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Harold\ESPON QUALITY OF LIFE\WORK\10-Data&amp;Maps\2-Data files\Other Data\Other study cases\"/>
    </mc:Choice>
  </mc:AlternateContent>
  <bookViews>
    <workbookView xWindow="0" yWindow="0" windowWidth="25200" windowHeight="11535"/>
  </bookViews>
  <sheets>
    <sheet name="ESPON Dashboard" sheetId="2" r:id="rId1"/>
    <sheet name="TQoL_Indexes" sheetId="1" r:id="rId2"/>
    <sheet name="Data &amp; Normalization" sheetId="14" r:id="rId3"/>
    <sheet name="Framework" sheetId="16" r:id="rId4"/>
    <sheet name="Helsinki Database" sheetId="15" r:id="rId5"/>
    <sheet name="Aux_Country" sheetId="3" state="hidden" r:id="rId6"/>
    <sheet name="DB_Typologies" sheetId="5" state="hidden" r:id="rId7"/>
    <sheet name="Aux_Urb-Rur" sheetId="10" state="hidden" r:id="rId8"/>
  </sheets>
  <definedNames>
    <definedName name="_xlnm._FilterDatabase" localSheetId="6" hidden="1">DB_Typologies!$D$3:$AW$3</definedName>
    <definedName name="_xlnm._FilterDatabase" localSheetId="4" hidden="1">'Helsinki Database'!$A$1:$DH$1</definedName>
    <definedName name="life">'Helsinki Database'!$X$12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9" i="1" l="1"/>
  <c r="I115" i="1"/>
  <c r="W114" i="1"/>
  <c r="C114" i="1"/>
  <c r="V113" i="1"/>
  <c r="U112" i="1"/>
  <c r="F112" i="1"/>
  <c r="W111" i="1"/>
  <c r="K111" i="1"/>
  <c r="D110" i="1"/>
  <c r="H108" i="1"/>
  <c r="F106" i="1"/>
  <c r="J104" i="1"/>
  <c r="K102" i="1"/>
  <c r="I100" i="1"/>
  <c r="O94" i="1"/>
  <c r="R88" i="1"/>
  <c r="AB58" i="1"/>
  <c r="AB115" i="1" s="1"/>
  <c r="Y58" i="1"/>
  <c r="Y115" i="1" s="1"/>
  <c r="X58" i="1"/>
  <c r="X115" i="1" s="1"/>
  <c r="W58" i="1"/>
  <c r="W115" i="1" s="1"/>
  <c r="V58" i="1"/>
  <c r="V115" i="1" s="1"/>
  <c r="U58" i="1"/>
  <c r="U115" i="1" s="1"/>
  <c r="T58" i="1"/>
  <c r="T115" i="1" s="1"/>
  <c r="S58" i="1"/>
  <c r="S115" i="1" s="1"/>
  <c r="R58" i="1"/>
  <c r="R115" i="1" s="1"/>
  <c r="Q58" i="1"/>
  <c r="Q115" i="1" s="1"/>
  <c r="P58" i="1"/>
  <c r="P115" i="1" s="1"/>
  <c r="O58" i="1"/>
  <c r="O115" i="1" s="1"/>
  <c r="N58" i="1"/>
  <c r="N115" i="1" s="1"/>
  <c r="M58" i="1"/>
  <c r="M115" i="1" s="1"/>
  <c r="L58" i="1"/>
  <c r="L115" i="1" s="1"/>
  <c r="K58" i="1"/>
  <c r="K115" i="1" s="1"/>
  <c r="J58" i="1"/>
  <c r="J115" i="1" s="1"/>
  <c r="I58" i="1"/>
  <c r="H58" i="1"/>
  <c r="H115" i="1" s="1"/>
  <c r="G58" i="1"/>
  <c r="G115" i="1" s="1"/>
  <c r="F58" i="1"/>
  <c r="F115" i="1" s="1"/>
  <c r="E58" i="1"/>
  <c r="E115" i="1" s="1"/>
  <c r="D58" i="1"/>
  <c r="D115" i="1" s="1"/>
  <c r="C58" i="1"/>
  <c r="C115" i="1" s="1"/>
  <c r="AG57" i="1"/>
  <c r="AG114" i="1" s="1"/>
  <c r="AF57" i="1"/>
  <c r="AF114" i="1" s="1"/>
  <c r="AB57" i="1"/>
  <c r="AB114" i="1" s="1"/>
  <c r="X57" i="1"/>
  <c r="X114" i="1" s="1"/>
  <c r="W57" i="1"/>
  <c r="V57" i="1"/>
  <c r="V114" i="1" s="1"/>
  <c r="U57" i="1"/>
  <c r="T57" i="1"/>
  <c r="T114" i="1" s="1"/>
  <c r="S57" i="1"/>
  <c r="S114" i="1" s="1"/>
  <c r="R57" i="1"/>
  <c r="R114" i="1" s="1"/>
  <c r="Q57" i="1"/>
  <c r="Q114" i="1" s="1"/>
  <c r="P57" i="1"/>
  <c r="P114" i="1" s="1"/>
  <c r="O57" i="1"/>
  <c r="O114" i="1" s="1"/>
  <c r="N57" i="1"/>
  <c r="N114" i="1" s="1"/>
  <c r="M57" i="1"/>
  <c r="M114" i="1" s="1"/>
  <c r="L57" i="1"/>
  <c r="L114" i="1" s="1"/>
  <c r="K57" i="1"/>
  <c r="K114" i="1" s="1"/>
  <c r="J57" i="1"/>
  <c r="J114" i="1" s="1"/>
  <c r="I57" i="1"/>
  <c r="I114" i="1" s="1"/>
  <c r="H57" i="1"/>
  <c r="H114" i="1" s="1"/>
  <c r="G57" i="1"/>
  <c r="G114" i="1" s="1"/>
  <c r="F57" i="1"/>
  <c r="F114" i="1" s="1"/>
  <c r="E57" i="1"/>
  <c r="E114" i="1" s="1"/>
  <c r="D57" i="1"/>
  <c r="D114" i="1" s="1"/>
  <c r="C57" i="1"/>
  <c r="AF56" i="1"/>
  <c r="AF113" i="1" s="1"/>
  <c r="X56" i="1"/>
  <c r="X113" i="1" s="1"/>
  <c r="W56" i="1"/>
  <c r="W113" i="1" s="1"/>
  <c r="V56" i="1"/>
  <c r="U56" i="1"/>
  <c r="U113" i="1" s="1"/>
  <c r="T56" i="1"/>
  <c r="T113" i="1" s="1"/>
  <c r="S56" i="1"/>
  <c r="S113" i="1" s="1"/>
  <c r="R56" i="1"/>
  <c r="R113" i="1" s="1"/>
  <c r="Q56" i="1"/>
  <c r="Q113" i="1" s="1"/>
  <c r="P56" i="1"/>
  <c r="P113" i="1" s="1"/>
  <c r="O56" i="1"/>
  <c r="O113" i="1" s="1"/>
  <c r="N56" i="1"/>
  <c r="N113" i="1" s="1"/>
  <c r="M56" i="1"/>
  <c r="M113" i="1" s="1"/>
  <c r="L56" i="1"/>
  <c r="AA56" i="1" s="1"/>
  <c r="AA113" i="1" s="1"/>
  <c r="K56" i="1"/>
  <c r="K113" i="1" s="1"/>
  <c r="J56" i="1"/>
  <c r="J113" i="1" s="1"/>
  <c r="I56" i="1"/>
  <c r="I113" i="1" s="1"/>
  <c r="H56" i="1"/>
  <c r="H113" i="1" s="1"/>
  <c r="G56" i="1"/>
  <c r="G113" i="1" s="1"/>
  <c r="F56" i="1"/>
  <c r="F113" i="1" s="1"/>
  <c r="E56" i="1"/>
  <c r="E113" i="1" s="1"/>
  <c r="D56" i="1"/>
  <c r="D113" i="1" s="1"/>
  <c r="C56" i="1"/>
  <c r="C113" i="1" s="1"/>
  <c r="AB55" i="1"/>
  <c r="AB112" i="1" s="1"/>
  <c r="Y55" i="1"/>
  <c r="Y112" i="1" s="1"/>
  <c r="X55" i="1"/>
  <c r="X112" i="1" s="1"/>
  <c r="W55" i="1"/>
  <c r="W112" i="1" s="1"/>
  <c r="V55" i="1"/>
  <c r="V112" i="1" s="1"/>
  <c r="U55" i="1"/>
  <c r="T55" i="1"/>
  <c r="T112" i="1" s="1"/>
  <c r="S55" i="1"/>
  <c r="S112" i="1" s="1"/>
  <c r="R55" i="1"/>
  <c r="AD55" i="1" s="1"/>
  <c r="AD112" i="1" s="1"/>
  <c r="Q55" i="1"/>
  <c r="Q112" i="1" s="1"/>
  <c r="P55" i="1"/>
  <c r="P112" i="1" s="1"/>
  <c r="O55" i="1"/>
  <c r="O112" i="1" s="1"/>
  <c r="N55" i="1"/>
  <c r="N112" i="1" s="1"/>
  <c r="M55" i="1"/>
  <c r="M112" i="1" s="1"/>
  <c r="L55" i="1"/>
  <c r="AA55" i="1" s="1"/>
  <c r="AA112" i="1" s="1"/>
  <c r="K55" i="1"/>
  <c r="K112" i="1" s="1"/>
  <c r="J55" i="1"/>
  <c r="J112" i="1" s="1"/>
  <c r="I55" i="1"/>
  <c r="I112" i="1" s="1"/>
  <c r="H55" i="1"/>
  <c r="H112" i="1" s="1"/>
  <c r="G55" i="1"/>
  <c r="G112" i="1" s="1"/>
  <c r="F55" i="1"/>
  <c r="Z55" i="1" s="1"/>
  <c r="Z112" i="1" s="1"/>
  <c r="E55" i="1"/>
  <c r="E112" i="1" s="1"/>
  <c r="D55" i="1"/>
  <c r="D112" i="1" s="1"/>
  <c r="C55" i="1"/>
  <c r="C112" i="1" s="1"/>
  <c r="AG54" i="1"/>
  <c r="AG111" i="1" s="1"/>
  <c r="AF54" i="1"/>
  <c r="AF111" i="1" s="1"/>
  <c r="AB54" i="1"/>
  <c r="AB111" i="1" s="1"/>
  <c r="X54" i="1"/>
  <c r="X111" i="1" s="1"/>
  <c r="W54" i="1"/>
  <c r="V54" i="1"/>
  <c r="V111" i="1" s="1"/>
  <c r="U54" i="1"/>
  <c r="T54" i="1"/>
  <c r="T111" i="1" s="1"/>
  <c r="S54" i="1"/>
  <c r="S111" i="1" s="1"/>
  <c r="R54" i="1"/>
  <c r="R111" i="1" s="1"/>
  <c r="Q54" i="1"/>
  <c r="Q111" i="1" s="1"/>
  <c r="P54" i="1"/>
  <c r="P111" i="1" s="1"/>
  <c r="O54" i="1"/>
  <c r="O111" i="1" s="1"/>
  <c r="N54" i="1"/>
  <c r="N111" i="1" s="1"/>
  <c r="M54" i="1"/>
  <c r="M111" i="1" s="1"/>
  <c r="L54" i="1"/>
  <c r="L111" i="1" s="1"/>
  <c r="K54" i="1"/>
  <c r="J54" i="1"/>
  <c r="J111" i="1" s="1"/>
  <c r="I54" i="1"/>
  <c r="I111" i="1" s="1"/>
  <c r="H54" i="1"/>
  <c r="H111" i="1" s="1"/>
  <c r="G54" i="1"/>
  <c r="G111" i="1" s="1"/>
  <c r="F54" i="1"/>
  <c r="F111" i="1" s="1"/>
  <c r="E54" i="1"/>
  <c r="E111" i="1" s="1"/>
  <c r="D54" i="1"/>
  <c r="D111" i="1" s="1"/>
  <c r="C54" i="1"/>
  <c r="C111" i="1" s="1"/>
  <c r="AF53" i="1"/>
  <c r="AF110" i="1" s="1"/>
  <c r="AC53" i="1"/>
  <c r="AC110" i="1" s="1"/>
  <c r="X53" i="1"/>
  <c r="X110" i="1" s="1"/>
  <c r="W53" i="1"/>
  <c r="W110" i="1" s="1"/>
  <c r="V53" i="1"/>
  <c r="V110" i="1" s="1"/>
  <c r="U53" i="1"/>
  <c r="U110" i="1" s="1"/>
  <c r="T53" i="1"/>
  <c r="T110" i="1" s="1"/>
  <c r="S53" i="1"/>
  <c r="S110" i="1" s="1"/>
  <c r="R53" i="1"/>
  <c r="R110" i="1" s="1"/>
  <c r="Q53" i="1"/>
  <c r="Q110" i="1" s="1"/>
  <c r="P53" i="1"/>
  <c r="P110" i="1" s="1"/>
  <c r="O53" i="1"/>
  <c r="O110" i="1" s="1"/>
  <c r="N53" i="1"/>
  <c r="N110" i="1" s="1"/>
  <c r="M53" i="1"/>
  <c r="M110" i="1" s="1"/>
  <c r="L53" i="1"/>
  <c r="L110" i="1" s="1"/>
  <c r="K53" i="1"/>
  <c r="K110" i="1" s="1"/>
  <c r="J53" i="1"/>
  <c r="J110" i="1" s="1"/>
  <c r="I53" i="1"/>
  <c r="I110" i="1" s="1"/>
  <c r="H53" i="1"/>
  <c r="H110" i="1" s="1"/>
  <c r="G53" i="1"/>
  <c r="G110" i="1" s="1"/>
  <c r="F53" i="1"/>
  <c r="F110" i="1" s="1"/>
  <c r="E53" i="1"/>
  <c r="E110" i="1" s="1"/>
  <c r="D53" i="1"/>
  <c r="C53" i="1"/>
  <c r="C110" i="1" s="1"/>
  <c r="AB52" i="1"/>
  <c r="AB109" i="1" s="1"/>
  <c r="Y52" i="1"/>
  <c r="Y109" i="1" s="1"/>
  <c r="X52" i="1"/>
  <c r="X109" i="1" s="1"/>
  <c r="W52" i="1"/>
  <c r="W109" i="1" s="1"/>
  <c r="V52" i="1"/>
  <c r="V109" i="1" s="1"/>
  <c r="U52" i="1"/>
  <c r="U109" i="1" s="1"/>
  <c r="T52" i="1"/>
  <c r="T109" i="1" s="1"/>
  <c r="S52" i="1"/>
  <c r="S109" i="1" s="1"/>
  <c r="R52" i="1"/>
  <c r="R109" i="1" s="1"/>
  <c r="Q52" i="1"/>
  <c r="Q109" i="1" s="1"/>
  <c r="P52" i="1"/>
  <c r="P109" i="1" s="1"/>
  <c r="O52" i="1"/>
  <c r="O109" i="1" s="1"/>
  <c r="N52" i="1"/>
  <c r="N109" i="1" s="1"/>
  <c r="M52" i="1"/>
  <c r="M109" i="1" s="1"/>
  <c r="L52" i="1"/>
  <c r="L109" i="1" s="1"/>
  <c r="K52" i="1"/>
  <c r="K109" i="1" s="1"/>
  <c r="J52" i="1"/>
  <c r="J109" i="1" s="1"/>
  <c r="I52" i="1"/>
  <c r="I109" i="1" s="1"/>
  <c r="H52" i="1"/>
  <c r="H109" i="1" s="1"/>
  <c r="G52" i="1"/>
  <c r="G109" i="1" s="1"/>
  <c r="F52" i="1"/>
  <c r="F109" i="1" s="1"/>
  <c r="E52" i="1"/>
  <c r="E109" i="1" s="1"/>
  <c r="D52" i="1"/>
  <c r="D109" i="1" s="1"/>
  <c r="C52" i="1"/>
  <c r="C109" i="1" s="1"/>
  <c r="AG51" i="1"/>
  <c r="AG108" i="1" s="1"/>
  <c r="AF51" i="1"/>
  <c r="AF108" i="1" s="1"/>
  <c r="AB51" i="1"/>
  <c r="AB108" i="1" s="1"/>
  <c r="X51" i="1"/>
  <c r="X108" i="1" s="1"/>
  <c r="W51" i="1"/>
  <c r="W108" i="1" s="1"/>
  <c r="V51" i="1"/>
  <c r="V108" i="1" s="1"/>
  <c r="U51" i="1"/>
  <c r="T51" i="1"/>
  <c r="T108" i="1" s="1"/>
  <c r="S51" i="1"/>
  <c r="S108" i="1" s="1"/>
  <c r="R51" i="1"/>
  <c r="R108" i="1" s="1"/>
  <c r="Q51" i="1"/>
  <c r="Q108" i="1" s="1"/>
  <c r="P51" i="1"/>
  <c r="P108" i="1" s="1"/>
  <c r="O51" i="1"/>
  <c r="O108" i="1" s="1"/>
  <c r="N51" i="1"/>
  <c r="N108" i="1" s="1"/>
  <c r="M51" i="1"/>
  <c r="M108" i="1" s="1"/>
  <c r="L51" i="1"/>
  <c r="L108" i="1" s="1"/>
  <c r="K51" i="1"/>
  <c r="K108" i="1" s="1"/>
  <c r="J51" i="1"/>
  <c r="J108" i="1" s="1"/>
  <c r="I51" i="1"/>
  <c r="I108" i="1" s="1"/>
  <c r="H51" i="1"/>
  <c r="G51" i="1"/>
  <c r="G108" i="1" s="1"/>
  <c r="F51" i="1"/>
  <c r="F108" i="1" s="1"/>
  <c r="E51" i="1"/>
  <c r="E108" i="1" s="1"/>
  <c r="D51" i="1"/>
  <c r="D108" i="1" s="1"/>
  <c r="C51" i="1"/>
  <c r="C108" i="1" s="1"/>
  <c r="AF50" i="1"/>
  <c r="AF107" i="1" s="1"/>
  <c r="AC50" i="1"/>
  <c r="AC107" i="1" s="1"/>
  <c r="X50" i="1"/>
  <c r="X107" i="1" s="1"/>
  <c r="W50" i="1"/>
  <c r="W107" i="1" s="1"/>
  <c r="V50" i="1"/>
  <c r="V107" i="1" s="1"/>
  <c r="U50" i="1"/>
  <c r="U107" i="1" s="1"/>
  <c r="T50" i="1"/>
  <c r="T107" i="1" s="1"/>
  <c r="S50" i="1"/>
  <c r="S107" i="1" s="1"/>
  <c r="R50" i="1"/>
  <c r="R107" i="1" s="1"/>
  <c r="Q50" i="1"/>
  <c r="Q107" i="1" s="1"/>
  <c r="P50" i="1"/>
  <c r="P107" i="1" s="1"/>
  <c r="O50" i="1"/>
  <c r="O107" i="1" s="1"/>
  <c r="N50" i="1"/>
  <c r="N107" i="1" s="1"/>
  <c r="M50" i="1"/>
  <c r="M107" i="1" s="1"/>
  <c r="L50" i="1"/>
  <c r="L107" i="1" s="1"/>
  <c r="K50" i="1"/>
  <c r="K107" i="1" s="1"/>
  <c r="J50" i="1"/>
  <c r="J107" i="1" s="1"/>
  <c r="I50" i="1"/>
  <c r="I107" i="1" s="1"/>
  <c r="H50" i="1"/>
  <c r="H107" i="1" s="1"/>
  <c r="G50" i="1"/>
  <c r="G107" i="1" s="1"/>
  <c r="F50" i="1"/>
  <c r="F107" i="1" s="1"/>
  <c r="E50" i="1"/>
  <c r="E107" i="1" s="1"/>
  <c r="D50" i="1"/>
  <c r="D107" i="1" s="1"/>
  <c r="C50" i="1"/>
  <c r="C107" i="1" s="1"/>
  <c r="AB49" i="1"/>
  <c r="AB106" i="1" s="1"/>
  <c r="Y49" i="1"/>
  <c r="Y106" i="1" s="1"/>
  <c r="X49" i="1"/>
  <c r="X106" i="1" s="1"/>
  <c r="W49" i="1"/>
  <c r="W106" i="1" s="1"/>
  <c r="V49" i="1"/>
  <c r="V106" i="1" s="1"/>
  <c r="U49" i="1"/>
  <c r="U106" i="1" s="1"/>
  <c r="T49" i="1"/>
  <c r="T106" i="1" s="1"/>
  <c r="S49" i="1"/>
  <c r="S106" i="1" s="1"/>
  <c r="R49" i="1"/>
  <c r="R106" i="1" s="1"/>
  <c r="Q49" i="1"/>
  <c r="Q106" i="1" s="1"/>
  <c r="P49" i="1"/>
  <c r="P106" i="1" s="1"/>
  <c r="O49" i="1"/>
  <c r="O106" i="1" s="1"/>
  <c r="N49" i="1"/>
  <c r="N106" i="1" s="1"/>
  <c r="M49" i="1"/>
  <c r="M106" i="1" s="1"/>
  <c r="L49" i="1"/>
  <c r="L106" i="1" s="1"/>
  <c r="K49" i="1"/>
  <c r="K106" i="1" s="1"/>
  <c r="J49" i="1"/>
  <c r="J106" i="1" s="1"/>
  <c r="I49" i="1"/>
  <c r="I106" i="1" s="1"/>
  <c r="H49" i="1"/>
  <c r="H106" i="1" s="1"/>
  <c r="G49" i="1"/>
  <c r="G106" i="1" s="1"/>
  <c r="F49" i="1"/>
  <c r="E49" i="1"/>
  <c r="E106" i="1" s="1"/>
  <c r="D49" i="1"/>
  <c r="D106" i="1" s="1"/>
  <c r="C49" i="1"/>
  <c r="C106" i="1" s="1"/>
  <c r="AG48" i="1"/>
  <c r="AG105" i="1" s="1"/>
  <c r="AF48" i="1"/>
  <c r="AF105" i="1" s="1"/>
  <c r="AB48" i="1"/>
  <c r="AB105" i="1" s="1"/>
  <c r="X48" i="1"/>
  <c r="X105" i="1" s="1"/>
  <c r="W48" i="1"/>
  <c r="W105" i="1" s="1"/>
  <c r="V48" i="1"/>
  <c r="V105" i="1" s="1"/>
  <c r="U48" i="1"/>
  <c r="T48" i="1"/>
  <c r="T105" i="1" s="1"/>
  <c r="S48" i="1"/>
  <c r="S105" i="1" s="1"/>
  <c r="R48" i="1"/>
  <c r="AD48" i="1" s="1"/>
  <c r="AD105" i="1" s="1"/>
  <c r="Q48" i="1"/>
  <c r="Q105" i="1" s="1"/>
  <c r="P48" i="1"/>
  <c r="P105" i="1" s="1"/>
  <c r="O48" i="1"/>
  <c r="O105" i="1" s="1"/>
  <c r="N48" i="1"/>
  <c r="N105" i="1" s="1"/>
  <c r="M48" i="1"/>
  <c r="M105" i="1" s="1"/>
  <c r="L48" i="1"/>
  <c r="L105" i="1" s="1"/>
  <c r="K48" i="1"/>
  <c r="K105" i="1" s="1"/>
  <c r="J48" i="1"/>
  <c r="J105" i="1" s="1"/>
  <c r="I48" i="1"/>
  <c r="I105" i="1" s="1"/>
  <c r="H48" i="1"/>
  <c r="H105" i="1" s="1"/>
  <c r="G48" i="1"/>
  <c r="G105" i="1" s="1"/>
  <c r="F48" i="1"/>
  <c r="F105" i="1" s="1"/>
  <c r="E48" i="1"/>
  <c r="E105" i="1" s="1"/>
  <c r="D48" i="1"/>
  <c r="D105" i="1" s="1"/>
  <c r="C48" i="1"/>
  <c r="C105" i="1" s="1"/>
  <c r="AF47" i="1"/>
  <c r="AF104" i="1" s="1"/>
  <c r="AC47" i="1"/>
  <c r="AC104" i="1" s="1"/>
  <c r="AA47" i="1"/>
  <c r="AA104" i="1" s="1"/>
  <c r="X47" i="1"/>
  <c r="X104" i="1" s="1"/>
  <c r="W47" i="1"/>
  <c r="W104" i="1" s="1"/>
  <c r="V47" i="1"/>
  <c r="V104" i="1" s="1"/>
  <c r="U47" i="1"/>
  <c r="U104" i="1" s="1"/>
  <c r="T47" i="1"/>
  <c r="T104" i="1" s="1"/>
  <c r="S47" i="1"/>
  <c r="S104" i="1" s="1"/>
  <c r="R47" i="1"/>
  <c r="R104" i="1" s="1"/>
  <c r="Q47" i="1"/>
  <c r="Q104" i="1" s="1"/>
  <c r="P47" i="1"/>
  <c r="P104" i="1" s="1"/>
  <c r="O47" i="1"/>
  <c r="O104" i="1" s="1"/>
  <c r="N47" i="1"/>
  <c r="N104" i="1" s="1"/>
  <c r="M47" i="1"/>
  <c r="M104" i="1" s="1"/>
  <c r="L47" i="1"/>
  <c r="L104" i="1" s="1"/>
  <c r="K47" i="1"/>
  <c r="K104" i="1" s="1"/>
  <c r="J47" i="1"/>
  <c r="I47" i="1"/>
  <c r="I104" i="1" s="1"/>
  <c r="H47" i="1"/>
  <c r="H104" i="1" s="1"/>
  <c r="G47" i="1"/>
  <c r="G104" i="1" s="1"/>
  <c r="F47" i="1"/>
  <c r="F104" i="1" s="1"/>
  <c r="E47" i="1"/>
  <c r="E104" i="1" s="1"/>
  <c r="D47" i="1"/>
  <c r="D104" i="1" s="1"/>
  <c r="C47" i="1"/>
  <c r="C104" i="1" s="1"/>
  <c r="AB46" i="1"/>
  <c r="AB103" i="1" s="1"/>
  <c r="Y46" i="1"/>
  <c r="Y103" i="1" s="1"/>
  <c r="X46" i="1"/>
  <c r="X103" i="1" s="1"/>
  <c r="W46" i="1"/>
  <c r="W103" i="1" s="1"/>
  <c r="V46" i="1"/>
  <c r="V103" i="1" s="1"/>
  <c r="U46" i="1"/>
  <c r="U103" i="1" s="1"/>
  <c r="T46" i="1"/>
  <c r="T103" i="1" s="1"/>
  <c r="S46" i="1"/>
  <c r="S103" i="1" s="1"/>
  <c r="R46" i="1"/>
  <c r="R103" i="1" s="1"/>
  <c r="Q46" i="1"/>
  <c r="Q103" i="1" s="1"/>
  <c r="P46" i="1"/>
  <c r="P103" i="1" s="1"/>
  <c r="O46" i="1"/>
  <c r="O103" i="1" s="1"/>
  <c r="N46" i="1"/>
  <c r="N103" i="1" s="1"/>
  <c r="M46" i="1"/>
  <c r="M103" i="1" s="1"/>
  <c r="L46" i="1"/>
  <c r="L103" i="1" s="1"/>
  <c r="K46" i="1"/>
  <c r="K103" i="1" s="1"/>
  <c r="J46" i="1"/>
  <c r="J103" i="1" s="1"/>
  <c r="I46" i="1"/>
  <c r="I103" i="1" s="1"/>
  <c r="H46" i="1"/>
  <c r="H103" i="1" s="1"/>
  <c r="G46" i="1"/>
  <c r="G103" i="1" s="1"/>
  <c r="F46" i="1"/>
  <c r="F103" i="1" s="1"/>
  <c r="E46" i="1"/>
  <c r="E103" i="1" s="1"/>
  <c r="D46" i="1"/>
  <c r="D103" i="1" s="1"/>
  <c r="C46" i="1"/>
  <c r="C103" i="1" s="1"/>
  <c r="AG45" i="1"/>
  <c r="AG102" i="1" s="1"/>
  <c r="AF45" i="1"/>
  <c r="AF102" i="1" s="1"/>
  <c r="AB45" i="1"/>
  <c r="AB102" i="1" s="1"/>
  <c r="X45" i="1"/>
  <c r="X102" i="1" s="1"/>
  <c r="W45" i="1"/>
  <c r="W102" i="1" s="1"/>
  <c r="V45" i="1"/>
  <c r="V102" i="1" s="1"/>
  <c r="U45" i="1"/>
  <c r="U102" i="1" s="1"/>
  <c r="T45" i="1"/>
  <c r="S45" i="1"/>
  <c r="S102" i="1" s="1"/>
  <c r="R45" i="1"/>
  <c r="R102" i="1" s="1"/>
  <c r="Q45" i="1"/>
  <c r="Q102" i="1" s="1"/>
  <c r="P45" i="1"/>
  <c r="P102" i="1" s="1"/>
  <c r="O45" i="1"/>
  <c r="O102" i="1" s="1"/>
  <c r="N45" i="1"/>
  <c r="N102" i="1" s="1"/>
  <c r="M45" i="1"/>
  <c r="M102" i="1" s="1"/>
  <c r="L45" i="1"/>
  <c r="L102" i="1" s="1"/>
  <c r="K45" i="1"/>
  <c r="J45" i="1"/>
  <c r="J102" i="1" s="1"/>
  <c r="I45" i="1"/>
  <c r="I102" i="1" s="1"/>
  <c r="H45" i="1"/>
  <c r="H102" i="1" s="1"/>
  <c r="G45" i="1"/>
  <c r="G102" i="1" s="1"/>
  <c r="F45" i="1"/>
  <c r="F102" i="1" s="1"/>
  <c r="E45" i="1"/>
  <c r="E102" i="1" s="1"/>
  <c r="D45" i="1"/>
  <c r="D102" i="1" s="1"/>
  <c r="C45" i="1"/>
  <c r="C102" i="1" s="1"/>
  <c r="AF44" i="1"/>
  <c r="AF101" i="1" s="1"/>
  <c r="AC44" i="1"/>
  <c r="AC101" i="1" s="1"/>
  <c r="AB44" i="1"/>
  <c r="AB101" i="1" s="1"/>
  <c r="AA44" i="1"/>
  <c r="AA101" i="1" s="1"/>
  <c r="X44" i="1"/>
  <c r="X101" i="1" s="1"/>
  <c r="W44" i="1"/>
  <c r="W101" i="1" s="1"/>
  <c r="V44" i="1"/>
  <c r="V101" i="1" s="1"/>
  <c r="U44" i="1"/>
  <c r="U101" i="1" s="1"/>
  <c r="T44" i="1"/>
  <c r="T101" i="1" s="1"/>
  <c r="S44" i="1"/>
  <c r="S101" i="1" s="1"/>
  <c r="R44" i="1"/>
  <c r="R101" i="1" s="1"/>
  <c r="Q44" i="1"/>
  <c r="Q101" i="1" s="1"/>
  <c r="P44" i="1"/>
  <c r="P101" i="1" s="1"/>
  <c r="O44" i="1"/>
  <c r="O101" i="1" s="1"/>
  <c r="N44" i="1"/>
  <c r="N101" i="1" s="1"/>
  <c r="M44" i="1"/>
  <c r="M101" i="1" s="1"/>
  <c r="L44" i="1"/>
  <c r="L101" i="1" s="1"/>
  <c r="K44" i="1"/>
  <c r="K101" i="1" s="1"/>
  <c r="J44" i="1"/>
  <c r="J101" i="1" s="1"/>
  <c r="I44" i="1"/>
  <c r="I101" i="1" s="1"/>
  <c r="H44" i="1"/>
  <c r="G44" i="1"/>
  <c r="G101" i="1" s="1"/>
  <c r="F44" i="1"/>
  <c r="F101" i="1" s="1"/>
  <c r="E44" i="1"/>
  <c r="E101" i="1" s="1"/>
  <c r="D44" i="1"/>
  <c r="D101" i="1" s="1"/>
  <c r="C44" i="1"/>
  <c r="C101" i="1" s="1"/>
  <c r="AB43" i="1"/>
  <c r="AB100" i="1" s="1"/>
  <c r="Y43" i="1"/>
  <c r="Y100" i="1" s="1"/>
  <c r="X43" i="1"/>
  <c r="W43" i="1"/>
  <c r="AF43" i="1" s="1"/>
  <c r="AF100" i="1" s="1"/>
  <c r="V43" i="1"/>
  <c r="V100" i="1" s="1"/>
  <c r="U43" i="1"/>
  <c r="U100" i="1" s="1"/>
  <c r="T43" i="1"/>
  <c r="T100" i="1" s="1"/>
  <c r="S43" i="1"/>
  <c r="S100" i="1" s="1"/>
  <c r="R43" i="1"/>
  <c r="R100" i="1" s="1"/>
  <c r="Q43" i="1"/>
  <c r="Q100" i="1" s="1"/>
  <c r="P43" i="1"/>
  <c r="O43" i="1"/>
  <c r="O100" i="1" s="1"/>
  <c r="N43" i="1"/>
  <c r="N100" i="1" s="1"/>
  <c r="M43" i="1"/>
  <c r="M100" i="1" s="1"/>
  <c r="L43" i="1"/>
  <c r="K43" i="1"/>
  <c r="K100" i="1" s="1"/>
  <c r="J43" i="1"/>
  <c r="J100" i="1" s="1"/>
  <c r="I43" i="1"/>
  <c r="H43" i="1"/>
  <c r="H100" i="1" s="1"/>
  <c r="G43" i="1"/>
  <c r="G100" i="1" s="1"/>
  <c r="F43" i="1"/>
  <c r="F100" i="1" s="1"/>
  <c r="E43" i="1"/>
  <c r="E100" i="1" s="1"/>
  <c r="D43" i="1"/>
  <c r="D100" i="1" s="1"/>
  <c r="C43" i="1"/>
  <c r="C100" i="1" s="1"/>
  <c r="AF42" i="1"/>
  <c r="AF99" i="1" s="1"/>
  <c r="AA42" i="1"/>
  <c r="AA99" i="1" s="1"/>
  <c r="X42" i="1"/>
  <c r="X99" i="1" s="1"/>
  <c r="W42" i="1"/>
  <c r="W99" i="1" s="1"/>
  <c r="V42" i="1"/>
  <c r="V99" i="1" s="1"/>
  <c r="U42" i="1"/>
  <c r="U99" i="1" s="1"/>
  <c r="T42" i="1"/>
  <c r="T99" i="1" s="1"/>
  <c r="S42" i="1"/>
  <c r="S99" i="1" s="1"/>
  <c r="R42" i="1"/>
  <c r="R99" i="1" s="1"/>
  <c r="Q42" i="1"/>
  <c r="Q99" i="1" s="1"/>
  <c r="P42" i="1"/>
  <c r="P99" i="1" s="1"/>
  <c r="O42" i="1"/>
  <c r="N42" i="1"/>
  <c r="N99" i="1" s="1"/>
  <c r="M42" i="1"/>
  <c r="M99" i="1" s="1"/>
  <c r="L42" i="1"/>
  <c r="L99" i="1" s="1"/>
  <c r="K42" i="1"/>
  <c r="K99" i="1" s="1"/>
  <c r="J42" i="1"/>
  <c r="J99" i="1" s="1"/>
  <c r="I42" i="1"/>
  <c r="I99" i="1" s="1"/>
  <c r="H42" i="1"/>
  <c r="H99" i="1" s="1"/>
  <c r="G42" i="1"/>
  <c r="G99" i="1" s="1"/>
  <c r="F42" i="1"/>
  <c r="F99" i="1" s="1"/>
  <c r="E42" i="1"/>
  <c r="E99" i="1" s="1"/>
  <c r="D42" i="1"/>
  <c r="D99" i="1" s="1"/>
  <c r="C42" i="1"/>
  <c r="AA41" i="1"/>
  <c r="AA98" i="1" s="1"/>
  <c r="X41" i="1"/>
  <c r="W41" i="1"/>
  <c r="W98" i="1" s="1"/>
  <c r="V41" i="1"/>
  <c r="V98" i="1" s="1"/>
  <c r="U41" i="1"/>
  <c r="U98" i="1" s="1"/>
  <c r="T41" i="1"/>
  <c r="S41" i="1"/>
  <c r="S98" i="1" s="1"/>
  <c r="R41" i="1"/>
  <c r="R98" i="1" s="1"/>
  <c r="Q41" i="1"/>
  <c r="Q98" i="1" s="1"/>
  <c r="P41" i="1"/>
  <c r="P98" i="1" s="1"/>
  <c r="O41" i="1"/>
  <c r="O98" i="1" s="1"/>
  <c r="N41" i="1"/>
  <c r="N98" i="1" s="1"/>
  <c r="M41" i="1"/>
  <c r="M98" i="1" s="1"/>
  <c r="L41" i="1"/>
  <c r="L98" i="1" s="1"/>
  <c r="K41" i="1"/>
  <c r="K98" i="1" s="1"/>
  <c r="J41" i="1"/>
  <c r="J98" i="1" s="1"/>
  <c r="I41" i="1"/>
  <c r="I98" i="1" s="1"/>
  <c r="H41" i="1"/>
  <c r="G41" i="1"/>
  <c r="G98" i="1" s="1"/>
  <c r="F41" i="1"/>
  <c r="F98" i="1" s="1"/>
  <c r="E41" i="1"/>
  <c r="E98" i="1" s="1"/>
  <c r="D41" i="1"/>
  <c r="D98" i="1" s="1"/>
  <c r="C41" i="1"/>
  <c r="AB40" i="1"/>
  <c r="AB97" i="1" s="1"/>
  <c r="Y40" i="1"/>
  <c r="Y97" i="1" s="1"/>
  <c r="X40" i="1"/>
  <c r="W40" i="1"/>
  <c r="W97" i="1" s="1"/>
  <c r="V40" i="1"/>
  <c r="V97" i="1" s="1"/>
  <c r="U40" i="1"/>
  <c r="U97" i="1" s="1"/>
  <c r="T40" i="1"/>
  <c r="T97" i="1" s="1"/>
  <c r="S40" i="1"/>
  <c r="S97" i="1" s="1"/>
  <c r="R40" i="1"/>
  <c r="R97" i="1" s="1"/>
  <c r="Q40" i="1"/>
  <c r="Q97" i="1" s="1"/>
  <c r="P40" i="1"/>
  <c r="P97" i="1" s="1"/>
  <c r="O40" i="1"/>
  <c r="O97" i="1" s="1"/>
  <c r="N40" i="1"/>
  <c r="N97" i="1" s="1"/>
  <c r="M40" i="1"/>
  <c r="M97" i="1" s="1"/>
  <c r="L40" i="1"/>
  <c r="K40" i="1"/>
  <c r="K97" i="1" s="1"/>
  <c r="J40" i="1"/>
  <c r="J97" i="1" s="1"/>
  <c r="I40" i="1"/>
  <c r="I97" i="1" s="1"/>
  <c r="H40" i="1"/>
  <c r="H97" i="1" s="1"/>
  <c r="G40" i="1"/>
  <c r="F40" i="1"/>
  <c r="F97" i="1" s="1"/>
  <c r="E40" i="1"/>
  <c r="E97" i="1" s="1"/>
  <c r="D40" i="1"/>
  <c r="D97" i="1" s="1"/>
  <c r="C40" i="1"/>
  <c r="C97" i="1" s="1"/>
  <c r="AG39" i="1"/>
  <c r="AG96" i="1" s="1"/>
  <c r="AF39" i="1"/>
  <c r="AF96" i="1" s="1"/>
  <c r="Y39" i="1"/>
  <c r="Y96" i="1" s="1"/>
  <c r="X39" i="1"/>
  <c r="X96" i="1" s="1"/>
  <c r="W39" i="1"/>
  <c r="W96" i="1" s="1"/>
  <c r="V39" i="1"/>
  <c r="V96" i="1" s="1"/>
  <c r="U39" i="1"/>
  <c r="U96" i="1" s="1"/>
  <c r="T39" i="1"/>
  <c r="T96" i="1" s="1"/>
  <c r="S39" i="1"/>
  <c r="S96" i="1" s="1"/>
  <c r="R39" i="1"/>
  <c r="R96" i="1" s="1"/>
  <c r="Q39" i="1"/>
  <c r="Q96" i="1" s="1"/>
  <c r="P39" i="1"/>
  <c r="O39" i="1"/>
  <c r="O96" i="1" s="1"/>
  <c r="N39" i="1"/>
  <c r="N96" i="1" s="1"/>
  <c r="M39" i="1"/>
  <c r="M96" i="1" s="1"/>
  <c r="L39" i="1"/>
  <c r="L96" i="1" s="1"/>
  <c r="K39" i="1"/>
  <c r="K96" i="1" s="1"/>
  <c r="J39" i="1"/>
  <c r="J96" i="1" s="1"/>
  <c r="I39" i="1"/>
  <c r="I96" i="1" s="1"/>
  <c r="H39" i="1"/>
  <c r="H96" i="1" s="1"/>
  <c r="G39" i="1"/>
  <c r="G96" i="1" s="1"/>
  <c r="F39" i="1"/>
  <c r="E39" i="1"/>
  <c r="E96" i="1" s="1"/>
  <c r="D39" i="1"/>
  <c r="D96" i="1" s="1"/>
  <c r="C39" i="1"/>
  <c r="C96" i="1" s="1"/>
  <c r="AF38" i="1"/>
  <c r="AF95" i="1" s="1"/>
  <c r="AA38" i="1"/>
  <c r="AA95" i="1" s="1"/>
  <c r="X38" i="1"/>
  <c r="X95" i="1" s="1"/>
  <c r="W38" i="1"/>
  <c r="W95" i="1" s="1"/>
  <c r="V38" i="1"/>
  <c r="V95" i="1" s="1"/>
  <c r="U38" i="1"/>
  <c r="U95" i="1" s="1"/>
  <c r="T38" i="1"/>
  <c r="S38" i="1"/>
  <c r="S95" i="1" s="1"/>
  <c r="R38" i="1"/>
  <c r="R95" i="1" s="1"/>
  <c r="Q38" i="1"/>
  <c r="Q95" i="1" s="1"/>
  <c r="P38" i="1"/>
  <c r="P95" i="1" s="1"/>
  <c r="O38" i="1"/>
  <c r="O95" i="1" s="1"/>
  <c r="N38" i="1"/>
  <c r="N95" i="1" s="1"/>
  <c r="M38" i="1"/>
  <c r="M95" i="1" s="1"/>
  <c r="L38" i="1"/>
  <c r="L95" i="1" s="1"/>
  <c r="K38" i="1"/>
  <c r="K95" i="1" s="1"/>
  <c r="J38" i="1"/>
  <c r="J95" i="1" s="1"/>
  <c r="I38" i="1"/>
  <c r="I95" i="1" s="1"/>
  <c r="H38" i="1"/>
  <c r="H95" i="1" s="1"/>
  <c r="G38" i="1"/>
  <c r="G95" i="1" s="1"/>
  <c r="F38" i="1"/>
  <c r="F95" i="1" s="1"/>
  <c r="E38" i="1"/>
  <c r="E95" i="1" s="1"/>
  <c r="D38" i="1"/>
  <c r="D95" i="1" s="1"/>
  <c r="C38" i="1"/>
  <c r="AF37" i="1"/>
  <c r="AF94" i="1" s="1"/>
  <c r="AC37" i="1"/>
  <c r="AC94" i="1" s="1"/>
  <c r="AB37" i="1"/>
  <c r="AB94" i="1" s="1"/>
  <c r="X37" i="1"/>
  <c r="W37" i="1"/>
  <c r="W94" i="1" s="1"/>
  <c r="V37" i="1"/>
  <c r="V94" i="1" s="1"/>
  <c r="U37" i="1"/>
  <c r="U94" i="1" s="1"/>
  <c r="T37" i="1"/>
  <c r="T94" i="1" s="1"/>
  <c r="S37" i="1"/>
  <c r="S94" i="1" s="1"/>
  <c r="R37" i="1"/>
  <c r="R94" i="1" s="1"/>
  <c r="Q37" i="1"/>
  <c r="Q94" i="1" s="1"/>
  <c r="P37" i="1"/>
  <c r="P94" i="1" s="1"/>
  <c r="O37" i="1"/>
  <c r="N37" i="1"/>
  <c r="N94" i="1" s="1"/>
  <c r="M37" i="1"/>
  <c r="M94" i="1" s="1"/>
  <c r="L37" i="1"/>
  <c r="K37" i="1"/>
  <c r="K94" i="1" s="1"/>
  <c r="J37" i="1"/>
  <c r="J94" i="1" s="1"/>
  <c r="I37" i="1"/>
  <c r="I94" i="1" s="1"/>
  <c r="H37" i="1"/>
  <c r="H94" i="1" s="1"/>
  <c r="G37" i="1"/>
  <c r="F37" i="1"/>
  <c r="F94" i="1" s="1"/>
  <c r="E37" i="1"/>
  <c r="E94" i="1" s="1"/>
  <c r="D37" i="1"/>
  <c r="D94" i="1" s="1"/>
  <c r="C37" i="1"/>
  <c r="C94" i="1" s="1"/>
  <c r="AF36" i="1"/>
  <c r="AF93" i="1" s="1"/>
  <c r="AA36" i="1"/>
  <c r="AA93" i="1" s="1"/>
  <c r="X36" i="1"/>
  <c r="X93" i="1" s="1"/>
  <c r="W36" i="1"/>
  <c r="W93" i="1" s="1"/>
  <c r="V36" i="1"/>
  <c r="V93" i="1" s="1"/>
  <c r="U36" i="1"/>
  <c r="U93" i="1" s="1"/>
  <c r="T36" i="1"/>
  <c r="T93" i="1" s="1"/>
  <c r="S36" i="1"/>
  <c r="S93" i="1" s="1"/>
  <c r="R36" i="1"/>
  <c r="R93" i="1" s="1"/>
  <c r="Q36" i="1"/>
  <c r="Q93" i="1" s="1"/>
  <c r="P36" i="1"/>
  <c r="O36" i="1"/>
  <c r="O93" i="1" s="1"/>
  <c r="N36" i="1"/>
  <c r="N93" i="1" s="1"/>
  <c r="M36" i="1"/>
  <c r="M93" i="1" s="1"/>
  <c r="L36" i="1"/>
  <c r="L93" i="1" s="1"/>
  <c r="K36" i="1"/>
  <c r="K93" i="1" s="1"/>
  <c r="J36" i="1"/>
  <c r="J93" i="1" s="1"/>
  <c r="I36" i="1"/>
  <c r="I93" i="1" s="1"/>
  <c r="H36" i="1"/>
  <c r="H93" i="1" s="1"/>
  <c r="G36" i="1"/>
  <c r="G93" i="1" s="1"/>
  <c r="F36" i="1"/>
  <c r="E36" i="1"/>
  <c r="E93" i="1" s="1"/>
  <c r="D36" i="1"/>
  <c r="D93" i="1" s="1"/>
  <c r="C36" i="1"/>
  <c r="C93" i="1" s="1"/>
  <c r="X35" i="1"/>
  <c r="X92" i="1" s="1"/>
  <c r="W35" i="1"/>
  <c r="W92" i="1" s="1"/>
  <c r="V35" i="1"/>
  <c r="V92" i="1" s="1"/>
  <c r="U35" i="1"/>
  <c r="U92" i="1" s="1"/>
  <c r="T35" i="1"/>
  <c r="S35" i="1"/>
  <c r="S92" i="1" s="1"/>
  <c r="R35" i="1"/>
  <c r="R92" i="1" s="1"/>
  <c r="Q35" i="1"/>
  <c r="Q92" i="1" s="1"/>
  <c r="P35" i="1"/>
  <c r="P92" i="1" s="1"/>
  <c r="O35" i="1"/>
  <c r="O92" i="1" s="1"/>
  <c r="N35" i="1"/>
  <c r="N92" i="1" s="1"/>
  <c r="M35" i="1"/>
  <c r="M92" i="1" s="1"/>
  <c r="L35" i="1"/>
  <c r="L92" i="1" s="1"/>
  <c r="K35" i="1"/>
  <c r="K92" i="1" s="1"/>
  <c r="J35" i="1"/>
  <c r="J92" i="1" s="1"/>
  <c r="I35" i="1"/>
  <c r="I92" i="1" s="1"/>
  <c r="H35" i="1"/>
  <c r="H92" i="1" s="1"/>
  <c r="G35" i="1"/>
  <c r="G92" i="1" s="1"/>
  <c r="F35" i="1"/>
  <c r="F92" i="1" s="1"/>
  <c r="E35" i="1"/>
  <c r="E92" i="1" s="1"/>
  <c r="D35" i="1"/>
  <c r="D92" i="1" s="1"/>
  <c r="C35" i="1"/>
  <c r="AE34" i="1"/>
  <c r="AE91" i="1" s="1"/>
  <c r="AB34" i="1"/>
  <c r="AB91" i="1" s="1"/>
  <c r="X34" i="1"/>
  <c r="W34" i="1"/>
  <c r="W91" i="1" s="1"/>
  <c r="V34" i="1"/>
  <c r="V91" i="1" s="1"/>
  <c r="U34" i="1"/>
  <c r="U91" i="1" s="1"/>
  <c r="T34" i="1"/>
  <c r="T91" i="1" s="1"/>
  <c r="S34" i="1"/>
  <c r="S91" i="1" s="1"/>
  <c r="R34" i="1"/>
  <c r="R91" i="1" s="1"/>
  <c r="Q34" i="1"/>
  <c r="P34" i="1"/>
  <c r="AC34" i="1" s="1"/>
  <c r="O34" i="1"/>
  <c r="O91" i="1" s="1"/>
  <c r="N34" i="1"/>
  <c r="N91" i="1" s="1"/>
  <c r="M34" i="1"/>
  <c r="M91" i="1" s="1"/>
  <c r="L34" i="1"/>
  <c r="K34" i="1"/>
  <c r="K91" i="1" s="1"/>
  <c r="J34" i="1"/>
  <c r="J91" i="1" s="1"/>
  <c r="I34" i="1"/>
  <c r="H34" i="1"/>
  <c r="H91" i="1" s="1"/>
  <c r="G34" i="1"/>
  <c r="F34" i="1"/>
  <c r="F91" i="1" s="1"/>
  <c r="E34" i="1"/>
  <c r="E91" i="1" s="1"/>
  <c r="D34" i="1"/>
  <c r="D91" i="1" s="1"/>
  <c r="C34" i="1"/>
  <c r="C91" i="1" s="1"/>
  <c r="AG33" i="1"/>
  <c r="AF33" i="1"/>
  <c r="AF90" i="1" s="1"/>
  <c r="X33" i="1"/>
  <c r="W33" i="1"/>
  <c r="W90" i="1" s="1"/>
  <c r="V33" i="1"/>
  <c r="V90" i="1" s="1"/>
  <c r="U33" i="1"/>
  <c r="U90" i="1" s="1"/>
  <c r="T33" i="1"/>
  <c r="T90" i="1" s="1"/>
  <c r="S33" i="1"/>
  <c r="S90" i="1" s="1"/>
  <c r="R33" i="1"/>
  <c r="R90" i="1" s="1"/>
  <c r="Q33" i="1"/>
  <c r="P33" i="1"/>
  <c r="O33" i="1"/>
  <c r="O90" i="1" s="1"/>
  <c r="N33" i="1"/>
  <c r="N90" i="1" s="1"/>
  <c r="M33" i="1"/>
  <c r="M90" i="1" s="1"/>
  <c r="L33" i="1"/>
  <c r="L90" i="1" s="1"/>
  <c r="K33" i="1"/>
  <c r="K90" i="1" s="1"/>
  <c r="J33" i="1"/>
  <c r="J90" i="1" s="1"/>
  <c r="I33" i="1"/>
  <c r="H33" i="1"/>
  <c r="H90" i="1" s="1"/>
  <c r="G33" i="1"/>
  <c r="F33" i="1"/>
  <c r="E33" i="1"/>
  <c r="E90" i="1" s="1"/>
  <c r="D33" i="1"/>
  <c r="D90" i="1" s="1"/>
  <c r="C33" i="1"/>
  <c r="C90" i="1" s="1"/>
  <c r="AF32" i="1"/>
  <c r="AF89" i="1" s="1"/>
  <c r="Z32" i="1"/>
  <c r="X32" i="1"/>
  <c r="AG32" i="1" s="1"/>
  <c r="W32" i="1"/>
  <c r="W89" i="1" s="1"/>
  <c r="V32" i="1"/>
  <c r="V89" i="1" s="1"/>
  <c r="U32" i="1"/>
  <c r="U89" i="1" s="1"/>
  <c r="T32" i="1"/>
  <c r="S32" i="1"/>
  <c r="S89" i="1" s="1"/>
  <c r="R32" i="1"/>
  <c r="R89" i="1" s="1"/>
  <c r="Q32" i="1"/>
  <c r="P32" i="1"/>
  <c r="O32" i="1"/>
  <c r="O89" i="1" s="1"/>
  <c r="N32" i="1"/>
  <c r="N89" i="1" s="1"/>
  <c r="M32" i="1"/>
  <c r="M89" i="1" s="1"/>
  <c r="L32" i="1"/>
  <c r="L89" i="1" s="1"/>
  <c r="K32" i="1"/>
  <c r="K89" i="1" s="1"/>
  <c r="J32" i="1"/>
  <c r="J89" i="1" s="1"/>
  <c r="I32" i="1"/>
  <c r="H32" i="1"/>
  <c r="H89" i="1" s="1"/>
  <c r="G32" i="1"/>
  <c r="F32" i="1"/>
  <c r="F89" i="1" s="1"/>
  <c r="E32" i="1"/>
  <c r="E89" i="1" s="1"/>
  <c r="D32" i="1"/>
  <c r="D89" i="1" s="1"/>
  <c r="C32" i="1"/>
  <c r="AF31" i="1"/>
  <c r="AF88" i="1" s="1"/>
  <c r="AE31" i="1"/>
  <c r="AE88" i="1" s="1"/>
  <c r="X31" i="1"/>
  <c r="W31" i="1"/>
  <c r="W88" i="1" s="1"/>
  <c r="V31" i="1"/>
  <c r="V88" i="1" s="1"/>
  <c r="U31" i="1"/>
  <c r="U88" i="1" s="1"/>
  <c r="T31" i="1"/>
  <c r="T88" i="1" s="1"/>
  <c r="S31" i="1"/>
  <c r="S88" i="1" s="1"/>
  <c r="R31" i="1"/>
  <c r="AD31" i="1" s="1"/>
  <c r="AD88" i="1" s="1"/>
  <c r="Q31" i="1"/>
  <c r="P31" i="1"/>
  <c r="O31" i="1"/>
  <c r="O88" i="1" s="1"/>
  <c r="N31" i="1"/>
  <c r="N88" i="1" s="1"/>
  <c r="M31" i="1"/>
  <c r="M88" i="1" s="1"/>
  <c r="L31" i="1"/>
  <c r="K31" i="1"/>
  <c r="K88" i="1" s="1"/>
  <c r="J31" i="1"/>
  <c r="J88" i="1" s="1"/>
  <c r="I31" i="1"/>
  <c r="H31" i="1"/>
  <c r="H88" i="1" s="1"/>
  <c r="G31" i="1"/>
  <c r="F31" i="1"/>
  <c r="F88" i="1" s="1"/>
  <c r="E31" i="1"/>
  <c r="E88" i="1" s="1"/>
  <c r="D31" i="1"/>
  <c r="D88" i="1" s="1"/>
  <c r="C31" i="1"/>
  <c r="C88" i="1" s="1"/>
  <c r="AF30" i="1"/>
  <c r="AF87" i="1" s="1"/>
  <c r="Y30" i="1"/>
  <c r="Y87" i="1" s="1"/>
  <c r="X30" i="1"/>
  <c r="AG30" i="1" s="1"/>
  <c r="W30" i="1"/>
  <c r="W87" i="1" s="1"/>
  <c r="V30" i="1"/>
  <c r="V87" i="1" s="1"/>
  <c r="U30" i="1"/>
  <c r="U87" i="1" s="1"/>
  <c r="T30" i="1"/>
  <c r="T87" i="1" s="1"/>
  <c r="S30" i="1"/>
  <c r="S87" i="1" s="1"/>
  <c r="R30" i="1"/>
  <c r="R87" i="1" s="1"/>
  <c r="Q30" i="1"/>
  <c r="P30" i="1"/>
  <c r="O30" i="1"/>
  <c r="O87" i="1" s="1"/>
  <c r="N30" i="1"/>
  <c r="N87" i="1" s="1"/>
  <c r="M30" i="1"/>
  <c r="M87" i="1" s="1"/>
  <c r="L30" i="1"/>
  <c r="L87" i="1" s="1"/>
  <c r="K30" i="1"/>
  <c r="K87" i="1" s="1"/>
  <c r="J30" i="1"/>
  <c r="J87" i="1" s="1"/>
  <c r="I30" i="1"/>
  <c r="H30" i="1"/>
  <c r="H87" i="1" s="1"/>
  <c r="G30" i="1"/>
  <c r="F30" i="1"/>
  <c r="F87" i="1" s="1"/>
  <c r="E30" i="1"/>
  <c r="E87" i="1" s="1"/>
  <c r="D30" i="1"/>
  <c r="D87" i="1" s="1"/>
  <c r="C30" i="1"/>
  <c r="C87" i="1" s="1"/>
  <c r="AG29" i="1"/>
  <c r="AF29" i="1"/>
  <c r="AF86" i="1" s="1"/>
  <c r="X29" i="1"/>
  <c r="W29" i="1"/>
  <c r="W86" i="1" s="1"/>
  <c r="V29" i="1"/>
  <c r="V86" i="1" s="1"/>
  <c r="U29" i="1"/>
  <c r="U86" i="1" s="1"/>
  <c r="T29" i="1"/>
  <c r="T86" i="1" s="1"/>
  <c r="S29" i="1"/>
  <c r="S86" i="1" s="1"/>
  <c r="R29" i="1"/>
  <c r="R86" i="1" s="1"/>
  <c r="Q29" i="1"/>
  <c r="P29" i="1"/>
  <c r="O29" i="1"/>
  <c r="O86" i="1" s="1"/>
  <c r="N29" i="1"/>
  <c r="N86" i="1" s="1"/>
  <c r="M29" i="1"/>
  <c r="M86" i="1" s="1"/>
  <c r="L29" i="1"/>
  <c r="L86" i="1" s="1"/>
  <c r="K29" i="1"/>
  <c r="K86" i="1" s="1"/>
  <c r="J29" i="1"/>
  <c r="J86" i="1" s="1"/>
  <c r="I29" i="1"/>
  <c r="H29" i="1"/>
  <c r="H86" i="1" s="1"/>
  <c r="G29" i="1"/>
  <c r="F29" i="1"/>
  <c r="F86" i="1" s="1"/>
  <c r="E29" i="1"/>
  <c r="E86" i="1" s="1"/>
  <c r="D29" i="1"/>
  <c r="D86" i="1" s="1"/>
  <c r="C29" i="1"/>
  <c r="C86" i="1" s="1"/>
  <c r="AG28" i="1"/>
  <c r="AB28" i="1"/>
  <c r="AB85" i="1" s="1"/>
  <c r="X28" i="1"/>
  <c r="W28" i="1"/>
  <c r="W85" i="1" s="1"/>
  <c r="V28" i="1"/>
  <c r="V85" i="1" s="1"/>
  <c r="U28" i="1"/>
  <c r="U85" i="1" s="1"/>
  <c r="T28" i="1"/>
  <c r="T85" i="1" s="1"/>
  <c r="S28" i="1"/>
  <c r="S85" i="1" s="1"/>
  <c r="R28" i="1"/>
  <c r="R85" i="1" s="1"/>
  <c r="Q28" i="1"/>
  <c r="P28" i="1"/>
  <c r="O28" i="1"/>
  <c r="O85" i="1" s="1"/>
  <c r="N28" i="1"/>
  <c r="N85" i="1" s="1"/>
  <c r="M28" i="1"/>
  <c r="M85" i="1" s="1"/>
  <c r="L28" i="1"/>
  <c r="L85" i="1" s="1"/>
  <c r="K28" i="1"/>
  <c r="K85" i="1" s="1"/>
  <c r="J28" i="1"/>
  <c r="J85" i="1" s="1"/>
  <c r="I28" i="1"/>
  <c r="H28" i="1"/>
  <c r="H85" i="1" s="1"/>
  <c r="G28" i="1"/>
  <c r="Z28" i="1" s="1"/>
  <c r="F28" i="1"/>
  <c r="F85" i="1" s="1"/>
  <c r="E28" i="1"/>
  <c r="E85" i="1" s="1"/>
  <c r="D28" i="1"/>
  <c r="D85" i="1" s="1"/>
  <c r="C28" i="1"/>
  <c r="C85" i="1" s="1"/>
  <c r="AE27" i="1"/>
  <c r="AE84" i="1" s="1"/>
  <c r="Y27" i="1"/>
  <c r="Y84" i="1" s="1"/>
  <c r="X27" i="1"/>
  <c r="AG27" i="1" s="1"/>
  <c r="W27" i="1"/>
  <c r="W84" i="1" s="1"/>
  <c r="V27" i="1"/>
  <c r="V84" i="1" s="1"/>
  <c r="U27" i="1"/>
  <c r="U84" i="1" s="1"/>
  <c r="T27" i="1"/>
  <c r="T84" i="1" s="1"/>
  <c r="S27" i="1"/>
  <c r="S84" i="1" s="1"/>
  <c r="R27" i="1"/>
  <c r="R84" i="1" s="1"/>
  <c r="Q27" i="1"/>
  <c r="P27" i="1"/>
  <c r="O27" i="1"/>
  <c r="O84" i="1" s="1"/>
  <c r="N27" i="1"/>
  <c r="N84" i="1" s="1"/>
  <c r="M27" i="1"/>
  <c r="M84" i="1" s="1"/>
  <c r="L27" i="1"/>
  <c r="L84" i="1" s="1"/>
  <c r="K27" i="1"/>
  <c r="K84" i="1" s="1"/>
  <c r="J27" i="1"/>
  <c r="J84" i="1" s="1"/>
  <c r="I27" i="1"/>
  <c r="H27" i="1"/>
  <c r="H84" i="1" s="1"/>
  <c r="G27" i="1"/>
  <c r="F27" i="1"/>
  <c r="F84" i="1" s="1"/>
  <c r="E27" i="1"/>
  <c r="E84" i="1" s="1"/>
  <c r="D27" i="1"/>
  <c r="D84" i="1" s="1"/>
  <c r="C27" i="1"/>
  <c r="C84" i="1" s="1"/>
  <c r="AG26" i="1"/>
  <c r="AF26" i="1"/>
  <c r="AF83" i="1" s="1"/>
  <c r="AA26" i="1"/>
  <c r="AA83" i="1" s="1"/>
  <c r="X26" i="1"/>
  <c r="W26" i="1"/>
  <c r="W83" i="1" s="1"/>
  <c r="V26" i="1"/>
  <c r="V83" i="1" s="1"/>
  <c r="U26" i="1"/>
  <c r="U83" i="1" s="1"/>
  <c r="T26" i="1"/>
  <c r="T83" i="1" s="1"/>
  <c r="S26" i="1"/>
  <c r="S83" i="1" s="1"/>
  <c r="R26" i="1"/>
  <c r="R83" i="1" s="1"/>
  <c r="Q26" i="1"/>
  <c r="P26" i="1"/>
  <c r="O26" i="1"/>
  <c r="O83" i="1" s="1"/>
  <c r="N26" i="1"/>
  <c r="N83" i="1" s="1"/>
  <c r="M26" i="1"/>
  <c r="M83" i="1" s="1"/>
  <c r="L26" i="1"/>
  <c r="L83" i="1" s="1"/>
  <c r="K26" i="1"/>
  <c r="K83" i="1" s="1"/>
  <c r="J26" i="1"/>
  <c r="J83" i="1" s="1"/>
  <c r="I26" i="1"/>
  <c r="H26" i="1"/>
  <c r="H83" i="1" s="1"/>
  <c r="G26" i="1"/>
  <c r="F26" i="1"/>
  <c r="F83" i="1" s="1"/>
  <c r="E26" i="1"/>
  <c r="E83" i="1" s="1"/>
  <c r="D26" i="1"/>
  <c r="D83" i="1" s="1"/>
  <c r="C26" i="1"/>
  <c r="C83" i="1" s="1"/>
  <c r="AG25" i="1"/>
  <c r="AB25" i="1"/>
  <c r="AB82" i="1" s="1"/>
  <c r="X25" i="1"/>
  <c r="W25" i="1"/>
  <c r="W82" i="1" s="1"/>
  <c r="V25" i="1"/>
  <c r="V82" i="1" s="1"/>
  <c r="U25" i="1"/>
  <c r="U82" i="1" s="1"/>
  <c r="T25" i="1"/>
  <c r="T82" i="1" s="1"/>
  <c r="S25" i="1"/>
  <c r="S82" i="1" s="1"/>
  <c r="R25" i="1"/>
  <c r="R82" i="1" s="1"/>
  <c r="Q25" i="1"/>
  <c r="P25" i="1"/>
  <c r="O25" i="1"/>
  <c r="O82" i="1" s="1"/>
  <c r="N25" i="1"/>
  <c r="N82" i="1" s="1"/>
  <c r="M25" i="1"/>
  <c r="M82" i="1" s="1"/>
  <c r="L25" i="1"/>
  <c r="L82" i="1" s="1"/>
  <c r="K25" i="1"/>
  <c r="K82" i="1" s="1"/>
  <c r="J25" i="1"/>
  <c r="J82" i="1" s="1"/>
  <c r="I25" i="1"/>
  <c r="H25" i="1"/>
  <c r="H82" i="1" s="1"/>
  <c r="G25" i="1"/>
  <c r="Z25" i="1" s="1"/>
  <c r="F25" i="1"/>
  <c r="F82" i="1" s="1"/>
  <c r="E25" i="1"/>
  <c r="E82" i="1" s="1"/>
  <c r="D25" i="1"/>
  <c r="D82" i="1" s="1"/>
  <c r="C25" i="1"/>
  <c r="C82" i="1" s="1"/>
  <c r="AE24" i="1"/>
  <c r="AE81" i="1" s="1"/>
  <c r="Y24" i="1"/>
  <c r="Y81" i="1" s="1"/>
  <c r="X24" i="1"/>
  <c r="AG24" i="1" s="1"/>
  <c r="W24" i="1"/>
  <c r="W81" i="1" s="1"/>
  <c r="V24" i="1"/>
  <c r="V81" i="1" s="1"/>
  <c r="U24" i="1"/>
  <c r="U81" i="1" s="1"/>
  <c r="T24" i="1"/>
  <c r="T81" i="1" s="1"/>
  <c r="S24" i="1"/>
  <c r="S81" i="1" s="1"/>
  <c r="R24" i="1"/>
  <c r="R81" i="1" s="1"/>
  <c r="Q24" i="1"/>
  <c r="P24" i="1"/>
  <c r="O24" i="1"/>
  <c r="O81" i="1" s="1"/>
  <c r="N24" i="1"/>
  <c r="N81" i="1" s="1"/>
  <c r="M24" i="1"/>
  <c r="M81" i="1" s="1"/>
  <c r="L24" i="1"/>
  <c r="L81" i="1" s="1"/>
  <c r="K24" i="1"/>
  <c r="K81" i="1" s="1"/>
  <c r="J24" i="1"/>
  <c r="J81" i="1" s="1"/>
  <c r="I24" i="1"/>
  <c r="H24" i="1"/>
  <c r="H81" i="1" s="1"/>
  <c r="G24" i="1"/>
  <c r="F24" i="1"/>
  <c r="Z24" i="1" s="1"/>
  <c r="E24" i="1"/>
  <c r="E81" i="1" s="1"/>
  <c r="D24" i="1"/>
  <c r="D81" i="1" s="1"/>
  <c r="C24" i="1"/>
  <c r="C81" i="1" s="1"/>
  <c r="AG23" i="1"/>
  <c r="AF23" i="1"/>
  <c r="AF80" i="1" s="1"/>
  <c r="AA23" i="1"/>
  <c r="AA80" i="1" s="1"/>
  <c r="X23" i="1"/>
  <c r="W23" i="1"/>
  <c r="W80" i="1" s="1"/>
  <c r="V23" i="1"/>
  <c r="V80" i="1" s="1"/>
  <c r="U23" i="1"/>
  <c r="U80" i="1" s="1"/>
  <c r="T23" i="1"/>
  <c r="T80" i="1" s="1"/>
  <c r="S23" i="1"/>
  <c r="S80" i="1" s="1"/>
  <c r="R23" i="1"/>
  <c r="R80" i="1" s="1"/>
  <c r="Q23" i="1"/>
  <c r="P23" i="1"/>
  <c r="O23" i="1"/>
  <c r="O80" i="1" s="1"/>
  <c r="N23" i="1"/>
  <c r="N80" i="1" s="1"/>
  <c r="M23" i="1"/>
  <c r="M80" i="1" s="1"/>
  <c r="L23" i="1"/>
  <c r="L80" i="1" s="1"/>
  <c r="K23" i="1"/>
  <c r="K80" i="1" s="1"/>
  <c r="J23" i="1"/>
  <c r="J80" i="1" s="1"/>
  <c r="I23" i="1"/>
  <c r="H23" i="1"/>
  <c r="H80" i="1" s="1"/>
  <c r="G23" i="1"/>
  <c r="F23" i="1"/>
  <c r="F80" i="1" s="1"/>
  <c r="E23" i="1"/>
  <c r="E80" i="1" s="1"/>
  <c r="D23" i="1"/>
  <c r="D80" i="1" s="1"/>
  <c r="C23" i="1"/>
  <c r="C80" i="1" s="1"/>
  <c r="AG22" i="1"/>
  <c r="AB22" i="1"/>
  <c r="AB79" i="1" s="1"/>
  <c r="X22" i="1"/>
  <c r="W22" i="1"/>
  <c r="W79" i="1" s="1"/>
  <c r="V22" i="1"/>
  <c r="V79" i="1" s="1"/>
  <c r="U22" i="1"/>
  <c r="U79" i="1" s="1"/>
  <c r="T22" i="1"/>
  <c r="T79" i="1" s="1"/>
  <c r="S22" i="1"/>
  <c r="S79" i="1" s="1"/>
  <c r="R22" i="1"/>
  <c r="R79" i="1" s="1"/>
  <c r="Q22" i="1"/>
  <c r="P22" i="1"/>
  <c r="O22" i="1"/>
  <c r="O79" i="1" s="1"/>
  <c r="N22" i="1"/>
  <c r="N79" i="1" s="1"/>
  <c r="M22" i="1"/>
  <c r="M79" i="1" s="1"/>
  <c r="L22" i="1"/>
  <c r="L79" i="1" s="1"/>
  <c r="K22" i="1"/>
  <c r="K79" i="1" s="1"/>
  <c r="J22" i="1"/>
  <c r="J79" i="1" s="1"/>
  <c r="I22" i="1"/>
  <c r="H22" i="1"/>
  <c r="H79" i="1" s="1"/>
  <c r="G22" i="1"/>
  <c r="Z22" i="1" s="1"/>
  <c r="F22" i="1"/>
  <c r="F79" i="1" s="1"/>
  <c r="E22" i="1"/>
  <c r="E79" i="1" s="1"/>
  <c r="D22" i="1"/>
  <c r="D79" i="1" s="1"/>
  <c r="C22" i="1"/>
  <c r="C79" i="1" s="1"/>
  <c r="AE21" i="1"/>
  <c r="AE78" i="1" s="1"/>
  <c r="Y21" i="1"/>
  <c r="Y78" i="1" s="1"/>
  <c r="X21" i="1"/>
  <c r="X78" i="1" s="1"/>
  <c r="W21" i="1"/>
  <c r="W78" i="1" s="1"/>
  <c r="V21" i="1"/>
  <c r="V78" i="1" s="1"/>
  <c r="U21" i="1"/>
  <c r="U78" i="1" s="1"/>
  <c r="T21" i="1"/>
  <c r="T78" i="1" s="1"/>
  <c r="S21" i="1"/>
  <c r="S78" i="1" s="1"/>
  <c r="R21" i="1"/>
  <c r="R78" i="1" s="1"/>
  <c r="Q21" i="1"/>
  <c r="P21" i="1"/>
  <c r="O21" i="1"/>
  <c r="O78" i="1" s="1"/>
  <c r="N21" i="1"/>
  <c r="N78" i="1" s="1"/>
  <c r="M21" i="1"/>
  <c r="M78" i="1" s="1"/>
  <c r="L21" i="1"/>
  <c r="L78" i="1" s="1"/>
  <c r="K21" i="1"/>
  <c r="K78" i="1" s="1"/>
  <c r="J21" i="1"/>
  <c r="J78" i="1" s="1"/>
  <c r="I21" i="1"/>
  <c r="H21" i="1"/>
  <c r="H78" i="1" s="1"/>
  <c r="G21" i="1"/>
  <c r="F21" i="1"/>
  <c r="F78" i="1" s="1"/>
  <c r="E21" i="1"/>
  <c r="E78" i="1" s="1"/>
  <c r="D21" i="1"/>
  <c r="D78" i="1" s="1"/>
  <c r="C21" i="1"/>
  <c r="C78" i="1" s="1"/>
  <c r="AG20" i="1"/>
  <c r="AF20" i="1"/>
  <c r="AF77" i="1" s="1"/>
  <c r="AA20" i="1"/>
  <c r="AA77" i="1" s="1"/>
  <c r="X20" i="1"/>
  <c r="W20" i="1"/>
  <c r="W77" i="1" s="1"/>
  <c r="V20" i="1"/>
  <c r="V77" i="1" s="1"/>
  <c r="U20" i="1"/>
  <c r="U77" i="1" s="1"/>
  <c r="T20" i="1"/>
  <c r="T77" i="1" s="1"/>
  <c r="S20" i="1"/>
  <c r="S77" i="1" s="1"/>
  <c r="R20" i="1"/>
  <c r="R77" i="1" s="1"/>
  <c r="Q20" i="1"/>
  <c r="P20" i="1"/>
  <c r="O20" i="1"/>
  <c r="O77" i="1" s="1"/>
  <c r="N20" i="1"/>
  <c r="N77" i="1" s="1"/>
  <c r="M20" i="1"/>
  <c r="M77" i="1" s="1"/>
  <c r="L20" i="1"/>
  <c r="L77" i="1" s="1"/>
  <c r="K20" i="1"/>
  <c r="K77" i="1" s="1"/>
  <c r="J20" i="1"/>
  <c r="J77" i="1" s="1"/>
  <c r="I20" i="1"/>
  <c r="H20" i="1"/>
  <c r="H77" i="1" s="1"/>
  <c r="G20" i="1"/>
  <c r="F20" i="1"/>
  <c r="F77" i="1" s="1"/>
  <c r="E20" i="1"/>
  <c r="E77" i="1" s="1"/>
  <c r="D20" i="1"/>
  <c r="D77" i="1" s="1"/>
  <c r="C20" i="1"/>
  <c r="C77" i="1" s="1"/>
  <c r="AG19" i="1"/>
  <c r="AB19" i="1"/>
  <c r="AB76" i="1" s="1"/>
  <c r="AA19" i="1"/>
  <c r="AA76" i="1" s="1"/>
  <c r="X19" i="1"/>
  <c r="W19" i="1"/>
  <c r="W76" i="1" s="1"/>
  <c r="V19" i="1"/>
  <c r="V76" i="1" s="1"/>
  <c r="U19" i="1"/>
  <c r="U76" i="1" s="1"/>
  <c r="T19" i="1"/>
  <c r="T76" i="1" s="1"/>
  <c r="S19" i="1"/>
  <c r="S76" i="1" s="1"/>
  <c r="R19" i="1"/>
  <c r="AD19" i="1" s="1"/>
  <c r="AD76" i="1" s="1"/>
  <c r="Q19" i="1"/>
  <c r="P19" i="1"/>
  <c r="O19" i="1"/>
  <c r="O76" i="1" s="1"/>
  <c r="N19" i="1"/>
  <c r="N76" i="1" s="1"/>
  <c r="M19" i="1"/>
  <c r="M76" i="1" s="1"/>
  <c r="L19" i="1"/>
  <c r="L76" i="1" s="1"/>
  <c r="K19" i="1"/>
  <c r="K76" i="1" s="1"/>
  <c r="J19" i="1"/>
  <c r="J76" i="1" s="1"/>
  <c r="I19" i="1"/>
  <c r="H19" i="1"/>
  <c r="H76" i="1" s="1"/>
  <c r="G19" i="1"/>
  <c r="Z19" i="1" s="1"/>
  <c r="F19" i="1"/>
  <c r="F76" i="1" s="1"/>
  <c r="E19" i="1"/>
  <c r="E76" i="1" s="1"/>
  <c r="D19" i="1"/>
  <c r="D76" i="1" s="1"/>
  <c r="C19" i="1"/>
  <c r="C76" i="1" s="1"/>
  <c r="AE18" i="1"/>
  <c r="AE75" i="1" s="1"/>
  <c r="Y18" i="1"/>
  <c r="Y75" i="1" s="1"/>
  <c r="X18" i="1"/>
  <c r="AG18" i="1" s="1"/>
  <c r="W18" i="1"/>
  <c r="W75" i="1" s="1"/>
  <c r="V18" i="1"/>
  <c r="V75" i="1" s="1"/>
  <c r="U18" i="1"/>
  <c r="U75" i="1" s="1"/>
  <c r="T18" i="1"/>
  <c r="T75" i="1" s="1"/>
  <c r="S18" i="1"/>
  <c r="S75" i="1" s="1"/>
  <c r="R18" i="1"/>
  <c r="R75" i="1" s="1"/>
  <c r="Q18" i="1"/>
  <c r="P18" i="1"/>
  <c r="O18" i="1"/>
  <c r="O75" i="1" s="1"/>
  <c r="N18" i="1"/>
  <c r="N75" i="1" s="1"/>
  <c r="M18" i="1"/>
  <c r="M75" i="1" s="1"/>
  <c r="L18" i="1"/>
  <c r="L75" i="1" s="1"/>
  <c r="K18" i="1"/>
  <c r="K75" i="1" s="1"/>
  <c r="J18" i="1"/>
  <c r="J75" i="1" s="1"/>
  <c r="I18" i="1"/>
  <c r="H18" i="1"/>
  <c r="H75" i="1" s="1"/>
  <c r="G18" i="1"/>
  <c r="F18" i="1"/>
  <c r="F75" i="1" s="1"/>
  <c r="E18" i="1"/>
  <c r="E75" i="1" s="1"/>
  <c r="D18" i="1"/>
  <c r="D75" i="1" s="1"/>
  <c r="C18" i="1"/>
  <c r="C75" i="1" s="1"/>
  <c r="AG17" i="1"/>
  <c r="AF17" i="1"/>
  <c r="AF74" i="1" s="1"/>
  <c r="AA17" i="1"/>
  <c r="AA74" i="1" s="1"/>
  <c r="X17" i="1"/>
  <c r="W17" i="1"/>
  <c r="W74" i="1" s="1"/>
  <c r="V17" i="1"/>
  <c r="V74" i="1" s="1"/>
  <c r="U17" i="1"/>
  <c r="U74" i="1" s="1"/>
  <c r="T17" i="1"/>
  <c r="T74" i="1" s="1"/>
  <c r="S17" i="1"/>
  <c r="S74" i="1" s="1"/>
  <c r="R17" i="1"/>
  <c r="R74" i="1" s="1"/>
  <c r="Q17" i="1"/>
  <c r="P17" i="1"/>
  <c r="O17" i="1"/>
  <c r="O74" i="1" s="1"/>
  <c r="N17" i="1"/>
  <c r="N74" i="1" s="1"/>
  <c r="M17" i="1"/>
  <c r="M74" i="1" s="1"/>
  <c r="L17" i="1"/>
  <c r="L74" i="1" s="1"/>
  <c r="K17" i="1"/>
  <c r="K74" i="1" s="1"/>
  <c r="J17" i="1"/>
  <c r="J74" i="1" s="1"/>
  <c r="I17" i="1"/>
  <c r="H17" i="1"/>
  <c r="H74" i="1" s="1"/>
  <c r="G17" i="1"/>
  <c r="F17" i="1"/>
  <c r="F74" i="1" s="1"/>
  <c r="E17" i="1"/>
  <c r="E74" i="1" s="1"/>
  <c r="D17" i="1"/>
  <c r="D74" i="1" s="1"/>
  <c r="C17" i="1"/>
  <c r="C74" i="1" s="1"/>
  <c r="AG16" i="1"/>
  <c r="AB16" i="1"/>
  <c r="AB73" i="1" s="1"/>
  <c r="AA16" i="1"/>
  <c r="AA73" i="1" s="1"/>
  <c r="X16" i="1"/>
  <c r="W16" i="1"/>
  <c r="W73" i="1" s="1"/>
  <c r="V16" i="1"/>
  <c r="V73" i="1" s="1"/>
  <c r="U16" i="1"/>
  <c r="AE16" i="1" s="1"/>
  <c r="AE73" i="1" s="1"/>
  <c r="T16" i="1"/>
  <c r="T73" i="1" s="1"/>
  <c r="S16" i="1"/>
  <c r="S73" i="1" s="1"/>
  <c r="R16" i="1"/>
  <c r="R73" i="1" s="1"/>
  <c r="Q16" i="1"/>
  <c r="P16" i="1"/>
  <c r="O16" i="1"/>
  <c r="O73" i="1" s="1"/>
  <c r="N16" i="1"/>
  <c r="N73" i="1" s="1"/>
  <c r="M16" i="1"/>
  <c r="M73" i="1" s="1"/>
  <c r="L16" i="1"/>
  <c r="L73" i="1" s="1"/>
  <c r="K16" i="1"/>
  <c r="K73" i="1" s="1"/>
  <c r="J16" i="1"/>
  <c r="J73" i="1" s="1"/>
  <c r="I16" i="1"/>
  <c r="H16" i="1"/>
  <c r="H73" i="1" s="1"/>
  <c r="G16" i="1"/>
  <c r="G73" i="1" s="1"/>
  <c r="F16" i="1"/>
  <c r="F73" i="1" s="1"/>
  <c r="E16" i="1"/>
  <c r="E73" i="1" s="1"/>
  <c r="D16" i="1"/>
  <c r="D73" i="1" s="1"/>
  <c r="C16" i="1"/>
  <c r="C73" i="1" s="1"/>
  <c r="AE15" i="1"/>
  <c r="AE72" i="1" s="1"/>
  <c r="Y15" i="1"/>
  <c r="Y72" i="1" s="1"/>
  <c r="X15" i="1"/>
  <c r="AG15" i="1" s="1"/>
  <c r="W15" i="1"/>
  <c r="W72" i="1" s="1"/>
  <c r="V15" i="1"/>
  <c r="V72" i="1" s="1"/>
  <c r="U15" i="1"/>
  <c r="U72" i="1" s="1"/>
  <c r="T15" i="1"/>
  <c r="T72" i="1" s="1"/>
  <c r="S15" i="1"/>
  <c r="S72" i="1" s="1"/>
  <c r="R15" i="1"/>
  <c r="R72" i="1" s="1"/>
  <c r="Q15" i="1"/>
  <c r="P15" i="1"/>
  <c r="O15" i="1"/>
  <c r="O72" i="1" s="1"/>
  <c r="N15" i="1"/>
  <c r="N72" i="1" s="1"/>
  <c r="M15" i="1"/>
  <c r="M72" i="1" s="1"/>
  <c r="L15" i="1"/>
  <c r="L72" i="1" s="1"/>
  <c r="K15" i="1"/>
  <c r="K72" i="1" s="1"/>
  <c r="J15" i="1"/>
  <c r="J72" i="1" s="1"/>
  <c r="I15" i="1"/>
  <c r="H15" i="1"/>
  <c r="H72" i="1" s="1"/>
  <c r="G15" i="1"/>
  <c r="F15" i="1"/>
  <c r="F72" i="1" s="1"/>
  <c r="E15" i="1"/>
  <c r="E72" i="1" s="1"/>
  <c r="D15" i="1"/>
  <c r="D72" i="1" s="1"/>
  <c r="C15" i="1"/>
  <c r="C72" i="1" s="1"/>
  <c r="AG14" i="1"/>
  <c r="AF14" i="1"/>
  <c r="AF71" i="1" s="1"/>
  <c r="AA14" i="1"/>
  <c r="AA71" i="1" s="1"/>
  <c r="X14" i="1"/>
  <c r="W14" i="1"/>
  <c r="W71" i="1" s="1"/>
  <c r="V14" i="1"/>
  <c r="V71" i="1" s="1"/>
  <c r="U14" i="1"/>
  <c r="U71" i="1" s="1"/>
  <c r="T14" i="1"/>
  <c r="T71" i="1" s="1"/>
  <c r="S14" i="1"/>
  <c r="S71" i="1" s="1"/>
  <c r="R14" i="1"/>
  <c r="R71" i="1" s="1"/>
  <c r="Q14" i="1"/>
  <c r="P14" i="1"/>
  <c r="O14" i="1"/>
  <c r="O71" i="1" s="1"/>
  <c r="N14" i="1"/>
  <c r="N71" i="1" s="1"/>
  <c r="M14" i="1"/>
  <c r="M71" i="1" s="1"/>
  <c r="L14" i="1"/>
  <c r="L71" i="1" s="1"/>
  <c r="K14" i="1"/>
  <c r="K71" i="1" s="1"/>
  <c r="J14" i="1"/>
  <c r="J71" i="1" s="1"/>
  <c r="I14" i="1"/>
  <c r="H14" i="1"/>
  <c r="H71" i="1" s="1"/>
  <c r="G14" i="1"/>
  <c r="F14" i="1"/>
  <c r="F71" i="1" s="1"/>
  <c r="E14" i="1"/>
  <c r="E71" i="1" s="1"/>
  <c r="D14" i="1"/>
  <c r="D71" i="1" s="1"/>
  <c r="C14" i="1"/>
  <c r="C71" i="1" s="1"/>
  <c r="AG13" i="1"/>
  <c r="AB13" i="1"/>
  <c r="AB70" i="1" s="1"/>
  <c r="AA13" i="1"/>
  <c r="AA70" i="1" s="1"/>
  <c r="X13" i="1"/>
  <c r="W13" i="1"/>
  <c r="W70" i="1" s="1"/>
  <c r="V13" i="1"/>
  <c r="V70" i="1" s="1"/>
  <c r="U13" i="1"/>
  <c r="U70" i="1" s="1"/>
  <c r="T13" i="1"/>
  <c r="T70" i="1" s="1"/>
  <c r="S13" i="1"/>
  <c r="S70" i="1" s="1"/>
  <c r="R13" i="1"/>
  <c r="R70" i="1" s="1"/>
  <c r="Q13" i="1"/>
  <c r="P13" i="1"/>
  <c r="O13" i="1"/>
  <c r="O70" i="1" s="1"/>
  <c r="N13" i="1"/>
  <c r="N70" i="1" s="1"/>
  <c r="M13" i="1"/>
  <c r="M70" i="1" s="1"/>
  <c r="L13" i="1"/>
  <c r="L70" i="1" s="1"/>
  <c r="K13" i="1"/>
  <c r="K70" i="1" s="1"/>
  <c r="J13" i="1"/>
  <c r="J70" i="1" s="1"/>
  <c r="I13" i="1"/>
  <c r="H13" i="1"/>
  <c r="H70" i="1" s="1"/>
  <c r="G13" i="1"/>
  <c r="Z13" i="1" s="1"/>
  <c r="F13" i="1"/>
  <c r="F70" i="1" s="1"/>
  <c r="E13" i="1"/>
  <c r="E70" i="1" s="1"/>
  <c r="D13" i="1"/>
  <c r="D70" i="1" s="1"/>
  <c r="C13" i="1"/>
  <c r="C70" i="1" s="1"/>
  <c r="AE12" i="1"/>
  <c r="AE69" i="1" s="1"/>
  <c r="Y12" i="1"/>
  <c r="Y69" i="1" s="1"/>
  <c r="X12" i="1"/>
  <c r="AG12" i="1" s="1"/>
  <c r="W12" i="1"/>
  <c r="W69" i="1" s="1"/>
  <c r="V12" i="1"/>
  <c r="V69" i="1" s="1"/>
  <c r="U12" i="1"/>
  <c r="U69" i="1" s="1"/>
  <c r="T12" i="1"/>
  <c r="T69" i="1" s="1"/>
  <c r="S12" i="1"/>
  <c r="S69" i="1" s="1"/>
  <c r="R12" i="1"/>
  <c r="R69" i="1" s="1"/>
  <c r="Q12" i="1"/>
  <c r="P12" i="1"/>
  <c r="O12" i="1"/>
  <c r="O69" i="1" s="1"/>
  <c r="N12" i="1"/>
  <c r="N69" i="1" s="1"/>
  <c r="M12" i="1"/>
  <c r="M69" i="1" s="1"/>
  <c r="L12" i="1"/>
  <c r="L69" i="1" s="1"/>
  <c r="K12" i="1"/>
  <c r="K69" i="1" s="1"/>
  <c r="J12" i="1"/>
  <c r="J69" i="1" s="1"/>
  <c r="I12" i="1"/>
  <c r="H12" i="1"/>
  <c r="H69" i="1" s="1"/>
  <c r="G12" i="1"/>
  <c r="G69" i="1" s="1"/>
  <c r="F12" i="1"/>
  <c r="F69" i="1" s="1"/>
  <c r="E12" i="1"/>
  <c r="E69" i="1" s="1"/>
  <c r="D12" i="1"/>
  <c r="D69" i="1" s="1"/>
  <c r="C12" i="1"/>
  <c r="C69" i="1" s="1"/>
  <c r="AG11" i="1"/>
  <c r="AF11" i="1"/>
  <c r="AF68" i="1" s="1"/>
  <c r="AA11" i="1"/>
  <c r="AA68" i="1" s="1"/>
  <c r="X11" i="1"/>
  <c r="W11" i="1"/>
  <c r="W68" i="1" s="1"/>
  <c r="V11" i="1"/>
  <c r="V68" i="1" s="1"/>
  <c r="U11" i="1"/>
  <c r="U68" i="1" s="1"/>
  <c r="T11" i="1"/>
  <c r="T68" i="1" s="1"/>
  <c r="S11" i="1"/>
  <c r="S68" i="1" s="1"/>
  <c r="R11" i="1"/>
  <c r="R68" i="1" s="1"/>
  <c r="Q11" i="1"/>
  <c r="P11" i="1"/>
  <c r="O11" i="1"/>
  <c r="O68" i="1" s="1"/>
  <c r="N11" i="1"/>
  <c r="N68" i="1" s="1"/>
  <c r="M11" i="1"/>
  <c r="M68" i="1" s="1"/>
  <c r="L11" i="1"/>
  <c r="L68" i="1" s="1"/>
  <c r="K11" i="1"/>
  <c r="K68" i="1" s="1"/>
  <c r="J11" i="1"/>
  <c r="J68" i="1" s="1"/>
  <c r="I11" i="1"/>
  <c r="I68" i="1" s="1"/>
  <c r="H11" i="1"/>
  <c r="H68" i="1" s="1"/>
  <c r="G11" i="1"/>
  <c r="G68" i="1" s="1"/>
  <c r="F11" i="1"/>
  <c r="F68" i="1" s="1"/>
  <c r="E11" i="1"/>
  <c r="E68" i="1" s="1"/>
  <c r="D11" i="1"/>
  <c r="D68" i="1" s="1"/>
  <c r="C11" i="1"/>
  <c r="C68" i="1" s="1"/>
  <c r="AG10" i="1"/>
  <c r="AB10" i="1"/>
  <c r="AB67" i="1" s="1"/>
  <c r="AA10" i="1"/>
  <c r="AA67" i="1" s="1"/>
  <c r="X10" i="1"/>
  <c r="W10" i="1"/>
  <c r="W67" i="1" s="1"/>
  <c r="V10" i="1"/>
  <c r="V67" i="1" s="1"/>
  <c r="U10" i="1"/>
  <c r="U67" i="1" s="1"/>
  <c r="T10" i="1"/>
  <c r="T67" i="1" s="1"/>
  <c r="S10" i="1"/>
  <c r="S67" i="1" s="1"/>
  <c r="R10" i="1"/>
  <c r="AD10" i="1" s="1"/>
  <c r="AD67" i="1" s="1"/>
  <c r="Q10" i="1"/>
  <c r="Q67" i="1" s="1"/>
  <c r="P10" i="1"/>
  <c r="P67" i="1" s="1"/>
  <c r="O10" i="1"/>
  <c r="O67" i="1" s="1"/>
  <c r="N10" i="1"/>
  <c r="N67" i="1" s="1"/>
  <c r="M10" i="1"/>
  <c r="M67" i="1" s="1"/>
  <c r="L10" i="1"/>
  <c r="L67" i="1" s="1"/>
  <c r="K10" i="1"/>
  <c r="K67" i="1" s="1"/>
  <c r="J10" i="1"/>
  <c r="J67" i="1" s="1"/>
  <c r="I10" i="1"/>
  <c r="H10" i="1"/>
  <c r="H67" i="1" s="1"/>
  <c r="G10" i="1"/>
  <c r="Z10" i="1" s="1"/>
  <c r="F10" i="1"/>
  <c r="F67" i="1" s="1"/>
  <c r="E10" i="1"/>
  <c r="E67" i="1" s="1"/>
  <c r="D10" i="1"/>
  <c r="D67" i="1" s="1"/>
  <c r="C10" i="1"/>
  <c r="C67" i="1" s="1"/>
  <c r="AB9" i="1"/>
  <c r="AB66" i="1" s="1"/>
  <c r="X9" i="1"/>
  <c r="X66" i="1" s="1"/>
  <c r="W9" i="1"/>
  <c r="W66" i="1" s="1"/>
  <c r="V9" i="1"/>
  <c r="V66" i="1" s="1"/>
  <c r="U9" i="1"/>
  <c r="U66" i="1" s="1"/>
  <c r="T9" i="1"/>
  <c r="T66" i="1" s="1"/>
  <c r="S9" i="1"/>
  <c r="S66" i="1" s="1"/>
  <c r="R9" i="1"/>
  <c r="R66" i="1" s="1"/>
  <c r="Q9" i="1"/>
  <c r="Q66" i="1" s="1"/>
  <c r="P9" i="1"/>
  <c r="O9" i="1"/>
  <c r="O66" i="1" s="1"/>
  <c r="N9" i="1"/>
  <c r="N66" i="1" s="1"/>
  <c r="M9" i="1"/>
  <c r="M66" i="1" s="1"/>
  <c r="L9" i="1"/>
  <c r="L66" i="1" s="1"/>
  <c r="K9" i="1"/>
  <c r="K66" i="1" s="1"/>
  <c r="J9" i="1"/>
  <c r="J66" i="1" s="1"/>
  <c r="I9" i="1"/>
  <c r="H9" i="1"/>
  <c r="H66" i="1" s="1"/>
  <c r="G9" i="1"/>
  <c r="F9" i="1"/>
  <c r="F66" i="1" s="1"/>
  <c r="E9" i="1"/>
  <c r="E66" i="1" s="1"/>
  <c r="D9" i="1"/>
  <c r="D66" i="1" s="1"/>
  <c r="C9" i="1"/>
  <c r="C66" i="1" s="1"/>
  <c r="AA9" i="1" l="1"/>
  <c r="AA66" i="1" s="1"/>
  <c r="AF10" i="1"/>
  <c r="AF67" i="1" s="1"/>
  <c r="X68" i="1"/>
  <c r="P69" i="1"/>
  <c r="AB12" i="1"/>
  <c r="AB69" i="1" s="1"/>
  <c r="AF13" i="1"/>
  <c r="AF70" i="1" s="1"/>
  <c r="X71" i="1"/>
  <c r="P72" i="1"/>
  <c r="AB15" i="1"/>
  <c r="AB72" i="1" s="1"/>
  <c r="AF16" i="1"/>
  <c r="AF73" i="1" s="1"/>
  <c r="X74" i="1"/>
  <c r="P75" i="1"/>
  <c r="AB18" i="1"/>
  <c r="AB75" i="1" s="1"/>
  <c r="AF19" i="1"/>
  <c r="AF76" i="1" s="1"/>
  <c r="X77" i="1"/>
  <c r="P78" i="1"/>
  <c r="AB21" i="1"/>
  <c r="AB78" i="1" s="1"/>
  <c r="AF22" i="1"/>
  <c r="AF79" i="1" s="1"/>
  <c r="X80" i="1"/>
  <c r="P81" i="1"/>
  <c r="AB24" i="1"/>
  <c r="AB81" i="1" s="1"/>
  <c r="AF25" i="1"/>
  <c r="AF82" i="1" s="1"/>
  <c r="X83" i="1"/>
  <c r="P84" i="1"/>
  <c r="AB27" i="1"/>
  <c r="AB84" i="1" s="1"/>
  <c r="AF28" i="1"/>
  <c r="AF85" i="1" s="1"/>
  <c r="X86" i="1"/>
  <c r="P87" i="1"/>
  <c r="AC30" i="1"/>
  <c r="AB30" i="1"/>
  <c r="AB87" i="1" s="1"/>
  <c r="P89" i="1"/>
  <c r="AC32" i="1"/>
  <c r="X90" i="1"/>
  <c r="G91" i="1"/>
  <c r="Z34" i="1"/>
  <c r="C92" i="1"/>
  <c r="Y35" i="1"/>
  <c r="Y92" i="1" s="1"/>
  <c r="AB35" i="1"/>
  <c r="AB92" i="1" s="1"/>
  <c r="AF40" i="1"/>
  <c r="AF97" i="1" s="1"/>
  <c r="AB41" i="1"/>
  <c r="AB98" i="1" s="1"/>
  <c r="T102" i="1"/>
  <c r="AE45" i="1"/>
  <c r="AE102" i="1" s="1"/>
  <c r="P66" i="1"/>
  <c r="I67" i="1"/>
  <c r="Y11" i="1"/>
  <c r="Y68" i="1" s="1"/>
  <c r="Q69" i="1"/>
  <c r="AC12" i="1"/>
  <c r="I70" i="1"/>
  <c r="Y14" i="1"/>
  <c r="Y71" i="1" s="1"/>
  <c r="Q72" i="1"/>
  <c r="AC15" i="1"/>
  <c r="I73" i="1"/>
  <c r="Y17" i="1"/>
  <c r="Y74" i="1" s="1"/>
  <c r="Q75" i="1"/>
  <c r="AC18" i="1"/>
  <c r="I76" i="1"/>
  <c r="Y20" i="1"/>
  <c r="Y77" i="1" s="1"/>
  <c r="Q78" i="1"/>
  <c r="AC21" i="1"/>
  <c r="I79" i="1"/>
  <c r="Y23" i="1"/>
  <c r="Y80" i="1" s="1"/>
  <c r="Q81" i="1"/>
  <c r="AC24" i="1"/>
  <c r="I82" i="1"/>
  <c r="Y26" i="1"/>
  <c r="Y83" i="1" s="1"/>
  <c r="Q84" i="1"/>
  <c r="AC27" i="1"/>
  <c r="I85" i="1"/>
  <c r="Y29" i="1"/>
  <c r="Y86" i="1" s="1"/>
  <c r="Q87" i="1"/>
  <c r="AD30" i="1"/>
  <c r="AD87" i="1" s="1"/>
  <c r="Q89" i="1"/>
  <c r="Y33" i="1"/>
  <c r="Y90" i="1" s="1"/>
  <c r="AC35" i="1"/>
  <c r="AC92" i="1" s="1"/>
  <c r="G94" i="1"/>
  <c r="Z37" i="1"/>
  <c r="Z94" i="1" s="1"/>
  <c r="C95" i="1"/>
  <c r="Y38" i="1"/>
  <c r="Y95" i="1" s="1"/>
  <c r="AB38" i="1"/>
  <c r="AB95" i="1" s="1"/>
  <c r="C98" i="1"/>
  <c r="Y41" i="1"/>
  <c r="Y98" i="1" s="1"/>
  <c r="AC41" i="1"/>
  <c r="AC98" i="1" s="1"/>
  <c r="AC9" i="1"/>
  <c r="Z11" i="1"/>
  <c r="AD12" i="1"/>
  <c r="AD69" i="1" s="1"/>
  <c r="Z14" i="1"/>
  <c r="AD15" i="1"/>
  <c r="AD72" i="1" s="1"/>
  <c r="Z17" i="1"/>
  <c r="AD18" i="1"/>
  <c r="AD75" i="1" s="1"/>
  <c r="Z20" i="1"/>
  <c r="AD21" i="1"/>
  <c r="AD78" i="1" s="1"/>
  <c r="Z23" i="1"/>
  <c r="AD24" i="1"/>
  <c r="AD81" i="1" s="1"/>
  <c r="Z26" i="1"/>
  <c r="AD27" i="1"/>
  <c r="AD84" i="1" s="1"/>
  <c r="Z29" i="1"/>
  <c r="AE30" i="1"/>
  <c r="AE87" i="1" s="1"/>
  <c r="AA33" i="1"/>
  <c r="AA90" i="1" s="1"/>
  <c r="AF35" i="1"/>
  <c r="AF92" i="1" s="1"/>
  <c r="Y36" i="1"/>
  <c r="Y93" i="1" s="1"/>
  <c r="AC38" i="1"/>
  <c r="AC95" i="1" s="1"/>
  <c r="G97" i="1"/>
  <c r="Z40" i="1"/>
  <c r="Z97" i="1" s="1"/>
  <c r="AF41" i="1"/>
  <c r="AF98" i="1" s="1"/>
  <c r="AE42" i="1"/>
  <c r="AE99" i="1" s="1"/>
  <c r="L100" i="1"/>
  <c r="AA43" i="1"/>
  <c r="AA100" i="1" s="1"/>
  <c r="X100" i="1"/>
  <c r="AG43" i="1"/>
  <c r="AG100" i="1" s="1"/>
  <c r="R76" i="1"/>
  <c r="AD9" i="1"/>
  <c r="AD66" i="1" s="1"/>
  <c r="G72" i="1"/>
  <c r="G75" i="1"/>
  <c r="G78" i="1"/>
  <c r="G81" i="1"/>
  <c r="G84" i="1"/>
  <c r="AA29" i="1"/>
  <c r="AA86" i="1" s="1"/>
  <c r="G87" i="1"/>
  <c r="L88" i="1"/>
  <c r="AA31" i="1"/>
  <c r="AA88" i="1" s="1"/>
  <c r="AG31" i="1"/>
  <c r="X88" i="1"/>
  <c r="AB33" i="1"/>
  <c r="AB90" i="1" s="1"/>
  <c r="AG35" i="1"/>
  <c r="AG92" i="1" s="1"/>
  <c r="C99" i="1"/>
  <c r="Y42" i="1"/>
  <c r="Y99" i="1" s="1"/>
  <c r="O99" i="1"/>
  <c r="AB42" i="1"/>
  <c r="AB99" i="1" s="1"/>
  <c r="U105" i="1"/>
  <c r="AE48" i="1"/>
  <c r="AE105" i="1" s="1"/>
  <c r="G66" i="1"/>
  <c r="AE9" i="1"/>
  <c r="AE66" i="1" s="1"/>
  <c r="X67" i="1"/>
  <c r="P68" i="1"/>
  <c r="AB11" i="1"/>
  <c r="AB68" i="1" s="1"/>
  <c r="AF12" i="1"/>
  <c r="AF69" i="1" s="1"/>
  <c r="X70" i="1"/>
  <c r="P71" i="1"/>
  <c r="AB14" i="1"/>
  <c r="AB71" i="1" s="1"/>
  <c r="AF15" i="1"/>
  <c r="AF72" i="1" s="1"/>
  <c r="X73" i="1"/>
  <c r="P74" i="1"/>
  <c r="AB17" i="1"/>
  <c r="AB74" i="1" s="1"/>
  <c r="AF18" i="1"/>
  <c r="AF75" i="1" s="1"/>
  <c r="X76" i="1"/>
  <c r="P77" i="1"/>
  <c r="AB20" i="1"/>
  <c r="AB77" i="1" s="1"/>
  <c r="AF21" i="1"/>
  <c r="AF78" i="1" s="1"/>
  <c r="X79" i="1"/>
  <c r="P80" i="1"/>
  <c r="AB23" i="1"/>
  <c r="AB80" i="1" s="1"/>
  <c r="AF24" i="1"/>
  <c r="AF81" i="1" s="1"/>
  <c r="X82" i="1"/>
  <c r="P83" i="1"/>
  <c r="AB26" i="1"/>
  <c r="AB83" i="1" s="1"/>
  <c r="AF27" i="1"/>
  <c r="AF84" i="1" s="1"/>
  <c r="X85" i="1"/>
  <c r="P86" i="1"/>
  <c r="AB29" i="1"/>
  <c r="AB86" i="1" s="1"/>
  <c r="Y31" i="1"/>
  <c r="Y88" i="1" s="1"/>
  <c r="T89" i="1"/>
  <c r="AE32" i="1"/>
  <c r="AE89" i="1" s="1"/>
  <c r="P90" i="1"/>
  <c r="AC33" i="1"/>
  <c r="AD33" i="1"/>
  <c r="AD90" i="1" s="1"/>
  <c r="AB36" i="1"/>
  <c r="AB93" i="1" s="1"/>
  <c r="AG38" i="1"/>
  <c r="AG95" i="1" s="1"/>
  <c r="AA39" i="1"/>
  <c r="AA96" i="1" s="1"/>
  <c r="AG42" i="1"/>
  <c r="AG99" i="1" s="1"/>
  <c r="AE51" i="1"/>
  <c r="AE108" i="1" s="1"/>
  <c r="U108" i="1"/>
  <c r="AF9" i="1"/>
  <c r="AF66" i="1" s="1"/>
  <c r="Y10" i="1"/>
  <c r="Y67" i="1" s="1"/>
  <c r="Q68" i="1"/>
  <c r="AC11" i="1"/>
  <c r="I69" i="1"/>
  <c r="Y13" i="1"/>
  <c r="Y70" i="1" s="1"/>
  <c r="Q71" i="1"/>
  <c r="AC14" i="1"/>
  <c r="I72" i="1"/>
  <c r="Y16" i="1"/>
  <c r="Y73" i="1" s="1"/>
  <c r="Q74" i="1"/>
  <c r="AC17" i="1"/>
  <c r="I75" i="1"/>
  <c r="Y19" i="1"/>
  <c r="Y76" i="1" s="1"/>
  <c r="Q77" i="1"/>
  <c r="AC20" i="1"/>
  <c r="I78" i="1"/>
  <c r="AG21" i="1"/>
  <c r="Y22" i="1"/>
  <c r="Y79" i="1" s="1"/>
  <c r="Q80" i="1"/>
  <c r="AC23" i="1"/>
  <c r="I81" i="1"/>
  <c r="Y25" i="1"/>
  <c r="Y82" i="1" s="1"/>
  <c r="Q83" i="1"/>
  <c r="AC26" i="1"/>
  <c r="I84" i="1"/>
  <c r="Y28" i="1"/>
  <c r="Y85" i="1" s="1"/>
  <c r="Q86" i="1"/>
  <c r="AC29" i="1"/>
  <c r="I87" i="1"/>
  <c r="Z31" i="1"/>
  <c r="I89" i="1"/>
  <c r="AE33" i="1"/>
  <c r="AE90" i="1" s="1"/>
  <c r="L91" i="1"/>
  <c r="AA34" i="1"/>
  <c r="AA91" i="1" s="1"/>
  <c r="X91" i="1"/>
  <c r="AG34" i="1"/>
  <c r="T92" i="1"/>
  <c r="AE35" i="1"/>
  <c r="AE92" i="1" s="1"/>
  <c r="AC36" i="1"/>
  <c r="AC93" i="1" s="1"/>
  <c r="P93" i="1"/>
  <c r="AD36" i="1"/>
  <c r="AD93" i="1" s="1"/>
  <c r="AB39" i="1"/>
  <c r="AB96" i="1" s="1"/>
  <c r="U111" i="1"/>
  <c r="AE54" i="1"/>
  <c r="AE111" i="1" s="1"/>
  <c r="R67" i="1"/>
  <c r="I66" i="1"/>
  <c r="AG9" i="1"/>
  <c r="AD11" i="1"/>
  <c r="AD68" i="1" s="1"/>
  <c r="AD14" i="1"/>
  <c r="AD71" i="1" s="1"/>
  <c r="Z16" i="1"/>
  <c r="AD17" i="1"/>
  <c r="AD74" i="1" s="1"/>
  <c r="AD20" i="1"/>
  <c r="AD77" i="1" s="1"/>
  <c r="AD23" i="1"/>
  <c r="AD80" i="1" s="1"/>
  <c r="AD26" i="1"/>
  <c r="AD83" i="1" s="1"/>
  <c r="AD29" i="1"/>
  <c r="AD86" i="1" s="1"/>
  <c r="AB31" i="1"/>
  <c r="AB88" i="1" s="1"/>
  <c r="F90" i="1"/>
  <c r="Z33" i="1"/>
  <c r="Y34" i="1"/>
  <c r="Y91" i="1" s="1"/>
  <c r="AE36" i="1"/>
  <c r="AE93" i="1" s="1"/>
  <c r="L94" i="1"/>
  <c r="AA37" i="1"/>
  <c r="AA94" i="1" s="1"/>
  <c r="AG37" i="1"/>
  <c r="AG94" i="1" s="1"/>
  <c r="X94" i="1"/>
  <c r="T95" i="1"/>
  <c r="AE38" i="1"/>
  <c r="AE95" i="1" s="1"/>
  <c r="P96" i="1"/>
  <c r="AC39" i="1"/>
  <c r="AC96" i="1" s="1"/>
  <c r="AD39" i="1"/>
  <c r="AD96" i="1" s="1"/>
  <c r="H98" i="1"/>
  <c r="Z41" i="1"/>
  <c r="Z98" i="1" s="1"/>
  <c r="T98" i="1"/>
  <c r="AE41" i="1"/>
  <c r="AE98" i="1" s="1"/>
  <c r="P100" i="1"/>
  <c r="AC43" i="1"/>
  <c r="AC100" i="1" s="1"/>
  <c r="U114" i="1"/>
  <c r="AE57" i="1"/>
  <c r="AE114" i="1" s="1"/>
  <c r="AE11" i="1"/>
  <c r="AE68" i="1" s="1"/>
  <c r="G71" i="1"/>
  <c r="AE14" i="1"/>
  <c r="AE71" i="1" s="1"/>
  <c r="G74" i="1"/>
  <c r="AE17" i="1"/>
  <c r="AE74" i="1" s="1"/>
  <c r="G77" i="1"/>
  <c r="AE20" i="1"/>
  <c r="AE77" i="1" s="1"/>
  <c r="AA22" i="1"/>
  <c r="AA79" i="1" s="1"/>
  <c r="G80" i="1"/>
  <c r="AE23" i="1"/>
  <c r="AE80" i="1" s="1"/>
  <c r="AA25" i="1"/>
  <c r="AA82" i="1" s="1"/>
  <c r="G83" i="1"/>
  <c r="AE26" i="1"/>
  <c r="AE83" i="1" s="1"/>
  <c r="AA28" i="1"/>
  <c r="AA85" i="1" s="1"/>
  <c r="G86" i="1"/>
  <c r="AE29" i="1"/>
  <c r="AE86" i="1" s="1"/>
  <c r="P88" i="1"/>
  <c r="AC31" i="1"/>
  <c r="G90" i="1"/>
  <c r="F93" i="1"/>
  <c r="Z36" i="1"/>
  <c r="Z93" i="1" s="1"/>
  <c r="Y37" i="1"/>
  <c r="Y94" i="1" s="1"/>
  <c r="AE39" i="1"/>
  <c r="AE96" i="1" s="1"/>
  <c r="L97" i="1"/>
  <c r="AA40" i="1"/>
  <c r="AA97" i="1" s="1"/>
  <c r="X97" i="1"/>
  <c r="AG40" i="1"/>
  <c r="AG97" i="1" s="1"/>
  <c r="X69" i="1"/>
  <c r="P70" i="1"/>
  <c r="X72" i="1"/>
  <c r="P73" i="1"/>
  <c r="X75" i="1"/>
  <c r="P76" i="1"/>
  <c r="P79" i="1"/>
  <c r="X81" i="1"/>
  <c r="P82" i="1"/>
  <c r="X84" i="1"/>
  <c r="P85" i="1"/>
  <c r="X87" i="1"/>
  <c r="Q88" i="1"/>
  <c r="X89" i="1"/>
  <c r="AG36" i="1"/>
  <c r="AG93" i="1" s="1"/>
  <c r="F96" i="1"/>
  <c r="Z39" i="1"/>
  <c r="Z96" i="1" s="1"/>
  <c r="F81" i="1"/>
  <c r="AC10" i="1"/>
  <c r="Q70" i="1"/>
  <c r="AC13" i="1"/>
  <c r="I71" i="1"/>
  <c r="Q73" i="1"/>
  <c r="AC16" i="1"/>
  <c r="I74" i="1"/>
  <c r="Q76" i="1"/>
  <c r="AC19" i="1"/>
  <c r="I77" i="1"/>
  <c r="Q79" i="1"/>
  <c r="AC22" i="1"/>
  <c r="I80" i="1"/>
  <c r="Q82" i="1"/>
  <c r="AC25" i="1"/>
  <c r="I83" i="1"/>
  <c r="Q85" i="1"/>
  <c r="AC28" i="1"/>
  <c r="I86" i="1"/>
  <c r="I90" i="1"/>
  <c r="P91" i="1"/>
  <c r="U73" i="1"/>
  <c r="Y9" i="1"/>
  <c r="Y66" i="1" s="1"/>
  <c r="Z12" i="1"/>
  <c r="AD13" i="1"/>
  <c r="AD70" i="1" s="1"/>
  <c r="Z15" i="1"/>
  <c r="AD16" i="1"/>
  <c r="AD73" i="1" s="1"/>
  <c r="Z18" i="1"/>
  <c r="Z21" i="1"/>
  <c r="AD22" i="1"/>
  <c r="AD79" i="1" s="1"/>
  <c r="AD25" i="1"/>
  <c r="AD82" i="1" s="1"/>
  <c r="Z27" i="1"/>
  <c r="AD28" i="1"/>
  <c r="AD85" i="1" s="1"/>
  <c r="Z30" i="1"/>
  <c r="G88" i="1"/>
  <c r="AA32" i="1"/>
  <c r="AA89" i="1" s="1"/>
  <c r="Q91" i="1"/>
  <c r="AF34" i="1"/>
  <c r="AF91" i="1" s="1"/>
  <c r="Z35" i="1"/>
  <c r="Z92" i="1" s="1"/>
  <c r="AE37" i="1"/>
  <c r="AE94" i="1" s="1"/>
  <c r="AC40" i="1"/>
  <c r="AC97" i="1" s="1"/>
  <c r="X98" i="1"/>
  <c r="AG41" i="1"/>
  <c r="AG98" i="1" s="1"/>
  <c r="H101" i="1"/>
  <c r="Z44" i="1"/>
  <c r="Z101" i="1" s="1"/>
  <c r="AC56" i="1"/>
  <c r="AC113" i="1" s="1"/>
  <c r="Z9" i="1"/>
  <c r="G67" i="1"/>
  <c r="AE10" i="1"/>
  <c r="AE67" i="1" s="1"/>
  <c r="AA12" i="1"/>
  <c r="AA69" i="1" s="1"/>
  <c r="G70" i="1"/>
  <c r="AE13" i="1"/>
  <c r="AE70" i="1" s="1"/>
  <c r="AA15" i="1"/>
  <c r="AA72" i="1" s="1"/>
  <c r="AA18" i="1"/>
  <c r="AA75" i="1" s="1"/>
  <c r="G76" i="1"/>
  <c r="AE19" i="1"/>
  <c r="AE76" i="1" s="1"/>
  <c r="AA21" i="1"/>
  <c r="AA78" i="1" s="1"/>
  <c r="G79" i="1"/>
  <c r="AE22" i="1"/>
  <c r="AE79" i="1" s="1"/>
  <c r="AA24" i="1"/>
  <c r="AA81" i="1" s="1"/>
  <c r="G82" i="1"/>
  <c r="AE25" i="1"/>
  <c r="AE82" i="1" s="1"/>
  <c r="AA27" i="1"/>
  <c r="AA84" i="1" s="1"/>
  <c r="G85" i="1"/>
  <c r="AE28" i="1"/>
  <c r="AE85" i="1" s="1"/>
  <c r="AA30" i="1"/>
  <c r="AA87" i="1" s="1"/>
  <c r="C89" i="1"/>
  <c r="Y32" i="1"/>
  <c r="Y89" i="1" s="1"/>
  <c r="AB32" i="1"/>
  <c r="AB89" i="1" s="1"/>
  <c r="AA35" i="1"/>
  <c r="AA92" i="1" s="1"/>
  <c r="Z38" i="1"/>
  <c r="Z95" i="1" s="1"/>
  <c r="AE40" i="1"/>
  <c r="AE97" i="1" s="1"/>
  <c r="AD32" i="1"/>
  <c r="AD89" i="1" s="1"/>
  <c r="AD35" i="1"/>
  <c r="AD92" i="1" s="1"/>
  <c r="AD38" i="1"/>
  <c r="AD95" i="1" s="1"/>
  <c r="AD41" i="1"/>
  <c r="AD98" i="1" s="1"/>
  <c r="Z43" i="1"/>
  <c r="Z100" i="1" s="1"/>
  <c r="AD44" i="1"/>
  <c r="AD101" i="1" s="1"/>
  <c r="Z46" i="1"/>
  <c r="Z103" i="1" s="1"/>
  <c r="AD47" i="1"/>
  <c r="AD104" i="1" s="1"/>
  <c r="Z49" i="1"/>
  <c r="Z106" i="1" s="1"/>
  <c r="AD50" i="1"/>
  <c r="AD107" i="1" s="1"/>
  <c r="Z52" i="1"/>
  <c r="Z109" i="1" s="1"/>
  <c r="AD53" i="1"/>
  <c r="AD110" i="1" s="1"/>
  <c r="AD56" i="1"/>
  <c r="AD113" i="1" s="1"/>
  <c r="Z58" i="1"/>
  <c r="Z115" i="1" s="1"/>
  <c r="L112" i="1"/>
  <c r="G89" i="1"/>
  <c r="AE44" i="1"/>
  <c r="AE101" i="1" s="1"/>
  <c r="AA46" i="1"/>
  <c r="AA103" i="1" s="1"/>
  <c r="AE47" i="1"/>
  <c r="AE104" i="1" s="1"/>
  <c r="AA49" i="1"/>
  <c r="AA106" i="1" s="1"/>
  <c r="AE50" i="1"/>
  <c r="AE107" i="1" s="1"/>
  <c r="AA52" i="1"/>
  <c r="AA109" i="1" s="1"/>
  <c r="AE53" i="1"/>
  <c r="AE110" i="1" s="1"/>
  <c r="AE56" i="1"/>
  <c r="AE113" i="1" s="1"/>
  <c r="AA58" i="1"/>
  <c r="AA115" i="1" s="1"/>
  <c r="W100" i="1"/>
  <c r="R112" i="1"/>
  <c r="AG44" i="1"/>
  <c r="AG101" i="1" s="1"/>
  <c r="Y45" i="1"/>
  <c r="Y102" i="1" s="1"/>
  <c r="AC46" i="1"/>
  <c r="AC103" i="1" s="1"/>
  <c r="AG47" i="1"/>
  <c r="AG104" i="1" s="1"/>
  <c r="Y48" i="1"/>
  <c r="Y105" i="1" s="1"/>
  <c r="AC49" i="1"/>
  <c r="AC106" i="1" s="1"/>
  <c r="AG50" i="1"/>
  <c r="AG107" i="1" s="1"/>
  <c r="Y51" i="1"/>
  <c r="Y108" i="1" s="1"/>
  <c r="AC52" i="1"/>
  <c r="AC109" i="1" s="1"/>
  <c r="AG53" i="1"/>
  <c r="AG110" i="1" s="1"/>
  <c r="Y54" i="1"/>
  <c r="Y111" i="1" s="1"/>
  <c r="AC55" i="1"/>
  <c r="AC112" i="1" s="1"/>
  <c r="AG56" i="1"/>
  <c r="AG113" i="1" s="1"/>
  <c r="Y57" i="1"/>
  <c r="Y114" i="1" s="1"/>
  <c r="AC58" i="1"/>
  <c r="AC115" i="1" s="1"/>
  <c r="AD34" i="1"/>
  <c r="AD91" i="1" s="1"/>
  <c r="AD37" i="1"/>
  <c r="AD94" i="1" s="1"/>
  <c r="AD40" i="1"/>
  <c r="AD97" i="1" s="1"/>
  <c r="Z42" i="1"/>
  <c r="Z99" i="1" s="1"/>
  <c r="AD43" i="1"/>
  <c r="AD100" i="1" s="1"/>
  <c r="Z45" i="1"/>
  <c r="Z102" i="1" s="1"/>
  <c r="AD46" i="1"/>
  <c r="AD103" i="1" s="1"/>
  <c r="Z48" i="1"/>
  <c r="Z105" i="1" s="1"/>
  <c r="AD49" i="1"/>
  <c r="AD106" i="1" s="1"/>
  <c r="Z51" i="1"/>
  <c r="Z108" i="1" s="1"/>
  <c r="AD52" i="1"/>
  <c r="AD109" i="1" s="1"/>
  <c r="Z54" i="1"/>
  <c r="Z111" i="1" s="1"/>
  <c r="Z57" i="1"/>
  <c r="Z114" i="1" s="1"/>
  <c r="AD58" i="1"/>
  <c r="AD115" i="1" s="1"/>
  <c r="AE43" i="1"/>
  <c r="AE100" i="1" s="1"/>
  <c r="AA45" i="1"/>
  <c r="AA102" i="1" s="1"/>
  <c r="AE46" i="1"/>
  <c r="AE103" i="1" s="1"/>
  <c r="AA48" i="1"/>
  <c r="AA105" i="1" s="1"/>
  <c r="AE49" i="1"/>
  <c r="AE106" i="1" s="1"/>
  <c r="AA51" i="1"/>
  <c r="AA108" i="1" s="1"/>
  <c r="AE52" i="1"/>
  <c r="AE109" i="1" s="1"/>
  <c r="AA54" i="1"/>
  <c r="AA111" i="1" s="1"/>
  <c r="AE55" i="1"/>
  <c r="AE112" i="1" s="1"/>
  <c r="AA57" i="1"/>
  <c r="AA114" i="1" s="1"/>
  <c r="AE58" i="1"/>
  <c r="AE115" i="1" s="1"/>
  <c r="AF46" i="1"/>
  <c r="AF103" i="1" s="1"/>
  <c r="AF49" i="1"/>
  <c r="AF106" i="1" s="1"/>
  <c r="AF52" i="1"/>
  <c r="AF109" i="1" s="1"/>
  <c r="AF55" i="1"/>
  <c r="AF112" i="1" s="1"/>
  <c r="AF58" i="1"/>
  <c r="AF115" i="1" s="1"/>
  <c r="L113" i="1"/>
  <c r="I88" i="1"/>
  <c r="Q90" i="1"/>
  <c r="I91" i="1"/>
  <c r="AC42" i="1"/>
  <c r="AC99" i="1" s="1"/>
  <c r="Y44" i="1"/>
  <c r="Y101" i="1" s="1"/>
  <c r="AC45" i="1"/>
  <c r="AC102" i="1" s="1"/>
  <c r="AG46" i="1"/>
  <c r="AG103" i="1" s="1"/>
  <c r="Y47" i="1"/>
  <c r="Y104" i="1" s="1"/>
  <c r="AC48" i="1"/>
  <c r="AC105" i="1" s="1"/>
  <c r="AG49" i="1"/>
  <c r="AG106" i="1" s="1"/>
  <c r="Y50" i="1"/>
  <c r="Y107" i="1" s="1"/>
  <c r="AC51" i="1"/>
  <c r="AC108" i="1" s="1"/>
  <c r="AG52" i="1"/>
  <c r="AG109" i="1" s="1"/>
  <c r="Y53" i="1"/>
  <c r="Y110" i="1" s="1"/>
  <c r="AC54" i="1"/>
  <c r="AC111" i="1" s="1"/>
  <c r="AG55" i="1"/>
  <c r="AG112" i="1" s="1"/>
  <c r="Y56" i="1"/>
  <c r="Y113" i="1" s="1"/>
  <c r="AC57" i="1"/>
  <c r="AC114" i="1" s="1"/>
  <c r="AG58" i="1"/>
  <c r="AG115" i="1" s="1"/>
  <c r="R105" i="1"/>
  <c r="AD42" i="1"/>
  <c r="AD99" i="1" s="1"/>
  <c r="AD45" i="1"/>
  <c r="AD102" i="1" s="1"/>
  <c r="Z47" i="1"/>
  <c r="Z104" i="1" s="1"/>
  <c r="Z50" i="1"/>
  <c r="Z107" i="1" s="1"/>
  <c r="AD51" i="1"/>
  <c r="AD108" i="1" s="1"/>
  <c r="Z53" i="1"/>
  <c r="Z110" i="1" s="1"/>
  <c r="AD54" i="1"/>
  <c r="AD111" i="1" s="1"/>
  <c r="Z56" i="1"/>
  <c r="Z113" i="1" s="1"/>
  <c r="AD57" i="1"/>
  <c r="AD114" i="1" s="1"/>
  <c r="AA50" i="1"/>
  <c r="AA107" i="1" s="1"/>
  <c r="AA53" i="1"/>
  <c r="AA110" i="1" s="1"/>
  <c r="AB47" i="1"/>
  <c r="AB104" i="1" s="1"/>
  <c r="AB50" i="1"/>
  <c r="AB107" i="1" s="1"/>
  <c r="AB53" i="1"/>
  <c r="AB110" i="1" s="1"/>
  <c r="AB56" i="1"/>
  <c r="AB113" i="1" s="1"/>
  <c r="AU83" i="14"/>
  <c r="AT83" i="14"/>
  <c r="AS83" i="14"/>
  <c r="AR83" i="14"/>
  <c r="AQ83" i="14"/>
  <c r="AP83" i="14"/>
  <c r="AO83" i="14"/>
  <c r="AN83" i="14"/>
  <c r="AM83" i="14"/>
  <c r="AL83" i="14"/>
  <c r="AK83" i="14"/>
  <c r="AJ83" i="14"/>
  <c r="AI83" i="14"/>
  <c r="AH83" i="14"/>
  <c r="AG83" i="14"/>
  <c r="AF83" i="14"/>
  <c r="AE83" i="14"/>
  <c r="AD83" i="14"/>
  <c r="AC83" i="14"/>
  <c r="AB83" i="14"/>
  <c r="AA83" i="14"/>
  <c r="Z83" i="14"/>
  <c r="Y83" i="14"/>
  <c r="X83" i="14"/>
  <c r="W83" i="14"/>
  <c r="V83" i="14"/>
  <c r="U83" i="14"/>
  <c r="T83" i="14"/>
  <c r="S83" i="14"/>
  <c r="R83" i="14"/>
  <c r="Q83" i="14"/>
  <c r="P83" i="14"/>
  <c r="O83" i="14"/>
  <c r="N83" i="14"/>
  <c r="M83" i="14"/>
  <c r="L83" i="14"/>
  <c r="K83" i="14"/>
  <c r="J83" i="14"/>
  <c r="I83" i="14"/>
  <c r="H83" i="14"/>
  <c r="G83" i="14"/>
  <c r="F83" i="14"/>
  <c r="E83" i="14"/>
  <c r="D83" i="14"/>
  <c r="C83" i="14"/>
  <c r="AU82" i="14"/>
  <c r="AT82" i="14"/>
  <c r="AS82" i="14"/>
  <c r="AR82" i="14"/>
  <c r="AQ82" i="14"/>
  <c r="AP82" i="14"/>
  <c r="AO82" i="14"/>
  <c r="AN82" i="14"/>
  <c r="AM82" i="14"/>
  <c r="AL82" i="14"/>
  <c r="AK82" i="14"/>
  <c r="AJ82" i="14"/>
  <c r="AI82" i="14"/>
  <c r="AH82" i="14"/>
  <c r="AG82" i="14"/>
  <c r="AF82" i="14"/>
  <c r="AE82" i="14"/>
  <c r="AD82" i="14"/>
  <c r="AC82" i="14"/>
  <c r="AB82" i="14"/>
  <c r="AA82" i="14"/>
  <c r="Z82" i="14"/>
  <c r="Y82" i="14"/>
  <c r="X82" i="14"/>
  <c r="W82" i="14"/>
  <c r="V82" i="14"/>
  <c r="U82" i="14"/>
  <c r="T82" i="14"/>
  <c r="S82" i="14"/>
  <c r="R82" i="14"/>
  <c r="Q82" i="14"/>
  <c r="P82" i="14"/>
  <c r="O82" i="14"/>
  <c r="N82" i="14"/>
  <c r="M82" i="14"/>
  <c r="L82" i="14"/>
  <c r="K82" i="14"/>
  <c r="J82" i="14"/>
  <c r="I82" i="14"/>
  <c r="H82" i="14"/>
  <c r="G82" i="14"/>
  <c r="F82" i="14"/>
  <c r="E82" i="14"/>
  <c r="D82" i="14"/>
  <c r="C82" i="14"/>
  <c r="AU81" i="14"/>
  <c r="AT81" i="14"/>
  <c r="AS81" i="14"/>
  <c r="AR81" i="14"/>
  <c r="AQ81" i="14"/>
  <c r="AP81" i="14"/>
  <c r="AO81" i="14"/>
  <c r="AN81" i="14"/>
  <c r="AM81" i="14"/>
  <c r="AL81" i="14"/>
  <c r="AK81" i="14"/>
  <c r="AJ81" i="14"/>
  <c r="AI81" i="14"/>
  <c r="AH81" i="14"/>
  <c r="AG81" i="14"/>
  <c r="AF81" i="14"/>
  <c r="AE81" i="14"/>
  <c r="AD81" i="14"/>
  <c r="AC81" i="14"/>
  <c r="AB81" i="14"/>
  <c r="AA81" i="14"/>
  <c r="Z81" i="14"/>
  <c r="Y81" i="14"/>
  <c r="X81" i="14"/>
  <c r="W81" i="14"/>
  <c r="V81" i="14"/>
  <c r="U81" i="14"/>
  <c r="T81" i="14"/>
  <c r="S81" i="14"/>
  <c r="R81" i="14"/>
  <c r="Q81" i="14"/>
  <c r="P81" i="14"/>
  <c r="O81" i="14"/>
  <c r="N81" i="14"/>
  <c r="M81" i="14"/>
  <c r="L81" i="14"/>
  <c r="K81" i="14"/>
  <c r="J81" i="14"/>
  <c r="I81" i="14"/>
  <c r="H81" i="14"/>
  <c r="G81" i="14"/>
  <c r="F81" i="14"/>
  <c r="E81" i="14"/>
  <c r="D81" i="14"/>
  <c r="C81" i="14"/>
  <c r="AU80" i="14"/>
  <c r="AT80" i="14"/>
  <c r="AS80" i="14"/>
  <c r="AR80" i="14"/>
  <c r="AQ80" i="14"/>
  <c r="AP80" i="14"/>
  <c r="AO80" i="14"/>
  <c r="AN80" i="14"/>
  <c r="AM80" i="14"/>
  <c r="AL80" i="14"/>
  <c r="AK80" i="14"/>
  <c r="AJ80" i="14"/>
  <c r="AI80" i="14"/>
  <c r="AH80" i="14"/>
  <c r="AG80" i="14"/>
  <c r="AF80" i="14"/>
  <c r="AE80" i="14"/>
  <c r="AD80" i="14"/>
  <c r="AC80" i="14"/>
  <c r="AB80" i="14"/>
  <c r="AA80" i="14"/>
  <c r="Z80" i="14"/>
  <c r="Y80" i="14"/>
  <c r="X80" i="14"/>
  <c r="W80" i="14"/>
  <c r="V80" i="14"/>
  <c r="U80" i="14"/>
  <c r="T80" i="14"/>
  <c r="S80" i="14"/>
  <c r="R80" i="14"/>
  <c r="Q80" i="14"/>
  <c r="P80" i="14"/>
  <c r="O80" i="14"/>
  <c r="N80" i="14"/>
  <c r="M80" i="14"/>
  <c r="L80" i="14"/>
  <c r="K80" i="14"/>
  <c r="J80" i="14"/>
  <c r="I80" i="14"/>
  <c r="H80" i="14"/>
  <c r="G80" i="14"/>
  <c r="F80" i="14"/>
  <c r="E80" i="14"/>
  <c r="D80" i="14"/>
  <c r="C80" i="14"/>
  <c r="AU79" i="14"/>
  <c r="AT79" i="14"/>
  <c r="AS79" i="14"/>
  <c r="AR79" i="14"/>
  <c r="AQ79" i="14"/>
  <c r="AP79" i="14"/>
  <c r="AO79" i="14"/>
  <c r="AN79" i="14"/>
  <c r="AM79" i="14"/>
  <c r="AL79" i="14"/>
  <c r="AK79" i="14"/>
  <c r="AJ79" i="14"/>
  <c r="AI79" i="14"/>
  <c r="AH79" i="14"/>
  <c r="AG79" i="14"/>
  <c r="AF79" i="14"/>
  <c r="AE79" i="14"/>
  <c r="AD79" i="14"/>
  <c r="AC79" i="14"/>
  <c r="AB79" i="14"/>
  <c r="AA79" i="14"/>
  <c r="Z79" i="14"/>
  <c r="Y79" i="14"/>
  <c r="X79" i="14"/>
  <c r="W79" i="14"/>
  <c r="V79" i="14"/>
  <c r="U79" i="14"/>
  <c r="T79" i="14"/>
  <c r="S79" i="14"/>
  <c r="R79" i="14"/>
  <c r="Q79" i="14"/>
  <c r="P79" i="14"/>
  <c r="O79" i="14"/>
  <c r="N79" i="14"/>
  <c r="M79" i="14"/>
  <c r="L79" i="14"/>
  <c r="K79" i="14"/>
  <c r="J79" i="14"/>
  <c r="I79" i="14"/>
  <c r="H79" i="14"/>
  <c r="G79" i="14"/>
  <c r="F79" i="14"/>
  <c r="E79" i="14"/>
  <c r="D79" i="14"/>
  <c r="C79" i="14"/>
  <c r="AU78" i="14"/>
  <c r="AT78" i="14"/>
  <c r="AS78" i="14"/>
  <c r="AR78" i="14"/>
  <c r="AQ78" i="14"/>
  <c r="AP78" i="14"/>
  <c r="AO78" i="14"/>
  <c r="AN78" i="14"/>
  <c r="AM78" i="14"/>
  <c r="AL78" i="14"/>
  <c r="AK78" i="14"/>
  <c r="AJ78" i="14"/>
  <c r="AI78" i="14"/>
  <c r="AH78" i="14"/>
  <c r="AG78" i="14"/>
  <c r="AF78" i="14"/>
  <c r="AE78" i="14"/>
  <c r="AD78" i="14"/>
  <c r="AC78" i="14"/>
  <c r="AB78" i="14"/>
  <c r="AA78" i="14"/>
  <c r="Z78" i="14"/>
  <c r="Y78" i="14"/>
  <c r="X78" i="14"/>
  <c r="W78" i="14"/>
  <c r="V78" i="14"/>
  <c r="U78" i="14"/>
  <c r="T78" i="14"/>
  <c r="S78" i="14"/>
  <c r="R78" i="14"/>
  <c r="Q78" i="14"/>
  <c r="P78" i="14"/>
  <c r="O78" i="14"/>
  <c r="N78" i="14"/>
  <c r="M78" i="14"/>
  <c r="L78" i="14"/>
  <c r="K78" i="14"/>
  <c r="J78" i="14"/>
  <c r="I78" i="14"/>
  <c r="H78" i="14"/>
  <c r="G78" i="14"/>
  <c r="F78" i="14"/>
  <c r="E78" i="14"/>
  <c r="D78" i="14"/>
  <c r="C78" i="14"/>
  <c r="AU77" i="14"/>
  <c r="AT77" i="14"/>
  <c r="AS77" i="14"/>
  <c r="AR77" i="14"/>
  <c r="AQ77" i="14"/>
  <c r="AP77" i="14"/>
  <c r="AO77" i="14"/>
  <c r="AN77" i="14"/>
  <c r="AM77" i="14"/>
  <c r="AL77" i="14"/>
  <c r="AK77" i="14"/>
  <c r="AJ77" i="14"/>
  <c r="AI77" i="14"/>
  <c r="AH77" i="14"/>
  <c r="AG77" i="14"/>
  <c r="AF77" i="14"/>
  <c r="AE77" i="14"/>
  <c r="AD77" i="14"/>
  <c r="AC77" i="14"/>
  <c r="AB77" i="14"/>
  <c r="AA77" i="14"/>
  <c r="Z77" i="14"/>
  <c r="Y77" i="14"/>
  <c r="X77" i="14"/>
  <c r="W77" i="14"/>
  <c r="V77" i="14"/>
  <c r="U77" i="14"/>
  <c r="T77" i="14"/>
  <c r="S77" i="14"/>
  <c r="R77" i="14"/>
  <c r="Q77" i="14"/>
  <c r="P77" i="14"/>
  <c r="O77" i="14"/>
  <c r="N77" i="14"/>
  <c r="M77" i="14"/>
  <c r="L77" i="14"/>
  <c r="K77" i="14"/>
  <c r="J77" i="14"/>
  <c r="I77" i="14"/>
  <c r="H77" i="14"/>
  <c r="G77" i="14"/>
  <c r="F77" i="14"/>
  <c r="E77" i="14"/>
  <c r="D77" i="14"/>
  <c r="C77" i="14"/>
  <c r="AU76" i="14"/>
  <c r="AT76" i="14"/>
  <c r="AS76" i="14"/>
  <c r="AR76" i="14"/>
  <c r="AQ76" i="14"/>
  <c r="AP76" i="14"/>
  <c r="AO76" i="14"/>
  <c r="AN76" i="14"/>
  <c r="AM76" i="14"/>
  <c r="AL76" i="14"/>
  <c r="AK76" i="14"/>
  <c r="AJ76" i="14"/>
  <c r="AI76" i="14"/>
  <c r="AH76" i="14"/>
  <c r="AG76" i="14"/>
  <c r="AF76" i="14"/>
  <c r="AE76" i="14"/>
  <c r="AD76" i="14"/>
  <c r="AC76" i="14"/>
  <c r="AB76" i="14"/>
  <c r="AA76" i="14"/>
  <c r="Z76" i="14"/>
  <c r="Y76" i="14"/>
  <c r="X76" i="14"/>
  <c r="W76" i="14"/>
  <c r="V76" i="14"/>
  <c r="U76" i="14"/>
  <c r="T76" i="14"/>
  <c r="S76" i="14"/>
  <c r="R76" i="14"/>
  <c r="Q76" i="14"/>
  <c r="P76" i="14"/>
  <c r="O76" i="14"/>
  <c r="N76" i="14"/>
  <c r="M76" i="14"/>
  <c r="L76" i="14"/>
  <c r="K76" i="14"/>
  <c r="J76" i="14"/>
  <c r="I76" i="14"/>
  <c r="H76" i="14"/>
  <c r="G76" i="14"/>
  <c r="F76" i="14"/>
  <c r="E76" i="14"/>
  <c r="D76" i="14"/>
  <c r="C76" i="14"/>
  <c r="AU75" i="14"/>
  <c r="AT75" i="14"/>
  <c r="AS75" i="14"/>
  <c r="AR75" i="14"/>
  <c r="AQ75" i="14"/>
  <c r="AP75" i="14"/>
  <c r="AO75" i="14"/>
  <c r="AN75" i="14"/>
  <c r="AM75" i="14"/>
  <c r="AL75" i="14"/>
  <c r="AK75" i="14"/>
  <c r="AJ75" i="14"/>
  <c r="AI75" i="14"/>
  <c r="AH75" i="14"/>
  <c r="AG75" i="14"/>
  <c r="AF75" i="14"/>
  <c r="AE75" i="14"/>
  <c r="AD75" i="14"/>
  <c r="AC75" i="14"/>
  <c r="AB75" i="14"/>
  <c r="AA75" i="14"/>
  <c r="Z75" i="14"/>
  <c r="Y75" i="14"/>
  <c r="X75" i="14"/>
  <c r="W75" i="14"/>
  <c r="V75" i="14"/>
  <c r="U75" i="14"/>
  <c r="T75" i="14"/>
  <c r="S75" i="14"/>
  <c r="R75" i="14"/>
  <c r="Q75" i="14"/>
  <c r="P75" i="14"/>
  <c r="O75" i="14"/>
  <c r="N75" i="14"/>
  <c r="M75" i="14"/>
  <c r="L75" i="14"/>
  <c r="K75" i="14"/>
  <c r="J75" i="14"/>
  <c r="I75" i="14"/>
  <c r="H75" i="14"/>
  <c r="G75" i="14"/>
  <c r="F75" i="14"/>
  <c r="E75" i="14"/>
  <c r="D75" i="14"/>
  <c r="C75" i="14"/>
  <c r="AU74" i="14"/>
  <c r="AT74" i="14"/>
  <c r="AS74" i="14"/>
  <c r="AR74" i="14"/>
  <c r="AQ74" i="14"/>
  <c r="AP74" i="14"/>
  <c r="AO74" i="14"/>
  <c r="AN74" i="14"/>
  <c r="AM74" i="14"/>
  <c r="AL74" i="14"/>
  <c r="AK74" i="14"/>
  <c r="AJ74" i="14"/>
  <c r="AI74" i="14"/>
  <c r="AH74" i="14"/>
  <c r="AG74" i="14"/>
  <c r="AF74" i="14"/>
  <c r="AE74" i="14"/>
  <c r="AD74" i="14"/>
  <c r="AC74" i="14"/>
  <c r="AB74" i="14"/>
  <c r="AA74" i="14"/>
  <c r="Z74" i="14"/>
  <c r="Y74" i="14"/>
  <c r="X74" i="14"/>
  <c r="W74" i="14"/>
  <c r="V74" i="14"/>
  <c r="U74" i="14"/>
  <c r="T74" i="14"/>
  <c r="S74" i="14"/>
  <c r="R74" i="14"/>
  <c r="Q74" i="14"/>
  <c r="P74" i="14"/>
  <c r="O74" i="14"/>
  <c r="N74" i="14"/>
  <c r="M74" i="14"/>
  <c r="L74" i="14"/>
  <c r="K74" i="14"/>
  <c r="J74" i="14"/>
  <c r="I74" i="14"/>
  <c r="H74" i="14"/>
  <c r="G74" i="14"/>
  <c r="F74" i="14"/>
  <c r="E74" i="14"/>
  <c r="D74" i="14"/>
  <c r="C74" i="14"/>
  <c r="AU73" i="14"/>
  <c r="AT73" i="14"/>
  <c r="AS73" i="14"/>
  <c r="AR73" i="14"/>
  <c r="AQ73" i="14"/>
  <c r="AP73" i="14"/>
  <c r="AO73" i="14"/>
  <c r="AN73" i="14"/>
  <c r="AM73" i="14"/>
  <c r="AL73" i="14"/>
  <c r="AK73" i="14"/>
  <c r="AJ73" i="14"/>
  <c r="AI73" i="14"/>
  <c r="AH73" i="14"/>
  <c r="AG73" i="14"/>
  <c r="AF73" i="14"/>
  <c r="AE73" i="14"/>
  <c r="AD73" i="14"/>
  <c r="AC73" i="14"/>
  <c r="AB73" i="14"/>
  <c r="AA73" i="14"/>
  <c r="Z73" i="14"/>
  <c r="Y73" i="14"/>
  <c r="X73" i="14"/>
  <c r="W73" i="14"/>
  <c r="V73" i="14"/>
  <c r="U73" i="14"/>
  <c r="T73" i="14"/>
  <c r="S73" i="14"/>
  <c r="R73" i="14"/>
  <c r="Q73" i="14"/>
  <c r="P73" i="14"/>
  <c r="O73" i="14"/>
  <c r="N73" i="14"/>
  <c r="M73" i="14"/>
  <c r="L73" i="14"/>
  <c r="K73" i="14"/>
  <c r="J73" i="14"/>
  <c r="I73" i="14"/>
  <c r="H73" i="14"/>
  <c r="G73" i="14"/>
  <c r="F73" i="14"/>
  <c r="E73" i="14"/>
  <c r="D73" i="14"/>
  <c r="C73" i="14"/>
  <c r="AU72" i="14"/>
  <c r="AT72" i="14"/>
  <c r="AS72" i="14"/>
  <c r="AR72" i="14"/>
  <c r="AQ72" i="14"/>
  <c r="AP72" i="14"/>
  <c r="AO72" i="14"/>
  <c r="AN72" i="14"/>
  <c r="AM72" i="14"/>
  <c r="AL72" i="14"/>
  <c r="AK72" i="14"/>
  <c r="AJ72" i="14"/>
  <c r="AI72" i="14"/>
  <c r="AH72" i="14"/>
  <c r="AG72" i="14"/>
  <c r="AF72" i="14"/>
  <c r="AE72" i="14"/>
  <c r="AD72" i="14"/>
  <c r="AC72" i="14"/>
  <c r="AB72" i="14"/>
  <c r="AA72" i="14"/>
  <c r="Z72" i="14"/>
  <c r="Y72" i="14"/>
  <c r="X72" i="14"/>
  <c r="W72" i="14"/>
  <c r="V72" i="14"/>
  <c r="U72" i="14"/>
  <c r="T72" i="14"/>
  <c r="S72" i="14"/>
  <c r="R72" i="14"/>
  <c r="Q72" i="14"/>
  <c r="P72" i="14"/>
  <c r="O72" i="14"/>
  <c r="N72" i="14"/>
  <c r="M72" i="14"/>
  <c r="L72" i="14"/>
  <c r="K72" i="14"/>
  <c r="J72" i="14"/>
  <c r="I72" i="14"/>
  <c r="H72" i="14"/>
  <c r="G72" i="14"/>
  <c r="F72" i="14"/>
  <c r="E72" i="14"/>
  <c r="D72" i="14"/>
  <c r="C72" i="14"/>
  <c r="AU71" i="14"/>
  <c r="AT71" i="14"/>
  <c r="AS71" i="14"/>
  <c r="AR71" i="14"/>
  <c r="AQ71" i="14"/>
  <c r="AP71" i="14"/>
  <c r="AO71" i="14"/>
  <c r="AN71" i="14"/>
  <c r="AM71" i="14"/>
  <c r="AL71" i="14"/>
  <c r="AK71" i="14"/>
  <c r="AJ71" i="14"/>
  <c r="AI71" i="14"/>
  <c r="AH71" i="14"/>
  <c r="AG71" i="14"/>
  <c r="AF71" i="14"/>
  <c r="AE71" i="14"/>
  <c r="AD71" i="14"/>
  <c r="AC71" i="14"/>
  <c r="AB71" i="14"/>
  <c r="AA71" i="14"/>
  <c r="Z71" i="14"/>
  <c r="Y71" i="14"/>
  <c r="X71" i="14"/>
  <c r="W71" i="14"/>
  <c r="V71" i="14"/>
  <c r="U71" i="14"/>
  <c r="T71" i="14"/>
  <c r="S71" i="14"/>
  <c r="R71" i="14"/>
  <c r="Q71" i="14"/>
  <c r="P71" i="14"/>
  <c r="O71" i="14"/>
  <c r="N71" i="14"/>
  <c r="M71" i="14"/>
  <c r="L71" i="14"/>
  <c r="K71" i="14"/>
  <c r="J71" i="14"/>
  <c r="I71" i="14"/>
  <c r="H71" i="14"/>
  <c r="G71" i="14"/>
  <c r="F71" i="14"/>
  <c r="E71" i="14"/>
  <c r="D71" i="14"/>
  <c r="C71" i="14"/>
  <c r="AU70" i="14"/>
  <c r="AT70" i="14"/>
  <c r="AS70" i="14"/>
  <c r="AR70" i="14"/>
  <c r="AQ70" i="14"/>
  <c r="AP70" i="14"/>
  <c r="AO70" i="14"/>
  <c r="AN70" i="14"/>
  <c r="AM70" i="14"/>
  <c r="AL70" i="14"/>
  <c r="AK70" i="14"/>
  <c r="AJ70" i="14"/>
  <c r="AI70" i="14"/>
  <c r="AH70" i="14"/>
  <c r="AG70" i="14"/>
  <c r="AF70" i="14"/>
  <c r="AE70" i="14"/>
  <c r="AD70" i="14"/>
  <c r="AC70" i="14"/>
  <c r="AB70" i="14"/>
  <c r="AA70" i="14"/>
  <c r="Z70" i="14"/>
  <c r="Y70" i="14"/>
  <c r="X70" i="14"/>
  <c r="W70" i="14"/>
  <c r="V70" i="14"/>
  <c r="U70" i="14"/>
  <c r="T70" i="14"/>
  <c r="S70" i="14"/>
  <c r="R70" i="14"/>
  <c r="Q70" i="14"/>
  <c r="P70" i="14"/>
  <c r="O70" i="14"/>
  <c r="N70" i="14"/>
  <c r="M70" i="14"/>
  <c r="L70" i="14"/>
  <c r="K70" i="14"/>
  <c r="J70" i="14"/>
  <c r="I70" i="14"/>
  <c r="H70" i="14"/>
  <c r="G70" i="14"/>
  <c r="F70" i="14"/>
  <c r="E70" i="14"/>
  <c r="D70" i="14"/>
  <c r="C70" i="14"/>
  <c r="AU69" i="14"/>
  <c r="AT69" i="14"/>
  <c r="AS69" i="14"/>
  <c r="AR69" i="14"/>
  <c r="AQ69" i="14"/>
  <c r="AP69" i="14"/>
  <c r="AO69" i="14"/>
  <c r="AN69" i="14"/>
  <c r="AM69" i="14"/>
  <c r="AL69" i="14"/>
  <c r="AK69" i="14"/>
  <c r="AJ69" i="14"/>
  <c r="AI69" i="14"/>
  <c r="AH69" i="14"/>
  <c r="AG69" i="14"/>
  <c r="AF69" i="14"/>
  <c r="AE69" i="14"/>
  <c r="AD69" i="14"/>
  <c r="AC69" i="14"/>
  <c r="AB69" i="14"/>
  <c r="AA69" i="14"/>
  <c r="Z69" i="14"/>
  <c r="Y69" i="14"/>
  <c r="X69" i="14"/>
  <c r="W69" i="14"/>
  <c r="V69" i="14"/>
  <c r="U69" i="14"/>
  <c r="T69" i="14"/>
  <c r="S69" i="14"/>
  <c r="R69" i="14"/>
  <c r="Q69" i="14"/>
  <c r="P69" i="14"/>
  <c r="O69" i="14"/>
  <c r="N69" i="14"/>
  <c r="M69" i="14"/>
  <c r="L69" i="14"/>
  <c r="K69" i="14"/>
  <c r="J69" i="14"/>
  <c r="I69" i="14"/>
  <c r="H69" i="14"/>
  <c r="G69" i="14"/>
  <c r="F69" i="14"/>
  <c r="E69" i="14"/>
  <c r="D69" i="14"/>
  <c r="C69" i="14"/>
  <c r="AU68" i="14"/>
  <c r="AT68" i="14"/>
  <c r="AS68" i="14"/>
  <c r="AR68" i="14"/>
  <c r="AQ68" i="14"/>
  <c r="AP68" i="14"/>
  <c r="AO68" i="14"/>
  <c r="AN68" i="14"/>
  <c r="AM68" i="14"/>
  <c r="AL68" i="14"/>
  <c r="AK68" i="14"/>
  <c r="AJ68" i="14"/>
  <c r="AI68" i="14"/>
  <c r="AH68" i="14"/>
  <c r="AG68" i="14"/>
  <c r="AF68" i="14"/>
  <c r="AE68" i="14"/>
  <c r="AD68" i="14"/>
  <c r="AC68" i="14"/>
  <c r="AB68" i="14"/>
  <c r="AA68" i="14"/>
  <c r="Z68" i="14"/>
  <c r="Y68" i="14"/>
  <c r="X68" i="14"/>
  <c r="W68" i="14"/>
  <c r="V68" i="14"/>
  <c r="U68" i="14"/>
  <c r="T68" i="14"/>
  <c r="S68" i="14"/>
  <c r="R68" i="14"/>
  <c r="Q68" i="14"/>
  <c r="P68" i="14"/>
  <c r="O68" i="14"/>
  <c r="N68" i="14"/>
  <c r="M68" i="14"/>
  <c r="L68" i="14"/>
  <c r="K68" i="14"/>
  <c r="J68" i="14"/>
  <c r="I68" i="14"/>
  <c r="H68" i="14"/>
  <c r="G68" i="14"/>
  <c r="F68" i="14"/>
  <c r="E68" i="14"/>
  <c r="D68" i="14"/>
  <c r="C68" i="14"/>
  <c r="AU67" i="14"/>
  <c r="AT67" i="14"/>
  <c r="AS67" i="14"/>
  <c r="AR67" i="14"/>
  <c r="AQ67" i="14"/>
  <c r="AP67" i="14"/>
  <c r="AO67" i="14"/>
  <c r="AN67" i="14"/>
  <c r="AM67" i="14"/>
  <c r="AL67" i="14"/>
  <c r="AK67" i="14"/>
  <c r="AJ67" i="14"/>
  <c r="AI67" i="14"/>
  <c r="AH67" i="14"/>
  <c r="AG67" i="14"/>
  <c r="AF67" i="14"/>
  <c r="AE67" i="14"/>
  <c r="AD67" i="14"/>
  <c r="AC67" i="14"/>
  <c r="AB67" i="14"/>
  <c r="AA67" i="14"/>
  <c r="Z67" i="14"/>
  <c r="Y67" i="14"/>
  <c r="X67" i="14"/>
  <c r="W67" i="14"/>
  <c r="V67" i="14"/>
  <c r="U67" i="14"/>
  <c r="T67" i="14"/>
  <c r="S67" i="14"/>
  <c r="R67" i="14"/>
  <c r="Q67" i="14"/>
  <c r="P67" i="14"/>
  <c r="O67" i="14"/>
  <c r="N67" i="14"/>
  <c r="M67" i="14"/>
  <c r="L67" i="14"/>
  <c r="K67" i="14"/>
  <c r="J67" i="14"/>
  <c r="I67" i="14"/>
  <c r="H67" i="14"/>
  <c r="G67" i="14"/>
  <c r="F67" i="14"/>
  <c r="E67" i="14"/>
  <c r="D67" i="14"/>
  <c r="C67" i="14"/>
  <c r="AU66" i="14"/>
  <c r="AT66" i="14"/>
  <c r="AS66" i="14"/>
  <c r="AR66" i="14"/>
  <c r="AQ66" i="14"/>
  <c r="AP66" i="14"/>
  <c r="AO66" i="14"/>
  <c r="AN66" i="14"/>
  <c r="AM66" i="14"/>
  <c r="AL66" i="14"/>
  <c r="AK66" i="14"/>
  <c r="AJ66" i="14"/>
  <c r="AI66" i="14"/>
  <c r="AH66" i="14"/>
  <c r="AG66" i="14"/>
  <c r="AF66" i="14"/>
  <c r="AE66" i="14"/>
  <c r="AD66" i="14"/>
  <c r="AC66" i="14"/>
  <c r="AB66" i="14"/>
  <c r="AA66" i="14"/>
  <c r="Z66" i="14"/>
  <c r="Y66" i="14"/>
  <c r="X66" i="14"/>
  <c r="W66" i="14"/>
  <c r="V66" i="14"/>
  <c r="U66" i="14"/>
  <c r="T66" i="14"/>
  <c r="S66" i="14"/>
  <c r="R66" i="14"/>
  <c r="Q66" i="14"/>
  <c r="P66" i="14"/>
  <c r="O66" i="14"/>
  <c r="N66" i="14"/>
  <c r="M66" i="14"/>
  <c r="L66" i="14"/>
  <c r="K66" i="14"/>
  <c r="J66" i="14"/>
  <c r="I66" i="14"/>
  <c r="H66" i="14"/>
  <c r="G66" i="14"/>
  <c r="F66" i="14"/>
  <c r="E66" i="14"/>
  <c r="D66" i="14"/>
  <c r="C66" i="14"/>
  <c r="AU65" i="14"/>
  <c r="AT65" i="14"/>
  <c r="AS65" i="14"/>
  <c r="AR65" i="14"/>
  <c r="AQ65" i="14"/>
  <c r="AP65" i="14"/>
  <c r="AO65" i="14"/>
  <c r="AN65" i="14"/>
  <c r="AM65" i="14"/>
  <c r="AL65" i="14"/>
  <c r="AK65" i="14"/>
  <c r="AJ65" i="14"/>
  <c r="AI65" i="14"/>
  <c r="AH65" i="14"/>
  <c r="AG65" i="14"/>
  <c r="AF65" i="14"/>
  <c r="AE65" i="14"/>
  <c r="AD65" i="14"/>
  <c r="AC65" i="14"/>
  <c r="AB65" i="14"/>
  <c r="AA65" i="14"/>
  <c r="Z65" i="14"/>
  <c r="Y65" i="14"/>
  <c r="X65" i="14"/>
  <c r="W65" i="14"/>
  <c r="V65" i="14"/>
  <c r="U65" i="14"/>
  <c r="T65" i="14"/>
  <c r="S65" i="14"/>
  <c r="R65" i="14"/>
  <c r="Q65" i="14"/>
  <c r="P65" i="14"/>
  <c r="O65" i="14"/>
  <c r="N65" i="14"/>
  <c r="M65" i="14"/>
  <c r="L65" i="14"/>
  <c r="K65" i="14"/>
  <c r="J65" i="14"/>
  <c r="I65" i="14"/>
  <c r="H65" i="14"/>
  <c r="G65" i="14"/>
  <c r="F65" i="14"/>
  <c r="E65" i="14"/>
  <c r="D65" i="14"/>
  <c r="C65" i="14"/>
  <c r="AU64" i="14"/>
  <c r="AT64" i="14"/>
  <c r="AS64" i="14"/>
  <c r="AR64" i="14"/>
  <c r="AQ64" i="14"/>
  <c r="AP64" i="14"/>
  <c r="AO64" i="14"/>
  <c r="AN64" i="14"/>
  <c r="AM64" i="14"/>
  <c r="AL64" i="14"/>
  <c r="AK64" i="14"/>
  <c r="AJ64" i="14"/>
  <c r="AI64" i="14"/>
  <c r="AH64" i="14"/>
  <c r="AG64" i="14"/>
  <c r="AF64" i="14"/>
  <c r="AE64" i="14"/>
  <c r="AD64" i="14"/>
  <c r="AC64" i="14"/>
  <c r="AB64" i="14"/>
  <c r="AA64" i="14"/>
  <c r="Z64" i="14"/>
  <c r="Y64" i="14"/>
  <c r="X64" i="14"/>
  <c r="W64" i="14"/>
  <c r="V64" i="14"/>
  <c r="U64" i="14"/>
  <c r="T64" i="14"/>
  <c r="S64" i="14"/>
  <c r="R64" i="14"/>
  <c r="Q64" i="14"/>
  <c r="P64" i="14"/>
  <c r="O64" i="14"/>
  <c r="N64" i="14"/>
  <c r="M64" i="14"/>
  <c r="L64" i="14"/>
  <c r="K64" i="14"/>
  <c r="J64" i="14"/>
  <c r="I64" i="14"/>
  <c r="H64" i="14"/>
  <c r="G64" i="14"/>
  <c r="F64" i="14"/>
  <c r="E64" i="14"/>
  <c r="D64" i="14"/>
  <c r="C64" i="14"/>
  <c r="AU63" i="14"/>
  <c r="AT63" i="14"/>
  <c r="AS63" i="14"/>
  <c r="AR63" i="14"/>
  <c r="AQ63" i="14"/>
  <c r="AP63" i="14"/>
  <c r="AO63" i="14"/>
  <c r="AN63" i="14"/>
  <c r="AM63" i="14"/>
  <c r="AL63" i="14"/>
  <c r="AK63" i="14"/>
  <c r="AJ63" i="14"/>
  <c r="AI63" i="14"/>
  <c r="AH63" i="14"/>
  <c r="AG63" i="14"/>
  <c r="AF63" i="14"/>
  <c r="AE63" i="14"/>
  <c r="AD63" i="14"/>
  <c r="AC63" i="14"/>
  <c r="AB63" i="14"/>
  <c r="AA63" i="14"/>
  <c r="Z63" i="14"/>
  <c r="Y63" i="14"/>
  <c r="X63" i="14"/>
  <c r="W63" i="14"/>
  <c r="V63" i="14"/>
  <c r="U63" i="14"/>
  <c r="T63" i="14"/>
  <c r="S63" i="14"/>
  <c r="R63" i="14"/>
  <c r="Q63" i="14"/>
  <c r="P63" i="14"/>
  <c r="O63" i="14"/>
  <c r="N63" i="14"/>
  <c r="M63" i="14"/>
  <c r="L63" i="14"/>
  <c r="K63" i="14"/>
  <c r="J63" i="14"/>
  <c r="I63" i="14"/>
  <c r="H63" i="14"/>
  <c r="G63" i="14"/>
  <c r="F63" i="14"/>
  <c r="E63" i="14"/>
  <c r="D63" i="14"/>
  <c r="C63" i="14"/>
  <c r="AU62" i="14"/>
  <c r="AT62" i="14"/>
  <c r="AS62" i="14"/>
  <c r="AR62" i="14"/>
  <c r="AQ62" i="14"/>
  <c r="AP62" i="14"/>
  <c r="AO62" i="14"/>
  <c r="AN62" i="14"/>
  <c r="AM62" i="14"/>
  <c r="AL62" i="14"/>
  <c r="AK62" i="14"/>
  <c r="AJ62" i="14"/>
  <c r="AI62" i="14"/>
  <c r="AH62" i="14"/>
  <c r="AG62" i="14"/>
  <c r="AF62" i="14"/>
  <c r="AE62" i="14"/>
  <c r="AD62" i="14"/>
  <c r="AC62" i="14"/>
  <c r="AB62" i="14"/>
  <c r="AA62" i="14"/>
  <c r="Z62" i="14"/>
  <c r="Y62" i="14"/>
  <c r="X62" i="14"/>
  <c r="W62" i="14"/>
  <c r="V62" i="14"/>
  <c r="U62" i="14"/>
  <c r="T62" i="14"/>
  <c r="S62" i="14"/>
  <c r="R62" i="14"/>
  <c r="Q62" i="14"/>
  <c r="P62" i="14"/>
  <c r="O62" i="14"/>
  <c r="N62" i="14"/>
  <c r="M62" i="14"/>
  <c r="L62" i="14"/>
  <c r="K62" i="14"/>
  <c r="J62" i="14"/>
  <c r="I62" i="14"/>
  <c r="H62" i="14"/>
  <c r="G62" i="14"/>
  <c r="F62" i="14"/>
  <c r="E62" i="14"/>
  <c r="D62" i="14"/>
  <c r="C62" i="14"/>
  <c r="AU61" i="14"/>
  <c r="AT61" i="14"/>
  <c r="AS61" i="14"/>
  <c r="AR61" i="14"/>
  <c r="AQ61" i="14"/>
  <c r="AP61" i="14"/>
  <c r="AO61" i="14"/>
  <c r="AN61" i="14"/>
  <c r="AM61" i="14"/>
  <c r="AL61" i="14"/>
  <c r="AK61" i="14"/>
  <c r="AJ61" i="14"/>
  <c r="AI61" i="14"/>
  <c r="AH61" i="14"/>
  <c r="AG61" i="14"/>
  <c r="AF61" i="14"/>
  <c r="AE61" i="14"/>
  <c r="AD61" i="14"/>
  <c r="AC61" i="14"/>
  <c r="AB61" i="14"/>
  <c r="AA61" i="14"/>
  <c r="Z61" i="14"/>
  <c r="Y61" i="14"/>
  <c r="X61" i="14"/>
  <c r="W61" i="14"/>
  <c r="V61" i="14"/>
  <c r="U61" i="14"/>
  <c r="T61" i="14"/>
  <c r="S61" i="14"/>
  <c r="R61" i="14"/>
  <c r="Q61" i="14"/>
  <c r="P61" i="14"/>
  <c r="O61" i="14"/>
  <c r="N61" i="14"/>
  <c r="M61" i="14"/>
  <c r="L61" i="14"/>
  <c r="K61" i="14"/>
  <c r="J61" i="14"/>
  <c r="I61" i="14"/>
  <c r="H61" i="14"/>
  <c r="G61" i="14"/>
  <c r="F61" i="14"/>
  <c r="E61" i="14"/>
  <c r="D61" i="14"/>
  <c r="C61" i="14"/>
  <c r="AU60" i="14"/>
  <c r="AT60" i="14"/>
  <c r="AS60" i="14"/>
  <c r="AR60" i="14"/>
  <c r="AQ60" i="14"/>
  <c r="AP60" i="14"/>
  <c r="AO60" i="14"/>
  <c r="AN60" i="14"/>
  <c r="AM60" i="14"/>
  <c r="AL60" i="14"/>
  <c r="AK60" i="14"/>
  <c r="AJ60" i="14"/>
  <c r="AI60" i="14"/>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60" i="14"/>
  <c r="C60" i="14"/>
  <c r="AU59" i="14"/>
  <c r="AT59" i="14"/>
  <c r="AS59" i="14"/>
  <c r="AR59" i="14"/>
  <c r="AQ59" i="14"/>
  <c r="AP59" i="14"/>
  <c r="AO59" i="14"/>
  <c r="AN59" i="14"/>
  <c r="AM59" i="14"/>
  <c r="AL59" i="14"/>
  <c r="AK59" i="14"/>
  <c r="AJ59" i="14"/>
  <c r="AI59" i="14"/>
  <c r="AH59" i="14"/>
  <c r="AG59" i="14"/>
  <c r="AF59" i="14"/>
  <c r="AE59" i="14"/>
  <c r="AD59" i="14"/>
  <c r="AC59" i="14"/>
  <c r="AB59" i="14"/>
  <c r="AA59" i="14"/>
  <c r="Z59" i="14"/>
  <c r="Y59" i="14"/>
  <c r="X59" i="14"/>
  <c r="W59" i="14"/>
  <c r="V59" i="14"/>
  <c r="U59" i="14"/>
  <c r="T59" i="14"/>
  <c r="S59" i="14"/>
  <c r="R59" i="14"/>
  <c r="Q59" i="14"/>
  <c r="P59" i="14"/>
  <c r="O59" i="14"/>
  <c r="N59" i="14"/>
  <c r="M59" i="14"/>
  <c r="L59" i="14"/>
  <c r="K59" i="14"/>
  <c r="J59" i="14"/>
  <c r="I59" i="14"/>
  <c r="H59" i="14"/>
  <c r="G59" i="14"/>
  <c r="F59" i="14"/>
  <c r="E59" i="14"/>
  <c r="D59" i="14"/>
  <c r="C59" i="14"/>
  <c r="AU58" i="14"/>
  <c r="AT58" i="14"/>
  <c r="AS58" i="14"/>
  <c r="AR58" i="14"/>
  <c r="AQ58" i="14"/>
  <c r="AP58" i="14"/>
  <c r="AO58" i="14"/>
  <c r="AN58" i="14"/>
  <c r="AM58" i="14"/>
  <c r="AL58" i="14"/>
  <c r="AK58" i="14"/>
  <c r="AJ58" i="14"/>
  <c r="AI58" i="14"/>
  <c r="AH58" i="14"/>
  <c r="AG58" i="14"/>
  <c r="AF58"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E58" i="14"/>
  <c r="D58" i="14"/>
  <c r="C58" i="14"/>
  <c r="AU57" i="14"/>
  <c r="AT57" i="14"/>
  <c r="AS57" i="14"/>
  <c r="AR57" i="14"/>
  <c r="AQ57" i="14"/>
  <c r="AP57" i="14"/>
  <c r="AO57" i="14"/>
  <c r="AN57" i="14"/>
  <c r="AM57" i="14"/>
  <c r="AL57" i="14"/>
  <c r="AK57" i="14"/>
  <c r="AJ57" i="14"/>
  <c r="AI57" i="14"/>
  <c r="AH57" i="14"/>
  <c r="AG57" i="14"/>
  <c r="AF57" i="14"/>
  <c r="AE57" i="14"/>
  <c r="AD57" i="14"/>
  <c r="AC57" i="14"/>
  <c r="AB57" i="14"/>
  <c r="AA57" i="14"/>
  <c r="Z57" i="14"/>
  <c r="Y57" i="14"/>
  <c r="X57" i="14"/>
  <c r="W57" i="14"/>
  <c r="V57" i="14"/>
  <c r="U57" i="14"/>
  <c r="T57" i="14"/>
  <c r="S57" i="14"/>
  <c r="R57" i="14"/>
  <c r="Q57" i="14"/>
  <c r="P57" i="14"/>
  <c r="O57" i="14"/>
  <c r="N57" i="14"/>
  <c r="M57" i="14"/>
  <c r="L57" i="14"/>
  <c r="K57" i="14"/>
  <c r="J57" i="14"/>
  <c r="I57" i="14"/>
  <c r="H57" i="14"/>
  <c r="G57" i="14"/>
  <c r="F57" i="14"/>
  <c r="E57" i="14"/>
  <c r="D57" i="14"/>
  <c r="C57" i="14"/>
  <c r="AU56" i="14"/>
  <c r="AT56" i="14"/>
  <c r="AS56" i="14"/>
  <c r="AR56" i="14"/>
  <c r="AQ56" i="14"/>
  <c r="AP56" i="14"/>
  <c r="AO56" i="14"/>
  <c r="AN56" i="14"/>
  <c r="AM56" i="14"/>
  <c r="AL56" i="14"/>
  <c r="AK56" i="14"/>
  <c r="AJ56" i="14"/>
  <c r="AI56" i="14"/>
  <c r="AH56" i="14"/>
  <c r="AG56" i="14"/>
  <c r="AF56" i="14"/>
  <c r="AE56" i="14"/>
  <c r="AD56" i="14"/>
  <c r="AC56" i="14"/>
  <c r="AB56" i="14"/>
  <c r="AA56" i="14"/>
  <c r="Z56" i="14"/>
  <c r="Y56" i="14"/>
  <c r="X56" i="14"/>
  <c r="W56" i="14"/>
  <c r="V56" i="14"/>
  <c r="U56" i="14"/>
  <c r="T56" i="14"/>
  <c r="S56" i="14"/>
  <c r="R56" i="14"/>
  <c r="Q56" i="14"/>
  <c r="P56" i="14"/>
  <c r="O56" i="14"/>
  <c r="N56" i="14"/>
  <c r="M56" i="14"/>
  <c r="L56" i="14"/>
  <c r="K56" i="14"/>
  <c r="J56" i="14"/>
  <c r="I56" i="14"/>
  <c r="H56" i="14"/>
  <c r="G56" i="14"/>
  <c r="F56" i="14"/>
  <c r="E56" i="14"/>
  <c r="D56" i="14"/>
  <c r="C56" i="14"/>
  <c r="AU55" i="14"/>
  <c r="AT55" i="14"/>
  <c r="AS55" i="14"/>
  <c r="AR55" i="14"/>
  <c r="AQ55" i="14"/>
  <c r="AP55" i="14"/>
  <c r="AO55" i="14"/>
  <c r="AN55" i="14"/>
  <c r="AM55" i="14"/>
  <c r="AL55" i="14"/>
  <c r="AK55" i="14"/>
  <c r="AJ55" i="14"/>
  <c r="AI55" i="14"/>
  <c r="AH55" i="14"/>
  <c r="AG55" i="14"/>
  <c r="AF55" i="14"/>
  <c r="AE55" i="14"/>
  <c r="AD55" i="14"/>
  <c r="AC55" i="14"/>
  <c r="AB55" i="14"/>
  <c r="AA55" i="14"/>
  <c r="Z55" i="14"/>
  <c r="Y55" i="14"/>
  <c r="X55" i="14"/>
  <c r="W55" i="14"/>
  <c r="V55" i="14"/>
  <c r="U55" i="14"/>
  <c r="T55" i="14"/>
  <c r="S55" i="14"/>
  <c r="R55" i="14"/>
  <c r="Q55" i="14"/>
  <c r="P55" i="14"/>
  <c r="O55" i="14"/>
  <c r="N55" i="14"/>
  <c r="M55" i="14"/>
  <c r="L55" i="14"/>
  <c r="K55" i="14"/>
  <c r="J55" i="14"/>
  <c r="I55" i="14"/>
  <c r="H55" i="14"/>
  <c r="G55" i="14"/>
  <c r="F55" i="14"/>
  <c r="E55" i="14"/>
  <c r="D55" i="14"/>
  <c r="C55" i="14"/>
  <c r="AU54" i="14"/>
  <c r="AT54" i="14"/>
  <c r="AS54" i="14"/>
  <c r="AR54" i="14"/>
  <c r="AQ54" i="14"/>
  <c r="AP54" i="14"/>
  <c r="AO54" i="14"/>
  <c r="AN54" i="14"/>
  <c r="AM54" i="14"/>
  <c r="AL54" i="14"/>
  <c r="AK54" i="14"/>
  <c r="AJ54" i="14"/>
  <c r="AI54" i="14"/>
  <c r="AH54" i="14"/>
  <c r="AG54" i="14"/>
  <c r="AF54" i="14"/>
  <c r="AE54" i="14"/>
  <c r="AD54" i="14"/>
  <c r="AC54" i="14"/>
  <c r="AB54" i="14"/>
  <c r="AA54" i="14"/>
  <c r="Z54" i="14"/>
  <c r="Y54" i="14"/>
  <c r="X54" i="14"/>
  <c r="W54" i="14"/>
  <c r="V54" i="14"/>
  <c r="U54" i="14"/>
  <c r="T54" i="14"/>
  <c r="S54" i="14"/>
  <c r="R54" i="14"/>
  <c r="Q54" i="14"/>
  <c r="P54" i="14"/>
  <c r="O54" i="14"/>
  <c r="N54" i="14"/>
  <c r="M54" i="14"/>
  <c r="L54" i="14"/>
  <c r="K54" i="14"/>
  <c r="J54" i="14"/>
  <c r="I54" i="14"/>
  <c r="H54" i="14"/>
  <c r="G54" i="14"/>
  <c r="F54" i="14"/>
  <c r="E54" i="14"/>
  <c r="D54" i="14"/>
  <c r="C54" i="14"/>
  <c r="AU53" i="14"/>
  <c r="AT53" i="14"/>
  <c r="AS53" i="14"/>
  <c r="AR53" i="14"/>
  <c r="AQ53" i="14"/>
  <c r="AP53" i="14"/>
  <c r="AO53" i="14"/>
  <c r="AN53" i="14"/>
  <c r="AM53" i="14"/>
  <c r="AL53" i="14"/>
  <c r="AK53" i="14"/>
  <c r="AJ53" i="14"/>
  <c r="AI53" i="14"/>
  <c r="AH53" i="14"/>
  <c r="AG53" i="14"/>
  <c r="AF53" i="14"/>
  <c r="AE53" i="14"/>
  <c r="AD53" i="14"/>
  <c r="AC53" i="14"/>
  <c r="AB53" i="14"/>
  <c r="AA53" i="14"/>
  <c r="Z53" i="14"/>
  <c r="Y53" i="14"/>
  <c r="X53" i="14"/>
  <c r="W53" i="14"/>
  <c r="V53" i="14"/>
  <c r="U53" i="14"/>
  <c r="T53" i="14"/>
  <c r="S53" i="14"/>
  <c r="R53" i="14"/>
  <c r="Q53" i="14"/>
  <c r="P53" i="14"/>
  <c r="O53" i="14"/>
  <c r="N53" i="14"/>
  <c r="M53" i="14"/>
  <c r="L53" i="14"/>
  <c r="K53" i="14"/>
  <c r="J53" i="14"/>
  <c r="I53" i="14"/>
  <c r="H53" i="14"/>
  <c r="G53" i="14"/>
  <c r="F53" i="14"/>
  <c r="E53" i="14"/>
  <c r="D53" i="14"/>
  <c r="C53" i="14"/>
  <c r="AU52" i="14"/>
  <c r="AT52" i="14"/>
  <c r="AS52" i="14"/>
  <c r="AR52" i="14"/>
  <c r="AQ52" i="14"/>
  <c r="AP52" i="14"/>
  <c r="AO52" i="14"/>
  <c r="AN52" i="14"/>
  <c r="AM52" i="14"/>
  <c r="AL52" i="14"/>
  <c r="AK52" i="14"/>
  <c r="AJ52" i="14"/>
  <c r="AI52" i="14"/>
  <c r="AH52" i="14"/>
  <c r="AG52" i="14"/>
  <c r="AF52" i="14"/>
  <c r="AE52" i="14"/>
  <c r="AD52" i="14"/>
  <c r="AC52" i="14"/>
  <c r="AB52" i="14"/>
  <c r="AA52" i="14"/>
  <c r="Z52" i="14"/>
  <c r="Y52" i="14"/>
  <c r="X52" i="14"/>
  <c r="W52" i="14"/>
  <c r="V52" i="14"/>
  <c r="U52" i="14"/>
  <c r="T52" i="14"/>
  <c r="S52" i="14"/>
  <c r="R52" i="14"/>
  <c r="Q52" i="14"/>
  <c r="P52" i="14"/>
  <c r="O52" i="14"/>
  <c r="N52" i="14"/>
  <c r="M52" i="14"/>
  <c r="L52" i="14"/>
  <c r="K52" i="14"/>
  <c r="J52" i="14"/>
  <c r="I52" i="14"/>
  <c r="H52" i="14"/>
  <c r="G52" i="14"/>
  <c r="F52" i="14"/>
  <c r="E52" i="14"/>
  <c r="D52" i="14"/>
  <c r="C52" i="14"/>
  <c r="AU51" i="14"/>
  <c r="AT51" i="14"/>
  <c r="AS51" i="14"/>
  <c r="AR51" i="14"/>
  <c r="AQ51" i="14"/>
  <c r="AP51" i="14"/>
  <c r="AO51" i="14"/>
  <c r="AN51" i="14"/>
  <c r="AM51" i="14"/>
  <c r="AL51" i="14"/>
  <c r="AK51" i="14"/>
  <c r="AJ51" i="14"/>
  <c r="AI51" i="14"/>
  <c r="AH51" i="14"/>
  <c r="AG51" i="14"/>
  <c r="AF51" i="14"/>
  <c r="AE51" i="14"/>
  <c r="AD51" i="14"/>
  <c r="AC51" i="14"/>
  <c r="AB51" i="14"/>
  <c r="AA51" i="14"/>
  <c r="Z51" i="14"/>
  <c r="Y51" i="14"/>
  <c r="X51" i="14"/>
  <c r="W51" i="14"/>
  <c r="V51" i="14"/>
  <c r="U51" i="14"/>
  <c r="T51" i="14"/>
  <c r="S51" i="14"/>
  <c r="R51" i="14"/>
  <c r="Q51" i="14"/>
  <c r="P51" i="14"/>
  <c r="O51" i="14"/>
  <c r="N51" i="14"/>
  <c r="M51" i="14"/>
  <c r="L51" i="14"/>
  <c r="K51" i="14"/>
  <c r="J51" i="14"/>
  <c r="I51" i="14"/>
  <c r="H51" i="14"/>
  <c r="G51" i="14"/>
  <c r="F51" i="14"/>
  <c r="E51" i="14"/>
  <c r="D51" i="14"/>
  <c r="C51" i="14"/>
  <c r="AU50" i="14"/>
  <c r="AT50" i="14"/>
  <c r="AS50" i="14"/>
  <c r="AR50" i="14"/>
  <c r="AQ50" i="14"/>
  <c r="AP50" i="14"/>
  <c r="AO50" i="14"/>
  <c r="AN50" i="14"/>
  <c r="AM50" i="14"/>
  <c r="AL50" i="14"/>
  <c r="AK50" i="14"/>
  <c r="AJ50" i="14"/>
  <c r="AI50" i="14"/>
  <c r="AH50" i="14"/>
  <c r="AG50" i="14"/>
  <c r="AF50" i="14"/>
  <c r="AE50" i="14"/>
  <c r="AD50" i="14"/>
  <c r="AC50" i="14"/>
  <c r="AB50" i="14"/>
  <c r="AA50" i="14"/>
  <c r="Z50" i="14"/>
  <c r="Y50" i="14"/>
  <c r="X50" i="14"/>
  <c r="W50" i="14"/>
  <c r="V50" i="14"/>
  <c r="U50" i="14"/>
  <c r="T50" i="14"/>
  <c r="S50" i="14"/>
  <c r="R50" i="14"/>
  <c r="Q50" i="14"/>
  <c r="P50" i="14"/>
  <c r="O50" i="14"/>
  <c r="N50" i="14"/>
  <c r="M50" i="14"/>
  <c r="L50" i="14"/>
  <c r="K50" i="14"/>
  <c r="J50" i="14"/>
  <c r="I50" i="14"/>
  <c r="H50" i="14"/>
  <c r="G50" i="14"/>
  <c r="F50" i="14"/>
  <c r="E50" i="14"/>
  <c r="D50" i="14"/>
  <c r="C50" i="14"/>
  <c r="AU49" i="14"/>
  <c r="AT49" i="14"/>
  <c r="AS49" i="14"/>
  <c r="AR49" i="14"/>
  <c r="AQ49" i="14"/>
  <c r="AP49" i="14"/>
  <c r="AO49" i="14"/>
  <c r="AN49" i="14"/>
  <c r="AM49" i="14"/>
  <c r="AL49" i="14"/>
  <c r="AK49" i="14"/>
  <c r="AJ49" i="14"/>
  <c r="AI49" i="14"/>
  <c r="AH49" i="14"/>
  <c r="AG49" i="14"/>
  <c r="AF49" i="14"/>
  <c r="AE49" i="14"/>
  <c r="AD49" i="14"/>
  <c r="AC49" i="14"/>
  <c r="AB49" i="14"/>
  <c r="AA49" i="14"/>
  <c r="Z49" i="14"/>
  <c r="Y49" i="14"/>
  <c r="X49" i="14"/>
  <c r="W49" i="14"/>
  <c r="V49" i="14"/>
  <c r="U49" i="14"/>
  <c r="T49" i="14"/>
  <c r="S49" i="14"/>
  <c r="R49" i="14"/>
  <c r="Q49" i="14"/>
  <c r="P49" i="14"/>
  <c r="O49" i="14"/>
  <c r="N49" i="14"/>
  <c r="M49" i="14"/>
  <c r="L49" i="14"/>
  <c r="K49" i="14"/>
  <c r="J49" i="14"/>
  <c r="I49" i="14"/>
  <c r="H49" i="14"/>
  <c r="G49" i="14"/>
  <c r="F49" i="14"/>
  <c r="E49" i="14"/>
  <c r="D49" i="14"/>
  <c r="C49" i="14"/>
  <c r="AU48" i="14"/>
  <c r="AT48" i="14"/>
  <c r="AS48" i="14"/>
  <c r="AR48" i="14"/>
  <c r="AQ48" i="14"/>
  <c r="AP48" i="14"/>
  <c r="AO48" i="14"/>
  <c r="AN48" i="14"/>
  <c r="AM48" i="14"/>
  <c r="AL48" i="14"/>
  <c r="AK48" i="14"/>
  <c r="AJ48" i="14"/>
  <c r="AI48" i="14"/>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I48" i="14"/>
  <c r="H48" i="14"/>
  <c r="G48" i="14"/>
  <c r="F48" i="14"/>
  <c r="E48" i="14"/>
  <c r="D48" i="14"/>
  <c r="C48" i="14"/>
  <c r="AU47" i="14"/>
  <c r="AT47" i="14"/>
  <c r="AS47" i="14"/>
  <c r="AR47" i="14"/>
  <c r="AQ47" i="14"/>
  <c r="AP47" i="14"/>
  <c r="AO47" i="14"/>
  <c r="AN47" i="14"/>
  <c r="AM47" i="14"/>
  <c r="AL47" i="14"/>
  <c r="AK47" i="14"/>
  <c r="AJ47" i="14"/>
  <c r="AI47"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I47" i="14"/>
  <c r="H47" i="14"/>
  <c r="G47" i="14"/>
  <c r="F47" i="14"/>
  <c r="E47" i="14"/>
  <c r="D47" i="14"/>
  <c r="C47" i="14"/>
  <c r="AU46" i="14"/>
  <c r="AT46" i="14"/>
  <c r="AS46" i="14"/>
  <c r="AR46" i="14"/>
  <c r="AQ46" i="14"/>
  <c r="AP46" i="14"/>
  <c r="AO46" i="14"/>
  <c r="AN46" i="14"/>
  <c r="AM46" i="14"/>
  <c r="AL46" i="14"/>
  <c r="AK46" i="14"/>
  <c r="AJ46" i="14"/>
  <c r="AI46" i="14"/>
  <c r="AH46" i="14"/>
  <c r="AG46" i="14"/>
  <c r="AF46" i="14"/>
  <c r="AE46" i="14"/>
  <c r="AD46" i="14"/>
  <c r="AC46" i="14"/>
  <c r="AB46" i="14"/>
  <c r="AA46" i="14"/>
  <c r="Z46" i="14"/>
  <c r="Y46" i="14"/>
  <c r="X46" i="14"/>
  <c r="W46" i="14"/>
  <c r="V46" i="14"/>
  <c r="U46" i="14"/>
  <c r="T46" i="14"/>
  <c r="S46" i="14"/>
  <c r="R46" i="14"/>
  <c r="Q46" i="14"/>
  <c r="P46" i="14"/>
  <c r="O46" i="14"/>
  <c r="N46" i="14"/>
  <c r="M46" i="14"/>
  <c r="L46" i="14"/>
  <c r="K46" i="14"/>
  <c r="J46" i="14"/>
  <c r="I46" i="14"/>
  <c r="H46" i="14"/>
  <c r="G46" i="14"/>
  <c r="F46" i="14"/>
  <c r="E46" i="14"/>
  <c r="D46" i="14"/>
  <c r="C46" i="14"/>
  <c r="AU45" i="14"/>
  <c r="AT45" i="14"/>
  <c r="AS45" i="14"/>
  <c r="AR45" i="14"/>
  <c r="AQ45" i="14"/>
  <c r="AP45" i="14"/>
  <c r="AO45" i="14"/>
  <c r="AN45" i="14"/>
  <c r="AM45" i="14"/>
  <c r="AL45" i="14"/>
  <c r="AK45" i="14"/>
  <c r="AJ45" i="14"/>
  <c r="AI45"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F45" i="14"/>
  <c r="E45" i="14"/>
  <c r="D45" i="14"/>
  <c r="C45" i="14"/>
  <c r="AU44" i="14"/>
  <c r="AT44" i="14"/>
  <c r="AS44" i="14"/>
  <c r="AR44" i="14"/>
  <c r="AQ44" i="14"/>
  <c r="AP44" i="14"/>
  <c r="AO44" i="14"/>
  <c r="AN44" i="14"/>
  <c r="AM44" i="14"/>
  <c r="AL44" i="14"/>
  <c r="AK44" i="14"/>
  <c r="AJ44" i="14"/>
  <c r="AI44"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I44" i="14"/>
  <c r="H44" i="14"/>
  <c r="G44" i="14"/>
  <c r="F44" i="14"/>
  <c r="E44" i="14"/>
  <c r="D44" i="14"/>
  <c r="C44"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E43" i="14"/>
  <c r="D43" i="14"/>
  <c r="C43"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U42" i="14"/>
  <c r="T42" i="14"/>
  <c r="S42" i="14"/>
  <c r="R42" i="14"/>
  <c r="Q42" i="14"/>
  <c r="P42" i="14"/>
  <c r="O42" i="14"/>
  <c r="N42" i="14"/>
  <c r="M42" i="14"/>
  <c r="L42" i="14"/>
  <c r="K42" i="14"/>
  <c r="J42" i="14"/>
  <c r="I42" i="14"/>
  <c r="H42" i="14"/>
  <c r="G42" i="14"/>
  <c r="F42" i="14"/>
  <c r="E42" i="14"/>
  <c r="D42" i="14"/>
  <c r="C42"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U41" i="14"/>
  <c r="T41" i="14"/>
  <c r="S41" i="14"/>
  <c r="R41" i="14"/>
  <c r="Q41" i="14"/>
  <c r="P41" i="14"/>
  <c r="O41" i="14"/>
  <c r="N41" i="14"/>
  <c r="M41" i="14"/>
  <c r="L41" i="14"/>
  <c r="K41" i="14"/>
  <c r="J41" i="14"/>
  <c r="I41" i="14"/>
  <c r="H41" i="14"/>
  <c r="G41" i="14"/>
  <c r="F41" i="14"/>
  <c r="E41" i="14"/>
  <c r="D41" i="14"/>
  <c r="C41"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U40" i="14"/>
  <c r="T40" i="14"/>
  <c r="S40" i="14"/>
  <c r="R40" i="14"/>
  <c r="Q40" i="14"/>
  <c r="P40" i="14"/>
  <c r="O40" i="14"/>
  <c r="N40" i="14"/>
  <c r="M40" i="14"/>
  <c r="L40" i="14"/>
  <c r="K40" i="14"/>
  <c r="J40" i="14"/>
  <c r="I40" i="14"/>
  <c r="H40" i="14"/>
  <c r="G40" i="14"/>
  <c r="F40" i="14"/>
  <c r="E40" i="14"/>
  <c r="D40" i="14"/>
  <c r="C40"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H39" i="14"/>
  <c r="G39" i="14"/>
  <c r="F39" i="14"/>
  <c r="E39" i="14"/>
  <c r="D39" i="14"/>
  <c r="C39"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U38" i="14"/>
  <c r="T38" i="14"/>
  <c r="S38" i="14"/>
  <c r="R38" i="14"/>
  <c r="Q38" i="14"/>
  <c r="P38" i="14"/>
  <c r="O38" i="14"/>
  <c r="N38" i="14"/>
  <c r="M38" i="14"/>
  <c r="L38" i="14"/>
  <c r="K38" i="14"/>
  <c r="J38" i="14"/>
  <c r="I38" i="14"/>
  <c r="H38" i="14"/>
  <c r="G38" i="14"/>
  <c r="F38" i="14"/>
  <c r="E38" i="14"/>
  <c r="D38" i="14"/>
  <c r="C38"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F37" i="14"/>
  <c r="E37" i="14"/>
  <c r="D37" i="14"/>
  <c r="C37"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U36" i="14"/>
  <c r="T36" i="14"/>
  <c r="S36" i="14"/>
  <c r="R36" i="14"/>
  <c r="Q36" i="14"/>
  <c r="P36" i="14"/>
  <c r="O36" i="14"/>
  <c r="N36" i="14"/>
  <c r="M36" i="14"/>
  <c r="L36" i="14"/>
  <c r="K36" i="14"/>
  <c r="J36" i="14"/>
  <c r="I36" i="14"/>
  <c r="H36" i="14"/>
  <c r="G36" i="14"/>
  <c r="F36" i="14"/>
  <c r="E36" i="14"/>
  <c r="D36" i="14"/>
  <c r="C36"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I35" i="14"/>
  <c r="H35" i="14"/>
  <c r="G35" i="14"/>
  <c r="F35" i="14"/>
  <c r="E35" i="14"/>
  <c r="D35" i="14"/>
  <c r="C35" i="14"/>
  <c r="AU34" i="14"/>
  <c r="AT34" i="14"/>
  <c r="AS34" i="14"/>
  <c r="AR34" i="14"/>
  <c r="AQ34" i="14"/>
  <c r="AP34" i="14"/>
  <c r="AO34" i="14"/>
  <c r="AN34" i="14"/>
  <c r="AM34" i="14"/>
  <c r="AL34" i="14"/>
  <c r="AK34" i="14"/>
  <c r="AJ34" i="14"/>
  <c r="AI34" i="14"/>
  <c r="AH34" i="14"/>
  <c r="AG34" i="14"/>
  <c r="AF34" i="14"/>
  <c r="AE34" i="14"/>
  <c r="AD34" i="14"/>
  <c r="AC34" i="14"/>
  <c r="AB34" i="14"/>
  <c r="AA34" i="14"/>
  <c r="Z34" i="14"/>
  <c r="Y34" i="14"/>
  <c r="X34" i="14"/>
  <c r="W34" i="14"/>
  <c r="V34" i="14"/>
  <c r="U34" i="14"/>
  <c r="T34" i="14"/>
  <c r="S34" i="14"/>
  <c r="R34" i="14"/>
  <c r="Q34" i="14"/>
  <c r="P34" i="14"/>
  <c r="O34" i="14"/>
  <c r="N34" i="14"/>
  <c r="M34" i="14"/>
  <c r="L34" i="14"/>
  <c r="K34" i="14"/>
  <c r="J34" i="14"/>
  <c r="I34" i="14"/>
  <c r="H34" i="14"/>
  <c r="G34" i="14"/>
  <c r="F34" i="14"/>
  <c r="E34" i="14"/>
  <c r="D34" i="14"/>
  <c r="C34" i="14"/>
  <c r="AU33" i="14"/>
  <c r="AT33" i="14"/>
  <c r="AS33" i="14"/>
  <c r="AR33" i="14"/>
  <c r="AQ33" i="14"/>
  <c r="AP33" i="14"/>
  <c r="AO33" i="14"/>
  <c r="AN33" i="14"/>
  <c r="AM33" i="14"/>
  <c r="AL33" i="14"/>
  <c r="AK33" i="14"/>
  <c r="AJ33" i="14"/>
  <c r="AI33" i="14"/>
  <c r="AH33" i="14"/>
  <c r="AG33" i="14"/>
  <c r="AF33" i="14"/>
  <c r="AE33" i="14"/>
  <c r="AD33" i="14"/>
  <c r="AC33" i="14"/>
  <c r="AB33" i="14"/>
  <c r="AA33" i="14"/>
  <c r="Z33" i="14"/>
  <c r="Y33" i="14"/>
  <c r="X33" i="14"/>
  <c r="W33" i="14"/>
  <c r="V33" i="14"/>
  <c r="U33" i="14"/>
  <c r="T33" i="14"/>
  <c r="S33" i="14"/>
  <c r="R33" i="14"/>
  <c r="Q33" i="14"/>
  <c r="P33" i="14"/>
  <c r="O33" i="14"/>
  <c r="N33" i="14"/>
  <c r="M33" i="14"/>
  <c r="L33" i="14"/>
  <c r="K33" i="14"/>
  <c r="J33" i="14"/>
  <c r="I33" i="14"/>
  <c r="H33" i="14"/>
  <c r="G33" i="14"/>
  <c r="F33" i="14"/>
  <c r="E33" i="14"/>
  <c r="D33" i="14"/>
  <c r="C33" i="14"/>
  <c r="AU32" i="14"/>
  <c r="AT32" i="14"/>
  <c r="AS32" i="14"/>
  <c r="AR32" i="14"/>
  <c r="AQ32" i="14"/>
  <c r="AP32" i="14"/>
  <c r="AO32" i="14"/>
  <c r="AN32" i="14"/>
  <c r="AM32" i="14"/>
  <c r="AL32" i="14"/>
  <c r="AK32" i="14"/>
  <c r="AJ32" i="14"/>
  <c r="AI32" i="14"/>
  <c r="AH32" i="14"/>
  <c r="AG32" i="14"/>
  <c r="AF32" i="14"/>
  <c r="AE32" i="14"/>
  <c r="AD32" i="14"/>
  <c r="AC32" i="14"/>
  <c r="AB32" i="14"/>
  <c r="AA32" i="14"/>
  <c r="Z32" i="14"/>
  <c r="Y32" i="14"/>
  <c r="X32" i="14"/>
  <c r="W32" i="14"/>
  <c r="V32" i="14"/>
  <c r="U32" i="14"/>
  <c r="T32" i="14"/>
  <c r="S32" i="14"/>
  <c r="R32" i="14"/>
  <c r="Q32" i="14"/>
  <c r="P32" i="14"/>
  <c r="O32" i="14"/>
  <c r="N32" i="14"/>
  <c r="M32" i="14"/>
  <c r="L32" i="14"/>
  <c r="K32" i="14"/>
  <c r="J32" i="14"/>
  <c r="I32" i="14"/>
  <c r="H32" i="14"/>
  <c r="G32" i="14"/>
  <c r="F32" i="14"/>
  <c r="E32" i="14"/>
  <c r="D32" i="14"/>
  <c r="C32" i="14"/>
  <c r="AU31" i="14"/>
  <c r="AT31" i="14"/>
  <c r="AS31" i="14"/>
  <c r="AR31" i="14"/>
  <c r="AQ31" i="14"/>
  <c r="AP31" i="14"/>
  <c r="AO31" i="14"/>
  <c r="AN31" i="14"/>
  <c r="AM31" i="14"/>
  <c r="AL31" i="14"/>
  <c r="AK31" i="14"/>
  <c r="AJ31" i="14"/>
  <c r="AI31" i="14"/>
  <c r="AH31" i="14"/>
  <c r="AG31" i="14"/>
  <c r="AF31" i="14"/>
  <c r="AE31" i="14"/>
  <c r="AD31" i="14"/>
  <c r="AC31" i="14"/>
  <c r="AB31" i="14"/>
  <c r="AA31" i="14"/>
  <c r="Z31" i="14"/>
  <c r="Y31" i="14"/>
  <c r="X31" i="14"/>
  <c r="W31" i="14"/>
  <c r="V31" i="14"/>
  <c r="U31" i="14"/>
  <c r="T31" i="14"/>
  <c r="S31" i="14"/>
  <c r="R31" i="14"/>
  <c r="Q31" i="14"/>
  <c r="P31" i="14"/>
  <c r="O31" i="14"/>
  <c r="N31" i="14"/>
  <c r="M31" i="14"/>
  <c r="L31" i="14"/>
  <c r="K31" i="14"/>
  <c r="J31" i="14"/>
  <c r="I31" i="14"/>
  <c r="H31" i="14"/>
  <c r="G31" i="14"/>
  <c r="F31" i="14"/>
  <c r="E31" i="14"/>
  <c r="D31" i="14"/>
  <c r="C31" i="14"/>
  <c r="AU30" i="14"/>
  <c r="AT30" i="14"/>
  <c r="AS30" i="14"/>
  <c r="AR30" i="14"/>
  <c r="AQ30" i="14"/>
  <c r="AP30" i="14"/>
  <c r="AO30" i="14"/>
  <c r="AN30" i="14"/>
  <c r="AM30" i="14"/>
  <c r="AL30" i="14"/>
  <c r="AK30" i="14"/>
  <c r="AJ30" i="14"/>
  <c r="AI30" i="14"/>
  <c r="AH30" i="14"/>
  <c r="AG30" i="14"/>
  <c r="AF30" i="14"/>
  <c r="AE30" i="14"/>
  <c r="AD30" i="14"/>
  <c r="AC30" i="14"/>
  <c r="AB30" i="14"/>
  <c r="AA30" i="14"/>
  <c r="Z30" i="14"/>
  <c r="Y30" i="14"/>
  <c r="X30" i="14"/>
  <c r="W30" i="14"/>
  <c r="V30" i="14"/>
  <c r="U30" i="14"/>
  <c r="T30" i="14"/>
  <c r="S30" i="14"/>
  <c r="R30" i="14"/>
  <c r="Q30" i="14"/>
  <c r="P30" i="14"/>
  <c r="O30" i="14"/>
  <c r="N30" i="14"/>
  <c r="M30" i="14"/>
  <c r="L30" i="14"/>
  <c r="K30" i="14"/>
  <c r="J30" i="14"/>
  <c r="I30" i="14"/>
  <c r="H30" i="14"/>
  <c r="G30" i="14"/>
  <c r="F30" i="14"/>
  <c r="E30" i="14"/>
  <c r="D30" i="14"/>
  <c r="C30"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D29" i="14"/>
  <c r="C29"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U28" i="14"/>
  <c r="T28" i="14"/>
  <c r="S28" i="14"/>
  <c r="R28" i="14"/>
  <c r="Q28" i="14"/>
  <c r="P28" i="14"/>
  <c r="O28" i="14"/>
  <c r="N28" i="14"/>
  <c r="M28" i="14"/>
  <c r="L28" i="14"/>
  <c r="K28" i="14"/>
  <c r="J28" i="14"/>
  <c r="I28" i="14"/>
  <c r="H28" i="14"/>
  <c r="G28" i="14"/>
  <c r="F28" i="14"/>
  <c r="E28" i="14"/>
  <c r="D28" i="14"/>
  <c r="C28"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U27" i="14"/>
  <c r="T27" i="14"/>
  <c r="S27" i="14"/>
  <c r="R27" i="14"/>
  <c r="Q27" i="14"/>
  <c r="P27" i="14"/>
  <c r="O27" i="14"/>
  <c r="N27" i="14"/>
  <c r="M27" i="14"/>
  <c r="L27" i="14"/>
  <c r="K27" i="14"/>
  <c r="J27" i="14"/>
  <c r="I27" i="14"/>
  <c r="H27" i="14"/>
  <c r="G27" i="14"/>
  <c r="F27" i="14"/>
  <c r="E27" i="14"/>
  <c r="D27" i="14"/>
  <c r="C27"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 r="V26" i="14"/>
  <c r="U26" i="14"/>
  <c r="T26" i="14"/>
  <c r="S26" i="14"/>
  <c r="R26" i="14"/>
  <c r="Q26" i="14"/>
  <c r="P26" i="14"/>
  <c r="O26" i="14"/>
  <c r="N26" i="14"/>
  <c r="M26" i="14"/>
  <c r="L26" i="14"/>
  <c r="K26" i="14"/>
  <c r="J26" i="14"/>
  <c r="I26" i="14"/>
  <c r="H26" i="14"/>
  <c r="G26" i="14"/>
  <c r="F26" i="14"/>
  <c r="E26" i="14"/>
  <c r="D26" i="14"/>
  <c r="C26"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I25" i="14"/>
  <c r="H25" i="14"/>
  <c r="G25" i="14"/>
  <c r="F25" i="14"/>
  <c r="E25" i="14"/>
  <c r="D25" i="14"/>
  <c r="C25"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U24" i="14"/>
  <c r="T24" i="14"/>
  <c r="S24" i="14"/>
  <c r="R24" i="14"/>
  <c r="Q24" i="14"/>
  <c r="P24" i="14"/>
  <c r="O24" i="14"/>
  <c r="N24" i="14"/>
  <c r="M24" i="14"/>
  <c r="L24" i="14"/>
  <c r="K24" i="14"/>
  <c r="J24" i="14"/>
  <c r="I24" i="14"/>
  <c r="H24" i="14"/>
  <c r="G24" i="14"/>
  <c r="F24" i="14"/>
  <c r="E24" i="14"/>
  <c r="D24" i="14"/>
  <c r="C24"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D23" i="14"/>
  <c r="C23"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U22" i="14"/>
  <c r="T22" i="14"/>
  <c r="S22" i="14"/>
  <c r="R22" i="14"/>
  <c r="Q22" i="14"/>
  <c r="P22" i="14"/>
  <c r="O22" i="14"/>
  <c r="N22" i="14"/>
  <c r="M22" i="14"/>
  <c r="L22" i="14"/>
  <c r="K22" i="14"/>
  <c r="J22" i="14"/>
  <c r="I22" i="14"/>
  <c r="H22" i="14"/>
  <c r="G22" i="14"/>
  <c r="F22" i="14"/>
  <c r="E22" i="14"/>
  <c r="D22" i="14"/>
  <c r="C22"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U21" i="14"/>
  <c r="T21" i="14"/>
  <c r="S21" i="14"/>
  <c r="R21" i="14"/>
  <c r="Q21" i="14"/>
  <c r="P21" i="14"/>
  <c r="O21" i="14"/>
  <c r="N21" i="14"/>
  <c r="M21" i="14"/>
  <c r="L21" i="14"/>
  <c r="K21" i="14"/>
  <c r="J21" i="14"/>
  <c r="I21" i="14"/>
  <c r="H21" i="14"/>
  <c r="G21" i="14"/>
  <c r="F21" i="14"/>
  <c r="E21" i="14"/>
  <c r="D21" i="14"/>
  <c r="C21" i="14"/>
  <c r="AU20" i="14"/>
  <c r="AT20" i="14"/>
  <c r="AS20" i="14"/>
  <c r="AR20" i="14"/>
  <c r="AQ20" i="14"/>
  <c r="AP20" i="14"/>
  <c r="AO20" i="14"/>
  <c r="AN20" i="14"/>
  <c r="AM20" i="14"/>
  <c r="AL20" i="14"/>
  <c r="AK20" i="14"/>
  <c r="AJ20" i="14"/>
  <c r="AI20" i="14"/>
  <c r="AH20" i="14"/>
  <c r="AG20" i="14"/>
  <c r="AF20" i="14"/>
  <c r="AE20" i="14"/>
  <c r="AD20" i="14"/>
  <c r="AC20" i="14"/>
  <c r="AB20" i="14"/>
  <c r="AA20" i="14"/>
  <c r="Z20" i="14"/>
  <c r="Y20" i="14"/>
  <c r="X20" i="14"/>
  <c r="W20" i="14"/>
  <c r="V20" i="14"/>
  <c r="U20" i="14"/>
  <c r="T20" i="14"/>
  <c r="S20" i="14"/>
  <c r="R20" i="14"/>
  <c r="Q20" i="14"/>
  <c r="P20" i="14"/>
  <c r="O20" i="14"/>
  <c r="N20" i="14"/>
  <c r="M20" i="14"/>
  <c r="L20" i="14"/>
  <c r="K20" i="14"/>
  <c r="J20" i="14"/>
  <c r="I20" i="14"/>
  <c r="H20" i="14"/>
  <c r="G20" i="14"/>
  <c r="F20" i="14"/>
  <c r="E20" i="14"/>
  <c r="D20" i="14"/>
  <c r="C20" i="14"/>
  <c r="AU19" i="14"/>
  <c r="AT19" i="14"/>
  <c r="AS19" i="14"/>
  <c r="AR19" i="14"/>
  <c r="AQ19" i="14"/>
  <c r="AP19" i="14"/>
  <c r="AO19" i="14"/>
  <c r="AN19" i="14"/>
  <c r="AM19" i="14"/>
  <c r="AL19" i="14"/>
  <c r="AK19" i="14"/>
  <c r="AJ19" i="14"/>
  <c r="AI19" i="14"/>
  <c r="AH19" i="14"/>
  <c r="AG19" i="14"/>
  <c r="AF19" i="14"/>
  <c r="AE19" i="14"/>
  <c r="AD19" i="14"/>
  <c r="AC19" i="14"/>
  <c r="AB19" i="14"/>
  <c r="AA19" i="14"/>
  <c r="Z19" i="14"/>
  <c r="Y19" i="14"/>
  <c r="X19" i="14"/>
  <c r="W19" i="14"/>
  <c r="V19" i="14"/>
  <c r="U19" i="14"/>
  <c r="T19" i="14"/>
  <c r="S19" i="14"/>
  <c r="R19" i="14"/>
  <c r="Q19" i="14"/>
  <c r="P19" i="14"/>
  <c r="O19" i="14"/>
  <c r="N19" i="14"/>
  <c r="M19" i="14"/>
  <c r="L19" i="14"/>
  <c r="K19" i="14"/>
  <c r="J19" i="14"/>
  <c r="I19" i="14"/>
  <c r="H19" i="14"/>
  <c r="G19" i="14"/>
  <c r="F19" i="14"/>
  <c r="E19" i="14"/>
  <c r="D19" i="14"/>
  <c r="C19" i="14"/>
  <c r="AU18" i="14"/>
  <c r="AT18" i="14"/>
  <c r="AS18" i="14"/>
  <c r="AR18" i="14"/>
  <c r="AQ18" i="14"/>
  <c r="AP18" i="14"/>
  <c r="AO18" i="14"/>
  <c r="AN18" i="14"/>
  <c r="AM18" i="14"/>
  <c r="AL18" i="14"/>
  <c r="AK18" i="14"/>
  <c r="AJ18" i="14"/>
  <c r="AI18" i="14"/>
  <c r="AH18" i="14"/>
  <c r="AG18" i="14"/>
  <c r="AF18" i="14"/>
  <c r="AE18" i="14"/>
  <c r="AD18" i="14"/>
  <c r="AC18" i="14"/>
  <c r="AB18" i="14"/>
  <c r="AA18" i="14"/>
  <c r="Z18" i="14"/>
  <c r="Y18" i="14"/>
  <c r="X18" i="14"/>
  <c r="W18" i="14"/>
  <c r="V18" i="14"/>
  <c r="U18" i="14"/>
  <c r="T18" i="14"/>
  <c r="S18" i="14"/>
  <c r="R18" i="14"/>
  <c r="Q18" i="14"/>
  <c r="P18" i="14"/>
  <c r="O18" i="14"/>
  <c r="N18" i="14"/>
  <c r="M18" i="14"/>
  <c r="L18" i="14"/>
  <c r="K18" i="14"/>
  <c r="J18" i="14"/>
  <c r="I18" i="14"/>
  <c r="H18" i="14"/>
  <c r="G18" i="14"/>
  <c r="F18" i="14"/>
  <c r="E18" i="14"/>
  <c r="D18" i="14"/>
  <c r="C18" i="14"/>
  <c r="AU17" i="14"/>
  <c r="AT17" i="14"/>
  <c r="AS17" i="14"/>
  <c r="AR17" i="14"/>
  <c r="AQ17" i="14"/>
  <c r="AP17" i="14"/>
  <c r="AO17" i="14"/>
  <c r="AN17" i="14"/>
  <c r="AM17" i="14"/>
  <c r="AL17" i="14"/>
  <c r="AK17" i="14"/>
  <c r="AJ17" i="14"/>
  <c r="AI17" i="14"/>
  <c r="AH17" i="14"/>
  <c r="AG17" i="14"/>
  <c r="AF17" i="14"/>
  <c r="AE17" i="14"/>
  <c r="AD17" i="14"/>
  <c r="AC17" i="14"/>
  <c r="AB17" i="14"/>
  <c r="AA17" i="14"/>
  <c r="Z17" i="14"/>
  <c r="Y17" i="14"/>
  <c r="X17" i="14"/>
  <c r="W17" i="14"/>
  <c r="V17" i="14"/>
  <c r="U17" i="14"/>
  <c r="T17" i="14"/>
  <c r="S17" i="14"/>
  <c r="R17" i="14"/>
  <c r="Q17" i="14"/>
  <c r="P17" i="14"/>
  <c r="O17" i="14"/>
  <c r="N17" i="14"/>
  <c r="M17" i="14"/>
  <c r="L17" i="14"/>
  <c r="K17" i="14"/>
  <c r="J17" i="14"/>
  <c r="I17" i="14"/>
  <c r="H17" i="14"/>
  <c r="G17" i="14"/>
  <c r="F17" i="14"/>
  <c r="E17" i="14"/>
  <c r="D17" i="14"/>
  <c r="C17" i="14"/>
  <c r="AU16" i="14"/>
  <c r="AT16" i="14"/>
  <c r="AS16" i="14"/>
  <c r="AR16" i="14"/>
  <c r="AQ16" i="14"/>
  <c r="AP16" i="14"/>
  <c r="AO16" i="14"/>
  <c r="AN16" i="14"/>
  <c r="AM16" i="14"/>
  <c r="AL16" i="14"/>
  <c r="AK16" i="14"/>
  <c r="AJ16" i="14"/>
  <c r="AI16" i="14"/>
  <c r="AH16" i="14"/>
  <c r="AG16" i="14"/>
  <c r="AF16" i="14"/>
  <c r="AE16" i="14"/>
  <c r="AD16" i="14"/>
  <c r="AC16" i="14"/>
  <c r="AB16" i="14"/>
  <c r="AA16" i="14"/>
  <c r="Z16" i="14"/>
  <c r="Y16" i="14"/>
  <c r="X16" i="14"/>
  <c r="W16" i="14"/>
  <c r="V16" i="14"/>
  <c r="U16" i="14"/>
  <c r="T16" i="14"/>
  <c r="S16" i="14"/>
  <c r="R16" i="14"/>
  <c r="Q16" i="14"/>
  <c r="P16" i="14"/>
  <c r="O16" i="14"/>
  <c r="N16" i="14"/>
  <c r="M16" i="14"/>
  <c r="L16" i="14"/>
  <c r="K16" i="14"/>
  <c r="J16" i="14"/>
  <c r="I16" i="14"/>
  <c r="H16" i="14"/>
  <c r="G16" i="14"/>
  <c r="F16" i="14"/>
  <c r="E16" i="14"/>
  <c r="D16" i="14"/>
  <c r="C16" i="14"/>
  <c r="AU15" i="14"/>
  <c r="AT15" i="14"/>
  <c r="AS15" i="14"/>
  <c r="AR15" i="14"/>
  <c r="AQ15" i="14"/>
  <c r="AP15" i="14"/>
  <c r="AO15" i="14"/>
  <c r="AN15" i="14"/>
  <c r="AM15" i="14"/>
  <c r="AL15" i="14"/>
  <c r="AK15" i="14"/>
  <c r="AJ15" i="14"/>
  <c r="AI15" i="14"/>
  <c r="AH15" i="14"/>
  <c r="AG15" i="14"/>
  <c r="AF15" i="14"/>
  <c r="AE15" i="14"/>
  <c r="AD15" i="14"/>
  <c r="AC15" i="14"/>
  <c r="AB15" i="14"/>
  <c r="AA15" i="14"/>
  <c r="Z15" i="14"/>
  <c r="Y15" i="14"/>
  <c r="X15" i="14"/>
  <c r="W15" i="14"/>
  <c r="V15" i="14"/>
  <c r="U15" i="14"/>
  <c r="T15" i="14"/>
  <c r="S15" i="14"/>
  <c r="R15" i="14"/>
  <c r="Q15" i="14"/>
  <c r="P15" i="14"/>
  <c r="O15" i="14"/>
  <c r="N15" i="14"/>
  <c r="M15" i="14"/>
  <c r="L15" i="14"/>
  <c r="K15" i="14"/>
  <c r="J15" i="14"/>
  <c r="I15" i="14"/>
  <c r="H15" i="14"/>
  <c r="G15" i="14"/>
  <c r="F15" i="14"/>
  <c r="E15" i="14"/>
  <c r="D15" i="14"/>
  <c r="C15" i="14"/>
  <c r="AU14" i="14"/>
  <c r="AT14" i="14"/>
  <c r="AS14" i="14"/>
  <c r="AR14" i="14"/>
  <c r="AQ14" i="14"/>
  <c r="AP14" i="14"/>
  <c r="AO14" i="14"/>
  <c r="AN14" i="14"/>
  <c r="AM14" i="14"/>
  <c r="AL14" i="14"/>
  <c r="AK14" i="14"/>
  <c r="AJ14" i="14"/>
  <c r="AI14" i="14"/>
  <c r="AH14" i="14"/>
  <c r="AG14" i="14"/>
  <c r="AF14" i="14"/>
  <c r="AE14" i="14"/>
  <c r="AD14" i="14"/>
  <c r="AC14" i="14"/>
  <c r="AB14" i="14"/>
  <c r="AA14" i="14"/>
  <c r="Z14" i="14"/>
  <c r="Y14" i="14"/>
  <c r="X14" i="14"/>
  <c r="W14" i="14"/>
  <c r="V14" i="14"/>
  <c r="U14" i="14"/>
  <c r="T14" i="14"/>
  <c r="S14" i="14"/>
  <c r="R14" i="14"/>
  <c r="Q14" i="14"/>
  <c r="P14" i="14"/>
  <c r="O14" i="14"/>
  <c r="N14" i="14"/>
  <c r="M14" i="14"/>
  <c r="L14" i="14"/>
  <c r="K14" i="14"/>
  <c r="J14" i="14"/>
  <c r="I14" i="14"/>
  <c r="H14" i="14"/>
  <c r="G14" i="14"/>
  <c r="F14" i="14"/>
  <c r="E14" i="14"/>
  <c r="D14" i="14"/>
  <c r="C14" i="14"/>
  <c r="AG87" i="1" l="1"/>
  <c r="Z66" i="1"/>
  <c r="AG88" i="1"/>
  <c r="AC81" i="1"/>
  <c r="AC89" i="1"/>
  <c r="Z70" i="1"/>
  <c r="Z87" i="1"/>
  <c r="AG80" i="1"/>
  <c r="AC80" i="1"/>
  <c r="Z86" i="1"/>
  <c r="Z68" i="1"/>
  <c r="AG73" i="1"/>
  <c r="Z67" i="1"/>
  <c r="AC70" i="1"/>
  <c r="AC71" i="1"/>
  <c r="AC66" i="1"/>
  <c r="AG75" i="1"/>
  <c r="Z84" i="1"/>
  <c r="AC79" i="1"/>
  <c r="Z88" i="1"/>
  <c r="Z83" i="1"/>
  <c r="AG79" i="1"/>
  <c r="AC72" i="1"/>
  <c r="AC87" i="1"/>
  <c r="AG71" i="1"/>
  <c r="Z89" i="1"/>
  <c r="AG68" i="1"/>
  <c r="AG78" i="1"/>
  <c r="Z85" i="1"/>
  <c r="AG86" i="1"/>
  <c r="AG77" i="1"/>
  <c r="AC67" i="1"/>
  <c r="AC86" i="1"/>
  <c r="AC90" i="1"/>
  <c r="Z80" i="1"/>
  <c r="AG85" i="1"/>
  <c r="AC78" i="1"/>
  <c r="Z82" i="1"/>
  <c r="Z78" i="1"/>
  <c r="AC77" i="1"/>
  <c r="AC68" i="1"/>
  <c r="AG70" i="1"/>
  <c r="AG72" i="1"/>
  <c r="Z75" i="1"/>
  <c r="AC85" i="1"/>
  <c r="AC76" i="1"/>
  <c r="Z73" i="1"/>
  <c r="Z77" i="1"/>
  <c r="AC84" i="1"/>
  <c r="Z81" i="1"/>
  <c r="AG90" i="1"/>
  <c r="AG76" i="1"/>
  <c r="AC69" i="1"/>
  <c r="AG89" i="1"/>
  <c r="Z79" i="1"/>
  <c r="Z72" i="1"/>
  <c r="AG83" i="1"/>
  <c r="AG74" i="1"/>
  <c r="AG91" i="1"/>
  <c r="AC83" i="1"/>
  <c r="Z74" i="1"/>
  <c r="Z91" i="1"/>
  <c r="AC91" i="1"/>
  <c r="AC88" i="1"/>
  <c r="AG66" i="1"/>
  <c r="AC74" i="1"/>
  <c r="AG82" i="1"/>
  <c r="AC75" i="1"/>
  <c r="AG84" i="1"/>
  <c r="AG69" i="1"/>
  <c r="Z69" i="1"/>
  <c r="AC82" i="1"/>
  <c r="AC73" i="1"/>
  <c r="Z90" i="1"/>
  <c r="Z71" i="1"/>
  <c r="AG67" i="1"/>
  <c r="AG81" i="1"/>
  <c r="Z76" i="1"/>
  <c r="D25" i="16"/>
  <c r="D24" i="16"/>
  <c r="D23" i="16"/>
  <c r="D22" i="16"/>
  <c r="D21" i="16"/>
  <c r="D20" i="16"/>
  <c r="D19" i="16"/>
  <c r="D18" i="16"/>
  <c r="D17" i="16"/>
  <c r="D16" i="16"/>
  <c r="D15" i="16"/>
  <c r="D14" i="16"/>
  <c r="D13" i="16"/>
  <c r="J8" i="16"/>
  <c r="J9" i="16" s="1"/>
  <c r="J10" i="16" s="1"/>
  <c r="D8" i="16"/>
  <c r="D7" i="16"/>
  <c r="J6" i="16"/>
  <c r="D6" i="16"/>
  <c r="J5" i="16"/>
  <c r="D5" i="16"/>
  <c r="D4" i="16"/>
  <c r="Q26" i="2"/>
  <c r="M51" i="2" s="1"/>
  <c r="Q20" i="2"/>
  <c r="M44" i="2" s="1"/>
  <c r="Q19" i="2"/>
  <c r="M43" i="2" s="1"/>
  <c r="Q16" i="2"/>
  <c r="M39" i="2" s="1"/>
  <c r="Q15" i="2"/>
  <c r="M38" i="2" s="1"/>
  <c r="J27" i="2"/>
  <c r="J86" i="2" s="1"/>
  <c r="J26" i="2"/>
  <c r="J85" i="2" s="1"/>
  <c r="J20" i="2"/>
  <c r="J79" i="2" s="1"/>
  <c r="J19" i="2"/>
  <c r="H43" i="2" s="1"/>
  <c r="J16" i="2"/>
  <c r="H39" i="2" s="1"/>
  <c r="J15" i="2"/>
  <c r="J74" i="2" s="1"/>
  <c r="Q25" i="2"/>
  <c r="M50" i="2" s="1"/>
  <c r="Q18" i="2"/>
  <c r="M42" i="2" s="1"/>
  <c r="Q14" i="2"/>
  <c r="M37" i="2" s="1"/>
  <c r="J25" i="2"/>
  <c r="H50" i="2" s="1"/>
  <c r="J18" i="2"/>
  <c r="J77" i="2" s="1"/>
  <c r="J14" i="2"/>
  <c r="H37" i="2" s="1"/>
  <c r="C27" i="2"/>
  <c r="C86" i="2" s="1"/>
  <c r="C26" i="2"/>
  <c r="C51" i="2" s="1"/>
  <c r="C25" i="2"/>
  <c r="C50" i="2" s="1"/>
  <c r="C20" i="2"/>
  <c r="C79" i="2" s="1"/>
  <c r="C21" i="2"/>
  <c r="C45" i="2" s="1"/>
  <c r="C22" i="2"/>
  <c r="C46" i="2" s="1"/>
  <c r="C23" i="2"/>
  <c r="C82" i="2" s="1"/>
  <c r="C24" i="2"/>
  <c r="C48" i="2" s="1"/>
  <c r="C19" i="2"/>
  <c r="C78" i="2" s="1"/>
  <c r="C18" i="2"/>
  <c r="C77" i="2" s="1"/>
  <c r="C16" i="2"/>
  <c r="C75" i="2" s="1"/>
  <c r="C17" i="2"/>
  <c r="C40" i="2" s="1"/>
  <c r="C15" i="2"/>
  <c r="C38" i="2" s="1"/>
  <c r="C14" i="2"/>
  <c r="C73" i="2" s="1"/>
  <c r="Q12" i="2"/>
  <c r="M36" i="2" s="1"/>
  <c r="J12" i="2"/>
  <c r="J72" i="2" s="1"/>
  <c r="C12" i="2"/>
  <c r="C36" i="2" s="1"/>
  <c r="C72" i="2" l="1"/>
  <c r="Q74" i="2"/>
  <c r="C83" i="2"/>
  <c r="C81" i="2"/>
  <c r="C80" i="2"/>
  <c r="J11" i="16"/>
  <c r="D10" i="16"/>
  <c r="C47" i="2"/>
  <c r="C44" i="2"/>
  <c r="D9" i="16"/>
  <c r="C39" i="2"/>
  <c r="Q85" i="2"/>
  <c r="Q79" i="2"/>
  <c r="Q78" i="2"/>
  <c r="Q75" i="2"/>
  <c r="H52" i="2"/>
  <c r="H51" i="2"/>
  <c r="H44" i="2"/>
  <c r="J78" i="2"/>
  <c r="J75" i="2"/>
  <c r="H38" i="2"/>
  <c r="Q84" i="2"/>
  <c r="Q77" i="2"/>
  <c r="Q73" i="2"/>
  <c r="J84" i="2"/>
  <c r="H42" i="2"/>
  <c r="J73" i="2"/>
  <c r="C52" i="2"/>
  <c r="C85" i="2"/>
  <c r="C84" i="2"/>
  <c r="C43" i="2"/>
  <c r="C42" i="2"/>
  <c r="C76" i="2"/>
  <c r="C74" i="2"/>
  <c r="C37" i="2"/>
  <c r="Q72" i="2"/>
  <c r="H36" i="2"/>
  <c r="AT88" i="14"/>
  <c r="AR88" i="14"/>
  <c r="AP88" i="14"/>
  <c r="AN88" i="14"/>
  <c r="AL88" i="14"/>
  <c r="AJ88" i="14"/>
  <c r="AH88" i="14"/>
  <c r="AE88" i="14"/>
  <c r="AC88" i="14"/>
  <c r="AA88" i="14"/>
  <c r="Y88" i="14"/>
  <c r="W88" i="14"/>
  <c r="U88" i="14"/>
  <c r="S88" i="14"/>
  <c r="Q88" i="14"/>
  <c r="O88" i="14"/>
  <c r="M88" i="14"/>
  <c r="K88" i="14"/>
  <c r="I88" i="14"/>
  <c r="G88" i="14"/>
  <c r="E88" i="14"/>
  <c r="C88" i="14"/>
  <c r="AE12" i="14"/>
  <c r="AT12" i="14"/>
  <c r="AR12" i="14"/>
  <c r="AP12" i="14"/>
  <c r="AN12" i="14"/>
  <c r="AL12" i="14"/>
  <c r="AJ12" i="14"/>
  <c r="AH12" i="14"/>
  <c r="AC12" i="14"/>
  <c r="AA12" i="14"/>
  <c r="Y12" i="14"/>
  <c r="W12" i="14"/>
  <c r="U12" i="14"/>
  <c r="S12" i="14"/>
  <c r="Q12" i="14"/>
  <c r="O12" i="14"/>
  <c r="M12" i="14"/>
  <c r="K12" i="14"/>
  <c r="I12" i="14"/>
  <c r="G12" i="14"/>
  <c r="E12" i="14"/>
  <c r="C12" i="14"/>
  <c r="D11" i="16" l="1"/>
  <c r="J12" i="16"/>
  <c r="D12" i="16" s="1"/>
  <c r="AU13" i="14"/>
  <c r="AT13" i="14"/>
  <c r="AS13" i="14"/>
  <c r="AR13" i="14"/>
  <c r="AQ13" i="14"/>
  <c r="AP13" i="14"/>
  <c r="AO13" i="14"/>
  <c r="AN13" i="14"/>
  <c r="AM13" i="14"/>
  <c r="AL13" i="14"/>
  <c r="AK13" i="14"/>
  <c r="AJ13" i="14"/>
  <c r="AI13" i="14"/>
  <c r="AH13" i="14"/>
  <c r="AG13" i="14"/>
  <c r="AF13" i="14"/>
  <c r="AE13" i="14"/>
  <c r="AD13" i="14"/>
  <c r="AC13" i="14"/>
  <c r="AB13" i="14"/>
  <c r="AA13" i="14"/>
  <c r="Z13" i="14"/>
  <c r="Y13" i="14"/>
  <c r="X13" i="14"/>
  <c r="W13" i="14"/>
  <c r="V13" i="14"/>
  <c r="U13" i="14"/>
  <c r="T13" i="14"/>
  <c r="S13" i="14"/>
  <c r="R13" i="14"/>
  <c r="Q13" i="14"/>
  <c r="P13" i="14"/>
  <c r="O13" i="14"/>
  <c r="N13" i="14"/>
  <c r="M13" i="14"/>
  <c r="L13" i="14"/>
  <c r="K13" i="14"/>
  <c r="J13" i="14"/>
  <c r="I13" i="14"/>
  <c r="H13" i="14"/>
  <c r="G13" i="14"/>
  <c r="F13" i="14"/>
  <c r="E13" i="14"/>
  <c r="D13" i="14"/>
  <c r="C13" i="14"/>
  <c r="AF9" i="14" l="1"/>
  <c r="AF8" i="14"/>
  <c r="AF130" i="14" s="1"/>
  <c r="V44" i="2"/>
  <c r="V45" i="2" s="1"/>
  <c r="V46" i="2" s="1"/>
  <c r="V47" i="2" s="1"/>
  <c r="V48" i="2" s="1"/>
  <c r="V49" i="2" s="1"/>
  <c r="V50" i="2" s="1"/>
  <c r="V51" i="2" s="1"/>
  <c r="AF108" i="14" l="1"/>
  <c r="AF111" i="14"/>
  <c r="AF93" i="14"/>
  <c r="AF158" i="14"/>
  <c r="AF142" i="14"/>
  <c r="AF136" i="14"/>
  <c r="AF134" i="14"/>
  <c r="AF155" i="14"/>
  <c r="AF106" i="14"/>
  <c r="AF151" i="14"/>
  <c r="AF115" i="14"/>
  <c r="AF156" i="14"/>
  <c r="AF114" i="14"/>
  <c r="AF100" i="14"/>
  <c r="AF132" i="14"/>
  <c r="AF120" i="14"/>
  <c r="AF116" i="14"/>
  <c r="AF137" i="14"/>
  <c r="AF122" i="14"/>
  <c r="AF143" i="14"/>
  <c r="AF92" i="14"/>
  <c r="AF124" i="14"/>
  <c r="AF96" i="14"/>
  <c r="AF118" i="14"/>
  <c r="AF144" i="14"/>
  <c r="AF140" i="14"/>
  <c r="AF138" i="14"/>
  <c r="AF128" i="14"/>
  <c r="AF131" i="14"/>
  <c r="AF95" i="14"/>
  <c r="AF145" i="14"/>
  <c r="AF127" i="14"/>
  <c r="AF101" i="14"/>
  <c r="AF152" i="14"/>
  <c r="AF153" i="14"/>
  <c r="AF126" i="14"/>
  <c r="AF139" i="14"/>
  <c r="AF91" i="14"/>
  <c r="AF125" i="14"/>
  <c r="AF154" i="14"/>
  <c r="AF113" i="14"/>
  <c r="AF150" i="14"/>
  <c r="AF133" i="14"/>
  <c r="AF102" i="14"/>
  <c r="AF121" i="14"/>
  <c r="AF147" i="14"/>
  <c r="AF109" i="14"/>
  <c r="AF141" i="14"/>
  <c r="AF104" i="14"/>
  <c r="AF112" i="14"/>
  <c r="AF98" i="14"/>
  <c r="AF123" i="14"/>
  <c r="AF117" i="14"/>
  <c r="AF110" i="14"/>
  <c r="AF149" i="14"/>
  <c r="AF146" i="14"/>
  <c r="AF157" i="14"/>
  <c r="AF103" i="14"/>
  <c r="AF119" i="14"/>
  <c r="AF94" i="14"/>
  <c r="AF107" i="14"/>
  <c r="AF99" i="14"/>
  <c r="AF159" i="14"/>
  <c r="AF135" i="14"/>
  <c r="AF97" i="14"/>
  <c r="AF129" i="14"/>
  <c r="AF90" i="14"/>
  <c r="AF148" i="14"/>
  <c r="AF105" i="14"/>
  <c r="AU89" i="14"/>
  <c r="AT89" i="14"/>
  <c r="AS89" i="14"/>
  <c r="AR89" i="14"/>
  <c r="AQ89" i="14"/>
  <c r="AP89" i="14"/>
  <c r="AO89" i="14"/>
  <c r="AN89" i="14"/>
  <c r="AM89" i="14"/>
  <c r="AL89" i="14"/>
  <c r="AK89" i="14"/>
  <c r="AJ89" i="14"/>
  <c r="AI89" i="14"/>
  <c r="AH89" i="14"/>
  <c r="AE89" i="14"/>
  <c r="AD89" i="14"/>
  <c r="AC89" i="14"/>
  <c r="AB89" i="14"/>
  <c r="AA89" i="14"/>
  <c r="Z89" i="14"/>
  <c r="Y89" i="14"/>
  <c r="X89" i="14"/>
  <c r="W89" i="14"/>
  <c r="V89" i="14"/>
  <c r="U89" i="14"/>
  <c r="T89" i="14"/>
  <c r="S89" i="14"/>
  <c r="R89" i="14"/>
  <c r="Q89" i="14"/>
  <c r="P89" i="14"/>
  <c r="O89" i="14"/>
  <c r="N89" i="14"/>
  <c r="M89" i="14"/>
  <c r="L89" i="14"/>
  <c r="K89" i="14"/>
  <c r="J89" i="14"/>
  <c r="I89" i="14"/>
  <c r="H89" i="14"/>
  <c r="G89" i="14"/>
  <c r="F89" i="14"/>
  <c r="E89" i="14"/>
  <c r="D89" i="14"/>
  <c r="C89" i="14"/>
  <c r="AU159" i="14" l="1"/>
  <c r="AT159" i="14"/>
  <c r="AS159" i="14"/>
  <c r="AR159" i="14"/>
  <c r="AQ159" i="14"/>
  <c r="AP159" i="14"/>
  <c r="AO159" i="14"/>
  <c r="AN159" i="14"/>
  <c r="AM159" i="14"/>
  <c r="AL159" i="14"/>
  <c r="AK159" i="14"/>
  <c r="AJ159" i="14"/>
  <c r="AI159" i="14"/>
  <c r="AH159" i="14"/>
  <c r="AG159" i="14"/>
  <c r="AE159" i="14"/>
  <c r="AD159" i="14"/>
  <c r="AC159" i="14"/>
  <c r="AB159" i="14"/>
  <c r="AA159" i="14"/>
  <c r="Z159" i="14"/>
  <c r="Y159" i="14"/>
  <c r="X159" i="14"/>
  <c r="W159" i="14"/>
  <c r="V159" i="14"/>
  <c r="U159" i="14"/>
  <c r="T159" i="14"/>
  <c r="S159" i="14"/>
  <c r="R159" i="14"/>
  <c r="Q159" i="14"/>
  <c r="P159" i="14"/>
  <c r="O159" i="14"/>
  <c r="N159" i="14"/>
  <c r="M159" i="14"/>
  <c r="L159" i="14"/>
  <c r="K159" i="14"/>
  <c r="J159" i="14"/>
  <c r="I159" i="14"/>
  <c r="H159" i="14"/>
  <c r="G159" i="14"/>
  <c r="F159" i="14"/>
  <c r="E159" i="14"/>
  <c r="D159" i="14"/>
  <c r="C159" i="14"/>
  <c r="AU158" i="14"/>
  <c r="AT158" i="14"/>
  <c r="AS158" i="14"/>
  <c r="AR158" i="14"/>
  <c r="AQ158" i="14"/>
  <c r="AP158" i="14"/>
  <c r="AO158" i="14"/>
  <c r="AN158" i="14"/>
  <c r="AM158" i="14"/>
  <c r="AL158" i="14"/>
  <c r="AK158" i="14"/>
  <c r="AJ158" i="14"/>
  <c r="AI158" i="14"/>
  <c r="AH158" i="14"/>
  <c r="AG158" i="14"/>
  <c r="AE158" i="14"/>
  <c r="AD158" i="14"/>
  <c r="AC158" i="14"/>
  <c r="AB158" i="14"/>
  <c r="AA158" i="14"/>
  <c r="Z158" i="14"/>
  <c r="Y158" i="14"/>
  <c r="X158" i="14"/>
  <c r="W158" i="14"/>
  <c r="V158" i="14"/>
  <c r="U158" i="14"/>
  <c r="T158" i="14"/>
  <c r="S158" i="14"/>
  <c r="R158" i="14"/>
  <c r="Q158" i="14"/>
  <c r="P158" i="14"/>
  <c r="O158" i="14"/>
  <c r="N158" i="14"/>
  <c r="M158" i="14"/>
  <c r="L158" i="14"/>
  <c r="K158" i="14"/>
  <c r="J158" i="14"/>
  <c r="I158" i="14"/>
  <c r="H158" i="14"/>
  <c r="G158" i="14"/>
  <c r="F158" i="14"/>
  <c r="E158" i="14"/>
  <c r="D158" i="14"/>
  <c r="C158" i="14"/>
  <c r="AU157" i="14"/>
  <c r="AT157" i="14"/>
  <c r="AS157" i="14"/>
  <c r="AR157" i="14"/>
  <c r="AQ157" i="14"/>
  <c r="AP157" i="14"/>
  <c r="AO157" i="14"/>
  <c r="AN157" i="14"/>
  <c r="AM157" i="14"/>
  <c r="AL157" i="14"/>
  <c r="AK157" i="14"/>
  <c r="AJ157" i="14"/>
  <c r="AI157" i="14"/>
  <c r="AH157" i="14"/>
  <c r="AG157" i="14"/>
  <c r="AE157" i="14"/>
  <c r="AD157" i="14"/>
  <c r="AC157" i="14"/>
  <c r="AB157" i="14"/>
  <c r="AA157" i="14"/>
  <c r="Z157" i="14"/>
  <c r="Y157" i="14"/>
  <c r="X157" i="14"/>
  <c r="W157" i="14"/>
  <c r="V157" i="14"/>
  <c r="U157" i="14"/>
  <c r="T157" i="14"/>
  <c r="S157" i="14"/>
  <c r="R157" i="14"/>
  <c r="Q157" i="14"/>
  <c r="P157" i="14"/>
  <c r="O157" i="14"/>
  <c r="N157" i="14"/>
  <c r="M157" i="14"/>
  <c r="L157" i="14"/>
  <c r="K157" i="14"/>
  <c r="J157" i="14"/>
  <c r="I157" i="14"/>
  <c r="H157" i="14"/>
  <c r="G157" i="14"/>
  <c r="F157" i="14"/>
  <c r="E157" i="14"/>
  <c r="D157" i="14"/>
  <c r="C157" i="14"/>
  <c r="AU156" i="14"/>
  <c r="AT156" i="14"/>
  <c r="AS156" i="14"/>
  <c r="AR156" i="14"/>
  <c r="AQ156" i="14"/>
  <c r="AP156" i="14"/>
  <c r="AO156" i="14"/>
  <c r="AN156" i="14"/>
  <c r="AM156" i="14"/>
  <c r="AL156" i="14"/>
  <c r="AK156" i="14"/>
  <c r="AJ156" i="14"/>
  <c r="AI156" i="14"/>
  <c r="AH156" i="14"/>
  <c r="AG156" i="14"/>
  <c r="AE156" i="14"/>
  <c r="AD156" i="14"/>
  <c r="AC156" i="14"/>
  <c r="AB156" i="14"/>
  <c r="AA156" i="14"/>
  <c r="Z156" i="14"/>
  <c r="Y156" i="14"/>
  <c r="X156" i="14"/>
  <c r="W156" i="14"/>
  <c r="V156" i="14"/>
  <c r="U156" i="14"/>
  <c r="T156" i="14"/>
  <c r="S156" i="14"/>
  <c r="R156" i="14"/>
  <c r="Q156" i="14"/>
  <c r="P156" i="14"/>
  <c r="O156" i="14"/>
  <c r="N156" i="14"/>
  <c r="M156" i="14"/>
  <c r="L156" i="14"/>
  <c r="K156" i="14"/>
  <c r="J156" i="14"/>
  <c r="I156" i="14"/>
  <c r="H156" i="14"/>
  <c r="G156" i="14"/>
  <c r="F156" i="14"/>
  <c r="E156" i="14"/>
  <c r="D156" i="14"/>
  <c r="C156" i="14"/>
  <c r="AU155" i="14"/>
  <c r="AT155" i="14"/>
  <c r="AS155" i="14"/>
  <c r="AR155" i="14"/>
  <c r="AQ155" i="14"/>
  <c r="AP155" i="14"/>
  <c r="AO155" i="14"/>
  <c r="AN155" i="14"/>
  <c r="AM155" i="14"/>
  <c r="AL155" i="14"/>
  <c r="AK155" i="14"/>
  <c r="AJ155" i="14"/>
  <c r="AI155" i="14"/>
  <c r="AH155" i="14"/>
  <c r="AG155" i="14"/>
  <c r="AE155" i="14"/>
  <c r="AD155" i="14"/>
  <c r="AC155" i="14"/>
  <c r="AB155" i="14"/>
  <c r="AA155" i="14"/>
  <c r="Z155" i="14"/>
  <c r="Y155" i="14"/>
  <c r="X155" i="14"/>
  <c r="W155" i="14"/>
  <c r="V155" i="14"/>
  <c r="U155" i="14"/>
  <c r="T155" i="14"/>
  <c r="S155" i="14"/>
  <c r="R155" i="14"/>
  <c r="Q155" i="14"/>
  <c r="P155" i="14"/>
  <c r="O155" i="14"/>
  <c r="N155" i="14"/>
  <c r="M155" i="14"/>
  <c r="L155" i="14"/>
  <c r="K155" i="14"/>
  <c r="J155" i="14"/>
  <c r="I155" i="14"/>
  <c r="H155" i="14"/>
  <c r="G155" i="14"/>
  <c r="F155" i="14"/>
  <c r="E155" i="14"/>
  <c r="D155" i="14"/>
  <c r="C155" i="14"/>
  <c r="AU154" i="14"/>
  <c r="AT154" i="14"/>
  <c r="AS154" i="14"/>
  <c r="AR154" i="14"/>
  <c r="AQ154" i="14"/>
  <c r="AP154" i="14"/>
  <c r="AO154" i="14"/>
  <c r="AN154" i="14"/>
  <c r="AM154" i="14"/>
  <c r="AL154" i="14"/>
  <c r="AK154" i="14"/>
  <c r="AJ154" i="14"/>
  <c r="AI154" i="14"/>
  <c r="AH154" i="14"/>
  <c r="AG154" i="14"/>
  <c r="AE154" i="14"/>
  <c r="AD154" i="14"/>
  <c r="AC154" i="14"/>
  <c r="AB154" i="14"/>
  <c r="AA154" i="14"/>
  <c r="Z154" i="14"/>
  <c r="Y154" i="14"/>
  <c r="X154" i="14"/>
  <c r="W154" i="14"/>
  <c r="V154" i="14"/>
  <c r="U154" i="14"/>
  <c r="T154" i="14"/>
  <c r="S154" i="14"/>
  <c r="R154" i="14"/>
  <c r="Q154" i="14"/>
  <c r="P154" i="14"/>
  <c r="O154" i="14"/>
  <c r="N154" i="14"/>
  <c r="M154" i="14"/>
  <c r="L154" i="14"/>
  <c r="K154" i="14"/>
  <c r="J154" i="14"/>
  <c r="I154" i="14"/>
  <c r="H154" i="14"/>
  <c r="G154" i="14"/>
  <c r="F154" i="14"/>
  <c r="E154" i="14"/>
  <c r="D154" i="14"/>
  <c r="C154" i="14"/>
  <c r="AU153" i="14"/>
  <c r="AT153" i="14"/>
  <c r="AS153" i="14"/>
  <c r="AR153" i="14"/>
  <c r="AQ153" i="14"/>
  <c r="AP153" i="14"/>
  <c r="AO153" i="14"/>
  <c r="AN153" i="14"/>
  <c r="AM153" i="14"/>
  <c r="AL153" i="14"/>
  <c r="AK153" i="14"/>
  <c r="AJ153" i="14"/>
  <c r="AI153" i="14"/>
  <c r="AH153" i="14"/>
  <c r="AG153" i="14"/>
  <c r="AE153" i="14"/>
  <c r="AD153" i="14"/>
  <c r="AC153" i="14"/>
  <c r="AB153" i="14"/>
  <c r="AA153" i="14"/>
  <c r="Z153" i="14"/>
  <c r="Y153" i="14"/>
  <c r="X153" i="14"/>
  <c r="W153" i="14"/>
  <c r="V153" i="14"/>
  <c r="U153" i="14"/>
  <c r="T153" i="14"/>
  <c r="S153" i="14"/>
  <c r="R153" i="14"/>
  <c r="Q153" i="14"/>
  <c r="P153" i="14"/>
  <c r="O153" i="14"/>
  <c r="N153" i="14"/>
  <c r="M153" i="14"/>
  <c r="L153" i="14"/>
  <c r="K153" i="14"/>
  <c r="J153" i="14"/>
  <c r="I153" i="14"/>
  <c r="H153" i="14"/>
  <c r="G153" i="14"/>
  <c r="F153" i="14"/>
  <c r="E153" i="14"/>
  <c r="D153" i="14"/>
  <c r="C153" i="14"/>
  <c r="AU152" i="14"/>
  <c r="AT152" i="14"/>
  <c r="AS152" i="14"/>
  <c r="AR152" i="14"/>
  <c r="AQ152" i="14"/>
  <c r="AP152" i="14"/>
  <c r="AO152" i="14"/>
  <c r="AN152" i="14"/>
  <c r="AM152" i="14"/>
  <c r="AL152" i="14"/>
  <c r="AK152" i="14"/>
  <c r="AJ152" i="14"/>
  <c r="AI152" i="14"/>
  <c r="AH152" i="14"/>
  <c r="AG152" i="14"/>
  <c r="AE152" i="14"/>
  <c r="AD152" i="14"/>
  <c r="AC152" i="14"/>
  <c r="AB152" i="14"/>
  <c r="AA152" i="14"/>
  <c r="Z152" i="14"/>
  <c r="Y152" i="14"/>
  <c r="X152" i="14"/>
  <c r="W152" i="14"/>
  <c r="V152" i="14"/>
  <c r="U152" i="14"/>
  <c r="T152" i="14"/>
  <c r="S152" i="14"/>
  <c r="R152" i="14"/>
  <c r="Q152" i="14"/>
  <c r="P152" i="14"/>
  <c r="O152" i="14"/>
  <c r="N152" i="14"/>
  <c r="M152" i="14"/>
  <c r="L152" i="14"/>
  <c r="K152" i="14"/>
  <c r="J152" i="14"/>
  <c r="I152" i="14"/>
  <c r="H152" i="14"/>
  <c r="G152" i="14"/>
  <c r="F152" i="14"/>
  <c r="E152" i="14"/>
  <c r="D152" i="14"/>
  <c r="C152" i="14"/>
  <c r="AU151" i="14"/>
  <c r="AT151" i="14"/>
  <c r="AS151" i="14"/>
  <c r="AR151" i="14"/>
  <c r="AQ151" i="14"/>
  <c r="AP151" i="14"/>
  <c r="AO151" i="14"/>
  <c r="AN151" i="14"/>
  <c r="AM151" i="14"/>
  <c r="AL151" i="14"/>
  <c r="AK151" i="14"/>
  <c r="AJ151" i="14"/>
  <c r="AI151" i="14"/>
  <c r="AH151" i="14"/>
  <c r="AG151" i="14"/>
  <c r="AE151" i="14"/>
  <c r="AD151" i="14"/>
  <c r="AC151" i="14"/>
  <c r="AB151" i="14"/>
  <c r="AA151" i="14"/>
  <c r="Z151" i="14"/>
  <c r="Y151" i="14"/>
  <c r="X151" i="14"/>
  <c r="W151" i="14"/>
  <c r="V151" i="14"/>
  <c r="U151" i="14"/>
  <c r="T151" i="14"/>
  <c r="S151" i="14"/>
  <c r="R151" i="14"/>
  <c r="Q151" i="14"/>
  <c r="P151" i="14"/>
  <c r="O151" i="14"/>
  <c r="N151" i="14"/>
  <c r="M151" i="14"/>
  <c r="L151" i="14"/>
  <c r="K151" i="14"/>
  <c r="J151" i="14"/>
  <c r="I151" i="14"/>
  <c r="H151" i="14"/>
  <c r="G151" i="14"/>
  <c r="F151" i="14"/>
  <c r="E151" i="14"/>
  <c r="D151" i="14"/>
  <c r="C151" i="14"/>
  <c r="AU150" i="14"/>
  <c r="AT150" i="14"/>
  <c r="AS150" i="14"/>
  <c r="AR150" i="14"/>
  <c r="AQ150" i="14"/>
  <c r="AP150" i="14"/>
  <c r="AO150" i="14"/>
  <c r="AN150" i="14"/>
  <c r="AM150" i="14"/>
  <c r="AL150" i="14"/>
  <c r="AK150" i="14"/>
  <c r="AJ150" i="14"/>
  <c r="AI150" i="14"/>
  <c r="AH150" i="14"/>
  <c r="AG150" i="14"/>
  <c r="AE150" i="14"/>
  <c r="AD150" i="14"/>
  <c r="AC150" i="14"/>
  <c r="AB150" i="14"/>
  <c r="AA150" i="14"/>
  <c r="Z150" i="14"/>
  <c r="Y150" i="14"/>
  <c r="X150" i="14"/>
  <c r="W150" i="14"/>
  <c r="V150" i="14"/>
  <c r="U150" i="14"/>
  <c r="T150" i="14"/>
  <c r="S150" i="14"/>
  <c r="R150" i="14"/>
  <c r="Q150" i="14"/>
  <c r="P150" i="14"/>
  <c r="O150" i="14"/>
  <c r="N150" i="14"/>
  <c r="M150" i="14"/>
  <c r="L150" i="14"/>
  <c r="K150" i="14"/>
  <c r="J150" i="14"/>
  <c r="I150" i="14"/>
  <c r="H150" i="14"/>
  <c r="G150" i="14"/>
  <c r="F150" i="14"/>
  <c r="E150" i="14"/>
  <c r="D150" i="14"/>
  <c r="C150" i="14"/>
  <c r="AU149" i="14"/>
  <c r="AT149" i="14"/>
  <c r="AS149" i="14"/>
  <c r="AR149" i="14"/>
  <c r="AQ149" i="14"/>
  <c r="AP149" i="14"/>
  <c r="AO149" i="14"/>
  <c r="AN149" i="14"/>
  <c r="AM149" i="14"/>
  <c r="AL149" i="14"/>
  <c r="AK149" i="14"/>
  <c r="AJ149" i="14"/>
  <c r="AI149" i="14"/>
  <c r="AH149" i="14"/>
  <c r="AG149" i="14"/>
  <c r="AE149" i="14"/>
  <c r="AD149" i="14"/>
  <c r="AC149" i="14"/>
  <c r="AB149" i="14"/>
  <c r="AA149" i="14"/>
  <c r="Z149" i="14"/>
  <c r="Y149" i="14"/>
  <c r="X149" i="14"/>
  <c r="W149" i="14"/>
  <c r="V149" i="14"/>
  <c r="U149" i="14"/>
  <c r="T149" i="14"/>
  <c r="S149" i="14"/>
  <c r="R149" i="14"/>
  <c r="Q149" i="14"/>
  <c r="P149" i="14"/>
  <c r="O149" i="14"/>
  <c r="N149" i="14"/>
  <c r="M149" i="14"/>
  <c r="L149" i="14"/>
  <c r="K149" i="14"/>
  <c r="J149" i="14"/>
  <c r="I149" i="14"/>
  <c r="H149" i="14"/>
  <c r="G149" i="14"/>
  <c r="F149" i="14"/>
  <c r="E149" i="14"/>
  <c r="D149" i="14"/>
  <c r="C149" i="14"/>
  <c r="AU148" i="14"/>
  <c r="AT148" i="14"/>
  <c r="AS148" i="14"/>
  <c r="AR148" i="14"/>
  <c r="AQ148" i="14"/>
  <c r="AP148" i="14"/>
  <c r="AO148" i="14"/>
  <c r="AN148" i="14"/>
  <c r="AM148" i="14"/>
  <c r="AL148" i="14"/>
  <c r="AK148" i="14"/>
  <c r="AJ148" i="14"/>
  <c r="AI148" i="14"/>
  <c r="AH148" i="14"/>
  <c r="AG148" i="14"/>
  <c r="AE148" i="14"/>
  <c r="AD148" i="14"/>
  <c r="AC148" i="14"/>
  <c r="AB148" i="14"/>
  <c r="AA148" i="14"/>
  <c r="Z148" i="14"/>
  <c r="Y148" i="14"/>
  <c r="X148" i="14"/>
  <c r="W148" i="14"/>
  <c r="V148" i="14"/>
  <c r="U148" i="14"/>
  <c r="T148" i="14"/>
  <c r="S148" i="14"/>
  <c r="R148" i="14"/>
  <c r="Q148" i="14"/>
  <c r="P148" i="14"/>
  <c r="O148" i="14"/>
  <c r="N148" i="14"/>
  <c r="M148" i="14"/>
  <c r="L148" i="14"/>
  <c r="K148" i="14"/>
  <c r="J148" i="14"/>
  <c r="I148" i="14"/>
  <c r="H148" i="14"/>
  <c r="G148" i="14"/>
  <c r="F148" i="14"/>
  <c r="E148" i="14"/>
  <c r="D148" i="14"/>
  <c r="C148" i="14"/>
  <c r="AU147" i="14"/>
  <c r="AT147" i="14"/>
  <c r="AS147" i="14"/>
  <c r="AR147" i="14"/>
  <c r="AQ147" i="14"/>
  <c r="AP147" i="14"/>
  <c r="AO147" i="14"/>
  <c r="AN147" i="14"/>
  <c r="AM147" i="14"/>
  <c r="AL147" i="14"/>
  <c r="AK147" i="14"/>
  <c r="AJ147" i="14"/>
  <c r="AI147" i="14"/>
  <c r="AH147" i="14"/>
  <c r="AG147" i="14"/>
  <c r="AE147" i="14"/>
  <c r="AD147" i="14"/>
  <c r="AC147" i="14"/>
  <c r="AB147" i="14"/>
  <c r="AA147" i="14"/>
  <c r="Z147" i="14"/>
  <c r="Y147" i="14"/>
  <c r="X147" i="14"/>
  <c r="W147" i="14"/>
  <c r="V147" i="14"/>
  <c r="U147" i="14"/>
  <c r="T147" i="14"/>
  <c r="S147" i="14"/>
  <c r="R147" i="14"/>
  <c r="Q147" i="14"/>
  <c r="P147" i="14"/>
  <c r="O147" i="14"/>
  <c r="N147" i="14"/>
  <c r="M147" i="14"/>
  <c r="L147" i="14"/>
  <c r="K147" i="14"/>
  <c r="J147" i="14"/>
  <c r="I147" i="14"/>
  <c r="H147" i="14"/>
  <c r="G147" i="14"/>
  <c r="F147" i="14"/>
  <c r="E147" i="14"/>
  <c r="D147" i="14"/>
  <c r="C147" i="14"/>
  <c r="AU146" i="14"/>
  <c r="AT146" i="14"/>
  <c r="AS146" i="14"/>
  <c r="AR146" i="14"/>
  <c r="AQ146" i="14"/>
  <c r="AP146" i="14"/>
  <c r="AO146" i="14"/>
  <c r="AN146" i="14"/>
  <c r="AM146" i="14"/>
  <c r="AL146" i="14"/>
  <c r="AK146" i="14"/>
  <c r="AJ146" i="14"/>
  <c r="AI146" i="14"/>
  <c r="AH146" i="14"/>
  <c r="AG146" i="14"/>
  <c r="AE146" i="14"/>
  <c r="AD146" i="14"/>
  <c r="AC146" i="14"/>
  <c r="AB146" i="14"/>
  <c r="AA146" i="14"/>
  <c r="Z146" i="14"/>
  <c r="Y146" i="14"/>
  <c r="X146" i="14"/>
  <c r="W146" i="14"/>
  <c r="V146" i="14"/>
  <c r="U146" i="14"/>
  <c r="T146" i="14"/>
  <c r="S146" i="14"/>
  <c r="R146" i="14"/>
  <c r="Q146" i="14"/>
  <c r="P146" i="14"/>
  <c r="O146" i="14"/>
  <c r="N146" i="14"/>
  <c r="M146" i="14"/>
  <c r="L146" i="14"/>
  <c r="K146" i="14"/>
  <c r="J146" i="14"/>
  <c r="I146" i="14"/>
  <c r="H146" i="14"/>
  <c r="G146" i="14"/>
  <c r="F146" i="14"/>
  <c r="E146" i="14"/>
  <c r="D146" i="14"/>
  <c r="C146" i="14"/>
  <c r="AU145" i="14"/>
  <c r="AT145" i="14"/>
  <c r="AS145" i="14"/>
  <c r="AR145" i="14"/>
  <c r="AQ145" i="14"/>
  <c r="AP145" i="14"/>
  <c r="AO145" i="14"/>
  <c r="AN145" i="14"/>
  <c r="AM145" i="14"/>
  <c r="AL145" i="14"/>
  <c r="AK145" i="14"/>
  <c r="AJ145" i="14"/>
  <c r="AI145" i="14"/>
  <c r="AH145" i="14"/>
  <c r="AG145" i="14"/>
  <c r="AE145" i="14"/>
  <c r="AD145" i="14"/>
  <c r="AC145" i="14"/>
  <c r="AB145" i="14"/>
  <c r="AA145" i="14"/>
  <c r="Z145" i="14"/>
  <c r="Y145" i="14"/>
  <c r="X145" i="14"/>
  <c r="W145" i="14"/>
  <c r="V145" i="14"/>
  <c r="U145" i="14"/>
  <c r="T145" i="14"/>
  <c r="S145" i="14"/>
  <c r="R145" i="14"/>
  <c r="Q145" i="14"/>
  <c r="P145" i="14"/>
  <c r="O145" i="14"/>
  <c r="N145" i="14"/>
  <c r="M145" i="14"/>
  <c r="L145" i="14"/>
  <c r="K145" i="14"/>
  <c r="J145" i="14"/>
  <c r="I145" i="14"/>
  <c r="H145" i="14"/>
  <c r="G145" i="14"/>
  <c r="F145" i="14"/>
  <c r="E145" i="14"/>
  <c r="D145" i="14"/>
  <c r="C145" i="14"/>
  <c r="AU144" i="14"/>
  <c r="AT144" i="14"/>
  <c r="AS144" i="14"/>
  <c r="AR144" i="14"/>
  <c r="AQ144" i="14"/>
  <c r="AP144" i="14"/>
  <c r="AO144" i="14"/>
  <c r="AN144" i="14"/>
  <c r="AM144" i="14"/>
  <c r="AL144" i="14"/>
  <c r="AK144" i="14"/>
  <c r="AJ144" i="14"/>
  <c r="AI144" i="14"/>
  <c r="AH144" i="14"/>
  <c r="AG144" i="14"/>
  <c r="AE144" i="14"/>
  <c r="AD144" i="14"/>
  <c r="AC144" i="14"/>
  <c r="AB144" i="14"/>
  <c r="AA144" i="14"/>
  <c r="Z144" i="14"/>
  <c r="Y144" i="14"/>
  <c r="X144" i="14"/>
  <c r="W144" i="14"/>
  <c r="V144" i="14"/>
  <c r="U144" i="14"/>
  <c r="T144" i="14"/>
  <c r="S144" i="14"/>
  <c r="R144" i="14"/>
  <c r="Q144" i="14"/>
  <c r="P144" i="14"/>
  <c r="O144" i="14"/>
  <c r="N144" i="14"/>
  <c r="M144" i="14"/>
  <c r="L144" i="14"/>
  <c r="K144" i="14"/>
  <c r="J144" i="14"/>
  <c r="I144" i="14"/>
  <c r="H144" i="14"/>
  <c r="G144" i="14"/>
  <c r="F144" i="14"/>
  <c r="E144" i="14"/>
  <c r="D144" i="14"/>
  <c r="C144" i="14"/>
  <c r="AU143" i="14"/>
  <c r="AT143" i="14"/>
  <c r="AS143" i="14"/>
  <c r="AR143" i="14"/>
  <c r="AQ143" i="14"/>
  <c r="AP143" i="14"/>
  <c r="AO143" i="14"/>
  <c r="AN143" i="14"/>
  <c r="AM143" i="14"/>
  <c r="AL143" i="14"/>
  <c r="AK143" i="14"/>
  <c r="AJ143" i="14"/>
  <c r="AI143" i="14"/>
  <c r="AH143" i="14"/>
  <c r="AG143" i="14"/>
  <c r="AE143" i="14"/>
  <c r="AD143" i="14"/>
  <c r="AC143" i="14"/>
  <c r="AB143" i="14"/>
  <c r="AA143" i="14"/>
  <c r="Z143" i="14"/>
  <c r="Y143" i="14"/>
  <c r="X143" i="14"/>
  <c r="W143" i="14"/>
  <c r="V143" i="14"/>
  <c r="U143" i="14"/>
  <c r="T143" i="14"/>
  <c r="S143" i="14"/>
  <c r="R143" i="14"/>
  <c r="Q143" i="14"/>
  <c r="P143" i="14"/>
  <c r="O143" i="14"/>
  <c r="N143" i="14"/>
  <c r="M143" i="14"/>
  <c r="L143" i="14"/>
  <c r="K143" i="14"/>
  <c r="J143" i="14"/>
  <c r="I143" i="14"/>
  <c r="H143" i="14"/>
  <c r="G143" i="14"/>
  <c r="F143" i="14"/>
  <c r="E143" i="14"/>
  <c r="D143" i="14"/>
  <c r="C143" i="14"/>
  <c r="AU142" i="14"/>
  <c r="AT142" i="14"/>
  <c r="AS142" i="14"/>
  <c r="AR142" i="14"/>
  <c r="AQ142" i="14"/>
  <c r="AP142" i="14"/>
  <c r="AO142" i="14"/>
  <c r="AN142" i="14"/>
  <c r="AM142" i="14"/>
  <c r="AL142" i="14"/>
  <c r="AK142" i="14"/>
  <c r="AJ142" i="14"/>
  <c r="AI142" i="14"/>
  <c r="AH142" i="14"/>
  <c r="AG142" i="14"/>
  <c r="AE142" i="14"/>
  <c r="AD142" i="14"/>
  <c r="AC142" i="14"/>
  <c r="AB142" i="14"/>
  <c r="AA142" i="14"/>
  <c r="Z142" i="14"/>
  <c r="Y142" i="14"/>
  <c r="X142" i="14"/>
  <c r="W142" i="14"/>
  <c r="V142" i="14"/>
  <c r="U142" i="14"/>
  <c r="T142" i="14"/>
  <c r="S142" i="14"/>
  <c r="R142" i="14"/>
  <c r="Q142" i="14"/>
  <c r="P142" i="14"/>
  <c r="O142" i="14"/>
  <c r="N142" i="14"/>
  <c r="M142" i="14"/>
  <c r="L142" i="14"/>
  <c r="K142" i="14"/>
  <c r="J142" i="14"/>
  <c r="I142" i="14"/>
  <c r="H142" i="14"/>
  <c r="G142" i="14"/>
  <c r="F142" i="14"/>
  <c r="E142" i="14"/>
  <c r="D142" i="14"/>
  <c r="C142" i="14"/>
  <c r="AU141" i="14"/>
  <c r="AT141" i="14"/>
  <c r="AS141" i="14"/>
  <c r="AR141" i="14"/>
  <c r="AQ141" i="14"/>
  <c r="AP141" i="14"/>
  <c r="AO141" i="14"/>
  <c r="AN141" i="14"/>
  <c r="AM141" i="14"/>
  <c r="AL141" i="14"/>
  <c r="AK141" i="14"/>
  <c r="AJ141" i="14"/>
  <c r="AI141" i="14"/>
  <c r="AH141" i="14"/>
  <c r="AG141" i="14"/>
  <c r="AE141" i="14"/>
  <c r="AD141" i="14"/>
  <c r="AC141" i="14"/>
  <c r="AB141" i="14"/>
  <c r="AA141" i="14"/>
  <c r="Z141" i="14"/>
  <c r="Y141" i="14"/>
  <c r="X141" i="14"/>
  <c r="W141" i="14"/>
  <c r="V141" i="14"/>
  <c r="U141" i="14"/>
  <c r="T141" i="14"/>
  <c r="S141" i="14"/>
  <c r="R141" i="14"/>
  <c r="Q141" i="14"/>
  <c r="P141" i="14"/>
  <c r="O141" i="14"/>
  <c r="N141" i="14"/>
  <c r="M141" i="14"/>
  <c r="L141" i="14"/>
  <c r="K141" i="14"/>
  <c r="J141" i="14"/>
  <c r="I141" i="14"/>
  <c r="H141" i="14"/>
  <c r="G141" i="14"/>
  <c r="F141" i="14"/>
  <c r="E141" i="14"/>
  <c r="D141" i="14"/>
  <c r="C141" i="14"/>
  <c r="AU140" i="14"/>
  <c r="AT140" i="14"/>
  <c r="AS140" i="14"/>
  <c r="AR140" i="14"/>
  <c r="AQ140" i="14"/>
  <c r="AP140" i="14"/>
  <c r="AO140" i="14"/>
  <c r="AN140" i="14"/>
  <c r="AM140" i="14"/>
  <c r="AL140" i="14"/>
  <c r="AK140" i="14"/>
  <c r="AJ140" i="14"/>
  <c r="AI140" i="14"/>
  <c r="AH140" i="14"/>
  <c r="AG140" i="14"/>
  <c r="AE140" i="14"/>
  <c r="AD140" i="14"/>
  <c r="AC140" i="14"/>
  <c r="AB140" i="14"/>
  <c r="AA140" i="14"/>
  <c r="Z140" i="14"/>
  <c r="Y140" i="14"/>
  <c r="X140" i="14"/>
  <c r="W140" i="14"/>
  <c r="V140" i="14"/>
  <c r="U140" i="14"/>
  <c r="T140" i="14"/>
  <c r="S140" i="14"/>
  <c r="R140" i="14"/>
  <c r="Q140" i="14"/>
  <c r="P140" i="14"/>
  <c r="O140" i="14"/>
  <c r="N140" i="14"/>
  <c r="M140" i="14"/>
  <c r="L140" i="14"/>
  <c r="K140" i="14"/>
  <c r="J140" i="14"/>
  <c r="I140" i="14"/>
  <c r="H140" i="14"/>
  <c r="G140" i="14"/>
  <c r="F140" i="14"/>
  <c r="E140" i="14"/>
  <c r="D140" i="14"/>
  <c r="C140" i="14"/>
  <c r="AU139" i="14"/>
  <c r="AT139" i="14"/>
  <c r="AS139" i="14"/>
  <c r="AR139" i="14"/>
  <c r="AQ139" i="14"/>
  <c r="AP139" i="14"/>
  <c r="AO139" i="14"/>
  <c r="AN139" i="14"/>
  <c r="AM139" i="14"/>
  <c r="AL139" i="14"/>
  <c r="AK139" i="14"/>
  <c r="AJ139" i="14"/>
  <c r="AI139" i="14"/>
  <c r="AH139" i="14"/>
  <c r="AG139" i="14"/>
  <c r="AE139" i="14"/>
  <c r="AD139" i="14"/>
  <c r="AC139" i="14"/>
  <c r="AB139" i="14"/>
  <c r="AA139" i="14"/>
  <c r="Z139" i="14"/>
  <c r="Y139" i="14"/>
  <c r="X139" i="14"/>
  <c r="W139" i="14"/>
  <c r="V139" i="14"/>
  <c r="U139" i="14"/>
  <c r="T139" i="14"/>
  <c r="S139" i="14"/>
  <c r="R139" i="14"/>
  <c r="Q139" i="14"/>
  <c r="P139" i="14"/>
  <c r="O139" i="14"/>
  <c r="N139" i="14"/>
  <c r="M139" i="14"/>
  <c r="L139" i="14"/>
  <c r="K139" i="14"/>
  <c r="J139" i="14"/>
  <c r="I139" i="14"/>
  <c r="H139" i="14"/>
  <c r="G139" i="14"/>
  <c r="F139" i="14"/>
  <c r="E139" i="14"/>
  <c r="D139" i="14"/>
  <c r="C139" i="14"/>
  <c r="AU138" i="14"/>
  <c r="AT138" i="14"/>
  <c r="AS138" i="14"/>
  <c r="AR138" i="14"/>
  <c r="AQ138" i="14"/>
  <c r="AP138" i="14"/>
  <c r="AO138" i="14"/>
  <c r="AN138" i="14"/>
  <c r="AM138" i="14"/>
  <c r="AL138" i="14"/>
  <c r="AK138" i="14"/>
  <c r="AJ138" i="14"/>
  <c r="AI138" i="14"/>
  <c r="AH138" i="14"/>
  <c r="AG138" i="14"/>
  <c r="AE138" i="14"/>
  <c r="AD138" i="14"/>
  <c r="AC138" i="14"/>
  <c r="AB138" i="14"/>
  <c r="AA138" i="14"/>
  <c r="Z138" i="14"/>
  <c r="Y138" i="14"/>
  <c r="X138" i="14"/>
  <c r="W138" i="14"/>
  <c r="V138" i="14"/>
  <c r="U138" i="14"/>
  <c r="T138" i="14"/>
  <c r="S138" i="14"/>
  <c r="R138" i="14"/>
  <c r="Q138" i="14"/>
  <c r="P138" i="14"/>
  <c r="O138" i="14"/>
  <c r="N138" i="14"/>
  <c r="M138" i="14"/>
  <c r="L138" i="14"/>
  <c r="K138" i="14"/>
  <c r="J138" i="14"/>
  <c r="I138" i="14"/>
  <c r="H138" i="14"/>
  <c r="G138" i="14"/>
  <c r="F138" i="14"/>
  <c r="E138" i="14"/>
  <c r="D138" i="14"/>
  <c r="C138" i="14"/>
  <c r="AU137" i="14"/>
  <c r="AT137" i="14"/>
  <c r="AS137" i="14"/>
  <c r="AR137" i="14"/>
  <c r="AQ137" i="14"/>
  <c r="AP137" i="14"/>
  <c r="AO137" i="14"/>
  <c r="AN137" i="14"/>
  <c r="AM137" i="14"/>
  <c r="AL137" i="14"/>
  <c r="AK137" i="14"/>
  <c r="AJ137" i="14"/>
  <c r="AI137" i="14"/>
  <c r="AH137" i="14"/>
  <c r="AG137" i="14"/>
  <c r="AE137" i="14"/>
  <c r="AD137" i="14"/>
  <c r="AC137" i="14"/>
  <c r="AB137" i="14"/>
  <c r="AA137" i="14"/>
  <c r="Z137" i="14"/>
  <c r="Y137" i="14"/>
  <c r="X137" i="14"/>
  <c r="W137" i="14"/>
  <c r="V137" i="14"/>
  <c r="U137" i="14"/>
  <c r="T137" i="14"/>
  <c r="S137" i="14"/>
  <c r="R137" i="14"/>
  <c r="Q137" i="14"/>
  <c r="P137" i="14"/>
  <c r="O137" i="14"/>
  <c r="N137" i="14"/>
  <c r="M137" i="14"/>
  <c r="L137" i="14"/>
  <c r="K137" i="14"/>
  <c r="J137" i="14"/>
  <c r="I137" i="14"/>
  <c r="H137" i="14"/>
  <c r="G137" i="14"/>
  <c r="F137" i="14"/>
  <c r="E137" i="14"/>
  <c r="D137" i="14"/>
  <c r="C137" i="14"/>
  <c r="AU136" i="14"/>
  <c r="AT136" i="14"/>
  <c r="AS136" i="14"/>
  <c r="AR136" i="14"/>
  <c r="AQ136" i="14"/>
  <c r="AP136" i="14"/>
  <c r="AO136" i="14"/>
  <c r="AN136" i="14"/>
  <c r="AM136" i="14"/>
  <c r="AL136" i="14"/>
  <c r="AK136" i="14"/>
  <c r="AJ136" i="14"/>
  <c r="AI136" i="14"/>
  <c r="AH136" i="14"/>
  <c r="AG136" i="14"/>
  <c r="AE136" i="14"/>
  <c r="AD136" i="14"/>
  <c r="AC136" i="14"/>
  <c r="AB136" i="14"/>
  <c r="AA136" i="14"/>
  <c r="Z136" i="14"/>
  <c r="Y136" i="14"/>
  <c r="X136" i="14"/>
  <c r="W136" i="14"/>
  <c r="V136" i="14"/>
  <c r="U136" i="14"/>
  <c r="T136" i="14"/>
  <c r="S136" i="14"/>
  <c r="R136" i="14"/>
  <c r="Q136" i="14"/>
  <c r="P136" i="14"/>
  <c r="O136" i="14"/>
  <c r="N136" i="14"/>
  <c r="M136" i="14"/>
  <c r="L136" i="14"/>
  <c r="K136" i="14"/>
  <c r="J136" i="14"/>
  <c r="I136" i="14"/>
  <c r="H136" i="14"/>
  <c r="G136" i="14"/>
  <c r="F136" i="14"/>
  <c r="E136" i="14"/>
  <c r="D136" i="14"/>
  <c r="C136" i="14"/>
  <c r="AU135" i="14"/>
  <c r="AT135" i="14"/>
  <c r="AS135" i="14"/>
  <c r="AR135" i="14"/>
  <c r="AQ135" i="14"/>
  <c r="AP135" i="14"/>
  <c r="AO135" i="14"/>
  <c r="AN135" i="14"/>
  <c r="AM135" i="14"/>
  <c r="AL135" i="14"/>
  <c r="AK135" i="14"/>
  <c r="AJ135" i="14"/>
  <c r="AI135" i="14"/>
  <c r="AH135" i="14"/>
  <c r="AG135" i="14"/>
  <c r="AE135" i="14"/>
  <c r="AD135" i="14"/>
  <c r="AC135" i="14"/>
  <c r="AB135" i="14"/>
  <c r="AA135" i="14"/>
  <c r="Z135" i="14"/>
  <c r="Y135" i="14"/>
  <c r="X135" i="14"/>
  <c r="W135" i="14"/>
  <c r="V135" i="14"/>
  <c r="U135" i="14"/>
  <c r="T135" i="14"/>
  <c r="S135" i="14"/>
  <c r="R135" i="14"/>
  <c r="Q135" i="14"/>
  <c r="P135" i="14"/>
  <c r="O135" i="14"/>
  <c r="N135" i="14"/>
  <c r="M135" i="14"/>
  <c r="L135" i="14"/>
  <c r="K135" i="14"/>
  <c r="J135" i="14"/>
  <c r="I135" i="14"/>
  <c r="H135" i="14"/>
  <c r="G135" i="14"/>
  <c r="F135" i="14"/>
  <c r="E135" i="14"/>
  <c r="D135" i="14"/>
  <c r="C135" i="14"/>
  <c r="AU134" i="14"/>
  <c r="AT134" i="14"/>
  <c r="AS134" i="14"/>
  <c r="AR134" i="14"/>
  <c r="AQ134" i="14"/>
  <c r="AP134" i="14"/>
  <c r="AO134" i="14"/>
  <c r="AN134" i="14"/>
  <c r="AM134" i="14"/>
  <c r="AL134" i="14"/>
  <c r="AK134" i="14"/>
  <c r="AJ134" i="14"/>
  <c r="AI134" i="14"/>
  <c r="AH134" i="14"/>
  <c r="AG134" i="14"/>
  <c r="AE134" i="14"/>
  <c r="AD134" i="14"/>
  <c r="AC134" i="14"/>
  <c r="AB134" i="14"/>
  <c r="AA134" i="14"/>
  <c r="Z134" i="14"/>
  <c r="Y134" i="14"/>
  <c r="X134" i="14"/>
  <c r="W134" i="14"/>
  <c r="V134" i="14"/>
  <c r="U134" i="14"/>
  <c r="T134" i="14"/>
  <c r="S134" i="14"/>
  <c r="R134" i="14"/>
  <c r="Q134" i="14"/>
  <c r="P134" i="14"/>
  <c r="O134" i="14"/>
  <c r="N134" i="14"/>
  <c r="M134" i="14"/>
  <c r="L134" i="14"/>
  <c r="K134" i="14"/>
  <c r="J134" i="14"/>
  <c r="I134" i="14"/>
  <c r="H134" i="14"/>
  <c r="G134" i="14"/>
  <c r="F134" i="14"/>
  <c r="E134" i="14"/>
  <c r="D134" i="14"/>
  <c r="C134" i="14"/>
  <c r="AU133" i="14"/>
  <c r="AT133" i="14"/>
  <c r="AS133" i="14"/>
  <c r="AR133" i="14"/>
  <c r="AQ133" i="14"/>
  <c r="AP133" i="14"/>
  <c r="AO133" i="14"/>
  <c r="AN133" i="14"/>
  <c r="AM133" i="14"/>
  <c r="AL133" i="14"/>
  <c r="AK133" i="14"/>
  <c r="AJ133" i="14"/>
  <c r="AI133" i="14"/>
  <c r="AH133" i="14"/>
  <c r="AG133" i="14"/>
  <c r="AE133" i="14"/>
  <c r="AD133" i="14"/>
  <c r="AC133" i="14"/>
  <c r="AB133" i="14"/>
  <c r="AA133" i="14"/>
  <c r="Z133" i="14"/>
  <c r="Y133" i="14"/>
  <c r="X133" i="14"/>
  <c r="W133" i="14"/>
  <c r="V133" i="14"/>
  <c r="U133" i="14"/>
  <c r="T133" i="14"/>
  <c r="S133" i="14"/>
  <c r="R133" i="14"/>
  <c r="Q133" i="14"/>
  <c r="P133" i="14"/>
  <c r="O133" i="14"/>
  <c r="N133" i="14"/>
  <c r="M133" i="14"/>
  <c r="L133" i="14"/>
  <c r="K133" i="14"/>
  <c r="J133" i="14"/>
  <c r="I133" i="14"/>
  <c r="H133" i="14"/>
  <c r="G133" i="14"/>
  <c r="F133" i="14"/>
  <c r="E133" i="14"/>
  <c r="D133" i="14"/>
  <c r="C133" i="14"/>
  <c r="AU132" i="14"/>
  <c r="AT132" i="14"/>
  <c r="AS132" i="14"/>
  <c r="AR132" i="14"/>
  <c r="AQ132" i="14"/>
  <c r="AP132" i="14"/>
  <c r="AO132" i="14"/>
  <c r="AN132" i="14"/>
  <c r="AM132" i="14"/>
  <c r="AL132" i="14"/>
  <c r="AK132" i="14"/>
  <c r="AJ132" i="14"/>
  <c r="AI132" i="14"/>
  <c r="AH132" i="14"/>
  <c r="AG132" i="14"/>
  <c r="AE132" i="14"/>
  <c r="AD132" i="14"/>
  <c r="AC132" i="14"/>
  <c r="AB132" i="14"/>
  <c r="AA132" i="14"/>
  <c r="Z132" i="14"/>
  <c r="Y132" i="14"/>
  <c r="X132" i="14"/>
  <c r="W132" i="14"/>
  <c r="V132" i="14"/>
  <c r="U132" i="14"/>
  <c r="T132" i="14"/>
  <c r="S132" i="14"/>
  <c r="R132" i="14"/>
  <c r="Q132" i="14"/>
  <c r="P132" i="14"/>
  <c r="O132" i="14"/>
  <c r="N132" i="14"/>
  <c r="M132" i="14"/>
  <c r="L132" i="14"/>
  <c r="K132" i="14"/>
  <c r="J132" i="14"/>
  <c r="I132" i="14"/>
  <c r="H132" i="14"/>
  <c r="G132" i="14"/>
  <c r="F132" i="14"/>
  <c r="E132" i="14"/>
  <c r="D132" i="14"/>
  <c r="C132" i="14"/>
  <c r="AU131" i="14"/>
  <c r="AT131" i="14"/>
  <c r="AS131" i="14"/>
  <c r="AR131" i="14"/>
  <c r="AQ131" i="14"/>
  <c r="AP131" i="14"/>
  <c r="AO131" i="14"/>
  <c r="AN131" i="14"/>
  <c r="AM131" i="14"/>
  <c r="AL131" i="14"/>
  <c r="AK131" i="14"/>
  <c r="AJ131" i="14"/>
  <c r="AI131" i="14"/>
  <c r="AH131" i="14"/>
  <c r="AG131" i="14"/>
  <c r="AE131" i="14"/>
  <c r="AD131" i="14"/>
  <c r="AC131" i="14"/>
  <c r="AB131" i="14"/>
  <c r="AA131" i="14"/>
  <c r="Z131" i="14"/>
  <c r="Y131" i="14"/>
  <c r="X131" i="14"/>
  <c r="W131" i="14"/>
  <c r="V131" i="14"/>
  <c r="U131" i="14"/>
  <c r="T131" i="14"/>
  <c r="S131" i="14"/>
  <c r="R131" i="14"/>
  <c r="Q131" i="14"/>
  <c r="P131" i="14"/>
  <c r="O131" i="14"/>
  <c r="N131" i="14"/>
  <c r="M131" i="14"/>
  <c r="L131" i="14"/>
  <c r="K131" i="14"/>
  <c r="J131" i="14"/>
  <c r="I131" i="14"/>
  <c r="H131" i="14"/>
  <c r="G131" i="14"/>
  <c r="F131" i="14"/>
  <c r="E131" i="14"/>
  <c r="D131" i="14"/>
  <c r="C131" i="14"/>
  <c r="AU130" i="14"/>
  <c r="AT130" i="14"/>
  <c r="AS130" i="14"/>
  <c r="AR130" i="14"/>
  <c r="AQ130" i="14"/>
  <c r="AP130" i="14"/>
  <c r="AO130" i="14"/>
  <c r="AN130" i="14"/>
  <c r="AM130" i="14"/>
  <c r="AL130" i="14"/>
  <c r="AK130" i="14"/>
  <c r="AJ130" i="14"/>
  <c r="AI130" i="14"/>
  <c r="AH130" i="14"/>
  <c r="AG130" i="14"/>
  <c r="AE130" i="14"/>
  <c r="AD130" i="14"/>
  <c r="AC130" i="14"/>
  <c r="AB130" i="14"/>
  <c r="AA130" i="14"/>
  <c r="Z130" i="14"/>
  <c r="Y130" i="14"/>
  <c r="X130" i="14"/>
  <c r="W130" i="14"/>
  <c r="V130" i="14"/>
  <c r="U130" i="14"/>
  <c r="T130" i="14"/>
  <c r="S130" i="14"/>
  <c r="R130" i="14"/>
  <c r="Q130" i="14"/>
  <c r="P130" i="14"/>
  <c r="O130" i="14"/>
  <c r="N130" i="14"/>
  <c r="M130" i="14"/>
  <c r="L130" i="14"/>
  <c r="K130" i="14"/>
  <c r="J130" i="14"/>
  <c r="I130" i="14"/>
  <c r="H130" i="14"/>
  <c r="G130" i="14"/>
  <c r="F130" i="14"/>
  <c r="E130" i="14"/>
  <c r="D130" i="14"/>
  <c r="C130" i="14"/>
  <c r="AU129" i="14"/>
  <c r="AT129" i="14"/>
  <c r="AS129" i="14"/>
  <c r="AR129" i="14"/>
  <c r="AQ129" i="14"/>
  <c r="AP129" i="14"/>
  <c r="AO129" i="14"/>
  <c r="AN129" i="14"/>
  <c r="AM129" i="14"/>
  <c r="AL129" i="14"/>
  <c r="AK129" i="14"/>
  <c r="AJ129" i="14"/>
  <c r="AI129" i="14"/>
  <c r="AH129" i="14"/>
  <c r="AG129" i="14"/>
  <c r="AE129" i="14"/>
  <c r="AD129" i="14"/>
  <c r="AC129" i="14"/>
  <c r="AB129" i="14"/>
  <c r="AA129" i="14"/>
  <c r="Z129" i="14"/>
  <c r="Y129" i="14"/>
  <c r="X129" i="14"/>
  <c r="W129" i="14"/>
  <c r="V129" i="14"/>
  <c r="U129" i="14"/>
  <c r="T129" i="14"/>
  <c r="S129" i="14"/>
  <c r="R129" i="14"/>
  <c r="Q129" i="14"/>
  <c r="P129" i="14"/>
  <c r="O129" i="14"/>
  <c r="N129" i="14"/>
  <c r="M129" i="14"/>
  <c r="L129" i="14"/>
  <c r="K129" i="14"/>
  <c r="J129" i="14"/>
  <c r="I129" i="14"/>
  <c r="H129" i="14"/>
  <c r="G129" i="14"/>
  <c r="F129" i="14"/>
  <c r="E129" i="14"/>
  <c r="D129" i="14"/>
  <c r="C129" i="14"/>
  <c r="AU128" i="14"/>
  <c r="AT128" i="14"/>
  <c r="AS128" i="14"/>
  <c r="AR128" i="14"/>
  <c r="AQ128" i="14"/>
  <c r="AP128" i="14"/>
  <c r="AO128" i="14"/>
  <c r="AN128" i="14"/>
  <c r="AM128" i="14"/>
  <c r="AL128" i="14"/>
  <c r="AK128" i="14"/>
  <c r="AJ128" i="14"/>
  <c r="AI128" i="14"/>
  <c r="AH128" i="14"/>
  <c r="AG128" i="14"/>
  <c r="AE128" i="14"/>
  <c r="AD128" i="14"/>
  <c r="AC128" i="14"/>
  <c r="AB128" i="14"/>
  <c r="AA128" i="14"/>
  <c r="Z128" i="14"/>
  <c r="Y128" i="14"/>
  <c r="X128" i="14"/>
  <c r="W128" i="14"/>
  <c r="V128" i="14"/>
  <c r="U128" i="14"/>
  <c r="T128" i="14"/>
  <c r="S128" i="14"/>
  <c r="R128" i="14"/>
  <c r="Q128" i="14"/>
  <c r="P128" i="14"/>
  <c r="O128" i="14"/>
  <c r="N128" i="14"/>
  <c r="M128" i="14"/>
  <c r="L128" i="14"/>
  <c r="K128" i="14"/>
  <c r="J128" i="14"/>
  <c r="I128" i="14"/>
  <c r="H128" i="14"/>
  <c r="G128" i="14"/>
  <c r="F128" i="14"/>
  <c r="E128" i="14"/>
  <c r="D128" i="14"/>
  <c r="C128" i="14"/>
  <c r="AU127" i="14"/>
  <c r="AT127" i="14"/>
  <c r="AS127" i="14"/>
  <c r="AR127" i="14"/>
  <c r="AQ127" i="14"/>
  <c r="AP127" i="14"/>
  <c r="AO127" i="14"/>
  <c r="AN127" i="14"/>
  <c r="AM127" i="14"/>
  <c r="AL127" i="14"/>
  <c r="AK127" i="14"/>
  <c r="AJ127" i="14"/>
  <c r="AI127" i="14"/>
  <c r="AH127" i="14"/>
  <c r="AG127" i="14"/>
  <c r="AE127" i="14"/>
  <c r="AD127" i="14"/>
  <c r="AC127" i="14"/>
  <c r="AB127" i="14"/>
  <c r="AA127" i="14"/>
  <c r="Z127" i="14"/>
  <c r="Y127" i="14"/>
  <c r="X127" i="14"/>
  <c r="W127" i="14"/>
  <c r="V127" i="14"/>
  <c r="U127" i="14"/>
  <c r="T127" i="14"/>
  <c r="S127" i="14"/>
  <c r="R127" i="14"/>
  <c r="Q127" i="14"/>
  <c r="P127" i="14"/>
  <c r="O127" i="14"/>
  <c r="N127" i="14"/>
  <c r="M127" i="14"/>
  <c r="L127" i="14"/>
  <c r="K127" i="14"/>
  <c r="J127" i="14"/>
  <c r="I127" i="14"/>
  <c r="H127" i="14"/>
  <c r="G127" i="14"/>
  <c r="F127" i="14"/>
  <c r="E127" i="14"/>
  <c r="D127" i="14"/>
  <c r="C127" i="14"/>
  <c r="AU126" i="14"/>
  <c r="AT126" i="14"/>
  <c r="AS126" i="14"/>
  <c r="AR126" i="14"/>
  <c r="AQ126" i="14"/>
  <c r="AP126" i="14"/>
  <c r="AO126" i="14"/>
  <c r="AN126" i="14"/>
  <c r="AM126" i="14"/>
  <c r="AL126" i="14"/>
  <c r="AK126" i="14"/>
  <c r="AJ126" i="14"/>
  <c r="AI126" i="14"/>
  <c r="AH126" i="14"/>
  <c r="AG126" i="14"/>
  <c r="AE126" i="14"/>
  <c r="AD126" i="14"/>
  <c r="AC126" i="14"/>
  <c r="AB126" i="14"/>
  <c r="AA126" i="14"/>
  <c r="Z126" i="14"/>
  <c r="Y126" i="14"/>
  <c r="X126" i="14"/>
  <c r="W126" i="14"/>
  <c r="V126" i="14"/>
  <c r="U126" i="14"/>
  <c r="T126" i="14"/>
  <c r="S126" i="14"/>
  <c r="R126" i="14"/>
  <c r="Q126" i="14"/>
  <c r="P126" i="14"/>
  <c r="O126" i="14"/>
  <c r="N126" i="14"/>
  <c r="M126" i="14"/>
  <c r="L126" i="14"/>
  <c r="K126" i="14"/>
  <c r="J126" i="14"/>
  <c r="I126" i="14"/>
  <c r="H126" i="14"/>
  <c r="G126" i="14"/>
  <c r="F126" i="14"/>
  <c r="E126" i="14"/>
  <c r="D126" i="14"/>
  <c r="C126" i="14"/>
  <c r="AU125" i="14"/>
  <c r="AT125" i="14"/>
  <c r="AS125" i="14"/>
  <c r="AR125" i="14"/>
  <c r="AQ125" i="14"/>
  <c r="AP125" i="14"/>
  <c r="AO125" i="14"/>
  <c r="AN125" i="14"/>
  <c r="AM125" i="14"/>
  <c r="AL125" i="14"/>
  <c r="AK125" i="14"/>
  <c r="AJ125" i="14"/>
  <c r="AI125" i="14"/>
  <c r="AH125" i="14"/>
  <c r="AG125" i="14"/>
  <c r="AE125" i="14"/>
  <c r="AD125" i="14"/>
  <c r="AC125" i="14"/>
  <c r="AB125" i="14"/>
  <c r="AA125" i="14"/>
  <c r="Z125" i="14"/>
  <c r="Y125" i="14"/>
  <c r="X125" i="14"/>
  <c r="W125" i="14"/>
  <c r="V125" i="14"/>
  <c r="U125" i="14"/>
  <c r="T125" i="14"/>
  <c r="S125" i="14"/>
  <c r="R125" i="14"/>
  <c r="Q125" i="14"/>
  <c r="P125" i="14"/>
  <c r="O125" i="14"/>
  <c r="N125" i="14"/>
  <c r="M125" i="14"/>
  <c r="L125" i="14"/>
  <c r="K125" i="14"/>
  <c r="J125" i="14"/>
  <c r="I125" i="14"/>
  <c r="H125" i="14"/>
  <c r="G125" i="14"/>
  <c r="F125" i="14"/>
  <c r="E125" i="14"/>
  <c r="D125" i="14"/>
  <c r="C125" i="14"/>
  <c r="AU124" i="14"/>
  <c r="AT124" i="14"/>
  <c r="AS124" i="14"/>
  <c r="AR124" i="14"/>
  <c r="AQ124" i="14"/>
  <c r="AP124" i="14"/>
  <c r="AO124" i="14"/>
  <c r="AN124" i="14"/>
  <c r="AM124" i="14"/>
  <c r="AL124" i="14"/>
  <c r="AK124" i="14"/>
  <c r="AJ124" i="14"/>
  <c r="AI124" i="14"/>
  <c r="AH124" i="14"/>
  <c r="AG124" i="14"/>
  <c r="AE124" i="14"/>
  <c r="AD124" i="14"/>
  <c r="AC124" i="14"/>
  <c r="AB124" i="14"/>
  <c r="AA124" i="14"/>
  <c r="Z124" i="14"/>
  <c r="Y124" i="14"/>
  <c r="X124" i="14"/>
  <c r="W124" i="14"/>
  <c r="V124" i="14"/>
  <c r="U124" i="14"/>
  <c r="T124" i="14"/>
  <c r="S124" i="14"/>
  <c r="R124" i="14"/>
  <c r="Q124" i="14"/>
  <c r="P124" i="14"/>
  <c r="O124" i="14"/>
  <c r="N124" i="14"/>
  <c r="M124" i="14"/>
  <c r="L124" i="14"/>
  <c r="K124" i="14"/>
  <c r="J124" i="14"/>
  <c r="I124" i="14"/>
  <c r="H124" i="14"/>
  <c r="G124" i="14"/>
  <c r="F124" i="14"/>
  <c r="E124" i="14"/>
  <c r="D124" i="14"/>
  <c r="C124" i="14"/>
  <c r="AU123" i="14"/>
  <c r="AT123" i="14"/>
  <c r="AS123" i="14"/>
  <c r="AR123" i="14"/>
  <c r="AQ123" i="14"/>
  <c r="AP123" i="14"/>
  <c r="AO123" i="14"/>
  <c r="AN123" i="14"/>
  <c r="AM123" i="14"/>
  <c r="AL123" i="14"/>
  <c r="AK123" i="14"/>
  <c r="AJ123" i="14"/>
  <c r="AI123" i="14"/>
  <c r="AH123" i="14"/>
  <c r="AG123" i="14"/>
  <c r="AE123" i="14"/>
  <c r="AD123" i="14"/>
  <c r="AC123" i="14"/>
  <c r="AB123" i="14"/>
  <c r="AA123" i="14"/>
  <c r="Z123" i="14"/>
  <c r="Y123" i="14"/>
  <c r="X123" i="14"/>
  <c r="W123" i="14"/>
  <c r="V123" i="14"/>
  <c r="U123" i="14"/>
  <c r="T123" i="14"/>
  <c r="S123" i="14"/>
  <c r="R123" i="14"/>
  <c r="Q123" i="14"/>
  <c r="P123" i="14"/>
  <c r="O123" i="14"/>
  <c r="N123" i="14"/>
  <c r="M123" i="14"/>
  <c r="L123" i="14"/>
  <c r="K123" i="14"/>
  <c r="J123" i="14"/>
  <c r="I123" i="14"/>
  <c r="H123" i="14"/>
  <c r="G123" i="14"/>
  <c r="F123" i="14"/>
  <c r="E123" i="14"/>
  <c r="D123" i="14"/>
  <c r="C123" i="14"/>
  <c r="AU122" i="14"/>
  <c r="AT122" i="14"/>
  <c r="AS122" i="14"/>
  <c r="AR122" i="14"/>
  <c r="AQ122" i="14"/>
  <c r="AP122" i="14"/>
  <c r="AO122" i="14"/>
  <c r="AN122" i="14"/>
  <c r="AM122" i="14"/>
  <c r="AL122" i="14"/>
  <c r="AK122" i="14"/>
  <c r="AJ122" i="14"/>
  <c r="AI122" i="14"/>
  <c r="AH122" i="14"/>
  <c r="AG122" i="14"/>
  <c r="AE122" i="14"/>
  <c r="AD122" i="14"/>
  <c r="AC122" i="14"/>
  <c r="AB122" i="14"/>
  <c r="AA122" i="14"/>
  <c r="Z122" i="14"/>
  <c r="Y122" i="14"/>
  <c r="X122" i="14"/>
  <c r="W122" i="14"/>
  <c r="V122" i="14"/>
  <c r="U122" i="14"/>
  <c r="T122" i="14"/>
  <c r="S122" i="14"/>
  <c r="R122" i="14"/>
  <c r="Q122" i="14"/>
  <c r="P122" i="14"/>
  <c r="O122" i="14"/>
  <c r="N122" i="14"/>
  <c r="M122" i="14"/>
  <c r="L122" i="14"/>
  <c r="K122" i="14"/>
  <c r="J122" i="14"/>
  <c r="I122" i="14"/>
  <c r="H122" i="14"/>
  <c r="G122" i="14"/>
  <c r="F122" i="14"/>
  <c r="E122" i="14"/>
  <c r="D122" i="14"/>
  <c r="C122" i="14"/>
  <c r="AU121" i="14"/>
  <c r="AT121" i="14"/>
  <c r="AS121" i="14"/>
  <c r="AR121" i="14"/>
  <c r="AQ121" i="14"/>
  <c r="AP121" i="14"/>
  <c r="AO121" i="14"/>
  <c r="AN121" i="14"/>
  <c r="AM121" i="14"/>
  <c r="AL121" i="14"/>
  <c r="AK121" i="14"/>
  <c r="AJ121" i="14"/>
  <c r="AI121" i="14"/>
  <c r="AH121" i="14"/>
  <c r="AG121" i="14"/>
  <c r="AE121" i="14"/>
  <c r="AD121" i="14"/>
  <c r="AC121" i="14"/>
  <c r="AB121" i="14"/>
  <c r="AA121" i="14"/>
  <c r="Z121" i="14"/>
  <c r="Y121" i="14"/>
  <c r="X121" i="14"/>
  <c r="W121" i="14"/>
  <c r="V121" i="14"/>
  <c r="U121" i="14"/>
  <c r="T121" i="14"/>
  <c r="S121" i="14"/>
  <c r="R121" i="14"/>
  <c r="Q121" i="14"/>
  <c r="P121" i="14"/>
  <c r="O121" i="14"/>
  <c r="N121" i="14"/>
  <c r="M121" i="14"/>
  <c r="L121" i="14"/>
  <c r="K121" i="14"/>
  <c r="J121" i="14"/>
  <c r="I121" i="14"/>
  <c r="H121" i="14"/>
  <c r="G121" i="14"/>
  <c r="F121" i="14"/>
  <c r="E121" i="14"/>
  <c r="D121" i="14"/>
  <c r="C121" i="14"/>
  <c r="AU120" i="14"/>
  <c r="AT120" i="14"/>
  <c r="AS120" i="14"/>
  <c r="AR120" i="14"/>
  <c r="AQ120" i="14"/>
  <c r="AP120" i="14"/>
  <c r="AO120" i="14"/>
  <c r="AN120" i="14"/>
  <c r="AM120" i="14"/>
  <c r="AL120" i="14"/>
  <c r="AK120" i="14"/>
  <c r="AJ120" i="14"/>
  <c r="AI120" i="14"/>
  <c r="AH120" i="14"/>
  <c r="AG120" i="14"/>
  <c r="AE120" i="14"/>
  <c r="AD120" i="14"/>
  <c r="AC120" i="14"/>
  <c r="AB120" i="14"/>
  <c r="AA120" i="14"/>
  <c r="Z120" i="14"/>
  <c r="Y120" i="14"/>
  <c r="X120" i="14"/>
  <c r="W120" i="14"/>
  <c r="V120" i="14"/>
  <c r="U120" i="14"/>
  <c r="T120" i="14"/>
  <c r="S120" i="14"/>
  <c r="R120" i="14"/>
  <c r="Q120" i="14"/>
  <c r="P120" i="14"/>
  <c r="O120" i="14"/>
  <c r="N120" i="14"/>
  <c r="M120" i="14"/>
  <c r="L120" i="14"/>
  <c r="K120" i="14"/>
  <c r="J120" i="14"/>
  <c r="I120" i="14"/>
  <c r="H120" i="14"/>
  <c r="G120" i="14"/>
  <c r="F120" i="14"/>
  <c r="E120" i="14"/>
  <c r="D120" i="14"/>
  <c r="C120" i="14"/>
  <c r="AU119" i="14"/>
  <c r="AT119" i="14"/>
  <c r="AS119" i="14"/>
  <c r="AR119" i="14"/>
  <c r="AQ119" i="14"/>
  <c r="AP119" i="14"/>
  <c r="AO119" i="14"/>
  <c r="AN119" i="14"/>
  <c r="AM119" i="14"/>
  <c r="AL119" i="14"/>
  <c r="AK119" i="14"/>
  <c r="AJ119" i="14"/>
  <c r="AI119" i="14"/>
  <c r="AH119" i="14"/>
  <c r="AG119" i="14"/>
  <c r="AE119" i="14"/>
  <c r="AD119" i="14"/>
  <c r="AC119" i="14"/>
  <c r="AB119" i="14"/>
  <c r="AA119" i="14"/>
  <c r="Z119" i="14"/>
  <c r="Y119" i="14"/>
  <c r="X119" i="14"/>
  <c r="W119" i="14"/>
  <c r="V119" i="14"/>
  <c r="U119" i="14"/>
  <c r="T119" i="14"/>
  <c r="S119" i="14"/>
  <c r="R119" i="14"/>
  <c r="Q119" i="14"/>
  <c r="P119" i="14"/>
  <c r="O119" i="14"/>
  <c r="N119" i="14"/>
  <c r="M119" i="14"/>
  <c r="L119" i="14"/>
  <c r="K119" i="14"/>
  <c r="J119" i="14"/>
  <c r="I119" i="14"/>
  <c r="H119" i="14"/>
  <c r="G119" i="14"/>
  <c r="F119" i="14"/>
  <c r="E119" i="14"/>
  <c r="D119" i="14"/>
  <c r="C119" i="14"/>
  <c r="AU118" i="14"/>
  <c r="AT118" i="14"/>
  <c r="AS118" i="14"/>
  <c r="AR118" i="14"/>
  <c r="AQ118" i="14"/>
  <c r="AP118" i="14"/>
  <c r="AO118" i="14"/>
  <c r="AN118" i="14"/>
  <c r="AM118" i="14"/>
  <c r="AL118" i="14"/>
  <c r="AK118" i="14"/>
  <c r="AJ118" i="14"/>
  <c r="AI118" i="14"/>
  <c r="AH118" i="14"/>
  <c r="AG118" i="14"/>
  <c r="AE118" i="14"/>
  <c r="AD118" i="14"/>
  <c r="AC118" i="14"/>
  <c r="AB118" i="14"/>
  <c r="AA118" i="14"/>
  <c r="Z118" i="14"/>
  <c r="Y118" i="14"/>
  <c r="X118" i="14"/>
  <c r="W118" i="14"/>
  <c r="V118" i="14"/>
  <c r="U118" i="14"/>
  <c r="T118" i="14"/>
  <c r="S118" i="14"/>
  <c r="R118" i="14"/>
  <c r="Q118" i="14"/>
  <c r="P118" i="14"/>
  <c r="O118" i="14"/>
  <c r="N118" i="14"/>
  <c r="M118" i="14"/>
  <c r="L118" i="14"/>
  <c r="K118" i="14"/>
  <c r="J118" i="14"/>
  <c r="I118" i="14"/>
  <c r="H118" i="14"/>
  <c r="G118" i="14"/>
  <c r="F118" i="14"/>
  <c r="E118" i="14"/>
  <c r="D118" i="14"/>
  <c r="C118" i="14"/>
  <c r="AU117" i="14"/>
  <c r="AT117" i="14"/>
  <c r="AS117" i="14"/>
  <c r="AR117" i="14"/>
  <c r="AQ117" i="14"/>
  <c r="AP117" i="14"/>
  <c r="AO117" i="14"/>
  <c r="AN117" i="14"/>
  <c r="AM117" i="14"/>
  <c r="AL117" i="14"/>
  <c r="AK117" i="14"/>
  <c r="AJ117" i="14"/>
  <c r="AI117" i="14"/>
  <c r="AH117" i="14"/>
  <c r="AG117" i="14"/>
  <c r="AE117" i="14"/>
  <c r="AD117" i="14"/>
  <c r="AC117" i="14"/>
  <c r="AB117" i="14"/>
  <c r="AA117" i="14"/>
  <c r="Z117" i="14"/>
  <c r="Y117" i="14"/>
  <c r="X117" i="14"/>
  <c r="W117" i="14"/>
  <c r="V117" i="14"/>
  <c r="U117" i="14"/>
  <c r="T117" i="14"/>
  <c r="S117" i="14"/>
  <c r="R117" i="14"/>
  <c r="Q117" i="14"/>
  <c r="P117" i="14"/>
  <c r="O117" i="14"/>
  <c r="N117" i="14"/>
  <c r="M117" i="14"/>
  <c r="L117" i="14"/>
  <c r="K117" i="14"/>
  <c r="J117" i="14"/>
  <c r="I117" i="14"/>
  <c r="H117" i="14"/>
  <c r="G117" i="14"/>
  <c r="F117" i="14"/>
  <c r="E117" i="14"/>
  <c r="D117" i="14"/>
  <c r="C117" i="14"/>
  <c r="AU116" i="14"/>
  <c r="AT116" i="14"/>
  <c r="AS116" i="14"/>
  <c r="AR116" i="14"/>
  <c r="AQ116" i="14"/>
  <c r="AP116" i="14"/>
  <c r="AO116" i="14"/>
  <c r="AN116" i="14"/>
  <c r="AM116" i="14"/>
  <c r="AL116" i="14"/>
  <c r="AK116" i="14"/>
  <c r="AJ116" i="14"/>
  <c r="AI116" i="14"/>
  <c r="AH116" i="14"/>
  <c r="AG116" i="14"/>
  <c r="AE116" i="14"/>
  <c r="AD116" i="14"/>
  <c r="AC116" i="14"/>
  <c r="AB116" i="14"/>
  <c r="AA116" i="14"/>
  <c r="Z116" i="14"/>
  <c r="Y116" i="14"/>
  <c r="X116" i="14"/>
  <c r="W116" i="14"/>
  <c r="V116" i="14"/>
  <c r="U116" i="14"/>
  <c r="T116" i="14"/>
  <c r="S116" i="14"/>
  <c r="R116" i="14"/>
  <c r="Q116" i="14"/>
  <c r="P116" i="14"/>
  <c r="O116" i="14"/>
  <c r="N116" i="14"/>
  <c r="M116" i="14"/>
  <c r="L116" i="14"/>
  <c r="K116" i="14"/>
  <c r="J116" i="14"/>
  <c r="I116" i="14"/>
  <c r="H116" i="14"/>
  <c r="G116" i="14"/>
  <c r="F116" i="14"/>
  <c r="E116" i="14"/>
  <c r="D116" i="14"/>
  <c r="C116" i="14"/>
  <c r="AU115" i="14"/>
  <c r="AS115" i="14"/>
  <c r="AR115" i="14"/>
  <c r="AQ115" i="14"/>
  <c r="AP115" i="14"/>
  <c r="AO115" i="14"/>
  <c r="AN115" i="14"/>
  <c r="AM115" i="14"/>
  <c r="AK115" i="14"/>
  <c r="AI115" i="14"/>
  <c r="AD115" i="14"/>
  <c r="AB115" i="14"/>
  <c r="AA115" i="14"/>
  <c r="X115" i="14"/>
  <c r="W115" i="14"/>
  <c r="V115" i="14"/>
  <c r="U115" i="14"/>
  <c r="T115" i="14"/>
  <c r="S115" i="14"/>
  <c r="R115" i="14"/>
  <c r="Q115" i="14"/>
  <c r="P115" i="14"/>
  <c r="J115" i="14"/>
  <c r="I115" i="14"/>
  <c r="H115" i="14"/>
  <c r="G115" i="14"/>
  <c r="F115" i="14"/>
  <c r="E115" i="14"/>
  <c r="D115" i="14"/>
  <c r="C115" i="14"/>
  <c r="AU114" i="14"/>
  <c r="AS114" i="14"/>
  <c r="AR114" i="14"/>
  <c r="AQ114" i="14"/>
  <c r="AP114" i="14"/>
  <c r="AO114" i="14"/>
  <c r="AN114" i="14"/>
  <c r="AM114" i="14"/>
  <c r="AK114" i="14"/>
  <c r="AI114" i="14"/>
  <c r="AD114" i="14"/>
  <c r="AB114" i="14"/>
  <c r="AA114" i="14"/>
  <c r="X114" i="14"/>
  <c r="W114" i="14"/>
  <c r="V114" i="14"/>
  <c r="U114" i="14"/>
  <c r="T114" i="14"/>
  <c r="S114" i="14"/>
  <c r="R114" i="14"/>
  <c r="Q114" i="14"/>
  <c r="P114" i="14"/>
  <c r="J114" i="14"/>
  <c r="I114" i="14"/>
  <c r="H114" i="14"/>
  <c r="G114" i="14"/>
  <c r="F114" i="14"/>
  <c r="E114" i="14"/>
  <c r="D114" i="14"/>
  <c r="C114" i="14"/>
  <c r="AU113" i="14"/>
  <c r="AS113" i="14"/>
  <c r="AR113" i="14"/>
  <c r="AQ113" i="14"/>
  <c r="AP113" i="14"/>
  <c r="AO113" i="14"/>
  <c r="AN113" i="14"/>
  <c r="AM113" i="14"/>
  <c r="AK113" i="14"/>
  <c r="AI113" i="14"/>
  <c r="AD113" i="14"/>
  <c r="AB113" i="14"/>
  <c r="AA113" i="14"/>
  <c r="X113" i="14"/>
  <c r="W113" i="14"/>
  <c r="V113" i="14"/>
  <c r="U113" i="14"/>
  <c r="T113" i="14"/>
  <c r="S113" i="14"/>
  <c r="R113" i="14"/>
  <c r="Q113" i="14"/>
  <c r="P113" i="14"/>
  <c r="J113" i="14"/>
  <c r="I113" i="14"/>
  <c r="H113" i="14"/>
  <c r="G113" i="14"/>
  <c r="F113" i="14"/>
  <c r="E113" i="14"/>
  <c r="D113" i="14"/>
  <c r="C113" i="14"/>
  <c r="AU112" i="14"/>
  <c r="AS112" i="14"/>
  <c r="AR112" i="14"/>
  <c r="AQ112" i="14"/>
  <c r="AP112" i="14"/>
  <c r="AO112" i="14"/>
  <c r="AN112" i="14"/>
  <c r="AM112" i="14"/>
  <c r="AK112" i="14"/>
  <c r="AI112" i="14"/>
  <c r="AD112" i="14"/>
  <c r="AB112" i="14"/>
  <c r="AA112" i="14"/>
  <c r="X112" i="14"/>
  <c r="W112" i="14"/>
  <c r="V112" i="14"/>
  <c r="U112" i="14"/>
  <c r="T112" i="14"/>
  <c r="S112" i="14"/>
  <c r="R112" i="14"/>
  <c r="Q112" i="14"/>
  <c r="P112" i="14"/>
  <c r="J112" i="14"/>
  <c r="I112" i="14"/>
  <c r="H112" i="14"/>
  <c r="G112" i="14"/>
  <c r="F112" i="14"/>
  <c r="E112" i="14"/>
  <c r="D112" i="14"/>
  <c r="C112" i="14"/>
  <c r="AU111" i="14"/>
  <c r="AS111" i="14"/>
  <c r="AR111" i="14"/>
  <c r="AQ111" i="14"/>
  <c r="AP111" i="14"/>
  <c r="AO111" i="14"/>
  <c r="AN111" i="14"/>
  <c r="AM111" i="14"/>
  <c r="AK111" i="14"/>
  <c r="AI111" i="14"/>
  <c r="AD111" i="14"/>
  <c r="AB111" i="14"/>
  <c r="AA111" i="14"/>
  <c r="X111" i="14"/>
  <c r="W111" i="14"/>
  <c r="V111" i="14"/>
  <c r="U111" i="14"/>
  <c r="T111" i="14"/>
  <c r="S111" i="14"/>
  <c r="R111" i="14"/>
  <c r="Q111" i="14"/>
  <c r="P111" i="14"/>
  <c r="J111" i="14"/>
  <c r="I111" i="14"/>
  <c r="H111" i="14"/>
  <c r="G111" i="14"/>
  <c r="F111" i="14"/>
  <c r="E111" i="14"/>
  <c r="D111" i="14"/>
  <c r="C111" i="14"/>
  <c r="AU110" i="14"/>
  <c r="AS110" i="14"/>
  <c r="AR110" i="14"/>
  <c r="AQ110" i="14"/>
  <c r="AP110" i="14"/>
  <c r="AO110" i="14"/>
  <c r="AN110" i="14"/>
  <c r="AM110" i="14"/>
  <c r="AK110" i="14"/>
  <c r="AI110" i="14"/>
  <c r="AD110" i="14"/>
  <c r="AB110" i="14"/>
  <c r="AA110" i="14"/>
  <c r="X110" i="14"/>
  <c r="W110" i="14"/>
  <c r="V110" i="14"/>
  <c r="U110" i="14"/>
  <c r="T110" i="14"/>
  <c r="S110" i="14"/>
  <c r="R110" i="14"/>
  <c r="Q110" i="14"/>
  <c r="P110" i="14"/>
  <c r="J110" i="14"/>
  <c r="I110" i="14"/>
  <c r="H110" i="14"/>
  <c r="G110" i="14"/>
  <c r="F110" i="14"/>
  <c r="E110" i="14"/>
  <c r="D110" i="14"/>
  <c r="C110" i="14"/>
  <c r="AU109" i="14"/>
  <c r="AS109" i="14"/>
  <c r="AR109" i="14"/>
  <c r="AQ109" i="14"/>
  <c r="AP109" i="14"/>
  <c r="AO109" i="14"/>
  <c r="AN109" i="14"/>
  <c r="AM109" i="14"/>
  <c r="AK109" i="14"/>
  <c r="AI109" i="14"/>
  <c r="AD109" i="14"/>
  <c r="AB109" i="14"/>
  <c r="AA109" i="14"/>
  <c r="X109" i="14"/>
  <c r="W109" i="14"/>
  <c r="V109" i="14"/>
  <c r="U109" i="14"/>
  <c r="T109" i="14"/>
  <c r="S109" i="14"/>
  <c r="R109" i="14"/>
  <c r="Q109" i="14"/>
  <c r="P109" i="14"/>
  <c r="J109" i="14"/>
  <c r="I109" i="14"/>
  <c r="H109" i="14"/>
  <c r="G109" i="14"/>
  <c r="F109" i="14"/>
  <c r="E109" i="14"/>
  <c r="D109" i="14"/>
  <c r="C109" i="14"/>
  <c r="AU108" i="14"/>
  <c r="AS108" i="14"/>
  <c r="AR108" i="14"/>
  <c r="AQ108" i="14"/>
  <c r="AP108" i="14"/>
  <c r="AO108" i="14"/>
  <c r="AN108" i="14"/>
  <c r="AM108" i="14"/>
  <c r="AK108" i="14"/>
  <c r="AI108" i="14"/>
  <c r="AD108" i="14"/>
  <c r="AB108" i="14"/>
  <c r="AA108" i="14"/>
  <c r="X108" i="14"/>
  <c r="W108" i="14"/>
  <c r="V108" i="14"/>
  <c r="U108" i="14"/>
  <c r="T108" i="14"/>
  <c r="S108" i="14"/>
  <c r="R108" i="14"/>
  <c r="Q108" i="14"/>
  <c r="P108" i="14"/>
  <c r="J108" i="14"/>
  <c r="I108" i="14"/>
  <c r="H108" i="14"/>
  <c r="G108" i="14"/>
  <c r="F108" i="14"/>
  <c r="E108" i="14"/>
  <c r="D108" i="14"/>
  <c r="C108" i="14"/>
  <c r="AU107" i="14"/>
  <c r="AS107" i="14"/>
  <c r="AR107" i="14"/>
  <c r="AQ107" i="14"/>
  <c r="AP107" i="14"/>
  <c r="AO107" i="14"/>
  <c r="AN107" i="14"/>
  <c r="AM107" i="14"/>
  <c r="AK107" i="14"/>
  <c r="AI107" i="14"/>
  <c r="AD107" i="14"/>
  <c r="AB107" i="14"/>
  <c r="AA107" i="14"/>
  <c r="X107" i="14"/>
  <c r="W107" i="14"/>
  <c r="V107" i="14"/>
  <c r="U107" i="14"/>
  <c r="T107" i="14"/>
  <c r="S107" i="14"/>
  <c r="R107" i="14"/>
  <c r="Q107" i="14"/>
  <c r="P107" i="14"/>
  <c r="J107" i="14"/>
  <c r="I107" i="14"/>
  <c r="H107" i="14"/>
  <c r="G107" i="14"/>
  <c r="F107" i="14"/>
  <c r="E107" i="14"/>
  <c r="D107" i="14"/>
  <c r="C107" i="14"/>
  <c r="AU106" i="14"/>
  <c r="AS106" i="14"/>
  <c r="AR106" i="14"/>
  <c r="AQ106" i="14"/>
  <c r="AP106" i="14"/>
  <c r="AO106" i="14"/>
  <c r="AN106" i="14"/>
  <c r="AM106" i="14"/>
  <c r="AK106" i="14"/>
  <c r="AI106" i="14"/>
  <c r="AD106" i="14"/>
  <c r="AB106" i="14"/>
  <c r="AA106" i="14"/>
  <c r="X106" i="14"/>
  <c r="W106" i="14"/>
  <c r="V106" i="14"/>
  <c r="U106" i="14"/>
  <c r="T106" i="14"/>
  <c r="S106" i="14"/>
  <c r="R106" i="14"/>
  <c r="Q106" i="14"/>
  <c r="P106" i="14"/>
  <c r="J106" i="14"/>
  <c r="I106" i="14"/>
  <c r="H106" i="14"/>
  <c r="G106" i="14"/>
  <c r="F106" i="14"/>
  <c r="E106" i="14"/>
  <c r="D106" i="14"/>
  <c r="C106" i="14"/>
  <c r="AU105" i="14"/>
  <c r="AS105" i="14"/>
  <c r="AR105" i="14"/>
  <c r="AQ105" i="14"/>
  <c r="AP105" i="14"/>
  <c r="AO105" i="14"/>
  <c r="AN105" i="14"/>
  <c r="AM105" i="14"/>
  <c r="AK105" i="14"/>
  <c r="AI105" i="14"/>
  <c r="AD105" i="14"/>
  <c r="AB105" i="14"/>
  <c r="AA105" i="14"/>
  <c r="X105" i="14"/>
  <c r="W105" i="14"/>
  <c r="V105" i="14"/>
  <c r="U105" i="14"/>
  <c r="T105" i="14"/>
  <c r="S105" i="14"/>
  <c r="R105" i="14"/>
  <c r="Q105" i="14"/>
  <c r="P105" i="14"/>
  <c r="J105" i="14"/>
  <c r="I105" i="14"/>
  <c r="H105" i="14"/>
  <c r="G105" i="14"/>
  <c r="F105" i="14"/>
  <c r="E105" i="14"/>
  <c r="D105" i="14"/>
  <c r="C105" i="14"/>
  <c r="AU104" i="14"/>
  <c r="AS104" i="14"/>
  <c r="AR104" i="14"/>
  <c r="AQ104" i="14"/>
  <c r="AP104" i="14"/>
  <c r="AO104" i="14"/>
  <c r="AN104" i="14"/>
  <c r="AM104" i="14"/>
  <c r="AK104" i="14"/>
  <c r="AI104" i="14"/>
  <c r="AD104" i="14"/>
  <c r="AB104" i="14"/>
  <c r="AA104" i="14"/>
  <c r="X104" i="14"/>
  <c r="W104" i="14"/>
  <c r="V104" i="14"/>
  <c r="U104" i="14"/>
  <c r="T104" i="14"/>
  <c r="S104" i="14"/>
  <c r="R104" i="14"/>
  <c r="Q104" i="14"/>
  <c r="P104" i="14"/>
  <c r="J104" i="14"/>
  <c r="I104" i="14"/>
  <c r="H104" i="14"/>
  <c r="G104" i="14"/>
  <c r="F104" i="14"/>
  <c r="E104" i="14"/>
  <c r="D104" i="14"/>
  <c r="C104" i="14"/>
  <c r="AU103" i="14"/>
  <c r="AS103" i="14"/>
  <c r="AR103" i="14"/>
  <c r="AQ103" i="14"/>
  <c r="AP103" i="14"/>
  <c r="AO103" i="14"/>
  <c r="AN103" i="14"/>
  <c r="AM103" i="14"/>
  <c r="AK103" i="14"/>
  <c r="AI103" i="14"/>
  <c r="AD103" i="14"/>
  <c r="AB103" i="14"/>
  <c r="AA103" i="14"/>
  <c r="X103" i="14"/>
  <c r="W103" i="14"/>
  <c r="V103" i="14"/>
  <c r="U103" i="14"/>
  <c r="T103" i="14"/>
  <c r="S103" i="14"/>
  <c r="R103" i="14"/>
  <c r="Q103" i="14"/>
  <c r="P103" i="14"/>
  <c r="J103" i="14"/>
  <c r="I103" i="14"/>
  <c r="H103" i="14"/>
  <c r="G103" i="14"/>
  <c r="F103" i="14"/>
  <c r="E103" i="14"/>
  <c r="D103" i="14"/>
  <c r="C103" i="14"/>
  <c r="AU102" i="14"/>
  <c r="AS102" i="14"/>
  <c r="AR102" i="14"/>
  <c r="AQ102" i="14"/>
  <c r="AP102" i="14"/>
  <c r="AO102" i="14"/>
  <c r="AN102" i="14"/>
  <c r="AM102" i="14"/>
  <c r="AK102" i="14"/>
  <c r="AI102" i="14"/>
  <c r="AD102" i="14"/>
  <c r="AB102" i="14"/>
  <c r="AA102" i="14"/>
  <c r="X102" i="14"/>
  <c r="W102" i="14"/>
  <c r="V102" i="14"/>
  <c r="U102" i="14"/>
  <c r="T102" i="14"/>
  <c r="S102" i="14"/>
  <c r="R102" i="14"/>
  <c r="Q102" i="14"/>
  <c r="P102" i="14"/>
  <c r="J102" i="14"/>
  <c r="I102" i="14"/>
  <c r="H102" i="14"/>
  <c r="G102" i="14"/>
  <c r="F102" i="14"/>
  <c r="E102" i="14"/>
  <c r="D102" i="14"/>
  <c r="C102" i="14"/>
  <c r="AU101" i="14"/>
  <c r="AS101" i="14"/>
  <c r="AR101" i="14"/>
  <c r="AQ101" i="14"/>
  <c r="AP101" i="14"/>
  <c r="AO101" i="14"/>
  <c r="AN101" i="14"/>
  <c r="AM101" i="14"/>
  <c r="AK101" i="14"/>
  <c r="AI101" i="14"/>
  <c r="AD101" i="14"/>
  <c r="AB101" i="14"/>
  <c r="AA101" i="14"/>
  <c r="X101" i="14"/>
  <c r="W101" i="14"/>
  <c r="V101" i="14"/>
  <c r="U101" i="14"/>
  <c r="T101" i="14"/>
  <c r="S101" i="14"/>
  <c r="R101" i="14"/>
  <c r="Q101" i="14"/>
  <c r="P101" i="14"/>
  <c r="J101" i="14"/>
  <c r="I101" i="14"/>
  <c r="H101" i="14"/>
  <c r="G101" i="14"/>
  <c r="F101" i="14"/>
  <c r="E101" i="14"/>
  <c r="D101" i="14"/>
  <c r="C101" i="14"/>
  <c r="AU100" i="14"/>
  <c r="AS100" i="14"/>
  <c r="AR100" i="14"/>
  <c r="AQ100" i="14"/>
  <c r="AP100" i="14"/>
  <c r="AO100" i="14"/>
  <c r="AN100" i="14"/>
  <c r="AM100" i="14"/>
  <c r="AK100" i="14"/>
  <c r="AI100" i="14"/>
  <c r="AD100" i="14"/>
  <c r="AB100" i="14"/>
  <c r="AA100" i="14"/>
  <c r="X100" i="14"/>
  <c r="W100" i="14"/>
  <c r="V100" i="14"/>
  <c r="U100" i="14"/>
  <c r="T100" i="14"/>
  <c r="S100" i="14"/>
  <c r="R100" i="14"/>
  <c r="Q100" i="14"/>
  <c r="P100" i="14"/>
  <c r="J100" i="14"/>
  <c r="I100" i="14"/>
  <c r="H100" i="14"/>
  <c r="G100" i="14"/>
  <c r="F100" i="14"/>
  <c r="E100" i="14"/>
  <c r="D100" i="14"/>
  <c r="C100" i="14"/>
  <c r="AU99" i="14"/>
  <c r="AS99" i="14"/>
  <c r="AR99" i="14"/>
  <c r="AQ99" i="14"/>
  <c r="AP99" i="14"/>
  <c r="AO99" i="14"/>
  <c r="AN99" i="14"/>
  <c r="AM99" i="14"/>
  <c r="AK99" i="14"/>
  <c r="AI99" i="14"/>
  <c r="AD99" i="14"/>
  <c r="AB99" i="14"/>
  <c r="AA99" i="14"/>
  <c r="X99" i="14"/>
  <c r="W99" i="14"/>
  <c r="V99" i="14"/>
  <c r="U99" i="14"/>
  <c r="T99" i="14"/>
  <c r="S99" i="14"/>
  <c r="R99" i="14"/>
  <c r="Q99" i="14"/>
  <c r="P99" i="14"/>
  <c r="J99" i="14"/>
  <c r="I99" i="14"/>
  <c r="H99" i="14"/>
  <c r="G99" i="14"/>
  <c r="F99" i="14"/>
  <c r="E99" i="14"/>
  <c r="D99" i="14"/>
  <c r="C99" i="14"/>
  <c r="AU98" i="14"/>
  <c r="AS98" i="14"/>
  <c r="AR98" i="14"/>
  <c r="AQ98" i="14"/>
  <c r="AP98" i="14"/>
  <c r="AO98" i="14"/>
  <c r="AN98" i="14"/>
  <c r="AM98" i="14"/>
  <c r="AK98" i="14"/>
  <c r="AI98" i="14"/>
  <c r="AD98" i="14"/>
  <c r="AB98" i="14"/>
  <c r="AA98" i="14"/>
  <c r="X98" i="14"/>
  <c r="W98" i="14"/>
  <c r="V98" i="14"/>
  <c r="U98" i="14"/>
  <c r="T98" i="14"/>
  <c r="S98" i="14"/>
  <c r="R98" i="14"/>
  <c r="Q98" i="14"/>
  <c r="P98" i="14"/>
  <c r="J98" i="14"/>
  <c r="I98" i="14"/>
  <c r="H98" i="14"/>
  <c r="G98" i="14"/>
  <c r="F98" i="14"/>
  <c r="E98" i="14"/>
  <c r="D98" i="14"/>
  <c r="C98" i="14"/>
  <c r="AU97" i="14"/>
  <c r="AS97" i="14"/>
  <c r="AR97" i="14"/>
  <c r="AQ97" i="14"/>
  <c r="AP97" i="14"/>
  <c r="AO97" i="14"/>
  <c r="AN97" i="14"/>
  <c r="AM97" i="14"/>
  <c r="AK97" i="14"/>
  <c r="AI97" i="14"/>
  <c r="AD97" i="14"/>
  <c r="AB97" i="14"/>
  <c r="AA97" i="14"/>
  <c r="X97" i="14"/>
  <c r="W97" i="14"/>
  <c r="V97" i="14"/>
  <c r="U97" i="14"/>
  <c r="T97" i="14"/>
  <c r="S97" i="14"/>
  <c r="R97" i="14"/>
  <c r="Q97" i="14"/>
  <c r="P97" i="14"/>
  <c r="J97" i="14"/>
  <c r="I97" i="14"/>
  <c r="H97" i="14"/>
  <c r="G97" i="14"/>
  <c r="F97" i="14"/>
  <c r="E97" i="14"/>
  <c r="D97" i="14"/>
  <c r="C97" i="14"/>
  <c r="AU96" i="14"/>
  <c r="AS96" i="14"/>
  <c r="AR96" i="14"/>
  <c r="AQ96" i="14"/>
  <c r="AP96" i="14"/>
  <c r="AO96" i="14"/>
  <c r="AN96" i="14"/>
  <c r="AM96" i="14"/>
  <c r="AK96" i="14"/>
  <c r="AI96" i="14"/>
  <c r="AD96" i="14"/>
  <c r="AB96" i="14"/>
  <c r="AA96" i="14"/>
  <c r="X96" i="14"/>
  <c r="W96" i="14"/>
  <c r="V96" i="14"/>
  <c r="U96" i="14"/>
  <c r="T96" i="14"/>
  <c r="S96" i="14"/>
  <c r="R96" i="14"/>
  <c r="Q96" i="14"/>
  <c r="P96" i="14"/>
  <c r="J96" i="14"/>
  <c r="I96" i="14"/>
  <c r="H96" i="14"/>
  <c r="G96" i="14"/>
  <c r="F96" i="14"/>
  <c r="E96" i="14"/>
  <c r="D96" i="14"/>
  <c r="C96" i="14"/>
  <c r="AU95" i="14"/>
  <c r="AS95" i="14"/>
  <c r="AR95" i="14"/>
  <c r="AQ95" i="14"/>
  <c r="AP95" i="14"/>
  <c r="AO95" i="14"/>
  <c r="AN95" i="14"/>
  <c r="AM95" i="14"/>
  <c r="AK95" i="14"/>
  <c r="AI95" i="14"/>
  <c r="AD95" i="14"/>
  <c r="AB95" i="14"/>
  <c r="AA95" i="14"/>
  <c r="X95" i="14"/>
  <c r="W95" i="14"/>
  <c r="V95" i="14"/>
  <c r="U95" i="14"/>
  <c r="T95" i="14"/>
  <c r="S95" i="14"/>
  <c r="R95" i="14"/>
  <c r="Q95" i="14"/>
  <c r="P95" i="14"/>
  <c r="J95" i="14"/>
  <c r="I95" i="14"/>
  <c r="H95" i="14"/>
  <c r="G95" i="14"/>
  <c r="F95" i="14"/>
  <c r="E95" i="14"/>
  <c r="D95" i="14"/>
  <c r="C95" i="14"/>
  <c r="AU94" i="14"/>
  <c r="AS94" i="14"/>
  <c r="AR94" i="14"/>
  <c r="AQ94" i="14"/>
  <c r="AP94" i="14"/>
  <c r="AO94" i="14"/>
  <c r="AN94" i="14"/>
  <c r="AM94" i="14"/>
  <c r="AK94" i="14"/>
  <c r="AI94" i="14"/>
  <c r="AD94" i="14"/>
  <c r="AB94" i="14"/>
  <c r="AA94" i="14"/>
  <c r="X94" i="14"/>
  <c r="W94" i="14"/>
  <c r="V94" i="14"/>
  <c r="U94" i="14"/>
  <c r="T94" i="14"/>
  <c r="S94" i="14"/>
  <c r="R94" i="14"/>
  <c r="Q94" i="14"/>
  <c r="P94" i="14"/>
  <c r="J94" i="14"/>
  <c r="I94" i="14"/>
  <c r="H94" i="14"/>
  <c r="G94" i="14"/>
  <c r="F94" i="14"/>
  <c r="E94" i="14"/>
  <c r="D94" i="14"/>
  <c r="C94" i="14"/>
  <c r="AU93" i="14"/>
  <c r="AS93" i="14"/>
  <c r="AR93" i="14"/>
  <c r="AQ93" i="14"/>
  <c r="AP93" i="14"/>
  <c r="AO93" i="14"/>
  <c r="AN93" i="14"/>
  <c r="AM93" i="14"/>
  <c r="AK93" i="14"/>
  <c r="AI93" i="14"/>
  <c r="AD93" i="14"/>
  <c r="AB93" i="14"/>
  <c r="AA93" i="14"/>
  <c r="X93" i="14"/>
  <c r="W93" i="14"/>
  <c r="V93" i="14"/>
  <c r="U93" i="14"/>
  <c r="T93" i="14"/>
  <c r="S93" i="14"/>
  <c r="R93" i="14"/>
  <c r="Q93" i="14"/>
  <c r="P93" i="14"/>
  <c r="J93" i="14"/>
  <c r="I93" i="14"/>
  <c r="H93" i="14"/>
  <c r="G93" i="14"/>
  <c r="F93" i="14"/>
  <c r="E93" i="14"/>
  <c r="D93" i="14"/>
  <c r="C93" i="14"/>
  <c r="AU92" i="14"/>
  <c r="AS92" i="14"/>
  <c r="AR92" i="14"/>
  <c r="AQ92" i="14"/>
  <c r="AP92" i="14"/>
  <c r="AO92" i="14"/>
  <c r="AN92" i="14"/>
  <c r="AM92" i="14"/>
  <c r="AK92" i="14"/>
  <c r="AI92" i="14"/>
  <c r="AD92" i="14"/>
  <c r="AB92" i="14"/>
  <c r="AA92" i="14"/>
  <c r="X92" i="14"/>
  <c r="W92" i="14"/>
  <c r="V92" i="14"/>
  <c r="U92" i="14"/>
  <c r="T92" i="14"/>
  <c r="S92" i="14"/>
  <c r="R92" i="14"/>
  <c r="Q92" i="14"/>
  <c r="P92" i="14"/>
  <c r="J92" i="14"/>
  <c r="I92" i="14"/>
  <c r="H92" i="14"/>
  <c r="G92" i="14"/>
  <c r="F92" i="14"/>
  <c r="E92" i="14"/>
  <c r="C92" i="14"/>
  <c r="AU91" i="14"/>
  <c r="AS91" i="14"/>
  <c r="AR91" i="14"/>
  <c r="AQ91" i="14"/>
  <c r="AP91" i="14"/>
  <c r="AO91" i="14"/>
  <c r="AN91" i="14"/>
  <c r="AM91" i="14"/>
  <c r="AK91" i="14"/>
  <c r="AI91" i="14"/>
  <c r="AD91" i="14"/>
  <c r="AB91" i="14"/>
  <c r="AA91" i="14"/>
  <c r="X91" i="14"/>
  <c r="W91" i="14"/>
  <c r="V91" i="14"/>
  <c r="U91" i="14"/>
  <c r="T91" i="14"/>
  <c r="S91" i="14"/>
  <c r="R91" i="14"/>
  <c r="Q91" i="14"/>
  <c r="P91" i="14"/>
  <c r="J91" i="14"/>
  <c r="I91" i="14"/>
  <c r="H91" i="14"/>
  <c r="G91" i="14"/>
  <c r="F91" i="14"/>
  <c r="E91" i="14"/>
  <c r="D91" i="14"/>
  <c r="C91" i="14"/>
  <c r="AU90" i="14"/>
  <c r="AS90" i="14"/>
  <c r="AR90" i="14"/>
  <c r="AQ90" i="14"/>
  <c r="AP90" i="14"/>
  <c r="AO90" i="14"/>
  <c r="AN90" i="14"/>
  <c r="AM90" i="14"/>
  <c r="AK90" i="14"/>
  <c r="AI90" i="14"/>
  <c r="AD90" i="14"/>
  <c r="AB90" i="14"/>
  <c r="AA90" i="14"/>
  <c r="X90" i="14"/>
  <c r="W90" i="14"/>
  <c r="V90" i="14"/>
  <c r="U90" i="14"/>
  <c r="T90" i="14"/>
  <c r="S90" i="14"/>
  <c r="R90" i="14"/>
  <c r="Q90" i="14"/>
  <c r="P90" i="14"/>
  <c r="J90" i="14"/>
  <c r="I90" i="14"/>
  <c r="H90" i="14"/>
  <c r="F90" i="14"/>
  <c r="E90" i="14"/>
  <c r="D90" i="14"/>
  <c r="AU9" i="14"/>
  <c r="AT9" i="14"/>
  <c r="R9" i="14"/>
  <c r="AU8" i="14"/>
  <c r="AT8" i="14"/>
  <c r="R8" i="14"/>
  <c r="AT114" i="14" l="1"/>
  <c r="AT104" i="14"/>
  <c r="AT106" i="14"/>
  <c r="AT93" i="14"/>
  <c r="AT97" i="14"/>
  <c r="AT111" i="14"/>
  <c r="AT115" i="14"/>
  <c r="AT90" i="14"/>
  <c r="AT99" i="14"/>
  <c r="AT110" i="14"/>
  <c r="AT103" i="14"/>
  <c r="AT92" i="14"/>
  <c r="AT94" i="14"/>
  <c r="AT105" i="14"/>
  <c r="AT98" i="14"/>
  <c r="AT109" i="14"/>
  <c r="AT91" i="14"/>
  <c r="AT95" i="14"/>
  <c r="AT101" i="14"/>
  <c r="AT113" i="14"/>
  <c r="AT96" i="14"/>
  <c r="AT108" i="14"/>
  <c r="AT100" i="14"/>
  <c r="AT112" i="14"/>
  <c r="AT107" i="14"/>
  <c r="AT102" i="14"/>
  <c r="AL8" i="14"/>
  <c r="AB9" i="14"/>
  <c r="L9" i="14"/>
  <c r="AO9" i="14"/>
  <c r="AC8" i="14"/>
  <c r="D8" i="14"/>
  <c r="C9" i="14"/>
  <c r="AB8" i="14"/>
  <c r="AE9" i="14"/>
  <c r="D9" i="14"/>
  <c r="T9" i="14"/>
  <c r="O9" i="14"/>
  <c r="O8" i="14"/>
  <c r="P9" i="14"/>
  <c r="P8" i="14"/>
  <c r="S9" i="14"/>
  <c r="G9" i="14"/>
  <c r="AE8" i="14"/>
  <c r="AO8" i="14"/>
  <c r="C90" i="14"/>
  <c r="AR8" i="14"/>
  <c r="AG9" i="14"/>
  <c r="AJ9" i="14"/>
  <c r="AS9" i="14"/>
  <c r="X9" i="14"/>
  <c r="AK9" i="14"/>
  <c r="G90" i="14"/>
  <c r="D92" i="14"/>
  <c r="AD8" i="14"/>
  <c r="F9" i="14"/>
  <c r="S8" i="14"/>
  <c r="AI9" i="14"/>
  <c r="E8" i="14"/>
  <c r="AJ8" i="14"/>
  <c r="U9" i="14"/>
  <c r="F8" i="14"/>
  <c r="V8" i="14"/>
  <c r="H9" i="14"/>
  <c r="V9" i="14"/>
  <c r="Y9" i="14"/>
  <c r="U8" i="14"/>
  <c r="W8" i="14"/>
  <c r="M9" i="14"/>
  <c r="AI8" i="14"/>
  <c r="H8" i="14"/>
  <c r="AM8" i="14"/>
  <c r="I9" i="14"/>
  <c r="W9" i="14"/>
  <c r="AM9" i="14"/>
  <c r="E9" i="14"/>
  <c r="Q9" i="14"/>
  <c r="AC9" i="14"/>
  <c r="AP9" i="14"/>
  <c r="I8" i="14"/>
  <c r="Y8" i="14"/>
  <c r="AN8" i="14"/>
  <c r="J9" i="14"/>
  <c r="AN9" i="14"/>
  <c r="AL9" i="14"/>
  <c r="K9" i="14"/>
  <c r="Z9" i="14"/>
  <c r="G8" i="14"/>
  <c r="M8" i="14"/>
  <c r="AA8" i="14"/>
  <c r="AP8" i="14"/>
  <c r="AA9" i="14"/>
  <c r="AQ9" i="14"/>
  <c r="T8" i="14"/>
  <c r="AG8" i="14"/>
  <c r="AS8" i="14"/>
  <c r="AH8" i="14"/>
  <c r="AH9" i="14"/>
  <c r="K8" i="14"/>
  <c r="J8" i="14"/>
  <c r="Z8" i="14"/>
  <c r="N8" i="14"/>
  <c r="AQ8" i="14"/>
  <c r="N9" i="14"/>
  <c r="AR9" i="14"/>
  <c r="AD9" i="14"/>
  <c r="C8" i="14"/>
  <c r="Q8" i="14"/>
  <c r="L8" i="14"/>
  <c r="X8" i="14"/>
  <c r="AK8" i="14"/>
  <c r="AL91" i="14" l="1"/>
  <c r="AJ113" i="14"/>
  <c r="AE109" i="14"/>
  <c r="N91" i="14"/>
  <c r="AC93" i="14"/>
  <c r="Z99" i="14"/>
  <c r="AH93" i="14"/>
  <c r="AJ115" i="14"/>
  <c r="L92" i="14"/>
  <c r="AJ92" i="14"/>
  <c r="O101" i="14"/>
  <c r="AG90" i="14"/>
  <c r="AE114" i="14"/>
  <c r="AJ90" i="14"/>
  <c r="AJ106" i="14"/>
  <c r="AJ108" i="14"/>
  <c r="AE99" i="14"/>
  <c r="AJ102" i="14"/>
  <c r="AH90" i="14"/>
  <c r="Y91" i="14"/>
  <c r="M111" i="14"/>
  <c r="AJ93" i="14"/>
  <c r="Z114" i="14"/>
  <c r="AL94" i="14"/>
  <c r="AE96" i="14"/>
  <c r="O91" i="14"/>
  <c r="K113" i="14"/>
  <c r="Z106" i="14"/>
  <c r="AL111" i="14"/>
  <c r="AE110" i="14"/>
  <c r="O96" i="14"/>
  <c r="AL99" i="14"/>
  <c r="M93" i="14"/>
  <c r="N99" i="14"/>
  <c r="M99" i="14"/>
  <c r="AL115" i="14"/>
  <c r="AE90" i="14"/>
  <c r="O110" i="14"/>
  <c r="L90" i="14"/>
  <c r="M98" i="14"/>
  <c r="Z96" i="14"/>
  <c r="AH98" i="14"/>
  <c r="AH111" i="14"/>
  <c r="AG114" i="14"/>
  <c r="AE108" i="14"/>
  <c r="Z104" i="14"/>
  <c r="AH97" i="14"/>
  <c r="AJ110" i="14"/>
  <c r="AE92" i="14"/>
  <c r="L114" i="14"/>
  <c r="L99" i="14"/>
  <c r="AL93" i="14"/>
  <c r="Z112" i="14"/>
  <c r="AL109" i="14"/>
  <c r="L112" i="14"/>
  <c r="O97" i="14"/>
  <c r="AE107" i="14"/>
  <c r="AH105" i="14"/>
  <c r="O102" i="14"/>
  <c r="AG113" i="14"/>
  <c r="Z94" i="14"/>
  <c r="M109" i="14"/>
  <c r="AG108" i="14"/>
  <c r="AE105" i="14"/>
  <c r="AL98" i="14"/>
  <c r="AJ114" i="14"/>
  <c r="O106" i="14"/>
  <c r="AL103" i="14"/>
  <c r="L106" i="14"/>
  <c r="O104" i="14"/>
  <c r="Y95" i="14"/>
  <c r="L111" i="14"/>
  <c r="AE113" i="14"/>
  <c r="L108" i="14"/>
  <c r="AL100" i="14"/>
  <c r="AJ98" i="14"/>
  <c r="AJ103" i="14"/>
  <c r="M95" i="14"/>
  <c r="AE112" i="14"/>
  <c r="O112" i="14"/>
  <c r="O94" i="14"/>
  <c r="AH113" i="14"/>
  <c r="L102" i="14"/>
  <c r="AH99" i="14"/>
  <c r="M94" i="14"/>
  <c r="AE102" i="14"/>
  <c r="O111" i="14"/>
  <c r="O108" i="14"/>
  <c r="O109" i="14"/>
  <c r="L96" i="14"/>
  <c r="Y113" i="14"/>
  <c r="AE95" i="14"/>
  <c r="AG115" i="14"/>
  <c r="O113" i="14"/>
  <c r="AL105" i="14"/>
  <c r="AG95" i="14"/>
  <c r="AE93" i="14"/>
  <c r="L103" i="14"/>
  <c r="M113" i="14"/>
  <c r="L110" i="14"/>
  <c r="L91" i="14"/>
  <c r="AL102" i="14"/>
  <c r="AE103" i="14"/>
  <c r="L97" i="14"/>
  <c r="AJ112" i="14"/>
  <c r="AE106" i="14"/>
  <c r="AL110" i="14"/>
  <c r="L98" i="14"/>
  <c r="O92" i="14"/>
  <c r="Y105" i="14"/>
  <c r="AE97" i="14"/>
  <c r="AE111" i="14"/>
  <c r="AL90" i="14"/>
  <c r="AH106" i="14"/>
  <c r="AG97" i="14"/>
  <c r="Z92" i="14"/>
  <c r="N112" i="14"/>
  <c r="Y103" i="14"/>
  <c r="N93" i="14"/>
  <c r="AC103" i="14"/>
  <c r="Z108" i="14"/>
  <c r="AG107" i="14"/>
  <c r="N106" i="14"/>
  <c r="Y115" i="14"/>
  <c r="N98" i="14"/>
  <c r="AG109" i="14"/>
  <c r="AH92" i="14"/>
  <c r="N108" i="14"/>
  <c r="AC109" i="14"/>
  <c r="Y102" i="14"/>
  <c r="AH95" i="14"/>
  <c r="L105" i="14"/>
  <c r="O105" i="14"/>
  <c r="Z103" i="14"/>
  <c r="M97" i="14"/>
  <c r="M115" i="14"/>
  <c r="AC107" i="14"/>
  <c r="Y100" i="14"/>
  <c r="L94" i="14"/>
  <c r="AG102" i="14"/>
  <c r="AJ109" i="14"/>
  <c r="AJ100" i="14"/>
  <c r="Z113" i="14"/>
  <c r="Z95" i="14"/>
  <c r="M110" i="14"/>
  <c r="AC102" i="14"/>
  <c r="L107" i="14"/>
  <c r="AJ107" i="14"/>
  <c r="AE104" i="14"/>
  <c r="AJ91" i="14"/>
  <c r="AE91" i="14"/>
  <c r="AC91" i="14"/>
  <c r="AE101" i="14"/>
  <c r="AH110" i="14"/>
  <c r="M96" i="14"/>
  <c r="K94" i="14"/>
  <c r="Y97" i="14"/>
  <c r="AH108" i="14"/>
  <c r="Y110" i="14"/>
  <c r="AH103" i="14"/>
  <c r="K102" i="14"/>
  <c r="Z105" i="14"/>
  <c r="AL108" i="14"/>
  <c r="M102" i="14"/>
  <c r="AC94" i="14"/>
  <c r="AG104" i="14"/>
  <c r="N103" i="14"/>
  <c r="AH96" i="14"/>
  <c r="AH114" i="14"/>
  <c r="AL106" i="14"/>
  <c r="M100" i="14"/>
  <c r="AJ97" i="14"/>
  <c r="AG99" i="14"/>
  <c r="K109" i="14"/>
  <c r="K100" i="14"/>
  <c r="N113" i="14"/>
  <c r="N95" i="14"/>
  <c r="AJ101" i="14"/>
  <c r="AH109" i="14"/>
  <c r="AL101" i="14"/>
  <c r="O114" i="14"/>
  <c r="AG106" i="14"/>
  <c r="AE100" i="14"/>
  <c r="O103" i="14"/>
  <c r="K91" i="14"/>
  <c r="K90" i="14"/>
  <c r="Y90" i="14"/>
  <c r="O100" i="14"/>
  <c r="AC112" i="14"/>
  <c r="N92" i="14"/>
  <c r="N105" i="14"/>
  <c r="AC115" i="14"/>
  <c r="Y108" i="14"/>
  <c r="AH101" i="14"/>
  <c r="Y93" i="14"/>
  <c r="K104" i="14"/>
  <c r="Z100" i="14"/>
  <c r="AC113" i="14"/>
  <c r="Y106" i="14"/>
  <c r="AC98" i="14"/>
  <c r="Z110" i="14"/>
  <c r="K95" i="14"/>
  <c r="AC108" i="14"/>
  <c r="Y101" i="14"/>
  <c r="L104" i="14"/>
  <c r="K99" i="14"/>
  <c r="Y92" i="14"/>
  <c r="AH91" i="14"/>
  <c r="M90" i="14"/>
  <c r="AJ99" i="14"/>
  <c r="Z102" i="14"/>
  <c r="AL114" i="14"/>
  <c r="M108" i="14"/>
  <c r="AC100" i="14"/>
  <c r="O95" i="14"/>
  <c r="AG101" i="14"/>
  <c r="AJ95" i="14"/>
  <c r="N100" i="14"/>
  <c r="L100" i="14"/>
  <c r="AL112" i="14"/>
  <c r="M106" i="14"/>
  <c r="AL97" i="14"/>
  <c r="O93" i="14"/>
  <c r="O107" i="14"/>
  <c r="O98" i="14"/>
  <c r="N110" i="14"/>
  <c r="AC99" i="14"/>
  <c r="AH115" i="14"/>
  <c r="AL107" i="14"/>
  <c r="M101" i="14"/>
  <c r="K110" i="14"/>
  <c r="AG103" i="14"/>
  <c r="O115" i="14"/>
  <c r="AJ96" i="14"/>
  <c r="M92" i="14"/>
  <c r="K92" i="14"/>
  <c r="L93" i="14"/>
  <c r="AE98" i="14"/>
  <c r="N104" i="14"/>
  <c r="AC92" i="14"/>
  <c r="N111" i="14"/>
  <c r="Y96" i="14"/>
  <c r="Y114" i="14"/>
  <c r="K107" i="14"/>
  <c r="Z97" i="14"/>
  <c r="Y112" i="14"/>
  <c r="AC95" i="14"/>
  <c r="Y107" i="14"/>
  <c r="L101" i="14"/>
  <c r="N94" i="14"/>
  <c r="AC105" i="14"/>
  <c r="AC101" i="14"/>
  <c r="N102" i="14"/>
  <c r="AH107" i="14"/>
  <c r="Z115" i="14"/>
  <c r="AG96" i="14"/>
  <c r="K97" i="14"/>
  <c r="Z107" i="14"/>
  <c r="AC114" i="14"/>
  <c r="AH100" i="14"/>
  <c r="AC90" i="14"/>
  <c r="Z90" i="14"/>
  <c r="AG92" i="14"/>
  <c r="M114" i="14"/>
  <c r="AC106" i="14"/>
  <c r="Y99" i="14"/>
  <c r="O99" i="14"/>
  <c r="AG98" i="14"/>
  <c r="N115" i="14"/>
  <c r="N97" i="14"/>
  <c r="M112" i="14"/>
  <c r="AC104" i="14"/>
  <c r="Y94" i="14"/>
  <c r="L115" i="14"/>
  <c r="K115" i="14"/>
  <c r="K106" i="14"/>
  <c r="AJ94" i="14"/>
  <c r="N107" i="14"/>
  <c r="AC96" i="14"/>
  <c r="AL113" i="14"/>
  <c r="M107" i="14"/>
  <c r="Y98" i="14"/>
  <c r="AJ104" i="14"/>
  <c r="AG100" i="14"/>
  <c r="K114" i="14"/>
  <c r="K93" i="14"/>
  <c r="O90" i="14"/>
  <c r="K108" i="14"/>
  <c r="K96" i="14"/>
  <c r="AC110" i="14"/>
  <c r="Z91" i="14"/>
  <c r="N114" i="14"/>
  <c r="N96" i="14"/>
  <c r="M105" i="14"/>
  <c r="AC97" i="14"/>
  <c r="Z109" i="14"/>
  <c r="K98" i="14"/>
  <c r="M103" i="14"/>
  <c r="AG111" i="14"/>
  <c r="K101" i="14"/>
  <c r="Z101" i="14"/>
  <c r="AH94" i="14"/>
  <c r="AH112" i="14"/>
  <c r="AL104" i="14"/>
  <c r="AL95" i="14"/>
  <c r="L113" i="14"/>
  <c r="L95" i="14"/>
  <c r="AJ111" i="14"/>
  <c r="M91" i="14"/>
  <c r="AL92" i="14"/>
  <c r="N90" i="14"/>
  <c r="AJ105" i="14"/>
  <c r="Z111" i="14"/>
  <c r="Z93" i="14"/>
  <c r="Y111" i="14"/>
  <c r="AH104" i="14"/>
  <c r="AL96" i="14"/>
  <c r="AG110" i="14"/>
  <c r="N109" i="14"/>
  <c r="Y109" i="14"/>
  <c r="AH102" i="14"/>
  <c r="AG105" i="14"/>
  <c r="L109" i="14"/>
  <c r="K112" i="14"/>
  <c r="K103" i="14"/>
  <c r="AE94" i="14"/>
  <c r="N101" i="14"/>
  <c r="AE115" i="14"/>
  <c r="AC111" i="14"/>
  <c r="Y104" i="14"/>
  <c r="AG112" i="14"/>
  <c r="AG94" i="14"/>
  <c r="K111" i="14"/>
  <c r="K105" i="14"/>
  <c r="Z98" i="14"/>
  <c r="M104" i="14"/>
  <c r="AG93" i="14"/>
  <c r="AG91" i="14"/>
  <c r="AU50" i="1" l="1"/>
  <c r="AT50" i="1"/>
  <c r="AR50" i="1"/>
  <c r="AQ50" i="1"/>
  <c r="AP50" i="1"/>
  <c r="AU49" i="1"/>
  <c r="AT49" i="1"/>
  <c r="AQ49" i="1"/>
  <c r="AP49" i="1"/>
  <c r="AU48" i="1"/>
  <c r="AT48" i="1"/>
  <c r="AQ48" i="1"/>
  <c r="AP48" i="1"/>
  <c r="AU47" i="1"/>
  <c r="AT47" i="1"/>
  <c r="AQ47" i="1"/>
  <c r="AP47" i="1"/>
  <c r="AU46" i="1"/>
  <c r="AR46" i="1"/>
  <c r="AQ46" i="1"/>
  <c r="AP46" i="1"/>
  <c r="AU45" i="1"/>
  <c r="AT45" i="1"/>
  <c r="AP45" i="1"/>
  <c r="AU44" i="1"/>
  <c r="AT44" i="1"/>
  <c r="AR44" i="1"/>
  <c r="AQ44" i="1"/>
  <c r="AP44" i="1"/>
  <c r="AT34" i="1"/>
  <c r="AP34" i="1"/>
  <c r="AU33" i="1"/>
  <c r="AU32" i="1"/>
  <c r="AT32" i="1"/>
  <c r="AT31" i="1"/>
  <c r="AT29" i="1"/>
  <c r="AT28" i="1"/>
  <c r="AQ28" i="1"/>
  <c r="AT42" i="1"/>
  <c r="AT41" i="1"/>
  <c r="AT39" i="1"/>
  <c r="AR39" i="1"/>
  <c r="AU58" i="1"/>
  <c r="AQ58" i="1"/>
  <c r="AQ57" i="1"/>
  <c r="AP56" i="1"/>
  <c r="AU55" i="1"/>
  <c r="AU52" i="1"/>
  <c r="AU51" i="1"/>
  <c r="AT58" i="1"/>
  <c r="AQ56" i="1"/>
  <c r="AQ53" i="1"/>
  <c r="AT52" i="1"/>
  <c r="AR51" i="1"/>
  <c r="AP51" i="1"/>
  <c r="D67" i="2"/>
  <c r="E67" i="2"/>
  <c r="AQ32" i="1" l="1"/>
  <c r="AP53" i="1"/>
  <c r="AU43" i="1"/>
  <c r="AU28" i="1"/>
  <c r="AQ42" i="1"/>
  <c r="AU56" i="1"/>
  <c r="AR55" i="1"/>
  <c r="AO9" i="1"/>
  <c r="AT36" i="1"/>
  <c r="AT30" i="1"/>
  <c r="AP32" i="1"/>
  <c r="AN12" i="1"/>
  <c r="AN24" i="1"/>
  <c r="AP37" i="1"/>
  <c r="AP43" i="1"/>
  <c r="AN20" i="1"/>
  <c r="AP40" i="1"/>
  <c r="AN15" i="1"/>
  <c r="AU57" i="1"/>
  <c r="AN14" i="1"/>
  <c r="AU37" i="1"/>
  <c r="AP38" i="1"/>
  <c r="AQ41" i="1"/>
  <c r="AR53" i="1"/>
  <c r="AQ40" i="1"/>
  <c r="AN49" i="1"/>
  <c r="AO58" i="1"/>
  <c r="AO10" i="1"/>
  <c r="AO16" i="1"/>
  <c r="AO22" i="1"/>
  <c r="AO28" i="1"/>
  <c r="AO34" i="1"/>
  <c r="AO40" i="1"/>
  <c r="AN40" i="1"/>
  <c r="AN56" i="1"/>
  <c r="AN29" i="1"/>
  <c r="AN30" i="1"/>
  <c r="AN13" i="1"/>
  <c r="AN25" i="1"/>
  <c r="AO56" i="1"/>
  <c r="AO11" i="1"/>
  <c r="AO17" i="1"/>
  <c r="AO29" i="1"/>
  <c r="AO35" i="1"/>
  <c r="AO41" i="1"/>
  <c r="AN39" i="1"/>
  <c r="AN55" i="1"/>
  <c r="AO50" i="1"/>
  <c r="AN11" i="1"/>
  <c r="AN23" i="1"/>
  <c r="AO55" i="1"/>
  <c r="AO12" i="1"/>
  <c r="AO24" i="1"/>
  <c r="AO30" i="1"/>
  <c r="AO36" i="1"/>
  <c r="AN38" i="1"/>
  <c r="AO47" i="1"/>
  <c r="AN10" i="1"/>
  <c r="AN22" i="1"/>
  <c r="AN47" i="1"/>
  <c r="AO13" i="1"/>
  <c r="AO19" i="1"/>
  <c r="AO25" i="1"/>
  <c r="AO31" i="1"/>
  <c r="AO37" i="1"/>
  <c r="AN43" i="1"/>
  <c r="AO49" i="1"/>
  <c r="AN52" i="1"/>
  <c r="AN34" i="1"/>
  <c r="AN19" i="1"/>
  <c r="AO42" i="1"/>
  <c r="AO14" i="1"/>
  <c r="AO26" i="1"/>
  <c r="AO32" i="1"/>
  <c r="AO38" i="1"/>
  <c r="AN42" i="1"/>
  <c r="AN58" i="1"/>
  <c r="AN31" i="1"/>
  <c r="AN32" i="1"/>
  <c r="AO46" i="1"/>
  <c r="AO54" i="1"/>
  <c r="AN45" i="1"/>
  <c r="AN51" i="1"/>
  <c r="AO52" i="1"/>
  <c r="AO15" i="1"/>
  <c r="AO21" i="1"/>
  <c r="AO27" i="1"/>
  <c r="AO33" i="1"/>
  <c r="AO39" i="1"/>
  <c r="AN35" i="1"/>
  <c r="AN41" i="1"/>
  <c r="AN57" i="1"/>
  <c r="AN33" i="1"/>
  <c r="AO48" i="1"/>
  <c r="AO45" i="1"/>
  <c r="AN17" i="1"/>
  <c r="AO57" i="1"/>
  <c r="AN44" i="1"/>
  <c r="AN28" i="1"/>
  <c r="AQ55" i="1"/>
  <c r="AU26" i="1"/>
  <c r="AT40" i="1"/>
  <c r="AT56" i="1"/>
  <c r="AP54" i="1"/>
  <c r="AP36" i="1"/>
  <c r="AT38" i="1"/>
  <c r="AU38" i="1"/>
  <c r="AQ39" i="1"/>
  <c r="AS14" i="1"/>
  <c r="AQ52" i="1"/>
  <c r="AU54" i="1"/>
  <c r="AP42" i="1"/>
  <c r="AT33" i="1"/>
  <c r="AS32" i="1"/>
  <c r="AS11" i="1"/>
  <c r="AP52" i="1"/>
  <c r="AP58" i="1"/>
  <c r="AQ37" i="1"/>
  <c r="AU40" i="1"/>
  <c r="AR27" i="1"/>
  <c r="AR28" i="1"/>
  <c r="AR31" i="1"/>
  <c r="AR34" i="1"/>
  <c r="AR38" i="1"/>
  <c r="AR41" i="1"/>
  <c r="AR57" i="1"/>
  <c r="AR36" i="1"/>
  <c r="AR29" i="1"/>
  <c r="AR32" i="1"/>
  <c r="AR43" i="1"/>
  <c r="AR48" i="1"/>
  <c r="AR30" i="1"/>
  <c r="AR33" i="1"/>
  <c r="AR37" i="1"/>
  <c r="AQ26" i="1"/>
  <c r="AQ35" i="1"/>
  <c r="AP11" i="1"/>
  <c r="AT12" i="1"/>
  <c r="AP14" i="1"/>
  <c r="AT15" i="1"/>
  <c r="AP17" i="1"/>
  <c r="AT18" i="1"/>
  <c r="AR20" i="1"/>
  <c r="AR23" i="1"/>
  <c r="AR26" i="1"/>
  <c r="AR35" i="1"/>
  <c r="AS33" i="1"/>
  <c r="AU27" i="1"/>
  <c r="AT57" i="1"/>
  <c r="AQ11" i="1"/>
  <c r="AU12" i="1"/>
  <c r="AQ14" i="1"/>
  <c r="AU15" i="1"/>
  <c r="AQ17" i="1"/>
  <c r="AU18" i="1"/>
  <c r="AQ23" i="1"/>
  <c r="AU30" i="1"/>
  <c r="AQ54" i="1"/>
  <c r="AR11" i="1"/>
  <c r="AR14" i="1"/>
  <c r="AR17" i="1"/>
  <c r="AQ43" i="1"/>
  <c r="AT20" i="1"/>
  <c r="AP22" i="1"/>
  <c r="AT23" i="1"/>
  <c r="AP25" i="1"/>
  <c r="AT26" i="1"/>
  <c r="AP28" i="1"/>
  <c r="AP31" i="1"/>
  <c r="AT35" i="1"/>
  <c r="AT37" i="1"/>
  <c r="AT43" i="1"/>
  <c r="AO51" i="1"/>
  <c r="AR52" i="1"/>
  <c r="AT55" i="1"/>
  <c r="AT54" i="1"/>
  <c r="AR40" i="1"/>
  <c r="AU20" i="1"/>
  <c r="AQ22" i="1"/>
  <c r="AU23" i="1"/>
  <c r="AQ25" i="1"/>
  <c r="AU29" i="1"/>
  <c r="AQ31" i="1"/>
  <c r="AQ34" i="1"/>
  <c r="AU35" i="1"/>
  <c r="AT46" i="1"/>
  <c r="AR42" i="1"/>
  <c r="AQ51" i="1"/>
  <c r="AT53" i="1"/>
  <c r="AP10" i="1"/>
  <c r="AT11" i="1"/>
  <c r="AP13" i="1"/>
  <c r="AT14" i="1"/>
  <c r="AP16" i="1"/>
  <c r="AT17" i="1"/>
  <c r="AP19" i="1"/>
  <c r="AR22" i="1"/>
  <c r="AR25" i="1"/>
  <c r="AO44" i="1"/>
  <c r="AU21" i="1"/>
  <c r="AS18" i="1"/>
  <c r="AO23" i="1"/>
  <c r="AP55" i="1"/>
  <c r="AQ10" i="1"/>
  <c r="AU11" i="1"/>
  <c r="AQ13" i="1"/>
  <c r="AU14" i="1"/>
  <c r="AQ16" i="1"/>
  <c r="AU17" i="1"/>
  <c r="AQ19" i="1"/>
  <c r="AR49" i="1"/>
  <c r="AQ20" i="1"/>
  <c r="AQ29" i="1"/>
  <c r="AN9" i="1"/>
  <c r="AN21" i="1"/>
  <c r="AR10" i="1"/>
  <c r="AR13" i="1"/>
  <c r="AR16" i="1"/>
  <c r="AR19" i="1"/>
  <c r="AQ38" i="1"/>
  <c r="AP41" i="1"/>
  <c r="AT19" i="1"/>
  <c r="AP21" i="1"/>
  <c r="AT22" i="1"/>
  <c r="AP24" i="1"/>
  <c r="AT25" i="1"/>
  <c r="AP27" i="1"/>
  <c r="AP30" i="1"/>
  <c r="AP33" i="1"/>
  <c r="AU41" i="1"/>
  <c r="AS27" i="1"/>
  <c r="AU24" i="1"/>
  <c r="AP57" i="1"/>
  <c r="AU19" i="1"/>
  <c r="AQ21" i="1"/>
  <c r="AU22" i="1"/>
  <c r="AQ24" i="1"/>
  <c r="AU25" i="1"/>
  <c r="AQ27" i="1"/>
  <c r="AQ30" i="1"/>
  <c r="AU31" i="1"/>
  <c r="AQ33" i="1"/>
  <c r="AU34" i="1"/>
  <c r="AQ36" i="1"/>
  <c r="AN48" i="1"/>
  <c r="AN54" i="1"/>
  <c r="AR47" i="1"/>
  <c r="AQ45" i="1"/>
  <c r="AR58" i="1"/>
  <c r="AO43" i="1"/>
  <c r="AN46" i="1"/>
  <c r="AO20" i="1"/>
  <c r="AT51" i="1"/>
  <c r="AU53" i="1"/>
  <c r="AR54" i="1"/>
  <c r="AT10" i="1"/>
  <c r="AP12" i="1"/>
  <c r="AT13" i="1"/>
  <c r="AP15" i="1"/>
  <c r="AT16" i="1"/>
  <c r="AP18" i="1"/>
  <c r="AR21" i="1"/>
  <c r="AR24" i="1"/>
  <c r="AS29" i="1"/>
  <c r="AR56" i="1"/>
  <c r="AU10" i="1"/>
  <c r="AQ12" i="1"/>
  <c r="AU13" i="1"/>
  <c r="AQ15" i="1"/>
  <c r="AU16" i="1"/>
  <c r="AQ18" i="1"/>
  <c r="AS30" i="1"/>
  <c r="AN53" i="1"/>
  <c r="AN18" i="1"/>
  <c r="AO18" i="1"/>
  <c r="AR12" i="1"/>
  <c r="AR15" i="1"/>
  <c r="AR18" i="1"/>
  <c r="AP39" i="1"/>
  <c r="AP20" i="1"/>
  <c r="AT21" i="1"/>
  <c r="AP23" i="1"/>
  <c r="AT24" i="1"/>
  <c r="AP26" i="1"/>
  <c r="AT27" i="1"/>
  <c r="AP29" i="1"/>
  <c r="AP35" i="1"/>
  <c r="AU36" i="1"/>
  <c r="AU39" i="1"/>
  <c r="AU42" i="1"/>
  <c r="AS31" i="1"/>
  <c r="AN37" i="1"/>
  <c r="AO53" i="1"/>
  <c r="AV47" i="1"/>
  <c r="AJ47" i="1" s="1"/>
  <c r="AJ104" i="1" s="1"/>
  <c r="AV49" i="1"/>
  <c r="AJ49" i="1" s="1"/>
  <c r="AJ106" i="1" s="1"/>
  <c r="AV40" i="1"/>
  <c r="AV38" i="1"/>
  <c r="AV48" i="1"/>
  <c r="AJ48" i="1" s="1"/>
  <c r="AJ105" i="1" s="1"/>
  <c r="AV45" i="1"/>
  <c r="AJ45" i="1" s="1"/>
  <c r="AJ102" i="1" s="1"/>
  <c r="AV50" i="1"/>
  <c r="AJ50" i="1" s="1"/>
  <c r="AJ107" i="1" s="1"/>
  <c r="AV39" i="1"/>
  <c r="AV44" i="1"/>
  <c r="AJ44" i="1" s="1"/>
  <c r="AJ101" i="1" s="1"/>
  <c r="AV36" i="1"/>
  <c r="AV41" i="1"/>
  <c r="AV35" i="1"/>
  <c r="AV42" i="1"/>
  <c r="AV37" i="1"/>
  <c r="AV46" i="1"/>
  <c r="AV43" i="1"/>
  <c r="AS25" i="1"/>
  <c r="AS21" i="1"/>
  <c r="AR9" i="1"/>
  <c r="AT9" i="1"/>
  <c r="AS13" i="1"/>
  <c r="AS17" i="1"/>
  <c r="AS28" i="1"/>
  <c r="AS34" i="1"/>
  <c r="AS20" i="1"/>
  <c r="AS24" i="1"/>
  <c r="AS19" i="1"/>
  <c r="AS23" i="1"/>
  <c r="AS10" i="1"/>
  <c r="AQ9" i="1"/>
  <c r="AS22" i="1"/>
  <c r="AS9" i="1"/>
  <c r="AS12" i="1"/>
  <c r="AS16" i="1"/>
  <c r="AS15" i="1"/>
  <c r="AS26" i="1"/>
  <c r="C5" i="1"/>
  <c r="D5" i="1"/>
  <c r="E5" i="1"/>
  <c r="F5" i="1"/>
  <c r="AI23" i="1" l="1"/>
  <c r="AJ40" i="1"/>
  <c r="AJ97" i="1" s="1"/>
  <c r="AI24" i="1"/>
  <c r="AJ39" i="1"/>
  <c r="AJ96" i="1" s="1"/>
  <c r="AN27" i="1"/>
  <c r="AI28" i="1"/>
  <c r="AI31" i="1"/>
  <c r="AJ43" i="1"/>
  <c r="AJ100" i="1" s="1"/>
  <c r="AN50" i="1"/>
  <c r="AH50" i="1" s="1"/>
  <c r="AH107" i="1" s="1"/>
  <c r="AN26" i="1"/>
  <c r="AH26" i="1" s="1"/>
  <c r="AH17" i="1"/>
  <c r="AJ36" i="1"/>
  <c r="AJ93" i="1" s="1"/>
  <c r="AN36" i="1"/>
  <c r="AH36" i="1" s="1"/>
  <c r="AH93" i="1" s="1"/>
  <c r="AJ41" i="1"/>
  <c r="AJ98" i="1" s="1"/>
  <c r="AI27" i="1"/>
  <c r="AJ38" i="1"/>
  <c r="AJ95" i="1" s="1"/>
  <c r="AI26" i="1"/>
  <c r="AN16" i="1"/>
  <c r="AH16" i="1" s="1"/>
  <c r="AI11" i="1"/>
  <c r="AH28" i="1"/>
  <c r="AJ35" i="1"/>
  <c r="AJ92" i="1" s="1"/>
  <c r="AH43" i="1"/>
  <c r="AH100" i="1" s="1"/>
  <c r="AH10" i="1"/>
  <c r="AH37" i="1"/>
  <c r="AH94" i="1" s="1"/>
  <c r="AH19" i="1"/>
  <c r="AH25" i="1"/>
  <c r="AH14" i="1"/>
  <c r="AH46" i="1"/>
  <c r="AH103" i="1" s="1"/>
  <c r="AH20" i="1"/>
  <c r="AH39" i="1"/>
  <c r="AH96" i="1" s="1"/>
  <c r="AH31" i="1"/>
  <c r="AH18" i="1"/>
  <c r="AJ37" i="1"/>
  <c r="AJ94" i="1" s="1"/>
  <c r="AI15" i="1"/>
  <c r="AI10" i="1"/>
  <c r="AI29" i="1"/>
  <c r="AI22" i="1"/>
  <c r="AI32" i="1"/>
  <c r="AI19" i="1"/>
  <c r="AI34" i="1"/>
  <c r="AI16" i="1"/>
  <c r="AI30" i="1"/>
  <c r="AI21" i="1"/>
  <c r="AI14" i="1"/>
  <c r="AI20" i="1"/>
  <c r="AI25" i="1"/>
  <c r="AI18" i="1"/>
  <c r="AI33" i="1"/>
  <c r="AP9" i="1"/>
  <c r="AH48" i="1"/>
  <c r="AH105" i="1" s="1"/>
  <c r="AH24" i="1"/>
  <c r="AH57" i="1"/>
  <c r="AH114" i="1" s="1"/>
  <c r="AH27" i="1"/>
  <c r="AJ42" i="1"/>
  <c r="AJ99" i="1" s="1"/>
  <c r="AH41" i="1"/>
  <c r="AH98" i="1" s="1"/>
  <c r="AI17" i="1"/>
  <c r="AH23" i="1"/>
  <c r="AH15" i="1"/>
  <c r="AH56" i="1"/>
  <c r="AH113" i="1" s="1"/>
  <c r="AH44" i="1"/>
  <c r="AH101" i="1" s="1"/>
  <c r="AH12" i="1"/>
  <c r="AH34" i="1"/>
  <c r="AH35" i="1"/>
  <c r="AH92" i="1" s="1"/>
  <c r="AH51" i="1"/>
  <c r="AH108" i="1" s="1"/>
  <c r="AU9" i="1"/>
  <c r="AI13" i="1"/>
  <c r="AR45" i="1"/>
  <c r="AH21" i="1"/>
  <c r="AH11" i="1"/>
  <c r="AH58" i="1"/>
  <c r="AH115" i="1" s="1"/>
  <c r="AH52" i="1"/>
  <c r="AH109" i="1" s="1"/>
  <c r="AH30" i="1"/>
  <c r="AH40" i="1"/>
  <c r="AH97" i="1" s="1"/>
  <c r="AH33" i="1"/>
  <c r="AH45" i="1"/>
  <c r="AH102" i="1" s="1"/>
  <c r="AH32" i="1"/>
  <c r="AH42" i="1"/>
  <c r="AH99" i="1" s="1"/>
  <c r="AI12" i="1"/>
  <c r="AH53" i="1"/>
  <c r="AH110" i="1" s="1"/>
  <c r="AH29" i="1"/>
  <c r="AH55" i="1"/>
  <c r="AH112" i="1" s="1"/>
  <c r="AH22" i="1"/>
  <c r="AI9" i="1"/>
  <c r="AJ46" i="1"/>
  <c r="AJ103" i="1" s="1"/>
  <c r="AH47" i="1"/>
  <c r="AH104" i="1" s="1"/>
  <c r="AH38" i="1"/>
  <c r="AH95" i="1" s="1"/>
  <c r="AH54" i="1"/>
  <c r="AH111" i="1" s="1"/>
  <c r="AH49" i="1"/>
  <c r="AH106" i="1" s="1"/>
  <c r="AH13" i="1"/>
  <c r="AS57" i="1"/>
  <c r="AI57" i="1" s="1"/>
  <c r="AI114" i="1" s="1"/>
  <c r="AS43" i="1"/>
  <c r="AI43" i="1" s="1"/>
  <c r="AI100" i="1" s="1"/>
  <c r="AS44" i="1"/>
  <c r="AI44" i="1" s="1"/>
  <c r="AI101" i="1" s="1"/>
  <c r="AS51" i="1"/>
  <c r="AI51" i="1" s="1"/>
  <c r="AI108" i="1" s="1"/>
  <c r="AS50" i="1"/>
  <c r="AI50" i="1" s="1"/>
  <c r="AI107" i="1" s="1"/>
  <c r="AS58" i="1"/>
  <c r="AI58" i="1" s="1"/>
  <c r="AI115" i="1" s="1"/>
  <c r="AS41" i="1"/>
  <c r="AI41" i="1" s="1"/>
  <c r="AI98" i="1" s="1"/>
  <c r="AS36" i="1"/>
  <c r="AI36" i="1" s="1"/>
  <c r="AI93" i="1" s="1"/>
  <c r="AS46" i="1"/>
  <c r="AI46" i="1" s="1"/>
  <c r="AI103" i="1" s="1"/>
  <c r="AS52" i="1"/>
  <c r="AI52" i="1" s="1"/>
  <c r="AI109" i="1" s="1"/>
  <c r="AS47" i="1"/>
  <c r="AI47" i="1" s="1"/>
  <c r="AI104" i="1" s="1"/>
  <c r="AS53" i="1"/>
  <c r="AI53" i="1" s="1"/>
  <c r="AI110" i="1" s="1"/>
  <c r="AS49" i="1"/>
  <c r="AI49" i="1" s="1"/>
  <c r="AI106" i="1" s="1"/>
  <c r="AS55" i="1"/>
  <c r="AI55" i="1" s="1"/>
  <c r="AI112" i="1" s="1"/>
  <c r="AS56" i="1"/>
  <c r="AI56" i="1" s="1"/>
  <c r="AI113" i="1" s="1"/>
  <c r="AS38" i="1"/>
  <c r="AI38" i="1" s="1"/>
  <c r="AI95" i="1" s="1"/>
  <c r="AS54" i="1"/>
  <c r="AI54" i="1" s="1"/>
  <c r="AI111" i="1" s="1"/>
  <c r="AS35" i="1"/>
  <c r="AI35" i="1" s="1"/>
  <c r="AI92" i="1" s="1"/>
  <c r="AS48" i="1"/>
  <c r="AI48" i="1" s="1"/>
  <c r="AI105" i="1" s="1"/>
  <c r="AS42" i="1"/>
  <c r="AI42" i="1" s="1"/>
  <c r="AI99" i="1" s="1"/>
  <c r="AS45" i="1"/>
  <c r="AS39" i="1"/>
  <c r="AI39" i="1" s="1"/>
  <c r="AI96" i="1" s="1"/>
  <c r="AS40" i="1"/>
  <c r="AI40" i="1" s="1"/>
  <c r="AI97" i="1" s="1"/>
  <c r="AS37" i="1"/>
  <c r="AI37" i="1" s="1"/>
  <c r="AI94" i="1" s="1"/>
  <c r="AV18" i="1"/>
  <c r="AJ18" i="1" s="1"/>
  <c r="AY50" i="1"/>
  <c r="AY45" i="1"/>
  <c r="AV25" i="1"/>
  <c r="AJ25" i="1" s="1"/>
  <c r="AV23" i="1"/>
  <c r="AJ23" i="1" s="1"/>
  <c r="AV33" i="1"/>
  <c r="AJ33" i="1" s="1"/>
  <c r="AV54" i="1"/>
  <c r="AJ54" i="1" s="1"/>
  <c r="AJ111" i="1" s="1"/>
  <c r="AV14" i="1"/>
  <c r="AJ14" i="1" s="1"/>
  <c r="AV51" i="1"/>
  <c r="AJ51" i="1" s="1"/>
  <c r="AJ108" i="1" s="1"/>
  <c r="AV32" i="1"/>
  <c r="AJ32" i="1" s="1"/>
  <c r="AY48" i="1"/>
  <c r="AV13" i="1"/>
  <c r="AJ13" i="1" s="1"/>
  <c r="AV29" i="1"/>
  <c r="AJ29" i="1" s="1"/>
  <c r="AV31" i="1"/>
  <c r="AJ31" i="1" s="1"/>
  <c r="AV55" i="1"/>
  <c r="AJ55" i="1" s="1"/>
  <c r="AJ112" i="1" s="1"/>
  <c r="AV19" i="1"/>
  <c r="AJ19" i="1" s="1"/>
  <c r="AV15" i="1"/>
  <c r="AJ15" i="1" s="1"/>
  <c r="AV27" i="1"/>
  <c r="AJ27" i="1" s="1"/>
  <c r="AV56" i="1"/>
  <c r="AJ56" i="1" s="1"/>
  <c r="AJ113" i="1" s="1"/>
  <c r="AV17" i="1"/>
  <c r="AJ17" i="1" s="1"/>
  <c r="AY44" i="1"/>
  <c r="AV11" i="1"/>
  <c r="AJ11" i="1" s="1"/>
  <c r="AV9" i="1"/>
  <c r="AV24" i="1"/>
  <c r="AJ24" i="1" s="1"/>
  <c r="AV34" i="1"/>
  <c r="AJ34" i="1" s="1"/>
  <c r="AV52" i="1"/>
  <c r="AJ52" i="1" s="1"/>
  <c r="AJ109" i="1" s="1"/>
  <c r="AV30" i="1"/>
  <c r="AJ30" i="1" s="1"/>
  <c r="AV26" i="1"/>
  <c r="AJ26" i="1" s="1"/>
  <c r="AV57" i="1"/>
  <c r="AJ57" i="1" s="1"/>
  <c r="AJ114" i="1" s="1"/>
  <c r="AV21" i="1"/>
  <c r="AJ21" i="1" s="1"/>
  <c r="AY39" i="1"/>
  <c r="AY49" i="1"/>
  <c r="AV22" i="1"/>
  <c r="AJ22" i="1" s="1"/>
  <c r="AV28" i="1"/>
  <c r="AJ28" i="1" s="1"/>
  <c r="AV12" i="1"/>
  <c r="AJ12" i="1" s="1"/>
  <c r="AY47" i="1"/>
  <c r="AV53" i="1"/>
  <c r="AJ53" i="1" s="1"/>
  <c r="AJ110" i="1" s="1"/>
  <c r="AV10" i="1"/>
  <c r="AJ10" i="1" s="1"/>
  <c r="AV20" i="1"/>
  <c r="AJ20" i="1" s="1"/>
  <c r="AV58" i="1"/>
  <c r="AJ58" i="1" s="1"/>
  <c r="AJ115" i="1" s="1"/>
  <c r="AV16" i="1"/>
  <c r="AJ16" i="1" s="1"/>
  <c r="F31" i="2"/>
  <c r="AH90" i="1" l="1"/>
  <c r="AH82" i="1"/>
  <c r="AH66" i="1"/>
  <c r="AH87" i="1"/>
  <c r="AH79" i="1"/>
  <c r="AH72" i="1"/>
  <c r="AH83" i="1"/>
  <c r="AH68" i="1"/>
  <c r="AH80" i="1"/>
  <c r="AH67" i="1"/>
  <c r="AH74" i="1"/>
  <c r="AH86" i="1"/>
  <c r="AH85" i="1"/>
  <c r="AH88" i="1"/>
  <c r="AH78" i="1"/>
  <c r="AH75" i="1"/>
  <c r="AH73" i="1"/>
  <c r="AH70" i="1"/>
  <c r="AH84" i="1"/>
  <c r="AH77" i="1"/>
  <c r="AH89" i="1"/>
  <c r="AH81" i="1"/>
  <c r="AH71" i="1"/>
  <c r="AH91" i="1"/>
  <c r="AH69" i="1"/>
  <c r="AH76" i="1"/>
  <c r="AW50" i="1"/>
  <c r="AX35" i="1"/>
  <c r="AX58" i="1"/>
  <c r="AX9" i="1"/>
  <c r="AW52" i="1"/>
  <c r="AW56" i="1"/>
  <c r="AX33" i="1"/>
  <c r="AX29" i="1"/>
  <c r="AW37" i="1"/>
  <c r="AY36" i="1"/>
  <c r="AX54" i="1"/>
  <c r="AX50" i="1"/>
  <c r="AW22" i="1"/>
  <c r="AW58" i="1"/>
  <c r="AW15" i="1"/>
  <c r="AX18" i="1"/>
  <c r="AX10" i="1"/>
  <c r="AW10" i="1"/>
  <c r="AW17" i="1"/>
  <c r="AW26" i="1"/>
  <c r="AW44" i="1"/>
  <c r="AW55" i="1"/>
  <c r="AW23" i="1"/>
  <c r="AX15" i="1"/>
  <c r="AX44" i="1"/>
  <c r="AW21" i="1"/>
  <c r="AK21" i="1" s="1"/>
  <c r="AX17" i="1"/>
  <c r="AX20" i="1"/>
  <c r="AY35" i="1"/>
  <c r="AX55" i="1"/>
  <c r="AX43" i="1"/>
  <c r="AW53" i="1"/>
  <c r="AW41" i="1"/>
  <c r="AX14" i="1"/>
  <c r="AW18" i="1"/>
  <c r="AW28" i="1"/>
  <c r="AW30" i="1"/>
  <c r="AX38" i="1"/>
  <c r="AW43" i="1"/>
  <c r="AX41" i="1"/>
  <c r="AX51" i="1"/>
  <c r="AW29" i="1"/>
  <c r="AX57" i="1"/>
  <c r="AW31" i="1"/>
  <c r="AX11" i="1"/>
  <c r="AX37" i="1"/>
  <c r="AX53" i="1"/>
  <c r="AW13" i="1"/>
  <c r="AW42" i="1"/>
  <c r="AY42" i="1"/>
  <c r="AX30" i="1"/>
  <c r="AW39" i="1"/>
  <c r="AW16" i="1"/>
  <c r="AX28" i="1"/>
  <c r="AW11" i="1"/>
  <c r="AX25" i="1"/>
  <c r="AX56" i="1"/>
  <c r="AX49" i="1"/>
  <c r="AX12" i="1"/>
  <c r="AX13" i="1"/>
  <c r="AX21" i="1"/>
  <c r="AX31" i="1"/>
  <c r="AX40" i="1"/>
  <c r="AX47" i="1"/>
  <c r="AW49" i="1"/>
  <c r="AW32" i="1"/>
  <c r="AW51" i="1"/>
  <c r="AW27" i="1"/>
  <c r="AX16" i="1"/>
  <c r="AW20" i="1"/>
  <c r="AX26" i="1"/>
  <c r="AX39" i="1"/>
  <c r="AW54" i="1"/>
  <c r="AW35" i="1"/>
  <c r="AK35" i="1" s="1"/>
  <c r="AK92" i="1" s="1"/>
  <c r="AX52" i="1"/>
  <c r="AW45" i="1"/>
  <c r="AW57" i="1"/>
  <c r="AX34" i="1"/>
  <c r="AW46" i="1"/>
  <c r="AY38" i="1"/>
  <c r="AX46" i="1"/>
  <c r="AW38" i="1"/>
  <c r="AW33" i="1"/>
  <c r="AW34" i="1"/>
  <c r="AW24" i="1"/>
  <c r="AX19" i="1"/>
  <c r="AW14" i="1"/>
  <c r="AX27" i="1"/>
  <c r="AX24" i="1"/>
  <c r="AX42" i="1"/>
  <c r="AX36" i="1"/>
  <c r="AW47" i="1"/>
  <c r="AK47" i="1" s="1"/>
  <c r="AK104" i="1" s="1"/>
  <c r="AW40" i="1"/>
  <c r="AW12" i="1"/>
  <c r="AW48" i="1"/>
  <c r="AX32" i="1"/>
  <c r="AW25" i="1"/>
  <c r="AY40" i="1"/>
  <c r="AX48" i="1"/>
  <c r="AW9" i="1"/>
  <c r="AX22" i="1"/>
  <c r="AW19" i="1"/>
  <c r="AW36" i="1"/>
  <c r="AX23" i="1"/>
  <c r="AY43" i="1"/>
  <c r="AY41" i="1"/>
  <c r="AY37" i="1"/>
  <c r="AJ9" i="1"/>
  <c r="AJ66" i="1" s="1"/>
  <c r="AY46" i="1"/>
  <c r="AI45" i="1"/>
  <c r="AI102" i="1" s="1"/>
  <c r="AY34" i="1"/>
  <c r="AY21" i="1"/>
  <c r="AY27" i="1"/>
  <c r="AY57" i="1"/>
  <c r="AY10" i="1"/>
  <c r="AY33" i="1"/>
  <c r="AY53" i="1"/>
  <c r="AY13" i="1"/>
  <c r="AY23" i="1"/>
  <c r="AY15" i="1"/>
  <c r="AY32" i="1"/>
  <c r="AY25" i="1"/>
  <c r="AY16" i="1"/>
  <c r="AY22" i="1"/>
  <c r="AY19" i="1"/>
  <c r="AY17" i="1"/>
  <c r="AY26" i="1"/>
  <c r="AY12" i="1"/>
  <c r="AY30" i="1"/>
  <c r="AY58" i="1"/>
  <c r="AY11" i="1"/>
  <c r="AY55" i="1"/>
  <c r="AY14" i="1"/>
  <c r="AY51" i="1"/>
  <c r="AY52" i="1"/>
  <c r="AY56" i="1"/>
  <c r="AY28" i="1"/>
  <c r="AY20" i="1"/>
  <c r="AY31" i="1"/>
  <c r="AY54" i="1"/>
  <c r="AY18" i="1"/>
  <c r="AY29" i="1"/>
  <c r="AY24" i="1"/>
  <c r="A618" i="10"/>
  <c r="A617" i="10"/>
  <c r="BA34" i="5"/>
  <c r="BA33" i="5"/>
  <c r="BA32" i="5"/>
  <c r="BA31" i="5"/>
  <c r="BA30" i="5"/>
  <c r="BA29" i="5"/>
  <c r="BA26" i="5"/>
  <c r="BA25" i="5"/>
  <c r="BA22" i="5"/>
  <c r="BA21" i="5"/>
  <c r="BA17" i="5"/>
  <c r="BA16" i="5"/>
  <c r="BA15" i="5"/>
  <c r="BA12" i="5"/>
  <c r="BA11" i="5"/>
  <c r="BA10" i="5"/>
  <c r="BA9" i="5"/>
  <c r="BA6" i="5"/>
  <c r="BA5" i="5"/>
  <c r="BA4" i="5"/>
  <c r="D410" i="3"/>
  <c r="C410" i="3"/>
  <c r="B410" i="3"/>
  <c r="A410" i="3"/>
  <c r="A3" i="10"/>
  <c r="E68" i="2"/>
  <c r="C34" i="2" s="1"/>
  <c r="D68" i="2"/>
  <c r="A408" i="3" s="1"/>
  <c r="AK40" i="1" l="1"/>
  <c r="AK97" i="1" s="1"/>
  <c r="AK41" i="1"/>
  <c r="AK98" i="1" s="1"/>
  <c r="AK44" i="1"/>
  <c r="AK101" i="1" s="1"/>
  <c r="AK37" i="1"/>
  <c r="AK94" i="1" s="1"/>
  <c r="AK19" i="1"/>
  <c r="AK32" i="1"/>
  <c r="AK29" i="1"/>
  <c r="AK10" i="1"/>
  <c r="AK36" i="1"/>
  <c r="AK93" i="1" s="1"/>
  <c r="AK49" i="1"/>
  <c r="AK106" i="1" s="1"/>
  <c r="AK14" i="1"/>
  <c r="AK58" i="1"/>
  <c r="AK115" i="1" s="1"/>
  <c r="AK13" i="1"/>
  <c r="AK46" i="1"/>
  <c r="AK103" i="1" s="1"/>
  <c r="AK51" i="1"/>
  <c r="AK108" i="1" s="1"/>
  <c r="AK11" i="1"/>
  <c r="AK17" i="1"/>
  <c r="AI83" i="1"/>
  <c r="AI87" i="1"/>
  <c r="AJ72" i="1"/>
  <c r="AJ80" i="1"/>
  <c r="AK56" i="1"/>
  <c r="AK113" i="1" s="1"/>
  <c r="AJ84" i="1"/>
  <c r="AI70" i="1"/>
  <c r="AI67" i="1"/>
  <c r="AI77" i="1"/>
  <c r="AJ73" i="1"/>
  <c r="AK16" i="1"/>
  <c r="AK52" i="1"/>
  <c r="AK109" i="1" s="1"/>
  <c r="AI81" i="1"/>
  <c r="AJ70" i="1"/>
  <c r="AI69" i="1"/>
  <c r="AI66" i="1"/>
  <c r="AI75" i="1"/>
  <c r="AI73" i="1"/>
  <c r="AK57" i="1"/>
  <c r="AK114" i="1" s="1"/>
  <c r="AK39" i="1"/>
  <c r="AK96" i="1" s="1"/>
  <c r="AI84" i="1"/>
  <c r="AJ90" i="1"/>
  <c r="AJ75" i="1"/>
  <c r="AI88" i="1"/>
  <c r="AI86" i="1"/>
  <c r="AK43" i="1"/>
  <c r="AK100" i="1" s="1"/>
  <c r="AK15" i="1"/>
  <c r="AJ86" i="1"/>
  <c r="AI68" i="1"/>
  <c r="AJ82" i="1"/>
  <c r="AI90" i="1"/>
  <c r="AI76" i="1"/>
  <c r="AJ91" i="1"/>
  <c r="AJ76" i="1"/>
  <c r="AK25" i="1"/>
  <c r="AK24" i="1"/>
  <c r="AK54" i="1"/>
  <c r="AK111" i="1" s="1"/>
  <c r="AK42" i="1"/>
  <c r="AK99" i="1" s="1"/>
  <c r="AK30" i="1"/>
  <c r="AK22" i="1"/>
  <c r="AK50" i="1"/>
  <c r="AK107" i="1" s="1"/>
  <c r="AJ88" i="1"/>
  <c r="AI78" i="1"/>
  <c r="AJ83" i="1"/>
  <c r="AK28" i="1"/>
  <c r="AI80" i="1"/>
  <c r="AK48" i="1"/>
  <c r="AK105" i="1" s="1"/>
  <c r="AK18" i="1"/>
  <c r="AJ68" i="1"/>
  <c r="AJ78" i="1"/>
  <c r="AI74" i="1"/>
  <c r="AI72" i="1"/>
  <c r="AK34" i="1"/>
  <c r="AJ89" i="1"/>
  <c r="AJ67" i="1"/>
  <c r="AJ71" i="1"/>
  <c r="AK33" i="1"/>
  <c r="AK23" i="1"/>
  <c r="AK12" i="1"/>
  <c r="AK38" i="1"/>
  <c r="AK95" i="1" s="1"/>
  <c r="AK20" i="1"/>
  <c r="AK55" i="1"/>
  <c r="AK112" i="1" s="1"/>
  <c r="AI79" i="1"/>
  <c r="AJ85" i="1"/>
  <c r="AJ81" i="1"/>
  <c r="AI71" i="1"/>
  <c r="AI82" i="1"/>
  <c r="AI89" i="1"/>
  <c r="AI91" i="1"/>
  <c r="AI85" i="1"/>
  <c r="AJ77" i="1"/>
  <c r="AK27" i="1"/>
  <c r="AK31" i="1"/>
  <c r="AK53" i="1"/>
  <c r="AK110" i="1" s="1"/>
  <c r="AK26" i="1"/>
  <c r="AJ74" i="1"/>
  <c r="AJ69" i="1"/>
  <c r="AJ87" i="1"/>
  <c r="AJ79" i="1"/>
  <c r="AX45" i="1"/>
  <c r="AK45" i="1" s="1"/>
  <c r="AK102" i="1" s="1"/>
  <c r="AY9" i="1"/>
  <c r="AK9" i="1" s="1"/>
  <c r="E75" i="2"/>
  <c r="F39" i="2" s="1"/>
  <c r="BA23" i="5"/>
  <c r="BA27" i="5"/>
  <c r="BA35" i="5"/>
  <c r="BA18" i="5"/>
  <c r="BA13" i="5"/>
  <c r="A1" i="3"/>
  <c r="A3" i="3"/>
  <c r="A615" i="10"/>
  <c r="AH4" i="10"/>
  <c r="V4" i="10"/>
  <c r="V618" i="10" s="1"/>
  <c r="J4" i="10"/>
  <c r="AG4" i="10"/>
  <c r="AG618" i="10" s="1"/>
  <c r="U4" i="10"/>
  <c r="U618" i="10" s="1"/>
  <c r="I4" i="10"/>
  <c r="AF4" i="10"/>
  <c r="AF618" i="10" s="1"/>
  <c r="T4" i="10"/>
  <c r="T618" i="10" s="1"/>
  <c r="H4" i="10"/>
  <c r="H618" i="10" s="1"/>
  <c r="AE4" i="10"/>
  <c r="S4" i="10"/>
  <c r="S618" i="10" s="1"/>
  <c r="G4" i="10"/>
  <c r="AD4" i="10"/>
  <c r="AD618" i="10" s="1"/>
  <c r="R4" i="10"/>
  <c r="F4" i="10"/>
  <c r="AC4" i="10"/>
  <c r="Q4" i="10"/>
  <c r="Q618" i="10" s="1"/>
  <c r="E4" i="10"/>
  <c r="A5" i="10"/>
  <c r="AB4" i="10"/>
  <c r="P4" i="10"/>
  <c r="P618" i="10" s="1"/>
  <c r="D4" i="10"/>
  <c r="D618" i="10" s="1"/>
  <c r="AM4" i="10"/>
  <c r="AA4" i="10"/>
  <c r="O4" i="10"/>
  <c r="C4" i="10"/>
  <c r="C618" i="10" s="1"/>
  <c r="AL4" i="10"/>
  <c r="Z4" i="10"/>
  <c r="N4" i="10"/>
  <c r="B4" i="10"/>
  <c r="B618" i="10" s="1"/>
  <c r="AK4" i="10"/>
  <c r="Y4" i="10"/>
  <c r="M4" i="10"/>
  <c r="AJ4" i="10"/>
  <c r="X4" i="10"/>
  <c r="L4" i="10"/>
  <c r="L618" i="10" s="1"/>
  <c r="A1" i="10"/>
  <c r="W4" i="10"/>
  <c r="W618" i="10" s="1"/>
  <c r="K4" i="10"/>
  <c r="AI4" i="10"/>
  <c r="BA7" i="5"/>
  <c r="AK71" i="1" l="1"/>
  <c r="AK67" i="1"/>
  <c r="AK84" i="1"/>
  <c r="AK75" i="1"/>
  <c r="AK81" i="1"/>
  <c r="AK90" i="1"/>
  <c r="AK82" i="1"/>
  <c r="AK88" i="1"/>
  <c r="AK72" i="1"/>
  <c r="AK66" i="1"/>
  <c r="AK70" i="1"/>
  <c r="AK78" i="1"/>
  <c r="AK69" i="1"/>
  <c r="AK80" i="1"/>
  <c r="AK77" i="1"/>
  <c r="AK85" i="1"/>
  <c r="AK74" i="1"/>
  <c r="AK83" i="1"/>
  <c r="AK86" i="1"/>
  <c r="AK68" i="1"/>
  <c r="AK91" i="1"/>
  <c r="AK89" i="1"/>
  <c r="AK76" i="1"/>
  <c r="AK73" i="1"/>
  <c r="AK79" i="1"/>
  <c r="AK87" i="1"/>
  <c r="L86" i="2"/>
  <c r="K52" i="2" s="1"/>
  <c r="E74" i="2"/>
  <c r="F38" i="2" s="1"/>
  <c r="E86" i="2"/>
  <c r="F52" i="2" s="1"/>
  <c r="E82" i="2"/>
  <c r="L78" i="2"/>
  <c r="K43" i="2" s="1"/>
  <c r="E79" i="2"/>
  <c r="F44" i="2" s="1"/>
  <c r="S74" i="2"/>
  <c r="P38" i="2" s="1"/>
  <c r="L75" i="2"/>
  <c r="K39" i="2" s="1"/>
  <c r="S78" i="2"/>
  <c r="P43" i="2" s="1"/>
  <c r="E85" i="2"/>
  <c r="F51" i="2" s="1"/>
  <c r="E78" i="2"/>
  <c r="F43" i="2" s="1"/>
  <c r="L74" i="2"/>
  <c r="K38" i="2" s="1"/>
  <c r="S79" i="2"/>
  <c r="P44" i="2" s="1"/>
  <c r="S75" i="2"/>
  <c r="P39" i="2" s="1"/>
  <c r="E81" i="2"/>
  <c r="F46" i="2" s="1"/>
  <c r="E76" i="2"/>
  <c r="F40" i="2" s="1"/>
  <c r="E80" i="2"/>
  <c r="F45" i="2" s="1"/>
  <c r="L85" i="2"/>
  <c r="K51" i="2" s="1"/>
  <c r="L79" i="2"/>
  <c r="K44" i="2" s="1"/>
  <c r="F75" i="2"/>
  <c r="G75" i="2" s="1"/>
  <c r="A619" i="10"/>
  <c r="A6" i="10"/>
  <c r="AI5" i="10"/>
  <c r="X5" i="10"/>
  <c r="M5" i="10"/>
  <c r="Y5" i="10"/>
  <c r="W5" i="10"/>
  <c r="AJ5" i="10"/>
  <c r="AK5" i="10"/>
  <c r="E5" i="10"/>
  <c r="I5" i="10"/>
  <c r="J5" i="10"/>
  <c r="Q5" i="10"/>
  <c r="F5" i="10"/>
  <c r="G5" i="10"/>
  <c r="U5" i="10"/>
  <c r="V5" i="10"/>
  <c r="AC5" i="10"/>
  <c r="R5" i="10"/>
  <c r="S5" i="10"/>
  <c r="AG5" i="10"/>
  <c r="AH5" i="10"/>
  <c r="AD5" i="10"/>
  <c r="AE5" i="10"/>
  <c r="B5" i="10"/>
  <c r="B619" i="10" s="1"/>
  <c r="L5" i="10"/>
  <c r="L619" i="10" s="1"/>
  <c r="T5" i="10"/>
  <c r="N5" i="10"/>
  <c r="C5" i="10"/>
  <c r="C619" i="10" s="1"/>
  <c r="AF5" i="10"/>
  <c r="Z5" i="10"/>
  <c r="O5" i="10"/>
  <c r="D5" i="10"/>
  <c r="D619" i="10" s="1"/>
  <c r="AL5" i="10"/>
  <c r="AA5" i="10"/>
  <c r="P5" i="10"/>
  <c r="H5" i="10"/>
  <c r="K5" i="10"/>
  <c r="AM5" i="10"/>
  <c r="AB5" i="10"/>
  <c r="A412" i="3"/>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F4" i="3"/>
  <c r="T4" i="3"/>
  <c r="H4" i="3"/>
  <c r="AE4" i="3"/>
  <c r="S4" i="3"/>
  <c r="G4" i="3"/>
  <c r="AD4" i="3"/>
  <c r="R4" i="3"/>
  <c r="F4" i="3"/>
  <c r="AC4" i="3"/>
  <c r="Q4" i="3"/>
  <c r="E4" i="3"/>
  <c r="A5" i="3"/>
  <c r="A6" i="3" s="1"/>
  <c r="L6" i="3" s="1"/>
  <c r="L413" i="3" s="1"/>
  <c r="AB4" i="3"/>
  <c r="P4" i="3"/>
  <c r="D4" i="3"/>
  <c r="D411" i="3" s="1"/>
  <c r="AM4" i="3"/>
  <c r="AA4" i="3"/>
  <c r="O4" i="3"/>
  <c r="C4" i="3"/>
  <c r="C411" i="3" s="1"/>
  <c r="AL4" i="3"/>
  <c r="Z4" i="3"/>
  <c r="N4" i="3"/>
  <c r="B4" i="3"/>
  <c r="B411" i="3" s="1"/>
  <c r="AK4" i="3"/>
  <c r="Y4" i="3"/>
  <c r="M4" i="3"/>
  <c r="AJ4" i="3"/>
  <c r="X4" i="3"/>
  <c r="L4" i="3"/>
  <c r="L411" i="3" s="1"/>
  <c r="AI4" i="3"/>
  <c r="W4" i="3"/>
  <c r="K4" i="3"/>
  <c r="AH4" i="3"/>
  <c r="V4" i="3"/>
  <c r="J4" i="3"/>
  <c r="AG4" i="3"/>
  <c r="U4" i="3"/>
  <c r="I4" i="3"/>
  <c r="F82" i="2" l="1"/>
  <c r="G82" i="2" s="1"/>
  <c r="F47" i="2"/>
  <c r="M78" i="2"/>
  <c r="N78" i="2" s="1"/>
  <c r="M86" i="2"/>
  <c r="N86" i="2" s="1"/>
  <c r="F74" i="2"/>
  <c r="G74" i="2" s="1"/>
  <c r="F86" i="2"/>
  <c r="G86" i="2" s="1"/>
  <c r="S85" i="2"/>
  <c r="T85" i="2" s="1"/>
  <c r="U85" i="2" s="1"/>
  <c r="F79" i="2"/>
  <c r="G79" i="2" s="1"/>
  <c r="F85" i="2"/>
  <c r="G85" i="2" s="1"/>
  <c r="T74" i="2"/>
  <c r="U74" i="2" s="1"/>
  <c r="M75" i="2"/>
  <c r="N75" i="2" s="1"/>
  <c r="M79" i="2"/>
  <c r="N79" i="2" s="1"/>
  <c r="T78" i="2"/>
  <c r="U78" i="2" s="1"/>
  <c r="T79" i="2"/>
  <c r="U79" i="2" s="1"/>
  <c r="F78" i="2"/>
  <c r="G78" i="2" s="1"/>
  <c r="F81" i="2"/>
  <c r="G81" i="2" s="1"/>
  <c r="M74" i="2"/>
  <c r="N74" i="2" s="1"/>
  <c r="F80" i="2"/>
  <c r="G80" i="2" s="1"/>
  <c r="E77" i="2"/>
  <c r="F42" i="2" s="1"/>
  <c r="U44" i="2" s="1"/>
  <c r="F76" i="2"/>
  <c r="G76" i="2" s="1"/>
  <c r="T75" i="2"/>
  <c r="U75" i="2" s="1"/>
  <c r="L84" i="2"/>
  <c r="K50" i="2" s="1"/>
  <c r="U48" i="2" s="1"/>
  <c r="S73" i="2"/>
  <c r="P37" i="2" s="1"/>
  <c r="U49" i="2" s="1"/>
  <c r="M85" i="2"/>
  <c r="N85" i="2" s="1"/>
  <c r="L73" i="2"/>
  <c r="K37" i="2" s="1"/>
  <c r="S77" i="2"/>
  <c r="L77" i="2"/>
  <c r="E73" i="2"/>
  <c r="F37" i="2" s="1"/>
  <c r="U43" i="2" s="1"/>
  <c r="E84" i="2"/>
  <c r="F50" i="2" s="1"/>
  <c r="U45" i="2" s="1"/>
  <c r="E83" i="2"/>
  <c r="F48" i="2" s="1"/>
  <c r="J5" i="3"/>
  <c r="U5" i="3"/>
  <c r="K5" i="3"/>
  <c r="AI5" i="3"/>
  <c r="Y5" i="3"/>
  <c r="Z5" i="3"/>
  <c r="AM6" i="3"/>
  <c r="I6" i="3"/>
  <c r="AA6" i="3"/>
  <c r="Q6" i="3"/>
  <c r="AG6" i="3"/>
  <c r="Z6" i="3"/>
  <c r="F6" i="3"/>
  <c r="A7" i="3"/>
  <c r="AI6" i="3"/>
  <c r="AH6" i="3"/>
  <c r="S6" i="3"/>
  <c r="C6" i="3"/>
  <c r="C413" i="3" s="1"/>
  <c r="W6" i="3"/>
  <c r="V6" i="3"/>
  <c r="AF6" i="3"/>
  <c r="G6" i="3"/>
  <c r="AK6" i="3"/>
  <c r="AJ6" i="3"/>
  <c r="K6" i="3"/>
  <c r="J6" i="3"/>
  <c r="T6" i="3"/>
  <c r="AD6" i="3"/>
  <c r="AL6" i="3"/>
  <c r="Y6" i="3"/>
  <c r="X6" i="3"/>
  <c r="H6" i="3"/>
  <c r="R6" i="3"/>
  <c r="N6" i="3"/>
  <c r="U6" i="3"/>
  <c r="B6" i="3"/>
  <c r="B413" i="3" s="1"/>
  <c r="AC6" i="3"/>
  <c r="AB6" i="3"/>
  <c r="AE6" i="3"/>
  <c r="E6" i="3"/>
  <c r="D6" i="3"/>
  <c r="D413" i="3" s="1"/>
  <c r="O6" i="3"/>
  <c r="P6" i="3"/>
  <c r="M6" i="3"/>
  <c r="L5" i="3"/>
  <c r="L412" i="3" s="1"/>
  <c r="E5" i="3"/>
  <c r="X5" i="3"/>
  <c r="C5" i="3"/>
  <c r="C412" i="3" s="1"/>
  <c r="Q5" i="3"/>
  <c r="I5" i="3"/>
  <c r="AJ5" i="3"/>
  <c r="O5" i="3"/>
  <c r="D5" i="3"/>
  <c r="D412" i="3" s="1"/>
  <c r="AC5" i="3"/>
  <c r="B5" i="3"/>
  <c r="B412" i="3" s="1"/>
  <c r="AA5" i="3"/>
  <c r="P5" i="3"/>
  <c r="AG5" i="3"/>
  <c r="W5" i="3"/>
  <c r="M5" i="3"/>
  <c r="N5" i="3"/>
  <c r="AM5" i="3"/>
  <c r="AB5" i="3"/>
  <c r="F5" i="3"/>
  <c r="V5" i="3"/>
  <c r="AK5" i="3"/>
  <c r="AL5" i="3"/>
  <c r="R5" i="3"/>
  <c r="G5" i="3"/>
  <c r="H5" i="3"/>
  <c r="AH5" i="3"/>
  <c r="AD5" i="3"/>
  <c r="S5" i="3"/>
  <c r="T5" i="3"/>
  <c r="AE5" i="3"/>
  <c r="AF5" i="3"/>
  <c r="A620" i="10"/>
  <c r="A7" i="10"/>
  <c r="K6" i="10"/>
  <c r="F6" i="10"/>
  <c r="AM6" i="10"/>
  <c r="Q6" i="10"/>
  <c r="AB6" i="10"/>
  <c r="AA6" i="10"/>
  <c r="AL6" i="10"/>
  <c r="AE6" i="10"/>
  <c r="AD6" i="10"/>
  <c r="H6" i="10"/>
  <c r="P6" i="10"/>
  <c r="O6" i="10"/>
  <c r="Z6" i="10"/>
  <c r="S6" i="10"/>
  <c r="R6" i="10"/>
  <c r="AC6" i="10"/>
  <c r="D6" i="10"/>
  <c r="D620" i="10" s="1"/>
  <c r="C6" i="10"/>
  <c r="C620" i="10" s="1"/>
  <c r="N6" i="10"/>
  <c r="G6" i="10"/>
  <c r="B6" i="10"/>
  <c r="B620" i="10" s="1"/>
  <c r="AH6" i="10"/>
  <c r="V6" i="10"/>
  <c r="AG6" i="10"/>
  <c r="J6" i="10"/>
  <c r="U6" i="10"/>
  <c r="AF6" i="10"/>
  <c r="E6" i="10"/>
  <c r="I6" i="10"/>
  <c r="T6" i="10"/>
  <c r="AK6" i="10"/>
  <c r="AJ6" i="10"/>
  <c r="Y6" i="10"/>
  <c r="X6" i="10"/>
  <c r="AI6" i="10"/>
  <c r="M6" i="10"/>
  <c r="L6" i="10"/>
  <c r="L620" i="10" s="1"/>
  <c r="W6" i="10"/>
  <c r="L72" i="2" l="1"/>
  <c r="K36" i="2" s="1"/>
  <c r="P51" i="2"/>
  <c r="M84" i="2"/>
  <c r="N84" i="2" s="1"/>
  <c r="F77" i="2"/>
  <c r="G77" i="2" s="1"/>
  <c r="T73" i="2"/>
  <c r="U73" i="2" s="1"/>
  <c r="S84" i="2"/>
  <c r="T84" i="2" s="1"/>
  <c r="U84" i="2" s="1"/>
  <c r="F84" i="2"/>
  <c r="G84" i="2" s="1"/>
  <c r="M73" i="2"/>
  <c r="N73" i="2" s="1"/>
  <c r="F83" i="2"/>
  <c r="G83" i="2" s="1"/>
  <c r="F73" i="2"/>
  <c r="G73" i="2" s="1"/>
  <c r="K42" i="2"/>
  <c r="U47" i="2" s="1"/>
  <c r="M77" i="2"/>
  <c r="N77" i="2" s="1"/>
  <c r="P42" i="2"/>
  <c r="U50" i="2" s="1"/>
  <c r="T77" i="2"/>
  <c r="U77" i="2" s="1"/>
  <c r="A621" i="10"/>
  <c r="A8" i="10"/>
  <c r="Y7" i="10"/>
  <c r="L7" i="10"/>
  <c r="L621" i="10" s="1"/>
  <c r="W7" i="10"/>
  <c r="P7" i="10"/>
  <c r="O7" i="10"/>
  <c r="D7" i="10"/>
  <c r="D621" i="10" s="1"/>
  <c r="C7" i="10"/>
  <c r="C621" i="10" s="1"/>
  <c r="B7" i="10"/>
  <c r="B621" i="10" s="1"/>
  <c r="AM7" i="10"/>
  <c r="M7" i="10"/>
  <c r="K7" i="10"/>
  <c r="AE7" i="10"/>
  <c r="Z7" i="10"/>
  <c r="AB7" i="10"/>
  <c r="AA7" i="10"/>
  <c r="S7" i="10"/>
  <c r="AD7" i="10"/>
  <c r="N7" i="10"/>
  <c r="G7" i="10"/>
  <c r="R7" i="10"/>
  <c r="AC7" i="10"/>
  <c r="F7" i="10"/>
  <c r="Q7" i="10"/>
  <c r="AH7" i="10"/>
  <c r="AG7" i="10"/>
  <c r="E7" i="10"/>
  <c r="AL7" i="10"/>
  <c r="V7" i="10"/>
  <c r="U7" i="10"/>
  <c r="AF7" i="10"/>
  <c r="T7" i="10"/>
  <c r="J7" i="10"/>
  <c r="I7" i="10"/>
  <c r="H7" i="10"/>
  <c r="AJ7" i="10"/>
  <c r="AK7" i="10"/>
  <c r="X7" i="10"/>
  <c r="AI7" i="10"/>
  <c r="A8" i="3"/>
  <c r="AI7" i="3"/>
  <c r="V7" i="3"/>
  <c r="U7" i="3"/>
  <c r="E7" i="3"/>
  <c r="O7" i="3"/>
  <c r="W7" i="3"/>
  <c r="J7" i="3"/>
  <c r="I7" i="3"/>
  <c r="AD7" i="3"/>
  <c r="C7" i="3"/>
  <c r="C414" i="3" s="1"/>
  <c r="K7" i="3"/>
  <c r="R7" i="3"/>
  <c r="F7" i="3"/>
  <c r="AL7" i="3"/>
  <c r="N7" i="3"/>
  <c r="Y7" i="3"/>
  <c r="X7" i="3"/>
  <c r="AB7" i="3"/>
  <c r="B7" i="3"/>
  <c r="B414" i="3" s="1"/>
  <c r="M7" i="3"/>
  <c r="L7" i="3"/>
  <c r="L414" i="3" s="1"/>
  <c r="AF7" i="3"/>
  <c r="AE7" i="3"/>
  <c r="P7" i="3"/>
  <c r="T7" i="3"/>
  <c r="S7" i="3"/>
  <c r="AC7" i="3"/>
  <c r="D7" i="3"/>
  <c r="D414" i="3" s="1"/>
  <c r="AM7" i="3"/>
  <c r="AH7" i="3"/>
  <c r="AG7" i="3"/>
  <c r="H7" i="3"/>
  <c r="G7" i="3"/>
  <c r="Q7" i="3"/>
  <c r="AA7" i="3"/>
  <c r="AK7" i="3"/>
  <c r="Z7" i="3"/>
  <c r="AJ7" i="3"/>
  <c r="U38" i="2" l="1"/>
  <c r="U46" i="2"/>
  <c r="M72" i="2"/>
  <c r="N72" i="2" s="1"/>
  <c r="S72" i="2"/>
  <c r="P36" i="2" s="1"/>
  <c r="U39" i="2" s="1"/>
  <c r="E72" i="2"/>
  <c r="F72" i="2" s="1"/>
  <c r="G72" i="2" s="1"/>
  <c r="P50" i="2"/>
  <c r="U51" i="2" s="1"/>
  <c r="A622" i="10"/>
  <c r="A9" i="10"/>
  <c r="P8" i="10"/>
  <c r="AA8" i="10"/>
  <c r="AL8" i="10"/>
  <c r="AI8" i="10"/>
  <c r="Y8" i="10"/>
  <c r="D8" i="10"/>
  <c r="D622" i="10" s="1"/>
  <c r="O8" i="10"/>
  <c r="Z8" i="10"/>
  <c r="L8" i="10"/>
  <c r="L622" i="10" s="1"/>
  <c r="C8" i="10"/>
  <c r="C622" i="10" s="1"/>
  <c r="N8" i="10"/>
  <c r="W8" i="10"/>
  <c r="AE8" i="10"/>
  <c r="AD8" i="10"/>
  <c r="B8" i="10"/>
  <c r="B622" i="10" s="1"/>
  <c r="S8" i="10"/>
  <c r="R8" i="10"/>
  <c r="AC8" i="10"/>
  <c r="G8" i="10"/>
  <c r="F8" i="10"/>
  <c r="Q8" i="10"/>
  <c r="E8" i="10"/>
  <c r="AG8" i="10"/>
  <c r="AJ8" i="10"/>
  <c r="AH8" i="10"/>
  <c r="U8" i="10"/>
  <c r="AF8" i="10"/>
  <c r="AK8" i="10"/>
  <c r="X8" i="10"/>
  <c r="K8" i="10"/>
  <c r="AM8" i="10"/>
  <c r="V8" i="10"/>
  <c r="I8" i="10"/>
  <c r="T8" i="10"/>
  <c r="J8" i="10"/>
  <c r="H8" i="10"/>
  <c r="M8" i="10"/>
  <c r="AB8" i="10"/>
  <c r="A9" i="3"/>
  <c r="C8" i="3"/>
  <c r="C415" i="3" s="1"/>
  <c r="AI8" i="3"/>
  <c r="AH8" i="3"/>
  <c r="W8" i="3"/>
  <c r="AG8" i="3"/>
  <c r="AK8" i="3"/>
  <c r="J8" i="3"/>
  <c r="I8" i="3"/>
  <c r="AC8" i="3"/>
  <c r="AB8" i="3"/>
  <c r="Q8" i="3"/>
  <c r="P8" i="3"/>
  <c r="Z8" i="3"/>
  <c r="M8" i="3"/>
  <c r="AJ8" i="3"/>
  <c r="AE8" i="3"/>
  <c r="AD8" i="3"/>
  <c r="E8" i="3"/>
  <c r="D8" i="3"/>
  <c r="D415" i="3" s="1"/>
  <c r="N8" i="3"/>
  <c r="X8" i="3"/>
  <c r="AF8" i="3"/>
  <c r="S8" i="3"/>
  <c r="R8" i="3"/>
  <c r="AM8" i="3"/>
  <c r="B8" i="3"/>
  <c r="B415" i="3" s="1"/>
  <c r="L8" i="3"/>
  <c r="L415" i="3" s="1"/>
  <c r="T8" i="3"/>
  <c r="G8" i="3"/>
  <c r="F8" i="3"/>
  <c r="AA8" i="3"/>
  <c r="H8" i="3"/>
  <c r="O8" i="3"/>
  <c r="Y8" i="3"/>
  <c r="V8" i="3"/>
  <c r="AL8" i="3"/>
  <c r="K8" i="3"/>
  <c r="U8" i="3"/>
  <c r="E70" i="2" l="1"/>
  <c r="G34" i="2" s="1"/>
  <c r="L10" i="2" s="1"/>
  <c r="T72" i="2"/>
  <c r="U72" i="2" s="1"/>
  <c r="F36" i="2"/>
  <c r="U37" i="2" s="1"/>
  <c r="A10" i="3"/>
  <c r="T9" i="3"/>
  <c r="AE9" i="3"/>
  <c r="AD9" i="3"/>
  <c r="H9" i="3"/>
  <c r="S9" i="3"/>
  <c r="R9" i="3"/>
  <c r="AL9" i="3"/>
  <c r="AH9" i="3"/>
  <c r="G9" i="3"/>
  <c r="F9" i="3"/>
  <c r="Z9" i="3"/>
  <c r="AK9" i="3"/>
  <c r="AI9" i="3"/>
  <c r="V9" i="3"/>
  <c r="AB9" i="3"/>
  <c r="AA9" i="3"/>
  <c r="B9" i="3"/>
  <c r="B416" i="3" s="1"/>
  <c r="M9" i="3"/>
  <c r="K9" i="3"/>
  <c r="U9" i="3"/>
  <c r="AC9" i="3"/>
  <c r="P9" i="3"/>
  <c r="O9" i="3"/>
  <c r="Q9" i="3"/>
  <c r="D9" i="3"/>
  <c r="D416" i="3" s="1"/>
  <c r="C9" i="3"/>
  <c r="C416" i="3" s="1"/>
  <c r="X9" i="3"/>
  <c r="E9" i="3"/>
  <c r="L9" i="3"/>
  <c r="L416" i="3" s="1"/>
  <c r="AF9" i="3"/>
  <c r="W9" i="3"/>
  <c r="AG9" i="3"/>
  <c r="Y9" i="3"/>
  <c r="AM9" i="3"/>
  <c r="I9" i="3"/>
  <c r="AJ9" i="3"/>
  <c r="N9" i="3"/>
  <c r="J9" i="3"/>
  <c r="A623" i="10"/>
  <c r="A10" i="10"/>
  <c r="AB9" i="10"/>
  <c r="AA9" i="10"/>
  <c r="AL9" i="10"/>
  <c r="AI9" i="10"/>
  <c r="P9" i="10"/>
  <c r="O9" i="10"/>
  <c r="Z9" i="10"/>
  <c r="K9" i="10"/>
  <c r="D9" i="10"/>
  <c r="D623" i="10" s="1"/>
  <c r="C9" i="10"/>
  <c r="C623" i="10" s="1"/>
  <c r="N9" i="10"/>
  <c r="H9" i="10"/>
  <c r="AG9" i="10"/>
  <c r="T9" i="10"/>
  <c r="B9" i="10"/>
  <c r="B623" i="10" s="1"/>
  <c r="AD9" i="10"/>
  <c r="AE9" i="10"/>
  <c r="R9" i="10"/>
  <c r="AC9" i="10"/>
  <c r="AH9" i="10"/>
  <c r="U9" i="10"/>
  <c r="X9" i="10"/>
  <c r="S9" i="10"/>
  <c r="F9" i="10"/>
  <c r="Q9" i="10"/>
  <c r="V9" i="10"/>
  <c r="I9" i="10"/>
  <c r="AF9" i="10"/>
  <c r="AJ9" i="10"/>
  <c r="G9" i="10"/>
  <c r="E9" i="10"/>
  <c r="J9" i="10"/>
  <c r="AK9" i="10"/>
  <c r="Y9" i="10"/>
  <c r="M9" i="10"/>
  <c r="L9" i="10"/>
  <c r="L623" i="10" s="1"/>
  <c r="W9" i="10"/>
  <c r="AM9" i="10"/>
  <c r="F70" i="2" l="1"/>
  <c r="G70" i="2" s="1"/>
  <c r="R8" i="2" s="1"/>
  <c r="F32" i="2" s="1"/>
  <c r="H34" i="2" s="1"/>
  <c r="M10" i="2" s="1"/>
  <c r="A624" i="10"/>
  <c r="A11" i="10"/>
  <c r="AM10" i="10"/>
  <c r="AC10" i="10"/>
  <c r="AD10" i="10"/>
  <c r="AA10" i="10"/>
  <c r="AL10" i="10"/>
  <c r="AB10" i="10"/>
  <c r="O10" i="10"/>
  <c r="Z10" i="10"/>
  <c r="AE10" i="10"/>
  <c r="R10" i="10"/>
  <c r="Q10" i="10"/>
  <c r="P10" i="10"/>
  <c r="C10" i="10"/>
  <c r="C624" i="10" s="1"/>
  <c r="N10" i="10"/>
  <c r="S10" i="10"/>
  <c r="F10" i="10"/>
  <c r="D10" i="10"/>
  <c r="D624" i="10" s="1"/>
  <c r="B10" i="10"/>
  <c r="B624" i="10" s="1"/>
  <c r="G10" i="10"/>
  <c r="AH10" i="10"/>
  <c r="AG10" i="10"/>
  <c r="E10" i="10"/>
  <c r="V10" i="10"/>
  <c r="U10" i="10"/>
  <c r="AF10" i="10"/>
  <c r="J10" i="10"/>
  <c r="I10" i="10"/>
  <c r="T10" i="10"/>
  <c r="H10" i="10"/>
  <c r="AJ10" i="10"/>
  <c r="AK10" i="10"/>
  <c r="X10" i="10"/>
  <c r="AI10" i="10"/>
  <c r="Y10" i="10"/>
  <c r="L10" i="10"/>
  <c r="L624" i="10" s="1"/>
  <c r="W10" i="10"/>
  <c r="M10" i="10"/>
  <c r="K10" i="10"/>
  <c r="A11" i="3"/>
  <c r="W10" i="3"/>
  <c r="AH10" i="3"/>
  <c r="AF10" i="3"/>
  <c r="S10" i="3"/>
  <c r="AJ10" i="3"/>
  <c r="K10" i="3"/>
  <c r="V10" i="3"/>
  <c r="T10" i="3"/>
  <c r="G10" i="3"/>
  <c r="AD10" i="3"/>
  <c r="AL10" i="3"/>
  <c r="AK10" i="3"/>
  <c r="X10" i="3"/>
  <c r="J10" i="3"/>
  <c r="H10" i="3"/>
  <c r="R10" i="3"/>
  <c r="Z10" i="3"/>
  <c r="Y10" i="3"/>
  <c r="L10" i="3"/>
  <c r="L417" i="3" s="1"/>
  <c r="AG10" i="3"/>
  <c r="F10" i="3"/>
  <c r="B10" i="3"/>
  <c r="B417" i="3" s="1"/>
  <c r="I10" i="3"/>
  <c r="AM10" i="3"/>
  <c r="AC10" i="3"/>
  <c r="AA10" i="3"/>
  <c r="Q10" i="3"/>
  <c r="AB10" i="3"/>
  <c r="AI10" i="3"/>
  <c r="AE10" i="3"/>
  <c r="D10" i="3"/>
  <c r="D417" i="3" s="1"/>
  <c r="C10" i="3"/>
  <c r="C417" i="3" s="1"/>
  <c r="M10" i="3"/>
  <c r="E10" i="3"/>
  <c r="O10" i="3"/>
  <c r="U10" i="3"/>
  <c r="N10" i="3"/>
  <c r="P10" i="3"/>
  <c r="A625" i="10" l="1"/>
  <c r="A12" i="10"/>
  <c r="Y11" i="10"/>
  <c r="K11" i="10"/>
  <c r="P11" i="10"/>
  <c r="C11" i="10"/>
  <c r="C625" i="10" s="1"/>
  <c r="D11" i="10"/>
  <c r="D625" i="10" s="1"/>
  <c r="AB11" i="10"/>
  <c r="M11" i="10"/>
  <c r="AE11" i="10"/>
  <c r="AD11" i="10"/>
  <c r="B11" i="10"/>
  <c r="B625" i="10" s="1"/>
  <c r="N11" i="10"/>
  <c r="AA11" i="10"/>
  <c r="S11" i="10"/>
  <c r="R11" i="10"/>
  <c r="AC11" i="10"/>
  <c r="AM11" i="10"/>
  <c r="O11" i="10"/>
  <c r="G11" i="10"/>
  <c r="F11" i="10"/>
  <c r="Q11" i="10"/>
  <c r="AG11" i="10"/>
  <c r="E11" i="10"/>
  <c r="Z11" i="10"/>
  <c r="AH11" i="10"/>
  <c r="U11" i="10"/>
  <c r="AF11" i="10"/>
  <c r="V11" i="10"/>
  <c r="I11" i="10"/>
  <c r="T11" i="10"/>
  <c r="AL11" i="10"/>
  <c r="J11" i="10"/>
  <c r="H11" i="10"/>
  <c r="AJ11" i="10"/>
  <c r="X11" i="10"/>
  <c r="AI11" i="10"/>
  <c r="AK11" i="10"/>
  <c r="L11" i="10"/>
  <c r="L625" i="10" s="1"/>
  <c r="W11" i="10"/>
  <c r="A12" i="3"/>
  <c r="W11" i="3"/>
  <c r="V11" i="3"/>
  <c r="I11" i="3"/>
  <c r="AD11" i="3"/>
  <c r="C11" i="3"/>
  <c r="C418" i="3" s="1"/>
  <c r="K11" i="3"/>
  <c r="J11" i="3"/>
  <c r="R11" i="3"/>
  <c r="F11" i="3"/>
  <c r="Z11" i="3"/>
  <c r="AJ11" i="3"/>
  <c r="B11" i="3"/>
  <c r="B418" i="3" s="1"/>
  <c r="Y11" i="3"/>
  <c r="L11" i="3"/>
  <c r="L418" i="3" s="1"/>
  <c r="AF11" i="3"/>
  <c r="AB11" i="3"/>
  <c r="M11" i="3"/>
  <c r="T11" i="3"/>
  <c r="AE11" i="3"/>
  <c r="AC11" i="3"/>
  <c r="P11" i="3"/>
  <c r="AM11" i="3"/>
  <c r="AG11" i="3"/>
  <c r="H11" i="3"/>
  <c r="S11" i="3"/>
  <c r="Q11" i="3"/>
  <c r="D11" i="3"/>
  <c r="D418" i="3" s="1"/>
  <c r="AA11" i="3"/>
  <c r="AI11" i="3"/>
  <c r="AH11" i="3"/>
  <c r="U11" i="3"/>
  <c r="G11" i="3"/>
  <c r="E11" i="3"/>
  <c r="O11" i="3"/>
  <c r="AL11" i="3"/>
  <c r="N11" i="3"/>
  <c r="X11" i="3"/>
  <c r="AK11" i="3"/>
  <c r="A13" i="3" l="1"/>
  <c r="AI12" i="3"/>
  <c r="W12" i="3"/>
  <c r="AG12" i="3"/>
  <c r="K12" i="3"/>
  <c r="AH12" i="3"/>
  <c r="U12" i="3"/>
  <c r="AC12" i="3"/>
  <c r="AL12" i="3"/>
  <c r="AK12" i="3"/>
  <c r="J12" i="3"/>
  <c r="Q12" i="3"/>
  <c r="AB12" i="3"/>
  <c r="AD12" i="3"/>
  <c r="E12" i="3"/>
  <c r="P12" i="3"/>
  <c r="N12" i="3"/>
  <c r="M12" i="3"/>
  <c r="X12" i="3"/>
  <c r="AF12" i="3"/>
  <c r="AE12" i="3"/>
  <c r="R12" i="3"/>
  <c r="D12" i="3"/>
  <c r="D419" i="3" s="1"/>
  <c r="AM12" i="3"/>
  <c r="B12" i="3"/>
  <c r="B419" i="3" s="1"/>
  <c r="L12" i="3"/>
  <c r="L419" i="3" s="1"/>
  <c r="T12" i="3"/>
  <c r="S12" i="3"/>
  <c r="F12" i="3"/>
  <c r="AA12" i="3"/>
  <c r="H12" i="3"/>
  <c r="G12" i="3"/>
  <c r="O12" i="3"/>
  <c r="C12" i="3"/>
  <c r="C419" i="3" s="1"/>
  <c r="I12" i="3"/>
  <c r="Z12" i="3"/>
  <c r="AJ12" i="3"/>
  <c r="V12" i="3"/>
  <c r="Y12" i="3"/>
  <c r="A626" i="10"/>
  <c r="A13" i="10"/>
  <c r="P12" i="10"/>
  <c r="O12" i="10"/>
  <c r="Z12" i="10"/>
  <c r="AI12" i="10"/>
  <c r="AA12" i="10"/>
  <c r="D12" i="10"/>
  <c r="D626" i="10" s="1"/>
  <c r="C12" i="10"/>
  <c r="C626" i="10" s="1"/>
  <c r="N12" i="10"/>
  <c r="K12" i="10"/>
  <c r="AD12" i="10"/>
  <c r="B12" i="10"/>
  <c r="B626" i="10" s="1"/>
  <c r="AL12" i="10"/>
  <c r="AE12" i="10"/>
  <c r="R12" i="10"/>
  <c r="AC12" i="10"/>
  <c r="S12" i="10"/>
  <c r="F12" i="10"/>
  <c r="Q12" i="10"/>
  <c r="G12" i="10"/>
  <c r="E12" i="10"/>
  <c r="AG12" i="10"/>
  <c r="AJ12" i="10"/>
  <c r="U12" i="10"/>
  <c r="AF12" i="10"/>
  <c r="X12" i="10"/>
  <c r="AK12" i="10"/>
  <c r="W12" i="10"/>
  <c r="AH12" i="10"/>
  <c r="I12" i="10"/>
  <c r="T12" i="10"/>
  <c r="L12" i="10"/>
  <c r="L626" i="10" s="1"/>
  <c r="Y12" i="10"/>
  <c r="V12" i="10"/>
  <c r="H12" i="10"/>
  <c r="J12" i="10"/>
  <c r="AM12" i="10"/>
  <c r="M12" i="10"/>
  <c r="AB12" i="10"/>
  <c r="A14" i="3" l="1"/>
  <c r="H13" i="3"/>
  <c r="AE13" i="3"/>
  <c r="R13" i="3"/>
  <c r="AL13" i="3"/>
  <c r="S13" i="3"/>
  <c r="F13" i="3"/>
  <c r="Z13" i="3"/>
  <c r="AI13" i="3"/>
  <c r="AH13" i="3"/>
  <c r="G13" i="3"/>
  <c r="AM13" i="3"/>
  <c r="N13" i="3"/>
  <c r="AK13" i="3"/>
  <c r="W13" i="3"/>
  <c r="V13" i="3"/>
  <c r="AG13" i="3"/>
  <c r="AC13" i="3"/>
  <c r="AB13" i="3"/>
  <c r="O13" i="3"/>
  <c r="M13" i="3"/>
  <c r="AJ13" i="3"/>
  <c r="I13" i="3"/>
  <c r="Q13" i="3"/>
  <c r="P13" i="3"/>
  <c r="C13" i="3"/>
  <c r="C420" i="3" s="1"/>
  <c r="E13" i="3"/>
  <c r="D13" i="3"/>
  <c r="D420" i="3" s="1"/>
  <c r="L13" i="3"/>
  <c r="L420" i="3" s="1"/>
  <c r="T13" i="3"/>
  <c r="AD13" i="3"/>
  <c r="AA13" i="3"/>
  <c r="Y13" i="3"/>
  <c r="U13" i="3"/>
  <c r="AF13" i="3"/>
  <c r="K13" i="3"/>
  <c r="X13" i="3"/>
  <c r="J13" i="3"/>
  <c r="B13" i="3"/>
  <c r="B420" i="3" s="1"/>
  <c r="A627" i="10"/>
  <c r="A14" i="10"/>
  <c r="AB13" i="10"/>
  <c r="O13" i="10"/>
  <c r="Z13" i="10"/>
  <c r="H13" i="10"/>
  <c r="P13" i="10"/>
  <c r="C13" i="10"/>
  <c r="C627" i="10" s="1"/>
  <c r="N13" i="10"/>
  <c r="D13" i="10"/>
  <c r="D627" i="10" s="1"/>
  <c r="B13" i="10"/>
  <c r="B627" i="10" s="1"/>
  <c r="AD13" i="10"/>
  <c r="AG13" i="10"/>
  <c r="R13" i="10"/>
  <c r="AC13" i="10"/>
  <c r="U13" i="10"/>
  <c r="L13" i="10"/>
  <c r="L627" i="10" s="1"/>
  <c r="W13" i="10"/>
  <c r="AE13" i="10"/>
  <c r="F13" i="10"/>
  <c r="Q13" i="10"/>
  <c r="AH13" i="10"/>
  <c r="I13" i="10"/>
  <c r="T13" i="10"/>
  <c r="S13" i="10"/>
  <c r="E13" i="10"/>
  <c r="V13" i="10"/>
  <c r="G13" i="10"/>
  <c r="AJ13" i="10"/>
  <c r="J13" i="10"/>
  <c r="AF13" i="10"/>
  <c r="AK13" i="10"/>
  <c r="X13" i="10"/>
  <c r="AI13" i="10"/>
  <c r="Y13" i="10"/>
  <c r="AM13" i="10"/>
  <c r="M13" i="10"/>
  <c r="K13" i="10"/>
  <c r="AA13" i="10"/>
  <c r="AL13" i="10"/>
  <c r="A15" i="3" l="1"/>
  <c r="AJ14" i="3"/>
  <c r="K14" i="3"/>
  <c r="AH14" i="3"/>
  <c r="T14" i="3"/>
  <c r="S14" i="3"/>
  <c r="AD14" i="3"/>
  <c r="AL14" i="3"/>
  <c r="X14" i="3"/>
  <c r="V14" i="3"/>
  <c r="H14" i="3"/>
  <c r="G14" i="3"/>
  <c r="R14" i="3"/>
  <c r="Z14" i="3"/>
  <c r="AK14" i="3"/>
  <c r="L14" i="3"/>
  <c r="L421" i="3" s="1"/>
  <c r="J14" i="3"/>
  <c r="AG14" i="3"/>
  <c r="F14" i="3"/>
  <c r="N14" i="3"/>
  <c r="Y14" i="3"/>
  <c r="U14" i="3"/>
  <c r="AC14" i="3"/>
  <c r="AM14" i="3"/>
  <c r="AA14" i="3"/>
  <c r="Q14" i="3"/>
  <c r="E14" i="3"/>
  <c r="AB14" i="3"/>
  <c r="AI14" i="3"/>
  <c r="W14" i="3"/>
  <c r="AF14" i="3"/>
  <c r="AE14" i="3"/>
  <c r="D14" i="3"/>
  <c r="D421" i="3" s="1"/>
  <c r="I14" i="3"/>
  <c r="C14" i="3"/>
  <c r="C421" i="3" s="1"/>
  <c r="P14" i="3"/>
  <c r="O14" i="3"/>
  <c r="B14" i="3"/>
  <c r="B421" i="3" s="1"/>
  <c r="M14" i="3"/>
  <c r="A628" i="10"/>
  <c r="A15" i="10"/>
  <c r="AA14" i="10"/>
  <c r="AL14" i="10"/>
  <c r="AD14" i="10"/>
  <c r="R14" i="10"/>
  <c r="AC14" i="10"/>
  <c r="O14" i="10"/>
  <c r="Z14" i="10"/>
  <c r="AB14" i="10"/>
  <c r="C14" i="10"/>
  <c r="C628" i="10" s="1"/>
  <c r="N14" i="10"/>
  <c r="AE14" i="10"/>
  <c r="F14" i="10"/>
  <c r="P14" i="10"/>
  <c r="B14" i="10"/>
  <c r="B628" i="10" s="1"/>
  <c r="S14" i="10"/>
  <c r="E14" i="10"/>
  <c r="D14" i="10"/>
  <c r="D628" i="10" s="1"/>
  <c r="AG14" i="10"/>
  <c r="G14" i="10"/>
  <c r="AH14" i="10"/>
  <c r="U14" i="10"/>
  <c r="AF14" i="10"/>
  <c r="V14" i="10"/>
  <c r="I14" i="10"/>
  <c r="T14" i="10"/>
  <c r="Q14" i="10"/>
  <c r="AJ14" i="10"/>
  <c r="J14" i="10"/>
  <c r="H14" i="10"/>
  <c r="X14" i="10"/>
  <c r="AI14" i="10"/>
  <c r="AK14" i="10"/>
  <c r="L14" i="10"/>
  <c r="L628" i="10" s="1"/>
  <c r="W14" i="10"/>
  <c r="Y14" i="10"/>
  <c r="K14" i="10"/>
  <c r="AM14" i="10"/>
  <c r="M14" i="10"/>
  <c r="A16" i="3" l="1"/>
  <c r="K15" i="3"/>
  <c r="V15" i="3"/>
  <c r="R15" i="3"/>
  <c r="J15" i="3"/>
  <c r="F15" i="3"/>
  <c r="AL15" i="3"/>
  <c r="N15" i="3"/>
  <c r="X15" i="3"/>
  <c r="AF15" i="3"/>
  <c r="Y15" i="3"/>
  <c r="T15" i="3"/>
  <c r="AC15" i="3"/>
  <c r="AB15" i="3"/>
  <c r="AM15" i="3"/>
  <c r="M15" i="3"/>
  <c r="AG15" i="3"/>
  <c r="H15" i="3"/>
  <c r="AE15" i="3"/>
  <c r="Q15" i="3"/>
  <c r="P15" i="3"/>
  <c r="AA15" i="3"/>
  <c r="AI15" i="3"/>
  <c r="U15" i="3"/>
  <c r="S15" i="3"/>
  <c r="E15" i="3"/>
  <c r="D15" i="3"/>
  <c r="D422" i="3" s="1"/>
  <c r="O15" i="3"/>
  <c r="W15" i="3"/>
  <c r="AH15" i="3"/>
  <c r="I15" i="3"/>
  <c r="G15" i="3"/>
  <c r="AD15" i="3"/>
  <c r="C15" i="3"/>
  <c r="C422" i="3" s="1"/>
  <c r="Z15" i="3"/>
  <c r="B15" i="3"/>
  <c r="B422" i="3" s="1"/>
  <c r="AJ15" i="3"/>
  <c r="L15" i="3"/>
  <c r="L422" i="3" s="1"/>
  <c r="AK15" i="3"/>
  <c r="A629" i="10"/>
  <c r="A16" i="10"/>
  <c r="Y15" i="10"/>
  <c r="P15" i="10"/>
  <c r="D15" i="10"/>
  <c r="D629" i="10" s="1"/>
  <c r="AA15" i="10"/>
  <c r="M15" i="10"/>
  <c r="AD15" i="10"/>
  <c r="O15" i="10"/>
  <c r="C15" i="10"/>
  <c r="C629" i="10" s="1"/>
  <c r="AE15" i="10"/>
  <c r="R15" i="10"/>
  <c r="AC15" i="10"/>
  <c r="S15" i="10"/>
  <c r="F15" i="10"/>
  <c r="Q15" i="10"/>
  <c r="B15" i="10"/>
  <c r="B629" i="10" s="1"/>
  <c r="N15" i="10"/>
  <c r="AB15" i="10"/>
  <c r="AG15" i="10"/>
  <c r="G15" i="10"/>
  <c r="E15" i="10"/>
  <c r="U15" i="10"/>
  <c r="AF15" i="10"/>
  <c r="AH15" i="10"/>
  <c r="I15" i="10"/>
  <c r="T15" i="10"/>
  <c r="Z15" i="10"/>
  <c r="AM15" i="10"/>
  <c r="V15" i="10"/>
  <c r="H15" i="10"/>
  <c r="AJ15" i="10"/>
  <c r="J15" i="10"/>
  <c r="AL15" i="10"/>
  <c r="X15" i="10"/>
  <c r="AI15" i="10"/>
  <c r="L15" i="10"/>
  <c r="L629" i="10" s="1"/>
  <c r="W15" i="10"/>
  <c r="AK15" i="10"/>
  <c r="K15" i="10"/>
  <c r="A17" i="3" l="1"/>
  <c r="AI16" i="3"/>
  <c r="W16" i="3"/>
  <c r="AG16" i="3"/>
  <c r="K16" i="3"/>
  <c r="U16" i="3"/>
  <c r="AH16" i="3"/>
  <c r="I16" i="3"/>
  <c r="Q16" i="3"/>
  <c r="Z16" i="3"/>
  <c r="AK16" i="3"/>
  <c r="AJ16" i="3"/>
  <c r="J16" i="3"/>
  <c r="AD16" i="3"/>
  <c r="E16" i="3"/>
  <c r="AB16" i="3"/>
  <c r="AF16" i="3"/>
  <c r="R16" i="3"/>
  <c r="P16" i="3"/>
  <c r="AM16" i="3"/>
  <c r="B16" i="3"/>
  <c r="B423" i="3" s="1"/>
  <c r="M16" i="3"/>
  <c r="L16" i="3"/>
  <c r="L423" i="3" s="1"/>
  <c r="T16" i="3"/>
  <c r="AE16" i="3"/>
  <c r="F16" i="3"/>
  <c r="D16" i="3"/>
  <c r="D423" i="3" s="1"/>
  <c r="AA16" i="3"/>
  <c r="H16" i="3"/>
  <c r="S16" i="3"/>
  <c r="O16" i="3"/>
  <c r="G16" i="3"/>
  <c r="C16" i="3"/>
  <c r="C423" i="3" s="1"/>
  <c r="AL16" i="3"/>
  <c r="N16" i="3"/>
  <c r="X16" i="3"/>
  <c r="V16" i="3"/>
  <c r="Y16" i="3"/>
  <c r="AC16" i="3"/>
  <c r="A630" i="10"/>
  <c r="A17" i="10"/>
  <c r="P16" i="10"/>
  <c r="C16" i="10"/>
  <c r="C630" i="10" s="1"/>
  <c r="N16" i="10"/>
  <c r="W16" i="10"/>
  <c r="AD16" i="10"/>
  <c r="D16" i="10"/>
  <c r="D630" i="10" s="1"/>
  <c r="B16" i="10"/>
  <c r="B630" i="10" s="1"/>
  <c r="K16" i="10"/>
  <c r="O16" i="10"/>
  <c r="R16" i="10"/>
  <c r="AC16" i="10"/>
  <c r="AI16" i="10"/>
  <c r="AM16" i="10"/>
  <c r="Y16" i="10"/>
  <c r="AE16" i="10"/>
  <c r="F16" i="10"/>
  <c r="Q16" i="10"/>
  <c r="S16" i="10"/>
  <c r="E16" i="10"/>
  <c r="AG16" i="10"/>
  <c r="G16" i="10"/>
  <c r="AJ16" i="10"/>
  <c r="U16" i="10"/>
  <c r="AF16" i="10"/>
  <c r="X16" i="10"/>
  <c r="AK16" i="10"/>
  <c r="I16" i="10"/>
  <c r="T16" i="10"/>
  <c r="L16" i="10"/>
  <c r="L630" i="10" s="1"/>
  <c r="AH16" i="10"/>
  <c r="H16" i="10"/>
  <c r="Z16" i="10"/>
  <c r="V16" i="10"/>
  <c r="J16" i="10"/>
  <c r="AA16" i="10"/>
  <c r="AL16" i="10"/>
  <c r="M16" i="10"/>
  <c r="AB16" i="10"/>
  <c r="A18" i="3" l="1"/>
  <c r="AL17" i="3"/>
  <c r="AE17" i="3"/>
  <c r="F17" i="3"/>
  <c r="Z17" i="3"/>
  <c r="AI17" i="3"/>
  <c r="S17" i="3"/>
  <c r="AM17" i="3"/>
  <c r="N17" i="3"/>
  <c r="W17" i="3"/>
  <c r="AH17" i="3"/>
  <c r="AG17" i="3"/>
  <c r="G17" i="3"/>
  <c r="AA17" i="3"/>
  <c r="B17" i="3"/>
  <c r="B424" i="3" s="1"/>
  <c r="AK17" i="3"/>
  <c r="K17" i="3"/>
  <c r="V17" i="3"/>
  <c r="U17" i="3"/>
  <c r="Q17" i="3"/>
  <c r="AB17" i="3"/>
  <c r="C17" i="3"/>
  <c r="C424" i="3" s="1"/>
  <c r="M17" i="3"/>
  <c r="X17" i="3"/>
  <c r="E17" i="3"/>
  <c r="P17" i="3"/>
  <c r="D17" i="3"/>
  <c r="D424" i="3" s="1"/>
  <c r="AF17" i="3"/>
  <c r="H17" i="3"/>
  <c r="R17" i="3"/>
  <c r="T17" i="3"/>
  <c r="Y17" i="3"/>
  <c r="I17" i="3"/>
  <c r="O17" i="3"/>
  <c r="AJ17" i="3"/>
  <c r="AC17" i="3"/>
  <c r="J17" i="3"/>
  <c r="L17" i="3"/>
  <c r="L424" i="3" s="1"/>
  <c r="AD17" i="3"/>
  <c r="A631" i="10"/>
  <c r="A18" i="10"/>
  <c r="AB17" i="10"/>
  <c r="C17" i="10"/>
  <c r="C631" i="10" s="1"/>
  <c r="N17" i="10"/>
  <c r="P17" i="10"/>
  <c r="B17" i="10"/>
  <c r="B631" i="10" s="1"/>
  <c r="AD17" i="10"/>
  <c r="D17" i="10"/>
  <c r="D631" i="10" s="1"/>
  <c r="AG17" i="10"/>
  <c r="R17" i="10"/>
  <c r="AC17" i="10"/>
  <c r="U17" i="10"/>
  <c r="H17" i="10"/>
  <c r="AF17" i="10"/>
  <c r="F17" i="10"/>
  <c r="Q17" i="10"/>
  <c r="I17" i="10"/>
  <c r="AE17" i="10"/>
  <c r="E17" i="10"/>
  <c r="AH17" i="10"/>
  <c r="K17" i="10"/>
  <c r="S17" i="10"/>
  <c r="AJ17" i="10"/>
  <c r="V17" i="10"/>
  <c r="T17" i="10"/>
  <c r="W17" i="10"/>
  <c r="G17" i="10"/>
  <c r="X17" i="10"/>
  <c r="AI17" i="10"/>
  <c r="J17" i="10"/>
  <c r="AK17" i="10"/>
  <c r="L17" i="10"/>
  <c r="L631" i="10" s="1"/>
  <c r="AM17" i="10"/>
  <c r="Y17" i="10"/>
  <c r="AA17" i="10"/>
  <c r="AL17" i="10"/>
  <c r="M17" i="10"/>
  <c r="O17" i="10"/>
  <c r="Z17" i="10"/>
  <c r="A632" i="10" l="1"/>
  <c r="A19" i="10"/>
  <c r="O18" i="10"/>
  <c r="Z18" i="10"/>
  <c r="R18" i="10"/>
  <c r="Q18" i="10"/>
  <c r="F18" i="10"/>
  <c r="E18" i="10"/>
  <c r="C18" i="10"/>
  <c r="C632" i="10" s="1"/>
  <c r="N18" i="10"/>
  <c r="AB18" i="10"/>
  <c r="B18" i="10"/>
  <c r="B632" i="10" s="1"/>
  <c r="AE18" i="10"/>
  <c r="AC18" i="10"/>
  <c r="P18" i="10"/>
  <c r="AG18" i="10"/>
  <c r="S18" i="10"/>
  <c r="D18" i="10"/>
  <c r="D632" i="10" s="1"/>
  <c r="U18" i="10"/>
  <c r="AF18" i="10"/>
  <c r="G18" i="10"/>
  <c r="AH18" i="10"/>
  <c r="I18" i="10"/>
  <c r="T18" i="10"/>
  <c r="AJ18" i="10"/>
  <c r="V18" i="10"/>
  <c r="H18" i="10"/>
  <c r="X18" i="10"/>
  <c r="AI18" i="10"/>
  <c r="J18" i="10"/>
  <c r="L18" i="10"/>
  <c r="L632" i="10" s="1"/>
  <c r="W18" i="10"/>
  <c r="AD18" i="10"/>
  <c r="AK18" i="10"/>
  <c r="K18" i="10"/>
  <c r="AM18" i="10"/>
  <c r="Y18" i="10"/>
  <c r="AA18" i="10"/>
  <c r="AL18" i="10"/>
  <c r="M18" i="10"/>
  <c r="A19" i="3"/>
  <c r="AL18" i="3"/>
  <c r="X18" i="3"/>
  <c r="AH18" i="3"/>
  <c r="H18" i="3"/>
  <c r="S18" i="3"/>
  <c r="R18" i="3"/>
  <c r="Z18" i="3"/>
  <c r="L18" i="3"/>
  <c r="L425" i="3" s="1"/>
  <c r="V18" i="3"/>
  <c r="AG18" i="3"/>
  <c r="G18" i="3"/>
  <c r="F18" i="3"/>
  <c r="N18" i="3"/>
  <c r="AK18" i="3"/>
  <c r="J18" i="3"/>
  <c r="U18" i="3"/>
  <c r="B18" i="3"/>
  <c r="B425" i="3" s="1"/>
  <c r="Y18" i="3"/>
  <c r="I18" i="3"/>
  <c r="Q18" i="3"/>
  <c r="AA18" i="3"/>
  <c r="C18" i="3"/>
  <c r="C425" i="3" s="1"/>
  <c r="E18" i="3"/>
  <c r="O18" i="3"/>
  <c r="AI18" i="3"/>
  <c r="AB18" i="3"/>
  <c r="W18" i="3"/>
  <c r="AF18" i="3"/>
  <c r="AJ18" i="3"/>
  <c r="K18" i="3"/>
  <c r="T18" i="3"/>
  <c r="AE18" i="3"/>
  <c r="AD18" i="3"/>
  <c r="D18" i="3"/>
  <c r="D425" i="3" s="1"/>
  <c r="AM18" i="3"/>
  <c r="P18" i="3"/>
  <c r="M18" i="3"/>
  <c r="AC18" i="3"/>
  <c r="A633" i="10" l="1"/>
  <c r="A20" i="10"/>
  <c r="Y19" i="10"/>
  <c r="AD19" i="10"/>
  <c r="P19" i="10"/>
  <c r="D19" i="10"/>
  <c r="D633" i="10" s="1"/>
  <c r="AL19" i="10"/>
  <c r="M19" i="10"/>
  <c r="R19" i="10"/>
  <c r="AC19" i="10"/>
  <c r="AB19" i="10"/>
  <c r="AE19" i="10"/>
  <c r="F19" i="10"/>
  <c r="Q19" i="10"/>
  <c r="O19" i="10"/>
  <c r="AG19" i="10"/>
  <c r="S19" i="10"/>
  <c r="E19" i="10"/>
  <c r="B19" i="10"/>
  <c r="B633" i="10" s="1"/>
  <c r="C19" i="10"/>
  <c r="C633" i="10" s="1"/>
  <c r="U19" i="10"/>
  <c r="AF19" i="10"/>
  <c r="G19" i="10"/>
  <c r="I19" i="10"/>
  <c r="T19" i="10"/>
  <c r="N19" i="10"/>
  <c r="AH19" i="10"/>
  <c r="H19" i="10"/>
  <c r="AJ19" i="10"/>
  <c r="V19" i="10"/>
  <c r="AM19" i="10"/>
  <c r="Z19" i="10"/>
  <c r="X19" i="10"/>
  <c r="AI19" i="10"/>
  <c r="J19" i="10"/>
  <c r="AA19" i="10"/>
  <c r="L19" i="10"/>
  <c r="L633" i="10" s="1"/>
  <c r="W19" i="10"/>
  <c r="K19" i="10"/>
  <c r="AK19" i="10"/>
  <c r="A20" i="3"/>
  <c r="V19" i="3"/>
  <c r="F19" i="3"/>
  <c r="J19" i="3"/>
  <c r="AL19" i="3"/>
  <c r="Z19" i="3"/>
  <c r="AJ19" i="3"/>
  <c r="B19" i="3"/>
  <c r="B426" i="3" s="1"/>
  <c r="L19" i="3"/>
  <c r="L426" i="3" s="1"/>
  <c r="AF19" i="3"/>
  <c r="T19" i="3"/>
  <c r="AC19" i="3"/>
  <c r="AM19" i="3"/>
  <c r="Y19" i="3"/>
  <c r="AG19" i="3"/>
  <c r="H19" i="3"/>
  <c r="Q19" i="3"/>
  <c r="AB19" i="3"/>
  <c r="AA19" i="3"/>
  <c r="M19" i="3"/>
  <c r="AI19" i="3"/>
  <c r="U19" i="3"/>
  <c r="AE19" i="3"/>
  <c r="E19" i="3"/>
  <c r="P19" i="3"/>
  <c r="O19" i="3"/>
  <c r="W19" i="3"/>
  <c r="I19" i="3"/>
  <c r="S19" i="3"/>
  <c r="AD19" i="3"/>
  <c r="D19" i="3"/>
  <c r="D426" i="3" s="1"/>
  <c r="C19" i="3"/>
  <c r="C426" i="3" s="1"/>
  <c r="K19" i="3"/>
  <c r="AH19" i="3"/>
  <c r="G19" i="3"/>
  <c r="R19" i="3"/>
  <c r="N19" i="3"/>
  <c r="X19" i="3"/>
  <c r="AK19" i="3"/>
  <c r="A21" i="3" l="1"/>
  <c r="W20" i="3"/>
  <c r="AG20" i="3"/>
  <c r="K20" i="3"/>
  <c r="U20" i="3"/>
  <c r="I20" i="3"/>
  <c r="AC20" i="3"/>
  <c r="AL20" i="3"/>
  <c r="AH20" i="3"/>
  <c r="AD20" i="3"/>
  <c r="E20" i="3"/>
  <c r="N20" i="3"/>
  <c r="AK20" i="3"/>
  <c r="X20" i="3"/>
  <c r="J20" i="3"/>
  <c r="AF20" i="3"/>
  <c r="R20" i="3"/>
  <c r="AB20" i="3"/>
  <c r="T20" i="3"/>
  <c r="F20" i="3"/>
  <c r="P20" i="3"/>
  <c r="AA20" i="3"/>
  <c r="M20" i="3"/>
  <c r="H20" i="3"/>
  <c r="AE20" i="3"/>
  <c r="D20" i="3"/>
  <c r="D427" i="3" s="1"/>
  <c r="O20" i="3"/>
  <c r="S20" i="3"/>
  <c r="C20" i="3"/>
  <c r="C427" i="3" s="1"/>
  <c r="G20" i="3"/>
  <c r="AI20" i="3"/>
  <c r="B20" i="3"/>
  <c r="B427" i="3" s="1"/>
  <c r="L20" i="3"/>
  <c r="L427" i="3" s="1"/>
  <c r="AM20" i="3"/>
  <c r="V20" i="3"/>
  <c r="Y20" i="3"/>
  <c r="Q20" i="3"/>
  <c r="Z20" i="3"/>
  <c r="AJ20" i="3"/>
  <c r="A634" i="10"/>
  <c r="A21" i="10"/>
  <c r="AD20" i="10"/>
  <c r="P20" i="10"/>
  <c r="B20" i="10"/>
  <c r="B634" i="10" s="1"/>
  <c r="W20" i="10"/>
  <c r="AI20" i="10"/>
  <c r="R20" i="10"/>
  <c r="AC20" i="10"/>
  <c r="D20" i="10"/>
  <c r="D634" i="10" s="1"/>
  <c r="N20" i="10"/>
  <c r="F20" i="10"/>
  <c r="Q20" i="10"/>
  <c r="K20" i="10"/>
  <c r="AE20" i="10"/>
  <c r="E20" i="10"/>
  <c r="AJ20" i="10"/>
  <c r="AA20" i="10"/>
  <c r="AG20" i="10"/>
  <c r="S20" i="10"/>
  <c r="Y20" i="10"/>
  <c r="U20" i="10"/>
  <c r="AF20" i="10"/>
  <c r="G20" i="10"/>
  <c r="X20" i="10"/>
  <c r="I20" i="10"/>
  <c r="T20" i="10"/>
  <c r="L20" i="10"/>
  <c r="L634" i="10" s="1"/>
  <c r="H20" i="10"/>
  <c r="AM20" i="10"/>
  <c r="AK20" i="10"/>
  <c r="AH20" i="10"/>
  <c r="C20" i="10"/>
  <c r="C634" i="10" s="1"/>
  <c r="V20" i="10"/>
  <c r="AL20" i="10"/>
  <c r="J20" i="10"/>
  <c r="O20" i="10"/>
  <c r="Z20" i="10"/>
  <c r="M20" i="10"/>
  <c r="AB20" i="10"/>
  <c r="A635" i="10" l="1"/>
  <c r="A22" i="10"/>
  <c r="AB21" i="10"/>
  <c r="B21" i="10"/>
  <c r="B635" i="10" s="1"/>
  <c r="AG21" i="10"/>
  <c r="AF21" i="10"/>
  <c r="AD21" i="10"/>
  <c r="P21" i="10"/>
  <c r="H21" i="10"/>
  <c r="R21" i="10"/>
  <c r="AC21" i="10"/>
  <c r="D21" i="10"/>
  <c r="D635" i="10" s="1"/>
  <c r="U21" i="10"/>
  <c r="F21" i="10"/>
  <c r="Q21" i="10"/>
  <c r="I21" i="10"/>
  <c r="E21" i="10"/>
  <c r="AE21" i="10"/>
  <c r="AJ21" i="10"/>
  <c r="AH21" i="10"/>
  <c r="S21" i="10"/>
  <c r="X21" i="10"/>
  <c r="AI21" i="10"/>
  <c r="V21" i="10"/>
  <c r="G21" i="10"/>
  <c r="L21" i="10"/>
  <c r="L635" i="10" s="1"/>
  <c r="W21" i="10"/>
  <c r="J21" i="10"/>
  <c r="T21" i="10"/>
  <c r="AK21" i="10"/>
  <c r="K21" i="10"/>
  <c r="AM21" i="10"/>
  <c r="AA21" i="10"/>
  <c r="AL21" i="10"/>
  <c r="Y21" i="10"/>
  <c r="O21" i="10"/>
  <c r="Z21" i="10"/>
  <c r="M21" i="10"/>
  <c r="C21" i="10"/>
  <c r="C635" i="10" s="1"/>
  <c r="N21" i="10"/>
  <c r="A22" i="3"/>
  <c r="Z21" i="3"/>
  <c r="AI21" i="3"/>
  <c r="AE21" i="3"/>
  <c r="AM21" i="3"/>
  <c r="N21" i="3"/>
  <c r="W21" i="3"/>
  <c r="AG21" i="3"/>
  <c r="S21" i="3"/>
  <c r="AA21" i="3"/>
  <c r="B21" i="3"/>
  <c r="B428" i="3" s="1"/>
  <c r="K21" i="3"/>
  <c r="AH21" i="3"/>
  <c r="U21" i="3"/>
  <c r="G21" i="3"/>
  <c r="AC21" i="3"/>
  <c r="O21" i="3"/>
  <c r="AK21" i="3"/>
  <c r="AJ21" i="3"/>
  <c r="V21" i="3"/>
  <c r="I21" i="3"/>
  <c r="E21" i="3"/>
  <c r="AB21" i="3"/>
  <c r="M21" i="3"/>
  <c r="L21" i="3"/>
  <c r="L428" i="3" s="1"/>
  <c r="P21" i="3"/>
  <c r="D21" i="3"/>
  <c r="D428" i="3" s="1"/>
  <c r="AF21" i="3"/>
  <c r="AD21" i="3"/>
  <c r="T21" i="3"/>
  <c r="AL21" i="3"/>
  <c r="F21" i="3"/>
  <c r="Y21" i="3"/>
  <c r="X21" i="3"/>
  <c r="C21" i="3"/>
  <c r="C428" i="3" s="1"/>
  <c r="Q21" i="3"/>
  <c r="J21" i="3"/>
  <c r="H21" i="3"/>
  <c r="R21" i="3"/>
  <c r="A23" i="3" l="1"/>
  <c r="Z22" i="3"/>
  <c r="L22" i="3"/>
  <c r="L429" i="3" s="1"/>
  <c r="AH22" i="3"/>
  <c r="AG22" i="3"/>
  <c r="S22" i="3"/>
  <c r="F22" i="3"/>
  <c r="N22" i="3"/>
  <c r="V22" i="3"/>
  <c r="U22" i="3"/>
  <c r="G22" i="3"/>
  <c r="B22" i="3"/>
  <c r="B429" i="3" s="1"/>
  <c r="AK22" i="3"/>
  <c r="J22" i="3"/>
  <c r="I22" i="3"/>
  <c r="Y22" i="3"/>
  <c r="AC22" i="3"/>
  <c r="AM22" i="3"/>
  <c r="E22" i="3"/>
  <c r="O22" i="3"/>
  <c r="C22" i="3"/>
  <c r="C429" i="3" s="1"/>
  <c r="AI22" i="3"/>
  <c r="W22" i="3"/>
  <c r="AF22" i="3"/>
  <c r="AB22" i="3"/>
  <c r="AJ22" i="3"/>
  <c r="K22" i="3"/>
  <c r="T22" i="3"/>
  <c r="AD22" i="3"/>
  <c r="AL22" i="3"/>
  <c r="X22" i="3"/>
  <c r="H22" i="3"/>
  <c r="AE22" i="3"/>
  <c r="R22" i="3"/>
  <c r="D22" i="3"/>
  <c r="D429" i="3" s="1"/>
  <c r="P22" i="3"/>
  <c r="Q22" i="3"/>
  <c r="M22" i="3"/>
  <c r="AA22" i="3"/>
  <c r="A636" i="10"/>
  <c r="A23" i="10"/>
  <c r="C22" i="10"/>
  <c r="C636" i="10" s="1"/>
  <c r="N22" i="10"/>
  <c r="F22" i="10"/>
  <c r="Q22" i="10"/>
  <c r="E22" i="10"/>
  <c r="B22" i="10"/>
  <c r="B636" i="10" s="1"/>
  <c r="AB22" i="10"/>
  <c r="AG22" i="10"/>
  <c r="AE22" i="10"/>
  <c r="AC22" i="10"/>
  <c r="P22" i="10"/>
  <c r="U22" i="10"/>
  <c r="AF22" i="10"/>
  <c r="S22" i="10"/>
  <c r="D22" i="10"/>
  <c r="D636" i="10" s="1"/>
  <c r="I22" i="10"/>
  <c r="T22" i="10"/>
  <c r="G22" i="10"/>
  <c r="AJ22" i="10"/>
  <c r="AH22" i="10"/>
  <c r="H22" i="10"/>
  <c r="X22" i="10"/>
  <c r="AI22" i="10"/>
  <c r="V22" i="10"/>
  <c r="L22" i="10"/>
  <c r="L636" i="10" s="1"/>
  <c r="W22" i="10"/>
  <c r="J22" i="10"/>
  <c r="R22" i="10"/>
  <c r="K22" i="10"/>
  <c r="AD22" i="10"/>
  <c r="AM22" i="10"/>
  <c r="AK22" i="10"/>
  <c r="AA22" i="10"/>
  <c r="AL22" i="10"/>
  <c r="Y22" i="10"/>
  <c r="O22" i="10"/>
  <c r="Z22" i="10"/>
  <c r="M22" i="10"/>
  <c r="A24" i="3" l="1"/>
  <c r="V23" i="3"/>
  <c r="J23" i="3"/>
  <c r="AL23" i="3"/>
  <c r="Z23" i="3"/>
  <c r="AJ23" i="3"/>
  <c r="N23" i="3"/>
  <c r="X23" i="3"/>
  <c r="AF23" i="3"/>
  <c r="T23" i="3"/>
  <c r="AG23" i="3"/>
  <c r="H23" i="3"/>
  <c r="Q23" i="3"/>
  <c r="AA23" i="3"/>
  <c r="Y23" i="3"/>
  <c r="AI23" i="3"/>
  <c r="U23" i="3"/>
  <c r="E23" i="3"/>
  <c r="AB23" i="3"/>
  <c r="O23" i="3"/>
  <c r="M23" i="3"/>
  <c r="W23" i="3"/>
  <c r="I23" i="3"/>
  <c r="AE23" i="3"/>
  <c r="AD23" i="3"/>
  <c r="P23" i="3"/>
  <c r="C23" i="3"/>
  <c r="C430" i="3" s="1"/>
  <c r="K23" i="3"/>
  <c r="S23" i="3"/>
  <c r="R23" i="3"/>
  <c r="D23" i="3"/>
  <c r="D430" i="3" s="1"/>
  <c r="AH23" i="3"/>
  <c r="G23" i="3"/>
  <c r="F23" i="3"/>
  <c r="AK23" i="3"/>
  <c r="B23" i="3"/>
  <c r="B430" i="3" s="1"/>
  <c r="L23" i="3"/>
  <c r="L430" i="3" s="1"/>
  <c r="AC23" i="3"/>
  <c r="AM23" i="3"/>
  <c r="A637" i="10"/>
  <c r="A24" i="10"/>
  <c r="Y23" i="10"/>
  <c r="R23" i="10"/>
  <c r="AC23" i="10"/>
  <c r="P23" i="10"/>
  <c r="D23" i="10"/>
  <c r="D637" i="10" s="1"/>
  <c r="Z23" i="10"/>
  <c r="AL23" i="10"/>
  <c r="M23" i="10"/>
  <c r="F23" i="10"/>
  <c r="Q23" i="10"/>
  <c r="AG23" i="10"/>
  <c r="AE23" i="10"/>
  <c r="E23" i="10"/>
  <c r="U23" i="10"/>
  <c r="AF23" i="10"/>
  <c r="S23" i="10"/>
  <c r="I23" i="10"/>
  <c r="T23" i="10"/>
  <c r="G23" i="10"/>
  <c r="B23" i="10"/>
  <c r="B637" i="10" s="1"/>
  <c r="H23" i="10"/>
  <c r="AJ23" i="10"/>
  <c r="AH23" i="10"/>
  <c r="AM23" i="10"/>
  <c r="N23" i="10"/>
  <c r="O23" i="10"/>
  <c r="X23" i="10"/>
  <c r="AI23" i="10"/>
  <c r="V23" i="10"/>
  <c r="AA23" i="10"/>
  <c r="J23" i="10"/>
  <c r="L23" i="10"/>
  <c r="L637" i="10" s="1"/>
  <c r="W23" i="10"/>
  <c r="C23" i="10"/>
  <c r="C637" i="10" s="1"/>
  <c r="AD23" i="10"/>
  <c r="AB23" i="10"/>
  <c r="K23" i="10"/>
  <c r="AK23" i="10"/>
  <c r="A25" i="3" l="1"/>
  <c r="K24" i="3"/>
  <c r="U24" i="3"/>
  <c r="I24" i="3"/>
  <c r="AC24" i="3"/>
  <c r="AL24" i="3"/>
  <c r="AH24" i="3"/>
  <c r="Q24" i="3"/>
  <c r="Z24" i="3"/>
  <c r="AJ24" i="3"/>
  <c r="AF24" i="3"/>
  <c r="R24" i="3"/>
  <c r="AM24" i="3"/>
  <c r="B24" i="3"/>
  <c r="B431" i="3" s="1"/>
  <c r="AK24" i="3"/>
  <c r="L24" i="3"/>
  <c r="L431" i="3" s="1"/>
  <c r="J24" i="3"/>
  <c r="T24" i="3"/>
  <c r="F24" i="3"/>
  <c r="AB24" i="3"/>
  <c r="H24" i="3"/>
  <c r="P24" i="3"/>
  <c r="O24" i="3"/>
  <c r="M24" i="3"/>
  <c r="AE24" i="3"/>
  <c r="D24" i="3"/>
  <c r="D431" i="3" s="1"/>
  <c r="C24" i="3"/>
  <c r="C431" i="3" s="1"/>
  <c r="S24" i="3"/>
  <c r="G24" i="3"/>
  <c r="W24" i="3"/>
  <c r="AG24" i="3"/>
  <c r="AA24" i="3"/>
  <c r="V24" i="3"/>
  <c r="AD24" i="3"/>
  <c r="Y24" i="3"/>
  <c r="AI24" i="3"/>
  <c r="E24" i="3"/>
  <c r="N24" i="3"/>
  <c r="X24" i="3"/>
  <c r="A638" i="10"/>
  <c r="A25" i="10"/>
  <c r="R24" i="10"/>
  <c r="AC24" i="10"/>
  <c r="P24" i="10"/>
  <c r="K24" i="10"/>
  <c r="X24" i="10"/>
  <c r="F24" i="10"/>
  <c r="Q24" i="10"/>
  <c r="D24" i="10"/>
  <c r="D638" i="10" s="1"/>
  <c r="O24" i="10"/>
  <c r="Z24" i="10"/>
  <c r="E24" i="10"/>
  <c r="W24" i="10"/>
  <c r="AG24" i="10"/>
  <c r="AE24" i="10"/>
  <c r="AJ24" i="10"/>
  <c r="B24" i="10"/>
  <c r="B638" i="10" s="1"/>
  <c r="U24" i="10"/>
  <c r="AF24" i="10"/>
  <c r="S24" i="10"/>
  <c r="AI24" i="10"/>
  <c r="I24" i="10"/>
  <c r="T24" i="10"/>
  <c r="G24" i="10"/>
  <c r="L24" i="10"/>
  <c r="L638" i="10" s="1"/>
  <c r="Y24" i="10"/>
  <c r="H24" i="10"/>
  <c r="AM24" i="10"/>
  <c r="AA24" i="10"/>
  <c r="AL24" i="10"/>
  <c r="AH24" i="10"/>
  <c r="AK24" i="10"/>
  <c r="V24" i="10"/>
  <c r="J24" i="10"/>
  <c r="C24" i="10"/>
  <c r="C638" i="10" s="1"/>
  <c r="N24" i="10"/>
  <c r="M24" i="10"/>
  <c r="AD24" i="10"/>
  <c r="AB24" i="10"/>
  <c r="A639" i="10" l="1"/>
  <c r="A26" i="10"/>
  <c r="AD25" i="10"/>
  <c r="AB25" i="10"/>
  <c r="AG25" i="10"/>
  <c r="U25" i="10"/>
  <c r="R25" i="10"/>
  <c r="AC25" i="10"/>
  <c r="P25" i="10"/>
  <c r="AF25" i="10"/>
  <c r="F25" i="10"/>
  <c r="Q25" i="10"/>
  <c r="D25" i="10"/>
  <c r="D639" i="10" s="1"/>
  <c r="I25" i="10"/>
  <c r="E25" i="10"/>
  <c r="AJ25" i="10"/>
  <c r="T25" i="10"/>
  <c r="AE25" i="10"/>
  <c r="X25" i="10"/>
  <c r="AI25" i="10"/>
  <c r="AH25" i="10"/>
  <c r="S25" i="10"/>
  <c r="L25" i="10"/>
  <c r="L639" i="10" s="1"/>
  <c r="W25" i="10"/>
  <c r="V25" i="10"/>
  <c r="H25" i="10"/>
  <c r="G25" i="10"/>
  <c r="AM25" i="10"/>
  <c r="K25" i="10"/>
  <c r="J25" i="10"/>
  <c r="AL25" i="10"/>
  <c r="AK25" i="10"/>
  <c r="AA25" i="10"/>
  <c r="O25" i="10"/>
  <c r="Z25" i="10"/>
  <c r="Y25" i="10"/>
  <c r="C25" i="10"/>
  <c r="C639" i="10" s="1"/>
  <c r="N25" i="10"/>
  <c r="M25" i="10"/>
  <c r="B25" i="10"/>
  <c r="B639" i="10" s="1"/>
  <c r="A26" i="3"/>
  <c r="AM25" i="3"/>
  <c r="N25" i="3"/>
  <c r="W25" i="3"/>
  <c r="AG25" i="3"/>
  <c r="AE25" i="3"/>
  <c r="AA25" i="3"/>
  <c r="B25" i="3"/>
  <c r="B432" i="3" s="1"/>
  <c r="K25" i="3"/>
  <c r="U25" i="3"/>
  <c r="S25" i="3"/>
  <c r="AC25" i="3"/>
  <c r="O25" i="3"/>
  <c r="AJ25" i="3"/>
  <c r="AH25" i="3"/>
  <c r="I25" i="3"/>
  <c r="G25" i="3"/>
  <c r="Q25" i="3"/>
  <c r="C25" i="3"/>
  <c r="C432" i="3" s="1"/>
  <c r="AK25" i="3"/>
  <c r="X25" i="3"/>
  <c r="V25" i="3"/>
  <c r="AB25" i="3"/>
  <c r="M25" i="3"/>
  <c r="P25" i="3"/>
  <c r="D25" i="3"/>
  <c r="D432" i="3" s="1"/>
  <c r="AF25" i="3"/>
  <c r="R25" i="3"/>
  <c r="T25" i="3"/>
  <c r="AD25" i="3"/>
  <c r="H25" i="3"/>
  <c r="AL25" i="3"/>
  <c r="Z25" i="3"/>
  <c r="AI25" i="3"/>
  <c r="J25" i="3"/>
  <c r="F25" i="3"/>
  <c r="E25" i="3"/>
  <c r="Y25" i="3"/>
  <c r="L25" i="3"/>
  <c r="L432" i="3" s="1"/>
  <c r="A27" i="3" l="1"/>
  <c r="N26" i="3"/>
  <c r="AH26" i="3"/>
  <c r="U26" i="3"/>
  <c r="S26" i="3"/>
  <c r="B26" i="3"/>
  <c r="B433" i="3" s="1"/>
  <c r="V26" i="3"/>
  <c r="I26" i="3"/>
  <c r="G26" i="3"/>
  <c r="AK26" i="3"/>
  <c r="J26" i="3"/>
  <c r="Y26" i="3"/>
  <c r="Q26" i="3"/>
  <c r="AA26" i="3"/>
  <c r="AI26" i="3"/>
  <c r="C26" i="3"/>
  <c r="C433" i="3" s="1"/>
  <c r="W26" i="3"/>
  <c r="AF26" i="3"/>
  <c r="AJ26" i="3"/>
  <c r="K26" i="3"/>
  <c r="T26" i="3"/>
  <c r="AD26" i="3"/>
  <c r="AB26" i="3"/>
  <c r="AL26" i="3"/>
  <c r="X26" i="3"/>
  <c r="H26" i="3"/>
  <c r="R26" i="3"/>
  <c r="Z26" i="3"/>
  <c r="L26" i="3"/>
  <c r="L433" i="3" s="1"/>
  <c r="AG26" i="3"/>
  <c r="AE26" i="3"/>
  <c r="F26" i="3"/>
  <c r="D26" i="3"/>
  <c r="D433" i="3" s="1"/>
  <c r="E26" i="3"/>
  <c r="AM26" i="3"/>
  <c r="O26" i="3"/>
  <c r="M26" i="3"/>
  <c r="P26" i="3"/>
  <c r="AC26" i="3"/>
  <c r="A640" i="10"/>
  <c r="A27" i="10"/>
  <c r="B26" i="10"/>
  <c r="B640" i="10" s="1"/>
  <c r="E26" i="10"/>
  <c r="Q26" i="10"/>
  <c r="F26" i="10"/>
  <c r="AG26" i="10"/>
  <c r="AB26" i="10"/>
  <c r="U26" i="10"/>
  <c r="AF26" i="10"/>
  <c r="AE26" i="10"/>
  <c r="P26" i="10"/>
  <c r="I26" i="10"/>
  <c r="T26" i="10"/>
  <c r="S26" i="10"/>
  <c r="AC26" i="10"/>
  <c r="D26" i="10"/>
  <c r="D640" i="10" s="1"/>
  <c r="AJ26" i="10"/>
  <c r="H26" i="10"/>
  <c r="G26" i="10"/>
  <c r="AD26" i="10"/>
  <c r="X26" i="10"/>
  <c r="AI26" i="10"/>
  <c r="AH26" i="10"/>
  <c r="L26" i="10"/>
  <c r="L640" i="10" s="1"/>
  <c r="W26" i="10"/>
  <c r="V26" i="10"/>
  <c r="K26" i="10"/>
  <c r="J26" i="10"/>
  <c r="AM26" i="10"/>
  <c r="AA26" i="10"/>
  <c r="AL26" i="10"/>
  <c r="AK26" i="10"/>
  <c r="O26" i="10"/>
  <c r="Z26" i="10"/>
  <c r="Y26" i="10"/>
  <c r="R26" i="10"/>
  <c r="C26" i="10"/>
  <c r="C640" i="10" s="1"/>
  <c r="N26" i="10"/>
  <c r="M26" i="10"/>
  <c r="A28" i="3" l="1"/>
  <c r="V27" i="3"/>
  <c r="AL27" i="3"/>
  <c r="J27" i="3"/>
  <c r="Z27" i="3"/>
  <c r="AJ27" i="3"/>
  <c r="N27" i="3"/>
  <c r="X27" i="3"/>
  <c r="B27" i="3"/>
  <c r="B434" i="3" s="1"/>
  <c r="L27" i="3"/>
  <c r="L434" i="3" s="1"/>
  <c r="T27" i="3"/>
  <c r="AC27" i="3"/>
  <c r="AM27" i="3"/>
  <c r="AG27" i="3"/>
  <c r="H27" i="3"/>
  <c r="AI27" i="3"/>
  <c r="U27" i="3"/>
  <c r="E27" i="3"/>
  <c r="O27" i="3"/>
  <c r="Y27" i="3"/>
  <c r="W27" i="3"/>
  <c r="I27" i="3"/>
  <c r="AD27" i="3"/>
  <c r="AB27" i="3"/>
  <c r="C27" i="3"/>
  <c r="C434" i="3" s="1"/>
  <c r="M27" i="3"/>
  <c r="K27" i="3"/>
  <c r="AE27" i="3"/>
  <c r="R27" i="3"/>
  <c r="P27" i="3"/>
  <c r="S27" i="3"/>
  <c r="F27" i="3"/>
  <c r="D27" i="3"/>
  <c r="D434" i="3" s="1"/>
  <c r="AH27" i="3"/>
  <c r="G27" i="3"/>
  <c r="AF27" i="3"/>
  <c r="Q27" i="3"/>
  <c r="AA27" i="3"/>
  <c r="AK27" i="3"/>
  <c r="A641" i="10"/>
  <c r="A28" i="10"/>
  <c r="Y27" i="10"/>
  <c r="F27" i="10"/>
  <c r="Q27" i="10"/>
  <c r="P27" i="10"/>
  <c r="D27" i="10"/>
  <c r="D641" i="10" s="1"/>
  <c r="B27" i="10"/>
  <c r="B641" i="10" s="1"/>
  <c r="AC27" i="10"/>
  <c r="M27" i="10"/>
  <c r="AG27" i="10"/>
  <c r="E27" i="10"/>
  <c r="U27" i="10"/>
  <c r="AF27" i="10"/>
  <c r="AE27" i="10"/>
  <c r="Z27" i="10"/>
  <c r="AB27" i="10"/>
  <c r="I27" i="10"/>
  <c r="T27" i="10"/>
  <c r="S27" i="10"/>
  <c r="R27" i="10"/>
  <c r="H27" i="10"/>
  <c r="G27" i="10"/>
  <c r="AJ27" i="10"/>
  <c r="AM27" i="10"/>
  <c r="X27" i="10"/>
  <c r="AI27" i="10"/>
  <c r="AH27" i="10"/>
  <c r="AA27" i="10"/>
  <c r="AL27" i="10"/>
  <c r="L27" i="10"/>
  <c r="L641" i="10" s="1"/>
  <c r="W27" i="10"/>
  <c r="V27" i="10"/>
  <c r="O27" i="10"/>
  <c r="N27" i="10"/>
  <c r="K27" i="10"/>
  <c r="J27" i="10"/>
  <c r="C27" i="10"/>
  <c r="C641" i="10" s="1"/>
  <c r="AD27" i="10"/>
  <c r="AK27" i="10"/>
  <c r="A642" i="10" l="1"/>
  <c r="A29" i="10"/>
  <c r="F28" i="10"/>
  <c r="Q28" i="10"/>
  <c r="P28" i="10"/>
  <c r="AI28" i="10"/>
  <c r="C28" i="10"/>
  <c r="C642" i="10" s="1"/>
  <c r="E28" i="10"/>
  <c r="D28" i="10"/>
  <c r="D642" i="10" s="1"/>
  <c r="K28" i="10"/>
  <c r="Y28" i="10"/>
  <c r="AG28" i="10"/>
  <c r="AJ28" i="10"/>
  <c r="L28" i="10"/>
  <c r="L642" i="10" s="1"/>
  <c r="U28" i="10"/>
  <c r="AF28" i="10"/>
  <c r="AE28" i="10"/>
  <c r="X28" i="10"/>
  <c r="W28" i="10"/>
  <c r="I28" i="10"/>
  <c r="T28" i="10"/>
  <c r="S28" i="10"/>
  <c r="H28" i="10"/>
  <c r="G28" i="10"/>
  <c r="AM28" i="10"/>
  <c r="AK28" i="10"/>
  <c r="AA28" i="10"/>
  <c r="AL28" i="10"/>
  <c r="AH28" i="10"/>
  <c r="O28" i="10"/>
  <c r="Z28" i="10"/>
  <c r="N28" i="10"/>
  <c r="V28" i="10"/>
  <c r="J28" i="10"/>
  <c r="AD28" i="10"/>
  <c r="B28" i="10"/>
  <c r="B642" i="10" s="1"/>
  <c r="M28" i="10"/>
  <c r="R28" i="10"/>
  <c r="AC28" i="10"/>
  <c r="AB28" i="10"/>
  <c r="A29" i="3"/>
  <c r="I28" i="3"/>
  <c r="AC28" i="3"/>
  <c r="AL28" i="3"/>
  <c r="Q28" i="3"/>
  <c r="Z28" i="3"/>
  <c r="AJ28" i="3"/>
  <c r="AH28" i="3"/>
  <c r="AD28" i="3"/>
  <c r="E28" i="3"/>
  <c r="N28" i="3"/>
  <c r="X28" i="3"/>
  <c r="T28" i="3"/>
  <c r="F28" i="3"/>
  <c r="AA28" i="3"/>
  <c r="AK28" i="3"/>
  <c r="J28" i="3"/>
  <c r="H28" i="3"/>
  <c r="AB28" i="3"/>
  <c r="P28" i="3"/>
  <c r="C28" i="3"/>
  <c r="C435" i="3" s="1"/>
  <c r="M28" i="3"/>
  <c r="AE28" i="3"/>
  <c r="D28" i="3"/>
  <c r="D435" i="3" s="1"/>
  <c r="S28" i="3"/>
  <c r="AI28" i="3"/>
  <c r="G28" i="3"/>
  <c r="K28" i="3"/>
  <c r="U28" i="3"/>
  <c r="R28" i="3"/>
  <c r="Y28" i="3"/>
  <c r="W28" i="3"/>
  <c r="AF28" i="3"/>
  <c r="L28" i="3"/>
  <c r="L435" i="3" s="1"/>
  <c r="B28" i="3"/>
  <c r="B435" i="3" s="1"/>
  <c r="AM28" i="3"/>
  <c r="V28" i="3"/>
  <c r="AG28" i="3"/>
  <c r="O28" i="3"/>
  <c r="A643" i="10" l="1"/>
  <c r="A30" i="10"/>
  <c r="R29" i="10"/>
  <c r="AC29" i="10"/>
  <c r="AB29" i="10"/>
  <c r="U29" i="10"/>
  <c r="I29" i="10"/>
  <c r="F29" i="10"/>
  <c r="Q29" i="10"/>
  <c r="P29" i="10"/>
  <c r="E29" i="10"/>
  <c r="D29" i="10"/>
  <c r="D643" i="10" s="1"/>
  <c r="T29" i="10"/>
  <c r="AG29" i="10"/>
  <c r="AJ29" i="10"/>
  <c r="X29" i="10"/>
  <c r="AI29" i="10"/>
  <c r="AE29" i="10"/>
  <c r="L29" i="10"/>
  <c r="L643" i="10" s="1"/>
  <c r="W29" i="10"/>
  <c r="AH29" i="10"/>
  <c r="S29" i="10"/>
  <c r="AM29" i="10"/>
  <c r="K29" i="10"/>
  <c r="V29" i="10"/>
  <c r="G29" i="10"/>
  <c r="AA29" i="10"/>
  <c r="AL29" i="10"/>
  <c r="J29" i="10"/>
  <c r="H29" i="10"/>
  <c r="AF29" i="10"/>
  <c r="O29" i="10"/>
  <c r="Z29" i="10"/>
  <c r="AK29" i="10"/>
  <c r="C29" i="10"/>
  <c r="C643" i="10" s="1"/>
  <c r="N29" i="10"/>
  <c r="Y29" i="10"/>
  <c r="B29" i="10"/>
  <c r="B643" i="10" s="1"/>
  <c r="M29" i="10"/>
  <c r="AD29" i="10"/>
  <c r="A30" i="3"/>
  <c r="AA29" i="3"/>
  <c r="B29" i="3"/>
  <c r="B436" i="3" s="1"/>
  <c r="K29" i="3"/>
  <c r="U29" i="3"/>
  <c r="AE29" i="3"/>
  <c r="AC29" i="3"/>
  <c r="O29" i="3"/>
  <c r="AJ29" i="3"/>
  <c r="I29" i="3"/>
  <c r="S29" i="3"/>
  <c r="Q29" i="3"/>
  <c r="C29" i="3"/>
  <c r="C436" i="3" s="1"/>
  <c r="X29" i="3"/>
  <c r="AH29" i="3"/>
  <c r="G29" i="3"/>
  <c r="E29" i="3"/>
  <c r="AK29" i="3"/>
  <c r="L29" i="3"/>
  <c r="L436" i="3" s="1"/>
  <c r="V29" i="3"/>
  <c r="AB29" i="3"/>
  <c r="M29" i="3"/>
  <c r="P29" i="3"/>
  <c r="D29" i="3"/>
  <c r="D436" i="3" s="1"/>
  <c r="T29" i="3"/>
  <c r="AD29" i="3"/>
  <c r="R29" i="3"/>
  <c r="H29" i="3"/>
  <c r="F29" i="3"/>
  <c r="AL29" i="3"/>
  <c r="Z29" i="3"/>
  <c r="AI29" i="3"/>
  <c r="AM29" i="3"/>
  <c r="N29" i="3"/>
  <c r="W29" i="3"/>
  <c r="AG29" i="3"/>
  <c r="J29" i="3"/>
  <c r="AF29" i="3"/>
  <c r="Y29" i="3"/>
  <c r="A644" i="10" l="1"/>
  <c r="A31" i="10"/>
  <c r="AG30" i="10"/>
  <c r="E30" i="10"/>
  <c r="U30" i="10"/>
  <c r="AF30" i="10"/>
  <c r="AC30" i="10"/>
  <c r="AB30" i="10"/>
  <c r="I30" i="10"/>
  <c r="T30" i="10"/>
  <c r="AE30" i="10"/>
  <c r="Q30" i="10"/>
  <c r="P30" i="10"/>
  <c r="AJ30" i="10"/>
  <c r="H30" i="10"/>
  <c r="S30" i="10"/>
  <c r="D30" i="10"/>
  <c r="D644" i="10" s="1"/>
  <c r="X30" i="10"/>
  <c r="AI30" i="10"/>
  <c r="G30" i="10"/>
  <c r="L30" i="10"/>
  <c r="L644" i="10" s="1"/>
  <c r="W30" i="10"/>
  <c r="AH30" i="10"/>
  <c r="R30" i="10"/>
  <c r="K30" i="10"/>
  <c r="V30" i="10"/>
  <c r="AD30" i="10"/>
  <c r="AM30" i="10"/>
  <c r="J30" i="10"/>
  <c r="AA30" i="10"/>
  <c r="AL30" i="10"/>
  <c r="O30" i="10"/>
  <c r="Z30" i="10"/>
  <c r="AK30" i="10"/>
  <c r="C30" i="10"/>
  <c r="C644" i="10" s="1"/>
  <c r="N30" i="10"/>
  <c r="Y30" i="10"/>
  <c r="F30" i="10"/>
  <c r="B30" i="10"/>
  <c r="B644" i="10" s="1"/>
  <c r="M30" i="10"/>
  <c r="A31" i="3"/>
  <c r="B30" i="3"/>
  <c r="B437" i="3" s="1"/>
  <c r="AH30" i="3"/>
  <c r="I30" i="3"/>
  <c r="S30" i="3"/>
  <c r="V30" i="3"/>
  <c r="G30" i="3"/>
  <c r="AK30" i="3"/>
  <c r="J30" i="3"/>
  <c r="Y30" i="3"/>
  <c r="AC30" i="3"/>
  <c r="AM30" i="3"/>
  <c r="E30" i="3"/>
  <c r="O30" i="3"/>
  <c r="AI30" i="3"/>
  <c r="W30" i="3"/>
  <c r="AF30" i="3"/>
  <c r="AJ30" i="3"/>
  <c r="K30" i="3"/>
  <c r="T30" i="3"/>
  <c r="AD30" i="3"/>
  <c r="AL30" i="3"/>
  <c r="X30" i="3"/>
  <c r="H30" i="3"/>
  <c r="R30" i="3"/>
  <c r="AB30" i="3"/>
  <c r="Z30" i="3"/>
  <c r="L30" i="3"/>
  <c r="L437" i="3" s="1"/>
  <c r="AG30" i="3"/>
  <c r="F30" i="3"/>
  <c r="N30" i="3"/>
  <c r="U30" i="3"/>
  <c r="AE30" i="3"/>
  <c r="D30" i="3"/>
  <c r="D437" i="3" s="1"/>
  <c r="Q30" i="3"/>
  <c r="AA30" i="3"/>
  <c r="C30" i="3"/>
  <c r="C437" i="3" s="1"/>
  <c r="M30" i="3"/>
  <c r="P30" i="3"/>
  <c r="A32" i="3" l="1"/>
  <c r="V31" i="3"/>
  <c r="Z31" i="3"/>
  <c r="AJ31" i="3"/>
  <c r="J31" i="3"/>
  <c r="N31" i="3"/>
  <c r="X31" i="3"/>
  <c r="B31" i="3"/>
  <c r="B438" i="3" s="1"/>
  <c r="L31" i="3"/>
  <c r="L438" i="3" s="1"/>
  <c r="AF31" i="3"/>
  <c r="AG31" i="3"/>
  <c r="H31" i="3"/>
  <c r="Q31" i="3"/>
  <c r="AA31" i="3"/>
  <c r="AI31" i="3"/>
  <c r="U31" i="3"/>
  <c r="W31" i="3"/>
  <c r="I31" i="3"/>
  <c r="AD31" i="3"/>
  <c r="C31" i="3"/>
  <c r="C438" i="3" s="1"/>
  <c r="Y31" i="3"/>
  <c r="K31" i="3"/>
  <c r="R31" i="3"/>
  <c r="AB31" i="3"/>
  <c r="M31" i="3"/>
  <c r="AE31" i="3"/>
  <c r="F31" i="3"/>
  <c r="P31" i="3"/>
  <c r="S31" i="3"/>
  <c r="D31" i="3"/>
  <c r="D438" i="3" s="1"/>
  <c r="AH31" i="3"/>
  <c r="G31" i="3"/>
  <c r="AL31" i="3"/>
  <c r="AM31" i="3"/>
  <c r="T31" i="3"/>
  <c r="E31" i="3"/>
  <c r="O31" i="3"/>
  <c r="AK31" i="3"/>
  <c r="AC31" i="3"/>
  <c r="A645" i="10"/>
  <c r="A32" i="10"/>
  <c r="Y31" i="10"/>
  <c r="AI31" i="10"/>
  <c r="E31" i="10"/>
  <c r="P31" i="10"/>
  <c r="D31" i="10"/>
  <c r="D645" i="10" s="1"/>
  <c r="AE31" i="10"/>
  <c r="M31" i="10"/>
  <c r="U31" i="10"/>
  <c r="AH31" i="10"/>
  <c r="F31" i="10"/>
  <c r="I31" i="10"/>
  <c r="T31" i="10"/>
  <c r="AG31" i="10"/>
  <c r="N31" i="10"/>
  <c r="H31" i="10"/>
  <c r="S31" i="10"/>
  <c r="Z31" i="10"/>
  <c r="AM31" i="10"/>
  <c r="G31" i="10"/>
  <c r="X31" i="10"/>
  <c r="AL31" i="10"/>
  <c r="AA31" i="10"/>
  <c r="AJ31" i="10"/>
  <c r="L31" i="10"/>
  <c r="L645" i="10" s="1"/>
  <c r="W31" i="10"/>
  <c r="AK31" i="10"/>
  <c r="O31" i="10"/>
  <c r="B31" i="10"/>
  <c r="B645" i="10" s="1"/>
  <c r="AF31" i="10"/>
  <c r="K31" i="10"/>
  <c r="V31" i="10"/>
  <c r="C31" i="10"/>
  <c r="C645" i="10" s="1"/>
  <c r="AB31" i="10"/>
  <c r="J31" i="10"/>
  <c r="Q31" i="10"/>
  <c r="AD31" i="10"/>
  <c r="R31" i="10"/>
  <c r="AC31" i="10"/>
  <c r="A646" i="10" l="1"/>
  <c r="A33" i="10"/>
  <c r="R32" i="10"/>
  <c r="D32" i="10"/>
  <c r="D646" i="10" s="1"/>
  <c r="V32" i="10"/>
  <c r="T32" i="10"/>
  <c r="G32" i="10"/>
  <c r="F32" i="10"/>
  <c r="J32" i="10"/>
  <c r="S32" i="10"/>
  <c r="AK32" i="10"/>
  <c r="AM32" i="10"/>
  <c r="AG32" i="10"/>
  <c r="AF32" i="10"/>
  <c r="AC32" i="10"/>
  <c r="AA32" i="10"/>
  <c r="U32" i="10"/>
  <c r="AE32" i="10"/>
  <c r="H32" i="10"/>
  <c r="Q32" i="10"/>
  <c r="O32" i="10"/>
  <c r="I32" i="10"/>
  <c r="Y32" i="10"/>
  <c r="E32" i="10"/>
  <c r="C32" i="10"/>
  <c r="C646" i="10" s="1"/>
  <c r="M32" i="10"/>
  <c r="AL32" i="10"/>
  <c r="AI32" i="10"/>
  <c r="Z32" i="10"/>
  <c r="W32" i="10"/>
  <c r="L32" i="10"/>
  <c r="L646" i="10" s="1"/>
  <c r="AB32" i="10"/>
  <c r="N32" i="10"/>
  <c r="K32" i="10"/>
  <c r="AD32" i="10"/>
  <c r="P32" i="10"/>
  <c r="B32" i="10"/>
  <c r="B646" i="10" s="1"/>
  <c r="AH32" i="10"/>
  <c r="AJ32" i="10"/>
  <c r="X32" i="10"/>
  <c r="A33" i="3"/>
  <c r="AC32" i="3"/>
  <c r="AL32" i="3"/>
  <c r="Q32" i="3"/>
  <c r="Z32" i="3"/>
  <c r="AJ32" i="3"/>
  <c r="AD32" i="3"/>
  <c r="E32" i="3"/>
  <c r="N32" i="3"/>
  <c r="X32" i="3"/>
  <c r="AF32" i="3"/>
  <c r="R32" i="3"/>
  <c r="AM32" i="3"/>
  <c r="B32" i="3"/>
  <c r="B439" i="3" s="1"/>
  <c r="L32" i="3"/>
  <c r="L439" i="3" s="1"/>
  <c r="AH32" i="3"/>
  <c r="H32" i="3"/>
  <c r="O32" i="3"/>
  <c r="AK32" i="3"/>
  <c r="J32" i="3"/>
  <c r="AB32" i="3"/>
  <c r="P32" i="3"/>
  <c r="M32" i="3"/>
  <c r="AE32" i="3"/>
  <c r="D32" i="3"/>
  <c r="D439" i="3" s="1"/>
  <c r="AI32" i="3"/>
  <c r="S32" i="3"/>
  <c r="W32" i="3"/>
  <c r="AG32" i="3"/>
  <c r="G32" i="3"/>
  <c r="I32" i="3"/>
  <c r="Y32" i="3"/>
  <c r="K32" i="3"/>
  <c r="U32" i="3"/>
  <c r="T32" i="3"/>
  <c r="V32" i="3"/>
  <c r="AA32" i="3"/>
  <c r="C32" i="3"/>
  <c r="C439" i="3" s="1"/>
  <c r="F32" i="3"/>
  <c r="A647" i="10" l="1"/>
  <c r="A34" i="10"/>
  <c r="AL33" i="10"/>
  <c r="AJ33" i="10"/>
  <c r="V33" i="10"/>
  <c r="AD33" i="10"/>
  <c r="AC33" i="10"/>
  <c r="Z33" i="10"/>
  <c r="X33" i="10"/>
  <c r="J33" i="10"/>
  <c r="R33" i="10"/>
  <c r="N33" i="10"/>
  <c r="L33" i="10"/>
  <c r="L647" i="10" s="1"/>
  <c r="F33" i="10"/>
  <c r="B33" i="10"/>
  <c r="B647" i="10" s="1"/>
  <c r="E33" i="10"/>
  <c r="AI33" i="10"/>
  <c r="AF33" i="10"/>
  <c r="W33" i="10"/>
  <c r="T33" i="10"/>
  <c r="Q33" i="10"/>
  <c r="AB33" i="10"/>
  <c r="AM33" i="10"/>
  <c r="AK33" i="10"/>
  <c r="K33" i="10"/>
  <c r="H33" i="10"/>
  <c r="U33" i="10"/>
  <c r="P33" i="10"/>
  <c r="AA33" i="10"/>
  <c r="Y33" i="10"/>
  <c r="AE33" i="10"/>
  <c r="D33" i="10"/>
  <c r="D647" i="10" s="1"/>
  <c r="O33" i="10"/>
  <c r="M33" i="10"/>
  <c r="S33" i="10"/>
  <c r="I33" i="10"/>
  <c r="C33" i="10"/>
  <c r="C647" i="10" s="1"/>
  <c r="G33" i="10"/>
  <c r="AH33" i="10"/>
  <c r="AG33" i="10"/>
  <c r="A34" i="3"/>
  <c r="AC33" i="3"/>
  <c r="O33" i="3"/>
  <c r="AJ33" i="3"/>
  <c r="I33" i="3"/>
  <c r="AE33" i="3"/>
  <c r="Q33" i="3"/>
  <c r="C33" i="3"/>
  <c r="C440" i="3" s="1"/>
  <c r="X33" i="3"/>
  <c r="S33" i="3"/>
  <c r="E33" i="3"/>
  <c r="L33" i="3"/>
  <c r="L440" i="3" s="1"/>
  <c r="AH33" i="3"/>
  <c r="G33" i="3"/>
  <c r="AK33" i="3"/>
  <c r="V33" i="3"/>
  <c r="AB33" i="3"/>
  <c r="M33" i="3"/>
  <c r="AF33" i="3"/>
  <c r="P33" i="3"/>
  <c r="D33" i="3"/>
  <c r="D440" i="3" s="1"/>
  <c r="H33" i="3"/>
  <c r="R33" i="3"/>
  <c r="F33" i="3"/>
  <c r="AL33" i="3"/>
  <c r="Z33" i="3"/>
  <c r="AI33" i="3"/>
  <c r="AM33" i="3"/>
  <c r="N33" i="3"/>
  <c r="W33" i="3"/>
  <c r="AG33" i="3"/>
  <c r="AA33" i="3"/>
  <c r="B33" i="3"/>
  <c r="B440" i="3" s="1"/>
  <c r="K33" i="3"/>
  <c r="U33" i="3"/>
  <c r="Y33" i="3"/>
  <c r="AD33" i="3"/>
  <c r="J33" i="3"/>
  <c r="T33" i="3"/>
  <c r="A35" i="3" l="1"/>
  <c r="AH34" i="3"/>
  <c r="S34" i="3"/>
  <c r="V34" i="3"/>
  <c r="G34" i="3"/>
  <c r="AK34" i="3"/>
  <c r="J34" i="3"/>
  <c r="AC34" i="3"/>
  <c r="AM34" i="3"/>
  <c r="Y34" i="3"/>
  <c r="Q34" i="3"/>
  <c r="AA34" i="3"/>
  <c r="AI34" i="3"/>
  <c r="C34" i="3"/>
  <c r="C441" i="3" s="1"/>
  <c r="W34" i="3"/>
  <c r="AJ34" i="3"/>
  <c r="K34" i="3"/>
  <c r="T34" i="3"/>
  <c r="AD34" i="3"/>
  <c r="AL34" i="3"/>
  <c r="X34" i="3"/>
  <c r="H34" i="3"/>
  <c r="R34" i="3"/>
  <c r="Z34" i="3"/>
  <c r="L34" i="3"/>
  <c r="L441" i="3" s="1"/>
  <c r="AG34" i="3"/>
  <c r="F34" i="3"/>
  <c r="AB34" i="3"/>
  <c r="N34" i="3"/>
  <c r="U34" i="3"/>
  <c r="B34" i="3"/>
  <c r="B441" i="3" s="1"/>
  <c r="I34" i="3"/>
  <c r="AE34" i="3"/>
  <c r="D34" i="3"/>
  <c r="D441" i="3" s="1"/>
  <c r="AF34" i="3"/>
  <c r="M34" i="3"/>
  <c r="P34" i="3"/>
  <c r="E34" i="3"/>
  <c r="O34" i="3"/>
  <c r="A648" i="10"/>
  <c r="A35" i="10"/>
  <c r="AD34" i="10"/>
  <c r="AF34" i="10"/>
  <c r="AC34" i="10"/>
  <c r="R34" i="10"/>
  <c r="AL34" i="10"/>
  <c r="T34" i="10"/>
  <c r="Q34" i="10"/>
  <c r="N34" i="10"/>
  <c r="AK34" i="10"/>
  <c r="AJ34" i="10"/>
  <c r="AH34" i="10"/>
  <c r="H34" i="10"/>
  <c r="E34" i="10"/>
  <c r="F34" i="10"/>
  <c r="Y34" i="10"/>
  <c r="X34" i="10"/>
  <c r="V34" i="10"/>
  <c r="AB34" i="10"/>
  <c r="M34" i="10"/>
  <c r="L34" i="10"/>
  <c r="L648" i="10" s="1"/>
  <c r="J34" i="10"/>
  <c r="P34" i="10"/>
  <c r="D34" i="10"/>
  <c r="D648" i="10" s="1"/>
  <c r="AE34" i="10"/>
  <c r="AM34" i="10"/>
  <c r="AI34" i="10"/>
  <c r="AG34" i="10"/>
  <c r="S34" i="10"/>
  <c r="AA34" i="10"/>
  <c r="W34" i="10"/>
  <c r="U34" i="10"/>
  <c r="G34" i="10"/>
  <c r="O34" i="10"/>
  <c r="Z34" i="10"/>
  <c r="B34" i="10"/>
  <c r="B648" i="10" s="1"/>
  <c r="K34" i="10"/>
  <c r="I34" i="10"/>
  <c r="C34" i="10"/>
  <c r="C648" i="10" s="1"/>
  <c r="A649" i="10" l="1"/>
  <c r="A36" i="10"/>
  <c r="Q35" i="10"/>
  <c r="N35" i="10"/>
  <c r="AH35" i="10"/>
  <c r="AG35" i="10"/>
  <c r="AE35" i="10"/>
  <c r="E35" i="10"/>
  <c r="B35" i="10"/>
  <c r="B649" i="10" s="1"/>
  <c r="V35" i="10"/>
  <c r="U35" i="10"/>
  <c r="S35" i="10"/>
  <c r="AK35" i="10"/>
  <c r="J35" i="10"/>
  <c r="I35" i="10"/>
  <c r="G35" i="10"/>
  <c r="Y35" i="10"/>
  <c r="M35" i="10"/>
  <c r="AB35" i="10"/>
  <c r="AM35" i="10"/>
  <c r="AJ35" i="10"/>
  <c r="AF35" i="10"/>
  <c r="AD35" i="10"/>
  <c r="P35" i="10"/>
  <c r="AA35" i="10"/>
  <c r="X35" i="10"/>
  <c r="O35" i="10"/>
  <c r="T35" i="10"/>
  <c r="R35" i="10"/>
  <c r="D35" i="10"/>
  <c r="D649" i="10" s="1"/>
  <c r="L35" i="10"/>
  <c r="L649" i="10" s="1"/>
  <c r="K35" i="10"/>
  <c r="C35" i="10"/>
  <c r="C649" i="10" s="1"/>
  <c r="H35" i="10"/>
  <c r="F35" i="10"/>
  <c r="AL35" i="10"/>
  <c r="AI35" i="10"/>
  <c r="AC35" i="10"/>
  <c r="Z35" i="10"/>
  <c r="W35" i="10"/>
  <c r="A36" i="3"/>
  <c r="V35" i="3"/>
  <c r="N35" i="3"/>
  <c r="X35" i="3"/>
  <c r="J35" i="3"/>
  <c r="B35" i="3"/>
  <c r="B442" i="3" s="1"/>
  <c r="L35" i="3"/>
  <c r="L442" i="3" s="1"/>
  <c r="AF35" i="3"/>
  <c r="T35" i="3"/>
  <c r="AC35" i="3"/>
  <c r="AM35" i="3"/>
  <c r="AI35" i="3"/>
  <c r="U35" i="3"/>
  <c r="E35" i="3"/>
  <c r="O35" i="3"/>
  <c r="W35" i="3"/>
  <c r="I35" i="3"/>
  <c r="K35" i="3"/>
  <c r="R35" i="3"/>
  <c r="Y35" i="3"/>
  <c r="F35" i="3"/>
  <c r="AB35" i="3"/>
  <c r="M35" i="3"/>
  <c r="AE35" i="3"/>
  <c r="P35" i="3"/>
  <c r="S35" i="3"/>
  <c r="D35" i="3"/>
  <c r="D442" i="3" s="1"/>
  <c r="AH35" i="3"/>
  <c r="G35" i="3"/>
  <c r="Z35" i="3"/>
  <c r="AJ35" i="3"/>
  <c r="AK35" i="3"/>
  <c r="AA35" i="3"/>
  <c r="Q35" i="3"/>
  <c r="AD35" i="3"/>
  <c r="C35" i="3"/>
  <c r="C442" i="3" s="1"/>
  <c r="AL35" i="3"/>
  <c r="H35" i="3"/>
  <c r="AG35" i="3"/>
  <c r="A37" i="3" l="1"/>
  <c r="Q36" i="3"/>
  <c r="Z36" i="3"/>
  <c r="AJ36" i="3"/>
  <c r="AD36" i="3"/>
  <c r="E36" i="3"/>
  <c r="N36" i="3"/>
  <c r="X36" i="3"/>
  <c r="AF36" i="3"/>
  <c r="R36" i="3"/>
  <c r="AM36" i="3"/>
  <c r="B36" i="3"/>
  <c r="B443" i="3" s="1"/>
  <c r="L36" i="3"/>
  <c r="L443" i="3" s="1"/>
  <c r="AH36" i="3"/>
  <c r="T36" i="3"/>
  <c r="F36" i="3"/>
  <c r="AA36" i="3"/>
  <c r="C36" i="3"/>
  <c r="C443" i="3" s="1"/>
  <c r="AK36" i="3"/>
  <c r="J36" i="3"/>
  <c r="AB36" i="3"/>
  <c r="P36" i="3"/>
  <c r="M36" i="3"/>
  <c r="AI36" i="3"/>
  <c r="AE36" i="3"/>
  <c r="D36" i="3"/>
  <c r="D443" i="3" s="1"/>
  <c r="W36" i="3"/>
  <c r="AG36" i="3"/>
  <c r="U36" i="3"/>
  <c r="S36" i="3"/>
  <c r="K36" i="3"/>
  <c r="G36" i="3"/>
  <c r="AC36" i="3"/>
  <c r="AL36" i="3"/>
  <c r="H36" i="3"/>
  <c r="V36" i="3"/>
  <c r="O36" i="3"/>
  <c r="Y36" i="3"/>
  <c r="I36" i="3"/>
  <c r="A650" i="10"/>
  <c r="A37" i="10"/>
  <c r="G36" i="10"/>
  <c r="F36" i="10"/>
  <c r="D36" i="10"/>
  <c r="D650" i="10" s="1"/>
  <c r="V36" i="10"/>
  <c r="J36" i="10"/>
  <c r="AM36" i="10"/>
  <c r="AK36" i="10"/>
  <c r="AJ36" i="10"/>
  <c r="AG36" i="10"/>
  <c r="AF36" i="10"/>
  <c r="AC36" i="10"/>
  <c r="AA36" i="10"/>
  <c r="Y36" i="10"/>
  <c r="X36" i="10"/>
  <c r="U36" i="10"/>
  <c r="T36" i="10"/>
  <c r="Q36" i="10"/>
  <c r="O36" i="10"/>
  <c r="M36" i="10"/>
  <c r="L36" i="10"/>
  <c r="L650" i="10" s="1"/>
  <c r="I36" i="10"/>
  <c r="E36" i="10"/>
  <c r="C36" i="10"/>
  <c r="C650" i="10" s="1"/>
  <c r="AL36" i="10"/>
  <c r="AI36" i="10"/>
  <c r="Z36" i="10"/>
  <c r="W36" i="10"/>
  <c r="N36" i="10"/>
  <c r="K36" i="10"/>
  <c r="H36" i="10"/>
  <c r="AE36" i="10"/>
  <c r="AD36" i="10"/>
  <c r="AB36" i="10"/>
  <c r="B36" i="10"/>
  <c r="B650" i="10" s="1"/>
  <c r="S36" i="10"/>
  <c r="R36" i="10"/>
  <c r="P36" i="10"/>
  <c r="AH36" i="10"/>
  <c r="A651" i="10" l="1"/>
  <c r="A38" i="10"/>
  <c r="Z37" i="10"/>
  <c r="X37" i="10"/>
  <c r="V37" i="10"/>
  <c r="U37" i="10"/>
  <c r="R37" i="10"/>
  <c r="N37" i="10"/>
  <c r="L37" i="10"/>
  <c r="L651" i="10" s="1"/>
  <c r="J37" i="10"/>
  <c r="I37" i="10"/>
  <c r="F37" i="10"/>
  <c r="E37" i="10"/>
  <c r="B37" i="10"/>
  <c r="B651" i="10" s="1"/>
  <c r="AI37" i="10"/>
  <c r="AF37" i="10"/>
  <c r="W37" i="10"/>
  <c r="T37" i="10"/>
  <c r="AM37" i="10"/>
  <c r="K37" i="10"/>
  <c r="H37" i="10"/>
  <c r="AC37" i="10"/>
  <c r="AB37" i="10"/>
  <c r="AA37" i="10"/>
  <c r="AK37" i="10"/>
  <c r="P37" i="10"/>
  <c r="O37" i="10"/>
  <c r="Y37" i="10"/>
  <c r="AE37" i="10"/>
  <c r="D37" i="10"/>
  <c r="D651" i="10" s="1"/>
  <c r="C37" i="10"/>
  <c r="C651" i="10" s="1"/>
  <c r="M37" i="10"/>
  <c r="S37" i="10"/>
  <c r="Q37" i="10"/>
  <c r="G37" i="10"/>
  <c r="AL37" i="10"/>
  <c r="AJ37" i="10"/>
  <c r="AH37" i="10"/>
  <c r="AG37" i="10"/>
  <c r="AD37" i="10"/>
  <c r="A38" i="3"/>
  <c r="Q37" i="3"/>
  <c r="C37" i="3"/>
  <c r="C444" i="3" s="1"/>
  <c r="X37" i="3"/>
  <c r="AE37" i="3"/>
  <c r="E37" i="3"/>
  <c r="L37" i="3"/>
  <c r="L444" i="3" s="1"/>
  <c r="S37" i="3"/>
  <c r="AH37" i="3"/>
  <c r="G37" i="3"/>
  <c r="AK37" i="3"/>
  <c r="V37" i="3"/>
  <c r="AB37" i="3"/>
  <c r="M37" i="3"/>
  <c r="T37" i="3"/>
  <c r="AD37" i="3"/>
  <c r="P37" i="3"/>
  <c r="D37" i="3"/>
  <c r="D444" i="3" s="1"/>
  <c r="AL37" i="3"/>
  <c r="F37" i="3"/>
  <c r="Z37" i="3"/>
  <c r="AI37" i="3"/>
  <c r="AM37" i="3"/>
  <c r="N37" i="3"/>
  <c r="W37" i="3"/>
  <c r="AG37" i="3"/>
  <c r="AA37" i="3"/>
  <c r="B37" i="3"/>
  <c r="B444" i="3" s="1"/>
  <c r="K37" i="3"/>
  <c r="U37" i="3"/>
  <c r="AC37" i="3"/>
  <c r="O37" i="3"/>
  <c r="AJ37" i="3"/>
  <c r="I37" i="3"/>
  <c r="AF37" i="3"/>
  <c r="H37" i="3"/>
  <c r="Y37" i="3"/>
  <c r="J37" i="3"/>
  <c r="R37" i="3"/>
  <c r="A39" i="3" l="1"/>
  <c r="AH38" i="3"/>
  <c r="S38" i="3"/>
  <c r="V38" i="3"/>
  <c r="G38" i="3"/>
  <c r="AC38" i="3"/>
  <c r="AM38" i="3"/>
  <c r="AK38" i="3"/>
  <c r="J38" i="3"/>
  <c r="Q38" i="3"/>
  <c r="AA38" i="3"/>
  <c r="Y38" i="3"/>
  <c r="E38" i="3"/>
  <c r="O38" i="3"/>
  <c r="W38" i="3"/>
  <c r="AF38" i="3"/>
  <c r="AJ38" i="3"/>
  <c r="K38" i="3"/>
  <c r="AL38" i="3"/>
  <c r="X38" i="3"/>
  <c r="H38" i="3"/>
  <c r="R38" i="3"/>
  <c r="Z38" i="3"/>
  <c r="L38" i="3"/>
  <c r="L445" i="3" s="1"/>
  <c r="AG38" i="3"/>
  <c r="F38" i="3"/>
  <c r="N38" i="3"/>
  <c r="U38" i="3"/>
  <c r="AB38" i="3"/>
  <c r="B38" i="3"/>
  <c r="B445" i="3" s="1"/>
  <c r="I38" i="3"/>
  <c r="AE38" i="3"/>
  <c r="D38" i="3"/>
  <c r="D445" i="3" s="1"/>
  <c r="T38" i="3"/>
  <c r="AD38" i="3"/>
  <c r="P38" i="3"/>
  <c r="AI38" i="3"/>
  <c r="M38" i="3"/>
  <c r="C38" i="3"/>
  <c r="C445" i="3" s="1"/>
  <c r="A652" i="10"/>
  <c r="A39" i="10"/>
  <c r="B38" i="10"/>
  <c r="B652" i="10" s="1"/>
  <c r="AF38" i="10"/>
  <c r="AC38" i="10"/>
  <c r="T38" i="10"/>
  <c r="Q38" i="10"/>
  <c r="AJ38" i="10"/>
  <c r="H38" i="10"/>
  <c r="E38" i="10"/>
  <c r="AK38" i="10"/>
  <c r="X38" i="10"/>
  <c r="AH38" i="10"/>
  <c r="Y38" i="10"/>
  <c r="L38" i="10"/>
  <c r="L652" i="10" s="1"/>
  <c r="V38" i="10"/>
  <c r="AB38" i="10"/>
  <c r="AL38" i="10"/>
  <c r="M38" i="10"/>
  <c r="J38" i="10"/>
  <c r="P38" i="10"/>
  <c r="Z38" i="10"/>
  <c r="D38" i="10"/>
  <c r="D652" i="10" s="1"/>
  <c r="AM38" i="10"/>
  <c r="N38" i="10"/>
  <c r="AI38" i="10"/>
  <c r="AG38" i="10"/>
  <c r="AE38" i="10"/>
  <c r="AD38" i="10"/>
  <c r="AA38" i="10"/>
  <c r="W38" i="10"/>
  <c r="U38" i="10"/>
  <c r="S38" i="10"/>
  <c r="R38" i="10"/>
  <c r="O38" i="10"/>
  <c r="K38" i="10"/>
  <c r="I38" i="10"/>
  <c r="G38" i="10"/>
  <c r="F38" i="10"/>
  <c r="C38" i="10"/>
  <c r="C652" i="10" s="1"/>
  <c r="A653" i="10" l="1"/>
  <c r="A40" i="10"/>
  <c r="AG39" i="10"/>
  <c r="E39" i="10"/>
  <c r="B39" i="10"/>
  <c r="B653" i="10" s="1"/>
  <c r="AH39" i="10"/>
  <c r="U39" i="10"/>
  <c r="AE39" i="10"/>
  <c r="V39" i="10"/>
  <c r="I39" i="10"/>
  <c r="S39" i="10"/>
  <c r="AK39" i="10"/>
  <c r="J39" i="10"/>
  <c r="G39" i="10"/>
  <c r="Y39" i="10"/>
  <c r="AM39" i="10"/>
  <c r="M39" i="10"/>
  <c r="AJ39" i="10"/>
  <c r="AF39" i="10"/>
  <c r="AD39" i="10"/>
  <c r="AB39" i="10"/>
  <c r="AA39" i="10"/>
  <c r="X39" i="10"/>
  <c r="T39" i="10"/>
  <c r="R39" i="10"/>
  <c r="P39" i="10"/>
  <c r="O39" i="10"/>
  <c r="L39" i="10"/>
  <c r="L653" i="10" s="1"/>
  <c r="H39" i="10"/>
  <c r="F39" i="10"/>
  <c r="D39" i="10"/>
  <c r="D653" i="10" s="1"/>
  <c r="C39" i="10"/>
  <c r="C653" i="10" s="1"/>
  <c r="AI39" i="10"/>
  <c r="AL39" i="10"/>
  <c r="W39" i="10"/>
  <c r="AC39" i="10"/>
  <c r="Z39" i="10"/>
  <c r="K39" i="10"/>
  <c r="Q39" i="10"/>
  <c r="N39" i="10"/>
  <c r="A40" i="3"/>
  <c r="V39" i="3"/>
  <c r="B39" i="3"/>
  <c r="B446" i="3" s="1"/>
  <c r="L39" i="3"/>
  <c r="L446" i="3" s="1"/>
  <c r="J39" i="3"/>
  <c r="AF39" i="3"/>
  <c r="T39" i="3"/>
  <c r="AC39" i="3"/>
  <c r="AM39" i="3"/>
  <c r="AG39" i="3"/>
  <c r="H39" i="3"/>
  <c r="Q39" i="3"/>
  <c r="AA39" i="3"/>
  <c r="W39" i="3"/>
  <c r="I39" i="3"/>
  <c r="AD39" i="3"/>
  <c r="C39" i="3"/>
  <c r="C446" i="3" s="1"/>
  <c r="K39" i="3"/>
  <c r="F39" i="3"/>
  <c r="Y39" i="3"/>
  <c r="AB39" i="3"/>
  <c r="M39" i="3"/>
  <c r="AE39" i="3"/>
  <c r="P39" i="3"/>
  <c r="AL39" i="3"/>
  <c r="S39" i="3"/>
  <c r="D39" i="3"/>
  <c r="D446" i="3" s="1"/>
  <c r="AH39" i="3"/>
  <c r="G39" i="3"/>
  <c r="N39" i="3"/>
  <c r="X39" i="3"/>
  <c r="AI39" i="3"/>
  <c r="E39" i="3"/>
  <c r="O39" i="3"/>
  <c r="AK39" i="3"/>
  <c r="Z39" i="3"/>
  <c r="AJ39" i="3"/>
  <c r="U39" i="3"/>
  <c r="R39" i="3"/>
  <c r="A41" i="3" l="1"/>
  <c r="AD40" i="3"/>
  <c r="E40" i="3"/>
  <c r="N40" i="3"/>
  <c r="X40" i="3"/>
  <c r="AF40" i="3"/>
  <c r="R40" i="3"/>
  <c r="AM40" i="3"/>
  <c r="B40" i="3"/>
  <c r="B447" i="3" s="1"/>
  <c r="L40" i="3"/>
  <c r="L447" i="3" s="1"/>
  <c r="T40" i="3"/>
  <c r="F40" i="3"/>
  <c r="AA40" i="3"/>
  <c r="AH40" i="3"/>
  <c r="H40" i="3"/>
  <c r="O40" i="3"/>
  <c r="AK40" i="3"/>
  <c r="J40" i="3"/>
  <c r="AB40" i="3"/>
  <c r="P40" i="3"/>
  <c r="M40" i="3"/>
  <c r="W40" i="3"/>
  <c r="AG40" i="3"/>
  <c r="U40" i="3"/>
  <c r="I40" i="3"/>
  <c r="AE40" i="3"/>
  <c r="D40" i="3"/>
  <c r="D447" i="3" s="1"/>
  <c r="K40" i="3"/>
  <c r="S40" i="3"/>
  <c r="G40" i="3"/>
  <c r="AC40" i="3"/>
  <c r="AL40" i="3"/>
  <c r="Q40" i="3"/>
  <c r="Z40" i="3"/>
  <c r="AJ40" i="3"/>
  <c r="V40" i="3"/>
  <c r="C40" i="3"/>
  <c r="C447" i="3" s="1"/>
  <c r="AI40" i="3"/>
  <c r="Y40" i="3"/>
  <c r="A654" i="10"/>
  <c r="A41" i="10"/>
  <c r="G40" i="10"/>
  <c r="D40" i="10"/>
  <c r="D654" i="10" s="1"/>
  <c r="V40" i="10"/>
  <c r="AF40" i="10"/>
  <c r="AM40" i="10"/>
  <c r="AJ40" i="10"/>
  <c r="J40" i="10"/>
  <c r="AG40" i="10"/>
  <c r="T40" i="10"/>
  <c r="AC40" i="10"/>
  <c r="AA40" i="10"/>
  <c r="AK40" i="10"/>
  <c r="X40" i="10"/>
  <c r="U40" i="10"/>
  <c r="H40" i="10"/>
  <c r="Q40" i="10"/>
  <c r="O40" i="10"/>
  <c r="Y40" i="10"/>
  <c r="L40" i="10"/>
  <c r="L654" i="10" s="1"/>
  <c r="I40" i="10"/>
  <c r="E40" i="10"/>
  <c r="C40" i="10"/>
  <c r="C654" i="10" s="1"/>
  <c r="M40" i="10"/>
  <c r="AL40" i="10"/>
  <c r="AI40" i="10"/>
  <c r="Z40" i="10"/>
  <c r="W40" i="10"/>
  <c r="N40" i="10"/>
  <c r="K40" i="10"/>
  <c r="AD40" i="10"/>
  <c r="B40" i="10"/>
  <c r="B654" i="10" s="1"/>
  <c r="AE40" i="10"/>
  <c r="R40" i="10"/>
  <c r="AB40" i="10"/>
  <c r="S40" i="10"/>
  <c r="F40" i="10"/>
  <c r="P40" i="10"/>
  <c r="AH40" i="10"/>
  <c r="A655" i="10" l="1"/>
  <c r="A42" i="10"/>
  <c r="N41" i="10"/>
  <c r="L41" i="10"/>
  <c r="L655" i="10" s="1"/>
  <c r="V41" i="10"/>
  <c r="I41" i="10"/>
  <c r="F41" i="10"/>
  <c r="AC41" i="10"/>
  <c r="B41" i="10"/>
  <c r="B655" i="10" s="1"/>
  <c r="J41" i="10"/>
  <c r="AI41" i="10"/>
  <c r="AF41" i="10"/>
  <c r="W41" i="10"/>
  <c r="T41" i="10"/>
  <c r="AM41" i="10"/>
  <c r="K41" i="10"/>
  <c r="H41" i="10"/>
  <c r="AA41" i="10"/>
  <c r="AB41" i="10"/>
  <c r="O41" i="10"/>
  <c r="AK41" i="10"/>
  <c r="P41" i="10"/>
  <c r="C41" i="10"/>
  <c r="C655" i="10" s="1"/>
  <c r="Y41" i="10"/>
  <c r="AE41" i="10"/>
  <c r="E41" i="10"/>
  <c r="Q41" i="10"/>
  <c r="D41" i="10"/>
  <c r="D655" i="10" s="1"/>
  <c r="M41" i="10"/>
  <c r="S41" i="10"/>
  <c r="AL41" i="10"/>
  <c r="AJ41" i="10"/>
  <c r="AG41" i="10"/>
  <c r="G41" i="10"/>
  <c r="AD41" i="10"/>
  <c r="Z41" i="10"/>
  <c r="X41" i="10"/>
  <c r="AH41" i="10"/>
  <c r="U41" i="10"/>
  <c r="R41" i="10"/>
  <c r="A42" i="3"/>
  <c r="E41" i="3"/>
  <c r="L41" i="3"/>
  <c r="L448" i="3" s="1"/>
  <c r="AE41" i="3"/>
  <c r="S41" i="3"/>
  <c r="AH41" i="3"/>
  <c r="G41" i="3"/>
  <c r="AK41" i="3"/>
  <c r="V41" i="3"/>
  <c r="AF41" i="3"/>
  <c r="AB41" i="3"/>
  <c r="M41" i="3"/>
  <c r="H41" i="3"/>
  <c r="R41" i="3"/>
  <c r="P41" i="3"/>
  <c r="AL41" i="3"/>
  <c r="D41" i="3"/>
  <c r="D448" i="3" s="1"/>
  <c r="Z41" i="3"/>
  <c r="AI41" i="3"/>
  <c r="AM41" i="3"/>
  <c r="N41" i="3"/>
  <c r="W41" i="3"/>
  <c r="AG41" i="3"/>
  <c r="AA41" i="3"/>
  <c r="B41" i="3"/>
  <c r="B448" i="3" s="1"/>
  <c r="K41" i="3"/>
  <c r="U41" i="3"/>
  <c r="AC41" i="3"/>
  <c r="O41" i="3"/>
  <c r="AJ41" i="3"/>
  <c r="I41" i="3"/>
  <c r="Q41" i="3"/>
  <c r="C41" i="3"/>
  <c r="C448" i="3" s="1"/>
  <c r="X41" i="3"/>
  <c r="F41" i="3"/>
  <c r="J41" i="3"/>
  <c r="AD41" i="3"/>
  <c r="Y41" i="3"/>
  <c r="T41" i="3"/>
  <c r="A656" i="10" l="1"/>
  <c r="A43" i="10"/>
  <c r="AF42" i="10"/>
  <c r="AC42" i="10"/>
  <c r="T42" i="10"/>
  <c r="Q42" i="10"/>
  <c r="AJ42" i="10"/>
  <c r="H42" i="10"/>
  <c r="E42" i="10"/>
  <c r="X42" i="10"/>
  <c r="AK42" i="10"/>
  <c r="L42" i="10"/>
  <c r="L656" i="10" s="1"/>
  <c r="AH42" i="10"/>
  <c r="Z42" i="10"/>
  <c r="Y42" i="10"/>
  <c r="V42" i="10"/>
  <c r="AB42" i="10"/>
  <c r="N42" i="10"/>
  <c r="M42" i="10"/>
  <c r="J42" i="10"/>
  <c r="P42" i="10"/>
  <c r="AM42" i="10"/>
  <c r="B42" i="10"/>
  <c r="B656" i="10" s="1"/>
  <c r="AI42" i="10"/>
  <c r="AG42" i="10"/>
  <c r="AD42" i="10"/>
  <c r="D42" i="10"/>
  <c r="D656" i="10" s="1"/>
  <c r="AA42" i="10"/>
  <c r="W42" i="10"/>
  <c r="U42" i="10"/>
  <c r="AE42" i="10"/>
  <c r="R42" i="10"/>
  <c r="O42" i="10"/>
  <c r="K42" i="10"/>
  <c r="I42" i="10"/>
  <c r="S42" i="10"/>
  <c r="F42" i="10"/>
  <c r="C42" i="10"/>
  <c r="C656" i="10" s="1"/>
  <c r="AL42" i="10"/>
  <c r="G42" i="10"/>
  <c r="A43" i="3"/>
  <c r="AH42" i="3"/>
  <c r="S42" i="3"/>
  <c r="AC42" i="3"/>
  <c r="AM42" i="3"/>
  <c r="V42" i="3"/>
  <c r="G42" i="3"/>
  <c r="Q42" i="3"/>
  <c r="AA42" i="3"/>
  <c r="AK42" i="3"/>
  <c r="J42" i="3"/>
  <c r="E42" i="3"/>
  <c r="O42" i="3"/>
  <c r="Y42" i="3"/>
  <c r="AI42" i="3"/>
  <c r="C42" i="3"/>
  <c r="C449" i="3" s="1"/>
  <c r="AJ42" i="3"/>
  <c r="K42" i="3"/>
  <c r="T42" i="3"/>
  <c r="AD42" i="3"/>
  <c r="AL42" i="3"/>
  <c r="X42" i="3"/>
  <c r="Z42" i="3"/>
  <c r="L42" i="3"/>
  <c r="L449" i="3" s="1"/>
  <c r="AG42" i="3"/>
  <c r="F42" i="3"/>
  <c r="N42" i="3"/>
  <c r="U42" i="3"/>
  <c r="B42" i="3"/>
  <c r="B449" i="3" s="1"/>
  <c r="I42" i="3"/>
  <c r="AB42" i="3"/>
  <c r="AE42" i="3"/>
  <c r="D42" i="3"/>
  <c r="D449" i="3" s="1"/>
  <c r="H42" i="3"/>
  <c r="R42" i="3"/>
  <c r="W42" i="3"/>
  <c r="M42" i="3"/>
  <c r="P42" i="3"/>
  <c r="AF42" i="3"/>
  <c r="A657" i="10" l="1"/>
  <c r="A44" i="10"/>
  <c r="U43" i="10"/>
  <c r="AH43" i="10"/>
  <c r="I43" i="10"/>
  <c r="AE43" i="10"/>
  <c r="AI43" i="10"/>
  <c r="V43" i="10"/>
  <c r="S43" i="10"/>
  <c r="AK43" i="10"/>
  <c r="J43" i="10"/>
  <c r="G43" i="10"/>
  <c r="AM43" i="10"/>
  <c r="Y43" i="10"/>
  <c r="AJ43" i="10"/>
  <c r="AF43" i="10"/>
  <c r="AD43" i="10"/>
  <c r="AA43" i="10"/>
  <c r="M43" i="10"/>
  <c r="X43" i="10"/>
  <c r="T43" i="10"/>
  <c r="R43" i="10"/>
  <c r="AB43" i="10"/>
  <c r="O43" i="10"/>
  <c r="L43" i="10"/>
  <c r="L657" i="10" s="1"/>
  <c r="H43" i="10"/>
  <c r="F43" i="10"/>
  <c r="P43" i="10"/>
  <c r="C43" i="10"/>
  <c r="C657" i="10" s="1"/>
  <c r="D43" i="10"/>
  <c r="D657" i="10" s="1"/>
  <c r="W43" i="10"/>
  <c r="AL43" i="10"/>
  <c r="K43" i="10"/>
  <c r="AC43" i="10"/>
  <c r="Z43" i="10"/>
  <c r="Q43" i="10"/>
  <c r="N43" i="10"/>
  <c r="AG43" i="10"/>
  <c r="E43" i="10"/>
  <c r="B43" i="10"/>
  <c r="B657" i="10" s="1"/>
  <c r="A44" i="3"/>
  <c r="V43" i="3"/>
  <c r="AF43" i="3"/>
  <c r="J43" i="3"/>
  <c r="T43" i="3"/>
  <c r="AC43" i="3"/>
  <c r="AM43" i="3"/>
  <c r="AG43" i="3"/>
  <c r="H43" i="3"/>
  <c r="Q43" i="3"/>
  <c r="AA43" i="3"/>
  <c r="AI43" i="3"/>
  <c r="U43" i="3"/>
  <c r="E43" i="3"/>
  <c r="O43" i="3"/>
  <c r="K43" i="3"/>
  <c r="R43" i="3"/>
  <c r="Y43" i="3"/>
  <c r="AB43" i="3"/>
  <c r="AL43" i="3"/>
  <c r="M43" i="3"/>
  <c r="AE43" i="3"/>
  <c r="P43" i="3"/>
  <c r="Z43" i="3"/>
  <c r="AJ43" i="3"/>
  <c r="S43" i="3"/>
  <c r="D43" i="3"/>
  <c r="D450" i="3" s="1"/>
  <c r="AH43" i="3"/>
  <c r="G43" i="3"/>
  <c r="B43" i="3"/>
  <c r="B450" i="3" s="1"/>
  <c r="L43" i="3"/>
  <c r="L450" i="3" s="1"/>
  <c r="AD43" i="3"/>
  <c r="X43" i="3"/>
  <c r="F43" i="3"/>
  <c r="N43" i="3"/>
  <c r="I43" i="3"/>
  <c r="AK43" i="3"/>
  <c r="W43" i="3"/>
  <c r="C43" i="3"/>
  <c r="C450" i="3" s="1"/>
  <c r="A45" i="3" l="1"/>
  <c r="AF44" i="3"/>
  <c r="R44" i="3"/>
  <c r="AM44" i="3"/>
  <c r="B44" i="3"/>
  <c r="B451" i="3" s="1"/>
  <c r="L44" i="3"/>
  <c r="L451" i="3" s="1"/>
  <c r="T44" i="3"/>
  <c r="F44" i="3"/>
  <c r="AA44" i="3"/>
  <c r="H44" i="3"/>
  <c r="O44" i="3"/>
  <c r="AH44" i="3"/>
  <c r="C44" i="3"/>
  <c r="C451" i="3" s="1"/>
  <c r="AK44" i="3"/>
  <c r="AI44" i="3"/>
  <c r="J44" i="3"/>
  <c r="AB44" i="3"/>
  <c r="P44" i="3"/>
  <c r="M44" i="3"/>
  <c r="K44" i="3"/>
  <c r="U44" i="3"/>
  <c r="AE44" i="3"/>
  <c r="D44" i="3"/>
  <c r="D451" i="3" s="1"/>
  <c r="I44" i="3"/>
  <c r="S44" i="3"/>
  <c r="AC44" i="3"/>
  <c r="AL44" i="3"/>
  <c r="G44" i="3"/>
  <c r="Q44" i="3"/>
  <c r="Z44" i="3"/>
  <c r="AJ44" i="3"/>
  <c r="AD44" i="3"/>
  <c r="E44" i="3"/>
  <c r="N44" i="3"/>
  <c r="X44" i="3"/>
  <c r="W44" i="3"/>
  <c r="AG44" i="3"/>
  <c r="Y44" i="3"/>
  <c r="V44" i="3"/>
  <c r="A658" i="10"/>
  <c r="A45" i="10"/>
  <c r="G44" i="10"/>
  <c r="D44" i="10"/>
  <c r="D658" i="10" s="1"/>
  <c r="AM44" i="10"/>
  <c r="AJ44" i="10"/>
  <c r="V44" i="10"/>
  <c r="AG44" i="10"/>
  <c r="H44" i="10"/>
  <c r="AC44" i="10"/>
  <c r="AA44" i="10"/>
  <c r="X44" i="10"/>
  <c r="J44" i="10"/>
  <c r="U44" i="10"/>
  <c r="Q44" i="10"/>
  <c r="O44" i="10"/>
  <c r="AK44" i="10"/>
  <c r="L44" i="10"/>
  <c r="L658" i="10" s="1"/>
  <c r="I44" i="10"/>
  <c r="E44" i="10"/>
  <c r="C44" i="10"/>
  <c r="C658" i="10" s="1"/>
  <c r="Y44" i="10"/>
  <c r="M44" i="10"/>
  <c r="AL44" i="10"/>
  <c r="AI44" i="10"/>
  <c r="Z44" i="10"/>
  <c r="W44" i="10"/>
  <c r="N44" i="10"/>
  <c r="K44" i="10"/>
  <c r="AF44" i="10"/>
  <c r="AD44" i="10"/>
  <c r="B44" i="10"/>
  <c r="B658" i="10" s="1"/>
  <c r="R44" i="10"/>
  <c r="AE44" i="10"/>
  <c r="F44" i="10"/>
  <c r="AB44" i="10"/>
  <c r="S44" i="10"/>
  <c r="P44" i="10"/>
  <c r="AH44" i="10"/>
  <c r="T44" i="10"/>
  <c r="A659" i="10" l="1"/>
  <c r="A46" i="10"/>
  <c r="B45" i="10"/>
  <c r="B659" i="10" s="1"/>
  <c r="V45" i="10"/>
  <c r="J45" i="10"/>
  <c r="AI45" i="10"/>
  <c r="AF45" i="10"/>
  <c r="W45" i="10"/>
  <c r="T45" i="10"/>
  <c r="E45" i="10"/>
  <c r="Q45" i="10"/>
  <c r="AM45" i="10"/>
  <c r="K45" i="10"/>
  <c r="H45" i="10"/>
  <c r="AA45" i="10"/>
  <c r="AC45" i="10"/>
  <c r="O45" i="10"/>
  <c r="AB45" i="10"/>
  <c r="C45" i="10"/>
  <c r="C659" i="10" s="1"/>
  <c r="AK45" i="10"/>
  <c r="P45" i="10"/>
  <c r="Y45" i="10"/>
  <c r="AE45" i="10"/>
  <c r="D45" i="10"/>
  <c r="D659" i="10" s="1"/>
  <c r="AL45" i="10"/>
  <c r="M45" i="10"/>
  <c r="AJ45" i="10"/>
  <c r="AG45" i="10"/>
  <c r="S45" i="10"/>
  <c r="AD45" i="10"/>
  <c r="Z45" i="10"/>
  <c r="X45" i="10"/>
  <c r="U45" i="10"/>
  <c r="G45" i="10"/>
  <c r="R45" i="10"/>
  <c r="N45" i="10"/>
  <c r="L45" i="10"/>
  <c r="L659" i="10" s="1"/>
  <c r="AH45" i="10"/>
  <c r="I45" i="10"/>
  <c r="F45" i="10"/>
  <c r="A46" i="3"/>
  <c r="AE45" i="3"/>
  <c r="S45" i="3"/>
  <c r="AH45" i="3"/>
  <c r="AF45" i="3"/>
  <c r="G45" i="3"/>
  <c r="AK45" i="3"/>
  <c r="V45" i="3"/>
  <c r="T45" i="3"/>
  <c r="AD45" i="3"/>
  <c r="AB45" i="3"/>
  <c r="AL45" i="3"/>
  <c r="M45" i="3"/>
  <c r="F45" i="3"/>
  <c r="P45" i="3"/>
  <c r="Z45" i="3"/>
  <c r="D45" i="3"/>
  <c r="D452" i="3" s="1"/>
  <c r="AM45" i="3"/>
  <c r="N45" i="3"/>
  <c r="W45" i="3"/>
  <c r="AG45" i="3"/>
  <c r="AA45" i="3"/>
  <c r="B45" i="3"/>
  <c r="B452" i="3" s="1"/>
  <c r="K45" i="3"/>
  <c r="U45" i="3"/>
  <c r="AC45" i="3"/>
  <c r="O45" i="3"/>
  <c r="AJ45" i="3"/>
  <c r="I45" i="3"/>
  <c r="Q45" i="3"/>
  <c r="C45" i="3"/>
  <c r="C452" i="3" s="1"/>
  <c r="X45" i="3"/>
  <c r="E45" i="3"/>
  <c r="L45" i="3"/>
  <c r="L452" i="3" s="1"/>
  <c r="H45" i="3"/>
  <c r="J45" i="3"/>
  <c r="R45" i="3"/>
  <c r="Y45" i="3"/>
  <c r="AI45" i="3"/>
  <c r="A660" i="10" l="1"/>
  <c r="A47" i="10"/>
  <c r="T46" i="10"/>
  <c r="Q46" i="10"/>
  <c r="AJ46" i="10"/>
  <c r="H46" i="10"/>
  <c r="E46" i="10"/>
  <c r="X46" i="10"/>
  <c r="L46" i="10"/>
  <c r="L660" i="10" s="1"/>
  <c r="N46" i="10"/>
  <c r="AK46" i="10"/>
  <c r="AH46" i="10"/>
  <c r="B46" i="10"/>
  <c r="B660" i="10" s="1"/>
  <c r="Y46" i="10"/>
  <c r="V46" i="10"/>
  <c r="AB46" i="10"/>
  <c r="AM46" i="10"/>
  <c r="M46" i="10"/>
  <c r="AI46" i="10"/>
  <c r="J46" i="10"/>
  <c r="AG46" i="10"/>
  <c r="AD46" i="10"/>
  <c r="P46" i="10"/>
  <c r="AA46" i="10"/>
  <c r="Z46" i="10"/>
  <c r="W46" i="10"/>
  <c r="U46" i="10"/>
  <c r="R46" i="10"/>
  <c r="D46" i="10"/>
  <c r="D660" i="10" s="1"/>
  <c r="O46" i="10"/>
  <c r="AL46" i="10"/>
  <c r="K46" i="10"/>
  <c r="I46" i="10"/>
  <c r="AE46" i="10"/>
  <c r="F46" i="10"/>
  <c r="C46" i="10"/>
  <c r="C660" i="10" s="1"/>
  <c r="S46" i="10"/>
  <c r="G46" i="10"/>
  <c r="AF46" i="10"/>
  <c r="AC46" i="10"/>
  <c r="A47" i="3"/>
  <c r="AH46" i="3"/>
  <c r="S46" i="3"/>
  <c r="Q46" i="3"/>
  <c r="AA46" i="3"/>
  <c r="V46" i="3"/>
  <c r="G46" i="3"/>
  <c r="E46" i="3"/>
  <c r="O46" i="3"/>
  <c r="AK46" i="3"/>
  <c r="AI46" i="3"/>
  <c r="J46" i="3"/>
  <c r="C46" i="3"/>
  <c r="C453" i="3" s="1"/>
  <c r="Y46" i="3"/>
  <c r="W46" i="3"/>
  <c r="AF46" i="3"/>
  <c r="AL46" i="3"/>
  <c r="X46" i="3"/>
  <c r="H46" i="3"/>
  <c r="R46" i="3"/>
  <c r="Z46" i="3"/>
  <c r="L46" i="3"/>
  <c r="L453" i="3" s="1"/>
  <c r="N46" i="3"/>
  <c r="U46" i="3"/>
  <c r="B46" i="3"/>
  <c r="B453" i="3" s="1"/>
  <c r="I46" i="3"/>
  <c r="AB46" i="3"/>
  <c r="AE46" i="3"/>
  <c r="AC46" i="3"/>
  <c r="D46" i="3"/>
  <c r="D453" i="3" s="1"/>
  <c r="AM46" i="3"/>
  <c r="AG46" i="3"/>
  <c r="K46" i="3"/>
  <c r="M46" i="3"/>
  <c r="P46" i="3"/>
  <c r="AJ46" i="3"/>
  <c r="T46" i="3"/>
  <c r="AD46" i="3"/>
  <c r="F46" i="3"/>
  <c r="A661" i="10" l="1"/>
  <c r="A48" i="10"/>
  <c r="I47" i="10"/>
  <c r="W47" i="10"/>
  <c r="AH47" i="10"/>
  <c r="AE47" i="10"/>
  <c r="V47" i="10"/>
  <c r="S47" i="10"/>
  <c r="AM47" i="10"/>
  <c r="AK47" i="10"/>
  <c r="AJ47" i="10"/>
  <c r="J47" i="10"/>
  <c r="AF47" i="10"/>
  <c r="G47" i="10"/>
  <c r="AD47" i="10"/>
  <c r="AA47" i="10"/>
  <c r="Y47" i="10"/>
  <c r="X47" i="10"/>
  <c r="T47" i="10"/>
  <c r="R47" i="10"/>
  <c r="O47" i="10"/>
  <c r="M47" i="10"/>
  <c r="L47" i="10"/>
  <c r="L661" i="10" s="1"/>
  <c r="H47" i="10"/>
  <c r="F47" i="10"/>
  <c r="AB47" i="10"/>
  <c r="C47" i="10"/>
  <c r="C661" i="10" s="1"/>
  <c r="P47" i="10"/>
  <c r="K47" i="10"/>
  <c r="D47" i="10"/>
  <c r="D661" i="10" s="1"/>
  <c r="AL47" i="10"/>
  <c r="AC47" i="10"/>
  <c r="Z47" i="10"/>
  <c r="Q47" i="10"/>
  <c r="N47" i="10"/>
  <c r="AG47" i="10"/>
  <c r="E47" i="10"/>
  <c r="B47" i="10"/>
  <c r="B661" i="10" s="1"/>
  <c r="U47" i="10"/>
  <c r="AI47" i="10"/>
  <c r="A48" i="3"/>
  <c r="V47" i="3"/>
  <c r="T47" i="3"/>
  <c r="AC47" i="3"/>
  <c r="AM47" i="3"/>
  <c r="J47" i="3"/>
  <c r="AG47" i="3"/>
  <c r="H47" i="3"/>
  <c r="Q47" i="3"/>
  <c r="AA47" i="3"/>
  <c r="AI47" i="3"/>
  <c r="U47" i="3"/>
  <c r="E47" i="3"/>
  <c r="O47" i="3"/>
  <c r="W47" i="3"/>
  <c r="I47" i="3"/>
  <c r="AD47" i="3"/>
  <c r="C47" i="3"/>
  <c r="C454" i="3" s="1"/>
  <c r="F47" i="3"/>
  <c r="AL47" i="3"/>
  <c r="Y47" i="3"/>
  <c r="AJ47" i="3"/>
  <c r="AB47" i="3"/>
  <c r="Z47" i="3"/>
  <c r="M47" i="3"/>
  <c r="X47" i="3"/>
  <c r="AE47" i="3"/>
  <c r="P47" i="3"/>
  <c r="N47" i="3"/>
  <c r="S47" i="3"/>
  <c r="D47" i="3"/>
  <c r="D454" i="3" s="1"/>
  <c r="AH47" i="3"/>
  <c r="AF47" i="3"/>
  <c r="G47" i="3"/>
  <c r="B47" i="3"/>
  <c r="B454" i="3" s="1"/>
  <c r="L47" i="3"/>
  <c r="L454" i="3" s="1"/>
  <c r="AK47" i="3"/>
  <c r="K47" i="3"/>
  <c r="R47" i="3"/>
  <c r="A49" i="3" l="1"/>
  <c r="T48" i="3"/>
  <c r="F48" i="3"/>
  <c r="AA48" i="3"/>
  <c r="H48" i="3"/>
  <c r="O48" i="3"/>
  <c r="C48" i="3"/>
  <c r="C455" i="3" s="1"/>
  <c r="AH48" i="3"/>
  <c r="AK48" i="3"/>
  <c r="W48" i="3"/>
  <c r="J48" i="3"/>
  <c r="AG48" i="3"/>
  <c r="AB48" i="3"/>
  <c r="P48" i="3"/>
  <c r="M48" i="3"/>
  <c r="I48" i="3"/>
  <c r="AE48" i="3"/>
  <c r="AC48" i="3"/>
  <c r="D48" i="3"/>
  <c r="D455" i="3" s="1"/>
  <c r="AL48" i="3"/>
  <c r="S48" i="3"/>
  <c r="Q48" i="3"/>
  <c r="Z48" i="3"/>
  <c r="AJ48" i="3"/>
  <c r="G48" i="3"/>
  <c r="AD48" i="3"/>
  <c r="E48" i="3"/>
  <c r="N48" i="3"/>
  <c r="X48" i="3"/>
  <c r="AF48" i="3"/>
  <c r="R48" i="3"/>
  <c r="AM48" i="3"/>
  <c r="B48" i="3"/>
  <c r="B455" i="3" s="1"/>
  <c r="L48" i="3"/>
  <c r="L455" i="3" s="1"/>
  <c r="V48" i="3"/>
  <c r="Y48" i="3"/>
  <c r="U48" i="3"/>
  <c r="AI48" i="3"/>
  <c r="K48" i="3"/>
  <c r="A662" i="10"/>
  <c r="A49" i="10"/>
  <c r="G48" i="10"/>
  <c r="AC48" i="10"/>
  <c r="D48" i="10"/>
  <c r="D662" i="10" s="1"/>
  <c r="AA48" i="10"/>
  <c r="X48" i="10"/>
  <c r="V48" i="10"/>
  <c r="U48" i="10"/>
  <c r="Q48" i="10"/>
  <c r="O48" i="10"/>
  <c r="L48" i="10"/>
  <c r="L662" i="10" s="1"/>
  <c r="J48" i="10"/>
  <c r="I48" i="10"/>
  <c r="AF48" i="10"/>
  <c r="E48" i="10"/>
  <c r="C48" i="10"/>
  <c r="C662" i="10" s="1"/>
  <c r="AK48" i="10"/>
  <c r="Y48" i="10"/>
  <c r="AL48" i="10"/>
  <c r="M48" i="10"/>
  <c r="AI48" i="10"/>
  <c r="Z48" i="10"/>
  <c r="W48" i="10"/>
  <c r="N48" i="10"/>
  <c r="K48" i="10"/>
  <c r="T48" i="10"/>
  <c r="AD48" i="10"/>
  <c r="B48" i="10"/>
  <c r="B662" i="10" s="1"/>
  <c r="R48" i="10"/>
  <c r="F48" i="10"/>
  <c r="AE48" i="10"/>
  <c r="AB48" i="10"/>
  <c r="H48" i="10"/>
  <c r="S48" i="10"/>
  <c r="P48" i="10"/>
  <c r="AM48" i="10"/>
  <c r="AJ48" i="10"/>
  <c r="AH48" i="10"/>
  <c r="AG48" i="10"/>
  <c r="A50" i="3" l="1"/>
  <c r="AE49" i="3"/>
  <c r="AF49" i="3"/>
  <c r="S49" i="3"/>
  <c r="AH49" i="3"/>
  <c r="T49" i="3"/>
  <c r="G49" i="3"/>
  <c r="AD49" i="3"/>
  <c r="AK49" i="3"/>
  <c r="V49" i="3"/>
  <c r="H49" i="3"/>
  <c r="R49" i="3"/>
  <c r="AB49" i="3"/>
  <c r="Z49" i="3"/>
  <c r="M49" i="3"/>
  <c r="AI49" i="3"/>
  <c r="P49" i="3"/>
  <c r="AM49" i="3"/>
  <c r="N49" i="3"/>
  <c r="D49" i="3"/>
  <c r="D456" i="3" s="1"/>
  <c r="AA49" i="3"/>
  <c r="B49" i="3"/>
  <c r="B456" i="3" s="1"/>
  <c r="K49" i="3"/>
  <c r="U49" i="3"/>
  <c r="AC49" i="3"/>
  <c r="O49" i="3"/>
  <c r="AJ49" i="3"/>
  <c r="I49" i="3"/>
  <c r="Q49" i="3"/>
  <c r="C49" i="3"/>
  <c r="C456" i="3" s="1"/>
  <c r="X49" i="3"/>
  <c r="E49" i="3"/>
  <c r="L49" i="3"/>
  <c r="L456" i="3" s="1"/>
  <c r="AL49" i="3"/>
  <c r="J49" i="3"/>
  <c r="Y49" i="3"/>
  <c r="W49" i="3"/>
  <c r="AG49" i="3"/>
  <c r="F49" i="3"/>
  <c r="A663" i="10"/>
  <c r="A50" i="10"/>
  <c r="V49" i="10"/>
  <c r="AI49" i="10"/>
  <c r="J49" i="10"/>
  <c r="AF49" i="10"/>
  <c r="W49" i="10"/>
  <c r="T49" i="10"/>
  <c r="AM49" i="10"/>
  <c r="K49" i="10"/>
  <c r="H49" i="10"/>
  <c r="AC49" i="10"/>
  <c r="AA49" i="10"/>
  <c r="Q49" i="10"/>
  <c r="O49" i="10"/>
  <c r="C49" i="10"/>
  <c r="C663" i="10" s="1"/>
  <c r="AB49" i="10"/>
  <c r="AK49" i="10"/>
  <c r="P49" i="10"/>
  <c r="AL49" i="10"/>
  <c r="Y49" i="10"/>
  <c r="AJ49" i="10"/>
  <c r="AG49" i="10"/>
  <c r="AE49" i="10"/>
  <c r="AD49" i="10"/>
  <c r="D49" i="10"/>
  <c r="D663" i="10" s="1"/>
  <c r="Z49" i="10"/>
  <c r="M49" i="10"/>
  <c r="X49" i="10"/>
  <c r="U49" i="10"/>
  <c r="S49" i="10"/>
  <c r="R49" i="10"/>
  <c r="N49" i="10"/>
  <c r="L49" i="10"/>
  <c r="L663" i="10" s="1"/>
  <c r="I49" i="10"/>
  <c r="G49" i="10"/>
  <c r="F49" i="10"/>
  <c r="E49" i="10"/>
  <c r="B49" i="10"/>
  <c r="B663" i="10" s="1"/>
  <c r="AH49" i="10"/>
  <c r="A51" i="3" l="1"/>
  <c r="AH50" i="3"/>
  <c r="S50" i="3"/>
  <c r="E50" i="3"/>
  <c r="O50" i="3"/>
  <c r="AI50" i="3"/>
  <c r="V50" i="3"/>
  <c r="G50" i="3"/>
  <c r="C50" i="3"/>
  <c r="C457" i="3" s="1"/>
  <c r="AK50" i="3"/>
  <c r="W50" i="3"/>
  <c r="J50" i="3"/>
  <c r="AF50" i="3"/>
  <c r="Y50" i="3"/>
  <c r="AJ50" i="3"/>
  <c r="K50" i="3"/>
  <c r="T50" i="3"/>
  <c r="AD50" i="3"/>
  <c r="Z50" i="3"/>
  <c r="L50" i="3"/>
  <c r="L457" i="3" s="1"/>
  <c r="AG50" i="3"/>
  <c r="F50" i="3"/>
  <c r="U50" i="3"/>
  <c r="N50" i="3"/>
  <c r="B50" i="3"/>
  <c r="B457" i="3" s="1"/>
  <c r="I50" i="3"/>
  <c r="AB50" i="3"/>
  <c r="AE50" i="3"/>
  <c r="Q50" i="3"/>
  <c r="D50" i="3"/>
  <c r="D457" i="3" s="1"/>
  <c r="AA50" i="3"/>
  <c r="P50" i="3"/>
  <c r="M50" i="3"/>
  <c r="X50" i="3"/>
  <c r="R50" i="3"/>
  <c r="H50" i="3"/>
  <c r="AL50" i="3"/>
  <c r="AC50" i="3"/>
  <c r="AM50" i="3"/>
  <c r="A664" i="10"/>
  <c r="A51" i="10"/>
  <c r="AJ50" i="10"/>
  <c r="H50" i="10"/>
  <c r="E50" i="10"/>
  <c r="X50" i="10"/>
  <c r="L50" i="10"/>
  <c r="L664" i="10" s="1"/>
  <c r="B50" i="10"/>
  <c r="B664" i="10" s="1"/>
  <c r="AK50" i="10"/>
  <c r="AH50" i="10"/>
  <c r="AM50" i="10"/>
  <c r="Y50" i="10"/>
  <c r="AI50" i="10"/>
  <c r="V50" i="10"/>
  <c r="AG50" i="10"/>
  <c r="AD50" i="10"/>
  <c r="AB50" i="10"/>
  <c r="AA50" i="10"/>
  <c r="AL50" i="10"/>
  <c r="M50" i="10"/>
  <c r="W50" i="10"/>
  <c r="J50" i="10"/>
  <c r="U50" i="10"/>
  <c r="R50" i="10"/>
  <c r="P50" i="10"/>
  <c r="O50" i="10"/>
  <c r="Z50" i="10"/>
  <c r="K50" i="10"/>
  <c r="I50" i="10"/>
  <c r="F50" i="10"/>
  <c r="D50" i="10"/>
  <c r="D664" i="10" s="1"/>
  <c r="C50" i="10"/>
  <c r="C664" i="10" s="1"/>
  <c r="N50" i="10"/>
  <c r="AE50" i="10"/>
  <c r="S50" i="10"/>
  <c r="AF50" i="10"/>
  <c r="G50" i="10"/>
  <c r="AC50" i="10"/>
  <c r="T50" i="10"/>
  <c r="Q50" i="10"/>
  <c r="A52" i="3" l="1"/>
  <c r="V51" i="3"/>
  <c r="AG51" i="3"/>
  <c r="H51" i="3"/>
  <c r="Q51" i="3"/>
  <c r="AA51" i="3"/>
  <c r="AI51" i="3"/>
  <c r="J51" i="3"/>
  <c r="U51" i="3"/>
  <c r="E51" i="3"/>
  <c r="O51" i="3"/>
  <c r="W51" i="3"/>
  <c r="I51" i="3"/>
  <c r="AD51" i="3"/>
  <c r="C51" i="3"/>
  <c r="C458" i="3" s="1"/>
  <c r="K51" i="3"/>
  <c r="R51" i="3"/>
  <c r="Z51" i="3"/>
  <c r="Y51" i="3"/>
  <c r="AJ51" i="3"/>
  <c r="M51" i="3"/>
  <c r="X51" i="3"/>
  <c r="AB51" i="3"/>
  <c r="N51" i="3"/>
  <c r="AE51" i="3"/>
  <c r="P51" i="3"/>
  <c r="B51" i="3"/>
  <c r="B458" i="3" s="1"/>
  <c r="L51" i="3"/>
  <c r="L458" i="3" s="1"/>
  <c r="AF51" i="3"/>
  <c r="S51" i="3"/>
  <c r="D51" i="3"/>
  <c r="D458" i="3" s="1"/>
  <c r="AH51" i="3"/>
  <c r="T51" i="3"/>
  <c r="G51" i="3"/>
  <c r="AC51" i="3"/>
  <c r="AM51" i="3"/>
  <c r="AL51" i="3"/>
  <c r="AK51" i="3"/>
  <c r="F51" i="3"/>
  <c r="A665" i="10"/>
  <c r="A52" i="10"/>
  <c r="AH51" i="10"/>
  <c r="AE51" i="10"/>
  <c r="AM51" i="10"/>
  <c r="AJ51" i="10"/>
  <c r="V51" i="10"/>
  <c r="AF51" i="10"/>
  <c r="S51" i="10"/>
  <c r="AD51" i="10"/>
  <c r="AA51" i="10"/>
  <c r="AK51" i="10"/>
  <c r="X51" i="10"/>
  <c r="J51" i="10"/>
  <c r="T51" i="10"/>
  <c r="G51" i="10"/>
  <c r="R51" i="10"/>
  <c r="O51" i="10"/>
  <c r="Y51" i="10"/>
  <c r="L51" i="10"/>
  <c r="L665" i="10" s="1"/>
  <c r="H51" i="10"/>
  <c r="F51" i="10"/>
  <c r="C51" i="10"/>
  <c r="C665" i="10" s="1"/>
  <c r="M51" i="10"/>
  <c r="AB51" i="10"/>
  <c r="P51" i="10"/>
  <c r="AL51" i="10"/>
  <c r="AC51" i="10"/>
  <c r="D51" i="10"/>
  <c r="D665" i="10" s="1"/>
  <c r="Z51" i="10"/>
  <c r="Q51" i="10"/>
  <c r="N51" i="10"/>
  <c r="AG51" i="10"/>
  <c r="E51" i="10"/>
  <c r="B51" i="10"/>
  <c r="B665" i="10" s="1"/>
  <c r="AI51" i="10"/>
  <c r="U51" i="10"/>
  <c r="W51" i="10"/>
  <c r="I51" i="10"/>
  <c r="K51" i="10"/>
  <c r="A666" i="10" l="1"/>
  <c r="A53" i="10"/>
  <c r="G52" i="10"/>
  <c r="Q52" i="10"/>
  <c r="D52" i="10"/>
  <c r="D666" i="10" s="1"/>
  <c r="O52" i="10"/>
  <c r="L52" i="10"/>
  <c r="L666" i="10" s="1"/>
  <c r="V52" i="10"/>
  <c r="I52" i="10"/>
  <c r="T52" i="10"/>
  <c r="E52" i="10"/>
  <c r="C52" i="10"/>
  <c r="C666" i="10" s="1"/>
  <c r="J52" i="10"/>
  <c r="AF52" i="10"/>
  <c r="AK52" i="10"/>
  <c r="AL52" i="10"/>
  <c r="Y52" i="10"/>
  <c r="AI52" i="10"/>
  <c r="Z52" i="10"/>
  <c r="M52" i="10"/>
  <c r="W52" i="10"/>
  <c r="N52" i="10"/>
  <c r="K52" i="10"/>
  <c r="H52" i="10"/>
  <c r="AD52" i="10"/>
  <c r="B52" i="10"/>
  <c r="B666" i="10" s="1"/>
  <c r="R52" i="10"/>
  <c r="F52" i="10"/>
  <c r="AE52" i="10"/>
  <c r="AB52" i="10"/>
  <c r="AM52" i="10"/>
  <c r="AJ52" i="10"/>
  <c r="AG52" i="10"/>
  <c r="S52" i="10"/>
  <c r="AC52" i="10"/>
  <c r="P52" i="10"/>
  <c r="AA52" i="10"/>
  <c r="X52" i="10"/>
  <c r="AH52" i="10"/>
  <c r="U52" i="10"/>
  <c r="A53" i="3"/>
  <c r="H52" i="3"/>
  <c r="O52" i="3"/>
  <c r="C52" i="3"/>
  <c r="C459" i="3" s="1"/>
  <c r="AH52" i="3"/>
  <c r="AI52" i="3"/>
  <c r="AK52" i="3"/>
  <c r="K52" i="3"/>
  <c r="J52" i="3"/>
  <c r="U52" i="3"/>
  <c r="AB52" i="3"/>
  <c r="AC52" i="3"/>
  <c r="P52" i="3"/>
  <c r="AL52" i="3"/>
  <c r="M52" i="3"/>
  <c r="AE52" i="3"/>
  <c r="Q52" i="3"/>
  <c r="D52" i="3"/>
  <c r="D459" i="3" s="1"/>
  <c r="Z52" i="3"/>
  <c r="AJ52" i="3"/>
  <c r="S52" i="3"/>
  <c r="AD52" i="3"/>
  <c r="E52" i="3"/>
  <c r="N52" i="3"/>
  <c r="X52" i="3"/>
  <c r="AF52" i="3"/>
  <c r="G52" i="3"/>
  <c r="R52" i="3"/>
  <c r="AM52" i="3"/>
  <c r="B52" i="3"/>
  <c r="B459" i="3" s="1"/>
  <c r="L52" i="3"/>
  <c r="L459" i="3" s="1"/>
  <c r="T52" i="3"/>
  <c r="F52" i="3"/>
  <c r="AA52" i="3"/>
  <c r="Y52" i="3"/>
  <c r="V52" i="3"/>
  <c r="W52" i="3"/>
  <c r="AG52" i="3"/>
  <c r="I52" i="3"/>
  <c r="A667" i="10" l="1"/>
  <c r="A54" i="10"/>
  <c r="AI53" i="10"/>
  <c r="V53" i="10"/>
  <c r="AF53" i="10"/>
  <c r="W53" i="10"/>
  <c r="J53" i="10"/>
  <c r="T53" i="10"/>
  <c r="AC53" i="10"/>
  <c r="AM53" i="10"/>
  <c r="K53" i="10"/>
  <c r="H53" i="10"/>
  <c r="Q53" i="10"/>
  <c r="AA53" i="10"/>
  <c r="E53" i="10"/>
  <c r="O53" i="10"/>
  <c r="C53" i="10"/>
  <c r="C667" i="10" s="1"/>
  <c r="AB53" i="10"/>
  <c r="AL53" i="10"/>
  <c r="AK53" i="10"/>
  <c r="AJ53" i="10"/>
  <c r="AG53" i="10"/>
  <c r="AD53" i="10"/>
  <c r="P53" i="10"/>
  <c r="Z53" i="10"/>
  <c r="Y53" i="10"/>
  <c r="X53" i="10"/>
  <c r="U53" i="10"/>
  <c r="AE53" i="10"/>
  <c r="R53" i="10"/>
  <c r="D53" i="10"/>
  <c r="D667" i="10" s="1"/>
  <c r="N53" i="10"/>
  <c r="M53" i="10"/>
  <c r="L53" i="10"/>
  <c r="L667" i="10" s="1"/>
  <c r="I53" i="10"/>
  <c r="S53" i="10"/>
  <c r="F53" i="10"/>
  <c r="B53" i="10"/>
  <c r="B667" i="10" s="1"/>
  <c r="G53" i="10"/>
  <c r="AH53" i="10"/>
  <c r="A54" i="3"/>
  <c r="AF53" i="3"/>
  <c r="AE53" i="3"/>
  <c r="T53" i="3"/>
  <c r="S53" i="3"/>
  <c r="AD53" i="3"/>
  <c r="AH53" i="3"/>
  <c r="H53" i="3"/>
  <c r="G53" i="3"/>
  <c r="R53" i="3"/>
  <c r="AL53" i="3"/>
  <c r="AK53" i="3"/>
  <c r="V53" i="3"/>
  <c r="F53" i="3"/>
  <c r="AB53" i="3"/>
  <c r="AM53" i="3"/>
  <c r="N53" i="3"/>
  <c r="M53" i="3"/>
  <c r="W53" i="3"/>
  <c r="AG53" i="3"/>
  <c r="P53" i="3"/>
  <c r="AA53" i="3"/>
  <c r="B53" i="3"/>
  <c r="B460" i="3" s="1"/>
  <c r="AC53" i="3"/>
  <c r="D53" i="3"/>
  <c r="D460" i="3" s="1"/>
  <c r="O53" i="3"/>
  <c r="AJ53" i="3"/>
  <c r="I53" i="3"/>
  <c r="Q53" i="3"/>
  <c r="C53" i="3"/>
  <c r="C460" i="3" s="1"/>
  <c r="X53" i="3"/>
  <c r="E53" i="3"/>
  <c r="L53" i="3"/>
  <c r="L460" i="3" s="1"/>
  <c r="J53" i="3"/>
  <c r="K53" i="3"/>
  <c r="U53" i="3"/>
  <c r="Y53" i="3"/>
  <c r="AI53" i="3"/>
  <c r="Z53" i="3"/>
  <c r="A668" i="10" l="1"/>
  <c r="A55" i="10"/>
  <c r="X54" i="10"/>
  <c r="L54" i="10"/>
  <c r="L668" i="10" s="1"/>
  <c r="AM54" i="10"/>
  <c r="AK54" i="10"/>
  <c r="AI54" i="10"/>
  <c r="AH54" i="10"/>
  <c r="AG54" i="10"/>
  <c r="AD54" i="10"/>
  <c r="AA54" i="10"/>
  <c r="Z54" i="10"/>
  <c r="Y54" i="10"/>
  <c r="W54" i="10"/>
  <c r="V54" i="10"/>
  <c r="U54" i="10"/>
  <c r="R54" i="10"/>
  <c r="AB54" i="10"/>
  <c r="O54" i="10"/>
  <c r="N54" i="10"/>
  <c r="M54" i="10"/>
  <c r="K54" i="10"/>
  <c r="J54" i="10"/>
  <c r="I54" i="10"/>
  <c r="F54" i="10"/>
  <c r="P54" i="10"/>
  <c r="C54" i="10"/>
  <c r="C668" i="10" s="1"/>
  <c r="B54" i="10"/>
  <c r="B668" i="10" s="1"/>
  <c r="D54" i="10"/>
  <c r="D668" i="10" s="1"/>
  <c r="AE54" i="10"/>
  <c r="AF54" i="10"/>
  <c r="S54" i="10"/>
  <c r="AC54" i="10"/>
  <c r="T54" i="10"/>
  <c r="G54" i="10"/>
  <c r="Q54" i="10"/>
  <c r="AL54" i="10"/>
  <c r="AJ54" i="10"/>
  <c r="H54" i="10"/>
  <c r="E54" i="10"/>
  <c r="A55" i="3"/>
  <c r="AI54" i="3"/>
  <c r="AH54" i="3"/>
  <c r="S54" i="3"/>
  <c r="C54" i="3"/>
  <c r="C461" i="3" s="1"/>
  <c r="W54" i="3"/>
  <c r="V54" i="3"/>
  <c r="AF54" i="3"/>
  <c r="G54" i="3"/>
  <c r="AK54" i="3"/>
  <c r="AJ54" i="3"/>
  <c r="K54" i="3"/>
  <c r="J54" i="3"/>
  <c r="T54" i="3"/>
  <c r="AD54" i="3"/>
  <c r="AL54" i="3"/>
  <c r="Y54" i="3"/>
  <c r="X54" i="3"/>
  <c r="H54" i="3"/>
  <c r="R54" i="3"/>
  <c r="N54" i="3"/>
  <c r="U54" i="3"/>
  <c r="I54" i="3"/>
  <c r="B54" i="3"/>
  <c r="B461" i="3" s="1"/>
  <c r="AM54" i="3"/>
  <c r="AC54" i="3"/>
  <c r="AB54" i="3"/>
  <c r="AE54" i="3"/>
  <c r="E54" i="3"/>
  <c r="D54" i="3"/>
  <c r="D461" i="3" s="1"/>
  <c r="O54" i="3"/>
  <c r="M54" i="3"/>
  <c r="P54" i="3"/>
  <c r="L54" i="3"/>
  <c r="L461" i="3" s="1"/>
  <c r="Q54" i="3"/>
  <c r="AA54" i="3"/>
  <c r="F54" i="3"/>
  <c r="Z54" i="3"/>
  <c r="AG54" i="3"/>
  <c r="A669" i="10" l="1"/>
  <c r="A56" i="10"/>
  <c r="AM55" i="10"/>
  <c r="AJ55" i="10"/>
  <c r="AH55" i="10"/>
  <c r="AF55" i="10"/>
  <c r="AE55" i="10"/>
  <c r="AD55" i="10"/>
  <c r="AA55" i="10"/>
  <c r="X55" i="10"/>
  <c r="V55" i="10"/>
  <c r="T55" i="10"/>
  <c r="S55" i="10"/>
  <c r="R55" i="10"/>
  <c r="O55" i="10"/>
  <c r="AK55" i="10"/>
  <c r="L55" i="10"/>
  <c r="L669" i="10" s="1"/>
  <c r="J55" i="10"/>
  <c r="H55" i="10"/>
  <c r="G55" i="10"/>
  <c r="F55" i="10"/>
  <c r="C55" i="10"/>
  <c r="C669" i="10" s="1"/>
  <c r="Y55" i="10"/>
  <c r="M55" i="10"/>
  <c r="AI55" i="10"/>
  <c r="AB55" i="10"/>
  <c r="AL55" i="10"/>
  <c r="AC55" i="10"/>
  <c r="P55" i="10"/>
  <c r="Z55" i="10"/>
  <c r="Q55" i="10"/>
  <c r="D55" i="10"/>
  <c r="D669" i="10" s="1"/>
  <c r="N55" i="10"/>
  <c r="AG55" i="10"/>
  <c r="E55" i="10"/>
  <c r="B55" i="10"/>
  <c r="B669" i="10" s="1"/>
  <c r="W55" i="10"/>
  <c r="U55" i="10"/>
  <c r="K55" i="10"/>
  <c r="I55" i="10"/>
  <c r="A56" i="3"/>
  <c r="AI55" i="3"/>
  <c r="V55" i="3"/>
  <c r="U55" i="3"/>
  <c r="E55" i="3"/>
  <c r="O55" i="3"/>
  <c r="W55" i="3"/>
  <c r="J55" i="3"/>
  <c r="I55" i="3"/>
  <c r="AD55" i="3"/>
  <c r="C55" i="3"/>
  <c r="C462" i="3" s="1"/>
  <c r="K55" i="3"/>
  <c r="R55" i="3"/>
  <c r="F55" i="3"/>
  <c r="AL55" i="3"/>
  <c r="N55" i="3"/>
  <c r="Y55" i="3"/>
  <c r="X55" i="3"/>
  <c r="AB55" i="3"/>
  <c r="B55" i="3"/>
  <c r="B462" i="3" s="1"/>
  <c r="M55" i="3"/>
  <c r="L55" i="3"/>
  <c r="L462" i="3" s="1"/>
  <c r="AF55" i="3"/>
  <c r="AE55" i="3"/>
  <c r="P55" i="3"/>
  <c r="T55" i="3"/>
  <c r="S55" i="3"/>
  <c r="AC55" i="3"/>
  <c r="D55" i="3"/>
  <c r="D462" i="3" s="1"/>
  <c r="AM55" i="3"/>
  <c r="AH55" i="3"/>
  <c r="AG55" i="3"/>
  <c r="H55" i="3"/>
  <c r="G55" i="3"/>
  <c r="Q55" i="3"/>
  <c r="AA55" i="3"/>
  <c r="Z55" i="3"/>
  <c r="AK55" i="3"/>
  <c r="AJ55" i="3"/>
  <c r="A670" i="10" l="1"/>
  <c r="A57" i="10"/>
  <c r="G56" i="10"/>
  <c r="E56" i="10"/>
  <c r="D56" i="10"/>
  <c r="D670" i="10" s="1"/>
  <c r="C56" i="10"/>
  <c r="C670" i="10" s="1"/>
  <c r="V56" i="10"/>
  <c r="H56" i="10"/>
  <c r="J56" i="10"/>
  <c r="AL56" i="10"/>
  <c r="AK56" i="10"/>
  <c r="AI56" i="10"/>
  <c r="AF56" i="10"/>
  <c r="Z56" i="10"/>
  <c r="Y56" i="10"/>
  <c r="W56" i="10"/>
  <c r="N56" i="10"/>
  <c r="M56" i="10"/>
  <c r="K56" i="10"/>
  <c r="AD56" i="10"/>
  <c r="B56" i="10"/>
  <c r="B670" i="10" s="1"/>
  <c r="R56" i="10"/>
  <c r="F56" i="10"/>
  <c r="T56" i="10"/>
  <c r="AM56" i="10"/>
  <c r="AJ56" i="10"/>
  <c r="AG56" i="10"/>
  <c r="AE56" i="10"/>
  <c r="AC56" i="10"/>
  <c r="AB56" i="10"/>
  <c r="AA56" i="10"/>
  <c r="X56" i="10"/>
  <c r="U56" i="10"/>
  <c r="S56" i="10"/>
  <c r="Q56" i="10"/>
  <c r="P56" i="10"/>
  <c r="O56" i="10"/>
  <c r="L56" i="10"/>
  <c r="L670" i="10" s="1"/>
  <c r="AH56" i="10"/>
  <c r="I56" i="10"/>
  <c r="A57" i="3"/>
  <c r="C56" i="3"/>
  <c r="C463" i="3" s="1"/>
  <c r="AI56" i="3"/>
  <c r="AH56" i="3"/>
  <c r="W56" i="3"/>
  <c r="AG56" i="3"/>
  <c r="AK56" i="3"/>
  <c r="J56" i="3"/>
  <c r="I56" i="3"/>
  <c r="AC56" i="3"/>
  <c r="AB56" i="3"/>
  <c r="Q56" i="3"/>
  <c r="P56" i="3"/>
  <c r="Z56" i="3"/>
  <c r="M56" i="3"/>
  <c r="AJ56" i="3"/>
  <c r="AE56" i="3"/>
  <c r="AD56" i="3"/>
  <c r="E56" i="3"/>
  <c r="D56" i="3"/>
  <c r="D463" i="3" s="1"/>
  <c r="N56" i="3"/>
  <c r="X56" i="3"/>
  <c r="AF56" i="3"/>
  <c r="S56" i="3"/>
  <c r="R56" i="3"/>
  <c r="AM56" i="3"/>
  <c r="B56" i="3"/>
  <c r="B463" i="3" s="1"/>
  <c r="L56" i="3"/>
  <c r="L463" i="3" s="1"/>
  <c r="T56" i="3"/>
  <c r="G56" i="3"/>
  <c r="F56" i="3"/>
  <c r="AA56" i="3"/>
  <c r="H56" i="3"/>
  <c r="O56" i="3"/>
  <c r="Y56" i="3"/>
  <c r="V56" i="3"/>
  <c r="U56" i="3"/>
  <c r="K56" i="3"/>
  <c r="AL56" i="3"/>
  <c r="A58" i="3" l="1"/>
  <c r="T57" i="3"/>
  <c r="AE57" i="3"/>
  <c r="AD57" i="3"/>
  <c r="H57" i="3"/>
  <c r="S57" i="3"/>
  <c r="R57" i="3"/>
  <c r="AL57" i="3"/>
  <c r="AH57" i="3"/>
  <c r="G57" i="3"/>
  <c r="F57" i="3"/>
  <c r="Z57" i="3"/>
  <c r="AK57" i="3"/>
  <c r="AI57" i="3"/>
  <c r="V57" i="3"/>
  <c r="AB57" i="3"/>
  <c r="AA57" i="3"/>
  <c r="B57" i="3"/>
  <c r="B464" i="3" s="1"/>
  <c r="M57" i="3"/>
  <c r="K57" i="3"/>
  <c r="U57" i="3"/>
  <c r="AJ57" i="3"/>
  <c r="AC57" i="3"/>
  <c r="P57" i="3"/>
  <c r="O57" i="3"/>
  <c r="Q57" i="3"/>
  <c r="D57" i="3"/>
  <c r="D464" i="3" s="1"/>
  <c r="C57" i="3"/>
  <c r="C464" i="3" s="1"/>
  <c r="X57" i="3"/>
  <c r="E57" i="3"/>
  <c r="L57" i="3"/>
  <c r="L464" i="3" s="1"/>
  <c r="AF57" i="3"/>
  <c r="I57" i="3"/>
  <c r="AG57" i="3"/>
  <c r="Y57" i="3"/>
  <c r="W57" i="3"/>
  <c r="AM57" i="3"/>
  <c r="N57" i="3"/>
  <c r="J57" i="3"/>
  <c r="A671" i="10"/>
  <c r="A58" i="10"/>
  <c r="W57" i="10"/>
  <c r="V57" i="10"/>
  <c r="T57" i="10"/>
  <c r="Q57" i="10"/>
  <c r="AM57" i="10"/>
  <c r="K57" i="10"/>
  <c r="J57" i="10"/>
  <c r="H57" i="10"/>
  <c r="E57" i="10"/>
  <c r="AA57" i="10"/>
  <c r="O57" i="10"/>
  <c r="C57" i="10"/>
  <c r="C671" i="10" s="1"/>
  <c r="AC57" i="10"/>
  <c r="AL57" i="10"/>
  <c r="AJ57" i="10"/>
  <c r="AG57" i="10"/>
  <c r="AD57" i="10"/>
  <c r="AB57" i="10"/>
  <c r="Z57" i="10"/>
  <c r="AK57" i="10"/>
  <c r="X57" i="10"/>
  <c r="U57" i="10"/>
  <c r="R57" i="10"/>
  <c r="P57" i="10"/>
  <c r="N57" i="10"/>
  <c r="Y57" i="10"/>
  <c r="L57" i="10"/>
  <c r="L671" i="10" s="1"/>
  <c r="I57" i="10"/>
  <c r="AE57" i="10"/>
  <c r="F57" i="10"/>
  <c r="D57" i="10"/>
  <c r="D671" i="10" s="1"/>
  <c r="B57" i="10"/>
  <c r="B671" i="10" s="1"/>
  <c r="M57" i="10"/>
  <c r="S57" i="10"/>
  <c r="G57" i="10"/>
  <c r="AI57" i="10"/>
  <c r="AH57" i="10"/>
  <c r="AF57" i="10"/>
  <c r="A672" i="10" l="1"/>
  <c r="A59" i="10"/>
  <c r="L58" i="10"/>
  <c r="L672" i="10" s="1"/>
  <c r="AM58" i="10"/>
  <c r="AI58" i="10"/>
  <c r="AG58" i="10"/>
  <c r="AD58" i="10"/>
  <c r="AA58" i="10"/>
  <c r="N58" i="10"/>
  <c r="AK58" i="10"/>
  <c r="W58" i="10"/>
  <c r="AH58" i="10"/>
  <c r="U58" i="10"/>
  <c r="R58" i="10"/>
  <c r="O58" i="10"/>
  <c r="B58" i="10"/>
  <c r="B672" i="10" s="1"/>
  <c r="Y58" i="10"/>
  <c r="K58" i="10"/>
  <c r="V58" i="10"/>
  <c r="I58" i="10"/>
  <c r="F58" i="10"/>
  <c r="AB58" i="10"/>
  <c r="C58" i="10"/>
  <c r="C672" i="10" s="1"/>
  <c r="M58" i="10"/>
  <c r="J58" i="10"/>
  <c r="P58" i="10"/>
  <c r="D58" i="10"/>
  <c r="D672" i="10" s="1"/>
  <c r="AF58" i="10"/>
  <c r="AE58" i="10"/>
  <c r="AC58" i="10"/>
  <c r="AL58" i="10"/>
  <c r="T58" i="10"/>
  <c r="S58" i="10"/>
  <c r="Q58" i="10"/>
  <c r="Z58" i="10"/>
  <c r="AJ58" i="10"/>
  <c r="H58" i="10"/>
  <c r="G58" i="10"/>
  <c r="E58" i="10"/>
  <c r="X58" i="10"/>
  <c r="A59" i="3"/>
  <c r="W58" i="3"/>
  <c r="AH58" i="3"/>
  <c r="AF58" i="3"/>
  <c r="S58" i="3"/>
  <c r="AJ58" i="3"/>
  <c r="K58" i="3"/>
  <c r="V58" i="3"/>
  <c r="T58" i="3"/>
  <c r="G58" i="3"/>
  <c r="AD58" i="3"/>
  <c r="AL58" i="3"/>
  <c r="AK58" i="3"/>
  <c r="X58" i="3"/>
  <c r="J58" i="3"/>
  <c r="H58" i="3"/>
  <c r="R58" i="3"/>
  <c r="Z58" i="3"/>
  <c r="Y58" i="3"/>
  <c r="L58" i="3"/>
  <c r="L465" i="3" s="1"/>
  <c r="AG58" i="3"/>
  <c r="F58" i="3"/>
  <c r="B58" i="3"/>
  <c r="B465" i="3" s="1"/>
  <c r="I58" i="3"/>
  <c r="AM58" i="3"/>
  <c r="AC58" i="3"/>
  <c r="Q58" i="3"/>
  <c r="AB58" i="3"/>
  <c r="AA58" i="3"/>
  <c r="AI58" i="3"/>
  <c r="AE58" i="3"/>
  <c r="D58" i="3"/>
  <c r="D465" i="3" s="1"/>
  <c r="C58" i="3"/>
  <c r="C465" i="3" s="1"/>
  <c r="M58" i="3"/>
  <c r="O58" i="3"/>
  <c r="E58" i="3"/>
  <c r="N58" i="3"/>
  <c r="U58" i="3"/>
  <c r="P58" i="3"/>
  <c r="A60" i="3" l="1"/>
  <c r="W59" i="3"/>
  <c r="V59" i="3"/>
  <c r="I59" i="3"/>
  <c r="AD59" i="3"/>
  <c r="C59" i="3"/>
  <c r="C466" i="3" s="1"/>
  <c r="K59" i="3"/>
  <c r="J59" i="3"/>
  <c r="R59" i="3"/>
  <c r="F59" i="3"/>
  <c r="Z59" i="3"/>
  <c r="AJ59" i="3"/>
  <c r="B59" i="3"/>
  <c r="B466" i="3" s="1"/>
  <c r="Y59" i="3"/>
  <c r="L59" i="3"/>
  <c r="L466" i="3" s="1"/>
  <c r="AF59" i="3"/>
  <c r="AB59" i="3"/>
  <c r="M59" i="3"/>
  <c r="T59" i="3"/>
  <c r="AE59" i="3"/>
  <c r="AC59" i="3"/>
  <c r="P59" i="3"/>
  <c r="AM59" i="3"/>
  <c r="AG59" i="3"/>
  <c r="H59" i="3"/>
  <c r="S59" i="3"/>
  <c r="Q59" i="3"/>
  <c r="D59" i="3"/>
  <c r="D466" i="3" s="1"/>
  <c r="AA59" i="3"/>
  <c r="AI59" i="3"/>
  <c r="AH59" i="3"/>
  <c r="U59" i="3"/>
  <c r="G59" i="3"/>
  <c r="E59" i="3"/>
  <c r="O59" i="3"/>
  <c r="AL59" i="3"/>
  <c r="N59" i="3"/>
  <c r="X59" i="3"/>
  <c r="AK59" i="3"/>
  <c r="A673" i="10"/>
  <c r="A60" i="10"/>
  <c r="AF59" i="10"/>
  <c r="AD59" i="10"/>
  <c r="AA59" i="10"/>
  <c r="X59" i="10"/>
  <c r="AH59" i="10"/>
  <c r="T59" i="10"/>
  <c r="AE59" i="10"/>
  <c r="R59" i="10"/>
  <c r="O59" i="10"/>
  <c r="L59" i="10"/>
  <c r="L673" i="10" s="1"/>
  <c r="AI59" i="10"/>
  <c r="V59" i="10"/>
  <c r="H59" i="10"/>
  <c r="S59" i="10"/>
  <c r="F59" i="10"/>
  <c r="C59" i="10"/>
  <c r="C673" i="10" s="1"/>
  <c r="AK59" i="10"/>
  <c r="J59" i="10"/>
  <c r="G59" i="10"/>
  <c r="Y59" i="10"/>
  <c r="W59" i="10"/>
  <c r="AL59" i="10"/>
  <c r="M59" i="10"/>
  <c r="AC59" i="10"/>
  <c r="AB59" i="10"/>
  <c r="Z59" i="10"/>
  <c r="Q59" i="10"/>
  <c r="P59" i="10"/>
  <c r="N59" i="10"/>
  <c r="AG59" i="10"/>
  <c r="E59" i="10"/>
  <c r="D59" i="10"/>
  <c r="D673" i="10" s="1"/>
  <c r="B59" i="10"/>
  <c r="B673" i="10" s="1"/>
  <c r="K59" i="10"/>
  <c r="U59" i="10"/>
  <c r="I59" i="10"/>
  <c r="AM59" i="10"/>
  <c r="AJ59" i="10"/>
  <c r="A674" i="10" l="1"/>
  <c r="A61" i="10"/>
  <c r="G60" i="10"/>
  <c r="D60" i="10"/>
  <c r="D674" i="10" s="1"/>
  <c r="V60" i="10"/>
  <c r="AF60" i="10"/>
  <c r="T60" i="10"/>
  <c r="AL60" i="10"/>
  <c r="AI60" i="10"/>
  <c r="J60" i="10"/>
  <c r="Z60" i="10"/>
  <c r="AK60" i="10"/>
  <c r="W60" i="10"/>
  <c r="N60" i="10"/>
  <c r="Y60" i="10"/>
  <c r="K60" i="10"/>
  <c r="AD60" i="10"/>
  <c r="B60" i="10"/>
  <c r="B674" i="10" s="1"/>
  <c r="M60" i="10"/>
  <c r="R60" i="10"/>
  <c r="F60" i="10"/>
  <c r="H60" i="10"/>
  <c r="AM60" i="10"/>
  <c r="AJ60" i="10"/>
  <c r="AG60" i="10"/>
  <c r="AC60" i="10"/>
  <c r="AA60" i="10"/>
  <c r="X60" i="10"/>
  <c r="U60" i="10"/>
  <c r="AE60" i="10"/>
  <c r="Q60" i="10"/>
  <c r="AB60" i="10"/>
  <c r="O60" i="10"/>
  <c r="L60" i="10"/>
  <c r="L674" i="10" s="1"/>
  <c r="I60" i="10"/>
  <c r="S60" i="10"/>
  <c r="E60" i="10"/>
  <c r="P60" i="10"/>
  <c r="C60" i="10"/>
  <c r="C674" i="10" s="1"/>
  <c r="AH60" i="10"/>
  <c r="A61" i="3"/>
  <c r="AI60" i="3"/>
  <c r="W60" i="3"/>
  <c r="AG60" i="3"/>
  <c r="AH60" i="3"/>
  <c r="K60" i="3"/>
  <c r="U60" i="3"/>
  <c r="AC60" i="3"/>
  <c r="AL60" i="3"/>
  <c r="AK60" i="3"/>
  <c r="J60" i="3"/>
  <c r="Q60" i="3"/>
  <c r="AB60" i="3"/>
  <c r="AD60" i="3"/>
  <c r="E60" i="3"/>
  <c r="P60" i="3"/>
  <c r="N60" i="3"/>
  <c r="M60" i="3"/>
  <c r="X60" i="3"/>
  <c r="AF60" i="3"/>
  <c r="AE60" i="3"/>
  <c r="R60" i="3"/>
  <c r="D60" i="3"/>
  <c r="D467" i="3" s="1"/>
  <c r="AM60" i="3"/>
  <c r="B60" i="3"/>
  <c r="B467" i="3" s="1"/>
  <c r="L60" i="3"/>
  <c r="L467" i="3" s="1"/>
  <c r="T60" i="3"/>
  <c r="S60" i="3"/>
  <c r="F60" i="3"/>
  <c r="AA60" i="3"/>
  <c r="H60" i="3"/>
  <c r="G60" i="3"/>
  <c r="O60" i="3"/>
  <c r="C60" i="3"/>
  <c r="C467" i="3" s="1"/>
  <c r="Z60" i="3"/>
  <c r="AJ60" i="3"/>
  <c r="I60" i="3"/>
  <c r="V60" i="3"/>
  <c r="Y60" i="3"/>
  <c r="A62" i="3" l="1"/>
  <c r="H61" i="3"/>
  <c r="AE61" i="3"/>
  <c r="R61" i="3"/>
  <c r="AL61" i="3"/>
  <c r="S61" i="3"/>
  <c r="F61" i="3"/>
  <c r="Z61" i="3"/>
  <c r="AI61" i="3"/>
  <c r="AH61" i="3"/>
  <c r="G61" i="3"/>
  <c r="AM61" i="3"/>
  <c r="N61" i="3"/>
  <c r="AK61" i="3"/>
  <c r="W61" i="3"/>
  <c r="V61" i="3"/>
  <c r="AG61" i="3"/>
  <c r="AC61" i="3"/>
  <c r="AB61" i="3"/>
  <c r="O61" i="3"/>
  <c r="M61" i="3"/>
  <c r="AJ61" i="3"/>
  <c r="I61" i="3"/>
  <c r="X61" i="3"/>
  <c r="Q61" i="3"/>
  <c r="P61" i="3"/>
  <c r="C61" i="3"/>
  <c r="C468" i="3" s="1"/>
  <c r="E61" i="3"/>
  <c r="D61" i="3"/>
  <c r="D468" i="3" s="1"/>
  <c r="L61" i="3"/>
  <c r="L468" i="3" s="1"/>
  <c r="T61" i="3"/>
  <c r="AD61" i="3"/>
  <c r="AF61" i="3"/>
  <c r="K61" i="3"/>
  <c r="U61" i="3"/>
  <c r="Y61" i="3"/>
  <c r="AA61" i="3"/>
  <c r="B61" i="3"/>
  <c r="B468" i="3" s="1"/>
  <c r="J61" i="3"/>
  <c r="A675" i="10"/>
  <c r="A62" i="10"/>
  <c r="AM61" i="10"/>
  <c r="K61" i="10"/>
  <c r="V61" i="10"/>
  <c r="H61" i="10"/>
  <c r="AA61" i="10"/>
  <c r="J61" i="10"/>
  <c r="O61" i="10"/>
  <c r="E61" i="10"/>
  <c r="C61" i="10"/>
  <c r="C675" i="10" s="1"/>
  <c r="AC61" i="10"/>
  <c r="Q61" i="10"/>
  <c r="AL61" i="10"/>
  <c r="AJ61" i="10"/>
  <c r="AG61" i="10"/>
  <c r="AD61" i="10"/>
  <c r="Z61" i="10"/>
  <c r="X61" i="10"/>
  <c r="U61" i="10"/>
  <c r="R61" i="10"/>
  <c r="AB61" i="10"/>
  <c r="N61" i="10"/>
  <c r="AK61" i="10"/>
  <c r="L61" i="10"/>
  <c r="L675" i="10" s="1"/>
  <c r="I61" i="10"/>
  <c r="F61" i="10"/>
  <c r="P61" i="10"/>
  <c r="B61" i="10"/>
  <c r="B675" i="10" s="1"/>
  <c r="Y61" i="10"/>
  <c r="AE61" i="10"/>
  <c r="D61" i="10"/>
  <c r="D675" i="10" s="1"/>
  <c r="M61" i="10"/>
  <c r="S61" i="10"/>
  <c r="AI61" i="10"/>
  <c r="AF61" i="10"/>
  <c r="G61" i="10"/>
  <c r="W61" i="10"/>
  <c r="AH61" i="10"/>
  <c r="T61" i="10"/>
  <c r="A63" i="3" l="1"/>
  <c r="AJ62" i="3"/>
  <c r="K62" i="3"/>
  <c r="AH62" i="3"/>
  <c r="T62" i="3"/>
  <c r="S62" i="3"/>
  <c r="AD62" i="3"/>
  <c r="AL62" i="3"/>
  <c r="X62" i="3"/>
  <c r="V62" i="3"/>
  <c r="H62" i="3"/>
  <c r="G62" i="3"/>
  <c r="R62" i="3"/>
  <c r="Z62" i="3"/>
  <c r="AK62" i="3"/>
  <c r="L62" i="3"/>
  <c r="L469" i="3" s="1"/>
  <c r="J62" i="3"/>
  <c r="AG62" i="3"/>
  <c r="F62" i="3"/>
  <c r="N62" i="3"/>
  <c r="Y62" i="3"/>
  <c r="U62" i="3"/>
  <c r="AC62" i="3"/>
  <c r="AM62" i="3"/>
  <c r="AA62" i="3"/>
  <c r="Q62" i="3"/>
  <c r="E62" i="3"/>
  <c r="AB62" i="3"/>
  <c r="O62" i="3"/>
  <c r="AI62" i="3"/>
  <c r="W62" i="3"/>
  <c r="AF62" i="3"/>
  <c r="AE62" i="3"/>
  <c r="D62" i="3"/>
  <c r="D469" i="3" s="1"/>
  <c r="B62" i="3"/>
  <c r="B469" i="3" s="1"/>
  <c r="I62" i="3"/>
  <c r="P62" i="3"/>
  <c r="C62" i="3"/>
  <c r="C469" i="3" s="1"/>
  <c r="M62" i="3"/>
  <c r="A676" i="10"/>
  <c r="A63" i="10"/>
  <c r="AM62" i="10"/>
  <c r="AI62" i="10"/>
  <c r="AG62" i="10"/>
  <c r="AD62" i="10"/>
  <c r="AA62" i="10"/>
  <c r="B62" i="10"/>
  <c r="B676" i="10" s="1"/>
  <c r="W62" i="10"/>
  <c r="U62" i="10"/>
  <c r="R62" i="10"/>
  <c r="O62" i="10"/>
  <c r="AK62" i="10"/>
  <c r="K62" i="10"/>
  <c r="AH62" i="10"/>
  <c r="I62" i="10"/>
  <c r="F62" i="10"/>
  <c r="C62" i="10"/>
  <c r="C676" i="10" s="1"/>
  <c r="Y62" i="10"/>
  <c r="V62" i="10"/>
  <c r="AB62" i="10"/>
  <c r="M62" i="10"/>
  <c r="J62" i="10"/>
  <c r="P62" i="10"/>
  <c r="AL62" i="10"/>
  <c r="AF62" i="10"/>
  <c r="AC62" i="10"/>
  <c r="D62" i="10"/>
  <c r="D676" i="10" s="1"/>
  <c r="Z62" i="10"/>
  <c r="T62" i="10"/>
  <c r="AE62" i="10"/>
  <c r="Q62" i="10"/>
  <c r="N62" i="10"/>
  <c r="AJ62" i="10"/>
  <c r="H62" i="10"/>
  <c r="S62" i="10"/>
  <c r="E62" i="10"/>
  <c r="X62" i="10"/>
  <c r="G62" i="10"/>
  <c r="L62" i="10"/>
  <c r="L676" i="10" s="1"/>
  <c r="A677" i="10" l="1"/>
  <c r="A64" i="10"/>
  <c r="T63" i="10"/>
  <c r="R63" i="10"/>
  <c r="O63" i="10"/>
  <c r="L63" i="10"/>
  <c r="L677" i="10" s="1"/>
  <c r="AH63" i="10"/>
  <c r="H63" i="10"/>
  <c r="AE63" i="10"/>
  <c r="F63" i="10"/>
  <c r="C63" i="10"/>
  <c r="C677" i="10" s="1"/>
  <c r="V63" i="10"/>
  <c r="S63" i="10"/>
  <c r="AK63" i="10"/>
  <c r="K63" i="10"/>
  <c r="J63" i="10"/>
  <c r="G63" i="10"/>
  <c r="AL63" i="10"/>
  <c r="Y63" i="10"/>
  <c r="AC63" i="10"/>
  <c r="Z63" i="10"/>
  <c r="M63" i="10"/>
  <c r="Q63" i="10"/>
  <c r="AB63" i="10"/>
  <c r="N63" i="10"/>
  <c r="AG63" i="10"/>
  <c r="E63" i="10"/>
  <c r="P63" i="10"/>
  <c r="B63" i="10"/>
  <c r="B677" i="10" s="1"/>
  <c r="AI63" i="10"/>
  <c r="U63" i="10"/>
  <c r="D63" i="10"/>
  <c r="D677" i="10" s="1"/>
  <c r="W63" i="10"/>
  <c r="I63" i="10"/>
  <c r="AM63" i="10"/>
  <c r="AJ63" i="10"/>
  <c r="AF63" i="10"/>
  <c r="AD63" i="10"/>
  <c r="AA63" i="10"/>
  <c r="X63" i="10"/>
  <c r="A64" i="3"/>
  <c r="K63" i="3"/>
  <c r="V63" i="3"/>
  <c r="R63" i="3"/>
  <c r="J63" i="3"/>
  <c r="F63" i="3"/>
  <c r="AL63" i="3"/>
  <c r="N63" i="3"/>
  <c r="X63" i="3"/>
  <c r="AF63" i="3"/>
  <c r="Y63" i="3"/>
  <c r="T63" i="3"/>
  <c r="AC63" i="3"/>
  <c r="AB63" i="3"/>
  <c r="AM63" i="3"/>
  <c r="M63" i="3"/>
  <c r="AG63" i="3"/>
  <c r="H63" i="3"/>
  <c r="AE63" i="3"/>
  <c r="Q63" i="3"/>
  <c r="P63" i="3"/>
  <c r="AA63" i="3"/>
  <c r="AI63" i="3"/>
  <c r="U63" i="3"/>
  <c r="S63" i="3"/>
  <c r="E63" i="3"/>
  <c r="D63" i="3"/>
  <c r="D470" i="3" s="1"/>
  <c r="O63" i="3"/>
  <c r="W63" i="3"/>
  <c r="AH63" i="3"/>
  <c r="I63" i="3"/>
  <c r="G63" i="3"/>
  <c r="AD63" i="3"/>
  <c r="C63" i="3"/>
  <c r="C470" i="3" s="1"/>
  <c r="L63" i="3"/>
  <c r="L470" i="3" s="1"/>
  <c r="AK63" i="3"/>
  <c r="Z63" i="3"/>
  <c r="AJ63" i="3"/>
  <c r="B63" i="3"/>
  <c r="B470" i="3" s="1"/>
  <c r="A65" i="3" l="1"/>
  <c r="Q64" i="3"/>
  <c r="AM64" i="3"/>
  <c r="AJ64" i="3"/>
  <c r="AA64" i="3"/>
  <c r="AF64" i="3"/>
  <c r="M64" i="3"/>
  <c r="AE64" i="3"/>
  <c r="T64" i="3"/>
  <c r="K64" i="3"/>
  <c r="AL64" i="3"/>
  <c r="AI64" i="3"/>
  <c r="X64" i="3"/>
  <c r="L64" i="3"/>
  <c r="L471" i="3" s="1"/>
  <c r="Z64" i="3"/>
  <c r="W64" i="3"/>
  <c r="F64" i="3"/>
  <c r="N64" i="3"/>
  <c r="Y64" i="3"/>
  <c r="V64" i="3"/>
  <c r="C64" i="3"/>
  <c r="C471" i="3" s="1"/>
  <c r="P64" i="3"/>
  <c r="O64" i="3"/>
  <c r="B64" i="3"/>
  <c r="B471" i="3" s="1"/>
  <c r="AD64" i="3"/>
  <c r="G64" i="3"/>
  <c r="E64" i="3"/>
  <c r="AG64" i="3"/>
  <c r="J64" i="3"/>
  <c r="AB64" i="3"/>
  <c r="S64" i="3"/>
  <c r="U64" i="3"/>
  <c r="H64" i="3"/>
  <c r="D64" i="3"/>
  <c r="D471" i="3" s="1"/>
  <c r="AC64" i="3"/>
  <c r="I64" i="3"/>
  <c r="R64" i="3"/>
  <c r="AK64" i="3"/>
  <c r="AH64" i="3"/>
  <c r="A678" i="10"/>
  <c r="A65" i="10"/>
  <c r="G64" i="10"/>
  <c r="D64" i="10"/>
  <c r="D678" i="10" s="1"/>
  <c r="AL64" i="10"/>
  <c r="AI64" i="10"/>
  <c r="V64" i="10"/>
  <c r="H64" i="10"/>
  <c r="Z64" i="10"/>
  <c r="W64" i="10"/>
  <c r="J64" i="10"/>
  <c r="T64" i="10"/>
  <c r="N64" i="10"/>
  <c r="AK64" i="10"/>
  <c r="K64" i="10"/>
  <c r="AD64" i="10"/>
  <c r="B64" i="10"/>
  <c r="B678" i="10" s="1"/>
  <c r="Y64" i="10"/>
  <c r="R64" i="10"/>
  <c r="M64" i="10"/>
  <c r="F64" i="10"/>
  <c r="AM64" i="10"/>
  <c r="AJ64" i="10"/>
  <c r="AG64" i="10"/>
  <c r="AC64" i="10"/>
  <c r="AA64" i="10"/>
  <c r="X64" i="10"/>
  <c r="U64" i="10"/>
  <c r="Q64" i="10"/>
  <c r="O64" i="10"/>
  <c r="L64" i="10"/>
  <c r="L678" i="10" s="1"/>
  <c r="I64" i="10"/>
  <c r="AE64" i="10"/>
  <c r="E64" i="10"/>
  <c r="AB64" i="10"/>
  <c r="C64" i="10"/>
  <c r="C678" i="10" s="1"/>
  <c r="AF64" i="10"/>
  <c r="S64" i="10"/>
  <c r="P64" i="10"/>
  <c r="AH64" i="10"/>
  <c r="A66" i="3" l="1"/>
  <c r="L65" i="3"/>
  <c r="L472" i="3" s="1"/>
  <c r="Q65" i="3"/>
  <c r="U65" i="3"/>
  <c r="E65" i="3"/>
  <c r="P65" i="3"/>
  <c r="AI65" i="3"/>
  <c r="AF65" i="3"/>
  <c r="S65" i="3"/>
  <c r="W65" i="3"/>
  <c r="T65" i="3"/>
  <c r="AG65" i="3"/>
  <c r="AH65" i="3"/>
  <c r="AE65" i="3"/>
  <c r="C65" i="3"/>
  <c r="C472" i="3" s="1"/>
  <c r="V65" i="3"/>
  <c r="AD65" i="3"/>
  <c r="AM65" i="3"/>
  <c r="J65" i="3"/>
  <c r="G65" i="3"/>
  <c r="AL65" i="3"/>
  <c r="R65" i="3"/>
  <c r="O65" i="3"/>
  <c r="AK65" i="3"/>
  <c r="AB65" i="3"/>
  <c r="Z65" i="3"/>
  <c r="F65" i="3"/>
  <c r="M65" i="3"/>
  <c r="D65" i="3"/>
  <c r="D472" i="3" s="1"/>
  <c r="N65" i="3"/>
  <c r="B65" i="3"/>
  <c r="B472" i="3" s="1"/>
  <c r="AJ65" i="3"/>
  <c r="X65" i="3"/>
  <c r="AC65" i="3"/>
  <c r="K65" i="3"/>
  <c r="H65" i="3"/>
  <c r="I65" i="3"/>
  <c r="Y65" i="3"/>
  <c r="AA65" i="3"/>
  <c r="A679" i="10"/>
  <c r="A66" i="10"/>
  <c r="AA65" i="10"/>
  <c r="V65" i="10"/>
  <c r="O65" i="10"/>
  <c r="J65" i="10"/>
  <c r="AC65" i="10"/>
  <c r="C65" i="10"/>
  <c r="C679" i="10" s="1"/>
  <c r="Q65" i="10"/>
  <c r="E65" i="10"/>
  <c r="AL65" i="10"/>
  <c r="AJ65" i="10"/>
  <c r="AG65" i="10"/>
  <c r="AD65" i="10"/>
  <c r="Z65" i="10"/>
  <c r="X65" i="10"/>
  <c r="U65" i="10"/>
  <c r="R65" i="10"/>
  <c r="N65" i="10"/>
  <c r="L65" i="10"/>
  <c r="L679" i="10" s="1"/>
  <c r="I65" i="10"/>
  <c r="F65" i="10"/>
  <c r="AB65" i="10"/>
  <c r="B65" i="10"/>
  <c r="B679" i="10" s="1"/>
  <c r="AK65" i="10"/>
  <c r="P65" i="10"/>
  <c r="Y65" i="10"/>
  <c r="AE65" i="10"/>
  <c r="D65" i="10"/>
  <c r="D679" i="10" s="1"/>
  <c r="M65" i="10"/>
  <c r="AI65" i="10"/>
  <c r="AF65" i="10"/>
  <c r="S65" i="10"/>
  <c r="W65" i="10"/>
  <c r="T65" i="10"/>
  <c r="G65" i="10"/>
  <c r="AM65" i="10"/>
  <c r="K65" i="10"/>
  <c r="AH65" i="10"/>
  <c r="H65" i="10"/>
  <c r="A67" i="3" l="1"/>
  <c r="T66" i="3"/>
  <c r="Q66" i="3"/>
  <c r="Y66" i="3"/>
  <c r="H66" i="3"/>
  <c r="E66" i="3"/>
  <c r="AB66" i="3"/>
  <c r="AM66" i="3"/>
  <c r="R66" i="3"/>
  <c r="AJ66" i="3"/>
  <c r="D66" i="3"/>
  <c r="D473" i="3" s="1"/>
  <c r="AA66" i="3"/>
  <c r="L66" i="3"/>
  <c r="L473" i="3" s="1"/>
  <c r="AE66" i="3"/>
  <c r="W66" i="3"/>
  <c r="C66" i="3"/>
  <c r="C473" i="3" s="1"/>
  <c r="X66" i="3"/>
  <c r="AK66" i="3"/>
  <c r="J66" i="3"/>
  <c r="M66" i="3"/>
  <c r="K66" i="3"/>
  <c r="V66" i="3"/>
  <c r="AG66" i="3"/>
  <c r="AL66" i="3"/>
  <c r="U66" i="3"/>
  <c r="Z66" i="3"/>
  <c r="I66" i="3"/>
  <c r="N66" i="3"/>
  <c r="B66" i="3"/>
  <c r="B473" i="3" s="1"/>
  <c r="AF66" i="3"/>
  <c r="AC66" i="3"/>
  <c r="F66" i="3"/>
  <c r="P66" i="3"/>
  <c r="O66" i="3"/>
  <c r="S66" i="3"/>
  <c r="AH66" i="3"/>
  <c r="AD66" i="3"/>
  <c r="AI66" i="3"/>
  <c r="G66" i="3"/>
  <c r="A680" i="10"/>
  <c r="A67" i="10"/>
  <c r="AM66" i="10"/>
  <c r="AI66" i="10"/>
  <c r="AG66" i="10"/>
  <c r="AD66" i="10"/>
  <c r="AA66" i="10"/>
  <c r="AL66" i="10"/>
  <c r="W66" i="10"/>
  <c r="U66" i="10"/>
  <c r="R66" i="10"/>
  <c r="O66" i="10"/>
  <c r="K66" i="10"/>
  <c r="I66" i="10"/>
  <c r="F66" i="10"/>
  <c r="C66" i="10"/>
  <c r="C680" i="10" s="1"/>
  <c r="AK66" i="10"/>
  <c r="AH66" i="10"/>
  <c r="Y66" i="10"/>
  <c r="V66" i="10"/>
  <c r="AB66" i="10"/>
  <c r="Z66" i="10"/>
  <c r="M66" i="10"/>
  <c r="J66" i="10"/>
  <c r="AF66" i="10"/>
  <c r="AC66" i="10"/>
  <c r="P66" i="10"/>
  <c r="N66" i="10"/>
  <c r="T66" i="10"/>
  <c r="Q66" i="10"/>
  <c r="D66" i="10"/>
  <c r="D680" i="10" s="1"/>
  <c r="B66" i="10"/>
  <c r="B680" i="10" s="1"/>
  <c r="AJ66" i="10"/>
  <c r="H66" i="10"/>
  <c r="AE66" i="10"/>
  <c r="E66" i="10"/>
  <c r="X66" i="10"/>
  <c r="S66" i="10"/>
  <c r="L66" i="10"/>
  <c r="L680" i="10" s="1"/>
  <c r="G66" i="10"/>
  <c r="A681" i="10" l="1"/>
  <c r="A68" i="10"/>
  <c r="H67" i="10"/>
  <c r="F67" i="10"/>
  <c r="C67" i="10"/>
  <c r="C681" i="10" s="1"/>
  <c r="AI67" i="10"/>
  <c r="AH67" i="10"/>
  <c r="AE67" i="10"/>
  <c r="V67" i="10"/>
  <c r="S67" i="10"/>
  <c r="AL67" i="10"/>
  <c r="AK67" i="10"/>
  <c r="J67" i="10"/>
  <c r="G67" i="10"/>
  <c r="AC67" i="10"/>
  <c r="Z67" i="10"/>
  <c r="Y67" i="10"/>
  <c r="Q67" i="10"/>
  <c r="N67" i="10"/>
  <c r="M67" i="10"/>
  <c r="AG67" i="10"/>
  <c r="E67" i="10"/>
  <c r="AB67" i="10"/>
  <c r="B67" i="10"/>
  <c r="B681" i="10" s="1"/>
  <c r="W67" i="10"/>
  <c r="U67" i="10"/>
  <c r="P67" i="10"/>
  <c r="I67" i="10"/>
  <c r="D67" i="10"/>
  <c r="D681" i="10" s="1"/>
  <c r="K67" i="10"/>
  <c r="AM67" i="10"/>
  <c r="AJ67" i="10"/>
  <c r="AF67" i="10"/>
  <c r="AD67" i="10"/>
  <c r="AA67" i="10"/>
  <c r="X67" i="10"/>
  <c r="T67" i="10"/>
  <c r="R67" i="10"/>
  <c r="O67" i="10"/>
  <c r="L67" i="10"/>
  <c r="L681" i="10" s="1"/>
  <c r="A68" i="3"/>
  <c r="X67" i="3"/>
  <c r="AA67" i="3"/>
  <c r="M67" i="3"/>
  <c r="AF67" i="3"/>
  <c r="L67" i="3"/>
  <c r="L474" i="3" s="1"/>
  <c r="C67" i="3"/>
  <c r="C474" i="3" s="1"/>
  <c r="U67" i="3"/>
  <c r="T67" i="3"/>
  <c r="AB67" i="3"/>
  <c r="P67" i="3"/>
  <c r="H67" i="3"/>
  <c r="AG67" i="3"/>
  <c r="D67" i="3"/>
  <c r="D474" i="3" s="1"/>
  <c r="Y67" i="3"/>
  <c r="S67" i="3"/>
  <c r="R67" i="3"/>
  <c r="W67" i="3"/>
  <c r="G67" i="3"/>
  <c r="F67" i="3"/>
  <c r="K67" i="3"/>
  <c r="AL67" i="3"/>
  <c r="AC67" i="3"/>
  <c r="Z67" i="3"/>
  <c r="AM67" i="3"/>
  <c r="Q67" i="3"/>
  <c r="N67" i="3"/>
  <c r="O67" i="3"/>
  <c r="E67" i="3"/>
  <c r="B67" i="3"/>
  <c r="B474" i="3" s="1"/>
  <c r="AJ67" i="3"/>
  <c r="AK67" i="3"/>
  <c r="J67" i="3"/>
  <c r="I67" i="3"/>
  <c r="AI67" i="3"/>
  <c r="V67" i="3"/>
  <c r="AH67" i="3"/>
  <c r="AD67" i="3"/>
  <c r="AE67" i="3"/>
  <c r="A682" i="10" l="1"/>
  <c r="A69" i="10"/>
  <c r="G68" i="10"/>
  <c r="D68" i="10"/>
  <c r="D682" i="10" s="1"/>
  <c r="Z68" i="10"/>
  <c r="W68" i="10"/>
  <c r="V68" i="10"/>
  <c r="N68" i="10"/>
  <c r="K68" i="10"/>
  <c r="J68" i="10"/>
  <c r="AD68" i="10"/>
  <c r="B68" i="10"/>
  <c r="B682" i="10" s="1"/>
  <c r="AK68" i="10"/>
  <c r="AF68" i="10"/>
  <c r="R68" i="10"/>
  <c r="Y68" i="10"/>
  <c r="F68" i="10"/>
  <c r="M68" i="10"/>
  <c r="AM68" i="10"/>
  <c r="AJ68" i="10"/>
  <c r="AG68" i="10"/>
  <c r="AC68" i="10"/>
  <c r="AA68" i="10"/>
  <c r="X68" i="10"/>
  <c r="U68" i="10"/>
  <c r="Q68" i="10"/>
  <c r="O68" i="10"/>
  <c r="L68" i="10"/>
  <c r="L682" i="10" s="1"/>
  <c r="I68" i="10"/>
  <c r="E68" i="10"/>
  <c r="C68" i="10"/>
  <c r="C682" i="10" s="1"/>
  <c r="T68" i="10"/>
  <c r="AE68" i="10"/>
  <c r="AB68" i="10"/>
  <c r="H68" i="10"/>
  <c r="S68" i="10"/>
  <c r="P68" i="10"/>
  <c r="AL68" i="10"/>
  <c r="AI68" i="10"/>
  <c r="AH68" i="10"/>
  <c r="A69" i="3"/>
  <c r="E68" i="3"/>
  <c r="AM68" i="3"/>
  <c r="AK68" i="3"/>
  <c r="F68" i="3"/>
  <c r="AA68" i="3"/>
  <c r="AF68" i="3"/>
  <c r="M68" i="3"/>
  <c r="AH68" i="3"/>
  <c r="AB68" i="3"/>
  <c r="Y68" i="3"/>
  <c r="O68" i="3"/>
  <c r="T68" i="3"/>
  <c r="R68" i="3"/>
  <c r="J68" i="3"/>
  <c r="AE68" i="3"/>
  <c r="D68" i="3"/>
  <c r="D475" i="3" s="1"/>
  <c r="C68" i="3"/>
  <c r="C475" i="3" s="1"/>
  <c r="H68" i="3"/>
  <c r="P68" i="3"/>
  <c r="G68" i="3"/>
  <c r="Z68" i="3"/>
  <c r="W68" i="3"/>
  <c r="N68" i="3"/>
  <c r="K68" i="3"/>
  <c r="B68" i="3"/>
  <c r="B475" i="3" s="1"/>
  <c r="X68" i="3"/>
  <c r="AG68" i="3"/>
  <c r="S68" i="3"/>
  <c r="U68" i="3"/>
  <c r="AC68" i="3"/>
  <c r="I68" i="3"/>
  <c r="AJ68" i="3"/>
  <c r="Q68" i="3"/>
  <c r="L68" i="3"/>
  <c r="L475" i="3" s="1"/>
  <c r="AD68" i="3"/>
  <c r="AL68" i="3"/>
  <c r="AI68" i="3"/>
  <c r="V68" i="3"/>
  <c r="A70" i="3" l="1"/>
  <c r="E69" i="3"/>
  <c r="AA69" i="3"/>
  <c r="S69" i="3"/>
  <c r="M69" i="3"/>
  <c r="J69" i="3"/>
  <c r="AI69" i="3"/>
  <c r="AF69" i="3"/>
  <c r="C69" i="3"/>
  <c r="C476" i="3" s="1"/>
  <c r="P69" i="3"/>
  <c r="W69" i="3"/>
  <c r="T69" i="3"/>
  <c r="Y69" i="3"/>
  <c r="K69" i="3"/>
  <c r="H69" i="3"/>
  <c r="AD69" i="3"/>
  <c r="AG69" i="3"/>
  <c r="AL69" i="3"/>
  <c r="R69" i="3"/>
  <c r="Z69" i="3"/>
  <c r="F69" i="3"/>
  <c r="AB69" i="3"/>
  <c r="N69" i="3"/>
  <c r="AE69" i="3"/>
  <c r="D69" i="3"/>
  <c r="D476" i="3" s="1"/>
  <c r="B69" i="3"/>
  <c r="B476" i="3" s="1"/>
  <c r="AJ69" i="3"/>
  <c r="U69" i="3"/>
  <c r="AM69" i="3"/>
  <c r="G69" i="3"/>
  <c r="X69" i="3"/>
  <c r="AC69" i="3"/>
  <c r="O69" i="3"/>
  <c r="L69" i="3"/>
  <c r="L476" i="3" s="1"/>
  <c r="Q69" i="3"/>
  <c r="V69" i="3"/>
  <c r="AK69" i="3"/>
  <c r="AH69" i="3"/>
  <c r="I69" i="3"/>
  <c r="A683" i="10"/>
  <c r="A70" i="10"/>
  <c r="O69" i="10"/>
  <c r="V69" i="10"/>
  <c r="Q69" i="10"/>
  <c r="C69" i="10"/>
  <c r="C683" i="10" s="1"/>
  <c r="J69" i="10"/>
  <c r="E69" i="10"/>
  <c r="AL69" i="10"/>
  <c r="AJ69" i="10"/>
  <c r="AG69" i="10"/>
  <c r="AD69" i="10"/>
  <c r="Z69" i="10"/>
  <c r="X69" i="10"/>
  <c r="U69" i="10"/>
  <c r="R69" i="10"/>
  <c r="N69" i="10"/>
  <c r="L69" i="10"/>
  <c r="L683" i="10" s="1"/>
  <c r="I69" i="10"/>
  <c r="F69" i="10"/>
  <c r="B69" i="10"/>
  <c r="B683" i="10" s="1"/>
  <c r="AC69" i="10"/>
  <c r="AB69" i="10"/>
  <c r="AK69" i="10"/>
  <c r="P69" i="10"/>
  <c r="Y69" i="10"/>
  <c r="AI69" i="10"/>
  <c r="AF69" i="10"/>
  <c r="AE69" i="10"/>
  <c r="D69" i="10"/>
  <c r="D683" i="10" s="1"/>
  <c r="M69" i="10"/>
  <c r="W69" i="10"/>
  <c r="T69" i="10"/>
  <c r="S69" i="10"/>
  <c r="AM69" i="10"/>
  <c r="K69" i="10"/>
  <c r="H69" i="10"/>
  <c r="G69" i="10"/>
  <c r="AA69" i="10"/>
  <c r="AH69" i="10"/>
  <c r="A71" i="3" l="1"/>
  <c r="H70" i="3"/>
  <c r="E70" i="3"/>
  <c r="AH70" i="3"/>
  <c r="Y70" i="3"/>
  <c r="AM70" i="3"/>
  <c r="J70" i="3"/>
  <c r="AA70" i="3"/>
  <c r="AI70" i="3"/>
  <c r="O70" i="3"/>
  <c r="K70" i="3"/>
  <c r="AK70" i="3"/>
  <c r="AG70" i="3"/>
  <c r="AL70" i="3"/>
  <c r="U70" i="3"/>
  <c r="Z70" i="3"/>
  <c r="AD70" i="3"/>
  <c r="P70" i="3"/>
  <c r="I70" i="3"/>
  <c r="N70" i="3"/>
  <c r="F70" i="3"/>
  <c r="X70" i="3"/>
  <c r="B70" i="3"/>
  <c r="B477" i="3" s="1"/>
  <c r="AE70" i="3"/>
  <c r="AF70" i="3"/>
  <c r="AC70" i="3"/>
  <c r="AJ70" i="3"/>
  <c r="G70" i="3"/>
  <c r="AB70" i="3"/>
  <c r="V70" i="3"/>
  <c r="S70" i="3"/>
  <c r="T70" i="3"/>
  <c r="Q70" i="3"/>
  <c r="L70" i="3"/>
  <c r="L477" i="3" s="1"/>
  <c r="D70" i="3"/>
  <c r="D477" i="3" s="1"/>
  <c r="C70" i="3"/>
  <c r="C477" i="3" s="1"/>
  <c r="R70" i="3"/>
  <c r="M70" i="3"/>
  <c r="W70" i="3"/>
  <c r="A684" i="10"/>
  <c r="A71" i="10"/>
  <c r="AI70" i="10"/>
  <c r="AG70" i="10"/>
  <c r="AD70" i="10"/>
  <c r="AA70" i="10"/>
  <c r="Z70" i="10"/>
  <c r="W70" i="10"/>
  <c r="U70" i="10"/>
  <c r="R70" i="10"/>
  <c r="O70" i="10"/>
  <c r="AL70" i="10"/>
  <c r="K70" i="10"/>
  <c r="I70" i="10"/>
  <c r="F70" i="10"/>
  <c r="C70" i="10"/>
  <c r="C684" i="10" s="1"/>
  <c r="AK70" i="10"/>
  <c r="AH70" i="10"/>
  <c r="N70" i="10"/>
  <c r="Y70" i="10"/>
  <c r="V70" i="10"/>
  <c r="AF70" i="10"/>
  <c r="AC70" i="10"/>
  <c r="AB70" i="10"/>
  <c r="B70" i="10"/>
  <c r="B684" i="10" s="1"/>
  <c r="M70" i="10"/>
  <c r="J70" i="10"/>
  <c r="T70" i="10"/>
  <c r="Q70" i="10"/>
  <c r="P70" i="10"/>
  <c r="AJ70" i="10"/>
  <c r="H70" i="10"/>
  <c r="E70" i="10"/>
  <c r="D70" i="10"/>
  <c r="D684" i="10" s="1"/>
  <c r="X70" i="10"/>
  <c r="AE70" i="10"/>
  <c r="L70" i="10"/>
  <c r="L684" i="10" s="1"/>
  <c r="S70" i="10"/>
  <c r="G70" i="10"/>
  <c r="AM70" i="10"/>
  <c r="A72" i="3" l="1"/>
  <c r="AF71" i="3"/>
  <c r="L71" i="3"/>
  <c r="L478" i="3" s="1"/>
  <c r="T71" i="3"/>
  <c r="H71" i="3"/>
  <c r="AA71" i="3"/>
  <c r="AD71" i="3"/>
  <c r="AI71" i="3"/>
  <c r="C71" i="3"/>
  <c r="C478" i="3" s="1"/>
  <c r="F71" i="3"/>
  <c r="K71" i="3"/>
  <c r="AM71" i="3"/>
  <c r="AL71" i="3"/>
  <c r="O71" i="3"/>
  <c r="AC71" i="3"/>
  <c r="Z71" i="3"/>
  <c r="I71" i="3"/>
  <c r="Q71" i="3"/>
  <c r="N71" i="3"/>
  <c r="P71" i="3"/>
  <c r="AK71" i="3"/>
  <c r="AE71" i="3"/>
  <c r="AB71" i="3"/>
  <c r="E71" i="3"/>
  <c r="B71" i="3"/>
  <c r="B478" i="3" s="1"/>
  <c r="U71" i="3"/>
  <c r="M71" i="3"/>
  <c r="G71" i="3"/>
  <c r="D71" i="3"/>
  <c r="D478" i="3" s="1"/>
  <c r="AJ71" i="3"/>
  <c r="AH71" i="3"/>
  <c r="X71" i="3"/>
  <c r="S71" i="3"/>
  <c r="J71" i="3"/>
  <c r="W71" i="3"/>
  <c r="V71" i="3"/>
  <c r="Y71" i="3"/>
  <c r="R71" i="3"/>
  <c r="AG71" i="3"/>
  <c r="A685" i="10"/>
  <c r="A72" i="10"/>
  <c r="AH71" i="10"/>
  <c r="AE71" i="10"/>
  <c r="AL71" i="10"/>
  <c r="V71" i="10"/>
  <c r="S71" i="10"/>
  <c r="AC71" i="10"/>
  <c r="Z71" i="10"/>
  <c r="AK71" i="10"/>
  <c r="J71" i="10"/>
  <c r="G71" i="10"/>
  <c r="Q71" i="10"/>
  <c r="N71" i="10"/>
  <c r="Y71" i="10"/>
  <c r="AG71" i="10"/>
  <c r="E71" i="10"/>
  <c r="B71" i="10"/>
  <c r="B685" i="10" s="1"/>
  <c r="M71" i="10"/>
  <c r="K71" i="10"/>
  <c r="U71" i="10"/>
  <c r="AB71" i="10"/>
  <c r="I71" i="10"/>
  <c r="P71" i="10"/>
  <c r="D71" i="10"/>
  <c r="D685" i="10" s="1"/>
  <c r="AM71" i="10"/>
  <c r="AJ71" i="10"/>
  <c r="AF71" i="10"/>
  <c r="AD71" i="10"/>
  <c r="AA71" i="10"/>
  <c r="X71" i="10"/>
  <c r="AI71" i="10"/>
  <c r="T71" i="10"/>
  <c r="R71" i="10"/>
  <c r="O71" i="10"/>
  <c r="L71" i="10"/>
  <c r="L685" i="10" s="1"/>
  <c r="W71" i="10"/>
  <c r="H71" i="10"/>
  <c r="F71" i="10"/>
  <c r="C71" i="10"/>
  <c r="C685" i="10" s="1"/>
  <c r="A686" i="10" l="1"/>
  <c r="A73" i="10"/>
  <c r="G72" i="10"/>
  <c r="D72" i="10"/>
  <c r="D686" i="10" s="1"/>
  <c r="N72" i="10"/>
  <c r="K72" i="10"/>
  <c r="V72" i="10"/>
  <c r="AF72" i="10"/>
  <c r="AD72" i="10"/>
  <c r="B72" i="10"/>
  <c r="B686" i="10" s="1"/>
  <c r="J72" i="10"/>
  <c r="T72" i="10"/>
  <c r="R72" i="10"/>
  <c r="AK72" i="10"/>
  <c r="F72" i="10"/>
  <c r="Y72" i="10"/>
  <c r="M72" i="10"/>
  <c r="AM72" i="10"/>
  <c r="AJ72" i="10"/>
  <c r="AG72" i="10"/>
  <c r="AC72" i="10"/>
  <c r="AA72" i="10"/>
  <c r="X72" i="10"/>
  <c r="U72" i="10"/>
  <c r="Q72" i="10"/>
  <c r="O72" i="10"/>
  <c r="L72" i="10"/>
  <c r="L686" i="10" s="1"/>
  <c r="I72" i="10"/>
  <c r="E72" i="10"/>
  <c r="C72" i="10"/>
  <c r="C686" i="10" s="1"/>
  <c r="H72" i="10"/>
  <c r="AE72" i="10"/>
  <c r="AB72" i="10"/>
  <c r="AL72" i="10"/>
  <c r="AI72" i="10"/>
  <c r="S72" i="10"/>
  <c r="P72" i="10"/>
  <c r="Z72" i="10"/>
  <c r="W72" i="10"/>
  <c r="AH72" i="10"/>
  <c r="A73" i="3"/>
  <c r="AA72" i="3"/>
  <c r="AF72" i="3"/>
  <c r="AJ72" i="3"/>
  <c r="O72" i="3"/>
  <c r="T72" i="3"/>
  <c r="L72" i="3"/>
  <c r="L479" i="3" s="1"/>
  <c r="C72" i="3"/>
  <c r="C479" i="3" s="1"/>
  <c r="H72" i="3"/>
  <c r="AE72" i="3"/>
  <c r="AL72" i="3"/>
  <c r="AI72" i="3"/>
  <c r="G72" i="3"/>
  <c r="N72" i="3"/>
  <c r="K72" i="3"/>
  <c r="R72" i="3"/>
  <c r="J72" i="3"/>
  <c r="B72" i="3"/>
  <c r="B479" i="3" s="1"/>
  <c r="AG72" i="3"/>
  <c r="AD72" i="3"/>
  <c r="Y72" i="3"/>
  <c r="V72" i="3"/>
  <c r="P72" i="3"/>
  <c r="M72" i="3"/>
  <c r="U72" i="3"/>
  <c r="F72" i="3"/>
  <c r="AC72" i="3"/>
  <c r="I72" i="3"/>
  <c r="AB72" i="3"/>
  <c r="S72" i="3"/>
  <c r="Q72" i="3"/>
  <c r="D72" i="3"/>
  <c r="D479" i="3" s="1"/>
  <c r="E72" i="3"/>
  <c r="AM72" i="3"/>
  <c r="Z72" i="3"/>
  <c r="W72" i="3"/>
  <c r="AH72" i="3"/>
  <c r="X72" i="3"/>
  <c r="AK72" i="3"/>
  <c r="A74" i="3" l="1"/>
  <c r="AI73" i="3"/>
  <c r="AF73" i="3"/>
  <c r="W73" i="3"/>
  <c r="T73" i="3"/>
  <c r="P73" i="3"/>
  <c r="K73" i="3"/>
  <c r="H73" i="3"/>
  <c r="AG73" i="3"/>
  <c r="I73" i="3"/>
  <c r="AA73" i="3"/>
  <c r="S73" i="3"/>
  <c r="AL73" i="3"/>
  <c r="R73" i="3"/>
  <c r="AM73" i="3"/>
  <c r="AH73" i="3"/>
  <c r="AE73" i="3"/>
  <c r="V73" i="3"/>
  <c r="Z73" i="3"/>
  <c r="F73" i="3"/>
  <c r="O73" i="3"/>
  <c r="J73" i="3"/>
  <c r="G73" i="3"/>
  <c r="N73" i="3"/>
  <c r="AK73" i="3"/>
  <c r="AB73" i="3"/>
  <c r="B73" i="3"/>
  <c r="B480" i="3" s="1"/>
  <c r="AJ73" i="3"/>
  <c r="M73" i="3"/>
  <c r="D73" i="3"/>
  <c r="D480" i="3" s="1"/>
  <c r="X73" i="3"/>
  <c r="AC73" i="3"/>
  <c r="L73" i="3"/>
  <c r="L480" i="3" s="1"/>
  <c r="Q73" i="3"/>
  <c r="E73" i="3"/>
  <c r="U73" i="3"/>
  <c r="AD73" i="3"/>
  <c r="Y73" i="3"/>
  <c r="C73" i="3"/>
  <c r="C480" i="3" s="1"/>
  <c r="A687" i="10"/>
  <c r="A74" i="10"/>
  <c r="C73" i="10"/>
  <c r="C687" i="10" s="1"/>
  <c r="V73" i="10"/>
  <c r="J73" i="10"/>
  <c r="AL73" i="10"/>
  <c r="AJ73" i="10"/>
  <c r="AG73" i="10"/>
  <c r="AD73" i="10"/>
  <c r="Z73" i="10"/>
  <c r="X73" i="10"/>
  <c r="U73" i="10"/>
  <c r="R73" i="10"/>
  <c r="N73" i="10"/>
  <c r="L73" i="10"/>
  <c r="L687" i="10" s="1"/>
  <c r="I73" i="10"/>
  <c r="F73" i="10"/>
  <c r="AC73" i="10"/>
  <c r="B73" i="10"/>
  <c r="B687" i="10" s="1"/>
  <c r="Q73" i="10"/>
  <c r="AB73" i="10"/>
  <c r="AK73" i="10"/>
  <c r="AI73" i="10"/>
  <c r="AF73" i="10"/>
  <c r="P73" i="10"/>
  <c r="Y73" i="10"/>
  <c r="W73" i="10"/>
  <c r="T73" i="10"/>
  <c r="AE73" i="10"/>
  <c r="D73" i="10"/>
  <c r="D687" i="10" s="1"/>
  <c r="AM73" i="10"/>
  <c r="M73" i="10"/>
  <c r="K73" i="10"/>
  <c r="H73" i="10"/>
  <c r="S73" i="10"/>
  <c r="AA73" i="10"/>
  <c r="G73" i="10"/>
  <c r="O73" i="10"/>
  <c r="AH73" i="10"/>
  <c r="E73" i="10"/>
  <c r="A688" i="10" l="1"/>
  <c r="A75" i="10"/>
  <c r="W74" i="10"/>
  <c r="U74" i="10"/>
  <c r="R74" i="10"/>
  <c r="O74" i="10"/>
  <c r="Z74" i="10"/>
  <c r="K74" i="10"/>
  <c r="I74" i="10"/>
  <c r="F74" i="10"/>
  <c r="C74" i="10"/>
  <c r="C688" i="10" s="1"/>
  <c r="B74" i="10"/>
  <c r="B688" i="10" s="1"/>
  <c r="AL74" i="10"/>
  <c r="AK74" i="10"/>
  <c r="AH74" i="10"/>
  <c r="AF74" i="10"/>
  <c r="AC74" i="10"/>
  <c r="Y74" i="10"/>
  <c r="V74" i="10"/>
  <c r="T74" i="10"/>
  <c r="Q74" i="10"/>
  <c r="AB74" i="10"/>
  <c r="M74" i="10"/>
  <c r="AJ74" i="10"/>
  <c r="J74" i="10"/>
  <c r="H74" i="10"/>
  <c r="E74" i="10"/>
  <c r="P74" i="10"/>
  <c r="X74" i="10"/>
  <c r="D74" i="10"/>
  <c r="D688" i="10" s="1"/>
  <c r="L74" i="10"/>
  <c r="L688" i="10" s="1"/>
  <c r="AE74" i="10"/>
  <c r="S74" i="10"/>
  <c r="G74" i="10"/>
  <c r="AM74" i="10"/>
  <c r="AI74" i="10"/>
  <c r="AG74" i="10"/>
  <c r="AD74" i="10"/>
  <c r="AA74" i="10"/>
  <c r="N74" i="10"/>
  <c r="A75" i="3"/>
  <c r="AM74" i="3"/>
  <c r="Y74" i="3"/>
  <c r="AA74" i="3"/>
  <c r="R74" i="3"/>
  <c r="AJ74" i="3"/>
  <c r="AB74" i="3"/>
  <c r="AI74" i="3"/>
  <c r="O74" i="3"/>
  <c r="L74" i="3"/>
  <c r="L481" i="3" s="1"/>
  <c r="D74" i="3"/>
  <c r="D481" i="3" s="1"/>
  <c r="W74" i="3"/>
  <c r="C74" i="3"/>
  <c r="C481" i="3" s="1"/>
  <c r="AE74" i="3"/>
  <c r="AG74" i="3"/>
  <c r="AL74" i="3"/>
  <c r="AK74" i="3"/>
  <c r="J74" i="3"/>
  <c r="M74" i="3"/>
  <c r="U74" i="3"/>
  <c r="Z74" i="3"/>
  <c r="V74" i="3"/>
  <c r="I74" i="3"/>
  <c r="N74" i="3"/>
  <c r="B74" i="3"/>
  <c r="B481" i="3" s="1"/>
  <c r="AF74" i="3"/>
  <c r="AC74" i="3"/>
  <c r="AD74" i="3"/>
  <c r="T74" i="3"/>
  <c r="Q74" i="3"/>
  <c r="H74" i="3"/>
  <c r="E74" i="3"/>
  <c r="P74" i="3"/>
  <c r="S74" i="3"/>
  <c r="AH74" i="3"/>
  <c r="F74" i="3"/>
  <c r="X74" i="3"/>
  <c r="K74" i="3"/>
  <c r="G74" i="3"/>
  <c r="A689" i="10" l="1"/>
  <c r="A76" i="10"/>
  <c r="AL75" i="10"/>
  <c r="AH75" i="10"/>
  <c r="AE75" i="10"/>
  <c r="AC75" i="10"/>
  <c r="Z75" i="10"/>
  <c r="V75" i="10"/>
  <c r="S75" i="10"/>
  <c r="Q75" i="10"/>
  <c r="N75" i="10"/>
  <c r="AK75" i="10"/>
  <c r="J75" i="10"/>
  <c r="AG75" i="10"/>
  <c r="G75" i="10"/>
  <c r="E75" i="10"/>
  <c r="B75" i="10"/>
  <c r="B689" i="10" s="1"/>
  <c r="Y75" i="10"/>
  <c r="U75" i="10"/>
  <c r="M75" i="10"/>
  <c r="I75" i="10"/>
  <c r="AB75" i="10"/>
  <c r="P75" i="10"/>
  <c r="D75" i="10"/>
  <c r="D689" i="10" s="1"/>
  <c r="AM75" i="10"/>
  <c r="AJ75" i="10"/>
  <c r="AI75" i="10"/>
  <c r="W75" i="10"/>
  <c r="AF75" i="10"/>
  <c r="AD75" i="10"/>
  <c r="AA75" i="10"/>
  <c r="X75" i="10"/>
  <c r="K75" i="10"/>
  <c r="T75" i="10"/>
  <c r="R75" i="10"/>
  <c r="O75" i="10"/>
  <c r="L75" i="10"/>
  <c r="L689" i="10" s="1"/>
  <c r="H75" i="10"/>
  <c r="F75" i="10"/>
  <c r="C75" i="10"/>
  <c r="C689" i="10" s="1"/>
  <c r="A76" i="3"/>
  <c r="T75" i="3"/>
  <c r="C75" i="3"/>
  <c r="C482" i="3" s="1"/>
  <c r="U75" i="3"/>
  <c r="M75" i="3"/>
  <c r="H75" i="3"/>
  <c r="AD75" i="3"/>
  <c r="AI75" i="3"/>
  <c r="AG75" i="3"/>
  <c r="AB75" i="3"/>
  <c r="P75" i="3"/>
  <c r="R75" i="3"/>
  <c r="W75" i="3"/>
  <c r="I75" i="3"/>
  <c r="D75" i="3"/>
  <c r="D482" i="3" s="1"/>
  <c r="Y75" i="3"/>
  <c r="S75" i="3"/>
  <c r="AL75" i="3"/>
  <c r="G75" i="3"/>
  <c r="AC75" i="3"/>
  <c r="Z75" i="3"/>
  <c r="Q75" i="3"/>
  <c r="N75" i="3"/>
  <c r="AM75" i="3"/>
  <c r="E75" i="3"/>
  <c r="B75" i="3"/>
  <c r="B482" i="3" s="1"/>
  <c r="O75" i="3"/>
  <c r="AJ75" i="3"/>
  <c r="X75" i="3"/>
  <c r="AF75" i="3"/>
  <c r="L75" i="3"/>
  <c r="L482" i="3" s="1"/>
  <c r="AA75" i="3"/>
  <c r="AK75" i="3"/>
  <c r="J75" i="3"/>
  <c r="V75" i="3"/>
  <c r="AH75" i="3"/>
  <c r="F75" i="3"/>
  <c r="AE75" i="3"/>
  <c r="K75" i="3"/>
  <c r="A77" i="3" l="1"/>
  <c r="O76" i="3"/>
  <c r="T76" i="3"/>
  <c r="AK76" i="3"/>
  <c r="C76" i="3"/>
  <c r="C483" i="3" s="1"/>
  <c r="H76" i="3"/>
  <c r="R76" i="3"/>
  <c r="M76" i="3"/>
  <c r="AH76" i="3"/>
  <c r="AB76" i="3"/>
  <c r="Y76" i="3"/>
  <c r="AL76" i="3"/>
  <c r="AI76" i="3"/>
  <c r="J76" i="3"/>
  <c r="AE76" i="3"/>
  <c r="D76" i="3"/>
  <c r="D483" i="3" s="1"/>
  <c r="Z76" i="3"/>
  <c r="W76" i="3"/>
  <c r="P76" i="3"/>
  <c r="G76" i="3"/>
  <c r="B76" i="3"/>
  <c r="B483" i="3" s="1"/>
  <c r="AG76" i="3"/>
  <c r="U76" i="3"/>
  <c r="AC76" i="3"/>
  <c r="I76" i="3"/>
  <c r="Q76" i="3"/>
  <c r="AJ76" i="3"/>
  <c r="S76" i="3"/>
  <c r="E76" i="3"/>
  <c r="AM76" i="3"/>
  <c r="L76" i="3"/>
  <c r="L483" i="3" s="1"/>
  <c r="AD76" i="3"/>
  <c r="AA76" i="3"/>
  <c r="AF76" i="3"/>
  <c r="F76" i="3"/>
  <c r="N76" i="3"/>
  <c r="K76" i="3"/>
  <c r="V76" i="3"/>
  <c r="X76" i="3"/>
  <c r="A690" i="10"/>
  <c r="A77" i="10"/>
  <c r="G76" i="10"/>
  <c r="AD76" i="10"/>
  <c r="D76" i="10"/>
  <c r="D690" i="10" s="1"/>
  <c r="B76" i="10"/>
  <c r="B690" i="10" s="1"/>
  <c r="V76" i="10"/>
  <c r="H76" i="10"/>
  <c r="R76" i="10"/>
  <c r="J76" i="10"/>
  <c r="F76" i="10"/>
  <c r="AK76" i="10"/>
  <c r="Y76" i="10"/>
  <c r="AM76" i="10"/>
  <c r="M76" i="10"/>
  <c r="AJ76" i="10"/>
  <c r="AG76" i="10"/>
  <c r="AC76" i="10"/>
  <c r="AA76" i="10"/>
  <c r="X76" i="10"/>
  <c r="U76" i="10"/>
  <c r="Q76" i="10"/>
  <c r="O76" i="10"/>
  <c r="L76" i="10"/>
  <c r="L690" i="10" s="1"/>
  <c r="I76" i="10"/>
  <c r="E76" i="10"/>
  <c r="C76" i="10"/>
  <c r="C690" i="10" s="1"/>
  <c r="AL76" i="10"/>
  <c r="AI76" i="10"/>
  <c r="AE76" i="10"/>
  <c r="AB76" i="10"/>
  <c r="Z76" i="10"/>
  <c r="W76" i="10"/>
  <c r="AF76" i="10"/>
  <c r="S76" i="10"/>
  <c r="P76" i="10"/>
  <c r="N76" i="10"/>
  <c r="K76" i="10"/>
  <c r="AH76" i="10"/>
  <c r="T76" i="10"/>
  <c r="A78" i="3" l="1"/>
  <c r="W77" i="3"/>
  <c r="T77" i="3"/>
  <c r="C77" i="3"/>
  <c r="C484" i="3" s="1"/>
  <c r="S77" i="3"/>
  <c r="M77" i="3"/>
  <c r="J77" i="3"/>
  <c r="K77" i="3"/>
  <c r="H77" i="3"/>
  <c r="P77" i="3"/>
  <c r="Y77" i="3"/>
  <c r="AD77" i="3"/>
  <c r="Z77" i="3"/>
  <c r="F77" i="3"/>
  <c r="I77" i="3"/>
  <c r="N77" i="3"/>
  <c r="B77" i="3"/>
  <c r="B484" i="3" s="1"/>
  <c r="AJ77" i="3"/>
  <c r="AB77" i="3"/>
  <c r="D77" i="3"/>
  <c r="D484" i="3" s="1"/>
  <c r="X77" i="3"/>
  <c r="AC77" i="3"/>
  <c r="U77" i="3"/>
  <c r="AM77" i="3"/>
  <c r="AE77" i="3"/>
  <c r="L77" i="3"/>
  <c r="L484" i="3" s="1"/>
  <c r="Q77" i="3"/>
  <c r="O77" i="3"/>
  <c r="G77" i="3"/>
  <c r="E77" i="3"/>
  <c r="AI77" i="3"/>
  <c r="AF77" i="3"/>
  <c r="AA77" i="3"/>
  <c r="V77" i="3"/>
  <c r="AK77" i="3"/>
  <c r="AH77" i="3"/>
  <c r="AG77" i="3"/>
  <c r="AL77" i="3"/>
  <c r="R77" i="3"/>
  <c r="A691" i="10"/>
  <c r="A78" i="10"/>
  <c r="V77" i="10"/>
  <c r="AL77" i="10"/>
  <c r="AJ77" i="10"/>
  <c r="J77" i="10"/>
  <c r="AG77" i="10"/>
  <c r="AD77" i="10"/>
  <c r="Z77" i="10"/>
  <c r="X77" i="10"/>
  <c r="U77" i="10"/>
  <c r="R77" i="10"/>
  <c r="AC77" i="10"/>
  <c r="N77" i="10"/>
  <c r="L77" i="10"/>
  <c r="L691" i="10" s="1"/>
  <c r="I77" i="10"/>
  <c r="F77" i="10"/>
  <c r="Q77" i="10"/>
  <c r="B77" i="10"/>
  <c r="B691" i="10" s="1"/>
  <c r="E77" i="10"/>
  <c r="AI77" i="10"/>
  <c r="AF77" i="10"/>
  <c r="AB77" i="10"/>
  <c r="AK77" i="10"/>
  <c r="W77" i="10"/>
  <c r="T77" i="10"/>
  <c r="P77" i="10"/>
  <c r="AM77" i="10"/>
  <c r="Y77" i="10"/>
  <c r="K77" i="10"/>
  <c r="H77" i="10"/>
  <c r="AE77" i="10"/>
  <c r="D77" i="10"/>
  <c r="D691" i="10" s="1"/>
  <c r="AA77" i="10"/>
  <c r="M77" i="10"/>
  <c r="S77" i="10"/>
  <c r="O77" i="10"/>
  <c r="G77" i="10"/>
  <c r="C77" i="10"/>
  <c r="C691" i="10" s="1"/>
  <c r="AH77" i="10"/>
  <c r="A79" i="3" l="1"/>
  <c r="AA78" i="3"/>
  <c r="AH78" i="3"/>
  <c r="Y78" i="3"/>
  <c r="AI78" i="3"/>
  <c r="O78" i="3"/>
  <c r="J78" i="3"/>
  <c r="W78" i="3"/>
  <c r="C78" i="3"/>
  <c r="C485" i="3" s="1"/>
  <c r="K78" i="3"/>
  <c r="R78" i="3"/>
  <c r="U78" i="3"/>
  <c r="Z78" i="3"/>
  <c r="AK78" i="3"/>
  <c r="I78" i="3"/>
  <c r="N78" i="3"/>
  <c r="AD78" i="3"/>
  <c r="B78" i="3"/>
  <c r="B485" i="3" s="1"/>
  <c r="F78" i="3"/>
  <c r="X78" i="3"/>
  <c r="P78" i="3"/>
  <c r="AF78" i="3"/>
  <c r="AC78" i="3"/>
  <c r="T78" i="3"/>
  <c r="Q78" i="3"/>
  <c r="AJ78" i="3"/>
  <c r="AE78" i="3"/>
  <c r="H78" i="3"/>
  <c r="E78" i="3"/>
  <c r="L78" i="3"/>
  <c r="L485" i="3" s="1"/>
  <c r="G78" i="3"/>
  <c r="AB78" i="3"/>
  <c r="V78" i="3"/>
  <c r="S78" i="3"/>
  <c r="AM78" i="3"/>
  <c r="D78" i="3"/>
  <c r="D485" i="3" s="1"/>
  <c r="AL78" i="3"/>
  <c r="M78" i="3"/>
  <c r="AG78" i="3"/>
  <c r="A692" i="10"/>
  <c r="A79" i="10"/>
  <c r="K78" i="10"/>
  <c r="I78" i="10"/>
  <c r="F78" i="10"/>
  <c r="C78" i="10"/>
  <c r="C692" i="10" s="1"/>
  <c r="Z78" i="10"/>
  <c r="N78" i="10"/>
  <c r="AF78" i="10"/>
  <c r="AC78" i="10"/>
  <c r="AK78" i="10"/>
  <c r="AH78" i="10"/>
  <c r="T78" i="10"/>
  <c r="Q78" i="10"/>
  <c r="Y78" i="10"/>
  <c r="AJ78" i="10"/>
  <c r="V78" i="10"/>
  <c r="H78" i="10"/>
  <c r="E78" i="10"/>
  <c r="AB78" i="10"/>
  <c r="M78" i="10"/>
  <c r="X78" i="10"/>
  <c r="J78" i="10"/>
  <c r="P78" i="10"/>
  <c r="L78" i="10"/>
  <c r="L692" i="10" s="1"/>
  <c r="D78" i="10"/>
  <c r="D692" i="10" s="1"/>
  <c r="AE78" i="10"/>
  <c r="AL78" i="10"/>
  <c r="S78" i="10"/>
  <c r="AM78" i="10"/>
  <c r="AI78" i="10"/>
  <c r="AG78" i="10"/>
  <c r="G78" i="10"/>
  <c r="AD78" i="10"/>
  <c r="AA78" i="10"/>
  <c r="B78" i="10"/>
  <c r="B692" i="10" s="1"/>
  <c r="W78" i="10"/>
  <c r="U78" i="10"/>
  <c r="R78" i="10"/>
  <c r="O78" i="10"/>
  <c r="A693" i="10" l="1"/>
  <c r="A80" i="10"/>
  <c r="AC79" i="10"/>
  <c r="Z79" i="10"/>
  <c r="AH79" i="10"/>
  <c r="AE79" i="10"/>
  <c r="Q79" i="10"/>
  <c r="N79" i="10"/>
  <c r="V79" i="10"/>
  <c r="AG79" i="10"/>
  <c r="S79" i="10"/>
  <c r="E79" i="10"/>
  <c r="B79" i="10"/>
  <c r="B693" i="10" s="1"/>
  <c r="AK79" i="10"/>
  <c r="J79" i="10"/>
  <c r="U79" i="10"/>
  <c r="G79" i="10"/>
  <c r="Y79" i="10"/>
  <c r="I79" i="10"/>
  <c r="M79" i="10"/>
  <c r="AB79" i="10"/>
  <c r="P79" i="10"/>
  <c r="AM79" i="10"/>
  <c r="AJ79" i="10"/>
  <c r="W79" i="10"/>
  <c r="AF79" i="10"/>
  <c r="AD79" i="10"/>
  <c r="D79" i="10"/>
  <c r="D693" i="10" s="1"/>
  <c r="AA79" i="10"/>
  <c r="X79" i="10"/>
  <c r="K79" i="10"/>
  <c r="T79" i="10"/>
  <c r="R79" i="10"/>
  <c r="O79" i="10"/>
  <c r="L79" i="10"/>
  <c r="L693" i="10" s="1"/>
  <c r="H79" i="10"/>
  <c r="F79" i="10"/>
  <c r="C79" i="10"/>
  <c r="C693" i="10" s="1"/>
  <c r="AL79" i="10"/>
  <c r="AI79" i="10"/>
  <c r="A80" i="3"/>
  <c r="H79" i="3"/>
  <c r="AD79" i="3"/>
  <c r="AI79" i="3"/>
  <c r="AA79" i="3"/>
  <c r="R79" i="3"/>
  <c r="W79" i="3"/>
  <c r="C79" i="3"/>
  <c r="C486" i="3" s="1"/>
  <c r="F79" i="3"/>
  <c r="K79" i="3"/>
  <c r="AC79" i="3"/>
  <c r="Z79" i="3"/>
  <c r="O79" i="3"/>
  <c r="AG79" i="3"/>
  <c r="Q79" i="3"/>
  <c r="N79" i="3"/>
  <c r="E79" i="3"/>
  <c r="B79" i="3"/>
  <c r="B486" i="3" s="1"/>
  <c r="AJ79" i="3"/>
  <c r="U79" i="3"/>
  <c r="P79" i="3"/>
  <c r="AK79" i="3"/>
  <c r="AE79" i="3"/>
  <c r="AB79" i="3"/>
  <c r="X79" i="3"/>
  <c r="M79" i="3"/>
  <c r="G79" i="3"/>
  <c r="D79" i="3"/>
  <c r="D486" i="3" s="1"/>
  <c r="AF79" i="3"/>
  <c r="L79" i="3"/>
  <c r="L486" i="3" s="1"/>
  <c r="AH79" i="3"/>
  <c r="T79" i="3"/>
  <c r="S79" i="3"/>
  <c r="J79" i="3"/>
  <c r="Y79" i="3"/>
  <c r="AM79" i="3"/>
  <c r="I79" i="3"/>
  <c r="V79" i="3"/>
  <c r="AL79" i="3"/>
  <c r="A81" i="3" l="1"/>
  <c r="C80" i="3"/>
  <c r="C487" i="3" s="1"/>
  <c r="H80" i="3"/>
  <c r="L80" i="3"/>
  <c r="L487" i="3" s="1"/>
  <c r="AL80" i="3"/>
  <c r="AI80" i="3"/>
  <c r="Z80" i="3"/>
  <c r="W80" i="3"/>
  <c r="AE80" i="3"/>
  <c r="N80" i="3"/>
  <c r="K80" i="3"/>
  <c r="X80" i="3"/>
  <c r="G80" i="3"/>
  <c r="AG80" i="3"/>
  <c r="J80" i="3"/>
  <c r="U80" i="3"/>
  <c r="AD80" i="3"/>
  <c r="AC80" i="3"/>
  <c r="I80" i="3"/>
  <c r="F80" i="3"/>
  <c r="Y80" i="3"/>
  <c r="V80" i="3"/>
  <c r="P80" i="3"/>
  <c r="M80" i="3"/>
  <c r="Q80" i="3"/>
  <c r="E80" i="3"/>
  <c r="AM80" i="3"/>
  <c r="AB80" i="3"/>
  <c r="S80" i="3"/>
  <c r="AA80" i="3"/>
  <c r="AF80" i="3"/>
  <c r="D80" i="3"/>
  <c r="D487" i="3" s="1"/>
  <c r="O80" i="3"/>
  <c r="T80" i="3"/>
  <c r="AJ80" i="3"/>
  <c r="AH80" i="3"/>
  <c r="R80" i="3"/>
  <c r="AK80" i="3"/>
  <c r="B80" i="3"/>
  <c r="B487" i="3" s="1"/>
  <c r="A694" i="10"/>
  <c r="A81" i="10"/>
  <c r="G80" i="10"/>
  <c r="R80" i="10"/>
  <c r="D80" i="10"/>
  <c r="D694" i="10" s="1"/>
  <c r="V80" i="10"/>
  <c r="F80" i="10"/>
  <c r="J80" i="10"/>
  <c r="AK80" i="10"/>
  <c r="AM80" i="10"/>
  <c r="Y80" i="10"/>
  <c r="AJ80" i="10"/>
  <c r="AG80" i="10"/>
  <c r="AF80" i="10"/>
  <c r="AC80" i="10"/>
  <c r="AA80" i="10"/>
  <c r="M80" i="10"/>
  <c r="X80" i="10"/>
  <c r="U80" i="10"/>
  <c r="Q80" i="10"/>
  <c r="O80" i="10"/>
  <c r="L80" i="10"/>
  <c r="L694" i="10" s="1"/>
  <c r="I80" i="10"/>
  <c r="E80" i="10"/>
  <c r="C80" i="10"/>
  <c r="C694" i="10" s="1"/>
  <c r="AL80" i="10"/>
  <c r="AI80" i="10"/>
  <c r="Z80" i="10"/>
  <c r="W80" i="10"/>
  <c r="T80" i="10"/>
  <c r="AE80" i="10"/>
  <c r="AB80" i="10"/>
  <c r="N80" i="10"/>
  <c r="K80" i="10"/>
  <c r="H80" i="10"/>
  <c r="S80" i="10"/>
  <c r="AD80" i="10"/>
  <c r="P80" i="10"/>
  <c r="B80" i="10"/>
  <c r="B694" i="10" s="1"/>
  <c r="AH80" i="10"/>
  <c r="A82" i="3" l="1"/>
  <c r="K81" i="3"/>
  <c r="H81" i="3"/>
  <c r="AG81" i="3"/>
  <c r="P81" i="3"/>
  <c r="AD81" i="3"/>
  <c r="I81" i="3"/>
  <c r="AA81" i="3"/>
  <c r="S81" i="3"/>
  <c r="AL81" i="3"/>
  <c r="R81" i="3"/>
  <c r="C81" i="3"/>
  <c r="C488" i="3" s="1"/>
  <c r="N81" i="3"/>
  <c r="O81" i="3"/>
  <c r="AH81" i="3"/>
  <c r="AE81" i="3"/>
  <c r="V81" i="3"/>
  <c r="B81" i="3"/>
  <c r="B488" i="3" s="1"/>
  <c r="AJ81" i="3"/>
  <c r="J81" i="3"/>
  <c r="G81" i="3"/>
  <c r="X81" i="3"/>
  <c r="AC81" i="3"/>
  <c r="AK81" i="3"/>
  <c r="AB81" i="3"/>
  <c r="L81" i="3"/>
  <c r="L488" i="3" s="1"/>
  <c r="Q81" i="3"/>
  <c r="M81" i="3"/>
  <c r="D81" i="3"/>
  <c r="D488" i="3" s="1"/>
  <c r="E81" i="3"/>
  <c r="AI81" i="3"/>
  <c r="AF81" i="3"/>
  <c r="U81" i="3"/>
  <c r="W81" i="3"/>
  <c r="T81" i="3"/>
  <c r="Y81" i="3"/>
  <c r="AM81" i="3"/>
  <c r="Z81" i="3"/>
  <c r="F81" i="3"/>
  <c r="A695" i="10"/>
  <c r="A82" i="10"/>
  <c r="AL81" i="10"/>
  <c r="AJ81" i="10"/>
  <c r="V81" i="10"/>
  <c r="AG81" i="10"/>
  <c r="AD81" i="10"/>
  <c r="Z81" i="10"/>
  <c r="X81" i="10"/>
  <c r="J81" i="10"/>
  <c r="U81" i="10"/>
  <c r="R81" i="10"/>
  <c r="Q81" i="10"/>
  <c r="N81" i="10"/>
  <c r="L81" i="10"/>
  <c r="L695" i="10" s="1"/>
  <c r="I81" i="10"/>
  <c r="F81" i="10"/>
  <c r="E81" i="10"/>
  <c r="B81" i="10"/>
  <c r="B695" i="10" s="1"/>
  <c r="AI81" i="10"/>
  <c r="AF81" i="10"/>
  <c r="W81" i="10"/>
  <c r="T81" i="10"/>
  <c r="AB81" i="10"/>
  <c r="AM81" i="10"/>
  <c r="AK81" i="10"/>
  <c r="K81" i="10"/>
  <c r="H81" i="10"/>
  <c r="P81" i="10"/>
  <c r="AA81" i="10"/>
  <c r="Y81" i="10"/>
  <c r="AE81" i="10"/>
  <c r="D81" i="10"/>
  <c r="D695" i="10" s="1"/>
  <c r="O81" i="10"/>
  <c r="M81" i="10"/>
  <c r="S81" i="10"/>
  <c r="AC81" i="10"/>
  <c r="C81" i="10"/>
  <c r="C695" i="10" s="1"/>
  <c r="G81" i="10"/>
  <c r="AH81" i="10"/>
  <c r="A696" i="10" l="1"/>
  <c r="A83" i="10"/>
  <c r="N82" i="10"/>
  <c r="AF82" i="10"/>
  <c r="AC82" i="10"/>
  <c r="T82" i="10"/>
  <c r="Q82" i="10"/>
  <c r="B82" i="10"/>
  <c r="B696" i="10" s="1"/>
  <c r="AK82" i="10"/>
  <c r="AJ82" i="10"/>
  <c r="AH82" i="10"/>
  <c r="H82" i="10"/>
  <c r="E82" i="10"/>
  <c r="Y82" i="10"/>
  <c r="X82" i="10"/>
  <c r="V82" i="10"/>
  <c r="AB82" i="10"/>
  <c r="M82" i="10"/>
  <c r="L82" i="10"/>
  <c r="L696" i="10" s="1"/>
  <c r="J82" i="10"/>
  <c r="P82" i="10"/>
  <c r="AL82" i="10"/>
  <c r="D82" i="10"/>
  <c r="D696" i="10" s="1"/>
  <c r="Z82" i="10"/>
  <c r="AE82" i="10"/>
  <c r="AM82" i="10"/>
  <c r="AI82" i="10"/>
  <c r="AG82" i="10"/>
  <c r="S82" i="10"/>
  <c r="AD82" i="10"/>
  <c r="AA82" i="10"/>
  <c r="W82" i="10"/>
  <c r="U82" i="10"/>
  <c r="G82" i="10"/>
  <c r="R82" i="10"/>
  <c r="O82" i="10"/>
  <c r="K82" i="10"/>
  <c r="I82" i="10"/>
  <c r="F82" i="10"/>
  <c r="C82" i="10"/>
  <c r="C696" i="10" s="1"/>
  <c r="A83" i="3"/>
  <c r="AI82" i="3"/>
  <c r="O82" i="3"/>
  <c r="R82" i="3"/>
  <c r="AJ82" i="3"/>
  <c r="Y82" i="3"/>
  <c r="W82" i="3"/>
  <c r="C82" i="3"/>
  <c r="C489" i="3" s="1"/>
  <c r="L82" i="3"/>
  <c r="L489" i="3" s="1"/>
  <c r="AB82" i="3"/>
  <c r="K82" i="3"/>
  <c r="D82" i="3"/>
  <c r="D489" i="3" s="1"/>
  <c r="AG82" i="3"/>
  <c r="AL82" i="3"/>
  <c r="X82" i="3"/>
  <c r="AE82" i="3"/>
  <c r="I82" i="3"/>
  <c r="N82" i="3"/>
  <c r="AK82" i="3"/>
  <c r="J82" i="3"/>
  <c r="M82" i="3"/>
  <c r="B82" i="3"/>
  <c r="B489" i="3" s="1"/>
  <c r="V82" i="3"/>
  <c r="AF82" i="3"/>
  <c r="AC82" i="3"/>
  <c r="T82" i="3"/>
  <c r="Q82" i="3"/>
  <c r="AD82" i="3"/>
  <c r="H82" i="3"/>
  <c r="E82" i="3"/>
  <c r="F82" i="3"/>
  <c r="AM82" i="3"/>
  <c r="AA82" i="3"/>
  <c r="S82" i="3"/>
  <c r="Z82" i="3"/>
  <c r="AH82" i="3"/>
  <c r="U82" i="3"/>
  <c r="G82" i="3"/>
  <c r="P82" i="3"/>
  <c r="A697" i="10" l="1"/>
  <c r="A84" i="10"/>
  <c r="Q83" i="10"/>
  <c r="N83" i="10"/>
  <c r="AH83" i="10"/>
  <c r="AG83" i="10"/>
  <c r="AE83" i="10"/>
  <c r="E83" i="10"/>
  <c r="B83" i="10"/>
  <c r="B697" i="10" s="1"/>
  <c r="V83" i="10"/>
  <c r="U83" i="10"/>
  <c r="S83" i="10"/>
  <c r="AK83" i="10"/>
  <c r="J83" i="10"/>
  <c r="I83" i="10"/>
  <c r="G83" i="10"/>
  <c r="Y83" i="10"/>
  <c r="M83" i="10"/>
  <c r="AB83" i="10"/>
  <c r="AM83" i="10"/>
  <c r="AJ83" i="10"/>
  <c r="K83" i="10"/>
  <c r="AF83" i="10"/>
  <c r="AD83" i="10"/>
  <c r="P83" i="10"/>
  <c r="AA83" i="10"/>
  <c r="X83" i="10"/>
  <c r="T83" i="10"/>
  <c r="R83" i="10"/>
  <c r="D83" i="10"/>
  <c r="D697" i="10" s="1"/>
  <c r="O83" i="10"/>
  <c r="L83" i="10"/>
  <c r="L697" i="10" s="1"/>
  <c r="H83" i="10"/>
  <c r="F83" i="10"/>
  <c r="C83" i="10"/>
  <c r="C697" i="10" s="1"/>
  <c r="AI83" i="10"/>
  <c r="AL83" i="10"/>
  <c r="W83" i="10"/>
  <c r="AC83" i="10"/>
  <c r="Z83" i="10"/>
  <c r="A84" i="3"/>
  <c r="AD83" i="3"/>
  <c r="AI83" i="3"/>
  <c r="M83" i="3"/>
  <c r="R83" i="3"/>
  <c r="W83" i="3"/>
  <c r="AG83" i="3"/>
  <c r="F83" i="3"/>
  <c r="K83" i="3"/>
  <c r="I83" i="3"/>
  <c r="AB83" i="3"/>
  <c r="P83" i="3"/>
  <c r="AL83" i="3"/>
  <c r="D83" i="3"/>
  <c r="D490" i="3" s="1"/>
  <c r="Y83" i="3"/>
  <c r="S83" i="3"/>
  <c r="Q83" i="3"/>
  <c r="N83" i="3"/>
  <c r="G83" i="3"/>
  <c r="E83" i="3"/>
  <c r="B83" i="3"/>
  <c r="B490" i="3" s="1"/>
  <c r="AJ83" i="3"/>
  <c r="O83" i="3"/>
  <c r="X83" i="3"/>
  <c r="AF83" i="3"/>
  <c r="L83" i="3"/>
  <c r="L490" i="3" s="1"/>
  <c r="T83" i="3"/>
  <c r="AA83" i="3"/>
  <c r="H83" i="3"/>
  <c r="C83" i="3"/>
  <c r="C490" i="3" s="1"/>
  <c r="U83" i="3"/>
  <c r="AK83" i="3"/>
  <c r="J83" i="3"/>
  <c r="V83" i="3"/>
  <c r="AM83" i="3"/>
  <c r="AH83" i="3"/>
  <c r="AE83" i="3"/>
  <c r="AC83" i="3"/>
  <c r="Z83" i="3"/>
  <c r="A85" i="3" l="1"/>
  <c r="AL84" i="3"/>
  <c r="AI84" i="3"/>
  <c r="R84" i="3"/>
  <c r="AK84" i="3"/>
  <c r="Z84" i="3"/>
  <c r="W84" i="3"/>
  <c r="M84" i="3"/>
  <c r="AH84" i="3"/>
  <c r="AB84" i="3"/>
  <c r="Y84" i="3"/>
  <c r="N84" i="3"/>
  <c r="K84" i="3"/>
  <c r="J84" i="3"/>
  <c r="AE84" i="3"/>
  <c r="D84" i="3"/>
  <c r="D491" i="3" s="1"/>
  <c r="B84" i="3"/>
  <c r="B491" i="3" s="1"/>
  <c r="P84" i="3"/>
  <c r="G84" i="3"/>
  <c r="U84" i="3"/>
  <c r="X84" i="3"/>
  <c r="AC84" i="3"/>
  <c r="I84" i="3"/>
  <c r="Q84" i="3"/>
  <c r="E84" i="3"/>
  <c r="AM84" i="3"/>
  <c r="AJ84" i="3"/>
  <c r="AA84" i="3"/>
  <c r="AF84" i="3"/>
  <c r="L84" i="3"/>
  <c r="L491" i="3" s="1"/>
  <c r="AD84" i="3"/>
  <c r="S84" i="3"/>
  <c r="O84" i="3"/>
  <c r="T84" i="3"/>
  <c r="F84" i="3"/>
  <c r="C84" i="3"/>
  <c r="C491" i="3" s="1"/>
  <c r="H84" i="3"/>
  <c r="AG84" i="3"/>
  <c r="V84" i="3"/>
  <c r="A698" i="10"/>
  <c r="A85" i="10"/>
  <c r="G84" i="10"/>
  <c r="F84" i="10"/>
  <c r="D84" i="10"/>
  <c r="D698" i="10" s="1"/>
  <c r="V84" i="10"/>
  <c r="J84" i="10"/>
  <c r="AF84" i="10"/>
  <c r="AM84" i="10"/>
  <c r="AK84" i="10"/>
  <c r="AJ84" i="10"/>
  <c r="AG84" i="10"/>
  <c r="T84" i="10"/>
  <c r="AC84" i="10"/>
  <c r="AA84" i="10"/>
  <c r="Y84" i="10"/>
  <c r="X84" i="10"/>
  <c r="U84" i="10"/>
  <c r="Q84" i="10"/>
  <c r="O84" i="10"/>
  <c r="M84" i="10"/>
  <c r="L84" i="10"/>
  <c r="L698" i="10" s="1"/>
  <c r="I84" i="10"/>
  <c r="E84" i="10"/>
  <c r="C84" i="10"/>
  <c r="C698" i="10" s="1"/>
  <c r="AL84" i="10"/>
  <c r="AI84" i="10"/>
  <c r="Z84" i="10"/>
  <c r="W84" i="10"/>
  <c r="H84" i="10"/>
  <c r="N84" i="10"/>
  <c r="K84" i="10"/>
  <c r="AE84" i="10"/>
  <c r="AD84" i="10"/>
  <c r="AB84" i="10"/>
  <c r="B84" i="10"/>
  <c r="B698" i="10" s="1"/>
  <c r="S84" i="10"/>
  <c r="R84" i="10"/>
  <c r="P84" i="10"/>
  <c r="AH84" i="10"/>
  <c r="A699" i="10" l="1"/>
  <c r="A86" i="10"/>
  <c r="Z85" i="10"/>
  <c r="X85" i="10"/>
  <c r="V85" i="10"/>
  <c r="U85" i="10"/>
  <c r="R85" i="10"/>
  <c r="E85" i="10"/>
  <c r="N85" i="10"/>
  <c r="L85" i="10"/>
  <c r="L699" i="10" s="1"/>
  <c r="J85" i="10"/>
  <c r="I85" i="10"/>
  <c r="F85" i="10"/>
  <c r="B85" i="10"/>
  <c r="B699" i="10" s="1"/>
  <c r="AI85" i="10"/>
  <c r="AF85" i="10"/>
  <c r="W85" i="10"/>
  <c r="T85" i="10"/>
  <c r="AM85" i="10"/>
  <c r="K85" i="10"/>
  <c r="H85" i="10"/>
  <c r="AB85" i="10"/>
  <c r="AA85" i="10"/>
  <c r="AK85" i="10"/>
  <c r="AC85" i="10"/>
  <c r="P85" i="10"/>
  <c r="O85" i="10"/>
  <c r="Y85" i="10"/>
  <c r="AE85" i="10"/>
  <c r="Q85" i="10"/>
  <c r="D85" i="10"/>
  <c r="D699" i="10" s="1"/>
  <c r="C85" i="10"/>
  <c r="C699" i="10" s="1"/>
  <c r="M85" i="10"/>
  <c r="S85" i="10"/>
  <c r="G85" i="10"/>
  <c r="AL85" i="10"/>
  <c r="AJ85" i="10"/>
  <c r="AH85" i="10"/>
  <c r="AG85" i="10"/>
  <c r="AD85" i="10"/>
  <c r="A86" i="3"/>
  <c r="S85" i="3"/>
  <c r="M85" i="3"/>
  <c r="J85" i="3"/>
  <c r="AD85" i="3"/>
  <c r="P85" i="3"/>
  <c r="AL85" i="3"/>
  <c r="R85" i="3"/>
  <c r="Y85" i="3"/>
  <c r="Z85" i="3"/>
  <c r="F85" i="3"/>
  <c r="AG85" i="3"/>
  <c r="B85" i="3"/>
  <c r="B492" i="3" s="1"/>
  <c r="AJ85" i="3"/>
  <c r="X85" i="3"/>
  <c r="AC85" i="3"/>
  <c r="L85" i="3"/>
  <c r="L492" i="3" s="1"/>
  <c r="Q85" i="3"/>
  <c r="U85" i="3"/>
  <c r="AM85" i="3"/>
  <c r="AB85" i="3"/>
  <c r="E85" i="3"/>
  <c r="O85" i="3"/>
  <c r="AE85" i="3"/>
  <c r="D85" i="3"/>
  <c r="D492" i="3" s="1"/>
  <c r="AI85" i="3"/>
  <c r="AF85" i="3"/>
  <c r="G85" i="3"/>
  <c r="W85" i="3"/>
  <c r="T85" i="3"/>
  <c r="AA85" i="3"/>
  <c r="K85" i="3"/>
  <c r="H85" i="3"/>
  <c r="C85" i="3"/>
  <c r="C492" i="3" s="1"/>
  <c r="V85" i="3"/>
  <c r="AK85" i="3"/>
  <c r="AH85" i="3"/>
  <c r="I85" i="3"/>
  <c r="N85" i="3"/>
  <c r="A87" i="3" l="1"/>
  <c r="W86" i="3"/>
  <c r="C86" i="3"/>
  <c r="C493" i="3" s="1"/>
  <c r="AH86" i="3"/>
  <c r="Y86" i="3"/>
  <c r="K86" i="3"/>
  <c r="J86" i="3"/>
  <c r="AG86" i="3"/>
  <c r="AL86" i="3"/>
  <c r="R86" i="3"/>
  <c r="U86" i="3"/>
  <c r="Z86" i="3"/>
  <c r="B86" i="3"/>
  <c r="B493" i="3" s="1"/>
  <c r="AD86" i="3"/>
  <c r="AK86" i="3"/>
  <c r="AF86" i="3"/>
  <c r="AC86" i="3"/>
  <c r="F86" i="3"/>
  <c r="T86" i="3"/>
  <c r="Q86" i="3"/>
  <c r="P86" i="3"/>
  <c r="H86" i="3"/>
  <c r="E86" i="3"/>
  <c r="AJ86" i="3"/>
  <c r="AM86" i="3"/>
  <c r="L86" i="3"/>
  <c r="L493" i="3" s="1"/>
  <c r="AE86" i="3"/>
  <c r="AA86" i="3"/>
  <c r="G86" i="3"/>
  <c r="AB86" i="3"/>
  <c r="V86" i="3"/>
  <c r="S86" i="3"/>
  <c r="AI86" i="3"/>
  <c r="O86" i="3"/>
  <c r="D86" i="3"/>
  <c r="D493" i="3" s="1"/>
  <c r="N86" i="3"/>
  <c r="M86" i="3"/>
  <c r="I86" i="3"/>
  <c r="X86" i="3"/>
  <c r="A700" i="10"/>
  <c r="A87" i="10"/>
  <c r="B86" i="10"/>
  <c r="B700" i="10" s="1"/>
  <c r="AF86" i="10"/>
  <c r="AC86" i="10"/>
  <c r="T86" i="10"/>
  <c r="Q86" i="10"/>
  <c r="AJ86" i="10"/>
  <c r="H86" i="10"/>
  <c r="E86" i="10"/>
  <c r="AK86" i="10"/>
  <c r="X86" i="10"/>
  <c r="AH86" i="10"/>
  <c r="AL86" i="10"/>
  <c r="Y86" i="10"/>
  <c r="L86" i="10"/>
  <c r="L700" i="10" s="1"/>
  <c r="V86" i="10"/>
  <c r="AB86" i="10"/>
  <c r="Z86" i="10"/>
  <c r="M86" i="10"/>
  <c r="J86" i="10"/>
  <c r="P86" i="10"/>
  <c r="N86" i="10"/>
  <c r="D86" i="10"/>
  <c r="D700" i="10" s="1"/>
  <c r="AM86" i="10"/>
  <c r="AI86" i="10"/>
  <c r="AG86" i="10"/>
  <c r="AE86" i="10"/>
  <c r="AD86" i="10"/>
  <c r="AA86" i="10"/>
  <c r="W86" i="10"/>
  <c r="U86" i="10"/>
  <c r="S86" i="10"/>
  <c r="R86" i="10"/>
  <c r="O86" i="10"/>
  <c r="K86" i="10"/>
  <c r="I86" i="10"/>
  <c r="G86" i="10"/>
  <c r="F86" i="10"/>
  <c r="C86" i="10"/>
  <c r="C700" i="10" s="1"/>
  <c r="A701" i="10" l="1"/>
  <c r="A88" i="10"/>
  <c r="AG87" i="10"/>
  <c r="E87" i="10"/>
  <c r="B87" i="10"/>
  <c r="B701" i="10" s="1"/>
  <c r="AH87" i="10"/>
  <c r="U87" i="10"/>
  <c r="AE87" i="10"/>
  <c r="V87" i="10"/>
  <c r="I87" i="10"/>
  <c r="S87" i="10"/>
  <c r="AK87" i="10"/>
  <c r="J87" i="10"/>
  <c r="G87" i="10"/>
  <c r="Y87" i="10"/>
  <c r="AM87" i="10"/>
  <c r="M87" i="10"/>
  <c r="AJ87" i="10"/>
  <c r="AF87" i="10"/>
  <c r="AD87" i="10"/>
  <c r="AB87" i="10"/>
  <c r="AA87" i="10"/>
  <c r="X87" i="10"/>
  <c r="T87" i="10"/>
  <c r="R87" i="10"/>
  <c r="P87" i="10"/>
  <c r="O87" i="10"/>
  <c r="L87" i="10"/>
  <c r="L701" i="10" s="1"/>
  <c r="H87" i="10"/>
  <c r="F87" i="10"/>
  <c r="D87" i="10"/>
  <c r="D701" i="10" s="1"/>
  <c r="C87" i="10"/>
  <c r="C701" i="10" s="1"/>
  <c r="AI87" i="10"/>
  <c r="W87" i="10"/>
  <c r="AL87" i="10"/>
  <c r="K87" i="10"/>
  <c r="AC87" i="10"/>
  <c r="Z87" i="10"/>
  <c r="Q87" i="10"/>
  <c r="N87" i="10"/>
  <c r="A88" i="3"/>
  <c r="R87" i="3"/>
  <c r="W87" i="3"/>
  <c r="AA87" i="3"/>
  <c r="F87" i="3"/>
  <c r="K87" i="3"/>
  <c r="C87" i="3"/>
  <c r="C494" i="3" s="1"/>
  <c r="AL87" i="3"/>
  <c r="AC87" i="3"/>
  <c r="Z87" i="3"/>
  <c r="AM87" i="3"/>
  <c r="E87" i="3"/>
  <c r="B87" i="3"/>
  <c r="B494" i="3" s="1"/>
  <c r="I87" i="3"/>
  <c r="AJ87" i="3"/>
  <c r="X87" i="3"/>
  <c r="U87" i="3"/>
  <c r="AF87" i="3"/>
  <c r="L87" i="3"/>
  <c r="L494" i="3" s="1"/>
  <c r="P87" i="3"/>
  <c r="AK87" i="3"/>
  <c r="AE87" i="3"/>
  <c r="AB87" i="3"/>
  <c r="T87" i="3"/>
  <c r="M87" i="3"/>
  <c r="G87" i="3"/>
  <c r="D87" i="3"/>
  <c r="D494" i="3" s="1"/>
  <c r="H87" i="3"/>
  <c r="AH87" i="3"/>
  <c r="AD87" i="3"/>
  <c r="AI87" i="3"/>
  <c r="S87" i="3"/>
  <c r="J87" i="3"/>
  <c r="V87" i="3"/>
  <c r="AG87" i="3"/>
  <c r="O87" i="3"/>
  <c r="Q87" i="3"/>
  <c r="N87" i="3"/>
  <c r="Y87" i="3"/>
  <c r="A702" i="10" l="1"/>
  <c r="A89" i="10"/>
  <c r="G88" i="10"/>
  <c r="D88" i="10"/>
  <c r="D702" i="10" s="1"/>
  <c r="V88" i="10"/>
  <c r="T88" i="10"/>
  <c r="AM88" i="10"/>
  <c r="AJ88" i="10"/>
  <c r="J88" i="10"/>
  <c r="AG88" i="10"/>
  <c r="H88" i="10"/>
  <c r="AC88" i="10"/>
  <c r="AA88" i="10"/>
  <c r="AK88" i="10"/>
  <c r="X88" i="10"/>
  <c r="U88" i="10"/>
  <c r="Q88" i="10"/>
  <c r="O88" i="10"/>
  <c r="Y88" i="10"/>
  <c r="L88" i="10"/>
  <c r="L702" i="10" s="1"/>
  <c r="I88" i="10"/>
  <c r="E88" i="10"/>
  <c r="C88" i="10"/>
  <c r="C702" i="10" s="1"/>
  <c r="M88" i="10"/>
  <c r="AL88" i="10"/>
  <c r="AI88" i="10"/>
  <c r="Z88" i="10"/>
  <c r="W88" i="10"/>
  <c r="N88" i="10"/>
  <c r="K88" i="10"/>
  <c r="AD88" i="10"/>
  <c r="B88" i="10"/>
  <c r="B702" i="10" s="1"/>
  <c r="AE88" i="10"/>
  <c r="R88" i="10"/>
  <c r="AB88" i="10"/>
  <c r="S88" i="10"/>
  <c r="F88" i="10"/>
  <c r="P88" i="10"/>
  <c r="AH88" i="10"/>
  <c r="AF88" i="10"/>
  <c r="A89" i="3"/>
  <c r="Z88" i="3"/>
  <c r="W88" i="3"/>
  <c r="N88" i="3"/>
  <c r="K88" i="3"/>
  <c r="B88" i="3"/>
  <c r="B495" i="3" s="1"/>
  <c r="X88" i="3"/>
  <c r="AE88" i="3"/>
  <c r="AG88" i="3"/>
  <c r="R88" i="3"/>
  <c r="G88" i="3"/>
  <c r="AC88" i="3"/>
  <c r="I88" i="3"/>
  <c r="AD88" i="3"/>
  <c r="J88" i="3"/>
  <c r="Q88" i="3"/>
  <c r="F88" i="3"/>
  <c r="E88" i="3"/>
  <c r="AM88" i="3"/>
  <c r="Y88" i="3"/>
  <c r="V88" i="3"/>
  <c r="P88" i="3"/>
  <c r="M88" i="3"/>
  <c r="AA88" i="3"/>
  <c r="AF88" i="3"/>
  <c r="O88" i="3"/>
  <c r="T88" i="3"/>
  <c r="AB88" i="3"/>
  <c r="S88" i="3"/>
  <c r="C88" i="3"/>
  <c r="C495" i="3" s="1"/>
  <c r="H88" i="3"/>
  <c r="D88" i="3"/>
  <c r="D495" i="3" s="1"/>
  <c r="AJ88" i="3"/>
  <c r="AL88" i="3"/>
  <c r="AI88" i="3"/>
  <c r="L88" i="3"/>
  <c r="L495" i="3" s="1"/>
  <c r="AK88" i="3"/>
  <c r="U88" i="3"/>
  <c r="AH88" i="3"/>
  <c r="A90" i="3" l="1"/>
  <c r="AD89" i="3"/>
  <c r="AG89" i="3"/>
  <c r="AL89" i="3"/>
  <c r="R89" i="3"/>
  <c r="I89" i="3"/>
  <c r="AA89" i="3"/>
  <c r="P89" i="3"/>
  <c r="Z89" i="3"/>
  <c r="F89" i="3"/>
  <c r="C89" i="3"/>
  <c r="C496" i="3" s="1"/>
  <c r="S89" i="3"/>
  <c r="N89" i="3"/>
  <c r="AM89" i="3"/>
  <c r="X89" i="3"/>
  <c r="AC89" i="3"/>
  <c r="AH89" i="3"/>
  <c r="AE89" i="3"/>
  <c r="V89" i="3"/>
  <c r="L89" i="3"/>
  <c r="L496" i="3" s="1"/>
  <c r="Q89" i="3"/>
  <c r="J89" i="3"/>
  <c r="G89" i="3"/>
  <c r="E89" i="3"/>
  <c r="AK89" i="3"/>
  <c r="AB89" i="3"/>
  <c r="AI89" i="3"/>
  <c r="AF89" i="3"/>
  <c r="M89" i="3"/>
  <c r="D89" i="3"/>
  <c r="D496" i="3" s="1"/>
  <c r="W89" i="3"/>
  <c r="T89" i="3"/>
  <c r="U89" i="3"/>
  <c r="K89" i="3"/>
  <c r="H89" i="3"/>
  <c r="O89" i="3"/>
  <c r="Y89" i="3"/>
  <c r="AJ89" i="3"/>
  <c r="B89" i="3"/>
  <c r="B496" i="3" s="1"/>
  <c r="A703" i="10"/>
  <c r="A90" i="10"/>
  <c r="N89" i="10"/>
  <c r="L89" i="10"/>
  <c r="L703" i="10" s="1"/>
  <c r="V89" i="10"/>
  <c r="I89" i="10"/>
  <c r="F89" i="10"/>
  <c r="B89" i="10"/>
  <c r="B703" i="10" s="1"/>
  <c r="J89" i="10"/>
  <c r="AC89" i="10"/>
  <c r="AI89" i="10"/>
  <c r="AF89" i="10"/>
  <c r="W89" i="10"/>
  <c r="T89" i="10"/>
  <c r="AM89" i="10"/>
  <c r="K89" i="10"/>
  <c r="H89" i="10"/>
  <c r="AA89" i="10"/>
  <c r="AB89" i="10"/>
  <c r="O89" i="10"/>
  <c r="AK89" i="10"/>
  <c r="E89" i="10"/>
  <c r="P89" i="10"/>
  <c r="C89" i="10"/>
  <c r="C703" i="10" s="1"/>
  <c r="Y89" i="10"/>
  <c r="AE89" i="10"/>
  <c r="Q89" i="10"/>
  <c r="D89" i="10"/>
  <c r="D703" i="10" s="1"/>
  <c r="M89" i="10"/>
  <c r="S89" i="10"/>
  <c r="AL89" i="10"/>
  <c r="AJ89" i="10"/>
  <c r="AG89" i="10"/>
  <c r="G89" i="10"/>
  <c r="AD89" i="10"/>
  <c r="Z89" i="10"/>
  <c r="X89" i="10"/>
  <c r="AH89" i="10"/>
  <c r="U89" i="10"/>
  <c r="R89" i="10"/>
  <c r="A91" i="3" l="1"/>
  <c r="K90" i="3"/>
  <c r="L90" i="3"/>
  <c r="L497" i="3" s="1"/>
  <c r="Y90" i="3"/>
  <c r="AG90" i="3"/>
  <c r="AL90" i="3"/>
  <c r="AB90" i="3"/>
  <c r="U90" i="3"/>
  <c r="Z90" i="3"/>
  <c r="X90" i="3"/>
  <c r="D90" i="3"/>
  <c r="D497" i="3" s="1"/>
  <c r="I90" i="3"/>
  <c r="N90" i="3"/>
  <c r="AE90" i="3"/>
  <c r="AF90" i="3"/>
  <c r="AC90" i="3"/>
  <c r="AK90" i="3"/>
  <c r="J90" i="3"/>
  <c r="M90" i="3"/>
  <c r="T90" i="3"/>
  <c r="Q90" i="3"/>
  <c r="V90" i="3"/>
  <c r="H90" i="3"/>
  <c r="E90" i="3"/>
  <c r="AD90" i="3"/>
  <c r="AM90" i="3"/>
  <c r="F90" i="3"/>
  <c r="AA90" i="3"/>
  <c r="AI90" i="3"/>
  <c r="O90" i="3"/>
  <c r="W90" i="3"/>
  <c r="C90" i="3"/>
  <c r="C497" i="3" s="1"/>
  <c r="R90" i="3"/>
  <c r="AJ90" i="3"/>
  <c r="B90" i="3"/>
  <c r="B497" i="3" s="1"/>
  <c r="G90" i="3"/>
  <c r="AH90" i="3"/>
  <c r="P90" i="3"/>
  <c r="S90" i="3"/>
  <c r="A704" i="10"/>
  <c r="A91" i="10"/>
  <c r="AF90" i="10"/>
  <c r="AC90" i="10"/>
  <c r="T90" i="10"/>
  <c r="Q90" i="10"/>
  <c r="AJ90" i="10"/>
  <c r="H90" i="10"/>
  <c r="E90" i="10"/>
  <c r="X90" i="10"/>
  <c r="Z90" i="10"/>
  <c r="AK90" i="10"/>
  <c r="L90" i="10"/>
  <c r="L704" i="10" s="1"/>
  <c r="AH90" i="10"/>
  <c r="N90" i="10"/>
  <c r="Y90" i="10"/>
  <c r="V90" i="10"/>
  <c r="AB90" i="10"/>
  <c r="B90" i="10"/>
  <c r="B704" i="10" s="1"/>
  <c r="M90" i="10"/>
  <c r="J90" i="10"/>
  <c r="P90" i="10"/>
  <c r="AM90" i="10"/>
  <c r="AI90" i="10"/>
  <c r="AG90" i="10"/>
  <c r="AD90" i="10"/>
  <c r="D90" i="10"/>
  <c r="D704" i="10" s="1"/>
  <c r="AA90" i="10"/>
  <c r="AL90" i="10"/>
  <c r="W90" i="10"/>
  <c r="U90" i="10"/>
  <c r="AE90" i="10"/>
  <c r="R90" i="10"/>
  <c r="O90" i="10"/>
  <c r="K90" i="10"/>
  <c r="I90" i="10"/>
  <c r="S90" i="10"/>
  <c r="F90" i="10"/>
  <c r="C90" i="10"/>
  <c r="C704" i="10" s="1"/>
  <c r="G90" i="10"/>
  <c r="A92" i="3" l="1"/>
  <c r="F91" i="3"/>
  <c r="K91" i="3"/>
  <c r="AG91" i="3"/>
  <c r="M91" i="3"/>
  <c r="AL91" i="3"/>
  <c r="I91" i="3"/>
  <c r="AC91" i="3"/>
  <c r="Z91" i="3"/>
  <c r="AB91" i="3"/>
  <c r="P91" i="3"/>
  <c r="Q91" i="3"/>
  <c r="N91" i="3"/>
  <c r="D91" i="3"/>
  <c r="D498" i="3" s="1"/>
  <c r="Y91" i="3"/>
  <c r="S91" i="3"/>
  <c r="AJ91" i="3"/>
  <c r="G91" i="3"/>
  <c r="AM91" i="3"/>
  <c r="X91" i="3"/>
  <c r="AF91" i="3"/>
  <c r="L91" i="3"/>
  <c r="L498" i="3" s="1"/>
  <c r="T91" i="3"/>
  <c r="H91" i="3"/>
  <c r="AA91" i="3"/>
  <c r="AD91" i="3"/>
  <c r="AI91" i="3"/>
  <c r="C91" i="3"/>
  <c r="C498" i="3" s="1"/>
  <c r="U91" i="3"/>
  <c r="R91" i="3"/>
  <c r="W91" i="3"/>
  <c r="AK91" i="3"/>
  <c r="J91" i="3"/>
  <c r="O91" i="3"/>
  <c r="AH91" i="3"/>
  <c r="V91" i="3"/>
  <c r="AE91" i="3"/>
  <c r="E91" i="3"/>
  <c r="B91" i="3"/>
  <c r="B498" i="3" s="1"/>
  <c r="A705" i="10"/>
  <c r="A92" i="10"/>
  <c r="U91" i="10"/>
  <c r="AI91" i="10"/>
  <c r="AH91" i="10"/>
  <c r="I91" i="10"/>
  <c r="AE91" i="10"/>
  <c r="V91" i="10"/>
  <c r="S91" i="10"/>
  <c r="AK91" i="10"/>
  <c r="J91" i="10"/>
  <c r="G91" i="10"/>
  <c r="AM91" i="10"/>
  <c r="Y91" i="10"/>
  <c r="AJ91" i="10"/>
  <c r="AF91" i="10"/>
  <c r="AD91" i="10"/>
  <c r="AA91" i="10"/>
  <c r="M91" i="10"/>
  <c r="X91" i="10"/>
  <c r="T91" i="10"/>
  <c r="R91" i="10"/>
  <c r="AB91" i="10"/>
  <c r="O91" i="10"/>
  <c r="L91" i="10"/>
  <c r="L705" i="10" s="1"/>
  <c r="H91" i="10"/>
  <c r="F91" i="10"/>
  <c r="P91" i="10"/>
  <c r="C91" i="10"/>
  <c r="C705" i="10" s="1"/>
  <c r="W91" i="10"/>
  <c r="D91" i="10"/>
  <c r="D705" i="10" s="1"/>
  <c r="K91" i="10"/>
  <c r="AL91" i="10"/>
  <c r="AC91" i="10"/>
  <c r="Z91" i="10"/>
  <c r="Q91" i="10"/>
  <c r="N91" i="10"/>
  <c r="AG91" i="10"/>
  <c r="E91" i="10"/>
  <c r="B91" i="10"/>
  <c r="B705" i="10" s="1"/>
  <c r="A706" i="10" l="1"/>
  <c r="A93" i="10"/>
  <c r="G92" i="10"/>
  <c r="D92" i="10"/>
  <c r="D706" i="10" s="1"/>
  <c r="AM92" i="10"/>
  <c r="AJ92" i="10"/>
  <c r="V92" i="10"/>
  <c r="AG92" i="10"/>
  <c r="AC92" i="10"/>
  <c r="AA92" i="10"/>
  <c r="X92" i="10"/>
  <c r="J92" i="10"/>
  <c r="U92" i="10"/>
  <c r="Q92" i="10"/>
  <c r="O92" i="10"/>
  <c r="AK92" i="10"/>
  <c r="L92" i="10"/>
  <c r="L706" i="10" s="1"/>
  <c r="I92" i="10"/>
  <c r="E92" i="10"/>
  <c r="C92" i="10"/>
  <c r="C706" i="10" s="1"/>
  <c r="Y92" i="10"/>
  <c r="M92" i="10"/>
  <c r="AL92" i="10"/>
  <c r="AI92" i="10"/>
  <c r="Z92" i="10"/>
  <c r="W92" i="10"/>
  <c r="AF92" i="10"/>
  <c r="N92" i="10"/>
  <c r="K92" i="10"/>
  <c r="AD92" i="10"/>
  <c r="B92" i="10"/>
  <c r="B706" i="10" s="1"/>
  <c r="R92" i="10"/>
  <c r="AE92" i="10"/>
  <c r="F92" i="10"/>
  <c r="AB92" i="10"/>
  <c r="T92" i="10"/>
  <c r="S92" i="10"/>
  <c r="P92" i="10"/>
  <c r="AH92" i="10"/>
  <c r="H92" i="10"/>
  <c r="A93" i="3"/>
  <c r="N92" i="3"/>
  <c r="K92" i="3"/>
  <c r="AK92" i="3"/>
  <c r="B92" i="3"/>
  <c r="B499" i="3" s="1"/>
  <c r="M92" i="3"/>
  <c r="AH92" i="3"/>
  <c r="AB92" i="3"/>
  <c r="Y92" i="3"/>
  <c r="AG92" i="3"/>
  <c r="J92" i="3"/>
  <c r="AE92" i="3"/>
  <c r="D92" i="3"/>
  <c r="D499" i="3" s="1"/>
  <c r="U92" i="3"/>
  <c r="P92" i="3"/>
  <c r="G92" i="3"/>
  <c r="Q92" i="3"/>
  <c r="E92" i="3"/>
  <c r="AM92" i="3"/>
  <c r="AA92" i="3"/>
  <c r="AF92" i="3"/>
  <c r="AJ92" i="3"/>
  <c r="O92" i="3"/>
  <c r="T92" i="3"/>
  <c r="L92" i="3"/>
  <c r="L499" i="3" s="1"/>
  <c r="AD92" i="3"/>
  <c r="C92" i="3"/>
  <c r="C499" i="3" s="1"/>
  <c r="H92" i="3"/>
  <c r="F92" i="3"/>
  <c r="S92" i="3"/>
  <c r="AL92" i="3"/>
  <c r="AI92" i="3"/>
  <c r="Z92" i="3"/>
  <c r="W92" i="3"/>
  <c r="R92" i="3"/>
  <c r="X92" i="3"/>
  <c r="AC92" i="3"/>
  <c r="V92" i="3"/>
  <c r="I92" i="3"/>
  <c r="A94" i="3" l="1"/>
  <c r="AL93" i="3"/>
  <c r="R93" i="3"/>
  <c r="S93" i="3"/>
  <c r="M93" i="3"/>
  <c r="J93" i="3"/>
  <c r="Z93" i="3"/>
  <c r="F93" i="3"/>
  <c r="P93" i="3"/>
  <c r="N93" i="3"/>
  <c r="Y93" i="3"/>
  <c r="AG93" i="3"/>
  <c r="B93" i="3"/>
  <c r="B500" i="3" s="1"/>
  <c r="AJ93" i="3"/>
  <c r="I93" i="3"/>
  <c r="L93" i="3"/>
  <c r="L500" i="3" s="1"/>
  <c r="Q93" i="3"/>
  <c r="E93" i="3"/>
  <c r="U93" i="3"/>
  <c r="AI93" i="3"/>
  <c r="AF93" i="3"/>
  <c r="O93" i="3"/>
  <c r="AB93" i="3"/>
  <c r="D93" i="3"/>
  <c r="D500" i="3" s="1"/>
  <c r="W93" i="3"/>
  <c r="T93" i="3"/>
  <c r="AE93" i="3"/>
  <c r="K93" i="3"/>
  <c r="H93" i="3"/>
  <c r="AA93" i="3"/>
  <c r="G93" i="3"/>
  <c r="C93" i="3"/>
  <c r="C500" i="3" s="1"/>
  <c r="AD93" i="3"/>
  <c r="V93" i="3"/>
  <c r="AK93" i="3"/>
  <c r="AH93" i="3"/>
  <c r="AM93" i="3"/>
  <c r="X93" i="3"/>
  <c r="AC93" i="3"/>
  <c r="A707" i="10"/>
  <c r="A94" i="10"/>
  <c r="B93" i="10"/>
  <c r="B707" i="10" s="1"/>
  <c r="V93" i="10"/>
  <c r="J93" i="10"/>
  <c r="AI93" i="10"/>
  <c r="AF93" i="10"/>
  <c r="W93" i="10"/>
  <c r="T93" i="10"/>
  <c r="AM93" i="10"/>
  <c r="K93" i="10"/>
  <c r="H93" i="10"/>
  <c r="AC93" i="10"/>
  <c r="AA93" i="10"/>
  <c r="O93" i="10"/>
  <c r="AB93" i="10"/>
  <c r="C93" i="10"/>
  <c r="C707" i="10" s="1"/>
  <c r="AK93" i="10"/>
  <c r="P93" i="10"/>
  <c r="Y93" i="10"/>
  <c r="AE93" i="10"/>
  <c r="E93" i="10"/>
  <c r="D93" i="10"/>
  <c r="D707" i="10" s="1"/>
  <c r="AL93" i="10"/>
  <c r="M93" i="10"/>
  <c r="AJ93" i="10"/>
  <c r="AG93" i="10"/>
  <c r="S93" i="10"/>
  <c r="AD93" i="10"/>
  <c r="Z93" i="10"/>
  <c r="X93" i="10"/>
  <c r="U93" i="10"/>
  <c r="G93" i="10"/>
  <c r="R93" i="10"/>
  <c r="Q93" i="10"/>
  <c r="N93" i="10"/>
  <c r="L93" i="10"/>
  <c r="L707" i="10" s="1"/>
  <c r="AH93" i="10"/>
  <c r="I93" i="10"/>
  <c r="F93" i="10"/>
  <c r="A708" i="10" l="1"/>
  <c r="A95" i="10"/>
  <c r="T94" i="10"/>
  <c r="Q94" i="10"/>
  <c r="AJ94" i="10"/>
  <c r="H94" i="10"/>
  <c r="E94" i="10"/>
  <c r="X94" i="10"/>
  <c r="N94" i="10"/>
  <c r="L94" i="10"/>
  <c r="L708" i="10" s="1"/>
  <c r="B94" i="10"/>
  <c r="B708" i="10" s="1"/>
  <c r="AK94" i="10"/>
  <c r="AH94" i="10"/>
  <c r="Y94" i="10"/>
  <c r="V94" i="10"/>
  <c r="AB94" i="10"/>
  <c r="AM94" i="10"/>
  <c r="M94" i="10"/>
  <c r="AI94" i="10"/>
  <c r="J94" i="10"/>
  <c r="AG94" i="10"/>
  <c r="AD94" i="10"/>
  <c r="P94" i="10"/>
  <c r="AA94" i="10"/>
  <c r="AL94" i="10"/>
  <c r="W94" i="10"/>
  <c r="U94" i="10"/>
  <c r="R94" i="10"/>
  <c r="D94" i="10"/>
  <c r="D708" i="10" s="1"/>
  <c r="O94" i="10"/>
  <c r="Z94" i="10"/>
  <c r="K94" i="10"/>
  <c r="I94" i="10"/>
  <c r="AE94" i="10"/>
  <c r="F94" i="10"/>
  <c r="C94" i="10"/>
  <c r="C708" i="10" s="1"/>
  <c r="S94" i="10"/>
  <c r="G94" i="10"/>
  <c r="AF94" i="10"/>
  <c r="AC94" i="10"/>
  <c r="A95" i="3"/>
  <c r="AG94" i="3"/>
  <c r="AL94" i="3"/>
  <c r="AH94" i="3"/>
  <c r="Y94" i="3"/>
  <c r="U94" i="3"/>
  <c r="Z94" i="3"/>
  <c r="J94" i="3"/>
  <c r="R94" i="3"/>
  <c r="I94" i="3"/>
  <c r="N94" i="3"/>
  <c r="B94" i="3"/>
  <c r="B501" i="3" s="1"/>
  <c r="T94" i="3"/>
  <c r="Q94" i="3"/>
  <c r="F94" i="3"/>
  <c r="X94" i="3"/>
  <c r="AK94" i="3"/>
  <c r="H94" i="3"/>
  <c r="E94" i="3"/>
  <c r="AM94" i="3"/>
  <c r="AJ94" i="3"/>
  <c r="P94" i="3"/>
  <c r="AA94" i="3"/>
  <c r="L94" i="3"/>
  <c r="L501" i="3" s="1"/>
  <c r="AI94" i="3"/>
  <c r="O94" i="3"/>
  <c r="AE94" i="3"/>
  <c r="W94" i="3"/>
  <c r="C94" i="3"/>
  <c r="C501" i="3" s="1"/>
  <c r="G94" i="3"/>
  <c r="AB94" i="3"/>
  <c r="V94" i="3"/>
  <c r="S94" i="3"/>
  <c r="K94" i="3"/>
  <c r="D94" i="3"/>
  <c r="D501" i="3" s="1"/>
  <c r="M94" i="3"/>
  <c r="AD94" i="3"/>
  <c r="AF94" i="3"/>
  <c r="AC94" i="3"/>
  <c r="A709" i="10" l="1"/>
  <c r="A96" i="10"/>
  <c r="I95" i="10"/>
  <c r="AH95" i="10"/>
  <c r="AE95" i="10"/>
  <c r="V95" i="10"/>
  <c r="S95" i="10"/>
  <c r="AM95" i="10"/>
  <c r="AK95" i="10"/>
  <c r="AJ95" i="10"/>
  <c r="J95" i="10"/>
  <c r="AF95" i="10"/>
  <c r="G95" i="10"/>
  <c r="AD95" i="10"/>
  <c r="AA95" i="10"/>
  <c r="Y95" i="10"/>
  <c r="X95" i="10"/>
  <c r="T95" i="10"/>
  <c r="R95" i="10"/>
  <c r="O95" i="10"/>
  <c r="M95" i="10"/>
  <c r="L95" i="10"/>
  <c r="L709" i="10" s="1"/>
  <c r="H95" i="10"/>
  <c r="F95" i="10"/>
  <c r="AB95" i="10"/>
  <c r="C95" i="10"/>
  <c r="C709" i="10" s="1"/>
  <c r="K95" i="10"/>
  <c r="P95" i="10"/>
  <c r="D95" i="10"/>
  <c r="D709" i="10" s="1"/>
  <c r="AL95" i="10"/>
  <c r="AC95" i="10"/>
  <c r="Z95" i="10"/>
  <c r="Q95" i="10"/>
  <c r="N95" i="10"/>
  <c r="AG95" i="10"/>
  <c r="E95" i="10"/>
  <c r="B95" i="10"/>
  <c r="B709" i="10" s="1"/>
  <c r="AI95" i="10"/>
  <c r="U95" i="10"/>
  <c r="W95" i="10"/>
  <c r="A96" i="3"/>
  <c r="AL95" i="3"/>
  <c r="C95" i="3"/>
  <c r="C502" i="3" s="1"/>
  <c r="AC95" i="3"/>
  <c r="Z95" i="3"/>
  <c r="Q95" i="3"/>
  <c r="N95" i="3"/>
  <c r="AM95" i="3"/>
  <c r="E95" i="3"/>
  <c r="B95" i="3"/>
  <c r="B502" i="3" s="1"/>
  <c r="O95" i="3"/>
  <c r="AG95" i="3"/>
  <c r="X95" i="3"/>
  <c r="AF95" i="3"/>
  <c r="L95" i="3"/>
  <c r="L502" i="3" s="1"/>
  <c r="U95" i="3"/>
  <c r="T95" i="3"/>
  <c r="H95" i="3"/>
  <c r="P95" i="3"/>
  <c r="AK95" i="3"/>
  <c r="AE95" i="3"/>
  <c r="AB95" i="3"/>
  <c r="AD95" i="3"/>
  <c r="AI95" i="3"/>
  <c r="M95" i="3"/>
  <c r="G95" i="3"/>
  <c r="D95" i="3"/>
  <c r="D502" i="3" s="1"/>
  <c r="R95" i="3"/>
  <c r="W95" i="3"/>
  <c r="AH95" i="3"/>
  <c r="F95" i="3"/>
  <c r="K95" i="3"/>
  <c r="S95" i="3"/>
  <c r="J95" i="3"/>
  <c r="AA95" i="3"/>
  <c r="I95" i="3"/>
  <c r="AJ95" i="3"/>
  <c r="Y95" i="3"/>
  <c r="V95" i="3"/>
  <c r="A97" i="3" l="1"/>
  <c r="B96" i="3"/>
  <c r="B503" i="3" s="1"/>
  <c r="AG96" i="3"/>
  <c r="X96" i="3"/>
  <c r="U96" i="3"/>
  <c r="R96" i="3"/>
  <c r="AE96" i="3"/>
  <c r="AC96" i="3"/>
  <c r="I96" i="3"/>
  <c r="G96" i="3"/>
  <c r="E96" i="3"/>
  <c r="AM96" i="3"/>
  <c r="F96" i="3"/>
  <c r="J96" i="3"/>
  <c r="AA96" i="3"/>
  <c r="AF96" i="3"/>
  <c r="O96" i="3"/>
  <c r="T96" i="3"/>
  <c r="Y96" i="3"/>
  <c r="V96" i="3"/>
  <c r="P96" i="3"/>
  <c r="M96" i="3"/>
  <c r="C96" i="3"/>
  <c r="C503" i="3" s="1"/>
  <c r="H96" i="3"/>
  <c r="AL96" i="3"/>
  <c r="AI96" i="3"/>
  <c r="AB96" i="3"/>
  <c r="S96" i="3"/>
  <c r="AJ96" i="3"/>
  <c r="Z96" i="3"/>
  <c r="W96" i="3"/>
  <c r="D96" i="3"/>
  <c r="D503" i="3" s="1"/>
  <c r="L96" i="3"/>
  <c r="L503" i="3" s="1"/>
  <c r="N96" i="3"/>
  <c r="K96" i="3"/>
  <c r="AD96" i="3"/>
  <c r="Q96" i="3"/>
  <c r="AH96" i="3"/>
  <c r="AK96" i="3"/>
  <c r="A710" i="10"/>
  <c r="A97" i="10"/>
  <c r="G96" i="10"/>
  <c r="AC96" i="10"/>
  <c r="D96" i="10"/>
  <c r="D710" i="10" s="1"/>
  <c r="AA96" i="10"/>
  <c r="X96" i="10"/>
  <c r="V96" i="10"/>
  <c r="U96" i="10"/>
  <c r="AF96" i="10"/>
  <c r="Q96" i="10"/>
  <c r="O96" i="10"/>
  <c r="L96" i="10"/>
  <c r="L710" i="10" s="1"/>
  <c r="J96" i="10"/>
  <c r="I96" i="10"/>
  <c r="E96" i="10"/>
  <c r="C96" i="10"/>
  <c r="C710" i="10" s="1"/>
  <c r="AK96" i="10"/>
  <c r="Y96" i="10"/>
  <c r="AL96" i="10"/>
  <c r="M96" i="10"/>
  <c r="AI96" i="10"/>
  <c r="Z96" i="10"/>
  <c r="W96" i="10"/>
  <c r="T96" i="10"/>
  <c r="N96" i="10"/>
  <c r="K96" i="10"/>
  <c r="AD96" i="10"/>
  <c r="B96" i="10"/>
  <c r="B710" i="10" s="1"/>
  <c r="R96" i="10"/>
  <c r="F96" i="10"/>
  <c r="H96" i="10"/>
  <c r="AE96" i="10"/>
  <c r="AB96" i="10"/>
  <c r="S96" i="10"/>
  <c r="P96" i="10"/>
  <c r="AM96" i="10"/>
  <c r="AJ96" i="10"/>
  <c r="AH96" i="10"/>
  <c r="AG96" i="10"/>
  <c r="A98" i="3" l="1"/>
  <c r="Z97" i="3"/>
  <c r="F97" i="3"/>
  <c r="I97" i="3"/>
  <c r="AA97" i="3"/>
  <c r="N97" i="3"/>
  <c r="C97" i="3"/>
  <c r="C504" i="3" s="1"/>
  <c r="P97" i="3"/>
  <c r="B97" i="3"/>
  <c r="B504" i="3" s="1"/>
  <c r="AJ97" i="3"/>
  <c r="AM97" i="3"/>
  <c r="S97" i="3"/>
  <c r="X97" i="3"/>
  <c r="AC97" i="3"/>
  <c r="O97" i="3"/>
  <c r="E97" i="3"/>
  <c r="AH97" i="3"/>
  <c r="AE97" i="3"/>
  <c r="V97" i="3"/>
  <c r="AI97" i="3"/>
  <c r="AF97" i="3"/>
  <c r="J97" i="3"/>
  <c r="G97" i="3"/>
  <c r="W97" i="3"/>
  <c r="T97" i="3"/>
  <c r="AK97" i="3"/>
  <c r="AB97" i="3"/>
  <c r="K97" i="3"/>
  <c r="H97" i="3"/>
  <c r="M97" i="3"/>
  <c r="D97" i="3"/>
  <c r="D504" i="3" s="1"/>
  <c r="U97" i="3"/>
  <c r="AD97" i="3"/>
  <c r="AL97" i="3"/>
  <c r="R97" i="3"/>
  <c r="AG97" i="3"/>
  <c r="Y97" i="3"/>
  <c r="L97" i="3"/>
  <c r="L504" i="3" s="1"/>
  <c r="Q97" i="3"/>
  <c r="A711" i="10"/>
  <c r="A98" i="10"/>
  <c r="V97" i="10"/>
  <c r="AI97" i="10"/>
  <c r="J97" i="10"/>
  <c r="AF97" i="10"/>
  <c r="W97" i="10"/>
  <c r="T97" i="10"/>
  <c r="AC97" i="10"/>
  <c r="AM97" i="10"/>
  <c r="K97" i="10"/>
  <c r="H97" i="10"/>
  <c r="Q97" i="10"/>
  <c r="E97" i="10"/>
  <c r="AA97" i="10"/>
  <c r="O97" i="10"/>
  <c r="C97" i="10"/>
  <c r="C711" i="10" s="1"/>
  <c r="AB97" i="10"/>
  <c r="AK97" i="10"/>
  <c r="P97" i="10"/>
  <c r="AL97" i="10"/>
  <c r="Y97" i="10"/>
  <c r="AJ97" i="10"/>
  <c r="AG97" i="10"/>
  <c r="AE97" i="10"/>
  <c r="AD97" i="10"/>
  <c r="D97" i="10"/>
  <c r="D711" i="10" s="1"/>
  <c r="Z97" i="10"/>
  <c r="M97" i="10"/>
  <c r="X97" i="10"/>
  <c r="U97" i="10"/>
  <c r="S97" i="10"/>
  <c r="R97" i="10"/>
  <c r="N97" i="10"/>
  <c r="L97" i="10"/>
  <c r="L711" i="10" s="1"/>
  <c r="I97" i="10"/>
  <c r="G97" i="10"/>
  <c r="F97" i="10"/>
  <c r="B97" i="10"/>
  <c r="B711" i="10" s="1"/>
  <c r="AH97" i="10"/>
  <c r="A99" i="3" l="1"/>
  <c r="U98" i="3"/>
  <c r="Z98" i="3"/>
  <c r="Y98" i="3"/>
  <c r="I98" i="3"/>
  <c r="N98" i="3"/>
  <c r="X98" i="3"/>
  <c r="AB98" i="3"/>
  <c r="B98" i="3"/>
  <c r="B505" i="3" s="1"/>
  <c r="D98" i="3"/>
  <c r="D505" i="3" s="1"/>
  <c r="AF98" i="3"/>
  <c r="AC98" i="3"/>
  <c r="AE98" i="3"/>
  <c r="H98" i="3"/>
  <c r="E98" i="3"/>
  <c r="AK98" i="3"/>
  <c r="J98" i="3"/>
  <c r="M98" i="3"/>
  <c r="AM98" i="3"/>
  <c r="V98" i="3"/>
  <c r="AA98" i="3"/>
  <c r="F98" i="3"/>
  <c r="AI98" i="3"/>
  <c r="O98" i="3"/>
  <c r="W98" i="3"/>
  <c r="C98" i="3"/>
  <c r="C505" i="3" s="1"/>
  <c r="K98" i="3"/>
  <c r="R98" i="3"/>
  <c r="AJ98" i="3"/>
  <c r="AG98" i="3"/>
  <c r="AL98" i="3"/>
  <c r="L98" i="3"/>
  <c r="L505" i="3" s="1"/>
  <c r="G98" i="3"/>
  <c r="T98" i="3"/>
  <c r="Q98" i="3"/>
  <c r="P98" i="3"/>
  <c r="S98" i="3"/>
  <c r="AH98" i="3"/>
  <c r="AD98" i="3"/>
  <c r="A712" i="10"/>
  <c r="A99" i="10"/>
  <c r="AJ98" i="10"/>
  <c r="H98" i="10"/>
  <c r="E98" i="10"/>
  <c r="X98" i="10"/>
  <c r="B98" i="10"/>
  <c r="B712" i="10" s="1"/>
  <c r="L98" i="10"/>
  <c r="L712" i="10" s="1"/>
  <c r="AK98" i="10"/>
  <c r="AH98" i="10"/>
  <c r="AM98" i="10"/>
  <c r="AL98" i="10"/>
  <c r="Y98" i="10"/>
  <c r="AI98" i="10"/>
  <c r="V98" i="10"/>
  <c r="AG98" i="10"/>
  <c r="AD98" i="10"/>
  <c r="AB98" i="10"/>
  <c r="AA98" i="10"/>
  <c r="Z98" i="10"/>
  <c r="M98" i="10"/>
  <c r="W98" i="10"/>
  <c r="J98" i="10"/>
  <c r="U98" i="10"/>
  <c r="R98" i="10"/>
  <c r="P98" i="10"/>
  <c r="O98" i="10"/>
  <c r="N98" i="10"/>
  <c r="K98" i="10"/>
  <c r="I98" i="10"/>
  <c r="F98" i="10"/>
  <c r="D98" i="10"/>
  <c r="D712" i="10" s="1"/>
  <c r="C98" i="10"/>
  <c r="C712" i="10" s="1"/>
  <c r="AE98" i="10"/>
  <c r="S98" i="10"/>
  <c r="AF98" i="10"/>
  <c r="G98" i="10"/>
  <c r="AC98" i="10"/>
  <c r="T98" i="10"/>
  <c r="Q98" i="10"/>
  <c r="A713" i="10" l="1"/>
  <c r="A100" i="10"/>
  <c r="AH99" i="10"/>
  <c r="AE99" i="10"/>
  <c r="AM99" i="10"/>
  <c r="AJ99" i="10"/>
  <c r="V99" i="10"/>
  <c r="AF99" i="10"/>
  <c r="S99" i="10"/>
  <c r="AD99" i="10"/>
  <c r="AA99" i="10"/>
  <c r="AK99" i="10"/>
  <c r="X99" i="10"/>
  <c r="J99" i="10"/>
  <c r="T99" i="10"/>
  <c r="G99" i="10"/>
  <c r="R99" i="10"/>
  <c r="O99" i="10"/>
  <c r="Y99" i="10"/>
  <c r="L99" i="10"/>
  <c r="L713" i="10" s="1"/>
  <c r="H99" i="10"/>
  <c r="F99" i="10"/>
  <c r="C99" i="10"/>
  <c r="C713" i="10" s="1"/>
  <c r="M99" i="10"/>
  <c r="AB99" i="10"/>
  <c r="P99" i="10"/>
  <c r="AL99" i="10"/>
  <c r="AC99" i="10"/>
  <c r="D99" i="10"/>
  <c r="D713" i="10" s="1"/>
  <c r="Z99" i="10"/>
  <c r="Q99" i="10"/>
  <c r="N99" i="10"/>
  <c r="AI99" i="10"/>
  <c r="AG99" i="10"/>
  <c r="E99" i="10"/>
  <c r="B99" i="10"/>
  <c r="B713" i="10" s="1"/>
  <c r="W99" i="10"/>
  <c r="U99" i="10"/>
  <c r="K99" i="10"/>
  <c r="I99" i="10"/>
  <c r="A100" i="3"/>
  <c r="AC99" i="3"/>
  <c r="Z99" i="3"/>
  <c r="I99" i="3"/>
  <c r="M99" i="3"/>
  <c r="Q99" i="3"/>
  <c r="N99" i="3"/>
  <c r="E99" i="3"/>
  <c r="B99" i="3"/>
  <c r="B506" i="3" s="1"/>
  <c r="AB99" i="3"/>
  <c r="P99" i="3"/>
  <c r="AJ99" i="3"/>
  <c r="D99" i="3"/>
  <c r="D506" i="3" s="1"/>
  <c r="Y99" i="3"/>
  <c r="S99" i="3"/>
  <c r="AF99" i="3"/>
  <c r="L99" i="3"/>
  <c r="L506" i="3" s="1"/>
  <c r="G99" i="3"/>
  <c r="O99" i="3"/>
  <c r="T99" i="3"/>
  <c r="H99" i="3"/>
  <c r="AD99" i="3"/>
  <c r="AI99" i="3"/>
  <c r="AA99" i="3"/>
  <c r="R99" i="3"/>
  <c r="W99" i="3"/>
  <c r="C99" i="3"/>
  <c r="C506" i="3" s="1"/>
  <c r="U99" i="3"/>
  <c r="F99" i="3"/>
  <c r="K99" i="3"/>
  <c r="AL99" i="3"/>
  <c r="AG99" i="3"/>
  <c r="AK99" i="3"/>
  <c r="J99" i="3"/>
  <c r="V99" i="3"/>
  <c r="X99" i="3"/>
  <c r="AE99" i="3"/>
  <c r="AM99" i="3"/>
  <c r="AH99" i="3"/>
  <c r="A101" i="3" l="1"/>
  <c r="AG100" i="3"/>
  <c r="AK100" i="3"/>
  <c r="U100" i="3"/>
  <c r="M100" i="3"/>
  <c r="AH100" i="3"/>
  <c r="AB100" i="3"/>
  <c r="Y100" i="3"/>
  <c r="AC100" i="3"/>
  <c r="I100" i="3"/>
  <c r="J100" i="3"/>
  <c r="AE100" i="3"/>
  <c r="D100" i="3"/>
  <c r="D507" i="3" s="1"/>
  <c r="Q100" i="3"/>
  <c r="P100" i="3"/>
  <c r="G100" i="3"/>
  <c r="X100" i="3"/>
  <c r="AA100" i="3"/>
  <c r="AF100" i="3"/>
  <c r="O100" i="3"/>
  <c r="T100" i="3"/>
  <c r="AJ100" i="3"/>
  <c r="C100" i="3"/>
  <c r="C507" i="3" s="1"/>
  <c r="H100" i="3"/>
  <c r="L100" i="3"/>
  <c r="L507" i="3" s="1"/>
  <c r="AD100" i="3"/>
  <c r="AL100" i="3"/>
  <c r="AI100" i="3"/>
  <c r="F100" i="3"/>
  <c r="Z100" i="3"/>
  <c r="W100" i="3"/>
  <c r="S100" i="3"/>
  <c r="N100" i="3"/>
  <c r="K100" i="3"/>
  <c r="R100" i="3"/>
  <c r="B100" i="3"/>
  <c r="B507" i="3" s="1"/>
  <c r="AM100" i="3"/>
  <c r="E100" i="3"/>
  <c r="V100" i="3"/>
  <c r="A714" i="10"/>
  <c r="A101" i="10"/>
  <c r="G100" i="10"/>
  <c r="Q100" i="10"/>
  <c r="D100" i="10"/>
  <c r="D714" i="10" s="1"/>
  <c r="O100" i="10"/>
  <c r="L100" i="10"/>
  <c r="L714" i="10" s="1"/>
  <c r="V100" i="10"/>
  <c r="I100" i="10"/>
  <c r="E100" i="10"/>
  <c r="C100" i="10"/>
  <c r="C714" i="10" s="1"/>
  <c r="J100" i="10"/>
  <c r="AK100" i="10"/>
  <c r="T100" i="10"/>
  <c r="AL100" i="10"/>
  <c r="Y100" i="10"/>
  <c r="AI100" i="10"/>
  <c r="Z100" i="10"/>
  <c r="M100" i="10"/>
  <c r="W100" i="10"/>
  <c r="H100" i="10"/>
  <c r="N100" i="10"/>
  <c r="K100" i="10"/>
  <c r="AD100" i="10"/>
  <c r="B100" i="10"/>
  <c r="B714" i="10" s="1"/>
  <c r="AF100" i="10"/>
  <c r="R100" i="10"/>
  <c r="F100" i="10"/>
  <c r="AE100" i="10"/>
  <c r="AB100" i="10"/>
  <c r="AM100" i="10"/>
  <c r="AJ100" i="10"/>
  <c r="AG100" i="10"/>
  <c r="S100" i="10"/>
  <c r="AC100" i="10"/>
  <c r="P100" i="10"/>
  <c r="AA100" i="10"/>
  <c r="X100" i="10"/>
  <c r="AH100" i="10"/>
  <c r="U100" i="10"/>
  <c r="A715" i="10" l="1"/>
  <c r="A102" i="10"/>
  <c r="AI101" i="10"/>
  <c r="V101" i="10"/>
  <c r="AF101" i="10"/>
  <c r="AC101" i="10"/>
  <c r="W101" i="10"/>
  <c r="J101" i="10"/>
  <c r="T101" i="10"/>
  <c r="Q101" i="10"/>
  <c r="AM101" i="10"/>
  <c r="K101" i="10"/>
  <c r="H101" i="10"/>
  <c r="E101" i="10"/>
  <c r="AA101" i="10"/>
  <c r="O101" i="10"/>
  <c r="C101" i="10"/>
  <c r="C715" i="10" s="1"/>
  <c r="AB101" i="10"/>
  <c r="AL101" i="10"/>
  <c r="AK101" i="10"/>
  <c r="AJ101" i="10"/>
  <c r="AG101" i="10"/>
  <c r="AD101" i="10"/>
  <c r="P101" i="10"/>
  <c r="Z101" i="10"/>
  <c r="Y101" i="10"/>
  <c r="X101" i="10"/>
  <c r="U101" i="10"/>
  <c r="AE101" i="10"/>
  <c r="R101" i="10"/>
  <c r="D101" i="10"/>
  <c r="D715" i="10" s="1"/>
  <c r="N101" i="10"/>
  <c r="M101" i="10"/>
  <c r="L101" i="10"/>
  <c r="L715" i="10" s="1"/>
  <c r="I101" i="10"/>
  <c r="S101" i="10"/>
  <c r="F101" i="10"/>
  <c r="B101" i="10"/>
  <c r="B715" i="10" s="1"/>
  <c r="G101" i="10"/>
  <c r="AH101" i="10"/>
  <c r="A102" i="3"/>
  <c r="N101" i="3"/>
  <c r="S101" i="3"/>
  <c r="M101" i="3"/>
  <c r="J101" i="3"/>
  <c r="B101" i="3"/>
  <c r="B508" i="3" s="1"/>
  <c r="AJ101" i="3"/>
  <c r="P101" i="3"/>
  <c r="AG101" i="3"/>
  <c r="X101" i="3"/>
  <c r="AC101" i="3"/>
  <c r="Y101" i="3"/>
  <c r="I101" i="3"/>
  <c r="L101" i="3"/>
  <c r="L508" i="3" s="1"/>
  <c r="Q101" i="3"/>
  <c r="AI101" i="3"/>
  <c r="AF101" i="3"/>
  <c r="U101" i="3"/>
  <c r="AM101" i="3"/>
  <c r="W101" i="3"/>
  <c r="T101" i="3"/>
  <c r="K101" i="3"/>
  <c r="H101" i="3"/>
  <c r="AB101" i="3"/>
  <c r="D101" i="3"/>
  <c r="D508" i="3" s="1"/>
  <c r="AA101" i="3"/>
  <c r="AE101" i="3"/>
  <c r="AD101" i="3"/>
  <c r="C101" i="3"/>
  <c r="C508" i="3" s="1"/>
  <c r="G101" i="3"/>
  <c r="AL101" i="3"/>
  <c r="R101" i="3"/>
  <c r="Z101" i="3"/>
  <c r="F101" i="3"/>
  <c r="V101" i="3"/>
  <c r="AK101" i="3"/>
  <c r="AH101" i="3"/>
  <c r="O101" i="3"/>
  <c r="E101" i="3"/>
  <c r="A716" i="10" l="1"/>
  <c r="A103" i="10"/>
  <c r="X102" i="10"/>
  <c r="L102" i="10"/>
  <c r="L716" i="10" s="1"/>
  <c r="AM102" i="10"/>
  <c r="Z102" i="10"/>
  <c r="AK102" i="10"/>
  <c r="AI102" i="10"/>
  <c r="AH102" i="10"/>
  <c r="AG102" i="10"/>
  <c r="AD102" i="10"/>
  <c r="AA102" i="10"/>
  <c r="N102" i="10"/>
  <c r="Y102" i="10"/>
  <c r="W102" i="10"/>
  <c r="V102" i="10"/>
  <c r="U102" i="10"/>
  <c r="R102" i="10"/>
  <c r="AB102" i="10"/>
  <c r="O102" i="10"/>
  <c r="B102" i="10"/>
  <c r="B716" i="10" s="1"/>
  <c r="M102" i="10"/>
  <c r="K102" i="10"/>
  <c r="J102" i="10"/>
  <c r="I102" i="10"/>
  <c r="F102" i="10"/>
  <c r="P102" i="10"/>
  <c r="C102" i="10"/>
  <c r="C716" i="10" s="1"/>
  <c r="D102" i="10"/>
  <c r="D716" i="10" s="1"/>
  <c r="AE102" i="10"/>
  <c r="AF102" i="10"/>
  <c r="S102" i="10"/>
  <c r="AC102" i="10"/>
  <c r="AL102" i="10"/>
  <c r="T102" i="10"/>
  <c r="G102" i="10"/>
  <c r="Q102" i="10"/>
  <c r="AJ102" i="10"/>
  <c r="H102" i="10"/>
  <c r="E102" i="10"/>
  <c r="A103" i="3"/>
  <c r="I102" i="3"/>
  <c r="N102" i="3"/>
  <c r="AH102" i="3"/>
  <c r="Y102" i="3"/>
  <c r="R102" i="3"/>
  <c r="B102" i="3"/>
  <c r="B509" i="3" s="1"/>
  <c r="J102" i="3"/>
  <c r="AF102" i="3"/>
  <c r="AC102" i="3"/>
  <c r="T102" i="3"/>
  <c r="Q102" i="3"/>
  <c r="AD102" i="3"/>
  <c r="AM102" i="3"/>
  <c r="AK102" i="3"/>
  <c r="AA102" i="3"/>
  <c r="AJ102" i="3"/>
  <c r="AI102" i="3"/>
  <c r="O102" i="3"/>
  <c r="L102" i="3"/>
  <c r="L509" i="3" s="1"/>
  <c r="P102" i="3"/>
  <c r="W102" i="3"/>
  <c r="C102" i="3"/>
  <c r="C509" i="3" s="1"/>
  <c r="K102" i="3"/>
  <c r="AE102" i="3"/>
  <c r="AG102" i="3"/>
  <c r="AL102" i="3"/>
  <c r="G102" i="3"/>
  <c r="AB102" i="3"/>
  <c r="V102" i="3"/>
  <c r="S102" i="3"/>
  <c r="U102" i="3"/>
  <c r="Z102" i="3"/>
  <c r="D102" i="3"/>
  <c r="D509" i="3" s="1"/>
  <c r="X102" i="3"/>
  <c r="F102" i="3"/>
  <c r="H102" i="3"/>
  <c r="E102" i="3"/>
  <c r="M102" i="3"/>
  <c r="A717" i="10" l="1"/>
  <c r="A104" i="10"/>
  <c r="AM103" i="10"/>
  <c r="AJ103" i="10"/>
  <c r="AH103" i="10"/>
  <c r="AF103" i="10"/>
  <c r="AE103" i="10"/>
  <c r="AD103" i="10"/>
  <c r="AA103" i="10"/>
  <c r="X103" i="10"/>
  <c r="V103" i="10"/>
  <c r="T103" i="10"/>
  <c r="S103" i="10"/>
  <c r="R103" i="10"/>
  <c r="O103" i="10"/>
  <c r="AK103" i="10"/>
  <c r="L103" i="10"/>
  <c r="L717" i="10" s="1"/>
  <c r="J103" i="10"/>
  <c r="H103" i="10"/>
  <c r="G103" i="10"/>
  <c r="F103" i="10"/>
  <c r="C103" i="10"/>
  <c r="C717" i="10" s="1"/>
  <c r="Y103" i="10"/>
  <c r="AI103" i="10"/>
  <c r="M103" i="10"/>
  <c r="AB103" i="10"/>
  <c r="AL103" i="10"/>
  <c r="AC103" i="10"/>
  <c r="P103" i="10"/>
  <c r="Z103" i="10"/>
  <c r="Q103" i="10"/>
  <c r="D103" i="10"/>
  <c r="D717" i="10" s="1"/>
  <c r="N103" i="10"/>
  <c r="W103" i="10"/>
  <c r="AG103" i="10"/>
  <c r="E103" i="10"/>
  <c r="B103" i="10"/>
  <c r="B717" i="10" s="1"/>
  <c r="K103" i="10"/>
  <c r="U103" i="10"/>
  <c r="I103" i="10"/>
  <c r="A104" i="3"/>
  <c r="Q103" i="3"/>
  <c r="N103" i="3"/>
  <c r="E103" i="3"/>
  <c r="B103" i="3"/>
  <c r="B510" i="3" s="1"/>
  <c r="AM103" i="3"/>
  <c r="AJ103" i="3"/>
  <c r="O103" i="3"/>
  <c r="AG103" i="3"/>
  <c r="X103" i="3"/>
  <c r="I103" i="3"/>
  <c r="T103" i="3"/>
  <c r="U103" i="3"/>
  <c r="H103" i="3"/>
  <c r="AD103" i="3"/>
  <c r="AI103" i="3"/>
  <c r="R103" i="3"/>
  <c r="W103" i="3"/>
  <c r="P103" i="3"/>
  <c r="AK103" i="3"/>
  <c r="AE103" i="3"/>
  <c r="AB103" i="3"/>
  <c r="F103" i="3"/>
  <c r="K103" i="3"/>
  <c r="M103" i="3"/>
  <c r="G103" i="3"/>
  <c r="D103" i="3"/>
  <c r="D510" i="3" s="1"/>
  <c r="AL103" i="3"/>
  <c r="AH103" i="3"/>
  <c r="AA103" i="3"/>
  <c r="AC103" i="3"/>
  <c r="Z103" i="3"/>
  <c r="S103" i="3"/>
  <c r="J103" i="3"/>
  <c r="C103" i="3"/>
  <c r="C510" i="3" s="1"/>
  <c r="AF103" i="3"/>
  <c r="L103" i="3"/>
  <c r="L510" i="3" s="1"/>
  <c r="Y103" i="3"/>
  <c r="V103" i="3"/>
  <c r="A105" i="3" l="1"/>
  <c r="U104" i="3"/>
  <c r="X104" i="3"/>
  <c r="AC104" i="3"/>
  <c r="I104" i="3"/>
  <c r="R104" i="3"/>
  <c r="Q104" i="3"/>
  <c r="AE104" i="3"/>
  <c r="E104" i="3"/>
  <c r="AM104" i="3"/>
  <c r="AD104" i="3"/>
  <c r="G104" i="3"/>
  <c r="O104" i="3"/>
  <c r="T104" i="3"/>
  <c r="J104" i="3"/>
  <c r="C104" i="3"/>
  <c r="C511" i="3" s="1"/>
  <c r="H104" i="3"/>
  <c r="AL104" i="3"/>
  <c r="AI104" i="3"/>
  <c r="Y104" i="3"/>
  <c r="V104" i="3"/>
  <c r="P104" i="3"/>
  <c r="M104" i="3"/>
  <c r="Z104" i="3"/>
  <c r="W104" i="3"/>
  <c r="AJ104" i="3"/>
  <c r="N104" i="3"/>
  <c r="K104" i="3"/>
  <c r="AB104" i="3"/>
  <c r="S104" i="3"/>
  <c r="L104" i="3"/>
  <c r="L511" i="3" s="1"/>
  <c r="B104" i="3"/>
  <c r="B511" i="3" s="1"/>
  <c r="D104" i="3"/>
  <c r="D511" i="3" s="1"/>
  <c r="AG104" i="3"/>
  <c r="AA104" i="3"/>
  <c r="F104" i="3"/>
  <c r="AK104" i="3"/>
  <c r="AH104" i="3"/>
  <c r="AF104" i="3"/>
  <c r="A718" i="10"/>
  <c r="A105" i="10"/>
  <c r="G104" i="10"/>
  <c r="E104" i="10"/>
  <c r="D104" i="10"/>
  <c r="D718" i="10" s="1"/>
  <c r="C104" i="10"/>
  <c r="C718" i="10" s="1"/>
  <c r="V104" i="10"/>
  <c r="AF104" i="10"/>
  <c r="H104" i="10"/>
  <c r="J104" i="10"/>
  <c r="AL104" i="10"/>
  <c r="AK104" i="10"/>
  <c r="AI104" i="10"/>
  <c r="Z104" i="10"/>
  <c r="Y104" i="10"/>
  <c r="W104" i="10"/>
  <c r="N104" i="10"/>
  <c r="M104" i="10"/>
  <c r="K104" i="10"/>
  <c r="AD104" i="10"/>
  <c r="B104" i="10"/>
  <c r="B718" i="10" s="1"/>
  <c r="R104" i="10"/>
  <c r="F104" i="10"/>
  <c r="T104" i="10"/>
  <c r="AM104" i="10"/>
  <c r="AJ104" i="10"/>
  <c r="AG104" i="10"/>
  <c r="AE104" i="10"/>
  <c r="AC104" i="10"/>
  <c r="AB104" i="10"/>
  <c r="AA104" i="10"/>
  <c r="X104" i="10"/>
  <c r="U104" i="10"/>
  <c r="S104" i="10"/>
  <c r="Q104" i="10"/>
  <c r="P104" i="10"/>
  <c r="O104" i="10"/>
  <c r="L104" i="10"/>
  <c r="L718" i="10" s="1"/>
  <c r="AH104" i="10"/>
  <c r="I104" i="10"/>
  <c r="A719" i="10" l="1"/>
  <c r="A106" i="10"/>
  <c r="W105" i="10"/>
  <c r="V105" i="10"/>
  <c r="T105" i="10"/>
  <c r="E105" i="10"/>
  <c r="Q105" i="10"/>
  <c r="AM105" i="10"/>
  <c r="K105" i="10"/>
  <c r="J105" i="10"/>
  <c r="H105" i="10"/>
  <c r="AA105" i="10"/>
  <c r="O105" i="10"/>
  <c r="C105" i="10"/>
  <c r="C719" i="10" s="1"/>
  <c r="AC105" i="10"/>
  <c r="AL105" i="10"/>
  <c r="AJ105" i="10"/>
  <c r="AG105" i="10"/>
  <c r="AD105" i="10"/>
  <c r="AB105" i="10"/>
  <c r="Z105" i="10"/>
  <c r="AK105" i="10"/>
  <c r="X105" i="10"/>
  <c r="U105" i="10"/>
  <c r="R105" i="10"/>
  <c r="P105" i="10"/>
  <c r="N105" i="10"/>
  <c r="Y105" i="10"/>
  <c r="L105" i="10"/>
  <c r="L719" i="10" s="1"/>
  <c r="I105" i="10"/>
  <c r="AE105" i="10"/>
  <c r="F105" i="10"/>
  <c r="D105" i="10"/>
  <c r="D719" i="10" s="1"/>
  <c r="B105" i="10"/>
  <c r="B719" i="10" s="1"/>
  <c r="M105" i="10"/>
  <c r="S105" i="10"/>
  <c r="G105" i="10"/>
  <c r="AI105" i="10"/>
  <c r="AH105" i="10"/>
  <c r="AF105" i="10"/>
  <c r="A106" i="3"/>
  <c r="B105" i="3"/>
  <c r="B512" i="3" s="1"/>
  <c r="AJ105" i="3"/>
  <c r="C105" i="3"/>
  <c r="C512" i="3" s="1"/>
  <c r="X105" i="3"/>
  <c r="AC105" i="3"/>
  <c r="AM105" i="3"/>
  <c r="P105" i="3"/>
  <c r="L105" i="3"/>
  <c r="L512" i="3" s="1"/>
  <c r="Q105" i="3"/>
  <c r="O105" i="3"/>
  <c r="E105" i="3"/>
  <c r="S105" i="3"/>
  <c r="W105" i="3"/>
  <c r="T105" i="3"/>
  <c r="AH105" i="3"/>
  <c r="AE105" i="3"/>
  <c r="V105" i="3"/>
  <c r="K105" i="3"/>
  <c r="H105" i="3"/>
  <c r="J105" i="3"/>
  <c r="G105" i="3"/>
  <c r="AK105" i="3"/>
  <c r="AB105" i="3"/>
  <c r="U105" i="3"/>
  <c r="AD105" i="3"/>
  <c r="M105" i="3"/>
  <c r="D105" i="3"/>
  <c r="D512" i="3" s="1"/>
  <c r="AL105" i="3"/>
  <c r="R105" i="3"/>
  <c r="Z105" i="3"/>
  <c r="F105" i="3"/>
  <c r="AG105" i="3"/>
  <c r="N105" i="3"/>
  <c r="I105" i="3"/>
  <c r="AA105" i="3"/>
  <c r="AI105" i="3"/>
  <c r="AF105" i="3"/>
  <c r="Y105" i="3"/>
  <c r="A107" i="3" l="1"/>
  <c r="B106" i="3"/>
  <c r="B513" i="3" s="1"/>
  <c r="X106" i="3"/>
  <c r="Y106" i="3"/>
  <c r="AF106" i="3"/>
  <c r="AC106" i="3"/>
  <c r="AB106" i="3"/>
  <c r="T106" i="3"/>
  <c r="Q106" i="3"/>
  <c r="D106" i="3"/>
  <c r="D513" i="3" s="1"/>
  <c r="H106" i="3"/>
  <c r="E106" i="3"/>
  <c r="AE106" i="3"/>
  <c r="AA106" i="3"/>
  <c r="AK106" i="3"/>
  <c r="J106" i="3"/>
  <c r="AD106" i="3"/>
  <c r="M106" i="3"/>
  <c r="AI106" i="3"/>
  <c r="O106" i="3"/>
  <c r="V106" i="3"/>
  <c r="W106" i="3"/>
  <c r="C106" i="3"/>
  <c r="C513" i="3" s="1"/>
  <c r="K106" i="3"/>
  <c r="AG106" i="3"/>
  <c r="AL106" i="3"/>
  <c r="R106" i="3"/>
  <c r="AJ106" i="3"/>
  <c r="U106" i="3"/>
  <c r="Z106" i="3"/>
  <c r="L106" i="3"/>
  <c r="L513" i="3" s="1"/>
  <c r="I106" i="3"/>
  <c r="N106" i="3"/>
  <c r="G106" i="3"/>
  <c r="AM106" i="3"/>
  <c r="P106" i="3"/>
  <c r="S106" i="3"/>
  <c r="AH106" i="3"/>
  <c r="F106" i="3"/>
  <c r="A720" i="10"/>
  <c r="A107" i="10"/>
  <c r="L106" i="10"/>
  <c r="L720" i="10" s="1"/>
  <c r="AM106" i="10"/>
  <c r="N106" i="10"/>
  <c r="AI106" i="10"/>
  <c r="AG106" i="10"/>
  <c r="AD106" i="10"/>
  <c r="AA106" i="10"/>
  <c r="B106" i="10"/>
  <c r="B720" i="10" s="1"/>
  <c r="AK106" i="10"/>
  <c r="W106" i="10"/>
  <c r="AH106" i="10"/>
  <c r="U106" i="10"/>
  <c r="R106" i="10"/>
  <c r="O106" i="10"/>
  <c r="Y106" i="10"/>
  <c r="K106" i="10"/>
  <c r="V106" i="10"/>
  <c r="I106" i="10"/>
  <c r="F106" i="10"/>
  <c r="AB106" i="10"/>
  <c r="C106" i="10"/>
  <c r="C720" i="10" s="1"/>
  <c r="M106" i="10"/>
  <c r="J106" i="10"/>
  <c r="P106" i="10"/>
  <c r="D106" i="10"/>
  <c r="D720" i="10" s="1"/>
  <c r="AL106" i="10"/>
  <c r="AF106" i="10"/>
  <c r="AE106" i="10"/>
  <c r="AC106" i="10"/>
  <c r="Z106" i="10"/>
  <c r="T106" i="10"/>
  <c r="S106" i="10"/>
  <c r="Q106" i="10"/>
  <c r="AJ106" i="10"/>
  <c r="H106" i="10"/>
  <c r="G106" i="10"/>
  <c r="E106" i="10"/>
  <c r="X106" i="10"/>
  <c r="A721" i="10" l="1"/>
  <c r="A108" i="10"/>
  <c r="AF107" i="10"/>
  <c r="AD107" i="10"/>
  <c r="AA107" i="10"/>
  <c r="X107" i="10"/>
  <c r="AH107" i="10"/>
  <c r="T107" i="10"/>
  <c r="AE107" i="10"/>
  <c r="R107" i="10"/>
  <c r="O107" i="10"/>
  <c r="L107" i="10"/>
  <c r="L721" i="10" s="1"/>
  <c r="V107" i="10"/>
  <c r="H107" i="10"/>
  <c r="S107" i="10"/>
  <c r="F107" i="10"/>
  <c r="C107" i="10"/>
  <c r="C721" i="10" s="1"/>
  <c r="AK107" i="10"/>
  <c r="W107" i="10"/>
  <c r="J107" i="10"/>
  <c r="G107" i="10"/>
  <c r="Y107" i="10"/>
  <c r="AL107" i="10"/>
  <c r="M107" i="10"/>
  <c r="AC107" i="10"/>
  <c r="AB107" i="10"/>
  <c r="Z107" i="10"/>
  <c r="Q107" i="10"/>
  <c r="P107" i="10"/>
  <c r="N107" i="10"/>
  <c r="K107" i="10"/>
  <c r="AI107" i="10"/>
  <c r="AG107" i="10"/>
  <c r="E107" i="10"/>
  <c r="D107" i="10"/>
  <c r="D721" i="10" s="1"/>
  <c r="B107" i="10"/>
  <c r="B721" i="10" s="1"/>
  <c r="U107" i="10"/>
  <c r="I107" i="10"/>
  <c r="AM107" i="10"/>
  <c r="AJ107" i="10"/>
  <c r="A108" i="3"/>
  <c r="E107" i="3"/>
  <c r="B107" i="3"/>
  <c r="B514" i="3" s="1"/>
  <c r="M107" i="3"/>
  <c r="AJ107" i="3"/>
  <c r="X107" i="3"/>
  <c r="AB107" i="3"/>
  <c r="P107" i="3"/>
  <c r="AF107" i="3"/>
  <c r="L107" i="3"/>
  <c r="L514" i="3" s="1"/>
  <c r="D107" i="3"/>
  <c r="D514" i="3" s="1"/>
  <c r="Y107" i="3"/>
  <c r="S107" i="3"/>
  <c r="AM107" i="3"/>
  <c r="H107" i="3"/>
  <c r="G107" i="3"/>
  <c r="AD107" i="3"/>
  <c r="AI107" i="3"/>
  <c r="R107" i="3"/>
  <c r="W107" i="3"/>
  <c r="AA107" i="3"/>
  <c r="F107" i="3"/>
  <c r="K107" i="3"/>
  <c r="C107" i="3"/>
  <c r="C514" i="3" s="1"/>
  <c r="U107" i="3"/>
  <c r="AL107" i="3"/>
  <c r="AC107" i="3"/>
  <c r="Z107" i="3"/>
  <c r="AG107" i="3"/>
  <c r="Q107" i="3"/>
  <c r="N107" i="3"/>
  <c r="I107" i="3"/>
  <c r="AK107" i="3"/>
  <c r="J107" i="3"/>
  <c r="T107" i="3"/>
  <c r="V107" i="3"/>
  <c r="AE107" i="3"/>
  <c r="O107" i="3"/>
  <c r="AH107" i="3"/>
  <c r="A722" i="10" l="1"/>
  <c r="A109" i="10"/>
  <c r="G108" i="10"/>
  <c r="D108" i="10"/>
  <c r="D722" i="10" s="1"/>
  <c r="V108" i="10"/>
  <c r="T108" i="10"/>
  <c r="AL108" i="10"/>
  <c r="AI108" i="10"/>
  <c r="J108" i="10"/>
  <c r="Z108" i="10"/>
  <c r="AK108" i="10"/>
  <c r="W108" i="10"/>
  <c r="AF108" i="10"/>
  <c r="N108" i="10"/>
  <c r="Y108" i="10"/>
  <c r="K108" i="10"/>
  <c r="AD108" i="10"/>
  <c r="B108" i="10"/>
  <c r="B722" i="10" s="1"/>
  <c r="M108" i="10"/>
  <c r="R108" i="10"/>
  <c r="F108" i="10"/>
  <c r="H108" i="10"/>
  <c r="AM108" i="10"/>
  <c r="AJ108" i="10"/>
  <c r="AG108" i="10"/>
  <c r="AC108" i="10"/>
  <c r="AA108" i="10"/>
  <c r="X108" i="10"/>
  <c r="U108" i="10"/>
  <c r="AE108" i="10"/>
  <c r="Q108" i="10"/>
  <c r="AB108" i="10"/>
  <c r="O108" i="10"/>
  <c r="L108" i="10"/>
  <c r="L722" i="10" s="1"/>
  <c r="I108" i="10"/>
  <c r="S108" i="10"/>
  <c r="E108" i="10"/>
  <c r="P108" i="10"/>
  <c r="C108" i="10"/>
  <c r="C722" i="10" s="1"/>
  <c r="AH108" i="10"/>
  <c r="A109" i="3"/>
  <c r="AC108" i="3"/>
  <c r="I108" i="3"/>
  <c r="AK108" i="3"/>
  <c r="Q108" i="3"/>
  <c r="M108" i="3"/>
  <c r="AH108" i="3"/>
  <c r="AB108" i="3"/>
  <c r="Y108" i="3"/>
  <c r="E108" i="3"/>
  <c r="AM108" i="3"/>
  <c r="J108" i="3"/>
  <c r="AE108" i="3"/>
  <c r="D108" i="3"/>
  <c r="D515" i="3" s="1"/>
  <c r="X108" i="3"/>
  <c r="AA108" i="3"/>
  <c r="AF108" i="3"/>
  <c r="P108" i="3"/>
  <c r="G108" i="3"/>
  <c r="C108" i="3"/>
  <c r="C515" i="3" s="1"/>
  <c r="H108" i="3"/>
  <c r="AJ108" i="3"/>
  <c r="AL108" i="3"/>
  <c r="AI108" i="3"/>
  <c r="L108" i="3"/>
  <c r="L515" i="3" s="1"/>
  <c r="Z108" i="3"/>
  <c r="W108" i="3"/>
  <c r="F108" i="3"/>
  <c r="N108" i="3"/>
  <c r="K108" i="3"/>
  <c r="B108" i="3"/>
  <c r="B515" i="3" s="1"/>
  <c r="R108" i="3"/>
  <c r="S108" i="3"/>
  <c r="AG108" i="3"/>
  <c r="U108" i="3"/>
  <c r="AD108" i="3"/>
  <c r="V108" i="3"/>
  <c r="T108" i="3"/>
  <c r="O108" i="3"/>
  <c r="A723" i="10" l="1"/>
  <c r="A110" i="10"/>
  <c r="AM109" i="10"/>
  <c r="K109" i="10"/>
  <c r="V109" i="10"/>
  <c r="H109" i="10"/>
  <c r="AA109" i="10"/>
  <c r="J109" i="10"/>
  <c r="O109" i="10"/>
  <c r="AC109" i="10"/>
  <c r="C109" i="10"/>
  <c r="C723" i="10" s="1"/>
  <c r="Q109" i="10"/>
  <c r="AL109" i="10"/>
  <c r="AJ109" i="10"/>
  <c r="AG109" i="10"/>
  <c r="AD109" i="10"/>
  <c r="Z109" i="10"/>
  <c r="X109" i="10"/>
  <c r="U109" i="10"/>
  <c r="R109" i="10"/>
  <c r="AB109" i="10"/>
  <c r="N109" i="10"/>
  <c r="AK109" i="10"/>
  <c r="L109" i="10"/>
  <c r="L723" i="10" s="1"/>
  <c r="I109" i="10"/>
  <c r="F109" i="10"/>
  <c r="P109" i="10"/>
  <c r="B109" i="10"/>
  <c r="B723" i="10" s="1"/>
  <c r="Y109" i="10"/>
  <c r="AE109" i="10"/>
  <c r="D109" i="10"/>
  <c r="D723" i="10" s="1"/>
  <c r="M109" i="10"/>
  <c r="S109" i="10"/>
  <c r="AI109" i="10"/>
  <c r="AF109" i="10"/>
  <c r="G109" i="10"/>
  <c r="E109" i="10"/>
  <c r="W109" i="10"/>
  <c r="AH109" i="10"/>
  <c r="T109" i="10"/>
  <c r="A110" i="3"/>
  <c r="X109" i="3"/>
  <c r="AC109" i="3"/>
  <c r="S109" i="3"/>
  <c r="M109" i="3"/>
  <c r="J109" i="3"/>
  <c r="AG109" i="3"/>
  <c r="L109" i="3"/>
  <c r="L516" i="3" s="1"/>
  <c r="Q109" i="3"/>
  <c r="P109" i="3"/>
  <c r="I109" i="3"/>
  <c r="E109" i="3"/>
  <c r="Y109" i="3"/>
  <c r="AI109" i="3"/>
  <c r="AF109" i="3"/>
  <c r="K109" i="3"/>
  <c r="H109" i="3"/>
  <c r="O109" i="3"/>
  <c r="AD109" i="3"/>
  <c r="AA109" i="3"/>
  <c r="AB109" i="3"/>
  <c r="AL109" i="3"/>
  <c r="R109" i="3"/>
  <c r="C109" i="3"/>
  <c r="C516" i="3" s="1"/>
  <c r="AE109" i="3"/>
  <c r="D109" i="3"/>
  <c r="D516" i="3" s="1"/>
  <c r="Z109" i="3"/>
  <c r="F109" i="3"/>
  <c r="G109" i="3"/>
  <c r="N109" i="3"/>
  <c r="B109" i="3"/>
  <c r="B516" i="3" s="1"/>
  <c r="AJ109" i="3"/>
  <c r="V109" i="3"/>
  <c r="AK109" i="3"/>
  <c r="AH109" i="3"/>
  <c r="U109" i="3"/>
  <c r="W109" i="3"/>
  <c r="T109" i="3"/>
  <c r="AM109" i="3"/>
  <c r="A724" i="10" l="1"/>
  <c r="A111" i="10"/>
  <c r="AM110" i="10"/>
  <c r="B110" i="10"/>
  <c r="B724" i="10" s="1"/>
  <c r="AI110" i="10"/>
  <c r="AG110" i="10"/>
  <c r="AD110" i="10"/>
  <c r="AA110" i="10"/>
  <c r="W110" i="10"/>
  <c r="U110" i="10"/>
  <c r="R110" i="10"/>
  <c r="O110" i="10"/>
  <c r="AK110" i="10"/>
  <c r="K110" i="10"/>
  <c r="AH110" i="10"/>
  <c r="I110" i="10"/>
  <c r="F110" i="10"/>
  <c r="C110" i="10"/>
  <c r="C724" i="10" s="1"/>
  <c r="Y110" i="10"/>
  <c r="V110" i="10"/>
  <c r="AB110" i="10"/>
  <c r="AL110" i="10"/>
  <c r="M110" i="10"/>
  <c r="J110" i="10"/>
  <c r="P110" i="10"/>
  <c r="Z110" i="10"/>
  <c r="AF110" i="10"/>
  <c r="AC110" i="10"/>
  <c r="D110" i="10"/>
  <c r="D724" i="10" s="1"/>
  <c r="N110" i="10"/>
  <c r="T110" i="10"/>
  <c r="AE110" i="10"/>
  <c r="Q110" i="10"/>
  <c r="AJ110" i="10"/>
  <c r="H110" i="10"/>
  <c r="S110" i="10"/>
  <c r="E110" i="10"/>
  <c r="X110" i="10"/>
  <c r="G110" i="10"/>
  <c r="L110" i="10"/>
  <c r="L724" i="10" s="1"/>
  <c r="A111" i="3"/>
  <c r="AF110" i="3"/>
  <c r="AC110" i="3"/>
  <c r="AH110" i="3"/>
  <c r="Y110" i="3"/>
  <c r="T110" i="3"/>
  <c r="Q110" i="3"/>
  <c r="J110" i="3"/>
  <c r="H110" i="3"/>
  <c r="E110" i="3"/>
  <c r="AD110" i="3"/>
  <c r="AM110" i="3"/>
  <c r="F110" i="3"/>
  <c r="X110" i="3"/>
  <c r="AI110" i="3"/>
  <c r="O110" i="3"/>
  <c r="AJ110" i="3"/>
  <c r="AK110" i="3"/>
  <c r="W110" i="3"/>
  <c r="C110" i="3"/>
  <c r="C517" i="3" s="1"/>
  <c r="L110" i="3"/>
  <c r="L517" i="3" s="1"/>
  <c r="K110" i="3"/>
  <c r="P110" i="3"/>
  <c r="AG110" i="3"/>
  <c r="AL110" i="3"/>
  <c r="U110" i="3"/>
  <c r="Z110" i="3"/>
  <c r="AE110" i="3"/>
  <c r="I110" i="3"/>
  <c r="N110" i="3"/>
  <c r="G110" i="3"/>
  <c r="AB110" i="3"/>
  <c r="V110" i="3"/>
  <c r="S110" i="3"/>
  <c r="B110" i="3"/>
  <c r="B517" i="3" s="1"/>
  <c r="D110" i="3"/>
  <c r="D517" i="3" s="1"/>
  <c r="R110" i="3"/>
  <c r="AA110" i="3"/>
  <c r="M110" i="3"/>
  <c r="A725" i="10" l="1"/>
  <c r="A112" i="10"/>
  <c r="T111" i="10"/>
  <c r="R111" i="10"/>
  <c r="O111" i="10"/>
  <c r="L111" i="10"/>
  <c r="L725" i="10" s="1"/>
  <c r="AH111" i="10"/>
  <c r="H111" i="10"/>
  <c r="AE111" i="10"/>
  <c r="F111" i="10"/>
  <c r="C111" i="10"/>
  <c r="C725" i="10" s="1"/>
  <c r="K111" i="10"/>
  <c r="W111" i="10"/>
  <c r="V111" i="10"/>
  <c r="S111" i="10"/>
  <c r="AK111" i="10"/>
  <c r="J111" i="10"/>
  <c r="G111" i="10"/>
  <c r="AL111" i="10"/>
  <c r="Y111" i="10"/>
  <c r="AC111" i="10"/>
  <c r="Z111" i="10"/>
  <c r="M111" i="10"/>
  <c r="Q111" i="10"/>
  <c r="AB111" i="10"/>
  <c r="N111" i="10"/>
  <c r="AI111" i="10"/>
  <c r="AG111" i="10"/>
  <c r="E111" i="10"/>
  <c r="P111" i="10"/>
  <c r="B111" i="10"/>
  <c r="B725" i="10" s="1"/>
  <c r="U111" i="10"/>
  <c r="D111" i="10"/>
  <c r="D725" i="10" s="1"/>
  <c r="I111" i="10"/>
  <c r="AM111" i="10"/>
  <c r="AJ111" i="10"/>
  <c r="AF111" i="10"/>
  <c r="AD111" i="10"/>
  <c r="AA111" i="10"/>
  <c r="X111" i="10"/>
  <c r="A112" i="3"/>
  <c r="AJ111" i="3"/>
  <c r="AM111" i="3"/>
  <c r="X111" i="3"/>
  <c r="O111" i="3"/>
  <c r="AG111" i="3"/>
  <c r="AF111" i="3"/>
  <c r="L111" i="3"/>
  <c r="L518" i="3" s="1"/>
  <c r="I111" i="3"/>
  <c r="T111" i="3"/>
  <c r="AD111" i="3"/>
  <c r="AI111" i="3"/>
  <c r="R111" i="3"/>
  <c r="W111" i="3"/>
  <c r="F111" i="3"/>
  <c r="K111" i="3"/>
  <c r="AL111" i="3"/>
  <c r="P111" i="3"/>
  <c r="AK111" i="3"/>
  <c r="AE111" i="3"/>
  <c r="AB111" i="3"/>
  <c r="AC111" i="3"/>
  <c r="Z111" i="3"/>
  <c r="M111" i="3"/>
  <c r="G111" i="3"/>
  <c r="D111" i="3"/>
  <c r="D518" i="3" s="1"/>
  <c r="AA111" i="3"/>
  <c r="Q111" i="3"/>
  <c r="N111" i="3"/>
  <c r="AH111" i="3"/>
  <c r="C111" i="3"/>
  <c r="C518" i="3" s="1"/>
  <c r="E111" i="3"/>
  <c r="B111" i="3"/>
  <c r="B518" i="3" s="1"/>
  <c r="S111" i="3"/>
  <c r="J111" i="3"/>
  <c r="Y111" i="3"/>
  <c r="V111" i="3"/>
  <c r="H111" i="3"/>
  <c r="U111" i="3"/>
  <c r="A726" i="10" l="1"/>
  <c r="A113" i="10"/>
  <c r="G112" i="10"/>
  <c r="D112" i="10"/>
  <c r="D726" i="10" s="1"/>
  <c r="AL112" i="10"/>
  <c r="AI112" i="10"/>
  <c r="V112" i="10"/>
  <c r="Z112" i="10"/>
  <c r="W112" i="10"/>
  <c r="J112" i="10"/>
  <c r="N112" i="10"/>
  <c r="AK112" i="10"/>
  <c r="K112" i="10"/>
  <c r="AD112" i="10"/>
  <c r="B112" i="10"/>
  <c r="B726" i="10" s="1"/>
  <c r="Y112" i="10"/>
  <c r="H112" i="10"/>
  <c r="R112" i="10"/>
  <c r="M112" i="10"/>
  <c r="F112" i="10"/>
  <c r="AM112" i="10"/>
  <c r="AJ112" i="10"/>
  <c r="AG112" i="10"/>
  <c r="AC112" i="10"/>
  <c r="AA112" i="10"/>
  <c r="X112" i="10"/>
  <c r="U112" i="10"/>
  <c r="Q112" i="10"/>
  <c r="O112" i="10"/>
  <c r="L112" i="10"/>
  <c r="L726" i="10" s="1"/>
  <c r="I112" i="10"/>
  <c r="AF112" i="10"/>
  <c r="AE112" i="10"/>
  <c r="E112" i="10"/>
  <c r="AB112" i="10"/>
  <c r="C112" i="10"/>
  <c r="C726" i="10" s="1"/>
  <c r="T112" i="10"/>
  <c r="S112" i="10"/>
  <c r="P112" i="10"/>
  <c r="AH112" i="10"/>
  <c r="A113" i="3"/>
  <c r="Q112" i="3"/>
  <c r="R112" i="3"/>
  <c r="E112" i="3"/>
  <c r="AM112" i="3"/>
  <c r="AA112" i="3"/>
  <c r="AF112" i="3"/>
  <c r="AD112" i="3"/>
  <c r="AE112" i="3"/>
  <c r="O112" i="3"/>
  <c r="T112" i="3"/>
  <c r="F112" i="3"/>
  <c r="G112" i="3"/>
  <c r="AL112" i="3"/>
  <c r="AI112" i="3"/>
  <c r="J112" i="3"/>
  <c r="Z112" i="3"/>
  <c r="W112" i="3"/>
  <c r="N112" i="3"/>
  <c r="K112" i="3"/>
  <c r="Y112" i="3"/>
  <c r="V112" i="3"/>
  <c r="P112" i="3"/>
  <c r="M112" i="3"/>
  <c r="AJ112" i="3"/>
  <c r="B112" i="3"/>
  <c r="B519" i="3" s="1"/>
  <c r="L112" i="3"/>
  <c r="L519" i="3" s="1"/>
  <c r="AG112" i="3"/>
  <c r="AB112" i="3"/>
  <c r="S112" i="3"/>
  <c r="U112" i="3"/>
  <c r="D112" i="3"/>
  <c r="D519" i="3" s="1"/>
  <c r="AC112" i="3"/>
  <c r="I112" i="3"/>
  <c r="X112" i="3"/>
  <c r="AK112" i="3"/>
  <c r="AH112" i="3"/>
  <c r="H112" i="3"/>
  <c r="C112" i="3"/>
  <c r="C519" i="3" s="1"/>
  <c r="A727" i="10" l="1"/>
  <c r="A114" i="10"/>
  <c r="AA113" i="10"/>
  <c r="V113" i="10"/>
  <c r="AC113" i="10"/>
  <c r="O113" i="10"/>
  <c r="J113" i="10"/>
  <c r="Q113" i="10"/>
  <c r="C113" i="10"/>
  <c r="C727" i="10" s="1"/>
  <c r="E113" i="10"/>
  <c r="AL113" i="10"/>
  <c r="AJ113" i="10"/>
  <c r="AG113" i="10"/>
  <c r="AD113" i="10"/>
  <c r="Z113" i="10"/>
  <c r="X113" i="10"/>
  <c r="U113" i="10"/>
  <c r="R113" i="10"/>
  <c r="N113" i="10"/>
  <c r="L113" i="10"/>
  <c r="L727" i="10" s="1"/>
  <c r="I113" i="10"/>
  <c r="F113" i="10"/>
  <c r="AB113" i="10"/>
  <c r="B113" i="10"/>
  <c r="B727" i="10" s="1"/>
  <c r="AK113" i="10"/>
  <c r="P113" i="10"/>
  <c r="Y113" i="10"/>
  <c r="AE113" i="10"/>
  <c r="D113" i="10"/>
  <c r="D727" i="10" s="1"/>
  <c r="M113" i="10"/>
  <c r="AI113" i="10"/>
  <c r="AF113" i="10"/>
  <c r="S113" i="10"/>
  <c r="W113" i="10"/>
  <c r="T113" i="10"/>
  <c r="G113" i="10"/>
  <c r="AM113" i="10"/>
  <c r="K113" i="10"/>
  <c r="AH113" i="10"/>
  <c r="H113" i="10"/>
  <c r="A114" i="3"/>
  <c r="L113" i="3"/>
  <c r="L520" i="3" s="1"/>
  <c r="Q113" i="3"/>
  <c r="AM113" i="3"/>
  <c r="E113" i="3"/>
  <c r="O113" i="3"/>
  <c r="P113" i="3"/>
  <c r="AI113" i="3"/>
  <c r="AF113" i="3"/>
  <c r="S113" i="3"/>
  <c r="W113" i="3"/>
  <c r="T113" i="3"/>
  <c r="AH113" i="3"/>
  <c r="AE113" i="3"/>
  <c r="V113" i="3"/>
  <c r="AD113" i="3"/>
  <c r="J113" i="3"/>
  <c r="G113" i="3"/>
  <c r="AL113" i="3"/>
  <c r="R113" i="3"/>
  <c r="AK113" i="3"/>
  <c r="AB113" i="3"/>
  <c r="Z113" i="3"/>
  <c r="F113" i="3"/>
  <c r="M113" i="3"/>
  <c r="D113" i="3"/>
  <c r="D520" i="3" s="1"/>
  <c r="N113" i="3"/>
  <c r="AG113" i="3"/>
  <c r="B113" i="3"/>
  <c r="B520" i="3" s="1"/>
  <c r="AJ113" i="3"/>
  <c r="I113" i="3"/>
  <c r="AA113" i="3"/>
  <c r="X113" i="3"/>
  <c r="AC113" i="3"/>
  <c r="C113" i="3"/>
  <c r="C520" i="3" s="1"/>
  <c r="K113" i="3"/>
  <c r="H113" i="3"/>
  <c r="U113" i="3"/>
  <c r="Y113" i="3"/>
  <c r="A115" i="3" l="1"/>
  <c r="AK114" i="3"/>
  <c r="T114" i="3"/>
  <c r="Q114" i="3"/>
  <c r="AD114" i="3"/>
  <c r="Y114" i="3"/>
  <c r="H114" i="3"/>
  <c r="E114" i="3"/>
  <c r="AE114" i="3"/>
  <c r="M114" i="3"/>
  <c r="AM114" i="3"/>
  <c r="D114" i="3"/>
  <c r="D521" i="3" s="1"/>
  <c r="AA114" i="3"/>
  <c r="AJ114" i="3"/>
  <c r="W114" i="3"/>
  <c r="C114" i="3"/>
  <c r="C521" i="3" s="1"/>
  <c r="J114" i="3"/>
  <c r="F114" i="3"/>
  <c r="P114" i="3"/>
  <c r="K114" i="3"/>
  <c r="X114" i="3"/>
  <c r="AG114" i="3"/>
  <c r="AL114" i="3"/>
  <c r="U114" i="3"/>
  <c r="Z114" i="3"/>
  <c r="S114" i="3"/>
  <c r="I114" i="3"/>
  <c r="N114" i="3"/>
  <c r="L114" i="3"/>
  <c r="L521" i="3" s="1"/>
  <c r="B114" i="3"/>
  <c r="B521" i="3" s="1"/>
  <c r="AF114" i="3"/>
  <c r="AC114" i="3"/>
  <c r="AB114" i="3"/>
  <c r="O114" i="3"/>
  <c r="AH114" i="3"/>
  <c r="R114" i="3"/>
  <c r="V114" i="3"/>
  <c r="AI114" i="3"/>
  <c r="G114" i="3"/>
  <c r="A728" i="10"/>
  <c r="A115" i="10"/>
  <c r="AM114" i="10"/>
  <c r="AL114" i="10"/>
  <c r="AI114" i="10"/>
  <c r="AG114" i="10"/>
  <c r="AD114" i="10"/>
  <c r="AA114" i="10"/>
  <c r="W114" i="10"/>
  <c r="U114" i="10"/>
  <c r="R114" i="10"/>
  <c r="O114" i="10"/>
  <c r="K114" i="10"/>
  <c r="I114" i="10"/>
  <c r="F114" i="10"/>
  <c r="C114" i="10"/>
  <c r="C728" i="10" s="1"/>
  <c r="AK114" i="10"/>
  <c r="AH114" i="10"/>
  <c r="Z114" i="10"/>
  <c r="Y114" i="10"/>
  <c r="V114" i="10"/>
  <c r="AB114" i="10"/>
  <c r="N114" i="10"/>
  <c r="M114" i="10"/>
  <c r="J114" i="10"/>
  <c r="AF114" i="10"/>
  <c r="AC114" i="10"/>
  <c r="P114" i="10"/>
  <c r="B114" i="10"/>
  <c r="B728" i="10" s="1"/>
  <c r="T114" i="10"/>
  <c r="Q114" i="10"/>
  <c r="D114" i="10"/>
  <c r="D728" i="10" s="1"/>
  <c r="AJ114" i="10"/>
  <c r="H114" i="10"/>
  <c r="AE114" i="10"/>
  <c r="E114" i="10"/>
  <c r="X114" i="10"/>
  <c r="S114" i="10"/>
  <c r="L114" i="10"/>
  <c r="L728" i="10" s="1"/>
  <c r="G114" i="10"/>
  <c r="A116" i="3" l="1"/>
  <c r="X115" i="3"/>
  <c r="U115" i="3"/>
  <c r="AF115" i="3"/>
  <c r="L115" i="3"/>
  <c r="L522" i="3" s="1"/>
  <c r="T115" i="3"/>
  <c r="AK115" i="3"/>
  <c r="AA115" i="3"/>
  <c r="H115" i="3"/>
  <c r="M115" i="3"/>
  <c r="G115" i="3"/>
  <c r="Y115" i="3"/>
  <c r="R115" i="3"/>
  <c r="W115" i="3"/>
  <c r="O115" i="3"/>
  <c r="D115" i="3"/>
  <c r="D522" i="3" s="1"/>
  <c r="F115" i="3"/>
  <c r="K115" i="3"/>
  <c r="AM115" i="3"/>
  <c r="AL115" i="3"/>
  <c r="I115" i="3"/>
  <c r="AE115" i="3"/>
  <c r="AC115" i="3"/>
  <c r="Z115" i="3"/>
  <c r="C115" i="3"/>
  <c r="C522" i="3" s="1"/>
  <c r="AH115" i="3"/>
  <c r="Q115" i="3"/>
  <c r="N115" i="3"/>
  <c r="V115" i="3"/>
  <c r="E115" i="3"/>
  <c r="B115" i="3"/>
  <c r="B522" i="3" s="1"/>
  <c r="P115" i="3"/>
  <c r="J115" i="3"/>
  <c r="AJ115" i="3"/>
  <c r="S115" i="3"/>
  <c r="AG115" i="3"/>
  <c r="AI115" i="3"/>
  <c r="AB115" i="3"/>
  <c r="AD115" i="3"/>
  <c r="A729" i="10"/>
  <c r="A116" i="10"/>
  <c r="H115" i="10"/>
  <c r="F115" i="10"/>
  <c r="C115" i="10"/>
  <c r="C729" i="10" s="1"/>
  <c r="AH115" i="10"/>
  <c r="AE115" i="10"/>
  <c r="V115" i="10"/>
  <c r="S115" i="10"/>
  <c r="AL115" i="10"/>
  <c r="AK115" i="10"/>
  <c r="J115" i="10"/>
  <c r="G115" i="10"/>
  <c r="AC115" i="10"/>
  <c r="Z115" i="10"/>
  <c r="Y115" i="10"/>
  <c r="Q115" i="10"/>
  <c r="N115" i="10"/>
  <c r="M115" i="10"/>
  <c r="W115" i="10"/>
  <c r="AG115" i="10"/>
  <c r="E115" i="10"/>
  <c r="AB115" i="10"/>
  <c r="B115" i="10"/>
  <c r="B729" i="10" s="1"/>
  <c r="U115" i="10"/>
  <c r="P115" i="10"/>
  <c r="I115" i="10"/>
  <c r="D115" i="10"/>
  <c r="D729" i="10" s="1"/>
  <c r="K115" i="10"/>
  <c r="AM115" i="10"/>
  <c r="AJ115" i="10"/>
  <c r="AF115" i="10"/>
  <c r="AD115" i="10"/>
  <c r="AA115" i="10"/>
  <c r="X115" i="10"/>
  <c r="AI115" i="10"/>
  <c r="T115" i="10"/>
  <c r="R115" i="10"/>
  <c r="O115" i="10"/>
  <c r="L115" i="10"/>
  <c r="L729" i="10" s="1"/>
  <c r="A117" i="3" l="1"/>
  <c r="E116" i="3"/>
  <c r="AM116" i="3"/>
  <c r="AA116" i="3"/>
  <c r="AF116" i="3"/>
  <c r="Y116" i="3"/>
  <c r="P116" i="3"/>
  <c r="O116" i="3"/>
  <c r="T116" i="3"/>
  <c r="AD116" i="3"/>
  <c r="M116" i="3"/>
  <c r="C116" i="3"/>
  <c r="C523" i="3" s="1"/>
  <c r="H116" i="3"/>
  <c r="AH116" i="3"/>
  <c r="X116" i="3"/>
  <c r="R116" i="3"/>
  <c r="Z116" i="3"/>
  <c r="W116" i="3"/>
  <c r="AB116" i="3"/>
  <c r="AE116" i="3"/>
  <c r="N116" i="3"/>
  <c r="K116" i="3"/>
  <c r="S116" i="3"/>
  <c r="B116" i="3"/>
  <c r="B523" i="3" s="1"/>
  <c r="G116" i="3"/>
  <c r="AG116" i="3"/>
  <c r="AJ116" i="3"/>
  <c r="U116" i="3"/>
  <c r="F116" i="3"/>
  <c r="AK116" i="3"/>
  <c r="AC116" i="3"/>
  <c r="I116" i="3"/>
  <c r="Q116" i="3"/>
  <c r="L116" i="3"/>
  <c r="L523" i="3" s="1"/>
  <c r="AL116" i="3"/>
  <c r="AI116" i="3"/>
  <c r="D116" i="3"/>
  <c r="D523" i="3" s="1"/>
  <c r="J116" i="3"/>
  <c r="V116" i="3"/>
  <c r="A730" i="10"/>
  <c r="A117" i="10"/>
  <c r="G116" i="10"/>
  <c r="D116" i="10"/>
  <c r="D730" i="10" s="1"/>
  <c r="Z116" i="10"/>
  <c r="W116" i="10"/>
  <c r="V116" i="10"/>
  <c r="N116" i="10"/>
  <c r="K116" i="10"/>
  <c r="J116" i="10"/>
  <c r="AF116" i="10"/>
  <c r="AD116" i="10"/>
  <c r="B116" i="10"/>
  <c r="B730" i="10" s="1"/>
  <c r="AK116" i="10"/>
  <c r="R116" i="10"/>
  <c r="Y116" i="10"/>
  <c r="F116" i="10"/>
  <c r="M116" i="10"/>
  <c r="AM116" i="10"/>
  <c r="AJ116" i="10"/>
  <c r="AG116" i="10"/>
  <c r="AC116" i="10"/>
  <c r="AA116" i="10"/>
  <c r="X116" i="10"/>
  <c r="U116" i="10"/>
  <c r="T116" i="10"/>
  <c r="Q116" i="10"/>
  <c r="O116" i="10"/>
  <c r="L116" i="10"/>
  <c r="L730" i="10" s="1"/>
  <c r="I116" i="10"/>
  <c r="E116" i="10"/>
  <c r="C116" i="10"/>
  <c r="C730" i="10" s="1"/>
  <c r="H116" i="10"/>
  <c r="AE116" i="10"/>
  <c r="AB116" i="10"/>
  <c r="S116" i="10"/>
  <c r="P116" i="10"/>
  <c r="AL116" i="10"/>
  <c r="AI116" i="10"/>
  <c r="AH116" i="10"/>
  <c r="A731" i="10" l="1"/>
  <c r="A118" i="10"/>
  <c r="O117" i="10"/>
  <c r="V117" i="10"/>
  <c r="E117" i="10"/>
  <c r="C117" i="10"/>
  <c r="C731" i="10" s="1"/>
  <c r="J117" i="10"/>
  <c r="AL117" i="10"/>
  <c r="AJ117" i="10"/>
  <c r="AG117" i="10"/>
  <c r="AD117" i="10"/>
  <c r="Z117" i="10"/>
  <c r="X117" i="10"/>
  <c r="U117" i="10"/>
  <c r="R117" i="10"/>
  <c r="N117" i="10"/>
  <c r="L117" i="10"/>
  <c r="L731" i="10" s="1"/>
  <c r="I117" i="10"/>
  <c r="F117" i="10"/>
  <c r="AC117" i="10"/>
  <c r="B117" i="10"/>
  <c r="B731" i="10" s="1"/>
  <c r="AB117" i="10"/>
  <c r="AK117" i="10"/>
  <c r="P117" i="10"/>
  <c r="Y117" i="10"/>
  <c r="AI117" i="10"/>
  <c r="AF117" i="10"/>
  <c r="AE117" i="10"/>
  <c r="D117" i="10"/>
  <c r="D731" i="10" s="1"/>
  <c r="M117" i="10"/>
  <c r="W117" i="10"/>
  <c r="T117" i="10"/>
  <c r="S117" i="10"/>
  <c r="AM117" i="10"/>
  <c r="K117" i="10"/>
  <c r="H117" i="10"/>
  <c r="G117" i="10"/>
  <c r="AA117" i="10"/>
  <c r="AH117" i="10"/>
  <c r="Q117" i="10"/>
  <c r="A118" i="3"/>
  <c r="E117" i="3"/>
  <c r="O117" i="3"/>
  <c r="G117" i="3"/>
  <c r="AG117" i="3"/>
  <c r="AI117" i="3"/>
  <c r="AF117" i="3"/>
  <c r="U117" i="3"/>
  <c r="AK117" i="3"/>
  <c r="C117" i="3"/>
  <c r="C524" i="3" s="1"/>
  <c r="W117" i="3"/>
  <c r="T117" i="3"/>
  <c r="V117" i="3"/>
  <c r="M117" i="3"/>
  <c r="I117" i="3"/>
  <c r="AB117" i="3"/>
  <c r="K117" i="3"/>
  <c r="H117" i="3"/>
  <c r="D117" i="3"/>
  <c r="D524" i="3" s="1"/>
  <c r="AD117" i="3"/>
  <c r="J117" i="3"/>
  <c r="AL117" i="3"/>
  <c r="R117" i="3"/>
  <c r="Z117" i="3"/>
  <c r="F117" i="3"/>
  <c r="Y117" i="3"/>
  <c r="AA117" i="3"/>
  <c r="N117" i="3"/>
  <c r="B117" i="3"/>
  <c r="B524" i="3" s="1"/>
  <c r="AJ117" i="3"/>
  <c r="X117" i="3"/>
  <c r="AC117" i="3"/>
  <c r="L117" i="3"/>
  <c r="L524" i="3" s="1"/>
  <c r="Q117" i="3"/>
  <c r="AH117" i="3"/>
  <c r="S117" i="3"/>
  <c r="AM117" i="3"/>
  <c r="AE117" i="3"/>
  <c r="P117" i="3"/>
  <c r="A732" i="10" l="1"/>
  <c r="A119" i="10"/>
  <c r="AI118" i="10"/>
  <c r="AG118" i="10"/>
  <c r="AD118" i="10"/>
  <c r="AA118" i="10"/>
  <c r="AL118" i="10"/>
  <c r="W118" i="10"/>
  <c r="U118" i="10"/>
  <c r="R118" i="10"/>
  <c r="O118" i="10"/>
  <c r="K118" i="10"/>
  <c r="I118" i="10"/>
  <c r="F118" i="10"/>
  <c r="C118" i="10"/>
  <c r="C732" i="10" s="1"/>
  <c r="N118" i="10"/>
  <c r="AK118" i="10"/>
  <c r="AH118" i="10"/>
  <c r="B118" i="10"/>
  <c r="B732" i="10" s="1"/>
  <c r="Y118" i="10"/>
  <c r="V118" i="10"/>
  <c r="AF118" i="10"/>
  <c r="AC118" i="10"/>
  <c r="AB118" i="10"/>
  <c r="M118" i="10"/>
  <c r="J118" i="10"/>
  <c r="T118" i="10"/>
  <c r="Q118" i="10"/>
  <c r="P118" i="10"/>
  <c r="AJ118" i="10"/>
  <c r="H118" i="10"/>
  <c r="E118" i="10"/>
  <c r="D118" i="10"/>
  <c r="D732" i="10" s="1"/>
  <c r="X118" i="10"/>
  <c r="AE118" i="10"/>
  <c r="L118" i="10"/>
  <c r="L732" i="10" s="1"/>
  <c r="S118" i="10"/>
  <c r="G118" i="10"/>
  <c r="AM118" i="10"/>
  <c r="Z118" i="10"/>
  <c r="A119" i="3"/>
  <c r="AK118" i="3"/>
  <c r="H118" i="3"/>
  <c r="E118" i="3"/>
  <c r="J118" i="3"/>
  <c r="AE118" i="3"/>
  <c r="AB118" i="3"/>
  <c r="Y118" i="3"/>
  <c r="AM118" i="3"/>
  <c r="L118" i="3"/>
  <c r="L525" i="3" s="1"/>
  <c r="D118" i="3"/>
  <c r="D525" i="3" s="1"/>
  <c r="M118" i="3"/>
  <c r="AA118" i="3"/>
  <c r="AJ118" i="3"/>
  <c r="AI118" i="3"/>
  <c r="O118" i="3"/>
  <c r="G118" i="3"/>
  <c r="AD118" i="3"/>
  <c r="K118" i="3"/>
  <c r="AG118" i="3"/>
  <c r="AL118" i="3"/>
  <c r="P118" i="3"/>
  <c r="U118" i="3"/>
  <c r="Z118" i="3"/>
  <c r="R118" i="3"/>
  <c r="I118" i="3"/>
  <c r="N118" i="3"/>
  <c r="B118" i="3"/>
  <c r="B525" i="3" s="1"/>
  <c r="S118" i="3"/>
  <c r="AF118" i="3"/>
  <c r="AC118" i="3"/>
  <c r="AH118" i="3"/>
  <c r="X118" i="3"/>
  <c r="T118" i="3"/>
  <c r="Q118" i="3"/>
  <c r="F118" i="3"/>
  <c r="V118" i="3"/>
  <c r="C118" i="3"/>
  <c r="C525" i="3" s="1"/>
  <c r="W118" i="3"/>
  <c r="A120" i="3" l="1"/>
  <c r="AF119" i="3"/>
  <c r="L119" i="3"/>
  <c r="L526" i="3" s="1"/>
  <c r="C119" i="3"/>
  <c r="C526" i="3" s="1"/>
  <c r="T119" i="3"/>
  <c r="AA119" i="3"/>
  <c r="H119" i="3"/>
  <c r="S119" i="3"/>
  <c r="AD119" i="3"/>
  <c r="AI119" i="3"/>
  <c r="F119" i="3"/>
  <c r="K119" i="3"/>
  <c r="D119" i="3"/>
  <c r="D526" i="3" s="1"/>
  <c r="AK119" i="3"/>
  <c r="AL119" i="3"/>
  <c r="AC119" i="3"/>
  <c r="Z119" i="3"/>
  <c r="AM119" i="3"/>
  <c r="Q119" i="3"/>
  <c r="N119" i="3"/>
  <c r="I119" i="3"/>
  <c r="AH119" i="3"/>
  <c r="E119" i="3"/>
  <c r="B119" i="3"/>
  <c r="B526" i="3" s="1"/>
  <c r="Y119" i="3"/>
  <c r="O119" i="3"/>
  <c r="V119" i="3"/>
  <c r="AJ119" i="3"/>
  <c r="M119" i="3"/>
  <c r="J119" i="3"/>
  <c r="X119" i="3"/>
  <c r="AE119" i="3"/>
  <c r="AB119" i="3"/>
  <c r="U119" i="3"/>
  <c r="P119" i="3"/>
  <c r="G119" i="3"/>
  <c r="W119" i="3"/>
  <c r="R119" i="3"/>
  <c r="AG119" i="3"/>
  <c r="A733" i="10"/>
  <c r="A120" i="10"/>
  <c r="AH119" i="10"/>
  <c r="AE119" i="10"/>
  <c r="AL119" i="10"/>
  <c r="V119" i="10"/>
  <c r="S119" i="10"/>
  <c r="AC119" i="10"/>
  <c r="Z119" i="10"/>
  <c r="AK119" i="10"/>
  <c r="J119" i="10"/>
  <c r="G119" i="10"/>
  <c r="Q119" i="10"/>
  <c r="N119" i="10"/>
  <c r="Y119" i="10"/>
  <c r="K119" i="10"/>
  <c r="W119" i="10"/>
  <c r="AG119" i="10"/>
  <c r="E119" i="10"/>
  <c r="B119" i="10"/>
  <c r="B733" i="10" s="1"/>
  <c r="M119" i="10"/>
  <c r="U119" i="10"/>
  <c r="AB119" i="10"/>
  <c r="I119" i="10"/>
  <c r="P119" i="10"/>
  <c r="D119" i="10"/>
  <c r="D733" i="10" s="1"/>
  <c r="AM119" i="10"/>
  <c r="AJ119" i="10"/>
  <c r="AI119" i="10"/>
  <c r="AF119" i="10"/>
  <c r="AD119" i="10"/>
  <c r="AA119" i="10"/>
  <c r="X119" i="10"/>
  <c r="T119" i="10"/>
  <c r="R119" i="10"/>
  <c r="O119" i="10"/>
  <c r="L119" i="10"/>
  <c r="L733" i="10" s="1"/>
  <c r="H119" i="10"/>
  <c r="F119" i="10"/>
  <c r="C119" i="10"/>
  <c r="C733" i="10" s="1"/>
  <c r="A121" i="3" l="1"/>
  <c r="AA120" i="3"/>
  <c r="AF120" i="3"/>
  <c r="P120" i="3"/>
  <c r="AK120" i="3"/>
  <c r="O120" i="3"/>
  <c r="T120" i="3"/>
  <c r="J120" i="3"/>
  <c r="C120" i="3"/>
  <c r="C527" i="3" s="1"/>
  <c r="H120" i="3"/>
  <c r="AL120" i="3"/>
  <c r="AI120" i="3"/>
  <c r="X120" i="3"/>
  <c r="N120" i="3"/>
  <c r="K120" i="3"/>
  <c r="AE120" i="3"/>
  <c r="B120" i="3"/>
  <c r="B527" i="3" s="1"/>
  <c r="S120" i="3"/>
  <c r="AG120" i="3"/>
  <c r="AH120" i="3"/>
  <c r="G120" i="3"/>
  <c r="U120" i="3"/>
  <c r="M120" i="3"/>
  <c r="D120" i="3"/>
  <c r="D527" i="3" s="1"/>
  <c r="AC120" i="3"/>
  <c r="I120" i="3"/>
  <c r="AJ120" i="3"/>
  <c r="AD120" i="3"/>
  <c r="Q120" i="3"/>
  <c r="V120" i="3"/>
  <c r="R120" i="3"/>
  <c r="L120" i="3"/>
  <c r="L527" i="3" s="1"/>
  <c r="F120" i="3"/>
  <c r="E120" i="3"/>
  <c r="AM120" i="3"/>
  <c r="Z120" i="3"/>
  <c r="W120" i="3"/>
  <c r="Y120" i="3"/>
  <c r="AB120" i="3"/>
  <c r="A734" i="10"/>
  <c r="A121" i="10"/>
  <c r="G120" i="10"/>
  <c r="D120" i="10"/>
  <c r="D734" i="10" s="1"/>
  <c r="N120" i="10"/>
  <c r="K120" i="10"/>
  <c r="V120" i="10"/>
  <c r="T120" i="10"/>
  <c r="AD120" i="10"/>
  <c r="B120" i="10"/>
  <c r="B734" i="10" s="1"/>
  <c r="J120" i="10"/>
  <c r="R120" i="10"/>
  <c r="AK120" i="10"/>
  <c r="F120" i="10"/>
  <c r="Y120" i="10"/>
  <c r="M120" i="10"/>
  <c r="AM120" i="10"/>
  <c r="AJ120" i="10"/>
  <c r="AG120" i="10"/>
  <c r="AC120" i="10"/>
  <c r="AA120" i="10"/>
  <c r="X120" i="10"/>
  <c r="U120" i="10"/>
  <c r="Q120" i="10"/>
  <c r="O120" i="10"/>
  <c r="L120" i="10"/>
  <c r="L734" i="10" s="1"/>
  <c r="I120" i="10"/>
  <c r="H120" i="10"/>
  <c r="E120" i="10"/>
  <c r="C120" i="10"/>
  <c r="C734" i="10" s="1"/>
  <c r="AE120" i="10"/>
  <c r="AB120" i="10"/>
  <c r="AL120" i="10"/>
  <c r="AI120" i="10"/>
  <c r="S120" i="10"/>
  <c r="P120" i="10"/>
  <c r="Z120" i="10"/>
  <c r="W120" i="10"/>
  <c r="AH120" i="10"/>
  <c r="AF120" i="10"/>
  <c r="A122" i="3" l="1"/>
  <c r="AI121" i="3"/>
  <c r="AF121" i="3"/>
  <c r="W121" i="3"/>
  <c r="T121" i="3"/>
  <c r="K121" i="3"/>
  <c r="H121" i="3"/>
  <c r="M121" i="3"/>
  <c r="AB121" i="3"/>
  <c r="O121" i="3"/>
  <c r="D121" i="3"/>
  <c r="D528" i="3" s="1"/>
  <c r="AL121" i="3"/>
  <c r="R121" i="3"/>
  <c r="S121" i="3"/>
  <c r="Z121" i="3"/>
  <c r="F121" i="3"/>
  <c r="AG121" i="3"/>
  <c r="N121" i="3"/>
  <c r="C121" i="3"/>
  <c r="C528" i="3" s="1"/>
  <c r="B121" i="3"/>
  <c r="B528" i="3" s="1"/>
  <c r="AJ121" i="3"/>
  <c r="AM121" i="3"/>
  <c r="AK121" i="3"/>
  <c r="Y121" i="3"/>
  <c r="U121" i="3"/>
  <c r="X121" i="3"/>
  <c r="AC121" i="3"/>
  <c r="J121" i="3"/>
  <c r="I121" i="3"/>
  <c r="AE121" i="3"/>
  <c r="L121" i="3"/>
  <c r="L528" i="3" s="1"/>
  <c r="Q121" i="3"/>
  <c r="AH121" i="3"/>
  <c r="E121" i="3"/>
  <c r="G121" i="3"/>
  <c r="AA121" i="3"/>
  <c r="P121" i="3"/>
  <c r="V121" i="3"/>
  <c r="AD121" i="3"/>
  <c r="A735" i="10"/>
  <c r="A122" i="10"/>
  <c r="C121" i="10"/>
  <c r="C735" i="10" s="1"/>
  <c r="V121" i="10"/>
  <c r="J121" i="10"/>
  <c r="AL121" i="10"/>
  <c r="AJ121" i="10"/>
  <c r="AG121" i="10"/>
  <c r="AD121" i="10"/>
  <c r="Z121" i="10"/>
  <c r="X121" i="10"/>
  <c r="U121" i="10"/>
  <c r="R121" i="10"/>
  <c r="AC121" i="10"/>
  <c r="N121" i="10"/>
  <c r="L121" i="10"/>
  <c r="L735" i="10" s="1"/>
  <c r="I121" i="10"/>
  <c r="F121" i="10"/>
  <c r="Q121" i="10"/>
  <c r="B121" i="10"/>
  <c r="B735" i="10" s="1"/>
  <c r="AB121" i="10"/>
  <c r="AK121" i="10"/>
  <c r="AI121" i="10"/>
  <c r="AF121" i="10"/>
  <c r="P121" i="10"/>
  <c r="Y121" i="10"/>
  <c r="W121" i="10"/>
  <c r="T121" i="10"/>
  <c r="AE121" i="10"/>
  <c r="D121" i="10"/>
  <c r="D735" i="10" s="1"/>
  <c r="AM121" i="10"/>
  <c r="M121" i="10"/>
  <c r="K121" i="10"/>
  <c r="H121" i="10"/>
  <c r="S121" i="10"/>
  <c r="AA121" i="10"/>
  <c r="G121" i="10"/>
  <c r="E121" i="10"/>
  <c r="O121" i="10"/>
  <c r="AH121" i="10"/>
  <c r="A123" i="3" l="1"/>
  <c r="AK122" i="3"/>
  <c r="AM122" i="3"/>
  <c r="AE122" i="3"/>
  <c r="Y122" i="3"/>
  <c r="AA122" i="3"/>
  <c r="D122" i="3"/>
  <c r="D529" i="3" s="1"/>
  <c r="AH122" i="3"/>
  <c r="M122" i="3"/>
  <c r="AI122" i="3"/>
  <c r="O122" i="3"/>
  <c r="F122" i="3"/>
  <c r="AJ122" i="3"/>
  <c r="W122" i="3"/>
  <c r="C122" i="3"/>
  <c r="C529" i="3" s="1"/>
  <c r="AG122" i="3"/>
  <c r="AL122" i="3"/>
  <c r="V122" i="3"/>
  <c r="L122" i="3"/>
  <c r="L529" i="3" s="1"/>
  <c r="U122" i="3"/>
  <c r="Z122" i="3"/>
  <c r="I122" i="3"/>
  <c r="N122" i="3"/>
  <c r="AD122" i="3"/>
  <c r="AB122" i="3"/>
  <c r="P122" i="3"/>
  <c r="J122" i="3"/>
  <c r="B122" i="3"/>
  <c r="B529" i="3" s="1"/>
  <c r="S122" i="3"/>
  <c r="AF122" i="3"/>
  <c r="AC122" i="3"/>
  <c r="X122" i="3"/>
  <c r="T122" i="3"/>
  <c r="Q122" i="3"/>
  <c r="R122" i="3"/>
  <c r="H122" i="3"/>
  <c r="E122" i="3"/>
  <c r="K122" i="3"/>
  <c r="G122" i="3"/>
  <c r="A736" i="10"/>
  <c r="A123" i="10"/>
  <c r="W122" i="10"/>
  <c r="U122" i="10"/>
  <c r="R122" i="10"/>
  <c r="O122" i="10"/>
  <c r="K122" i="10"/>
  <c r="I122" i="10"/>
  <c r="F122" i="10"/>
  <c r="C122" i="10"/>
  <c r="C736" i="10" s="1"/>
  <c r="B122" i="10"/>
  <c r="B736" i="10" s="1"/>
  <c r="AL122" i="10"/>
  <c r="Z122" i="10"/>
  <c r="AK122" i="10"/>
  <c r="AH122" i="10"/>
  <c r="AF122" i="10"/>
  <c r="AC122" i="10"/>
  <c r="Y122" i="10"/>
  <c r="V122" i="10"/>
  <c r="T122" i="10"/>
  <c r="Q122" i="10"/>
  <c r="AB122" i="10"/>
  <c r="M122" i="10"/>
  <c r="AJ122" i="10"/>
  <c r="J122" i="10"/>
  <c r="H122" i="10"/>
  <c r="E122" i="10"/>
  <c r="P122" i="10"/>
  <c r="X122" i="10"/>
  <c r="D122" i="10"/>
  <c r="D736" i="10" s="1"/>
  <c r="L122" i="10"/>
  <c r="L736" i="10" s="1"/>
  <c r="AE122" i="10"/>
  <c r="S122" i="10"/>
  <c r="G122" i="10"/>
  <c r="AM122" i="10"/>
  <c r="N122" i="10"/>
  <c r="AI122" i="10"/>
  <c r="AG122" i="10"/>
  <c r="AD122" i="10"/>
  <c r="AA122" i="10"/>
  <c r="A737" i="10" l="1"/>
  <c r="A124" i="10"/>
  <c r="AL123" i="10"/>
  <c r="AH123" i="10"/>
  <c r="AE123" i="10"/>
  <c r="AC123" i="10"/>
  <c r="Z123" i="10"/>
  <c r="V123" i="10"/>
  <c r="S123" i="10"/>
  <c r="Q123" i="10"/>
  <c r="N123" i="10"/>
  <c r="AK123" i="10"/>
  <c r="J123" i="10"/>
  <c r="AG123" i="10"/>
  <c r="G123" i="10"/>
  <c r="E123" i="10"/>
  <c r="B123" i="10"/>
  <c r="B737" i="10" s="1"/>
  <c r="Y123" i="10"/>
  <c r="U123" i="10"/>
  <c r="M123" i="10"/>
  <c r="I123" i="10"/>
  <c r="AB123" i="10"/>
  <c r="P123" i="10"/>
  <c r="AI123" i="10"/>
  <c r="K123" i="10"/>
  <c r="D123" i="10"/>
  <c r="D737" i="10" s="1"/>
  <c r="AM123" i="10"/>
  <c r="AJ123" i="10"/>
  <c r="W123" i="10"/>
  <c r="AF123" i="10"/>
  <c r="AD123" i="10"/>
  <c r="AA123" i="10"/>
  <c r="X123" i="10"/>
  <c r="T123" i="10"/>
  <c r="R123" i="10"/>
  <c r="O123" i="10"/>
  <c r="L123" i="10"/>
  <c r="L737" i="10" s="1"/>
  <c r="H123" i="10"/>
  <c r="F123" i="10"/>
  <c r="C123" i="10"/>
  <c r="C737" i="10" s="1"/>
  <c r="A124" i="3"/>
  <c r="T123" i="3"/>
  <c r="Y123" i="3"/>
  <c r="H123" i="3"/>
  <c r="AD123" i="3"/>
  <c r="AI123" i="3"/>
  <c r="AA123" i="3"/>
  <c r="R123" i="3"/>
  <c r="W123" i="3"/>
  <c r="AE123" i="3"/>
  <c r="AL123" i="3"/>
  <c r="AG123" i="3"/>
  <c r="AM123" i="3"/>
  <c r="AC123" i="3"/>
  <c r="Z123" i="3"/>
  <c r="S123" i="3"/>
  <c r="P123" i="3"/>
  <c r="Q123" i="3"/>
  <c r="N123" i="3"/>
  <c r="I123" i="3"/>
  <c r="E123" i="3"/>
  <c r="B123" i="3"/>
  <c r="B530" i="3" s="1"/>
  <c r="O123" i="3"/>
  <c r="AK123" i="3"/>
  <c r="AH123" i="3"/>
  <c r="AJ123" i="3"/>
  <c r="G123" i="3"/>
  <c r="V123" i="3"/>
  <c r="X123" i="3"/>
  <c r="J123" i="3"/>
  <c r="AF123" i="3"/>
  <c r="L123" i="3"/>
  <c r="L530" i="3" s="1"/>
  <c r="U123" i="3"/>
  <c r="K123" i="3"/>
  <c r="M123" i="3"/>
  <c r="D123" i="3"/>
  <c r="D530" i="3" s="1"/>
  <c r="F123" i="3"/>
  <c r="AB123" i="3"/>
  <c r="C123" i="3"/>
  <c r="C530" i="3" s="1"/>
  <c r="A125" i="3" l="1"/>
  <c r="O124" i="3"/>
  <c r="T124" i="3"/>
  <c r="C124" i="3"/>
  <c r="C531" i="3" s="1"/>
  <c r="H124" i="3"/>
  <c r="P124" i="3"/>
  <c r="AL124" i="3"/>
  <c r="AI124" i="3"/>
  <c r="V124" i="3"/>
  <c r="Z124" i="3"/>
  <c r="W124" i="3"/>
  <c r="AD124" i="3"/>
  <c r="B124" i="3"/>
  <c r="B531" i="3" s="1"/>
  <c r="J124" i="3"/>
  <c r="F124" i="3"/>
  <c r="AB124" i="3"/>
  <c r="R124" i="3"/>
  <c r="AE124" i="3"/>
  <c r="AG124" i="3"/>
  <c r="AH124" i="3"/>
  <c r="S124" i="3"/>
  <c r="U124" i="3"/>
  <c r="D124" i="3"/>
  <c r="D531" i="3" s="1"/>
  <c r="Y124" i="3"/>
  <c r="G124" i="3"/>
  <c r="AC124" i="3"/>
  <c r="I124" i="3"/>
  <c r="Q124" i="3"/>
  <c r="E124" i="3"/>
  <c r="AM124" i="3"/>
  <c r="L124" i="3"/>
  <c r="L531" i="3" s="1"/>
  <c r="AA124" i="3"/>
  <c r="AF124" i="3"/>
  <c r="M124" i="3"/>
  <c r="AK124" i="3"/>
  <c r="AJ124" i="3"/>
  <c r="N124" i="3"/>
  <c r="K124" i="3"/>
  <c r="X124" i="3"/>
  <c r="A738" i="10"/>
  <c r="A125" i="10"/>
  <c r="G124" i="10"/>
  <c r="AD124" i="10"/>
  <c r="D124" i="10"/>
  <c r="D738" i="10" s="1"/>
  <c r="B124" i="10"/>
  <c r="B738" i="10" s="1"/>
  <c r="V124" i="10"/>
  <c r="R124" i="10"/>
  <c r="J124" i="10"/>
  <c r="F124" i="10"/>
  <c r="AK124" i="10"/>
  <c r="Y124" i="10"/>
  <c r="AM124" i="10"/>
  <c r="M124" i="10"/>
  <c r="AJ124" i="10"/>
  <c r="AG124" i="10"/>
  <c r="AC124" i="10"/>
  <c r="AA124" i="10"/>
  <c r="X124" i="10"/>
  <c r="U124" i="10"/>
  <c r="Q124" i="10"/>
  <c r="O124" i="10"/>
  <c r="L124" i="10"/>
  <c r="L738" i="10" s="1"/>
  <c r="I124" i="10"/>
  <c r="E124" i="10"/>
  <c r="C124" i="10"/>
  <c r="C738" i="10" s="1"/>
  <c r="AL124" i="10"/>
  <c r="AI124" i="10"/>
  <c r="AF124" i="10"/>
  <c r="AE124" i="10"/>
  <c r="AB124" i="10"/>
  <c r="Z124" i="10"/>
  <c r="W124" i="10"/>
  <c r="T124" i="10"/>
  <c r="S124" i="10"/>
  <c r="P124" i="10"/>
  <c r="N124" i="10"/>
  <c r="K124" i="10"/>
  <c r="AH124" i="10"/>
  <c r="H124" i="10"/>
  <c r="A739" i="10" l="1"/>
  <c r="A126" i="10"/>
  <c r="V125" i="10"/>
  <c r="AL125" i="10"/>
  <c r="AJ125" i="10"/>
  <c r="J125" i="10"/>
  <c r="AG125" i="10"/>
  <c r="AD125" i="10"/>
  <c r="AC125" i="10"/>
  <c r="Z125" i="10"/>
  <c r="X125" i="10"/>
  <c r="U125" i="10"/>
  <c r="R125" i="10"/>
  <c r="Q125" i="10"/>
  <c r="N125" i="10"/>
  <c r="L125" i="10"/>
  <c r="L739" i="10" s="1"/>
  <c r="I125" i="10"/>
  <c r="F125" i="10"/>
  <c r="E125" i="10"/>
  <c r="B125" i="10"/>
  <c r="B739" i="10" s="1"/>
  <c r="AI125" i="10"/>
  <c r="AF125" i="10"/>
  <c r="AB125" i="10"/>
  <c r="AK125" i="10"/>
  <c r="W125" i="10"/>
  <c r="T125" i="10"/>
  <c r="P125" i="10"/>
  <c r="AM125" i="10"/>
  <c r="Y125" i="10"/>
  <c r="K125" i="10"/>
  <c r="H125" i="10"/>
  <c r="AE125" i="10"/>
  <c r="D125" i="10"/>
  <c r="D739" i="10" s="1"/>
  <c r="AA125" i="10"/>
  <c r="M125" i="10"/>
  <c r="S125" i="10"/>
  <c r="O125" i="10"/>
  <c r="G125" i="10"/>
  <c r="C125" i="10"/>
  <c r="C739" i="10" s="1"/>
  <c r="AH125" i="10"/>
  <c r="A126" i="3"/>
  <c r="W125" i="3"/>
  <c r="T125" i="3"/>
  <c r="AM125" i="3"/>
  <c r="G125" i="3"/>
  <c r="K125" i="3"/>
  <c r="H125" i="3"/>
  <c r="J125" i="3"/>
  <c r="U125" i="3"/>
  <c r="AB125" i="3"/>
  <c r="AD125" i="3"/>
  <c r="AA125" i="3"/>
  <c r="Y125" i="3"/>
  <c r="M125" i="3"/>
  <c r="AK125" i="3"/>
  <c r="D125" i="3"/>
  <c r="D532" i="3" s="1"/>
  <c r="Z125" i="3"/>
  <c r="F125" i="3"/>
  <c r="V125" i="3"/>
  <c r="N125" i="3"/>
  <c r="B125" i="3"/>
  <c r="B532" i="3" s="1"/>
  <c r="AJ125" i="3"/>
  <c r="X125" i="3"/>
  <c r="AC125" i="3"/>
  <c r="L125" i="3"/>
  <c r="L532" i="3" s="1"/>
  <c r="Q125" i="3"/>
  <c r="AE125" i="3"/>
  <c r="AG125" i="3"/>
  <c r="E125" i="3"/>
  <c r="AI125" i="3"/>
  <c r="AF125" i="3"/>
  <c r="AH125" i="3"/>
  <c r="C125" i="3"/>
  <c r="C532" i="3" s="1"/>
  <c r="I125" i="3"/>
  <c r="AL125" i="3"/>
  <c r="O125" i="3"/>
  <c r="P125" i="3"/>
  <c r="R125" i="3"/>
  <c r="S125" i="3"/>
  <c r="A127" i="3" l="1"/>
  <c r="AK126" i="3"/>
  <c r="AA126" i="3"/>
  <c r="Y126" i="3"/>
  <c r="AI126" i="3"/>
  <c r="O126" i="3"/>
  <c r="J126" i="3"/>
  <c r="AE126" i="3"/>
  <c r="M126" i="3"/>
  <c r="W126" i="3"/>
  <c r="C126" i="3"/>
  <c r="C533" i="3" s="1"/>
  <c r="R126" i="3"/>
  <c r="P126" i="3"/>
  <c r="AJ126" i="3"/>
  <c r="D126" i="3"/>
  <c r="D533" i="3" s="1"/>
  <c r="AB126" i="3"/>
  <c r="K126" i="3"/>
  <c r="G126" i="3"/>
  <c r="U126" i="3"/>
  <c r="Z126" i="3"/>
  <c r="F126" i="3"/>
  <c r="I126" i="3"/>
  <c r="N126" i="3"/>
  <c r="B126" i="3"/>
  <c r="B533" i="3" s="1"/>
  <c r="AF126" i="3"/>
  <c r="AC126" i="3"/>
  <c r="S126" i="3"/>
  <c r="V126" i="3"/>
  <c r="T126" i="3"/>
  <c r="Q126" i="3"/>
  <c r="H126" i="3"/>
  <c r="E126" i="3"/>
  <c r="AM126" i="3"/>
  <c r="AD126" i="3"/>
  <c r="L126" i="3"/>
  <c r="L533" i="3" s="1"/>
  <c r="AL126" i="3"/>
  <c r="AG126" i="3"/>
  <c r="AH126" i="3"/>
  <c r="X126" i="3"/>
  <c r="A740" i="10"/>
  <c r="A127" i="10"/>
  <c r="K126" i="10"/>
  <c r="I126" i="10"/>
  <c r="F126" i="10"/>
  <c r="C126" i="10"/>
  <c r="C740" i="10" s="1"/>
  <c r="Z126" i="10"/>
  <c r="N126" i="10"/>
  <c r="AF126" i="10"/>
  <c r="AC126" i="10"/>
  <c r="AK126" i="10"/>
  <c r="AH126" i="10"/>
  <c r="T126" i="10"/>
  <c r="Q126" i="10"/>
  <c r="Y126" i="10"/>
  <c r="AJ126" i="10"/>
  <c r="V126" i="10"/>
  <c r="H126" i="10"/>
  <c r="E126" i="10"/>
  <c r="AB126" i="10"/>
  <c r="M126" i="10"/>
  <c r="X126" i="10"/>
  <c r="J126" i="10"/>
  <c r="P126" i="10"/>
  <c r="L126" i="10"/>
  <c r="L740" i="10" s="1"/>
  <c r="D126" i="10"/>
  <c r="D740" i="10" s="1"/>
  <c r="AL126" i="10"/>
  <c r="AE126" i="10"/>
  <c r="S126" i="10"/>
  <c r="AM126" i="10"/>
  <c r="B126" i="10"/>
  <c r="B740" i="10" s="1"/>
  <c r="AI126" i="10"/>
  <c r="AG126" i="10"/>
  <c r="G126" i="10"/>
  <c r="AD126" i="10"/>
  <c r="AA126" i="10"/>
  <c r="W126" i="10"/>
  <c r="U126" i="10"/>
  <c r="R126" i="10"/>
  <c r="O126" i="10"/>
  <c r="A741" i="10" l="1"/>
  <c r="A128" i="10"/>
  <c r="AB127" i="10"/>
  <c r="P127" i="10"/>
  <c r="D127" i="10"/>
  <c r="D741" i="10" s="1"/>
  <c r="Z127" i="10"/>
  <c r="AM127" i="10"/>
  <c r="N127" i="10"/>
  <c r="U127" i="10"/>
  <c r="Q127" i="10"/>
  <c r="AC127" i="10"/>
  <c r="W127" i="10"/>
  <c r="F127" i="10"/>
  <c r="B127" i="10"/>
  <c r="B741" i="10" s="1"/>
  <c r="K127" i="10"/>
  <c r="AA127" i="10"/>
  <c r="H127" i="10"/>
  <c r="AI127" i="10"/>
  <c r="AE127" i="10"/>
  <c r="J127" i="10"/>
  <c r="O127" i="10"/>
  <c r="S127" i="10"/>
  <c r="AD127" i="10"/>
  <c r="T127" i="10"/>
  <c r="L127" i="10"/>
  <c r="L741" i="10" s="1"/>
  <c r="AK127" i="10"/>
  <c r="E127" i="10"/>
  <c r="AH127" i="10"/>
  <c r="Y127" i="10"/>
  <c r="AG127" i="10"/>
  <c r="X127" i="10"/>
  <c r="V127" i="10"/>
  <c r="R127" i="10"/>
  <c r="M127" i="10"/>
  <c r="I127" i="10"/>
  <c r="G127" i="10"/>
  <c r="C127" i="10"/>
  <c r="C741" i="10" s="1"/>
  <c r="AJ127" i="10"/>
  <c r="AF127" i="10"/>
  <c r="AL127" i="10"/>
  <c r="A128" i="3"/>
  <c r="H127" i="3"/>
  <c r="AK127" i="3"/>
  <c r="AG127" i="3"/>
  <c r="AB127" i="3"/>
  <c r="U127" i="3"/>
  <c r="AD127" i="3"/>
  <c r="AI127" i="3"/>
  <c r="G127" i="3"/>
  <c r="D127" i="3"/>
  <c r="D534" i="3" s="1"/>
  <c r="AA127" i="3"/>
  <c r="P127" i="3"/>
  <c r="R127" i="3"/>
  <c r="W127" i="3"/>
  <c r="AE127" i="3"/>
  <c r="F127" i="3"/>
  <c r="K127" i="3"/>
  <c r="C127" i="3"/>
  <c r="C534" i="3" s="1"/>
  <c r="Y127" i="3"/>
  <c r="AC127" i="3"/>
  <c r="Z127" i="3"/>
  <c r="Q127" i="3"/>
  <c r="N127" i="3"/>
  <c r="AM127" i="3"/>
  <c r="E127" i="3"/>
  <c r="B127" i="3"/>
  <c r="B534" i="3" s="1"/>
  <c r="I127" i="3"/>
  <c r="M127" i="3"/>
  <c r="AJ127" i="3"/>
  <c r="AH127" i="3"/>
  <c r="X127" i="3"/>
  <c r="O127" i="3"/>
  <c r="V127" i="3"/>
  <c r="AF127" i="3"/>
  <c r="L127" i="3"/>
  <c r="L534" i="3" s="1"/>
  <c r="S127" i="3"/>
  <c r="J127" i="3"/>
  <c r="T127" i="3"/>
  <c r="AL127" i="3"/>
  <c r="A129" i="3" l="1"/>
  <c r="C128" i="3"/>
  <c r="C535" i="3" s="1"/>
  <c r="H128" i="3"/>
  <c r="P128" i="3"/>
  <c r="F128" i="3"/>
  <c r="AL128" i="3"/>
  <c r="AI128" i="3"/>
  <c r="V128" i="3"/>
  <c r="Z128" i="3"/>
  <c r="W128" i="3"/>
  <c r="M128" i="3"/>
  <c r="N128" i="3"/>
  <c r="K128" i="3"/>
  <c r="AG128" i="3"/>
  <c r="AB128" i="3"/>
  <c r="AE128" i="3"/>
  <c r="U128" i="3"/>
  <c r="S128" i="3"/>
  <c r="AC128" i="3"/>
  <c r="I128" i="3"/>
  <c r="AH128" i="3"/>
  <c r="G128" i="3"/>
  <c r="Q128" i="3"/>
  <c r="AK128" i="3"/>
  <c r="D128" i="3"/>
  <c r="D535" i="3" s="1"/>
  <c r="E128" i="3"/>
  <c r="AM128" i="3"/>
  <c r="J128" i="3"/>
  <c r="AA128" i="3"/>
  <c r="AF128" i="3"/>
  <c r="O128" i="3"/>
  <c r="T128" i="3"/>
  <c r="Y128" i="3"/>
  <c r="X128" i="3"/>
  <c r="R128" i="3"/>
  <c r="L128" i="3"/>
  <c r="L535" i="3" s="1"/>
  <c r="AJ128" i="3"/>
  <c r="AD128" i="3"/>
  <c r="B128" i="3"/>
  <c r="B535" i="3" s="1"/>
  <c r="A742" i="10"/>
  <c r="A129" i="10"/>
  <c r="AK128" i="10"/>
  <c r="Y128" i="10"/>
  <c r="M128" i="10"/>
  <c r="AJ128" i="10"/>
  <c r="X128" i="10"/>
  <c r="L128" i="10"/>
  <c r="L742" i="10" s="1"/>
  <c r="H128" i="10"/>
  <c r="AB128" i="10"/>
  <c r="AE128" i="10"/>
  <c r="S128" i="10"/>
  <c r="P128" i="10"/>
  <c r="Z128" i="10"/>
  <c r="D128" i="10"/>
  <c r="D742" i="10" s="1"/>
  <c r="AH128" i="10"/>
  <c r="V128" i="10"/>
  <c r="AD128" i="10"/>
  <c r="AM128" i="10"/>
  <c r="G128" i="10"/>
  <c r="J128" i="10"/>
  <c r="R128" i="10"/>
  <c r="AA128" i="10"/>
  <c r="AL128" i="10"/>
  <c r="AG128" i="10"/>
  <c r="F128" i="10"/>
  <c r="AC128" i="10"/>
  <c r="O128" i="10"/>
  <c r="T128" i="10"/>
  <c r="N128" i="10"/>
  <c r="B128" i="10"/>
  <c r="B742" i="10" s="1"/>
  <c r="AI128" i="10"/>
  <c r="U128" i="10"/>
  <c r="Q128" i="10"/>
  <c r="C128" i="10"/>
  <c r="C742" i="10" s="1"/>
  <c r="W128" i="10"/>
  <c r="I128" i="10"/>
  <c r="E128" i="10"/>
  <c r="K128" i="10"/>
  <c r="AF128" i="10"/>
  <c r="A130" i="3" l="1"/>
  <c r="K129" i="3"/>
  <c r="H129" i="3"/>
  <c r="J129" i="3"/>
  <c r="AG129" i="3"/>
  <c r="C129" i="3"/>
  <c r="C536" i="3" s="1"/>
  <c r="AD129" i="3"/>
  <c r="AB129" i="3"/>
  <c r="AL129" i="3"/>
  <c r="R129" i="3"/>
  <c r="D129" i="3"/>
  <c r="D536" i="3" s="1"/>
  <c r="N129" i="3"/>
  <c r="U129" i="3"/>
  <c r="B129" i="3"/>
  <c r="B536" i="3" s="1"/>
  <c r="AJ129" i="3"/>
  <c r="X129" i="3"/>
  <c r="AC129" i="3"/>
  <c r="AA129" i="3"/>
  <c r="L129" i="3"/>
  <c r="L536" i="3" s="1"/>
  <c r="Q129" i="3"/>
  <c r="E129" i="3"/>
  <c r="AK129" i="3"/>
  <c r="AI129" i="3"/>
  <c r="AF129" i="3"/>
  <c r="O129" i="3"/>
  <c r="M129" i="3"/>
  <c r="I129" i="3"/>
  <c r="AH129" i="3"/>
  <c r="AE129" i="3"/>
  <c r="Y129" i="3"/>
  <c r="W129" i="3"/>
  <c r="T129" i="3"/>
  <c r="AM129" i="3"/>
  <c r="G129" i="3"/>
  <c r="Z129" i="3"/>
  <c r="V129" i="3"/>
  <c r="P129" i="3"/>
  <c r="F129" i="3"/>
  <c r="S129" i="3"/>
  <c r="A743" i="10"/>
  <c r="A130" i="10"/>
  <c r="V129" i="10"/>
  <c r="J129" i="10"/>
  <c r="AG129" i="10"/>
  <c r="U129" i="10"/>
  <c r="I129" i="10"/>
  <c r="AH129" i="10"/>
  <c r="M129" i="10"/>
  <c r="AE129" i="10"/>
  <c r="AB129" i="10"/>
  <c r="AM129" i="10"/>
  <c r="S129" i="10"/>
  <c r="P129" i="10"/>
  <c r="AA129" i="10"/>
  <c r="AJ129" i="10"/>
  <c r="E129" i="10"/>
  <c r="G129" i="10"/>
  <c r="D129" i="10"/>
  <c r="D743" i="10" s="1"/>
  <c r="O129" i="10"/>
  <c r="AL129" i="10"/>
  <c r="X129" i="10"/>
  <c r="AD129" i="10"/>
  <c r="C129" i="10"/>
  <c r="C743" i="10" s="1"/>
  <c r="Z129" i="10"/>
  <c r="L129" i="10"/>
  <c r="L743" i="10" s="1"/>
  <c r="W129" i="10"/>
  <c r="AF129" i="10"/>
  <c r="R129" i="10"/>
  <c r="N129" i="10"/>
  <c r="T129" i="10"/>
  <c r="F129" i="10"/>
  <c r="B129" i="10"/>
  <c r="B743" i="10" s="1"/>
  <c r="AI129" i="10"/>
  <c r="Q129" i="10"/>
  <c r="H129" i="10"/>
  <c r="AK129" i="10"/>
  <c r="Y129" i="10"/>
  <c r="AC129" i="10"/>
  <c r="K129" i="10"/>
  <c r="A131" i="3" l="1"/>
  <c r="AK130" i="3"/>
  <c r="AI130" i="3"/>
  <c r="O130" i="3"/>
  <c r="Y130" i="3"/>
  <c r="W130" i="3"/>
  <c r="C130" i="3"/>
  <c r="C537" i="3" s="1"/>
  <c r="M130" i="3"/>
  <c r="K130" i="3"/>
  <c r="AJ130" i="3"/>
  <c r="AG130" i="3"/>
  <c r="AL130" i="3"/>
  <c r="G130" i="3"/>
  <c r="I130" i="3"/>
  <c r="N130" i="3"/>
  <c r="L130" i="3"/>
  <c r="L537" i="3" s="1"/>
  <c r="B130" i="3"/>
  <c r="B537" i="3" s="1"/>
  <c r="AF130" i="3"/>
  <c r="AC130" i="3"/>
  <c r="T130" i="3"/>
  <c r="Q130" i="3"/>
  <c r="AH130" i="3"/>
  <c r="AE130" i="3"/>
  <c r="AB130" i="3"/>
  <c r="H130" i="3"/>
  <c r="E130" i="3"/>
  <c r="F130" i="3"/>
  <c r="D130" i="3"/>
  <c r="D537" i="3" s="1"/>
  <c r="X130" i="3"/>
  <c r="S130" i="3"/>
  <c r="P130" i="3"/>
  <c r="AM130" i="3"/>
  <c r="AD130" i="3"/>
  <c r="AA130" i="3"/>
  <c r="V130" i="3"/>
  <c r="Z130" i="3"/>
  <c r="U130" i="3"/>
  <c r="R130" i="3"/>
  <c r="J130" i="3"/>
  <c r="A744" i="10"/>
  <c r="A131" i="10"/>
  <c r="AD130" i="10"/>
  <c r="R130" i="10"/>
  <c r="F130" i="10"/>
  <c r="AE130" i="10"/>
  <c r="S130" i="10"/>
  <c r="G130" i="10"/>
  <c r="D130" i="10"/>
  <c r="D744" i="10" s="1"/>
  <c r="AM130" i="10"/>
  <c r="M130" i="10"/>
  <c r="L130" i="10"/>
  <c r="L744" i="10" s="1"/>
  <c r="AI130" i="10"/>
  <c r="U130" i="10"/>
  <c r="T130" i="10"/>
  <c r="B130" i="10"/>
  <c r="B744" i="10" s="1"/>
  <c r="AA130" i="10"/>
  <c r="W130" i="10"/>
  <c r="I130" i="10"/>
  <c r="N130" i="10"/>
  <c r="AL130" i="10"/>
  <c r="AC130" i="10"/>
  <c r="O130" i="10"/>
  <c r="K130" i="10"/>
  <c r="Q130" i="10"/>
  <c r="C130" i="10"/>
  <c r="C744" i="10" s="1"/>
  <c r="E130" i="10"/>
  <c r="AF130" i="10"/>
  <c r="H130" i="10"/>
  <c r="AH130" i="10"/>
  <c r="V130" i="10"/>
  <c r="J130" i="10"/>
  <c r="Z130" i="10"/>
  <c r="AB130" i="10"/>
  <c r="AK130" i="10"/>
  <c r="AJ130" i="10"/>
  <c r="P130" i="10"/>
  <c r="Y130" i="10"/>
  <c r="X130" i="10"/>
  <c r="AG130" i="10"/>
  <c r="A132" i="3" l="1"/>
  <c r="AD131" i="3"/>
  <c r="AI131" i="3"/>
  <c r="R131" i="3"/>
  <c r="W131" i="3"/>
  <c r="AA131" i="3"/>
  <c r="F131" i="3"/>
  <c r="K131" i="3"/>
  <c r="AL131" i="3"/>
  <c r="AE131" i="3"/>
  <c r="AB131" i="3"/>
  <c r="Q131" i="3"/>
  <c r="N131" i="3"/>
  <c r="G131" i="3"/>
  <c r="E131" i="3"/>
  <c r="B131" i="3"/>
  <c r="B538" i="3" s="1"/>
  <c r="AJ131" i="3"/>
  <c r="Y131" i="3"/>
  <c r="U131" i="3"/>
  <c r="P131" i="3"/>
  <c r="AM131" i="3"/>
  <c r="AG131" i="3"/>
  <c r="X131" i="3"/>
  <c r="O131" i="3"/>
  <c r="I131" i="3"/>
  <c r="D131" i="3"/>
  <c r="D538" i="3" s="1"/>
  <c r="AH131" i="3"/>
  <c r="AF131" i="3"/>
  <c r="L131" i="3"/>
  <c r="L538" i="3" s="1"/>
  <c r="S131" i="3"/>
  <c r="V131" i="3"/>
  <c r="T131" i="3"/>
  <c r="M131" i="3"/>
  <c r="J131" i="3"/>
  <c r="H131" i="3"/>
  <c r="C131" i="3"/>
  <c r="C538" i="3" s="1"/>
  <c r="AK131" i="3"/>
  <c r="AC131" i="3"/>
  <c r="Z131" i="3"/>
  <c r="A745" i="10"/>
  <c r="A132" i="10"/>
  <c r="C131" i="10"/>
  <c r="C745" i="10" s="1"/>
  <c r="AB131" i="10"/>
  <c r="P131" i="10"/>
  <c r="D131" i="10"/>
  <c r="D745" i="10" s="1"/>
  <c r="AM131" i="10"/>
  <c r="AA131" i="10"/>
  <c r="O131" i="10"/>
  <c r="N131" i="10"/>
  <c r="B131" i="10"/>
  <c r="B745" i="10" s="1"/>
  <c r="AI131" i="10"/>
  <c r="W131" i="10"/>
  <c r="Q131" i="10"/>
  <c r="AE131" i="10"/>
  <c r="S131" i="10"/>
  <c r="K131" i="10"/>
  <c r="G131" i="10"/>
  <c r="AK131" i="10"/>
  <c r="AH131" i="10"/>
  <c r="AG131" i="10"/>
  <c r="Y131" i="10"/>
  <c r="V131" i="10"/>
  <c r="U131" i="10"/>
  <c r="AD131" i="10"/>
  <c r="M131" i="10"/>
  <c r="AJ131" i="10"/>
  <c r="J131" i="10"/>
  <c r="I131" i="10"/>
  <c r="AF131" i="10"/>
  <c r="R131" i="10"/>
  <c r="AL131" i="10"/>
  <c r="X131" i="10"/>
  <c r="T131" i="10"/>
  <c r="F131" i="10"/>
  <c r="AC131" i="10"/>
  <c r="E131" i="10"/>
  <c r="Z131" i="10"/>
  <c r="L131" i="10"/>
  <c r="L745" i="10" s="1"/>
  <c r="H131" i="10"/>
  <c r="A133" i="3" l="1"/>
  <c r="AL132" i="3"/>
  <c r="AI132" i="3"/>
  <c r="P132" i="3"/>
  <c r="Z132" i="3"/>
  <c r="W132" i="3"/>
  <c r="N132" i="3"/>
  <c r="K132" i="3"/>
  <c r="V132" i="3"/>
  <c r="R132" i="3"/>
  <c r="B132" i="3"/>
  <c r="B539" i="3" s="1"/>
  <c r="Y132" i="3"/>
  <c r="U132" i="3"/>
  <c r="AJ132" i="3"/>
  <c r="AH132" i="3"/>
  <c r="AE132" i="3"/>
  <c r="AC132" i="3"/>
  <c r="I132" i="3"/>
  <c r="M132" i="3"/>
  <c r="L132" i="3"/>
  <c r="L539" i="3" s="1"/>
  <c r="F132" i="3"/>
  <c r="S132" i="3"/>
  <c r="Q132" i="3"/>
  <c r="AK132" i="3"/>
  <c r="D132" i="3"/>
  <c r="D539" i="3" s="1"/>
  <c r="G132" i="3"/>
  <c r="E132" i="3"/>
  <c r="AM132" i="3"/>
  <c r="J132" i="3"/>
  <c r="AA132" i="3"/>
  <c r="AF132" i="3"/>
  <c r="AD132" i="3"/>
  <c r="O132" i="3"/>
  <c r="T132" i="3"/>
  <c r="C132" i="3"/>
  <c r="C539" i="3" s="1"/>
  <c r="H132" i="3"/>
  <c r="X132" i="3"/>
  <c r="AG132" i="3"/>
  <c r="AB132" i="3"/>
  <c r="A746" i="10"/>
  <c r="A133" i="10"/>
  <c r="AK132" i="10"/>
  <c r="Y132" i="10"/>
  <c r="M132" i="10"/>
  <c r="AJ132" i="10"/>
  <c r="X132" i="10"/>
  <c r="L132" i="10"/>
  <c r="L746" i="10" s="1"/>
  <c r="T132" i="10"/>
  <c r="AL132" i="10"/>
  <c r="H132" i="10"/>
  <c r="AB132" i="10"/>
  <c r="P132" i="10"/>
  <c r="D132" i="10"/>
  <c r="D746" i="10" s="1"/>
  <c r="AH132" i="10"/>
  <c r="AE132" i="10"/>
  <c r="AD132" i="10"/>
  <c r="AM132" i="10"/>
  <c r="V132" i="10"/>
  <c r="S132" i="10"/>
  <c r="R132" i="10"/>
  <c r="AA132" i="10"/>
  <c r="Z132" i="10"/>
  <c r="B132" i="10"/>
  <c r="B746" i="10" s="1"/>
  <c r="J132" i="10"/>
  <c r="AG132" i="10"/>
  <c r="G132" i="10"/>
  <c r="F132" i="10"/>
  <c r="AC132" i="10"/>
  <c r="O132" i="10"/>
  <c r="AI132" i="10"/>
  <c r="U132" i="10"/>
  <c r="Q132" i="10"/>
  <c r="C132" i="10"/>
  <c r="C746" i="10" s="1"/>
  <c r="W132" i="10"/>
  <c r="I132" i="10"/>
  <c r="E132" i="10"/>
  <c r="K132" i="10"/>
  <c r="AF132" i="10"/>
  <c r="N132" i="10"/>
  <c r="A134" i="3" l="1"/>
  <c r="AM133" i="3"/>
  <c r="AK133" i="3"/>
  <c r="AD133" i="3"/>
  <c r="J133" i="3"/>
  <c r="I133" i="3"/>
  <c r="AL133" i="3"/>
  <c r="R133" i="3"/>
  <c r="O133" i="3"/>
  <c r="AB133" i="3"/>
  <c r="Z133" i="3"/>
  <c r="F133" i="3"/>
  <c r="D133" i="3"/>
  <c r="D540" i="3" s="1"/>
  <c r="B133" i="3"/>
  <c r="B540" i="3" s="1"/>
  <c r="AJ133" i="3"/>
  <c r="C133" i="3"/>
  <c r="C540" i="3" s="1"/>
  <c r="AE133" i="3"/>
  <c r="V133" i="3"/>
  <c r="S133" i="3"/>
  <c r="M133" i="3"/>
  <c r="X133" i="3"/>
  <c r="AC133" i="3"/>
  <c r="AA133" i="3"/>
  <c r="L133" i="3"/>
  <c r="L540" i="3" s="1"/>
  <c r="Q133" i="3"/>
  <c r="E133" i="3"/>
  <c r="U133" i="3"/>
  <c r="AI133" i="3"/>
  <c r="AF133" i="3"/>
  <c r="W133" i="3"/>
  <c r="T133" i="3"/>
  <c r="AH133" i="3"/>
  <c r="K133" i="3"/>
  <c r="H133" i="3"/>
  <c r="G133" i="3"/>
  <c r="AG133" i="3"/>
  <c r="N133" i="3"/>
  <c r="Y133" i="3"/>
  <c r="P133" i="3"/>
  <c r="A747" i="10"/>
  <c r="A134" i="10"/>
  <c r="V133" i="10"/>
  <c r="J133" i="10"/>
  <c r="AG133" i="10"/>
  <c r="U133" i="10"/>
  <c r="I133" i="10"/>
  <c r="AH133" i="10"/>
  <c r="AM133" i="10"/>
  <c r="M133" i="10"/>
  <c r="AE133" i="10"/>
  <c r="AB133" i="10"/>
  <c r="AA133" i="10"/>
  <c r="AJ133" i="10"/>
  <c r="S133" i="10"/>
  <c r="P133" i="10"/>
  <c r="O133" i="10"/>
  <c r="AL133" i="10"/>
  <c r="X133" i="10"/>
  <c r="G133" i="10"/>
  <c r="AD133" i="10"/>
  <c r="D133" i="10"/>
  <c r="D747" i="10" s="1"/>
  <c r="C133" i="10"/>
  <c r="C747" i="10" s="1"/>
  <c r="Z133" i="10"/>
  <c r="L133" i="10"/>
  <c r="L747" i="10" s="1"/>
  <c r="AF133" i="10"/>
  <c r="R133" i="10"/>
  <c r="N133" i="10"/>
  <c r="AI133" i="10"/>
  <c r="T133" i="10"/>
  <c r="F133" i="10"/>
  <c r="B133" i="10"/>
  <c r="B747" i="10" s="1"/>
  <c r="H133" i="10"/>
  <c r="AC133" i="10"/>
  <c r="W133" i="10"/>
  <c r="Q133" i="10"/>
  <c r="E133" i="10"/>
  <c r="AK133" i="10"/>
  <c r="Y133" i="10"/>
  <c r="K133" i="10"/>
  <c r="A748" i="10" l="1"/>
  <c r="A135" i="10"/>
  <c r="AD134" i="10"/>
  <c r="R134" i="10"/>
  <c r="F134" i="10"/>
  <c r="AE134" i="10"/>
  <c r="S134" i="10"/>
  <c r="G134" i="10"/>
  <c r="D134" i="10"/>
  <c r="D748" i="10" s="1"/>
  <c r="AA134" i="10"/>
  <c r="M134" i="10"/>
  <c r="W134" i="10"/>
  <c r="I134" i="10"/>
  <c r="H134" i="10"/>
  <c r="AC134" i="10"/>
  <c r="O134" i="10"/>
  <c r="K134" i="10"/>
  <c r="Q134" i="10"/>
  <c r="C134" i="10"/>
  <c r="C748" i="10" s="1"/>
  <c r="E134" i="10"/>
  <c r="AL134" i="10"/>
  <c r="AF134" i="10"/>
  <c r="Z134" i="10"/>
  <c r="N134" i="10"/>
  <c r="B134" i="10"/>
  <c r="B748" i="10" s="1"/>
  <c r="AH134" i="10"/>
  <c r="V134" i="10"/>
  <c r="AJ134" i="10"/>
  <c r="J134" i="10"/>
  <c r="T134" i="10"/>
  <c r="AB134" i="10"/>
  <c r="AK134" i="10"/>
  <c r="X134" i="10"/>
  <c r="AG134" i="10"/>
  <c r="P134" i="10"/>
  <c r="AM134" i="10"/>
  <c r="Y134" i="10"/>
  <c r="L134" i="10"/>
  <c r="L748" i="10" s="1"/>
  <c r="AI134" i="10"/>
  <c r="U134" i="10"/>
  <c r="A135" i="3"/>
  <c r="AK134" i="3"/>
  <c r="W134" i="3"/>
  <c r="C134" i="3"/>
  <c r="C541" i="3" s="1"/>
  <c r="AH134" i="3"/>
  <c r="Y134" i="3"/>
  <c r="K134" i="3"/>
  <c r="F134" i="3"/>
  <c r="M134" i="3"/>
  <c r="AG134" i="3"/>
  <c r="AL134" i="3"/>
  <c r="U134" i="3"/>
  <c r="Z134" i="3"/>
  <c r="V134" i="3"/>
  <c r="P134" i="3"/>
  <c r="AJ134" i="3"/>
  <c r="AE134" i="3"/>
  <c r="B134" i="3"/>
  <c r="B541" i="3" s="1"/>
  <c r="R134" i="3"/>
  <c r="AF134" i="3"/>
  <c r="AC134" i="3"/>
  <c r="T134" i="3"/>
  <c r="Q134" i="3"/>
  <c r="J134" i="3"/>
  <c r="H134" i="3"/>
  <c r="E134" i="3"/>
  <c r="AM134" i="3"/>
  <c r="X134" i="3"/>
  <c r="AA134" i="3"/>
  <c r="AI134" i="3"/>
  <c r="O134" i="3"/>
  <c r="AD134" i="3"/>
  <c r="AB134" i="3"/>
  <c r="N134" i="3"/>
  <c r="I134" i="3"/>
  <c r="D134" i="3"/>
  <c r="D541" i="3" s="1"/>
  <c r="G134" i="3"/>
  <c r="S134" i="3"/>
  <c r="L134" i="3"/>
  <c r="L541" i="3" s="1"/>
  <c r="A749" i="10" l="1"/>
  <c r="A136" i="10"/>
  <c r="AB135" i="10"/>
  <c r="P135" i="10"/>
  <c r="D135" i="10"/>
  <c r="D749" i="10" s="1"/>
  <c r="AM135" i="10"/>
  <c r="AA135" i="10"/>
  <c r="O135" i="10"/>
  <c r="C135" i="10"/>
  <c r="C749" i="10" s="1"/>
  <c r="B135" i="10"/>
  <c r="B749" i="10" s="1"/>
  <c r="AI135" i="10"/>
  <c r="W135" i="10"/>
  <c r="E135" i="10"/>
  <c r="K135" i="10"/>
  <c r="AE135" i="10"/>
  <c r="AC135" i="10"/>
  <c r="S135" i="10"/>
  <c r="AG135" i="10"/>
  <c r="G135" i="10"/>
  <c r="AK135" i="10"/>
  <c r="AH135" i="10"/>
  <c r="U135" i="10"/>
  <c r="AD135" i="10"/>
  <c r="Y135" i="10"/>
  <c r="AJ135" i="10"/>
  <c r="V135" i="10"/>
  <c r="I135" i="10"/>
  <c r="AF135" i="10"/>
  <c r="R135" i="10"/>
  <c r="AL135" i="10"/>
  <c r="M135" i="10"/>
  <c r="X135" i="10"/>
  <c r="J135" i="10"/>
  <c r="T135" i="10"/>
  <c r="F135" i="10"/>
  <c r="Q135" i="10"/>
  <c r="Z135" i="10"/>
  <c r="L135" i="10"/>
  <c r="L749" i="10" s="1"/>
  <c r="H135" i="10"/>
  <c r="N135" i="10"/>
  <c r="A136" i="3"/>
  <c r="R135" i="3"/>
  <c r="W135" i="3"/>
  <c r="F135" i="3"/>
  <c r="K135" i="3"/>
  <c r="AG135" i="3"/>
  <c r="AL135" i="3"/>
  <c r="M135" i="3"/>
  <c r="AM135" i="3"/>
  <c r="D135" i="3"/>
  <c r="D542" i="3" s="1"/>
  <c r="AE135" i="3"/>
  <c r="AA135" i="3"/>
  <c r="U135" i="3"/>
  <c r="AC135" i="3"/>
  <c r="Z135" i="3"/>
  <c r="I135" i="3"/>
  <c r="AK135" i="3"/>
  <c r="C135" i="3"/>
  <c r="C542" i="3" s="1"/>
  <c r="E135" i="3"/>
  <c r="B135" i="3"/>
  <c r="B542" i="3" s="1"/>
  <c r="AJ135" i="3"/>
  <c r="X135" i="3"/>
  <c r="AF135" i="3"/>
  <c r="L135" i="3"/>
  <c r="L542" i="3" s="1"/>
  <c r="O135" i="3"/>
  <c r="AH135" i="3"/>
  <c r="T135" i="3"/>
  <c r="V135" i="3"/>
  <c r="H135" i="3"/>
  <c r="J135" i="3"/>
  <c r="AD135" i="3"/>
  <c r="AI135" i="3"/>
  <c r="Y135" i="3"/>
  <c r="AB135" i="3"/>
  <c r="Q135" i="3"/>
  <c r="N135" i="3"/>
  <c r="S135" i="3"/>
  <c r="P135" i="3"/>
  <c r="G135" i="3"/>
  <c r="A750" i="10" l="1"/>
  <c r="A137" i="10"/>
  <c r="AK136" i="10"/>
  <c r="Y136" i="10"/>
  <c r="M136" i="10"/>
  <c r="AJ136" i="10"/>
  <c r="X136" i="10"/>
  <c r="L136" i="10"/>
  <c r="L750" i="10" s="1"/>
  <c r="H136" i="10"/>
  <c r="AB136" i="10"/>
  <c r="P136" i="10"/>
  <c r="AD136" i="10"/>
  <c r="D136" i="10"/>
  <c r="D750" i="10" s="1"/>
  <c r="AM136" i="10"/>
  <c r="AH136" i="10"/>
  <c r="AE136" i="10"/>
  <c r="R136" i="10"/>
  <c r="AA136" i="10"/>
  <c r="N136" i="10"/>
  <c r="V136" i="10"/>
  <c r="AG136" i="10"/>
  <c r="S136" i="10"/>
  <c r="F136" i="10"/>
  <c r="AC136" i="10"/>
  <c r="O136" i="10"/>
  <c r="AI136" i="10"/>
  <c r="J136" i="10"/>
  <c r="U136" i="10"/>
  <c r="G136" i="10"/>
  <c r="Q136" i="10"/>
  <c r="C136" i="10"/>
  <c r="C750" i="10" s="1"/>
  <c r="W136" i="10"/>
  <c r="I136" i="10"/>
  <c r="E136" i="10"/>
  <c r="K136" i="10"/>
  <c r="AF136" i="10"/>
  <c r="AL136" i="10"/>
  <c r="B136" i="10"/>
  <c r="B750" i="10" s="1"/>
  <c r="T136" i="10"/>
  <c r="Z136" i="10"/>
  <c r="A137" i="3"/>
  <c r="Z136" i="3"/>
  <c r="W136" i="3"/>
  <c r="X136" i="3"/>
  <c r="N136" i="3"/>
  <c r="K136" i="3"/>
  <c r="AD136" i="3"/>
  <c r="AB136" i="3"/>
  <c r="V136" i="3"/>
  <c r="P136" i="3"/>
  <c r="L136" i="3"/>
  <c r="L543" i="3" s="1"/>
  <c r="B136" i="3"/>
  <c r="B543" i="3" s="1"/>
  <c r="Y136" i="3"/>
  <c r="AG136" i="3"/>
  <c r="AC136" i="3"/>
  <c r="I136" i="3"/>
  <c r="R136" i="3"/>
  <c r="AE136" i="3"/>
  <c r="Q136" i="3"/>
  <c r="AH136" i="3"/>
  <c r="S136" i="3"/>
  <c r="E136" i="3"/>
  <c r="AM136" i="3"/>
  <c r="D136" i="3"/>
  <c r="D543" i="3" s="1"/>
  <c r="AJ136" i="3"/>
  <c r="G136" i="3"/>
  <c r="AA136" i="3"/>
  <c r="AF136" i="3"/>
  <c r="AK136" i="3"/>
  <c r="O136" i="3"/>
  <c r="T136" i="3"/>
  <c r="J136" i="3"/>
  <c r="F136" i="3"/>
  <c r="C136" i="3"/>
  <c r="C543" i="3" s="1"/>
  <c r="H136" i="3"/>
  <c r="M136" i="3"/>
  <c r="AL136" i="3"/>
  <c r="AI136" i="3"/>
  <c r="U136" i="3"/>
  <c r="A138" i="3" l="1"/>
  <c r="AD137" i="3"/>
  <c r="U137" i="3"/>
  <c r="S137" i="3"/>
  <c r="J137" i="3"/>
  <c r="G137" i="3"/>
  <c r="AE137" i="3"/>
  <c r="AL137" i="3"/>
  <c r="R137" i="3"/>
  <c r="O137" i="3"/>
  <c r="Z137" i="3"/>
  <c r="F137" i="3"/>
  <c r="AB137" i="3"/>
  <c r="N137" i="3"/>
  <c r="AK137" i="3"/>
  <c r="D137" i="3"/>
  <c r="D544" i="3" s="1"/>
  <c r="X137" i="3"/>
  <c r="AC137" i="3"/>
  <c r="V137" i="3"/>
  <c r="L137" i="3"/>
  <c r="L544" i="3" s="1"/>
  <c r="Q137" i="3"/>
  <c r="E137" i="3"/>
  <c r="AA137" i="3"/>
  <c r="Y137" i="3"/>
  <c r="AI137" i="3"/>
  <c r="AF137" i="3"/>
  <c r="AG137" i="3"/>
  <c r="W137" i="3"/>
  <c r="T137" i="3"/>
  <c r="C137" i="3"/>
  <c r="C544" i="3" s="1"/>
  <c r="K137" i="3"/>
  <c r="H137" i="3"/>
  <c r="M137" i="3"/>
  <c r="AM137" i="3"/>
  <c r="AH137" i="3"/>
  <c r="AJ137" i="3"/>
  <c r="P137" i="3"/>
  <c r="I137" i="3"/>
  <c r="B137" i="3"/>
  <c r="B544" i="3" s="1"/>
  <c r="A751" i="10"/>
  <c r="A138" i="10"/>
  <c r="V137" i="10"/>
  <c r="J137" i="10"/>
  <c r="AG137" i="10"/>
  <c r="U137" i="10"/>
  <c r="I137" i="10"/>
  <c r="AH137" i="10"/>
  <c r="AA137" i="10"/>
  <c r="M137" i="10"/>
  <c r="AJ137" i="10"/>
  <c r="AE137" i="10"/>
  <c r="AB137" i="10"/>
  <c r="O137" i="10"/>
  <c r="AL137" i="10"/>
  <c r="X137" i="10"/>
  <c r="S137" i="10"/>
  <c r="AD137" i="10"/>
  <c r="P137" i="10"/>
  <c r="C137" i="10"/>
  <c r="C751" i="10" s="1"/>
  <c r="Z137" i="10"/>
  <c r="L137" i="10"/>
  <c r="L751" i="10" s="1"/>
  <c r="K137" i="10"/>
  <c r="AF137" i="10"/>
  <c r="G137" i="10"/>
  <c r="R137" i="10"/>
  <c r="D137" i="10"/>
  <c r="D751" i="10" s="1"/>
  <c r="N137" i="10"/>
  <c r="W137" i="10"/>
  <c r="T137" i="10"/>
  <c r="F137" i="10"/>
  <c r="B137" i="10"/>
  <c r="B751" i="10" s="1"/>
  <c r="H137" i="10"/>
  <c r="AC137" i="10"/>
  <c r="Q137" i="10"/>
  <c r="E137" i="10"/>
  <c r="AK137" i="10"/>
  <c r="AM137" i="10"/>
  <c r="Y137" i="10"/>
  <c r="AI137" i="10"/>
  <c r="A752" i="10" l="1"/>
  <c r="A139" i="10"/>
  <c r="R138" i="10"/>
  <c r="F138" i="10"/>
  <c r="AC138" i="10"/>
  <c r="AE138" i="10"/>
  <c r="S138" i="10"/>
  <c r="G138" i="10"/>
  <c r="AD138" i="10"/>
  <c r="D138" i="10"/>
  <c r="D752" i="10" s="1"/>
  <c r="O138" i="10"/>
  <c r="M138" i="10"/>
  <c r="K138" i="10"/>
  <c r="Q138" i="10"/>
  <c r="C138" i="10"/>
  <c r="C752" i="10" s="1"/>
  <c r="AF138" i="10"/>
  <c r="E138" i="10"/>
  <c r="AL138" i="10"/>
  <c r="T138" i="10"/>
  <c r="Z138" i="10"/>
  <c r="N138" i="10"/>
  <c r="B138" i="10"/>
  <c r="B752" i="10" s="1"/>
  <c r="AH138" i="10"/>
  <c r="AJ138" i="10"/>
  <c r="V138" i="10"/>
  <c r="H138" i="10"/>
  <c r="X138" i="10"/>
  <c r="J138" i="10"/>
  <c r="AG138" i="10"/>
  <c r="AB138" i="10"/>
  <c r="AM138" i="10"/>
  <c r="AK138" i="10"/>
  <c r="L138" i="10"/>
  <c r="L752" i="10" s="1"/>
  <c r="AI138" i="10"/>
  <c r="U138" i="10"/>
  <c r="P138" i="10"/>
  <c r="AA138" i="10"/>
  <c r="Y138" i="10"/>
  <c r="W138" i="10"/>
  <c r="I138" i="10"/>
  <c r="A139" i="3"/>
  <c r="AK138" i="3"/>
  <c r="K138" i="3"/>
  <c r="F138" i="3"/>
  <c r="Y138" i="3"/>
  <c r="AG138" i="3"/>
  <c r="AL138" i="3"/>
  <c r="M138" i="3"/>
  <c r="U138" i="3"/>
  <c r="Z138" i="3"/>
  <c r="AB138" i="3"/>
  <c r="I138" i="3"/>
  <c r="N138" i="3"/>
  <c r="AF138" i="3"/>
  <c r="AC138" i="3"/>
  <c r="T138" i="3"/>
  <c r="Q138" i="3"/>
  <c r="H138" i="3"/>
  <c r="E138" i="3"/>
  <c r="V138" i="3"/>
  <c r="AM138" i="3"/>
  <c r="AA138" i="3"/>
  <c r="AE138" i="3"/>
  <c r="AI138" i="3"/>
  <c r="O138" i="3"/>
  <c r="AJ138" i="3"/>
  <c r="D138" i="3"/>
  <c r="D545" i="3" s="1"/>
  <c r="AD138" i="3"/>
  <c r="X138" i="3"/>
  <c r="W138" i="3"/>
  <c r="C138" i="3"/>
  <c r="C545" i="3" s="1"/>
  <c r="J138" i="3"/>
  <c r="G138" i="3"/>
  <c r="AH138" i="3"/>
  <c r="S138" i="3"/>
  <c r="R138" i="3"/>
  <c r="L138" i="3"/>
  <c r="L545" i="3" s="1"/>
  <c r="P138" i="3"/>
  <c r="B138" i="3"/>
  <c r="B545" i="3" s="1"/>
  <c r="A753" i="10" l="1"/>
  <c r="A140" i="10"/>
  <c r="AB139" i="10"/>
  <c r="P139" i="10"/>
  <c r="D139" i="10"/>
  <c r="D753" i="10" s="1"/>
  <c r="AM139" i="10"/>
  <c r="AA139" i="10"/>
  <c r="O139" i="10"/>
  <c r="C139" i="10"/>
  <c r="C753" i="10" s="1"/>
  <c r="AL139" i="10"/>
  <c r="Z139" i="10"/>
  <c r="B139" i="10"/>
  <c r="B753" i="10" s="1"/>
  <c r="AI139" i="10"/>
  <c r="W139" i="10"/>
  <c r="K139" i="10"/>
  <c r="Q139" i="10"/>
  <c r="AE139" i="10"/>
  <c r="AG139" i="10"/>
  <c r="S139" i="10"/>
  <c r="U139" i="10"/>
  <c r="G139" i="10"/>
  <c r="AD139" i="10"/>
  <c r="AK139" i="10"/>
  <c r="AJ139" i="10"/>
  <c r="AH139" i="10"/>
  <c r="I139" i="10"/>
  <c r="AF139" i="10"/>
  <c r="R139" i="10"/>
  <c r="Y139" i="10"/>
  <c r="X139" i="10"/>
  <c r="V139" i="10"/>
  <c r="T139" i="10"/>
  <c r="F139" i="10"/>
  <c r="E139" i="10"/>
  <c r="M139" i="10"/>
  <c r="L139" i="10"/>
  <c r="L753" i="10" s="1"/>
  <c r="J139" i="10"/>
  <c r="H139" i="10"/>
  <c r="AC139" i="10"/>
  <c r="N139" i="10"/>
  <c r="A140" i="3"/>
  <c r="F139" i="3"/>
  <c r="K139" i="3"/>
  <c r="AL139" i="3"/>
  <c r="P139" i="3"/>
  <c r="AC139" i="3"/>
  <c r="Z139" i="3"/>
  <c r="AE139" i="3"/>
  <c r="Q139" i="3"/>
  <c r="N139" i="3"/>
  <c r="C139" i="3"/>
  <c r="C546" i="3" s="1"/>
  <c r="AJ139" i="3"/>
  <c r="G139" i="3"/>
  <c r="D139" i="3"/>
  <c r="D546" i="3" s="1"/>
  <c r="X139" i="3"/>
  <c r="AF139" i="3"/>
  <c r="L139" i="3"/>
  <c r="L546" i="3" s="1"/>
  <c r="T139" i="3"/>
  <c r="U139" i="3"/>
  <c r="AH139" i="3"/>
  <c r="H139" i="3"/>
  <c r="AA139" i="3"/>
  <c r="S139" i="3"/>
  <c r="O139" i="3"/>
  <c r="AM139" i="3"/>
  <c r="V139" i="3"/>
  <c r="AD139" i="3"/>
  <c r="AI139" i="3"/>
  <c r="AB139" i="3"/>
  <c r="Y139" i="3"/>
  <c r="I139" i="3"/>
  <c r="J139" i="3"/>
  <c r="R139" i="3"/>
  <c r="W139" i="3"/>
  <c r="AK139" i="3"/>
  <c r="M139" i="3"/>
  <c r="AG139" i="3"/>
  <c r="E139" i="3"/>
  <c r="B139" i="3"/>
  <c r="B546" i="3" s="1"/>
  <c r="A141" i="3" l="1"/>
  <c r="N140" i="3"/>
  <c r="K140" i="3"/>
  <c r="F140" i="3"/>
  <c r="B140" i="3"/>
  <c r="B547" i="3" s="1"/>
  <c r="V140" i="3"/>
  <c r="AG140" i="3"/>
  <c r="Y140" i="3"/>
  <c r="U140" i="3"/>
  <c r="X140" i="3"/>
  <c r="Q140" i="3"/>
  <c r="AD140" i="3"/>
  <c r="AE140" i="3"/>
  <c r="E140" i="3"/>
  <c r="AM140" i="3"/>
  <c r="S140" i="3"/>
  <c r="AA140" i="3"/>
  <c r="AF140" i="3"/>
  <c r="L140" i="3"/>
  <c r="L547" i="3" s="1"/>
  <c r="AK140" i="3"/>
  <c r="AH140" i="3"/>
  <c r="G140" i="3"/>
  <c r="O140" i="3"/>
  <c r="T140" i="3"/>
  <c r="P140" i="3"/>
  <c r="J140" i="3"/>
  <c r="D140" i="3"/>
  <c r="D547" i="3" s="1"/>
  <c r="AB140" i="3"/>
  <c r="C140" i="3"/>
  <c r="C547" i="3" s="1"/>
  <c r="H140" i="3"/>
  <c r="R140" i="3"/>
  <c r="M140" i="3"/>
  <c r="AL140" i="3"/>
  <c r="AI140" i="3"/>
  <c r="Z140" i="3"/>
  <c r="W140" i="3"/>
  <c r="AJ140" i="3"/>
  <c r="AC140" i="3"/>
  <c r="I140" i="3"/>
  <c r="A754" i="10"/>
  <c r="A141" i="10"/>
  <c r="AK140" i="10"/>
  <c r="Y140" i="10"/>
  <c r="M140" i="10"/>
  <c r="AJ140" i="10"/>
  <c r="X140" i="10"/>
  <c r="L140" i="10"/>
  <c r="L754" i="10" s="1"/>
  <c r="AI140" i="10"/>
  <c r="W140" i="10"/>
  <c r="K140" i="10"/>
  <c r="AB140" i="10"/>
  <c r="AL140" i="10"/>
  <c r="AD140" i="10"/>
  <c r="P140" i="10"/>
  <c r="AM140" i="10"/>
  <c r="R140" i="10"/>
  <c r="D140" i="10"/>
  <c r="D754" i="10" s="1"/>
  <c r="AA140" i="10"/>
  <c r="B140" i="10"/>
  <c r="B754" i="10" s="1"/>
  <c r="AH140" i="10"/>
  <c r="AG140" i="10"/>
  <c r="AE140" i="10"/>
  <c r="F140" i="10"/>
  <c r="AC140" i="10"/>
  <c r="O140" i="10"/>
  <c r="V140" i="10"/>
  <c r="U140" i="10"/>
  <c r="S140" i="10"/>
  <c r="Q140" i="10"/>
  <c r="C140" i="10"/>
  <c r="C754" i="10" s="1"/>
  <c r="J140" i="10"/>
  <c r="I140" i="10"/>
  <c r="G140" i="10"/>
  <c r="E140" i="10"/>
  <c r="AF140" i="10"/>
  <c r="Z140" i="10"/>
  <c r="T140" i="10"/>
  <c r="N140" i="10"/>
  <c r="H140" i="10"/>
  <c r="A142" i="3" l="1"/>
  <c r="AL141" i="3"/>
  <c r="R141" i="3"/>
  <c r="J141" i="3"/>
  <c r="Z141" i="3"/>
  <c r="AG141" i="3"/>
  <c r="F141" i="3"/>
  <c r="N141" i="3"/>
  <c r="U141" i="3"/>
  <c r="S141" i="3"/>
  <c r="M141" i="3"/>
  <c r="AB141" i="3"/>
  <c r="B141" i="3"/>
  <c r="B548" i="3" s="1"/>
  <c r="AJ141" i="3"/>
  <c r="D141" i="3"/>
  <c r="D548" i="3" s="1"/>
  <c r="L141" i="3"/>
  <c r="L548" i="3" s="1"/>
  <c r="Q141" i="3"/>
  <c r="AK141" i="3"/>
  <c r="AM141" i="3"/>
  <c r="E141" i="3"/>
  <c r="AA141" i="3"/>
  <c r="AI141" i="3"/>
  <c r="AF141" i="3"/>
  <c r="G141" i="3"/>
  <c r="V141" i="3"/>
  <c r="O141" i="3"/>
  <c r="W141" i="3"/>
  <c r="T141" i="3"/>
  <c r="I141" i="3"/>
  <c r="C141" i="3"/>
  <c r="C548" i="3" s="1"/>
  <c r="K141" i="3"/>
  <c r="H141" i="3"/>
  <c r="AH141" i="3"/>
  <c r="AD141" i="3"/>
  <c r="X141" i="3"/>
  <c r="AE141" i="3"/>
  <c r="P141" i="3"/>
  <c r="Y141" i="3"/>
  <c r="AC141" i="3"/>
  <c r="A755" i="10"/>
  <c r="A142" i="10"/>
  <c r="V141" i="10"/>
  <c r="J141" i="10"/>
  <c r="AG141" i="10"/>
  <c r="U141" i="10"/>
  <c r="I141" i="10"/>
  <c r="AH141" i="10"/>
  <c r="O141" i="10"/>
  <c r="AL141" i="10"/>
  <c r="M141" i="10"/>
  <c r="X141" i="10"/>
  <c r="AE141" i="10"/>
  <c r="AD141" i="10"/>
  <c r="AB141" i="10"/>
  <c r="C141" i="10"/>
  <c r="C755" i="10" s="1"/>
  <c r="Z141" i="10"/>
  <c r="L141" i="10"/>
  <c r="L755" i="10" s="1"/>
  <c r="S141" i="10"/>
  <c r="R141" i="10"/>
  <c r="P141" i="10"/>
  <c r="N141" i="10"/>
  <c r="K141" i="10"/>
  <c r="G141" i="10"/>
  <c r="F141" i="10"/>
  <c r="D141" i="10"/>
  <c r="D755" i="10" s="1"/>
  <c r="B141" i="10"/>
  <c r="B755" i="10" s="1"/>
  <c r="AC141" i="10"/>
  <c r="Q141" i="10"/>
  <c r="AI141" i="10"/>
  <c r="AF141" i="10"/>
  <c r="E141" i="10"/>
  <c r="T141" i="10"/>
  <c r="H141" i="10"/>
  <c r="AM141" i="10"/>
  <c r="AK141" i="10"/>
  <c r="W141" i="10"/>
  <c r="AA141" i="10"/>
  <c r="Y141" i="10"/>
  <c r="AJ141" i="10"/>
  <c r="A143" i="3" l="1"/>
  <c r="AK142" i="3"/>
  <c r="AG142" i="3"/>
  <c r="F142" i="3"/>
  <c r="AL142" i="3"/>
  <c r="Y142" i="3"/>
  <c r="U142" i="3"/>
  <c r="Z142" i="3"/>
  <c r="AB142" i="3"/>
  <c r="V142" i="3"/>
  <c r="M142" i="3"/>
  <c r="I142" i="3"/>
  <c r="N142" i="3"/>
  <c r="AJ142" i="3"/>
  <c r="B142" i="3"/>
  <c r="B549" i="3" s="1"/>
  <c r="AH142" i="3"/>
  <c r="L142" i="3"/>
  <c r="L549" i="3" s="1"/>
  <c r="T142" i="3"/>
  <c r="Q142" i="3"/>
  <c r="H142" i="3"/>
  <c r="E142" i="3"/>
  <c r="J142" i="3"/>
  <c r="D142" i="3"/>
  <c r="D549" i="3" s="1"/>
  <c r="AM142" i="3"/>
  <c r="P142" i="3"/>
  <c r="G142" i="3"/>
  <c r="AA142" i="3"/>
  <c r="AI142" i="3"/>
  <c r="O142" i="3"/>
  <c r="W142" i="3"/>
  <c r="AD142" i="3"/>
  <c r="C142" i="3"/>
  <c r="C549" i="3" s="1"/>
  <c r="K142" i="3"/>
  <c r="R142" i="3"/>
  <c r="S142" i="3"/>
  <c r="AE142" i="3"/>
  <c r="AF142" i="3"/>
  <c r="AC142" i="3"/>
  <c r="X142" i="3"/>
  <c r="A756" i="10"/>
  <c r="A143" i="10"/>
  <c r="F142" i="10"/>
  <c r="AC142" i="10"/>
  <c r="Q142" i="10"/>
  <c r="E142" i="10"/>
  <c r="AE142" i="10"/>
  <c r="S142" i="10"/>
  <c r="G142" i="10"/>
  <c r="AD142" i="10"/>
  <c r="R142" i="10"/>
  <c r="D142" i="10"/>
  <c r="D756" i="10" s="1"/>
  <c r="C142" i="10"/>
  <c r="C756" i="10" s="1"/>
  <c r="M142" i="10"/>
  <c r="T142" i="10"/>
  <c r="AL142" i="10"/>
  <c r="H142" i="10"/>
  <c r="Z142" i="10"/>
  <c r="N142" i="10"/>
  <c r="B142" i="10"/>
  <c r="B756" i="10" s="1"/>
  <c r="AJ142" i="10"/>
  <c r="AH142" i="10"/>
  <c r="AF142" i="10"/>
  <c r="X142" i="10"/>
  <c r="V142" i="10"/>
  <c r="AG142" i="10"/>
  <c r="AM142" i="10"/>
  <c r="L142" i="10"/>
  <c r="L756" i="10" s="1"/>
  <c r="AI142" i="10"/>
  <c r="J142" i="10"/>
  <c r="U142" i="10"/>
  <c r="AB142" i="10"/>
  <c r="AA142" i="10"/>
  <c r="AK142" i="10"/>
  <c r="W142" i="10"/>
  <c r="I142" i="10"/>
  <c r="P142" i="10"/>
  <c r="O142" i="10"/>
  <c r="Y142" i="10"/>
  <c r="K142" i="10"/>
  <c r="A144" i="3" l="1"/>
  <c r="AG143" i="3"/>
  <c r="AL143" i="3"/>
  <c r="U143" i="3"/>
  <c r="AC143" i="3"/>
  <c r="Z143" i="3"/>
  <c r="I143" i="3"/>
  <c r="Q143" i="3"/>
  <c r="N143" i="3"/>
  <c r="E143" i="3"/>
  <c r="B143" i="3"/>
  <c r="B550" i="3" s="1"/>
  <c r="Y143" i="3"/>
  <c r="X143" i="3"/>
  <c r="AB143" i="3"/>
  <c r="P143" i="3"/>
  <c r="G143" i="3"/>
  <c r="AF143" i="3"/>
  <c r="AM143" i="3"/>
  <c r="M143" i="3"/>
  <c r="L143" i="3"/>
  <c r="L550" i="3" s="1"/>
  <c r="S143" i="3"/>
  <c r="T143" i="3"/>
  <c r="AA143" i="3"/>
  <c r="H143" i="3"/>
  <c r="O143" i="3"/>
  <c r="AH143" i="3"/>
  <c r="AD143" i="3"/>
  <c r="C143" i="3"/>
  <c r="C550" i="3" s="1"/>
  <c r="AI143" i="3"/>
  <c r="D143" i="3"/>
  <c r="D550" i="3" s="1"/>
  <c r="V143" i="3"/>
  <c r="AE143" i="3"/>
  <c r="R143" i="3"/>
  <c r="W143" i="3"/>
  <c r="J143" i="3"/>
  <c r="F143" i="3"/>
  <c r="K143" i="3"/>
  <c r="AJ143" i="3"/>
  <c r="AK143" i="3"/>
  <c r="A757" i="10"/>
  <c r="A144" i="10"/>
  <c r="AB143" i="10"/>
  <c r="P143" i="10"/>
  <c r="AM143" i="10"/>
  <c r="D143" i="10"/>
  <c r="D757" i="10" s="1"/>
  <c r="AA143" i="10"/>
  <c r="O143" i="10"/>
  <c r="C143" i="10"/>
  <c r="C757" i="10" s="1"/>
  <c r="AL143" i="10"/>
  <c r="Z143" i="10"/>
  <c r="N143" i="10"/>
  <c r="W143" i="10"/>
  <c r="K143" i="10"/>
  <c r="AC143" i="10"/>
  <c r="E143" i="10"/>
  <c r="AG143" i="10"/>
  <c r="AE143" i="10"/>
  <c r="U143" i="10"/>
  <c r="S143" i="10"/>
  <c r="AD143" i="10"/>
  <c r="AJ143" i="10"/>
  <c r="I143" i="10"/>
  <c r="AF143" i="10"/>
  <c r="G143" i="10"/>
  <c r="R143" i="10"/>
  <c r="B143" i="10"/>
  <c r="B757" i="10" s="1"/>
  <c r="AK143" i="10"/>
  <c r="X143" i="10"/>
  <c r="AH143" i="10"/>
  <c r="T143" i="10"/>
  <c r="F143" i="10"/>
  <c r="Y143" i="10"/>
  <c r="L143" i="10"/>
  <c r="L757" i="10" s="1"/>
  <c r="V143" i="10"/>
  <c r="H143" i="10"/>
  <c r="Q143" i="10"/>
  <c r="M143" i="10"/>
  <c r="J143" i="10"/>
  <c r="AI143" i="10"/>
  <c r="A758" i="10" l="1"/>
  <c r="A145" i="10"/>
  <c r="AK144" i="10"/>
  <c r="Y144" i="10"/>
  <c r="AJ144" i="10"/>
  <c r="M144" i="10"/>
  <c r="X144" i="10"/>
  <c r="L144" i="10"/>
  <c r="L758" i="10" s="1"/>
  <c r="W144" i="10"/>
  <c r="K144" i="10"/>
  <c r="Z144" i="10"/>
  <c r="AD144" i="10"/>
  <c r="AB144" i="10"/>
  <c r="AM144" i="10"/>
  <c r="AL144" i="10"/>
  <c r="R144" i="10"/>
  <c r="P144" i="10"/>
  <c r="AA144" i="10"/>
  <c r="AG144" i="10"/>
  <c r="F144" i="10"/>
  <c r="AC144" i="10"/>
  <c r="D144" i="10"/>
  <c r="D758" i="10" s="1"/>
  <c r="O144" i="10"/>
  <c r="AH144" i="10"/>
  <c r="U144" i="10"/>
  <c r="AE144" i="10"/>
  <c r="Q144" i="10"/>
  <c r="C144" i="10"/>
  <c r="C758" i="10" s="1"/>
  <c r="V144" i="10"/>
  <c r="I144" i="10"/>
  <c r="S144" i="10"/>
  <c r="E144" i="10"/>
  <c r="AI144" i="10"/>
  <c r="J144" i="10"/>
  <c r="G144" i="10"/>
  <c r="AF144" i="10"/>
  <c r="N144" i="10"/>
  <c r="T144" i="10"/>
  <c r="B144" i="10"/>
  <c r="B758" i="10" s="1"/>
  <c r="H144" i="10"/>
  <c r="A145" i="3"/>
  <c r="B144" i="3"/>
  <c r="B551" i="3" s="1"/>
  <c r="AK144" i="3"/>
  <c r="Y144" i="3"/>
  <c r="AH144" i="3"/>
  <c r="AG144" i="3"/>
  <c r="V144" i="3"/>
  <c r="U144" i="3"/>
  <c r="AC144" i="3"/>
  <c r="AJ144" i="3"/>
  <c r="J144" i="3"/>
  <c r="I144" i="3"/>
  <c r="E144" i="3"/>
  <c r="AM144" i="3"/>
  <c r="L144" i="3"/>
  <c r="L551" i="3" s="1"/>
  <c r="AE144" i="3"/>
  <c r="AA144" i="3"/>
  <c r="AF144" i="3"/>
  <c r="S144" i="3"/>
  <c r="AB144" i="3"/>
  <c r="O144" i="3"/>
  <c r="T144" i="3"/>
  <c r="G144" i="3"/>
  <c r="P144" i="3"/>
  <c r="C144" i="3"/>
  <c r="C551" i="3" s="1"/>
  <c r="H144" i="3"/>
  <c r="AD144" i="3"/>
  <c r="D144" i="3"/>
  <c r="D551" i="3" s="1"/>
  <c r="AL144" i="3"/>
  <c r="AI144" i="3"/>
  <c r="R144" i="3"/>
  <c r="Z144" i="3"/>
  <c r="W144" i="3"/>
  <c r="M144" i="3"/>
  <c r="F144" i="3"/>
  <c r="N144" i="3"/>
  <c r="K144" i="3"/>
  <c r="Q144" i="3"/>
  <c r="X144" i="3"/>
  <c r="A759" i="10" l="1"/>
  <c r="A146" i="10"/>
  <c r="V145" i="10"/>
  <c r="AG145" i="10"/>
  <c r="J145" i="10"/>
  <c r="U145" i="10"/>
  <c r="I145" i="10"/>
  <c r="AF145" i="10"/>
  <c r="AH145" i="10"/>
  <c r="AD145" i="10"/>
  <c r="C145" i="10"/>
  <c r="C759" i="10" s="1"/>
  <c r="Z145" i="10"/>
  <c r="M145" i="10"/>
  <c r="L145" i="10"/>
  <c r="L759" i="10" s="1"/>
  <c r="AE145" i="10"/>
  <c r="R145" i="10"/>
  <c r="AB145" i="10"/>
  <c r="N145" i="10"/>
  <c r="AI145" i="10"/>
  <c r="S145" i="10"/>
  <c r="F145" i="10"/>
  <c r="P145" i="10"/>
  <c r="B145" i="10"/>
  <c r="B759" i="10" s="1"/>
  <c r="G145" i="10"/>
  <c r="D145" i="10"/>
  <c r="D759" i="10" s="1"/>
  <c r="T145" i="10"/>
  <c r="H145" i="10"/>
  <c r="AC145" i="10"/>
  <c r="Q145" i="10"/>
  <c r="W145" i="10"/>
  <c r="E145" i="10"/>
  <c r="AM145" i="10"/>
  <c r="K145" i="10"/>
  <c r="AA145" i="10"/>
  <c r="AK145" i="10"/>
  <c r="AJ145" i="10"/>
  <c r="O145" i="10"/>
  <c r="AL145" i="10"/>
  <c r="Y145" i="10"/>
  <c r="X145" i="10"/>
  <c r="A146" i="3"/>
  <c r="AM145" i="3"/>
  <c r="AG145" i="3"/>
  <c r="S145" i="3"/>
  <c r="AB145" i="3"/>
  <c r="P145" i="3"/>
  <c r="AD145" i="3"/>
  <c r="R145" i="3"/>
  <c r="AJ145" i="3"/>
  <c r="G145" i="3"/>
  <c r="F145" i="3"/>
  <c r="O145" i="3"/>
  <c r="Z145" i="3"/>
  <c r="B145" i="3"/>
  <c r="B552" i="3" s="1"/>
  <c r="I145" i="3"/>
  <c r="AC145" i="3"/>
  <c r="AH145" i="3"/>
  <c r="D145" i="3"/>
  <c r="D552" i="3" s="1"/>
  <c r="AI145" i="3"/>
  <c r="E145" i="3"/>
  <c r="J145" i="3"/>
  <c r="AL145" i="3"/>
  <c r="N145" i="3"/>
  <c r="Q145" i="3"/>
  <c r="AF145" i="3"/>
  <c r="X145" i="3"/>
  <c r="AE145" i="3"/>
  <c r="C145" i="3"/>
  <c r="C552" i="3" s="1"/>
  <c r="K145" i="3"/>
  <c r="H145" i="3"/>
  <c r="AA145" i="3"/>
  <c r="AK145" i="3"/>
  <c r="Y145" i="3"/>
  <c r="M145" i="3"/>
  <c r="W145" i="3"/>
  <c r="V145" i="3"/>
  <c r="L145" i="3"/>
  <c r="L552" i="3" s="1"/>
  <c r="U145" i="3"/>
  <c r="T145" i="3"/>
  <c r="A147" i="3" l="1"/>
  <c r="R146" i="3"/>
  <c r="D146" i="3"/>
  <c r="D553" i="3" s="1"/>
  <c r="AK146" i="3"/>
  <c r="AM146" i="3"/>
  <c r="Y146" i="3"/>
  <c r="AA146" i="3"/>
  <c r="M146" i="3"/>
  <c r="O146" i="3"/>
  <c r="C146" i="3"/>
  <c r="C553" i="3" s="1"/>
  <c r="AE146" i="3"/>
  <c r="S146" i="3"/>
  <c r="G146" i="3"/>
  <c r="AJ146" i="3"/>
  <c r="AB146" i="3"/>
  <c r="X146" i="3"/>
  <c r="AD146" i="3"/>
  <c r="P146" i="3"/>
  <c r="L146" i="3"/>
  <c r="L553" i="3" s="1"/>
  <c r="F146" i="3"/>
  <c r="N146" i="3"/>
  <c r="AF146" i="3"/>
  <c r="U146" i="3"/>
  <c r="AG146" i="3"/>
  <c r="B146" i="3"/>
  <c r="B553" i="3" s="1"/>
  <c r="E146" i="3"/>
  <c r="AC146" i="3"/>
  <c r="Q146" i="3"/>
  <c r="AH146" i="3"/>
  <c r="T146" i="3"/>
  <c r="K146" i="3"/>
  <c r="V146" i="3"/>
  <c r="J146" i="3"/>
  <c r="AL146" i="3"/>
  <c r="AI146" i="3"/>
  <c r="I146" i="3"/>
  <c r="H146" i="3"/>
  <c r="Z146" i="3"/>
  <c r="W146" i="3"/>
  <c r="A760" i="10"/>
  <c r="A147" i="10"/>
  <c r="AC146" i="10"/>
  <c r="Q146" i="10"/>
  <c r="E146" i="10"/>
  <c r="AE146" i="10"/>
  <c r="S146" i="10"/>
  <c r="AD146" i="10"/>
  <c r="G146" i="10"/>
  <c r="R146" i="10"/>
  <c r="F146" i="10"/>
  <c r="D146" i="10"/>
  <c r="D760" i="10" s="1"/>
  <c r="M146" i="10"/>
  <c r="AL146" i="10"/>
  <c r="AF146" i="10"/>
  <c r="Z146" i="10"/>
  <c r="N146" i="10"/>
  <c r="B146" i="10"/>
  <c r="B760" i="10" s="1"/>
  <c r="AJ146" i="10"/>
  <c r="T146" i="10"/>
  <c r="X146" i="10"/>
  <c r="AH146" i="10"/>
  <c r="AG146" i="10"/>
  <c r="AM146" i="10"/>
  <c r="L146" i="10"/>
  <c r="L760" i="10" s="1"/>
  <c r="AI146" i="10"/>
  <c r="V146" i="10"/>
  <c r="U146" i="10"/>
  <c r="AA146" i="10"/>
  <c r="W146" i="10"/>
  <c r="J146" i="10"/>
  <c r="I146" i="10"/>
  <c r="AB146" i="10"/>
  <c r="O146" i="10"/>
  <c r="AK146" i="10"/>
  <c r="K146" i="10"/>
  <c r="P146" i="10"/>
  <c r="C146" i="10"/>
  <c r="C760" i="10" s="1"/>
  <c r="Y146" i="10"/>
  <c r="H146" i="10"/>
  <c r="A148" i="3" l="1"/>
  <c r="AJ147" i="3"/>
  <c r="V147" i="3"/>
  <c r="L147" i="3"/>
  <c r="L554" i="3" s="1"/>
  <c r="AB147" i="3"/>
  <c r="P147" i="3"/>
  <c r="D147" i="3"/>
  <c r="D554" i="3" s="1"/>
  <c r="AG147" i="3"/>
  <c r="AM147" i="3"/>
  <c r="AK147" i="3"/>
  <c r="U147" i="3"/>
  <c r="AA147" i="3"/>
  <c r="Y147" i="3"/>
  <c r="O147" i="3"/>
  <c r="M147" i="3"/>
  <c r="C147" i="3"/>
  <c r="C554" i="3" s="1"/>
  <c r="AH147" i="3"/>
  <c r="J147" i="3"/>
  <c r="T147" i="3"/>
  <c r="K147" i="3"/>
  <c r="W147" i="3"/>
  <c r="X147" i="3"/>
  <c r="AE147" i="3"/>
  <c r="N147" i="3"/>
  <c r="G147" i="3"/>
  <c r="H147" i="3"/>
  <c r="B147" i="3"/>
  <c r="B554" i="3" s="1"/>
  <c r="I147" i="3"/>
  <c r="AC147" i="3"/>
  <c r="Z147" i="3"/>
  <c r="F147" i="3"/>
  <c r="Q147" i="3"/>
  <c r="AF147" i="3"/>
  <c r="E147" i="3"/>
  <c r="AL147" i="3"/>
  <c r="AD147" i="3"/>
  <c r="R147" i="3"/>
  <c r="S147" i="3"/>
  <c r="AI147" i="3"/>
  <c r="A761" i="10"/>
  <c r="A148" i="10"/>
  <c r="AB147" i="10"/>
  <c r="AM147" i="10"/>
  <c r="P147" i="10"/>
  <c r="AA147" i="10"/>
  <c r="D147" i="10"/>
  <c r="D761" i="10" s="1"/>
  <c r="O147" i="10"/>
  <c r="C147" i="10"/>
  <c r="C761" i="10" s="1"/>
  <c r="AL147" i="10"/>
  <c r="Z147" i="10"/>
  <c r="N147" i="10"/>
  <c r="B147" i="10"/>
  <c r="B761" i="10" s="1"/>
  <c r="K147" i="10"/>
  <c r="Q147" i="10"/>
  <c r="AG147" i="10"/>
  <c r="U147" i="10"/>
  <c r="AE147" i="10"/>
  <c r="AD147" i="10"/>
  <c r="AJ147" i="10"/>
  <c r="I147" i="10"/>
  <c r="AF147" i="10"/>
  <c r="S147" i="10"/>
  <c r="R147" i="10"/>
  <c r="X147" i="10"/>
  <c r="T147" i="10"/>
  <c r="G147" i="10"/>
  <c r="F147" i="10"/>
  <c r="AK147" i="10"/>
  <c r="L147" i="10"/>
  <c r="L761" i="10" s="1"/>
  <c r="AH147" i="10"/>
  <c r="H147" i="10"/>
  <c r="E147" i="10"/>
  <c r="Y147" i="10"/>
  <c r="V147" i="10"/>
  <c r="AC147" i="10"/>
  <c r="M147" i="10"/>
  <c r="J147" i="10"/>
  <c r="AI147" i="10"/>
  <c r="W147" i="10"/>
  <c r="A762" i="10" l="1"/>
  <c r="A149" i="10"/>
  <c r="AK148" i="10"/>
  <c r="AJ148" i="10"/>
  <c r="Y148" i="10"/>
  <c r="X148" i="10"/>
  <c r="M148" i="10"/>
  <c r="L148" i="10"/>
  <c r="L762" i="10" s="1"/>
  <c r="W148" i="10"/>
  <c r="K148" i="10"/>
  <c r="AD148" i="10"/>
  <c r="AM148" i="10"/>
  <c r="Z148" i="10"/>
  <c r="R148" i="10"/>
  <c r="AB148" i="10"/>
  <c r="AA148" i="10"/>
  <c r="AG148" i="10"/>
  <c r="F148" i="10"/>
  <c r="AC148" i="10"/>
  <c r="P148" i="10"/>
  <c r="O148" i="10"/>
  <c r="AI148" i="10"/>
  <c r="U148" i="10"/>
  <c r="Q148" i="10"/>
  <c r="D148" i="10"/>
  <c r="D762" i="10" s="1"/>
  <c r="C148" i="10"/>
  <c r="C762" i="10" s="1"/>
  <c r="AH148" i="10"/>
  <c r="I148" i="10"/>
  <c r="AE148" i="10"/>
  <c r="E148" i="10"/>
  <c r="V148" i="10"/>
  <c r="S148" i="10"/>
  <c r="J148" i="10"/>
  <c r="G148" i="10"/>
  <c r="AF148" i="10"/>
  <c r="B148" i="10"/>
  <c r="B762" i="10" s="1"/>
  <c r="T148" i="10"/>
  <c r="AL148" i="10"/>
  <c r="N148" i="10"/>
  <c r="H148" i="10"/>
  <c r="A149" i="3"/>
  <c r="Y148" i="3"/>
  <c r="M148" i="3"/>
  <c r="AD148" i="3"/>
  <c r="AJ148" i="3"/>
  <c r="AH148" i="3"/>
  <c r="X148" i="3"/>
  <c r="V148" i="3"/>
  <c r="L148" i="3"/>
  <c r="L555" i="3" s="1"/>
  <c r="J148" i="3"/>
  <c r="AE148" i="3"/>
  <c r="AG148" i="3"/>
  <c r="S148" i="3"/>
  <c r="U148" i="3"/>
  <c r="G148" i="3"/>
  <c r="I148" i="3"/>
  <c r="AB148" i="3"/>
  <c r="K148" i="3"/>
  <c r="B148" i="3"/>
  <c r="B555" i="3" s="1"/>
  <c r="N148" i="3"/>
  <c r="P148" i="3"/>
  <c r="AF148" i="3"/>
  <c r="D148" i="3"/>
  <c r="D555" i="3" s="1"/>
  <c r="AL148" i="3"/>
  <c r="C148" i="3"/>
  <c r="C555" i="3" s="1"/>
  <c r="H148" i="3"/>
  <c r="AA148" i="3"/>
  <c r="T148" i="3"/>
  <c r="R148" i="3"/>
  <c r="F148" i="3"/>
  <c r="Q148" i="3"/>
  <c r="O148" i="3"/>
  <c r="AI148" i="3"/>
  <c r="E148" i="3"/>
  <c r="W148" i="3"/>
  <c r="AM148" i="3"/>
  <c r="AC148" i="3"/>
  <c r="Z148" i="3"/>
  <c r="AK148" i="3"/>
  <c r="A763" i="10" l="1"/>
  <c r="A150" i="10"/>
  <c r="V149" i="10"/>
  <c r="U149" i="10"/>
  <c r="J149" i="10"/>
  <c r="I149" i="10"/>
  <c r="AF149" i="10"/>
  <c r="T149" i="10"/>
  <c r="AH149" i="10"/>
  <c r="AG149" i="10"/>
  <c r="R149" i="10"/>
  <c r="N149" i="10"/>
  <c r="M149" i="10"/>
  <c r="W149" i="10"/>
  <c r="AE149" i="10"/>
  <c r="F149" i="10"/>
  <c r="AB149" i="10"/>
  <c r="B149" i="10"/>
  <c r="B763" i="10" s="1"/>
  <c r="H149" i="10"/>
  <c r="S149" i="10"/>
  <c r="P149" i="10"/>
  <c r="G149" i="10"/>
  <c r="D149" i="10"/>
  <c r="D763" i="10" s="1"/>
  <c r="AC149" i="10"/>
  <c r="Q149" i="10"/>
  <c r="K149" i="10"/>
  <c r="E149" i="10"/>
  <c r="AM149" i="10"/>
  <c r="AA149" i="10"/>
  <c r="AJ149" i="10"/>
  <c r="O149" i="10"/>
  <c r="AL149" i="10"/>
  <c r="AK149" i="10"/>
  <c r="X149" i="10"/>
  <c r="AI149" i="10"/>
  <c r="AD149" i="10"/>
  <c r="C149" i="10"/>
  <c r="C763" i="10" s="1"/>
  <c r="Z149" i="10"/>
  <c r="Y149" i="10"/>
  <c r="L149" i="10"/>
  <c r="L763" i="10" s="1"/>
  <c r="A150" i="3"/>
  <c r="J149" i="3"/>
  <c r="AA149" i="3"/>
  <c r="U149" i="3"/>
  <c r="S149" i="3"/>
  <c r="C149" i="3"/>
  <c r="C556" i="3" s="1"/>
  <c r="I149" i="3"/>
  <c r="G149" i="3"/>
  <c r="AB149" i="3"/>
  <c r="AD149" i="3"/>
  <c r="P149" i="3"/>
  <c r="R149" i="3"/>
  <c r="D149" i="3"/>
  <c r="D556" i="3" s="1"/>
  <c r="F149" i="3"/>
  <c r="AH149" i="3"/>
  <c r="V149" i="3"/>
  <c r="AM149" i="3"/>
  <c r="W149" i="3"/>
  <c r="Z149" i="3"/>
  <c r="AL149" i="3"/>
  <c r="Q149" i="3"/>
  <c r="K149" i="3"/>
  <c r="O149" i="3"/>
  <c r="AJ149" i="3"/>
  <c r="AI149" i="3"/>
  <c r="N149" i="3"/>
  <c r="H149" i="3"/>
  <c r="E149" i="3"/>
  <c r="AE149" i="3"/>
  <c r="X149" i="3"/>
  <c r="L149" i="3"/>
  <c r="L556" i="3" s="1"/>
  <c r="AK149" i="3"/>
  <c r="Y149" i="3"/>
  <c r="AC149" i="3"/>
  <c r="T149" i="3"/>
  <c r="AF149" i="3"/>
  <c r="AG149" i="3"/>
  <c r="M149" i="3"/>
  <c r="B149" i="3"/>
  <c r="B556" i="3" s="1"/>
  <c r="A764" i="10" l="1"/>
  <c r="A151" i="10"/>
  <c r="Q150" i="10"/>
  <c r="E150" i="10"/>
  <c r="AE150" i="10"/>
  <c r="AD150" i="10"/>
  <c r="S150" i="10"/>
  <c r="R150" i="10"/>
  <c r="G150" i="10"/>
  <c r="F150" i="10"/>
  <c r="AC150" i="10"/>
  <c r="D150" i="10"/>
  <c r="D764" i="10" s="1"/>
  <c r="AL150" i="10"/>
  <c r="M150" i="10"/>
  <c r="T150" i="10"/>
  <c r="Z150" i="10"/>
  <c r="N150" i="10"/>
  <c r="B150" i="10"/>
  <c r="B764" i="10" s="1"/>
  <c r="AJ150" i="10"/>
  <c r="H150" i="10"/>
  <c r="X150" i="10"/>
  <c r="AG150" i="10"/>
  <c r="AF150" i="10"/>
  <c r="AM150" i="10"/>
  <c r="L150" i="10"/>
  <c r="L764" i="10" s="1"/>
  <c r="AI150" i="10"/>
  <c r="AH150" i="10"/>
  <c r="U150" i="10"/>
  <c r="AA150" i="10"/>
  <c r="W150" i="10"/>
  <c r="V150" i="10"/>
  <c r="I150" i="10"/>
  <c r="O150" i="10"/>
  <c r="K150" i="10"/>
  <c r="J150" i="10"/>
  <c r="AB150" i="10"/>
  <c r="C150" i="10"/>
  <c r="C764" i="10" s="1"/>
  <c r="AK150" i="10"/>
  <c r="P150" i="10"/>
  <c r="Y150" i="10"/>
  <c r="A151" i="3"/>
  <c r="F150" i="3"/>
  <c r="D150" i="3"/>
  <c r="D557" i="3" s="1"/>
  <c r="AF150" i="3"/>
  <c r="AM150" i="3"/>
  <c r="AK150" i="3"/>
  <c r="T150" i="3"/>
  <c r="AA150" i="3"/>
  <c r="Y150" i="3"/>
  <c r="O150" i="3"/>
  <c r="M150" i="3"/>
  <c r="C150" i="3"/>
  <c r="C557" i="3" s="1"/>
  <c r="AE150" i="3"/>
  <c r="S150" i="3"/>
  <c r="G150" i="3"/>
  <c r="X150" i="3"/>
  <c r="AD150" i="3"/>
  <c r="AB150" i="3"/>
  <c r="L150" i="3"/>
  <c r="L557" i="3" s="1"/>
  <c r="R150" i="3"/>
  <c r="P150" i="3"/>
  <c r="Q150" i="3"/>
  <c r="AG150" i="3"/>
  <c r="H150" i="3"/>
  <c r="AH150" i="3"/>
  <c r="N150" i="3"/>
  <c r="AI150" i="3"/>
  <c r="AL150" i="3"/>
  <c r="V150" i="3"/>
  <c r="B150" i="3"/>
  <c r="B557" i="3" s="1"/>
  <c r="J150" i="3"/>
  <c r="U150" i="3"/>
  <c r="I150" i="3"/>
  <c r="W150" i="3"/>
  <c r="K150" i="3"/>
  <c r="AJ150" i="3"/>
  <c r="E150" i="3"/>
  <c r="AC150" i="3"/>
  <c r="Z150" i="3"/>
  <c r="A152" i="3" l="1"/>
  <c r="Q151" i="3"/>
  <c r="X151" i="3"/>
  <c r="V151" i="3"/>
  <c r="AB151" i="3"/>
  <c r="P151" i="3"/>
  <c r="D151" i="3"/>
  <c r="D558" i="3" s="1"/>
  <c r="AM151" i="3"/>
  <c r="U151" i="3"/>
  <c r="AA151" i="3"/>
  <c r="AK151" i="3"/>
  <c r="I151" i="3"/>
  <c r="O151" i="3"/>
  <c r="Y151" i="3"/>
  <c r="C151" i="3"/>
  <c r="C558" i="3" s="1"/>
  <c r="M151" i="3"/>
  <c r="AC151" i="3"/>
  <c r="AJ151" i="3"/>
  <c r="AH151" i="3"/>
  <c r="J151" i="3"/>
  <c r="B151" i="3"/>
  <c r="B558" i="3" s="1"/>
  <c r="E151" i="3"/>
  <c r="L151" i="3"/>
  <c r="L558" i="3" s="1"/>
  <c r="AG151" i="3"/>
  <c r="AE151" i="3"/>
  <c r="Z151" i="3"/>
  <c r="W151" i="3"/>
  <c r="G151" i="3"/>
  <c r="K151" i="3"/>
  <c r="AF151" i="3"/>
  <c r="R151" i="3"/>
  <c r="F151" i="3"/>
  <c r="T151" i="3"/>
  <c r="AI151" i="3"/>
  <c r="H151" i="3"/>
  <c r="N151" i="3"/>
  <c r="AL151" i="3"/>
  <c r="AD151" i="3"/>
  <c r="S151" i="3"/>
  <c r="A765" i="10"/>
  <c r="A152" i="10"/>
  <c r="AM151" i="10"/>
  <c r="AB151" i="10"/>
  <c r="AA151" i="10"/>
  <c r="P151" i="10"/>
  <c r="O151" i="10"/>
  <c r="D151" i="10"/>
  <c r="D765" i="10" s="1"/>
  <c r="C151" i="10"/>
  <c r="C765" i="10" s="1"/>
  <c r="AL151" i="10"/>
  <c r="Z151" i="10"/>
  <c r="N151" i="10"/>
  <c r="B151" i="10"/>
  <c r="B765" i="10" s="1"/>
  <c r="E151" i="10"/>
  <c r="AG151" i="10"/>
  <c r="U151" i="10"/>
  <c r="AD151" i="10"/>
  <c r="AJ151" i="10"/>
  <c r="I151" i="10"/>
  <c r="AF151" i="10"/>
  <c r="AE151" i="10"/>
  <c r="R151" i="10"/>
  <c r="X151" i="10"/>
  <c r="T151" i="10"/>
  <c r="S151" i="10"/>
  <c r="F151" i="10"/>
  <c r="L151" i="10"/>
  <c r="L765" i="10" s="1"/>
  <c r="H151" i="10"/>
  <c r="G151" i="10"/>
  <c r="AC151" i="10"/>
  <c r="AK151" i="10"/>
  <c r="AH151" i="10"/>
  <c r="Q151" i="10"/>
  <c r="Y151" i="10"/>
  <c r="V151" i="10"/>
  <c r="M151" i="10"/>
  <c r="AI151" i="10"/>
  <c r="J151" i="10"/>
  <c r="W151" i="10"/>
  <c r="K151" i="10"/>
  <c r="A153" i="3" l="1"/>
  <c r="Y152" i="3"/>
  <c r="AD152" i="3"/>
  <c r="M152" i="3"/>
  <c r="AJ152" i="3"/>
  <c r="R152" i="3"/>
  <c r="X152" i="3"/>
  <c r="AH152" i="3"/>
  <c r="L152" i="3"/>
  <c r="L559" i="3" s="1"/>
  <c r="V152" i="3"/>
  <c r="J152" i="3"/>
  <c r="AL152" i="3"/>
  <c r="Z152" i="3"/>
  <c r="AG152" i="3"/>
  <c r="AE152" i="3"/>
  <c r="N152" i="3"/>
  <c r="U152" i="3"/>
  <c r="S152" i="3"/>
  <c r="B152" i="3"/>
  <c r="B559" i="3" s="1"/>
  <c r="I152" i="3"/>
  <c r="G152" i="3"/>
  <c r="AB152" i="3"/>
  <c r="P152" i="3"/>
  <c r="F152" i="3"/>
  <c r="D152" i="3"/>
  <c r="D559" i="3" s="1"/>
  <c r="W152" i="3"/>
  <c r="T152" i="3"/>
  <c r="AK152" i="3"/>
  <c r="AM152" i="3"/>
  <c r="O152" i="3"/>
  <c r="C152" i="3"/>
  <c r="C559" i="3" s="1"/>
  <c r="Q152" i="3"/>
  <c r="E152" i="3"/>
  <c r="K152" i="3"/>
  <c r="AI152" i="3"/>
  <c r="AA152" i="3"/>
  <c r="AF152" i="3"/>
  <c r="H152" i="3"/>
  <c r="AC152" i="3"/>
  <c r="A766" i="10"/>
  <c r="A153" i="10"/>
  <c r="AJ152" i="10"/>
  <c r="AK152" i="10"/>
  <c r="X152" i="10"/>
  <c r="Y152" i="10"/>
  <c r="L152" i="10"/>
  <c r="L766" i="10" s="1"/>
  <c r="M152" i="10"/>
  <c r="K152" i="10"/>
  <c r="AI152" i="10"/>
  <c r="R152" i="10"/>
  <c r="AA152" i="10"/>
  <c r="W152" i="10"/>
  <c r="AG152" i="10"/>
  <c r="F152" i="10"/>
  <c r="AC152" i="10"/>
  <c r="AB152" i="10"/>
  <c r="O152" i="10"/>
  <c r="U152" i="10"/>
  <c r="Q152" i="10"/>
  <c r="P152" i="10"/>
  <c r="C152" i="10"/>
  <c r="C766" i="10" s="1"/>
  <c r="I152" i="10"/>
  <c r="E152" i="10"/>
  <c r="D152" i="10"/>
  <c r="D766" i="10" s="1"/>
  <c r="AH152" i="10"/>
  <c r="AE152" i="10"/>
  <c r="AL152" i="10"/>
  <c r="V152" i="10"/>
  <c r="S152" i="10"/>
  <c r="J152" i="10"/>
  <c r="AF152" i="10"/>
  <c r="G152" i="10"/>
  <c r="B152" i="10"/>
  <c r="B766" i="10" s="1"/>
  <c r="T152" i="10"/>
  <c r="Z152" i="10"/>
  <c r="H152" i="10"/>
  <c r="AD152" i="10"/>
  <c r="AM152" i="10"/>
  <c r="N152" i="10"/>
  <c r="A154" i="3" l="1"/>
  <c r="J153" i="3"/>
  <c r="AG153" i="3"/>
  <c r="O153" i="3"/>
  <c r="I153" i="3"/>
  <c r="S153" i="3"/>
  <c r="G153" i="3"/>
  <c r="AI153" i="3"/>
  <c r="W153" i="3"/>
  <c r="AD153" i="3"/>
  <c r="AB153" i="3"/>
  <c r="K153" i="3"/>
  <c r="R153" i="3"/>
  <c r="P153" i="3"/>
  <c r="F153" i="3"/>
  <c r="D153" i="3"/>
  <c r="D560" i="3" s="1"/>
  <c r="AH153" i="3"/>
  <c r="AM153" i="3"/>
  <c r="V153" i="3"/>
  <c r="AA153" i="3"/>
  <c r="C153" i="3"/>
  <c r="C560" i="3" s="1"/>
  <c r="T153" i="3"/>
  <c r="Q153" i="3"/>
  <c r="E153" i="3"/>
  <c r="Z153" i="3"/>
  <c r="AJ153" i="3"/>
  <c r="AE153" i="3"/>
  <c r="L153" i="3"/>
  <c r="L560" i="3" s="1"/>
  <c r="N153" i="3"/>
  <c r="AL153" i="3"/>
  <c r="B153" i="3"/>
  <c r="B560" i="3" s="1"/>
  <c r="AK153" i="3"/>
  <c r="H153" i="3"/>
  <c r="AF153" i="3"/>
  <c r="X153" i="3"/>
  <c r="U153" i="3"/>
  <c r="Y153" i="3"/>
  <c r="M153" i="3"/>
  <c r="AC153" i="3"/>
  <c r="A767" i="10"/>
  <c r="A154" i="10"/>
  <c r="V153" i="10"/>
  <c r="I153" i="10"/>
  <c r="J153" i="10"/>
  <c r="AF153" i="10"/>
  <c r="T153" i="10"/>
  <c r="H153" i="10"/>
  <c r="AG153" i="10"/>
  <c r="AH153" i="10"/>
  <c r="U153" i="10"/>
  <c r="F153" i="10"/>
  <c r="B153" i="10"/>
  <c r="B767" i="10" s="1"/>
  <c r="M153" i="10"/>
  <c r="AE153" i="10"/>
  <c r="AB153" i="10"/>
  <c r="S153" i="10"/>
  <c r="P153" i="10"/>
  <c r="G153" i="10"/>
  <c r="AC153" i="10"/>
  <c r="D153" i="10"/>
  <c r="D767" i="10" s="1"/>
  <c r="Q153" i="10"/>
  <c r="AI153" i="10"/>
  <c r="E153" i="10"/>
  <c r="AM153" i="10"/>
  <c r="AA153" i="10"/>
  <c r="AJ153" i="10"/>
  <c r="O153" i="10"/>
  <c r="AL153" i="10"/>
  <c r="X153" i="10"/>
  <c r="W153" i="10"/>
  <c r="AD153" i="10"/>
  <c r="C153" i="10"/>
  <c r="C767" i="10" s="1"/>
  <c r="Z153" i="10"/>
  <c r="AK153" i="10"/>
  <c r="L153" i="10"/>
  <c r="L767" i="10" s="1"/>
  <c r="R153" i="10"/>
  <c r="N153" i="10"/>
  <c r="Y153" i="10"/>
  <c r="K153" i="10"/>
  <c r="A155" i="3" l="1"/>
  <c r="D154" i="3"/>
  <c r="D561" i="3" s="1"/>
  <c r="T154" i="3"/>
  <c r="AA154" i="3"/>
  <c r="AK154" i="3"/>
  <c r="H154" i="3"/>
  <c r="O154" i="3"/>
  <c r="Y154" i="3"/>
  <c r="C154" i="3"/>
  <c r="C561" i="3" s="1"/>
  <c r="M154" i="3"/>
  <c r="AE154" i="3"/>
  <c r="AJ154" i="3"/>
  <c r="S154" i="3"/>
  <c r="G154" i="3"/>
  <c r="AD154" i="3"/>
  <c r="L154" i="3"/>
  <c r="L561" i="3" s="1"/>
  <c r="R154" i="3"/>
  <c r="AB154" i="3"/>
  <c r="F154" i="3"/>
  <c r="P154" i="3"/>
  <c r="AF154" i="3"/>
  <c r="X154" i="3"/>
  <c r="Q154" i="3"/>
  <c r="N154" i="3"/>
  <c r="AM154" i="3"/>
  <c r="AL154" i="3"/>
  <c r="B154" i="3"/>
  <c r="B561" i="3" s="1"/>
  <c r="W154" i="3"/>
  <c r="I154" i="3"/>
  <c r="K154" i="3"/>
  <c r="AH154" i="3"/>
  <c r="AI154" i="3"/>
  <c r="V154" i="3"/>
  <c r="J154" i="3"/>
  <c r="E154" i="3"/>
  <c r="AC154" i="3"/>
  <c r="U154" i="3"/>
  <c r="AG154" i="3"/>
  <c r="Z154" i="3"/>
  <c r="A768" i="10"/>
  <c r="A155" i="10"/>
  <c r="E154" i="10"/>
  <c r="AD154" i="10"/>
  <c r="AE154" i="10"/>
  <c r="R154" i="10"/>
  <c r="S154" i="10"/>
  <c r="F154" i="10"/>
  <c r="G154" i="10"/>
  <c r="AC154" i="10"/>
  <c r="Q154" i="10"/>
  <c r="D154" i="10"/>
  <c r="D768" i="10" s="1"/>
  <c r="Z154" i="10"/>
  <c r="M154" i="10"/>
  <c r="N154" i="10"/>
  <c r="B154" i="10"/>
  <c r="B768" i="10" s="1"/>
  <c r="AJ154" i="10"/>
  <c r="X154" i="10"/>
  <c r="AG154" i="10"/>
  <c r="T154" i="10"/>
  <c r="AM154" i="10"/>
  <c r="L154" i="10"/>
  <c r="L768" i="10" s="1"/>
  <c r="AI154" i="10"/>
  <c r="U154" i="10"/>
  <c r="AA154" i="10"/>
  <c r="W154" i="10"/>
  <c r="AH154" i="10"/>
  <c r="I154" i="10"/>
  <c r="O154" i="10"/>
  <c r="K154" i="10"/>
  <c r="V154" i="10"/>
  <c r="C154" i="10"/>
  <c r="C768" i="10" s="1"/>
  <c r="J154" i="10"/>
  <c r="AB154" i="10"/>
  <c r="AK154" i="10"/>
  <c r="P154" i="10"/>
  <c r="AL154" i="10"/>
  <c r="Y154" i="10"/>
  <c r="AF154" i="10"/>
  <c r="H154" i="10"/>
  <c r="A769" i="10" l="1"/>
  <c r="A156" i="10"/>
  <c r="AM155" i="10"/>
  <c r="AA155" i="10"/>
  <c r="AB155" i="10"/>
  <c r="O155" i="10"/>
  <c r="P155" i="10"/>
  <c r="C155" i="10"/>
  <c r="C769" i="10" s="1"/>
  <c r="AL155" i="10"/>
  <c r="D155" i="10"/>
  <c r="D769" i="10" s="1"/>
  <c r="Z155" i="10"/>
  <c r="N155" i="10"/>
  <c r="B155" i="10"/>
  <c r="B769" i="10" s="1"/>
  <c r="AC155" i="10"/>
  <c r="AG155" i="10"/>
  <c r="U155" i="10"/>
  <c r="AD155" i="10"/>
  <c r="AJ155" i="10"/>
  <c r="I155" i="10"/>
  <c r="AF155" i="10"/>
  <c r="R155" i="10"/>
  <c r="X155" i="10"/>
  <c r="T155" i="10"/>
  <c r="AE155" i="10"/>
  <c r="F155" i="10"/>
  <c r="L155" i="10"/>
  <c r="L769" i="10" s="1"/>
  <c r="H155" i="10"/>
  <c r="S155" i="10"/>
  <c r="Q155" i="10"/>
  <c r="G155" i="10"/>
  <c r="E155" i="10"/>
  <c r="AK155" i="10"/>
  <c r="AH155" i="10"/>
  <c r="Y155" i="10"/>
  <c r="AI155" i="10"/>
  <c r="V155" i="10"/>
  <c r="M155" i="10"/>
  <c r="W155" i="10"/>
  <c r="J155" i="10"/>
  <c r="K155" i="10"/>
  <c r="A156" i="3"/>
  <c r="E155" i="3"/>
  <c r="L155" i="3"/>
  <c r="L562" i="3" s="1"/>
  <c r="V155" i="3"/>
  <c r="AB155" i="3"/>
  <c r="P155" i="3"/>
  <c r="AM155" i="3"/>
  <c r="D155" i="3"/>
  <c r="D562" i="3" s="1"/>
  <c r="AA155" i="3"/>
  <c r="I155" i="3"/>
  <c r="O155" i="3"/>
  <c r="AK155" i="3"/>
  <c r="C155" i="3"/>
  <c r="C562" i="3" s="1"/>
  <c r="Y155" i="3"/>
  <c r="M155" i="3"/>
  <c r="AC155" i="3"/>
  <c r="AJ155" i="3"/>
  <c r="Q155" i="3"/>
  <c r="X155" i="3"/>
  <c r="AH155" i="3"/>
  <c r="AI155" i="3"/>
  <c r="T155" i="3"/>
  <c r="W155" i="3"/>
  <c r="AE155" i="3"/>
  <c r="AD155" i="3"/>
  <c r="G155" i="3"/>
  <c r="AF155" i="3"/>
  <c r="AL155" i="3"/>
  <c r="B155" i="3"/>
  <c r="B562" i="3" s="1"/>
  <c r="Z155" i="3"/>
  <c r="R155" i="3"/>
  <c r="AG155" i="3"/>
  <c r="J155" i="3"/>
  <c r="U155" i="3"/>
  <c r="N155" i="3"/>
  <c r="K155" i="3"/>
  <c r="F155" i="3"/>
  <c r="S155" i="3"/>
  <c r="H155" i="3"/>
  <c r="A157" i="3" l="1"/>
  <c r="Y156" i="3"/>
  <c r="AJ156" i="3"/>
  <c r="R156" i="3"/>
  <c r="M156" i="3"/>
  <c r="X156" i="3"/>
  <c r="F156" i="3"/>
  <c r="L156" i="3"/>
  <c r="L563" i="3" s="1"/>
  <c r="AH156" i="3"/>
  <c r="V156" i="3"/>
  <c r="AL156" i="3"/>
  <c r="J156" i="3"/>
  <c r="Z156" i="3"/>
  <c r="AG156" i="3"/>
  <c r="N156" i="3"/>
  <c r="U156" i="3"/>
  <c r="AE156" i="3"/>
  <c r="B156" i="3"/>
  <c r="B563" i="3" s="1"/>
  <c r="I156" i="3"/>
  <c r="S156" i="3"/>
  <c r="G156" i="3"/>
  <c r="AB156" i="3"/>
  <c r="Q156" i="3"/>
  <c r="P156" i="3"/>
  <c r="AK156" i="3"/>
  <c r="D156" i="3"/>
  <c r="D563" i="3" s="1"/>
  <c r="AM156" i="3"/>
  <c r="AA156" i="3"/>
  <c r="C156" i="3"/>
  <c r="C563" i="3" s="1"/>
  <c r="E156" i="3"/>
  <c r="AI156" i="3"/>
  <c r="W156" i="3"/>
  <c r="O156" i="3"/>
  <c r="AD156" i="3"/>
  <c r="K156" i="3"/>
  <c r="H156" i="3"/>
  <c r="AF156" i="3"/>
  <c r="T156" i="3"/>
  <c r="AC156" i="3"/>
  <c r="A770" i="10"/>
  <c r="A157" i="10"/>
  <c r="AJ156" i="10"/>
  <c r="X156" i="10"/>
  <c r="AK156" i="10"/>
  <c r="L156" i="10"/>
  <c r="L770" i="10" s="1"/>
  <c r="Y156" i="10"/>
  <c r="AI156" i="10"/>
  <c r="M156" i="10"/>
  <c r="W156" i="10"/>
  <c r="K156" i="10"/>
  <c r="AG156" i="10"/>
  <c r="F156" i="10"/>
  <c r="AC156" i="10"/>
  <c r="O156" i="10"/>
  <c r="U156" i="10"/>
  <c r="Q156" i="10"/>
  <c r="AB156" i="10"/>
  <c r="C156" i="10"/>
  <c r="C770" i="10" s="1"/>
  <c r="I156" i="10"/>
  <c r="E156" i="10"/>
  <c r="P156" i="10"/>
  <c r="D156" i="10"/>
  <c r="D770" i="10" s="1"/>
  <c r="Z156" i="10"/>
  <c r="AH156" i="10"/>
  <c r="AE156" i="10"/>
  <c r="V156" i="10"/>
  <c r="AF156" i="10"/>
  <c r="S156" i="10"/>
  <c r="J156" i="10"/>
  <c r="T156" i="10"/>
  <c r="G156" i="10"/>
  <c r="N156" i="10"/>
  <c r="H156" i="10"/>
  <c r="AD156" i="10"/>
  <c r="AM156" i="10"/>
  <c r="AL156" i="10"/>
  <c r="B156" i="10"/>
  <c r="B770" i="10" s="1"/>
  <c r="R156" i="10"/>
  <c r="AA156" i="10"/>
  <c r="A158" i="3" l="1"/>
  <c r="J157" i="3"/>
  <c r="U157" i="3"/>
  <c r="C157" i="3"/>
  <c r="C564" i="3" s="1"/>
  <c r="S157" i="3"/>
  <c r="AI157" i="3"/>
  <c r="G157" i="3"/>
  <c r="W157" i="3"/>
  <c r="AD157" i="3"/>
  <c r="K157" i="3"/>
  <c r="AF157" i="3"/>
  <c r="R157" i="3"/>
  <c r="AB157" i="3"/>
  <c r="T157" i="3"/>
  <c r="F157" i="3"/>
  <c r="P157" i="3"/>
  <c r="D157" i="3"/>
  <c r="D564" i="3" s="1"/>
  <c r="AM157" i="3"/>
  <c r="AH157" i="3"/>
  <c r="AA157" i="3"/>
  <c r="V157" i="3"/>
  <c r="AG157" i="3"/>
  <c r="O157" i="3"/>
  <c r="N157" i="3"/>
  <c r="B157" i="3"/>
  <c r="B564" i="3" s="1"/>
  <c r="E157" i="3"/>
  <c r="AE157" i="3"/>
  <c r="AJ157" i="3"/>
  <c r="Q157" i="3"/>
  <c r="AC157" i="3"/>
  <c r="I157" i="3"/>
  <c r="AK157" i="3"/>
  <c r="L157" i="3"/>
  <c r="L564" i="3" s="1"/>
  <c r="H157" i="3"/>
  <c r="AL157" i="3"/>
  <c r="Y157" i="3"/>
  <c r="Z157" i="3"/>
  <c r="M157" i="3"/>
  <c r="X157" i="3"/>
  <c r="A771" i="10"/>
  <c r="A158" i="10"/>
  <c r="V157" i="10"/>
  <c r="AF157" i="10"/>
  <c r="J157" i="10"/>
  <c r="T157" i="10"/>
  <c r="H157" i="10"/>
  <c r="AG157" i="10"/>
  <c r="U157" i="10"/>
  <c r="AH157" i="10"/>
  <c r="I157" i="10"/>
  <c r="M157" i="10"/>
  <c r="AE157" i="10"/>
  <c r="AB157" i="10"/>
  <c r="S157" i="10"/>
  <c r="AC157" i="10"/>
  <c r="P157" i="10"/>
  <c r="G157" i="10"/>
  <c r="Q157" i="10"/>
  <c r="D157" i="10"/>
  <c r="D771" i="10" s="1"/>
  <c r="W157" i="10"/>
  <c r="E157" i="10"/>
  <c r="AM157" i="10"/>
  <c r="AA157" i="10"/>
  <c r="AJ157" i="10"/>
  <c r="O157" i="10"/>
  <c r="AL157" i="10"/>
  <c r="X157" i="10"/>
  <c r="K157" i="10"/>
  <c r="AD157" i="10"/>
  <c r="C157" i="10"/>
  <c r="C771" i="10" s="1"/>
  <c r="Z157" i="10"/>
  <c r="L157" i="10"/>
  <c r="L771" i="10" s="1"/>
  <c r="R157" i="10"/>
  <c r="N157" i="10"/>
  <c r="AK157" i="10"/>
  <c r="AI157" i="10"/>
  <c r="F157" i="10"/>
  <c r="B157" i="10"/>
  <c r="B771" i="10" s="1"/>
  <c r="Y157" i="10"/>
  <c r="A159" i="3" l="1"/>
  <c r="AF158" i="3"/>
  <c r="D158" i="3"/>
  <c r="D565" i="3" s="1"/>
  <c r="AM158" i="3"/>
  <c r="H158" i="3"/>
  <c r="AC158" i="3"/>
  <c r="O158" i="3"/>
  <c r="AK158" i="3"/>
  <c r="Q158" i="3"/>
  <c r="C158" i="3"/>
  <c r="C565" i="3" s="1"/>
  <c r="Y158" i="3"/>
  <c r="E158" i="3"/>
  <c r="M158" i="3"/>
  <c r="AJ158" i="3"/>
  <c r="AE158" i="3"/>
  <c r="X158" i="3"/>
  <c r="S158" i="3"/>
  <c r="AD158" i="3"/>
  <c r="G158" i="3"/>
  <c r="R158" i="3"/>
  <c r="F158" i="3"/>
  <c r="AB158" i="3"/>
  <c r="P158" i="3"/>
  <c r="AA158" i="3"/>
  <c r="Z158" i="3"/>
  <c r="B158" i="3"/>
  <c r="B565" i="3" s="1"/>
  <c r="AG158" i="3"/>
  <c r="I158" i="3"/>
  <c r="AH158" i="3"/>
  <c r="AI158" i="3"/>
  <c r="V158" i="3"/>
  <c r="L158" i="3"/>
  <c r="L565" i="3" s="1"/>
  <c r="W158" i="3"/>
  <c r="J158" i="3"/>
  <c r="AL158" i="3"/>
  <c r="K158" i="3"/>
  <c r="N158" i="3"/>
  <c r="T158" i="3"/>
  <c r="U158" i="3"/>
  <c r="A772" i="10"/>
  <c r="A159" i="10"/>
  <c r="AD158" i="10"/>
  <c r="R158" i="10"/>
  <c r="AE158" i="10"/>
  <c r="F158" i="10"/>
  <c r="S158" i="10"/>
  <c r="AC158" i="10"/>
  <c r="G158" i="10"/>
  <c r="Q158" i="10"/>
  <c r="E158" i="10"/>
  <c r="D158" i="10"/>
  <c r="D772" i="10" s="1"/>
  <c r="N158" i="10"/>
  <c r="M158" i="10"/>
  <c r="B158" i="10"/>
  <c r="B772" i="10" s="1"/>
  <c r="AJ158" i="10"/>
  <c r="X158" i="10"/>
  <c r="AG158" i="10"/>
  <c r="H158" i="10"/>
  <c r="AM158" i="10"/>
  <c r="L158" i="10"/>
  <c r="L772" i="10" s="1"/>
  <c r="AI158" i="10"/>
  <c r="U158" i="10"/>
  <c r="AF158" i="10"/>
  <c r="AA158" i="10"/>
  <c r="W158" i="10"/>
  <c r="I158" i="10"/>
  <c r="O158" i="10"/>
  <c r="K158" i="10"/>
  <c r="AH158" i="10"/>
  <c r="C158" i="10"/>
  <c r="C772" i="10" s="1"/>
  <c r="V158" i="10"/>
  <c r="J158" i="10"/>
  <c r="AB158" i="10"/>
  <c r="AL158" i="10"/>
  <c r="AK158" i="10"/>
  <c r="T158" i="10"/>
  <c r="P158" i="10"/>
  <c r="Z158" i="10"/>
  <c r="Y158" i="10"/>
  <c r="A160" i="3" l="1"/>
  <c r="N159" i="3"/>
  <c r="V159" i="3"/>
  <c r="AG159" i="3"/>
  <c r="AB159" i="3"/>
  <c r="AM159" i="3"/>
  <c r="P159" i="3"/>
  <c r="AA159" i="3"/>
  <c r="D159" i="3"/>
  <c r="D566" i="3" s="1"/>
  <c r="O159" i="3"/>
  <c r="C159" i="3"/>
  <c r="C566" i="3" s="1"/>
  <c r="AK159" i="3"/>
  <c r="Y159" i="3"/>
  <c r="AC159" i="3"/>
  <c r="M159" i="3"/>
  <c r="AJ159" i="3"/>
  <c r="Q159" i="3"/>
  <c r="AL159" i="3"/>
  <c r="X159" i="3"/>
  <c r="E159" i="3"/>
  <c r="Z159" i="3"/>
  <c r="L159" i="3"/>
  <c r="L566" i="3" s="1"/>
  <c r="AH159" i="3"/>
  <c r="AI159" i="3"/>
  <c r="AE159" i="3"/>
  <c r="W159" i="3"/>
  <c r="T159" i="3"/>
  <c r="G159" i="3"/>
  <c r="U159" i="3"/>
  <c r="H159" i="3"/>
  <c r="I159" i="3"/>
  <c r="F159" i="3"/>
  <c r="J159" i="3"/>
  <c r="R159" i="3"/>
  <c r="AF159" i="3"/>
  <c r="S159" i="3"/>
  <c r="B159" i="3"/>
  <c r="B566" i="3" s="1"/>
  <c r="AD159" i="3"/>
  <c r="K159" i="3"/>
  <c r="A773" i="10"/>
  <c r="A160" i="10"/>
  <c r="AM159" i="10"/>
  <c r="AA159" i="10"/>
  <c r="O159" i="10"/>
  <c r="AB159" i="10"/>
  <c r="C159" i="10"/>
  <c r="C773" i="10" s="1"/>
  <c r="AL159" i="10"/>
  <c r="P159" i="10"/>
  <c r="Z159" i="10"/>
  <c r="D159" i="10"/>
  <c r="D773" i="10" s="1"/>
  <c r="N159" i="10"/>
  <c r="B159" i="10"/>
  <c r="B773" i="10" s="1"/>
  <c r="AG159" i="10"/>
  <c r="U159" i="10"/>
  <c r="AD159" i="10"/>
  <c r="AJ159" i="10"/>
  <c r="I159" i="10"/>
  <c r="AF159" i="10"/>
  <c r="R159" i="10"/>
  <c r="X159" i="10"/>
  <c r="T159" i="10"/>
  <c r="F159" i="10"/>
  <c r="L159" i="10"/>
  <c r="L773" i="10" s="1"/>
  <c r="H159" i="10"/>
  <c r="AE159" i="10"/>
  <c r="E159" i="10"/>
  <c r="S159" i="10"/>
  <c r="G159" i="10"/>
  <c r="Q159" i="10"/>
  <c r="AK159" i="10"/>
  <c r="AI159" i="10"/>
  <c r="AH159" i="10"/>
  <c r="Y159" i="10"/>
  <c r="W159" i="10"/>
  <c r="V159" i="10"/>
  <c r="M159" i="10"/>
  <c r="K159" i="10"/>
  <c r="J159" i="10"/>
  <c r="AC159" i="10"/>
  <c r="A774" i="10" l="1"/>
  <c r="A161" i="10"/>
  <c r="X160" i="10"/>
  <c r="L160" i="10"/>
  <c r="L774" i="10" s="1"/>
  <c r="AK160" i="10"/>
  <c r="AI160" i="10"/>
  <c r="Y160" i="10"/>
  <c r="W160" i="10"/>
  <c r="M160" i="10"/>
  <c r="K160" i="10"/>
  <c r="AJ160" i="10"/>
  <c r="U160" i="10"/>
  <c r="Q160" i="10"/>
  <c r="C160" i="10"/>
  <c r="C774" i="10" s="1"/>
  <c r="I160" i="10"/>
  <c r="E160" i="10"/>
  <c r="AB160" i="10"/>
  <c r="P160" i="10"/>
  <c r="N160" i="10"/>
  <c r="D160" i="10"/>
  <c r="D774" i="10" s="1"/>
  <c r="AH160" i="10"/>
  <c r="AF160" i="10"/>
  <c r="AE160" i="10"/>
  <c r="V160" i="10"/>
  <c r="T160" i="10"/>
  <c r="S160" i="10"/>
  <c r="B160" i="10"/>
  <c r="B774" i="10" s="1"/>
  <c r="J160" i="10"/>
  <c r="H160" i="10"/>
  <c r="G160" i="10"/>
  <c r="AL160" i="10"/>
  <c r="AD160" i="10"/>
  <c r="AM160" i="10"/>
  <c r="Z160" i="10"/>
  <c r="R160" i="10"/>
  <c r="AA160" i="10"/>
  <c r="AG160" i="10"/>
  <c r="F160" i="10"/>
  <c r="AC160" i="10"/>
  <c r="O160" i="10"/>
  <c r="A161" i="3"/>
  <c r="AD160" i="3"/>
  <c r="Y160" i="3"/>
  <c r="X160" i="3"/>
  <c r="F160" i="3"/>
  <c r="M160" i="3"/>
  <c r="L160" i="3"/>
  <c r="L567" i="3" s="1"/>
  <c r="AH160" i="3"/>
  <c r="AL160" i="3"/>
  <c r="V160" i="3"/>
  <c r="Z160" i="3"/>
  <c r="J160" i="3"/>
  <c r="AG160" i="3"/>
  <c r="N160" i="3"/>
  <c r="AI160" i="3"/>
  <c r="U160" i="3"/>
  <c r="B160" i="3"/>
  <c r="B567" i="3" s="1"/>
  <c r="W160" i="3"/>
  <c r="I160" i="3"/>
  <c r="AE160" i="3"/>
  <c r="K160" i="3"/>
  <c r="S160" i="3"/>
  <c r="G160" i="3"/>
  <c r="AB160" i="3"/>
  <c r="T160" i="3"/>
  <c r="AA160" i="3"/>
  <c r="AK160" i="3"/>
  <c r="AC160" i="3"/>
  <c r="P160" i="3"/>
  <c r="Q160" i="3"/>
  <c r="D160" i="3"/>
  <c r="D567" i="3" s="1"/>
  <c r="C160" i="3"/>
  <c r="C567" i="3" s="1"/>
  <c r="E160" i="3"/>
  <c r="O160" i="3"/>
  <c r="R160" i="3"/>
  <c r="AM160" i="3"/>
  <c r="AF160" i="3"/>
  <c r="AJ160" i="3"/>
  <c r="H160" i="3"/>
  <c r="A775" i="10" l="1"/>
  <c r="A162" i="10"/>
  <c r="V161" i="10"/>
  <c r="T161" i="10"/>
  <c r="J161" i="10"/>
  <c r="H161" i="10"/>
  <c r="AG161" i="10"/>
  <c r="U161" i="10"/>
  <c r="I161" i="10"/>
  <c r="AH161" i="10"/>
  <c r="AF161" i="10"/>
  <c r="M161" i="10"/>
  <c r="AE161" i="10"/>
  <c r="AC161" i="10"/>
  <c r="AB161" i="10"/>
  <c r="S161" i="10"/>
  <c r="Q161" i="10"/>
  <c r="P161" i="10"/>
  <c r="K161" i="10"/>
  <c r="G161" i="10"/>
  <c r="E161" i="10"/>
  <c r="D161" i="10"/>
  <c r="D775" i="10" s="1"/>
  <c r="AI161" i="10"/>
  <c r="AM161" i="10"/>
  <c r="AA161" i="10"/>
  <c r="AJ161" i="10"/>
  <c r="O161" i="10"/>
  <c r="AL161" i="10"/>
  <c r="X161" i="10"/>
  <c r="AD161" i="10"/>
  <c r="C161" i="10"/>
  <c r="C775" i="10" s="1"/>
  <c r="Z161" i="10"/>
  <c r="L161" i="10"/>
  <c r="L775" i="10" s="1"/>
  <c r="R161" i="10"/>
  <c r="N161" i="10"/>
  <c r="W161" i="10"/>
  <c r="F161" i="10"/>
  <c r="B161" i="10"/>
  <c r="B775" i="10" s="1"/>
  <c r="AK161" i="10"/>
  <c r="Y161" i="10"/>
  <c r="A162" i="3"/>
  <c r="J161" i="3"/>
  <c r="I161" i="3"/>
  <c r="AI161" i="3"/>
  <c r="S161" i="3"/>
  <c r="W161" i="3"/>
  <c r="G161" i="3"/>
  <c r="AD161" i="3"/>
  <c r="K161" i="3"/>
  <c r="AF161" i="3"/>
  <c r="R161" i="3"/>
  <c r="T161" i="3"/>
  <c r="F161" i="3"/>
  <c r="AB161" i="3"/>
  <c r="H161" i="3"/>
  <c r="P161" i="3"/>
  <c r="D161" i="3"/>
  <c r="D568" i="3" s="1"/>
  <c r="AA161" i="3"/>
  <c r="AH161" i="3"/>
  <c r="AG161" i="3"/>
  <c r="O161" i="3"/>
  <c r="V161" i="3"/>
  <c r="U161" i="3"/>
  <c r="C161" i="3"/>
  <c r="C568" i="3" s="1"/>
  <c r="B161" i="3"/>
  <c r="B568" i="3" s="1"/>
  <c r="AJ161" i="3"/>
  <c r="X161" i="3"/>
  <c r="E161" i="3"/>
  <c r="Q161" i="3"/>
  <c r="AL161" i="3"/>
  <c r="AK161" i="3"/>
  <c r="L161" i="3"/>
  <c r="L568" i="3" s="1"/>
  <c r="Z161" i="3"/>
  <c r="Y161" i="3"/>
  <c r="N161" i="3"/>
  <c r="M161" i="3"/>
  <c r="AC161" i="3"/>
  <c r="AE161" i="3"/>
  <c r="AM161" i="3"/>
  <c r="A776" i="10" l="1"/>
  <c r="A163" i="10"/>
  <c r="AD162" i="10"/>
  <c r="R162" i="10"/>
  <c r="F162" i="10"/>
  <c r="AE162" i="10"/>
  <c r="AC162" i="10"/>
  <c r="S162" i="10"/>
  <c r="Q162" i="10"/>
  <c r="G162" i="10"/>
  <c r="E162" i="10"/>
  <c r="D162" i="10"/>
  <c r="D776" i="10" s="1"/>
  <c r="B162" i="10"/>
  <c r="B776" i="10" s="1"/>
  <c r="M162" i="10"/>
  <c r="AJ162" i="10"/>
  <c r="X162" i="10"/>
  <c r="AG162" i="10"/>
  <c r="AF162" i="10"/>
  <c r="AM162" i="10"/>
  <c r="L162" i="10"/>
  <c r="L776" i="10" s="1"/>
  <c r="AI162" i="10"/>
  <c r="U162" i="10"/>
  <c r="T162" i="10"/>
  <c r="AA162" i="10"/>
  <c r="W162" i="10"/>
  <c r="I162" i="10"/>
  <c r="O162" i="10"/>
  <c r="K162" i="10"/>
  <c r="C162" i="10"/>
  <c r="C776" i="10" s="1"/>
  <c r="AH162" i="10"/>
  <c r="V162" i="10"/>
  <c r="AL162" i="10"/>
  <c r="J162" i="10"/>
  <c r="H162" i="10"/>
  <c r="AB162" i="10"/>
  <c r="Z162" i="10"/>
  <c r="AK162" i="10"/>
  <c r="P162" i="10"/>
  <c r="N162" i="10"/>
  <c r="Y162" i="10"/>
  <c r="A163" i="3"/>
  <c r="T162" i="3"/>
  <c r="D162" i="3"/>
  <c r="D569" i="3" s="1"/>
  <c r="AA162" i="3"/>
  <c r="Q162" i="3"/>
  <c r="C162" i="3"/>
  <c r="C569" i="3" s="1"/>
  <c r="AK162" i="3"/>
  <c r="E162" i="3"/>
  <c r="Y162" i="3"/>
  <c r="M162" i="3"/>
  <c r="X162" i="3"/>
  <c r="AE162" i="3"/>
  <c r="AD162" i="3"/>
  <c r="L162" i="3"/>
  <c r="L569" i="3" s="1"/>
  <c r="S162" i="3"/>
  <c r="R162" i="3"/>
  <c r="G162" i="3"/>
  <c r="F162" i="3"/>
  <c r="AB162" i="3"/>
  <c r="AF162" i="3"/>
  <c r="P162" i="3"/>
  <c r="AM162" i="3"/>
  <c r="I162" i="3"/>
  <c r="AL162" i="3"/>
  <c r="AC162" i="3"/>
  <c r="AJ162" i="3"/>
  <c r="AI162" i="3"/>
  <c r="AH162" i="3"/>
  <c r="AG162" i="3"/>
  <c r="Z162" i="3"/>
  <c r="W162" i="3"/>
  <c r="V162" i="3"/>
  <c r="K162" i="3"/>
  <c r="J162" i="3"/>
  <c r="B162" i="3"/>
  <c r="B569" i="3" s="1"/>
  <c r="H162" i="3"/>
  <c r="O162" i="3"/>
  <c r="N162" i="3"/>
  <c r="U162" i="3"/>
  <c r="A164" i="3" l="1"/>
  <c r="B163" i="3"/>
  <c r="B570" i="3" s="1"/>
  <c r="V163" i="3"/>
  <c r="AG163" i="3"/>
  <c r="AM163" i="3"/>
  <c r="U163" i="3"/>
  <c r="AB163" i="3"/>
  <c r="AA163" i="3"/>
  <c r="P163" i="3"/>
  <c r="O163" i="3"/>
  <c r="D163" i="3"/>
  <c r="D570" i="3" s="1"/>
  <c r="C163" i="3"/>
  <c r="C570" i="3" s="1"/>
  <c r="AK163" i="3"/>
  <c r="AC163" i="3"/>
  <c r="Y163" i="3"/>
  <c r="AJ163" i="3"/>
  <c r="Q163" i="3"/>
  <c r="AL163" i="3"/>
  <c r="M163" i="3"/>
  <c r="X163" i="3"/>
  <c r="E163" i="3"/>
  <c r="Z163" i="3"/>
  <c r="L163" i="3"/>
  <c r="L570" i="3" s="1"/>
  <c r="N163" i="3"/>
  <c r="AH163" i="3"/>
  <c r="AD163" i="3"/>
  <c r="I163" i="3"/>
  <c r="R163" i="3"/>
  <c r="AF163" i="3"/>
  <c r="AE163" i="3"/>
  <c r="H163" i="3"/>
  <c r="G163" i="3"/>
  <c r="AI163" i="3"/>
  <c r="F163" i="3"/>
  <c r="J163" i="3"/>
  <c r="W163" i="3"/>
  <c r="S163" i="3"/>
  <c r="T163" i="3"/>
  <c r="K163" i="3"/>
  <c r="A777" i="10"/>
  <c r="A164" i="10"/>
  <c r="AM163" i="10"/>
  <c r="AA163" i="10"/>
  <c r="O163" i="10"/>
  <c r="C163" i="10"/>
  <c r="C777" i="10" s="1"/>
  <c r="AL163" i="10"/>
  <c r="AB163" i="10"/>
  <c r="Z163" i="10"/>
  <c r="P163" i="10"/>
  <c r="N163" i="10"/>
  <c r="D163" i="10"/>
  <c r="D777" i="10" s="1"/>
  <c r="B163" i="10"/>
  <c r="B777" i="10" s="1"/>
  <c r="U163" i="10"/>
  <c r="AD163" i="10"/>
  <c r="AJ163" i="10"/>
  <c r="I163" i="10"/>
  <c r="AF163" i="10"/>
  <c r="R163" i="10"/>
  <c r="X163" i="10"/>
  <c r="T163" i="10"/>
  <c r="F163" i="10"/>
  <c r="L163" i="10"/>
  <c r="L777" i="10" s="1"/>
  <c r="H163" i="10"/>
  <c r="AE163" i="10"/>
  <c r="AC163" i="10"/>
  <c r="S163" i="10"/>
  <c r="E163" i="10"/>
  <c r="AI163" i="10"/>
  <c r="G163" i="10"/>
  <c r="AK163" i="10"/>
  <c r="W163" i="10"/>
  <c r="AH163" i="10"/>
  <c r="Y163" i="10"/>
  <c r="K163" i="10"/>
  <c r="V163" i="10"/>
  <c r="Q163" i="10"/>
  <c r="M163" i="10"/>
  <c r="J163" i="10"/>
  <c r="AG163" i="10"/>
  <c r="A165" i="3" l="1"/>
  <c r="AJ164" i="3"/>
  <c r="R164" i="3"/>
  <c r="Y164" i="3"/>
  <c r="L164" i="3"/>
  <c r="L571" i="3" s="1"/>
  <c r="M164" i="3"/>
  <c r="AL164" i="3"/>
  <c r="AH164" i="3"/>
  <c r="Z164" i="3"/>
  <c r="V164" i="3"/>
  <c r="AG164" i="3"/>
  <c r="N164" i="3"/>
  <c r="AI164" i="3"/>
  <c r="J164" i="3"/>
  <c r="U164" i="3"/>
  <c r="B164" i="3"/>
  <c r="B571" i="3" s="1"/>
  <c r="W164" i="3"/>
  <c r="I164" i="3"/>
  <c r="K164" i="3"/>
  <c r="AE164" i="3"/>
  <c r="S164" i="3"/>
  <c r="G164" i="3"/>
  <c r="AD164" i="3"/>
  <c r="AK164" i="3"/>
  <c r="AC164" i="3"/>
  <c r="AB164" i="3"/>
  <c r="F164" i="3"/>
  <c r="Q164" i="3"/>
  <c r="P164" i="3"/>
  <c r="C164" i="3"/>
  <c r="C571" i="3" s="1"/>
  <c r="AF164" i="3"/>
  <c r="E164" i="3"/>
  <c r="D164" i="3"/>
  <c r="D571" i="3" s="1"/>
  <c r="AA164" i="3"/>
  <c r="T164" i="3"/>
  <c r="X164" i="3"/>
  <c r="AM164" i="3"/>
  <c r="H164" i="3"/>
  <c r="O164" i="3"/>
  <c r="A778" i="10"/>
  <c r="A165" i="10"/>
  <c r="L164" i="10"/>
  <c r="L778" i="10" s="1"/>
  <c r="AI164" i="10"/>
  <c r="AK164" i="10"/>
  <c r="W164" i="10"/>
  <c r="Y164" i="10"/>
  <c r="K164" i="10"/>
  <c r="M164" i="10"/>
  <c r="AJ164" i="10"/>
  <c r="X164" i="10"/>
  <c r="I164" i="10"/>
  <c r="E164" i="10"/>
  <c r="AB164" i="10"/>
  <c r="AL164" i="10"/>
  <c r="B164" i="10"/>
  <c r="B778" i="10" s="1"/>
  <c r="P164" i="10"/>
  <c r="AF164" i="10"/>
  <c r="D164" i="10"/>
  <c r="D778" i="10" s="1"/>
  <c r="AH164" i="10"/>
  <c r="T164" i="10"/>
  <c r="AE164" i="10"/>
  <c r="V164" i="10"/>
  <c r="H164" i="10"/>
  <c r="S164" i="10"/>
  <c r="J164" i="10"/>
  <c r="G164" i="10"/>
  <c r="Z164" i="10"/>
  <c r="AD164" i="10"/>
  <c r="AM164" i="10"/>
  <c r="N164" i="10"/>
  <c r="R164" i="10"/>
  <c r="AA164" i="10"/>
  <c r="AG164" i="10"/>
  <c r="F164" i="10"/>
  <c r="AC164" i="10"/>
  <c r="O164" i="10"/>
  <c r="U164" i="10"/>
  <c r="Q164" i="10"/>
  <c r="C164" i="10"/>
  <c r="C778" i="10" s="1"/>
  <c r="A166" i="3" l="1"/>
  <c r="J165" i="3"/>
  <c r="W165" i="3"/>
  <c r="S165" i="3"/>
  <c r="AD165" i="3"/>
  <c r="K165" i="3"/>
  <c r="AF165" i="3"/>
  <c r="G165" i="3"/>
  <c r="R165" i="3"/>
  <c r="T165" i="3"/>
  <c r="F165" i="3"/>
  <c r="H165" i="3"/>
  <c r="AB165" i="3"/>
  <c r="P165" i="3"/>
  <c r="D165" i="3"/>
  <c r="D572" i="3" s="1"/>
  <c r="AM165" i="3"/>
  <c r="AG165" i="3"/>
  <c r="O165" i="3"/>
  <c r="AH165" i="3"/>
  <c r="U165" i="3"/>
  <c r="C165" i="3"/>
  <c r="C572" i="3" s="1"/>
  <c r="V165" i="3"/>
  <c r="I165" i="3"/>
  <c r="AA165" i="3"/>
  <c r="AJ165" i="3"/>
  <c r="L165" i="3"/>
  <c r="L572" i="3" s="1"/>
  <c r="AE165" i="3"/>
  <c r="E165" i="3"/>
  <c r="AC165" i="3"/>
  <c r="AL165" i="3"/>
  <c r="AI165" i="3"/>
  <c r="Z165" i="3"/>
  <c r="AK165" i="3"/>
  <c r="Q165" i="3"/>
  <c r="N165" i="3"/>
  <c r="Y165" i="3"/>
  <c r="B165" i="3"/>
  <c r="B572" i="3" s="1"/>
  <c r="M165" i="3"/>
  <c r="X165" i="3"/>
  <c r="A779" i="10"/>
  <c r="A166" i="10"/>
  <c r="V165" i="10"/>
  <c r="H165" i="10"/>
  <c r="J165" i="10"/>
  <c r="AG165" i="10"/>
  <c r="U165" i="10"/>
  <c r="I165" i="10"/>
  <c r="AF165" i="10"/>
  <c r="AH165" i="10"/>
  <c r="T165" i="10"/>
  <c r="AC165" i="10"/>
  <c r="M165" i="10"/>
  <c r="AE165" i="10"/>
  <c r="Q165" i="10"/>
  <c r="AB165" i="10"/>
  <c r="S165" i="10"/>
  <c r="E165" i="10"/>
  <c r="P165" i="10"/>
  <c r="W165" i="10"/>
  <c r="G165" i="10"/>
  <c r="D165" i="10"/>
  <c r="D779" i="10" s="1"/>
  <c r="AM165" i="10"/>
  <c r="AA165" i="10"/>
  <c r="AJ165" i="10"/>
  <c r="O165" i="10"/>
  <c r="AL165" i="10"/>
  <c r="X165" i="10"/>
  <c r="AD165" i="10"/>
  <c r="C165" i="10"/>
  <c r="C779" i="10" s="1"/>
  <c r="Z165" i="10"/>
  <c r="L165" i="10"/>
  <c r="L779" i="10" s="1"/>
  <c r="R165" i="10"/>
  <c r="N165" i="10"/>
  <c r="AI165" i="10"/>
  <c r="K165" i="10"/>
  <c r="F165" i="10"/>
  <c r="B165" i="10"/>
  <c r="B779" i="10" s="1"/>
  <c r="AK165" i="10"/>
  <c r="Y165" i="10"/>
  <c r="A167" i="3" l="1"/>
  <c r="H166" i="3"/>
  <c r="AC166" i="3"/>
  <c r="D166" i="3"/>
  <c r="D573" i="3" s="1"/>
  <c r="O166" i="3"/>
  <c r="E166" i="3"/>
  <c r="AK166" i="3"/>
  <c r="Y166" i="3"/>
  <c r="M166" i="3"/>
  <c r="AD166" i="3"/>
  <c r="L166" i="3"/>
  <c r="L573" i="3" s="1"/>
  <c r="AE166" i="3"/>
  <c r="R166" i="3"/>
  <c r="S166" i="3"/>
  <c r="F166" i="3"/>
  <c r="G166" i="3"/>
  <c r="AF166" i="3"/>
  <c r="AB166" i="3"/>
  <c r="AM166" i="3"/>
  <c r="T166" i="3"/>
  <c r="P166" i="3"/>
  <c r="AA166" i="3"/>
  <c r="Z166" i="3"/>
  <c r="Q166" i="3"/>
  <c r="AI166" i="3"/>
  <c r="AL166" i="3"/>
  <c r="W166" i="3"/>
  <c r="AH166" i="3"/>
  <c r="AG166" i="3"/>
  <c r="K166" i="3"/>
  <c r="V166" i="3"/>
  <c r="J166" i="3"/>
  <c r="B166" i="3"/>
  <c r="B573" i="3" s="1"/>
  <c r="I166" i="3"/>
  <c r="C166" i="3"/>
  <c r="C573" i="3" s="1"/>
  <c r="AJ166" i="3"/>
  <c r="X166" i="3"/>
  <c r="N166" i="3"/>
  <c r="U166" i="3"/>
  <c r="A780" i="10"/>
  <c r="A167" i="10"/>
  <c r="AD166" i="10"/>
  <c r="R166" i="10"/>
  <c r="F166" i="10"/>
  <c r="AC166" i="10"/>
  <c r="AE166" i="10"/>
  <c r="Q166" i="10"/>
  <c r="S166" i="10"/>
  <c r="E166" i="10"/>
  <c r="G166" i="10"/>
  <c r="D166" i="10"/>
  <c r="D780" i="10" s="1"/>
  <c r="M166" i="10"/>
  <c r="AJ166" i="10"/>
  <c r="X166" i="10"/>
  <c r="AG166" i="10"/>
  <c r="T166" i="10"/>
  <c r="AM166" i="10"/>
  <c r="L166" i="10"/>
  <c r="L780" i="10" s="1"/>
  <c r="AI166" i="10"/>
  <c r="U166" i="10"/>
  <c r="H166" i="10"/>
  <c r="AA166" i="10"/>
  <c r="W166" i="10"/>
  <c r="I166" i="10"/>
  <c r="AF166" i="10"/>
  <c r="O166" i="10"/>
  <c r="K166" i="10"/>
  <c r="C166" i="10"/>
  <c r="C780" i="10" s="1"/>
  <c r="AH166" i="10"/>
  <c r="AL166" i="10"/>
  <c r="V166" i="10"/>
  <c r="Z166" i="10"/>
  <c r="J166" i="10"/>
  <c r="AB166" i="10"/>
  <c r="N166" i="10"/>
  <c r="AK166" i="10"/>
  <c r="P166" i="10"/>
  <c r="B166" i="10"/>
  <c r="B780" i="10" s="1"/>
  <c r="Y166" i="10"/>
  <c r="A168" i="3" l="1"/>
  <c r="V167" i="3"/>
  <c r="AM167" i="3"/>
  <c r="U167" i="3"/>
  <c r="AA167" i="3"/>
  <c r="I167" i="3"/>
  <c r="AB167" i="3"/>
  <c r="O167" i="3"/>
  <c r="P167" i="3"/>
  <c r="C167" i="3"/>
  <c r="C574" i="3" s="1"/>
  <c r="D167" i="3"/>
  <c r="D574" i="3" s="1"/>
  <c r="AC167" i="3"/>
  <c r="AK167" i="3"/>
  <c r="AJ167" i="3"/>
  <c r="Q167" i="3"/>
  <c r="AL167" i="3"/>
  <c r="Y167" i="3"/>
  <c r="X167" i="3"/>
  <c r="E167" i="3"/>
  <c r="Z167" i="3"/>
  <c r="M167" i="3"/>
  <c r="L167" i="3"/>
  <c r="L574" i="3" s="1"/>
  <c r="N167" i="3"/>
  <c r="B167" i="3"/>
  <c r="B574" i="3" s="1"/>
  <c r="AH167" i="3"/>
  <c r="F167" i="3"/>
  <c r="AF167" i="3"/>
  <c r="T167" i="3"/>
  <c r="AE167" i="3"/>
  <c r="G167" i="3"/>
  <c r="W167" i="3"/>
  <c r="J167" i="3"/>
  <c r="AI167" i="3"/>
  <c r="K167" i="3"/>
  <c r="AG167" i="3"/>
  <c r="R167" i="3"/>
  <c r="AD167" i="3"/>
  <c r="H167" i="3"/>
  <c r="S167" i="3"/>
  <c r="A781" i="10"/>
  <c r="A168" i="10"/>
  <c r="AM167" i="10"/>
  <c r="AA167" i="10"/>
  <c r="O167" i="10"/>
  <c r="C167" i="10"/>
  <c r="C781" i="10" s="1"/>
  <c r="AL167" i="10"/>
  <c r="Z167" i="10"/>
  <c r="AB167" i="10"/>
  <c r="N167" i="10"/>
  <c r="P167" i="10"/>
  <c r="B167" i="10"/>
  <c r="B781" i="10" s="1"/>
  <c r="D167" i="10"/>
  <c r="D781" i="10" s="1"/>
  <c r="AJ167" i="10"/>
  <c r="I167" i="10"/>
  <c r="AF167" i="10"/>
  <c r="R167" i="10"/>
  <c r="AC167" i="10"/>
  <c r="X167" i="10"/>
  <c r="T167" i="10"/>
  <c r="F167" i="10"/>
  <c r="L167" i="10"/>
  <c r="L781" i="10" s="1"/>
  <c r="H167" i="10"/>
  <c r="Q167" i="10"/>
  <c r="AE167" i="10"/>
  <c r="AI167" i="10"/>
  <c r="S167" i="10"/>
  <c r="W167" i="10"/>
  <c r="G167" i="10"/>
  <c r="AK167" i="10"/>
  <c r="K167" i="10"/>
  <c r="AH167" i="10"/>
  <c r="E167" i="10"/>
  <c r="Y167" i="10"/>
  <c r="V167" i="10"/>
  <c r="M167" i="10"/>
  <c r="J167" i="10"/>
  <c r="AG167" i="10"/>
  <c r="U167" i="10"/>
  <c r="AD167" i="10"/>
  <c r="A169" i="3" l="1"/>
  <c r="X168" i="3"/>
  <c r="F168" i="3"/>
  <c r="Y168" i="3"/>
  <c r="AL168" i="3"/>
  <c r="M168" i="3"/>
  <c r="Z168" i="3"/>
  <c r="AH168" i="3"/>
  <c r="AG168" i="3"/>
  <c r="N168" i="3"/>
  <c r="AI168" i="3"/>
  <c r="V168" i="3"/>
  <c r="U168" i="3"/>
  <c r="B168" i="3"/>
  <c r="B575" i="3" s="1"/>
  <c r="W168" i="3"/>
  <c r="J168" i="3"/>
  <c r="I168" i="3"/>
  <c r="K168" i="3"/>
  <c r="AE168" i="3"/>
  <c r="S168" i="3"/>
  <c r="G168" i="3"/>
  <c r="AD168" i="3"/>
  <c r="AJ168" i="3"/>
  <c r="R168" i="3"/>
  <c r="Q168" i="3"/>
  <c r="AB168" i="3"/>
  <c r="E168" i="3"/>
  <c r="P168" i="3"/>
  <c r="D168" i="3"/>
  <c r="D575" i="3" s="1"/>
  <c r="O168" i="3"/>
  <c r="H168" i="3"/>
  <c r="AA168" i="3"/>
  <c r="L168" i="3"/>
  <c r="L575" i="3" s="1"/>
  <c r="C168" i="3"/>
  <c r="C575" i="3" s="1"/>
  <c r="AF168" i="3"/>
  <c r="AK168" i="3"/>
  <c r="AC168" i="3"/>
  <c r="AM168" i="3"/>
  <c r="T168" i="3"/>
  <c r="A782" i="10"/>
  <c r="A169" i="10"/>
  <c r="AI168" i="10"/>
  <c r="W168" i="10"/>
  <c r="AK168" i="10"/>
  <c r="K168" i="10"/>
  <c r="Y168" i="10"/>
  <c r="M168" i="10"/>
  <c r="AJ168" i="10"/>
  <c r="X168" i="10"/>
  <c r="L168" i="10"/>
  <c r="L782" i="10" s="1"/>
  <c r="Z168" i="10"/>
  <c r="AB168" i="10"/>
  <c r="AF168" i="10"/>
  <c r="P168" i="10"/>
  <c r="T168" i="10"/>
  <c r="D168" i="10"/>
  <c r="D782" i="10" s="1"/>
  <c r="AH168" i="10"/>
  <c r="H168" i="10"/>
  <c r="AE168" i="10"/>
  <c r="V168" i="10"/>
  <c r="S168" i="10"/>
  <c r="N168" i="10"/>
  <c r="J168" i="10"/>
  <c r="G168" i="10"/>
  <c r="AD168" i="10"/>
  <c r="AM168" i="10"/>
  <c r="AL168" i="10"/>
  <c r="B168" i="10"/>
  <c r="B782" i="10" s="1"/>
  <c r="R168" i="10"/>
  <c r="AA168" i="10"/>
  <c r="AG168" i="10"/>
  <c r="F168" i="10"/>
  <c r="AC168" i="10"/>
  <c r="O168" i="10"/>
  <c r="U168" i="10"/>
  <c r="Q168" i="10"/>
  <c r="C168" i="10"/>
  <c r="C782" i="10" s="1"/>
  <c r="I168" i="10"/>
  <c r="E168" i="10"/>
  <c r="A783" i="10" l="1"/>
  <c r="A170" i="10"/>
  <c r="V169" i="10"/>
  <c r="J169" i="10"/>
  <c r="AG169" i="10"/>
  <c r="U169" i="10"/>
  <c r="I169" i="10"/>
  <c r="AF169" i="10"/>
  <c r="T169" i="10"/>
  <c r="AH169" i="10"/>
  <c r="H169" i="10"/>
  <c r="Q169" i="10"/>
  <c r="M169" i="10"/>
  <c r="AE169" i="10"/>
  <c r="E169" i="10"/>
  <c r="AB169" i="10"/>
  <c r="K169" i="10"/>
  <c r="S169" i="10"/>
  <c r="P169" i="10"/>
  <c r="AI169" i="10"/>
  <c r="G169" i="10"/>
  <c r="D169" i="10"/>
  <c r="D783" i="10" s="1"/>
  <c r="AM169" i="10"/>
  <c r="AA169" i="10"/>
  <c r="AJ169" i="10"/>
  <c r="O169" i="10"/>
  <c r="AL169" i="10"/>
  <c r="X169" i="10"/>
  <c r="AD169" i="10"/>
  <c r="C169" i="10"/>
  <c r="C783" i="10" s="1"/>
  <c r="Z169" i="10"/>
  <c r="L169" i="10"/>
  <c r="L783" i="10" s="1"/>
  <c r="R169" i="10"/>
  <c r="N169" i="10"/>
  <c r="W169" i="10"/>
  <c r="F169" i="10"/>
  <c r="B169" i="10"/>
  <c r="B783" i="10" s="1"/>
  <c r="AK169" i="10"/>
  <c r="AC169" i="10"/>
  <c r="Y169" i="10"/>
  <c r="A170" i="3"/>
  <c r="AI169" i="3"/>
  <c r="J169" i="3"/>
  <c r="K169" i="3"/>
  <c r="AF169" i="3"/>
  <c r="S169" i="3"/>
  <c r="R169" i="3"/>
  <c r="T169" i="3"/>
  <c r="G169" i="3"/>
  <c r="F169" i="3"/>
  <c r="H169" i="3"/>
  <c r="AB169" i="3"/>
  <c r="P169" i="3"/>
  <c r="AM169" i="3"/>
  <c r="D169" i="3"/>
  <c r="D576" i="3" s="1"/>
  <c r="AA169" i="3"/>
  <c r="AG169" i="3"/>
  <c r="U169" i="3"/>
  <c r="C169" i="3"/>
  <c r="C576" i="3" s="1"/>
  <c r="AH169" i="3"/>
  <c r="I169" i="3"/>
  <c r="V169" i="3"/>
  <c r="AE169" i="3"/>
  <c r="AL169" i="3"/>
  <c r="AC169" i="3"/>
  <c r="E169" i="3"/>
  <c r="AJ169" i="3"/>
  <c r="W169" i="3"/>
  <c r="O169" i="3"/>
  <c r="Z169" i="3"/>
  <c r="AD169" i="3"/>
  <c r="N169" i="3"/>
  <c r="AK169" i="3"/>
  <c r="L169" i="3"/>
  <c r="L576" i="3" s="1"/>
  <c r="B169" i="3"/>
  <c r="B576" i="3" s="1"/>
  <c r="Y169" i="3"/>
  <c r="X169" i="3"/>
  <c r="M169" i="3"/>
  <c r="Q169" i="3"/>
  <c r="A171" i="3" l="1"/>
  <c r="Q170" i="3"/>
  <c r="D170" i="3"/>
  <c r="D577" i="3" s="1"/>
  <c r="C170" i="3"/>
  <c r="C577" i="3" s="1"/>
  <c r="AK170" i="3"/>
  <c r="Y170" i="3"/>
  <c r="AJ170" i="3"/>
  <c r="M170" i="3"/>
  <c r="AD170" i="3"/>
  <c r="R170" i="3"/>
  <c r="AE170" i="3"/>
  <c r="F170" i="3"/>
  <c r="S170" i="3"/>
  <c r="AF170" i="3"/>
  <c r="G170" i="3"/>
  <c r="AM170" i="3"/>
  <c r="T170" i="3"/>
  <c r="AB170" i="3"/>
  <c r="AA170" i="3"/>
  <c r="H170" i="3"/>
  <c r="AC170" i="3"/>
  <c r="P170" i="3"/>
  <c r="O170" i="3"/>
  <c r="E170" i="3"/>
  <c r="I170" i="3"/>
  <c r="B170" i="3"/>
  <c r="B577" i="3" s="1"/>
  <c r="W170" i="3"/>
  <c r="X170" i="3"/>
  <c r="K170" i="3"/>
  <c r="AH170" i="3"/>
  <c r="AL170" i="3"/>
  <c r="L170" i="3"/>
  <c r="L577" i="3" s="1"/>
  <c r="V170" i="3"/>
  <c r="J170" i="3"/>
  <c r="AG170" i="3"/>
  <c r="N170" i="3"/>
  <c r="AI170" i="3"/>
  <c r="Z170" i="3"/>
  <c r="U170" i="3"/>
  <c r="A784" i="10"/>
  <c r="A171" i="10"/>
  <c r="AD170" i="10"/>
  <c r="R170" i="10"/>
  <c r="F170" i="10"/>
  <c r="AC170" i="10"/>
  <c r="Q170" i="10"/>
  <c r="AE170" i="10"/>
  <c r="E170" i="10"/>
  <c r="S170" i="10"/>
  <c r="G170" i="10"/>
  <c r="D170" i="10"/>
  <c r="D784" i="10" s="1"/>
  <c r="M170" i="10"/>
  <c r="AJ170" i="10"/>
  <c r="X170" i="10"/>
  <c r="AG170" i="10"/>
  <c r="H170" i="10"/>
  <c r="AM170" i="10"/>
  <c r="L170" i="10"/>
  <c r="L784" i="10" s="1"/>
  <c r="AI170" i="10"/>
  <c r="U170" i="10"/>
  <c r="AA170" i="10"/>
  <c r="W170" i="10"/>
  <c r="I170" i="10"/>
  <c r="O170" i="10"/>
  <c r="K170" i="10"/>
  <c r="C170" i="10"/>
  <c r="C784" i="10" s="1"/>
  <c r="AF170" i="10"/>
  <c r="AL170" i="10"/>
  <c r="AH170" i="10"/>
  <c r="Z170" i="10"/>
  <c r="V170" i="10"/>
  <c r="N170" i="10"/>
  <c r="J170" i="10"/>
  <c r="T170" i="10"/>
  <c r="AB170" i="10"/>
  <c r="B170" i="10"/>
  <c r="B784" i="10" s="1"/>
  <c r="AK170" i="10"/>
  <c r="P170" i="10"/>
  <c r="Y170" i="10"/>
  <c r="A785" i="10" l="1"/>
  <c r="A172" i="10"/>
  <c r="AA171" i="10"/>
  <c r="O171" i="10"/>
  <c r="C171" i="10"/>
  <c r="C785" i="10" s="1"/>
  <c r="AL171" i="10"/>
  <c r="Z171" i="10"/>
  <c r="N171" i="10"/>
  <c r="AB171" i="10"/>
  <c r="B171" i="10"/>
  <c r="B785" i="10" s="1"/>
  <c r="P171" i="10"/>
  <c r="D171" i="10"/>
  <c r="D785" i="10" s="1"/>
  <c r="AM171" i="10"/>
  <c r="X171" i="10"/>
  <c r="T171" i="10"/>
  <c r="F171" i="10"/>
  <c r="L171" i="10"/>
  <c r="L785" i="10" s="1"/>
  <c r="H171" i="10"/>
  <c r="E171" i="10"/>
  <c r="AI171" i="10"/>
  <c r="AE171" i="10"/>
  <c r="W171" i="10"/>
  <c r="S171" i="10"/>
  <c r="K171" i="10"/>
  <c r="G171" i="10"/>
  <c r="AC171" i="10"/>
  <c r="AK171" i="10"/>
  <c r="AH171" i="10"/>
  <c r="Y171" i="10"/>
  <c r="V171" i="10"/>
  <c r="M171" i="10"/>
  <c r="J171" i="10"/>
  <c r="AG171" i="10"/>
  <c r="U171" i="10"/>
  <c r="AD171" i="10"/>
  <c r="AJ171" i="10"/>
  <c r="I171" i="10"/>
  <c r="AF171" i="10"/>
  <c r="R171" i="10"/>
  <c r="Q171" i="10"/>
  <c r="A172" i="3"/>
  <c r="V171" i="3"/>
  <c r="AG171" i="3"/>
  <c r="AA171" i="3"/>
  <c r="I171" i="3"/>
  <c r="O171" i="3"/>
  <c r="AB171" i="3"/>
  <c r="C171" i="3"/>
  <c r="C578" i="3" s="1"/>
  <c r="P171" i="3"/>
  <c r="AC171" i="3"/>
  <c r="D171" i="3"/>
  <c r="D578" i="3" s="1"/>
  <c r="AJ171" i="3"/>
  <c r="Q171" i="3"/>
  <c r="AL171" i="3"/>
  <c r="AK171" i="3"/>
  <c r="X171" i="3"/>
  <c r="E171" i="3"/>
  <c r="Z171" i="3"/>
  <c r="Y171" i="3"/>
  <c r="L171" i="3"/>
  <c r="L578" i="3" s="1"/>
  <c r="N171" i="3"/>
  <c r="M171" i="3"/>
  <c r="B171" i="3"/>
  <c r="B578" i="3" s="1"/>
  <c r="AH171" i="3"/>
  <c r="AF171" i="3"/>
  <c r="AI171" i="3"/>
  <c r="T171" i="3"/>
  <c r="H171" i="3"/>
  <c r="AE171" i="3"/>
  <c r="K171" i="3"/>
  <c r="AM171" i="3"/>
  <c r="U171" i="3"/>
  <c r="G171" i="3"/>
  <c r="W171" i="3"/>
  <c r="AD171" i="3"/>
  <c r="J171" i="3"/>
  <c r="F171" i="3"/>
  <c r="R171" i="3"/>
  <c r="S171" i="3"/>
  <c r="A786" i="10" l="1"/>
  <c r="A173" i="10"/>
  <c r="W172" i="10"/>
  <c r="K172" i="10"/>
  <c r="AK172" i="10"/>
  <c r="Y172" i="10"/>
  <c r="M172" i="10"/>
  <c r="AJ172" i="10"/>
  <c r="X172" i="10"/>
  <c r="L172" i="10"/>
  <c r="L786" i="10" s="1"/>
  <c r="AI172" i="10"/>
  <c r="AL172" i="10"/>
  <c r="AF172" i="10"/>
  <c r="AB172" i="10"/>
  <c r="T172" i="10"/>
  <c r="P172" i="10"/>
  <c r="H172" i="10"/>
  <c r="D172" i="10"/>
  <c r="D786" i="10" s="1"/>
  <c r="AH172" i="10"/>
  <c r="AE172" i="10"/>
  <c r="B172" i="10"/>
  <c r="B786" i="10" s="1"/>
  <c r="V172" i="10"/>
  <c r="S172" i="10"/>
  <c r="J172" i="10"/>
  <c r="G172" i="10"/>
  <c r="AD172" i="10"/>
  <c r="AM172" i="10"/>
  <c r="Z172" i="10"/>
  <c r="R172" i="10"/>
  <c r="AA172" i="10"/>
  <c r="AG172" i="10"/>
  <c r="F172" i="10"/>
  <c r="AC172" i="10"/>
  <c r="O172" i="10"/>
  <c r="U172" i="10"/>
  <c r="Q172" i="10"/>
  <c r="C172" i="10"/>
  <c r="C786" i="10" s="1"/>
  <c r="I172" i="10"/>
  <c r="E172" i="10"/>
  <c r="N172" i="10"/>
  <c r="A173" i="3"/>
  <c r="L172" i="3"/>
  <c r="L579" i="3" s="1"/>
  <c r="AL172" i="3"/>
  <c r="Y172" i="3"/>
  <c r="Z172" i="3"/>
  <c r="M172" i="3"/>
  <c r="AG172" i="3"/>
  <c r="N172" i="3"/>
  <c r="AI172" i="3"/>
  <c r="AH172" i="3"/>
  <c r="U172" i="3"/>
  <c r="B172" i="3"/>
  <c r="B579" i="3" s="1"/>
  <c r="W172" i="3"/>
  <c r="V172" i="3"/>
  <c r="I172" i="3"/>
  <c r="K172" i="3"/>
  <c r="J172" i="3"/>
  <c r="AE172" i="3"/>
  <c r="S172" i="3"/>
  <c r="AD172" i="3"/>
  <c r="AJ172" i="3"/>
  <c r="G172" i="3"/>
  <c r="R172" i="3"/>
  <c r="X172" i="3"/>
  <c r="F172" i="3"/>
  <c r="E172" i="3"/>
  <c r="AB172" i="3"/>
  <c r="P172" i="3"/>
  <c r="C172" i="3"/>
  <c r="C579" i="3" s="1"/>
  <c r="D172" i="3"/>
  <c r="D579" i="3" s="1"/>
  <c r="O172" i="3"/>
  <c r="AF172" i="3"/>
  <c r="AM172" i="3"/>
  <c r="AA172" i="3"/>
  <c r="H172" i="3"/>
  <c r="AK172" i="3"/>
  <c r="AC172" i="3"/>
  <c r="Q172" i="3"/>
  <c r="T172" i="3"/>
  <c r="A787" i="10" l="1"/>
  <c r="A174" i="10"/>
  <c r="V173" i="10"/>
  <c r="J173" i="10"/>
  <c r="AG173" i="10"/>
  <c r="U173" i="10"/>
  <c r="I173" i="10"/>
  <c r="AF173" i="10"/>
  <c r="T173" i="10"/>
  <c r="H173" i="10"/>
  <c r="AH173" i="10"/>
  <c r="E173" i="10"/>
  <c r="M173" i="10"/>
  <c r="AI173" i="10"/>
  <c r="AE173" i="10"/>
  <c r="AB173" i="10"/>
  <c r="W173" i="10"/>
  <c r="S173" i="10"/>
  <c r="P173" i="10"/>
  <c r="AM173" i="10"/>
  <c r="G173" i="10"/>
  <c r="D173" i="10"/>
  <c r="D787" i="10" s="1"/>
  <c r="AA173" i="10"/>
  <c r="AJ173" i="10"/>
  <c r="O173" i="10"/>
  <c r="AL173" i="10"/>
  <c r="X173" i="10"/>
  <c r="AD173" i="10"/>
  <c r="C173" i="10"/>
  <c r="C787" i="10" s="1"/>
  <c r="Z173" i="10"/>
  <c r="L173" i="10"/>
  <c r="L787" i="10" s="1"/>
  <c r="R173" i="10"/>
  <c r="N173" i="10"/>
  <c r="K173" i="10"/>
  <c r="F173" i="10"/>
  <c r="B173" i="10"/>
  <c r="B787" i="10" s="1"/>
  <c r="AC173" i="10"/>
  <c r="AK173" i="10"/>
  <c r="Q173" i="10"/>
  <c r="Y173" i="10"/>
  <c r="A174" i="3"/>
  <c r="W173" i="3"/>
  <c r="J173" i="3"/>
  <c r="AD173" i="3"/>
  <c r="T173" i="3"/>
  <c r="S173" i="3"/>
  <c r="F173" i="3"/>
  <c r="H173" i="3"/>
  <c r="G173" i="3"/>
  <c r="AB173" i="3"/>
  <c r="P173" i="3"/>
  <c r="AA173" i="3"/>
  <c r="AG173" i="3"/>
  <c r="D173" i="3"/>
  <c r="D580" i="3" s="1"/>
  <c r="O173" i="3"/>
  <c r="U173" i="3"/>
  <c r="I173" i="3"/>
  <c r="AH173" i="3"/>
  <c r="AI173" i="3"/>
  <c r="V173" i="3"/>
  <c r="AF173" i="3"/>
  <c r="AJ173" i="3"/>
  <c r="AC173" i="3"/>
  <c r="AE173" i="3"/>
  <c r="E173" i="3"/>
  <c r="AM173" i="3"/>
  <c r="Q173" i="3"/>
  <c r="X173" i="3"/>
  <c r="AL173" i="3"/>
  <c r="K173" i="3"/>
  <c r="Z173" i="3"/>
  <c r="R173" i="3"/>
  <c r="N173" i="3"/>
  <c r="L173" i="3"/>
  <c r="L580" i="3" s="1"/>
  <c r="B173" i="3"/>
  <c r="B580" i="3" s="1"/>
  <c r="AK173" i="3"/>
  <c r="Y173" i="3"/>
  <c r="M173" i="3"/>
  <c r="C173" i="3"/>
  <c r="C580" i="3" s="1"/>
  <c r="A788" i="10" l="1"/>
  <c r="A175" i="10"/>
  <c r="AD174" i="10"/>
  <c r="R174" i="10"/>
  <c r="F174" i="10"/>
  <c r="AC174" i="10"/>
  <c r="Q174" i="10"/>
  <c r="E174" i="10"/>
  <c r="AE174" i="10"/>
  <c r="S174" i="10"/>
  <c r="G174" i="10"/>
  <c r="D174" i="10"/>
  <c r="D788" i="10" s="1"/>
  <c r="M174" i="10"/>
  <c r="X174" i="10"/>
  <c r="AG174" i="10"/>
  <c r="AM174" i="10"/>
  <c r="L174" i="10"/>
  <c r="L788" i="10" s="1"/>
  <c r="AI174" i="10"/>
  <c r="U174" i="10"/>
  <c r="AF174" i="10"/>
  <c r="AA174" i="10"/>
  <c r="W174" i="10"/>
  <c r="I174" i="10"/>
  <c r="O174" i="10"/>
  <c r="K174" i="10"/>
  <c r="C174" i="10"/>
  <c r="C788" i="10" s="1"/>
  <c r="T174" i="10"/>
  <c r="AL174" i="10"/>
  <c r="Z174" i="10"/>
  <c r="AH174" i="10"/>
  <c r="N174" i="10"/>
  <c r="V174" i="10"/>
  <c r="H174" i="10"/>
  <c r="B174" i="10"/>
  <c r="B788" i="10" s="1"/>
  <c r="J174" i="10"/>
  <c r="AB174" i="10"/>
  <c r="AK174" i="10"/>
  <c r="P174" i="10"/>
  <c r="Y174" i="10"/>
  <c r="AJ174" i="10"/>
  <c r="A175" i="3"/>
  <c r="E174" i="3"/>
  <c r="D174" i="3"/>
  <c r="D581" i="3" s="1"/>
  <c r="AK174" i="3"/>
  <c r="AJ174" i="3"/>
  <c r="Y174" i="3"/>
  <c r="X174" i="3"/>
  <c r="AD174" i="3"/>
  <c r="M174" i="3"/>
  <c r="R174" i="3"/>
  <c r="F174" i="3"/>
  <c r="AE174" i="3"/>
  <c r="AF174" i="3"/>
  <c r="S174" i="3"/>
  <c r="AM174" i="3"/>
  <c r="T174" i="3"/>
  <c r="G174" i="3"/>
  <c r="AA174" i="3"/>
  <c r="H174" i="3"/>
  <c r="AC174" i="3"/>
  <c r="AB174" i="3"/>
  <c r="O174" i="3"/>
  <c r="Q174" i="3"/>
  <c r="P174" i="3"/>
  <c r="C174" i="3"/>
  <c r="C581" i="3" s="1"/>
  <c r="AL174" i="3"/>
  <c r="L174" i="3"/>
  <c r="L581" i="3" s="1"/>
  <c r="I174" i="3"/>
  <c r="AI174" i="3"/>
  <c r="N174" i="3"/>
  <c r="K174" i="3"/>
  <c r="AH174" i="3"/>
  <c r="AG174" i="3"/>
  <c r="V174" i="3"/>
  <c r="J174" i="3"/>
  <c r="U174" i="3"/>
  <c r="B174" i="3"/>
  <c r="B581" i="3" s="1"/>
  <c r="W174" i="3"/>
  <c r="Z174" i="3"/>
  <c r="A176" i="3" l="1"/>
  <c r="AM175" i="3"/>
  <c r="V175" i="3"/>
  <c r="U175" i="3"/>
  <c r="O175" i="3"/>
  <c r="C175" i="3"/>
  <c r="C582" i="3" s="1"/>
  <c r="AB175" i="3"/>
  <c r="AC175" i="3"/>
  <c r="P175" i="3"/>
  <c r="AJ175" i="3"/>
  <c r="Q175" i="3"/>
  <c r="D175" i="3"/>
  <c r="D582" i="3" s="1"/>
  <c r="AL175" i="3"/>
  <c r="X175" i="3"/>
  <c r="E175" i="3"/>
  <c r="Z175" i="3"/>
  <c r="AK175" i="3"/>
  <c r="L175" i="3"/>
  <c r="L582" i="3" s="1"/>
  <c r="N175" i="3"/>
  <c r="Y175" i="3"/>
  <c r="B175" i="3"/>
  <c r="B582" i="3" s="1"/>
  <c r="M175" i="3"/>
  <c r="AH175" i="3"/>
  <c r="AG175" i="3"/>
  <c r="AF175" i="3"/>
  <c r="I175" i="3"/>
  <c r="T175" i="3"/>
  <c r="H175" i="3"/>
  <c r="AE175" i="3"/>
  <c r="G175" i="3"/>
  <c r="J175" i="3"/>
  <c r="F175" i="3"/>
  <c r="AI175" i="3"/>
  <c r="AD175" i="3"/>
  <c r="W175" i="3"/>
  <c r="S175" i="3"/>
  <c r="K175" i="3"/>
  <c r="AA175" i="3"/>
  <c r="R175" i="3"/>
  <c r="A789" i="10"/>
  <c r="A176" i="10"/>
  <c r="O175" i="10"/>
  <c r="C175" i="10"/>
  <c r="C789" i="10" s="1"/>
  <c r="AL175" i="10"/>
  <c r="Z175" i="10"/>
  <c r="N175" i="10"/>
  <c r="B175" i="10"/>
  <c r="B789" i="10" s="1"/>
  <c r="AB175" i="10"/>
  <c r="P175" i="10"/>
  <c r="D175" i="10"/>
  <c r="D789" i="10" s="1"/>
  <c r="AM175" i="10"/>
  <c r="AA175" i="10"/>
  <c r="L175" i="10"/>
  <c r="L789" i="10" s="1"/>
  <c r="H175" i="10"/>
  <c r="AI175" i="10"/>
  <c r="AC175" i="10"/>
  <c r="W175" i="10"/>
  <c r="AE175" i="10"/>
  <c r="K175" i="10"/>
  <c r="S175" i="10"/>
  <c r="Q175" i="10"/>
  <c r="G175" i="10"/>
  <c r="AK175" i="10"/>
  <c r="AH175" i="10"/>
  <c r="Y175" i="10"/>
  <c r="V175" i="10"/>
  <c r="AG175" i="10"/>
  <c r="M175" i="10"/>
  <c r="J175" i="10"/>
  <c r="U175" i="10"/>
  <c r="AD175" i="10"/>
  <c r="AJ175" i="10"/>
  <c r="I175" i="10"/>
  <c r="AF175" i="10"/>
  <c r="R175" i="10"/>
  <c r="E175" i="10"/>
  <c r="X175" i="10"/>
  <c r="T175" i="10"/>
  <c r="F175" i="10"/>
  <c r="A177" i="3" l="1"/>
  <c r="Z176" i="3"/>
  <c r="Y176" i="3"/>
  <c r="AG176" i="3"/>
  <c r="N176" i="3"/>
  <c r="M176" i="3"/>
  <c r="AI176" i="3"/>
  <c r="U176" i="3"/>
  <c r="B176" i="3"/>
  <c r="B583" i="3" s="1"/>
  <c r="W176" i="3"/>
  <c r="AH176" i="3"/>
  <c r="I176" i="3"/>
  <c r="K176" i="3"/>
  <c r="V176" i="3"/>
  <c r="J176" i="3"/>
  <c r="AE176" i="3"/>
  <c r="AJ176" i="3"/>
  <c r="S176" i="3"/>
  <c r="R176" i="3"/>
  <c r="X176" i="3"/>
  <c r="G176" i="3"/>
  <c r="F176" i="3"/>
  <c r="L176" i="3"/>
  <c r="L583" i="3" s="1"/>
  <c r="AD176" i="3"/>
  <c r="AB176" i="3"/>
  <c r="AF176" i="3"/>
  <c r="H176" i="3"/>
  <c r="P176" i="3"/>
  <c r="C176" i="3"/>
  <c r="C583" i="3" s="1"/>
  <c r="D176" i="3"/>
  <c r="D583" i="3" s="1"/>
  <c r="T176" i="3"/>
  <c r="AA176" i="3"/>
  <c r="AL176" i="3"/>
  <c r="AM176" i="3"/>
  <c r="O176" i="3"/>
  <c r="AK176" i="3"/>
  <c r="AC176" i="3"/>
  <c r="Q176" i="3"/>
  <c r="E176" i="3"/>
  <c r="A790" i="10"/>
  <c r="A177" i="10"/>
  <c r="K176" i="10"/>
  <c r="AK176" i="10"/>
  <c r="Y176" i="10"/>
  <c r="M176" i="10"/>
  <c r="AJ176" i="10"/>
  <c r="X176" i="10"/>
  <c r="L176" i="10"/>
  <c r="L790" i="10" s="1"/>
  <c r="AI176" i="10"/>
  <c r="W176" i="10"/>
  <c r="AF176" i="10"/>
  <c r="T176" i="10"/>
  <c r="AB176" i="10"/>
  <c r="H176" i="10"/>
  <c r="P176" i="10"/>
  <c r="D176" i="10"/>
  <c r="D790" i="10" s="1"/>
  <c r="AH176" i="10"/>
  <c r="AE176" i="10"/>
  <c r="V176" i="10"/>
  <c r="S176" i="10"/>
  <c r="AD176" i="10"/>
  <c r="AM176" i="10"/>
  <c r="AL176" i="10"/>
  <c r="N176" i="10"/>
  <c r="J176" i="10"/>
  <c r="G176" i="10"/>
  <c r="R176" i="10"/>
  <c r="AA176" i="10"/>
  <c r="AG176" i="10"/>
  <c r="F176" i="10"/>
  <c r="AC176" i="10"/>
  <c r="O176" i="10"/>
  <c r="U176" i="10"/>
  <c r="Q176" i="10"/>
  <c r="C176" i="10"/>
  <c r="C790" i="10" s="1"/>
  <c r="I176" i="10"/>
  <c r="E176" i="10"/>
  <c r="B176" i="10"/>
  <c r="B790" i="10" s="1"/>
  <c r="Z176" i="10"/>
  <c r="A178" i="3" l="1"/>
  <c r="K177" i="3"/>
  <c r="J177" i="3"/>
  <c r="AF177" i="3"/>
  <c r="R177" i="3"/>
  <c r="H177" i="3"/>
  <c r="S177" i="3"/>
  <c r="G177" i="3"/>
  <c r="AB177" i="3"/>
  <c r="AG177" i="3"/>
  <c r="P177" i="3"/>
  <c r="O177" i="3"/>
  <c r="U177" i="3"/>
  <c r="D177" i="3"/>
  <c r="D584" i="3" s="1"/>
  <c r="C177" i="3"/>
  <c r="C584" i="3" s="1"/>
  <c r="I177" i="3"/>
  <c r="AI177" i="3"/>
  <c r="AH177" i="3"/>
  <c r="W177" i="3"/>
  <c r="V177" i="3"/>
  <c r="AD177" i="3"/>
  <c r="AE177" i="3"/>
  <c r="AJ177" i="3"/>
  <c r="E177" i="3"/>
  <c r="L177" i="3"/>
  <c r="L584" i="3" s="1"/>
  <c r="AL177" i="3"/>
  <c r="Z177" i="3"/>
  <c r="AC177" i="3"/>
  <c r="F177" i="3"/>
  <c r="N177" i="3"/>
  <c r="B177" i="3"/>
  <c r="B584" i="3" s="1"/>
  <c r="AK177" i="3"/>
  <c r="AM177" i="3"/>
  <c r="Y177" i="3"/>
  <c r="X177" i="3"/>
  <c r="Q177" i="3"/>
  <c r="T177" i="3"/>
  <c r="AA177" i="3"/>
  <c r="M177" i="3"/>
  <c r="A791" i="10"/>
  <c r="A178" i="10"/>
  <c r="V177" i="10"/>
  <c r="J177" i="10"/>
  <c r="AG177" i="10"/>
  <c r="U177" i="10"/>
  <c r="I177" i="10"/>
  <c r="AF177" i="10"/>
  <c r="T177" i="10"/>
  <c r="H177" i="10"/>
  <c r="AH177" i="10"/>
  <c r="M177" i="10"/>
  <c r="K177" i="10"/>
  <c r="AE177" i="10"/>
  <c r="AB177" i="10"/>
  <c r="AM177" i="10"/>
  <c r="S177" i="10"/>
  <c r="P177" i="10"/>
  <c r="AA177" i="10"/>
  <c r="AJ177" i="10"/>
  <c r="G177" i="10"/>
  <c r="D177" i="10"/>
  <c r="D791" i="10" s="1"/>
  <c r="O177" i="10"/>
  <c r="AL177" i="10"/>
  <c r="X177" i="10"/>
  <c r="AD177" i="10"/>
  <c r="C177" i="10"/>
  <c r="C791" i="10" s="1"/>
  <c r="Z177" i="10"/>
  <c r="L177" i="10"/>
  <c r="L791" i="10" s="1"/>
  <c r="R177" i="10"/>
  <c r="N177" i="10"/>
  <c r="F177" i="10"/>
  <c r="B177" i="10"/>
  <c r="B791" i="10" s="1"/>
  <c r="AI177" i="10"/>
  <c r="AC177" i="10"/>
  <c r="Q177" i="10"/>
  <c r="AK177" i="10"/>
  <c r="E177" i="10"/>
  <c r="Y177" i="10"/>
  <c r="W177" i="10"/>
  <c r="A792" i="10" l="1"/>
  <c r="A179" i="10"/>
  <c r="AD178" i="10"/>
  <c r="R178" i="10"/>
  <c r="F178" i="10"/>
  <c r="AC178" i="10"/>
  <c r="Q178" i="10"/>
  <c r="E178" i="10"/>
  <c r="AE178" i="10"/>
  <c r="S178" i="10"/>
  <c r="G178" i="10"/>
  <c r="D178" i="10"/>
  <c r="D792" i="10" s="1"/>
  <c r="AM178" i="10"/>
  <c r="M178" i="10"/>
  <c r="L178" i="10"/>
  <c r="L792" i="10" s="1"/>
  <c r="AI178" i="10"/>
  <c r="U178" i="10"/>
  <c r="T178" i="10"/>
  <c r="AA178" i="10"/>
  <c r="W178" i="10"/>
  <c r="I178" i="10"/>
  <c r="O178" i="10"/>
  <c r="K178" i="10"/>
  <c r="C178" i="10"/>
  <c r="C792" i="10" s="1"/>
  <c r="H178" i="10"/>
  <c r="AL178" i="10"/>
  <c r="Z178" i="10"/>
  <c r="N178" i="10"/>
  <c r="AH178" i="10"/>
  <c r="B178" i="10"/>
  <c r="B792" i="10" s="1"/>
  <c r="V178" i="10"/>
  <c r="J178" i="10"/>
  <c r="AF178" i="10"/>
  <c r="AB178" i="10"/>
  <c r="AK178" i="10"/>
  <c r="AJ178" i="10"/>
  <c r="P178" i="10"/>
  <c r="Y178" i="10"/>
  <c r="X178" i="10"/>
  <c r="AG178" i="10"/>
  <c r="A179" i="3"/>
  <c r="D178" i="3"/>
  <c r="D585" i="3" s="1"/>
  <c r="AK178" i="3"/>
  <c r="X178" i="3"/>
  <c r="AD178" i="3"/>
  <c r="Y178" i="3"/>
  <c r="L178" i="3"/>
  <c r="L585" i="3" s="1"/>
  <c r="R178" i="3"/>
  <c r="M178" i="3"/>
  <c r="F178" i="3"/>
  <c r="AF178" i="3"/>
  <c r="AE178" i="3"/>
  <c r="AM178" i="3"/>
  <c r="T178" i="3"/>
  <c r="S178" i="3"/>
  <c r="AA178" i="3"/>
  <c r="H178" i="3"/>
  <c r="G178" i="3"/>
  <c r="AC178" i="3"/>
  <c r="O178" i="3"/>
  <c r="Q178" i="3"/>
  <c r="AB178" i="3"/>
  <c r="C178" i="3"/>
  <c r="C585" i="3" s="1"/>
  <c r="E178" i="3"/>
  <c r="P178" i="3"/>
  <c r="AI178" i="3"/>
  <c r="AL178" i="3"/>
  <c r="N178" i="3"/>
  <c r="W178" i="3"/>
  <c r="B178" i="3"/>
  <c r="B585" i="3" s="1"/>
  <c r="AG178" i="3"/>
  <c r="AH178" i="3"/>
  <c r="I178" i="3"/>
  <c r="V178" i="3"/>
  <c r="J178" i="3"/>
  <c r="AJ178" i="3"/>
  <c r="Z178" i="3"/>
  <c r="K178" i="3"/>
  <c r="U178" i="3"/>
  <c r="A793" i="10" l="1"/>
  <c r="A180" i="10"/>
  <c r="C179" i="10"/>
  <c r="C793" i="10" s="1"/>
  <c r="AL179" i="10"/>
  <c r="Z179" i="10"/>
  <c r="N179" i="10"/>
  <c r="B179" i="10"/>
  <c r="B793" i="10" s="1"/>
  <c r="AB179" i="10"/>
  <c r="P179" i="10"/>
  <c r="D179" i="10"/>
  <c r="D793" i="10" s="1"/>
  <c r="AM179" i="10"/>
  <c r="AA179" i="10"/>
  <c r="O179" i="10"/>
  <c r="AI179" i="10"/>
  <c r="Q179" i="10"/>
  <c r="W179" i="10"/>
  <c r="K179" i="10"/>
  <c r="AE179" i="10"/>
  <c r="E179" i="10"/>
  <c r="S179" i="10"/>
  <c r="G179" i="10"/>
  <c r="AK179" i="10"/>
  <c r="AH179" i="10"/>
  <c r="AG179" i="10"/>
  <c r="Y179" i="10"/>
  <c r="V179" i="10"/>
  <c r="U179" i="10"/>
  <c r="AD179" i="10"/>
  <c r="M179" i="10"/>
  <c r="AJ179" i="10"/>
  <c r="J179" i="10"/>
  <c r="I179" i="10"/>
  <c r="AF179" i="10"/>
  <c r="R179" i="10"/>
  <c r="AC179" i="10"/>
  <c r="X179" i="10"/>
  <c r="T179" i="10"/>
  <c r="F179" i="10"/>
  <c r="L179" i="10"/>
  <c r="L793" i="10" s="1"/>
  <c r="H179" i="10"/>
  <c r="A180" i="3"/>
  <c r="AA179" i="3"/>
  <c r="V179" i="3"/>
  <c r="I179" i="3"/>
  <c r="C179" i="3"/>
  <c r="C586" i="3" s="1"/>
  <c r="AC179" i="3"/>
  <c r="AB179" i="3"/>
  <c r="AJ179" i="3"/>
  <c r="Q179" i="3"/>
  <c r="P179" i="3"/>
  <c r="AL179" i="3"/>
  <c r="X179" i="3"/>
  <c r="E179" i="3"/>
  <c r="D179" i="3"/>
  <c r="D586" i="3" s="1"/>
  <c r="Z179" i="3"/>
  <c r="L179" i="3"/>
  <c r="L586" i="3" s="1"/>
  <c r="N179" i="3"/>
  <c r="AK179" i="3"/>
  <c r="B179" i="3"/>
  <c r="B586" i="3" s="1"/>
  <c r="Y179" i="3"/>
  <c r="M179" i="3"/>
  <c r="AG179" i="3"/>
  <c r="AM179" i="3"/>
  <c r="AH179" i="3"/>
  <c r="U179" i="3"/>
  <c r="T179" i="3"/>
  <c r="H179" i="3"/>
  <c r="F179" i="3"/>
  <c r="O179" i="3"/>
  <c r="AE179" i="3"/>
  <c r="J179" i="3"/>
  <c r="G179" i="3"/>
  <c r="W179" i="3"/>
  <c r="R179" i="3"/>
  <c r="K179" i="3"/>
  <c r="AF179" i="3"/>
  <c r="AD179" i="3"/>
  <c r="S179" i="3"/>
  <c r="AI179" i="3"/>
  <c r="A794" i="10" l="1"/>
  <c r="A181" i="10"/>
  <c r="AK180" i="10"/>
  <c r="Y180" i="10"/>
  <c r="M180" i="10"/>
  <c r="AJ180" i="10"/>
  <c r="X180" i="10"/>
  <c r="L180" i="10"/>
  <c r="L794" i="10" s="1"/>
  <c r="AI180" i="10"/>
  <c r="W180" i="10"/>
  <c r="K180" i="10"/>
  <c r="T180" i="10"/>
  <c r="H180" i="10"/>
  <c r="AB180" i="10"/>
  <c r="P180" i="10"/>
  <c r="D180" i="10"/>
  <c r="D794" i="10" s="1"/>
  <c r="AH180" i="10"/>
  <c r="AE180" i="10"/>
  <c r="AD180" i="10"/>
  <c r="AM180" i="10"/>
  <c r="Z180" i="10"/>
  <c r="B180" i="10"/>
  <c r="B794" i="10" s="1"/>
  <c r="V180" i="10"/>
  <c r="S180" i="10"/>
  <c r="R180" i="10"/>
  <c r="AA180" i="10"/>
  <c r="J180" i="10"/>
  <c r="AG180" i="10"/>
  <c r="G180" i="10"/>
  <c r="F180" i="10"/>
  <c r="AC180" i="10"/>
  <c r="O180" i="10"/>
  <c r="U180" i="10"/>
  <c r="Q180" i="10"/>
  <c r="C180" i="10"/>
  <c r="C794" i="10" s="1"/>
  <c r="I180" i="10"/>
  <c r="E180" i="10"/>
  <c r="N180" i="10"/>
  <c r="AF180" i="10"/>
  <c r="AL180" i="10"/>
  <c r="A181" i="3"/>
  <c r="AL180" i="3"/>
  <c r="N180" i="3"/>
  <c r="Y180" i="3"/>
  <c r="AI180" i="3"/>
  <c r="U180" i="3"/>
  <c r="B180" i="3"/>
  <c r="B587" i="3" s="1"/>
  <c r="M180" i="3"/>
  <c r="W180" i="3"/>
  <c r="I180" i="3"/>
  <c r="K180" i="3"/>
  <c r="AH180" i="3"/>
  <c r="V180" i="3"/>
  <c r="J180" i="3"/>
  <c r="AD180" i="3"/>
  <c r="AJ180" i="3"/>
  <c r="AE180" i="3"/>
  <c r="X180" i="3"/>
  <c r="S180" i="3"/>
  <c r="F180" i="3"/>
  <c r="L180" i="3"/>
  <c r="L587" i="3" s="1"/>
  <c r="G180" i="3"/>
  <c r="AB180" i="3"/>
  <c r="P180" i="3"/>
  <c r="AF180" i="3"/>
  <c r="H180" i="3"/>
  <c r="AM180" i="3"/>
  <c r="D180" i="3"/>
  <c r="D587" i="3" s="1"/>
  <c r="O180" i="3"/>
  <c r="Z180" i="3"/>
  <c r="C180" i="3"/>
  <c r="C587" i="3" s="1"/>
  <c r="AG180" i="3"/>
  <c r="AK180" i="3"/>
  <c r="R180" i="3"/>
  <c r="AC180" i="3"/>
  <c r="Q180" i="3"/>
  <c r="E180" i="3"/>
  <c r="T180" i="3"/>
  <c r="AA180" i="3"/>
  <c r="A182" i="3" l="1"/>
  <c r="J181" i="3"/>
  <c r="T181" i="3"/>
  <c r="F181" i="3"/>
  <c r="S181" i="3"/>
  <c r="G181" i="3"/>
  <c r="AM181" i="3"/>
  <c r="AG181" i="3"/>
  <c r="AB181" i="3"/>
  <c r="U181" i="3"/>
  <c r="P181" i="3"/>
  <c r="C181" i="3"/>
  <c r="C588" i="3" s="1"/>
  <c r="I181" i="3"/>
  <c r="D181" i="3"/>
  <c r="D588" i="3" s="1"/>
  <c r="AI181" i="3"/>
  <c r="W181" i="3"/>
  <c r="AH181" i="3"/>
  <c r="AD181" i="3"/>
  <c r="K181" i="3"/>
  <c r="V181" i="3"/>
  <c r="AF181" i="3"/>
  <c r="R181" i="3"/>
  <c r="AC181" i="3"/>
  <c r="Z181" i="3"/>
  <c r="AA181" i="3"/>
  <c r="N181" i="3"/>
  <c r="O181" i="3"/>
  <c r="B181" i="3"/>
  <c r="B588" i="3" s="1"/>
  <c r="L181" i="3"/>
  <c r="L588" i="3" s="1"/>
  <c r="E181" i="3"/>
  <c r="AK181" i="3"/>
  <c r="H181" i="3"/>
  <c r="Y181" i="3"/>
  <c r="X181" i="3"/>
  <c r="AE181" i="3"/>
  <c r="M181" i="3"/>
  <c r="AJ181" i="3"/>
  <c r="Q181" i="3"/>
  <c r="AL181" i="3"/>
  <c r="A795" i="10"/>
  <c r="A182" i="10"/>
  <c r="V181" i="10"/>
  <c r="J181" i="10"/>
  <c r="AG181" i="10"/>
  <c r="U181" i="10"/>
  <c r="I181" i="10"/>
  <c r="AF181" i="10"/>
  <c r="T181" i="10"/>
  <c r="H181" i="10"/>
  <c r="AH181" i="10"/>
  <c r="AM181" i="10"/>
  <c r="M181" i="10"/>
  <c r="AE181" i="10"/>
  <c r="AB181" i="10"/>
  <c r="AA181" i="10"/>
  <c r="AJ181" i="10"/>
  <c r="W181" i="10"/>
  <c r="S181" i="10"/>
  <c r="P181" i="10"/>
  <c r="O181" i="10"/>
  <c r="AL181" i="10"/>
  <c r="X181" i="10"/>
  <c r="G181" i="10"/>
  <c r="AD181" i="10"/>
  <c r="D181" i="10"/>
  <c r="D795" i="10" s="1"/>
  <c r="C181" i="10"/>
  <c r="C795" i="10" s="1"/>
  <c r="Z181" i="10"/>
  <c r="L181" i="10"/>
  <c r="L795" i="10" s="1"/>
  <c r="AI181" i="10"/>
  <c r="R181" i="10"/>
  <c r="N181" i="10"/>
  <c r="F181" i="10"/>
  <c r="B181" i="10"/>
  <c r="B795" i="10" s="1"/>
  <c r="AC181" i="10"/>
  <c r="Q181" i="10"/>
  <c r="E181" i="10"/>
  <c r="AK181" i="10"/>
  <c r="K181" i="10"/>
  <c r="Y181" i="10"/>
  <c r="A183" i="3" l="1"/>
  <c r="D182" i="3"/>
  <c r="D589" i="3" s="1"/>
  <c r="AJ182" i="3"/>
  <c r="AD182" i="3"/>
  <c r="AK182" i="3"/>
  <c r="L182" i="3"/>
  <c r="L589" i="3" s="1"/>
  <c r="R182" i="3"/>
  <c r="Y182" i="3"/>
  <c r="F182" i="3"/>
  <c r="M182" i="3"/>
  <c r="AF182" i="3"/>
  <c r="AM182" i="3"/>
  <c r="T182" i="3"/>
  <c r="AE182" i="3"/>
  <c r="AA182" i="3"/>
  <c r="H182" i="3"/>
  <c r="S182" i="3"/>
  <c r="AC182" i="3"/>
  <c r="O182" i="3"/>
  <c r="G182" i="3"/>
  <c r="Q182" i="3"/>
  <c r="C182" i="3"/>
  <c r="C589" i="3" s="1"/>
  <c r="E182" i="3"/>
  <c r="AB182" i="3"/>
  <c r="P182" i="3"/>
  <c r="Z182" i="3"/>
  <c r="B182" i="3"/>
  <c r="B589" i="3" s="1"/>
  <c r="AG182" i="3"/>
  <c r="AI182" i="3"/>
  <c r="W182" i="3"/>
  <c r="I182" i="3"/>
  <c r="K182" i="3"/>
  <c r="U182" i="3"/>
  <c r="X182" i="3"/>
  <c r="AH182" i="3"/>
  <c r="V182" i="3"/>
  <c r="AL182" i="3"/>
  <c r="J182" i="3"/>
  <c r="N182" i="3"/>
  <c r="A796" i="10"/>
  <c r="A183" i="10"/>
  <c r="AD182" i="10"/>
  <c r="R182" i="10"/>
  <c r="F182" i="10"/>
  <c r="AC182" i="10"/>
  <c r="Q182" i="10"/>
  <c r="E182" i="10"/>
  <c r="AE182" i="10"/>
  <c r="S182" i="10"/>
  <c r="G182" i="10"/>
  <c r="D182" i="10"/>
  <c r="D796" i="10" s="1"/>
  <c r="AA182" i="10"/>
  <c r="M182" i="10"/>
  <c r="W182" i="10"/>
  <c r="I182" i="10"/>
  <c r="O182" i="10"/>
  <c r="K182" i="10"/>
  <c r="C182" i="10"/>
  <c r="C796" i="10" s="1"/>
  <c r="AF182" i="10"/>
  <c r="AL182" i="10"/>
  <c r="Z182" i="10"/>
  <c r="N182" i="10"/>
  <c r="B182" i="10"/>
  <c r="B796" i="10" s="1"/>
  <c r="AH182" i="10"/>
  <c r="V182" i="10"/>
  <c r="T182" i="10"/>
  <c r="AJ182" i="10"/>
  <c r="J182" i="10"/>
  <c r="AB182" i="10"/>
  <c r="AK182" i="10"/>
  <c r="X182" i="10"/>
  <c r="AG182" i="10"/>
  <c r="P182" i="10"/>
  <c r="AM182" i="10"/>
  <c r="Y182" i="10"/>
  <c r="L182" i="10"/>
  <c r="L796" i="10" s="1"/>
  <c r="AI182" i="10"/>
  <c r="U182" i="10"/>
  <c r="H182" i="10"/>
  <c r="A797" i="10" l="1"/>
  <c r="A184" i="10"/>
  <c r="Z183" i="10"/>
  <c r="N183" i="10"/>
  <c r="B183" i="10"/>
  <c r="B797" i="10" s="1"/>
  <c r="AB183" i="10"/>
  <c r="P183" i="10"/>
  <c r="D183" i="10"/>
  <c r="D797" i="10" s="1"/>
  <c r="AM183" i="10"/>
  <c r="AA183" i="10"/>
  <c r="O183" i="10"/>
  <c r="C183" i="10"/>
  <c r="C797" i="10" s="1"/>
  <c r="AL183" i="10"/>
  <c r="AI183" i="10"/>
  <c r="E183" i="10"/>
  <c r="W183" i="10"/>
  <c r="K183" i="10"/>
  <c r="AC183" i="10"/>
  <c r="AE183" i="10"/>
  <c r="S183" i="10"/>
  <c r="AG183" i="10"/>
  <c r="G183" i="10"/>
  <c r="AK183" i="10"/>
  <c r="AH183" i="10"/>
  <c r="U183" i="10"/>
  <c r="AD183" i="10"/>
  <c r="Y183" i="10"/>
  <c r="AJ183" i="10"/>
  <c r="V183" i="10"/>
  <c r="I183" i="10"/>
  <c r="AF183" i="10"/>
  <c r="R183" i="10"/>
  <c r="Q183" i="10"/>
  <c r="M183" i="10"/>
  <c r="X183" i="10"/>
  <c r="J183" i="10"/>
  <c r="T183" i="10"/>
  <c r="F183" i="10"/>
  <c r="L183" i="10"/>
  <c r="L797" i="10" s="1"/>
  <c r="H183" i="10"/>
  <c r="A184" i="3"/>
  <c r="O183" i="3"/>
  <c r="V183" i="3"/>
  <c r="AC183" i="3"/>
  <c r="AJ183" i="3"/>
  <c r="Q183" i="3"/>
  <c r="AB183" i="3"/>
  <c r="AL183" i="3"/>
  <c r="X183" i="3"/>
  <c r="E183" i="3"/>
  <c r="P183" i="3"/>
  <c r="Z183" i="3"/>
  <c r="L183" i="3"/>
  <c r="L590" i="3" s="1"/>
  <c r="D183" i="3"/>
  <c r="D590" i="3" s="1"/>
  <c r="N183" i="3"/>
  <c r="B183" i="3"/>
  <c r="B590" i="3" s="1"/>
  <c r="AK183" i="3"/>
  <c r="Y183" i="3"/>
  <c r="M183" i="3"/>
  <c r="AG183" i="3"/>
  <c r="AM183" i="3"/>
  <c r="U183" i="3"/>
  <c r="AA183" i="3"/>
  <c r="AH183" i="3"/>
  <c r="I183" i="3"/>
  <c r="H183" i="3"/>
  <c r="C183" i="3"/>
  <c r="C590" i="3" s="1"/>
  <c r="W183" i="3"/>
  <c r="AE183" i="3"/>
  <c r="AD183" i="3"/>
  <c r="K183" i="3"/>
  <c r="G183" i="3"/>
  <c r="F183" i="3"/>
  <c r="R183" i="3"/>
  <c r="AF183" i="3"/>
  <c r="T183" i="3"/>
  <c r="AI183" i="3"/>
  <c r="J183" i="3"/>
  <c r="S183" i="3"/>
  <c r="A185" i="3" l="1"/>
  <c r="Z184" i="3"/>
  <c r="AG184" i="3"/>
  <c r="B184" i="3"/>
  <c r="B591" i="3" s="1"/>
  <c r="Y184" i="3"/>
  <c r="W184" i="3"/>
  <c r="I184" i="3"/>
  <c r="M184" i="3"/>
  <c r="K184" i="3"/>
  <c r="AH184" i="3"/>
  <c r="V184" i="3"/>
  <c r="J184" i="3"/>
  <c r="AD184" i="3"/>
  <c r="AJ184" i="3"/>
  <c r="R184" i="3"/>
  <c r="X184" i="3"/>
  <c r="AE184" i="3"/>
  <c r="L184" i="3"/>
  <c r="L591" i="3" s="1"/>
  <c r="S184" i="3"/>
  <c r="G184" i="3"/>
  <c r="AL184" i="3"/>
  <c r="AB184" i="3"/>
  <c r="P184" i="3"/>
  <c r="C184" i="3"/>
  <c r="C591" i="3" s="1"/>
  <c r="D184" i="3"/>
  <c r="D591" i="3" s="1"/>
  <c r="O184" i="3"/>
  <c r="U184" i="3"/>
  <c r="AM184" i="3"/>
  <c r="AF184" i="3"/>
  <c r="AK184" i="3"/>
  <c r="AC184" i="3"/>
  <c r="Q184" i="3"/>
  <c r="H184" i="3"/>
  <c r="AI184" i="3"/>
  <c r="E184" i="3"/>
  <c r="T184" i="3"/>
  <c r="AA184" i="3"/>
  <c r="N184" i="3"/>
  <c r="F184" i="3"/>
  <c r="A798" i="10"/>
  <c r="A185" i="10"/>
  <c r="AK184" i="10"/>
  <c r="Y184" i="10"/>
  <c r="M184" i="10"/>
  <c r="AJ184" i="10"/>
  <c r="X184" i="10"/>
  <c r="L184" i="10"/>
  <c r="L798" i="10" s="1"/>
  <c r="AI184" i="10"/>
  <c r="W184" i="10"/>
  <c r="K184" i="10"/>
  <c r="H184" i="10"/>
  <c r="AB184" i="10"/>
  <c r="P184" i="10"/>
  <c r="AD184" i="10"/>
  <c r="D184" i="10"/>
  <c r="D798" i="10" s="1"/>
  <c r="AM184" i="10"/>
  <c r="N184" i="10"/>
  <c r="AH184" i="10"/>
  <c r="AE184" i="10"/>
  <c r="R184" i="10"/>
  <c r="AA184" i="10"/>
  <c r="V184" i="10"/>
  <c r="AG184" i="10"/>
  <c r="S184" i="10"/>
  <c r="F184" i="10"/>
  <c r="AC184" i="10"/>
  <c r="O184" i="10"/>
  <c r="J184" i="10"/>
  <c r="U184" i="10"/>
  <c r="G184" i="10"/>
  <c r="Q184" i="10"/>
  <c r="C184" i="10"/>
  <c r="C798" i="10" s="1"/>
  <c r="I184" i="10"/>
  <c r="E184" i="10"/>
  <c r="AL184" i="10"/>
  <c r="B184" i="10"/>
  <c r="B798" i="10" s="1"/>
  <c r="AF184" i="10"/>
  <c r="Z184" i="10"/>
  <c r="T184" i="10"/>
  <c r="A186" i="3" l="1"/>
  <c r="J185" i="3"/>
  <c r="H185" i="3"/>
  <c r="S185" i="3"/>
  <c r="AM185" i="3"/>
  <c r="G185" i="3"/>
  <c r="AA185" i="3"/>
  <c r="AG185" i="3"/>
  <c r="U185" i="3"/>
  <c r="AB185" i="3"/>
  <c r="I185" i="3"/>
  <c r="P185" i="3"/>
  <c r="D185" i="3"/>
  <c r="D592" i="3" s="1"/>
  <c r="AI185" i="3"/>
  <c r="W185" i="3"/>
  <c r="AD185" i="3"/>
  <c r="K185" i="3"/>
  <c r="AH185" i="3"/>
  <c r="AF185" i="3"/>
  <c r="R185" i="3"/>
  <c r="V185" i="3"/>
  <c r="T185" i="3"/>
  <c r="F185" i="3"/>
  <c r="AJ185" i="3"/>
  <c r="O185" i="3"/>
  <c r="X185" i="3"/>
  <c r="E185" i="3"/>
  <c r="C185" i="3"/>
  <c r="C592" i="3" s="1"/>
  <c r="AL185" i="3"/>
  <c r="Q185" i="3"/>
  <c r="N185" i="3"/>
  <c r="B185" i="3"/>
  <c r="B592" i="3" s="1"/>
  <c r="L185" i="3"/>
  <c r="L592" i="3" s="1"/>
  <c r="AK185" i="3"/>
  <c r="AE185" i="3"/>
  <c r="Y185" i="3"/>
  <c r="AC185" i="3"/>
  <c r="M185" i="3"/>
  <c r="Z185" i="3"/>
  <c r="A799" i="10"/>
  <c r="A186" i="10"/>
  <c r="V185" i="10"/>
  <c r="J185" i="10"/>
  <c r="AG185" i="10"/>
  <c r="U185" i="10"/>
  <c r="I185" i="10"/>
  <c r="AF185" i="10"/>
  <c r="T185" i="10"/>
  <c r="H185" i="10"/>
  <c r="AH185" i="10"/>
  <c r="AA185" i="10"/>
  <c r="M185" i="10"/>
  <c r="AJ185" i="10"/>
  <c r="K185" i="10"/>
  <c r="AE185" i="10"/>
  <c r="AB185" i="10"/>
  <c r="O185" i="10"/>
  <c r="AL185" i="10"/>
  <c r="X185" i="10"/>
  <c r="S185" i="10"/>
  <c r="AD185" i="10"/>
  <c r="P185" i="10"/>
  <c r="C185" i="10"/>
  <c r="C799" i="10" s="1"/>
  <c r="Z185" i="10"/>
  <c r="L185" i="10"/>
  <c r="L799" i="10" s="1"/>
  <c r="W185" i="10"/>
  <c r="G185" i="10"/>
  <c r="R185" i="10"/>
  <c r="D185" i="10"/>
  <c r="D799" i="10" s="1"/>
  <c r="N185" i="10"/>
  <c r="F185" i="10"/>
  <c r="B185" i="10"/>
  <c r="B799" i="10" s="1"/>
  <c r="AC185" i="10"/>
  <c r="Q185" i="10"/>
  <c r="E185" i="10"/>
  <c r="AK185" i="10"/>
  <c r="AI185" i="10"/>
  <c r="AM185" i="10"/>
  <c r="Y185" i="10"/>
  <c r="A187" i="3" l="1"/>
  <c r="D186" i="3"/>
  <c r="D593" i="3" s="1"/>
  <c r="X186" i="3"/>
  <c r="R186" i="3"/>
  <c r="AK186" i="3"/>
  <c r="F186" i="3"/>
  <c r="Y186" i="3"/>
  <c r="M186" i="3"/>
  <c r="AF186" i="3"/>
  <c r="AM186" i="3"/>
  <c r="T186" i="3"/>
  <c r="AA186" i="3"/>
  <c r="H186" i="3"/>
  <c r="AE186" i="3"/>
  <c r="AC186" i="3"/>
  <c r="O186" i="3"/>
  <c r="S186" i="3"/>
  <c r="Q186" i="3"/>
  <c r="C186" i="3"/>
  <c r="C593" i="3" s="1"/>
  <c r="G186" i="3"/>
  <c r="E186" i="3"/>
  <c r="AB186" i="3"/>
  <c r="P186" i="3"/>
  <c r="AJ186" i="3"/>
  <c r="AI186" i="3"/>
  <c r="AD186" i="3"/>
  <c r="L186" i="3"/>
  <c r="L593" i="3" s="1"/>
  <c r="W186" i="3"/>
  <c r="I186" i="3"/>
  <c r="AL186" i="3"/>
  <c r="K186" i="3"/>
  <c r="AG186" i="3"/>
  <c r="Z186" i="3"/>
  <c r="AH186" i="3"/>
  <c r="V186" i="3"/>
  <c r="B186" i="3"/>
  <c r="B593" i="3" s="1"/>
  <c r="J186" i="3"/>
  <c r="N186" i="3"/>
  <c r="U186" i="3"/>
  <c r="A800" i="10"/>
  <c r="A187" i="10"/>
  <c r="R186" i="10"/>
  <c r="F186" i="10"/>
  <c r="AC186" i="10"/>
  <c r="Q186" i="10"/>
  <c r="E186" i="10"/>
  <c r="AE186" i="10"/>
  <c r="S186" i="10"/>
  <c r="G186" i="10"/>
  <c r="AD186" i="10"/>
  <c r="D186" i="10"/>
  <c r="D800" i="10" s="1"/>
  <c r="O186" i="10"/>
  <c r="M186" i="10"/>
  <c r="K186" i="10"/>
  <c r="AF186" i="10"/>
  <c r="C186" i="10"/>
  <c r="C800" i="10" s="1"/>
  <c r="T186" i="10"/>
  <c r="AL186" i="10"/>
  <c r="Z186" i="10"/>
  <c r="N186" i="10"/>
  <c r="B186" i="10"/>
  <c r="B800" i="10" s="1"/>
  <c r="AH186" i="10"/>
  <c r="H186" i="10"/>
  <c r="AJ186" i="10"/>
  <c r="V186" i="10"/>
  <c r="X186" i="10"/>
  <c r="J186" i="10"/>
  <c r="AG186" i="10"/>
  <c r="AB186" i="10"/>
  <c r="AM186" i="10"/>
  <c r="AK186" i="10"/>
  <c r="L186" i="10"/>
  <c r="L800" i="10" s="1"/>
  <c r="AI186" i="10"/>
  <c r="U186" i="10"/>
  <c r="P186" i="10"/>
  <c r="AA186" i="10"/>
  <c r="Y186" i="10"/>
  <c r="W186" i="10"/>
  <c r="I186" i="10"/>
  <c r="A801" i="10" l="1"/>
  <c r="A188" i="10"/>
  <c r="N187" i="10"/>
  <c r="B187" i="10"/>
  <c r="B801" i="10" s="1"/>
  <c r="AB187" i="10"/>
  <c r="P187" i="10"/>
  <c r="D187" i="10"/>
  <c r="D801" i="10" s="1"/>
  <c r="AM187" i="10"/>
  <c r="AA187" i="10"/>
  <c r="O187" i="10"/>
  <c r="C187" i="10"/>
  <c r="C801" i="10" s="1"/>
  <c r="AL187" i="10"/>
  <c r="Z187" i="10"/>
  <c r="AI187" i="10"/>
  <c r="W187" i="10"/>
  <c r="K187" i="10"/>
  <c r="Q187" i="10"/>
  <c r="AE187" i="10"/>
  <c r="AG187" i="10"/>
  <c r="S187" i="10"/>
  <c r="U187" i="10"/>
  <c r="G187" i="10"/>
  <c r="AD187" i="10"/>
  <c r="AK187" i="10"/>
  <c r="AJ187" i="10"/>
  <c r="AH187" i="10"/>
  <c r="I187" i="10"/>
  <c r="AF187" i="10"/>
  <c r="R187" i="10"/>
  <c r="E187" i="10"/>
  <c r="Y187" i="10"/>
  <c r="X187" i="10"/>
  <c r="V187" i="10"/>
  <c r="T187" i="10"/>
  <c r="F187" i="10"/>
  <c r="AC187" i="10"/>
  <c r="M187" i="10"/>
  <c r="L187" i="10"/>
  <c r="L801" i="10" s="1"/>
  <c r="J187" i="10"/>
  <c r="H187" i="10"/>
  <c r="A188" i="3"/>
  <c r="C187" i="3"/>
  <c r="C594" i="3" s="1"/>
  <c r="V187" i="3"/>
  <c r="AC187" i="3"/>
  <c r="AJ187" i="3"/>
  <c r="Q187" i="3"/>
  <c r="AL187" i="3"/>
  <c r="X187" i="3"/>
  <c r="E187" i="3"/>
  <c r="AB187" i="3"/>
  <c r="Z187" i="3"/>
  <c r="L187" i="3"/>
  <c r="L594" i="3" s="1"/>
  <c r="P187" i="3"/>
  <c r="N187" i="3"/>
  <c r="D187" i="3"/>
  <c r="D594" i="3" s="1"/>
  <c r="B187" i="3"/>
  <c r="B594" i="3" s="1"/>
  <c r="AK187" i="3"/>
  <c r="Y187" i="3"/>
  <c r="AM187" i="3"/>
  <c r="M187" i="3"/>
  <c r="U187" i="3"/>
  <c r="AA187" i="3"/>
  <c r="I187" i="3"/>
  <c r="O187" i="3"/>
  <c r="AH187" i="3"/>
  <c r="AG187" i="3"/>
  <c r="R187" i="3"/>
  <c r="K187" i="3"/>
  <c r="J187" i="3"/>
  <c r="AE187" i="3"/>
  <c r="G187" i="3"/>
  <c r="AI187" i="3"/>
  <c r="F187" i="3"/>
  <c r="AF187" i="3"/>
  <c r="W187" i="3"/>
  <c r="T187" i="3"/>
  <c r="H187" i="3"/>
  <c r="AD187" i="3"/>
  <c r="S187" i="3"/>
  <c r="A189" i="3" l="1"/>
  <c r="N188" i="3"/>
  <c r="AI188" i="3"/>
  <c r="U188" i="3"/>
  <c r="Y188" i="3"/>
  <c r="K188" i="3"/>
  <c r="M188" i="3"/>
  <c r="AH188" i="3"/>
  <c r="V188" i="3"/>
  <c r="AJ188" i="3"/>
  <c r="J188" i="3"/>
  <c r="R188" i="3"/>
  <c r="X188" i="3"/>
  <c r="F188" i="3"/>
  <c r="L188" i="3"/>
  <c r="L595" i="3" s="1"/>
  <c r="AE188" i="3"/>
  <c r="S188" i="3"/>
  <c r="AL188" i="3"/>
  <c r="G188" i="3"/>
  <c r="Z188" i="3"/>
  <c r="AG188" i="3"/>
  <c r="AB188" i="3"/>
  <c r="C188" i="3"/>
  <c r="C595" i="3" s="1"/>
  <c r="AF188" i="3"/>
  <c r="P188" i="3"/>
  <c r="D188" i="3"/>
  <c r="D595" i="3" s="1"/>
  <c r="B188" i="3"/>
  <c r="B595" i="3" s="1"/>
  <c r="AK188" i="3"/>
  <c r="AC188" i="3"/>
  <c r="AM188" i="3"/>
  <c r="Q188" i="3"/>
  <c r="W188" i="3"/>
  <c r="E188" i="3"/>
  <c r="H188" i="3"/>
  <c r="O188" i="3"/>
  <c r="AD188" i="3"/>
  <c r="T188" i="3"/>
  <c r="AA188" i="3"/>
  <c r="I188" i="3"/>
  <c r="A802" i="10"/>
  <c r="A189" i="10"/>
  <c r="AK188" i="10"/>
  <c r="Y188" i="10"/>
  <c r="M188" i="10"/>
  <c r="AJ188" i="10"/>
  <c r="X188" i="10"/>
  <c r="L188" i="10"/>
  <c r="L802" i="10" s="1"/>
  <c r="AI188" i="10"/>
  <c r="W188" i="10"/>
  <c r="K188" i="10"/>
  <c r="AB188" i="10"/>
  <c r="AD188" i="10"/>
  <c r="P188" i="10"/>
  <c r="AM188" i="10"/>
  <c r="B188" i="10"/>
  <c r="B802" i="10" s="1"/>
  <c r="R188" i="10"/>
  <c r="D188" i="10"/>
  <c r="D802" i="10" s="1"/>
  <c r="AA188" i="10"/>
  <c r="AH188" i="10"/>
  <c r="AG188" i="10"/>
  <c r="AE188" i="10"/>
  <c r="F188" i="10"/>
  <c r="AC188" i="10"/>
  <c r="O188" i="10"/>
  <c r="V188" i="10"/>
  <c r="U188" i="10"/>
  <c r="S188" i="10"/>
  <c r="Q188" i="10"/>
  <c r="C188" i="10"/>
  <c r="C802" i="10" s="1"/>
  <c r="J188" i="10"/>
  <c r="I188" i="10"/>
  <c r="G188" i="10"/>
  <c r="E188" i="10"/>
  <c r="Z188" i="10"/>
  <c r="AF188" i="10"/>
  <c r="N188" i="10"/>
  <c r="T188" i="10"/>
  <c r="H188" i="10"/>
  <c r="AL188" i="10"/>
  <c r="A190" i="3" l="1"/>
  <c r="J189" i="3"/>
  <c r="S189" i="3"/>
  <c r="AA189" i="3"/>
  <c r="AG189" i="3"/>
  <c r="G189" i="3"/>
  <c r="O189" i="3"/>
  <c r="U189" i="3"/>
  <c r="I189" i="3"/>
  <c r="AB189" i="3"/>
  <c r="P189" i="3"/>
  <c r="AI189" i="3"/>
  <c r="D189" i="3"/>
  <c r="D596" i="3" s="1"/>
  <c r="W189" i="3"/>
  <c r="AD189" i="3"/>
  <c r="K189" i="3"/>
  <c r="AF189" i="3"/>
  <c r="R189" i="3"/>
  <c r="AH189" i="3"/>
  <c r="T189" i="3"/>
  <c r="F189" i="3"/>
  <c r="V189" i="3"/>
  <c r="H189" i="3"/>
  <c r="L189" i="3"/>
  <c r="L596" i="3" s="1"/>
  <c r="AL189" i="3"/>
  <c r="Z189" i="3"/>
  <c r="B189" i="3"/>
  <c r="B596" i="3" s="1"/>
  <c r="AC189" i="3"/>
  <c r="Q189" i="3"/>
  <c r="AE189" i="3"/>
  <c r="AM189" i="3"/>
  <c r="AK189" i="3"/>
  <c r="C189" i="3"/>
  <c r="C596" i="3" s="1"/>
  <c r="Y189" i="3"/>
  <c r="X189" i="3"/>
  <c r="M189" i="3"/>
  <c r="AJ189" i="3"/>
  <c r="E189" i="3"/>
  <c r="N189" i="3"/>
  <c r="A803" i="10"/>
  <c r="A190" i="10"/>
  <c r="V189" i="10"/>
  <c r="J189" i="10"/>
  <c r="AG189" i="10"/>
  <c r="U189" i="10"/>
  <c r="I189" i="10"/>
  <c r="AF189" i="10"/>
  <c r="T189" i="10"/>
  <c r="H189" i="10"/>
  <c r="AH189" i="10"/>
  <c r="O189" i="10"/>
  <c r="AL189" i="10"/>
  <c r="M189" i="10"/>
  <c r="X189" i="10"/>
  <c r="AE189" i="10"/>
  <c r="AD189" i="10"/>
  <c r="AB189" i="10"/>
  <c r="C189" i="10"/>
  <c r="C803" i="10" s="1"/>
  <c r="Z189" i="10"/>
  <c r="L189" i="10"/>
  <c r="L803" i="10" s="1"/>
  <c r="K189" i="10"/>
  <c r="S189" i="10"/>
  <c r="R189" i="10"/>
  <c r="P189" i="10"/>
  <c r="N189" i="10"/>
  <c r="G189" i="10"/>
  <c r="F189" i="10"/>
  <c r="D189" i="10"/>
  <c r="D803" i="10" s="1"/>
  <c r="B189" i="10"/>
  <c r="B803" i="10" s="1"/>
  <c r="AC189" i="10"/>
  <c r="AI189" i="10"/>
  <c r="Q189" i="10"/>
  <c r="E189" i="10"/>
  <c r="W189" i="10"/>
  <c r="AM189" i="10"/>
  <c r="AK189" i="10"/>
  <c r="AA189" i="10"/>
  <c r="Y189" i="10"/>
  <c r="AJ189" i="10"/>
  <c r="A191" i="3" l="1"/>
  <c r="AD190" i="3"/>
  <c r="D190" i="3"/>
  <c r="D597" i="3" s="1"/>
  <c r="L190" i="3"/>
  <c r="L597" i="3" s="1"/>
  <c r="F190" i="3"/>
  <c r="AK190" i="3"/>
  <c r="Y190" i="3"/>
  <c r="AF190" i="3"/>
  <c r="AM190" i="3"/>
  <c r="M190" i="3"/>
  <c r="T190" i="3"/>
  <c r="AA190" i="3"/>
  <c r="H190" i="3"/>
  <c r="AC190" i="3"/>
  <c r="O190" i="3"/>
  <c r="AE190" i="3"/>
  <c r="Q190" i="3"/>
  <c r="C190" i="3"/>
  <c r="C597" i="3" s="1"/>
  <c r="S190" i="3"/>
  <c r="E190" i="3"/>
  <c r="G190" i="3"/>
  <c r="AB190" i="3"/>
  <c r="AJ190" i="3"/>
  <c r="P190" i="3"/>
  <c r="X190" i="3"/>
  <c r="R190" i="3"/>
  <c r="W190" i="3"/>
  <c r="K190" i="3"/>
  <c r="U190" i="3"/>
  <c r="N190" i="3"/>
  <c r="AG190" i="3"/>
  <c r="AH190" i="3"/>
  <c r="V190" i="3"/>
  <c r="AL190" i="3"/>
  <c r="J190" i="3"/>
  <c r="B190" i="3"/>
  <c r="B597" i="3" s="1"/>
  <c r="I190" i="3"/>
  <c r="AI190" i="3"/>
  <c r="Z190" i="3"/>
  <c r="A804" i="10"/>
  <c r="A191" i="10"/>
  <c r="F190" i="10"/>
  <c r="AC190" i="10"/>
  <c r="Q190" i="10"/>
  <c r="E190" i="10"/>
  <c r="AE190" i="10"/>
  <c r="S190" i="10"/>
  <c r="G190" i="10"/>
  <c r="AD190" i="10"/>
  <c r="R190" i="10"/>
  <c r="D190" i="10"/>
  <c r="D804" i="10" s="1"/>
  <c r="C190" i="10"/>
  <c r="C804" i="10" s="1"/>
  <c r="M190" i="10"/>
  <c r="H190" i="10"/>
  <c r="AL190" i="10"/>
  <c r="Z190" i="10"/>
  <c r="N190" i="10"/>
  <c r="B190" i="10"/>
  <c r="B804" i="10" s="1"/>
  <c r="AF190" i="10"/>
  <c r="AJ190" i="10"/>
  <c r="AH190" i="10"/>
  <c r="X190" i="10"/>
  <c r="V190" i="10"/>
  <c r="AG190" i="10"/>
  <c r="AM190" i="10"/>
  <c r="L190" i="10"/>
  <c r="L804" i="10" s="1"/>
  <c r="AI190" i="10"/>
  <c r="J190" i="10"/>
  <c r="U190" i="10"/>
  <c r="AB190" i="10"/>
  <c r="AA190" i="10"/>
  <c r="AK190" i="10"/>
  <c r="W190" i="10"/>
  <c r="I190" i="10"/>
  <c r="P190" i="10"/>
  <c r="O190" i="10"/>
  <c r="Y190" i="10"/>
  <c r="K190" i="10"/>
  <c r="T190" i="10"/>
  <c r="A805" i="10" l="1"/>
  <c r="A192" i="10"/>
  <c r="B191" i="10"/>
  <c r="B805" i="10" s="1"/>
  <c r="AB191" i="10"/>
  <c r="P191" i="10"/>
  <c r="AM191" i="10"/>
  <c r="D191" i="10"/>
  <c r="D805" i="10" s="1"/>
  <c r="AA191" i="10"/>
  <c r="O191" i="10"/>
  <c r="C191" i="10"/>
  <c r="C805" i="10" s="1"/>
  <c r="AL191" i="10"/>
  <c r="Z191" i="10"/>
  <c r="N191" i="10"/>
  <c r="W191" i="10"/>
  <c r="K191" i="10"/>
  <c r="AC191" i="10"/>
  <c r="E191" i="10"/>
  <c r="AG191" i="10"/>
  <c r="AE191" i="10"/>
  <c r="U191" i="10"/>
  <c r="S191" i="10"/>
  <c r="AD191" i="10"/>
  <c r="AJ191" i="10"/>
  <c r="I191" i="10"/>
  <c r="AF191" i="10"/>
  <c r="G191" i="10"/>
  <c r="R191" i="10"/>
  <c r="AK191" i="10"/>
  <c r="X191" i="10"/>
  <c r="AH191" i="10"/>
  <c r="T191" i="10"/>
  <c r="F191" i="10"/>
  <c r="Q191" i="10"/>
  <c r="Y191" i="10"/>
  <c r="L191" i="10"/>
  <c r="L805" i="10" s="1"/>
  <c r="V191" i="10"/>
  <c r="H191" i="10"/>
  <c r="M191" i="10"/>
  <c r="J191" i="10"/>
  <c r="AI191" i="10"/>
  <c r="A192" i="3"/>
  <c r="V191" i="3"/>
  <c r="Q191" i="3"/>
  <c r="AL191" i="3"/>
  <c r="X191" i="3"/>
  <c r="E191" i="3"/>
  <c r="Z191" i="3"/>
  <c r="L191" i="3"/>
  <c r="L598" i="3" s="1"/>
  <c r="AB191" i="3"/>
  <c r="N191" i="3"/>
  <c r="P191" i="3"/>
  <c r="B191" i="3"/>
  <c r="B598" i="3" s="1"/>
  <c r="D191" i="3"/>
  <c r="D598" i="3" s="1"/>
  <c r="AK191" i="3"/>
  <c r="AG191" i="3"/>
  <c r="AM191" i="3"/>
  <c r="Y191" i="3"/>
  <c r="AA191" i="3"/>
  <c r="M191" i="3"/>
  <c r="I191" i="3"/>
  <c r="O191" i="3"/>
  <c r="C191" i="3"/>
  <c r="C598" i="3" s="1"/>
  <c r="AH191" i="3"/>
  <c r="AC191" i="3"/>
  <c r="J191" i="3"/>
  <c r="AJ191" i="3"/>
  <c r="AE191" i="3"/>
  <c r="G191" i="3"/>
  <c r="AI191" i="3"/>
  <c r="K191" i="3"/>
  <c r="U191" i="3"/>
  <c r="AF191" i="3"/>
  <c r="T191" i="3"/>
  <c r="R191" i="3"/>
  <c r="H191" i="3"/>
  <c r="AD191" i="3"/>
  <c r="F191" i="3"/>
  <c r="S191" i="3"/>
  <c r="W191" i="3"/>
  <c r="A806" i="10" l="1"/>
  <c r="A193" i="10"/>
  <c r="AK192" i="10"/>
  <c r="Y192" i="10"/>
  <c r="AJ192" i="10"/>
  <c r="M192" i="10"/>
  <c r="X192" i="10"/>
  <c r="L192" i="10"/>
  <c r="L806" i="10" s="1"/>
  <c r="AI192" i="10"/>
  <c r="W192" i="10"/>
  <c r="K192" i="10"/>
  <c r="AL192" i="10"/>
  <c r="AD192" i="10"/>
  <c r="AB192" i="10"/>
  <c r="AM192" i="10"/>
  <c r="R192" i="10"/>
  <c r="P192" i="10"/>
  <c r="AA192" i="10"/>
  <c r="AG192" i="10"/>
  <c r="F192" i="10"/>
  <c r="AC192" i="10"/>
  <c r="D192" i="10"/>
  <c r="D806" i="10" s="1"/>
  <c r="O192" i="10"/>
  <c r="AH192" i="10"/>
  <c r="U192" i="10"/>
  <c r="AE192" i="10"/>
  <c r="Q192" i="10"/>
  <c r="C192" i="10"/>
  <c r="C806" i="10" s="1"/>
  <c r="V192" i="10"/>
  <c r="I192" i="10"/>
  <c r="S192" i="10"/>
  <c r="E192" i="10"/>
  <c r="J192" i="10"/>
  <c r="G192" i="10"/>
  <c r="N192" i="10"/>
  <c r="Z192" i="10"/>
  <c r="AF192" i="10"/>
  <c r="B192" i="10"/>
  <c r="B806" i="10" s="1"/>
  <c r="T192" i="10"/>
  <c r="H192" i="10"/>
  <c r="A193" i="3"/>
  <c r="B192" i="3"/>
  <c r="B599" i="3" s="1"/>
  <c r="W192" i="3"/>
  <c r="I192" i="3"/>
  <c r="Y192" i="3"/>
  <c r="M192" i="3"/>
  <c r="AH192" i="3"/>
  <c r="AJ192" i="3"/>
  <c r="V192" i="3"/>
  <c r="X192" i="3"/>
  <c r="J192" i="3"/>
  <c r="F192" i="3"/>
  <c r="L192" i="3"/>
  <c r="L599" i="3" s="1"/>
  <c r="AE192" i="3"/>
  <c r="AL192" i="3"/>
  <c r="S192" i="3"/>
  <c r="Z192" i="3"/>
  <c r="AG192" i="3"/>
  <c r="G192" i="3"/>
  <c r="N192" i="3"/>
  <c r="AI192" i="3"/>
  <c r="U192" i="3"/>
  <c r="AB192" i="3"/>
  <c r="P192" i="3"/>
  <c r="D192" i="3"/>
  <c r="D599" i="3" s="1"/>
  <c r="O192" i="3"/>
  <c r="H192" i="3"/>
  <c r="AK192" i="3"/>
  <c r="AC192" i="3"/>
  <c r="AD192" i="3"/>
  <c r="Q192" i="3"/>
  <c r="K192" i="3"/>
  <c r="R192" i="3"/>
  <c r="E192" i="3"/>
  <c r="C192" i="3"/>
  <c r="C599" i="3" s="1"/>
  <c r="AF192" i="3"/>
  <c r="AM192" i="3"/>
  <c r="T192" i="3"/>
  <c r="AA192" i="3"/>
  <c r="A194" i="3" l="1"/>
  <c r="J193" i="3"/>
  <c r="AM193" i="3"/>
  <c r="AG193" i="3"/>
  <c r="S193" i="3"/>
  <c r="O193" i="3"/>
  <c r="U193" i="3"/>
  <c r="G193" i="3"/>
  <c r="C193" i="3"/>
  <c r="C600" i="3" s="1"/>
  <c r="I193" i="3"/>
  <c r="AB193" i="3"/>
  <c r="AI193" i="3"/>
  <c r="P193" i="3"/>
  <c r="W193" i="3"/>
  <c r="AD193" i="3"/>
  <c r="D193" i="3"/>
  <c r="D600" i="3" s="1"/>
  <c r="K193" i="3"/>
  <c r="AF193" i="3"/>
  <c r="R193" i="3"/>
  <c r="T193" i="3"/>
  <c r="F193" i="3"/>
  <c r="AH193" i="3"/>
  <c r="H193" i="3"/>
  <c r="V193" i="3"/>
  <c r="AL193" i="3"/>
  <c r="Z193" i="3"/>
  <c r="N193" i="3"/>
  <c r="Q193" i="3"/>
  <c r="AA193" i="3"/>
  <c r="AC193" i="3"/>
  <c r="E193" i="3"/>
  <c r="AJ193" i="3"/>
  <c r="AE193" i="3"/>
  <c r="L193" i="3"/>
  <c r="L600" i="3" s="1"/>
  <c r="AK193" i="3"/>
  <c r="X193" i="3"/>
  <c r="Y193" i="3"/>
  <c r="M193" i="3"/>
  <c r="B193" i="3"/>
  <c r="B600" i="3" s="1"/>
  <c r="A807" i="10"/>
  <c r="A194" i="10"/>
  <c r="V193" i="10"/>
  <c r="AG193" i="10"/>
  <c r="J193" i="10"/>
  <c r="U193" i="10"/>
  <c r="I193" i="10"/>
  <c r="AF193" i="10"/>
  <c r="T193" i="10"/>
  <c r="H193" i="10"/>
  <c r="AH193" i="10"/>
  <c r="AD193" i="10"/>
  <c r="C193" i="10"/>
  <c r="C807" i="10" s="1"/>
  <c r="Z193" i="10"/>
  <c r="M193" i="10"/>
  <c r="L193" i="10"/>
  <c r="L807" i="10" s="1"/>
  <c r="AI193" i="10"/>
  <c r="AE193" i="10"/>
  <c r="R193" i="10"/>
  <c r="AB193" i="10"/>
  <c r="N193" i="10"/>
  <c r="S193" i="10"/>
  <c r="F193" i="10"/>
  <c r="P193" i="10"/>
  <c r="B193" i="10"/>
  <c r="B807" i="10" s="1"/>
  <c r="G193" i="10"/>
  <c r="D193" i="10"/>
  <c r="D807" i="10" s="1"/>
  <c r="AC193" i="10"/>
  <c r="W193" i="10"/>
  <c r="Q193" i="10"/>
  <c r="E193" i="10"/>
  <c r="K193" i="10"/>
  <c r="AM193" i="10"/>
  <c r="AA193" i="10"/>
  <c r="AK193" i="10"/>
  <c r="AJ193" i="10"/>
  <c r="O193" i="10"/>
  <c r="AL193" i="10"/>
  <c r="Y193" i="10"/>
  <c r="X193" i="10"/>
  <c r="A195" i="3" l="1"/>
  <c r="R194" i="3"/>
  <c r="D194" i="3"/>
  <c r="D601" i="3" s="1"/>
  <c r="AK194" i="3"/>
  <c r="AF194" i="3"/>
  <c r="AM194" i="3"/>
  <c r="Y194" i="3"/>
  <c r="T194" i="3"/>
  <c r="AA194" i="3"/>
  <c r="M194" i="3"/>
  <c r="H194" i="3"/>
  <c r="AC194" i="3"/>
  <c r="O194" i="3"/>
  <c r="Q194" i="3"/>
  <c r="C194" i="3"/>
  <c r="C601" i="3" s="1"/>
  <c r="AE194" i="3"/>
  <c r="E194" i="3"/>
  <c r="S194" i="3"/>
  <c r="G194" i="3"/>
  <c r="AJ194" i="3"/>
  <c r="AB194" i="3"/>
  <c r="AL194" i="3"/>
  <c r="X194" i="3"/>
  <c r="AD194" i="3"/>
  <c r="P194" i="3"/>
  <c r="L194" i="3"/>
  <c r="L601" i="3" s="1"/>
  <c r="K194" i="3"/>
  <c r="I194" i="3"/>
  <c r="B194" i="3"/>
  <c r="B601" i="3" s="1"/>
  <c r="U194" i="3"/>
  <c r="AH194" i="3"/>
  <c r="V194" i="3"/>
  <c r="J194" i="3"/>
  <c r="AG194" i="3"/>
  <c r="N194" i="3"/>
  <c r="Z194" i="3"/>
  <c r="AI194" i="3"/>
  <c r="F194" i="3"/>
  <c r="W194" i="3"/>
  <c r="A808" i="10"/>
  <c r="A195" i="10"/>
  <c r="AC194" i="10"/>
  <c r="Q194" i="10"/>
  <c r="E194" i="10"/>
  <c r="AE194" i="10"/>
  <c r="S194" i="10"/>
  <c r="AD194" i="10"/>
  <c r="G194" i="10"/>
  <c r="R194" i="10"/>
  <c r="F194" i="10"/>
  <c r="D194" i="10"/>
  <c r="D808" i="10" s="1"/>
  <c r="M194" i="10"/>
  <c r="AF194" i="10"/>
  <c r="AL194" i="10"/>
  <c r="Z194" i="10"/>
  <c r="N194" i="10"/>
  <c r="B194" i="10"/>
  <c r="B808" i="10" s="1"/>
  <c r="T194" i="10"/>
  <c r="AJ194" i="10"/>
  <c r="X194" i="10"/>
  <c r="AH194" i="10"/>
  <c r="AG194" i="10"/>
  <c r="AM194" i="10"/>
  <c r="L194" i="10"/>
  <c r="L808" i="10" s="1"/>
  <c r="AI194" i="10"/>
  <c r="V194" i="10"/>
  <c r="U194" i="10"/>
  <c r="AA194" i="10"/>
  <c r="W194" i="10"/>
  <c r="J194" i="10"/>
  <c r="I194" i="10"/>
  <c r="AB194" i="10"/>
  <c r="O194" i="10"/>
  <c r="AK194" i="10"/>
  <c r="K194" i="10"/>
  <c r="H194" i="10"/>
  <c r="P194" i="10"/>
  <c r="C194" i="10"/>
  <c r="C808" i="10" s="1"/>
  <c r="Y194" i="10"/>
  <c r="A196" i="3" l="1"/>
  <c r="AC195" i="3"/>
  <c r="AJ195" i="3"/>
  <c r="V195" i="3"/>
  <c r="E195" i="3"/>
  <c r="Z195" i="3"/>
  <c r="L195" i="3"/>
  <c r="L602" i="3" s="1"/>
  <c r="N195" i="3"/>
  <c r="AB195" i="3"/>
  <c r="B195" i="3"/>
  <c r="B602" i="3" s="1"/>
  <c r="P195" i="3"/>
  <c r="D195" i="3"/>
  <c r="D602" i="3" s="1"/>
  <c r="AG195" i="3"/>
  <c r="AM195" i="3"/>
  <c r="AK195" i="3"/>
  <c r="AI195" i="3"/>
  <c r="U195" i="3"/>
  <c r="AA195" i="3"/>
  <c r="Y195" i="3"/>
  <c r="W195" i="3"/>
  <c r="O195" i="3"/>
  <c r="M195" i="3"/>
  <c r="K195" i="3"/>
  <c r="C195" i="3"/>
  <c r="C602" i="3" s="1"/>
  <c r="AH195" i="3"/>
  <c r="Q195" i="3"/>
  <c r="J195" i="3"/>
  <c r="X195" i="3"/>
  <c r="AD195" i="3"/>
  <c r="AE195" i="3"/>
  <c r="G195" i="3"/>
  <c r="F195" i="3"/>
  <c r="AL195" i="3"/>
  <c r="AF195" i="3"/>
  <c r="R195" i="3"/>
  <c r="T195" i="3"/>
  <c r="H195" i="3"/>
  <c r="I195" i="3"/>
  <c r="S195" i="3"/>
  <c r="A809" i="10"/>
  <c r="A196" i="10"/>
  <c r="AB195" i="10"/>
  <c r="AM195" i="10"/>
  <c r="P195" i="10"/>
  <c r="AA195" i="10"/>
  <c r="D195" i="10"/>
  <c r="D809" i="10" s="1"/>
  <c r="O195" i="10"/>
  <c r="C195" i="10"/>
  <c r="C809" i="10" s="1"/>
  <c r="AL195" i="10"/>
  <c r="Z195" i="10"/>
  <c r="N195" i="10"/>
  <c r="B195" i="10"/>
  <c r="B809" i="10" s="1"/>
  <c r="K195" i="10"/>
  <c r="Q195" i="10"/>
  <c r="AG195" i="10"/>
  <c r="U195" i="10"/>
  <c r="AE195" i="10"/>
  <c r="AD195" i="10"/>
  <c r="AJ195" i="10"/>
  <c r="I195" i="10"/>
  <c r="AF195" i="10"/>
  <c r="S195" i="10"/>
  <c r="R195" i="10"/>
  <c r="X195" i="10"/>
  <c r="T195" i="10"/>
  <c r="G195" i="10"/>
  <c r="F195" i="10"/>
  <c r="E195" i="10"/>
  <c r="AK195" i="10"/>
  <c r="L195" i="10"/>
  <c r="L809" i="10" s="1"/>
  <c r="AH195" i="10"/>
  <c r="H195" i="10"/>
  <c r="AC195" i="10"/>
  <c r="Y195" i="10"/>
  <c r="V195" i="10"/>
  <c r="M195" i="10"/>
  <c r="J195" i="10"/>
  <c r="AI195" i="10"/>
  <c r="W195" i="10"/>
  <c r="A810" i="10" l="1"/>
  <c r="A197" i="10"/>
  <c r="AK196" i="10"/>
  <c r="AJ196" i="10"/>
  <c r="Y196" i="10"/>
  <c r="X196" i="10"/>
  <c r="M196" i="10"/>
  <c r="L196" i="10"/>
  <c r="L810" i="10" s="1"/>
  <c r="AI196" i="10"/>
  <c r="W196" i="10"/>
  <c r="K196" i="10"/>
  <c r="AD196" i="10"/>
  <c r="AM196" i="10"/>
  <c r="R196" i="10"/>
  <c r="AB196" i="10"/>
  <c r="AA196" i="10"/>
  <c r="AG196" i="10"/>
  <c r="F196" i="10"/>
  <c r="AC196" i="10"/>
  <c r="P196" i="10"/>
  <c r="O196" i="10"/>
  <c r="U196" i="10"/>
  <c r="Q196" i="10"/>
  <c r="D196" i="10"/>
  <c r="D810" i="10" s="1"/>
  <c r="C196" i="10"/>
  <c r="C810" i="10" s="1"/>
  <c r="AH196" i="10"/>
  <c r="I196" i="10"/>
  <c r="AE196" i="10"/>
  <c r="E196" i="10"/>
  <c r="V196" i="10"/>
  <c r="S196" i="10"/>
  <c r="J196" i="10"/>
  <c r="G196" i="10"/>
  <c r="B196" i="10"/>
  <c r="B810" i="10" s="1"/>
  <c r="AF196" i="10"/>
  <c r="AL196" i="10"/>
  <c r="T196" i="10"/>
  <c r="N196" i="10"/>
  <c r="H196" i="10"/>
  <c r="Z196" i="10"/>
  <c r="A197" i="3"/>
  <c r="K196" i="3"/>
  <c r="Y196" i="3"/>
  <c r="M196" i="3"/>
  <c r="AD196" i="3"/>
  <c r="AJ196" i="3"/>
  <c r="AH196" i="3"/>
  <c r="AF196" i="3"/>
  <c r="X196" i="3"/>
  <c r="V196" i="3"/>
  <c r="T196" i="3"/>
  <c r="L196" i="3"/>
  <c r="L603" i="3" s="1"/>
  <c r="J196" i="3"/>
  <c r="H196" i="3"/>
  <c r="AL196" i="3"/>
  <c r="AE196" i="3"/>
  <c r="Z196" i="3"/>
  <c r="AG196" i="3"/>
  <c r="S196" i="3"/>
  <c r="N196" i="3"/>
  <c r="AI196" i="3"/>
  <c r="U196" i="3"/>
  <c r="G196" i="3"/>
  <c r="B196" i="3"/>
  <c r="B603" i="3" s="1"/>
  <c r="W196" i="3"/>
  <c r="I196" i="3"/>
  <c r="AB196" i="3"/>
  <c r="AM196" i="3"/>
  <c r="P196" i="3"/>
  <c r="R196" i="3"/>
  <c r="D196" i="3"/>
  <c r="D603" i="3" s="1"/>
  <c r="F196" i="3"/>
  <c r="Q196" i="3"/>
  <c r="O196" i="3"/>
  <c r="AA196" i="3"/>
  <c r="E196" i="3"/>
  <c r="C196" i="3"/>
  <c r="C603" i="3" s="1"/>
  <c r="AC196" i="3"/>
  <c r="AK196" i="3"/>
  <c r="A198" i="3" l="1"/>
  <c r="J197" i="3"/>
  <c r="AA197" i="3"/>
  <c r="U197" i="3"/>
  <c r="S197" i="3"/>
  <c r="Q197" i="3"/>
  <c r="C197" i="3"/>
  <c r="C604" i="3" s="1"/>
  <c r="I197" i="3"/>
  <c r="G197" i="3"/>
  <c r="E197" i="3"/>
  <c r="AI197" i="3"/>
  <c r="AB197" i="3"/>
  <c r="W197" i="3"/>
  <c r="AD197" i="3"/>
  <c r="P197" i="3"/>
  <c r="K197" i="3"/>
  <c r="AF197" i="3"/>
  <c r="R197" i="3"/>
  <c r="D197" i="3"/>
  <c r="D604" i="3" s="1"/>
  <c r="T197" i="3"/>
  <c r="F197" i="3"/>
  <c r="H197" i="3"/>
  <c r="AH197" i="3"/>
  <c r="V197" i="3"/>
  <c r="AM197" i="3"/>
  <c r="AL197" i="3"/>
  <c r="L197" i="3"/>
  <c r="L604" i="3" s="1"/>
  <c r="O197" i="3"/>
  <c r="Z197" i="3"/>
  <c r="N197" i="3"/>
  <c r="AJ197" i="3"/>
  <c r="B197" i="3"/>
  <c r="B604" i="3" s="1"/>
  <c r="AE197" i="3"/>
  <c r="X197" i="3"/>
  <c r="AC197" i="3"/>
  <c r="AK197" i="3"/>
  <c r="AG197" i="3"/>
  <c r="Y197" i="3"/>
  <c r="M197" i="3"/>
  <c r="A811" i="10"/>
  <c r="A198" i="10"/>
  <c r="V197" i="10"/>
  <c r="U197" i="10"/>
  <c r="J197" i="10"/>
  <c r="I197" i="10"/>
  <c r="AF197" i="10"/>
  <c r="T197" i="10"/>
  <c r="H197" i="10"/>
  <c r="AH197" i="10"/>
  <c r="AG197" i="10"/>
  <c r="R197" i="10"/>
  <c r="N197" i="10"/>
  <c r="M197" i="10"/>
  <c r="AE197" i="10"/>
  <c r="F197" i="10"/>
  <c r="AB197" i="10"/>
  <c r="B197" i="10"/>
  <c r="B811" i="10" s="1"/>
  <c r="S197" i="10"/>
  <c r="P197" i="10"/>
  <c r="G197" i="10"/>
  <c r="D197" i="10"/>
  <c r="D811" i="10" s="1"/>
  <c r="AC197" i="10"/>
  <c r="K197" i="10"/>
  <c r="Q197" i="10"/>
  <c r="E197" i="10"/>
  <c r="AM197" i="10"/>
  <c r="AA197" i="10"/>
  <c r="AJ197" i="10"/>
  <c r="AI197" i="10"/>
  <c r="O197" i="10"/>
  <c r="AL197" i="10"/>
  <c r="AK197" i="10"/>
  <c r="X197" i="10"/>
  <c r="AD197" i="10"/>
  <c r="C197" i="10"/>
  <c r="C811" i="10" s="1"/>
  <c r="Z197" i="10"/>
  <c r="Y197" i="10"/>
  <c r="L197" i="10"/>
  <c r="L811" i="10" s="1"/>
  <c r="W197" i="10"/>
  <c r="A812" i="10" l="1"/>
  <c r="A199" i="10"/>
  <c r="Q198" i="10"/>
  <c r="E198" i="10"/>
  <c r="AE198" i="10"/>
  <c r="AD198" i="10"/>
  <c r="S198" i="10"/>
  <c r="R198" i="10"/>
  <c r="G198" i="10"/>
  <c r="F198" i="10"/>
  <c r="AC198" i="10"/>
  <c r="D198" i="10"/>
  <c r="D812" i="10" s="1"/>
  <c r="AL198" i="10"/>
  <c r="M198" i="10"/>
  <c r="Z198" i="10"/>
  <c r="N198" i="10"/>
  <c r="B198" i="10"/>
  <c r="B812" i="10" s="1"/>
  <c r="H198" i="10"/>
  <c r="AJ198" i="10"/>
  <c r="AF198" i="10"/>
  <c r="X198" i="10"/>
  <c r="AG198" i="10"/>
  <c r="AM198" i="10"/>
  <c r="L198" i="10"/>
  <c r="L812" i="10" s="1"/>
  <c r="AI198" i="10"/>
  <c r="AH198" i="10"/>
  <c r="U198" i="10"/>
  <c r="AA198" i="10"/>
  <c r="W198" i="10"/>
  <c r="V198" i="10"/>
  <c r="I198" i="10"/>
  <c r="O198" i="10"/>
  <c r="K198" i="10"/>
  <c r="J198" i="10"/>
  <c r="AB198" i="10"/>
  <c r="C198" i="10"/>
  <c r="C812" i="10" s="1"/>
  <c r="AK198" i="10"/>
  <c r="P198" i="10"/>
  <c r="Y198" i="10"/>
  <c r="T198" i="10"/>
  <c r="A199" i="3"/>
  <c r="F198" i="3"/>
  <c r="D198" i="3"/>
  <c r="D605" i="3" s="1"/>
  <c r="B198" i="3"/>
  <c r="B605" i="3" s="1"/>
  <c r="AF198" i="3"/>
  <c r="AM198" i="3"/>
  <c r="AK198" i="3"/>
  <c r="T198" i="3"/>
  <c r="AA198" i="3"/>
  <c r="Y198" i="3"/>
  <c r="H198" i="3"/>
  <c r="AC198" i="3"/>
  <c r="O198" i="3"/>
  <c r="M198" i="3"/>
  <c r="Q198" i="3"/>
  <c r="C198" i="3"/>
  <c r="C605" i="3" s="1"/>
  <c r="E198" i="3"/>
  <c r="AE198" i="3"/>
  <c r="S198" i="3"/>
  <c r="G198" i="3"/>
  <c r="AL198" i="3"/>
  <c r="X198" i="3"/>
  <c r="AD198" i="3"/>
  <c r="AB198" i="3"/>
  <c r="Z198" i="3"/>
  <c r="L198" i="3"/>
  <c r="L605" i="3" s="1"/>
  <c r="R198" i="3"/>
  <c r="P198" i="3"/>
  <c r="N198" i="3"/>
  <c r="AJ198" i="3"/>
  <c r="I198" i="3"/>
  <c r="AH198" i="3"/>
  <c r="V198" i="3"/>
  <c r="J198" i="3"/>
  <c r="U198" i="3"/>
  <c r="AI198" i="3"/>
  <c r="W198" i="3"/>
  <c r="K198" i="3"/>
  <c r="AG198" i="3"/>
  <c r="A813" i="10" l="1"/>
  <c r="A200" i="10"/>
  <c r="AM199" i="10"/>
  <c r="AB199" i="10"/>
  <c r="AA199" i="10"/>
  <c r="P199" i="10"/>
  <c r="O199" i="10"/>
  <c r="D199" i="10"/>
  <c r="D813" i="10" s="1"/>
  <c r="C199" i="10"/>
  <c r="C813" i="10" s="1"/>
  <c r="AL199" i="10"/>
  <c r="Z199" i="10"/>
  <c r="N199" i="10"/>
  <c r="B199" i="10"/>
  <c r="B813" i="10" s="1"/>
  <c r="AG199" i="10"/>
  <c r="U199" i="10"/>
  <c r="AD199" i="10"/>
  <c r="AJ199" i="10"/>
  <c r="I199" i="10"/>
  <c r="AF199" i="10"/>
  <c r="AE199" i="10"/>
  <c r="R199" i="10"/>
  <c r="X199" i="10"/>
  <c r="T199" i="10"/>
  <c r="S199" i="10"/>
  <c r="F199" i="10"/>
  <c r="AC199" i="10"/>
  <c r="L199" i="10"/>
  <c r="L813" i="10" s="1"/>
  <c r="H199" i="10"/>
  <c r="G199" i="10"/>
  <c r="Q199" i="10"/>
  <c r="AK199" i="10"/>
  <c r="AH199" i="10"/>
  <c r="Y199" i="10"/>
  <c r="V199" i="10"/>
  <c r="M199" i="10"/>
  <c r="AI199" i="10"/>
  <c r="J199" i="10"/>
  <c r="W199" i="10"/>
  <c r="K199" i="10"/>
  <c r="E199" i="10"/>
  <c r="A200" i="3"/>
  <c r="Q199" i="3"/>
  <c r="AL199" i="3"/>
  <c r="X199" i="3"/>
  <c r="V199" i="3"/>
  <c r="N199" i="3"/>
  <c r="B199" i="3"/>
  <c r="B606" i="3" s="1"/>
  <c r="AB199" i="3"/>
  <c r="P199" i="3"/>
  <c r="D199" i="3"/>
  <c r="D606" i="3" s="1"/>
  <c r="AM199" i="3"/>
  <c r="AI199" i="3"/>
  <c r="U199" i="3"/>
  <c r="AA199" i="3"/>
  <c r="AK199" i="3"/>
  <c r="W199" i="3"/>
  <c r="I199" i="3"/>
  <c r="O199" i="3"/>
  <c r="Y199" i="3"/>
  <c r="K199" i="3"/>
  <c r="C199" i="3"/>
  <c r="C606" i="3" s="1"/>
  <c r="M199" i="3"/>
  <c r="AC199" i="3"/>
  <c r="AJ199" i="3"/>
  <c r="AH199" i="3"/>
  <c r="E199" i="3"/>
  <c r="J199" i="3"/>
  <c r="L199" i="3"/>
  <c r="L606" i="3" s="1"/>
  <c r="R199" i="3"/>
  <c r="AE199" i="3"/>
  <c r="Z199" i="3"/>
  <c r="G199" i="3"/>
  <c r="AF199" i="3"/>
  <c r="F199" i="3"/>
  <c r="T199" i="3"/>
  <c r="AD199" i="3"/>
  <c r="H199" i="3"/>
  <c r="AG199" i="3"/>
  <c r="S199" i="3"/>
  <c r="A201" i="3" l="1"/>
  <c r="Y200" i="3"/>
  <c r="AD200" i="3"/>
  <c r="M200" i="3"/>
  <c r="AJ200" i="3"/>
  <c r="AF200" i="3"/>
  <c r="R200" i="3"/>
  <c r="X200" i="3"/>
  <c r="AH200" i="3"/>
  <c r="T200" i="3"/>
  <c r="L200" i="3"/>
  <c r="L607" i="3" s="1"/>
  <c r="V200" i="3"/>
  <c r="H200" i="3"/>
  <c r="J200" i="3"/>
  <c r="AL200" i="3"/>
  <c r="Z200" i="3"/>
  <c r="AG200" i="3"/>
  <c r="AE200" i="3"/>
  <c r="N200" i="3"/>
  <c r="AI200" i="3"/>
  <c r="U200" i="3"/>
  <c r="S200" i="3"/>
  <c r="B200" i="3"/>
  <c r="B607" i="3" s="1"/>
  <c r="W200" i="3"/>
  <c r="I200" i="3"/>
  <c r="G200" i="3"/>
  <c r="K200" i="3"/>
  <c r="AB200" i="3"/>
  <c r="P200" i="3"/>
  <c r="D200" i="3"/>
  <c r="D607" i="3" s="1"/>
  <c r="AK200" i="3"/>
  <c r="AC200" i="3"/>
  <c r="E200" i="3"/>
  <c r="F200" i="3"/>
  <c r="AM200" i="3"/>
  <c r="AA200" i="3"/>
  <c r="C200" i="3"/>
  <c r="C607" i="3" s="1"/>
  <c r="Q200" i="3"/>
  <c r="O200" i="3"/>
  <c r="A814" i="10"/>
  <c r="A201" i="10"/>
  <c r="AJ200" i="10"/>
  <c r="AK200" i="10"/>
  <c r="X200" i="10"/>
  <c r="Y200" i="10"/>
  <c r="L200" i="10"/>
  <c r="L814" i="10" s="1"/>
  <c r="M200" i="10"/>
  <c r="AI200" i="10"/>
  <c r="W200" i="10"/>
  <c r="K200" i="10"/>
  <c r="R200" i="10"/>
  <c r="AA200" i="10"/>
  <c r="AG200" i="10"/>
  <c r="F200" i="10"/>
  <c r="AC200" i="10"/>
  <c r="AB200" i="10"/>
  <c r="O200" i="10"/>
  <c r="U200" i="10"/>
  <c r="Q200" i="10"/>
  <c r="P200" i="10"/>
  <c r="C200" i="10"/>
  <c r="C814" i="10" s="1"/>
  <c r="I200" i="10"/>
  <c r="E200" i="10"/>
  <c r="D200" i="10"/>
  <c r="D814" i="10" s="1"/>
  <c r="AL200" i="10"/>
  <c r="AH200" i="10"/>
  <c r="AE200" i="10"/>
  <c r="V200" i="10"/>
  <c r="S200" i="10"/>
  <c r="J200" i="10"/>
  <c r="AF200" i="10"/>
  <c r="G200" i="10"/>
  <c r="Z200" i="10"/>
  <c r="T200" i="10"/>
  <c r="H200" i="10"/>
  <c r="B200" i="10"/>
  <c r="B814" i="10" s="1"/>
  <c r="N200" i="10"/>
  <c r="AD200" i="10"/>
  <c r="AM200" i="10"/>
  <c r="A815" i="10" l="1"/>
  <c r="A202" i="10"/>
  <c r="V201" i="10"/>
  <c r="I201" i="10"/>
  <c r="J201" i="10"/>
  <c r="AF201" i="10"/>
  <c r="T201" i="10"/>
  <c r="H201" i="10"/>
  <c r="AG201" i="10"/>
  <c r="AH201" i="10"/>
  <c r="U201" i="10"/>
  <c r="F201" i="10"/>
  <c r="B201" i="10"/>
  <c r="B815" i="10" s="1"/>
  <c r="M201" i="10"/>
  <c r="AE201" i="10"/>
  <c r="AB201" i="10"/>
  <c r="S201" i="10"/>
  <c r="P201" i="10"/>
  <c r="G201" i="10"/>
  <c r="AC201" i="10"/>
  <c r="D201" i="10"/>
  <c r="D815" i="10" s="1"/>
  <c r="AI201" i="10"/>
  <c r="Q201" i="10"/>
  <c r="E201" i="10"/>
  <c r="AM201" i="10"/>
  <c r="AA201" i="10"/>
  <c r="AJ201" i="10"/>
  <c r="W201" i="10"/>
  <c r="O201" i="10"/>
  <c r="AL201" i="10"/>
  <c r="X201" i="10"/>
  <c r="AD201" i="10"/>
  <c r="C201" i="10"/>
  <c r="C815" i="10" s="1"/>
  <c r="Z201" i="10"/>
  <c r="AK201" i="10"/>
  <c r="L201" i="10"/>
  <c r="L815" i="10" s="1"/>
  <c r="K201" i="10"/>
  <c r="R201" i="10"/>
  <c r="N201" i="10"/>
  <c r="Y201" i="10"/>
  <c r="A202" i="3"/>
  <c r="J201" i="3"/>
  <c r="AG201" i="3"/>
  <c r="AC201" i="3"/>
  <c r="O201" i="3"/>
  <c r="I201" i="3"/>
  <c r="S201" i="3"/>
  <c r="E201" i="3"/>
  <c r="G201" i="3"/>
  <c r="AI201" i="3"/>
  <c r="W201" i="3"/>
  <c r="AD201" i="3"/>
  <c r="AB201" i="3"/>
  <c r="K201" i="3"/>
  <c r="AF201" i="3"/>
  <c r="R201" i="3"/>
  <c r="P201" i="3"/>
  <c r="T201" i="3"/>
  <c r="F201" i="3"/>
  <c r="D201" i="3"/>
  <c r="D608" i="3" s="1"/>
  <c r="H201" i="3"/>
  <c r="AH201" i="3"/>
  <c r="AM201" i="3"/>
  <c r="V201" i="3"/>
  <c r="AA201" i="3"/>
  <c r="Z201" i="3"/>
  <c r="N201" i="3"/>
  <c r="X201" i="3"/>
  <c r="B201" i="3"/>
  <c r="B608" i="3" s="1"/>
  <c r="AE201" i="3"/>
  <c r="L201" i="3"/>
  <c r="L608" i="3" s="1"/>
  <c r="Q201" i="3"/>
  <c r="U201" i="3"/>
  <c r="C201" i="3"/>
  <c r="C608" i="3" s="1"/>
  <c r="AK201" i="3"/>
  <c r="Y201" i="3"/>
  <c r="AL201" i="3"/>
  <c r="M201" i="3"/>
  <c r="AJ201" i="3"/>
  <c r="A203" i="3" l="1"/>
  <c r="D202" i="3"/>
  <c r="D609" i="3" s="1"/>
  <c r="T202" i="3"/>
  <c r="AA202" i="3"/>
  <c r="AK202" i="3"/>
  <c r="H202" i="3"/>
  <c r="AC202" i="3"/>
  <c r="O202" i="3"/>
  <c r="Y202" i="3"/>
  <c r="Q202" i="3"/>
  <c r="C202" i="3"/>
  <c r="C609" i="3" s="1"/>
  <c r="M202" i="3"/>
  <c r="E202" i="3"/>
  <c r="AE202" i="3"/>
  <c r="AJ202" i="3"/>
  <c r="S202" i="3"/>
  <c r="AL202" i="3"/>
  <c r="G202" i="3"/>
  <c r="AD202" i="3"/>
  <c r="Z202" i="3"/>
  <c r="L202" i="3"/>
  <c r="L609" i="3" s="1"/>
  <c r="R202" i="3"/>
  <c r="AB202" i="3"/>
  <c r="N202" i="3"/>
  <c r="F202" i="3"/>
  <c r="P202" i="3"/>
  <c r="B202" i="3"/>
  <c r="B609" i="3" s="1"/>
  <c r="AM202" i="3"/>
  <c r="U202" i="3"/>
  <c r="AG202" i="3"/>
  <c r="AH202" i="3"/>
  <c r="V202" i="3"/>
  <c r="I202" i="3"/>
  <c r="X202" i="3"/>
  <c r="AI202" i="3"/>
  <c r="J202" i="3"/>
  <c r="W202" i="3"/>
  <c r="K202" i="3"/>
  <c r="AF202" i="3"/>
  <c r="A816" i="10"/>
  <c r="A203" i="10"/>
  <c r="E202" i="10"/>
  <c r="AD202" i="10"/>
  <c r="AE202" i="10"/>
  <c r="R202" i="10"/>
  <c r="S202" i="10"/>
  <c r="F202" i="10"/>
  <c r="G202" i="10"/>
  <c r="AC202" i="10"/>
  <c r="Q202" i="10"/>
  <c r="D202" i="10"/>
  <c r="D816" i="10" s="1"/>
  <c r="Z202" i="10"/>
  <c r="M202" i="10"/>
  <c r="N202" i="10"/>
  <c r="B202" i="10"/>
  <c r="B816" i="10" s="1"/>
  <c r="AJ202" i="10"/>
  <c r="T202" i="10"/>
  <c r="X202" i="10"/>
  <c r="AG202" i="10"/>
  <c r="AM202" i="10"/>
  <c r="L202" i="10"/>
  <c r="L816" i="10" s="1"/>
  <c r="AI202" i="10"/>
  <c r="U202" i="10"/>
  <c r="AA202" i="10"/>
  <c r="W202" i="10"/>
  <c r="AH202" i="10"/>
  <c r="I202" i="10"/>
  <c r="O202" i="10"/>
  <c r="K202" i="10"/>
  <c r="V202" i="10"/>
  <c r="C202" i="10"/>
  <c r="C816" i="10" s="1"/>
  <c r="J202" i="10"/>
  <c r="AB202" i="10"/>
  <c r="AK202" i="10"/>
  <c r="AF202" i="10"/>
  <c r="H202" i="10"/>
  <c r="P202" i="10"/>
  <c r="AL202" i="10"/>
  <c r="Y202" i="10"/>
  <c r="A204" i="3" l="1"/>
  <c r="E203" i="3"/>
  <c r="Z203" i="3"/>
  <c r="L203" i="3"/>
  <c r="L610" i="3" s="1"/>
  <c r="V203" i="3"/>
  <c r="B203" i="3"/>
  <c r="B610" i="3" s="1"/>
  <c r="AB203" i="3"/>
  <c r="P203" i="3"/>
  <c r="AM203" i="3"/>
  <c r="AI203" i="3"/>
  <c r="D203" i="3"/>
  <c r="D610" i="3" s="1"/>
  <c r="AA203" i="3"/>
  <c r="W203" i="3"/>
  <c r="I203" i="3"/>
  <c r="O203" i="3"/>
  <c r="AK203" i="3"/>
  <c r="K203" i="3"/>
  <c r="C203" i="3"/>
  <c r="C610" i="3" s="1"/>
  <c r="Y203" i="3"/>
  <c r="M203" i="3"/>
  <c r="AC203" i="3"/>
  <c r="AJ203" i="3"/>
  <c r="Q203" i="3"/>
  <c r="AL203" i="3"/>
  <c r="X203" i="3"/>
  <c r="AH203" i="3"/>
  <c r="F203" i="3"/>
  <c r="AE203" i="3"/>
  <c r="AD203" i="3"/>
  <c r="AF203" i="3"/>
  <c r="G203" i="3"/>
  <c r="AG203" i="3"/>
  <c r="T203" i="3"/>
  <c r="R203" i="3"/>
  <c r="U203" i="3"/>
  <c r="H203" i="3"/>
  <c r="J203" i="3"/>
  <c r="N203" i="3"/>
  <c r="S203" i="3"/>
  <c r="A817" i="10"/>
  <c r="A204" i="10"/>
  <c r="AM203" i="10"/>
  <c r="AA203" i="10"/>
  <c r="AB203" i="10"/>
  <c r="O203" i="10"/>
  <c r="P203" i="10"/>
  <c r="C203" i="10"/>
  <c r="C817" i="10" s="1"/>
  <c r="AL203" i="10"/>
  <c r="D203" i="10"/>
  <c r="D817" i="10" s="1"/>
  <c r="Z203" i="10"/>
  <c r="N203" i="10"/>
  <c r="B203" i="10"/>
  <c r="B817" i="10" s="1"/>
  <c r="AG203" i="10"/>
  <c r="U203" i="10"/>
  <c r="AD203" i="10"/>
  <c r="AJ203" i="10"/>
  <c r="I203" i="10"/>
  <c r="AF203" i="10"/>
  <c r="R203" i="10"/>
  <c r="X203" i="10"/>
  <c r="T203" i="10"/>
  <c r="AE203" i="10"/>
  <c r="F203" i="10"/>
  <c r="Q203" i="10"/>
  <c r="L203" i="10"/>
  <c r="L817" i="10" s="1"/>
  <c r="H203" i="10"/>
  <c r="S203" i="10"/>
  <c r="E203" i="10"/>
  <c r="AC203" i="10"/>
  <c r="G203" i="10"/>
  <c r="AK203" i="10"/>
  <c r="AH203" i="10"/>
  <c r="Y203" i="10"/>
  <c r="AI203" i="10"/>
  <c r="V203" i="10"/>
  <c r="M203" i="10"/>
  <c r="W203" i="10"/>
  <c r="J203" i="10"/>
  <c r="K203" i="10"/>
  <c r="A205" i="3" l="1"/>
  <c r="Y204" i="3"/>
  <c r="AJ204" i="3"/>
  <c r="AF204" i="3"/>
  <c r="R204" i="3"/>
  <c r="M204" i="3"/>
  <c r="X204" i="3"/>
  <c r="T204" i="3"/>
  <c r="F204" i="3"/>
  <c r="L204" i="3"/>
  <c r="L611" i="3" s="1"/>
  <c r="AH204" i="3"/>
  <c r="H204" i="3"/>
  <c r="V204" i="3"/>
  <c r="AL204" i="3"/>
  <c r="J204" i="3"/>
  <c r="Z204" i="3"/>
  <c r="AG204" i="3"/>
  <c r="N204" i="3"/>
  <c r="AI204" i="3"/>
  <c r="U204" i="3"/>
  <c r="AE204" i="3"/>
  <c r="B204" i="3"/>
  <c r="B611" i="3" s="1"/>
  <c r="W204" i="3"/>
  <c r="I204" i="3"/>
  <c r="S204" i="3"/>
  <c r="K204" i="3"/>
  <c r="G204" i="3"/>
  <c r="AB204" i="3"/>
  <c r="P204" i="3"/>
  <c r="AK204" i="3"/>
  <c r="AC204" i="3"/>
  <c r="D204" i="3"/>
  <c r="D611" i="3" s="1"/>
  <c r="Q204" i="3"/>
  <c r="C204" i="3"/>
  <c r="C611" i="3" s="1"/>
  <c r="AD204" i="3"/>
  <c r="AM204" i="3"/>
  <c r="AA204" i="3"/>
  <c r="O204" i="3"/>
  <c r="E204" i="3"/>
  <c r="A818" i="10"/>
  <c r="A205" i="10"/>
  <c r="AJ204" i="10"/>
  <c r="X204" i="10"/>
  <c r="AK204" i="10"/>
  <c r="L204" i="10"/>
  <c r="L818" i="10" s="1"/>
  <c r="Y204" i="10"/>
  <c r="AI204" i="10"/>
  <c r="M204" i="10"/>
  <c r="W204" i="10"/>
  <c r="K204" i="10"/>
  <c r="AG204" i="10"/>
  <c r="F204" i="10"/>
  <c r="AC204" i="10"/>
  <c r="O204" i="10"/>
  <c r="U204" i="10"/>
  <c r="Q204" i="10"/>
  <c r="AB204" i="10"/>
  <c r="C204" i="10"/>
  <c r="C818" i="10" s="1"/>
  <c r="I204" i="10"/>
  <c r="E204" i="10"/>
  <c r="P204" i="10"/>
  <c r="Z204" i="10"/>
  <c r="D204" i="10"/>
  <c r="D818" i="10" s="1"/>
  <c r="AH204" i="10"/>
  <c r="AE204" i="10"/>
  <c r="V204" i="10"/>
  <c r="AF204" i="10"/>
  <c r="S204" i="10"/>
  <c r="N204" i="10"/>
  <c r="J204" i="10"/>
  <c r="T204" i="10"/>
  <c r="G204" i="10"/>
  <c r="H204" i="10"/>
  <c r="AL204" i="10"/>
  <c r="B204" i="10"/>
  <c r="B818" i="10" s="1"/>
  <c r="AD204" i="10"/>
  <c r="AM204" i="10"/>
  <c r="R204" i="10"/>
  <c r="AA204" i="10"/>
  <c r="A819" i="10" l="1"/>
  <c r="A206" i="10"/>
  <c r="V205" i="10"/>
  <c r="AF205" i="10"/>
  <c r="J205" i="10"/>
  <c r="T205" i="10"/>
  <c r="H205" i="10"/>
  <c r="AG205" i="10"/>
  <c r="U205" i="10"/>
  <c r="AH205" i="10"/>
  <c r="I205" i="10"/>
  <c r="M205" i="10"/>
  <c r="AE205" i="10"/>
  <c r="AB205" i="10"/>
  <c r="S205" i="10"/>
  <c r="AC205" i="10"/>
  <c r="P205" i="10"/>
  <c r="W205" i="10"/>
  <c r="G205" i="10"/>
  <c r="Q205" i="10"/>
  <c r="D205" i="10"/>
  <c r="D819" i="10" s="1"/>
  <c r="E205" i="10"/>
  <c r="AM205" i="10"/>
  <c r="AA205" i="10"/>
  <c r="AJ205" i="10"/>
  <c r="K205" i="10"/>
  <c r="O205" i="10"/>
  <c r="AL205" i="10"/>
  <c r="X205" i="10"/>
  <c r="AD205" i="10"/>
  <c r="C205" i="10"/>
  <c r="C819" i="10" s="1"/>
  <c r="Z205" i="10"/>
  <c r="L205" i="10"/>
  <c r="L819" i="10" s="1"/>
  <c r="AI205" i="10"/>
  <c r="R205" i="10"/>
  <c r="N205" i="10"/>
  <c r="AK205" i="10"/>
  <c r="F205" i="10"/>
  <c r="B205" i="10"/>
  <c r="B819" i="10" s="1"/>
  <c r="Y205" i="10"/>
  <c r="A206" i="3"/>
  <c r="J205" i="3"/>
  <c r="U205" i="3"/>
  <c r="Q205" i="3"/>
  <c r="C205" i="3"/>
  <c r="C612" i="3" s="1"/>
  <c r="S205" i="3"/>
  <c r="AI205" i="3"/>
  <c r="G205" i="3"/>
  <c r="W205" i="3"/>
  <c r="AD205" i="3"/>
  <c r="K205" i="3"/>
  <c r="AF205" i="3"/>
  <c r="R205" i="3"/>
  <c r="AB205" i="3"/>
  <c r="T205" i="3"/>
  <c r="F205" i="3"/>
  <c r="P205" i="3"/>
  <c r="H205" i="3"/>
  <c r="D205" i="3"/>
  <c r="D612" i="3" s="1"/>
  <c r="AM205" i="3"/>
  <c r="AH205" i="3"/>
  <c r="AA205" i="3"/>
  <c r="V205" i="3"/>
  <c r="AG205" i="3"/>
  <c r="AC205" i="3"/>
  <c r="O205" i="3"/>
  <c r="N205" i="3"/>
  <c r="L205" i="3"/>
  <c r="L612" i="3" s="1"/>
  <c r="B205" i="3"/>
  <c r="B612" i="3" s="1"/>
  <c r="X205" i="3"/>
  <c r="AE205" i="3"/>
  <c r="AJ205" i="3"/>
  <c r="E205" i="3"/>
  <c r="I205" i="3"/>
  <c r="AK205" i="3"/>
  <c r="AL205" i="3"/>
  <c r="Y205" i="3"/>
  <c r="Z205" i="3"/>
  <c r="M205" i="3"/>
  <c r="A820" i="10" l="1"/>
  <c r="A207" i="10"/>
  <c r="AD206" i="10"/>
  <c r="R206" i="10"/>
  <c r="AE206" i="10"/>
  <c r="F206" i="10"/>
  <c r="S206" i="10"/>
  <c r="AC206" i="10"/>
  <c r="G206" i="10"/>
  <c r="Q206" i="10"/>
  <c r="E206" i="10"/>
  <c r="D206" i="10"/>
  <c r="D820" i="10" s="1"/>
  <c r="N206" i="10"/>
  <c r="M206" i="10"/>
  <c r="B206" i="10"/>
  <c r="B820" i="10" s="1"/>
  <c r="AJ206" i="10"/>
  <c r="H206" i="10"/>
  <c r="X206" i="10"/>
  <c r="AG206" i="10"/>
  <c r="AF206" i="10"/>
  <c r="AM206" i="10"/>
  <c r="L206" i="10"/>
  <c r="L820" i="10" s="1"/>
  <c r="AI206" i="10"/>
  <c r="U206" i="10"/>
  <c r="AA206" i="10"/>
  <c r="W206" i="10"/>
  <c r="I206" i="10"/>
  <c r="O206" i="10"/>
  <c r="K206" i="10"/>
  <c r="AH206" i="10"/>
  <c r="C206" i="10"/>
  <c r="C820" i="10" s="1"/>
  <c r="V206" i="10"/>
  <c r="J206" i="10"/>
  <c r="T206" i="10"/>
  <c r="AB206" i="10"/>
  <c r="AL206" i="10"/>
  <c r="AK206" i="10"/>
  <c r="P206" i="10"/>
  <c r="Z206" i="10"/>
  <c r="Y206" i="10"/>
  <c r="A207" i="3"/>
  <c r="AF206" i="3"/>
  <c r="D206" i="3"/>
  <c r="D613" i="3" s="1"/>
  <c r="AM206" i="3"/>
  <c r="H206" i="3"/>
  <c r="AC206" i="3"/>
  <c r="O206" i="3"/>
  <c r="AK206" i="3"/>
  <c r="Q206" i="3"/>
  <c r="C206" i="3"/>
  <c r="C613" i="3" s="1"/>
  <c r="Y206" i="3"/>
  <c r="E206" i="3"/>
  <c r="M206" i="3"/>
  <c r="AJ206" i="3"/>
  <c r="AE206" i="3"/>
  <c r="AL206" i="3"/>
  <c r="X206" i="3"/>
  <c r="S206" i="3"/>
  <c r="AD206" i="3"/>
  <c r="Z206" i="3"/>
  <c r="G206" i="3"/>
  <c r="R206" i="3"/>
  <c r="N206" i="3"/>
  <c r="F206" i="3"/>
  <c r="AB206" i="3"/>
  <c r="B206" i="3"/>
  <c r="B613" i="3" s="1"/>
  <c r="P206" i="3"/>
  <c r="I206" i="3"/>
  <c r="AH206" i="3"/>
  <c r="AI206" i="3"/>
  <c r="V206" i="3"/>
  <c r="W206" i="3"/>
  <c r="J206" i="3"/>
  <c r="K206" i="3"/>
  <c r="T206" i="3"/>
  <c r="AA206" i="3"/>
  <c r="AG206" i="3"/>
  <c r="U206" i="3"/>
  <c r="L206" i="3"/>
  <c r="L613" i="3" s="1"/>
  <c r="A208" i="3" l="1"/>
  <c r="N207" i="3"/>
  <c r="V207" i="3"/>
  <c r="AG207" i="3"/>
  <c r="AB207" i="3"/>
  <c r="AM207" i="3"/>
  <c r="AI207" i="3"/>
  <c r="P207" i="3"/>
  <c r="AA207" i="3"/>
  <c r="W207" i="3"/>
  <c r="D207" i="3"/>
  <c r="D614" i="3" s="1"/>
  <c r="O207" i="3"/>
  <c r="K207" i="3"/>
  <c r="C207" i="3"/>
  <c r="C614" i="3" s="1"/>
  <c r="AK207" i="3"/>
  <c r="Y207" i="3"/>
  <c r="AC207" i="3"/>
  <c r="M207" i="3"/>
  <c r="AJ207" i="3"/>
  <c r="Q207" i="3"/>
  <c r="AL207" i="3"/>
  <c r="X207" i="3"/>
  <c r="E207" i="3"/>
  <c r="Z207" i="3"/>
  <c r="L207" i="3"/>
  <c r="L614" i="3" s="1"/>
  <c r="AH207" i="3"/>
  <c r="U207" i="3"/>
  <c r="R207" i="3"/>
  <c r="AD207" i="3"/>
  <c r="B207" i="3"/>
  <c r="B614" i="3" s="1"/>
  <c r="I207" i="3"/>
  <c r="AE207" i="3"/>
  <c r="T207" i="3"/>
  <c r="G207" i="3"/>
  <c r="F207" i="3"/>
  <c r="H207" i="3"/>
  <c r="J207" i="3"/>
  <c r="S207" i="3"/>
  <c r="AF207" i="3"/>
  <c r="A821" i="10"/>
  <c r="A208" i="10"/>
  <c r="AM207" i="10"/>
  <c r="AA207" i="10"/>
  <c r="O207" i="10"/>
  <c r="AB207" i="10"/>
  <c r="C207" i="10"/>
  <c r="C821" i="10" s="1"/>
  <c r="AL207" i="10"/>
  <c r="P207" i="10"/>
  <c r="Z207" i="10"/>
  <c r="D207" i="10"/>
  <c r="D821" i="10" s="1"/>
  <c r="N207" i="10"/>
  <c r="B207" i="10"/>
  <c r="B821" i="10" s="1"/>
  <c r="AG207" i="10"/>
  <c r="U207" i="10"/>
  <c r="AD207" i="10"/>
  <c r="AJ207" i="10"/>
  <c r="I207" i="10"/>
  <c r="AF207" i="10"/>
  <c r="R207" i="10"/>
  <c r="X207" i="10"/>
  <c r="T207" i="10"/>
  <c r="F207" i="10"/>
  <c r="E207" i="10"/>
  <c r="L207" i="10"/>
  <c r="L821" i="10" s="1"/>
  <c r="H207" i="10"/>
  <c r="AE207" i="10"/>
  <c r="Q207" i="10"/>
  <c r="S207" i="10"/>
  <c r="G207" i="10"/>
  <c r="AK207" i="10"/>
  <c r="AI207" i="10"/>
  <c r="AH207" i="10"/>
  <c r="Y207" i="10"/>
  <c r="W207" i="10"/>
  <c r="V207" i="10"/>
  <c r="AC207" i="10"/>
  <c r="M207" i="10"/>
  <c r="K207" i="10"/>
  <c r="J207" i="10"/>
  <c r="A209" i="3" l="1"/>
  <c r="AD208" i="3"/>
  <c r="Y208" i="3"/>
  <c r="X208" i="3"/>
  <c r="T208" i="3"/>
  <c r="F208" i="3"/>
  <c r="M208" i="3"/>
  <c r="L208" i="3"/>
  <c r="L615" i="3" s="1"/>
  <c r="H208" i="3"/>
  <c r="AH208" i="3"/>
  <c r="AL208" i="3"/>
  <c r="V208" i="3"/>
  <c r="Z208" i="3"/>
  <c r="J208" i="3"/>
  <c r="AG208" i="3"/>
  <c r="N208" i="3"/>
  <c r="AI208" i="3"/>
  <c r="U208" i="3"/>
  <c r="B208" i="3"/>
  <c r="B615" i="3" s="1"/>
  <c r="W208" i="3"/>
  <c r="I208" i="3"/>
  <c r="AE208" i="3"/>
  <c r="K208" i="3"/>
  <c r="S208" i="3"/>
  <c r="G208" i="3"/>
  <c r="AB208" i="3"/>
  <c r="AK208" i="3"/>
  <c r="R208" i="3"/>
  <c r="AC208" i="3"/>
  <c r="P208" i="3"/>
  <c r="Q208" i="3"/>
  <c r="D208" i="3"/>
  <c r="D615" i="3" s="1"/>
  <c r="E208" i="3"/>
  <c r="AA208" i="3"/>
  <c r="AF208" i="3"/>
  <c r="AJ208" i="3"/>
  <c r="O208" i="3"/>
  <c r="C208" i="3"/>
  <c r="C615" i="3" s="1"/>
  <c r="AM208" i="3"/>
  <c r="A822" i="10"/>
  <c r="A209" i="10"/>
  <c r="X208" i="10"/>
  <c r="L208" i="10"/>
  <c r="L822" i="10" s="1"/>
  <c r="AK208" i="10"/>
  <c r="AI208" i="10"/>
  <c r="Y208" i="10"/>
  <c r="W208" i="10"/>
  <c r="M208" i="10"/>
  <c r="K208" i="10"/>
  <c r="AJ208" i="10"/>
  <c r="U208" i="10"/>
  <c r="Q208" i="10"/>
  <c r="C208" i="10"/>
  <c r="C822" i="10" s="1"/>
  <c r="I208" i="10"/>
  <c r="E208" i="10"/>
  <c r="AB208" i="10"/>
  <c r="N208" i="10"/>
  <c r="P208" i="10"/>
  <c r="D208" i="10"/>
  <c r="D822" i="10" s="1"/>
  <c r="AH208" i="10"/>
  <c r="AF208" i="10"/>
  <c r="AE208" i="10"/>
  <c r="B208" i="10"/>
  <c r="B822" i="10" s="1"/>
  <c r="V208" i="10"/>
  <c r="T208" i="10"/>
  <c r="S208" i="10"/>
  <c r="J208" i="10"/>
  <c r="H208" i="10"/>
  <c r="G208" i="10"/>
  <c r="AL208" i="10"/>
  <c r="Z208" i="10"/>
  <c r="AD208" i="10"/>
  <c r="AM208" i="10"/>
  <c r="R208" i="10"/>
  <c r="AA208" i="10"/>
  <c r="AG208" i="10"/>
  <c r="F208" i="10"/>
  <c r="AC208" i="10"/>
  <c r="O208" i="10"/>
  <c r="A210" i="3" l="1"/>
  <c r="J209" i="3"/>
  <c r="I209" i="3"/>
  <c r="E209" i="3"/>
  <c r="AI209" i="3"/>
  <c r="S209" i="3"/>
  <c r="W209" i="3"/>
  <c r="G209" i="3"/>
  <c r="AD209" i="3"/>
  <c r="K209" i="3"/>
  <c r="AF209" i="3"/>
  <c r="R209" i="3"/>
  <c r="T209" i="3"/>
  <c r="F209" i="3"/>
  <c r="AB209" i="3"/>
  <c r="H209" i="3"/>
  <c r="P209" i="3"/>
  <c r="D209" i="3"/>
  <c r="D616" i="3" s="1"/>
  <c r="AA209" i="3"/>
  <c r="AH209" i="3"/>
  <c r="AG209" i="3"/>
  <c r="AC209" i="3"/>
  <c r="O209" i="3"/>
  <c r="V209" i="3"/>
  <c r="U209" i="3"/>
  <c r="Q209" i="3"/>
  <c r="C209" i="3"/>
  <c r="C616" i="3" s="1"/>
  <c r="AM209" i="3"/>
  <c r="B209" i="3"/>
  <c r="B616" i="3" s="1"/>
  <c r="AJ209" i="3"/>
  <c r="X209" i="3"/>
  <c r="L209" i="3"/>
  <c r="L616" i="3" s="1"/>
  <c r="AL209" i="3"/>
  <c r="AK209" i="3"/>
  <c r="Z209" i="3"/>
  <c r="Y209" i="3"/>
  <c r="N209" i="3"/>
  <c r="M209" i="3"/>
  <c r="AE209" i="3"/>
  <c r="A823" i="10"/>
  <c r="A210" i="10"/>
  <c r="V209" i="10"/>
  <c r="T209" i="10"/>
  <c r="J209" i="10"/>
  <c r="H209" i="10"/>
  <c r="AG209" i="10"/>
  <c r="U209" i="10"/>
  <c r="I209" i="10"/>
  <c r="AH209" i="10"/>
  <c r="AF209" i="10"/>
  <c r="M209" i="10"/>
  <c r="AE209" i="10"/>
  <c r="AC209" i="10"/>
  <c r="AB209" i="10"/>
  <c r="K209" i="10"/>
  <c r="S209" i="10"/>
  <c r="Q209" i="10"/>
  <c r="P209" i="10"/>
  <c r="AI209" i="10"/>
  <c r="G209" i="10"/>
  <c r="E209" i="10"/>
  <c r="D209" i="10"/>
  <c r="D823" i="10" s="1"/>
  <c r="AM209" i="10"/>
  <c r="AA209" i="10"/>
  <c r="AJ209" i="10"/>
  <c r="O209" i="10"/>
  <c r="AL209" i="10"/>
  <c r="X209" i="10"/>
  <c r="AD209" i="10"/>
  <c r="C209" i="10"/>
  <c r="C823" i="10" s="1"/>
  <c r="Z209" i="10"/>
  <c r="L209" i="10"/>
  <c r="L823" i="10" s="1"/>
  <c r="W209" i="10"/>
  <c r="R209" i="10"/>
  <c r="N209" i="10"/>
  <c r="F209" i="10"/>
  <c r="B209" i="10"/>
  <c r="B823" i="10" s="1"/>
  <c r="AK209" i="10"/>
  <c r="Y209" i="10"/>
  <c r="A211" i="3" l="1"/>
  <c r="T210" i="3"/>
  <c r="D210" i="3"/>
  <c r="D617" i="3" s="1"/>
  <c r="AA210" i="3"/>
  <c r="Q210" i="3"/>
  <c r="C210" i="3"/>
  <c r="C617" i="3" s="1"/>
  <c r="AK210" i="3"/>
  <c r="K210" i="3"/>
  <c r="E210" i="3"/>
  <c r="Y210" i="3"/>
  <c r="M210" i="3"/>
  <c r="AL210" i="3"/>
  <c r="X210" i="3"/>
  <c r="AE210" i="3"/>
  <c r="AD210" i="3"/>
  <c r="Z210" i="3"/>
  <c r="L210" i="3"/>
  <c r="L617" i="3" s="1"/>
  <c r="S210" i="3"/>
  <c r="R210" i="3"/>
  <c r="N210" i="3"/>
  <c r="G210" i="3"/>
  <c r="F210" i="3"/>
  <c r="B210" i="3"/>
  <c r="B617" i="3" s="1"/>
  <c r="AB210" i="3"/>
  <c r="AF210" i="3"/>
  <c r="P210" i="3"/>
  <c r="AM210" i="3"/>
  <c r="AC210" i="3"/>
  <c r="I210" i="3"/>
  <c r="AH210" i="3"/>
  <c r="AI210" i="3"/>
  <c r="V210" i="3"/>
  <c r="W210" i="3"/>
  <c r="J210" i="3"/>
  <c r="H210" i="3"/>
  <c r="O210" i="3"/>
  <c r="U210" i="3"/>
  <c r="AJ210" i="3"/>
  <c r="AG210" i="3"/>
  <c r="A824" i="10"/>
  <c r="A211" i="10"/>
  <c r="AD210" i="10"/>
  <c r="R210" i="10"/>
  <c r="F210" i="10"/>
  <c r="AE210" i="10"/>
  <c r="AC210" i="10"/>
  <c r="S210" i="10"/>
  <c r="Q210" i="10"/>
  <c r="G210" i="10"/>
  <c r="E210" i="10"/>
  <c r="D210" i="10"/>
  <c r="D824" i="10" s="1"/>
  <c r="B210" i="10"/>
  <c r="B824" i="10" s="1"/>
  <c r="M210" i="10"/>
  <c r="AJ210" i="10"/>
  <c r="AF210" i="10"/>
  <c r="X210" i="10"/>
  <c r="AG210" i="10"/>
  <c r="T210" i="10"/>
  <c r="AM210" i="10"/>
  <c r="L210" i="10"/>
  <c r="L824" i="10" s="1"/>
  <c r="AI210" i="10"/>
  <c r="U210" i="10"/>
  <c r="AA210" i="10"/>
  <c r="W210" i="10"/>
  <c r="I210" i="10"/>
  <c r="O210" i="10"/>
  <c r="K210" i="10"/>
  <c r="C210" i="10"/>
  <c r="C824" i="10" s="1"/>
  <c r="AH210" i="10"/>
  <c r="V210" i="10"/>
  <c r="H210" i="10"/>
  <c r="AL210" i="10"/>
  <c r="J210" i="10"/>
  <c r="AB210" i="10"/>
  <c r="Z210" i="10"/>
  <c r="AK210" i="10"/>
  <c r="P210" i="10"/>
  <c r="N210" i="10"/>
  <c r="Y210" i="10"/>
  <c r="A825" i="10" l="1"/>
  <c r="A212" i="10"/>
  <c r="AM211" i="10"/>
  <c r="AA211" i="10"/>
  <c r="O211" i="10"/>
  <c r="C211" i="10"/>
  <c r="C825" i="10" s="1"/>
  <c r="AL211" i="10"/>
  <c r="AB211" i="10"/>
  <c r="Z211" i="10"/>
  <c r="P211" i="10"/>
  <c r="N211" i="10"/>
  <c r="D211" i="10"/>
  <c r="D825" i="10" s="1"/>
  <c r="B211" i="10"/>
  <c r="B825" i="10" s="1"/>
  <c r="U211" i="10"/>
  <c r="AD211" i="10"/>
  <c r="AJ211" i="10"/>
  <c r="I211" i="10"/>
  <c r="AF211" i="10"/>
  <c r="R211" i="10"/>
  <c r="X211" i="10"/>
  <c r="T211" i="10"/>
  <c r="F211" i="10"/>
  <c r="L211" i="10"/>
  <c r="L825" i="10" s="1"/>
  <c r="H211" i="10"/>
  <c r="AC211" i="10"/>
  <c r="E211" i="10"/>
  <c r="AE211" i="10"/>
  <c r="S211" i="10"/>
  <c r="AI211" i="10"/>
  <c r="G211" i="10"/>
  <c r="AK211" i="10"/>
  <c r="W211" i="10"/>
  <c r="AH211" i="10"/>
  <c r="Q211" i="10"/>
  <c r="Y211" i="10"/>
  <c r="K211" i="10"/>
  <c r="V211" i="10"/>
  <c r="M211" i="10"/>
  <c r="J211" i="10"/>
  <c r="AG211" i="10"/>
  <c r="A212" i="3"/>
  <c r="B211" i="3"/>
  <c r="B618" i="3" s="1"/>
  <c r="V211" i="3"/>
  <c r="AG211" i="3"/>
  <c r="AM211" i="3"/>
  <c r="AI211" i="3"/>
  <c r="U211" i="3"/>
  <c r="AB211" i="3"/>
  <c r="AA211" i="3"/>
  <c r="W211" i="3"/>
  <c r="P211" i="3"/>
  <c r="O211" i="3"/>
  <c r="K211" i="3"/>
  <c r="D211" i="3"/>
  <c r="D618" i="3" s="1"/>
  <c r="C211" i="3"/>
  <c r="C618" i="3" s="1"/>
  <c r="AK211" i="3"/>
  <c r="AC211" i="3"/>
  <c r="Y211" i="3"/>
  <c r="AJ211" i="3"/>
  <c r="Q211" i="3"/>
  <c r="AL211" i="3"/>
  <c r="M211" i="3"/>
  <c r="X211" i="3"/>
  <c r="AF211" i="3"/>
  <c r="E211" i="3"/>
  <c r="Z211" i="3"/>
  <c r="L211" i="3"/>
  <c r="L618" i="3" s="1"/>
  <c r="N211" i="3"/>
  <c r="AH211" i="3"/>
  <c r="F211" i="3"/>
  <c r="R211" i="3"/>
  <c r="AE211" i="3"/>
  <c r="T211" i="3"/>
  <c r="G211" i="3"/>
  <c r="H211" i="3"/>
  <c r="AD211" i="3"/>
  <c r="J211" i="3"/>
  <c r="I211" i="3"/>
  <c r="S211" i="3"/>
  <c r="A826" i="10" l="1"/>
  <c r="A213" i="10"/>
  <c r="L212" i="10"/>
  <c r="L826" i="10" s="1"/>
  <c r="AI212" i="10"/>
  <c r="AK212" i="10"/>
  <c r="W212" i="10"/>
  <c r="Y212" i="10"/>
  <c r="K212" i="10"/>
  <c r="M212" i="10"/>
  <c r="AJ212" i="10"/>
  <c r="X212" i="10"/>
  <c r="I212" i="10"/>
  <c r="E212" i="10"/>
  <c r="AL212" i="10"/>
  <c r="B212" i="10"/>
  <c r="B826" i="10" s="1"/>
  <c r="AB212" i="10"/>
  <c r="P212" i="10"/>
  <c r="AF212" i="10"/>
  <c r="D212" i="10"/>
  <c r="D826" i="10" s="1"/>
  <c r="AH212" i="10"/>
  <c r="T212" i="10"/>
  <c r="AE212" i="10"/>
  <c r="V212" i="10"/>
  <c r="H212" i="10"/>
  <c r="S212" i="10"/>
  <c r="Z212" i="10"/>
  <c r="J212" i="10"/>
  <c r="G212" i="10"/>
  <c r="N212" i="10"/>
  <c r="AD212" i="10"/>
  <c r="AM212" i="10"/>
  <c r="R212" i="10"/>
  <c r="AA212" i="10"/>
  <c r="AG212" i="10"/>
  <c r="F212" i="10"/>
  <c r="AC212" i="10"/>
  <c r="O212" i="10"/>
  <c r="U212" i="10"/>
  <c r="Q212" i="10"/>
  <c r="C212" i="10"/>
  <c r="C826" i="10" s="1"/>
  <c r="A213" i="3"/>
  <c r="AJ212" i="3"/>
  <c r="AF212" i="3"/>
  <c r="R212" i="3"/>
  <c r="Y212" i="3"/>
  <c r="L212" i="3"/>
  <c r="L619" i="3" s="1"/>
  <c r="H212" i="3"/>
  <c r="M212" i="3"/>
  <c r="AL212" i="3"/>
  <c r="AH212" i="3"/>
  <c r="Z212" i="3"/>
  <c r="V212" i="3"/>
  <c r="AG212" i="3"/>
  <c r="N212" i="3"/>
  <c r="AI212" i="3"/>
  <c r="J212" i="3"/>
  <c r="U212" i="3"/>
  <c r="B212" i="3"/>
  <c r="B619" i="3" s="1"/>
  <c r="W212" i="3"/>
  <c r="I212" i="3"/>
  <c r="K212" i="3"/>
  <c r="AE212" i="3"/>
  <c r="S212" i="3"/>
  <c r="G212" i="3"/>
  <c r="AD212" i="3"/>
  <c r="AK212" i="3"/>
  <c r="AB212" i="3"/>
  <c r="P212" i="3"/>
  <c r="AM212" i="3"/>
  <c r="AC212" i="3"/>
  <c r="D212" i="3"/>
  <c r="D619" i="3" s="1"/>
  <c r="Q212" i="3"/>
  <c r="T212" i="3"/>
  <c r="X212" i="3"/>
  <c r="C212" i="3"/>
  <c r="C619" i="3" s="1"/>
  <c r="F212" i="3"/>
  <c r="AA212" i="3"/>
  <c r="O212" i="3"/>
  <c r="E212" i="3"/>
  <c r="A827" i="10" l="1"/>
  <c r="A214" i="10"/>
  <c r="V213" i="10"/>
  <c r="H213" i="10"/>
  <c r="J213" i="10"/>
  <c r="AG213" i="10"/>
  <c r="U213" i="10"/>
  <c r="I213" i="10"/>
  <c r="AF213" i="10"/>
  <c r="AH213" i="10"/>
  <c r="T213" i="10"/>
  <c r="AC213" i="10"/>
  <c r="M213" i="10"/>
  <c r="AE213" i="10"/>
  <c r="Q213" i="10"/>
  <c r="AB213" i="10"/>
  <c r="W213" i="10"/>
  <c r="S213" i="10"/>
  <c r="E213" i="10"/>
  <c r="P213" i="10"/>
  <c r="G213" i="10"/>
  <c r="D213" i="10"/>
  <c r="D827" i="10" s="1"/>
  <c r="AM213" i="10"/>
  <c r="AA213" i="10"/>
  <c r="AJ213" i="10"/>
  <c r="O213" i="10"/>
  <c r="AL213" i="10"/>
  <c r="X213" i="10"/>
  <c r="AD213" i="10"/>
  <c r="C213" i="10"/>
  <c r="C827" i="10" s="1"/>
  <c r="Z213" i="10"/>
  <c r="L213" i="10"/>
  <c r="L827" i="10" s="1"/>
  <c r="AI213" i="10"/>
  <c r="K213" i="10"/>
  <c r="R213" i="10"/>
  <c r="N213" i="10"/>
  <c r="F213" i="10"/>
  <c r="B213" i="10"/>
  <c r="B827" i="10" s="1"/>
  <c r="AK213" i="10"/>
  <c r="Y213" i="10"/>
  <c r="A214" i="3"/>
  <c r="J213" i="3"/>
  <c r="W213" i="3"/>
  <c r="S213" i="3"/>
  <c r="AD213" i="3"/>
  <c r="AL213" i="3"/>
  <c r="K213" i="3"/>
  <c r="AF213" i="3"/>
  <c r="G213" i="3"/>
  <c r="R213" i="3"/>
  <c r="T213" i="3"/>
  <c r="F213" i="3"/>
  <c r="H213" i="3"/>
  <c r="AB213" i="3"/>
  <c r="P213" i="3"/>
  <c r="D213" i="3"/>
  <c r="D620" i="3" s="1"/>
  <c r="AM213" i="3"/>
  <c r="AG213" i="3"/>
  <c r="AC213" i="3"/>
  <c r="O213" i="3"/>
  <c r="AH213" i="3"/>
  <c r="U213" i="3"/>
  <c r="Q213" i="3"/>
  <c r="C213" i="3"/>
  <c r="C620" i="3" s="1"/>
  <c r="V213" i="3"/>
  <c r="I213" i="3"/>
  <c r="E213" i="3"/>
  <c r="N213" i="3"/>
  <c r="X213" i="3"/>
  <c r="B213" i="3"/>
  <c r="B620" i="3" s="1"/>
  <c r="AJ213" i="3"/>
  <c r="AE213" i="3"/>
  <c r="AI213" i="3"/>
  <c r="AA213" i="3"/>
  <c r="AK213" i="3"/>
  <c r="Y213" i="3"/>
  <c r="Z213" i="3"/>
  <c r="M213" i="3"/>
  <c r="L213" i="3"/>
  <c r="L620" i="3" s="1"/>
  <c r="A215" i="3" l="1"/>
  <c r="H214" i="3"/>
  <c r="AC214" i="3"/>
  <c r="D214" i="3"/>
  <c r="D621" i="3" s="1"/>
  <c r="O214" i="3"/>
  <c r="E214" i="3"/>
  <c r="AK214" i="3"/>
  <c r="Y214" i="3"/>
  <c r="M214" i="3"/>
  <c r="AL214" i="3"/>
  <c r="AD214" i="3"/>
  <c r="Z214" i="3"/>
  <c r="L214" i="3"/>
  <c r="L621" i="3" s="1"/>
  <c r="AE214" i="3"/>
  <c r="R214" i="3"/>
  <c r="N214" i="3"/>
  <c r="S214" i="3"/>
  <c r="F214" i="3"/>
  <c r="B214" i="3"/>
  <c r="B621" i="3" s="1"/>
  <c r="G214" i="3"/>
  <c r="AF214" i="3"/>
  <c r="AB214" i="3"/>
  <c r="AM214" i="3"/>
  <c r="T214" i="3"/>
  <c r="P214" i="3"/>
  <c r="AA214" i="3"/>
  <c r="AG214" i="3"/>
  <c r="Q214" i="3"/>
  <c r="U214" i="3"/>
  <c r="AJ214" i="3"/>
  <c r="AH214" i="3"/>
  <c r="X214" i="3"/>
  <c r="V214" i="3"/>
  <c r="AI214" i="3"/>
  <c r="J214" i="3"/>
  <c r="C214" i="3"/>
  <c r="C621" i="3" s="1"/>
  <c r="W214" i="3"/>
  <c r="I214" i="3"/>
  <c r="K214" i="3"/>
  <c r="A828" i="10"/>
  <c r="A215" i="10"/>
  <c r="AD214" i="10"/>
  <c r="R214" i="10"/>
  <c r="F214" i="10"/>
  <c r="AC214" i="10"/>
  <c r="AE214" i="10"/>
  <c r="Q214" i="10"/>
  <c r="S214" i="10"/>
  <c r="E214" i="10"/>
  <c r="G214" i="10"/>
  <c r="D214" i="10"/>
  <c r="D828" i="10" s="1"/>
  <c r="M214" i="10"/>
  <c r="AJ214" i="10"/>
  <c r="T214" i="10"/>
  <c r="X214" i="10"/>
  <c r="AG214" i="10"/>
  <c r="H214" i="10"/>
  <c r="AM214" i="10"/>
  <c r="L214" i="10"/>
  <c r="L828" i="10" s="1"/>
  <c r="AI214" i="10"/>
  <c r="U214" i="10"/>
  <c r="AA214" i="10"/>
  <c r="W214" i="10"/>
  <c r="I214" i="10"/>
  <c r="O214" i="10"/>
  <c r="K214" i="10"/>
  <c r="C214" i="10"/>
  <c r="C828" i="10" s="1"/>
  <c r="AH214" i="10"/>
  <c r="AL214" i="10"/>
  <c r="V214" i="10"/>
  <c r="AF214" i="10"/>
  <c r="Z214" i="10"/>
  <c r="J214" i="10"/>
  <c r="AB214" i="10"/>
  <c r="N214" i="10"/>
  <c r="AK214" i="10"/>
  <c r="P214" i="10"/>
  <c r="B214" i="10"/>
  <c r="B828" i="10" s="1"/>
  <c r="Y214" i="10"/>
  <c r="A829" i="10" l="1"/>
  <c r="A216" i="10"/>
  <c r="AM215" i="10"/>
  <c r="AA215" i="10"/>
  <c r="O215" i="10"/>
  <c r="C215" i="10"/>
  <c r="C829" i="10" s="1"/>
  <c r="AL215" i="10"/>
  <c r="Z215" i="10"/>
  <c r="AB215" i="10"/>
  <c r="N215" i="10"/>
  <c r="P215" i="10"/>
  <c r="B215" i="10"/>
  <c r="B829" i="10" s="1"/>
  <c r="D215" i="10"/>
  <c r="D829" i="10" s="1"/>
  <c r="AJ215" i="10"/>
  <c r="I215" i="10"/>
  <c r="AF215" i="10"/>
  <c r="R215" i="10"/>
  <c r="X215" i="10"/>
  <c r="T215" i="10"/>
  <c r="F215" i="10"/>
  <c r="L215" i="10"/>
  <c r="L829" i="10" s="1"/>
  <c r="H215" i="10"/>
  <c r="Q215" i="10"/>
  <c r="AE215" i="10"/>
  <c r="AI215" i="10"/>
  <c r="S215" i="10"/>
  <c r="W215" i="10"/>
  <c r="G215" i="10"/>
  <c r="E215" i="10"/>
  <c r="AK215" i="10"/>
  <c r="K215" i="10"/>
  <c r="AH215" i="10"/>
  <c r="Y215" i="10"/>
  <c r="V215" i="10"/>
  <c r="M215" i="10"/>
  <c r="J215" i="10"/>
  <c r="AG215" i="10"/>
  <c r="U215" i="10"/>
  <c r="AD215" i="10"/>
  <c r="AC215" i="10"/>
  <c r="A216" i="3"/>
  <c r="V215" i="3"/>
  <c r="AM215" i="3"/>
  <c r="AI215" i="3"/>
  <c r="U215" i="3"/>
  <c r="AA215" i="3"/>
  <c r="W215" i="3"/>
  <c r="I215" i="3"/>
  <c r="AB215" i="3"/>
  <c r="O215" i="3"/>
  <c r="K215" i="3"/>
  <c r="P215" i="3"/>
  <c r="C215" i="3"/>
  <c r="C622" i="3" s="1"/>
  <c r="D215" i="3"/>
  <c r="D622" i="3" s="1"/>
  <c r="AC215" i="3"/>
  <c r="AK215" i="3"/>
  <c r="AJ215" i="3"/>
  <c r="Q215" i="3"/>
  <c r="AL215" i="3"/>
  <c r="Y215" i="3"/>
  <c r="X215" i="3"/>
  <c r="E215" i="3"/>
  <c r="Z215" i="3"/>
  <c r="M215" i="3"/>
  <c r="L215" i="3"/>
  <c r="L622" i="3" s="1"/>
  <c r="T215" i="3"/>
  <c r="N215" i="3"/>
  <c r="B215" i="3"/>
  <c r="B622" i="3" s="1"/>
  <c r="AH215" i="3"/>
  <c r="F215" i="3"/>
  <c r="AE215" i="3"/>
  <c r="AG215" i="3"/>
  <c r="G215" i="3"/>
  <c r="AF215" i="3"/>
  <c r="H215" i="3"/>
  <c r="AD215" i="3"/>
  <c r="R215" i="3"/>
  <c r="J215" i="3"/>
  <c r="S215" i="3"/>
  <c r="A217" i="3" l="1"/>
  <c r="X216" i="3"/>
  <c r="T216" i="3"/>
  <c r="F216" i="3"/>
  <c r="Y216" i="3"/>
  <c r="AL216" i="3"/>
  <c r="M216" i="3"/>
  <c r="Z216" i="3"/>
  <c r="AH216" i="3"/>
  <c r="AG216" i="3"/>
  <c r="N216" i="3"/>
  <c r="AI216" i="3"/>
  <c r="V216" i="3"/>
  <c r="U216" i="3"/>
  <c r="B216" i="3"/>
  <c r="B623" i="3" s="1"/>
  <c r="W216" i="3"/>
  <c r="J216" i="3"/>
  <c r="I216" i="3"/>
  <c r="K216" i="3"/>
  <c r="AE216" i="3"/>
  <c r="S216" i="3"/>
  <c r="G216" i="3"/>
  <c r="AD216" i="3"/>
  <c r="AJ216" i="3"/>
  <c r="AF216" i="3"/>
  <c r="R216" i="3"/>
  <c r="AB216" i="3"/>
  <c r="P216" i="3"/>
  <c r="AA216" i="3"/>
  <c r="D216" i="3"/>
  <c r="D623" i="3" s="1"/>
  <c r="AC216" i="3"/>
  <c r="AM216" i="3"/>
  <c r="C216" i="3"/>
  <c r="C623" i="3" s="1"/>
  <c r="L216" i="3"/>
  <c r="L623" i="3" s="1"/>
  <c r="E216" i="3"/>
  <c r="O216" i="3"/>
  <c r="AK216" i="3"/>
  <c r="Q216" i="3"/>
  <c r="H216" i="3"/>
  <c r="A830" i="10"/>
  <c r="A217" i="10"/>
  <c r="AI216" i="10"/>
  <c r="W216" i="10"/>
  <c r="AK216" i="10"/>
  <c r="K216" i="10"/>
  <c r="Y216" i="10"/>
  <c r="M216" i="10"/>
  <c r="AJ216" i="10"/>
  <c r="X216" i="10"/>
  <c r="L216" i="10"/>
  <c r="L830" i="10" s="1"/>
  <c r="AB216" i="10"/>
  <c r="AF216" i="10"/>
  <c r="P216" i="10"/>
  <c r="T216" i="10"/>
  <c r="D216" i="10"/>
  <c r="D830" i="10" s="1"/>
  <c r="AH216" i="10"/>
  <c r="H216" i="10"/>
  <c r="AE216" i="10"/>
  <c r="N216" i="10"/>
  <c r="V216" i="10"/>
  <c r="S216" i="10"/>
  <c r="J216" i="10"/>
  <c r="G216" i="10"/>
  <c r="AL216" i="10"/>
  <c r="B216" i="10"/>
  <c r="B830" i="10" s="1"/>
  <c r="AD216" i="10"/>
  <c r="AM216" i="10"/>
  <c r="R216" i="10"/>
  <c r="AA216" i="10"/>
  <c r="AG216" i="10"/>
  <c r="F216" i="10"/>
  <c r="AC216" i="10"/>
  <c r="O216" i="10"/>
  <c r="U216" i="10"/>
  <c r="Q216" i="10"/>
  <c r="C216" i="10"/>
  <c r="C830" i="10" s="1"/>
  <c r="I216" i="10"/>
  <c r="E216" i="10"/>
  <c r="Z216" i="10"/>
  <c r="A831" i="10" l="1"/>
  <c r="A218" i="10"/>
  <c r="V217" i="10"/>
  <c r="J217" i="10"/>
  <c r="AG217" i="10"/>
  <c r="U217" i="10"/>
  <c r="I217" i="10"/>
  <c r="AF217" i="10"/>
  <c r="T217" i="10"/>
  <c r="AH217" i="10"/>
  <c r="H217" i="10"/>
  <c r="Q217" i="10"/>
  <c r="M217" i="10"/>
  <c r="K217" i="10"/>
  <c r="AE217" i="10"/>
  <c r="E217" i="10"/>
  <c r="AB217" i="10"/>
  <c r="AI217" i="10"/>
  <c r="S217" i="10"/>
  <c r="P217" i="10"/>
  <c r="G217" i="10"/>
  <c r="D217" i="10"/>
  <c r="D831" i="10" s="1"/>
  <c r="AM217" i="10"/>
  <c r="AA217" i="10"/>
  <c r="AJ217" i="10"/>
  <c r="O217" i="10"/>
  <c r="AL217" i="10"/>
  <c r="X217" i="10"/>
  <c r="AD217" i="10"/>
  <c r="C217" i="10"/>
  <c r="C831" i="10" s="1"/>
  <c r="Z217" i="10"/>
  <c r="L217" i="10"/>
  <c r="L831" i="10" s="1"/>
  <c r="W217" i="10"/>
  <c r="R217" i="10"/>
  <c r="N217" i="10"/>
  <c r="F217" i="10"/>
  <c r="B217" i="10"/>
  <c r="B831" i="10" s="1"/>
  <c r="AK217" i="10"/>
  <c r="AC217" i="10"/>
  <c r="Y217" i="10"/>
  <c r="A218" i="3"/>
  <c r="AI217" i="3"/>
  <c r="J217" i="3"/>
  <c r="K217" i="3"/>
  <c r="AF217" i="3"/>
  <c r="S217" i="3"/>
  <c r="R217" i="3"/>
  <c r="Z217" i="3"/>
  <c r="T217" i="3"/>
  <c r="G217" i="3"/>
  <c r="F217" i="3"/>
  <c r="N217" i="3"/>
  <c r="H217" i="3"/>
  <c r="AB217" i="3"/>
  <c r="P217" i="3"/>
  <c r="AM217" i="3"/>
  <c r="D217" i="3"/>
  <c r="D624" i="3" s="1"/>
  <c r="AA217" i="3"/>
  <c r="AG217" i="3"/>
  <c r="AC217" i="3"/>
  <c r="U217" i="3"/>
  <c r="Q217" i="3"/>
  <c r="C217" i="3"/>
  <c r="C624" i="3" s="1"/>
  <c r="AH217" i="3"/>
  <c r="I217" i="3"/>
  <c r="E217" i="3"/>
  <c r="V217" i="3"/>
  <c r="AL217" i="3"/>
  <c r="X217" i="3"/>
  <c r="AE217" i="3"/>
  <c r="B217" i="3"/>
  <c r="B624" i="3" s="1"/>
  <c r="W217" i="3"/>
  <c r="AD217" i="3"/>
  <c r="AJ217" i="3"/>
  <c r="AK217" i="3"/>
  <c r="Y217" i="3"/>
  <c r="M217" i="3"/>
  <c r="L217" i="3"/>
  <c r="L624" i="3" s="1"/>
  <c r="O217" i="3"/>
  <c r="A219" i="3" l="1"/>
  <c r="Q218" i="3"/>
  <c r="D218" i="3"/>
  <c r="D625" i="3" s="1"/>
  <c r="C218" i="3"/>
  <c r="C625" i="3" s="1"/>
  <c r="AK218" i="3"/>
  <c r="Y218" i="3"/>
  <c r="AJ218" i="3"/>
  <c r="AL218" i="3"/>
  <c r="M218" i="3"/>
  <c r="AD218" i="3"/>
  <c r="Z218" i="3"/>
  <c r="R218" i="3"/>
  <c r="N218" i="3"/>
  <c r="AE218" i="3"/>
  <c r="F218" i="3"/>
  <c r="B218" i="3"/>
  <c r="B625" i="3" s="1"/>
  <c r="S218" i="3"/>
  <c r="AF218" i="3"/>
  <c r="G218" i="3"/>
  <c r="AM218" i="3"/>
  <c r="T218" i="3"/>
  <c r="AB218" i="3"/>
  <c r="AA218" i="3"/>
  <c r="AI218" i="3"/>
  <c r="H218" i="3"/>
  <c r="AC218" i="3"/>
  <c r="P218" i="3"/>
  <c r="O218" i="3"/>
  <c r="E218" i="3"/>
  <c r="K218" i="3"/>
  <c r="X218" i="3"/>
  <c r="I218" i="3"/>
  <c r="L218" i="3"/>
  <c r="L625" i="3" s="1"/>
  <c r="AH218" i="3"/>
  <c r="V218" i="3"/>
  <c r="J218" i="3"/>
  <c r="W218" i="3"/>
  <c r="U218" i="3"/>
  <c r="AG218" i="3"/>
  <c r="A832" i="10"/>
  <c r="A219" i="10"/>
  <c r="AD218" i="10"/>
  <c r="R218" i="10"/>
  <c r="F218" i="10"/>
  <c r="AC218" i="10"/>
  <c r="Q218" i="10"/>
  <c r="AE218" i="10"/>
  <c r="E218" i="10"/>
  <c r="S218" i="10"/>
  <c r="G218" i="10"/>
  <c r="D218" i="10"/>
  <c r="D832" i="10" s="1"/>
  <c r="M218" i="10"/>
  <c r="AJ218" i="10"/>
  <c r="H218" i="10"/>
  <c r="X218" i="10"/>
  <c r="AG218" i="10"/>
  <c r="AM218" i="10"/>
  <c r="L218" i="10"/>
  <c r="L832" i="10" s="1"/>
  <c r="AI218" i="10"/>
  <c r="U218" i="10"/>
  <c r="AA218" i="10"/>
  <c r="W218" i="10"/>
  <c r="I218" i="10"/>
  <c r="O218" i="10"/>
  <c r="K218" i="10"/>
  <c r="C218" i="10"/>
  <c r="C832" i="10" s="1"/>
  <c r="AF218" i="10"/>
  <c r="AL218" i="10"/>
  <c r="AH218" i="10"/>
  <c r="T218" i="10"/>
  <c r="Z218" i="10"/>
  <c r="V218" i="10"/>
  <c r="N218" i="10"/>
  <c r="J218" i="10"/>
  <c r="AB218" i="10"/>
  <c r="B218" i="10"/>
  <c r="B832" i="10" s="1"/>
  <c r="AK218" i="10"/>
  <c r="P218" i="10"/>
  <c r="Y218" i="10"/>
  <c r="A220" i="3" l="1"/>
  <c r="V219" i="3"/>
  <c r="AG219" i="3"/>
  <c r="AA219" i="3"/>
  <c r="W219" i="3"/>
  <c r="I219" i="3"/>
  <c r="O219" i="3"/>
  <c r="K219" i="3"/>
  <c r="AB219" i="3"/>
  <c r="C219" i="3"/>
  <c r="C626" i="3" s="1"/>
  <c r="P219" i="3"/>
  <c r="AC219" i="3"/>
  <c r="D219" i="3"/>
  <c r="D626" i="3" s="1"/>
  <c r="AJ219" i="3"/>
  <c r="Q219" i="3"/>
  <c r="AL219" i="3"/>
  <c r="AK219" i="3"/>
  <c r="X219" i="3"/>
  <c r="E219" i="3"/>
  <c r="Z219" i="3"/>
  <c r="Y219" i="3"/>
  <c r="L219" i="3"/>
  <c r="L626" i="3" s="1"/>
  <c r="N219" i="3"/>
  <c r="M219" i="3"/>
  <c r="H219" i="3"/>
  <c r="B219" i="3"/>
  <c r="B626" i="3" s="1"/>
  <c r="AH219" i="3"/>
  <c r="U219" i="3"/>
  <c r="AD219" i="3"/>
  <c r="AI219" i="3"/>
  <c r="AE219" i="3"/>
  <c r="G219" i="3"/>
  <c r="R219" i="3"/>
  <c r="F219" i="3"/>
  <c r="J219" i="3"/>
  <c r="AF219" i="3"/>
  <c r="T219" i="3"/>
  <c r="AM219" i="3"/>
  <c r="S219" i="3"/>
  <c r="A833" i="10"/>
  <c r="A220" i="10"/>
  <c r="AA219" i="10"/>
  <c r="O219" i="10"/>
  <c r="C219" i="10"/>
  <c r="C833" i="10" s="1"/>
  <c r="Z219" i="10"/>
  <c r="N219" i="10"/>
  <c r="AD219" i="10"/>
  <c r="AB219" i="10"/>
  <c r="AE219" i="10"/>
  <c r="B219" i="10"/>
  <c r="B833" i="10" s="1"/>
  <c r="P219" i="10"/>
  <c r="D219" i="10"/>
  <c r="D833" i="10" s="1"/>
  <c r="AC219" i="10"/>
  <c r="AJ219" i="10"/>
  <c r="X219" i="10"/>
  <c r="T219" i="10"/>
  <c r="F219" i="10"/>
  <c r="L219" i="10"/>
  <c r="L833" i="10" s="1"/>
  <c r="H219" i="10"/>
  <c r="E219" i="10"/>
  <c r="AM219" i="10"/>
  <c r="AH219" i="10"/>
  <c r="W219" i="10"/>
  <c r="S219" i="10"/>
  <c r="AF219" i="10"/>
  <c r="K219" i="10"/>
  <c r="G219" i="10"/>
  <c r="AL219" i="10"/>
  <c r="Y219" i="10"/>
  <c r="V219" i="10"/>
  <c r="M219" i="10"/>
  <c r="J219" i="10"/>
  <c r="AK219" i="10"/>
  <c r="U219" i="10"/>
  <c r="AG219" i="10"/>
  <c r="Q219" i="10"/>
  <c r="I219" i="10"/>
  <c r="AI219" i="10"/>
  <c r="R219" i="10"/>
  <c r="A221" i="3" l="1"/>
  <c r="L220" i="3"/>
  <c r="L627" i="3" s="1"/>
  <c r="H220" i="3"/>
  <c r="AL220" i="3"/>
  <c r="Y220" i="3"/>
  <c r="Z220" i="3"/>
  <c r="M220" i="3"/>
  <c r="AG220" i="3"/>
  <c r="N220" i="3"/>
  <c r="AI220" i="3"/>
  <c r="AH220" i="3"/>
  <c r="U220" i="3"/>
  <c r="B220" i="3"/>
  <c r="B627" i="3" s="1"/>
  <c r="W220" i="3"/>
  <c r="V220" i="3"/>
  <c r="I220" i="3"/>
  <c r="K220" i="3"/>
  <c r="J220" i="3"/>
  <c r="AE220" i="3"/>
  <c r="S220" i="3"/>
  <c r="AD220" i="3"/>
  <c r="AJ220" i="3"/>
  <c r="AF220" i="3"/>
  <c r="G220" i="3"/>
  <c r="R220" i="3"/>
  <c r="X220" i="3"/>
  <c r="T220" i="3"/>
  <c r="F220" i="3"/>
  <c r="AB220" i="3"/>
  <c r="P220" i="3"/>
  <c r="D220" i="3"/>
  <c r="D627" i="3" s="1"/>
  <c r="AA220" i="3"/>
  <c r="O220" i="3"/>
  <c r="AC220" i="3"/>
  <c r="Q220" i="3"/>
  <c r="E220" i="3"/>
  <c r="C220" i="3"/>
  <c r="C627" i="3" s="1"/>
  <c r="AK220" i="3"/>
  <c r="AM220" i="3"/>
  <c r="A834" i="10"/>
  <c r="A221" i="10"/>
  <c r="T220" i="10"/>
  <c r="AM220" i="10"/>
  <c r="H220" i="10"/>
  <c r="AI220" i="10"/>
  <c r="AA220" i="10"/>
  <c r="AK220" i="10"/>
  <c r="G220" i="10"/>
  <c r="O220" i="10"/>
  <c r="Y220" i="10"/>
  <c r="C220" i="10"/>
  <c r="C834" i="10" s="1"/>
  <c r="M220" i="10"/>
  <c r="AJ220" i="10"/>
  <c r="K220" i="10"/>
  <c r="AC220" i="10"/>
  <c r="AL220" i="10"/>
  <c r="X220" i="10"/>
  <c r="Q220" i="10"/>
  <c r="Z220" i="10"/>
  <c r="L220" i="10"/>
  <c r="L834" i="10" s="1"/>
  <c r="E220" i="10"/>
  <c r="N220" i="10"/>
  <c r="AG220" i="10"/>
  <c r="B220" i="10"/>
  <c r="B834" i="10" s="1"/>
  <c r="U220" i="10"/>
  <c r="I220" i="10"/>
  <c r="AF220" i="10"/>
  <c r="J220" i="10"/>
  <c r="AD220" i="10"/>
  <c r="S220" i="10"/>
  <c r="P220" i="10"/>
  <c r="AH220" i="10"/>
  <c r="AB220" i="10"/>
  <c r="F220" i="10"/>
  <c r="W220" i="10"/>
  <c r="R220" i="10"/>
  <c r="AE220" i="10"/>
  <c r="V220" i="10"/>
  <c r="D220" i="10"/>
  <c r="D834" i="10" s="1"/>
  <c r="A222" i="3" l="1"/>
  <c r="W221" i="3"/>
  <c r="J221" i="3"/>
  <c r="AD221" i="3"/>
  <c r="T221" i="3"/>
  <c r="S221" i="3"/>
  <c r="F221" i="3"/>
  <c r="N221" i="3"/>
  <c r="H221" i="3"/>
  <c r="G221" i="3"/>
  <c r="B221" i="3"/>
  <c r="B628" i="3" s="1"/>
  <c r="AB221" i="3"/>
  <c r="P221" i="3"/>
  <c r="AA221" i="3"/>
  <c r="AG221" i="3"/>
  <c r="AC221" i="3"/>
  <c r="D221" i="3"/>
  <c r="D628" i="3" s="1"/>
  <c r="O221" i="3"/>
  <c r="U221" i="3"/>
  <c r="Q221" i="3"/>
  <c r="C221" i="3"/>
  <c r="C628" i="3" s="1"/>
  <c r="I221" i="3"/>
  <c r="E221" i="3"/>
  <c r="AH221" i="3"/>
  <c r="AI221" i="3"/>
  <c r="V221" i="3"/>
  <c r="AM221" i="3"/>
  <c r="L221" i="3"/>
  <c r="L628" i="3" s="1"/>
  <c r="AE221" i="3"/>
  <c r="AJ221" i="3"/>
  <c r="Z221" i="3"/>
  <c r="K221" i="3"/>
  <c r="R221" i="3"/>
  <c r="X221" i="3"/>
  <c r="AK221" i="3"/>
  <c r="Y221" i="3"/>
  <c r="AF221" i="3"/>
  <c r="M221" i="3"/>
  <c r="AL221" i="3"/>
  <c r="A835" i="10"/>
  <c r="A222" i="10"/>
  <c r="L221" i="10"/>
  <c r="L835" i="10" s="1"/>
  <c r="V221" i="10"/>
  <c r="AA221" i="10"/>
  <c r="AL221" i="10"/>
  <c r="J221" i="10"/>
  <c r="AG221" i="10"/>
  <c r="Z221" i="10"/>
  <c r="AI221" i="10"/>
  <c r="U221" i="10"/>
  <c r="AE221" i="10"/>
  <c r="N221" i="10"/>
  <c r="W221" i="10"/>
  <c r="I221" i="10"/>
  <c r="C221" i="10"/>
  <c r="C835" i="10" s="1"/>
  <c r="B221" i="10"/>
  <c r="B835" i="10" s="1"/>
  <c r="K221" i="10"/>
  <c r="AD221" i="10"/>
  <c r="R221" i="10"/>
  <c r="F221" i="10"/>
  <c r="AC221" i="10"/>
  <c r="Q221" i="10"/>
  <c r="AJ221" i="10"/>
  <c r="E221" i="10"/>
  <c r="AB221" i="10"/>
  <c r="X221" i="10"/>
  <c r="AH221" i="10"/>
  <c r="AM221" i="10"/>
  <c r="S221" i="10"/>
  <c r="H221" i="10"/>
  <c r="Y221" i="10"/>
  <c r="P221" i="10"/>
  <c r="AF221" i="10"/>
  <c r="O221" i="10"/>
  <c r="AK221" i="10"/>
  <c r="G221" i="10"/>
  <c r="T221" i="10"/>
  <c r="M221" i="10"/>
  <c r="D221" i="10"/>
  <c r="D835" i="10" s="1"/>
  <c r="A836" i="10" l="1"/>
  <c r="A223" i="10"/>
  <c r="K222" i="10"/>
  <c r="T222" i="10"/>
  <c r="F222" i="10"/>
  <c r="AM222" i="10"/>
  <c r="H222" i="10"/>
  <c r="AA222" i="10"/>
  <c r="V222" i="10"/>
  <c r="O222" i="10"/>
  <c r="C222" i="10"/>
  <c r="C836" i="10" s="1"/>
  <c r="AL222" i="10"/>
  <c r="Z222" i="10"/>
  <c r="N222" i="10"/>
  <c r="AG222" i="10"/>
  <c r="B222" i="10"/>
  <c r="B836" i="10" s="1"/>
  <c r="U222" i="10"/>
  <c r="AE222" i="10"/>
  <c r="I222" i="10"/>
  <c r="S222" i="10"/>
  <c r="Q222" i="10"/>
  <c r="AI222" i="10"/>
  <c r="G222" i="10"/>
  <c r="AD222" i="10"/>
  <c r="W222" i="10"/>
  <c r="AF222" i="10"/>
  <c r="R222" i="10"/>
  <c r="P222" i="10"/>
  <c r="AK222" i="10"/>
  <c r="AB222" i="10"/>
  <c r="J222" i="10"/>
  <c r="AJ222" i="10"/>
  <c r="M222" i="10"/>
  <c r="E222" i="10"/>
  <c r="AH222" i="10"/>
  <c r="D222" i="10"/>
  <c r="D836" i="10" s="1"/>
  <c r="Y222" i="10"/>
  <c r="L222" i="10"/>
  <c r="L836" i="10" s="1"/>
  <c r="AC222" i="10"/>
  <c r="X222" i="10"/>
  <c r="A223" i="3"/>
  <c r="E222" i="3"/>
  <c r="D222" i="3"/>
  <c r="D629" i="3" s="1"/>
  <c r="AK222" i="3"/>
  <c r="AJ222" i="3"/>
  <c r="AL222" i="3"/>
  <c r="Y222" i="3"/>
  <c r="X222" i="3"/>
  <c r="AD222" i="3"/>
  <c r="Z222" i="3"/>
  <c r="M222" i="3"/>
  <c r="R222" i="3"/>
  <c r="N222" i="3"/>
  <c r="F222" i="3"/>
  <c r="B222" i="3"/>
  <c r="B629" i="3" s="1"/>
  <c r="AE222" i="3"/>
  <c r="AF222" i="3"/>
  <c r="S222" i="3"/>
  <c r="AM222" i="3"/>
  <c r="T222" i="3"/>
  <c r="G222" i="3"/>
  <c r="AA222" i="3"/>
  <c r="AI222" i="3"/>
  <c r="H222" i="3"/>
  <c r="AC222" i="3"/>
  <c r="AB222" i="3"/>
  <c r="O222" i="3"/>
  <c r="W222" i="3"/>
  <c r="Q222" i="3"/>
  <c r="P222" i="3"/>
  <c r="C222" i="3"/>
  <c r="C629" i="3" s="1"/>
  <c r="K222" i="3"/>
  <c r="AG222" i="3"/>
  <c r="AH222" i="3"/>
  <c r="V222" i="3"/>
  <c r="J222" i="3"/>
  <c r="I222" i="3"/>
  <c r="U222" i="3"/>
  <c r="L222" i="3"/>
  <c r="L629" i="3" s="1"/>
  <c r="A837" i="10" l="1"/>
  <c r="A224" i="10"/>
  <c r="J223" i="10"/>
  <c r="AI223" i="10"/>
  <c r="W223" i="10"/>
  <c r="AE223" i="10"/>
  <c r="K223" i="10"/>
  <c r="AD223" i="10"/>
  <c r="R223" i="10"/>
  <c r="AB223" i="10"/>
  <c r="F223" i="10"/>
  <c r="P223" i="10"/>
  <c r="AM223" i="10"/>
  <c r="AF223" i="10"/>
  <c r="D223" i="10"/>
  <c r="D837" i="10" s="1"/>
  <c r="AA223" i="10"/>
  <c r="AL223" i="10"/>
  <c r="T223" i="10"/>
  <c r="AC223" i="10"/>
  <c r="O223" i="10"/>
  <c r="I223" i="10"/>
  <c r="H223" i="10"/>
  <c r="Q223" i="10"/>
  <c r="C223" i="10"/>
  <c r="C837" i="10" s="1"/>
  <c r="AJ223" i="10"/>
  <c r="AK223" i="10"/>
  <c r="E223" i="10"/>
  <c r="X223" i="10"/>
  <c r="G223" i="10"/>
  <c r="L223" i="10"/>
  <c r="L837" i="10" s="1"/>
  <c r="AH223" i="10"/>
  <c r="Y223" i="10"/>
  <c r="B223" i="10"/>
  <c r="B837" i="10" s="1"/>
  <c r="V223" i="10"/>
  <c r="N223" i="10"/>
  <c r="M223" i="10"/>
  <c r="AG223" i="10"/>
  <c r="U223" i="10"/>
  <c r="Z223" i="10"/>
  <c r="S223" i="10"/>
  <c r="A224" i="3"/>
  <c r="AM223" i="3"/>
  <c r="AI223" i="3"/>
  <c r="V223" i="3"/>
  <c r="U223" i="3"/>
  <c r="O223" i="3"/>
  <c r="K223" i="3"/>
  <c r="C223" i="3"/>
  <c r="C630" i="3" s="1"/>
  <c r="AB223" i="3"/>
  <c r="AC223" i="3"/>
  <c r="P223" i="3"/>
  <c r="AJ223" i="3"/>
  <c r="Q223" i="3"/>
  <c r="D223" i="3"/>
  <c r="D630" i="3" s="1"/>
  <c r="AL223" i="3"/>
  <c r="X223" i="3"/>
  <c r="E223" i="3"/>
  <c r="Z223" i="3"/>
  <c r="AK223" i="3"/>
  <c r="L223" i="3"/>
  <c r="L630" i="3" s="1"/>
  <c r="N223" i="3"/>
  <c r="Y223" i="3"/>
  <c r="B223" i="3"/>
  <c r="B630" i="3" s="1"/>
  <c r="M223" i="3"/>
  <c r="AH223" i="3"/>
  <c r="AG223" i="3"/>
  <c r="AF223" i="3"/>
  <c r="T223" i="3"/>
  <c r="R223" i="3"/>
  <c r="W223" i="3"/>
  <c r="H223" i="3"/>
  <c r="AA223" i="3"/>
  <c r="AE223" i="3"/>
  <c r="G223" i="3"/>
  <c r="F223" i="3"/>
  <c r="J223" i="3"/>
  <c r="AD223" i="3"/>
  <c r="I223" i="3"/>
  <c r="S223" i="3"/>
  <c r="A225" i="3" l="1"/>
  <c r="Z224" i="3"/>
  <c r="Y224" i="3"/>
  <c r="AG224" i="3"/>
  <c r="N224" i="3"/>
  <c r="M224" i="3"/>
  <c r="AI224" i="3"/>
  <c r="U224" i="3"/>
  <c r="AC224" i="3"/>
  <c r="B224" i="3"/>
  <c r="B631" i="3" s="1"/>
  <c r="W224" i="3"/>
  <c r="AH224" i="3"/>
  <c r="I224" i="3"/>
  <c r="K224" i="3"/>
  <c r="V224" i="3"/>
  <c r="J224" i="3"/>
  <c r="AE224" i="3"/>
  <c r="AD224" i="3"/>
  <c r="AJ224" i="3"/>
  <c r="AF224" i="3"/>
  <c r="S224" i="3"/>
  <c r="R224" i="3"/>
  <c r="X224" i="3"/>
  <c r="T224" i="3"/>
  <c r="G224" i="3"/>
  <c r="F224" i="3"/>
  <c r="L224" i="3"/>
  <c r="L631" i="3" s="1"/>
  <c r="H224" i="3"/>
  <c r="AB224" i="3"/>
  <c r="P224" i="3"/>
  <c r="O224" i="3"/>
  <c r="C224" i="3"/>
  <c r="C631" i="3" s="1"/>
  <c r="D224" i="3"/>
  <c r="D631" i="3" s="1"/>
  <c r="AL224" i="3"/>
  <c r="AK224" i="3"/>
  <c r="AA224" i="3"/>
  <c r="Q224" i="3"/>
  <c r="E224" i="3"/>
  <c r="AM224" i="3"/>
  <c r="A838" i="10"/>
  <c r="A225" i="10"/>
  <c r="AB224" i="10"/>
  <c r="AM224" i="10"/>
  <c r="H224" i="10"/>
  <c r="P224" i="10"/>
  <c r="AA224" i="10"/>
  <c r="D224" i="10"/>
  <c r="D838" i="10" s="1"/>
  <c r="O224" i="10"/>
  <c r="AK224" i="10"/>
  <c r="C224" i="10"/>
  <c r="C838" i="10" s="1"/>
  <c r="Y224" i="10"/>
  <c r="AJ224" i="10"/>
  <c r="AC224" i="10"/>
  <c r="AL224" i="10"/>
  <c r="M224" i="10"/>
  <c r="X224" i="10"/>
  <c r="Q224" i="10"/>
  <c r="Z224" i="10"/>
  <c r="L224" i="10"/>
  <c r="L838" i="10" s="1"/>
  <c r="AI224" i="10"/>
  <c r="E224" i="10"/>
  <c r="N224" i="10"/>
  <c r="W224" i="10"/>
  <c r="AG224" i="10"/>
  <c r="B224" i="10"/>
  <c r="B838" i="10" s="1"/>
  <c r="U224" i="10"/>
  <c r="I224" i="10"/>
  <c r="AF224" i="10"/>
  <c r="T224" i="10"/>
  <c r="F224" i="10"/>
  <c r="G224" i="10"/>
  <c r="AH224" i="10"/>
  <c r="V224" i="10"/>
  <c r="S224" i="10"/>
  <c r="J224" i="10"/>
  <c r="AE224" i="10"/>
  <c r="R224" i="10"/>
  <c r="AD224" i="10"/>
  <c r="K224" i="10"/>
  <c r="A839" i="10" l="1"/>
  <c r="A226" i="10"/>
  <c r="AL225" i="10"/>
  <c r="V225" i="10"/>
  <c r="AG225" i="10"/>
  <c r="Z225" i="10"/>
  <c r="AI225" i="10"/>
  <c r="J225" i="10"/>
  <c r="U225" i="10"/>
  <c r="N225" i="10"/>
  <c r="W225" i="10"/>
  <c r="I225" i="10"/>
  <c r="AF225" i="10"/>
  <c r="B225" i="10"/>
  <c r="B839" i="10" s="1"/>
  <c r="K225" i="10"/>
  <c r="T225" i="10"/>
  <c r="AD225" i="10"/>
  <c r="H225" i="10"/>
  <c r="R225" i="10"/>
  <c r="F225" i="10"/>
  <c r="AE225" i="10"/>
  <c r="D225" i="10"/>
  <c r="D839" i="10" s="1"/>
  <c r="S225" i="10"/>
  <c r="AC225" i="10"/>
  <c r="Q225" i="10"/>
  <c r="C225" i="10"/>
  <c r="C839" i="10" s="1"/>
  <c r="AK225" i="10"/>
  <c r="AJ225" i="10"/>
  <c r="E225" i="10"/>
  <c r="Y225" i="10"/>
  <c r="X225" i="10"/>
  <c r="G225" i="10"/>
  <c r="M225" i="10"/>
  <c r="L225" i="10"/>
  <c r="L839" i="10" s="1"/>
  <c r="AH225" i="10"/>
  <c r="AM225" i="10"/>
  <c r="P225" i="10"/>
  <c r="AB225" i="10"/>
  <c r="AA225" i="10"/>
  <c r="O225" i="10"/>
  <c r="A226" i="3"/>
  <c r="K225" i="3"/>
  <c r="J225" i="3"/>
  <c r="AF225" i="3"/>
  <c r="R225" i="3"/>
  <c r="H225" i="3"/>
  <c r="S225" i="3"/>
  <c r="B225" i="3"/>
  <c r="B632" i="3" s="1"/>
  <c r="G225" i="3"/>
  <c r="AB225" i="3"/>
  <c r="AG225" i="3"/>
  <c r="AC225" i="3"/>
  <c r="P225" i="3"/>
  <c r="O225" i="3"/>
  <c r="U225" i="3"/>
  <c r="Q225" i="3"/>
  <c r="D225" i="3"/>
  <c r="D632" i="3" s="1"/>
  <c r="C225" i="3"/>
  <c r="C632" i="3" s="1"/>
  <c r="I225" i="3"/>
  <c r="E225" i="3"/>
  <c r="AI225" i="3"/>
  <c r="AH225" i="3"/>
  <c r="W225" i="3"/>
  <c r="V225" i="3"/>
  <c r="AD225" i="3"/>
  <c r="AE225" i="3"/>
  <c r="X225" i="3"/>
  <c r="F225" i="3"/>
  <c r="L225" i="3"/>
  <c r="L632" i="3" s="1"/>
  <c r="AL225" i="3"/>
  <c r="AM225" i="3"/>
  <c r="Z225" i="3"/>
  <c r="AA225" i="3"/>
  <c r="N225" i="3"/>
  <c r="AK225" i="3"/>
  <c r="AJ225" i="3"/>
  <c r="T225" i="3"/>
  <c r="Y225" i="3"/>
  <c r="M225" i="3"/>
  <c r="A840" i="10" l="1"/>
  <c r="A227" i="10"/>
  <c r="H226" i="10"/>
  <c r="Q226" i="10"/>
  <c r="AA226" i="10"/>
  <c r="E226" i="10"/>
  <c r="O226" i="10"/>
  <c r="C226" i="10"/>
  <c r="C840" i="10" s="1"/>
  <c r="AB226" i="10"/>
  <c r="AL226" i="10"/>
  <c r="P226" i="10"/>
  <c r="Z226" i="10"/>
  <c r="D226" i="10"/>
  <c r="D840" i="10" s="1"/>
  <c r="N226" i="10"/>
  <c r="AJ226" i="10"/>
  <c r="AH226" i="10"/>
  <c r="AG226" i="10"/>
  <c r="B226" i="10"/>
  <c r="B840" i="10" s="1"/>
  <c r="V226" i="10"/>
  <c r="U226" i="10"/>
  <c r="Y226" i="10"/>
  <c r="J226" i="10"/>
  <c r="I226" i="10"/>
  <c r="AE226" i="10"/>
  <c r="AI226" i="10"/>
  <c r="S226" i="10"/>
  <c r="AD226" i="10"/>
  <c r="AK226" i="10"/>
  <c r="W226" i="10"/>
  <c r="AF226" i="10"/>
  <c r="G226" i="10"/>
  <c r="R226" i="10"/>
  <c r="K226" i="10"/>
  <c r="T226" i="10"/>
  <c r="F226" i="10"/>
  <c r="AC226" i="10"/>
  <c r="AM226" i="10"/>
  <c r="X226" i="10"/>
  <c r="M226" i="10"/>
  <c r="L226" i="10"/>
  <c r="L840" i="10" s="1"/>
  <c r="A227" i="3"/>
  <c r="D226" i="3"/>
  <c r="D633" i="3" s="1"/>
  <c r="AL226" i="3"/>
  <c r="AK226" i="3"/>
  <c r="X226" i="3"/>
  <c r="AD226" i="3"/>
  <c r="Z226" i="3"/>
  <c r="Y226" i="3"/>
  <c r="L226" i="3"/>
  <c r="L633" i="3" s="1"/>
  <c r="R226" i="3"/>
  <c r="N226" i="3"/>
  <c r="M226" i="3"/>
  <c r="F226" i="3"/>
  <c r="B226" i="3"/>
  <c r="B633" i="3" s="1"/>
  <c r="AF226" i="3"/>
  <c r="AE226" i="3"/>
  <c r="AM226" i="3"/>
  <c r="T226" i="3"/>
  <c r="S226" i="3"/>
  <c r="AA226" i="3"/>
  <c r="H226" i="3"/>
  <c r="G226" i="3"/>
  <c r="AC226" i="3"/>
  <c r="O226" i="3"/>
  <c r="W226" i="3"/>
  <c r="Q226" i="3"/>
  <c r="AB226" i="3"/>
  <c r="C226" i="3"/>
  <c r="C633" i="3" s="1"/>
  <c r="K226" i="3"/>
  <c r="E226" i="3"/>
  <c r="P226" i="3"/>
  <c r="AI226" i="3"/>
  <c r="AH226" i="3"/>
  <c r="AJ226" i="3"/>
  <c r="V226" i="3"/>
  <c r="J226" i="3"/>
  <c r="I226" i="3"/>
  <c r="U226" i="3"/>
  <c r="AG226" i="3"/>
  <c r="A841" i="10" l="1"/>
  <c r="A228" i="10"/>
  <c r="AK227" i="10"/>
  <c r="AI227" i="10"/>
  <c r="Y227" i="10"/>
  <c r="W227" i="10"/>
  <c r="M227" i="10"/>
  <c r="K227" i="10"/>
  <c r="AE227" i="10"/>
  <c r="AD227" i="10"/>
  <c r="S227" i="10"/>
  <c r="R227" i="10"/>
  <c r="G227" i="10"/>
  <c r="F227" i="10"/>
  <c r="AB227" i="10"/>
  <c r="AM227" i="10"/>
  <c r="AF227" i="10"/>
  <c r="P227" i="10"/>
  <c r="AA227" i="10"/>
  <c r="T227" i="10"/>
  <c r="AC227" i="10"/>
  <c r="D227" i="10"/>
  <c r="D841" i="10" s="1"/>
  <c r="O227" i="10"/>
  <c r="AL227" i="10"/>
  <c r="H227" i="10"/>
  <c r="Q227" i="10"/>
  <c r="C227" i="10"/>
  <c r="C841" i="10" s="1"/>
  <c r="Z227" i="10"/>
  <c r="AJ227" i="10"/>
  <c r="E227" i="10"/>
  <c r="N227" i="10"/>
  <c r="X227" i="10"/>
  <c r="B227" i="10"/>
  <c r="B841" i="10" s="1"/>
  <c r="L227" i="10"/>
  <c r="L841" i="10" s="1"/>
  <c r="AH227" i="10"/>
  <c r="AG227" i="10"/>
  <c r="J227" i="10"/>
  <c r="V227" i="10"/>
  <c r="I227" i="10"/>
  <c r="U227" i="10"/>
  <c r="A228" i="3"/>
  <c r="AA227" i="3"/>
  <c r="W227" i="3"/>
  <c r="V227" i="3"/>
  <c r="I227" i="3"/>
  <c r="C227" i="3"/>
  <c r="C634" i="3" s="1"/>
  <c r="AC227" i="3"/>
  <c r="AB227" i="3"/>
  <c r="AJ227" i="3"/>
  <c r="Q227" i="3"/>
  <c r="P227" i="3"/>
  <c r="AL227" i="3"/>
  <c r="X227" i="3"/>
  <c r="E227" i="3"/>
  <c r="D227" i="3"/>
  <c r="D634" i="3" s="1"/>
  <c r="Z227" i="3"/>
  <c r="L227" i="3"/>
  <c r="L634" i="3" s="1"/>
  <c r="N227" i="3"/>
  <c r="AK227" i="3"/>
  <c r="H227" i="3"/>
  <c r="B227" i="3"/>
  <c r="B634" i="3" s="1"/>
  <c r="Y227" i="3"/>
  <c r="M227" i="3"/>
  <c r="AG227" i="3"/>
  <c r="AM227" i="3"/>
  <c r="AI227" i="3"/>
  <c r="AH227" i="3"/>
  <c r="U227" i="3"/>
  <c r="F227" i="3"/>
  <c r="K227" i="3"/>
  <c r="O227" i="3"/>
  <c r="AE227" i="3"/>
  <c r="AD227" i="3"/>
  <c r="J227" i="3"/>
  <c r="T227" i="3"/>
  <c r="G227" i="3"/>
  <c r="R227" i="3"/>
  <c r="AF227" i="3"/>
  <c r="S227" i="3"/>
  <c r="A842" i="10" l="1"/>
  <c r="A229" i="10"/>
  <c r="AB228" i="10"/>
  <c r="AA228" i="10"/>
  <c r="P228" i="10"/>
  <c r="O228" i="10"/>
  <c r="D228" i="10"/>
  <c r="D842" i="10" s="1"/>
  <c r="C228" i="10"/>
  <c r="C842" i="10" s="1"/>
  <c r="AK228" i="10"/>
  <c r="AJ228" i="10"/>
  <c r="AC228" i="10"/>
  <c r="AL228" i="10"/>
  <c r="Y228" i="10"/>
  <c r="X228" i="10"/>
  <c r="Q228" i="10"/>
  <c r="Z228" i="10"/>
  <c r="M228" i="10"/>
  <c r="L228" i="10"/>
  <c r="L842" i="10" s="1"/>
  <c r="AI228" i="10"/>
  <c r="AD228" i="10"/>
  <c r="E228" i="10"/>
  <c r="N228" i="10"/>
  <c r="W228" i="10"/>
  <c r="AG228" i="10"/>
  <c r="B228" i="10"/>
  <c r="B842" i="10" s="1"/>
  <c r="K228" i="10"/>
  <c r="U228" i="10"/>
  <c r="S228" i="10"/>
  <c r="I228" i="10"/>
  <c r="AE228" i="10"/>
  <c r="AH228" i="10"/>
  <c r="AF228" i="10"/>
  <c r="V228" i="10"/>
  <c r="T228" i="10"/>
  <c r="AM228" i="10"/>
  <c r="J228" i="10"/>
  <c r="H228" i="10"/>
  <c r="G228" i="10"/>
  <c r="F228" i="10"/>
  <c r="R228" i="10"/>
  <c r="A229" i="3"/>
  <c r="AL228" i="3"/>
  <c r="N228" i="3"/>
  <c r="Y228" i="3"/>
  <c r="AI228" i="3"/>
  <c r="U228" i="3"/>
  <c r="AC228" i="3"/>
  <c r="B228" i="3"/>
  <c r="B635" i="3" s="1"/>
  <c r="M228" i="3"/>
  <c r="W228" i="3"/>
  <c r="I228" i="3"/>
  <c r="Q228" i="3"/>
  <c r="K228" i="3"/>
  <c r="AH228" i="3"/>
  <c r="V228" i="3"/>
  <c r="J228" i="3"/>
  <c r="AD228" i="3"/>
  <c r="AJ228" i="3"/>
  <c r="AF228" i="3"/>
  <c r="AE228" i="3"/>
  <c r="R228" i="3"/>
  <c r="X228" i="3"/>
  <c r="T228" i="3"/>
  <c r="S228" i="3"/>
  <c r="F228" i="3"/>
  <c r="L228" i="3"/>
  <c r="L635" i="3" s="1"/>
  <c r="H228" i="3"/>
  <c r="G228" i="3"/>
  <c r="AB228" i="3"/>
  <c r="C228" i="3"/>
  <c r="C635" i="3" s="1"/>
  <c r="P228" i="3"/>
  <c r="D228" i="3"/>
  <c r="D635" i="3" s="1"/>
  <c r="E228" i="3"/>
  <c r="AG228" i="3"/>
  <c r="AM228" i="3"/>
  <c r="AK228" i="3"/>
  <c r="O228" i="3"/>
  <c r="AA228" i="3"/>
  <c r="Z228" i="3"/>
  <c r="A843" i="10" l="1"/>
  <c r="A230" i="10"/>
  <c r="Z229" i="10"/>
  <c r="AI229" i="10"/>
  <c r="V229" i="10"/>
  <c r="U229" i="10"/>
  <c r="N229" i="10"/>
  <c r="W229" i="10"/>
  <c r="J229" i="10"/>
  <c r="I229" i="10"/>
  <c r="AF229" i="10"/>
  <c r="B229" i="10"/>
  <c r="B843" i="10" s="1"/>
  <c r="K229" i="10"/>
  <c r="T229" i="10"/>
  <c r="AD229" i="10"/>
  <c r="H229" i="10"/>
  <c r="R229" i="10"/>
  <c r="F229" i="10"/>
  <c r="AE229" i="10"/>
  <c r="AC229" i="10"/>
  <c r="S229" i="10"/>
  <c r="Q229" i="10"/>
  <c r="AJ229" i="10"/>
  <c r="G229" i="10"/>
  <c r="E229" i="10"/>
  <c r="AK229" i="10"/>
  <c r="X229" i="10"/>
  <c r="Y229" i="10"/>
  <c r="L229" i="10"/>
  <c r="L843" i="10" s="1"/>
  <c r="AL229" i="10"/>
  <c r="M229" i="10"/>
  <c r="AH229" i="10"/>
  <c r="AG229" i="10"/>
  <c r="AA229" i="10"/>
  <c r="D229" i="10"/>
  <c r="D843" i="10" s="1"/>
  <c r="P229" i="10"/>
  <c r="C229" i="10"/>
  <c r="C843" i="10" s="1"/>
  <c r="AM229" i="10"/>
  <c r="O229" i="10"/>
  <c r="AB229" i="10"/>
  <c r="A230" i="3"/>
  <c r="J229" i="3"/>
  <c r="T229" i="3"/>
  <c r="F229" i="3"/>
  <c r="S229" i="3"/>
  <c r="G229" i="3"/>
  <c r="AM229" i="3"/>
  <c r="AG229" i="3"/>
  <c r="AC229" i="3"/>
  <c r="AB229" i="3"/>
  <c r="U229" i="3"/>
  <c r="Q229" i="3"/>
  <c r="P229" i="3"/>
  <c r="C229" i="3"/>
  <c r="C636" i="3" s="1"/>
  <c r="I229" i="3"/>
  <c r="E229" i="3"/>
  <c r="D229" i="3"/>
  <c r="D636" i="3" s="1"/>
  <c r="AI229" i="3"/>
  <c r="W229" i="3"/>
  <c r="AH229" i="3"/>
  <c r="AD229" i="3"/>
  <c r="AL229" i="3"/>
  <c r="K229" i="3"/>
  <c r="V229" i="3"/>
  <c r="AF229" i="3"/>
  <c r="R229" i="3"/>
  <c r="Z229" i="3"/>
  <c r="N229" i="3"/>
  <c r="B229" i="3"/>
  <c r="B636" i="3" s="1"/>
  <c r="AA229" i="3"/>
  <c r="O229" i="3"/>
  <c r="X229" i="3"/>
  <c r="AJ229" i="3"/>
  <c r="H229" i="3"/>
  <c r="AK229" i="3"/>
  <c r="Y229" i="3"/>
  <c r="AE229" i="3"/>
  <c r="M229" i="3"/>
  <c r="L229" i="3"/>
  <c r="L636" i="3" s="1"/>
  <c r="A231" i="3" l="1"/>
  <c r="D230" i="3"/>
  <c r="D637" i="3" s="1"/>
  <c r="AJ230" i="3"/>
  <c r="AD230" i="3"/>
  <c r="Z230" i="3"/>
  <c r="AK230" i="3"/>
  <c r="L230" i="3"/>
  <c r="L637" i="3" s="1"/>
  <c r="R230" i="3"/>
  <c r="N230" i="3"/>
  <c r="Y230" i="3"/>
  <c r="F230" i="3"/>
  <c r="B230" i="3"/>
  <c r="B637" i="3" s="1"/>
  <c r="M230" i="3"/>
  <c r="AF230" i="3"/>
  <c r="AM230" i="3"/>
  <c r="T230" i="3"/>
  <c r="AE230" i="3"/>
  <c r="AA230" i="3"/>
  <c r="AI230" i="3"/>
  <c r="H230" i="3"/>
  <c r="S230" i="3"/>
  <c r="AC230" i="3"/>
  <c r="O230" i="3"/>
  <c r="G230" i="3"/>
  <c r="Q230" i="3"/>
  <c r="C230" i="3"/>
  <c r="C637" i="3" s="1"/>
  <c r="K230" i="3"/>
  <c r="E230" i="3"/>
  <c r="AB230" i="3"/>
  <c r="P230" i="3"/>
  <c r="AL230" i="3"/>
  <c r="W230" i="3"/>
  <c r="U230" i="3"/>
  <c r="I230" i="3"/>
  <c r="AH230" i="3"/>
  <c r="V230" i="3"/>
  <c r="J230" i="3"/>
  <c r="AG230" i="3"/>
  <c r="X230" i="3"/>
  <c r="A844" i="10"/>
  <c r="A231" i="10"/>
  <c r="E230" i="10"/>
  <c r="O230" i="10"/>
  <c r="C230" i="10"/>
  <c r="C844" i="10" s="1"/>
  <c r="AL230" i="10"/>
  <c r="AB230" i="10"/>
  <c r="Z230" i="10"/>
  <c r="X230" i="10"/>
  <c r="P230" i="10"/>
  <c r="N230" i="10"/>
  <c r="AG230" i="10"/>
  <c r="D230" i="10"/>
  <c r="D844" i="10" s="1"/>
  <c r="B230" i="10"/>
  <c r="B844" i="10" s="1"/>
  <c r="M230" i="10"/>
  <c r="AH230" i="10"/>
  <c r="U230" i="10"/>
  <c r="V230" i="10"/>
  <c r="I230" i="10"/>
  <c r="Y230" i="10"/>
  <c r="AI230" i="10"/>
  <c r="J230" i="10"/>
  <c r="AE230" i="10"/>
  <c r="AD230" i="10"/>
  <c r="W230" i="10"/>
  <c r="AF230" i="10"/>
  <c r="S230" i="10"/>
  <c r="R230" i="10"/>
  <c r="K230" i="10"/>
  <c r="T230" i="10"/>
  <c r="G230" i="10"/>
  <c r="F230" i="10"/>
  <c r="AC230" i="10"/>
  <c r="AM230" i="10"/>
  <c r="H230" i="10"/>
  <c r="Q230" i="10"/>
  <c r="AA230" i="10"/>
  <c r="AK230" i="10"/>
  <c r="AJ230" i="10"/>
  <c r="L230" i="10"/>
  <c r="L844" i="10" s="1"/>
  <c r="A232" i="3" l="1"/>
  <c r="O231" i="3"/>
  <c r="K231" i="3"/>
  <c r="V231" i="3"/>
  <c r="AC231" i="3"/>
  <c r="AJ231" i="3"/>
  <c r="Q231" i="3"/>
  <c r="AB231" i="3"/>
  <c r="AL231" i="3"/>
  <c r="X231" i="3"/>
  <c r="E231" i="3"/>
  <c r="P231" i="3"/>
  <c r="Z231" i="3"/>
  <c r="L231" i="3"/>
  <c r="L638" i="3" s="1"/>
  <c r="D231" i="3"/>
  <c r="D638" i="3" s="1"/>
  <c r="N231" i="3"/>
  <c r="B231" i="3"/>
  <c r="B638" i="3" s="1"/>
  <c r="AK231" i="3"/>
  <c r="Y231" i="3"/>
  <c r="M231" i="3"/>
  <c r="AG231" i="3"/>
  <c r="AM231" i="3"/>
  <c r="AI231" i="3"/>
  <c r="U231" i="3"/>
  <c r="AA231" i="3"/>
  <c r="W231" i="3"/>
  <c r="AH231" i="3"/>
  <c r="I231" i="3"/>
  <c r="C231" i="3"/>
  <c r="C638" i="3" s="1"/>
  <c r="AE231" i="3"/>
  <c r="G231" i="3"/>
  <c r="F231" i="3"/>
  <c r="R231" i="3"/>
  <c r="AF231" i="3"/>
  <c r="T231" i="3"/>
  <c r="H231" i="3"/>
  <c r="AD231" i="3"/>
  <c r="S231" i="3"/>
  <c r="J231" i="3"/>
  <c r="A845" i="10"/>
  <c r="A232" i="10"/>
  <c r="AK231" i="10"/>
  <c r="W231" i="10"/>
  <c r="Y231" i="10"/>
  <c r="K231" i="10"/>
  <c r="AD231" i="10"/>
  <c r="M231" i="10"/>
  <c r="AE231" i="10"/>
  <c r="R231" i="10"/>
  <c r="S231" i="10"/>
  <c r="F231" i="10"/>
  <c r="AM231" i="10"/>
  <c r="AF231" i="10"/>
  <c r="G231" i="10"/>
  <c r="AB231" i="10"/>
  <c r="AA231" i="10"/>
  <c r="T231" i="10"/>
  <c r="AC231" i="10"/>
  <c r="P231" i="10"/>
  <c r="O231" i="10"/>
  <c r="AL231" i="10"/>
  <c r="H231" i="10"/>
  <c r="Q231" i="10"/>
  <c r="D231" i="10"/>
  <c r="D845" i="10" s="1"/>
  <c r="C231" i="10"/>
  <c r="C845" i="10" s="1"/>
  <c r="Z231" i="10"/>
  <c r="AJ231" i="10"/>
  <c r="E231" i="10"/>
  <c r="N231" i="10"/>
  <c r="X231" i="10"/>
  <c r="B231" i="10"/>
  <c r="B845" i="10" s="1"/>
  <c r="L231" i="10"/>
  <c r="L845" i="10" s="1"/>
  <c r="AI231" i="10"/>
  <c r="J231" i="10"/>
  <c r="AH231" i="10"/>
  <c r="AG231" i="10"/>
  <c r="I231" i="10"/>
  <c r="V231" i="10"/>
  <c r="U231" i="10"/>
  <c r="A846" i="10" l="1"/>
  <c r="A233" i="10"/>
  <c r="AB232" i="10"/>
  <c r="O232" i="10"/>
  <c r="P232" i="10"/>
  <c r="C232" i="10"/>
  <c r="C846" i="10" s="1"/>
  <c r="AJ232" i="10"/>
  <c r="AC232" i="10"/>
  <c r="D232" i="10"/>
  <c r="D846" i="10" s="1"/>
  <c r="AL232" i="10"/>
  <c r="AK232" i="10"/>
  <c r="X232" i="10"/>
  <c r="R232" i="10"/>
  <c r="Q232" i="10"/>
  <c r="Z232" i="10"/>
  <c r="Y232" i="10"/>
  <c r="L232" i="10"/>
  <c r="L846" i="10" s="1"/>
  <c r="AI232" i="10"/>
  <c r="E232" i="10"/>
  <c r="N232" i="10"/>
  <c r="M232" i="10"/>
  <c r="W232" i="10"/>
  <c r="AG232" i="10"/>
  <c r="G232" i="10"/>
  <c r="B232" i="10"/>
  <c r="B846" i="10" s="1"/>
  <c r="K232" i="10"/>
  <c r="U232" i="10"/>
  <c r="I232" i="10"/>
  <c r="S232" i="10"/>
  <c r="AF232" i="10"/>
  <c r="AH232" i="10"/>
  <c r="T232" i="10"/>
  <c r="AM232" i="10"/>
  <c r="V232" i="10"/>
  <c r="H232" i="10"/>
  <c r="AA232" i="10"/>
  <c r="J232" i="10"/>
  <c r="F232" i="10"/>
  <c r="AD232" i="10"/>
  <c r="AE232" i="10"/>
  <c r="A233" i="3"/>
  <c r="Z232" i="3"/>
  <c r="AG232" i="3"/>
  <c r="B232" i="3"/>
  <c r="B639" i="3" s="1"/>
  <c r="Y232" i="3"/>
  <c r="W232" i="3"/>
  <c r="I232" i="3"/>
  <c r="Q232" i="3"/>
  <c r="M232" i="3"/>
  <c r="K232" i="3"/>
  <c r="E232" i="3"/>
  <c r="AH232" i="3"/>
  <c r="V232" i="3"/>
  <c r="J232" i="3"/>
  <c r="AD232" i="3"/>
  <c r="AJ232" i="3"/>
  <c r="AF232" i="3"/>
  <c r="R232" i="3"/>
  <c r="X232" i="3"/>
  <c r="T232" i="3"/>
  <c r="AE232" i="3"/>
  <c r="F232" i="3"/>
  <c r="L232" i="3"/>
  <c r="L639" i="3" s="1"/>
  <c r="H232" i="3"/>
  <c r="S232" i="3"/>
  <c r="G232" i="3"/>
  <c r="AL232" i="3"/>
  <c r="AB232" i="3"/>
  <c r="P232" i="3"/>
  <c r="D232" i="3"/>
  <c r="D639" i="3" s="1"/>
  <c r="N232" i="3"/>
  <c r="AK232" i="3"/>
  <c r="C232" i="3"/>
  <c r="C639" i="3" s="1"/>
  <c r="AI232" i="3"/>
  <c r="AC232" i="3"/>
  <c r="O232" i="3"/>
  <c r="AM232" i="3"/>
  <c r="U232" i="3"/>
  <c r="AA232" i="3"/>
  <c r="A847" i="10" l="1"/>
  <c r="A234" i="10"/>
  <c r="N233" i="10"/>
  <c r="W233" i="10"/>
  <c r="V233" i="10"/>
  <c r="I233" i="10"/>
  <c r="AF233" i="10"/>
  <c r="B233" i="10"/>
  <c r="B847" i="10" s="1"/>
  <c r="K233" i="10"/>
  <c r="J233" i="10"/>
  <c r="T233" i="10"/>
  <c r="AD233" i="10"/>
  <c r="H233" i="10"/>
  <c r="R233" i="10"/>
  <c r="F233" i="10"/>
  <c r="AC233" i="10"/>
  <c r="AE233" i="10"/>
  <c r="Q233" i="10"/>
  <c r="AJ233" i="10"/>
  <c r="S233" i="10"/>
  <c r="E233" i="10"/>
  <c r="X233" i="10"/>
  <c r="G233" i="10"/>
  <c r="AK233" i="10"/>
  <c r="L233" i="10"/>
  <c r="L847" i="10" s="1"/>
  <c r="AL233" i="10"/>
  <c r="Y233" i="10"/>
  <c r="AG233" i="10"/>
  <c r="Z233" i="10"/>
  <c r="M233" i="10"/>
  <c r="AI233" i="10"/>
  <c r="AH233" i="10"/>
  <c r="U233" i="10"/>
  <c r="D233" i="10"/>
  <c r="D847" i="10" s="1"/>
  <c r="AB233" i="10"/>
  <c r="AA233" i="10"/>
  <c r="C233" i="10"/>
  <c r="C847" i="10" s="1"/>
  <c r="AM233" i="10"/>
  <c r="P233" i="10"/>
  <c r="O233" i="10"/>
  <c r="A234" i="3"/>
  <c r="J233" i="3"/>
  <c r="H233" i="3"/>
  <c r="S233" i="3"/>
  <c r="AM233" i="3"/>
  <c r="G233" i="3"/>
  <c r="AA233" i="3"/>
  <c r="AG233" i="3"/>
  <c r="AC233" i="3"/>
  <c r="U233" i="3"/>
  <c r="Q233" i="3"/>
  <c r="AB233" i="3"/>
  <c r="I233" i="3"/>
  <c r="E233" i="3"/>
  <c r="P233" i="3"/>
  <c r="D233" i="3"/>
  <c r="D640" i="3" s="1"/>
  <c r="AI233" i="3"/>
  <c r="W233" i="3"/>
  <c r="AD233" i="3"/>
  <c r="AL233" i="3"/>
  <c r="K233" i="3"/>
  <c r="AH233" i="3"/>
  <c r="AF233" i="3"/>
  <c r="R233" i="3"/>
  <c r="Z233" i="3"/>
  <c r="V233" i="3"/>
  <c r="T233" i="3"/>
  <c r="F233" i="3"/>
  <c r="N233" i="3"/>
  <c r="O233" i="3"/>
  <c r="AJ233" i="3"/>
  <c r="C233" i="3"/>
  <c r="C640" i="3" s="1"/>
  <c r="B233" i="3"/>
  <c r="B640" i="3" s="1"/>
  <c r="L233" i="3"/>
  <c r="L640" i="3" s="1"/>
  <c r="X233" i="3"/>
  <c r="AK233" i="3"/>
  <c r="AE233" i="3"/>
  <c r="Y233" i="3"/>
  <c r="M233" i="3"/>
  <c r="A235" i="3" l="1"/>
  <c r="D234" i="3"/>
  <c r="D641" i="3" s="1"/>
  <c r="AL234" i="3"/>
  <c r="X234" i="3"/>
  <c r="R234" i="3"/>
  <c r="N234" i="3"/>
  <c r="AK234" i="3"/>
  <c r="F234" i="3"/>
  <c r="B234" i="3"/>
  <c r="B641" i="3" s="1"/>
  <c r="Y234" i="3"/>
  <c r="M234" i="3"/>
  <c r="AF234" i="3"/>
  <c r="AM234" i="3"/>
  <c r="T234" i="3"/>
  <c r="AA234" i="3"/>
  <c r="H234" i="3"/>
  <c r="AE234" i="3"/>
  <c r="AC234" i="3"/>
  <c r="O234" i="3"/>
  <c r="W234" i="3"/>
  <c r="S234" i="3"/>
  <c r="Q234" i="3"/>
  <c r="C234" i="3"/>
  <c r="C641" i="3" s="1"/>
  <c r="G234" i="3"/>
  <c r="E234" i="3"/>
  <c r="AB234" i="3"/>
  <c r="P234" i="3"/>
  <c r="AJ234" i="3"/>
  <c r="AD234" i="3"/>
  <c r="L234" i="3"/>
  <c r="L641" i="3" s="1"/>
  <c r="I234" i="3"/>
  <c r="AI234" i="3"/>
  <c r="K234" i="3"/>
  <c r="AH234" i="3"/>
  <c r="V234" i="3"/>
  <c r="J234" i="3"/>
  <c r="U234" i="3"/>
  <c r="Z234" i="3"/>
  <c r="AG234" i="3"/>
  <c r="A848" i="10"/>
  <c r="A235" i="10"/>
  <c r="C234" i="10"/>
  <c r="C848" i="10" s="1"/>
  <c r="AL234" i="10"/>
  <c r="L234" i="10"/>
  <c r="L848" i="10" s="1"/>
  <c r="Z234" i="10"/>
  <c r="AB234" i="10"/>
  <c r="N234" i="10"/>
  <c r="AG234" i="10"/>
  <c r="P234" i="10"/>
  <c r="B234" i="10"/>
  <c r="B848" i="10" s="1"/>
  <c r="U234" i="10"/>
  <c r="D234" i="10"/>
  <c r="D848" i="10" s="1"/>
  <c r="M234" i="10"/>
  <c r="AH234" i="10"/>
  <c r="I234" i="10"/>
  <c r="AI234" i="10"/>
  <c r="V234" i="10"/>
  <c r="AD234" i="10"/>
  <c r="W234" i="10"/>
  <c r="J234" i="10"/>
  <c r="AF234" i="10"/>
  <c r="AE234" i="10"/>
  <c r="R234" i="10"/>
  <c r="K234" i="10"/>
  <c r="T234" i="10"/>
  <c r="S234" i="10"/>
  <c r="F234" i="10"/>
  <c r="AC234" i="10"/>
  <c r="AM234" i="10"/>
  <c r="H234" i="10"/>
  <c r="G234" i="10"/>
  <c r="Q234" i="10"/>
  <c r="AA234" i="10"/>
  <c r="E234" i="10"/>
  <c r="O234" i="10"/>
  <c r="AK234" i="10"/>
  <c r="AJ234" i="10"/>
  <c r="X234" i="10"/>
  <c r="Y234" i="10"/>
  <c r="A236" i="3" l="1"/>
  <c r="C235" i="3"/>
  <c r="C642" i="3" s="1"/>
  <c r="V235" i="3"/>
  <c r="AC235" i="3"/>
  <c r="AJ235" i="3"/>
  <c r="Q235" i="3"/>
  <c r="AL235" i="3"/>
  <c r="X235" i="3"/>
  <c r="AF235" i="3"/>
  <c r="E235" i="3"/>
  <c r="AB235" i="3"/>
  <c r="Z235" i="3"/>
  <c r="L235" i="3"/>
  <c r="L642" i="3" s="1"/>
  <c r="P235" i="3"/>
  <c r="N235" i="3"/>
  <c r="D235" i="3"/>
  <c r="D642" i="3" s="1"/>
  <c r="B235" i="3"/>
  <c r="B642" i="3" s="1"/>
  <c r="AK235" i="3"/>
  <c r="Y235" i="3"/>
  <c r="AG235" i="3"/>
  <c r="AM235" i="3"/>
  <c r="M235" i="3"/>
  <c r="AI235" i="3"/>
  <c r="U235" i="3"/>
  <c r="AA235" i="3"/>
  <c r="W235" i="3"/>
  <c r="I235" i="3"/>
  <c r="O235" i="3"/>
  <c r="K235" i="3"/>
  <c r="AH235" i="3"/>
  <c r="J235" i="3"/>
  <c r="T235" i="3"/>
  <c r="AE235" i="3"/>
  <c r="G235" i="3"/>
  <c r="AD235" i="3"/>
  <c r="F235" i="3"/>
  <c r="R235" i="3"/>
  <c r="H235" i="3"/>
  <c r="S235" i="3"/>
  <c r="A849" i="10"/>
  <c r="A236" i="10"/>
  <c r="AK235" i="10"/>
  <c r="K235" i="10"/>
  <c r="AD235" i="10"/>
  <c r="Y235" i="10"/>
  <c r="R235" i="10"/>
  <c r="M235" i="10"/>
  <c r="AE235" i="10"/>
  <c r="F235" i="10"/>
  <c r="AM235" i="10"/>
  <c r="AH235" i="10"/>
  <c r="AF235" i="10"/>
  <c r="S235" i="10"/>
  <c r="AA235" i="10"/>
  <c r="T235" i="10"/>
  <c r="G235" i="10"/>
  <c r="AC235" i="10"/>
  <c r="AB235" i="10"/>
  <c r="O235" i="10"/>
  <c r="AL235" i="10"/>
  <c r="H235" i="10"/>
  <c r="Q235" i="10"/>
  <c r="P235" i="10"/>
  <c r="C235" i="10"/>
  <c r="C849" i="10" s="1"/>
  <c r="Z235" i="10"/>
  <c r="AJ235" i="10"/>
  <c r="E235" i="10"/>
  <c r="D235" i="10"/>
  <c r="D849" i="10" s="1"/>
  <c r="N235" i="10"/>
  <c r="X235" i="10"/>
  <c r="B235" i="10"/>
  <c r="B849" i="10" s="1"/>
  <c r="L235" i="10"/>
  <c r="L849" i="10" s="1"/>
  <c r="AI235" i="10"/>
  <c r="W235" i="10"/>
  <c r="V235" i="10"/>
  <c r="U235" i="10"/>
  <c r="AG235" i="10"/>
  <c r="J235" i="10"/>
  <c r="I235" i="10"/>
  <c r="A237" i="3" l="1"/>
  <c r="N236" i="3"/>
  <c r="AI236" i="3"/>
  <c r="U236" i="3"/>
  <c r="Y236" i="3"/>
  <c r="K236" i="3"/>
  <c r="E236" i="3"/>
  <c r="M236" i="3"/>
  <c r="AH236" i="3"/>
  <c r="V236" i="3"/>
  <c r="AJ236" i="3"/>
  <c r="J236" i="3"/>
  <c r="AF236" i="3"/>
  <c r="R236" i="3"/>
  <c r="X236" i="3"/>
  <c r="T236" i="3"/>
  <c r="F236" i="3"/>
  <c r="L236" i="3"/>
  <c r="L643" i="3" s="1"/>
  <c r="H236" i="3"/>
  <c r="AE236" i="3"/>
  <c r="S236" i="3"/>
  <c r="AL236" i="3"/>
  <c r="G236" i="3"/>
  <c r="Z236" i="3"/>
  <c r="AG236" i="3"/>
  <c r="AD236" i="3"/>
  <c r="AB236" i="3"/>
  <c r="AC236" i="3"/>
  <c r="P236" i="3"/>
  <c r="B236" i="3"/>
  <c r="B643" i="3" s="1"/>
  <c r="Q236" i="3"/>
  <c r="D236" i="3"/>
  <c r="D643" i="3" s="1"/>
  <c r="I236" i="3"/>
  <c r="O236" i="3"/>
  <c r="AK236" i="3"/>
  <c r="AM236" i="3"/>
  <c r="W236" i="3"/>
  <c r="C236" i="3"/>
  <c r="C643" i="3" s="1"/>
  <c r="AA236" i="3"/>
  <c r="A850" i="10"/>
  <c r="A237" i="10"/>
  <c r="AB236" i="10"/>
  <c r="C236" i="10"/>
  <c r="C850" i="10" s="1"/>
  <c r="AJ236" i="10"/>
  <c r="F236" i="10"/>
  <c r="AC236" i="10"/>
  <c r="P236" i="10"/>
  <c r="AL236" i="10"/>
  <c r="X236" i="10"/>
  <c r="Q236" i="10"/>
  <c r="D236" i="10"/>
  <c r="D850" i="10" s="1"/>
  <c r="Z236" i="10"/>
  <c r="AK236" i="10"/>
  <c r="L236" i="10"/>
  <c r="L850" i="10" s="1"/>
  <c r="AI236" i="10"/>
  <c r="E236" i="10"/>
  <c r="N236" i="10"/>
  <c r="Y236" i="10"/>
  <c r="W236" i="10"/>
  <c r="AG236" i="10"/>
  <c r="B236" i="10"/>
  <c r="B850" i="10" s="1"/>
  <c r="M236" i="10"/>
  <c r="K236" i="10"/>
  <c r="U236" i="10"/>
  <c r="G236" i="10"/>
  <c r="I236" i="10"/>
  <c r="AF236" i="10"/>
  <c r="T236" i="10"/>
  <c r="AM236" i="10"/>
  <c r="AH236" i="10"/>
  <c r="H236" i="10"/>
  <c r="AA236" i="10"/>
  <c r="V236" i="10"/>
  <c r="O236" i="10"/>
  <c r="J236" i="10"/>
  <c r="R236" i="10"/>
  <c r="AD236" i="10"/>
  <c r="S236" i="10"/>
  <c r="AE236" i="10"/>
  <c r="A238" i="3" l="1"/>
  <c r="J237" i="3"/>
  <c r="S237" i="3"/>
  <c r="AA237" i="3"/>
  <c r="AG237" i="3"/>
  <c r="G237" i="3"/>
  <c r="AC237" i="3"/>
  <c r="O237" i="3"/>
  <c r="U237" i="3"/>
  <c r="Q237" i="3"/>
  <c r="I237" i="3"/>
  <c r="E237" i="3"/>
  <c r="AB237" i="3"/>
  <c r="P237" i="3"/>
  <c r="AI237" i="3"/>
  <c r="D237" i="3"/>
  <c r="D644" i="3" s="1"/>
  <c r="W237" i="3"/>
  <c r="AD237" i="3"/>
  <c r="K237" i="3"/>
  <c r="AF237" i="3"/>
  <c r="R237" i="3"/>
  <c r="Z237" i="3"/>
  <c r="AH237" i="3"/>
  <c r="T237" i="3"/>
  <c r="F237" i="3"/>
  <c r="N237" i="3"/>
  <c r="V237" i="3"/>
  <c r="H237" i="3"/>
  <c r="B237" i="3"/>
  <c r="B644" i="3" s="1"/>
  <c r="AL237" i="3"/>
  <c r="AJ237" i="3"/>
  <c r="X237" i="3"/>
  <c r="L237" i="3"/>
  <c r="L644" i="3" s="1"/>
  <c r="AE237" i="3"/>
  <c r="AK237" i="3"/>
  <c r="AM237" i="3"/>
  <c r="Y237" i="3"/>
  <c r="C237" i="3"/>
  <c r="C644" i="3" s="1"/>
  <c r="M237" i="3"/>
  <c r="A851" i="10"/>
  <c r="A238" i="10"/>
  <c r="B237" i="10"/>
  <c r="B851" i="10" s="1"/>
  <c r="K237" i="10"/>
  <c r="V237" i="10"/>
  <c r="T237" i="10"/>
  <c r="AD237" i="10"/>
  <c r="J237" i="10"/>
  <c r="H237" i="10"/>
  <c r="R237" i="10"/>
  <c r="F237" i="10"/>
  <c r="AB237" i="10"/>
  <c r="AC237" i="10"/>
  <c r="Q237" i="10"/>
  <c r="AJ237" i="10"/>
  <c r="AE237" i="10"/>
  <c r="E237" i="10"/>
  <c r="X237" i="10"/>
  <c r="S237" i="10"/>
  <c r="L237" i="10"/>
  <c r="L851" i="10" s="1"/>
  <c r="G237" i="10"/>
  <c r="AL237" i="10"/>
  <c r="AK237" i="10"/>
  <c r="AG237" i="10"/>
  <c r="Z237" i="10"/>
  <c r="Y237" i="10"/>
  <c r="AI237" i="10"/>
  <c r="U237" i="10"/>
  <c r="N237" i="10"/>
  <c r="M237" i="10"/>
  <c r="W237" i="10"/>
  <c r="AH237" i="10"/>
  <c r="I237" i="10"/>
  <c r="AF237" i="10"/>
  <c r="AM237" i="10"/>
  <c r="P237" i="10"/>
  <c r="O237" i="10"/>
  <c r="AA237" i="10"/>
  <c r="D237" i="10"/>
  <c r="D851" i="10" s="1"/>
  <c r="C237" i="10"/>
  <c r="C851" i="10" s="1"/>
  <c r="A852" i="10" l="1"/>
  <c r="A239" i="10"/>
  <c r="AL238" i="10"/>
  <c r="Z238" i="10"/>
  <c r="N238" i="10"/>
  <c r="AG238" i="10"/>
  <c r="AB238" i="10"/>
  <c r="B238" i="10"/>
  <c r="B852" i="10" s="1"/>
  <c r="U238" i="10"/>
  <c r="P238" i="10"/>
  <c r="I238" i="10"/>
  <c r="D238" i="10"/>
  <c r="D852" i="10" s="1"/>
  <c r="AI238" i="10"/>
  <c r="AH238" i="10"/>
  <c r="AD238" i="10"/>
  <c r="W238" i="10"/>
  <c r="V238" i="10"/>
  <c r="AF238" i="10"/>
  <c r="R238" i="10"/>
  <c r="K238" i="10"/>
  <c r="J238" i="10"/>
  <c r="T238" i="10"/>
  <c r="AE238" i="10"/>
  <c r="F238" i="10"/>
  <c r="AC238" i="10"/>
  <c r="AM238" i="10"/>
  <c r="H238" i="10"/>
  <c r="S238" i="10"/>
  <c r="Q238" i="10"/>
  <c r="AA238" i="10"/>
  <c r="G238" i="10"/>
  <c r="E238" i="10"/>
  <c r="O238" i="10"/>
  <c r="C238" i="10"/>
  <c r="C852" i="10" s="1"/>
  <c r="X238" i="10"/>
  <c r="AK238" i="10"/>
  <c r="AJ238" i="10"/>
  <c r="M238" i="10"/>
  <c r="L238" i="10"/>
  <c r="L852" i="10" s="1"/>
  <c r="Y238" i="10"/>
  <c r="A239" i="3"/>
  <c r="AD238" i="3"/>
  <c r="D238" i="3"/>
  <c r="D645" i="3" s="1"/>
  <c r="Z238" i="3"/>
  <c r="L238" i="3"/>
  <c r="L645" i="3" s="1"/>
  <c r="F238" i="3"/>
  <c r="B238" i="3"/>
  <c r="B645" i="3" s="1"/>
  <c r="AK238" i="3"/>
  <c r="Y238" i="3"/>
  <c r="AF238" i="3"/>
  <c r="AM238" i="3"/>
  <c r="M238" i="3"/>
  <c r="T238" i="3"/>
  <c r="AA238" i="3"/>
  <c r="H238" i="3"/>
  <c r="AC238" i="3"/>
  <c r="O238" i="3"/>
  <c r="W238" i="3"/>
  <c r="AE238" i="3"/>
  <c r="Q238" i="3"/>
  <c r="C238" i="3"/>
  <c r="C645" i="3" s="1"/>
  <c r="K238" i="3"/>
  <c r="S238" i="3"/>
  <c r="E238" i="3"/>
  <c r="G238" i="3"/>
  <c r="AB238" i="3"/>
  <c r="AJ238" i="3"/>
  <c r="P238" i="3"/>
  <c r="AL238" i="3"/>
  <c r="X238" i="3"/>
  <c r="U238" i="3"/>
  <c r="AH238" i="3"/>
  <c r="V238" i="3"/>
  <c r="J238" i="3"/>
  <c r="AG238" i="3"/>
  <c r="I238" i="3"/>
  <c r="N238" i="3"/>
  <c r="R238" i="3"/>
  <c r="AI238" i="3"/>
  <c r="A853" i="10" l="1"/>
  <c r="A240" i="10"/>
  <c r="AD239" i="10"/>
  <c r="AK239" i="10"/>
  <c r="R239" i="10"/>
  <c r="Y239" i="10"/>
  <c r="V239" i="10"/>
  <c r="F239" i="10"/>
  <c r="AM239" i="10"/>
  <c r="M239" i="10"/>
  <c r="AF239" i="10"/>
  <c r="AE239" i="10"/>
  <c r="AA239" i="10"/>
  <c r="AH239" i="10"/>
  <c r="T239" i="10"/>
  <c r="S239" i="10"/>
  <c r="AC239" i="10"/>
  <c r="O239" i="10"/>
  <c r="AL239" i="10"/>
  <c r="H239" i="10"/>
  <c r="G239" i="10"/>
  <c r="Q239" i="10"/>
  <c r="AB239" i="10"/>
  <c r="C239" i="10"/>
  <c r="C853" i="10" s="1"/>
  <c r="Z239" i="10"/>
  <c r="AJ239" i="10"/>
  <c r="E239" i="10"/>
  <c r="P239" i="10"/>
  <c r="N239" i="10"/>
  <c r="X239" i="10"/>
  <c r="D239" i="10"/>
  <c r="D853" i="10" s="1"/>
  <c r="B239" i="10"/>
  <c r="B853" i="10" s="1"/>
  <c r="L239" i="10"/>
  <c r="L853" i="10" s="1"/>
  <c r="AI239" i="10"/>
  <c r="W239" i="10"/>
  <c r="AG239" i="10"/>
  <c r="K239" i="10"/>
  <c r="I239" i="10"/>
  <c r="U239" i="10"/>
  <c r="J239" i="10"/>
  <c r="A240" i="3"/>
  <c r="V239" i="3"/>
  <c r="Q239" i="3"/>
  <c r="AL239" i="3"/>
  <c r="X239" i="3"/>
  <c r="AF239" i="3"/>
  <c r="E239" i="3"/>
  <c r="Z239" i="3"/>
  <c r="L239" i="3"/>
  <c r="L646" i="3" s="1"/>
  <c r="T239" i="3"/>
  <c r="AB239" i="3"/>
  <c r="N239" i="3"/>
  <c r="P239" i="3"/>
  <c r="B239" i="3"/>
  <c r="B646" i="3" s="1"/>
  <c r="D239" i="3"/>
  <c r="D646" i="3" s="1"/>
  <c r="AK239" i="3"/>
  <c r="AG239" i="3"/>
  <c r="AM239" i="3"/>
  <c r="Y239" i="3"/>
  <c r="AI239" i="3"/>
  <c r="U239" i="3"/>
  <c r="AA239" i="3"/>
  <c r="M239" i="3"/>
  <c r="W239" i="3"/>
  <c r="I239" i="3"/>
  <c r="O239" i="3"/>
  <c r="K239" i="3"/>
  <c r="C239" i="3"/>
  <c r="C646" i="3" s="1"/>
  <c r="AH239" i="3"/>
  <c r="AC239" i="3"/>
  <c r="AJ239" i="3"/>
  <c r="J239" i="3"/>
  <c r="AE239" i="3"/>
  <c r="G239" i="3"/>
  <c r="R239" i="3"/>
  <c r="AD239" i="3"/>
  <c r="F239" i="3"/>
  <c r="H239" i="3"/>
  <c r="S239" i="3"/>
  <c r="A241" i="3" l="1"/>
  <c r="B240" i="3"/>
  <c r="B647" i="3" s="1"/>
  <c r="W240" i="3"/>
  <c r="I240" i="3"/>
  <c r="Q240" i="3"/>
  <c r="Y240" i="3"/>
  <c r="M240" i="3"/>
  <c r="AH240" i="3"/>
  <c r="AJ240" i="3"/>
  <c r="V240" i="3"/>
  <c r="AF240" i="3"/>
  <c r="X240" i="3"/>
  <c r="J240" i="3"/>
  <c r="T240" i="3"/>
  <c r="F240" i="3"/>
  <c r="L240" i="3"/>
  <c r="L647" i="3" s="1"/>
  <c r="H240" i="3"/>
  <c r="AE240" i="3"/>
  <c r="AL240" i="3"/>
  <c r="S240" i="3"/>
  <c r="Z240" i="3"/>
  <c r="AG240" i="3"/>
  <c r="G240" i="3"/>
  <c r="N240" i="3"/>
  <c r="AI240" i="3"/>
  <c r="U240" i="3"/>
  <c r="AC240" i="3"/>
  <c r="AB240" i="3"/>
  <c r="P240" i="3"/>
  <c r="D240" i="3"/>
  <c r="D647" i="3" s="1"/>
  <c r="C240" i="3"/>
  <c r="C647" i="3" s="1"/>
  <c r="AK240" i="3"/>
  <c r="AA240" i="3"/>
  <c r="AM240" i="3"/>
  <c r="K240" i="3"/>
  <c r="AD240" i="3"/>
  <c r="O240" i="3"/>
  <c r="R240" i="3"/>
  <c r="E240" i="3"/>
  <c r="A854" i="10"/>
  <c r="A241" i="10"/>
  <c r="AC240" i="10"/>
  <c r="AB240" i="10"/>
  <c r="AL240" i="10"/>
  <c r="X240" i="10"/>
  <c r="Q240" i="10"/>
  <c r="P240" i="10"/>
  <c r="Z240" i="10"/>
  <c r="L240" i="10"/>
  <c r="L854" i="10" s="1"/>
  <c r="AI240" i="10"/>
  <c r="E240" i="10"/>
  <c r="D240" i="10"/>
  <c r="D854" i="10" s="1"/>
  <c r="N240" i="10"/>
  <c r="AK240" i="10"/>
  <c r="W240" i="10"/>
  <c r="AG240" i="10"/>
  <c r="B240" i="10"/>
  <c r="B854" i="10" s="1"/>
  <c r="Y240" i="10"/>
  <c r="K240" i="10"/>
  <c r="U240" i="10"/>
  <c r="M240" i="10"/>
  <c r="I240" i="10"/>
  <c r="AF240" i="10"/>
  <c r="T240" i="10"/>
  <c r="AM240" i="10"/>
  <c r="H240" i="10"/>
  <c r="AA240" i="10"/>
  <c r="AH240" i="10"/>
  <c r="O240" i="10"/>
  <c r="V240" i="10"/>
  <c r="C240" i="10"/>
  <c r="C854" i="10" s="1"/>
  <c r="AJ240" i="10"/>
  <c r="J240" i="10"/>
  <c r="R240" i="10"/>
  <c r="F240" i="10"/>
  <c r="AE240" i="10"/>
  <c r="AD240" i="10"/>
  <c r="G240" i="10"/>
  <c r="S240" i="10"/>
  <c r="A855" i="10" l="1"/>
  <c r="A242" i="10"/>
  <c r="V241" i="10"/>
  <c r="H241" i="10"/>
  <c r="R241" i="10"/>
  <c r="P241" i="10"/>
  <c r="J241" i="10"/>
  <c r="F241" i="10"/>
  <c r="AB241" i="10"/>
  <c r="AC241" i="10"/>
  <c r="Q241" i="10"/>
  <c r="AJ241" i="10"/>
  <c r="E241" i="10"/>
  <c r="X241" i="10"/>
  <c r="AE241" i="10"/>
  <c r="L241" i="10"/>
  <c r="L855" i="10" s="1"/>
  <c r="S241" i="10"/>
  <c r="AL241" i="10"/>
  <c r="AG241" i="10"/>
  <c r="G241" i="10"/>
  <c r="Z241" i="10"/>
  <c r="AK241" i="10"/>
  <c r="AI241" i="10"/>
  <c r="U241" i="10"/>
  <c r="AA241" i="10"/>
  <c r="N241" i="10"/>
  <c r="Y241" i="10"/>
  <c r="W241" i="10"/>
  <c r="I241" i="10"/>
  <c r="AF241" i="10"/>
  <c r="B241" i="10"/>
  <c r="B855" i="10" s="1"/>
  <c r="M241" i="10"/>
  <c r="K241" i="10"/>
  <c r="AH241" i="10"/>
  <c r="T241" i="10"/>
  <c r="AD241" i="10"/>
  <c r="C241" i="10"/>
  <c r="C855" i="10" s="1"/>
  <c r="O241" i="10"/>
  <c r="D241" i="10"/>
  <c r="D855" i="10" s="1"/>
  <c r="AM241" i="10"/>
  <c r="A242" i="3"/>
  <c r="J241" i="3"/>
  <c r="AM241" i="3"/>
  <c r="AG241" i="3"/>
  <c r="S241" i="3"/>
  <c r="AC241" i="3"/>
  <c r="O241" i="3"/>
  <c r="U241" i="3"/>
  <c r="G241" i="3"/>
  <c r="Q241" i="3"/>
  <c r="C241" i="3"/>
  <c r="C648" i="3" s="1"/>
  <c r="I241" i="3"/>
  <c r="E241" i="3"/>
  <c r="AB241" i="3"/>
  <c r="AI241" i="3"/>
  <c r="P241" i="3"/>
  <c r="W241" i="3"/>
  <c r="AD241" i="3"/>
  <c r="D241" i="3"/>
  <c r="D648" i="3" s="1"/>
  <c r="AL241" i="3"/>
  <c r="K241" i="3"/>
  <c r="AF241" i="3"/>
  <c r="R241" i="3"/>
  <c r="T241" i="3"/>
  <c r="F241" i="3"/>
  <c r="N241" i="3"/>
  <c r="AH241" i="3"/>
  <c r="H241" i="3"/>
  <c r="B241" i="3"/>
  <c r="B648" i="3" s="1"/>
  <c r="V241" i="3"/>
  <c r="X241" i="3"/>
  <c r="L241" i="3"/>
  <c r="L648" i="3" s="1"/>
  <c r="AA241" i="3"/>
  <c r="AE241" i="3"/>
  <c r="Z241" i="3"/>
  <c r="AJ241" i="3"/>
  <c r="AK241" i="3"/>
  <c r="Y241" i="3"/>
  <c r="M241" i="3"/>
  <c r="A856" i="10" l="1"/>
  <c r="A243" i="10"/>
  <c r="Z242" i="10"/>
  <c r="N242" i="10"/>
  <c r="AG242" i="10"/>
  <c r="B242" i="10"/>
  <c r="B856" i="10" s="1"/>
  <c r="U242" i="10"/>
  <c r="AB242" i="10"/>
  <c r="I242" i="10"/>
  <c r="P242" i="10"/>
  <c r="AI242" i="10"/>
  <c r="AD242" i="10"/>
  <c r="D242" i="10"/>
  <c r="D856" i="10" s="1"/>
  <c r="W242" i="10"/>
  <c r="AH242" i="10"/>
  <c r="AF242" i="10"/>
  <c r="R242" i="10"/>
  <c r="K242" i="10"/>
  <c r="V242" i="10"/>
  <c r="T242" i="10"/>
  <c r="F242" i="10"/>
  <c r="AC242" i="10"/>
  <c r="AM242" i="10"/>
  <c r="J242" i="10"/>
  <c r="H242" i="10"/>
  <c r="AE242" i="10"/>
  <c r="Q242" i="10"/>
  <c r="AA242" i="10"/>
  <c r="S242" i="10"/>
  <c r="E242" i="10"/>
  <c r="O242" i="10"/>
  <c r="G242" i="10"/>
  <c r="C242" i="10"/>
  <c r="C856" i="10" s="1"/>
  <c r="AL242" i="10"/>
  <c r="AJ242" i="10"/>
  <c r="L242" i="10"/>
  <c r="L856" i="10" s="1"/>
  <c r="Y242" i="10"/>
  <c r="X242" i="10"/>
  <c r="M242" i="10"/>
  <c r="AK242" i="10"/>
  <c r="A243" i="3"/>
  <c r="R242" i="3"/>
  <c r="D242" i="3"/>
  <c r="D649" i="3" s="1"/>
  <c r="N242" i="3"/>
  <c r="AK242" i="3"/>
  <c r="AF242" i="3"/>
  <c r="AM242" i="3"/>
  <c r="Y242" i="3"/>
  <c r="T242" i="3"/>
  <c r="AA242" i="3"/>
  <c r="M242" i="3"/>
  <c r="H242" i="3"/>
  <c r="AC242" i="3"/>
  <c r="O242" i="3"/>
  <c r="Q242" i="3"/>
  <c r="C242" i="3"/>
  <c r="C649" i="3" s="1"/>
  <c r="K242" i="3"/>
  <c r="AE242" i="3"/>
  <c r="E242" i="3"/>
  <c r="S242" i="3"/>
  <c r="G242" i="3"/>
  <c r="AJ242" i="3"/>
  <c r="AB242" i="3"/>
  <c r="AL242" i="3"/>
  <c r="X242" i="3"/>
  <c r="AD242" i="3"/>
  <c r="P242" i="3"/>
  <c r="Z242" i="3"/>
  <c r="L242" i="3"/>
  <c r="L649" i="3" s="1"/>
  <c r="U242" i="3"/>
  <c r="I242" i="3"/>
  <c r="AI242" i="3"/>
  <c r="AH242" i="3"/>
  <c r="W242" i="3"/>
  <c r="V242" i="3"/>
  <c r="J242" i="3"/>
  <c r="AG242" i="3"/>
  <c r="B242" i="3"/>
  <c r="B649" i="3" s="1"/>
  <c r="F242" i="3"/>
  <c r="A244" i="3" l="1"/>
  <c r="AC243" i="3"/>
  <c r="AJ243" i="3"/>
  <c r="V243" i="3"/>
  <c r="E243" i="3"/>
  <c r="Z243" i="3"/>
  <c r="L243" i="3"/>
  <c r="L650" i="3" s="1"/>
  <c r="T243" i="3"/>
  <c r="N243" i="3"/>
  <c r="H243" i="3"/>
  <c r="AB243" i="3"/>
  <c r="B243" i="3"/>
  <c r="B650" i="3" s="1"/>
  <c r="P243" i="3"/>
  <c r="D243" i="3"/>
  <c r="D650" i="3" s="1"/>
  <c r="AG243" i="3"/>
  <c r="AM243" i="3"/>
  <c r="AK243" i="3"/>
  <c r="AI243" i="3"/>
  <c r="U243" i="3"/>
  <c r="AA243" i="3"/>
  <c r="Y243" i="3"/>
  <c r="W243" i="3"/>
  <c r="I243" i="3"/>
  <c r="O243" i="3"/>
  <c r="M243" i="3"/>
  <c r="K243" i="3"/>
  <c r="C243" i="3"/>
  <c r="C650" i="3" s="1"/>
  <c r="AH243" i="3"/>
  <c r="Q243" i="3"/>
  <c r="X243" i="3"/>
  <c r="J243" i="3"/>
  <c r="AD243" i="3"/>
  <c r="AE243" i="3"/>
  <c r="AL243" i="3"/>
  <c r="AF243" i="3"/>
  <c r="G243" i="3"/>
  <c r="R243" i="3"/>
  <c r="S243" i="3"/>
  <c r="F243" i="3"/>
  <c r="A857" i="10"/>
  <c r="A244" i="10"/>
  <c r="R243" i="10"/>
  <c r="AK243" i="10"/>
  <c r="F243" i="10"/>
  <c r="AM243" i="10"/>
  <c r="Y243" i="10"/>
  <c r="V243" i="10"/>
  <c r="AF243" i="10"/>
  <c r="AA243" i="10"/>
  <c r="M243" i="10"/>
  <c r="T243" i="10"/>
  <c r="AE243" i="10"/>
  <c r="AC243" i="10"/>
  <c r="O243" i="10"/>
  <c r="AL243" i="10"/>
  <c r="H243" i="10"/>
  <c r="S243" i="10"/>
  <c r="Q243" i="10"/>
  <c r="C243" i="10"/>
  <c r="C857" i="10" s="1"/>
  <c r="Z243" i="10"/>
  <c r="AJ243" i="10"/>
  <c r="G243" i="10"/>
  <c r="E243" i="10"/>
  <c r="AB243" i="10"/>
  <c r="N243" i="10"/>
  <c r="X243" i="10"/>
  <c r="P243" i="10"/>
  <c r="B243" i="10"/>
  <c r="B857" i="10" s="1"/>
  <c r="L243" i="10"/>
  <c r="L857" i="10" s="1"/>
  <c r="D243" i="10"/>
  <c r="D857" i="10" s="1"/>
  <c r="AI243" i="10"/>
  <c r="U243" i="10"/>
  <c r="W243" i="10"/>
  <c r="K243" i="10"/>
  <c r="AD243" i="10"/>
  <c r="J243" i="10"/>
  <c r="I243" i="10"/>
  <c r="AG243" i="10"/>
  <c r="AH243" i="10"/>
  <c r="A245" i="3" l="1"/>
  <c r="K244" i="3"/>
  <c r="E244" i="3"/>
  <c r="Y244" i="3"/>
  <c r="M244" i="3"/>
  <c r="AD244" i="3"/>
  <c r="AJ244" i="3"/>
  <c r="AH244" i="3"/>
  <c r="AF244" i="3"/>
  <c r="X244" i="3"/>
  <c r="V244" i="3"/>
  <c r="T244" i="3"/>
  <c r="L244" i="3"/>
  <c r="L651" i="3" s="1"/>
  <c r="J244" i="3"/>
  <c r="H244" i="3"/>
  <c r="AL244" i="3"/>
  <c r="AE244" i="3"/>
  <c r="Z244" i="3"/>
  <c r="AG244" i="3"/>
  <c r="S244" i="3"/>
  <c r="N244" i="3"/>
  <c r="AI244" i="3"/>
  <c r="U244" i="3"/>
  <c r="G244" i="3"/>
  <c r="AC244" i="3"/>
  <c r="B244" i="3"/>
  <c r="B651" i="3" s="1"/>
  <c r="W244" i="3"/>
  <c r="I244" i="3"/>
  <c r="Q244" i="3"/>
  <c r="AB244" i="3"/>
  <c r="P244" i="3"/>
  <c r="D244" i="3"/>
  <c r="D651" i="3" s="1"/>
  <c r="R244" i="3"/>
  <c r="F244" i="3"/>
  <c r="C244" i="3"/>
  <c r="C651" i="3" s="1"/>
  <c r="AM244" i="3"/>
  <c r="O244" i="3"/>
  <c r="AA244" i="3"/>
  <c r="AK244" i="3"/>
  <c r="A858" i="10"/>
  <c r="A245" i="10"/>
  <c r="Q244" i="10"/>
  <c r="AB244" i="10"/>
  <c r="Z244" i="10"/>
  <c r="L244" i="10"/>
  <c r="L858" i="10" s="1"/>
  <c r="AI244" i="10"/>
  <c r="E244" i="10"/>
  <c r="P244" i="10"/>
  <c r="N244" i="10"/>
  <c r="W244" i="10"/>
  <c r="AG244" i="10"/>
  <c r="D244" i="10"/>
  <c r="D858" i="10" s="1"/>
  <c r="B244" i="10"/>
  <c r="B858" i="10" s="1"/>
  <c r="AK244" i="10"/>
  <c r="K244" i="10"/>
  <c r="U244" i="10"/>
  <c r="Y244" i="10"/>
  <c r="I244" i="10"/>
  <c r="M244" i="10"/>
  <c r="AF244" i="10"/>
  <c r="T244" i="10"/>
  <c r="AM244" i="10"/>
  <c r="H244" i="10"/>
  <c r="AA244" i="10"/>
  <c r="O244" i="10"/>
  <c r="AH244" i="10"/>
  <c r="C244" i="10"/>
  <c r="C858" i="10" s="1"/>
  <c r="AJ244" i="10"/>
  <c r="V244" i="10"/>
  <c r="AC244" i="10"/>
  <c r="AL244" i="10"/>
  <c r="X244" i="10"/>
  <c r="J244" i="10"/>
  <c r="S244" i="10"/>
  <c r="R244" i="10"/>
  <c r="G244" i="10"/>
  <c r="AE244" i="10"/>
  <c r="AD244" i="10"/>
  <c r="F244" i="10"/>
  <c r="A246" i="3" l="1"/>
  <c r="J245" i="3"/>
  <c r="AA245" i="3"/>
  <c r="U245" i="3"/>
  <c r="S245" i="3"/>
  <c r="Q245" i="3"/>
  <c r="C245" i="3"/>
  <c r="C652" i="3" s="1"/>
  <c r="I245" i="3"/>
  <c r="G245" i="3"/>
  <c r="E245" i="3"/>
  <c r="AI245" i="3"/>
  <c r="AB245" i="3"/>
  <c r="W245" i="3"/>
  <c r="AD245" i="3"/>
  <c r="P245" i="3"/>
  <c r="AL245" i="3"/>
  <c r="K245" i="3"/>
  <c r="AF245" i="3"/>
  <c r="R245" i="3"/>
  <c r="D245" i="3"/>
  <c r="D652" i="3" s="1"/>
  <c r="Z245" i="3"/>
  <c r="T245" i="3"/>
  <c r="F245" i="3"/>
  <c r="H245" i="3"/>
  <c r="B245" i="3"/>
  <c r="B652" i="3" s="1"/>
  <c r="AH245" i="3"/>
  <c r="V245" i="3"/>
  <c r="AM245" i="3"/>
  <c r="AJ245" i="3"/>
  <c r="AE245" i="3"/>
  <c r="X245" i="3"/>
  <c r="AC245" i="3"/>
  <c r="AG245" i="3"/>
  <c r="AK245" i="3"/>
  <c r="Y245" i="3"/>
  <c r="M245" i="3"/>
  <c r="L245" i="3"/>
  <c r="L652" i="3" s="1"/>
  <c r="O245" i="3"/>
  <c r="N245" i="3"/>
  <c r="A859" i="10"/>
  <c r="A246" i="10"/>
  <c r="V245" i="10"/>
  <c r="F245" i="10"/>
  <c r="P245" i="10"/>
  <c r="J245" i="10"/>
  <c r="AC245" i="10"/>
  <c r="Q245" i="10"/>
  <c r="AJ245" i="10"/>
  <c r="E245" i="10"/>
  <c r="X245" i="10"/>
  <c r="L245" i="10"/>
  <c r="L859" i="10" s="1"/>
  <c r="AE245" i="10"/>
  <c r="AL245" i="10"/>
  <c r="AG245" i="10"/>
  <c r="S245" i="10"/>
  <c r="O245" i="10"/>
  <c r="Z245" i="10"/>
  <c r="AI245" i="10"/>
  <c r="U245" i="10"/>
  <c r="G245" i="10"/>
  <c r="N245" i="10"/>
  <c r="AK245" i="10"/>
  <c r="W245" i="10"/>
  <c r="I245" i="10"/>
  <c r="AF245" i="10"/>
  <c r="B245" i="10"/>
  <c r="B859" i="10" s="1"/>
  <c r="Y245" i="10"/>
  <c r="K245" i="10"/>
  <c r="T245" i="10"/>
  <c r="AD245" i="10"/>
  <c r="D245" i="10"/>
  <c r="D859" i="10" s="1"/>
  <c r="M245" i="10"/>
  <c r="AH245" i="10"/>
  <c r="H245" i="10"/>
  <c r="R245" i="10"/>
  <c r="C245" i="10"/>
  <c r="C859" i="10" s="1"/>
  <c r="AB245" i="10"/>
  <c r="AM245" i="10"/>
  <c r="AA245" i="10"/>
  <c r="A860" i="10" l="1"/>
  <c r="A247" i="10"/>
  <c r="N246" i="10"/>
  <c r="AG246" i="10"/>
  <c r="B246" i="10"/>
  <c r="B860" i="10" s="1"/>
  <c r="U246" i="10"/>
  <c r="I246" i="10"/>
  <c r="AB246" i="10"/>
  <c r="AI246" i="10"/>
  <c r="AD246" i="10"/>
  <c r="P246" i="10"/>
  <c r="W246" i="10"/>
  <c r="AF246" i="10"/>
  <c r="R246" i="10"/>
  <c r="D246" i="10"/>
  <c r="D860" i="10" s="1"/>
  <c r="K246" i="10"/>
  <c r="AH246" i="10"/>
  <c r="T246" i="10"/>
  <c r="F246" i="10"/>
  <c r="AC246" i="10"/>
  <c r="AM246" i="10"/>
  <c r="V246" i="10"/>
  <c r="H246" i="10"/>
  <c r="Q246" i="10"/>
  <c r="AA246" i="10"/>
  <c r="J246" i="10"/>
  <c r="AE246" i="10"/>
  <c r="E246" i="10"/>
  <c r="O246" i="10"/>
  <c r="S246" i="10"/>
  <c r="C246" i="10"/>
  <c r="C860" i="10" s="1"/>
  <c r="AK246" i="10"/>
  <c r="G246" i="10"/>
  <c r="AL246" i="10"/>
  <c r="Z246" i="10"/>
  <c r="AJ246" i="10"/>
  <c r="M246" i="10"/>
  <c r="L246" i="10"/>
  <c r="L860" i="10" s="1"/>
  <c r="Y246" i="10"/>
  <c r="X246" i="10"/>
  <c r="A247" i="3"/>
  <c r="F246" i="3"/>
  <c r="D246" i="3"/>
  <c r="D653" i="3" s="1"/>
  <c r="B246" i="3"/>
  <c r="B653" i="3" s="1"/>
  <c r="AF246" i="3"/>
  <c r="AM246" i="3"/>
  <c r="AK246" i="3"/>
  <c r="T246" i="3"/>
  <c r="AA246" i="3"/>
  <c r="Y246" i="3"/>
  <c r="AI246" i="3"/>
  <c r="H246" i="3"/>
  <c r="AC246" i="3"/>
  <c r="O246" i="3"/>
  <c r="M246" i="3"/>
  <c r="Q246" i="3"/>
  <c r="C246" i="3"/>
  <c r="C653" i="3" s="1"/>
  <c r="E246" i="3"/>
  <c r="AE246" i="3"/>
  <c r="S246" i="3"/>
  <c r="AJ246" i="3"/>
  <c r="G246" i="3"/>
  <c r="AL246" i="3"/>
  <c r="X246" i="3"/>
  <c r="AD246" i="3"/>
  <c r="AB246" i="3"/>
  <c r="Z246" i="3"/>
  <c r="L246" i="3"/>
  <c r="L653" i="3" s="1"/>
  <c r="R246" i="3"/>
  <c r="P246" i="3"/>
  <c r="N246" i="3"/>
  <c r="W246" i="3"/>
  <c r="K246" i="3"/>
  <c r="AG246" i="3"/>
  <c r="AH246" i="3"/>
  <c r="V246" i="3"/>
  <c r="U246" i="3"/>
  <c r="J246" i="3"/>
  <c r="I246" i="3"/>
  <c r="A248" i="3" l="1"/>
  <c r="Q247" i="3"/>
  <c r="AL247" i="3"/>
  <c r="X247" i="3"/>
  <c r="V247" i="3"/>
  <c r="AF247" i="3"/>
  <c r="N247" i="3"/>
  <c r="H247" i="3"/>
  <c r="B247" i="3"/>
  <c r="B654" i="3" s="1"/>
  <c r="AB247" i="3"/>
  <c r="P247" i="3"/>
  <c r="D247" i="3"/>
  <c r="D654" i="3" s="1"/>
  <c r="AM247" i="3"/>
  <c r="AI247" i="3"/>
  <c r="U247" i="3"/>
  <c r="AA247" i="3"/>
  <c r="AK247" i="3"/>
  <c r="W247" i="3"/>
  <c r="I247" i="3"/>
  <c r="O247" i="3"/>
  <c r="Y247" i="3"/>
  <c r="K247" i="3"/>
  <c r="C247" i="3"/>
  <c r="C654" i="3" s="1"/>
  <c r="M247" i="3"/>
  <c r="AC247" i="3"/>
  <c r="AJ247" i="3"/>
  <c r="AH247" i="3"/>
  <c r="L247" i="3"/>
  <c r="L654" i="3" s="1"/>
  <c r="J247" i="3"/>
  <c r="R247" i="3"/>
  <c r="T247" i="3"/>
  <c r="AG247" i="3"/>
  <c r="AE247" i="3"/>
  <c r="G247" i="3"/>
  <c r="F247" i="3"/>
  <c r="AD247" i="3"/>
  <c r="E247" i="3"/>
  <c r="Z247" i="3"/>
  <c r="S247" i="3"/>
  <c r="A861" i="10"/>
  <c r="A248" i="10"/>
  <c r="F247" i="10"/>
  <c r="AM247" i="10"/>
  <c r="AK247" i="10"/>
  <c r="AF247" i="10"/>
  <c r="AA247" i="10"/>
  <c r="Y247" i="10"/>
  <c r="T247" i="10"/>
  <c r="AC247" i="10"/>
  <c r="O247" i="10"/>
  <c r="AL247" i="10"/>
  <c r="M247" i="10"/>
  <c r="H247" i="10"/>
  <c r="AE247" i="10"/>
  <c r="Q247" i="10"/>
  <c r="C247" i="10"/>
  <c r="C861" i="10" s="1"/>
  <c r="Z247" i="10"/>
  <c r="AJ247" i="10"/>
  <c r="S247" i="10"/>
  <c r="E247" i="10"/>
  <c r="N247" i="10"/>
  <c r="X247" i="10"/>
  <c r="G247" i="10"/>
  <c r="AB247" i="10"/>
  <c r="B247" i="10"/>
  <c r="B861" i="10" s="1"/>
  <c r="L247" i="10"/>
  <c r="L861" i="10" s="1"/>
  <c r="P247" i="10"/>
  <c r="I247" i="10"/>
  <c r="D247" i="10"/>
  <c r="D861" i="10" s="1"/>
  <c r="AI247" i="10"/>
  <c r="W247" i="10"/>
  <c r="K247" i="10"/>
  <c r="AD247" i="10"/>
  <c r="R247" i="10"/>
  <c r="J247" i="10"/>
  <c r="V247" i="10"/>
  <c r="AH247" i="10"/>
  <c r="AG247" i="10"/>
  <c r="U247" i="10"/>
  <c r="A862" i="10" l="1"/>
  <c r="A249" i="10"/>
  <c r="E248" i="10"/>
  <c r="AB248" i="10"/>
  <c r="N248" i="10"/>
  <c r="W248" i="10"/>
  <c r="AG248" i="10"/>
  <c r="P248" i="10"/>
  <c r="B248" i="10"/>
  <c r="B862" i="10" s="1"/>
  <c r="K248" i="10"/>
  <c r="U248" i="10"/>
  <c r="D248" i="10"/>
  <c r="D862" i="10" s="1"/>
  <c r="AK248" i="10"/>
  <c r="I248" i="10"/>
  <c r="Y248" i="10"/>
  <c r="M248" i="10"/>
  <c r="AF248" i="10"/>
  <c r="T248" i="10"/>
  <c r="AM248" i="10"/>
  <c r="H248" i="10"/>
  <c r="AA248" i="10"/>
  <c r="O248" i="10"/>
  <c r="AE248" i="10"/>
  <c r="C248" i="10"/>
  <c r="C862" i="10" s="1"/>
  <c r="AJ248" i="10"/>
  <c r="AH248" i="10"/>
  <c r="AC248" i="10"/>
  <c r="AL248" i="10"/>
  <c r="X248" i="10"/>
  <c r="V248" i="10"/>
  <c r="Q248" i="10"/>
  <c r="Z248" i="10"/>
  <c r="L248" i="10"/>
  <c r="L862" i="10" s="1"/>
  <c r="AI248" i="10"/>
  <c r="J248" i="10"/>
  <c r="AD248" i="10"/>
  <c r="G248" i="10"/>
  <c r="F248" i="10"/>
  <c r="S248" i="10"/>
  <c r="R248" i="10"/>
  <c r="A249" i="3"/>
  <c r="Y248" i="3"/>
  <c r="AD248" i="3"/>
  <c r="M248" i="3"/>
  <c r="AJ248" i="3"/>
  <c r="AF248" i="3"/>
  <c r="R248" i="3"/>
  <c r="X248" i="3"/>
  <c r="AH248" i="3"/>
  <c r="T248" i="3"/>
  <c r="L248" i="3"/>
  <c r="L655" i="3" s="1"/>
  <c r="V248" i="3"/>
  <c r="H248" i="3"/>
  <c r="J248" i="3"/>
  <c r="AL248" i="3"/>
  <c r="Z248" i="3"/>
  <c r="AG248" i="3"/>
  <c r="AE248" i="3"/>
  <c r="N248" i="3"/>
  <c r="AI248" i="3"/>
  <c r="U248" i="3"/>
  <c r="S248" i="3"/>
  <c r="AC248" i="3"/>
  <c r="B248" i="3"/>
  <c r="B655" i="3" s="1"/>
  <c r="W248" i="3"/>
  <c r="I248" i="3"/>
  <c r="G248" i="3"/>
  <c r="Q248" i="3"/>
  <c r="K248" i="3"/>
  <c r="E248" i="3"/>
  <c r="AB248" i="3"/>
  <c r="P248" i="3"/>
  <c r="F248" i="3"/>
  <c r="D248" i="3"/>
  <c r="D655" i="3" s="1"/>
  <c r="AK248" i="3"/>
  <c r="C248" i="3"/>
  <c r="C655" i="3" s="1"/>
  <c r="O248" i="3"/>
  <c r="AM248" i="3"/>
  <c r="AA248" i="3"/>
  <c r="A250" i="3" l="1"/>
  <c r="J249" i="3"/>
  <c r="AG249" i="3"/>
  <c r="AC249" i="3"/>
  <c r="O249" i="3"/>
  <c r="I249" i="3"/>
  <c r="S249" i="3"/>
  <c r="E249" i="3"/>
  <c r="G249" i="3"/>
  <c r="AI249" i="3"/>
  <c r="W249" i="3"/>
  <c r="AD249" i="3"/>
  <c r="AB249" i="3"/>
  <c r="K249" i="3"/>
  <c r="AF249" i="3"/>
  <c r="R249" i="3"/>
  <c r="P249" i="3"/>
  <c r="Z249" i="3"/>
  <c r="T249" i="3"/>
  <c r="F249" i="3"/>
  <c r="D249" i="3"/>
  <c r="D656" i="3" s="1"/>
  <c r="N249" i="3"/>
  <c r="H249" i="3"/>
  <c r="AH249" i="3"/>
  <c r="AM249" i="3"/>
  <c r="V249" i="3"/>
  <c r="AA249" i="3"/>
  <c r="B249" i="3"/>
  <c r="B656" i="3" s="1"/>
  <c r="X249" i="3"/>
  <c r="C249" i="3"/>
  <c r="C656" i="3" s="1"/>
  <c r="AJ249" i="3"/>
  <c r="AE249" i="3"/>
  <c r="L249" i="3"/>
  <c r="L656" i="3" s="1"/>
  <c r="Q249" i="3"/>
  <c r="U249" i="3"/>
  <c r="AK249" i="3"/>
  <c r="Y249" i="3"/>
  <c r="AL249" i="3"/>
  <c r="M249" i="3"/>
  <c r="A863" i="10"/>
  <c r="A250" i="10"/>
  <c r="V249" i="10"/>
  <c r="J249" i="10"/>
  <c r="AC249" i="10"/>
  <c r="Q249" i="10"/>
  <c r="AJ249" i="10"/>
  <c r="E249" i="10"/>
  <c r="X249" i="10"/>
  <c r="L249" i="10"/>
  <c r="L863" i="10" s="1"/>
  <c r="C249" i="10"/>
  <c r="C863" i="10" s="1"/>
  <c r="AL249" i="10"/>
  <c r="AG249" i="10"/>
  <c r="AE249" i="10"/>
  <c r="Z249" i="10"/>
  <c r="AI249" i="10"/>
  <c r="U249" i="10"/>
  <c r="S249" i="10"/>
  <c r="N249" i="10"/>
  <c r="W249" i="10"/>
  <c r="I249" i="10"/>
  <c r="AF249" i="10"/>
  <c r="G249" i="10"/>
  <c r="B249" i="10"/>
  <c r="B863" i="10" s="1"/>
  <c r="AK249" i="10"/>
  <c r="K249" i="10"/>
  <c r="T249" i="10"/>
  <c r="AD249" i="10"/>
  <c r="Y249" i="10"/>
  <c r="H249" i="10"/>
  <c r="R249" i="10"/>
  <c r="D249" i="10"/>
  <c r="D863" i="10" s="1"/>
  <c r="M249" i="10"/>
  <c r="AH249" i="10"/>
  <c r="F249" i="10"/>
  <c r="O249" i="10"/>
  <c r="AM249" i="10"/>
  <c r="P249" i="10"/>
  <c r="AB249" i="10"/>
  <c r="AA249" i="10"/>
  <c r="A864" i="10" l="1"/>
  <c r="A251" i="10"/>
  <c r="AG250" i="10"/>
  <c r="B250" i="10"/>
  <c r="B864" i="10" s="1"/>
  <c r="U250" i="10"/>
  <c r="I250" i="10"/>
  <c r="AI250" i="10"/>
  <c r="AD250" i="10"/>
  <c r="AB250" i="10"/>
  <c r="W250" i="10"/>
  <c r="AF250" i="10"/>
  <c r="R250" i="10"/>
  <c r="P250" i="10"/>
  <c r="AJ250" i="10"/>
  <c r="K250" i="10"/>
  <c r="T250" i="10"/>
  <c r="F250" i="10"/>
  <c r="AC250" i="10"/>
  <c r="D250" i="10"/>
  <c r="D864" i="10" s="1"/>
  <c r="AM250" i="10"/>
  <c r="AH250" i="10"/>
  <c r="H250" i="10"/>
  <c r="Q250" i="10"/>
  <c r="AA250" i="10"/>
  <c r="V250" i="10"/>
  <c r="E250" i="10"/>
  <c r="O250" i="10"/>
  <c r="Y250" i="10"/>
  <c r="J250" i="10"/>
  <c r="AE250" i="10"/>
  <c r="C250" i="10"/>
  <c r="C864" i="10" s="1"/>
  <c r="S250" i="10"/>
  <c r="AL250" i="10"/>
  <c r="AK250" i="10"/>
  <c r="G250" i="10"/>
  <c r="Z250" i="10"/>
  <c r="N250" i="10"/>
  <c r="M250" i="10"/>
  <c r="L250" i="10"/>
  <c r="L864" i="10" s="1"/>
  <c r="X250" i="10"/>
  <c r="A251" i="3"/>
  <c r="D250" i="3"/>
  <c r="D657" i="3" s="1"/>
  <c r="T250" i="3"/>
  <c r="AA250" i="3"/>
  <c r="AK250" i="3"/>
  <c r="AI250" i="3"/>
  <c r="H250" i="3"/>
  <c r="AC250" i="3"/>
  <c r="O250" i="3"/>
  <c r="Y250" i="3"/>
  <c r="W250" i="3"/>
  <c r="Q250" i="3"/>
  <c r="C250" i="3"/>
  <c r="C657" i="3" s="1"/>
  <c r="M250" i="3"/>
  <c r="E250" i="3"/>
  <c r="AE250" i="3"/>
  <c r="AJ250" i="3"/>
  <c r="S250" i="3"/>
  <c r="AL250" i="3"/>
  <c r="X250" i="3"/>
  <c r="G250" i="3"/>
  <c r="AD250" i="3"/>
  <c r="Z250" i="3"/>
  <c r="L250" i="3"/>
  <c r="L657" i="3" s="1"/>
  <c r="R250" i="3"/>
  <c r="AB250" i="3"/>
  <c r="N250" i="3"/>
  <c r="F250" i="3"/>
  <c r="P250" i="3"/>
  <c r="B250" i="3"/>
  <c r="B657" i="3" s="1"/>
  <c r="U250" i="3"/>
  <c r="AH250" i="3"/>
  <c r="I250" i="3"/>
  <c r="V250" i="3"/>
  <c r="J250" i="3"/>
  <c r="AF250" i="3"/>
  <c r="K250" i="3"/>
  <c r="AM250" i="3"/>
  <c r="AG250" i="3"/>
  <c r="A865" i="10" l="1"/>
  <c r="A252" i="10"/>
  <c r="AF251" i="10"/>
  <c r="AA251" i="10"/>
  <c r="AK251" i="10"/>
  <c r="T251" i="10"/>
  <c r="AC251" i="10"/>
  <c r="O251" i="10"/>
  <c r="AL251" i="10"/>
  <c r="Y251" i="10"/>
  <c r="H251" i="10"/>
  <c r="Q251" i="10"/>
  <c r="C251" i="10"/>
  <c r="C865" i="10" s="1"/>
  <c r="Z251" i="10"/>
  <c r="M251" i="10"/>
  <c r="AJ251" i="10"/>
  <c r="AE251" i="10"/>
  <c r="E251" i="10"/>
  <c r="N251" i="10"/>
  <c r="X251" i="10"/>
  <c r="S251" i="10"/>
  <c r="B251" i="10"/>
  <c r="B865" i="10" s="1"/>
  <c r="L251" i="10"/>
  <c r="L865" i="10" s="1"/>
  <c r="G251" i="10"/>
  <c r="AB251" i="10"/>
  <c r="P251" i="10"/>
  <c r="AI251" i="10"/>
  <c r="D251" i="10"/>
  <c r="D865" i="10" s="1"/>
  <c r="W251" i="10"/>
  <c r="K251" i="10"/>
  <c r="AD251" i="10"/>
  <c r="R251" i="10"/>
  <c r="F251" i="10"/>
  <c r="AM251" i="10"/>
  <c r="AH251" i="10"/>
  <c r="AG251" i="10"/>
  <c r="J251" i="10"/>
  <c r="I251" i="10"/>
  <c r="V251" i="10"/>
  <c r="U251" i="10"/>
  <c r="A252" i="3"/>
  <c r="E251" i="3"/>
  <c r="Z251" i="3"/>
  <c r="L251" i="3"/>
  <c r="L658" i="3" s="1"/>
  <c r="V251" i="3"/>
  <c r="T251" i="3"/>
  <c r="B251" i="3"/>
  <c r="B658" i="3" s="1"/>
  <c r="AB251" i="3"/>
  <c r="P251" i="3"/>
  <c r="AM251" i="3"/>
  <c r="AI251" i="3"/>
  <c r="D251" i="3"/>
  <c r="D658" i="3" s="1"/>
  <c r="AA251" i="3"/>
  <c r="W251" i="3"/>
  <c r="I251" i="3"/>
  <c r="O251" i="3"/>
  <c r="AK251" i="3"/>
  <c r="K251" i="3"/>
  <c r="C251" i="3"/>
  <c r="C658" i="3" s="1"/>
  <c r="Y251" i="3"/>
  <c r="M251" i="3"/>
  <c r="AC251" i="3"/>
  <c r="AJ251" i="3"/>
  <c r="Q251" i="3"/>
  <c r="AL251" i="3"/>
  <c r="X251" i="3"/>
  <c r="AH251" i="3"/>
  <c r="AF251" i="3"/>
  <c r="U251" i="3"/>
  <c r="AD251" i="3"/>
  <c r="N251" i="3"/>
  <c r="AE251" i="3"/>
  <c r="G251" i="3"/>
  <c r="R251" i="3"/>
  <c r="H251" i="3"/>
  <c r="J251" i="3"/>
  <c r="AG251" i="3"/>
  <c r="F251" i="3"/>
  <c r="S251" i="3"/>
  <c r="A866" i="10" l="1"/>
  <c r="A253" i="10"/>
  <c r="AB252" i="10"/>
  <c r="B252" i="10"/>
  <c r="B866" i="10" s="1"/>
  <c r="K252" i="10"/>
  <c r="U252" i="10"/>
  <c r="P252" i="10"/>
  <c r="I252" i="10"/>
  <c r="D252" i="10"/>
  <c r="D866" i="10" s="1"/>
  <c r="AK252" i="10"/>
  <c r="Y252" i="10"/>
  <c r="AF252" i="10"/>
  <c r="AD252" i="10"/>
  <c r="M252" i="10"/>
  <c r="T252" i="10"/>
  <c r="AM252" i="10"/>
  <c r="H252" i="10"/>
  <c r="AA252" i="10"/>
  <c r="S252" i="10"/>
  <c r="O252" i="10"/>
  <c r="C252" i="10"/>
  <c r="C866" i="10" s="1"/>
  <c r="AJ252" i="10"/>
  <c r="AE252" i="10"/>
  <c r="AC252" i="10"/>
  <c r="AL252" i="10"/>
  <c r="X252" i="10"/>
  <c r="AH252" i="10"/>
  <c r="Q252" i="10"/>
  <c r="Z252" i="10"/>
  <c r="L252" i="10"/>
  <c r="L866" i="10" s="1"/>
  <c r="AI252" i="10"/>
  <c r="V252" i="10"/>
  <c r="E252" i="10"/>
  <c r="N252" i="10"/>
  <c r="W252" i="10"/>
  <c r="J252" i="10"/>
  <c r="AG252" i="10"/>
  <c r="G252" i="10"/>
  <c r="F252" i="10"/>
  <c r="R252" i="10"/>
  <c r="A253" i="3"/>
  <c r="Y252" i="3"/>
  <c r="AJ252" i="3"/>
  <c r="AF252" i="3"/>
  <c r="R252" i="3"/>
  <c r="M252" i="3"/>
  <c r="X252" i="3"/>
  <c r="T252" i="3"/>
  <c r="F252" i="3"/>
  <c r="L252" i="3"/>
  <c r="L659" i="3" s="1"/>
  <c r="AH252" i="3"/>
  <c r="H252" i="3"/>
  <c r="V252" i="3"/>
  <c r="AL252" i="3"/>
  <c r="J252" i="3"/>
  <c r="Z252" i="3"/>
  <c r="AG252" i="3"/>
  <c r="N252" i="3"/>
  <c r="AI252" i="3"/>
  <c r="U252" i="3"/>
  <c r="AE252" i="3"/>
  <c r="B252" i="3"/>
  <c r="B659" i="3" s="1"/>
  <c r="W252" i="3"/>
  <c r="I252" i="3"/>
  <c r="S252" i="3"/>
  <c r="Q252" i="3"/>
  <c r="K252" i="3"/>
  <c r="G252" i="3"/>
  <c r="E252" i="3"/>
  <c r="AB252" i="3"/>
  <c r="P252" i="3"/>
  <c r="AK252" i="3"/>
  <c r="D252" i="3"/>
  <c r="D659" i="3" s="1"/>
  <c r="C252" i="3"/>
  <c r="C659" i="3" s="1"/>
  <c r="AM252" i="3"/>
  <c r="AC252" i="3"/>
  <c r="AA252" i="3"/>
  <c r="O252" i="3"/>
  <c r="AD252" i="3"/>
  <c r="A867" i="10" l="1"/>
  <c r="A254" i="10"/>
  <c r="V253" i="10"/>
  <c r="AC253" i="10"/>
  <c r="J253" i="10"/>
  <c r="Q253" i="10"/>
  <c r="AJ253" i="10"/>
  <c r="E253" i="10"/>
  <c r="X253" i="10"/>
  <c r="L253" i="10"/>
  <c r="L867" i="10" s="1"/>
  <c r="AL253" i="10"/>
  <c r="AG253" i="10"/>
  <c r="Z253" i="10"/>
  <c r="AI253" i="10"/>
  <c r="U253" i="10"/>
  <c r="AE253" i="10"/>
  <c r="N253" i="10"/>
  <c r="W253" i="10"/>
  <c r="I253" i="10"/>
  <c r="AF253" i="10"/>
  <c r="S253" i="10"/>
  <c r="B253" i="10"/>
  <c r="B867" i="10" s="1"/>
  <c r="K253" i="10"/>
  <c r="T253" i="10"/>
  <c r="G253" i="10"/>
  <c r="AD253" i="10"/>
  <c r="AK253" i="10"/>
  <c r="H253" i="10"/>
  <c r="R253" i="10"/>
  <c r="Y253" i="10"/>
  <c r="F253" i="10"/>
  <c r="M253" i="10"/>
  <c r="AH253" i="10"/>
  <c r="D253" i="10"/>
  <c r="D867" i="10" s="1"/>
  <c r="P253" i="10"/>
  <c r="AM253" i="10"/>
  <c r="O253" i="10"/>
  <c r="AB253" i="10"/>
  <c r="AA253" i="10"/>
  <c r="C253" i="10"/>
  <c r="C867" i="10" s="1"/>
  <c r="A254" i="3"/>
  <c r="J253" i="3"/>
  <c r="U253" i="3"/>
  <c r="Q253" i="3"/>
  <c r="C253" i="3"/>
  <c r="C660" i="3" s="1"/>
  <c r="S253" i="3"/>
  <c r="AI253" i="3"/>
  <c r="G253" i="3"/>
  <c r="W253" i="3"/>
  <c r="AD253" i="3"/>
  <c r="K253" i="3"/>
  <c r="AF253" i="3"/>
  <c r="R253" i="3"/>
  <c r="AB253" i="3"/>
  <c r="T253" i="3"/>
  <c r="F253" i="3"/>
  <c r="P253" i="3"/>
  <c r="N253" i="3"/>
  <c r="H253" i="3"/>
  <c r="D253" i="3"/>
  <c r="D660" i="3" s="1"/>
  <c r="B253" i="3"/>
  <c r="B660" i="3" s="1"/>
  <c r="AM253" i="3"/>
  <c r="AH253" i="3"/>
  <c r="AA253" i="3"/>
  <c r="V253" i="3"/>
  <c r="AG253" i="3"/>
  <c r="AC253" i="3"/>
  <c r="O253" i="3"/>
  <c r="AE253" i="3"/>
  <c r="AJ253" i="3"/>
  <c r="E253" i="3"/>
  <c r="AL253" i="3"/>
  <c r="I253" i="3"/>
  <c r="Z253" i="3"/>
  <c r="AK253" i="3"/>
  <c r="Y253" i="3"/>
  <c r="M253" i="3"/>
  <c r="L253" i="3"/>
  <c r="L660" i="3" s="1"/>
  <c r="X253" i="3"/>
  <c r="A255" i="3" l="1"/>
  <c r="AF254" i="3"/>
  <c r="D254" i="3"/>
  <c r="D661" i="3" s="1"/>
  <c r="AM254" i="3"/>
  <c r="H254" i="3"/>
  <c r="AC254" i="3"/>
  <c r="O254" i="3"/>
  <c r="AK254" i="3"/>
  <c r="W254" i="3"/>
  <c r="Q254" i="3"/>
  <c r="C254" i="3"/>
  <c r="C661" i="3" s="1"/>
  <c r="Y254" i="3"/>
  <c r="K254" i="3"/>
  <c r="E254" i="3"/>
  <c r="M254" i="3"/>
  <c r="AJ254" i="3"/>
  <c r="AE254" i="3"/>
  <c r="AL254" i="3"/>
  <c r="X254" i="3"/>
  <c r="S254" i="3"/>
  <c r="AD254" i="3"/>
  <c r="Z254" i="3"/>
  <c r="L254" i="3"/>
  <c r="L661" i="3" s="1"/>
  <c r="G254" i="3"/>
  <c r="R254" i="3"/>
  <c r="N254" i="3"/>
  <c r="F254" i="3"/>
  <c r="AB254" i="3"/>
  <c r="B254" i="3"/>
  <c r="B661" i="3" s="1"/>
  <c r="P254" i="3"/>
  <c r="I254" i="3"/>
  <c r="U254" i="3"/>
  <c r="AI254" i="3"/>
  <c r="AH254" i="3"/>
  <c r="V254" i="3"/>
  <c r="J254" i="3"/>
  <c r="T254" i="3"/>
  <c r="AA254" i="3"/>
  <c r="AG254" i="3"/>
  <c r="A868" i="10"/>
  <c r="A255" i="10"/>
  <c r="U254" i="10"/>
  <c r="M254" i="10"/>
  <c r="I254" i="10"/>
  <c r="AI254" i="10"/>
  <c r="AD254" i="10"/>
  <c r="AJ254" i="10"/>
  <c r="W254" i="10"/>
  <c r="AF254" i="10"/>
  <c r="R254" i="10"/>
  <c r="AB254" i="10"/>
  <c r="K254" i="10"/>
  <c r="T254" i="10"/>
  <c r="F254" i="10"/>
  <c r="AC254" i="10"/>
  <c r="P254" i="10"/>
  <c r="AM254" i="10"/>
  <c r="H254" i="10"/>
  <c r="Q254" i="10"/>
  <c r="D254" i="10"/>
  <c r="D868" i="10" s="1"/>
  <c r="AA254" i="10"/>
  <c r="X254" i="10"/>
  <c r="AH254" i="10"/>
  <c r="E254" i="10"/>
  <c r="O254" i="10"/>
  <c r="V254" i="10"/>
  <c r="C254" i="10"/>
  <c r="C868" i="10" s="1"/>
  <c r="J254" i="10"/>
  <c r="AE254" i="10"/>
  <c r="AL254" i="10"/>
  <c r="S254" i="10"/>
  <c r="Z254" i="10"/>
  <c r="G254" i="10"/>
  <c r="N254" i="10"/>
  <c r="AK254" i="10"/>
  <c r="AG254" i="10"/>
  <c r="B254" i="10"/>
  <c r="B868" i="10" s="1"/>
  <c r="Y254" i="10"/>
  <c r="L254" i="10"/>
  <c r="L868" i="10" s="1"/>
  <c r="A869" i="10" l="1"/>
  <c r="A256" i="10"/>
  <c r="T255" i="10"/>
  <c r="AC255" i="10"/>
  <c r="O255" i="10"/>
  <c r="AL255" i="10"/>
  <c r="AK255" i="10"/>
  <c r="H255" i="10"/>
  <c r="Q255" i="10"/>
  <c r="C255" i="10"/>
  <c r="C869" i="10" s="1"/>
  <c r="Z255" i="10"/>
  <c r="Y255" i="10"/>
  <c r="AJ255" i="10"/>
  <c r="E255" i="10"/>
  <c r="N255" i="10"/>
  <c r="M255" i="10"/>
  <c r="X255" i="10"/>
  <c r="AE255" i="10"/>
  <c r="B255" i="10"/>
  <c r="B869" i="10" s="1"/>
  <c r="L255" i="10"/>
  <c r="L869" i="10" s="1"/>
  <c r="S255" i="10"/>
  <c r="G255" i="10"/>
  <c r="AB255" i="10"/>
  <c r="AI255" i="10"/>
  <c r="P255" i="10"/>
  <c r="W255" i="10"/>
  <c r="D255" i="10"/>
  <c r="D869" i="10" s="1"/>
  <c r="K255" i="10"/>
  <c r="AH255" i="10"/>
  <c r="I255" i="10"/>
  <c r="AD255" i="10"/>
  <c r="V255" i="10"/>
  <c r="R255" i="10"/>
  <c r="J255" i="10"/>
  <c r="F255" i="10"/>
  <c r="AM255" i="10"/>
  <c r="AF255" i="10"/>
  <c r="AA255" i="10"/>
  <c r="AG255" i="10"/>
  <c r="U255" i="10"/>
  <c r="A256" i="3"/>
  <c r="N255" i="3"/>
  <c r="V255" i="3"/>
  <c r="H255" i="3"/>
  <c r="AG255" i="3"/>
  <c r="AB255" i="3"/>
  <c r="AM255" i="3"/>
  <c r="AI255" i="3"/>
  <c r="P255" i="3"/>
  <c r="AA255" i="3"/>
  <c r="W255" i="3"/>
  <c r="D255" i="3"/>
  <c r="D662" i="3" s="1"/>
  <c r="O255" i="3"/>
  <c r="K255" i="3"/>
  <c r="C255" i="3"/>
  <c r="C662" i="3" s="1"/>
  <c r="AK255" i="3"/>
  <c r="Y255" i="3"/>
  <c r="AC255" i="3"/>
  <c r="M255" i="3"/>
  <c r="AJ255" i="3"/>
  <c r="Q255" i="3"/>
  <c r="AL255" i="3"/>
  <c r="X255" i="3"/>
  <c r="AF255" i="3"/>
  <c r="E255" i="3"/>
  <c r="Z255" i="3"/>
  <c r="L255" i="3"/>
  <c r="L662" i="3" s="1"/>
  <c r="AH255" i="3"/>
  <c r="T255" i="3"/>
  <c r="R255" i="3"/>
  <c r="AD255" i="3"/>
  <c r="B255" i="3"/>
  <c r="B662" i="3" s="1"/>
  <c r="AE255" i="3"/>
  <c r="G255" i="3"/>
  <c r="U255" i="3"/>
  <c r="I255" i="3"/>
  <c r="J255" i="3"/>
  <c r="F255" i="3"/>
  <c r="S255" i="3"/>
  <c r="A870" i="10" l="1"/>
  <c r="A257" i="10"/>
  <c r="AB256" i="10"/>
  <c r="I256" i="10"/>
  <c r="P256" i="10"/>
  <c r="D256" i="10"/>
  <c r="D870" i="10" s="1"/>
  <c r="AK256" i="10"/>
  <c r="AF256" i="10"/>
  <c r="Y256" i="10"/>
  <c r="T256" i="10"/>
  <c r="AM256" i="10"/>
  <c r="M256" i="10"/>
  <c r="H256" i="10"/>
  <c r="AE256" i="10"/>
  <c r="AA256" i="10"/>
  <c r="S256" i="10"/>
  <c r="O256" i="10"/>
  <c r="G256" i="10"/>
  <c r="C256" i="10"/>
  <c r="C870" i="10" s="1"/>
  <c r="AJ256" i="10"/>
  <c r="AC256" i="10"/>
  <c r="AL256" i="10"/>
  <c r="X256" i="10"/>
  <c r="Q256" i="10"/>
  <c r="Z256" i="10"/>
  <c r="L256" i="10"/>
  <c r="L870" i="10" s="1"/>
  <c r="AI256" i="10"/>
  <c r="AH256" i="10"/>
  <c r="E256" i="10"/>
  <c r="N256" i="10"/>
  <c r="W256" i="10"/>
  <c r="V256" i="10"/>
  <c r="AG256" i="10"/>
  <c r="B256" i="10"/>
  <c r="B870" i="10" s="1"/>
  <c r="K256" i="10"/>
  <c r="J256" i="10"/>
  <c r="U256" i="10"/>
  <c r="R256" i="10"/>
  <c r="F256" i="10"/>
  <c r="AD256" i="10"/>
  <c r="A257" i="3"/>
  <c r="AD256" i="3"/>
  <c r="Y256" i="3"/>
  <c r="X256" i="3"/>
  <c r="T256" i="3"/>
  <c r="F256" i="3"/>
  <c r="M256" i="3"/>
  <c r="L256" i="3"/>
  <c r="L663" i="3" s="1"/>
  <c r="H256" i="3"/>
  <c r="AH256" i="3"/>
  <c r="AL256" i="3"/>
  <c r="V256" i="3"/>
  <c r="Z256" i="3"/>
  <c r="J256" i="3"/>
  <c r="AG256" i="3"/>
  <c r="N256" i="3"/>
  <c r="AI256" i="3"/>
  <c r="U256" i="3"/>
  <c r="AC256" i="3"/>
  <c r="B256" i="3"/>
  <c r="B663" i="3" s="1"/>
  <c r="W256" i="3"/>
  <c r="I256" i="3"/>
  <c r="AE256" i="3"/>
  <c r="K256" i="3"/>
  <c r="S256" i="3"/>
  <c r="E256" i="3"/>
  <c r="G256" i="3"/>
  <c r="AB256" i="3"/>
  <c r="AK256" i="3"/>
  <c r="P256" i="3"/>
  <c r="D256" i="3"/>
  <c r="D663" i="3" s="1"/>
  <c r="AF256" i="3"/>
  <c r="AJ256" i="3"/>
  <c r="R256" i="3"/>
  <c r="O256" i="3"/>
  <c r="C256" i="3"/>
  <c r="C663" i="3" s="1"/>
  <c r="AM256" i="3"/>
  <c r="AA256" i="3"/>
  <c r="Q256" i="3"/>
  <c r="A871" i="10" l="1"/>
  <c r="A258" i="10"/>
  <c r="V257" i="10"/>
  <c r="Q257" i="10"/>
  <c r="AJ257" i="10"/>
  <c r="J257" i="10"/>
  <c r="E257" i="10"/>
  <c r="AB257" i="10"/>
  <c r="X257" i="10"/>
  <c r="P257" i="10"/>
  <c r="L257" i="10"/>
  <c r="L871" i="10" s="1"/>
  <c r="D257" i="10"/>
  <c r="D871" i="10" s="1"/>
  <c r="AL257" i="10"/>
  <c r="AG257" i="10"/>
  <c r="Z257" i="10"/>
  <c r="AI257" i="10"/>
  <c r="U257" i="10"/>
  <c r="N257" i="10"/>
  <c r="W257" i="10"/>
  <c r="I257" i="10"/>
  <c r="AF257" i="10"/>
  <c r="AE257" i="10"/>
  <c r="B257" i="10"/>
  <c r="B871" i="10" s="1"/>
  <c r="K257" i="10"/>
  <c r="T257" i="10"/>
  <c r="S257" i="10"/>
  <c r="AD257" i="10"/>
  <c r="H257" i="10"/>
  <c r="G257" i="10"/>
  <c r="R257" i="10"/>
  <c r="AK257" i="10"/>
  <c r="F257" i="10"/>
  <c r="Y257" i="10"/>
  <c r="M257" i="10"/>
  <c r="AH257" i="10"/>
  <c r="AC257" i="10"/>
  <c r="AA257" i="10"/>
  <c r="O257" i="10"/>
  <c r="AM257" i="10"/>
  <c r="C257" i="10"/>
  <c r="C871" i="10" s="1"/>
  <c r="A258" i="3"/>
  <c r="J257" i="3"/>
  <c r="I257" i="3"/>
  <c r="E257" i="3"/>
  <c r="AI257" i="3"/>
  <c r="S257" i="3"/>
  <c r="W257" i="3"/>
  <c r="G257" i="3"/>
  <c r="AD257" i="3"/>
  <c r="AL257" i="3"/>
  <c r="K257" i="3"/>
  <c r="AF257" i="3"/>
  <c r="R257" i="3"/>
  <c r="T257" i="3"/>
  <c r="F257" i="3"/>
  <c r="AB257" i="3"/>
  <c r="H257" i="3"/>
  <c r="P257" i="3"/>
  <c r="B257" i="3"/>
  <c r="B664" i="3" s="1"/>
  <c r="D257" i="3"/>
  <c r="D664" i="3" s="1"/>
  <c r="AM257" i="3"/>
  <c r="AA257" i="3"/>
  <c r="AH257" i="3"/>
  <c r="AG257" i="3"/>
  <c r="AC257" i="3"/>
  <c r="O257" i="3"/>
  <c r="V257" i="3"/>
  <c r="U257" i="3"/>
  <c r="Q257" i="3"/>
  <c r="C257" i="3"/>
  <c r="C664" i="3" s="1"/>
  <c r="AJ257" i="3"/>
  <c r="L257" i="3"/>
  <c r="L664" i="3" s="1"/>
  <c r="Z257" i="3"/>
  <c r="N257" i="3"/>
  <c r="AK257" i="3"/>
  <c r="Y257" i="3"/>
  <c r="M257" i="3"/>
  <c r="X257" i="3"/>
  <c r="AE257" i="3"/>
  <c r="A259" i="3" l="1"/>
  <c r="T258" i="3"/>
  <c r="D258" i="3"/>
  <c r="D665" i="3" s="1"/>
  <c r="AA258" i="3"/>
  <c r="AI258" i="3"/>
  <c r="Q258" i="3"/>
  <c r="C258" i="3"/>
  <c r="C665" i="3" s="1"/>
  <c r="AK258" i="3"/>
  <c r="K258" i="3"/>
  <c r="E258" i="3"/>
  <c r="Y258" i="3"/>
  <c r="M258" i="3"/>
  <c r="AL258" i="3"/>
  <c r="X258" i="3"/>
  <c r="AE258" i="3"/>
  <c r="AD258" i="3"/>
  <c r="Z258" i="3"/>
  <c r="L258" i="3"/>
  <c r="L665" i="3" s="1"/>
  <c r="S258" i="3"/>
  <c r="R258" i="3"/>
  <c r="N258" i="3"/>
  <c r="G258" i="3"/>
  <c r="F258" i="3"/>
  <c r="B258" i="3"/>
  <c r="B665" i="3" s="1"/>
  <c r="AB258" i="3"/>
  <c r="AF258" i="3"/>
  <c r="P258" i="3"/>
  <c r="AM258" i="3"/>
  <c r="AC258" i="3"/>
  <c r="W258" i="3"/>
  <c r="I258" i="3"/>
  <c r="AG258" i="3"/>
  <c r="AJ258" i="3"/>
  <c r="AH258" i="3"/>
  <c r="V258" i="3"/>
  <c r="H258" i="3"/>
  <c r="J258" i="3"/>
  <c r="O258" i="3"/>
  <c r="U258" i="3"/>
  <c r="A872" i="10"/>
  <c r="A259" i="10"/>
  <c r="I258" i="10"/>
  <c r="M258" i="10"/>
  <c r="AI258" i="10"/>
  <c r="AD258" i="10"/>
  <c r="X258" i="10"/>
  <c r="W258" i="10"/>
  <c r="AF258" i="10"/>
  <c r="R258" i="10"/>
  <c r="K258" i="10"/>
  <c r="T258" i="10"/>
  <c r="F258" i="10"/>
  <c r="AC258" i="10"/>
  <c r="AB258" i="10"/>
  <c r="AM258" i="10"/>
  <c r="H258" i="10"/>
  <c r="Q258" i="10"/>
  <c r="P258" i="10"/>
  <c r="AA258" i="10"/>
  <c r="L258" i="10"/>
  <c r="L872" i="10" s="1"/>
  <c r="E258" i="10"/>
  <c r="D258" i="10"/>
  <c r="D872" i="10" s="1"/>
  <c r="O258" i="10"/>
  <c r="AH258" i="10"/>
  <c r="C258" i="10"/>
  <c r="C872" i="10" s="1"/>
  <c r="AJ258" i="10"/>
  <c r="V258" i="10"/>
  <c r="AL258" i="10"/>
  <c r="J258" i="10"/>
  <c r="AE258" i="10"/>
  <c r="Z258" i="10"/>
  <c r="S258" i="10"/>
  <c r="N258" i="10"/>
  <c r="AG258" i="10"/>
  <c r="G258" i="10"/>
  <c r="B258" i="10"/>
  <c r="B872" i="10" s="1"/>
  <c r="AK258" i="10"/>
  <c r="U258" i="10"/>
  <c r="Y258" i="10"/>
  <c r="A260" i="3" l="1"/>
  <c r="B259" i="3"/>
  <c r="B666" i="3" s="1"/>
  <c r="V259" i="3"/>
  <c r="AG259" i="3"/>
  <c r="AM259" i="3"/>
  <c r="AI259" i="3"/>
  <c r="U259" i="3"/>
  <c r="AB259" i="3"/>
  <c r="AA259" i="3"/>
  <c r="W259" i="3"/>
  <c r="P259" i="3"/>
  <c r="O259" i="3"/>
  <c r="K259" i="3"/>
  <c r="D259" i="3"/>
  <c r="D666" i="3" s="1"/>
  <c r="C259" i="3"/>
  <c r="C666" i="3" s="1"/>
  <c r="AK259" i="3"/>
  <c r="AC259" i="3"/>
  <c r="Y259" i="3"/>
  <c r="AJ259" i="3"/>
  <c r="Q259" i="3"/>
  <c r="AL259" i="3"/>
  <c r="M259" i="3"/>
  <c r="X259" i="3"/>
  <c r="AF259" i="3"/>
  <c r="E259" i="3"/>
  <c r="Z259" i="3"/>
  <c r="L259" i="3"/>
  <c r="L666" i="3" s="1"/>
  <c r="T259" i="3"/>
  <c r="N259" i="3"/>
  <c r="AH259" i="3"/>
  <c r="H259" i="3"/>
  <c r="F259" i="3"/>
  <c r="R259" i="3"/>
  <c r="AE259" i="3"/>
  <c r="I259" i="3"/>
  <c r="G259" i="3"/>
  <c r="AD259" i="3"/>
  <c r="J259" i="3"/>
  <c r="S259" i="3"/>
  <c r="A873" i="10"/>
  <c r="A260" i="10"/>
  <c r="H259" i="10"/>
  <c r="Q259" i="10"/>
  <c r="C259" i="10"/>
  <c r="C873" i="10" s="1"/>
  <c r="Z259" i="10"/>
  <c r="AK259" i="10"/>
  <c r="AJ259" i="10"/>
  <c r="E259" i="10"/>
  <c r="N259" i="10"/>
  <c r="Y259" i="10"/>
  <c r="X259" i="10"/>
  <c r="B259" i="10"/>
  <c r="B873" i="10" s="1"/>
  <c r="M259" i="10"/>
  <c r="L259" i="10"/>
  <c r="L873" i="10" s="1"/>
  <c r="AE259" i="10"/>
  <c r="S259" i="10"/>
  <c r="AI259" i="10"/>
  <c r="G259" i="10"/>
  <c r="AB259" i="10"/>
  <c r="W259" i="10"/>
  <c r="P259" i="10"/>
  <c r="K259" i="10"/>
  <c r="AD259" i="10"/>
  <c r="D259" i="10"/>
  <c r="D873" i="10" s="1"/>
  <c r="AH259" i="10"/>
  <c r="R259" i="10"/>
  <c r="V259" i="10"/>
  <c r="F259" i="10"/>
  <c r="AM259" i="10"/>
  <c r="J259" i="10"/>
  <c r="AF259" i="10"/>
  <c r="AA259" i="10"/>
  <c r="T259" i="10"/>
  <c r="AC259" i="10"/>
  <c r="O259" i="10"/>
  <c r="AL259" i="10"/>
  <c r="I259" i="10"/>
  <c r="AG259" i="10"/>
  <c r="U259" i="10"/>
  <c r="A874" i="10" l="1"/>
  <c r="A261" i="10"/>
  <c r="AB260" i="10"/>
  <c r="P260" i="10"/>
  <c r="AF260" i="10"/>
  <c r="D260" i="10"/>
  <c r="D874" i="10" s="1"/>
  <c r="AK260" i="10"/>
  <c r="T260" i="10"/>
  <c r="AM260" i="10"/>
  <c r="Y260" i="10"/>
  <c r="H260" i="10"/>
  <c r="AA260" i="10"/>
  <c r="M260" i="10"/>
  <c r="AE260" i="10"/>
  <c r="O260" i="10"/>
  <c r="S260" i="10"/>
  <c r="C260" i="10"/>
  <c r="C874" i="10" s="1"/>
  <c r="AJ260" i="10"/>
  <c r="G260" i="10"/>
  <c r="AC260" i="10"/>
  <c r="AL260" i="10"/>
  <c r="X260" i="10"/>
  <c r="Q260" i="10"/>
  <c r="Z260" i="10"/>
  <c r="L260" i="10"/>
  <c r="L874" i="10" s="1"/>
  <c r="AI260" i="10"/>
  <c r="E260" i="10"/>
  <c r="N260" i="10"/>
  <c r="W260" i="10"/>
  <c r="AH260" i="10"/>
  <c r="AG260" i="10"/>
  <c r="B260" i="10"/>
  <c r="B874" i="10" s="1"/>
  <c r="K260" i="10"/>
  <c r="V260" i="10"/>
  <c r="U260" i="10"/>
  <c r="J260" i="10"/>
  <c r="I260" i="10"/>
  <c r="F260" i="10"/>
  <c r="AD260" i="10"/>
  <c r="R260" i="10"/>
  <c r="A261" i="3"/>
  <c r="AJ260" i="3"/>
  <c r="AF260" i="3"/>
  <c r="R260" i="3"/>
  <c r="Y260" i="3"/>
  <c r="L260" i="3"/>
  <c r="L667" i="3" s="1"/>
  <c r="H260" i="3"/>
  <c r="M260" i="3"/>
  <c r="AL260" i="3"/>
  <c r="AH260" i="3"/>
  <c r="Z260" i="3"/>
  <c r="V260" i="3"/>
  <c r="AG260" i="3"/>
  <c r="N260" i="3"/>
  <c r="AI260" i="3"/>
  <c r="J260" i="3"/>
  <c r="U260" i="3"/>
  <c r="AC260" i="3"/>
  <c r="B260" i="3"/>
  <c r="B667" i="3" s="1"/>
  <c r="W260" i="3"/>
  <c r="I260" i="3"/>
  <c r="Q260" i="3"/>
  <c r="K260" i="3"/>
  <c r="AE260" i="3"/>
  <c r="S260" i="3"/>
  <c r="G260" i="3"/>
  <c r="AD260" i="3"/>
  <c r="AK260" i="3"/>
  <c r="E260" i="3"/>
  <c r="AB260" i="3"/>
  <c r="AM260" i="3"/>
  <c r="P260" i="3"/>
  <c r="D260" i="3"/>
  <c r="D667" i="3" s="1"/>
  <c r="O260" i="3"/>
  <c r="X260" i="3"/>
  <c r="C260" i="3"/>
  <c r="C667" i="3" s="1"/>
  <c r="AA260" i="3"/>
  <c r="F260" i="3"/>
  <c r="T260" i="3"/>
  <c r="A875" i="10" l="1"/>
  <c r="A262" i="10"/>
  <c r="AJ261" i="10"/>
  <c r="V261" i="10"/>
  <c r="E261" i="10"/>
  <c r="X261" i="10"/>
  <c r="J261" i="10"/>
  <c r="AB261" i="10"/>
  <c r="L261" i="10"/>
  <c r="L875" i="10" s="1"/>
  <c r="P261" i="10"/>
  <c r="AL261" i="10"/>
  <c r="AG261" i="10"/>
  <c r="D261" i="10"/>
  <c r="D875" i="10" s="1"/>
  <c r="AM261" i="10"/>
  <c r="Z261" i="10"/>
  <c r="AI261" i="10"/>
  <c r="U261" i="10"/>
  <c r="N261" i="10"/>
  <c r="W261" i="10"/>
  <c r="I261" i="10"/>
  <c r="AF261" i="10"/>
  <c r="B261" i="10"/>
  <c r="B875" i="10" s="1"/>
  <c r="K261" i="10"/>
  <c r="T261" i="10"/>
  <c r="AE261" i="10"/>
  <c r="AD261" i="10"/>
  <c r="H261" i="10"/>
  <c r="S261" i="10"/>
  <c r="R261" i="10"/>
  <c r="G261" i="10"/>
  <c r="F261" i="10"/>
  <c r="AK261" i="10"/>
  <c r="Y261" i="10"/>
  <c r="AC261" i="10"/>
  <c r="M261" i="10"/>
  <c r="AH261" i="10"/>
  <c r="Q261" i="10"/>
  <c r="O261" i="10"/>
  <c r="C261" i="10"/>
  <c r="C875" i="10" s="1"/>
  <c r="AA261" i="10"/>
  <c r="A262" i="3"/>
  <c r="J261" i="3"/>
  <c r="W261" i="3"/>
  <c r="S261" i="3"/>
  <c r="AD261" i="3"/>
  <c r="AL261" i="3"/>
  <c r="K261" i="3"/>
  <c r="AF261" i="3"/>
  <c r="G261" i="3"/>
  <c r="R261" i="3"/>
  <c r="Z261" i="3"/>
  <c r="T261" i="3"/>
  <c r="F261" i="3"/>
  <c r="H261" i="3"/>
  <c r="AB261" i="3"/>
  <c r="P261" i="3"/>
  <c r="D261" i="3"/>
  <c r="D668" i="3" s="1"/>
  <c r="AM261" i="3"/>
  <c r="AA261" i="3"/>
  <c r="AG261" i="3"/>
  <c r="AC261" i="3"/>
  <c r="O261" i="3"/>
  <c r="AH261" i="3"/>
  <c r="U261" i="3"/>
  <c r="Q261" i="3"/>
  <c r="C261" i="3"/>
  <c r="C668" i="3" s="1"/>
  <c r="V261" i="3"/>
  <c r="I261" i="3"/>
  <c r="E261" i="3"/>
  <c r="AJ261" i="3"/>
  <c r="AE261" i="3"/>
  <c r="L261" i="3"/>
  <c r="L668" i="3" s="1"/>
  <c r="AI261" i="3"/>
  <c r="AK261" i="3"/>
  <c r="N261" i="3"/>
  <c r="Y261" i="3"/>
  <c r="B261" i="3"/>
  <c r="B668" i="3" s="1"/>
  <c r="M261" i="3"/>
  <c r="X261" i="3"/>
  <c r="A876" i="10" l="1"/>
  <c r="A263" i="10"/>
  <c r="AI262" i="10"/>
  <c r="AD262" i="10"/>
  <c r="M262" i="10"/>
  <c r="L262" i="10"/>
  <c r="L876" i="10" s="1"/>
  <c r="W262" i="10"/>
  <c r="AF262" i="10"/>
  <c r="R262" i="10"/>
  <c r="K262" i="10"/>
  <c r="T262" i="10"/>
  <c r="F262" i="10"/>
  <c r="AC262" i="10"/>
  <c r="AM262" i="10"/>
  <c r="H262" i="10"/>
  <c r="Q262" i="10"/>
  <c r="AB262" i="10"/>
  <c r="AA262" i="10"/>
  <c r="E262" i="10"/>
  <c r="P262" i="10"/>
  <c r="O262" i="10"/>
  <c r="D262" i="10"/>
  <c r="D876" i="10" s="1"/>
  <c r="C262" i="10"/>
  <c r="C876" i="10" s="1"/>
  <c r="X262" i="10"/>
  <c r="AH262" i="10"/>
  <c r="AL262" i="10"/>
  <c r="V262" i="10"/>
  <c r="Z262" i="10"/>
  <c r="J262" i="10"/>
  <c r="AE262" i="10"/>
  <c r="N262" i="10"/>
  <c r="AG262" i="10"/>
  <c r="S262" i="10"/>
  <c r="B262" i="10"/>
  <c r="B876" i="10" s="1"/>
  <c r="U262" i="10"/>
  <c r="G262" i="10"/>
  <c r="AK262" i="10"/>
  <c r="I262" i="10"/>
  <c r="Y262" i="10"/>
  <c r="AJ262" i="10"/>
  <c r="A263" i="3"/>
  <c r="H262" i="3"/>
  <c r="AC262" i="3"/>
  <c r="D262" i="3"/>
  <c r="D669" i="3" s="1"/>
  <c r="O262" i="3"/>
  <c r="W262" i="3"/>
  <c r="E262" i="3"/>
  <c r="AK262" i="3"/>
  <c r="Y262" i="3"/>
  <c r="M262" i="3"/>
  <c r="AL262" i="3"/>
  <c r="AD262" i="3"/>
  <c r="Z262" i="3"/>
  <c r="L262" i="3"/>
  <c r="L669" i="3" s="1"/>
  <c r="AE262" i="3"/>
  <c r="R262" i="3"/>
  <c r="N262" i="3"/>
  <c r="S262" i="3"/>
  <c r="F262" i="3"/>
  <c r="B262" i="3"/>
  <c r="B669" i="3" s="1"/>
  <c r="G262" i="3"/>
  <c r="AF262" i="3"/>
  <c r="AB262" i="3"/>
  <c r="AM262" i="3"/>
  <c r="T262" i="3"/>
  <c r="P262" i="3"/>
  <c r="AA262" i="3"/>
  <c r="AI262" i="3"/>
  <c r="Q262" i="3"/>
  <c r="AJ262" i="3"/>
  <c r="U262" i="3"/>
  <c r="X262" i="3"/>
  <c r="AH262" i="3"/>
  <c r="V262" i="3"/>
  <c r="C262" i="3"/>
  <c r="C669" i="3" s="1"/>
  <c r="J262" i="3"/>
  <c r="I262" i="3"/>
  <c r="K262" i="3"/>
  <c r="AG262" i="3"/>
  <c r="A877" i="10" l="1"/>
  <c r="A264" i="10"/>
  <c r="E263" i="10"/>
  <c r="N263" i="10"/>
  <c r="AK263" i="10"/>
  <c r="X263" i="10"/>
  <c r="B263" i="10"/>
  <c r="B877" i="10" s="1"/>
  <c r="Y263" i="10"/>
  <c r="L263" i="10"/>
  <c r="L877" i="10" s="1"/>
  <c r="M263" i="10"/>
  <c r="AE263" i="10"/>
  <c r="AI263" i="10"/>
  <c r="S263" i="10"/>
  <c r="W263" i="10"/>
  <c r="G263" i="10"/>
  <c r="AB263" i="10"/>
  <c r="K263" i="10"/>
  <c r="AD263" i="10"/>
  <c r="P263" i="10"/>
  <c r="R263" i="10"/>
  <c r="D263" i="10"/>
  <c r="D877" i="10" s="1"/>
  <c r="AH263" i="10"/>
  <c r="F263" i="10"/>
  <c r="AM263" i="10"/>
  <c r="V263" i="10"/>
  <c r="AF263" i="10"/>
  <c r="AA263" i="10"/>
  <c r="J263" i="10"/>
  <c r="T263" i="10"/>
  <c r="AC263" i="10"/>
  <c r="O263" i="10"/>
  <c r="AL263" i="10"/>
  <c r="H263" i="10"/>
  <c r="Q263" i="10"/>
  <c r="C263" i="10"/>
  <c r="C877" i="10" s="1"/>
  <c r="Z263" i="10"/>
  <c r="AJ263" i="10"/>
  <c r="AG263" i="10"/>
  <c r="U263" i="10"/>
  <c r="I263" i="10"/>
  <c r="A264" i="3"/>
  <c r="V263" i="3"/>
  <c r="AM263" i="3"/>
  <c r="AI263" i="3"/>
  <c r="U263" i="3"/>
  <c r="AA263" i="3"/>
  <c r="W263" i="3"/>
  <c r="I263" i="3"/>
  <c r="AB263" i="3"/>
  <c r="O263" i="3"/>
  <c r="K263" i="3"/>
  <c r="P263" i="3"/>
  <c r="C263" i="3"/>
  <c r="C670" i="3" s="1"/>
  <c r="D263" i="3"/>
  <c r="D670" i="3" s="1"/>
  <c r="AC263" i="3"/>
  <c r="AK263" i="3"/>
  <c r="AJ263" i="3"/>
  <c r="Q263" i="3"/>
  <c r="AL263" i="3"/>
  <c r="Y263" i="3"/>
  <c r="X263" i="3"/>
  <c r="E263" i="3"/>
  <c r="Z263" i="3"/>
  <c r="M263" i="3"/>
  <c r="L263" i="3"/>
  <c r="L670" i="3" s="1"/>
  <c r="T263" i="3"/>
  <c r="N263" i="3"/>
  <c r="H263" i="3"/>
  <c r="B263" i="3"/>
  <c r="B670" i="3" s="1"/>
  <c r="AH263" i="3"/>
  <c r="AG263" i="3"/>
  <c r="AE263" i="3"/>
  <c r="G263" i="3"/>
  <c r="AD263" i="3"/>
  <c r="R263" i="3"/>
  <c r="J263" i="3"/>
  <c r="AF263" i="3"/>
  <c r="F263" i="3"/>
  <c r="S263" i="3"/>
  <c r="A265" i="3" l="1"/>
  <c r="X264" i="3"/>
  <c r="T264" i="3"/>
  <c r="F264" i="3"/>
  <c r="Y264" i="3"/>
  <c r="AL264" i="3"/>
  <c r="M264" i="3"/>
  <c r="Z264" i="3"/>
  <c r="AH264" i="3"/>
  <c r="AG264" i="3"/>
  <c r="N264" i="3"/>
  <c r="AI264" i="3"/>
  <c r="V264" i="3"/>
  <c r="U264" i="3"/>
  <c r="B264" i="3"/>
  <c r="B671" i="3" s="1"/>
  <c r="W264" i="3"/>
  <c r="J264" i="3"/>
  <c r="I264" i="3"/>
  <c r="Q264" i="3"/>
  <c r="K264" i="3"/>
  <c r="E264" i="3"/>
  <c r="AE264" i="3"/>
  <c r="S264" i="3"/>
  <c r="G264" i="3"/>
  <c r="AD264" i="3"/>
  <c r="AJ264" i="3"/>
  <c r="AF264" i="3"/>
  <c r="R264" i="3"/>
  <c r="AB264" i="3"/>
  <c r="P264" i="3"/>
  <c r="AA264" i="3"/>
  <c r="D264" i="3"/>
  <c r="D671" i="3" s="1"/>
  <c r="AM264" i="3"/>
  <c r="C264" i="3"/>
  <c r="C671" i="3" s="1"/>
  <c r="H264" i="3"/>
  <c r="AC264" i="3"/>
  <c r="O264" i="3"/>
  <c r="AK264" i="3"/>
  <c r="L264" i="3"/>
  <c r="L671" i="3" s="1"/>
  <c r="A878" i="10"/>
  <c r="A265" i="10"/>
  <c r="AB264" i="10"/>
  <c r="AF264" i="10"/>
  <c r="P264" i="10"/>
  <c r="T264" i="10"/>
  <c r="D264" i="10"/>
  <c r="D878" i="10" s="1"/>
  <c r="AM264" i="10"/>
  <c r="AK264" i="10"/>
  <c r="H264" i="10"/>
  <c r="AA264" i="10"/>
  <c r="Y264" i="10"/>
  <c r="O264" i="10"/>
  <c r="M264" i="10"/>
  <c r="AE264" i="10"/>
  <c r="C264" i="10"/>
  <c r="C878" i="10" s="1"/>
  <c r="AJ264" i="10"/>
  <c r="S264" i="10"/>
  <c r="AC264" i="10"/>
  <c r="AL264" i="10"/>
  <c r="X264" i="10"/>
  <c r="G264" i="10"/>
  <c r="Q264" i="10"/>
  <c r="Z264" i="10"/>
  <c r="L264" i="10"/>
  <c r="L878" i="10" s="1"/>
  <c r="AI264" i="10"/>
  <c r="E264" i="10"/>
  <c r="N264" i="10"/>
  <c r="W264" i="10"/>
  <c r="AG264" i="10"/>
  <c r="B264" i="10"/>
  <c r="B878" i="10" s="1"/>
  <c r="K264" i="10"/>
  <c r="AH264" i="10"/>
  <c r="U264" i="10"/>
  <c r="V264" i="10"/>
  <c r="I264" i="10"/>
  <c r="J264" i="10"/>
  <c r="AD264" i="10"/>
  <c r="R264" i="10"/>
  <c r="F264" i="10"/>
  <c r="A879" i="10" l="1"/>
  <c r="A266" i="10"/>
  <c r="X265" i="10"/>
  <c r="V265" i="10"/>
  <c r="L265" i="10"/>
  <c r="L879" i="10" s="1"/>
  <c r="J265" i="10"/>
  <c r="AB265" i="10"/>
  <c r="AL265" i="10"/>
  <c r="AG265" i="10"/>
  <c r="P265" i="10"/>
  <c r="AA265" i="10"/>
  <c r="Z265" i="10"/>
  <c r="AI265" i="10"/>
  <c r="U265" i="10"/>
  <c r="D265" i="10"/>
  <c r="D879" i="10" s="1"/>
  <c r="N265" i="10"/>
  <c r="W265" i="10"/>
  <c r="I265" i="10"/>
  <c r="AF265" i="10"/>
  <c r="B265" i="10"/>
  <c r="B879" i="10" s="1"/>
  <c r="K265" i="10"/>
  <c r="T265" i="10"/>
  <c r="AD265" i="10"/>
  <c r="H265" i="10"/>
  <c r="AE265" i="10"/>
  <c r="R265" i="10"/>
  <c r="S265" i="10"/>
  <c r="F265" i="10"/>
  <c r="G265" i="10"/>
  <c r="AK265" i="10"/>
  <c r="AC265" i="10"/>
  <c r="Y265" i="10"/>
  <c r="Q265" i="10"/>
  <c r="M265" i="10"/>
  <c r="AJ265" i="10"/>
  <c r="AH265" i="10"/>
  <c r="E265" i="10"/>
  <c r="AM265" i="10"/>
  <c r="C265" i="10"/>
  <c r="C879" i="10" s="1"/>
  <c r="O265" i="10"/>
  <c r="A266" i="3"/>
  <c r="AI265" i="3"/>
  <c r="J265" i="3"/>
  <c r="K265" i="3"/>
  <c r="AF265" i="3"/>
  <c r="S265" i="3"/>
  <c r="R265" i="3"/>
  <c r="Z265" i="3"/>
  <c r="T265" i="3"/>
  <c r="G265" i="3"/>
  <c r="F265" i="3"/>
  <c r="N265" i="3"/>
  <c r="H265" i="3"/>
  <c r="AB265" i="3"/>
  <c r="P265" i="3"/>
  <c r="AM265" i="3"/>
  <c r="D265" i="3"/>
  <c r="D672" i="3" s="1"/>
  <c r="AA265" i="3"/>
  <c r="AG265" i="3"/>
  <c r="AC265" i="3"/>
  <c r="O265" i="3"/>
  <c r="U265" i="3"/>
  <c r="Q265" i="3"/>
  <c r="C265" i="3"/>
  <c r="C672" i="3" s="1"/>
  <c r="AH265" i="3"/>
  <c r="I265" i="3"/>
  <c r="E265" i="3"/>
  <c r="V265" i="3"/>
  <c r="X265" i="3"/>
  <c r="AE265" i="3"/>
  <c r="AL265" i="3"/>
  <c r="W265" i="3"/>
  <c r="B265" i="3"/>
  <c r="B672" i="3" s="1"/>
  <c r="AD265" i="3"/>
  <c r="AJ265" i="3"/>
  <c r="AK265" i="3"/>
  <c r="Y265" i="3"/>
  <c r="L265" i="3"/>
  <c r="L672" i="3" s="1"/>
  <c r="M265" i="3"/>
  <c r="A880" i="10" l="1"/>
  <c r="A267" i="10"/>
  <c r="W266" i="10"/>
  <c r="AF266" i="10"/>
  <c r="R266" i="10"/>
  <c r="M266" i="10"/>
  <c r="K266" i="10"/>
  <c r="T266" i="10"/>
  <c r="F266" i="10"/>
  <c r="AC266" i="10"/>
  <c r="AM266" i="10"/>
  <c r="H266" i="10"/>
  <c r="Q266" i="10"/>
  <c r="AA266" i="10"/>
  <c r="E266" i="10"/>
  <c r="AB266" i="10"/>
  <c r="O266" i="10"/>
  <c r="P266" i="10"/>
  <c r="C266" i="10"/>
  <c r="C880" i="10" s="1"/>
  <c r="L266" i="10"/>
  <c r="L880" i="10" s="1"/>
  <c r="D266" i="10"/>
  <c r="D880" i="10" s="1"/>
  <c r="AL266" i="10"/>
  <c r="AH266" i="10"/>
  <c r="Z266" i="10"/>
  <c r="V266" i="10"/>
  <c r="N266" i="10"/>
  <c r="J266" i="10"/>
  <c r="AG266" i="10"/>
  <c r="AE266" i="10"/>
  <c r="B266" i="10"/>
  <c r="B880" i="10" s="1"/>
  <c r="U266" i="10"/>
  <c r="S266" i="10"/>
  <c r="I266" i="10"/>
  <c r="G266" i="10"/>
  <c r="AK266" i="10"/>
  <c r="AI266" i="10"/>
  <c r="AD266" i="10"/>
  <c r="Y266" i="10"/>
  <c r="X266" i="10"/>
  <c r="AJ266" i="10"/>
  <c r="A267" i="3"/>
  <c r="Q266" i="3"/>
  <c r="D266" i="3"/>
  <c r="D673" i="3" s="1"/>
  <c r="C266" i="3"/>
  <c r="C673" i="3" s="1"/>
  <c r="K266" i="3"/>
  <c r="AK266" i="3"/>
  <c r="Y266" i="3"/>
  <c r="AJ266" i="3"/>
  <c r="AL266" i="3"/>
  <c r="M266" i="3"/>
  <c r="X266" i="3"/>
  <c r="AD266" i="3"/>
  <c r="Z266" i="3"/>
  <c r="L266" i="3"/>
  <c r="L673" i="3" s="1"/>
  <c r="R266" i="3"/>
  <c r="N266" i="3"/>
  <c r="AE266" i="3"/>
  <c r="F266" i="3"/>
  <c r="B266" i="3"/>
  <c r="B673" i="3" s="1"/>
  <c r="S266" i="3"/>
  <c r="AF266" i="3"/>
  <c r="G266" i="3"/>
  <c r="AM266" i="3"/>
  <c r="T266" i="3"/>
  <c r="AB266" i="3"/>
  <c r="AA266" i="3"/>
  <c r="AI266" i="3"/>
  <c r="H266" i="3"/>
  <c r="AC266" i="3"/>
  <c r="P266" i="3"/>
  <c r="O266" i="3"/>
  <c r="W266" i="3"/>
  <c r="I266" i="3"/>
  <c r="AH266" i="3"/>
  <c r="V266" i="3"/>
  <c r="J266" i="3"/>
  <c r="U266" i="3"/>
  <c r="AG266" i="3"/>
  <c r="E266" i="3"/>
  <c r="A268" i="3" l="1"/>
  <c r="V267" i="3"/>
  <c r="AG267" i="3"/>
  <c r="AA267" i="3"/>
  <c r="W267" i="3"/>
  <c r="I267" i="3"/>
  <c r="O267" i="3"/>
  <c r="K267" i="3"/>
  <c r="AB267" i="3"/>
  <c r="C267" i="3"/>
  <c r="C674" i="3" s="1"/>
  <c r="P267" i="3"/>
  <c r="AC267" i="3"/>
  <c r="D267" i="3"/>
  <c r="D674" i="3" s="1"/>
  <c r="AJ267" i="3"/>
  <c r="Q267" i="3"/>
  <c r="AL267" i="3"/>
  <c r="AK267" i="3"/>
  <c r="X267" i="3"/>
  <c r="AF267" i="3"/>
  <c r="E267" i="3"/>
  <c r="Z267" i="3"/>
  <c r="Y267" i="3"/>
  <c r="L267" i="3"/>
  <c r="L674" i="3" s="1"/>
  <c r="N267" i="3"/>
  <c r="M267" i="3"/>
  <c r="H267" i="3"/>
  <c r="B267" i="3"/>
  <c r="B674" i="3" s="1"/>
  <c r="AH267" i="3"/>
  <c r="U267" i="3"/>
  <c r="AD267" i="3"/>
  <c r="AI267" i="3"/>
  <c r="AM267" i="3"/>
  <c r="AE267" i="3"/>
  <c r="G267" i="3"/>
  <c r="R267" i="3"/>
  <c r="F267" i="3"/>
  <c r="J267" i="3"/>
  <c r="S267" i="3"/>
  <c r="T267" i="3"/>
  <c r="A881" i="10"/>
  <c r="A268" i="10"/>
  <c r="B267" i="10"/>
  <c r="B881" i="10" s="1"/>
  <c r="AK267" i="10"/>
  <c r="L267" i="10"/>
  <c r="L881" i="10" s="1"/>
  <c r="Y267" i="10"/>
  <c r="M267" i="10"/>
  <c r="AI267" i="10"/>
  <c r="AE267" i="10"/>
  <c r="W267" i="10"/>
  <c r="S267" i="10"/>
  <c r="K267" i="10"/>
  <c r="G267" i="10"/>
  <c r="AD267" i="10"/>
  <c r="AB267" i="10"/>
  <c r="R267" i="10"/>
  <c r="P267" i="10"/>
  <c r="F267" i="10"/>
  <c r="D267" i="10"/>
  <c r="D881" i="10" s="1"/>
  <c r="AM267" i="10"/>
  <c r="AH267" i="10"/>
  <c r="AF267" i="10"/>
  <c r="AA267" i="10"/>
  <c r="V267" i="10"/>
  <c r="T267" i="10"/>
  <c r="AC267" i="10"/>
  <c r="O267" i="10"/>
  <c r="AL267" i="10"/>
  <c r="J267" i="10"/>
  <c r="H267" i="10"/>
  <c r="Q267" i="10"/>
  <c r="C267" i="10"/>
  <c r="C881" i="10" s="1"/>
  <c r="Z267" i="10"/>
  <c r="AJ267" i="10"/>
  <c r="E267" i="10"/>
  <c r="N267" i="10"/>
  <c r="X267" i="10"/>
  <c r="I267" i="10"/>
  <c r="AG267" i="10"/>
  <c r="U267" i="10"/>
  <c r="A269" i="3" l="1"/>
  <c r="L268" i="3"/>
  <c r="L675" i="3" s="1"/>
  <c r="H268" i="3"/>
  <c r="AL268" i="3"/>
  <c r="Y268" i="3"/>
  <c r="Z268" i="3"/>
  <c r="M268" i="3"/>
  <c r="AG268" i="3"/>
  <c r="N268" i="3"/>
  <c r="AI268" i="3"/>
  <c r="AH268" i="3"/>
  <c r="U268" i="3"/>
  <c r="B268" i="3"/>
  <c r="B675" i="3" s="1"/>
  <c r="W268" i="3"/>
  <c r="V268" i="3"/>
  <c r="I268" i="3"/>
  <c r="K268" i="3"/>
  <c r="J268" i="3"/>
  <c r="E268" i="3"/>
  <c r="AE268" i="3"/>
  <c r="S268" i="3"/>
  <c r="AD268" i="3"/>
  <c r="AJ268" i="3"/>
  <c r="AF268" i="3"/>
  <c r="G268" i="3"/>
  <c r="R268" i="3"/>
  <c r="X268" i="3"/>
  <c r="T268" i="3"/>
  <c r="F268" i="3"/>
  <c r="AB268" i="3"/>
  <c r="O268" i="3"/>
  <c r="P268" i="3"/>
  <c r="AA268" i="3"/>
  <c r="AC268" i="3"/>
  <c r="D268" i="3"/>
  <c r="D675" i="3" s="1"/>
  <c r="Q268" i="3"/>
  <c r="C268" i="3"/>
  <c r="C675" i="3" s="1"/>
  <c r="AM268" i="3"/>
  <c r="AK268" i="3"/>
  <c r="A882" i="10"/>
  <c r="A269" i="10"/>
  <c r="AB268" i="10"/>
  <c r="T268" i="10"/>
  <c r="P268" i="10"/>
  <c r="AM268" i="10"/>
  <c r="H268" i="10"/>
  <c r="D268" i="10"/>
  <c r="D882" i="10" s="1"/>
  <c r="AA268" i="10"/>
  <c r="AK268" i="10"/>
  <c r="O268" i="10"/>
  <c r="Y268" i="10"/>
  <c r="C268" i="10"/>
  <c r="C882" i="10" s="1"/>
  <c r="M268" i="10"/>
  <c r="AJ268" i="10"/>
  <c r="AE268" i="10"/>
  <c r="AC268" i="10"/>
  <c r="AL268" i="10"/>
  <c r="X268" i="10"/>
  <c r="S268" i="10"/>
  <c r="Q268" i="10"/>
  <c r="Z268" i="10"/>
  <c r="L268" i="10"/>
  <c r="L882" i="10" s="1"/>
  <c r="AI268" i="10"/>
  <c r="G268" i="10"/>
  <c r="E268" i="10"/>
  <c r="N268" i="10"/>
  <c r="W268" i="10"/>
  <c r="AG268" i="10"/>
  <c r="B268" i="10"/>
  <c r="B882" i="10" s="1"/>
  <c r="K268" i="10"/>
  <c r="U268" i="10"/>
  <c r="AH268" i="10"/>
  <c r="I268" i="10"/>
  <c r="V268" i="10"/>
  <c r="J268" i="10"/>
  <c r="AF268" i="10"/>
  <c r="AD268" i="10"/>
  <c r="R268" i="10"/>
  <c r="F268" i="10"/>
  <c r="A270" i="3" l="1"/>
  <c r="W269" i="3"/>
  <c r="J269" i="3"/>
  <c r="AD269" i="3"/>
  <c r="AL269" i="3"/>
  <c r="T269" i="3"/>
  <c r="S269" i="3"/>
  <c r="F269" i="3"/>
  <c r="N269" i="3"/>
  <c r="H269" i="3"/>
  <c r="G269" i="3"/>
  <c r="B269" i="3"/>
  <c r="B676" i="3" s="1"/>
  <c r="AB269" i="3"/>
  <c r="AM269" i="3"/>
  <c r="P269" i="3"/>
  <c r="AA269" i="3"/>
  <c r="AG269" i="3"/>
  <c r="AC269" i="3"/>
  <c r="D269" i="3"/>
  <c r="D676" i="3" s="1"/>
  <c r="O269" i="3"/>
  <c r="U269" i="3"/>
  <c r="Q269" i="3"/>
  <c r="C269" i="3"/>
  <c r="C676" i="3" s="1"/>
  <c r="I269" i="3"/>
  <c r="E269" i="3"/>
  <c r="AH269" i="3"/>
  <c r="AI269" i="3"/>
  <c r="V269" i="3"/>
  <c r="AJ269" i="3"/>
  <c r="AE269" i="3"/>
  <c r="Z269" i="3"/>
  <c r="K269" i="3"/>
  <c r="R269" i="3"/>
  <c r="X269" i="3"/>
  <c r="AK269" i="3"/>
  <c r="AF269" i="3"/>
  <c r="Y269" i="3"/>
  <c r="M269" i="3"/>
  <c r="L269" i="3"/>
  <c r="L676" i="3" s="1"/>
  <c r="A883" i="10"/>
  <c r="A270" i="10"/>
  <c r="L269" i="10"/>
  <c r="L883" i="10" s="1"/>
  <c r="V269" i="10"/>
  <c r="AL269" i="10"/>
  <c r="J269" i="10"/>
  <c r="AG269" i="10"/>
  <c r="AB269" i="10"/>
  <c r="O269" i="10"/>
  <c r="Z269" i="10"/>
  <c r="AI269" i="10"/>
  <c r="U269" i="10"/>
  <c r="P269" i="10"/>
  <c r="N269" i="10"/>
  <c r="W269" i="10"/>
  <c r="I269" i="10"/>
  <c r="AF269" i="10"/>
  <c r="D269" i="10"/>
  <c r="D883" i="10" s="1"/>
  <c r="AM269" i="10"/>
  <c r="B269" i="10"/>
  <c r="B883" i="10" s="1"/>
  <c r="K269" i="10"/>
  <c r="T269" i="10"/>
  <c r="AD269" i="10"/>
  <c r="H269" i="10"/>
  <c r="R269" i="10"/>
  <c r="AE269" i="10"/>
  <c r="F269" i="10"/>
  <c r="S269" i="10"/>
  <c r="G269" i="10"/>
  <c r="AC269" i="10"/>
  <c r="AK269" i="10"/>
  <c r="Q269" i="10"/>
  <c r="Y269" i="10"/>
  <c r="AJ269" i="10"/>
  <c r="E269" i="10"/>
  <c r="AA269" i="10"/>
  <c r="M269" i="10"/>
  <c r="X269" i="10"/>
  <c r="AH269" i="10"/>
  <c r="C269" i="10"/>
  <c r="C883" i="10" s="1"/>
  <c r="A884" i="10" l="1"/>
  <c r="A271" i="10"/>
  <c r="K270" i="10"/>
  <c r="T270" i="10"/>
  <c r="F270" i="10"/>
  <c r="AC270" i="10"/>
  <c r="AM270" i="10"/>
  <c r="M270" i="10"/>
  <c r="H270" i="10"/>
  <c r="Q270" i="10"/>
  <c r="AA270" i="10"/>
  <c r="E270" i="10"/>
  <c r="O270" i="10"/>
  <c r="AB270" i="10"/>
  <c r="C270" i="10"/>
  <c r="C884" i="10" s="1"/>
  <c r="P270" i="10"/>
  <c r="AL270" i="10"/>
  <c r="D270" i="10"/>
  <c r="D884" i="10" s="1"/>
  <c r="Z270" i="10"/>
  <c r="AH270" i="10"/>
  <c r="N270" i="10"/>
  <c r="V270" i="10"/>
  <c r="AG270" i="10"/>
  <c r="B270" i="10"/>
  <c r="B884" i="10" s="1"/>
  <c r="J270" i="10"/>
  <c r="U270" i="10"/>
  <c r="AE270" i="10"/>
  <c r="I270" i="10"/>
  <c r="S270" i="10"/>
  <c r="AI270" i="10"/>
  <c r="G270" i="10"/>
  <c r="AD270" i="10"/>
  <c r="AK270" i="10"/>
  <c r="W270" i="10"/>
  <c r="AF270" i="10"/>
  <c r="R270" i="10"/>
  <c r="Y270" i="10"/>
  <c r="AJ270" i="10"/>
  <c r="L270" i="10"/>
  <c r="L884" i="10" s="1"/>
  <c r="X270" i="10"/>
  <c r="A271" i="3"/>
  <c r="E270" i="3"/>
  <c r="D270" i="3"/>
  <c r="D677" i="3" s="1"/>
  <c r="AK270" i="3"/>
  <c r="AJ270" i="3"/>
  <c r="AL270" i="3"/>
  <c r="Y270" i="3"/>
  <c r="X270" i="3"/>
  <c r="AD270" i="3"/>
  <c r="Z270" i="3"/>
  <c r="M270" i="3"/>
  <c r="L270" i="3"/>
  <c r="L677" i="3" s="1"/>
  <c r="R270" i="3"/>
  <c r="N270" i="3"/>
  <c r="F270" i="3"/>
  <c r="B270" i="3"/>
  <c r="B677" i="3" s="1"/>
  <c r="AE270" i="3"/>
  <c r="AF270" i="3"/>
  <c r="S270" i="3"/>
  <c r="AM270" i="3"/>
  <c r="T270" i="3"/>
  <c r="G270" i="3"/>
  <c r="AA270" i="3"/>
  <c r="AI270" i="3"/>
  <c r="H270" i="3"/>
  <c r="AC270" i="3"/>
  <c r="AB270" i="3"/>
  <c r="O270" i="3"/>
  <c r="W270" i="3"/>
  <c r="Q270" i="3"/>
  <c r="P270" i="3"/>
  <c r="C270" i="3"/>
  <c r="C677" i="3" s="1"/>
  <c r="K270" i="3"/>
  <c r="AH270" i="3"/>
  <c r="V270" i="3"/>
  <c r="J270" i="3"/>
  <c r="I270" i="3"/>
  <c r="U270" i="3"/>
  <c r="AG270" i="3"/>
  <c r="A272" i="3" l="1"/>
  <c r="AM271" i="3"/>
  <c r="AI271" i="3"/>
  <c r="V271" i="3"/>
  <c r="U271" i="3"/>
  <c r="O271" i="3"/>
  <c r="K271" i="3"/>
  <c r="C271" i="3"/>
  <c r="C678" i="3" s="1"/>
  <c r="AB271" i="3"/>
  <c r="AC271" i="3"/>
  <c r="P271" i="3"/>
  <c r="AJ271" i="3"/>
  <c r="Q271" i="3"/>
  <c r="D271" i="3"/>
  <c r="D678" i="3" s="1"/>
  <c r="AL271" i="3"/>
  <c r="X271" i="3"/>
  <c r="AF271" i="3"/>
  <c r="E271" i="3"/>
  <c r="Z271" i="3"/>
  <c r="AK271" i="3"/>
  <c r="L271" i="3"/>
  <c r="L678" i="3" s="1"/>
  <c r="T271" i="3"/>
  <c r="N271" i="3"/>
  <c r="Y271" i="3"/>
  <c r="B271" i="3"/>
  <c r="B678" i="3" s="1"/>
  <c r="M271" i="3"/>
  <c r="AH271" i="3"/>
  <c r="AG271" i="3"/>
  <c r="H271" i="3"/>
  <c r="R271" i="3"/>
  <c r="W271" i="3"/>
  <c r="AA271" i="3"/>
  <c r="AE271" i="3"/>
  <c r="G271" i="3"/>
  <c r="J271" i="3"/>
  <c r="AD271" i="3"/>
  <c r="I271" i="3"/>
  <c r="S271" i="3"/>
  <c r="F271" i="3"/>
  <c r="A885" i="10"/>
  <c r="A272" i="10"/>
  <c r="AK271" i="10"/>
  <c r="Y271" i="10"/>
  <c r="AI271" i="10"/>
  <c r="M271" i="10"/>
  <c r="W271" i="10"/>
  <c r="AE271" i="10"/>
  <c r="K271" i="10"/>
  <c r="S271" i="10"/>
  <c r="AD271" i="10"/>
  <c r="G271" i="10"/>
  <c r="R271" i="10"/>
  <c r="AB271" i="10"/>
  <c r="F271" i="10"/>
  <c r="P271" i="10"/>
  <c r="AM271" i="10"/>
  <c r="AF271" i="10"/>
  <c r="D271" i="10"/>
  <c r="D885" i="10" s="1"/>
  <c r="AA271" i="10"/>
  <c r="AH271" i="10"/>
  <c r="T271" i="10"/>
  <c r="AC271" i="10"/>
  <c r="O271" i="10"/>
  <c r="AL271" i="10"/>
  <c r="V271" i="10"/>
  <c r="H271" i="10"/>
  <c r="Q271" i="10"/>
  <c r="C271" i="10"/>
  <c r="C885" i="10" s="1"/>
  <c r="Z271" i="10"/>
  <c r="AJ271" i="10"/>
  <c r="J271" i="10"/>
  <c r="E271" i="10"/>
  <c r="N271" i="10"/>
  <c r="X271" i="10"/>
  <c r="B271" i="10"/>
  <c r="B885" i="10" s="1"/>
  <c r="L271" i="10"/>
  <c r="L885" i="10" s="1"/>
  <c r="AG271" i="10"/>
  <c r="U271" i="10"/>
  <c r="I271" i="10"/>
  <c r="A886" i="10" l="1"/>
  <c r="A273" i="10"/>
  <c r="AB272" i="10"/>
  <c r="AM272" i="10"/>
  <c r="H272" i="10"/>
  <c r="P272" i="10"/>
  <c r="AA272" i="10"/>
  <c r="D272" i="10"/>
  <c r="D886" i="10" s="1"/>
  <c r="O272" i="10"/>
  <c r="AK272" i="10"/>
  <c r="C272" i="10"/>
  <c r="C886" i="10" s="1"/>
  <c r="Y272" i="10"/>
  <c r="AJ272" i="10"/>
  <c r="AC272" i="10"/>
  <c r="AL272" i="10"/>
  <c r="M272" i="10"/>
  <c r="X272" i="10"/>
  <c r="AE272" i="10"/>
  <c r="Q272" i="10"/>
  <c r="Z272" i="10"/>
  <c r="L272" i="10"/>
  <c r="L886" i="10" s="1"/>
  <c r="AI272" i="10"/>
  <c r="S272" i="10"/>
  <c r="E272" i="10"/>
  <c r="N272" i="10"/>
  <c r="W272" i="10"/>
  <c r="AG272" i="10"/>
  <c r="G272" i="10"/>
  <c r="B272" i="10"/>
  <c r="B886" i="10" s="1"/>
  <c r="K272" i="10"/>
  <c r="U272" i="10"/>
  <c r="I272" i="10"/>
  <c r="AH272" i="10"/>
  <c r="V272" i="10"/>
  <c r="AF272" i="10"/>
  <c r="J272" i="10"/>
  <c r="T272" i="10"/>
  <c r="F272" i="10"/>
  <c r="AD272" i="10"/>
  <c r="R272" i="10"/>
  <c r="A273" i="3"/>
  <c r="Z272" i="3"/>
  <c r="Y272" i="3"/>
  <c r="AG272" i="3"/>
  <c r="N272" i="3"/>
  <c r="M272" i="3"/>
  <c r="AI272" i="3"/>
  <c r="U272" i="3"/>
  <c r="AC272" i="3"/>
  <c r="B272" i="3"/>
  <c r="B679" i="3" s="1"/>
  <c r="W272" i="3"/>
  <c r="AH272" i="3"/>
  <c r="I272" i="3"/>
  <c r="K272" i="3"/>
  <c r="V272" i="3"/>
  <c r="J272" i="3"/>
  <c r="AE272" i="3"/>
  <c r="AD272" i="3"/>
  <c r="AJ272" i="3"/>
  <c r="AF272" i="3"/>
  <c r="S272" i="3"/>
  <c r="R272" i="3"/>
  <c r="X272" i="3"/>
  <c r="T272" i="3"/>
  <c r="G272" i="3"/>
  <c r="F272" i="3"/>
  <c r="L272" i="3"/>
  <c r="L679" i="3" s="1"/>
  <c r="H272" i="3"/>
  <c r="AB272" i="3"/>
  <c r="O272" i="3"/>
  <c r="P272" i="3"/>
  <c r="D272" i="3"/>
  <c r="D679" i="3" s="1"/>
  <c r="C272" i="3"/>
  <c r="C679" i="3" s="1"/>
  <c r="AA272" i="3"/>
  <c r="AK272" i="3"/>
  <c r="Q272" i="3"/>
  <c r="AM272" i="3"/>
  <c r="E272" i="3"/>
  <c r="AL272" i="3"/>
  <c r="A887" i="10" l="1"/>
  <c r="A274" i="10"/>
  <c r="AL273" i="10"/>
  <c r="V273" i="10"/>
  <c r="AG273" i="10"/>
  <c r="C273" i="10"/>
  <c r="C887" i="10" s="1"/>
  <c r="Z273" i="10"/>
  <c r="AI273" i="10"/>
  <c r="J273" i="10"/>
  <c r="U273" i="10"/>
  <c r="AB273" i="10"/>
  <c r="N273" i="10"/>
  <c r="W273" i="10"/>
  <c r="I273" i="10"/>
  <c r="AF273" i="10"/>
  <c r="P273" i="10"/>
  <c r="AA273" i="10"/>
  <c r="B273" i="10"/>
  <c r="B887" i="10" s="1"/>
  <c r="K273" i="10"/>
  <c r="T273" i="10"/>
  <c r="AD273" i="10"/>
  <c r="D273" i="10"/>
  <c r="D887" i="10" s="1"/>
  <c r="H273" i="10"/>
  <c r="R273" i="10"/>
  <c r="F273" i="10"/>
  <c r="AE273" i="10"/>
  <c r="S273" i="10"/>
  <c r="AC273" i="10"/>
  <c r="G273" i="10"/>
  <c r="Q273" i="10"/>
  <c r="AK273" i="10"/>
  <c r="AJ273" i="10"/>
  <c r="E273" i="10"/>
  <c r="O273" i="10"/>
  <c r="Y273" i="10"/>
  <c r="X273" i="10"/>
  <c r="M273" i="10"/>
  <c r="L273" i="10"/>
  <c r="L887" i="10" s="1"/>
  <c r="AH273" i="10"/>
  <c r="AM273" i="10"/>
  <c r="A274" i="3"/>
  <c r="K273" i="3"/>
  <c r="J273" i="3"/>
  <c r="AF273" i="3"/>
  <c r="R273" i="3"/>
  <c r="Z273" i="3"/>
  <c r="H273" i="3"/>
  <c r="S273" i="3"/>
  <c r="B273" i="3"/>
  <c r="B680" i="3" s="1"/>
  <c r="G273" i="3"/>
  <c r="AM273" i="3"/>
  <c r="AB273" i="3"/>
  <c r="AA273" i="3"/>
  <c r="AG273" i="3"/>
  <c r="AC273" i="3"/>
  <c r="P273" i="3"/>
  <c r="O273" i="3"/>
  <c r="U273" i="3"/>
  <c r="Q273" i="3"/>
  <c r="D273" i="3"/>
  <c r="D680" i="3" s="1"/>
  <c r="C273" i="3"/>
  <c r="C680" i="3" s="1"/>
  <c r="I273" i="3"/>
  <c r="E273" i="3"/>
  <c r="AI273" i="3"/>
  <c r="AH273" i="3"/>
  <c r="W273" i="3"/>
  <c r="V273" i="3"/>
  <c r="AD273" i="3"/>
  <c r="AL273" i="3"/>
  <c r="AE273" i="3"/>
  <c r="F273" i="3"/>
  <c r="L273" i="3"/>
  <c r="L680" i="3" s="1"/>
  <c r="AJ273" i="3"/>
  <c r="T273" i="3"/>
  <c r="N273" i="3"/>
  <c r="AK273" i="3"/>
  <c r="Y273" i="3"/>
  <c r="M273" i="3"/>
  <c r="X273" i="3"/>
  <c r="A888" i="10" l="1"/>
  <c r="A275" i="10"/>
  <c r="H274" i="10"/>
  <c r="Q274" i="10"/>
  <c r="AA274" i="10"/>
  <c r="M274" i="10"/>
  <c r="E274" i="10"/>
  <c r="O274" i="10"/>
  <c r="C274" i="10"/>
  <c r="C888" i="10" s="1"/>
  <c r="AB274" i="10"/>
  <c r="AL274" i="10"/>
  <c r="P274" i="10"/>
  <c r="Z274" i="10"/>
  <c r="D274" i="10"/>
  <c r="D888" i="10" s="1"/>
  <c r="N274" i="10"/>
  <c r="AH274" i="10"/>
  <c r="AG274" i="10"/>
  <c r="B274" i="10"/>
  <c r="B888" i="10" s="1"/>
  <c r="V274" i="10"/>
  <c r="U274" i="10"/>
  <c r="J274" i="10"/>
  <c r="I274" i="10"/>
  <c r="AE274" i="10"/>
  <c r="AI274" i="10"/>
  <c r="S274" i="10"/>
  <c r="AD274" i="10"/>
  <c r="W274" i="10"/>
  <c r="AF274" i="10"/>
  <c r="G274" i="10"/>
  <c r="R274" i="10"/>
  <c r="AK274" i="10"/>
  <c r="K274" i="10"/>
  <c r="T274" i="10"/>
  <c r="F274" i="10"/>
  <c r="AC274" i="10"/>
  <c r="AM274" i="10"/>
  <c r="Y274" i="10"/>
  <c r="X274" i="10"/>
  <c r="L274" i="10"/>
  <c r="L888" i="10" s="1"/>
  <c r="AJ274" i="10"/>
  <c r="A275" i="3"/>
  <c r="D274" i="3"/>
  <c r="D681" i="3" s="1"/>
  <c r="AL274" i="3"/>
  <c r="AK274" i="3"/>
  <c r="X274" i="3"/>
  <c r="AD274" i="3"/>
  <c r="Z274" i="3"/>
  <c r="Y274" i="3"/>
  <c r="L274" i="3"/>
  <c r="L681" i="3" s="1"/>
  <c r="R274" i="3"/>
  <c r="N274" i="3"/>
  <c r="M274" i="3"/>
  <c r="F274" i="3"/>
  <c r="B274" i="3"/>
  <c r="B681" i="3" s="1"/>
  <c r="AF274" i="3"/>
  <c r="AE274" i="3"/>
  <c r="AM274" i="3"/>
  <c r="T274" i="3"/>
  <c r="S274" i="3"/>
  <c r="AA274" i="3"/>
  <c r="H274" i="3"/>
  <c r="G274" i="3"/>
  <c r="AC274" i="3"/>
  <c r="O274" i="3"/>
  <c r="W274" i="3"/>
  <c r="Q274" i="3"/>
  <c r="AB274" i="3"/>
  <c r="C274" i="3"/>
  <c r="C681" i="3" s="1"/>
  <c r="K274" i="3"/>
  <c r="E274" i="3"/>
  <c r="P274" i="3"/>
  <c r="AG274" i="3"/>
  <c r="U274" i="3"/>
  <c r="AH274" i="3"/>
  <c r="V274" i="3"/>
  <c r="AI274" i="3"/>
  <c r="J274" i="3"/>
  <c r="I274" i="3"/>
  <c r="AJ274" i="3"/>
  <c r="A276" i="3" l="1"/>
  <c r="AA275" i="3"/>
  <c r="W275" i="3"/>
  <c r="V275" i="3"/>
  <c r="I275" i="3"/>
  <c r="C275" i="3"/>
  <c r="C682" i="3" s="1"/>
  <c r="AC275" i="3"/>
  <c r="AB275" i="3"/>
  <c r="AJ275" i="3"/>
  <c r="Q275" i="3"/>
  <c r="P275" i="3"/>
  <c r="AL275" i="3"/>
  <c r="X275" i="3"/>
  <c r="E275" i="3"/>
  <c r="D275" i="3"/>
  <c r="D682" i="3" s="1"/>
  <c r="Z275" i="3"/>
  <c r="L275" i="3"/>
  <c r="L682" i="3" s="1"/>
  <c r="T275" i="3"/>
  <c r="N275" i="3"/>
  <c r="AK275" i="3"/>
  <c r="H275" i="3"/>
  <c r="B275" i="3"/>
  <c r="B682" i="3" s="1"/>
  <c r="Y275" i="3"/>
  <c r="M275" i="3"/>
  <c r="AG275" i="3"/>
  <c r="AM275" i="3"/>
  <c r="AI275" i="3"/>
  <c r="AH275" i="3"/>
  <c r="U275" i="3"/>
  <c r="K275" i="3"/>
  <c r="O275" i="3"/>
  <c r="AE275" i="3"/>
  <c r="J275" i="3"/>
  <c r="G275" i="3"/>
  <c r="R275" i="3"/>
  <c r="AD275" i="3"/>
  <c r="AF275" i="3"/>
  <c r="F275" i="3"/>
  <c r="S275" i="3"/>
  <c r="A889" i="10"/>
  <c r="A276" i="10"/>
  <c r="AK275" i="10"/>
  <c r="AI275" i="10"/>
  <c r="Y275" i="10"/>
  <c r="W275" i="10"/>
  <c r="M275" i="10"/>
  <c r="K275" i="10"/>
  <c r="AE275" i="10"/>
  <c r="AD275" i="10"/>
  <c r="S275" i="10"/>
  <c r="R275" i="10"/>
  <c r="G275" i="10"/>
  <c r="F275" i="10"/>
  <c r="AB275" i="10"/>
  <c r="AM275" i="10"/>
  <c r="AF275" i="10"/>
  <c r="P275" i="10"/>
  <c r="AA275" i="10"/>
  <c r="T275" i="10"/>
  <c r="AC275" i="10"/>
  <c r="D275" i="10"/>
  <c r="D889" i="10" s="1"/>
  <c r="O275" i="10"/>
  <c r="AL275" i="10"/>
  <c r="AH275" i="10"/>
  <c r="H275" i="10"/>
  <c r="Q275" i="10"/>
  <c r="C275" i="10"/>
  <c r="C889" i="10" s="1"/>
  <c r="Z275" i="10"/>
  <c r="AJ275" i="10"/>
  <c r="V275" i="10"/>
  <c r="E275" i="10"/>
  <c r="N275" i="10"/>
  <c r="X275" i="10"/>
  <c r="J275" i="10"/>
  <c r="B275" i="10"/>
  <c r="B889" i="10" s="1"/>
  <c r="L275" i="10"/>
  <c r="L889" i="10" s="1"/>
  <c r="AG275" i="10"/>
  <c r="U275" i="10"/>
  <c r="I275" i="10"/>
  <c r="A890" i="10" l="1"/>
  <c r="A277" i="10"/>
  <c r="AB276" i="10"/>
  <c r="AA276" i="10"/>
  <c r="P276" i="10"/>
  <c r="O276" i="10"/>
  <c r="D276" i="10"/>
  <c r="D890" i="10" s="1"/>
  <c r="C276" i="10"/>
  <c r="C890" i="10" s="1"/>
  <c r="AK276" i="10"/>
  <c r="AJ276" i="10"/>
  <c r="AC276" i="10"/>
  <c r="AL276" i="10"/>
  <c r="Y276" i="10"/>
  <c r="X276" i="10"/>
  <c r="Q276" i="10"/>
  <c r="Z276" i="10"/>
  <c r="M276" i="10"/>
  <c r="L276" i="10"/>
  <c r="L890" i="10" s="1"/>
  <c r="AI276" i="10"/>
  <c r="AE276" i="10"/>
  <c r="E276" i="10"/>
  <c r="N276" i="10"/>
  <c r="W276" i="10"/>
  <c r="AG276" i="10"/>
  <c r="S276" i="10"/>
  <c r="B276" i="10"/>
  <c r="B890" i="10" s="1"/>
  <c r="K276" i="10"/>
  <c r="U276" i="10"/>
  <c r="G276" i="10"/>
  <c r="I276" i="10"/>
  <c r="AH276" i="10"/>
  <c r="AF276" i="10"/>
  <c r="V276" i="10"/>
  <c r="T276" i="10"/>
  <c r="AM276" i="10"/>
  <c r="J276" i="10"/>
  <c r="H276" i="10"/>
  <c r="AD276" i="10"/>
  <c r="R276" i="10"/>
  <c r="F276" i="10"/>
  <c r="A277" i="3"/>
  <c r="AL276" i="3"/>
  <c r="N276" i="3"/>
  <c r="Y276" i="3"/>
  <c r="AI276" i="3"/>
  <c r="U276" i="3"/>
  <c r="AC276" i="3"/>
  <c r="B276" i="3"/>
  <c r="B683" i="3" s="1"/>
  <c r="M276" i="3"/>
  <c r="W276" i="3"/>
  <c r="I276" i="3"/>
  <c r="Q276" i="3"/>
  <c r="K276" i="3"/>
  <c r="AH276" i="3"/>
  <c r="V276" i="3"/>
  <c r="J276" i="3"/>
  <c r="AD276" i="3"/>
  <c r="AJ276" i="3"/>
  <c r="AF276" i="3"/>
  <c r="AE276" i="3"/>
  <c r="R276" i="3"/>
  <c r="X276" i="3"/>
  <c r="T276" i="3"/>
  <c r="S276" i="3"/>
  <c r="F276" i="3"/>
  <c r="L276" i="3"/>
  <c r="L683" i="3" s="1"/>
  <c r="H276" i="3"/>
  <c r="G276" i="3"/>
  <c r="AB276" i="3"/>
  <c r="P276" i="3"/>
  <c r="D276" i="3"/>
  <c r="D683" i="3" s="1"/>
  <c r="Z276" i="3"/>
  <c r="E276" i="3"/>
  <c r="O276" i="3"/>
  <c r="AK276" i="3"/>
  <c r="AA276" i="3"/>
  <c r="C276" i="3"/>
  <c r="C683" i="3" s="1"/>
  <c r="AG276" i="3"/>
  <c r="AM276" i="3"/>
  <c r="A278" i="3" l="1"/>
  <c r="J277" i="3"/>
  <c r="T277" i="3"/>
  <c r="F277" i="3"/>
  <c r="N277" i="3"/>
  <c r="S277" i="3"/>
  <c r="G277" i="3"/>
  <c r="AM277" i="3"/>
  <c r="AA277" i="3"/>
  <c r="AG277" i="3"/>
  <c r="AC277" i="3"/>
  <c r="AB277" i="3"/>
  <c r="O277" i="3"/>
  <c r="U277" i="3"/>
  <c r="Q277" i="3"/>
  <c r="P277" i="3"/>
  <c r="C277" i="3"/>
  <c r="C684" i="3" s="1"/>
  <c r="I277" i="3"/>
  <c r="E277" i="3"/>
  <c r="D277" i="3"/>
  <c r="D684" i="3" s="1"/>
  <c r="AI277" i="3"/>
  <c r="W277" i="3"/>
  <c r="AH277" i="3"/>
  <c r="AD277" i="3"/>
  <c r="AL277" i="3"/>
  <c r="K277" i="3"/>
  <c r="V277" i="3"/>
  <c r="AF277" i="3"/>
  <c r="R277" i="3"/>
  <c r="Z277" i="3"/>
  <c r="B277" i="3"/>
  <c r="B684" i="3" s="1"/>
  <c r="X277" i="3"/>
  <c r="AJ277" i="3"/>
  <c r="H277" i="3"/>
  <c r="AK277" i="3"/>
  <c r="Y277" i="3"/>
  <c r="L277" i="3"/>
  <c r="L684" i="3" s="1"/>
  <c r="AE277" i="3"/>
  <c r="M277" i="3"/>
  <c r="A891" i="10"/>
  <c r="A278" i="10"/>
  <c r="Z277" i="10"/>
  <c r="AI277" i="10"/>
  <c r="V277" i="10"/>
  <c r="U277" i="10"/>
  <c r="N277" i="10"/>
  <c r="W277" i="10"/>
  <c r="J277" i="10"/>
  <c r="I277" i="10"/>
  <c r="AF277" i="10"/>
  <c r="AB277" i="10"/>
  <c r="O277" i="10"/>
  <c r="B277" i="10"/>
  <c r="B891" i="10" s="1"/>
  <c r="K277" i="10"/>
  <c r="T277" i="10"/>
  <c r="AD277" i="10"/>
  <c r="P277" i="10"/>
  <c r="H277" i="10"/>
  <c r="R277" i="10"/>
  <c r="D277" i="10"/>
  <c r="D891" i="10" s="1"/>
  <c r="F277" i="10"/>
  <c r="AE277" i="10"/>
  <c r="AC277" i="10"/>
  <c r="S277" i="10"/>
  <c r="Q277" i="10"/>
  <c r="AJ277" i="10"/>
  <c r="G277" i="10"/>
  <c r="E277" i="10"/>
  <c r="C277" i="10"/>
  <c r="C891" i="10" s="1"/>
  <c r="AK277" i="10"/>
  <c r="X277" i="10"/>
  <c r="Y277" i="10"/>
  <c r="L277" i="10"/>
  <c r="L891" i="10" s="1"/>
  <c r="AL277" i="10"/>
  <c r="M277" i="10"/>
  <c r="AH277" i="10"/>
  <c r="AG277" i="10"/>
  <c r="AA277" i="10"/>
  <c r="AM277" i="10"/>
  <c r="A279" i="3" l="1"/>
  <c r="D278" i="3"/>
  <c r="D685" i="3" s="1"/>
  <c r="AJ278" i="3"/>
  <c r="AD278" i="3"/>
  <c r="Z278" i="3"/>
  <c r="AK278" i="3"/>
  <c r="L278" i="3"/>
  <c r="L685" i="3" s="1"/>
  <c r="R278" i="3"/>
  <c r="N278" i="3"/>
  <c r="Y278" i="3"/>
  <c r="F278" i="3"/>
  <c r="B278" i="3"/>
  <c r="B685" i="3" s="1"/>
  <c r="M278" i="3"/>
  <c r="AF278" i="3"/>
  <c r="AM278" i="3"/>
  <c r="T278" i="3"/>
  <c r="AE278" i="3"/>
  <c r="AA278" i="3"/>
  <c r="AI278" i="3"/>
  <c r="H278" i="3"/>
  <c r="S278" i="3"/>
  <c r="AC278" i="3"/>
  <c r="O278" i="3"/>
  <c r="G278" i="3"/>
  <c r="Q278" i="3"/>
  <c r="C278" i="3"/>
  <c r="C685" i="3" s="1"/>
  <c r="K278" i="3"/>
  <c r="E278" i="3"/>
  <c r="AB278" i="3"/>
  <c r="P278" i="3"/>
  <c r="U278" i="3"/>
  <c r="I278" i="3"/>
  <c r="AH278" i="3"/>
  <c r="V278" i="3"/>
  <c r="J278" i="3"/>
  <c r="X278" i="3"/>
  <c r="AG278" i="3"/>
  <c r="AL278" i="3"/>
  <c r="W278" i="3"/>
  <c r="A892" i="10"/>
  <c r="A279" i="10"/>
  <c r="E278" i="10"/>
  <c r="O278" i="10"/>
  <c r="M278" i="10"/>
  <c r="C278" i="10"/>
  <c r="C892" i="10" s="1"/>
  <c r="AL278" i="10"/>
  <c r="AB278" i="10"/>
  <c r="Z278" i="10"/>
  <c r="P278" i="10"/>
  <c r="N278" i="10"/>
  <c r="AG278" i="10"/>
  <c r="D278" i="10"/>
  <c r="D892" i="10" s="1"/>
  <c r="B278" i="10"/>
  <c r="B892" i="10" s="1"/>
  <c r="AH278" i="10"/>
  <c r="U278" i="10"/>
  <c r="V278" i="10"/>
  <c r="I278" i="10"/>
  <c r="AI278" i="10"/>
  <c r="J278" i="10"/>
  <c r="AE278" i="10"/>
  <c r="AD278" i="10"/>
  <c r="W278" i="10"/>
  <c r="AF278" i="10"/>
  <c r="S278" i="10"/>
  <c r="R278" i="10"/>
  <c r="K278" i="10"/>
  <c r="T278" i="10"/>
  <c r="G278" i="10"/>
  <c r="F278" i="10"/>
  <c r="AC278" i="10"/>
  <c r="AM278" i="10"/>
  <c r="AK278" i="10"/>
  <c r="H278" i="10"/>
  <c r="Q278" i="10"/>
  <c r="AA278" i="10"/>
  <c r="Y278" i="10"/>
  <c r="AJ278" i="10"/>
  <c r="X278" i="10"/>
  <c r="L278" i="10"/>
  <c r="L892" i="10" s="1"/>
  <c r="A893" i="10" l="1"/>
  <c r="A280" i="10"/>
  <c r="AK279" i="10"/>
  <c r="W279" i="10"/>
  <c r="Y279" i="10"/>
  <c r="K279" i="10"/>
  <c r="AD279" i="10"/>
  <c r="M279" i="10"/>
  <c r="AE279" i="10"/>
  <c r="R279" i="10"/>
  <c r="S279" i="10"/>
  <c r="F279" i="10"/>
  <c r="AM279" i="10"/>
  <c r="AF279" i="10"/>
  <c r="G279" i="10"/>
  <c r="AB279" i="10"/>
  <c r="AA279" i="10"/>
  <c r="T279" i="10"/>
  <c r="AC279" i="10"/>
  <c r="P279" i="10"/>
  <c r="O279" i="10"/>
  <c r="AL279" i="10"/>
  <c r="H279" i="10"/>
  <c r="Q279" i="10"/>
  <c r="D279" i="10"/>
  <c r="D893" i="10" s="1"/>
  <c r="C279" i="10"/>
  <c r="C893" i="10" s="1"/>
  <c r="Z279" i="10"/>
  <c r="AJ279" i="10"/>
  <c r="AH279" i="10"/>
  <c r="E279" i="10"/>
  <c r="N279" i="10"/>
  <c r="X279" i="10"/>
  <c r="V279" i="10"/>
  <c r="B279" i="10"/>
  <c r="B893" i="10" s="1"/>
  <c r="L279" i="10"/>
  <c r="L893" i="10" s="1"/>
  <c r="J279" i="10"/>
  <c r="AI279" i="10"/>
  <c r="I279" i="10"/>
  <c r="AG279" i="10"/>
  <c r="U279" i="10"/>
  <c r="A280" i="3"/>
  <c r="O279" i="3"/>
  <c r="K279" i="3"/>
  <c r="V279" i="3"/>
  <c r="AC279" i="3"/>
  <c r="AJ279" i="3"/>
  <c r="Q279" i="3"/>
  <c r="AB279" i="3"/>
  <c r="AL279" i="3"/>
  <c r="X279" i="3"/>
  <c r="E279" i="3"/>
  <c r="P279" i="3"/>
  <c r="Z279" i="3"/>
  <c r="L279" i="3"/>
  <c r="L686" i="3" s="1"/>
  <c r="D279" i="3"/>
  <c r="D686" i="3" s="1"/>
  <c r="N279" i="3"/>
  <c r="H279" i="3"/>
  <c r="B279" i="3"/>
  <c r="B686" i="3" s="1"/>
  <c r="AK279" i="3"/>
  <c r="Y279" i="3"/>
  <c r="M279" i="3"/>
  <c r="AG279" i="3"/>
  <c r="AM279" i="3"/>
  <c r="AI279" i="3"/>
  <c r="U279" i="3"/>
  <c r="AA279" i="3"/>
  <c r="W279" i="3"/>
  <c r="AH279" i="3"/>
  <c r="I279" i="3"/>
  <c r="C279" i="3"/>
  <c r="C686" i="3" s="1"/>
  <c r="AF279" i="3"/>
  <c r="T279" i="3"/>
  <c r="AE279" i="3"/>
  <c r="G279" i="3"/>
  <c r="R279" i="3"/>
  <c r="AD279" i="3"/>
  <c r="S279" i="3"/>
  <c r="F279" i="3"/>
  <c r="J279" i="3"/>
  <c r="A894" i="10" l="1"/>
  <c r="A281" i="10"/>
  <c r="AB280" i="10"/>
  <c r="O280" i="10"/>
  <c r="P280" i="10"/>
  <c r="C280" i="10"/>
  <c r="C894" i="10" s="1"/>
  <c r="AJ280" i="10"/>
  <c r="AC280" i="10"/>
  <c r="D280" i="10"/>
  <c r="D894" i="10" s="1"/>
  <c r="AL280" i="10"/>
  <c r="AK280" i="10"/>
  <c r="X280" i="10"/>
  <c r="Q280" i="10"/>
  <c r="Z280" i="10"/>
  <c r="Y280" i="10"/>
  <c r="L280" i="10"/>
  <c r="L894" i="10" s="1"/>
  <c r="AI280" i="10"/>
  <c r="E280" i="10"/>
  <c r="N280" i="10"/>
  <c r="M280" i="10"/>
  <c r="W280" i="10"/>
  <c r="AG280" i="10"/>
  <c r="AE280" i="10"/>
  <c r="B280" i="10"/>
  <c r="B894" i="10" s="1"/>
  <c r="K280" i="10"/>
  <c r="U280" i="10"/>
  <c r="S280" i="10"/>
  <c r="I280" i="10"/>
  <c r="G280" i="10"/>
  <c r="AD280" i="10"/>
  <c r="AF280" i="10"/>
  <c r="AH280" i="10"/>
  <c r="T280" i="10"/>
  <c r="AM280" i="10"/>
  <c r="V280" i="10"/>
  <c r="H280" i="10"/>
  <c r="R280" i="10"/>
  <c r="AA280" i="10"/>
  <c r="J280" i="10"/>
  <c r="F280" i="10"/>
  <c r="A281" i="3"/>
  <c r="Z280" i="3"/>
  <c r="AG280" i="3"/>
  <c r="B280" i="3"/>
  <c r="B687" i="3" s="1"/>
  <c r="Y280" i="3"/>
  <c r="W280" i="3"/>
  <c r="I280" i="3"/>
  <c r="Q280" i="3"/>
  <c r="M280" i="3"/>
  <c r="K280" i="3"/>
  <c r="E280" i="3"/>
  <c r="AH280" i="3"/>
  <c r="V280" i="3"/>
  <c r="J280" i="3"/>
  <c r="AD280" i="3"/>
  <c r="AJ280" i="3"/>
  <c r="AF280" i="3"/>
  <c r="R280" i="3"/>
  <c r="X280" i="3"/>
  <c r="T280" i="3"/>
  <c r="AE280" i="3"/>
  <c r="F280" i="3"/>
  <c r="L280" i="3"/>
  <c r="L687" i="3" s="1"/>
  <c r="H280" i="3"/>
  <c r="S280" i="3"/>
  <c r="G280" i="3"/>
  <c r="AL280" i="3"/>
  <c r="AB280" i="3"/>
  <c r="AC280" i="3"/>
  <c r="P280" i="3"/>
  <c r="N280" i="3"/>
  <c r="D280" i="3"/>
  <c r="D687" i="3" s="1"/>
  <c r="U280" i="3"/>
  <c r="AA280" i="3"/>
  <c r="C280" i="3"/>
  <c r="C687" i="3" s="1"/>
  <c r="AK280" i="3"/>
  <c r="AI280" i="3"/>
  <c r="O280" i="3"/>
  <c r="AM280" i="3"/>
  <c r="A282" i="3" l="1"/>
  <c r="J281" i="3"/>
  <c r="H281" i="3"/>
  <c r="B281" i="3"/>
  <c r="B688" i="3" s="1"/>
  <c r="S281" i="3"/>
  <c r="AM281" i="3"/>
  <c r="G281" i="3"/>
  <c r="AA281" i="3"/>
  <c r="AG281" i="3"/>
  <c r="AC281" i="3"/>
  <c r="O281" i="3"/>
  <c r="U281" i="3"/>
  <c r="Q281" i="3"/>
  <c r="AB281" i="3"/>
  <c r="C281" i="3"/>
  <c r="C688" i="3" s="1"/>
  <c r="I281" i="3"/>
  <c r="E281" i="3"/>
  <c r="P281" i="3"/>
  <c r="D281" i="3"/>
  <c r="D688" i="3" s="1"/>
  <c r="AI281" i="3"/>
  <c r="W281" i="3"/>
  <c r="AD281" i="3"/>
  <c r="AL281" i="3"/>
  <c r="K281" i="3"/>
  <c r="AH281" i="3"/>
  <c r="AF281" i="3"/>
  <c r="R281" i="3"/>
  <c r="Z281" i="3"/>
  <c r="V281" i="3"/>
  <c r="T281" i="3"/>
  <c r="F281" i="3"/>
  <c r="N281" i="3"/>
  <c r="AJ281" i="3"/>
  <c r="L281" i="3"/>
  <c r="L688" i="3" s="1"/>
  <c r="X281" i="3"/>
  <c r="AK281" i="3"/>
  <c r="AE281" i="3"/>
  <c r="Y281" i="3"/>
  <c r="M281" i="3"/>
  <c r="A895" i="10"/>
  <c r="A282" i="10"/>
  <c r="N281" i="10"/>
  <c r="W281" i="10"/>
  <c r="V281" i="10"/>
  <c r="I281" i="10"/>
  <c r="AF281" i="10"/>
  <c r="C281" i="10"/>
  <c r="C895" i="10" s="1"/>
  <c r="B281" i="10"/>
  <c r="B895" i="10" s="1"/>
  <c r="K281" i="10"/>
  <c r="J281" i="10"/>
  <c r="T281" i="10"/>
  <c r="AD281" i="10"/>
  <c r="AB281" i="10"/>
  <c r="H281" i="10"/>
  <c r="R281" i="10"/>
  <c r="P281" i="10"/>
  <c r="F281" i="10"/>
  <c r="D281" i="10"/>
  <c r="D895" i="10" s="1"/>
  <c r="AC281" i="10"/>
  <c r="AE281" i="10"/>
  <c r="Q281" i="10"/>
  <c r="AJ281" i="10"/>
  <c r="S281" i="10"/>
  <c r="E281" i="10"/>
  <c r="X281" i="10"/>
  <c r="G281" i="10"/>
  <c r="AK281" i="10"/>
  <c r="L281" i="10"/>
  <c r="L895" i="10" s="1"/>
  <c r="AL281" i="10"/>
  <c r="Y281" i="10"/>
  <c r="AG281" i="10"/>
  <c r="Z281" i="10"/>
  <c r="M281" i="10"/>
  <c r="AI281" i="10"/>
  <c r="AH281" i="10"/>
  <c r="U281" i="10"/>
  <c r="AA281" i="10"/>
  <c r="AM281" i="10"/>
  <c r="O281" i="10"/>
  <c r="A283" i="3" l="1"/>
  <c r="D282" i="3"/>
  <c r="D689" i="3" s="1"/>
  <c r="AL282" i="3"/>
  <c r="X282" i="3"/>
  <c r="R282" i="3"/>
  <c r="N282" i="3"/>
  <c r="AK282" i="3"/>
  <c r="F282" i="3"/>
  <c r="B282" i="3"/>
  <c r="B689" i="3" s="1"/>
  <c r="Y282" i="3"/>
  <c r="M282" i="3"/>
  <c r="AF282" i="3"/>
  <c r="AM282" i="3"/>
  <c r="T282" i="3"/>
  <c r="AA282" i="3"/>
  <c r="AI282" i="3"/>
  <c r="H282" i="3"/>
  <c r="AE282" i="3"/>
  <c r="AC282" i="3"/>
  <c r="O282" i="3"/>
  <c r="W282" i="3"/>
  <c r="S282" i="3"/>
  <c r="Q282" i="3"/>
  <c r="C282" i="3"/>
  <c r="C689" i="3" s="1"/>
  <c r="G282" i="3"/>
  <c r="E282" i="3"/>
  <c r="AB282" i="3"/>
  <c r="P282" i="3"/>
  <c r="AJ282" i="3"/>
  <c r="K282" i="3"/>
  <c r="I282" i="3"/>
  <c r="AG282" i="3"/>
  <c r="AH282" i="3"/>
  <c r="V282" i="3"/>
  <c r="L282" i="3"/>
  <c r="L689" i="3" s="1"/>
  <c r="J282" i="3"/>
  <c r="U282" i="3"/>
  <c r="Z282" i="3"/>
  <c r="AD282" i="3"/>
  <c r="A896" i="10"/>
  <c r="A283" i="10"/>
  <c r="C282" i="10"/>
  <c r="C896" i="10" s="1"/>
  <c r="M282" i="10"/>
  <c r="AL282" i="10"/>
  <c r="Z282" i="10"/>
  <c r="AB282" i="10"/>
  <c r="N282" i="10"/>
  <c r="AG282" i="10"/>
  <c r="P282" i="10"/>
  <c r="B282" i="10"/>
  <c r="B896" i="10" s="1"/>
  <c r="U282" i="10"/>
  <c r="D282" i="10"/>
  <c r="D896" i="10" s="1"/>
  <c r="AH282" i="10"/>
  <c r="I282" i="10"/>
  <c r="AI282" i="10"/>
  <c r="V282" i="10"/>
  <c r="AD282" i="10"/>
  <c r="W282" i="10"/>
  <c r="J282" i="10"/>
  <c r="AF282" i="10"/>
  <c r="AE282" i="10"/>
  <c r="R282" i="10"/>
  <c r="K282" i="10"/>
  <c r="T282" i="10"/>
  <c r="S282" i="10"/>
  <c r="F282" i="10"/>
  <c r="AC282" i="10"/>
  <c r="AM282" i="10"/>
  <c r="H282" i="10"/>
  <c r="G282" i="10"/>
  <c r="Q282" i="10"/>
  <c r="AA282" i="10"/>
  <c r="AK282" i="10"/>
  <c r="E282" i="10"/>
  <c r="O282" i="10"/>
  <c r="Y282" i="10"/>
  <c r="AJ282" i="10"/>
  <c r="X282" i="10"/>
  <c r="L282" i="10"/>
  <c r="L896" i="10" s="1"/>
  <c r="A284" i="3" l="1"/>
  <c r="C283" i="3"/>
  <c r="C690" i="3" s="1"/>
  <c r="V283" i="3"/>
  <c r="AC283" i="3"/>
  <c r="AJ283" i="3"/>
  <c r="Q283" i="3"/>
  <c r="AL283" i="3"/>
  <c r="X283" i="3"/>
  <c r="AF283" i="3"/>
  <c r="E283" i="3"/>
  <c r="AB283" i="3"/>
  <c r="Z283" i="3"/>
  <c r="L283" i="3"/>
  <c r="L690" i="3" s="1"/>
  <c r="P283" i="3"/>
  <c r="N283" i="3"/>
  <c r="D283" i="3"/>
  <c r="D690" i="3" s="1"/>
  <c r="B283" i="3"/>
  <c r="B690" i="3" s="1"/>
  <c r="AK283" i="3"/>
  <c r="Y283" i="3"/>
  <c r="AG283" i="3"/>
  <c r="AM283" i="3"/>
  <c r="M283" i="3"/>
  <c r="AI283" i="3"/>
  <c r="U283" i="3"/>
  <c r="AA283" i="3"/>
  <c r="W283" i="3"/>
  <c r="I283" i="3"/>
  <c r="O283" i="3"/>
  <c r="K283" i="3"/>
  <c r="AH283" i="3"/>
  <c r="J283" i="3"/>
  <c r="AE283" i="3"/>
  <c r="G283" i="3"/>
  <c r="AD283" i="3"/>
  <c r="F283" i="3"/>
  <c r="R283" i="3"/>
  <c r="T283" i="3"/>
  <c r="H283" i="3"/>
  <c r="S283" i="3"/>
  <c r="A897" i="10"/>
  <c r="A284" i="10"/>
  <c r="AK283" i="10"/>
  <c r="K283" i="10"/>
  <c r="AD283" i="10"/>
  <c r="Y283" i="10"/>
  <c r="R283" i="10"/>
  <c r="M283" i="10"/>
  <c r="AE283" i="10"/>
  <c r="F283" i="10"/>
  <c r="AM283" i="10"/>
  <c r="AF283" i="10"/>
  <c r="S283" i="10"/>
  <c r="AA283" i="10"/>
  <c r="T283" i="10"/>
  <c r="G283" i="10"/>
  <c r="AC283" i="10"/>
  <c r="AB283" i="10"/>
  <c r="O283" i="10"/>
  <c r="AL283" i="10"/>
  <c r="H283" i="10"/>
  <c r="Q283" i="10"/>
  <c r="P283" i="10"/>
  <c r="C283" i="10"/>
  <c r="C897" i="10" s="1"/>
  <c r="Z283" i="10"/>
  <c r="AJ283" i="10"/>
  <c r="E283" i="10"/>
  <c r="D283" i="10"/>
  <c r="D897" i="10" s="1"/>
  <c r="N283" i="10"/>
  <c r="X283" i="10"/>
  <c r="AH283" i="10"/>
  <c r="B283" i="10"/>
  <c r="B897" i="10" s="1"/>
  <c r="L283" i="10"/>
  <c r="L897" i="10" s="1"/>
  <c r="V283" i="10"/>
  <c r="J283" i="10"/>
  <c r="AI283" i="10"/>
  <c r="W283" i="10"/>
  <c r="AG283" i="10"/>
  <c r="U283" i="10"/>
  <c r="I283" i="10"/>
  <c r="A898" i="10" l="1"/>
  <c r="A285" i="10"/>
  <c r="AB284" i="10"/>
  <c r="C284" i="10"/>
  <c r="C898" i="10" s="1"/>
  <c r="AJ284" i="10"/>
  <c r="AC284" i="10"/>
  <c r="P284" i="10"/>
  <c r="AL284" i="10"/>
  <c r="X284" i="10"/>
  <c r="Q284" i="10"/>
  <c r="D284" i="10"/>
  <c r="D898" i="10" s="1"/>
  <c r="Z284" i="10"/>
  <c r="AK284" i="10"/>
  <c r="L284" i="10"/>
  <c r="L898" i="10" s="1"/>
  <c r="AI284" i="10"/>
  <c r="E284" i="10"/>
  <c r="N284" i="10"/>
  <c r="Y284" i="10"/>
  <c r="W284" i="10"/>
  <c r="AG284" i="10"/>
  <c r="B284" i="10"/>
  <c r="B898" i="10" s="1"/>
  <c r="M284" i="10"/>
  <c r="K284" i="10"/>
  <c r="U284" i="10"/>
  <c r="AE284" i="10"/>
  <c r="I284" i="10"/>
  <c r="S284" i="10"/>
  <c r="G284" i="10"/>
  <c r="R284" i="10"/>
  <c r="AF284" i="10"/>
  <c r="T284" i="10"/>
  <c r="AM284" i="10"/>
  <c r="AH284" i="10"/>
  <c r="H284" i="10"/>
  <c r="F284" i="10"/>
  <c r="AA284" i="10"/>
  <c r="V284" i="10"/>
  <c r="O284" i="10"/>
  <c r="J284" i="10"/>
  <c r="AD284" i="10"/>
  <c r="A285" i="3"/>
  <c r="N284" i="3"/>
  <c r="AI284" i="3"/>
  <c r="U284" i="3"/>
  <c r="AC284" i="3"/>
  <c r="Y284" i="3"/>
  <c r="K284" i="3"/>
  <c r="E284" i="3"/>
  <c r="M284" i="3"/>
  <c r="AH284" i="3"/>
  <c r="V284" i="3"/>
  <c r="AD284" i="3"/>
  <c r="AJ284" i="3"/>
  <c r="J284" i="3"/>
  <c r="AF284" i="3"/>
  <c r="R284" i="3"/>
  <c r="X284" i="3"/>
  <c r="T284" i="3"/>
  <c r="F284" i="3"/>
  <c r="L284" i="3"/>
  <c r="L691" i="3" s="1"/>
  <c r="H284" i="3"/>
  <c r="AE284" i="3"/>
  <c r="S284" i="3"/>
  <c r="AL284" i="3"/>
  <c r="G284" i="3"/>
  <c r="Z284" i="3"/>
  <c r="AG284" i="3"/>
  <c r="AB284" i="3"/>
  <c r="B284" i="3"/>
  <c r="B691" i="3" s="1"/>
  <c r="P284" i="3"/>
  <c r="I284" i="3"/>
  <c r="D284" i="3"/>
  <c r="D691" i="3" s="1"/>
  <c r="O284" i="3"/>
  <c r="AM284" i="3"/>
  <c r="AK284" i="3"/>
  <c r="W284" i="3"/>
  <c r="C284" i="3"/>
  <c r="C691" i="3" s="1"/>
  <c r="AA284" i="3"/>
  <c r="Q284" i="3"/>
  <c r="A899" i="10" l="1"/>
  <c r="A286" i="10"/>
  <c r="B285" i="10"/>
  <c r="B899" i="10" s="1"/>
  <c r="K285" i="10"/>
  <c r="V285" i="10"/>
  <c r="T285" i="10"/>
  <c r="AD285" i="10"/>
  <c r="J285" i="10"/>
  <c r="H285" i="10"/>
  <c r="R285" i="10"/>
  <c r="AB285" i="10"/>
  <c r="F285" i="10"/>
  <c r="P285" i="10"/>
  <c r="D285" i="10"/>
  <c r="D899" i="10" s="1"/>
  <c r="AC285" i="10"/>
  <c r="Q285" i="10"/>
  <c r="AJ285" i="10"/>
  <c r="AE285" i="10"/>
  <c r="E285" i="10"/>
  <c r="X285" i="10"/>
  <c r="S285" i="10"/>
  <c r="L285" i="10"/>
  <c r="L899" i="10" s="1"/>
  <c r="G285" i="10"/>
  <c r="AL285" i="10"/>
  <c r="AK285" i="10"/>
  <c r="AG285" i="10"/>
  <c r="Z285" i="10"/>
  <c r="Y285" i="10"/>
  <c r="AI285" i="10"/>
  <c r="U285" i="10"/>
  <c r="N285" i="10"/>
  <c r="M285" i="10"/>
  <c r="W285" i="10"/>
  <c r="AH285" i="10"/>
  <c r="I285" i="10"/>
  <c r="AF285" i="10"/>
  <c r="O285" i="10"/>
  <c r="AM285" i="10"/>
  <c r="AA285" i="10"/>
  <c r="C285" i="10"/>
  <c r="C899" i="10" s="1"/>
  <c r="A286" i="3"/>
  <c r="J285" i="3"/>
  <c r="S285" i="3"/>
  <c r="AA285" i="3"/>
  <c r="AG285" i="3"/>
  <c r="G285" i="3"/>
  <c r="AC285" i="3"/>
  <c r="O285" i="3"/>
  <c r="U285" i="3"/>
  <c r="Q285" i="3"/>
  <c r="C285" i="3"/>
  <c r="C692" i="3" s="1"/>
  <c r="I285" i="3"/>
  <c r="E285" i="3"/>
  <c r="AB285" i="3"/>
  <c r="P285" i="3"/>
  <c r="AI285" i="3"/>
  <c r="D285" i="3"/>
  <c r="D692" i="3" s="1"/>
  <c r="W285" i="3"/>
  <c r="AD285" i="3"/>
  <c r="K285" i="3"/>
  <c r="AF285" i="3"/>
  <c r="R285" i="3"/>
  <c r="Z285" i="3"/>
  <c r="AH285" i="3"/>
  <c r="T285" i="3"/>
  <c r="F285" i="3"/>
  <c r="N285" i="3"/>
  <c r="V285" i="3"/>
  <c r="H285" i="3"/>
  <c r="B285" i="3"/>
  <c r="B692" i="3" s="1"/>
  <c r="AJ285" i="3"/>
  <c r="X285" i="3"/>
  <c r="L285" i="3"/>
  <c r="L692" i="3" s="1"/>
  <c r="AM285" i="3"/>
  <c r="AL285" i="3"/>
  <c r="AE285" i="3"/>
  <c r="AK285" i="3"/>
  <c r="Y285" i="3"/>
  <c r="M285" i="3"/>
  <c r="A900" i="10" l="1"/>
  <c r="A287" i="10"/>
  <c r="AL286" i="10"/>
  <c r="M286" i="10"/>
  <c r="Z286" i="10"/>
  <c r="N286" i="10"/>
  <c r="AG286" i="10"/>
  <c r="AB286" i="10"/>
  <c r="B286" i="10"/>
  <c r="B900" i="10" s="1"/>
  <c r="U286" i="10"/>
  <c r="P286" i="10"/>
  <c r="I286" i="10"/>
  <c r="D286" i="10"/>
  <c r="D900" i="10" s="1"/>
  <c r="AI286" i="10"/>
  <c r="AH286" i="10"/>
  <c r="AD286" i="10"/>
  <c r="W286" i="10"/>
  <c r="V286" i="10"/>
  <c r="AF286" i="10"/>
  <c r="R286" i="10"/>
  <c r="K286" i="10"/>
  <c r="J286" i="10"/>
  <c r="T286" i="10"/>
  <c r="AE286" i="10"/>
  <c r="F286" i="10"/>
  <c r="AC286" i="10"/>
  <c r="AM286" i="10"/>
  <c r="H286" i="10"/>
  <c r="S286" i="10"/>
  <c r="Q286" i="10"/>
  <c r="AA286" i="10"/>
  <c r="G286" i="10"/>
  <c r="E286" i="10"/>
  <c r="O286" i="10"/>
  <c r="AK286" i="10"/>
  <c r="C286" i="10"/>
  <c r="C900" i="10" s="1"/>
  <c r="Y286" i="10"/>
  <c r="X286" i="10"/>
  <c r="L286" i="10"/>
  <c r="L900" i="10" s="1"/>
  <c r="AJ286" i="10"/>
  <c r="A287" i="3"/>
  <c r="AD286" i="3"/>
  <c r="D286" i="3"/>
  <c r="D693" i="3" s="1"/>
  <c r="Z286" i="3"/>
  <c r="L286" i="3"/>
  <c r="L693" i="3" s="1"/>
  <c r="F286" i="3"/>
  <c r="B286" i="3"/>
  <c r="B693" i="3" s="1"/>
  <c r="AK286" i="3"/>
  <c r="Y286" i="3"/>
  <c r="AF286" i="3"/>
  <c r="AM286" i="3"/>
  <c r="M286" i="3"/>
  <c r="T286" i="3"/>
  <c r="AA286" i="3"/>
  <c r="H286" i="3"/>
  <c r="AC286" i="3"/>
  <c r="O286" i="3"/>
  <c r="W286" i="3"/>
  <c r="AE286" i="3"/>
  <c r="Q286" i="3"/>
  <c r="C286" i="3"/>
  <c r="C693" i="3" s="1"/>
  <c r="K286" i="3"/>
  <c r="S286" i="3"/>
  <c r="E286" i="3"/>
  <c r="G286" i="3"/>
  <c r="AB286" i="3"/>
  <c r="AJ286" i="3"/>
  <c r="P286" i="3"/>
  <c r="AL286" i="3"/>
  <c r="X286" i="3"/>
  <c r="AG286" i="3"/>
  <c r="U286" i="3"/>
  <c r="AH286" i="3"/>
  <c r="AI286" i="3"/>
  <c r="V286" i="3"/>
  <c r="J286" i="3"/>
  <c r="I286" i="3"/>
  <c r="N286" i="3"/>
  <c r="R286" i="3"/>
  <c r="A288" i="3" l="1"/>
  <c r="V287" i="3"/>
  <c r="Q287" i="3"/>
  <c r="AL287" i="3"/>
  <c r="X287" i="3"/>
  <c r="AF287" i="3"/>
  <c r="E287" i="3"/>
  <c r="Z287" i="3"/>
  <c r="L287" i="3"/>
  <c r="L694" i="3" s="1"/>
  <c r="T287" i="3"/>
  <c r="AB287" i="3"/>
  <c r="N287" i="3"/>
  <c r="P287" i="3"/>
  <c r="B287" i="3"/>
  <c r="B694" i="3" s="1"/>
  <c r="D287" i="3"/>
  <c r="D694" i="3" s="1"/>
  <c r="AK287" i="3"/>
  <c r="AG287" i="3"/>
  <c r="AM287" i="3"/>
  <c r="Y287" i="3"/>
  <c r="AI287" i="3"/>
  <c r="U287" i="3"/>
  <c r="AA287" i="3"/>
  <c r="M287" i="3"/>
  <c r="W287" i="3"/>
  <c r="I287" i="3"/>
  <c r="O287" i="3"/>
  <c r="K287" i="3"/>
  <c r="C287" i="3"/>
  <c r="C694" i="3" s="1"/>
  <c r="AH287" i="3"/>
  <c r="AC287" i="3"/>
  <c r="AJ287" i="3"/>
  <c r="J287" i="3"/>
  <c r="AE287" i="3"/>
  <c r="G287" i="3"/>
  <c r="H287" i="3"/>
  <c r="AD287" i="3"/>
  <c r="F287" i="3"/>
  <c r="R287" i="3"/>
  <c r="S287" i="3"/>
  <c r="A901" i="10"/>
  <c r="A288" i="10"/>
  <c r="AD287" i="10"/>
  <c r="AK287" i="10"/>
  <c r="R287" i="10"/>
  <c r="Y287" i="10"/>
  <c r="F287" i="10"/>
  <c r="AM287" i="10"/>
  <c r="M287" i="10"/>
  <c r="AF287" i="10"/>
  <c r="AE287" i="10"/>
  <c r="AA287" i="10"/>
  <c r="T287" i="10"/>
  <c r="S287" i="10"/>
  <c r="AC287" i="10"/>
  <c r="O287" i="10"/>
  <c r="AL287" i="10"/>
  <c r="H287" i="10"/>
  <c r="G287" i="10"/>
  <c r="Q287" i="10"/>
  <c r="AB287" i="10"/>
  <c r="C287" i="10"/>
  <c r="C901" i="10" s="1"/>
  <c r="Z287" i="10"/>
  <c r="AJ287" i="10"/>
  <c r="E287" i="10"/>
  <c r="P287" i="10"/>
  <c r="N287" i="10"/>
  <c r="X287" i="10"/>
  <c r="D287" i="10"/>
  <c r="D901" i="10" s="1"/>
  <c r="B287" i="10"/>
  <c r="B901" i="10" s="1"/>
  <c r="L287" i="10"/>
  <c r="L901" i="10" s="1"/>
  <c r="AH287" i="10"/>
  <c r="V287" i="10"/>
  <c r="AG287" i="10"/>
  <c r="AI287" i="10"/>
  <c r="J287" i="10"/>
  <c r="W287" i="10"/>
  <c r="K287" i="10"/>
  <c r="U287" i="10"/>
  <c r="I287" i="10"/>
  <c r="A902" i="10" l="1"/>
  <c r="A289" i="10"/>
  <c r="AC288" i="10"/>
  <c r="AB288" i="10"/>
  <c r="AL288" i="10"/>
  <c r="X288" i="10"/>
  <c r="Q288" i="10"/>
  <c r="P288" i="10"/>
  <c r="Z288" i="10"/>
  <c r="L288" i="10"/>
  <c r="L902" i="10" s="1"/>
  <c r="AI288" i="10"/>
  <c r="E288" i="10"/>
  <c r="D288" i="10"/>
  <c r="D902" i="10" s="1"/>
  <c r="N288" i="10"/>
  <c r="AK288" i="10"/>
  <c r="W288" i="10"/>
  <c r="AG288" i="10"/>
  <c r="B288" i="10"/>
  <c r="B902" i="10" s="1"/>
  <c r="Y288" i="10"/>
  <c r="K288" i="10"/>
  <c r="U288" i="10"/>
  <c r="M288" i="10"/>
  <c r="I288" i="10"/>
  <c r="AE288" i="10"/>
  <c r="S288" i="10"/>
  <c r="F288" i="10"/>
  <c r="AF288" i="10"/>
  <c r="G288" i="10"/>
  <c r="T288" i="10"/>
  <c r="AM288" i="10"/>
  <c r="H288" i="10"/>
  <c r="AA288" i="10"/>
  <c r="AH288" i="10"/>
  <c r="O288" i="10"/>
  <c r="V288" i="10"/>
  <c r="R288" i="10"/>
  <c r="C288" i="10"/>
  <c r="C902" i="10" s="1"/>
  <c r="AJ288" i="10"/>
  <c r="J288" i="10"/>
  <c r="AD288" i="10"/>
  <c r="A289" i="3"/>
  <c r="B288" i="3"/>
  <c r="B695" i="3" s="1"/>
  <c r="W288" i="3"/>
  <c r="I288" i="3"/>
  <c r="Q288" i="3"/>
  <c r="Y288" i="3"/>
  <c r="M288" i="3"/>
  <c r="AH288" i="3"/>
  <c r="AD288" i="3"/>
  <c r="AJ288" i="3"/>
  <c r="V288" i="3"/>
  <c r="AF288" i="3"/>
  <c r="R288" i="3"/>
  <c r="X288" i="3"/>
  <c r="J288" i="3"/>
  <c r="T288" i="3"/>
  <c r="F288" i="3"/>
  <c r="L288" i="3"/>
  <c r="L695" i="3" s="1"/>
  <c r="H288" i="3"/>
  <c r="AE288" i="3"/>
  <c r="AL288" i="3"/>
  <c r="S288" i="3"/>
  <c r="Z288" i="3"/>
  <c r="AG288" i="3"/>
  <c r="G288" i="3"/>
  <c r="N288" i="3"/>
  <c r="AI288" i="3"/>
  <c r="U288" i="3"/>
  <c r="AC288" i="3"/>
  <c r="AB288" i="3"/>
  <c r="P288" i="3"/>
  <c r="C288" i="3"/>
  <c r="C695" i="3" s="1"/>
  <c r="D288" i="3"/>
  <c r="D695" i="3" s="1"/>
  <c r="AK288" i="3"/>
  <c r="K288" i="3"/>
  <c r="E288" i="3"/>
  <c r="O288" i="3"/>
  <c r="AM288" i="3"/>
  <c r="AA288" i="3"/>
  <c r="A903" i="10" l="1"/>
  <c r="A290" i="10"/>
  <c r="V289" i="10"/>
  <c r="H289" i="10"/>
  <c r="R289" i="10"/>
  <c r="J289" i="10"/>
  <c r="F289" i="10"/>
  <c r="AB289" i="10"/>
  <c r="P289" i="10"/>
  <c r="AC289" i="10"/>
  <c r="D289" i="10"/>
  <c r="D903" i="10" s="1"/>
  <c r="Q289" i="10"/>
  <c r="AJ289" i="10"/>
  <c r="E289" i="10"/>
  <c r="X289" i="10"/>
  <c r="AE289" i="10"/>
  <c r="L289" i="10"/>
  <c r="L903" i="10" s="1"/>
  <c r="S289" i="10"/>
  <c r="AL289" i="10"/>
  <c r="AG289" i="10"/>
  <c r="G289" i="10"/>
  <c r="Z289" i="10"/>
  <c r="AK289" i="10"/>
  <c r="AI289" i="10"/>
  <c r="U289" i="10"/>
  <c r="N289" i="10"/>
  <c r="Y289" i="10"/>
  <c r="W289" i="10"/>
  <c r="I289" i="10"/>
  <c r="AF289" i="10"/>
  <c r="B289" i="10"/>
  <c r="B903" i="10" s="1"/>
  <c r="M289" i="10"/>
  <c r="K289" i="10"/>
  <c r="AH289" i="10"/>
  <c r="T289" i="10"/>
  <c r="AD289" i="10"/>
  <c r="AM289" i="10"/>
  <c r="C289" i="10"/>
  <c r="C903" i="10" s="1"/>
  <c r="AA289" i="10"/>
  <c r="O289" i="10"/>
  <c r="A290" i="3"/>
  <c r="J289" i="3"/>
  <c r="AM289" i="3"/>
  <c r="AG289" i="3"/>
  <c r="S289" i="3"/>
  <c r="AC289" i="3"/>
  <c r="O289" i="3"/>
  <c r="U289" i="3"/>
  <c r="G289" i="3"/>
  <c r="Q289" i="3"/>
  <c r="C289" i="3"/>
  <c r="C696" i="3" s="1"/>
  <c r="I289" i="3"/>
  <c r="E289" i="3"/>
  <c r="AB289" i="3"/>
  <c r="AI289" i="3"/>
  <c r="P289" i="3"/>
  <c r="W289" i="3"/>
  <c r="AD289" i="3"/>
  <c r="D289" i="3"/>
  <c r="D696" i="3" s="1"/>
  <c r="AL289" i="3"/>
  <c r="K289" i="3"/>
  <c r="AF289" i="3"/>
  <c r="R289" i="3"/>
  <c r="T289" i="3"/>
  <c r="F289" i="3"/>
  <c r="N289" i="3"/>
  <c r="AH289" i="3"/>
  <c r="H289" i="3"/>
  <c r="B289" i="3"/>
  <c r="B696" i="3" s="1"/>
  <c r="V289" i="3"/>
  <c r="AA289" i="3"/>
  <c r="AJ289" i="3"/>
  <c r="AE289" i="3"/>
  <c r="AK289" i="3"/>
  <c r="Y289" i="3"/>
  <c r="M289" i="3"/>
  <c r="X289" i="3"/>
  <c r="L289" i="3"/>
  <c r="L696" i="3" s="1"/>
  <c r="Z289" i="3"/>
  <c r="A291" i="3" l="1"/>
  <c r="R290" i="3"/>
  <c r="D290" i="3"/>
  <c r="D697" i="3" s="1"/>
  <c r="N290" i="3"/>
  <c r="AK290" i="3"/>
  <c r="AF290" i="3"/>
  <c r="AM290" i="3"/>
  <c r="Y290" i="3"/>
  <c r="T290" i="3"/>
  <c r="AA290" i="3"/>
  <c r="M290" i="3"/>
  <c r="H290" i="3"/>
  <c r="AC290" i="3"/>
  <c r="O290" i="3"/>
  <c r="Q290" i="3"/>
  <c r="C290" i="3"/>
  <c r="C697" i="3" s="1"/>
  <c r="K290" i="3"/>
  <c r="AE290" i="3"/>
  <c r="E290" i="3"/>
  <c r="S290" i="3"/>
  <c r="G290" i="3"/>
  <c r="AJ290" i="3"/>
  <c r="AB290" i="3"/>
  <c r="AL290" i="3"/>
  <c r="X290" i="3"/>
  <c r="AD290" i="3"/>
  <c r="P290" i="3"/>
  <c r="Z290" i="3"/>
  <c r="L290" i="3"/>
  <c r="L697" i="3" s="1"/>
  <c r="I290" i="3"/>
  <c r="AI290" i="3"/>
  <c r="W290" i="3"/>
  <c r="AH290" i="3"/>
  <c r="V290" i="3"/>
  <c r="AG290" i="3"/>
  <c r="B290" i="3"/>
  <c r="B697" i="3" s="1"/>
  <c r="J290" i="3"/>
  <c r="F290" i="3"/>
  <c r="U290" i="3"/>
  <c r="A904" i="10"/>
  <c r="A291" i="10"/>
  <c r="Z290" i="10"/>
  <c r="M290" i="10"/>
  <c r="N290" i="10"/>
  <c r="AG290" i="10"/>
  <c r="B290" i="10"/>
  <c r="B904" i="10" s="1"/>
  <c r="U290" i="10"/>
  <c r="AB290" i="10"/>
  <c r="I290" i="10"/>
  <c r="P290" i="10"/>
  <c r="AI290" i="10"/>
  <c r="AD290" i="10"/>
  <c r="D290" i="10"/>
  <c r="D904" i="10" s="1"/>
  <c r="W290" i="10"/>
  <c r="AH290" i="10"/>
  <c r="AF290" i="10"/>
  <c r="R290" i="10"/>
  <c r="K290" i="10"/>
  <c r="V290" i="10"/>
  <c r="T290" i="10"/>
  <c r="F290" i="10"/>
  <c r="AC290" i="10"/>
  <c r="AM290" i="10"/>
  <c r="J290" i="10"/>
  <c r="H290" i="10"/>
  <c r="AE290" i="10"/>
  <c r="Q290" i="10"/>
  <c r="AA290" i="10"/>
  <c r="S290" i="10"/>
  <c r="E290" i="10"/>
  <c r="O290" i="10"/>
  <c r="G290" i="10"/>
  <c r="C290" i="10"/>
  <c r="C904" i="10" s="1"/>
  <c r="AK290" i="10"/>
  <c r="AL290" i="10"/>
  <c r="Y290" i="10"/>
  <c r="L290" i="10"/>
  <c r="L904" i="10" s="1"/>
  <c r="AJ290" i="10"/>
  <c r="X290" i="10"/>
  <c r="A292" i="3" l="1"/>
  <c r="AC291" i="3"/>
  <c r="AJ291" i="3"/>
  <c r="V291" i="3"/>
  <c r="E291" i="3"/>
  <c r="Z291" i="3"/>
  <c r="L291" i="3"/>
  <c r="L698" i="3" s="1"/>
  <c r="T291" i="3"/>
  <c r="N291" i="3"/>
  <c r="H291" i="3"/>
  <c r="AB291" i="3"/>
  <c r="B291" i="3"/>
  <c r="B698" i="3" s="1"/>
  <c r="P291" i="3"/>
  <c r="D291" i="3"/>
  <c r="D698" i="3" s="1"/>
  <c r="AG291" i="3"/>
  <c r="AM291" i="3"/>
  <c r="AK291" i="3"/>
  <c r="AI291" i="3"/>
  <c r="U291" i="3"/>
  <c r="AA291" i="3"/>
  <c r="Y291" i="3"/>
  <c r="W291" i="3"/>
  <c r="I291" i="3"/>
  <c r="O291" i="3"/>
  <c r="M291" i="3"/>
  <c r="K291" i="3"/>
  <c r="C291" i="3"/>
  <c r="C698" i="3" s="1"/>
  <c r="AH291" i="3"/>
  <c r="X291" i="3"/>
  <c r="AD291" i="3"/>
  <c r="J291" i="3"/>
  <c r="AF291" i="3"/>
  <c r="AE291" i="3"/>
  <c r="F291" i="3"/>
  <c r="G291" i="3"/>
  <c r="R291" i="3"/>
  <c r="Q291" i="3"/>
  <c r="AL291" i="3"/>
  <c r="S291" i="3"/>
  <c r="A905" i="10"/>
  <c r="A292" i="10"/>
  <c r="R291" i="10"/>
  <c r="AK291" i="10"/>
  <c r="F291" i="10"/>
  <c r="AM291" i="10"/>
  <c r="Y291" i="10"/>
  <c r="AF291" i="10"/>
  <c r="AA291" i="10"/>
  <c r="M291" i="10"/>
  <c r="T291" i="10"/>
  <c r="AE291" i="10"/>
  <c r="AC291" i="10"/>
  <c r="O291" i="10"/>
  <c r="AL291" i="10"/>
  <c r="H291" i="10"/>
  <c r="S291" i="10"/>
  <c r="Q291" i="10"/>
  <c r="C291" i="10"/>
  <c r="C905" i="10" s="1"/>
  <c r="Z291" i="10"/>
  <c r="AJ291" i="10"/>
  <c r="AG291" i="10"/>
  <c r="G291" i="10"/>
  <c r="E291" i="10"/>
  <c r="AB291" i="10"/>
  <c r="N291" i="10"/>
  <c r="X291" i="10"/>
  <c r="P291" i="10"/>
  <c r="B291" i="10"/>
  <c r="B905" i="10" s="1"/>
  <c r="L291" i="10"/>
  <c r="L905" i="10" s="1"/>
  <c r="D291" i="10"/>
  <c r="D905" i="10" s="1"/>
  <c r="AH291" i="10"/>
  <c r="U291" i="10"/>
  <c r="AI291" i="10"/>
  <c r="V291" i="10"/>
  <c r="W291" i="10"/>
  <c r="J291" i="10"/>
  <c r="K291" i="10"/>
  <c r="AD291" i="10"/>
  <c r="I291" i="10"/>
  <c r="A293" i="3" l="1"/>
  <c r="K292" i="3"/>
  <c r="E292" i="3"/>
  <c r="Y292" i="3"/>
  <c r="M292" i="3"/>
  <c r="AD292" i="3"/>
  <c r="AJ292" i="3"/>
  <c r="AH292" i="3"/>
  <c r="AF292" i="3"/>
  <c r="R292" i="3"/>
  <c r="X292" i="3"/>
  <c r="V292" i="3"/>
  <c r="T292" i="3"/>
  <c r="F292" i="3"/>
  <c r="L292" i="3"/>
  <c r="L699" i="3" s="1"/>
  <c r="J292" i="3"/>
  <c r="H292" i="3"/>
  <c r="AL292" i="3"/>
  <c r="AE292" i="3"/>
  <c r="Z292" i="3"/>
  <c r="AG292" i="3"/>
  <c r="S292" i="3"/>
  <c r="N292" i="3"/>
  <c r="AI292" i="3"/>
  <c r="U292" i="3"/>
  <c r="G292" i="3"/>
  <c r="AC292" i="3"/>
  <c r="B292" i="3"/>
  <c r="B699" i="3" s="1"/>
  <c r="W292" i="3"/>
  <c r="I292" i="3"/>
  <c r="Q292" i="3"/>
  <c r="AB292" i="3"/>
  <c r="P292" i="3"/>
  <c r="D292" i="3"/>
  <c r="D699" i="3" s="1"/>
  <c r="O292" i="3"/>
  <c r="AA292" i="3"/>
  <c r="C292" i="3"/>
  <c r="C699" i="3" s="1"/>
  <c r="AM292" i="3"/>
  <c r="AK292" i="3"/>
  <c r="A906" i="10"/>
  <c r="A293" i="10"/>
  <c r="Q292" i="10"/>
  <c r="AB292" i="10"/>
  <c r="Z292" i="10"/>
  <c r="L292" i="10"/>
  <c r="L906" i="10" s="1"/>
  <c r="AI292" i="10"/>
  <c r="E292" i="10"/>
  <c r="P292" i="10"/>
  <c r="N292" i="10"/>
  <c r="W292" i="10"/>
  <c r="AG292" i="10"/>
  <c r="D292" i="10"/>
  <c r="D906" i="10" s="1"/>
  <c r="B292" i="10"/>
  <c r="B906" i="10" s="1"/>
  <c r="AK292" i="10"/>
  <c r="K292" i="10"/>
  <c r="U292" i="10"/>
  <c r="Y292" i="10"/>
  <c r="I292" i="10"/>
  <c r="M292" i="10"/>
  <c r="AE292" i="10"/>
  <c r="AF292" i="10"/>
  <c r="S292" i="10"/>
  <c r="T292" i="10"/>
  <c r="G292" i="10"/>
  <c r="AM292" i="10"/>
  <c r="H292" i="10"/>
  <c r="AA292" i="10"/>
  <c r="O292" i="10"/>
  <c r="AH292" i="10"/>
  <c r="F292" i="10"/>
  <c r="C292" i="10"/>
  <c r="C906" i="10" s="1"/>
  <c r="AJ292" i="10"/>
  <c r="V292" i="10"/>
  <c r="AC292" i="10"/>
  <c r="AL292" i="10"/>
  <c r="X292" i="10"/>
  <c r="J292" i="10"/>
  <c r="AD292" i="10"/>
  <c r="R292" i="10"/>
  <c r="A907" i="10" l="1"/>
  <c r="A294" i="10"/>
  <c r="V293" i="10"/>
  <c r="F293" i="10"/>
  <c r="J293" i="10"/>
  <c r="AB293" i="10"/>
  <c r="AC293" i="10"/>
  <c r="P293" i="10"/>
  <c r="Q293" i="10"/>
  <c r="D293" i="10"/>
  <c r="D907" i="10" s="1"/>
  <c r="AJ293" i="10"/>
  <c r="E293" i="10"/>
  <c r="X293" i="10"/>
  <c r="L293" i="10"/>
  <c r="L907" i="10" s="1"/>
  <c r="AE293" i="10"/>
  <c r="AL293" i="10"/>
  <c r="AG293" i="10"/>
  <c r="S293" i="10"/>
  <c r="Z293" i="10"/>
  <c r="AI293" i="10"/>
  <c r="U293" i="10"/>
  <c r="G293" i="10"/>
  <c r="N293" i="10"/>
  <c r="AK293" i="10"/>
  <c r="W293" i="10"/>
  <c r="I293" i="10"/>
  <c r="AF293" i="10"/>
  <c r="B293" i="10"/>
  <c r="B907" i="10" s="1"/>
  <c r="Y293" i="10"/>
  <c r="K293" i="10"/>
  <c r="T293" i="10"/>
  <c r="AD293" i="10"/>
  <c r="M293" i="10"/>
  <c r="AH293" i="10"/>
  <c r="H293" i="10"/>
  <c r="R293" i="10"/>
  <c r="AM293" i="10"/>
  <c r="AA293" i="10"/>
  <c r="O293" i="10"/>
  <c r="C293" i="10"/>
  <c r="C907" i="10" s="1"/>
  <c r="A294" i="3"/>
  <c r="J293" i="3"/>
  <c r="AA293" i="3"/>
  <c r="U293" i="3"/>
  <c r="S293" i="3"/>
  <c r="Q293" i="3"/>
  <c r="C293" i="3"/>
  <c r="C700" i="3" s="1"/>
  <c r="I293" i="3"/>
  <c r="G293" i="3"/>
  <c r="E293" i="3"/>
  <c r="AI293" i="3"/>
  <c r="AB293" i="3"/>
  <c r="W293" i="3"/>
  <c r="AD293" i="3"/>
  <c r="P293" i="3"/>
  <c r="AL293" i="3"/>
  <c r="K293" i="3"/>
  <c r="AF293" i="3"/>
  <c r="R293" i="3"/>
  <c r="D293" i="3"/>
  <c r="D700" i="3" s="1"/>
  <c r="Z293" i="3"/>
  <c r="T293" i="3"/>
  <c r="F293" i="3"/>
  <c r="H293" i="3"/>
  <c r="B293" i="3"/>
  <c r="B700" i="3" s="1"/>
  <c r="AH293" i="3"/>
  <c r="V293" i="3"/>
  <c r="AM293" i="3"/>
  <c r="N293" i="3"/>
  <c r="AJ293" i="3"/>
  <c r="O293" i="3"/>
  <c r="X293" i="3"/>
  <c r="AE293" i="3"/>
  <c r="AC293" i="3"/>
  <c r="AG293" i="3"/>
  <c r="AK293" i="3"/>
  <c r="Y293" i="3"/>
  <c r="L293" i="3"/>
  <c r="L700" i="3" s="1"/>
  <c r="M293" i="3"/>
  <c r="A295" i="3" l="1"/>
  <c r="F294" i="3"/>
  <c r="D294" i="3"/>
  <c r="D701" i="3" s="1"/>
  <c r="B294" i="3"/>
  <c r="B701" i="3" s="1"/>
  <c r="AF294" i="3"/>
  <c r="AM294" i="3"/>
  <c r="AK294" i="3"/>
  <c r="T294" i="3"/>
  <c r="AA294" i="3"/>
  <c r="Y294" i="3"/>
  <c r="AI294" i="3"/>
  <c r="H294" i="3"/>
  <c r="AC294" i="3"/>
  <c r="O294" i="3"/>
  <c r="M294" i="3"/>
  <c r="Q294" i="3"/>
  <c r="C294" i="3"/>
  <c r="C701" i="3" s="1"/>
  <c r="E294" i="3"/>
  <c r="AE294" i="3"/>
  <c r="S294" i="3"/>
  <c r="AJ294" i="3"/>
  <c r="G294" i="3"/>
  <c r="AL294" i="3"/>
  <c r="X294" i="3"/>
  <c r="AD294" i="3"/>
  <c r="AB294" i="3"/>
  <c r="Z294" i="3"/>
  <c r="L294" i="3"/>
  <c r="L701" i="3" s="1"/>
  <c r="R294" i="3"/>
  <c r="P294" i="3"/>
  <c r="N294" i="3"/>
  <c r="I294" i="3"/>
  <c r="AG294" i="3"/>
  <c r="AH294" i="3"/>
  <c r="U294" i="3"/>
  <c r="V294" i="3"/>
  <c r="J294" i="3"/>
  <c r="W294" i="3"/>
  <c r="K294" i="3"/>
  <c r="A908" i="10"/>
  <c r="A295" i="10"/>
  <c r="N294" i="10"/>
  <c r="M294" i="10"/>
  <c r="AG294" i="10"/>
  <c r="B294" i="10"/>
  <c r="B908" i="10" s="1"/>
  <c r="U294" i="10"/>
  <c r="I294" i="10"/>
  <c r="AB294" i="10"/>
  <c r="AI294" i="10"/>
  <c r="AD294" i="10"/>
  <c r="P294" i="10"/>
  <c r="W294" i="10"/>
  <c r="AF294" i="10"/>
  <c r="R294" i="10"/>
  <c r="D294" i="10"/>
  <c r="D908" i="10" s="1"/>
  <c r="K294" i="10"/>
  <c r="AH294" i="10"/>
  <c r="T294" i="10"/>
  <c r="F294" i="10"/>
  <c r="AC294" i="10"/>
  <c r="AM294" i="10"/>
  <c r="V294" i="10"/>
  <c r="H294" i="10"/>
  <c r="Q294" i="10"/>
  <c r="AA294" i="10"/>
  <c r="J294" i="10"/>
  <c r="AE294" i="10"/>
  <c r="E294" i="10"/>
  <c r="O294" i="10"/>
  <c r="S294" i="10"/>
  <c r="C294" i="10"/>
  <c r="C908" i="10" s="1"/>
  <c r="G294" i="10"/>
  <c r="AL294" i="10"/>
  <c r="AK294" i="10"/>
  <c r="Z294" i="10"/>
  <c r="Y294" i="10"/>
  <c r="X294" i="10"/>
  <c r="L294" i="10"/>
  <c r="L908" i="10" s="1"/>
  <c r="AJ294" i="10"/>
  <c r="A296" i="3" l="1"/>
  <c r="Q295" i="3"/>
  <c r="AL295" i="3"/>
  <c r="X295" i="3"/>
  <c r="V295" i="3"/>
  <c r="AF295" i="3"/>
  <c r="N295" i="3"/>
  <c r="H295" i="3"/>
  <c r="B295" i="3"/>
  <c r="B702" i="3" s="1"/>
  <c r="AB295" i="3"/>
  <c r="P295" i="3"/>
  <c r="AG295" i="3"/>
  <c r="D295" i="3"/>
  <c r="D702" i="3" s="1"/>
  <c r="AM295" i="3"/>
  <c r="AI295" i="3"/>
  <c r="U295" i="3"/>
  <c r="AA295" i="3"/>
  <c r="AK295" i="3"/>
  <c r="W295" i="3"/>
  <c r="I295" i="3"/>
  <c r="O295" i="3"/>
  <c r="Y295" i="3"/>
  <c r="K295" i="3"/>
  <c r="C295" i="3"/>
  <c r="C702" i="3" s="1"/>
  <c r="M295" i="3"/>
  <c r="AC295" i="3"/>
  <c r="AJ295" i="3"/>
  <c r="AH295" i="3"/>
  <c r="J295" i="3"/>
  <c r="Z295" i="3"/>
  <c r="AE295" i="3"/>
  <c r="G295" i="3"/>
  <c r="AD295" i="3"/>
  <c r="T295" i="3"/>
  <c r="E295" i="3"/>
  <c r="L295" i="3"/>
  <c r="L702" i="3" s="1"/>
  <c r="R295" i="3"/>
  <c r="F295" i="3"/>
  <c r="S295" i="3"/>
  <c r="A909" i="10"/>
  <c r="A296" i="10"/>
  <c r="F295" i="10"/>
  <c r="AK295" i="10"/>
  <c r="AF295" i="10"/>
  <c r="AA295" i="10"/>
  <c r="Y295" i="10"/>
  <c r="T295" i="10"/>
  <c r="AC295" i="10"/>
  <c r="O295" i="10"/>
  <c r="AL295" i="10"/>
  <c r="M295" i="10"/>
  <c r="H295" i="10"/>
  <c r="AE295" i="10"/>
  <c r="Q295" i="10"/>
  <c r="C295" i="10"/>
  <c r="C909" i="10" s="1"/>
  <c r="Z295" i="10"/>
  <c r="AJ295" i="10"/>
  <c r="U295" i="10"/>
  <c r="AM295" i="10"/>
  <c r="S295" i="10"/>
  <c r="E295" i="10"/>
  <c r="N295" i="10"/>
  <c r="X295" i="10"/>
  <c r="G295" i="10"/>
  <c r="AB295" i="10"/>
  <c r="B295" i="10"/>
  <c r="B909" i="10" s="1"/>
  <c r="L295" i="10"/>
  <c r="L909" i="10" s="1"/>
  <c r="P295" i="10"/>
  <c r="I295" i="10"/>
  <c r="D295" i="10"/>
  <c r="D909" i="10" s="1"/>
  <c r="AI295" i="10"/>
  <c r="AH295" i="10"/>
  <c r="W295" i="10"/>
  <c r="V295" i="10"/>
  <c r="AG295" i="10"/>
  <c r="K295" i="10"/>
  <c r="J295" i="10"/>
  <c r="AD295" i="10"/>
  <c r="R295" i="10"/>
  <c r="A910" i="10" l="1"/>
  <c r="A297" i="10"/>
  <c r="AA296" i="10"/>
  <c r="AH296" i="10"/>
  <c r="G296" i="10"/>
  <c r="U296" i="10"/>
  <c r="Q296" i="10"/>
  <c r="O296" i="10"/>
  <c r="AJ296" i="10"/>
  <c r="V296" i="10"/>
  <c r="AB296" i="10"/>
  <c r="D296" i="10"/>
  <c r="D910" i="10" s="1"/>
  <c r="P296" i="10"/>
  <c r="C296" i="10"/>
  <c r="C910" i="10" s="1"/>
  <c r="X296" i="10"/>
  <c r="F296" i="10"/>
  <c r="K296" i="10"/>
  <c r="L296" i="10"/>
  <c r="L910" i="10" s="1"/>
  <c r="S296" i="10"/>
  <c r="AL296" i="10"/>
  <c r="AD296" i="10"/>
  <c r="B296" i="10"/>
  <c r="B910" i="10" s="1"/>
  <c r="Z296" i="10"/>
  <c r="AI296" i="10"/>
  <c r="R296" i="10"/>
  <c r="AK296" i="10"/>
  <c r="AG296" i="10"/>
  <c r="N296" i="10"/>
  <c r="W296" i="10"/>
  <c r="J296" i="10"/>
  <c r="I296" i="10"/>
  <c r="Y296" i="10"/>
  <c r="E296" i="10"/>
  <c r="AF296" i="10"/>
  <c r="AM296" i="10"/>
  <c r="T296" i="10"/>
  <c r="AC296" i="10"/>
  <c r="M296" i="10"/>
  <c r="AE296" i="10"/>
  <c r="H296" i="10"/>
  <c r="A297" i="3"/>
  <c r="Y296" i="3"/>
  <c r="AD296" i="3"/>
  <c r="M296" i="3"/>
  <c r="AJ296" i="3"/>
  <c r="AF296" i="3"/>
  <c r="R296" i="3"/>
  <c r="X296" i="3"/>
  <c r="AH296" i="3"/>
  <c r="T296" i="3"/>
  <c r="F296" i="3"/>
  <c r="L296" i="3"/>
  <c r="L703" i="3" s="1"/>
  <c r="V296" i="3"/>
  <c r="H296" i="3"/>
  <c r="J296" i="3"/>
  <c r="AL296" i="3"/>
  <c r="Z296" i="3"/>
  <c r="AG296" i="3"/>
  <c r="AE296" i="3"/>
  <c r="N296" i="3"/>
  <c r="AI296" i="3"/>
  <c r="U296" i="3"/>
  <c r="S296" i="3"/>
  <c r="AC296" i="3"/>
  <c r="B296" i="3"/>
  <c r="B703" i="3" s="1"/>
  <c r="W296" i="3"/>
  <c r="I296" i="3"/>
  <c r="G296" i="3"/>
  <c r="Q296" i="3"/>
  <c r="K296" i="3"/>
  <c r="E296" i="3"/>
  <c r="AB296" i="3"/>
  <c r="P296" i="3"/>
  <c r="D296" i="3"/>
  <c r="D703" i="3" s="1"/>
  <c r="C296" i="3"/>
  <c r="C703" i="3" s="1"/>
  <c r="O296" i="3"/>
  <c r="AK296" i="3"/>
  <c r="AM296" i="3"/>
  <c r="AA296" i="3"/>
  <c r="A911" i="10" l="1"/>
  <c r="A298" i="10"/>
  <c r="I297" i="10"/>
  <c r="AM297" i="10"/>
  <c r="P297" i="10"/>
  <c r="D297" i="10"/>
  <c r="D911" i="10" s="1"/>
  <c r="AI297" i="10"/>
  <c r="AA297" i="10"/>
  <c r="AL297" i="10"/>
  <c r="AB297" i="10"/>
  <c r="W297" i="10"/>
  <c r="AF297" i="10"/>
  <c r="O297" i="10"/>
  <c r="J297" i="10"/>
  <c r="K297" i="10"/>
  <c r="T297" i="10"/>
  <c r="C297" i="10"/>
  <c r="C911" i="10" s="1"/>
  <c r="H297" i="10"/>
  <c r="Z297" i="10"/>
  <c r="Y297" i="10"/>
  <c r="AC297" i="10"/>
  <c r="N297" i="10"/>
  <c r="AJ297" i="10"/>
  <c r="Q297" i="10"/>
  <c r="X297" i="10"/>
  <c r="AE297" i="10"/>
  <c r="E297" i="10"/>
  <c r="AD297" i="10"/>
  <c r="L297" i="10"/>
  <c r="L911" i="10" s="1"/>
  <c r="AG297" i="10"/>
  <c r="S297" i="10"/>
  <c r="R297" i="10"/>
  <c r="AK297" i="10"/>
  <c r="B297" i="10"/>
  <c r="B911" i="10" s="1"/>
  <c r="U297" i="10"/>
  <c r="G297" i="10"/>
  <c r="M297" i="10"/>
  <c r="F297" i="10"/>
  <c r="AH297" i="10"/>
  <c r="V297" i="10"/>
  <c r="A298" i="3"/>
  <c r="J297" i="3"/>
  <c r="AG297" i="3"/>
  <c r="AC297" i="3"/>
  <c r="O297" i="3"/>
  <c r="I297" i="3"/>
  <c r="S297" i="3"/>
  <c r="E297" i="3"/>
  <c r="G297" i="3"/>
  <c r="AI297" i="3"/>
  <c r="W297" i="3"/>
  <c r="AD297" i="3"/>
  <c r="AB297" i="3"/>
  <c r="K297" i="3"/>
  <c r="AF297" i="3"/>
  <c r="R297" i="3"/>
  <c r="P297" i="3"/>
  <c r="Z297" i="3"/>
  <c r="T297" i="3"/>
  <c r="F297" i="3"/>
  <c r="D297" i="3"/>
  <c r="D704" i="3" s="1"/>
  <c r="N297" i="3"/>
  <c r="H297" i="3"/>
  <c r="AH297" i="3"/>
  <c r="AM297" i="3"/>
  <c r="V297" i="3"/>
  <c r="AA297" i="3"/>
  <c r="AJ297" i="3"/>
  <c r="L297" i="3"/>
  <c r="L704" i="3" s="1"/>
  <c r="AE297" i="3"/>
  <c r="Q297" i="3"/>
  <c r="U297" i="3"/>
  <c r="AL297" i="3"/>
  <c r="B297" i="3"/>
  <c r="B704" i="3" s="1"/>
  <c r="AK297" i="3"/>
  <c r="Y297" i="3"/>
  <c r="M297" i="3"/>
  <c r="X297" i="3"/>
  <c r="C297" i="3"/>
  <c r="C704" i="3" s="1"/>
  <c r="A299" i="3" l="1"/>
  <c r="D298" i="3"/>
  <c r="D705" i="3" s="1"/>
  <c r="T298" i="3"/>
  <c r="AA298" i="3"/>
  <c r="AK298" i="3"/>
  <c r="AI298" i="3"/>
  <c r="H298" i="3"/>
  <c r="AC298" i="3"/>
  <c r="O298" i="3"/>
  <c r="Y298" i="3"/>
  <c r="W298" i="3"/>
  <c r="Q298" i="3"/>
  <c r="C298" i="3"/>
  <c r="C705" i="3" s="1"/>
  <c r="M298" i="3"/>
  <c r="E298" i="3"/>
  <c r="AE298" i="3"/>
  <c r="AJ298" i="3"/>
  <c r="S298" i="3"/>
  <c r="AL298" i="3"/>
  <c r="X298" i="3"/>
  <c r="G298" i="3"/>
  <c r="AD298" i="3"/>
  <c r="Z298" i="3"/>
  <c r="L298" i="3"/>
  <c r="L705" i="3" s="1"/>
  <c r="R298" i="3"/>
  <c r="AB298" i="3"/>
  <c r="N298" i="3"/>
  <c r="F298" i="3"/>
  <c r="P298" i="3"/>
  <c r="B298" i="3"/>
  <c r="B705" i="3" s="1"/>
  <c r="U298" i="3"/>
  <c r="AG298" i="3"/>
  <c r="I298" i="3"/>
  <c r="K298" i="3"/>
  <c r="AH298" i="3"/>
  <c r="V298" i="3"/>
  <c r="J298" i="3"/>
  <c r="AF298" i="3"/>
  <c r="AM298" i="3"/>
  <c r="A912" i="10"/>
  <c r="A299" i="10"/>
  <c r="H298" i="10"/>
  <c r="Q298" i="10"/>
  <c r="AA298" i="10"/>
  <c r="S298" i="10"/>
  <c r="E298" i="10"/>
  <c r="AL298" i="10"/>
  <c r="O298" i="10"/>
  <c r="M298" i="10"/>
  <c r="Z298" i="10"/>
  <c r="AG298" i="10"/>
  <c r="N298" i="10"/>
  <c r="AH298" i="10"/>
  <c r="U298" i="10"/>
  <c r="AB298" i="10"/>
  <c r="B298" i="10"/>
  <c r="B912" i="10" s="1"/>
  <c r="C298" i="10"/>
  <c r="C912" i="10" s="1"/>
  <c r="I298" i="10"/>
  <c r="AD298" i="10"/>
  <c r="P298" i="10"/>
  <c r="R298" i="10"/>
  <c r="D298" i="10"/>
  <c r="D912" i="10" s="1"/>
  <c r="AK298" i="10"/>
  <c r="V298" i="10"/>
  <c r="F298" i="10"/>
  <c r="AJ298" i="10"/>
  <c r="J298" i="10"/>
  <c r="Y298" i="10"/>
  <c r="AF298" i="10"/>
  <c r="X298" i="10"/>
  <c r="AI298" i="10"/>
  <c r="AE298" i="10"/>
  <c r="W298" i="10"/>
  <c r="T298" i="10"/>
  <c r="AC298" i="10"/>
  <c r="L298" i="10"/>
  <c r="L912" i="10" s="1"/>
  <c r="G298" i="10"/>
  <c r="K298" i="10"/>
  <c r="AM298" i="10"/>
  <c r="A300" i="3" l="1"/>
  <c r="E299" i="3"/>
  <c r="Z299" i="3"/>
  <c r="L299" i="3"/>
  <c r="L706" i="3" s="1"/>
  <c r="V299" i="3"/>
  <c r="T299" i="3"/>
  <c r="B299" i="3"/>
  <c r="B706" i="3" s="1"/>
  <c r="AB299" i="3"/>
  <c r="AG299" i="3"/>
  <c r="P299" i="3"/>
  <c r="AM299" i="3"/>
  <c r="AI299" i="3"/>
  <c r="U299" i="3"/>
  <c r="D299" i="3"/>
  <c r="D706" i="3" s="1"/>
  <c r="AA299" i="3"/>
  <c r="W299" i="3"/>
  <c r="I299" i="3"/>
  <c r="O299" i="3"/>
  <c r="AK299" i="3"/>
  <c r="K299" i="3"/>
  <c r="C299" i="3"/>
  <c r="C706" i="3" s="1"/>
  <c r="Y299" i="3"/>
  <c r="M299" i="3"/>
  <c r="AC299" i="3"/>
  <c r="AJ299" i="3"/>
  <c r="Q299" i="3"/>
  <c r="AL299" i="3"/>
  <c r="X299" i="3"/>
  <c r="AH299" i="3"/>
  <c r="AF299" i="3"/>
  <c r="AD299" i="3"/>
  <c r="N299" i="3"/>
  <c r="AE299" i="3"/>
  <c r="H299" i="3"/>
  <c r="G299" i="3"/>
  <c r="F299" i="3"/>
  <c r="J299" i="3"/>
  <c r="R299" i="3"/>
  <c r="S299" i="3"/>
  <c r="A913" i="10"/>
  <c r="A300" i="10"/>
  <c r="AI299" i="10"/>
  <c r="W299" i="10"/>
  <c r="AH299" i="10"/>
  <c r="AF299" i="10"/>
  <c r="AD299" i="10"/>
  <c r="K299" i="10"/>
  <c r="G299" i="10"/>
  <c r="D299" i="10"/>
  <c r="D913" i="10" s="1"/>
  <c r="R299" i="10"/>
  <c r="AM299" i="10"/>
  <c r="AK299" i="10"/>
  <c r="F299" i="10"/>
  <c r="AA299" i="10"/>
  <c r="Y299" i="10"/>
  <c r="V299" i="10"/>
  <c r="O299" i="10"/>
  <c r="M299" i="10"/>
  <c r="C299" i="10"/>
  <c r="C913" i="10" s="1"/>
  <c r="AG299" i="10"/>
  <c r="AC299" i="10"/>
  <c r="AL299" i="10"/>
  <c r="U299" i="10"/>
  <c r="AB299" i="10"/>
  <c r="J299" i="10"/>
  <c r="Q299" i="10"/>
  <c r="Z299" i="10"/>
  <c r="I299" i="10"/>
  <c r="P299" i="10"/>
  <c r="E299" i="10"/>
  <c r="N299" i="10"/>
  <c r="X299" i="10"/>
  <c r="T299" i="10"/>
  <c r="L299" i="10"/>
  <c r="L913" i="10" s="1"/>
  <c r="B299" i="10"/>
  <c r="B913" i="10" s="1"/>
  <c r="AJ299" i="10"/>
  <c r="S299" i="10"/>
  <c r="H299" i="10"/>
  <c r="AE299" i="10"/>
  <c r="A914" i="10" l="1"/>
  <c r="A301" i="10"/>
  <c r="O300" i="10"/>
  <c r="AJ300" i="10"/>
  <c r="AH300" i="10"/>
  <c r="Y300" i="10"/>
  <c r="U300" i="10"/>
  <c r="C300" i="10"/>
  <c r="C914" i="10" s="1"/>
  <c r="X300" i="10"/>
  <c r="V300" i="10"/>
  <c r="L300" i="10"/>
  <c r="L914" i="10" s="1"/>
  <c r="J300" i="10"/>
  <c r="AL300" i="10"/>
  <c r="AD300" i="10"/>
  <c r="M300" i="10"/>
  <c r="Z300" i="10"/>
  <c r="AI300" i="10"/>
  <c r="R300" i="10"/>
  <c r="N300" i="10"/>
  <c r="W300" i="10"/>
  <c r="F300" i="10"/>
  <c r="B300" i="10"/>
  <c r="B914" i="10" s="1"/>
  <c r="K300" i="10"/>
  <c r="Q300" i="10"/>
  <c r="AG300" i="10"/>
  <c r="AC300" i="10"/>
  <c r="E300" i="10"/>
  <c r="AE300" i="10"/>
  <c r="P300" i="10"/>
  <c r="I300" i="10"/>
  <c r="D300" i="10"/>
  <c r="D914" i="10" s="1"/>
  <c r="AF300" i="10"/>
  <c r="AK300" i="10"/>
  <c r="AB300" i="10"/>
  <c r="AM300" i="10"/>
  <c r="T300" i="10"/>
  <c r="G300" i="10"/>
  <c r="AA300" i="10"/>
  <c r="H300" i="10"/>
  <c r="S300" i="10"/>
  <c r="A301" i="3"/>
  <c r="Y300" i="3"/>
  <c r="AJ300" i="3"/>
  <c r="AF300" i="3"/>
  <c r="R300" i="3"/>
  <c r="M300" i="3"/>
  <c r="X300" i="3"/>
  <c r="T300" i="3"/>
  <c r="F300" i="3"/>
  <c r="L300" i="3"/>
  <c r="L707" i="3" s="1"/>
  <c r="AH300" i="3"/>
  <c r="H300" i="3"/>
  <c r="V300" i="3"/>
  <c r="AL300" i="3"/>
  <c r="J300" i="3"/>
  <c r="Z300" i="3"/>
  <c r="AG300" i="3"/>
  <c r="N300" i="3"/>
  <c r="AI300" i="3"/>
  <c r="U300" i="3"/>
  <c r="AE300" i="3"/>
  <c r="B300" i="3"/>
  <c r="B707" i="3" s="1"/>
  <c r="W300" i="3"/>
  <c r="I300" i="3"/>
  <c r="S300" i="3"/>
  <c r="Q300" i="3"/>
  <c r="K300" i="3"/>
  <c r="G300" i="3"/>
  <c r="E300" i="3"/>
  <c r="AB300" i="3"/>
  <c r="P300" i="3"/>
  <c r="C300" i="3"/>
  <c r="C707" i="3" s="1"/>
  <c r="AK300" i="3"/>
  <c r="D300" i="3"/>
  <c r="D707" i="3" s="1"/>
  <c r="AD300" i="3"/>
  <c r="AA300" i="3"/>
  <c r="O300" i="3"/>
  <c r="AM300" i="3"/>
  <c r="AC300" i="3"/>
  <c r="A302" i="3" l="1"/>
  <c r="J301" i="3"/>
  <c r="U301" i="3"/>
  <c r="Q301" i="3"/>
  <c r="C301" i="3"/>
  <c r="C708" i="3" s="1"/>
  <c r="S301" i="3"/>
  <c r="AI301" i="3"/>
  <c r="G301" i="3"/>
  <c r="W301" i="3"/>
  <c r="AD301" i="3"/>
  <c r="K301" i="3"/>
  <c r="AF301" i="3"/>
  <c r="R301" i="3"/>
  <c r="AB301" i="3"/>
  <c r="T301" i="3"/>
  <c r="F301" i="3"/>
  <c r="P301" i="3"/>
  <c r="N301" i="3"/>
  <c r="H301" i="3"/>
  <c r="D301" i="3"/>
  <c r="D708" i="3" s="1"/>
  <c r="B301" i="3"/>
  <c r="B708" i="3" s="1"/>
  <c r="AM301" i="3"/>
  <c r="AH301" i="3"/>
  <c r="AA301" i="3"/>
  <c r="V301" i="3"/>
  <c r="AG301" i="3"/>
  <c r="AC301" i="3"/>
  <c r="O301" i="3"/>
  <c r="AL301" i="3"/>
  <c r="Z301" i="3"/>
  <c r="AE301" i="3"/>
  <c r="E301" i="3"/>
  <c r="I301" i="3"/>
  <c r="AK301" i="3"/>
  <c r="Y301" i="3"/>
  <c r="L301" i="3"/>
  <c r="L708" i="3" s="1"/>
  <c r="M301" i="3"/>
  <c r="X301" i="3"/>
  <c r="AJ301" i="3"/>
  <c r="A915" i="10"/>
  <c r="A302" i="10"/>
  <c r="AI301" i="10"/>
  <c r="AA301" i="10"/>
  <c r="W301" i="10"/>
  <c r="AF301" i="10"/>
  <c r="O301" i="10"/>
  <c r="AD301" i="10"/>
  <c r="K301" i="10"/>
  <c r="T301" i="10"/>
  <c r="C301" i="10"/>
  <c r="C915" i="10" s="1"/>
  <c r="B301" i="10"/>
  <c r="B915" i="10" s="1"/>
  <c r="H301" i="10"/>
  <c r="AK301" i="10"/>
  <c r="F301" i="10"/>
  <c r="Y301" i="10"/>
  <c r="R301" i="10"/>
  <c r="AC301" i="10"/>
  <c r="AH301" i="10"/>
  <c r="V301" i="10"/>
  <c r="AJ301" i="10"/>
  <c r="Q301" i="10"/>
  <c r="D301" i="10"/>
  <c r="D915" i="10" s="1"/>
  <c r="AB301" i="10"/>
  <c r="X301" i="10"/>
  <c r="E301" i="10"/>
  <c r="Z301" i="10"/>
  <c r="P301" i="10"/>
  <c r="L301" i="10"/>
  <c r="L915" i="10" s="1"/>
  <c r="AG301" i="10"/>
  <c r="AE301" i="10"/>
  <c r="U301" i="10"/>
  <c r="S301" i="10"/>
  <c r="I301" i="10"/>
  <c r="G301" i="10"/>
  <c r="AM301" i="10"/>
  <c r="N301" i="10"/>
  <c r="M301" i="10"/>
  <c r="J301" i="10"/>
  <c r="AL301" i="10"/>
  <c r="A916" i="10" l="1"/>
  <c r="A303" i="10"/>
  <c r="E302" i="10"/>
  <c r="V302" i="10"/>
  <c r="AL302" i="10"/>
  <c r="Z302" i="10"/>
  <c r="Y302" i="10"/>
  <c r="AK302" i="10"/>
  <c r="AG302" i="10"/>
  <c r="N302" i="10"/>
  <c r="M302" i="10"/>
  <c r="AM302" i="10"/>
  <c r="J302" i="10"/>
  <c r="U302" i="10"/>
  <c r="B302" i="10"/>
  <c r="B916" i="10" s="1"/>
  <c r="W302" i="10"/>
  <c r="K302" i="10"/>
  <c r="AA302" i="10"/>
  <c r="I302" i="10"/>
  <c r="AD302" i="10"/>
  <c r="AB302" i="10"/>
  <c r="S302" i="10"/>
  <c r="AI302" i="10"/>
  <c r="R302" i="10"/>
  <c r="P302" i="10"/>
  <c r="O302" i="10"/>
  <c r="G302" i="10"/>
  <c r="F302" i="10"/>
  <c r="D302" i="10"/>
  <c r="D916" i="10" s="1"/>
  <c r="AJ302" i="10"/>
  <c r="AF302" i="10"/>
  <c r="X302" i="10"/>
  <c r="AH302" i="10"/>
  <c r="T302" i="10"/>
  <c r="AC302" i="10"/>
  <c r="L302" i="10"/>
  <c r="L916" i="10" s="1"/>
  <c r="C302" i="10"/>
  <c r="C916" i="10" s="1"/>
  <c r="AE302" i="10"/>
  <c r="H302" i="10"/>
  <c r="Q302" i="10"/>
  <c r="A303" i="3"/>
  <c r="AF302" i="3"/>
  <c r="D302" i="3"/>
  <c r="D709" i="3" s="1"/>
  <c r="AM302" i="3"/>
  <c r="H302" i="3"/>
  <c r="AC302" i="3"/>
  <c r="O302" i="3"/>
  <c r="AK302" i="3"/>
  <c r="W302" i="3"/>
  <c r="Q302" i="3"/>
  <c r="C302" i="3"/>
  <c r="C709" i="3" s="1"/>
  <c r="Y302" i="3"/>
  <c r="K302" i="3"/>
  <c r="E302" i="3"/>
  <c r="M302" i="3"/>
  <c r="AJ302" i="3"/>
  <c r="AE302" i="3"/>
  <c r="AL302" i="3"/>
  <c r="X302" i="3"/>
  <c r="S302" i="3"/>
  <c r="AD302" i="3"/>
  <c r="Z302" i="3"/>
  <c r="L302" i="3"/>
  <c r="L709" i="3" s="1"/>
  <c r="G302" i="3"/>
  <c r="R302" i="3"/>
  <c r="N302" i="3"/>
  <c r="F302" i="3"/>
  <c r="AB302" i="3"/>
  <c r="B302" i="3"/>
  <c r="B709" i="3" s="1"/>
  <c r="P302" i="3"/>
  <c r="I302" i="3"/>
  <c r="AI302" i="3"/>
  <c r="U302" i="3"/>
  <c r="AH302" i="3"/>
  <c r="V302" i="3"/>
  <c r="T302" i="3"/>
  <c r="J302" i="3"/>
  <c r="AA302" i="3"/>
  <c r="AG302" i="3"/>
  <c r="A917" i="10" l="1"/>
  <c r="A304" i="10"/>
  <c r="W303" i="10"/>
  <c r="AD303" i="10"/>
  <c r="K303" i="10"/>
  <c r="R303" i="10"/>
  <c r="AM303" i="10"/>
  <c r="P303" i="10"/>
  <c r="AF303" i="10"/>
  <c r="AB303" i="10"/>
  <c r="S303" i="10"/>
  <c r="F303" i="10"/>
  <c r="AA303" i="10"/>
  <c r="AK303" i="10"/>
  <c r="D303" i="10"/>
  <c r="D917" i="10" s="1"/>
  <c r="AE303" i="10"/>
  <c r="O303" i="10"/>
  <c r="Y303" i="10"/>
  <c r="L303" i="10"/>
  <c r="L917" i="10" s="1"/>
  <c r="AJ303" i="10"/>
  <c r="C303" i="10"/>
  <c r="C917" i="10" s="1"/>
  <c r="M303" i="10"/>
  <c r="AG303" i="10"/>
  <c r="H303" i="10"/>
  <c r="AH303" i="10"/>
  <c r="X303" i="10"/>
  <c r="AC303" i="10"/>
  <c r="AL303" i="10"/>
  <c r="U303" i="10"/>
  <c r="G303" i="10"/>
  <c r="Q303" i="10"/>
  <c r="Z303" i="10"/>
  <c r="I303" i="10"/>
  <c r="E303" i="10"/>
  <c r="N303" i="10"/>
  <c r="V303" i="10"/>
  <c r="B303" i="10"/>
  <c r="B917" i="10" s="1"/>
  <c r="T303" i="10"/>
  <c r="AI303" i="10"/>
  <c r="J303" i="10"/>
  <c r="A304" i="3"/>
  <c r="N303" i="3"/>
  <c r="V303" i="3"/>
  <c r="H303" i="3"/>
  <c r="AG303" i="3"/>
  <c r="AB303" i="3"/>
  <c r="AM303" i="3"/>
  <c r="AI303" i="3"/>
  <c r="U303" i="3"/>
  <c r="P303" i="3"/>
  <c r="AA303" i="3"/>
  <c r="W303" i="3"/>
  <c r="I303" i="3"/>
  <c r="D303" i="3"/>
  <c r="D710" i="3" s="1"/>
  <c r="O303" i="3"/>
  <c r="K303" i="3"/>
  <c r="C303" i="3"/>
  <c r="C710" i="3" s="1"/>
  <c r="AK303" i="3"/>
  <c r="Y303" i="3"/>
  <c r="AC303" i="3"/>
  <c r="M303" i="3"/>
  <c r="AJ303" i="3"/>
  <c r="Q303" i="3"/>
  <c r="AL303" i="3"/>
  <c r="X303" i="3"/>
  <c r="AF303" i="3"/>
  <c r="E303" i="3"/>
  <c r="Z303" i="3"/>
  <c r="L303" i="3"/>
  <c r="L710" i="3" s="1"/>
  <c r="AH303" i="3"/>
  <c r="T303" i="3"/>
  <c r="R303" i="3"/>
  <c r="AD303" i="3"/>
  <c r="B303" i="3"/>
  <c r="B710" i="3" s="1"/>
  <c r="AE303" i="3"/>
  <c r="F303" i="3"/>
  <c r="G303" i="3"/>
  <c r="J303" i="3"/>
  <c r="S303" i="3"/>
  <c r="A918" i="10" l="1"/>
  <c r="A305" i="10"/>
  <c r="C304" i="10"/>
  <c r="C918" i="10" s="1"/>
  <c r="X304" i="10"/>
  <c r="AH304" i="10"/>
  <c r="AG304" i="10"/>
  <c r="L304" i="10"/>
  <c r="L918" i="10" s="1"/>
  <c r="V304" i="10"/>
  <c r="E304" i="10"/>
  <c r="U304" i="10"/>
  <c r="Q304" i="10"/>
  <c r="AL304" i="10"/>
  <c r="J304" i="10"/>
  <c r="AD304" i="10"/>
  <c r="AE304" i="10"/>
  <c r="S304" i="10"/>
  <c r="Z304" i="10"/>
  <c r="AI304" i="10"/>
  <c r="R304" i="10"/>
  <c r="D304" i="10"/>
  <c r="D918" i="10" s="1"/>
  <c r="AB304" i="10"/>
  <c r="N304" i="10"/>
  <c r="W304" i="10"/>
  <c r="F304" i="10"/>
  <c r="Y304" i="10"/>
  <c r="P304" i="10"/>
  <c r="B304" i="10"/>
  <c r="B918" i="10" s="1"/>
  <c r="K304" i="10"/>
  <c r="M304" i="10"/>
  <c r="G304" i="10"/>
  <c r="AF304" i="10"/>
  <c r="I304" i="10"/>
  <c r="AM304" i="10"/>
  <c r="T304" i="10"/>
  <c r="AA304" i="10"/>
  <c r="H304" i="10"/>
  <c r="AC304" i="10"/>
  <c r="O304" i="10"/>
  <c r="AJ304" i="10"/>
  <c r="AK304" i="10"/>
  <c r="A305" i="3"/>
  <c r="AD304" i="3"/>
  <c r="Y304" i="3"/>
  <c r="X304" i="3"/>
  <c r="T304" i="3"/>
  <c r="F304" i="3"/>
  <c r="M304" i="3"/>
  <c r="L304" i="3"/>
  <c r="L711" i="3" s="1"/>
  <c r="H304" i="3"/>
  <c r="AH304" i="3"/>
  <c r="AL304" i="3"/>
  <c r="V304" i="3"/>
  <c r="Z304" i="3"/>
  <c r="J304" i="3"/>
  <c r="AG304" i="3"/>
  <c r="N304" i="3"/>
  <c r="AI304" i="3"/>
  <c r="U304" i="3"/>
  <c r="AC304" i="3"/>
  <c r="B304" i="3"/>
  <c r="B711" i="3" s="1"/>
  <c r="W304" i="3"/>
  <c r="I304" i="3"/>
  <c r="AE304" i="3"/>
  <c r="K304" i="3"/>
  <c r="S304" i="3"/>
  <c r="E304" i="3"/>
  <c r="G304" i="3"/>
  <c r="Q304" i="3"/>
  <c r="AB304" i="3"/>
  <c r="AK304" i="3"/>
  <c r="P304" i="3"/>
  <c r="R304" i="3"/>
  <c r="D304" i="3"/>
  <c r="D711" i="3" s="1"/>
  <c r="AA304" i="3"/>
  <c r="AJ304" i="3"/>
  <c r="O304" i="3"/>
  <c r="C304" i="3"/>
  <c r="C711" i="3" s="1"/>
  <c r="AM304" i="3"/>
  <c r="AF304" i="3"/>
  <c r="A306" i="3" l="1"/>
  <c r="J305" i="3"/>
  <c r="I305" i="3"/>
  <c r="E305" i="3"/>
  <c r="AI305" i="3"/>
  <c r="S305" i="3"/>
  <c r="W305" i="3"/>
  <c r="G305" i="3"/>
  <c r="AD305" i="3"/>
  <c r="AL305" i="3"/>
  <c r="K305" i="3"/>
  <c r="AF305" i="3"/>
  <c r="R305" i="3"/>
  <c r="T305" i="3"/>
  <c r="F305" i="3"/>
  <c r="AB305" i="3"/>
  <c r="H305" i="3"/>
  <c r="P305" i="3"/>
  <c r="B305" i="3"/>
  <c r="B712" i="3" s="1"/>
  <c r="D305" i="3"/>
  <c r="D712" i="3" s="1"/>
  <c r="AM305" i="3"/>
  <c r="AA305" i="3"/>
  <c r="AH305" i="3"/>
  <c r="AG305" i="3"/>
  <c r="AC305" i="3"/>
  <c r="O305" i="3"/>
  <c r="V305" i="3"/>
  <c r="U305" i="3"/>
  <c r="Q305" i="3"/>
  <c r="C305" i="3"/>
  <c r="C712" i="3" s="1"/>
  <c r="X305" i="3"/>
  <c r="AK305" i="3"/>
  <c r="Z305" i="3"/>
  <c r="Y305" i="3"/>
  <c r="N305" i="3"/>
  <c r="M305" i="3"/>
  <c r="AJ305" i="3"/>
  <c r="L305" i="3"/>
  <c r="L712" i="3" s="1"/>
  <c r="AE305" i="3"/>
  <c r="A919" i="10"/>
  <c r="A306" i="10"/>
  <c r="W305" i="10"/>
  <c r="AF305" i="10"/>
  <c r="O305" i="10"/>
  <c r="M305" i="10"/>
  <c r="AL305" i="10"/>
  <c r="F305" i="10"/>
  <c r="K305" i="10"/>
  <c r="T305" i="10"/>
  <c r="C305" i="10"/>
  <c r="C919" i="10" s="1"/>
  <c r="V305" i="10"/>
  <c r="J305" i="10"/>
  <c r="H305" i="10"/>
  <c r="P305" i="10"/>
  <c r="AH305" i="10"/>
  <c r="N305" i="10"/>
  <c r="D305" i="10"/>
  <c r="D919" i="10" s="1"/>
  <c r="AC305" i="10"/>
  <c r="AD305" i="10"/>
  <c r="AJ305" i="10"/>
  <c r="Q305" i="10"/>
  <c r="B305" i="10"/>
  <c r="B919" i="10" s="1"/>
  <c r="X305" i="10"/>
  <c r="E305" i="10"/>
  <c r="AB305" i="10"/>
  <c r="L305" i="10"/>
  <c r="L919" i="10" s="1"/>
  <c r="AG305" i="10"/>
  <c r="U305" i="10"/>
  <c r="AE305" i="10"/>
  <c r="R305" i="10"/>
  <c r="I305" i="10"/>
  <c r="S305" i="10"/>
  <c r="AM305" i="10"/>
  <c r="AI305" i="10"/>
  <c r="G305" i="10"/>
  <c r="AA305" i="10"/>
  <c r="Y305" i="10"/>
  <c r="AK305" i="10"/>
  <c r="Z305" i="10"/>
  <c r="A307" i="3" l="1"/>
  <c r="T306" i="3"/>
  <c r="D306" i="3"/>
  <c r="D713" i="3" s="1"/>
  <c r="AA306" i="3"/>
  <c r="AI306" i="3"/>
  <c r="Q306" i="3"/>
  <c r="C306" i="3"/>
  <c r="C713" i="3" s="1"/>
  <c r="AK306" i="3"/>
  <c r="K306" i="3"/>
  <c r="E306" i="3"/>
  <c r="Y306" i="3"/>
  <c r="M306" i="3"/>
  <c r="AJ306" i="3"/>
  <c r="AL306" i="3"/>
  <c r="X306" i="3"/>
  <c r="AE306" i="3"/>
  <c r="AD306" i="3"/>
  <c r="Z306" i="3"/>
  <c r="L306" i="3"/>
  <c r="L713" i="3" s="1"/>
  <c r="S306" i="3"/>
  <c r="R306" i="3"/>
  <c r="N306" i="3"/>
  <c r="G306" i="3"/>
  <c r="F306" i="3"/>
  <c r="B306" i="3"/>
  <c r="B713" i="3" s="1"/>
  <c r="AB306" i="3"/>
  <c r="AF306" i="3"/>
  <c r="P306" i="3"/>
  <c r="AM306" i="3"/>
  <c r="AC306" i="3"/>
  <c r="I306" i="3"/>
  <c r="AG306" i="3"/>
  <c r="AH306" i="3"/>
  <c r="H306" i="3"/>
  <c r="V306" i="3"/>
  <c r="O306" i="3"/>
  <c r="J306" i="3"/>
  <c r="U306" i="3"/>
  <c r="W306" i="3"/>
  <c r="A920" i="10"/>
  <c r="A307" i="10"/>
  <c r="K306" i="10"/>
  <c r="AI306" i="10"/>
  <c r="AL306" i="10"/>
  <c r="G306" i="10"/>
  <c r="AH306" i="10"/>
  <c r="W306" i="10"/>
  <c r="Z306" i="10"/>
  <c r="C306" i="10"/>
  <c r="C920" i="10" s="1"/>
  <c r="AG306" i="10"/>
  <c r="N306" i="10"/>
  <c r="U306" i="10"/>
  <c r="B306" i="10"/>
  <c r="B920" i="10" s="1"/>
  <c r="V306" i="10"/>
  <c r="I306" i="10"/>
  <c r="AD306" i="10"/>
  <c r="R306" i="10"/>
  <c r="AB306" i="10"/>
  <c r="S306" i="10"/>
  <c r="F306" i="10"/>
  <c r="P306" i="10"/>
  <c r="AJ306" i="10"/>
  <c r="AK306" i="10"/>
  <c r="AF306" i="10"/>
  <c r="D306" i="10"/>
  <c r="D920" i="10" s="1"/>
  <c r="X306" i="10"/>
  <c r="J306" i="10"/>
  <c r="T306" i="10"/>
  <c r="AC306" i="10"/>
  <c r="L306" i="10"/>
  <c r="L920" i="10" s="1"/>
  <c r="H306" i="10"/>
  <c r="Q306" i="10"/>
  <c r="M306" i="10"/>
  <c r="Y306" i="10"/>
  <c r="E306" i="10"/>
  <c r="AM306" i="10"/>
  <c r="AE306" i="10"/>
  <c r="AA306" i="10"/>
  <c r="O306" i="10"/>
  <c r="A308" i="3" l="1"/>
  <c r="B307" i="3"/>
  <c r="B714" i="3" s="1"/>
  <c r="V307" i="3"/>
  <c r="AG307" i="3"/>
  <c r="AM307" i="3"/>
  <c r="AI307" i="3"/>
  <c r="U307" i="3"/>
  <c r="AB307" i="3"/>
  <c r="AA307" i="3"/>
  <c r="W307" i="3"/>
  <c r="I307" i="3"/>
  <c r="P307" i="3"/>
  <c r="O307" i="3"/>
  <c r="K307" i="3"/>
  <c r="D307" i="3"/>
  <c r="D714" i="3" s="1"/>
  <c r="C307" i="3"/>
  <c r="C714" i="3" s="1"/>
  <c r="AK307" i="3"/>
  <c r="AC307" i="3"/>
  <c r="Y307" i="3"/>
  <c r="AJ307" i="3"/>
  <c r="Q307" i="3"/>
  <c r="AL307" i="3"/>
  <c r="M307" i="3"/>
  <c r="X307" i="3"/>
  <c r="AF307" i="3"/>
  <c r="E307" i="3"/>
  <c r="Z307" i="3"/>
  <c r="L307" i="3"/>
  <c r="L714" i="3" s="1"/>
  <c r="T307" i="3"/>
  <c r="N307" i="3"/>
  <c r="AH307" i="3"/>
  <c r="H307" i="3"/>
  <c r="AE307" i="3"/>
  <c r="G307" i="3"/>
  <c r="AD307" i="3"/>
  <c r="J307" i="3"/>
  <c r="F307" i="3"/>
  <c r="R307" i="3"/>
  <c r="S307" i="3"/>
  <c r="A921" i="10"/>
  <c r="A308" i="10"/>
  <c r="AD307" i="10"/>
  <c r="K307" i="10"/>
  <c r="V307" i="10"/>
  <c r="L307" i="10"/>
  <c r="L921" i="10" s="1"/>
  <c r="R307" i="10"/>
  <c r="AM307" i="10"/>
  <c r="F307" i="10"/>
  <c r="AA307" i="10"/>
  <c r="O307" i="10"/>
  <c r="AK307" i="10"/>
  <c r="J307" i="10"/>
  <c r="C307" i="10"/>
  <c r="C921" i="10" s="1"/>
  <c r="Y307" i="10"/>
  <c r="AG307" i="10"/>
  <c r="AJ307" i="10"/>
  <c r="AC307" i="10"/>
  <c r="AL307" i="10"/>
  <c r="M307" i="10"/>
  <c r="U307" i="10"/>
  <c r="H307" i="10"/>
  <c r="Q307" i="10"/>
  <c r="Z307" i="10"/>
  <c r="I307" i="10"/>
  <c r="AB307" i="10"/>
  <c r="E307" i="10"/>
  <c r="N307" i="10"/>
  <c r="B307" i="10"/>
  <c r="B921" i="10" s="1"/>
  <c r="AF307" i="10"/>
  <c r="D307" i="10"/>
  <c r="D921" i="10" s="1"/>
  <c r="P307" i="10"/>
  <c r="AI307" i="10"/>
  <c r="AE307" i="10"/>
  <c r="T307" i="10"/>
  <c r="S307" i="10"/>
  <c r="W307" i="10"/>
  <c r="X307" i="10"/>
  <c r="G307" i="10"/>
  <c r="AH307" i="10"/>
  <c r="A922" i="10" l="1"/>
  <c r="A309" i="10"/>
  <c r="L308" i="10"/>
  <c r="L922" i="10" s="1"/>
  <c r="AH308" i="10"/>
  <c r="AL308" i="10"/>
  <c r="V308" i="10"/>
  <c r="AD308" i="10"/>
  <c r="Z308" i="10"/>
  <c r="AI308" i="10"/>
  <c r="J308" i="10"/>
  <c r="R308" i="10"/>
  <c r="AC308" i="10"/>
  <c r="N308" i="10"/>
  <c r="W308" i="10"/>
  <c r="F308" i="10"/>
  <c r="AB308" i="10"/>
  <c r="B308" i="10"/>
  <c r="B922" i="10" s="1"/>
  <c r="K308" i="10"/>
  <c r="Q308" i="10"/>
  <c r="AF308" i="10"/>
  <c r="U308" i="10"/>
  <c r="AG308" i="10"/>
  <c r="AM308" i="10"/>
  <c r="T308" i="10"/>
  <c r="AK308" i="10"/>
  <c r="E308" i="10"/>
  <c r="AA308" i="10"/>
  <c r="H308" i="10"/>
  <c r="S308" i="10"/>
  <c r="I308" i="10"/>
  <c r="G308" i="10"/>
  <c r="O308" i="10"/>
  <c r="AJ308" i="10"/>
  <c r="P308" i="10"/>
  <c r="AE308" i="10"/>
  <c r="C308" i="10"/>
  <c r="C922" i="10" s="1"/>
  <c r="X308" i="10"/>
  <c r="M308" i="10"/>
  <c r="D308" i="10"/>
  <c r="D922" i="10" s="1"/>
  <c r="Y308" i="10"/>
  <c r="A309" i="3"/>
  <c r="AJ308" i="3"/>
  <c r="AF308" i="3"/>
  <c r="R308" i="3"/>
  <c r="Y308" i="3"/>
  <c r="L308" i="3"/>
  <c r="L715" i="3" s="1"/>
  <c r="H308" i="3"/>
  <c r="M308" i="3"/>
  <c r="AL308" i="3"/>
  <c r="AH308" i="3"/>
  <c r="Z308" i="3"/>
  <c r="V308" i="3"/>
  <c r="AG308" i="3"/>
  <c r="N308" i="3"/>
  <c r="AI308" i="3"/>
  <c r="J308" i="3"/>
  <c r="U308" i="3"/>
  <c r="AC308" i="3"/>
  <c r="B308" i="3"/>
  <c r="B715" i="3" s="1"/>
  <c r="W308" i="3"/>
  <c r="I308" i="3"/>
  <c r="Q308" i="3"/>
  <c r="K308" i="3"/>
  <c r="AE308" i="3"/>
  <c r="S308" i="3"/>
  <c r="G308" i="3"/>
  <c r="AD308" i="3"/>
  <c r="AK308" i="3"/>
  <c r="AB308" i="3"/>
  <c r="AM308" i="3"/>
  <c r="F308" i="3"/>
  <c r="P308" i="3"/>
  <c r="D308" i="3"/>
  <c r="D715" i="3" s="1"/>
  <c r="O308" i="3"/>
  <c r="T308" i="3"/>
  <c r="C308" i="3"/>
  <c r="C715" i="3" s="1"/>
  <c r="E308" i="3"/>
  <c r="AA308" i="3"/>
  <c r="X308" i="3"/>
  <c r="A923" i="10" l="1"/>
  <c r="A310" i="10"/>
  <c r="K309" i="10"/>
  <c r="T309" i="10"/>
  <c r="C309" i="10"/>
  <c r="C923" i="10" s="1"/>
  <c r="H309" i="10"/>
  <c r="R309" i="10"/>
  <c r="P309" i="10"/>
  <c r="AK309" i="10"/>
  <c r="AC309" i="10"/>
  <c r="F309" i="10"/>
  <c r="AJ309" i="10"/>
  <c r="Q309" i="10"/>
  <c r="X309" i="10"/>
  <c r="E309" i="10"/>
  <c r="M309" i="10"/>
  <c r="Y309" i="10"/>
  <c r="L309" i="10"/>
  <c r="L923" i="10" s="1"/>
  <c r="AG309" i="10"/>
  <c r="AL309" i="10"/>
  <c r="Z309" i="10"/>
  <c r="U309" i="10"/>
  <c r="J309" i="10"/>
  <c r="AH309" i="10"/>
  <c r="AB309" i="10"/>
  <c r="I309" i="10"/>
  <c r="AE309" i="10"/>
  <c r="AM309" i="10"/>
  <c r="D309" i="10"/>
  <c r="D923" i="10" s="1"/>
  <c r="AD309" i="10"/>
  <c r="V309" i="10"/>
  <c r="AI309" i="10"/>
  <c r="S309" i="10"/>
  <c r="AA309" i="10"/>
  <c r="B309" i="10"/>
  <c r="B923" i="10" s="1"/>
  <c r="W309" i="10"/>
  <c r="AF309" i="10"/>
  <c r="G309" i="10"/>
  <c r="O309" i="10"/>
  <c r="N309" i="10"/>
  <c r="A310" i="3"/>
  <c r="J309" i="3"/>
  <c r="W309" i="3"/>
  <c r="S309" i="3"/>
  <c r="AD309" i="3"/>
  <c r="AL309" i="3"/>
  <c r="K309" i="3"/>
  <c r="AF309" i="3"/>
  <c r="G309" i="3"/>
  <c r="R309" i="3"/>
  <c r="Z309" i="3"/>
  <c r="T309" i="3"/>
  <c r="F309" i="3"/>
  <c r="H309" i="3"/>
  <c r="AB309" i="3"/>
  <c r="P309" i="3"/>
  <c r="D309" i="3"/>
  <c r="D716" i="3" s="1"/>
  <c r="AM309" i="3"/>
  <c r="AA309" i="3"/>
  <c r="AG309" i="3"/>
  <c r="AC309" i="3"/>
  <c r="O309" i="3"/>
  <c r="AH309" i="3"/>
  <c r="U309" i="3"/>
  <c r="Q309" i="3"/>
  <c r="C309" i="3"/>
  <c r="C716" i="3" s="1"/>
  <c r="V309" i="3"/>
  <c r="I309" i="3"/>
  <c r="E309" i="3"/>
  <c r="AJ309" i="3"/>
  <c r="L309" i="3"/>
  <c r="L716" i="3" s="1"/>
  <c r="AE309" i="3"/>
  <c r="AI309" i="3"/>
  <c r="N309" i="3"/>
  <c r="B309" i="3"/>
  <c r="B716" i="3" s="1"/>
  <c r="AK309" i="3"/>
  <c r="Y309" i="3"/>
  <c r="X309" i="3"/>
  <c r="M309" i="3"/>
  <c r="A311" i="3" l="1"/>
  <c r="H310" i="3"/>
  <c r="AC310" i="3"/>
  <c r="D310" i="3"/>
  <c r="D717" i="3" s="1"/>
  <c r="O310" i="3"/>
  <c r="W310" i="3"/>
  <c r="E310" i="3"/>
  <c r="AK310" i="3"/>
  <c r="Y310" i="3"/>
  <c r="M310" i="3"/>
  <c r="AJ310" i="3"/>
  <c r="AL310" i="3"/>
  <c r="X310" i="3"/>
  <c r="AD310" i="3"/>
  <c r="Z310" i="3"/>
  <c r="L310" i="3"/>
  <c r="L717" i="3" s="1"/>
  <c r="AE310" i="3"/>
  <c r="R310" i="3"/>
  <c r="N310" i="3"/>
  <c r="S310" i="3"/>
  <c r="F310" i="3"/>
  <c r="B310" i="3"/>
  <c r="B717" i="3" s="1"/>
  <c r="G310" i="3"/>
  <c r="AF310" i="3"/>
  <c r="AB310" i="3"/>
  <c r="AM310" i="3"/>
  <c r="T310" i="3"/>
  <c r="P310" i="3"/>
  <c r="AA310" i="3"/>
  <c r="AI310" i="3"/>
  <c r="U310" i="3"/>
  <c r="K310" i="3"/>
  <c r="AH310" i="3"/>
  <c r="C310" i="3"/>
  <c r="C717" i="3" s="1"/>
  <c r="V310" i="3"/>
  <c r="I310" i="3"/>
  <c r="J310" i="3"/>
  <c r="AG310" i="3"/>
  <c r="Q310" i="3"/>
  <c r="A924" i="10"/>
  <c r="A311" i="10"/>
  <c r="AL310" i="10"/>
  <c r="J310" i="10"/>
  <c r="AI310" i="10"/>
  <c r="Z310" i="10"/>
  <c r="G310" i="10"/>
  <c r="AG310" i="10"/>
  <c r="N310" i="10"/>
  <c r="Y310" i="10"/>
  <c r="U310" i="10"/>
  <c r="B310" i="10"/>
  <c r="B924" i="10" s="1"/>
  <c r="I310" i="10"/>
  <c r="AD310" i="10"/>
  <c r="R310" i="10"/>
  <c r="AE310" i="10"/>
  <c r="M310" i="10"/>
  <c r="F310" i="10"/>
  <c r="AB310" i="10"/>
  <c r="AJ310" i="10"/>
  <c r="AA310" i="10"/>
  <c r="O310" i="10"/>
  <c r="AF310" i="10"/>
  <c r="P310" i="10"/>
  <c r="X310" i="10"/>
  <c r="W310" i="10"/>
  <c r="S310" i="10"/>
  <c r="AM310" i="10"/>
  <c r="T310" i="10"/>
  <c r="AC310" i="10"/>
  <c r="D310" i="10"/>
  <c r="D924" i="10" s="1"/>
  <c r="L310" i="10"/>
  <c r="L924" i="10" s="1"/>
  <c r="V310" i="10"/>
  <c r="K310" i="10"/>
  <c r="H310" i="10"/>
  <c r="Q310" i="10"/>
  <c r="E310" i="10"/>
  <c r="AK310" i="10"/>
  <c r="C310" i="10"/>
  <c r="C924" i="10" s="1"/>
  <c r="AH310" i="10"/>
  <c r="A312" i="3" l="1"/>
  <c r="V311" i="3"/>
  <c r="AM311" i="3"/>
  <c r="AI311" i="3"/>
  <c r="U311" i="3"/>
  <c r="AA311" i="3"/>
  <c r="W311" i="3"/>
  <c r="I311" i="3"/>
  <c r="AB311" i="3"/>
  <c r="O311" i="3"/>
  <c r="K311" i="3"/>
  <c r="P311" i="3"/>
  <c r="C311" i="3"/>
  <c r="C718" i="3" s="1"/>
  <c r="D311" i="3"/>
  <c r="D718" i="3" s="1"/>
  <c r="AC311" i="3"/>
  <c r="AK311" i="3"/>
  <c r="AJ311" i="3"/>
  <c r="Q311" i="3"/>
  <c r="AL311" i="3"/>
  <c r="Y311" i="3"/>
  <c r="X311" i="3"/>
  <c r="E311" i="3"/>
  <c r="Z311" i="3"/>
  <c r="M311" i="3"/>
  <c r="L311" i="3"/>
  <c r="L718" i="3" s="1"/>
  <c r="T311" i="3"/>
  <c r="N311" i="3"/>
  <c r="H311" i="3"/>
  <c r="B311" i="3"/>
  <c r="B718" i="3" s="1"/>
  <c r="AH311" i="3"/>
  <c r="AG311" i="3"/>
  <c r="AE311" i="3"/>
  <c r="G311" i="3"/>
  <c r="AD311" i="3"/>
  <c r="R311" i="3"/>
  <c r="J311" i="3"/>
  <c r="F311" i="3"/>
  <c r="S311" i="3"/>
  <c r="AF311" i="3"/>
  <c r="A925" i="10"/>
  <c r="A312" i="10"/>
  <c r="R311" i="10"/>
  <c r="AM311" i="10"/>
  <c r="F311" i="10"/>
  <c r="AA311" i="10"/>
  <c r="P311" i="10"/>
  <c r="O311" i="10"/>
  <c r="C311" i="10"/>
  <c r="C925" i="10" s="1"/>
  <c r="AK311" i="10"/>
  <c r="AG311" i="10"/>
  <c r="AF311" i="10"/>
  <c r="AC311" i="10"/>
  <c r="AL311" i="10"/>
  <c r="Y311" i="10"/>
  <c r="U311" i="10"/>
  <c r="T311" i="10"/>
  <c r="AH311" i="10"/>
  <c r="D311" i="10"/>
  <c r="D925" i="10" s="1"/>
  <c r="V311" i="10"/>
  <c r="Q311" i="10"/>
  <c r="Z311" i="10"/>
  <c r="M311" i="10"/>
  <c r="I311" i="10"/>
  <c r="S311" i="10"/>
  <c r="AJ311" i="10"/>
  <c r="G311" i="10"/>
  <c r="E311" i="10"/>
  <c r="N311" i="10"/>
  <c r="L311" i="10"/>
  <c r="L925" i="10" s="1"/>
  <c r="H311" i="10"/>
  <c r="AE311" i="10"/>
  <c r="B311" i="10"/>
  <c r="B925" i="10" s="1"/>
  <c r="J311" i="10"/>
  <c r="AI311" i="10"/>
  <c r="W311" i="10"/>
  <c r="AB311" i="10"/>
  <c r="AD311" i="10"/>
  <c r="K311" i="10"/>
  <c r="X311" i="10"/>
  <c r="A313" i="3" l="1"/>
  <c r="X312" i="3"/>
  <c r="T312" i="3"/>
  <c r="F312" i="3"/>
  <c r="Y312" i="3"/>
  <c r="AL312" i="3"/>
  <c r="M312" i="3"/>
  <c r="Z312" i="3"/>
  <c r="AH312" i="3"/>
  <c r="AG312" i="3"/>
  <c r="N312" i="3"/>
  <c r="AI312" i="3"/>
  <c r="V312" i="3"/>
  <c r="U312" i="3"/>
  <c r="B312" i="3"/>
  <c r="B719" i="3" s="1"/>
  <c r="W312" i="3"/>
  <c r="J312" i="3"/>
  <c r="I312" i="3"/>
  <c r="Q312" i="3"/>
  <c r="K312" i="3"/>
  <c r="E312" i="3"/>
  <c r="AE312" i="3"/>
  <c r="S312" i="3"/>
  <c r="G312" i="3"/>
  <c r="AD312" i="3"/>
  <c r="AJ312" i="3"/>
  <c r="AF312" i="3"/>
  <c r="R312" i="3"/>
  <c r="AB312" i="3"/>
  <c r="P312" i="3"/>
  <c r="AM312" i="3"/>
  <c r="C312" i="3"/>
  <c r="C719" i="3" s="1"/>
  <c r="H312" i="3"/>
  <c r="D312" i="3"/>
  <c r="D719" i="3" s="1"/>
  <c r="L312" i="3"/>
  <c r="L719" i="3" s="1"/>
  <c r="AC312" i="3"/>
  <c r="O312" i="3"/>
  <c r="AK312" i="3"/>
  <c r="AA312" i="3"/>
  <c r="A926" i="10"/>
  <c r="A313" i="10"/>
  <c r="AL312" i="10"/>
  <c r="AH312" i="10"/>
  <c r="AD312" i="10"/>
  <c r="E312" i="10"/>
  <c r="Z312" i="10"/>
  <c r="AI312" i="10"/>
  <c r="V312" i="10"/>
  <c r="R312" i="10"/>
  <c r="M312" i="10"/>
  <c r="N312" i="10"/>
  <c r="W312" i="10"/>
  <c r="J312" i="10"/>
  <c r="F312" i="10"/>
  <c r="U312" i="10"/>
  <c r="B312" i="10"/>
  <c r="B926" i="10" s="1"/>
  <c r="K312" i="10"/>
  <c r="I312" i="10"/>
  <c r="AK312" i="10"/>
  <c r="Y312" i="10"/>
  <c r="G312" i="10"/>
  <c r="AE312" i="10"/>
  <c r="AB312" i="10"/>
  <c r="D312" i="10"/>
  <c r="D926" i="10" s="1"/>
  <c r="S312" i="10"/>
  <c r="AF312" i="10"/>
  <c r="AC312" i="10"/>
  <c r="AM312" i="10"/>
  <c r="T312" i="10"/>
  <c r="AA312" i="10"/>
  <c r="H312" i="10"/>
  <c r="O312" i="10"/>
  <c r="AJ312" i="10"/>
  <c r="Q312" i="10"/>
  <c r="C312" i="10"/>
  <c r="C926" i="10" s="1"/>
  <c r="X312" i="10"/>
  <c r="P312" i="10"/>
  <c r="L312" i="10"/>
  <c r="L926" i="10" s="1"/>
  <c r="AG312" i="10"/>
  <c r="A314" i="3" l="1"/>
  <c r="AI313" i="3"/>
  <c r="J313" i="3"/>
  <c r="K313" i="3"/>
  <c r="AF313" i="3"/>
  <c r="S313" i="3"/>
  <c r="R313" i="3"/>
  <c r="Z313" i="3"/>
  <c r="T313" i="3"/>
  <c r="G313" i="3"/>
  <c r="F313" i="3"/>
  <c r="N313" i="3"/>
  <c r="H313" i="3"/>
  <c r="AB313" i="3"/>
  <c r="P313" i="3"/>
  <c r="AM313" i="3"/>
  <c r="D313" i="3"/>
  <c r="D720" i="3" s="1"/>
  <c r="AA313" i="3"/>
  <c r="AG313" i="3"/>
  <c r="AC313" i="3"/>
  <c r="O313" i="3"/>
  <c r="U313" i="3"/>
  <c r="Q313" i="3"/>
  <c r="C313" i="3"/>
  <c r="C720" i="3" s="1"/>
  <c r="AH313" i="3"/>
  <c r="I313" i="3"/>
  <c r="E313" i="3"/>
  <c r="V313" i="3"/>
  <c r="AL313" i="3"/>
  <c r="AE313" i="3"/>
  <c r="B313" i="3"/>
  <c r="B720" i="3" s="1"/>
  <c r="W313" i="3"/>
  <c r="AD313" i="3"/>
  <c r="AJ313" i="3"/>
  <c r="AK313" i="3"/>
  <c r="L313" i="3"/>
  <c r="L720" i="3" s="1"/>
  <c r="Y313" i="3"/>
  <c r="M313" i="3"/>
  <c r="X313" i="3"/>
  <c r="A927" i="10"/>
  <c r="A314" i="10"/>
  <c r="H313" i="10"/>
  <c r="M313" i="10"/>
  <c r="AB313" i="10"/>
  <c r="Z313" i="10"/>
  <c r="N313" i="10"/>
  <c r="AC313" i="10"/>
  <c r="V313" i="10"/>
  <c r="P313" i="10"/>
  <c r="AL313" i="10"/>
  <c r="AJ313" i="10"/>
  <c r="Q313" i="10"/>
  <c r="J313" i="10"/>
  <c r="X313" i="10"/>
  <c r="E313" i="10"/>
  <c r="R313" i="10"/>
  <c r="L313" i="10"/>
  <c r="L927" i="10" s="1"/>
  <c r="AG313" i="10"/>
  <c r="B313" i="10"/>
  <c r="B927" i="10" s="1"/>
  <c r="U313" i="10"/>
  <c r="AK313" i="10"/>
  <c r="I313" i="10"/>
  <c r="AM313" i="10"/>
  <c r="F313" i="10"/>
  <c r="AH313" i="10"/>
  <c r="AI313" i="10"/>
  <c r="AE313" i="10"/>
  <c r="AA313" i="10"/>
  <c r="D313" i="10"/>
  <c r="D927" i="10" s="1"/>
  <c r="W313" i="10"/>
  <c r="AF313" i="10"/>
  <c r="S313" i="10"/>
  <c r="O313" i="10"/>
  <c r="Y313" i="10"/>
  <c r="K313" i="10"/>
  <c r="T313" i="10"/>
  <c r="G313" i="10"/>
  <c r="C313" i="10"/>
  <c r="C927" i="10" s="1"/>
  <c r="AD313" i="10"/>
  <c r="A315" i="3" l="1"/>
  <c r="Q314" i="3"/>
  <c r="D314" i="3"/>
  <c r="D721" i="3" s="1"/>
  <c r="C314" i="3"/>
  <c r="C721" i="3" s="1"/>
  <c r="K314" i="3"/>
  <c r="AK314" i="3"/>
  <c r="Y314" i="3"/>
  <c r="AJ314" i="3"/>
  <c r="AL314" i="3"/>
  <c r="M314" i="3"/>
  <c r="X314" i="3"/>
  <c r="AD314" i="3"/>
  <c r="Z314" i="3"/>
  <c r="L314" i="3"/>
  <c r="L721" i="3" s="1"/>
  <c r="R314" i="3"/>
  <c r="N314" i="3"/>
  <c r="AE314" i="3"/>
  <c r="F314" i="3"/>
  <c r="B314" i="3"/>
  <c r="B721" i="3" s="1"/>
  <c r="S314" i="3"/>
  <c r="AF314" i="3"/>
  <c r="G314" i="3"/>
  <c r="AM314" i="3"/>
  <c r="T314" i="3"/>
  <c r="AB314" i="3"/>
  <c r="AA314" i="3"/>
  <c r="AI314" i="3"/>
  <c r="H314" i="3"/>
  <c r="AC314" i="3"/>
  <c r="P314" i="3"/>
  <c r="O314" i="3"/>
  <c r="W314" i="3"/>
  <c r="I314" i="3"/>
  <c r="AH314" i="3"/>
  <c r="V314" i="3"/>
  <c r="J314" i="3"/>
  <c r="U314" i="3"/>
  <c r="AG314" i="3"/>
  <c r="E314" i="3"/>
  <c r="A928" i="10"/>
  <c r="A315" i="10"/>
  <c r="Z314" i="10"/>
  <c r="AH314" i="10"/>
  <c r="AE314" i="10"/>
  <c r="AG314" i="10"/>
  <c r="N314" i="10"/>
  <c r="S314" i="10"/>
  <c r="O314" i="10"/>
  <c r="AM314" i="10"/>
  <c r="AI314" i="10"/>
  <c r="C314" i="10"/>
  <c r="C928" i="10" s="1"/>
  <c r="U314" i="10"/>
  <c r="B314" i="10"/>
  <c r="B928" i="10" s="1"/>
  <c r="K314" i="10"/>
  <c r="G314" i="10"/>
  <c r="AA314" i="10"/>
  <c r="I314" i="10"/>
  <c r="AD314" i="10"/>
  <c r="AK314" i="10"/>
  <c r="R314" i="10"/>
  <c r="J314" i="10"/>
  <c r="F314" i="10"/>
  <c r="AJ314" i="10"/>
  <c r="AF314" i="10"/>
  <c r="AB314" i="10"/>
  <c r="X314" i="10"/>
  <c r="Y314" i="10"/>
  <c r="T314" i="10"/>
  <c r="AC314" i="10"/>
  <c r="P314" i="10"/>
  <c r="L314" i="10"/>
  <c r="L928" i="10" s="1"/>
  <c r="W314" i="10"/>
  <c r="H314" i="10"/>
  <c r="Q314" i="10"/>
  <c r="D314" i="10"/>
  <c r="D928" i="10" s="1"/>
  <c r="E314" i="10"/>
  <c r="M314" i="10"/>
  <c r="AL314" i="10"/>
  <c r="V314" i="10"/>
  <c r="A316" i="3" l="1"/>
  <c r="V315" i="3"/>
  <c r="AG315" i="3"/>
  <c r="AA315" i="3"/>
  <c r="W315" i="3"/>
  <c r="I315" i="3"/>
  <c r="O315" i="3"/>
  <c r="K315" i="3"/>
  <c r="AB315" i="3"/>
  <c r="C315" i="3"/>
  <c r="C722" i="3" s="1"/>
  <c r="P315" i="3"/>
  <c r="AC315" i="3"/>
  <c r="D315" i="3"/>
  <c r="D722" i="3" s="1"/>
  <c r="AJ315" i="3"/>
  <c r="Q315" i="3"/>
  <c r="AL315" i="3"/>
  <c r="AK315" i="3"/>
  <c r="X315" i="3"/>
  <c r="AF315" i="3"/>
  <c r="E315" i="3"/>
  <c r="Z315" i="3"/>
  <c r="Y315" i="3"/>
  <c r="L315" i="3"/>
  <c r="L722" i="3" s="1"/>
  <c r="N315" i="3"/>
  <c r="M315" i="3"/>
  <c r="H315" i="3"/>
  <c r="B315" i="3"/>
  <c r="B722" i="3" s="1"/>
  <c r="AH315" i="3"/>
  <c r="T315" i="3"/>
  <c r="AD315" i="3"/>
  <c r="AI315" i="3"/>
  <c r="AM315" i="3"/>
  <c r="AE315" i="3"/>
  <c r="G315" i="3"/>
  <c r="J315" i="3"/>
  <c r="U315" i="3"/>
  <c r="S315" i="3"/>
  <c r="R315" i="3"/>
  <c r="F315" i="3"/>
  <c r="A929" i="10"/>
  <c r="A316" i="10"/>
  <c r="F315" i="10"/>
  <c r="AA315" i="10"/>
  <c r="H315" i="10"/>
  <c r="G315" i="10"/>
  <c r="AE315" i="10"/>
  <c r="X315" i="10"/>
  <c r="O315" i="10"/>
  <c r="S315" i="10"/>
  <c r="C315" i="10"/>
  <c r="C929" i="10" s="1"/>
  <c r="AG315" i="10"/>
  <c r="AB315" i="10"/>
  <c r="AC315" i="10"/>
  <c r="AL315" i="10"/>
  <c r="AK315" i="10"/>
  <c r="U315" i="10"/>
  <c r="Q315" i="10"/>
  <c r="Z315" i="10"/>
  <c r="Y315" i="10"/>
  <c r="I315" i="10"/>
  <c r="E315" i="10"/>
  <c r="N315" i="10"/>
  <c r="M315" i="10"/>
  <c r="P315" i="10"/>
  <c r="B315" i="10"/>
  <c r="B929" i="10" s="1"/>
  <c r="L315" i="10"/>
  <c r="L929" i="10" s="1"/>
  <c r="AF315" i="10"/>
  <c r="AI315" i="10"/>
  <c r="D315" i="10"/>
  <c r="D929" i="10" s="1"/>
  <c r="W315" i="10"/>
  <c r="AD315" i="10"/>
  <c r="K315" i="10"/>
  <c r="R315" i="10"/>
  <c r="AM315" i="10"/>
  <c r="AJ315" i="10"/>
  <c r="AH315" i="10"/>
  <c r="V315" i="10"/>
  <c r="T315" i="10"/>
  <c r="J315" i="10"/>
  <c r="A317" i="3" l="1"/>
  <c r="L316" i="3"/>
  <c r="L723" i="3" s="1"/>
  <c r="H316" i="3"/>
  <c r="AL316" i="3"/>
  <c r="Y316" i="3"/>
  <c r="Z316" i="3"/>
  <c r="M316" i="3"/>
  <c r="AG316" i="3"/>
  <c r="N316" i="3"/>
  <c r="AI316" i="3"/>
  <c r="AH316" i="3"/>
  <c r="U316" i="3"/>
  <c r="B316" i="3"/>
  <c r="B723" i="3" s="1"/>
  <c r="W316" i="3"/>
  <c r="V316" i="3"/>
  <c r="I316" i="3"/>
  <c r="K316" i="3"/>
  <c r="J316" i="3"/>
  <c r="E316" i="3"/>
  <c r="AE316" i="3"/>
  <c r="S316" i="3"/>
  <c r="AD316" i="3"/>
  <c r="AJ316" i="3"/>
  <c r="AF316" i="3"/>
  <c r="G316" i="3"/>
  <c r="R316" i="3"/>
  <c r="X316" i="3"/>
  <c r="T316" i="3"/>
  <c r="F316" i="3"/>
  <c r="AB316" i="3"/>
  <c r="AA316" i="3"/>
  <c r="P316" i="3"/>
  <c r="O316" i="3"/>
  <c r="D316" i="3"/>
  <c r="D723" i="3" s="1"/>
  <c r="C316" i="3"/>
  <c r="C723" i="3" s="1"/>
  <c r="AM316" i="3"/>
  <c r="AK316" i="3"/>
  <c r="AC316" i="3"/>
  <c r="Q316" i="3"/>
  <c r="A930" i="10"/>
  <c r="A317" i="10"/>
  <c r="Z316" i="10"/>
  <c r="AI316" i="10"/>
  <c r="AH316" i="10"/>
  <c r="R316" i="10"/>
  <c r="G316" i="10"/>
  <c r="N316" i="10"/>
  <c r="W316" i="10"/>
  <c r="V316" i="10"/>
  <c r="F316" i="10"/>
  <c r="Q316" i="10"/>
  <c r="B316" i="10"/>
  <c r="B930" i="10" s="1"/>
  <c r="K316" i="10"/>
  <c r="J316" i="10"/>
  <c r="AG316" i="10"/>
  <c r="E316" i="10"/>
  <c r="AE316" i="10"/>
  <c r="AF316" i="10"/>
  <c r="D316" i="10"/>
  <c r="D930" i="10" s="1"/>
  <c r="AM316" i="10"/>
  <c r="T316" i="10"/>
  <c r="U316" i="10"/>
  <c r="AA316" i="10"/>
  <c r="H316" i="10"/>
  <c r="O316" i="10"/>
  <c r="AJ316" i="10"/>
  <c r="C316" i="10"/>
  <c r="C930" i="10" s="1"/>
  <c r="X316" i="10"/>
  <c r="L316" i="10"/>
  <c r="L930" i="10" s="1"/>
  <c r="AB316" i="10"/>
  <c r="Y316" i="10"/>
  <c r="M316" i="10"/>
  <c r="I316" i="10"/>
  <c r="AL316" i="10"/>
  <c r="AD316" i="10"/>
  <c r="S316" i="10"/>
  <c r="P316" i="10"/>
  <c r="AK316" i="10"/>
  <c r="AC316" i="10"/>
  <c r="A318" i="3" l="1"/>
  <c r="W317" i="3"/>
  <c r="J317" i="3"/>
  <c r="AD317" i="3"/>
  <c r="AL317" i="3"/>
  <c r="T317" i="3"/>
  <c r="S317" i="3"/>
  <c r="F317" i="3"/>
  <c r="N317" i="3"/>
  <c r="H317" i="3"/>
  <c r="G317" i="3"/>
  <c r="B317" i="3"/>
  <c r="B724" i="3" s="1"/>
  <c r="AB317" i="3"/>
  <c r="AM317" i="3"/>
  <c r="P317" i="3"/>
  <c r="AA317" i="3"/>
  <c r="AG317" i="3"/>
  <c r="AC317" i="3"/>
  <c r="D317" i="3"/>
  <c r="D724" i="3" s="1"/>
  <c r="O317" i="3"/>
  <c r="U317" i="3"/>
  <c r="Q317" i="3"/>
  <c r="C317" i="3"/>
  <c r="C724" i="3" s="1"/>
  <c r="I317" i="3"/>
  <c r="E317" i="3"/>
  <c r="AH317" i="3"/>
  <c r="AI317" i="3"/>
  <c r="V317" i="3"/>
  <c r="AE317" i="3"/>
  <c r="R317" i="3"/>
  <c r="X317" i="3"/>
  <c r="AF317" i="3"/>
  <c r="Z317" i="3"/>
  <c r="AK317" i="3"/>
  <c r="Y317" i="3"/>
  <c r="L317" i="3"/>
  <c r="L724" i="3" s="1"/>
  <c r="M317" i="3"/>
  <c r="AJ317" i="3"/>
  <c r="K317" i="3"/>
  <c r="A931" i="10"/>
  <c r="A318" i="10"/>
  <c r="F317" i="10"/>
  <c r="AC317" i="10"/>
  <c r="Y317" i="10"/>
  <c r="AJ317" i="10"/>
  <c r="Q317" i="10"/>
  <c r="V317" i="10"/>
  <c r="X317" i="10"/>
  <c r="E317" i="10"/>
  <c r="L317" i="10"/>
  <c r="L931" i="10" s="1"/>
  <c r="AG317" i="10"/>
  <c r="M317" i="10"/>
  <c r="U317" i="10"/>
  <c r="I317" i="10"/>
  <c r="AM317" i="10"/>
  <c r="AI317" i="10"/>
  <c r="AA317" i="10"/>
  <c r="AD317" i="10"/>
  <c r="W317" i="10"/>
  <c r="AF317" i="10"/>
  <c r="AE317" i="10"/>
  <c r="O317" i="10"/>
  <c r="P317" i="10"/>
  <c r="N317" i="10"/>
  <c r="AL317" i="10"/>
  <c r="AH317" i="10"/>
  <c r="B317" i="10"/>
  <c r="B931" i="10" s="1"/>
  <c r="AB317" i="10"/>
  <c r="K317" i="10"/>
  <c r="T317" i="10"/>
  <c r="S317" i="10"/>
  <c r="C317" i="10"/>
  <c r="C931" i="10" s="1"/>
  <c r="J317" i="10"/>
  <c r="D317" i="10"/>
  <c r="D931" i="10" s="1"/>
  <c r="Z317" i="10"/>
  <c r="H317" i="10"/>
  <c r="G317" i="10"/>
  <c r="AK317" i="10"/>
  <c r="R317" i="10"/>
  <c r="A319" i="3" l="1"/>
  <c r="E318" i="3"/>
  <c r="D318" i="3"/>
  <c r="D725" i="3" s="1"/>
  <c r="AK318" i="3"/>
  <c r="AJ318" i="3"/>
  <c r="AL318" i="3"/>
  <c r="Y318" i="3"/>
  <c r="X318" i="3"/>
  <c r="AD318" i="3"/>
  <c r="Z318" i="3"/>
  <c r="M318" i="3"/>
  <c r="L318" i="3"/>
  <c r="L725" i="3" s="1"/>
  <c r="R318" i="3"/>
  <c r="N318" i="3"/>
  <c r="F318" i="3"/>
  <c r="B318" i="3"/>
  <c r="B725" i="3" s="1"/>
  <c r="AE318" i="3"/>
  <c r="AF318" i="3"/>
  <c r="S318" i="3"/>
  <c r="AM318" i="3"/>
  <c r="T318" i="3"/>
  <c r="G318" i="3"/>
  <c r="AA318" i="3"/>
  <c r="AI318" i="3"/>
  <c r="H318" i="3"/>
  <c r="AC318" i="3"/>
  <c r="AB318" i="3"/>
  <c r="O318" i="3"/>
  <c r="W318" i="3"/>
  <c r="Q318" i="3"/>
  <c r="P318" i="3"/>
  <c r="C318" i="3"/>
  <c r="C725" i="3" s="1"/>
  <c r="K318" i="3"/>
  <c r="AG318" i="3"/>
  <c r="AH318" i="3"/>
  <c r="V318" i="3"/>
  <c r="J318" i="3"/>
  <c r="I318" i="3"/>
  <c r="U318" i="3"/>
  <c r="A932" i="10"/>
  <c r="A319" i="10"/>
  <c r="AG318" i="10"/>
  <c r="N318" i="10"/>
  <c r="U318" i="10"/>
  <c r="B318" i="10"/>
  <c r="B932" i="10" s="1"/>
  <c r="M318" i="10"/>
  <c r="AM318" i="10"/>
  <c r="I318" i="10"/>
  <c r="AD318" i="10"/>
  <c r="K318" i="10"/>
  <c r="R318" i="10"/>
  <c r="F318" i="10"/>
  <c r="AJ318" i="10"/>
  <c r="AE318" i="10"/>
  <c r="AF318" i="10"/>
  <c r="X318" i="10"/>
  <c r="T318" i="10"/>
  <c r="AC318" i="10"/>
  <c r="AB318" i="10"/>
  <c r="L318" i="10"/>
  <c r="L932" i="10" s="1"/>
  <c r="H318" i="10"/>
  <c r="Q318" i="10"/>
  <c r="P318" i="10"/>
  <c r="AI318" i="10"/>
  <c r="AH318" i="10"/>
  <c r="V318" i="10"/>
  <c r="E318" i="10"/>
  <c r="D318" i="10"/>
  <c r="D932" i="10" s="1"/>
  <c r="G318" i="10"/>
  <c r="C318" i="10"/>
  <c r="C932" i="10" s="1"/>
  <c r="AA318" i="10"/>
  <c r="W318" i="10"/>
  <c r="S318" i="10"/>
  <c r="O318" i="10"/>
  <c r="AL318" i="10"/>
  <c r="Y318" i="10"/>
  <c r="Z318" i="10"/>
  <c r="AK318" i="10"/>
  <c r="J318" i="10"/>
  <c r="A933" i="10" l="1"/>
  <c r="A320" i="10"/>
  <c r="O319" i="10"/>
  <c r="D319" i="10"/>
  <c r="D933" i="10" s="1"/>
  <c r="AE319" i="10"/>
  <c r="C319" i="10"/>
  <c r="C933" i="10" s="1"/>
  <c r="AG319" i="10"/>
  <c r="AC319" i="10"/>
  <c r="AL319" i="10"/>
  <c r="U319" i="10"/>
  <c r="Q319" i="10"/>
  <c r="Z319" i="10"/>
  <c r="AK319" i="10"/>
  <c r="I319" i="10"/>
  <c r="T319" i="10"/>
  <c r="E319" i="10"/>
  <c r="N319" i="10"/>
  <c r="Y319" i="10"/>
  <c r="B319" i="10"/>
  <c r="B933" i="10" s="1"/>
  <c r="M319" i="10"/>
  <c r="X319" i="10"/>
  <c r="V319" i="10"/>
  <c r="J319" i="10"/>
  <c r="AJ319" i="10"/>
  <c r="AI319" i="10"/>
  <c r="S319" i="10"/>
  <c r="L319" i="10"/>
  <c r="L933" i="10" s="1"/>
  <c r="H319" i="10"/>
  <c r="AH319" i="10"/>
  <c r="W319" i="10"/>
  <c r="G319" i="10"/>
  <c r="AD319" i="10"/>
  <c r="K319" i="10"/>
  <c r="P319" i="10"/>
  <c r="R319" i="10"/>
  <c r="AM319" i="10"/>
  <c r="F319" i="10"/>
  <c r="AA319" i="10"/>
  <c r="AF319" i="10"/>
  <c r="AB319" i="10"/>
  <c r="A320" i="3"/>
  <c r="AM319" i="3"/>
  <c r="AI319" i="3"/>
  <c r="V319" i="3"/>
  <c r="U319" i="3"/>
  <c r="O319" i="3"/>
  <c r="K319" i="3"/>
  <c r="C319" i="3"/>
  <c r="C726" i="3" s="1"/>
  <c r="AB319" i="3"/>
  <c r="AC319" i="3"/>
  <c r="P319" i="3"/>
  <c r="AJ319" i="3"/>
  <c r="Q319" i="3"/>
  <c r="D319" i="3"/>
  <c r="D726" i="3" s="1"/>
  <c r="AL319" i="3"/>
  <c r="X319" i="3"/>
  <c r="AF319" i="3"/>
  <c r="E319" i="3"/>
  <c r="Z319" i="3"/>
  <c r="AK319" i="3"/>
  <c r="L319" i="3"/>
  <c r="L726" i="3" s="1"/>
  <c r="T319" i="3"/>
  <c r="N319" i="3"/>
  <c r="Y319" i="3"/>
  <c r="B319" i="3"/>
  <c r="B726" i="3" s="1"/>
  <c r="M319" i="3"/>
  <c r="AH319" i="3"/>
  <c r="AG319" i="3"/>
  <c r="W319" i="3"/>
  <c r="AA319" i="3"/>
  <c r="AE319" i="3"/>
  <c r="F319" i="3"/>
  <c r="G319" i="3"/>
  <c r="AD319" i="3"/>
  <c r="J319" i="3"/>
  <c r="H319" i="3"/>
  <c r="I319" i="3"/>
  <c r="R319" i="3"/>
  <c r="S319" i="3"/>
  <c r="A934" i="10" l="1"/>
  <c r="A321" i="10"/>
  <c r="N320" i="10"/>
  <c r="W320" i="10"/>
  <c r="AH320" i="10"/>
  <c r="F320" i="10"/>
  <c r="B320" i="10"/>
  <c r="B934" i="10" s="1"/>
  <c r="K320" i="10"/>
  <c r="V320" i="10"/>
  <c r="J320" i="10"/>
  <c r="I320" i="10"/>
  <c r="Q320" i="10"/>
  <c r="AF320" i="10"/>
  <c r="AM320" i="10"/>
  <c r="T320" i="10"/>
  <c r="P320" i="10"/>
  <c r="M320" i="10"/>
  <c r="AK320" i="10"/>
  <c r="AE320" i="10"/>
  <c r="AC320" i="10"/>
  <c r="AB320" i="10"/>
  <c r="AA320" i="10"/>
  <c r="H320" i="10"/>
  <c r="G320" i="10"/>
  <c r="D320" i="10"/>
  <c r="D934" i="10" s="1"/>
  <c r="Y320" i="10"/>
  <c r="O320" i="10"/>
  <c r="AJ320" i="10"/>
  <c r="AG320" i="10"/>
  <c r="C320" i="10"/>
  <c r="C934" i="10" s="1"/>
  <c r="X320" i="10"/>
  <c r="E320" i="10"/>
  <c r="L320" i="10"/>
  <c r="L934" i="10" s="1"/>
  <c r="AL320" i="10"/>
  <c r="AD320" i="10"/>
  <c r="U320" i="10"/>
  <c r="Z320" i="10"/>
  <c r="AI320" i="10"/>
  <c r="R320" i="10"/>
  <c r="S320" i="10"/>
  <c r="A321" i="3"/>
  <c r="Z320" i="3"/>
  <c r="Y320" i="3"/>
  <c r="AG320" i="3"/>
  <c r="N320" i="3"/>
  <c r="M320" i="3"/>
  <c r="AI320" i="3"/>
  <c r="U320" i="3"/>
  <c r="AC320" i="3"/>
  <c r="B320" i="3"/>
  <c r="B727" i="3" s="1"/>
  <c r="W320" i="3"/>
  <c r="AH320" i="3"/>
  <c r="I320" i="3"/>
  <c r="K320" i="3"/>
  <c r="V320" i="3"/>
  <c r="J320" i="3"/>
  <c r="AE320" i="3"/>
  <c r="AD320" i="3"/>
  <c r="AJ320" i="3"/>
  <c r="AF320" i="3"/>
  <c r="S320" i="3"/>
  <c r="R320" i="3"/>
  <c r="X320" i="3"/>
  <c r="T320" i="3"/>
  <c r="G320" i="3"/>
  <c r="F320" i="3"/>
  <c r="L320" i="3"/>
  <c r="L727" i="3" s="1"/>
  <c r="H320" i="3"/>
  <c r="AB320" i="3"/>
  <c r="P320" i="3"/>
  <c r="D320" i="3"/>
  <c r="D727" i="3" s="1"/>
  <c r="AL320" i="3"/>
  <c r="Q320" i="3"/>
  <c r="E320" i="3"/>
  <c r="AA320" i="3"/>
  <c r="AK320" i="3"/>
  <c r="AM320" i="3"/>
  <c r="O320" i="3"/>
  <c r="C320" i="3"/>
  <c r="C727" i="3" s="1"/>
  <c r="A322" i="3" l="1"/>
  <c r="K321" i="3"/>
  <c r="J321" i="3"/>
  <c r="AF321" i="3"/>
  <c r="R321" i="3"/>
  <c r="Z321" i="3"/>
  <c r="H321" i="3"/>
  <c r="S321" i="3"/>
  <c r="B321" i="3"/>
  <c r="B728" i="3" s="1"/>
  <c r="G321" i="3"/>
  <c r="AM321" i="3"/>
  <c r="AB321" i="3"/>
  <c r="AA321" i="3"/>
  <c r="AG321" i="3"/>
  <c r="AC321" i="3"/>
  <c r="P321" i="3"/>
  <c r="O321" i="3"/>
  <c r="U321" i="3"/>
  <c r="Q321" i="3"/>
  <c r="D321" i="3"/>
  <c r="D728" i="3" s="1"/>
  <c r="C321" i="3"/>
  <c r="C728" i="3" s="1"/>
  <c r="I321" i="3"/>
  <c r="E321" i="3"/>
  <c r="AI321" i="3"/>
  <c r="AH321" i="3"/>
  <c r="W321" i="3"/>
  <c r="V321" i="3"/>
  <c r="AD321" i="3"/>
  <c r="AL321" i="3"/>
  <c r="AE321" i="3"/>
  <c r="N321" i="3"/>
  <c r="AJ321" i="3"/>
  <c r="T321" i="3"/>
  <c r="AK321" i="3"/>
  <c r="Y321" i="3"/>
  <c r="X321" i="3"/>
  <c r="M321" i="3"/>
  <c r="F321" i="3"/>
  <c r="L321" i="3"/>
  <c r="L728" i="3" s="1"/>
  <c r="A935" i="10"/>
  <c r="A322" i="10"/>
  <c r="F321" i="10"/>
  <c r="AC321" i="10"/>
  <c r="AB321" i="10"/>
  <c r="AJ321" i="10"/>
  <c r="Q321" i="10"/>
  <c r="X321" i="10"/>
  <c r="E321" i="10"/>
  <c r="AH321" i="10"/>
  <c r="AD321" i="10"/>
  <c r="L321" i="10"/>
  <c r="L935" i="10" s="1"/>
  <c r="AG321" i="10"/>
  <c r="D321" i="10"/>
  <c r="D935" i="10" s="1"/>
  <c r="B321" i="10"/>
  <c r="B935" i="10" s="1"/>
  <c r="Z321" i="10"/>
  <c r="V321" i="10"/>
  <c r="R321" i="10"/>
  <c r="P321" i="10"/>
  <c r="U321" i="10"/>
  <c r="N321" i="10"/>
  <c r="AK321" i="10"/>
  <c r="I321" i="10"/>
  <c r="AM321" i="10"/>
  <c r="Y321" i="10"/>
  <c r="AI321" i="10"/>
  <c r="AA321" i="10"/>
  <c r="W321" i="10"/>
  <c r="AF321" i="10"/>
  <c r="O321" i="10"/>
  <c r="K321" i="10"/>
  <c r="T321" i="10"/>
  <c r="AE321" i="10"/>
  <c r="C321" i="10"/>
  <c r="C935" i="10" s="1"/>
  <c r="M321" i="10"/>
  <c r="AL321" i="10"/>
  <c r="H321" i="10"/>
  <c r="S321" i="10"/>
  <c r="J321" i="10"/>
  <c r="G321" i="10"/>
  <c r="A323" i="3" l="1"/>
  <c r="D322" i="3"/>
  <c r="D729" i="3" s="1"/>
  <c r="AL322" i="3"/>
  <c r="AK322" i="3"/>
  <c r="X322" i="3"/>
  <c r="AD322" i="3"/>
  <c r="Z322" i="3"/>
  <c r="Y322" i="3"/>
  <c r="L322" i="3"/>
  <c r="L729" i="3" s="1"/>
  <c r="R322" i="3"/>
  <c r="N322" i="3"/>
  <c r="M322" i="3"/>
  <c r="F322" i="3"/>
  <c r="B322" i="3"/>
  <c r="B729" i="3" s="1"/>
  <c r="AF322" i="3"/>
  <c r="AE322" i="3"/>
  <c r="AM322" i="3"/>
  <c r="T322" i="3"/>
  <c r="S322" i="3"/>
  <c r="AA322" i="3"/>
  <c r="H322" i="3"/>
  <c r="G322" i="3"/>
  <c r="AC322" i="3"/>
  <c r="O322" i="3"/>
  <c r="W322" i="3"/>
  <c r="Q322" i="3"/>
  <c r="AB322" i="3"/>
  <c r="C322" i="3"/>
  <c r="C729" i="3" s="1"/>
  <c r="K322" i="3"/>
  <c r="E322" i="3"/>
  <c r="P322" i="3"/>
  <c r="AG322" i="3"/>
  <c r="U322" i="3"/>
  <c r="AH322" i="3"/>
  <c r="V322" i="3"/>
  <c r="I322" i="3"/>
  <c r="J322" i="3"/>
  <c r="AJ322" i="3"/>
  <c r="AI322" i="3"/>
  <c r="A936" i="10"/>
  <c r="A323" i="10"/>
  <c r="U322" i="10"/>
  <c r="B322" i="10"/>
  <c r="B936" i="10" s="1"/>
  <c r="S322" i="10"/>
  <c r="I322" i="10"/>
  <c r="AD322" i="10"/>
  <c r="R322" i="10"/>
  <c r="W322" i="10"/>
  <c r="V322" i="10"/>
  <c r="AM322" i="10"/>
  <c r="AK322" i="10"/>
  <c r="AI322" i="10"/>
  <c r="F322" i="10"/>
  <c r="AJ322" i="10"/>
  <c r="O322" i="10"/>
  <c r="K322" i="10"/>
  <c r="J322" i="10"/>
  <c r="G322" i="10"/>
  <c r="AH322" i="10"/>
  <c r="AF322" i="10"/>
  <c r="X322" i="10"/>
  <c r="C322" i="10"/>
  <c r="C936" i="10" s="1"/>
  <c r="T322" i="10"/>
  <c r="AC322" i="10"/>
  <c r="L322" i="10"/>
  <c r="L936" i="10" s="1"/>
  <c r="M322" i="10"/>
  <c r="H322" i="10"/>
  <c r="Q322" i="10"/>
  <c r="AB322" i="10"/>
  <c r="E322" i="10"/>
  <c r="P322" i="10"/>
  <c r="D322" i="10"/>
  <c r="D936" i="10" s="1"/>
  <c r="AE322" i="10"/>
  <c r="AA322" i="10"/>
  <c r="AL322" i="10"/>
  <c r="Z322" i="10"/>
  <c r="AG322" i="10"/>
  <c r="N322" i="10"/>
  <c r="Y322" i="10"/>
  <c r="A324" i="3" l="1"/>
  <c r="AA323" i="3"/>
  <c r="W323" i="3"/>
  <c r="V323" i="3"/>
  <c r="I323" i="3"/>
  <c r="C323" i="3"/>
  <c r="C730" i="3" s="1"/>
  <c r="AC323" i="3"/>
  <c r="AB323" i="3"/>
  <c r="AJ323" i="3"/>
  <c r="Q323" i="3"/>
  <c r="P323" i="3"/>
  <c r="AL323" i="3"/>
  <c r="X323" i="3"/>
  <c r="E323" i="3"/>
  <c r="D323" i="3"/>
  <c r="D730" i="3" s="1"/>
  <c r="Z323" i="3"/>
  <c r="L323" i="3"/>
  <c r="L730" i="3" s="1"/>
  <c r="T323" i="3"/>
  <c r="N323" i="3"/>
  <c r="AK323" i="3"/>
  <c r="H323" i="3"/>
  <c r="B323" i="3"/>
  <c r="B730" i="3" s="1"/>
  <c r="Y323" i="3"/>
  <c r="M323" i="3"/>
  <c r="AG323" i="3"/>
  <c r="AM323" i="3"/>
  <c r="AI323" i="3"/>
  <c r="AH323" i="3"/>
  <c r="U323" i="3"/>
  <c r="O323" i="3"/>
  <c r="AF323" i="3"/>
  <c r="AE323" i="3"/>
  <c r="J323" i="3"/>
  <c r="G323" i="3"/>
  <c r="F323" i="3"/>
  <c r="K323" i="3"/>
  <c r="S323" i="3"/>
  <c r="R323" i="3"/>
  <c r="AD323" i="3"/>
  <c r="A937" i="10"/>
  <c r="A324" i="10"/>
  <c r="C323" i="10"/>
  <c r="C937" i="10" s="1"/>
  <c r="AG323" i="10"/>
  <c r="AC323" i="10"/>
  <c r="AL323" i="10"/>
  <c r="U323" i="10"/>
  <c r="L323" i="10"/>
  <c r="L937" i="10" s="1"/>
  <c r="J323" i="10"/>
  <c r="AH323" i="10"/>
  <c r="AE323" i="10"/>
  <c r="AB323" i="10"/>
  <c r="X323" i="10"/>
  <c r="Q323" i="10"/>
  <c r="Z323" i="10"/>
  <c r="I323" i="10"/>
  <c r="G323" i="10"/>
  <c r="V323" i="10"/>
  <c r="E323" i="10"/>
  <c r="N323" i="10"/>
  <c r="AK323" i="10"/>
  <c r="AF323" i="10"/>
  <c r="B323" i="10"/>
  <c r="B937" i="10" s="1"/>
  <c r="Y323" i="10"/>
  <c r="D323" i="10"/>
  <c r="D937" i="10" s="1"/>
  <c r="M323" i="10"/>
  <c r="AI323" i="10"/>
  <c r="W323" i="10"/>
  <c r="T323" i="10"/>
  <c r="S323" i="10"/>
  <c r="AD323" i="10"/>
  <c r="K323" i="10"/>
  <c r="R323" i="10"/>
  <c r="AM323" i="10"/>
  <c r="F323" i="10"/>
  <c r="AA323" i="10"/>
  <c r="AJ323" i="10"/>
  <c r="O323" i="10"/>
  <c r="H323" i="10"/>
  <c r="P323" i="10"/>
  <c r="A938" i="10" l="1"/>
  <c r="A325" i="10"/>
  <c r="B324" i="10"/>
  <c r="B938" i="10" s="1"/>
  <c r="K324" i="10"/>
  <c r="AH324" i="10"/>
  <c r="D324" i="10"/>
  <c r="D938" i="10" s="1"/>
  <c r="AC324" i="10"/>
  <c r="Y324" i="10"/>
  <c r="S324" i="10"/>
  <c r="Q324" i="10"/>
  <c r="P324" i="10"/>
  <c r="V324" i="10"/>
  <c r="M324" i="10"/>
  <c r="J324" i="10"/>
  <c r="U324" i="10"/>
  <c r="AF324" i="10"/>
  <c r="AM324" i="10"/>
  <c r="T324" i="10"/>
  <c r="AA324" i="10"/>
  <c r="H324" i="10"/>
  <c r="O324" i="10"/>
  <c r="AJ324" i="10"/>
  <c r="I324" i="10"/>
  <c r="G324" i="10"/>
  <c r="C324" i="10"/>
  <c r="C938" i="10" s="1"/>
  <c r="X324" i="10"/>
  <c r="L324" i="10"/>
  <c r="L938" i="10" s="1"/>
  <c r="AL324" i="10"/>
  <c r="AD324" i="10"/>
  <c r="AB324" i="10"/>
  <c r="Z324" i="10"/>
  <c r="AI324" i="10"/>
  <c r="R324" i="10"/>
  <c r="N324" i="10"/>
  <c r="AK324" i="10"/>
  <c r="W324" i="10"/>
  <c r="F324" i="10"/>
  <c r="AE324" i="10"/>
  <c r="AG324" i="10"/>
  <c r="E324" i="10"/>
  <c r="A325" i="3"/>
  <c r="AL324" i="3"/>
  <c r="N324" i="3"/>
  <c r="Y324" i="3"/>
  <c r="AI324" i="3"/>
  <c r="U324" i="3"/>
  <c r="AC324" i="3"/>
  <c r="B324" i="3"/>
  <c r="B731" i="3" s="1"/>
  <c r="M324" i="3"/>
  <c r="W324" i="3"/>
  <c r="I324" i="3"/>
  <c r="Q324" i="3"/>
  <c r="K324" i="3"/>
  <c r="AH324" i="3"/>
  <c r="V324" i="3"/>
  <c r="J324" i="3"/>
  <c r="AD324" i="3"/>
  <c r="AJ324" i="3"/>
  <c r="AF324" i="3"/>
  <c r="AE324" i="3"/>
  <c r="R324" i="3"/>
  <c r="X324" i="3"/>
  <c r="T324" i="3"/>
  <c r="S324" i="3"/>
  <c r="F324" i="3"/>
  <c r="L324" i="3"/>
  <c r="L731" i="3" s="1"/>
  <c r="H324" i="3"/>
  <c r="G324" i="3"/>
  <c r="AB324" i="3"/>
  <c r="P324" i="3"/>
  <c r="Z324" i="3"/>
  <c r="E324" i="3"/>
  <c r="D324" i="3"/>
  <c r="D731" i="3" s="1"/>
  <c r="AG324" i="3"/>
  <c r="AM324" i="3"/>
  <c r="O324" i="3"/>
  <c r="AK324" i="3"/>
  <c r="AA324" i="3"/>
  <c r="C324" i="3"/>
  <c r="C731" i="3" s="1"/>
  <c r="A326" i="3" l="1"/>
  <c r="J325" i="3"/>
  <c r="T325" i="3"/>
  <c r="F325" i="3"/>
  <c r="N325" i="3"/>
  <c r="S325" i="3"/>
  <c r="G325" i="3"/>
  <c r="AM325" i="3"/>
  <c r="AA325" i="3"/>
  <c r="AG325" i="3"/>
  <c r="AC325" i="3"/>
  <c r="AB325" i="3"/>
  <c r="O325" i="3"/>
  <c r="U325" i="3"/>
  <c r="Q325" i="3"/>
  <c r="P325" i="3"/>
  <c r="C325" i="3"/>
  <c r="C732" i="3" s="1"/>
  <c r="I325" i="3"/>
  <c r="E325" i="3"/>
  <c r="D325" i="3"/>
  <c r="D732" i="3" s="1"/>
  <c r="AI325" i="3"/>
  <c r="W325" i="3"/>
  <c r="AH325" i="3"/>
  <c r="AD325" i="3"/>
  <c r="AL325" i="3"/>
  <c r="K325" i="3"/>
  <c r="V325" i="3"/>
  <c r="AF325" i="3"/>
  <c r="R325" i="3"/>
  <c r="Z325" i="3"/>
  <c r="B325" i="3"/>
  <c r="B732" i="3" s="1"/>
  <c r="X325" i="3"/>
  <c r="AJ325" i="3"/>
  <c r="H325" i="3"/>
  <c r="AK325" i="3"/>
  <c r="L325" i="3"/>
  <c r="L732" i="3" s="1"/>
  <c r="Y325" i="3"/>
  <c r="AE325" i="3"/>
  <c r="M325" i="3"/>
  <c r="A939" i="10"/>
  <c r="A326" i="10"/>
  <c r="AC325" i="10"/>
  <c r="D325" i="10"/>
  <c r="D939" i="10" s="1"/>
  <c r="AJ325" i="10"/>
  <c r="Q325" i="10"/>
  <c r="P325" i="10"/>
  <c r="X325" i="10"/>
  <c r="E325" i="10"/>
  <c r="L325" i="10"/>
  <c r="L939" i="10" s="1"/>
  <c r="AG325" i="10"/>
  <c r="U325" i="10"/>
  <c r="AL325" i="10"/>
  <c r="I325" i="10"/>
  <c r="AM325" i="10"/>
  <c r="B325" i="10"/>
  <c r="B939" i="10" s="1"/>
  <c r="AK325" i="10"/>
  <c r="AI325" i="10"/>
  <c r="AA325" i="10"/>
  <c r="W325" i="10"/>
  <c r="AF325" i="10"/>
  <c r="O325" i="10"/>
  <c r="K325" i="10"/>
  <c r="AH325" i="10"/>
  <c r="T325" i="10"/>
  <c r="C325" i="10"/>
  <c r="C939" i="10" s="1"/>
  <c r="Y325" i="10"/>
  <c r="V325" i="10"/>
  <c r="H325" i="10"/>
  <c r="AE325" i="10"/>
  <c r="J325" i="10"/>
  <c r="S325" i="10"/>
  <c r="AB325" i="10"/>
  <c r="G325" i="10"/>
  <c r="Z325" i="10"/>
  <c r="R325" i="10"/>
  <c r="N325" i="10"/>
  <c r="M325" i="10"/>
  <c r="F325" i="10"/>
  <c r="AD325" i="10"/>
  <c r="A327" i="3" l="1"/>
  <c r="D326" i="3"/>
  <c r="D733" i="3" s="1"/>
  <c r="AJ326" i="3"/>
  <c r="AD326" i="3"/>
  <c r="Z326" i="3"/>
  <c r="AK326" i="3"/>
  <c r="L326" i="3"/>
  <c r="L733" i="3" s="1"/>
  <c r="R326" i="3"/>
  <c r="N326" i="3"/>
  <c r="Y326" i="3"/>
  <c r="F326" i="3"/>
  <c r="B326" i="3"/>
  <c r="B733" i="3" s="1"/>
  <c r="M326" i="3"/>
  <c r="AF326" i="3"/>
  <c r="AM326" i="3"/>
  <c r="T326" i="3"/>
  <c r="AE326" i="3"/>
  <c r="AA326" i="3"/>
  <c r="AI326" i="3"/>
  <c r="H326" i="3"/>
  <c r="S326" i="3"/>
  <c r="AC326" i="3"/>
  <c r="O326" i="3"/>
  <c r="G326" i="3"/>
  <c r="Q326" i="3"/>
  <c r="C326" i="3"/>
  <c r="C733" i="3" s="1"/>
  <c r="K326" i="3"/>
  <c r="E326" i="3"/>
  <c r="AB326" i="3"/>
  <c r="P326" i="3"/>
  <c r="W326" i="3"/>
  <c r="U326" i="3"/>
  <c r="I326" i="3"/>
  <c r="AH326" i="3"/>
  <c r="V326" i="3"/>
  <c r="X326" i="3"/>
  <c r="J326" i="3"/>
  <c r="AG326" i="3"/>
  <c r="AL326" i="3"/>
  <c r="A940" i="10"/>
  <c r="A327" i="10"/>
  <c r="I326" i="10"/>
  <c r="AD326" i="10"/>
  <c r="M326" i="10"/>
  <c r="R326" i="10"/>
  <c r="F326" i="10"/>
  <c r="AJ326" i="10"/>
  <c r="AF326" i="10"/>
  <c r="X326" i="10"/>
  <c r="AI326" i="10"/>
  <c r="T326" i="10"/>
  <c r="AC326" i="10"/>
  <c r="L326" i="10"/>
  <c r="L940" i="10" s="1"/>
  <c r="AH326" i="10"/>
  <c r="H326" i="10"/>
  <c r="AE326" i="10"/>
  <c r="Q326" i="10"/>
  <c r="S326" i="10"/>
  <c r="E326" i="10"/>
  <c r="AB326" i="10"/>
  <c r="G326" i="10"/>
  <c r="P326" i="10"/>
  <c r="V326" i="10"/>
  <c r="D326" i="10"/>
  <c r="D940" i="10" s="1"/>
  <c r="AL326" i="10"/>
  <c r="Z326" i="10"/>
  <c r="Y326" i="10"/>
  <c r="AM326" i="10"/>
  <c r="AG326" i="10"/>
  <c r="N326" i="10"/>
  <c r="W326" i="10"/>
  <c r="O326" i="10"/>
  <c r="K326" i="10"/>
  <c r="J326" i="10"/>
  <c r="C326" i="10"/>
  <c r="C940" i="10" s="1"/>
  <c r="U326" i="10"/>
  <c r="B326" i="10"/>
  <c r="B940" i="10" s="1"/>
  <c r="AK326" i="10"/>
  <c r="AA326" i="10"/>
  <c r="A328" i="3" l="1"/>
  <c r="O327" i="3"/>
  <c r="K327" i="3"/>
  <c r="V327" i="3"/>
  <c r="AC327" i="3"/>
  <c r="AJ327" i="3"/>
  <c r="Q327" i="3"/>
  <c r="AB327" i="3"/>
  <c r="AL327" i="3"/>
  <c r="X327" i="3"/>
  <c r="E327" i="3"/>
  <c r="P327" i="3"/>
  <c r="Z327" i="3"/>
  <c r="L327" i="3"/>
  <c r="L734" i="3" s="1"/>
  <c r="D327" i="3"/>
  <c r="D734" i="3" s="1"/>
  <c r="N327" i="3"/>
  <c r="H327" i="3"/>
  <c r="B327" i="3"/>
  <c r="B734" i="3" s="1"/>
  <c r="AK327" i="3"/>
  <c r="Y327" i="3"/>
  <c r="M327" i="3"/>
  <c r="AG327" i="3"/>
  <c r="AM327" i="3"/>
  <c r="AI327" i="3"/>
  <c r="U327" i="3"/>
  <c r="AA327" i="3"/>
  <c r="W327" i="3"/>
  <c r="AH327" i="3"/>
  <c r="I327" i="3"/>
  <c r="AE327" i="3"/>
  <c r="F327" i="3"/>
  <c r="G327" i="3"/>
  <c r="AD327" i="3"/>
  <c r="AF327" i="3"/>
  <c r="C327" i="3"/>
  <c r="C734" i="3" s="1"/>
  <c r="T327" i="3"/>
  <c r="S327" i="3"/>
  <c r="R327" i="3"/>
  <c r="J327" i="3"/>
  <c r="A941" i="10"/>
  <c r="A328" i="10"/>
  <c r="AC327" i="10"/>
  <c r="AL327" i="10"/>
  <c r="U327" i="10"/>
  <c r="Q327" i="10"/>
  <c r="Z327" i="10"/>
  <c r="I327" i="10"/>
  <c r="E327" i="10"/>
  <c r="AB327" i="10"/>
  <c r="N327" i="10"/>
  <c r="AF327" i="10"/>
  <c r="P327" i="10"/>
  <c r="B327" i="10"/>
  <c r="B941" i="10" s="1"/>
  <c r="AK327" i="10"/>
  <c r="AE327" i="10"/>
  <c r="D327" i="10"/>
  <c r="D941" i="10" s="1"/>
  <c r="Y327" i="10"/>
  <c r="M327" i="10"/>
  <c r="AI327" i="10"/>
  <c r="W327" i="10"/>
  <c r="S327" i="10"/>
  <c r="AD327" i="10"/>
  <c r="K327" i="10"/>
  <c r="R327" i="10"/>
  <c r="AM327" i="10"/>
  <c r="V327" i="10"/>
  <c r="AJ327" i="10"/>
  <c r="F327" i="10"/>
  <c r="AA327" i="10"/>
  <c r="T327" i="10"/>
  <c r="L327" i="10"/>
  <c r="L941" i="10" s="1"/>
  <c r="H327" i="10"/>
  <c r="G327" i="10"/>
  <c r="O327" i="10"/>
  <c r="AH327" i="10"/>
  <c r="C327" i="10"/>
  <c r="C941" i="10" s="1"/>
  <c r="AG327" i="10"/>
  <c r="J327" i="10"/>
  <c r="X327" i="10"/>
  <c r="A329" i="3" l="1"/>
  <c r="Z328" i="3"/>
  <c r="AG328" i="3"/>
  <c r="B328" i="3"/>
  <c r="B735" i="3" s="1"/>
  <c r="Y328" i="3"/>
  <c r="W328" i="3"/>
  <c r="I328" i="3"/>
  <c r="Q328" i="3"/>
  <c r="M328" i="3"/>
  <c r="K328" i="3"/>
  <c r="E328" i="3"/>
  <c r="AH328" i="3"/>
  <c r="V328" i="3"/>
  <c r="J328" i="3"/>
  <c r="AD328" i="3"/>
  <c r="AJ328" i="3"/>
  <c r="AF328" i="3"/>
  <c r="R328" i="3"/>
  <c r="X328" i="3"/>
  <c r="T328" i="3"/>
  <c r="AE328" i="3"/>
  <c r="F328" i="3"/>
  <c r="L328" i="3"/>
  <c r="L735" i="3" s="1"/>
  <c r="H328" i="3"/>
  <c r="S328" i="3"/>
  <c r="G328" i="3"/>
  <c r="AL328" i="3"/>
  <c r="AB328" i="3"/>
  <c r="N328" i="3"/>
  <c r="P328" i="3"/>
  <c r="U328" i="3"/>
  <c r="D328" i="3"/>
  <c r="D735" i="3" s="1"/>
  <c r="AA328" i="3"/>
  <c r="C328" i="3"/>
  <c r="C735" i="3" s="1"/>
  <c r="AI328" i="3"/>
  <c r="AK328" i="3"/>
  <c r="O328" i="3"/>
  <c r="AM328" i="3"/>
  <c r="AC328" i="3"/>
  <c r="A942" i="10"/>
  <c r="A329" i="10"/>
  <c r="Y328" i="10"/>
  <c r="AH328" i="10"/>
  <c r="M328" i="10"/>
  <c r="V328" i="10"/>
  <c r="AC328" i="10"/>
  <c r="J328" i="10"/>
  <c r="AF328" i="10"/>
  <c r="AB328" i="10"/>
  <c r="AM328" i="10"/>
  <c r="T328" i="10"/>
  <c r="AA328" i="10"/>
  <c r="H328" i="10"/>
  <c r="O328" i="10"/>
  <c r="AJ328" i="10"/>
  <c r="P328" i="10"/>
  <c r="C328" i="10"/>
  <c r="C942" i="10" s="1"/>
  <c r="X328" i="10"/>
  <c r="L328" i="10"/>
  <c r="L942" i="10" s="1"/>
  <c r="S328" i="10"/>
  <c r="AG328" i="10"/>
  <c r="AL328" i="10"/>
  <c r="AD328" i="10"/>
  <c r="Q328" i="10"/>
  <c r="I328" i="10"/>
  <c r="E328" i="10"/>
  <c r="D328" i="10"/>
  <c r="D942" i="10" s="1"/>
  <c r="Z328" i="10"/>
  <c r="AI328" i="10"/>
  <c r="R328" i="10"/>
  <c r="AE328" i="10"/>
  <c r="N328" i="10"/>
  <c r="W328" i="10"/>
  <c r="F328" i="10"/>
  <c r="G328" i="10"/>
  <c r="B328" i="10"/>
  <c r="B942" i="10" s="1"/>
  <c r="AK328" i="10"/>
  <c r="K328" i="10"/>
  <c r="U328" i="10"/>
  <c r="A330" i="3" l="1"/>
  <c r="J329" i="3"/>
  <c r="H329" i="3"/>
  <c r="B329" i="3"/>
  <c r="B736" i="3" s="1"/>
  <c r="S329" i="3"/>
  <c r="AM329" i="3"/>
  <c r="G329" i="3"/>
  <c r="AA329" i="3"/>
  <c r="AG329" i="3"/>
  <c r="AC329" i="3"/>
  <c r="O329" i="3"/>
  <c r="U329" i="3"/>
  <c r="Q329" i="3"/>
  <c r="AB329" i="3"/>
  <c r="C329" i="3"/>
  <c r="C736" i="3" s="1"/>
  <c r="I329" i="3"/>
  <c r="E329" i="3"/>
  <c r="P329" i="3"/>
  <c r="D329" i="3"/>
  <c r="D736" i="3" s="1"/>
  <c r="AI329" i="3"/>
  <c r="W329" i="3"/>
  <c r="AD329" i="3"/>
  <c r="AL329" i="3"/>
  <c r="K329" i="3"/>
  <c r="AH329" i="3"/>
  <c r="AF329" i="3"/>
  <c r="R329" i="3"/>
  <c r="Z329" i="3"/>
  <c r="V329" i="3"/>
  <c r="T329" i="3"/>
  <c r="F329" i="3"/>
  <c r="N329" i="3"/>
  <c r="AJ329" i="3"/>
  <c r="L329" i="3"/>
  <c r="L736" i="3" s="1"/>
  <c r="X329" i="3"/>
  <c r="AK329" i="3"/>
  <c r="AE329" i="3"/>
  <c r="Y329" i="3"/>
  <c r="M329" i="3"/>
  <c r="A943" i="10"/>
  <c r="A330" i="10"/>
  <c r="AJ329" i="10"/>
  <c r="Q329" i="10"/>
  <c r="Z329" i="10"/>
  <c r="X329" i="10"/>
  <c r="E329" i="10"/>
  <c r="Y329" i="10"/>
  <c r="L329" i="10"/>
  <c r="L943" i="10" s="1"/>
  <c r="AG329" i="10"/>
  <c r="U329" i="10"/>
  <c r="I329" i="10"/>
  <c r="AM329" i="10"/>
  <c r="M329" i="10"/>
  <c r="AI329" i="10"/>
  <c r="AA329" i="10"/>
  <c r="W329" i="10"/>
  <c r="AF329" i="10"/>
  <c r="O329" i="10"/>
  <c r="P329" i="10"/>
  <c r="AL329" i="10"/>
  <c r="AD329" i="10"/>
  <c r="K329" i="10"/>
  <c r="T329" i="10"/>
  <c r="C329" i="10"/>
  <c r="C943" i="10" s="1"/>
  <c r="N329" i="10"/>
  <c r="F329" i="10"/>
  <c r="B329" i="10"/>
  <c r="B943" i="10" s="1"/>
  <c r="AK329" i="10"/>
  <c r="AH329" i="10"/>
  <c r="H329" i="10"/>
  <c r="AB329" i="10"/>
  <c r="V329" i="10"/>
  <c r="AE329" i="10"/>
  <c r="D329" i="10"/>
  <c r="D943" i="10" s="1"/>
  <c r="J329" i="10"/>
  <c r="S329" i="10"/>
  <c r="G329" i="10"/>
  <c r="AC329" i="10"/>
  <c r="R329" i="10"/>
  <c r="A331" i="3" l="1"/>
  <c r="V330" i="3"/>
  <c r="D330" i="3"/>
  <c r="D737" i="3" s="1"/>
  <c r="Y330" i="3"/>
  <c r="R330" i="3"/>
  <c r="N330" i="3"/>
  <c r="F330" i="3"/>
  <c r="B330" i="3"/>
  <c r="B737" i="3" s="1"/>
  <c r="Z330" i="3"/>
  <c r="M330" i="3"/>
  <c r="AI330" i="3"/>
  <c r="T330" i="3"/>
  <c r="AC330" i="3"/>
  <c r="AL330" i="3"/>
  <c r="H330" i="3"/>
  <c r="AG330" i="3"/>
  <c r="AE330" i="3"/>
  <c r="O330" i="3"/>
  <c r="X330" i="3"/>
  <c r="S330" i="3"/>
  <c r="Q330" i="3"/>
  <c r="C330" i="3"/>
  <c r="C737" i="3" s="1"/>
  <c r="G330" i="3"/>
  <c r="E330" i="3"/>
  <c r="AB330" i="3"/>
  <c r="AD330" i="3"/>
  <c r="AH330" i="3"/>
  <c r="P330" i="3"/>
  <c r="AM330" i="3"/>
  <c r="I330" i="3"/>
  <c r="AJ330" i="3"/>
  <c r="AK330" i="3"/>
  <c r="L330" i="3"/>
  <c r="L737" i="3" s="1"/>
  <c r="W330" i="3"/>
  <c r="K330" i="3"/>
  <c r="J330" i="3"/>
  <c r="U330" i="3"/>
  <c r="AA330" i="3"/>
  <c r="AF330" i="3"/>
  <c r="A944" i="10"/>
  <c r="A331" i="10"/>
  <c r="R330" i="10"/>
  <c r="V330" i="10"/>
  <c r="F330" i="10"/>
  <c r="AJ330" i="10"/>
  <c r="AF330" i="10"/>
  <c r="X330" i="10"/>
  <c r="O330" i="10"/>
  <c r="T330" i="10"/>
  <c r="AC330" i="10"/>
  <c r="L330" i="10"/>
  <c r="L944" i="10" s="1"/>
  <c r="J330" i="10"/>
  <c r="H330" i="10"/>
  <c r="Q330" i="10"/>
  <c r="AE330" i="10"/>
  <c r="E330" i="10"/>
  <c r="M330" i="10"/>
  <c r="AM330" i="10"/>
  <c r="AI330" i="10"/>
  <c r="AA330" i="10"/>
  <c r="S330" i="10"/>
  <c r="AB330" i="10"/>
  <c r="K330" i="10"/>
  <c r="C330" i="10"/>
  <c r="C944" i="10" s="1"/>
  <c r="AH330" i="10"/>
  <c r="G330" i="10"/>
  <c r="P330" i="10"/>
  <c r="AL330" i="10"/>
  <c r="Y330" i="10"/>
  <c r="D330" i="10"/>
  <c r="D944" i="10" s="1"/>
  <c r="Z330" i="10"/>
  <c r="AK330" i="10"/>
  <c r="AG330" i="10"/>
  <c r="N330" i="10"/>
  <c r="U330" i="10"/>
  <c r="B330" i="10"/>
  <c r="B944" i="10" s="1"/>
  <c r="I330" i="10"/>
  <c r="AD330" i="10"/>
  <c r="W330" i="10"/>
  <c r="A332" i="3" l="1"/>
  <c r="AA331" i="3"/>
  <c r="H331" i="3"/>
  <c r="C331" i="3"/>
  <c r="C738" i="3" s="1"/>
  <c r="AF331" i="3"/>
  <c r="B331" i="3"/>
  <c r="B738" i="3" s="1"/>
  <c r="X331" i="3"/>
  <c r="AH331" i="3"/>
  <c r="J331" i="3"/>
  <c r="AJ331" i="3"/>
  <c r="R331" i="3"/>
  <c r="W331" i="3"/>
  <c r="U331" i="3"/>
  <c r="D331" i="3"/>
  <c r="D738" i="3" s="1"/>
  <c r="I331" i="3"/>
  <c r="F331" i="3"/>
  <c r="AK331" i="3"/>
  <c r="AI331" i="3"/>
  <c r="Y331" i="3"/>
  <c r="AE331" i="3"/>
  <c r="T331" i="3"/>
  <c r="M331" i="3"/>
  <c r="S331" i="3"/>
  <c r="E331" i="3"/>
  <c r="AD331" i="3"/>
  <c r="G331" i="3"/>
  <c r="AL331" i="3"/>
  <c r="AG331" i="3"/>
  <c r="O331" i="3"/>
  <c r="AM331" i="3"/>
  <c r="V331" i="3"/>
  <c r="Q331" i="3"/>
  <c r="P331" i="3"/>
  <c r="L331" i="3"/>
  <c r="L738" i="3" s="1"/>
  <c r="AC331" i="3"/>
  <c r="N331" i="3"/>
  <c r="Z331" i="3"/>
  <c r="K331" i="3"/>
  <c r="AB331" i="3"/>
  <c r="A945" i="10"/>
  <c r="A332" i="10"/>
  <c r="Q331" i="10"/>
  <c r="Z331" i="10"/>
  <c r="I331" i="10"/>
  <c r="E331" i="10"/>
  <c r="N331" i="10"/>
  <c r="AB331" i="10"/>
  <c r="B331" i="10"/>
  <c r="B945" i="10" s="1"/>
  <c r="G331" i="10"/>
  <c r="P331" i="10"/>
  <c r="AK331" i="10"/>
  <c r="D331" i="10"/>
  <c r="D945" i="10" s="1"/>
  <c r="Y331" i="10"/>
  <c r="AI331" i="10"/>
  <c r="J331" i="10"/>
  <c r="AJ331" i="10"/>
  <c r="AF331" i="10"/>
  <c r="X331" i="10"/>
  <c r="M331" i="10"/>
  <c r="W331" i="10"/>
  <c r="H331" i="10"/>
  <c r="AE331" i="10"/>
  <c r="AD331" i="10"/>
  <c r="K331" i="10"/>
  <c r="V331" i="10"/>
  <c r="R331" i="10"/>
  <c r="AM331" i="10"/>
  <c r="AH331" i="10"/>
  <c r="F331" i="10"/>
  <c r="AA331" i="10"/>
  <c r="O331" i="10"/>
  <c r="C331" i="10"/>
  <c r="C945" i="10" s="1"/>
  <c r="AG331" i="10"/>
  <c r="T331" i="10"/>
  <c r="AC331" i="10"/>
  <c r="AL331" i="10"/>
  <c r="U331" i="10"/>
  <c r="S331" i="10"/>
  <c r="L331" i="10"/>
  <c r="L945" i="10" s="1"/>
  <c r="A333" i="3" l="1"/>
  <c r="AG332" i="3"/>
  <c r="B332" i="3"/>
  <c r="B739" i="3" s="1"/>
  <c r="AD332" i="3"/>
  <c r="K332" i="3"/>
  <c r="U332" i="3"/>
  <c r="AF332" i="3"/>
  <c r="N332" i="3"/>
  <c r="F332" i="3"/>
  <c r="AH332" i="3"/>
  <c r="Q332" i="3"/>
  <c r="V332" i="3"/>
  <c r="AB332" i="3"/>
  <c r="AC332" i="3"/>
  <c r="J332" i="3"/>
  <c r="P332" i="3"/>
  <c r="M332" i="3"/>
  <c r="AM332" i="3"/>
  <c r="D332" i="3"/>
  <c r="D739" i="3" s="1"/>
  <c r="W332" i="3"/>
  <c r="AJ332" i="3"/>
  <c r="AE332" i="3"/>
  <c r="Z332" i="3"/>
  <c r="G332" i="3"/>
  <c r="X332" i="3"/>
  <c r="O332" i="3"/>
  <c r="I332" i="3"/>
  <c r="L332" i="3"/>
  <c r="L739" i="3" s="1"/>
  <c r="Y332" i="3"/>
  <c r="H332" i="3"/>
  <c r="R332" i="3"/>
  <c r="AA332" i="3"/>
  <c r="AK332" i="3"/>
  <c r="AI332" i="3"/>
  <c r="T332" i="3"/>
  <c r="E332" i="3"/>
  <c r="AL332" i="3"/>
  <c r="S332" i="3"/>
  <c r="C332" i="3"/>
  <c r="C739" i="3" s="1"/>
  <c r="A946" i="10"/>
  <c r="A333" i="10"/>
  <c r="Y332" i="10"/>
  <c r="AH332" i="10"/>
  <c r="M332" i="10"/>
  <c r="V332" i="10"/>
  <c r="AF332" i="10"/>
  <c r="D332" i="10"/>
  <c r="D946" i="10" s="1"/>
  <c r="AM332" i="10"/>
  <c r="J332" i="10"/>
  <c r="T332" i="10"/>
  <c r="AA332" i="10"/>
  <c r="H332" i="10"/>
  <c r="G332" i="10"/>
  <c r="AG332" i="10"/>
  <c r="AC332" i="10"/>
  <c r="U332" i="10"/>
  <c r="O332" i="10"/>
  <c r="AJ332" i="10"/>
  <c r="E332" i="10"/>
  <c r="AB332" i="10"/>
  <c r="I332" i="10"/>
  <c r="C332" i="10"/>
  <c r="C946" i="10" s="1"/>
  <c r="X332" i="10"/>
  <c r="S332" i="10"/>
  <c r="L332" i="10"/>
  <c r="L946" i="10" s="1"/>
  <c r="AE332" i="10"/>
  <c r="AL332" i="10"/>
  <c r="AD332" i="10"/>
  <c r="Z332" i="10"/>
  <c r="AI332" i="10"/>
  <c r="R332" i="10"/>
  <c r="N332" i="10"/>
  <c r="W332" i="10"/>
  <c r="F332" i="10"/>
  <c r="Q332" i="10"/>
  <c r="B332" i="10"/>
  <c r="B946" i="10" s="1"/>
  <c r="K332" i="10"/>
  <c r="P332" i="10"/>
  <c r="AK332" i="10"/>
  <c r="A334" i="3" l="1"/>
  <c r="W333" i="3"/>
  <c r="D333" i="3"/>
  <c r="D740" i="3" s="1"/>
  <c r="O333" i="3"/>
  <c r="S333" i="3"/>
  <c r="AK333" i="3"/>
  <c r="J333" i="3"/>
  <c r="AL333" i="3"/>
  <c r="G333" i="3"/>
  <c r="Y333" i="3"/>
  <c r="V333" i="3"/>
  <c r="M333" i="3"/>
  <c r="E333" i="3"/>
  <c r="AF333" i="3"/>
  <c r="AG333" i="3"/>
  <c r="AI333" i="3"/>
  <c r="P333" i="3"/>
  <c r="U333" i="3"/>
  <c r="X333" i="3"/>
  <c r="R333" i="3"/>
  <c r="I333" i="3"/>
  <c r="H333" i="3"/>
  <c r="C333" i="3"/>
  <c r="C740" i="3" s="1"/>
  <c r="AH333" i="3"/>
  <c r="Q333" i="3"/>
  <c r="B333" i="3"/>
  <c r="B740" i="3" s="1"/>
  <c r="AA333" i="3"/>
  <c r="AJ333" i="3"/>
  <c r="K333" i="3"/>
  <c r="AM333" i="3"/>
  <c r="T333" i="3"/>
  <c r="AD333" i="3"/>
  <c r="N333" i="3"/>
  <c r="F333" i="3"/>
  <c r="Z333" i="3"/>
  <c r="AE333" i="3"/>
  <c r="L333" i="3"/>
  <c r="L740" i="3" s="1"/>
  <c r="AC333" i="3"/>
  <c r="AB333" i="3"/>
  <c r="A947" i="10"/>
  <c r="A334" i="10"/>
  <c r="X333" i="10"/>
  <c r="E333" i="10"/>
  <c r="AK333" i="10"/>
  <c r="L333" i="10"/>
  <c r="L947" i="10" s="1"/>
  <c r="AG333" i="10"/>
  <c r="U333" i="10"/>
  <c r="D333" i="10"/>
  <c r="D947" i="10" s="1"/>
  <c r="AL333" i="10"/>
  <c r="AD333" i="10"/>
  <c r="Z333" i="10"/>
  <c r="R333" i="10"/>
  <c r="I333" i="10"/>
  <c r="AM333" i="10"/>
  <c r="B333" i="10"/>
  <c r="B947" i="10" s="1"/>
  <c r="Y333" i="10"/>
  <c r="AI333" i="10"/>
  <c r="AA333" i="10"/>
  <c r="P333" i="10"/>
  <c r="W333" i="10"/>
  <c r="AF333" i="10"/>
  <c r="O333" i="10"/>
  <c r="AB333" i="10"/>
  <c r="K333" i="10"/>
  <c r="T333" i="10"/>
  <c r="C333" i="10"/>
  <c r="C947" i="10" s="1"/>
  <c r="H333" i="10"/>
  <c r="AH333" i="10"/>
  <c r="N333" i="10"/>
  <c r="V333" i="10"/>
  <c r="AE333" i="10"/>
  <c r="M333" i="10"/>
  <c r="J333" i="10"/>
  <c r="S333" i="10"/>
  <c r="AC333" i="10"/>
  <c r="AJ333" i="10"/>
  <c r="G333" i="10"/>
  <c r="Q333" i="10"/>
  <c r="F333" i="10"/>
  <c r="A948" i="10" l="1"/>
  <c r="A335" i="10"/>
  <c r="F334" i="10"/>
  <c r="AJ334" i="10"/>
  <c r="AF334" i="10"/>
  <c r="X334" i="10"/>
  <c r="AK334" i="10"/>
  <c r="AI334" i="10"/>
  <c r="AA334" i="10"/>
  <c r="W334" i="10"/>
  <c r="O334" i="10"/>
  <c r="T334" i="10"/>
  <c r="AC334" i="10"/>
  <c r="L334" i="10"/>
  <c r="L948" i="10" s="1"/>
  <c r="V334" i="10"/>
  <c r="H334" i="10"/>
  <c r="Q334" i="10"/>
  <c r="M334" i="10"/>
  <c r="E334" i="10"/>
  <c r="Y334" i="10"/>
  <c r="AE334" i="10"/>
  <c r="S334" i="10"/>
  <c r="AB334" i="10"/>
  <c r="AL334" i="10"/>
  <c r="G334" i="10"/>
  <c r="P334" i="10"/>
  <c r="Z334" i="10"/>
  <c r="K334" i="10"/>
  <c r="AG334" i="10"/>
  <c r="D334" i="10"/>
  <c r="D948" i="10" s="1"/>
  <c r="N334" i="10"/>
  <c r="J334" i="10"/>
  <c r="U334" i="10"/>
  <c r="B334" i="10"/>
  <c r="B948" i="10" s="1"/>
  <c r="I334" i="10"/>
  <c r="AD334" i="10"/>
  <c r="R334" i="10"/>
  <c r="AH334" i="10"/>
  <c r="AM334" i="10"/>
  <c r="C334" i="10"/>
  <c r="C948" i="10" s="1"/>
  <c r="A335" i="3"/>
  <c r="D334" i="3"/>
  <c r="D741" i="3" s="1"/>
  <c r="V334" i="3"/>
  <c r="B334" i="3"/>
  <c r="B741" i="3" s="1"/>
  <c r="AE334" i="3"/>
  <c r="AD334" i="3"/>
  <c r="Y334" i="3"/>
  <c r="R334" i="3"/>
  <c r="AA334" i="3"/>
  <c r="I334" i="3"/>
  <c r="F334" i="3"/>
  <c r="AG334" i="3"/>
  <c r="L334" i="3"/>
  <c r="L741" i="3" s="1"/>
  <c r="Q334" i="3"/>
  <c r="Z334" i="3"/>
  <c r="K334" i="3"/>
  <c r="AJ334" i="3"/>
  <c r="T334" i="3"/>
  <c r="AC334" i="3"/>
  <c r="C334" i="3"/>
  <c r="C741" i="3" s="1"/>
  <c r="AF334" i="3"/>
  <c r="M334" i="3"/>
  <c r="X334" i="3"/>
  <c r="AB334" i="3"/>
  <c r="AI334" i="3"/>
  <c r="O334" i="3"/>
  <c r="H334" i="3"/>
  <c r="P334" i="3"/>
  <c r="AH334" i="3"/>
  <c r="S334" i="3"/>
  <c r="J334" i="3"/>
  <c r="AL334" i="3"/>
  <c r="N334" i="3"/>
  <c r="W334" i="3"/>
  <c r="G334" i="3"/>
  <c r="AK334" i="3"/>
  <c r="U334" i="3"/>
  <c r="AM334" i="3"/>
  <c r="E334" i="3"/>
  <c r="A336" i="3" l="1"/>
  <c r="O335" i="3"/>
  <c r="AJ335" i="3"/>
  <c r="R335" i="3"/>
  <c r="C335" i="3"/>
  <c r="C742" i="3" s="1"/>
  <c r="Z335" i="3"/>
  <c r="E335" i="3"/>
  <c r="AI335" i="3"/>
  <c r="J335" i="3"/>
  <c r="T335" i="3"/>
  <c r="D335" i="3"/>
  <c r="D742" i="3" s="1"/>
  <c r="AC335" i="3"/>
  <c r="AL335" i="3"/>
  <c r="L335" i="3"/>
  <c r="L742" i="3" s="1"/>
  <c r="V335" i="3"/>
  <c r="AG335" i="3"/>
  <c r="AK335" i="3"/>
  <c r="X335" i="3"/>
  <c r="F335" i="3"/>
  <c r="Q335" i="3"/>
  <c r="Y335" i="3"/>
  <c r="AE335" i="3"/>
  <c r="AB335" i="3"/>
  <c r="I335" i="3"/>
  <c r="M335" i="3"/>
  <c r="S335" i="3"/>
  <c r="K335" i="3"/>
  <c r="AM335" i="3"/>
  <c r="G335" i="3"/>
  <c r="W335" i="3"/>
  <c r="AA335" i="3"/>
  <c r="H335" i="3"/>
  <c r="AH335" i="3"/>
  <c r="AD335" i="3"/>
  <c r="B335" i="3"/>
  <c r="B742" i="3" s="1"/>
  <c r="AF335" i="3"/>
  <c r="P335" i="3"/>
  <c r="N335" i="3"/>
  <c r="U335" i="3"/>
  <c r="A949" i="10"/>
  <c r="A336" i="10"/>
  <c r="E335" i="10"/>
  <c r="N335" i="10"/>
  <c r="AH335" i="10"/>
  <c r="AF335" i="10"/>
  <c r="X335" i="10"/>
  <c r="T335" i="10"/>
  <c r="L335" i="10"/>
  <c r="L949" i="10" s="1"/>
  <c r="B335" i="10"/>
  <c r="B949" i="10" s="1"/>
  <c r="S335" i="10"/>
  <c r="AB335" i="10"/>
  <c r="J335" i="10"/>
  <c r="P335" i="10"/>
  <c r="AK335" i="10"/>
  <c r="AI335" i="10"/>
  <c r="V335" i="10"/>
  <c r="D335" i="10"/>
  <c r="D949" i="10" s="1"/>
  <c r="Y335" i="10"/>
  <c r="W335" i="10"/>
  <c r="AD335" i="10"/>
  <c r="M335" i="10"/>
  <c r="K335" i="10"/>
  <c r="R335" i="10"/>
  <c r="AM335" i="10"/>
  <c r="H335" i="10"/>
  <c r="F335" i="10"/>
  <c r="AA335" i="10"/>
  <c r="G335" i="10"/>
  <c r="O335" i="10"/>
  <c r="C335" i="10"/>
  <c r="C949" i="10" s="1"/>
  <c r="AG335" i="10"/>
  <c r="AC335" i="10"/>
  <c r="AL335" i="10"/>
  <c r="U335" i="10"/>
  <c r="AE335" i="10"/>
  <c r="Q335" i="10"/>
  <c r="Z335" i="10"/>
  <c r="I335" i="10"/>
  <c r="AJ335" i="10"/>
  <c r="A337" i="3" l="1"/>
  <c r="S336" i="3"/>
  <c r="AC336" i="3"/>
  <c r="AL336" i="3"/>
  <c r="U336" i="3"/>
  <c r="AE336" i="3"/>
  <c r="AH336" i="3"/>
  <c r="F336" i="3"/>
  <c r="AG336" i="3"/>
  <c r="O336" i="3"/>
  <c r="V336" i="3"/>
  <c r="AB336" i="3"/>
  <c r="AK336" i="3"/>
  <c r="R336" i="3"/>
  <c r="J336" i="3"/>
  <c r="P336" i="3"/>
  <c r="T336" i="3"/>
  <c r="B336" i="3"/>
  <c r="B743" i="3" s="1"/>
  <c r="AJ336" i="3"/>
  <c r="D336" i="3"/>
  <c r="D743" i="3" s="1"/>
  <c r="E336" i="3"/>
  <c r="X336" i="3"/>
  <c r="AF336" i="3"/>
  <c r="L336" i="3"/>
  <c r="L743" i="3" s="1"/>
  <c r="Q336" i="3"/>
  <c r="AA336" i="3"/>
  <c r="AD336" i="3"/>
  <c r="K336" i="3"/>
  <c r="AI336" i="3"/>
  <c r="N336" i="3"/>
  <c r="M336" i="3"/>
  <c r="Z336" i="3"/>
  <c r="I336" i="3"/>
  <c r="AM336" i="3"/>
  <c r="H336" i="3"/>
  <c r="W336" i="3"/>
  <c r="G336" i="3"/>
  <c r="C336" i="3"/>
  <c r="C743" i="3" s="1"/>
  <c r="Y336" i="3"/>
  <c r="A950" i="10"/>
  <c r="A337" i="10"/>
  <c r="Y336" i="10"/>
  <c r="AH336" i="10"/>
  <c r="AF336" i="10"/>
  <c r="P336" i="10"/>
  <c r="AM336" i="10"/>
  <c r="M336" i="10"/>
  <c r="V336" i="10"/>
  <c r="T336" i="10"/>
  <c r="G336" i="10"/>
  <c r="AA336" i="10"/>
  <c r="J336" i="10"/>
  <c r="H336" i="10"/>
  <c r="S336" i="10"/>
  <c r="O336" i="10"/>
  <c r="AJ336" i="10"/>
  <c r="C336" i="10"/>
  <c r="C950" i="10" s="1"/>
  <c r="X336" i="10"/>
  <c r="L336" i="10"/>
  <c r="L950" i="10" s="1"/>
  <c r="E336" i="10"/>
  <c r="AL336" i="10"/>
  <c r="AD336" i="10"/>
  <c r="D336" i="10"/>
  <c r="D950" i="10" s="1"/>
  <c r="Z336" i="10"/>
  <c r="AI336" i="10"/>
  <c r="R336" i="10"/>
  <c r="N336" i="10"/>
  <c r="W336" i="10"/>
  <c r="F336" i="10"/>
  <c r="B336" i="10"/>
  <c r="B950" i="10" s="1"/>
  <c r="K336" i="10"/>
  <c r="AB336" i="10"/>
  <c r="AK336" i="10"/>
  <c r="AE336" i="10"/>
  <c r="AC336" i="10"/>
  <c r="U336" i="10"/>
  <c r="Q336" i="10"/>
  <c r="I336" i="10"/>
  <c r="AG336" i="10"/>
  <c r="A951" i="10" l="1"/>
  <c r="A338" i="10"/>
  <c r="L337" i="10"/>
  <c r="L951" i="10" s="1"/>
  <c r="AG337" i="10"/>
  <c r="D337" i="10"/>
  <c r="D951" i="10" s="1"/>
  <c r="U337" i="10"/>
  <c r="P337" i="10"/>
  <c r="I337" i="10"/>
  <c r="AM337" i="10"/>
  <c r="AI337" i="10"/>
  <c r="AA337" i="10"/>
  <c r="AL337" i="10"/>
  <c r="W337" i="10"/>
  <c r="AF337" i="10"/>
  <c r="O337" i="10"/>
  <c r="B337" i="10"/>
  <c r="B951" i="10" s="1"/>
  <c r="K337" i="10"/>
  <c r="T337" i="10"/>
  <c r="C337" i="10"/>
  <c r="C951" i="10" s="1"/>
  <c r="AK337" i="10"/>
  <c r="H337" i="10"/>
  <c r="AH337" i="10"/>
  <c r="Y337" i="10"/>
  <c r="V337" i="10"/>
  <c r="AE337" i="10"/>
  <c r="AC337" i="10"/>
  <c r="AJ337" i="10"/>
  <c r="J337" i="10"/>
  <c r="S337" i="10"/>
  <c r="Q337" i="10"/>
  <c r="AB337" i="10"/>
  <c r="Z337" i="10"/>
  <c r="R337" i="10"/>
  <c r="N337" i="10"/>
  <c r="F337" i="10"/>
  <c r="X337" i="10"/>
  <c r="G337" i="10"/>
  <c r="E337" i="10"/>
  <c r="M337" i="10"/>
  <c r="AD337" i="10"/>
  <c r="A338" i="3"/>
  <c r="AD337" i="3"/>
  <c r="S337" i="3"/>
  <c r="AK337" i="3"/>
  <c r="AA337" i="3"/>
  <c r="H337" i="3"/>
  <c r="R337" i="3"/>
  <c r="G337" i="3"/>
  <c r="Y337" i="3"/>
  <c r="AC337" i="3"/>
  <c r="K337" i="3"/>
  <c r="C337" i="3"/>
  <c r="C744" i="3" s="1"/>
  <c r="AG337" i="3"/>
  <c r="M337" i="3"/>
  <c r="N337" i="3"/>
  <c r="U337" i="3"/>
  <c r="I337" i="3"/>
  <c r="Z337" i="3"/>
  <c r="AJ337" i="3"/>
  <c r="J337" i="3"/>
  <c r="AM337" i="3"/>
  <c r="T337" i="3"/>
  <c r="W337" i="3"/>
  <c r="D337" i="3"/>
  <c r="D744" i="3" s="1"/>
  <c r="AB337" i="3"/>
  <c r="F337" i="3"/>
  <c r="AL337" i="3"/>
  <c r="L337" i="3"/>
  <c r="L744" i="3" s="1"/>
  <c r="V337" i="3"/>
  <c r="E337" i="3"/>
  <c r="X337" i="3"/>
  <c r="AF337" i="3"/>
  <c r="AI337" i="3"/>
  <c r="AH337" i="3"/>
  <c r="Q337" i="3"/>
  <c r="B337" i="3"/>
  <c r="B744" i="3" s="1"/>
  <c r="P337" i="3"/>
  <c r="AE337" i="3"/>
  <c r="O337" i="3"/>
  <c r="A339" i="3" l="1"/>
  <c r="S338" i="3"/>
  <c r="D338" i="3"/>
  <c r="D745" i="3" s="1"/>
  <c r="AL338" i="3"/>
  <c r="V338" i="3"/>
  <c r="Y338" i="3"/>
  <c r="W338" i="3"/>
  <c r="O338" i="3"/>
  <c r="G338" i="3"/>
  <c r="AD338" i="3"/>
  <c r="R338" i="3"/>
  <c r="N338" i="3"/>
  <c r="I338" i="3"/>
  <c r="F338" i="3"/>
  <c r="B338" i="3"/>
  <c r="B745" i="3" s="1"/>
  <c r="X338" i="3"/>
  <c r="AK338" i="3"/>
  <c r="C338" i="3"/>
  <c r="C745" i="3" s="1"/>
  <c r="Q338" i="3"/>
  <c r="U338" i="3"/>
  <c r="AA338" i="3"/>
  <c r="AM338" i="3"/>
  <c r="H338" i="3"/>
  <c r="T338" i="3"/>
  <c r="AB338" i="3"/>
  <c r="AF338" i="3"/>
  <c r="AE338" i="3"/>
  <c r="P338" i="3"/>
  <c r="AH338" i="3"/>
  <c r="K338" i="3"/>
  <c r="AJ338" i="3"/>
  <c r="M338" i="3"/>
  <c r="AG338" i="3"/>
  <c r="J338" i="3"/>
  <c r="AC338" i="3"/>
  <c r="L338" i="3"/>
  <c r="L745" i="3" s="1"/>
  <c r="Z338" i="3"/>
  <c r="AI338" i="3"/>
  <c r="E338" i="3"/>
  <c r="A952" i="10"/>
  <c r="A339" i="10"/>
  <c r="AF338" i="10"/>
  <c r="X338" i="10"/>
  <c r="M338" i="10"/>
  <c r="T338" i="10"/>
  <c r="AC338" i="10"/>
  <c r="L338" i="10"/>
  <c r="L952" i="10" s="1"/>
  <c r="H338" i="10"/>
  <c r="Q338" i="10"/>
  <c r="AI338" i="10"/>
  <c r="E338" i="10"/>
  <c r="AH338" i="10"/>
  <c r="AE338" i="10"/>
  <c r="AL338" i="10"/>
  <c r="S338" i="10"/>
  <c r="AB338" i="10"/>
  <c r="Z338" i="10"/>
  <c r="AG338" i="10"/>
  <c r="G338" i="10"/>
  <c r="P338" i="10"/>
  <c r="N338" i="10"/>
  <c r="V338" i="10"/>
  <c r="U338" i="10"/>
  <c r="D338" i="10"/>
  <c r="D952" i="10" s="1"/>
  <c r="B338" i="10"/>
  <c r="B952" i="10" s="1"/>
  <c r="AM338" i="10"/>
  <c r="I338" i="10"/>
  <c r="AD338" i="10"/>
  <c r="Y338" i="10"/>
  <c r="W338" i="10"/>
  <c r="O338" i="10"/>
  <c r="K338" i="10"/>
  <c r="C338" i="10"/>
  <c r="C952" i="10" s="1"/>
  <c r="R338" i="10"/>
  <c r="J338" i="10"/>
  <c r="F338" i="10"/>
  <c r="AJ338" i="10"/>
  <c r="AK338" i="10"/>
  <c r="AA338" i="10"/>
  <c r="A953" i="10" l="1"/>
  <c r="A340" i="10"/>
  <c r="B339" i="10"/>
  <c r="B953" i="10" s="1"/>
  <c r="AF339" i="10"/>
  <c r="AB339" i="10"/>
  <c r="AI339" i="10"/>
  <c r="P339" i="10"/>
  <c r="AK339" i="10"/>
  <c r="W339" i="10"/>
  <c r="AE339" i="10"/>
  <c r="AD339" i="10"/>
  <c r="D339" i="10"/>
  <c r="D953" i="10" s="1"/>
  <c r="Y339" i="10"/>
  <c r="K339" i="10"/>
  <c r="R339" i="10"/>
  <c r="AM339" i="10"/>
  <c r="M339" i="10"/>
  <c r="F339" i="10"/>
  <c r="AA339" i="10"/>
  <c r="S339" i="10"/>
  <c r="O339" i="10"/>
  <c r="AJ339" i="10"/>
  <c r="C339" i="10"/>
  <c r="C953" i="10" s="1"/>
  <c r="AG339" i="10"/>
  <c r="V339" i="10"/>
  <c r="T339" i="10"/>
  <c r="L339" i="10"/>
  <c r="L953" i="10" s="1"/>
  <c r="H339" i="10"/>
  <c r="AC339" i="10"/>
  <c r="AL339" i="10"/>
  <c r="U339" i="10"/>
  <c r="G339" i="10"/>
  <c r="Q339" i="10"/>
  <c r="Z339" i="10"/>
  <c r="I339" i="10"/>
  <c r="AH339" i="10"/>
  <c r="E339" i="10"/>
  <c r="N339" i="10"/>
  <c r="J339" i="10"/>
  <c r="X339" i="10"/>
  <c r="A340" i="3"/>
  <c r="C339" i="3"/>
  <c r="C746" i="3" s="1"/>
  <c r="L339" i="3"/>
  <c r="L746" i="3" s="1"/>
  <c r="AF339" i="3"/>
  <c r="F339" i="3"/>
  <c r="X339" i="3"/>
  <c r="AC339" i="3"/>
  <c r="AG339" i="3"/>
  <c r="AL339" i="3"/>
  <c r="B339" i="3"/>
  <c r="B746" i="3" s="1"/>
  <c r="U339" i="3"/>
  <c r="I339" i="3"/>
  <c r="Z339" i="3"/>
  <c r="AK339" i="3"/>
  <c r="AH339" i="3"/>
  <c r="AB339" i="3"/>
  <c r="Y339" i="3"/>
  <c r="V339" i="3"/>
  <c r="AE339" i="3"/>
  <c r="P339" i="3"/>
  <c r="AM339" i="3"/>
  <c r="M339" i="3"/>
  <c r="AI339" i="3"/>
  <c r="J339" i="3"/>
  <c r="S339" i="3"/>
  <c r="N339" i="3"/>
  <c r="D339" i="3"/>
  <c r="D746" i="3" s="1"/>
  <c r="AA339" i="3"/>
  <c r="W339" i="3"/>
  <c r="G339" i="3"/>
  <c r="AJ339" i="3"/>
  <c r="AD339" i="3"/>
  <c r="T339" i="3"/>
  <c r="O339" i="3"/>
  <c r="K339" i="3"/>
  <c r="H339" i="3"/>
  <c r="E339" i="3"/>
  <c r="Q339" i="3"/>
  <c r="R339" i="3"/>
  <c r="A954" i="10" l="1"/>
  <c r="A341" i="10"/>
  <c r="AM340" i="10"/>
  <c r="Y340" i="10"/>
  <c r="AH340" i="10"/>
  <c r="T340" i="10"/>
  <c r="AC340" i="10"/>
  <c r="AA340" i="10"/>
  <c r="M340" i="10"/>
  <c r="V340" i="10"/>
  <c r="H340" i="10"/>
  <c r="O340" i="10"/>
  <c r="AJ340" i="10"/>
  <c r="J340" i="10"/>
  <c r="AB340" i="10"/>
  <c r="C340" i="10"/>
  <c r="C954" i="10" s="1"/>
  <c r="X340" i="10"/>
  <c r="L340" i="10"/>
  <c r="L954" i="10" s="1"/>
  <c r="AL340" i="10"/>
  <c r="AD340" i="10"/>
  <c r="P340" i="10"/>
  <c r="Z340" i="10"/>
  <c r="AI340" i="10"/>
  <c r="R340" i="10"/>
  <c r="AG340" i="10"/>
  <c r="N340" i="10"/>
  <c r="W340" i="10"/>
  <c r="F340" i="10"/>
  <c r="S340" i="10"/>
  <c r="Q340" i="10"/>
  <c r="I340" i="10"/>
  <c r="E340" i="10"/>
  <c r="B340" i="10"/>
  <c r="B954" i="10" s="1"/>
  <c r="K340" i="10"/>
  <c r="D340" i="10"/>
  <c r="D954" i="10" s="1"/>
  <c r="AE340" i="10"/>
  <c r="G340" i="10"/>
  <c r="AK340" i="10"/>
  <c r="AF340" i="10"/>
  <c r="U340" i="10"/>
  <c r="A341" i="3"/>
  <c r="AD340" i="3"/>
  <c r="N340" i="3"/>
  <c r="R340" i="3"/>
  <c r="Q340" i="3"/>
  <c r="AH340" i="3"/>
  <c r="AE340" i="3"/>
  <c r="F340" i="3"/>
  <c r="AA340" i="3"/>
  <c r="AK340" i="3"/>
  <c r="V340" i="3"/>
  <c r="S340" i="3"/>
  <c r="AB340" i="3"/>
  <c r="O340" i="3"/>
  <c r="Y340" i="3"/>
  <c r="AJ340" i="3"/>
  <c r="J340" i="3"/>
  <c r="AF340" i="3"/>
  <c r="G340" i="3"/>
  <c r="P340" i="3"/>
  <c r="M340" i="3"/>
  <c r="X340" i="3"/>
  <c r="T340" i="3"/>
  <c r="D340" i="3"/>
  <c r="D747" i="3" s="1"/>
  <c r="AG340" i="3"/>
  <c r="L340" i="3"/>
  <c r="L747" i="3" s="1"/>
  <c r="H340" i="3"/>
  <c r="C340" i="3"/>
  <c r="C747" i="3" s="1"/>
  <c r="Z340" i="3"/>
  <c r="U340" i="3"/>
  <c r="K340" i="3"/>
  <c r="AC340" i="3"/>
  <c r="B340" i="3"/>
  <c r="B747" i="3" s="1"/>
  <c r="AM340" i="3"/>
  <c r="W340" i="3"/>
  <c r="AL340" i="3"/>
  <c r="I340" i="3"/>
  <c r="AI340" i="3"/>
  <c r="E340" i="3"/>
  <c r="A955" i="10" l="1"/>
  <c r="A342" i="10"/>
  <c r="U341" i="10"/>
  <c r="I341" i="10"/>
  <c r="AM341" i="10"/>
  <c r="Y341" i="10"/>
  <c r="R341" i="10"/>
  <c r="AI341" i="10"/>
  <c r="AA341" i="10"/>
  <c r="W341" i="10"/>
  <c r="AF341" i="10"/>
  <c r="O341" i="10"/>
  <c r="K341" i="10"/>
  <c r="T341" i="10"/>
  <c r="C341" i="10"/>
  <c r="C955" i="10" s="1"/>
  <c r="M341" i="10"/>
  <c r="H341" i="10"/>
  <c r="AL341" i="10"/>
  <c r="AD341" i="10"/>
  <c r="P341" i="10"/>
  <c r="N341" i="10"/>
  <c r="F341" i="10"/>
  <c r="B341" i="10"/>
  <c r="B955" i="10" s="1"/>
  <c r="AK341" i="10"/>
  <c r="AH341" i="10"/>
  <c r="AC341" i="10"/>
  <c r="AB341" i="10"/>
  <c r="AJ341" i="10"/>
  <c r="V341" i="10"/>
  <c r="AE341" i="10"/>
  <c r="Q341" i="10"/>
  <c r="D341" i="10"/>
  <c r="D955" i="10" s="1"/>
  <c r="X341" i="10"/>
  <c r="J341" i="10"/>
  <c r="S341" i="10"/>
  <c r="E341" i="10"/>
  <c r="L341" i="10"/>
  <c r="L955" i="10" s="1"/>
  <c r="AG341" i="10"/>
  <c r="G341" i="10"/>
  <c r="Z341" i="10"/>
  <c r="A342" i="3"/>
  <c r="O341" i="3"/>
  <c r="L341" i="3"/>
  <c r="L748" i="3" s="1"/>
  <c r="AF341" i="3"/>
  <c r="AH341" i="3"/>
  <c r="S341" i="3"/>
  <c r="P341" i="3"/>
  <c r="AK341" i="3"/>
  <c r="H341" i="3"/>
  <c r="V341" i="3"/>
  <c r="AG341" i="3"/>
  <c r="G341" i="3"/>
  <c r="AC341" i="3"/>
  <c r="D341" i="3"/>
  <c r="D748" i="3" s="1"/>
  <c r="Y341" i="3"/>
  <c r="R341" i="3"/>
  <c r="AI341" i="3"/>
  <c r="J341" i="3"/>
  <c r="U341" i="3"/>
  <c r="Q341" i="3"/>
  <c r="M341" i="3"/>
  <c r="F341" i="3"/>
  <c r="I341" i="3"/>
  <c r="E341" i="3"/>
  <c r="W341" i="3"/>
  <c r="AL341" i="3"/>
  <c r="AD341" i="3"/>
  <c r="N341" i="3"/>
  <c r="K341" i="3"/>
  <c r="T341" i="3"/>
  <c r="AM341" i="3"/>
  <c r="AA341" i="3"/>
  <c r="AB341" i="3"/>
  <c r="AE341" i="3"/>
  <c r="B341" i="3"/>
  <c r="B748" i="3" s="1"/>
  <c r="X341" i="3"/>
  <c r="AJ341" i="3"/>
  <c r="Z341" i="3"/>
  <c r="C341" i="3"/>
  <c r="C748" i="3" s="1"/>
  <c r="A956" i="10" l="1"/>
  <c r="A343" i="10"/>
  <c r="T342" i="10"/>
  <c r="AC342" i="10"/>
  <c r="L342" i="10"/>
  <c r="L956" i="10" s="1"/>
  <c r="V342" i="10"/>
  <c r="H342" i="10"/>
  <c r="Q342" i="10"/>
  <c r="E342" i="10"/>
  <c r="J342" i="10"/>
  <c r="AL342" i="10"/>
  <c r="AM342" i="10"/>
  <c r="AI342" i="10"/>
  <c r="AA342" i="10"/>
  <c r="AE342" i="10"/>
  <c r="Z342" i="10"/>
  <c r="M342" i="10"/>
  <c r="K342" i="10"/>
  <c r="C342" i="10"/>
  <c r="C956" i="10" s="1"/>
  <c r="AG342" i="10"/>
  <c r="S342" i="10"/>
  <c r="AB342" i="10"/>
  <c r="N342" i="10"/>
  <c r="AH342" i="10"/>
  <c r="U342" i="10"/>
  <c r="G342" i="10"/>
  <c r="P342" i="10"/>
  <c r="B342" i="10"/>
  <c r="B956" i="10" s="1"/>
  <c r="Y342" i="10"/>
  <c r="I342" i="10"/>
  <c r="AD342" i="10"/>
  <c r="D342" i="10"/>
  <c r="D956" i="10" s="1"/>
  <c r="AK342" i="10"/>
  <c r="R342" i="10"/>
  <c r="F342" i="10"/>
  <c r="AJ342" i="10"/>
  <c r="W342" i="10"/>
  <c r="O342" i="10"/>
  <c r="AF342" i="10"/>
  <c r="X342" i="10"/>
  <c r="A343" i="3"/>
  <c r="S342" i="3"/>
  <c r="AD342" i="3"/>
  <c r="D342" i="3"/>
  <c r="D749" i="3" s="1"/>
  <c r="Z342" i="3"/>
  <c r="M342" i="3"/>
  <c r="V342" i="3"/>
  <c r="AA342" i="3"/>
  <c r="G342" i="3"/>
  <c r="R342" i="3"/>
  <c r="F342" i="3"/>
  <c r="B342" i="3"/>
  <c r="B749" i="3" s="1"/>
  <c r="H342" i="3"/>
  <c r="W342" i="3"/>
  <c r="K342" i="3"/>
  <c r="AG342" i="3"/>
  <c r="AC342" i="3"/>
  <c r="T342" i="3"/>
  <c r="AJ342" i="3"/>
  <c r="AM342" i="3"/>
  <c r="E342" i="3"/>
  <c r="X342" i="3"/>
  <c r="I342" i="3"/>
  <c r="L342" i="3"/>
  <c r="L749" i="3" s="1"/>
  <c r="AB342" i="3"/>
  <c r="AK342" i="3"/>
  <c r="AF342" i="3"/>
  <c r="AE342" i="3"/>
  <c r="P342" i="3"/>
  <c r="AL342" i="3"/>
  <c r="Y342" i="3"/>
  <c r="AH342" i="3"/>
  <c r="C342" i="3"/>
  <c r="C749" i="3" s="1"/>
  <c r="U342" i="3"/>
  <c r="O342" i="3"/>
  <c r="Q342" i="3"/>
  <c r="AI342" i="3"/>
  <c r="N342" i="3"/>
  <c r="J342" i="3"/>
  <c r="A344" i="3" l="1"/>
  <c r="Z343" i="3"/>
  <c r="AD343" i="3"/>
  <c r="AG343" i="3"/>
  <c r="B343" i="3"/>
  <c r="B750" i="3" s="1"/>
  <c r="U343" i="3"/>
  <c r="X343" i="3"/>
  <c r="R343" i="3"/>
  <c r="I343" i="3"/>
  <c r="AC343" i="3"/>
  <c r="AK343" i="3"/>
  <c r="AH343" i="3"/>
  <c r="AB343" i="3"/>
  <c r="AM343" i="3"/>
  <c r="Y343" i="3"/>
  <c r="AI343" i="3"/>
  <c r="V343" i="3"/>
  <c r="AE343" i="3"/>
  <c r="P343" i="3"/>
  <c r="AA343" i="3"/>
  <c r="M343" i="3"/>
  <c r="W343" i="3"/>
  <c r="J343" i="3"/>
  <c r="S343" i="3"/>
  <c r="T343" i="3"/>
  <c r="D343" i="3"/>
  <c r="D750" i="3" s="1"/>
  <c r="O343" i="3"/>
  <c r="K343" i="3"/>
  <c r="G343" i="3"/>
  <c r="L343" i="3"/>
  <c r="L750" i="3" s="1"/>
  <c r="C343" i="3"/>
  <c r="C750" i="3" s="1"/>
  <c r="Q343" i="3"/>
  <c r="N343" i="3"/>
  <c r="F343" i="3"/>
  <c r="AF343" i="3"/>
  <c r="AL343" i="3"/>
  <c r="H343" i="3"/>
  <c r="E343" i="3"/>
  <c r="AJ343" i="3"/>
  <c r="A957" i="10"/>
  <c r="A344" i="10"/>
  <c r="AI343" i="10"/>
  <c r="AB343" i="10"/>
  <c r="W343" i="10"/>
  <c r="G343" i="10"/>
  <c r="AD343" i="10"/>
  <c r="P343" i="10"/>
  <c r="AK343" i="10"/>
  <c r="K343" i="10"/>
  <c r="AJ343" i="10"/>
  <c r="AF343" i="10"/>
  <c r="X343" i="10"/>
  <c r="L343" i="10"/>
  <c r="L957" i="10" s="1"/>
  <c r="R343" i="10"/>
  <c r="D343" i="10"/>
  <c r="D957" i="10" s="1"/>
  <c r="AM343" i="10"/>
  <c r="Y343" i="10"/>
  <c r="J343" i="10"/>
  <c r="H343" i="10"/>
  <c r="F343" i="10"/>
  <c r="AA343" i="10"/>
  <c r="M343" i="10"/>
  <c r="AE343" i="10"/>
  <c r="O343" i="10"/>
  <c r="V343" i="10"/>
  <c r="C343" i="10"/>
  <c r="C957" i="10" s="1"/>
  <c r="AG343" i="10"/>
  <c r="AH343" i="10"/>
  <c r="AC343" i="10"/>
  <c r="AL343" i="10"/>
  <c r="U343" i="10"/>
  <c r="Q343" i="10"/>
  <c r="Z343" i="10"/>
  <c r="I343" i="10"/>
  <c r="T343" i="10"/>
  <c r="E343" i="10"/>
  <c r="N343" i="10"/>
  <c r="B343" i="10"/>
  <c r="B957" i="10" s="1"/>
  <c r="S343" i="10"/>
  <c r="A345" i="3" l="1"/>
  <c r="C344" i="3"/>
  <c r="C751" i="3" s="1"/>
  <c r="R344" i="3"/>
  <c r="U344" i="3"/>
  <c r="F344" i="3"/>
  <c r="AL344" i="3"/>
  <c r="AA344" i="3"/>
  <c r="AH344" i="3"/>
  <c r="AE344" i="3"/>
  <c r="N344" i="3"/>
  <c r="I344" i="3"/>
  <c r="AK344" i="3"/>
  <c r="AJ344" i="3"/>
  <c r="V344" i="3"/>
  <c r="AF344" i="3"/>
  <c r="S344" i="3"/>
  <c r="AB344" i="3"/>
  <c r="Q344" i="3"/>
  <c r="Y344" i="3"/>
  <c r="X344" i="3"/>
  <c r="J344" i="3"/>
  <c r="T344" i="3"/>
  <c r="G344" i="3"/>
  <c r="P344" i="3"/>
  <c r="M344" i="3"/>
  <c r="L344" i="3"/>
  <c r="L751" i="3" s="1"/>
  <c r="H344" i="3"/>
  <c r="D344" i="3"/>
  <c r="D751" i="3" s="1"/>
  <c r="AM344" i="3"/>
  <c r="K344" i="3"/>
  <c r="AC344" i="3"/>
  <c r="AI344" i="3"/>
  <c r="B344" i="3"/>
  <c r="B751" i="3" s="1"/>
  <c r="E344" i="3"/>
  <c r="O344" i="3"/>
  <c r="AG344" i="3"/>
  <c r="W344" i="3"/>
  <c r="Z344" i="3"/>
  <c r="AD344" i="3"/>
  <c r="A958" i="10"/>
  <c r="A345" i="10"/>
  <c r="AA344" i="10"/>
  <c r="Y344" i="10"/>
  <c r="AH344" i="10"/>
  <c r="H344" i="10"/>
  <c r="O344" i="10"/>
  <c r="M344" i="10"/>
  <c r="AJ344" i="10"/>
  <c r="V344" i="10"/>
  <c r="D344" i="10"/>
  <c r="D958" i="10" s="1"/>
  <c r="C344" i="10"/>
  <c r="C958" i="10" s="1"/>
  <c r="X344" i="10"/>
  <c r="J344" i="10"/>
  <c r="AG344" i="10"/>
  <c r="AC344" i="10"/>
  <c r="U344" i="10"/>
  <c r="L344" i="10"/>
  <c r="L958" i="10" s="1"/>
  <c r="G344" i="10"/>
  <c r="E344" i="10"/>
  <c r="AL344" i="10"/>
  <c r="AD344" i="10"/>
  <c r="AB344" i="10"/>
  <c r="Z344" i="10"/>
  <c r="AI344" i="10"/>
  <c r="R344" i="10"/>
  <c r="S344" i="10"/>
  <c r="N344" i="10"/>
  <c r="W344" i="10"/>
  <c r="F344" i="10"/>
  <c r="AE344" i="10"/>
  <c r="B344" i="10"/>
  <c r="B958" i="10" s="1"/>
  <c r="K344" i="10"/>
  <c r="Q344" i="10"/>
  <c r="AF344" i="10"/>
  <c r="P344" i="10"/>
  <c r="AM344" i="10"/>
  <c r="AK344" i="10"/>
  <c r="T344" i="10"/>
  <c r="I344" i="10"/>
  <c r="A346" i="3" l="1"/>
  <c r="C345" i="3"/>
  <c r="C752" i="3" s="1"/>
  <c r="AL345" i="3"/>
  <c r="AH345" i="3"/>
  <c r="AG345" i="3"/>
  <c r="S345" i="3"/>
  <c r="AC345" i="3"/>
  <c r="P345" i="3"/>
  <c r="AK345" i="3"/>
  <c r="AF345" i="3"/>
  <c r="Z345" i="3"/>
  <c r="R345" i="3"/>
  <c r="V345" i="3"/>
  <c r="U345" i="3"/>
  <c r="G345" i="3"/>
  <c r="Q345" i="3"/>
  <c r="D345" i="3"/>
  <c r="D752" i="3" s="1"/>
  <c r="Y345" i="3"/>
  <c r="AJ345" i="3"/>
  <c r="B345" i="3"/>
  <c r="B752" i="3" s="1"/>
  <c r="J345" i="3"/>
  <c r="I345" i="3"/>
  <c r="E345" i="3"/>
  <c r="M345" i="3"/>
  <c r="H345" i="3"/>
  <c r="AD345" i="3"/>
  <c r="T345" i="3"/>
  <c r="X345" i="3"/>
  <c r="AM345" i="3"/>
  <c r="AI345" i="3"/>
  <c r="AA345" i="3"/>
  <c r="F345" i="3"/>
  <c r="W345" i="3"/>
  <c r="O345" i="3"/>
  <c r="AB345" i="3"/>
  <c r="N345" i="3"/>
  <c r="K345" i="3"/>
  <c r="L345" i="3"/>
  <c r="L752" i="3" s="1"/>
  <c r="AE345" i="3"/>
  <c r="A959" i="10"/>
  <c r="A346" i="10"/>
  <c r="I345" i="10"/>
  <c r="AB345" i="10"/>
  <c r="AM345" i="10"/>
  <c r="AI345" i="10"/>
  <c r="P345" i="10"/>
  <c r="AA345" i="10"/>
  <c r="AL345" i="10"/>
  <c r="AD345" i="10"/>
  <c r="Y345" i="10"/>
  <c r="W345" i="10"/>
  <c r="AF345" i="10"/>
  <c r="O345" i="10"/>
  <c r="D345" i="10"/>
  <c r="D959" i="10" s="1"/>
  <c r="B345" i="10"/>
  <c r="B959" i="10" s="1"/>
  <c r="K345" i="10"/>
  <c r="T345" i="10"/>
  <c r="C345" i="10"/>
  <c r="C959" i="10" s="1"/>
  <c r="Z345" i="10"/>
  <c r="H345" i="10"/>
  <c r="R345" i="10"/>
  <c r="AK345" i="10"/>
  <c r="AC345" i="10"/>
  <c r="N345" i="10"/>
  <c r="AJ345" i="10"/>
  <c r="AH345" i="10"/>
  <c r="Q345" i="10"/>
  <c r="X345" i="10"/>
  <c r="V345" i="10"/>
  <c r="AE345" i="10"/>
  <c r="E345" i="10"/>
  <c r="M345" i="10"/>
  <c r="L345" i="10"/>
  <c r="L959" i="10" s="1"/>
  <c r="J345" i="10"/>
  <c r="AG345" i="10"/>
  <c r="S345" i="10"/>
  <c r="U345" i="10"/>
  <c r="G345" i="10"/>
  <c r="F345" i="10"/>
  <c r="A960" i="10" l="1"/>
  <c r="A347" i="10"/>
  <c r="H346" i="10"/>
  <c r="Q346" i="10"/>
  <c r="C346" i="10"/>
  <c r="C960" i="10" s="1"/>
  <c r="AM346" i="10"/>
  <c r="AH346" i="10"/>
  <c r="E346" i="10"/>
  <c r="K346" i="10"/>
  <c r="J346" i="10"/>
  <c r="AI346" i="10"/>
  <c r="AL346" i="10"/>
  <c r="AA346" i="10"/>
  <c r="Z346" i="10"/>
  <c r="AG346" i="10"/>
  <c r="AE346" i="10"/>
  <c r="N346" i="10"/>
  <c r="U346" i="10"/>
  <c r="S346" i="10"/>
  <c r="AB346" i="10"/>
  <c r="B346" i="10"/>
  <c r="B960" i="10" s="1"/>
  <c r="W346" i="10"/>
  <c r="I346" i="10"/>
  <c r="G346" i="10"/>
  <c r="AD346" i="10"/>
  <c r="P346" i="10"/>
  <c r="R346" i="10"/>
  <c r="D346" i="10"/>
  <c r="D960" i="10" s="1"/>
  <c r="V346" i="10"/>
  <c r="F346" i="10"/>
  <c r="AK346" i="10"/>
  <c r="AJ346" i="10"/>
  <c r="AF346" i="10"/>
  <c r="Y346" i="10"/>
  <c r="X346" i="10"/>
  <c r="T346" i="10"/>
  <c r="AC346" i="10"/>
  <c r="M346" i="10"/>
  <c r="L346" i="10"/>
  <c r="L960" i="10" s="1"/>
  <c r="O346" i="10"/>
  <c r="A347" i="3"/>
  <c r="S346" i="3"/>
  <c r="R346" i="3"/>
  <c r="D346" i="3"/>
  <c r="D753" i="3" s="1"/>
  <c r="N346" i="3"/>
  <c r="M346" i="3"/>
  <c r="V346" i="3"/>
  <c r="AI346" i="3"/>
  <c r="G346" i="3"/>
  <c r="F346" i="3"/>
  <c r="AA346" i="3"/>
  <c r="T346" i="3"/>
  <c r="AM346" i="3"/>
  <c r="AJ346" i="3"/>
  <c r="I346" i="3"/>
  <c r="X346" i="3"/>
  <c r="O346" i="3"/>
  <c r="L346" i="3"/>
  <c r="L753" i="3" s="1"/>
  <c r="W346" i="3"/>
  <c r="K346" i="3"/>
  <c r="AB346" i="3"/>
  <c r="AL346" i="3"/>
  <c r="AK346" i="3"/>
  <c r="AE346" i="3"/>
  <c r="AD346" i="3"/>
  <c r="P346" i="3"/>
  <c r="Z346" i="3"/>
  <c r="Y346" i="3"/>
  <c r="AH346" i="3"/>
  <c r="AC346" i="3"/>
  <c r="AG346" i="3"/>
  <c r="E346" i="3"/>
  <c r="J346" i="3"/>
  <c r="U346" i="3"/>
  <c r="AF346" i="3"/>
  <c r="B346" i="3"/>
  <c r="B753" i="3" s="1"/>
  <c r="H346" i="3"/>
  <c r="Q346" i="3"/>
  <c r="C346" i="3"/>
  <c r="C753" i="3" s="1"/>
  <c r="A348" i="3" l="1"/>
  <c r="L347" i="3"/>
  <c r="L754" i="3" s="1"/>
  <c r="F347" i="3"/>
  <c r="AG347" i="3"/>
  <c r="AL347" i="3"/>
  <c r="U347" i="3"/>
  <c r="H347" i="3"/>
  <c r="AC347" i="3"/>
  <c r="I347" i="3"/>
  <c r="AF347" i="3"/>
  <c r="E347" i="3"/>
  <c r="AM347" i="3"/>
  <c r="AK347" i="3"/>
  <c r="AI347" i="3"/>
  <c r="AH347" i="3"/>
  <c r="N347" i="3"/>
  <c r="AD347" i="3"/>
  <c r="AB347" i="3"/>
  <c r="AA347" i="3"/>
  <c r="Y347" i="3"/>
  <c r="W347" i="3"/>
  <c r="V347" i="3"/>
  <c r="AE347" i="3"/>
  <c r="B347" i="3"/>
  <c r="B754" i="3" s="1"/>
  <c r="P347" i="3"/>
  <c r="O347" i="3"/>
  <c r="M347" i="3"/>
  <c r="K347" i="3"/>
  <c r="J347" i="3"/>
  <c r="S347" i="3"/>
  <c r="D347" i="3"/>
  <c r="D754" i="3" s="1"/>
  <c r="C347" i="3"/>
  <c r="C754" i="3" s="1"/>
  <c r="G347" i="3"/>
  <c r="R347" i="3"/>
  <c r="AJ347" i="3"/>
  <c r="Z347" i="3"/>
  <c r="T347" i="3"/>
  <c r="X347" i="3"/>
  <c r="Q347" i="3"/>
  <c r="A961" i="10"/>
  <c r="A348" i="10"/>
  <c r="AI347" i="10"/>
  <c r="T347" i="10"/>
  <c r="S347" i="10"/>
  <c r="H347" i="10"/>
  <c r="W347" i="10"/>
  <c r="AD347" i="10"/>
  <c r="AB347" i="10"/>
  <c r="K347" i="10"/>
  <c r="AJ347" i="10"/>
  <c r="R347" i="10"/>
  <c r="P347" i="10"/>
  <c r="AM347" i="10"/>
  <c r="AK347" i="10"/>
  <c r="F347" i="10"/>
  <c r="D347" i="10"/>
  <c r="D961" i="10" s="1"/>
  <c r="AA347" i="10"/>
  <c r="Y347" i="10"/>
  <c r="G347" i="10"/>
  <c r="O347" i="10"/>
  <c r="M347" i="10"/>
  <c r="AF347" i="10"/>
  <c r="C347" i="10"/>
  <c r="C961" i="10" s="1"/>
  <c r="AH347" i="10"/>
  <c r="AG347" i="10"/>
  <c r="AC347" i="10"/>
  <c r="AL347" i="10"/>
  <c r="V347" i="10"/>
  <c r="U347" i="10"/>
  <c r="AE347" i="10"/>
  <c r="Q347" i="10"/>
  <c r="Z347" i="10"/>
  <c r="J347" i="10"/>
  <c r="I347" i="10"/>
  <c r="E347" i="10"/>
  <c r="N347" i="10"/>
  <c r="B347" i="10"/>
  <c r="B961" i="10" s="1"/>
  <c r="L347" i="10"/>
  <c r="L961" i="10" s="1"/>
  <c r="X347" i="10"/>
  <c r="A962" i="10" l="1"/>
  <c r="A349" i="10"/>
  <c r="O348" i="10"/>
  <c r="Y348" i="10"/>
  <c r="AJ348" i="10"/>
  <c r="AH348" i="10"/>
  <c r="C348" i="10"/>
  <c r="C962" i="10" s="1"/>
  <c r="M348" i="10"/>
  <c r="X348" i="10"/>
  <c r="V348" i="10"/>
  <c r="E348" i="10"/>
  <c r="L348" i="10"/>
  <c r="L962" i="10" s="1"/>
  <c r="J348" i="10"/>
  <c r="AL348" i="10"/>
  <c r="AE348" i="10"/>
  <c r="AD348" i="10"/>
  <c r="P348" i="10"/>
  <c r="Z348" i="10"/>
  <c r="AI348" i="10"/>
  <c r="S348" i="10"/>
  <c r="R348" i="10"/>
  <c r="N348" i="10"/>
  <c r="W348" i="10"/>
  <c r="G348" i="10"/>
  <c r="F348" i="10"/>
  <c r="B348" i="10"/>
  <c r="B962" i="10" s="1"/>
  <c r="K348" i="10"/>
  <c r="AF348" i="10"/>
  <c r="AM348" i="10"/>
  <c r="T348" i="10"/>
  <c r="U348" i="10"/>
  <c r="AA348" i="10"/>
  <c r="AK348" i="10"/>
  <c r="H348" i="10"/>
  <c r="AC348" i="10"/>
  <c r="AB348" i="10"/>
  <c r="Q348" i="10"/>
  <c r="I348" i="10"/>
  <c r="D348" i="10"/>
  <c r="D962" i="10" s="1"/>
  <c r="AG348" i="10"/>
  <c r="A349" i="3"/>
  <c r="AD348" i="3"/>
  <c r="E348" i="3"/>
  <c r="F348" i="3"/>
  <c r="AA348" i="3"/>
  <c r="Q348" i="3"/>
  <c r="AJ348" i="3"/>
  <c r="AH348" i="3"/>
  <c r="AF348" i="3"/>
  <c r="AE348" i="3"/>
  <c r="W348" i="3"/>
  <c r="AK348" i="3"/>
  <c r="X348" i="3"/>
  <c r="V348" i="3"/>
  <c r="T348" i="3"/>
  <c r="S348" i="3"/>
  <c r="AB348" i="3"/>
  <c r="AG348" i="3"/>
  <c r="Y348" i="3"/>
  <c r="L348" i="3"/>
  <c r="L755" i="3" s="1"/>
  <c r="J348" i="3"/>
  <c r="H348" i="3"/>
  <c r="G348" i="3"/>
  <c r="P348" i="3"/>
  <c r="C348" i="3"/>
  <c r="C755" i="3" s="1"/>
  <c r="U348" i="3"/>
  <c r="M348" i="3"/>
  <c r="D348" i="3"/>
  <c r="D755" i="3" s="1"/>
  <c r="AL348" i="3"/>
  <c r="I348" i="3"/>
  <c r="AC348" i="3"/>
  <c r="Z348" i="3"/>
  <c r="O348" i="3"/>
  <c r="AI348" i="3"/>
  <c r="B348" i="3"/>
  <c r="B755" i="3" s="1"/>
  <c r="K348" i="3"/>
  <c r="R348" i="3"/>
  <c r="AM348" i="3"/>
  <c r="N348" i="3"/>
  <c r="A963" i="10" l="1"/>
  <c r="A350" i="10"/>
  <c r="AI349" i="10"/>
  <c r="AB349" i="10"/>
  <c r="AA349" i="10"/>
  <c r="N349" i="10"/>
  <c r="W349" i="10"/>
  <c r="AF349" i="10"/>
  <c r="P349" i="10"/>
  <c r="O349" i="10"/>
  <c r="F349" i="10"/>
  <c r="K349" i="10"/>
  <c r="T349" i="10"/>
  <c r="D349" i="10"/>
  <c r="D963" i="10" s="1"/>
  <c r="C349" i="10"/>
  <c r="C963" i="10" s="1"/>
  <c r="Y349" i="10"/>
  <c r="H349" i="10"/>
  <c r="B349" i="10"/>
  <c r="B963" i="10" s="1"/>
  <c r="AC349" i="10"/>
  <c r="AJ349" i="10"/>
  <c r="Q349" i="10"/>
  <c r="X349" i="10"/>
  <c r="AH349" i="10"/>
  <c r="E349" i="10"/>
  <c r="L349" i="10"/>
  <c r="L963" i="10" s="1"/>
  <c r="V349" i="10"/>
  <c r="AG349" i="10"/>
  <c r="AE349" i="10"/>
  <c r="AD349" i="10"/>
  <c r="J349" i="10"/>
  <c r="U349" i="10"/>
  <c r="S349" i="10"/>
  <c r="AL349" i="10"/>
  <c r="AK349" i="10"/>
  <c r="Z349" i="10"/>
  <c r="R349" i="10"/>
  <c r="M349" i="10"/>
  <c r="I349" i="10"/>
  <c r="G349" i="10"/>
  <c r="AM349" i="10"/>
  <c r="A350" i="3"/>
  <c r="AG349" i="3"/>
  <c r="AH349" i="3"/>
  <c r="U349" i="3"/>
  <c r="S349" i="3"/>
  <c r="Q349" i="3"/>
  <c r="P349" i="3"/>
  <c r="AK349" i="3"/>
  <c r="H349" i="3"/>
  <c r="V349" i="3"/>
  <c r="I349" i="3"/>
  <c r="G349" i="3"/>
  <c r="E349" i="3"/>
  <c r="D349" i="3"/>
  <c r="D756" i="3" s="1"/>
  <c r="Y349" i="3"/>
  <c r="L349" i="3"/>
  <c r="L756" i="3" s="1"/>
  <c r="J349" i="3"/>
  <c r="M349" i="3"/>
  <c r="W349" i="3"/>
  <c r="AL349" i="3"/>
  <c r="K349" i="3"/>
  <c r="Z349" i="3"/>
  <c r="AM349" i="3"/>
  <c r="AA349" i="3"/>
  <c r="T349" i="3"/>
  <c r="N349" i="3"/>
  <c r="F349" i="3"/>
  <c r="O349" i="3"/>
  <c r="X349" i="3"/>
  <c r="C349" i="3"/>
  <c r="C756" i="3" s="1"/>
  <c r="AB349" i="3"/>
  <c r="AE349" i="3"/>
  <c r="R349" i="3"/>
  <c r="AC349" i="3"/>
  <c r="AI349" i="3"/>
  <c r="AF349" i="3"/>
  <c r="B349" i="3"/>
  <c r="B756" i="3" s="1"/>
  <c r="AD349" i="3"/>
  <c r="AJ349" i="3"/>
  <c r="A964" i="10" l="1"/>
  <c r="A351" i="10"/>
  <c r="E350" i="10"/>
  <c r="O350" i="10"/>
  <c r="AH350" i="10"/>
  <c r="AL350" i="10"/>
  <c r="Z350" i="10"/>
  <c r="K350" i="10"/>
  <c r="AG350" i="10"/>
  <c r="N350" i="10"/>
  <c r="U350" i="10"/>
  <c r="AE350" i="10"/>
  <c r="B350" i="10"/>
  <c r="B964" i="10" s="1"/>
  <c r="I350" i="10"/>
  <c r="S350" i="10"/>
  <c r="AD350" i="10"/>
  <c r="AB350" i="10"/>
  <c r="J350" i="10"/>
  <c r="G350" i="10"/>
  <c r="R350" i="10"/>
  <c r="P350" i="10"/>
  <c r="F350" i="10"/>
  <c r="D350" i="10"/>
  <c r="D964" i="10" s="1"/>
  <c r="AJ350" i="10"/>
  <c r="AM350" i="10"/>
  <c r="AF350" i="10"/>
  <c r="AK350" i="10"/>
  <c r="X350" i="10"/>
  <c r="AI350" i="10"/>
  <c r="AA350" i="10"/>
  <c r="V350" i="10"/>
  <c r="T350" i="10"/>
  <c r="AC350" i="10"/>
  <c r="Y350" i="10"/>
  <c r="L350" i="10"/>
  <c r="L964" i="10" s="1"/>
  <c r="H350" i="10"/>
  <c r="Q350" i="10"/>
  <c r="M350" i="10"/>
  <c r="W350" i="10"/>
  <c r="C350" i="10"/>
  <c r="C964" i="10" s="1"/>
  <c r="A351" i="3"/>
  <c r="S350" i="3"/>
  <c r="F350" i="3"/>
  <c r="D350" i="3"/>
  <c r="D757" i="3" s="1"/>
  <c r="B350" i="3"/>
  <c r="B757" i="3" s="1"/>
  <c r="M350" i="3"/>
  <c r="V350" i="3"/>
  <c r="H350" i="3"/>
  <c r="AF350" i="3"/>
  <c r="G350" i="3"/>
  <c r="AI350" i="3"/>
  <c r="C350" i="3"/>
  <c r="C757" i="3" s="1"/>
  <c r="W350" i="3"/>
  <c r="O350" i="3"/>
  <c r="AG350" i="3"/>
  <c r="K350" i="3"/>
  <c r="AJ350" i="3"/>
  <c r="X350" i="3"/>
  <c r="T350" i="3"/>
  <c r="L350" i="3"/>
  <c r="L757" i="3" s="1"/>
  <c r="AC350" i="3"/>
  <c r="I350" i="3"/>
  <c r="E350" i="3"/>
  <c r="AL350" i="3"/>
  <c r="Q350" i="3"/>
  <c r="AD350" i="3"/>
  <c r="AB350" i="3"/>
  <c r="Z350" i="3"/>
  <c r="AK350" i="3"/>
  <c r="AE350" i="3"/>
  <c r="R350" i="3"/>
  <c r="P350" i="3"/>
  <c r="N350" i="3"/>
  <c r="Y350" i="3"/>
  <c r="AH350" i="3"/>
  <c r="J350" i="3"/>
  <c r="U350" i="3"/>
  <c r="AM350" i="3"/>
  <c r="AA350" i="3"/>
  <c r="A352" i="3" l="1"/>
  <c r="T351" i="3"/>
  <c r="AJ351" i="3"/>
  <c r="AG351" i="3"/>
  <c r="L351" i="3"/>
  <c r="L758" i="3" s="1"/>
  <c r="AD351" i="3"/>
  <c r="U351" i="3"/>
  <c r="I351" i="3"/>
  <c r="Q351" i="3"/>
  <c r="AM351" i="3"/>
  <c r="AI351" i="3"/>
  <c r="AL351" i="3"/>
  <c r="Z351" i="3"/>
  <c r="AA351" i="3"/>
  <c r="AK351" i="3"/>
  <c r="W351" i="3"/>
  <c r="AH351" i="3"/>
  <c r="F351" i="3"/>
  <c r="B351" i="3"/>
  <c r="B758" i="3" s="1"/>
  <c r="AB351" i="3"/>
  <c r="O351" i="3"/>
  <c r="Y351" i="3"/>
  <c r="K351" i="3"/>
  <c r="V351" i="3"/>
  <c r="AE351" i="3"/>
  <c r="N351" i="3"/>
  <c r="P351" i="3"/>
  <c r="C351" i="3"/>
  <c r="C758" i="3" s="1"/>
  <c r="M351" i="3"/>
  <c r="J351" i="3"/>
  <c r="S351" i="3"/>
  <c r="D351" i="3"/>
  <c r="D758" i="3" s="1"/>
  <c r="G351" i="3"/>
  <c r="AF351" i="3"/>
  <c r="E351" i="3"/>
  <c r="AC351" i="3"/>
  <c r="H351" i="3"/>
  <c r="X351" i="3"/>
  <c r="R351" i="3"/>
  <c r="A965" i="10"/>
  <c r="A352" i="10"/>
  <c r="W351" i="10"/>
  <c r="AD351" i="10"/>
  <c r="K351" i="10"/>
  <c r="R351" i="10"/>
  <c r="AB351" i="10"/>
  <c r="AM351" i="10"/>
  <c r="T351" i="10"/>
  <c r="F351" i="10"/>
  <c r="P351" i="10"/>
  <c r="AA351" i="10"/>
  <c r="AK351" i="10"/>
  <c r="D351" i="10"/>
  <c r="D965" i="10" s="1"/>
  <c r="O351" i="10"/>
  <c r="Y351" i="10"/>
  <c r="C351" i="10"/>
  <c r="C965" i="10" s="1"/>
  <c r="M351" i="10"/>
  <c r="AG351" i="10"/>
  <c r="S351" i="10"/>
  <c r="AC351" i="10"/>
  <c r="AL351" i="10"/>
  <c r="AH351" i="10"/>
  <c r="U351" i="10"/>
  <c r="Q351" i="10"/>
  <c r="Z351" i="10"/>
  <c r="V351" i="10"/>
  <c r="I351" i="10"/>
  <c r="E351" i="10"/>
  <c r="N351" i="10"/>
  <c r="J351" i="10"/>
  <c r="AJ351" i="10"/>
  <c r="AE351" i="10"/>
  <c r="B351" i="10"/>
  <c r="B965" i="10" s="1"/>
  <c r="H351" i="10"/>
  <c r="G351" i="10"/>
  <c r="AF351" i="10"/>
  <c r="AI351" i="10"/>
  <c r="X351" i="10"/>
  <c r="L351" i="10"/>
  <c r="L965" i="10" s="1"/>
  <c r="A353" i="3" l="1"/>
  <c r="R352" i="3"/>
  <c r="AJ352" i="3"/>
  <c r="AF352" i="3"/>
  <c r="X352" i="3"/>
  <c r="AH352" i="3"/>
  <c r="T352" i="3"/>
  <c r="AE352" i="3"/>
  <c r="N352" i="3"/>
  <c r="AK352" i="3"/>
  <c r="L352" i="3"/>
  <c r="L759" i="3" s="1"/>
  <c r="V352" i="3"/>
  <c r="H352" i="3"/>
  <c r="S352" i="3"/>
  <c r="AB352" i="3"/>
  <c r="AM352" i="3"/>
  <c r="AI352" i="3"/>
  <c r="Y352" i="3"/>
  <c r="J352" i="3"/>
  <c r="G352" i="3"/>
  <c r="P352" i="3"/>
  <c r="C352" i="3"/>
  <c r="C759" i="3" s="1"/>
  <c r="M352" i="3"/>
  <c r="D352" i="3"/>
  <c r="D759" i="3" s="1"/>
  <c r="K352" i="3"/>
  <c r="AC352" i="3"/>
  <c r="Q352" i="3"/>
  <c r="AL352" i="3"/>
  <c r="E352" i="3"/>
  <c r="B352" i="3"/>
  <c r="B759" i="3" s="1"/>
  <c r="Z352" i="3"/>
  <c r="AD352" i="3"/>
  <c r="AG352" i="3"/>
  <c r="AA352" i="3"/>
  <c r="O352" i="3"/>
  <c r="U352" i="3"/>
  <c r="F352" i="3"/>
  <c r="I352" i="3"/>
  <c r="W352" i="3"/>
  <c r="A966" i="10"/>
  <c r="A353" i="10"/>
  <c r="C352" i="10"/>
  <c r="C966" i="10" s="1"/>
  <c r="Y352" i="10"/>
  <c r="X352" i="10"/>
  <c r="AH352" i="10"/>
  <c r="D352" i="10"/>
  <c r="D966" i="10" s="1"/>
  <c r="M352" i="10"/>
  <c r="L352" i="10"/>
  <c r="L966" i="10" s="1"/>
  <c r="V352" i="10"/>
  <c r="AC352" i="10"/>
  <c r="AL352" i="10"/>
  <c r="J352" i="10"/>
  <c r="AD352" i="10"/>
  <c r="Z352" i="10"/>
  <c r="AI352" i="10"/>
  <c r="AE352" i="10"/>
  <c r="R352" i="10"/>
  <c r="N352" i="10"/>
  <c r="W352" i="10"/>
  <c r="S352" i="10"/>
  <c r="F352" i="10"/>
  <c r="AB352" i="10"/>
  <c r="B352" i="10"/>
  <c r="B966" i="10" s="1"/>
  <c r="K352" i="10"/>
  <c r="G352" i="10"/>
  <c r="I352" i="10"/>
  <c r="AF352" i="10"/>
  <c r="Q352" i="10"/>
  <c r="P352" i="10"/>
  <c r="E352" i="10"/>
  <c r="AM352" i="10"/>
  <c r="T352" i="10"/>
  <c r="AA352" i="10"/>
  <c r="H352" i="10"/>
  <c r="AG352" i="10"/>
  <c r="O352" i="10"/>
  <c r="AK352" i="10"/>
  <c r="AJ352" i="10"/>
  <c r="U352" i="10"/>
  <c r="A354" i="3" l="1"/>
  <c r="AG353" i="3"/>
  <c r="AC353" i="3"/>
  <c r="F353" i="3"/>
  <c r="X353" i="3"/>
  <c r="U353" i="3"/>
  <c r="AH353" i="3"/>
  <c r="I353" i="3"/>
  <c r="S353" i="3"/>
  <c r="E353" i="3"/>
  <c r="P353" i="3"/>
  <c r="AK353" i="3"/>
  <c r="V353" i="3"/>
  <c r="G353" i="3"/>
  <c r="D353" i="3"/>
  <c r="D760" i="3" s="1"/>
  <c r="Y353" i="3"/>
  <c r="K353" i="3"/>
  <c r="J353" i="3"/>
  <c r="AL353" i="3"/>
  <c r="M353" i="3"/>
  <c r="AJ353" i="3"/>
  <c r="AF353" i="3"/>
  <c r="Z353" i="3"/>
  <c r="N353" i="3"/>
  <c r="H353" i="3"/>
  <c r="AM353" i="3"/>
  <c r="B353" i="3"/>
  <c r="B760" i="3" s="1"/>
  <c r="AA353" i="3"/>
  <c r="AI353" i="3"/>
  <c r="O353" i="3"/>
  <c r="W353" i="3"/>
  <c r="C353" i="3"/>
  <c r="C760" i="3" s="1"/>
  <c r="AD353" i="3"/>
  <c r="AB353" i="3"/>
  <c r="AE353" i="3"/>
  <c r="L353" i="3"/>
  <c r="L760" i="3" s="1"/>
  <c r="T353" i="3"/>
  <c r="Q353" i="3"/>
  <c r="R353" i="3"/>
  <c r="A967" i="10"/>
  <c r="A354" i="10"/>
  <c r="W353" i="10"/>
  <c r="AF353" i="10"/>
  <c r="AB353" i="10"/>
  <c r="O353" i="10"/>
  <c r="AL353" i="10"/>
  <c r="K353" i="10"/>
  <c r="T353" i="10"/>
  <c r="P353" i="10"/>
  <c r="C353" i="10"/>
  <c r="C967" i="10" s="1"/>
  <c r="H353" i="10"/>
  <c r="D353" i="10"/>
  <c r="D967" i="10" s="1"/>
  <c r="AK353" i="10"/>
  <c r="AC353" i="10"/>
  <c r="AJ353" i="10"/>
  <c r="Q353" i="10"/>
  <c r="R353" i="10"/>
  <c r="X353" i="10"/>
  <c r="E353" i="10"/>
  <c r="Z353" i="10"/>
  <c r="Y353" i="10"/>
  <c r="N353" i="10"/>
  <c r="F353" i="10"/>
  <c r="L353" i="10"/>
  <c r="L967" i="10" s="1"/>
  <c r="AH353" i="10"/>
  <c r="AG353" i="10"/>
  <c r="V353" i="10"/>
  <c r="U353" i="10"/>
  <c r="AE353" i="10"/>
  <c r="B353" i="10"/>
  <c r="B967" i="10" s="1"/>
  <c r="J353" i="10"/>
  <c r="I353" i="10"/>
  <c r="S353" i="10"/>
  <c r="AM353" i="10"/>
  <c r="AI353" i="10"/>
  <c r="G353" i="10"/>
  <c r="AA353" i="10"/>
  <c r="M353" i="10"/>
  <c r="AD353" i="10"/>
  <c r="A355" i="3" l="1"/>
  <c r="S354" i="3"/>
  <c r="D354" i="3"/>
  <c r="D761" i="3" s="1"/>
  <c r="M354" i="3"/>
  <c r="V354" i="3"/>
  <c r="G354" i="3"/>
  <c r="W354" i="3"/>
  <c r="H354" i="3"/>
  <c r="K354" i="3"/>
  <c r="AG354" i="3"/>
  <c r="AC354" i="3"/>
  <c r="Q354" i="3"/>
  <c r="AJ354" i="3"/>
  <c r="X354" i="3"/>
  <c r="E354" i="3"/>
  <c r="L354" i="3"/>
  <c r="L761" i="3" s="1"/>
  <c r="AF354" i="3"/>
  <c r="AL354" i="3"/>
  <c r="T354" i="3"/>
  <c r="AD354" i="3"/>
  <c r="Z354" i="3"/>
  <c r="AA354" i="3"/>
  <c r="R354" i="3"/>
  <c r="AB354" i="3"/>
  <c r="N354" i="3"/>
  <c r="AK354" i="3"/>
  <c r="AM354" i="3"/>
  <c r="AE354" i="3"/>
  <c r="F354" i="3"/>
  <c r="P354" i="3"/>
  <c r="B354" i="3"/>
  <c r="B761" i="3" s="1"/>
  <c r="Y354" i="3"/>
  <c r="AH354" i="3"/>
  <c r="C354" i="3"/>
  <c r="C761" i="3" s="1"/>
  <c r="U354" i="3"/>
  <c r="J354" i="3"/>
  <c r="I354" i="3"/>
  <c r="O354" i="3"/>
  <c r="AI354" i="3"/>
  <c r="A968" i="10"/>
  <c r="A355" i="10"/>
  <c r="AM354" i="10"/>
  <c r="AL354" i="10"/>
  <c r="Z354" i="10"/>
  <c r="AG354" i="10"/>
  <c r="N354" i="10"/>
  <c r="U354" i="10"/>
  <c r="B354" i="10"/>
  <c r="B968" i="10" s="1"/>
  <c r="I354" i="10"/>
  <c r="AE354" i="10"/>
  <c r="AD354" i="10"/>
  <c r="AA354" i="10"/>
  <c r="S354" i="10"/>
  <c r="R354" i="10"/>
  <c r="AB354" i="10"/>
  <c r="AI354" i="10"/>
  <c r="AH354" i="10"/>
  <c r="W354" i="10"/>
  <c r="O354" i="10"/>
  <c r="G354" i="10"/>
  <c r="F354" i="10"/>
  <c r="P354" i="10"/>
  <c r="AJ354" i="10"/>
  <c r="J354" i="10"/>
  <c r="AF354" i="10"/>
  <c r="D354" i="10"/>
  <c r="D968" i="10" s="1"/>
  <c r="X354" i="10"/>
  <c r="K354" i="10"/>
  <c r="T354" i="10"/>
  <c r="AC354" i="10"/>
  <c r="AK354" i="10"/>
  <c r="L354" i="10"/>
  <c r="L968" i="10" s="1"/>
  <c r="C354" i="10"/>
  <c r="C968" i="10" s="1"/>
  <c r="H354" i="10"/>
  <c r="Q354" i="10"/>
  <c r="Y354" i="10"/>
  <c r="V354" i="10"/>
  <c r="E354" i="10"/>
  <c r="M354" i="10"/>
  <c r="A356" i="3" l="1"/>
  <c r="H355" i="3"/>
  <c r="U355" i="3"/>
  <c r="AD355" i="3"/>
  <c r="Z355" i="3"/>
  <c r="N355" i="3"/>
  <c r="I355" i="3"/>
  <c r="AL355" i="3"/>
  <c r="B355" i="3"/>
  <c r="B762" i="3" s="1"/>
  <c r="AM355" i="3"/>
  <c r="AI355" i="3"/>
  <c r="AA355" i="3"/>
  <c r="W355" i="3"/>
  <c r="AC355" i="3"/>
  <c r="O355" i="3"/>
  <c r="AK355" i="3"/>
  <c r="K355" i="3"/>
  <c r="AH355" i="3"/>
  <c r="Q355" i="3"/>
  <c r="AB355" i="3"/>
  <c r="C355" i="3"/>
  <c r="C762" i="3" s="1"/>
  <c r="Y355" i="3"/>
  <c r="V355" i="3"/>
  <c r="AE355" i="3"/>
  <c r="X355" i="3"/>
  <c r="P355" i="3"/>
  <c r="M355" i="3"/>
  <c r="J355" i="3"/>
  <c r="S355" i="3"/>
  <c r="AJ355" i="3"/>
  <c r="D355" i="3"/>
  <c r="D762" i="3" s="1"/>
  <c r="AF355" i="3"/>
  <c r="G355" i="3"/>
  <c r="R355" i="3"/>
  <c r="T355" i="3"/>
  <c r="L355" i="3"/>
  <c r="L762" i="3" s="1"/>
  <c r="F355" i="3"/>
  <c r="AG355" i="3"/>
  <c r="E355" i="3"/>
  <c r="A969" i="10"/>
  <c r="A356" i="10"/>
  <c r="AD355" i="10"/>
  <c r="K355" i="10"/>
  <c r="R355" i="10"/>
  <c r="AM355" i="10"/>
  <c r="F355" i="10"/>
  <c r="AB355" i="10"/>
  <c r="AA355" i="10"/>
  <c r="G355" i="10"/>
  <c r="P355" i="10"/>
  <c r="O355" i="10"/>
  <c r="AK355" i="10"/>
  <c r="D355" i="10"/>
  <c r="D969" i="10" s="1"/>
  <c r="C355" i="10"/>
  <c r="C969" i="10" s="1"/>
  <c r="Y355" i="10"/>
  <c r="AG355" i="10"/>
  <c r="AJ355" i="10"/>
  <c r="AC355" i="10"/>
  <c r="AL355" i="10"/>
  <c r="M355" i="10"/>
  <c r="U355" i="10"/>
  <c r="AF355" i="10"/>
  <c r="X355" i="10"/>
  <c r="Q355" i="10"/>
  <c r="Z355" i="10"/>
  <c r="AH355" i="10"/>
  <c r="I355" i="10"/>
  <c r="S355" i="10"/>
  <c r="E355" i="10"/>
  <c r="N355" i="10"/>
  <c r="V355" i="10"/>
  <c r="T355" i="10"/>
  <c r="B355" i="10"/>
  <c r="B969" i="10" s="1"/>
  <c r="J355" i="10"/>
  <c r="L355" i="10"/>
  <c r="L969" i="10" s="1"/>
  <c r="AE355" i="10"/>
  <c r="AI355" i="10"/>
  <c r="W355" i="10"/>
  <c r="H355" i="10"/>
  <c r="A970" i="10" l="1"/>
  <c r="A357" i="10"/>
  <c r="AM356" i="10"/>
  <c r="Y356" i="10"/>
  <c r="L356" i="10"/>
  <c r="L970" i="10" s="1"/>
  <c r="AH356" i="10"/>
  <c r="AL356" i="10"/>
  <c r="M356" i="10"/>
  <c r="V356" i="10"/>
  <c r="AD356" i="10"/>
  <c r="P356" i="10"/>
  <c r="Z356" i="10"/>
  <c r="AI356" i="10"/>
  <c r="J356" i="10"/>
  <c r="R356" i="10"/>
  <c r="N356" i="10"/>
  <c r="W356" i="10"/>
  <c r="AE356" i="10"/>
  <c r="F356" i="10"/>
  <c r="B356" i="10"/>
  <c r="B970" i="10" s="1"/>
  <c r="K356" i="10"/>
  <c r="S356" i="10"/>
  <c r="AG356" i="10"/>
  <c r="G356" i="10"/>
  <c r="E356" i="10"/>
  <c r="D356" i="10"/>
  <c r="D970" i="10" s="1"/>
  <c r="AB356" i="10"/>
  <c r="AC356" i="10"/>
  <c r="AF356" i="10"/>
  <c r="U356" i="10"/>
  <c r="T356" i="10"/>
  <c r="AA356" i="10"/>
  <c r="H356" i="10"/>
  <c r="I356" i="10"/>
  <c r="O356" i="10"/>
  <c r="AJ356" i="10"/>
  <c r="Q356" i="10"/>
  <c r="C356" i="10"/>
  <c r="C970" i="10" s="1"/>
  <c r="AK356" i="10"/>
  <c r="X356" i="10"/>
  <c r="A357" i="3"/>
  <c r="F356" i="3"/>
  <c r="B356" i="3"/>
  <c r="B763" i="3" s="1"/>
  <c r="AJ356" i="3"/>
  <c r="AF356" i="3"/>
  <c r="AI356" i="3"/>
  <c r="X356" i="3"/>
  <c r="T356" i="3"/>
  <c r="L356" i="3"/>
  <c r="L763" i="3" s="1"/>
  <c r="AH356" i="3"/>
  <c r="H356" i="3"/>
  <c r="AE356" i="3"/>
  <c r="AK356" i="3"/>
  <c r="V356" i="3"/>
  <c r="S356" i="3"/>
  <c r="AB356" i="3"/>
  <c r="Z356" i="3"/>
  <c r="Y356" i="3"/>
  <c r="J356" i="3"/>
  <c r="G356" i="3"/>
  <c r="P356" i="3"/>
  <c r="N356" i="3"/>
  <c r="M356" i="3"/>
  <c r="AC356" i="3"/>
  <c r="D356" i="3"/>
  <c r="D763" i="3" s="1"/>
  <c r="U356" i="3"/>
  <c r="Q356" i="3"/>
  <c r="AG356" i="3"/>
  <c r="E356" i="3"/>
  <c r="O356" i="3"/>
  <c r="AD356" i="3"/>
  <c r="R356" i="3"/>
  <c r="AL356" i="3"/>
  <c r="I356" i="3"/>
  <c r="AA356" i="3"/>
  <c r="K356" i="3"/>
  <c r="W356" i="3"/>
  <c r="C356" i="3"/>
  <c r="C763" i="3" s="1"/>
  <c r="AM356" i="3"/>
  <c r="A971" i="10" l="1"/>
  <c r="A358" i="10"/>
  <c r="K357" i="10"/>
  <c r="T357" i="10"/>
  <c r="AB357" i="10"/>
  <c r="C357" i="10"/>
  <c r="C971" i="10" s="1"/>
  <c r="Y357" i="10"/>
  <c r="H357" i="10"/>
  <c r="P357" i="10"/>
  <c r="D357" i="10"/>
  <c r="D971" i="10" s="1"/>
  <c r="R357" i="10"/>
  <c r="F357" i="10"/>
  <c r="AC357" i="10"/>
  <c r="N357" i="10"/>
  <c r="M357" i="10"/>
  <c r="B357" i="10"/>
  <c r="B971" i="10" s="1"/>
  <c r="AK357" i="10"/>
  <c r="Q357" i="10"/>
  <c r="AL357" i="10"/>
  <c r="AJ357" i="10"/>
  <c r="E357" i="10"/>
  <c r="AD357" i="10"/>
  <c r="X357" i="10"/>
  <c r="AG357" i="10"/>
  <c r="L357" i="10"/>
  <c r="L971" i="10" s="1"/>
  <c r="AH357" i="10"/>
  <c r="U357" i="10"/>
  <c r="V357" i="10"/>
  <c r="I357" i="10"/>
  <c r="AE357" i="10"/>
  <c r="AM357" i="10"/>
  <c r="Z357" i="10"/>
  <c r="AI357" i="10"/>
  <c r="J357" i="10"/>
  <c r="S357" i="10"/>
  <c r="AA357" i="10"/>
  <c r="W357" i="10"/>
  <c r="AF357" i="10"/>
  <c r="G357" i="10"/>
  <c r="O357" i="10"/>
  <c r="A358" i="3"/>
  <c r="U357" i="3"/>
  <c r="Q357" i="3"/>
  <c r="X357" i="3"/>
  <c r="T357" i="3"/>
  <c r="H357" i="3"/>
  <c r="I357" i="3"/>
  <c r="AH357" i="3"/>
  <c r="S357" i="3"/>
  <c r="P357" i="3"/>
  <c r="AK357" i="3"/>
  <c r="V357" i="3"/>
  <c r="G357" i="3"/>
  <c r="D357" i="3"/>
  <c r="D764" i="3" s="1"/>
  <c r="AL357" i="3"/>
  <c r="Y357" i="3"/>
  <c r="J357" i="3"/>
  <c r="Z357" i="3"/>
  <c r="M357" i="3"/>
  <c r="W357" i="3"/>
  <c r="N357" i="3"/>
  <c r="K357" i="3"/>
  <c r="AM357" i="3"/>
  <c r="B357" i="3"/>
  <c r="B764" i="3" s="1"/>
  <c r="R357" i="3"/>
  <c r="AA357" i="3"/>
  <c r="AD357" i="3"/>
  <c r="O357" i="3"/>
  <c r="L357" i="3"/>
  <c r="L764" i="3" s="1"/>
  <c r="C357" i="3"/>
  <c r="C764" i="3" s="1"/>
  <c r="AI357" i="3"/>
  <c r="AG357" i="3"/>
  <c r="AC357" i="3"/>
  <c r="F357" i="3"/>
  <c r="AE357" i="3"/>
  <c r="AJ357" i="3"/>
  <c r="AF357" i="3"/>
  <c r="E357" i="3"/>
  <c r="AB357" i="3"/>
  <c r="A359" i="3" l="1"/>
  <c r="S358" i="3"/>
  <c r="D358" i="3"/>
  <c r="D765" i="3" s="1"/>
  <c r="M358" i="3"/>
  <c r="AI358" i="3"/>
  <c r="V358" i="3"/>
  <c r="AC358" i="3"/>
  <c r="G358" i="3"/>
  <c r="K358" i="3"/>
  <c r="AJ358" i="3"/>
  <c r="T358" i="3"/>
  <c r="X358" i="3"/>
  <c r="H358" i="3"/>
  <c r="L358" i="3"/>
  <c r="L765" i="3" s="1"/>
  <c r="O358" i="3"/>
  <c r="AA358" i="3"/>
  <c r="AL358" i="3"/>
  <c r="I358" i="3"/>
  <c r="AD358" i="3"/>
  <c r="Z358" i="3"/>
  <c r="R358" i="3"/>
  <c r="N358" i="3"/>
  <c r="AF358" i="3"/>
  <c r="F358" i="3"/>
  <c r="AB358" i="3"/>
  <c r="B358" i="3"/>
  <c r="B765" i="3" s="1"/>
  <c r="AK358" i="3"/>
  <c r="AE358" i="3"/>
  <c r="P358" i="3"/>
  <c r="Y358" i="3"/>
  <c r="AH358" i="3"/>
  <c r="U358" i="3"/>
  <c r="Q358" i="3"/>
  <c r="E358" i="3"/>
  <c r="J358" i="3"/>
  <c r="AG358" i="3"/>
  <c r="W358" i="3"/>
  <c r="AM358" i="3"/>
  <c r="C358" i="3"/>
  <c r="C765" i="3" s="1"/>
  <c r="A972" i="10"/>
  <c r="A359" i="10"/>
  <c r="AG358" i="10"/>
  <c r="U358" i="10"/>
  <c r="AL358" i="10"/>
  <c r="Z358" i="10"/>
  <c r="N358" i="10"/>
  <c r="O358" i="10"/>
  <c r="B358" i="10"/>
  <c r="B972" i="10" s="1"/>
  <c r="W358" i="10"/>
  <c r="V358" i="10"/>
  <c r="K358" i="10"/>
  <c r="C358" i="10"/>
  <c r="C972" i="10" s="1"/>
  <c r="AD358" i="10"/>
  <c r="I358" i="10"/>
  <c r="AE358" i="10"/>
  <c r="R358" i="10"/>
  <c r="AM358" i="10"/>
  <c r="S358" i="10"/>
  <c r="F358" i="10"/>
  <c r="AB358" i="10"/>
  <c r="AJ358" i="10"/>
  <c r="AF358" i="10"/>
  <c r="G358" i="10"/>
  <c r="P358" i="10"/>
  <c r="X358" i="10"/>
  <c r="T358" i="10"/>
  <c r="AC358" i="10"/>
  <c r="D358" i="10"/>
  <c r="D972" i="10" s="1"/>
  <c r="L358" i="10"/>
  <c r="L972" i="10" s="1"/>
  <c r="J358" i="10"/>
  <c r="AI358" i="10"/>
  <c r="H358" i="10"/>
  <c r="Q358" i="10"/>
  <c r="AK358" i="10"/>
  <c r="E358" i="10"/>
  <c r="Y358" i="10"/>
  <c r="M358" i="10"/>
  <c r="AH358" i="10"/>
  <c r="AA358" i="10"/>
  <c r="A973" i="10" l="1"/>
  <c r="A360" i="10"/>
  <c r="AD359" i="10"/>
  <c r="F359" i="10"/>
  <c r="AM359" i="10"/>
  <c r="AA359" i="10"/>
  <c r="X359" i="10"/>
  <c r="AB359" i="10"/>
  <c r="O359" i="10"/>
  <c r="AF359" i="10"/>
  <c r="AE359" i="10"/>
  <c r="T359" i="10"/>
  <c r="L359" i="10"/>
  <c r="L973" i="10" s="1"/>
  <c r="P359" i="10"/>
  <c r="C359" i="10"/>
  <c r="C973" i="10" s="1"/>
  <c r="AK359" i="10"/>
  <c r="AG359" i="10"/>
  <c r="G359" i="10"/>
  <c r="R359" i="10"/>
  <c r="AC359" i="10"/>
  <c r="D359" i="10"/>
  <c r="D973" i="10" s="1"/>
  <c r="AL359" i="10"/>
  <c r="Y359" i="10"/>
  <c r="U359" i="10"/>
  <c r="H359" i="10"/>
  <c r="Q359" i="10"/>
  <c r="Z359" i="10"/>
  <c r="M359" i="10"/>
  <c r="I359" i="10"/>
  <c r="E359" i="10"/>
  <c r="N359" i="10"/>
  <c r="AH359" i="10"/>
  <c r="B359" i="10"/>
  <c r="B973" i="10" s="1"/>
  <c r="V359" i="10"/>
  <c r="S359" i="10"/>
  <c r="J359" i="10"/>
  <c r="AI359" i="10"/>
  <c r="W359" i="10"/>
  <c r="K359" i="10"/>
  <c r="AJ359" i="10"/>
  <c r="A360" i="3"/>
  <c r="AG359" i="3"/>
  <c r="I359" i="3"/>
  <c r="Q359" i="3"/>
  <c r="E359" i="3"/>
  <c r="AM359" i="3"/>
  <c r="AI359" i="3"/>
  <c r="L359" i="3"/>
  <c r="L766" i="3" s="1"/>
  <c r="AA359" i="3"/>
  <c r="W359" i="3"/>
  <c r="X359" i="3"/>
  <c r="O359" i="3"/>
  <c r="K359" i="3"/>
  <c r="F359" i="3"/>
  <c r="C359" i="3"/>
  <c r="C766" i="3" s="1"/>
  <c r="AK359" i="3"/>
  <c r="AH359" i="3"/>
  <c r="AB359" i="3"/>
  <c r="Y359" i="3"/>
  <c r="V359" i="3"/>
  <c r="AE359" i="3"/>
  <c r="AC359" i="3"/>
  <c r="P359" i="3"/>
  <c r="M359" i="3"/>
  <c r="J359" i="3"/>
  <c r="AF359" i="3"/>
  <c r="S359" i="3"/>
  <c r="AL359" i="3"/>
  <c r="D359" i="3"/>
  <c r="D766" i="3" s="1"/>
  <c r="T359" i="3"/>
  <c r="G359" i="3"/>
  <c r="R359" i="3"/>
  <c r="N359" i="3"/>
  <c r="B359" i="3"/>
  <c r="B766" i="3" s="1"/>
  <c r="H359" i="3"/>
  <c r="Z359" i="3"/>
  <c r="AD359" i="3"/>
  <c r="AJ359" i="3"/>
  <c r="U359" i="3"/>
  <c r="A361" i="3" l="1"/>
  <c r="AJ360" i="3"/>
  <c r="X360" i="3"/>
  <c r="T360" i="3"/>
  <c r="B360" i="3"/>
  <c r="B767" i="3" s="1"/>
  <c r="L360" i="3"/>
  <c r="L767" i="3" s="1"/>
  <c r="H360" i="3"/>
  <c r="I360" i="3"/>
  <c r="AH360" i="3"/>
  <c r="AE360" i="3"/>
  <c r="U360" i="3"/>
  <c r="AM360" i="3"/>
  <c r="AK360" i="3"/>
  <c r="V360" i="3"/>
  <c r="S360" i="3"/>
  <c r="AB360" i="3"/>
  <c r="C360" i="3"/>
  <c r="C767" i="3" s="1"/>
  <c r="Y360" i="3"/>
  <c r="J360" i="3"/>
  <c r="G360" i="3"/>
  <c r="AC360" i="3"/>
  <c r="P360" i="3"/>
  <c r="M360" i="3"/>
  <c r="Q360" i="3"/>
  <c r="D360" i="3"/>
  <c r="D767" i="3" s="1"/>
  <c r="Z360" i="3"/>
  <c r="E360" i="3"/>
  <c r="AD360" i="3"/>
  <c r="O360" i="3"/>
  <c r="K360" i="3"/>
  <c r="R360" i="3"/>
  <c r="W360" i="3"/>
  <c r="F360" i="3"/>
  <c r="AL360" i="3"/>
  <c r="AF360" i="3"/>
  <c r="N360" i="3"/>
  <c r="AG360" i="3"/>
  <c r="AA360" i="3"/>
  <c r="AI360" i="3"/>
  <c r="A974" i="10"/>
  <c r="A361" i="10"/>
  <c r="AM360" i="10"/>
  <c r="AA360" i="10"/>
  <c r="O360" i="10"/>
  <c r="C360" i="10"/>
  <c r="C974" i="10" s="1"/>
  <c r="AL360" i="10"/>
  <c r="Y360" i="10"/>
  <c r="AH360" i="10"/>
  <c r="AD360" i="10"/>
  <c r="AG360" i="10"/>
  <c r="Z360" i="10"/>
  <c r="M360" i="10"/>
  <c r="AI360" i="10"/>
  <c r="V360" i="10"/>
  <c r="R360" i="10"/>
  <c r="AC360" i="10"/>
  <c r="U360" i="10"/>
  <c r="N360" i="10"/>
  <c r="W360" i="10"/>
  <c r="J360" i="10"/>
  <c r="F360" i="10"/>
  <c r="P360" i="10"/>
  <c r="B360" i="10"/>
  <c r="B974" i="10" s="1"/>
  <c r="K360" i="10"/>
  <c r="AE360" i="10"/>
  <c r="Q360" i="10"/>
  <c r="S360" i="10"/>
  <c r="I360" i="10"/>
  <c r="G360" i="10"/>
  <c r="AF360" i="10"/>
  <c r="AB360" i="10"/>
  <c r="T360" i="10"/>
  <c r="E360" i="10"/>
  <c r="H360" i="10"/>
  <c r="AJ360" i="10"/>
  <c r="X360" i="10"/>
  <c r="D360" i="10"/>
  <c r="D974" i="10" s="1"/>
  <c r="AK360" i="10"/>
  <c r="L360" i="10"/>
  <c r="L974" i="10" s="1"/>
  <c r="A362" i="3" l="1"/>
  <c r="I361" i="3"/>
  <c r="E361" i="3"/>
  <c r="K361" i="3"/>
  <c r="AI361" i="3"/>
  <c r="AH361" i="3"/>
  <c r="S361" i="3"/>
  <c r="P361" i="3"/>
  <c r="AL361" i="3"/>
  <c r="AK361" i="3"/>
  <c r="F361" i="3"/>
  <c r="V361" i="3"/>
  <c r="G361" i="3"/>
  <c r="D361" i="3"/>
  <c r="D768" i="3" s="1"/>
  <c r="Z361" i="3"/>
  <c r="Y361" i="3"/>
  <c r="R361" i="3"/>
  <c r="AJ361" i="3"/>
  <c r="J361" i="3"/>
  <c r="N361" i="3"/>
  <c r="M361" i="3"/>
  <c r="AM361" i="3"/>
  <c r="B361" i="3"/>
  <c r="B768" i="3" s="1"/>
  <c r="AA361" i="3"/>
  <c r="W361" i="3"/>
  <c r="O361" i="3"/>
  <c r="AF361" i="3"/>
  <c r="C361" i="3"/>
  <c r="C768" i="3" s="1"/>
  <c r="L361" i="3"/>
  <c r="L768" i="3" s="1"/>
  <c r="H361" i="3"/>
  <c r="T361" i="3"/>
  <c r="AG361" i="3"/>
  <c r="AC361" i="3"/>
  <c r="U361" i="3"/>
  <c r="Q361" i="3"/>
  <c r="AE361" i="3"/>
  <c r="AD361" i="3"/>
  <c r="AB361" i="3"/>
  <c r="X361" i="3"/>
  <c r="A975" i="10"/>
  <c r="A362" i="10"/>
  <c r="H361" i="10"/>
  <c r="AB361" i="10"/>
  <c r="AL361" i="10"/>
  <c r="AD361" i="10"/>
  <c r="AJ361" i="10"/>
  <c r="P361" i="10"/>
  <c r="B361" i="10"/>
  <c r="B975" i="10" s="1"/>
  <c r="Y361" i="10"/>
  <c r="X361" i="10"/>
  <c r="D361" i="10"/>
  <c r="D975" i="10" s="1"/>
  <c r="Z361" i="10"/>
  <c r="L361" i="10"/>
  <c r="L975" i="10" s="1"/>
  <c r="AC361" i="10"/>
  <c r="R361" i="10"/>
  <c r="Q361" i="10"/>
  <c r="E361" i="10"/>
  <c r="AK361" i="10"/>
  <c r="AG361" i="10"/>
  <c r="N361" i="10"/>
  <c r="U361" i="10"/>
  <c r="AH361" i="10"/>
  <c r="I361" i="10"/>
  <c r="AM361" i="10"/>
  <c r="AI361" i="10"/>
  <c r="V361" i="10"/>
  <c r="AE361" i="10"/>
  <c r="AA361" i="10"/>
  <c r="M361" i="10"/>
  <c r="W361" i="10"/>
  <c r="J361" i="10"/>
  <c r="AF361" i="10"/>
  <c r="S361" i="10"/>
  <c r="O361" i="10"/>
  <c r="K361" i="10"/>
  <c r="T361" i="10"/>
  <c r="G361" i="10"/>
  <c r="C361" i="10"/>
  <c r="C975" i="10" s="1"/>
  <c r="F361" i="10"/>
  <c r="A363" i="3" l="1"/>
  <c r="S362" i="3"/>
  <c r="D362" i="3"/>
  <c r="D769" i="3" s="1"/>
  <c r="M362" i="3"/>
  <c r="W362" i="3"/>
  <c r="V362" i="3"/>
  <c r="AM362" i="3"/>
  <c r="G362" i="3"/>
  <c r="AJ362" i="3"/>
  <c r="O362" i="3"/>
  <c r="AG362" i="3"/>
  <c r="X362" i="3"/>
  <c r="L362" i="3"/>
  <c r="L769" i="3" s="1"/>
  <c r="T362" i="3"/>
  <c r="AL362" i="3"/>
  <c r="AC362" i="3"/>
  <c r="AD362" i="3"/>
  <c r="Z362" i="3"/>
  <c r="I362" i="3"/>
  <c r="E362" i="3"/>
  <c r="R362" i="3"/>
  <c r="N362" i="3"/>
  <c r="Q362" i="3"/>
  <c r="F362" i="3"/>
  <c r="B362" i="3"/>
  <c r="B769" i="3" s="1"/>
  <c r="AB362" i="3"/>
  <c r="AK362" i="3"/>
  <c r="AE362" i="3"/>
  <c r="P362" i="3"/>
  <c r="Y362" i="3"/>
  <c r="AI362" i="3"/>
  <c r="AH362" i="3"/>
  <c r="H362" i="3"/>
  <c r="AF362" i="3"/>
  <c r="C362" i="3"/>
  <c r="C769" i="3" s="1"/>
  <c r="AA362" i="3"/>
  <c r="K362" i="3"/>
  <c r="U362" i="3"/>
  <c r="J362" i="3"/>
  <c r="A976" i="10"/>
  <c r="A363" i="10"/>
  <c r="AG362" i="10"/>
  <c r="U362" i="10"/>
  <c r="I362" i="10"/>
  <c r="Z362" i="10"/>
  <c r="K362" i="10"/>
  <c r="N362" i="10"/>
  <c r="J362" i="10"/>
  <c r="B362" i="10"/>
  <c r="B976" i="10" s="1"/>
  <c r="AI362" i="10"/>
  <c r="AD362" i="10"/>
  <c r="R362" i="10"/>
  <c r="AE362" i="10"/>
  <c r="F362" i="10"/>
  <c r="AM362" i="10"/>
  <c r="AJ362" i="10"/>
  <c r="AH362" i="10"/>
  <c r="AF362" i="10"/>
  <c r="S362" i="10"/>
  <c r="AB362" i="10"/>
  <c r="AA362" i="10"/>
  <c r="X362" i="10"/>
  <c r="T362" i="10"/>
  <c r="G362" i="10"/>
  <c r="AC362" i="10"/>
  <c r="P362" i="10"/>
  <c r="O362" i="10"/>
  <c r="L362" i="10"/>
  <c r="L976" i="10" s="1"/>
  <c r="H362" i="10"/>
  <c r="Q362" i="10"/>
  <c r="D362" i="10"/>
  <c r="D976" i="10" s="1"/>
  <c r="W362" i="10"/>
  <c r="E362" i="10"/>
  <c r="AK362" i="10"/>
  <c r="Y362" i="10"/>
  <c r="AL362" i="10"/>
  <c r="M362" i="10"/>
  <c r="C362" i="10"/>
  <c r="C976" i="10" s="1"/>
  <c r="V362" i="10"/>
  <c r="A977" i="10" l="1"/>
  <c r="A364" i="10"/>
  <c r="AD363" i="10"/>
  <c r="R363" i="10"/>
  <c r="F363" i="10"/>
  <c r="AA363" i="10"/>
  <c r="G363" i="10"/>
  <c r="O363" i="10"/>
  <c r="H363" i="10"/>
  <c r="AB363" i="10"/>
  <c r="C363" i="10"/>
  <c r="C977" i="10" s="1"/>
  <c r="AJ363" i="10"/>
  <c r="AG363" i="10"/>
  <c r="AC363" i="10"/>
  <c r="P363" i="10"/>
  <c r="AL363" i="10"/>
  <c r="AK363" i="10"/>
  <c r="X363" i="10"/>
  <c r="U363" i="10"/>
  <c r="Q363" i="10"/>
  <c r="D363" i="10"/>
  <c r="D977" i="10" s="1"/>
  <c r="Z363" i="10"/>
  <c r="Y363" i="10"/>
  <c r="L363" i="10"/>
  <c r="L977" i="10" s="1"/>
  <c r="I363" i="10"/>
  <c r="T363" i="10"/>
  <c r="E363" i="10"/>
  <c r="N363" i="10"/>
  <c r="M363" i="10"/>
  <c r="B363" i="10"/>
  <c r="B977" i="10" s="1"/>
  <c r="AH363" i="10"/>
  <c r="V363" i="10"/>
  <c r="AI363" i="10"/>
  <c r="J363" i="10"/>
  <c r="W363" i="10"/>
  <c r="K363" i="10"/>
  <c r="AF363" i="10"/>
  <c r="AM363" i="10"/>
  <c r="AE363" i="10"/>
  <c r="S363" i="10"/>
  <c r="A364" i="3"/>
  <c r="U363" i="3"/>
  <c r="AC363" i="3"/>
  <c r="AM363" i="3"/>
  <c r="AI363" i="3"/>
  <c r="Q363" i="3"/>
  <c r="AA363" i="3"/>
  <c r="W363" i="3"/>
  <c r="R363" i="3"/>
  <c r="O363" i="3"/>
  <c r="K363" i="3"/>
  <c r="C363" i="3"/>
  <c r="C770" i="3" s="1"/>
  <c r="F363" i="3"/>
  <c r="B363" i="3"/>
  <c r="B770" i="3" s="1"/>
  <c r="AK363" i="3"/>
  <c r="AH363" i="3"/>
  <c r="N363" i="3"/>
  <c r="AB363" i="3"/>
  <c r="Y363" i="3"/>
  <c r="V363" i="3"/>
  <c r="AF363" i="3"/>
  <c r="AE363" i="3"/>
  <c r="P363" i="3"/>
  <c r="M363" i="3"/>
  <c r="J363" i="3"/>
  <c r="T363" i="3"/>
  <c r="S363" i="3"/>
  <c r="D363" i="3"/>
  <c r="D770" i="3" s="1"/>
  <c r="H363" i="3"/>
  <c r="G363" i="3"/>
  <c r="E363" i="3"/>
  <c r="AJ363" i="3"/>
  <c r="AG363" i="3"/>
  <c r="I363" i="3"/>
  <c r="AD363" i="3"/>
  <c r="Z363" i="3"/>
  <c r="L363" i="3"/>
  <c r="L770" i="3" s="1"/>
  <c r="X363" i="3"/>
  <c r="AL363" i="3"/>
  <c r="A978" i="10" l="1"/>
  <c r="A365" i="10"/>
  <c r="AA364" i="10"/>
  <c r="O364" i="10"/>
  <c r="C364" i="10"/>
  <c r="C978" i="10" s="1"/>
  <c r="Z364" i="10"/>
  <c r="Y364" i="10"/>
  <c r="AI364" i="10"/>
  <c r="AH364" i="10"/>
  <c r="U364" i="10"/>
  <c r="R364" i="10"/>
  <c r="D364" i="10"/>
  <c r="D978" i="10" s="1"/>
  <c r="N364" i="10"/>
  <c r="M364" i="10"/>
  <c r="W364" i="10"/>
  <c r="V364" i="10"/>
  <c r="I364" i="10"/>
  <c r="F364" i="10"/>
  <c r="AC364" i="10"/>
  <c r="B364" i="10"/>
  <c r="B978" i="10" s="1"/>
  <c r="K364" i="10"/>
  <c r="J364" i="10"/>
  <c r="AE364" i="10"/>
  <c r="S364" i="10"/>
  <c r="AB364" i="10"/>
  <c r="AF364" i="10"/>
  <c r="G364" i="10"/>
  <c r="T364" i="10"/>
  <c r="H364" i="10"/>
  <c r="Q364" i="10"/>
  <c r="AJ364" i="10"/>
  <c r="X364" i="10"/>
  <c r="L364" i="10"/>
  <c r="L978" i="10" s="1"/>
  <c r="AM364" i="10"/>
  <c r="AL364" i="10"/>
  <c r="AK364" i="10"/>
  <c r="AG364" i="10"/>
  <c r="AD364" i="10"/>
  <c r="E364" i="10"/>
  <c r="P364" i="10"/>
  <c r="A365" i="3"/>
  <c r="Z364" i="3"/>
  <c r="AJ364" i="3"/>
  <c r="AF364" i="3"/>
  <c r="U364" i="3"/>
  <c r="N364" i="3"/>
  <c r="X364" i="3"/>
  <c r="B364" i="3"/>
  <c r="B771" i="3" s="1"/>
  <c r="L364" i="3"/>
  <c r="L771" i="3" s="1"/>
  <c r="H364" i="3"/>
  <c r="AA364" i="3"/>
  <c r="AH364" i="3"/>
  <c r="AE364" i="3"/>
  <c r="AK364" i="3"/>
  <c r="V364" i="3"/>
  <c r="S364" i="3"/>
  <c r="AC364" i="3"/>
  <c r="AB364" i="3"/>
  <c r="O364" i="3"/>
  <c r="I364" i="3"/>
  <c r="Y364" i="3"/>
  <c r="J364" i="3"/>
  <c r="G364" i="3"/>
  <c r="Q364" i="3"/>
  <c r="P364" i="3"/>
  <c r="W364" i="3"/>
  <c r="M364" i="3"/>
  <c r="E364" i="3"/>
  <c r="D364" i="3"/>
  <c r="D771" i="3" s="1"/>
  <c r="AD364" i="3"/>
  <c r="R364" i="3"/>
  <c r="K364" i="3"/>
  <c r="F364" i="3"/>
  <c r="AL364" i="3"/>
  <c r="C364" i="3"/>
  <c r="C771" i="3" s="1"/>
  <c r="AM364" i="3"/>
  <c r="AI364" i="3"/>
  <c r="T364" i="3"/>
  <c r="AG364" i="3"/>
  <c r="A979" i="10" l="1"/>
  <c r="A366" i="10"/>
  <c r="AJ365" i="10"/>
  <c r="AB365" i="10"/>
  <c r="B365" i="10"/>
  <c r="B979" i="10" s="1"/>
  <c r="P365" i="10"/>
  <c r="AC365" i="10"/>
  <c r="D365" i="10"/>
  <c r="D979" i="10" s="1"/>
  <c r="Q365" i="10"/>
  <c r="N365" i="10"/>
  <c r="E365" i="10"/>
  <c r="AG365" i="10"/>
  <c r="U365" i="10"/>
  <c r="I365" i="10"/>
  <c r="AM365" i="10"/>
  <c r="AI365" i="10"/>
  <c r="AH365" i="10"/>
  <c r="AD365" i="10"/>
  <c r="AA365" i="10"/>
  <c r="X365" i="10"/>
  <c r="W365" i="10"/>
  <c r="V365" i="10"/>
  <c r="AF365" i="10"/>
  <c r="AE365" i="10"/>
  <c r="R365" i="10"/>
  <c r="O365" i="10"/>
  <c r="Z365" i="10"/>
  <c r="L365" i="10"/>
  <c r="L979" i="10" s="1"/>
  <c r="K365" i="10"/>
  <c r="J365" i="10"/>
  <c r="T365" i="10"/>
  <c r="S365" i="10"/>
  <c r="F365" i="10"/>
  <c r="C365" i="10"/>
  <c r="C979" i="10" s="1"/>
  <c r="AL365" i="10"/>
  <c r="Y365" i="10"/>
  <c r="M365" i="10"/>
  <c r="H365" i="10"/>
  <c r="G365" i="10"/>
  <c r="AK365" i="10"/>
  <c r="A366" i="3"/>
  <c r="H365" i="3"/>
  <c r="AH365" i="3"/>
  <c r="S365" i="3"/>
  <c r="P365" i="3"/>
  <c r="Z365" i="3"/>
  <c r="AK365" i="3"/>
  <c r="AJ365" i="3"/>
  <c r="V365" i="3"/>
  <c r="G365" i="3"/>
  <c r="D365" i="3"/>
  <c r="D772" i="3" s="1"/>
  <c r="N365" i="3"/>
  <c r="Y365" i="3"/>
  <c r="J365" i="3"/>
  <c r="AM365" i="3"/>
  <c r="B365" i="3"/>
  <c r="B772" i="3" s="1"/>
  <c r="M365" i="3"/>
  <c r="X365" i="3"/>
  <c r="R365" i="3"/>
  <c r="AA365" i="3"/>
  <c r="AF365" i="3"/>
  <c r="O365" i="3"/>
  <c r="C365" i="3"/>
  <c r="C772" i="3" s="1"/>
  <c r="AI365" i="3"/>
  <c r="T365" i="3"/>
  <c r="W365" i="3"/>
  <c r="AG365" i="3"/>
  <c r="AC365" i="3"/>
  <c r="F365" i="3"/>
  <c r="K365" i="3"/>
  <c r="U365" i="3"/>
  <c r="Q365" i="3"/>
  <c r="L365" i="3"/>
  <c r="L772" i="3" s="1"/>
  <c r="I365" i="3"/>
  <c r="E365" i="3"/>
  <c r="AD365" i="3"/>
  <c r="AL365" i="3"/>
  <c r="AB365" i="3"/>
  <c r="AE365" i="3"/>
  <c r="A367" i="3" l="1"/>
  <c r="S366" i="3"/>
  <c r="D366" i="3"/>
  <c r="D773" i="3" s="1"/>
  <c r="M366" i="3"/>
  <c r="K366" i="3"/>
  <c r="V366" i="3"/>
  <c r="G366" i="3"/>
  <c r="X366" i="3"/>
  <c r="L366" i="3"/>
  <c r="L773" i="3" s="1"/>
  <c r="AG366" i="3"/>
  <c r="AA366" i="3"/>
  <c r="I366" i="3"/>
  <c r="AF366" i="3"/>
  <c r="AL366" i="3"/>
  <c r="T366" i="3"/>
  <c r="AD366" i="3"/>
  <c r="Z366" i="3"/>
  <c r="H366" i="3"/>
  <c r="R366" i="3"/>
  <c r="N366" i="3"/>
  <c r="AC366" i="3"/>
  <c r="F366" i="3"/>
  <c r="B366" i="3"/>
  <c r="B773" i="3" s="1"/>
  <c r="O366" i="3"/>
  <c r="U366" i="3"/>
  <c r="AB366" i="3"/>
  <c r="AK366" i="3"/>
  <c r="AI366" i="3"/>
  <c r="AM366" i="3"/>
  <c r="AE366" i="3"/>
  <c r="P366" i="3"/>
  <c r="Y366" i="3"/>
  <c r="W366" i="3"/>
  <c r="AH366" i="3"/>
  <c r="Q366" i="3"/>
  <c r="C366" i="3"/>
  <c r="C773" i="3" s="1"/>
  <c r="AJ366" i="3"/>
  <c r="E366" i="3"/>
  <c r="J366" i="3"/>
  <c r="A980" i="10"/>
  <c r="A367" i="10"/>
  <c r="U366" i="10"/>
  <c r="I366" i="10"/>
  <c r="N366" i="10"/>
  <c r="W366" i="10"/>
  <c r="B366" i="10"/>
  <c r="B980" i="10" s="1"/>
  <c r="AD366" i="10"/>
  <c r="R366" i="10"/>
  <c r="V366" i="10"/>
  <c r="F366" i="10"/>
  <c r="AM366" i="10"/>
  <c r="AJ366" i="10"/>
  <c r="AF366" i="10"/>
  <c r="AE366" i="10"/>
  <c r="AA366" i="10"/>
  <c r="X366" i="10"/>
  <c r="T366" i="10"/>
  <c r="S366" i="10"/>
  <c r="AC366" i="10"/>
  <c r="AB366" i="10"/>
  <c r="O366" i="10"/>
  <c r="L366" i="10"/>
  <c r="L980" i="10" s="1"/>
  <c r="K366" i="10"/>
  <c r="H366" i="10"/>
  <c r="G366" i="10"/>
  <c r="Q366" i="10"/>
  <c r="P366" i="10"/>
  <c r="C366" i="10"/>
  <c r="C980" i="10" s="1"/>
  <c r="AG366" i="10"/>
  <c r="E366" i="10"/>
  <c r="D366" i="10"/>
  <c r="D980" i="10" s="1"/>
  <c r="AK366" i="10"/>
  <c r="AL366" i="10"/>
  <c r="Y366" i="10"/>
  <c r="Z366" i="10"/>
  <c r="M366" i="10"/>
  <c r="AI366" i="10"/>
  <c r="AH366" i="10"/>
  <c r="J366" i="10"/>
  <c r="A981" i="10" l="1"/>
  <c r="A368" i="10"/>
  <c r="AD367" i="10"/>
  <c r="R367" i="10"/>
  <c r="F367" i="10"/>
  <c r="O367" i="10"/>
  <c r="C367" i="10"/>
  <c r="C981" i="10" s="1"/>
  <c r="AJ367" i="10"/>
  <c r="AG367" i="10"/>
  <c r="AC367" i="10"/>
  <c r="AB367" i="10"/>
  <c r="AL367" i="10"/>
  <c r="X367" i="10"/>
  <c r="U367" i="10"/>
  <c r="H367" i="10"/>
  <c r="Q367" i="10"/>
  <c r="P367" i="10"/>
  <c r="Z367" i="10"/>
  <c r="AK367" i="10"/>
  <c r="L367" i="10"/>
  <c r="L981" i="10" s="1"/>
  <c r="I367" i="10"/>
  <c r="E367" i="10"/>
  <c r="D367" i="10"/>
  <c r="D981" i="10" s="1"/>
  <c r="N367" i="10"/>
  <c r="Y367" i="10"/>
  <c r="B367" i="10"/>
  <c r="B981" i="10" s="1"/>
  <c r="M367" i="10"/>
  <c r="AH367" i="10"/>
  <c r="AI367" i="10"/>
  <c r="V367" i="10"/>
  <c r="W367" i="10"/>
  <c r="J367" i="10"/>
  <c r="T367" i="10"/>
  <c r="K367" i="10"/>
  <c r="AF367" i="10"/>
  <c r="S367" i="10"/>
  <c r="G367" i="10"/>
  <c r="AM367" i="10"/>
  <c r="AE367" i="10"/>
  <c r="AA367" i="10"/>
  <c r="A368" i="3"/>
  <c r="I367" i="3"/>
  <c r="AC367" i="3"/>
  <c r="AM367" i="3"/>
  <c r="AI367" i="3"/>
  <c r="AJ367" i="3"/>
  <c r="R367" i="3"/>
  <c r="Q367" i="3"/>
  <c r="AA367" i="3"/>
  <c r="W367" i="3"/>
  <c r="E367" i="3"/>
  <c r="O367" i="3"/>
  <c r="K367" i="3"/>
  <c r="B367" i="3"/>
  <c r="B774" i="3" s="1"/>
  <c r="C367" i="3"/>
  <c r="C774" i="3" s="1"/>
  <c r="AL367" i="3"/>
  <c r="AK367" i="3"/>
  <c r="AH367" i="3"/>
  <c r="AF367" i="3"/>
  <c r="X367" i="3"/>
  <c r="AB367" i="3"/>
  <c r="Y367" i="3"/>
  <c r="V367" i="3"/>
  <c r="T367" i="3"/>
  <c r="AE367" i="3"/>
  <c r="AD367" i="3"/>
  <c r="P367" i="3"/>
  <c r="M367" i="3"/>
  <c r="J367" i="3"/>
  <c r="H367" i="3"/>
  <c r="S367" i="3"/>
  <c r="D367" i="3"/>
  <c r="D774" i="3" s="1"/>
  <c r="AG367" i="3"/>
  <c r="G367" i="3"/>
  <c r="Z367" i="3"/>
  <c r="U367" i="3"/>
  <c r="N367" i="3"/>
  <c r="L367" i="3"/>
  <c r="L774" i="3" s="1"/>
  <c r="F367" i="3"/>
  <c r="A369" i="3" l="1"/>
  <c r="N368" i="3"/>
  <c r="X368" i="3"/>
  <c r="T368" i="3"/>
  <c r="O368" i="3"/>
  <c r="B368" i="3"/>
  <c r="B775" i="3" s="1"/>
  <c r="L368" i="3"/>
  <c r="L775" i="3" s="1"/>
  <c r="C368" i="3"/>
  <c r="C775" i="3" s="1"/>
  <c r="K368" i="3"/>
  <c r="AH368" i="3"/>
  <c r="AE368" i="3"/>
  <c r="AC368" i="3"/>
  <c r="AK368" i="3"/>
  <c r="V368" i="3"/>
  <c r="S368" i="3"/>
  <c r="Q368" i="3"/>
  <c r="AB368" i="3"/>
  <c r="Y368" i="3"/>
  <c r="J368" i="3"/>
  <c r="G368" i="3"/>
  <c r="E368" i="3"/>
  <c r="P368" i="3"/>
  <c r="AG368" i="3"/>
  <c r="M368" i="3"/>
  <c r="AD368" i="3"/>
  <c r="D368" i="3"/>
  <c r="D775" i="3" s="1"/>
  <c r="AM368" i="3"/>
  <c r="R368" i="3"/>
  <c r="F368" i="3"/>
  <c r="I368" i="3"/>
  <c r="AI368" i="3"/>
  <c r="AL368" i="3"/>
  <c r="Z368" i="3"/>
  <c r="AJ368" i="3"/>
  <c r="AF368" i="3"/>
  <c r="AA368" i="3"/>
  <c r="W368" i="3"/>
  <c r="H368" i="3"/>
  <c r="U368" i="3"/>
  <c r="A982" i="10"/>
  <c r="A369" i="10"/>
  <c r="O368" i="10"/>
  <c r="C368" i="10"/>
  <c r="C982" i="10" s="1"/>
  <c r="N368" i="10"/>
  <c r="Y368" i="10"/>
  <c r="W368" i="10"/>
  <c r="AH368" i="10"/>
  <c r="I368" i="10"/>
  <c r="F368" i="10"/>
  <c r="B368" i="10"/>
  <c r="B982" i="10" s="1"/>
  <c r="M368" i="10"/>
  <c r="K368" i="10"/>
  <c r="V368" i="10"/>
  <c r="J368" i="10"/>
  <c r="P368" i="10"/>
  <c r="AE368" i="10"/>
  <c r="AF368" i="10"/>
  <c r="S368" i="10"/>
  <c r="T368" i="10"/>
  <c r="G368" i="10"/>
  <c r="E368" i="10"/>
  <c r="AM368" i="10"/>
  <c r="H368" i="10"/>
  <c r="AA368" i="10"/>
  <c r="AJ368" i="10"/>
  <c r="X368" i="10"/>
  <c r="L368" i="10"/>
  <c r="L982" i="10" s="1"/>
  <c r="AL368" i="10"/>
  <c r="AG368" i="10"/>
  <c r="AD368" i="10"/>
  <c r="AC368" i="10"/>
  <c r="AB368" i="10"/>
  <c r="Z368" i="10"/>
  <c r="AK368" i="10"/>
  <c r="AI368" i="10"/>
  <c r="U368" i="10"/>
  <c r="R368" i="10"/>
  <c r="Q368" i="10"/>
  <c r="D368" i="10"/>
  <c r="D982" i="10" s="1"/>
  <c r="A370" i="3" l="1"/>
  <c r="AL369" i="3"/>
  <c r="AJ369" i="3"/>
  <c r="AH369" i="3"/>
  <c r="S369" i="3"/>
  <c r="P369" i="3"/>
  <c r="N369" i="3"/>
  <c r="AK369" i="3"/>
  <c r="T369" i="3"/>
  <c r="V369" i="3"/>
  <c r="G369" i="3"/>
  <c r="D369" i="3"/>
  <c r="D776" i="3" s="1"/>
  <c r="AM369" i="3"/>
  <c r="B369" i="3"/>
  <c r="B776" i="3" s="1"/>
  <c r="Y369" i="3"/>
  <c r="J369" i="3"/>
  <c r="AA369" i="3"/>
  <c r="M369" i="3"/>
  <c r="O369" i="3"/>
  <c r="H369" i="3"/>
  <c r="C369" i="3"/>
  <c r="C776" i="3" s="1"/>
  <c r="AI369" i="3"/>
  <c r="W369" i="3"/>
  <c r="AG369" i="3"/>
  <c r="AC369" i="3"/>
  <c r="R369" i="3"/>
  <c r="K369" i="3"/>
  <c r="U369" i="3"/>
  <c r="Q369" i="3"/>
  <c r="I369" i="3"/>
  <c r="E369" i="3"/>
  <c r="X369" i="3"/>
  <c r="AF369" i="3"/>
  <c r="L369" i="3"/>
  <c r="L776" i="3" s="1"/>
  <c r="AD369" i="3"/>
  <c r="Z369" i="3"/>
  <c r="AB369" i="3"/>
  <c r="F369" i="3"/>
  <c r="AE369" i="3"/>
  <c r="A983" i="10"/>
  <c r="A370" i="10"/>
  <c r="AJ369" i="10"/>
  <c r="X369" i="10"/>
  <c r="AB369" i="10"/>
  <c r="AC369" i="10"/>
  <c r="P369" i="10"/>
  <c r="B369" i="10"/>
  <c r="B983" i="10" s="1"/>
  <c r="Q369" i="10"/>
  <c r="D369" i="10"/>
  <c r="D983" i="10" s="1"/>
  <c r="E369" i="10"/>
  <c r="AG369" i="10"/>
  <c r="AL369" i="10"/>
  <c r="L369" i="10"/>
  <c r="L983" i="10" s="1"/>
  <c r="U369" i="10"/>
  <c r="I369" i="10"/>
  <c r="AM369" i="10"/>
  <c r="AI369" i="10"/>
  <c r="AD369" i="10"/>
  <c r="AA369" i="10"/>
  <c r="N369" i="10"/>
  <c r="W369" i="10"/>
  <c r="AH369" i="10"/>
  <c r="AF369" i="10"/>
  <c r="R369" i="10"/>
  <c r="O369" i="10"/>
  <c r="Z369" i="10"/>
  <c r="M369" i="10"/>
  <c r="K369" i="10"/>
  <c r="V369" i="10"/>
  <c r="T369" i="10"/>
  <c r="AE369" i="10"/>
  <c r="F369" i="10"/>
  <c r="C369" i="10"/>
  <c r="C983" i="10" s="1"/>
  <c r="Y369" i="10"/>
  <c r="J369" i="10"/>
  <c r="H369" i="10"/>
  <c r="S369" i="10"/>
  <c r="G369" i="10"/>
  <c r="AK369" i="10"/>
  <c r="A984" i="10" l="1"/>
  <c r="A371" i="10"/>
  <c r="AG370" i="10"/>
  <c r="I370" i="10"/>
  <c r="B370" i="10"/>
  <c r="B984" i="10" s="1"/>
  <c r="AI370" i="10"/>
  <c r="AD370" i="10"/>
  <c r="J370" i="10"/>
  <c r="R370" i="10"/>
  <c r="F370" i="10"/>
  <c r="AM370" i="10"/>
  <c r="AJ370" i="10"/>
  <c r="U370" i="10"/>
  <c r="AF370" i="10"/>
  <c r="AA370" i="10"/>
  <c r="X370" i="10"/>
  <c r="T370" i="10"/>
  <c r="AE370" i="10"/>
  <c r="AC370" i="10"/>
  <c r="O370" i="10"/>
  <c r="L370" i="10"/>
  <c r="L984" i="10" s="1"/>
  <c r="H370" i="10"/>
  <c r="S370" i="10"/>
  <c r="Q370" i="10"/>
  <c r="AB370" i="10"/>
  <c r="C370" i="10"/>
  <c r="C984" i="10" s="1"/>
  <c r="G370" i="10"/>
  <c r="E370" i="10"/>
  <c r="P370" i="10"/>
  <c r="D370" i="10"/>
  <c r="D984" i="10" s="1"/>
  <c r="AH370" i="10"/>
  <c r="AL370" i="10"/>
  <c r="AK370" i="10"/>
  <c r="W370" i="10"/>
  <c r="V370" i="10"/>
  <c r="Z370" i="10"/>
  <c r="Y370" i="10"/>
  <c r="K370" i="10"/>
  <c r="N370" i="10"/>
  <c r="M370" i="10"/>
  <c r="A371" i="3"/>
  <c r="S370" i="3"/>
  <c r="D370" i="3"/>
  <c r="D777" i="3" s="1"/>
  <c r="M370" i="3"/>
  <c r="AJ370" i="3"/>
  <c r="V370" i="3"/>
  <c r="U370" i="3"/>
  <c r="O370" i="3"/>
  <c r="G370" i="3"/>
  <c r="L370" i="3"/>
  <c r="L777" i="3" s="1"/>
  <c r="AF370" i="3"/>
  <c r="AL370" i="3"/>
  <c r="Q370" i="3"/>
  <c r="T370" i="3"/>
  <c r="AD370" i="3"/>
  <c r="Z370" i="3"/>
  <c r="C370" i="3"/>
  <c r="C777" i="3" s="1"/>
  <c r="H370" i="3"/>
  <c r="R370" i="3"/>
  <c r="N370" i="3"/>
  <c r="I370" i="3"/>
  <c r="F370" i="3"/>
  <c r="B370" i="3"/>
  <c r="B777" i="3" s="1"/>
  <c r="AA370" i="3"/>
  <c r="E370" i="3"/>
  <c r="AI370" i="3"/>
  <c r="AB370" i="3"/>
  <c r="AK370" i="3"/>
  <c r="W370" i="3"/>
  <c r="AG370" i="3"/>
  <c r="AE370" i="3"/>
  <c r="P370" i="3"/>
  <c r="Y370" i="3"/>
  <c r="K370" i="3"/>
  <c r="AH370" i="3"/>
  <c r="X370" i="3"/>
  <c r="AC370" i="3"/>
  <c r="AM370" i="3"/>
  <c r="J370" i="3"/>
  <c r="A985" i="10" l="1"/>
  <c r="A372" i="10"/>
  <c r="AD371" i="10"/>
  <c r="R371" i="10"/>
  <c r="F371" i="10"/>
  <c r="C371" i="10"/>
  <c r="C985" i="10" s="1"/>
  <c r="AJ371" i="10"/>
  <c r="AG371" i="10"/>
  <c r="AC371" i="10"/>
  <c r="AL371" i="10"/>
  <c r="X371" i="10"/>
  <c r="U371" i="10"/>
  <c r="Q371" i="10"/>
  <c r="AB371" i="10"/>
  <c r="Z371" i="10"/>
  <c r="L371" i="10"/>
  <c r="L985" i="10" s="1"/>
  <c r="I371" i="10"/>
  <c r="E371" i="10"/>
  <c r="P371" i="10"/>
  <c r="N371" i="10"/>
  <c r="AK371" i="10"/>
  <c r="AF371" i="10"/>
  <c r="D371" i="10"/>
  <c r="D985" i="10" s="1"/>
  <c r="B371" i="10"/>
  <c r="B985" i="10" s="1"/>
  <c r="Y371" i="10"/>
  <c r="M371" i="10"/>
  <c r="AI371" i="10"/>
  <c r="AH371" i="10"/>
  <c r="H371" i="10"/>
  <c r="W371" i="10"/>
  <c r="V371" i="10"/>
  <c r="T371" i="10"/>
  <c r="G371" i="10"/>
  <c r="K371" i="10"/>
  <c r="J371" i="10"/>
  <c r="S371" i="10"/>
  <c r="AM371" i="10"/>
  <c r="AA371" i="10"/>
  <c r="O371" i="10"/>
  <c r="AE371" i="10"/>
  <c r="A372" i="3"/>
  <c r="L371" i="3"/>
  <c r="L778" i="3" s="1"/>
  <c r="AC371" i="3"/>
  <c r="AM371" i="3"/>
  <c r="Q371" i="3"/>
  <c r="AA371" i="3"/>
  <c r="Z371" i="3"/>
  <c r="W371" i="3"/>
  <c r="E371" i="3"/>
  <c r="O371" i="3"/>
  <c r="N371" i="3"/>
  <c r="K371" i="3"/>
  <c r="C371" i="3"/>
  <c r="C778" i="3" s="1"/>
  <c r="AD371" i="3"/>
  <c r="AF371" i="3"/>
  <c r="AK371" i="3"/>
  <c r="AH371" i="3"/>
  <c r="T371" i="3"/>
  <c r="AB371" i="3"/>
  <c r="Y371" i="3"/>
  <c r="V371" i="3"/>
  <c r="H371" i="3"/>
  <c r="AE371" i="3"/>
  <c r="P371" i="3"/>
  <c r="M371" i="3"/>
  <c r="J371" i="3"/>
  <c r="AG371" i="3"/>
  <c r="S371" i="3"/>
  <c r="D371" i="3"/>
  <c r="D778" i="3" s="1"/>
  <c r="AJ371" i="3"/>
  <c r="U371" i="3"/>
  <c r="G371" i="3"/>
  <c r="X371" i="3"/>
  <c r="I371" i="3"/>
  <c r="R371" i="3"/>
  <c r="B371" i="3"/>
  <c r="B778" i="3" s="1"/>
  <c r="AL371" i="3"/>
  <c r="AI371" i="3"/>
  <c r="F371" i="3"/>
  <c r="A986" i="10" l="1"/>
  <c r="A373" i="10"/>
  <c r="C372" i="10"/>
  <c r="C986" i="10" s="1"/>
  <c r="B372" i="10"/>
  <c r="B986" i="10" s="1"/>
  <c r="Y372" i="10"/>
  <c r="K372" i="10"/>
  <c r="AH372" i="10"/>
  <c r="D372" i="10"/>
  <c r="D986" i="10" s="1"/>
  <c r="AM372" i="10"/>
  <c r="M372" i="10"/>
  <c r="V372" i="10"/>
  <c r="AA372" i="10"/>
  <c r="J372" i="10"/>
  <c r="O372" i="10"/>
  <c r="AF372" i="10"/>
  <c r="AE372" i="10"/>
  <c r="T372" i="10"/>
  <c r="S372" i="10"/>
  <c r="H372" i="10"/>
  <c r="G372" i="10"/>
  <c r="AJ372" i="10"/>
  <c r="X372" i="10"/>
  <c r="AB372" i="10"/>
  <c r="L372" i="10"/>
  <c r="L986" i="10" s="1"/>
  <c r="Q372" i="10"/>
  <c r="P372" i="10"/>
  <c r="AL372" i="10"/>
  <c r="AG372" i="10"/>
  <c r="AD372" i="10"/>
  <c r="E372" i="10"/>
  <c r="Z372" i="10"/>
  <c r="AI372" i="10"/>
  <c r="U372" i="10"/>
  <c r="R372" i="10"/>
  <c r="N372" i="10"/>
  <c r="AK372" i="10"/>
  <c r="W372" i="10"/>
  <c r="I372" i="10"/>
  <c r="F372" i="10"/>
  <c r="AC372" i="10"/>
  <c r="A373" i="3"/>
  <c r="B372" i="3"/>
  <c r="B779" i="3" s="1"/>
  <c r="L372" i="3"/>
  <c r="L779" i="3" s="1"/>
  <c r="K372" i="3"/>
  <c r="H372" i="3"/>
  <c r="AC372" i="3"/>
  <c r="AM372" i="3"/>
  <c r="AH372" i="3"/>
  <c r="AE372" i="3"/>
  <c r="Q372" i="3"/>
  <c r="AK372" i="3"/>
  <c r="V372" i="3"/>
  <c r="S372" i="3"/>
  <c r="E372" i="3"/>
  <c r="AB372" i="3"/>
  <c r="O372" i="3"/>
  <c r="Y372" i="3"/>
  <c r="J372" i="3"/>
  <c r="G372" i="3"/>
  <c r="AD372" i="3"/>
  <c r="P372" i="3"/>
  <c r="M372" i="3"/>
  <c r="AG372" i="3"/>
  <c r="R372" i="3"/>
  <c r="D372" i="3"/>
  <c r="D779" i="3" s="1"/>
  <c r="C372" i="3"/>
  <c r="C779" i="3" s="1"/>
  <c r="U372" i="3"/>
  <c r="F372" i="3"/>
  <c r="AL372" i="3"/>
  <c r="I372" i="3"/>
  <c r="Z372" i="3"/>
  <c r="AJ372" i="3"/>
  <c r="AI372" i="3"/>
  <c r="AF372" i="3"/>
  <c r="N372" i="3"/>
  <c r="X372" i="3"/>
  <c r="W372" i="3"/>
  <c r="T372" i="3"/>
  <c r="AA372" i="3"/>
  <c r="A374" i="3" l="1"/>
  <c r="Z373" i="3"/>
  <c r="AJ373" i="3"/>
  <c r="AH373" i="3"/>
  <c r="S373" i="3"/>
  <c r="P373" i="3"/>
  <c r="AM373" i="3"/>
  <c r="B373" i="3"/>
  <c r="B780" i="3" s="1"/>
  <c r="AK373" i="3"/>
  <c r="V373" i="3"/>
  <c r="G373" i="3"/>
  <c r="D373" i="3"/>
  <c r="D780" i="3" s="1"/>
  <c r="AA373" i="3"/>
  <c r="Y373" i="3"/>
  <c r="J373" i="3"/>
  <c r="AD373" i="3"/>
  <c r="O373" i="3"/>
  <c r="M373" i="3"/>
  <c r="R373" i="3"/>
  <c r="C373" i="3"/>
  <c r="C780" i="3" s="1"/>
  <c r="AI373" i="3"/>
  <c r="F373" i="3"/>
  <c r="X373" i="3"/>
  <c r="W373" i="3"/>
  <c r="AG373" i="3"/>
  <c r="AF373" i="3"/>
  <c r="AC373" i="3"/>
  <c r="K373" i="3"/>
  <c r="U373" i="3"/>
  <c r="T373" i="3"/>
  <c r="Q373" i="3"/>
  <c r="I373" i="3"/>
  <c r="H373" i="3"/>
  <c r="E373" i="3"/>
  <c r="AL373" i="3"/>
  <c r="L373" i="3"/>
  <c r="L780" i="3" s="1"/>
  <c r="N373" i="3"/>
  <c r="AB373" i="3"/>
  <c r="AE373" i="3"/>
  <c r="A987" i="10"/>
  <c r="A374" i="10"/>
  <c r="AJ373" i="10"/>
  <c r="X373" i="10"/>
  <c r="L373" i="10"/>
  <c r="L987" i="10" s="1"/>
  <c r="AC373" i="10"/>
  <c r="AB373" i="10"/>
  <c r="Q373" i="10"/>
  <c r="P373" i="10"/>
  <c r="E373" i="10"/>
  <c r="D373" i="10"/>
  <c r="D987" i="10" s="1"/>
  <c r="Z373" i="10"/>
  <c r="AG373" i="10"/>
  <c r="U373" i="10"/>
  <c r="I373" i="10"/>
  <c r="AM373" i="10"/>
  <c r="B373" i="10"/>
  <c r="B987" i="10" s="1"/>
  <c r="AI373" i="10"/>
  <c r="AD373" i="10"/>
  <c r="AA373" i="10"/>
  <c r="N373" i="10"/>
  <c r="W373" i="10"/>
  <c r="AF373" i="10"/>
  <c r="R373" i="10"/>
  <c r="O373" i="10"/>
  <c r="M373" i="10"/>
  <c r="K373" i="10"/>
  <c r="AH373" i="10"/>
  <c r="T373" i="10"/>
  <c r="F373" i="10"/>
  <c r="C373" i="10"/>
  <c r="C987" i="10" s="1"/>
  <c r="AL373" i="10"/>
  <c r="V373" i="10"/>
  <c r="H373" i="10"/>
  <c r="AE373" i="10"/>
  <c r="J373" i="10"/>
  <c r="S373" i="10"/>
  <c r="G373" i="10"/>
  <c r="AK373" i="10"/>
  <c r="Y373" i="10"/>
  <c r="A988" i="10" l="1"/>
  <c r="A375" i="10"/>
  <c r="AG374" i="10"/>
  <c r="U374" i="10"/>
  <c r="I374" i="10"/>
  <c r="AD374" i="10"/>
  <c r="R374" i="10"/>
  <c r="F374" i="10"/>
  <c r="AM374" i="10"/>
  <c r="AJ374" i="10"/>
  <c r="AF374" i="10"/>
  <c r="AA374" i="10"/>
  <c r="X374" i="10"/>
  <c r="T374" i="10"/>
  <c r="AC374" i="10"/>
  <c r="O374" i="10"/>
  <c r="L374" i="10"/>
  <c r="L988" i="10" s="1"/>
  <c r="AI374" i="10"/>
  <c r="H374" i="10"/>
  <c r="AE374" i="10"/>
  <c r="Q374" i="10"/>
  <c r="C374" i="10"/>
  <c r="C988" i="10" s="1"/>
  <c r="S374" i="10"/>
  <c r="E374" i="10"/>
  <c r="AB374" i="10"/>
  <c r="AH374" i="10"/>
  <c r="V374" i="10"/>
  <c r="G374" i="10"/>
  <c r="P374" i="10"/>
  <c r="K374" i="10"/>
  <c r="J374" i="10"/>
  <c r="D374" i="10"/>
  <c r="D988" i="10" s="1"/>
  <c r="AL374" i="10"/>
  <c r="Z374" i="10"/>
  <c r="AK374" i="10"/>
  <c r="N374" i="10"/>
  <c r="Y374" i="10"/>
  <c r="W374" i="10"/>
  <c r="B374" i="10"/>
  <c r="B988" i="10" s="1"/>
  <c r="M374" i="10"/>
  <c r="A375" i="3"/>
  <c r="S374" i="3"/>
  <c r="D374" i="3"/>
  <c r="D781" i="3" s="1"/>
  <c r="AM374" i="3"/>
  <c r="M374" i="3"/>
  <c r="X374" i="3"/>
  <c r="V374" i="3"/>
  <c r="G374" i="3"/>
  <c r="O374" i="3"/>
  <c r="AF374" i="3"/>
  <c r="C374" i="3"/>
  <c r="C781" i="3" s="1"/>
  <c r="AL374" i="3"/>
  <c r="T374" i="3"/>
  <c r="AD374" i="3"/>
  <c r="AC374" i="3"/>
  <c r="Z374" i="3"/>
  <c r="H374" i="3"/>
  <c r="R374" i="3"/>
  <c r="Q374" i="3"/>
  <c r="N374" i="3"/>
  <c r="F374" i="3"/>
  <c r="E374" i="3"/>
  <c r="B374" i="3"/>
  <c r="B781" i="3" s="1"/>
  <c r="AI374" i="3"/>
  <c r="W374" i="3"/>
  <c r="I374" i="3"/>
  <c r="AB374" i="3"/>
  <c r="AK374" i="3"/>
  <c r="K374" i="3"/>
  <c r="AE374" i="3"/>
  <c r="P374" i="3"/>
  <c r="Y374" i="3"/>
  <c r="AJ374" i="3"/>
  <c r="AH374" i="3"/>
  <c r="L374" i="3"/>
  <c r="L781" i="3" s="1"/>
  <c r="U374" i="3"/>
  <c r="J374" i="3"/>
  <c r="AG374" i="3"/>
  <c r="AA374" i="3"/>
  <c r="A989" i="10" l="1"/>
  <c r="A376" i="10"/>
  <c r="AD375" i="10"/>
  <c r="R375" i="10"/>
  <c r="F375" i="10"/>
  <c r="AC375" i="10"/>
  <c r="AL375" i="10"/>
  <c r="X375" i="10"/>
  <c r="U375" i="10"/>
  <c r="Q375" i="10"/>
  <c r="Z375" i="10"/>
  <c r="L375" i="10"/>
  <c r="L989" i="10" s="1"/>
  <c r="I375" i="10"/>
  <c r="T375" i="10"/>
  <c r="E375" i="10"/>
  <c r="AB375" i="10"/>
  <c r="N375" i="10"/>
  <c r="P375" i="10"/>
  <c r="B375" i="10"/>
  <c r="B989" i="10" s="1"/>
  <c r="AK375" i="10"/>
  <c r="D375" i="10"/>
  <c r="D989" i="10" s="1"/>
  <c r="Y375" i="10"/>
  <c r="M375" i="10"/>
  <c r="AI375" i="10"/>
  <c r="H375" i="10"/>
  <c r="W375" i="10"/>
  <c r="AH375" i="10"/>
  <c r="G375" i="10"/>
  <c r="K375" i="10"/>
  <c r="V375" i="10"/>
  <c r="AF375" i="10"/>
  <c r="AM375" i="10"/>
  <c r="J375" i="10"/>
  <c r="S375" i="10"/>
  <c r="AA375" i="10"/>
  <c r="O375" i="10"/>
  <c r="AE375" i="10"/>
  <c r="C375" i="10"/>
  <c r="C989" i="10" s="1"/>
  <c r="AJ375" i="10"/>
  <c r="AG375" i="10"/>
  <c r="A376" i="3"/>
  <c r="AC375" i="3"/>
  <c r="AM375" i="3"/>
  <c r="AL375" i="3"/>
  <c r="AI375" i="3"/>
  <c r="Q375" i="3"/>
  <c r="AA375" i="3"/>
  <c r="E375" i="3"/>
  <c r="O375" i="3"/>
  <c r="N375" i="3"/>
  <c r="K375" i="3"/>
  <c r="C375" i="3"/>
  <c r="C782" i="3" s="1"/>
  <c r="B375" i="3"/>
  <c r="B782" i="3" s="1"/>
  <c r="R375" i="3"/>
  <c r="AF375" i="3"/>
  <c r="T375" i="3"/>
  <c r="AD375" i="3"/>
  <c r="AK375" i="3"/>
  <c r="AH375" i="3"/>
  <c r="H375" i="3"/>
  <c r="AB375" i="3"/>
  <c r="Y375" i="3"/>
  <c r="V375" i="3"/>
  <c r="AG375" i="3"/>
  <c r="AE375" i="3"/>
  <c r="P375" i="3"/>
  <c r="M375" i="3"/>
  <c r="AJ375" i="3"/>
  <c r="J375" i="3"/>
  <c r="U375" i="3"/>
  <c r="S375" i="3"/>
  <c r="D375" i="3"/>
  <c r="D782" i="3" s="1"/>
  <c r="X375" i="3"/>
  <c r="I375" i="3"/>
  <c r="G375" i="3"/>
  <c r="F375" i="3"/>
  <c r="L375" i="3"/>
  <c r="L782" i="3" s="1"/>
  <c r="Z375" i="3"/>
  <c r="W375" i="3"/>
  <c r="A377" i="3" l="1"/>
  <c r="AC376" i="3"/>
  <c r="AA376" i="3"/>
  <c r="Q376" i="3"/>
  <c r="AH376" i="3"/>
  <c r="AE376" i="3"/>
  <c r="E376" i="3"/>
  <c r="C376" i="3"/>
  <c r="C783" i="3" s="1"/>
  <c r="AK376" i="3"/>
  <c r="V376" i="3"/>
  <c r="S376" i="3"/>
  <c r="AD376" i="3"/>
  <c r="AB376" i="3"/>
  <c r="Y376" i="3"/>
  <c r="J376" i="3"/>
  <c r="AG376" i="3"/>
  <c r="G376" i="3"/>
  <c r="R376" i="3"/>
  <c r="P376" i="3"/>
  <c r="M376" i="3"/>
  <c r="U376" i="3"/>
  <c r="F376" i="3"/>
  <c r="D376" i="3"/>
  <c r="D783" i="3" s="1"/>
  <c r="AL376" i="3"/>
  <c r="I376" i="3"/>
  <c r="Z376" i="3"/>
  <c r="AJ376" i="3"/>
  <c r="AI376" i="3"/>
  <c r="AF376" i="3"/>
  <c r="N376" i="3"/>
  <c r="X376" i="3"/>
  <c r="W376" i="3"/>
  <c r="T376" i="3"/>
  <c r="AM376" i="3"/>
  <c r="O376" i="3"/>
  <c r="B376" i="3"/>
  <c r="B783" i="3" s="1"/>
  <c r="L376" i="3"/>
  <c r="L783" i="3" s="1"/>
  <c r="K376" i="3"/>
  <c r="H376" i="3"/>
  <c r="A990" i="10"/>
  <c r="A377" i="10"/>
  <c r="AM376" i="10"/>
  <c r="Y376" i="10"/>
  <c r="AH376" i="10"/>
  <c r="M376" i="10"/>
  <c r="V376" i="10"/>
  <c r="J376" i="10"/>
  <c r="AF376" i="10"/>
  <c r="T376" i="10"/>
  <c r="AE376" i="10"/>
  <c r="AC376" i="10"/>
  <c r="H376" i="10"/>
  <c r="S376" i="10"/>
  <c r="AJ376" i="10"/>
  <c r="G376" i="10"/>
  <c r="AB376" i="10"/>
  <c r="P376" i="10"/>
  <c r="X376" i="10"/>
  <c r="E376" i="10"/>
  <c r="D376" i="10"/>
  <c r="D990" i="10" s="1"/>
  <c r="L376" i="10"/>
  <c r="L990" i="10" s="1"/>
  <c r="AL376" i="10"/>
  <c r="AG376" i="10"/>
  <c r="AD376" i="10"/>
  <c r="AA376" i="10"/>
  <c r="Z376" i="10"/>
  <c r="AI376" i="10"/>
  <c r="U376" i="10"/>
  <c r="R376" i="10"/>
  <c r="Q376" i="10"/>
  <c r="O376" i="10"/>
  <c r="N376" i="10"/>
  <c r="W376" i="10"/>
  <c r="I376" i="10"/>
  <c r="F376" i="10"/>
  <c r="C376" i="10"/>
  <c r="C990" i="10" s="1"/>
  <c r="B376" i="10"/>
  <c r="B990" i="10" s="1"/>
  <c r="AK376" i="10"/>
  <c r="K376" i="10"/>
  <c r="A378" i="3" l="1"/>
  <c r="N377" i="3"/>
  <c r="AH377" i="3"/>
  <c r="S377" i="3"/>
  <c r="P377" i="3"/>
  <c r="AA377" i="3"/>
  <c r="AK377" i="3"/>
  <c r="V377" i="3"/>
  <c r="G377" i="3"/>
  <c r="AD377" i="3"/>
  <c r="D377" i="3"/>
  <c r="D784" i="3" s="1"/>
  <c r="O377" i="3"/>
  <c r="Y377" i="3"/>
  <c r="J377" i="3"/>
  <c r="R377" i="3"/>
  <c r="C377" i="3"/>
  <c r="C784" i="3" s="1"/>
  <c r="M377" i="3"/>
  <c r="AI377" i="3"/>
  <c r="F377" i="3"/>
  <c r="L377" i="3"/>
  <c r="L784" i="3" s="1"/>
  <c r="W377" i="3"/>
  <c r="AG377" i="3"/>
  <c r="AF377" i="3"/>
  <c r="AC377" i="3"/>
  <c r="K377" i="3"/>
  <c r="U377" i="3"/>
  <c r="T377" i="3"/>
  <c r="Q377" i="3"/>
  <c r="I377" i="3"/>
  <c r="H377" i="3"/>
  <c r="E377" i="3"/>
  <c r="AJ377" i="3"/>
  <c r="AL377" i="3"/>
  <c r="Z377" i="3"/>
  <c r="X377" i="3"/>
  <c r="B377" i="3"/>
  <c r="B784" i="3" s="1"/>
  <c r="AB377" i="3"/>
  <c r="AE377" i="3"/>
  <c r="AM377" i="3"/>
  <c r="A991" i="10"/>
  <c r="A378" i="10"/>
  <c r="X377" i="10"/>
  <c r="L377" i="10"/>
  <c r="L991" i="10" s="1"/>
  <c r="Q377" i="10"/>
  <c r="AB377" i="10"/>
  <c r="N377" i="10"/>
  <c r="E377" i="10"/>
  <c r="P377" i="10"/>
  <c r="M377" i="10"/>
  <c r="AG377" i="10"/>
  <c r="D377" i="10"/>
  <c r="D991" i="10" s="1"/>
  <c r="U377" i="10"/>
  <c r="I377" i="10"/>
  <c r="AM377" i="10"/>
  <c r="B377" i="10"/>
  <c r="B991" i="10" s="1"/>
  <c r="AI377" i="10"/>
  <c r="AD377" i="10"/>
  <c r="AA377" i="10"/>
  <c r="AL377" i="10"/>
  <c r="AK377" i="10"/>
  <c r="W377" i="10"/>
  <c r="AF377" i="10"/>
  <c r="R377" i="10"/>
  <c r="O377" i="10"/>
  <c r="Z377" i="10"/>
  <c r="K377" i="10"/>
  <c r="T377" i="10"/>
  <c r="F377" i="10"/>
  <c r="C377" i="10"/>
  <c r="C991" i="10" s="1"/>
  <c r="AJ377" i="10"/>
  <c r="AH377" i="10"/>
  <c r="H377" i="10"/>
  <c r="V377" i="10"/>
  <c r="AE377" i="10"/>
  <c r="Y377" i="10"/>
  <c r="J377" i="10"/>
  <c r="S377" i="10"/>
  <c r="G377" i="10"/>
  <c r="AC377" i="10"/>
  <c r="A379" i="3" l="1"/>
  <c r="S378" i="3"/>
  <c r="D378" i="3"/>
  <c r="D785" i="3" s="1"/>
  <c r="AA378" i="3"/>
  <c r="M378" i="3"/>
  <c r="L378" i="3"/>
  <c r="L785" i="3" s="1"/>
  <c r="V378" i="3"/>
  <c r="G378" i="3"/>
  <c r="AF378" i="3"/>
  <c r="C378" i="3"/>
  <c r="C785" i="3" s="1"/>
  <c r="AL378" i="3"/>
  <c r="T378" i="3"/>
  <c r="AD378" i="3"/>
  <c r="AC378" i="3"/>
  <c r="Z378" i="3"/>
  <c r="H378" i="3"/>
  <c r="R378" i="3"/>
  <c r="Q378" i="3"/>
  <c r="N378" i="3"/>
  <c r="F378" i="3"/>
  <c r="E378" i="3"/>
  <c r="B378" i="3"/>
  <c r="B785" i="3" s="1"/>
  <c r="AI378" i="3"/>
  <c r="W378" i="3"/>
  <c r="K378" i="3"/>
  <c r="AG378" i="3"/>
  <c r="AB378" i="3"/>
  <c r="AK378" i="3"/>
  <c r="AJ378" i="3"/>
  <c r="AE378" i="3"/>
  <c r="P378" i="3"/>
  <c r="AM378" i="3"/>
  <c r="Y378" i="3"/>
  <c r="X378" i="3"/>
  <c r="AH378" i="3"/>
  <c r="O378" i="3"/>
  <c r="J378" i="3"/>
  <c r="I378" i="3"/>
  <c r="U378" i="3"/>
  <c r="A992" i="10"/>
  <c r="A379" i="10"/>
  <c r="AG378" i="10"/>
  <c r="U378" i="10"/>
  <c r="I378" i="10"/>
  <c r="R378" i="10"/>
  <c r="F378" i="10"/>
  <c r="AM378" i="10"/>
  <c r="AJ378" i="10"/>
  <c r="AF378" i="10"/>
  <c r="AA378" i="10"/>
  <c r="X378" i="10"/>
  <c r="W378" i="10"/>
  <c r="T378" i="10"/>
  <c r="AC378" i="10"/>
  <c r="O378" i="10"/>
  <c r="L378" i="10"/>
  <c r="L992" i="10" s="1"/>
  <c r="AI378" i="10"/>
  <c r="H378" i="10"/>
  <c r="Q378" i="10"/>
  <c r="C378" i="10"/>
  <c r="C992" i="10" s="1"/>
  <c r="V378" i="10"/>
  <c r="J378" i="10"/>
  <c r="AE378" i="10"/>
  <c r="E378" i="10"/>
  <c r="AH378" i="10"/>
  <c r="S378" i="10"/>
  <c r="AB378" i="10"/>
  <c r="G378" i="10"/>
  <c r="P378" i="10"/>
  <c r="AL378" i="10"/>
  <c r="D378" i="10"/>
  <c r="D992" i="10" s="1"/>
  <c r="Z378" i="10"/>
  <c r="K378" i="10"/>
  <c r="N378" i="10"/>
  <c r="AK378" i="10"/>
  <c r="B378" i="10"/>
  <c r="B992" i="10" s="1"/>
  <c r="Y378" i="10"/>
  <c r="AD378" i="10"/>
  <c r="M378" i="10"/>
  <c r="A993" i="10" l="1"/>
  <c r="A380" i="10"/>
  <c r="R379" i="10"/>
  <c r="F379" i="10"/>
  <c r="Q379" i="10"/>
  <c r="Z379" i="10"/>
  <c r="L379" i="10"/>
  <c r="L993" i="10" s="1"/>
  <c r="I379" i="10"/>
  <c r="E379" i="10"/>
  <c r="N379" i="10"/>
  <c r="AB379" i="10"/>
  <c r="B379" i="10"/>
  <c r="B993" i="10" s="1"/>
  <c r="P379" i="10"/>
  <c r="AK379" i="10"/>
  <c r="D379" i="10"/>
  <c r="D993" i="10" s="1"/>
  <c r="Y379" i="10"/>
  <c r="AI379" i="10"/>
  <c r="AF379" i="10"/>
  <c r="AE379" i="10"/>
  <c r="M379" i="10"/>
  <c r="W379" i="10"/>
  <c r="T379" i="10"/>
  <c r="K379" i="10"/>
  <c r="AH379" i="10"/>
  <c r="AD379" i="10"/>
  <c r="AM379" i="10"/>
  <c r="V379" i="10"/>
  <c r="AA379" i="10"/>
  <c r="J379" i="10"/>
  <c r="S379" i="10"/>
  <c r="O379" i="10"/>
  <c r="C379" i="10"/>
  <c r="C993" i="10" s="1"/>
  <c r="AJ379" i="10"/>
  <c r="AG379" i="10"/>
  <c r="AC379" i="10"/>
  <c r="AL379" i="10"/>
  <c r="X379" i="10"/>
  <c r="U379" i="10"/>
  <c r="H379" i="10"/>
  <c r="G379" i="10"/>
  <c r="A380" i="3"/>
  <c r="Q379" i="3"/>
  <c r="AA379" i="3"/>
  <c r="Z379" i="3"/>
  <c r="W379" i="3"/>
  <c r="E379" i="3"/>
  <c r="O379" i="3"/>
  <c r="C379" i="3"/>
  <c r="C786" i="3" s="1"/>
  <c r="B379" i="3"/>
  <c r="B786" i="3" s="1"/>
  <c r="F379" i="3"/>
  <c r="AD379" i="3"/>
  <c r="AF379" i="3"/>
  <c r="T379" i="3"/>
  <c r="R379" i="3"/>
  <c r="H379" i="3"/>
  <c r="AK379" i="3"/>
  <c r="AH379" i="3"/>
  <c r="AG379" i="3"/>
  <c r="AB379" i="3"/>
  <c r="Y379" i="3"/>
  <c r="AJ379" i="3"/>
  <c r="V379" i="3"/>
  <c r="U379" i="3"/>
  <c r="AE379" i="3"/>
  <c r="P379" i="3"/>
  <c r="M379" i="3"/>
  <c r="X379" i="3"/>
  <c r="J379" i="3"/>
  <c r="I379" i="3"/>
  <c r="S379" i="3"/>
  <c r="D379" i="3"/>
  <c r="D786" i="3" s="1"/>
  <c r="L379" i="3"/>
  <c r="L786" i="3" s="1"/>
  <c r="G379" i="3"/>
  <c r="AC379" i="3"/>
  <c r="AM379" i="3"/>
  <c r="AL379" i="3"/>
  <c r="AI379" i="3"/>
  <c r="K379" i="3"/>
  <c r="N379" i="3"/>
  <c r="A994" i="10" l="1"/>
  <c r="A381" i="10"/>
  <c r="AM380" i="10"/>
  <c r="T380" i="10"/>
  <c r="AA380" i="10"/>
  <c r="AL380" i="10"/>
  <c r="Z380" i="10"/>
  <c r="AI380" i="10"/>
  <c r="AD380" i="10"/>
  <c r="AB380" i="10"/>
  <c r="AG380" i="10"/>
  <c r="M380" i="10"/>
  <c r="W380" i="10"/>
  <c r="Q380" i="10"/>
  <c r="J380" i="10"/>
  <c r="U380" i="10"/>
  <c r="AH380" i="10"/>
  <c r="H380" i="10"/>
  <c r="P380" i="10"/>
  <c r="D380" i="10"/>
  <c r="D994" i="10" s="1"/>
  <c r="S380" i="10"/>
  <c r="AE380" i="10"/>
  <c r="O380" i="10"/>
  <c r="Y380" i="10"/>
  <c r="G380" i="10"/>
  <c r="C380" i="10"/>
  <c r="C994" i="10" s="1"/>
  <c r="L380" i="10"/>
  <c r="L994" i="10" s="1"/>
  <c r="AK380" i="10"/>
  <c r="AJ380" i="10"/>
  <c r="E380" i="10"/>
  <c r="AC380" i="10"/>
  <c r="V380" i="10"/>
  <c r="R380" i="10"/>
  <c r="N380" i="10"/>
  <c r="X380" i="10"/>
  <c r="I380" i="10"/>
  <c r="F380" i="10"/>
  <c r="AF380" i="10"/>
  <c r="B380" i="10"/>
  <c r="B994" i="10" s="1"/>
  <c r="K380" i="10"/>
  <c r="A381" i="3"/>
  <c r="Q380" i="3"/>
  <c r="E380" i="3"/>
  <c r="AH380" i="3"/>
  <c r="AE380" i="3"/>
  <c r="AD380" i="3"/>
  <c r="AM380" i="3"/>
  <c r="AK380" i="3"/>
  <c r="V380" i="3"/>
  <c r="AG380" i="3"/>
  <c r="S380" i="3"/>
  <c r="R380" i="3"/>
  <c r="AB380" i="3"/>
  <c r="Y380" i="3"/>
  <c r="J380" i="3"/>
  <c r="U380" i="3"/>
  <c r="G380" i="3"/>
  <c r="F380" i="3"/>
  <c r="P380" i="3"/>
  <c r="AL380" i="3"/>
  <c r="M380" i="3"/>
  <c r="I380" i="3"/>
  <c r="D380" i="3"/>
  <c r="D787" i="3" s="1"/>
  <c r="Z380" i="3"/>
  <c r="AJ380" i="3"/>
  <c r="AI380" i="3"/>
  <c r="AF380" i="3"/>
  <c r="N380" i="3"/>
  <c r="X380" i="3"/>
  <c r="W380" i="3"/>
  <c r="T380" i="3"/>
  <c r="AA380" i="3"/>
  <c r="C380" i="3"/>
  <c r="C787" i="3" s="1"/>
  <c r="B380" i="3"/>
  <c r="B787" i="3" s="1"/>
  <c r="L380" i="3"/>
  <c r="L787" i="3" s="1"/>
  <c r="K380" i="3"/>
  <c r="H380" i="3"/>
  <c r="O380" i="3"/>
  <c r="AC380" i="3"/>
  <c r="A382" i="3" l="1"/>
  <c r="AM381" i="3"/>
  <c r="B381" i="3"/>
  <c r="B788" i="3" s="1"/>
  <c r="AH381" i="3"/>
  <c r="S381" i="3"/>
  <c r="AD381" i="3"/>
  <c r="P381" i="3"/>
  <c r="O381" i="3"/>
  <c r="AK381" i="3"/>
  <c r="V381" i="3"/>
  <c r="G381" i="3"/>
  <c r="R381" i="3"/>
  <c r="D381" i="3"/>
  <c r="D788" i="3" s="1"/>
  <c r="C381" i="3"/>
  <c r="C788" i="3" s="1"/>
  <c r="Y381" i="3"/>
  <c r="AI381" i="3"/>
  <c r="J381" i="3"/>
  <c r="F381" i="3"/>
  <c r="M381" i="3"/>
  <c r="W381" i="3"/>
  <c r="AG381" i="3"/>
  <c r="AF381" i="3"/>
  <c r="AC381" i="3"/>
  <c r="K381" i="3"/>
  <c r="U381" i="3"/>
  <c r="T381" i="3"/>
  <c r="Q381" i="3"/>
  <c r="I381" i="3"/>
  <c r="H381" i="3"/>
  <c r="E381" i="3"/>
  <c r="X381" i="3"/>
  <c r="AL381" i="3"/>
  <c r="Z381" i="3"/>
  <c r="L381" i="3"/>
  <c r="L788" i="3" s="1"/>
  <c r="N381" i="3"/>
  <c r="AB381" i="3"/>
  <c r="AE381" i="3"/>
  <c r="AJ381" i="3"/>
  <c r="AA381" i="3"/>
  <c r="A995" i="10"/>
  <c r="A382" i="10"/>
  <c r="AI381" i="10"/>
  <c r="W381" i="10"/>
  <c r="AF381" i="10"/>
  <c r="K381" i="10"/>
  <c r="T381" i="10"/>
  <c r="AB381" i="10"/>
  <c r="H381" i="10"/>
  <c r="P381" i="10"/>
  <c r="D381" i="10"/>
  <c r="D995" i="10" s="1"/>
  <c r="AE381" i="10"/>
  <c r="AH381" i="10"/>
  <c r="S381" i="10"/>
  <c r="AD381" i="10"/>
  <c r="V381" i="10"/>
  <c r="G381" i="10"/>
  <c r="R381" i="10"/>
  <c r="Y381" i="10"/>
  <c r="J381" i="10"/>
  <c r="F381" i="10"/>
  <c r="AC381" i="10"/>
  <c r="X381" i="10"/>
  <c r="E381" i="10"/>
  <c r="I381" i="10"/>
  <c r="AL381" i="10"/>
  <c r="B381" i="10"/>
  <c r="B995" i="10" s="1"/>
  <c r="AK381" i="10"/>
  <c r="N381" i="10"/>
  <c r="AJ381" i="10"/>
  <c r="L381" i="10"/>
  <c r="L995" i="10" s="1"/>
  <c r="AM381" i="10"/>
  <c r="AG381" i="10"/>
  <c r="U381" i="10"/>
  <c r="C381" i="10"/>
  <c r="C995" i="10" s="1"/>
  <c r="M381" i="10"/>
  <c r="Q381" i="10"/>
  <c r="AA381" i="10"/>
  <c r="O381" i="10"/>
  <c r="Z381" i="10"/>
  <c r="A383" i="3" l="1"/>
  <c r="S382" i="3"/>
  <c r="D382" i="3"/>
  <c r="D789" i="3" s="1"/>
  <c r="O382" i="3"/>
  <c r="M382" i="3"/>
  <c r="V382" i="3"/>
  <c r="AF382" i="3"/>
  <c r="G382" i="3"/>
  <c r="T382" i="3"/>
  <c r="AD382" i="3"/>
  <c r="AC382" i="3"/>
  <c r="Z382" i="3"/>
  <c r="H382" i="3"/>
  <c r="R382" i="3"/>
  <c r="Q382" i="3"/>
  <c r="N382" i="3"/>
  <c r="F382" i="3"/>
  <c r="E382" i="3"/>
  <c r="B382" i="3"/>
  <c r="B789" i="3" s="1"/>
  <c r="AI382" i="3"/>
  <c r="W382" i="3"/>
  <c r="K382" i="3"/>
  <c r="AJ382" i="3"/>
  <c r="AB382" i="3"/>
  <c r="AM382" i="3"/>
  <c r="AK382" i="3"/>
  <c r="X382" i="3"/>
  <c r="AE382" i="3"/>
  <c r="P382" i="3"/>
  <c r="AA382" i="3"/>
  <c r="Y382" i="3"/>
  <c r="L382" i="3"/>
  <c r="L789" i="3" s="1"/>
  <c r="AH382" i="3"/>
  <c r="U382" i="3"/>
  <c r="C382" i="3"/>
  <c r="C789" i="3" s="1"/>
  <c r="AG382" i="3"/>
  <c r="J382" i="3"/>
  <c r="I382" i="3"/>
  <c r="AL382" i="3"/>
  <c r="A996" i="10"/>
  <c r="A383" i="10"/>
  <c r="E382" i="10"/>
  <c r="Y382" i="10"/>
  <c r="M382" i="10"/>
  <c r="AB382" i="10"/>
  <c r="AM382" i="10"/>
  <c r="AE382" i="10"/>
  <c r="P382" i="10"/>
  <c r="AA382" i="10"/>
  <c r="S382" i="10"/>
  <c r="D382" i="10"/>
  <c r="D996" i="10" s="1"/>
  <c r="O382" i="10"/>
  <c r="AL382" i="10"/>
  <c r="G382" i="10"/>
  <c r="C382" i="10"/>
  <c r="C996" i="10" s="1"/>
  <c r="Z382" i="10"/>
  <c r="AG382" i="10"/>
  <c r="N382" i="10"/>
  <c r="V382" i="10"/>
  <c r="U382" i="10"/>
  <c r="B382" i="10"/>
  <c r="B996" i="10" s="1"/>
  <c r="I382" i="10"/>
  <c r="T382" i="10"/>
  <c r="AC382" i="10"/>
  <c r="Q382" i="10"/>
  <c r="AF382" i="10"/>
  <c r="H382" i="10"/>
  <c r="AH382" i="10"/>
  <c r="K382" i="10"/>
  <c r="X382" i="10"/>
  <c r="AJ382" i="10"/>
  <c r="AD382" i="10"/>
  <c r="R382" i="10"/>
  <c r="AK382" i="10"/>
  <c r="J382" i="10"/>
  <c r="W382" i="10"/>
  <c r="L382" i="10"/>
  <c r="L996" i="10" s="1"/>
  <c r="F382" i="10"/>
  <c r="AI382" i="10"/>
  <c r="A997" i="10" l="1"/>
  <c r="A384" i="10"/>
  <c r="AB383" i="10"/>
  <c r="Y383" i="10"/>
  <c r="X383" i="10"/>
  <c r="P383" i="10"/>
  <c r="M383" i="10"/>
  <c r="L383" i="10"/>
  <c r="L997" i="10" s="1"/>
  <c r="AI383" i="10"/>
  <c r="D383" i="10"/>
  <c r="D997" i="10" s="1"/>
  <c r="W383" i="10"/>
  <c r="AD383" i="10"/>
  <c r="K383" i="10"/>
  <c r="R383" i="10"/>
  <c r="F383" i="10"/>
  <c r="AC383" i="10"/>
  <c r="AL383" i="10"/>
  <c r="Q383" i="10"/>
  <c r="Z383" i="10"/>
  <c r="E383" i="10"/>
  <c r="N383" i="10"/>
  <c r="AH383" i="10"/>
  <c r="AJ383" i="10"/>
  <c r="AE383" i="10"/>
  <c r="H383" i="10"/>
  <c r="U383" i="10"/>
  <c r="T383" i="10"/>
  <c r="AK383" i="10"/>
  <c r="S383" i="10"/>
  <c r="AG383" i="10"/>
  <c r="AA383" i="10"/>
  <c r="V383" i="10"/>
  <c r="O383" i="10"/>
  <c r="J383" i="10"/>
  <c r="G383" i="10"/>
  <c r="I383" i="10"/>
  <c r="AM383" i="10"/>
  <c r="C383" i="10"/>
  <c r="C997" i="10" s="1"/>
  <c r="AF383" i="10"/>
  <c r="B383" i="10"/>
  <c r="B997" i="10" s="1"/>
  <c r="A384" i="3"/>
  <c r="E383" i="3"/>
  <c r="O383" i="3"/>
  <c r="N383" i="3"/>
  <c r="K383" i="3"/>
  <c r="C383" i="3"/>
  <c r="C790" i="3" s="1"/>
  <c r="R383" i="3"/>
  <c r="AF383" i="3"/>
  <c r="T383" i="3"/>
  <c r="F383" i="3"/>
  <c r="H383" i="3"/>
  <c r="AG383" i="3"/>
  <c r="AK383" i="3"/>
  <c r="AJ383" i="3"/>
  <c r="AH383" i="3"/>
  <c r="U383" i="3"/>
  <c r="AB383" i="3"/>
  <c r="Y383" i="3"/>
  <c r="X383" i="3"/>
  <c r="V383" i="3"/>
  <c r="I383" i="3"/>
  <c r="AE383" i="3"/>
  <c r="AD383" i="3"/>
  <c r="P383" i="3"/>
  <c r="M383" i="3"/>
  <c r="L383" i="3"/>
  <c r="L790" i="3" s="1"/>
  <c r="J383" i="3"/>
  <c r="S383" i="3"/>
  <c r="AC383" i="3"/>
  <c r="D383" i="3"/>
  <c r="D790" i="3" s="1"/>
  <c r="AM383" i="3"/>
  <c r="AL383" i="3"/>
  <c r="AI383" i="3"/>
  <c r="G383" i="3"/>
  <c r="Q383" i="3"/>
  <c r="AA383" i="3"/>
  <c r="Z383" i="3"/>
  <c r="W383" i="3"/>
  <c r="B383" i="3"/>
  <c r="B790" i="3" s="1"/>
  <c r="A385" i="3" l="1"/>
  <c r="AC384" i="3"/>
  <c r="C384" i="3"/>
  <c r="C791" i="3" s="1"/>
  <c r="E384" i="3"/>
  <c r="AD384" i="3"/>
  <c r="AA384" i="3"/>
  <c r="AH384" i="3"/>
  <c r="AG384" i="3"/>
  <c r="AE384" i="3"/>
  <c r="R384" i="3"/>
  <c r="AK384" i="3"/>
  <c r="V384" i="3"/>
  <c r="U384" i="3"/>
  <c r="S384" i="3"/>
  <c r="F384" i="3"/>
  <c r="AB384" i="3"/>
  <c r="AL384" i="3"/>
  <c r="Y384" i="3"/>
  <c r="J384" i="3"/>
  <c r="I384" i="3"/>
  <c r="G384" i="3"/>
  <c r="P384" i="3"/>
  <c r="Z384" i="3"/>
  <c r="M384" i="3"/>
  <c r="AJ384" i="3"/>
  <c r="AI384" i="3"/>
  <c r="AF384" i="3"/>
  <c r="D384" i="3"/>
  <c r="D791" i="3" s="1"/>
  <c r="N384" i="3"/>
  <c r="X384" i="3"/>
  <c r="W384" i="3"/>
  <c r="T384" i="3"/>
  <c r="O384" i="3"/>
  <c r="B384" i="3"/>
  <c r="B791" i="3" s="1"/>
  <c r="L384" i="3"/>
  <c r="L791" i="3" s="1"/>
  <c r="K384" i="3"/>
  <c r="H384" i="3"/>
  <c r="AM384" i="3"/>
  <c r="Q384" i="3"/>
  <c r="A998" i="10"/>
  <c r="A385" i="10"/>
  <c r="AA384" i="10"/>
  <c r="H384" i="10"/>
  <c r="O384" i="10"/>
  <c r="C384" i="10"/>
  <c r="C998" i="10" s="1"/>
  <c r="AL384" i="10"/>
  <c r="Z384" i="10"/>
  <c r="AI384" i="10"/>
  <c r="N384" i="10"/>
  <c r="W384" i="10"/>
  <c r="P384" i="10"/>
  <c r="B384" i="10"/>
  <c r="B998" i="10" s="1"/>
  <c r="K384" i="10"/>
  <c r="S384" i="10"/>
  <c r="G384" i="10"/>
  <c r="AH384" i="10"/>
  <c r="AG384" i="10"/>
  <c r="Y384" i="10"/>
  <c r="J384" i="10"/>
  <c r="I384" i="10"/>
  <c r="AF384" i="10"/>
  <c r="AB384" i="10"/>
  <c r="E384" i="10"/>
  <c r="Q384" i="10"/>
  <c r="V384" i="10"/>
  <c r="AD384" i="10"/>
  <c r="X384" i="10"/>
  <c r="AM384" i="10"/>
  <c r="AE384" i="10"/>
  <c r="L384" i="10"/>
  <c r="L998" i="10" s="1"/>
  <c r="AK384" i="10"/>
  <c r="D384" i="10"/>
  <c r="D998" i="10" s="1"/>
  <c r="M384" i="10"/>
  <c r="R384" i="10"/>
  <c r="T384" i="10"/>
  <c r="F384" i="10"/>
  <c r="AJ384" i="10"/>
  <c r="AC384" i="10"/>
  <c r="U384" i="10"/>
  <c r="A386" i="3" l="1"/>
  <c r="AA385" i="3"/>
  <c r="AH385" i="3"/>
  <c r="S385" i="3"/>
  <c r="R385" i="3"/>
  <c r="P385" i="3"/>
  <c r="C385" i="3"/>
  <c r="C792" i="3" s="1"/>
  <c r="AK385" i="3"/>
  <c r="AI385" i="3"/>
  <c r="V385" i="3"/>
  <c r="G385" i="3"/>
  <c r="F385" i="3"/>
  <c r="D385" i="3"/>
  <c r="D792" i="3" s="1"/>
  <c r="Y385" i="3"/>
  <c r="W385" i="3"/>
  <c r="J385" i="3"/>
  <c r="AG385" i="3"/>
  <c r="AF385" i="3"/>
  <c r="AC385" i="3"/>
  <c r="M385" i="3"/>
  <c r="K385" i="3"/>
  <c r="U385" i="3"/>
  <c r="T385" i="3"/>
  <c r="Q385" i="3"/>
  <c r="I385" i="3"/>
  <c r="H385" i="3"/>
  <c r="E385" i="3"/>
  <c r="L385" i="3"/>
  <c r="L792" i="3" s="1"/>
  <c r="AL385" i="3"/>
  <c r="Z385" i="3"/>
  <c r="N385" i="3"/>
  <c r="AM385" i="3"/>
  <c r="B385" i="3"/>
  <c r="B792" i="3" s="1"/>
  <c r="AD385" i="3"/>
  <c r="X385" i="3"/>
  <c r="AE385" i="3"/>
  <c r="AJ385" i="3"/>
  <c r="O385" i="3"/>
  <c r="AB385" i="3"/>
  <c r="A999" i="10"/>
  <c r="A386" i="10"/>
  <c r="W385" i="10"/>
  <c r="AF385" i="10"/>
  <c r="K385" i="10"/>
  <c r="T385" i="10"/>
  <c r="H385" i="10"/>
  <c r="AB385" i="10"/>
  <c r="P385" i="10"/>
  <c r="M385" i="10"/>
  <c r="D385" i="10"/>
  <c r="D999" i="10" s="1"/>
  <c r="AE385" i="10"/>
  <c r="AD385" i="10"/>
  <c r="AH385" i="10"/>
  <c r="S385" i="10"/>
  <c r="R385" i="10"/>
  <c r="V385" i="10"/>
  <c r="G385" i="10"/>
  <c r="F385" i="10"/>
  <c r="AC385" i="10"/>
  <c r="AJ385" i="10"/>
  <c r="J385" i="10"/>
  <c r="Q385" i="10"/>
  <c r="L385" i="10"/>
  <c r="L999" i="10" s="1"/>
  <c r="AI385" i="10"/>
  <c r="B385" i="10"/>
  <c r="B999" i="10" s="1"/>
  <c r="O385" i="10"/>
  <c r="AA385" i="10"/>
  <c r="U385" i="10"/>
  <c r="N385" i="10"/>
  <c r="X385" i="10"/>
  <c r="I385" i="10"/>
  <c r="AK385" i="10"/>
  <c r="AM385" i="10"/>
  <c r="E385" i="10"/>
  <c r="C385" i="10"/>
  <c r="C999" i="10" s="1"/>
  <c r="AG385" i="10"/>
  <c r="Z385" i="10"/>
  <c r="AL385" i="10"/>
  <c r="Y385" i="10"/>
  <c r="A1000" i="10" l="1"/>
  <c r="A387" i="10"/>
  <c r="Y386" i="10"/>
  <c r="AM386" i="10"/>
  <c r="M386" i="10"/>
  <c r="AB386" i="10"/>
  <c r="AA386" i="10"/>
  <c r="J386" i="10"/>
  <c r="AE386" i="10"/>
  <c r="P386" i="10"/>
  <c r="O386" i="10"/>
  <c r="AL386" i="10"/>
  <c r="S386" i="10"/>
  <c r="D386" i="10"/>
  <c r="D1000" i="10" s="1"/>
  <c r="C386" i="10"/>
  <c r="C1000" i="10" s="1"/>
  <c r="Z386" i="10"/>
  <c r="AG386" i="10"/>
  <c r="G386" i="10"/>
  <c r="N386" i="10"/>
  <c r="U386" i="10"/>
  <c r="B386" i="10"/>
  <c r="B1000" i="10" s="1"/>
  <c r="I386" i="10"/>
  <c r="AF386" i="10"/>
  <c r="H386" i="10"/>
  <c r="Q386" i="10"/>
  <c r="X386" i="10"/>
  <c r="R386" i="10"/>
  <c r="L386" i="10"/>
  <c r="L1000" i="10" s="1"/>
  <c r="F386" i="10"/>
  <c r="AK386" i="10"/>
  <c r="AH386" i="10"/>
  <c r="K386" i="10"/>
  <c r="AJ386" i="10"/>
  <c r="AD386" i="10"/>
  <c r="W386" i="10"/>
  <c r="AC386" i="10"/>
  <c r="E386" i="10"/>
  <c r="AI386" i="10"/>
  <c r="V386" i="10"/>
  <c r="T386" i="10"/>
  <c r="A387" i="3"/>
  <c r="AF386" i="3"/>
  <c r="S386" i="3"/>
  <c r="D386" i="3"/>
  <c r="D793" i="3" s="1"/>
  <c r="C386" i="3"/>
  <c r="C793" i="3" s="1"/>
  <c r="AL386" i="3"/>
  <c r="M386" i="3"/>
  <c r="V386" i="3"/>
  <c r="U386" i="3"/>
  <c r="T386" i="3"/>
  <c r="G386" i="3"/>
  <c r="AD386" i="3"/>
  <c r="H386" i="3"/>
  <c r="R386" i="3"/>
  <c r="Q386" i="3"/>
  <c r="N386" i="3"/>
  <c r="F386" i="3"/>
  <c r="E386" i="3"/>
  <c r="B386" i="3"/>
  <c r="B793" i="3" s="1"/>
  <c r="AG386" i="3"/>
  <c r="AI386" i="3"/>
  <c r="W386" i="3"/>
  <c r="K386" i="3"/>
  <c r="I386" i="3"/>
  <c r="AJ386" i="3"/>
  <c r="AM386" i="3"/>
  <c r="X386" i="3"/>
  <c r="AB386" i="3"/>
  <c r="AA386" i="3"/>
  <c r="AK386" i="3"/>
  <c r="L386" i="3"/>
  <c r="L793" i="3" s="1"/>
  <c r="AE386" i="3"/>
  <c r="P386" i="3"/>
  <c r="O386" i="3"/>
  <c r="Y386" i="3"/>
  <c r="AH386" i="3"/>
  <c r="J386" i="3"/>
  <c r="AC386" i="3"/>
  <c r="Z386" i="3"/>
  <c r="A388" i="3" l="1"/>
  <c r="C387" i="3"/>
  <c r="C794" i="3" s="1"/>
  <c r="B387" i="3"/>
  <c r="B794" i="3" s="1"/>
  <c r="AF387" i="3"/>
  <c r="T387" i="3"/>
  <c r="H387" i="3"/>
  <c r="AG387" i="3"/>
  <c r="AJ387" i="3"/>
  <c r="U387" i="3"/>
  <c r="AK387" i="3"/>
  <c r="X387" i="3"/>
  <c r="AH387" i="3"/>
  <c r="I387" i="3"/>
  <c r="R387" i="3"/>
  <c r="AB387" i="3"/>
  <c r="Y387" i="3"/>
  <c r="L387" i="3"/>
  <c r="L794" i="3" s="1"/>
  <c r="V387" i="3"/>
  <c r="AE387" i="3"/>
  <c r="AC387" i="3"/>
  <c r="P387" i="3"/>
  <c r="AM387" i="3"/>
  <c r="AL387" i="3"/>
  <c r="M387" i="3"/>
  <c r="AI387" i="3"/>
  <c r="J387" i="3"/>
  <c r="S387" i="3"/>
  <c r="Q387" i="3"/>
  <c r="D387" i="3"/>
  <c r="D794" i="3" s="1"/>
  <c r="AA387" i="3"/>
  <c r="Z387" i="3"/>
  <c r="W387" i="3"/>
  <c r="G387" i="3"/>
  <c r="E387" i="3"/>
  <c r="O387" i="3"/>
  <c r="N387" i="3"/>
  <c r="K387" i="3"/>
  <c r="AD387" i="3"/>
  <c r="F387" i="3"/>
  <c r="A1001" i="10"/>
  <c r="A388" i="10"/>
  <c r="AB387" i="10"/>
  <c r="Y387" i="10"/>
  <c r="L387" i="10"/>
  <c r="L1001" i="10" s="1"/>
  <c r="AI387" i="10"/>
  <c r="P387" i="10"/>
  <c r="M387" i="10"/>
  <c r="W387" i="10"/>
  <c r="G387" i="10"/>
  <c r="AD387" i="10"/>
  <c r="D387" i="10"/>
  <c r="D1001" i="10" s="1"/>
  <c r="K387" i="10"/>
  <c r="R387" i="10"/>
  <c r="F387" i="10"/>
  <c r="AC387" i="10"/>
  <c r="AL387" i="10"/>
  <c r="Q387" i="10"/>
  <c r="Z387" i="10"/>
  <c r="E387" i="10"/>
  <c r="N387" i="10"/>
  <c r="B387" i="10"/>
  <c r="B1001" i="10" s="1"/>
  <c r="AH387" i="10"/>
  <c r="AJ387" i="10"/>
  <c r="AM387" i="10"/>
  <c r="U387" i="10"/>
  <c r="O387" i="10"/>
  <c r="V387" i="10"/>
  <c r="C387" i="10"/>
  <c r="C1001" i="10" s="1"/>
  <c r="AK387" i="10"/>
  <c r="J387" i="10"/>
  <c r="AE387" i="10"/>
  <c r="AG387" i="10"/>
  <c r="AA387" i="10"/>
  <c r="T387" i="10"/>
  <c r="AF387" i="10"/>
  <c r="S387" i="10"/>
  <c r="I387" i="10"/>
  <c r="X387" i="10"/>
  <c r="H387" i="10"/>
  <c r="A389" i="3" l="1"/>
  <c r="Q388" i="3"/>
  <c r="AD388" i="3"/>
  <c r="O388" i="3"/>
  <c r="AG388" i="3"/>
  <c r="R388" i="3"/>
  <c r="AH388" i="3"/>
  <c r="U388" i="3"/>
  <c r="AE388" i="3"/>
  <c r="F388" i="3"/>
  <c r="AL388" i="3"/>
  <c r="AK388" i="3"/>
  <c r="V388" i="3"/>
  <c r="I388" i="3"/>
  <c r="S388" i="3"/>
  <c r="AB388" i="3"/>
  <c r="AM388" i="3"/>
  <c r="Z388" i="3"/>
  <c r="Y388" i="3"/>
  <c r="AJ388" i="3"/>
  <c r="AI388" i="3"/>
  <c r="J388" i="3"/>
  <c r="AF388" i="3"/>
  <c r="G388" i="3"/>
  <c r="P388" i="3"/>
  <c r="N388" i="3"/>
  <c r="M388" i="3"/>
  <c r="X388" i="3"/>
  <c r="W388" i="3"/>
  <c r="T388" i="3"/>
  <c r="D388" i="3"/>
  <c r="D795" i="3" s="1"/>
  <c r="C388" i="3"/>
  <c r="C795" i="3" s="1"/>
  <c r="B388" i="3"/>
  <c r="B795" i="3" s="1"/>
  <c r="L388" i="3"/>
  <c r="L795" i="3" s="1"/>
  <c r="K388" i="3"/>
  <c r="H388" i="3"/>
  <c r="AA388" i="3"/>
  <c r="AC388" i="3"/>
  <c r="E388" i="3"/>
  <c r="A1002" i="10"/>
  <c r="A389" i="10"/>
  <c r="O388" i="10"/>
  <c r="D388" i="10"/>
  <c r="D1002" i="10" s="1"/>
  <c r="C388" i="10"/>
  <c r="C1002" i="10" s="1"/>
  <c r="AL388" i="10"/>
  <c r="Z388" i="10"/>
  <c r="AI388" i="10"/>
  <c r="N388" i="10"/>
  <c r="W388" i="10"/>
  <c r="B388" i="10"/>
  <c r="B1002" i="10" s="1"/>
  <c r="K388" i="10"/>
  <c r="S388" i="10"/>
  <c r="AG388" i="10"/>
  <c r="G388" i="10"/>
  <c r="AH388" i="10"/>
  <c r="U388" i="10"/>
  <c r="AM388" i="10"/>
  <c r="Y388" i="10"/>
  <c r="J388" i="10"/>
  <c r="T388" i="10"/>
  <c r="AE388" i="10"/>
  <c r="V388" i="10"/>
  <c r="AB388" i="10"/>
  <c r="AA388" i="10"/>
  <c r="AK388" i="10"/>
  <c r="AD388" i="10"/>
  <c r="F388" i="10"/>
  <c r="M388" i="10"/>
  <c r="X388" i="10"/>
  <c r="AF388" i="10"/>
  <c r="Q388" i="10"/>
  <c r="H388" i="10"/>
  <c r="E388" i="10"/>
  <c r="AC388" i="10"/>
  <c r="P388" i="10"/>
  <c r="I388" i="10"/>
  <c r="AJ388" i="10"/>
  <c r="R388" i="10"/>
  <c r="L388" i="10"/>
  <c r="L1002" i="10" s="1"/>
  <c r="A1003" i="10" l="1"/>
  <c r="A390" i="10"/>
  <c r="K389" i="10"/>
  <c r="T389" i="10"/>
  <c r="H389" i="10"/>
  <c r="AB389" i="10"/>
  <c r="P389" i="10"/>
  <c r="AD389" i="10"/>
  <c r="D389" i="10"/>
  <c r="D1003" i="10" s="1"/>
  <c r="AE389" i="10"/>
  <c r="R389" i="10"/>
  <c r="AH389" i="10"/>
  <c r="S389" i="10"/>
  <c r="F389" i="10"/>
  <c r="AC389" i="10"/>
  <c r="AJ389" i="10"/>
  <c r="V389" i="10"/>
  <c r="G389" i="10"/>
  <c r="Q389" i="10"/>
  <c r="X389" i="10"/>
  <c r="J389" i="10"/>
  <c r="E389" i="10"/>
  <c r="AI389" i="10"/>
  <c r="Y389" i="10"/>
  <c r="L389" i="10"/>
  <c r="L1003" i="10" s="1"/>
  <c r="AL389" i="10"/>
  <c r="AA389" i="10"/>
  <c r="C389" i="10"/>
  <c r="C1003" i="10" s="1"/>
  <c r="B389" i="10"/>
  <c r="B1003" i="10" s="1"/>
  <c r="AK389" i="10"/>
  <c r="U389" i="10"/>
  <c r="N389" i="10"/>
  <c r="AM389" i="10"/>
  <c r="Z389" i="10"/>
  <c r="M389" i="10"/>
  <c r="AF389" i="10"/>
  <c r="W389" i="10"/>
  <c r="AG389" i="10"/>
  <c r="O389" i="10"/>
  <c r="I389" i="10"/>
  <c r="A390" i="3"/>
  <c r="AD389" i="3"/>
  <c r="O389" i="3"/>
  <c r="AI389" i="3"/>
  <c r="AH389" i="3"/>
  <c r="S389" i="3"/>
  <c r="F389" i="3"/>
  <c r="P389" i="3"/>
  <c r="AK389" i="3"/>
  <c r="W389" i="3"/>
  <c r="V389" i="3"/>
  <c r="AG389" i="3"/>
  <c r="AF389" i="3"/>
  <c r="G389" i="3"/>
  <c r="AC389" i="3"/>
  <c r="D389" i="3"/>
  <c r="D796" i="3" s="1"/>
  <c r="Y389" i="3"/>
  <c r="K389" i="3"/>
  <c r="J389" i="3"/>
  <c r="U389" i="3"/>
  <c r="T389" i="3"/>
  <c r="Q389" i="3"/>
  <c r="M389" i="3"/>
  <c r="I389" i="3"/>
  <c r="H389" i="3"/>
  <c r="E389" i="3"/>
  <c r="AJ389" i="3"/>
  <c r="AL389" i="3"/>
  <c r="Z389" i="3"/>
  <c r="N389" i="3"/>
  <c r="AM389" i="3"/>
  <c r="B389" i="3"/>
  <c r="B796" i="3" s="1"/>
  <c r="AA389" i="3"/>
  <c r="R389" i="3"/>
  <c r="AB389" i="3"/>
  <c r="AE389" i="3"/>
  <c r="X389" i="3"/>
  <c r="C389" i="3"/>
  <c r="C796" i="3" s="1"/>
  <c r="L389" i="3"/>
  <c r="L796" i="3" s="1"/>
  <c r="A1004" i="10" l="1"/>
  <c r="A391" i="10"/>
  <c r="AM390" i="10"/>
  <c r="Y390" i="10"/>
  <c r="AA390" i="10"/>
  <c r="M390" i="10"/>
  <c r="AB390" i="10"/>
  <c r="O390" i="10"/>
  <c r="AL390" i="10"/>
  <c r="AE390" i="10"/>
  <c r="P390" i="10"/>
  <c r="C390" i="10"/>
  <c r="C1004" i="10" s="1"/>
  <c r="Z390" i="10"/>
  <c r="AG390" i="10"/>
  <c r="S390" i="10"/>
  <c r="D390" i="10"/>
  <c r="D1004" i="10" s="1"/>
  <c r="N390" i="10"/>
  <c r="U390" i="10"/>
  <c r="G390" i="10"/>
  <c r="B390" i="10"/>
  <c r="B1004" i="10" s="1"/>
  <c r="I390" i="10"/>
  <c r="AF390" i="10"/>
  <c r="T390" i="10"/>
  <c r="AC390" i="10"/>
  <c r="E390" i="10"/>
  <c r="X390" i="10"/>
  <c r="AI390" i="10"/>
  <c r="AH390" i="10"/>
  <c r="R390" i="10"/>
  <c r="K390" i="10"/>
  <c r="W390" i="10"/>
  <c r="J390" i="10"/>
  <c r="Q390" i="10"/>
  <c r="H390" i="10"/>
  <c r="AD390" i="10"/>
  <c r="L390" i="10"/>
  <c r="L1004" i="10" s="1"/>
  <c r="F390" i="10"/>
  <c r="AK390" i="10"/>
  <c r="V390" i="10"/>
  <c r="AJ390" i="10"/>
  <c r="A391" i="3"/>
  <c r="T390" i="3"/>
  <c r="S390" i="3"/>
  <c r="AD390" i="3"/>
  <c r="AC390" i="3"/>
  <c r="D390" i="3"/>
  <c r="D797" i="3" s="1"/>
  <c r="Z390" i="3"/>
  <c r="M390" i="3"/>
  <c r="V390" i="3"/>
  <c r="AG390" i="3"/>
  <c r="H390" i="3"/>
  <c r="G390" i="3"/>
  <c r="R390" i="3"/>
  <c r="F390" i="3"/>
  <c r="E390" i="3"/>
  <c r="B390" i="3"/>
  <c r="B797" i="3" s="1"/>
  <c r="U390" i="3"/>
  <c r="AI390" i="3"/>
  <c r="W390" i="3"/>
  <c r="K390" i="3"/>
  <c r="AJ390" i="3"/>
  <c r="AM390" i="3"/>
  <c r="X390" i="3"/>
  <c r="AA390" i="3"/>
  <c r="L390" i="3"/>
  <c r="L797" i="3" s="1"/>
  <c r="AB390" i="3"/>
  <c r="O390" i="3"/>
  <c r="AK390" i="3"/>
  <c r="AF390" i="3"/>
  <c r="AE390" i="3"/>
  <c r="P390" i="3"/>
  <c r="C390" i="3"/>
  <c r="C797" i="3" s="1"/>
  <c r="AL390" i="3"/>
  <c r="Y390" i="3"/>
  <c r="AH390" i="3"/>
  <c r="I390" i="3"/>
  <c r="Q390" i="3"/>
  <c r="N390" i="3"/>
  <c r="J390" i="3"/>
  <c r="A392" i="3" l="1"/>
  <c r="T391" i="3"/>
  <c r="H391" i="3"/>
  <c r="AG391" i="3"/>
  <c r="AJ391" i="3"/>
  <c r="U391" i="3"/>
  <c r="X391" i="3"/>
  <c r="I391" i="3"/>
  <c r="AD391" i="3"/>
  <c r="F391" i="3"/>
  <c r="AK391" i="3"/>
  <c r="L391" i="3"/>
  <c r="L798" i="3" s="1"/>
  <c r="AH391" i="3"/>
  <c r="AC391" i="3"/>
  <c r="AB391" i="3"/>
  <c r="AM391" i="3"/>
  <c r="AL391" i="3"/>
  <c r="Y391" i="3"/>
  <c r="AI391" i="3"/>
  <c r="V391" i="3"/>
  <c r="AE391" i="3"/>
  <c r="Q391" i="3"/>
  <c r="P391" i="3"/>
  <c r="AA391" i="3"/>
  <c r="Z391" i="3"/>
  <c r="M391" i="3"/>
  <c r="W391" i="3"/>
  <c r="J391" i="3"/>
  <c r="S391" i="3"/>
  <c r="E391" i="3"/>
  <c r="D391" i="3"/>
  <c r="D798" i="3" s="1"/>
  <c r="O391" i="3"/>
  <c r="N391" i="3"/>
  <c r="K391" i="3"/>
  <c r="G391" i="3"/>
  <c r="R391" i="3"/>
  <c r="C391" i="3"/>
  <c r="C798" i="3" s="1"/>
  <c r="B391" i="3"/>
  <c r="B798" i="3" s="1"/>
  <c r="AF391" i="3"/>
  <c r="A1005" i="10"/>
  <c r="A392" i="10"/>
  <c r="AB391" i="10"/>
  <c r="Y391" i="10"/>
  <c r="W391" i="10"/>
  <c r="AD391" i="10"/>
  <c r="P391" i="10"/>
  <c r="M391" i="10"/>
  <c r="K391" i="10"/>
  <c r="R391" i="10"/>
  <c r="D391" i="10"/>
  <c r="D1005" i="10" s="1"/>
  <c r="F391" i="10"/>
  <c r="AC391" i="10"/>
  <c r="AL391" i="10"/>
  <c r="Q391" i="10"/>
  <c r="Z391" i="10"/>
  <c r="E391" i="10"/>
  <c r="N391" i="10"/>
  <c r="B391" i="10"/>
  <c r="B1005" i="10" s="1"/>
  <c r="AH391" i="10"/>
  <c r="X391" i="10"/>
  <c r="AK391" i="10"/>
  <c r="U391" i="10"/>
  <c r="AG391" i="10"/>
  <c r="AE391" i="10"/>
  <c r="O391" i="10"/>
  <c r="H391" i="10"/>
  <c r="AF391" i="10"/>
  <c r="AI391" i="10"/>
  <c r="T391" i="10"/>
  <c r="G391" i="10"/>
  <c r="AJ391" i="10"/>
  <c r="AM391" i="10"/>
  <c r="L391" i="10"/>
  <c r="L1005" i="10" s="1"/>
  <c r="AA391" i="10"/>
  <c r="I391" i="10"/>
  <c r="C391" i="10"/>
  <c r="C1005" i="10" s="1"/>
  <c r="V391" i="10"/>
  <c r="J391" i="10"/>
  <c r="S391" i="10"/>
  <c r="A1006" i="10" l="1"/>
  <c r="A393" i="10"/>
  <c r="C392" i="10"/>
  <c r="C1006" i="10" s="1"/>
  <c r="AL392" i="10"/>
  <c r="Z392" i="10"/>
  <c r="AI392" i="10"/>
  <c r="N392" i="10"/>
  <c r="W392" i="10"/>
  <c r="B392" i="10"/>
  <c r="B1006" i="10" s="1"/>
  <c r="K392" i="10"/>
  <c r="AE392" i="10"/>
  <c r="AG392" i="10"/>
  <c r="S392" i="10"/>
  <c r="U392" i="10"/>
  <c r="G392" i="10"/>
  <c r="AH392" i="10"/>
  <c r="I392" i="10"/>
  <c r="AF392" i="10"/>
  <c r="AB392" i="10"/>
  <c r="AA392" i="10"/>
  <c r="Y392" i="10"/>
  <c r="J392" i="10"/>
  <c r="H392" i="10"/>
  <c r="O392" i="10"/>
  <c r="L392" i="10"/>
  <c r="L1006" i="10" s="1"/>
  <c r="AK392" i="10"/>
  <c r="E392" i="10"/>
  <c r="M392" i="10"/>
  <c r="T392" i="10"/>
  <c r="Q392" i="10"/>
  <c r="D392" i="10"/>
  <c r="D1006" i="10" s="1"/>
  <c r="AJ392" i="10"/>
  <c r="X392" i="10"/>
  <c r="F392" i="10"/>
  <c r="AD392" i="10"/>
  <c r="P392" i="10"/>
  <c r="AM392" i="10"/>
  <c r="V392" i="10"/>
  <c r="R392" i="10"/>
  <c r="AC392" i="10"/>
  <c r="A393" i="3"/>
  <c r="E392" i="3"/>
  <c r="AG392" i="3"/>
  <c r="R392" i="3"/>
  <c r="U392" i="3"/>
  <c r="F392" i="3"/>
  <c r="AL392" i="3"/>
  <c r="AH392" i="3"/>
  <c r="I392" i="3"/>
  <c r="AE392" i="3"/>
  <c r="AA392" i="3"/>
  <c r="Z392" i="3"/>
  <c r="AK392" i="3"/>
  <c r="AJ392" i="3"/>
  <c r="AI392" i="3"/>
  <c r="V392" i="3"/>
  <c r="AF392" i="3"/>
  <c r="S392" i="3"/>
  <c r="AB392" i="3"/>
  <c r="N392" i="3"/>
  <c r="Y392" i="3"/>
  <c r="X392" i="3"/>
  <c r="W392" i="3"/>
  <c r="J392" i="3"/>
  <c r="T392" i="3"/>
  <c r="G392" i="3"/>
  <c r="P392" i="3"/>
  <c r="B392" i="3"/>
  <c r="B799" i="3" s="1"/>
  <c r="M392" i="3"/>
  <c r="L392" i="3"/>
  <c r="L799" i="3" s="1"/>
  <c r="K392" i="3"/>
  <c r="H392" i="3"/>
  <c r="D392" i="3"/>
  <c r="D799" i="3" s="1"/>
  <c r="O392" i="3"/>
  <c r="AC392" i="3"/>
  <c r="Q392" i="3"/>
  <c r="C392" i="3"/>
  <c r="C799" i="3" s="1"/>
  <c r="AD392" i="3"/>
  <c r="AM392" i="3"/>
  <c r="A394" i="3" l="1"/>
  <c r="R393" i="3"/>
  <c r="C393" i="3"/>
  <c r="C800" i="3" s="1"/>
  <c r="AI393" i="3"/>
  <c r="W393" i="3"/>
  <c r="AH393" i="3"/>
  <c r="AG393" i="3"/>
  <c r="AF393" i="3"/>
  <c r="S393" i="3"/>
  <c r="AC393" i="3"/>
  <c r="P393" i="3"/>
  <c r="AK393" i="3"/>
  <c r="K393" i="3"/>
  <c r="V393" i="3"/>
  <c r="U393" i="3"/>
  <c r="T393" i="3"/>
  <c r="G393" i="3"/>
  <c r="Q393" i="3"/>
  <c r="D393" i="3"/>
  <c r="D800" i="3" s="1"/>
  <c r="Y393" i="3"/>
  <c r="J393" i="3"/>
  <c r="I393" i="3"/>
  <c r="H393" i="3"/>
  <c r="E393" i="3"/>
  <c r="M393" i="3"/>
  <c r="AL393" i="3"/>
  <c r="Z393" i="3"/>
  <c r="N393" i="3"/>
  <c r="AM393" i="3"/>
  <c r="B393" i="3"/>
  <c r="B800" i="3" s="1"/>
  <c r="AA393" i="3"/>
  <c r="AJ393" i="3"/>
  <c r="AD393" i="3"/>
  <c r="O393" i="3"/>
  <c r="AB393" i="3"/>
  <c r="L393" i="3"/>
  <c r="L800" i="3" s="1"/>
  <c r="F393" i="3"/>
  <c r="X393" i="3"/>
  <c r="AE393" i="3"/>
  <c r="A1007" i="10"/>
  <c r="A394" i="10"/>
  <c r="H393" i="10"/>
  <c r="AB393" i="10"/>
  <c r="AD393" i="10"/>
  <c r="P393" i="10"/>
  <c r="R393" i="10"/>
  <c r="D393" i="10"/>
  <c r="D1007" i="10" s="1"/>
  <c r="AE393" i="10"/>
  <c r="F393" i="10"/>
  <c r="AC393" i="10"/>
  <c r="AJ393" i="10"/>
  <c r="AH393" i="10"/>
  <c r="S393" i="10"/>
  <c r="Q393" i="10"/>
  <c r="X393" i="10"/>
  <c r="V393" i="10"/>
  <c r="G393" i="10"/>
  <c r="E393" i="10"/>
  <c r="Y393" i="10"/>
  <c r="L393" i="10"/>
  <c r="L1007" i="10" s="1"/>
  <c r="J393" i="10"/>
  <c r="W393" i="10"/>
  <c r="AF393" i="10"/>
  <c r="B393" i="10"/>
  <c r="B1007" i="10" s="1"/>
  <c r="AA393" i="10"/>
  <c r="N393" i="10"/>
  <c r="AK393" i="10"/>
  <c r="AM393" i="10"/>
  <c r="AG393" i="10"/>
  <c r="Z393" i="10"/>
  <c r="T393" i="10"/>
  <c r="U393" i="10"/>
  <c r="C393" i="10"/>
  <c r="C1007" i="10" s="1"/>
  <c r="AI393" i="10"/>
  <c r="K393" i="10"/>
  <c r="M393" i="10"/>
  <c r="O393" i="10"/>
  <c r="I393" i="10"/>
  <c r="AL393" i="10"/>
  <c r="A1008" i="10" l="1"/>
  <c r="A395" i="10"/>
  <c r="AA394" i="10"/>
  <c r="Y394" i="10"/>
  <c r="O394" i="10"/>
  <c r="AL394" i="10"/>
  <c r="M394" i="10"/>
  <c r="AB394" i="10"/>
  <c r="C394" i="10"/>
  <c r="C1008" i="10" s="1"/>
  <c r="Z394" i="10"/>
  <c r="AG394" i="10"/>
  <c r="AE394" i="10"/>
  <c r="P394" i="10"/>
  <c r="N394" i="10"/>
  <c r="U394" i="10"/>
  <c r="S394" i="10"/>
  <c r="D394" i="10"/>
  <c r="D1008" i="10" s="1"/>
  <c r="B394" i="10"/>
  <c r="B1008" i="10" s="1"/>
  <c r="I394" i="10"/>
  <c r="G394" i="10"/>
  <c r="AF394" i="10"/>
  <c r="V394" i="10"/>
  <c r="T394" i="10"/>
  <c r="AC394" i="10"/>
  <c r="H394" i="10"/>
  <c r="Q394" i="10"/>
  <c r="X394" i="10"/>
  <c r="W394" i="10"/>
  <c r="K394" i="10"/>
  <c r="AH394" i="10"/>
  <c r="AJ394" i="10"/>
  <c r="AD394" i="10"/>
  <c r="E394" i="10"/>
  <c r="R394" i="10"/>
  <c r="AM394" i="10"/>
  <c r="J394" i="10"/>
  <c r="AK394" i="10"/>
  <c r="L394" i="10"/>
  <c r="L1008" i="10" s="1"/>
  <c r="F394" i="10"/>
  <c r="AI394" i="10"/>
  <c r="A395" i="3"/>
  <c r="H394" i="3"/>
  <c r="S394" i="3"/>
  <c r="R394" i="3"/>
  <c r="Q394" i="3"/>
  <c r="D394" i="3"/>
  <c r="D801" i="3" s="1"/>
  <c r="N394" i="3"/>
  <c r="M394" i="3"/>
  <c r="V394" i="3"/>
  <c r="G394" i="3"/>
  <c r="F394" i="3"/>
  <c r="AI394" i="3"/>
  <c r="W394" i="3"/>
  <c r="K394" i="3"/>
  <c r="AG394" i="3"/>
  <c r="AJ394" i="3"/>
  <c r="AM394" i="3"/>
  <c r="X394" i="3"/>
  <c r="AA394" i="3"/>
  <c r="L394" i="3"/>
  <c r="L801" i="3" s="1"/>
  <c r="O394" i="3"/>
  <c r="AF394" i="3"/>
  <c r="AB394" i="3"/>
  <c r="C394" i="3"/>
  <c r="C801" i="3" s="1"/>
  <c r="AL394" i="3"/>
  <c r="AK394" i="3"/>
  <c r="T394" i="3"/>
  <c r="AE394" i="3"/>
  <c r="AD394" i="3"/>
  <c r="AC394" i="3"/>
  <c r="P394" i="3"/>
  <c r="Z394" i="3"/>
  <c r="Y394" i="3"/>
  <c r="AH394" i="3"/>
  <c r="U394" i="3"/>
  <c r="J394" i="3"/>
  <c r="E394" i="3"/>
  <c r="B394" i="3"/>
  <c r="B801" i="3" s="1"/>
  <c r="I394" i="3"/>
  <c r="A396" i="3" l="1"/>
  <c r="AF395" i="3"/>
  <c r="AD395" i="3"/>
  <c r="H395" i="3"/>
  <c r="AG395" i="3"/>
  <c r="AJ395" i="3"/>
  <c r="U395" i="3"/>
  <c r="X395" i="3"/>
  <c r="I395" i="3"/>
  <c r="R395" i="3"/>
  <c r="L395" i="3"/>
  <c r="L802" i="3" s="1"/>
  <c r="AC395" i="3"/>
  <c r="AM395" i="3"/>
  <c r="AL395" i="3"/>
  <c r="AK395" i="3"/>
  <c r="AI395" i="3"/>
  <c r="AH395" i="3"/>
  <c r="Q395" i="3"/>
  <c r="AB395" i="3"/>
  <c r="AA395" i="3"/>
  <c r="Z395" i="3"/>
  <c r="Y395" i="3"/>
  <c r="W395" i="3"/>
  <c r="V395" i="3"/>
  <c r="AE395" i="3"/>
  <c r="E395" i="3"/>
  <c r="P395" i="3"/>
  <c r="O395" i="3"/>
  <c r="N395" i="3"/>
  <c r="M395" i="3"/>
  <c r="K395" i="3"/>
  <c r="J395" i="3"/>
  <c r="S395" i="3"/>
  <c r="F395" i="3"/>
  <c r="D395" i="3"/>
  <c r="D802" i="3" s="1"/>
  <c r="C395" i="3"/>
  <c r="C802" i="3" s="1"/>
  <c r="B395" i="3"/>
  <c r="B802" i="3" s="1"/>
  <c r="G395" i="3"/>
  <c r="T395" i="3"/>
  <c r="A1009" i="10"/>
  <c r="A396" i="10"/>
  <c r="AD395" i="10"/>
  <c r="AB395" i="10"/>
  <c r="Y395" i="10"/>
  <c r="K395" i="10"/>
  <c r="R395" i="10"/>
  <c r="P395" i="10"/>
  <c r="M395" i="10"/>
  <c r="F395" i="10"/>
  <c r="D395" i="10"/>
  <c r="D1009" i="10" s="1"/>
  <c r="AC395" i="10"/>
  <c r="AL395" i="10"/>
  <c r="Q395" i="10"/>
  <c r="Z395" i="10"/>
  <c r="E395" i="10"/>
  <c r="N395" i="10"/>
  <c r="B395" i="10"/>
  <c r="B1009" i="10" s="1"/>
  <c r="AJ395" i="10"/>
  <c r="AH395" i="10"/>
  <c r="L395" i="10"/>
  <c r="L1009" i="10" s="1"/>
  <c r="AI395" i="10"/>
  <c r="J395" i="10"/>
  <c r="S395" i="10"/>
  <c r="T395" i="10"/>
  <c r="H395" i="10"/>
  <c r="AE395" i="10"/>
  <c r="W395" i="10"/>
  <c r="AG395" i="10"/>
  <c r="AA395" i="10"/>
  <c r="O395" i="10"/>
  <c r="U395" i="10"/>
  <c r="X395" i="10"/>
  <c r="G395" i="10"/>
  <c r="V395" i="10"/>
  <c r="I395" i="10"/>
  <c r="AM395" i="10"/>
  <c r="C395" i="10"/>
  <c r="C1009" i="10" s="1"/>
  <c r="AF395" i="10"/>
  <c r="AK395" i="10"/>
  <c r="A1010" i="10" l="1"/>
  <c r="A397" i="10"/>
  <c r="Z396" i="10"/>
  <c r="AI396" i="10"/>
  <c r="N396" i="10"/>
  <c r="W396" i="10"/>
  <c r="B396" i="10"/>
  <c r="B1010" i="10" s="1"/>
  <c r="K396" i="10"/>
  <c r="P396" i="10"/>
  <c r="AG396" i="10"/>
  <c r="AE396" i="10"/>
  <c r="U396" i="10"/>
  <c r="S396" i="10"/>
  <c r="I396" i="10"/>
  <c r="AF396" i="10"/>
  <c r="G396" i="10"/>
  <c r="AM396" i="10"/>
  <c r="AH396" i="10"/>
  <c r="T396" i="10"/>
  <c r="O396" i="10"/>
  <c r="Y396" i="10"/>
  <c r="J396" i="10"/>
  <c r="M396" i="10"/>
  <c r="E396" i="10"/>
  <c r="AB396" i="10"/>
  <c r="Q396" i="10"/>
  <c r="H396" i="10"/>
  <c r="AD396" i="10"/>
  <c r="X396" i="10"/>
  <c r="L396" i="10"/>
  <c r="L1010" i="10" s="1"/>
  <c r="D396" i="10"/>
  <c r="D1010" i="10" s="1"/>
  <c r="AL396" i="10"/>
  <c r="F396" i="10"/>
  <c r="AJ396" i="10"/>
  <c r="AC396" i="10"/>
  <c r="AA396" i="10"/>
  <c r="V396" i="10"/>
  <c r="C396" i="10"/>
  <c r="C1010" i="10" s="1"/>
  <c r="R396" i="10"/>
  <c r="AK396" i="10"/>
  <c r="A397" i="3"/>
  <c r="AD396" i="3"/>
  <c r="U396" i="3"/>
  <c r="F396" i="3"/>
  <c r="AL396" i="3"/>
  <c r="I396" i="3"/>
  <c r="O396" i="3"/>
  <c r="Z396" i="3"/>
  <c r="AJ396" i="3"/>
  <c r="AI396" i="3"/>
  <c r="AH396" i="3"/>
  <c r="AF396" i="3"/>
  <c r="AE396" i="3"/>
  <c r="N396" i="3"/>
  <c r="AK396" i="3"/>
  <c r="X396" i="3"/>
  <c r="W396" i="3"/>
  <c r="V396" i="3"/>
  <c r="T396" i="3"/>
  <c r="S396" i="3"/>
  <c r="AB396" i="3"/>
  <c r="B396" i="3"/>
  <c r="B803" i="3" s="1"/>
  <c r="Y396" i="3"/>
  <c r="L396" i="3"/>
  <c r="L803" i="3" s="1"/>
  <c r="K396" i="3"/>
  <c r="J396" i="3"/>
  <c r="H396" i="3"/>
  <c r="G396" i="3"/>
  <c r="P396" i="3"/>
  <c r="C396" i="3"/>
  <c r="C803" i="3" s="1"/>
  <c r="M396" i="3"/>
  <c r="D396" i="3"/>
  <c r="D803" i="3" s="1"/>
  <c r="AC396" i="3"/>
  <c r="Q396" i="3"/>
  <c r="E396" i="3"/>
  <c r="AA396" i="3"/>
  <c r="R396" i="3"/>
  <c r="AG396" i="3"/>
  <c r="AM396" i="3"/>
  <c r="A398" i="3" l="1"/>
  <c r="AI397" i="3"/>
  <c r="F397" i="3"/>
  <c r="AJ397" i="3"/>
  <c r="W397" i="3"/>
  <c r="AG397" i="3"/>
  <c r="K397" i="3"/>
  <c r="AH397" i="3"/>
  <c r="U397" i="3"/>
  <c r="T397" i="3"/>
  <c r="S397" i="3"/>
  <c r="Q397" i="3"/>
  <c r="P397" i="3"/>
  <c r="AK397" i="3"/>
  <c r="V397" i="3"/>
  <c r="I397" i="3"/>
  <c r="H397" i="3"/>
  <c r="G397" i="3"/>
  <c r="E397" i="3"/>
  <c r="D397" i="3"/>
  <c r="D804" i="3" s="1"/>
  <c r="Y397" i="3"/>
  <c r="J397" i="3"/>
  <c r="M397" i="3"/>
  <c r="AL397" i="3"/>
  <c r="Z397" i="3"/>
  <c r="N397" i="3"/>
  <c r="AM397" i="3"/>
  <c r="B397" i="3"/>
  <c r="B804" i="3" s="1"/>
  <c r="AA397" i="3"/>
  <c r="X397" i="3"/>
  <c r="AD397" i="3"/>
  <c r="O397" i="3"/>
  <c r="R397" i="3"/>
  <c r="C397" i="3"/>
  <c r="C804" i="3" s="1"/>
  <c r="AB397" i="3"/>
  <c r="AE397" i="3"/>
  <c r="AF397" i="3"/>
  <c r="AC397" i="3"/>
  <c r="L397" i="3"/>
  <c r="L804" i="3" s="1"/>
  <c r="A1011" i="10"/>
  <c r="A398" i="10"/>
  <c r="AD397" i="10"/>
  <c r="AB397" i="10"/>
  <c r="R397" i="10"/>
  <c r="P397" i="10"/>
  <c r="M397" i="10"/>
  <c r="F397" i="10"/>
  <c r="AC397" i="10"/>
  <c r="D397" i="10"/>
  <c r="D1011" i="10" s="1"/>
  <c r="AJ397" i="10"/>
  <c r="AE397" i="10"/>
  <c r="Q397" i="10"/>
  <c r="X397" i="10"/>
  <c r="AH397" i="10"/>
  <c r="S397" i="10"/>
  <c r="E397" i="10"/>
  <c r="L397" i="10"/>
  <c r="L1011" i="10" s="1"/>
  <c r="V397" i="10"/>
  <c r="G397" i="10"/>
  <c r="AI397" i="10"/>
  <c r="J397" i="10"/>
  <c r="K397" i="10"/>
  <c r="T397" i="10"/>
  <c r="AA397" i="10"/>
  <c r="U397" i="10"/>
  <c r="N397" i="10"/>
  <c r="I397" i="10"/>
  <c r="AF397" i="10"/>
  <c r="H397" i="10"/>
  <c r="AK397" i="10"/>
  <c r="W397" i="10"/>
  <c r="AM397" i="10"/>
  <c r="C397" i="10"/>
  <c r="C1011" i="10" s="1"/>
  <c r="AG397" i="10"/>
  <c r="Z397" i="10"/>
  <c r="AL397" i="10"/>
  <c r="B397" i="10"/>
  <c r="B1011" i="10" s="1"/>
  <c r="Y397" i="10"/>
  <c r="O397" i="10"/>
  <c r="A1012" i="10" l="1"/>
  <c r="A399" i="10"/>
  <c r="O398" i="10"/>
  <c r="AL398" i="10"/>
  <c r="Y398" i="10"/>
  <c r="C398" i="10"/>
  <c r="C1012" i="10" s="1"/>
  <c r="Z398" i="10"/>
  <c r="M398" i="10"/>
  <c r="AG398" i="10"/>
  <c r="AB398" i="10"/>
  <c r="N398" i="10"/>
  <c r="J398" i="10"/>
  <c r="U398" i="10"/>
  <c r="AE398" i="10"/>
  <c r="P398" i="10"/>
  <c r="B398" i="10"/>
  <c r="B1012" i="10" s="1"/>
  <c r="I398" i="10"/>
  <c r="S398" i="10"/>
  <c r="D398" i="10"/>
  <c r="D1012" i="10" s="1"/>
  <c r="AF398" i="10"/>
  <c r="G398" i="10"/>
  <c r="T398" i="10"/>
  <c r="AC398" i="10"/>
  <c r="H398" i="10"/>
  <c r="Q398" i="10"/>
  <c r="E398" i="10"/>
  <c r="AM398" i="10"/>
  <c r="X398" i="10"/>
  <c r="R398" i="10"/>
  <c r="F398" i="10"/>
  <c r="AH398" i="10"/>
  <c r="AA398" i="10"/>
  <c r="AJ398" i="10"/>
  <c r="AD398" i="10"/>
  <c r="AK398" i="10"/>
  <c r="W398" i="10"/>
  <c r="L398" i="10"/>
  <c r="L1012" i="10" s="1"/>
  <c r="AI398" i="10"/>
  <c r="V398" i="10"/>
  <c r="K398" i="10"/>
  <c r="A399" i="3"/>
  <c r="S398" i="3"/>
  <c r="F398" i="3"/>
  <c r="E398" i="3"/>
  <c r="D398" i="3"/>
  <c r="D805" i="3" s="1"/>
  <c r="B398" i="3"/>
  <c r="B805" i="3" s="1"/>
  <c r="M398" i="3"/>
  <c r="V398" i="3"/>
  <c r="G398" i="3"/>
  <c r="AI398" i="3"/>
  <c r="W398" i="3"/>
  <c r="K398" i="3"/>
  <c r="U398" i="3"/>
  <c r="AJ398" i="3"/>
  <c r="AM398" i="3"/>
  <c r="X398" i="3"/>
  <c r="AA398" i="3"/>
  <c r="L398" i="3"/>
  <c r="L805" i="3" s="1"/>
  <c r="O398" i="3"/>
  <c r="AG398" i="3"/>
  <c r="AF398" i="3"/>
  <c r="C398" i="3"/>
  <c r="C805" i="3" s="1"/>
  <c r="AL398" i="3"/>
  <c r="T398" i="3"/>
  <c r="AD398" i="3"/>
  <c r="AC398" i="3"/>
  <c r="AB398" i="3"/>
  <c r="Z398" i="3"/>
  <c r="AK398" i="3"/>
  <c r="I398" i="3"/>
  <c r="H398" i="3"/>
  <c r="AE398" i="3"/>
  <c r="R398" i="3"/>
  <c r="Q398" i="3"/>
  <c r="P398" i="3"/>
  <c r="N398" i="3"/>
  <c r="Y398" i="3"/>
  <c r="AH398" i="3"/>
  <c r="J398" i="3"/>
  <c r="A400" i="3" l="1"/>
  <c r="T399" i="3"/>
  <c r="AG399" i="3"/>
  <c r="AJ399" i="3"/>
  <c r="U399" i="3"/>
  <c r="X399" i="3"/>
  <c r="I399" i="3"/>
  <c r="F399" i="3"/>
  <c r="L399" i="3"/>
  <c r="L806" i="3" s="1"/>
  <c r="AD399" i="3"/>
  <c r="AC399" i="3"/>
  <c r="AM399" i="3"/>
  <c r="AL399" i="3"/>
  <c r="AI399" i="3"/>
  <c r="Q399" i="3"/>
  <c r="AA399" i="3"/>
  <c r="Z399" i="3"/>
  <c r="AK399" i="3"/>
  <c r="W399" i="3"/>
  <c r="AH399" i="3"/>
  <c r="E399" i="3"/>
  <c r="AB399" i="3"/>
  <c r="O399" i="3"/>
  <c r="N399" i="3"/>
  <c r="Y399" i="3"/>
  <c r="K399" i="3"/>
  <c r="V399" i="3"/>
  <c r="AE399" i="3"/>
  <c r="P399" i="3"/>
  <c r="C399" i="3"/>
  <c r="C806" i="3" s="1"/>
  <c r="B399" i="3"/>
  <c r="B806" i="3" s="1"/>
  <c r="M399" i="3"/>
  <c r="J399" i="3"/>
  <c r="S399" i="3"/>
  <c r="D399" i="3"/>
  <c r="D806" i="3" s="1"/>
  <c r="G399" i="3"/>
  <c r="AF399" i="3"/>
  <c r="R399" i="3"/>
  <c r="H399" i="3"/>
  <c r="A1013" i="10"/>
  <c r="A400" i="10"/>
  <c r="R399" i="10"/>
  <c r="AB399" i="10"/>
  <c r="Y399" i="10"/>
  <c r="F399" i="10"/>
  <c r="P399" i="10"/>
  <c r="M399" i="10"/>
  <c r="G399" i="10"/>
  <c r="AC399" i="10"/>
  <c r="D399" i="10"/>
  <c r="D1013" i="10" s="1"/>
  <c r="AL399" i="10"/>
  <c r="Q399" i="10"/>
  <c r="Z399" i="10"/>
  <c r="E399" i="10"/>
  <c r="N399" i="10"/>
  <c r="B399" i="10"/>
  <c r="B1013" i="10" s="1"/>
  <c r="AJ399" i="10"/>
  <c r="X399" i="10"/>
  <c r="AH399" i="10"/>
  <c r="W399" i="10"/>
  <c r="J399" i="10"/>
  <c r="K399" i="10"/>
  <c r="C399" i="10"/>
  <c r="C1013" i="10" s="1"/>
  <c r="I399" i="10"/>
  <c r="AE399" i="10"/>
  <c r="L399" i="10"/>
  <c r="L1013" i="10" s="1"/>
  <c r="AG399" i="10"/>
  <c r="AA399" i="10"/>
  <c r="H399" i="10"/>
  <c r="V399" i="10"/>
  <c r="T399" i="10"/>
  <c r="AD399" i="10"/>
  <c r="AK399" i="10"/>
  <c r="AF399" i="10"/>
  <c r="S399" i="10"/>
  <c r="AI399" i="10"/>
  <c r="AM399" i="10"/>
  <c r="U399" i="10"/>
  <c r="O399" i="10"/>
  <c r="A1014" i="10" l="1"/>
  <c r="A401" i="10"/>
  <c r="N400" i="10"/>
  <c r="W400" i="10"/>
  <c r="D400" i="10"/>
  <c r="D1014" i="10" s="1"/>
  <c r="B400" i="10"/>
  <c r="B1014" i="10" s="1"/>
  <c r="K400" i="10"/>
  <c r="AG400" i="10"/>
  <c r="U400" i="10"/>
  <c r="AE400" i="10"/>
  <c r="I400" i="10"/>
  <c r="AF400" i="10"/>
  <c r="S400" i="10"/>
  <c r="AM400" i="10"/>
  <c r="T400" i="10"/>
  <c r="G400" i="10"/>
  <c r="AA400" i="10"/>
  <c r="AH400" i="10"/>
  <c r="H400" i="10"/>
  <c r="C400" i="10"/>
  <c r="C1014" i="10" s="1"/>
  <c r="AL400" i="10"/>
  <c r="Y400" i="10"/>
  <c r="J400" i="10"/>
  <c r="F400" i="10"/>
  <c r="E400" i="10"/>
  <c r="AB400" i="10"/>
  <c r="AI400" i="10"/>
  <c r="AD400" i="10"/>
  <c r="X400" i="10"/>
  <c r="Z400" i="10"/>
  <c r="Q400" i="10"/>
  <c r="O400" i="10"/>
  <c r="V400" i="10"/>
  <c r="AC400" i="10"/>
  <c r="P400" i="10"/>
  <c r="AK400" i="10"/>
  <c r="M400" i="10"/>
  <c r="AJ400" i="10"/>
  <c r="R400" i="10"/>
  <c r="L400" i="10"/>
  <c r="L1014" i="10" s="1"/>
  <c r="A401" i="3"/>
  <c r="AG400" i="3"/>
  <c r="R400" i="3"/>
  <c r="AL400" i="3"/>
  <c r="I400" i="3"/>
  <c r="C400" i="3"/>
  <c r="C807" i="3" s="1"/>
  <c r="Z400" i="3"/>
  <c r="AJ400" i="3"/>
  <c r="AI400" i="3"/>
  <c r="AF400" i="3"/>
  <c r="AM400" i="3"/>
  <c r="N400" i="3"/>
  <c r="X400" i="3"/>
  <c r="W400" i="3"/>
  <c r="AH400" i="3"/>
  <c r="T400" i="3"/>
  <c r="AE400" i="3"/>
  <c r="B400" i="3"/>
  <c r="B807" i="3" s="1"/>
  <c r="AK400" i="3"/>
  <c r="L400" i="3"/>
  <c r="L807" i="3" s="1"/>
  <c r="K400" i="3"/>
  <c r="V400" i="3"/>
  <c r="H400" i="3"/>
  <c r="S400" i="3"/>
  <c r="AB400" i="3"/>
  <c r="Y400" i="3"/>
  <c r="J400" i="3"/>
  <c r="G400" i="3"/>
  <c r="P400" i="3"/>
  <c r="M400" i="3"/>
  <c r="D400" i="3"/>
  <c r="D807" i="3" s="1"/>
  <c r="AC400" i="3"/>
  <c r="Q400" i="3"/>
  <c r="E400" i="3"/>
  <c r="AD400" i="3"/>
  <c r="AA400" i="3"/>
  <c r="F400" i="3"/>
  <c r="U400" i="3"/>
  <c r="O400" i="3"/>
  <c r="A402" i="3" l="1"/>
  <c r="W401" i="3"/>
  <c r="AG401" i="3"/>
  <c r="AF401" i="3"/>
  <c r="AC401" i="3"/>
  <c r="K401" i="3"/>
  <c r="U401" i="3"/>
  <c r="AH401" i="3"/>
  <c r="I401" i="3"/>
  <c r="H401" i="3"/>
  <c r="S401" i="3"/>
  <c r="E401" i="3"/>
  <c r="P401" i="3"/>
  <c r="AK401" i="3"/>
  <c r="V401" i="3"/>
  <c r="G401" i="3"/>
  <c r="D401" i="3"/>
  <c r="D808" i="3" s="1"/>
  <c r="Y401" i="3"/>
  <c r="J401" i="3"/>
  <c r="AL401" i="3"/>
  <c r="M401" i="3"/>
  <c r="Z401" i="3"/>
  <c r="N401" i="3"/>
  <c r="AM401" i="3"/>
  <c r="B401" i="3"/>
  <c r="B808" i="3" s="1"/>
  <c r="AA401" i="3"/>
  <c r="L401" i="3"/>
  <c r="L808" i="3" s="1"/>
  <c r="AD401" i="3"/>
  <c r="O401" i="3"/>
  <c r="AJ401" i="3"/>
  <c r="R401" i="3"/>
  <c r="C401" i="3"/>
  <c r="C808" i="3" s="1"/>
  <c r="AI401" i="3"/>
  <c r="F401" i="3"/>
  <c r="X401" i="3"/>
  <c r="AB401" i="3"/>
  <c r="AE401" i="3"/>
  <c r="T401" i="3"/>
  <c r="Q401" i="3"/>
  <c r="A1015" i="10"/>
  <c r="A402" i="10"/>
  <c r="AD401" i="10"/>
  <c r="R401" i="10"/>
  <c r="AB401" i="10"/>
  <c r="F401" i="10"/>
  <c r="AC401" i="10"/>
  <c r="P401" i="10"/>
  <c r="AJ401" i="10"/>
  <c r="Q401" i="10"/>
  <c r="D401" i="10"/>
  <c r="D1015" i="10" s="1"/>
  <c r="X401" i="10"/>
  <c r="AE401" i="10"/>
  <c r="E401" i="10"/>
  <c r="L401" i="10"/>
  <c r="L1015" i="10" s="1"/>
  <c r="AH401" i="10"/>
  <c r="S401" i="10"/>
  <c r="AI401" i="10"/>
  <c r="V401" i="10"/>
  <c r="G401" i="10"/>
  <c r="W401" i="10"/>
  <c r="J401" i="10"/>
  <c r="AF401" i="10"/>
  <c r="H401" i="10"/>
  <c r="Y401" i="10"/>
  <c r="T401" i="10"/>
  <c r="AA401" i="10"/>
  <c r="U401" i="10"/>
  <c r="K401" i="10"/>
  <c r="N401" i="10"/>
  <c r="C401" i="10"/>
  <c r="C1015" i="10" s="1"/>
  <c r="Z401" i="10"/>
  <c r="M401" i="10"/>
  <c r="AG401" i="10"/>
  <c r="O401" i="10"/>
  <c r="I401" i="10"/>
  <c r="AM401" i="10"/>
  <c r="AK401" i="10"/>
  <c r="AL401" i="10"/>
  <c r="B401" i="10"/>
  <c r="B1015" i="10" s="1"/>
  <c r="A1016" i="10" l="1"/>
  <c r="A403" i="10"/>
  <c r="C402" i="10"/>
  <c r="C1016" i="10" s="1"/>
  <c r="Z402" i="10"/>
  <c r="Y402" i="10"/>
  <c r="AG402" i="10"/>
  <c r="AD402" i="10"/>
  <c r="N402" i="10"/>
  <c r="M402" i="10"/>
  <c r="U402" i="10"/>
  <c r="AB402" i="10"/>
  <c r="B402" i="10"/>
  <c r="B1016" i="10" s="1"/>
  <c r="I402" i="10"/>
  <c r="AE402" i="10"/>
  <c r="P402" i="10"/>
  <c r="AF402" i="10"/>
  <c r="S402" i="10"/>
  <c r="D402" i="10"/>
  <c r="D1016" i="10" s="1"/>
  <c r="T402" i="10"/>
  <c r="G402" i="10"/>
  <c r="AC402" i="10"/>
  <c r="H402" i="10"/>
  <c r="Q402" i="10"/>
  <c r="E402" i="10"/>
  <c r="AA402" i="10"/>
  <c r="X402" i="10"/>
  <c r="AJ402" i="10"/>
  <c r="AM402" i="10"/>
  <c r="R402" i="10"/>
  <c r="O402" i="10"/>
  <c r="K402" i="10"/>
  <c r="AK402" i="10"/>
  <c r="W402" i="10"/>
  <c r="J402" i="10"/>
  <c r="AH402" i="10"/>
  <c r="L402" i="10"/>
  <c r="L1016" i="10" s="1"/>
  <c r="F402" i="10"/>
  <c r="AL402" i="10"/>
  <c r="AI402" i="10"/>
  <c r="V402" i="10"/>
  <c r="A403" i="3"/>
  <c r="S402" i="3"/>
  <c r="D402" i="3"/>
  <c r="D809" i="3" s="1"/>
  <c r="M402" i="3"/>
  <c r="V402" i="3"/>
  <c r="G402" i="3"/>
  <c r="W402" i="3"/>
  <c r="K402" i="3"/>
  <c r="AG402" i="3"/>
  <c r="I402" i="3"/>
  <c r="AJ402" i="3"/>
  <c r="AM402" i="3"/>
  <c r="X402" i="3"/>
  <c r="AA402" i="3"/>
  <c r="L402" i="3"/>
  <c r="L809" i="3" s="1"/>
  <c r="O402" i="3"/>
  <c r="U402" i="3"/>
  <c r="AF402" i="3"/>
  <c r="C402" i="3"/>
  <c r="C809" i="3" s="1"/>
  <c r="AL402" i="3"/>
  <c r="T402" i="3"/>
  <c r="AD402" i="3"/>
  <c r="AC402" i="3"/>
  <c r="Z402" i="3"/>
  <c r="H402" i="3"/>
  <c r="R402" i="3"/>
  <c r="Q402" i="3"/>
  <c r="AB402" i="3"/>
  <c r="N402" i="3"/>
  <c r="AK402" i="3"/>
  <c r="AE402" i="3"/>
  <c r="F402" i="3"/>
  <c r="E402" i="3"/>
  <c r="P402" i="3"/>
  <c r="B402" i="3"/>
  <c r="B809" i="3" s="1"/>
  <c r="Y402" i="3"/>
  <c r="AH402" i="3"/>
  <c r="J402" i="3"/>
  <c r="AI402" i="3"/>
  <c r="A404" i="3" l="1"/>
  <c r="H403" i="3"/>
  <c r="AJ403" i="3"/>
  <c r="U403" i="3"/>
  <c r="X403" i="3"/>
  <c r="I403" i="3"/>
  <c r="L403" i="3"/>
  <c r="L810" i="3" s="1"/>
  <c r="R403" i="3"/>
  <c r="AC403" i="3"/>
  <c r="AM403" i="3"/>
  <c r="AL403" i="3"/>
  <c r="AI403" i="3"/>
  <c r="Q403" i="3"/>
  <c r="AA403" i="3"/>
  <c r="Z403" i="3"/>
  <c r="W403" i="3"/>
  <c r="E403" i="3"/>
  <c r="O403" i="3"/>
  <c r="N403" i="3"/>
  <c r="AK403" i="3"/>
  <c r="K403" i="3"/>
  <c r="AH403" i="3"/>
  <c r="AB403" i="3"/>
  <c r="C403" i="3"/>
  <c r="C810" i="3" s="1"/>
  <c r="B403" i="3"/>
  <c r="B810" i="3" s="1"/>
  <c r="Y403" i="3"/>
  <c r="V403" i="3"/>
  <c r="AE403" i="3"/>
  <c r="P403" i="3"/>
  <c r="M403" i="3"/>
  <c r="J403" i="3"/>
  <c r="S403" i="3"/>
  <c r="D403" i="3"/>
  <c r="D810" i="3" s="1"/>
  <c r="AF403" i="3"/>
  <c r="G403" i="3"/>
  <c r="F403" i="3"/>
  <c r="T403" i="3"/>
  <c r="AD403" i="3"/>
  <c r="AG403" i="3"/>
  <c r="A1017" i="10"/>
  <c r="A404" i="10"/>
  <c r="F403" i="10"/>
  <c r="AB403" i="10"/>
  <c r="C403" i="10"/>
  <c r="C1017" i="10" s="1"/>
  <c r="Y403" i="10"/>
  <c r="AC403" i="10"/>
  <c r="P403" i="10"/>
  <c r="AL403" i="10"/>
  <c r="M403" i="10"/>
  <c r="Q403" i="10"/>
  <c r="D403" i="10"/>
  <c r="D1017" i="10" s="1"/>
  <c r="Z403" i="10"/>
  <c r="E403" i="10"/>
  <c r="N403" i="10"/>
  <c r="B403" i="10"/>
  <c r="B1017" i="10" s="1"/>
  <c r="AJ403" i="10"/>
  <c r="X403" i="10"/>
  <c r="L403" i="10"/>
  <c r="L1017" i="10" s="1"/>
  <c r="AI403" i="10"/>
  <c r="AH403" i="10"/>
  <c r="AD403" i="10"/>
  <c r="AA403" i="10"/>
  <c r="K403" i="10"/>
  <c r="J403" i="10"/>
  <c r="U403" i="10"/>
  <c r="S403" i="10"/>
  <c r="AM403" i="10"/>
  <c r="V403" i="10"/>
  <c r="O403" i="10"/>
  <c r="AF403" i="10"/>
  <c r="I403" i="10"/>
  <c r="R403" i="10"/>
  <c r="AK403" i="10"/>
  <c r="T403" i="10"/>
  <c r="H403" i="10"/>
  <c r="W403" i="10"/>
  <c r="AE403" i="10"/>
  <c r="G403" i="10"/>
  <c r="AG403" i="10"/>
  <c r="A1018" i="10" l="1"/>
  <c r="A405" i="10"/>
  <c r="B404" i="10"/>
  <c r="B1018" i="10" s="1"/>
  <c r="K404" i="10"/>
  <c r="AG404" i="10"/>
  <c r="U404" i="10"/>
  <c r="I404" i="10"/>
  <c r="AF404" i="10"/>
  <c r="AE404" i="10"/>
  <c r="AM404" i="10"/>
  <c r="AJ404" i="10"/>
  <c r="T404" i="10"/>
  <c r="S404" i="10"/>
  <c r="AA404" i="10"/>
  <c r="X404" i="10"/>
  <c r="H404" i="10"/>
  <c r="G404" i="10"/>
  <c r="O404" i="10"/>
  <c r="L404" i="10"/>
  <c r="L1018" i="10" s="1"/>
  <c r="AH404" i="10"/>
  <c r="AB404" i="10"/>
  <c r="Z404" i="10"/>
  <c r="Y404" i="10"/>
  <c r="AI404" i="10"/>
  <c r="J404" i="10"/>
  <c r="W404" i="10"/>
  <c r="AC404" i="10"/>
  <c r="AL404" i="10"/>
  <c r="N404" i="10"/>
  <c r="R404" i="10"/>
  <c r="C404" i="10"/>
  <c r="C1018" i="10" s="1"/>
  <c r="V404" i="10"/>
  <c r="AD404" i="10"/>
  <c r="Q404" i="10"/>
  <c r="P404" i="10"/>
  <c r="AK404" i="10"/>
  <c r="D404" i="10"/>
  <c r="D1018" i="10" s="1"/>
  <c r="M404" i="10"/>
  <c r="E404" i="10"/>
  <c r="F404" i="10"/>
  <c r="U404" i="3"/>
  <c r="U810" i="3" s="1"/>
  <c r="F404" i="3"/>
  <c r="F810" i="3" s="1"/>
  <c r="AL404" i="3"/>
  <c r="AL806" i="3" s="1"/>
  <c r="Z404" i="3"/>
  <c r="Z807" i="3" s="1"/>
  <c r="AJ404" i="3"/>
  <c r="AJ807" i="3" s="1"/>
  <c r="AI404" i="3"/>
  <c r="AF404" i="3"/>
  <c r="AF808" i="3" s="1"/>
  <c r="AA404" i="3"/>
  <c r="N404" i="3"/>
  <c r="N806" i="3" s="1"/>
  <c r="X404" i="3"/>
  <c r="X808" i="3" s="1"/>
  <c r="W404" i="3"/>
  <c r="W807" i="3" s="1"/>
  <c r="T404" i="3"/>
  <c r="T809" i="3" s="1"/>
  <c r="B404" i="3"/>
  <c r="B811" i="3" s="1"/>
  <c r="L404" i="3"/>
  <c r="L811" i="3" s="1"/>
  <c r="K404" i="3"/>
  <c r="K809" i="3" s="1"/>
  <c r="AH404" i="3"/>
  <c r="H404" i="3"/>
  <c r="H808" i="3" s="1"/>
  <c r="AE404" i="3"/>
  <c r="AE808" i="3" s="1"/>
  <c r="AK404" i="3"/>
  <c r="AK809" i="3" s="1"/>
  <c r="V404" i="3"/>
  <c r="V810" i="3" s="1"/>
  <c r="S404" i="3"/>
  <c r="S807" i="3" s="1"/>
  <c r="AB404" i="3"/>
  <c r="AB809" i="3" s="1"/>
  <c r="Y404" i="3"/>
  <c r="Y809" i="3" s="1"/>
  <c r="J404" i="3"/>
  <c r="G404" i="3"/>
  <c r="G809" i="3" s="1"/>
  <c r="P404" i="3"/>
  <c r="M404" i="3"/>
  <c r="M809" i="3" s="1"/>
  <c r="AC404" i="3"/>
  <c r="AC808" i="3" s="1"/>
  <c r="D404" i="3"/>
  <c r="D811" i="3" s="1"/>
  <c r="AM404" i="3"/>
  <c r="Q404" i="3"/>
  <c r="E404" i="3"/>
  <c r="E809" i="3" s="1"/>
  <c r="AD404" i="3"/>
  <c r="AD809" i="3" s="1"/>
  <c r="AG404" i="3"/>
  <c r="AG807" i="3" s="1"/>
  <c r="R404" i="3"/>
  <c r="R810" i="3" s="1"/>
  <c r="C404" i="3"/>
  <c r="C811" i="3" s="1"/>
  <c r="O404" i="3"/>
  <c r="O810" i="3" s="1"/>
  <c r="I404" i="3"/>
  <c r="O807" i="3" l="1"/>
  <c r="AC810" i="3"/>
  <c r="E455" i="3"/>
  <c r="E456" i="3"/>
  <c r="E457" i="3"/>
  <c r="E458" i="3"/>
  <c r="E459" i="3"/>
  <c r="E460" i="3"/>
  <c r="E463" i="3"/>
  <c r="E461" i="3"/>
  <c r="E462" i="3"/>
  <c r="E464" i="3"/>
  <c r="E467" i="3"/>
  <c r="E466" i="3"/>
  <c r="E465" i="3"/>
  <c r="E468" i="3"/>
  <c r="E469" i="3"/>
  <c r="E472" i="3"/>
  <c r="E470" i="3"/>
  <c r="E471" i="3"/>
  <c r="E474" i="3"/>
  <c r="E473" i="3"/>
  <c r="E475" i="3"/>
  <c r="E477" i="3"/>
  <c r="E476" i="3"/>
  <c r="E478" i="3"/>
  <c r="E479" i="3"/>
  <c r="E480" i="3"/>
  <c r="E481" i="3"/>
  <c r="E482" i="3"/>
  <c r="E483" i="3"/>
  <c r="E484" i="3"/>
  <c r="E485" i="3"/>
  <c r="E486" i="3"/>
  <c r="E487" i="3"/>
  <c r="E488" i="3"/>
  <c r="E489" i="3"/>
  <c r="E491" i="3"/>
  <c r="E490" i="3"/>
  <c r="E492" i="3"/>
  <c r="E493" i="3"/>
  <c r="E494" i="3"/>
  <c r="E496" i="3"/>
  <c r="E495" i="3"/>
  <c r="E498" i="3"/>
  <c r="E497" i="3"/>
  <c r="E499" i="3"/>
  <c r="E500" i="3"/>
  <c r="E501" i="3"/>
  <c r="E502" i="3"/>
  <c r="E503" i="3"/>
  <c r="E504" i="3"/>
  <c r="E506" i="3"/>
  <c r="E505" i="3"/>
  <c r="E507" i="3"/>
  <c r="E508" i="3"/>
  <c r="E509" i="3"/>
  <c r="E510" i="3"/>
  <c r="E511" i="3"/>
  <c r="E512" i="3"/>
  <c r="E513" i="3"/>
  <c r="E514" i="3"/>
  <c r="E516" i="3"/>
  <c r="E515" i="3"/>
  <c r="E517" i="3"/>
  <c r="E518" i="3"/>
  <c r="E519" i="3"/>
  <c r="E520" i="3"/>
  <c r="E521" i="3"/>
  <c r="E523" i="3"/>
  <c r="E524" i="3"/>
  <c r="E522" i="3"/>
  <c r="E526" i="3"/>
  <c r="E525" i="3"/>
  <c r="E528" i="3"/>
  <c r="E529" i="3"/>
  <c r="E527" i="3"/>
  <c r="E530" i="3"/>
  <c r="E532" i="3"/>
  <c r="E531" i="3"/>
  <c r="E533" i="3"/>
  <c r="E535" i="3"/>
  <c r="E534" i="3"/>
  <c r="E537" i="3"/>
  <c r="E536" i="3"/>
  <c r="E538" i="3"/>
  <c r="E539" i="3"/>
  <c r="E540" i="3"/>
  <c r="E541" i="3"/>
  <c r="E542" i="3"/>
  <c r="E543" i="3"/>
  <c r="E545" i="3"/>
  <c r="E544" i="3"/>
  <c r="E546" i="3"/>
  <c r="E547" i="3"/>
  <c r="E548" i="3"/>
  <c r="E550" i="3"/>
  <c r="E549" i="3"/>
  <c r="E553" i="3"/>
  <c r="E551" i="3"/>
  <c r="E552" i="3"/>
  <c r="E554" i="3"/>
  <c r="E556" i="3"/>
  <c r="E555" i="3"/>
  <c r="E557" i="3"/>
  <c r="E559" i="3"/>
  <c r="E558" i="3"/>
  <c r="E560" i="3"/>
  <c r="E561" i="3"/>
  <c r="E562" i="3"/>
  <c r="E563" i="3"/>
  <c r="E565" i="3"/>
  <c r="E564" i="3"/>
  <c r="E568" i="3"/>
  <c r="E566" i="3"/>
  <c r="E567" i="3"/>
  <c r="E569" i="3"/>
  <c r="E570" i="3"/>
  <c r="E571" i="3"/>
  <c r="E573" i="3"/>
  <c r="E572" i="3"/>
  <c r="E574" i="3"/>
  <c r="E575" i="3"/>
  <c r="E576" i="3"/>
  <c r="E578" i="3"/>
  <c r="E577" i="3"/>
  <c r="E580" i="3"/>
  <c r="E579" i="3"/>
  <c r="E581" i="3"/>
  <c r="E582" i="3"/>
  <c r="E583" i="3"/>
  <c r="E585" i="3"/>
  <c r="E584" i="3"/>
  <c r="E586" i="3"/>
  <c r="E587" i="3"/>
  <c r="E589" i="3"/>
  <c r="E588" i="3"/>
  <c r="E590" i="3"/>
  <c r="E592" i="3"/>
  <c r="E591" i="3"/>
  <c r="E594" i="3"/>
  <c r="E593" i="3"/>
  <c r="E595" i="3"/>
  <c r="E596" i="3"/>
  <c r="E597" i="3"/>
  <c r="E598" i="3"/>
  <c r="E599" i="3"/>
  <c r="E600" i="3"/>
  <c r="E601" i="3"/>
  <c r="E602" i="3"/>
  <c r="E603" i="3"/>
  <c r="E604" i="3"/>
  <c r="E606" i="3"/>
  <c r="E605" i="3"/>
  <c r="E607" i="3"/>
  <c r="E608" i="3"/>
  <c r="E609" i="3"/>
  <c r="E610" i="3"/>
  <c r="E613" i="3"/>
  <c r="E611" i="3"/>
  <c r="E612" i="3"/>
  <c r="E614" i="3"/>
  <c r="E616" i="3"/>
  <c r="E615" i="3"/>
  <c r="E617" i="3"/>
  <c r="E619" i="3"/>
  <c r="E618" i="3"/>
  <c r="E620" i="3"/>
  <c r="E621" i="3"/>
  <c r="E622" i="3"/>
  <c r="E624" i="3"/>
  <c r="E623" i="3"/>
  <c r="E625" i="3"/>
  <c r="E626" i="3"/>
  <c r="E627" i="3"/>
  <c r="E628" i="3"/>
  <c r="E629" i="3"/>
  <c r="E630" i="3"/>
  <c r="E631" i="3"/>
  <c r="E632" i="3"/>
  <c r="E635" i="3"/>
  <c r="E634" i="3"/>
  <c r="E633" i="3"/>
  <c r="E636" i="3"/>
  <c r="E638" i="3"/>
  <c r="E637" i="3"/>
  <c r="E640" i="3"/>
  <c r="E641" i="3"/>
  <c r="E639" i="3"/>
  <c r="E644" i="3"/>
  <c r="E642" i="3"/>
  <c r="E643" i="3"/>
  <c r="E645" i="3"/>
  <c r="E646" i="3"/>
  <c r="E647" i="3"/>
  <c r="E648" i="3"/>
  <c r="E649" i="3"/>
  <c r="E650" i="3"/>
  <c r="E653" i="3"/>
  <c r="E651" i="3"/>
  <c r="E652" i="3"/>
  <c r="E654" i="3"/>
  <c r="E655" i="3"/>
  <c r="E656" i="3"/>
  <c r="E657" i="3"/>
  <c r="E658" i="3"/>
  <c r="E659" i="3"/>
  <c r="E660" i="3"/>
  <c r="E661" i="3"/>
  <c r="E662" i="3"/>
  <c r="E663" i="3"/>
  <c r="E664" i="3"/>
  <c r="E665" i="3"/>
  <c r="E666" i="3"/>
  <c r="E667" i="3"/>
  <c r="E668" i="3"/>
  <c r="E670" i="3"/>
  <c r="E669" i="3"/>
  <c r="E672" i="3"/>
  <c r="E671" i="3"/>
  <c r="E674" i="3"/>
  <c r="E673" i="3"/>
  <c r="E676" i="3"/>
  <c r="E675" i="3"/>
  <c r="E677" i="3"/>
  <c r="E679" i="3"/>
  <c r="E678" i="3"/>
  <c r="E680" i="3"/>
  <c r="E681" i="3"/>
  <c r="E682" i="3"/>
  <c r="E683" i="3"/>
  <c r="E685" i="3"/>
  <c r="E684" i="3"/>
  <c r="E688" i="3"/>
  <c r="E686" i="3"/>
  <c r="E687" i="3"/>
  <c r="E689" i="3"/>
  <c r="E692" i="3"/>
  <c r="E690" i="3"/>
  <c r="E691" i="3"/>
  <c r="E693" i="3"/>
  <c r="E696" i="3"/>
  <c r="E694" i="3"/>
  <c r="E695" i="3"/>
  <c r="E697" i="3"/>
  <c r="E698" i="3"/>
  <c r="E699" i="3"/>
  <c r="E701" i="3"/>
  <c r="E700" i="3"/>
  <c r="E702" i="3"/>
  <c r="E703" i="3"/>
  <c r="E704" i="3"/>
  <c r="E705" i="3"/>
  <c r="E706" i="3"/>
  <c r="E707" i="3"/>
  <c r="E709" i="3"/>
  <c r="E708" i="3"/>
  <c r="E711" i="3"/>
  <c r="E710" i="3"/>
  <c r="E712" i="3"/>
  <c r="E714" i="3"/>
  <c r="E713" i="3"/>
  <c r="E716" i="3"/>
  <c r="E715" i="3"/>
  <c r="E717" i="3"/>
  <c r="E718" i="3"/>
  <c r="E719" i="3"/>
  <c r="E720" i="3"/>
  <c r="E721" i="3"/>
  <c r="E722" i="3"/>
  <c r="E723" i="3"/>
  <c r="E724" i="3"/>
  <c r="E725" i="3"/>
  <c r="E727" i="3"/>
  <c r="E726" i="3"/>
  <c r="E728" i="3"/>
  <c r="E729" i="3"/>
  <c r="E730" i="3"/>
  <c r="E733" i="3"/>
  <c r="E731" i="3"/>
  <c r="E732" i="3"/>
  <c r="E734" i="3"/>
  <c r="E735" i="3"/>
  <c r="E737" i="3"/>
  <c r="E736" i="3"/>
  <c r="E738" i="3"/>
  <c r="E739" i="3"/>
  <c r="E740" i="3"/>
  <c r="E741" i="3"/>
  <c r="E742" i="3"/>
  <c r="E743" i="3"/>
  <c r="E744" i="3"/>
  <c r="E745" i="3"/>
  <c r="E746" i="3"/>
  <c r="E747" i="3"/>
  <c r="E748" i="3"/>
  <c r="E749" i="3"/>
  <c r="E750" i="3"/>
  <c r="E752" i="3"/>
  <c r="E751" i="3"/>
  <c r="E753" i="3"/>
  <c r="E754" i="3"/>
  <c r="E756" i="3"/>
  <c r="E755" i="3"/>
  <c r="E758" i="3"/>
  <c r="E757" i="3"/>
  <c r="E759" i="3"/>
  <c r="E760" i="3"/>
  <c r="E761" i="3"/>
  <c r="E764" i="3"/>
  <c r="E762" i="3"/>
  <c r="E763" i="3"/>
  <c r="E766" i="3"/>
  <c r="E765" i="3"/>
  <c r="E768" i="3"/>
  <c r="E767" i="3"/>
  <c r="E769" i="3"/>
  <c r="E771" i="3"/>
  <c r="E770" i="3"/>
  <c r="E773" i="3"/>
  <c r="E772" i="3"/>
  <c r="E774" i="3"/>
  <c r="E775" i="3"/>
  <c r="E777" i="3"/>
  <c r="E776" i="3"/>
  <c r="E778" i="3"/>
  <c r="E779" i="3"/>
  <c r="E781" i="3"/>
  <c r="E780" i="3"/>
  <c r="E782" i="3"/>
  <c r="E783" i="3"/>
  <c r="E784" i="3"/>
  <c r="E785" i="3"/>
  <c r="E786" i="3"/>
  <c r="E788" i="3"/>
  <c r="E787" i="3"/>
  <c r="E789" i="3"/>
  <c r="E791" i="3"/>
  <c r="E790" i="3"/>
  <c r="E792" i="3"/>
  <c r="E793" i="3"/>
  <c r="E794" i="3"/>
  <c r="E796" i="3"/>
  <c r="E795" i="3"/>
  <c r="E797" i="3"/>
  <c r="E799" i="3"/>
  <c r="E798" i="3"/>
  <c r="E800" i="3"/>
  <c r="E802" i="3"/>
  <c r="E801" i="3"/>
  <c r="E803" i="3"/>
  <c r="E804" i="3"/>
  <c r="E805" i="3"/>
  <c r="E806" i="3"/>
  <c r="E807" i="3"/>
  <c r="J455" i="3"/>
  <c r="J457" i="3"/>
  <c r="J456" i="3"/>
  <c r="J458" i="3"/>
  <c r="J460" i="3"/>
  <c r="J459" i="3"/>
  <c r="J462" i="3"/>
  <c r="J461" i="3"/>
  <c r="J463" i="3"/>
  <c r="J464" i="3"/>
  <c r="J465" i="3"/>
  <c r="J466" i="3"/>
  <c r="J468" i="3"/>
  <c r="J467" i="3"/>
  <c r="J469" i="3"/>
  <c r="J470" i="3"/>
  <c r="J472" i="3"/>
  <c r="J471" i="3"/>
  <c r="J473" i="3"/>
  <c r="J475" i="3"/>
  <c r="J474" i="3"/>
  <c r="J476" i="3"/>
  <c r="J478" i="3"/>
  <c r="J477" i="3"/>
  <c r="J479" i="3"/>
  <c r="J480" i="3"/>
  <c r="J481" i="3"/>
  <c r="J482" i="3"/>
  <c r="J483" i="3"/>
  <c r="J484" i="3"/>
  <c r="J485" i="3"/>
  <c r="J486" i="3"/>
  <c r="J489" i="3"/>
  <c r="J487" i="3"/>
  <c r="J488" i="3"/>
  <c r="J491" i="3"/>
  <c r="J490" i="3"/>
  <c r="J493" i="3"/>
  <c r="J494" i="3"/>
  <c r="J492" i="3"/>
  <c r="J495" i="3"/>
  <c r="J496" i="3"/>
  <c r="J497" i="3"/>
  <c r="J498" i="3"/>
  <c r="J499" i="3"/>
  <c r="J500" i="3"/>
  <c r="J501" i="3"/>
  <c r="J502" i="3"/>
  <c r="J503" i="3"/>
  <c r="J504" i="3"/>
  <c r="J506" i="3"/>
  <c r="J505" i="3"/>
  <c r="J508" i="3"/>
  <c r="J507" i="3"/>
  <c r="J509" i="3"/>
  <c r="J510" i="3"/>
  <c r="J512" i="3"/>
  <c r="J511" i="3"/>
  <c r="J513" i="3"/>
  <c r="J514" i="3"/>
  <c r="J515" i="3"/>
  <c r="J517" i="3"/>
  <c r="J516" i="3"/>
  <c r="J518" i="3"/>
  <c r="J519" i="3"/>
  <c r="J520" i="3"/>
  <c r="J521" i="3"/>
  <c r="J522" i="3"/>
  <c r="J523" i="3"/>
  <c r="J524" i="3"/>
  <c r="J525" i="3"/>
  <c r="J527" i="3"/>
  <c r="J526" i="3"/>
  <c r="J529" i="3"/>
  <c r="J528" i="3"/>
  <c r="J531" i="3"/>
  <c r="J530" i="3"/>
  <c r="J533" i="3"/>
  <c r="J532" i="3"/>
  <c r="J534" i="3"/>
  <c r="J535" i="3"/>
  <c r="J536" i="3"/>
  <c r="J537" i="3"/>
  <c r="J538" i="3"/>
  <c r="J540" i="3"/>
  <c r="J539" i="3"/>
  <c r="J541" i="3"/>
  <c r="J542" i="3"/>
  <c r="J543" i="3"/>
  <c r="J544" i="3"/>
  <c r="J545" i="3"/>
  <c r="J546" i="3"/>
  <c r="J547" i="3"/>
  <c r="J548" i="3"/>
  <c r="J549" i="3"/>
  <c r="J550" i="3"/>
  <c r="J553" i="3"/>
  <c r="J551" i="3"/>
  <c r="J552" i="3"/>
  <c r="J554" i="3"/>
  <c r="J555" i="3"/>
  <c r="J556" i="3"/>
  <c r="J557" i="3"/>
  <c r="J558" i="3"/>
  <c r="J560" i="3"/>
  <c r="J559" i="3"/>
  <c r="J562" i="3"/>
  <c r="J561" i="3"/>
  <c r="J563" i="3"/>
  <c r="J564" i="3"/>
  <c r="J565" i="3"/>
  <c r="J566" i="3"/>
  <c r="J567" i="3"/>
  <c r="J568" i="3"/>
  <c r="J569" i="3"/>
  <c r="J570" i="3"/>
  <c r="J571" i="3"/>
  <c r="J572" i="3"/>
  <c r="J573" i="3"/>
  <c r="J576" i="3"/>
  <c r="J574" i="3"/>
  <c r="J575" i="3"/>
  <c r="J577" i="3"/>
  <c r="J578" i="3"/>
  <c r="J580" i="3"/>
  <c r="J579" i="3"/>
  <c r="J581" i="3"/>
  <c r="J583" i="3"/>
  <c r="J582" i="3"/>
  <c r="J584" i="3"/>
  <c r="J585" i="3"/>
  <c r="J586" i="3"/>
  <c r="J588" i="3"/>
  <c r="J587" i="3"/>
  <c r="J590" i="3"/>
  <c r="J589" i="3"/>
  <c r="J591" i="3"/>
  <c r="J593" i="3"/>
  <c r="J592" i="3"/>
  <c r="J594" i="3"/>
  <c r="J595" i="3"/>
  <c r="J596" i="3"/>
  <c r="J597" i="3"/>
  <c r="J598" i="3"/>
  <c r="J600" i="3"/>
  <c r="J599" i="3"/>
  <c r="J601" i="3"/>
  <c r="J602" i="3"/>
  <c r="J604" i="3"/>
  <c r="J603" i="3"/>
  <c r="J606" i="3"/>
  <c r="J605" i="3"/>
  <c r="J607" i="3"/>
  <c r="J608" i="3"/>
  <c r="J609" i="3"/>
  <c r="J610" i="3"/>
  <c r="J612" i="3"/>
  <c r="J611" i="3"/>
  <c r="J613" i="3"/>
  <c r="J615" i="3"/>
  <c r="J614" i="3"/>
  <c r="J616" i="3"/>
  <c r="J618" i="3"/>
  <c r="J617" i="3"/>
  <c r="J619" i="3"/>
  <c r="J620" i="3"/>
  <c r="J621" i="3"/>
  <c r="J622" i="3"/>
  <c r="J623" i="3"/>
  <c r="J624" i="3"/>
  <c r="J625" i="3"/>
  <c r="J626" i="3"/>
  <c r="J628" i="3"/>
  <c r="J627" i="3"/>
  <c r="J629" i="3"/>
  <c r="J630" i="3"/>
  <c r="J631" i="3"/>
  <c r="J634" i="3"/>
  <c r="J633" i="3"/>
  <c r="J632" i="3"/>
  <c r="J635" i="3"/>
  <c r="J637" i="3"/>
  <c r="J638" i="3"/>
  <c r="J636" i="3"/>
  <c r="J639" i="3"/>
  <c r="J640" i="3"/>
  <c r="J641" i="3"/>
  <c r="J643" i="3"/>
  <c r="J642" i="3"/>
  <c r="J644" i="3"/>
  <c r="J645" i="3"/>
  <c r="J648" i="3"/>
  <c r="J646" i="3"/>
  <c r="J647" i="3"/>
  <c r="J650" i="3"/>
  <c r="J649" i="3"/>
  <c r="J651" i="3"/>
  <c r="J652" i="3"/>
  <c r="J654" i="3"/>
  <c r="J653" i="3"/>
  <c r="J656" i="3"/>
  <c r="J655" i="3"/>
  <c r="J657" i="3"/>
  <c r="J658" i="3"/>
  <c r="J659" i="3"/>
  <c r="J660" i="3"/>
  <c r="J661" i="3"/>
  <c r="J662" i="3"/>
  <c r="J663" i="3"/>
  <c r="J664" i="3"/>
  <c r="J665" i="3"/>
  <c r="J666" i="3"/>
  <c r="J668" i="3"/>
  <c r="J667" i="3"/>
  <c r="J669" i="3"/>
  <c r="J670" i="3"/>
  <c r="J672" i="3"/>
  <c r="J671" i="3"/>
  <c r="J673" i="3"/>
  <c r="J674" i="3"/>
  <c r="J675" i="3"/>
  <c r="J676" i="3"/>
  <c r="J677" i="3"/>
  <c r="J679" i="3"/>
  <c r="J678" i="3"/>
  <c r="J681" i="3"/>
  <c r="J680" i="3"/>
  <c r="J682" i="3"/>
  <c r="J685" i="3"/>
  <c r="J683" i="3"/>
  <c r="J684" i="3"/>
  <c r="J686" i="3"/>
  <c r="J687" i="3"/>
  <c r="J688" i="3"/>
  <c r="J689" i="3"/>
  <c r="J690" i="3"/>
  <c r="J692" i="3"/>
  <c r="J691" i="3"/>
  <c r="J693" i="3"/>
  <c r="J694" i="3"/>
  <c r="J695" i="3"/>
  <c r="J696" i="3"/>
  <c r="J697" i="3"/>
  <c r="J699" i="3"/>
  <c r="J698" i="3"/>
  <c r="J701" i="3"/>
  <c r="J700" i="3"/>
  <c r="J702" i="3"/>
  <c r="J703" i="3"/>
  <c r="J705" i="3"/>
  <c r="J704" i="3"/>
  <c r="J706" i="3"/>
  <c r="J707" i="3"/>
  <c r="J708" i="3"/>
  <c r="J709" i="3"/>
  <c r="J710" i="3"/>
  <c r="J713" i="3"/>
  <c r="J711" i="3"/>
  <c r="J712" i="3"/>
  <c r="J714" i="3"/>
  <c r="J715" i="3"/>
  <c r="J717" i="3"/>
  <c r="J716" i="3"/>
  <c r="J718" i="3"/>
  <c r="J719" i="3"/>
  <c r="J720" i="3"/>
  <c r="J721" i="3"/>
  <c r="J722" i="3"/>
  <c r="J724" i="3"/>
  <c r="J723" i="3"/>
  <c r="J725" i="3"/>
  <c r="J727" i="3"/>
  <c r="J726" i="3"/>
  <c r="J729" i="3"/>
  <c r="J728" i="3"/>
  <c r="J730" i="3"/>
  <c r="J731" i="3"/>
  <c r="J732" i="3"/>
  <c r="J733" i="3"/>
  <c r="J734" i="3"/>
  <c r="J736" i="3"/>
  <c r="J735" i="3"/>
  <c r="J737" i="3"/>
  <c r="J738" i="3"/>
  <c r="J739" i="3"/>
  <c r="J740" i="3"/>
  <c r="J742" i="3"/>
  <c r="J741" i="3"/>
  <c r="J743" i="3"/>
  <c r="J745" i="3"/>
  <c r="J744" i="3"/>
  <c r="J746" i="3"/>
  <c r="J748" i="3"/>
  <c r="J747" i="3"/>
  <c r="J749" i="3"/>
  <c r="J750" i="3"/>
  <c r="J751" i="3"/>
  <c r="J752" i="3"/>
  <c r="J754" i="3"/>
  <c r="J753" i="3"/>
  <c r="J755" i="3"/>
  <c r="J756" i="3"/>
  <c r="J758" i="3"/>
  <c r="J757" i="3"/>
  <c r="J759" i="3"/>
  <c r="J760" i="3"/>
  <c r="J761" i="3"/>
  <c r="J763" i="3"/>
  <c r="J762" i="3"/>
  <c r="J764" i="3"/>
  <c r="J765" i="3"/>
  <c r="J768" i="3"/>
  <c r="J767" i="3"/>
  <c r="J766" i="3"/>
  <c r="J769" i="3"/>
  <c r="J770" i="3"/>
  <c r="J772" i="3"/>
  <c r="J771" i="3"/>
  <c r="J774" i="3"/>
  <c r="J775" i="3"/>
  <c r="J773" i="3"/>
  <c r="J777" i="3"/>
  <c r="J778" i="3"/>
  <c r="J776" i="3"/>
  <c r="J779" i="3"/>
  <c r="J780" i="3"/>
  <c r="J781" i="3"/>
  <c r="J783" i="3"/>
  <c r="J782" i="3"/>
  <c r="J784" i="3"/>
  <c r="J785" i="3"/>
  <c r="J786" i="3"/>
  <c r="J787" i="3"/>
  <c r="J788" i="3"/>
  <c r="J789" i="3"/>
  <c r="J790" i="3"/>
  <c r="J791" i="3"/>
  <c r="J792" i="3"/>
  <c r="J794" i="3"/>
  <c r="J793" i="3"/>
  <c r="J795" i="3"/>
  <c r="J797" i="3"/>
  <c r="J796" i="3"/>
  <c r="J798" i="3"/>
  <c r="J799" i="3"/>
  <c r="J800" i="3"/>
  <c r="J801" i="3"/>
  <c r="J803" i="3"/>
  <c r="J802" i="3"/>
  <c r="J804" i="3"/>
  <c r="J806" i="3"/>
  <c r="J805" i="3"/>
  <c r="AH455" i="3"/>
  <c r="AH456" i="3"/>
  <c r="AH457" i="3"/>
  <c r="AH459" i="3"/>
  <c r="AH458" i="3"/>
  <c r="AH461" i="3"/>
  <c r="AH460" i="3"/>
  <c r="AH463" i="3"/>
  <c r="AH465" i="3"/>
  <c r="AH462" i="3"/>
  <c r="AH464" i="3"/>
  <c r="AH467" i="3"/>
  <c r="AH466" i="3"/>
  <c r="AH469" i="3"/>
  <c r="AH468" i="3"/>
  <c r="AH471" i="3"/>
  <c r="AH470" i="3"/>
  <c r="AH472" i="3"/>
  <c r="AH473" i="3"/>
  <c r="AH474" i="3"/>
  <c r="AH475" i="3"/>
  <c r="AH476" i="3"/>
  <c r="AH477" i="3"/>
  <c r="AH478" i="3"/>
  <c r="AH479" i="3"/>
  <c r="AH480" i="3"/>
  <c r="AH482" i="3"/>
  <c r="AH481" i="3"/>
  <c r="AH483" i="3"/>
  <c r="AH485" i="3"/>
  <c r="AH484" i="3"/>
  <c r="AH486" i="3"/>
  <c r="AH488" i="3"/>
  <c r="AH487" i="3"/>
  <c r="AH489" i="3"/>
  <c r="AH490" i="3"/>
  <c r="AH491" i="3"/>
  <c r="AH492" i="3"/>
  <c r="AH495" i="3"/>
  <c r="AH493" i="3"/>
  <c r="AH494" i="3"/>
  <c r="AH496" i="3"/>
  <c r="AH497" i="3"/>
  <c r="AH499" i="3"/>
  <c r="AH498" i="3"/>
  <c r="AH501" i="3"/>
  <c r="AH500" i="3"/>
  <c r="AH502" i="3"/>
  <c r="AH503" i="3"/>
  <c r="AH504" i="3"/>
  <c r="AH506" i="3"/>
  <c r="AH505" i="3"/>
  <c r="AH507" i="3"/>
  <c r="AH508" i="3"/>
  <c r="AH509" i="3"/>
  <c r="AH510" i="3"/>
  <c r="AH511" i="3"/>
  <c r="AH512" i="3"/>
  <c r="AH514" i="3"/>
  <c r="AH513" i="3"/>
  <c r="AH515" i="3"/>
  <c r="AH516" i="3"/>
  <c r="AH517" i="3"/>
  <c r="AH518" i="3"/>
  <c r="AH519" i="3"/>
  <c r="AH522" i="3"/>
  <c r="AH521" i="3"/>
  <c r="AH520" i="3"/>
  <c r="AH523" i="3"/>
  <c r="AH525" i="3"/>
  <c r="AH524" i="3"/>
  <c r="AH526" i="3"/>
  <c r="AH527" i="3"/>
  <c r="AH528" i="3"/>
  <c r="AH529" i="3"/>
  <c r="AH530" i="3"/>
  <c r="AH532" i="3"/>
  <c r="AH531" i="3"/>
  <c r="AH533" i="3"/>
  <c r="AH534" i="3"/>
  <c r="AH535" i="3"/>
  <c r="AH536" i="3"/>
  <c r="AH538" i="3"/>
  <c r="AH537" i="3"/>
  <c r="AH539" i="3"/>
  <c r="AH540" i="3"/>
  <c r="AH541" i="3"/>
  <c r="AH543" i="3"/>
  <c r="AH542" i="3"/>
  <c r="AH544" i="3"/>
  <c r="AH545" i="3"/>
  <c r="AH547" i="3"/>
  <c r="AH546" i="3"/>
  <c r="AH548" i="3"/>
  <c r="AH549" i="3"/>
  <c r="AH550" i="3"/>
  <c r="AH551" i="3"/>
  <c r="AH552" i="3"/>
  <c r="AH553" i="3"/>
  <c r="AH554" i="3"/>
  <c r="AH556" i="3"/>
  <c r="AH555" i="3"/>
  <c r="AH557" i="3"/>
  <c r="AH558" i="3"/>
  <c r="AH559" i="3"/>
  <c r="AH560" i="3"/>
  <c r="AH561" i="3"/>
  <c r="AH562" i="3"/>
  <c r="AH563" i="3"/>
  <c r="AH564" i="3"/>
  <c r="AH565" i="3"/>
  <c r="AH567" i="3"/>
  <c r="AH566" i="3"/>
  <c r="AH568" i="3"/>
  <c r="AH569" i="3"/>
  <c r="AH571" i="3"/>
  <c r="AH570" i="3"/>
  <c r="AH573" i="3"/>
  <c r="AH572" i="3"/>
  <c r="AH574" i="3"/>
  <c r="AH576" i="3"/>
  <c r="AH575" i="3"/>
  <c r="AH577" i="3"/>
  <c r="AH578" i="3"/>
  <c r="AH579" i="3"/>
  <c r="AH580" i="3"/>
  <c r="AH582" i="3"/>
  <c r="AH581" i="3"/>
  <c r="AH583" i="3"/>
  <c r="AH584" i="3"/>
  <c r="AH585" i="3"/>
  <c r="AH586" i="3"/>
  <c r="AH588" i="3"/>
  <c r="AH587" i="3"/>
  <c r="AH589" i="3"/>
  <c r="AH590" i="3"/>
  <c r="AH591" i="3"/>
  <c r="AH593" i="3"/>
  <c r="AH592" i="3"/>
  <c r="AH594" i="3"/>
  <c r="AH595" i="3"/>
  <c r="AH596" i="3"/>
  <c r="AH598" i="3"/>
  <c r="AH597" i="3"/>
  <c r="AH599" i="3"/>
  <c r="AH600" i="3"/>
  <c r="AH601" i="3"/>
  <c r="AH603" i="3"/>
  <c r="AH602" i="3"/>
  <c r="AH604" i="3"/>
  <c r="AH606" i="3"/>
  <c r="AH605" i="3"/>
  <c r="AH607" i="3"/>
  <c r="AH610" i="3"/>
  <c r="AH608" i="3"/>
  <c r="AH609" i="3"/>
  <c r="AH611" i="3"/>
  <c r="AH612" i="3"/>
  <c r="AH613" i="3"/>
  <c r="AH614" i="3"/>
  <c r="AH615" i="3"/>
  <c r="AH616" i="3"/>
  <c r="AH617" i="3"/>
  <c r="AH619" i="3"/>
  <c r="AH618" i="3"/>
  <c r="AH620" i="3"/>
  <c r="AH621" i="3"/>
  <c r="AH623" i="3"/>
  <c r="AH622" i="3"/>
  <c r="AH624" i="3"/>
  <c r="AH625" i="3"/>
  <c r="AH626" i="3"/>
  <c r="AH627" i="3"/>
  <c r="AH628" i="3"/>
  <c r="AH629" i="3"/>
  <c r="AH631" i="3"/>
  <c r="AH630" i="3"/>
  <c r="AH632" i="3"/>
  <c r="AH633" i="3"/>
  <c r="AH634" i="3"/>
  <c r="AH637" i="3"/>
  <c r="AH635" i="3"/>
  <c r="AH636" i="3"/>
  <c r="AH638" i="3"/>
  <c r="AH640" i="3"/>
  <c r="AH639" i="3"/>
  <c r="AH642" i="3"/>
  <c r="AH641" i="3"/>
  <c r="AH644" i="3"/>
  <c r="AH643" i="3"/>
  <c r="AH645" i="3"/>
  <c r="AH646" i="3"/>
  <c r="AH647" i="3"/>
  <c r="AH648" i="3"/>
  <c r="AH649" i="3"/>
  <c r="AH650" i="3"/>
  <c r="AH652" i="3"/>
  <c r="AH651" i="3"/>
  <c r="AH654" i="3"/>
  <c r="AH653" i="3"/>
  <c r="AH656" i="3"/>
  <c r="AH655" i="3"/>
  <c r="AH657" i="3"/>
  <c r="AH658" i="3"/>
  <c r="AH659" i="3"/>
  <c r="AH660" i="3"/>
  <c r="AH661" i="3"/>
  <c r="AH662" i="3"/>
  <c r="AH663" i="3"/>
  <c r="AH665" i="3"/>
  <c r="AH664" i="3"/>
  <c r="AH666" i="3"/>
  <c r="AH667" i="3"/>
  <c r="AH668" i="3"/>
  <c r="AH669" i="3"/>
  <c r="AH670" i="3"/>
  <c r="AH671" i="3"/>
  <c r="AH672" i="3"/>
  <c r="AH673" i="3"/>
  <c r="AH674" i="3"/>
  <c r="AH675" i="3"/>
  <c r="AH676" i="3"/>
  <c r="AH677" i="3"/>
  <c r="AH678" i="3"/>
  <c r="AH679" i="3"/>
  <c r="AH680" i="3"/>
  <c r="AH681" i="3"/>
  <c r="AH683" i="3"/>
  <c r="AH682" i="3"/>
  <c r="AH684" i="3"/>
  <c r="AH687" i="3"/>
  <c r="AH686" i="3"/>
  <c r="AH685" i="3"/>
  <c r="AH688" i="3"/>
  <c r="AH689" i="3"/>
  <c r="AH690" i="3"/>
  <c r="AH691" i="3"/>
  <c r="AH693" i="3"/>
  <c r="AH692" i="3"/>
  <c r="AH694" i="3"/>
  <c r="AH696" i="3"/>
  <c r="AH695" i="3"/>
  <c r="AH697" i="3"/>
  <c r="AH698" i="3"/>
  <c r="AH701" i="3"/>
  <c r="AH700" i="3"/>
  <c r="AH699" i="3"/>
  <c r="AH702" i="3"/>
  <c r="AH703" i="3"/>
  <c r="AH704" i="3"/>
  <c r="AH705" i="3"/>
  <c r="AH707" i="3"/>
  <c r="AH706" i="3"/>
  <c r="AH708" i="3"/>
  <c r="AH709" i="3"/>
  <c r="AH710" i="3"/>
  <c r="AH711" i="3"/>
  <c r="AH712" i="3"/>
  <c r="AH715" i="3"/>
  <c r="AH713" i="3"/>
  <c r="AH714" i="3"/>
  <c r="AH716" i="3"/>
  <c r="AH717" i="3"/>
  <c r="AH719" i="3"/>
  <c r="AH718" i="3"/>
  <c r="AH721" i="3"/>
  <c r="AH720" i="3"/>
  <c r="AH722" i="3"/>
  <c r="AH723" i="3"/>
  <c r="AH725" i="3"/>
  <c r="AH724" i="3"/>
  <c r="AH726" i="3"/>
  <c r="AH728" i="3"/>
  <c r="AH727" i="3"/>
  <c r="AH729" i="3"/>
  <c r="AH731" i="3"/>
  <c r="AH730" i="3"/>
  <c r="AH732" i="3"/>
  <c r="AH733" i="3"/>
  <c r="AH734" i="3"/>
  <c r="AH735" i="3"/>
  <c r="AH736" i="3"/>
  <c r="AH737" i="3"/>
  <c r="AH739" i="3"/>
  <c r="AH738" i="3"/>
  <c r="AH740" i="3"/>
  <c r="AH741" i="3"/>
  <c r="AH743" i="3"/>
  <c r="AH744" i="3"/>
  <c r="AH742" i="3"/>
  <c r="AH745" i="3"/>
  <c r="AH747" i="3"/>
  <c r="AH746" i="3"/>
  <c r="AH750" i="3"/>
  <c r="AH748" i="3"/>
  <c r="AH749" i="3"/>
  <c r="AH752" i="3"/>
  <c r="AH751" i="3"/>
  <c r="AH753" i="3"/>
  <c r="AH754" i="3"/>
  <c r="AH756" i="3"/>
  <c r="AH755" i="3"/>
  <c r="AH759" i="3"/>
  <c r="AH757" i="3"/>
  <c r="AH758" i="3"/>
  <c r="AH761" i="3"/>
  <c r="AH760" i="3"/>
  <c r="AH762" i="3"/>
  <c r="AH764" i="3"/>
  <c r="AH763" i="3"/>
  <c r="AH766" i="3"/>
  <c r="AH765" i="3"/>
  <c r="AH768" i="3"/>
  <c r="AH767" i="3"/>
  <c r="AH770" i="3"/>
  <c r="AH771" i="3"/>
  <c r="AH769" i="3"/>
  <c r="AH773" i="3"/>
  <c r="AH772" i="3"/>
  <c r="AH775" i="3"/>
  <c r="AH776" i="3"/>
  <c r="AH777" i="3"/>
  <c r="AH774" i="3"/>
  <c r="AH779" i="3"/>
  <c r="AH778" i="3"/>
  <c r="AH780" i="3"/>
  <c r="AH782" i="3"/>
  <c r="AH783" i="3"/>
  <c r="AH784" i="3"/>
  <c r="AH781" i="3"/>
  <c r="AH785" i="3"/>
  <c r="AH786" i="3"/>
  <c r="AH787" i="3"/>
  <c r="AH788" i="3"/>
  <c r="AH789" i="3"/>
  <c r="AH790" i="3"/>
  <c r="AH791" i="3"/>
  <c r="AH792" i="3"/>
  <c r="AH793" i="3"/>
  <c r="AH795" i="3"/>
  <c r="AH794" i="3"/>
  <c r="AH796" i="3"/>
  <c r="AH798" i="3"/>
  <c r="AH797" i="3"/>
  <c r="AH799" i="3"/>
  <c r="AH801" i="3"/>
  <c r="AH800" i="3"/>
  <c r="AH802" i="3"/>
  <c r="AH803" i="3"/>
  <c r="AH805" i="3"/>
  <c r="AH804" i="3"/>
  <c r="AH806" i="3"/>
  <c r="AA455" i="3"/>
  <c r="AA457" i="3"/>
  <c r="AA456" i="3"/>
  <c r="AA458" i="3"/>
  <c r="AA459" i="3"/>
  <c r="AA462" i="3"/>
  <c r="AA460" i="3"/>
  <c r="AA461" i="3"/>
  <c r="AA463" i="3"/>
  <c r="AA464" i="3"/>
  <c r="AA466" i="3"/>
  <c r="AA465" i="3"/>
  <c r="AA468" i="3"/>
  <c r="AA467" i="3"/>
  <c r="AA469" i="3"/>
  <c r="AA470" i="3"/>
  <c r="AA471" i="3"/>
  <c r="AA473" i="3"/>
  <c r="AA472" i="3"/>
  <c r="AA474" i="3"/>
  <c r="AA476" i="3"/>
  <c r="AA478" i="3"/>
  <c r="AA475" i="3"/>
  <c r="AA477" i="3"/>
  <c r="AA479" i="3"/>
  <c r="AA480" i="3"/>
  <c r="AA481" i="3"/>
  <c r="AA483" i="3"/>
  <c r="AA482" i="3"/>
  <c r="AA484" i="3"/>
  <c r="AA485" i="3"/>
  <c r="AA486" i="3"/>
  <c r="AA487" i="3"/>
  <c r="AA488" i="3"/>
  <c r="AA489" i="3"/>
  <c r="AA490" i="3"/>
  <c r="AA491" i="3"/>
  <c r="AA493" i="3"/>
  <c r="AA492" i="3"/>
  <c r="AA494" i="3"/>
  <c r="AA496" i="3"/>
  <c r="AA495" i="3"/>
  <c r="AA497" i="3"/>
  <c r="AA498" i="3"/>
  <c r="AA499" i="3"/>
  <c r="AA501" i="3"/>
  <c r="AA500" i="3"/>
  <c r="AA502" i="3"/>
  <c r="AA503" i="3"/>
  <c r="AA504" i="3"/>
  <c r="AA505" i="3"/>
  <c r="AA506" i="3"/>
  <c r="AA507" i="3"/>
  <c r="AA508" i="3"/>
  <c r="AA509" i="3"/>
  <c r="AA510" i="3"/>
  <c r="AA512" i="3"/>
  <c r="AA511" i="3"/>
  <c r="AA513" i="3"/>
  <c r="AA514" i="3"/>
  <c r="AA515" i="3"/>
  <c r="AA516" i="3"/>
  <c r="AA517" i="3"/>
  <c r="AA518" i="3"/>
  <c r="AA519" i="3"/>
  <c r="AA520" i="3"/>
  <c r="AA521" i="3"/>
  <c r="AA522" i="3"/>
  <c r="AA523" i="3"/>
  <c r="AA525" i="3"/>
  <c r="AA524" i="3"/>
  <c r="AA526" i="3"/>
  <c r="AA527" i="3"/>
  <c r="AA528" i="3"/>
  <c r="AA529" i="3"/>
  <c r="AA531" i="3"/>
  <c r="AA530" i="3"/>
  <c r="AA533" i="3"/>
  <c r="AA532" i="3"/>
  <c r="AA534" i="3"/>
  <c r="AA535" i="3"/>
  <c r="AA536" i="3"/>
  <c r="AA537" i="3"/>
  <c r="AA539" i="3"/>
  <c r="AA538" i="3"/>
  <c r="AA540" i="3"/>
  <c r="AA542" i="3"/>
  <c r="AA541" i="3"/>
  <c r="AA544" i="3"/>
  <c r="AA543" i="3"/>
  <c r="AA545" i="3"/>
  <c r="AA546" i="3"/>
  <c r="AA548" i="3"/>
  <c r="AA547" i="3"/>
  <c r="AA549" i="3"/>
  <c r="AA551" i="3"/>
  <c r="AA550" i="3"/>
  <c r="AA552" i="3"/>
  <c r="AA553" i="3"/>
  <c r="AA554" i="3"/>
  <c r="AA555" i="3"/>
  <c r="AA556" i="3"/>
  <c r="AA557" i="3"/>
  <c r="AA559" i="3"/>
  <c r="AA558" i="3"/>
  <c r="AA560" i="3"/>
  <c r="AA561" i="3"/>
  <c r="AA563" i="3"/>
  <c r="AA562" i="3"/>
  <c r="AA565" i="3"/>
  <c r="AA564" i="3"/>
  <c r="AA567" i="3"/>
  <c r="AA566" i="3"/>
  <c r="AA568" i="3"/>
  <c r="AA569" i="3"/>
  <c r="AA571" i="3"/>
  <c r="AA572" i="3"/>
  <c r="AA570" i="3"/>
  <c r="AA573" i="3"/>
  <c r="AA574" i="3"/>
  <c r="AA575" i="3"/>
  <c r="AA577" i="3"/>
  <c r="AA576" i="3"/>
  <c r="AA578" i="3"/>
  <c r="AA580" i="3"/>
  <c r="AA579" i="3"/>
  <c r="AA582" i="3"/>
  <c r="AA581" i="3"/>
  <c r="AA583" i="3"/>
  <c r="AA584" i="3"/>
  <c r="AA585" i="3"/>
  <c r="AA586" i="3"/>
  <c r="AA587" i="3"/>
  <c r="AA588" i="3"/>
  <c r="AA590" i="3"/>
  <c r="AA589" i="3"/>
  <c r="AA591" i="3"/>
  <c r="AA592" i="3"/>
  <c r="AA594" i="3"/>
  <c r="AA596" i="3"/>
  <c r="AA595" i="3"/>
  <c r="AA593" i="3"/>
  <c r="AA597" i="3"/>
  <c r="AA598" i="3"/>
  <c r="AA599" i="3"/>
  <c r="AA600" i="3"/>
  <c r="AA601" i="3"/>
  <c r="AA602" i="3"/>
  <c r="AA603" i="3"/>
  <c r="AA604" i="3"/>
  <c r="AA605" i="3"/>
  <c r="AA606" i="3"/>
  <c r="AA607" i="3"/>
  <c r="AA608" i="3"/>
  <c r="AA610" i="3"/>
  <c r="AA609" i="3"/>
  <c r="AA611" i="3"/>
  <c r="AA612" i="3"/>
  <c r="AA614" i="3"/>
  <c r="AA613" i="3"/>
  <c r="AA615" i="3"/>
  <c r="AA616" i="3"/>
  <c r="AA617" i="3"/>
  <c r="AA619" i="3"/>
  <c r="AA618" i="3"/>
  <c r="AA620" i="3"/>
  <c r="AA622" i="3"/>
  <c r="AA621" i="3"/>
  <c r="AA624" i="3"/>
  <c r="AA623" i="3"/>
  <c r="AA625" i="3"/>
  <c r="AA626" i="3"/>
  <c r="AA628" i="3"/>
  <c r="AA629" i="3"/>
  <c r="AA627" i="3"/>
  <c r="AA630" i="3"/>
  <c r="AA631" i="3"/>
  <c r="AA632" i="3"/>
  <c r="AA634" i="3"/>
  <c r="AA633" i="3"/>
  <c r="AA635" i="3"/>
  <c r="AA636" i="3"/>
  <c r="AA637" i="3"/>
  <c r="AA638" i="3"/>
  <c r="AA640" i="3"/>
  <c r="AA639" i="3"/>
  <c r="AA641" i="3"/>
  <c r="AA643" i="3"/>
  <c r="AA642" i="3"/>
  <c r="AA644" i="3"/>
  <c r="AA645" i="3"/>
  <c r="AA646" i="3"/>
  <c r="AA647" i="3"/>
  <c r="AA648" i="3"/>
  <c r="AA649" i="3"/>
  <c r="AA651" i="3"/>
  <c r="AA650" i="3"/>
  <c r="AA652" i="3"/>
  <c r="AA654" i="3"/>
  <c r="AA655" i="3"/>
  <c r="AA653" i="3"/>
  <c r="AA656" i="3"/>
  <c r="AA658" i="3"/>
  <c r="AA657" i="3"/>
  <c r="AA659" i="3"/>
  <c r="AA660" i="3"/>
  <c r="AA661" i="3"/>
  <c r="AA662" i="3"/>
  <c r="AA663" i="3"/>
  <c r="AA664" i="3"/>
  <c r="AA665" i="3"/>
  <c r="AA666" i="3"/>
  <c r="AA667" i="3"/>
  <c r="AA668" i="3"/>
  <c r="AA670" i="3"/>
  <c r="AA669" i="3"/>
  <c r="AA671" i="3"/>
  <c r="AA673" i="3"/>
  <c r="AA674" i="3"/>
  <c r="AA672" i="3"/>
  <c r="AA676" i="3"/>
  <c r="AA675" i="3"/>
  <c r="AA678" i="3"/>
  <c r="AA677" i="3"/>
  <c r="AA679" i="3"/>
  <c r="AA680" i="3"/>
  <c r="AA682" i="3"/>
  <c r="AA681" i="3"/>
  <c r="AA683" i="3"/>
  <c r="AA684" i="3"/>
  <c r="AA686" i="3"/>
  <c r="AA685" i="3"/>
  <c r="AA687" i="3"/>
  <c r="AA688" i="3"/>
  <c r="AA689" i="3"/>
  <c r="AA690" i="3"/>
  <c r="AA692" i="3"/>
  <c r="AA691" i="3"/>
  <c r="AA693" i="3"/>
  <c r="AA695" i="3"/>
  <c r="AA694" i="3"/>
  <c r="AA696" i="3"/>
  <c r="AA698" i="3"/>
  <c r="AA697" i="3"/>
  <c r="AA700" i="3"/>
  <c r="AA699" i="3"/>
  <c r="AA702" i="3"/>
  <c r="AA701" i="3"/>
  <c r="AA703" i="3"/>
  <c r="AA704" i="3"/>
  <c r="AA705" i="3"/>
  <c r="AA707" i="3"/>
  <c r="AA706" i="3"/>
  <c r="AA708" i="3"/>
  <c r="AA709" i="3"/>
  <c r="AA710" i="3"/>
  <c r="AA712" i="3"/>
  <c r="AA711" i="3"/>
  <c r="AA713" i="3"/>
  <c r="AA715" i="3"/>
  <c r="AA714" i="3"/>
  <c r="AA716" i="3"/>
  <c r="AA718" i="3"/>
  <c r="AA717" i="3"/>
  <c r="AA719" i="3"/>
  <c r="AA721" i="3"/>
  <c r="AA722" i="3"/>
  <c r="AA720" i="3"/>
  <c r="AA723" i="3"/>
  <c r="AA724" i="3"/>
  <c r="AA725" i="3"/>
  <c r="AA726" i="3"/>
  <c r="AA727" i="3"/>
  <c r="AA728" i="3"/>
  <c r="AA729" i="3"/>
  <c r="AA730" i="3"/>
  <c r="AA731" i="3"/>
  <c r="AA732" i="3"/>
  <c r="AA733" i="3"/>
  <c r="AA734" i="3"/>
  <c r="AA736" i="3"/>
  <c r="AA735" i="3"/>
  <c r="AA737" i="3"/>
  <c r="AA738" i="3"/>
  <c r="AA739" i="3"/>
  <c r="AA741" i="3"/>
  <c r="AA740" i="3"/>
  <c r="AA744" i="3"/>
  <c r="AA742" i="3"/>
  <c r="AA743" i="3"/>
  <c r="AA746" i="3"/>
  <c r="AA745" i="3"/>
  <c r="AA747" i="3"/>
  <c r="AA748" i="3"/>
  <c r="AA749" i="3"/>
  <c r="AA751" i="3"/>
  <c r="AA750" i="3"/>
  <c r="AA753" i="3"/>
  <c r="AA752" i="3"/>
  <c r="AA755" i="3"/>
  <c r="AA754" i="3"/>
  <c r="AA756" i="3"/>
  <c r="AA757" i="3"/>
  <c r="AA759" i="3"/>
  <c r="AA758" i="3"/>
  <c r="AA760" i="3"/>
  <c r="AA761" i="3"/>
  <c r="AA763" i="3"/>
  <c r="AA762" i="3"/>
  <c r="AA764" i="3"/>
  <c r="AA765" i="3"/>
  <c r="AA766" i="3"/>
  <c r="AA767" i="3"/>
  <c r="AA770" i="3"/>
  <c r="AA768" i="3"/>
  <c r="AA769" i="3"/>
  <c r="AA771" i="3"/>
  <c r="AA772" i="3"/>
  <c r="AA773" i="3"/>
  <c r="AA774" i="3"/>
  <c r="AA775" i="3"/>
  <c r="AA776" i="3"/>
  <c r="AA777" i="3"/>
  <c r="AA778" i="3"/>
  <c r="AA779" i="3"/>
  <c r="AA780" i="3"/>
  <c r="AA783" i="3"/>
  <c r="AA781" i="3"/>
  <c r="AA782" i="3"/>
  <c r="AA784" i="3"/>
  <c r="AA785" i="3"/>
  <c r="AA786" i="3"/>
  <c r="AA787" i="3"/>
  <c r="AA788" i="3"/>
  <c r="AA789" i="3"/>
  <c r="AA790" i="3"/>
  <c r="AA791" i="3"/>
  <c r="AA793" i="3"/>
  <c r="AA792" i="3"/>
  <c r="AA795" i="3"/>
  <c r="AA794" i="3"/>
  <c r="AA796" i="3"/>
  <c r="AA797" i="3"/>
  <c r="AA798" i="3"/>
  <c r="AA799" i="3"/>
  <c r="AA800" i="3"/>
  <c r="AA801" i="3"/>
  <c r="AA802" i="3"/>
  <c r="AA803" i="3"/>
  <c r="AA804" i="3"/>
  <c r="AH809" i="3"/>
  <c r="W809" i="3"/>
  <c r="AF810" i="3"/>
  <c r="AG808" i="3"/>
  <c r="N810" i="3"/>
  <c r="AG809" i="3"/>
  <c r="AE810" i="3"/>
  <c r="M807" i="3"/>
  <c r="T810" i="3"/>
  <c r="R809" i="3"/>
  <c r="M810" i="3"/>
  <c r="AA806" i="3"/>
  <c r="AG810" i="3"/>
  <c r="AC809" i="3"/>
  <c r="AC807" i="3"/>
  <c r="AE806" i="3"/>
  <c r="AA807" i="3"/>
  <c r="P455" i="3"/>
  <c r="P456" i="3"/>
  <c r="P459" i="3"/>
  <c r="P457" i="3"/>
  <c r="P458" i="3"/>
  <c r="P460" i="3"/>
  <c r="P461" i="3"/>
  <c r="P463" i="3"/>
  <c r="P462" i="3"/>
  <c r="P464" i="3"/>
  <c r="P466" i="3"/>
  <c r="P465" i="3"/>
  <c r="P467" i="3"/>
  <c r="P469" i="3"/>
  <c r="P468" i="3"/>
  <c r="P470" i="3"/>
  <c r="P471" i="3"/>
  <c r="P474" i="3"/>
  <c r="P472" i="3"/>
  <c r="P473" i="3"/>
  <c r="P476" i="3"/>
  <c r="P475" i="3"/>
  <c r="P477" i="3"/>
  <c r="P478" i="3"/>
  <c r="P479" i="3"/>
  <c r="P481" i="3"/>
  <c r="P482" i="3"/>
  <c r="P480" i="3"/>
  <c r="P483" i="3"/>
  <c r="P484" i="3"/>
  <c r="P485" i="3"/>
  <c r="P487" i="3"/>
  <c r="P486" i="3"/>
  <c r="P488" i="3"/>
  <c r="P489" i="3"/>
  <c r="P490" i="3"/>
  <c r="P492" i="3"/>
  <c r="P491" i="3"/>
  <c r="P493" i="3"/>
  <c r="P494" i="3"/>
  <c r="P495" i="3"/>
  <c r="P496" i="3"/>
  <c r="P497" i="3"/>
  <c r="P499" i="3"/>
  <c r="P498" i="3"/>
  <c r="P502" i="3"/>
  <c r="P501" i="3"/>
  <c r="P500" i="3"/>
  <c r="P504" i="3"/>
  <c r="P503" i="3"/>
  <c r="P506" i="3"/>
  <c r="P507" i="3"/>
  <c r="P505" i="3"/>
  <c r="P508" i="3"/>
  <c r="P509" i="3"/>
  <c r="P510" i="3"/>
  <c r="P511" i="3"/>
  <c r="P513" i="3"/>
  <c r="P512" i="3"/>
  <c r="P514" i="3"/>
  <c r="P516" i="3"/>
  <c r="P515" i="3"/>
  <c r="P518" i="3"/>
  <c r="P517" i="3"/>
  <c r="P520" i="3"/>
  <c r="P521" i="3"/>
  <c r="P519" i="3"/>
  <c r="P523" i="3"/>
  <c r="P522" i="3"/>
  <c r="P525" i="3"/>
  <c r="P526" i="3"/>
  <c r="P524" i="3"/>
  <c r="P527" i="3"/>
  <c r="P528" i="3"/>
  <c r="P529" i="3"/>
  <c r="P531" i="3"/>
  <c r="P530" i="3"/>
  <c r="P532" i="3"/>
  <c r="P533" i="3"/>
  <c r="P535" i="3"/>
  <c r="P534" i="3"/>
  <c r="P536" i="3"/>
  <c r="P537" i="3"/>
  <c r="P538" i="3"/>
  <c r="P539" i="3"/>
  <c r="P540" i="3"/>
  <c r="P541" i="3"/>
  <c r="P542" i="3"/>
  <c r="P543" i="3"/>
  <c r="P545" i="3"/>
  <c r="P544" i="3"/>
  <c r="P546" i="3"/>
  <c r="P547" i="3"/>
  <c r="P548" i="3"/>
  <c r="P549" i="3"/>
  <c r="P550" i="3"/>
  <c r="P551" i="3"/>
  <c r="P552" i="3"/>
  <c r="P554" i="3"/>
  <c r="P553" i="3"/>
  <c r="P555" i="3"/>
  <c r="P556" i="3"/>
  <c r="P558" i="3"/>
  <c r="P557" i="3"/>
  <c r="P559" i="3"/>
  <c r="P560" i="3"/>
  <c r="P561" i="3"/>
  <c r="P562" i="3"/>
  <c r="P563" i="3"/>
  <c r="P564" i="3"/>
  <c r="P565" i="3"/>
  <c r="P566" i="3"/>
  <c r="P567" i="3"/>
  <c r="P569" i="3"/>
  <c r="P568" i="3"/>
  <c r="P570" i="3"/>
  <c r="P571" i="3"/>
  <c r="P572" i="3"/>
  <c r="P573" i="3"/>
  <c r="P575" i="3"/>
  <c r="P574" i="3"/>
  <c r="P576" i="3"/>
  <c r="P577" i="3"/>
  <c r="P579" i="3"/>
  <c r="P578" i="3"/>
  <c r="P580" i="3"/>
  <c r="P581" i="3"/>
  <c r="P582" i="3"/>
  <c r="P583" i="3"/>
  <c r="P584" i="3"/>
  <c r="P585" i="3"/>
  <c r="P587" i="3"/>
  <c r="P586" i="3"/>
  <c r="P588" i="3"/>
  <c r="P589" i="3"/>
  <c r="P590" i="3"/>
  <c r="P592" i="3"/>
  <c r="P591" i="3"/>
  <c r="P593" i="3"/>
  <c r="P594" i="3"/>
  <c r="P595" i="3"/>
  <c r="P597" i="3"/>
  <c r="P596" i="3"/>
  <c r="P598" i="3"/>
  <c r="P600" i="3"/>
  <c r="P599" i="3"/>
  <c r="P601" i="3"/>
  <c r="P602" i="3"/>
  <c r="P604" i="3"/>
  <c r="P603" i="3"/>
  <c r="P606" i="3"/>
  <c r="P605" i="3"/>
  <c r="P607" i="3"/>
  <c r="P608" i="3"/>
  <c r="P609" i="3"/>
  <c r="P611" i="3"/>
  <c r="P610" i="3"/>
  <c r="P612" i="3"/>
  <c r="P614" i="3"/>
  <c r="P613" i="3"/>
  <c r="P616" i="3"/>
  <c r="P615" i="3"/>
  <c r="P617" i="3"/>
  <c r="P620" i="3"/>
  <c r="P618" i="3"/>
  <c r="P619" i="3"/>
  <c r="P621" i="3"/>
  <c r="P622" i="3"/>
  <c r="P623" i="3"/>
  <c r="P625" i="3"/>
  <c r="P624" i="3"/>
  <c r="P626" i="3"/>
  <c r="P627" i="3"/>
  <c r="P628" i="3"/>
  <c r="P629" i="3"/>
  <c r="P630" i="3"/>
  <c r="P631" i="3"/>
  <c r="P632" i="3"/>
  <c r="P633" i="3"/>
  <c r="P634" i="3"/>
  <c r="P636" i="3"/>
  <c r="P635" i="3"/>
  <c r="P637" i="3"/>
  <c r="P638" i="3"/>
  <c r="P639" i="3"/>
  <c r="P640" i="3"/>
  <c r="P642" i="3"/>
  <c r="P641" i="3"/>
  <c r="P645" i="3"/>
  <c r="P643" i="3"/>
  <c r="P644" i="3"/>
  <c r="P646" i="3"/>
  <c r="P648" i="3"/>
  <c r="P647" i="3"/>
  <c r="P650" i="3"/>
  <c r="P649" i="3"/>
  <c r="P652" i="3"/>
  <c r="P651" i="3"/>
  <c r="P653" i="3"/>
  <c r="P654" i="3"/>
  <c r="P655" i="3"/>
  <c r="P656" i="3"/>
  <c r="P657" i="3"/>
  <c r="P658" i="3"/>
  <c r="P659" i="3"/>
  <c r="P660" i="3"/>
  <c r="P661" i="3"/>
  <c r="P662" i="3"/>
  <c r="P663" i="3"/>
  <c r="P665" i="3"/>
  <c r="P664" i="3"/>
  <c r="P666" i="3"/>
  <c r="P667" i="3"/>
  <c r="P669" i="3"/>
  <c r="P668" i="3"/>
  <c r="P670" i="3"/>
  <c r="P672" i="3"/>
  <c r="P671" i="3"/>
  <c r="P673" i="3"/>
  <c r="P674" i="3"/>
  <c r="P675" i="3"/>
  <c r="P676" i="3"/>
  <c r="P677" i="3"/>
  <c r="P678" i="3"/>
  <c r="P679" i="3"/>
  <c r="P681" i="3"/>
  <c r="P680" i="3"/>
  <c r="P682" i="3"/>
  <c r="P683" i="3"/>
  <c r="P684" i="3"/>
  <c r="P685" i="3"/>
  <c r="P688" i="3"/>
  <c r="P686" i="3"/>
  <c r="P687" i="3"/>
  <c r="P691" i="3"/>
  <c r="P689" i="3"/>
  <c r="P690" i="3"/>
  <c r="P692" i="3"/>
  <c r="P694" i="3"/>
  <c r="P693" i="3"/>
  <c r="P695" i="3"/>
  <c r="P698" i="3"/>
  <c r="P697" i="3"/>
  <c r="P696" i="3"/>
  <c r="P699" i="3"/>
  <c r="P701" i="3"/>
  <c r="P700" i="3"/>
  <c r="P702" i="3"/>
  <c r="P703" i="3"/>
  <c r="P704" i="3"/>
  <c r="P705" i="3"/>
  <c r="P706" i="3"/>
  <c r="P707" i="3"/>
  <c r="P708" i="3"/>
  <c r="P709" i="3"/>
  <c r="P711" i="3"/>
  <c r="P710" i="3"/>
  <c r="P712" i="3"/>
  <c r="P714" i="3"/>
  <c r="P713" i="3"/>
  <c r="P715" i="3"/>
  <c r="P716" i="3"/>
  <c r="P717" i="3"/>
  <c r="P718" i="3"/>
  <c r="P719" i="3"/>
  <c r="P720" i="3"/>
  <c r="P721" i="3"/>
  <c r="P722" i="3"/>
  <c r="P723" i="3"/>
  <c r="P724" i="3"/>
  <c r="P728" i="3"/>
  <c r="P726" i="3"/>
  <c r="P725" i="3"/>
  <c r="P727" i="3"/>
  <c r="P729" i="3"/>
  <c r="P731" i="3"/>
  <c r="P730" i="3"/>
  <c r="P732" i="3"/>
  <c r="P733" i="3"/>
  <c r="P734" i="3"/>
  <c r="P736" i="3"/>
  <c r="P735" i="3"/>
  <c r="P737" i="3"/>
  <c r="P738" i="3"/>
  <c r="P739" i="3"/>
  <c r="P741" i="3"/>
  <c r="P740" i="3"/>
  <c r="P742" i="3"/>
  <c r="P743" i="3"/>
  <c r="P744" i="3"/>
  <c r="P745" i="3"/>
  <c r="P746" i="3"/>
  <c r="P747" i="3"/>
  <c r="P748" i="3"/>
  <c r="P749" i="3"/>
  <c r="P751" i="3"/>
  <c r="P750" i="3"/>
  <c r="P752" i="3"/>
  <c r="P753" i="3"/>
  <c r="P754" i="3"/>
  <c r="P755" i="3"/>
  <c r="P756" i="3"/>
  <c r="P757" i="3"/>
  <c r="P759" i="3"/>
  <c r="P758" i="3"/>
  <c r="P760" i="3"/>
  <c r="P761" i="3"/>
  <c r="P762" i="3"/>
  <c r="P763" i="3"/>
  <c r="P764" i="3"/>
  <c r="P765" i="3"/>
  <c r="P766" i="3"/>
  <c r="P767" i="3"/>
  <c r="P768" i="3"/>
  <c r="P770" i="3"/>
  <c r="P771" i="3"/>
  <c r="P769" i="3"/>
  <c r="P773" i="3"/>
  <c r="P772" i="3"/>
  <c r="P775" i="3"/>
  <c r="P774" i="3"/>
  <c r="P777" i="3"/>
  <c r="P778" i="3"/>
  <c r="P776" i="3"/>
  <c r="P779" i="3"/>
  <c r="P780" i="3"/>
  <c r="P781" i="3"/>
  <c r="P783" i="3"/>
  <c r="P782" i="3"/>
  <c r="P784" i="3"/>
  <c r="P785" i="3"/>
  <c r="P787" i="3"/>
  <c r="P786" i="3"/>
  <c r="P790" i="3"/>
  <c r="P789" i="3"/>
  <c r="P788" i="3"/>
  <c r="P791" i="3"/>
  <c r="P793" i="3"/>
  <c r="P792" i="3"/>
  <c r="P794" i="3"/>
  <c r="P795" i="3"/>
  <c r="P796" i="3"/>
  <c r="P797" i="3"/>
  <c r="P798" i="3"/>
  <c r="P799" i="3"/>
  <c r="P801" i="3"/>
  <c r="P800" i="3"/>
  <c r="P802" i="3"/>
  <c r="P803" i="3"/>
  <c r="P804" i="3"/>
  <c r="P805" i="3"/>
  <c r="AC806" i="3"/>
  <c r="M808" i="3"/>
  <c r="AA809" i="3"/>
  <c r="T807" i="3"/>
  <c r="P807" i="3"/>
  <c r="Y808" i="3"/>
  <c r="AF807" i="3"/>
  <c r="W808" i="3"/>
  <c r="S808" i="3"/>
  <c r="AD810" i="3"/>
  <c r="AE809" i="3"/>
  <c r="G808" i="3"/>
  <c r="AD807" i="3"/>
  <c r="U807" i="3"/>
  <c r="AH808" i="3"/>
  <c r="F455" i="3"/>
  <c r="F456" i="3"/>
  <c r="F458" i="3"/>
  <c r="F459" i="3"/>
  <c r="F457" i="3"/>
  <c r="F462" i="3"/>
  <c r="F460" i="3"/>
  <c r="F461" i="3"/>
  <c r="F464" i="3"/>
  <c r="F463" i="3"/>
  <c r="F466" i="3"/>
  <c r="F465" i="3"/>
  <c r="F467" i="3"/>
  <c r="F468" i="3"/>
  <c r="F470" i="3"/>
  <c r="F469" i="3"/>
  <c r="F471" i="3"/>
  <c r="F472" i="3"/>
  <c r="F473" i="3"/>
  <c r="F474" i="3"/>
  <c r="F475" i="3"/>
  <c r="F476" i="3"/>
  <c r="F478" i="3"/>
  <c r="F477" i="3"/>
  <c r="F479" i="3"/>
  <c r="F481" i="3"/>
  <c r="F480" i="3"/>
  <c r="F484" i="3"/>
  <c r="F482" i="3"/>
  <c r="F483" i="3"/>
  <c r="F486" i="3"/>
  <c r="F485" i="3"/>
  <c r="F487" i="3"/>
  <c r="F489" i="3"/>
  <c r="F488" i="3"/>
  <c r="F490" i="3"/>
  <c r="F492" i="3"/>
  <c r="F491" i="3"/>
  <c r="F493" i="3"/>
  <c r="F494" i="3"/>
  <c r="F496" i="3"/>
  <c r="F497" i="3"/>
  <c r="F495" i="3"/>
  <c r="F499" i="3"/>
  <c r="F498" i="3"/>
  <c r="F500" i="3"/>
  <c r="F501" i="3"/>
  <c r="F502" i="3"/>
  <c r="F503" i="3"/>
  <c r="F504" i="3"/>
  <c r="F505" i="3"/>
  <c r="F506" i="3"/>
  <c r="F507" i="3"/>
  <c r="F508" i="3"/>
  <c r="F509" i="3"/>
  <c r="F511" i="3"/>
  <c r="F510" i="3"/>
  <c r="F512" i="3"/>
  <c r="F513" i="3"/>
  <c r="F514" i="3"/>
  <c r="F515" i="3"/>
  <c r="F516" i="3"/>
  <c r="F517" i="3"/>
  <c r="F518" i="3"/>
  <c r="F519" i="3"/>
  <c r="F521" i="3"/>
  <c r="F520" i="3"/>
  <c r="F522" i="3"/>
  <c r="F523" i="3"/>
  <c r="F525" i="3"/>
  <c r="F524" i="3"/>
  <c r="F526" i="3"/>
  <c r="F528" i="3"/>
  <c r="F527" i="3"/>
  <c r="F529" i="3"/>
  <c r="F530" i="3"/>
  <c r="F531" i="3"/>
  <c r="F532" i="3"/>
  <c r="F533" i="3"/>
  <c r="F534" i="3"/>
  <c r="F535" i="3"/>
  <c r="F537" i="3"/>
  <c r="F536" i="3"/>
  <c r="F538" i="3"/>
  <c r="F540" i="3"/>
  <c r="F539" i="3"/>
  <c r="F541" i="3"/>
  <c r="F543" i="3"/>
  <c r="F542" i="3"/>
  <c r="F544" i="3"/>
  <c r="F545" i="3"/>
  <c r="F546" i="3"/>
  <c r="F548" i="3"/>
  <c r="F547" i="3"/>
  <c r="F549" i="3"/>
  <c r="F550" i="3"/>
  <c r="F551" i="3"/>
  <c r="F553" i="3"/>
  <c r="F552" i="3"/>
  <c r="F554" i="3"/>
  <c r="F555" i="3"/>
  <c r="F556" i="3"/>
  <c r="F557" i="3"/>
  <c r="F558" i="3"/>
  <c r="F559" i="3"/>
  <c r="F560" i="3"/>
  <c r="F561" i="3"/>
  <c r="F562" i="3"/>
  <c r="F565" i="3"/>
  <c r="F563" i="3"/>
  <c r="F564" i="3"/>
  <c r="F567" i="3"/>
  <c r="F566" i="3"/>
  <c r="F568" i="3"/>
  <c r="F570" i="3"/>
  <c r="F569" i="3"/>
  <c r="F571" i="3"/>
  <c r="F572" i="3"/>
  <c r="F573" i="3"/>
  <c r="F574" i="3"/>
  <c r="F576" i="3"/>
  <c r="F575" i="3"/>
  <c r="F577" i="3"/>
  <c r="F578" i="3"/>
  <c r="F579" i="3"/>
  <c r="F581" i="3"/>
  <c r="F580" i="3"/>
  <c r="F584" i="3"/>
  <c r="F582" i="3"/>
  <c r="F583" i="3"/>
  <c r="F585" i="3"/>
  <c r="F586" i="3"/>
  <c r="F587" i="3"/>
  <c r="F588" i="3"/>
  <c r="F590" i="3"/>
  <c r="F589" i="3"/>
  <c r="F591" i="3"/>
  <c r="F593" i="3"/>
  <c r="F592" i="3"/>
  <c r="F595" i="3"/>
  <c r="F594" i="3"/>
  <c r="F596" i="3"/>
  <c r="F597" i="3"/>
  <c r="F598" i="3"/>
  <c r="F599" i="3"/>
  <c r="F601" i="3"/>
  <c r="F600" i="3"/>
  <c r="F602" i="3"/>
  <c r="F604" i="3"/>
  <c r="F603" i="3"/>
  <c r="F605" i="3"/>
  <c r="F607" i="3"/>
  <c r="F606" i="3"/>
  <c r="F608" i="3"/>
  <c r="F609" i="3"/>
  <c r="F610" i="3"/>
  <c r="F611" i="3"/>
  <c r="F612" i="3"/>
  <c r="F613" i="3"/>
  <c r="F614" i="3"/>
  <c r="F615" i="3"/>
  <c r="F616" i="3"/>
  <c r="F617" i="3"/>
  <c r="F618" i="3"/>
  <c r="F619" i="3"/>
  <c r="F620" i="3"/>
  <c r="F621" i="3"/>
  <c r="F623" i="3"/>
  <c r="F622" i="3"/>
  <c r="F625" i="3"/>
  <c r="F624" i="3"/>
  <c r="F626" i="3"/>
  <c r="F628" i="3"/>
  <c r="F627" i="3"/>
  <c r="F629" i="3"/>
  <c r="F631" i="3"/>
  <c r="F630" i="3"/>
  <c r="F632" i="3"/>
  <c r="F634" i="3"/>
  <c r="F633" i="3"/>
  <c r="F635" i="3"/>
  <c r="F636" i="3"/>
  <c r="F639" i="3"/>
  <c r="F637" i="3"/>
  <c r="F641" i="3"/>
  <c r="F638" i="3"/>
  <c r="F640" i="3"/>
  <c r="F643" i="3"/>
  <c r="F642" i="3"/>
  <c r="F645" i="3"/>
  <c r="F644" i="3"/>
  <c r="F648" i="3"/>
  <c r="F646" i="3"/>
  <c r="F647" i="3"/>
  <c r="F649" i="3"/>
  <c r="F651" i="3"/>
  <c r="F650" i="3"/>
  <c r="F653" i="3"/>
  <c r="F652" i="3"/>
  <c r="F654" i="3"/>
  <c r="F655" i="3"/>
  <c r="F657" i="3"/>
  <c r="F656" i="3"/>
  <c r="F658" i="3"/>
  <c r="F659" i="3"/>
  <c r="F660" i="3"/>
  <c r="F662" i="3"/>
  <c r="F661" i="3"/>
  <c r="F664" i="3"/>
  <c r="F663" i="3"/>
  <c r="F665" i="3"/>
  <c r="F666" i="3"/>
  <c r="F667" i="3"/>
  <c r="F668" i="3"/>
  <c r="F669" i="3"/>
  <c r="F670" i="3"/>
  <c r="F671" i="3"/>
  <c r="F672" i="3"/>
  <c r="F674" i="3"/>
  <c r="F673" i="3"/>
  <c r="F676" i="3"/>
  <c r="F675" i="3"/>
  <c r="F677" i="3"/>
  <c r="F678" i="3"/>
  <c r="F679" i="3"/>
  <c r="F680" i="3"/>
  <c r="F681" i="3"/>
  <c r="F682" i="3"/>
  <c r="F683" i="3"/>
  <c r="F684" i="3"/>
  <c r="F685" i="3"/>
  <c r="F686" i="3"/>
  <c r="F689" i="3"/>
  <c r="F687" i="3"/>
  <c r="F688" i="3"/>
  <c r="F690" i="3"/>
  <c r="F692" i="3"/>
  <c r="F691" i="3"/>
  <c r="F693" i="3"/>
  <c r="F694" i="3"/>
  <c r="F696" i="3"/>
  <c r="F695" i="3"/>
  <c r="F697" i="3"/>
  <c r="F698" i="3"/>
  <c r="F699" i="3"/>
  <c r="F700" i="3"/>
  <c r="F703" i="3"/>
  <c r="F701" i="3"/>
  <c r="F702" i="3"/>
  <c r="F705" i="3"/>
  <c r="F704" i="3"/>
  <c r="F706" i="3"/>
  <c r="F707" i="3"/>
  <c r="F709" i="3"/>
  <c r="F708" i="3"/>
  <c r="F710" i="3"/>
  <c r="F713" i="3"/>
  <c r="F711" i="3"/>
  <c r="F712" i="3"/>
  <c r="F714" i="3"/>
  <c r="F715" i="3"/>
  <c r="F716" i="3"/>
  <c r="F718" i="3"/>
  <c r="F717" i="3"/>
  <c r="F721" i="3"/>
  <c r="F719" i="3"/>
  <c r="F720" i="3"/>
  <c r="F722" i="3"/>
  <c r="F723" i="3"/>
  <c r="F724" i="3"/>
  <c r="F725" i="3"/>
  <c r="F726" i="3"/>
  <c r="F727" i="3"/>
  <c r="F728" i="3"/>
  <c r="F730" i="3"/>
  <c r="F729" i="3"/>
  <c r="F731" i="3"/>
  <c r="F732" i="3"/>
  <c r="F733" i="3"/>
  <c r="F734" i="3"/>
  <c r="F735" i="3"/>
  <c r="F736" i="3"/>
  <c r="F737" i="3"/>
  <c r="F738" i="3"/>
  <c r="F740" i="3"/>
  <c r="F739" i="3"/>
  <c r="F741" i="3"/>
  <c r="F743" i="3"/>
  <c r="F742" i="3"/>
  <c r="F745" i="3"/>
  <c r="F744" i="3"/>
  <c r="F747" i="3"/>
  <c r="F746" i="3"/>
  <c r="F748" i="3"/>
  <c r="F749" i="3"/>
  <c r="F750" i="3"/>
  <c r="F751" i="3"/>
  <c r="F752" i="3"/>
  <c r="F753" i="3"/>
  <c r="F754" i="3"/>
  <c r="F756" i="3"/>
  <c r="F757" i="3"/>
  <c r="F755" i="3"/>
  <c r="F758" i="3"/>
  <c r="F759" i="3"/>
  <c r="F760" i="3"/>
  <c r="F763" i="3"/>
  <c r="F761" i="3"/>
  <c r="F762" i="3"/>
  <c r="F764" i="3"/>
  <c r="F765" i="3"/>
  <c r="F766" i="3"/>
  <c r="F767" i="3"/>
  <c r="F770" i="3"/>
  <c r="F768" i="3"/>
  <c r="F769" i="3"/>
  <c r="F771" i="3"/>
  <c r="F772" i="3"/>
  <c r="F773" i="3"/>
  <c r="F774" i="3"/>
  <c r="F776" i="3"/>
  <c r="F775" i="3"/>
  <c r="F778" i="3"/>
  <c r="F777" i="3"/>
  <c r="F779" i="3"/>
  <c r="F780" i="3"/>
  <c r="F781" i="3"/>
  <c r="F782" i="3"/>
  <c r="F783" i="3"/>
  <c r="F784" i="3"/>
  <c r="F785" i="3"/>
  <c r="F786" i="3"/>
  <c r="F788" i="3"/>
  <c r="F787" i="3"/>
  <c r="F789" i="3"/>
  <c r="F790" i="3"/>
  <c r="F791" i="3"/>
  <c r="F792" i="3"/>
  <c r="F793" i="3"/>
  <c r="F794" i="3"/>
  <c r="F795" i="3"/>
  <c r="F796" i="3"/>
  <c r="F797" i="3"/>
  <c r="F798" i="3"/>
  <c r="F800" i="3"/>
  <c r="F799" i="3"/>
  <c r="F802" i="3"/>
  <c r="F801" i="3"/>
  <c r="F803" i="3"/>
  <c r="F804" i="3"/>
  <c r="F805" i="3"/>
  <c r="F806" i="3"/>
  <c r="Y456" i="3"/>
  <c r="Y455" i="3"/>
  <c r="Y457" i="3"/>
  <c r="Y458" i="3"/>
  <c r="Y459" i="3"/>
  <c r="Y460" i="3"/>
  <c r="Y461" i="3"/>
  <c r="Y462" i="3"/>
  <c r="Y463" i="3"/>
  <c r="Y464" i="3"/>
  <c r="Y465" i="3"/>
  <c r="Y466" i="3"/>
  <c r="Y467" i="3"/>
  <c r="Y468" i="3"/>
  <c r="Y469" i="3"/>
  <c r="Y470" i="3"/>
  <c r="Y472" i="3"/>
  <c r="Y471" i="3"/>
  <c r="Y473" i="3"/>
  <c r="Y474" i="3"/>
  <c r="Y476" i="3"/>
  <c r="Y475" i="3"/>
  <c r="Y477" i="3"/>
  <c r="Y480" i="3"/>
  <c r="Y479" i="3"/>
  <c r="Y482" i="3"/>
  <c r="Y478" i="3"/>
  <c r="Y481" i="3"/>
  <c r="Y483" i="3"/>
  <c r="Y484" i="3"/>
  <c r="Y485" i="3"/>
  <c r="Y486" i="3"/>
  <c r="Y487" i="3"/>
  <c r="Y488" i="3"/>
  <c r="Y489" i="3"/>
  <c r="Y490" i="3"/>
  <c r="Y491" i="3"/>
  <c r="Y493" i="3"/>
  <c r="Y492" i="3"/>
  <c r="Y495" i="3"/>
  <c r="Y494" i="3"/>
  <c r="Y496" i="3"/>
  <c r="Y497" i="3"/>
  <c r="Y498" i="3"/>
  <c r="Y500" i="3"/>
  <c r="Y499" i="3"/>
  <c r="Y501" i="3"/>
  <c r="Y502" i="3"/>
  <c r="Y505" i="3"/>
  <c r="Y504" i="3"/>
  <c r="Y503" i="3"/>
  <c r="Y508" i="3"/>
  <c r="Y507" i="3"/>
  <c r="Y506" i="3"/>
  <c r="Y509" i="3"/>
  <c r="Y510" i="3"/>
  <c r="Y511" i="3"/>
  <c r="Y512" i="3"/>
  <c r="Y513" i="3"/>
  <c r="Y514" i="3"/>
  <c r="Y515" i="3"/>
  <c r="Y516" i="3"/>
  <c r="Y518" i="3"/>
  <c r="Y517" i="3"/>
  <c r="Y519" i="3"/>
  <c r="Y520" i="3"/>
  <c r="Y521" i="3"/>
  <c r="Y522" i="3"/>
  <c r="Y523" i="3"/>
  <c r="Y524" i="3"/>
  <c r="Y525" i="3"/>
  <c r="Y528" i="3"/>
  <c r="Y527" i="3"/>
  <c r="Y526" i="3"/>
  <c r="Y529" i="3"/>
  <c r="Y531" i="3"/>
  <c r="Y532" i="3"/>
  <c r="Y530" i="3"/>
  <c r="Y533" i="3"/>
  <c r="Y534" i="3"/>
  <c r="Y535" i="3"/>
  <c r="Y536" i="3"/>
  <c r="Y537" i="3"/>
  <c r="Y538" i="3"/>
  <c r="Y540" i="3"/>
  <c r="Y539" i="3"/>
  <c r="Y541" i="3"/>
  <c r="Y543" i="3"/>
  <c r="Y542" i="3"/>
  <c r="Y544" i="3"/>
  <c r="Y546" i="3"/>
  <c r="Y545" i="3"/>
  <c r="Y547" i="3"/>
  <c r="Y548" i="3"/>
  <c r="Y550" i="3"/>
  <c r="Y549" i="3"/>
  <c r="Y551" i="3"/>
  <c r="Y552" i="3"/>
  <c r="Y554" i="3"/>
  <c r="Y553" i="3"/>
  <c r="Y555" i="3"/>
  <c r="Y556" i="3"/>
  <c r="Y557" i="3"/>
  <c r="Y559" i="3"/>
  <c r="Y558" i="3"/>
  <c r="Y560" i="3"/>
  <c r="Y561" i="3"/>
  <c r="Y563" i="3"/>
  <c r="Y562" i="3"/>
  <c r="Y564" i="3"/>
  <c r="Y565" i="3"/>
  <c r="Y566" i="3"/>
  <c r="Y567" i="3"/>
  <c r="Y568" i="3"/>
  <c r="Y569" i="3"/>
  <c r="Y570" i="3"/>
  <c r="Y571" i="3"/>
  <c r="Y572" i="3"/>
  <c r="Y574" i="3"/>
  <c r="Y573" i="3"/>
  <c r="Y575" i="3"/>
  <c r="Y577" i="3"/>
  <c r="Y576" i="3"/>
  <c r="Y578" i="3"/>
  <c r="Y579" i="3"/>
  <c r="Y580" i="3"/>
  <c r="Y581" i="3"/>
  <c r="Y582" i="3"/>
  <c r="Y583" i="3"/>
  <c r="Y585" i="3"/>
  <c r="Y584" i="3"/>
  <c r="Y586" i="3"/>
  <c r="Y587" i="3"/>
  <c r="Y588" i="3"/>
  <c r="Y590" i="3"/>
  <c r="Y589" i="3"/>
  <c r="Y591" i="3"/>
  <c r="Y592" i="3"/>
  <c r="Y593" i="3"/>
  <c r="Y594" i="3"/>
  <c r="Y595" i="3"/>
  <c r="Y596" i="3"/>
  <c r="Y598" i="3"/>
  <c r="Y597" i="3"/>
  <c r="Y599" i="3"/>
  <c r="Y600" i="3"/>
  <c r="Y601" i="3"/>
  <c r="Y603" i="3"/>
  <c r="Y602" i="3"/>
  <c r="Y604" i="3"/>
  <c r="Y607" i="3"/>
  <c r="Y605" i="3"/>
  <c r="Y606" i="3"/>
  <c r="Y608" i="3"/>
  <c r="Y609" i="3"/>
  <c r="Y611" i="3"/>
  <c r="Y610" i="3"/>
  <c r="Y612" i="3"/>
  <c r="Y614" i="3"/>
  <c r="Y613" i="3"/>
  <c r="Y615" i="3"/>
  <c r="Y616" i="3"/>
  <c r="Y617" i="3"/>
  <c r="Y620" i="3"/>
  <c r="Y618" i="3"/>
  <c r="Y619" i="3"/>
  <c r="Y621" i="3"/>
  <c r="Y622" i="3"/>
  <c r="Y624" i="3"/>
  <c r="Y623" i="3"/>
  <c r="Y625" i="3"/>
  <c r="Y626" i="3"/>
  <c r="Y627" i="3"/>
  <c r="Y628" i="3"/>
  <c r="Y629" i="3"/>
  <c r="Y630" i="3"/>
  <c r="Y631" i="3"/>
  <c r="Y632" i="3"/>
  <c r="Y633" i="3"/>
  <c r="Y634" i="3"/>
  <c r="Y635" i="3"/>
  <c r="Y636" i="3"/>
  <c r="Y637" i="3"/>
  <c r="Y638" i="3"/>
  <c r="Y640" i="3"/>
  <c r="Y639" i="3"/>
  <c r="Y641" i="3"/>
  <c r="Y642" i="3"/>
  <c r="Y643" i="3"/>
  <c r="Y644" i="3"/>
  <c r="Y646" i="3"/>
  <c r="Y647" i="3"/>
  <c r="Y645" i="3"/>
  <c r="Y649" i="3"/>
  <c r="Y648" i="3"/>
  <c r="Y650" i="3"/>
  <c r="Y653" i="3"/>
  <c r="Y651" i="3"/>
  <c r="Y652" i="3"/>
  <c r="Y654" i="3"/>
  <c r="Y655" i="3"/>
  <c r="Y656" i="3"/>
  <c r="Y657" i="3"/>
  <c r="Y658" i="3"/>
  <c r="Y659" i="3"/>
  <c r="Y660" i="3"/>
  <c r="Y661" i="3"/>
  <c r="Y662" i="3"/>
  <c r="Y664" i="3"/>
  <c r="Y663" i="3"/>
  <c r="Y666" i="3"/>
  <c r="Y665" i="3"/>
  <c r="Y667" i="3"/>
  <c r="Y668" i="3"/>
  <c r="Y669" i="3"/>
  <c r="Y670" i="3"/>
  <c r="Y671" i="3"/>
  <c r="Y672" i="3"/>
  <c r="Y673" i="3"/>
  <c r="Y675" i="3"/>
  <c r="Y674" i="3"/>
  <c r="Y676" i="3"/>
  <c r="Y677" i="3"/>
  <c r="Y678" i="3"/>
  <c r="Y679" i="3"/>
  <c r="Y680" i="3"/>
  <c r="Y681" i="3"/>
  <c r="Y682" i="3"/>
  <c r="Y684" i="3"/>
  <c r="Y683" i="3"/>
  <c r="Y685" i="3"/>
  <c r="Y687" i="3"/>
  <c r="Y686" i="3"/>
  <c r="Y689" i="3"/>
  <c r="Y688" i="3"/>
  <c r="Y691" i="3"/>
  <c r="Y690" i="3"/>
  <c r="Y692" i="3"/>
  <c r="Y693" i="3"/>
  <c r="Y695" i="3"/>
  <c r="Y694" i="3"/>
  <c r="Y698" i="3"/>
  <c r="Y696" i="3"/>
  <c r="Y697" i="3"/>
  <c r="Y699" i="3"/>
  <c r="Y700" i="3"/>
  <c r="Y702" i="3"/>
  <c r="Y701" i="3"/>
  <c r="Y703" i="3"/>
  <c r="Y705" i="3"/>
  <c r="Y704" i="3"/>
  <c r="Y706" i="3"/>
  <c r="Y707" i="3"/>
  <c r="Y708" i="3"/>
  <c r="Y709" i="3"/>
  <c r="Y711" i="3"/>
  <c r="Y710" i="3"/>
  <c r="Y712" i="3"/>
  <c r="Y713" i="3"/>
  <c r="Y715" i="3"/>
  <c r="Y714" i="3"/>
  <c r="Y716" i="3"/>
  <c r="Y718" i="3"/>
  <c r="Y717" i="3"/>
  <c r="Y719" i="3"/>
  <c r="Y720" i="3"/>
  <c r="Y721" i="3"/>
  <c r="Y723" i="3"/>
  <c r="Y722" i="3"/>
  <c r="Y724" i="3"/>
  <c r="Y725" i="3"/>
  <c r="Y726" i="3"/>
  <c r="Y727" i="3"/>
  <c r="Y729" i="3"/>
  <c r="Y728" i="3"/>
  <c r="Y730" i="3"/>
  <c r="Y731" i="3"/>
  <c r="Y732" i="3"/>
  <c r="Y735" i="3"/>
  <c r="Y733" i="3"/>
  <c r="Y734" i="3"/>
  <c r="Y736" i="3"/>
  <c r="Y738" i="3"/>
  <c r="Y737" i="3"/>
  <c r="Y739" i="3"/>
  <c r="Y741" i="3"/>
  <c r="Y740" i="3"/>
  <c r="Y742" i="3"/>
  <c r="Y743" i="3"/>
  <c r="Y744" i="3"/>
  <c r="Y745" i="3"/>
  <c r="Y746" i="3"/>
  <c r="Y747" i="3"/>
  <c r="Y749" i="3"/>
  <c r="Y748" i="3"/>
  <c r="Y750" i="3"/>
  <c r="Y751" i="3"/>
  <c r="Y752" i="3"/>
  <c r="Y754" i="3"/>
  <c r="Y753" i="3"/>
  <c r="Y755" i="3"/>
  <c r="Y756" i="3"/>
  <c r="Y757" i="3"/>
  <c r="Y758" i="3"/>
  <c r="Y759" i="3"/>
  <c r="Y760" i="3"/>
  <c r="Y761" i="3"/>
  <c r="Y762" i="3"/>
  <c r="Y764" i="3"/>
  <c r="Y763" i="3"/>
  <c r="Y765" i="3"/>
  <c r="Y767" i="3"/>
  <c r="Y766" i="3"/>
  <c r="Y769" i="3"/>
  <c r="Y768" i="3"/>
  <c r="Y771" i="3"/>
  <c r="Y770" i="3"/>
  <c r="Y772" i="3"/>
  <c r="Y773" i="3"/>
  <c r="Y774" i="3"/>
  <c r="Y775" i="3"/>
  <c r="Y776" i="3"/>
  <c r="Y777" i="3"/>
  <c r="Y778" i="3"/>
  <c r="Y779" i="3"/>
  <c r="Y780" i="3"/>
  <c r="Y782" i="3"/>
  <c r="Y781" i="3"/>
  <c r="Y783" i="3"/>
  <c r="Y784" i="3"/>
  <c r="Y785" i="3"/>
  <c r="Y786" i="3"/>
  <c r="Y787" i="3"/>
  <c r="Y788" i="3"/>
  <c r="Y790" i="3"/>
  <c r="Y789" i="3"/>
  <c r="Y791" i="3"/>
  <c r="Y792" i="3"/>
  <c r="Y793" i="3"/>
  <c r="Y794" i="3"/>
  <c r="Y795" i="3"/>
  <c r="Y796" i="3"/>
  <c r="Y797" i="3"/>
  <c r="Y798" i="3"/>
  <c r="Y799" i="3"/>
  <c r="Y800" i="3"/>
  <c r="Y801" i="3"/>
  <c r="Y802" i="3"/>
  <c r="Y804" i="3"/>
  <c r="Y803" i="3"/>
  <c r="Y805" i="3"/>
  <c r="I455" i="3"/>
  <c r="I457" i="3"/>
  <c r="I456" i="3"/>
  <c r="I458" i="3"/>
  <c r="I459" i="3"/>
  <c r="I460" i="3"/>
  <c r="I462" i="3"/>
  <c r="I461" i="3"/>
  <c r="I464" i="3"/>
  <c r="I463" i="3"/>
  <c r="I465" i="3"/>
  <c r="I466" i="3"/>
  <c r="I469" i="3"/>
  <c r="I468" i="3"/>
  <c r="I467" i="3"/>
  <c r="I470" i="3"/>
  <c r="I472" i="3"/>
  <c r="I471" i="3"/>
  <c r="I473" i="3"/>
  <c r="I474" i="3"/>
  <c r="I476" i="3"/>
  <c r="I475" i="3"/>
  <c r="I477" i="3"/>
  <c r="I478" i="3"/>
  <c r="I479" i="3"/>
  <c r="I481" i="3"/>
  <c r="I480" i="3"/>
  <c r="I482" i="3"/>
  <c r="I483" i="3"/>
  <c r="I484" i="3"/>
  <c r="I485" i="3"/>
  <c r="I487" i="3"/>
  <c r="I486" i="3"/>
  <c r="I488" i="3"/>
  <c r="I489" i="3"/>
  <c r="I491" i="3"/>
  <c r="I490" i="3"/>
  <c r="I493" i="3"/>
  <c r="I492" i="3"/>
  <c r="I494" i="3"/>
  <c r="I496" i="3"/>
  <c r="I495" i="3"/>
  <c r="I497" i="3"/>
  <c r="I498" i="3"/>
  <c r="I499" i="3"/>
  <c r="I501" i="3"/>
  <c r="I500" i="3"/>
  <c r="I502" i="3"/>
  <c r="I505" i="3"/>
  <c r="I503" i="3"/>
  <c r="I504" i="3"/>
  <c r="I506" i="3"/>
  <c r="I507" i="3"/>
  <c r="I510" i="3"/>
  <c r="I508" i="3"/>
  <c r="I509" i="3"/>
  <c r="I511" i="3"/>
  <c r="I514" i="3"/>
  <c r="I512" i="3"/>
  <c r="I513" i="3"/>
  <c r="I515" i="3"/>
  <c r="I516" i="3"/>
  <c r="I517" i="3"/>
  <c r="I518" i="3"/>
  <c r="I519" i="3"/>
  <c r="I520" i="3"/>
  <c r="I521" i="3"/>
  <c r="I524" i="3"/>
  <c r="I522" i="3"/>
  <c r="I523" i="3"/>
  <c r="I525" i="3"/>
  <c r="I526" i="3"/>
  <c r="I527" i="3"/>
  <c r="I529" i="3"/>
  <c r="I528" i="3"/>
  <c r="I530" i="3"/>
  <c r="I531" i="3"/>
  <c r="I532" i="3"/>
  <c r="I533" i="3"/>
  <c r="I535" i="3"/>
  <c r="I534" i="3"/>
  <c r="I536" i="3"/>
  <c r="I538" i="3"/>
  <c r="I537" i="3"/>
  <c r="I539" i="3"/>
  <c r="I540" i="3"/>
  <c r="I541" i="3"/>
  <c r="I542" i="3"/>
  <c r="I543" i="3"/>
  <c r="I544" i="3"/>
  <c r="I545" i="3"/>
  <c r="I548" i="3"/>
  <c r="I546" i="3"/>
  <c r="I547" i="3"/>
  <c r="I549" i="3"/>
  <c r="I550" i="3"/>
  <c r="I551" i="3"/>
  <c r="I552" i="3"/>
  <c r="I553" i="3"/>
  <c r="I555" i="3"/>
  <c r="I554" i="3"/>
  <c r="I556" i="3"/>
  <c r="I557" i="3"/>
  <c r="I559" i="3"/>
  <c r="I558" i="3"/>
  <c r="I560" i="3"/>
  <c r="I561" i="3"/>
  <c r="I562" i="3"/>
  <c r="I563" i="3"/>
  <c r="I564" i="3"/>
  <c r="I565" i="3"/>
  <c r="I566" i="3"/>
  <c r="I567" i="3"/>
  <c r="I568" i="3"/>
  <c r="I569" i="3"/>
  <c r="I570" i="3"/>
  <c r="I571" i="3"/>
  <c r="I573" i="3"/>
  <c r="I572" i="3"/>
  <c r="I574" i="3"/>
  <c r="I576" i="3"/>
  <c r="I575" i="3"/>
  <c r="I579" i="3"/>
  <c r="I577" i="3"/>
  <c r="I578" i="3"/>
  <c r="I580" i="3"/>
  <c r="I581" i="3"/>
  <c r="I582" i="3"/>
  <c r="I583" i="3"/>
  <c r="I585" i="3"/>
  <c r="I584" i="3"/>
  <c r="I586" i="3"/>
  <c r="I587" i="3"/>
  <c r="I588" i="3"/>
  <c r="I591" i="3"/>
  <c r="I589" i="3"/>
  <c r="I590" i="3"/>
  <c r="I592" i="3"/>
  <c r="I593" i="3"/>
  <c r="I595" i="3"/>
  <c r="I594" i="3"/>
  <c r="I597" i="3"/>
  <c r="I596" i="3"/>
  <c r="I598" i="3"/>
  <c r="I599" i="3"/>
  <c r="I600" i="3"/>
  <c r="I602" i="3"/>
  <c r="I601" i="3"/>
  <c r="I603" i="3"/>
  <c r="I604" i="3"/>
  <c r="I605" i="3"/>
  <c r="I606" i="3"/>
  <c r="I607" i="3"/>
  <c r="I608" i="3"/>
  <c r="I610" i="3"/>
  <c r="I609" i="3"/>
  <c r="I611" i="3"/>
  <c r="I612" i="3"/>
  <c r="I613" i="3"/>
  <c r="I614" i="3"/>
  <c r="I615" i="3"/>
  <c r="I616" i="3"/>
  <c r="I618" i="3"/>
  <c r="I617" i="3"/>
  <c r="I620" i="3"/>
  <c r="I619" i="3"/>
  <c r="I621" i="3"/>
  <c r="I623" i="3"/>
  <c r="I622" i="3"/>
  <c r="I625" i="3"/>
  <c r="I624" i="3"/>
  <c r="I626" i="3"/>
  <c r="I628" i="3"/>
  <c r="I627" i="3"/>
  <c r="I629" i="3"/>
  <c r="I630" i="3"/>
  <c r="I631" i="3"/>
  <c r="I632" i="3"/>
  <c r="I633" i="3"/>
  <c r="I634" i="3"/>
  <c r="I636" i="3"/>
  <c r="I635" i="3"/>
  <c r="I638" i="3"/>
  <c r="I637" i="3"/>
  <c r="I641" i="3"/>
  <c r="I639" i="3"/>
  <c r="I640" i="3"/>
  <c r="I642" i="3"/>
  <c r="I643" i="3"/>
  <c r="I644" i="3"/>
  <c r="I646" i="3"/>
  <c r="I647" i="3"/>
  <c r="I645" i="3"/>
  <c r="I648" i="3"/>
  <c r="I649" i="3"/>
  <c r="I651" i="3"/>
  <c r="I650" i="3"/>
  <c r="I652" i="3"/>
  <c r="I653" i="3"/>
  <c r="I654" i="3"/>
  <c r="I655" i="3"/>
  <c r="I658" i="3"/>
  <c r="I656" i="3"/>
  <c r="I657" i="3"/>
  <c r="I659" i="3"/>
  <c r="I661" i="3"/>
  <c r="I660" i="3"/>
  <c r="I662" i="3"/>
  <c r="I663" i="3"/>
  <c r="I664" i="3"/>
  <c r="I665" i="3"/>
  <c r="I666" i="3"/>
  <c r="I667" i="3"/>
  <c r="I669" i="3"/>
  <c r="I668" i="3"/>
  <c r="I671" i="3"/>
  <c r="I670" i="3"/>
  <c r="I673" i="3"/>
  <c r="I672" i="3"/>
  <c r="I674" i="3"/>
  <c r="I675" i="3"/>
  <c r="I676" i="3"/>
  <c r="I677" i="3"/>
  <c r="I678" i="3"/>
  <c r="I679" i="3"/>
  <c r="I681" i="3"/>
  <c r="I680" i="3"/>
  <c r="I682" i="3"/>
  <c r="I683" i="3"/>
  <c r="I684" i="3"/>
  <c r="I685" i="3"/>
  <c r="I687" i="3"/>
  <c r="I686" i="3"/>
  <c r="I689" i="3"/>
  <c r="I688" i="3"/>
  <c r="I691" i="3"/>
  <c r="I690" i="3"/>
  <c r="I692" i="3"/>
  <c r="I693" i="3"/>
  <c r="I694" i="3"/>
  <c r="I695" i="3"/>
  <c r="I698" i="3"/>
  <c r="I696" i="3"/>
  <c r="I697" i="3"/>
  <c r="I699" i="3"/>
  <c r="I700" i="3"/>
  <c r="I701" i="3"/>
  <c r="I702" i="3"/>
  <c r="I703" i="3"/>
  <c r="I705" i="3"/>
  <c r="I704" i="3"/>
  <c r="I706" i="3"/>
  <c r="I707" i="3"/>
  <c r="I708" i="3"/>
  <c r="I709" i="3"/>
  <c r="I710" i="3"/>
  <c r="I712" i="3"/>
  <c r="I711" i="3"/>
  <c r="I713" i="3"/>
  <c r="I716" i="3"/>
  <c r="I714" i="3"/>
  <c r="I715" i="3"/>
  <c r="I717" i="3"/>
  <c r="I719" i="3"/>
  <c r="I718" i="3"/>
  <c r="I720" i="3"/>
  <c r="I722" i="3"/>
  <c r="I721" i="3"/>
  <c r="I723" i="3"/>
  <c r="I724" i="3"/>
  <c r="I725" i="3"/>
  <c r="I726" i="3"/>
  <c r="I727" i="3"/>
  <c r="I728" i="3"/>
  <c r="I729" i="3"/>
  <c r="I731" i="3"/>
  <c r="I730" i="3"/>
  <c r="I732" i="3"/>
  <c r="I734" i="3"/>
  <c r="I733" i="3"/>
  <c r="I735" i="3"/>
  <c r="I737" i="3"/>
  <c r="I736" i="3"/>
  <c r="I738" i="3"/>
  <c r="I740" i="3"/>
  <c r="I739" i="3"/>
  <c r="I741" i="3"/>
  <c r="I742" i="3"/>
  <c r="I744" i="3"/>
  <c r="I743" i="3"/>
  <c r="I745" i="3"/>
  <c r="I746" i="3"/>
  <c r="I748" i="3"/>
  <c r="I749" i="3"/>
  <c r="I747" i="3"/>
  <c r="I750" i="3"/>
  <c r="I752" i="3"/>
  <c r="I751" i="3"/>
  <c r="I753" i="3"/>
  <c r="I754" i="3"/>
  <c r="I755" i="3"/>
  <c r="I757" i="3"/>
  <c r="I756" i="3"/>
  <c r="I759" i="3"/>
  <c r="I758" i="3"/>
  <c r="I760" i="3"/>
  <c r="I761" i="3"/>
  <c r="I762" i="3"/>
  <c r="I763" i="3"/>
  <c r="I766" i="3"/>
  <c r="I764" i="3"/>
  <c r="I765" i="3"/>
  <c r="I768" i="3"/>
  <c r="I767" i="3"/>
  <c r="I771" i="3"/>
  <c r="I770" i="3"/>
  <c r="I769" i="3"/>
  <c r="I773" i="3"/>
  <c r="I772" i="3"/>
  <c r="I775" i="3"/>
  <c r="I774" i="3"/>
  <c r="I776" i="3"/>
  <c r="I777" i="3"/>
  <c r="I778" i="3"/>
  <c r="I780" i="3"/>
  <c r="I779" i="3"/>
  <c r="I781" i="3"/>
  <c r="I782" i="3"/>
  <c r="I783" i="3"/>
  <c r="I784" i="3"/>
  <c r="I785" i="3"/>
  <c r="I786" i="3"/>
  <c r="I788" i="3"/>
  <c r="I787" i="3"/>
  <c r="I789" i="3"/>
  <c r="I790" i="3"/>
  <c r="I791" i="3"/>
  <c r="I792" i="3"/>
  <c r="I793" i="3"/>
  <c r="I794" i="3"/>
  <c r="I795" i="3"/>
  <c r="I796" i="3"/>
  <c r="I797" i="3"/>
  <c r="I798" i="3"/>
  <c r="I799" i="3"/>
  <c r="I800" i="3"/>
  <c r="I802" i="3"/>
  <c r="I801" i="3"/>
  <c r="I803" i="3"/>
  <c r="I804" i="3"/>
  <c r="I805" i="3"/>
  <c r="I806" i="3"/>
  <c r="AM457" i="3"/>
  <c r="AM455" i="3"/>
  <c r="AM456" i="3"/>
  <c r="AM459" i="3"/>
  <c r="AM458" i="3"/>
  <c r="AM461" i="3"/>
  <c r="AM462" i="3"/>
  <c r="AM460" i="3"/>
  <c r="AM463" i="3"/>
  <c r="AM464" i="3"/>
  <c r="AM465" i="3"/>
  <c r="AM466" i="3"/>
  <c r="AM467" i="3"/>
  <c r="AM468" i="3"/>
  <c r="AM469" i="3"/>
  <c r="AM470" i="3"/>
  <c r="AM471" i="3"/>
  <c r="AM472" i="3"/>
  <c r="AM473" i="3"/>
  <c r="AM474" i="3"/>
  <c r="AM475" i="3"/>
  <c r="AM476" i="3"/>
  <c r="AM478" i="3"/>
  <c r="AM477" i="3"/>
  <c r="AM479" i="3"/>
  <c r="AM480" i="3"/>
  <c r="AM481" i="3"/>
  <c r="AM483" i="3"/>
  <c r="AM482" i="3"/>
  <c r="AM484" i="3"/>
  <c r="AM486" i="3"/>
  <c r="AM487" i="3"/>
  <c r="AM485" i="3"/>
  <c r="AM489" i="3"/>
  <c r="AM488" i="3"/>
  <c r="AM490" i="3"/>
  <c r="AM491" i="3"/>
  <c r="AM493" i="3"/>
  <c r="AM492" i="3"/>
  <c r="AM494" i="3"/>
  <c r="AM496" i="3"/>
  <c r="AM495" i="3"/>
  <c r="AM497" i="3"/>
  <c r="AM498" i="3"/>
  <c r="AM499" i="3"/>
  <c r="AM500" i="3"/>
  <c r="AM501" i="3"/>
  <c r="AM502" i="3"/>
  <c r="AM503" i="3"/>
  <c r="AM504" i="3"/>
  <c r="AM505" i="3"/>
  <c r="AM507" i="3"/>
  <c r="AM506" i="3"/>
  <c r="AM508" i="3"/>
  <c r="AM510" i="3"/>
  <c r="AM511" i="3"/>
  <c r="AM509" i="3"/>
  <c r="AM513" i="3"/>
  <c r="AM512" i="3"/>
  <c r="AM514" i="3"/>
  <c r="AM515" i="3"/>
  <c r="AM516" i="3"/>
  <c r="AM517" i="3"/>
  <c r="AM518" i="3"/>
  <c r="AM519" i="3"/>
  <c r="AM521" i="3"/>
  <c r="AM520" i="3"/>
  <c r="AM523" i="3"/>
  <c r="AM522" i="3"/>
  <c r="AM525" i="3"/>
  <c r="AM524" i="3"/>
  <c r="AM526" i="3"/>
  <c r="AM527" i="3"/>
  <c r="AM528" i="3"/>
  <c r="AM529" i="3"/>
  <c r="AM530" i="3"/>
  <c r="AM531" i="3"/>
  <c r="AM534" i="3"/>
  <c r="AM533" i="3"/>
  <c r="AM532" i="3"/>
  <c r="AM535" i="3"/>
  <c r="AM536" i="3"/>
  <c r="AM538" i="3"/>
  <c r="AM539" i="3"/>
  <c r="AM537" i="3"/>
  <c r="AM540" i="3"/>
  <c r="AM541" i="3"/>
  <c r="AM543" i="3"/>
  <c r="AM542" i="3"/>
  <c r="AM545" i="3"/>
  <c r="AM544" i="3"/>
  <c r="AM546" i="3"/>
  <c r="AM547" i="3"/>
  <c r="AM548" i="3"/>
  <c r="AM549" i="3"/>
  <c r="AM550" i="3"/>
  <c r="AM551" i="3"/>
  <c r="AM553" i="3"/>
  <c r="AM552" i="3"/>
  <c r="AM554" i="3"/>
  <c r="AM555" i="3"/>
  <c r="AM556" i="3"/>
  <c r="AM558" i="3"/>
  <c r="AM557" i="3"/>
  <c r="AM561" i="3"/>
  <c r="AM559" i="3"/>
  <c r="AM560" i="3"/>
  <c r="AM562" i="3"/>
  <c r="AM563" i="3"/>
  <c r="AM564" i="3"/>
  <c r="AM565" i="3"/>
  <c r="AM566" i="3"/>
  <c r="AM567" i="3"/>
  <c r="AM569" i="3"/>
  <c r="AM570" i="3"/>
  <c r="AM568" i="3"/>
  <c r="AM572" i="3"/>
  <c r="AM573" i="3"/>
  <c r="AM571"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2" i="3"/>
  <c r="AM601" i="3"/>
  <c r="AM605" i="3"/>
  <c r="AM604" i="3"/>
  <c r="AM603" i="3"/>
  <c r="AM607" i="3"/>
  <c r="AM606" i="3"/>
  <c r="AM609" i="3"/>
  <c r="AM608" i="3"/>
  <c r="AM610" i="3"/>
  <c r="AM612" i="3"/>
  <c r="AM611" i="3"/>
  <c r="AM613" i="3"/>
  <c r="AM614" i="3"/>
  <c r="AM615" i="3"/>
  <c r="AM616" i="3"/>
  <c r="AM617" i="3"/>
  <c r="AM619" i="3"/>
  <c r="AM618" i="3"/>
  <c r="AM620" i="3"/>
  <c r="AM621" i="3"/>
  <c r="AM622" i="3"/>
  <c r="AM623" i="3"/>
  <c r="AM624" i="3"/>
  <c r="AM625" i="3"/>
  <c r="AM627" i="3"/>
  <c r="AM626" i="3"/>
  <c r="AM628" i="3"/>
  <c r="AM629" i="3"/>
  <c r="AM630" i="3"/>
  <c r="AM631" i="3"/>
  <c r="AM633" i="3"/>
  <c r="AM632" i="3"/>
  <c r="AM635" i="3"/>
  <c r="AM634" i="3"/>
  <c r="AM636" i="3"/>
  <c r="AM639" i="3"/>
  <c r="AM637" i="3"/>
  <c r="AM640" i="3"/>
  <c r="AM638" i="3"/>
  <c r="AM641" i="3"/>
  <c r="AM642" i="3"/>
  <c r="AM644" i="3"/>
  <c r="AM643" i="3"/>
  <c r="AM646" i="3"/>
  <c r="AM645" i="3"/>
  <c r="AM647" i="3"/>
  <c r="AM648" i="3"/>
  <c r="AM649" i="3"/>
  <c r="AM650" i="3"/>
  <c r="AM651" i="3"/>
  <c r="AM652" i="3"/>
  <c r="AM653" i="3"/>
  <c r="AM654" i="3"/>
  <c r="AM655" i="3"/>
  <c r="AM656" i="3"/>
  <c r="AM657" i="3"/>
  <c r="AM658" i="3"/>
  <c r="AM659" i="3"/>
  <c r="AM660" i="3"/>
  <c r="AM661" i="3"/>
  <c r="AM662" i="3"/>
  <c r="AM663" i="3"/>
  <c r="AM666" i="3"/>
  <c r="AM664" i="3"/>
  <c r="AM665" i="3"/>
  <c r="AM667" i="3"/>
  <c r="AM668" i="3"/>
  <c r="AM669" i="3"/>
  <c r="AM670" i="3"/>
  <c r="AM671" i="3"/>
  <c r="AM672" i="3"/>
  <c r="AM673" i="3"/>
  <c r="AM675" i="3"/>
  <c r="AM674" i="3"/>
  <c r="AM676" i="3"/>
  <c r="AM677" i="3"/>
  <c r="AM678" i="3"/>
  <c r="AM679" i="3"/>
  <c r="AM680" i="3"/>
  <c r="AM681" i="3"/>
  <c r="AM682" i="3"/>
  <c r="AM683" i="3"/>
  <c r="AM684" i="3"/>
  <c r="AM686" i="3"/>
  <c r="AM685" i="3"/>
  <c r="AM687" i="3"/>
  <c r="AM688" i="3"/>
  <c r="AM689" i="3"/>
  <c r="AM690" i="3"/>
  <c r="AM691" i="3"/>
  <c r="AM692" i="3"/>
  <c r="AM693" i="3"/>
  <c r="AM695" i="3"/>
  <c r="AM694" i="3"/>
  <c r="AM696" i="3"/>
  <c r="AM697" i="3"/>
  <c r="AM699" i="3"/>
  <c r="AM698" i="3"/>
  <c r="AM701" i="3"/>
  <c r="AM700" i="3"/>
  <c r="AM703" i="3"/>
  <c r="AM702" i="3"/>
  <c r="AM704" i="3"/>
  <c r="AM706" i="3"/>
  <c r="AM705" i="3"/>
  <c r="AM707" i="3"/>
  <c r="AM708" i="3"/>
  <c r="AM709" i="3"/>
  <c r="AM710" i="3"/>
  <c r="AM712" i="3"/>
  <c r="AM711" i="3"/>
  <c r="AM713" i="3"/>
  <c r="AM715" i="3"/>
  <c r="AM714" i="3"/>
  <c r="AM716" i="3"/>
  <c r="AM717" i="3"/>
  <c r="AM720" i="3"/>
  <c r="AM718" i="3"/>
  <c r="AM719" i="3"/>
  <c r="AM722" i="3"/>
  <c r="AM721" i="3"/>
  <c r="AM723" i="3"/>
  <c r="AM724" i="3"/>
  <c r="AM725" i="3"/>
  <c r="AM726" i="3"/>
  <c r="AM727" i="3"/>
  <c r="AM728" i="3"/>
  <c r="AM729" i="3"/>
  <c r="AM730" i="3"/>
  <c r="AM731" i="3"/>
  <c r="AM732" i="3"/>
  <c r="AM733" i="3"/>
  <c r="AM734" i="3"/>
  <c r="AM735" i="3"/>
  <c r="AM737" i="3"/>
  <c r="AM736" i="3"/>
  <c r="AM739" i="3"/>
  <c r="AM738" i="3"/>
  <c r="AM740" i="3"/>
  <c r="AM742" i="3"/>
  <c r="AM741" i="3"/>
  <c r="AM743" i="3"/>
  <c r="AM745" i="3"/>
  <c r="AM744" i="3"/>
  <c r="AM747" i="3"/>
  <c r="AM746" i="3"/>
  <c r="AM748" i="3"/>
  <c r="AM749" i="3"/>
  <c r="AM750" i="3"/>
  <c r="AM751" i="3"/>
  <c r="AM752" i="3"/>
  <c r="AM754" i="3"/>
  <c r="AM753" i="3"/>
  <c r="AM756" i="3"/>
  <c r="AM755" i="3"/>
  <c r="AM757" i="3"/>
  <c r="AM760" i="3"/>
  <c r="AM758" i="3"/>
  <c r="AM759" i="3"/>
  <c r="AM762" i="3"/>
  <c r="AM761" i="3"/>
  <c r="AM763" i="3"/>
  <c r="AM764" i="3"/>
  <c r="AM765" i="3"/>
  <c r="AM767" i="3"/>
  <c r="AM768" i="3"/>
  <c r="AM769" i="3"/>
  <c r="AM766" i="3"/>
  <c r="AM770" i="3"/>
  <c r="AM772" i="3"/>
  <c r="AM773" i="3"/>
  <c r="AM771" i="3"/>
  <c r="AM774" i="3"/>
  <c r="AM775" i="3"/>
  <c r="AM776" i="3"/>
  <c r="AM779" i="3"/>
  <c r="AM777" i="3"/>
  <c r="AM778" i="3"/>
  <c r="AM780" i="3"/>
  <c r="AM781" i="3"/>
  <c r="AM782" i="3"/>
  <c r="AM784" i="3"/>
  <c r="AM785" i="3"/>
  <c r="AM783" i="3"/>
  <c r="AM787" i="3"/>
  <c r="AM786" i="3"/>
  <c r="AM788" i="3"/>
  <c r="AM789" i="3"/>
  <c r="AM790" i="3"/>
  <c r="AM791" i="3"/>
  <c r="AM792" i="3"/>
  <c r="AM794" i="3"/>
  <c r="AM793" i="3"/>
  <c r="AM795" i="3"/>
  <c r="AM796" i="3"/>
  <c r="AM797" i="3"/>
  <c r="AM798" i="3"/>
  <c r="AM799" i="3"/>
  <c r="AM800" i="3"/>
  <c r="AM801" i="3"/>
  <c r="AM802" i="3"/>
  <c r="AM803" i="3"/>
  <c r="AM805" i="3"/>
  <c r="AM804" i="3"/>
  <c r="AB456" i="3"/>
  <c r="AB455" i="3"/>
  <c r="AB458" i="3"/>
  <c r="AB457" i="3"/>
  <c r="AB459" i="3"/>
  <c r="AB460" i="3"/>
  <c r="AB463" i="3"/>
  <c r="AB461" i="3"/>
  <c r="AB462" i="3"/>
  <c r="AB465" i="3"/>
  <c r="AB464" i="3"/>
  <c r="AB466" i="3"/>
  <c r="AB467" i="3"/>
  <c r="AB468" i="3"/>
  <c r="AB469" i="3"/>
  <c r="AB470" i="3"/>
  <c r="AB471" i="3"/>
  <c r="AB472" i="3"/>
  <c r="AB473" i="3"/>
  <c r="AB474" i="3"/>
  <c r="AB476" i="3"/>
  <c r="AB477" i="3"/>
  <c r="AB475" i="3"/>
  <c r="AB479" i="3"/>
  <c r="AB478" i="3"/>
  <c r="AB480" i="3"/>
  <c r="AB481" i="3"/>
  <c r="AB482" i="3"/>
  <c r="AB484" i="3"/>
  <c r="AB483" i="3"/>
  <c r="AB485" i="3"/>
  <c r="AB486" i="3"/>
  <c r="AB487" i="3"/>
  <c r="AB489" i="3"/>
  <c r="AB488" i="3"/>
  <c r="AB490" i="3"/>
  <c r="AB491" i="3"/>
  <c r="AB492" i="3"/>
  <c r="AB493" i="3"/>
  <c r="AB494" i="3"/>
  <c r="AB496" i="3"/>
  <c r="AB497" i="3"/>
  <c r="AB495" i="3"/>
  <c r="AB498" i="3"/>
  <c r="AB499" i="3"/>
  <c r="AB501" i="3"/>
  <c r="AB502" i="3"/>
  <c r="AB500" i="3"/>
  <c r="AB504" i="3"/>
  <c r="AB503" i="3"/>
  <c r="AB505" i="3"/>
  <c r="AB507" i="3"/>
  <c r="AB506" i="3"/>
  <c r="AB509" i="3"/>
  <c r="AB508" i="3"/>
  <c r="AB510" i="3"/>
  <c r="AB512" i="3"/>
  <c r="AB511" i="3"/>
  <c r="AB513" i="3"/>
  <c r="AB514" i="3"/>
  <c r="AB515" i="3"/>
  <c r="AB516" i="3"/>
  <c r="AB518" i="3"/>
  <c r="AB517" i="3"/>
  <c r="AB520" i="3"/>
  <c r="AB519" i="3"/>
  <c r="AB521" i="3"/>
  <c r="AB522" i="3"/>
  <c r="AB524" i="3"/>
  <c r="AB523" i="3"/>
  <c r="AB526" i="3"/>
  <c r="AB525" i="3"/>
  <c r="AB527" i="3"/>
  <c r="AB528" i="3"/>
  <c r="AB529" i="3"/>
  <c r="AB530" i="3"/>
  <c r="AB531" i="3"/>
  <c r="AB533" i="3"/>
  <c r="AB532" i="3"/>
  <c r="AB534" i="3"/>
  <c r="AB535" i="3"/>
  <c r="AB536" i="3"/>
  <c r="AB537" i="3"/>
  <c r="AB539" i="3"/>
  <c r="AB538" i="3"/>
  <c r="AB540" i="3"/>
  <c r="AB541" i="3"/>
  <c r="AB543" i="3"/>
  <c r="AB542" i="3"/>
  <c r="AB544" i="3"/>
  <c r="AB545" i="3"/>
  <c r="AB546" i="3"/>
  <c r="AB547" i="3"/>
  <c r="AB548" i="3"/>
  <c r="AB549" i="3"/>
  <c r="AB550" i="3"/>
  <c r="AB551" i="3"/>
  <c r="AB552" i="3"/>
  <c r="AB553" i="3"/>
  <c r="AB554" i="3"/>
  <c r="AB555" i="3"/>
  <c r="AB556" i="3"/>
  <c r="AB557" i="3"/>
  <c r="AB558" i="3"/>
  <c r="AB559" i="3"/>
  <c r="AB560" i="3"/>
  <c r="AB561" i="3"/>
  <c r="AB562" i="3"/>
  <c r="AB563" i="3"/>
  <c r="AB564" i="3"/>
  <c r="AB565" i="3"/>
  <c r="AB566" i="3"/>
  <c r="AB569" i="3"/>
  <c r="AB567" i="3"/>
  <c r="AB568" i="3"/>
  <c r="AB570" i="3"/>
  <c r="AB571" i="3"/>
  <c r="AB572" i="3"/>
  <c r="AB573" i="3"/>
  <c r="AB574" i="3"/>
  <c r="AB575" i="3"/>
  <c r="AB576" i="3"/>
  <c r="AB577" i="3"/>
  <c r="AB578" i="3"/>
  <c r="AB579" i="3"/>
  <c r="AB580" i="3"/>
  <c r="AB581" i="3"/>
  <c r="AB582" i="3"/>
  <c r="AB583" i="3"/>
  <c r="AB585" i="3"/>
  <c r="AB584" i="3"/>
  <c r="AB587" i="3"/>
  <c r="AB586" i="3"/>
  <c r="AB588" i="3"/>
  <c r="AB589" i="3"/>
  <c r="AB591" i="3"/>
  <c r="AB590" i="3"/>
  <c r="AB592" i="3"/>
  <c r="AB593" i="3"/>
  <c r="AB595" i="3"/>
  <c r="AB594" i="3"/>
  <c r="AB596" i="3"/>
  <c r="AB598" i="3"/>
  <c r="AB597" i="3"/>
  <c r="AB600" i="3"/>
  <c r="AB599" i="3"/>
  <c r="AB601" i="3"/>
  <c r="AB602" i="3"/>
  <c r="AB603" i="3"/>
  <c r="AB604" i="3"/>
  <c r="AB607" i="3"/>
  <c r="AB605" i="3"/>
  <c r="AB606" i="3"/>
  <c r="AB608" i="3"/>
  <c r="AB609" i="3"/>
  <c r="AB610" i="3"/>
  <c r="AB611" i="3"/>
  <c r="AB613" i="3"/>
  <c r="AB612" i="3"/>
  <c r="AB615" i="3"/>
  <c r="AB614" i="3"/>
  <c r="AB616" i="3"/>
  <c r="AB618" i="3"/>
  <c r="AB617" i="3"/>
  <c r="AB619" i="3"/>
  <c r="AB620" i="3"/>
  <c r="AB622" i="3"/>
  <c r="AB621" i="3"/>
  <c r="AB623" i="3"/>
  <c r="AB624" i="3"/>
  <c r="AB625" i="3"/>
  <c r="AB626" i="3"/>
  <c r="AB627" i="3"/>
  <c r="AB628" i="3"/>
  <c r="AB629" i="3"/>
  <c r="AB630" i="3"/>
  <c r="AB631" i="3"/>
  <c r="AB632" i="3"/>
  <c r="AB633" i="3"/>
  <c r="AB635" i="3"/>
  <c r="AB634" i="3"/>
  <c r="AB636" i="3"/>
  <c r="AB637" i="3"/>
  <c r="AB639" i="3"/>
  <c r="AB641" i="3"/>
  <c r="AB638" i="3"/>
  <c r="AB640" i="3"/>
  <c r="AB642" i="3"/>
  <c r="AB643" i="3"/>
  <c r="AB644" i="3"/>
  <c r="AB645" i="3"/>
  <c r="AB646" i="3"/>
  <c r="AB647" i="3"/>
  <c r="AB648" i="3"/>
  <c r="AB649" i="3"/>
  <c r="AB650" i="3"/>
  <c r="AB651" i="3"/>
  <c r="AB652" i="3"/>
  <c r="AB654" i="3"/>
  <c r="AB653" i="3"/>
  <c r="AB655" i="3"/>
  <c r="AB656" i="3"/>
  <c r="AB657" i="3"/>
  <c r="AB659" i="3"/>
  <c r="AB658" i="3"/>
  <c r="AB660" i="3"/>
  <c r="AB661" i="3"/>
  <c r="AB662" i="3"/>
  <c r="AB663" i="3"/>
  <c r="AB664" i="3"/>
  <c r="AB666" i="3"/>
  <c r="AB665" i="3"/>
  <c r="AB667" i="3"/>
  <c r="AB669" i="3"/>
  <c r="AB668" i="3"/>
  <c r="AB670" i="3"/>
  <c r="AB671" i="3"/>
  <c r="AB672" i="3"/>
  <c r="AB673" i="3"/>
  <c r="AB674" i="3"/>
  <c r="AB675" i="3"/>
  <c r="AB676" i="3"/>
  <c r="AB677" i="3"/>
  <c r="AB678" i="3"/>
  <c r="AB679" i="3"/>
  <c r="AB680" i="3"/>
  <c r="AB681" i="3"/>
  <c r="AB682" i="3"/>
  <c r="AB684" i="3"/>
  <c r="AB683" i="3"/>
  <c r="AB685" i="3"/>
  <c r="AB686" i="3"/>
  <c r="AB687" i="3"/>
  <c r="AB688" i="3"/>
  <c r="AB690" i="3"/>
  <c r="AB689" i="3"/>
  <c r="AB691" i="3"/>
  <c r="AB692" i="3"/>
  <c r="AB695" i="3"/>
  <c r="AB693" i="3"/>
  <c r="AB694" i="3"/>
  <c r="AB697" i="3"/>
  <c r="AB696" i="3"/>
  <c r="AB698" i="3"/>
  <c r="AB699" i="3"/>
  <c r="AB702" i="3"/>
  <c r="AB700" i="3"/>
  <c r="AB701" i="3"/>
  <c r="AB703" i="3"/>
  <c r="AB704" i="3"/>
  <c r="AB705" i="3"/>
  <c r="AB706" i="3"/>
  <c r="AB708" i="3"/>
  <c r="AB707" i="3"/>
  <c r="AB709" i="3"/>
  <c r="AB710" i="3"/>
  <c r="AB711" i="3"/>
  <c r="AB712" i="3"/>
  <c r="AB714" i="3"/>
  <c r="AB713" i="3"/>
  <c r="AB715" i="3"/>
  <c r="AB718" i="3"/>
  <c r="AB717" i="3"/>
  <c r="AB716" i="3"/>
  <c r="AB720" i="3"/>
  <c r="AB719" i="3"/>
  <c r="AB721" i="3"/>
  <c r="AB723" i="3"/>
  <c r="AB722" i="3"/>
  <c r="AB725" i="3"/>
  <c r="AB724" i="3"/>
  <c r="AB727" i="3"/>
  <c r="AB726" i="3"/>
  <c r="AB728" i="3"/>
  <c r="AB729" i="3"/>
  <c r="AB730" i="3"/>
  <c r="AB731" i="3"/>
  <c r="AB732" i="3"/>
  <c r="AB734" i="3"/>
  <c r="AB733" i="3"/>
  <c r="AB735" i="3"/>
  <c r="AB737" i="3"/>
  <c r="AB736" i="3"/>
  <c r="AB738" i="3"/>
  <c r="AB739" i="3"/>
  <c r="AB740" i="3"/>
  <c r="AB741" i="3"/>
  <c r="AB742" i="3"/>
  <c r="AB744" i="3"/>
  <c r="AB743" i="3"/>
  <c r="AB746" i="3"/>
  <c r="AB745" i="3"/>
  <c r="AB747" i="3"/>
  <c r="AB748" i="3"/>
  <c r="AB749" i="3"/>
  <c r="AB750" i="3"/>
  <c r="AB751" i="3"/>
  <c r="AB752" i="3"/>
  <c r="AB753" i="3"/>
  <c r="AB754" i="3"/>
  <c r="AB756" i="3"/>
  <c r="AB755" i="3"/>
  <c r="AB757" i="3"/>
  <c r="AB759" i="3"/>
  <c r="AB760" i="3"/>
  <c r="AB758" i="3"/>
  <c r="AB761" i="3"/>
  <c r="AB762" i="3"/>
  <c r="AB763" i="3"/>
  <c r="AB764" i="3"/>
  <c r="AB765" i="3"/>
  <c r="AB766" i="3"/>
  <c r="AB767" i="3"/>
  <c r="AB768" i="3"/>
  <c r="AB769" i="3"/>
  <c r="AB771" i="3"/>
  <c r="AB770" i="3"/>
  <c r="AB772" i="3"/>
  <c r="AB773" i="3"/>
  <c r="AB774" i="3"/>
  <c r="AB775" i="3"/>
  <c r="AB776" i="3"/>
  <c r="AB777" i="3"/>
  <c r="AB778" i="3"/>
  <c r="AB779" i="3"/>
  <c r="AB781" i="3"/>
  <c r="AB780" i="3"/>
  <c r="AB782" i="3"/>
  <c r="AB785" i="3"/>
  <c r="AB783" i="3"/>
  <c r="AB784" i="3"/>
  <c r="AB786" i="3"/>
  <c r="AB787" i="3"/>
  <c r="AB788" i="3"/>
  <c r="AB789" i="3"/>
  <c r="AB790" i="3"/>
  <c r="AB791" i="3"/>
  <c r="AB792" i="3"/>
  <c r="AB793" i="3"/>
  <c r="AB794" i="3"/>
  <c r="AB795" i="3"/>
  <c r="AB797" i="3"/>
  <c r="AB796" i="3"/>
  <c r="AB800" i="3"/>
  <c r="AB798" i="3"/>
  <c r="AB799" i="3"/>
  <c r="AB801" i="3"/>
  <c r="AB802" i="3"/>
  <c r="AB803" i="3"/>
  <c r="AB805" i="3"/>
  <c r="AB804" i="3"/>
  <c r="AI455" i="3"/>
  <c r="AI456" i="3"/>
  <c r="AI458" i="3"/>
  <c r="AI457" i="3"/>
  <c r="AI459" i="3"/>
  <c r="AI460" i="3"/>
  <c r="AI461" i="3"/>
  <c r="AI462" i="3"/>
  <c r="AI465" i="3"/>
  <c r="AI463" i="3"/>
  <c r="AI464" i="3"/>
  <c r="AI467" i="3"/>
  <c r="AI466" i="3"/>
  <c r="AI468" i="3"/>
  <c r="AI470" i="3"/>
  <c r="AI469" i="3"/>
  <c r="AI471" i="3"/>
  <c r="AI472" i="3"/>
  <c r="AI475" i="3"/>
  <c r="AI473" i="3"/>
  <c r="AI474" i="3"/>
  <c r="AI476" i="3"/>
  <c r="AI478" i="3"/>
  <c r="AI477" i="3"/>
  <c r="AI479" i="3"/>
  <c r="AI480" i="3"/>
  <c r="AI481" i="3"/>
  <c r="AI482" i="3"/>
  <c r="AI484" i="3"/>
  <c r="AI486" i="3"/>
  <c r="AI483" i="3"/>
  <c r="AI485" i="3"/>
  <c r="AI487" i="3"/>
  <c r="AI489" i="3"/>
  <c r="AI490" i="3"/>
  <c r="AI488" i="3"/>
  <c r="AI491" i="3"/>
  <c r="AI492" i="3"/>
  <c r="AI493" i="3"/>
  <c r="AI494" i="3"/>
  <c r="AI495" i="3"/>
  <c r="AI496" i="3"/>
  <c r="AI497" i="3"/>
  <c r="AI498" i="3"/>
  <c r="AI499" i="3"/>
  <c r="AI500" i="3"/>
  <c r="AI501" i="3"/>
  <c r="AI502" i="3"/>
  <c r="AI503" i="3"/>
  <c r="AI505" i="3"/>
  <c r="AI504" i="3"/>
  <c r="AI507" i="3"/>
  <c r="AI506" i="3"/>
  <c r="AI508" i="3"/>
  <c r="AI509" i="3"/>
  <c r="AI510" i="3"/>
  <c r="AI512" i="3"/>
  <c r="AI511" i="3"/>
  <c r="AI513" i="3"/>
  <c r="AI515" i="3"/>
  <c r="AI514" i="3"/>
  <c r="AI516" i="3"/>
  <c r="AI517" i="3"/>
  <c r="AI518" i="3"/>
  <c r="AI520" i="3"/>
  <c r="AI519" i="3"/>
  <c r="AI521" i="3"/>
  <c r="AI522" i="3"/>
  <c r="AI523" i="3"/>
  <c r="AI524" i="3"/>
  <c r="AI526" i="3"/>
  <c r="AI525" i="3"/>
  <c r="AI529" i="3"/>
  <c r="AI527" i="3"/>
  <c r="AI530" i="3"/>
  <c r="AI528" i="3"/>
  <c r="AI531" i="3"/>
  <c r="AI532" i="3"/>
  <c r="AI533" i="3"/>
  <c r="AI534" i="3"/>
  <c r="AI535" i="3"/>
  <c r="AI536" i="3"/>
  <c r="AI537" i="3"/>
  <c r="AI538" i="3"/>
  <c r="AI539" i="3"/>
  <c r="AI540" i="3"/>
  <c r="AI541" i="3"/>
  <c r="AI543" i="3"/>
  <c r="AI542" i="3"/>
  <c r="AI546" i="3"/>
  <c r="AI544" i="3"/>
  <c r="AI545" i="3"/>
  <c r="AI548" i="3"/>
  <c r="AI547" i="3"/>
  <c r="AI549" i="3"/>
  <c r="AI550" i="3"/>
  <c r="AI551" i="3"/>
  <c r="AI552" i="3"/>
  <c r="AI553" i="3"/>
  <c r="AI554" i="3"/>
  <c r="AI555" i="3"/>
  <c r="AI557" i="3"/>
  <c r="AI556" i="3"/>
  <c r="AI558" i="3"/>
  <c r="AI559" i="3"/>
  <c r="AI561" i="3"/>
  <c r="AI560" i="3"/>
  <c r="AI562" i="3"/>
  <c r="AI563" i="3"/>
  <c r="AI564" i="3"/>
  <c r="AI565" i="3"/>
  <c r="AI566" i="3"/>
  <c r="AI568" i="3"/>
  <c r="AI567" i="3"/>
  <c r="AI569" i="3"/>
  <c r="AI570" i="3"/>
  <c r="AI571" i="3"/>
  <c r="AI572" i="3"/>
  <c r="AI573" i="3"/>
  <c r="AI574" i="3"/>
  <c r="AI575" i="3"/>
  <c r="AI576" i="3"/>
  <c r="AI577" i="3"/>
  <c r="AI578" i="3"/>
  <c r="AI579" i="3"/>
  <c r="AI580" i="3"/>
  <c r="AI582" i="3"/>
  <c r="AI581" i="3"/>
  <c r="AI583" i="3"/>
  <c r="AI584" i="3"/>
  <c r="AI586" i="3"/>
  <c r="AI585" i="3"/>
  <c r="AI587" i="3"/>
  <c r="AI588" i="3"/>
  <c r="AI589" i="3"/>
  <c r="AI591" i="3"/>
  <c r="AI590" i="3"/>
  <c r="AI592" i="3"/>
  <c r="AI595" i="3"/>
  <c r="AI593" i="3"/>
  <c r="AI594" i="3"/>
  <c r="AI597" i="3"/>
  <c r="AI598" i="3"/>
  <c r="AI596" i="3"/>
  <c r="AI599" i="3"/>
  <c r="AI600" i="3"/>
  <c r="AI603" i="3"/>
  <c r="AI601" i="3"/>
  <c r="AI602" i="3"/>
  <c r="AI604" i="3"/>
  <c r="AI605" i="3"/>
  <c r="AI606" i="3"/>
  <c r="AI607" i="3"/>
  <c r="AI608" i="3"/>
  <c r="AI610" i="3"/>
  <c r="AI609" i="3"/>
  <c r="AI611" i="3"/>
  <c r="AI613" i="3"/>
  <c r="AI612" i="3"/>
  <c r="AI616" i="3"/>
  <c r="AI614" i="3"/>
  <c r="AI615" i="3"/>
  <c r="AI617" i="3"/>
  <c r="AI618" i="3"/>
  <c r="AI619" i="3"/>
  <c r="AI620" i="3"/>
  <c r="AI621" i="3"/>
  <c r="AI622" i="3"/>
  <c r="AI623" i="3"/>
  <c r="AI624" i="3"/>
  <c r="AI625" i="3"/>
  <c r="AI626" i="3"/>
  <c r="AI627" i="3"/>
  <c r="AI628" i="3"/>
  <c r="AI629" i="3"/>
  <c r="AI630" i="3"/>
  <c r="AI631" i="3"/>
  <c r="AI633" i="3"/>
  <c r="AI632" i="3"/>
  <c r="AI635" i="3"/>
  <c r="AI634" i="3"/>
  <c r="AI637" i="3"/>
  <c r="AI636" i="3"/>
  <c r="AI638" i="3"/>
  <c r="AI639" i="3"/>
  <c r="AI640" i="3"/>
  <c r="AI642" i="3"/>
  <c r="AI641" i="3"/>
  <c r="AI644" i="3"/>
  <c r="AI643" i="3"/>
  <c r="AI645" i="3"/>
  <c r="AI647" i="3"/>
  <c r="AI646" i="3"/>
  <c r="AI648" i="3"/>
  <c r="AI649" i="3"/>
  <c r="AI650" i="3"/>
  <c r="AI654" i="3"/>
  <c r="AI651" i="3"/>
  <c r="AI652" i="3"/>
  <c r="AI653" i="3"/>
  <c r="AI656" i="3"/>
  <c r="AI657" i="3"/>
  <c r="AI655" i="3"/>
  <c r="AI658" i="3"/>
  <c r="AI659" i="3"/>
  <c r="AI660" i="3"/>
  <c r="AI661" i="3"/>
  <c r="AI662" i="3"/>
  <c r="AI663" i="3"/>
  <c r="AI664" i="3"/>
  <c r="AI665" i="3"/>
  <c r="AI666" i="3"/>
  <c r="AI667" i="3"/>
  <c r="AI669" i="3"/>
  <c r="AI668" i="3"/>
  <c r="AI670" i="3"/>
  <c r="AI671" i="3"/>
  <c r="AI672" i="3"/>
  <c r="AI673" i="3"/>
  <c r="AI674" i="3"/>
  <c r="AI675" i="3"/>
  <c r="AI676" i="3"/>
  <c r="AI678" i="3"/>
  <c r="AI677" i="3"/>
  <c r="AI680" i="3"/>
  <c r="AI679" i="3"/>
  <c r="AI681" i="3"/>
  <c r="AI682" i="3"/>
  <c r="AI683" i="3"/>
  <c r="AI685" i="3"/>
  <c r="AI684" i="3"/>
  <c r="AI686" i="3"/>
  <c r="AI687" i="3"/>
  <c r="AI688" i="3"/>
  <c r="AI689" i="3"/>
  <c r="AI690" i="3"/>
  <c r="AI693" i="3"/>
  <c r="AI691" i="3"/>
  <c r="AI692" i="3"/>
  <c r="AI694" i="3"/>
  <c r="AI695" i="3"/>
  <c r="AI696" i="3"/>
  <c r="AI698" i="3"/>
  <c r="AI697" i="3"/>
  <c r="AI700" i="3"/>
  <c r="AI699" i="3"/>
  <c r="AI701" i="3"/>
  <c r="AI702" i="3"/>
  <c r="AI704" i="3"/>
  <c r="AI703" i="3"/>
  <c r="AI705" i="3"/>
  <c r="AI706" i="3"/>
  <c r="AI707" i="3"/>
  <c r="AI708" i="3"/>
  <c r="AI709" i="3"/>
  <c r="AI711" i="3"/>
  <c r="AI710" i="3"/>
  <c r="AI713" i="3"/>
  <c r="AI712" i="3"/>
  <c r="AI714" i="3"/>
  <c r="AI715" i="3"/>
  <c r="AI718" i="3"/>
  <c r="AI717" i="3"/>
  <c r="AI716" i="3"/>
  <c r="AI719" i="3"/>
  <c r="AI720" i="3"/>
  <c r="AI722" i="3"/>
  <c r="AI721" i="3"/>
  <c r="AI723" i="3"/>
  <c r="AI724" i="3"/>
  <c r="AI725" i="3"/>
  <c r="AI726" i="3"/>
  <c r="AI729" i="3"/>
  <c r="AI727" i="3"/>
  <c r="AI728" i="3"/>
  <c r="AI730" i="3"/>
  <c r="AI731" i="3"/>
  <c r="AI733" i="3"/>
  <c r="AI732" i="3"/>
  <c r="AI734" i="3"/>
  <c r="AI736" i="3"/>
  <c r="AI735" i="3"/>
  <c r="AI737" i="3"/>
  <c r="AI739" i="3"/>
  <c r="AI738" i="3"/>
  <c r="AI740" i="3"/>
  <c r="AI741" i="3"/>
  <c r="AI742" i="3"/>
  <c r="AI743" i="3"/>
  <c r="AI745" i="3"/>
  <c r="AI744" i="3"/>
  <c r="AI747" i="3"/>
  <c r="AI746" i="3"/>
  <c r="AI748" i="3"/>
  <c r="AI749" i="3"/>
  <c r="AI751" i="3"/>
  <c r="AI750" i="3"/>
  <c r="AI752" i="3"/>
  <c r="AI753" i="3"/>
  <c r="AI754" i="3"/>
  <c r="AI755" i="3"/>
  <c r="AI758" i="3"/>
  <c r="AI757" i="3"/>
  <c r="AI756" i="3"/>
  <c r="AI760" i="3"/>
  <c r="AI759" i="3"/>
  <c r="AI761" i="3"/>
  <c r="AI763" i="3"/>
  <c r="AI762" i="3"/>
  <c r="AI764" i="3"/>
  <c r="AI766" i="3"/>
  <c r="AI767" i="3"/>
  <c r="AI765" i="3"/>
  <c r="AI768" i="3"/>
  <c r="AI769" i="3"/>
  <c r="AI770" i="3"/>
  <c r="AI771" i="3"/>
  <c r="AI773" i="3"/>
  <c r="AI772" i="3"/>
  <c r="AI775" i="3"/>
  <c r="AI774" i="3"/>
  <c r="AI777" i="3"/>
  <c r="AI776" i="3"/>
  <c r="AI778" i="3"/>
  <c r="AI780" i="3"/>
  <c r="AI779" i="3"/>
  <c r="AI781" i="3"/>
  <c r="AI783" i="3"/>
  <c r="AI782" i="3"/>
  <c r="AI785" i="3"/>
  <c r="AI784" i="3"/>
  <c r="AI786" i="3"/>
  <c r="AI787" i="3"/>
  <c r="AI788" i="3"/>
  <c r="AI789" i="3"/>
  <c r="AI790" i="3"/>
  <c r="AI791" i="3"/>
  <c r="AI792" i="3"/>
  <c r="AI793" i="3"/>
  <c r="AI794" i="3"/>
  <c r="AI797" i="3"/>
  <c r="AI796" i="3"/>
  <c r="AI795" i="3"/>
  <c r="AI798" i="3"/>
  <c r="AI799" i="3"/>
  <c r="AI800" i="3"/>
  <c r="AI801" i="3"/>
  <c r="AI803" i="3"/>
  <c r="AI802" i="3"/>
  <c r="AI804" i="3"/>
  <c r="AI806" i="3"/>
  <c r="AI805" i="3"/>
  <c r="S809" i="3"/>
  <c r="AD806" i="3"/>
  <c r="AL809" i="3"/>
  <c r="AA805" i="3"/>
  <c r="G810" i="3"/>
  <c r="AF806" i="3"/>
  <c r="AA808" i="3"/>
  <c r="G807" i="3"/>
  <c r="J809" i="3"/>
  <c r="AK807" i="3"/>
  <c r="E808" i="3"/>
  <c r="N807" i="3"/>
  <c r="AH807" i="3"/>
  <c r="AI809" i="3"/>
  <c r="AB806" i="3"/>
  <c r="K455" i="3"/>
  <c r="K456" i="3"/>
  <c r="K457" i="3"/>
  <c r="K460" i="3"/>
  <c r="K458" i="3"/>
  <c r="K459" i="3"/>
  <c r="K461" i="3"/>
  <c r="K463" i="3"/>
  <c r="K462" i="3"/>
  <c r="K465" i="3"/>
  <c r="K464" i="3"/>
  <c r="K466" i="3"/>
  <c r="K467" i="3"/>
  <c r="K468" i="3"/>
  <c r="K469" i="3"/>
  <c r="K470" i="3"/>
  <c r="K471" i="3"/>
  <c r="K473" i="3"/>
  <c r="K472" i="3"/>
  <c r="K475" i="3"/>
  <c r="K474" i="3"/>
  <c r="K477" i="3"/>
  <c r="K476" i="3"/>
  <c r="K478" i="3"/>
  <c r="K480" i="3"/>
  <c r="K479" i="3"/>
  <c r="K481" i="3"/>
  <c r="K482" i="3"/>
  <c r="K484" i="3"/>
  <c r="K483" i="3"/>
  <c r="K487" i="3"/>
  <c r="K485" i="3"/>
  <c r="K486" i="3"/>
  <c r="K488" i="3"/>
  <c r="K489" i="3"/>
  <c r="K490" i="3"/>
  <c r="K493" i="3"/>
  <c r="K491" i="3"/>
  <c r="K492" i="3"/>
  <c r="K494" i="3"/>
  <c r="K496" i="3"/>
  <c r="K495" i="3"/>
  <c r="K497" i="3"/>
  <c r="K498" i="3"/>
  <c r="K499" i="3"/>
  <c r="K500" i="3"/>
  <c r="K501" i="3"/>
  <c r="K503" i="3"/>
  <c r="K502" i="3"/>
  <c r="K504" i="3"/>
  <c r="K505" i="3"/>
  <c r="K507" i="3"/>
  <c r="K506"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4" i="3"/>
  <c r="K533" i="3"/>
  <c r="K535" i="3"/>
  <c r="K536" i="3"/>
  <c r="K537" i="3"/>
  <c r="K539" i="3"/>
  <c r="K538" i="3"/>
  <c r="K540" i="3"/>
  <c r="K541" i="3"/>
  <c r="K542" i="3"/>
  <c r="K543" i="3"/>
  <c r="K544" i="3"/>
  <c r="K546" i="3"/>
  <c r="K545" i="3"/>
  <c r="K548" i="3"/>
  <c r="K547" i="3"/>
  <c r="K549" i="3"/>
  <c r="K550" i="3"/>
  <c r="K551" i="3"/>
  <c r="K553" i="3"/>
  <c r="K552" i="3"/>
  <c r="K554" i="3"/>
  <c r="K556" i="3"/>
  <c r="K555" i="3"/>
  <c r="K557" i="3"/>
  <c r="K558" i="3"/>
  <c r="K560" i="3"/>
  <c r="K559" i="3"/>
  <c r="K561" i="3"/>
  <c r="K562" i="3"/>
  <c r="K564" i="3"/>
  <c r="K563" i="3"/>
  <c r="K567" i="3"/>
  <c r="K565" i="3"/>
  <c r="K566" i="3"/>
  <c r="K568" i="3"/>
  <c r="K569" i="3"/>
  <c r="K570" i="3"/>
  <c r="K572" i="3"/>
  <c r="K571" i="3"/>
  <c r="K574" i="3"/>
  <c r="K573" i="3"/>
  <c r="K575" i="3"/>
  <c r="K577" i="3"/>
  <c r="K576" i="3"/>
  <c r="K579" i="3"/>
  <c r="K578"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7" i="3"/>
  <c r="K606" i="3"/>
  <c r="K608" i="3"/>
  <c r="K611" i="3"/>
  <c r="K609" i="3"/>
  <c r="K610" i="3"/>
  <c r="K612" i="3"/>
  <c r="K614" i="3"/>
  <c r="K613" i="3"/>
  <c r="K616" i="3"/>
  <c r="K615" i="3"/>
  <c r="K617" i="3"/>
  <c r="K618" i="3"/>
  <c r="K619" i="3"/>
  <c r="K620" i="3"/>
  <c r="K621" i="3"/>
  <c r="K622" i="3"/>
  <c r="K623" i="3"/>
  <c r="K624" i="3"/>
  <c r="K625" i="3"/>
  <c r="K627" i="3"/>
  <c r="K626" i="3"/>
  <c r="K629" i="3"/>
  <c r="K628" i="3"/>
  <c r="K631" i="3"/>
  <c r="K630" i="3"/>
  <c r="K632" i="3"/>
  <c r="K633" i="3"/>
  <c r="K634" i="3"/>
  <c r="K635" i="3"/>
  <c r="K636" i="3"/>
  <c r="K637" i="3"/>
  <c r="K638" i="3"/>
  <c r="K639" i="3"/>
  <c r="K641" i="3"/>
  <c r="K640" i="3"/>
  <c r="K643" i="3"/>
  <c r="K642" i="3"/>
  <c r="K645" i="3"/>
  <c r="K644" i="3"/>
  <c r="K646" i="3"/>
  <c r="K647" i="3"/>
  <c r="K648" i="3"/>
  <c r="K649" i="3"/>
  <c r="K650" i="3"/>
  <c r="K651" i="3"/>
  <c r="K652" i="3"/>
  <c r="K654" i="3"/>
  <c r="K653" i="3"/>
  <c r="K655" i="3"/>
  <c r="K656" i="3"/>
  <c r="K657" i="3"/>
  <c r="K658" i="3"/>
  <c r="K659" i="3"/>
  <c r="K660" i="3"/>
  <c r="K661" i="3"/>
  <c r="K664" i="3"/>
  <c r="K662" i="3"/>
  <c r="K663" i="3"/>
  <c r="K665" i="3"/>
  <c r="K666" i="3"/>
  <c r="K668" i="3"/>
  <c r="K667" i="3"/>
  <c r="K670" i="3"/>
  <c r="K669" i="3"/>
  <c r="K672" i="3"/>
  <c r="K671" i="3"/>
  <c r="K673" i="3"/>
  <c r="K675" i="3"/>
  <c r="K674" i="3"/>
  <c r="K677" i="3"/>
  <c r="K676" i="3"/>
  <c r="K678" i="3"/>
  <c r="K679" i="3"/>
  <c r="K680" i="3"/>
  <c r="K682" i="3"/>
  <c r="K681" i="3"/>
  <c r="K683" i="3"/>
  <c r="K685" i="3"/>
  <c r="K684" i="3"/>
  <c r="K686" i="3"/>
  <c r="K687" i="3"/>
  <c r="K688" i="3"/>
  <c r="K689" i="3"/>
  <c r="K691" i="3"/>
  <c r="K690" i="3"/>
  <c r="K692" i="3"/>
  <c r="K693" i="3"/>
  <c r="K694" i="3"/>
  <c r="K695" i="3"/>
  <c r="K696" i="3"/>
  <c r="K697" i="3"/>
  <c r="K698" i="3"/>
  <c r="K699" i="3"/>
  <c r="K700" i="3"/>
  <c r="K702" i="3"/>
  <c r="K701" i="3"/>
  <c r="K703" i="3"/>
  <c r="K705" i="3"/>
  <c r="K704" i="3"/>
  <c r="K708" i="3"/>
  <c r="K706" i="3"/>
  <c r="K707" i="3"/>
  <c r="K709" i="3"/>
  <c r="K710" i="3"/>
  <c r="K711" i="3"/>
  <c r="K712" i="3"/>
  <c r="K714" i="3"/>
  <c r="K713" i="3"/>
  <c r="K715" i="3"/>
  <c r="K716" i="3"/>
  <c r="K717" i="3"/>
  <c r="K718" i="3"/>
  <c r="K719" i="3"/>
  <c r="K720" i="3"/>
  <c r="K721" i="3"/>
  <c r="K722" i="3"/>
  <c r="K723" i="3"/>
  <c r="K724" i="3"/>
  <c r="K725" i="3"/>
  <c r="K726" i="3"/>
  <c r="K727" i="3"/>
  <c r="K728" i="3"/>
  <c r="K729" i="3"/>
  <c r="K730" i="3"/>
  <c r="K731" i="3"/>
  <c r="K732" i="3"/>
  <c r="K733" i="3"/>
  <c r="K735" i="3"/>
  <c r="K734" i="3"/>
  <c r="K737" i="3"/>
  <c r="K736" i="3"/>
  <c r="K738" i="3"/>
  <c r="K739" i="3"/>
  <c r="K740" i="3"/>
  <c r="K742" i="3"/>
  <c r="K741" i="3"/>
  <c r="K743" i="3"/>
  <c r="K745" i="3"/>
  <c r="K744" i="3"/>
  <c r="K746" i="3"/>
  <c r="K747" i="3"/>
  <c r="K748" i="3"/>
  <c r="K749" i="3"/>
  <c r="K750" i="3"/>
  <c r="K751" i="3"/>
  <c r="K752" i="3"/>
  <c r="K754" i="3"/>
  <c r="K753" i="3"/>
  <c r="K756" i="3"/>
  <c r="K755" i="3"/>
  <c r="K757" i="3"/>
  <c r="K758" i="3"/>
  <c r="K759" i="3"/>
  <c r="K760" i="3"/>
  <c r="K761" i="3"/>
  <c r="K762" i="3"/>
  <c r="K763" i="3"/>
  <c r="K765" i="3"/>
  <c r="K764" i="3"/>
  <c r="K766" i="3"/>
  <c r="K767" i="3"/>
  <c r="K768" i="3"/>
  <c r="K769" i="3"/>
  <c r="K770" i="3"/>
  <c r="K771" i="3"/>
  <c r="K773" i="3"/>
  <c r="K772" i="3"/>
  <c r="K774" i="3"/>
  <c r="K776" i="3"/>
  <c r="K775" i="3"/>
  <c r="K777" i="3"/>
  <c r="K778" i="3"/>
  <c r="K779" i="3"/>
  <c r="K780" i="3"/>
  <c r="K781" i="3"/>
  <c r="K782" i="3"/>
  <c r="K783" i="3"/>
  <c r="K784" i="3"/>
  <c r="K785" i="3"/>
  <c r="K786" i="3"/>
  <c r="K787" i="3"/>
  <c r="K789" i="3"/>
  <c r="K788" i="3"/>
  <c r="K791" i="3"/>
  <c r="K790" i="3"/>
  <c r="K792" i="3"/>
  <c r="K794" i="3"/>
  <c r="K793" i="3"/>
  <c r="K795" i="3"/>
  <c r="K796" i="3"/>
  <c r="K797" i="3"/>
  <c r="K800" i="3"/>
  <c r="K798" i="3"/>
  <c r="K799" i="3"/>
  <c r="K801" i="3"/>
  <c r="K802" i="3"/>
  <c r="K804" i="3"/>
  <c r="K803" i="3"/>
  <c r="K805" i="3"/>
  <c r="S456" i="3"/>
  <c r="S455" i="3"/>
  <c r="S457" i="3"/>
  <c r="S458" i="3"/>
  <c r="S459" i="3"/>
  <c r="S460" i="3"/>
  <c r="S461" i="3"/>
  <c r="S463" i="3"/>
  <c r="S462" i="3"/>
  <c r="S464" i="3"/>
  <c r="S466" i="3"/>
  <c r="S467" i="3"/>
  <c r="S465" i="3"/>
  <c r="S468" i="3"/>
  <c r="S469" i="3"/>
  <c r="S471" i="3"/>
  <c r="S470" i="3"/>
  <c r="S472" i="3"/>
  <c r="S475" i="3"/>
  <c r="S474" i="3"/>
  <c r="S473" i="3"/>
  <c r="S476" i="3"/>
  <c r="S479" i="3"/>
  <c r="S478" i="3"/>
  <c r="S477" i="3"/>
  <c r="S481" i="3"/>
  <c r="S480" i="3"/>
  <c r="S484" i="3"/>
  <c r="S483" i="3"/>
  <c r="S482" i="3"/>
  <c r="S485" i="3"/>
  <c r="S486" i="3"/>
  <c r="S488" i="3"/>
  <c r="S487" i="3"/>
  <c r="S489" i="3"/>
  <c r="S490" i="3"/>
  <c r="S492" i="3"/>
  <c r="S491" i="3"/>
  <c r="S493" i="3"/>
  <c r="S494" i="3"/>
  <c r="S495" i="3"/>
  <c r="S496" i="3"/>
  <c r="S497" i="3"/>
  <c r="S499" i="3"/>
  <c r="S498" i="3"/>
  <c r="S500" i="3"/>
  <c r="S501" i="3"/>
  <c r="S503" i="3"/>
  <c r="S502" i="3"/>
  <c r="S504" i="3"/>
  <c r="S505" i="3"/>
  <c r="S506" i="3"/>
  <c r="S507" i="3"/>
  <c r="S508" i="3"/>
  <c r="S509" i="3"/>
  <c r="S510" i="3"/>
  <c r="S511" i="3"/>
  <c r="S512" i="3"/>
  <c r="S513" i="3"/>
  <c r="S515" i="3"/>
  <c r="S514" i="3"/>
  <c r="S517" i="3"/>
  <c r="S516" i="3"/>
  <c r="S518" i="3"/>
  <c r="S521" i="3"/>
  <c r="S519" i="3"/>
  <c r="S520" i="3"/>
  <c r="S523" i="3"/>
  <c r="S525" i="3"/>
  <c r="S522" i="3"/>
  <c r="S524" i="3"/>
  <c r="S526" i="3"/>
  <c r="S527" i="3"/>
  <c r="S528" i="3"/>
  <c r="S529" i="3"/>
  <c r="S531" i="3"/>
  <c r="S530" i="3"/>
  <c r="S532" i="3"/>
  <c r="S533" i="3"/>
  <c r="S535" i="3"/>
  <c r="S534" i="3"/>
  <c r="S536" i="3"/>
  <c r="S538" i="3"/>
  <c r="S537" i="3"/>
  <c r="S539" i="3"/>
  <c r="S541" i="3"/>
  <c r="S540" i="3"/>
  <c r="S543" i="3"/>
  <c r="S542" i="3"/>
  <c r="S544" i="3"/>
  <c r="S546" i="3"/>
  <c r="S545" i="3"/>
  <c r="S547" i="3"/>
  <c r="S548" i="3"/>
  <c r="S549" i="3"/>
  <c r="S550" i="3"/>
  <c r="S551" i="3"/>
  <c r="S552" i="3"/>
  <c r="S553" i="3"/>
  <c r="S554" i="3"/>
  <c r="S555" i="3"/>
  <c r="S556" i="3"/>
  <c r="S557" i="3"/>
  <c r="S558" i="3"/>
  <c r="S560" i="3"/>
  <c r="S559" i="3"/>
  <c r="S561" i="3"/>
  <c r="S562" i="3"/>
  <c r="S563" i="3"/>
  <c r="S564" i="3"/>
  <c r="S565" i="3"/>
  <c r="S566" i="3"/>
  <c r="S567" i="3"/>
  <c r="S568" i="3"/>
  <c r="S570" i="3"/>
  <c r="S569" i="3"/>
  <c r="S572" i="3"/>
  <c r="S571" i="3"/>
  <c r="S575" i="3"/>
  <c r="S573" i="3"/>
  <c r="S574" i="3"/>
  <c r="S576" i="3"/>
  <c r="S577" i="3"/>
  <c r="S579" i="3"/>
  <c r="S578" i="3"/>
  <c r="S580" i="3"/>
  <c r="S581" i="3"/>
  <c r="S582" i="3"/>
  <c r="S583" i="3"/>
  <c r="S584" i="3"/>
  <c r="S585" i="3"/>
  <c r="S586" i="3"/>
  <c r="S587" i="3"/>
  <c r="S589" i="3"/>
  <c r="S588" i="3"/>
  <c r="S590" i="3"/>
  <c r="S591" i="3"/>
  <c r="S592" i="3"/>
  <c r="S593" i="3"/>
  <c r="S594" i="3"/>
  <c r="S596" i="3"/>
  <c r="S595" i="3"/>
  <c r="S597" i="3"/>
  <c r="S598" i="3"/>
  <c r="S599" i="3"/>
  <c r="S600" i="3"/>
  <c r="S602" i="3"/>
  <c r="S601" i="3"/>
  <c r="S603" i="3"/>
  <c r="S604" i="3"/>
  <c r="S605" i="3"/>
  <c r="S606" i="3"/>
  <c r="S607" i="3"/>
  <c r="S608" i="3"/>
  <c r="S609" i="3"/>
  <c r="S610" i="3"/>
  <c r="S611" i="3"/>
  <c r="S612" i="3"/>
  <c r="S613" i="3"/>
  <c r="S614" i="3"/>
  <c r="S616" i="3"/>
  <c r="S615" i="3"/>
  <c r="S617" i="3"/>
  <c r="S618" i="3"/>
  <c r="S619" i="3"/>
  <c r="S620" i="3"/>
  <c r="S622" i="3"/>
  <c r="S621" i="3"/>
  <c r="S624" i="3"/>
  <c r="S623" i="3"/>
  <c r="S625" i="3"/>
  <c r="S626" i="3"/>
  <c r="S627" i="3"/>
  <c r="S628" i="3"/>
  <c r="S629" i="3"/>
  <c r="S630" i="3"/>
  <c r="S631" i="3"/>
  <c r="S633" i="3"/>
  <c r="S632" i="3"/>
  <c r="S634" i="3"/>
  <c r="S635" i="3"/>
  <c r="S637" i="3"/>
  <c r="S636" i="3"/>
  <c r="S638" i="3"/>
  <c r="S639" i="3"/>
  <c r="S640" i="3"/>
  <c r="S641" i="3"/>
  <c r="S642" i="3"/>
  <c r="S644" i="3"/>
  <c r="S643" i="3"/>
  <c r="S645" i="3"/>
  <c r="S646" i="3"/>
  <c r="S647" i="3"/>
  <c r="S648" i="3"/>
  <c r="S650" i="3"/>
  <c r="S649" i="3"/>
  <c r="S651" i="3"/>
  <c r="S652" i="3"/>
  <c r="S653" i="3"/>
  <c r="S655" i="3"/>
  <c r="S654" i="3"/>
  <c r="S656" i="3"/>
  <c r="S657" i="3"/>
  <c r="S658" i="3"/>
  <c r="S662" i="3"/>
  <c r="S660" i="3"/>
  <c r="S659" i="3"/>
  <c r="S661" i="3"/>
  <c r="S663" i="3"/>
  <c r="S664" i="3"/>
  <c r="S665" i="3"/>
  <c r="S666" i="3"/>
  <c r="S667" i="3"/>
  <c r="S669" i="3"/>
  <c r="S668" i="3"/>
  <c r="S670" i="3"/>
  <c r="S671" i="3"/>
  <c r="S673" i="3"/>
  <c r="S672" i="3"/>
  <c r="S675" i="3"/>
  <c r="S674" i="3"/>
  <c r="S677" i="3"/>
  <c r="S676" i="3"/>
  <c r="S678" i="3"/>
  <c r="S679" i="3"/>
  <c r="S680" i="3"/>
  <c r="S682" i="3"/>
  <c r="S681" i="3"/>
  <c r="S683" i="3"/>
  <c r="S684" i="3"/>
  <c r="S685" i="3"/>
  <c r="S686" i="3"/>
  <c r="S687" i="3"/>
  <c r="S688" i="3"/>
  <c r="S689" i="3"/>
  <c r="S691" i="3"/>
  <c r="S690" i="3"/>
  <c r="S692" i="3"/>
  <c r="S694" i="3"/>
  <c r="S695" i="3"/>
  <c r="S693" i="3"/>
  <c r="S697" i="3"/>
  <c r="S698" i="3"/>
  <c r="S696" i="3"/>
  <c r="S699" i="3"/>
  <c r="S700" i="3"/>
  <c r="S701" i="3"/>
  <c r="S702" i="3"/>
  <c r="S703" i="3"/>
  <c r="S704" i="3"/>
  <c r="S705" i="3"/>
  <c r="S706" i="3"/>
  <c r="S707" i="3"/>
  <c r="S708" i="3"/>
  <c r="S709" i="3"/>
  <c r="S710" i="3"/>
  <c r="S711" i="3"/>
  <c r="S712" i="3"/>
  <c r="S713" i="3"/>
  <c r="S714" i="3"/>
  <c r="S715" i="3"/>
  <c r="S716" i="3"/>
  <c r="S717" i="3"/>
  <c r="S719" i="3"/>
  <c r="S718" i="3"/>
  <c r="S721" i="3"/>
  <c r="S720" i="3"/>
  <c r="S722" i="3"/>
  <c r="S723" i="3"/>
  <c r="S725" i="3"/>
  <c r="S724" i="3"/>
  <c r="S726" i="3"/>
  <c r="S727" i="3"/>
  <c r="S728" i="3"/>
  <c r="S729" i="3"/>
  <c r="S730" i="3"/>
  <c r="S731" i="3"/>
  <c r="S732" i="3"/>
  <c r="S733" i="3"/>
  <c r="S734" i="3"/>
  <c r="S735" i="3"/>
  <c r="S737" i="3"/>
  <c r="S736" i="3"/>
  <c r="S738" i="3"/>
  <c r="S740" i="3"/>
  <c r="S739" i="3"/>
  <c r="S741" i="3"/>
  <c r="S742" i="3"/>
  <c r="S743" i="3"/>
  <c r="S744" i="3"/>
  <c r="S745" i="3"/>
  <c r="S746" i="3"/>
  <c r="S747" i="3"/>
  <c r="S749" i="3"/>
  <c r="S750" i="3"/>
  <c r="S748" i="3"/>
  <c r="S751" i="3"/>
  <c r="S753" i="3"/>
  <c r="S752" i="3"/>
  <c r="S754" i="3"/>
  <c r="S755" i="3"/>
  <c r="S756" i="3"/>
  <c r="S759" i="3"/>
  <c r="S757" i="3"/>
  <c r="S758" i="3"/>
  <c r="S760" i="3"/>
  <c r="S761" i="3"/>
  <c r="S762" i="3"/>
  <c r="S763" i="3"/>
  <c r="S764" i="3"/>
  <c r="S765" i="3"/>
  <c r="S766" i="3"/>
  <c r="S767" i="3"/>
  <c r="S768" i="3"/>
  <c r="S770" i="3"/>
  <c r="S769" i="3"/>
  <c r="S771" i="3"/>
  <c r="S772" i="3"/>
  <c r="S773" i="3"/>
  <c r="S774" i="3"/>
  <c r="S775" i="3"/>
  <c r="S777" i="3"/>
  <c r="S778" i="3"/>
  <c r="S776" i="3"/>
  <c r="S779" i="3"/>
  <c r="S780" i="3"/>
  <c r="S781" i="3"/>
  <c r="S782" i="3"/>
  <c r="S783" i="3"/>
  <c r="S784" i="3"/>
  <c r="S785" i="3"/>
  <c r="S787" i="3"/>
  <c r="S786" i="3"/>
  <c r="S789" i="3"/>
  <c r="S788" i="3"/>
  <c r="S790" i="3"/>
  <c r="S793" i="3"/>
  <c r="S791" i="3"/>
  <c r="S792" i="3"/>
  <c r="S794" i="3"/>
  <c r="S795" i="3"/>
  <c r="S796" i="3"/>
  <c r="S797" i="3"/>
  <c r="S798" i="3"/>
  <c r="S799" i="3"/>
  <c r="S800" i="3"/>
  <c r="S801" i="3"/>
  <c r="S802" i="3"/>
  <c r="S803" i="3"/>
  <c r="S804" i="3"/>
  <c r="S805" i="3"/>
  <c r="S806" i="3"/>
  <c r="AJ455" i="3"/>
  <c r="AJ457" i="3"/>
  <c r="AJ458" i="3"/>
  <c r="AJ456" i="3"/>
  <c r="AJ459" i="3"/>
  <c r="AJ461" i="3"/>
  <c r="AJ460" i="3"/>
  <c r="AJ464" i="3"/>
  <c r="AJ462" i="3"/>
  <c r="AJ463" i="3"/>
  <c r="AJ466" i="3"/>
  <c r="AJ465" i="3"/>
  <c r="AJ467" i="3"/>
  <c r="AJ468" i="3"/>
  <c r="AJ469" i="3"/>
  <c r="AJ471" i="3"/>
  <c r="AJ470" i="3"/>
  <c r="AJ472" i="3"/>
  <c r="AJ473" i="3"/>
  <c r="AJ474" i="3"/>
  <c r="AJ476" i="3"/>
  <c r="AJ475" i="3"/>
  <c r="AJ477" i="3"/>
  <c r="AJ479" i="3"/>
  <c r="AJ478" i="3"/>
  <c r="AJ480" i="3"/>
  <c r="AJ482" i="3"/>
  <c r="AJ481" i="3"/>
  <c r="AJ483" i="3"/>
  <c r="AJ485" i="3"/>
  <c r="AJ484" i="3"/>
  <c r="AJ486" i="3"/>
  <c r="AJ488" i="3"/>
  <c r="AJ487" i="3"/>
  <c r="AJ489" i="3"/>
  <c r="AJ490" i="3"/>
  <c r="AJ491" i="3"/>
  <c r="AJ492" i="3"/>
  <c r="AJ493" i="3"/>
  <c r="AJ494" i="3"/>
  <c r="AJ495" i="3"/>
  <c r="AJ496" i="3"/>
  <c r="AJ497" i="3"/>
  <c r="AJ498" i="3"/>
  <c r="AJ500" i="3"/>
  <c r="AJ499" i="3"/>
  <c r="AJ502" i="3"/>
  <c r="AJ501" i="3"/>
  <c r="AJ504" i="3"/>
  <c r="AJ503" i="3"/>
  <c r="AJ506" i="3"/>
  <c r="AJ505" i="3"/>
  <c r="AJ507" i="3"/>
  <c r="AJ509" i="3"/>
  <c r="AJ508" i="3"/>
  <c r="AJ510" i="3"/>
  <c r="AJ511" i="3"/>
  <c r="AJ512" i="3"/>
  <c r="AJ514" i="3"/>
  <c r="AJ513" i="3"/>
  <c r="AJ516" i="3"/>
  <c r="AJ515" i="3"/>
  <c r="AJ517" i="3"/>
  <c r="AJ519" i="3"/>
  <c r="AJ518" i="3"/>
  <c r="AJ520" i="3"/>
  <c r="AJ521" i="3"/>
  <c r="AJ522" i="3"/>
  <c r="AJ524" i="3"/>
  <c r="AJ523" i="3"/>
  <c r="AJ527" i="3"/>
  <c r="AJ525" i="3"/>
  <c r="AJ526" i="3"/>
  <c r="AJ528" i="3"/>
  <c r="AJ529" i="3"/>
  <c r="AJ530" i="3"/>
  <c r="AJ531" i="3"/>
  <c r="AJ532" i="3"/>
  <c r="AJ533" i="3"/>
  <c r="AJ535" i="3"/>
  <c r="AJ534" i="3"/>
  <c r="AJ536" i="3"/>
  <c r="AJ537" i="3"/>
  <c r="AJ538" i="3"/>
  <c r="AJ539" i="3"/>
  <c r="AJ540" i="3"/>
  <c r="AJ542" i="3"/>
  <c r="AJ541" i="3"/>
  <c r="AJ543" i="3"/>
  <c r="AJ544" i="3"/>
  <c r="AJ545" i="3"/>
  <c r="AJ547" i="3"/>
  <c r="AJ546" i="3"/>
  <c r="AJ548" i="3"/>
  <c r="AJ550" i="3"/>
  <c r="AJ549" i="3"/>
  <c r="AJ551" i="3"/>
  <c r="AJ552" i="3"/>
  <c r="AJ553" i="3"/>
  <c r="AJ554" i="3"/>
  <c r="AJ555" i="3"/>
  <c r="AJ556" i="3"/>
  <c r="AJ557" i="3"/>
  <c r="AJ558" i="3"/>
  <c r="AJ559" i="3"/>
  <c r="AJ560" i="3"/>
  <c r="AJ561" i="3"/>
  <c r="AJ562" i="3"/>
  <c r="AJ564" i="3"/>
  <c r="AJ563" i="3"/>
  <c r="AJ565" i="3"/>
  <c r="AJ566" i="3"/>
  <c r="AJ567" i="3"/>
  <c r="AJ568" i="3"/>
  <c r="AJ569" i="3"/>
  <c r="AJ570" i="3"/>
  <c r="AJ571" i="3"/>
  <c r="AJ573" i="3"/>
  <c r="AJ572" i="3"/>
  <c r="AJ574" i="3"/>
  <c r="AJ575" i="3"/>
  <c r="AJ577" i="3"/>
  <c r="AJ576" i="3"/>
  <c r="AJ578" i="3"/>
  <c r="AJ579" i="3"/>
  <c r="AJ581" i="3"/>
  <c r="AJ580" i="3"/>
  <c r="AJ582" i="3"/>
  <c r="AJ583" i="3"/>
  <c r="AJ584" i="3"/>
  <c r="AJ586" i="3"/>
  <c r="AJ585" i="3"/>
  <c r="AJ587" i="3"/>
  <c r="AJ588" i="3"/>
  <c r="AJ589" i="3"/>
  <c r="AJ591" i="3"/>
  <c r="AJ590" i="3"/>
  <c r="AJ593" i="3"/>
  <c r="AJ592" i="3"/>
  <c r="AJ594" i="3"/>
  <c r="AJ595" i="3"/>
  <c r="AJ596" i="3"/>
  <c r="AJ597" i="3"/>
  <c r="AJ598" i="3"/>
  <c r="AJ599" i="3"/>
  <c r="AJ600" i="3"/>
  <c r="AJ601" i="3"/>
  <c r="AJ602" i="3"/>
  <c r="AJ603" i="3"/>
  <c r="AJ604" i="3"/>
  <c r="AJ605" i="3"/>
  <c r="AJ608" i="3"/>
  <c r="AJ606" i="3"/>
  <c r="AJ607" i="3"/>
  <c r="AJ609" i="3"/>
  <c r="AJ612" i="3"/>
  <c r="AJ610" i="3"/>
  <c r="AJ611" i="3"/>
  <c r="AJ613" i="3"/>
  <c r="AJ614" i="3"/>
  <c r="AJ615" i="3"/>
  <c r="AJ617" i="3"/>
  <c r="AJ616" i="3"/>
  <c r="AJ618" i="3"/>
  <c r="AJ619" i="3"/>
  <c r="AJ620" i="3"/>
  <c r="AJ621" i="3"/>
  <c r="AJ623" i="3"/>
  <c r="AJ622" i="3"/>
  <c r="AJ624" i="3"/>
  <c r="AJ625" i="3"/>
  <c r="AJ626" i="3"/>
  <c r="AJ627" i="3"/>
  <c r="AJ628" i="3"/>
  <c r="AJ629" i="3"/>
  <c r="AJ630" i="3"/>
  <c r="AJ631" i="3"/>
  <c r="AJ632" i="3"/>
  <c r="AJ634" i="3"/>
  <c r="AJ633" i="3"/>
  <c r="AJ636" i="3"/>
  <c r="AJ635" i="3"/>
  <c r="AJ637" i="3"/>
  <c r="AJ638" i="3"/>
  <c r="AJ639" i="3"/>
  <c r="AJ640" i="3"/>
  <c r="AJ641" i="3"/>
  <c r="AJ642" i="3"/>
  <c r="AJ643" i="3"/>
  <c r="AJ644" i="3"/>
  <c r="AJ645" i="3"/>
  <c r="AJ647" i="3"/>
  <c r="AJ646" i="3"/>
  <c r="AJ648" i="3"/>
  <c r="AJ650" i="3"/>
  <c r="AJ649" i="3"/>
  <c r="AJ652" i="3"/>
  <c r="AJ651" i="3"/>
  <c r="AJ653" i="3"/>
  <c r="AJ654" i="3"/>
  <c r="AJ655" i="3"/>
  <c r="AJ656" i="3"/>
  <c r="AJ657" i="3"/>
  <c r="AJ658" i="3"/>
  <c r="AJ659" i="3"/>
  <c r="AJ661" i="3"/>
  <c r="AJ660" i="3"/>
  <c r="AJ662" i="3"/>
  <c r="AJ663" i="3"/>
  <c r="AJ664" i="3"/>
  <c r="AJ665" i="3"/>
  <c r="AJ666" i="3"/>
  <c r="AJ667" i="3"/>
  <c r="AJ669" i="3"/>
  <c r="AJ668" i="3"/>
  <c r="AJ670" i="3"/>
  <c r="AJ671" i="3"/>
  <c r="AJ672" i="3"/>
  <c r="AJ674" i="3"/>
  <c r="AJ673" i="3"/>
  <c r="AJ676" i="3"/>
  <c r="AJ675" i="3"/>
  <c r="AJ678" i="3"/>
  <c r="AJ677" i="3"/>
  <c r="AJ680" i="3"/>
  <c r="AJ679" i="3"/>
  <c r="AJ681" i="3"/>
  <c r="AJ683" i="3"/>
  <c r="AJ682" i="3"/>
  <c r="AJ684" i="3"/>
  <c r="AJ685" i="3"/>
  <c r="AJ686" i="3"/>
  <c r="AJ687" i="3"/>
  <c r="AJ688" i="3"/>
  <c r="AJ689" i="3"/>
  <c r="AJ690" i="3"/>
  <c r="AJ692" i="3"/>
  <c r="AJ691" i="3"/>
  <c r="AJ693" i="3"/>
  <c r="AJ694" i="3"/>
  <c r="AJ695" i="3"/>
  <c r="AJ698" i="3"/>
  <c r="AJ697" i="3"/>
  <c r="AJ696" i="3"/>
  <c r="AJ699" i="3"/>
  <c r="AJ701" i="3"/>
  <c r="AJ700" i="3"/>
  <c r="AJ702" i="3"/>
  <c r="AJ703" i="3"/>
  <c r="AJ704" i="3"/>
  <c r="AJ705" i="3"/>
  <c r="AJ706" i="3"/>
  <c r="AJ707" i="3"/>
  <c r="AJ708" i="3"/>
  <c r="AJ709" i="3"/>
  <c r="AJ710" i="3"/>
  <c r="AJ712" i="3"/>
  <c r="AJ711" i="3"/>
  <c r="AJ713" i="3"/>
  <c r="AJ714" i="3"/>
  <c r="AJ715" i="3"/>
  <c r="AJ716" i="3"/>
  <c r="AJ717" i="3"/>
  <c r="AJ719" i="3"/>
  <c r="AJ718" i="3"/>
  <c r="AJ721" i="3"/>
  <c r="AJ720" i="3"/>
  <c r="AJ722" i="3"/>
  <c r="AJ725" i="3"/>
  <c r="AJ723" i="3"/>
  <c r="AJ724" i="3"/>
  <c r="AJ726" i="3"/>
  <c r="AJ728" i="3"/>
  <c r="AJ727" i="3"/>
  <c r="AJ729" i="3"/>
  <c r="AJ730" i="3"/>
  <c r="AJ731" i="3"/>
  <c r="AJ732" i="3"/>
  <c r="AJ733" i="3"/>
  <c r="AJ734" i="3"/>
  <c r="AJ735" i="3"/>
  <c r="AJ737" i="3"/>
  <c r="AJ736" i="3"/>
  <c r="AJ739" i="3"/>
  <c r="AJ738" i="3"/>
  <c r="AJ740" i="3"/>
  <c r="AJ741" i="3"/>
  <c r="AJ742" i="3"/>
  <c r="AJ743" i="3"/>
  <c r="AJ744" i="3"/>
  <c r="AJ745" i="3"/>
  <c r="AJ746" i="3"/>
  <c r="AJ747" i="3"/>
  <c r="AJ749" i="3"/>
  <c r="AJ748" i="3"/>
  <c r="AJ750" i="3"/>
  <c r="AJ753" i="3"/>
  <c r="AJ751" i="3"/>
  <c r="AJ752" i="3"/>
  <c r="AJ754" i="3"/>
  <c r="AJ756" i="3"/>
  <c r="AJ755" i="3"/>
  <c r="AJ757" i="3"/>
  <c r="AJ759" i="3"/>
  <c r="AJ758" i="3"/>
  <c r="AJ760" i="3"/>
  <c r="AJ761" i="3"/>
  <c r="AJ762" i="3"/>
  <c r="AJ763" i="3"/>
  <c r="AJ764" i="3"/>
  <c r="AJ765" i="3"/>
  <c r="AJ766" i="3"/>
  <c r="AJ767" i="3"/>
  <c r="AJ768" i="3"/>
  <c r="AJ769" i="3"/>
  <c r="AJ770" i="3"/>
  <c r="AJ771" i="3"/>
  <c r="AJ772" i="3"/>
  <c r="AJ773" i="3"/>
  <c r="AJ774" i="3"/>
  <c r="AJ775" i="3"/>
  <c r="AJ776" i="3"/>
  <c r="AJ777" i="3"/>
  <c r="AJ778" i="3"/>
  <c r="AJ780" i="3"/>
  <c r="AJ779" i="3"/>
  <c r="AJ781" i="3"/>
  <c r="AJ782" i="3"/>
  <c r="AJ783" i="3"/>
  <c r="AJ784" i="3"/>
  <c r="AJ786" i="3"/>
  <c r="AJ785" i="3"/>
  <c r="AJ787" i="3"/>
  <c r="AJ788" i="3"/>
  <c r="AJ790" i="3"/>
  <c r="AJ789" i="3"/>
  <c r="AJ791" i="3"/>
  <c r="AJ792" i="3"/>
  <c r="AJ793" i="3"/>
  <c r="AJ795" i="3"/>
  <c r="AJ794" i="3"/>
  <c r="AJ796" i="3"/>
  <c r="AJ797" i="3"/>
  <c r="AJ798" i="3"/>
  <c r="AJ799" i="3"/>
  <c r="AJ800" i="3"/>
  <c r="AJ802" i="3"/>
  <c r="AJ801" i="3"/>
  <c r="AJ803" i="3"/>
  <c r="AJ804" i="3"/>
  <c r="AJ805" i="3"/>
  <c r="AJ806" i="3"/>
  <c r="AE807" i="3"/>
  <c r="P808" i="3"/>
  <c r="AB807" i="3"/>
  <c r="K808" i="3"/>
  <c r="AF809" i="3"/>
  <c r="AM809" i="3"/>
  <c r="U808" i="3"/>
  <c r="P806" i="3"/>
  <c r="J808" i="3"/>
  <c r="AM807" i="3"/>
  <c r="N809" i="3"/>
  <c r="AM806" i="3"/>
  <c r="N808" i="3"/>
  <c r="X455" i="3"/>
  <c r="X456" i="3"/>
  <c r="X457" i="3"/>
  <c r="X458" i="3"/>
  <c r="X460" i="3"/>
  <c r="X459" i="3"/>
  <c r="X462" i="3"/>
  <c r="X463" i="3"/>
  <c r="X461" i="3"/>
  <c r="X464" i="3"/>
  <c r="X466" i="3"/>
  <c r="X467" i="3"/>
  <c r="X465" i="3"/>
  <c r="X468" i="3"/>
  <c r="X469" i="3"/>
  <c r="X470" i="3"/>
  <c r="X471" i="3"/>
  <c r="X472" i="3"/>
  <c r="X473" i="3"/>
  <c r="X475" i="3"/>
  <c r="X476" i="3"/>
  <c r="X474" i="3"/>
  <c r="X477" i="3"/>
  <c r="X478" i="3"/>
  <c r="X480" i="3"/>
  <c r="X479" i="3"/>
  <c r="X481" i="3"/>
  <c r="X482" i="3"/>
  <c r="X483" i="3"/>
  <c r="X485" i="3"/>
  <c r="X484" i="3"/>
  <c r="X486" i="3"/>
  <c r="X487" i="3"/>
  <c r="X489" i="3"/>
  <c r="X488" i="3"/>
  <c r="X490" i="3"/>
  <c r="X491" i="3"/>
  <c r="X492" i="3"/>
  <c r="X495" i="3"/>
  <c r="X493" i="3"/>
  <c r="X494" i="3"/>
  <c r="X496" i="3"/>
  <c r="X497" i="3"/>
  <c r="X498" i="3"/>
  <c r="X499" i="3"/>
  <c r="X500" i="3"/>
  <c r="X501" i="3"/>
  <c r="X502" i="3"/>
  <c r="X503" i="3"/>
  <c r="X504" i="3"/>
  <c r="X505" i="3"/>
  <c r="X506" i="3"/>
  <c r="X507" i="3"/>
  <c r="X508" i="3"/>
  <c r="X509" i="3"/>
  <c r="X511" i="3"/>
  <c r="X510" i="3"/>
  <c r="X512" i="3"/>
  <c r="X513" i="3"/>
  <c r="X514" i="3"/>
  <c r="X515" i="3"/>
  <c r="X516" i="3"/>
  <c r="X517" i="3"/>
  <c r="X518" i="3"/>
  <c r="X519" i="3"/>
  <c r="X520" i="3"/>
  <c r="X521" i="3"/>
  <c r="X523" i="3"/>
  <c r="X522" i="3"/>
  <c r="X524" i="3"/>
  <c r="X526" i="3"/>
  <c r="X525" i="3"/>
  <c r="X527" i="3"/>
  <c r="X529" i="3"/>
  <c r="X528" i="3"/>
  <c r="X530" i="3"/>
  <c r="X531" i="3"/>
  <c r="X532" i="3"/>
  <c r="X533" i="3"/>
  <c r="X534" i="3"/>
  <c r="X535" i="3"/>
  <c r="X536" i="3"/>
  <c r="X537" i="3"/>
  <c r="X538" i="3"/>
  <c r="X540" i="3"/>
  <c r="X539" i="3"/>
  <c r="X541" i="3"/>
  <c r="X542" i="3"/>
  <c r="X544" i="3"/>
  <c r="X543" i="3"/>
  <c r="X545" i="3"/>
  <c r="X546" i="3"/>
  <c r="X547" i="3"/>
  <c r="X549" i="3"/>
  <c r="X548" i="3"/>
  <c r="X550" i="3"/>
  <c r="X551" i="3"/>
  <c r="X552" i="3"/>
  <c r="X554" i="3"/>
  <c r="X553" i="3"/>
  <c r="X555" i="3"/>
  <c r="X556" i="3"/>
  <c r="X557" i="3"/>
  <c r="X559" i="3"/>
  <c r="X558" i="3"/>
  <c r="X560" i="3"/>
  <c r="X563" i="3"/>
  <c r="X561" i="3"/>
  <c r="X562" i="3"/>
  <c r="X565" i="3"/>
  <c r="X564" i="3"/>
  <c r="X566" i="3"/>
  <c r="X567" i="3"/>
  <c r="X568" i="3"/>
  <c r="X569" i="3"/>
  <c r="X571" i="3"/>
  <c r="X570" i="3"/>
  <c r="X572" i="3"/>
  <c r="X574" i="3"/>
  <c r="X573" i="3"/>
  <c r="X575" i="3"/>
  <c r="X577" i="3"/>
  <c r="X576" i="3"/>
  <c r="X578" i="3"/>
  <c r="X579" i="3"/>
  <c r="X580" i="3"/>
  <c r="X581" i="3"/>
  <c r="X582" i="3"/>
  <c r="X583" i="3"/>
  <c r="X584" i="3"/>
  <c r="X585" i="3"/>
  <c r="X586" i="3"/>
  <c r="X587" i="3"/>
  <c r="X588" i="3"/>
  <c r="X590" i="3"/>
  <c r="X589" i="3"/>
  <c r="X591" i="3"/>
  <c r="X592" i="3"/>
  <c r="X594" i="3"/>
  <c r="X593" i="3"/>
  <c r="X596" i="3"/>
  <c r="X595" i="3"/>
  <c r="X597" i="3"/>
  <c r="X598" i="3"/>
  <c r="X599" i="3"/>
  <c r="X600" i="3"/>
  <c r="X601" i="3"/>
  <c r="X602" i="3"/>
  <c r="X603" i="3"/>
  <c r="X604" i="3"/>
  <c r="X605" i="3"/>
  <c r="X607" i="3"/>
  <c r="X606" i="3"/>
  <c r="X610" i="3"/>
  <c r="X608" i="3"/>
  <c r="X609" i="3"/>
  <c r="X611" i="3"/>
  <c r="X612" i="3"/>
  <c r="X613" i="3"/>
  <c r="X614" i="3"/>
  <c r="X617" i="3"/>
  <c r="X615" i="3"/>
  <c r="X616" i="3"/>
  <c r="X618" i="3"/>
  <c r="X619" i="3"/>
  <c r="X621" i="3"/>
  <c r="X620" i="3"/>
  <c r="X623" i="3"/>
  <c r="X622" i="3"/>
  <c r="X625" i="3"/>
  <c r="X626" i="3"/>
  <c r="X624" i="3"/>
  <c r="X628" i="3"/>
  <c r="X627" i="3"/>
  <c r="X629" i="3"/>
  <c r="X630" i="3"/>
  <c r="X631" i="3"/>
  <c r="X632" i="3"/>
  <c r="X633" i="3"/>
  <c r="X634" i="3"/>
  <c r="X635" i="3"/>
  <c r="X636" i="3"/>
  <c r="X637" i="3"/>
  <c r="X638" i="3"/>
  <c r="X639" i="3"/>
  <c r="X640" i="3"/>
  <c r="X642" i="3"/>
  <c r="X641" i="3"/>
  <c r="X644" i="3"/>
  <c r="X643" i="3"/>
  <c r="X645" i="3"/>
  <c r="X647" i="3"/>
  <c r="X646" i="3"/>
  <c r="X649" i="3"/>
  <c r="X648" i="3"/>
  <c r="X651" i="3"/>
  <c r="X650" i="3"/>
  <c r="X652" i="3"/>
  <c r="X653" i="3"/>
  <c r="X654" i="3"/>
  <c r="X656" i="3"/>
  <c r="X655" i="3"/>
  <c r="X658" i="3"/>
  <c r="X657" i="3"/>
  <c r="X659" i="3"/>
  <c r="X660" i="3"/>
  <c r="X661" i="3"/>
  <c r="X662" i="3"/>
  <c r="X664" i="3"/>
  <c r="X663" i="3"/>
  <c r="X665" i="3"/>
  <c r="X666" i="3"/>
  <c r="X667" i="3"/>
  <c r="X669" i="3"/>
  <c r="X668" i="3"/>
  <c r="X671" i="3"/>
  <c r="X670" i="3"/>
  <c r="X673" i="3"/>
  <c r="X672" i="3"/>
  <c r="X675" i="3"/>
  <c r="X674" i="3"/>
  <c r="X676" i="3"/>
  <c r="X677" i="3"/>
  <c r="X679" i="3"/>
  <c r="X678" i="3"/>
  <c r="X681" i="3"/>
  <c r="X680" i="3"/>
  <c r="X682" i="3"/>
  <c r="X683" i="3"/>
  <c r="X684" i="3"/>
  <c r="X685" i="3"/>
  <c r="X686" i="3"/>
  <c r="X687" i="3"/>
  <c r="X688" i="3"/>
  <c r="X689" i="3"/>
  <c r="X690" i="3"/>
  <c r="X691" i="3"/>
  <c r="X693" i="3"/>
  <c r="X692" i="3"/>
  <c r="X695" i="3"/>
  <c r="X694" i="3"/>
  <c r="X696" i="3"/>
  <c r="X697" i="3"/>
  <c r="X698" i="3"/>
  <c r="X700" i="3"/>
  <c r="X701" i="3"/>
  <c r="X699" i="3"/>
  <c r="X704" i="3"/>
  <c r="X703" i="3"/>
  <c r="X702" i="3"/>
  <c r="X705" i="3"/>
  <c r="X706" i="3"/>
  <c r="X708" i="3"/>
  <c r="X707" i="3"/>
  <c r="X710" i="3"/>
  <c r="X709" i="3"/>
  <c r="X711" i="3"/>
  <c r="X712" i="3"/>
  <c r="X714" i="3"/>
  <c r="X713" i="3"/>
  <c r="X715" i="3"/>
  <c r="X717" i="3"/>
  <c r="X718" i="3"/>
  <c r="X716" i="3"/>
  <c r="X721" i="3"/>
  <c r="X719" i="3"/>
  <c r="X720" i="3"/>
  <c r="X722" i="3"/>
  <c r="X723" i="3"/>
  <c r="X724" i="3"/>
  <c r="X725" i="3"/>
  <c r="X727" i="3"/>
  <c r="X726" i="3"/>
  <c r="X728" i="3"/>
  <c r="X729" i="3"/>
  <c r="X731" i="3"/>
  <c r="X730" i="3"/>
  <c r="X733" i="3"/>
  <c r="X732" i="3"/>
  <c r="X734" i="3"/>
  <c r="X736" i="3"/>
  <c r="X735" i="3"/>
  <c r="X737" i="3"/>
  <c r="X738" i="3"/>
  <c r="X739" i="3"/>
  <c r="X740" i="3"/>
  <c r="X742" i="3"/>
  <c r="X741" i="3"/>
  <c r="X743" i="3"/>
  <c r="X744" i="3"/>
  <c r="X745" i="3"/>
  <c r="X746" i="3"/>
  <c r="X748" i="3"/>
  <c r="X747" i="3"/>
  <c r="X749" i="3"/>
  <c r="X751" i="3"/>
  <c r="X750" i="3"/>
  <c r="X753" i="3"/>
  <c r="X752" i="3"/>
  <c r="X754" i="3"/>
  <c r="X755" i="3"/>
  <c r="X756" i="3"/>
  <c r="X757" i="3"/>
  <c r="X759" i="3"/>
  <c r="X760" i="3"/>
  <c r="X758" i="3"/>
  <c r="X762" i="3"/>
  <c r="X761" i="3"/>
  <c r="X763" i="3"/>
  <c r="X765" i="3"/>
  <c r="X764" i="3"/>
  <c r="X766" i="3"/>
  <c r="X767" i="3"/>
  <c r="X768" i="3"/>
  <c r="X769" i="3"/>
  <c r="X770" i="3"/>
  <c r="X771" i="3"/>
  <c r="X772" i="3"/>
  <c r="X773" i="3"/>
  <c r="X774" i="3"/>
  <c r="X775" i="3"/>
  <c r="X776" i="3"/>
  <c r="X778" i="3"/>
  <c r="X777" i="3"/>
  <c r="X779" i="3"/>
  <c r="X780" i="3"/>
  <c r="X781" i="3"/>
  <c r="X782" i="3"/>
  <c r="X783" i="3"/>
  <c r="X785" i="3"/>
  <c r="X784" i="3"/>
  <c r="X786" i="3"/>
  <c r="X787" i="3"/>
  <c r="X788" i="3"/>
  <c r="X789" i="3"/>
  <c r="X792" i="3"/>
  <c r="X790" i="3"/>
  <c r="X791" i="3"/>
  <c r="X793" i="3"/>
  <c r="X794" i="3"/>
  <c r="X795" i="3"/>
  <c r="X796" i="3"/>
  <c r="X797" i="3"/>
  <c r="X798" i="3"/>
  <c r="X799" i="3"/>
  <c r="X800" i="3"/>
  <c r="X801" i="3"/>
  <c r="X802" i="3"/>
  <c r="X803" i="3"/>
  <c r="X805" i="3"/>
  <c r="X804" i="3"/>
  <c r="X806" i="3"/>
  <c r="Q455" i="3"/>
  <c r="Q456" i="3"/>
  <c r="Q457" i="3"/>
  <c r="Q459" i="3"/>
  <c r="Q458" i="3"/>
  <c r="Q460" i="3"/>
  <c r="Q462" i="3"/>
  <c r="Q461" i="3"/>
  <c r="Q464" i="3"/>
  <c r="Q465" i="3"/>
  <c r="Q463" i="3"/>
  <c r="Q466" i="3"/>
  <c r="Q467" i="3"/>
  <c r="Q468" i="3"/>
  <c r="Q470" i="3"/>
  <c r="Q469" i="3"/>
  <c r="Q471" i="3"/>
  <c r="Q472" i="3"/>
  <c r="Q473" i="3"/>
  <c r="Q474" i="3"/>
  <c r="Q475" i="3"/>
  <c r="Q477" i="3"/>
  <c r="Q476" i="3"/>
  <c r="Q478" i="3"/>
  <c r="Q480" i="3"/>
  <c r="Q479" i="3"/>
  <c r="Q481" i="3"/>
  <c r="Q482" i="3"/>
  <c r="Q483" i="3"/>
  <c r="Q484" i="3"/>
  <c r="Q485" i="3"/>
  <c r="Q487" i="3"/>
  <c r="Q486" i="3"/>
  <c r="Q488" i="3"/>
  <c r="Q489" i="3"/>
  <c r="Q491" i="3"/>
  <c r="Q490" i="3"/>
  <c r="Q493" i="3"/>
  <c r="Q492" i="3"/>
  <c r="Q494" i="3"/>
  <c r="Q495" i="3"/>
  <c r="Q496" i="3"/>
  <c r="Q497" i="3"/>
  <c r="Q498" i="3"/>
  <c r="Q499" i="3"/>
  <c r="Q500" i="3"/>
  <c r="Q501" i="3"/>
  <c r="Q502" i="3"/>
  <c r="Q505" i="3"/>
  <c r="Q503" i="3"/>
  <c r="Q504" i="3"/>
  <c r="Q506" i="3"/>
  <c r="Q507" i="3"/>
  <c r="Q508" i="3"/>
  <c r="Q509" i="3"/>
  <c r="Q510" i="3"/>
  <c r="Q511" i="3"/>
  <c r="Q512" i="3"/>
  <c r="Q513" i="3"/>
  <c r="Q515" i="3"/>
  <c r="Q514" i="3"/>
  <c r="Q516" i="3"/>
  <c r="Q517" i="3"/>
  <c r="Q518" i="3"/>
  <c r="Q519" i="3"/>
  <c r="Q520" i="3"/>
  <c r="Q521" i="3"/>
  <c r="Q522" i="3"/>
  <c r="Q523" i="3"/>
  <c r="Q524" i="3"/>
  <c r="Q525" i="3"/>
  <c r="Q527" i="3"/>
  <c r="Q526" i="3"/>
  <c r="Q528" i="3"/>
  <c r="Q529" i="3"/>
  <c r="Q530" i="3"/>
  <c r="Q531" i="3"/>
  <c r="Q532" i="3"/>
  <c r="Q533" i="3"/>
  <c r="Q534" i="3"/>
  <c r="Q535" i="3"/>
  <c r="Q537" i="3"/>
  <c r="Q536" i="3"/>
  <c r="Q538" i="3"/>
  <c r="Q539" i="3"/>
  <c r="Q540" i="3"/>
  <c r="Q541" i="3"/>
  <c r="Q543" i="3"/>
  <c r="Q542" i="3"/>
  <c r="Q544" i="3"/>
  <c r="Q545" i="3"/>
  <c r="Q546" i="3"/>
  <c r="Q547" i="3"/>
  <c r="Q548" i="3"/>
  <c r="Q549" i="3"/>
  <c r="Q550" i="3"/>
  <c r="Q551" i="3"/>
  <c r="Q552" i="3"/>
  <c r="Q553" i="3"/>
  <c r="Q554" i="3"/>
  <c r="Q555" i="3"/>
  <c r="Q556" i="3"/>
  <c r="Q557" i="3"/>
  <c r="Q558" i="3"/>
  <c r="Q559" i="3"/>
  <c r="Q560" i="3"/>
  <c r="Q562" i="3"/>
  <c r="Q561" i="3"/>
  <c r="Q563" i="3"/>
  <c r="Q564" i="3"/>
  <c r="Q565" i="3"/>
  <c r="Q567" i="3"/>
  <c r="Q566" i="3"/>
  <c r="Q568" i="3"/>
  <c r="Q569" i="3"/>
  <c r="Q570" i="3"/>
  <c r="Q571" i="3"/>
  <c r="Q572" i="3"/>
  <c r="Q573" i="3"/>
  <c r="Q575" i="3"/>
  <c r="Q574" i="3"/>
  <c r="Q577" i="3"/>
  <c r="Q576" i="3"/>
  <c r="Q578" i="3"/>
  <c r="Q579" i="3"/>
  <c r="Q580" i="3"/>
  <c r="Q581" i="3"/>
  <c r="Q582" i="3"/>
  <c r="Q584" i="3"/>
  <c r="Q583" i="3"/>
  <c r="Q585" i="3"/>
  <c r="Q586" i="3"/>
  <c r="Q587" i="3"/>
  <c r="Q588" i="3"/>
  <c r="Q589" i="3"/>
  <c r="Q590" i="3"/>
  <c r="Q591" i="3"/>
  <c r="Q593" i="3"/>
  <c r="Q592" i="3"/>
  <c r="Q594" i="3"/>
  <c r="Q595" i="3"/>
  <c r="Q597" i="3"/>
  <c r="Q596" i="3"/>
  <c r="Q599" i="3"/>
  <c r="Q598" i="3"/>
  <c r="Q600" i="3"/>
  <c r="Q602" i="3"/>
  <c r="Q601" i="3"/>
  <c r="Q603" i="3"/>
  <c r="Q604" i="3"/>
  <c r="Q605" i="3"/>
  <c r="Q606" i="3"/>
  <c r="Q607" i="3"/>
  <c r="Q609" i="3"/>
  <c r="Q610" i="3"/>
  <c r="Q608" i="3"/>
  <c r="Q611" i="3"/>
  <c r="Q612" i="3"/>
  <c r="Q613" i="3"/>
  <c r="Q614" i="3"/>
  <c r="Q615" i="3"/>
  <c r="Q616" i="3"/>
  <c r="Q617" i="3"/>
  <c r="Q618" i="3"/>
  <c r="Q619" i="3"/>
  <c r="Q620" i="3"/>
  <c r="Q622" i="3"/>
  <c r="Q621" i="3"/>
  <c r="Q623" i="3"/>
  <c r="Q624" i="3"/>
  <c r="Q625" i="3"/>
  <c r="Q626" i="3"/>
  <c r="Q627" i="3"/>
  <c r="Q628" i="3"/>
  <c r="Q630" i="3"/>
  <c r="Q629" i="3"/>
  <c r="Q631" i="3"/>
  <c r="Q632" i="3"/>
  <c r="Q634" i="3"/>
  <c r="Q633" i="3"/>
  <c r="Q637" i="3"/>
  <c r="Q635" i="3"/>
  <c r="Q636" i="3"/>
  <c r="Q639" i="3"/>
  <c r="Q640" i="3"/>
  <c r="Q638" i="3"/>
  <c r="Q642" i="3"/>
  <c r="Q641" i="3"/>
  <c r="Q643" i="3"/>
  <c r="Q644" i="3"/>
  <c r="Q646" i="3"/>
  <c r="Q647" i="3"/>
  <c r="Q645" i="3"/>
  <c r="Q648" i="3"/>
  <c r="Q649" i="3"/>
  <c r="Q651" i="3"/>
  <c r="Q650" i="3"/>
  <c r="Q652" i="3"/>
  <c r="Q654" i="3"/>
  <c r="Q653" i="3"/>
  <c r="Q655" i="3"/>
  <c r="Q656" i="3"/>
  <c r="Q658" i="3"/>
  <c r="Q657" i="3"/>
  <c r="Q660" i="3"/>
  <c r="Q659" i="3"/>
  <c r="Q661" i="3"/>
  <c r="Q662" i="3"/>
  <c r="Q665" i="3"/>
  <c r="Q663" i="3"/>
  <c r="Q664" i="3"/>
  <c r="Q666" i="3"/>
  <c r="Q667" i="3"/>
  <c r="Q668" i="3"/>
  <c r="Q670" i="3"/>
  <c r="Q669" i="3"/>
  <c r="Q671" i="3"/>
  <c r="Q672" i="3"/>
  <c r="Q673" i="3"/>
  <c r="Q674" i="3"/>
  <c r="Q676" i="3"/>
  <c r="Q675" i="3"/>
  <c r="Q677" i="3"/>
  <c r="Q680" i="3"/>
  <c r="Q678" i="3"/>
  <c r="Q679" i="3"/>
  <c r="Q682" i="3"/>
  <c r="Q681" i="3"/>
  <c r="Q684" i="3"/>
  <c r="Q683" i="3"/>
  <c r="Q685" i="3"/>
  <c r="Q687" i="3"/>
  <c r="Q686" i="3"/>
  <c r="Q688" i="3"/>
  <c r="Q689" i="3"/>
  <c r="Q690" i="3"/>
  <c r="Q691" i="3"/>
  <c r="Q692" i="3"/>
  <c r="Q693" i="3"/>
  <c r="Q694" i="3"/>
  <c r="Q696" i="3"/>
  <c r="Q695" i="3"/>
  <c r="Q697" i="3"/>
  <c r="Q698" i="3"/>
  <c r="Q699" i="3"/>
  <c r="Q700" i="3"/>
  <c r="Q702" i="3"/>
  <c r="Q701" i="3"/>
  <c r="Q703" i="3"/>
  <c r="Q704" i="3"/>
  <c r="Q705" i="3"/>
  <c r="Q706" i="3"/>
  <c r="Q708" i="3"/>
  <c r="Q707" i="3"/>
  <c r="Q709" i="3"/>
  <c r="Q710" i="3"/>
  <c r="Q711" i="3"/>
  <c r="Q712" i="3"/>
  <c r="Q713" i="3"/>
  <c r="Q714" i="3"/>
  <c r="Q715" i="3"/>
  <c r="Q716" i="3"/>
  <c r="Q717" i="3"/>
  <c r="Q719" i="3"/>
  <c r="Q718" i="3"/>
  <c r="Q720" i="3"/>
  <c r="Q722" i="3"/>
  <c r="Q721" i="3"/>
  <c r="Q723" i="3"/>
  <c r="Q724" i="3"/>
  <c r="Q727" i="3"/>
  <c r="Q725" i="3"/>
  <c r="Q726" i="3"/>
  <c r="Q728" i="3"/>
  <c r="Q730" i="3"/>
  <c r="Q729" i="3"/>
  <c r="Q731" i="3"/>
  <c r="Q733" i="3"/>
  <c r="Q732" i="3"/>
  <c r="Q734" i="3"/>
  <c r="Q736" i="3"/>
  <c r="Q735" i="3"/>
  <c r="Q737" i="3"/>
  <c r="Q738" i="3"/>
  <c r="Q739" i="3"/>
  <c r="Q740" i="3"/>
  <c r="Q741" i="3"/>
  <c r="Q742" i="3"/>
  <c r="Q744" i="3"/>
  <c r="Q743" i="3"/>
  <c r="Q745" i="3"/>
  <c r="Q746" i="3"/>
  <c r="Q747" i="3"/>
  <c r="Q748" i="3"/>
  <c r="Q749" i="3"/>
  <c r="Q750" i="3"/>
  <c r="Q751" i="3"/>
  <c r="Q753" i="3"/>
  <c r="Q754" i="3"/>
  <c r="Q752" i="3"/>
  <c r="Q755" i="3"/>
  <c r="Q756" i="3"/>
  <c r="Q757" i="3"/>
  <c r="Q758" i="3"/>
  <c r="Q759" i="3"/>
  <c r="Q760" i="3"/>
  <c r="Q762" i="3"/>
  <c r="Q761" i="3"/>
  <c r="Q764" i="3"/>
  <c r="Q763" i="3"/>
  <c r="Q766" i="3"/>
  <c r="Q765" i="3"/>
  <c r="Q768" i="3"/>
  <c r="Q767" i="3"/>
  <c r="Q770" i="3"/>
  <c r="Q769" i="3"/>
  <c r="Q771" i="3"/>
  <c r="Q772" i="3"/>
  <c r="Q773" i="3"/>
  <c r="Q774" i="3"/>
  <c r="Q775" i="3"/>
  <c r="Q776" i="3"/>
  <c r="Q777" i="3"/>
  <c r="Q778" i="3"/>
  <c r="Q779" i="3"/>
  <c r="Q780" i="3"/>
  <c r="Q781" i="3"/>
  <c r="Q782" i="3"/>
  <c r="Q783" i="3"/>
  <c r="Q784" i="3"/>
  <c r="Q785" i="3"/>
  <c r="Q786" i="3"/>
  <c r="Q788" i="3"/>
  <c r="Q787" i="3"/>
  <c r="Q789" i="3"/>
  <c r="Q790" i="3"/>
  <c r="Q791" i="3"/>
  <c r="Q792" i="3"/>
  <c r="Q794" i="3"/>
  <c r="Q793" i="3"/>
  <c r="Q795" i="3"/>
  <c r="Q796" i="3"/>
  <c r="Q797" i="3"/>
  <c r="Q798" i="3"/>
  <c r="Q799" i="3"/>
  <c r="Q801" i="3"/>
  <c r="Q800" i="3"/>
  <c r="Q802" i="3"/>
  <c r="Q803" i="3"/>
  <c r="Q805" i="3"/>
  <c r="Q804" i="3"/>
  <c r="O455" i="3"/>
  <c r="O457" i="3"/>
  <c r="O456" i="3"/>
  <c r="O460" i="3"/>
  <c r="O458" i="3"/>
  <c r="O459" i="3"/>
  <c r="O461" i="3"/>
  <c r="O462" i="3"/>
  <c r="O465" i="3"/>
  <c r="O463" i="3"/>
  <c r="O464" i="3"/>
  <c r="O467" i="3"/>
  <c r="O466" i="3"/>
  <c r="O468" i="3"/>
  <c r="O469" i="3"/>
  <c r="O470" i="3"/>
  <c r="O471" i="3"/>
  <c r="O472" i="3"/>
  <c r="O473" i="3"/>
  <c r="O474" i="3"/>
  <c r="O475" i="3"/>
  <c r="O476" i="3"/>
  <c r="O477" i="3"/>
  <c r="O478" i="3"/>
  <c r="O479" i="3"/>
  <c r="O481" i="3"/>
  <c r="O480" i="3"/>
  <c r="O482" i="3"/>
  <c r="O483" i="3"/>
  <c r="O485" i="3"/>
  <c r="O484" i="3"/>
  <c r="O486" i="3"/>
  <c r="O488" i="3"/>
  <c r="O487" i="3"/>
  <c r="O489" i="3"/>
  <c r="O490" i="3"/>
  <c r="O491" i="3"/>
  <c r="O492" i="3"/>
  <c r="O493" i="3"/>
  <c r="O494" i="3"/>
  <c r="O495" i="3"/>
  <c r="O496" i="3"/>
  <c r="O498" i="3"/>
  <c r="O497" i="3"/>
  <c r="O499" i="3"/>
  <c r="O500" i="3"/>
  <c r="O501" i="3"/>
  <c r="O502" i="3"/>
  <c r="O504" i="3"/>
  <c r="O503" i="3"/>
  <c r="O505" i="3"/>
  <c r="O506" i="3"/>
  <c r="O508" i="3"/>
  <c r="O507" i="3"/>
  <c r="O509" i="3"/>
  <c r="O510" i="3"/>
  <c r="O511" i="3"/>
  <c r="O512" i="3"/>
  <c r="O513" i="3"/>
  <c r="O514" i="3"/>
  <c r="O516" i="3"/>
  <c r="O515" i="3"/>
  <c r="O517" i="3"/>
  <c r="O518" i="3"/>
  <c r="O520" i="3"/>
  <c r="O519" i="3"/>
  <c r="O521" i="3"/>
  <c r="O523" i="3"/>
  <c r="O522" i="3"/>
  <c r="O524" i="3"/>
  <c r="O525" i="3"/>
  <c r="O526" i="3"/>
  <c r="O527" i="3"/>
  <c r="O528" i="3"/>
  <c r="O529" i="3"/>
  <c r="O530" i="3"/>
  <c r="O531" i="3"/>
  <c r="O533" i="3"/>
  <c r="O532" i="3"/>
  <c r="O534" i="3"/>
  <c r="O535" i="3"/>
  <c r="O537" i="3"/>
  <c r="O536" i="3"/>
  <c r="O538" i="3"/>
  <c r="O539" i="3"/>
  <c r="O540" i="3"/>
  <c r="O541" i="3"/>
  <c r="O543" i="3"/>
  <c r="O542" i="3"/>
  <c r="O544" i="3"/>
  <c r="O545" i="3"/>
  <c r="O546" i="3"/>
  <c r="O547" i="3"/>
  <c r="O548" i="3"/>
  <c r="O549" i="3"/>
  <c r="O550" i="3"/>
  <c r="O552" i="3"/>
  <c r="O551" i="3"/>
  <c r="O553" i="3"/>
  <c r="O554" i="3"/>
  <c r="O555" i="3"/>
  <c r="O556" i="3"/>
  <c r="O557" i="3"/>
  <c r="O558" i="3"/>
  <c r="O560" i="3"/>
  <c r="O559" i="3"/>
  <c r="O561" i="3"/>
  <c r="O562" i="3"/>
  <c r="O564" i="3"/>
  <c r="O563" i="3"/>
  <c r="O565" i="3"/>
  <c r="O567" i="3"/>
  <c r="O566" i="3"/>
  <c r="O568" i="3"/>
  <c r="O570" i="3"/>
  <c r="O569" i="3"/>
  <c r="O571" i="3"/>
  <c r="O573" i="3"/>
  <c r="O572" i="3"/>
  <c r="O574" i="3"/>
  <c r="O575" i="3"/>
  <c r="O576" i="3"/>
  <c r="O577" i="3"/>
  <c r="O578" i="3"/>
  <c r="O579" i="3"/>
  <c r="O581" i="3"/>
  <c r="O580" i="3"/>
  <c r="O582" i="3"/>
  <c r="O583" i="3"/>
  <c r="O584" i="3"/>
  <c r="O585" i="3"/>
  <c r="O586" i="3"/>
  <c r="O587" i="3"/>
  <c r="O588" i="3"/>
  <c r="O590" i="3"/>
  <c r="O589" i="3"/>
  <c r="O591" i="3"/>
  <c r="O592" i="3"/>
  <c r="O593" i="3"/>
  <c r="O594" i="3"/>
  <c r="O595" i="3"/>
  <c r="O596" i="3"/>
  <c r="O597" i="3"/>
  <c r="O598" i="3"/>
  <c r="O599" i="3"/>
  <c r="O600" i="3"/>
  <c r="O601" i="3"/>
  <c r="O602" i="3"/>
  <c r="O603" i="3"/>
  <c r="O605" i="3"/>
  <c r="O604" i="3"/>
  <c r="O606" i="3"/>
  <c r="O607" i="3"/>
  <c r="O609" i="3"/>
  <c r="O608" i="3"/>
  <c r="O611" i="3"/>
  <c r="O610" i="3"/>
  <c r="O612" i="3"/>
  <c r="O614" i="3"/>
  <c r="O613" i="3"/>
  <c r="O615" i="3"/>
  <c r="O616" i="3"/>
  <c r="O617" i="3"/>
  <c r="O618" i="3"/>
  <c r="O619" i="3"/>
  <c r="O620" i="3"/>
  <c r="O621" i="3"/>
  <c r="O622" i="3"/>
  <c r="O623" i="3"/>
  <c r="O625" i="3"/>
  <c r="O624" i="3"/>
  <c r="O626" i="3"/>
  <c r="O627" i="3"/>
  <c r="O628" i="3"/>
  <c r="O629" i="3"/>
  <c r="O630" i="3"/>
  <c r="O632" i="3"/>
  <c r="O633" i="3"/>
  <c r="O631" i="3"/>
  <c r="O634" i="3"/>
  <c r="O635" i="3"/>
  <c r="O636" i="3"/>
  <c r="O638" i="3"/>
  <c r="O637" i="3"/>
  <c r="O641" i="3"/>
  <c r="O639" i="3"/>
  <c r="O640" i="3"/>
  <c r="O644" i="3"/>
  <c r="O642" i="3"/>
  <c r="O643" i="3"/>
  <c r="O646" i="3"/>
  <c r="O645" i="3"/>
  <c r="O647" i="3"/>
  <c r="O648" i="3"/>
  <c r="O649" i="3"/>
  <c r="O650" i="3"/>
  <c r="O652" i="3"/>
  <c r="O651" i="3"/>
  <c r="O653" i="3"/>
  <c r="O654" i="3"/>
  <c r="O656" i="3"/>
  <c r="O655" i="3"/>
  <c r="O657" i="3"/>
  <c r="O658" i="3"/>
  <c r="O659" i="3"/>
  <c r="O660" i="3"/>
  <c r="O661" i="3"/>
  <c r="O662" i="3"/>
  <c r="O663" i="3"/>
  <c r="O664" i="3"/>
  <c r="O665" i="3"/>
  <c r="O666" i="3"/>
  <c r="O667" i="3"/>
  <c r="O668" i="3"/>
  <c r="O669" i="3"/>
  <c r="O670" i="3"/>
  <c r="O671" i="3"/>
  <c r="O673" i="3"/>
  <c r="O672" i="3"/>
  <c r="O674" i="3"/>
  <c r="O675" i="3"/>
  <c r="O676" i="3"/>
  <c r="O678" i="3"/>
  <c r="O677" i="3"/>
  <c r="O679" i="3"/>
  <c r="O680" i="3"/>
  <c r="O683" i="3"/>
  <c r="O681" i="3"/>
  <c r="O682" i="3"/>
  <c r="O684" i="3"/>
  <c r="O685" i="3"/>
  <c r="O686" i="3"/>
  <c r="O687" i="3"/>
  <c r="O688" i="3"/>
  <c r="O689" i="3"/>
  <c r="O691" i="3"/>
  <c r="O692" i="3"/>
  <c r="O690" i="3"/>
  <c r="O693" i="3"/>
  <c r="O694" i="3"/>
  <c r="O695" i="3"/>
  <c r="O698" i="3"/>
  <c r="O696" i="3"/>
  <c r="O697" i="3"/>
  <c r="O699" i="3"/>
  <c r="O701" i="3"/>
  <c r="O700" i="3"/>
  <c r="O702" i="3"/>
  <c r="O703" i="3"/>
  <c r="O704" i="3"/>
  <c r="O705" i="3"/>
  <c r="O706" i="3"/>
  <c r="O707" i="3"/>
  <c r="O708" i="3"/>
  <c r="O709" i="3"/>
  <c r="O710" i="3"/>
  <c r="O712" i="3"/>
  <c r="O711" i="3"/>
  <c r="O713" i="3"/>
  <c r="O714" i="3"/>
  <c r="O715" i="3"/>
  <c r="O716" i="3"/>
  <c r="O717" i="3"/>
  <c r="O718" i="3"/>
  <c r="O719" i="3"/>
  <c r="O720" i="3"/>
  <c r="O721" i="3"/>
  <c r="O722" i="3"/>
  <c r="O723" i="3"/>
  <c r="O724" i="3"/>
  <c r="O725" i="3"/>
  <c r="O726" i="3"/>
  <c r="O727" i="3"/>
  <c r="O728" i="3"/>
  <c r="O729" i="3"/>
  <c r="O731" i="3"/>
  <c r="O730" i="3"/>
  <c r="O732" i="3"/>
  <c r="O733" i="3"/>
  <c r="O735" i="3"/>
  <c r="O734" i="3"/>
  <c r="O736" i="3"/>
  <c r="O737" i="3"/>
  <c r="O738" i="3"/>
  <c r="O739" i="3"/>
  <c r="O740" i="3"/>
  <c r="O741" i="3"/>
  <c r="O743" i="3"/>
  <c r="O742" i="3"/>
  <c r="O744" i="3"/>
  <c r="O745" i="3"/>
  <c r="O746" i="3"/>
  <c r="O748" i="3"/>
  <c r="O747" i="3"/>
  <c r="O749" i="3"/>
  <c r="O750" i="3"/>
  <c r="O751" i="3"/>
  <c r="O752" i="3"/>
  <c r="O753" i="3"/>
  <c r="O754" i="3"/>
  <c r="O756" i="3"/>
  <c r="O755" i="3"/>
  <c r="O757" i="3"/>
  <c r="O758" i="3"/>
  <c r="O759" i="3"/>
  <c r="O760" i="3"/>
  <c r="O761" i="3"/>
  <c r="O762" i="3"/>
  <c r="O763" i="3"/>
  <c r="O765" i="3"/>
  <c r="O764" i="3"/>
  <c r="O766" i="3"/>
  <c r="O767" i="3"/>
  <c r="O768" i="3"/>
  <c r="O769" i="3"/>
  <c r="O770" i="3"/>
  <c r="O771" i="3"/>
  <c r="O772" i="3"/>
  <c r="O773" i="3"/>
  <c r="O774" i="3"/>
  <c r="O776" i="3"/>
  <c r="O775" i="3"/>
  <c r="O777" i="3"/>
  <c r="O778" i="3"/>
  <c r="O780" i="3"/>
  <c r="O779" i="3"/>
  <c r="O781" i="3"/>
  <c r="O782" i="3"/>
  <c r="O783" i="3"/>
  <c r="O784" i="3"/>
  <c r="O786" i="3"/>
  <c r="O785" i="3"/>
  <c r="O787" i="3"/>
  <c r="O788" i="3"/>
  <c r="O789" i="3"/>
  <c r="O790" i="3"/>
  <c r="O791" i="3"/>
  <c r="O792" i="3"/>
  <c r="O793" i="3"/>
  <c r="O794" i="3"/>
  <c r="O795" i="3"/>
  <c r="O797" i="3"/>
  <c r="O796" i="3"/>
  <c r="O798" i="3"/>
  <c r="O800" i="3"/>
  <c r="O799" i="3"/>
  <c r="O801" i="3"/>
  <c r="O802" i="3"/>
  <c r="O803" i="3"/>
  <c r="O805" i="3"/>
  <c r="O804" i="3"/>
  <c r="O806" i="3"/>
  <c r="AC455" i="3"/>
  <c r="AC457" i="3"/>
  <c r="AC456" i="3"/>
  <c r="AC459" i="3"/>
  <c r="AC458" i="3"/>
  <c r="AC460" i="3"/>
  <c r="AC461" i="3"/>
  <c r="AC462" i="3"/>
  <c r="AC463" i="3"/>
  <c r="AC464" i="3"/>
  <c r="AC465" i="3"/>
  <c r="AC467" i="3"/>
  <c r="AC466" i="3"/>
  <c r="AC468" i="3"/>
  <c r="AC469" i="3"/>
  <c r="AC470" i="3"/>
  <c r="AC472" i="3"/>
  <c r="AC471" i="3"/>
  <c r="AC473" i="3"/>
  <c r="AC476" i="3"/>
  <c r="AC474" i="3"/>
  <c r="AC475" i="3"/>
  <c r="AC478" i="3"/>
  <c r="AC477" i="3"/>
  <c r="AC479" i="3"/>
  <c r="AC480" i="3"/>
  <c r="AC481" i="3"/>
  <c r="AC483" i="3"/>
  <c r="AC482" i="3"/>
  <c r="AC484" i="3"/>
  <c r="AC485" i="3"/>
  <c r="AC487" i="3"/>
  <c r="AC486" i="3"/>
  <c r="AC488" i="3"/>
  <c r="AC490" i="3"/>
  <c r="AC489" i="3"/>
  <c r="AC491" i="3"/>
  <c r="AC492" i="3"/>
  <c r="AC493" i="3"/>
  <c r="AC494" i="3"/>
  <c r="AC495" i="3"/>
  <c r="AC496" i="3"/>
  <c r="AC497" i="3"/>
  <c r="AC499" i="3"/>
  <c r="AC498" i="3"/>
  <c r="AC500" i="3"/>
  <c r="AC502" i="3"/>
  <c r="AC501" i="3"/>
  <c r="AC503" i="3"/>
  <c r="AC504" i="3"/>
  <c r="AC505" i="3"/>
  <c r="AC506" i="3"/>
  <c r="AC507" i="3"/>
  <c r="AC508" i="3"/>
  <c r="AC509" i="3"/>
  <c r="AC510" i="3"/>
  <c r="AC512" i="3"/>
  <c r="AC511" i="3"/>
  <c r="AC513" i="3"/>
  <c r="AC514" i="3"/>
  <c r="AC515" i="3"/>
  <c r="AC516" i="3"/>
  <c r="AC517" i="3"/>
  <c r="AC518" i="3"/>
  <c r="AC519" i="3"/>
  <c r="AC520" i="3"/>
  <c r="AC521" i="3"/>
  <c r="AC522" i="3"/>
  <c r="AC523" i="3"/>
  <c r="AC524" i="3"/>
  <c r="AC525" i="3"/>
  <c r="AC526" i="3"/>
  <c r="AC527" i="3"/>
  <c r="AC528" i="3"/>
  <c r="AC529" i="3"/>
  <c r="AC530" i="3"/>
  <c r="AC531" i="3"/>
  <c r="AC533" i="3"/>
  <c r="AC532" i="3"/>
  <c r="AC534" i="3"/>
  <c r="AC535" i="3"/>
  <c r="AC536" i="3"/>
  <c r="AC538" i="3"/>
  <c r="AC537" i="3"/>
  <c r="AC539" i="3"/>
  <c r="AC540" i="3"/>
  <c r="AC542" i="3"/>
  <c r="AC541" i="3"/>
  <c r="AC543" i="3"/>
  <c r="AC544" i="3"/>
  <c r="AC545" i="3"/>
  <c r="AC546" i="3"/>
  <c r="AC547" i="3"/>
  <c r="AC548" i="3"/>
  <c r="AC549" i="3"/>
  <c r="AC550" i="3"/>
  <c r="AC551" i="3"/>
  <c r="AC553" i="3"/>
  <c r="AC552" i="3"/>
  <c r="AC554" i="3"/>
  <c r="AC555" i="3"/>
  <c r="AC556" i="3"/>
  <c r="AC557" i="3"/>
  <c r="AC558" i="3"/>
  <c r="AC560" i="3"/>
  <c r="AC559" i="3"/>
  <c r="AC561" i="3"/>
  <c r="AC562" i="3"/>
  <c r="AC563" i="3"/>
  <c r="AC564" i="3"/>
  <c r="AC565" i="3"/>
  <c r="AC566" i="3"/>
  <c r="AC567" i="3"/>
  <c r="AC568" i="3"/>
  <c r="AC569" i="3"/>
  <c r="AC571" i="3"/>
  <c r="AC570" i="3"/>
  <c r="AC573" i="3"/>
  <c r="AC572" i="3"/>
  <c r="AC574" i="3"/>
  <c r="AC575" i="3"/>
  <c r="AC576" i="3"/>
  <c r="AC577" i="3"/>
  <c r="AC579" i="3"/>
  <c r="AC578" i="3"/>
  <c r="AC580" i="3"/>
  <c r="AC581" i="3"/>
  <c r="AC583" i="3"/>
  <c r="AC582" i="3"/>
  <c r="AC584" i="3"/>
  <c r="AC585" i="3"/>
  <c r="AC586" i="3"/>
  <c r="AC587" i="3"/>
  <c r="AC588" i="3"/>
  <c r="AC590" i="3"/>
  <c r="AC589" i="3"/>
  <c r="AC591" i="3"/>
  <c r="AC592" i="3"/>
  <c r="AC593" i="3"/>
  <c r="AC594" i="3"/>
  <c r="AC595" i="3"/>
  <c r="AC596" i="3"/>
  <c r="AC597" i="3"/>
  <c r="AC598" i="3"/>
  <c r="AC599" i="3"/>
  <c r="AC600" i="3"/>
  <c r="AC601" i="3"/>
  <c r="AC602" i="3"/>
  <c r="AC603" i="3"/>
  <c r="AC604" i="3"/>
  <c r="AC606" i="3"/>
  <c r="AC607" i="3"/>
  <c r="AC605" i="3"/>
  <c r="AC608" i="3"/>
  <c r="AC609" i="3"/>
  <c r="AC610" i="3"/>
  <c r="AC611" i="3"/>
  <c r="AC612" i="3"/>
  <c r="AC613" i="3"/>
  <c r="AC615" i="3"/>
  <c r="AC614" i="3"/>
  <c r="AC617" i="3"/>
  <c r="AC616" i="3"/>
  <c r="AC618" i="3"/>
  <c r="AC619" i="3"/>
  <c r="AC621" i="3"/>
  <c r="AC620" i="3"/>
  <c r="AC623" i="3"/>
  <c r="AC622" i="3"/>
  <c r="AC624" i="3"/>
  <c r="AC625" i="3"/>
  <c r="AC627" i="3"/>
  <c r="AC626" i="3"/>
  <c r="AC628" i="3"/>
  <c r="AC629" i="3"/>
  <c r="AC630" i="3"/>
  <c r="AC632" i="3"/>
  <c r="AC631" i="3"/>
  <c r="AC633" i="3"/>
  <c r="AC635" i="3"/>
  <c r="AC634" i="3"/>
  <c r="AC636" i="3"/>
  <c r="AC639" i="3"/>
  <c r="AC637" i="3"/>
  <c r="AC638" i="3"/>
  <c r="AC640" i="3"/>
  <c r="AC641" i="3"/>
  <c r="AC643" i="3"/>
  <c r="AC642" i="3"/>
  <c r="AC644" i="3"/>
  <c r="AC646" i="3"/>
  <c r="AC645" i="3"/>
  <c r="AC647" i="3"/>
  <c r="AC648" i="3"/>
  <c r="AC649" i="3"/>
  <c r="AC650" i="3"/>
  <c r="AC651" i="3"/>
  <c r="AC653" i="3"/>
  <c r="AC652" i="3"/>
  <c r="AC655" i="3"/>
  <c r="AC654" i="3"/>
  <c r="AC656" i="3"/>
  <c r="AC657" i="3"/>
  <c r="AC658" i="3"/>
  <c r="AC659" i="3"/>
  <c r="AC660" i="3"/>
  <c r="AC661" i="3"/>
  <c r="AC663" i="3"/>
  <c r="AC662" i="3"/>
  <c r="AC664" i="3"/>
  <c r="AC666" i="3"/>
  <c r="AC665" i="3"/>
  <c r="AC668" i="3"/>
  <c r="AC667" i="3"/>
  <c r="AC670" i="3"/>
  <c r="AC669" i="3"/>
  <c r="AC671" i="3"/>
  <c r="AC673" i="3"/>
  <c r="AC672" i="3"/>
  <c r="AC674" i="3"/>
  <c r="AC676" i="3"/>
  <c r="AC675" i="3"/>
  <c r="AC677" i="3"/>
  <c r="AC678" i="3"/>
  <c r="AC679" i="3"/>
  <c r="AC681" i="3"/>
  <c r="AC680" i="3"/>
  <c r="AC682" i="3"/>
  <c r="AC683" i="3"/>
  <c r="AC684" i="3"/>
  <c r="AC685" i="3"/>
  <c r="AC686" i="3"/>
  <c r="AC687" i="3"/>
  <c r="AC688" i="3"/>
  <c r="AC690" i="3"/>
  <c r="AC689" i="3"/>
  <c r="AC691" i="3"/>
  <c r="AC692" i="3"/>
  <c r="AC695" i="3"/>
  <c r="AC696" i="3"/>
  <c r="AC693" i="3"/>
  <c r="AC694" i="3"/>
  <c r="AC698" i="3"/>
  <c r="AC697" i="3"/>
  <c r="AC700" i="3"/>
  <c r="AC699" i="3"/>
  <c r="AC701" i="3"/>
  <c r="AC702" i="3"/>
  <c r="AC703" i="3"/>
  <c r="AC704" i="3"/>
  <c r="AC705" i="3"/>
  <c r="AC706" i="3"/>
  <c r="AC708" i="3"/>
  <c r="AC707" i="3"/>
  <c r="AC709" i="3"/>
  <c r="AC710" i="3"/>
  <c r="AC711" i="3"/>
  <c r="AC712" i="3"/>
  <c r="AC713" i="3"/>
  <c r="AC714" i="3"/>
  <c r="AC717" i="3"/>
  <c r="AC715" i="3"/>
  <c r="AC716" i="3"/>
  <c r="AC718" i="3"/>
  <c r="AC719" i="3"/>
  <c r="AC720" i="3"/>
  <c r="AC721" i="3"/>
  <c r="AC722" i="3"/>
  <c r="AC723" i="3"/>
  <c r="AC725" i="3"/>
  <c r="AC724" i="3"/>
  <c r="AC726" i="3"/>
  <c r="AC727" i="3"/>
  <c r="AC728" i="3"/>
  <c r="AC729" i="3"/>
  <c r="AC732" i="3"/>
  <c r="AC731" i="3"/>
  <c r="AC730" i="3"/>
  <c r="AC733" i="3"/>
  <c r="AC734" i="3"/>
  <c r="AC736" i="3"/>
  <c r="AC735" i="3"/>
  <c r="AC737" i="3"/>
  <c r="AC739" i="3"/>
  <c r="AC738" i="3"/>
  <c r="AC740" i="3"/>
  <c r="AC741" i="3"/>
  <c r="AC742" i="3"/>
  <c r="AC745" i="3"/>
  <c r="AC744" i="3"/>
  <c r="AC743" i="3"/>
  <c r="AC746" i="3"/>
  <c r="AC747" i="3"/>
  <c r="AC749" i="3"/>
  <c r="AC750" i="3"/>
  <c r="AC748" i="3"/>
  <c r="AC751" i="3"/>
  <c r="AC754" i="3"/>
  <c r="AC753" i="3"/>
  <c r="AC752" i="3"/>
  <c r="AC755" i="3"/>
  <c r="AC756" i="3"/>
  <c r="AC759" i="3"/>
  <c r="AC757" i="3"/>
  <c r="AC758" i="3"/>
  <c r="AC761" i="3"/>
  <c r="AC760" i="3"/>
  <c r="AC762" i="3"/>
  <c r="AC763" i="3"/>
  <c r="AC764" i="3"/>
  <c r="AC767" i="3"/>
  <c r="AC765" i="3"/>
  <c r="AC766" i="3"/>
  <c r="AC768" i="3"/>
  <c r="AC769" i="3"/>
  <c r="AC770" i="3"/>
  <c r="AC772" i="3"/>
  <c r="AC771" i="3"/>
  <c r="AC774" i="3"/>
  <c r="AC773" i="3"/>
  <c r="AC775" i="3"/>
  <c r="AC777" i="3"/>
  <c r="AC776" i="3"/>
  <c r="AC778" i="3"/>
  <c r="AC779" i="3"/>
  <c r="AC780" i="3"/>
  <c r="AC781" i="3"/>
  <c r="AC782" i="3"/>
  <c r="AC784" i="3"/>
  <c r="AC783" i="3"/>
  <c r="AC785" i="3"/>
  <c r="AC786" i="3"/>
  <c r="AC787" i="3"/>
  <c r="AC788" i="3"/>
  <c r="AC789" i="3"/>
  <c r="AC790" i="3"/>
  <c r="AC792" i="3"/>
  <c r="AC791" i="3"/>
  <c r="AC793" i="3"/>
  <c r="AC795" i="3"/>
  <c r="AC794" i="3"/>
  <c r="AC796" i="3"/>
  <c r="AC797" i="3"/>
  <c r="AC798" i="3"/>
  <c r="AC799" i="3"/>
  <c r="AC800" i="3"/>
  <c r="AC801" i="3"/>
  <c r="AC802" i="3"/>
  <c r="AC803" i="3"/>
  <c r="AC804" i="3"/>
  <c r="AC805" i="3"/>
  <c r="V456" i="3"/>
  <c r="V455" i="3"/>
  <c r="V458" i="3"/>
  <c r="V457" i="3"/>
  <c r="V459" i="3"/>
  <c r="V460" i="3"/>
  <c r="V461" i="3"/>
  <c r="V462" i="3"/>
  <c r="V463" i="3"/>
  <c r="V464" i="3"/>
  <c r="V465" i="3"/>
  <c r="V466" i="3"/>
  <c r="V467" i="3"/>
  <c r="V469" i="3"/>
  <c r="V468" i="3"/>
  <c r="V472" i="3"/>
  <c r="V470" i="3"/>
  <c r="V471" i="3"/>
  <c r="V473" i="3"/>
  <c r="V474" i="3"/>
  <c r="V477" i="3"/>
  <c r="V475" i="3"/>
  <c r="V476" i="3"/>
  <c r="V478" i="3"/>
  <c r="V479" i="3"/>
  <c r="V481" i="3"/>
  <c r="V480" i="3"/>
  <c r="V482" i="3"/>
  <c r="V483" i="3"/>
  <c r="V484" i="3"/>
  <c r="V485" i="3"/>
  <c r="V488" i="3"/>
  <c r="V486" i="3"/>
  <c r="V487" i="3"/>
  <c r="V489" i="3"/>
  <c r="V490" i="3"/>
  <c r="V491" i="3"/>
  <c r="V492" i="3"/>
  <c r="V494" i="3"/>
  <c r="V493" i="3"/>
  <c r="V496" i="3"/>
  <c r="V495" i="3"/>
  <c r="V498" i="3"/>
  <c r="V497" i="3"/>
  <c r="V500" i="3"/>
  <c r="V499" i="3"/>
  <c r="V501" i="3"/>
  <c r="V502" i="3"/>
  <c r="V503" i="3"/>
  <c r="V504" i="3"/>
  <c r="V505" i="3"/>
  <c r="V507" i="3"/>
  <c r="V506" i="3"/>
  <c r="V509" i="3"/>
  <c r="V508" i="3"/>
  <c r="V510" i="3"/>
  <c r="V512" i="3"/>
  <c r="V511" i="3"/>
  <c r="V513" i="3"/>
  <c r="V514" i="3"/>
  <c r="V515" i="3"/>
  <c r="V516" i="3"/>
  <c r="V517" i="3"/>
  <c r="V518" i="3"/>
  <c r="V519" i="3"/>
  <c r="V520" i="3"/>
  <c r="V521" i="3"/>
  <c r="V523" i="3"/>
  <c r="V522" i="3"/>
  <c r="V524" i="3"/>
  <c r="V526" i="3"/>
  <c r="V525" i="3"/>
  <c r="V527" i="3"/>
  <c r="V528" i="3"/>
  <c r="V529" i="3"/>
  <c r="V531" i="3"/>
  <c r="V530" i="3"/>
  <c r="V532" i="3"/>
  <c r="V533" i="3"/>
  <c r="V534" i="3"/>
  <c r="V535" i="3"/>
  <c r="V536" i="3"/>
  <c r="V537" i="3"/>
  <c r="V539" i="3"/>
  <c r="V538" i="3"/>
  <c r="V540" i="3"/>
  <c r="V541" i="3"/>
  <c r="V542" i="3"/>
  <c r="V543" i="3"/>
  <c r="V544" i="3"/>
  <c r="V546" i="3"/>
  <c r="V545" i="3"/>
  <c r="V547" i="3"/>
  <c r="V548" i="3"/>
  <c r="V549" i="3"/>
  <c r="V550" i="3"/>
  <c r="V551" i="3"/>
  <c r="V552" i="3"/>
  <c r="V553" i="3"/>
  <c r="V554" i="3"/>
  <c r="V555" i="3"/>
  <c r="V556" i="3"/>
  <c r="V557" i="3"/>
  <c r="V559" i="3"/>
  <c r="V558" i="3"/>
  <c r="V560" i="3"/>
  <c r="V561" i="3"/>
  <c r="V563" i="3"/>
  <c r="V562" i="3"/>
  <c r="V564" i="3"/>
  <c r="V566" i="3"/>
  <c r="V565" i="3"/>
  <c r="V567" i="3"/>
  <c r="V568" i="3"/>
  <c r="V569" i="3"/>
  <c r="V570" i="3"/>
  <c r="V571" i="3"/>
  <c r="V572" i="3"/>
  <c r="V574" i="3"/>
  <c r="V573" i="3"/>
  <c r="V575" i="3"/>
  <c r="V577" i="3"/>
  <c r="V576" i="3"/>
  <c r="V578" i="3"/>
  <c r="V580" i="3"/>
  <c r="V579" i="3"/>
  <c r="V581" i="3"/>
  <c r="V583" i="3"/>
  <c r="V582" i="3"/>
  <c r="V585" i="3"/>
  <c r="V584" i="3"/>
  <c r="V586" i="3"/>
  <c r="V587" i="3"/>
  <c r="V588" i="3"/>
  <c r="V589" i="3"/>
  <c r="V591" i="3"/>
  <c r="V590" i="3"/>
  <c r="V592" i="3"/>
  <c r="V593" i="3"/>
  <c r="V594" i="3"/>
  <c r="V596" i="3"/>
  <c r="V595" i="3"/>
  <c r="V597" i="3"/>
  <c r="V598" i="3"/>
  <c r="V600" i="3"/>
  <c r="V601" i="3"/>
  <c r="V599" i="3"/>
  <c r="V602" i="3"/>
  <c r="V604" i="3"/>
  <c r="V603" i="3"/>
  <c r="V606" i="3"/>
  <c r="V608" i="3"/>
  <c r="V607" i="3"/>
  <c r="V605" i="3"/>
  <c r="V610" i="3"/>
  <c r="V609" i="3"/>
  <c r="V611" i="3"/>
  <c r="V612" i="3"/>
  <c r="V614" i="3"/>
  <c r="V613" i="3"/>
  <c r="V616" i="3"/>
  <c r="V615" i="3"/>
  <c r="V618" i="3"/>
  <c r="V617" i="3"/>
  <c r="V620" i="3"/>
  <c r="V619" i="3"/>
  <c r="V621" i="3"/>
  <c r="V622" i="3"/>
  <c r="V623" i="3"/>
  <c r="V624" i="3"/>
  <c r="V625" i="3"/>
  <c r="V626" i="3"/>
  <c r="V627" i="3"/>
  <c r="V629" i="3"/>
  <c r="V628" i="3"/>
  <c r="V630" i="3"/>
  <c r="V631" i="3"/>
  <c r="V633" i="3"/>
  <c r="V632" i="3"/>
  <c r="V636" i="3"/>
  <c r="V635" i="3"/>
  <c r="V634" i="3"/>
  <c r="V638" i="3"/>
  <c r="V637" i="3"/>
  <c r="V639" i="3"/>
  <c r="V640" i="3"/>
  <c r="V641" i="3"/>
  <c r="V644" i="3"/>
  <c r="V642" i="3"/>
  <c r="V643" i="3"/>
  <c r="V646" i="3"/>
  <c r="V645" i="3"/>
  <c r="V647" i="3"/>
  <c r="V649" i="3"/>
  <c r="V648" i="3"/>
  <c r="V652" i="3"/>
  <c r="V650" i="3"/>
  <c r="V651" i="3"/>
  <c r="V653" i="3"/>
  <c r="V654" i="3"/>
  <c r="V656" i="3"/>
  <c r="V655" i="3"/>
  <c r="V657" i="3"/>
  <c r="V659" i="3"/>
  <c r="V658" i="3"/>
  <c r="V660" i="3"/>
  <c r="V661" i="3"/>
  <c r="V663" i="3"/>
  <c r="V662" i="3"/>
  <c r="V665" i="3"/>
  <c r="V664" i="3"/>
  <c r="V666" i="3"/>
  <c r="V667" i="3"/>
  <c r="V668" i="3"/>
  <c r="V669" i="3"/>
  <c r="V672" i="3"/>
  <c r="V670" i="3"/>
  <c r="V671" i="3"/>
  <c r="V673" i="3"/>
  <c r="V674" i="3"/>
  <c r="V677" i="3"/>
  <c r="V675" i="3"/>
  <c r="V676" i="3"/>
  <c r="V678" i="3"/>
  <c r="V679" i="3"/>
  <c r="V680" i="3"/>
  <c r="V681" i="3"/>
  <c r="V682" i="3"/>
  <c r="V683" i="3"/>
  <c r="V684" i="3"/>
  <c r="V686" i="3"/>
  <c r="V685" i="3"/>
  <c r="V687" i="3"/>
  <c r="V689" i="3"/>
  <c r="V690" i="3"/>
  <c r="V688" i="3"/>
  <c r="V692" i="3"/>
  <c r="V691" i="3"/>
  <c r="V693" i="3"/>
  <c r="V694" i="3"/>
  <c r="V696" i="3"/>
  <c r="V695" i="3"/>
  <c r="V697" i="3"/>
  <c r="V698" i="3"/>
  <c r="V699" i="3"/>
  <c r="V700" i="3"/>
  <c r="V701" i="3"/>
  <c r="V702" i="3"/>
  <c r="V703" i="3"/>
  <c r="V704" i="3"/>
  <c r="V705" i="3"/>
  <c r="V706" i="3"/>
  <c r="V707" i="3"/>
  <c r="V708" i="3"/>
  <c r="V709" i="3"/>
  <c r="V710" i="3"/>
  <c r="V712" i="3"/>
  <c r="V711" i="3"/>
  <c r="V713" i="3"/>
  <c r="V714" i="3"/>
  <c r="V715" i="3"/>
  <c r="V716" i="3"/>
  <c r="V717" i="3"/>
  <c r="V718" i="3"/>
  <c r="V719" i="3"/>
  <c r="V720" i="3"/>
  <c r="V722" i="3"/>
  <c r="V721" i="3"/>
  <c r="V723" i="3"/>
  <c r="V726" i="3"/>
  <c r="V724" i="3"/>
  <c r="V725" i="3"/>
  <c r="V727" i="3"/>
  <c r="V728" i="3"/>
  <c r="V729" i="3"/>
  <c r="V730" i="3"/>
  <c r="V731" i="3"/>
  <c r="V732" i="3"/>
  <c r="V733" i="3"/>
  <c r="V734" i="3"/>
  <c r="V735" i="3"/>
  <c r="V736" i="3"/>
  <c r="V737" i="3"/>
  <c r="V738" i="3"/>
  <c r="V739" i="3"/>
  <c r="V740" i="3"/>
  <c r="V741" i="3"/>
  <c r="V743" i="3"/>
  <c r="V742" i="3"/>
  <c r="V745" i="3"/>
  <c r="V744" i="3"/>
  <c r="V746" i="3"/>
  <c r="V747" i="3"/>
  <c r="V749" i="3"/>
  <c r="V748" i="3"/>
  <c r="V750" i="3"/>
  <c r="V751" i="3"/>
  <c r="V753" i="3"/>
  <c r="V752" i="3"/>
  <c r="V754" i="3"/>
  <c r="V757" i="3"/>
  <c r="V755" i="3"/>
  <c r="V756" i="3"/>
  <c r="V758" i="3"/>
  <c r="V761" i="3"/>
  <c r="V759" i="3"/>
  <c r="V760" i="3"/>
  <c r="V762" i="3"/>
  <c r="V763" i="3"/>
  <c r="V765" i="3"/>
  <c r="V764" i="3"/>
  <c r="V766" i="3"/>
  <c r="V767" i="3"/>
  <c r="V769" i="3"/>
  <c r="V768" i="3"/>
  <c r="V770" i="3"/>
  <c r="V771" i="3"/>
  <c r="V772" i="3"/>
  <c r="V773" i="3"/>
  <c r="V774" i="3"/>
  <c r="V775" i="3"/>
  <c r="V776" i="3"/>
  <c r="V777" i="3"/>
  <c r="V778" i="3"/>
  <c r="V779" i="3"/>
  <c r="V781" i="3"/>
  <c r="V780" i="3"/>
  <c r="V782" i="3"/>
  <c r="V784" i="3"/>
  <c r="V783" i="3"/>
  <c r="V785" i="3"/>
  <c r="V786" i="3"/>
  <c r="V787" i="3"/>
  <c r="V788" i="3"/>
  <c r="V789" i="3"/>
  <c r="V790" i="3"/>
  <c r="V791" i="3"/>
  <c r="V793" i="3"/>
  <c r="V792" i="3"/>
  <c r="V794" i="3"/>
  <c r="V796" i="3"/>
  <c r="V795" i="3"/>
  <c r="V797" i="3"/>
  <c r="V798" i="3"/>
  <c r="V799" i="3"/>
  <c r="V800" i="3"/>
  <c r="V801" i="3"/>
  <c r="V802" i="3"/>
  <c r="V803" i="3"/>
  <c r="V804" i="3"/>
  <c r="V807" i="3"/>
  <c r="V805" i="3"/>
  <c r="T456" i="3"/>
  <c r="T455" i="3"/>
  <c r="T457" i="3"/>
  <c r="T459" i="3"/>
  <c r="T458" i="3"/>
  <c r="T461" i="3"/>
  <c r="T460" i="3"/>
  <c r="T463" i="3"/>
  <c r="T462" i="3"/>
  <c r="T464" i="3"/>
  <c r="T466" i="3"/>
  <c r="T467" i="3"/>
  <c r="T465" i="3"/>
  <c r="T468" i="3"/>
  <c r="T469" i="3"/>
  <c r="T472" i="3"/>
  <c r="T470" i="3"/>
  <c r="T471" i="3"/>
  <c r="T473" i="3"/>
  <c r="T476" i="3"/>
  <c r="T475" i="3"/>
  <c r="T474" i="3"/>
  <c r="T478" i="3"/>
  <c r="T477" i="3"/>
  <c r="T479" i="3"/>
  <c r="T480" i="3"/>
  <c r="T483" i="3"/>
  <c r="T481" i="3"/>
  <c r="T482" i="3"/>
  <c r="T484" i="3"/>
  <c r="T485" i="3"/>
  <c r="T486" i="3"/>
  <c r="T488" i="3"/>
  <c r="T487" i="3"/>
  <c r="T489" i="3"/>
  <c r="T490" i="3"/>
  <c r="T493" i="3"/>
  <c r="T491" i="3"/>
  <c r="T492" i="3"/>
  <c r="T494" i="3"/>
  <c r="T495" i="3"/>
  <c r="T496" i="3"/>
  <c r="T497" i="3"/>
  <c r="T498" i="3"/>
  <c r="T499" i="3"/>
  <c r="T500" i="3"/>
  <c r="T502" i="3"/>
  <c r="T501" i="3"/>
  <c r="T503" i="3"/>
  <c r="T504" i="3"/>
  <c r="T505" i="3"/>
  <c r="T507" i="3"/>
  <c r="T506" i="3"/>
  <c r="T508" i="3"/>
  <c r="T510" i="3"/>
  <c r="T509" i="3"/>
  <c r="T511" i="3"/>
  <c r="T512" i="3"/>
  <c r="T513" i="3"/>
  <c r="T514" i="3"/>
  <c r="T515" i="3"/>
  <c r="T516" i="3"/>
  <c r="T517" i="3"/>
  <c r="T519" i="3"/>
  <c r="T518" i="3"/>
  <c r="T521" i="3"/>
  <c r="T520" i="3"/>
  <c r="T522" i="3"/>
  <c r="T523" i="3"/>
  <c r="T524" i="3"/>
  <c r="T525" i="3"/>
  <c r="T527" i="3"/>
  <c r="T526" i="3"/>
  <c r="T529" i="3"/>
  <c r="T528" i="3"/>
  <c r="T530" i="3"/>
  <c r="T531" i="3"/>
  <c r="T533" i="3"/>
  <c r="T532" i="3"/>
  <c r="T534" i="3"/>
  <c r="T535" i="3"/>
  <c r="T536" i="3"/>
  <c r="T537" i="3"/>
  <c r="T538" i="3"/>
  <c r="T539" i="3"/>
  <c r="T540" i="3"/>
  <c r="T541" i="3"/>
  <c r="T542" i="3"/>
  <c r="T543" i="3"/>
  <c r="T544" i="3"/>
  <c r="T545" i="3"/>
  <c r="T547" i="3"/>
  <c r="T546" i="3"/>
  <c r="T548" i="3"/>
  <c r="T549" i="3"/>
  <c r="T550" i="3"/>
  <c r="T551" i="3"/>
  <c r="T552" i="3"/>
  <c r="T555" i="3"/>
  <c r="T554" i="3"/>
  <c r="T553" i="3"/>
  <c r="T556" i="3"/>
  <c r="T557" i="3"/>
  <c r="T558" i="3"/>
  <c r="T559" i="3"/>
  <c r="T560" i="3"/>
  <c r="T561" i="3"/>
  <c r="T562" i="3"/>
  <c r="T563" i="3"/>
  <c r="T564" i="3"/>
  <c r="T565" i="3"/>
  <c r="T566" i="3"/>
  <c r="T569" i="3"/>
  <c r="T567" i="3"/>
  <c r="T568" i="3"/>
  <c r="T570" i="3"/>
  <c r="T571" i="3"/>
  <c r="T572" i="3"/>
  <c r="T573" i="3"/>
  <c r="T575" i="3"/>
  <c r="T574" i="3"/>
  <c r="T576" i="3"/>
  <c r="T577" i="3"/>
  <c r="T580" i="3"/>
  <c r="T578" i="3"/>
  <c r="T579" i="3"/>
  <c r="T581" i="3"/>
  <c r="T582" i="3"/>
  <c r="T583" i="3"/>
  <c r="T584" i="3"/>
  <c r="T585" i="3"/>
  <c r="T587" i="3"/>
  <c r="T586" i="3"/>
  <c r="T588" i="3"/>
  <c r="T589" i="3"/>
  <c r="T590" i="3"/>
  <c r="T591" i="3"/>
  <c r="T592" i="3"/>
  <c r="T593" i="3"/>
  <c r="T594" i="3"/>
  <c r="T595" i="3"/>
  <c r="T596" i="3"/>
  <c r="T597" i="3"/>
  <c r="T598" i="3"/>
  <c r="T600" i="3"/>
  <c r="T599" i="3"/>
  <c r="T601" i="3"/>
  <c r="T602" i="3"/>
  <c r="T604" i="3"/>
  <c r="T603" i="3"/>
  <c r="T605" i="3"/>
  <c r="T606" i="3"/>
  <c r="T607" i="3"/>
  <c r="T608" i="3"/>
  <c r="T609" i="3"/>
  <c r="T612" i="3"/>
  <c r="T610" i="3"/>
  <c r="T611" i="3"/>
  <c r="T613" i="3"/>
  <c r="T614" i="3"/>
  <c r="T615" i="3"/>
  <c r="T616" i="3"/>
  <c r="T618" i="3"/>
  <c r="T617" i="3"/>
  <c r="T620" i="3"/>
  <c r="T619" i="3"/>
  <c r="T623" i="3"/>
  <c r="T621" i="3"/>
  <c r="T622" i="3"/>
  <c r="T625" i="3"/>
  <c r="T624" i="3"/>
  <c r="T626" i="3"/>
  <c r="T627" i="3"/>
  <c r="T628" i="3"/>
  <c r="T629" i="3"/>
  <c r="T631" i="3"/>
  <c r="T630" i="3"/>
  <c r="T632" i="3"/>
  <c r="T635" i="3"/>
  <c r="T633" i="3"/>
  <c r="T634" i="3"/>
  <c r="T636" i="3"/>
  <c r="T637" i="3"/>
  <c r="T638" i="3"/>
  <c r="T639" i="3"/>
  <c r="T640" i="3"/>
  <c r="T641" i="3"/>
  <c r="T642" i="3"/>
  <c r="T644" i="3"/>
  <c r="T643" i="3"/>
  <c r="T645" i="3"/>
  <c r="T646" i="3"/>
  <c r="T648" i="3"/>
  <c r="T647" i="3"/>
  <c r="T649" i="3"/>
  <c r="T650" i="3"/>
  <c r="T651" i="3"/>
  <c r="T652" i="3"/>
  <c r="T655" i="3"/>
  <c r="T653" i="3"/>
  <c r="T654" i="3"/>
  <c r="T656" i="3"/>
  <c r="T657" i="3"/>
  <c r="T659" i="3"/>
  <c r="T658" i="3"/>
  <c r="T661" i="3"/>
  <c r="T660" i="3"/>
  <c r="T663" i="3"/>
  <c r="T662" i="3"/>
  <c r="T664" i="3"/>
  <c r="T665" i="3"/>
  <c r="T666" i="3"/>
  <c r="T667" i="3"/>
  <c r="T668" i="3"/>
  <c r="T669" i="3"/>
  <c r="T670" i="3"/>
  <c r="T671" i="3"/>
  <c r="T673" i="3"/>
  <c r="T672" i="3"/>
  <c r="T674" i="3"/>
  <c r="T675" i="3"/>
  <c r="T676" i="3"/>
  <c r="T677" i="3"/>
  <c r="T678" i="3"/>
  <c r="T679" i="3"/>
  <c r="T681" i="3"/>
  <c r="T680" i="3"/>
  <c r="T682" i="3"/>
  <c r="T683" i="3"/>
  <c r="T684" i="3"/>
  <c r="T686" i="3"/>
  <c r="T685" i="3"/>
  <c r="T687" i="3"/>
  <c r="T688" i="3"/>
  <c r="T690" i="3"/>
  <c r="T689" i="3"/>
  <c r="T691" i="3"/>
  <c r="T693" i="3"/>
  <c r="T692" i="3"/>
  <c r="T694" i="3"/>
  <c r="T695" i="3"/>
  <c r="T698" i="3"/>
  <c r="T696" i="3"/>
  <c r="T697" i="3"/>
  <c r="T700" i="3"/>
  <c r="T699" i="3"/>
  <c r="T701" i="3"/>
  <c r="T702" i="3"/>
  <c r="T704" i="3"/>
  <c r="T703" i="3"/>
  <c r="T705" i="3"/>
  <c r="T706" i="3"/>
  <c r="T708" i="3"/>
  <c r="T707" i="3"/>
  <c r="T709" i="3"/>
  <c r="T710" i="3"/>
  <c r="T711" i="3"/>
  <c r="T712" i="3"/>
  <c r="T714" i="3"/>
  <c r="T713" i="3"/>
  <c r="T715" i="3"/>
  <c r="T716" i="3"/>
  <c r="T717" i="3"/>
  <c r="T718" i="3"/>
  <c r="T720" i="3"/>
  <c r="T719" i="3"/>
  <c r="T721" i="3"/>
  <c r="T722" i="3"/>
  <c r="T723" i="3"/>
  <c r="T724" i="3"/>
  <c r="T725" i="3"/>
  <c r="T726" i="3"/>
  <c r="T727" i="3"/>
  <c r="T729" i="3"/>
  <c r="T728" i="3"/>
  <c r="T730" i="3"/>
  <c r="T731" i="3"/>
  <c r="T732" i="3"/>
  <c r="T733" i="3"/>
  <c r="T734" i="3"/>
  <c r="T735" i="3"/>
  <c r="T736" i="3"/>
  <c r="T737" i="3"/>
  <c r="T738" i="3"/>
  <c r="T739" i="3"/>
  <c r="T740" i="3"/>
  <c r="T741" i="3"/>
  <c r="T742" i="3"/>
  <c r="T744" i="3"/>
  <c r="T743" i="3"/>
  <c r="T745" i="3"/>
  <c r="T746" i="3"/>
  <c r="T748" i="3"/>
  <c r="T747" i="3"/>
  <c r="T749" i="3"/>
  <c r="T751" i="3"/>
  <c r="T750" i="3"/>
  <c r="T753" i="3"/>
  <c r="T755" i="3"/>
  <c r="T752" i="3"/>
  <c r="T754" i="3"/>
  <c r="T756" i="3"/>
  <c r="T757" i="3"/>
  <c r="T758" i="3"/>
  <c r="T759" i="3"/>
  <c r="T760" i="3"/>
  <c r="T762" i="3"/>
  <c r="T761" i="3"/>
  <c r="T763" i="3"/>
  <c r="T765" i="3"/>
  <c r="T764" i="3"/>
  <c r="T766" i="3"/>
  <c r="T767" i="3"/>
  <c r="T768" i="3"/>
  <c r="T769" i="3"/>
  <c r="T770" i="3"/>
  <c r="T773" i="3"/>
  <c r="T771" i="3"/>
  <c r="T772" i="3"/>
  <c r="T774" i="3"/>
  <c r="T775" i="3"/>
  <c r="T776" i="3"/>
  <c r="T777" i="3"/>
  <c r="T778" i="3"/>
  <c r="T780" i="3"/>
  <c r="T779" i="3"/>
  <c r="T781" i="3"/>
  <c r="T782" i="3"/>
  <c r="T783" i="3"/>
  <c r="T784" i="3"/>
  <c r="T785" i="3"/>
  <c r="T786" i="3"/>
  <c r="T787" i="3"/>
  <c r="T788" i="3"/>
  <c r="T789" i="3"/>
  <c r="T790" i="3"/>
  <c r="T791" i="3"/>
  <c r="T792" i="3"/>
  <c r="T793" i="3"/>
  <c r="T794" i="3"/>
  <c r="T795" i="3"/>
  <c r="T796" i="3"/>
  <c r="T797" i="3"/>
  <c r="T798" i="3"/>
  <c r="T799" i="3"/>
  <c r="T802" i="3"/>
  <c r="T800" i="3"/>
  <c r="T801" i="3"/>
  <c r="T803" i="3"/>
  <c r="T804" i="3"/>
  <c r="T805" i="3"/>
  <c r="Z455" i="3"/>
  <c r="Z456" i="3"/>
  <c r="Z457" i="3"/>
  <c r="Z458" i="3"/>
  <c r="Z460" i="3"/>
  <c r="Z459" i="3"/>
  <c r="Z461" i="3"/>
  <c r="Z464" i="3"/>
  <c r="Z465" i="3"/>
  <c r="Z462" i="3"/>
  <c r="Z463" i="3"/>
  <c r="Z468" i="3"/>
  <c r="Z466" i="3"/>
  <c r="Z467" i="3"/>
  <c r="Z470" i="3"/>
  <c r="Z469" i="3"/>
  <c r="Z473" i="3"/>
  <c r="Z472" i="3"/>
  <c r="Z471" i="3"/>
  <c r="Z474" i="3"/>
  <c r="Z476" i="3"/>
  <c r="Z475" i="3"/>
  <c r="Z478" i="3"/>
  <c r="Z477" i="3"/>
  <c r="Z479" i="3"/>
  <c r="Z480" i="3"/>
  <c r="Z481" i="3"/>
  <c r="Z482" i="3"/>
  <c r="Z483" i="3"/>
  <c r="Z485" i="3"/>
  <c r="Z484" i="3"/>
  <c r="Z487" i="3"/>
  <c r="Z486" i="3"/>
  <c r="Z489" i="3"/>
  <c r="Z488" i="3"/>
  <c r="Z491" i="3"/>
  <c r="Z490" i="3"/>
  <c r="Z493" i="3"/>
  <c r="Z492" i="3"/>
  <c r="Z495" i="3"/>
  <c r="Z494" i="3"/>
  <c r="Z496" i="3"/>
  <c r="Z497" i="3"/>
  <c r="Z499" i="3"/>
  <c r="Z498" i="3"/>
  <c r="Z500" i="3"/>
  <c r="Z502" i="3"/>
  <c r="Z501" i="3"/>
  <c r="Z504" i="3"/>
  <c r="Z503" i="3"/>
  <c r="Z505" i="3"/>
  <c r="Z506" i="3"/>
  <c r="Z507" i="3"/>
  <c r="Z508" i="3"/>
  <c r="Z509" i="3"/>
  <c r="Z510" i="3"/>
  <c r="Z511" i="3"/>
  <c r="Z513" i="3"/>
  <c r="Z512" i="3"/>
  <c r="Z514" i="3"/>
  <c r="Z515" i="3"/>
  <c r="Z517" i="3"/>
  <c r="Z516" i="3"/>
  <c r="Z518" i="3"/>
  <c r="Z519" i="3"/>
  <c r="Z520" i="3"/>
  <c r="Z521" i="3"/>
  <c r="Z522" i="3"/>
  <c r="Z524" i="3"/>
  <c r="Z523" i="3"/>
  <c r="Z525" i="3"/>
  <c r="Z528" i="3"/>
  <c r="Z526" i="3"/>
  <c r="Z527" i="3"/>
  <c r="Z530" i="3"/>
  <c r="Z529" i="3"/>
  <c r="Z531" i="3"/>
  <c r="Z532" i="3"/>
  <c r="Z533" i="3"/>
  <c r="Z534" i="3"/>
  <c r="Z535" i="3"/>
  <c r="Z536" i="3"/>
  <c r="Z537" i="3"/>
  <c r="Z538" i="3"/>
  <c r="Z539" i="3"/>
  <c r="Z540" i="3"/>
  <c r="Z541" i="3"/>
  <c r="Z542" i="3"/>
  <c r="Z543" i="3"/>
  <c r="Z544" i="3"/>
  <c r="Z545" i="3"/>
  <c r="Z546" i="3"/>
  <c r="Z547" i="3"/>
  <c r="Z548" i="3"/>
  <c r="Z549" i="3"/>
  <c r="Z550" i="3"/>
  <c r="Z551" i="3"/>
  <c r="Z553" i="3"/>
  <c r="Z552" i="3"/>
  <c r="Z555" i="3"/>
  <c r="Z554" i="3"/>
  <c r="Z556" i="3"/>
  <c r="Z557" i="3"/>
  <c r="Z559" i="3"/>
  <c r="Z558" i="3"/>
  <c r="Z560" i="3"/>
  <c r="Z561" i="3"/>
  <c r="Z562" i="3"/>
  <c r="Z563" i="3"/>
  <c r="Z564" i="3"/>
  <c r="Z565" i="3"/>
  <c r="Z566" i="3"/>
  <c r="Z568" i="3"/>
  <c r="Z567" i="3"/>
  <c r="Z569" i="3"/>
  <c r="Z571" i="3"/>
  <c r="Z570" i="3"/>
  <c r="Z572" i="3"/>
  <c r="Z574" i="3"/>
  <c r="Z573" i="3"/>
  <c r="Z575" i="3"/>
  <c r="Z576" i="3"/>
  <c r="Z577" i="3"/>
  <c r="Z578" i="3"/>
  <c r="Z579" i="3"/>
  <c r="Z580" i="3"/>
  <c r="Z581" i="3"/>
  <c r="Z582" i="3"/>
  <c r="Z583" i="3"/>
  <c r="Z584" i="3"/>
  <c r="Z586" i="3"/>
  <c r="Z585" i="3"/>
  <c r="Z587" i="3"/>
  <c r="Z588" i="3"/>
  <c r="Z589" i="3"/>
  <c r="Z590" i="3"/>
  <c r="Z591" i="3"/>
  <c r="Z592" i="3"/>
  <c r="Z593" i="3"/>
  <c r="Z594" i="3"/>
  <c r="Z595" i="3"/>
  <c r="Z596" i="3"/>
  <c r="Z597" i="3"/>
  <c r="Z599" i="3"/>
  <c r="Z598" i="3"/>
  <c r="Z600" i="3"/>
  <c r="Z601" i="3"/>
  <c r="Z602" i="3"/>
  <c r="Z603" i="3"/>
  <c r="Z604" i="3"/>
  <c r="Z606" i="3"/>
  <c r="Z607" i="3"/>
  <c r="Z605" i="3"/>
  <c r="Z609" i="3"/>
  <c r="Z608" i="3"/>
  <c r="Z611" i="3"/>
  <c r="Z612" i="3"/>
  <c r="Z610" i="3"/>
  <c r="Z613" i="3"/>
  <c r="Z615" i="3"/>
  <c r="Z614" i="3"/>
  <c r="Z617" i="3"/>
  <c r="Z616" i="3"/>
  <c r="Z618" i="3"/>
  <c r="Z619" i="3"/>
  <c r="Z621" i="3"/>
  <c r="Z620" i="3"/>
  <c r="Z622" i="3"/>
  <c r="Z623" i="3"/>
  <c r="Z624" i="3"/>
  <c r="Z625" i="3"/>
  <c r="Z626" i="3"/>
  <c r="Z627" i="3"/>
  <c r="Z628" i="3"/>
  <c r="Z630" i="3"/>
  <c r="Z629" i="3"/>
  <c r="Z631" i="3"/>
  <c r="Z633" i="3"/>
  <c r="Z632" i="3"/>
  <c r="Z636" i="3"/>
  <c r="Z634" i="3"/>
  <c r="Z635" i="3"/>
  <c r="Z637" i="3"/>
  <c r="Z638" i="3"/>
  <c r="Z639" i="3"/>
  <c r="Z640" i="3"/>
  <c r="Z641" i="3"/>
  <c r="Z642" i="3"/>
  <c r="Z644" i="3"/>
  <c r="Z643" i="3"/>
  <c r="Z645" i="3"/>
  <c r="Z646" i="3"/>
  <c r="Z648" i="3"/>
  <c r="Z647" i="3"/>
  <c r="Z649" i="3"/>
  <c r="Z650" i="3"/>
  <c r="Z651" i="3"/>
  <c r="Z652" i="3"/>
  <c r="Z653" i="3"/>
  <c r="Z654" i="3"/>
  <c r="Z655" i="3"/>
  <c r="Z657" i="3"/>
  <c r="Z656" i="3"/>
  <c r="Z658" i="3"/>
  <c r="Z660" i="3"/>
  <c r="Z659" i="3"/>
  <c r="Z661" i="3"/>
  <c r="Z662" i="3"/>
  <c r="Z663" i="3"/>
  <c r="Z665" i="3"/>
  <c r="Z664" i="3"/>
  <c r="Z666" i="3"/>
  <c r="Z668" i="3"/>
  <c r="Z667" i="3"/>
  <c r="Z669" i="3"/>
  <c r="Z670" i="3"/>
  <c r="Z671" i="3"/>
  <c r="Z672" i="3"/>
  <c r="Z673" i="3"/>
  <c r="Z675" i="3"/>
  <c r="Z674" i="3"/>
  <c r="Z676" i="3"/>
  <c r="Z677" i="3"/>
  <c r="Z678" i="3"/>
  <c r="Z679" i="3"/>
  <c r="Z680" i="3"/>
  <c r="Z681" i="3"/>
  <c r="Z682" i="3"/>
  <c r="Z683" i="3"/>
  <c r="Z684" i="3"/>
  <c r="Z686" i="3"/>
  <c r="Z685" i="3"/>
  <c r="Z688" i="3"/>
  <c r="Z687" i="3"/>
  <c r="Z689" i="3"/>
  <c r="Z690" i="3"/>
  <c r="Z691" i="3"/>
  <c r="Z694" i="3"/>
  <c r="Z693" i="3"/>
  <c r="Z692" i="3"/>
  <c r="Z695" i="3"/>
  <c r="Z696" i="3"/>
  <c r="Z697" i="3"/>
  <c r="Z698" i="3"/>
  <c r="Z699" i="3"/>
  <c r="Z700" i="3"/>
  <c r="Z701" i="3"/>
  <c r="Z702" i="3"/>
  <c r="Z704" i="3"/>
  <c r="Z703" i="3"/>
  <c r="Z705" i="3"/>
  <c r="Z707" i="3"/>
  <c r="Z706" i="3"/>
  <c r="Z708" i="3"/>
  <c r="Z709" i="3"/>
  <c r="Z710" i="3"/>
  <c r="Z711" i="3"/>
  <c r="Z713" i="3"/>
  <c r="Z712" i="3"/>
  <c r="Z715" i="3"/>
  <c r="Z714" i="3"/>
  <c r="Z716" i="3"/>
  <c r="Z717" i="3"/>
  <c r="Z718" i="3"/>
  <c r="Z719" i="3"/>
  <c r="Z720" i="3"/>
  <c r="Z721" i="3"/>
  <c r="Z722" i="3"/>
  <c r="Z723" i="3"/>
  <c r="Z724" i="3"/>
  <c r="Z725" i="3"/>
  <c r="Z726" i="3"/>
  <c r="Z728" i="3"/>
  <c r="Z727" i="3"/>
  <c r="Z729" i="3"/>
  <c r="Z732" i="3"/>
  <c r="Z730" i="3"/>
  <c r="Z731" i="3"/>
  <c r="Z733" i="3"/>
  <c r="Z735" i="3"/>
  <c r="Z734" i="3"/>
  <c r="Z736" i="3"/>
  <c r="Z738" i="3"/>
  <c r="Z737" i="3"/>
  <c r="Z741" i="3"/>
  <c r="Z739" i="3"/>
  <c r="Z740" i="3"/>
  <c r="Z742" i="3"/>
  <c r="Z743" i="3"/>
  <c r="Z744" i="3"/>
  <c r="Z745" i="3"/>
  <c r="Z747" i="3"/>
  <c r="Z746" i="3"/>
  <c r="Z749" i="3"/>
  <c r="Z748" i="3"/>
  <c r="Z750" i="3"/>
  <c r="Z751" i="3"/>
  <c r="Z752" i="3"/>
  <c r="Z753" i="3"/>
  <c r="Z754" i="3"/>
  <c r="Z755" i="3"/>
  <c r="Z756" i="3"/>
  <c r="Z757" i="3"/>
  <c r="Z760" i="3"/>
  <c r="Z758" i="3"/>
  <c r="Z759" i="3"/>
  <c r="Z761" i="3"/>
  <c r="Z763" i="3"/>
  <c r="Z762" i="3"/>
  <c r="Z764" i="3"/>
  <c r="Z766" i="3"/>
  <c r="Z765" i="3"/>
  <c r="Z767" i="3"/>
  <c r="Z768" i="3"/>
  <c r="Z770" i="3"/>
  <c r="Z769" i="3"/>
  <c r="Z771" i="3"/>
  <c r="Z772" i="3"/>
  <c r="Z774" i="3"/>
  <c r="Z773" i="3"/>
  <c r="Z775" i="3"/>
  <c r="Z776" i="3"/>
  <c r="Z777" i="3"/>
  <c r="Z778" i="3"/>
  <c r="Z779" i="3"/>
  <c r="Z780" i="3"/>
  <c r="Z781" i="3"/>
  <c r="Z782" i="3"/>
  <c r="Z784" i="3"/>
  <c r="Z783" i="3"/>
  <c r="Z785" i="3"/>
  <c r="Z786" i="3"/>
  <c r="Z787" i="3"/>
  <c r="Z788" i="3"/>
  <c r="Z790" i="3"/>
  <c r="Z789" i="3"/>
  <c r="Z792" i="3"/>
  <c r="Z791" i="3"/>
  <c r="Z793" i="3"/>
  <c r="Z794" i="3"/>
  <c r="Z795" i="3"/>
  <c r="Z796" i="3"/>
  <c r="Z797" i="3"/>
  <c r="Z799" i="3"/>
  <c r="Z798" i="3"/>
  <c r="Z800" i="3"/>
  <c r="Z802" i="3"/>
  <c r="Z801" i="3"/>
  <c r="Z803" i="3"/>
  <c r="Z804" i="3"/>
  <c r="Z805" i="3"/>
  <c r="Z806" i="3"/>
  <c r="R808" i="3"/>
  <c r="F808" i="3"/>
  <c r="H809" i="3"/>
  <c r="H810" i="3"/>
  <c r="AB808" i="3"/>
  <c r="X809" i="3"/>
  <c r="Z808" i="3"/>
  <c r="V808" i="3"/>
  <c r="X810" i="3"/>
  <c r="J807" i="3"/>
  <c r="AI808" i="3"/>
  <c r="V806" i="3"/>
  <c r="AI807" i="3"/>
  <c r="Y806" i="3"/>
  <c r="Q806" i="3"/>
  <c r="AG455" i="3"/>
  <c r="AG457" i="3"/>
  <c r="AG458" i="3"/>
  <c r="AG456" i="3"/>
  <c r="AG459" i="3"/>
  <c r="AG461" i="3"/>
  <c r="AG460" i="3"/>
  <c r="AG463" i="3"/>
  <c r="AG462" i="3"/>
  <c r="AG464" i="3"/>
  <c r="AG466" i="3"/>
  <c r="AG465" i="3"/>
  <c r="AG468" i="3"/>
  <c r="AG467" i="3"/>
  <c r="AG469" i="3"/>
  <c r="AG471" i="3"/>
  <c r="AG470" i="3"/>
  <c r="AG473" i="3"/>
  <c r="AG472" i="3"/>
  <c r="AG475" i="3"/>
  <c r="AG474" i="3"/>
  <c r="AG476" i="3"/>
  <c r="AG477" i="3"/>
  <c r="AG478" i="3"/>
  <c r="AG479" i="3"/>
  <c r="AG480" i="3"/>
  <c r="AG481" i="3"/>
  <c r="AG482" i="3"/>
  <c r="AG483" i="3"/>
  <c r="AG485" i="3"/>
  <c r="AG484" i="3"/>
  <c r="AG486" i="3"/>
  <c r="AG487" i="3"/>
  <c r="AG488" i="3"/>
  <c r="AG489" i="3"/>
  <c r="AG492" i="3"/>
  <c r="AG491" i="3"/>
  <c r="AG490" i="3"/>
  <c r="AG494" i="3"/>
  <c r="AG493" i="3"/>
  <c r="AG495" i="3"/>
  <c r="AG496" i="3"/>
  <c r="AG497" i="3"/>
  <c r="AG498" i="3"/>
  <c r="AG499" i="3"/>
  <c r="AG500" i="3"/>
  <c r="AG502" i="3"/>
  <c r="AG503" i="3"/>
  <c r="AG501" i="3"/>
  <c r="AG504" i="3"/>
  <c r="AG505" i="3"/>
  <c r="AG506" i="3"/>
  <c r="AG509" i="3"/>
  <c r="AG507" i="3"/>
  <c r="AG508" i="3"/>
  <c r="AG510" i="3"/>
  <c r="AG511" i="3"/>
  <c r="AG512" i="3"/>
  <c r="AG513" i="3"/>
  <c r="AG514" i="3"/>
  <c r="AG515" i="3"/>
  <c r="AG517" i="3"/>
  <c r="AG516" i="3"/>
  <c r="AG518" i="3"/>
  <c r="AG519" i="3"/>
  <c r="AG521" i="3"/>
  <c r="AG520" i="3"/>
  <c r="AG523" i="3"/>
  <c r="AG522" i="3"/>
  <c r="AG524" i="3"/>
  <c r="AG525" i="3"/>
  <c r="AG526" i="3"/>
  <c r="AG527" i="3"/>
  <c r="AG529" i="3"/>
  <c r="AG528" i="3"/>
  <c r="AG530" i="3"/>
  <c r="AG531" i="3"/>
  <c r="AG532" i="3"/>
  <c r="AG533" i="3"/>
  <c r="AG534" i="3"/>
  <c r="AG535" i="3"/>
  <c r="AG536" i="3"/>
  <c r="AG537" i="3"/>
  <c r="AG538" i="3"/>
  <c r="AG540" i="3"/>
  <c r="AG539" i="3"/>
  <c r="AG542" i="3"/>
  <c r="AG541" i="3"/>
  <c r="AG543" i="3"/>
  <c r="AG544" i="3"/>
  <c r="AG545" i="3"/>
  <c r="AG546" i="3"/>
  <c r="AG547" i="3"/>
  <c r="AG549" i="3"/>
  <c r="AG550" i="3"/>
  <c r="AG548" i="3"/>
  <c r="AG551" i="3"/>
  <c r="AG552" i="3"/>
  <c r="AG554" i="3"/>
  <c r="AG553" i="3"/>
  <c r="AG555" i="3"/>
  <c r="AG556" i="3"/>
  <c r="AG557" i="3"/>
  <c r="AG558" i="3"/>
  <c r="AG559" i="3"/>
  <c r="AG560" i="3"/>
  <c r="AG561" i="3"/>
  <c r="AG562" i="3"/>
  <c r="AG563" i="3"/>
  <c r="AG564" i="3"/>
  <c r="AG565" i="3"/>
  <c r="AG566" i="3"/>
  <c r="AG567" i="3"/>
  <c r="AG568" i="3"/>
  <c r="AG569" i="3"/>
  <c r="AG570" i="3"/>
  <c r="AG571" i="3"/>
  <c r="AG572" i="3"/>
  <c r="AG573" i="3"/>
  <c r="AG576" i="3"/>
  <c r="AG574" i="3"/>
  <c r="AG575" i="3"/>
  <c r="AG577" i="3"/>
  <c r="AG579" i="3"/>
  <c r="AG578" i="3"/>
  <c r="AG580" i="3"/>
  <c r="AG581" i="3"/>
  <c r="AG582" i="3"/>
  <c r="AG583" i="3"/>
  <c r="AG584" i="3"/>
  <c r="AG586" i="3"/>
  <c r="AG585" i="3"/>
  <c r="AG589" i="3"/>
  <c r="AG587" i="3"/>
  <c r="AG588" i="3"/>
  <c r="AG590" i="3"/>
  <c r="AG592" i="3"/>
  <c r="AG591" i="3"/>
  <c r="AG594" i="3"/>
  <c r="AG593" i="3"/>
  <c r="AG595" i="3"/>
  <c r="AG596" i="3"/>
  <c r="AG597" i="3"/>
  <c r="AG598" i="3"/>
  <c r="AG599" i="3"/>
  <c r="AG600" i="3"/>
  <c r="AG601" i="3"/>
  <c r="AG602" i="3"/>
  <c r="AG603" i="3"/>
  <c r="AG604" i="3"/>
  <c r="AG605" i="3"/>
  <c r="AG607" i="3"/>
  <c r="AG606" i="3"/>
  <c r="AG609" i="3"/>
  <c r="AG610" i="3"/>
  <c r="AG608" i="3"/>
  <c r="AG611" i="3"/>
  <c r="AG612" i="3"/>
  <c r="AG613" i="3"/>
  <c r="AG614" i="3"/>
  <c r="AG615" i="3"/>
  <c r="AG616" i="3"/>
  <c r="AG617" i="3"/>
  <c r="AG618" i="3"/>
  <c r="AG619" i="3"/>
  <c r="AG621" i="3"/>
  <c r="AG620" i="3"/>
  <c r="AG623" i="3"/>
  <c r="AG622" i="3"/>
  <c r="AG624" i="3"/>
  <c r="AG625" i="3"/>
  <c r="AG628" i="3"/>
  <c r="AG626" i="3"/>
  <c r="AG627" i="3"/>
  <c r="AG629" i="3"/>
  <c r="AG630" i="3"/>
  <c r="AG631" i="3"/>
  <c r="AG632" i="3"/>
  <c r="AG633" i="3"/>
  <c r="AG634" i="3"/>
  <c r="AG635" i="3"/>
  <c r="AG636" i="3"/>
  <c r="AG638" i="3"/>
  <c r="AG637" i="3"/>
  <c r="AG639" i="3"/>
  <c r="AG640" i="3"/>
  <c r="AG641" i="3"/>
  <c r="AG643" i="3"/>
  <c r="AG642" i="3"/>
  <c r="AG644" i="3"/>
  <c r="AG647" i="3"/>
  <c r="AG645" i="3"/>
  <c r="AG648" i="3"/>
  <c r="AG646" i="3"/>
  <c r="AG649" i="3"/>
  <c r="AG650" i="3"/>
  <c r="AG651" i="3"/>
  <c r="AG652" i="3"/>
  <c r="AG653" i="3"/>
  <c r="AG654" i="3"/>
  <c r="AG656" i="3"/>
  <c r="AG655" i="3"/>
  <c r="AG657" i="3"/>
  <c r="AG658" i="3"/>
  <c r="AG659" i="3"/>
  <c r="AG660" i="3"/>
  <c r="AG661" i="3"/>
  <c r="AG662" i="3"/>
  <c r="AG663" i="3"/>
  <c r="AG665" i="3"/>
  <c r="AG664" i="3"/>
  <c r="AG666" i="3"/>
  <c r="AG667" i="3"/>
  <c r="AG668" i="3"/>
  <c r="AG669" i="3"/>
  <c r="AG670" i="3"/>
  <c r="AG671" i="3"/>
  <c r="AG672" i="3"/>
  <c r="AG674" i="3"/>
  <c r="AG673" i="3"/>
  <c r="AG675" i="3"/>
  <c r="AG676" i="3"/>
  <c r="AG677" i="3"/>
  <c r="AG678" i="3"/>
  <c r="AG679" i="3"/>
  <c r="AG681" i="3"/>
  <c r="AG680" i="3"/>
  <c r="AG683" i="3"/>
  <c r="AG682" i="3"/>
  <c r="AG685" i="3"/>
  <c r="AG684" i="3"/>
  <c r="AG686" i="3"/>
  <c r="AG687" i="3"/>
  <c r="AG688" i="3"/>
  <c r="AG689" i="3"/>
  <c r="AG690" i="3"/>
  <c r="AG691" i="3"/>
  <c r="AG692" i="3"/>
  <c r="AG693" i="3"/>
  <c r="AG694" i="3"/>
  <c r="AG696" i="3"/>
  <c r="AG695" i="3"/>
  <c r="AG697" i="3"/>
  <c r="AG698" i="3"/>
  <c r="AG699" i="3"/>
  <c r="AG701" i="3"/>
  <c r="AG700" i="3"/>
  <c r="AG702" i="3"/>
  <c r="AG704" i="3"/>
  <c r="AG703" i="3"/>
  <c r="AG705" i="3"/>
  <c r="AG706" i="3"/>
  <c r="AG707" i="3"/>
  <c r="AG708" i="3"/>
  <c r="AG709" i="3"/>
  <c r="AG710" i="3"/>
  <c r="AG711" i="3"/>
  <c r="AG714" i="3"/>
  <c r="AG713" i="3"/>
  <c r="AG712" i="3"/>
  <c r="AG716" i="3"/>
  <c r="AG717" i="3"/>
  <c r="AG715" i="3"/>
  <c r="AG718" i="3"/>
  <c r="AG719" i="3"/>
  <c r="AG720" i="3"/>
  <c r="AG721" i="3"/>
  <c r="AG722" i="3"/>
  <c r="AG723" i="3"/>
  <c r="AG724" i="3"/>
  <c r="AG725" i="3"/>
  <c r="AG726" i="3"/>
  <c r="AG727" i="3"/>
  <c r="AG728" i="3"/>
  <c r="AG729" i="3"/>
  <c r="AG730" i="3"/>
  <c r="AG732" i="3"/>
  <c r="AG731" i="3"/>
  <c r="AG733" i="3"/>
  <c r="AG734" i="3"/>
  <c r="AG735" i="3"/>
  <c r="AG737" i="3"/>
  <c r="AG736" i="3"/>
  <c r="AG738" i="3"/>
  <c r="AG739" i="3"/>
  <c r="AG740" i="3"/>
  <c r="AG741" i="3"/>
  <c r="AG742" i="3"/>
  <c r="AG743" i="3"/>
  <c r="AG744" i="3"/>
  <c r="AG745" i="3"/>
  <c r="AG746" i="3"/>
  <c r="AG747" i="3"/>
  <c r="AG749" i="3"/>
  <c r="AG748" i="3"/>
  <c r="AG750" i="3"/>
  <c r="AG751" i="3"/>
  <c r="AG752" i="3"/>
  <c r="AG753" i="3"/>
  <c r="AG755" i="3"/>
  <c r="AG754" i="3"/>
  <c r="AG756" i="3"/>
  <c r="AG757" i="3"/>
  <c r="AG760" i="3"/>
  <c r="AG758" i="3"/>
  <c r="AG759" i="3"/>
  <c r="AG761" i="3"/>
  <c r="AG763" i="3"/>
  <c r="AG762" i="3"/>
  <c r="AG764" i="3"/>
  <c r="AG765" i="3"/>
  <c r="AG766" i="3"/>
  <c r="AG767" i="3"/>
  <c r="AG770" i="3"/>
  <c r="AG768" i="3"/>
  <c r="AG769" i="3"/>
  <c r="AG772" i="3"/>
  <c r="AG773" i="3"/>
  <c r="AG771" i="3"/>
  <c r="AG774" i="3"/>
  <c r="AG775" i="3"/>
  <c r="AG776" i="3"/>
  <c r="AG777" i="3"/>
  <c r="AG778" i="3"/>
  <c r="AG779" i="3"/>
  <c r="AG780" i="3"/>
  <c r="AG781" i="3"/>
  <c r="AG782" i="3"/>
  <c r="AG783" i="3"/>
  <c r="AG784" i="3"/>
  <c r="AG787" i="3"/>
  <c r="AG785" i="3"/>
  <c r="AG786" i="3"/>
  <c r="AG788" i="3"/>
  <c r="AG789" i="3"/>
  <c r="AG791" i="3"/>
  <c r="AG790" i="3"/>
  <c r="AG792" i="3"/>
  <c r="AG793" i="3"/>
  <c r="AG795" i="3"/>
  <c r="AG794" i="3"/>
  <c r="AG796" i="3"/>
  <c r="AG797" i="3"/>
  <c r="AG798" i="3"/>
  <c r="AG800" i="3"/>
  <c r="AG799" i="3"/>
  <c r="AG801" i="3"/>
  <c r="AG802" i="3"/>
  <c r="AG803" i="3"/>
  <c r="AG805" i="3"/>
  <c r="AG804" i="3"/>
  <c r="AF455" i="3"/>
  <c r="AF457" i="3"/>
  <c r="AF456" i="3"/>
  <c r="AF459" i="3"/>
  <c r="AF458" i="3"/>
  <c r="AF462" i="3"/>
  <c r="AF461" i="3"/>
  <c r="AF460" i="3"/>
  <c r="AF463" i="3"/>
  <c r="AF464" i="3"/>
  <c r="AF466" i="3"/>
  <c r="AF465" i="3"/>
  <c r="AF467" i="3"/>
  <c r="AF468" i="3"/>
  <c r="AF469" i="3"/>
  <c r="AF470" i="3"/>
  <c r="AF473" i="3"/>
  <c r="AF472" i="3"/>
  <c r="AF474" i="3"/>
  <c r="AF471" i="3"/>
  <c r="AF475" i="3"/>
  <c r="AF476" i="3"/>
  <c r="AF478" i="3"/>
  <c r="AF477" i="3"/>
  <c r="AF479" i="3"/>
  <c r="AF480" i="3"/>
  <c r="AF481" i="3"/>
  <c r="AF482" i="3"/>
  <c r="AF483" i="3"/>
  <c r="AF485" i="3"/>
  <c r="AF484" i="3"/>
  <c r="AF486" i="3"/>
  <c r="AF487" i="3"/>
  <c r="AF488" i="3"/>
  <c r="AF489" i="3"/>
  <c r="AF490" i="3"/>
  <c r="AF491" i="3"/>
  <c r="AF493" i="3"/>
  <c r="AF492" i="3"/>
  <c r="AF495" i="3"/>
  <c r="AF494" i="3"/>
  <c r="AF496" i="3"/>
  <c r="AF497" i="3"/>
  <c r="AF498" i="3"/>
  <c r="AF499" i="3"/>
  <c r="AF500" i="3"/>
  <c r="AF501" i="3"/>
  <c r="AF502" i="3"/>
  <c r="AF503" i="3"/>
  <c r="AF504" i="3"/>
  <c r="AF505" i="3"/>
  <c r="AF506" i="3"/>
  <c r="AF507" i="3"/>
  <c r="AF508" i="3"/>
  <c r="AF509" i="3"/>
  <c r="AF510" i="3"/>
  <c r="AF511" i="3"/>
  <c r="AF513" i="3"/>
  <c r="AF512" i="3"/>
  <c r="AF514" i="3"/>
  <c r="AF515" i="3"/>
  <c r="AF516" i="3"/>
  <c r="AF517" i="3"/>
  <c r="AF518" i="3"/>
  <c r="AF520" i="3"/>
  <c r="AF519" i="3"/>
  <c r="AF521" i="3"/>
  <c r="AF522" i="3"/>
  <c r="AF524" i="3"/>
  <c r="AF523" i="3"/>
  <c r="AF527" i="3"/>
  <c r="AF525" i="3"/>
  <c r="AF526" i="3"/>
  <c r="AF528" i="3"/>
  <c r="AF529" i="3"/>
  <c r="AF531" i="3"/>
  <c r="AF530" i="3"/>
  <c r="AF533" i="3"/>
  <c r="AF532" i="3"/>
  <c r="AF534" i="3"/>
  <c r="AF535" i="3"/>
  <c r="AF537" i="3"/>
  <c r="AF536" i="3"/>
  <c r="AF538" i="3"/>
  <c r="AF539" i="3"/>
  <c r="AF541" i="3"/>
  <c r="AF540" i="3"/>
  <c r="AF542" i="3"/>
  <c r="AF544" i="3"/>
  <c r="AF543" i="3"/>
  <c r="AF545" i="3"/>
  <c r="AF546" i="3"/>
  <c r="AF547" i="3"/>
  <c r="AF548" i="3"/>
  <c r="AF549" i="3"/>
  <c r="AF550" i="3"/>
  <c r="AF551" i="3"/>
  <c r="AF552" i="3"/>
  <c r="AF553" i="3"/>
  <c r="AF554" i="3"/>
  <c r="AF555" i="3"/>
  <c r="AF556" i="3"/>
  <c r="AF558" i="3"/>
  <c r="AF557" i="3"/>
  <c r="AF559" i="3"/>
  <c r="AF560" i="3"/>
  <c r="AF561" i="3"/>
  <c r="AF562" i="3"/>
  <c r="AF563" i="3"/>
  <c r="AF566" i="3"/>
  <c r="AF565" i="3"/>
  <c r="AF564" i="3"/>
  <c r="AF567" i="3"/>
  <c r="AF568" i="3"/>
  <c r="AF569" i="3"/>
  <c r="AF570" i="3"/>
  <c r="AF571" i="3"/>
  <c r="AF573" i="3"/>
  <c r="AF574" i="3"/>
  <c r="AF572" i="3"/>
  <c r="AF575" i="3"/>
  <c r="AF576" i="3"/>
  <c r="AF577" i="3"/>
  <c r="AF578" i="3"/>
  <c r="AF580" i="3"/>
  <c r="AF579" i="3"/>
  <c r="AF581" i="3"/>
  <c r="AF582" i="3"/>
  <c r="AF583" i="3"/>
  <c r="AF584" i="3"/>
  <c r="AF585" i="3"/>
  <c r="AF586" i="3"/>
  <c r="AF589" i="3"/>
  <c r="AF587" i="3"/>
  <c r="AF588" i="3"/>
  <c r="AF590" i="3"/>
  <c r="AF591" i="3"/>
  <c r="AF592" i="3"/>
  <c r="AF594" i="3"/>
  <c r="AF593" i="3"/>
  <c r="AF595" i="3"/>
  <c r="AF597" i="3"/>
  <c r="AF596" i="3"/>
  <c r="AF598" i="3"/>
  <c r="AF599" i="3"/>
  <c r="AF601" i="3"/>
  <c r="AF600" i="3"/>
  <c r="AF602" i="3"/>
  <c r="AF604" i="3"/>
  <c r="AF603" i="3"/>
  <c r="AF605" i="3"/>
  <c r="AF607" i="3"/>
  <c r="AF606" i="3"/>
  <c r="AF610" i="3"/>
  <c r="AF608" i="3"/>
  <c r="AF609" i="3"/>
  <c r="AF611" i="3"/>
  <c r="AF612" i="3"/>
  <c r="AF613" i="3"/>
  <c r="AF614" i="3"/>
  <c r="AF616" i="3"/>
  <c r="AF615" i="3"/>
  <c r="AF617" i="3"/>
  <c r="AF618" i="3"/>
  <c r="AF619" i="3"/>
  <c r="AF620" i="3"/>
  <c r="AF622" i="3"/>
  <c r="AF623" i="3"/>
  <c r="AF621" i="3"/>
  <c r="AF626" i="3"/>
  <c r="AF624" i="3"/>
  <c r="AF625" i="3"/>
  <c r="AF628" i="3"/>
  <c r="AF627" i="3"/>
  <c r="AF629" i="3"/>
  <c r="AF630" i="3"/>
  <c r="AF631" i="3"/>
  <c r="AF632" i="3"/>
  <c r="AF634" i="3"/>
  <c r="AF633" i="3"/>
  <c r="AF635" i="3"/>
  <c r="AF636" i="3"/>
  <c r="AF637" i="3"/>
  <c r="AF640" i="3"/>
  <c r="AF639" i="3"/>
  <c r="AF638" i="3"/>
  <c r="AF642" i="3"/>
  <c r="AF641" i="3"/>
  <c r="AF643" i="3"/>
  <c r="AF645" i="3"/>
  <c r="AF644" i="3"/>
  <c r="AF647" i="3"/>
  <c r="AF646" i="3"/>
  <c r="AF648" i="3"/>
  <c r="AF649" i="3"/>
  <c r="AF651" i="3"/>
  <c r="AF654" i="3"/>
  <c r="AF650" i="3"/>
  <c r="AF652" i="3"/>
  <c r="AF653" i="3"/>
  <c r="AF657" i="3"/>
  <c r="AF655" i="3"/>
  <c r="AF658" i="3"/>
  <c r="AF656" i="3"/>
  <c r="AF659" i="3"/>
  <c r="AF661" i="3"/>
  <c r="AF660" i="3"/>
  <c r="AF662" i="3"/>
  <c r="AF663" i="3"/>
  <c r="AF664" i="3"/>
  <c r="AF666" i="3"/>
  <c r="AF665" i="3"/>
  <c r="AF667" i="3"/>
  <c r="AF668" i="3"/>
  <c r="AF669" i="3"/>
  <c r="AF671" i="3"/>
  <c r="AF670" i="3"/>
  <c r="AF672" i="3"/>
  <c r="AF674" i="3"/>
  <c r="AF673" i="3"/>
  <c r="AF675" i="3"/>
  <c r="AF676" i="3"/>
  <c r="AF677" i="3"/>
  <c r="AF679" i="3"/>
  <c r="AF678" i="3"/>
  <c r="AF680" i="3"/>
  <c r="AF681" i="3"/>
  <c r="AF682" i="3"/>
  <c r="AF683" i="3"/>
  <c r="AF684" i="3"/>
  <c r="AF685" i="3"/>
  <c r="AF686" i="3"/>
  <c r="AF688" i="3"/>
  <c r="AF687" i="3"/>
  <c r="AF690" i="3"/>
  <c r="AF689" i="3"/>
  <c r="AF691" i="3"/>
  <c r="AF692" i="3"/>
  <c r="AF693" i="3"/>
  <c r="AF694" i="3"/>
  <c r="AF695" i="3"/>
  <c r="AF696" i="3"/>
  <c r="AF697" i="3"/>
  <c r="AF699" i="3"/>
  <c r="AF698" i="3"/>
  <c r="AF700" i="3"/>
  <c r="AF701" i="3"/>
  <c r="AF702" i="3"/>
  <c r="AF704" i="3"/>
  <c r="AF703" i="3"/>
  <c r="AF705" i="3"/>
  <c r="AF707" i="3"/>
  <c r="AF706" i="3"/>
  <c r="AF708" i="3"/>
  <c r="AF709" i="3"/>
  <c r="AF710" i="3"/>
  <c r="AF712" i="3"/>
  <c r="AF711" i="3"/>
  <c r="AF713" i="3"/>
  <c r="AF717" i="3"/>
  <c r="AF714" i="3"/>
  <c r="AF715" i="3"/>
  <c r="AF716" i="3"/>
  <c r="AF718" i="3"/>
  <c r="AF720" i="3"/>
  <c r="AF719" i="3"/>
  <c r="AF721" i="3"/>
  <c r="AF722" i="3"/>
  <c r="AF724" i="3"/>
  <c r="AF723" i="3"/>
  <c r="AF726" i="3"/>
  <c r="AF725" i="3"/>
  <c r="AF728" i="3"/>
  <c r="AF727" i="3"/>
  <c r="AF729" i="3"/>
  <c r="AF730" i="3"/>
  <c r="AF731" i="3"/>
  <c r="AF732" i="3"/>
  <c r="AF733" i="3"/>
  <c r="AF734" i="3"/>
  <c r="AF735" i="3"/>
  <c r="AF736" i="3"/>
  <c r="AF738" i="3"/>
  <c r="AF739" i="3"/>
  <c r="AF737" i="3"/>
  <c r="AF740" i="3"/>
  <c r="AF741" i="3"/>
  <c r="AF742" i="3"/>
  <c r="AF743" i="3"/>
  <c r="AF744" i="3"/>
  <c r="AF745" i="3"/>
  <c r="AF747" i="3"/>
  <c r="AF746" i="3"/>
  <c r="AF748" i="3"/>
  <c r="AF749" i="3"/>
  <c r="AF750" i="3"/>
  <c r="AF751" i="3"/>
  <c r="AF752" i="3"/>
  <c r="AF753" i="3"/>
  <c r="AF754" i="3"/>
  <c r="AF756" i="3"/>
  <c r="AF755" i="3"/>
  <c r="AF758" i="3"/>
  <c r="AF760" i="3"/>
  <c r="AF757" i="3"/>
  <c r="AF759" i="3"/>
  <c r="AF761" i="3"/>
  <c r="AF762" i="3"/>
  <c r="AF764" i="3"/>
  <c r="AF763" i="3"/>
  <c r="AF765" i="3"/>
  <c r="AF766" i="3"/>
  <c r="AF767" i="3"/>
  <c r="AF768" i="3"/>
  <c r="AF769" i="3"/>
  <c r="AF770" i="3"/>
  <c r="AF771" i="3"/>
  <c r="AF772" i="3"/>
  <c r="AF773" i="3"/>
  <c r="AF774" i="3"/>
  <c r="AF775" i="3"/>
  <c r="AF777" i="3"/>
  <c r="AF776" i="3"/>
  <c r="AF778" i="3"/>
  <c r="AF779" i="3"/>
  <c r="AF780" i="3"/>
  <c r="AF781" i="3"/>
  <c r="AF783" i="3"/>
  <c r="AF782" i="3"/>
  <c r="AF784" i="3"/>
  <c r="AF785" i="3"/>
  <c r="AF786" i="3"/>
  <c r="AF787" i="3"/>
  <c r="AF789" i="3"/>
  <c r="AF788" i="3"/>
  <c r="AF790" i="3"/>
  <c r="AF792" i="3"/>
  <c r="AF791" i="3"/>
  <c r="AF793" i="3"/>
  <c r="AF794" i="3"/>
  <c r="AF795" i="3"/>
  <c r="AF796" i="3"/>
  <c r="AF797" i="3"/>
  <c r="AF798" i="3"/>
  <c r="AF799" i="3"/>
  <c r="AF800" i="3"/>
  <c r="AF801" i="3"/>
  <c r="AF802" i="3"/>
  <c r="AF803" i="3"/>
  <c r="AF805" i="3"/>
  <c r="AF804" i="3"/>
  <c r="R455" i="3"/>
  <c r="R456" i="3"/>
  <c r="R458" i="3"/>
  <c r="R457" i="3"/>
  <c r="R459" i="3"/>
  <c r="R460" i="3"/>
  <c r="R461" i="3"/>
  <c r="R462" i="3"/>
  <c r="R463" i="3"/>
  <c r="R464" i="3"/>
  <c r="R465" i="3"/>
  <c r="R466" i="3"/>
  <c r="R468" i="3"/>
  <c r="R467" i="3"/>
  <c r="R469" i="3"/>
  <c r="R470" i="3"/>
  <c r="R471" i="3"/>
  <c r="R472" i="3"/>
  <c r="R473" i="3"/>
  <c r="R474" i="3"/>
  <c r="R475" i="3"/>
  <c r="R476" i="3"/>
  <c r="R477" i="3"/>
  <c r="R478" i="3"/>
  <c r="R479" i="3"/>
  <c r="R480" i="3"/>
  <c r="R481" i="3"/>
  <c r="R483" i="3"/>
  <c r="R482" i="3"/>
  <c r="R484" i="3"/>
  <c r="R485" i="3"/>
  <c r="R486" i="3"/>
  <c r="R487" i="3"/>
  <c r="R488" i="3"/>
  <c r="R489" i="3"/>
  <c r="R490" i="3"/>
  <c r="R491" i="3"/>
  <c r="R492" i="3"/>
  <c r="R493" i="3"/>
  <c r="R494" i="3"/>
  <c r="R495" i="3"/>
  <c r="R497" i="3"/>
  <c r="R496" i="3"/>
  <c r="R499" i="3"/>
  <c r="R498" i="3"/>
  <c r="R500" i="3"/>
  <c r="R502" i="3"/>
  <c r="R501" i="3"/>
  <c r="R503" i="3"/>
  <c r="R504" i="3"/>
  <c r="R505" i="3"/>
  <c r="R506" i="3"/>
  <c r="R507" i="3"/>
  <c r="R508" i="3"/>
  <c r="R510" i="3"/>
  <c r="R509" i="3"/>
  <c r="R511" i="3"/>
  <c r="R512" i="3"/>
  <c r="R513" i="3"/>
  <c r="R514" i="3"/>
  <c r="R515" i="3"/>
  <c r="R517" i="3"/>
  <c r="R516" i="3"/>
  <c r="R518" i="3"/>
  <c r="R519" i="3"/>
  <c r="R520" i="3"/>
  <c r="R521" i="3"/>
  <c r="R522" i="3"/>
  <c r="R523" i="3"/>
  <c r="R524" i="3"/>
  <c r="R525" i="3"/>
  <c r="R526" i="3"/>
  <c r="R529" i="3"/>
  <c r="R527" i="3"/>
  <c r="R528" i="3"/>
  <c r="R530" i="3"/>
  <c r="R531" i="3"/>
  <c r="R532" i="3"/>
  <c r="R533" i="3"/>
  <c r="R535" i="3"/>
  <c r="R534" i="3"/>
  <c r="R536" i="3"/>
  <c r="R537" i="3"/>
  <c r="R540" i="3"/>
  <c r="R539" i="3"/>
  <c r="R538" i="3"/>
  <c r="R541" i="3"/>
  <c r="R543" i="3"/>
  <c r="R542" i="3"/>
  <c r="R544" i="3"/>
  <c r="R545" i="3"/>
  <c r="R547" i="3"/>
  <c r="R546" i="3"/>
  <c r="R548" i="3"/>
  <c r="R549" i="3"/>
  <c r="R550" i="3"/>
  <c r="R551" i="3"/>
  <c r="R552" i="3"/>
  <c r="R553" i="3"/>
  <c r="R554" i="3"/>
  <c r="R555" i="3"/>
  <c r="R556" i="3"/>
  <c r="R557" i="3"/>
  <c r="R558" i="3"/>
  <c r="R559" i="3"/>
  <c r="R561" i="3"/>
  <c r="R560" i="3"/>
  <c r="R562" i="3"/>
  <c r="R563" i="3"/>
  <c r="R564" i="3"/>
  <c r="R565" i="3"/>
  <c r="R566" i="3"/>
  <c r="R567" i="3"/>
  <c r="R568" i="3"/>
  <c r="R569" i="3"/>
  <c r="R570" i="3"/>
  <c r="R572" i="3"/>
  <c r="R571" i="3"/>
  <c r="R573" i="3"/>
  <c r="R574" i="3"/>
  <c r="R575" i="3"/>
  <c r="R576" i="3"/>
  <c r="R577" i="3"/>
  <c r="R578" i="3"/>
  <c r="R579" i="3"/>
  <c r="R580" i="3"/>
  <c r="R581" i="3"/>
  <c r="R582" i="3"/>
  <c r="R583" i="3"/>
  <c r="R584" i="3"/>
  <c r="R586" i="3"/>
  <c r="R585" i="3"/>
  <c r="R588" i="3"/>
  <c r="R587" i="3"/>
  <c r="R589" i="3"/>
  <c r="R590" i="3"/>
  <c r="R591" i="3"/>
  <c r="R592" i="3"/>
  <c r="R593" i="3"/>
  <c r="R594" i="3"/>
  <c r="R596" i="3"/>
  <c r="R595" i="3"/>
  <c r="R597" i="3"/>
  <c r="R598" i="3"/>
  <c r="R600" i="3"/>
  <c r="R599" i="3"/>
  <c r="R601" i="3"/>
  <c r="R602" i="3"/>
  <c r="R603" i="3"/>
  <c r="R604" i="3"/>
  <c r="R605" i="3"/>
  <c r="R606" i="3"/>
  <c r="R607" i="3"/>
  <c r="R608" i="3"/>
  <c r="R609" i="3"/>
  <c r="R610" i="3"/>
  <c r="R611" i="3"/>
  <c r="R612" i="3"/>
  <c r="R613" i="3"/>
  <c r="R615" i="3"/>
  <c r="R614" i="3"/>
  <c r="R616" i="3"/>
  <c r="R617" i="3"/>
  <c r="R618" i="3"/>
  <c r="R619" i="3"/>
  <c r="R621" i="3"/>
  <c r="R620" i="3"/>
  <c r="R622" i="3"/>
  <c r="R623" i="3"/>
  <c r="R624" i="3"/>
  <c r="R625" i="3"/>
  <c r="R626" i="3"/>
  <c r="R627" i="3"/>
  <c r="R629" i="3"/>
  <c r="R628" i="3"/>
  <c r="R630" i="3"/>
  <c r="R631" i="3"/>
  <c r="R632" i="3"/>
  <c r="R633" i="3"/>
  <c r="R635" i="3"/>
  <c r="R634" i="3"/>
  <c r="R636" i="3"/>
  <c r="R637" i="3"/>
  <c r="R638" i="3"/>
  <c r="R639" i="3"/>
  <c r="R640" i="3"/>
  <c r="R642" i="3"/>
  <c r="R641" i="3"/>
  <c r="R645" i="3"/>
  <c r="R643" i="3"/>
  <c r="R644" i="3"/>
  <c r="R646" i="3"/>
  <c r="R647" i="3"/>
  <c r="R648" i="3"/>
  <c r="R649" i="3"/>
  <c r="R650" i="3"/>
  <c r="R651" i="3"/>
  <c r="R652" i="3"/>
  <c r="R653" i="3"/>
  <c r="R655" i="3"/>
  <c r="R654" i="3"/>
  <c r="R656" i="3"/>
  <c r="R657" i="3"/>
  <c r="R658" i="3"/>
  <c r="R659" i="3"/>
  <c r="R660" i="3"/>
  <c r="R661" i="3"/>
  <c r="R663" i="3"/>
  <c r="R662" i="3"/>
  <c r="R664" i="3"/>
  <c r="R667" i="3"/>
  <c r="R665" i="3"/>
  <c r="R666" i="3"/>
  <c r="R668" i="3"/>
  <c r="R669" i="3"/>
  <c r="R671" i="3"/>
  <c r="R670" i="3"/>
  <c r="R673" i="3"/>
  <c r="R672" i="3"/>
  <c r="R674" i="3"/>
  <c r="R675" i="3"/>
  <c r="R676" i="3"/>
  <c r="R677" i="3"/>
  <c r="R679" i="3"/>
  <c r="R678" i="3"/>
  <c r="R680" i="3"/>
  <c r="R682" i="3"/>
  <c r="R681" i="3"/>
  <c r="R683" i="3"/>
  <c r="R684" i="3"/>
  <c r="R685" i="3"/>
  <c r="R686" i="3"/>
  <c r="R688" i="3"/>
  <c r="R687" i="3"/>
  <c r="R690" i="3"/>
  <c r="R689" i="3"/>
  <c r="R691" i="3"/>
  <c r="R693" i="3"/>
  <c r="R692" i="3"/>
  <c r="R694" i="3"/>
  <c r="R696" i="3"/>
  <c r="R695" i="3"/>
  <c r="R699" i="3"/>
  <c r="R697" i="3"/>
  <c r="R698" i="3"/>
  <c r="R701" i="3"/>
  <c r="R700" i="3"/>
  <c r="R702" i="3"/>
  <c r="R703" i="3"/>
  <c r="R704" i="3"/>
  <c r="R705" i="3"/>
  <c r="R707" i="3"/>
  <c r="R706" i="3"/>
  <c r="R708" i="3"/>
  <c r="R710" i="3"/>
  <c r="R709" i="3"/>
  <c r="R712" i="3"/>
  <c r="R711" i="3"/>
  <c r="R713" i="3"/>
  <c r="R715" i="3"/>
  <c r="R714" i="3"/>
  <c r="R716" i="3"/>
  <c r="R717" i="3"/>
  <c r="R719" i="3"/>
  <c r="R718" i="3"/>
  <c r="R720" i="3"/>
  <c r="R721" i="3"/>
  <c r="R722" i="3"/>
  <c r="R724" i="3"/>
  <c r="R723" i="3"/>
  <c r="R725" i="3"/>
  <c r="R726" i="3"/>
  <c r="R727" i="3"/>
  <c r="R728" i="3"/>
  <c r="R729" i="3"/>
  <c r="R730" i="3"/>
  <c r="R731" i="3"/>
  <c r="R732" i="3"/>
  <c r="R733" i="3"/>
  <c r="R734" i="3"/>
  <c r="R736" i="3"/>
  <c r="R735" i="3"/>
  <c r="R737" i="3"/>
  <c r="R738" i="3"/>
  <c r="R739" i="3"/>
  <c r="R741" i="3"/>
  <c r="R740" i="3"/>
  <c r="R742" i="3"/>
  <c r="R743" i="3"/>
  <c r="R745" i="3"/>
  <c r="R744" i="3"/>
  <c r="R748" i="3"/>
  <c r="R746" i="3"/>
  <c r="R747" i="3"/>
  <c r="R749" i="3"/>
  <c r="R750" i="3"/>
  <c r="R751" i="3"/>
  <c r="R752" i="3"/>
  <c r="R753" i="3"/>
  <c r="R754" i="3"/>
  <c r="R755" i="3"/>
  <c r="R757" i="3"/>
  <c r="R756" i="3"/>
  <c r="R758" i="3"/>
  <c r="R759" i="3"/>
  <c r="R761" i="3"/>
  <c r="R760" i="3"/>
  <c r="R762" i="3"/>
  <c r="R764" i="3"/>
  <c r="R763" i="3"/>
  <c r="R765" i="3"/>
  <c r="R766" i="3"/>
  <c r="R767" i="3"/>
  <c r="R768" i="3"/>
  <c r="R769" i="3"/>
  <c r="R770" i="3"/>
  <c r="R771" i="3"/>
  <c r="R773" i="3"/>
  <c r="R772" i="3"/>
  <c r="R774" i="3"/>
  <c r="R775" i="3"/>
  <c r="R777" i="3"/>
  <c r="R776" i="3"/>
  <c r="R778" i="3"/>
  <c r="R780" i="3"/>
  <c r="R779" i="3"/>
  <c r="R781" i="3"/>
  <c r="R782" i="3"/>
  <c r="R784" i="3"/>
  <c r="R783" i="3"/>
  <c r="R785" i="3"/>
  <c r="R787" i="3"/>
  <c r="R786" i="3"/>
  <c r="R788" i="3"/>
  <c r="R791" i="3"/>
  <c r="R789" i="3"/>
  <c r="R790" i="3"/>
  <c r="R792" i="3"/>
  <c r="R794" i="3"/>
  <c r="R793" i="3"/>
  <c r="R795" i="3"/>
  <c r="R796" i="3"/>
  <c r="R797" i="3"/>
  <c r="R798" i="3"/>
  <c r="R799" i="3"/>
  <c r="R801" i="3"/>
  <c r="R800" i="3"/>
  <c r="R802" i="3"/>
  <c r="R803" i="3"/>
  <c r="R804" i="3"/>
  <c r="R806" i="3"/>
  <c r="R805" i="3"/>
  <c r="M455" i="3"/>
  <c r="M456" i="3"/>
  <c r="M459" i="3"/>
  <c r="M457" i="3"/>
  <c r="M458" i="3"/>
  <c r="M460" i="3"/>
  <c r="M461" i="3"/>
  <c r="M462" i="3"/>
  <c r="M463" i="3"/>
  <c r="M464" i="3"/>
  <c r="M465" i="3"/>
  <c r="M466" i="3"/>
  <c r="M467" i="3"/>
  <c r="M468" i="3"/>
  <c r="M469" i="3"/>
  <c r="M470" i="3"/>
  <c r="M472" i="3"/>
  <c r="M471" i="3"/>
  <c r="M475" i="3"/>
  <c r="M474" i="3"/>
  <c r="M473" i="3"/>
  <c r="M477" i="3"/>
  <c r="M476" i="3"/>
  <c r="M478" i="3"/>
  <c r="M479" i="3"/>
  <c r="M480" i="3"/>
  <c r="M481" i="3"/>
  <c r="M482" i="3"/>
  <c r="M484" i="3"/>
  <c r="M483" i="3"/>
  <c r="M485" i="3"/>
  <c r="M487" i="3"/>
  <c r="M486" i="3"/>
  <c r="M488" i="3"/>
  <c r="M489" i="3"/>
  <c r="M490" i="3"/>
  <c r="M491" i="3"/>
  <c r="M492" i="3"/>
  <c r="M493" i="3"/>
  <c r="M495" i="3"/>
  <c r="M494" i="3"/>
  <c r="M496" i="3"/>
  <c r="M497" i="3"/>
  <c r="M499" i="3"/>
  <c r="M498" i="3"/>
  <c r="M501" i="3"/>
  <c r="M500" i="3"/>
  <c r="M502" i="3"/>
  <c r="M503" i="3"/>
  <c r="M504" i="3"/>
  <c r="M505" i="3"/>
  <c r="M506" i="3"/>
  <c r="M508" i="3"/>
  <c r="M507" i="3"/>
  <c r="M509" i="3"/>
  <c r="M510" i="3"/>
  <c r="M511" i="3"/>
  <c r="M512" i="3"/>
  <c r="M514" i="3"/>
  <c r="M513" i="3"/>
  <c r="M515" i="3"/>
  <c r="M517" i="3"/>
  <c r="M516" i="3"/>
  <c r="M518" i="3"/>
  <c r="M521" i="3"/>
  <c r="M523" i="3"/>
  <c r="M520" i="3"/>
  <c r="M519" i="3"/>
  <c r="M522" i="3"/>
  <c r="M524" i="3"/>
  <c r="M527" i="3"/>
  <c r="M525" i="3"/>
  <c r="M526" i="3"/>
  <c r="M528" i="3"/>
  <c r="M529" i="3"/>
  <c r="M530" i="3"/>
  <c r="M531" i="3"/>
  <c r="M532" i="3"/>
  <c r="M533" i="3"/>
  <c r="M534" i="3"/>
  <c r="M535" i="3"/>
  <c r="M536" i="3"/>
  <c r="M538" i="3"/>
  <c r="M537" i="3"/>
  <c r="M540" i="3"/>
  <c r="M539" i="3"/>
  <c r="M541" i="3"/>
  <c r="M543" i="3"/>
  <c r="M542" i="3"/>
  <c r="M544" i="3"/>
  <c r="M545" i="3"/>
  <c r="M547" i="3"/>
  <c r="M546" i="3"/>
  <c r="M548" i="3"/>
  <c r="M549" i="3"/>
  <c r="M550" i="3"/>
  <c r="M551" i="3"/>
  <c r="M552" i="3"/>
  <c r="M553" i="3"/>
  <c r="M554" i="3"/>
  <c r="M555" i="3"/>
  <c r="M556" i="3"/>
  <c r="M558" i="3"/>
  <c r="M557" i="3"/>
  <c r="M559" i="3"/>
  <c r="M560" i="3"/>
  <c r="M561" i="3"/>
  <c r="M562" i="3"/>
  <c r="M563" i="3"/>
  <c r="M564" i="3"/>
  <c r="M565" i="3"/>
  <c r="M566" i="3"/>
  <c r="M567" i="3"/>
  <c r="M569" i="3"/>
  <c r="M568" i="3"/>
  <c r="M571" i="3"/>
  <c r="M570" i="3"/>
  <c r="M572" i="3"/>
  <c r="M573" i="3"/>
  <c r="M574" i="3"/>
  <c r="M575" i="3"/>
  <c r="M576" i="3"/>
  <c r="M577" i="3"/>
  <c r="M578" i="3"/>
  <c r="M579" i="3"/>
  <c r="M580" i="3"/>
  <c r="M581" i="3"/>
  <c r="M582" i="3"/>
  <c r="M584" i="3"/>
  <c r="M583" i="3"/>
  <c r="M585" i="3"/>
  <c r="M587" i="3"/>
  <c r="M586" i="3"/>
  <c r="M589" i="3"/>
  <c r="M588" i="3"/>
  <c r="M590" i="3"/>
  <c r="M591" i="3"/>
  <c r="M592" i="3"/>
  <c r="M593" i="3"/>
  <c r="M594" i="3"/>
  <c r="M597" i="3"/>
  <c r="M595" i="3"/>
  <c r="M596" i="3"/>
  <c r="M598" i="3"/>
  <c r="M599" i="3"/>
  <c r="M601" i="3"/>
  <c r="M600" i="3"/>
  <c r="M602" i="3"/>
  <c r="M603" i="3"/>
  <c r="M605" i="3"/>
  <c r="M604" i="3"/>
  <c r="M606" i="3"/>
  <c r="M609" i="3"/>
  <c r="M607" i="3"/>
  <c r="M608" i="3"/>
  <c r="M611" i="3"/>
  <c r="M610" i="3"/>
  <c r="M612" i="3"/>
  <c r="M613" i="3"/>
  <c r="M615" i="3"/>
  <c r="M614" i="3"/>
  <c r="M616" i="3"/>
  <c r="M618" i="3"/>
  <c r="M617" i="3"/>
  <c r="M619" i="3"/>
  <c r="M621" i="3"/>
  <c r="M622" i="3"/>
  <c r="M620" i="3"/>
  <c r="M623" i="3"/>
  <c r="M624" i="3"/>
  <c r="M625" i="3"/>
  <c r="M627" i="3"/>
  <c r="M626" i="3"/>
  <c r="M628" i="3"/>
  <c r="M629" i="3"/>
  <c r="M630" i="3"/>
  <c r="M631" i="3"/>
  <c r="M632" i="3"/>
  <c r="M633" i="3"/>
  <c r="M634" i="3"/>
  <c r="M635" i="3"/>
  <c r="M636" i="3"/>
  <c r="M638" i="3"/>
  <c r="M637" i="3"/>
  <c r="M641" i="3"/>
  <c r="M639" i="3"/>
  <c r="M640" i="3"/>
  <c r="M642" i="3"/>
  <c r="M643" i="3"/>
  <c r="M644" i="3"/>
  <c r="M645" i="3"/>
  <c r="M646" i="3"/>
  <c r="M647" i="3"/>
  <c r="M648" i="3"/>
  <c r="M649" i="3"/>
  <c r="M650" i="3"/>
  <c r="M651" i="3"/>
  <c r="M652" i="3"/>
  <c r="M654" i="3"/>
  <c r="M653" i="3"/>
  <c r="M655" i="3"/>
  <c r="M656" i="3"/>
  <c r="M657" i="3"/>
  <c r="M658" i="3"/>
  <c r="M659" i="3"/>
  <c r="M660" i="3"/>
  <c r="M661" i="3"/>
  <c r="M664" i="3"/>
  <c r="M662" i="3"/>
  <c r="M663" i="3"/>
  <c r="M665" i="3"/>
  <c r="M666" i="3"/>
  <c r="M667" i="3"/>
  <c r="M668" i="3"/>
  <c r="M670" i="3"/>
  <c r="M669" i="3"/>
  <c r="M671" i="3"/>
  <c r="M672" i="3"/>
  <c r="M673" i="3"/>
  <c r="M674" i="3"/>
  <c r="M675" i="3"/>
  <c r="M676" i="3"/>
  <c r="M677" i="3"/>
  <c r="M678" i="3"/>
  <c r="M679" i="3"/>
  <c r="M680" i="3"/>
  <c r="M682" i="3"/>
  <c r="M681" i="3"/>
  <c r="M683" i="3"/>
  <c r="M684" i="3"/>
  <c r="M686" i="3"/>
  <c r="M685" i="3"/>
  <c r="M688" i="3"/>
  <c r="M687" i="3"/>
  <c r="M689" i="3"/>
  <c r="M690" i="3"/>
  <c r="M692" i="3"/>
  <c r="M691" i="3"/>
  <c r="M694" i="3"/>
  <c r="M693" i="3"/>
  <c r="M697" i="3"/>
  <c r="M695" i="3"/>
  <c r="M696" i="3"/>
  <c r="M698" i="3"/>
  <c r="M699" i="3"/>
  <c r="M701" i="3"/>
  <c r="M700" i="3"/>
  <c r="M702" i="3"/>
  <c r="M703" i="3"/>
  <c r="M704" i="3"/>
  <c r="M705" i="3"/>
  <c r="M706" i="3"/>
  <c r="M707" i="3"/>
  <c r="M708" i="3"/>
  <c r="M709" i="3"/>
  <c r="M710" i="3"/>
  <c r="M711" i="3"/>
  <c r="M713" i="3"/>
  <c r="M712" i="3"/>
  <c r="M714" i="3"/>
  <c r="M715" i="3"/>
  <c r="M717" i="3"/>
  <c r="M716" i="3"/>
  <c r="M719" i="3"/>
  <c r="M718" i="3"/>
  <c r="M721" i="3"/>
  <c r="M720" i="3"/>
  <c r="M723" i="3"/>
  <c r="M722" i="3"/>
  <c r="M724" i="3"/>
  <c r="M725" i="3"/>
  <c r="M726" i="3"/>
  <c r="M727" i="3"/>
  <c r="M728" i="3"/>
  <c r="M730" i="3"/>
  <c r="M729" i="3"/>
  <c r="M732" i="3"/>
  <c r="M731" i="3"/>
  <c r="M733" i="3"/>
  <c r="M735" i="3"/>
  <c r="M734" i="3"/>
  <c r="M736" i="3"/>
  <c r="M738" i="3"/>
  <c r="M737" i="3"/>
  <c r="M739" i="3"/>
  <c r="M740" i="3"/>
  <c r="M741" i="3"/>
  <c r="M743" i="3"/>
  <c r="M742" i="3"/>
  <c r="M744" i="3"/>
  <c r="M745" i="3"/>
  <c r="M746" i="3"/>
  <c r="M748" i="3"/>
  <c r="M747" i="3"/>
  <c r="M749" i="3"/>
  <c r="M750" i="3"/>
  <c r="M751" i="3"/>
  <c r="M752" i="3"/>
  <c r="M753" i="3"/>
  <c r="M754" i="3"/>
  <c r="M755" i="3"/>
  <c r="M756" i="3"/>
  <c r="M759" i="3"/>
  <c r="M757" i="3"/>
  <c r="M758" i="3"/>
  <c r="M760" i="3"/>
  <c r="M762" i="3"/>
  <c r="M761" i="3"/>
  <c r="M763" i="3"/>
  <c r="M765" i="3"/>
  <c r="M764" i="3"/>
  <c r="M767" i="3"/>
  <c r="M766" i="3"/>
  <c r="M770" i="3"/>
  <c r="M768" i="3"/>
  <c r="M771" i="3"/>
  <c r="M773" i="3"/>
  <c r="M769" i="3"/>
  <c r="M772" i="3"/>
  <c r="M775" i="3"/>
  <c r="M774" i="3"/>
  <c r="M777" i="3"/>
  <c r="M778" i="3"/>
  <c r="M776" i="3"/>
  <c r="M779" i="3"/>
  <c r="M780" i="3"/>
  <c r="M781" i="3"/>
  <c r="M782" i="3"/>
  <c r="M783" i="3"/>
  <c r="M784" i="3"/>
  <c r="M785" i="3"/>
  <c r="M786" i="3"/>
  <c r="M787" i="3"/>
  <c r="M788" i="3"/>
  <c r="M790" i="3"/>
  <c r="M789" i="3"/>
  <c r="M792" i="3"/>
  <c r="M791" i="3"/>
  <c r="M793" i="3"/>
  <c r="M795" i="3"/>
  <c r="M794" i="3"/>
  <c r="M797" i="3"/>
  <c r="M796" i="3"/>
  <c r="M799" i="3"/>
  <c r="M798" i="3"/>
  <c r="M800" i="3"/>
  <c r="M801" i="3"/>
  <c r="M802" i="3"/>
  <c r="M803" i="3"/>
  <c r="M805" i="3"/>
  <c r="M806" i="3"/>
  <c r="M804" i="3"/>
  <c r="AK455" i="3"/>
  <c r="AK456" i="3"/>
  <c r="AK457" i="3"/>
  <c r="AK459" i="3"/>
  <c r="AK458" i="3"/>
  <c r="AK462" i="3"/>
  <c r="AK460" i="3"/>
  <c r="AK461" i="3"/>
  <c r="AK463" i="3"/>
  <c r="AK464" i="3"/>
  <c r="AK465" i="3"/>
  <c r="AK466" i="3"/>
  <c r="AK467" i="3"/>
  <c r="AK468" i="3"/>
  <c r="AK469" i="3"/>
  <c r="AK470" i="3"/>
  <c r="AK471" i="3"/>
  <c r="AK472" i="3"/>
  <c r="AK473" i="3"/>
  <c r="AK475" i="3"/>
  <c r="AK476" i="3"/>
  <c r="AK474" i="3"/>
  <c r="AK477" i="3"/>
  <c r="AK478" i="3"/>
  <c r="AK480" i="3"/>
  <c r="AK479" i="3"/>
  <c r="AK481" i="3"/>
  <c r="AK482" i="3"/>
  <c r="AK483" i="3"/>
  <c r="AK485" i="3"/>
  <c r="AK484" i="3"/>
  <c r="AK486" i="3"/>
  <c r="AK488" i="3"/>
  <c r="AK487" i="3"/>
  <c r="AK489" i="3"/>
  <c r="AK491" i="3"/>
  <c r="AK490" i="3"/>
  <c r="AK492" i="3"/>
  <c r="AK494" i="3"/>
  <c r="AK493" i="3"/>
  <c r="AK495" i="3"/>
  <c r="AK496" i="3"/>
  <c r="AK497" i="3"/>
  <c r="AK498" i="3"/>
  <c r="AK500" i="3"/>
  <c r="AK499" i="3"/>
  <c r="AK501" i="3"/>
  <c r="AK502" i="3"/>
  <c r="AK503" i="3"/>
  <c r="AK505" i="3"/>
  <c r="AK504" i="3"/>
  <c r="AK507" i="3"/>
  <c r="AK506" i="3"/>
  <c r="AK508" i="3"/>
  <c r="AK509" i="3"/>
  <c r="AK510" i="3"/>
  <c r="AK511" i="3"/>
  <c r="AK512" i="3"/>
  <c r="AK514" i="3"/>
  <c r="AK513" i="3"/>
  <c r="AK516" i="3"/>
  <c r="AK515" i="3"/>
  <c r="AK517" i="3"/>
  <c r="AK518" i="3"/>
  <c r="AK519" i="3"/>
  <c r="AK520" i="3"/>
  <c r="AK521" i="3"/>
  <c r="AK522" i="3"/>
  <c r="AK523" i="3"/>
  <c r="AK524" i="3"/>
  <c r="AK525" i="3"/>
  <c r="AK526" i="3"/>
  <c r="AK527" i="3"/>
  <c r="AK530" i="3"/>
  <c r="AK529" i="3"/>
  <c r="AK528" i="3"/>
  <c r="AK531" i="3"/>
  <c r="AK532" i="3"/>
  <c r="AK533" i="3"/>
  <c r="AK534" i="3"/>
  <c r="AK535" i="3"/>
  <c r="AK536" i="3"/>
  <c r="AK537" i="3"/>
  <c r="AK538" i="3"/>
  <c r="AK540" i="3"/>
  <c r="AK539" i="3"/>
  <c r="AK542" i="3"/>
  <c r="AK541" i="3"/>
  <c r="AK544" i="3"/>
  <c r="AK543" i="3"/>
  <c r="AK545" i="3"/>
  <c r="AK547" i="3"/>
  <c r="AK546" i="3"/>
  <c r="AK549" i="3"/>
  <c r="AK548" i="3"/>
  <c r="AK550" i="3"/>
  <c r="AK551" i="3"/>
  <c r="AK553" i="3"/>
  <c r="AK552" i="3"/>
  <c r="AK554" i="3"/>
  <c r="AK555" i="3"/>
  <c r="AK556" i="3"/>
  <c r="AK557" i="3"/>
  <c r="AK558" i="3"/>
  <c r="AK559" i="3"/>
  <c r="AK560" i="3"/>
  <c r="AK561" i="3"/>
  <c r="AK562" i="3"/>
  <c r="AK564" i="3"/>
  <c r="AK563" i="3"/>
  <c r="AK565" i="3"/>
  <c r="AK566" i="3"/>
  <c r="AK567" i="3"/>
  <c r="AK569" i="3"/>
  <c r="AK568" i="3"/>
  <c r="AK571" i="3"/>
  <c r="AK570" i="3"/>
  <c r="AK573" i="3"/>
  <c r="AK572" i="3"/>
  <c r="AK574" i="3"/>
  <c r="AK575" i="3"/>
  <c r="AK576" i="3"/>
  <c r="AK577" i="3"/>
  <c r="AK578" i="3"/>
  <c r="AK579" i="3"/>
  <c r="AK580" i="3"/>
  <c r="AK581" i="3"/>
  <c r="AK582" i="3"/>
  <c r="AK583" i="3"/>
  <c r="AK584" i="3"/>
  <c r="AK587" i="3"/>
  <c r="AK585" i="3"/>
  <c r="AK586" i="3"/>
  <c r="AK589" i="3"/>
  <c r="AK588" i="3"/>
  <c r="AK590" i="3"/>
  <c r="AK592" i="3"/>
  <c r="AK591" i="3"/>
  <c r="AK594" i="3"/>
  <c r="AK593" i="3"/>
  <c r="AK595" i="3"/>
  <c r="AK596" i="3"/>
  <c r="AK597" i="3"/>
  <c r="AK598" i="3"/>
  <c r="AK599" i="3"/>
  <c r="AK600" i="3"/>
  <c r="AK601" i="3"/>
  <c r="AK602" i="3"/>
  <c r="AK603" i="3"/>
  <c r="AK604" i="3"/>
  <c r="AK606" i="3"/>
  <c r="AK605" i="3"/>
  <c r="AK607" i="3"/>
  <c r="AK608" i="3"/>
  <c r="AK609" i="3"/>
  <c r="AK610" i="3"/>
  <c r="AK611" i="3"/>
  <c r="AK612" i="3"/>
  <c r="AK614" i="3"/>
  <c r="AK613" i="3"/>
  <c r="AK615" i="3"/>
  <c r="AK617" i="3"/>
  <c r="AK616" i="3"/>
  <c r="AK618" i="3"/>
  <c r="AK620" i="3"/>
  <c r="AK619" i="3"/>
  <c r="AK621" i="3"/>
  <c r="AK623" i="3"/>
  <c r="AK622" i="3"/>
  <c r="AK625" i="3"/>
  <c r="AK624" i="3"/>
  <c r="AK626" i="3"/>
  <c r="AK627" i="3"/>
  <c r="AK628" i="3"/>
  <c r="AK629" i="3"/>
  <c r="AK631" i="3"/>
  <c r="AK630" i="3"/>
  <c r="AK632" i="3"/>
  <c r="AK633" i="3"/>
  <c r="AK634" i="3"/>
  <c r="AK637" i="3"/>
  <c r="AK635" i="3"/>
  <c r="AK636" i="3"/>
  <c r="AK638" i="3"/>
  <c r="AK639" i="3"/>
  <c r="AK641" i="3"/>
  <c r="AK640" i="3"/>
  <c r="AK643" i="3"/>
  <c r="AK642" i="3"/>
  <c r="AK644" i="3"/>
  <c r="AK645" i="3"/>
  <c r="AK646" i="3"/>
  <c r="AK647" i="3"/>
  <c r="AK648" i="3"/>
  <c r="AK649" i="3"/>
  <c r="AK650" i="3"/>
  <c r="AK651" i="3"/>
  <c r="AK653" i="3"/>
  <c r="AK652" i="3"/>
  <c r="AK654" i="3"/>
  <c r="AK656" i="3"/>
  <c r="AK655" i="3"/>
  <c r="AK657" i="3"/>
  <c r="AK659" i="3"/>
  <c r="AK658" i="3"/>
  <c r="AK661" i="3"/>
  <c r="AK660" i="3"/>
  <c r="AK663" i="3"/>
  <c r="AK662" i="3"/>
  <c r="AK664" i="3"/>
  <c r="AK666" i="3"/>
  <c r="AK665" i="3"/>
  <c r="AK667" i="3"/>
  <c r="AK668" i="3"/>
  <c r="AK669" i="3"/>
  <c r="AK671" i="3"/>
  <c r="AK670" i="3"/>
  <c r="AK672" i="3"/>
  <c r="AK673" i="3"/>
  <c r="AK674" i="3"/>
  <c r="AK675" i="3"/>
  <c r="AK676" i="3"/>
  <c r="AK677" i="3"/>
  <c r="AK680" i="3"/>
  <c r="AK678" i="3"/>
  <c r="AK679" i="3"/>
  <c r="AK681" i="3"/>
  <c r="AK682" i="3"/>
  <c r="AK683" i="3"/>
  <c r="AK684" i="3"/>
  <c r="AK685" i="3"/>
  <c r="AK686" i="3"/>
  <c r="AK687" i="3"/>
  <c r="AK688" i="3"/>
  <c r="AK689" i="3"/>
  <c r="AK690" i="3"/>
  <c r="AK691" i="3"/>
  <c r="AK692" i="3"/>
  <c r="AK693" i="3"/>
  <c r="AK694" i="3"/>
  <c r="AK695" i="3"/>
  <c r="AK696" i="3"/>
  <c r="AK697" i="3"/>
  <c r="AK698" i="3"/>
  <c r="AK699" i="3"/>
  <c r="AK700" i="3"/>
  <c r="AK702" i="3"/>
  <c r="AK701" i="3"/>
  <c r="AK703" i="3"/>
  <c r="AK704" i="3"/>
  <c r="AK705" i="3"/>
  <c r="AK707" i="3"/>
  <c r="AK706" i="3"/>
  <c r="AK709" i="3"/>
  <c r="AK708" i="3"/>
  <c r="AK710" i="3"/>
  <c r="AK712" i="3"/>
  <c r="AK711" i="3"/>
  <c r="AK713" i="3"/>
  <c r="AK714" i="3"/>
  <c r="AK715" i="3"/>
  <c r="AK716" i="3"/>
  <c r="AK717" i="3"/>
  <c r="AK718" i="3"/>
  <c r="AK720" i="3"/>
  <c r="AK719" i="3"/>
  <c r="AK721" i="3"/>
  <c r="AK722" i="3"/>
  <c r="AK723" i="3"/>
  <c r="AK725" i="3"/>
  <c r="AK724" i="3"/>
  <c r="AK727" i="3"/>
  <c r="AK726" i="3"/>
  <c r="AK728" i="3"/>
  <c r="AK730" i="3"/>
  <c r="AK729" i="3"/>
  <c r="AK731" i="3"/>
  <c r="AK733" i="3"/>
  <c r="AK732" i="3"/>
  <c r="AK734" i="3"/>
  <c r="AK735" i="3"/>
  <c r="AK736" i="3"/>
  <c r="AK737" i="3"/>
  <c r="AK739" i="3"/>
  <c r="AK738" i="3"/>
  <c r="AK741" i="3"/>
  <c r="AK740" i="3"/>
  <c r="AK742" i="3"/>
  <c r="AK743" i="3"/>
  <c r="AK744" i="3"/>
  <c r="AK746" i="3"/>
  <c r="AK745" i="3"/>
  <c r="AK747" i="3"/>
  <c r="AK748" i="3"/>
  <c r="AK749" i="3"/>
  <c r="AK750" i="3"/>
  <c r="AK751" i="3"/>
  <c r="AK752" i="3"/>
  <c r="AK754" i="3"/>
  <c r="AK753" i="3"/>
  <c r="AK755" i="3"/>
  <c r="AK756" i="3"/>
  <c r="AK757" i="3"/>
  <c r="AK759" i="3"/>
  <c r="AK758" i="3"/>
  <c r="AK760" i="3"/>
  <c r="AK763" i="3"/>
  <c r="AK762" i="3"/>
  <c r="AK761" i="3"/>
  <c r="AK764" i="3"/>
  <c r="AK766" i="3"/>
  <c r="AK765" i="3"/>
  <c r="AK768" i="3"/>
  <c r="AK767" i="3"/>
  <c r="AK770" i="3"/>
  <c r="AK769" i="3"/>
  <c r="AK771" i="3"/>
  <c r="AK772" i="3"/>
  <c r="AK773" i="3"/>
  <c r="AK774" i="3"/>
  <c r="AK776" i="3"/>
  <c r="AK775" i="3"/>
  <c r="AK777" i="3"/>
  <c r="AK778" i="3"/>
  <c r="AK779" i="3"/>
  <c r="AK780" i="3"/>
  <c r="AK782" i="3"/>
  <c r="AK781" i="3"/>
  <c r="AK784" i="3"/>
  <c r="AK785" i="3"/>
  <c r="AK783" i="3"/>
  <c r="AK786" i="3"/>
  <c r="AK787" i="3"/>
  <c r="AK788" i="3"/>
  <c r="AK789" i="3"/>
  <c r="AK790" i="3"/>
  <c r="AK792" i="3"/>
  <c r="AK791" i="3"/>
  <c r="AK793" i="3"/>
  <c r="AK794" i="3"/>
  <c r="AK795" i="3"/>
  <c r="AK796" i="3"/>
  <c r="AK798" i="3"/>
  <c r="AK797" i="3"/>
  <c r="AK799" i="3"/>
  <c r="AK801" i="3"/>
  <c r="AK800" i="3"/>
  <c r="AK802" i="3"/>
  <c r="AK803" i="3"/>
  <c r="AK804" i="3"/>
  <c r="AK805" i="3"/>
  <c r="AK806" i="3"/>
  <c r="W456" i="3"/>
  <c r="W457" i="3"/>
  <c r="W455" i="3"/>
  <c r="W459" i="3"/>
  <c r="W458" i="3"/>
  <c r="W462" i="3"/>
  <c r="W460" i="3"/>
  <c r="W461" i="3"/>
  <c r="W464" i="3"/>
  <c r="W463" i="3"/>
  <c r="W466" i="3"/>
  <c r="W465" i="3"/>
  <c r="W467" i="3"/>
  <c r="W468" i="3"/>
  <c r="W470" i="3"/>
  <c r="W471" i="3"/>
  <c r="W469" i="3"/>
  <c r="W474" i="3"/>
  <c r="W472" i="3"/>
  <c r="W476" i="3"/>
  <c r="W473" i="3"/>
  <c r="W475" i="3"/>
  <c r="W477" i="3"/>
  <c r="W478" i="3"/>
  <c r="W479" i="3"/>
  <c r="W481" i="3"/>
  <c r="W480" i="3"/>
  <c r="W482" i="3"/>
  <c r="W483" i="3"/>
  <c r="W484" i="3"/>
  <c r="W485" i="3"/>
  <c r="W486" i="3"/>
  <c r="W488" i="3"/>
  <c r="W487" i="3"/>
  <c r="W490" i="3"/>
  <c r="W489" i="3"/>
  <c r="W491" i="3"/>
  <c r="W492" i="3"/>
  <c r="W493" i="3"/>
  <c r="W494" i="3"/>
  <c r="W495" i="3"/>
  <c r="W497" i="3"/>
  <c r="W496" i="3"/>
  <c r="W500" i="3"/>
  <c r="W499" i="3"/>
  <c r="W498" i="3"/>
  <c r="W501" i="3"/>
  <c r="W502" i="3"/>
  <c r="W503" i="3"/>
  <c r="W504" i="3"/>
  <c r="W505" i="3"/>
  <c r="W506" i="3"/>
  <c r="W508" i="3"/>
  <c r="W507" i="3"/>
  <c r="W509" i="3"/>
  <c r="W510" i="3"/>
  <c r="W511" i="3"/>
  <c r="W512" i="3"/>
  <c r="W513" i="3"/>
  <c r="W515" i="3"/>
  <c r="W514" i="3"/>
  <c r="W518" i="3"/>
  <c r="W516" i="3"/>
  <c r="W519" i="3"/>
  <c r="W517" i="3"/>
  <c r="W521" i="3"/>
  <c r="W520" i="3"/>
  <c r="W523" i="3"/>
  <c r="W522" i="3"/>
  <c r="W524" i="3"/>
  <c r="W527" i="3"/>
  <c r="W525" i="3"/>
  <c r="W526" i="3"/>
  <c r="W529" i="3"/>
  <c r="W528" i="3"/>
  <c r="W530" i="3"/>
  <c r="W531" i="3"/>
  <c r="W532" i="3"/>
  <c r="W533" i="3"/>
  <c r="W534" i="3"/>
  <c r="W535" i="3"/>
  <c r="W536" i="3"/>
  <c r="W537" i="3"/>
  <c r="W538" i="3"/>
  <c r="W539" i="3"/>
  <c r="W540" i="3"/>
  <c r="W541" i="3"/>
  <c r="W543" i="3"/>
  <c r="W542" i="3"/>
  <c r="W544" i="3"/>
  <c r="W545" i="3"/>
  <c r="W546" i="3"/>
  <c r="W547" i="3"/>
  <c r="W549" i="3"/>
  <c r="W548" i="3"/>
  <c r="W550" i="3"/>
  <c r="W551" i="3"/>
  <c r="W552" i="3"/>
  <c r="W553" i="3"/>
  <c r="W555" i="3"/>
  <c r="W554" i="3"/>
  <c r="W556" i="3"/>
  <c r="W557" i="3"/>
  <c r="W558" i="3"/>
  <c r="W559" i="3"/>
  <c r="W561" i="3"/>
  <c r="W560" i="3"/>
  <c r="W563" i="3"/>
  <c r="W562" i="3"/>
  <c r="W564" i="3"/>
  <c r="W565" i="3"/>
  <c r="W566" i="3"/>
  <c r="W568" i="3"/>
  <c r="W567" i="3"/>
  <c r="W569" i="3"/>
  <c r="W570" i="3"/>
  <c r="W571" i="3"/>
  <c r="W572" i="3"/>
  <c r="W573" i="3"/>
  <c r="W574" i="3"/>
  <c r="W575" i="3"/>
  <c r="W576" i="3"/>
  <c r="W577" i="3"/>
  <c r="W578" i="3"/>
  <c r="W579" i="3"/>
  <c r="W581" i="3"/>
  <c r="W580" i="3"/>
  <c r="W582" i="3"/>
  <c r="W583" i="3"/>
  <c r="W584" i="3"/>
  <c r="W585" i="3"/>
  <c r="W586" i="3"/>
  <c r="W587" i="3"/>
  <c r="W588" i="3"/>
  <c r="W590" i="3"/>
  <c r="W589" i="3"/>
  <c r="W591" i="3"/>
  <c r="W593" i="3"/>
  <c r="W592" i="3"/>
  <c r="W594" i="3"/>
  <c r="W595" i="3"/>
  <c r="W596" i="3"/>
  <c r="W597" i="3"/>
  <c r="W598" i="3"/>
  <c r="W600" i="3"/>
  <c r="W599" i="3"/>
  <c r="W601" i="3"/>
  <c r="W602" i="3"/>
  <c r="W603" i="3"/>
  <c r="W604" i="3"/>
  <c r="W605" i="3"/>
  <c r="W606" i="3"/>
  <c r="W607" i="3"/>
  <c r="W608" i="3"/>
  <c r="W609" i="3"/>
  <c r="W610" i="3"/>
  <c r="W611" i="3"/>
  <c r="W612" i="3"/>
  <c r="W613" i="3"/>
  <c r="W614" i="3"/>
  <c r="W615" i="3"/>
  <c r="W616" i="3"/>
  <c r="W617" i="3"/>
  <c r="W618" i="3"/>
  <c r="W619" i="3"/>
  <c r="W621" i="3"/>
  <c r="W620" i="3"/>
  <c r="W622" i="3"/>
  <c r="W624" i="3"/>
  <c r="W623" i="3"/>
  <c r="W625" i="3"/>
  <c r="W626" i="3"/>
  <c r="W628" i="3"/>
  <c r="W627" i="3"/>
  <c r="W629" i="3"/>
  <c r="W630" i="3"/>
  <c r="W631" i="3"/>
  <c r="W633" i="3"/>
  <c r="W632" i="3"/>
  <c r="W634" i="3"/>
  <c r="W635" i="3"/>
  <c r="W636" i="3"/>
  <c r="W639" i="3"/>
  <c r="W637" i="3"/>
  <c r="W638" i="3"/>
  <c r="W640" i="3"/>
  <c r="W641" i="3"/>
  <c r="W643" i="3"/>
  <c r="W642" i="3"/>
  <c r="W644" i="3"/>
  <c r="W646" i="3"/>
  <c r="W645" i="3"/>
  <c r="W647" i="3"/>
  <c r="W648" i="3"/>
  <c r="W650" i="3"/>
  <c r="W649" i="3"/>
  <c r="W651" i="3"/>
  <c r="W652" i="3"/>
  <c r="W653" i="3"/>
  <c r="W655" i="3"/>
  <c r="W654" i="3"/>
  <c r="W656" i="3"/>
  <c r="W657" i="3"/>
  <c r="W658" i="3"/>
  <c r="W659" i="3"/>
  <c r="W661" i="3"/>
  <c r="W660" i="3"/>
  <c r="W662" i="3"/>
  <c r="W663" i="3"/>
  <c r="W664" i="3"/>
  <c r="W665" i="3"/>
  <c r="W667" i="3"/>
  <c r="W666" i="3"/>
  <c r="W668" i="3"/>
  <c r="W669" i="3"/>
  <c r="W671" i="3"/>
  <c r="W670" i="3"/>
  <c r="W672" i="3"/>
  <c r="W674" i="3"/>
  <c r="W673" i="3"/>
  <c r="W675" i="3"/>
  <c r="W676" i="3"/>
  <c r="W677" i="3"/>
  <c r="W678" i="3"/>
  <c r="W679" i="3"/>
  <c r="W682" i="3"/>
  <c r="W680" i="3"/>
  <c r="W681" i="3"/>
  <c r="W683" i="3"/>
  <c r="W684" i="3"/>
  <c r="W685" i="3"/>
  <c r="W687" i="3"/>
  <c r="W686" i="3"/>
  <c r="W688" i="3"/>
  <c r="W689" i="3"/>
  <c r="W690" i="3"/>
  <c r="W691" i="3"/>
  <c r="W692" i="3"/>
  <c r="W693" i="3"/>
  <c r="W694" i="3"/>
  <c r="W695" i="3"/>
  <c r="W696" i="3"/>
  <c r="W697" i="3"/>
  <c r="W698" i="3"/>
  <c r="W699" i="3"/>
  <c r="W701" i="3"/>
  <c r="W700" i="3"/>
  <c r="W702" i="3"/>
  <c r="W703" i="3"/>
  <c r="W704" i="3"/>
  <c r="W705" i="3"/>
  <c r="W706" i="3"/>
  <c r="W707" i="3"/>
  <c r="W708" i="3"/>
  <c r="W709" i="3"/>
  <c r="W710" i="3"/>
  <c r="W711" i="3"/>
  <c r="W712" i="3"/>
  <c r="W713" i="3"/>
  <c r="W714" i="3"/>
  <c r="W715" i="3"/>
  <c r="W716" i="3"/>
  <c r="W717" i="3"/>
  <c r="W718" i="3"/>
  <c r="W720" i="3"/>
  <c r="W721" i="3"/>
  <c r="W719" i="3"/>
  <c r="W722" i="3"/>
  <c r="W724" i="3"/>
  <c r="W723" i="3"/>
  <c r="W725" i="3"/>
  <c r="W726" i="3"/>
  <c r="W727" i="3"/>
  <c r="W728" i="3"/>
  <c r="W729" i="3"/>
  <c r="W730" i="3"/>
  <c r="W731" i="3"/>
  <c r="W732" i="3"/>
  <c r="W733" i="3"/>
  <c r="W735" i="3"/>
  <c r="W734" i="3"/>
  <c r="W736" i="3"/>
  <c r="W737" i="3"/>
  <c r="W738" i="3"/>
  <c r="W739" i="3"/>
  <c r="W741" i="3"/>
  <c r="W740" i="3"/>
  <c r="W742" i="3"/>
  <c r="W743" i="3"/>
  <c r="W744" i="3"/>
  <c r="W745" i="3"/>
  <c r="W746" i="3"/>
  <c r="W748" i="3"/>
  <c r="W747" i="3"/>
  <c r="W749" i="3"/>
  <c r="W750" i="3"/>
  <c r="W751" i="3"/>
  <c r="W752" i="3"/>
  <c r="W754" i="3"/>
  <c r="W753" i="3"/>
  <c r="W756" i="3"/>
  <c r="W755" i="3"/>
  <c r="W757" i="3"/>
  <c r="W758" i="3"/>
  <c r="W760" i="3"/>
  <c r="W759" i="3"/>
  <c r="W762" i="3"/>
  <c r="W761" i="3"/>
  <c r="W763" i="3"/>
  <c r="W764" i="3"/>
  <c r="W765" i="3"/>
  <c r="W766" i="3"/>
  <c r="W767" i="3"/>
  <c r="W768" i="3"/>
  <c r="W770" i="3"/>
  <c r="W769" i="3"/>
  <c r="W771" i="3"/>
  <c r="W772" i="3"/>
  <c r="W773" i="3"/>
  <c r="W775" i="3"/>
  <c r="W774" i="3"/>
  <c r="W776" i="3"/>
  <c r="W777" i="3"/>
  <c r="W778" i="3"/>
  <c r="W780" i="3"/>
  <c r="W779" i="3"/>
  <c r="W781" i="3"/>
  <c r="W782" i="3"/>
  <c r="W783" i="3"/>
  <c r="W784" i="3"/>
  <c r="W785" i="3"/>
  <c r="W786" i="3"/>
  <c r="W787" i="3"/>
  <c r="W788" i="3"/>
  <c r="W789" i="3"/>
  <c r="W790" i="3"/>
  <c r="W791" i="3"/>
  <c r="W792" i="3"/>
  <c r="W794" i="3"/>
  <c r="W793" i="3"/>
  <c r="W796" i="3"/>
  <c r="W795" i="3"/>
  <c r="W797" i="3"/>
  <c r="W798" i="3"/>
  <c r="W799" i="3"/>
  <c r="W800" i="3"/>
  <c r="W801" i="3"/>
  <c r="W802" i="3"/>
  <c r="W803" i="3"/>
  <c r="W804" i="3"/>
  <c r="W806" i="3"/>
  <c r="W805" i="3"/>
  <c r="AL455" i="3"/>
  <c r="AL457" i="3"/>
  <c r="AL456" i="3"/>
  <c r="AL458" i="3"/>
  <c r="AL459" i="3"/>
  <c r="AL460" i="3"/>
  <c r="AL461" i="3"/>
  <c r="AL462" i="3"/>
  <c r="AL463" i="3"/>
  <c r="AL464" i="3"/>
  <c r="AL465" i="3"/>
  <c r="AL466" i="3"/>
  <c r="AL467" i="3"/>
  <c r="AL468" i="3"/>
  <c r="AL469" i="3"/>
  <c r="AL470" i="3"/>
  <c r="AL471" i="3"/>
  <c r="AL472" i="3"/>
  <c r="AL473" i="3"/>
  <c r="AL474" i="3"/>
  <c r="AL476" i="3"/>
  <c r="AL475" i="3"/>
  <c r="AL477" i="3"/>
  <c r="AL479" i="3"/>
  <c r="AL478" i="3"/>
  <c r="AL480" i="3"/>
  <c r="AL481" i="3"/>
  <c r="AL482" i="3"/>
  <c r="AL483" i="3"/>
  <c r="AL485" i="3"/>
  <c r="AL484" i="3"/>
  <c r="AL487" i="3"/>
  <c r="AL486" i="3"/>
  <c r="AL489" i="3"/>
  <c r="AL488" i="3"/>
  <c r="AL490" i="3"/>
  <c r="AL492" i="3"/>
  <c r="AL491" i="3"/>
  <c r="AL493" i="3"/>
  <c r="AL494" i="3"/>
  <c r="AL496" i="3"/>
  <c r="AL495" i="3"/>
  <c r="AL497" i="3"/>
  <c r="AL499" i="3"/>
  <c r="AL498" i="3"/>
  <c r="AL502" i="3"/>
  <c r="AL500" i="3"/>
  <c r="AL501" i="3"/>
  <c r="AL503" i="3"/>
  <c r="AL504" i="3"/>
  <c r="AL505" i="3"/>
  <c r="AL506" i="3"/>
  <c r="AL507" i="3"/>
  <c r="AL508" i="3"/>
  <c r="AL510" i="3"/>
  <c r="AL509" i="3"/>
  <c r="AL511" i="3"/>
  <c r="AL512" i="3"/>
  <c r="AL513" i="3"/>
  <c r="AL514" i="3"/>
  <c r="AL515" i="3"/>
  <c r="AL516" i="3"/>
  <c r="AL517" i="3"/>
  <c r="AL518" i="3"/>
  <c r="AL519" i="3"/>
  <c r="AL521" i="3"/>
  <c r="AL520" i="3"/>
  <c r="AL523" i="3"/>
  <c r="AL522" i="3"/>
  <c r="AL524" i="3"/>
  <c r="AL526" i="3"/>
  <c r="AL525" i="3"/>
  <c r="AL527" i="3"/>
  <c r="AL529" i="3"/>
  <c r="AL528" i="3"/>
  <c r="AL530" i="3"/>
  <c r="AL531" i="3"/>
  <c r="AL532" i="3"/>
  <c r="AL534" i="3"/>
  <c r="AL533" i="3"/>
  <c r="AL535" i="3"/>
  <c r="AL536" i="3"/>
  <c r="AL538" i="3"/>
  <c r="AL537" i="3"/>
  <c r="AL539" i="3"/>
  <c r="AL541" i="3"/>
  <c r="AL540" i="3"/>
  <c r="AL542" i="3"/>
  <c r="AL543" i="3"/>
  <c r="AL544" i="3"/>
  <c r="AL545" i="3"/>
  <c r="AL546" i="3"/>
  <c r="AL547" i="3"/>
  <c r="AL548" i="3"/>
  <c r="AL549" i="3"/>
  <c r="AL550" i="3"/>
  <c r="AL551" i="3"/>
  <c r="AL553" i="3"/>
  <c r="AL552" i="3"/>
  <c r="AL554" i="3"/>
  <c r="AL555" i="3"/>
  <c r="AL556" i="3"/>
  <c r="AL557" i="3"/>
  <c r="AL558" i="3"/>
  <c r="AL559" i="3"/>
  <c r="AL560" i="3"/>
  <c r="AL561" i="3"/>
  <c r="AL562" i="3"/>
  <c r="AL563" i="3"/>
  <c r="AL564" i="3"/>
  <c r="AL565" i="3"/>
  <c r="AL566" i="3"/>
  <c r="AL567" i="3"/>
  <c r="AL568" i="3"/>
  <c r="AL569" i="3"/>
  <c r="AL571" i="3"/>
  <c r="AL570" i="3"/>
  <c r="AL572" i="3"/>
  <c r="AL573" i="3"/>
  <c r="AL574" i="3"/>
  <c r="AL575" i="3"/>
  <c r="AL576" i="3"/>
  <c r="AL577" i="3"/>
  <c r="AL579" i="3"/>
  <c r="AL578" i="3"/>
  <c r="AL580" i="3"/>
  <c r="AL581" i="3"/>
  <c r="AL582" i="3"/>
  <c r="AL583" i="3"/>
  <c r="AL584" i="3"/>
  <c r="AL585" i="3"/>
  <c r="AL586" i="3"/>
  <c r="AL587" i="3"/>
  <c r="AL589" i="3"/>
  <c r="AL588" i="3"/>
  <c r="AL590" i="3"/>
  <c r="AL591" i="3"/>
  <c r="AL593" i="3"/>
  <c r="AL592" i="3"/>
  <c r="AL594" i="3"/>
  <c r="AL595" i="3"/>
  <c r="AL596" i="3"/>
  <c r="AL598" i="3"/>
  <c r="AL597" i="3"/>
  <c r="AL599" i="3"/>
  <c r="AL600" i="3"/>
  <c r="AL601" i="3"/>
  <c r="AL603" i="3"/>
  <c r="AL602" i="3"/>
  <c r="AL604" i="3"/>
  <c r="AL607" i="3"/>
  <c r="AL605" i="3"/>
  <c r="AL606" i="3"/>
  <c r="AL608" i="3"/>
  <c r="AL609" i="3"/>
  <c r="AL610" i="3"/>
  <c r="AL611" i="3"/>
  <c r="AL612" i="3"/>
  <c r="AL613" i="3"/>
  <c r="AL614" i="3"/>
  <c r="AL615" i="3"/>
  <c r="AL618" i="3"/>
  <c r="AL616" i="3"/>
  <c r="AL617" i="3"/>
  <c r="AL620" i="3"/>
  <c r="AL619" i="3"/>
  <c r="AL621" i="3"/>
  <c r="AL622" i="3"/>
  <c r="AL623" i="3"/>
  <c r="AL625" i="3"/>
  <c r="AL624" i="3"/>
  <c r="AL626" i="3"/>
  <c r="AL629" i="3"/>
  <c r="AL628" i="3"/>
  <c r="AL627" i="3"/>
  <c r="AL631" i="3"/>
  <c r="AL630" i="3"/>
  <c r="AL632" i="3"/>
  <c r="AL633" i="3"/>
  <c r="AL634" i="3"/>
  <c r="AL635" i="3"/>
  <c r="AL636" i="3"/>
  <c r="AL637" i="3"/>
  <c r="AL638" i="3"/>
  <c r="AL640" i="3"/>
  <c r="AL639" i="3"/>
  <c r="AL641" i="3"/>
  <c r="AL642" i="3"/>
  <c r="AL643" i="3"/>
  <c r="AL644" i="3"/>
  <c r="AL645" i="3"/>
  <c r="AL646" i="3"/>
  <c r="AL647" i="3"/>
  <c r="AL648" i="3"/>
  <c r="AL650" i="3"/>
  <c r="AL649" i="3"/>
  <c r="AL653" i="3"/>
  <c r="AL651" i="3"/>
  <c r="AL652" i="3"/>
  <c r="AL655" i="3"/>
  <c r="AL654" i="3"/>
  <c r="AL656" i="3"/>
  <c r="AL658" i="3"/>
  <c r="AL657" i="3"/>
  <c r="AL659" i="3"/>
  <c r="AL660" i="3"/>
  <c r="AL662" i="3"/>
  <c r="AL661" i="3"/>
  <c r="AL663" i="3"/>
  <c r="AL664" i="3"/>
  <c r="AL665" i="3"/>
  <c r="AL666" i="3"/>
  <c r="AL668" i="3"/>
  <c r="AL667" i="3"/>
  <c r="AL669" i="3"/>
  <c r="AL672" i="3"/>
  <c r="AL670" i="3"/>
  <c r="AL671" i="3"/>
  <c r="AL673" i="3"/>
  <c r="AL674" i="3"/>
  <c r="AL676" i="3"/>
  <c r="AL675" i="3"/>
  <c r="AL677" i="3"/>
  <c r="AL678" i="3"/>
  <c r="AL679" i="3"/>
  <c r="AL680" i="3"/>
  <c r="AL681" i="3"/>
  <c r="AL682" i="3"/>
  <c r="AL683" i="3"/>
  <c r="AL684" i="3"/>
  <c r="AL686" i="3"/>
  <c r="AL685" i="3"/>
  <c r="AL688" i="3"/>
  <c r="AL687" i="3"/>
  <c r="AL689" i="3"/>
  <c r="AL690" i="3"/>
  <c r="AL692" i="3"/>
  <c r="AL691" i="3"/>
  <c r="AL693" i="3"/>
  <c r="AL694" i="3"/>
  <c r="AL695" i="3"/>
  <c r="AL698" i="3"/>
  <c r="AL697" i="3"/>
  <c r="AL696" i="3"/>
  <c r="AL700" i="3"/>
  <c r="AL701" i="3"/>
  <c r="AL699" i="3"/>
  <c r="AL702" i="3"/>
  <c r="AL703" i="3"/>
  <c r="AL705" i="3"/>
  <c r="AL704" i="3"/>
  <c r="AL706" i="3"/>
  <c r="AL707" i="3"/>
  <c r="AL708" i="3"/>
  <c r="AL709" i="3"/>
  <c r="AL710" i="3"/>
  <c r="AL711" i="3"/>
  <c r="AL713" i="3"/>
  <c r="AL712" i="3"/>
  <c r="AL714" i="3"/>
  <c r="AL716" i="3"/>
  <c r="AL715" i="3"/>
  <c r="AL717" i="3"/>
  <c r="AL719" i="3"/>
  <c r="AL718" i="3"/>
  <c r="AL720" i="3"/>
  <c r="AL721" i="3"/>
  <c r="AL723" i="3"/>
  <c r="AL722" i="3"/>
  <c r="AL724" i="3"/>
  <c r="AL725" i="3"/>
  <c r="AL726" i="3"/>
  <c r="AL727" i="3"/>
  <c r="AL728" i="3"/>
  <c r="AL729" i="3"/>
  <c r="AL730" i="3"/>
  <c r="AL731" i="3"/>
  <c r="AL732" i="3"/>
  <c r="AL733" i="3"/>
  <c r="AL736" i="3"/>
  <c r="AL734" i="3"/>
  <c r="AL735" i="3"/>
  <c r="AL738" i="3"/>
  <c r="AL737" i="3"/>
  <c r="AL739" i="3"/>
  <c r="AL740" i="3"/>
  <c r="AL741" i="3"/>
  <c r="AL742" i="3"/>
  <c r="AL743" i="3"/>
  <c r="AL744" i="3"/>
  <c r="AL745" i="3"/>
  <c r="AL746" i="3"/>
  <c r="AL747" i="3"/>
  <c r="AL748" i="3"/>
  <c r="AL749" i="3"/>
  <c r="AL750" i="3"/>
  <c r="AL752" i="3"/>
  <c r="AL751" i="3"/>
  <c r="AL754" i="3"/>
  <c r="AL753" i="3"/>
  <c r="AL756" i="3"/>
  <c r="AL755" i="3"/>
  <c r="AL758" i="3"/>
  <c r="AL757" i="3"/>
  <c r="AL759" i="3"/>
  <c r="AL760" i="3"/>
  <c r="AL762" i="3"/>
  <c r="AL761" i="3"/>
  <c r="AL764" i="3"/>
  <c r="AL763" i="3"/>
  <c r="AL765" i="3"/>
  <c r="AL766" i="3"/>
  <c r="AL767" i="3"/>
  <c r="AL768" i="3"/>
  <c r="AL769" i="3"/>
  <c r="AL770" i="3"/>
  <c r="AL771" i="3"/>
  <c r="AL772" i="3"/>
  <c r="AL773" i="3"/>
  <c r="AL774" i="3"/>
  <c r="AL775" i="3"/>
  <c r="AL776" i="3"/>
  <c r="AL777" i="3"/>
  <c r="AL778" i="3"/>
  <c r="AL779" i="3"/>
  <c r="AL780" i="3"/>
  <c r="AL782" i="3"/>
  <c r="AL781" i="3"/>
  <c r="AL783" i="3"/>
  <c r="AL784" i="3"/>
  <c r="AL785" i="3"/>
  <c r="AL786" i="3"/>
  <c r="AL787" i="3"/>
  <c r="AL789" i="3"/>
  <c r="AL788" i="3"/>
  <c r="AL790" i="3"/>
  <c r="AL791" i="3"/>
  <c r="AL792" i="3"/>
  <c r="AL793" i="3"/>
  <c r="AL794" i="3"/>
  <c r="AL795" i="3"/>
  <c r="AL796" i="3"/>
  <c r="AL798" i="3"/>
  <c r="AL797" i="3"/>
  <c r="AL799" i="3"/>
  <c r="AL800" i="3"/>
  <c r="AL801" i="3"/>
  <c r="AL802" i="3"/>
  <c r="AL803" i="3"/>
  <c r="AL804" i="3"/>
  <c r="AL805" i="3"/>
  <c r="AL807" i="3"/>
  <c r="AM810" i="3"/>
  <c r="U809" i="3"/>
  <c r="AK808" i="3"/>
  <c r="Q809" i="3"/>
  <c r="Q807" i="3"/>
  <c r="Q810" i="3"/>
  <c r="AJ809" i="3"/>
  <c r="I810" i="3"/>
  <c r="AG806" i="3"/>
  <c r="Z810" i="3"/>
  <c r="T808" i="3"/>
  <c r="W810" i="3"/>
  <c r="F809" i="3"/>
  <c r="K807" i="3"/>
  <c r="O808" i="3"/>
  <c r="AJ810" i="3"/>
  <c r="I809" i="3"/>
  <c r="AI810" i="3"/>
  <c r="X807" i="3"/>
  <c r="K810" i="3"/>
  <c r="I807" i="3"/>
  <c r="AA810" i="3"/>
  <c r="Q808" i="3"/>
  <c r="AB810" i="3"/>
  <c r="O809" i="3"/>
  <c r="S810" i="3"/>
  <c r="AJ808" i="3"/>
  <c r="P809" i="3"/>
  <c r="V809" i="3"/>
  <c r="AE455" i="3"/>
  <c r="AE457" i="3"/>
  <c r="AE456" i="3"/>
  <c r="AE458" i="3"/>
  <c r="AE459" i="3"/>
  <c r="AE460" i="3"/>
  <c r="AE461" i="3"/>
  <c r="AE462" i="3"/>
  <c r="AE463" i="3"/>
  <c r="AE465" i="3"/>
  <c r="AE464" i="3"/>
  <c r="AE466" i="3"/>
  <c r="AE467" i="3"/>
  <c r="AE468" i="3"/>
  <c r="AE469" i="3"/>
  <c r="AE470" i="3"/>
  <c r="AE471" i="3"/>
  <c r="AE472" i="3"/>
  <c r="AE473" i="3"/>
  <c r="AE475" i="3"/>
  <c r="AE474" i="3"/>
  <c r="AE476" i="3"/>
  <c r="AE478" i="3"/>
  <c r="AE477" i="3"/>
  <c r="AE479" i="3"/>
  <c r="AE480" i="3"/>
  <c r="AE481" i="3"/>
  <c r="AE482" i="3"/>
  <c r="AE484" i="3"/>
  <c r="AE483" i="3"/>
  <c r="AE485" i="3"/>
  <c r="AE487" i="3"/>
  <c r="AE486" i="3"/>
  <c r="AE489" i="3"/>
  <c r="AE488" i="3"/>
  <c r="AE490" i="3"/>
  <c r="AE492" i="3"/>
  <c r="AE491" i="3"/>
  <c r="AE494" i="3"/>
  <c r="AE495" i="3"/>
  <c r="AE493" i="3"/>
  <c r="AE497" i="3"/>
  <c r="AE496" i="3"/>
  <c r="AE499" i="3"/>
  <c r="AE498" i="3"/>
  <c r="AE501" i="3"/>
  <c r="AE500" i="3"/>
  <c r="AE502" i="3"/>
  <c r="AE503" i="3"/>
  <c r="AE504" i="3"/>
  <c r="AE505" i="3"/>
  <c r="AE506" i="3"/>
  <c r="AE507" i="3"/>
  <c r="AE508" i="3"/>
  <c r="AE509" i="3"/>
  <c r="AE510" i="3"/>
  <c r="AE511" i="3"/>
  <c r="AE512" i="3"/>
  <c r="AE513" i="3"/>
  <c r="AE514" i="3"/>
  <c r="AE515" i="3"/>
  <c r="AE516" i="3"/>
  <c r="AE517" i="3"/>
  <c r="AE518" i="3"/>
  <c r="AE519" i="3"/>
  <c r="AE520" i="3"/>
  <c r="AE522" i="3"/>
  <c r="AE521" i="3"/>
  <c r="AE524" i="3"/>
  <c r="AE523" i="3"/>
  <c r="AE525" i="3"/>
  <c r="AE527" i="3"/>
  <c r="AE526" i="3"/>
  <c r="AE531" i="3"/>
  <c r="AE528" i="3"/>
  <c r="AE530" i="3"/>
  <c r="AE529" i="3"/>
  <c r="AE533" i="3"/>
  <c r="AE534" i="3"/>
  <c r="AE532" i="3"/>
  <c r="AE535" i="3"/>
  <c r="AE536" i="3"/>
  <c r="AE538" i="3"/>
  <c r="AE537" i="3"/>
  <c r="AE539" i="3"/>
  <c r="AE541" i="3"/>
  <c r="AE540" i="3"/>
  <c r="AE543" i="3"/>
  <c r="AE542" i="3"/>
  <c r="AE544" i="3"/>
  <c r="AE546" i="3"/>
  <c r="AE545" i="3"/>
  <c r="AE547" i="3"/>
  <c r="AE548" i="3"/>
  <c r="AE549" i="3"/>
  <c r="AE550" i="3"/>
  <c r="AE552" i="3"/>
  <c r="AE551" i="3"/>
  <c r="AE553" i="3"/>
  <c r="AE555" i="3"/>
  <c r="AE554" i="3"/>
  <c r="AE558" i="3"/>
  <c r="AE556" i="3"/>
  <c r="AE557" i="3"/>
  <c r="AE559" i="3"/>
  <c r="AE560" i="3"/>
  <c r="AE563" i="3"/>
  <c r="AE562" i="3"/>
  <c r="AE561" i="3"/>
  <c r="AE565" i="3"/>
  <c r="AE564" i="3"/>
  <c r="AE566" i="3"/>
  <c r="AE568" i="3"/>
  <c r="AE567" i="3"/>
  <c r="AE569" i="3"/>
  <c r="AE570" i="3"/>
  <c r="AE572" i="3"/>
  <c r="AE571" i="3"/>
  <c r="AE573" i="3"/>
  <c r="AE574" i="3"/>
  <c r="AE575" i="3"/>
  <c r="AE576" i="3"/>
  <c r="AE577" i="3"/>
  <c r="AE578" i="3"/>
  <c r="AE579" i="3"/>
  <c r="AE580" i="3"/>
  <c r="AE581" i="3"/>
  <c r="AE582" i="3"/>
  <c r="AE584" i="3"/>
  <c r="AE583" i="3"/>
  <c r="AE585" i="3"/>
  <c r="AE586" i="3"/>
  <c r="AE587" i="3"/>
  <c r="AE588" i="3"/>
  <c r="AE589" i="3"/>
  <c r="AE590" i="3"/>
  <c r="AE591" i="3"/>
  <c r="AE593" i="3"/>
  <c r="AE592" i="3"/>
  <c r="AE594" i="3"/>
  <c r="AE595" i="3"/>
  <c r="AE596" i="3"/>
  <c r="AE597" i="3"/>
  <c r="AE598" i="3"/>
  <c r="AE599" i="3"/>
  <c r="AE602" i="3"/>
  <c r="AE600" i="3"/>
  <c r="AE601" i="3"/>
  <c r="AE603" i="3"/>
  <c r="AE604" i="3"/>
  <c r="AE606" i="3"/>
  <c r="AE605" i="3"/>
  <c r="AE607" i="3"/>
  <c r="AE608" i="3"/>
  <c r="AE610" i="3"/>
  <c r="AE609" i="3"/>
  <c r="AE611" i="3"/>
  <c r="AE612" i="3"/>
  <c r="AE614" i="3"/>
  <c r="AE613" i="3"/>
  <c r="AE615" i="3"/>
  <c r="AE616" i="3"/>
  <c r="AE617" i="3"/>
  <c r="AE618" i="3"/>
  <c r="AE619" i="3"/>
  <c r="AE620" i="3"/>
  <c r="AE621" i="3"/>
  <c r="AE622" i="3"/>
  <c r="AE623" i="3"/>
  <c r="AE624" i="3"/>
  <c r="AE625" i="3"/>
  <c r="AE626" i="3"/>
  <c r="AE628" i="3"/>
  <c r="AE627" i="3"/>
  <c r="AE629" i="3"/>
  <c r="AE630" i="3"/>
  <c r="AE631" i="3"/>
  <c r="AE632" i="3"/>
  <c r="AE633" i="3"/>
  <c r="AE635" i="3"/>
  <c r="AE634" i="3"/>
  <c r="AE636" i="3"/>
  <c r="AE637" i="3"/>
  <c r="AE640" i="3"/>
  <c r="AE638" i="3"/>
  <c r="AE639" i="3"/>
  <c r="AE642" i="3"/>
  <c r="AE641" i="3"/>
  <c r="AE644" i="3"/>
  <c r="AE643" i="3"/>
  <c r="AE645" i="3"/>
  <c r="AE647" i="3"/>
  <c r="AE646" i="3"/>
  <c r="AE648" i="3"/>
  <c r="AE649" i="3"/>
  <c r="AE650" i="3"/>
  <c r="AE651" i="3"/>
  <c r="AE652" i="3"/>
  <c r="AE653" i="3"/>
  <c r="AE654" i="3"/>
  <c r="AE655" i="3"/>
  <c r="AE656" i="3"/>
  <c r="AE657" i="3"/>
  <c r="AE658" i="3"/>
  <c r="AE659" i="3"/>
  <c r="AE661" i="3"/>
  <c r="AE660" i="3"/>
  <c r="AE662" i="3"/>
  <c r="AE664" i="3"/>
  <c r="AE663" i="3"/>
  <c r="AE665" i="3"/>
  <c r="AE667" i="3"/>
  <c r="AE666" i="3"/>
  <c r="AE669" i="3"/>
  <c r="AE668" i="3"/>
  <c r="AE671" i="3"/>
  <c r="AE670" i="3"/>
  <c r="AE672" i="3"/>
  <c r="AE673" i="3"/>
  <c r="AE674" i="3"/>
  <c r="AE675" i="3"/>
  <c r="AE676" i="3"/>
  <c r="AE677" i="3"/>
  <c r="AE678" i="3"/>
  <c r="AE679" i="3"/>
  <c r="AE680" i="3"/>
  <c r="AE681" i="3"/>
  <c r="AE682" i="3"/>
  <c r="AE683" i="3"/>
  <c r="AE684" i="3"/>
  <c r="AE685" i="3"/>
  <c r="AE686" i="3"/>
  <c r="AE688" i="3"/>
  <c r="AE687" i="3"/>
  <c r="AE689" i="3"/>
  <c r="AE690" i="3"/>
  <c r="AE691" i="3"/>
  <c r="AE692" i="3"/>
  <c r="AE693" i="3"/>
  <c r="AE695" i="3"/>
  <c r="AE694" i="3"/>
  <c r="AE698" i="3"/>
  <c r="AE696" i="3"/>
  <c r="AE697" i="3"/>
  <c r="AE699" i="3"/>
  <c r="AE700" i="3"/>
  <c r="AE701" i="3"/>
  <c r="AE702" i="3"/>
  <c r="AE703" i="3"/>
  <c r="AE704" i="3"/>
  <c r="AE705" i="3"/>
  <c r="AE706" i="3"/>
  <c r="AE708" i="3"/>
  <c r="AE707" i="3"/>
  <c r="AE709" i="3"/>
  <c r="AE712" i="3"/>
  <c r="AE710" i="3"/>
  <c r="AE711" i="3"/>
  <c r="AE713" i="3"/>
  <c r="AE714" i="3"/>
  <c r="AE715" i="3"/>
  <c r="AE717" i="3"/>
  <c r="AE718" i="3"/>
  <c r="AE716" i="3"/>
  <c r="AE720" i="3"/>
  <c r="AE721" i="3"/>
  <c r="AE719" i="3"/>
  <c r="AE722" i="3"/>
  <c r="AE723" i="3"/>
  <c r="AE724" i="3"/>
  <c r="AE725" i="3"/>
  <c r="AE727" i="3"/>
  <c r="AE726" i="3"/>
  <c r="AE728" i="3"/>
  <c r="AE729" i="3"/>
  <c r="AE731" i="3"/>
  <c r="AE730" i="3"/>
  <c r="AE732" i="3"/>
  <c r="AE733" i="3"/>
  <c r="AE734" i="3"/>
  <c r="AE736" i="3"/>
  <c r="AE735" i="3"/>
  <c r="AE737" i="3"/>
  <c r="AE738" i="3"/>
  <c r="AE739" i="3"/>
  <c r="AE740" i="3"/>
  <c r="AE741" i="3"/>
  <c r="AE742" i="3"/>
  <c r="AE743" i="3"/>
  <c r="AE745" i="3"/>
  <c r="AE744" i="3"/>
  <c r="AE746" i="3"/>
  <c r="AE747" i="3"/>
  <c r="AE748" i="3"/>
  <c r="AE750" i="3"/>
  <c r="AE749" i="3"/>
  <c r="AE751" i="3"/>
  <c r="AE753" i="3"/>
  <c r="AE752" i="3"/>
  <c r="AE754" i="3"/>
  <c r="AE755" i="3"/>
  <c r="AE756" i="3"/>
  <c r="AE757" i="3"/>
  <c r="AE758" i="3"/>
  <c r="AE759" i="3"/>
  <c r="AE760" i="3"/>
  <c r="AE761" i="3"/>
  <c r="AE762" i="3"/>
  <c r="AE764" i="3"/>
  <c r="AE763" i="3"/>
  <c r="AE765" i="3"/>
  <c r="AE767" i="3"/>
  <c r="AE766" i="3"/>
  <c r="AE770" i="3"/>
  <c r="AE768" i="3"/>
  <c r="AE769" i="3"/>
  <c r="AE772" i="3"/>
  <c r="AE771" i="3"/>
  <c r="AE773" i="3"/>
  <c r="AE774" i="3"/>
  <c r="AE775" i="3"/>
  <c r="AE777" i="3"/>
  <c r="AE776" i="3"/>
  <c r="AE778" i="3"/>
  <c r="AE779" i="3"/>
  <c r="AE781" i="3"/>
  <c r="AE780" i="3"/>
  <c r="AE782" i="3"/>
  <c r="AE783" i="3"/>
  <c r="AE785" i="3"/>
  <c r="AE784" i="3"/>
  <c r="AE786" i="3"/>
  <c r="AE787" i="3"/>
  <c r="AE788" i="3"/>
  <c r="AE789" i="3"/>
  <c r="AE790" i="3"/>
  <c r="AE791" i="3"/>
  <c r="AE792" i="3"/>
  <c r="AE793" i="3"/>
  <c r="AE794" i="3"/>
  <c r="AE795" i="3"/>
  <c r="AE796" i="3"/>
  <c r="AE797" i="3"/>
  <c r="AE798" i="3"/>
  <c r="AE799" i="3"/>
  <c r="AE800" i="3"/>
  <c r="AE801" i="3"/>
  <c r="AE802" i="3"/>
  <c r="AE805" i="3"/>
  <c r="AE803" i="3"/>
  <c r="AE804" i="3"/>
  <c r="AD455" i="3"/>
  <c r="AD456" i="3"/>
  <c r="AD457" i="3"/>
  <c r="AD458" i="3"/>
  <c r="AD459" i="3"/>
  <c r="AD461" i="3"/>
  <c r="AD460" i="3"/>
  <c r="AD462" i="3"/>
  <c r="AD463" i="3"/>
  <c r="AD464" i="3"/>
  <c r="AD466" i="3"/>
  <c r="AD465" i="3"/>
  <c r="AD468" i="3"/>
  <c r="AD467" i="3"/>
  <c r="AD469" i="3"/>
  <c r="AD470" i="3"/>
  <c r="AD471" i="3"/>
  <c r="AD472" i="3"/>
  <c r="AD473" i="3"/>
  <c r="AD474" i="3"/>
  <c r="AD475" i="3"/>
  <c r="AD476" i="3"/>
  <c r="AD478" i="3"/>
  <c r="AD479" i="3"/>
  <c r="AD477" i="3"/>
  <c r="AD482" i="3"/>
  <c r="AD480" i="3"/>
  <c r="AD481" i="3"/>
  <c r="AD484" i="3"/>
  <c r="AD483" i="3"/>
  <c r="AD485" i="3"/>
  <c r="AD486" i="3"/>
  <c r="AD487" i="3"/>
  <c r="AD489" i="3"/>
  <c r="AD488" i="3"/>
  <c r="AD490" i="3"/>
  <c r="AD491" i="3"/>
  <c r="AD494" i="3"/>
  <c r="AD492" i="3"/>
  <c r="AD493" i="3"/>
  <c r="AD496" i="3"/>
  <c r="AD495" i="3"/>
  <c r="AD497" i="3"/>
  <c r="AD498" i="3"/>
  <c r="AD499" i="3"/>
  <c r="AD500" i="3"/>
  <c r="AD502" i="3"/>
  <c r="AD501" i="3"/>
  <c r="AD504" i="3"/>
  <c r="AD503" i="3"/>
  <c r="AD505" i="3"/>
  <c r="AD506" i="3"/>
  <c r="AD507" i="3"/>
  <c r="AD508" i="3"/>
  <c r="AD509" i="3"/>
  <c r="AD510" i="3"/>
  <c r="AD511" i="3"/>
  <c r="AD512" i="3"/>
  <c r="AD514" i="3"/>
  <c r="AD513" i="3"/>
  <c r="AD515" i="3"/>
  <c r="AD516" i="3"/>
  <c r="AD517" i="3"/>
  <c r="AD518" i="3"/>
  <c r="AD521" i="3"/>
  <c r="AD520" i="3"/>
  <c r="AD519" i="3"/>
  <c r="AD523" i="3"/>
  <c r="AD522" i="3"/>
  <c r="AD524" i="3"/>
  <c r="AD526" i="3"/>
  <c r="AD525" i="3"/>
  <c r="AD527" i="3"/>
  <c r="AD529" i="3"/>
  <c r="AD528" i="3"/>
  <c r="AD530" i="3"/>
  <c r="AD531" i="3"/>
  <c r="AD532" i="3"/>
  <c r="AD533" i="3"/>
  <c r="AD534" i="3"/>
  <c r="AD536" i="3"/>
  <c r="AD535" i="3"/>
  <c r="AD537" i="3"/>
  <c r="AD538" i="3"/>
  <c r="AD539" i="3"/>
  <c r="AD540" i="3"/>
  <c r="AD541" i="3"/>
  <c r="AD542" i="3"/>
  <c r="AD543" i="3"/>
  <c r="AD544" i="3"/>
  <c r="AD546" i="3"/>
  <c r="AD545" i="3"/>
  <c r="AD547" i="3"/>
  <c r="AD548" i="3"/>
  <c r="AD549" i="3"/>
  <c r="AD552" i="3"/>
  <c r="AD550" i="3"/>
  <c r="AD551" i="3"/>
  <c r="AD553" i="3"/>
  <c r="AD555" i="3"/>
  <c r="AD554" i="3"/>
  <c r="AD557" i="3"/>
  <c r="AD556" i="3"/>
  <c r="AD558" i="3"/>
  <c r="AD560" i="3"/>
  <c r="AD559" i="3"/>
  <c r="AD561" i="3"/>
  <c r="AD562" i="3"/>
  <c r="AD564" i="3"/>
  <c r="AD563" i="3"/>
  <c r="AD566" i="3"/>
  <c r="AD565" i="3"/>
  <c r="AD567" i="3"/>
  <c r="AD568" i="3"/>
  <c r="AD569" i="3"/>
  <c r="AD571" i="3"/>
  <c r="AD570" i="3"/>
  <c r="AD572" i="3"/>
  <c r="AD574" i="3"/>
  <c r="AD573" i="3"/>
  <c r="AD575" i="3"/>
  <c r="AD576" i="3"/>
  <c r="AD577" i="3"/>
  <c r="AD578" i="3"/>
  <c r="AD579" i="3"/>
  <c r="AD580" i="3"/>
  <c r="AD581" i="3"/>
  <c r="AD582" i="3"/>
  <c r="AD583" i="3"/>
  <c r="AD584" i="3"/>
  <c r="AD585" i="3"/>
  <c r="AD587" i="3"/>
  <c r="AD586" i="3"/>
  <c r="AD588" i="3"/>
  <c r="AD591" i="3"/>
  <c r="AD589" i="3"/>
  <c r="AD590" i="3"/>
  <c r="AD592" i="3"/>
  <c r="AD593" i="3"/>
  <c r="AD594" i="3"/>
  <c r="AD597" i="3"/>
  <c r="AD595" i="3"/>
  <c r="AD596" i="3"/>
  <c r="AD598" i="3"/>
  <c r="AD599" i="3"/>
  <c r="AD600" i="3"/>
  <c r="AD601" i="3"/>
  <c r="AD602" i="3"/>
  <c r="AD603" i="3"/>
  <c r="AD604" i="3"/>
  <c r="AD605" i="3"/>
  <c r="AD606" i="3"/>
  <c r="AD607" i="3"/>
  <c r="AD609" i="3"/>
  <c r="AD608" i="3"/>
  <c r="AD611" i="3"/>
  <c r="AD610" i="3"/>
  <c r="AD612" i="3"/>
  <c r="AD613" i="3"/>
  <c r="AD614" i="3"/>
  <c r="AD615" i="3"/>
  <c r="AD616" i="3"/>
  <c r="AD617" i="3"/>
  <c r="AD618" i="3"/>
  <c r="AD619" i="3"/>
  <c r="AD621" i="3"/>
  <c r="AD620" i="3"/>
  <c r="AD622" i="3"/>
  <c r="AD623" i="3"/>
  <c r="AD624" i="3"/>
  <c r="AD626" i="3"/>
  <c r="AD625" i="3"/>
  <c r="AD628" i="3"/>
  <c r="AD629" i="3"/>
  <c r="AD627" i="3"/>
  <c r="AD630" i="3"/>
  <c r="AD631" i="3"/>
  <c r="AD632" i="3"/>
  <c r="AD634" i="3"/>
  <c r="AD633" i="3"/>
  <c r="AD635" i="3"/>
  <c r="AD636" i="3"/>
  <c r="AD638" i="3"/>
  <c r="AD637" i="3"/>
  <c r="AD641" i="3"/>
  <c r="AD639" i="3"/>
  <c r="AD642" i="3"/>
  <c r="AD640" i="3"/>
  <c r="AD643" i="3"/>
  <c r="AD644" i="3"/>
  <c r="AD645" i="3"/>
  <c r="AD646" i="3"/>
  <c r="AD647" i="3"/>
  <c r="AD648" i="3"/>
  <c r="AD650" i="3"/>
  <c r="AD649" i="3"/>
  <c r="AD652" i="3"/>
  <c r="AD651" i="3"/>
  <c r="AD654" i="3"/>
  <c r="AD653" i="3"/>
  <c r="AD655" i="3"/>
  <c r="AD656" i="3"/>
  <c r="AD657" i="3"/>
  <c r="AD658" i="3"/>
  <c r="AD659" i="3"/>
  <c r="AD660" i="3"/>
  <c r="AD661" i="3"/>
  <c r="AD663" i="3"/>
  <c r="AD662" i="3"/>
  <c r="AD664" i="3"/>
  <c r="AD666" i="3"/>
  <c r="AD665" i="3"/>
  <c r="AD667" i="3"/>
  <c r="AD669" i="3"/>
  <c r="AD668" i="3"/>
  <c r="AD670" i="3"/>
  <c r="AD672" i="3"/>
  <c r="AD671" i="3"/>
  <c r="AD673" i="3"/>
  <c r="AD674" i="3"/>
  <c r="AD675" i="3"/>
  <c r="AD677" i="3"/>
  <c r="AD676" i="3"/>
  <c r="AD678" i="3"/>
  <c r="AD679" i="3"/>
  <c r="AD680" i="3"/>
  <c r="AD681" i="3"/>
  <c r="AD682" i="3"/>
  <c r="AD683" i="3"/>
  <c r="AD684" i="3"/>
  <c r="AD685" i="3"/>
  <c r="AD686" i="3"/>
  <c r="AD687" i="3"/>
  <c r="AD688" i="3"/>
  <c r="AD689" i="3"/>
  <c r="AD691" i="3"/>
  <c r="AD690" i="3"/>
  <c r="AD692" i="3"/>
  <c r="AD693" i="3"/>
  <c r="AD694" i="3"/>
  <c r="AD695" i="3"/>
  <c r="AD696" i="3"/>
  <c r="AD697" i="3"/>
  <c r="AD698" i="3"/>
  <c r="AD700" i="3"/>
  <c r="AD699" i="3"/>
  <c r="AD702" i="3"/>
  <c r="AD701" i="3"/>
  <c r="AD703" i="3"/>
  <c r="AD704" i="3"/>
  <c r="AD705" i="3"/>
  <c r="AD706" i="3"/>
  <c r="AD707" i="3"/>
  <c r="AD708" i="3"/>
  <c r="AD709" i="3"/>
  <c r="AD710" i="3"/>
  <c r="AD711" i="3"/>
  <c r="AD712" i="3"/>
  <c r="AD715" i="3"/>
  <c r="AD713" i="3"/>
  <c r="AD714" i="3"/>
  <c r="AD716" i="3"/>
  <c r="AD717" i="3"/>
  <c r="AD718" i="3"/>
  <c r="AD719" i="3"/>
  <c r="AD720" i="3"/>
  <c r="AD721" i="3"/>
  <c r="AD723" i="3"/>
  <c r="AD722" i="3"/>
  <c r="AD724" i="3"/>
  <c r="AD726" i="3"/>
  <c r="AD727" i="3"/>
  <c r="AD725" i="3"/>
  <c r="AD728" i="3"/>
  <c r="AD729" i="3"/>
  <c r="AD730" i="3"/>
  <c r="AD731" i="3"/>
  <c r="AD732" i="3"/>
  <c r="AD733" i="3"/>
  <c r="AD734" i="3"/>
  <c r="AD735" i="3"/>
  <c r="AD736" i="3"/>
  <c r="AD737" i="3"/>
  <c r="AD738" i="3"/>
  <c r="AD739" i="3"/>
  <c r="AD740" i="3"/>
  <c r="AD741" i="3"/>
  <c r="AD742" i="3"/>
  <c r="AD744" i="3"/>
  <c r="AD743" i="3"/>
  <c r="AD745" i="3"/>
  <c r="AD746" i="3"/>
  <c r="AD747" i="3"/>
  <c r="AD748" i="3"/>
  <c r="AD749" i="3"/>
  <c r="AD750" i="3"/>
  <c r="AD751" i="3"/>
  <c r="AD752" i="3"/>
  <c r="AD753" i="3"/>
  <c r="AD755" i="3"/>
  <c r="AD754" i="3"/>
  <c r="AD757" i="3"/>
  <c r="AD758" i="3"/>
  <c r="AD759" i="3"/>
  <c r="AD756" i="3"/>
  <c r="AD760" i="3"/>
  <c r="AD761" i="3"/>
  <c r="AD762" i="3"/>
  <c r="AD763" i="3"/>
  <c r="AD764" i="3"/>
  <c r="AD765" i="3"/>
  <c r="AD766" i="3"/>
  <c r="AD768" i="3"/>
  <c r="AD767" i="3"/>
  <c r="AD769" i="3"/>
  <c r="AD771" i="3"/>
  <c r="AD770" i="3"/>
  <c r="AD773" i="3"/>
  <c r="AD772" i="3"/>
  <c r="AD774" i="3"/>
  <c r="AD775" i="3"/>
  <c r="AD776" i="3"/>
  <c r="AD777" i="3"/>
  <c r="AD778" i="3"/>
  <c r="AD779" i="3"/>
  <c r="AD780" i="3"/>
  <c r="AD782" i="3"/>
  <c r="AD783" i="3"/>
  <c r="AD781" i="3"/>
  <c r="AD784" i="3"/>
  <c r="AD785" i="3"/>
  <c r="AD786" i="3"/>
  <c r="AD787" i="3"/>
  <c r="AD788" i="3"/>
  <c r="AD790" i="3"/>
  <c r="AD789" i="3"/>
  <c r="AD791" i="3"/>
  <c r="AD792" i="3"/>
  <c r="AD793" i="3"/>
  <c r="AD794" i="3"/>
  <c r="AD795" i="3"/>
  <c r="AD796" i="3"/>
  <c r="AD797" i="3"/>
  <c r="AD798" i="3"/>
  <c r="AD799" i="3"/>
  <c r="AD800" i="3"/>
  <c r="AD801" i="3"/>
  <c r="AD802" i="3"/>
  <c r="AD803" i="3"/>
  <c r="AD804" i="3"/>
  <c r="AD805" i="3"/>
  <c r="G455" i="3"/>
  <c r="G457" i="3"/>
  <c r="G456" i="3"/>
  <c r="G458" i="3"/>
  <c r="G459" i="3"/>
  <c r="G460" i="3"/>
  <c r="G461" i="3"/>
  <c r="G462" i="3"/>
  <c r="G463" i="3"/>
  <c r="G465" i="3"/>
  <c r="G464" i="3"/>
  <c r="G466" i="3"/>
  <c r="G467" i="3"/>
  <c r="G468" i="3"/>
  <c r="G470" i="3"/>
  <c r="G469" i="3"/>
  <c r="G471" i="3"/>
  <c r="G473" i="3"/>
  <c r="G474" i="3"/>
  <c r="G472" i="3"/>
  <c r="G475" i="3"/>
  <c r="G476" i="3"/>
  <c r="G477" i="3"/>
  <c r="G478" i="3"/>
  <c r="G479" i="3"/>
  <c r="G480" i="3"/>
  <c r="G481" i="3"/>
  <c r="G482" i="3"/>
  <c r="G483" i="3"/>
  <c r="G484" i="3"/>
  <c r="G485" i="3"/>
  <c r="G486" i="3"/>
  <c r="G487" i="3"/>
  <c r="G488" i="3"/>
  <c r="G489" i="3"/>
  <c r="G490" i="3"/>
  <c r="G491" i="3"/>
  <c r="G492" i="3"/>
  <c r="G493" i="3"/>
  <c r="G494" i="3"/>
  <c r="G497" i="3"/>
  <c r="G495" i="3"/>
  <c r="G496" i="3"/>
  <c r="G498" i="3"/>
  <c r="G499" i="3"/>
  <c r="G500" i="3"/>
  <c r="G501" i="3"/>
  <c r="G502" i="3"/>
  <c r="G503" i="3"/>
  <c r="G504" i="3"/>
  <c r="G506" i="3"/>
  <c r="G505" i="3"/>
  <c r="G507" i="3"/>
  <c r="G508" i="3"/>
  <c r="G510" i="3"/>
  <c r="G509" i="3"/>
  <c r="G511" i="3"/>
  <c r="G512" i="3"/>
  <c r="G513" i="3"/>
  <c r="G514" i="3"/>
  <c r="G515" i="3"/>
  <c r="G516" i="3"/>
  <c r="G517" i="3"/>
  <c r="G519" i="3"/>
  <c r="G518" i="3"/>
  <c r="G520" i="3"/>
  <c r="G521" i="3"/>
  <c r="G523" i="3"/>
  <c r="G522" i="3"/>
  <c r="G524" i="3"/>
  <c r="G525" i="3"/>
  <c r="G526" i="3"/>
  <c r="G527" i="3"/>
  <c r="G529" i="3"/>
  <c r="G528" i="3"/>
  <c r="G531" i="3"/>
  <c r="G530" i="3"/>
  <c r="G532" i="3"/>
  <c r="G533" i="3"/>
  <c r="G534" i="3"/>
  <c r="G535" i="3"/>
  <c r="G536" i="3"/>
  <c r="G537" i="3"/>
  <c r="G538" i="3"/>
  <c r="G540" i="3"/>
  <c r="G539" i="3"/>
  <c r="G541" i="3"/>
  <c r="G542" i="3"/>
  <c r="G543" i="3"/>
  <c r="G544" i="3"/>
  <c r="G545" i="3"/>
  <c r="G546" i="3"/>
  <c r="G547" i="3"/>
  <c r="G548" i="3"/>
  <c r="G549" i="3"/>
  <c r="G550" i="3"/>
  <c r="G552" i="3"/>
  <c r="G551" i="3"/>
  <c r="G553" i="3"/>
  <c r="G554" i="3"/>
  <c r="G556" i="3"/>
  <c r="G555" i="3"/>
  <c r="G557" i="3"/>
  <c r="G558" i="3"/>
  <c r="G559" i="3"/>
  <c r="G560" i="3"/>
  <c r="G561" i="3"/>
  <c r="G563" i="3"/>
  <c r="G562" i="3"/>
  <c r="G564" i="3"/>
  <c r="G565" i="3"/>
  <c r="G566" i="3"/>
  <c r="G567" i="3"/>
  <c r="G568" i="3"/>
  <c r="G570" i="3"/>
  <c r="G569" i="3"/>
  <c r="G571" i="3"/>
  <c r="G572" i="3"/>
  <c r="G573" i="3"/>
  <c r="G575" i="3"/>
  <c r="G574" i="3"/>
  <c r="G576" i="3"/>
  <c r="G578" i="3"/>
  <c r="G577" i="3"/>
  <c r="G579" i="3"/>
  <c r="G580" i="3"/>
  <c r="G581" i="3"/>
  <c r="G583" i="3"/>
  <c r="G582" i="3"/>
  <c r="G584" i="3"/>
  <c r="G585" i="3"/>
  <c r="G587" i="3"/>
  <c r="G586" i="3"/>
  <c r="G588" i="3"/>
  <c r="G590" i="3"/>
  <c r="G589" i="3"/>
  <c r="G591" i="3"/>
  <c r="G592" i="3"/>
  <c r="G593" i="3"/>
  <c r="G594" i="3"/>
  <c r="G595" i="3"/>
  <c r="G596" i="3"/>
  <c r="G597" i="3"/>
  <c r="G599" i="3"/>
  <c r="G598" i="3"/>
  <c r="G600" i="3"/>
  <c r="G601" i="3"/>
  <c r="G602" i="3"/>
  <c r="G603" i="3"/>
  <c r="G604" i="3"/>
  <c r="G605" i="3"/>
  <c r="G606" i="3"/>
  <c r="G608" i="3"/>
  <c r="G607" i="3"/>
  <c r="G609" i="3"/>
  <c r="G611" i="3"/>
  <c r="G610" i="3"/>
  <c r="G612" i="3"/>
  <c r="G613" i="3"/>
  <c r="G615" i="3"/>
  <c r="G616" i="3"/>
  <c r="G614" i="3"/>
  <c r="G619" i="3"/>
  <c r="G617" i="3"/>
  <c r="G618" i="3"/>
  <c r="G620" i="3"/>
  <c r="G623" i="3"/>
  <c r="G621" i="3"/>
  <c r="G622" i="3"/>
  <c r="G624" i="3"/>
  <c r="G625" i="3"/>
  <c r="G626" i="3"/>
  <c r="G627" i="3"/>
  <c r="G629" i="3"/>
  <c r="G628" i="3"/>
  <c r="G631" i="3"/>
  <c r="G630" i="3"/>
  <c r="G633" i="3"/>
  <c r="G632" i="3"/>
  <c r="G634" i="3"/>
  <c r="G636" i="3"/>
  <c r="G635" i="3"/>
  <c r="G638" i="3"/>
  <c r="G637" i="3"/>
  <c r="G640" i="3"/>
  <c r="G639" i="3"/>
  <c r="G642" i="3"/>
  <c r="G641" i="3"/>
  <c r="G643" i="3"/>
  <c r="G644" i="3"/>
  <c r="G646" i="3"/>
  <c r="G645" i="3"/>
  <c r="G648" i="3"/>
  <c r="G647" i="3"/>
  <c r="G649" i="3"/>
  <c r="G650" i="3"/>
  <c r="G651" i="3"/>
  <c r="G652" i="3"/>
  <c r="G653" i="3"/>
  <c r="G654" i="3"/>
  <c r="G655" i="3"/>
  <c r="G656" i="3"/>
  <c r="G657" i="3"/>
  <c r="G659" i="3"/>
  <c r="G658" i="3"/>
  <c r="G660" i="3"/>
  <c r="G661" i="3"/>
  <c r="G663" i="3"/>
  <c r="G662" i="3"/>
  <c r="G664" i="3"/>
  <c r="G665" i="3"/>
  <c r="G666" i="3"/>
  <c r="G667" i="3"/>
  <c r="G669" i="3"/>
  <c r="G668" i="3"/>
  <c r="G670" i="3"/>
  <c r="G671" i="3"/>
  <c r="G672" i="3"/>
  <c r="G673" i="3"/>
  <c r="G674" i="3"/>
  <c r="G675" i="3"/>
  <c r="G677" i="3"/>
  <c r="G676" i="3"/>
  <c r="G679" i="3"/>
  <c r="G678" i="3"/>
  <c r="G680" i="3"/>
  <c r="G681" i="3"/>
  <c r="G683" i="3"/>
  <c r="G682" i="3"/>
  <c r="G684" i="3"/>
  <c r="G685" i="3"/>
  <c r="G686" i="3"/>
  <c r="G687" i="3"/>
  <c r="G688" i="3"/>
  <c r="G689" i="3"/>
  <c r="G690" i="3"/>
  <c r="G691" i="3"/>
  <c r="G692" i="3"/>
  <c r="G695" i="3"/>
  <c r="G693" i="3"/>
  <c r="G694" i="3"/>
  <c r="G696" i="3"/>
  <c r="G698" i="3"/>
  <c r="G697" i="3"/>
  <c r="G700" i="3"/>
  <c r="G699" i="3"/>
  <c r="G701" i="3"/>
  <c r="G703" i="3"/>
  <c r="G702" i="3"/>
  <c r="G704" i="3"/>
  <c r="G706" i="3"/>
  <c r="G705" i="3"/>
  <c r="G707" i="3"/>
  <c r="G708" i="3"/>
  <c r="G709" i="3"/>
  <c r="G711" i="3"/>
  <c r="G710" i="3"/>
  <c r="G712" i="3"/>
  <c r="G714" i="3"/>
  <c r="G713" i="3"/>
  <c r="G715" i="3"/>
  <c r="G716" i="3"/>
  <c r="G717" i="3"/>
  <c r="G718" i="3"/>
  <c r="G719" i="3"/>
  <c r="G720" i="3"/>
  <c r="G721" i="3"/>
  <c r="G724" i="3"/>
  <c r="G722" i="3"/>
  <c r="G723" i="3"/>
  <c r="G725" i="3"/>
  <c r="G726" i="3"/>
  <c r="G728" i="3"/>
  <c r="G727" i="3"/>
  <c r="G730" i="3"/>
  <c r="G729" i="3"/>
  <c r="G731" i="3"/>
  <c r="G732" i="3"/>
  <c r="G733" i="3"/>
  <c r="G735" i="3"/>
  <c r="G734" i="3"/>
  <c r="G736" i="3"/>
  <c r="G738" i="3"/>
  <c r="G737" i="3"/>
  <c r="G739" i="3"/>
  <c r="G740" i="3"/>
  <c r="G741" i="3"/>
  <c r="G742" i="3"/>
  <c r="G743" i="3"/>
  <c r="G744" i="3"/>
  <c r="G746" i="3"/>
  <c r="G745" i="3"/>
  <c r="G748" i="3"/>
  <c r="G747" i="3"/>
  <c r="G749" i="3"/>
  <c r="G750" i="3"/>
  <c r="G752" i="3"/>
  <c r="G751" i="3"/>
  <c r="G754" i="3"/>
  <c r="G753" i="3"/>
  <c r="G756" i="3"/>
  <c r="G755" i="3"/>
  <c r="G757" i="3"/>
  <c r="G758" i="3"/>
  <c r="G759" i="3"/>
  <c r="G761" i="3"/>
  <c r="G760" i="3"/>
  <c r="G762" i="3"/>
  <c r="G763" i="3"/>
  <c r="G765" i="3"/>
  <c r="G764" i="3"/>
  <c r="G766" i="3"/>
  <c r="G768" i="3"/>
  <c r="G767" i="3"/>
  <c r="G769" i="3"/>
  <c r="G770" i="3"/>
  <c r="G771" i="3"/>
  <c r="G772" i="3"/>
  <c r="G774" i="3"/>
  <c r="G773" i="3"/>
  <c r="G775" i="3"/>
  <c r="G777" i="3"/>
  <c r="G776" i="3"/>
  <c r="G778" i="3"/>
  <c r="G779" i="3"/>
  <c r="G780" i="3"/>
  <c r="G781" i="3"/>
  <c r="G782" i="3"/>
  <c r="G785" i="3"/>
  <c r="G783" i="3"/>
  <c r="G784" i="3"/>
  <c r="G786" i="3"/>
  <c r="G787" i="3"/>
  <c r="G789" i="3"/>
  <c r="G788" i="3"/>
  <c r="G790" i="3"/>
  <c r="G791" i="3"/>
  <c r="G792" i="3"/>
  <c r="G793" i="3"/>
  <c r="G794" i="3"/>
  <c r="G795" i="3"/>
  <c r="G797" i="3"/>
  <c r="G796" i="3"/>
  <c r="G798" i="3"/>
  <c r="G800" i="3"/>
  <c r="G799" i="3"/>
  <c r="G801" i="3"/>
  <c r="G802" i="3"/>
  <c r="G803" i="3"/>
  <c r="G805" i="3"/>
  <c r="G804" i="3"/>
  <c r="G806" i="3"/>
  <c r="H456" i="3"/>
  <c r="H457" i="3"/>
  <c r="H455" i="3"/>
  <c r="H458" i="3"/>
  <c r="H462" i="3"/>
  <c r="H460" i="3"/>
  <c r="H459" i="3"/>
  <c r="H463" i="3"/>
  <c r="H461" i="3"/>
  <c r="H464" i="3"/>
  <c r="H467" i="3"/>
  <c r="H466" i="3"/>
  <c r="H465" i="3"/>
  <c r="H468" i="3"/>
  <c r="H469" i="3"/>
  <c r="H471" i="3"/>
  <c r="H470" i="3"/>
  <c r="H472" i="3"/>
  <c r="H474" i="3"/>
  <c r="H473" i="3"/>
  <c r="H476" i="3"/>
  <c r="H475" i="3"/>
  <c r="H477" i="3"/>
  <c r="H480" i="3"/>
  <c r="H478" i="3"/>
  <c r="H479" i="3"/>
  <c r="H481" i="3"/>
  <c r="H482" i="3"/>
  <c r="H484" i="3"/>
  <c r="H483" i="3"/>
  <c r="H485" i="3"/>
  <c r="H486" i="3"/>
  <c r="H488" i="3"/>
  <c r="H487" i="3"/>
  <c r="H489" i="3"/>
  <c r="H490" i="3"/>
  <c r="H491" i="3"/>
  <c r="H492" i="3"/>
  <c r="H493" i="3"/>
  <c r="H494" i="3"/>
  <c r="H495" i="3"/>
  <c r="H496" i="3"/>
  <c r="H498" i="3"/>
  <c r="H497" i="3"/>
  <c r="H499" i="3"/>
  <c r="H501" i="3"/>
  <c r="H500" i="3"/>
  <c r="H502" i="3"/>
  <c r="H503" i="3"/>
  <c r="H504" i="3"/>
  <c r="H505" i="3"/>
  <c r="H507" i="3"/>
  <c r="H506" i="3"/>
  <c r="H508" i="3"/>
  <c r="H510" i="3"/>
  <c r="H509" i="3"/>
  <c r="H511" i="3"/>
  <c r="H513" i="3"/>
  <c r="H512" i="3"/>
  <c r="H515" i="3"/>
  <c r="H514" i="3"/>
  <c r="H516" i="3"/>
  <c r="H518" i="3"/>
  <c r="H517" i="3"/>
  <c r="H520" i="3"/>
  <c r="H519" i="3"/>
  <c r="H521" i="3"/>
  <c r="H522" i="3"/>
  <c r="H523" i="3"/>
  <c r="H524" i="3"/>
  <c r="H525" i="3"/>
  <c r="H527" i="3"/>
  <c r="H526" i="3"/>
  <c r="H529" i="3"/>
  <c r="H531" i="3"/>
  <c r="H528" i="3"/>
  <c r="H530" i="3"/>
  <c r="H532" i="3"/>
  <c r="H533" i="3"/>
  <c r="H535" i="3"/>
  <c r="H534" i="3"/>
  <c r="H536" i="3"/>
  <c r="H538" i="3"/>
  <c r="H537" i="3"/>
  <c r="H540" i="3"/>
  <c r="H539" i="3"/>
  <c r="H541" i="3"/>
  <c r="H542" i="3"/>
  <c r="H543" i="3"/>
  <c r="H544" i="3"/>
  <c r="H545" i="3"/>
  <c r="H546" i="3"/>
  <c r="H548" i="3"/>
  <c r="H547" i="3"/>
  <c r="H549" i="3"/>
  <c r="H550" i="3"/>
  <c r="H551" i="3"/>
  <c r="H552" i="3"/>
  <c r="H553" i="3"/>
  <c r="H554" i="3"/>
  <c r="H555" i="3"/>
  <c r="H556" i="3"/>
  <c r="H557" i="3"/>
  <c r="H559" i="3"/>
  <c r="H558" i="3"/>
  <c r="H560" i="3"/>
  <c r="H561" i="3"/>
  <c r="H562" i="3"/>
  <c r="H564" i="3"/>
  <c r="H563" i="3"/>
  <c r="H565" i="3"/>
  <c r="H566" i="3"/>
  <c r="H567" i="3"/>
  <c r="H568" i="3"/>
  <c r="H569" i="3"/>
  <c r="H570" i="3"/>
  <c r="H572" i="3"/>
  <c r="H571" i="3"/>
  <c r="H574" i="3"/>
  <c r="H573" i="3"/>
  <c r="H575" i="3"/>
  <c r="H576" i="3"/>
  <c r="H578" i="3"/>
  <c r="H577" i="3"/>
  <c r="H580" i="3"/>
  <c r="H579" i="3"/>
  <c r="H581" i="3"/>
  <c r="H582" i="3"/>
  <c r="H583" i="3"/>
  <c r="H584" i="3"/>
  <c r="H585" i="3"/>
  <c r="H586" i="3"/>
  <c r="H587" i="3"/>
  <c r="H588" i="3"/>
  <c r="H590" i="3"/>
  <c r="H589" i="3"/>
  <c r="H591" i="3"/>
  <c r="H592" i="3"/>
  <c r="H594" i="3"/>
  <c r="H593" i="3"/>
  <c r="H595" i="3"/>
  <c r="H596" i="3"/>
  <c r="H597" i="3"/>
  <c r="H599" i="3"/>
  <c r="H598" i="3"/>
  <c r="H600" i="3"/>
  <c r="H602" i="3"/>
  <c r="H601" i="3"/>
  <c r="H603" i="3"/>
  <c r="H604" i="3"/>
  <c r="H605" i="3"/>
  <c r="H606" i="3"/>
  <c r="H607" i="3"/>
  <c r="H609" i="3"/>
  <c r="H610" i="3"/>
  <c r="H608" i="3"/>
  <c r="H611" i="3"/>
  <c r="H613" i="3"/>
  <c r="H615" i="3"/>
  <c r="H612" i="3"/>
  <c r="H614" i="3"/>
  <c r="H616" i="3"/>
  <c r="H617" i="3"/>
  <c r="H618" i="3"/>
  <c r="H619" i="3"/>
  <c r="H620" i="3"/>
  <c r="H621" i="3"/>
  <c r="H622" i="3"/>
  <c r="H623" i="3"/>
  <c r="H624" i="3"/>
  <c r="H625" i="3"/>
  <c r="H626" i="3"/>
  <c r="H627" i="3"/>
  <c r="H629" i="3"/>
  <c r="H628" i="3"/>
  <c r="H630" i="3"/>
  <c r="H631" i="3"/>
  <c r="H632" i="3"/>
  <c r="H634" i="3"/>
  <c r="H633" i="3"/>
  <c r="H635" i="3"/>
  <c r="H636" i="3"/>
  <c r="H637" i="3"/>
  <c r="H639" i="3"/>
  <c r="H640" i="3"/>
  <c r="H638" i="3"/>
  <c r="H641" i="3"/>
  <c r="H642" i="3"/>
  <c r="H643" i="3"/>
  <c r="H644" i="3"/>
  <c r="H645" i="3"/>
  <c r="H646" i="3"/>
  <c r="H647" i="3"/>
  <c r="H648" i="3"/>
  <c r="H649" i="3"/>
  <c r="H650" i="3"/>
  <c r="H652" i="3"/>
  <c r="H651" i="3"/>
  <c r="H653" i="3"/>
  <c r="H656" i="3"/>
  <c r="H654" i="3"/>
  <c r="H655" i="3"/>
  <c r="H658" i="3"/>
  <c r="H657" i="3"/>
  <c r="H659" i="3"/>
  <c r="H661" i="3"/>
  <c r="H660" i="3"/>
  <c r="H662" i="3"/>
  <c r="H663" i="3"/>
  <c r="H664" i="3"/>
  <c r="H665" i="3"/>
  <c r="H666" i="3"/>
  <c r="H668" i="3"/>
  <c r="H667" i="3"/>
  <c r="H670" i="3"/>
  <c r="H669" i="3"/>
  <c r="H671" i="3"/>
  <c r="H672" i="3"/>
  <c r="H673" i="3"/>
  <c r="H674" i="3"/>
  <c r="H675" i="3"/>
  <c r="H676" i="3"/>
  <c r="H677" i="3"/>
  <c r="H679" i="3"/>
  <c r="H678" i="3"/>
  <c r="H680" i="3"/>
  <c r="H682" i="3"/>
  <c r="H681" i="3"/>
  <c r="H684" i="3"/>
  <c r="H683" i="3"/>
  <c r="H686" i="3"/>
  <c r="H687" i="3"/>
  <c r="H685" i="3"/>
  <c r="H689" i="3"/>
  <c r="H688" i="3"/>
  <c r="H690" i="3"/>
  <c r="H691" i="3"/>
  <c r="H693" i="3"/>
  <c r="H692" i="3"/>
  <c r="H694" i="3"/>
  <c r="H695" i="3"/>
  <c r="H696" i="3"/>
  <c r="H698" i="3"/>
  <c r="H697" i="3"/>
  <c r="H700" i="3"/>
  <c r="H699" i="3"/>
  <c r="H701" i="3"/>
  <c r="H702" i="3"/>
  <c r="H703" i="3"/>
  <c r="H706" i="3"/>
  <c r="H704" i="3"/>
  <c r="H705" i="3"/>
  <c r="H707" i="3"/>
  <c r="H708" i="3"/>
  <c r="H709" i="3"/>
  <c r="H710" i="3"/>
  <c r="H711" i="3"/>
  <c r="H712" i="3"/>
  <c r="H714" i="3"/>
  <c r="H713" i="3"/>
  <c r="H715" i="3"/>
  <c r="H716" i="3"/>
  <c r="H717" i="3"/>
  <c r="H718" i="3"/>
  <c r="H719" i="3"/>
  <c r="H720" i="3"/>
  <c r="H721" i="3"/>
  <c r="H722" i="3"/>
  <c r="H723" i="3"/>
  <c r="H724" i="3"/>
  <c r="H725" i="3"/>
  <c r="H726" i="3"/>
  <c r="H727" i="3"/>
  <c r="H728" i="3"/>
  <c r="H730" i="3"/>
  <c r="H729" i="3"/>
  <c r="H731" i="3"/>
  <c r="H732" i="3"/>
  <c r="H733" i="3"/>
  <c r="H736" i="3"/>
  <c r="H735" i="3"/>
  <c r="H734" i="3"/>
  <c r="H738" i="3"/>
  <c r="H737" i="3"/>
  <c r="H739" i="3"/>
  <c r="H741" i="3"/>
  <c r="H742" i="3"/>
  <c r="H740" i="3"/>
  <c r="H743" i="3"/>
  <c r="H744" i="3"/>
  <c r="H745" i="3"/>
  <c r="H746" i="3"/>
  <c r="H748" i="3"/>
  <c r="H749" i="3"/>
  <c r="H747" i="3"/>
  <c r="H750" i="3"/>
  <c r="H751" i="3"/>
  <c r="H753" i="3"/>
  <c r="H752" i="3"/>
  <c r="H754" i="3"/>
  <c r="H757" i="3"/>
  <c r="H755" i="3"/>
  <c r="H756" i="3"/>
  <c r="H759" i="3"/>
  <c r="H758" i="3"/>
  <c r="H761" i="3"/>
  <c r="H760" i="3"/>
  <c r="H762" i="3"/>
  <c r="H763" i="3"/>
  <c r="H764" i="3"/>
  <c r="H766" i="3"/>
  <c r="H765" i="3"/>
  <c r="H767" i="3"/>
  <c r="H769" i="3"/>
  <c r="H768" i="3"/>
  <c r="H770" i="3"/>
  <c r="H771" i="3"/>
  <c r="H772" i="3"/>
  <c r="H773" i="3"/>
  <c r="H774" i="3"/>
  <c r="H777" i="3"/>
  <c r="H775" i="3"/>
  <c r="H776" i="3"/>
  <c r="H779" i="3"/>
  <c r="H778" i="3"/>
  <c r="H780" i="3"/>
  <c r="H781" i="3"/>
  <c r="H782" i="3"/>
  <c r="H783" i="3"/>
  <c r="H784" i="3"/>
  <c r="H785" i="3"/>
  <c r="H786" i="3"/>
  <c r="H788" i="3"/>
  <c r="H787" i="3"/>
  <c r="H789" i="3"/>
  <c r="H791" i="3"/>
  <c r="H790" i="3"/>
  <c r="H792" i="3"/>
  <c r="H794" i="3"/>
  <c r="H793" i="3"/>
  <c r="H797" i="3"/>
  <c r="H795" i="3"/>
  <c r="H796" i="3"/>
  <c r="H798" i="3"/>
  <c r="H800" i="3"/>
  <c r="H799" i="3"/>
  <c r="H801" i="3"/>
  <c r="H802" i="3"/>
  <c r="H803" i="3"/>
  <c r="H804" i="3"/>
  <c r="H805" i="3"/>
  <c r="H806" i="3"/>
  <c r="N455" i="3"/>
  <c r="N457" i="3"/>
  <c r="N456" i="3"/>
  <c r="N458" i="3"/>
  <c r="N460" i="3"/>
  <c r="N459" i="3"/>
  <c r="N461" i="3"/>
  <c r="N462" i="3"/>
  <c r="N463" i="3"/>
  <c r="N464" i="3"/>
  <c r="N465" i="3"/>
  <c r="N466" i="3"/>
  <c r="N468" i="3"/>
  <c r="N467" i="3"/>
  <c r="N470" i="3"/>
  <c r="N472" i="3"/>
  <c r="N471" i="3"/>
  <c r="N469" i="3"/>
  <c r="N473" i="3"/>
  <c r="N474" i="3"/>
  <c r="N475" i="3"/>
  <c r="N477" i="3"/>
  <c r="N476" i="3"/>
  <c r="N478" i="3"/>
  <c r="N480" i="3"/>
  <c r="N479" i="3"/>
  <c r="N481" i="3"/>
  <c r="N484" i="3"/>
  <c r="N482" i="3"/>
  <c r="N483" i="3"/>
  <c r="N486" i="3"/>
  <c r="N485" i="3"/>
  <c r="N487" i="3"/>
  <c r="N488" i="3"/>
  <c r="N490" i="3"/>
  <c r="N489" i="3"/>
  <c r="N491" i="3"/>
  <c r="N492" i="3"/>
  <c r="N494" i="3"/>
  <c r="N493" i="3"/>
  <c r="N496" i="3"/>
  <c r="N498" i="3"/>
  <c r="N495" i="3"/>
  <c r="N497" i="3"/>
  <c r="N499" i="3"/>
  <c r="N500" i="3"/>
  <c r="N501" i="3"/>
  <c r="N503" i="3"/>
  <c r="N502" i="3"/>
  <c r="N504" i="3"/>
  <c r="N505" i="3"/>
  <c r="N506" i="3"/>
  <c r="N507" i="3"/>
  <c r="N508" i="3"/>
  <c r="N509" i="3"/>
  <c r="N510" i="3"/>
  <c r="N511" i="3"/>
  <c r="N512" i="3"/>
  <c r="N513" i="3"/>
  <c r="N514" i="3"/>
  <c r="N515" i="3"/>
  <c r="N516" i="3"/>
  <c r="N518" i="3"/>
  <c r="N517" i="3"/>
  <c r="N519" i="3"/>
  <c r="N520" i="3"/>
  <c r="N521" i="3"/>
  <c r="N522" i="3"/>
  <c r="N523" i="3"/>
  <c r="N525" i="3"/>
  <c r="N524" i="3"/>
  <c r="N526" i="3"/>
  <c r="N527" i="3"/>
  <c r="N528" i="3"/>
  <c r="N529" i="3"/>
  <c r="N530" i="3"/>
  <c r="N531" i="3"/>
  <c r="N532" i="3"/>
  <c r="N533" i="3"/>
  <c r="N534" i="3"/>
  <c r="N535" i="3"/>
  <c r="N537" i="3"/>
  <c r="N536" i="3"/>
  <c r="N539" i="3"/>
  <c r="N538" i="3"/>
  <c r="N540" i="3"/>
  <c r="N542" i="3"/>
  <c r="N541" i="3"/>
  <c r="N544" i="3"/>
  <c r="N543" i="3"/>
  <c r="N546" i="3"/>
  <c r="N545" i="3"/>
  <c r="N547" i="3"/>
  <c r="N548" i="3"/>
  <c r="N549" i="3"/>
  <c r="N550" i="3"/>
  <c r="N551" i="3"/>
  <c r="N552" i="3"/>
  <c r="N554" i="3"/>
  <c r="N553" i="3"/>
  <c r="N555" i="3"/>
  <c r="N557" i="3"/>
  <c r="N556" i="3"/>
  <c r="N559" i="3"/>
  <c r="N558" i="3"/>
  <c r="N562" i="3"/>
  <c r="N560" i="3"/>
  <c r="N561" i="3"/>
  <c r="N563" i="3"/>
  <c r="N565" i="3"/>
  <c r="N564" i="3"/>
  <c r="N566" i="3"/>
  <c r="N567" i="3"/>
  <c r="N568" i="3"/>
  <c r="N569" i="3"/>
  <c r="N570" i="3"/>
  <c r="N571" i="3"/>
  <c r="N572" i="3"/>
  <c r="N573" i="3"/>
  <c r="N575" i="3"/>
  <c r="N574" i="3"/>
  <c r="N576" i="3"/>
  <c r="N577" i="3"/>
  <c r="N578" i="3"/>
  <c r="N579" i="3"/>
  <c r="N580" i="3"/>
  <c r="N581" i="3"/>
  <c r="N582" i="3"/>
  <c r="N584" i="3"/>
  <c r="N583" i="3"/>
  <c r="N585" i="3"/>
  <c r="N586" i="3"/>
  <c r="N587" i="3"/>
  <c r="N588" i="3"/>
  <c r="N589" i="3"/>
  <c r="N590" i="3"/>
  <c r="N591" i="3"/>
  <c r="N592" i="3"/>
  <c r="N593" i="3"/>
  <c r="N595" i="3"/>
  <c r="N594" i="3"/>
  <c r="N597" i="3"/>
  <c r="N596" i="3"/>
  <c r="N598" i="3"/>
  <c r="N599" i="3"/>
  <c r="N600" i="3"/>
  <c r="N601" i="3"/>
  <c r="N602" i="3"/>
  <c r="N603" i="3"/>
  <c r="N604" i="3"/>
  <c r="N606" i="3"/>
  <c r="N605" i="3"/>
  <c r="N607" i="3"/>
  <c r="N608" i="3"/>
  <c r="N610" i="3"/>
  <c r="N609" i="3"/>
  <c r="N611" i="3"/>
  <c r="N612" i="3"/>
  <c r="N614" i="3"/>
  <c r="N613" i="3"/>
  <c r="N615" i="3"/>
  <c r="N617" i="3"/>
  <c r="N616" i="3"/>
  <c r="N618" i="3"/>
  <c r="N619" i="3"/>
  <c r="N620" i="3"/>
  <c r="N621" i="3"/>
  <c r="N623" i="3"/>
  <c r="N622" i="3"/>
  <c r="N624" i="3"/>
  <c r="N626" i="3"/>
  <c r="N625" i="3"/>
  <c r="N627" i="3"/>
  <c r="N628" i="3"/>
  <c r="N629" i="3"/>
  <c r="N630" i="3"/>
  <c r="N633" i="3"/>
  <c r="N631" i="3"/>
  <c r="N632" i="3"/>
  <c r="N634" i="3"/>
  <c r="N635" i="3"/>
  <c r="N636" i="3"/>
  <c r="N639" i="3"/>
  <c r="N637" i="3"/>
  <c r="N638" i="3"/>
  <c r="N640" i="3"/>
  <c r="N641" i="3"/>
  <c r="N642" i="3"/>
  <c r="N643" i="3"/>
  <c r="N645" i="3"/>
  <c r="N644" i="3"/>
  <c r="N646" i="3"/>
  <c r="N647" i="3"/>
  <c r="N648" i="3"/>
  <c r="N649" i="3"/>
  <c r="N650" i="3"/>
  <c r="N652" i="3"/>
  <c r="N651" i="3"/>
  <c r="N654" i="3"/>
  <c r="N653" i="3"/>
  <c r="N655" i="3"/>
  <c r="N656" i="3"/>
  <c r="N657" i="3"/>
  <c r="N658" i="3"/>
  <c r="N660" i="3"/>
  <c r="N659" i="3"/>
  <c r="N662" i="3"/>
  <c r="N661" i="3"/>
  <c r="N663" i="3"/>
  <c r="N664" i="3"/>
  <c r="N665" i="3"/>
  <c r="N666" i="3"/>
  <c r="N668" i="3"/>
  <c r="N667" i="3"/>
  <c r="N669" i="3"/>
  <c r="N670" i="3"/>
  <c r="N671" i="3"/>
  <c r="N672" i="3"/>
  <c r="N673" i="3"/>
  <c r="N674" i="3"/>
  <c r="N675" i="3"/>
  <c r="N676" i="3"/>
  <c r="N677" i="3"/>
  <c r="N678" i="3"/>
  <c r="N679" i="3"/>
  <c r="N680" i="3"/>
  <c r="N681" i="3"/>
  <c r="N683" i="3"/>
  <c r="N682" i="3"/>
  <c r="N685" i="3"/>
  <c r="N684" i="3"/>
  <c r="N686" i="3"/>
  <c r="N687" i="3"/>
  <c r="N688" i="3"/>
  <c r="N691" i="3"/>
  <c r="N689" i="3"/>
  <c r="N690" i="3"/>
  <c r="N692" i="3"/>
  <c r="N693" i="3"/>
  <c r="N695" i="3"/>
  <c r="N694" i="3"/>
  <c r="N698" i="3"/>
  <c r="N696" i="3"/>
  <c r="N697" i="3"/>
  <c r="N701" i="3"/>
  <c r="N699" i="3"/>
  <c r="N700" i="3"/>
  <c r="N703" i="3"/>
  <c r="N702" i="3"/>
  <c r="N704" i="3"/>
  <c r="N706" i="3"/>
  <c r="N705" i="3"/>
  <c r="N707" i="3"/>
  <c r="N708" i="3"/>
  <c r="N709" i="3"/>
  <c r="N710" i="3"/>
  <c r="N711" i="3"/>
  <c r="N712" i="3"/>
  <c r="N713" i="3"/>
  <c r="N714" i="3"/>
  <c r="N716" i="3"/>
  <c r="N715" i="3"/>
  <c r="N717" i="3"/>
  <c r="N718" i="3"/>
  <c r="N721" i="3"/>
  <c r="N719" i="3"/>
  <c r="N720" i="3"/>
  <c r="N722" i="3"/>
  <c r="N723" i="3"/>
  <c r="N724" i="3"/>
  <c r="N725" i="3"/>
  <c r="N726" i="3"/>
  <c r="N728" i="3"/>
  <c r="N727" i="3"/>
  <c r="N729" i="3"/>
  <c r="N731" i="3"/>
  <c r="N730" i="3"/>
  <c r="N733" i="3"/>
  <c r="N732" i="3"/>
  <c r="N734" i="3"/>
  <c r="N736" i="3"/>
  <c r="N735" i="3"/>
  <c r="N737" i="3"/>
  <c r="N739" i="3"/>
  <c r="N738" i="3"/>
  <c r="N740" i="3"/>
  <c r="N742" i="3"/>
  <c r="N741" i="3"/>
  <c r="N743" i="3"/>
  <c r="N744" i="3"/>
  <c r="N746" i="3"/>
  <c r="N745" i="3"/>
  <c r="N748" i="3"/>
  <c r="N747" i="3"/>
  <c r="N749" i="3"/>
  <c r="N751" i="3"/>
  <c r="N750" i="3"/>
  <c r="N752" i="3"/>
  <c r="N753" i="3"/>
  <c r="N754" i="3"/>
  <c r="N755" i="3"/>
  <c r="N756" i="3"/>
  <c r="N757" i="3"/>
  <c r="N758" i="3"/>
  <c r="N759" i="3"/>
  <c r="N762" i="3"/>
  <c r="N760" i="3"/>
  <c r="N761" i="3"/>
  <c r="N764" i="3"/>
  <c r="N765" i="3"/>
  <c r="N763" i="3"/>
  <c r="N766" i="3"/>
  <c r="N767" i="3"/>
  <c r="N768" i="3"/>
  <c r="N771" i="3"/>
  <c r="N770" i="3"/>
  <c r="N769" i="3"/>
  <c r="N772" i="3"/>
  <c r="N773" i="3"/>
  <c r="N775" i="3"/>
  <c r="N774" i="3"/>
  <c r="N776" i="3"/>
  <c r="N777" i="3"/>
  <c r="N779" i="3"/>
  <c r="N778" i="3"/>
  <c r="N780" i="3"/>
  <c r="N781" i="3"/>
  <c r="N782" i="3"/>
  <c r="N783" i="3"/>
  <c r="N784" i="3"/>
  <c r="N785" i="3"/>
  <c r="N787" i="3"/>
  <c r="N786" i="3"/>
  <c r="N789" i="3"/>
  <c r="N788" i="3"/>
  <c r="N790" i="3"/>
  <c r="N791" i="3"/>
  <c r="N793" i="3"/>
  <c r="N792" i="3"/>
  <c r="N794" i="3"/>
  <c r="N795" i="3"/>
  <c r="N796" i="3"/>
  <c r="N798" i="3"/>
  <c r="N797" i="3"/>
  <c r="N799" i="3"/>
  <c r="N800" i="3"/>
  <c r="N802" i="3"/>
  <c r="N801" i="3"/>
  <c r="N803" i="3"/>
  <c r="N804" i="3"/>
  <c r="N805" i="3"/>
  <c r="U455" i="3"/>
  <c r="U456" i="3"/>
  <c r="U457" i="3"/>
  <c r="U458" i="3"/>
  <c r="U459" i="3"/>
  <c r="U460" i="3"/>
  <c r="U461" i="3"/>
  <c r="U462" i="3"/>
  <c r="U464" i="3"/>
  <c r="U463" i="3"/>
  <c r="U467" i="3"/>
  <c r="U465" i="3"/>
  <c r="U466" i="3"/>
  <c r="U468" i="3"/>
  <c r="U470" i="3"/>
  <c r="U469" i="3"/>
  <c r="U471" i="3"/>
  <c r="U473" i="3"/>
  <c r="U472" i="3"/>
  <c r="U475" i="3"/>
  <c r="U474" i="3"/>
  <c r="U476" i="3"/>
  <c r="U477" i="3"/>
  <c r="U479" i="3"/>
  <c r="U478" i="3"/>
  <c r="U481" i="3"/>
  <c r="U482" i="3"/>
  <c r="U480" i="3"/>
  <c r="U483" i="3"/>
  <c r="U485" i="3"/>
  <c r="U484" i="3"/>
  <c r="U486" i="3"/>
  <c r="U487" i="3"/>
  <c r="U488" i="3"/>
  <c r="U489" i="3"/>
  <c r="U490" i="3"/>
  <c r="U491" i="3"/>
  <c r="U493" i="3"/>
  <c r="U492" i="3"/>
  <c r="U495" i="3"/>
  <c r="U494" i="3"/>
  <c r="U496" i="3"/>
  <c r="U497" i="3"/>
  <c r="U498" i="3"/>
  <c r="U499" i="3"/>
  <c r="U500" i="3"/>
  <c r="U502" i="3"/>
  <c r="U501" i="3"/>
  <c r="U503" i="3"/>
  <c r="U505" i="3"/>
  <c r="U504" i="3"/>
  <c r="U507" i="3"/>
  <c r="U506" i="3"/>
  <c r="U511" i="3"/>
  <c r="U508" i="3"/>
  <c r="U510" i="3"/>
  <c r="U509" i="3"/>
  <c r="U512" i="3"/>
  <c r="U513" i="3"/>
  <c r="U515" i="3"/>
  <c r="U514" i="3"/>
  <c r="U516" i="3"/>
  <c r="U517" i="3"/>
  <c r="U518" i="3"/>
  <c r="U519" i="3"/>
  <c r="U520" i="3"/>
  <c r="U521" i="3"/>
  <c r="U522" i="3"/>
  <c r="U525" i="3"/>
  <c r="U524" i="3"/>
  <c r="U523" i="3"/>
  <c r="U526" i="3"/>
  <c r="U527" i="3"/>
  <c r="U529" i="3"/>
  <c r="U528" i="3"/>
  <c r="U530" i="3"/>
  <c r="U531" i="3"/>
  <c r="U532" i="3"/>
  <c r="U533" i="3"/>
  <c r="U535" i="3"/>
  <c r="U534" i="3"/>
  <c r="U537" i="3"/>
  <c r="U536" i="3"/>
  <c r="U538" i="3"/>
  <c r="U541" i="3"/>
  <c r="U539" i="3"/>
  <c r="U540" i="3"/>
  <c r="U542" i="3"/>
  <c r="U543" i="3"/>
  <c r="U544" i="3"/>
  <c r="U545" i="3"/>
  <c r="U546" i="3"/>
  <c r="U547" i="3"/>
  <c r="U549" i="3"/>
  <c r="U548" i="3"/>
  <c r="U552" i="3"/>
  <c r="U550" i="3"/>
  <c r="U551" i="3"/>
  <c r="U553" i="3"/>
  <c r="U555" i="3"/>
  <c r="U556" i="3"/>
  <c r="U554" i="3"/>
  <c r="U558" i="3"/>
  <c r="U557" i="3"/>
  <c r="U559" i="3"/>
  <c r="U560" i="3"/>
  <c r="U561" i="3"/>
  <c r="U562" i="3"/>
  <c r="U563" i="3"/>
  <c r="U564" i="3"/>
  <c r="U565" i="3"/>
  <c r="U566" i="3"/>
  <c r="U568" i="3"/>
  <c r="U567" i="3"/>
  <c r="U569" i="3"/>
  <c r="U570" i="3"/>
  <c r="U571" i="3"/>
  <c r="U572" i="3"/>
  <c r="U573" i="3"/>
  <c r="U575" i="3"/>
  <c r="U574" i="3"/>
  <c r="U576" i="3"/>
  <c r="U578" i="3"/>
  <c r="U577" i="3"/>
  <c r="U579" i="3"/>
  <c r="U580" i="3"/>
  <c r="U581" i="3"/>
  <c r="U582" i="3"/>
  <c r="U583" i="3"/>
  <c r="U584" i="3"/>
  <c r="U585" i="3"/>
  <c r="U586" i="3"/>
  <c r="U587" i="3"/>
  <c r="U589" i="3"/>
  <c r="U588" i="3"/>
  <c r="U590" i="3"/>
  <c r="U591" i="3"/>
  <c r="U592" i="3"/>
  <c r="U594" i="3"/>
  <c r="U593" i="3"/>
  <c r="U595" i="3"/>
  <c r="U596" i="3"/>
  <c r="U597" i="3"/>
  <c r="U598" i="3"/>
  <c r="U599" i="3"/>
  <c r="U600" i="3"/>
  <c r="U602" i="3"/>
  <c r="U601" i="3"/>
  <c r="U603" i="3"/>
  <c r="U606" i="3"/>
  <c r="U604" i="3"/>
  <c r="U605" i="3"/>
  <c r="U607" i="3"/>
  <c r="U608" i="3"/>
  <c r="U609" i="3"/>
  <c r="U610" i="3"/>
  <c r="U611" i="3"/>
  <c r="U612" i="3"/>
  <c r="U613" i="3"/>
  <c r="U615" i="3"/>
  <c r="U614" i="3"/>
  <c r="U616" i="3"/>
  <c r="U617" i="3"/>
  <c r="U618" i="3"/>
  <c r="U619" i="3"/>
  <c r="U620" i="3"/>
  <c r="U621" i="3"/>
  <c r="U622" i="3"/>
  <c r="U623" i="3"/>
  <c r="U625" i="3"/>
  <c r="U624" i="3"/>
  <c r="U626" i="3"/>
  <c r="U627" i="3"/>
  <c r="U628" i="3"/>
  <c r="U629" i="3"/>
  <c r="U630" i="3"/>
  <c r="U631" i="3"/>
  <c r="U632" i="3"/>
  <c r="U633" i="3"/>
  <c r="U636" i="3"/>
  <c r="U635" i="3"/>
  <c r="U634" i="3"/>
  <c r="U638" i="3"/>
  <c r="U637" i="3"/>
  <c r="U640" i="3"/>
  <c r="U639" i="3"/>
  <c r="U641" i="3"/>
  <c r="U642" i="3"/>
  <c r="U643" i="3"/>
  <c r="U644" i="3"/>
  <c r="U645" i="3"/>
  <c r="U646" i="3"/>
  <c r="U648" i="3"/>
  <c r="U647" i="3"/>
  <c r="U649" i="3"/>
  <c r="U650" i="3"/>
  <c r="U652" i="3"/>
  <c r="U651" i="3"/>
  <c r="U654" i="3"/>
  <c r="U653" i="3"/>
  <c r="U657" i="3"/>
  <c r="U655" i="3"/>
  <c r="U656" i="3"/>
  <c r="U658" i="3"/>
  <c r="U659" i="3"/>
  <c r="U662" i="3"/>
  <c r="U661" i="3"/>
  <c r="U660" i="3"/>
  <c r="U663" i="3"/>
  <c r="U664" i="3"/>
  <c r="U665" i="3"/>
  <c r="U666" i="3"/>
  <c r="U667" i="3"/>
  <c r="U668" i="3"/>
  <c r="U669" i="3"/>
  <c r="U670" i="3"/>
  <c r="U671" i="3"/>
  <c r="U672" i="3"/>
  <c r="U673" i="3"/>
  <c r="U675" i="3"/>
  <c r="U674" i="3"/>
  <c r="U676" i="3"/>
  <c r="U677" i="3"/>
  <c r="U678" i="3"/>
  <c r="U679" i="3"/>
  <c r="U680" i="3"/>
  <c r="U681" i="3"/>
  <c r="U682" i="3"/>
  <c r="U683" i="3"/>
  <c r="U684" i="3"/>
  <c r="U685" i="3"/>
  <c r="U686" i="3"/>
  <c r="U687" i="3"/>
  <c r="U688" i="3"/>
  <c r="U689" i="3"/>
  <c r="U691" i="3"/>
  <c r="U690" i="3"/>
  <c r="U693" i="3"/>
  <c r="U692" i="3"/>
  <c r="U694" i="3"/>
  <c r="U695" i="3"/>
  <c r="U697" i="3"/>
  <c r="U698" i="3"/>
  <c r="U696" i="3"/>
  <c r="U700" i="3"/>
  <c r="U699" i="3"/>
  <c r="U701" i="3"/>
  <c r="U702" i="3"/>
  <c r="U703" i="3"/>
  <c r="U704" i="3"/>
  <c r="U705" i="3"/>
  <c r="U706" i="3"/>
  <c r="U707" i="3"/>
  <c r="U708" i="3"/>
  <c r="U709" i="3"/>
  <c r="U710" i="3"/>
  <c r="U713" i="3"/>
  <c r="U711" i="3"/>
  <c r="U712" i="3"/>
  <c r="U714" i="3"/>
  <c r="U715" i="3"/>
  <c r="U716" i="3"/>
  <c r="U718" i="3"/>
  <c r="U717" i="3"/>
  <c r="U719" i="3"/>
  <c r="U720" i="3"/>
  <c r="U721" i="3"/>
  <c r="U722" i="3"/>
  <c r="U723" i="3"/>
  <c r="U724" i="3"/>
  <c r="U725" i="3"/>
  <c r="U726" i="3"/>
  <c r="U727" i="3"/>
  <c r="U728" i="3"/>
  <c r="U729" i="3"/>
  <c r="U730" i="3"/>
  <c r="U731" i="3"/>
  <c r="U732" i="3"/>
  <c r="U733" i="3"/>
  <c r="U734" i="3"/>
  <c r="U735" i="3"/>
  <c r="U736" i="3"/>
  <c r="U737" i="3"/>
  <c r="U740" i="3"/>
  <c r="U738" i="3"/>
  <c r="U739" i="3"/>
  <c r="U742" i="3"/>
  <c r="U741" i="3"/>
  <c r="U743" i="3"/>
  <c r="U744" i="3"/>
  <c r="U746" i="3"/>
  <c r="U745" i="3"/>
  <c r="U747" i="3"/>
  <c r="U749" i="3"/>
  <c r="U748" i="3"/>
  <c r="U750" i="3"/>
  <c r="U751" i="3"/>
  <c r="U752" i="3"/>
  <c r="U753" i="3"/>
  <c r="U755" i="3"/>
  <c r="U754" i="3"/>
  <c r="U758" i="3"/>
  <c r="U756" i="3"/>
  <c r="U759" i="3"/>
  <c r="U757" i="3"/>
  <c r="U760" i="3"/>
  <c r="U761" i="3"/>
  <c r="U762" i="3"/>
  <c r="U764" i="3"/>
  <c r="U763" i="3"/>
  <c r="U766" i="3"/>
  <c r="U765" i="3"/>
  <c r="U767" i="3"/>
  <c r="U769" i="3"/>
  <c r="U768" i="3"/>
  <c r="U770" i="3"/>
  <c r="U772" i="3"/>
  <c r="U773" i="3"/>
  <c r="U771" i="3"/>
  <c r="U774" i="3"/>
  <c r="U775" i="3"/>
  <c r="U776" i="3"/>
  <c r="U777" i="3"/>
  <c r="U778" i="3"/>
  <c r="U779" i="3"/>
  <c r="U780" i="3"/>
  <c r="U781" i="3"/>
  <c r="U782" i="3"/>
  <c r="U785" i="3"/>
  <c r="U784" i="3"/>
  <c r="U783" i="3"/>
  <c r="U786" i="3"/>
  <c r="U787" i="3"/>
  <c r="U789" i="3"/>
  <c r="U788" i="3"/>
  <c r="U790" i="3"/>
  <c r="U791" i="3"/>
  <c r="U792" i="3"/>
  <c r="U793" i="3"/>
  <c r="U794" i="3"/>
  <c r="U796" i="3"/>
  <c r="U795" i="3"/>
  <c r="U797" i="3"/>
  <c r="U798" i="3"/>
  <c r="U799" i="3"/>
  <c r="U800" i="3"/>
  <c r="U803" i="3"/>
  <c r="U801" i="3"/>
  <c r="U802" i="3"/>
  <c r="U805" i="3"/>
  <c r="U804" i="3"/>
  <c r="AM808" i="3"/>
  <c r="AD808" i="3"/>
  <c r="H807" i="3"/>
  <c r="Y810" i="3"/>
  <c r="K806" i="3"/>
  <c r="AL810" i="3"/>
  <c r="U806" i="3"/>
  <c r="AK810" i="3"/>
  <c r="R807" i="3"/>
  <c r="P810" i="3"/>
  <c r="F807" i="3"/>
  <c r="AH810" i="3"/>
  <c r="Z809" i="3"/>
  <c r="J810" i="3"/>
  <c r="Y807" i="3"/>
  <c r="E810" i="3"/>
  <c r="AL808" i="3"/>
  <c r="I808" i="3"/>
  <c r="T806" i="3"/>
  <c r="W446" i="3"/>
  <c r="W447" i="3"/>
  <c r="W451" i="3"/>
  <c r="W449" i="3"/>
  <c r="W450" i="3"/>
  <c r="W448" i="3"/>
  <c r="W452" i="3"/>
  <c r="W453" i="3"/>
  <c r="W454" i="3"/>
  <c r="P446" i="3"/>
  <c r="P449" i="3"/>
  <c r="P447" i="3"/>
  <c r="P448" i="3"/>
  <c r="P450" i="3"/>
  <c r="P451" i="3"/>
  <c r="P452" i="3"/>
  <c r="P453" i="3"/>
  <c r="P454" i="3"/>
  <c r="X446" i="3"/>
  <c r="X447" i="3"/>
  <c r="X448" i="3"/>
  <c r="X449" i="3"/>
  <c r="X450" i="3"/>
  <c r="X451" i="3"/>
  <c r="X453" i="3"/>
  <c r="X452" i="3"/>
  <c r="X454" i="3"/>
  <c r="G446" i="3"/>
  <c r="G447" i="3"/>
  <c r="G449" i="3"/>
  <c r="G448" i="3"/>
  <c r="G451" i="3"/>
  <c r="G450" i="3"/>
  <c r="G452" i="3"/>
  <c r="G453" i="3"/>
  <c r="G454" i="3"/>
  <c r="N447" i="3"/>
  <c r="N446" i="3"/>
  <c r="N448" i="3"/>
  <c r="N450" i="3"/>
  <c r="N449" i="3"/>
  <c r="N452" i="3"/>
  <c r="N451" i="3"/>
  <c r="N454" i="3"/>
  <c r="N453" i="3"/>
  <c r="E446" i="3"/>
  <c r="E447" i="3"/>
  <c r="E448" i="3"/>
  <c r="E449" i="3"/>
  <c r="E451" i="3"/>
  <c r="E450" i="3"/>
  <c r="E452" i="3"/>
  <c r="E453" i="3"/>
  <c r="E454" i="3"/>
  <c r="J446" i="3"/>
  <c r="J447" i="3"/>
  <c r="J448" i="3"/>
  <c r="J449" i="3"/>
  <c r="J451" i="3"/>
  <c r="J453" i="3"/>
  <c r="J450" i="3"/>
  <c r="J452" i="3"/>
  <c r="J454" i="3"/>
  <c r="AH447" i="3"/>
  <c r="AH446" i="3"/>
  <c r="AH449" i="3"/>
  <c r="AH448" i="3"/>
  <c r="AH453" i="3"/>
  <c r="AH451" i="3"/>
  <c r="AH450" i="3"/>
  <c r="AH452" i="3"/>
  <c r="AH454" i="3"/>
  <c r="AA447" i="3"/>
  <c r="AA446" i="3"/>
  <c r="AA448" i="3"/>
  <c r="AA451" i="3"/>
  <c r="AA450" i="3"/>
  <c r="AA449" i="3"/>
  <c r="AA452" i="3"/>
  <c r="AA453" i="3"/>
  <c r="AA454" i="3"/>
  <c r="AK446" i="3"/>
  <c r="AK447" i="3"/>
  <c r="AK448" i="3"/>
  <c r="AK449" i="3"/>
  <c r="AK450" i="3"/>
  <c r="AK452" i="3"/>
  <c r="AK451" i="3"/>
  <c r="AK453" i="3"/>
  <c r="AK454" i="3"/>
  <c r="AF447" i="3"/>
  <c r="AF446" i="3"/>
  <c r="AF449" i="3"/>
  <c r="AF448" i="3"/>
  <c r="AF450" i="3"/>
  <c r="AF452" i="3"/>
  <c r="AF451" i="3"/>
  <c r="AF453" i="3"/>
  <c r="AF454" i="3"/>
  <c r="R446" i="3"/>
  <c r="R448" i="3"/>
  <c r="R447" i="3"/>
  <c r="R449" i="3"/>
  <c r="R451" i="3"/>
  <c r="R450" i="3"/>
  <c r="R452" i="3"/>
  <c r="R453" i="3"/>
  <c r="R454" i="3"/>
  <c r="K447" i="3"/>
  <c r="K446" i="3"/>
  <c r="K449" i="3"/>
  <c r="K450" i="3"/>
  <c r="K448" i="3"/>
  <c r="K451" i="3"/>
  <c r="K452" i="3"/>
  <c r="K453" i="3"/>
  <c r="K454" i="3"/>
  <c r="AB446" i="3"/>
  <c r="AB447" i="3"/>
  <c r="AB448" i="3"/>
  <c r="AB449" i="3"/>
  <c r="AB450" i="3"/>
  <c r="AB451" i="3"/>
  <c r="AB452" i="3"/>
  <c r="AB454" i="3"/>
  <c r="AB453" i="3"/>
  <c r="Q446" i="3"/>
  <c r="Q447" i="3"/>
  <c r="Q448" i="3"/>
  <c r="Q449" i="3"/>
  <c r="Q450" i="3"/>
  <c r="Q451" i="3"/>
  <c r="Q452" i="3"/>
  <c r="Q453" i="3"/>
  <c r="Q454" i="3"/>
  <c r="I448" i="3"/>
  <c r="I446" i="3"/>
  <c r="I447" i="3"/>
  <c r="I449" i="3"/>
  <c r="I451" i="3"/>
  <c r="I450" i="3"/>
  <c r="I452" i="3"/>
  <c r="I453" i="3"/>
  <c r="I454" i="3"/>
  <c r="O446" i="3"/>
  <c r="O448" i="3"/>
  <c r="O449" i="3"/>
  <c r="O447" i="3"/>
  <c r="O450" i="3"/>
  <c r="O451" i="3"/>
  <c r="O452" i="3"/>
  <c r="O453" i="3"/>
  <c r="O454" i="3"/>
  <c r="Y446" i="3"/>
  <c r="Y447" i="3"/>
  <c r="Y448" i="3"/>
  <c r="Y449" i="3"/>
  <c r="Y450" i="3"/>
  <c r="Y451" i="3"/>
  <c r="Y452" i="3"/>
  <c r="Y453" i="3"/>
  <c r="Y454" i="3"/>
  <c r="AM446" i="3"/>
  <c r="AM449" i="3"/>
  <c r="AM447" i="3"/>
  <c r="AM451" i="3"/>
  <c r="AM448" i="3"/>
  <c r="AM450" i="3"/>
  <c r="AM452" i="3"/>
  <c r="AM453" i="3"/>
  <c r="AM454" i="3"/>
  <c r="AI446" i="3"/>
  <c r="AI447" i="3"/>
  <c r="AI448" i="3"/>
  <c r="AI450" i="3"/>
  <c r="AI449" i="3"/>
  <c r="AI452" i="3"/>
  <c r="AI451" i="3"/>
  <c r="AI453" i="3"/>
  <c r="AI454" i="3"/>
  <c r="S447" i="3"/>
  <c r="S446" i="3"/>
  <c r="S448" i="3"/>
  <c r="S450" i="3"/>
  <c r="S449" i="3"/>
  <c r="S452" i="3"/>
  <c r="S451" i="3"/>
  <c r="S453" i="3"/>
  <c r="S454" i="3"/>
  <c r="AJ446" i="3"/>
  <c r="AJ447" i="3"/>
  <c r="AJ449" i="3"/>
  <c r="AJ448" i="3"/>
  <c r="AJ451" i="3"/>
  <c r="AJ450" i="3"/>
  <c r="AJ453" i="3"/>
  <c r="AJ452" i="3"/>
  <c r="AJ454" i="3"/>
  <c r="AC447" i="3"/>
  <c r="AC446" i="3"/>
  <c r="AC449" i="3"/>
  <c r="AC448" i="3"/>
  <c r="AC450" i="3"/>
  <c r="AC451" i="3"/>
  <c r="AC452" i="3"/>
  <c r="AC453" i="3"/>
  <c r="AC454" i="3"/>
  <c r="V446" i="3"/>
  <c r="V447" i="3"/>
  <c r="V448" i="3"/>
  <c r="V451" i="3"/>
  <c r="V450" i="3"/>
  <c r="V449" i="3"/>
  <c r="V452" i="3"/>
  <c r="V454" i="3"/>
  <c r="V453" i="3"/>
  <c r="T446" i="3"/>
  <c r="T448" i="3"/>
  <c r="T447" i="3"/>
  <c r="T449" i="3"/>
  <c r="T450" i="3"/>
  <c r="T451" i="3"/>
  <c r="T452" i="3"/>
  <c r="T453" i="3"/>
  <c r="T454" i="3"/>
  <c r="Z447" i="3"/>
  <c r="Z446" i="3"/>
  <c r="Z448" i="3"/>
  <c r="Z451" i="3"/>
  <c r="Z449" i="3"/>
  <c r="Z450" i="3"/>
  <c r="Z452" i="3"/>
  <c r="Z453" i="3"/>
  <c r="Z454" i="3"/>
  <c r="M446" i="3"/>
  <c r="M449" i="3"/>
  <c r="M447" i="3"/>
  <c r="M448" i="3"/>
  <c r="M451" i="3"/>
  <c r="M450" i="3"/>
  <c r="M452" i="3"/>
  <c r="M453" i="3"/>
  <c r="M454" i="3"/>
  <c r="AL446" i="3"/>
  <c r="AL447" i="3"/>
  <c r="AL449" i="3"/>
  <c r="AL450" i="3"/>
  <c r="AL448" i="3"/>
  <c r="AL451" i="3"/>
  <c r="AL452" i="3"/>
  <c r="AL453" i="3"/>
  <c r="AL454" i="3"/>
  <c r="AG446" i="3"/>
  <c r="AG447" i="3"/>
  <c r="AG449" i="3"/>
  <c r="AG450" i="3"/>
  <c r="AG448" i="3"/>
  <c r="AG452" i="3"/>
  <c r="AG454" i="3"/>
  <c r="AG453" i="3"/>
  <c r="AG451" i="3"/>
  <c r="AE447" i="3"/>
  <c r="AE446" i="3"/>
  <c r="AE448" i="3"/>
  <c r="AE449" i="3"/>
  <c r="AE450" i="3"/>
  <c r="AE451" i="3"/>
  <c r="AE453" i="3"/>
  <c r="AE452" i="3"/>
  <c r="AE454" i="3"/>
  <c r="F446" i="3"/>
  <c r="F447" i="3"/>
  <c r="F449" i="3"/>
  <c r="F448" i="3"/>
  <c r="F451" i="3"/>
  <c r="F450" i="3"/>
  <c r="F453" i="3"/>
  <c r="F452" i="3"/>
  <c r="F454" i="3"/>
  <c r="AD446" i="3"/>
  <c r="AD448" i="3"/>
  <c r="AD447" i="3"/>
  <c r="AD449" i="3"/>
  <c r="AD451" i="3"/>
  <c r="AD450" i="3"/>
  <c r="AD453" i="3"/>
  <c r="AD452" i="3"/>
  <c r="AD454" i="3"/>
  <c r="H446" i="3"/>
  <c r="H448" i="3"/>
  <c r="H449" i="3"/>
  <c r="H447" i="3"/>
  <c r="H451" i="3"/>
  <c r="H450" i="3"/>
  <c r="H453" i="3"/>
  <c r="H452" i="3"/>
  <c r="H454" i="3"/>
  <c r="U446" i="3"/>
  <c r="U448" i="3"/>
  <c r="U447" i="3"/>
  <c r="U450" i="3"/>
  <c r="U449" i="3"/>
  <c r="U451" i="3"/>
  <c r="U452" i="3"/>
  <c r="U453" i="3"/>
  <c r="U454" i="3"/>
  <c r="E811" i="3"/>
  <c r="E412" i="3"/>
  <c r="E411" i="3"/>
  <c r="E413" i="3"/>
  <c r="E416" i="3"/>
  <c r="E414" i="3"/>
  <c r="E415" i="3"/>
  <c r="E417" i="3"/>
  <c r="E418" i="3"/>
  <c r="E419" i="3"/>
  <c r="E420" i="3"/>
  <c r="E421" i="3"/>
  <c r="E422" i="3"/>
  <c r="E423" i="3"/>
  <c r="E425" i="3"/>
  <c r="E424" i="3"/>
  <c r="E427" i="3"/>
  <c r="E426" i="3"/>
  <c r="E428" i="3"/>
  <c r="E429" i="3"/>
  <c r="E430" i="3"/>
  <c r="E432" i="3"/>
  <c r="E431" i="3"/>
  <c r="E434" i="3"/>
  <c r="E436" i="3"/>
  <c r="E433" i="3"/>
  <c r="E435" i="3"/>
  <c r="E438" i="3"/>
  <c r="E437" i="3"/>
  <c r="E442" i="3"/>
  <c r="E439" i="3"/>
  <c r="E441" i="3"/>
  <c r="E440" i="3"/>
  <c r="E443" i="3"/>
  <c r="E444" i="3"/>
  <c r="E445" i="3"/>
  <c r="V811" i="3"/>
  <c r="V411" i="3"/>
  <c r="V413" i="3"/>
  <c r="V412" i="3"/>
  <c r="V416" i="3"/>
  <c r="V414" i="3"/>
  <c r="V415" i="3"/>
  <c r="V417" i="3"/>
  <c r="V420" i="3"/>
  <c r="V418" i="3"/>
  <c r="V419" i="3"/>
  <c r="V421" i="3"/>
  <c r="V422" i="3"/>
  <c r="V424" i="3"/>
  <c r="V426" i="3"/>
  <c r="V425" i="3"/>
  <c r="V423" i="3"/>
  <c r="V428" i="3"/>
  <c r="V427" i="3"/>
  <c r="V431" i="3"/>
  <c r="V429" i="3"/>
  <c r="V430" i="3"/>
  <c r="V432" i="3"/>
  <c r="V436" i="3"/>
  <c r="V433" i="3"/>
  <c r="V434" i="3"/>
  <c r="V435" i="3"/>
  <c r="V440" i="3"/>
  <c r="V437" i="3"/>
  <c r="V438" i="3"/>
  <c r="V439" i="3"/>
  <c r="V442" i="3"/>
  <c r="V441" i="3"/>
  <c r="V444" i="3"/>
  <c r="V443" i="3"/>
  <c r="V445" i="3"/>
  <c r="AA811" i="3"/>
  <c r="AA411" i="3"/>
  <c r="AA413" i="3"/>
  <c r="AA412" i="3"/>
  <c r="AA414" i="3"/>
  <c r="AA417" i="3"/>
  <c r="AA415" i="3"/>
  <c r="AA416" i="3"/>
  <c r="AA421" i="3"/>
  <c r="AA418" i="3"/>
  <c r="AA422" i="3"/>
  <c r="AA420" i="3"/>
  <c r="AA419" i="3"/>
  <c r="AA428" i="3"/>
  <c r="AA424" i="3"/>
  <c r="AA423" i="3"/>
  <c r="AA425" i="3"/>
  <c r="AA427" i="3"/>
  <c r="AA426" i="3"/>
  <c r="AA429" i="3"/>
  <c r="AA430" i="3"/>
  <c r="AA434" i="3"/>
  <c r="AA431" i="3"/>
  <c r="AA433" i="3"/>
  <c r="AA432" i="3"/>
  <c r="AA435" i="3"/>
  <c r="AA436" i="3"/>
  <c r="AA438" i="3"/>
  <c r="AA437" i="3"/>
  <c r="AA440" i="3"/>
  <c r="AA439" i="3"/>
  <c r="AA441" i="3"/>
  <c r="AA442" i="3"/>
  <c r="AA444" i="3"/>
  <c r="AA443" i="3"/>
  <c r="AA445" i="3"/>
  <c r="AK811" i="3"/>
  <c r="AK413" i="3"/>
  <c r="AK411" i="3"/>
  <c r="AK412" i="3"/>
  <c r="AK415" i="3"/>
  <c r="AK416" i="3"/>
  <c r="AK414" i="3"/>
  <c r="AK417" i="3"/>
  <c r="AK418" i="3"/>
  <c r="AK420" i="3"/>
  <c r="AK419" i="3"/>
  <c r="AK424" i="3"/>
  <c r="AK422" i="3"/>
  <c r="AK421" i="3"/>
  <c r="AK423" i="3"/>
  <c r="AK426" i="3"/>
  <c r="AK425" i="3"/>
  <c r="AK427" i="3"/>
  <c r="AK428" i="3"/>
  <c r="AK429" i="3"/>
  <c r="AK430" i="3"/>
  <c r="AK431" i="3"/>
  <c r="AK433" i="3"/>
  <c r="AK434" i="3"/>
  <c r="AK432" i="3"/>
  <c r="AK436" i="3"/>
  <c r="AK435" i="3"/>
  <c r="AK437" i="3"/>
  <c r="AK438" i="3"/>
  <c r="AK440" i="3"/>
  <c r="AK439" i="3"/>
  <c r="AK441" i="3"/>
  <c r="AK443" i="3"/>
  <c r="AK445" i="3"/>
  <c r="AK442" i="3"/>
  <c r="AK444" i="3"/>
  <c r="AF811" i="3"/>
  <c r="AF411" i="3"/>
  <c r="AF413" i="3"/>
  <c r="AF412" i="3"/>
  <c r="AF416" i="3"/>
  <c r="AF414" i="3"/>
  <c r="AF418" i="3"/>
  <c r="AF415" i="3"/>
  <c r="AF417" i="3"/>
  <c r="AF420" i="3"/>
  <c r="AF419" i="3"/>
  <c r="AF421" i="3"/>
  <c r="AF423" i="3"/>
  <c r="AF424" i="3"/>
  <c r="AF422" i="3"/>
  <c r="AF426" i="3"/>
  <c r="AF425" i="3"/>
  <c r="AF427" i="3"/>
  <c r="AF430" i="3"/>
  <c r="AF428" i="3"/>
  <c r="AF429" i="3"/>
  <c r="AF432" i="3"/>
  <c r="AF434" i="3"/>
  <c r="AF431" i="3"/>
  <c r="AF433" i="3"/>
  <c r="AF435" i="3"/>
  <c r="AF436" i="3"/>
  <c r="AF437" i="3"/>
  <c r="AF439" i="3"/>
  <c r="AF438" i="3"/>
  <c r="AF441" i="3"/>
  <c r="AF440" i="3"/>
  <c r="AF445" i="3"/>
  <c r="AF443" i="3"/>
  <c r="AF442" i="3"/>
  <c r="AF444" i="3"/>
  <c r="AM811" i="3"/>
  <c r="AM411" i="3"/>
  <c r="AM412" i="3"/>
  <c r="AM415" i="3"/>
  <c r="AM413" i="3"/>
  <c r="AM414" i="3"/>
  <c r="AM416" i="3"/>
  <c r="AM417" i="3"/>
  <c r="AM418" i="3"/>
  <c r="AM420" i="3"/>
  <c r="AM422" i="3"/>
  <c r="AM419" i="3"/>
  <c r="AM421" i="3"/>
  <c r="AM425" i="3"/>
  <c r="AM423" i="3"/>
  <c r="AM424" i="3"/>
  <c r="AM427" i="3"/>
  <c r="AM426" i="3"/>
  <c r="AM430" i="3"/>
  <c r="AM428" i="3"/>
  <c r="AM433" i="3"/>
  <c r="AM429" i="3"/>
  <c r="AM432" i="3"/>
  <c r="AM431" i="3"/>
  <c r="AM435" i="3"/>
  <c r="AM438" i="3"/>
  <c r="AM434" i="3"/>
  <c r="AM440" i="3"/>
  <c r="AM436" i="3"/>
  <c r="AM437" i="3"/>
  <c r="AM439" i="3"/>
  <c r="AM443" i="3"/>
  <c r="AM441" i="3"/>
  <c r="AM442" i="3"/>
  <c r="AM444" i="3"/>
  <c r="AM445" i="3"/>
  <c r="AE811" i="3"/>
  <c r="AE411" i="3"/>
  <c r="AE412" i="3"/>
  <c r="AE413" i="3"/>
  <c r="AE415" i="3"/>
  <c r="AE414" i="3"/>
  <c r="AE417" i="3"/>
  <c r="AE418" i="3"/>
  <c r="AE416" i="3"/>
  <c r="AE419" i="3"/>
  <c r="AE422" i="3"/>
  <c r="AE420" i="3"/>
  <c r="AE424" i="3"/>
  <c r="AE421" i="3"/>
  <c r="AE423" i="3"/>
  <c r="AE426" i="3"/>
  <c r="AE425" i="3"/>
  <c r="AE430" i="3"/>
  <c r="AE428" i="3"/>
  <c r="AE432" i="3"/>
  <c r="AE427" i="3"/>
  <c r="AE429" i="3"/>
  <c r="AE436" i="3"/>
  <c r="AE431" i="3"/>
  <c r="AE433" i="3"/>
  <c r="AE434" i="3"/>
  <c r="AE435" i="3"/>
  <c r="AE440" i="3"/>
  <c r="AE437" i="3"/>
  <c r="AE438" i="3"/>
  <c r="AE442" i="3"/>
  <c r="AE444" i="3"/>
  <c r="AE439" i="3"/>
  <c r="AE441" i="3"/>
  <c r="AE443" i="3"/>
  <c r="AE445" i="3"/>
  <c r="AI811" i="3"/>
  <c r="AI411" i="3"/>
  <c r="AI412" i="3"/>
  <c r="AI413" i="3"/>
  <c r="AI414" i="3"/>
  <c r="AI416" i="3"/>
  <c r="AI419" i="3"/>
  <c r="AI415" i="3"/>
  <c r="AI417" i="3"/>
  <c r="AI418" i="3"/>
  <c r="AI420" i="3"/>
  <c r="AI422" i="3"/>
  <c r="AI423" i="3"/>
  <c r="AI421" i="3"/>
  <c r="AI424" i="3"/>
  <c r="AI425" i="3"/>
  <c r="AI427" i="3"/>
  <c r="AI426" i="3"/>
  <c r="AI428" i="3"/>
  <c r="AI430" i="3"/>
  <c r="AI429" i="3"/>
  <c r="AI432" i="3"/>
  <c r="AI435" i="3"/>
  <c r="AI431" i="3"/>
  <c r="AI433" i="3"/>
  <c r="AI434" i="3"/>
  <c r="AI436" i="3"/>
  <c r="AI437" i="3"/>
  <c r="AI438" i="3"/>
  <c r="AI440" i="3"/>
  <c r="AI439" i="3"/>
  <c r="AI442" i="3"/>
  <c r="AI441" i="3"/>
  <c r="AI443" i="3"/>
  <c r="AI444" i="3"/>
  <c r="AI445" i="3"/>
  <c r="H811" i="3"/>
  <c r="H411" i="3"/>
  <c r="H412" i="3"/>
  <c r="H414" i="3"/>
  <c r="H413" i="3"/>
  <c r="H416" i="3"/>
  <c r="H415" i="3"/>
  <c r="H417" i="3"/>
  <c r="H418" i="3"/>
  <c r="H422" i="3"/>
  <c r="H420" i="3"/>
  <c r="H419" i="3"/>
  <c r="H424" i="3"/>
  <c r="H421" i="3"/>
  <c r="H423" i="3"/>
  <c r="H426" i="3"/>
  <c r="H425" i="3"/>
  <c r="H429" i="3"/>
  <c r="H428" i="3"/>
  <c r="H427" i="3"/>
  <c r="H430" i="3"/>
  <c r="H431" i="3"/>
  <c r="H432" i="3"/>
  <c r="H433" i="3"/>
  <c r="H435" i="3"/>
  <c r="H434" i="3"/>
  <c r="H437" i="3"/>
  <c r="H436" i="3"/>
  <c r="H438" i="3"/>
  <c r="H439" i="3"/>
  <c r="H441" i="3"/>
  <c r="H440" i="3"/>
  <c r="H442" i="3"/>
  <c r="H443" i="3"/>
  <c r="H445" i="3"/>
  <c r="H444" i="3"/>
  <c r="AJ811" i="3"/>
  <c r="AJ411" i="3"/>
  <c r="AJ415" i="3"/>
  <c r="AJ412" i="3"/>
  <c r="AJ413" i="3"/>
  <c r="AJ414" i="3"/>
  <c r="AJ417" i="3"/>
  <c r="AJ416" i="3"/>
  <c r="AJ418" i="3"/>
  <c r="AJ419" i="3"/>
  <c r="AJ420" i="3"/>
  <c r="AJ423" i="3"/>
  <c r="AJ421" i="3"/>
  <c r="AJ425" i="3"/>
  <c r="AJ422" i="3"/>
  <c r="AJ426" i="3"/>
  <c r="AJ424" i="3"/>
  <c r="AJ428" i="3"/>
  <c r="AJ427" i="3"/>
  <c r="AJ430" i="3"/>
  <c r="AJ432" i="3"/>
  <c r="AJ429" i="3"/>
  <c r="AJ431" i="3"/>
  <c r="AJ433" i="3"/>
  <c r="AJ434" i="3"/>
  <c r="AJ435" i="3"/>
  <c r="AJ436" i="3"/>
  <c r="AJ440" i="3"/>
  <c r="AJ437" i="3"/>
  <c r="AJ438" i="3"/>
  <c r="AJ443" i="3"/>
  <c r="AJ439" i="3"/>
  <c r="AJ441" i="3"/>
  <c r="AJ445" i="3"/>
  <c r="AJ442" i="3"/>
  <c r="AJ444" i="3"/>
  <c r="Q811" i="3"/>
  <c r="Q411" i="3"/>
  <c r="Q412" i="3"/>
  <c r="Q413" i="3"/>
  <c r="Q415" i="3"/>
  <c r="Q416" i="3"/>
  <c r="Q414" i="3"/>
  <c r="Q418" i="3"/>
  <c r="Q417" i="3"/>
  <c r="Q420" i="3"/>
  <c r="Q419" i="3"/>
  <c r="Q421" i="3"/>
  <c r="Q422" i="3"/>
  <c r="Q423" i="3"/>
  <c r="Q424" i="3"/>
  <c r="Q425" i="3"/>
  <c r="Q426" i="3"/>
  <c r="Q429" i="3"/>
  <c r="Q428" i="3"/>
  <c r="Q427" i="3"/>
  <c r="Q430" i="3"/>
  <c r="Q433" i="3"/>
  <c r="Q431" i="3"/>
  <c r="Q432" i="3"/>
  <c r="Q437" i="3"/>
  <c r="Q435" i="3"/>
  <c r="Q434" i="3"/>
  <c r="Q438" i="3"/>
  <c r="Q436" i="3"/>
  <c r="Q440" i="3"/>
  <c r="Q439" i="3"/>
  <c r="Q441" i="3"/>
  <c r="Q444" i="3"/>
  <c r="Q442" i="3"/>
  <c r="Q445" i="3"/>
  <c r="Q443" i="3"/>
  <c r="AH811" i="3"/>
  <c r="AH411" i="3"/>
  <c r="AH415" i="3"/>
  <c r="AH413" i="3"/>
  <c r="AH412" i="3"/>
  <c r="AH414" i="3"/>
  <c r="AH418" i="3"/>
  <c r="AH417" i="3"/>
  <c r="AH416" i="3"/>
  <c r="AH419" i="3"/>
  <c r="AH424" i="3"/>
  <c r="AH420" i="3"/>
  <c r="AH421" i="3"/>
  <c r="AH423" i="3"/>
  <c r="AH422" i="3"/>
  <c r="AH426" i="3"/>
  <c r="AH427" i="3"/>
  <c r="AH425" i="3"/>
  <c r="AH429" i="3"/>
  <c r="AH433" i="3"/>
  <c r="AH428" i="3"/>
  <c r="AH432" i="3"/>
  <c r="AH430" i="3"/>
  <c r="AH431" i="3"/>
  <c r="AH436" i="3"/>
  <c r="AH435" i="3"/>
  <c r="AH434" i="3"/>
  <c r="AH438" i="3"/>
  <c r="AH437" i="3"/>
  <c r="AH441" i="3"/>
  <c r="AH440" i="3"/>
  <c r="AH439" i="3"/>
  <c r="AH443" i="3"/>
  <c r="AH445" i="3"/>
  <c r="AH442" i="3"/>
  <c r="AH444" i="3"/>
  <c r="Z811" i="3"/>
  <c r="Z411" i="3"/>
  <c r="Z412" i="3"/>
  <c r="Z414" i="3"/>
  <c r="Z413" i="3"/>
  <c r="Z415" i="3"/>
  <c r="Z417" i="3"/>
  <c r="Z416" i="3"/>
  <c r="Z418" i="3"/>
  <c r="Z419" i="3"/>
  <c r="Z421" i="3"/>
  <c r="Z420" i="3"/>
  <c r="Z422" i="3"/>
  <c r="Z423" i="3"/>
  <c r="Z426" i="3"/>
  <c r="Z427" i="3"/>
  <c r="Z424" i="3"/>
  <c r="Z425" i="3"/>
  <c r="Z429" i="3"/>
  <c r="Z428" i="3"/>
  <c r="Z430" i="3"/>
  <c r="Z432" i="3"/>
  <c r="Z431" i="3"/>
  <c r="Z433" i="3"/>
  <c r="Z435" i="3"/>
  <c r="Z434" i="3"/>
  <c r="Z436" i="3"/>
  <c r="Z437" i="3"/>
  <c r="Z440" i="3"/>
  <c r="Z438" i="3"/>
  <c r="Z441" i="3"/>
  <c r="Z439" i="3"/>
  <c r="Z444" i="3"/>
  <c r="Z442" i="3"/>
  <c r="Z443" i="3"/>
  <c r="Z445" i="3"/>
  <c r="AC811" i="3"/>
  <c r="AC412" i="3"/>
  <c r="AC411" i="3"/>
  <c r="AC414" i="3"/>
  <c r="AC413" i="3"/>
  <c r="AC416" i="3"/>
  <c r="AC415" i="3"/>
  <c r="AC417" i="3"/>
  <c r="AC418" i="3"/>
  <c r="AC421" i="3"/>
  <c r="AC420" i="3"/>
  <c r="AC419" i="3"/>
  <c r="AC424" i="3"/>
  <c r="AC422" i="3"/>
  <c r="AC426" i="3"/>
  <c r="AC423" i="3"/>
  <c r="AC425" i="3"/>
  <c r="AC428" i="3"/>
  <c r="AC427" i="3"/>
  <c r="AC430" i="3"/>
  <c r="AC429" i="3"/>
  <c r="AC431" i="3"/>
  <c r="AC433" i="3"/>
  <c r="AC432" i="3"/>
  <c r="AC434" i="3"/>
  <c r="AC435" i="3"/>
  <c r="AC436" i="3"/>
  <c r="AC438" i="3"/>
  <c r="AC437" i="3"/>
  <c r="AC440" i="3"/>
  <c r="AC439" i="3"/>
  <c r="AC442" i="3"/>
  <c r="AC441" i="3"/>
  <c r="AC445" i="3"/>
  <c r="AC443" i="3"/>
  <c r="AC444" i="3"/>
  <c r="M811" i="3"/>
  <c r="M412" i="3"/>
  <c r="M415" i="3"/>
  <c r="M413" i="3"/>
  <c r="M414" i="3"/>
  <c r="M411" i="3"/>
  <c r="M418" i="3"/>
  <c r="M416" i="3"/>
  <c r="M417" i="3"/>
  <c r="M420" i="3"/>
  <c r="M419" i="3"/>
  <c r="M424" i="3"/>
  <c r="M422" i="3"/>
  <c r="M421" i="3"/>
  <c r="M427" i="3"/>
  <c r="M425" i="3"/>
  <c r="M423" i="3"/>
  <c r="M426" i="3"/>
  <c r="M430" i="3"/>
  <c r="M428" i="3"/>
  <c r="M429" i="3"/>
  <c r="M431" i="3"/>
  <c r="M432" i="3"/>
  <c r="M433" i="3"/>
  <c r="M434" i="3"/>
  <c r="M435" i="3"/>
  <c r="M437" i="3"/>
  <c r="M436" i="3"/>
  <c r="M438" i="3"/>
  <c r="M439" i="3"/>
  <c r="M440" i="3"/>
  <c r="M442" i="3"/>
  <c r="M444" i="3"/>
  <c r="M441" i="3"/>
  <c r="M445" i="3"/>
  <c r="M443" i="3"/>
  <c r="K811" i="3"/>
  <c r="K412" i="3"/>
  <c r="K413" i="3"/>
  <c r="K411" i="3"/>
  <c r="K414" i="3"/>
  <c r="K415" i="3"/>
  <c r="K416" i="3"/>
  <c r="K421" i="3"/>
  <c r="K417" i="3"/>
  <c r="K418" i="3"/>
  <c r="K419" i="3"/>
  <c r="K420" i="3"/>
  <c r="K424" i="3"/>
  <c r="K422" i="3"/>
  <c r="K423" i="3"/>
  <c r="K427" i="3"/>
  <c r="K426" i="3"/>
  <c r="K425" i="3"/>
  <c r="K429" i="3"/>
  <c r="K428" i="3"/>
  <c r="K430" i="3"/>
  <c r="K431" i="3"/>
  <c r="K433" i="3"/>
  <c r="K432" i="3"/>
  <c r="K434" i="3"/>
  <c r="K435" i="3"/>
  <c r="K437" i="3"/>
  <c r="K436" i="3"/>
  <c r="K438" i="3"/>
  <c r="K440" i="3"/>
  <c r="K439" i="3"/>
  <c r="K441" i="3"/>
  <c r="K442" i="3"/>
  <c r="K444" i="3"/>
  <c r="K443" i="3"/>
  <c r="K445" i="3"/>
  <c r="AL811" i="3"/>
  <c r="AL411" i="3"/>
  <c r="AL413" i="3"/>
  <c r="AL414" i="3"/>
  <c r="AL412" i="3"/>
  <c r="AL415" i="3"/>
  <c r="AL416" i="3"/>
  <c r="AL417" i="3"/>
  <c r="AL418" i="3"/>
  <c r="AL422" i="3"/>
  <c r="AL420" i="3"/>
  <c r="AL419" i="3"/>
  <c r="AL421" i="3"/>
  <c r="AL425" i="3"/>
  <c r="AL423" i="3"/>
  <c r="AL427" i="3"/>
  <c r="AL424" i="3"/>
  <c r="AL428" i="3"/>
  <c r="AL426" i="3"/>
  <c r="AL429" i="3"/>
  <c r="AL431" i="3"/>
  <c r="AL430" i="3"/>
  <c r="AL432" i="3"/>
  <c r="AL433" i="3"/>
  <c r="AL434" i="3"/>
  <c r="AL436" i="3"/>
  <c r="AL435" i="3"/>
  <c r="AL439" i="3"/>
  <c r="AL438" i="3"/>
  <c r="AL437" i="3"/>
  <c r="AL440" i="3"/>
  <c r="AL441" i="3"/>
  <c r="AL443" i="3"/>
  <c r="AL445" i="3"/>
  <c r="AL442" i="3"/>
  <c r="AL444" i="3"/>
  <c r="P811" i="3"/>
  <c r="P411" i="3"/>
  <c r="P412" i="3"/>
  <c r="P414" i="3"/>
  <c r="P413" i="3"/>
  <c r="P415" i="3"/>
  <c r="P416" i="3"/>
  <c r="P417" i="3"/>
  <c r="P418" i="3"/>
  <c r="P419" i="3"/>
  <c r="P421" i="3"/>
  <c r="P420" i="3"/>
  <c r="P423" i="3"/>
  <c r="P425" i="3"/>
  <c r="P424" i="3"/>
  <c r="P422" i="3"/>
  <c r="P427" i="3"/>
  <c r="P426" i="3"/>
  <c r="P430" i="3"/>
  <c r="P428" i="3"/>
  <c r="P429" i="3"/>
  <c r="P431" i="3"/>
  <c r="P432" i="3"/>
  <c r="P435" i="3"/>
  <c r="P433" i="3"/>
  <c r="P434" i="3"/>
  <c r="P436" i="3"/>
  <c r="P437" i="3"/>
  <c r="P439" i="3"/>
  <c r="P438" i="3"/>
  <c r="P441" i="3"/>
  <c r="P440" i="3"/>
  <c r="P442" i="3"/>
  <c r="P443" i="3"/>
  <c r="P444" i="3"/>
  <c r="P445" i="3"/>
  <c r="F811" i="3"/>
  <c r="F412" i="3"/>
  <c r="F411" i="3"/>
  <c r="F413" i="3"/>
  <c r="F416" i="3"/>
  <c r="F414" i="3"/>
  <c r="F415" i="3"/>
  <c r="F418" i="3"/>
  <c r="F417" i="3"/>
  <c r="F420" i="3"/>
  <c r="F421" i="3"/>
  <c r="F419" i="3"/>
  <c r="F424" i="3"/>
  <c r="F422" i="3"/>
  <c r="F423" i="3"/>
  <c r="F425" i="3"/>
  <c r="F426" i="3"/>
  <c r="F428" i="3"/>
  <c r="F427" i="3"/>
  <c r="F429" i="3"/>
  <c r="F433" i="3"/>
  <c r="F431" i="3"/>
  <c r="F430" i="3"/>
  <c r="F432" i="3"/>
  <c r="F434" i="3"/>
  <c r="F436" i="3"/>
  <c r="F435" i="3"/>
  <c r="F438" i="3"/>
  <c r="F437" i="3"/>
  <c r="F439" i="3"/>
  <c r="F440" i="3"/>
  <c r="F443" i="3"/>
  <c r="F445" i="3"/>
  <c r="F441" i="3"/>
  <c r="F442" i="3"/>
  <c r="F444" i="3"/>
  <c r="AB811" i="3"/>
  <c r="AB411" i="3"/>
  <c r="AB413" i="3"/>
  <c r="AB412" i="3"/>
  <c r="AB414" i="3"/>
  <c r="AB415" i="3"/>
  <c r="AB417" i="3"/>
  <c r="AB416" i="3"/>
  <c r="AB418" i="3"/>
  <c r="AB421" i="3"/>
  <c r="AB419" i="3"/>
  <c r="AB420" i="3"/>
  <c r="AB423" i="3"/>
  <c r="AB422" i="3"/>
  <c r="AB424" i="3"/>
  <c r="AB425" i="3"/>
  <c r="AB426" i="3"/>
  <c r="AB427" i="3"/>
  <c r="AB428" i="3"/>
  <c r="AB429" i="3"/>
  <c r="AB430" i="3"/>
  <c r="AB434" i="3"/>
  <c r="AB433" i="3"/>
  <c r="AB431" i="3"/>
  <c r="AB432" i="3"/>
  <c r="AB435" i="3"/>
  <c r="AB437" i="3"/>
  <c r="AB436" i="3"/>
  <c r="AB439" i="3"/>
  <c r="AB438" i="3"/>
  <c r="AB440" i="3"/>
  <c r="AB441" i="3"/>
  <c r="AB443" i="3"/>
  <c r="AB442" i="3"/>
  <c r="AB444" i="3"/>
  <c r="AB445" i="3"/>
  <c r="O811" i="3"/>
  <c r="O412" i="3"/>
  <c r="O411" i="3"/>
  <c r="O413" i="3"/>
  <c r="O415" i="3"/>
  <c r="O414" i="3"/>
  <c r="O418" i="3"/>
  <c r="O416" i="3"/>
  <c r="O417" i="3"/>
  <c r="O422" i="3"/>
  <c r="O419" i="3"/>
  <c r="O423" i="3"/>
  <c r="O420" i="3"/>
  <c r="O424" i="3"/>
  <c r="O421" i="3"/>
  <c r="O425" i="3"/>
  <c r="O426" i="3"/>
  <c r="O429" i="3"/>
  <c r="O431" i="3"/>
  <c r="O427" i="3"/>
  <c r="O428" i="3"/>
  <c r="O430" i="3"/>
  <c r="O432" i="3"/>
  <c r="O433" i="3"/>
  <c r="O434" i="3"/>
  <c r="O435" i="3"/>
  <c r="O436" i="3"/>
  <c r="O437" i="3"/>
  <c r="O441" i="3"/>
  <c r="O438" i="3"/>
  <c r="O440" i="3"/>
  <c r="O439" i="3"/>
  <c r="O445" i="3"/>
  <c r="O442" i="3"/>
  <c r="O443" i="3"/>
  <c r="O444" i="3"/>
  <c r="G811" i="3"/>
  <c r="G411" i="3"/>
  <c r="G413" i="3"/>
  <c r="G412" i="3"/>
  <c r="G414" i="3"/>
  <c r="G415" i="3"/>
  <c r="G418" i="3"/>
  <c r="G416" i="3"/>
  <c r="G421" i="3"/>
  <c r="G417" i="3"/>
  <c r="G419" i="3"/>
  <c r="G423" i="3"/>
  <c r="G420" i="3"/>
  <c r="G426" i="3"/>
  <c r="G425" i="3"/>
  <c r="G422" i="3"/>
  <c r="G424" i="3"/>
  <c r="G427" i="3"/>
  <c r="G431" i="3"/>
  <c r="G429" i="3"/>
  <c r="G428" i="3"/>
  <c r="G433" i="3"/>
  <c r="G430" i="3"/>
  <c r="G434" i="3"/>
  <c r="G432" i="3"/>
  <c r="G435" i="3"/>
  <c r="G436" i="3"/>
  <c r="G438" i="3"/>
  <c r="G437" i="3"/>
  <c r="G440" i="3"/>
  <c r="G439" i="3"/>
  <c r="G441" i="3"/>
  <c r="G445" i="3"/>
  <c r="G443" i="3"/>
  <c r="G442" i="3"/>
  <c r="G444" i="3"/>
  <c r="U811" i="3"/>
  <c r="U411" i="3"/>
  <c r="U413" i="3"/>
  <c r="U412" i="3"/>
  <c r="U415" i="3"/>
  <c r="U414" i="3"/>
  <c r="U416" i="3"/>
  <c r="U417" i="3"/>
  <c r="U418" i="3"/>
  <c r="U420" i="3"/>
  <c r="U419" i="3"/>
  <c r="U421" i="3"/>
  <c r="U423" i="3"/>
  <c r="U424" i="3"/>
  <c r="U422" i="3"/>
  <c r="U425" i="3"/>
  <c r="U426" i="3"/>
  <c r="U427" i="3"/>
  <c r="U430" i="3"/>
  <c r="U428" i="3"/>
  <c r="U429" i="3"/>
  <c r="U434" i="3"/>
  <c r="U431" i="3"/>
  <c r="U433" i="3"/>
  <c r="U432" i="3"/>
  <c r="U435" i="3"/>
  <c r="U436" i="3"/>
  <c r="U438" i="3"/>
  <c r="U437" i="3"/>
  <c r="U442" i="3"/>
  <c r="U440" i="3"/>
  <c r="U439" i="3"/>
  <c r="U441" i="3"/>
  <c r="U444" i="3"/>
  <c r="U443" i="3"/>
  <c r="U445" i="3"/>
  <c r="I811" i="3"/>
  <c r="I411" i="3"/>
  <c r="I413" i="3"/>
  <c r="I414" i="3"/>
  <c r="I412" i="3"/>
  <c r="I418" i="3"/>
  <c r="I416" i="3"/>
  <c r="I415" i="3"/>
  <c r="I420" i="3"/>
  <c r="I419" i="3"/>
  <c r="I417" i="3"/>
  <c r="I421" i="3"/>
  <c r="I424" i="3"/>
  <c r="I422" i="3"/>
  <c r="I426" i="3"/>
  <c r="I423" i="3"/>
  <c r="I425" i="3"/>
  <c r="I427" i="3"/>
  <c r="I431" i="3"/>
  <c r="I428" i="3"/>
  <c r="I429" i="3"/>
  <c r="I435" i="3"/>
  <c r="I433" i="3"/>
  <c r="I430" i="3"/>
  <c r="I432" i="3"/>
  <c r="I438" i="3"/>
  <c r="I434" i="3"/>
  <c r="I436" i="3"/>
  <c r="I437" i="3"/>
  <c r="I439" i="3"/>
  <c r="I441" i="3"/>
  <c r="I440" i="3"/>
  <c r="I443" i="3"/>
  <c r="I442" i="3"/>
  <c r="I445" i="3"/>
  <c r="I444" i="3"/>
  <c r="J811" i="3"/>
  <c r="J413" i="3"/>
  <c r="J411" i="3"/>
  <c r="J412" i="3"/>
  <c r="J414" i="3"/>
  <c r="J416" i="3"/>
  <c r="J415" i="3"/>
  <c r="J418" i="3"/>
  <c r="J420" i="3"/>
  <c r="J417" i="3"/>
  <c r="J419" i="3"/>
  <c r="J422" i="3"/>
  <c r="J421" i="3"/>
  <c r="J424" i="3"/>
  <c r="J425" i="3"/>
  <c r="J423" i="3"/>
  <c r="J427" i="3"/>
  <c r="J426" i="3"/>
  <c r="J430" i="3"/>
  <c r="J428" i="3"/>
  <c r="J429" i="3"/>
  <c r="J432" i="3"/>
  <c r="J431" i="3"/>
  <c r="J433" i="3"/>
  <c r="J435" i="3"/>
  <c r="J434" i="3"/>
  <c r="J440" i="3"/>
  <c r="J436" i="3"/>
  <c r="J437" i="3"/>
  <c r="J439" i="3"/>
  <c r="J438" i="3"/>
  <c r="J442" i="3"/>
  <c r="J444" i="3"/>
  <c r="J441" i="3"/>
  <c r="J443" i="3"/>
  <c r="J445" i="3"/>
  <c r="T811" i="3"/>
  <c r="T411" i="3"/>
  <c r="T415" i="3"/>
  <c r="T413" i="3"/>
  <c r="T412" i="3"/>
  <c r="T416" i="3"/>
  <c r="T414" i="3"/>
  <c r="T418" i="3"/>
  <c r="T417" i="3"/>
  <c r="T420" i="3"/>
  <c r="T419" i="3"/>
  <c r="T424" i="3"/>
  <c r="T422" i="3"/>
  <c r="T421" i="3"/>
  <c r="T427" i="3"/>
  <c r="T425" i="3"/>
  <c r="T423" i="3"/>
  <c r="T426" i="3"/>
  <c r="T428" i="3"/>
  <c r="T429" i="3"/>
  <c r="T430" i="3"/>
  <c r="T431" i="3"/>
  <c r="T434" i="3"/>
  <c r="T432" i="3"/>
  <c r="T433" i="3"/>
  <c r="T439" i="3"/>
  <c r="T435" i="3"/>
  <c r="T436" i="3"/>
  <c r="T437" i="3"/>
  <c r="T438" i="3"/>
  <c r="T441" i="3"/>
  <c r="T440" i="3"/>
  <c r="T443" i="3"/>
  <c r="T444" i="3"/>
  <c r="T442" i="3"/>
  <c r="T445" i="3"/>
  <c r="X811" i="3"/>
  <c r="X411" i="3"/>
  <c r="X413" i="3"/>
  <c r="X412" i="3"/>
  <c r="X414" i="3"/>
  <c r="X415" i="3"/>
  <c r="X420" i="3"/>
  <c r="X417" i="3"/>
  <c r="X416" i="3"/>
  <c r="X418" i="3"/>
  <c r="X419" i="3"/>
  <c r="X422" i="3"/>
  <c r="X421" i="3"/>
  <c r="X425" i="3"/>
  <c r="X424" i="3"/>
  <c r="X423" i="3"/>
  <c r="X426" i="3"/>
  <c r="X428" i="3"/>
  <c r="X427" i="3"/>
  <c r="X430" i="3"/>
  <c r="X429" i="3"/>
  <c r="X431" i="3"/>
  <c r="X433" i="3"/>
  <c r="X432" i="3"/>
  <c r="X434" i="3"/>
  <c r="X435" i="3"/>
  <c r="X438" i="3"/>
  <c r="X437" i="3"/>
  <c r="X436" i="3"/>
  <c r="X440" i="3"/>
  <c r="X439" i="3"/>
  <c r="X442" i="3"/>
  <c r="X441" i="3"/>
  <c r="X443" i="3"/>
  <c r="X444" i="3"/>
  <c r="X445" i="3"/>
  <c r="R811" i="3"/>
  <c r="R412" i="3"/>
  <c r="R411" i="3"/>
  <c r="R414" i="3"/>
  <c r="R413" i="3"/>
  <c r="R415" i="3"/>
  <c r="R416" i="3"/>
  <c r="R420" i="3"/>
  <c r="R417" i="3"/>
  <c r="R418" i="3"/>
  <c r="R419" i="3"/>
  <c r="R421" i="3"/>
  <c r="R423" i="3"/>
  <c r="R422" i="3"/>
  <c r="R424" i="3"/>
  <c r="R426" i="3"/>
  <c r="R425" i="3"/>
  <c r="R427" i="3"/>
  <c r="R430" i="3"/>
  <c r="R429" i="3"/>
  <c r="R428" i="3"/>
  <c r="R432" i="3"/>
  <c r="R431" i="3"/>
  <c r="R436" i="3"/>
  <c r="R435" i="3"/>
  <c r="R433" i="3"/>
  <c r="R434" i="3"/>
  <c r="R437" i="3"/>
  <c r="R438" i="3"/>
  <c r="R439" i="3"/>
  <c r="R441" i="3"/>
  <c r="R440" i="3"/>
  <c r="R443" i="3"/>
  <c r="R442" i="3"/>
  <c r="R444" i="3"/>
  <c r="R445" i="3"/>
  <c r="Y811" i="3"/>
  <c r="Y413" i="3"/>
  <c r="Y414" i="3"/>
  <c r="Y411" i="3"/>
  <c r="Y412" i="3"/>
  <c r="Y415" i="3"/>
  <c r="Y416" i="3"/>
  <c r="Y418" i="3"/>
  <c r="Y417" i="3"/>
  <c r="Y419" i="3"/>
  <c r="Y420" i="3"/>
  <c r="Y423" i="3"/>
  <c r="Y421" i="3"/>
  <c r="Y425" i="3"/>
  <c r="Y422" i="3"/>
  <c r="Y424" i="3"/>
  <c r="Y426" i="3"/>
  <c r="Y428" i="3"/>
  <c r="Y427" i="3"/>
  <c r="Y429" i="3"/>
  <c r="Y430" i="3"/>
  <c r="Y432" i="3"/>
  <c r="Y431" i="3"/>
  <c r="Y433" i="3"/>
  <c r="Y435" i="3"/>
  <c r="Y434" i="3"/>
  <c r="Y438" i="3"/>
  <c r="Y436" i="3"/>
  <c r="Y437" i="3"/>
  <c r="Y440" i="3"/>
  <c r="Y439" i="3"/>
  <c r="Y441" i="3"/>
  <c r="Y443" i="3"/>
  <c r="Y442" i="3"/>
  <c r="Y445" i="3"/>
  <c r="Y444" i="3"/>
  <c r="W811" i="3"/>
  <c r="W412" i="3"/>
  <c r="W411" i="3"/>
  <c r="W413" i="3"/>
  <c r="W415" i="3"/>
  <c r="W414" i="3"/>
  <c r="W416" i="3"/>
  <c r="W418" i="3"/>
  <c r="W420" i="3"/>
  <c r="W417" i="3"/>
  <c r="W419" i="3"/>
  <c r="W422" i="3"/>
  <c r="W424" i="3"/>
  <c r="W421" i="3"/>
  <c r="W423" i="3"/>
  <c r="W425" i="3"/>
  <c r="W426" i="3"/>
  <c r="W431" i="3"/>
  <c r="W427" i="3"/>
  <c r="W428" i="3"/>
  <c r="W429" i="3"/>
  <c r="W430" i="3"/>
  <c r="W433" i="3"/>
  <c r="W432" i="3"/>
  <c r="W436" i="3"/>
  <c r="W435" i="3"/>
  <c r="W434" i="3"/>
  <c r="W441" i="3"/>
  <c r="W437" i="3"/>
  <c r="W438" i="3"/>
  <c r="W439" i="3"/>
  <c r="W440" i="3"/>
  <c r="W443" i="3"/>
  <c r="W444" i="3"/>
  <c r="W442" i="3"/>
  <c r="W445" i="3"/>
  <c r="A1019" i="10"/>
  <c r="A406" i="10"/>
  <c r="AD405" i="10"/>
  <c r="R405" i="10"/>
  <c r="F405" i="10"/>
  <c r="AC405" i="10"/>
  <c r="AB405" i="10"/>
  <c r="AJ405" i="10"/>
  <c r="AG405" i="10"/>
  <c r="Q405" i="10"/>
  <c r="P405" i="10"/>
  <c r="X405" i="10"/>
  <c r="U405" i="10"/>
  <c r="E405" i="10"/>
  <c r="D405" i="10"/>
  <c r="D1019" i="10" s="1"/>
  <c r="L405" i="10"/>
  <c r="L1019" i="10" s="1"/>
  <c r="I405" i="10"/>
  <c r="AE405" i="10"/>
  <c r="AI405" i="10"/>
  <c r="AH405" i="10"/>
  <c r="S405" i="10"/>
  <c r="AK405" i="10"/>
  <c r="W405" i="10"/>
  <c r="V405" i="10"/>
  <c r="AF405" i="10"/>
  <c r="G405" i="10"/>
  <c r="Y405" i="10"/>
  <c r="K405" i="10"/>
  <c r="J405" i="10"/>
  <c r="T405" i="10"/>
  <c r="AA405" i="10"/>
  <c r="M405" i="10"/>
  <c r="AM405" i="10"/>
  <c r="N405" i="10"/>
  <c r="AL405" i="10"/>
  <c r="Z405" i="10"/>
  <c r="C405" i="10"/>
  <c r="C1019" i="10" s="1"/>
  <c r="O405" i="10"/>
  <c r="H405" i="10"/>
  <c r="B405" i="10"/>
  <c r="B1019" i="10" s="1"/>
  <c r="AG811" i="3"/>
  <c r="AG412" i="3"/>
  <c r="AG411" i="3"/>
  <c r="AG415" i="3"/>
  <c r="AG413" i="3"/>
  <c r="AG414" i="3"/>
  <c r="AG418" i="3"/>
  <c r="AG420" i="3"/>
  <c r="AG417" i="3"/>
  <c r="AG416" i="3"/>
  <c r="AG419" i="3"/>
  <c r="AG422" i="3"/>
  <c r="AG421" i="3"/>
  <c r="AG424" i="3"/>
  <c r="AG423" i="3"/>
  <c r="AG428" i="3"/>
  <c r="AG426" i="3"/>
  <c r="AG425" i="3"/>
  <c r="AG427" i="3"/>
  <c r="AG430" i="3"/>
  <c r="AG429" i="3"/>
  <c r="AG433" i="3"/>
  <c r="AG431" i="3"/>
  <c r="AG432" i="3"/>
  <c r="AG434" i="3"/>
  <c r="AG435" i="3"/>
  <c r="AG436" i="3"/>
  <c r="AG437" i="3"/>
  <c r="AG438" i="3"/>
  <c r="AG439" i="3"/>
  <c r="AG441" i="3"/>
  <c r="AG440" i="3"/>
  <c r="AG443" i="3"/>
  <c r="AG444" i="3"/>
  <c r="AG442" i="3"/>
  <c r="AG445" i="3"/>
  <c r="AD811" i="3"/>
  <c r="AD412" i="3"/>
  <c r="AD411" i="3"/>
  <c r="AD413" i="3"/>
  <c r="AD414" i="3"/>
  <c r="AD416" i="3"/>
  <c r="AD415" i="3"/>
  <c r="AD417" i="3"/>
  <c r="AD418" i="3"/>
  <c r="AD419" i="3"/>
  <c r="AD423" i="3"/>
  <c r="AD420" i="3"/>
  <c r="AD422" i="3"/>
  <c r="AD421" i="3"/>
  <c r="AD425" i="3"/>
  <c r="AD427" i="3"/>
  <c r="AD429" i="3"/>
  <c r="AD424" i="3"/>
  <c r="AD426" i="3"/>
  <c r="AD428" i="3"/>
  <c r="AD431" i="3"/>
  <c r="AD430" i="3"/>
  <c r="AD432" i="3"/>
  <c r="AD438" i="3"/>
  <c r="AD434" i="3"/>
  <c r="AD433" i="3"/>
  <c r="AD436" i="3"/>
  <c r="AD439" i="3"/>
  <c r="AD435" i="3"/>
  <c r="AD437" i="3"/>
  <c r="AD440" i="3"/>
  <c r="AD442" i="3"/>
  <c r="AD441" i="3"/>
  <c r="AD444" i="3"/>
  <c r="AD443" i="3"/>
  <c r="AD445" i="3"/>
  <c r="S811" i="3"/>
  <c r="S411" i="3"/>
  <c r="S413" i="3"/>
  <c r="S412" i="3"/>
  <c r="S415" i="3"/>
  <c r="S414" i="3"/>
  <c r="S416" i="3"/>
  <c r="S419" i="3"/>
  <c r="S417" i="3"/>
  <c r="S418" i="3"/>
  <c r="S420" i="3"/>
  <c r="S421" i="3"/>
  <c r="S422" i="3"/>
  <c r="S424" i="3"/>
  <c r="S423" i="3"/>
  <c r="S425" i="3"/>
  <c r="S426" i="3"/>
  <c r="S427" i="3"/>
  <c r="S430" i="3"/>
  <c r="S431" i="3"/>
  <c r="S429" i="3"/>
  <c r="S428" i="3"/>
  <c r="S434" i="3"/>
  <c r="S432" i="3"/>
  <c r="S433" i="3"/>
  <c r="S437" i="3"/>
  <c r="S436" i="3"/>
  <c r="S435" i="3"/>
  <c r="S438" i="3"/>
  <c r="S441" i="3"/>
  <c r="S440" i="3"/>
  <c r="S439" i="3"/>
  <c r="S443" i="3"/>
  <c r="S445" i="3"/>
  <c r="S442" i="3"/>
  <c r="S444" i="3"/>
  <c r="N811" i="3"/>
  <c r="N411" i="3"/>
  <c r="N414" i="3"/>
  <c r="N413" i="3"/>
  <c r="N412" i="3"/>
  <c r="N415" i="3"/>
  <c r="N416" i="3"/>
  <c r="N418" i="3"/>
  <c r="N417" i="3"/>
  <c r="N419" i="3"/>
  <c r="N420" i="3"/>
  <c r="N424" i="3"/>
  <c r="N421" i="3"/>
  <c r="N425" i="3"/>
  <c r="N422" i="3"/>
  <c r="N423" i="3"/>
  <c r="N427" i="3"/>
  <c r="N426" i="3"/>
  <c r="N429" i="3"/>
  <c r="N433" i="3"/>
  <c r="N428" i="3"/>
  <c r="N430" i="3"/>
  <c r="N431" i="3"/>
  <c r="N432" i="3"/>
  <c r="N438" i="3"/>
  <c r="N436" i="3"/>
  <c r="N434" i="3"/>
  <c r="N435" i="3"/>
  <c r="N437" i="3"/>
  <c r="N439" i="3"/>
  <c r="N441" i="3"/>
  <c r="N440" i="3"/>
  <c r="N443" i="3"/>
  <c r="N444" i="3"/>
  <c r="N445" i="3"/>
  <c r="N442" i="3"/>
  <c r="A1020" i="10" l="1"/>
  <c r="A407" i="10"/>
  <c r="AG406" i="10"/>
  <c r="AD406" i="10"/>
  <c r="N406" i="10"/>
  <c r="Y406" i="10"/>
  <c r="U406" i="10"/>
  <c r="R406" i="10"/>
  <c r="B406" i="10"/>
  <c r="B1020" i="10" s="1"/>
  <c r="M406" i="10"/>
  <c r="I406" i="10"/>
  <c r="F406" i="10"/>
  <c r="AB406" i="10"/>
  <c r="AF406" i="10"/>
  <c r="AE406" i="10"/>
  <c r="P406" i="10"/>
  <c r="AH406" i="10"/>
  <c r="T406" i="10"/>
  <c r="S406" i="10"/>
  <c r="AC406" i="10"/>
  <c r="D406" i="10"/>
  <c r="D1020" i="10" s="1"/>
  <c r="V406" i="10"/>
  <c r="H406" i="10"/>
  <c r="G406" i="10"/>
  <c r="Q406" i="10"/>
  <c r="J406" i="10"/>
  <c r="E406" i="10"/>
  <c r="AM406" i="10"/>
  <c r="O406" i="10"/>
  <c r="AL406" i="10"/>
  <c r="C406" i="10"/>
  <c r="C1020" i="10" s="1"/>
  <c r="AK406" i="10"/>
  <c r="L406" i="10"/>
  <c r="L1020" i="10" s="1"/>
  <c r="X406" i="10"/>
  <c r="K406" i="10"/>
  <c r="Z406" i="10"/>
  <c r="AJ406" i="10"/>
  <c r="AI406" i="10"/>
  <c r="AA406" i="10"/>
  <c r="W406" i="10"/>
  <c r="A1021" i="10" l="1"/>
  <c r="A408" i="10"/>
  <c r="AC407" i="10"/>
  <c r="AB407" i="10"/>
  <c r="AL407" i="10"/>
  <c r="Y407" i="10"/>
  <c r="AE407" i="10"/>
  <c r="Q407" i="10"/>
  <c r="P407" i="10"/>
  <c r="Z407" i="10"/>
  <c r="M407" i="10"/>
  <c r="S407" i="10"/>
  <c r="E407" i="10"/>
  <c r="D407" i="10"/>
  <c r="D1021" i="10" s="1"/>
  <c r="N407" i="10"/>
  <c r="G407" i="10"/>
  <c r="B407" i="10"/>
  <c r="B1021" i="10" s="1"/>
  <c r="AJ407" i="10"/>
  <c r="X407" i="10"/>
  <c r="L407" i="10"/>
  <c r="L1021" i="10" s="1"/>
  <c r="AI407" i="10"/>
  <c r="U407" i="10"/>
  <c r="AM407" i="10"/>
  <c r="W407" i="10"/>
  <c r="AH407" i="10"/>
  <c r="R407" i="10"/>
  <c r="O407" i="10"/>
  <c r="J407" i="10"/>
  <c r="AA407" i="10"/>
  <c r="V407" i="10"/>
  <c r="C407" i="10"/>
  <c r="C1021" i="10" s="1"/>
  <c r="H407" i="10"/>
  <c r="AD407" i="10"/>
  <c r="F407" i="10"/>
  <c r="AK407" i="10"/>
  <c r="T407" i="10"/>
  <c r="K407" i="10"/>
  <c r="I407" i="10"/>
  <c r="AG407" i="10"/>
  <c r="AF407" i="10"/>
  <c r="A1022" i="10" l="1"/>
  <c r="A409" i="10"/>
  <c r="D408" i="10"/>
  <c r="D1022" i="10" s="1"/>
  <c r="AG408" i="10"/>
  <c r="U408" i="10"/>
  <c r="I408" i="10"/>
  <c r="AF408" i="10"/>
  <c r="AM408" i="10"/>
  <c r="AJ408" i="10"/>
  <c r="T408" i="10"/>
  <c r="AE408" i="10"/>
  <c r="AA408" i="10"/>
  <c r="X408" i="10"/>
  <c r="H408" i="10"/>
  <c r="S408" i="10"/>
  <c r="O408" i="10"/>
  <c r="L408" i="10"/>
  <c r="L1022" i="10" s="1"/>
  <c r="G408" i="10"/>
  <c r="C408" i="10"/>
  <c r="C1022" i="10" s="1"/>
  <c r="AL408" i="10"/>
  <c r="AH408" i="10"/>
  <c r="AB408" i="10"/>
  <c r="N408" i="10"/>
  <c r="Y408" i="10"/>
  <c r="W408" i="10"/>
  <c r="J408" i="10"/>
  <c r="B408" i="10"/>
  <c r="B1022" i="10" s="1"/>
  <c r="P408" i="10"/>
  <c r="F408" i="10"/>
  <c r="V408" i="10"/>
  <c r="R408" i="10"/>
  <c r="E408" i="10"/>
  <c r="AK408" i="10"/>
  <c r="M408" i="10"/>
  <c r="AD408" i="10"/>
  <c r="AI408" i="10"/>
  <c r="AC408" i="10"/>
  <c r="K408" i="10"/>
  <c r="Q408" i="10"/>
  <c r="Z408" i="10"/>
  <c r="A1023" i="10" l="1"/>
  <c r="A410" i="10"/>
  <c r="R409" i="10"/>
  <c r="F409" i="10"/>
  <c r="AC409" i="10"/>
  <c r="AJ409" i="10"/>
  <c r="AG409" i="10"/>
  <c r="Q409" i="10"/>
  <c r="AB409" i="10"/>
  <c r="X409" i="10"/>
  <c r="U409" i="10"/>
  <c r="E409" i="10"/>
  <c r="P409" i="10"/>
  <c r="L409" i="10"/>
  <c r="L1023" i="10" s="1"/>
  <c r="I409" i="10"/>
  <c r="D409" i="10"/>
  <c r="D1023" i="10" s="1"/>
  <c r="AI409" i="10"/>
  <c r="AE409" i="10"/>
  <c r="W409" i="10"/>
  <c r="AH409" i="10"/>
  <c r="AF409" i="10"/>
  <c r="S409" i="10"/>
  <c r="O409" i="10"/>
  <c r="AK409" i="10"/>
  <c r="K409" i="10"/>
  <c r="V409" i="10"/>
  <c r="T409" i="10"/>
  <c r="G409" i="10"/>
  <c r="Y409" i="10"/>
  <c r="J409" i="10"/>
  <c r="H409" i="10"/>
  <c r="M409" i="10"/>
  <c r="B409" i="10"/>
  <c r="B1023" i="10" s="1"/>
  <c r="AM409" i="10"/>
  <c r="AA409" i="10"/>
  <c r="AL409" i="10"/>
  <c r="N409" i="10"/>
  <c r="C409" i="10"/>
  <c r="C1023" i="10" s="1"/>
  <c r="AD409" i="10"/>
  <c r="Z409" i="10"/>
  <c r="A1024" i="10" l="1"/>
  <c r="A411" i="10"/>
  <c r="U410" i="10"/>
  <c r="R410" i="10"/>
  <c r="B410" i="10"/>
  <c r="B1024" i="10" s="1"/>
  <c r="Y410" i="10"/>
  <c r="I410" i="10"/>
  <c r="F410" i="10"/>
  <c r="M410" i="10"/>
  <c r="AF410" i="10"/>
  <c r="AB410" i="10"/>
  <c r="T410" i="10"/>
  <c r="AE410" i="10"/>
  <c r="AC410" i="10"/>
  <c r="P410" i="10"/>
  <c r="AH410" i="10"/>
  <c r="H410" i="10"/>
  <c r="S410" i="10"/>
  <c r="Q410" i="10"/>
  <c r="D410" i="10"/>
  <c r="D1024" i="10" s="1"/>
  <c r="V410" i="10"/>
  <c r="G410" i="10"/>
  <c r="E410" i="10"/>
  <c r="J410" i="10"/>
  <c r="AM410" i="10"/>
  <c r="AA410" i="10"/>
  <c r="C410" i="10"/>
  <c r="C1024" i="10" s="1"/>
  <c r="Z410" i="10"/>
  <c r="AD410" i="10"/>
  <c r="AK410" i="10"/>
  <c r="AI410" i="10"/>
  <c r="AG410" i="10"/>
  <c r="L410" i="10"/>
  <c r="L1024" i="10" s="1"/>
  <c r="AL410" i="10"/>
  <c r="N410" i="10"/>
  <c r="X410" i="10"/>
  <c r="AJ410" i="10"/>
  <c r="W410" i="10"/>
  <c r="O410" i="10"/>
  <c r="K410" i="10"/>
  <c r="A1025" i="10" l="1"/>
  <c r="A412" i="10"/>
  <c r="Q411" i="10"/>
  <c r="AB411" i="10"/>
  <c r="Z411" i="10"/>
  <c r="Y411" i="10"/>
  <c r="AE411" i="10"/>
  <c r="E411" i="10"/>
  <c r="P411" i="10"/>
  <c r="N411" i="10"/>
  <c r="M411" i="10"/>
  <c r="S411" i="10"/>
  <c r="D411" i="10"/>
  <c r="D1025" i="10" s="1"/>
  <c r="B411" i="10"/>
  <c r="B1025" i="10" s="1"/>
  <c r="G411" i="10"/>
  <c r="AJ411" i="10"/>
  <c r="X411" i="10"/>
  <c r="L411" i="10"/>
  <c r="L1025" i="10" s="1"/>
  <c r="AI411" i="10"/>
  <c r="AM411" i="10"/>
  <c r="W411" i="10"/>
  <c r="AD411" i="10"/>
  <c r="AA411" i="10"/>
  <c r="K411" i="10"/>
  <c r="AH411" i="10"/>
  <c r="F411" i="10"/>
  <c r="C411" i="10"/>
  <c r="C1025" i="10" s="1"/>
  <c r="J411" i="10"/>
  <c r="AG411" i="10"/>
  <c r="R411" i="10"/>
  <c r="AK411" i="10"/>
  <c r="AF411" i="10"/>
  <c r="H411" i="10"/>
  <c r="AL411" i="10"/>
  <c r="I411" i="10"/>
  <c r="U411" i="10"/>
  <c r="AC411" i="10"/>
  <c r="T411" i="10"/>
  <c r="O411" i="10"/>
  <c r="V411" i="10"/>
  <c r="A1026" i="10" l="1"/>
  <c r="A413" i="10"/>
  <c r="D412" i="10"/>
  <c r="D1026" i="10" s="1"/>
  <c r="AG412" i="10"/>
  <c r="U412" i="10"/>
  <c r="I412" i="10"/>
  <c r="AF412" i="10"/>
  <c r="AM412" i="10"/>
  <c r="AJ412" i="10"/>
  <c r="T412" i="10"/>
  <c r="AA412" i="10"/>
  <c r="X412" i="10"/>
  <c r="H412" i="10"/>
  <c r="AE412" i="10"/>
  <c r="O412" i="10"/>
  <c r="L412" i="10"/>
  <c r="L1026" i="10" s="1"/>
  <c r="S412" i="10"/>
  <c r="C412" i="10"/>
  <c r="C1026" i="10" s="1"/>
  <c r="AL412" i="10"/>
  <c r="G412" i="10"/>
  <c r="Z412" i="10"/>
  <c r="AI412" i="10"/>
  <c r="AH412" i="10"/>
  <c r="AB412" i="10"/>
  <c r="B412" i="10"/>
  <c r="B1026" i="10" s="1"/>
  <c r="Y412" i="10"/>
  <c r="K412" i="10"/>
  <c r="J412" i="10"/>
  <c r="P412" i="10"/>
  <c r="V412" i="10"/>
  <c r="F412" i="10"/>
  <c r="AK412" i="10"/>
  <c r="M412" i="10"/>
  <c r="R412" i="10"/>
  <c r="AD412" i="10"/>
  <c r="W412" i="10"/>
  <c r="Q412" i="10"/>
  <c r="E412" i="10"/>
  <c r="N412" i="10"/>
  <c r="AC412" i="10"/>
  <c r="A1027" i="10" l="1"/>
  <c r="A414" i="10"/>
  <c r="F413" i="10"/>
  <c r="AC413" i="10"/>
  <c r="AJ413" i="10"/>
  <c r="AG413" i="10"/>
  <c r="Q413" i="10"/>
  <c r="X413" i="10"/>
  <c r="U413" i="10"/>
  <c r="E413" i="10"/>
  <c r="AB413" i="10"/>
  <c r="L413" i="10"/>
  <c r="L1027" i="10" s="1"/>
  <c r="I413" i="10"/>
  <c r="P413" i="10"/>
  <c r="AI413" i="10"/>
  <c r="D413" i="10"/>
  <c r="D1027" i="10" s="1"/>
  <c r="C413" i="10"/>
  <c r="C1027" i="10" s="1"/>
  <c r="W413" i="10"/>
  <c r="AF413" i="10"/>
  <c r="AE413" i="10"/>
  <c r="K413" i="10"/>
  <c r="AH413" i="10"/>
  <c r="T413" i="10"/>
  <c r="S413" i="10"/>
  <c r="AK413" i="10"/>
  <c r="V413" i="10"/>
  <c r="H413" i="10"/>
  <c r="G413" i="10"/>
  <c r="Y413" i="10"/>
  <c r="J413" i="10"/>
  <c r="M413" i="10"/>
  <c r="AD413" i="10"/>
  <c r="AM413" i="10"/>
  <c r="Z413" i="10"/>
  <c r="B413" i="10"/>
  <c r="B1027" i="10" s="1"/>
  <c r="AL413" i="10"/>
  <c r="R413" i="10"/>
  <c r="O413" i="10"/>
  <c r="AA413" i="10"/>
  <c r="N413" i="10"/>
  <c r="A1028" i="10" l="1"/>
  <c r="A415" i="10"/>
  <c r="I414" i="10"/>
  <c r="F414" i="10"/>
  <c r="Y414" i="10"/>
  <c r="AF414" i="10"/>
  <c r="M414" i="10"/>
  <c r="T414" i="10"/>
  <c r="AC414" i="10"/>
  <c r="AB414" i="10"/>
  <c r="H414" i="10"/>
  <c r="AE414" i="10"/>
  <c r="Q414" i="10"/>
  <c r="P414" i="10"/>
  <c r="AJ414" i="10"/>
  <c r="AH414" i="10"/>
  <c r="S414" i="10"/>
  <c r="E414" i="10"/>
  <c r="D414" i="10"/>
  <c r="D1028" i="10" s="1"/>
  <c r="V414" i="10"/>
  <c r="G414" i="10"/>
  <c r="J414" i="10"/>
  <c r="AM414" i="10"/>
  <c r="AA414" i="10"/>
  <c r="O414" i="10"/>
  <c r="AL414" i="10"/>
  <c r="AG414" i="10"/>
  <c r="AD414" i="10"/>
  <c r="N414" i="10"/>
  <c r="U414" i="10"/>
  <c r="AI414" i="10"/>
  <c r="Z414" i="10"/>
  <c r="B414" i="10"/>
  <c r="B1028" i="10" s="1"/>
  <c r="L414" i="10"/>
  <c r="L1028" i="10" s="1"/>
  <c r="X414" i="10"/>
  <c r="K414" i="10"/>
  <c r="C414" i="10"/>
  <c r="C1028" i="10" s="1"/>
  <c r="R414" i="10"/>
  <c r="AK414" i="10"/>
  <c r="W414" i="10"/>
  <c r="A1029" i="10" l="1"/>
  <c r="A416" i="10"/>
  <c r="E415" i="10"/>
  <c r="AB415" i="10"/>
  <c r="N415" i="10"/>
  <c r="Y415" i="10"/>
  <c r="AE415" i="10"/>
  <c r="P415" i="10"/>
  <c r="B415" i="10"/>
  <c r="B1029" i="10" s="1"/>
  <c r="M415" i="10"/>
  <c r="S415" i="10"/>
  <c r="D415" i="10"/>
  <c r="D1029" i="10" s="1"/>
  <c r="G415" i="10"/>
  <c r="AJ415" i="10"/>
  <c r="X415" i="10"/>
  <c r="L415" i="10"/>
  <c r="L1029" i="10" s="1"/>
  <c r="AI415" i="10"/>
  <c r="AM415" i="10"/>
  <c r="W415" i="10"/>
  <c r="AD415" i="10"/>
  <c r="AA415" i="10"/>
  <c r="K415" i="10"/>
  <c r="R415" i="10"/>
  <c r="O415" i="10"/>
  <c r="AH415" i="10"/>
  <c r="AC415" i="10"/>
  <c r="AL415" i="10"/>
  <c r="J415" i="10"/>
  <c r="AK415" i="10"/>
  <c r="AG415" i="10"/>
  <c r="T415" i="10"/>
  <c r="I415" i="10"/>
  <c r="Z415" i="10"/>
  <c r="AF415" i="10"/>
  <c r="Q415" i="10"/>
  <c r="C415" i="10"/>
  <c r="C1029" i="10" s="1"/>
  <c r="V415" i="10"/>
  <c r="U415" i="10"/>
  <c r="F415" i="10"/>
  <c r="H415" i="10"/>
  <c r="A1030" i="10" l="1"/>
  <c r="A417" i="10"/>
  <c r="D416" i="10"/>
  <c r="D1030" i="10" s="1"/>
  <c r="AG416" i="10"/>
  <c r="U416" i="10"/>
  <c r="I416" i="10"/>
  <c r="AF416" i="10"/>
  <c r="AD416" i="10"/>
  <c r="AM416" i="10"/>
  <c r="AJ416" i="10"/>
  <c r="T416" i="10"/>
  <c r="AA416" i="10"/>
  <c r="X416" i="10"/>
  <c r="H416" i="10"/>
  <c r="O416" i="10"/>
  <c r="L416" i="10"/>
  <c r="L1030" i="10" s="1"/>
  <c r="AE416" i="10"/>
  <c r="C416" i="10"/>
  <c r="C1030" i="10" s="1"/>
  <c r="AL416" i="10"/>
  <c r="S416" i="10"/>
  <c r="Z416" i="10"/>
  <c r="AI416" i="10"/>
  <c r="G416" i="10"/>
  <c r="N416" i="10"/>
  <c r="W416" i="10"/>
  <c r="AH416" i="10"/>
  <c r="AB416" i="10"/>
  <c r="Y416" i="10"/>
  <c r="J416" i="10"/>
  <c r="P416" i="10"/>
  <c r="AC416" i="10"/>
  <c r="AK416" i="10"/>
  <c r="M416" i="10"/>
  <c r="F416" i="10"/>
  <c r="R416" i="10"/>
  <c r="K416" i="10"/>
  <c r="E416" i="10"/>
  <c r="B416" i="10"/>
  <c r="B1030" i="10" s="1"/>
  <c r="Q416" i="10"/>
  <c r="V416" i="10"/>
  <c r="A1031" i="10" l="1"/>
  <c r="A418" i="10"/>
  <c r="AJ417" i="10"/>
  <c r="AG417" i="10"/>
  <c r="Q417" i="10"/>
  <c r="X417" i="10"/>
  <c r="U417" i="10"/>
  <c r="E417" i="10"/>
  <c r="L417" i="10"/>
  <c r="L1031" i="10" s="1"/>
  <c r="I417" i="10"/>
  <c r="AB417" i="10"/>
  <c r="AI417" i="10"/>
  <c r="P417" i="10"/>
  <c r="W417" i="10"/>
  <c r="AF417" i="10"/>
  <c r="D417" i="10"/>
  <c r="D1031" i="10" s="1"/>
  <c r="K417" i="10"/>
  <c r="T417" i="10"/>
  <c r="AE417" i="10"/>
  <c r="AH417" i="10"/>
  <c r="H417" i="10"/>
  <c r="S417" i="10"/>
  <c r="AK417" i="10"/>
  <c r="V417" i="10"/>
  <c r="G417" i="10"/>
  <c r="Y417" i="10"/>
  <c r="J417" i="10"/>
  <c r="M417" i="10"/>
  <c r="R417" i="10"/>
  <c r="AC417" i="10"/>
  <c r="AM417" i="10"/>
  <c r="B417" i="10"/>
  <c r="B1031" i="10" s="1"/>
  <c r="AL417" i="10"/>
  <c r="AD417" i="10"/>
  <c r="Z417" i="10"/>
  <c r="F417" i="10"/>
  <c r="O417" i="10"/>
  <c r="AA417" i="10"/>
  <c r="N417" i="10"/>
  <c r="C417" i="10"/>
  <c r="C1031" i="10" s="1"/>
  <c r="A1032" i="10" l="1"/>
  <c r="A419" i="10"/>
  <c r="AF418" i="10"/>
  <c r="Y418" i="10"/>
  <c r="T418" i="10"/>
  <c r="AC418" i="10"/>
  <c r="M418" i="10"/>
  <c r="X418" i="10"/>
  <c r="H418" i="10"/>
  <c r="Q418" i="10"/>
  <c r="AB418" i="10"/>
  <c r="AE418" i="10"/>
  <c r="E418" i="10"/>
  <c r="P418" i="10"/>
  <c r="AH418" i="10"/>
  <c r="S418" i="10"/>
  <c r="D418" i="10"/>
  <c r="D1032" i="10" s="1"/>
  <c r="V418" i="10"/>
  <c r="G418" i="10"/>
  <c r="AM418" i="10"/>
  <c r="J418" i="10"/>
  <c r="AA418" i="10"/>
  <c r="O418" i="10"/>
  <c r="AL418" i="10"/>
  <c r="C418" i="10"/>
  <c r="C1032" i="10" s="1"/>
  <c r="Z418" i="10"/>
  <c r="U418" i="10"/>
  <c r="R418" i="10"/>
  <c r="B418" i="10"/>
  <c r="B1032" i="10" s="1"/>
  <c r="N418" i="10"/>
  <c r="L418" i="10"/>
  <c r="L1032" i="10" s="1"/>
  <c r="AD418" i="10"/>
  <c r="F418" i="10"/>
  <c r="AK418" i="10"/>
  <c r="K418" i="10"/>
  <c r="AG418" i="10"/>
  <c r="I418" i="10"/>
  <c r="AJ418" i="10"/>
  <c r="AI418" i="10"/>
  <c r="W418" i="10"/>
  <c r="A1033" i="10" l="1"/>
  <c r="A420" i="10"/>
  <c r="AB419" i="10"/>
  <c r="B419" i="10"/>
  <c r="B1033" i="10" s="1"/>
  <c r="Y419" i="10"/>
  <c r="AE419" i="10"/>
  <c r="P419" i="10"/>
  <c r="M419" i="10"/>
  <c r="S419" i="10"/>
  <c r="D419" i="10"/>
  <c r="D1033" i="10" s="1"/>
  <c r="AJ419" i="10"/>
  <c r="G419" i="10"/>
  <c r="X419" i="10"/>
  <c r="L419" i="10"/>
  <c r="L1033" i="10" s="1"/>
  <c r="AI419" i="10"/>
  <c r="AM419" i="10"/>
  <c r="W419" i="10"/>
  <c r="AD419" i="10"/>
  <c r="AA419" i="10"/>
  <c r="K419" i="10"/>
  <c r="R419" i="10"/>
  <c r="O419" i="10"/>
  <c r="F419" i="10"/>
  <c r="C419" i="10"/>
  <c r="C1033" i="10" s="1"/>
  <c r="AH419" i="10"/>
  <c r="Q419" i="10"/>
  <c r="Z419" i="10"/>
  <c r="J419" i="10"/>
  <c r="AG419" i="10"/>
  <c r="AL419" i="10"/>
  <c r="AF419" i="10"/>
  <c r="N419" i="10"/>
  <c r="T419" i="10"/>
  <c r="AC419" i="10"/>
  <c r="E419" i="10"/>
  <c r="V419" i="10"/>
  <c r="I419" i="10"/>
  <c r="AK419" i="10"/>
  <c r="U419" i="10"/>
  <c r="H419" i="10"/>
  <c r="A1034" i="10" l="1"/>
  <c r="A421" i="10"/>
  <c r="D420" i="10"/>
  <c r="D1034" i="10" s="1"/>
  <c r="U420" i="10"/>
  <c r="R420" i="10"/>
  <c r="I420" i="10"/>
  <c r="AF420" i="10"/>
  <c r="AM420" i="10"/>
  <c r="AJ420" i="10"/>
  <c r="T420" i="10"/>
  <c r="AA420" i="10"/>
  <c r="X420" i="10"/>
  <c r="H420" i="10"/>
  <c r="O420" i="10"/>
  <c r="L420" i="10"/>
  <c r="L1034" i="10" s="1"/>
  <c r="C420" i="10"/>
  <c r="C1034" i="10" s="1"/>
  <c r="AL420" i="10"/>
  <c r="AE420" i="10"/>
  <c r="Z420" i="10"/>
  <c r="AI420" i="10"/>
  <c r="S420" i="10"/>
  <c r="N420" i="10"/>
  <c r="W420" i="10"/>
  <c r="G420" i="10"/>
  <c r="B420" i="10"/>
  <c r="B1034" i="10" s="1"/>
  <c r="K420" i="10"/>
  <c r="AH420" i="10"/>
  <c r="AB420" i="10"/>
  <c r="Y420" i="10"/>
  <c r="J420" i="10"/>
  <c r="M420" i="10"/>
  <c r="AD420" i="10"/>
  <c r="F420" i="10"/>
  <c r="AG420" i="10"/>
  <c r="E420" i="10"/>
  <c r="V420" i="10"/>
  <c r="AC420" i="10"/>
  <c r="Q420" i="10"/>
  <c r="P420" i="10"/>
  <c r="AK420" i="10"/>
  <c r="A1035" i="10" l="1"/>
  <c r="A422" i="10"/>
  <c r="X421" i="10"/>
  <c r="U421" i="10"/>
  <c r="E421" i="10"/>
  <c r="L421" i="10"/>
  <c r="L1035" i="10" s="1"/>
  <c r="I421" i="10"/>
  <c r="AI421" i="10"/>
  <c r="AB421" i="10"/>
  <c r="W421" i="10"/>
  <c r="AF421" i="10"/>
  <c r="P421" i="10"/>
  <c r="K421" i="10"/>
  <c r="T421" i="10"/>
  <c r="D421" i="10"/>
  <c r="D1035" i="10" s="1"/>
  <c r="H421" i="10"/>
  <c r="AE421" i="10"/>
  <c r="AH421" i="10"/>
  <c r="S421" i="10"/>
  <c r="AK421" i="10"/>
  <c r="V421" i="10"/>
  <c r="G421" i="10"/>
  <c r="Y421" i="10"/>
  <c r="J421" i="10"/>
  <c r="AD421" i="10"/>
  <c r="M421" i="10"/>
  <c r="F421" i="10"/>
  <c r="AC421" i="10"/>
  <c r="Q421" i="10"/>
  <c r="AA421" i="10"/>
  <c r="AM421" i="10"/>
  <c r="Z421" i="10"/>
  <c r="R421" i="10"/>
  <c r="N421" i="10"/>
  <c r="AG421" i="10"/>
  <c r="AL421" i="10"/>
  <c r="C421" i="10"/>
  <c r="C1035" i="10" s="1"/>
  <c r="AJ421" i="10"/>
  <c r="O421" i="10"/>
  <c r="B421" i="10"/>
  <c r="B1035" i="10" s="1"/>
  <c r="A1036" i="10" l="1"/>
  <c r="A423" i="10"/>
  <c r="T422" i="10"/>
  <c r="AC422" i="10"/>
  <c r="Y422" i="10"/>
  <c r="H422" i="10"/>
  <c r="Q422" i="10"/>
  <c r="M422" i="10"/>
  <c r="E422" i="10"/>
  <c r="AB422" i="10"/>
  <c r="AE422" i="10"/>
  <c r="P422" i="10"/>
  <c r="AH422" i="10"/>
  <c r="S422" i="10"/>
  <c r="D422" i="10"/>
  <c r="D1036" i="10" s="1"/>
  <c r="AM422" i="10"/>
  <c r="V422" i="10"/>
  <c r="G422" i="10"/>
  <c r="AA422" i="10"/>
  <c r="J422" i="10"/>
  <c r="O422" i="10"/>
  <c r="AL422" i="10"/>
  <c r="C422" i="10"/>
  <c r="C1036" i="10" s="1"/>
  <c r="Z422" i="10"/>
  <c r="AG422" i="10"/>
  <c r="AD422" i="10"/>
  <c r="N422" i="10"/>
  <c r="I422" i="10"/>
  <c r="F422" i="10"/>
  <c r="AF422" i="10"/>
  <c r="R422" i="10"/>
  <c r="AK422" i="10"/>
  <c r="AJ422" i="10"/>
  <c r="U422" i="10"/>
  <c r="L422" i="10"/>
  <c r="L1036" i="10" s="1"/>
  <c r="X422" i="10"/>
  <c r="AI422" i="10"/>
  <c r="K422" i="10"/>
  <c r="W422" i="10"/>
  <c r="B422" i="10"/>
  <c r="B1036" i="10" s="1"/>
  <c r="A1037" i="10" l="1"/>
  <c r="A424" i="10"/>
  <c r="AB423" i="10"/>
  <c r="Y423" i="10"/>
  <c r="AE423" i="10"/>
  <c r="P423" i="10"/>
  <c r="M423" i="10"/>
  <c r="AJ423" i="10"/>
  <c r="S423" i="10"/>
  <c r="D423" i="10"/>
  <c r="D1037" i="10" s="1"/>
  <c r="X423" i="10"/>
  <c r="G423" i="10"/>
  <c r="L423" i="10"/>
  <c r="L1037" i="10" s="1"/>
  <c r="AI423" i="10"/>
  <c r="AM423" i="10"/>
  <c r="W423" i="10"/>
  <c r="AD423" i="10"/>
  <c r="AA423" i="10"/>
  <c r="K423" i="10"/>
  <c r="R423" i="10"/>
  <c r="O423" i="10"/>
  <c r="F423" i="10"/>
  <c r="C423" i="10"/>
  <c r="C1037" i="10" s="1"/>
  <c r="AC423" i="10"/>
  <c r="AL423" i="10"/>
  <c r="AH423" i="10"/>
  <c r="E423" i="10"/>
  <c r="N423" i="10"/>
  <c r="J423" i="10"/>
  <c r="AG423" i="10"/>
  <c r="Z423" i="10"/>
  <c r="T423" i="10"/>
  <c r="B423" i="10"/>
  <c r="B1037" i="10" s="1"/>
  <c r="H423" i="10"/>
  <c r="Q423" i="10"/>
  <c r="V423" i="10"/>
  <c r="AF423" i="10"/>
  <c r="AK423" i="10"/>
  <c r="I423" i="10"/>
  <c r="U423" i="10"/>
  <c r="A1038" i="10" l="1"/>
  <c r="A425" i="10"/>
  <c r="D424" i="10"/>
  <c r="D1038" i="10" s="1"/>
  <c r="I424" i="10"/>
  <c r="AF424" i="10"/>
  <c r="AM424" i="10"/>
  <c r="AJ424" i="10"/>
  <c r="T424" i="10"/>
  <c r="AA424" i="10"/>
  <c r="X424" i="10"/>
  <c r="H424" i="10"/>
  <c r="O424" i="10"/>
  <c r="L424" i="10"/>
  <c r="L1038" i="10" s="1"/>
  <c r="C424" i="10"/>
  <c r="C1038" i="10" s="1"/>
  <c r="AL424" i="10"/>
  <c r="Z424" i="10"/>
  <c r="AI424" i="10"/>
  <c r="AE424" i="10"/>
  <c r="N424" i="10"/>
  <c r="W424" i="10"/>
  <c r="S424" i="10"/>
  <c r="B424" i="10"/>
  <c r="B1038" i="10" s="1"/>
  <c r="K424" i="10"/>
  <c r="G424" i="10"/>
  <c r="AH424" i="10"/>
  <c r="AB424" i="10"/>
  <c r="Y424" i="10"/>
  <c r="J424" i="10"/>
  <c r="AG424" i="10"/>
  <c r="U424" i="10"/>
  <c r="AD424" i="10"/>
  <c r="F424" i="10"/>
  <c r="V424" i="10"/>
  <c r="AC424" i="10"/>
  <c r="E424" i="10"/>
  <c r="R424" i="10"/>
  <c r="AK424" i="10"/>
  <c r="P424" i="10"/>
  <c r="M424" i="10"/>
  <c r="Q424" i="10"/>
  <c r="A1039" i="10" l="1"/>
  <c r="A426" i="10"/>
  <c r="L425" i="10"/>
  <c r="L1039" i="10" s="1"/>
  <c r="I425" i="10"/>
  <c r="AI425" i="10"/>
  <c r="W425" i="10"/>
  <c r="AF425" i="10"/>
  <c r="AB425" i="10"/>
  <c r="K425" i="10"/>
  <c r="T425" i="10"/>
  <c r="P425" i="10"/>
  <c r="H425" i="10"/>
  <c r="D425" i="10"/>
  <c r="D1039" i="10" s="1"/>
  <c r="AE425" i="10"/>
  <c r="AH425" i="10"/>
  <c r="S425" i="10"/>
  <c r="AK425" i="10"/>
  <c r="V425" i="10"/>
  <c r="G425" i="10"/>
  <c r="AD425" i="10"/>
  <c r="Y425" i="10"/>
  <c r="J425" i="10"/>
  <c r="R425" i="10"/>
  <c r="M425" i="10"/>
  <c r="AJ425" i="10"/>
  <c r="AG425" i="10"/>
  <c r="Q425" i="10"/>
  <c r="N425" i="10"/>
  <c r="F425" i="10"/>
  <c r="B425" i="10"/>
  <c r="B1039" i="10" s="1"/>
  <c r="U425" i="10"/>
  <c r="Z425" i="10"/>
  <c r="AM425" i="10"/>
  <c r="X425" i="10"/>
  <c r="AL425" i="10"/>
  <c r="C425" i="10"/>
  <c r="C1039" i="10" s="1"/>
  <c r="AC425" i="10"/>
  <c r="E425" i="10"/>
  <c r="O425" i="10"/>
  <c r="AA425" i="10"/>
  <c r="A1040" i="10" l="1"/>
  <c r="A427" i="10"/>
  <c r="H426" i="10"/>
  <c r="Q426" i="10"/>
  <c r="Y426" i="10"/>
  <c r="E426" i="10"/>
  <c r="M426" i="10"/>
  <c r="AB426" i="10"/>
  <c r="AE426" i="10"/>
  <c r="P426" i="10"/>
  <c r="AM426" i="10"/>
  <c r="AH426" i="10"/>
  <c r="S426" i="10"/>
  <c r="D426" i="10"/>
  <c r="D1040" i="10" s="1"/>
  <c r="AA426" i="10"/>
  <c r="V426" i="10"/>
  <c r="G426" i="10"/>
  <c r="O426" i="10"/>
  <c r="AL426" i="10"/>
  <c r="J426" i="10"/>
  <c r="C426" i="10"/>
  <c r="C1040" i="10" s="1"/>
  <c r="Z426" i="10"/>
  <c r="AG426" i="10"/>
  <c r="AD426" i="10"/>
  <c r="N426" i="10"/>
  <c r="U426" i="10"/>
  <c r="R426" i="10"/>
  <c r="B426" i="10"/>
  <c r="B1040" i="10" s="1"/>
  <c r="AF426" i="10"/>
  <c r="AC426" i="10"/>
  <c r="AI426" i="10"/>
  <c r="T426" i="10"/>
  <c r="F426" i="10"/>
  <c r="AK426" i="10"/>
  <c r="X426" i="10"/>
  <c r="L426" i="10"/>
  <c r="L1040" i="10" s="1"/>
  <c r="I426" i="10"/>
  <c r="AJ426" i="10"/>
  <c r="W426" i="10"/>
  <c r="K426" i="10"/>
  <c r="A1041" i="10" l="1"/>
  <c r="A428" i="10"/>
  <c r="AB427" i="10"/>
  <c r="Y427" i="10"/>
  <c r="AJ427" i="10"/>
  <c r="AE427" i="10"/>
  <c r="P427" i="10"/>
  <c r="M427" i="10"/>
  <c r="X427" i="10"/>
  <c r="S427" i="10"/>
  <c r="D427" i="10"/>
  <c r="D1041" i="10" s="1"/>
  <c r="L427" i="10"/>
  <c r="L1041" i="10" s="1"/>
  <c r="AI427" i="10"/>
  <c r="G427" i="10"/>
  <c r="AM427" i="10"/>
  <c r="W427" i="10"/>
  <c r="AD427" i="10"/>
  <c r="AA427" i="10"/>
  <c r="K427" i="10"/>
  <c r="R427" i="10"/>
  <c r="O427" i="10"/>
  <c r="F427" i="10"/>
  <c r="C427" i="10"/>
  <c r="C1041" i="10" s="1"/>
  <c r="AC427" i="10"/>
  <c r="AL427" i="10"/>
  <c r="Q427" i="10"/>
  <c r="Z427" i="10"/>
  <c r="AH427" i="10"/>
  <c r="AG427" i="10"/>
  <c r="B427" i="10"/>
  <c r="B1041" i="10" s="1"/>
  <c r="J427" i="10"/>
  <c r="E427" i="10"/>
  <c r="V427" i="10"/>
  <c r="T427" i="10"/>
  <c r="AK427" i="10"/>
  <c r="AF427" i="10"/>
  <c r="I427" i="10"/>
  <c r="U427" i="10"/>
  <c r="N427" i="10"/>
  <c r="H427" i="10"/>
  <c r="A1042" i="10" l="1"/>
  <c r="A429" i="10"/>
  <c r="D428" i="10"/>
  <c r="D1042" i="10" s="1"/>
  <c r="AM428" i="10"/>
  <c r="AJ428" i="10"/>
  <c r="T428" i="10"/>
  <c r="AA428" i="10"/>
  <c r="X428" i="10"/>
  <c r="H428" i="10"/>
  <c r="O428" i="10"/>
  <c r="L428" i="10"/>
  <c r="L1042" i="10" s="1"/>
  <c r="C428" i="10"/>
  <c r="C1042" i="10" s="1"/>
  <c r="AL428" i="10"/>
  <c r="Z428" i="10"/>
  <c r="AI428" i="10"/>
  <c r="N428" i="10"/>
  <c r="W428" i="10"/>
  <c r="AE428" i="10"/>
  <c r="B428" i="10"/>
  <c r="B1042" i="10" s="1"/>
  <c r="K428" i="10"/>
  <c r="S428" i="10"/>
  <c r="G428" i="10"/>
  <c r="AH428" i="10"/>
  <c r="AB428" i="10"/>
  <c r="Y428" i="10"/>
  <c r="J428" i="10"/>
  <c r="U428" i="10"/>
  <c r="I428" i="10"/>
  <c r="E428" i="10"/>
  <c r="R428" i="10"/>
  <c r="V428" i="10"/>
  <c r="AD428" i="10"/>
  <c r="Q428" i="10"/>
  <c r="AK428" i="10"/>
  <c r="M428" i="10"/>
  <c r="AF428" i="10"/>
  <c r="P428" i="10"/>
  <c r="F428" i="10"/>
  <c r="AG428" i="10"/>
  <c r="AC428" i="10"/>
  <c r="A1043" i="10" l="1"/>
  <c r="A430" i="10"/>
  <c r="AI429" i="10"/>
  <c r="W429" i="10"/>
  <c r="AF429" i="10"/>
  <c r="K429" i="10"/>
  <c r="T429" i="10"/>
  <c r="AB429" i="10"/>
  <c r="H429" i="10"/>
  <c r="P429" i="10"/>
  <c r="D429" i="10"/>
  <c r="D1043" i="10" s="1"/>
  <c r="AE429" i="10"/>
  <c r="AH429" i="10"/>
  <c r="S429" i="10"/>
  <c r="AD429" i="10"/>
  <c r="AK429" i="10"/>
  <c r="V429" i="10"/>
  <c r="G429" i="10"/>
  <c r="R429" i="10"/>
  <c r="AA429" i="10"/>
  <c r="Y429" i="10"/>
  <c r="J429" i="10"/>
  <c r="F429" i="10"/>
  <c r="AC429" i="10"/>
  <c r="M429" i="10"/>
  <c r="X429" i="10"/>
  <c r="U429" i="10"/>
  <c r="E429" i="10"/>
  <c r="AG429" i="10"/>
  <c r="I429" i="10"/>
  <c r="N429" i="10"/>
  <c r="AJ429" i="10"/>
  <c r="L429" i="10"/>
  <c r="L1043" i="10" s="1"/>
  <c r="Z429" i="10"/>
  <c r="Q429" i="10"/>
  <c r="C429" i="10"/>
  <c r="C1043" i="10" s="1"/>
  <c r="O429" i="10"/>
  <c r="AM429" i="10"/>
  <c r="AL429" i="10"/>
  <c r="B429" i="10"/>
  <c r="B1043" i="10" s="1"/>
  <c r="A1044" i="10" l="1"/>
  <c r="A431" i="10"/>
  <c r="E430" i="10"/>
  <c r="Y430" i="10"/>
  <c r="M430" i="10"/>
  <c r="AB430" i="10"/>
  <c r="AM430" i="10"/>
  <c r="AE430" i="10"/>
  <c r="P430" i="10"/>
  <c r="AA430" i="10"/>
  <c r="AH430" i="10"/>
  <c r="S430" i="10"/>
  <c r="D430" i="10"/>
  <c r="D1044" i="10" s="1"/>
  <c r="O430" i="10"/>
  <c r="AL430" i="10"/>
  <c r="V430" i="10"/>
  <c r="G430" i="10"/>
  <c r="C430" i="10"/>
  <c r="C1044" i="10" s="1"/>
  <c r="Z430" i="10"/>
  <c r="J430" i="10"/>
  <c r="AG430" i="10"/>
  <c r="AD430" i="10"/>
  <c r="N430" i="10"/>
  <c r="U430" i="10"/>
  <c r="R430" i="10"/>
  <c r="B430" i="10"/>
  <c r="B1044" i="10" s="1"/>
  <c r="I430" i="10"/>
  <c r="F430" i="10"/>
  <c r="T430" i="10"/>
  <c r="AC430" i="10"/>
  <c r="H430" i="10"/>
  <c r="AK430" i="10"/>
  <c r="L430" i="10"/>
  <c r="L1044" i="10" s="1"/>
  <c r="X430" i="10"/>
  <c r="K430" i="10"/>
  <c r="AJ430" i="10"/>
  <c r="AI430" i="10"/>
  <c r="Q430" i="10"/>
  <c r="W430" i="10"/>
  <c r="AF430" i="10"/>
  <c r="A1045" i="10" l="1"/>
  <c r="A432" i="10"/>
  <c r="AB431" i="10"/>
  <c r="Y431" i="10"/>
  <c r="X431" i="10"/>
  <c r="AE431" i="10"/>
  <c r="P431" i="10"/>
  <c r="M431" i="10"/>
  <c r="L431" i="10"/>
  <c r="L1045" i="10" s="1"/>
  <c r="AI431" i="10"/>
  <c r="S431" i="10"/>
  <c r="D431" i="10"/>
  <c r="D1045" i="10" s="1"/>
  <c r="AM431" i="10"/>
  <c r="W431" i="10"/>
  <c r="G431" i="10"/>
  <c r="AD431" i="10"/>
  <c r="AA431" i="10"/>
  <c r="K431" i="10"/>
  <c r="R431" i="10"/>
  <c r="O431" i="10"/>
  <c r="F431" i="10"/>
  <c r="C431" i="10"/>
  <c r="C1045" i="10" s="1"/>
  <c r="AC431" i="10"/>
  <c r="AL431" i="10"/>
  <c r="U431" i="10"/>
  <c r="Q431" i="10"/>
  <c r="Z431" i="10"/>
  <c r="E431" i="10"/>
  <c r="N431" i="10"/>
  <c r="AH431" i="10"/>
  <c r="J431" i="10"/>
  <c r="AG431" i="10"/>
  <c r="V431" i="10"/>
  <c r="H431" i="10"/>
  <c r="AK431" i="10"/>
  <c r="T431" i="10"/>
  <c r="I431" i="10"/>
  <c r="AF431" i="10"/>
  <c r="B431" i="10"/>
  <c r="B1045" i="10" s="1"/>
  <c r="AJ431" i="10"/>
  <c r="A1046" i="10" l="1"/>
  <c r="A433" i="10"/>
  <c r="D432" i="10"/>
  <c r="D1046" i="10" s="1"/>
  <c r="AA432" i="10"/>
  <c r="X432" i="10"/>
  <c r="H432" i="10"/>
  <c r="O432" i="10"/>
  <c r="L432" i="10"/>
  <c r="L1046" i="10" s="1"/>
  <c r="C432" i="10"/>
  <c r="C1046" i="10" s="1"/>
  <c r="AL432" i="10"/>
  <c r="Z432" i="10"/>
  <c r="AI432" i="10"/>
  <c r="N432" i="10"/>
  <c r="W432" i="10"/>
  <c r="B432" i="10"/>
  <c r="B1046" i="10" s="1"/>
  <c r="K432" i="10"/>
  <c r="AE432" i="10"/>
  <c r="S432" i="10"/>
  <c r="G432" i="10"/>
  <c r="AH432" i="10"/>
  <c r="AG432" i="10"/>
  <c r="AB432" i="10"/>
  <c r="Y432" i="10"/>
  <c r="J432" i="10"/>
  <c r="I432" i="10"/>
  <c r="AF432" i="10"/>
  <c r="AJ432" i="10"/>
  <c r="F432" i="10"/>
  <c r="AM432" i="10"/>
  <c r="V432" i="10"/>
  <c r="R432" i="10"/>
  <c r="E432" i="10"/>
  <c r="AK432" i="10"/>
  <c r="M432" i="10"/>
  <c r="T432" i="10"/>
  <c r="AD432" i="10"/>
  <c r="P432" i="10"/>
  <c r="AC432" i="10"/>
  <c r="U432" i="10"/>
  <c r="Q432" i="10"/>
  <c r="A1047" i="10" l="1"/>
  <c r="A434" i="10"/>
  <c r="W433" i="10"/>
  <c r="AF433" i="10"/>
  <c r="K433" i="10"/>
  <c r="T433" i="10"/>
  <c r="H433" i="10"/>
  <c r="AB433" i="10"/>
  <c r="P433" i="10"/>
  <c r="D433" i="10"/>
  <c r="D1047" i="10" s="1"/>
  <c r="AE433" i="10"/>
  <c r="AD433" i="10"/>
  <c r="AH433" i="10"/>
  <c r="S433" i="10"/>
  <c r="R433" i="10"/>
  <c r="AK433" i="10"/>
  <c r="V433" i="10"/>
  <c r="G433" i="10"/>
  <c r="F433" i="10"/>
  <c r="AC433" i="10"/>
  <c r="Y433" i="10"/>
  <c r="AJ433" i="10"/>
  <c r="J433" i="10"/>
  <c r="AG433" i="10"/>
  <c r="Q433" i="10"/>
  <c r="M433" i="10"/>
  <c r="L433" i="10"/>
  <c r="L1047" i="10" s="1"/>
  <c r="I433" i="10"/>
  <c r="B433" i="10"/>
  <c r="B1047" i="10" s="1"/>
  <c r="AM433" i="10"/>
  <c r="X433" i="10"/>
  <c r="AL433" i="10"/>
  <c r="N433" i="10"/>
  <c r="O433" i="10"/>
  <c r="E433" i="10"/>
  <c r="AA433" i="10"/>
  <c r="C433" i="10"/>
  <c r="C1047" i="10" s="1"/>
  <c r="Z433" i="10"/>
  <c r="AI433" i="10"/>
  <c r="U433" i="10"/>
  <c r="A1048" i="10" l="1"/>
  <c r="A435" i="10"/>
  <c r="Y434" i="10"/>
  <c r="AM434" i="10"/>
  <c r="M434" i="10"/>
  <c r="AB434" i="10"/>
  <c r="AA434" i="10"/>
  <c r="AE434" i="10"/>
  <c r="P434" i="10"/>
  <c r="O434" i="10"/>
  <c r="AL434" i="10"/>
  <c r="AH434" i="10"/>
  <c r="S434" i="10"/>
  <c r="D434" i="10"/>
  <c r="D1048" i="10" s="1"/>
  <c r="C434" i="10"/>
  <c r="C1048" i="10" s="1"/>
  <c r="Z434" i="10"/>
  <c r="V434" i="10"/>
  <c r="AG434" i="10"/>
  <c r="G434" i="10"/>
  <c r="AD434" i="10"/>
  <c r="N434" i="10"/>
  <c r="J434" i="10"/>
  <c r="U434" i="10"/>
  <c r="R434" i="10"/>
  <c r="B434" i="10"/>
  <c r="B1048" i="10" s="1"/>
  <c r="I434" i="10"/>
  <c r="F434" i="10"/>
  <c r="AF434" i="10"/>
  <c r="H434" i="10"/>
  <c r="Q434" i="10"/>
  <c r="AK434" i="10"/>
  <c r="L434" i="10"/>
  <c r="L1048" i="10" s="1"/>
  <c r="X434" i="10"/>
  <c r="AJ434" i="10"/>
  <c r="AC434" i="10"/>
  <c r="W434" i="10"/>
  <c r="E434" i="10"/>
  <c r="K434" i="10"/>
  <c r="T434" i="10"/>
  <c r="AI434" i="10"/>
  <c r="A1049" i="10" l="1"/>
  <c r="A436" i="10"/>
  <c r="AB435" i="10"/>
  <c r="Y435" i="10"/>
  <c r="L435" i="10"/>
  <c r="L1049" i="10" s="1"/>
  <c r="AI435" i="10"/>
  <c r="AE435" i="10"/>
  <c r="P435" i="10"/>
  <c r="AM435" i="10"/>
  <c r="M435" i="10"/>
  <c r="W435" i="10"/>
  <c r="S435" i="10"/>
  <c r="AD435" i="10"/>
  <c r="D435" i="10"/>
  <c r="D1049" i="10" s="1"/>
  <c r="AA435" i="10"/>
  <c r="K435" i="10"/>
  <c r="G435" i="10"/>
  <c r="R435" i="10"/>
  <c r="O435" i="10"/>
  <c r="F435" i="10"/>
  <c r="C435" i="10"/>
  <c r="C1049" i="10" s="1"/>
  <c r="I435" i="10"/>
  <c r="AC435" i="10"/>
  <c r="AL435" i="10"/>
  <c r="Q435" i="10"/>
  <c r="Z435" i="10"/>
  <c r="E435" i="10"/>
  <c r="N435" i="10"/>
  <c r="B435" i="10"/>
  <c r="B1049" i="10" s="1"/>
  <c r="AH435" i="10"/>
  <c r="AJ435" i="10"/>
  <c r="J435" i="10"/>
  <c r="AF435" i="10"/>
  <c r="AK435" i="10"/>
  <c r="H435" i="10"/>
  <c r="U435" i="10"/>
  <c r="X435" i="10"/>
  <c r="T435" i="10"/>
  <c r="V435" i="10"/>
  <c r="AG435" i="10"/>
  <c r="A1050" i="10" l="1"/>
  <c r="A437" i="10"/>
  <c r="D436" i="10"/>
  <c r="D1050" i="10" s="1"/>
  <c r="O436" i="10"/>
  <c r="L436" i="10"/>
  <c r="L1050" i="10" s="1"/>
  <c r="C436" i="10"/>
  <c r="C1050" i="10" s="1"/>
  <c r="AL436" i="10"/>
  <c r="Z436" i="10"/>
  <c r="AI436" i="10"/>
  <c r="N436" i="10"/>
  <c r="W436" i="10"/>
  <c r="B436" i="10"/>
  <c r="B1050" i="10" s="1"/>
  <c r="K436" i="10"/>
  <c r="AE436" i="10"/>
  <c r="S436" i="10"/>
  <c r="AG436" i="10"/>
  <c r="G436" i="10"/>
  <c r="AH436" i="10"/>
  <c r="U436" i="10"/>
  <c r="AB436" i="10"/>
  <c r="AM436" i="10"/>
  <c r="Y436" i="10"/>
  <c r="AJ436" i="10"/>
  <c r="J436" i="10"/>
  <c r="T436" i="10"/>
  <c r="AA436" i="10"/>
  <c r="V436" i="10"/>
  <c r="F436" i="10"/>
  <c r="AK436" i="10"/>
  <c r="AF436" i="10"/>
  <c r="M436" i="10"/>
  <c r="H436" i="10"/>
  <c r="R436" i="10"/>
  <c r="AD436" i="10"/>
  <c r="Q436" i="10"/>
  <c r="P436" i="10"/>
  <c r="I436" i="10"/>
  <c r="E436" i="10"/>
  <c r="X436" i="10"/>
  <c r="AC436" i="10"/>
  <c r="A1051" i="10" l="1"/>
  <c r="A438" i="10"/>
  <c r="K437" i="10"/>
  <c r="T437" i="10"/>
  <c r="H437" i="10"/>
  <c r="AB437" i="10"/>
  <c r="P437" i="10"/>
  <c r="C437" i="10"/>
  <c r="C1051" i="10" s="1"/>
  <c r="AD437" i="10"/>
  <c r="D437" i="10"/>
  <c r="D1051" i="10" s="1"/>
  <c r="AE437" i="10"/>
  <c r="R437" i="10"/>
  <c r="AH437" i="10"/>
  <c r="S437" i="10"/>
  <c r="F437" i="10"/>
  <c r="AC437" i="10"/>
  <c r="AK437" i="10"/>
  <c r="AJ437" i="10"/>
  <c r="V437" i="10"/>
  <c r="AG437" i="10"/>
  <c r="G437" i="10"/>
  <c r="Q437" i="10"/>
  <c r="Y437" i="10"/>
  <c r="X437" i="10"/>
  <c r="J437" i="10"/>
  <c r="U437" i="10"/>
  <c r="E437" i="10"/>
  <c r="M437" i="10"/>
  <c r="AI437" i="10"/>
  <c r="AM437" i="10"/>
  <c r="Z437" i="10"/>
  <c r="B437" i="10"/>
  <c r="B1051" i="10" s="1"/>
  <c r="O437" i="10"/>
  <c r="AF437" i="10"/>
  <c r="AL437" i="10"/>
  <c r="N437" i="10"/>
  <c r="W437" i="10"/>
  <c r="I437" i="10"/>
  <c r="AA437" i="10"/>
  <c r="L437" i="10"/>
  <c r="L1051" i="10" s="1"/>
  <c r="A1052" i="10" l="1"/>
  <c r="A439" i="10"/>
  <c r="AM438" i="10"/>
  <c r="Y438" i="10"/>
  <c r="AA438" i="10"/>
  <c r="M438" i="10"/>
  <c r="AB438" i="10"/>
  <c r="O438" i="10"/>
  <c r="AL438" i="10"/>
  <c r="AJ438" i="10"/>
  <c r="AE438" i="10"/>
  <c r="P438" i="10"/>
  <c r="C438" i="10"/>
  <c r="C1052" i="10" s="1"/>
  <c r="Z438" i="10"/>
  <c r="AH438" i="10"/>
  <c r="AG438" i="10"/>
  <c r="S438" i="10"/>
  <c r="AD438" i="10"/>
  <c r="D438" i="10"/>
  <c r="D1052" i="10" s="1"/>
  <c r="N438" i="10"/>
  <c r="V438" i="10"/>
  <c r="U438" i="10"/>
  <c r="G438" i="10"/>
  <c r="R438" i="10"/>
  <c r="B438" i="10"/>
  <c r="B1052" i="10" s="1"/>
  <c r="J438" i="10"/>
  <c r="I438" i="10"/>
  <c r="F438" i="10"/>
  <c r="AF438" i="10"/>
  <c r="T438" i="10"/>
  <c r="AC438" i="10"/>
  <c r="E438" i="10"/>
  <c r="AI438" i="10"/>
  <c r="L438" i="10"/>
  <c r="L1052" i="10" s="1"/>
  <c r="X438" i="10"/>
  <c r="Q438" i="10"/>
  <c r="K438" i="10"/>
  <c r="H438" i="10"/>
  <c r="W438" i="10"/>
  <c r="AK438" i="10"/>
  <c r="A1053" i="10" l="1"/>
  <c r="A440" i="10"/>
  <c r="AB439" i="10"/>
  <c r="AM439" i="10"/>
  <c r="Y439" i="10"/>
  <c r="W439" i="10"/>
  <c r="AE439" i="10"/>
  <c r="AD439" i="10"/>
  <c r="P439" i="10"/>
  <c r="AA439" i="10"/>
  <c r="M439" i="10"/>
  <c r="K439" i="10"/>
  <c r="S439" i="10"/>
  <c r="R439" i="10"/>
  <c r="D439" i="10"/>
  <c r="D1053" i="10" s="1"/>
  <c r="O439" i="10"/>
  <c r="G439" i="10"/>
  <c r="F439" i="10"/>
  <c r="C439" i="10"/>
  <c r="C1053" i="10" s="1"/>
  <c r="AC439" i="10"/>
  <c r="AL439" i="10"/>
  <c r="Q439" i="10"/>
  <c r="Z439" i="10"/>
  <c r="E439" i="10"/>
  <c r="N439" i="10"/>
  <c r="B439" i="10"/>
  <c r="B1053" i="10" s="1"/>
  <c r="AH439" i="10"/>
  <c r="X439" i="10"/>
  <c r="J439" i="10"/>
  <c r="AK439" i="10"/>
  <c r="AI439" i="10"/>
  <c r="I439" i="10"/>
  <c r="AJ439" i="10"/>
  <c r="AF439" i="10"/>
  <c r="L439" i="10"/>
  <c r="L1053" i="10" s="1"/>
  <c r="V439" i="10"/>
  <c r="U439" i="10"/>
  <c r="AG439" i="10"/>
  <c r="T439" i="10"/>
  <c r="H439" i="10"/>
  <c r="A1054" i="10" l="1"/>
  <c r="A441" i="10"/>
  <c r="D440" i="10"/>
  <c r="D1054" i="10" s="1"/>
  <c r="C440" i="10"/>
  <c r="C1054" i="10" s="1"/>
  <c r="AL440" i="10"/>
  <c r="Z440" i="10"/>
  <c r="AI440" i="10"/>
  <c r="AD440" i="10"/>
  <c r="N440" i="10"/>
  <c r="W440" i="10"/>
  <c r="B440" i="10"/>
  <c r="B1054" i="10" s="1"/>
  <c r="K440" i="10"/>
  <c r="AE440" i="10"/>
  <c r="AG440" i="10"/>
  <c r="S440" i="10"/>
  <c r="U440" i="10"/>
  <c r="G440" i="10"/>
  <c r="AH440" i="10"/>
  <c r="I440" i="10"/>
  <c r="AF440" i="10"/>
  <c r="AB440" i="10"/>
  <c r="AA440" i="10"/>
  <c r="Y440" i="10"/>
  <c r="X440" i="10"/>
  <c r="J440" i="10"/>
  <c r="H440" i="10"/>
  <c r="AK440" i="10"/>
  <c r="T440" i="10"/>
  <c r="M440" i="10"/>
  <c r="F440" i="10"/>
  <c r="R440" i="10"/>
  <c r="E440" i="10"/>
  <c r="P440" i="10"/>
  <c r="AJ440" i="10"/>
  <c r="L440" i="10"/>
  <c r="L1054" i="10" s="1"/>
  <c r="Q440" i="10"/>
  <c r="AM440" i="10"/>
  <c r="O440" i="10"/>
  <c r="V440" i="10"/>
  <c r="AC440" i="10"/>
  <c r="A1055" i="10" l="1"/>
  <c r="A442" i="10"/>
  <c r="H441" i="10"/>
  <c r="AB441" i="10"/>
  <c r="AD441" i="10"/>
  <c r="P441" i="10"/>
  <c r="R441" i="10"/>
  <c r="D441" i="10"/>
  <c r="D1055" i="10" s="1"/>
  <c r="AE441" i="10"/>
  <c r="F441" i="10"/>
  <c r="AC441" i="10"/>
  <c r="AJ441" i="10"/>
  <c r="AH441" i="10"/>
  <c r="AG441" i="10"/>
  <c r="S441" i="10"/>
  <c r="Q441" i="10"/>
  <c r="AK441" i="10"/>
  <c r="X441" i="10"/>
  <c r="V441" i="10"/>
  <c r="U441" i="10"/>
  <c r="G441" i="10"/>
  <c r="E441" i="10"/>
  <c r="Y441" i="10"/>
  <c r="L441" i="10"/>
  <c r="L1055" i="10" s="1"/>
  <c r="J441" i="10"/>
  <c r="I441" i="10"/>
  <c r="M441" i="10"/>
  <c r="W441" i="10"/>
  <c r="AF441" i="10"/>
  <c r="AM441" i="10"/>
  <c r="C441" i="10"/>
  <c r="C1055" i="10" s="1"/>
  <c r="AL441" i="10"/>
  <c r="B441" i="10"/>
  <c r="B1055" i="10" s="1"/>
  <c r="T441" i="10"/>
  <c r="Z441" i="10"/>
  <c r="AI441" i="10"/>
  <c r="K441" i="10"/>
  <c r="O441" i="10"/>
  <c r="AA441" i="10"/>
  <c r="N441" i="10"/>
  <c r="A1056" i="10" l="1"/>
  <c r="A443" i="10"/>
  <c r="AA442" i="10"/>
  <c r="Y442" i="10"/>
  <c r="X442" i="10"/>
  <c r="O442" i="10"/>
  <c r="AL442" i="10"/>
  <c r="M442" i="10"/>
  <c r="AB442" i="10"/>
  <c r="C442" i="10"/>
  <c r="C1056" i="10" s="1"/>
  <c r="Z442" i="10"/>
  <c r="AG442" i="10"/>
  <c r="AE442" i="10"/>
  <c r="AD442" i="10"/>
  <c r="P442" i="10"/>
  <c r="N442" i="10"/>
  <c r="AH442" i="10"/>
  <c r="U442" i="10"/>
  <c r="S442" i="10"/>
  <c r="R442" i="10"/>
  <c r="D442" i="10"/>
  <c r="D1056" i="10" s="1"/>
  <c r="B442" i="10"/>
  <c r="B1056" i="10" s="1"/>
  <c r="V442" i="10"/>
  <c r="I442" i="10"/>
  <c r="G442" i="10"/>
  <c r="F442" i="10"/>
  <c r="J442" i="10"/>
  <c r="AF442" i="10"/>
  <c r="T442" i="10"/>
  <c r="AC442" i="10"/>
  <c r="H442" i="10"/>
  <c r="Q442" i="10"/>
  <c r="AI442" i="10"/>
  <c r="AJ442" i="10"/>
  <c r="L442" i="10"/>
  <c r="L1056" i="10" s="1"/>
  <c r="E442" i="10"/>
  <c r="AM442" i="10"/>
  <c r="K442" i="10"/>
  <c r="AK442" i="10"/>
  <c r="W442" i="10"/>
  <c r="A1057" i="10" l="1"/>
  <c r="A444" i="10"/>
  <c r="AD443" i="10"/>
  <c r="AB443" i="10"/>
  <c r="AA443" i="10"/>
  <c r="Y443" i="10"/>
  <c r="K443" i="10"/>
  <c r="AE443" i="10"/>
  <c r="R443" i="10"/>
  <c r="P443" i="10"/>
  <c r="O443" i="10"/>
  <c r="M443" i="10"/>
  <c r="S443" i="10"/>
  <c r="F443" i="10"/>
  <c r="D443" i="10"/>
  <c r="D1057" i="10" s="1"/>
  <c r="C443" i="10"/>
  <c r="C1057" i="10" s="1"/>
  <c r="G443" i="10"/>
  <c r="AC443" i="10"/>
  <c r="AL443" i="10"/>
  <c r="Q443" i="10"/>
  <c r="Z443" i="10"/>
  <c r="E443" i="10"/>
  <c r="N443" i="10"/>
  <c r="B443" i="10"/>
  <c r="B1057" i="10" s="1"/>
  <c r="AJ443" i="10"/>
  <c r="AH443" i="10"/>
  <c r="L443" i="10"/>
  <c r="L1057" i="10" s="1"/>
  <c r="AI443" i="10"/>
  <c r="J443" i="10"/>
  <c r="W443" i="10"/>
  <c r="AG443" i="10"/>
  <c r="AF443" i="10"/>
  <c r="X443" i="10"/>
  <c r="T443" i="10"/>
  <c r="AM443" i="10"/>
  <c r="V443" i="10"/>
  <c r="I443" i="10"/>
  <c r="U443" i="10"/>
  <c r="H443" i="10"/>
  <c r="AK443" i="10"/>
  <c r="A1058" i="10" l="1"/>
  <c r="A445" i="10"/>
  <c r="D444" i="10"/>
  <c r="D1058" i="10" s="1"/>
  <c r="Z444" i="10"/>
  <c r="AI444" i="10"/>
  <c r="N444" i="10"/>
  <c r="W444" i="10"/>
  <c r="B444" i="10"/>
  <c r="B1058" i="10" s="1"/>
  <c r="K444" i="10"/>
  <c r="AG444" i="10"/>
  <c r="AE444" i="10"/>
  <c r="U444" i="10"/>
  <c r="S444" i="10"/>
  <c r="I444" i="10"/>
  <c r="AF444" i="10"/>
  <c r="G444" i="10"/>
  <c r="AM444" i="10"/>
  <c r="AJ444" i="10"/>
  <c r="AH444" i="10"/>
  <c r="T444" i="10"/>
  <c r="AB444" i="10"/>
  <c r="O444" i="10"/>
  <c r="Y444" i="10"/>
  <c r="L444" i="10"/>
  <c r="L1058" i="10" s="1"/>
  <c r="J444" i="10"/>
  <c r="M444" i="10"/>
  <c r="AD444" i="10"/>
  <c r="F444" i="10"/>
  <c r="R444" i="10"/>
  <c r="AL444" i="10"/>
  <c r="P444" i="10"/>
  <c r="X444" i="10"/>
  <c r="E444" i="10"/>
  <c r="AA444" i="10"/>
  <c r="C444" i="10"/>
  <c r="C1058" i="10" s="1"/>
  <c r="V444" i="10"/>
  <c r="Q444" i="10"/>
  <c r="AC444" i="10"/>
  <c r="AK444" i="10"/>
  <c r="H444" i="10"/>
  <c r="A1059" i="10" l="1"/>
  <c r="A446" i="10"/>
  <c r="AD445" i="10"/>
  <c r="AB445" i="10"/>
  <c r="R445" i="10"/>
  <c r="P445" i="10"/>
  <c r="F445" i="10"/>
  <c r="AC445" i="10"/>
  <c r="D445" i="10"/>
  <c r="D1059" i="10" s="1"/>
  <c r="AJ445" i="10"/>
  <c r="AG445" i="10"/>
  <c r="AE445" i="10"/>
  <c r="Q445" i="10"/>
  <c r="X445" i="10"/>
  <c r="AH445" i="10"/>
  <c r="U445" i="10"/>
  <c r="S445" i="10"/>
  <c r="E445" i="10"/>
  <c r="AK445" i="10"/>
  <c r="L445" i="10"/>
  <c r="L1059" i="10" s="1"/>
  <c r="V445" i="10"/>
  <c r="I445" i="10"/>
  <c r="G445" i="10"/>
  <c r="Y445" i="10"/>
  <c r="AI445" i="10"/>
  <c r="J445" i="10"/>
  <c r="M445" i="10"/>
  <c r="K445" i="10"/>
  <c r="T445" i="10"/>
  <c r="AM445" i="10"/>
  <c r="AF445" i="10"/>
  <c r="Z445" i="10"/>
  <c r="H445" i="10"/>
  <c r="N445" i="10"/>
  <c r="W445" i="10"/>
  <c r="AL445" i="10"/>
  <c r="C445" i="10"/>
  <c r="C1059" i="10" s="1"/>
  <c r="O445" i="10"/>
  <c r="B445" i="10"/>
  <c r="B1059" i="10" s="1"/>
  <c r="AA445" i="10"/>
  <c r="A1060" i="10" l="1"/>
  <c r="A447" i="10"/>
  <c r="O446" i="10"/>
  <c r="AL446" i="10"/>
  <c r="Y446" i="10"/>
  <c r="C446" i="10"/>
  <c r="C1060" i="10" s="1"/>
  <c r="Z446" i="10"/>
  <c r="M446" i="10"/>
  <c r="AG446" i="10"/>
  <c r="AD446" i="10"/>
  <c r="AB446" i="10"/>
  <c r="N446" i="10"/>
  <c r="U446" i="10"/>
  <c r="AE446" i="10"/>
  <c r="R446" i="10"/>
  <c r="P446" i="10"/>
  <c r="B446" i="10"/>
  <c r="B1060" i="10" s="1"/>
  <c r="AH446" i="10"/>
  <c r="I446" i="10"/>
  <c r="S446" i="10"/>
  <c r="F446" i="10"/>
  <c r="D446" i="10"/>
  <c r="D1060" i="10" s="1"/>
  <c r="V446" i="10"/>
  <c r="AF446" i="10"/>
  <c r="G446" i="10"/>
  <c r="J446" i="10"/>
  <c r="T446" i="10"/>
  <c r="AC446" i="10"/>
  <c r="H446" i="10"/>
  <c r="Q446" i="10"/>
  <c r="E446" i="10"/>
  <c r="AM446" i="10"/>
  <c r="AA446" i="10"/>
  <c r="L446" i="10"/>
  <c r="L1060" i="10" s="1"/>
  <c r="AJ446" i="10"/>
  <c r="AK446" i="10"/>
  <c r="AI446" i="10"/>
  <c r="K446" i="10"/>
  <c r="W446" i="10"/>
  <c r="X446" i="10"/>
  <c r="A1061" i="10" l="1"/>
  <c r="A448" i="10"/>
  <c r="R447" i="10"/>
  <c r="AB447" i="10"/>
  <c r="O447" i="10"/>
  <c r="Y447" i="10"/>
  <c r="AE447" i="10"/>
  <c r="F447" i="10"/>
  <c r="P447" i="10"/>
  <c r="C447" i="10"/>
  <c r="C1061" i="10" s="1"/>
  <c r="M447" i="10"/>
  <c r="S447" i="10"/>
  <c r="AC447" i="10"/>
  <c r="D447" i="10"/>
  <c r="D1061" i="10" s="1"/>
  <c r="AL447" i="10"/>
  <c r="G447" i="10"/>
  <c r="Q447" i="10"/>
  <c r="Z447" i="10"/>
  <c r="E447" i="10"/>
  <c r="N447" i="10"/>
  <c r="B447" i="10"/>
  <c r="B1061" i="10" s="1"/>
  <c r="AJ447" i="10"/>
  <c r="X447" i="10"/>
  <c r="AH447" i="10"/>
  <c r="AM447" i="10"/>
  <c r="W447" i="10"/>
  <c r="J447" i="10"/>
  <c r="T447" i="10"/>
  <c r="L447" i="10"/>
  <c r="L1061" i="10" s="1"/>
  <c r="H447" i="10"/>
  <c r="AA447" i="10"/>
  <c r="AF447" i="10"/>
  <c r="V447" i="10"/>
  <c r="AD447" i="10"/>
  <c r="I447" i="10"/>
  <c r="AK447" i="10"/>
  <c r="AI447" i="10"/>
  <c r="K447" i="10"/>
  <c r="U447" i="10"/>
  <c r="AG447" i="10"/>
  <c r="A1062" i="10" l="1"/>
  <c r="A449" i="10"/>
  <c r="D448" i="10"/>
  <c r="D1062" i="10" s="1"/>
  <c r="N448" i="10"/>
  <c r="W448" i="10"/>
  <c r="B448" i="10"/>
  <c r="B1062" i="10" s="1"/>
  <c r="K448" i="10"/>
  <c r="AG448" i="10"/>
  <c r="U448" i="10"/>
  <c r="AE448" i="10"/>
  <c r="I448" i="10"/>
  <c r="AF448" i="10"/>
  <c r="S448" i="10"/>
  <c r="AM448" i="10"/>
  <c r="AJ448" i="10"/>
  <c r="T448" i="10"/>
  <c r="G448" i="10"/>
  <c r="AA448" i="10"/>
  <c r="X448" i="10"/>
  <c r="AH448" i="10"/>
  <c r="H448" i="10"/>
  <c r="AB448" i="10"/>
  <c r="C448" i="10"/>
  <c r="C1062" i="10" s="1"/>
  <c r="AL448" i="10"/>
  <c r="Y448" i="10"/>
  <c r="J448" i="10"/>
  <c r="AI448" i="10"/>
  <c r="F448" i="10"/>
  <c r="Z448" i="10"/>
  <c r="L448" i="10"/>
  <c r="L1062" i="10" s="1"/>
  <c r="P448" i="10"/>
  <c r="AD448" i="10"/>
  <c r="O448" i="10"/>
  <c r="AC448" i="10"/>
  <c r="V448" i="10"/>
  <c r="E448" i="10"/>
  <c r="Q448" i="10"/>
  <c r="AK448" i="10"/>
  <c r="M448" i="10"/>
  <c r="R448" i="10"/>
  <c r="A1063" i="10" l="1"/>
  <c r="A450" i="10"/>
  <c r="AD449" i="10"/>
  <c r="R449" i="10"/>
  <c r="AB449" i="10"/>
  <c r="F449" i="10"/>
  <c r="AC449" i="10"/>
  <c r="P449" i="10"/>
  <c r="AJ449" i="10"/>
  <c r="AG449" i="10"/>
  <c r="Q449" i="10"/>
  <c r="D449" i="10"/>
  <c r="D1063" i="10" s="1"/>
  <c r="X449" i="10"/>
  <c r="U449" i="10"/>
  <c r="AE449" i="10"/>
  <c r="E449" i="10"/>
  <c r="L449" i="10"/>
  <c r="L1063" i="10" s="1"/>
  <c r="AH449" i="10"/>
  <c r="I449" i="10"/>
  <c r="S449" i="10"/>
  <c r="AK449" i="10"/>
  <c r="AI449" i="10"/>
  <c r="V449" i="10"/>
  <c r="G449" i="10"/>
  <c r="Y449" i="10"/>
  <c r="W449" i="10"/>
  <c r="J449" i="10"/>
  <c r="AF449" i="10"/>
  <c r="AM449" i="10"/>
  <c r="M449" i="10"/>
  <c r="H449" i="10"/>
  <c r="B449" i="10"/>
  <c r="B1063" i="10" s="1"/>
  <c r="K449" i="10"/>
  <c r="Z449" i="10"/>
  <c r="AL449" i="10"/>
  <c r="C449" i="10"/>
  <c r="C1063" i="10" s="1"/>
  <c r="O449" i="10"/>
  <c r="AA449" i="10"/>
  <c r="T449" i="10"/>
  <c r="N449" i="10"/>
  <c r="A1064" i="10" l="1"/>
  <c r="A451" i="10"/>
  <c r="C450" i="10"/>
  <c r="C1064" i="10" s="1"/>
  <c r="Z450" i="10"/>
  <c r="Y450" i="10"/>
  <c r="AG450" i="10"/>
  <c r="AD450" i="10"/>
  <c r="N450" i="10"/>
  <c r="M450" i="10"/>
  <c r="U450" i="10"/>
  <c r="R450" i="10"/>
  <c r="AB450" i="10"/>
  <c r="B450" i="10"/>
  <c r="B1064" i="10" s="1"/>
  <c r="I450" i="10"/>
  <c r="AE450" i="10"/>
  <c r="F450" i="10"/>
  <c r="P450" i="10"/>
  <c r="AH450" i="10"/>
  <c r="AF450" i="10"/>
  <c r="S450" i="10"/>
  <c r="D450" i="10"/>
  <c r="D1064" i="10" s="1"/>
  <c r="V450" i="10"/>
  <c r="T450" i="10"/>
  <c r="G450" i="10"/>
  <c r="AC450" i="10"/>
  <c r="J450" i="10"/>
  <c r="H450" i="10"/>
  <c r="Q450" i="10"/>
  <c r="E450" i="10"/>
  <c r="AA450" i="10"/>
  <c r="O450" i="10"/>
  <c r="X450" i="10"/>
  <c r="AK450" i="10"/>
  <c r="AJ450" i="10"/>
  <c r="W450" i="10"/>
  <c r="K450" i="10"/>
  <c r="AL450" i="10"/>
  <c r="L450" i="10"/>
  <c r="L1064" i="10" s="1"/>
  <c r="AM450" i="10"/>
  <c r="AI450" i="10"/>
  <c r="A1065" i="10" l="1"/>
  <c r="A452" i="10"/>
  <c r="F451" i="10"/>
  <c r="AB451" i="10"/>
  <c r="C451" i="10"/>
  <c r="C1065" i="10" s="1"/>
  <c r="Y451" i="10"/>
  <c r="AE451" i="10"/>
  <c r="AC451" i="10"/>
  <c r="P451" i="10"/>
  <c r="AL451" i="10"/>
  <c r="M451" i="10"/>
  <c r="S451" i="10"/>
  <c r="Q451" i="10"/>
  <c r="D451" i="10"/>
  <c r="D1065" i="10" s="1"/>
  <c r="Z451" i="10"/>
  <c r="G451" i="10"/>
  <c r="E451" i="10"/>
  <c r="N451" i="10"/>
  <c r="B451" i="10"/>
  <c r="B1065" i="10" s="1"/>
  <c r="AJ451" i="10"/>
  <c r="X451" i="10"/>
  <c r="AG451" i="10"/>
  <c r="L451" i="10"/>
  <c r="L1065" i="10" s="1"/>
  <c r="AI451" i="10"/>
  <c r="AH451" i="10"/>
  <c r="AD451" i="10"/>
  <c r="AA451" i="10"/>
  <c r="K451" i="10"/>
  <c r="J451" i="10"/>
  <c r="AM451" i="10"/>
  <c r="O451" i="10"/>
  <c r="T451" i="10"/>
  <c r="V451" i="10"/>
  <c r="R451" i="10"/>
  <c r="AF451" i="10"/>
  <c r="AK451" i="10"/>
  <c r="W451" i="10"/>
  <c r="I451" i="10"/>
  <c r="U451" i="10"/>
  <c r="H451" i="10"/>
  <c r="A1066" i="10" l="1"/>
  <c r="A453" i="10"/>
  <c r="D452" i="10"/>
  <c r="D1066" i="10" s="1"/>
  <c r="B452" i="10"/>
  <c r="B1066" i="10" s="1"/>
  <c r="K452" i="10"/>
  <c r="AG452" i="10"/>
  <c r="U452" i="10"/>
  <c r="I452" i="10"/>
  <c r="AF452" i="10"/>
  <c r="AE452" i="10"/>
  <c r="AM452" i="10"/>
  <c r="AJ452" i="10"/>
  <c r="T452" i="10"/>
  <c r="S452" i="10"/>
  <c r="AA452" i="10"/>
  <c r="X452" i="10"/>
  <c r="H452" i="10"/>
  <c r="G452" i="10"/>
  <c r="O452" i="10"/>
  <c r="L452" i="10"/>
  <c r="L1066" i="10" s="1"/>
  <c r="AH452" i="10"/>
  <c r="AB452" i="10"/>
  <c r="Z452" i="10"/>
  <c r="Y452" i="10"/>
  <c r="AI452" i="10"/>
  <c r="J452" i="10"/>
  <c r="N452" i="10"/>
  <c r="R452" i="10"/>
  <c r="P452" i="10"/>
  <c r="C452" i="10"/>
  <c r="C1066" i="10" s="1"/>
  <c r="AD452" i="10"/>
  <c r="Q452" i="10"/>
  <c r="V452" i="10"/>
  <c r="AK452" i="10"/>
  <c r="M452" i="10"/>
  <c r="F452" i="10"/>
  <c r="W452" i="10"/>
  <c r="AC452" i="10"/>
  <c r="AL452" i="10"/>
  <c r="E452" i="10"/>
  <c r="A1067" i="10" l="1"/>
  <c r="A454" i="10"/>
  <c r="AD453" i="10"/>
  <c r="R453" i="10"/>
  <c r="F453" i="10"/>
  <c r="AC453" i="10"/>
  <c r="AB453" i="10"/>
  <c r="AJ453" i="10"/>
  <c r="AG453" i="10"/>
  <c r="Q453" i="10"/>
  <c r="P453" i="10"/>
  <c r="X453" i="10"/>
  <c r="U453" i="10"/>
  <c r="E453" i="10"/>
  <c r="D453" i="10"/>
  <c r="D1067" i="10" s="1"/>
  <c r="L453" i="10"/>
  <c r="L1067" i="10" s="1"/>
  <c r="I453" i="10"/>
  <c r="AE453" i="10"/>
  <c r="AI453" i="10"/>
  <c r="AH453" i="10"/>
  <c r="S453" i="10"/>
  <c r="AA453" i="10"/>
  <c r="AK453" i="10"/>
  <c r="W453" i="10"/>
  <c r="V453" i="10"/>
  <c r="AF453" i="10"/>
  <c r="G453" i="10"/>
  <c r="Y453" i="10"/>
  <c r="K453" i="10"/>
  <c r="J453" i="10"/>
  <c r="T453" i="10"/>
  <c r="M453" i="10"/>
  <c r="N453" i="10"/>
  <c r="Z453" i="10"/>
  <c r="C453" i="10"/>
  <c r="C1067" i="10" s="1"/>
  <c r="AM453" i="10"/>
  <c r="AL453" i="10"/>
  <c r="O453" i="10"/>
  <c r="H453" i="10"/>
  <c r="B453" i="10"/>
  <c r="B1067" i="10" s="1"/>
  <c r="A1068" i="10" l="1"/>
  <c r="A455" i="10"/>
  <c r="AG454" i="10"/>
  <c r="AD454" i="10"/>
  <c r="N454" i="10"/>
  <c r="Y454" i="10"/>
  <c r="U454" i="10"/>
  <c r="R454" i="10"/>
  <c r="B454" i="10"/>
  <c r="B1068" i="10" s="1"/>
  <c r="M454" i="10"/>
  <c r="I454" i="10"/>
  <c r="F454" i="10"/>
  <c r="AB454" i="10"/>
  <c r="AF454" i="10"/>
  <c r="AE454" i="10"/>
  <c r="P454" i="10"/>
  <c r="AH454" i="10"/>
  <c r="T454" i="10"/>
  <c r="S454" i="10"/>
  <c r="AC454" i="10"/>
  <c r="D454" i="10"/>
  <c r="D1068" i="10" s="1"/>
  <c r="V454" i="10"/>
  <c r="H454" i="10"/>
  <c r="G454" i="10"/>
  <c r="Q454" i="10"/>
  <c r="J454" i="10"/>
  <c r="E454" i="10"/>
  <c r="AM454" i="10"/>
  <c r="O454" i="10"/>
  <c r="AL454" i="10"/>
  <c r="L454" i="10"/>
  <c r="L1068" i="10" s="1"/>
  <c r="AK454" i="10"/>
  <c r="X454" i="10"/>
  <c r="K454" i="10"/>
  <c r="Z454" i="10"/>
  <c r="AJ454" i="10"/>
  <c r="AI454" i="10"/>
  <c r="AA454" i="10"/>
  <c r="W454" i="10"/>
  <c r="C454" i="10"/>
  <c r="C1068" i="10" s="1"/>
  <c r="A1069" i="10" l="1"/>
  <c r="A456" i="10"/>
  <c r="AC455" i="10"/>
  <c r="AB455" i="10"/>
  <c r="AL455" i="10"/>
  <c r="Y455" i="10"/>
  <c r="AE455" i="10"/>
  <c r="Q455" i="10"/>
  <c r="P455" i="10"/>
  <c r="Z455" i="10"/>
  <c r="M455" i="10"/>
  <c r="S455" i="10"/>
  <c r="E455" i="10"/>
  <c r="D455" i="10"/>
  <c r="D1069" i="10" s="1"/>
  <c r="N455" i="10"/>
  <c r="G455" i="10"/>
  <c r="B455" i="10"/>
  <c r="B1069" i="10" s="1"/>
  <c r="AJ455" i="10"/>
  <c r="X455" i="10"/>
  <c r="L455" i="10"/>
  <c r="L1069" i="10" s="1"/>
  <c r="AI455" i="10"/>
  <c r="AM455" i="10"/>
  <c r="W455" i="10"/>
  <c r="AH455" i="10"/>
  <c r="R455" i="10"/>
  <c r="O455" i="10"/>
  <c r="J455" i="10"/>
  <c r="C455" i="10"/>
  <c r="C1069" i="10" s="1"/>
  <c r="U455" i="10"/>
  <c r="H455" i="10"/>
  <c r="AD455" i="10"/>
  <c r="V455" i="10"/>
  <c r="F455" i="10"/>
  <c r="T455" i="10"/>
  <c r="AK455" i="10"/>
  <c r="K455" i="10"/>
  <c r="AF455" i="10"/>
  <c r="AG455" i="10"/>
  <c r="I455" i="10"/>
  <c r="AA455" i="10"/>
  <c r="A1070" i="10" l="1"/>
  <c r="A457" i="10"/>
  <c r="D456" i="10"/>
  <c r="D1070" i="10" s="1"/>
  <c r="AG456" i="10"/>
  <c r="U456" i="10"/>
  <c r="I456" i="10"/>
  <c r="AF456" i="10"/>
  <c r="AM456" i="10"/>
  <c r="AJ456" i="10"/>
  <c r="T456" i="10"/>
  <c r="AE456" i="10"/>
  <c r="AA456" i="10"/>
  <c r="X456" i="10"/>
  <c r="H456" i="10"/>
  <c r="S456" i="10"/>
  <c r="O456" i="10"/>
  <c r="L456" i="10"/>
  <c r="L1070" i="10" s="1"/>
  <c r="G456" i="10"/>
  <c r="C456" i="10"/>
  <c r="C1070" i="10" s="1"/>
  <c r="AL456" i="10"/>
  <c r="AH456" i="10"/>
  <c r="AB456" i="10"/>
  <c r="N456" i="10"/>
  <c r="Y456" i="10"/>
  <c r="W456" i="10"/>
  <c r="J456" i="10"/>
  <c r="F456" i="10"/>
  <c r="P456" i="10"/>
  <c r="R456" i="10"/>
  <c r="E456" i="10"/>
  <c r="V456" i="10"/>
  <c r="AK456" i="10"/>
  <c r="AD456" i="10"/>
  <c r="M456" i="10"/>
  <c r="AI456" i="10"/>
  <c r="AC456" i="10"/>
  <c r="K456" i="10"/>
  <c r="Q456" i="10"/>
  <c r="Z456" i="10"/>
  <c r="B456" i="10"/>
  <c r="B1070" i="10" s="1"/>
  <c r="A1071" i="10" l="1"/>
  <c r="A458" i="10"/>
  <c r="R457" i="10"/>
  <c r="F457" i="10"/>
  <c r="AC457" i="10"/>
  <c r="AJ457" i="10"/>
  <c r="AG457" i="10"/>
  <c r="Q457" i="10"/>
  <c r="AB457" i="10"/>
  <c r="X457" i="10"/>
  <c r="U457" i="10"/>
  <c r="E457" i="10"/>
  <c r="P457" i="10"/>
  <c r="L457" i="10"/>
  <c r="L1071" i="10" s="1"/>
  <c r="I457" i="10"/>
  <c r="D457" i="10"/>
  <c r="D1071" i="10" s="1"/>
  <c r="O457" i="10"/>
  <c r="AI457" i="10"/>
  <c r="AE457" i="10"/>
  <c r="W457" i="10"/>
  <c r="AH457" i="10"/>
  <c r="AF457" i="10"/>
  <c r="S457" i="10"/>
  <c r="AK457" i="10"/>
  <c r="K457" i="10"/>
  <c r="V457" i="10"/>
  <c r="T457" i="10"/>
  <c r="G457" i="10"/>
  <c r="Y457" i="10"/>
  <c r="J457" i="10"/>
  <c r="H457" i="10"/>
  <c r="M457" i="10"/>
  <c r="AL457" i="10"/>
  <c r="N457" i="10"/>
  <c r="AA457" i="10"/>
  <c r="C457" i="10"/>
  <c r="C1071" i="10" s="1"/>
  <c r="AD457" i="10"/>
  <c r="Z457" i="10"/>
  <c r="B457" i="10"/>
  <c r="B1071" i="10" s="1"/>
  <c r="AM457" i="10"/>
  <c r="A1072" i="10" l="1"/>
  <c r="A459" i="10"/>
  <c r="U458" i="10"/>
  <c r="U1072" i="10" s="1"/>
  <c r="R458" i="10"/>
  <c r="B458" i="10"/>
  <c r="B1072" i="10" s="1"/>
  <c r="Y458" i="10"/>
  <c r="Y1072" i="10" s="1"/>
  <c r="I458" i="10"/>
  <c r="F458" i="10"/>
  <c r="M458" i="10"/>
  <c r="AF458" i="10"/>
  <c r="AF1072" i="10" s="1"/>
  <c r="AB458" i="10"/>
  <c r="T458" i="10"/>
  <c r="T1072" i="10" s="1"/>
  <c r="AE458" i="10"/>
  <c r="AC458" i="10"/>
  <c r="P458" i="10"/>
  <c r="AH458" i="10"/>
  <c r="H458" i="10"/>
  <c r="H1072" i="10" s="1"/>
  <c r="S458" i="10"/>
  <c r="Q458" i="10"/>
  <c r="Q1072" i="10" s="1"/>
  <c r="D458" i="10"/>
  <c r="D1072" i="10" s="1"/>
  <c r="V458" i="10"/>
  <c r="V1072" i="10" s="1"/>
  <c r="G458" i="10"/>
  <c r="E458" i="10"/>
  <c r="J458" i="10"/>
  <c r="AM458" i="10"/>
  <c r="AA458" i="10"/>
  <c r="C458" i="10"/>
  <c r="C1072" i="10" s="1"/>
  <c r="Z458" i="10"/>
  <c r="Z1072" i="10" s="1"/>
  <c r="AG458" i="10"/>
  <c r="AK458" i="10"/>
  <c r="L458" i="10"/>
  <c r="L1072" i="10" s="1"/>
  <c r="AL458" i="10"/>
  <c r="N458" i="10"/>
  <c r="X458" i="10"/>
  <c r="AJ458" i="10"/>
  <c r="W458" i="10"/>
  <c r="O458" i="10"/>
  <c r="K458" i="10"/>
  <c r="AD458" i="10"/>
  <c r="AI458" i="10"/>
  <c r="AI1072" i="10" s="1"/>
  <c r="A1073" i="10" l="1"/>
  <c r="A460" i="10"/>
  <c r="Q459" i="10"/>
  <c r="Q1073" i="10" s="1"/>
  <c r="AB459" i="10"/>
  <c r="Z459" i="10"/>
  <c r="Y459" i="10"/>
  <c r="Y1073" i="10" s="1"/>
  <c r="AE459" i="10"/>
  <c r="E459" i="10"/>
  <c r="P459" i="10"/>
  <c r="N459" i="10"/>
  <c r="M459" i="10"/>
  <c r="S459" i="10"/>
  <c r="D459" i="10"/>
  <c r="D1073" i="10" s="1"/>
  <c r="B459" i="10"/>
  <c r="B1073" i="10" s="1"/>
  <c r="G459" i="10"/>
  <c r="I459" i="10"/>
  <c r="AJ459" i="10"/>
  <c r="X459" i="10"/>
  <c r="L459" i="10"/>
  <c r="L1073" i="10" s="1"/>
  <c r="AI459" i="10"/>
  <c r="AM459" i="10"/>
  <c r="W459" i="10"/>
  <c r="AD459" i="10"/>
  <c r="AA459" i="10"/>
  <c r="K459" i="10"/>
  <c r="AH459" i="10"/>
  <c r="F459" i="10"/>
  <c r="C459" i="10"/>
  <c r="C1073" i="10" s="1"/>
  <c r="J459" i="10"/>
  <c r="AF459" i="10"/>
  <c r="AF1073" i="10" s="1"/>
  <c r="H459" i="10"/>
  <c r="H1073" i="10" s="1"/>
  <c r="AK459" i="10"/>
  <c r="U459" i="10"/>
  <c r="AL459" i="10"/>
  <c r="T459" i="10"/>
  <c r="T1073" i="10" s="1"/>
  <c r="AC459" i="10"/>
  <c r="O459" i="10"/>
  <c r="AG459" i="10"/>
  <c r="R459" i="10"/>
  <c r="V459" i="10"/>
  <c r="V1073" i="10" s="1"/>
  <c r="U1073" i="10" l="1"/>
  <c r="A1074" i="10"/>
  <c r="A461" i="10"/>
  <c r="D460" i="10"/>
  <c r="D1074" i="10" s="1"/>
  <c r="AG460" i="10"/>
  <c r="U460" i="10"/>
  <c r="U1074" i="10" s="1"/>
  <c r="I460" i="10"/>
  <c r="AF460" i="10"/>
  <c r="AF1074" i="10" s="1"/>
  <c r="AM460" i="10"/>
  <c r="AJ460" i="10"/>
  <c r="T460" i="10"/>
  <c r="AA460" i="10"/>
  <c r="X460" i="10"/>
  <c r="H460" i="10"/>
  <c r="H1074" i="10" s="1"/>
  <c r="AE460" i="10"/>
  <c r="O460" i="10"/>
  <c r="L460" i="10"/>
  <c r="L1074" i="10" s="1"/>
  <c r="S460" i="10"/>
  <c r="C460" i="10"/>
  <c r="C1074" i="10" s="1"/>
  <c r="AL460" i="10"/>
  <c r="G460" i="10"/>
  <c r="Z460" i="10"/>
  <c r="AI460" i="10"/>
  <c r="AH460" i="10"/>
  <c r="AB460" i="10"/>
  <c r="B460" i="10"/>
  <c r="B1074" i="10" s="1"/>
  <c r="Y460" i="10"/>
  <c r="Y1074" i="10" s="1"/>
  <c r="K460" i="10"/>
  <c r="J460" i="10"/>
  <c r="F460" i="10"/>
  <c r="P460" i="10"/>
  <c r="V460" i="10"/>
  <c r="V1074" i="10" s="1"/>
  <c r="AK460" i="10"/>
  <c r="R460" i="10"/>
  <c r="M460" i="10"/>
  <c r="AD460" i="10"/>
  <c r="W460" i="10"/>
  <c r="Q460" i="10"/>
  <c r="Q1074" i="10" s="1"/>
  <c r="E460" i="10"/>
  <c r="N460" i="10"/>
  <c r="AC460" i="10"/>
  <c r="T1074" i="10" l="1"/>
  <c r="A1075" i="10"/>
  <c r="A462" i="10"/>
  <c r="F461" i="10"/>
  <c r="AC461" i="10"/>
  <c r="AJ461" i="10"/>
  <c r="AG461" i="10"/>
  <c r="Q461" i="10"/>
  <c r="Q1075" i="10" s="1"/>
  <c r="X461" i="10"/>
  <c r="U461" i="10"/>
  <c r="U1075" i="10" s="1"/>
  <c r="E461" i="10"/>
  <c r="AB461" i="10"/>
  <c r="C461" i="10"/>
  <c r="C1075" i="10" s="1"/>
  <c r="L461" i="10"/>
  <c r="L1075" i="10" s="1"/>
  <c r="I461" i="10"/>
  <c r="P461" i="10"/>
  <c r="AI461" i="10"/>
  <c r="D461" i="10"/>
  <c r="D1075" i="10" s="1"/>
  <c r="W461" i="10"/>
  <c r="AF461" i="10"/>
  <c r="AF1075" i="10" s="1"/>
  <c r="AE461" i="10"/>
  <c r="K461" i="10"/>
  <c r="AH461" i="10"/>
  <c r="T461" i="10"/>
  <c r="T1075" i="10" s="1"/>
  <c r="S461" i="10"/>
  <c r="AK461" i="10"/>
  <c r="V461" i="10"/>
  <c r="V1075" i="10" s="1"/>
  <c r="H461" i="10"/>
  <c r="H1075" i="10" s="1"/>
  <c r="G461" i="10"/>
  <c r="Y461" i="10"/>
  <c r="Y1075" i="10" s="1"/>
  <c r="J461" i="10"/>
  <c r="M461" i="10"/>
  <c r="AD461" i="10"/>
  <c r="B461" i="10"/>
  <c r="B1075" i="10" s="1"/>
  <c r="O461" i="10"/>
  <c r="AL461" i="10"/>
  <c r="R461" i="10"/>
  <c r="AA461" i="10"/>
  <c r="N461" i="10"/>
  <c r="AM461" i="10"/>
  <c r="Z461" i="10"/>
  <c r="A1076" i="10" l="1"/>
  <c r="A463" i="10"/>
  <c r="I462" i="10"/>
  <c r="F462" i="10"/>
  <c r="Y462" i="10"/>
  <c r="Y1076" i="10" s="1"/>
  <c r="AF462" i="10"/>
  <c r="AF1076" i="10" s="1"/>
  <c r="M462" i="10"/>
  <c r="AJ462" i="10"/>
  <c r="T462" i="10"/>
  <c r="T1076" i="10" s="1"/>
  <c r="AC462" i="10"/>
  <c r="AB462" i="10"/>
  <c r="H462" i="10"/>
  <c r="AE462" i="10"/>
  <c r="Q462" i="10"/>
  <c r="Q1076" i="10" s="1"/>
  <c r="P462" i="10"/>
  <c r="AH462" i="10"/>
  <c r="S462" i="10"/>
  <c r="E462" i="10"/>
  <c r="D462" i="10"/>
  <c r="D1076" i="10" s="1"/>
  <c r="V462" i="10"/>
  <c r="V1076" i="10" s="1"/>
  <c r="G462" i="10"/>
  <c r="J462" i="10"/>
  <c r="AM462" i="10"/>
  <c r="AA462" i="10"/>
  <c r="O462" i="10"/>
  <c r="AL462" i="10"/>
  <c r="AG462" i="10"/>
  <c r="AD462" i="10"/>
  <c r="N462" i="10"/>
  <c r="Z462" i="10"/>
  <c r="B462" i="10"/>
  <c r="B1076" i="10" s="1"/>
  <c r="L462" i="10"/>
  <c r="L1076" i="10" s="1"/>
  <c r="X462" i="10"/>
  <c r="K462" i="10"/>
  <c r="C462" i="10"/>
  <c r="C1076" i="10" s="1"/>
  <c r="R462" i="10"/>
  <c r="W462" i="10"/>
  <c r="U462" i="10"/>
  <c r="U1076" i="10" s="1"/>
  <c r="AK462" i="10"/>
  <c r="AI462" i="10"/>
  <c r="H1076" i="10" l="1"/>
  <c r="A1077" i="10"/>
  <c r="A464" i="10"/>
  <c r="E463" i="10"/>
  <c r="AB463" i="10"/>
  <c r="N463" i="10"/>
  <c r="Y463" i="10"/>
  <c r="AE463" i="10"/>
  <c r="P463" i="10"/>
  <c r="B463" i="10"/>
  <c r="B1077" i="10" s="1"/>
  <c r="M463" i="10"/>
  <c r="S463" i="10"/>
  <c r="D463" i="10"/>
  <c r="D1077" i="10" s="1"/>
  <c r="G463" i="10"/>
  <c r="AJ463" i="10"/>
  <c r="X463" i="10"/>
  <c r="L463" i="10"/>
  <c r="L1077" i="10" s="1"/>
  <c r="AI463" i="10"/>
  <c r="AM463" i="10"/>
  <c r="W463" i="10"/>
  <c r="AD463" i="10"/>
  <c r="AA463" i="10"/>
  <c r="K463" i="10"/>
  <c r="R463" i="10"/>
  <c r="O463" i="10"/>
  <c r="AH463" i="10"/>
  <c r="AC463" i="10"/>
  <c r="AL463" i="10"/>
  <c r="J463" i="10"/>
  <c r="AK463" i="10"/>
  <c r="I463" i="10"/>
  <c r="H463" i="10"/>
  <c r="Z463" i="10"/>
  <c r="AF463" i="10"/>
  <c r="Q463" i="10"/>
  <c r="C463" i="10"/>
  <c r="C1077" i="10" s="1"/>
  <c r="U463" i="10"/>
  <c r="F463" i="10"/>
  <c r="V463" i="10"/>
  <c r="AG463" i="10"/>
  <c r="T463" i="10"/>
  <c r="A1078" i="10" l="1"/>
  <c r="A465" i="10"/>
  <c r="D464" i="10"/>
  <c r="D1078" i="10" s="1"/>
  <c r="AG464" i="10"/>
  <c r="AD464" i="10"/>
  <c r="U464" i="10"/>
  <c r="I464" i="10"/>
  <c r="AF464" i="10"/>
  <c r="AM464" i="10"/>
  <c r="AJ464" i="10"/>
  <c r="T464" i="10"/>
  <c r="AA464" i="10"/>
  <c r="X464" i="10"/>
  <c r="H464" i="10"/>
  <c r="O464" i="10"/>
  <c r="L464" i="10"/>
  <c r="L1078" i="10" s="1"/>
  <c r="AE464" i="10"/>
  <c r="C464" i="10"/>
  <c r="C1078" i="10" s="1"/>
  <c r="AL464" i="10"/>
  <c r="S464" i="10"/>
  <c r="Z464" i="10"/>
  <c r="AI464" i="10"/>
  <c r="G464" i="10"/>
  <c r="N464" i="10"/>
  <c r="W464" i="10"/>
  <c r="AH464" i="10"/>
  <c r="AB464" i="10"/>
  <c r="Y464" i="10"/>
  <c r="J464" i="10"/>
  <c r="P464" i="10"/>
  <c r="AK464" i="10"/>
  <c r="F464" i="10"/>
  <c r="M464" i="10"/>
  <c r="R464" i="10"/>
  <c r="K464" i="10"/>
  <c r="E464" i="10"/>
  <c r="B464" i="10"/>
  <c r="B1078" i="10" s="1"/>
  <c r="Q464" i="10"/>
  <c r="AC464" i="10"/>
  <c r="V464" i="10"/>
  <c r="A1079" i="10" l="1"/>
  <c r="A466" i="10"/>
  <c r="AJ465" i="10"/>
  <c r="AG465" i="10"/>
  <c r="Q465" i="10"/>
  <c r="X465" i="10"/>
  <c r="U465" i="10"/>
  <c r="E465" i="10"/>
  <c r="L465" i="10"/>
  <c r="L1079" i="10" s="1"/>
  <c r="I465" i="10"/>
  <c r="AB465" i="10"/>
  <c r="AI465" i="10"/>
  <c r="P465" i="10"/>
  <c r="W465" i="10"/>
  <c r="AF465" i="10"/>
  <c r="D465" i="10"/>
  <c r="D1079" i="10" s="1"/>
  <c r="K465" i="10"/>
  <c r="T465" i="10"/>
  <c r="AE465" i="10"/>
  <c r="AH465" i="10"/>
  <c r="H465" i="10"/>
  <c r="S465" i="10"/>
  <c r="AK465" i="10"/>
  <c r="V465" i="10"/>
  <c r="G465" i="10"/>
  <c r="Y465" i="10"/>
  <c r="J465" i="10"/>
  <c r="M465" i="10"/>
  <c r="R465" i="10"/>
  <c r="AC465" i="10"/>
  <c r="AM465" i="10"/>
  <c r="C465" i="10"/>
  <c r="C1079" i="10" s="1"/>
  <c r="AL465" i="10"/>
  <c r="AD465" i="10"/>
  <c r="Z465" i="10"/>
  <c r="F465" i="10"/>
  <c r="O465" i="10"/>
  <c r="AA465" i="10"/>
  <c r="N465" i="10"/>
  <c r="B465" i="10"/>
  <c r="B1079" i="10" s="1"/>
  <c r="A1080" i="10" l="1"/>
  <c r="A467" i="10"/>
  <c r="AF466" i="10"/>
  <c r="Y466" i="10"/>
  <c r="T466" i="10"/>
  <c r="AC466" i="10"/>
  <c r="M466" i="10"/>
  <c r="H466" i="10"/>
  <c r="Q466" i="10"/>
  <c r="AB466" i="10"/>
  <c r="AE466" i="10"/>
  <c r="E466" i="10"/>
  <c r="P466" i="10"/>
  <c r="AH466" i="10"/>
  <c r="S466" i="10"/>
  <c r="D466" i="10"/>
  <c r="D1080" i="10" s="1"/>
  <c r="V466" i="10"/>
  <c r="G466" i="10"/>
  <c r="AM466" i="10"/>
  <c r="J466" i="10"/>
  <c r="AA466" i="10"/>
  <c r="O466" i="10"/>
  <c r="AL466" i="10"/>
  <c r="C466" i="10"/>
  <c r="C1080" i="10" s="1"/>
  <c r="Z466" i="10"/>
  <c r="AG466" i="10"/>
  <c r="U466" i="10"/>
  <c r="R466" i="10"/>
  <c r="B466" i="10"/>
  <c r="B1080" i="10" s="1"/>
  <c r="AJ466" i="10"/>
  <c r="L466" i="10"/>
  <c r="L1080" i="10" s="1"/>
  <c r="AD466" i="10"/>
  <c r="F466" i="10"/>
  <c r="K466" i="10"/>
  <c r="I466" i="10"/>
  <c r="AK466" i="10"/>
  <c r="AI466" i="10"/>
  <c r="W466" i="10"/>
  <c r="N466" i="10"/>
  <c r="X466" i="10"/>
  <c r="A1081" i="10" l="1"/>
  <c r="A468" i="10"/>
  <c r="AB467" i="10"/>
  <c r="B467" i="10"/>
  <c r="B1081" i="10" s="1"/>
  <c r="Y467" i="10"/>
  <c r="AE467" i="10"/>
  <c r="P467" i="10"/>
  <c r="M467" i="10"/>
  <c r="S467" i="10"/>
  <c r="D467" i="10"/>
  <c r="D1081" i="10" s="1"/>
  <c r="AJ467" i="10"/>
  <c r="G467" i="10"/>
  <c r="X467" i="10"/>
  <c r="L467" i="10"/>
  <c r="L1081" i="10" s="1"/>
  <c r="AI467" i="10"/>
  <c r="AM467" i="10"/>
  <c r="W467" i="10"/>
  <c r="AD467" i="10"/>
  <c r="AA467" i="10"/>
  <c r="K467" i="10"/>
  <c r="R467" i="10"/>
  <c r="O467" i="10"/>
  <c r="F467" i="10"/>
  <c r="C467" i="10"/>
  <c r="C1081" i="10" s="1"/>
  <c r="AH467" i="10"/>
  <c r="Q467" i="10"/>
  <c r="Z467" i="10"/>
  <c r="J467" i="10"/>
  <c r="AL467" i="10"/>
  <c r="AF467" i="10"/>
  <c r="N467" i="10"/>
  <c r="T467" i="10"/>
  <c r="AC467" i="10"/>
  <c r="E467" i="10"/>
  <c r="I467" i="10"/>
  <c r="V467" i="10"/>
  <c r="U467" i="10"/>
  <c r="H467" i="10"/>
  <c r="AK467" i="10"/>
  <c r="AG467" i="10"/>
  <c r="A1082" i="10" l="1"/>
  <c r="A469" i="10"/>
  <c r="D468" i="10"/>
  <c r="D1082" i="10" s="1"/>
  <c r="U468" i="10"/>
  <c r="AD468" i="10"/>
  <c r="I468" i="10"/>
  <c r="T468" i="10"/>
  <c r="AC468" i="10"/>
  <c r="X468" i="10"/>
  <c r="H468" i="10"/>
  <c r="AL468" i="10"/>
  <c r="O468" i="10"/>
  <c r="L468" i="10"/>
  <c r="L1082" i="10" s="1"/>
  <c r="Z468" i="10"/>
  <c r="C468" i="10"/>
  <c r="C1082" i="10" s="1"/>
  <c r="AM468" i="10"/>
  <c r="AB468" i="10"/>
  <c r="S468" i="10"/>
  <c r="AK468" i="10"/>
  <c r="N468" i="10"/>
  <c r="W468" i="10"/>
  <c r="G468" i="10"/>
  <c r="Y468" i="10"/>
  <c r="B468" i="10"/>
  <c r="B1082" i="10" s="1"/>
  <c r="K468" i="10"/>
  <c r="AH468" i="10"/>
  <c r="AF468" i="10"/>
  <c r="AG468" i="10"/>
  <c r="AA468" i="10"/>
  <c r="J468" i="10"/>
  <c r="AE468" i="10"/>
  <c r="M468" i="10"/>
  <c r="F468" i="10"/>
  <c r="E468" i="10"/>
  <c r="AI468" i="10"/>
  <c r="Q468" i="10"/>
  <c r="V468" i="10"/>
  <c r="R468" i="10"/>
  <c r="P468" i="10"/>
  <c r="AJ468" i="10"/>
  <c r="A1083" i="10" l="1"/>
  <c r="A470" i="10"/>
  <c r="C469" i="10"/>
  <c r="C1083" i="10" s="1"/>
  <c r="AI469" i="10"/>
  <c r="AL469" i="10"/>
  <c r="AG469" i="10"/>
  <c r="Y469" i="10"/>
  <c r="W469" i="10"/>
  <c r="N469" i="10"/>
  <c r="I469" i="10"/>
  <c r="K469" i="10"/>
  <c r="AH469" i="10"/>
  <c r="AK469" i="10"/>
  <c r="X469" i="10"/>
  <c r="V469" i="10"/>
  <c r="M469" i="10"/>
  <c r="AF469" i="10"/>
  <c r="AE469" i="10"/>
  <c r="J469" i="10"/>
  <c r="H469" i="10"/>
  <c r="S469" i="10"/>
  <c r="AC469" i="10"/>
  <c r="AD469" i="10"/>
  <c r="G469" i="10"/>
  <c r="Q469" i="10"/>
  <c r="AB469" i="10"/>
  <c r="AJ469" i="10"/>
  <c r="F469" i="10"/>
  <c r="E469" i="10"/>
  <c r="P469" i="10"/>
  <c r="AM469" i="10"/>
  <c r="R469" i="10"/>
  <c r="D469" i="10"/>
  <c r="D1083" i="10" s="1"/>
  <c r="AA469" i="10"/>
  <c r="Z469" i="10"/>
  <c r="O469" i="10"/>
  <c r="B469" i="10"/>
  <c r="B1083" i="10" s="1"/>
  <c r="U469" i="10"/>
  <c r="T469" i="10"/>
  <c r="L469" i="10"/>
  <c r="L1083" i="10" s="1"/>
  <c r="A1084" i="10" l="1"/>
  <c r="A471" i="10"/>
  <c r="H470" i="10"/>
  <c r="AD470" i="10"/>
  <c r="W470" i="10"/>
  <c r="K470" i="10"/>
  <c r="AG470" i="10"/>
  <c r="AE470" i="10"/>
  <c r="U470" i="10"/>
  <c r="S470" i="10"/>
  <c r="AB470" i="10"/>
  <c r="AL470" i="10"/>
  <c r="G470" i="10"/>
  <c r="AC470" i="10"/>
  <c r="I470" i="10"/>
  <c r="P470" i="10"/>
  <c r="Z470" i="10"/>
  <c r="R470" i="10"/>
  <c r="D470" i="10"/>
  <c r="D1084" i="10" s="1"/>
  <c r="N470" i="10"/>
  <c r="AK470" i="10"/>
  <c r="B470" i="10"/>
  <c r="B1084" i="10" s="1"/>
  <c r="Y470" i="10"/>
  <c r="AJ470" i="10"/>
  <c r="AH470" i="10"/>
  <c r="Q470" i="10"/>
  <c r="M470" i="10"/>
  <c r="X470" i="10"/>
  <c r="V470" i="10"/>
  <c r="AI470" i="10"/>
  <c r="AA470" i="10"/>
  <c r="L470" i="10"/>
  <c r="L1084" i="10" s="1"/>
  <c r="J470" i="10"/>
  <c r="C470" i="10"/>
  <c r="C1084" i="10" s="1"/>
  <c r="AF470" i="10"/>
  <c r="AM470" i="10"/>
  <c r="T470" i="10"/>
  <c r="O470" i="10"/>
  <c r="E470" i="10"/>
  <c r="F470" i="10"/>
  <c r="A1085" i="10" l="1"/>
  <c r="A472" i="10"/>
  <c r="AK471" i="10"/>
  <c r="AI471" i="10"/>
  <c r="F471" i="10"/>
  <c r="D471" i="10"/>
  <c r="D1085" i="10" s="1"/>
  <c r="Y471" i="10"/>
  <c r="W471" i="10"/>
  <c r="AM471" i="10"/>
  <c r="M471" i="10"/>
  <c r="K471" i="10"/>
  <c r="AH471" i="10"/>
  <c r="Z471" i="10"/>
  <c r="C471" i="10"/>
  <c r="C1085" i="10" s="1"/>
  <c r="V471" i="10"/>
  <c r="AG471" i="10"/>
  <c r="AE471" i="10"/>
  <c r="O471" i="10"/>
  <c r="J471" i="10"/>
  <c r="U471" i="10"/>
  <c r="S471" i="10"/>
  <c r="I471" i="10"/>
  <c r="G471" i="10"/>
  <c r="N471" i="10"/>
  <c r="AF471" i="10"/>
  <c r="X471" i="10"/>
  <c r="AC471" i="10"/>
  <c r="Q471" i="10"/>
  <c r="L471" i="10"/>
  <c r="L1085" i="10" s="1"/>
  <c r="E471" i="10"/>
  <c r="AD471" i="10"/>
  <c r="AB471" i="10"/>
  <c r="P471" i="10"/>
  <c r="T471" i="10"/>
  <c r="AJ471" i="10"/>
  <c r="AA471" i="10"/>
  <c r="H471" i="10"/>
  <c r="B471" i="10"/>
  <c r="B1085" i="10" s="1"/>
  <c r="R471" i="10"/>
  <c r="AL471" i="10"/>
  <c r="A1086" i="10" l="1"/>
  <c r="A473" i="10"/>
  <c r="S472" i="10"/>
  <c r="AD472" i="10"/>
  <c r="AB472" i="10"/>
  <c r="AJ472" i="10"/>
  <c r="G472" i="10"/>
  <c r="R472" i="10"/>
  <c r="P472" i="10"/>
  <c r="W472" i="10"/>
  <c r="F472" i="10"/>
  <c r="D472" i="10"/>
  <c r="D1086" i="10" s="1"/>
  <c r="L472" i="10"/>
  <c r="L1086" i="10" s="1"/>
  <c r="AL472" i="10"/>
  <c r="Z472" i="10"/>
  <c r="K472" i="10"/>
  <c r="N472" i="10"/>
  <c r="AC472" i="10"/>
  <c r="U472" i="10"/>
  <c r="AM472" i="10"/>
  <c r="B472" i="10"/>
  <c r="B1086" i="10" s="1"/>
  <c r="AA472" i="10"/>
  <c r="AK472" i="10"/>
  <c r="I472" i="10"/>
  <c r="O472" i="10"/>
  <c r="Y472" i="10"/>
  <c r="AH472" i="10"/>
  <c r="AF472" i="10"/>
  <c r="C472" i="10"/>
  <c r="C1086" i="10" s="1"/>
  <c r="M472" i="10"/>
  <c r="V472" i="10"/>
  <c r="T472" i="10"/>
  <c r="X472" i="10"/>
  <c r="Q472" i="10"/>
  <c r="E472" i="10"/>
  <c r="J472" i="10"/>
  <c r="AG472" i="10"/>
  <c r="AI472" i="10"/>
  <c r="H472" i="10"/>
  <c r="AE472" i="10"/>
  <c r="A1087" i="10" l="1"/>
  <c r="A474" i="10"/>
  <c r="AI473" i="10"/>
  <c r="T473" i="10"/>
  <c r="W473" i="10"/>
  <c r="I473" i="10"/>
  <c r="K473" i="10"/>
  <c r="AJ473" i="10"/>
  <c r="H473" i="10"/>
  <c r="X473" i="10"/>
  <c r="AH473" i="10"/>
  <c r="Z473" i="10"/>
  <c r="R473" i="10"/>
  <c r="L473" i="10"/>
  <c r="L1087" i="10" s="1"/>
  <c r="V473" i="10"/>
  <c r="AE473" i="10"/>
  <c r="AC473" i="10"/>
  <c r="J473" i="10"/>
  <c r="F473" i="10"/>
  <c r="S473" i="10"/>
  <c r="Q473" i="10"/>
  <c r="G473" i="10"/>
  <c r="E473" i="10"/>
  <c r="AB473" i="10"/>
  <c r="AM473" i="10"/>
  <c r="AL473" i="10"/>
  <c r="P473" i="10"/>
  <c r="AA473" i="10"/>
  <c r="AK473" i="10"/>
  <c r="U473" i="10"/>
  <c r="D473" i="10"/>
  <c r="D1087" i="10" s="1"/>
  <c r="O473" i="10"/>
  <c r="Y473" i="10"/>
  <c r="C473" i="10"/>
  <c r="C1087" i="10" s="1"/>
  <c r="N473" i="10"/>
  <c r="AG473" i="10"/>
  <c r="AD473" i="10"/>
  <c r="M473" i="10"/>
  <c r="B473" i="10"/>
  <c r="B1087" i="10" s="1"/>
  <c r="AF473" i="10"/>
  <c r="A1088" i="10" l="1"/>
  <c r="A475" i="10"/>
  <c r="AG474" i="10"/>
  <c r="F474" i="10"/>
  <c r="U474" i="10"/>
  <c r="AE474" i="10"/>
  <c r="AL474" i="10"/>
  <c r="I474" i="10"/>
  <c r="S474" i="10"/>
  <c r="E474" i="10"/>
  <c r="AB474" i="10"/>
  <c r="Z474" i="10"/>
  <c r="G474" i="10"/>
  <c r="W474" i="10"/>
  <c r="O474" i="10"/>
  <c r="P474" i="10"/>
  <c r="N474" i="10"/>
  <c r="AM474" i="10"/>
  <c r="D474" i="10"/>
  <c r="D1088" i="10" s="1"/>
  <c r="B474" i="10"/>
  <c r="B1088" i="10" s="1"/>
  <c r="AK474" i="10"/>
  <c r="AJ474" i="10"/>
  <c r="C474" i="10"/>
  <c r="C1088" i="10" s="1"/>
  <c r="Y474" i="10"/>
  <c r="X474" i="10"/>
  <c r="AH474" i="10"/>
  <c r="M474" i="10"/>
  <c r="L474" i="10"/>
  <c r="L1088" i="10" s="1"/>
  <c r="V474" i="10"/>
  <c r="AI474" i="10"/>
  <c r="J474" i="10"/>
  <c r="R474" i="10"/>
  <c r="K474" i="10"/>
  <c r="AF474" i="10"/>
  <c r="T474" i="10"/>
  <c r="AD474" i="10"/>
  <c r="H474" i="10"/>
  <c r="Q474" i="10"/>
  <c r="AC474" i="10"/>
  <c r="AA474" i="10"/>
  <c r="A1089" i="10" l="1"/>
  <c r="A476" i="10"/>
  <c r="AK475" i="10"/>
  <c r="W475" i="10"/>
  <c r="D475" i="10"/>
  <c r="D1089" i="10" s="1"/>
  <c r="AL475" i="10"/>
  <c r="Y475" i="10"/>
  <c r="K475" i="10"/>
  <c r="B475" i="10"/>
  <c r="B1089" i="10" s="1"/>
  <c r="M475" i="10"/>
  <c r="AH475" i="10"/>
  <c r="AG475" i="10"/>
  <c r="T475" i="10"/>
  <c r="L475" i="10"/>
  <c r="L1089" i="10" s="1"/>
  <c r="V475" i="10"/>
  <c r="U475" i="10"/>
  <c r="AE475" i="10"/>
  <c r="AJ475" i="10"/>
  <c r="J475" i="10"/>
  <c r="I475" i="10"/>
  <c r="S475" i="10"/>
  <c r="G475" i="10"/>
  <c r="AC475" i="10"/>
  <c r="AF475" i="10"/>
  <c r="Q475" i="10"/>
  <c r="O475" i="10"/>
  <c r="H475" i="10"/>
  <c r="E475" i="10"/>
  <c r="AD475" i="10"/>
  <c r="R475" i="10"/>
  <c r="AB475" i="10"/>
  <c r="N475" i="10"/>
  <c r="AM475" i="10"/>
  <c r="P475" i="10"/>
  <c r="C475" i="10"/>
  <c r="C1089" i="10" s="1"/>
  <c r="X475" i="10"/>
  <c r="AA475" i="10"/>
  <c r="Z475" i="10"/>
  <c r="AI475" i="10"/>
  <c r="F475" i="10"/>
  <c r="A1090" i="10" l="1"/>
  <c r="A477" i="10"/>
  <c r="S476" i="10"/>
  <c r="R476" i="10"/>
  <c r="AB476" i="10"/>
  <c r="G476" i="10"/>
  <c r="F476" i="10"/>
  <c r="P476" i="10"/>
  <c r="Q476" i="10"/>
  <c r="I476" i="10"/>
  <c r="D476" i="10"/>
  <c r="D1090" i="10" s="1"/>
  <c r="AL476" i="10"/>
  <c r="AG476" i="10"/>
  <c r="Z476" i="10"/>
  <c r="N476" i="10"/>
  <c r="AM476" i="10"/>
  <c r="B476" i="10"/>
  <c r="B1090" i="10" s="1"/>
  <c r="AC476" i="10"/>
  <c r="AA476" i="10"/>
  <c r="L476" i="10"/>
  <c r="L1090" i="10" s="1"/>
  <c r="E476" i="10"/>
  <c r="O476" i="10"/>
  <c r="AK476" i="10"/>
  <c r="AF476" i="10"/>
  <c r="C476" i="10"/>
  <c r="C1090" i="10" s="1"/>
  <c r="Y476" i="10"/>
  <c r="X476" i="10"/>
  <c r="AH476" i="10"/>
  <c r="T476" i="10"/>
  <c r="M476" i="10"/>
  <c r="V476" i="10"/>
  <c r="H476" i="10"/>
  <c r="AD476" i="10"/>
  <c r="J476" i="10"/>
  <c r="K476" i="10"/>
  <c r="AI476" i="10"/>
  <c r="W476" i="10"/>
  <c r="AE476" i="10"/>
  <c r="AJ476" i="10"/>
  <c r="U476" i="10"/>
  <c r="A1091" i="10" l="1"/>
  <c r="A478" i="10"/>
  <c r="W477" i="10"/>
  <c r="N477" i="10"/>
  <c r="F477" i="10"/>
  <c r="K477" i="10"/>
  <c r="AD477" i="10"/>
  <c r="AJ477" i="10"/>
  <c r="X477" i="10"/>
  <c r="L477" i="10"/>
  <c r="L1091" i="10" s="1"/>
  <c r="AH477" i="10"/>
  <c r="AL477" i="10"/>
  <c r="Z477" i="10"/>
  <c r="AC477" i="10"/>
  <c r="V477" i="10"/>
  <c r="I477" i="10"/>
  <c r="B477" i="10"/>
  <c r="B1091" i="10" s="1"/>
  <c r="AE477" i="10"/>
  <c r="Q477" i="10"/>
  <c r="J477" i="10"/>
  <c r="S477" i="10"/>
  <c r="E477" i="10"/>
  <c r="AM477" i="10"/>
  <c r="U477" i="10"/>
  <c r="G477" i="10"/>
  <c r="AB477" i="10"/>
  <c r="AA477" i="10"/>
  <c r="H477" i="10"/>
  <c r="AG477" i="10"/>
  <c r="P477" i="10"/>
  <c r="O477" i="10"/>
  <c r="AK477" i="10"/>
  <c r="D477" i="10"/>
  <c r="D1091" i="10" s="1"/>
  <c r="C477" i="10"/>
  <c r="C1091" i="10" s="1"/>
  <c r="Y477" i="10"/>
  <c r="AF477" i="10"/>
  <c r="R477" i="10"/>
  <c r="M477" i="10"/>
  <c r="T477" i="10"/>
  <c r="AI477" i="10"/>
  <c r="A1092" i="10" l="1"/>
  <c r="A479" i="10"/>
  <c r="U478" i="10"/>
  <c r="AA478" i="10"/>
  <c r="AL478" i="10"/>
  <c r="I478" i="10"/>
  <c r="AE478" i="10"/>
  <c r="Z478" i="10"/>
  <c r="S478" i="10"/>
  <c r="AB478" i="10"/>
  <c r="N478" i="10"/>
  <c r="G478" i="10"/>
  <c r="AI478" i="10"/>
  <c r="W478" i="10"/>
  <c r="P478" i="10"/>
  <c r="B478" i="10"/>
  <c r="B1092" i="10" s="1"/>
  <c r="AJ478" i="10"/>
  <c r="F478" i="10"/>
  <c r="D478" i="10"/>
  <c r="D1092" i="10" s="1"/>
  <c r="AK478" i="10"/>
  <c r="X478" i="10"/>
  <c r="Y478" i="10"/>
  <c r="L478" i="10"/>
  <c r="L1092" i="10" s="1"/>
  <c r="AH478" i="10"/>
  <c r="R478" i="10"/>
  <c r="M478" i="10"/>
  <c r="V478" i="10"/>
  <c r="E478" i="10"/>
  <c r="AD478" i="10"/>
  <c r="J478" i="10"/>
  <c r="AF478" i="10"/>
  <c r="Q478" i="10"/>
  <c r="T478" i="10"/>
  <c r="H478" i="10"/>
  <c r="AM478" i="10"/>
  <c r="O478" i="10"/>
  <c r="AC478" i="10"/>
  <c r="AG478" i="10"/>
  <c r="K478" i="10"/>
  <c r="C478" i="10"/>
  <c r="C1092" i="10" s="1"/>
  <c r="A1093" i="10" l="1"/>
  <c r="A480" i="10"/>
  <c r="AK479" i="10"/>
  <c r="K479" i="10"/>
  <c r="D479" i="10"/>
  <c r="D1093" i="10" s="1"/>
  <c r="Y479" i="10"/>
  <c r="AG479" i="10"/>
  <c r="M479" i="10"/>
  <c r="AH479" i="10"/>
  <c r="U479" i="10"/>
  <c r="AM479" i="10"/>
  <c r="AF479" i="10"/>
  <c r="T479" i="10"/>
  <c r="V479" i="10"/>
  <c r="I479" i="10"/>
  <c r="AE479" i="10"/>
  <c r="C479" i="10"/>
  <c r="C1093" i="10" s="1"/>
  <c r="J479" i="10"/>
  <c r="S479" i="10"/>
  <c r="G479" i="10"/>
  <c r="AC479" i="10"/>
  <c r="AL479" i="10"/>
  <c r="O479" i="10"/>
  <c r="Q479" i="10"/>
  <c r="B479" i="10"/>
  <c r="B1093" i="10" s="1"/>
  <c r="AA479" i="10"/>
  <c r="E479" i="10"/>
  <c r="AD479" i="10"/>
  <c r="Z479" i="10"/>
  <c r="R479" i="10"/>
  <c r="AI479" i="10"/>
  <c r="F479" i="10"/>
  <c r="AB479" i="10"/>
  <c r="H479" i="10"/>
  <c r="X479" i="10"/>
  <c r="L479" i="10"/>
  <c r="L1093" i="10" s="1"/>
  <c r="W479" i="10"/>
  <c r="AJ479" i="10"/>
  <c r="N479" i="10"/>
  <c r="P479" i="10"/>
  <c r="A1094" i="10" l="1"/>
  <c r="A481" i="10"/>
  <c r="S480" i="10"/>
  <c r="F480" i="10"/>
  <c r="AB480" i="10"/>
  <c r="G480" i="10"/>
  <c r="P480" i="10"/>
  <c r="AL480" i="10"/>
  <c r="AJ480" i="10"/>
  <c r="AC480" i="10"/>
  <c r="Q480" i="10"/>
  <c r="D480" i="10"/>
  <c r="D1094" i="10" s="1"/>
  <c r="Z480" i="10"/>
  <c r="N480" i="10"/>
  <c r="AM480" i="10"/>
  <c r="B480" i="10"/>
  <c r="B1094" i="10" s="1"/>
  <c r="AI480" i="10"/>
  <c r="L480" i="10"/>
  <c r="L1094" i="10" s="1"/>
  <c r="AA480" i="10"/>
  <c r="X480" i="10"/>
  <c r="O480" i="10"/>
  <c r="AF480" i="10"/>
  <c r="C480" i="10"/>
  <c r="C1094" i="10" s="1"/>
  <c r="AK480" i="10"/>
  <c r="W480" i="10"/>
  <c r="T480" i="10"/>
  <c r="T1094" i="10" s="1"/>
  <c r="Y480" i="10"/>
  <c r="AG480" i="10"/>
  <c r="AH480" i="10"/>
  <c r="H480" i="10"/>
  <c r="M480" i="10"/>
  <c r="E480" i="10"/>
  <c r="V480" i="10"/>
  <c r="AD480" i="10"/>
  <c r="U480" i="10"/>
  <c r="J480" i="10"/>
  <c r="K480" i="10"/>
  <c r="I480" i="10"/>
  <c r="AE480" i="10"/>
  <c r="R480" i="10"/>
  <c r="A1095" i="10" l="1"/>
  <c r="A482" i="10"/>
  <c r="K481" i="10"/>
  <c r="AG481" i="10"/>
  <c r="Z481" i="10"/>
  <c r="N481" i="10"/>
  <c r="AJ481" i="10"/>
  <c r="X481" i="10"/>
  <c r="L481" i="10"/>
  <c r="L1095" i="10" s="1"/>
  <c r="AF481" i="10"/>
  <c r="I481" i="10"/>
  <c r="AC481" i="10"/>
  <c r="AH481" i="10"/>
  <c r="U481" i="10"/>
  <c r="Q481" i="10"/>
  <c r="V481" i="10"/>
  <c r="AE481" i="10"/>
  <c r="E481" i="10"/>
  <c r="AM481" i="10"/>
  <c r="J481" i="10"/>
  <c r="T481" i="10"/>
  <c r="T1095" i="10" s="1"/>
  <c r="S481" i="10"/>
  <c r="AA481" i="10"/>
  <c r="AL481" i="10"/>
  <c r="AD481" i="10"/>
  <c r="G481" i="10"/>
  <c r="AB481" i="10"/>
  <c r="O481" i="10"/>
  <c r="B481" i="10"/>
  <c r="B1095" i="10" s="1"/>
  <c r="P481" i="10"/>
  <c r="C481" i="10"/>
  <c r="C1095" i="10" s="1"/>
  <c r="AK481" i="10"/>
  <c r="D481" i="10"/>
  <c r="D1095" i="10" s="1"/>
  <c r="Y481" i="10"/>
  <c r="AI481" i="10"/>
  <c r="H481" i="10"/>
  <c r="M481" i="10"/>
  <c r="W481" i="10"/>
  <c r="R481" i="10"/>
  <c r="F481" i="10"/>
  <c r="A1096" i="10" l="1"/>
  <c r="A483" i="10"/>
  <c r="AL482" i="10"/>
  <c r="I482" i="10"/>
  <c r="Z482" i="10"/>
  <c r="AE482" i="10"/>
  <c r="N482" i="10"/>
  <c r="S482" i="10"/>
  <c r="AC482" i="10"/>
  <c r="F482" i="10"/>
  <c r="AB482" i="10"/>
  <c r="B482" i="10"/>
  <c r="B1096" i="10" s="1"/>
  <c r="AJ482" i="10"/>
  <c r="G482" i="10"/>
  <c r="R482" i="10"/>
  <c r="P482" i="10"/>
  <c r="X482" i="10"/>
  <c r="AM482" i="10"/>
  <c r="D482" i="10"/>
  <c r="D1096" i="10" s="1"/>
  <c r="AK482" i="10"/>
  <c r="L482" i="10"/>
  <c r="L1096" i="10" s="1"/>
  <c r="C482" i="10"/>
  <c r="C1096" i="10" s="1"/>
  <c r="Q482" i="10"/>
  <c r="Y482" i="10"/>
  <c r="AH482" i="10"/>
  <c r="AI482" i="10"/>
  <c r="AA482" i="10"/>
  <c r="M482" i="10"/>
  <c r="V482" i="10"/>
  <c r="AF482" i="10"/>
  <c r="J482" i="10"/>
  <c r="T482" i="10"/>
  <c r="T1096" i="10" s="1"/>
  <c r="O482" i="10"/>
  <c r="H482" i="10"/>
  <c r="AG482" i="10"/>
  <c r="W482" i="10"/>
  <c r="AD482" i="10"/>
  <c r="U482" i="10"/>
  <c r="K482" i="10"/>
  <c r="E482" i="10"/>
  <c r="A1097" i="10" l="1"/>
  <c r="A484" i="10"/>
  <c r="AK483" i="10"/>
  <c r="AG483" i="10"/>
  <c r="D483" i="10"/>
  <c r="D1097" i="10" s="1"/>
  <c r="AM483" i="10"/>
  <c r="Y483" i="10"/>
  <c r="U483" i="10"/>
  <c r="Z483" i="10"/>
  <c r="C483" i="10"/>
  <c r="C1097" i="10" s="1"/>
  <c r="M483" i="10"/>
  <c r="AH483" i="10"/>
  <c r="I483" i="10"/>
  <c r="O483" i="10"/>
  <c r="V483" i="10"/>
  <c r="AE483" i="10"/>
  <c r="AJ483" i="10"/>
  <c r="J483" i="10"/>
  <c r="S483" i="10"/>
  <c r="AC483" i="10"/>
  <c r="N483" i="10"/>
  <c r="G483" i="10"/>
  <c r="Q483" i="10"/>
  <c r="AF483" i="10"/>
  <c r="X483" i="10"/>
  <c r="E483" i="10"/>
  <c r="AD483" i="10"/>
  <c r="L483" i="10"/>
  <c r="L1097" i="10" s="1"/>
  <c r="R483" i="10"/>
  <c r="AI483" i="10"/>
  <c r="F483" i="10"/>
  <c r="W483" i="10"/>
  <c r="AB483" i="10"/>
  <c r="AA483" i="10"/>
  <c r="T483" i="10"/>
  <c r="T1097" i="10" s="1"/>
  <c r="H483" i="10"/>
  <c r="AL483" i="10"/>
  <c r="K483" i="10"/>
  <c r="B483" i="10"/>
  <c r="B1097" i="10" s="1"/>
  <c r="P483" i="10"/>
  <c r="A1098" i="10" l="1"/>
  <c r="A485" i="10"/>
  <c r="S484" i="10"/>
  <c r="AB484" i="10"/>
  <c r="AL484" i="10"/>
  <c r="W484" i="10"/>
  <c r="G484" i="10"/>
  <c r="P484" i="10"/>
  <c r="Z484" i="10"/>
  <c r="L484" i="10"/>
  <c r="L1098" i="10" s="1"/>
  <c r="D484" i="10"/>
  <c r="D1098" i="10" s="1"/>
  <c r="N484" i="10"/>
  <c r="AG484" i="10"/>
  <c r="AM484" i="10"/>
  <c r="B484" i="10"/>
  <c r="B1098" i="10" s="1"/>
  <c r="K484" i="10"/>
  <c r="AA484" i="10"/>
  <c r="AC484" i="10"/>
  <c r="U484" i="10"/>
  <c r="O484" i="10"/>
  <c r="AF484" i="10"/>
  <c r="C484" i="10"/>
  <c r="C1098" i="10" s="1"/>
  <c r="I484" i="10"/>
  <c r="T484" i="10"/>
  <c r="T1098" i="10" s="1"/>
  <c r="AK484" i="10"/>
  <c r="H484" i="10"/>
  <c r="Y484" i="10"/>
  <c r="AH484" i="10"/>
  <c r="AD484" i="10"/>
  <c r="M484" i="10"/>
  <c r="X484" i="10"/>
  <c r="V484" i="10"/>
  <c r="R484" i="10"/>
  <c r="Q484" i="10"/>
  <c r="AJ484" i="10"/>
  <c r="E484" i="10"/>
  <c r="AE484" i="10"/>
  <c r="AI484" i="10"/>
  <c r="F484" i="10"/>
  <c r="J484" i="10"/>
  <c r="A1099" i="10" l="1"/>
  <c r="A486" i="10"/>
  <c r="AJ485" i="10"/>
  <c r="I485" i="10"/>
  <c r="X485" i="10"/>
  <c r="AD485" i="10"/>
  <c r="L485" i="10"/>
  <c r="L1099" i="10" s="1"/>
  <c r="H485" i="10"/>
  <c r="AC485" i="10"/>
  <c r="Z485" i="10"/>
  <c r="R485" i="10"/>
  <c r="Q485" i="10"/>
  <c r="AH485" i="10"/>
  <c r="E485" i="10"/>
  <c r="AM485" i="10"/>
  <c r="V485" i="10"/>
  <c r="F485" i="10"/>
  <c r="AE485" i="10"/>
  <c r="AA485" i="10"/>
  <c r="J485" i="10"/>
  <c r="S485" i="10"/>
  <c r="O485" i="10"/>
  <c r="AL485" i="10"/>
  <c r="G485" i="10"/>
  <c r="AB485" i="10"/>
  <c r="C485" i="10"/>
  <c r="C1099" i="10" s="1"/>
  <c r="U485" i="10"/>
  <c r="N485" i="10"/>
  <c r="B485" i="10"/>
  <c r="B1099" i="10" s="1"/>
  <c r="P485" i="10"/>
  <c r="AK485" i="10"/>
  <c r="AI485" i="10"/>
  <c r="D485" i="10"/>
  <c r="D1099" i="10" s="1"/>
  <c r="Y485" i="10"/>
  <c r="W485" i="10"/>
  <c r="AG485" i="10"/>
  <c r="T485" i="10"/>
  <c r="T1099" i="10" s="1"/>
  <c r="AF485" i="10"/>
  <c r="M485" i="10"/>
  <c r="K485" i="10"/>
  <c r="A1100" i="10" l="1"/>
  <c r="A487" i="10"/>
  <c r="Z486" i="10"/>
  <c r="AA486" i="10"/>
  <c r="N486" i="10"/>
  <c r="AE486" i="10"/>
  <c r="E486" i="10"/>
  <c r="B486" i="10"/>
  <c r="B1100" i="10" s="1"/>
  <c r="AJ486" i="10"/>
  <c r="S486" i="10"/>
  <c r="W486" i="10"/>
  <c r="O486" i="10"/>
  <c r="AB486" i="10"/>
  <c r="X486" i="10"/>
  <c r="G486" i="10"/>
  <c r="AM486" i="10"/>
  <c r="P486" i="10"/>
  <c r="L486" i="10"/>
  <c r="L1100" i="10" s="1"/>
  <c r="C486" i="10"/>
  <c r="C1100" i="10" s="1"/>
  <c r="D486" i="10"/>
  <c r="D1100" i="10" s="1"/>
  <c r="AK486" i="10"/>
  <c r="Y486" i="10"/>
  <c r="AH486" i="10"/>
  <c r="AF486" i="10"/>
  <c r="AI486" i="10"/>
  <c r="M486" i="10"/>
  <c r="V486" i="10"/>
  <c r="T486" i="10"/>
  <c r="T1100" i="10" s="1"/>
  <c r="R486" i="10"/>
  <c r="K486" i="10"/>
  <c r="AC486" i="10"/>
  <c r="J486" i="10"/>
  <c r="H486" i="10"/>
  <c r="AG486" i="10"/>
  <c r="U486" i="10"/>
  <c r="Q486" i="10"/>
  <c r="AD486" i="10"/>
  <c r="AL486" i="10"/>
  <c r="I486" i="10"/>
  <c r="F486" i="10"/>
  <c r="A1101" i="10" l="1"/>
  <c r="A488" i="10"/>
  <c r="AK487" i="10"/>
  <c r="U487" i="10"/>
  <c r="D487" i="10"/>
  <c r="D1101" i="10" s="1"/>
  <c r="B487" i="10"/>
  <c r="B1101" i="10" s="1"/>
  <c r="Y487" i="10"/>
  <c r="I487" i="10"/>
  <c r="T487" i="10"/>
  <c r="T1101" i="10" s="1"/>
  <c r="L487" i="10"/>
  <c r="L1101" i="10" s="1"/>
  <c r="M487" i="10"/>
  <c r="AH487" i="10"/>
  <c r="AJ487" i="10"/>
  <c r="V487" i="10"/>
  <c r="AE487" i="10"/>
  <c r="AC487" i="10"/>
  <c r="J487" i="10"/>
  <c r="S487" i="10"/>
  <c r="Q487" i="10"/>
  <c r="G487" i="10"/>
  <c r="E487" i="10"/>
  <c r="AF487" i="10"/>
  <c r="AD487" i="10"/>
  <c r="O487" i="10"/>
  <c r="H487" i="10"/>
  <c r="R487" i="10"/>
  <c r="AI487" i="10"/>
  <c r="F487" i="10"/>
  <c r="AA487" i="10"/>
  <c r="W487" i="10"/>
  <c r="K487" i="10"/>
  <c r="AB487" i="10"/>
  <c r="C487" i="10"/>
  <c r="C1101" i="10" s="1"/>
  <c r="X487" i="10"/>
  <c r="AL487" i="10"/>
  <c r="AG487" i="10"/>
  <c r="P487" i="10"/>
  <c r="AM487" i="10"/>
  <c r="Z487" i="10"/>
  <c r="N487" i="10"/>
  <c r="A1102" i="10" l="1"/>
  <c r="A489" i="10"/>
  <c r="S488" i="10"/>
  <c r="AB488" i="10"/>
  <c r="Z488" i="10"/>
  <c r="Q488" i="10"/>
  <c r="I488" i="10"/>
  <c r="G488" i="10"/>
  <c r="P488" i="10"/>
  <c r="N488" i="10"/>
  <c r="AG488" i="10"/>
  <c r="D488" i="10"/>
  <c r="D1102" i="10" s="1"/>
  <c r="AM488" i="10"/>
  <c r="B488" i="10"/>
  <c r="B1102" i="10" s="1"/>
  <c r="AA488" i="10"/>
  <c r="O488" i="10"/>
  <c r="AC488" i="10"/>
  <c r="AF488" i="10"/>
  <c r="C488" i="10"/>
  <c r="C1102" i="10" s="1"/>
  <c r="L488" i="10"/>
  <c r="L1102" i="10" s="1"/>
  <c r="E488" i="10"/>
  <c r="T488" i="10"/>
  <c r="T1102" i="10" s="1"/>
  <c r="H488" i="10"/>
  <c r="AK488" i="10"/>
  <c r="X488" i="10"/>
  <c r="AD488" i="10"/>
  <c r="Y488" i="10"/>
  <c r="K488" i="10"/>
  <c r="AJ488" i="10"/>
  <c r="AH488" i="10"/>
  <c r="R488" i="10"/>
  <c r="M488" i="10"/>
  <c r="V488" i="10"/>
  <c r="F488" i="10"/>
  <c r="U488" i="10"/>
  <c r="AI488" i="10"/>
  <c r="AE488" i="10"/>
  <c r="AL488" i="10"/>
  <c r="W488" i="10"/>
  <c r="J488" i="10"/>
  <c r="A1103" i="10" l="1"/>
  <c r="A490" i="10"/>
  <c r="X489" i="10"/>
  <c r="AD489" i="10"/>
  <c r="L489" i="10"/>
  <c r="L1103" i="10" s="1"/>
  <c r="AC489" i="10"/>
  <c r="Q489" i="10"/>
  <c r="AL489" i="10"/>
  <c r="Z489" i="10"/>
  <c r="E489" i="10"/>
  <c r="AM489" i="10"/>
  <c r="AH489" i="10"/>
  <c r="I489" i="10"/>
  <c r="B489" i="10"/>
  <c r="B1103" i="10" s="1"/>
  <c r="AA489" i="10"/>
  <c r="V489" i="10"/>
  <c r="AE489" i="10"/>
  <c r="O489" i="10"/>
  <c r="J489" i="10"/>
  <c r="U489" i="10"/>
  <c r="S489" i="10"/>
  <c r="C489" i="10"/>
  <c r="C1103" i="10" s="1"/>
  <c r="H489" i="10"/>
  <c r="AG489" i="10"/>
  <c r="G489" i="10"/>
  <c r="AB489" i="10"/>
  <c r="AI489" i="10"/>
  <c r="P489" i="10"/>
  <c r="AK489" i="10"/>
  <c r="W489" i="10"/>
  <c r="R489" i="10"/>
  <c r="D489" i="10"/>
  <c r="D1103" i="10" s="1"/>
  <c r="Y489" i="10"/>
  <c r="K489" i="10"/>
  <c r="T489" i="10"/>
  <c r="M489" i="10"/>
  <c r="AF489" i="10"/>
  <c r="AJ489" i="10"/>
  <c r="F489" i="10"/>
  <c r="N489" i="10"/>
  <c r="A1104" i="10" l="1"/>
  <c r="A491" i="10"/>
  <c r="N490" i="10"/>
  <c r="B490" i="10"/>
  <c r="B1104" i="10" s="1"/>
  <c r="AJ490" i="10"/>
  <c r="AE490" i="10"/>
  <c r="X490" i="10"/>
  <c r="S490" i="10"/>
  <c r="AI490" i="10"/>
  <c r="W490" i="10"/>
  <c r="AB490" i="10"/>
  <c r="L490" i="10"/>
  <c r="L1104" i="10" s="1"/>
  <c r="G490" i="10"/>
  <c r="F490" i="10"/>
  <c r="P490" i="10"/>
  <c r="D490" i="10"/>
  <c r="D1104" i="10" s="1"/>
  <c r="AK490" i="10"/>
  <c r="AF490" i="10"/>
  <c r="R490" i="10"/>
  <c r="Y490" i="10"/>
  <c r="AH490" i="10"/>
  <c r="T490" i="10"/>
  <c r="E490" i="10"/>
  <c r="AD490" i="10"/>
  <c r="M490" i="10"/>
  <c r="V490" i="10"/>
  <c r="H490" i="10"/>
  <c r="J490" i="10"/>
  <c r="AG490" i="10"/>
  <c r="O490" i="10"/>
  <c r="AC490" i="10"/>
  <c r="U490" i="10"/>
  <c r="AL490" i="10"/>
  <c r="I490" i="10"/>
  <c r="K490" i="10"/>
  <c r="C490" i="10"/>
  <c r="C1104" i="10" s="1"/>
  <c r="Q490" i="10"/>
  <c r="Z490" i="10"/>
  <c r="AM490" i="10"/>
  <c r="AA490" i="10"/>
  <c r="A1105" i="10" l="1"/>
  <c r="A492" i="10"/>
  <c r="AK491" i="10"/>
  <c r="I491" i="10"/>
  <c r="D491" i="10"/>
  <c r="D1105" i="10" s="1"/>
  <c r="Y491" i="10"/>
  <c r="AM491" i="10"/>
  <c r="AF491" i="10"/>
  <c r="T491" i="10"/>
  <c r="M491" i="10"/>
  <c r="AH491" i="10"/>
  <c r="AC491" i="10"/>
  <c r="C491" i="10"/>
  <c r="C1105" i="10" s="1"/>
  <c r="V491" i="10"/>
  <c r="AE491" i="10"/>
  <c r="Q491" i="10"/>
  <c r="J491" i="10"/>
  <c r="S491" i="10"/>
  <c r="E491" i="10"/>
  <c r="AL491" i="10"/>
  <c r="O491" i="10"/>
  <c r="G491" i="10"/>
  <c r="AD491" i="10"/>
  <c r="B491" i="10"/>
  <c r="B1105" i="10" s="1"/>
  <c r="AA491" i="10"/>
  <c r="R491" i="10"/>
  <c r="AI491" i="10"/>
  <c r="F491" i="10"/>
  <c r="L491" i="10"/>
  <c r="L1105" i="10" s="1"/>
  <c r="Z491" i="10"/>
  <c r="W491" i="10"/>
  <c r="AJ491" i="10"/>
  <c r="K491" i="10"/>
  <c r="H491" i="10"/>
  <c r="AG491" i="10"/>
  <c r="AB491" i="10"/>
  <c r="X491" i="10"/>
  <c r="U491" i="10"/>
  <c r="P491" i="10"/>
  <c r="N491" i="10"/>
  <c r="A1106" i="10" l="1"/>
  <c r="A493" i="10"/>
  <c r="S492" i="10"/>
  <c r="AB492" i="10"/>
  <c r="N492" i="10"/>
  <c r="AI492" i="10"/>
  <c r="U492" i="10"/>
  <c r="G492" i="10"/>
  <c r="P492" i="10"/>
  <c r="AM492" i="10"/>
  <c r="B492" i="10"/>
  <c r="B1106" i="10" s="1"/>
  <c r="D492" i="10"/>
  <c r="D1106" i="10" s="1"/>
  <c r="AA492" i="10"/>
  <c r="O492" i="10"/>
  <c r="L492" i="10"/>
  <c r="L1106" i="10" s="1"/>
  <c r="AF492" i="10"/>
  <c r="C492" i="10"/>
  <c r="C1106" i="10" s="1"/>
  <c r="AG492" i="10"/>
  <c r="T492" i="10"/>
  <c r="H492" i="10"/>
  <c r="I492" i="10"/>
  <c r="X492" i="10"/>
  <c r="AD492" i="10"/>
  <c r="AC492" i="10"/>
  <c r="AK492" i="10"/>
  <c r="AJ492" i="10"/>
  <c r="R492" i="10"/>
  <c r="Q492" i="10"/>
  <c r="Y492" i="10"/>
  <c r="E492" i="10"/>
  <c r="AH492" i="10"/>
  <c r="F492" i="10"/>
  <c r="M492" i="10"/>
  <c r="V492" i="10"/>
  <c r="AL492" i="10"/>
  <c r="K492" i="10"/>
  <c r="AE492" i="10"/>
  <c r="Z492" i="10"/>
  <c r="J492" i="10"/>
  <c r="W492" i="10"/>
  <c r="A1107" i="10" l="1"/>
  <c r="A494" i="10"/>
  <c r="L493" i="10"/>
  <c r="L1107" i="10" s="1"/>
  <c r="H493" i="10"/>
  <c r="AC493" i="10"/>
  <c r="Q493" i="10"/>
  <c r="U493" i="10"/>
  <c r="E493" i="10"/>
  <c r="AM493" i="10"/>
  <c r="AL493" i="10"/>
  <c r="F493" i="10"/>
  <c r="AA493" i="10"/>
  <c r="Z493" i="10"/>
  <c r="AH493" i="10"/>
  <c r="O493" i="10"/>
  <c r="N493" i="10"/>
  <c r="V493" i="10"/>
  <c r="R493" i="10"/>
  <c r="AG493" i="10"/>
  <c r="AE493" i="10"/>
  <c r="C493" i="10"/>
  <c r="C1107" i="10" s="1"/>
  <c r="B493" i="10"/>
  <c r="B1107" i="10" s="1"/>
  <c r="J493" i="10"/>
  <c r="S493" i="10"/>
  <c r="AI493" i="10"/>
  <c r="I493" i="10"/>
  <c r="G493" i="10"/>
  <c r="AB493" i="10"/>
  <c r="W493" i="10"/>
  <c r="AF493" i="10"/>
  <c r="P493" i="10"/>
  <c r="AK493" i="10"/>
  <c r="K493" i="10"/>
  <c r="D493" i="10"/>
  <c r="D1107" i="10" s="1"/>
  <c r="Y493" i="10"/>
  <c r="AJ493" i="10"/>
  <c r="M493" i="10"/>
  <c r="X493" i="10"/>
  <c r="AD493" i="10"/>
  <c r="T493" i="10"/>
  <c r="A1108" i="10" l="1"/>
  <c r="A495" i="10"/>
  <c r="B494" i="10"/>
  <c r="B1108" i="10" s="1"/>
  <c r="AJ494" i="10"/>
  <c r="AI494" i="10"/>
  <c r="X494" i="10"/>
  <c r="W494" i="10"/>
  <c r="AE494" i="10"/>
  <c r="L494" i="10"/>
  <c r="L1108" i="10" s="1"/>
  <c r="K494" i="10"/>
  <c r="S494" i="10"/>
  <c r="O494" i="10"/>
  <c r="AB494" i="10"/>
  <c r="G494" i="10"/>
  <c r="C494" i="10"/>
  <c r="C1108" i="10" s="1"/>
  <c r="P494" i="10"/>
  <c r="AF494" i="10"/>
  <c r="AC494" i="10"/>
  <c r="D494" i="10"/>
  <c r="D1108" i="10" s="1"/>
  <c r="AK494" i="10"/>
  <c r="T494" i="10"/>
  <c r="Y494" i="10"/>
  <c r="AH494" i="10"/>
  <c r="H494" i="10"/>
  <c r="R494" i="10"/>
  <c r="F494" i="10"/>
  <c r="AM494" i="10"/>
  <c r="M494" i="10"/>
  <c r="V494" i="10"/>
  <c r="AG494" i="10"/>
  <c r="AA494" i="10"/>
  <c r="J494" i="10"/>
  <c r="U494" i="10"/>
  <c r="AL494" i="10"/>
  <c r="I494" i="10"/>
  <c r="Z494" i="10"/>
  <c r="E494" i="10"/>
  <c r="N494" i="10"/>
  <c r="Q494" i="10"/>
  <c r="AD494" i="10"/>
  <c r="A1109" i="10" l="1"/>
  <c r="A496" i="10"/>
  <c r="AK495" i="10"/>
  <c r="D495" i="10"/>
  <c r="D1109" i="10" s="1"/>
  <c r="Y495" i="10"/>
  <c r="AC495" i="10"/>
  <c r="AM495" i="10"/>
  <c r="B495" i="10"/>
  <c r="B1109" i="10" s="1"/>
  <c r="M495" i="10"/>
  <c r="AH495" i="10"/>
  <c r="Q495" i="10"/>
  <c r="Z495" i="10"/>
  <c r="V495" i="10"/>
  <c r="AE495" i="10"/>
  <c r="E495" i="10"/>
  <c r="AJ495" i="10"/>
  <c r="J495" i="10"/>
  <c r="S495" i="10"/>
  <c r="AD495" i="10"/>
  <c r="O495" i="10"/>
  <c r="X495" i="10"/>
  <c r="G495" i="10"/>
  <c r="R495" i="10"/>
  <c r="AL495" i="10"/>
  <c r="L495" i="10"/>
  <c r="L1109" i="10" s="1"/>
  <c r="AI495" i="10"/>
  <c r="F495" i="10"/>
  <c r="W495" i="10"/>
  <c r="N495" i="10"/>
  <c r="K495" i="10"/>
  <c r="AG495" i="10"/>
  <c r="AF495" i="10"/>
  <c r="U495" i="10"/>
  <c r="T495" i="10"/>
  <c r="AB495" i="10"/>
  <c r="AA495" i="10"/>
  <c r="C495" i="10"/>
  <c r="C1109" i="10" s="1"/>
  <c r="I495" i="10"/>
  <c r="P495" i="10"/>
  <c r="H495" i="10"/>
  <c r="A1110" i="10" l="1"/>
  <c r="A497" i="10"/>
  <c r="S496" i="10"/>
  <c r="AB496" i="10"/>
  <c r="AM496" i="10"/>
  <c r="B496" i="10"/>
  <c r="B1110" i="10" s="1"/>
  <c r="AI496" i="10"/>
  <c r="AG496" i="10"/>
  <c r="G496" i="10"/>
  <c r="P496" i="10"/>
  <c r="AA496" i="10"/>
  <c r="U496" i="10"/>
  <c r="D496" i="10"/>
  <c r="D1110" i="10" s="1"/>
  <c r="O496" i="10"/>
  <c r="I496" i="10"/>
  <c r="AF496" i="10"/>
  <c r="C496" i="10"/>
  <c r="C1110" i="10" s="1"/>
  <c r="W496" i="10"/>
  <c r="T496" i="10"/>
  <c r="H496" i="10"/>
  <c r="L496" i="10"/>
  <c r="L1110" i="10" s="1"/>
  <c r="AD496" i="10"/>
  <c r="AC496" i="10"/>
  <c r="R496" i="10"/>
  <c r="Q496" i="10"/>
  <c r="AK496" i="10"/>
  <c r="F496" i="10"/>
  <c r="E496" i="10"/>
  <c r="Y496" i="10"/>
  <c r="AH496" i="10"/>
  <c r="AL496" i="10"/>
  <c r="M496" i="10"/>
  <c r="V496" i="10"/>
  <c r="Z496" i="10"/>
  <c r="K496" i="10"/>
  <c r="X496" i="10"/>
  <c r="AE496" i="10"/>
  <c r="AJ496" i="10"/>
  <c r="N496" i="10"/>
  <c r="J496" i="10"/>
  <c r="A1111" i="10" l="1"/>
  <c r="A498" i="10"/>
  <c r="F497" i="10"/>
  <c r="AC497" i="10"/>
  <c r="AG497" i="10"/>
  <c r="Q497" i="10"/>
  <c r="T497" i="10"/>
  <c r="E497" i="10"/>
  <c r="AM497" i="10"/>
  <c r="AL497" i="10"/>
  <c r="AA497" i="10"/>
  <c r="Z497" i="10"/>
  <c r="I497" i="10"/>
  <c r="O497" i="10"/>
  <c r="N497" i="10"/>
  <c r="AH497" i="10"/>
  <c r="AF497" i="10"/>
  <c r="C497" i="10"/>
  <c r="C1111" i="10" s="1"/>
  <c r="B497" i="10"/>
  <c r="B1111" i="10" s="1"/>
  <c r="V497" i="10"/>
  <c r="AE497" i="10"/>
  <c r="AI497" i="10"/>
  <c r="J497" i="10"/>
  <c r="H497" i="10"/>
  <c r="S497" i="10"/>
  <c r="W497" i="10"/>
  <c r="G497" i="10"/>
  <c r="AB497" i="10"/>
  <c r="K497" i="10"/>
  <c r="P497" i="10"/>
  <c r="AK497" i="10"/>
  <c r="AJ497" i="10"/>
  <c r="AD497" i="10"/>
  <c r="D497" i="10"/>
  <c r="D1111" i="10" s="1"/>
  <c r="Y497" i="10"/>
  <c r="X497" i="10"/>
  <c r="M497" i="10"/>
  <c r="L497" i="10"/>
  <c r="L1111" i="10" s="1"/>
  <c r="R497" i="10"/>
  <c r="U497" i="10"/>
  <c r="A1112" i="10" l="1"/>
  <c r="A499" i="10"/>
  <c r="X498" i="10"/>
  <c r="W498" i="10"/>
  <c r="L498" i="10"/>
  <c r="L1112" i="10" s="1"/>
  <c r="K498" i="10"/>
  <c r="AE498" i="10"/>
  <c r="S498" i="10"/>
  <c r="Q498" i="10"/>
  <c r="AB498" i="10"/>
  <c r="AF498" i="10"/>
  <c r="G498" i="10"/>
  <c r="P498" i="10"/>
  <c r="T498" i="10"/>
  <c r="F498" i="10"/>
  <c r="D498" i="10"/>
  <c r="D1112" i="10" s="1"/>
  <c r="AK498" i="10"/>
  <c r="H498" i="10"/>
  <c r="AM498" i="10"/>
  <c r="Y498" i="10"/>
  <c r="AH498" i="10"/>
  <c r="AG498" i="10"/>
  <c r="AA498" i="10"/>
  <c r="M498" i="10"/>
  <c r="V498" i="10"/>
  <c r="U498" i="10"/>
  <c r="O498" i="10"/>
  <c r="AL498" i="10"/>
  <c r="J498" i="10"/>
  <c r="I498" i="10"/>
  <c r="AD498" i="10"/>
  <c r="C498" i="10"/>
  <c r="C1112" i="10" s="1"/>
  <c r="Z498" i="10"/>
  <c r="E498" i="10"/>
  <c r="N498" i="10"/>
  <c r="AC498" i="10"/>
  <c r="B498" i="10"/>
  <c r="B1112" i="10" s="1"/>
  <c r="AJ498" i="10"/>
  <c r="AI498" i="10"/>
  <c r="R498" i="10"/>
  <c r="A1113" i="10" l="1"/>
  <c r="A500" i="10"/>
  <c r="AK499" i="10"/>
  <c r="AC499" i="10"/>
  <c r="D499" i="10"/>
  <c r="D1113" i="10" s="1"/>
  <c r="N499" i="10"/>
  <c r="Y499" i="10"/>
  <c r="Q499" i="10"/>
  <c r="M499" i="10"/>
  <c r="AH499" i="10"/>
  <c r="E499" i="10"/>
  <c r="C499" i="10"/>
  <c r="C1113" i="10" s="1"/>
  <c r="AJ499" i="10"/>
  <c r="V499" i="10"/>
  <c r="AE499" i="10"/>
  <c r="AD499" i="10"/>
  <c r="AM499" i="10"/>
  <c r="Z499" i="10"/>
  <c r="X499" i="10"/>
  <c r="J499" i="10"/>
  <c r="S499" i="10"/>
  <c r="R499" i="10"/>
  <c r="L499" i="10"/>
  <c r="L1113" i="10" s="1"/>
  <c r="AI499" i="10"/>
  <c r="G499" i="10"/>
  <c r="F499" i="10"/>
  <c r="B499" i="10"/>
  <c r="B1113" i="10" s="1"/>
  <c r="W499" i="10"/>
  <c r="K499" i="10"/>
  <c r="AG499" i="10"/>
  <c r="AF499" i="10"/>
  <c r="AL499" i="10"/>
  <c r="O499" i="10"/>
  <c r="U499" i="10"/>
  <c r="T499" i="10"/>
  <c r="I499" i="10"/>
  <c r="H499" i="10"/>
  <c r="AB499" i="10"/>
  <c r="P499" i="10"/>
  <c r="AA499" i="10"/>
  <c r="A1114" i="10" l="1"/>
  <c r="A501" i="10"/>
  <c r="AG500" i="10"/>
  <c r="S500" i="10"/>
  <c r="AB500" i="10"/>
  <c r="AA500" i="10"/>
  <c r="U500" i="10"/>
  <c r="G500" i="10"/>
  <c r="P500" i="10"/>
  <c r="O500" i="10"/>
  <c r="K500" i="10"/>
  <c r="AJ500" i="10"/>
  <c r="I500" i="10"/>
  <c r="AF500" i="10"/>
  <c r="D500" i="10"/>
  <c r="D1114" i="10" s="1"/>
  <c r="C500" i="10"/>
  <c r="C1114" i="10" s="1"/>
  <c r="T500" i="10"/>
  <c r="H500" i="10"/>
  <c r="AI500" i="10"/>
  <c r="AD500" i="10"/>
  <c r="AC500" i="10"/>
  <c r="R500" i="10"/>
  <c r="Q500" i="10"/>
  <c r="F500" i="10"/>
  <c r="E500" i="10"/>
  <c r="AK500" i="10"/>
  <c r="X500" i="10"/>
  <c r="AL500" i="10"/>
  <c r="Y500" i="10"/>
  <c r="AH500" i="10"/>
  <c r="Z500" i="10"/>
  <c r="M500" i="10"/>
  <c r="V500" i="10"/>
  <c r="N500" i="10"/>
  <c r="W500" i="10"/>
  <c r="AM500" i="10"/>
  <c r="AE500" i="10"/>
  <c r="L500" i="10"/>
  <c r="L1114" i="10" s="1"/>
  <c r="B500" i="10"/>
  <c r="B1114" i="10" s="1"/>
  <c r="J500" i="10"/>
  <c r="A1115" i="10" l="1"/>
  <c r="A502" i="10"/>
  <c r="Q501" i="10"/>
  <c r="E501" i="10"/>
  <c r="AM501" i="10"/>
  <c r="AL501" i="10"/>
  <c r="AA501" i="10"/>
  <c r="Z501" i="10"/>
  <c r="AG501" i="10"/>
  <c r="T501" i="10"/>
  <c r="O501" i="10"/>
  <c r="N501" i="10"/>
  <c r="C501" i="10"/>
  <c r="C1115" i="10" s="1"/>
  <c r="B501" i="10"/>
  <c r="B1115" i="10" s="1"/>
  <c r="AH501" i="10"/>
  <c r="AI501" i="10"/>
  <c r="V501" i="10"/>
  <c r="AE501" i="10"/>
  <c r="W501" i="10"/>
  <c r="J501" i="10"/>
  <c r="S501" i="10"/>
  <c r="K501" i="10"/>
  <c r="AF501" i="10"/>
  <c r="I501" i="10"/>
  <c r="G501" i="10"/>
  <c r="AB501" i="10"/>
  <c r="AJ501" i="10"/>
  <c r="AD501" i="10"/>
  <c r="P501" i="10"/>
  <c r="AK501" i="10"/>
  <c r="X501" i="10"/>
  <c r="R501" i="10"/>
  <c r="D501" i="10"/>
  <c r="D1115" i="10" s="1"/>
  <c r="Y501" i="10"/>
  <c r="L501" i="10"/>
  <c r="L1115" i="10" s="1"/>
  <c r="U501" i="10"/>
  <c r="M501" i="10"/>
  <c r="AC501" i="10"/>
  <c r="F501" i="10"/>
  <c r="H501" i="10"/>
  <c r="A1116" i="10" l="1"/>
  <c r="A503" i="10"/>
  <c r="L502" i="10"/>
  <c r="L1116" i="10" s="1"/>
  <c r="K502" i="10"/>
  <c r="E502" i="10"/>
  <c r="AD502" i="10"/>
  <c r="AE502" i="10"/>
  <c r="AF502" i="10"/>
  <c r="S502" i="10"/>
  <c r="AB502" i="10"/>
  <c r="T502" i="10"/>
  <c r="G502" i="10"/>
  <c r="AC502" i="10"/>
  <c r="P502" i="10"/>
  <c r="H502" i="10"/>
  <c r="D502" i="10"/>
  <c r="D1116" i="10" s="1"/>
  <c r="AM502" i="10"/>
  <c r="AK502" i="10"/>
  <c r="AG502" i="10"/>
  <c r="AA502" i="10"/>
  <c r="Y502" i="10"/>
  <c r="AH502" i="10"/>
  <c r="U502" i="10"/>
  <c r="R502" i="10"/>
  <c r="F502" i="10"/>
  <c r="O502" i="10"/>
  <c r="AL502" i="10"/>
  <c r="M502" i="10"/>
  <c r="V502" i="10"/>
  <c r="I502" i="10"/>
  <c r="C502" i="10"/>
  <c r="C1116" i="10" s="1"/>
  <c r="Z502" i="10"/>
  <c r="J502" i="10"/>
  <c r="N502" i="10"/>
  <c r="B502" i="10"/>
  <c r="B1116" i="10" s="1"/>
  <c r="AJ502" i="10"/>
  <c r="AI502" i="10"/>
  <c r="Q502" i="10"/>
  <c r="X502" i="10"/>
  <c r="W502" i="10"/>
  <c r="A1117" i="10" l="1"/>
  <c r="A504" i="10"/>
  <c r="AK503" i="10"/>
  <c r="Q503" i="10"/>
  <c r="D503" i="10"/>
  <c r="D1117" i="10" s="1"/>
  <c r="Y503" i="10"/>
  <c r="E503" i="10"/>
  <c r="AA503" i="10"/>
  <c r="N503" i="10"/>
  <c r="M503" i="10"/>
  <c r="AJ503" i="10"/>
  <c r="AH503" i="10"/>
  <c r="AD503" i="10"/>
  <c r="X503" i="10"/>
  <c r="V503" i="10"/>
  <c r="AE503" i="10"/>
  <c r="R503" i="10"/>
  <c r="L503" i="10"/>
  <c r="L1117" i="10" s="1"/>
  <c r="AI503" i="10"/>
  <c r="J503" i="10"/>
  <c r="S503" i="10"/>
  <c r="F503" i="10"/>
  <c r="W503" i="10"/>
  <c r="G503" i="10"/>
  <c r="K503" i="10"/>
  <c r="Z503" i="10"/>
  <c r="C503" i="10"/>
  <c r="C1117" i="10" s="1"/>
  <c r="AG503" i="10"/>
  <c r="AF503" i="10"/>
  <c r="U503" i="10"/>
  <c r="T503" i="10"/>
  <c r="I503" i="10"/>
  <c r="H503" i="10"/>
  <c r="AB503" i="10"/>
  <c r="B503" i="10"/>
  <c r="B1117" i="10" s="1"/>
  <c r="AC503" i="10"/>
  <c r="P503" i="10"/>
  <c r="AL503" i="10"/>
  <c r="AM503" i="10"/>
  <c r="O503" i="10"/>
  <c r="A1118" i="10" l="1"/>
  <c r="A505" i="10"/>
  <c r="U504" i="10"/>
  <c r="S504" i="10"/>
  <c r="AB504" i="10"/>
  <c r="O504" i="10"/>
  <c r="I504" i="10"/>
  <c r="AF504" i="10"/>
  <c r="G504" i="10"/>
  <c r="P504" i="10"/>
  <c r="C504" i="10"/>
  <c r="C1118" i="10" s="1"/>
  <c r="T504" i="10"/>
  <c r="D504" i="10"/>
  <c r="D1118" i="10" s="1"/>
  <c r="W504" i="10"/>
  <c r="H504" i="10"/>
  <c r="AD504" i="10"/>
  <c r="AC504" i="10"/>
  <c r="R504" i="10"/>
  <c r="Q504" i="10"/>
  <c r="AJ504" i="10"/>
  <c r="L504" i="10"/>
  <c r="L1118" i="10" s="1"/>
  <c r="F504" i="10"/>
  <c r="E504" i="10"/>
  <c r="AL504" i="10"/>
  <c r="AK504" i="10"/>
  <c r="Z504" i="10"/>
  <c r="Y504" i="10"/>
  <c r="K504" i="10"/>
  <c r="AH504" i="10"/>
  <c r="N504" i="10"/>
  <c r="M504" i="10"/>
  <c r="V504" i="10"/>
  <c r="AM504" i="10"/>
  <c r="B504" i="10"/>
  <c r="B1118" i="10" s="1"/>
  <c r="AA504" i="10"/>
  <c r="AE504" i="10"/>
  <c r="X504" i="10"/>
  <c r="J504" i="10"/>
  <c r="AG504" i="10"/>
  <c r="AI504" i="10"/>
  <c r="A1119" i="10" l="1"/>
  <c r="A506" i="10"/>
  <c r="E505" i="10"/>
  <c r="AM505" i="10"/>
  <c r="AL505" i="10"/>
  <c r="U505" i="10"/>
  <c r="H505" i="10"/>
  <c r="AA505" i="10"/>
  <c r="Z505" i="10"/>
  <c r="O505" i="10"/>
  <c r="N505" i="10"/>
  <c r="C505" i="10"/>
  <c r="C1119" i="10" s="1"/>
  <c r="B505" i="10"/>
  <c r="B1119" i="10" s="1"/>
  <c r="AI505" i="10"/>
  <c r="AH505" i="10"/>
  <c r="W505" i="10"/>
  <c r="V505" i="10"/>
  <c r="T505" i="10"/>
  <c r="AE505" i="10"/>
  <c r="K505" i="10"/>
  <c r="J505" i="10"/>
  <c r="S505" i="10"/>
  <c r="AJ505" i="10"/>
  <c r="G505" i="10"/>
  <c r="AD505" i="10"/>
  <c r="AB505" i="10"/>
  <c r="X505" i="10"/>
  <c r="I505" i="10"/>
  <c r="R505" i="10"/>
  <c r="P505" i="10"/>
  <c r="AK505" i="10"/>
  <c r="L505" i="10"/>
  <c r="L1119" i="10" s="1"/>
  <c r="F505" i="10"/>
  <c r="AC505" i="10"/>
  <c r="D505" i="10"/>
  <c r="D1119" i="10" s="1"/>
  <c r="Y505" i="10"/>
  <c r="AF505" i="10"/>
  <c r="M505" i="10"/>
  <c r="Q505" i="10"/>
  <c r="AG505" i="10"/>
  <c r="A1120" i="10" l="1"/>
  <c r="A507" i="10"/>
  <c r="AF506" i="10"/>
  <c r="AE506" i="10"/>
  <c r="Q506" i="10"/>
  <c r="T506" i="10"/>
  <c r="S506" i="10"/>
  <c r="AB506" i="10"/>
  <c r="H506" i="10"/>
  <c r="G506" i="10"/>
  <c r="P506" i="10"/>
  <c r="AM506" i="10"/>
  <c r="AG506" i="10"/>
  <c r="AD506" i="10"/>
  <c r="F506" i="10"/>
  <c r="D506" i="10"/>
  <c r="D1120" i="10" s="1"/>
  <c r="AA506" i="10"/>
  <c r="AK506" i="10"/>
  <c r="U506" i="10"/>
  <c r="O506" i="10"/>
  <c r="AL506" i="10"/>
  <c r="Y506" i="10"/>
  <c r="AH506" i="10"/>
  <c r="I506" i="10"/>
  <c r="C506" i="10"/>
  <c r="C1120" i="10" s="1"/>
  <c r="Z506" i="10"/>
  <c r="M506" i="10"/>
  <c r="V506" i="10"/>
  <c r="E506" i="10"/>
  <c r="N506" i="10"/>
  <c r="J506" i="10"/>
  <c r="AC506" i="10"/>
  <c r="B506" i="10"/>
  <c r="B1120" i="10" s="1"/>
  <c r="AJ506" i="10"/>
  <c r="AI506" i="10"/>
  <c r="X506" i="10"/>
  <c r="W506" i="10"/>
  <c r="R506" i="10"/>
  <c r="L506" i="10"/>
  <c r="L1120" i="10" s="1"/>
  <c r="K506" i="10"/>
  <c r="A1121" i="10" l="1"/>
  <c r="A508" i="10"/>
  <c r="AK507" i="10"/>
  <c r="E507" i="10"/>
  <c r="D507" i="10"/>
  <c r="D1121" i="10" s="1"/>
  <c r="Y507" i="10"/>
  <c r="AJ507" i="10"/>
  <c r="AD507" i="10"/>
  <c r="M507" i="10"/>
  <c r="X507" i="10"/>
  <c r="AH507" i="10"/>
  <c r="R507" i="10"/>
  <c r="L507" i="10"/>
  <c r="L1121" i="10" s="1"/>
  <c r="AI507" i="10"/>
  <c r="V507" i="10"/>
  <c r="AE507" i="10"/>
  <c r="F507" i="10"/>
  <c r="AM507" i="10"/>
  <c r="W507" i="10"/>
  <c r="J507" i="10"/>
  <c r="S507" i="10"/>
  <c r="N507" i="10"/>
  <c r="K507" i="10"/>
  <c r="G507" i="10"/>
  <c r="AG507" i="10"/>
  <c r="AF507" i="10"/>
  <c r="AL507" i="10"/>
  <c r="U507" i="10"/>
  <c r="T507" i="10"/>
  <c r="C507" i="10"/>
  <c r="C1121" i="10" s="1"/>
  <c r="I507" i="10"/>
  <c r="H507" i="10"/>
  <c r="Z507" i="10"/>
  <c r="AC507" i="10"/>
  <c r="AB507" i="10"/>
  <c r="Q507" i="10"/>
  <c r="AA507" i="10"/>
  <c r="P507" i="10"/>
  <c r="B507" i="10"/>
  <c r="B1121" i="10" s="1"/>
  <c r="O507" i="10"/>
  <c r="A1122" i="10" l="1"/>
  <c r="A509" i="10"/>
  <c r="I508" i="10"/>
  <c r="AF508" i="10"/>
  <c r="S508" i="10"/>
  <c r="AB508" i="10"/>
  <c r="C508" i="10"/>
  <c r="C1122" i="10" s="1"/>
  <c r="K508" i="10"/>
  <c r="T508" i="10"/>
  <c r="G508" i="10"/>
  <c r="P508" i="10"/>
  <c r="H508" i="10"/>
  <c r="D508" i="10"/>
  <c r="D1122" i="10" s="1"/>
  <c r="AD508" i="10"/>
  <c r="AC508" i="10"/>
  <c r="X508" i="10"/>
  <c r="R508" i="10"/>
  <c r="Q508" i="10"/>
  <c r="F508" i="10"/>
  <c r="E508" i="10"/>
  <c r="AL508" i="10"/>
  <c r="AJ508" i="10"/>
  <c r="Z508" i="10"/>
  <c r="AK508" i="10"/>
  <c r="W508" i="10"/>
  <c r="N508" i="10"/>
  <c r="Y508" i="10"/>
  <c r="AH508" i="10"/>
  <c r="AM508" i="10"/>
  <c r="B508" i="10"/>
  <c r="B1122" i="10" s="1"/>
  <c r="M508" i="10"/>
  <c r="V508" i="10"/>
  <c r="AG508" i="10"/>
  <c r="AA508" i="10"/>
  <c r="AI508" i="10"/>
  <c r="O508" i="10"/>
  <c r="AE508" i="10"/>
  <c r="L508" i="10"/>
  <c r="L1122" i="10" s="1"/>
  <c r="J508" i="10"/>
  <c r="U508" i="10"/>
  <c r="A1123" i="10" l="1"/>
  <c r="A510" i="10"/>
  <c r="AA509" i="10"/>
  <c r="Z509" i="10"/>
  <c r="O509" i="10"/>
  <c r="N509" i="10"/>
  <c r="C509" i="10"/>
  <c r="C1123" i="10" s="1"/>
  <c r="B509" i="10"/>
  <c r="B1123" i="10" s="1"/>
  <c r="AG509" i="10"/>
  <c r="AI509" i="10"/>
  <c r="H509" i="10"/>
  <c r="W509" i="10"/>
  <c r="AH509" i="10"/>
  <c r="K509" i="10"/>
  <c r="V509" i="10"/>
  <c r="AF509" i="10"/>
  <c r="AE509" i="10"/>
  <c r="AJ509" i="10"/>
  <c r="J509" i="10"/>
  <c r="S509" i="10"/>
  <c r="AD509" i="10"/>
  <c r="X509" i="10"/>
  <c r="G509" i="10"/>
  <c r="R509" i="10"/>
  <c r="AB509" i="10"/>
  <c r="L509" i="10"/>
  <c r="L1123" i="10" s="1"/>
  <c r="T509" i="10"/>
  <c r="F509" i="10"/>
  <c r="AC509" i="10"/>
  <c r="P509" i="10"/>
  <c r="AK509" i="10"/>
  <c r="Q509" i="10"/>
  <c r="D509" i="10"/>
  <c r="D1123" i="10" s="1"/>
  <c r="Y509" i="10"/>
  <c r="I509" i="10"/>
  <c r="M509" i="10"/>
  <c r="E509" i="10"/>
  <c r="U509" i="10"/>
  <c r="AM509" i="10"/>
  <c r="AL509" i="10"/>
  <c r="A1124" i="10" l="1"/>
  <c r="A511" i="10"/>
  <c r="AF510" i="10"/>
  <c r="T510" i="10"/>
  <c r="AE510" i="10"/>
  <c r="H510" i="10"/>
  <c r="S510" i="10"/>
  <c r="R510" i="10"/>
  <c r="AB510" i="10"/>
  <c r="AM510" i="10"/>
  <c r="AG510" i="10"/>
  <c r="G510" i="10"/>
  <c r="P510" i="10"/>
  <c r="AA510" i="10"/>
  <c r="U510" i="10"/>
  <c r="D510" i="10"/>
  <c r="D1124" i="10" s="1"/>
  <c r="O510" i="10"/>
  <c r="AL510" i="10"/>
  <c r="AK510" i="10"/>
  <c r="I510" i="10"/>
  <c r="AD510" i="10"/>
  <c r="C510" i="10"/>
  <c r="C1124" i="10" s="1"/>
  <c r="Z510" i="10"/>
  <c r="Y510" i="10"/>
  <c r="AH510" i="10"/>
  <c r="Q510" i="10"/>
  <c r="N510" i="10"/>
  <c r="M510" i="10"/>
  <c r="V510" i="10"/>
  <c r="B510" i="10"/>
  <c r="B1124" i="10" s="1"/>
  <c r="AJ510" i="10"/>
  <c r="AI510" i="10"/>
  <c r="J510" i="10"/>
  <c r="F510" i="10"/>
  <c r="X510" i="10"/>
  <c r="W510" i="10"/>
  <c r="L510" i="10"/>
  <c r="L1124" i="10" s="1"/>
  <c r="K510" i="10"/>
  <c r="AC510" i="10"/>
  <c r="E510" i="10"/>
  <c r="A1125" i="10" l="1"/>
  <c r="A512" i="10"/>
  <c r="AK511" i="10"/>
  <c r="AJ511" i="10"/>
  <c r="AD511" i="10"/>
  <c r="D511" i="10"/>
  <c r="D1125" i="10" s="1"/>
  <c r="Y511" i="10"/>
  <c r="X511" i="10"/>
  <c r="R511" i="10"/>
  <c r="AA511" i="10"/>
  <c r="M511" i="10"/>
  <c r="L511" i="10"/>
  <c r="L1125" i="10" s="1"/>
  <c r="AI511" i="10"/>
  <c r="AH511" i="10"/>
  <c r="F511" i="10"/>
  <c r="B511" i="10"/>
  <c r="B1125" i="10" s="1"/>
  <c r="W511" i="10"/>
  <c r="V511" i="10"/>
  <c r="AE511" i="10"/>
  <c r="K511" i="10"/>
  <c r="J511" i="10"/>
  <c r="S511" i="10"/>
  <c r="Z511" i="10"/>
  <c r="AG511" i="10"/>
  <c r="AF511" i="10"/>
  <c r="G511" i="10"/>
  <c r="U511" i="10"/>
  <c r="T511" i="10"/>
  <c r="I511" i="10"/>
  <c r="H511" i="10"/>
  <c r="N511" i="10"/>
  <c r="AM511" i="10"/>
  <c r="AC511" i="10"/>
  <c r="C511" i="10"/>
  <c r="C1125" i="10" s="1"/>
  <c r="Q511" i="10"/>
  <c r="AB511" i="10"/>
  <c r="AL511" i="10"/>
  <c r="E511" i="10"/>
  <c r="P511" i="10"/>
  <c r="O511" i="10"/>
  <c r="A1126" i="10" l="1"/>
  <c r="A513" i="10"/>
  <c r="T512" i="10"/>
  <c r="S512" i="10"/>
  <c r="AB512" i="10"/>
  <c r="H512" i="10"/>
  <c r="G512" i="10"/>
  <c r="P512" i="10"/>
  <c r="AI512" i="10"/>
  <c r="L512" i="10"/>
  <c r="L1126" i="10" s="1"/>
  <c r="AD512" i="10"/>
  <c r="AC512" i="10"/>
  <c r="D512" i="10"/>
  <c r="D1126" i="10" s="1"/>
  <c r="R512" i="10"/>
  <c r="Q512" i="10"/>
  <c r="F512" i="10"/>
  <c r="E512" i="10"/>
  <c r="X512" i="10"/>
  <c r="AL512" i="10"/>
  <c r="K512" i="10"/>
  <c r="Z512" i="10"/>
  <c r="N512" i="10"/>
  <c r="AK512" i="10"/>
  <c r="AM512" i="10"/>
  <c r="B512" i="10"/>
  <c r="B1126" i="10" s="1"/>
  <c r="Y512" i="10"/>
  <c r="AJ512" i="10"/>
  <c r="W512" i="10"/>
  <c r="AH512" i="10"/>
  <c r="AG512" i="10"/>
  <c r="AA512" i="10"/>
  <c r="M512" i="10"/>
  <c r="V512" i="10"/>
  <c r="U512" i="10"/>
  <c r="O512" i="10"/>
  <c r="AF512" i="10"/>
  <c r="C512" i="10"/>
  <c r="C1126" i="10" s="1"/>
  <c r="AE512" i="10"/>
  <c r="J512" i="10"/>
  <c r="I512" i="10"/>
  <c r="A1127" i="10" l="1"/>
  <c r="A514" i="10"/>
  <c r="O513" i="10"/>
  <c r="N513" i="10"/>
  <c r="U513" i="10"/>
  <c r="C513" i="10"/>
  <c r="C1127" i="10" s="1"/>
  <c r="B513" i="10"/>
  <c r="B1127" i="10" s="1"/>
  <c r="AI513" i="10"/>
  <c r="W513" i="10"/>
  <c r="T513" i="10"/>
  <c r="K513" i="10"/>
  <c r="AH513" i="10"/>
  <c r="AJ513" i="10"/>
  <c r="V513" i="10"/>
  <c r="AE513" i="10"/>
  <c r="AD513" i="10"/>
  <c r="X513" i="10"/>
  <c r="J513" i="10"/>
  <c r="H513" i="10"/>
  <c r="AG513" i="10"/>
  <c r="S513" i="10"/>
  <c r="R513" i="10"/>
  <c r="L513" i="10"/>
  <c r="L1127" i="10" s="1"/>
  <c r="G513" i="10"/>
  <c r="F513" i="10"/>
  <c r="AC513" i="10"/>
  <c r="AB513" i="10"/>
  <c r="Q513" i="10"/>
  <c r="P513" i="10"/>
  <c r="AK513" i="10"/>
  <c r="E513" i="10"/>
  <c r="D513" i="10"/>
  <c r="D1127" i="10" s="1"/>
  <c r="AM513" i="10"/>
  <c r="AL513" i="10"/>
  <c r="Y513" i="10"/>
  <c r="AA513" i="10"/>
  <c r="I513" i="10"/>
  <c r="Z513" i="10"/>
  <c r="AF513" i="10"/>
  <c r="M513" i="10"/>
  <c r="A1128" i="10" l="1"/>
  <c r="A515" i="10"/>
  <c r="T514" i="10"/>
  <c r="AC514" i="10"/>
  <c r="F514" i="10"/>
  <c r="H514" i="10"/>
  <c r="AE514" i="10"/>
  <c r="AM514" i="10"/>
  <c r="AG514" i="10"/>
  <c r="S514" i="10"/>
  <c r="AB514" i="10"/>
  <c r="AA514" i="10"/>
  <c r="U514" i="10"/>
  <c r="G514" i="10"/>
  <c r="R514" i="10"/>
  <c r="P514" i="10"/>
  <c r="O514" i="10"/>
  <c r="AL514" i="10"/>
  <c r="I514" i="10"/>
  <c r="E514" i="10"/>
  <c r="D514" i="10"/>
  <c r="D1128" i="10" s="1"/>
  <c r="C514" i="10"/>
  <c r="C1128" i="10" s="1"/>
  <c r="Z514" i="10"/>
  <c r="AK514" i="10"/>
  <c r="N514" i="10"/>
  <c r="Y514" i="10"/>
  <c r="AH514" i="10"/>
  <c r="B514" i="10"/>
  <c r="B1128" i="10" s="1"/>
  <c r="M514" i="10"/>
  <c r="AJ514" i="10"/>
  <c r="AI514" i="10"/>
  <c r="V514" i="10"/>
  <c r="AD514" i="10"/>
  <c r="Q514" i="10"/>
  <c r="X514" i="10"/>
  <c r="W514" i="10"/>
  <c r="J514" i="10"/>
  <c r="L514" i="10"/>
  <c r="L1128" i="10" s="1"/>
  <c r="K514" i="10"/>
  <c r="AF514" i="10"/>
  <c r="A1129" i="10" l="1"/>
  <c r="A516" i="10"/>
  <c r="AK515" i="10"/>
  <c r="X515" i="10"/>
  <c r="R515" i="10"/>
  <c r="D515" i="10"/>
  <c r="D1129" i="10" s="1"/>
  <c r="Y515" i="10"/>
  <c r="L515" i="10"/>
  <c r="L1129" i="10" s="1"/>
  <c r="AI515" i="10"/>
  <c r="F515" i="10"/>
  <c r="AM515" i="10"/>
  <c r="M515" i="10"/>
  <c r="W515" i="10"/>
  <c r="AH515" i="10"/>
  <c r="AA515" i="10"/>
  <c r="N515" i="10"/>
  <c r="K515" i="10"/>
  <c r="V515" i="10"/>
  <c r="AE515" i="10"/>
  <c r="O515" i="10"/>
  <c r="J515" i="10"/>
  <c r="AG515" i="10"/>
  <c r="AF515" i="10"/>
  <c r="S515" i="10"/>
  <c r="U515" i="10"/>
  <c r="T515" i="10"/>
  <c r="G515" i="10"/>
  <c r="B515" i="10"/>
  <c r="B1129" i="10" s="1"/>
  <c r="I515" i="10"/>
  <c r="H515" i="10"/>
  <c r="AC515" i="10"/>
  <c r="AL515" i="10"/>
  <c r="Q515" i="10"/>
  <c r="E515" i="10"/>
  <c r="AB515" i="10"/>
  <c r="P515" i="10"/>
  <c r="AJ515" i="10"/>
  <c r="Z515" i="10"/>
  <c r="C515" i="10"/>
  <c r="C1129" i="10" s="1"/>
  <c r="AD515" i="10"/>
  <c r="A1130" i="10" l="1"/>
  <c r="A517" i="10"/>
  <c r="H516" i="10"/>
  <c r="S516" i="10"/>
  <c r="AB516" i="10"/>
  <c r="L516" i="10"/>
  <c r="L1130" i="10" s="1"/>
  <c r="G516" i="10"/>
  <c r="AD516" i="10"/>
  <c r="AC516" i="10"/>
  <c r="P516" i="10"/>
  <c r="R516" i="10"/>
  <c r="Q516" i="10"/>
  <c r="D516" i="10"/>
  <c r="D1130" i="10" s="1"/>
  <c r="F516" i="10"/>
  <c r="E516" i="10"/>
  <c r="W516" i="10"/>
  <c r="AL516" i="10"/>
  <c r="Z516" i="10"/>
  <c r="K516" i="10"/>
  <c r="N516" i="10"/>
  <c r="AM516" i="10"/>
  <c r="B516" i="10"/>
  <c r="B1130" i="10" s="1"/>
  <c r="AK516" i="10"/>
  <c r="AG516" i="10"/>
  <c r="AA516" i="10"/>
  <c r="Y516" i="10"/>
  <c r="AH516" i="10"/>
  <c r="U516" i="10"/>
  <c r="O516" i="10"/>
  <c r="M516" i="10"/>
  <c r="V516" i="10"/>
  <c r="I516" i="10"/>
  <c r="AF516" i="10"/>
  <c r="C516" i="10"/>
  <c r="C1130" i="10" s="1"/>
  <c r="AJ516" i="10"/>
  <c r="AE516" i="10"/>
  <c r="J516" i="10"/>
  <c r="X516" i="10"/>
  <c r="AI516" i="10"/>
  <c r="T516" i="10"/>
  <c r="A1131" i="10" l="1"/>
  <c r="A518" i="10"/>
  <c r="C517" i="10"/>
  <c r="C1131" i="10" s="1"/>
  <c r="B517" i="10"/>
  <c r="B1131" i="10" s="1"/>
  <c r="AI517" i="10"/>
  <c r="W517" i="10"/>
  <c r="T517" i="10"/>
  <c r="K517" i="10"/>
  <c r="AJ517" i="10"/>
  <c r="AH517" i="10"/>
  <c r="AD517" i="10"/>
  <c r="X517" i="10"/>
  <c r="V517" i="10"/>
  <c r="AE517" i="10"/>
  <c r="R517" i="10"/>
  <c r="L517" i="10"/>
  <c r="L1131" i="10" s="1"/>
  <c r="J517" i="10"/>
  <c r="H517" i="10"/>
  <c r="S517" i="10"/>
  <c r="F517" i="10"/>
  <c r="AC517" i="10"/>
  <c r="AG517" i="10"/>
  <c r="G517" i="10"/>
  <c r="Q517" i="10"/>
  <c r="AB517" i="10"/>
  <c r="U517" i="10"/>
  <c r="E517" i="10"/>
  <c r="P517" i="10"/>
  <c r="AM517" i="10"/>
  <c r="AL517" i="10"/>
  <c r="AK517" i="10"/>
  <c r="I517" i="10"/>
  <c r="D517" i="10"/>
  <c r="D1131" i="10" s="1"/>
  <c r="AA517" i="10"/>
  <c r="Z517" i="10"/>
  <c r="Y517" i="10"/>
  <c r="O517" i="10"/>
  <c r="N517" i="10"/>
  <c r="AF517" i="10"/>
  <c r="M517" i="10"/>
  <c r="A1132" i="10" l="1"/>
  <c r="A519" i="10"/>
  <c r="H518" i="10"/>
  <c r="AM518" i="10"/>
  <c r="AG518" i="10"/>
  <c r="AE518" i="10"/>
  <c r="AA518" i="10"/>
  <c r="U518" i="10"/>
  <c r="S518" i="10"/>
  <c r="AB518" i="10"/>
  <c r="O518" i="10"/>
  <c r="AL518" i="10"/>
  <c r="I518" i="10"/>
  <c r="G518" i="10"/>
  <c r="P518" i="10"/>
  <c r="C518" i="10"/>
  <c r="C1132" i="10" s="1"/>
  <c r="Z518" i="10"/>
  <c r="AD518" i="10"/>
  <c r="Q518" i="10"/>
  <c r="D518" i="10"/>
  <c r="D1132" i="10" s="1"/>
  <c r="N518" i="10"/>
  <c r="AK518" i="10"/>
  <c r="R518" i="10"/>
  <c r="B518" i="10"/>
  <c r="B1132" i="10" s="1"/>
  <c r="Y518" i="10"/>
  <c r="AJ518" i="10"/>
  <c r="AI518" i="10"/>
  <c r="AH518" i="10"/>
  <c r="F518" i="10"/>
  <c r="E518" i="10"/>
  <c r="M518" i="10"/>
  <c r="X518" i="10"/>
  <c r="W518" i="10"/>
  <c r="V518" i="10"/>
  <c r="L518" i="10"/>
  <c r="L1132" i="10" s="1"/>
  <c r="K518" i="10"/>
  <c r="J518" i="10"/>
  <c r="AF518" i="10"/>
  <c r="T518" i="10"/>
  <c r="AC518" i="10"/>
  <c r="A1133" i="10" l="1"/>
  <c r="A520" i="10"/>
  <c r="AK519" i="10"/>
  <c r="L519" i="10"/>
  <c r="L1133" i="10" s="1"/>
  <c r="AI519" i="10"/>
  <c r="F519" i="10"/>
  <c r="D519" i="10"/>
  <c r="D1133" i="10" s="1"/>
  <c r="AM519" i="10"/>
  <c r="Y519" i="10"/>
  <c r="W519" i="10"/>
  <c r="AA519" i="10"/>
  <c r="B519" i="10"/>
  <c r="B1133" i="10" s="1"/>
  <c r="M519" i="10"/>
  <c r="K519" i="10"/>
  <c r="AH519" i="10"/>
  <c r="O519" i="10"/>
  <c r="V519" i="10"/>
  <c r="AG519" i="10"/>
  <c r="AF519" i="10"/>
  <c r="AE519" i="10"/>
  <c r="C519" i="10"/>
  <c r="C1133" i="10" s="1"/>
  <c r="J519" i="10"/>
  <c r="U519" i="10"/>
  <c r="T519" i="10"/>
  <c r="S519" i="10"/>
  <c r="AL519" i="10"/>
  <c r="I519" i="10"/>
  <c r="H519" i="10"/>
  <c r="G519" i="10"/>
  <c r="AC519" i="10"/>
  <c r="Z519" i="10"/>
  <c r="Q519" i="10"/>
  <c r="E519" i="10"/>
  <c r="AJ519" i="10"/>
  <c r="AD519" i="10"/>
  <c r="AB519" i="10"/>
  <c r="N519" i="10"/>
  <c r="P519" i="10"/>
  <c r="X519" i="10"/>
  <c r="R519" i="10"/>
  <c r="A1134" i="10" l="1"/>
  <c r="A521" i="10"/>
  <c r="S520" i="10"/>
  <c r="AD520" i="10"/>
  <c r="AC520" i="10"/>
  <c r="AB520" i="10"/>
  <c r="G520" i="10"/>
  <c r="R520" i="10"/>
  <c r="Q520" i="10"/>
  <c r="P520" i="10"/>
  <c r="F520" i="10"/>
  <c r="E520" i="10"/>
  <c r="D520" i="10"/>
  <c r="D1134" i="10" s="1"/>
  <c r="K520" i="10"/>
  <c r="AL520" i="10"/>
  <c r="Z520" i="10"/>
  <c r="N520" i="10"/>
  <c r="AI520" i="10"/>
  <c r="AM520" i="10"/>
  <c r="B520" i="10"/>
  <c r="B1134" i="10" s="1"/>
  <c r="AG520" i="10"/>
  <c r="AA520" i="10"/>
  <c r="AK520" i="10"/>
  <c r="U520" i="10"/>
  <c r="O520" i="10"/>
  <c r="Y520" i="10"/>
  <c r="AH520" i="10"/>
  <c r="I520" i="10"/>
  <c r="AF520" i="10"/>
  <c r="C520" i="10"/>
  <c r="C1134" i="10" s="1"/>
  <c r="M520" i="10"/>
  <c r="AJ520" i="10"/>
  <c r="V520" i="10"/>
  <c r="T520" i="10"/>
  <c r="X520" i="10"/>
  <c r="W520" i="10"/>
  <c r="J520" i="10"/>
  <c r="L520" i="10"/>
  <c r="L1134" i="10" s="1"/>
  <c r="H520" i="10"/>
  <c r="AE520" i="10"/>
  <c r="A1135" i="10" l="1"/>
  <c r="A522" i="10"/>
  <c r="AI521" i="10"/>
  <c r="W521" i="10"/>
  <c r="H521" i="10"/>
  <c r="K521" i="10"/>
  <c r="AJ521" i="10"/>
  <c r="AD521" i="10"/>
  <c r="X521" i="10"/>
  <c r="AH521" i="10"/>
  <c r="R521" i="10"/>
  <c r="L521" i="10"/>
  <c r="L1135" i="10" s="1"/>
  <c r="V521" i="10"/>
  <c r="AF521" i="10"/>
  <c r="AE521" i="10"/>
  <c r="F521" i="10"/>
  <c r="AC521" i="10"/>
  <c r="J521" i="10"/>
  <c r="AG521" i="10"/>
  <c r="S521" i="10"/>
  <c r="Q521" i="10"/>
  <c r="U521" i="10"/>
  <c r="G521" i="10"/>
  <c r="E521" i="10"/>
  <c r="AB521" i="10"/>
  <c r="AM521" i="10"/>
  <c r="AL521" i="10"/>
  <c r="I521" i="10"/>
  <c r="P521" i="10"/>
  <c r="AA521" i="10"/>
  <c r="Z521" i="10"/>
  <c r="AK521" i="10"/>
  <c r="D521" i="10"/>
  <c r="D1135" i="10" s="1"/>
  <c r="O521" i="10"/>
  <c r="N521" i="10"/>
  <c r="Y521" i="10"/>
  <c r="T521" i="10"/>
  <c r="T1135" i="10" s="1"/>
  <c r="C521" i="10"/>
  <c r="C1135" i="10" s="1"/>
  <c r="B521" i="10"/>
  <c r="B1135" i="10" s="1"/>
  <c r="M521" i="10"/>
  <c r="A1136" i="10" l="1"/>
  <c r="A523" i="10"/>
  <c r="AM522" i="10"/>
  <c r="AG522" i="10"/>
  <c r="AC522" i="10"/>
  <c r="AA522" i="10"/>
  <c r="U522" i="10"/>
  <c r="AE522" i="10"/>
  <c r="O522" i="10"/>
  <c r="AL522" i="10"/>
  <c r="I522" i="10"/>
  <c r="S522" i="10"/>
  <c r="AB522" i="10"/>
  <c r="C522" i="10"/>
  <c r="C1136" i="10" s="1"/>
  <c r="Z522" i="10"/>
  <c r="G522" i="10"/>
  <c r="AD522" i="10"/>
  <c r="E522" i="10"/>
  <c r="P522" i="10"/>
  <c r="N522" i="10"/>
  <c r="R522" i="10"/>
  <c r="D522" i="10"/>
  <c r="D1136" i="10" s="1"/>
  <c r="B522" i="10"/>
  <c r="B1136" i="10" s="1"/>
  <c r="AK522" i="10"/>
  <c r="AJ522" i="10"/>
  <c r="AI522" i="10"/>
  <c r="F522" i="10"/>
  <c r="Y522" i="10"/>
  <c r="X522" i="10"/>
  <c r="W522" i="10"/>
  <c r="AH522" i="10"/>
  <c r="M522" i="10"/>
  <c r="L522" i="10"/>
  <c r="L1136" i="10" s="1"/>
  <c r="K522" i="10"/>
  <c r="V522" i="10"/>
  <c r="J522" i="10"/>
  <c r="AF522" i="10"/>
  <c r="T522" i="10"/>
  <c r="Q522" i="10"/>
  <c r="H522" i="10"/>
  <c r="A1137" i="10" l="1"/>
  <c r="A524" i="10"/>
  <c r="AK523" i="10"/>
  <c r="W523" i="10"/>
  <c r="D523" i="10"/>
  <c r="D1137" i="10" s="1"/>
  <c r="AA523" i="10"/>
  <c r="Y523" i="10"/>
  <c r="K523" i="10"/>
  <c r="O523" i="10"/>
  <c r="AL523" i="10"/>
  <c r="M523" i="10"/>
  <c r="AH523" i="10"/>
  <c r="AG523" i="10"/>
  <c r="AF523" i="10"/>
  <c r="C523" i="10"/>
  <c r="C1137" i="10" s="1"/>
  <c r="V523" i="10"/>
  <c r="U523" i="10"/>
  <c r="T523" i="10"/>
  <c r="AE523" i="10"/>
  <c r="Z523" i="10"/>
  <c r="J523" i="10"/>
  <c r="I523" i="10"/>
  <c r="H523" i="10"/>
  <c r="S523" i="10"/>
  <c r="G523" i="10"/>
  <c r="AC523" i="10"/>
  <c r="N523" i="10"/>
  <c r="Q523" i="10"/>
  <c r="E523" i="10"/>
  <c r="AJ523" i="10"/>
  <c r="AD523" i="10"/>
  <c r="X523" i="10"/>
  <c r="R523" i="10"/>
  <c r="AB523" i="10"/>
  <c r="P523" i="10"/>
  <c r="AM523" i="10"/>
  <c r="L523" i="10"/>
  <c r="L1137" i="10" s="1"/>
  <c r="B523" i="10"/>
  <c r="B1137" i="10" s="1"/>
  <c r="AI523" i="10"/>
  <c r="F523" i="10"/>
  <c r="A1138" i="10" l="1"/>
  <c r="A525" i="10"/>
  <c r="S524" i="10"/>
  <c r="R524" i="10"/>
  <c r="Q524" i="10"/>
  <c r="AB524" i="10"/>
  <c r="AI524" i="10"/>
  <c r="G524" i="10"/>
  <c r="F524" i="10"/>
  <c r="E524" i="10"/>
  <c r="P524" i="10"/>
  <c r="D524" i="10"/>
  <c r="D1138" i="10" s="1"/>
  <c r="AL524" i="10"/>
  <c r="Z524" i="10"/>
  <c r="N524" i="10"/>
  <c r="W524" i="10"/>
  <c r="AM524" i="10"/>
  <c r="B524" i="10"/>
  <c r="B1138" i="10" s="1"/>
  <c r="AG524" i="10"/>
  <c r="AA524" i="10"/>
  <c r="U524" i="10"/>
  <c r="O524" i="10"/>
  <c r="AK524" i="10"/>
  <c r="I524" i="10"/>
  <c r="AF524" i="10"/>
  <c r="C524" i="10"/>
  <c r="C1138" i="10" s="1"/>
  <c r="Y524" i="10"/>
  <c r="AJ524" i="10"/>
  <c r="AH524" i="10"/>
  <c r="T524" i="10"/>
  <c r="M524" i="10"/>
  <c r="X524" i="10"/>
  <c r="V524" i="10"/>
  <c r="H524" i="10"/>
  <c r="L524" i="10"/>
  <c r="L1138" i="10" s="1"/>
  <c r="J524" i="10"/>
  <c r="AC524" i="10"/>
  <c r="K524" i="10"/>
  <c r="AE524" i="10"/>
  <c r="AD524" i="10"/>
  <c r="A1139" i="10" l="1"/>
  <c r="A526" i="10"/>
  <c r="W525" i="10"/>
  <c r="K525" i="10"/>
  <c r="AJ525" i="10"/>
  <c r="AF525" i="10"/>
  <c r="AD525" i="10"/>
  <c r="X525" i="10"/>
  <c r="R525" i="10"/>
  <c r="L525" i="10"/>
  <c r="L1139" i="10" s="1"/>
  <c r="AH525" i="10"/>
  <c r="T525" i="10"/>
  <c r="F525" i="10"/>
  <c r="AC525" i="10"/>
  <c r="V525" i="10"/>
  <c r="AG525" i="10"/>
  <c r="AE525" i="10"/>
  <c r="Q525" i="10"/>
  <c r="J525" i="10"/>
  <c r="U525" i="10"/>
  <c r="S525" i="10"/>
  <c r="E525" i="10"/>
  <c r="AM525" i="10"/>
  <c r="AL525" i="10"/>
  <c r="I525" i="10"/>
  <c r="G525" i="10"/>
  <c r="AB525" i="10"/>
  <c r="AA525" i="10"/>
  <c r="Z525" i="10"/>
  <c r="P525" i="10"/>
  <c r="O525" i="10"/>
  <c r="N525" i="10"/>
  <c r="AK525" i="10"/>
  <c r="H525" i="10"/>
  <c r="D525" i="10"/>
  <c r="D1139" i="10" s="1"/>
  <c r="C525" i="10"/>
  <c r="C1139" i="10" s="1"/>
  <c r="B525" i="10"/>
  <c r="B1139" i="10" s="1"/>
  <c r="Y525" i="10"/>
  <c r="M525" i="10"/>
  <c r="AI525" i="10"/>
  <c r="A1140" i="10" l="1"/>
  <c r="A527" i="10"/>
  <c r="AA526" i="10"/>
  <c r="U526" i="10"/>
  <c r="O526" i="10"/>
  <c r="AL526" i="10"/>
  <c r="I526" i="10"/>
  <c r="AE526" i="10"/>
  <c r="C526" i="10"/>
  <c r="C1140" i="10" s="1"/>
  <c r="Z526" i="10"/>
  <c r="S526" i="10"/>
  <c r="AD526" i="10"/>
  <c r="AB526" i="10"/>
  <c r="N526" i="10"/>
  <c r="G526" i="10"/>
  <c r="R526" i="10"/>
  <c r="P526" i="10"/>
  <c r="B526" i="10"/>
  <c r="B1140" i="10" s="1"/>
  <c r="AJ526" i="10"/>
  <c r="AI526" i="10"/>
  <c r="F526" i="10"/>
  <c r="D526" i="10"/>
  <c r="D1140" i="10" s="1"/>
  <c r="AK526" i="10"/>
  <c r="X526" i="10"/>
  <c r="W526" i="10"/>
  <c r="Y526" i="10"/>
  <c r="L526" i="10"/>
  <c r="L1140" i="10" s="1"/>
  <c r="K526" i="10"/>
  <c r="AH526" i="10"/>
  <c r="M526" i="10"/>
  <c r="V526" i="10"/>
  <c r="J526" i="10"/>
  <c r="AF526" i="10"/>
  <c r="AC526" i="10"/>
  <c r="T526" i="10"/>
  <c r="H526" i="10"/>
  <c r="Q526" i="10"/>
  <c r="AM526" i="10"/>
  <c r="E526" i="10"/>
  <c r="AG526" i="10"/>
  <c r="A1141" i="10" l="1"/>
  <c r="A528" i="10"/>
  <c r="AK527" i="10"/>
  <c r="K527" i="10"/>
  <c r="D527" i="10"/>
  <c r="D1141" i="10" s="1"/>
  <c r="O527" i="10"/>
  <c r="Z527" i="10"/>
  <c r="Y527" i="10"/>
  <c r="AG527" i="10"/>
  <c r="AF527" i="10"/>
  <c r="C527" i="10"/>
  <c r="C1141" i="10" s="1"/>
  <c r="M527" i="10"/>
  <c r="AH527" i="10"/>
  <c r="U527" i="10"/>
  <c r="T527" i="10"/>
  <c r="N527" i="10"/>
  <c r="V527" i="10"/>
  <c r="I527" i="10"/>
  <c r="H527" i="10"/>
  <c r="AE527" i="10"/>
  <c r="J527" i="10"/>
  <c r="S527" i="10"/>
  <c r="G527" i="10"/>
  <c r="AC527" i="10"/>
  <c r="B527" i="10"/>
  <c r="B1141" i="10" s="1"/>
  <c r="Q527" i="10"/>
  <c r="E527" i="10"/>
  <c r="AJ527" i="10"/>
  <c r="AD527" i="10"/>
  <c r="AL527" i="10"/>
  <c r="X527" i="10"/>
  <c r="R527" i="10"/>
  <c r="L527" i="10"/>
  <c r="L1141" i="10" s="1"/>
  <c r="AI527" i="10"/>
  <c r="F527" i="10"/>
  <c r="AB527" i="10"/>
  <c r="AM527" i="10"/>
  <c r="AA527" i="10"/>
  <c r="W527" i="10"/>
  <c r="P527" i="10"/>
  <c r="A1142" i="10" l="1"/>
  <c r="A529" i="10"/>
  <c r="S528" i="10"/>
  <c r="F528" i="10"/>
  <c r="E528" i="10"/>
  <c r="AB528" i="10"/>
  <c r="G528" i="10"/>
  <c r="P528" i="10"/>
  <c r="AL528" i="10"/>
  <c r="D528" i="10"/>
  <c r="D1142" i="10" s="1"/>
  <c r="Z528" i="10"/>
  <c r="N528" i="10"/>
  <c r="K528" i="10"/>
  <c r="AM528" i="10"/>
  <c r="B528" i="10"/>
  <c r="B1142" i="10" s="1"/>
  <c r="AG528" i="10"/>
  <c r="AA528" i="10"/>
  <c r="U528" i="10"/>
  <c r="O528" i="10"/>
  <c r="I528" i="10"/>
  <c r="AF528" i="10"/>
  <c r="C528" i="10"/>
  <c r="C1142" i="10" s="1"/>
  <c r="AK528" i="10"/>
  <c r="AJ528" i="10"/>
  <c r="T528" i="10"/>
  <c r="Y528" i="10"/>
  <c r="X528" i="10"/>
  <c r="AI528" i="10"/>
  <c r="AH528" i="10"/>
  <c r="H528" i="10"/>
  <c r="M528" i="10"/>
  <c r="L528" i="10"/>
  <c r="L1142" i="10" s="1"/>
  <c r="V528" i="10"/>
  <c r="AD528" i="10"/>
  <c r="AC528" i="10"/>
  <c r="J528" i="10"/>
  <c r="Q528" i="10"/>
  <c r="W528" i="10"/>
  <c r="AE528" i="10"/>
  <c r="R528" i="10"/>
  <c r="A1143" i="10" l="1"/>
  <c r="A530" i="10"/>
  <c r="K529" i="10"/>
  <c r="AJ529" i="10"/>
  <c r="T529" i="10"/>
  <c r="AD529" i="10"/>
  <c r="X529" i="10"/>
  <c r="R529" i="10"/>
  <c r="L529" i="10"/>
  <c r="L1143" i="10" s="1"/>
  <c r="H529" i="10"/>
  <c r="F529" i="10"/>
  <c r="AC529" i="10"/>
  <c r="AH529" i="10"/>
  <c r="AG529" i="10"/>
  <c r="Q529" i="10"/>
  <c r="V529" i="10"/>
  <c r="U529" i="10"/>
  <c r="AE529" i="10"/>
  <c r="E529" i="10"/>
  <c r="AM529" i="10"/>
  <c r="AL529" i="10"/>
  <c r="J529" i="10"/>
  <c r="I529" i="10"/>
  <c r="S529" i="10"/>
  <c r="AA529" i="10"/>
  <c r="Z529" i="10"/>
  <c r="G529" i="10"/>
  <c r="AB529" i="10"/>
  <c r="O529" i="10"/>
  <c r="N529" i="10"/>
  <c r="P529" i="10"/>
  <c r="C529" i="10"/>
  <c r="C1143" i="10" s="1"/>
  <c r="B529" i="10"/>
  <c r="B1143" i="10" s="1"/>
  <c r="AK529" i="10"/>
  <c r="D529" i="10"/>
  <c r="D1143" i="10" s="1"/>
  <c r="Y529" i="10"/>
  <c r="AI529" i="10"/>
  <c r="AF529" i="10"/>
  <c r="M529" i="10"/>
  <c r="W529" i="10"/>
  <c r="A1144" i="10" l="1"/>
  <c r="A531" i="10"/>
  <c r="O530" i="10"/>
  <c r="AL530" i="10"/>
  <c r="I530" i="10"/>
  <c r="C530" i="10"/>
  <c r="C1144" i="10" s="1"/>
  <c r="Z530" i="10"/>
  <c r="AE530" i="10"/>
  <c r="AD530" i="10"/>
  <c r="N530" i="10"/>
  <c r="S530" i="10"/>
  <c r="R530" i="10"/>
  <c r="AB530" i="10"/>
  <c r="B530" i="10"/>
  <c r="B1144" i="10" s="1"/>
  <c r="AJ530" i="10"/>
  <c r="AI530" i="10"/>
  <c r="G530" i="10"/>
  <c r="F530" i="10"/>
  <c r="P530" i="10"/>
  <c r="X530" i="10"/>
  <c r="W530" i="10"/>
  <c r="AC530" i="10"/>
  <c r="D530" i="10"/>
  <c r="D1144" i="10" s="1"/>
  <c r="AK530" i="10"/>
  <c r="L530" i="10"/>
  <c r="L1144" i="10" s="1"/>
  <c r="K530" i="10"/>
  <c r="Y530" i="10"/>
  <c r="AH530" i="10"/>
  <c r="M530" i="10"/>
  <c r="V530" i="10"/>
  <c r="AF530" i="10"/>
  <c r="Q530" i="10"/>
  <c r="J530" i="10"/>
  <c r="T530" i="10"/>
  <c r="H530" i="10"/>
  <c r="AM530" i="10"/>
  <c r="AG530" i="10"/>
  <c r="E530" i="10"/>
  <c r="AA530" i="10"/>
  <c r="U530" i="10"/>
  <c r="A1145" i="10" l="1"/>
  <c r="A532" i="10"/>
  <c r="AK531" i="10"/>
  <c r="AG531" i="10"/>
  <c r="AF531" i="10"/>
  <c r="D531" i="10"/>
  <c r="D1145" i="10" s="1"/>
  <c r="C531" i="10"/>
  <c r="C1145" i="10" s="1"/>
  <c r="Y531" i="10"/>
  <c r="U531" i="10"/>
  <c r="T531" i="10"/>
  <c r="B531" i="10"/>
  <c r="B1145" i="10" s="1"/>
  <c r="M531" i="10"/>
  <c r="AH531" i="10"/>
  <c r="I531" i="10"/>
  <c r="H531" i="10"/>
  <c r="AL531" i="10"/>
  <c r="V531" i="10"/>
  <c r="AE531" i="10"/>
  <c r="J531" i="10"/>
  <c r="S531" i="10"/>
  <c r="AC531" i="10"/>
  <c r="G531" i="10"/>
  <c r="Q531" i="10"/>
  <c r="E531" i="10"/>
  <c r="AJ531" i="10"/>
  <c r="AD531" i="10"/>
  <c r="Z531" i="10"/>
  <c r="X531" i="10"/>
  <c r="R531" i="10"/>
  <c r="L531" i="10"/>
  <c r="L1145" i="10" s="1"/>
  <c r="AI531" i="10"/>
  <c r="F531" i="10"/>
  <c r="AM531" i="10"/>
  <c r="W531" i="10"/>
  <c r="AB531" i="10"/>
  <c r="AA531" i="10"/>
  <c r="N531" i="10"/>
  <c r="K531" i="10"/>
  <c r="P531" i="10"/>
  <c r="O531" i="10"/>
  <c r="A1146" i="10" l="1"/>
  <c r="A533" i="10"/>
  <c r="S532" i="10"/>
  <c r="AB532" i="10"/>
  <c r="AL532" i="10"/>
  <c r="G532" i="10"/>
  <c r="P532" i="10"/>
  <c r="Z532" i="10"/>
  <c r="D532" i="10"/>
  <c r="D1146" i="10" s="1"/>
  <c r="N532" i="10"/>
  <c r="AI532" i="10"/>
  <c r="AM532" i="10"/>
  <c r="B532" i="10"/>
  <c r="B1146" i="10" s="1"/>
  <c r="AG532" i="10"/>
  <c r="AA532" i="10"/>
  <c r="U532" i="10"/>
  <c r="O532" i="10"/>
  <c r="I532" i="10"/>
  <c r="AF532" i="10"/>
  <c r="C532" i="10"/>
  <c r="C1146" i="10" s="1"/>
  <c r="AJ532" i="10"/>
  <c r="T532" i="10"/>
  <c r="AK532" i="10"/>
  <c r="X532" i="10"/>
  <c r="W532" i="10"/>
  <c r="H532" i="10"/>
  <c r="Y532" i="10"/>
  <c r="L532" i="10"/>
  <c r="L1146" i="10" s="1"/>
  <c r="AH532" i="10"/>
  <c r="AD532" i="10"/>
  <c r="AC532" i="10"/>
  <c r="M532" i="10"/>
  <c r="V532" i="10"/>
  <c r="R532" i="10"/>
  <c r="Q532" i="10"/>
  <c r="K532" i="10"/>
  <c r="AE532" i="10"/>
  <c r="F532" i="10"/>
  <c r="J532" i="10"/>
  <c r="E532" i="10"/>
  <c r="A1147" i="10" l="1"/>
  <c r="A534" i="10"/>
  <c r="AJ533" i="10"/>
  <c r="H533" i="10"/>
  <c r="AD533" i="10"/>
  <c r="X533" i="10"/>
  <c r="R533" i="10"/>
  <c r="L533" i="10"/>
  <c r="L1147" i="10" s="1"/>
  <c r="F533" i="10"/>
  <c r="AC533" i="10"/>
  <c r="AG533" i="10"/>
  <c r="Q533" i="10"/>
  <c r="AH533" i="10"/>
  <c r="U533" i="10"/>
  <c r="E533" i="10"/>
  <c r="AM533" i="10"/>
  <c r="AL533" i="10"/>
  <c r="V533" i="10"/>
  <c r="I533" i="10"/>
  <c r="AE533" i="10"/>
  <c r="AA533" i="10"/>
  <c r="Z533" i="10"/>
  <c r="J533" i="10"/>
  <c r="S533" i="10"/>
  <c r="O533" i="10"/>
  <c r="N533" i="10"/>
  <c r="G533" i="10"/>
  <c r="AB533" i="10"/>
  <c r="C533" i="10"/>
  <c r="C1147" i="10" s="1"/>
  <c r="B533" i="10"/>
  <c r="B1147" i="10" s="1"/>
  <c r="P533" i="10"/>
  <c r="AK533" i="10"/>
  <c r="AI533" i="10"/>
  <c r="D533" i="10"/>
  <c r="D1147" i="10" s="1"/>
  <c r="Y533" i="10"/>
  <c r="W533" i="10"/>
  <c r="M533" i="10"/>
  <c r="K533" i="10"/>
  <c r="T533" i="10"/>
  <c r="AF533" i="10"/>
  <c r="A1148" i="10" l="1"/>
  <c r="A535" i="10"/>
  <c r="C534" i="10"/>
  <c r="C1148" i="10" s="1"/>
  <c r="Z534" i="10"/>
  <c r="AD534" i="10"/>
  <c r="AD1148" i="10" s="1"/>
  <c r="AC534" i="10"/>
  <c r="N534" i="10"/>
  <c r="AE534" i="10"/>
  <c r="R534" i="10"/>
  <c r="B534" i="10"/>
  <c r="B1148" i="10" s="1"/>
  <c r="AJ534" i="10"/>
  <c r="AI534" i="10"/>
  <c r="S534" i="10"/>
  <c r="F534" i="10"/>
  <c r="AB534" i="10"/>
  <c r="X534" i="10"/>
  <c r="W534" i="10"/>
  <c r="G534" i="10"/>
  <c r="Q534" i="10"/>
  <c r="Q1148" i="10" s="1"/>
  <c r="P534" i="10"/>
  <c r="P1148" i="10" s="1"/>
  <c r="L534" i="10"/>
  <c r="L1148" i="10" s="1"/>
  <c r="K534" i="10"/>
  <c r="D534" i="10"/>
  <c r="D1148" i="10" s="1"/>
  <c r="AK534" i="10"/>
  <c r="Y534" i="10"/>
  <c r="AH534" i="10"/>
  <c r="AF534" i="10"/>
  <c r="AF1148" i="10" s="1"/>
  <c r="E534" i="10"/>
  <c r="M534" i="10"/>
  <c r="V534" i="10"/>
  <c r="V1148" i="10" s="1"/>
  <c r="T534" i="10"/>
  <c r="T1148" i="10" s="1"/>
  <c r="J534" i="10"/>
  <c r="H534" i="10"/>
  <c r="H1148" i="10" s="1"/>
  <c r="AM534" i="10"/>
  <c r="AG534" i="10"/>
  <c r="AA534" i="10"/>
  <c r="U534" i="10"/>
  <c r="U1148" i="10" s="1"/>
  <c r="AL534" i="10"/>
  <c r="I534" i="10"/>
  <c r="O534" i="10"/>
  <c r="A1149" i="10" l="1"/>
  <c r="A536" i="10"/>
  <c r="AK535" i="10"/>
  <c r="U535" i="10"/>
  <c r="U1149" i="10" s="1"/>
  <c r="T535" i="10"/>
  <c r="T1149" i="10" s="1"/>
  <c r="D535" i="10"/>
  <c r="D1149" i="10" s="1"/>
  <c r="Y535" i="10"/>
  <c r="I535" i="10"/>
  <c r="H535" i="10"/>
  <c r="H1149" i="10" s="1"/>
  <c r="Z535" i="10"/>
  <c r="M535" i="10"/>
  <c r="AH535" i="10"/>
  <c r="V535" i="10"/>
  <c r="V1149" i="10" s="1"/>
  <c r="AE535" i="10"/>
  <c r="AC535" i="10"/>
  <c r="J535" i="10"/>
  <c r="S535" i="10"/>
  <c r="Q535" i="10"/>
  <c r="Q1149" i="10" s="1"/>
  <c r="G535" i="10"/>
  <c r="E535" i="10"/>
  <c r="AJ535" i="10"/>
  <c r="AD535" i="10"/>
  <c r="AD1149" i="10" s="1"/>
  <c r="N535" i="10"/>
  <c r="X535" i="10"/>
  <c r="R535" i="10"/>
  <c r="L535" i="10"/>
  <c r="L1149" i="10" s="1"/>
  <c r="AI535" i="10"/>
  <c r="F535" i="10"/>
  <c r="AM535" i="10"/>
  <c r="W535" i="10"/>
  <c r="AA535" i="10"/>
  <c r="K535" i="10"/>
  <c r="AB535" i="10"/>
  <c r="O535" i="10"/>
  <c r="B535" i="10"/>
  <c r="B1149" i="10" s="1"/>
  <c r="AL535" i="10"/>
  <c r="AG535" i="10"/>
  <c r="P535" i="10"/>
  <c r="P1149" i="10" s="1"/>
  <c r="AF535" i="10"/>
  <c r="AF1149" i="10" s="1"/>
  <c r="C535" i="10"/>
  <c r="C1149" i="10" s="1"/>
  <c r="A1150" i="10" l="1"/>
  <c r="A537" i="10"/>
  <c r="S536" i="10"/>
  <c r="AB536" i="10"/>
  <c r="Z536" i="10"/>
  <c r="G536" i="10"/>
  <c r="P536" i="10"/>
  <c r="P1150" i="10" s="1"/>
  <c r="N536" i="10"/>
  <c r="W536" i="10"/>
  <c r="D536" i="10"/>
  <c r="D1150" i="10" s="1"/>
  <c r="AM536" i="10"/>
  <c r="B536" i="10"/>
  <c r="B1150" i="10" s="1"/>
  <c r="AG536" i="10"/>
  <c r="AA536" i="10"/>
  <c r="U536" i="10"/>
  <c r="U1150" i="10" s="1"/>
  <c r="O536" i="10"/>
  <c r="I536" i="10"/>
  <c r="AF536" i="10"/>
  <c r="AF1150" i="10" s="1"/>
  <c r="C536" i="10"/>
  <c r="C1150" i="10" s="1"/>
  <c r="AJ536" i="10"/>
  <c r="T536" i="10"/>
  <c r="T1150" i="10" s="1"/>
  <c r="X536" i="10"/>
  <c r="K536" i="10"/>
  <c r="H536" i="10"/>
  <c r="H1150" i="10" s="1"/>
  <c r="AK536" i="10"/>
  <c r="L536" i="10"/>
  <c r="L1150" i="10" s="1"/>
  <c r="AD536" i="10"/>
  <c r="AD1150" i="10" s="1"/>
  <c r="AC536" i="10"/>
  <c r="Y536" i="10"/>
  <c r="AH536" i="10"/>
  <c r="R536" i="10"/>
  <c r="Q536" i="10"/>
  <c r="Q1150" i="10" s="1"/>
  <c r="M536" i="10"/>
  <c r="V536" i="10"/>
  <c r="V1150" i="10" s="1"/>
  <c r="F536" i="10"/>
  <c r="E536" i="10"/>
  <c r="AI536" i="10"/>
  <c r="AE536" i="10"/>
  <c r="AL536" i="10"/>
  <c r="J536" i="10"/>
  <c r="A1151" i="10" l="1"/>
  <c r="A538" i="10"/>
  <c r="AD537" i="10"/>
  <c r="AD1151" i="10" s="1"/>
  <c r="X537" i="10"/>
  <c r="R537" i="10"/>
  <c r="L537" i="10"/>
  <c r="L1151" i="10" s="1"/>
  <c r="F537" i="10"/>
  <c r="AC537" i="10"/>
  <c r="AG537" i="10"/>
  <c r="Q537" i="10"/>
  <c r="Q1151" i="10" s="1"/>
  <c r="U537" i="10"/>
  <c r="U1151" i="10" s="1"/>
  <c r="E537" i="10"/>
  <c r="AM537" i="10"/>
  <c r="AL537" i="10"/>
  <c r="AH537" i="10"/>
  <c r="I537" i="10"/>
  <c r="AA537" i="10"/>
  <c r="Z537" i="10"/>
  <c r="V537" i="10"/>
  <c r="V1151" i="10" s="1"/>
  <c r="AF537" i="10"/>
  <c r="AF1151" i="10" s="1"/>
  <c r="AE537" i="10"/>
  <c r="O537" i="10"/>
  <c r="N537" i="10"/>
  <c r="J537" i="10"/>
  <c r="S537" i="10"/>
  <c r="C537" i="10"/>
  <c r="C1151" i="10" s="1"/>
  <c r="B537" i="10"/>
  <c r="B1151" i="10" s="1"/>
  <c r="G537" i="10"/>
  <c r="AB537" i="10"/>
  <c r="AI537" i="10"/>
  <c r="T537" i="10"/>
  <c r="T1151" i="10" s="1"/>
  <c r="P537" i="10"/>
  <c r="P1151" i="10" s="1"/>
  <c r="AK537" i="10"/>
  <c r="W537" i="10"/>
  <c r="D537" i="10"/>
  <c r="D1151" i="10" s="1"/>
  <c r="Y537" i="10"/>
  <c r="K537" i="10"/>
  <c r="H537" i="10"/>
  <c r="H1151" i="10" s="1"/>
  <c r="M537" i="10"/>
  <c r="AJ537" i="10"/>
  <c r="A1152" i="10" l="1"/>
  <c r="A539" i="10"/>
  <c r="N538" i="10"/>
  <c r="R538" i="10"/>
  <c r="B538" i="10"/>
  <c r="B1152" i="10" s="1"/>
  <c r="AJ538" i="10"/>
  <c r="AI538" i="10"/>
  <c r="AE538" i="10"/>
  <c r="F538" i="10"/>
  <c r="X538" i="10"/>
  <c r="W538" i="10"/>
  <c r="S538" i="10"/>
  <c r="E538" i="10"/>
  <c r="AB538" i="10"/>
  <c r="L538" i="10"/>
  <c r="L1152" i="10" s="1"/>
  <c r="K538" i="10"/>
  <c r="G538" i="10"/>
  <c r="P538" i="10"/>
  <c r="P1152" i="10" s="1"/>
  <c r="D538" i="10"/>
  <c r="D1152" i="10" s="1"/>
  <c r="AK538" i="10"/>
  <c r="AF538" i="10"/>
  <c r="AF1152" i="10" s="1"/>
  <c r="Y538" i="10"/>
  <c r="AH538" i="10"/>
  <c r="T538" i="10"/>
  <c r="T1152" i="10" s="1"/>
  <c r="M538" i="10"/>
  <c r="V538" i="10"/>
  <c r="V1152" i="10" s="1"/>
  <c r="H538" i="10"/>
  <c r="H1152" i="10" s="1"/>
  <c r="AM538" i="10"/>
  <c r="J538" i="10"/>
  <c r="AG538" i="10"/>
  <c r="AA538" i="10"/>
  <c r="U538" i="10"/>
  <c r="U1152" i="10" s="1"/>
  <c r="O538" i="10"/>
  <c r="AL538" i="10"/>
  <c r="I538" i="10"/>
  <c r="Q538" i="10"/>
  <c r="Q1152" i="10" s="1"/>
  <c r="Z538" i="10"/>
  <c r="AC538" i="10"/>
  <c r="AD538" i="10"/>
  <c r="C538" i="10"/>
  <c r="C1152" i="10" s="1"/>
  <c r="AD1152" i="10" l="1"/>
  <c r="A1153" i="10"/>
  <c r="A540" i="10"/>
  <c r="AK539" i="10"/>
  <c r="I539" i="10"/>
  <c r="H539" i="10"/>
  <c r="H1153" i="10" s="1"/>
  <c r="D539" i="10"/>
  <c r="D1153" i="10" s="1"/>
  <c r="N539" i="10"/>
  <c r="Y539" i="10"/>
  <c r="M539" i="10"/>
  <c r="AH539" i="10"/>
  <c r="AC539" i="10"/>
  <c r="V539" i="10"/>
  <c r="V1153" i="10" s="1"/>
  <c r="AE539" i="10"/>
  <c r="Q539" i="10"/>
  <c r="Q1153" i="10" s="1"/>
  <c r="J539" i="10"/>
  <c r="S539" i="10"/>
  <c r="E539" i="10"/>
  <c r="AJ539" i="10"/>
  <c r="G539" i="10"/>
  <c r="AD539" i="10"/>
  <c r="AD1153" i="10" s="1"/>
  <c r="AL539" i="10"/>
  <c r="B539" i="10"/>
  <c r="B1153" i="10" s="1"/>
  <c r="X539" i="10"/>
  <c r="R539" i="10"/>
  <c r="L539" i="10"/>
  <c r="L1153" i="10" s="1"/>
  <c r="AI539" i="10"/>
  <c r="F539" i="10"/>
  <c r="AM539" i="10"/>
  <c r="W539" i="10"/>
  <c r="AA539" i="10"/>
  <c r="Z539" i="10"/>
  <c r="K539" i="10"/>
  <c r="O539" i="10"/>
  <c r="AG539" i="10"/>
  <c r="AF539" i="10"/>
  <c r="AF1153" i="10" s="1"/>
  <c r="AB539" i="10"/>
  <c r="C539" i="10"/>
  <c r="C1153" i="10" s="1"/>
  <c r="U539" i="10"/>
  <c r="U1153" i="10" s="1"/>
  <c r="P539" i="10"/>
  <c r="P1153" i="10" s="1"/>
  <c r="T539" i="10"/>
  <c r="T1153" i="10" s="1"/>
  <c r="A1154" i="10" l="1"/>
  <c r="A541" i="10"/>
  <c r="S540" i="10"/>
  <c r="AB540" i="10"/>
  <c r="N540" i="10"/>
  <c r="K540" i="10"/>
  <c r="G540" i="10"/>
  <c r="P540" i="10"/>
  <c r="P1154" i="10" s="1"/>
  <c r="AM540" i="10"/>
  <c r="B540" i="10"/>
  <c r="B1154" i="10" s="1"/>
  <c r="AG540" i="10"/>
  <c r="D540" i="10"/>
  <c r="D1154" i="10" s="1"/>
  <c r="AA540" i="10"/>
  <c r="U540" i="10"/>
  <c r="U1154" i="10" s="1"/>
  <c r="O540" i="10"/>
  <c r="I540" i="10"/>
  <c r="AF540" i="10"/>
  <c r="AF1154" i="10" s="1"/>
  <c r="C540" i="10"/>
  <c r="C1154" i="10" s="1"/>
  <c r="AJ540" i="10"/>
  <c r="T540" i="10"/>
  <c r="T1154" i="10" s="1"/>
  <c r="X540" i="10"/>
  <c r="H540" i="10"/>
  <c r="H1154" i="10" s="1"/>
  <c r="L540" i="10"/>
  <c r="L1154" i="10" s="1"/>
  <c r="AD540" i="10"/>
  <c r="AD1154" i="10" s="1"/>
  <c r="AC540" i="10"/>
  <c r="AK540" i="10"/>
  <c r="R540" i="10"/>
  <c r="Q540" i="10"/>
  <c r="Q1154" i="10" s="1"/>
  <c r="Y540" i="10"/>
  <c r="AH540" i="10"/>
  <c r="F540" i="10"/>
  <c r="E540" i="10"/>
  <c r="M540" i="10"/>
  <c r="V540" i="10"/>
  <c r="V1154" i="10" s="1"/>
  <c r="AL540" i="10"/>
  <c r="W540" i="10"/>
  <c r="AE540" i="10"/>
  <c r="Z540" i="10"/>
  <c r="AI540" i="10"/>
  <c r="J540" i="10"/>
  <c r="A1155" i="10" l="1"/>
  <c r="A542" i="10"/>
  <c r="R541" i="10"/>
  <c r="L541" i="10"/>
  <c r="L1155" i="10" s="1"/>
  <c r="F541" i="10"/>
  <c r="AC541" i="10"/>
  <c r="AG541" i="10"/>
  <c r="AF541" i="10"/>
  <c r="AF1155" i="10" s="1"/>
  <c r="Q541" i="10"/>
  <c r="Q1155" i="10" s="1"/>
  <c r="U541" i="10"/>
  <c r="U1155" i="10" s="1"/>
  <c r="E541" i="10"/>
  <c r="AM541" i="10"/>
  <c r="AL541" i="10"/>
  <c r="I541" i="10"/>
  <c r="AA541" i="10"/>
  <c r="Z541" i="10"/>
  <c r="AH541" i="10"/>
  <c r="T541" i="10"/>
  <c r="T1155" i="10" s="1"/>
  <c r="O541" i="10"/>
  <c r="N541" i="10"/>
  <c r="V541" i="10"/>
  <c r="V1155" i="10" s="1"/>
  <c r="AE541" i="10"/>
  <c r="C541" i="10"/>
  <c r="C1155" i="10" s="1"/>
  <c r="B541" i="10"/>
  <c r="B1155" i="10" s="1"/>
  <c r="J541" i="10"/>
  <c r="S541" i="10"/>
  <c r="AI541" i="10"/>
  <c r="H541" i="10"/>
  <c r="H1155" i="10" s="1"/>
  <c r="G541" i="10"/>
  <c r="AB541" i="10"/>
  <c r="W541" i="10"/>
  <c r="P541" i="10"/>
  <c r="P1155" i="10" s="1"/>
  <c r="AK541" i="10"/>
  <c r="K541" i="10"/>
  <c r="D541" i="10"/>
  <c r="D1155" i="10" s="1"/>
  <c r="Y541" i="10"/>
  <c r="AJ541" i="10"/>
  <c r="M541" i="10"/>
  <c r="X541" i="10"/>
  <c r="AD541" i="10"/>
  <c r="AD1155" i="10" s="1"/>
  <c r="A1156" i="10" l="1"/>
  <c r="A543" i="10"/>
  <c r="B542" i="10"/>
  <c r="B1156" i="10" s="1"/>
  <c r="AJ542" i="10"/>
  <c r="AI542" i="10"/>
  <c r="F542" i="10"/>
  <c r="X542" i="10"/>
  <c r="W542" i="10"/>
  <c r="AE542" i="10"/>
  <c r="L542" i="10"/>
  <c r="L1156" i="10" s="1"/>
  <c r="K542" i="10"/>
  <c r="S542" i="10"/>
  <c r="AB542" i="10"/>
  <c r="G542" i="10"/>
  <c r="P542" i="10"/>
  <c r="P1156" i="10" s="1"/>
  <c r="AF542" i="10"/>
  <c r="AF1156" i="10" s="1"/>
  <c r="AC542" i="10"/>
  <c r="D542" i="10"/>
  <c r="D1156" i="10" s="1"/>
  <c r="AK542" i="10"/>
  <c r="T542" i="10"/>
  <c r="T1156" i="10" s="1"/>
  <c r="Y542" i="10"/>
  <c r="AH542" i="10"/>
  <c r="H542" i="10"/>
  <c r="H1156" i="10" s="1"/>
  <c r="AM542" i="10"/>
  <c r="M542" i="10"/>
  <c r="V542" i="10"/>
  <c r="V1156" i="10" s="1"/>
  <c r="AG542" i="10"/>
  <c r="AA542" i="10"/>
  <c r="J542" i="10"/>
  <c r="U542" i="10"/>
  <c r="U1156" i="10" s="1"/>
  <c r="Q542" i="10"/>
  <c r="Q1156" i="10" s="1"/>
  <c r="O542" i="10"/>
  <c r="AL542" i="10"/>
  <c r="I542" i="10"/>
  <c r="C542" i="10"/>
  <c r="C1156" i="10" s="1"/>
  <c r="Z542" i="10"/>
  <c r="AD542" i="10"/>
  <c r="AD1156" i="10" s="1"/>
  <c r="E542" i="10"/>
  <c r="N542" i="10"/>
  <c r="R542" i="10"/>
  <c r="A1157" i="10" l="1"/>
  <c r="A544" i="10"/>
  <c r="AK543" i="10"/>
  <c r="D543" i="10"/>
  <c r="D1157" i="10" s="1"/>
  <c r="Y543" i="10"/>
  <c r="AC543" i="10"/>
  <c r="M543" i="10"/>
  <c r="AH543" i="10"/>
  <c r="Q543" i="10"/>
  <c r="Q1157" i="10" s="1"/>
  <c r="V543" i="10"/>
  <c r="V1157" i="10" s="1"/>
  <c r="AE543" i="10"/>
  <c r="E543" i="10"/>
  <c r="AJ543" i="10"/>
  <c r="J543" i="10"/>
  <c r="S543" i="10"/>
  <c r="AD543" i="10"/>
  <c r="AD1157" i="10" s="1"/>
  <c r="Z543" i="10"/>
  <c r="X543" i="10"/>
  <c r="G543" i="10"/>
  <c r="R543" i="10"/>
  <c r="L543" i="10"/>
  <c r="L1157" i="10" s="1"/>
  <c r="AI543" i="10"/>
  <c r="F543" i="10"/>
  <c r="AM543" i="10"/>
  <c r="W543" i="10"/>
  <c r="AA543" i="10"/>
  <c r="N543" i="10"/>
  <c r="K543" i="10"/>
  <c r="O543" i="10"/>
  <c r="AG543" i="10"/>
  <c r="AF543" i="10"/>
  <c r="AF1157" i="10" s="1"/>
  <c r="C543" i="10"/>
  <c r="C1157" i="10" s="1"/>
  <c r="U543" i="10"/>
  <c r="U1157" i="10" s="1"/>
  <c r="T543" i="10"/>
  <c r="T1157" i="10" s="1"/>
  <c r="AB543" i="10"/>
  <c r="B543" i="10"/>
  <c r="B1157" i="10" s="1"/>
  <c r="I543" i="10"/>
  <c r="P543" i="10"/>
  <c r="P1157" i="10" s="1"/>
  <c r="AL543" i="10"/>
  <c r="H543" i="10"/>
  <c r="H1157" i="10" s="1"/>
  <c r="A1158" i="10" l="1"/>
  <c r="A545" i="10"/>
  <c r="S544" i="10"/>
  <c r="AB544" i="10"/>
  <c r="AM544" i="10"/>
  <c r="B544" i="10"/>
  <c r="B1158" i="10" s="1"/>
  <c r="AG544" i="10"/>
  <c r="G544" i="10"/>
  <c r="P544" i="10"/>
  <c r="P1158" i="10" s="1"/>
  <c r="AA544" i="10"/>
  <c r="U544" i="10"/>
  <c r="U1158" i="10" s="1"/>
  <c r="D544" i="10"/>
  <c r="D1158" i="10" s="1"/>
  <c r="O544" i="10"/>
  <c r="I544" i="10"/>
  <c r="AF544" i="10"/>
  <c r="AF1158" i="10" s="1"/>
  <c r="C544" i="10"/>
  <c r="C1158" i="10" s="1"/>
  <c r="AJ544" i="10"/>
  <c r="T544" i="10"/>
  <c r="T1158" i="10" s="1"/>
  <c r="X544" i="10"/>
  <c r="H544" i="10"/>
  <c r="H1158" i="10" s="1"/>
  <c r="L544" i="10"/>
  <c r="L1158" i="10" s="1"/>
  <c r="AD544" i="10"/>
  <c r="AD1158" i="10" s="1"/>
  <c r="AC544" i="10"/>
  <c r="AI544" i="10"/>
  <c r="R544" i="10"/>
  <c r="Q544" i="10"/>
  <c r="Q1158" i="10" s="1"/>
  <c r="AK544" i="10"/>
  <c r="F544" i="10"/>
  <c r="E544" i="10"/>
  <c r="Y544" i="10"/>
  <c r="AH544" i="10"/>
  <c r="AL544" i="10"/>
  <c r="M544" i="10"/>
  <c r="K544" i="10"/>
  <c r="V544" i="10"/>
  <c r="V1158" i="10" s="1"/>
  <c r="Z544" i="10"/>
  <c r="W544" i="10"/>
  <c r="AE544" i="10"/>
  <c r="N544" i="10"/>
  <c r="J544" i="10"/>
  <c r="A1159" i="10" l="1"/>
  <c r="A546" i="10"/>
  <c r="F545" i="10"/>
  <c r="AC545" i="10"/>
  <c r="AG545" i="10"/>
  <c r="T545" i="10"/>
  <c r="T1159" i="10" s="1"/>
  <c r="Q545" i="10"/>
  <c r="Q1159" i="10" s="1"/>
  <c r="U545" i="10"/>
  <c r="U1159" i="10" s="1"/>
  <c r="E545" i="10"/>
  <c r="AM545" i="10"/>
  <c r="AL545" i="10"/>
  <c r="I545" i="10"/>
  <c r="AA545" i="10"/>
  <c r="Z545" i="10"/>
  <c r="H545" i="10"/>
  <c r="H1159" i="10" s="1"/>
  <c r="O545" i="10"/>
  <c r="N545" i="10"/>
  <c r="AH545" i="10"/>
  <c r="C545" i="10"/>
  <c r="C1159" i="10" s="1"/>
  <c r="B545" i="10"/>
  <c r="B1159" i="10" s="1"/>
  <c r="V545" i="10"/>
  <c r="V1159" i="10" s="1"/>
  <c r="AE545" i="10"/>
  <c r="AI545" i="10"/>
  <c r="J545" i="10"/>
  <c r="S545" i="10"/>
  <c r="W545" i="10"/>
  <c r="G545" i="10"/>
  <c r="AB545" i="10"/>
  <c r="K545" i="10"/>
  <c r="P545" i="10"/>
  <c r="P1159" i="10" s="1"/>
  <c r="AK545" i="10"/>
  <c r="AJ545" i="10"/>
  <c r="AD545" i="10"/>
  <c r="AD1159" i="10" s="1"/>
  <c r="D545" i="10"/>
  <c r="D1159" i="10" s="1"/>
  <c r="Y545" i="10"/>
  <c r="X545" i="10"/>
  <c r="AF545" i="10"/>
  <c r="AF1159" i="10" s="1"/>
  <c r="M545" i="10"/>
  <c r="L545" i="10"/>
  <c r="L1159" i="10" s="1"/>
  <c r="R545" i="10"/>
  <c r="A1160" i="10" l="1"/>
  <c r="A547" i="10"/>
  <c r="X546" i="10"/>
  <c r="W546" i="10"/>
  <c r="L546" i="10"/>
  <c r="L1160" i="10" s="1"/>
  <c r="K546" i="10"/>
  <c r="AE546" i="10"/>
  <c r="S546" i="10"/>
  <c r="AB546" i="10"/>
  <c r="AF546" i="10"/>
  <c r="AF1160" i="10" s="1"/>
  <c r="G546" i="10"/>
  <c r="Q546" i="10"/>
  <c r="Q1160" i="10" s="1"/>
  <c r="P546" i="10"/>
  <c r="P1160" i="10" s="1"/>
  <c r="T546" i="10"/>
  <c r="T1160" i="10" s="1"/>
  <c r="D546" i="10"/>
  <c r="D1160" i="10" s="1"/>
  <c r="AK546" i="10"/>
  <c r="H546" i="10"/>
  <c r="H1160" i="10" s="1"/>
  <c r="AM546" i="10"/>
  <c r="Y546" i="10"/>
  <c r="AH546" i="10"/>
  <c r="AG546" i="10"/>
  <c r="AA546" i="10"/>
  <c r="M546" i="10"/>
  <c r="V546" i="10"/>
  <c r="V1160" i="10" s="1"/>
  <c r="U546" i="10"/>
  <c r="U1160" i="10" s="1"/>
  <c r="E546" i="10"/>
  <c r="O546" i="10"/>
  <c r="AL546" i="10"/>
  <c r="J546" i="10"/>
  <c r="I546" i="10"/>
  <c r="C546" i="10"/>
  <c r="C1160" i="10" s="1"/>
  <c r="Z546" i="10"/>
  <c r="AD546" i="10"/>
  <c r="AD1160" i="10" s="1"/>
  <c r="N546" i="10"/>
  <c r="R546" i="10"/>
  <c r="AC546" i="10"/>
  <c r="B546" i="10"/>
  <c r="B1160" i="10" s="1"/>
  <c r="AJ546" i="10"/>
  <c r="AI546" i="10"/>
  <c r="F546" i="10"/>
  <c r="A1161" i="10" l="1"/>
  <c r="A548" i="10"/>
  <c r="AK547" i="10"/>
  <c r="AC547" i="10"/>
  <c r="D547" i="10"/>
  <c r="D1161" i="10" s="1"/>
  <c r="Y547" i="10"/>
  <c r="Q547" i="10"/>
  <c r="Q1161" i="10" s="1"/>
  <c r="M547" i="10"/>
  <c r="AH547" i="10"/>
  <c r="E547" i="10"/>
  <c r="AJ547" i="10"/>
  <c r="V547" i="10"/>
  <c r="V1161" i="10" s="1"/>
  <c r="AE547" i="10"/>
  <c r="AD547" i="10"/>
  <c r="AD1161" i="10" s="1"/>
  <c r="N547" i="10"/>
  <c r="X547" i="10"/>
  <c r="J547" i="10"/>
  <c r="S547" i="10"/>
  <c r="R547" i="10"/>
  <c r="L547" i="10"/>
  <c r="L1161" i="10" s="1"/>
  <c r="AI547" i="10"/>
  <c r="G547" i="10"/>
  <c r="F547" i="10"/>
  <c r="AM547" i="10"/>
  <c r="W547" i="10"/>
  <c r="AA547" i="10"/>
  <c r="B547" i="10"/>
  <c r="B1161" i="10" s="1"/>
  <c r="K547" i="10"/>
  <c r="O547" i="10"/>
  <c r="AG547" i="10"/>
  <c r="AF547" i="10"/>
  <c r="AF1161" i="10" s="1"/>
  <c r="C547" i="10"/>
  <c r="C1161" i="10" s="1"/>
  <c r="AL547" i="10"/>
  <c r="U547" i="10"/>
  <c r="U1161" i="10" s="1"/>
  <c r="T547" i="10"/>
  <c r="T1161" i="10" s="1"/>
  <c r="I547" i="10"/>
  <c r="H547" i="10"/>
  <c r="H1161" i="10" s="1"/>
  <c r="AB547" i="10"/>
  <c r="Z547" i="10"/>
  <c r="P547" i="10"/>
  <c r="P1161" i="10" s="1"/>
  <c r="A1162" i="10" l="1"/>
  <c r="A549" i="10"/>
  <c r="AG548" i="10"/>
  <c r="S548" i="10"/>
  <c r="AB548" i="10"/>
  <c r="AA548" i="10"/>
  <c r="U548" i="10"/>
  <c r="U1162" i="10" s="1"/>
  <c r="G548" i="10"/>
  <c r="P548" i="10"/>
  <c r="P1162" i="10" s="1"/>
  <c r="O548" i="10"/>
  <c r="I548" i="10"/>
  <c r="AF548" i="10"/>
  <c r="AF1162" i="10" s="1"/>
  <c r="D548" i="10"/>
  <c r="D1162" i="10" s="1"/>
  <c r="C548" i="10"/>
  <c r="C1162" i="10" s="1"/>
  <c r="AJ548" i="10"/>
  <c r="AI548" i="10"/>
  <c r="T548" i="10"/>
  <c r="T1162" i="10" s="1"/>
  <c r="X548" i="10"/>
  <c r="H548" i="10"/>
  <c r="H1162" i="10" s="1"/>
  <c r="L548" i="10"/>
  <c r="L1162" i="10" s="1"/>
  <c r="AD548" i="10"/>
  <c r="AD1162" i="10" s="1"/>
  <c r="AC548" i="10"/>
  <c r="W548" i="10"/>
  <c r="R548" i="10"/>
  <c r="Q548" i="10"/>
  <c r="Q1162" i="10" s="1"/>
  <c r="F548" i="10"/>
  <c r="E548" i="10"/>
  <c r="AK548" i="10"/>
  <c r="AL548" i="10"/>
  <c r="Y548" i="10"/>
  <c r="AH548" i="10"/>
  <c r="Z548" i="10"/>
  <c r="M548" i="10"/>
  <c r="V548" i="10"/>
  <c r="V1162" i="10" s="1"/>
  <c r="N548" i="10"/>
  <c r="K548" i="10"/>
  <c r="AM548" i="10"/>
  <c r="AE548" i="10"/>
  <c r="B548" i="10"/>
  <c r="B1162" i="10" s="1"/>
  <c r="J548" i="10"/>
  <c r="A1163" i="10" l="1"/>
  <c r="A550" i="10"/>
  <c r="Q549" i="10"/>
  <c r="Q1163" i="10" s="1"/>
  <c r="U549" i="10"/>
  <c r="U1163" i="10" s="1"/>
  <c r="E549" i="10"/>
  <c r="AM549" i="10"/>
  <c r="AL549" i="10"/>
  <c r="I549" i="10"/>
  <c r="AA549" i="10"/>
  <c r="Z549" i="10"/>
  <c r="O549" i="10"/>
  <c r="N549" i="10"/>
  <c r="C549" i="10"/>
  <c r="C1163" i="10" s="1"/>
  <c r="B549" i="10"/>
  <c r="B1163" i="10" s="1"/>
  <c r="AH549" i="10"/>
  <c r="AI549" i="10"/>
  <c r="V549" i="10"/>
  <c r="V1163" i="10" s="1"/>
  <c r="AE549" i="10"/>
  <c r="W549" i="10"/>
  <c r="J549" i="10"/>
  <c r="AF549" i="10"/>
  <c r="AF1163" i="10" s="1"/>
  <c r="S549" i="10"/>
  <c r="K549" i="10"/>
  <c r="G549" i="10"/>
  <c r="AB549" i="10"/>
  <c r="AJ549" i="10"/>
  <c r="T549" i="10"/>
  <c r="T1163" i="10" s="1"/>
  <c r="AD549" i="10"/>
  <c r="AD1163" i="10" s="1"/>
  <c r="P549" i="10"/>
  <c r="P1163" i="10" s="1"/>
  <c r="AK549" i="10"/>
  <c r="X549" i="10"/>
  <c r="R549" i="10"/>
  <c r="D549" i="10"/>
  <c r="D1163" i="10" s="1"/>
  <c r="Y549" i="10"/>
  <c r="L549" i="10"/>
  <c r="L1163" i="10" s="1"/>
  <c r="AC549" i="10"/>
  <c r="M549" i="10"/>
  <c r="AG549" i="10"/>
  <c r="H549" i="10"/>
  <c r="H1163" i="10" s="1"/>
  <c r="F549" i="10"/>
  <c r="A1164" i="10" l="1"/>
  <c r="A551" i="10"/>
  <c r="L550" i="10"/>
  <c r="L1164" i="10" s="1"/>
  <c r="K550" i="10"/>
  <c r="AE550" i="10"/>
  <c r="AF550" i="10"/>
  <c r="AF1164" i="10" s="1"/>
  <c r="S550" i="10"/>
  <c r="E550" i="10"/>
  <c r="AB550" i="10"/>
  <c r="T550" i="10"/>
  <c r="T1164" i="10" s="1"/>
  <c r="G550" i="10"/>
  <c r="P550" i="10"/>
  <c r="P1164" i="10" s="1"/>
  <c r="H550" i="10"/>
  <c r="H1164" i="10" s="1"/>
  <c r="D550" i="10"/>
  <c r="D1164" i="10" s="1"/>
  <c r="AM550" i="10"/>
  <c r="AK550" i="10"/>
  <c r="AG550" i="10"/>
  <c r="AC550" i="10"/>
  <c r="AA550" i="10"/>
  <c r="Y550" i="10"/>
  <c r="AH550" i="10"/>
  <c r="U550" i="10"/>
  <c r="U1164" i="10" s="1"/>
  <c r="O550" i="10"/>
  <c r="AL550" i="10"/>
  <c r="M550" i="10"/>
  <c r="V550" i="10"/>
  <c r="V1164" i="10" s="1"/>
  <c r="I550" i="10"/>
  <c r="C550" i="10"/>
  <c r="C1164" i="10" s="1"/>
  <c r="Z550" i="10"/>
  <c r="J550" i="10"/>
  <c r="AD550" i="10"/>
  <c r="AD1164" i="10" s="1"/>
  <c r="N550" i="10"/>
  <c r="R550" i="10"/>
  <c r="B550" i="10"/>
  <c r="B1164" i="10" s="1"/>
  <c r="AJ550" i="10"/>
  <c r="AI550" i="10"/>
  <c r="F550" i="10"/>
  <c r="Q550" i="10"/>
  <c r="Q1164" i="10" s="1"/>
  <c r="X550" i="10"/>
  <c r="W550" i="10"/>
  <c r="A1165" i="10" l="1"/>
  <c r="A552" i="10"/>
  <c r="AK551" i="10"/>
  <c r="Q551" i="10"/>
  <c r="Q1165" i="10" s="1"/>
  <c r="D551" i="10"/>
  <c r="D1165" i="10" s="1"/>
  <c r="Y551" i="10"/>
  <c r="E551" i="10"/>
  <c r="M551" i="10"/>
  <c r="AJ551" i="10"/>
  <c r="AH551" i="10"/>
  <c r="AD551" i="10"/>
  <c r="AD1165" i="10" s="1"/>
  <c r="B551" i="10"/>
  <c r="B1165" i="10" s="1"/>
  <c r="X551" i="10"/>
  <c r="V551" i="10"/>
  <c r="V1165" i="10" s="1"/>
  <c r="AE551" i="10"/>
  <c r="R551" i="10"/>
  <c r="L551" i="10"/>
  <c r="L1165" i="10" s="1"/>
  <c r="AI551" i="10"/>
  <c r="J551" i="10"/>
  <c r="S551" i="10"/>
  <c r="F551" i="10"/>
  <c r="AM551" i="10"/>
  <c r="W551" i="10"/>
  <c r="G551" i="10"/>
  <c r="AA551" i="10"/>
  <c r="K551" i="10"/>
  <c r="O551" i="10"/>
  <c r="AG551" i="10"/>
  <c r="AF551" i="10"/>
  <c r="AF1165" i="10" s="1"/>
  <c r="C551" i="10"/>
  <c r="C1165" i="10" s="1"/>
  <c r="Z551" i="10"/>
  <c r="U551" i="10"/>
  <c r="U1165" i="10" s="1"/>
  <c r="T551" i="10"/>
  <c r="T1165" i="10" s="1"/>
  <c r="I551" i="10"/>
  <c r="H551" i="10"/>
  <c r="H1165" i="10" s="1"/>
  <c r="N551" i="10"/>
  <c r="AB551" i="10"/>
  <c r="AC551" i="10"/>
  <c r="P551" i="10"/>
  <c r="P1165" i="10" s="1"/>
  <c r="AL551" i="10"/>
  <c r="A1166" i="10" l="1"/>
  <c r="A553" i="10"/>
  <c r="U552" i="10"/>
  <c r="U1166" i="10" s="1"/>
  <c r="S552" i="10"/>
  <c r="AB552" i="10"/>
  <c r="O552" i="10"/>
  <c r="I552" i="10"/>
  <c r="AF552" i="10"/>
  <c r="AF1166" i="10" s="1"/>
  <c r="G552" i="10"/>
  <c r="P552" i="10"/>
  <c r="P1166" i="10" s="1"/>
  <c r="C552" i="10"/>
  <c r="C1166" i="10" s="1"/>
  <c r="AJ552" i="10"/>
  <c r="W552" i="10"/>
  <c r="T552" i="10"/>
  <c r="T1166" i="10" s="1"/>
  <c r="D552" i="10"/>
  <c r="D1166" i="10" s="1"/>
  <c r="X552" i="10"/>
  <c r="H552" i="10"/>
  <c r="H1166" i="10" s="1"/>
  <c r="L552" i="10"/>
  <c r="L1166" i="10" s="1"/>
  <c r="AD552" i="10"/>
  <c r="AD1166" i="10" s="1"/>
  <c r="AC552" i="10"/>
  <c r="K552" i="10"/>
  <c r="R552" i="10"/>
  <c r="Q552" i="10"/>
  <c r="Q1166" i="10" s="1"/>
  <c r="F552" i="10"/>
  <c r="E552" i="10"/>
  <c r="AL552" i="10"/>
  <c r="AK552" i="10"/>
  <c r="Z552" i="10"/>
  <c r="Y552" i="10"/>
  <c r="AH552" i="10"/>
  <c r="N552" i="10"/>
  <c r="M552" i="10"/>
  <c r="V552" i="10"/>
  <c r="V1166" i="10" s="1"/>
  <c r="AM552" i="10"/>
  <c r="B552" i="10"/>
  <c r="B1166" i="10" s="1"/>
  <c r="AI552" i="10"/>
  <c r="AA552" i="10"/>
  <c r="AE552" i="10"/>
  <c r="J552" i="10"/>
  <c r="AG552" i="10"/>
  <c r="A1167" i="10" l="1"/>
  <c r="A554" i="10"/>
  <c r="E553" i="10"/>
  <c r="AM553" i="10"/>
  <c r="AL553" i="10"/>
  <c r="I553" i="10"/>
  <c r="AA553" i="10"/>
  <c r="Z553" i="10"/>
  <c r="AF553" i="10"/>
  <c r="O553" i="10"/>
  <c r="N553" i="10"/>
  <c r="C553" i="10"/>
  <c r="C1167" i="10" s="1"/>
  <c r="B553" i="10"/>
  <c r="B1167" i="10" s="1"/>
  <c r="AI553" i="10"/>
  <c r="AH553" i="10"/>
  <c r="W553" i="10"/>
  <c r="V553" i="10"/>
  <c r="T553" i="10"/>
  <c r="AE553" i="10"/>
  <c r="K553" i="10"/>
  <c r="J553" i="10"/>
  <c r="S553" i="10"/>
  <c r="AJ553" i="10"/>
  <c r="H553" i="10"/>
  <c r="G553" i="10"/>
  <c r="AD553" i="10"/>
  <c r="AB553" i="10"/>
  <c r="X553" i="10"/>
  <c r="R553" i="10"/>
  <c r="P553" i="10"/>
  <c r="AK553" i="10"/>
  <c r="L553" i="10"/>
  <c r="L1167" i="10" s="1"/>
  <c r="F553" i="10"/>
  <c r="AC553" i="10"/>
  <c r="D553" i="10"/>
  <c r="D1167" i="10" s="1"/>
  <c r="Y553" i="10"/>
  <c r="AG553" i="10"/>
  <c r="Q553" i="10"/>
  <c r="M553" i="10"/>
  <c r="U553" i="10"/>
  <c r="A1168" i="10" l="1"/>
  <c r="A555" i="10"/>
  <c r="AF554" i="10"/>
  <c r="AE554" i="10"/>
  <c r="AC554" i="10"/>
  <c r="T554" i="10"/>
  <c r="S554" i="10"/>
  <c r="AB554" i="10"/>
  <c r="H554" i="10"/>
  <c r="G554" i="10"/>
  <c r="P554" i="10"/>
  <c r="AM554" i="10"/>
  <c r="AG554" i="10"/>
  <c r="Q554" i="10"/>
  <c r="D554" i="10"/>
  <c r="D1168" i="10" s="1"/>
  <c r="AA554" i="10"/>
  <c r="AK554" i="10"/>
  <c r="U554" i="10"/>
  <c r="O554" i="10"/>
  <c r="AL554" i="10"/>
  <c r="Y554" i="10"/>
  <c r="AH554" i="10"/>
  <c r="I554" i="10"/>
  <c r="C554" i="10"/>
  <c r="C1168" i="10" s="1"/>
  <c r="Z554" i="10"/>
  <c r="M554" i="10"/>
  <c r="V554" i="10"/>
  <c r="AD554" i="10"/>
  <c r="N554" i="10"/>
  <c r="J554" i="10"/>
  <c r="R554" i="10"/>
  <c r="E554" i="10"/>
  <c r="B554" i="10"/>
  <c r="B1168" i="10" s="1"/>
  <c r="AJ554" i="10"/>
  <c r="AI554" i="10"/>
  <c r="F554" i="10"/>
  <c r="X554" i="10"/>
  <c r="W554" i="10"/>
  <c r="L554" i="10"/>
  <c r="L1168" i="10" s="1"/>
  <c r="K554" i="10"/>
  <c r="A1169" i="10" l="1"/>
  <c r="A556" i="10"/>
  <c r="AB555" i="10"/>
  <c r="AM555" i="10"/>
  <c r="E555" i="10"/>
  <c r="D555" i="10"/>
  <c r="D1169" i="10" s="1"/>
  <c r="AD555" i="10"/>
  <c r="P555" i="10"/>
  <c r="AA555" i="10"/>
  <c r="AL555" i="10"/>
  <c r="R555" i="10"/>
  <c r="O555" i="10"/>
  <c r="Z555" i="10"/>
  <c r="AJ555" i="10"/>
  <c r="AI555" i="10"/>
  <c r="AH555" i="10"/>
  <c r="S555" i="10"/>
  <c r="AE555" i="10"/>
  <c r="F555" i="10"/>
  <c r="W555" i="10"/>
  <c r="V555" i="10"/>
  <c r="AG555" i="10"/>
  <c r="Q555" i="10"/>
  <c r="G555" i="10"/>
  <c r="K555" i="10"/>
  <c r="U555" i="10"/>
  <c r="M555" i="10"/>
  <c r="AF555" i="10"/>
  <c r="I555" i="10"/>
  <c r="N555" i="10"/>
  <c r="H555" i="10"/>
  <c r="X555" i="10"/>
  <c r="C555" i="10"/>
  <c r="C1169" i="10" s="1"/>
  <c r="T555" i="10"/>
  <c r="AK555" i="10"/>
  <c r="L555" i="10"/>
  <c r="L1169" i="10" s="1"/>
  <c r="J555" i="10"/>
  <c r="B555" i="10"/>
  <c r="B1169" i="10" s="1"/>
  <c r="AC555" i="10"/>
  <c r="Y555" i="10"/>
  <c r="A1170" i="10" l="1"/>
  <c r="A557" i="10"/>
  <c r="C556" i="10"/>
  <c r="C1170" i="10" s="1"/>
  <c r="K556" i="10"/>
  <c r="U556" i="10"/>
  <c r="T556" i="10"/>
  <c r="S556" i="10"/>
  <c r="AD556" i="10"/>
  <c r="I556" i="10"/>
  <c r="H556" i="10"/>
  <c r="G556" i="10"/>
  <c r="R556" i="10"/>
  <c r="N556" i="10"/>
  <c r="AB556" i="10"/>
  <c r="F556" i="10"/>
  <c r="J556" i="10"/>
  <c r="D556" i="10"/>
  <c r="D1170" i="10" s="1"/>
  <c r="AC556" i="10"/>
  <c r="E556" i="10"/>
  <c r="Q556" i="10"/>
  <c r="AL556" i="10"/>
  <c r="AH556" i="10"/>
  <c r="B556" i="10"/>
  <c r="B1170" i="10" s="1"/>
  <c r="AM556" i="10"/>
  <c r="AK556" i="10"/>
  <c r="AJ556" i="10"/>
  <c r="AA556" i="10"/>
  <c r="Y556" i="10"/>
  <c r="X556" i="10"/>
  <c r="AI556" i="10"/>
  <c r="Z556" i="10"/>
  <c r="V556" i="10"/>
  <c r="W556" i="10"/>
  <c r="P556" i="10"/>
  <c r="O556" i="10"/>
  <c r="AG556" i="10"/>
  <c r="M556" i="10"/>
  <c r="AF556" i="10"/>
  <c r="L556" i="10"/>
  <c r="L1170" i="10" s="1"/>
  <c r="AE556" i="10"/>
  <c r="A1171" i="10" l="1"/>
  <c r="A558" i="10"/>
  <c r="K557" i="10"/>
  <c r="Y557" i="10"/>
  <c r="G557" i="10"/>
  <c r="AL557" i="10"/>
  <c r="AK557" i="10"/>
  <c r="Z557" i="10"/>
  <c r="B557" i="10"/>
  <c r="B1171" i="10" s="1"/>
  <c r="N557" i="10"/>
  <c r="M557" i="10"/>
  <c r="AI557" i="10"/>
  <c r="AE557" i="10"/>
  <c r="AJ557" i="10"/>
  <c r="AH557" i="10"/>
  <c r="AG557" i="10"/>
  <c r="X557" i="10"/>
  <c r="V557" i="10"/>
  <c r="U557" i="10"/>
  <c r="AF557" i="10"/>
  <c r="L557" i="10"/>
  <c r="L1171" i="10" s="1"/>
  <c r="J557" i="10"/>
  <c r="I557" i="10"/>
  <c r="T557" i="10"/>
  <c r="AD557" i="10"/>
  <c r="AC557" i="10"/>
  <c r="AB557" i="10"/>
  <c r="AM557" i="10"/>
  <c r="H557" i="10"/>
  <c r="R557" i="10"/>
  <c r="Q557" i="10"/>
  <c r="P557" i="10"/>
  <c r="AA557" i="10"/>
  <c r="W557" i="10"/>
  <c r="S557" i="10"/>
  <c r="F557" i="10"/>
  <c r="E557" i="10"/>
  <c r="D557" i="10"/>
  <c r="D1171" i="10" s="1"/>
  <c r="O557" i="10"/>
  <c r="C557" i="10"/>
  <c r="C1171" i="10" s="1"/>
  <c r="A1172" i="10" l="1"/>
  <c r="A559" i="10"/>
  <c r="D558" i="10"/>
  <c r="D1172" i="10" s="1"/>
  <c r="J558" i="10"/>
  <c r="AI558" i="10"/>
  <c r="AH558" i="10"/>
  <c r="W558" i="10"/>
  <c r="K558" i="10"/>
  <c r="AG558" i="10"/>
  <c r="AE558" i="10"/>
  <c r="AD558" i="10"/>
  <c r="U558" i="10"/>
  <c r="S558" i="10"/>
  <c r="R558" i="10"/>
  <c r="AC558" i="10"/>
  <c r="AM558" i="10"/>
  <c r="AL558" i="10"/>
  <c r="AF558" i="10"/>
  <c r="AB558" i="10"/>
  <c r="I558" i="10"/>
  <c r="G558" i="10"/>
  <c r="F558" i="10"/>
  <c r="Q558" i="10"/>
  <c r="AA558" i="10"/>
  <c r="Z558" i="10"/>
  <c r="AK558" i="10"/>
  <c r="AJ558" i="10"/>
  <c r="E558" i="10"/>
  <c r="O558" i="10"/>
  <c r="N558" i="10"/>
  <c r="Y558" i="10"/>
  <c r="X558" i="10"/>
  <c r="C558" i="10"/>
  <c r="C1172" i="10" s="1"/>
  <c r="B558" i="10"/>
  <c r="B1172" i="10" s="1"/>
  <c r="M558" i="10"/>
  <c r="L558" i="10"/>
  <c r="L1172" i="10" s="1"/>
  <c r="T558" i="10"/>
  <c r="P558" i="10"/>
  <c r="V558" i="10"/>
  <c r="H558" i="10"/>
  <c r="A1173" i="10" l="1"/>
  <c r="A560" i="10"/>
  <c r="AD559" i="10"/>
  <c r="AB559" i="10"/>
  <c r="AA559" i="10"/>
  <c r="AL559" i="10"/>
  <c r="T559" i="10"/>
  <c r="R559" i="10"/>
  <c r="P559" i="10"/>
  <c r="O559" i="10"/>
  <c r="Z559" i="10"/>
  <c r="AK559" i="10"/>
  <c r="AJ559" i="10"/>
  <c r="AI559" i="10"/>
  <c r="H559" i="10"/>
  <c r="F559" i="10"/>
  <c r="AC559" i="10"/>
  <c r="D559" i="10"/>
  <c r="D1173" i="10" s="1"/>
  <c r="C559" i="10"/>
  <c r="C1173" i="10" s="1"/>
  <c r="N559" i="10"/>
  <c r="Y559" i="10"/>
  <c r="X559" i="10"/>
  <c r="W559" i="10"/>
  <c r="AH559" i="10"/>
  <c r="AG559" i="10"/>
  <c r="B559" i="10"/>
  <c r="B1173" i="10" s="1"/>
  <c r="L559" i="10"/>
  <c r="L1173" i="10" s="1"/>
  <c r="K559" i="10"/>
  <c r="V559" i="10"/>
  <c r="U559" i="10"/>
  <c r="AF559" i="10"/>
  <c r="AE559" i="10"/>
  <c r="J559" i="10"/>
  <c r="I559" i="10"/>
  <c r="Q559" i="10"/>
  <c r="M559" i="10"/>
  <c r="E559" i="10"/>
  <c r="S559" i="10"/>
  <c r="G559" i="10"/>
  <c r="AM559" i="10"/>
  <c r="A1174" i="10" l="1"/>
  <c r="A561" i="10"/>
  <c r="N560" i="10"/>
  <c r="J560" i="10"/>
  <c r="I560" i="10"/>
  <c r="H560" i="10"/>
  <c r="S560" i="10"/>
  <c r="R560" i="10"/>
  <c r="E560" i="10"/>
  <c r="D560" i="10"/>
  <c r="D1174" i="10" s="1"/>
  <c r="AC560" i="10"/>
  <c r="B560" i="10"/>
  <c r="B1174" i="10" s="1"/>
  <c r="G560" i="10"/>
  <c r="F560" i="10"/>
  <c r="AB560" i="10"/>
  <c r="AM560" i="10"/>
  <c r="AJ560" i="10"/>
  <c r="AA560" i="10"/>
  <c r="AK560" i="10"/>
  <c r="X560" i="10"/>
  <c r="AI560" i="10"/>
  <c r="Q560" i="10"/>
  <c r="O560" i="10"/>
  <c r="AL560" i="10"/>
  <c r="Y560" i="10"/>
  <c r="L560" i="10"/>
  <c r="L1174" i="10" s="1"/>
  <c r="W560" i="10"/>
  <c r="AH560" i="10"/>
  <c r="AG560" i="10"/>
  <c r="AF560" i="10"/>
  <c r="K560" i="10"/>
  <c r="AD560" i="10"/>
  <c r="C560" i="10"/>
  <c r="C1174" i="10" s="1"/>
  <c r="V560" i="10"/>
  <c r="Z560" i="10"/>
  <c r="U560" i="10"/>
  <c r="P560" i="10"/>
  <c r="M560" i="10"/>
  <c r="T560" i="10"/>
  <c r="AE560" i="10"/>
  <c r="A1175" i="10" l="1"/>
  <c r="A562" i="10"/>
  <c r="Z561" i="10"/>
  <c r="Y561" i="10"/>
  <c r="AJ561" i="10"/>
  <c r="AG561" i="10"/>
  <c r="X561" i="10"/>
  <c r="AH561" i="10"/>
  <c r="U561" i="10"/>
  <c r="AF561" i="10"/>
  <c r="B561" i="10"/>
  <c r="B1175" i="10" s="1"/>
  <c r="L561" i="10"/>
  <c r="L1175" i="10" s="1"/>
  <c r="AI561" i="10"/>
  <c r="V561" i="10"/>
  <c r="I561" i="10"/>
  <c r="T561" i="10"/>
  <c r="AE561" i="10"/>
  <c r="AD561" i="10"/>
  <c r="AC561" i="10"/>
  <c r="AM561" i="10"/>
  <c r="W561" i="10"/>
  <c r="J561" i="10"/>
  <c r="H561" i="10"/>
  <c r="S561" i="10"/>
  <c r="R561" i="10"/>
  <c r="Q561" i="10"/>
  <c r="AB561" i="10"/>
  <c r="AA561" i="10"/>
  <c r="K561" i="10"/>
  <c r="G561" i="10"/>
  <c r="F561" i="10"/>
  <c r="E561" i="10"/>
  <c r="P561" i="10"/>
  <c r="O561" i="10"/>
  <c r="M561" i="10"/>
  <c r="D561" i="10"/>
  <c r="D1175" i="10" s="1"/>
  <c r="C561" i="10"/>
  <c r="C1175" i="10" s="1"/>
  <c r="AL561" i="10"/>
  <c r="N561" i="10"/>
  <c r="AK561" i="10"/>
  <c r="A1176" i="10" l="1"/>
  <c r="A563" i="10"/>
  <c r="AG562" i="10"/>
  <c r="AD562" i="10"/>
  <c r="U562" i="10"/>
  <c r="AE562" i="10"/>
  <c r="R562" i="10"/>
  <c r="AC562" i="10"/>
  <c r="AM562" i="10"/>
  <c r="AL562" i="10"/>
  <c r="I562" i="10"/>
  <c r="AF562" i="10"/>
  <c r="S562" i="10"/>
  <c r="F562" i="10"/>
  <c r="Q562" i="10"/>
  <c r="AB562" i="10"/>
  <c r="AA562" i="10"/>
  <c r="Z562" i="10"/>
  <c r="AJ562" i="10"/>
  <c r="V562" i="10"/>
  <c r="T562" i="10"/>
  <c r="G562" i="10"/>
  <c r="E562" i="10"/>
  <c r="P562" i="10"/>
  <c r="O562" i="10"/>
  <c r="N562" i="10"/>
  <c r="AK562" i="10"/>
  <c r="X562" i="10"/>
  <c r="AI562" i="10"/>
  <c r="H562" i="10"/>
  <c r="D562" i="10"/>
  <c r="D1176" i="10" s="1"/>
  <c r="C562" i="10"/>
  <c r="C1176" i="10" s="1"/>
  <c r="B562" i="10"/>
  <c r="B1176" i="10" s="1"/>
  <c r="Y562" i="10"/>
  <c r="L562" i="10"/>
  <c r="L1176" i="10" s="1"/>
  <c r="AH562" i="10"/>
  <c r="M562" i="10"/>
  <c r="K562" i="10"/>
  <c r="J562" i="10"/>
  <c r="W562" i="10"/>
  <c r="A1177" i="10" l="1"/>
  <c r="A564" i="10"/>
  <c r="R563" i="10"/>
  <c r="AB563" i="10"/>
  <c r="O563" i="10"/>
  <c r="Z563" i="10"/>
  <c r="AJ563" i="10"/>
  <c r="AI563" i="10"/>
  <c r="F563" i="10"/>
  <c r="AC563" i="10"/>
  <c r="P563" i="10"/>
  <c r="C563" i="10"/>
  <c r="C1177" i="10" s="1"/>
  <c r="N563" i="10"/>
  <c r="AK563" i="10"/>
  <c r="X563" i="10"/>
  <c r="W563" i="10"/>
  <c r="AG563" i="10"/>
  <c r="T563" i="10"/>
  <c r="S563" i="10"/>
  <c r="Q563" i="10"/>
  <c r="D563" i="10"/>
  <c r="D1177" i="10" s="1"/>
  <c r="B563" i="10"/>
  <c r="B1177" i="10" s="1"/>
  <c r="Y563" i="10"/>
  <c r="L563" i="10"/>
  <c r="L1177" i="10" s="1"/>
  <c r="K563" i="10"/>
  <c r="AH563" i="10"/>
  <c r="U563" i="10"/>
  <c r="E563" i="10"/>
  <c r="M563" i="10"/>
  <c r="V563" i="10"/>
  <c r="I563" i="10"/>
  <c r="J563" i="10"/>
  <c r="G563" i="10"/>
  <c r="AM563" i="10"/>
  <c r="AF563" i="10"/>
  <c r="AE563" i="10"/>
  <c r="H563" i="10"/>
  <c r="AD563" i="10"/>
  <c r="AA563" i="10"/>
  <c r="AL563" i="10"/>
  <c r="A1178" i="10" l="1"/>
  <c r="A565" i="10"/>
  <c r="B564" i="10"/>
  <c r="B1178" i="10" s="1"/>
  <c r="J564" i="10"/>
  <c r="S564" i="10"/>
  <c r="F564" i="10"/>
  <c r="P564" i="10"/>
  <c r="G564" i="10"/>
  <c r="AC564" i="10"/>
  <c r="AB564" i="10"/>
  <c r="AM564" i="10"/>
  <c r="AJ564" i="10"/>
  <c r="E564" i="10"/>
  <c r="AA564" i="10"/>
  <c r="X564" i="10"/>
  <c r="AI564" i="10"/>
  <c r="O564" i="10"/>
  <c r="AL564" i="10"/>
  <c r="AK564" i="10"/>
  <c r="L564" i="10"/>
  <c r="L1178" i="10" s="1"/>
  <c r="W564" i="10"/>
  <c r="AG564" i="10"/>
  <c r="AF564" i="10"/>
  <c r="D564" i="10"/>
  <c r="D1178" i="10" s="1"/>
  <c r="C564" i="10"/>
  <c r="C1178" i="10" s="1"/>
  <c r="Z564" i="10"/>
  <c r="Y564" i="10"/>
  <c r="K564" i="10"/>
  <c r="AH564" i="10"/>
  <c r="U564" i="10"/>
  <c r="T564" i="10"/>
  <c r="AD564" i="10"/>
  <c r="Q564" i="10"/>
  <c r="R564" i="10"/>
  <c r="V564" i="10"/>
  <c r="N564" i="10"/>
  <c r="I564" i="10"/>
  <c r="M564" i="10"/>
  <c r="H564" i="10"/>
  <c r="AE564" i="10"/>
  <c r="A1179" i="10" l="1"/>
  <c r="A566" i="10"/>
  <c r="N565" i="10"/>
  <c r="M565" i="10"/>
  <c r="AJ565" i="10"/>
  <c r="AG565" i="10"/>
  <c r="X565" i="10"/>
  <c r="U565" i="10"/>
  <c r="AF565" i="10"/>
  <c r="L565" i="10"/>
  <c r="L1179" i="10" s="1"/>
  <c r="AI565" i="10"/>
  <c r="AH565" i="10"/>
  <c r="I565" i="10"/>
  <c r="T565" i="10"/>
  <c r="AD565" i="10"/>
  <c r="AC565" i="10"/>
  <c r="AM565" i="10"/>
  <c r="AL565" i="10"/>
  <c r="W565" i="10"/>
  <c r="V565" i="10"/>
  <c r="H565" i="10"/>
  <c r="AE565" i="10"/>
  <c r="R565" i="10"/>
  <c r="Q565" i="10"/>
  <c r="AA565" i="10"/>
  <c r="K565" i="10"/>
  <c r="J565" i="10"/>
  <c r="S565" i="10"/>
  <c r="F565" i="10"/>
  <c r="E565" i="10"/>
  <c r="AB565" i="10"/>
  <c r="O565" i="10"/>
  <c r="AK565" i="10"/>
  <c r="G565" i="10"/>
  <c r="P565" i="10"/>
  <c r="C565" i="10"/>
  <c r="C1179" i="10" s="1"/>
  <c r="Z565" i="10"/>
  <c r="Y565" i="10"/>
  <c r="B565" i="10"/>
  <c r="B1179" i="10" s="1"/>
  <c r="D565" i="10"/>
  <c r="D1179" i="10" s="1"/>
  <c r="A1180" i="10" l="1"/>
  <c r="A567" i="10"/>
  <c r="AG566" i="10"/>
  <c r="AD566" i="10"/>
  <c r="U566" i="10"/>
  <c r="R566" i="10"/>
  <c r="AC566" i="10"/>
  <c r="AM566" i="10"/>
  <c r="AL566" i="10"/>
  <c r="I566" i="10"/>
  <c r="AF566" i="10"/>
  <c r="AE566" i="10"/>
  <c r="F566" i="10"/>
  <c r="Q566" i="10"/>
  <c r="AA566" i="10"/>
  <c r="Z566" i="10"/>
  <c r="AJ566" i="10"/>
  <c r="W566" i="10"/>
  <c r="T566" i="10"/>
  <c r="S566" i="10"/>
  <c r="E566" i="10"/>
  <c r="AB566" i="10"/>
  <c r="O566" i="10"/>
  <c r="N566" i="10"/>
  <c r="X566" i="10"/>
  <c r="V566" i="10"/>
  <c r="H566" i="10"/>
  <c r="G566" i="10"/>
  <c r="P566" i="10"/>
  <c r="C566" i="10"/>
  <c r="C1180" i="10" s="1"/>
  <c r="B566" i="10"/>
  <c r="B1180" i="10" s="1"/>
  <c r="AK566" i="10"/>
  <c r="L566" i="10"/>
  <c r="L1180" i="10" s="1"/>
  <c r="D566" i="10"/>
  <c r="D1180" i="10" s="1"/>
  <c r="Y566" i="10"/>
  <c r="M566" i="10"/>
  <c r="AH566" i="10"/>
  <c r="J566" i="10"/>
  <c r="AI566" i="10"/>
  <c r="K566" i="10"/>
  <c r="A1181" i="10" l="1"/>
  <c r="A568" i="10"/>
  <c r="F567" i="10"/>
  <c r="AC567" i="10"/>
  <c r="AB567" i="10"/>
  <c r="C567" i="10"/>
  <c r="C1181" i="10" s="1"/>
  <c r="N567" i="10"/>
  <c r="X567" i="10"/>
  <c r="W567" i="10"/>
  <c r="AG567" i="10"/>
  <c r="Q567" i="10"/>
  <c r="P567" i="10"/>
  <c r="B567" i="10"/>
  <c r="B1181" i="10" s="1"/>
  <c r="AK567" i="10"/>
  <c r="L567" i="10"/>
  <c r="L1181" i="10" s="1"/>
  <c r="K567" i="10"/>
  <c r="U567" i="10"/>
  <c r="E567" i="10"/>
  <c r="D567" i="10"/>
  <c r="D1181" i="10" s="1"/>
  <c r="Y567" i="10"/>
  <c r="AH567" i="10"/>
  <c r="I567" i="10"/>
  <c r="M567" i="10"/>
  <c r="V567" i="10"/>
  <c r="J567" i="10"/>
  <c r="AF567" i="10"/>
  <c r="AE567" i="10"/>
  <c r="T567" i="10"/>
  <c r="S567" i="10"/>
  <c r="AM567" i="10"/>
  <c r="AD567" i="10"/>
  <c r="AA567" i="10"/>
  <c r="AL567" i="10"/>
  <c r="R567" i="10"/>
  <c r="H567" i="10"/>
  <c r="AJ567" i="10"/>
  <c r="G567" i="10"/>
  <c r="AI567" i="10"/>
  <c r="O567" i="10"/>
  <c r="Z567" i="10"/>
  <c r="A1182" i="10" l="1"/>
  <c r="A569" i="10"/>
  <c r="J568" i="10"/>
  <c r="S568" i="10"/>
  <c r="G568" i="10"/>
  <c r="Q568" i="10"/>
  <c r="P568" i="10"/>
  <c r="D568" i="10"/>
  <c r="D1182" i="10" s="1"/>
  <c r="AM568" i="10"/>
  <c r="AJ568" i="10"/>
  <c r="AB568" i="10"/>
  <c r="AA568" i="10"/>
  <c r="X568" i="10"/>
  <c r="AI568" i="10"/>
  <c r="AC568" i="10"/>
  <c r="O568" i="10"/>
  <c r="AL568" i="10"/>
  <c r="L568" i="10"/>
  <c r="L1182" i="10" s="1"/>
  <c r="W568" i="10"/>
  <c r="AG568" i="10"/>
  <c r="AF568" i="10"/>
  <c r="E568" i="10"/>
  <c r="C568" i="10"/>
  <c r="C1182" i="10" s="1"/>
  <c r="Z568" i="10"/>
  <c r="AK568" i="10"/>
  <c r="K568" i="10"/>
  <c r="U568" i="10"/>
  <c r="T568" i="10"/>
  <c r="AD568" i="10"/>
  <c r="N568" i="10"/>
  <c r="Y568" i="10"/>
  <c r="AH568" i="10"/>
  <c r="I568" i="10"/>
  <c r="H568" i="10"/>
  <c r="R568" i="10"/>
  <c r="V568" i="10"/>
  <c r="B568" i="10"/>
  <c r="B1182" i="10" s="1"/>
  <c r="M568" i="10"/>
  <c r="AE568" i="10"/>
  <c r="F568" i="10"/>
  <c r="A1183" i="10" l="1"/>
  <c r="A570" i="10"/>
  <c r="AK569" i="10"/>
  <c r="AJ569" i="10"/>
  <c r="AG569" i="10"/>
  <c r="X569" i="10"/>
  <c r="U569" i="10"/>
  <c r="AF569" i="10"/>
  <c r="Z569" i="10"/>
  <c r="L569" i="10"/>
  <c r="L1183" i="10" s="1"/>
  <c r="AI569" i="10"/>
  <c r="I569" i="10"/>
  <c r="T569" i="10"/>
  <c r="AD569" i="10"/>
  <c r="AC569" i="10"/>
  <c r="AM569" i="10"/>
  <c r="W569" i="10"/>
  <c r="AH569" i="10"/>
  <c r="H569" i="10"/>
  <c r="R569" i="10"/>
  <c r="Q569" i="10"/>
  <c r="AA569" i="10"/>
  <c r="Y569" i="10"/>
  <c r="K569" i="10"/>
  <c r="V569" i="10"/>
  <c r="AE569" i="10"/>
  <c r="F569" i="10"/>
  <c r="E569" i="10"/>
  <c r="O569" i="10"/>
  <c r="N569" i="10"/>
  <c r="M569" i="10"/>
  <c r="AL569" i="10"/>
  <c r="J569" i="10"/>
  <c r="S569" i="10"/>
  <c r="AB569" i="10"/>
  <c r="C569" i="10"/>
  <c r="C1183" i="10" s="1"/>
  <c r="G569" i="10"/>
  <c r="P569" i="10"/>
  <c r="D569" i="10"/>
  <c r="D1183" i="10" s="1"/>
  <c r="B569" i="10"/>
  <c r="B1183" i="10" s="1"/>
  <c r="A1184" i="10" l="1"/>
  <c r="A571" i="10"/>
  <c r="AG570" i="10"/>
  <c r="AD570" i="10"/>
  <c r="U570" i="10"/>
  <c r="R570" i="10"/>
  <c r="AC570" i="10"/>
  <c r="AM570" i="10"/>
  <c r="AL570" i="10"/>
  <c r="K570" i="10"/>
  <c r="I570" i="10"/>
  <c r="AF570" i="10"/>
  <c r="F570" i="10"/>
  <c r="Q570" i="10"/>
  <c r="AA570" i="10"/>
  <c r="Z570" i="10"/>
  <c r="AJ570" i="10"/>
  <c r="J570" i="10"/>
  <c r="T570" i="10"/>
  <c r="AE570" i="10"/>
  <c r="E570" i="10"/>
  <c r="O570" i="10"/>
  <c r="N570" i="10"/>
  <c r="X570" i="10"/>
  <c r="H570" i="10"/>
  <c r="S570" i="10"/>
  <c r="AB570" i="10"/>
  <c r="C570" i="10"/>
  <c r="C1184" i="10" s="1"/>
  <c r="B570" i="10"/>
  <c r="B1184" i="10" s="1"/>
  <c r="L570" i="10"/>
  <c r="L1184" i="10" s="1"/>
  <c r="G570" i="10"/>
  <c r="P570" i="10"/>
  <c r="AK570" i="10"/>
  <c r="V570" i="10"/>
  <c r="D570" i="10"/>
  <c r="D1184" i="10" s="1"/>
  <c r="Y570" i="10"/>
  <c r="W570" i="10"/>
  <c r="M570" i="10"/>
  <c r="AI570" i="10"/>
  <c r="AH570" i="10"/>
  <c r="A1185" i="10" l="1"/>
  <c r="A572" i="10"/>
  <c r="Q571" i="10"/>
  <c r="AB571" i="10"/>
  <c r="B571" i="10"/>
  <c r="B1185" i="10" s="1"/>
  <c r="L571" i="10"/>
  <c r="L1185" i="10" s="1"/>
  <c r="K571" i="10"/>
  <c r="U571" i="10"/>
  <c r="E571" i="10"/>
  <c r="P571" i="10"/>
  <c r="AK571" i="10"/>
  <c r="I571" i="10"/>
  <c r="D571" i="10"/>
  <c r="D1185" i="10" s="1"/>
  <c r="Y571" i="10"/>
  <c r="AH571" i="10"/>
  <c r="M571" i="10"/>
  <c r="V571" i="10"/>
  <c r="T571" i="10"/>
  <c r="J571" i="10"/>
  <c r="S571" i="10"/>
  <c r="H571" i="10"/>
  <c r="G571" i="10"/>
  <c r="AF571" i="10"/>
  <c r="AE571" i="10"/>
  <c r="AM571" i="10"/>
  <c r="AD571" i="10"/>
  <c r="AA571" i="10"/>
  <c r="AL571" i="10"/>
  <c r="R571" i="10"/>
  <c r="O571" i="10"/>
  <c r="Z571" i="10"/>
  <c r="AJ571" i="10"/>
  <c r="AI571" i="10"/>
  <c r="AC571" i="10"/>
  <c r="X571" i="10"/>
  <c r="W571" i="10"/>
  <c r="C571" i="10"/>
  <c r="C1185" i="10" s="1"/>
  <c r="N571" i="10"/>
  <c r="AG571" i="10"/>
  <c r="F571" i="10"/>
  <c r="A1186" i="10" l="1"/>
  <c r="A573" i="10"/>
  <c r="J572" i="10"/>
  <c r="S572" i="10"/>
  <c r="E572" i="10"/>
  <c r="G572" i="10"/>
  <c r="D572" i="10"/>
  <c r="D1186" i="10" s="1"/>
  <c r="P572" i="10"/>
  <c r="AM572" i="10"/>
  <c r="AJ572" i="10"/>
  <c r="Q572" i="10"/>
  <c r="AA572" i="10"/>
  <c r="X572" i="10"/>
  <c r="AI572" i="10"/>
  <c r="O572" i="10"/>
  <c r="AL572" i="10"/>
  <c r="L572" i="10"/>
  <c r="L1186" i="10" s="1"/>
  <c r="W572" i="10"/>
  <c r="AG572" i="10"/>
  <c r="AF572" i="10"/>
  <c r="C572" i="10"/>
  <c r="C1186" i="10" s="1"/>
  <c r="Z572" i="10"/>
  <c r="K572" i="10"/>
  <c r="U572" i="10"/>
  <c r="T572" i="10"/>
  <c r="AD572" i="10"/>
  <c r="AC572" i="10"/>
  <c r="N572" i="10"/>
  <c r="AK572" i="10"/>
  <c r="I572" i="10"/>
  <c r="H572" i="10"/>
  <c r="R572" i="10"/>
  <c r="AB572" i="10"/>
  <c r="B572" i="10"/>
  <c r="B1186" i="10" s="1"/>
  <c r="Y572" i="10"/>
  <c r="AH572" i="10"/>
  <c r="F572" i="10"/>
  <c r="V572" i="10"/>
  <c r="M572" i="10"/>
  <c r="AE572" i="10"/>
  <c r="A1187" i="10" l="1"/>
  <c r="A574" i="10"/>
  <c r="AK573" i="10"/>
  <c r="AJ573" i="10"/>
  <c r="AG573" i="10"/>
  <c r="N573" i="10"/>
  <c r="X573" i="10"/>
  <c r="U573" i="10"/>
  <c r="AF573" i="10"/>
  <c r="L573" i="10"/>
  <c r="L1187" i="10" s="1"/>
  <c r="AI573" i="10"/>
  <c r="I573" i="10"/>
  <c r="T573" i="10"/>
  <c r="AD573" i="10"/>
  <c r="AC573" i="10"/>
  <c r="AM573" i="10"/>
  <c r="M573" i="10"/>
  <c r="W573" i="10"/>
  <c r="H573" i="10"/>
  <c r="R573" i="10"/>
  <c r="Q573" i="10"/>
  <c r="AA573" i="10"/>
  <c r="B573" i="10"/>
  <c r="B1187" i="10" s="1"/>
  <c r="Z573" i="10"/>
  <c r="Y573" i="10"/>
  <c r="K573" i="10"/>
  <c r="AH573" i="10"/>
  <c r="F573" i="10"/>
  <c r="E573" i="10"/>
  <c r="O573" i="10"/>
  <c r="V573" i="10"/>
  <c r="AE573" i="10"/>
  <c r="C573" i="10"/>
  <c r="C1187" i="10" s="1"/>
  <c r="J573" i="10"/>
  <c r="S573" i="10"/>
  <c r="AB573" i="10"/>
  <c r="G573" i="10"/>
  <c r="P573" i="10"/>
  <c r="D573" i="10"/>
  <c r="D1187" i="10" s="1"/>
  <c r="AL573" i="10"/>
  <c r="A1188" i="10" l="1"/>
  <c r="A575" i="10"/>
  <c r="U574" i="10"/>
  <c r="R574" i="10"/>
  <c r="AC574" i="10"/>
  <c r="AM574" i="10"/>
  <c r="AL574" i="10"/>
  <c r="I574" i="10"/>
  <c r="AF574" i="10"/>
  <c r="F574" i="10"/>
  <c r="Q574" i="10"/>
  <c r="AA574" i="10"/>
  <c r="Z574" i="10"/>
  <c r="AJ574" i="10"/>
  <c r="T574" i="10"/>
  <c r="E574" i="10"/>
  <c r="O574" i="10"/>
  <c r="N574" i="10"/>
  <c r="X574" i="10"/>
  <c r="H574" i="10"/>
  <c r="AE574" i="10"/>
  <c r="C574" i="10"/>
  <c r="C1188" i="10" s="1"/>
  <c r="B574" i="10"/>
  <c r="B1188" i="10" s="1"/>
  <c r="L574" i="10"/>
  <c r="L1188" i="10" s="1"/>
  <c r="J574" i="10"/>
  <c r="S574" i="10"/>
  <c r="AB574" i="10"/>
  <c r="AI574" i="10"/>
  <c r="K574" i="10"/>
  <c r="G574" i="10"/>
  <c r="P574" i="10"/>
  <c r="AK574" i="10"/>
  <c r="AH574" i="10"/>
  <c r="D574" i="10"/>
  <c r="D1188" i="10" s="1"/>
  <c r="Y574" i="10"/>
  <c r="M574" i="10"/>
  <c r="W574" i="10"/>
  <c r="V574" i="10"/>
  <c r="AD574" i="10"/>
  <c r="AG574" i="10"/>
  <c r="A1189" i="10" l="1"/>
  <c r="A576" i="10"/>
  <c r="E575" i="10"/>
  <c r="AB575" i="10"/>
  <c r="I575" i="10"/>
  <c r="P575" i="10"/>
  <c r="AK575" i="10"/>
  <c r="H575" i="10"/>
  <c r="D575" i="10"/>
  <c r="D1189" i="10" s="1"/>
  <c r="Y575" i="10"/>
  <c r="AH575" i="10"/>
  <c r="M575" i="10"/>
  <c r="V575" i="10"/>
  <c r="G575" i="10"/>
  <c r="J575" i="10"/>
  <c r="T575" i="10"/>
  <c r="AM575" i="10"/>
  <c r="AD575" i="10"/>
  <c r="AA575" i="10"/>
  <c r="AL575" i="10"/>
  <c r="R575" i="10"/>
  <c r="O575" i="10"/>
  <c r="Z575" i="10"/>
  <c r="AJ575" i="10"/>
  <c r="AI575" i="10"/>
  <c r="F575" i="10"/>
  <c r="AC575" i="10"/>
  <c r="C575" i="10"/>
  <c r="C1189" i="10" s="1"/>
  <c r="N575" i="10"/>
  <c r="X575" i="10"/>
  <c r="W575" i="10"/>
  <c r="AG575" i="10"/>
  <c r="AF575" i="10"/>
  <c r="Q575" i="10"/>
  <c r="L575" i="10"/>
  <c r="L1189" i="10" s="1"/>
  <c r="AE575" i="10"/>
  <c r="K575" i="10"/>
  <c r="S575" i="10"/>
  <c r="B575" i="10"/>
  <c r="B1189" i="10" s="1"/>
  <c r="U575" i="10"/>
  <c r="A1190" i="10" l="1"/>
  <c r="A577" i="10"/>
  <c r="J576" i="10"/>
  <c r="S576" i="10"/>
  <c r="G576" i="10"/>
  <c r="D576" i="10"/>
  <c r="D1190" i="10" s="1"/>
  <c r="AC576" i="10"/>
  <c r="E576" i="10"/>
  <c r="AM576" i="10"/>
  <c r="AJ576" i="10"/>
  <c r="AB576" i="10"/>
  <c r="AA576" i="10"/>
  <c r="X576" i="10"/>
  <c r="AI576" i="10"/>
  <c r="O576" i="10"/>
  <c r="AL576" i="10"/>
  <c r="L576" i="10"/>
  <c r="L1190" i="10" s="1"/>
  <c r="W576" i="10"/>
  <c r="AG576" i="10"/>
  <c r="AF576" i="10"/>
  <c r="Q576" i="10"/>
  <c r="C576" i="10"/>
  <c r="C1190" i="10" s="1"/>
  <c r="Z576" i="10"/>
  <c r="K576" i="10"/>
  <c r="U576" i="10"/>
  <c r="T576" i="10"/>
  <c r="AD576" i="10"/>
  <c r="P576" i="10"/>
  <c r="N576" i="10"/>
  <c r="I576" i="10"/>
  <c r="H576" i="10"/>
  <c r="R576" i="10"/>
  <c r="B576" i="10"/>
  <c r="B1190" i="10" s="1"/>
  <c r="AK576" i="10"/>
  <c r="F576" i="10"/>
  <c r="Y576" i="10"/>
  <c r="AH576" i="10"/>
  <c r="M576" i="10"/>
  <c r="AE576" i="10"/>
  <c r="V576" i="10"/>
  <c r="A1191" i="10" l="1"/>
  <c r="A578" i="10"/>
  <c r="B577" i="10"/>
  <c r="B1191" i="10" s="1"/>
  <c r="AJ577" i="10"/>
  <c r="AG577" i="10"/>
  <c r="AK577" i="10"/>
  <c r="X577" i="10"/>
  <c r="U577" i="10"/>
  <c r="AF577" i="10"/>
  <c r="AL577" i="10"/>
  <c r="M577" i="10"/>
  <c r="L577" i="10"/>
  <c r="L1191" i="10" s="1"/>
  <c r="AI577" i="10"/>
  <c r="I577" i="10"/>
  <c r="T577" i="10"/>
  <c r="AD577" i="10"/>
  <c r="AC577" i="10"/>
  <c r="AM577" i="10"/>
  <c r="N577" i="10"/>
  <c r="W577" i="10"/>
  <c r="H577" i="10"/>
  <c r="R577" i="10"/>
  <c r="Q577" i="10"/>
  <c r="AA577" i="10"/>
  <c r="K577" i="10"/>
  <c r="F577" i="10"/>
  <c r="E577" i="10"/>
  <c r="O577" i="10"/>
  <c r="AH577" i="10"/>
  <c r="C577" i="10"/>
  <c r="C1191" i="10" s="1"/>
  <c r="V577" i="10"/>
  <c r="AE577" i="10"/>
  <c r="J577" i="10"/>
  <c r="S577" i="10"/>
  <c r="AB577" i="10"/>
  <c r="G577" i="10"/>
  <c r="P577" i="10"/>
  <c r="Z577" i="10"/>
  <c r="D577" i="10"/>
  <c r="D1191" i="10" s="1"/>
  <c r="Y577" i="10"/>
  <c r="A1192" i="10" l="1"/>
  <c r="A579" i="10"/>
  <c r="I578" i="10"/>
  <c r="AF578" i="10"/>
  <c r="F578" i="10"/>
  <c r="Q578" i="10"/>
  <c r="AA578" i="10"/>
  <c r="Z578" i="10"/>
  <c r="AJ578" i="10"/>
  <c r="T578" i="10"/>
  <c r="E578" i="10"/>
  <c r="O578" i="10"/>
  <c r="N578" i="10"/>
  <c r="X578" i="10"/>
  <c r="H578" i="10"/>
  <c r="C578" i="10"/>
  <c r="C1192" i="10" s="1"/>
  <c r="B578" i="10"/>
  <c r="B1192" i="10" s="1"/>
  <c r="L578" i="10"/>
  <c r="L1192" i="10" s="1"/>
  <c r="AH578" i="10"/>
  <c r="W578" i="10"/>
  <c r="AE578" i="10"/>
  <c r="V578" i="10"/>
  <c r="S578" i="10"/>
  <c r="AB578" i="10"/>
  <c r="G578" i="10"/>
  <c r="P578" i="10"/>
  <c r="AK578" i="10"/>
  <c r="K578" i="10"/>
  <c r="D578" i="10"/>
  <c r="D1192" i="10" s="1"/>
  <c r="Y578" i="10"/>
  <c r="J578" i="10"/>
  <c r="M578" i="10"/>
  <c r="AG578" i="10"/>
  <c r="AD578" i="10"/>
  <c r="AM578" i="10"/>
  <c r="AL578" i="10"/>
  <c r="R578" i="10"/>
  <c r="AI578" i="10"/>
  <c r="AC578" i="10"/>
  <c r="U578" i="10"/>
  <c r="A1193" i="10" l="1"/>
  <c r="A580" i="10"/>
  <c r="AB579" i="10"/>
  <c r="AE579" i="10"/>
  <c r="P579" i="10"/>
  <c r="AK579" i="10"/>
  <c r="AF579" i="10"/>
  <c r="D579" i="10"/>
  <c r="D1193" i="10" s="1"/>
  <c r="Y579" i="10"/>
  <c r="AH579" i="10"/>
  <c r="H579" i="10"/>
  <c r="M579" i="10"/>
  <c r="V579" i="10"/>
  <c r="J579" i="10"/>
  <c r="AM579" i="10"/>
  <c r="AD579" i="10"/>
  <c r="AA579" i="10"/>
  <c r="AL579" i="10"/>
  <c r="R579" i="10"/>
  <c r="O579" i="10"/>
  <c r="Z579" i="10"/>
  <c r="AJ579" i="10"/>
  <c r="AI579" i="10"/>
  <c r="T579" i="10"/>
  <c r="F579" i="10"/>
  <c r="AC579" i="10"/>
  <c r="C579" i="10"/>
  <c r="C1193" i="10" s="1"/>
  <c r="N579" i="10"/>
  <c r="X579" i="10"/>
  <c r="W579" i="10"/>
  <c r="AG579" i="10"/>
  <c r="S579" i="10"/>
  <c r="Q579" i="10"/>
  <c r="B579" i="10"/>
  <c r="B1193" i="10" s="1"/>
  <c r="L579" i="10"/>
  <c r="L1193" i="10" s="1"/>
  <c r="K579" i="10"/>
  <c r="U579" i="10"/>
  <c r="E579" i="10"/>
  <c r="G579" i="10"/>
  <c r="I579" i="10"/>
  <c r="A1194" i="10" l="1"/>
  <c r="A581" i="10"/>
  <c r="J580" i="10"/>
  <c r="S580" i="10"/>
  <c r="G580" i="10"/>
  <c r="AB580" i="10"/>
  <c r="Q580" i="10"/>
  <c r="P580" i="10"/>
  <c r="AM580" i="10"/>
  <c r="AJ580" i="10"/>
  <c r="AA580" i="10"/>
  <c r="X580" i="10"/>
  <c r="AI580" i="10"/>
  <c r="E580" i="10"/>
  <c r="O580" i="10"/>
  <c r="AL580" i="10"/>
  <c r="L580" i="10"/>
  <c r="L1194" i="10" s="1"/>
  <c r="W580" i="10"/>
  <c r="AG580" i="10"/>
  <c r="AF580" i="10"/>
  <c r="D580" i="10"/>
  <c r="D1194" i="10" s="1"/>
  <c r="C580" i="10"/>
  <c r="C1194" i="10" s="1"/>
  <c r="Z580" i="10"/>
  <c r="K580" i="10"/>
  <c r="U580" i="10"/>
  <c r="T580" i="10"/>
  <c r="AD580" i="10"/>
  <c r="N580" i="10"/>
  <c r="I580" i="10"/>
  <c r="H580" i="10"/>
  <c r="R580" i="10"/>
  <c r="B580" i="10"/>
  <c r="B1194" i="10" s="1"/>
  <c r="F580" i="10"/>
  <c r="AK580" i="10"/>
  <c r="Y580" i="10"/>
  <c r="AH580" i="10"/>
  <c r="AC580" i="10"/>
  <c r="M580" i="10"/>
  <c r="AE580" i="10"/>
  <c r="V580" i="10"/>
  <c r="A1195" i="10" l="1"/>
  <c r="A582" i="10"/>
  <c r="AJ581" i="10"/>
  <c r="AG581" i="10"/>
  <c r="Z581" i="10"/>
  <c r="X581" i="10"/>
  <c r="U581" i="10"/>
  <c r="AF581" i="10"/>
  <c r="B581" i="10"/>
  <c r="B1195" i="10" s="1"/>
  <c r="L581" i="10"/>
  <c r="L1195" i="10" s="1"/>
  <c r="AI581" i="10"/>
  <c r="I581" i="10"/>
  <c r="T581" i="10"/>
  <c r="AD581" i="10"/>
  <c r="AC581" i="10"/>
  <c r="AM581" i="10"/>
  <c r="W581" i="10"/>
  <c r="H581" i="10"/>
  <c r="R581" i="10"/>
  <c r="Q581" i="10"/>
  <c r="AA581" i="10"/>
  <c r="AL581" i="10"/>
  <c r="K581" i="10"/>
  <c r="F581" i="10"/>
  <c r="E581" i="10"/>
  <c r="O581" i="10"/>
  <c r="AK581" i="10"/>
  <c r="C581" i="10"/>
  <c r="C1195" i="10" s="1"/>
  <c r="AH581" i="10"/>
  <c r="V581" i="10"/>
  <c r="AE581" i="10"/>
  <c r="N581" i="10"/>
  <c r="J581" i="10"/>
  <c r="S581" i="10"/>
  <c r="AB581" i="10"/>
  <c r="M581" i="10"/>
  <c r="G581" i="10"/>
  <c r="P581" i="10"/>
  <c r="D581" i="10"/>
  <c r="D1195" i="10" s="1"/>
  <c r="Y581" i="10"/>
  <c r="A1196" i="10" l="1"/>
  <c r="A583" i="10"/>
  <c r="T582" i="10"/>
  <c r="E582" i="10"/>
  <c r="O582" i="10"/>
  <c r="N582" i="10"/>
  <c r="X582" i="10"/>
  <c r="V582" i="10"/>
  <c r="K582" i="10"/>
  <c r="AI582" i="10"/>
  <c r="H582" i="10"/>
  <c r="C582" i="10"/>
  <c r="C1196" i="10" s="1"/>
  <c r="B582" i="10"/>
  <c r="B1196" i="10" s="1"/>
  <c r="L582" i="10"/>
  <c r="L1196" i="10" s="1"/>
  <c r="J582" i="10"/>
  <c r="AE582" i="10"/>
  <c r="S582" i="10"/>
  <c r="AB582" i="10"/>
  <c r="G582" i="10"/>
  <c r="P582" i="10"/>
  <c r="AK582" i="10"/>
  <c r="AH582" i="10"/>
  <c r="D582" i="10"/>
  <c r="D1196" i="10" s="1"/>
  <c r="Y582" i="10"/>
  <c r="M582" i="10"/>
  <c r="AG582" i="10"/>
  <c r="AD582" i="10"/>
  <c r="W582" i="10"/>
  <c r="U582" i="10"/>
  <c r="R582" i="10"/>
  <c r="AC582" i="10"/>
  <c r="AM582" i="10"/>
  <c r="AL582" i="10"/>
  <c r="Z582" i="10"/>
  <c r="F582" i="10"/>
  <c r="Q582" i="10"/>
  <c r="AJ582" i="10"/>
  <c r="I582" i="10"/>
  <c r="AF582" i="10"/>
  <c r="AA582" i="10"/>
  <c r="A1197" i="10" l="1"/>
  <c r="A584" i="10"/>
  <c r="AB583" i="10"/>
  <c r="P583" i="10"/>
  <c r="AK583" i="10"/>
  <c r="D583" i="10"/>
  <c r="D1197" i="10" s="1"/>
  <c r="Y583" i="10"/>
  <c r="AH583" i="10"/>
  <c r="AF583" i="10"/>
  <c r="M583" i="10"/>
  <c r="V583" i="10"/>
  <c r="AE583" i="10"/>
  <c r="J583" i="10"/>
  <c r="AM583" i="10"/>
  <c r="AD583" i="10"/>
  <c r="AA583" i="10"/>
  <c r="AL583" i="10"/>
  <c r="H583" i="10"/>
  <c r="R583" i="10"/>
  <c r="O583" i="10"/>
  <c r="Z583" i="10"/>
  <c r="AJ583" i="10"/>
  <c r="AI583" i="10"/>
  <c r="G583" i="10"/>
  <c r="F583" i="10"/>
  <c r="AC583" i="10"/>
  <c r="C583" i="10"/>
  <c r="C1197" i="10" s="1"/>
  <c r="N583" i="10"/>
  <c r="X583" i="10"/>
  <c r="W583" i="10"/>
  <c r="AG583" i="10"/>
  <c r="Q583" i="10"/>
  <c r="B583" i="10"/>
  <c r="B1197" i="10" s="1"/>
  <c r="L583" i="10"/>
  <c r="L1197" i="10" s="1"/>
  <c r="K583" i="10"/>
  <c r="U583" i="10"/>
  <c r="E583" i="10"/>
  <c r="I583" i="10"/>
  <c r="S583" i="10"/>
  <c r="T583" i="10"/>
  <c r="A1198" i="10" l="1"/>
  <c r="A585" i="10"/>
  <c r="J584" i="10"/>
  <c r="S584" i="10"/>
  <c r="D584" i="10"/>
  <c r="D1198" i="10" s="1"/>
  <c r="G584" i="10"/>
  <c r="AM584" i="10"/>
  <c r="AJ584" i="10"/>
  <c r="AA584" i="10"/>
  <c r="X584" i="10"/>
  <c r="AI584" i="10"/>
  <c r="AB584" i="10"/>
  <c r="O584" i="10"/>
  <c r="AL584" i="10"/>
  <c r="L584" i="10"/>
  <c r="L1198" i="10" s="1"/>
  <c r="W584" i="10"/>
  <c r="AG584" i="10"/>
  <c r="AF584" i="10"/>
  <c r="C584" i="10"/>
  <c r="C1198" i="10" s="1"/>
  <c r="Z584" i="10"/>
  <c r="K584" i="10"/>
  <c r="U584" i="10"/>
  <c r="T584" i="10"/>
  <c r="AD584" i="10"/>
  <c r="N584" i="10"/>
  <c r="I584" i="10"/>
  <c r="H584" i="10"/>
  <c r="R584" i="10"/>
  <c r="B584" i="10"/>
  <c r="B1198" i="10" s="1"/>
  <c r="F584" i="10"/>
  <c r="Q584" i="10"/>
  <c r="AK584" i="10"/>
  <c r="Y584" i="10"/>
  <c r="AH584" i="10"/>
  <c r="M584" i="10"/>
  <c r="AC584" i="10"/>
  <c r="AE584" i="10"/>
  <c r="P584" i="10"/>
  <c r="V584" i="10"/>
  <c r="E584" i="10"/>
  <c r="A1199" i="10" l="1"/>
  <c r="A586" i="10"/>
  <c r="X585" i="10"/>
  <c r="U585" i="10"/>
  <c r="AF585" i="10"/>
  <c r="L585" i="10"/>
  <c r="L1199" i="10" s="1"/>
  <c r="AI585" i="10"/>
  <c r="I585" i="10"/>
  <c r="T585" i="10"/>
  <c r="AD585" i="10"/>
  <c r="AC585" i="10"/>
  <c r="AM585" i="10"/>
  <c r="Z585" i="10"/>
  <c r="W585" i="10"/>
  <c r="H585" i="10"/>
  <c r="R585" i="10"/>
  <c r="Q585" i="10"/>
  <c r="AA585" i="10"/>
  <c r="Y585" i="10"/>
  <c r="K585" i="10"/>
  <c r="F585" i="10"/>
  <c r="E585" i="10"/>
  <c r="O585" i="10"/>
  <c r="C585" i="10"/>
  <c r="C1199" i="10" s="1"/>
  <c r="B585" i="10"/>
  <c r="B1199" i="10" s="1"/>
  <c r="AH585" i="10"/>
  <c r="V585" i="10"/>
  <c r="AE585" i="10"/>
  <c r="J585" i="10"/>
  <c r="S585" i="10"/>
  <c r="AB585" i="10"/>
  <c r="G585" i="10"/>
  <c r="P585" i="10"/>
  <c r="M585" i="10"/>
  <c r="D585" i="10"/>
  <c r="D1199" i="10" s="1"/>
  <c r="AL585" i="10"/>
  <c r="N585" i="10"/>
  <c r="AK585" i="10"/>
  <c r="AG585" i="10"/>
  <c r="AJ585" i="10"/>
  <c r="A1200" i="10" l="1"/>
  <c r="A587" i="10"/>
  <c r="H586" i="10"/>
  <c r="C586" i="10"/>
  <c r="C1200" i="10" s="1"/>
  <c r="B586" i="10"/>
  <c r="B1200" i="10" s="1"/>
  <c r="L586" i="10"/>
  <c r="L1200" i="10" s="1"/>
  <c r="AE586" i="10"/>
  <c r="S586" i="10"/>
  <c r="AB586" i="10"/>
  <c r="AI586" i="10"/>
  <c r="G586" i="10"/>
  <c r="P586" i="10"/>
  <c r="AK586" i="10"/>
  <c r="D586" i="10"/>
  <c r="D1200" i="10" s="1"/>
  <c r="Y586" i="10"/>
  <c r="AH586" i="10"/>
  <c r="M586" i="10"/>
  <c r="K586" i="10"/>
  <c r="AG586" i="10"/>
  <c r="AD586" i="10"/>
  <c r="U586" i="10"/>
  <c r="R586" i="10"/>
  <c r="AC586" i="10"/>
  <c r="AM586" i="10"/>
  <c r="AL586" i="10"/>
  <c r="I586" i="10"/>
  <c r="AF586" i="10"/>
  <c r="F586" i="10"/>
  <c r="Q586" i="10"/>
  <c r="AA586" i="10"/>
  <c r="Z586" i="10"/>
  <c r="AJ586" i="10"/>
  <c r="J586" i="10"/>
  <c r="W586" i="10"/>
  <c r="N586" i="10"/>
  <c r="E586" i="10"/>
  <c r="X586" i="10"/>
  <c r="V586" i="10"/>
  <c r="T586" i="10"/>
  <c r="O586" i="10"/>
  <c r="A1201" i="10" l="1"/>
  <c r="A588" i="10"/>
  <c r="AB587" i="10"/>
  <c r="T587" i="10"/>
  <c r="P587" i="10"/>
  <c r="AK587" i="10"/>
  <c r="S587" i="10"/>
  <c r="D587" i="10"/>
  <c r="D1201" i="10" s="1"/>
  <c r="Y587" i="10"/>
  <c r="AH587" i="10"/>
  <c r="M587" i="10"/>
  <c r="V587" i="10"/>
  <c r="AM587" i="10"/>
  <c r="J587" i="10"/>
  <c r="AD587" i="10"/>
  <c r="AA587" i="10"/>
  <c r="AL587" i="10"/>
  <c r="R587" i="10"/>
  <c r="O587" i="10"/>
  <c r="Z587" i="10"/>
  <c r="AJ587" i="10"/>
  <c r="AI587" i="10"/>
  <c r="F587" i="10"/>
  <c r="AC587" i="10"/>
  <c r="C587" i="10"/>
  <c r="C1201" i="10" s="1"/>
  <c r="N587" i="10"/>
  <c r="X587" i="10"/>
  <c r="W587" i="10"/>
  <c r="AG587" i="10"/>
  <c r="Q587" i="10"/>
  <c r="B587" i="10"/>
  <c r="B1201" i="10" s="1"/>
  <c r="L587" i="10"/>
  <c r="L1201" i="10" s="1"/>
  <c r="K587" i="10"/>
  <c r="U587" i="10"/>
  <c r="G587" i="10"/>
  <c r="E587" i="10"/>
  <c r="I587" i="10"/>
  <c r="AF587" i="10"/>
  <c r="H587" i="10"/>
  <c r="AE587" i="10"/>
  <c r="A1202" i="10" l="1"/>
  <c r="A589" i="10"/>
  <c r="J588" i="10"/>
  <c r="S588" i="10"/>
  <c r="AM588" i="10"/>
  <c r="AJ588" i="10"/>
  <c r="G588" i="10"/>
  <c r="AA588" i="10"/>
  <c r="X588" i="10"/>
  <c r="AI588" i="10"/>
  <c r="O588" i="10"/>
  <c r="AL588" i="10"/>
  <c r="L588" i="10"/>
  <c r="L1202" i="10" s="1"/>
  <c r="W588" i="10"/>
  <c r="AG588" i="10"/>
  <c r="AF588" i="10"/>
  <c r="AC588" i="10"/>
  <c r="C588" i="10"/>
  <c r="C1202" i="10" s="1"/>
  <c r="Z588" i="10"/>
  <c r="K588" i="10"/>
  <c r="U588" i="10"/>
  <c r="T588" i="10"/>
  <c r="AD588" i="10"/>
  <c r="N588" i="10"/>
  <c r="I588" i="10"/>
  <c r="H588" i="10"/>
  <c r="R588" i="10"/>
  <c r="AB588" i="10"/>
  <c r="B588" i="10"/>
  <c r="B1202" i="10" s="1"/>
  <c r="F588" i="10"/>
  <c r="E588" i="10"/>
  <c r="P588" i="10"/>
  <c r="AK588" i="10"/>
  <c r="D588" i="10"/>
  <c r="D1202" i="10" s="1"/>
  <c r="Q588" i="10"/>
  <c r="Y588" i="10"/>
  <c r="AH588" i="10"/>
  <c r="AE588" i="10"/>
  <c r="V588" i="10"/>
  <c r="M588" i="10"/>
  <c r="A1203" i="10" l="1"/>
  <c r="A590" i="10"/>
  <c r="L589" i="10"/>
  <c r="L1203" i="10" s="1"/>
  <c r="AI589" i="10"/>
  <c r="I589" i="10"/>
  <c r="T589" i="10"/>
  <c r="AD589" i="10"/>
  <c r="AC589" i="10"/>
  <c r="AM589" i="10"/>
  <c r="M589" i="10"/>
  <c r="W589" i="10"/>
  <c r="H589" i="10"/>
  <c r="R589" i="10"/>
  <c r="Q589" i="10"/>
  <c r="AA589" i="10"/>
  <c r="K589" i="10"/>
  <c r="F589" i="10"/>
  <c r="E589" i="10"/>
  <c r="O589" i="10"/>
  <c r="C589" i="10"/>
  <c r="C1203" i="10" s="1"/>
  <c r="AL589" i="10"/>
  <c r="AH589" i="10"/>
  <c r="V589" i="10"/>
  <c r="AE589" i="10"/>
  <c r="J589" i="10"/>
  <c r="S589" i="10"/>
  <c r="AB589" i="10"/>
  <c r="AK589" i="10"/>
  <c r="Z589" i="10"/>
  <c r="B589" i="10"/>
  <c r="B1203" i="10" s="1"/>
  <c r="G589" i="10"/>
  <c r="P589" i="10"/>
  <c r="Y589" i="10"/>
  <c r="AJ589" i="10"/>
  <c r="AG589" i="10"/>
  <c r="D589" i="10"/>
  <c r="D1203" i="10" s="1"/>
  <c r="U589" i="10"/>
  <c r="N589" i="10"/>
  <c r="AF589" i="10"/>
  <c r="X589" i="10"/>
  <c r="A1204" i="10" l="1"/>
  <c r="A591" i="10"/>
  <c r="W590" i="10"/>
  <c r="J590" i="10"/>
  <c r="AE590" i="10"/>
  <c r="S590" i="10"/>
  <c r="AB590" i="10"/>
  <c r="V590" i="10"/>
  <c r="G590" i="10"/>
  <c r="P590" i="10"/>
  <c r="AK590" i="10"/>
  <c r="D590" i="10"/>
  <c r="D1204" i="10" s="1"/>
  <c r="Y590" i="10"/>
  <c r="AG590" i="10"/>
  <c r="AD590" i="10"/>
  <c r="M590" i="10"/>
  <c r="AI590" i="10"/>
  <c r="AH590" i="10"/>
  <c r="U590" i="10"/>
  <c r="R590" i="10"/>
  <c r="AC590" i="10"/>
  <c r="AM590" i="10"/>
  <c r="AL590" i="10"/>
  <c r="K590" i="10"/>
  <c r="I590" i="10"/>
  <c r="AF590" i="10"/>
  <c r="F590" i="10"/>
  <c r="Q590" i="10"/>
  <c r="AA590" i="10"/>
  <c r="Z590" i="10"/>
  <c r="AJ590" i="10"/>
  <c r="T590" i="10"/>
  <c r="E590" i="10"/>
  <c r="O590" i="10"/>
  <c r="N590" i="10"/>
  <c r="X590" i="10"/>
  <c r="B590" i="10"/>
  <c r="B1204" i="10" s="1"/>
  <c r="L590" i="10"/>
  <c r="L1204" i="10" s="1"/>
  <c r="H590" i="10"/>
  <c r="C590" i="10"/>
  <c r="C1204" i="10" s="1"/>
  <c r="A1205" i="10" l="1"/>
  <c r="A592" i="10"/>
  <c r="AB591" i="10"/>
  <c r="P591" i="10"/>
  <c r="AK591" i="10"/>
  <c r="D591" i="10"/>
  <c r="D1205" i="10" s="1"/>
  <c r="Y591" i="10"/>
  <c r="AH591" i="10"/>
  <c r="AM591" i="10"/>
  <c r="M591" i="10"/>
  <c r="V591" i="10"/>
  <c r="AD591" i="10"/>
  <c r="AA591" i="10"/>
  <c r="AL591" i="10"/>
  <c r="J591" i="10"/>
  <c r="AF591" i="10"/>
  <c r="R591" i="10"/>
  <c r="O591" i="10"/>
  <c r="Z591" i="10"/>
  <c r="AJ591" i="10"/>
  <c r="AI591" i="10"/>
  <c r="F591" i="10"/>
  <c r="AC591" i="10"/>
  <c r="C591" i="10"/>
  <c r="C1205" i="10" s="1"/>
  <c r="N591" i="10"/>
  <c r="X591" i="10"/>
  <c r="W591" i="10"/>
  <c r="AG591" i="10"/>
  <c r="Q591" i="10"/>
  <c r="B591" i="10"/>
  <c r="B1205" i="10" s="1"/>
  <c r="L591" i="10"/>
  <c r="L1205" i="10" s="1"/>
  <c r="K591" i="10"/>
  <c r="U591" i="10"/>
  <c r="AE591" i="10"/>
  <c r="T591" i="10"/>
  <c r="E591" i="10"/>
  <c r="I591" i="10"/>
  <c r="S591" i="10"/>
  <c r="H591" i="10"/>
  <c r="G591" i="10"/>
  <c r="A1206" i="10" l="1"/>
  <c r="A593" i="10"/>
  <c r="AM592" i="10"/>
  <c r="AJ592" i="10"/>
  <c r="J592" i="10"/>
  <c r="S592" i="10"/>
  <c r="AA592" i="10"/>
  <c r="X592" i="10"/>
  <c r="AI592" i="10"/>
  <c r="G592" i="10"/>
  <c r="Q592" i="10"/>
  <c r="O592" i="10"/>
  <c r="AL592" i="10"/>
  <c r="L592" i="10"/>
  <c r="L1206" i="10" s="1"/>
  <c r="W592" i="10"/>
  <c r="AG592" i="10"/>
  <c r="AF592" i="10"/>
  <c r="C592" i="10"/>
  <c r="C1206" i="10" s="1"/>
  <c r="Z592" i="10"/>
  <c r="K592" i="10"/>
  <c r="U592" i="10"/>
  <c r="T592" i="10"/>
  <c r="AD592" i="10"/>
  <c r="P592" i="10"/>
  <c r="N592" i="10"/>
  <c r="I592" i="10"/>
  <c r="H592" i="10"/>
  <c r="R592" i="10"/>
  <c r="B592" i="10"/>
  <c r="B1206" i="10" s="1"/>
  <c r="F592" i="10"/>
  <c r="AC592" i="10"/>
  <c r="AB592" i="10"/>
  <c r="E592" i="10"/>
  <c r="AK592" i="10"/>
  <c r="Y592" i="10"/>
  <c r="AH592" i="10"/>
  <c r="AE592" i="10"/>
  <c r="D592" i="10"/>
  <c r="D1206" i="10" s="1"/>
  <c r="V592" i="10"/>
  <c r="M592" i="10"/>
  <c r="A1207" i="10" l="1"/>
  <c r="A594" i="10"/>
  <c r="W593" i="10"/>
  <c r="H593" i="10"/>
  <c r="R593" i="10"/>
  <c r="Q593" i="10"/>
  <c r="AA593" i="10"/>
  <c r="K593" i="10"/>
  <c r="F593" i="10"/>
  <c r="E593" i="10"/>
  <c r="O593" i="10"/>
  <c r="C593" i="10"/>
  <c r="C1207" i="10" s="1"/>
  <c r="Z593" i="10"/>
  <c r="AH593" i="10"/>
  <c r="Y593" i="10"/>
  <c r="N593" i="10"/>
  <c r="AL593" i="10"/>
  <c r="AK593" i="10"/>
  <c r="V593" i="10"/>
  <c r="AE593" i="10"/>
  <c r="M593" i="10"/>
  <c r="J593" i="10"/>
  <c r="S593" i="10"/>
  <c r="AB593" i="10"/>
  <c r="AJ593" i="10"/>
  <c r="AG593" i="10"/>
  <c r="G593" i="10"/>
  <c r="P593" i="10"/>
  <c r="B593" i="10"/>
  <c r="B1207" i="10" s="1"/>
  <c r="X593" i="10"/>
  <c r="U593" i="10"/>
  <c r="AF593" i="10"/>
  <c r="D593" i="10"/>
  <c r="D1207" i="10" s="1"/>
  <c r="I593" i="10"/>
  <c r="T593" i="10"/>
  <c r="AM593" i="10"/>
  <c r="L593" i="10"/>
  <c r="L1207" i="10" s="1"/>
  <c r="AI593" i="10"/>
  <c r="AD593" i="10"/>
  <c r="AC593" i="10"/>
  <c r="A1208" i="10" l="1"/>
  <c r="A595" i="10"/>
  <c r="K594" i="10"/>
  <c r="J594" i="10"/>
  <c r="AE594" i="10"/>
  <c r="S594" i="10"/>
  <c r="AB594" i="10"/>
  <c r="G594" i="10"/>
  <c r="P594" i="10"/>
  <c r="AK594" i="10"/>
  <c r="W594" i="10"/>
  <c r="V594" i="10"/>
  <c r="AG594" i="10"/>
  <c r="AD594" i="10"/>
  <c r="D594" i="10"/>
  <c r="D1208" i="10" s="1"/>
  <c r="Y594" i="10"/>
  <c r="U594" i="10"/>
  <c r="R594" i="10"/>
  <c r="AC594" i="10"/>
  <c r="AM594" i="10"/>
  <c r="AL594" i="10"/>
  <c r="M594" i="10"/>
  <c r="I594" i="10"/>
  <c r="AF594" i="10"/>
  <c r="F594" i="10"/>
  <c r="Q594" i="10"/>
  <c r="AA594" i="10"/>
  <c r="Z594" i="10"/>
  <c r="AJ594" i="10"/>
  <c r="AI594" i="10"/>
  <c r="T594" i="10"/>
  <c r="E594" i="10"/>
  <c r="O594" i="10"/>
  <c r="N594" i="10"/>
  <c r="X594" i="10"/>
  <c r="H594" i="10"/>
  <c r="C594" i="10"/>
  <c r="C1208" i="10" s="1"/>
  <c r="B594" i="10"/>
  <c r="B1208" i="10" s="1"/>
  <c r="L594" i="10"/>
  <c r="L1208" i="10" s="1"/>
  <c r="AH594" i="10"/>
  <c r="A1209" i="10" l="1"/>
  <c r="A596" i="10"/>
  <c r="AB595" i="10"/>
  <c r="P595" i="10"/>
  <c r="AK595" i="10"/>
  <c r="D595" i="10"/>
  <c r="D1209" i="10" s="1"/>
  <c r="AM595" i="10"/>
  <c r="Y595" i="10"/>
  <c r="AH595" i="10"/>
  <c r="T595" i="10"/>
  <c r="AD595" i="10"/>
  <c r="AA595" i="10"/>
  <c r="AL595" i="10"/>
  <c r="M595" i="10"/>
  <c r="V595" i="10"/>
  <c r="R595" i="10"/>
  <c r="O595" i="10"/>
  <c r="Z595" i="10"/>
  <c r="AJ595" i="10"/>
  <c r="AI595" i="10"/>
  <c r="J595" i="10"/>
  <c r="AE595" i="10"/>
  <c r="F595" i="10"/>
  <c r="AC595" i="10"/>
  <c r="C595" i="10"/>
  <c r="C1209" i="10" s="1"/>
  <c r="N595" i="10"/>
  <c r="X595" i="10"/>
  <c r="W595" i="10"/>
  <c r="AG595" i="10"/>
  <c r="S595" i="10"/>
  <c r="H595" i="10"/>
  <c r="AF595" i="10"/>
  <c r="Q595" i="10"/>
  <c r="B595" i="10"/>
  <c r="B1209" i="10" s="1"/>
  <c r="L595" i="10"/>
  <c r="L1209" i="10" s="1"/>
  <c r="K595" i="10"/>
  <c r="U595" i="10"/>
  <c r="G595" i="10"/>
  <c r="E595" i="10"/>
  <c r="I595" i="10"/>
  <c r="A1210" i="10" l="1"/>
  <c r="A597" i="10"/>
  <c r="AA596" i="10"/>
  <c r="X596" i="10"/>
  <c r="AI596" i="10"/>
  <c r="J596" i="10"/>
  <c r="S596" i="10"/>
  <c r="O596" i="10"/>
  <c r="AL596" i="10"/>
  <c r="L596" i="10"/>
  <c r="L1210" i="10" s="1"/>
  <c r="W596" i="10"/>
  <c r="AG596" i="10"/>
  <c r="AF596" i="10"/>
  <c r="G596" i="10"/>
  <c r="D596" i="10"/>
  <c r="D1210" i="10" s="1"/>
  <c r="C596" i="10"/>
  <c r="C1210" i="10" s="1"/>
  <c r="Z596" i="10"/>
  <c r="K596" i="10"/>
  <c r="U596" i="10"/>
  <c r="T596" i="10"/>
  <c r="AD596" i="10"/>
  <c r="N596" i="10"/>
  <c r="I596" i="10"/>
  <c r="H596" i="10"/>
  <c r="R596" i="10"/>
  <c r="B596" i="10"/>
  <c r="B1210" i="10" s="1"/>
  <c r="F596" i="10"/>
  <c r="Q596" i="10"/>
  <c r="P596" i="10"/>
  <c r="AC596" i="10"/>
  <c r="AK596" i="10"/>
  <c r="AB596" i="10"/>
  <c r="Y596" i="10"/>
  <c r="AH596" i="10"/>
  <c r="E596" i="10"/>
  <c r="AE596" i="10"/>
  <c r="AM596" i="10"/>
  <c r="V596" i="10"/>
  <c r="M596" i="10"/>
  <c r="AJ596" i="10"/>
  <c r="A1211" i="10" l="1"/>
  <c r="A598" i="10"/>
  <c r="K597" i="10"/>
  <c r="F597" i="10"/>
  <c r="E597" i="10"/>
  <c r="O597" i="10"/>
  <c r="AK597" i="10"/>
  <c r="C597" i="10"/>
  <c r="C1211" i="10" s="1"/>
  <c r="N597" i="10"/>
  <c r="M597" i="10"/>
  <c r="B597" i="10"/>
  <c r="B1211" i="10" s="1"/>
  <c r="Z597" i="10"/>
  <c r="AH597" i="10"/>
  <c r="V597" i="10"/>
  <c r="AE597" i="10"/>
  <c r="AJ597" i="10"/>
  <c r="J597" i="10"/>
  <c r="AG597" i="10"/>
  <c r="S597" i="10"/>
  <c r="AB597" i="10"/>
  <c r="X597" i="10"/>
  <c r="U597" i="10"/>
  <c r="AF597" i="10"/>
  <c r="G597" i="10"/>
  <c r="P597" i="10"/>
  <c r="L597" i="10"/>
  <c r="L1211" i="10" s="1"/>
  <c r="AI597" i="10"/>
  <c r="I597" i="10"/>
  <c r="T597" i="10"/>
  <c r="AD597" i="10"/>
  <c r="AC597" i="10"/>
  <c r="D597" i="10"/>
  <c r="D1211" i="10" s="1"/>
  <c r="AM597" i="10"/>
  <c r="AL597" i="10"/>
  <c r="H597" i="10"/>
  <c r="AA597" i="10"/>
  <c r="Y597" i="10"/>
  <c r="W597" i="10"/>
  <c r="R597" i="10"/>
  <c r="Q597" i="10"/>
  <c r="A1212" i="10" l="1"/>
  <c r="A599" i="10"/>
  <c r="AE598" i="10"/>
  <c r="AI598" i="10"/>
  <c r="K598" i="10"/>
  <c r="J598" i="10"/>
  <c r="S598" i="10"/>
  <c r="AB598" i="10"/>
  <c r="AG598" i="10"/>
  <c r="G598" i="10"/>
  <c r="AD598" i="10"/>
  <c r="P598" i="10"/>
  <c r="AK598" i="10"/>
  <c r="AH598" i="10"/>
  <c r="U598" i="10"/>
  <c r="R598" i="10"/>
  <c r="AC598" i="10"/>
  <c r="D598" i="10"/>
  <c r="D1212" i="10" s="1"/>
  <c r="AM598" i="10"/>
  <c r="AL598" i="10"/>
  <c r="Y598" i="10"/>
  <c r="W598" i="10"/>
  <c r="I598" i="10"/>
  <c r="AF598" i="10"/>
  <c r="F598" i="10"/>
  <c r="Q598" i="10"/>
  <c r="AA598" i="10"/>
  <c r="Z598" i="10"/>
  <c r="M598" i="10"/>
  <c r="AJ598" i="10"/>
  <c r="T598" i="10"/>
  <c r="E598" i="10"/>
  <c r="O598" i="10"/>
  <c r="N598" i="10"/>
  <c r="X598" i="10"/>
  <c r="V598" i="10"/>
  <c r="H598" i="10"/>
  <c r="C598" i="10"/>
  <c r="C1212" i="10" s="1"/>
  <c r="B598" i="10"/>
  <c r="B1212" i="10" s="1"/>
  <c r="L598" i="10"/>
  <c r="L1212" i="10" s="1"/>
  <c r="A1213" i="10" l="1"/>
  <c r="A600" i="10"/>
  <c r="AB599" i="10"/>
  <c r="H599" i="10"/>
  <c r="P599" i="10"/>
  <c r="AM599" i="10"/>
  <c r="AK599" i="10"/>
  <c r="S599" i="10"/>
  <c r="AD599" i="10"/>
  <c r="D599" i="10"/>
  <c r="D1213" i="10" s="1"/>
  <c r="AA599" i="10"/>
  <c r="AL599" i="10"/>
  <c r="Y599" i="10"/>
  <c r="AH599" i="10"/>
  <c r="R599" i="10"/>
  <c r="O599" i="10"/>
  <c r="Z599" i="10"/>
  <c r="M599" i="10"/>
  <c r="AJ599" i="10"/>
  <c r="AI599" i="10"/>
  <c r="V599" i="10"/>
  <c r="G599" i="10"/>
  <c r="T599" i="10"/>
  <c r="F599" i="10"/>
  <c r="AC599" i="10"/>
  <c r="C599" i="10"/>
  <c r="C1213" i="10" s="1"/>
  <c r="N599" i="10"/>
  <c r="X599" i="10"/>
  <c r="W599" i="10"/>
  <c r="J599" i="10"/>
  <c r="AG599" i="10"/>
  <c r="Q599" i="10"/>
  <c r="B599" i="10"/>
  <c r="B1213" i="10" s="1"/>
  <c r="L599" i="10"/>
  <c r="L1213" i="10" s="1"/>
  <c r="K599" i="10"/>
  <c r="U599" i="10"/>
  <c r="E599" i="10"/>
  <c r="I599" i="10"/>
  <c r="AF599" i="10"/>
  <c r="AE599" i="10"/>
  <c r="A1214" i="10" l="1"/>
  <c r="A601" i="10"/>
  <c r="O600" i="10"/>
  <c r="AL600" i="10"/>
  <c r="L600" i="10"/>
  <c r="L1214" i="10" s="1"/>
  <c r="W600" i="10"/>
  <c r="J600" i="10"/>
  <c r="AG600" i="10"/>
  <c r="AF600" i="10"/>
  <c r="S600" i="10"/>
  <c r="C600" i="10"/>
  <c r="C1214" i="10" s="1"/>
  <c r="Z600" i="10"/>
  <c r="K600" i="10"/>
  <c r="U600" i="10"/>
  <c r="T600" i="10"/>
  <c r="G600" i="10"/>
  <c r="AD600" i="10"/>
  <c r="N600" i="10"/>
  <c r="I600" i="10"/>
  <c r="H600" i="10"/>
  <c r="R600" i="10"/>
  <c r="AC600" i="10"/>
  <c r="E600" i="10"/>
  <c r="D600" i="10"/>
  <c r="D1214" i="10" s="1"/>
  <c r="B600" i="10"/>
  <c r="B1214" i="10" s="1"/>
  <c r="F600" i="10"/>
  <c r="AB600" i="10"/>
  <c r="Q600" i="10"/>
  <c r="P600" i="10"/>
  <c r="AK600" i="10"/>
  <c r="AM600" i="10"/>
  <c r="Y600" i="10"/>
  <c r="AJ600" i="10"/>
  <c r="AH600" i="10"/>
  <c r="AE600" i="10"/>
  <c r="AI600" i="10"/>
  <c r="AA600" i="10"/>
  <c r="V600" i="10"/>
  <c r="M600" i="10"/>
  <c r="X600" i="10"/>
  <c r="A1215" i="10" l="1"/>
  <c r="A602" i="10"/>
  <c r="C601" i="10"/>
  <c r="C1215" i="10" s="1"/>
  <c r="AL601" i="10"/>
  <c r="AK601" i="10"/>
  <c r="N601" i="10"/>
  <c r="AH601" i="10"/>
  <c r="AJ601" i="10"/>
  <c r="V601" i="10"/>
  <c r="AG601" i="10"/>
  <c r="AE601" i="10"/>
  <c r="X601" i="10"/>
  <c r="J601" i="10"/>
  <c r="U601" i="10"/>
  <c r="AF601" i="10"/>
  <c r="S601" i="10"/>
  <c r="AB601" i="10"/>
  <c r="Z601" i="10"/>
  <c r="L601" i="10"/>
  <c r="L1215" i="10" s="1"/>
  <c r="AI601" i="10"/>
  <c r="I601" i="10"/>
  <c r="T601" i="10"/>
  <c r="G601" i="10"/>
  <c r="AD601" i="10"/>
  <c r="AC601" i="10"/>
  <c r="P601" i="10"/>
  <c r="AM601" i="10"/>
  <c r="W601" i="10"/>
  <c r="H601" i="10"/>
  <c r="R601" i="10"/>
  <c r="Q601" i="10"/>
  <c r="D601" i="10"/>
  <c r="D1215" i="10" s="1"/>
  <c r="AA601" i="10"/>
  <c r="Y601" i="10"/>
  <c r="M601" i="10"/>
  <c r="O601" i="10"/>
  <c r="B601" i="10"/>
  <c r="B1215" i="10" s="1"/>
  <c r="K601" i="10"/>
  <c r="F601" i="10"/>
  <c r="E601" i="10"/>
  <c r="A1216" i="10" l="1"/>
  <c r="A603" i="10"/>
  <c r="W602" i="10"/>
  <c r="AH602" i="10"/>
  <c r="AE602" i="10"/>
  <c r="V602" i="10"/>
  <c r="AG602" i="10"/>
  <c r="S602" i="10"/>
  <c r="AD602" i="10"/>
  <c r="AB602" i="10"/>
  <c r="K602" i="10"/>
  <c r="U602" i="10"/>
  <c r="G602" i="10"/>
  <c r="R602" i="10"/>
  <c r="AC602" i="10"/>
  <c r="P602" i="10"/>
  <c r="AM602" i="10"/>
  <c r="AL602" i="10"/>
  <c r="AK602" i="10"/>
  <c r="I602" i="10"/>
  <c r="AF602" i="10"/>
  <c r="F602" i="10"/>
  <c r="Q602" i="10"/>
  <c r="D602" i="10"/>
  <c r="D1216" i="10" s="1"/>
  <c r="AA602" i="10"/>
  <c r="Z602" i="10"/>
  <c r="Y602" i="10"/>
  <c r="AJ602" i="10"/>
  <c r="J602" i="10"/>
  <c r="T602" i="10"/>
  <c r="E602" i="10"/>
  <c r="O602" i="10"/>
  <c r="N602" i="10"/>
  <c r="M602" i="10"/>
  <c r="X602" i="10"/>
  <c r="H602" i="10"/>
  <c r="C602" i="10"/>
  <c r="C1216" i="10" s="1"/>
  <c r="B602" i="10"/>
  <c r="B1216" i="10" s="1"/>
  <c r="L602" i="10"/>
  <c r="L1216" i="10" s="1"/>
  <c r="AI602" i="10"/>
  <c r="A1217" i="10" l="1"/>
  <c r="A604" i="10"/>
  <c r="AB603" i="10"/>
  <c r="AM603" i="10"/>
  <c r="AF603" i="10"/>
  <c r="AE603" i="10"/>
  <c r="AD603" i="10"/>
  <c r="P603" i="10"/>
  <c r="AA603" i="10"/>
  <c r="AL603" i="10"/>
  <c r="AK603" i="10"/>
  <c r="H603" i="10"/>
  <c r="R603" i="10"/>
  <c r="D603" i="10"/>
  <c r="D1217" i="10" s="1"/>
  <c r="O603" i="10"/>
  <c r="Z603" i="10"/>
  <c r="Y603" i="10"/>
  <c r="AJ603" i="10"/>
  <c r="AI603" i="10"/>
  <c r="AH603" i="10"/>
  <c r="F603" i="10"/>
  <c r="AC603" i="10"/>
  <c r="C603" i="10"/>
  <c r="C1217" i="10" s="1"/>
  <c r="N603" i="10"/>
  <c r="M603" i="10"/>
  <c r="X603" i="10"/>
  <c r="W603" i="10"/>
  <c r="V603" i="10"/>
  <c r="AG603" i="10"/>
  <c r="Q603" i="10"/>
  <c r="B603" i="10"/>
  <c r="B1217" i="10" s="1"/>
  <c r="L603" i="10"/>
  <c r="L1217" i="10" s="1"/>
  <c r="K603" i="10"/>
  <c r="J603" i="10"/>
  <c r="U603" i="10"/>
  <c r="E603" i="10"/>
  <c r="I603" i="10"/>
  <c r="T603" i="10"/>
  <c r="G603" i="10"/>
  <c r="S603" i="10"/>
  <c r="A1218" i="10" l="1"/>
  <c r="A605" i="10"/>
  <c r="C604" i="10"/>
  <c r="C1218" i="10" s="1"/>
  <c r="Z604" i="10"/>
  <c r="K604" i="10"/>
  <c r="J604" i="10"/>
  <c r="U604" i="10"/>
  <c r="T604" i="10"/>
  <c r="S604" i="10"/>
  <c r="AD604" i="10"/>
  <c r="Q604" i="10"/>
  <c r="N604" i="10"/>
  <c r="I604" i="10"/>
  <c r="H604" i="10"/>
  <c r="G604" i="10"/>
  <c r="R604" i="10"/>
  <c r="AB604" i="10"/>
  <c r="B604" i="10"/>
  <c r="B1218" i="10" s="1"/>
  <c r="F604" i="10"/>
  <c r="P604" i="10"/>
  <c r="E604" i="10"/>
  <c r="D604" i="10"/>
  <c r="D1218" i="10" s="1"/>
  <c r="AM604" i="10"/>
  <c r="AK604" i="10"/>
  <c r="AJ604" i="10"/>
  <c r="AC604" i="10"/>
  <c r="AA604" i="10"/>
  <c r="Y604" i="10"/>
  <c r="X604" i="10"/>
  <c r="AI604" i="10"/>
  <c r="AH604" i="10"/>
  <c r="W604" i="10"/>
  <c r="O604" i="10"/>
  <c r="V604" i="10"/>
  <c r="AL604" i="10"/>
  <c r="AG604" i="10"/>
  <c r="M604" i="10"/>
  <c r="AF604" i="10"/>
  <c r="L604" i="10"/>
  <c r="L1218" i="10" s="1"/>
  <c r="AE604" i="10"/>
  <c r="A1219" i="10" l="1"/>
  <c r="A606" i="10"/>
  <c r="B605" i="10"/>
  <c r="B1219" i="10" s="1"/>
  <c r="AL605" i="10"/>
  <c r="AK605" i="10"/>
  <c r="AJ605" i="10"/>
  <c r="AH605" i="10"/>
  <c r="AG605" i="10"/>
  <c r="N605" i="10"/>
  <c r="X605" i="10"/>
  <c r="V605" i="10"/>
  <c r="U605" i="10"/>
  <c r="AF605" i="10"/>
  <c r="AE605" i="10"/>
  <c r="L605" i="10"/>
  <c r="L1219" i="10" s="1"/>
  <c r="AI605" i="10"/>
  <c r="J605" i="10"/>
  <c r="I605" i="10"/>
  <c r="T605" i="10"/>
  <c r="S605" i="10"/>
  <c r="AD605" i="10"/>
  <c r="AC605" i="10"/>
  <c r="AB605" i="10"/>
  <c r="AM605" i="10"/>
  <c r="M605" i="10"/>
  <c r="W605" i="10"/>
  <c r="H605" i="10"/>
  <c r="G605" i="10"/>
  <c r="R605" i="10"/>
  <c r="Q605" i="10"/>
  <c r="P605" i="10"/>
  <c r="AA605" i="10"/>
  <c r="K605" i="10"/>
  <c r="F605" i="10"/>
  <c r="E605" i="10"/>
  <c r="D605" i="10"/>
  <c r="D1219" i="10" s="1"/>
  <c r="O605" i="10"/>
  <c r="C605" i="10"/>
  <c r="C1219" i="10" s="1"/>
  <c r="Z605" i="10"/>
  <c r="Y605" i="10"/>
  <c r="A1220" i="10" l="1"/>
  <c r="A607" i="10"/>
  <c r="V606" i="10"/>
  <c r="J606" i="10"/>
  <c r="AH606" i="10"/>
  <c r="AG606" i="10"/>
  <c r="AE606" i="10"/>
  <c r="AD606" i="10"/>
  <c r="U606" i="10"/>
  <c r="S606" i="10"/>
  <c r="R606" i="10"/>
  <c r="AC606" i="10"/>
  <c r="AB606" i="10"/>
  <c r="AM606" i="10"/>
  <c r="AL606" i="10"/>
  <c r="I606" i="10"/>
  <c r="AF606" i="10"/>
  <c r="G606" i="10"/>
  <c r="F606" i="10"/>
  <c r="Q606" i="10"/>
  <c r="P606" i="10"/>
  <c r="AA606" i="10"/>
  <c r="Z606" i="10"/>
  <c r="AK606" i="10"/>
  <c r="AJ606" i="10"/>
  <c r="T606" i="10"/>
  <c r="E606" i="10"/>
  <c r="D606" i="10"/>
  <c r="D1220" i="10" s="1"/>
  <c r="O606" i="10"/>
  <c r="N606" i="10"/>
  <c r="Y606" i="10"/>
  <c r="X606" i="10"/>
  <c r="H606" i="10"/>
  <c r="C606" i="10"/>
  <c r="C1220" i="10" s="1"/>
  <c r="B606" i="10"/>
  <c r="B1220" i="10" s="1"/>
  <c r="M606" i="10"/>
  <c r="L606" i="10"/>
  <c r="L1220" i="10" s="1"/>
  <c r="W606" i="10"/>
  <c r="AI606" i="10"/>
  <c r="K606" i="10"/>
  <c r="A1221" i="10" l="1"/>
  <c r="A608" i="10"/>
  <c r="AD607" i="10"/>
  <c r="AB607" i="10"/>
  <c r="AA607" i="10"/>
  <c r="AL607" i="10"/>
  <c r="R607" i="10"/>
  <c r="P607" i="10"/>
  <c r="O607" i="10"/>
  <c r="Z607" i="10"/>
  <c r="AK607" i="10"/>
  <c r="AJ607" i="10"/>
  <c r="AI607" i="10"/>
  <c r="AF607" i="10"/>
  <c r="F607" i="10"/>
  <c r="AC607" i="10"/>
  <c r="D607" i="10"/>
  <c r="D1221" i="10" s="1"/>
  <c r="C607" i="10"/>
  <c r="C1221" i="10" s="1"/>
  <c r="N607" i="10"/>
  <c r="Y607" i="10"/>
  <c r="X607" i="10"/>
  <c r="W607" i="10"/>
  <c r="AH607" i="10"/>
  <c r="AG607" i="10"/>
  <c r="Q607" i="10"/>
  <c r="B607" i="10"/>
  <c r="B1221" i="10" s="1"/>
  <c r="M607" i="10"/>
  <c r="L607" i="10"/>
  <c r="L1221" i="10" s="1"/>
  <c r="K607" i="10"/>
  <c r="V607" i="10"/>
  <c r="U607" i="10"/>
  <c r="AE607" i="10"/>
  <c r="E607" i="10"/>
  <c r="J607" i="10"/>
  <c r="I607" i="10"/>
  <c r="H607" i="10"/>
  <c r="G607" i="10"/>
  <c r="T607" i="10"/>
  <c r="S607" i="10"/>
  <c r="AM607" i="10"/>
  <c r="A1222" i="10" l="1"/>
  <c r="A609" i="10"/>
  <c r="N608" i="10"/>
  <c r="J608" i="10"/>
  <c r="I608" i="10"/>
  <c r="H608" i="10"/>
  <c r="S608" i="10"/>
  <c r="R608" i="10"/>
  <c r="D608" i="10"/>
  <c r="D1222" i="10" s="1"/>
  <c r="B608" i="10"/>
  <c r="B1222" i="10" s="1"/>
  <c r="G608" i="10"/>
  <c r="F608" i="10"/>
  <c r="Q608" i="10"/>
  <c r="AM608" i="10"/>
  <c r="AJ608" i="10"/>
  <c r="AA608" i="10"/>
  <c r="AK608" i="10"/>
  <c r="X608" i="10"/>
  <c r="AI608" i="10"/>
  <c r="O608" i="10"/>
  <c r="AL608" i="10"/>
  <c r="Y608" i="10"/>
  <c r="L608" i="10"/>
  <c r="L1222" i="10" s="1"/>
  <c r="W608" i="10"/>
  <c r="AH608" i="10"/>
  <c r="AG608" i="10"/>
  <c r="AF608" i="10"/>
  <c r="E608" i="10"/>
  <c r="AC608" i="10"/>
  <c r="AB608" i="10"/>
  <c r="AD608" i="10"/>
  <c r="C608" i="10"/>
  <c r="C1222" i="10" s="1"/>
  <c r="V608" i="10"/>
  <c r="P608" i="10"/>
  <c r="Z608" i="10"/>
  <c r="U608" i="10"/>
  <c r="M608" i="10"/>
  <c r="T608" i="10"/>
  <c r="AE608" i="10"/>
  <c r="K608" i="10"/>
  <c r="A1223" i="10" l="1"/>
  <c r="A610" i="10"/>
  <c r="Z609" i="10"/>
  <c r="Y609" i="10"/>
  <c r="B609" i="10"/>
  <c r="B1223" i="10" s="1"/>
  <c r="AJ609" i="10"/>
  <c r="AG609" i="10"/>
  <c r="X609" i="10"/>
  <c r="AH609" i="10"/>
  <c r="U609" i="10"/>
  <c r="AF609" i="10"/>
  <c r="L609" i="10"/>
  <c r="L1223" i="10" s="1"/>
  <c r="AI609" i="10"/>
  <c r="V609" i="10"/>
  <c r="I609" i="10"/>
  <c r="T609" i="10"/>
  <c r="AE609" i="10"/>
  <c r="AD609" i="10"/>
  <c r="AC609" i="10"/>
  <c r="AM609" i="10"/>
  <c r="W609" i="10"/>
  <c r="J609" i="10"/>
  <c r="H609" i="10"/>
  <c r="S609" i="10"/>
  <c r="R609" i="10"/>
  <c r="Q609" i="10"/>
  <c r="AB609" i="10"/>
  <c r="AA609" i="10"/>
  <c r="K609" i="10"/>
  <c r="G609" i="10"/>
  <c r="F609" i="10"/>
  <c r="E609" i="10"/>
  <c r="P609" i="10"/>
  <c r="O609" i="10"/>
  <c r="AL609" i="10"/>
  <c r="N609" i="10"/>
  <c r="M609" i="10"/>
  <c r="D609" i="10"/>
  <c r="D1223" i="10" s="1"/>
  <c r="C609" i="10"/>
  <c r="C1223" i="10" s="1"/>
  <c r="AK609" i="10"/>
  <c r="AD1220" i="10" l="1"/>
  <c r="A1224" i="10"/>
  <c r="AG610" i="10"/>
  <c r="AG1219" i="10" s="1"/>
  <c r="AD610" i="10"/>
  <c r="U610" i="10"/>
  <c r="U1223" i="10" s="1"/>
  <c r="AE610" i="10"/>
  <c r="AE1218" i="10" s="1"/>
  <c r="R610" i="10"/>
  <c r="R1221" i="10" s="1"/>
  <c r="AC610" i="10"/>
  <c r="AC1219" i="10" s="1"/>
  <c r="AM610" i="10"/>
  <c r="AM1219" i="10" s="1"/>
  <c r="AL610" i="10"/>
  <c r="AL1218" i="10" s="1"/>
  <c r="AI610" i="10"/>
  <c r="AI1221" i="10" s="1"/>
  <c r="I610" i="10"/>
  <c r="AF610" i="10"/>
  <c r="AF1223" i="10" s="1"/>
  <c r="S610" i="10"/>
  <c r="S1220" i="10" s="1"/>
  <c r="F610" i="10"/>
  <c r="F1221" i="10" s="1"/>
  <c r="Q610" i="10"/>
  <c r="Q1220" i="10" s="1"/>
  <c r="AB610" i="10"/>
  <c r="AB1223" i="10" s="1"/>
  <c r="AA610" i="10"/>
  <c r="AA1223" i="10" s="1"/>
  <c r="Z610" i="10"/>
  <c r="Z1221" i="10" s="1"/>
  <c r="AJ610" i="10"/>
  <c r="T610" i="10"/>
  <c r="T1222" i="10" s="1"/>
  <c r="G610" i="10"/>
  <c r="G1220" i="10" s="1"/>
  <c r="E610" i="10"/>
  <c r="E1218" i="10" s="1"/>
  <c r="P610" i="10"/>
  <c r="P1222" i="10" s="1"/>
  <c r="O610" i="10"/>
  <c r="O1223" i="10" s="1"/>
  <c r="N610" i="10"/>
  <c r="N1222" i="10" s="1"/>
  <c r="AK610" i="10"/>
  <c r="AK1223" i="10" s="1"/>
  <c r="X610" i="10"/>
  <c r="X1223" i="10" s="1"/>
  <c r="V610" i="10"/>
  <c r="V1223" i="10" s="1"/>
  <c r="H610" i="10"/>
  <c r="H1219" i="10" s="1"/>
  <c r="D610" i="10"/>
  <c r="D1224" i="10" s="1"/>
  <c r="C610" i="10"/>
  <c r="C1224" i="10" s="1"/>
  <c r="B610" i="10"/>
  <c r="B1224" i="10" s="1"/>
  <c r="Y610" i="10"/>
  <c r="L610" i="10"/>
  <c r="L1224" i="10" s="1"/>
  <c r="K610" i="10"/>
  <c r="K1221" i="10" s="1"/>
  <c r="AH610" i="10"/>
  <c r="AH1222" i="10" s="1"/>
  <c r="M610" i="10"/>
  <c r="M1220" i="10" s="1"/>
  <c r="W610" i="10"/>
  <c r="W1220" i="10" s="1"/>
  <c r="J610" i="10"/>
  <c r="J1222" i="10" s="1"/>
  <c r="Y1219" i="10" l="1"/>
  <c r="Y618" i="10"/>
  <c r="P1221" i="10"/>
  <c r="P1218" i="10"/>
  <c r="AC1222" i="10"/>
  <c r="AM1220" i="10"/>
  <c r="AI1222" i="10"/>
  <c r="AG1218" i="10"/>
  <c r="Z1218" i="10"/>
  <c r="F1223" i="10"/>
  <c r="AB1222" i="10"/>
  <c r="Z1219" i="10"/>
  <c r="AK1221" i="10"/>
  <c r="AI1223" i="10"/>
  <c r="O1219" i="10"/>
  <c r="AA1220" i="10"/>
  <c r="E1220" i="10"/>
  <c r="J1221" i="10"/>
  <c r="AM1221" i="10"/>
  <c r="AL1219" i="10"/>
  <c r="N1223" i="10"/>
  <c r="AG1220" i="10"/>
  <c r="X1221" i="10"/>
  <c r="Z1220" i="10"/>
  <c r="AK1219" i="10"/>
  <c r="E1222" i="10"/>
  <c r="E1219" i="10"/>
  <c r="U1032" i="10"/>
  <c r="U1033" i="10"/>
  <c r="U1034" i="10"/>
  <c r="U1036" i="10"/>
  <c r="U1035" i="10"/>
  <c r="U1077" i="10"/>
  <c r="U1078" i="10"/>
  <c r="U1080" i="10"/>
  <c r="U1079" i="10"/>
  <c r="U1081" i="10"/>
  <c r="U1083" i="10"/>
  <c r="U1082" i="10"/>
  <c r="U1084" i="10"/>
  <c r="U1085" i="10"/>
  <c r="U1087" i="10"/>
  <c r="U1086" i="10"/>
  <c r="U1088" i="10"/>
  <c r="U1089" i="10"/>
  <c r="U1090" i="10"/>
  <c r="U1091" i="10"/>
  <c r="U1092" i="10"/>
  <c r="U1093" i="10"/>
  <c r="U1094" i="10"/>
  <c r="U1095" i="10"/>
  <c r="U1096" i="10"/>
  <c r="U1097" i="10"/>
  <c r="U1098" i="10"/>
  <c r="U1099" i="10"/>
  <c r="U1100" i="10"/>
  <c r="U1102" i="10"/>
  <c r="U1101" i="10"/>
  <c r="U1103" i="10"/>
  <c r="U1105" i="10"/>
  <c r="U1104" i="10"/>
  <c r="U1106" i="10"/>
  <c r="U1109" i="10"/>
  <c r="U1107" i="10"/>
  <c r="U1108" i="10"/>
  <c r="U1110" i="10"/>
  <c r="U1111" i="10"/>
  <c r="U1112" i="10"/>
  <c r="U1113" i="10"/>
  <c r="U1115" i="10"/>
  <c r="U1114" i="10"/>
  <c r="U1116" i="10"/>
  <c r="U1117" i="10"/>
  <c r="U1118" i="10"/>
  <c r="U1120" i="10"/>
  <c r="U1119" i="10"/>
  <c r="U1121" i="10"/>
  <c r="U1122" i="10"/>
  <c r="U1123" i="10"/>
  <c r="U1124" i="10"/>
  <c r="U1125" i="10"/>
  <c r="U1126" i="10"/>
  <c r="U1127" i="10"/>
  <c r="U1128" i="10"/>
  <c r="U1129" i="10"/>
  <c r="U1131" i="10"/>
  <c r="U1130" i="10"/>
  <c r="U1132" i="10"/>
  <c r="U1133" i="10"/>
  <c r="U1134" i="10"/>
  <c r="U1135" i="10"/>
  <c r="U1137" i="10"/>
  <c r="U1136" i="10"/>
  <c r="U1138" i="10"/>
  <c r="U1140" i="10"/>
  <c r="U1139" i="10"/>
  <c r="U1141" i="10"/>
  <c r="U1142" i="10"/>
  <c r="U1145" i="10"/>
  <c r="U1143" i="10"/>
  <c r="U1144" i="10"/>
  <c r="U1146" i="10"/>
  <c r="U1147" i="10"/>
  <c r="U1167" i="10"/>
  <c r="U1168" i="10"/>
  <c r="U1169" i="10"/>
  <c r="U1172" i="10"/>
  <c r="U1171" i="10"/>
  <c r="U1170" i="10"/>
  <c r="U1173" i="10"/>
  <c r="U1174" i="10"/>
  <c r="U1177" i="10"/>
  <c r="U1175" i="10"/>
  <c r="U1176" i="10"/>
  <c r="U1178" i="10"/>
  <c r="U1179" i="10"/>
  <c r="U1180" i="10"/>
  <c r="U1182" i="10"/>
  <c r="U1181" i="10"/>
  <c r="U1183" i="10"/>
  <c r="U1185" i="10"/>
  <c r="U1184" i="10"/>
  <c r="U1186" i="10"/>
  <c r="U1187" i="10"/>
  <c r="U1188" i="10"/>
  <c r="U1189" i="10"/>
  <c r="U1190" i="10"/>
  <c r="U1191" i="10"/>
  <c r="U1192" i="10"/>
  <c r="U1193" i="10"/>
  <c r="U1194" i="10"/>
  <c r="U1195" i="10"/>
  <c r="U1196" i="10"/>
  <c r="U1197" i="10"/>
  <c r="U1199" i="10"/>
  <c r="U1198" i="10"/>
  <c r="U1200" i="10"/>
  <c r="U1201" i="10"/>
  <c r="U1204" i="10"/>
  <c r="U1203" i="10"/>
  <c r="U1202" i="10"/>
  <c r="U1205" i="10"/>
  <c r="U1206" i="10"/>
  <c r="U1208" i="10"/>
  <c r="U1209" i="10"/>
  <c r="U1207" i="10"/>
  <c r="U1210" i="10"/>
  <c r="U1211" i="10"/>
  <c r="U1212" i="10"/>
  <c r="U1214" i="10"/>
  <c r="U1213" i="10"/>
  <c r="U1215" i="10"/>
  <c r="U1216" i="10"/>
  <c r="U1217" i="10"/>
  <c r="H1220" i="10"/>
  <c r="W1223" i="10"/>
  <c r="Z1223" i="10"/>
  <c r="N1219" i="10"/>
  <c r="R1218" i="10"/>
  <c r="AF1220" i="10"/>
  <c r="W1219" i="10"/>
  <c r="AH1073" i="10"/>
  <c r="AH1072" i="10"/>
  <c r="AH1074" i="10"/>
  <c r="AH1075" i="10"/>
  <c r="AH1077" i="10"/>
  <c r="AH1076" i="10"/>
  <c r="AH1078" i="10"/>
  <c r="AH1079" i="10"/>
  <c r="AH1081" i="10"/>
  <c r="AH1080" i="10"/>
  <c r="AH1082" i="10"/>
  <c r="AH1083" i="10"/>
  <c r="AH1085" i="10"/>
  <c r="AH1084" i="10"/>
  <c r="AH1086" i="10"/>
  <c r="AH1089" i="10"/>
  <c r="AH1087" i="10"/>
  <c r="AH1088" i="10"/>
  <c r="AH1091" i="10"/>
  <c r="AH1090" i="10"/>
  <c r="AH1092" i="10"/>
  <c r="AH1093" i="10"/>
  <c r="AH1094" i="10"/>
  <c r="AH1095" i="10"/>
  <c r="AH1096" i="10"/>
  <c r="AH1097" i="10"/>
  <c r="AH1098" i="10"/>
  <c r="AH1099" i="10"/>
  <c r="AH1100" i="10"/>
  <c r="AH1102" i="10"/>
  <c r="AH1101" i="10"/>
  <c r="AH1103" i="10"/>
  <c r="AH1105" i="10"/>
  <c r="AH1104" i="10"/>
  <c r="AH1106" i="10"/>
  <c r="AH1108" i="10"/>
  <c r="AH1109" i="10"/>
  <c r="AH1107" i="10"/>
  <c r="AH1112" i="10"/>
  <c r="AH1110" i="10"/>
  <c r="AH1111" i="10"/>
  <c r="AH1114" i="10"/>
  <c r="AH1113" i="10"/>
  <c r="AH1115" i="10"/>
  <c r="AH1116" i="10"/>
  <c r="AH1117" i="10"/>
  <c r="AH1118" i="10"/>
  <c r="AH1119" i="10"/>
  <c r="AH1120" i="10"/>
  <c r="AH1122" i="10"/>
  <c r="AH1121" i="10"/>
  <c r="AH1123" i="10"/>
  <c r="AH1124" i="10"/>
  <c r="AH1125" i="10"/>
  <c r="AH1126" i="10"/>
  <c r="AH1127" i="10"/>
  <c r="AH1128" i="10"/>
  <c r="AH1129" i="10"/>
  <c r="AH1131" i="10"/>
  <c r="AH1130" i="10"/>
  <c r="AH1133" i="10"/>
  <c r="AH1132" i="10"/>
  <c r="AH1134" i="10"/>
  <c r="AH1135" i="10"/>
  <c r="AH1136" i="10"/>
  <c r="AH1137" i="10"/>
  <c r="AH1138" i="10"/>
  <c r="AH1139" i="10"/>
  <c r="AH1140" i="10"/>
  <c r="AH1141" i="10"/>
  <c r="AH1142" i="10"/>
  <c r="AH1143" i="10"/>
  <c r="AH1144" i="10"/>
  <c r="AH1145" i="10"/>
  <c r="AH1146" i="10"/>
  <c r="AH1147" i="10"/>
  <c r="AH1148" i="10"/>
  <c r="AH1150" i="10"/>
  <c r="AH1149" i="10"/>
  <c r="AH1151" i="10"/>
  <c r="AH1152" i="10"/>
  <c r="AH1153" i="10"/>
  <c r="AH1154" i="10"/>
  <c r="AH1155" i="10"/>
  <c r="AH1156" i="10"/>
  <c r="AH1158" i="10"/>
  <c r="AH1157" i="10"/>
  <c r="AH1159" i="10"/>
  <c r="AH1160" i="10"/>
  <c r="AH1161" i="10"/>
  <c r="AH1163" i="10"/>
  <c r="AH1165" i="10"/>
  <c r="AH1162" i="10"/>
  <c r="AH1164" i="10"/>
  <c r="AH1166" i="10"/>
  <c r="AH1168" i="10"/>
  <c r="AH1167" i="10"/>
  <c r="AH1169" i="10"/>
  <c r="AH1170" i="10"/>
  <c r="AH1171" i="10"/>
  <c r="AH1172" i="10"/>
  <c r="AH1173" i="10"/>
  <c r="AH1175" i="10"/>
  <c r="AH1174" i="10"/>
  <c r="AH1176" i="10"/>
  <c r="AH1178" i="10"/>
  <c r="AH1177" i="10"/>
  <c r="AH1179" i="10"/>
  <c r="AH1180" i="10"/>
  <c r="AH1181" i="10"/>
  <c r="AH1182" i="10"/>
  <c r="AH1183" i="10"/>
  <c r="AH1184" i="10"/>
  <c r="AH1185" i="10"/>
  <c r="AH1186" i="10"/>
  <c r="AH1188" i="10"/>
  <c r="AH1187" i="10"/>
  <c r="AH1189" i="10"/>
  <c r="AH1190" i="10"/>
  <c r="AH1191" i="10"/>
  <c r="AH1193" i="10"/>
  <c r="AH1192" i="10"/>
  <c r="AH1196" i="10"/>
  <c r="AH1194" i="10"/>
  <c r="AH1195" i="10"/>
  <c r="AH1197" i="10"/>
  <c r="AH1198" i="10"/>
  <c r="AH1199" i="10"/>
  <c r="AH1200" i="10"/>
  <c r="AH1201" i="10"/>
  <c r="AH1202" i="10"/>
  <c r="AH1204" i="10"/>
  <c r="AH1203" i="10"/>
  <c r="AH1205" i="10"/>
  <c r="AH1208" i="10"/>
  <c r="AH1207" i="10"/>
  <c r="AH1206" i="10"/>
  <c r="AH1211" i="10"/>
  <c r="AH1210" i="10"/>
  <c r="AH1209" i="10"/>
  <c r="AH1212" i="10"/>
  <c r="AH1214" i="10"/>
  <c r="AH1213" i="10"/>
  <c r="AH1216" i="10"/>
  <c r="AH1217" i="10"/>
  <c r="AH1215" i="10"/>
  <c r="AH1218" i="10"/>
  <c r="K1072" i="10"/>
  <c r="K1073" i="10"/>
  <c r="K1074" i="10"/>
  <c r="K1075" i="10"/>
  <c r="K1077" i="10"/>
  <c r="K1076" i="10"/>
  <c r="K1080" i="10"/>
  <c r="K1078" i="10"/>
  <c r="K1079" i="10"/>
  <c r="K1081" i="10"/>
  <c r="K1082" i="10"/>
  <c r="K1083" i="10"/>
  <c r="K1085" i="10"/>
  <c r="K1084" i="10"/>
  <c r="K1086" i="10"/>
  <c r="K1087" i="10"/>
  <c r="K1088" i="10"/>
  <c r="K1090" i="10"/>
  <c r="K1089" i="10"/>
  <c r="K1092" i="10"/>
  <c r="K1091" i="10"/>
  <c r="K1094" i="10"/>
  <c r="K1093" i="10"/>
  <c r="K1095" i="10"/>
  <c r="K1096" i="10"/>
  <c r="K1097" i="10"/>
  <c r="K1098" i="10"/>
  <c r="K1099" i="10"/>
  <c r="K1100" i="10"/>
  <c r="K1101" i="10"/>
  <c r="K1102" i="10"/>
  <c r="K1103" i="10"/>
  <c r="K1104" i="10"/>
  <c r="K1105" i="10"/>
  <c r="K1107" i="10"/>
  <c r="K1106" i="10"/>
  <c r="K1108" i="10"/>
  <c r="K1109" i="10"/>
  <c r="K1110" i="10"/>
  <c r="K1111" i="10"/>
  <c r="K1113" i="10"/>
  <c r="K1112" i="10"/>
  <c r="K1114" i="10"/>
  <c r="K1115" i="10"/>
  <c r="K1117" i="10"/>
  <c r="K1116" i="10"/>
  <c r="K1118" i="10"/>
  <c r="K1119" i="10"/>
  <c r="K1120" i="10"/>
  <c r="K1121" i="10"/>
  <c r="K1122" i="10"/>
  <c r="K1123" i="10"/>
  <c r="K1125" i="10"/>
  <c r="K1124" i="10"/>
  <c r="K1126" i="10"/>
  <c r="K1127" i="10"/>
  <c r="K1128" i="10"/>
  <c r="K1129" i="10"/>
  <c r="K1130" i="10"/>
  <c r="K1131" i="10"/>
  <c r="K1132" i="10"/>
  <c r="K1133" i="10"/>
  <c r="K1134" i="10"/>
  <c r="K1135" i="10"/>
  <c r="K1136" i="10"/>
  <c r="K1137" i="10"/>
  <c r="K1138" i="10"/>
  <c r="K1139" i="10"/>
  <c r="K1141" i="10"/>
  <c r="K1140" i="10"/>
  <c r="K1143" i="10"/>
  <c r="K1142" i="10"/>
  <c r="K1144" i="10"/>
  <c r="K1146" i="10"/>
  <c r="K1145" i="10"/>
  <c r="K1147" i="10"/>
  <c r="K1148" i="10"/>
  <c r="K1149" i="10"/>
  <c r="K1151" i="10"/>
  <c r="K1150" i="10"/>
  <c r="K1152" i="10"/>
  <c r="K1154" i="10"/>
  <c r="K1153" i="10"/>
  <c r="K1155" i="10"/>
  <c r="K1156" i="10"/>
  <c r="K1157" i="10"/>
  <c r="K1158" i="10"/>
  <c r="K1159" i="10"/>
  <c r="K1161" i="10"/>
  <c r="K1160" i="10"/>
  <c r="K1163" i="10"/>
  <c r="K1162" i="10"/>
  <c r="K1166" i="10"/>
  <c r="K1164" i="10"/>
  <c r="K1165" i="10"/>
  <c r="K1167" i="10"/>
  <c r="K1168" i="10"/>
  <c r="K1169" i="10"/>
  <c r="K1171" i="10"/>
  <c r="K1170" i="10"/>
  <c r="K1172" i="10"/>
  <c r="K1173" i="10"/>
  <c r="K1175" i="10"/>
  <c r="K1174" i="10"/>
  <c r="K1176" i="10"/>
  <c r="K1177" i="10"/>
  <c r="K1178" i="10"/>
  <c r="K1179" i="10"/>
  <c r="K1181" i="10"/>
  <c r="K1180" i="10"/>
  <c r="K1182" i="10"/>
  <c r="K1184" i="10"/>
  <c r="K1183" i="10"/>
  <c r="K1185" i="10"/>
  <c r="K1186" i="10"/>
  <c r="K1187" i="10"/>
  <c r="K1188" i="10"/>
  <c r="K1190" i="10"/>
  <c r="K1189" i="10"/>
  <c r="K1191" i="10"/>
  <c r="K1192" i="10"/>
  <c r="K1193" i="10"/>
  <c r="K1194" i="10"/>
  <c r="K1195" i="10"/>
  <c r="K1197" i="10"/>
  <c r="K1196" i="10"/>
  <c r="K1198" i="10"/>
  <c r="K1200" i="10"/>
  <c r="K1199" i="10"/>
  <c r="K1201" i="10"/>
  <c r="K1202" i="10"/>
  <c r="K1203" i="10"/>
  <c r="K1204" i="10"/>
  <c r="K1205" i="10"/>
  <c r="K1207" i="10"/>
  <c r="K1208" i="10"/>
  <c r="K1206" i="10"/>
  <c r="K1209" i="10"/>
  <c r="K1210" i="10"/>
  <c r="K1211" i="10"/>
  <c r="K1213" i="10"/>
  <c r="K1212" i="10"/>
  <c r="K1214" i="10"/>
  <c r="K1215" i="10"/>
  <c r="K1216" i="10"/>
  <c r="K1217" i="10"/>
  <c r="AJ1072" i="10"/>
  <c r="AJ1073" i="10"/>
  <c r="AJ1074" i="10"/>
  <c r="AJ1075" i="10"/>
  <c r="AJ1076" i="10"/>
  <c r="AJ1077" i="10"/>
  <c r="AJ1078" i="10"/>
  <c r="AJ1079" i="10"/>
  <c r="AJ1080" i="10"/>
  <c r="AJ1081" i="10"/>
  <c r="AJ1082" i="10"/>
  <c r="AJ1083" i="10"/>
  <c r="AJ1084" i="10"/>
  <c r="AJ1085" i="10"/>
  <c r="AJ1086" i="10"/>
  <c r="AJ1087" i="10"/>
  <c r="AJ1088" i="10"/>
  <c r="AJ1090" i="10"/>
  <c r="AJ1089" i="10"/>
  <c r="AJ1092" i="10"/>
  <c r="AJ1091" i="10"/>
  <c r="AJ1094" i="10"/>
  <c r="AJ1093" i="10"/>
  <c r="AJ1096" i="10"/>
  <c r="AJ1095" i="10"/>
  <c r="AJ1098" i="10"/>
  <c r="AJ1097" i="10"/>
  <c r="AJ1099" i="10"/>
  <c r="AJ1100" i="10"/>
  <c r="AJ1101" i="10"/>
  <c r="AJ1102" i="10"/>
  <c r="AJ1103" i="10"/>
  <c r="AJ1104" i="10"/>
  <c r="AJ1105" i="10"/>
  <c r="AJ1106" i="10"/>
  <c r="AJ1107" i="10"/>
  <c r="AJ1108" i="10"/>
  <c r="AJ1109" i="10"/>
  <c r="AJ1110" i="10"/>
  <c r="AJ1112" i="10"/>
  <c r="AJ1111" i="10"/>
  <c r="AJ1113" i="10"/>
  <c r="AJ1114" i="10"/>
  <c r="AJ1115" i="10"/>
  <c r="AJ1116" i="10"/>
  <c r="AJ1117" i="10"/>
  <c r="AJ1118" i="10"/>
  <c r="AJ1119" i="10"/>
  <c r="AJ1121" i="10"/>
  <c r="AJ1120" i="10"/>
  <c r="AJ1122" i="10"/>
  <c r="AJ1123" i="10"/>
  <c r="AJ1124" i="10"/>
  <c r="AJ1126" i="10"/>
  <c r="AJ1125" i="10"/>
  <c r="AJ1127" i="10"/>
  <c r="AJ1129" i="10"/>
  <c r="AJ1128" i="10"/>
  <c r="AJ1130" i="10"/>
  <c r="AJ1131" i="10"/>
  <c r="AJ1132" i="10"/>
  <c r="AJ1133" i="10"/>
  <c r="AJ1135" i="10"/>
  <c r="AJ1134" i="10"/>
  <c r="AJ1136" i="10"/>
  <c r="AJ1137" i="10"/>
  <c r="AJ1139" i="10"/>
  <c r="AJ1138" i="10"/>
  <c r="AJ1140" i="10"/>
  <c r="AJ1141" i="10"/>
  <c r="AJ1143" i="10"/>
  <c r="AJ1142" i="10"/>
  <c r="AJ1145" i="10"/>
  <c r="AJ1144" i="10"/>
  <c r="AJ1146" i="10"/>
  <c r="AJ1148" i="10"/>
  <c r="AJ1149" i="10"/>
  <c r="AJ1147" i="10"/>
  <c r="AJ1150" i="10"/>
  <c r="AJ1151" i="10"/>
  <c r="AJ1152" i="10"/>
  <c r="AJ1154" i="10"/>
  <c r="AJ1153" i="10"/>
  <c r="AJ1156" i="10"/>
  <c r="AJ1155" i="10"/>
  <c r="AJ1157" i="10"/>
  <c r="AJ1158" i="10"/>
  <c r="AJ1159" i="10"/>
  <c r="AJ1160" i="10"/>
  <c r="AJ1161" i="10"/>
  <c r="AJ1163" i="10"/>
  <c r="AJ1162" i="10"/>
  <c r="AJ1164" i="10"/>
  <c r="AJ1165" i="10"/>
  <c r="AJ1166" i="10"/>
  <c r="AJ1167" i="10"/>
  <c r="AJ1168" i="10"/>
  <c r="AJ1169" i="10"/>
  <c r="AJ1170" i="10"/>
  <c r="AJ1171" i="10"/>
  <c r="AJ1173" i="10"/>
  <c r="AJ1172" i="10"/>
  <c r="AJ1174" i="10"/>
  <c r="AJ1175" i="10"/>
  <c r="AJ1176" i="10"/>
  <c r="AJ1177" i="10"/>
  <c r="AJ1178" i="10"/>
  <c r="AJ1180" i="10"/>
  <c r="AJ1179" i="10"/>
  <c r="AJ1181" i="10"/>
  <c r="AJ1182" i="10"/>
  <c r="AJ1183" i="10"/>
  <c r="AJ1185" i="10"/>
  <c r="AJ1184" i="10"/>
  <c r="AJ1186" i="10"/>
  <c r="AJ1187" i="10"/>
  <c r="AJ1188" i="10"/>
  <c r="AJ1190" i="10"/>
  <c r="AJ1189" i="10"/>
  <c r="AJ1193" i="10"/>
  <c r="AJ1191" i="10"/>
  <c r="AJ1192" i="10"/>
  <c r="AJ1196" i="10"/>
  <c r="AJ1194" i="10"/>
  <c r="AJ1195" i="10"/>
  <c r="AJ1197" i="10"/>
  <c r="AJ1198" i="10"/>
  <c r="AJ1199" i="10"/>
  <c r="AJ1200" i="10"/>
  <c r="AJ1202" i="10"/>
  <c r="AJ1201" i="10"/>
  <c r="AJ1205" i="10"/>
  <c r="AJ1204" i="10"/>
  <c r="AJ1203" i="10"/>
  <c r="AJ1207" i="10"/>
  <c r="AJ1206" i="10"/>
  <c r="AJ1209" i="10"/>
  <c r="AJ1211" i="10"/>
  <c r="AJ1208" i="10"/>
  <c r="AJ1212" i="10"/>
  <c r="AJ1213" i="10"/>
  <c r="AJ1210" i="10"/>
  <c r="AJ1214" i="10"/>
  <c r="AJ1216" i="10"/>
  <c r="AJ1215" i="10"/>
  <c r="AJ1218" i="10"/>
  <c r="AJ1217" i="10"/>
  <c r="AJ1220" i="10"/>
  <c r="I1072" i="10"/>
  <c r="I1073" i="10"/>
  <c r="I1074" i="10"/>
  <c r="I1075" i="10"/>
  <c r="I1076" i="10"/>
  <c r="I1077" i="10"/>
  <c r="I1078" i="10"/>
  <c r="I1079" i="10"/>
  <c r="I1081" i="10"/>
  <c r="I1080" i="10"/>
  <c r="I1082" i="10"/>
  <c r="I1083" i="10"/>
  <c r="I1084" i="10"/>
  <c r="I1086" i="10"/>
  <c r="I1085" i="10"/>
  <c r="I1088" i="10"/>
  <c r="I1087" i="10"/>
  <c r="I1090" i="10"/>
  <c r="I1089" i="10"/>
  <c r="I1091" i="10"/>
  <c r="I1092" i="10"/>
  <c r="I1093" i="10"/>
  <c r="I1095" i="10"/>
  <c r="I1094" i="10"/>
  <c r="I1096" i="10"/>
  <c r="I1097" i="10"/>
  <c r="I1098" i="10"/>
  <c r="I1099" i="10"/>
  <c r="I1101" i="10"/>
  <c r="I1100" i="10"/>
  <c r="I1102" i="10"/>
  <c r="I1103" i="10"/>
  <c r="I1104" i="10"/>
  <c r="I1105" i="10"/>
  <c r="I1106" i="10"/>
  <c r="I1107" i="10"/>
  <c r="I1108" i="10"/>
  <c r="I1109" i="10"/>
  <c r="I1110" i="10"/>
  <c r="I1112" i="10"/>
  <c r="I1111" i="10"/>
  <c r="I1113" i="10"/>
  <c r="I1114" i="10"/>
  <c r="I1115" i="10"/>
  <c r="I1116" i="10"/>
  <c r="I1117" i="10"/>
  <c r="I1118" i="10"/>
  <c r="I1119" i="10"/>
  <c r="I1120" i="10"/>
  <c r="I1121" i="10"/>
  <c r="I1123" i="10"/>
  <c r="I1122" i="10"/>
  <c r="I1124" i="10"/>
  <c r="I1125" i="10"/>
  <c r="I1126" i="10"/>
  <c r="I1127" i="10"/>
  <c r="I1128" i="10"/>
  <c r="I1129" i="10"/>
  <c r="I1130" i="10"/>
  <c r="I1131" i="10"/>
  <c r="I1132" i="10"/>
  <c r="I1133" i="10"/>
  <c r="I1136" i="10"/>
  <c r="I1134" i="10"/>
  <c r="I1135" i="10"/>
  <c r="I1137" i="10"/>
  <c r="I1138" i="10"/>
  <c r="I1139" i="10"/>
  <c r="I1140" i="10"/>
  <c r="I1141" i="10"/>
  <c r="I1142" i="10"/>
  <c r="I1143" i="10"/>
  <c r="I1144" i="10"/>
  <c r="I1145" i="10"/>
  <c r="I1146" i="10"/>
  <c r="I1148" i="10"/>
  <c r="I1147" i="10"/>
  <c r="I1149" i="10"/>
  <c r="I1151" i="10"/>
  <c r="I1150" i="10"/>
  <c r="I1152" i="10"/>
  <c r="I1153" i="10"/>
  <c r="I1154" i="10"/>
  <c r="I1155" i="10"/>
  <c r="I1156" i="10"/>
  <c r="I1157" i="10"/>
  <c r="I1158" i="10"/>
  <c r="I1159" i="10"/>
  <c r="I1161" i="10"/>
  <c r="I1160" i="10"/>
  <c r="I1162" i="10"/>
  <c r="I1163" i="10"/>
  <c r="I1164" i="10"/>
  <c r="I1165" i="10"/>
  <c r="I1167" i="10"/>
  <c r="I1166" i="10"/>
  <c r="I1168" i="10"/>
  <c r="I1170" i="10"/>
  <c r="I1169" i="10"/>
  <c r="I1171" i="10"/>
  <c r="I1172" i="10"/>
  <c r="I1173" i="10"/>
  <c r="I1174" i="10"/>
  <c r="I1176" i="10"/>
  <c r="I1175" i="10"/>
  <c r="I1177" i="10"/>
  <c r="I1178" i="10"/>
  <c r="I1179" i="10"/>
  <c r="I1180" i="10"/>
  <c r="I1181" i="10"/>
  <c r="I1182" i="10"/>
  <c r="I1184" i="10"/>
  <c r="I1183" i="10"/>
  <c r="I1185" i="10"/>
  <c r="I1186" i="10"/>
  <c r="I1187" i="10"/>
  <c r="I1188" i="10"/>
  <c r="I1189" i="10"/>
  <c r="I1190" i="10"/>
  <c r="I1191" i="10"/>
  <c r="I1193" i="10"/>
  <c r="I1192" i="10"/>
  <c r="I1194" i="10"/>
  <c r="I1195" i="10"/>
  <c r="I1196" i="10"/>
  <c r="I1197" i="10"/>
  <c r="I1199" i="10"/>
  <c r="I1198" i="10"/>
  <c r="I1201" i="10"/>
  <c r="I1203" i="10"/>
  <c r="I1200" i="10"/>
  <c r="I1202" i="10"/>
  <c r="I1205" i="10"/>
  <c r="I1204" i="10"/>
  <c r="I1206" i="10"/>
  <c r="I1207" i="10"/>
  <c r="I1208" i="10"/>
  <c r="I1210" i="10"/>
  <c r="I1209" i="10"/>
  <c r="I1212" i="10"/>
  <c r="I1211" i="10"/>
  <c r="I1213" i="10"/>
  <c r="I1214" i="10"/>
  <c r="I1215" i="10"/>
  <c r="I1216" i="10"/>
  <c r="I1217" i="10"/>
  <c r="I1222" i="10"/>
  <c r="AD1032" i="10"/>
  <c r="AD1034" i="10"/>
  <c r="AD1036" i="10"/>
  <c r="AD1033" i="10"/>
  <c r="AD1035" i="10"/>
  <c r="AD1072" i="10"/>
  <c r="AD1073" i="10"/>
  <c r="AD1074" i="10"/>
  <c r="AD1075" i="10"/>
  <c r="AD1076" i="10"/>
  <c r="AD1077" i="10"/>
  <c r="AD1078" i="10"/>
  <c r="AD1079" i="10"/>
  <c r="AD1080" i="10"/>
  <c r="AD1082" i="10"/>
  <c r="AD1081" i="10"/>
  <c r="AD1083" i="10"/>
  <c r="AD1084" i="10"/>
  <c r="AD1085" i="10"/>
  <c r="AD1086" i="10"/>
  <c r="AD1087" i="10"/>
  <c r="AD1088" i="10"/>
  <c r="AD1089" i="10"/>
  <c r="AD1090" i="10"/>
  <c r="AD1091" i="10"/>
  <c r="AD1092" i="10"/>
  <c r="AD1094" i="10"/>
  <c r="AD1093" i="10"/>
  <c r="AD1095" i="10"/>
  <c r="AD1096" i="10"/>
  <c r="AD1097" i="10"/>
  <c r="AD1098" i="10"/>
  <c r="AD1099" i="10"/>
  <c r="AD1100" i="10"/>
  <c r="AD1101" i="10"/>
  <c r="AD1102" i="10"/>
  <c r="AD1105" i="10"/>
  <c r="AD1103" i="10"/>
  <c r="AD1104" i="10"/>
  <c r="AD1107" i="10"/>
  <c r="AD1106" i="10"/>
  <c r="AD1108" i="10"/>
  <c r="AD1109" i="10"/>
  <c r="AD1110" i="10"/>
  <c r="AD1111" i="10"/>
  <c r="AD1113" i="10"/>
  <c r="AD1112" i="10"/>
  <c r="AD1114" i="10"/>
  <c r="AD1115" i="10"/>
  <c r="AD1116" i="10"/>
  <c r="AD1117" i="10"/>
  <c r="AD1118" i="10"/>
  <c r="AD1119" i="10"/>
  <c r="AD1120" i="10"/>
  <c r="AD1121" i="10"/>
  <c r="AD1122" i="10"/>
  <c r="AD1124" i="10"/>
  <c r="AD1123" i="10"/>
  <c r="AD1125" i="10"/>
  <c r="AD1126" i="10"/>
  <c r="AD1128" i="10"/>
  <c r="AD1127" i="10"/>
  <c r="AD1129" i="10"/>
  <c r="AD1130" i="10"/>
  <c r="AD1131" i="10"/>
  <c r="AD1134" i="10"/>
  <c r="AD1132" i="10"/>
  <c r="AD1133" i="10"/>
  <c r="AD1135" i="10"/>
  <c r="AD1136" i="10"/>
  <c r="AD1138" i="10"/>
  <c r="AD1137" i="10"/>
  <c r="AD1139" i="10"/>
  <c r="AD1140" i="10"/>
  <c r="AD1141" i="10"/>
  <c r="AD1143" i="10"/>
  <c r="AD1142" i="10"/>
  <c r="AD1144" i="10"/>
  <c r="AD1145" i="10"/>
  <c r="AD1146" i="10"/>
  <c r="AD1147" i="10"/>
  <c r="AD1167" i="10"/>
  <c r="AD1168" i="10"/>
  <c r="AD1169" i="10"/>
  <c r="AD1171" i="10"/>
  <c r="AD1170" i="10"/>
  <c r="AD1172" i="10"/>
  <c r="AD1173" i="10"/>
  <c r="AD1175" i="10"/>
  <c r="AD1174" i="10"/>
  <c r="AD1176" i="10"/>
  <c r="AD1177" i="10"/>
  <c r="AD1178" i="10"/>
  <c r="AD1179" i="10"/>
  <c r="AD1180" i="10"/>
  <c r="AD1181" i="10"/>
  <c r="AD1182" i="10"/>
  <c r="AD1185" i="10"/>
  <c r="AD1183" i="10"/>
  <c r="AD1184" i="10"/>
  <c r="AD1187" i="10"/>
  <c r="AD1186" i="10"/>
  <c r="AD1188" i="10"/>
  <c r="AD1189" i="10"/>
  <c r="AD1190" i="10"/>
  <c r="AD1191" i="10"/>
  <c r="AD1193" i="10"/>
  <c r="AD1192" i="10"/>
  <c r="AD1195" i="10"/>
  <c r="AD1194" i="10"/>
  <c r="AD1197" i="10"/>
  <c r="AD1196" i="10"/>
  <c r="AD1199" i="10"/>
  <c r="AD1198" i="10"/>
  <c r="AD1200" i="10"/>
  <c r="AD1201" i="10"/>
  <c r="AD1203" i="10"/>
  <c r="AD1204" i="10"/>
  <c r="AD1202" i="10"/>
  <c r="AD1206" i="10"/>
  <c r="AD1205" i="10"/>
  <c r="AD1207" i="10"/>
  <c r="AD1209" i="10"/>
  <c r="AD1210" i="10"/>
  <c r="AD1208" i="10"/>
  <c r="AD1211" i="10"/>
  <c r="AD1212" i="10"/>
  <c r="AD1214" i="10"/>
  <c r="AD1213" i="10"/>
  <c r="AD1215" i="10"/>
  <c r="AD1216" i="10"/>
  <c r="AD1221" i="10"/>
  <c r="AD1217" i="10"/>
  <c r="AD1219" i="10"/>
  <c r="AD1222" i="10"/>
  <c r="AD1218" i="10"/>
  <c r="F1218" i="10"/>
  <c r="J1223" i="10"/>
  <c r="AE1219" i="10"/>
  <c r="J1220" i="10"/>
  <c r="T1223" i="10"/>
  <c r="AL1220" i="10"/>
  <c r="I1221" i="10"/>
  <c r="U1219" i="10"/>
  <c r="AE1221" i="10"/>
  <c r="J1217" i="10"/>
  <c r="S1072" i="10"/>
  <c r="S1073" i="10"/>
  <c r="S1075" i="10"/>
  <c r="S1074" i="10"/>
  <c r="S1076" i="10"/>
  <c r="S1077" i="10"/>
  <c r="S1079" i="10"/>
  <c r="S1078" i="10"/>
  <c r="S1080" i="10"/>
  <c r="S1081" i="10"/>
  <c r="S1082" i="10"/>
  <c r="S1084" i="10"/>
  <c r="S1083" i="10"/>
  <c r="S1085" i="10"/>
  <c r="S1087" i="10"/>
  <c r="S1086" i="10"/>
  <c r="S1088" i="10"/>
  <c r="S1089" i="10"/>
  <c r="S1090" i="10"/>
  <c r="S1091" i="10"/>
  <c r="S1092" i="10"/>
  <c r="S1093" i="10"/>
  <c r="S1094" i="10"/>
  <c r="S1095" i="10"/>
  <c r="S1098" i="10"/>
  <c r="S1096" i="10"/>
  <c r="S1097" i="10"/>
  <c r="S1099" i="10"/>
  <c r="S1100" i="10"/>
  <c r="S1102" i="10"/>
  <c r="S1101" i="10"/>
  <c r="S1103" i="10"/>
  <c r="S1104" i="10"/>
  <c r="S1105" i="10"/>
  <c r="S1107" i="10"/>
  <c r="S1106" i="10"/>
  <c r="S1108" i="10"/>
  <c r="S1109" i="10"/>
  <c r="S1110" i="10"/>
  <c r="S1111" i="10"/>
  <c r="S1112" i="10"/>
  <c r="S1114" i="10"/>
  <c r="S1113" i="10"/>
  <c r="S1115" i="10"/>
  <c r="S1117" i="10"/>
  <c r="S1116" i="10"/>
  <c r="S1118" i="10"/>
  <c r="S1119" i="10"/>
  <c r="S1120" i="10"/>
  <c r="S1121" i="10"/>
  <c r="S1122" i="10"/>
  <c r="S1123" i="10"/>
  <c r="S1124" i="10"/>
  <c r="S1125" i="10"/>
  <c r="S1126" i="10"/>
  <c r="S1127" i="10"/>
  <c r="S1128" i="10"/>
  <c r="S1129" i="10"/>
  <c r="S1132" i="10"/>
  <c r="S1130" i="10"/>
  <c r="S1131" i="10"/>
  <c r="S1133" i="10"/>
  <c r="S1134" i="10"/>
  <c r="S1135" i="10"/>
  <c r="S1136" i="10"/>
  <c r="S1138" i="10"/>
  <c r="S1137" i="10"/>
  <c r="S1139" i="10"/>
  <c r="S1140" i="10"/>
  <c r="S1142" i="10"/>
  <c r="S1143" i="10"/>
  <c r="S1141" i="10"/>
  <c r="S1144" i="10"/>
  <c r="S1145" i="10"/>
  <c r="S1146" i="10"/>
  <c r="S1148" i="10"/>
  <c r="S1147" i="10"/>
  <c r="S1149" i="10"/>
  <c r="S1151" i="10"/>
  <c r="S1150" i="10"/>
  <c r="S1152" i="10"/>
  <c r="S1153" i="10"/>
  <c r="S1155" i="10"/>
  <c r="S1154" i="10"/>
  <c r="S1156" i="10"/>
  <c r="S1157" i="10"/>
  <c r="S1158" i="10"/>
  <c r="S1160" i="10"/>
  <c r="S1159" i="10"/>
  <c r="S1161" i="10"/>
  <c r="S1163" i="10"/>
  <c r="S1162" i="10"/>
  <c r="S1164" i="10"/>
  <c r="S1167" i="10"/>
  <c r="S1165" i="10"/>
  <c r="S1166" i="10"/>
  <c r="S1168" i="10"/>
  <c r="S1169" i="10"/>
  <c r="S1170" i="10"/>
  <c r="S1172" i="10"/>
  <c r="S1171" i="10"/>
  <c r="S1173" i="10"/>
  <c r="S1175" i="10"/>
  <c r="S1174" i="10"/>
  <c r="S1176" i="10"/>
  <c r="S1177" i="10"/>
  <c r="S1178" i="10"/>
  <c r="S1179" i="10"/>
  <c r="S1180" i="10"/>
  <c r="S1181" i="10"/>
  <c r="S1182" i="10"/>
  <c r="S1183" i="10"/>
  <c r="S1184" i="10"/>
  <c r="S1185" i="10"/>
  <c r="S1186" i="10"/>
  <c r="S1187" i="10"/>
  <c r="S1188" i="10"/>
  <c r="S1189" i="10"/>
  <c r="S1190" i="10"/>
  <c r="S1191" i="10"/>
  <c r="S1192" i="10"/>
  <c r="S1193" i="10"/>
  <c r="S1194" i="10"/>
  <c r="S1195" i="10"/>
  <c r="S1196" i="10"/>
  <c r="S1197" i="10"/>
  <c r="S1198" i="10"/>
  <c r="S1199" i="10"/>
  <c r="S1200" i="10"/>
  <c r="S1201" i="10"/>
  <c r="S1202" i="10"/>
  <c r="S1204" i="10"/>
  <c r="S1203" i="10"/>
  <c r="S1206" i="10"/>
  <c r="S1205" i="10"/>
  <c r="S1207" i="10"/>
  <c r="S1208" i="10"/>
  <c r="S1209" i="10"/>
  <c r="S1213" i="10"/>
  <c r="S1211" i="10"/>
  <c r="S1210" i="10"/>
  <c r="S1212" i="10"/>
  <c r="S1214" i="10"/>
  <c r="S1216" i="10"/>
  <c r="S1217" i="10"/>
  <c r="S1221" i="10"/>
  <c r="S1215" i="10"/>
  <c r="V1032" i="10"/>
  <c r="V1033" i="10"/>
  <c r="V1034" i="10"/>
  <c r="V1035" i="10"/>
  <c r="V1036" i="10"/>
  <c r="V1078" i="10"/>
  <c r="V1077" i="10"/>
  <c r="V1079" i="10"/>
  <c r="V1081" i="10"/>
  <c r="V1080" i="10"/>
  <c r="V1082" i="10"/>
  <c r="V1083" i="10"/>
  <c r="V1085" i="10"/>
  <c r="V1084" i="10"/>
  <c r="V1086" i="10"/>
  <c r="V1087" i="10"/>
  <c r="V1089" i="10"/>
  <c r="V1088" i="10"/>
  <c r="V1090" i="10"/>
  <c r="V1091" i="10"/>
  <c r="V1092" i="10"/>
  <c r="V1093" i="10"/>
  <c r="V1095" i="10"/>
  <c r="V1094" i="10"/>
  <c r="V1096" i="10"/>
  <c r="V1097" i="10"/>
  <c r="V1098" i="10"/>
  <c r="V1099" i="10"/>
  <c r="V1101" i="10"/>
  <c r="V1100" i="10"/>
  <c r="V1102" i="10"/>
  <c r="V1103" i="10"/>
  <c r="V1104" i="10"/>
  <c r="V1105" i="10"/>
  <c r="V1106" i="10"/>
  <c r="V1107" i="10"/>
  <c r="V1108" i="10"/>
  <c r="V1109" i="10"/>
  <c r="V1111" i="10"/>
  <c r="V1110" i="10"/>
  <c r="V1112" i="10"/>
  <c r="V1113" i="10"/>
  <c r="V1115" i="10"/>
  <c r="V1114" i="10"/>
  <c r="V1116" i="10"/>
  <c r="V1117" i="10"/>
  <c r="V1118" i="10"/>
  <c r="V1120" i="10"/>
  <c r="V1119" i="10"/>
  <c r="V1121" i="10"/>
  <c r="V1122" i="10"/>
  <c r="V1124" i="10"/>
  <c r="V1123" i="10"/>
  <c r="V1125" i="10"/>
  <c r="V1126" i="10"/>
  <c r="V1128" i="10"/>
  <c r="V1127" i="10"/>
  <c r="V1129" i="10"/>
  <c r="V1130" i="10"/>
  <c r="V1131" i="10"/>
  <c r="V1132" i="10"/>
  <c r="V1133" i="10"/>
  <c r="V1134" i="10"/>
  <c r="V1135" i="10"/>
  <c r="V1136" i="10"/>
  <c r="V1138" i="10"/>
  <c r="V1137" i="10"/>
  <c r="V1139" i="10"/>
  <c r="V1141" i="10"/>
  <c r="V1140" i="10"/>
  <c r="V1142" i="10"/>
  <c r="V1143" i="10"/>
  <c r="V1144" i="10"/>
  <c r="V1145" i="10"/>
  <c r="V1146" i="10"/>
  <c r="V1147" i="10"/>
  <c r="V1167" i="10"/>
  <c r="V1168" i="10"/>
  <c r="V1169" i="10"/>
  <c r="V1170" i="10"/>
  <c r="V1171" i="10"/>
  <c r="V1172" i="10"/>
  <c r="V1173" i="10"/>
  <c r="V1175" i="10"/>
  <c r="V1174" i="10"/>
  <c r="V1176" i="10"/>
  <c r="V1177" i="10"/>
  <c r="V1178" i="10"/>
  <c r="V1179" i="10"/>
  <c r="V1180" i="10"/>
  <c r="V1181" i="10"/>
  <c r="V1182" i="10"/>
  <c r="V1183" i="10"/>
  <c r="V1185" i="10"/>
  <c r="V1184" i="10"/>
  <c r="V1186" i="10"/>
  <c r="V1187" i="10"/>
  <c r="V1188" i="10"/>
  <c r="V1189" i="10"/>
  <c r="V1190" i="10"/>
  <c r="V1191" i="10"/>
  <c r="V1192" i="10"/>
  <c r="V1193" i="10"/>
  <c r="V1194" i="10"/>
  <c r="V1196" i="10"/>
  <c r="V1195" i="10"/>
  <c r="V1198" i="10"/>
  <c r="V1197" i="10"/>
  <c r="V1199" i="10"/>
  <c r="V1200" i="10"/>
  <c r="V1201" i="10"/>
  <c r="V1202" i="10"/>
  <c r="V1203" i="10"/>
  <c r="V1204" i="10"/>
  <c r="V1205" i="10"/>
  <c r="V1206" i="10"/>
  <c r="V1208" i="10"/>
  <c r="V1209" i="10"/>
  <c r="V1207" i="10"/>
  <c r="V1211" i="10"/>
  <c r="V1210" i="10"/>
  <c r="V1212" i="10"/>
  <c r="V1213" i="10"/>
  <c r="V1216" i="10"/>
  <c r="V1214" i="10"/>
  <c r="V1215" i="10"/>
  <c r="V1218" i="10"/>
  <c r="V1220" i="10"/>
  <c r="V1217" i="10"/>
  <c r="X1074" i="10"/>
  <c r="X1072" i="10"/>
  <c r="X1073" i="10"/>
  <c r="X1076" i="10"/>
  <c r="X1075" i="10"/>
  <c r="X1077" i="10"/>
  <c r="X1078" i="10"/>
  <c r="X1080" i="10"/>
  <c r="X1079" i="10"/>
  <c r="X1081" i="10"/>
  <c r="X1082" i="10"/>
  <c r="X1083" i="10"/>
  <c r="X1084" i="10"/>
  <c r="X1086" i="10"/>
  <c r="X1085" i="10"/>
  <c r="X1087" i="10"/>
  <c r="X1088" i="10"/>
  <c r="X1090" i="10"/>
  <c r="X1089" i="10"/>
  <c r="X1091" i="10"/>
  <c r="X1092" i="10"/>
  <c r="X1093" i="10"/>
  <c r="X1094" i="10"/>
  <c r="X1095" i="10"/>
  <c r="X1097" i="10"/>
  <c r="X1096" i="10"/>
  <c r="X1098" i="10"/>
  <c r="X1099" i="10"/>
  <c r="X1100" i="10"/>
  <c r="X1103" i="10"/>
  <c r="X1101" i="10"/>
  <c r="X1102" i="10"/>
  <c r="X1104" i="10"/>
  <c r="X1105" i="10"/>
  <c r="X1106" i="10"/>
  <c r="X1108" i="10"/>
  <c r="X1107" i="10"/>
  <c r="X1109" i="10"/>
  <c r="X1110" i="10"/>
  <c r="X1111" i="10"/>
  <c r="X1112" i="10"/>
  <c r="X1114" i="10"/>
  <c r="X1113" i="10"/>
  <c r="X1115" i="10"/>
  <c r="X1117" i="10"/>
  <c r="X1116" i="10"/>
  <c r="X1118" i="10"/>
  <c r="X1120" i="10"/>
  <c r="X1119" i="10"/>
  <c r="X1121" i="10"/>
  <c r="X1122" i="10"/>
  <c r="X1123" i="10"/>
  <c r="X1124" i="10"/>
  <c r="X1125" i="10"/>
  <c r="X1126" i="10"/>
  <c r="X1128" i="10"/>
  <c r="X1129" i="10"/>
  <c r="X1127" i="10"/>
  <c r="X1130" i="10"/>
  <c r="X1131" i="10"/>
  <c r="X1132" i="10"/>
  <c r="X1133" i="10"/>
  <c r="X1136" i="10"/>
  <c r="X1134" i="10"/>
  <c r="X1135" i="10"/>
  <c r="X1137" i="10"/>
  <c r="X1138" i="10"/>
  <c r="X1139" i="10"/>
  <c r="X1140" i="10"/>
  <c r="X1141" i="10"/>
  <c r="X1142" i="10"/>
  <c r="X1144" i="10"/>
  <c r="X1143" i="10"/>
  <c r="X1145" i="10"/>
  <c r="X1146" i="10"/>
  <c r="X1147" i="10"/>
  <c r="X1148" i="10"/>
  <c r="X1149" i="10"/>
  <c r="X1150" i="10"/>
  <c r="X1151" i="10"/>
  <c r="X1152" i="10"/>
  <c r="X1153" i="10"/>
  <c r="X1155" i="10"/>
  <c r="X1154" i="10"/>
  <c r="X1156" i="10"/>
  <c r="X1157" i="10"/>
  <c r="X1158" i="10"/>
  <c r="X1159" i="10"/>
  <c r="X1160" i="10"/>
  <c r="X1161" i="10"/>
  <c r="X1162" i="10"/>
  <c r="X1163" i="10"/>
  <c r="X1164" i="10"/>
  <c r="X1165" i="10"/>
  <c r="X1166" i="10"/>
  <c r="X1168" i="10"/>
  <c r="X1167" i="10"/>
  <c r="X1169" i="10"/>
  <c r="X1170" i="10"/>
  <c r="X1171" i="10"/>
  <c r="X1172" i="10"/>
  <c r="X1173" i="10"/>
  <c r="X1174" i="10"/>
  <c r="X1175" i="10"/>
  <c r="X1176" i="10"/>
  <c r="X1177" i="10"/>
  <c r="X1178" i="10"/>
  <c r="X1179" i="10"/>
  <c r="X1180" i="10"/>
  <c r="X1181" i="10"/>
  <c r="X1183" i="10"/>
  <c r="X1182" i="10"/>
  <c r="X1186" i="10"/>
  <c r="X1184" i="10"/>
  <c r="X1185" i="10"/>
  <c r="X1187" i="10"/>
  <c r="X1188" i="10"/>
  <c r="X1189" i="10"/>
  <c r="X1190" i="10"/>
  <c r="X1191" i="10"/>
  <c r="X1192" i="10"/>
  <c r="X1193" i="10"/>
  <c r="X1194" i="10"/>
  <c r="X1195" i="10"/>
  <c r="X1196" i="10"/>
  <c r="X1197" i="10"/>
  <c r="X1198" i="10"/>
  <c r="X1200" i="10"/>
  <c r="X1199" i="10"/>
  <c r="X1201" i="10"/>
  <c r="X1202" i="10"/>
  <c r="X1204" i="10"/>
  <c r="X1206" i="10"/>
  <c r="X1203" i="10"/>
  <c r="X1207" i="10"/>
  <c r="X1205" i="10"/>
  <c r="X1208" i="10"/>
  <c r="X1210" i="10"/>
  <c r="X1209" i="10"/>
  <c r="X1211" i="10"/>
  <c r="X1213" i="10"/>
  <c r="X1212" i="10"/>
  <c r="X1215" i="10"/>
  <c r="X1214" i="10"/>
  <c r="X1216" i="10"/>
  <c r="X1217" i="10"/>
  <c r="X1218" i="10"/>
  <c r="AK1073" i="10"/>
  <c r="AK1072" i="10"/>
  <c r="AK1074" i="10"/>
  <c r="AK1076" i="10"/>
  <c r="AK1075" i="10"/>
  <c r="AK1077" i="10"/>
  <c r="AK1078" i="10"/>
  <c r="AK1079" i="10"/>
  <c r="AK1080" i="10"/>
  <c r="AK1081" i="10"/>
  <c r="AK1082" i="10"/>
  <c r="AK1083" i="10"/>
  <c r="AK1084" i="10"/>
  <c r="AK1085" i="10"/>
  <c r="AK1086" i="10"/>
  <c r="AK1087" i="10"/>
  <c r="AK1088" i="10"/>
  <c r="AK1089" i="10"/>
  <c r="AK1090" i="10"/>
  <c r="AK1091" i="10"/>
  <c r="AK1092" i="10"/>
  <c r="AK1094" i="10"/>
  <c r="AK1093" i="10"/>
  <c r="AK1095" i="10"/>
  <c r="AK1096" i="10"/>
  <c r="AK1097" i="10"/>
  <c r="AK1099" i="10"/>
  <c r="AK1098" i="10"/>
  <c r="AK1100" i="10"/>
  <c r="AK1101" i="10"/>
  <c r="AK1103" i="10"/>
  <c r="AK1102" i="10"/>
  <c r="AK1104" i="10"/>
  <c r="AK1105" i="10"/>
  <c r="AK1106" i="10"/>
  <c r="AK1107" i="10"/>
  <c r="AK1109" i="10"/>
  <c r="AK1108" i="10"/>
  <c r="AK1111" i="10"/>
  <c r="AK1112" i="10"/>
  <c r="AK1110" i="10"/>
  <c r="AK1113" i="10"/>
  <c r="AK1115" i="10"/>
  <c r="AK1114" i="10"/>
  <c r="AK1117" i="10"/>
  <c r="AK1116" i="10"/>
  <c r="AK1118" i="10"/>
  <c r="AK1119" i="10"/>
  <c r="AK1121" i="10"/>
  <c r="AK1120" i="10"/>
  <c r="AK1122" i="10"/>
  <c r="AK1123" i="10"/>
  <c r="AK1124" i="10"/>
  <c r="AK1125" i="10"/>
  <c r="AK1127" i="10"/>
  <c r="AK1126" i="10"/>
  <c r="AK1128" i="10"/>
  <c r="AK1129" i="10"/>
  <c r="AK1130" i="10"/>
  <c r="AK1131" i="10"/>
  <c r="AK1132" i="10"/>
  <c r="AK1133" i="10"/>
  <c r="AK1134" i="10"/>
  <c r="AK1137" i="10"/>
  <c r="AK1136" i="10"/>
  <c r="AK1135" i="10"/>
  <c r="AK1138" i="10"/>
  <c r="AK1140" i="10"/>
  <c r="AK1139" i="10"/>
  <c r="AK1142" i="10"/>
  <c r="AK1141" i="10"/>
  <c r="AK1143" i="10"/>
  <c r="AK1144" i="10"/>
  <c r="AK1146" i="10"/>
  <c r="AK1145" i="10"/>
  <c r="AK1147" i="10"/>
  <c r="AK1148" i="10"/>
  <c r="AK1149" i="10"/>
  <c r="AK1151" i="10"/>
  <c r="AK1150" i="10"/>
  <c r="AK1153" i="10"/>
  <c r="AK1152" i="10"/>
  <c r="AK1154" i="10"/>
  <c r="AK1155" i="10"/>
  <c r="AK1156" i="10"/>
  <c r="AK1158" i="10"/>
  <c r="AK1157" i="10"/>
  <c r="AK1159" i="10"/>
  <c r="AK1160" i="10"/>
  <c r="AK1161" i="10"/>
  <c r="AK1163" i="10"/>
  <c r="AK1162" i="10"/>
  <c r="AK1164" i="10"/>
  <c r="AK1165" i="10"/>
  <c r="AK1166" i="10"/>
  <c r="AK1167" i="10"/>
  <c r="AK1169" i="10"/>
  <c r="AK1168" i="10"/>
  <c r="AK1170" i="10"/>
  <c r="AK1171" i="10"/>
  <c r="AK1172" i="10"/>
  <c r="AK1173" i="10"/>
  <c r="AK1174" i="10"/>
  <c r="AK1175" i="10"/>
  <c r="AK1176" i="10"/>
  <c r="AK1178" i="10"/>
  <c r="AK1177" i="10"/>
  <c r="AK1179" i="10"/>
  <c r="AK1180" i="10"/>
  <c r="AK1181" i="10"/>
  <c r="AK1182" i="10"/>
  <c r="AK1184" i="10"/>
  <c r="AK1183" i="10"/>
  <c r="AK1185" i="10"/>
  <c r="AK1186" i="10"/>
  <c r="AK1188" i="10"/>
  <c r="AK1187" i="10"/>
  <c r="AK1189" i="10"/>
  <c r="AK1190" i="10"/>
  <c r="AK1191" i="10"/>
  <c r="AK1192" i="10"/>
  <c r="AK1193" i="10"/>
  <c r="AK1194" i="10"/>
  <c r="AK1195" i="10"/>
  <c r="AK1196" i="10"/>
  <c r="AK1197" i="10"/>
  <c r="AK1199" i="10"/>
  <c r="AK1200" i="10"/>
  <c r="AK1198" i="10"/>
  <c r="AK1202" i="10"/>
  <c r="AK1201" i="10"/>
  <c r="AK1203" i="10"/>
  <c r="AK1205" i="10"/>
  <c r="AK1204" i="10"/>
  <c r="AK1206" i="10"/>
  <c r="AK1207" i="10"/>
  <c r="AK1208" i="10"/>
  <c r="AK1209" i="10"/>
  <c r="AK1210" i="10"/>
  <c r="AK1211" i="10"/>
  <c r="AK1212" i="10"/>
  <c r="AK1213" i="10"/>
  <c r="AK1214" i="10"/>
  <c r="AK1215" i="10"/>
  <c r="AK1216" i="10"/>
  <c r="AK1217" i="10"/>
  <c r="AK1220" i="10"/>
  <c r="Z1073" i="10"/>
  <c r="Z1074" i="10"/>
  <c r="Z1076" i="10"/>
  <c r="Z1075" i="10"/>
  <c r="Z1077" i="10"/>
  <c r="Z1078" i="10"/>
  <c r="Z1079" i="10"/>
  <c r="Z1081" i="10"/>
  <c r="Z1080" i="10"/>
  <c r="Z1082" i="10"/>
  <c r="Z1083" i="10"/>
  <c r="Z1085" i="10"/>
  <c r="Z1084" i="10"/>
  <c r="Z1086" i="10"/>
  <c r="Z1087" i="10"/>
  <c r="Z1089" i="10"/>
  <c r="Z1088" i="10"/>
  <c r="Z1090" i="10"/>
  <c r="Z1092" i="10"/>
  <c r="Z1091" i="10"/>
  <c r="Z1093" i="10"/>
  <c r="Z1094" i="10"/>
  <c r="Z1095" i="10"/>
  <c r="Z1096" i="10"/>
  <c r="Z1097" i="10"/>
  <c r="Z1098" i="10"/>
  <c r="Z1099" i="10"/>
  <c r="Z1100" i="10"/>
  <c r="Z1101" i="10"/>
  <c r="Z1103" i="10"/>
  <c r="Z1102" i="10"/>
  <c r="Z1104" i="10"/>
  <c r="Z1106" i="10"/>
  <c r="Z1105" i="10"/>
  <c r="Z1107" i="10"/>
  <c r="Z1108" i="10"/>
  <c r="Z1109" i="10"/>
  <c r="Z1110" i="10"/>
  <c r="Z1111" i="10"/>
  <c r="Z1112" i="10"/>
  <c r="Z1113" i="10"/>
  <c r="Z1114" i="10"/>
  <c r="Z1117" i="10"/>
  <c r="Z1115" i="10"/>
  <c r="Z1116" i="10"/>
  <c r="Z1118" i="10"/>
  <c r="Z1119" i="10"/>
  <c r="Z1121" i="10"/>
  <c r="Z1120" i="10"/>
  <c r="Z1122" i="10"/>
  <c r="Z1124" i="10"/>
  <c r="Z1123" i="10"/>
  <c r="Z1125" i="10"/>
  <c r="Z1126" i="10"/>
  <c r="Z1128" i="10"/>
  <c r="Z1127" i="10"/>
  <c r="Z1129" i="10"/>
  <c r="Z1130" i="10"/>
  <c r="Z1131" i="10"/>
  <c r="Z1132" i="10"/>
  <c r="Z1133" i="10"/>
  <c r="Z1135" i="10"/>
  <c r="Z1134" i="10"/>
  <c r="Z1136" i="10"/>
  <c r="Z1137" i="10"/>
  <c r="Z1138" i="10"/>
  <c r="Z1139" i="10"/>
  <c r="Z1140" i="10"/>
  <c r="Z1141" i="10"/>
  <c r="Z1142" i="10"/>
  <c r="Z1143" i="10"/>
  <c r="Z1145" i="10"/>
  <c r="Z1144" i="10"/>
  <c r="Z1146" i="10"/>
  <c r="Z1147" i="10"/>
  <c r="Z1149" i="10"/>
  <c r="Z1148" i="10"/>
  <c r="Z1150" i="10"/>
  <c r="Z1151" i="10"/>
  <c r="Z1153" i="10"/>
  <c r="Z1152" i="10"/>
  <c r="Z1154" i="10"/>
  <c r="Z1155" i="10"/>
  <c r="Z1157" i="10"/>
  <c r="Z1156" i="10"/>
  <c r="Z1158" i="10"/>
  <c r="Z1159" i="10"/>
  <c r="Z1160" i="10"/>
  <c r="Z1161" i="10"/>
  <c r="Z1162" i="10"/>
  <c r="Z1163" i="10"/>
  <c r="Z1165" i="10"/>
  <c r="Z1164" i="10"/>
  <c r="Z1166" i="10"/>
  <c r="Z1168" i="10"/>
  <c r="Z1167" i="10"/>
  <c r="Z1169" i="10"/>
  <c r="Z1170" i="10"/>
  <c r="Z1171" i="10"/>
  <c r="Z1172" i="10"/>
  <c r="Z1174" i="10"/>
  <c r="Z1173" i="10"/>
  <c r="Z1175" i="10"/>
  <c r="Z1176" i="10"/>
  <c r="Z1177" i="10"/>
  <c r="Z1178" i="10"/>
  <c r="Z1179" i="10"/>
  <c r="Z1180" i="10"/>
  <c r="Z1182" i="10"/>
  <c r="Z1181" i="10"/>
  <c r="Z1183" i="10"/>
  <c r="Z1184" i="10"/>
  <c r="Z1185" i="10"/>
  <c r="Z1186" i="10"/>
  <c r="Z1188" i="10"/>
  <c r="Z1187" i="10"/>
  <c r="Z1189" i="10"/>
  <c r="Z1190" i="10"/>
  <c r="Z1191" i="10"/>
  <c r="Z1192" i="10"/>
  <c r="Z1193" i="10"/>
  <c r="Z1194" i="10"/>
  <c r="Z1195" i="10"/>
  <c r="Z1196" i="10"/>
  <c r="Z1197" i="10"/>
  <c r="Z1199" i="10"/>
  <c r="Z1198" i="10"/>
  <c r="Z1200" i="10"/>
  <c r="Z1202" i="10"/>
  <c r="Z1201" i="10"/>
  <c r="Z1203" i="10"/>
  <c r="Z1204" i="10"/>
  <c r="Z1206" i="10"/>
  <c r="Z1207" i="10"/>
  <c r="Z1208" i="10"/>
  <c r="Z1205" i="10"/>
  <c r="Z1209" i="10"/>
  <c r="Z1212" i="10"/>
  <c r="Z1210" i="10"/>
  <c r="Z1214" i="10"/>
  <c r="Z1213" i="10"/>
  <c r="Z1215" i="10"/>
  <c r="Z1217" i="10"/>
  <c r="Z1211" i="10"/>
  <c r="Z1216" i="10"/>
  <c r="AI1073" i="10"/>
  <c r="AI1074" i="10"/>
  <c r="AI1076" i="10"/>
  <c r="AI1075" i="10"/>
  <c r="AI1078" i="10"/>
  <c r="AI1077" i="10"/>
  <c r="AI1079" i="10"/>
  <c r="AI1080" i="10"/>
  <c r="AI1081" i="10"/>
  <c r="AI1084" i="10"/>
  <c r="AI1082" i="10"/>
  <c r="AI1083" i="10"/>
  <c r="AI1085" i="10"/>
  <c r="AI1086" i="10"/>
  <c r="AI1087" i="10"/>
  <c r="AI1088" i="10"/>
  <c r="AI1089" i="10"/>
  <c r="AI1090" i="10"/>
  <c r="AI1091" i="10"/>
  <c r="AI1092" i="10"/>
  <c r="AI1093" i="10"/>
  <c r="AI1094" i="10"/>
  <c r="AI1096" i="10"/>
  <c r="AI1095" i="10"/>
  <c r="AI1097" i="10"/>
  <c r="AI1099" i="10"/>
  <c r="AI1098" i="10"/>
  <c r="AI1100" i="10"/>
  <c r="AI1101" i="10"/>
  <c r="AI1102" i="10"/>
  <c r="AI1103" i="10"/>
  <c r="AI1104" i="10"/>
  <c r="AI1105" i="10"/>
  <c r="AI1106" i="10"/>
  <c r="AI1107" i="10"/>
  <c r="AI1108" i="10"/>
  <c r="AI1110" i="10"/>
  <c r="AI1109" i="10"/>
  <c r="AI1112" i="10"/>
  <c r="AI1111" i="10"/>
  <c r="AI1113" i="10"/>
  <c r="AI1115" i="10"/>
  <c r="AI1114" i="10"/>
  <c r="AI1116" i="10"/>
  <c r="AI1118" i="10"/>
  <c r="AI1117" i="10"/>
  <c r="AI1119" i="10"/>
  <c r="AI1120" i="10"/>
  <c r="AI1122" i="10"/>
  <c r="AI1121" i="10"/>
  <c r="AI1124" i="10"/>
  <c r="AI1123" i="10"/>
  <c r="AI1125" i="10"/>
  <c r="AI1126" i="10"/>
  <c r="AI1127" i="10"/>
  <c r="AI1129" i="10"/>
  <c r="AI1128" i="10"/>
  <c r="AI1130" i="10"/>
  <c r="AI1131" i="10"/>
  <c r="AI1133" i="10"/>
  <c r="AI1132" i="10"/>
  <c r="AI1134" i="10"/>
  <c r="AI1135" i="10"/>
  <c r="AI1136" i="10"/>
  <c r="AI1137" i="10"/>
  <c r="AI1138" i="10"/>
  <c r="AI1139" i="10"/>
  <c r="AI1141" i="10"/>
  <c r="AI1140" i="10"/>
  <c r="AI1142" i="10"/>
  <c r="AI1143" i="10"/>
  <c r="AI1144" i="10"/>
  <c r="AI1146" i="10"/>
  <c r="AI1145" i="10"/>
  <c r="AI1147" i="10"/>
  <c r="AI1148" i="10"/>
  <c r="AI1149" i="10"/>
  <c r="AI1150" i="10"/>
  <c r="AI1151" i="10"/>
  <c r="AI1152" i="10"/>
  <c r="AI1153" i="10"/>
  <c r="AI1154" i="10"/>
  <c r="AI1155" i="10"/>
  <c r="AI1157" i="10"/>
  <c r="AI1156" i="10"/>
  <c r="AI1158" i="10"/>
  <c r="AI1159" i="10"/>
  <c r="AI1161" i="10"/>
  <c r="AI1160" i="10"/>
  <c r="AI1162" i="10"/>
  <c r="AI1163" i="10"/>
  <c r="AI1165" i="10"/>
  <c r="AI1164" i="10"/>
  <c r="AI1166" i="10"/>
  <c r="AI1168" i="10"/>
  <c r="AI1169" i="10"/>
  <c r="AI1167" i="10"/>
  <c r="AI1170" i="10"/>
  <c r="AI1171" i="10"/>
  <c r="AI1172" i="10"/>
  <c r="AI1173" i="10"/>
  <c r="AI1174" i="10"/>
  <c r="AI1176" i="10"/>
  <c r="AI1175" i="10"/>
  <c r="AI1177" i="10"/>
  <c r="AI1179" i="10"/>
  <c r="AI1178" i="10"/>
  <c r="AI1181" i="10"/>
  <c r="AI1180" i="10"/>
  <c r="AI1182" i="10"/>
  <c r="AI1183" i="10"/>
  <c r="AI1184" i="10"/>
  <c r="AI1185" i="10"/>
  <c r="AI1187" i="10"/>
  <c r="AI1186" i="10"/>
  <c r="AI1188" i="10"/>
  <c r="AI1190" i="10"/>
  <c r="AI1189" i="10"/>
  <c r="AI1191" i="10"/>
  <c r="AI1192" i="10"/>
  <c r="AI1193" i="10"/>
  <c r="AI1194" i="10"/>
  <c r="AI1195" i="10"/>
  <c r="AI1196" i="10"/>
  <c r="AI1197" i="10"/>
  <c r="AI1199" i="10"/>
  <c r="AI1198" i="10"/>
  <c r="AI1200" i="10"/>
  <c r="AI1202" i="10"/>
  <c r="AI1201" i="10"/>
  <c r="AI1204" i="10"/>
  <c r="AI1203" i="10"/>
  <c r="AI1206" i="10"/>
  <c r="AI1208" i="10"/>
  <c r="AI1205" i="10"/>
  <c r="AI1207" i="10"/>
  <c r="AI1209" i="10"/>
  <c r="AI1210" i="10"/>
  <c r="AI1211" i="10"/>
  <c r="AI1212" i="10"/>
  <c r="AI1213" i="10"/>
  <c r="AI1214" i="10"/>
  <c r="AI1216" i="10"/>
  <c r="AI1215" i="10"/>
  <c r="AI1217" i="10"/>
  <c r="AG1072" i="10"/>
  <c r="AG1073" i="10"/>
  <c r="AG1074" i="10"/>
  <c r="AG1075" i="10"/>
  <c r="AG1077" i="10"/>
  <c r="AG1076" i="10"/>
  <c r="AG1078" i="10"/>
  <c r="AG1080" i="10"/>
  <c r="AG1079" i="10"/>
  <c r="AG1082" i="10"/>
  <c r="AG1081" i="10"/>
  <c r="AG1084" i="10"/>
  <c r="AG1083" i="10"/>
  <c r="AG1085" i="10"/>
  <c r="AG1087" i="10"/>
  <c r="AG1086" i="10"/>
  <c r="AG1088" i="10"/>
  <c r="AG1089" i="10"/>
  <c r="AG1090" i="10"/>
  <c r="AG1091" i="10"/>
  <c r="AG1092" i="10"/>
  <c r="AG1093" i="10"/>
  <c r="AG1094" i="10"/>
  <c r="AG1097" i="10"/>
  <c r="AG1095" i="10"/>
  <c r="AG1096" i="10"/>
  <c r="AG1098" i="10"/>
  <c r="AG1099" i="10"/>
  <c r="AG1100" i="10"/>
  <c r="AG1101" i="10"/>
  <c r="AG1103" i="10"/>
  <c r="AG1102" i="10"/>
  <c r="AG1104" i="10"/>
  <c r="AG1105" i="10"/>
  <c r="AG1106" i="10"/>
  <c r="AG1109" i="10"/>
  <c r="AG1107" i="10"/>
  <c r="AG1108" i="10"/>
  <c r="AG1110" i="10"/>
  <c r="AG1111" i="10"/>
  <c r="AG1113" i="10"/>
  <c r="AG1112" i="10"/>
  <c r="AG1115" i="10"/>
  <c r="AG1114" i="10"/>
  <c r="AG1116" i="10"/>
  <c r="AG1117" i="10"/>
  <c r="AG1118" i="10"/>
  <c r="AG1119" i="10"/>
  <c r="AG1120" i="10"/>
  <c r="AG1121" i="10"/>
  <c r="AG1123" i="10"/>
  <c r="AG1122" i="10"/>
  <c r="AG1124" i="10"/>
  <c r="AG1125" i="10"/>
  <c r="AG1127" i="10"/>
  <c r="AG1126" i="10"/>
  <c r="AG1128" i="10"/>
  <c r="AG1130" i="10"/>
  <c r="AG1129" i="10"/>
  <c r="AG1132" i="10"/>
  <c r="AG1131" i="10"/>
  <c r="AG1134" i="10"/>
  <c r="AG1133" i="10"/>
  <c r="AG1135" i="10"/>
  <c r="AG1136" i="10"/>
  <c r="AG1137" i="10"/>
  <c r="AG1138" i="10"/>
  <c r="AG1139" i="10"/>
  <c r="AG1140" i="10"/>
  <c r="AG1141" i="10"/>
  <c r="AG1142" i="10"/>
  <c r="AG1143" i="10"/>
  <c r="AG1144" i="10"/>
  <c r="AG1145" i="10"/>
  <c r="AG1146" i="10"/>
  <c r="AG1147" i="10"/>
  <c r="AG1149" i="10"/>
  <c r="AG1148" i="10"/>
  <c r="AG1150" i="10"/>
  <c r="AG1151" i="10"/>
  <c r="AG1152" i="10"/>
  <c r="AG1153" i="10"/>
  <c r="AG1154" i="10"/>
  <c r="AG1155" i="10"/>
  <c r="AG1156" i="10"/>
  <c r="AG1157" i="10"/>
  <c r="AG1158" i="10"/>
  <c r="AG1159" i="10"/>
  <c r="AG1160" i="10"/>
  <c r="AG1161" i="10"/>
  <c r="AG1162" i="10"/>
  <c r="AG1163" i="10"/>
  <c r="AG1164" i="10"/>
  <c r="AG1165" i="10"/>
  <c r="AG1166" i="10"/>
  <c r="AG1167" i="10"/>
  <c r="AG1168" i="10"/>
  <c r="AG1169" i="10"/>
  <c r="AG1170" i="10"/>
  <c r="AG1171" i="10"/>
  <c r="AG1172" i="10"/>
  <c r="AG1173" i="10"/>
  <c r="AG1174" i="10"/>
  <c r="AG1176" i="10"/>
  <c r="AG1175" i="10"/>
  <c r="AG1177" i="10"/>
  <c r="AG1178" i="10"/>
  <c r="AG1179" i="10"/>
  <c r="AG1181" i="10"/>
  <c r="AG1180" i="10"/>
  <c r="AG1183" i="10"/>
  <c r="AG1182" i="10"/>
  <c r="AG1185" i="10"/>
  <c r="AG1184" i="10"/>
  <c r="AG1186" i="10"/>
  <c r="AG1187" i="10"/>
  <c r="AG1188" i="10"/>
  <c r="AG1189" i="10"/>
  <c r="AG1190" i="10"/>
  <c r="AG1191" i="10"/>
  <c r="AG1193" i="10"/>
  <c r="AG1192" i="10"/>
  <c r="AG1194" i="10"/>
  <c r="AG1195" i="10"/>
  <c r="AG1197" i="10"/>
  <c r="AG1196" i="10"/>
  <c r="AG1198" i="10"/>
  <c r="AG1200" i="10"/>
  <c r="AG1199" i="10"/>
  <c r="AG1201" i="10"/>
  <c r="AG1203" i="10"/>
  <c r="AG1204" i="10"/>
  <c r="AG1202" i="10"/>
  <c r="AG1205" i="10"/>
  <c r="AG1206" i="10"/>
  <c r="AG1207" i="10"/>
  <c r="AG1208" i="10"/>
  <c r="AG1209" i="10"/>
  <c r="AG1210" i="10"/>
  <c r="AG1212" i="10"/>
  <c r="AG1211" i="10"/>
  <c r="AG1213" i="10"/>
  <c r="AG1217" i="10"/>
  <c r="AG1215" i="10"/>
  <c r="AG1216" i="10"/>
  <c r="AG1214" i="10"/>
  <c r="AK1218" i="10"/>
  <c r="G1223" i="10"/>
  <c r="Z1222" i="10"/>
  <c r="AG1221" i="10"/>
  <c r="P1223" i="10"/>
  <c r="U1220" i="10"/>
  <c r="S1223" i="10"/>
  <c r="V1219" i="10"/>
  <c r="AH1221" i="10"/>
  <c r="K1219" i="10"/>
  <c r="Q1221" i="10"/>
  <c r="S1219" i="10"/>
  <c r="N1220" i="10"/>
  <c r="AC1223" i="10"/>
  <c r="K1222" i="10"/>
  <c r="R1222" i="10"/>
  <c r="I1220" i="10"/>
  <c r="F1222" i="10"/>
  <c r="M1072" i="10"/>
  <c r="M1073" i="10"/>
  <c r="M1074" i="10"/>
  <c r="M1075" i="10"/>
  <c r="M1076" i="10"/>
  <c r="M1077" i="10"/>
  <c r="M1078" i="10"/>
  <c r="M1080" i="10"/>
  <c r="M1079" i="10"/>
  <c r="M1082" i="10"/>
  <c r="M1081" i="10"/>
  <c r="M1083" i="10"/>
  <c r="M1085" i="10"/>
  <c r="M1084" i="10"/>
  <c r="M1086" i="10"/>
  <c r="M1088" i="10"/>
  <c r="M1087" i="10"/>
  <c r="M1089" i="10"/>
  <c r="M1090" i="10"/>
  <c r="M1091" i="10"/>
  <c r="M1092" i="10"/>
  <c r="M1093" i="10"/>
  <c r="M1094" i="10"/>
  <c r="M1095" i="10"/>
  <c r="M1096" i="10"/>
  <c r="M1098" i="10"/>
  <c r="M1097" i="10"/>
  <c r="M1099" i="10"/>
  <c r="M1101" i="10"/>
  <c r="M1100" i="10"/>
  <c r="M1102" i="10"/>
  <c r="M1103" i="10"/>
  <c r="M1104" i="10"/>
  <c r="M1105" i="10"/>
  <c r="M1106" i="10"/>
  <c r="M1107" i="10"/>
  <c r="M1108" i="10"/>
  <c r="M1109" i="10"/>
  <c r="M1110" i="10"/>
  <c r="M1111" i="10"/>
  <c r="M1112" i="10"/>
  <c r="M1113" i="10"/>
  <c r="M1114" i="10"/>
  <c r="M1115" i="10"/>
  <c r="M1117" i="10"/>
  <c r="M1116" i="10"/>
  <c r="M1118" i="10"/>
  <c r="M1119" i="10"/>
  <c r="M1120" i="10"/>
  <c r="M1121" i="10"/>
  <c r="M1122" i="10"/>
  <c r="M1123" i="10"/>
  <c r="M1124" i="10"/>
  <c r="M1125" i="10"/>
  <c r="M1126" i="10"/>
  <c r="M1128" i="10"/>
  <c r="M1127" i="10"/>
  <c r="M1129" i="10"/>
  <c r="M1130" i="10"/>
  <c r="M1131" i="10"/>
  <c r="M1132" i="10"/>
  <c r="M1133" i="10"/>
  <c r="M1134" i="10"/>
  <c r="M1135" i="10"/>
  <c r="M1137" i="10"/>
  <c r="M1136" i="10"/>
  <c r="M1138" i="10"/>
  <c r="M1139" i="10"/>
  <c r="M1141" i="10"/>
  <c r="M1140" i="10"/>
  <c r="M1143" i="10"/>
  <c r="M1142" i="10"/>
  <c r="M1144" i="10"/>
  <c r="M1145" i="10"/>
  <c r="M1146" i="10"/>
  <c r="M1148" i="10"/>
  <c r="M1147" i="10"/>
  <c r="M1149" i="10"/>
  <c r="M1150" i="10"/>
  <c r="M1152" i="10"/>
  <c r="M1151" i="10"/>
  <c r="M1153" i="10"/>
  <c r="M1155" i="10"/>
  <c r="M1154" i="10"/>
  <c r="M1157" i="10"/>
  <c r="M1156" i="10"/>
  <c r="M1160" i="10"/>
  <c r="M1158" i="10"/>
  <c r="M1159" i="10"/>
  <c r="M1161" i="10"/>
  <c r="M1162" i="10"/>
  <c r="M1163" i="10"/>
  <c r="M1164" i="10"/>
  <c r="M1165" i="10"/>
  <c r="M1166" i="10"/>
  <c r="M1168" i="10"/>
  <c r="M1167" i="10"/>
  <c r="M1169" i="10"/>
  <c r="M1170" i="10"/>
  <c r="M1171" i="10"/>
  <c r="M1172" i="10"/>
  <c r="M1173" i="10"/>
  <c r="M1174" i="10"/>
  <c r="M1175" i="10"/>
  <c r="M1177" i="10"/>
  <c r="M1176" i="10"/>
  <c r="M1178" i="10"/>
  <c r="M1179" i="10"/>
  <c r="M1180" i="10"/>
  <c r="M1181" i="10"/>
  <c r="M1183" i="10"/>
  <c r="M1182" i="10"/>
  <c r="M1184" i="10"/>
  <c r="M1185" i="10"/>
  <c r="M1186" i="10"/>
  <c r="M1187" i="10"/>
  <c r="M1189" i="10"/>
  <c r="M1188" i="10"/>
  <c r="M1190" i="10"/>
  <c r="M1191" i="10"/>
  <c r="M1192" i="10"/>
  <c r="M1193" i="10"/>
  <c r="M1194" i="10"/>
  <c r="M1195" i="10"/>
  <c r="M1196" i="10"/>
  <c r="M1197" i="10"/>
  <c r="M1198" i="10"/>
  <c r="M1199" i="10"/>
  <c r="M1200" i="10"/>
  <c r="M1202" i="10"/>
  <c r="M1201" i="10"/>
  <c r="M1203" i="10"/>
  <c r="M1204" i="10"/>
  <c r="M1205" i="10"/>
  <c r="M1207" i="10"/>
  <c r="M1206" i="10"/>
  <c r="M1208" i="10"/>
  <c r="M1209" i="10"/>
  <c r="M1210" i="10"/>
  <c r="M1211" i="10"/>
  <c r="M1212" i="10"/>
  <c r="M1215" i="10"/>
  <c r="M1214" i="10"/>
  <c r="M1213" i="10"/>
  <c r="M1217" i="10"/>
  <c r="M1216" i="10"/>
  <c r="M1219" i="10"/>
  <c r="M1218" i="10"/>
  <c r="AF1032" i="10"/>
  <c r="AF1033" i="10"/>
  <c r="AF1035" i="10"/>
  <c r="AF1034" i="10"/>
  <c r="AF1036" i="10"/>
  <c r="AF1077" i="10"/>
  <c r="AF1078" i="10"/>
  <c r="AF1079" i="10"/>
  <c r="AF1080" i="10"/>
  <c r="AF1082" i="10"/>
  <c r="AF1081" i="10"/>
  <c r="AF1083" i="10"/>
  <c r="AF1084" i="10"/>
  <c r="AF1085" i="10"/>
  <c r="AF1086" i="10"/>
  <c r="AF1087" i="10"/>
  <c r="AF1089" i="10"/>
  <c r="AF1088" i="10"/>
  <c r="AF1090" i="10"/>
  <c r="AF1091" i="10"/>
  <c r="AF1092" i="10"/>
  <c r="AF1093" i="10"/>
  <c r="AF1095" i="10"/>
  <c r="AF1094" i="10"/>
  <c r="AF1096" i="10"/>
  <c r="AF1097" i="10"/>
  <c r="AF1099" i="10"/>
  <c r="AF1098" i="10"/>
  <c r="AF1100" i="10"/>
  <c r="AF1101" i="10"/>
  <c r="AF1102" i="10"/>
  <c r="AF1103" i="10"/>
  <c r="AF1105" i="10"/>
  <c r="AF1104" i="10"/>
  <c r="AF1106" i="10"/>
  <c r="AF1107" i="10"/>
  <c r="AF1108" i="10"/>
  <c r="AF1109" i="10"/>
  <c r="AF1110" i="10"/>
  <c r="AF1111" i="10"/>
  <c r="AF1112" i="10"/>
  <c r="AF1113" i="10"/>
  <c r="AF1114" i="10"/>
  <c r="AF1115" i="10"/>
  <c r="AF1116" i="10"/>
  <c r="AF1117" i="10"/>
  <c r="AF1118" i="10"/>
  <c r="AF1120" i="10"/>
  <c r="AF1119" i="10"/>
  <c r="AF1121" i="10"/>
  <c r="AF1122" i="10"/>
  <c r="AF1123" i="10"/>
  <c r="AF1124" i="10"/>
  <c r="AF1125" i="10"/>
  <c r="AF1126" i="10"/>
  <c r="AF1127" i="10"/>
  <c r="AF1128" i="10"/>
  <c r="AF1130" i="10"/>
  <c r="AF1129" i="10"/>
  <c r="AF1132" i="10"/>
  <c r="AF1131" i="10"/>
  <c r="AF1133" i="10"/>
  <c r="AF1135" i="10"/>
  <c r="AF1134" i="10"/>
  <c r="AF1136" i="10"/>
  <c r="AF1137" i="10"/>
  <c r="AF1138" i="10"/>
  <c r="AF1139" i="10"/>
  <c r="AF1141" i="10"/>
  <c r="AF1140" i="10"/>
  <c r="AF1142" i="10"/>
  <c r="AF1143" i="10"/>
  <c r="AF1145" i="10"/>
  <c r="AF1144" i="10"/>
  <c r="AF1146" i="10"/>
  <c r="AF1147" i="10"/>
  <c r="AF1167" i="10"/>
  <c r="AF1169" i="10"/>
  <c r="AF1168" i="10"/>
  <c r="AF1170" i="10"/>
  <c r="AF1172" i="10"/>
  <c r="AF1171" i="10"/>
  <c r="AF1173" i="10"/>
  <c r="AF1174" i="10"/>
  <c r="AF1175" i="10"/>
  <c r="AF1177" i="10"/>
  <c r="AF1176" i="10"/>
  <c r="AF1178" i="10"/>
  <c r="AF1179" i="10"/>
  <c r="AF1180" i="10"/>
  <c r="AF1181" i="10"/>
  <c r="AF1182" i="10"/>
  <c r="AF1183" i="10"/>
  <c r="AF1184" i="10"/>
  <c r="AF1185" i="10"/>
  <c r="AF1188" i="10"/>
  <c r="AF1186" i="10"/>
  <c r="AF1187" i="10"/>
  <c r="AF1190" i="10"/>
  <c r="AF1189" i="10"/>
  <c r="AF1191" i="10"/>
  <c r="AF1193" i="10"/>
  <c r="AF1192" i="10"/>
  <c r="AF1194" i="10"/>
  <c r="AF1196" i="10"/>
  <c r="AF1195" i="10"/>
  <c r="AF1197" i="10"/>
  <c r="AF1199" i="10"/>
  <c r="AF1198" i="10"/>
  <c r="AF1201" i="10"/>
  <c r="AF1200" i="10"/>
  <c r="AF1202" i="10"/>
  <c r="AF1203" i="10"/>
  <c r="AF1204" i="10"/>
  <c r="AF1205" i="10"/>
  <c r="AF1206" i="10"/>
  <c r="AF1208" i="10"/>
  <c r="AF1207" i="10"/>
  <c r="AF1209" i="10"/>
  <c r="AF1210" i="10"/>
  <c r="AF1211" i="10"/>
  <c r="AF1212" i="10"/>
  <c r="AF1213" i="10"/>
  <c r="AF1214" i="10"/>
  <c r="AF1215" i="10"/>
  <c r="AF1216" i="10"/>
  <c r="AF1218" i="10"/>
  <c r="AF1217" i="10"/>
  <c r="AF1221" i="10"/>
  <c r="Y1077" i="10"/>
  <c r="Y1078" i="10"/>
  <c r="Y1079" i="10"/>
  <c r="Y1081" i="10"/>
  <c r="Y1082" i="10"/>
  <c r="Y1080" i="10"/>
  <c r="Y1083" i="10"/>
  <c r="Y1084" i="10"/>
  <c r="Y1085" i="10"/>
  <c r="Y1087" i="10"/>
  <c r="Y1086" i="10"/>
  <c r="Y1089" i="10"/>
  <c r="Y1088" i="10"/>
  <c r="Y1090" i="10"/>
  <c r="Y1091" i="10"/>
  <c r="Y1093" i="10"/>
  <c r="Y1092" i="10"/>
  <c r="Y1095" i="10"/>
  <c r="Y1094" i="10"/>
  <c r="Y1097" i="10"/>
  <c r="Y1096" i="10"/>
  <c r="Y1099" i="10"/>
  <c r="Y1098" i="10"/>
  <c r="Y1100" i="10"/>
  <c r="Y1101" i="10"/>
  <c r="Y1102" i="10"/>
  <c r="Y1103" i="10"/>
  <c r="Y1104" i="10"/>
  <c r="Y1105" i="10"/>
  <c r="Y1106" i="10"/>
  <c r="Y1107" i="10"/>
  <c r="Y1109" i="10"/>
  <c r="Y1108" i="10"/>
  <c r="Y1110" i="10"/>
  <c r="Y1111" i="10"/>
  <c r="Y1112" i="10"/>
  <c r="Y1113" i="10"/>
  <c r="Y1114" i="10"/>
  <c r="Y1115" i="10"/>
  <c r="Y1116" i="10"/>
  <c r="Y1117" i="10"/>
  <c r="Y1119" i="10"/>
  <c r="Y1118" i="10"/>
  <c r="Y1120" i="10"/>
  <c r="Y1121" i="10"/>
  <c r="Y1122" i="10"/>
  <c r="Y1123" i="10"/>
  <c r="Y1124" i="10"/>
  <c r="Y1125" i="10"/>
  <c r="Y1126" i="10"/>
  <c r="Y1127" i="10"/>
  <c r="Y1128" i="10"/>
  <c r="Y1130" i="10"/>
  <c r="Y1129" i="10"/>
  <c r="Y1131" i="10"/>
  <c r="Y1132" i="10"/>
  <c r="Y1133" i="10"/>
  <c r="Y1135" i="10"/>
  <c r="Y1134" i="10"/>
  <c r="Y1136" i="10"/>
  <c r="Y1137" i="10"/>
  <c r="Y1139" i="10"/>
  <c r="Y1138" i="10"/>
  <c r="Y1140" i="10"/>
  <c r="Y1141" i="10"/>
  <c r="Y1142" i="10"/>
  <c r="Y1143" i="10"/>
  <c r="Y1145" i="10"/>
  <c r="Y1144" i="10"/>
  <c r="Y1146" i="10"/>
  <c r="Y1147" i="10"/>
  <c r="Y1149" i="10"/>
  <c r="Y1148" i="10"/>
  <c r="Y1150" i="10"/>
  <c r="Y1151" i="10"/>
  <c r="Y1152" i="10"/>
  <c r="Y1153" i="10"/>
  <c r="Y1154" i="10"/>
  <c r="Y1155" i="10"/>
  <c r="Y1156" i="10"/>
  <c r="Y1157" i="10"/>
  <c r="Y1158" i="10"/>
  <c r="Y1159" i="10"/>
  <c r="Y1160" i="10"/>
  <c r="Y1161" i="10"/>
  <c r="Y1163" i="10"/>
  <c r="Y1162" i="10"/>
  <c r="Y1165" i="10"/>
  <c r="Y1164" i="10"/>
  <c r="Y1166" i="10"/>
  <c r="Y1168" i="10"/>
  <c r="Y1167" i="10"/>
  <c r="Y1169" i="10"/>
  <c r="Y1170" i="10"/>
  <c r="Y1171" i="10"/>
  <c r="Y1174" i="10"/>
  <c r="Y1172" i="10"/>
  <c r="Y1173" i="10"/>
  <c r="Y1175" i="10"/>
  <c r="Y1176" i="10"/>
  <c r="Y1177" i="10"/>
  <c r="Y1178" i="10"/>
  <c r="Y1180" i="10"/>
  <c r="Y1179" i="10"/>
  <c r="Y1181" i="10"/>
  <c r="Y1183" i="10"/>
  <c r="Y1182" i="10"/>
  <c r="Y1184" i="10"/>
  <c r="Y1187" i="10"/>
  <c r="Y1185" i="10"/>
  <c r="Y1186" i="10"/>
  <c r="Y1188" i="10"/>
  <c r="Y1189" i="10"/>
  <c r="Y1190" i="10"/>
  <c r="Y1192" i="10"/>
  <c r="Y1191" i="10"/>
  <c r="Y1193" i="10"/>
  <c r="Y1194" i="10"/>
  <c r="Y1195" i="10"/>
  <c r="Y1198" i="10"/>
  <c r="Y1197" i="10"/>
  <c r="Y1196" i="10"/>
  <c r="Y1200" i="10"/>
  <c r="Y1199" i="10"/>
  <c r="Y1201" i="10"/>
  <c r="Y1202" i="10"/>
  <c r="Y1203" i="10"/>
  <c r="Y1205" i="10"/>
  <c r="Y1204" i="10"/>
  <c r="Y1208" i="10"/>
  <c r="Y1207" i="10"/>
  <c r="Y1206" i="10"/>
  <c r="Y1209" i="10"/>
  <c r="Y1211" i="10"/>
  <c r="Y1210" i="10"/>
  <c r="Y1212" i="10"/>
  <c r="Y1214" i="10"/>
  <c r="Y1215" i="10"/>
  <c r="Y1213" i="10"/>
  <c r="Y1217" i="10"/>
  <c r="Y1216" i="10"/>
  <c r="Y1218" i="10"/>
  <c r="N1072" i="10"/>
  <c r="N1073" i="10"/>
  <c r="N1074" i="10"/>
  <c r="N1075" i="10"/>
  <c r="N1076" i="10"/>
  <c r="N1077" i="10"/>
  <c r="N1079" i="10"/>
  <c r="N1078" i="10"/>
  <c r="N1081" i="10"/>
  <c r="N1080" i="10"/>
  <c r="N1082" i="10"/>
  <c r="N1083" i="10"/>
  <c r="N1084" i="10"/>
  <c r="N1085" i="10"/>
  <c r="N1087" i="10"/>
  <c r="N1086" i="10"/>
  <c r="N1088" i="10"/>
  <c r="N1090" i="10"/>
  <c r="N1091" i="10"/>
  <c r="N1089" i="10"/>
  <c r="N1092" i="10"/>
  <c r="N1095" i="10"/>
  <c r="N1093" i="10"/>
  <c r="N1094" i="10"/>
  <c r="N1096" i="10"/>
  <c r="N1097" i="10"/>
  <c r="N1098" i="10"/>
  <c r="N1100" i="10"/>
  <c r="N1099" i="10"/>
  <c r="N1101" i="10"/>
  <c r="N1104" i="10"/>
  <c r="N1102" i="10"/>
  <c r="N1103" i="10"/>
  <c r="N1106" i="10"/>
  <c r="N1105" i="10"/>
  <c r="N1107" i="10"/>
  <c r="N1108" i="10"/>
  <c r="N1109" i="10"/>
  <c r="N1111" i="10"/>
  <c r="N1110" i="10"/>
  <c r="N1112" i="10"/>
  <c r="N1114" i="10"/>
  <c r="N1113" i="10"/>
  <c r="N1116" i="10"/>
  <c r="N1115" i="10"/>
  <c r="N1117" i="10"/>
  <c r="N1118" i="10"/>
  <c r="N1119" i="10"/>
  <c r="N1120" i="10"/>
  <c r="N1121" i="10"/>
  <c r="N1122" i="10"/>
  <c r="N1124" i="10"/>
  <c r="N1123" i="10"/>
  <c r="N1125" i="10"/>
  <c r="N1126" i="10"/>
  <c r="N1127" i="10"/>
  <c r="N1128" i="10"/>
  <c r="N1129" i="10"/>
  <c r="N1130" i="10"/>
  <c r="N1131" i="10"/>
  <c r="N1133" i="10"/>
  <c r="N1132" i="10"/>
  <c r="N1134" i="10"/>
  <c r="N1135" i="10"/>
  <c r="N1136" i="10"/>
  <c r="N1138" i="10"/>
  <c r="N1137" i="10"/>
  <c r="N1139" i="10"/>
  <c r="N1140" i="10"/>
  <c r="N1141" i="10"/>
  <c r="N1142" i="10"/>
  <c r="N1143" i="10"/>
  <c r="N1145" i="10"/>
  <c r="N1144" i="10"/>
  <c r="N1146" i="10"/>
  <c r="N1147" i="10"/>
  <c r="N1148" i="10"/>
  <c r="N1149" i="10"/>
  <c r="N1151" i="10"/>
  <c r="N1150" i="10"/>
  <c r="N1152" i="10"/>
  <c r="N1153" i="10"/>
  <c r="N1154" i="10"/>
  <c r="N1155" i="10"/>
  <c r="N1158" i="10"/>
  <c r="N1156" i="10"/>
  <c r="N1157" i="10"/>
  <c r="N1160" i="10"/>
  <c r="N1159" i="10"/>
  <c r="N1161" i="10"/>
  <c r="N1162" i="10"/>
  <c r="N1164" i="10"/>
  <c r="N1163" i="10"/>
  <c r="N1165" i="10"/>
  <c r="N1166" i="10"/>
  <c r="N1168" i="10"/>
  <c r="N1167" i="10"/>
  <c r="N1169" i="10"/>
  <c r="N1171" i="10"/>
  <c r="N1170" i="10"/>
  <c r="N1172" i="10"/>
  <c r="N1173" i="10"/>
  <c r="N1174" i="10"/>
  <c r="N1175" i="10"/>
  <c r="N1176" i="10"/>
  <c r="N1177" i="10"/>
  <c r="N1178" i="10"/>
  <c r="N1179" i="10"/>
  <c r="N1180" i="10"/>
  <c r="N1181" i="10"/>
  <c r="N1182" i="10"/>
  <c r="N1183" i="10"/>
  <c r="N1185" i="10"/>
  <c r="N1184" i="10"/>
  <c r="N1186" i="10"/>
  <c r="N1187" i="10"/>
  <c r="N1189" i="10"/>
  <c r="N1188" i="10"/>
  <c r="N1190" i="10"/>
  <c r="N1191" i="10"/>
  <c r="N1193" i="10"/>
  <c r="N1192" i="10"/>
  <c r="N1194" i="10"/>
  <c r="N1195" i="10"/>
  <c r="N1198" i="10"/>
  <c r="N1196" i="10"/>
  <c r="N1200" i="10"/>
  <c r="N1197" i="10"/>
  <c r="N1199" i="10"/>
  <c r="N1201" i="10"/>
  <c r="N1203" i="10"/>
  <c r="N1202" i="10"/>
  <c r="N1204" i="10"/>
  <c r="N1207" i="10"/>
  <c r="N1205" i="10"/>
  <c r="N1206" i="10"/>
  <c r="N1209" i="10"/>
  <c r="N1210" i="10"/>
  <c r="N1208" i="10"/>
  <c r="N1212" i="10"/>
  <c r="N1211" i="10"/>
  <c r="N1213" i="10"/>
  <c r="N1214" i="10"/>
  <c r="N1216" i="10"/>
  <c r="N1215" i="10"/>
  <c r="N1218" i="10"/>
  <c r="N1217" i="10"/>
  <c r="AA1072" i="10"/>
  <c r="AA1073" i="10"/>
  <c r="AA1074" i="10"/>
  <c r="AA1075" i="10"/>
  <c r="AA1077" i="10"/>
  <c r="AA1076" i="10"/>
  <c r="AA1078" i="10"/>
  <c r="AA1079" i="10"/>
  <c r="AA1080" i="10"/>
  <c r="AA1081" i="10"/>
  <c r="AA1082" i="10"/>
  <c r="AA1083" i="10"/>
  <c r="AA1084" i="10"/>
  <c r="AA1085" i="10"/>
  <c r="AA1086" i="10"/>
  <c r="AA1087" i="10"/>
  <c r="AA1089" i="10"/>
  <c r="AA1088" i="10"/>
  <c r="AA1090" i="10"/>
  <c r="AA1091" i="10"/>
  <c r="AA1093" i="10"/>
  <c r="AA1092" i="10"/>
  <c r="AA1094" i="10"/>
  <c r="AA1095" i="10"/>
  <c r="AA1097" i="10"/>
  <c r="AA1096" i="10"/>
  <c r="AA1098" i="10"/>
  <c r="AA1099" i="10"/>
  <c r="AA1100" i="10"/>
  <c r="AA1101" i="10"/>
  <c r="AA1102" i="10"/>
  <c r="AA1103" i="10"/>
  <c r="AA1104" i="10"/>
  <c r="AA1105" i="10"/>
  <c r="AA1106" i="10"/>
  <c r="AA1107" i="10"/>
  <c r="AA1108" i="10"/>
  <c r="AA1109" i="10"/>
  <c r="AA1110" i="10"/>
  <c r="AA1111" i="10"/>
  <c r="AA1112" i="10"/>
  <c r="AA1114" i="10"/>
  <c r="AA1113" i="10"/>
  <c r="AA1115" i="10"/>
  <c r="AA1116" i="10"/>
  <c r="AA1117" i="10"/>
  <c r="AA1119" i="10"/>
  <c r="AA1118" i="10"/>
  <c r="AA1120" i="10"/>
  <c r="AA1121" i="10"/>
  <c r="AA1123" i="10"/>
  <c r="AA1122" i="10"/>
  <c r="AA1124" i="10"/>
  <c r="AA1125" i="10"/>
  <c r="AA1127" i="10"/>
  <c r="AA1126" i="10"/>
  <c r="AA1128" i="10"/>
  <c r="AA1129" i="10"/>
  <c r="AA1130" i="10"/>
  <c r="AA1131" i="10"/>
  <c r="AA1132" i="10"/>
  <c r="AA1134" i="10"/>
  <c r="AA1133" i="10"/>
  <c r="AA1135" i="10"/>
  <c r="AA1136" i="10"/>
  <c r="AA1138" i="10"/>
  <c r="AA1137" i="10"/>
  <c r="AA1139" i="10"/>
  <c r="AA1141" i="10"/>
  <c r="AA1140" i="10"/>
  <c r="AA1142" i="10"/>
  <c r="AA1144" i="10"/>
  <c r="AA1143" i="10"/>
  <c r="AA1145" i="10"/>
  <c r="AA1147" i="10"/>
  <c r="AA1146" i="10"/>
  <c r="AA1148" i="10"/>
  <c r="AA1151" i="10"/>
  <c r="AA1149" i="10"/>
  <c r="AA1150" i="10"/>
  <c r="AA1152" i="10"/>
  <c r="AA1153" i="10"/>
  <c r="AA1154" i="10"/>
  <c r="AA1155" i="10"/>
  <c r="AA1156" i="10"/>
  <c r="AA1157" i="10"/>
  <c r="AA1158" i="10"/>
  <c r="AA1159" i="10"/>
  <c r="AA1160" i="10"/>
  <c r="AA1161" i="10"/>
  <c r="AA1162" i="10"/>
  <c r="AA1164" i="10"/>
  <c r="AA1163" i="10"/>
  <c r="AA1165" i="10"/>
  <c r="AA1166" i="10"/>
  <c r="AA1167" i="10"/>
  <c r="AA1169" i="10"/>
  <c r="AA1168" i="10"/>
  <c r="AA1170" i="10"/>
  <c r="AA1171" i="10"/>
  <c r="AA1172" i="10"/>
  <c r="AA1173" i="10"/>
  <c r="AA1174" i="10"/>
  <c r="AA1175" i="10"/>
  <c r="AA1177" i="10"/>
  <c r="AA1176" i="10"/>
  <c r="AA1178" i="10"/>
  <c r="AA1179" i="10"/>
  <c r="AA1180" i="10"/>
  <c r="AA1181" i="10"/>
  <c r="AA1182" i="10"/>
  <c r="AA1183" i="10"/>
  <c r="AA1184" i="10"/>
  <c r="AA1185" i="10"/>
  <c r="AA1186" i="10"/>
  <c r="AA1188" i="10"/>
  <c r="AA1187" i="10"/>
  <c r="AA1189" i="10"/>
  <c r="AA1190" i="10"/>
  <c r="AA1191" i="10"/>
  <c r="AA1192" i="10"/>
  <c r="AA1193" i="10"/>
  <c r="AA1194" i="10"/>
  <c r="AA1195" i="10"/>
  <c r="AA1196" i="10"/>
  <c r="AA1197" i="10"/>
  <c r="AA1198" i="10"/>
  <c r="AA1200" i="10"/>
  <c r="AA1199" i="10"/>
  <c r="AA1201" i="10"/>
  <c r="AA1203" i="10"/>
  <c r="AA1202" i="10"/>
  <c r="AA1205" i="10"/>
  <c r="AA1204" i="10"/>
  <c r="AA1206" i="10"/>
  <c r="AA1207" i="10"/>
  <c r="AA1208" i="10"/>
  <c r="AA1210" i="10"/>
  <c r="AA1209" i="10"/>
  <c r="AA1211" i="10"/>
  <c r="AA1212" i="10"/>
  <c r="AA1213" i="10"/>
  <c r="AA1214" i="10"/>
  <c r="AA1218" i="10"/>
  <c r="AA1215" i="10"/>
  <c r="AA1216" i="10"/>
  <c r="AA1217" i="10"/>
  <c r="AA1222" i="10"/>
  <c r="AL1072" i="10"/>
  <c r="AL1073" i="10"/>
  <c r="AL1074" i="10"/>
  <c r="AL1075" i="10"/>
  <c r="AL1076" i="10"/>
  <c r="AL1079" i="10"/>
  <c r="AL1077" i="10"/>
  <c r="AL1078" i="10"/>
  <c r="AL1080" i="10"/>
  <c r="AL1081" i="10"/>
  <c r="AL1082" i="10"/>
  <c r="AL1085" i="10"/>
  <c r="AL1083" i="10"/>
  <c r="AL1084" i="10"/>
  <c r="AL1086" i="10"/>
  <c r="AL1088" i="10"/>
  <c r="AL1087" i="10"/>
  <c r="AL1089" i="10"/>
  <c r="AL1090" i="10"/>
  <c r="AL1091" i="10"/>
  <c r="AL1092" i="10"/>
  <c r="AL1094" i="10"/>
  <c r="AL1093" i="10"/>
  <c r="AL1095" i="10"/>
  <c r="AL1096" i="10"/>
  <c r="AL1097" i="10"/>
  <c r="AL1098" i="10"/>
  <c r="AL1099" i="10"/>
  <c r="AL1100" i="10"/>
  <c r="AL1101" i="10"/>
  <c r="AL1102" i="10"/>
  <c r="AL1104" i="10"/>
  <c r="AL1103" i="10"/>
  <c r="AL1105" i="10"/>
  <c r="AL1106" i="10"/>
  <c r="AL1107" i="10"/>
  <c r="AL1108" i="10"/>
  <c r="AL1109" i="10"/>
  <c r="AL1110" i="10"/>
  <c r="AL1113" i="10"/>
  <c r="AL1111" i="10"/>
  <c r="AL1112" i="10"/>
  <c r="AL1114" i="10"/>
  <c r="AL1115" i="10"/>
  <c r="AL1116" i="10"/>
  <c r="AL1118" i="10"/>
  <c r="AL1117" i="10"/>
  <c r="AL1119" i="10"/>
  <c r="AL1120" i="10"/>
  <c r="AL1121" i="10"/>
  <c r="AL1122" i="10"/>
  <c r="AL1123" i="10"/>
  <c r="AL1124" i="10"/>
  <c r="AL1126" i="10"/>
  <c r="AL1125" i="10"/>
  <c r="AL1128" i="10"/>
  <c r="AL1127" i="10"/>
  <c r="AL1129" i="10"/>
  <c r="AL1130" i="10"/>
  <c r="AL1132" i="10"/>
  <c r="AL1131" i="10"/>
  <c r="AL1133" i="10"/>
  <c r="AL1135" i="10"/>
  <c r="AL1134" i="10"/>
  <c r="AL1136" i="10"/>
  <c r="AL1137" i="10"/>
  <c r="AL1138" i="10"/>
  <c r="AL1139" i="10"/>
  <c r="AL1140" i="10"/>
  <c r="AL1142" i="10"/>
  <c r="AL1141" i="10"/>
  <c r="AL1143" i="10"/>
  <c r="AL1144" i="10"/>
  <c r="AL1146" i="10"/>
  <c r="AL1145" i="10"/>
  <c r="AL1147" i="10"/>
  <c r="AL1148" i="10"/>
  <c r="AL1150" i="10"/>
  <c r="AL1149" i="10"/>
  <c r="AL1151" i="10"/>
  <c r="AL1153" i="10"/>
  <c r="AL1152" i="10"/>
  <c r="AL1154" i="10"/>
  <c r="AL1155" i="10"/>
  <c r="AL1156" i="10"/>
  <c r="AL1157" i="10"/>
  <c r="AL1159" i="10"/>
  <c r="AL1158" i="10"/>
  <c r="AL1160" i="10"/>
  <c r="AL1161" i="10"/>
  <c r="AL1162" i="10"/>
  <c r="AL1163" i="10"/>
  <c r="AL1165" i="10"/>
  <c r="AL1166" i="10"/>
  <c r="AL1164" i="10"/>
  <c r="AL1169" i="10"/>
  <c r="AL1167" i="10"/>
  <c r="AL1168" i="10"/>
  <c r="AL1170" i="10"/>
  <c r="AL1171" i="10"/>
  <c r="AL1172" i="10"/>
  <c r="AL1173" i="10"/>
  <c r="AL1174" i="10"/>
  <c r="AL1175" i="10"/>
  <c r="AL1176" i="10"/>
  <c r="AL1178" i="10"/>
  <c r="AL1177" i="10"/>
  <c r="AL1180" i="10"/>
  <c r="AL1179" i="10"/>
  <c r="AL1181" i="10"/>
  <c r="AL1182" i="10"/>
  <c r="AL1183" i="10"/>
  <c r="AL1184" i="10"/>
  <c r="AL1186" i="10"/>
  <c r="AL1185" i="10"/>
  <c r="AL1187" i="10"/>
  <c r="AL1188" i="10"/>
  <c r="AL1189" i="10"/>
  <c r="AL1190" i="10"/>
  <c r="AL1192" i="10"/>
  <c r="AL1191" i="10"/>
  <c r="AL1193" i="10"/>
  <c r="AL1194" i="10"/>
  <c r="AL1195" i="10"/>
  <c r="AL1197" i="10"/>
  <c r="AL1196" i="10"/>
  <c r="AL1198" i="10"/>
  <c r="AL1200" i="10"/>
  <c r="AL1199" i="10"/>
  <c r="AL1201" i="10"/>
  <c r="AL1202" i="10"/>
  <c r="AL1204" i="10"/>
  <c r="AL1205" i="10"/>
  <c r="AL1203" i="10"/>
  <c r="AL1206" i="10"/>
  <c r="AL1208" i="10"/>
  <c r="AL1207" i="10"/>
  <c r="AL1211" i="10"/>
  <c r="AL1210" i="10"/>
  <c r="AL1209" i="10"/>
  <c r="AL1213" i="10"/>
  <c r="AL1212" i="10"/>
  <c r="AL1214" i="10"/>
  <c r="AL1215" i="10"/>
  <c r="AL1216" i="10"/>
  <c r="AL1217" i="10"/>
  <c r="AL1222" i="10"/>
  <c r="AI1219" i="10"/>
  <c r="R1223" i="10"/>
  <c r="N1221" i="10"/>
  <c r="AG1223" i="10"/>
  <c r="AC1220" i="10"/>
  <c r="AE1222" i="10"/>
  <c r="E1223" i="10"/>
  <c r="AL1221" i="10"/>
  <c r="AH1219" i="10"/>
  <c r="K1223" i="10"/>
  <c r="AJ1222" i="10"/>
  <c r="G1222" i="10"/>
  <c r="S1222" i="10"/>
  <c r="Y1220" i="10"/>
  <c r="P1219" i="10"/>
  <c r="S1218" i="10"/>
  <c r="AJ1219" i="10"/>
  <c r="H1032" i="10"/>
  <c r="H1034" i="10"/>
  <c r="H1033" i="10"/>
  <c r="H1036" i="10"/>
  <c r="H1035" i="10"/>
  <c r="H1077" i="10"/>
  <c r="H1080" i="10"/>
  <c r="H1078" i="10"/>
  <c r="H1079" i="10"/>
  <c r="H1082" i="10"/>
  <c r="H1081" i="10"/>
  <c r="H1083" i="10"/>
  <c r="H1085" i="10"/>
  <c r="H1084" i="10"/>
  <c r="H1086" i="10"/>
  <c r="H1087" i="10"/>
  <c r="H1088" i="10"/>
  <c r="H1089" i="10"/>
  <c r="H1090" i="10"/>
  <c r="H1093" i="10"/>
  <c r="H1091" i="10"/>
  <c r="H1092" i="10"/>
  <c r="H1095" i="10"/>
  <c r="H1094" i="10"/>
  <c r="H1097" i="10"/>
  <c r="H1096" i="10"/>
  <c r="H1098" i="10"/>
  <c r="H1099" i="10"/>
  <c r="H1100" i="10"/>
  <c r="H1102" i="10"/>
  <c r="H1101" i="10"/>
  <c r="H1103" i="10"/>
  <c r="H1105" i="10"/>
  <c r="H1104" i="10"/>
  <c r="H1106" i="10"/>
  <c r="H1107" i="10"/>
  <c r="H1108" i="10"/>
  <c r="H1110" i="10"/>
  <c r="H1109" i="10"/>
  <c r="H1111" i="10"/>
  <c r="H1112" i="10"/>
  <c r="H1113" i="10"/>
  <c r="H1114" i="10"/>
  <c r="H1115" i="10"/>
  <c r="H1116" i="10"/>
  <c r="H1117" i="10"/>
  <c r="H1118" i="10"/>
  <c r="H1119" i="10"/>
  <c r="H1122" i="10"/>
  <c r="H1120" i="10"/>
  <c r="H1121" i="10"/>
  <c r="H1123" i="10"/>
  <c r="H1124" i="10"/>
  <c r="H1125" i="10"/>
  <c r="H1128" i="10"/>
  <c r="H1126" i="10"/>
  <c r="H1127" i="10"/>
  <c r="H1129" i="10"/>
  <c r="H1130" i="10"/>
  <c r="H1131" i="10"/>
  <c r="H1132" i="10"/>
  <c r="H1134" i="10"/>
  <c r="H1133" i="10"/>
  <c r="H1135" i="10"/>
  <c r="H1136" i="10"/>
  <c r="H1137" i="10"/>
  <c r="H1138" i="10"/>
  <c r="H1140" i="10"/>
  <c r="H1139" i="10"/>
  <c r="H1141" i="10"/>
  <c r="H1142" i="10"/>
  <c r="H1143" i="10"/>
  <c r="H1144" i="10"/>
  <c r="H1145" i="10"/>
  <c r="H1146" i="10"/>
  <c r="H1147" i="10"/>
  <c r="H1167" i="10"/>
  <c r="H1168" i="10"/>
  <c r="H1169" i="10"/>
  <c r="H1170" i="10"/>
  <c r="H1172" i="10"/>
  <c r="H1171" i="10"/>
  <c r="H1173" i="10"/>
  <c r="H1174" i="10"/>
  <c r="H1175" i="10"/>
  <c r="H1177" i="10"/>
  <c r="H1176" i="10"/>
  <c r="H1178" i="10"/>
  <c r="H1179" i="10"/>
  <c r="H1180" i="10"/>
  <c r="H1181" i="10"/>
  <c r="H1182" i="10"/>
  <c r="H1183" i="10"/>
  <c r="H1184" i="10"/>
  <c r="H1185" i="10"/>
  <c r="H1186" i="10"/>
  <c r="H1187" i="10"/>
  <c r="H1188" i="10"/>
  <c r="H1189" i="10"/>
  <c r="H1190" i="10"/>
  <c r="H1192" i="10"/>
  <c r="H1191" i="10"/>
  <c r="H1193" i="10"/>
  <c r="H1194" i="10"/>
  <c r="H1195" i="10"/>
  <c r="H1196" i="10"/>
  <c r="H1197" i="10"/>
  <c r="H1198" i="10"/>
  <c r="H1199" i="10"/>
  <c r="H1200" i="10"/>
  <c r="H1201" i="10"/>
  <c r="H1202" i="10"/>
  <c r="H1203" i="10"/>
  <c r="H1205" i="10"/>
  <c r="H1204" i="10"/>
  <c r="H1206" i="10"/>
  <c r="H1207" i="10"/>
  <c r="H1209" i="10"/>
  <c r="H1208" i="10"/>
  <c r="H1210" i="10"/>
  <c r="H1211" i="10"/>
  <c r="H1213" i="10"/>
  <c r="H1212" i="10"/>
  <c r="H1215" i="10"/>
  <c r="H1214" i="10"/>
  <c r="H1218" i="10"/>
  <c r="H1216" i="10"/>
  <c r="H1217" i="10"/>
  <c r="AB1072" i="10"/>
  <c r="AB1073" i="10"/>
  <c r="AB1074" i="10"/>
  <c r="AB1075" i="10"/>
  <c r="AB1076" i="10"/>
  <c r="AB1077" i="10"/>
  <c r="AB1078" i="10"/>
  <c r="AB1080" i="10"/>
  <c r="AB1079" i="10"/>
  <c r="AB1081" i="10"/>
  <c r="AB1082" i="10"/>
  <c r="AB1084" i="10"/>
  <c r="AB1083" i="10"/>
  <c r="AB1085" i="10"/>
  <c r="AB1087" i="10"/>
  <c r="AB1086" i="10"/>
  <c r="AB1088" i="10"/>
  <c r="AB1089" i="10"/>
  <c r="AB1090" i="10"/>
  <c r="AB1091" i="10"/>
  <c r="AB1092" i="10"/>
  <c r="AB1093" i="10"/>
  <c r="AB1094" i="10"/>
  <c r="AB1095" i="10"/>
  <c r="AB1096" i="10"/>
  <c r="AB1097" i="10"/>
  <c r="AB1098" i="10"/>
  <c r="AB1099" i="10"/>
  <c r="AB1100" i="10"/>
  <c r="AB1101" i="10"/>
  <c r="AB1102" i="10"/>
  <c r="AB1103" i="10"/>
  <c r="AB1104" i="10"/>
  <c r="AB1105" i="10"/>
  <c r="AB1106" i="10"/>
  <c r="AB1107" i="10"/>
  <c r="AB1108" i="10"/>
  <c r="AB1109" i="10"/>
  <c r="AB1110" i="10"/>
  <c r="AB1112" i="10"/>
  <c r="AB1111" i="10"/>
  <c r="AB1113" i="10"/>
  <c r="AB1114" i="10"/>
  <c r="AB1115" i="10"/>
  <c r="AB1117" i="10"/>
  <c r="AB1116" i="10"/>
  <c r="AB1118" i="10"/>
  <c r="AB1120" i="10"/>
  <c r="AB1119" i="10"/>
  <c r="AB1121" i="10"/>
  <c r="AB1122" i="10"/>
  <c r="AB1123" i="10"/>
  <c r="AB1124" i="10"/>
  <c r="AB1125" i="10"/>
  <c r="AB1126" i="10"/>
  <c r="AB1127" i="10"/>
  <c r="AB1128" i="10"/>
  <c r="AB1129" i="10"/>
  <c r="AB1131" i="10"/>
  <c r="AB1130" i="10"/>
  <c r="AB1132" i="10"/>
  <c r="AB1133" i="10"/>
  <c r="AB1134" i="10"/>
  <c r="AB1136" i="10"/>
  <c r="AB1135" i="10"/>
  <c r="AB1138" i="10"/>
  <c r="AB1137" i="10"/>
  <c r="AB1139" i="10"/>
  <c r="AB1141" i="10"/>
  <c r="AB1140" i="10"/>
  <c r="AB1142" i="10"/>
  <c r="AB1144" i="10"/>
  <c r="AB1143" i="10"/>
  <c r="AB1145" i="10"/>
  <c r="AB1148" i="10"/>
  <c r="AB1146" i="10"/>
  <c r="AB1147" i="10"/>
  <c r="AB1150" i="10"/>
  <c r="AB1149" i="10"/>
  <c r="AB1152" i="10"/>
  <c r="AB1151" i="10"/>
  <c r="AB1153" i="10"/>
  <c r="AB1154" i="10"/>
  <c r="AB1155" i="10"/>
  <c r="AB1156" i="10"/>
  <c r="AB1157" i="10"/>
  <c r="AB1158" i="10"/>
  <c r="AB1159" i="10"/>
  <c r="AB1161" i="10"/>
  <c r="AB1160" i="10"/>
  <c r="AB1162" i="10"/>
  <c r="AB1163" i="10"/>
  <c r="AB1164" i="10"/>
  <c r="AB1165" i="10"/>
  <c r="AB1166" i="10"/>
  <c r="AB1169" i="10"/>
  <c r="AB1167" i="10"/>
  <c r="AB1168" i="10"/>
  <c r="AB1170" i="10"/>
  <c r="AB1171" i="10"/>
  <c r="AB1173" i="10"/>
  <c r="AB1172" i="10"/>
  <c r="AB1174" i="10"/>
  <c r="AB1175" i="10"/>
  <c r="AB1176" i="10"/>
  <c r="AB1178" i="10"/>
  <c r="AB1177" i="10"/>
  <c r="AB1179" i="10"/>
  <c r="AB1180" i="10"/>
  <c r="AB1181" i="10"/>
  <c r="AB1183" i="10"/>
  <c r="AB1182" i="10"/>
  <c r="AB1185" i="10"/>
  <c r="AB1184" i="10"/>
  <c r="AB1186" i="10"/>
  <c r="AB1188" i="10"/>
  <c r="AB1187" i="10"/>
  <c r="AB1189" i="10"/>
  <c r="AB1190" i="10"/>
  <c r="AB1191" i="10"/>
  <c r="AB1192" i="10"/>
  <c r="AB1193" i="10"/>
  <c r="AB1194" i="10"/>
  <c r="AB1196" i="10"/>
  <c r="AB1195" i="10"/>
  <c r="AB1197" i="10"/>
  <c r="AB1198" i="10"/>
  <c r="AB1199" i="10"/>
  <c r="AB1201" i="10"/>
  <c r="AB1200" i="10"/>
  <c r="AB1202" i="10"/>
  <c r="AB1203" i="10"/>
  <c r="AB1204" i="10"/>
  <c r="AB1206" i="10"/>
  <c r="AB1205" i="10"/>
  <c r="AB1207" i="10"/>
  <c r="AB1208" i="10"/>
  <c r="AB1211" i="10"/>
  <c r="AB1210" i="10"/>
  <c r="AB1209" i="10"/>
  <c r="AB1212" i="10"/>
  <c r="AB1214" i="10"/>
  <c r="AB1213" i="10"/>
  <c r="AB1215" i="10"/>
  <c r="AB1218" i="10"/>
  <c r="AB1216" i="10"/>
  <c r="AB1220" i="10"/>
  <c r="AB1217" i="10"/>
  <c r="AM1072" i="10"/>
  <c r="AM1073" i="10"/>
  <c r="AM1074" i="10"/>
  <c r="AM1075" i="10"/>
  <c r="AM1076" i="10"/>
  <c r="AM1077" i="10"/>
  <c r="AM1079" i="10"/>
  <c r="AM1078" i="10"/>
  <c r="AM1080" i="10"/>
  <c r="AM1081" i="10"/>
  <c r="AM1082" i="10"/>
  <c r="AM1084" i="10"/>
  <c r="AM1083" i="10"/>
  <c r="AM1085" i="10"/>
  <c r="AM1088" i="10"/>
  <c r="AM1086" i="10"/>
  <c r="AM1087" i="10"/>
  <c r="AM1089" i="10"/>
  <c r="AM1090" i="10"/>
  <c r="AM1091" i="10"/>
  <c r="AM1092" i="10"/>
  <c r="AM1093" i="10"/>
  <c r="AM1094" i="10"/>
  <c r="AM1095" i="10"/>
  <c r="AM1096" i="10"/>
  <c r="AM1097" i="10"/>
  <c r="AM1098" i="10"/>
  <c r="AM1099" i="10"/>
  <c r="AM1100" i="10"/>
  <c r="AM1101" i="10"/>
  <c r="AM1103" i="10"/>
  <c r="AM1102" i="10"/>
  <c r="AM1105" i="10"/>
  <c r="AM1104" i="10"/>
  <c r="AM1106" i="10"/>
  <c r="AM1107" i="10"/>
  <c r="AM1108" i="10"/>
  <c r="AM1110" i="10"/>
  <c r="AM1109" i="10"/>
  <c r="AM1111" i="10"/>
  <c r="AM1112" i="10"/>
  <c r="AM1113" i="10"/>
  <c r="AM1115" i="10"/>
  <c r="AM1114" i="10"/>
  <c r="AM1116" i="10"/>
  <c r="AM1117" i="10"/>
  <c r="AM1118" i="10"/>
  <c r="AM1119" i="10"/>
  <c r="AM1122" i="10"/>
  <c r="AM1120" i="10"/>
  <c r="AM1121" i="10"/>
  <c r="AM1123" i="10"/>
  <c r="AM1124" i="10"/>
  <c r="AM1125" i="10"/>
  <c r="AM1126" i="10"/>
  <c r="AM1127" i="10"/>
  <c r="AM1128" i="10"/>
  <c r="AM1130" i="10"/>
  <c r="AM1129" i="10"/>
  <c r="AM1132" i="10"/>
  <c r="AM1131" i="10"/>
  <c r="AM1133" i="10"/>
  <c r="AM1135" i="10"/>
  <c r="AM1134" i="10"/>
  <c r="AM1136" i="10"/>
  <c r="AM1138" i="10"/>
  <c r="AM1137" i="10"/>
  <c r="AM1139" i="10"/>
  <c r="AM1140" i="10"/>
  <c r="AM1142" i="10"/>
  <c r="AM1141" i="10"/>
  <c r="AM1143" i="10"/>
  <c r="AM1144" i="10"/>
  <c r="AM1146" i="10"/>
  <c r="AM1145" i="10"/>
  <c r="AM1147" i="10"/>
  <c r="AM1148" i="10"/>
  <c r="AM1149" i="10"/>
  <c r="AM1150" i="10"/>
  <c r="AM1151" i="10"/>
  <c r="AM1152" i="10"/>
  <c r="AM1153" i="10"/>
  <c r="AM1154" i="10"/>
  <c r="AM1155" i="10"/>
  <c r="AM1156" i="10"/>
  <c r="AM1157" i="10"/>
  <c r="AM1158" i="10"/>
  <c r="AM1159" i="10"/>
  <c r="AM1160" i="10"/>
  <c r="AM1161" i="10"/>
  <c r="AM1162" i="10"/>
  <c r="AM1163" i="10"/>
  <c r="AM1164" i="10"/>
  <c r="AM1166" i="10"/>
  <c r="AM1165" i="10"/>
  <c r="AM1168" i="10"/>
  <c r="AM1167" i="10"/>
  <c r="AM1170" i="10"/>
  <c r="AM1169" i="10"/>
  <c r="AM1171" i="10"/>
  <c r="AM1172" i="10"/>
  <c r="AM1173" i="10"/>
  <c r="AM1174" i="10"/>
  <c r="AM1176" i="10"/>
  <c r="AM1175" i="10"/>
  <c r="AM1177" i="10"/>
  <c r="AM1179" i="10"/>
  <c r="AM1178" i="10"/>
  <c r="AM1180" i="10"/>
  <c r="AM1181" i="10"/>
  <c r="AM1182" i="10"/>
  <c r="AM1185" i="10"/>
  <c r="AM1183" i="10"/>
  <c r="AM1184" i="10"/>
  <c r="AM1186" i="10"/>
  <c r="AM1188" i="10"/>
  <c r="AM1187" i="10"/>
  <c r="AM1189" i="10"/>
  <c r="AM1190" i="10"/>
  <c r="AM1191" i="10"/>
  <c r="AM1192" i="10"/>
  <c r="AM1193" i="10"/>
  <c r="AM1194" i="10"/>
  <c r="AM1195" i="10"/>
  <c r="AM1197" i="10"/>
  <c r="AM1196" i="10"/>
  <c r="AM1199" i="10"/>
  <c r="AM1198" i="10"/>
  <c r="AM1201" i="10"/>
  <c r="AM1200" i="10"/>
  <c r="AM1203" i="10"/>
  <c r="AM1202" i="10"/>
  <c r="AM1204" i="10"/>
  <c r="AM1205" i="10"/>
  <c r="AM1206" i="10"/>
  <c r="AM1207" i="10"/>
  <c r="AM1210" i="10"/>
  <c r="AM1208" i="10"/>
  <c r="AM1209" i="10"/>
  <c r="AM1211" i="10"/>
  <c r="AM1212" i="10"/>
  <c r="AM1214" i="10"/>
  <c r="AM1216" i="10"/>
  <c r="AM1218" i="10"/>
  <c r="AM1213" i="10"/>
  <c r="AM1215" i="10"/>
  <c r="AM1217" i="10"/>
  <c r="AM1222" i="10"/>
  <c r="AE1220" i="10"/>
  <c r="M1221" i="10"/>
  <c r="AJ1221" i="10"/>
  <c r="I1223" i="10"/>
  <c r="X1220" i="10"/>
  <c r="AF1219" i="10"/>
  <c r="AD1223" i="10"/>
  <c r="AH1223" i="10"/>
  <c r="AH1220" i="10"/>
  <c r="AI1220" i="10"/>
  <c r="AL1223" i="10"/>
  <c r="U1221" i="10"/>
  <c r="R1219" i="10"/>
  <c r="U1222" i="10"/>
  <c r="AA1221" i="10"/>
  <c r="V1222" i="10"/>
  <c r="AE1073" i="10"/>
  <c r="AE1074" i="10"/>
  <c r="AE1072" i="10"/>
  <c r="AE1075" i="10"/>
  <c r="AE1077" i="10"/>
  <c r="AE1076" i="10"/>
  <c r="AE1078" i="10"/>
  <c r="AE1079" i="10"/>
  <c r="AE1080" i="10"/>
  <c r="AE1081" i="10"/>
  <c r="AE1082" i="10"/>
  <c r="AE1083" i="10"/>
  <c r="AE1084" i="10"/>
  <c r="AE1086" i="10"/>
  <c r="AE1085" i="10"/>
  <c r="AE1087" i="10"/>
  <c r="AE1088" i="10"/>
  <c r="AE1090" i="10"/>
  <c r="AE1089" i="10"/>
  <c r="AE1091" i="10"/>
  <c r="AE1092" i="10"/>
  <c r="AE1093" i="10"/>
  <c r="AE1094" i="10"/>
  <c r="AE1095" i="10"/>
  <c r="AE1096" i="10"/>
  <c r="AE1097" i="10"/>
  <c r="AE1098" i="10"/>
  <c r="AE1099" i="10"/>
  <c r="AE1100" i="10"/>
  <c r="AE1101" i="10"/>
  <c r="AE1103" i="10"/>
  <c r="AE1102" i="10"/>
  <c r="AE1104" i="10"/>
  <c r="AE1105" i="10"/>
  <c r="AE1106" i="10"/>
  <c r="AE1107" i="10"/>
  <c r="AE1108" i="10"/>
  <c r="AE1109" i="10"/>
  <c r="AE1110" i="10"/>
  <c r="AE1112" i="10"/>
  <c r="AE1111" i="10"/>
  <c r="AE1113" i="10"/>
  <c r="AE1114" i="10"/>
  <c r="AE1115" i="10"/>
  <c r="AE1117" i="10"/>
  <c r="AE1116" i="10"/>
  <c r="AE1119" i="10"/>
  <c r="AE1118" i="10"/>
  <c r="AE1120" i="10"/>
  <c r="AE1121" i="10"/>
  <c r="AE1122" i="10"/>
  <c r="AE1123" i="10"/>
  <c r="AE1124" i="10"/>
  <c r="AE1125" i="10"/>
  <c r="AE1126" i="10"/>
  <c r="AE1127" i="10"/>
  <c r="AE1128" i="10"/>
  <c r="AE1129" i="10"/>
  <c r="AE1130" i="10"/>
  <c r="AE1132" i="10"/>
  <c r="AE1131" i="10"/>
  <c r="AE1133" i="10"/>
  <c r="AE1135" i="10"/>
  <c r="AE1134" i="10"/>
  <c r="AE1136" i="10"/>
  <c r="AE1137" i="10"/>
  <c r="AE1138" i="10"/>
  <c r="AE1139" i="10"/>
  <c r="AE1140" i="10"/>
  <c r="AE1142" i="10"/>
  <c r="AE1141" i="10"/>
  <c r="AE1143" i="10"/>
  <c r="AE1145" i="10"/>
  <c r="AE1144" i="10"/>
  <c r="AE1146" i="10"/>
  <c r="AE1147" i="10"/>
  <c r="AE1148" i="10"/>
  <c r="AE1150" i="10"/>
  <c r="AE1149" i="10"/>
  <c r="AE1151" i="10"/>
  <c r="AE1152" i="10"/>
  <c r="AE1154" i="10"/>
  <c r="AE1153" i="10"/>
  <c r="AE1155" i="10"/>
  <c r="AE1156" i="10"/>
  <c r="AE1157" i="10"/>
  <c r="AE1158" i="10"/>
  <c r="AE1159" i="10"/>
  <c r="AE1160" i="10"/>
  <c r="AE1161" i="10"/>
  <c r="AE1163" i="10"/>
  <c r="AE1162" i="10"/>
  <c r="AE1164" i="10"/>
  <c r="AE1165" i="10"/>
  <c r="AE1166" i="10"/>
  <c r="AE1167" i="10"/>
  <c r="AE1168" i="10"/>
  <c r="AE1169" i="10"/>
  <c r="AE1170" i="10"/>
  <c r="AE1172" i="10"/>
  <c r="AE1171" i="10"/>
  <c r="AE1174" i="10"/>
  <c r="AE1173" i="10"/>
  <c r="AE1175" i="10"/>
  <c r="AE1177" i="10"/>
  <c r="AE1176" i="10"/>
  <c r="AE1178" i="10"/>
  <c r="AE1180" i="10"/>
  <c r="AE1179" i="10"/>
  <c r="AE1181" i="10"/>
  <c r="AE1183" i="10"/>
  <c r="AE1182" i="10"/>
  <c r="AE1184" i="10"/>
  <c r="AE1185" i="10"/>
  <c r="AE1186" i="10"/>
  <c r="AE1188" i="10"/>
  <c r="AE1187" i="10"/>
  <c r="AE1189" i="10"/>
  <c r="AE1190" i="10"/>
  <c r="AE1192" i="10"/>
  <c r="AE1191" i="10"/>
  <c r="AE1193" i="10"/>
  <c r="AE1194" i="10"/>
  <c r="AE1197" i="10"/>
  <c r="AE1195" i="10"/>
  <c r="AE1196" i="10"/>
  <c r="AE1198" i="10"/>
  <c r="AE1199" i="10"/>
  <c r="AE1200" i="10"/>
  <c r="AE1201" i="10"/>
  <c r="AE1203" i="10"/>
  <c r="AE1202" i="10"/>
  <c r="AE1204" i="10"/>
  <c r="AE1205" i="10"/>
  <c r="AE1206" i="10"/>
  <c r="AE1207" i="10"/>
  <c r="AE1209" i="10"/>
  <c r="AE1211" i="10"/>
  <c r="AE1210" i="10"/>
  <c r="AE1208" i="10"/>
  <c r="AE1212" i="10"/>
  <c r="AE1214" i="10"/>
  <c r="AE1213" i="10"/>
  <c r="AE1215" i="10"/>
  <c r="AE1216" i="10"/>
  <c r="AE1217" i="10"/>
  <c r="O1072" i="10"/>
  <c r="O1073" i="10"/>
  <c r="O1074" i="10"/>
  <c r="O1075" i="10"/>
  <c r="O1076" i="10"/>
  <c r="O1077" i="10"/>
  <c r="O1080" i="10"/>
  <c r="O1078" i="10"/>
  <c r="O1079" i="10"/>
  <c r="O1081" i="10"/>
  <c r="O1082" i="10"/>
  <c r="O1083" i="10"/>
  <c r="O1085" i="10"/>
  <c r="O1084" i="10"/>
  <c r="O1086" i="10"/>
  <c r="O1087" i="10"/>
  <c r="O1088" i="10"/>
  <c r="O1090" i="10"/>
  <c r="O1089" i="10"/>
  <c r="O1092" i="10"/>
  <c r="O1091" i="10"/>
  <c r="O1094" i="10"/>
  <c r="O1093" i="10"/>
  <c r="O1095" i="10"/>
  <c r="O1096" i="10"/>
  <c r="O1097" i="10"/>
  <c r="O1098" i="10"/>
  <c r="O1099" i="10"/>
  <c r="O1100" i="10"/>
  <c r="O1101" i="10"/>
  <c r="O1102" i="10"/>
  <c r="O1103" i="10"/>
  <c r="O1105" i="10"/>
  <c r="O1104" i="10"/>
  <c r="O1106" i="10"/>
  <c r="O1107" i="10"/>
  <c r="O1108" i="10"/>
  <c r="O1109" i="10"/>
  <c r="O1110" i="10"/>
  <c r="O1111" i="10"/>
  <c r="O1112" i="10"/>
  <c r="O1113" i="10"/>
  <c r="O1114" i="10"/>
  <c r="O1115" i="10"/>
  <c r="O1116" i="10"/>
  <c r="O1117" i="10"/>
  <c r="O1118" i="10"/>
  <c r="O1119" i="10"/>
  <c r="O1120" i="10"/>
  <c r="O1123" i="10"/>
  <c r="O1121" i="10"/>
  <c r="O1122" i="10"/>
  <c r="O1124" i="10"/>
  <c r="O1125" i="10"/>
  <c r="O1126" i="10"/>
  <c r="O1127" i="10"/>
  <c r="O1128" i="10"/>
  <c r="O1129" i="10"/>
  <c r="O1130" i="10"/>
  <c r="O1131" i="10"/>
  <c r="O1133" i="10"/>
  <c r="O1134" i="10"/>
  <c r="O1132" i="10"/>
  <c r="O1135" i="10"/>
  <c r="O1136" i="10"/>
  <c r="O1137" i="10"/>
  <c r="O1138" i="10"/>
  <c r="O1139" i="10"/>
  <c r="O1140" i="10"/>
  <c r="O1141" i="10"/>
  <c r="O1142" i="10"/>
  <c r="O1144" i="10"/>
  <c r="O1143" i="10"/>
  <c r="O1145" i="10"/>
  <c r="O1146" i="10"/>
  <c r="O1147" i="10"/>
  <c r="O1149" i="10"/>
  <c r="O1148" i="10"/>
  <c r="O1150" i="10"/>
  <c r="O1152" i="10"/>
  <c r="O1151" i="10"/>
  <c r="O1153" i="10"/>
  <c r="O1154" i="10"/>
  <c r="O1155" i="10"/>
  <c r="O1156" i="10"/>
  <c r="O1157" i="10"/>
  <c r="O1158" i="10"/>
  <c r="O1159" i="10"/>
  <c r="O1160" i="10"/>
  <c r="O1162" i="10"/>
  <c r="O1161" i="10"/>
  <c r="O1163" i="10"/>
  <c r="O1164" i="10"/>
  <c r="O1166" i="10"/>
  <c r="O1167" i="10"/>
  <c r="O1165" i="10"/>
  <c r="O1168" i="10"/>
  <c r="O1169" i="10"/>
  <c r="O1170" i="10"/>
  <c r="O1171" i="10"/>
  <c r="O1172" i="10"/>
  <c r="O1173" i="10"/>
  <c r="O1175" i="10"/>
  <c r="O1174" i="10"/>
  <c r="O1176" i="10"/>
  <c r="O1178" i="10"/>
  <c r="O1177" i="10"/>
  <c r="O1179" i="10"/>
  <c r="O1180" i="10"/>
  <c r="O1181" i="10"/>
  <c r="O1182" i="10"/>
  <c r="O1184" i="10"/>
  <c r="O1183" i="10"/>
  <c r="O1185" i="10"/>
  <c r="O1186" i="10"/>
  <c r="O1187" i="10"/>
  <c r="O1188" i="10"/>
  <c r="O1189" i="10"/>
  <c r="O1190" i="10"/>
  <c r="O1193" i="10"/>
  <c r="O1192" i="10"/>
  <c r="O1191" i="10"/>
  <c r="O1194" i="10"/>
  <c r="O1195" i="10"/>
  <c r="O1198" i="10"/>
  <c r="O1197" i="10"/>
  <c r="O1196" i="10"/>
  <c r="O1199" i="10"/>
  <c r="O1202" i="10"/>
  <c r="O1200" i="10"/>
  <c r="O1201" i="10"/>
  <c r="O1204" i="10"/>
  <c r="O1203" i="10"/>
  <c r="O1205" i="10"/>
  <c r="O1206" i="10"/>
  <c r="O1207" i="10"/>
  <c r="O1208" i="10"/>
  <c r="O1210" i="10"/>
  <c r="O1209" i="10"/>
  <c r="O1211" i="10"/>
  <c r="O1213" i="10"/>
  <c r="O1212" i="10"/>
  <c r="O1216" i="10"/>
  <c r="O1214" i="10"/>
  <c r="O1215" i="10"/>
  <c r="O1217" i="10"/>
  <c r="O1218" i="10"/>
  <c r="O1220" i="10"/>
  <c r="O1221" i="10"/>
  <c r="J1072" i="10"/>
  <c r="J1073" i="10"/>
  <c r="J1074" i="10"/>
  <c r="J1075" i="10"/>
  <c r="J1076" i="10"/>
  <c r="J1078" i="10"/>
  <c r="J1077" i="10"/>
  <c r="J1079" i="10"/>
  <c r="J1081" i="10"/>
  <c r="J1080" i="10"/>
  <c r="J1082" i="10"/>
  <c r="J1083" i="10"/>
  <c r="J1084" i="10"/>
  <c r="J1085" i="10"/>
  <c r="J1086" i="10"/>
  <c r="J1088" i="10"/>
  <c r="J1087" i="10"/>
  <c r="J1089" i="10"/>
  <c r="J1091" i="10"/>
  <c r="J1090" i="10"/>
  <c r="J1094" i="10"/>
  <c r="J1092" i="10"/>
  <c r="J1093" i="10"/>
  <c r="J1095" i="10"/>
  <c r="J1097" i="10"/>
  <c r="J1096" i="10"/>
  <c r="J1099" i="10"/>
  <c r="J1098" i="10"/>
  <c r="J1100" i="10"/>
  <c r="J1101" i="10"/>
  <c r="J1103" i="10"/>
  <c r="J1102" i="10"/>
  <c r="J1105" i="10"/>
  <c r="J1104" i="10"/>
  <c r="J1107" i="10"/>
  <c r="J1106" i="10"/>
  <c r="J1109" i="10"/>
  <c r="J1108" i="10"/>
  <c r="J1111" i="10"/>
  <c r="J1110" i="10"/>
  <c r="J1112" i="10"/>
  <c r="J1113" i="10"/>
  <c r="J1114" i="10"/>
  <c r="J1116" i="10"/>
  <c r="J1115" i="10"/>
  <c r="J1117" i="10"/>
  <c r="J1118" i="10"/>
  <c r="J1119" i="10"/>
  <c r="J1120" i="10"/>
  <c r="J1121" i="10"/>
  <c r="J1122" i="10"/>
  <c r="J1123" i="10"/>
  <c r="J1124" i="10"/>
  <c r="J1125" i="10"/>
  <c r="J1126" i="10"/>
  <c r="J1127" i="10"/>
  <c r="J1128" i="10"/>
  <c r="J1129" i="10"/>
  <c r="J1130" i="10"/>
  <c r="J1131" i="10"/>
  <c r="J1132" i="10"/>
  <c r="J1133" i="10"/>
  <c r="J1134" i="10"/>
  <c r="J1135" i="10"/>
  <c r="J1136" i="10"/>
  <c r="J1137" i="10"/>
  <c r="J1138" i="10"/>
  <c r="J1141" i="10"/>
  <c r="J1139" i="10"/>
  <c r="J1140" i="10"/>
  <c r="J1142" i="10"/>
  <c r="J1143" i="10"/>
  <c r="J1144" i="10"/>
  <c r="J1146" i="10"/>
  <c r="J1145" i="10"/>
  <c r="J1147" i="10"/>
  <c r="J1148" i="10"/>
  <c r="J1149" i="10"/>
  <c r="J1150" i="10"/>
  <c r="J1151" i="10"/>
  <c r="J1152" i="10"/>
  <c r="J1153" i="10"/>
  <c r="J1154" i="10"/>
  <c r="J1156" i="10"/>
  <c r="J1155" i="10"/>
  <c r="J1157" i="10"/>
  <c r="J1158" i="10"/>
  <c r="J1160" i="10"/>
  <c r="J1159" i="10"/>
  <c r="J1161" i="10"/>
  <c r="J1163" i="10"/>
  <c r="J1164" i="10"/>
  <c r="J1165" i="10"/>
  <c r="J1162" i="10"/>
  <c r="J1166" i="10"/>
  <c r="J1169" i="10"/>
  <c r="J1168" i="10"/>
  <c r="J1167" i="10"/>
  <c r="J1170" i="10"/>
  <c r="J1171" i="10"/>
  <c r="J1172" i="10"/>
  <c r="J1173" i="10"/>
  <c r="J1174" i="10"/>
  <c r="J1176" i="10"/>
  <c r="J1175" i="10"/>
  <c r="J1177" i="10"/>
  <c r="J1178" i="10"/>
  <c r="J1179" i="10"/>
  <c r="J1180" i="10"/>
  <c r="J1182" i="10"/>
  <c r="J1181" i="10"/>
  <c r="J1183" i="10"/>
  <c r="J1184" i="10"/>
  <c r="J1186" i="10"/>
  <c r="J1185" i="10"/>
  <c r="J1188" i="10"/>
  <c r="J1187" i="10"/>
  <c r="J1189" i="10"/>
  <c r="J1191" i="10"/>
  <c r="J1192" i="10"/>
  <c r="J1190" i="10"/>
  <c r="J1193" i="10"/>
  <c r="J1194" i="10"/>
  <c r="J1195" i="10"/>
  <c r="J1197" i="10"/>
  <c r="J1196" i="10"/>
  <c r="J1198" i="10"/>
  <c r="J1201" i="10"/>
  <c r="J1199" i="10"/>
  <c r="J1200" i="10"/>
  <c r="J1202" i="10"/>
  <c r="J1203" i="10"/>
  <c r="J1206" i="10"/>
  <c r="J1204" i="10"/>
  <c r="J1205" i="10"/>
  <c r="J1207" i="10"/>
  <c r="J1208" i="10"/>
  <c r="J1209" i="10"/>
  <c r="J1210" i="10"/>
  <c r="J1211" i="10"/>
  <c r="J1212" i="10"/>
  <c r="J1213" i="10"/>
  <c r="J1214" i="10"/>
  <c r="J1216" i="10"/>
  <c r="J1215" i="10"/>
  <c r="J1218" i="10"/>
  <c r="J1219" i="10"/>
  <c r="P1033" i="10"/>
  <c r="P1032" i="10"/>
  <c r="P1034" i="10"/>
  <c r="P1036" i="10"/>
  <c r="P1035" i="10"/>
  <c r="P1072" i="10"/>
  <c r="P1073" i="10"/>
  <c r="P1074" i="10"/>
  <c r="P1076" i="10"/>
  <c r="P1075" i="10"/>
  <c r="P1077" i="10"/>
  <c r="P1078" i="10"/>
  <c r="P1079" i="10"/>
  <c r="P1080" i="10"/>
  <c r="P1081" i="10"/>
  <c r="P1082" i="10"/>
  <c r="P1083" i="10"/>
  <c r="P1084" i="10"/>
  <c r="P1085" i="10"/>
  <c r="P1086" i="10"/>
  <c r="P1087" i="10"/>
  <c r="P1088" i="10"/>
  <c r="P1090" i="10"/>
  <c r="P1089" i="10"/>
  <c r="P1091" i="10"/>
  <c r="P1092" i="10"/>
  <c r="P1093" i="10"/>
  <c r="P1094" i="10"/>
  <c r="P1095" i="10"/>
  <c r="P1096" i="10"/>
  <c r="P1097" i="10"/>
  <c r="P1098" i="10"/>
  <c r="P1099" i="10"/>
  <c r="P1102" i="10"/>
  <c r="P1100" i="10"/>
  <c r="P1101" i="10"/>
  <c r="P1103" i="10"/>
  <c r="P1104" i="10"/>
  <c r="P1105" i="10"/>
  <c r="P1107" i="10"/>
  <c r="P1106" i="10"/>
  <c r="P1108" i="10"/>
  <c r="P1109" i="10"/>
  <c r="P1110" i="10"/>
  <c r="P1111" i="10"/>
  <c r="P1112" i="10"/>
  <c r="P1113" i="10"/>
  <c r="P1114" i="10"/>
  <c r="P1115" i="10"/>
  <c r="P1116" i="10"/>
  <c r="P1118" i="10"/>
  <c r="P1117" i="10"/>
  <c r="P1119" i="10"/>
  <c r="P1120" i="10"/>
  <c r="P1121" i="10"/>
  <c r="P1124" i="10"/>
  <c r="P1122" i="10"/>
  <c r="P1123" i="10"/>
  <c r="P1125" i="10"/>
  <c r="P1126" i="10"/>
  <c r="P1127" i="10"/>
  <c r="P1130" i="10"/>
  <c r="P1128" i="10"/>
  <c r="P1129" i="10"/>
  <c r="P1131" i="10"/>
  <c r="P1132" i="10"/>
  <c r="P1133" i="10"/>
  <c r="P1134" i="10"/>
  <c r="P1135" i="10"/>
  <c r="P1136" i="10"/>
  <c r="P1137" i="10"/>
  <c r="P1139" i="10"/>
  <c r="P1138" i="10"/>
  <c r="P1140" i="10"/>
  <c r="P1142" i="10"/>
  <c r="P1141" i="10"/>
  <c r="P1143" i="10"/>
  <c r="P1144" i="10"/>
  <c r="P1145" i="10"/>
  <c r="P1146" i="10"/>
  <c r="P1147" i="10"/>
  <c r="P1167" i="10"/>
  <c r="P1168" i="10"/>
  <c r="P1169" i="10"/>
  <c r="P1170" i="10"/>
  <c r="P1171" i="10"/>
  <c r="P1172" i="10"/>
  <c r="P1173" i="10"/>
  <c r="P1174" i="10"/>
  <c r="P1175" i="10"/>
  <c r="P1176" i="10"/>
  <c r="P1178" i="10"/>
  <c r="P1177" i="10"/>
  <c r="P1179" i="10"/>
  <c r="P1181" i="10"/>
  <c r="P1180" i="10"/>
  <c r="P1182" i="10"/>
  <c r="P1184" i="10"/>
  <c r="P1183" i="10"/>
  <c r="P1185" i="10"/>
  <c r="P1186" i="10"/>
  <c r="P1187" i="10"/>
  <c r="P1188" i="10"/>
  <c r="P1189" i="10"/>
  <c r="P1190" i="10"/>
  <c r="P1191" i="10"/>
  <c r="P1192" i="10"/>
  <c r="P1193" i="10"/>
  <c r="P1195" i="10"/>
  <c r="P1194" i="10"/>
  <c r="P1196" i="10"/>
  <c r="P1197" i="10"/>
  <c r="P1199" i="10"/>
  <c r="P1198" i="10"/>
  <c r="P1200" i="10"/>
  <c r="P1202" i="10"/>
  <c r="P1201" i="10"/>
  <c r="P1204" i="10"/>
  <c r="P1203" i="10"/>
  <c r="P1205" i="10"/>
  <c r="P1206" i="10"/>
  <c r="P1207" i="10"/>
  <c r="P1208" i="10"/>
  <c r="P1209" i="10"/>
  <c r="P1210" i="10"/>
  <c r="P1212" i="10"/>
  <c r="P1213" i="10"/>
  <c r="P1211" i="10"/>
  <c r="P1214" i="10"/>
  <c r="P1215" i="10"/>
  <c r="P1216" i="10"/>
  <c r="P1217" i="10"/>
  <c r="P1220" i="10"/>
  <c r="Q1032" i="10"/>
  <c r="Q1033" i="10"/>
  <c r="Q1035" i="10"/>
  <c r="Q1034" i="10"/>
  <c r="Q1036" i="10"/>
  <c r="Q1078" i="10"/>
  <c r="Q1077" i="10"/>
  <c r="Q1079" i="10"/>
  <c r="Q1080" i="10"/>
  <c r="Q1082" i="10"/>
  <c r="Q1081" i="10"/>
  <c r="Q1083" i="10"/>
  <c r="Q1084" i="10"/>
  <c r="Q1085" i="10"/>
  <c r="Q1086" i="10"/>
  <c r="Q1087" i="10"/>
  <c r="Q1089" i="10"/>
  <c r="Q1088" i="10"/>
  <c r="Q1090" i="10"/>
  <c r="Q1091" i="10"/>
  <c r="Q1093" i="10"/>
  <c r="Q1092" i="10"/>
  <c r="Q1094" i="10"/>
  <c r="Q1096" i="10"/>
  <c r="Q1095" i="10"/>
  <c r="Q1097" i="10"/>
  <c r="Q1098" i="10"/>
  <c r="Q1099" i="10"/>
  <c r="Q1100" i="10"/>
  <c r="Q1101" i="10"/>
  <c r="Q1102" i="10"/>
  <c r="Q1103" i="10"/>
  <c r="Q1105" i="10"/>
  <c r="Q1104" i="10"/>
  <c r="Q1106" i="10"/>
  <c r="Q1107" i="10"/>
  <c r="Q1108" i="10"/>
  <c r="Q1110" i="10"/>
  <c r="Q1109" i="10"/>
  <c r="Q1111" i="10"/>
  <c r="Q1112" i="10"/>
  <c r="Q1113" i="10"/>
  <c r="Q1114" i="10"/>
  <c r="Q1115" i="10"/>
  <c r="Q1117" i="10"/>
  <c r="Q1116" i="10"/>
  <c r="Q1118" i="10"/>
  <c r="Q1120" i="10"/>
  <c r="Q1119" i="10"/>
  <c r="Q1121" i="10"/>
  <c r="Q1122" i="10"/>
  <c r="Q1123" i="10"/>
  <c r="Q1124" i="10"/>
  <c r="Q1125" i="10"/>
  <c r="Q1127" i="10"/>
  <c r="Q1126" i="10"/>
  <c r="Q1128" i="10"/>
  <c r="Q1129" i="10"/>
  <c r="Q1130" i="10"/>
  <c r="Q1131" i="10"/>
  <c r="Q1132" i="10"/>
  <c r="Q1133" i="10"/>
  <c r="Q1134" i="10"/>
  <c r="Q1135" i="10"/>
  <c r="Q1136" i="10"/>
  <c r="Q1137" i="10"/>
  <c r="Q1138" i="10"/>
  <c r="Q1139" i="10"/>
  <c r="Q1140" i="10"/>
  <c r="Q1142" i="10"/>
  <c r="Q1141" i="10"/>
  <c r="Q1143" i="10"/>
  <c r="Q1145" i="10"/>
  <c r="Q1144" i="10"/>
  <c r="Q1146" i="10"/>
  <c r="Q1147" i="10"/>
  <c r="Q1167" i="10"/>
  <c r="Q1168" i="10"/>
  <c r="Q1169" i="10"/>
  <c r="Q1170" i="10"/>
  <c r="Q1171" i="10"/>
  <c r="Q1173" i="10"/>
  <c r="Q1172" i="10"/>
  <c r="Q1174" i="10"/>
  <c r="Q1175" i="10"/>
  <c r="Q1177" i="10"/>
  <c r="Q1176" i="10"/>
  <c r="Q1178" i="10"/>
  <c r="Q1179" i="10"/>
  <c r="Q1181" i="10"/>
  <c r="Q1180" i="10"/>
  <c r="Q1182" i="10"/>
  <c r="Q1183" i="10"/>
  <c r="Q1184" i="10"/>
  <c r="Q1185" i="10"/>
  <c r="Q1186" i="10"/>
  <c r="Q1187" i="10"/>
  <c r="Q1188" i="10"/>
  <c r="Q1189" i="10"/>
  <c r="Q1190" i="10"/>
  <c r="Q1191" i="10"/>
  <c r="Q1192" i="10"/>
  <c r="Q1194" i="10"/>
  <c r="Q1193" i="10"/>
  <c r="Q1195" i="10"/>
  <c r="Q1196" i="10"/>
  <c r="Q1198" i="10"/>
  <c r="Q1199" i="10"/>
  <c r="Q1197" i="10"/>
  <c r="Q1200" i="10"/>
  <c r="Q1202" i="10"/>
  <c r="Q1201" i="10"/>
  <c r="Q1203" i="10"/>
  <c r="Q1204" i="10"/>
  <c r="Q1206" i="10"/>
  <c r="Q1205" i="10"/>
  <c r="Q1207" i="10"/>
  <c r="Q1208" i="10"/>
  <c r="Q1209" i="10"/>
  <c r="Q1210" i="10"/>
  <c r="Q1212" i="10"/>
  <c r="Q1211" i="10"/>
  <c r="Q1214" i="10"/>
  <c r="Q1213" i="10"/>
  <c r="Q1215" i="10"/>
  <c r="Q1217" i="10"/>
  <c r="Q1216" i="10"/>
  <c r="Q1218" i="10"/>
  <c r="Q1219" i="10"/>
  <c r="AC1072" i="10"/>
  <c r="AC1074" i="10"/>
  <c r="AC1073" i="10"/>
  <c r="AC1075" i="10"/>
  <c r="AC1078" i="10"/>
  <c r="AC1077" i="10"/>
  <c r="AC1076" i="10"/>
  <c r="AC1079" i="10"/>
  <c r="AC1080" i="10"/>
  <c r="AC1081" i="10"/>
  <c r="AC1082" i="10"/>
  <c r="AC1083" i="10"/>
  <c r="AC1084" i="10"/>
  <c r="AC1085" i="10"/>
  <c r="AC1086" i="10"/>
  <c r="AC1087" i="10"/>
  <c r="AC1088" i="10"/>
  <c r="AC1089" i="10"/>
  <c r="AC1090" i="10"/>
  <c r="AC1091" i="10"/>
  <c r="AC1093" i="10"/>
  <c r="AC1092" i="10"/>
  <c r="AC1094" i="10"/>
  <c r="AC1095" i="10"/>
  <c r="AC1096" i="10"/>
  <c r="AC1097" i="10"/>
  <c r="AC1098" i="10"/>
  <c r="AC1099" i="10"/>
  <c r="AC1100" i="10"/>
  <c r="AC1102" i="10"/>
  <c r="AC1101" i="10"/>
  <c r="AC1104" i="10"/>
  <c r="AC1105" i="10"/>
  <c r="AC1103" i="10"/>
  <c r="AC1106" i="10"/>
  <c r="AC1107" i="10"/>
  <c r="AC1110" i="10"/>
  <c r="AC1108" i="10"/>
  <c r="AC1109" i="10"/>
  <c r="AC1111" i="10"/>
  <c r="AC1112" i="10"/>
  <c r="AC1113" i="10"/>
  <c r="AC1114" i="10"/>
  <c r="AC1115" i="10"/>
  <c r="AC1116" i="10"/>
  <c r="AC1117" i="10"/>
  <c r="AC1119" i="10"/>
  <c r="AC1118" i="10"/>
  <c r="AC1120" i="10"/>
  <c r="AC1121" i="10"/>
  <c r="AC1122" i="10"/>
  <c r="AC1123" i="10"/>
  <c r="AC1125" i="10"/>
  <c r="AC1124" i="10"/>
  <c r="AC1126" i="10"/>
  <c r="AC1127" i="10"/>
  <c r="AC1128" i="10"/>
  <c r="AC1129" i="10"/>
  <c r="AC1130" i="10"/>
  <c r="AC1131" i="10"/>
  <c r="AC1132" i="10"/>
  <c r="AC1133" i="10"/>
  <c r="AC1134" i="10"/>
  <c r="AC1136" i="10"/>
  <c r="AC1135" i="10"/>
  <c r="AC1137" i="10"/>
  <c r="AC1138" i="10"/>
  <c r="AC1139" i="10"/>
  <c r="AC1140" i="10"/>
  <c r="AC1141" i="10"/>
  <c r="AC1142" i="10"/>
  <c r="AC1143" i="10"/>
  <c r="AC1144" i="10"/>
  <c r="AC1145" i="10"/>
  <c r="AC1147" i="10"/>
  <c r="AC1146" i="10"/>
  <c r="AC1148" i="10"/>
  <c r="AC1149" i="10"/>
  <c r="AC1150" i="10"/>
  <c r="AC1151" i="10"/>
  <c r="AC1152" i="10"/>
  <c r="AC1154" i="10"/>
  <c r="AC1153" i="10"/>
  <c r="AC1155" i="10"/>
  <c r="AC1158" i="10"/>
  <c r="AC1156" i="10"/>
  <c r="AC1157" i="10"/>
  <c r="AC1159" i="10"/>
  <c r="AC1161" i="10"/>
  <c r="AC1160" i="10"/>
  <c r="AC1162" i="10"/>
  <c r="AC1164" i="10"/>
  <c r="AC1163" i="10"/>
  <c r="AC1165" i="10"/>
  <c r="AC1167" i="10"/>
  <c r="AC1166" i="10"/>
  <c r="AC1168" i="10"/>
  <c r="AC1169" i="10"/>
  <c r="AC1170" i="10"/>
  <c r="AC1171" i="10"/>
  <c r="AC1172" i="10"/>
  <c r="AC1173" i="10"/>
  <c r="AC1174" i="10"/>
  <c r="AC1175" i="10"/>
  <c r="AC1176" i="10"/>
  <c r="AC1177" i="10"/>
  <c r="AC1178" i="10"/>
  <c r="AC1179" i="10"/>
  <c r="AC1180" i="10"/>
  <c r="AC1181" i="10"/>
  <c r="AC1183" i="10"/>
  <c r="AC1182" i="10"/>
  <c r="AC1186" i="10"/>
  <c r="AC1184" i="10"/>
  <c r="AC1185" i="10"/>
  <c r="AC1187" i="10"/>
  <c r="AC1188" i="10"/>
  <c r="AC1189" i="10"/>
  <c r="AC1190" i="10"/>
  <c r="AC1191" i="10"/>
  <c r="AC1192" i="10"/>
  <c r="AC1193" i="10"/>
  <c r="AC1194" i="10"/>
  <c r="AC1196" i="10"/>
  <c r="AC1195" i="10"/>
  <c r="AC1197" i="10"/>
  <c r="AC1199" i="10"/>
  <c r="AC1198" i="10"/>
  <c r="AC1202" i="10"/>
  <c r="AC1200" i="10"/>
  <c r="AC1203" i="10"/>
  <c r="AC1201" i="10"/>
  <c r="AC1205" i="10"/>
  <c r="AC1204" i="10"/>
  <c r="AC1206" i="10"/>
  <c r="AC1207" i="10"/>
  <c r="AC1210" i="10"/>
  <c r="AC1208" i="10"/>
  <c r="AC1209" i="10"/>
  <c r="AC1212" i="10"/>
  <c r="AC1211" i="10"/>
  <c r="AC1214" i="10"/>
  <c r="AC1213" i="10"/>
  <c r="AC1215" i="10"/>
  <c r="AC1216" i="10"/>
  <c r="AC1217" i="10"/>
  <c r="AC1218" i="10"/>
  <c r="AC1221" i="10"/>
  <c r="AB1221" i="10"/>
  <c r="G1219" i="10"/>
  <c r="AJ1223" i="10"/>
  <c r="Q1223" i="10"/>
  <c r="X1219" i="10"/>
  <c r="H1223" i="10"/>
  <c r="O1222" i="10"/>
  <c r="H1221" i="10"/>
  <c r="AE1223" i="10"/>
  <c r="Y1221" i="10"/>
  <c r="AB1219" i="10"/>
  <c r="M1222" i="10"/>
  <c r="Y1222" i="10"/>
  <c r="Y1223" i="10"/>
  <c r="Q1222" i="10"/>
  <c r="K1218" i="10"/>
  <c r="G1074" i="10"/>
  <c r="G1072" i="10"/>
  <c r="G1073" i="10"/>
  <c r="G1076" i="10"/>
  <c r="G1075" i="10"/>
  <c r="G1077" i="10"/>
  <c r="G1078" i="10"/>
  <c r="G1079" i="10"/>
  <c r="G1080" i="10"/>
  <c r="G1081" i="10"/>
  <c r="G1082" i="10"/>
  <c r="G1084" i="10"/>
  <c r="G1083" i="10"/>
  <c r="G1085" i="10"/>
  <c r="G1087" i="10"/>
  <c r="G1086" i="10"/>
  <c r="G1089" i="10"/>
  <c r="G1088" i="10"/>
  <c r="G1090" i="10"/>
  <c r="G1091" i="10"/>
  <c r="G1092" i="10"/>
  <c r="G1093" i="10"/>
  <c r="G1094" i="10"/>
  <c r="G1095" i="10"/>
  <c r="G1096" i="10"/>
  <c r="G1097" i="10"/>
  <c r="G1099" i="10"/>
  <c r="G1098" i="10"/>
  <c r="G1100" i="10"/>
  <c r="G1101" i="10"/>
  <c r="G1102" i="10"/>
  <c r="G1103" i="10"/>
  <c r="G1104" i="10"/>
  <c r="G1105" i="10"/>
  <c r="G1106" i="10"/>
  <c r="G1107" i="10"/>
  <c r="G1108" i="10"/>
  <c r="G1109" i="10"/>
  <c r="G1111" i="10"/>
  <c r="G1110" i="10"/>
  <c r="G1112" i="10"/>
  <c r="G1113" i="10"/>
  <c r="G1115" i="10"/>
  <c r="G1114" i="10"/>
  <c r="G1117" i="10"/>
  <c r="G1116" i="10"/>
  <c r="G1118" i="10"/>
  <c r="G1119" i="10"/>
  <c r="G1120" i="10"/>
  <c r="G1121" i="10"/>
  <c r="G1122" i="10"/>
  <c r="G1124" i="10"/>
  <c r="G1123" i="10"/>
  <c r="G1125" i="10"/>
  <c r="G1126" i="10"/>
  <c r="G1127" i="10"/>
  <c r="G1128" i="10"/>
  <c r="G1129" i="10"/>
  <c r="G1130" i="10"/>
  <c r="G1131" i="10"/>
  <c r="G1132" i="10"/>
  <c r="G1133" i="10"/>
  <c r="G1134" i="10"/>
  <c r="G1136" i="10"/>
  <c r="G1135" i="10"/>
  <c r="G1137" i="10"/>
  <c r="G1138" i="10"/>
  <c r="G1139" i="10"/>
  <c r="G1140" i="10"/>
  <c r="G1141" i="10"/>
  <c r="G1142" i="10"/>
  <c r="G1143" i="10"/>
  <c r="G1145" i="10"/>
  <c r="G1144" i="10"/>
  <c r="G1146" i="10"/>
  <c r="G1147" i="10"/>
  <c r="G1148" i="10"/>
  <c r="G1150" i="10"/>
  <c r="G1149" i="10"/>
  <c r="G1152" i="10"/>
  <c r="G1151" i="10"/>
  <c r="G1154" i="10"/>
  <c r="G1153" i="10"/>
  <c r="G1155" i="10"/>
  <c r="G1156" i="10"/>
  <c r="G1157" i="10"/>
  <c r="G1159" i="10"/>
  <c r="G1158" i="10"/>
  <c r="G1160" i="10"/>
  <c r="G1161" i="10"/>
  <c r="G1164" i="10"/>
  <c r="G1163" i="10"/>
  <c r="G1162" i="10"/>
  <c r="G1166" i="10"/>
  <c r="G1165" i="10"/>
  <c r="G1168" i="10"/>
  <c r="G1167" i="10"/>
  <c r="G1169" i="10"/>
  <c r="G1170" i="10"/>
  <c r="G1171" i="10"/>
  <c r="G1173" i="10"/>
  <c r="G1172" i="10"/>
  <c r="G1174" i="10"/>
  <c r="G1175" i="10"/>
  <c r="G1176" i="10"/>
  <c r="G1177" i="10"/>
  <c r="G1178" i="10"/>
  <c r="G1179" i="10"/>
  <c r="G1180" i="10"/>
  <c r="G1182" i="10"/>
  <c r="G1181" i="10"/>
  <c r="G1183" i="10"/>
  <c r="G1184" i="10"/>
  <c r="G1185" i="10"/>
  <c r="G1186" i="10"/>
  <c r="G1187" i="10"/>
  <c r="G1188" i="10"/>
  <c r="G1189" i="10"/>
  <c r="G1190" i="10"/>
  <c r="G1192" i="10"/>
  <c r="G1191" i="10"/>
  <c r="G1193" i="10"/>
  <c r="G1194" i="10"/>
  <c r="G1195" i="10"/>
  <c r="G1197" i="10"/>
  <c r="G1196" i="10"/>
  <c r="G1199" i="10"/>
  <c r="G1200" i="10"/>
  <c r="G1198" i="10"/>
  <c r="G1201" i="10"/>
  <c r="G1202" i="10"/>
  <c r="G1204" i="10"/>
  <c r="G1203" i="10"/>
  <c r="G1205" i="10"/>
  <c r="G1206" i="10"/>
  <c r="G1210" i="10"/>
  <c r="G1207" i="10"/>
  <c r="G1208" i="10"/>
  <c r="G1209" i="10"/>
  <c r="G1211" i="10"/>
  <c r="G1214" i="10"/>
  <c r="G1212" i="10"/>
  <c r="G1213" i="10"/>
  <c r="G1216" i="10"/>
  <c r="G1215" i="10"/>
  <c r="G1217" i="10"/>
  <c r="G1218" i="10"/>
  <c r="T1032" i="10"/>
  <c r="T1033" i="10"/>
  <c r="T1034" i="10"/>
  <c r="T1035" i="10"/>
  <c r="T1036" i="10"/>
  <c r="T1077" i="10"/>
  <c r="T1078" i="10"/>
  <c r="T1079" i="10"/>
  <c r="T1081" i="10"/>
  <c r="T1080" i="10"/>
  <c r="T1082" i="10"/>
  <c r="T1084" i="10"/>
  <c r="T1083" i="10"/>
  <c r="T1085" i="10"/>
  <c r="T1086" i="10"/>
  <c r="T1087" i="10"/>
  <c r="T1088" i="10"/>
  <c r="T1089" i="10"/>
  <c r="T1091" i="10"/>
  <c r="T1090" i="10"/>
  <c r="T1092" i="10"/>
  <c r="T1093" i="10"/>
  <c r="T1103" i="10"/>
  <c r="T1104" i="10"/>
  <c r="T1105" i="10"/>
  <c r="T1107" i="10"/>
  <c r="T1106" i="10"/>
  <c r="T1108" i="10"/>
  <c r="T1109" i="10"/>
  <c r="T1110" i="10"/>
  <c r="T1111" i="10"/>
  <c r="T1112" i="10"/>
  <c r="T1114" i="10"/>
  <c r="T1113" i="10"/>
  <c r="T1115" i="10"/>
  <c r="T1116" i="10"/>
  <c r="T1117" i="10"/>
  <c r="T1118" i="10"/>
  <c r="T1120" i="10"/>
  <c r="T1119" i="10"/>
  <c r="T1121" i="10"/>
  <c r="T1122" i="10"/>
  <c r="T1123" i="10"/>
  <c r="T1124" i="10"/>
  <c r="T1127" i="10"/>
  <c r="T1125" i="10"/>
  <c r="T1126" i="10"/>
  <c r="T1128" i="10"/>
  <c r="T1130" i="10"/>
  <c r="T1129" i="10"/>
  <c r="T1131" i="10"/>
  <c r="T1132" i="10"/>
  <c r="T1133" i="10"/>
  <c r="T1134" i="10"/>
  <c r="T1136" i="10"/>
  <c r="T1137" i="10"/>
  <c r="T1138" i="10"/>
  <c r="T1139" i="10"/>
  <c r="T1140" i="10"/>
  <c r="T1142" i="10"/>
  <c r="T1141" i="10"/>
  <c r="T1143" i="10"/>
  <c r="T1144" i="10"/>
  <c r="T1145" i="10"/>
  <c r="T1146" i="10"/>
  <c r="T1147" i="10"/>
  <c r="T1167" i="10"/>
  <c r="T1168" i="10"/>
  <c r="T1169" i="10"/>
  <c r="T1170" i="10"/>
  <c r="T1172" i="10"/>
  <c r="T1171" i="10"/>
  <c r="T1173" i="10"/>
  <c r="T1174" i="10"/>
  <c r="T1175" i="10"/>
  <c r="T1177" i="10"/>
  <c r="T1176" i="10"/>
  <c r="T1178" i="10"/>
  <c r="T1179" i="10"/>
  <c r="T1180" i="10"/>
  <c r="T1181" i="10"/>
  <c r="T1183" i="10"/>
  <c r="T1182" i="10"/>
  <c r="T1184" i="10"/>
  <c r="T1185" i="10"/>
  <c r="T1186" i="10"/>
  <c r="T1187" i="10"/>
  <c r="T1188" i="10"/>
  <c r="T1191" i="10"/>
  <c r="T1189" i="10"/>
  <c r="T1190" i="10"/>
  <c r="T1192" i="10"/>
  <c r="T1194" i="10"/>
  <c r="T1193" i="10"/>
  <c r="T1195" i="10"/>
  <c r="T1196" i="10"/>
  <c r="T1197" i="10"/>
  <c r="T1198" i="10"/>
  <c r="T1200" i="10"/>
  <c r="T1199" i="10"/>
  <c r="T1203" i="10"/>
  <c r="T1201" i="10"/>
  <c r="T1202" i="10"/>
  <c r="T1205" i="10"/>
  <c r="T1204" i="10"/>
  <c r="T1207" i="10"/>
  <c r="T1208" i="10"/>
  <c r="T1206" i="10"/>
  <c r="T1209" i="10"/>
  <c r="T1210" i="10"/>
  <c r="T1211" i="10"/>
  <c r="T1213" i="10"/>
  <c r="T1212" i="10"/>
  <c r="T1214" i="10"/>
  <c r="T1215" i="10"/>
  <c r="T1216" i="10"/>
  <c r="T1218" i="10"/>
  <c r="T1220" i="10"/>
  <c r="T1219" i="10"/>
  <c r="T1217" i="10"/>
  <c r="W1073" i="10"/>
  <c r="W1072" i="10"/>
  <c r="W1074" i="10"/>
  <c r="W1075" i="10"/>
  <c r="W1076" i="10"/>
  <c r="W1077" i="10"/>
  <c r="W1079" i="10"/>
  <c r="W1078" i="10"/>
  <c r="W1081" i="10"/>
  <c r="W1080" i="10"/>
  <c r="W1082" i="10"/>
  <c r="W1083" i="10"/>
  <c r="W1084" i="10"/>
  <c r="W1085" i="10"/>
  <c r="W1086" i="10"/>
  <c r="W1087" i="10"/>
  <c r="W1088" i="10"/>
  <c r="W1089" i="10"/>
  <c r="W1090" i="10"/>
  <c r="W1092" i="10"/>
  <c r="W1091" i="10"/>
  <c r="W1093" i="10"/>
  <c r="W1094" i="10"/>
  <c r="W1096" i="10"/>
  <c r="W1095" i="10"/>
  <c r="W1097" i="10"/>
  <c r="W1098" i="10"/>
  <c r="W1099" i="10"/>
  <c r="W1101" i="10"/>
  <c r="W1100" i="10"/>
  <c r="W1102" i="10"/>
  <c r="W1104" i="10"/>
  <c r="W1103" i="10"/>
  <c r="W1105" i="10"/>
  <c r="W1106" i="10"/>
  <c r="W1107" i="10"/>
  <c r="W1108" i="10"/>
  <c r="W1109" i="10"/>
  <c r="W1111" i="10"/>
  <c r="W1112" i="10"/>
  <c r="W1110" i="10"/>
  <c r="W1114" i="10"/>
  <c r="W1113" i="10"/>
  <c r="W1116" i="10"/>
  <c r="W1115" i="10"/>
  <c r="W1117" i="10"/>
  <c r="W1118" i="10"/>
  <c r="W1119" i="10"/>
  <c r="W1120" i="10"/>
  <c r="W1121" i="10"/>
  <c r="W1122" i="10"/>
  <c r="W1124" i="10"/>
  <c r="W1123" i="10"/>
  <c r="W1125" i="10"/>
  <c r="W1126" i="10"/>
  <c r="W1127" i="10"/>
  <c r="W1128" i="10"/>
  <c r="W1129" i="10"/>
  <c r="W1130" i="10"/>
  <c r="W1131" i="10"/>
  <c r="W1132" i="10"/>
  <c r="W1133" i="10"/>
  <c r="W1134" i="10"/>
  <c r="W1136" i="10"/>
  <c r="W1135" i="10"/>
  <c r="W1137" i="10"/>
  <c r="W1138" i="10"/>
  <c r="W1139" i="10"/>
  <c r="W1140" i="10"/>
  <c r="W1142" i="10"/>
  <c r="W1141" i="10"/>
  <c r="W1143" i="10"/>
  <c r="W1144" i="10"/>
  <c r="W1146" i="10"/>
  <c r="W1145" i="10"/>
  <c r="W1147" i="10"/>
  <c r="W1149" i="10"/>
  <c r="W1148" i="10"/>
  <c r="W1150" i="10"/>
  <c r="W1151" i="10"/>
  <c r="W1153" i="10"/>
  <c r="W1152" i="10"/>
  <c r="W1154" i="10"/>
  <c r="W1155" i="10"/>
  <c r="W1156" i="10"/>
  <c r="W1158" i="10"/>
  <c r="W1157" i="10"/>
  <c r="W1159" i="10"/>
  <c r="W1160" i="10"/>
  <c r="W1161" i="10"/>
  <c r="W1162" i="10"/>
  <c r="W1163" i="10"/>
  <c r="W1164" i="10"/>
  <c r="W1167" i="10"/>
  <c r="W1165" i="10"/>
  <c r="W1166" i="10"/>
  <c r="W1169" i="10"/>
  <c r="W1168" i="10"/>
  <c r="W1171" i="10"/>
  <c r="W1170" i="10"/>
  <c r="W1172" i="10"/>
  <c r="W1173" i="10"/>
  <c r="W1174" i="10"/>
  <c r="W1175" i="10"/>
  <c r="W1176" i="10"/>
  <c r="W1177" i="10"/>
  <c r="W1178" i="10"/>
  <c r="W1180" i="10"/>
  <c r="W1179" i="10"/>
  <c r="W1181" i="10"/>
  <c r="W1182" i="10"/>
  <c r="W1183" i="10"/>
  <c r="W1184" i="10"/>
  <c r="W1185" i="10"/>
  <c r="W1187" i="10"/>
  <c r="W1186" i="10"/>
  <c r="W1189" i="10"/>
  <c r="W1188" i="10"/>
  <c r="W1190" i="10"/>
  <c r="W1191" i="10"/>
  <c r="W1192" i="10"/>
  <c r="W1193" i="10"/>
  <c r="W1194" i="10"/>
  <c r="W1196" i="10"/>
  <c r="W1195" i="10"/>
  <c r="W1197" i="10"/>
  <c r="W1198" i="10"/>
  <c r="W1199" i="10"/>
  <c r="W1200" i="10"/>
  <c r="W1201" i="10"/>
  <c r="W1203" i="10"/>
  <c r="W1202" i="10"/>
  <c r="W1204" i="10"/>
  <c r="W1205" i="10"/>
  <c r="W1206" i="10"/>
  <c r="W1208" i="10"/>
  <c r="W1207" i="10"/>
  <c r="W1210" i="10"/>
  <c r="W1209" i="10"/>
  <c r="W1212" i="10"/>
  <c r="W1211" i="10"/>
  <c r="W1213" i="10"/>
  <c r="W1215" i="10"/>
  <c r="W1214" i="10"/>
  <c r="W1217" i="10"/>
  <c r="W1216" i="10"/>
  <c r="W1218" i="10"/>
  <c r="E1072" i="10"/>
  <c r="E1073" i="10"/>
  <c r="E1074" i="10"/>
  <c r="E1075" i="10"/>
  <c r="E1078" i="10"/>
  <c r="E1076" i="10"/>
  <c r="E1077" i="10"/>
  <c r="E1079" i="10"/>
  <c r="E1080" i="10"/>
  <c r="E1081" i="10"/>
  <c r="E1083" i="10"/>
  <c r="E1082" i="10"/>
  <c r="E1084" i="10"/>
  <c r="E1085" i="10"/>
  <c r="E1086" i="10"/>
  <c r="E1087" i="10"/>
  <c r="E1089" i="10"/>
  <c r="E1088" i="10"/>
  <c r="E1090" i="10"/>
  <c r="E1091" i="10"/>
  <c r="E1093" i="10"/>
  <c r="E1092" i="10"/>
  <c r="E1094" i="10"/>
  <c r="E1096" i="10"/>
  <c r="E1095" i="10"/>
  <c r="E1097" i="10"/>
  <c r="E1098" i="10"/>
  <c r="E1099" i="10"/>
  <c r="E1101" i="10"/>
  <c r="E1100" i="10"/>
  <c r="E1102" i="10"/>
  <c r="E1103" i="10"/>
  <c r="E1104" i="10"/>
  <c r="E1105" i="10"/>
  <c r="E1106" i="10"/>
  <c r="E1108" i="10"/>
  <c r="E1107" i="10"/>
  <c r="E1110" i="10"/>
  <c r="E1109" i="10"/>
  <c r="E1111" i="10"/>
  <c r="E1112" i="10"/>
  <c r="E1114" i="10"/>
  <c r="E1113" i="10"/>
  <c r="E1115" i="10"/>
  <c r="E1116" i="10"/>
  <c r="E1117" i="10"/>
  <c r="E1118" i="10"/>
  <c r="E1119" i="10"/>
  <c r="E1120" i="10"/>
  <c r="E1121" i="10"/>
  <c r="E1123" i="10"/>
  <c r="E1122" i="10"/>
  <c r="E1125" i="10"/>
  <c r="E1124" i="10"/>
  <c r="E1126" i="10"/>
  <c r="E1127" i="10"/>
  <c r="E1128" i="10"/>
  <c r="E1129" i="10"/>
  <c r="E1132" i="10"/>
  <c r="E1130" i="10"/>
  <c r="E1131" i="10"/>
  <c r="E1134" i="10"/>
  <c r="E1133" i="10"/>
  <c r="E1135" i="10"/>
  <c r="E1137" i="10"/>
  <c r="E1136" i="10"/>
  <c r="E1138" i="10"/>
  <c r="E1139" i="10"/>
  <c r="E1140" i="10"/>
  <c r="E1141" i="10"/>
  <c r="E1142" i="10"/>
  <c r="E1143" i="10"/>
  <c r="E1144" i="10"/>
  <c r="E1145" i="10"/>
  <c r="E1146" i="10"/>
  <c r="E1147" i="10"/>
  <c r="E1148" i="10"/>
  <c r="E1149" i="10"/>
  <c r="E1150" i="10"/>
  <c r="E1152" i="10"/>
  <c r="E1151" i="10"/>
  <c r="E1153" i="10"/>
  <c r="E1154" i="10"/>
  <c r="E1156" i="10"/>
  <c r="E1155" i="10"/>
  <c r="E1157" i="10"/>
  <c r="E1158" i="10"/>
  <c r="E1161" i="10"/>
  <c r="E1159" i="10"/>
  <c r="E1160" i="10"/>
  <c r="E1164" i="10"/>
  <c r="E1162" i="10"/>
  <c r="E1163" i="10"/>
  <c r="E1166" i="10"/>
  <c r="E1165" i="10"/>
  <c r="E1167" i="10"/>
  <c r="E1168" i="10"/>
  <c r="E1170" i="10"/>
  <c r="E1169" i="10"/>
  <c r="E1171" i="10"/>
  <c r="E1172" i="10"/>
  <c r="E1173" i="10"/>
  <c r="E1174" i="10"/>
  <c r="E1175" i="10"/>
  <c r="E1176" i="10"/>
  <c r="E1177" i="10"/>
  <c r="E1178" i="10"/>
  <c r="E1179" i="10"/>
  <c r="E1180" i="10"/>
  <c r="E1181" i="10"/>
  <c r="E1182" i="10"/>
  <c r="E1183" i="10"/>
  <c r="E1184" i="10"/>
  <c r="E1186" i="10"/>
  <c r="E1185" i="10"/>
  <c r="E1187" i="10"/>
  <c r="E1188" i="10"/>
  <c r="E1189" i="10"/>
  <c r="E1190" i="10"/>
  <c r="E1191" i="10"/>
  <c r="E1192" i="10"/>
  <c r="E1194" i="10"/>
  <c r="E1193" i="10"/>
  <c r="E1195" i="10"/>
  <c r="E1196" i="10"/>
  <c r="E1197" i="10"/>
  <c r="E1198" i="10"/>
  <c r="E1199" i="10"/>
  <c r="E1200" i="10"/>
  <c r="E1201" i="10"/>
  <c r="E1202" i="10"/>
  <c r="E1203" i="10"/>
  <c r="E1204" i="10"/>
  <c r="E1205" i="10"/>
  <c r="E1208" i="10"/>
  <c r="E1207" i="10"/>
  <c r="E1206" i="10"/>
  <c r="E1209" i="10"/>
  <c r="E1210" i="10"/>
  <c r="E1211" i="10"/>
  <c r="E1212" i="10"/>
  <c r="E1213" i="10"/>
  <c r="E1216" i="10"/>
  <c r="E1215" i="10"/>
  <c r="E1214" i="10"/>
  <c r="E1217" i="10"/>
  <c r="F1072" i="10"/>
  <c r="F1073" i="10"/>
  <c r="F1074" i="10"/>
  <c r="F1075" i="10"/>
  <c r="F1076" i="10"/>
  <c r="F1077" i="10"/>
  <c r="F1080" i="10"/>
  <c r="F1078" i="10"/>
  <c r="F1079" i="10"/>
  <c r="F1081" i="10"/>
  <c r="F1082" i="10"/>
  <c r="F1083" i="10"/>
  <c r="F1085" i="10"/>
  <c r="F1084" i="10"/>
  <c r="F1086" i="10"/>
  <c r="F1087" i="10"/>
  <c r="F1088" i="10"/>
  <c r="F1089" i="10"/>
  <c r="F1090" i="10"/>
  <c r="F1091" i="10"/>
  <c r="F1092" i="10"/>
  <c r="F1093" i="10"/>
  <c r="F1094" i="10"/>
  <c r="F1095" i="10"/>
  <c r="F1096" i="10"/>
  <c r="F1097" i="10"/>
  <c r="F1098" i="10"/>
  <c r="F1099" i="10"/>
  <c r="F1100" i="10"/>
  <c r="F1102" i="10"/>
  <c r="F1101" i="10"/>
  <c r="F1104" i="10"/>
  <c r="F1103" i="10"/>
  <c r="F1105" i="10"/>
  <c r="F1106" i="10"/>
  <c r="F1107" i="10"/>
  <c r="F1108" i="10"/>
  <c r="F1110" i="10"/>
  <c r="F1109" i="10"/>
  <c r="F1111" i="10"/>
  <c r="F1112" i="10"/>
  <c r="F1113" i="10"/>
  <c r="F1115" i="10"/>
  <c r="F1114" i="10"/>
  <c r="F1116" i="10"/>
  <c r="F1117" i="10"/>
  <c r="F1118" i="10"/>
  <c r="F1120" i="10"/>
  <c r="F1119" i="10"/>
  <c r="F1121" i="10"/>
  <c r="F1122" i="10"/>
  <c r="F1123" i="10"/>
  <c r="F1124" i="10"/>
  <c r="F1126" i="10"/>
  <c r="F1125" i="10"/>
  <c r="F1128" i="10"/>
  <c r="F1127" i="10"/>
  <c r="F1129" i="10"/>
  <c r="F1130" i="10"/>
  <c r="F1131" i="10"/>
  <c r="F1132" i="10"/>
  <c r="F1133" i="10"/>
  <c r="F1134" i="10"/>
  <c r="F1136" i="10"/>
  <c r="F1135" i="10"/>
  <c r="F1137" i="10"/>
  <c r="F1138" i="10"/>
  <c r="F1139" i="10"/>
  <c r="F1142" i="10"/>
  <c r="F1140" i="10"/>
  <c r="F1141" i="10"/>
  <c r="F1143" i="10"/>
  <c r="F1144" i="10"/>
  <c r="F1145" i="10"/>
  <c r="F1147" i="10"/>
  <c r="F1146" i="10"/>
  <c r="F1149" i="10"/>
  <c r="F1148" i="10"/>
  <c r="F1151" i="10"/>
  <c r="F1150" i="10"/>
  <c r="F1153" i="10"/>
  <c r="F1152" i="10"/>
  <c r="F1154" i="10"/>
  <c r="F1155" i="10"/>
  <c r="F1156" i="10"/>
  <c r="F1157" i="10"/>
  <c r="F1158" i="10"/>
  <c r="F1159" i="10"/>
  <c r="F1161" i="10"/>
  <c r="F1160" i="10"/>
  <c r="F1162" i="10"/>
  <c r="F1163" i="10"/>
  <c r="F1165" i="10"/>
  <c r="F1164" i="10"/>
  <c r="F1166" i="10"/>
  <c r="F1167" i="10"/>
  <c r="F1168" i="10"/>
  <c r="F1169" i="10"/>
  <c r="F1170" i="10"/>
  <c r="F1171" i="10"/>
  <c r="F1172" i="10"/>
  <c r="F1173" i="10"/>
  <c r="F1174" i="10"/>
  <c r="F1175" i="10"/>
  <c r="F1176" i="10"/>
  <c r="F1178" i="10"/>
  <c r="F1177" i="10"/>
  <c r="F1179" i="10"/>
  <c r="F1180" i="10"/>
  <c r="F1182" i="10"/>
  <c r="F1181" i="10"/>
  <c r="F1183" i="10"/>
  <c r="F1184" i="10"/>
  <c r="F1186" i="10"/>
  <c r="F1185" i="10"/>
  <c r="F1187" i="10"/>
  <c r="F1188" i="10"/>
  <c r="F1189" i="10"/>
  <c r="F1190" i="10"/>
  <c r="F1192" i="10"/>
  <c r="F1191" i="10"/>
  <c r="F1193" i="10"/>
  <c r="F1194" i="10"/>
  <c r="F1195" i="10"/>
  <c r="F1197" i="10"/>
  <c r="F1196" i="10"/>
  <c r="F1198" i="10"/>
  <c r="F1200" i="10"/>
  <c r="F1199" i="10"/>
  <c r="F1201" i="10"/>
  <c r="F1203" i="10"/>
  <c r="F1202" i="10"/>
  <c r="F1204" i="10"/>
  <c r="F1206" i="10"/>
  <c r="F1205" i="10"/>
  <c r="F1207" i="10"/>
  <c r="F1208" i="10"/>
  <c r="F1210" i="10"/>
  <c r="F1209" i="10"/>
  <c r="F1213" i="10"/>
  <c r="F1211" i="10"/>
  <c r="F1212" i="10"/>
  <c r="F1214" i="10"/>
  <c r="F1215" i="10"/>
  <c r="F1216" i="10"/>
  <c r="F1219" i="10"/>
  <c r="F1217" i="10"/>
  <c r="R1072" i="10"/>
  <c r="R1073" i="10"/>
  <c r="R1074" i="10"/>
  <c r="R1075" i="10"/>
  <c r="R1077" i="10"/>
  <c r="R1076" i="10"/>
  <c r="R1079" i="10"/>
  <c r="R1078" i="10"/>
  <c r="R1081" i="10"/>
  <c r="R1080" i="10"/>
  <c r="R1082" i="10"/>
  <c r="R1083" i="10"/>
  <c r="R1084" i="10"/>
  <c r="R1085" i="10"/>
  <c r="R1086" i="10"/>
  <c r="R1087" i="10"/>
  <c r="R1088" i="10"/>
  <c r="R1089" i="10"/>
  <c r="R1090" i="10"/>
  <c r="R1091" i="10"/>
  <c r="R1093" i="10"/>
  <c r="R1092" i="10"/>
  <c r="R1094" i="10"/>
  <c r="R1095" i="10"/>
  <c r="R1097" i="10"/>
  <c r="R1096" i="10"/>
  <c r="R1098" i="10"/>
  <c r="R1099" i="10"/>
  <c r="R1100" i="10"/>
  <c r="R1101" i="10"/>
  <c r="R1102" i="10"/>
  <c r="R1103" i="10"/>
  <c r="R1104" i="10"/>
  <c r="R1106" i="10"/>
  <c r="R1105" i="10"/>
  <c r="R1107" i="10"/>
  <c r="R1108" i="10"/>
  <c r="R1109" i="10"/>
  <c r="R1110" i="10"/>
  <c r="R1111" i="10"/>
  <c r="R1113" i="10"/>
  <c r="R1112" i="10"/>
  <c r="R1114" i="10"/>
  <c r="R1116" i="10"/>
  <c r="R1115" i="10"/>
  <c r="R1117" i="10"/>
  <c r="R1118" i="10"/>
  <c r="R1119" i="10"/>
  <c r="R1120" i="10"/>
  <c r="R1122" i="10"/>
  <c r="R1121" i="10"/>
  <c r="R1123" i="10"/>
  <c r="R1124" i="10"/>
  <c r="R1125" i="10"/>
  <c r="R1127" i="10"/>
  <c r="R1126" i="10"/>
  <c r="R1128" i="10"/>
  <c r="R1129" i="10"/>
  <c r="R1130" i="10"/>
  <c r="R1131" i="10"/>
  <c r="R1132" i="10"/>
  <c r="R1134" i="10"/>
  <c r="R1133" i="10"/>
  <c r="R1136" i="10"/>
  <c r="R1135" i="10"/>
  <c r="R1137" i="10"/>
  <c r="R1138" i="10"/>
  <c r="R1139" i="10"/>
  <c r="R1140" i="10"/>
  <c r="R1142" i="10"/>
  <c r="R1141" i="10"/>
  <c r="R1144" i="10"/>
  <c r="R1143" i="10"/>
  <c r="R1145" i="10"/>
  <c r="R1147" i="10"/>
  <c r="R1148" i="10"/>
  <c r="R1146" i="10"/>
  <c r="R1149" i="10"/>
  <c r="R1150" i="10"/>
  <c r="R1151" i="10"/>
  <c r="R1152" i="10"/>
  <c r="R1154" i="10"/>
  <c r="R1153" i="10"/>
  <c r="R1155" i="10"/>
  <c r="R1156" i="10"/>
  <c r="R1157" i="10"/>
  <c r="R1159" i="10"/>
  <c r="R1158" i="10"/>
  <c r="R1160" i="10"/>
  <c r="R1161" i="10"/>
  <c r="R1162" i="10"/>
  <c r="R1163" i="10"/>
  <c r="R1164" i="10"/>
  <c r="R1165" i="10"/>
  <c r="R1167" i="10"/>
  <c r="R1166" i="10"/>
  <c r="R1168" i="10"/>
  <c r="R1169" i="10"/>
  <c r="R1170" i="10"/>
  <c r="R1171" i="10"/>
  <c r="R1173" i="10"/>
  <c r="R1172" i="10"/>
  <c r="R1174" i="10"/>
  <c r="R1175" i="10"/>
  <c r="R1178" i="10"/>
  <c r="R1176" i="10"/>
  <c r="R1177" i="10"/>
  <c r="R1179" i="10"/>
  <c r="R1180" i="10"/>
  <c r="R1181" i="10"/>
  <c r="R1182" i="10"/>
  <c r="R1183" i="10"/>
  <c r="R1184" i="10"/>
  <c r="R1185" i="10"/>
  <c r="R1186" i="10"/>
  <c r="R1187" i="10"/>
  <c r="R1189" i="10"/>
  <c r="R1188" i="10"/>
  <c r="R1190" i="10"/>
  <c r="R1193" i="10"/>
  <c r="R1191" i="10"/>
  <c r="R1192" i="10"/>
  <c r="R1194" i="10"/>
  <c r="R1195" i="10"/>
  <c r="R1196" i="10"/>
  <c r="R1199" i="10"/>
  <c r="R1197" i="10"/>
  <c r="R1198" i="10"/>
  <c r="R1201" i="10"/>
  <c r="R1200" i="10"/>
  <c r="R1202" i="10"/>
  <c r="R1203" i="10"/>
  <c r="R1204" i="10"/>
  <c r="R1205" i="10"/>
  <c r="R1206" i="10"/>
  <c r="R1208" i="10"/>
  <c r="R1207" i="10"/>
  <c r="R1211" i="10"/>
  <c r="R1209" i="10"/>
  <c r="R1210" i="10"/>
  <c r="R1212" i="10"/>
  <c r="R1213" i="10"/>
  <c r="R1215" i="10"/>
  <c r="R1214" i="10"/>
  <c r="R1217" i="10"/>
  <c r="R1216" i="10"/>
  <c r="I1218" i="10"/>
  <c r="X1222" i="10"/>
  <c r="V1221" i="10"/>
  <c r="M1223" i="10"/>
  <c r="G1221" i="10"/>
  <c r="F1220" i="10"/>
  <c r="AF1222" i="10"/>
  <c r="R1220" i="10"/>
  <c r="AA1219" i="10"/>
  <c r="E1221" i="10"/>
  <c r="U1218" i="10"/>
  <c r="K1220" i="10"/>
  <c r="I1219" i="10"/>
  <c r="AK1222" i="10"/>
  <c r="W1221" i="10"/>
  <c r="AI1218" i="10"/>
  <c r="W1222" i="10"/>
  <c r="AM1223" i="10"/>
  <c r="H1222" i="10"/>
  <c r="AG1222" i="10"/>
  <c r="T1221" i="10"/>
  <c r="AJ999" i="10"/>
  <c r="AJ1000" i="10"/>
  <c r="AJ1001" i="10"/>
  <c r="AJ1002" i="10"/>
  <c r="AJ1004" i="10"/>
  <c r="AJ1003" i="10"/>
  <c r="AJ1005" i="10"/>
  <c r="AJ1006" i="10"/>
  <c r="AJ1007" i="10"/>
  <c r="AJ1008" i="10"/>
  <c r="AJ1009" i="10"/>
  <c r="AJ1010" i="10"/>
  <c r="AJ1011" i="10"/>
  <c r="AJ1012" i="10"/>
  <c r="AJ1014" i="10"/>
  <c r="AJ1013" i="10"/>
  <c r="AJ1015" i="10"/>
  <c r="AJ1016" i="10"/>
  <c r="AJ1017" i="10"/>
  <c r="AJ1018" i="10"/>
  <c r="AJ1020" i="10"/>
  <c r="AJ1019" i="10"/>
  <c r="AJ1022" i="10"/>
  <c r="AJ1021" i="10"/>
  <c r="AJ1025" i="10"/>
  <c r="AJ1023" i="10"/>
  <c r="AJ1024" i="10"/>
  <c r="AJ1027" i="10"/>
  <c r="AJ1026" i="10"/>
  <c r="AJ1028" i="10"/>
  <c r="AJ1029" i="10"/>
  <c r="AJ1031" i="10"/>
  <c r="AJ1032" i="10"/>
  <c r="AJ1030" i="10"/>
  <c r="AJ1033" i="10"/>
  <c r="AJ1034" i="10"/>
  <c r="AJ1035" i="10"/>
  <c r="AJ1036" i="10"/>
  <c r="AJ1037" i="10"/>
  <c r="AJ1038" i="10"/>
  <c r="AJ1040" i="10"/>
  <c r="AJ1039" i="10"/>
  <c r="AJ1041" i="10"/>
  <c r="AJ1042" i="10"/>
  <c r="AJ1043" i="10"/>
  <c r="AJ1045" i="10"/>
  <c r="AJ1044" i="10"/>
  <c r="AJ1048" i="10"/>
  <c r="AJ1046" i="10"/>
  <c r="AJ1047" i="10"/>
  <c r="AJ1049" i="10"/>
  <c r="AJ1050" i="10"/>
  <c r="AJ1051" i="10"/>
  <c r="AJ1052" i="10"/>
  <c r="AJ1054" i="10"/>
  <c r="AJ1053" i="10"/>
  <c r="AJ1055" i="10"/>
  <c r="AJ1056" i="10"/>
  <c r="AJ1057" i="10"/>
  <c r="AJ1058" i="10"/>
  <c r="AJ1059" i="10"/>
  <c r="AJ1060" i="10"/>
  <c r="AJ1061" i="10"/>
  <c r="AJ1062" i="10"/>
  <c r="AJ1064" i="10"/>
  <c r="AJ1063" i="10"/>
  <c r="AJ1065" i="10"/>
  <c r="AJ1066" i="10"/>
  <c r="AJ1067" i="10"/>
  <c r="AJ1068" i="10"/>
  <c r="AJ1069" i="10"/>
  <c r="AJ1070" i="10"/>
  <c r="AJ1071" i="10"/>
  <c r="Z1000" i="10"/>
  <c r="Z999" i="10"/>
  <c r="Z1002" i="10"/>
  <c r="Z1001" i="10"/>
  <c r="Z1003" i="10"/>
  <c r="Z1004" i="10"/>
  <c r="Z1005" i="10"/>
  <c r="Z1006" i="10"/>
  <c r="Z1007" i="10"/>
  <c r="Z1008" i="10"/>
  <c r="Z1009" i="10"/>
  <c r="Z1010" i="10"/>
  <c r="Z1011" i="10"/>
  <c r="Z1014" i="10"/>
  <c r="Z1012" i="10"/>
  <c r="Z1013" i="10"/>
  <c r="Z1015" i="10"/>
  <c r="Z1016" i="10"/>
  <c r="Z1018" i="10"/>
  <c r="Z1017" i="10"/>
  <c r="Z1019" i="10"/>
  <c r="Z1020" i="10"/>
  <c r="Z1021" i="10"/>
  <c r="Z1023" i="10"/>
  <c r="Z1022" i="10"/>
  <c r="Z1024" i="10"/>
  <c r="Z1025" i="10"/>
  <c r="Z1026" i="10"/>
  <c r="Z1027" i="10"/>
  <c r="Z1028" i="10"/>
  <c r="Z1030" i="10"/>
  <c r="Z1029" i="10"/>
  <c r="Z1033" i="10"/>
  <c r="Z1031" i="10"/>
  <c r="Z1032" i="10"/>
  <c r="Z1036" i="10"/>
  <c r="Z1035" i="10"/>
  <c r="Z1034" i="10"/>
  <c r="Z1037" i="10"/>
  <c r="Z1038" i="10"/>
  <c r="Z1039" i="10"/>
  <c r="Z1040" i="10"/>
  <c r="Z1041" i="10"/>
  <c r="Z1044" i="10"/>
  <c r="Z1043" i="10"/>
  <c r="Z1042" i="10"/>
  <c r="Z1045" i="10"/>
  <c r="Z1046" i="10"/>
  <c r="Z1048" i="10"/>
  <c r="Z1047" i="10"/>
  <c r="Z1051" i="10"/>
  <c r="Z1049" i="10"/>
  <c r="Z1050" i="10"/>
  <c r="Z1052" i="10"/>
  <c r="Z1053" i="10"/>
  <c r="Z1054" i="10"/>
  <c r="Z1056" i="10"/>
  <c r="Z1055" i="10"/>
  <c r="Z1057" i="10"/>
  <c r="Z1058" i="10"/>
  <c r="Z1060" i="10"/>
  <c r="Z1059" i="10"/>
  <c r="Z1061" i="10"/>
  <c r="Z1062" i="10"/>
  <c r="Z1063" i="10"/>
  <c r="Z1065" i="10"/>
  <c r="Z1064" i="10"/>
  <c r="Z1066" i="10"/>
  <c r="Z1068" i="10"/>
  <c r="Z1067" i="10"/>
  <c r="Z1069" i="10"/>
  <c r="Z1070" i="10"/>
  <c r="Z1071" i="10"/>
  <c r="Y637" i="10"/>
  <c r="Y639" i="10"/>
  <c r="Y638" i="10"/>
  <c r="Y641" i="10"/>
  <c r="Y640" i="10"/>
  <c r="Y642" i="10"/>
  <c r="Y644" i="10"/>
  <c r="Y643" i="10"/>
  <c r="Y786" i="10"/>
  <c r="Y789" i="10"/>
  <c r="Y819" i="10"/>
  <c r="Y823" i="10"/>
  <c r="Y822" i="10"/>
  <c r="Y824" i="10"/>
  <c r="Y825" i="10"/>
  <c r="Y999" i="10"/>
  <c r="Y1000" i="10"/>
  <c r="Y1001" i="10"/>
  <c r="Y1002" i="10"/>
  <c r="Y1003" i="10"/>
  <c r="Y1004" i="10"/>
  <c r="Y1005" i="10"/>
  <c r="Y1006" i="10"/>
  <c r="Y1007" i="10"/>
  <c r="Y1008" i="10"/>
  <c r="Y1010" i="10"/>
  <c r="Y1009" i="10"/>
  <c r="Y1011" i="10"/>
  <c r="Y1012" i="10"/>
  <c r="Y1014" i="10"/>
  <c r="Y1013" i="10"/>
  <c r="Y1015" i="10"/>
  <c r="Y1016" i="10"/>
  <c r="Y1017" i="10"/>
  <c r="Y1018" i="10"/>
  <c r="Y1019" i="10"/>
  <c r="Y1020" i="10"/>
  <c r="Y1021" i="10"/>
  <c r="Y1022" i="10"/>
  <c r="Y1024" i="10"/>
  <c r="Y1023" i="10"/>
  <c r="Y1025" i="10"/>
  <c r="Y1026" i="10"/>
  <c r="Y1028" i="10"/>
  <c r="Y1027" i="10"/>
  <c r="Y1029" i="10"/>
  <c r="Y1030" i="10"/>
  <c r="Y1031" i="10"/>
  <c r="Y1033" i="10"/>
  <c r="Y1032" i="10"/>
  <c r="Y1034" i="10"/>
  <c r="Y1035" i="10"/>
  <c r="Y1036" i="10"/>
  <c r="Y1037" i="10"/>
  <c r="Y1038" i="10"/>
  <c r="Y1040" i="10"/>
  <c r="Y1039" i="10"/>
  <c r="Y1042" i="10"/>
  <c r="Y1041" i="10"/>
  <c r="Y1044" i="10"/>
  <c r="Y1043" i="10"/>
  <c r="Y1045" i="10"/>
  <c r="Y1046" i="10"/>
  <c r="Y1047" i="10"/>
  <c r="Y1048" i="10"/>
  <c r="Y1049" i="10"/>
  <c r="Y1050" i="10"/>
  <c r="Y1051" i="10"/>
  <c r="Y1052" i="10"/>
  <c r="Y1054" i="10"/>
  <c r="Y1053" i="10"/>
  <c r="Y1055" i="10"/>
  <c r="Y1056" i="10"/>
  <c r="Y1057" i="10"/>
  <c r="Y1058" i="10"/>
  <c r="Y1060" i="10"/>
  <c r="Y1059" i="10"/>
  <c r="Y1061" i="10"/>
  <c r="Y1063" i="10"/>
  <c r="Y1062" i="10"/>
  <c r="Y1064" i="10"/>
  <c r="Y1065" i="10"/>
  <c r="Y1066" i="10"/>
  <c r="Y1067" i="10"/>
  <c r="Y1068" i="10"/>
  <c r="Y1069" i="10"/>
  <c r="Y1070" i="10"/>
  <c r="Y1071" i="10"/>
  <c r="N785" i="10"/>
  <c r="N871" i="10"/>
  <c r="N999" i="10"/>
  <c r="N1000" i="10"/>
  <c r="N1001" i="10"/>
  <c r="N1002" i="10"/>
  <c r="N1003" i="10"/>
  <c r="N1007" i="10"/>
  <c r="N1005" i="10"/>
  <c r="N1004" i="10"/>
  <c r="N1006" i="10"/>
  <c r="N1009" i="10"/>
  <c r="N1008" i="10"/>
  <c r="N1010" i="10"/>
  <c r="N1011" i="10"/>
  <c r="N1012" i="10"/>
  <c r="N1013" i="10"/>
  <c r="N1014" i="10"/>
  <c r="N1015" i="10"/>
  <c r="N1017" i="10"/>
  <c r="N1016" i="10"/>
  <c r="N1018" i="10"/>
  <c r="N1019" i="10"/>
  <c r="N1021" i="10"/>
  <c r="N1020" i="10"/>
  <c r="N1022" i="10"/>
  <c r="N1024" i="10"/>
  <c r="N1023" i="10"/>
  <c r="N1025" i="10"/>
  <c r="N1027" i="10"/>
  <c r="N1026" i="10"/>
  <c r="N1028" i="10"/>
  <c r="N1029" i="10"/>
  <c r="N1030" i="10"/>
  <c r="N1032" i="10"/>
  <c r="N1031" i="10"/>
  <c r="N1033" i="10"/>
  <c r="N1034" i="10"/>
  <c r="N1035" i="10"/>
  <c r="N1036" i="10"/>
  <c r="N1037" i="10"/>
  <c r="N1039" i="10"/>
  <c r="N1038" i="10"/>
  <c r="N1040" i="10"/>
  <c r="N1041" i="10"/>
  <c r="N1042" i="10"/>
  <c r="N1043" i="10"/>
  <c r="N1044" i="10"/>
  <c r="N1045" i="10"/>
  <c r="N1046" i="10"/>
  <c r="N1047" i="10"/>
  <c r="N1048" i="10"/>
  <c r="N1050" i="10"/>
  <c r="N1049" i="10"/>
  <c r="N1051" i="10"/>
  <c r="N1052" i="10"/>
  <c r="N1053" i="10"/>
  <c r="N1055" i="10"/>
  <c r="N1054" i="10"/>
  <c r="N1056" i="10"/>
  <c r="N1057" i="10"/>
  <c r="N1058" i="10"/>
  <c r="N1060" i="10"/>
  <c r="N1059" i="10"/>
  <c r="N1061" i="10"/>
  <c r="N1062" i="10"/>
  <c r="N1063" i="10"/>
  <c r="N1064" i="10"/>
  <c r="N1065" i="10"/>
  <c r="N1066" i="10"/>
  <c r="N1067" i="10"/>
  <c r="N1069" i="10"/>
  <c r="N1068" i="10"/>
  <c r="N1070" i="10"/>
  <c r="N1071" i="10"/>
  <c r="O1000" i="10"/>
  <c r="O999" i="10"/>
  <c r="O1002" i="10"/>
  <c r="O1001" i="10"/>
  <c r="O1004" i="10"/>
  <c r="O1003" i="10"/>
  <c r="O1005" i="10"/>
  <c r="O1006" i="10"/>
  <c r="O1008" i="10"/>
  <c r="O1007" i="10"/>
  <c r="O1009" i="10"/>
  <c r="O1010" i="10"/>
  <c r="O1011" i="10"/>
  <c r="O1012" i="10"/>
  <c r="O1013" i="10"/>
  <c r="O1014" i="10"/>
  <c r="O1015" i="10"/>
  <c r="O1016" i="10"/>
  <c r="O1017" i="10"/>
  <c r="O1018" i="10"/>
  <c r="O1019" i="10"/>
  <c r="O1020" i="10"/>
  <c r="O1021" i="10"/>
  <c r="O1022" i="10"/>
  <c r="O1023" i="10"/>
  <c r="O1024" i="10"/>
  <c r="O1025" i="10"/>
  <c r="O1026" i="10"/>
  <c r="O1027" i="10"/>
  <c r="O1028" i="10"/>
  <c r="O1030" i="10"/>
  <c r="O1029" i="10"/>
  <c r="O1031" i="10"/>
  <c r="O1032" i="10"/>
  <c r="O1033" i="10"/>
  <c r="O1034" i="10"/>
  <c r="O1035" i="10"/>
  <c r="O1036" i="10"/>
  <c r="O1037" i="10"/>
  <c r="O1038" i="10"/>
  <c r="O1039" i="10"/>
  <c r="O1040" i="10"/>
  <c r="O1042" i="10"/>
  <c r="O1041" i="10"/>
  <c r="O1043" i="10"/>
  <c r="O1044" i="10"/>
  <c r="O1046" i="10"/>
  <c r="O1045" i="10"/>
  <c r="O1048" i="10"/>
  <c r="O1047" i="10"/>
  <c r="O1050" i="10"/>
  <c r="O1049" i="10"/>
  <c r="O1052" i="10"/>
  <c r="O1053" i="10"/>
  <c r="O1051" i="10"/>
  <c r="O1055" i="10"/>
  <c r="O1054" i="10"/>
  <c r="O1056" i="10"/>
  <c r="O1057" i="10"/>
  <c r="O1058" i="10"/>
  <c r="O1059" i="10"/>
  <c r="O1060" i="10"/>
  <c r="O1061" i="10"/>
  <c r="O1063" i="10"/>
  <c r="O1062" i="10"/>
  <c r="O1064" i="10"/>
  <c r="O1065" i="10"/>
  <c r="O1066" i="10"/>
  <c r="O1067" i="10"/>
  <c r="O1070" i="10"/>
  <c r="O1068" i="10"/>
  <c r="O1069" i="10"/>
  <c r="O1071" i="10"/>
  <c r="AB999" i="10"/>
  <c r="AB1000" i="10"/>
  <c r="AB1002" i="10"/>
  <c r="AB1001" i="10"/>
  <c r="AB1003" i="10"/>
  <c r="AB1005" i="10"/>
  <c r="AB1004" i="10"/>
  <c r="AB1006" i="10"/>
  <c r="AB1007" i="10"/>
  <c r="AB1008" i="10"/>
  <c r="AB1009" i="10"/>
  <c r="AB1011" i="10"/>
  <c r="AB1010" i="10"/>
  <c r="AB1012" i="10"/>
  <c r="AB1013" i="10"/>
  <c r="AB1014" i="10"/>
  <c r="AB1015" i="10"/>
  <c r="AB1016" i="10"/>
  <c r="AB1017" i="10"/>
  <c r="AB1019" i="10"/>
  <c r="AB1018" i="10"/>
  <c r="AB1020" i="10"/>
  <c r="AB1021" i="10"/>
  <c r="AB1023" i="10"/>
  <c r="AB1022" i="10"/>
  <c r="AB1025" i="10"/>
  <c r="AB1024" i="10"/>
  <c r="AB1026" i="10"/>
  <c r="AB1027" i="10"/>
  <c r="AB1029" i="10"/>
  <c r="AB1028" i="10"/>
  <c r="AB1030" i="10"/>
  <c r="AB1031" i="10"/>
  <c r="AB1032" i="10"/>
  <c r="AB1033" i="10"/>
  <c r="AB1034" i="10"/>
  <c r="AB1035" i="10"/>
  <c r="AB1036" i="10"/>
  <c r="AB1037" i="10"/>
  <c r="AB1038" i="10"/>
  <c r="AB1039" i="10"/>
  <c r="AB1040" i="10"/>
  <c r="AB1043" i="10"/>
  <c r="AB1041" i="10"/>
  <c r="AB1042" i="10"/>
  <c r="AB1045" i="10"/>
  <c r="AB1044" i="10"/>
  <c r="AB1047" i="10"/>
  <c r="AB1046" i="10"/>
  <c r="AB1048" i="10"/>
  <c r="AB1051" i="10"/>
  <c r="AB1049" i="10"/>
  <c r="AB1050" i="10"/>
  <c r="AB1052" i="10"/>
  <c r="AB1053" i="10"/>
  <c r="AB1054" i="10"/>
  <c r="AB1055" i="10"/>
  <c r="AB1056" i="10"/>
  <c r="AB1057" i="10"/>
  <c r="AB1058" i="10"/>
  <c r="AB1059" i="10"/>
  <c r="AB1061" i="10"/>
  <c r="AB1060" i="10"/>
  <c r="AB1063" i="10"/>
  <c r="AB1062" i="10"/>
  <c r="AB1065" i="10"/>
  <c r="AB1064" i="10"/>
  <c r="AB1066" i="10"/>
  <c r="AB1067" i="10"/>
  <c r="AB1068" i="10"/>
  <c r="AB1069" i="10"/>
  <c r="AB1070" i="10"/>
  <c r="AB1071" i="10"/>
  <c r="AM1000" i="10"/>
  <c r="AM999" i="10"/>
  <c r="AM1002" i="10"/>
  <c r="AM1001" i="10"/>
  <c r="AM1003" i="10"/>
  <c r="AM1006" i="10"/>
  <c r="AM1004" i="10"/>
  <c r="AM1005" i="10"/>
  <c r="AM1007" i="10"/>
  <c r="AM1008" i="10"/>
  <c r="AM1010" i="10"/>
  <c r="AM1009" i="10"/>
  <c r="AM1011" i="10"/>
  <c r="AM1012" i="10"/>
  <c r="AM1013" i="10"/>
  <c r="AM1014" i="10"/>
  <c r="AM1015" i="10"/>
  <c r="AM1016" i="10"/>
  <c r="AM1018" i="10"/>
  <c r="AM1017" i="10"/>
  <c r="AM1020" i="10"/>
  <c r="AM1019" i="10"/>
  <c r="AM1021" i="10"/>
  <c r="AM1023" i="10"/>
  <c r="AM1022" i="10"/>
  <c r="AM1025" i="10"/>
  <c r="AM1024" i="10"/>
  <c r="AM1026" i="10"/>
  <c r="AM1027" i="10"/>
  <c r="AM1028" i="10"/>
  <c r="AM1030" i="10"/>
  <c r="AM1029" i="10"/>
  <c r="AM1031" i="10"/>
  <c r="AM1032" i="10"/>
  <c r="AM1034" i="10"/>
  <c r="AM1033" i="10"/>
  <c r="AM1035" i="10"/>
  <c r="AM1036" i="10"/>
  <c r="AM1037" i="10"/>
  <c r="AM1039" i="10"/>
  <c r="AM1038" i="10"/>
  <c r="AM1040" i="10"/>
  <c r="AM1041" i="10"/>
  <c r="AM1043" i="10"/>
  <c r="AM1042" i="10"/>
  <c r="AM1044" i="10"/>
  <c r="AM1045" i="10"/>
  <c r="AM1047" i="10"/>
  <c r="AM1046" i="10"/>
  <c r="AM1048" i="10"/>
  <c r="AM1049" i="10"/>
  <c r="AM1050" i="10"/>
  <c r="AM1051" i="10"/>
  <c r="AM1052" i="10"/>
  <c r="AM1053" i="10"/>
  <c r="AM1056" i="10"/>
  <c r="AM1054" i="10"/>
  <c r="AM1055" i="10"/>
  <c r="AM1057" i="10"/>
  <c r="AM1058" i="10"/>
  <c r="AM1059" i="10"/>
  <c r="AM1061" i="10"/>
  <c r="AM1060" i="10"/>
  <c r="AM1064" i="10"/>
  <c r="AM1062" i="10"/>
  <c r="AM1063" i="10"/>
  <c r="AM1065" i="10"/>
  <c r="AM1066" i="10"/>
  <c r="AM1068" i="10"/>
  <c r="AM1067" i="10"/>
  <c r="AM1069" i="10"/>
  <c r="AM1070" i="10"/>
  <c r="AM1071" i="10"/>
  <c r="Q822" i="10"/>
  <c r="Q823" i="10"/>
  <c r="Q824" i="10"/>
  <c r="Q825" i="10"/>
  <c r="Q871" i="10"/>
  <c r="Q999" i="10"/>
  <c r="Q1000" i="10"/>
  <c r="Q1001" i="10"/>
  <c r="Q1002" i="10"/>
  <c r="Q1003" i="10"/>
  <c r="Q1005" i="10"/>
  <c r="Q1004" i="10"/>
  <c r="Q1006" i="10"/>
  <c r="Q1007" i="10"/>
  <c r="Q1008" i="10"/>
  <c r="Q1009" i="10"/>
  <c r="Q1010" i="10"/>
  <c r="Q1011" i="10"/>
  <c r="Q1012" i="10"/>
  <c r="Q1014" i="10"/>
  <c r="Q1013" i="10"/>
  <c r="Q1015" i="10"/>
  <c r="Q1017" i="10"/>
  <c r="Q1016" i="10"/>
  <c r="Q1018" i="10"/>
  <c r="Q1019" i="10"/>
  <c r="Q1020" i="10"/>
  <c r="Q1021" i="10"/>
  <c r="Q1023" i="10"/>
  <c r="Q1022" i="10"/>
  <c r="Q1025" i="10"/>
  <c r="Q1024" i="10"/>
  <c r="Q1026" i="10"/>
  <c r="Q1027" i="10"/>
  <c r="Q1029" i="10"/>
  <c r="Q1028" i="10"/>
  <c r="Q1030" i="10"/>
  <c r="Q1031" i="10"/>
  <c r="Q1037" i="10"/>
  <c r="Q1038" i="10"/>
  <c r="Q1039" i="10"/>
  <c r="Q1040" i="10"/>
  <c r="Q1041" i="10"/>
  <c r="Q1042" i="10"/>
  <c r="Q1044" i="10"/>
  <c r="Q1043" i="10"/>
  <c r="Q1045" i="10"/>
  <c r="Q1046" i="10"/>
  <c r="Q1048" i="10"/>
  <c r="Q1047" i="10"/>
  <c r="Q1049" i="10"/>
  <c r="Q1050" i="10"/>
  <c r="Q1051" i="10"/>
  <c r="Q1053" i="10"/>
  <c r="Q1052" i="10"/>
  <c r="Q1054" i="10"/>
  <c r="Q1055" i="10"/>
  <c r="Q1056" i="10"/>
  <c r="Q1057" i="10"/>
  <c r="Q1059" i="10"/>
  <c r="Q1058" i="10"/>
  <c r="Q1060" i="10"/>
  <c r="Q1063" i="10"/>
  <c r="Q1061" i="10"/>
  <c r="Q1062" i="10"/>
  <c r="Q1065" i="10"/>
  <c r="Q1064" i="10"/>
  <c r="Q1067" i="10"/>
  <c r="Q1066" i="10"/>
  <c r="Q1069" i="10"/>
  <c r="Q1068" i="10"/>
  <c r="Q1070" i="10"/>
  <c r="Q1071" i="10"/>
  <c r="AC1000" i="10"/>
  <c r="AC999" i="10"/>
  <c r="AC1001" i="10"/>
  <c r="AC1002" i="10"/>
  <c r="AC1003" i="10"/>
  <c r="AC1005" i="10"/>
  <c r="AC1004" i="10"/>
  <c r="AC1007" i="10"/>
  <c r="AC1006" i="10"/>
  <c r="AC1008" i="10"/>
  <c r="AC1009" i="10"/>
  <c r="AC1011" i="10"/>
  <c r="AC1010" i="10"/>
  <c r="AC1012" i="10"/>
  <c r="AC1013" i="10"/>
  <c r="AC1014" i="10"/>
  <c r="AC1015" i="10"/>
  <c r="AC1016" i="10"/>
  <c r="AC1017" i="10"/>
  <c r="AC1018" i="10"/>
  <c r="AC1019" i="10"/>
  <c r="AC1020" i="10"/>
  <c r="AC1021" i="10"/>
  <c r="AC1022" i="10"/>
  <c r="AC1024" i="10"/>
  <c r="AC1023" i="10"/>
  <c r="AC1025" i="10"/>
  <c r="AC1026" i="10"/>
  <c r="AC1028" i="10"/>
  <c r="AC1027" i="10"/>
  <c r="AC1030" i="10"/>
  <c r="AC1029" i="10"/>
  <c r="AC1032" i="10"/>
  <c r="AC1031" i="10"/>
  <c r="AC1034" i="10"/>
  <c r="AC1033" i="10"/>
  <c r="AC1036" i="10"/>
  <c r="AC1035" i="10"/>
  <c r="AC1037" i="10"/>
  <c r="AC1039" i="10"/>
  <c r="AC1038" i="10"/>
  <c r="AC1041" i="10"/>
  <c r="AC1040" i="10"/>
  <c r="AC1042" i="10"/>
  <c r="AC1043" i="10"/>
  <c r="AC1044" i="10"/>
  <c r="AC1045" i="10"/>
  <c r="AC1046" i="10"/>
  <c r="AC1047" i="10"/>
  <c r="AC1048" i="10"/>
  <c r="AC1049" i="10"/>
  <c r="AC1050" i="10"/>
  <c r="AC1051" i="10"/>
  <c r="AC1052" i="10"/>
  <c r="AC1054" i="10"/>
  <c r="AC1053" i="10"/>
  <c r="AC1056" i="10"/>
  <c r="AC1055" i="10"/>
  <c r="AC1057" i="10"/>
  <c r="AC1059" i="10"/>
  <c r="AC1058" i="10"/>
  <c r="AC1061" i="10"/>
  <c r="AC1060" i="10"/>
  <c r="AC1062" i="10"/>
  <c r="AC1063" i="10"/>
  <c r="AC1064" i="10"/>
  <c r="AC1065" i="10"/>
  <c r="AC1067" i="10"/>
  <c r="AC1066" i="10"/>
  <c r="AC1068" i="10"/>
  <c r="AC1069" i="10"/>
  <c r="AC1070" i="10"/>
  <c r="AC1071" i="10"/>
  <c r="P785" i="10"/>
  <c r="P871" i="10"/>
  <c r="P1000" i="10"/>
  <c r="P999" i="10"/>
  <c r="P1002" i="10"/>
  <c r="P1001" i="10"/>
  <c r="P1003" i="10"/>
  <c r="P1006" i="10"/>
  <c r="P1005" i="10"/>
  <c r="P1007" i="10"/>
  <c r="P1004" i="10"/>
  <c r="P1010" i="10"/>
  <c r="P1008" i="10"/>
  <c r="P1009" i="10"/>
  <c r="P1012" i="10"/>
  <c r="P1011" i="10"/>
  <c r="P1013" i="10"/>
  <c r="P1016" i="10"/>
  <c r="P1014" i="10"/>
  <c r="P1015" i="10"/>
  <c r="P1018" i="10"/>
  <c r="P1017" i="10"/>
  <c r="P1019" i="10"/>
  <c r="P1021" i="10"/>
  <c r="P1020" i="10"/>
  <c r="P1022" i="10"/>
  <c r="P1023" i="10"/>
  <c r="P1024" i="10"/>
  <c r="P1026" i="10"/>
  <c r="P1025" i="10"/>
  <c r="P1027" i="10"/>
  <c r="P1028" i="10"/>
  <c r="P1030" i="10"/>
  <c r="P1029" i="10"/>
  <c r="P1031" i="10"/>
  <c r="P1038" i="10"/>
  <c r="P1037" i="10"/>
  <c r="P1039" i="10"/>
  <c r="P1040" i="10"/>
  <c r="P1041" i="10"/>
  <c r="P1043" i="10"/>
  <c r="P1042" i="10"/>
  <c r="P1044" i="10"/>
  <c r="P1045" i="10"/>
  <c r="P1048" i="10"/>
  <c r="P1046" i="10"/>
  <c r="P1047" i="10"/>
  <c r="P1049" i="10"/>
  <c r="P1050" i="10"/>
  <c r="P1051" i="10"/>
  <c r="P1052" i="10"/>
  <c r="P1054" i="10"/>
  <c r="P1053" i="10"/>
  <c r="P1055" i="10"/>
  <c r="P1056" i="10"/>
  <c r="P1057" i="10"/>
  <c r="P1058" i="10"/>
  <c r="P1059" i="10"/>
  <c r="P1060" i="10"/>
  <c r="P1061" i="10"/>
  <c r="P1062" i="10"/>
  <c r="P1063" i="10"/>
  <c r="P1064" i="10"/>
  <c r="P1066" i="10"/>
  <c r="P1065" i="10"/>
  <c r="P1067" i="10"/>
  <c r="P1069" i="10"/>
  <c r="P1068" i="10"/>
  <c r="P1070" i="10"/>
  <c r="P1071" i="10"/>
  <c r="E999" i="10"/>
  <c r="E1000" i="10"/>
  <c r="E1001" i="10"/>
  <c r="E1002" i="10"/>
  <c r="E1003" i="10"/>
  <c r="E1005" i="10"/>
  <c r="E1007" i="10"/>
  <c r="E1004" i="10"/>
  <c r="E1006" i="10"/>
  <c r="E1008" i="10"/>
  <c r="E1010" i="10"/>
  <c r="E1009" i="10"/>
  <c r="E1011" i="10"/>
  <c r="E1012" i="10"/>
  <c r="E1013" i="10"/>
  <c r="E1014" i="10"/>
  <c r="E1015" i="10"/>
  <c r="E1016" i="10"/>
  <c r="E1017" i="10"/>
  <c r="E1018" i="10"/>
  <c r="E1019" i="10"/>
  <c r="E1020" i="10"/>
  <c r="E1021" i="10"/>
  <c r="E1022" i="10"/>
  <c r="E1023" i="10"/>
  <c r="E1024" i="10"/>
  <c r="E1025" i="10"/>
  <c r="E1026" i="10"/>
  <c r="E1027" i="10"/>
  <c r="E1029" i="10"/>
  <c r="E1028" i="10"/>
  <c r="E1031" i="10"/>
  <c r="E1030" i="10"/>
  <c r="E1033" i="10"/>
  <c r="E1032" i="10"/>
  <c r="E1034" i="10"/>
  <c r="E1036" i="10"/>
  <c r="E1035" i="10"/>
  <c r="E1037" i="10"/>
  <c r="E1038" i="10"/>
  <c r="E1039" i="10"/>
  <c r="E1040" i="10"/>
  <c r="E1041" i="10"/>
  <c r="E1043" i="10"/>
  <c r="E1042" i="10"/>
  <c r="E1044" i="10"/>
  <c r="E1045" i="10"/>
  <c r="E1047" i="10"/>
  <c r="E1046" i="10"/>
  <c r="E1048" i="10"/>
  <c r="E1049" i="10"/>
  <c r="E1050" i="10"/>
  <c r="E1051" i="10"/>
  <c r="E1052" i="10"/>
  <c r="E1053" i="10"/>
  <c r="E1054" i="10"/>
  <c r="E1055" i="10"/>
  <c r="E1056" i="10"/>
  <c r="E1057" i="10"/>
  <c r="E1059" i="10"/>
  <c r="E1058" i="10"/>
  <c r="E1061" i="10"/>
  <c r="E1060" i="10"/>
  <c r="E1064" i="10"/>
  <c r="E1062" i="10"/>
  <c r="E1063" i="10"/>
  <c r="E1065" i="10"/>
  <c r="E1066" i="10"/>
  <c r="E1068" i="10"/>
  <c r="E1069" i="10"/>
  <c r="E1067" i="10"/>
  <c r="E1070" i="10"/>
  <c r="E1071" i="10"/>
  <c r="R819" i="10"/>
  <c r="R1000" i="10"/>
  <c r="R999" i="10"/>
  <c r="R1002" i="10"/>
  <c r="R1001" i="10"/>
  <c r="R1004" i="10"/>
  <c r="R1003" i="10"/>
  <c r="R1006" i="10"/>
  <c r="R1007" i="10"/>
  <c r="R1005" i="10"/>
  <c r="R1008" i="10"/>
  <c r="R1009" i="10"/>
  <c r="R1010" i="10"/>
  <c r="R1012" i="10"/>
  <c r="R1011" i="10"/>
  <c r="R1013" i="10"/>
  <c r="R1014" i="10"/>
  <c r="R1015" i="10"/>
  <c r="R1016" i="10"/>
  <c r="R1017" i="10"/>
  <c r="R1018" i="10"/>
  <c r="R1019" i="10"/>
  <c r="R1021" i="10"/>
  <c r="R1020" i="10"/>
  <c r="R1024" i="10"/>
  <c r="R1022" i="10"/>
  <c r="R1023" i="10"/>
  <c r="R1027" i="10"/>
  <c r="R1026" i="10"/>
  <c r="R1025" i="10"/>
  <c r="R1028" i="10"/>
  <c r="R1029" i="10"/>
  <c r="R1030" i="10"/>
  <c r="R1031" i="10"/>
  <c r="R1034" i="10"/>
  <c r="R1032" i="10"/>
  <c r="R1033" i="10"/>
  <c r="R1037" i="10"/>
  <c r="R1035" i="10"/>
  <c r="R1036" i="10"/>
  <c r="R1038" i="10"/>
  <c r="R1039" i="10"/>
  <c r="R1040" i="10"/>
  <c r="R1041" i="10"/>
  <c r="R1042" i="10"/>
  <c r="R1043" i="10"/>
  <c r="R1045" i="10"/>
  <c r="R1044" i="10"/>
  <c r="R1046" i="10"/>
  <c r="R1048" i="10"/>
  <c r="R1047" i="10"/>
  <c r="R1049" i="10"/>
  <c r="R1050" i="10"/>
  <c r="R1052" i="10"/>
  <c r="R1051" i="10"/>
  <c r="R1054" i="10"/>
  <c r="R1053" i="10"/>
  <c r="R1055" i="10"/>
  <c r="R1056" i="10"/>
  <c r="R1057" i="10"/>
  <c r="R1059" i="10"/>
  <c r="R1058" i="10"/>
  <c r="R1060" i="10"/>
  <c r="R1061" i="10"/>
  <c r="R1062" i="10"/>
  <c r="R1063" i="10"/>
  <c r="R1064" i="10"/>
  <c r="R1066" i="10"/>
  <c r="R1065" i="10"/>
  <c r="R1067" i="10"/>
  <c r="R1069" i="10"/>
  <c r="R1068" i="10"/>
  <c r="R1070" i="10"/>
  <c r="R1071" i="10"/>
  <c r="J871" i="10"/>
  <c r="J1000" i="10"/>
  <c r="J999" i="10"/>
  <c r="J1001" i="10"/>
  <c r="J1002" i="10"/>
  <c r="J1003" i="10"/>
  <c r="J1004" i="10"/>
  <c r="J1005" i="10"/>
  <c r="J1008" i="10"/>
  <c r="J1006" i="10"/>
  <c r="J1007" i="10"/>
  <c r="J1009" i="10"/>
  <c r="J1012" i="10"/>
  <c r="J1010" i="10"/>
  <c r="J1011" i="10"/>
  <c r="J1014" i="10"/>
  <c r="J1013" i="10"/>
  <c r="J1015" i="10"/>
  <c r="J1016" i="10"/>
  <c r="J1017" i="10"/>
  <c r="J1018" i="10"/>
  <c r="J1019" i="10"/>
  <c r="J1020" i="10"/>
  <c r="J1021" i="10"/>
  <c r="J1022" i="10"/>
  <c r="J1024" i="10"/>
  <c r="J1023" i="10"/>
  <c r="J1025" i="10"/>
  <c r="J1026" i="10"/>
  <c r="J1028" i="10"/>
  <c r="J1027" i="10"/>
  <c r="J1029" i="10"/>
  <c r="J1030" i="10"/>
  <c r="J1031" i="10"/>
  <c r="J1032" i="10"/>
  <c r="J1033" i="10"/>
  <c r="J1034" i="10"/>
  <c r="J1035" i="10"/>
  <c r="J1036" i="10"/>
  <c r="J1037" i="10"/>
  <c r="J1038" i="10"/>
  <c r="J1039" i="10"/>
  <c r="J1040" i="10"/>
  <c r="J1041" i="10"/>
  <c r="J1042" i="10"/>
  <c r="J1043" i="10"/>
  <c r="J1044" i="10"/>
  <c r="J1046" i="10"/>
  <c r="J1045" i="10"/>
  <c r="J1048" i="10"/>
  <c r="J1047" i="10"/>
  <c r="J1049" i="10"/>
  <c r="J1050" i="10"/>
  <c r="J1051" i="10"/>
  <c r="J1052" i="10"/>
  <c r="J1053" i="10"/>
  <c r="J1054" i="10"/>
  <c r="J1055" i="10"/>
  <c r="J1056" i="10"/>
  <c r="J1057" i="10"/>
  <c r="J1058" i="10"/>
  <c r="J1059" i="10"/>
  <c r="J1060" i="10"/>
  <c r="J1061" i="10"/>
  <c r="J1062" i="10"/>
  <c r="J1064" i="10"/>
  <c r="J1063" i="10"/>
  <c r="J1065" i="10"/>
  <c r="J1066" i="10"/>
  <c r="J1067" i="10"/>
  <c r="J1069" i="10"/>
  <c r="J1068" i="10"/>
  <c r="J1071" i="10"/>
  <c r="J1070" i="10"/>
  <c r="W819" i="10"/>
  <c r="W1000" i="10"/>
  <c r="W999" i="10"/>
  <c r="W1001" i="10"/>
  <c r="W1003" i="10"/>
  <c r="W1002" i="10"/>
  <c r="W1004" i="10"/>
  <c r="W1005" i="10"/>
  <c r="W1006" i="10"/>
  <c r="W1008" i="10"/>
  <c r="W1007" i="10"/>
  <c r="W1011" i="10"/>
  <c r="W1009" i="10"/>
  <c r="W1010" i="10"/>
  <c r="W1013" i="10"/>
  <c r="W1012" i="10"/>
  <c r="W1016" i="10"/>
  <c r="W1014" i="10"/>
  <c r="W1015" i="10"/>
  <c r="W1017" i="10"/>
  <c r="W1018" i="10"/>
  <c r="W1019" i="10"/>
  <c r="W1021" i="10"/>
  <c r="W1020" i="10"/>
  <c r="W1022" i="10"/>
  <c r="W1023" i="10"/>
  <c r="W1024" i="10"/>
  <c r="W1025" i="10"/>
  <c r="W1026" i="10"/>
  <c r="W1027" i="10"/>
  <c r="W1028" i="10"/>
  <c r="W1029" i="10"/>
  <c r="W1030" i="10"/>
  <c r="W1032" i="10"/>
  <c r="W1033" i="10"/>
  <c r="W1031" i="10"/>
  <c r="W1035" i="10"/>
  <c r="W1034" i="10"/>
  <c r="W1037" i="10"/>
  <c r="W1036" i="10"/>
  <c r="W1039" i="10"/>
  <c r="W1038" i="10"/>
  <c r="W1041" i="10"/>
  <c r="W1040" i="10"/>
  <c r="W1042" i="10"/>
  <c r="W1045" i="10"/>
  <c r="W1043" i="10"/>
  <c r="W1044" i="10"/>
  <c r="W1046" i="10"/>
  <c r="W1047" i="10"/>
  <c r="W1048" i="10"/>
  <c r="W1051" i="10"/>
  <c r="W1049" i="10"/>
  <c r="W1050" i="10"/>
  <c r="W1052" i="10"/>
  <c r="W1053" i="10"/>
  <c r="W1054" i="10"/>
  <c r="W1055" i="10"/>
  <c r="W1056" i="10"/>
  <c r="W1057" i="10"/>
  <c r="W1058" i="10"/>
  <c r="W1059" i="10"/>
  <c r="W1060" i="10"/>
  <c r="W1062" i="10"/>
  <c r="W1061" i="10"/>
  <c r="W1063" i="10"/>
  <c r="W1065" i="10"/>
  <c r="W1064" i="10"/>
  <c r="W1066" i="10"/>
  <c r="W1067" i="10"/>
  <c r="W1068" i="10"/>
  <c r="W1069" i="10"/>
  <c r="W1070" i="10"/>
  <c r="W1071" i="10"/>
  <c r="F999" i="10"/>
  <c r="F1001" i="10"/>
  <c r="F1002" i="10"/>
  <c r="F1000" i="10"/>
  <c r="F1003" i="10"/>
  <c r="F1004" i="10"/>
  <c r="F1006" i="10"/>
  <c r="F1005" i="10"/>
  <c r="F1007" i="10"/>
  <c r="F1010" i="10"/>
  <c r="F1008" i="10"/>
  <c r="F1009" i="10"/>
  <c r="F1011" i="10"/>
  <c r="F1012" i="10"/>
  <c r="F1013" i="10"/>
  <c r="F1014" i="10"/>
  <c r="F1016" i="10"/>
  <c r="F1015" i="10"/>
  <c r="F1017" i="10"/>
  <c r="F1018" i="10"/>
  <c r="F1019" i="10"/>
  <c r="F1021" i="10"/>
  <c r="F1020" i="10"/>
  <c r="F1023" i="10"/>
  <c r="F1022" i="10"/>
  <c r="F1025" i="10"/>
  <c r="F1026" i="10"/>
  <c r="F1024" i="10"/>
  <c r="F1027" i="10"/>
  <c r="F1031" i="10"/>
  <c r="F1030" i="10"/>
  <c r="F1029" i="10"/>
  <c r="F1028" i="10"/>
  <c r="F1033" i="10"/>
  <c r="F1032" i="10"/>
  <c r="F1034" i="10"/>
  <c r="F1035" i="10"/>
  <c r="F1037" i="10"/>
  <c r="F1036" i="10"/>
  <c r="F1038" i="10"/>
  <c r="F1040" i="10"/>
  <c r="F1039" i="10"/>
  <c r="F1041" i="10"/>
  <c r="F1042" i="10"/>
  <c r="F1043" i="10"/>
  <c r="F1044" i="10"/>
  <c r="F1045" i="10"/>
  <c r="F1046" i="10"/>
  <c r="F1048" i="10"/>
  <c r="F1047" i="10"/>
  <c r="F1049" i="10"/>
  <c r="F1050" i="10"/>
  <c r="F1051" i="10"/>
  <c r="F1052" i="10"/>
  <c r="F1053" i="10"/>
  <c r="F1054" i="10"/>
  <c r="F1055" i="10"/>
  <c r="F1057" i="10"/>
  <c r="F1056" i="10"/>
  <c r="F1058" i="10"/>
  <c r="F1059" i="10"/>
  <c r="F1060" i="10"/>
  <c r="F1061" i="10"/>
  <c r="F1062" i="10"/>
  <c r="F1063" i="10"/>
  <c r="F1065" i="10"/>
  <c r="F1064" i="10"/>
  <c r="F1067" i="10"/>
  <c r="F1066" i="10"/>
  <c r="F1068" i="10"/>
  <c r="F1069" i="10"/>
  <c r="F1070" i="10"/>
  <c r="F1071" i="10"/>
  <c r="G871" i="10"/>
  <c r="G999" i="10"/>
  <c r="G1000" i="10"/>
  <c r="G1002" i="10"/>
  <c r="G1001" i="10"/>
  <c r="G1003" i="10"/>
  <c r="G1005" i="10"/>
  <c r="G1004" i="10"/>
  <c r="G1006" i="10"/>
  <c r="G1007" i="10"/>
  <c r="G1008" i="10"/>
  <c r="G1009" i="10"/>
  <c r="G1010" i="10"/>
  <c r="G1012" i="10"/>
  <c r="G1011" i="10"/>
  <c r="G1013" i="10"/>
  <c r="G1015" i="10"/>
  <c r="G1014" i="10"/>
  <c r="G1017" i="10"/>
  <c r="G1016" i="10"/>
  <c r="G1019" i="10"/>
  <c r="G1018" i="10"/>
  <c r="G1020" i="10"/>
  <c r="G1021" i="10"/>
  <c r="G1023" i="10"/>
  <c r="G1022" i="10"/>
  <c r="G1025" i="10"/>
  <c r="G1024" i="10"/>
  <c r="G1027" i="10"/>
  <c r="G1028" i="10"/>
  <c r="G1026" i="10"/>
  <c r="G1029" i="10"/>
  <c r="G1031" i="10"/>
  <c r="G1030" i="10"/>
  <c r="G1032" i="10"/>
  <c r="G1033" i="10"/>
  <c r="G1034" i="10"/>
  <c r="G1035" i="10"/>
  <c r="G1037" i="10"/>
  <c r="G1036" i="10"/>
  <c r="G1038" i="10"/>
  <c r="G1039" i="10"/>
  <c r="G1040" i="10"/>
  <c r="G1041" i="10"/>
  <c r="G1042" i="10"/>
  <c r="G1044" i="10"/>
  <c r="G1043" i="10"/>
  <c r="G1045" i="10"/>
  <c r="G1046" i="10"/>
  <c r="G1047" i="10"/>
  <c r="G1049" i="10"/>
  <c r="G1048" i="10"/>
  <c r="G1050" i="10"/>
  <c r="G1051" i="10"/>
  <c r="G1052" i="10"/>
  <c r="G1053" i="10"/>
  <c r="G1054" i="10"/>
  <c r="G1055" i="10"/>
  <c r="G1056" i="10"/>
  <c r="G1057" i="10"/>
  <c r="G1059" i="10"/>
  <c r="G1058" i="10"/>
  <c r="G1060" i="10"/>
  <c r="G1061" i="10"/>
  <c r="G1062" i="10"/>
  <c r="G1064" i="10"/>
  <c r="G1063" i="10"/>
  <c r="G1065" i="10"/>
  <c r="G1066" i="10"/>
  <c r="G1067" i="10"/>
  <c r="G1068" i="10"/>
  <c r="G1069" i="10"/>
  <c r="G1070" i="10"/>
  <c r="G1071" i="10"/>
  <c r="S999" i="10"/>
  <c r="S1000" i="10"/>
  <c r="S1001" i="10"/>
  <c r="S1004" i="10"/>
  <c r="S1003" i="10"/>
  <c r="S1002" i="10"/>
  <c r="S1006" i="10"/>
  <c r="S1005" i="10"/>
  <c r="S1008" i="10"/>
  <c r="S1007" i="10"/>
  <c r="S1009" i="10"/>
  <c r="S1011" i="10"/>
  <c r="S1010" i="10"/>
  <c r="S1012" i="10"/>
  <c r="S1013" i="10"/>
  <c r="S1014" i="10"/>
  <c r="S1015" i="10"/>
  <c r="S1016" i="10"/>
  <c r="S1018" i="10"/>
  <c r="S1017" i="10"/>
  <c r="S1019" i="10"/>
  <c r="S1020" i="10"/>
  <c r="S1021" i="10"/>
  <c r="S1022" i="10"/>
  <c r="S1024" i="10"/>
  <c r="S1023" i="10"/>
  <c r="S1025" i="10"/>
  <c r="S1026" i="10"/>
  <c r="S1027" i="10"/>
  <c r="S1029" i="10"/>
  <c r="S1028" i="10"/>
  <c r="S1030" i="10"/>
  <c r="S1032" i="10"/>
  <c r="S1031" i="10"/>
  <c r="S1034" i="10"/>
  <c r="S1033" i="10"/>
  <c r="S1035" i="10"/>
  <c r="S1036" i="10"/>
  <c r="S1037" i="10"/>
  <c r="S1038" i="10"/>
  <c r="S1039" i="10"/>
  <c r="S1040" i="10"/>
  <c r="S1041" i="10"/>
  <c r="S1044" i="10"/>
  <c r="S1042" i="10"/>
  <c r="S1043" i="10"/>
  <c r="S1045" i="10"/>
  <c r="S1046" i="10"/>
  <c r="S1047" i="10"/>
  <c r="S1048" i="10"/>
  <c r="S1051" i="10"/>
  <c r="S1049" i="10"/>
  <c r="S1050" i="10"/>
  <c r="S1052" i="10"/>
  <c r="S1053" i="10"/>
  <c r="S1055" i="10"/>
  <c r="S1054" i="10"/>
  <c r="S1056" i="10"/>
  <c r="S1057" i="10"/>
  <c r="S1058" i="10"/>
  <c r="S1059" i="10"/>
  <c r="S1060" i="10"/>
  <c r="S1061" i="10"/>
  <c r="S1062" i="10"/>
  <c r="S1063" i="10"/>
  <c r="S1064" i="10"/>
  <c r="S1065" i="10"/>
  <c r="S1066" i="10"/>
  <c r="S1067" i="10"/>
  <c r="S1069" i="10"/>
  <c r="S1068" i="10"/>
  <c r="S1070" i="10"/>
  <c r="S1071" i="10"/>
  <c r="AE999" i="10"/>
  <c r="AE1000" i="10"/>
  <c r="AE1001" i="10"/>
  <c r="AE1002" i="10"/>
  <c r="AE1003" i="10"/>
  <c r="AE1005" i="10"/>
  <c r="AE1004" i="10"/>
  <c r="AE1006" i="10"/>
  <c r="AE1007" i="10"/>
  <c r="AE1008" i="10"/>
  <c r="AE1009" i="10"/>
  <c r="AE1010" i="10"/>
  <c r="AE1011" i="10"/>
  <c r="AE1012" i="10"/>
  <c r="AE1013" i="10"/>
  <c r="AE1015" i="10"/>
  <c r="AE1014" i="10"/>
  <c r="AE1016" i="10"/>
  <c r="AE1017" i="10"/>
  <c r="AE1018" i="10"/>
  <c r="AE1019" i="10"/>
  <c r="AE1020" i="10"/>
  <c r="AE1021" i="10"/>
  <c r="AE1023" i="10"/>
  <c r="AE1022" i="10"/>
  <c r="AE1024" i="10"/>
  <c r="AE1027" i="10"/>
  <c r="AE1025" i="10"/>
  <c r="AE1026" i="10"/>
  <c r="AE1029" i="10"/>
  <c r="AE1028" i="10"/>
  <c r="AE1030" i="10"/>
  <c r="AE1032" i="10"/>
  <c r="AE1033" i="10"/>
  <c r="AE1031" i="10"/>
  <c r="AE1034" i="10"/>
  <c r="AE1035" i="10"/>
  <c r="AE1038" i="10"/>
  <c r="AE1037" i="10"/>
  <c r="AE1036" i="10"/>
  <c r="AE1040" i="10"/>
  <c r="AE1039" i="10"/>
  <c r="AE1042" i="10"/>
  <c r="AE1043" i="10"/>
  <c r="AE1041" i="10"/>
  <c r="AE1044" i="10"/>
  <c r="AE1045" i="10"/>
  <c r="AE1046" i="10"/>
  <c r="AE1048" i="10"/>
  <c r="AE1047" i="10"/>
  <c r="AE1049" i="10"/>
  <c r="AE1051" i="10"/>
  <c r="AE1050" i="10"/>
  <c r="AE1052" i="10"/>
  <c r="AE1053" i="10"/>
  <c r="AE1054" i="10"/>
  <c r="AE1055" i="10"/>
  <c r="AE1057" i="10"/>
  <c r="AE1056" i="10"/>
  <c r="AE1058" i="10"/>
  <c r="AE1059" i="10"/>
  <c r="AE1061" i="10"/>
  <c r="AE1060" i="10"/>
  <c r="AE1062" i="10"/>
  <c r="AE1063" i="10"/>
  <c r="AE1064" i="10"/>
  <c r="AE1065" i="10"/>
  <c r="AE1066" i="10"/>
  <c r="AE1067" i="10"/>
  <c r="AE1068" i="10"/>
  <c r="AE1069" i="10"/>
  <c r="AE1070" i="10"/>
  <c r="AE1071" i="10"/>
  <c r="M1002" i="10"/>
  <c r="M999" i="10"/>
  <c r="M1000" i="10"/>
  <c r="M1001" i="10"/>
  <c r="M1003" i="10"/>
  <c r="M1004" i="10"/>
  <c r="M1005" i="10"/>
  <c r="M1006" i="10"/>
  <c r="M1007" i="10"/>
  <c r="M1009" i="10"/>
  <c r="M1008" i="10"/>
  <c r="M1010" i="10"/>
  <c r="M1011" i="10"/>
  <c r="M1013" i="10"/>
  <c r="M1012" i="10"/>
  <c r="M1014" i="10"/>
  <c r="M1015" i="10"/>
  <c r="M1016" i="10"/>
  <c r="M1018" i="10"/>
  <c r="M1017" i="10"/>
  <c r="M1019" i="10"/>
  <c r="M1020" i="10"/>
  <c r="M1021" i="10"/>
  <c r="M1022" i="10"/>
  <c r="M1023" i="10"/>
  <c r="M1024" i="10"/>
  <c r="M1025" i="10"/>
  <c r="M1027" i="10"/>
  <c r="M1026" i="10"/>
  <c r="M1028" i="10"/>
  <c r="M1029" i="10"/>
  <c r="M1031" i="10"/>
  <c r="M1030" i="10"/>
  <c r="M1032" i="10"/>
  <c r="M1034" i="10"/>
  <c r="M1033" i="10"/>
  <c r="M1035" i="10"/>
  <c r="M1037" i="10"/>
  <c r="M1036" i="10"/>
  <c r="M1038" i="10"/>
  <c r="M1039" i="10"/>
  <c r="M1041" i="10"/>
  <c r="M1040" i="10"/>
  <c r="M1042" i="10"/>
  <c r="M1043" i="10"/>
  <c r="M1044" i="10"/>
  <c r="M1047" i="10"/>
  <c r="M1046" i="10"/>
  <c r="M1045" i="10"/>
  <c r="M1048" i="10"/>
  <c r="M1049" i="10"/>
  <c r="M1050" i="10"/>
  <c r="M1051" i="10"/>
  <c r="M1052" i="10"/>
  <c r="M1053" i="10"/>
  <c r="M1054" i="10"/>
  <c r="M1055" i="10"/>
  <c r="M1056" i="10"/>
  <c r="M1057" i="10"/>
  <c r="M1058" i="10"/>
  <c r="M1059" i="10"/>
  <c r="M1060" i="10"/>
  <c r="M1061" i="10"/>
  <c r="M1063" i="10"/>
  <c r="M1062" i="10"/>
  <c r="M1064" i="10"/>
  <c r="M1066" i="10"/>
  <c r="M1065" i="10"/>
  <c r="M1067" i="10"/>
  <c r="M1068" i="10"/>
  <c r="M1070" i="10"/>
  <c r="M1069" i="10"/>
  <c r="M1071" i="10"/>
  <c r="H767" i="10"/>
  <c r="H785" i="10"/>
  <c r="H786" i="10"/>
  <c r="H822" i="10"/>
  <c r="H827" i="10"/>
  <c r="H824" i="10"/>
  <c r="H823" i="10"/>
  <c r="H825" i="10"/>
  <c r="H826" i="10"/>
  <c r="H868" i="10"/>
  <c r="H871" i="10"/>
  <c r="H999" i="10"/>
  <c r="H1000" i="10"/>
  <c r="H1001" i="10"/>
  <c r="H1002" i="10"/>
  <c r="H1004" i="10"/>
  <c r="H1003" i="10"/>
  <c r="H1007" i="10"/>
  <c r="H1005" i="10"/>
  <c r="H1006" i="10"/>
  <c r="H1008" i="10"/>
  <c r="H1010" i="10"/>
  <c r="H1009" i="10"/>
  <c r="H1011" i="10"/>
  <c r="H1012" i="10"/>
  <c r="H1013" i="10"/>
  <c r="H1014" i="10"/>
  <c r="H1015" i="10"/>
  <c r="H1016" i="10"/>
  <c r="H1017" i="10"/>
  <c r="H1019" i="10"/>
  <c r="H1018" i="10"/>
  <c r="H1020" i="10"/>
  <c r="H1021" i="10"/>
  <c r="H1022" i="10"/>
  <c r="H1024" i="10"/>
  <c r="H1023" i="10"/>
  <c r="H1025" i="10"/>
  <c r="H1026" i="10"/>
  <c r="H1028" i="10"/>
  <c r="H1027" i="10"/>
  <c r="H1029" i="10"/>
  <c r="H1030" i="10"/>
  <c r="H1031" i="10"/>
  <c r="H1037" i="10"/>
  <c r="H1038" i="10"/>
  <c r="H1040" i="10"/>
  <c r="H1039" i="10"/>
  <c r="H1042" i="10"/>
  <c r="H1041" i="10"/>
  <c r="H1043" i="10"/>
  <c r="H1044" i="10"/>
  <c r="H1045" i="10"/>
  <c r="H1046" i="10"/>
  <c r="H1047" i="10"/>
  <c r="H1049" i="10"/>
  <c r="H1048" i="10"/>
  <c r="H1051" i="10"/>
  <c r="H1050" i="10"/>
  <c r="H1052" i="10"/>
  <c r="H1053" i="10"/>
  <c r="H1054" i="10"/>
  <c r="H1055" i="10"/>
  <c r="H1056" i="10"/>
  <c r="H1057" i="10"/>
  <c r="H1058" i="10"/>
  <c r="H1059" i="10"/>
  <c r="H1060" i="10"/>
  <c r="H1061" i="10"/>
  <c r="H1062" i="10"/>
  <c r="H1063" i="10"/>
  <c r="H1064" i="10"/>
  <c r="H1065" i="10"/>
  <c r="H1067" i="10"/>
  <c r="H1066" i="10"/>
  <c r="H1068" i="10"/>
  <c r="H1069" i="10"/>
  <c r="H1070" i="10"/>
  <c r="H1071" i="10"/>
  <c r="AH999" i="10"/>
  <c r="AH1000" i="10"/>
  <c r="AH1001" i="10"/>
  <c r="AH1002" i="10"/>
  <c r="AH1004" i="10"/>
  <c r="AH1003" i="10"/>
  <c r="AH1006" i="10"/>
  <c r="AH1008" i="10"/>
  <c r="AH1005" i="10"/>
  <c r="AH1007" i="10"/>
  <c r="AH1009" i="10"/>
  <c r="AH1010" i="10"/>
  <c r="AH1011" i="10"/>
  <c r="AH1012" i="10"/>
  <c r="AH1013" i="10"/>
  <c r="AH1014" i="10"/>
  <c r="AH1016" i="10"/>
  <c r="AH1015" i="10"/>
  <c r="AH1018" i="10"/>
  <c r="AH1017" i="10"/>
  <c r="AH1020" i="10"/>
  <c r="AH1019" i="10"/>
  <c r="AH1021" i="10"/>
  <c r="AH1022" i="10"/>
  <c r="AH1024" i="10"/>
  <c r="AH1023" i="10"/>
  <c r="AH1026" i="10"/>
  <c r="AH1025" i="10"/>
  <c r="AH1028" i="10"/>
  <c r="AH1027" i="10"/>
  <c r="AH1029" i="10"/>
  <c r="AH1030" i="10"/>
  <c r="AH1032" i="10"/>
  <c r="AH1033" i="10"/>
  <c r="AH1031" i="10"/>
  <c r="AH1034" i="10"/>
  <c r="AH1036" i="10"/>
  <c r="AH1035" i="10"/>
  <c r="AH1037" i="10"/>
  <c r="AH1039" i="10"/>
  <c r="AH1038" i="10"/>
  <c r="AH1040" i="10"/>
  <c r="AH1041" i="10"/>
  <c r="AH1044" i="10"/>
  <c r="AH1042" i="10"/>
  <c r="AH1043" i="10"/>
  <c r="AH1045" i="10"/>
  <c r="AH1046" i="10"/>
  <c r="AH1047" i="10"/>
  <c r="AH1048" i="10"/>
  <c r="AH1049" i="10"/>
  <c r="AH1051" i="10"/>
  <c r="AH1050" i="10"/>
  <c r="AH1052" i="10"/>
  <c r="AH1053" i="10"/>
  <c r="AH1054" i="10"/>
  <c r="AH1055" i="10"/>
  <c r="AH1056" i="10"/>
  <c r="AH1059" i="10"/>
  <c r="AH1058" i="10"/>
  <c r="AH1057" i="10"/>
  <c r="AH1061" i="10"/>
  <c r="AH1060" i="10"/>
  <c r="AH1062" i="10"/>
  <c r="AH1063" i="10"/>
  <c r="AH1065" i="10"/>
  <c r="AH1064" i="10"/>
  <c r="AH1066" i="10"/>
  <c r="AH1067" i="10"/>
  <c r="AH1068" i="10"/>
  <c r="AH1069" i="10"/>
  <c r="AH1070" i="10"/>
  <c r="AH1071" i="10"/>
  <c r="V823" i="10"/>
  <c r="V822" i="10"/>
  <c r="V824" i="10"/>
  <c r="V825" i="10"/>
  <c r="V871" i="10"/>
  <c r="V999" i="10"/>
  <c r="V1000" i="10"/>
  <c r="V1001" i="10"/>
  <c r="V1002" i="10"/>
  <c r="V1003" i="10"/>
  <c r="V1004" i="10"/>
  <c r="V1006" i="10"/>
  <c r="V1005" i="10"/>
  <c r="V1007" i="10"/>
  <c r="V1008" i="10"/>
  <c r="V1010" i="10"/>
  <c r="V1009" i="10"/>
  <c r="V1011" i="10"/>
  <c r="V1012" i="10"/>
  <c r="V1013" i="10"/>
  <c r="V1015" i="10"/>
  <c r="V1014" i="10"/>
  <c r="V1016" i="10"/>
  <c r="V1017" i="10"/>
  <c r="V1018" i="10"/>
  <c r="V1019" i="10"/>
  <c r="V1021" i="10"/>
  <c r="V1020" i="10"/>
  <c r="V1023" i="10"/>
  <c r="V1022" i="10"/>
  <c r="V1024" i="10"/>
  <c r="V1025" i="10"/>
  <c r="V1026" i="10"/>
  <c r="V1027" i="10"/>
  <c r="V1029" i="10"/>
  <c r="V1028" i="10"/>
  <c r="V1031" i="10"/>
  <c r="V1030" i="10"/>
  <c r="V1037" i="10"/>
  <c r="V1038" i="10"/>
  <c r="V1040" i="10"/>
  <c r="V1039" i="10"/>
  <c r="V1042" i="10"/>
  <c r="V1041" i="10"/>
  <c r="V1043" i="10"/>
  <c r="V1044" i="10"/>
  <c r="V1045" i="10"/>
  <c r="V1046" i="10"/>
  <c r="V1048" i="10"/>
  <c r="V1047" i="10"/>
  <c r="V1050" i="10"/>
  <c r="V1049" i="10"/>
  <c r="V1051" i="10"/>
  <c r="V1052" i="10"/>
  <c r="V1054" i="10"/>
  <c r="V1053" i="10"/>
  <c r="V1056" i="10"/>
  <c r="V1055" i="10"/>
  <c r="V1057" i="10"/>
  <c r="V1058" i="10"/>
  <c r="V1059" i="10"/>
  <c r="V1061" i="10"/>
  <c r="V1060" i="10"/>
  <c r="V1063" i="10"/>
  <c r="V1062" i="10"/>
  <c r="V1064" i="10"/>
  <c r="V1066" i="10"/>
  <c r="V1065" i="10"/>
  <c r="V1067" i="10"/>
  <c r="V1068" i="10"/>
  <c r="V1069" i="10"/>
  <c r="V1070" i="10"/>
  <c r="V1071" i="10"/>
  <c r="T637" i="10"/>
  <c r="T639" i="10"/>
  <c r="T638" i="10"/>
  <c r="T641" i="10"/>
  <c r="T643" i="10"/>
  <c r="T640" i="10"/>
  <c r="T642" i="10"/>
  <c r="T644" i="10"/>
  <c r="T768" i="10"/>
  <c r="T769" i="10"/>
  <c r="T785" i="10"/>
  <c r="T789" i="10"/>
  <c r="T819" i="10"/>
  <c r="T823" i="10"/>
  <c r="T822" i="10"/>
  <c r="T824" i="10"/>
  <c r="T825" i="10"/>
  <c r="T850" i="10"/>
  <c r="T851" i="10"/>
  <c r="T871" i="10"/>
  <c r="T999" i="10"/>
  <c r="T1000" i="10"/>
  <c r="T1001" i="10"/>
  <c r="T1002" i="10"/>
  <c r="T1004" i="10"/>
  <c r="T1003" i="10"/>
  <c r="T1005" i="10"/>
  <c r="T1006" i="10"/>
  <c r="T1008" i="10"/>
  <c r="T1007" i="10"/>
  <c r="T1009" i="10"/>
  <c r="T1011" i="10"/>
  <c r="T1010" i="10"/>
  <c r="T1014" i="10"/>
  <c r="T1012" i="10"/>
  <c r="T1013" i="10"/>
  <c r="T1015" i="10"/>
  <c r="T1016" i="10"/>
  <c r="T1017" i="10"/>
  <c r="T1018" i="10"/>
  <c r="T1019" i="10"/>
  <c r="T1020" i="10"/>
  <c r="T1021" i="10"/>
  <c r="T1022" i="10"/>
  <c r="T1023" i="10"/>
  <c r="T1025" i="10"/>
  <c r="T1024" i="10"/>
  <c r="T1027" i="10"/>
  <c r="T1026" i="10"/>
  <c r="T1028" i="10"/>
  <c r="T1029" i="10"/>
  <c r="T1030" i="10"/>
  <c r="T1031" i="10"/>
  <c r="T1037" i="10"/>
  <c r="T1038" i="10"/>
  <c r="T1039" i="10"/>
  <c r="T1041" i="10"/>
  <c r="T1040" i="10"/>
  <c r="T1043" i="10"/>
  <c r="T1042" i="10"/>
  <c r="T1044" i="10"/>
  <c r="T1047" i="10"/>
  <c r="T1046" i="10"/>
  <c r="T1045" i="10"/>
  <c r="T1049" i="10"/>
  <c r="T1048" i="10"/>
  <c r="T1050" i="10"/>
  <c r="T1051" i="10"/>
  <c r="T1052" i="10"/>
  <c r="T1053" i="10"/>
  <c r="T1054" i="10"/>
  <c r="T1055" i="10"/>
  <c r="T1056" i="10"/>
  <c r="T1057" i="10"/>
  <c r="T1059" i="10"/>
  <c r="T1058" i="10"/>
  <c r="T1060" i="10"/>
  <c r="T1061" i="10"/>
  <c r="T1063" i="10"/>
  <c r="T1062" i="10"/>
  <c r="T1065" i="10"/>
  <c r="T1064" i="10"/>
  <c r="T1066" i="10"/>
  <c r="T1067" i="10"/>
  <c r="T1068" i="10"/>
  <c r="T1069" i="10"/>
  <c r="T1070" i="10"/>
  <c r="T1071" i="10"/>
  <c r="AF822" i="10"/>
  <c r="AF823" i="10"/>
  <c r="AF824" i="10"/>
  <c r="AF825" i="10"/>
  <c r="AF871" i="10"/>
  <c r="AF999" i="10"/>
  <c r="AF1000" i="10"/>
  <c r="AF1003" i="10"/>
  <c r="AF1002" i="10"/>
  <c r="AF1001" i="10"/>
  <c r="AF1004" i="10"/>
  <c r="AF1005" i="10"/>
  <c r="AF1006" i="10"/>
  <c r="AF1008" i="10"/>
  <c r="AF1007" i="10"/>
  <c r="AF1009" i="10"/>
  <c r="AF1010" i="10"/>
  <c r="AF1011" i="10"/>
  <c r="AF1013" i="10"/>
  <c r="AF1012" i="10"/>
  <c r="AF1014" i="10"/>
  <c r="AF1015" i="10"/>
  <c r="AF1016" i="10"/>
  <c r="AF1018" i="10"/>
  <c r="AF1017" i="10"/>
  <c r="AF1019" i="10"/>
  <c r="AF1020" i="10"/>
  <c r="AF1021" i="10"/>
  <c r="AF1023" i="10"/>
  <c r="AF1022" i="10"/>
  <c r="AF1024" i="10"/>
  <c r="AF1025" i="10"/>
  <c r="AF1027" i="10"/>
  <c r="AF1026" i="10"/>
  <c r="AF1028" i="10"/>
  <c r="AF1029" i="10"/>
  <c r="AF1031" i="10"/>
  <c r="AF1030" i="10"/>
  <c r="AF1037" i="10"/>
  <c r="AF1038" i="10"/>
  <c r="AF1039" i="10"/>
  <c r="AF1040" i="10"/>
  <c r="AF1041" i="10"/>
  <c r="AF1043" i="10"/>
  <c r="AF1042" i="10"/>
  <c r="AF1044" i="10"/>
  <c r="AF1045" i="10"/>
  <c r="AF1046" i="10"/>
  <c r="AF1047" i="10"/>
  <c r="AF1048" i="10"/>
  <c r="AF1049" i="10"/>
  <c r="AF1050" i="10"/>
  <c r="AF1051" i="10"/>
  <c r="AF1052" i="10"/>
  <c r="AF1053" i="10"/>
  <c r="AF1054" i="10"/>
  <c r="AF1055" i="10"/>
  <c r="AF1057" i="10"/>
  <c r="AF1056" i="10"/>
  <c r="AF1058" i="10"/>
  <c r="AF1059" i="10"/>
  <c r="AF1060" i="10"/>
  <c r="AF1062" i="10"/>
  <c r="AF1061" i="10"/>
  <c r="AF1063" i="10"/>
  <c r="AF1064" i="10"/>
  <c r="AF1065" i="10"/>
  <c r="AF1066" i="10"/>
  <c r="AF1067" i="10"/>
  <c r="AF1068" i="10"/>
  <c r="AF1069" i="10"/>
  <c r="AF1070" i="10"/>
  <c r="AF1071" i="10"/>
  <c r="U824" i="10"/>
  <c r="U822" i="10"/>
  <c r="U823" i="10"/>
  <c r="U825" i="10"/>
  <c r="U871" i="10"/>
  <c r="U999" i="10"/>
  <c r="U1000" i="10"/>
  <c r="U1001" i="10"/>
  <c r="U1002" i="10"/>
  <c r="U1004" i="10"/>
  <c r="U1003" i="10"/>
  <c r="U1006" i="10"/>
  <c r="U1005" i="10"/>
  <c r="U1007" i="10"/>
  <c r="U1009" i="10"/>
  <c r="U1008" i="10"/>
  <c r="U1011" i="10"/>
  <c r="U1010" i="10"/>
  <c r="U1012" i="10"/>
  <c r="U1013" i="10"/>
  <c r="U1014" i="10"/>
  <c r="U1015" i="10"/>
  <c r="U1016" i="10"/>
  <c r="U1018" i="10"/>
  <c r="U1017" i="10"/>
  <c r="U1019" i="10"/>
  <c r="U1020" i="10"/>
  <c r="U1021" i="10"/>
  <c r="U1023" i="10"/>
  <c r="U1022" i="10"/>
  <c r="U1024" i="10"/>
  <c r="U1026" i="10"/>
  <c r="U1025" i="10"/>
  <c r="U1027" i="10"/>
  <c r="U1029" i="10"/>
  <c r="U1028" i="10"/>
  <c r="U1030" i="10"/>
  <c r="U1031" i="10"/>
  <c r="U1037" i="10"/>
  <c r="U1038" i="10"/>
  <c r="U1039" i="10"/>
  <c r="U1040" i="10"/>
  <c r="U1041" i="10"/>
  <c r="U1042" i="10"/>
  <c r="U1043" i="10"/>
  <c r="U1044" i="10"/>
  <c r="U1046" i="10"/>
  <c r="U1045" i="10"/>
  <c r="U1048" i="10"/>
  <c r="U1047" i="10"/>
  <c r="U1049" i="10"/>
  <c r="U1050" i="10"/>
  <c r="U1052" i="10"/>
  <c r="U1051" i="10"/>
  <c r="U1053" i="10"/>
  <c r="U1055" i="10"/>
  <c r="U1054" i="10"/>
  <c r="U1057" i="10"/>
  <c r="U1056" i="10"/>
  <c r="U1058" i="10"/>
  <c r="U1060" i="10"/>
  <c r="U1059" i="10"/>
  <c r="U1061" i="10"/>
  <c r="U1062" i="10"/>
  <c r="U1063" i="10"/>
  <c r="U1064" i="10"/>
  <c r="U1066" i="10"/>
  <c r="U1065" i="10"/>
  <c r="U1068" i="10"/>
  <c r="U1069" i="10"/>
  <c r="U1067" i="10"/>
  <c r="U1070" i="10"/>
  <c r="U1071" i="10"/>
  <c r="K871" i="10"/>
  <c r="K999" i="10"/>
  <c r="K1000" i="10"/>
  <c r="K1002" i="10"/>
  <c r="K1001" i="10"/>
  <c r="K1003" i="10"/>
  <c r="K1004" i="10"/>
  <c r="K1005" i="10"/>
  <c r="K1006" i="10"/>
  <c r="K1007" i="10"/>
  <c r="K1008" i="10"/>
  <c r="K1009" i="10"/>
  <c r="K1010" i="10"/>
  <c r="K1011" i="10"/>
  <c r="K1012" i="10"/>
  <c r="K1013" i="10"/>
  <c r="K1014" i="10"/>
  <c r="K1016" i="10"/>
  <c r="K1015" i="10"/>
  <c r="K1017" i="10"/>
  <c r="K1018" i="10"/>
  <c r="K1019" i="10"/>
  <c r="K1021" i="10"/>
  <c r="K1020" i="10"/>
  <c r="K1022" i="10"/>
  <c r="K1023" i="10"/>
  <c r="K1024" i="10"/>
  <c r="K1026" i="10"/>
  <c r="K1025" i="10"/>
  <c r="K1027" i="10"/>
  <c r="K1028" i="10"/>
  <c r="K1029" i="10"/>
  <c r="K1030" i="10"/>
  <c r="K1032" i="10"/>
  <c r="K1031" i="10"/>
  <c r="K1033" i="10"/>
  <c r="K1034" i="10"/>
  <c r="K1035" i="10"/>
  <c r="K1037" i="10"/>
  <c r="K1036" i="10"/>
  <c r="K1039" i="10"/>
  <c r="K1038" i="10"/>
  <c r="K1040" i="10"/>
  <c r="K1041" i="10"/>
  <c r="K1044" i="10"/>
  <c r="K1043" i="10"/>
  <c r="K1042" i="10"/>
  <c r="K1045" i="10"/>
  <c r="K1047" i="10"/>
  <c r="K1046" i="10"/>
  <c r="K1048" i="10"/>
  <c r="K1049" i="10"/>
  <c r="K1051" i="10"/>
  <c r="K1050" i="10"/>
  <c r="K1052" i="10"/>
  <c r="K1053" i="10"/>
  <c r="K1054" i="10"/>
  <c r="K1056" i="10"/>
  <c r="K1055" i="10"/>
  <c r="K1058" i="10"/>
  <c r="K1057" i="10"/>
  <c r="K1059" i="10"/>
  <c r="K1060" i="10"/>
  <c r="K1062" i="10"/>
  <c r="K1061" i="10"/>
  <c r="K1063" i="10"/>
  <c r="K1065" i="10"/>
  <c r="K1064" i="10"/>
  <c r="K1068" i="10"/>
  <c r="K1066" i="10"/>
  <c r="K1067" i="10"/>
  <c r="K1069" i="10"/>
  <c r="K1070" i="10"/>
  <c r="K1071" i="10"/>
  <c r="I999" i="10"/>
  <c r="I1000" i="10"/>
  <c r="I1004" i="10"/>
  <c r="I1001" i="10"/>
  <c r="I1002" i="10"/>
  <c r="I1003" i="10"/>
  <c r="I1005" i="10"/>
  <c r="I1006" i="10"/>
  <c r="I1007" i="10"/>
  <c r="I1008" i="10"/>
  <c r="I1009" i="10"/>
  <c r="I1010" i="10"/>
  <c r="I1011" i="10"/>
  <c r="I1012" i="10"/>
  <c r="I1013" i="10"/>
  <c r="I1015" i="10"/>
  <c r="I1014" i="10"/>
  <c r="I1016" i="10"/>
  <c r="I1017" i="10"/>
  <c r="I1018" i="10"/>
  <c r="I1019" i="10"/>
  <c r="I1020" i="10"/>
  <c r="I1021" i="10"/>
  <c r="I1023" i="10"/>
  <c r="I1022" i="10"/>
  <c r="I1024" i="10"/>
  <c r="I1025" i="10"/>
  <c r="I1027" i="10"/>
  <c r="I1028" i="10"/>
  <c r="I1026" i="10"/>
  <c r="I1029" i="10"/>
  <c r="I1030" i="10"/>
  <c r="I1032" i="10"/>
  <c r="I1033" i="10"/>
  <c r="I1031" i="10"/>
  <c r="I1034" i="10"/>
  <c r="I1035" i="10"/>
  <c r="I1036" i="10"/>
  <c r="I1037" i="10"/>
  <c r="I1038" i="10"/>
  <c r="I1040" i="10"/>
  <c r="I1039" i="10"/>
  <c r="I1041" i="10"/>
  <c r="I1042" i="10"/>
  <c r="I1043" i="10"/>
  <c r="I1044" i="10"/>
  <c r="I1045" i="10"/>
  <c r="I1046" i="10"/>
  <c r="I1048" i="10"/>
  <c r="I1047" i="10"/>
  <c r="I1049" i="10"/>
  <c r="I1050" i="10"/>
  <c r="I1051" i="10"/>
  <c r="I1053" i="10"/>
  <c r="I1052" i="10"/>
  <c r="I1054" i="10"/>
  <c r="I1055" i="10"/>
  <c r="I1057" i="10"/>
  <c r="I1056" i="10"/>
  <c r="I1059" i="10"/>
  <c r="I1058" i="10"/>
  <c r="I1060" i="10"/>
  <c r="I1063" i="10"/>
  <c r="I1061" i="10"/>
  <c r="I1062" i="10"/>
  <c r="I1064" i="10"/>
  <c r="I1065" i="10"/>
  <c r="I1067" i="10"/>
  <c r="I1066" i="10"/>
  <c r="I1068" i="10"/>
  <c r="I1070" i="10"/>
  <c r="I1069" i="10"/>
  <c r="I1071" i="10"/>
  <c r="AD871" i="10"/>
  <c r="AD1000" i="10"/>
  <c r="AD999" i="10"/>
  <c r="AD1001" i="10"/>
  <c r="AD1002" i="10"/>
  <c r="AD1004" i="10"/>
  <c r="AD1003" i="10"/>
  <c r="AD1005" i="10"/>
  <c r="AD1007" i="10"/>
  <c r="AD1006" i="10"/>
  <c r="AD1009" i="10"/>
  <c r="AD1008" i="10"/>
  <c r="AD1010" i="10"/>
  <c r="AD1011" i="10"/>
  <c r="AD1013" i="10"/>
  <c r="AD1012" i="10"/>
  <c r="AD1015" i="10"/>
  <c r="AD1014" i="10"/>
  <c r="AD1016" i="10"/>
  <c r="AD1018" i="10"/>
  <c r="AD1017" i="10"/>
  <c r="AD1019" i="10"/>
  <c r="AD1020" i="10"/>
  <c r="AD1021" i="10"/>
  <c r="AD1024" i="10"/>
  <c r="AD1022" i="10"/>
  <c r="AD1023" i="10"/>
  <c r="AD1025" i="10"/>
  <c r="AD1026" i="10"/>
  <c r="AD1027" i="10"/>
  <c r="AD1029" i="10"/>
  <c r="AD1028" i="10"/>
  <c r="AD1030" i="10"/>
  <c r="AD1031" i="10"/>
  <c r="AD1037" i="10"/>
  <c r="AD1038" i="10"/>
  <c r="AD1039" i="10"/>
  <c r="AD1040" i="10"/>
  <c r="AD1042" i="10"/>
  <c r="AD1041" i="10"/>
  <c r="AD1043" i="10"/>
  <c r="AD1045" i="10"/>
  <c r="AD1044" i="10"/>
  <c r="AD1046" i="10"/>
  <c r="AD1048" i="10"/>
  <c r="AD1047" i="10"/>
  <c r="AD1049" i="10"/>
  <c r="AD1051" i="10"/>
  <c r="AD1050" i="10"/>
  <c r="AD1052" i="10"/>
  <c r="AD1053" i="10"/>
  <c r="AD1054" i="10"/>
  <c r="AD1055" i="10"/>
  <c r="AD1056" i="10"/>
  <c r="AD1057" i="10"/>
  <c r="AD1059" i="10"/>
  <c r="AD1058" i="10"/>
  <c r="AD1060" i="10"/>
  <c r="AD1061" i="10"/>
  <c r="AD1063" i="10"/>
  <c r="AD1062" i="10"/>
  <c r="AD1064" i="10"/>
  <c r="AD1067" i="10"/>
  <c r="AD1065" i="10"/>
  <c r="AD1066" i="10"/>
  <c r="AD1068" i="10"/>
  <c r="AD1069" i="10"/>
  <c r="AD1070" i="10"/>
  <c r="AD1071" i="10"/>
  <c r="AG999" i="10"/>
  <c r="AG1000" i="10"/>
  <c r="AG1001" i="10"/>
  <c r="AG1002" i="10"/>
  <c r="AG1004" i="10"/>
  <c r="AG1003" i="10"/>
  <c r="AG1005" i="10"/>
  <c r="AG1006" i="10"/>
  <c r="AG1007" i="10"/>
  <c r="AG1008" i="10"/>
  <c r="AG1009" i="10"/>
  <c r="AG1010" i="10"/>
  <c r="AG1011" i="10"/>
  <c r="AG1012" i="10"/>
  <c r="AG1014" i="10"/>
  <c r="AG1013" i="10"/>
  <c r="AG1015" i="10"/>
  <c r="AG1016" i="10"/>
  <c r="AG1018" i="10"/>
  <c r="AG1017" i="10"/>
  <c r="AG1019" i="10"/>
  <c r="AG1020" i="10"/>
  <c r="AG1021" i="10"/>
  <c r="AG1022" i="10"/>
  <c r="AG1023" i="10"/>
  <c r="AG1024" i="10"/>
  <c r="AG1025" i="10"/>
  <c r="AG1026" i="10"/>
  <c r="AG1027" i="10"/>
  <c r="AG1028" i="10"/>
  <c r="AG1030" i="10"/>
  <c r="AG1029" i="10"/>
  <c r="AG1031" i="10"/>
  <c r="AG1033" i="10"/>
  <c r="AG1032" i="10"/>
  <c r="AG1034" i="10"/>
  <c r="AG1035" i="10"/>
  <c r="AG1036" i="10"/>
  <c r="AG1037" i="10"/>
  <c r="AG1038" i="10"/>
  <c r="AG1040" i="10"/>
  <c r="AG1039" i="10"/>
  <c r="AG1042" i="10"/>
  <c r="AG1041" i="10"/>
  <c r="AG1043" i="10"/>
  <c r="AG1045" i="10"/>
  <c r="AG1046" i="10"/>
  <c r="AG1044" i="10"/>
  <c r="AG1047" i="10"/>
  <c r="AG1048" i="10"/>
  <c r="AG1050" i="10"/>
  <c r="AG1049" i="10"/>
  <c r="AG1052" i="10"/>
  <c r="AG1051" i="10"/>
  <c r="AG1054" i="10"/>
  <c r="AG1053" i="10"/>
  <c r="AG1055" i="10"/>
  <c r="AG1057" i="10"/>
  <c r="AG1056" i="10"/>
  <c r="AG1059" i="10"/>
  <c r="AG1058" i="10"/>
  <c r="AG1060" i="10"/>
  <c r="AG1061" i="10"/>
  <c r="AG1063" i="10"/>
  <c r="AG1062" i="10"/>
  <c r="AG1064" i="10"/>
  <c r="AG1065" i="10"/>
  <c r="AG1066" i="10"/>
  <c r="AG1068" i="10"/>
  <c r="AG1067" i="10"/>
  <c r="AG1069" i="10"/>
  <c r="AG1070" i="10"/>
  <c r="AG1071" i="10"/>
  <c r="X999" i="10"/>
  <c r="X1001" i="10"/>
  <c r="X1000" i="10"/>
  <c r="X1002" i="10"/>
  <c r="X1003" i="10"/>
  <c r="X1004" i="10"/>
  <c r="X1005" i="10"/>
  <c r="X1006" i="10"/>
  <c r="X1008" i="10"/>
  <c r="X1007" i="10"/>
  <c r="X1009" i="10"/>
  <c r="X1010" i="10"/>
  <c r="X1012" i="10"/>
  <c r="X1011" i="10"/>
  <c r="X1013" i="10"/>
  <c r="X1014" i="10"/>
  <c r="X1015" i="10"/>
  <c r="X1016" i="10"/>
  <c r="X1018" i="10"/>
  <c r="X1017" i="10"/>
  <c r="X1021" i="10"/>
  <c r="X1019" i="10"/>
  <c r="X1020" i="10"/>
  <c r="X1022" i="10"/>
  <c r="X1023" i="10"/>
  <c r="X1024" i="10"/>
  <c r="X1025" i="10"/>
  <c r="X1026" i="10"/>
  <c r="X1027" i="10"/>
  <c r="X1029" i="10"/>
  <c r="X1030" i="10"/>
  <c r="X1028" i="10"/>
  <c r="X1031" i="10"/>
  <c r="X1033" i="10"/>
  <c r="X1032" i="10"/>
  <c r="X1034" i="10"/>
  <c r="X1035" i="10"/>
  <c r="X1036" i="10"/>
  <c r="X1037" i="10"/>
  <c r="X1038" i="10"/>
  <c r="X1039" i="10"/>
  <c r="X1040" i="10"/>
  <c r="X1041" i="10"/>
  <c r="X1042" i="10"/>
  <c r="X1044" i="10"/>
  <c r="X1043" i="10"/>
  <c r="X1045" i="10"/>
  <c r="X1046" i="10"/>
  <c r="X1047" i="10"/>
  <c r="X1048" i="10"/>
  <c r="X1050" i="10"/>
  <c r="X1051" i="10"/>
  <c r="X1049" i="10"/>
  <c r="X1054" i="10"/>
  <c r="X1053" i="10"/>
  <c r="X1052" i="10"/>
  <c r="X1055" i="10"/>
  <c r="X1056" i="10"/>
  <c r="X1058" i="10"/>
  <c r="X1057" i="10"/>
  <c r="X1059" i="10"/>
  <c r="X1060" i="10"/>
  <c r="X1062" i="10"/>
  <c r="X1061" i="10"/>
  <c r="X1064" i="10"/>
  <c r="X1063" i="10"/>
  <c r="X1066" i="10"/>
  <c r="X1067" i="10"/>
  <c r="X1065" i="10"/>
  <c r="X1068" i="10"/>
  <c r="X1069" i="10"/>
  <c r="X1070" i="10"/>
  <c r="X1071" i="10"/>
  <c r="AK999" i="10"/>
  <c r="AK1000" i="10"/>
  <c r="AK1001" i="10"/>
  <c r="AK1002" i="10"/>
  <c r="AK1004" i="10"/>
  <c r="AK1003" i="10"/>
  <c r="AK1005" i="10"/>
  <c r="AK1006" i="10"/>
  <c r="AK1007" i="10"/>
  <c r="AK1008" i="10"/>
  <c r="AK1010" i="10"/>
  <c r="AK1009" i="10"/>
  <c r="AK1011" i="10"/>
  <c r="AK1012" i="10"/>
  <c r="AK1013" i="10"/>
  <c r="AK1016" i="10"/>
  <c r="AK1014" i="10"/>
  <c r="AK1015" i="10"/>
  <c r="AK1017" i="10"/>
  <c r="AK1018" i="10"/>
  <c r="AK1020" i="10"/>
  <c r="AK1019" i="10"/>
  <c r="AK1022" i="10"/>
  <c r="AK1021" i="10"/>
  <c r="AK1023" i="10"/>
  <c r="AK1024" i="10"/>
  <c r="AK1026" i="10"/>
  <c r="AK1025" i="10"/>
  <c r="AK1027" i="10"/>
  <c r="AK1028" i="10"/>
  <c r="AK1029" i="10"/>
  <c r="AK1030" i="10"/>
  <c r="AK1031" i="10"/>
  <c r="AK1032" i="10"/>
  <c r="AK1033" i="10"/>
  <c r="AK1034" i="10"/>
  <c r="AK1035" i="10"/>
  <c r="AK1037" i="10"/>
  <c r="AK1038" i="10"/>
  <c r="AK1036" i="10"/>
  <c r="AK1039" i="10"/>
  <c r="AK1040" i="10"/>
  <c r="AK1041" i="10"/>
  <c r="AK1042" i="10"/>
  <c r="AK1043" i="10"/>
  <c r="AK1044" i="10"/>
  <c r="AK1045" i="10"/>
  <c r="AK1046" i="10"/>
  <c r="AK1047" i="10"/>
  <c r="AK1048" i="10"/>
  <c r="AK1049" i="10"/>
  <c r="AK1050" i="10"/>
  <c r="AK1051" i="10"/>
  <c r="AK1052" i="10"/>
  <c r="AK1053" i="10"/>
  <c r="AK1054" i="10"/>
  <c r="AK1055" i="10"/>
  <c r="AK1056" i="10"/>
  <c r="AK1057" i="10"/>
  <c r="AK1058" i="10"/>
  <c r="AK1059" i="10"/>
  <c r="AK1060" i="10"/>
  <c r="AK1062" i="10"/>
  <c r="AK1061" i="10"/>
  <c r="AK1064" i="10"/>
  <c r="AK1063" i="10"/>
  <c r="AK1065" i="10"/>
  <c r="AK1067" i="10"/>
  <c r="AK1066" i="10"/>
  <c r="AK1068" i="10"/>
  <c r="AK1069" i="10"/>
  <c r="AK1070" i="10"/>
  <c r="AK1071" i="10"/>
  <c r="AI999" i="10"/>
  <c r="AI1003" i="10"/>
  <c r="AI1001" i="10"/>
  <c r="AI1000" i="10"/>
  <c r="AI1002" i="10"/>
  <c r="AI1004" i="10"/>
  <c r="AI1005" i="10"/>
  <c r="AI1007" i="10"/>
  <c r="AI1006" i="10"/>
  <c r="AI1009" i="10"/>
  <c r="AI1008" i="10"/>
  <c r="AI1010" i="10"/>
  <c r="AI1011" i="10"/>
  <c r="AI1012" i="10"/>
  <c r="AI1013" i="10"/>
  <c r="AI1016" i="10"/>
  <c r="AI1014" i="10"/>
  <c r="AI1015" i="10"/>
  <c r="AI1017" i="10"/>
  <c r="AI1018" i="10"/>
  <c r="AI1019" i="10"/>
  <c r="AI1020" i="10"/>
  <c r="AI1021" i="10"/>
  <c r="AI1022" i="10"/>
  <c r="AI1023" i="10"/>
  <c r="AI1024" i="10"/>
  <c r="AI1025" i="10"/>
  <c r="AI1027" i="10"/>
  <c r="AI1028" i="10"/>
  <c r="AI1026" i="10"/>
  <c r="AI1029" i="10"/>
  <c r="AI1032" i="10"/>
  <c r="AI1030" i="10"/>
  <c r="AI1033" i="10"/>
  <c r="AI1034" i="10"/>
  <c r="AI1031" i="10"/>
  <c r="AI1035" i="10"/>
  <c r="AI1036" i="10"/>
  <c r="AI1037" i="10"/>
  <c r="AI1038" i="10"/>
  <c r="AI1039" i="10"/>
  <c r="AI1040" i="10"/>
  <c r="AI1041" i="10"/>
  <c r="AI1043" i="10"/>
  <c r="AI1042" i="10"/>
  <c r="AI1044" i="10"/>
  <c r="AI1045" i="10"/>
  <c r="AI1046" i="10"/>
  <c r="AI1048" i="10"/>
  <c r="AI1047" i="10"/>
  <c r="AI1049" i="10"/>
  <c r="AI1050" i="10"/>
  <c r="AI1051" i="10"/>
  <c r="AI1052" i="10"/>
  <c r="AI1053" i="10"/>
  <c r="AI1055" i="10"/>
  <c r="AI1054" i="10"/>
  <c r="AI1056" i="10"/>
  <c r="AI1057" i="10"/>
  <c r="AI1058" i="10"/>
  <c r="AI1059" i="10"/>
  <c r="AI1061" i="10"/>
  <c r="AI1060" i="10"/>
  <c r="AI1062" i="10"/>
  <c r="AI1063" i="10"/>
  <c r="AI1065" i="10"/>
  <c r="AI1064" i="10"/>
  <c r="AI1066" i="10"/>
  <c r="AI1067" i="10"/>
  <c r="AI1068" i="10"/>
  <c r="AI1069" i="10"/>
  <c r="AI1071" i="10"/>
  <c r="AI1070" i="10"/>
  <c r="AA999" i="10"/>
  <c r="AA1000" i="10"/>
  <c r="AA1002" i="10"/>
  <c r="AA1001" i="10"/>
  <c r="AA1003" i="10"/>
  <c r="AA1004" i="10"/>
  <c r="AA1005" i="10"/>
  <c r="AA1006" i="10"/>
  <c r="AA1007" i="10"/>
  <c r="AA1008" i="10"/>
  <c r="AA1009" i="10"/>
  <c r="AA1010" i="10"/>
  <c r="AA1011" i="10"/>
  <c r="AA1012" i="10"/>
  <c r="AA1013" i="10"/>
  <c r="AA1014" i="10"/>
  <c r="AA1015" i="10"/>
  <c r="AA1016" i="10"/>
  <c r="AA1017" i="10"/>
  <c r="AA1018" i="10"/>
  <c r="AA1019" i="10"/>
  <c r="AA1021" i="10"/>
  <c r="AA1020" i="10"/>
  <c r="AA1023" i="10"/>
  <c r="AA1022" i="10"/>
  <c r="AA1024" i="10"/>
  <c r="AA1025" i="10"/>
  <c r="AA1026" i="10"/>
  <c r="AA1027" i="10"/>
  <c r="AA1029" i="10"/>
  <c r="AA1028" i="10"/>
  <c r="AA1030" i="10"/>
  <c r="AA1031" i="10"/>
  <c r="AA1032" i="10"/>
  <c r="AA1034" i="10"/>
  <c r="AA1033" i="10"/>
  <c r="AA1036" i="10"/>
  <c r="AA1035" i="10"/>
  <c r="AA1037" i="10"/>
  <c r="AA1038" i="10"/>
  <c r="AA1039" i="10"/>
  <c r="AA1041" i="10"/>
  <c r="AA1040" i="10"/>
  <c r="AA1042" i="10"/>
  <c r="AA1043" i="10"/>
  <c r="AA1044" i="10"/>
  <c r="AA1045" i="10"/>
  <c r="AA1046" i="10"/>
  <c r="AA1047" i="10"/>
  <c r="AA1048" i="10"/>
  <c r="AA1050" i="10"/>
  <c r="AA1049" i="10"/>
  <c r="AA1052" i="10"/>
  <c r="AA1051" i="10"/>
  <c r="AA1053" i="10"/>
  <c r="AA1054" i="10"/>
  <c r="AA1055" i="10"/>
  <c r="AA1056" i="10"/>
  <c r="AA1057" i="10"/>
  <c r="AA1058" i="10"/>
  <c r="AA1059" i="10"/>
  <c r="AA1061" i="10"/>
  <c r="AA1060" i="10"/>
  <c r="AA1063" i="10"/>
  <c r="AA1062" i="10"/>
  <c r="AA1064" i="10"/>
  <c r="AA1066" i="10"/>
  <c r="AA1065" i="10"/>
  <c r="AA1067" i="10"/>
  <c r="AA1069" i="10"/>
  <c r="AA1068" i="10"/>
  <c r="AA1070" i="10"/>
  <c r="AA1071" i="10"/>
  <c r="AL999" i="10"/>
  <c r="AL1002" i="10"/>
  <c r="AL1000" i="10"/>
  <c r="AL1001" i="10"/>
  <c r="AL1004" i="10"/>
  <c r="AL1003" i="10"/>
  <c r="AL1006" i="10"/>
  <c r="AL1005" i="10"/>
  <c r="AL1009" i="10"/>
  <c r="AL1008" i="10"/>
  <c r="AL1007" i="10"/>
  <c r="AL1010" i="10"/>
  <c r="AL1011" i="10"/>
  <c r="AL1012" i="10"/>
  <c r="AL1013" i="10"/>
  <c r="AL1014" i="10"/>
  <c r="AL1015" i="10"/>
  <c r="AL1016" i="10"/>
  <c r="AL1017" i="10"/>
  <c r="AL1019" i="10"/>
  <c r="AL1018" i="10"/>
  <c r="AL1020" i="10"/>
  <c r="AL1021" i="10"/>
  <c r="AL1023" i="10"/>
  <c r="AL1024" i="10"/>
  <c r="AL1022" i="10"/>
  <c r="AL1025" i="10"/>
  <c r="AL1027" i="10"/>
  <c r="AL1026" i="10"/>
  <c r="AL1029" i="10"/>
  <c r="AL1028" i="10"/>
  <c r="AL1030" i="10"/>
  <c r="AL1031" i="10"/>
  <c r="AL1032" i="10"/>
  <c r="AL1034" i="10"/>
  <c r="AL1035" i="10"/>
  <c r="AL1033" i="10"/>
  <c r="AL1036" i="10"/>
  <c r="AL1037" i="10"/>
  <c r="AL1038" i="10"/>
  <c r="AL1039" i="10"/>
  <c r="AL1040" i="10"/>
  <c r="AL1041" i="10"/>
  <c r="AL1043" i="10"/>
  <c r="AL1042" i="10"/>
  <c r="AL1044" i="10"/>
  <c r="AL1045" i="10"/>
  <c r="AL1047" i="10"/>
  <c r="AL1046" i="10"/>
  <c r="AL1048" i="10"/>
  <c r="AL1049" i="10"/>
  <c r="AL1050" i="10"/>
  <c r="AL1051" i="10"/>
  <c r="AL1052" i="10"/>
  <c r="AL1053" i="10"/>
  <c r="AL1054" i="10"/>
  <c r="AL1055" i="10"/>
  <c r="AL1057" i="10"/>
  <c r="AL1056" i="10"/>
  <c r="AL1058" i="10"/>
  <c r="AL1059" i="10"/>
  <c r="AL1060" i="10"/>
  <c r="AL1061" i="10"/>
  <c r="AL1062" i="10"/>
  <c r="AL1063" i="10"/>
  <c r="AL1064" i="10"/>
  <c r="AL1065" i="10"/>
  <c r="AL1067" i="10"/>
  <c r="AL1066" i="10"/>
  <c r="AL1068" i="10"/>
  <c r="AL1069" i="10"/>
  <c r="AL1070" i="10"/>
  <c r="AL1071" i="10"/>
  <c r="O1224" i="10"/>
  <c r="O618" i="10"/>
  <c r="O619" i="10"/>
  <c r="O620" i="10"/>
  <c r="O621" i="10"/>
  <c r="O622" i="10"/>
  <c r="O626" i="10"/>
  <c r="O623" i="10"/>
  <c r="O624" i="10"/>
  <c r="O625" i="10"/>
  <c r="O627" i="10"/>
  <c r="O630" i="10"/>
  <c r="O628" i="10"/>
  <c r="O629" i="10"/>
  <c r="O631" i="10"/>
  <c r="O633" i="10"/>
  <c r="O632" i="10"/>
  <c r="O634" i="10"/>
  <c r="O636" i="10"/>
  <c r="O637" i="10"/>
  <c r="O635" i="10"/>
  <c r="O638" i="10"/>
  <c r="O639" i="10"/>
  <c r="O642" i="10"/>
  <c r="O640" i="10"/>
  <c r="O641" i="10"/>
  <c r="O645" i="10"/>
  <c r="O643" i="10"/>
  <c r="O644" i="10"/>
  <c r="O647" i="10"/>
  <c r="O651" i="10"/>
  <c r="O646" i="10"/>
  <c r="O649" i="10"/>
  <c r="O648" i="10"/>
  <c r="O654" i="10"/>
  <c r="O650" i="10"/>
  <c r="O652" i="10"/>
  <c r="O653" i="10"/>
  <c r="O655" i="10"/>
  <c r="O656" i="10"/>
  <c r="O657" i="10"/>
  <c r="O658" i="10"/>
  <c r="O659" i="10"/>
  <c r="O661" i="10"/>
  <c r="O660" i="10"/>
  <c r="O663" i="10"/>
  <c r="O662" i="10"/>
  <c r="O667" i="10"/>
  <c r="O665" i="10"/>
  <c r="O668" i="10"/>
  <c r="O664" i="10"/>
  <c r="O666" i="10"/>
  <c r="O671" i="10"/>
  <c r="O669" i="10"/>
  <c r="O670" i="10"/>
  <c r="O672" i="10"/>
  <c r="O674" i="10"/>
  <c r="O673" i="10"/>
  <c r="O675" i="10"/>
  <c r="O676" i="10"/>
  <c r="O678" i="10"/>
  <c r="O681" i="10"/>
  <c r="O679" i="10"/>
  <c r="O680" i="10"/>
  <c r="O677" i="10"/>
  <c r="O682" i="10"/>
  <c r="O685" i="10"/>
  <c r="O683" i="10"/>
  <c r="O684" i="10"/>
  <c r="O687" i="10"/>
  <c r="O686" i="10"/>
  <c r="O688" i="10"/>
  <c r="O690" i="10"/>
  <c r="O692" i="10"/>
  <c r="O691" i="10"/>
  <c r="O689" i="10"/>
  <c r="O693" i="10"/>
  <c r="O694" i="10"/>
  <c r="O696" i="10"/>
  <c r="O695" i="10"/>
  <c r="O698" i="10"/>
  <c r="O697" i="10"/>
  <c r="O701" i="10"/>
  <c r="O699" i="10"/>
  <c r="O703" i="10"/>
  <c r="O700" i="10"/>
  <c r="O706" i="10"/>
  <c r="O702" i="10"/>
  <c r="O704" i="10"/>
  <c r="O705" i="10"/>
  <c r="O708" i="10"/>
  <c r="O710" i="10"/>
  <c r="O707" i="10"/>
  <c r="O709" i="10"/>
  <c r="O711" i="10"/>
  <c r="O714" i="10"/>
  <c r="O713" i="10"/>
  <c r="O715" i="10"/>
  <c r="O712" i="10"/>
  <c r="O716" i="10"/>
  <c r="O719" i="10"/>
  <c r="O717" i="10"/>
  <c r="O721" i="10"/>
  <c r="O718" i="10"/>
  <c r="O720" i="10"/>
  <c r="O722" i="10"/>
  <c r="O723" i="10"/>
  <c r="O725" i="10"/>
  <c r="O724" i="10"/>
  <c r="O727" i="10"/>
  <c r="O726" i="10"/>
  <c r="O728" i="10"/>
  <c r="O731" i="10"/>
  <c r="O729" i="10"/>
  <c r="O730" i="10"/>
  <c r="O735" i="10"/>
  <c r="O733" i="10"/>
  <c r="O732" i="10"/>
  <c r="O736" i="10"/>
  <c r="O737" i="10"/>
  <c r="O734" i="10"/>
  <c r="O738" i="10"/>
  <c r="O739" i="10"/>
  <c r="O740" i="10"/>
  <c r="O741" i="10"/>
  <c r="O743" i="10"/>
  <c r="O742" i="10"/>
  <c r="O744" i="10"/>
  <c r="O747" i="10"/>
  <c r="O746" i="10"/>
  <c r="O745" i="10"/>
  <c r="O748" i="10"/>
  <c r="O749" i="10"/>
  <c r="O750" i="10"/>
  <c r="O753" i="10"/>
  <c r="O755" i="10"/>
  <c r="O751" i="10"/>
  <c r="O752" i="10"/>
  <c r="O754" i="10"/>
  <c r="O757" i="10"/>
  <c r="O756" i="10"/>
  <c r="O760" i="10"/>
  <c r="O758" i="10"/>
  <c r="O759" i="10"/>
  <c r="O761" i="10"/>
  <c r="O764" i="10"/>
  <c r="O762" i="10"/>
  <c r="O766" i="10"/>
  <c r="O763" i="10"/>
  <c r="O765" i="10"/>
  <c r="O770" i="10"/>
  <c r="O767" i="10"/>
  <c r="O768" i="10"/>
  <c r="O772" i="10"/>
  <c r="O769" i="10"/>
  <c r="O771" i="10"/>
  <c r="O775" i="10"/>
  <c r="O773" i="10"/>
  <c r="O774" i="10"/>
  <c r="O777" i="10"/>
  <c r="O776" i="10"/>
  <c r="O778" i="10"/>
  <c r="O779" i="10"/>
  <c r="O780" i="10"/>
  <c r="O781" i="10"/>
  <c r="O782" i="10"/>
  <c r="O783" i="10"/>
  <c r="O785" i="10"/>
  <c r="O784" i="10"/>
  <c r="O789" i="10"/>
  <c r="O786" i="10"/>
  <c r="O790" i="10"/>
  <c r="O788" i="10"/>
  <c r="O787" i="10"/>
  <c r="O792" i="10"/>
  <c r="O791" i="10"/>
  <c r="O794" i="10"/>
  <c r="O797" i="10"/>
  <c r="O793" i="10"/>
  <c r="O795" i="10"/>
  <c r="O796" i="10"/>
  <c r="O799" i="10"/>
  <c r="O798" i="10"/>
  <c r="O801" i="10"/>
  <c r="O800" i="10"/>
  <c r="O805" i="10"/>
  <c r="O802" i="10"/>
  <c r="O803" i="10"/>
  <c r="O804" i="10"/>
  <c r="O807" i="10"/>
  <c r="O806" i="10"/>
  <c r="O810" i="10"/>
  <c r="O808" i="10"/>
  <c r="O811" i="10"/>
  <c r="O809" i="10"/>
  <c r="O812" i="10"/>
  <c r="O813" i="10"/>
  <c r="O814" i="10"/>
  <c r="O815" i="10"/>
  <c r="O817" i="10"/>
  <c r="O816" i="10"/>
  <c r="O819" i="10"/>
  <c r="O818" i="10"/>
  <c r="O820" i="10"/>
  <c r="O821" i="10"/>
  <c r="O822" i="10"/>
  <c r="O823" i="10"/>
  <c r="O825" i="10"/>
  <c r="O826" i="10"/>
  <c r="O824" i="10"/>
  <c r="O829" i="10"/>
  <c r="O828" i="10"/>
  <c r="O831" i="10"/>
  <c r="O827" i="10"/>
  <c r="O833" i="10"/>
  <c r="O830" i="10"/>
  <c r="O834" i="10"/>
  <c r="O832" i="10"/>
  <c r="O835" i="10"/>
  <c r="O837" i="10"/>
  <c r="O836" i="10"/>
  <c r="O843" i="10"/>
  <c r="O838" i="10"/>
  <c r="O839" i="10"/>
  <c r="O841" i="10"/>
  <c r="O840" i="10"/>
  <c r="O844" i="10"/>
  <c r="O842" i="10"/>
  <c r="O846" i="10"/>
  <c r="O848" i="10"/>
  <c r="O845" i="10"/>
  <c r="O850" i="10"/>
  <c r="O849" i="10"/>
  <c r="O847" i="10"/>
  <c r="O852" i="10"/>
  <c r="O851" i="10"/>
  <c r="O853" i="10"/>
  <c r="O854" i="10"/>
  <c r="O855" i="10"/>
  <c r="O856" i="10"/>
  <c r="O858" i="10"/>
  <c r="O857" i="10"/>
  <c r="O860" i="10"/>
  <c r="O862" i="10"/>
  <c r="O859" i="10"/>
  <c r="O861" i="10"/>
  <c r="O866" i="10"/>
  <c r="O864" i="10"/>
  <c r="O863" i="10"/>
  <c r="O865" i="10"/>
  <c r="O867" i="10"/>
  <c r="O868" i="10"/>
  <c r="O869" i="10"/>
  <c r="O872" i="10"/>
  <c r="O870" i="10"/>
  <c r="O871" i="10"/>
  <c r="O873" i="10"/>
  <c r="O876" i="10"/>
  <c r="O875" i="10"/>
  <c r="O874" i="10"/>
  <c r="O880" i="10"/>
  <c r="O877" i="10"/>
  <c r="O879" i="10"/>
  <c r="O878" i="10"/>
  <c r="O882" i="10"/>
  <c r="O881" i="10"/>
  <c r="O883" i="10"/>
  <c r="O884" i="10"/>
  <c r="O888" i="10"/>
  <c r="O890" i="10"/>
  <c r="O885" i="10"/>
  <c r="O886" i="10"/>
  <c r="O887" i="10"/>
  <c r="O889" i="10"/>
  <c r="O892" i="10"/>
  <c r="O895" i="10"/>
  <c r="O894" i="10"/>
  <c r="O893" i="10"/>
  <c r="O891" i="10"/>
  <c r="O897" i="10"/>
  <c r="O896" i="10"/>
  <c r="O899" i="10"/>
  <c r="O898" i="10"/>
  <c r="O901" i="10"/>
  <c r="O900" i="10"/>
  <c r="O903" i="10"/>
  <c r="O906" i="10"/>
  <c r="O902" i="10"/>
  <c r="O904" i="10"/>
  <c r="O905" i="10"/>
  <c r="O907" i="10"/>
  <c r="O908" i="10"/>
  <c r="O909" i="10"/>
  <c r="O910" i="10"/>
  <c r="O914" i="10"/>
  <c r="O912" i="10"/>
  <c r="O916" i="10"/>
  <c r="O911" i="10"/>
  <c r="O913" i="10"/>
  <c r="O915" i="10"/>
  <c r="O917" i="10"/>
  <c r="O919" i="10"/>
  <c r="O918" i="10"/>
  <c r="O921" i="10"/>
  <c r="O920" i="10"/>
  <c r="O924" i="10"/>
  <c r="O925" i="10"/>
  <c r="O923" i="10"/>
  <c r="O922" i="10"/>
  <c r="O926" i="10"/>
  <c r="O928" i="10"/>
  <c r="O930" i="10"/>
  <c r="O927" i="10"/>
  <c r="O929" i="10"/>
  <c r="O932" i="10"/>
  <c r="O933" i="10"/>
  <c r="O934" i="10"/>
  <c r="O931" i="10"/>
  <c r="O935" i="10"/>
  <c r="O936" i="10"/>
  <c r="O938" i="10"/>
  <c r="O942" i="10"/>
  <c r="O937" i="10"/>
  <c r="O940" i="10"/>
  <c r="O939" i="10"/>
  <c r="O941" i="10"/>
  <c r="O944" i="10"/>
  <c r="O943" i="10"/>
  <c r="O945" i="10"/>
  <c r="O946" i="10"/>
  <c r="O947" i="10"/>
  <c r="O949" i="10"/>
  <c r="O948" i="10"/>
  <c r="O951" i="10"/>
  <c r="O952" i="10"/>
  <c r="O950" i="10"/>
  <c r="O953" i="10"/>
  <c r="O954" i="10"/>
  <c r="O955" i="10"/>
  <c r="O956" i="10"/>
  <c r="O959" i="10"/>
  <c r="O957" i="10"/>
  <c r="O960" i="10"/>
  <c r="O962" i="10"/>
  <c r="O958" i="10"/>
  <c r="O961" i="10"/>
  <c r="O965" i="10"/>
  <c r="O964" i="10"/>
  <c r="O963" i="10"/>
  <c r="O967" i="10"/>
  <c r="O966" i="10"/>
  <c r="O969" i="10"/>
  <c r="O968" i="10"/>
  <c r="O971" i="10"/>
  <c r="O970" i="10"/>
  <c r="O974" i="10"/>
  <c r="O976" i="10"/>
  <c r="O973" i="10"/>
  <c r="O972" i="10"/>
  <c r="O978" i="10"/>
  <c r="O975" i="10"/>
  <c r="O977" i="10"/>
  <c r="O979" i="10"/>
  <c r="O980" i="10"/>
  <c r="O981" i="10"/>
  <c r="O983" i="10"/>
  <c r="O982" i="10"/>
  <c r="O984" i="10"/>
  <c r="O987" i="10"/>
  <c r="O986" i="10"/>
  <c r="O985" i="10"/>
  <c r="O990" i="10"/>
  <c r="O988" i="10"/>
  <c r="O989" i="10"/>
  <c r="O992" i="10"/>
  <c r="O991" i="10"/>
  <c r="O993" i="10"/>
  <c r="O995" i="10"/>
  <c r="O994" i="10"/>
  <c r="O997" i="10"/>
  <c r="O996" i="10"/>
  <c r="O998" i="10"/>
  <c r="AF1224" i="10"/>
  <c r="AF620" i="10"/>
  <c r="AF619" i="10"/>
  <c r="AF624" i="10"/>
  <c r="AF622" i="10"/>
  <c r="AF621" i="10"/>
  <c r="AF623" i="10"/>
  <c r="AF625" i="10"/>
  <c r="AF627" i="10"/>
  <c r="AF626" i="10"/>
  <c r="AF628" i="10"/>
  <c r="AF631" i="10"/>
  <c r="AF629" i="10"/>
  <c r="AF634" i="10"/>
  <c r="AF630" i="10"/>
  <c r="AF635" i="10"/>
  <c r="AF632" i="10"/>
  <c r="AF633" i="10"/>
  <c r="AF639" i="10"/>
  <c r="AF636" i="10"/>
  <c r="AF638" i="10"/>
  <c r="AF637" i="10"/>
  <c r="AF642" i="10"/>
  <c r="AF640" i="10"/>
  <c r="AF641" i="10"/>
  <c r="AF645" i="10"/>
  <c r="AF647" i="10"/>
  <c r="AF643" i="10"/>
  <c r="AF644" i="10"/>
  <c r="AF646" i="10"/>
  <c r="AF648" i="10"/>
  <c r="AF649" i="10"/>
  <c r="AF651" i="10"/>
  <c r="AF650" i="10"/>
  <c r="AF654" i="10"/>
  <c r="AF653" i="10"/>
  <c r="AF656" i="10"/>
  <c r="AF652" i="10"/>
  <c r="AF655" i="10"/>
  <c r="AF657" i="10"/>
  <c r="AF659" i="10"/>
  <c r="AF658" i="10"/>
  <c r="AF661" i="10"/>
  <c r="AF660" i="10"/>
  <c r="AF662" i="10"/>
  <c r="AF663" i="10"/>
  <c r="AF667" i="10"/>
  <c r="AF665" i="10"/>
  <c r="AF664" i="10"/>
  <c r="AF668" i="10"/>
  <c r="AF666" i="10"/>
  <c r="AF670" i="10"/>
  <c r="AF672" i="10"/>
  <c r="AF669" i="10"/>
  <c r="AF671" i="10"/>
  <c r="AF674" i="10"/>
  <c r="AF673" i="10"/>
  <c r="AF676" i="10"/>
  <c r="AF675" i="10"/>
  <c r="AF677" i="10"/>
  <c r="AF679" i="10"/>
  <c r="AF678" i="10"/>
  <c r="AF680" i="10"/>
  <c r="AF681" i="10"/>
  <c r="AF682" i="10"/>
  <c r="AF683" i="10"/>
  <c r="AF684" i="10"/>
  <c r="AF685" i="10"/>
  <c r="AF686" i="10"/>
  <c r="AF688" i="10"/>
  <c r="AF687" i="10"/>
  <c r="AF690" i="10"/>
  <c r="AF693" i="10"/>
  <c r="AF691" i="10"/>
  <c r="AF689" i="10"/>
  <c r="AF692" i="10"/>
  <c r="AF696" i="10"/>
  <c r="AF694" i="10"/>
  <c r="AF695" i="10"/>
  <c r="AF698" i="10"/>
  <c r="AF697" i="10"/>
  <c r="AF700" i="10"/>
  <c r="AF699" i="10"/>
  <c r="AF702" i="10"/>
  <c r="AF703" i="10"/>
  <c r="AF701" i="10"/>
  <c r="AF704" i="10"/>
  <c r="AF705" i="10"/>
  <c r="AF706" i="10"/>
  <c r="AF707" i="10"/>
  <c r="AF709" i="10"/>
  <c r="AF708" i="10"/>
  <c r="AF711" i="10"/>
  <c r="AF710" i="10"/>
  <c r="AF715" i="10"/>
  <c r="AF713" i="10"/>
  <c r="AF712" i="10"/>
  <c r="AF714" i="10"/>
  <c r="AF717" i="10"/>
  <c r="AF719" i="10"/>
  <c r="AF716" i="10"/>
  <c r="AF720" i="10"/>
  <c r="AF718" i="10"/>
  <c r="AF721" i="10"/>
  <c r="AF722" i="10"/>
  <c r="AF723" i="10"/>
  <c r="AF726" i="10"/>
  <c r="AF724" i="10"/>
  <c r="AF727" i="10"/>
  <c r="AF725" i="10"/>
  <c r="AF729" i="10"/>
  <c r="AF730" i="10"/>
  <c r="AF728" i="10"/>
  <c r="AF731" i="10"/>
  <c r="AF734" i="10"/>
  <c r="AF733" i="10"/>
  <c r="AF732" i="10"/>
  <c r="AF736" i="10"/>
  <c r="AF738" i="10"/>
  <c r="AF735" i="10"/>
  <c r="AF740" i="10"/>
  <c r="AF737" i="10"/>
  <c r="AF739" i="10"/>
  <c r="AF741" i="10"/>
  <c r="AF742" i="10"/>
  <c r="AF743" i="10"/>
  <c r="AF745" i="10"/>
  <c r="AF744" i="10"/>
  <c r="AF746" i="10"/>
  <c r="AF748" i="10"/>
  <c r="AF747" i="10"/>
  <c r="AF749" i="10"/>
  <c r="AF752" i="10"/>
  <c r="AF751" i="10"/>
  <c r="AF750" i="10"/>
  <c r="AF754" i="10"/>
  <c r="AF753" i="10"/>
  <c r="AF755" i="10"/>
  <c r="AF759" i="10"/>
  <c r="AF756" i="10"/>
  <c r="AF757" i="10"/>
  <c r="AF758" i="10"/>
  <c r="AF761" i="10"/>
  <c r="AF762" i="10"/>
  <c r="AF760" i="10"/>
  <c r="AF763" i="10"/>
  <c r="AF765" i="10"/>
  <c r="AF764" i="10"/>
  <c r="AF768" i="10"/>
  <c r="AF766" i="10"/>
  <c r="AF767" i="10"/>
  <c r="AF772" i="10"/>
  <c r="AF769" i="10"/>
  <c r="AF770" i="10"/>
  <c r="AF771" i="10"/>
  <c r="AF774" i="10"/>
  <c r="AF776" i="10"/>
  <c r="AF773" i="10"/>
  <c r="AF775" i="10"/>
  <c r="AF778" i="10"/>
  <c r="AF777" i="10"/>
  <c r="AF781" i="10"/>
  <c r="AF779" i="10"/>
  <c r="AF783" i="10"/>
  <c r="AF780" i="10"/>
  <c r="AF782" i="10"/>
  <c r="AF784" i="10"/>
  <c r="AF786" i="10"/>
  <c r="AF788" i="10"/>
  <c r="AF785" i="10"/>
  <c r="AF787" i="10"/>
  <c r="AF789" i="10"/>
  <c r="AF792" i="10"/>
  <c r="AF791" i="10"/>
  <c r="AF790" i="10"/>
  <c r="AF795" i="10"/>
  <c r="AF793" i="10"/>
  <c r="AF794" i="10"/>
  <c r="AF796" i="10"/>
  <c r="AF797" i="10"/>
  <c r="AF798" i="10"/>
  <c r="AF799" i="10"/>
  <c r="AF800" i="10"/>
  <c r="AF802" i="10"/>
  <c r="AF803" i="10"/>
  <c r="AF801" i="10"/>
  <c r="AF807" i="10"/>
  <c r="AF805" i="10"/>
  <c r="AF804" i="10"/>
  <c r="AF809" i="10"/>
  <c r="AF806" i="10"/>
  <c r="AF808" i="10"/>
  <c r="AF810" i="10"/>
  <c r="AF815" i="10"/>
  <c r="AF813" i="10"/>
  <c r="AF812" i="10"/>
  <c r="AF811" i="10"/>
  <c r="AF818" i="10"/>
  <c r="AF814" i="10"/>
  <c r="AF819" i="10"/>
  <c r="AF816" i="10"/>
  <c r="AF817" i="10"/>
  <c r="AF820" i="10"/>
  <c r="AF821" i="10"/>
  <c r="AF827" i="10"/>
  <c r="AF829" i="10"/>
  <c r="AF826" i="10"/>
  <c r="AF828" i="10"/>
  <c r="AF830" i="10"/>
  <c r="AF831" i="10"/>
  <c r="AF833" i="10"/>
  <c r="AF832" i="10"/>
  <c r="AF834" i="10"/>
  <c r="AF837" i="10"/>
  <c r="AF836" i="10"/>
  <c r="AF835" i="10"/>
  <c r="AF838" i="10"/>
  <c r="AF840" i="10"/>
  <c r="AF842" i="10"/>
  <c r="AF839" i="10"/>
  <c r="AF841" i="10"/>
  <c r="AF843" i="10"/>
  <c r="AF844" i="10"/>
  <c r="AF845" i="10"/>
  <c r="AF847" i="10"/>
  <c r="AF846" i="10"/>
  <c r="AF848" i="10"/>
  <c r="AF850" i="10"/>
  <c r="AF851" i="10"/>
  <c r="AF849" i="10"/>
  <c r="AF855" i="10"/>
  <c r="AF852" i="10"/>
  <c r="AF857" i="10"/>
  <c r="AF853" i="10"/>
  <c r="AF854" i="10"/>
  <c r="AF859" i="10"/>
  <c r="AF856" i="10"/>
  <c r="AF858" i="10"/>
  <c r="AF862" i="10"/>
  <c r="AF861" i="10"/>
  <c r="AF860" i="10"/>
  <c r="AF863" i="10"/>
  <c r="AF864" i="10"/>
  <c r="AF865" i="10"/>
  <c r="AF866" i="10"/>
  <c r="AF867" i="10"/>
  <c r="AF872" i="10"/>
  <c r="AF868" i="10"/>
  <c r="AF869" i="10"/>
  <c r="AF870" i="10"/>
  <c r="AF873" i="10"/>
  <c r="AF875" i="10"/>
  <c r="AF874" i="10"/>
  <c r="AF878" i="10"/>
  <c r="AF876" i="10"/>
  <c r="AF877" i="10"/>
  <c r="AF880" i="10"/>
  <c r="AF879" i="10"/>
  <c r="AF881" i="10"/>
  <c r="AF882" i="10"/>
  <c r="AF883" i="10"/>
  <c r="AF889" i="10"/>
  <c r="AF884" i="10"/>
  <c r="AF885" i="10"/>
  <c r="AF887" i="10"/>
  <c r="AF886" i="10"/>
  <c r="AF888" i="10"/>
  <c r="AF893" i="10"/>
  <c r="AF892" i="10"/>
  <c r="AF890" i="10"/>
  <c r="AF895" i="10"/>
  <c r="AF894" i="10"/>
  <c r="AF891" i="10"/>
  <c r="AF896" i="10"/>
  <c r="AF897" i="10"/>
  <c r="AF898" i="10"/>
  <c r="AF899" i="10"/>
  <c r="AF903" i="10"/>
  <c r="AF901" i="10"/>
  <c r="AF900" i="10"/>
  <c r="AF902" i="10"/>
  <c r="AF906" i="10"/>
  <c r="AF904" i="10"/>
  <c r="AF905" i="10"/>
  <c r="AF909" i="10"/>
  <c r="AF907" i="10"/>
  <c r="AF908" i="10"/>
  <c r="AF912" i="10"/>
  <c r="AF914" i="10"/>
  <c r="AF910" i="10"/>
  <c r="AF911" i="10"/>
  <c r="AF916" i="10"/>
  <c r="AF913" i="10"/>
  <c r="AF918" i="10"/>
  <c r="AF915" i="10"/>
  <c r="AF917" i="10"/>
  <c r="AF921" i="10"/>
  <c r="AF919" i="10"/>
  <c r="AF920" i="10"/>
  <c r="AF922" i="10"/>
  <c r="AF923" i="10"/>
  <c r="AF924" i="10"/>
  <c r="AF926" i="10"/>
  <c r="AF925" i="10"/>
  <c r="AF927" i="10"/>
  <c r="AF929" i="10"/>
  <c r="AF928" i="10"/>
  <c r="AF930" i="10"/>
  <c r="AF931" i="10"/>
  <c r="AF934" i="10"/>
  <c r="AF932" i="10"/>
  <c r="AF936" i="10"/>
  <c r="AF933" i="10"/>
  <c r="AF935" i="10"/>
  <c r="AF937" i="10"/>
  <c r="AF938" i="10"/>
  <c r="AF940" i="10"/>
  <c r="AF941" i="10"/>
  <c r="AF939" i="10"/>
  <c r="AF944" i="10"/>
  <c r="AF942" i="10"/>
  <c r="AF946" i="10"/>
  <c r="AF943" i="10"/>
  <c r="AF945" i="10"/>
  <c r="AF948" i="10"/>
  <c r="AF949" i="10"/>
  <c r="AF947" i="10"/>
  <c r="AF950" i="10"/>
  <c r="AF951" i="10"/>
  <c r="AF956" i="10"/>
  <c r="AF952" i="10"/>
  <c r="AF953" i="10"/>
  <c r="AF954" i="10"/>
  <c r="AF955" i="10"/>
  <c r="AF960" i="10"/>
  <c r="AF958" i="10"/>
  <c r="AF957" i="10"/>
  <c r="AF959" i="10"/>
  <c r="AF963" i="10"/>
  <c r="AF962" i="10"/>
  <c r="AF961" i="10"/>
  <c r="AF966" i="10"/>
  <c r="AF965" i="10"/>
  <c r="AF964" i="10"/>
  <c r="AF969" i="10"/>
  <c r="AF968" i="10"/>
  <c r="AF967" i="10"/>
  <c r="AF970" i="10"/>
  <c r="AF972" i="10"/>
  <c r="AF971" i="10"/>
  <c r="AF974" i="10"/>
  <c r="AF973" i="10"/>
  <c r="AF976" i="10"/>
  <c r="AF975" i="10"/>
  <c r="AF977" i="10"/>
  <c r="AF978" i="10"/>
  <c r="AF981" i="10"/>
  <c r="AF979" i="10"/>
  <c r="AF980" i="10"/>
  <c r="AF983" i="10"/>
  <c r="AF982" i="10"/>
  <c r="AF984" i="10"/>
  <c r="AF986" i="10"/>
  <c r="AF985" i="10"/>
  <c r="AF990" i="10"/>
  <c r="AF987" i="10"/>
  <c r="AF988" i="10"/>
  <c r="AF989" i="10"/>
  <c r="AF991" i="10"/>
  <c r="AF992" i="10"/>
  <c r="AF995" i="10"/>
  <c r="AF994" i="10"/>
  <c r="AF993" i="10"/>
  <c r="AF996" i="10"/>
  <c r="AF998" i="10"/>
  <c r="AF997" i="10"/>
  <c r="K1224" i="10"/>
  <c r="K618" i="10"/>
  <c r="K620" i="10"/>
  <c r="K619" i="10"/>
  <c r="K621" i="10"/>
  <c r="K622" i="10"/>
  <c r="K624" i="10"/>
  <c r="K623" i="10"/>
  <c r="K625" i="10"/>
  <c r="K626" i="10"/>
  <c r="K628" i="10"/>
  <c r="K627" i="10"/>
  <c r="K629" i="10"/>
  <c r="K630" i="10"/>
  <c r="K631" i="10"/>
  <c r="K633" i="10"/>
  <c r="K632" i="10"/>
  <c r="K636" i="10"/>
  <c r="K634" i="10"/>
  <c r="K635" i="10"/>
  <c r="K639" i="10"/>
  <c r="K637" i="10"/>
  <c r="K638" i="10"/>
  <c r="K641" i="10"/>
  <c r="K640" i="10"/>
  <c r="K642" i="10"/>
  <c r="K643" i="10"/>
  <c r="K647" i="10"/>
  <c r="K644" i="10"/>
  <c r="K645" i="10"/>
  <c r="K649" i="10"/>
  <c r="K651" i="10"/>
  <c r="K646" i="10"/>
  <c r="K648" i="10"/>
  <c r="K652" i="10"/>
  <c r="K650" i="10"/>
  <c r="K653" i="10"/>
  <c r="K654" i="10"/>
  <c r="K657" i="10"/>
  <c r="K655" i="10"/>
  <c r="K656" i="10"/>
  <c r="K659" i="10"/>
  <c r="K661" i="10"/>
  <c r="K658" i="10"/>
  <c r="K660" i="10"/>
  <c r="K666" i="10"/>
  <c r="K662" i="10"/>
  <c r="K663" i="10"/>
  <c r="K664" i="10"/>
  <c r="K668" i="10"/>
  <c r="K665" i="10"/>
  <c r="K667" i="10"/>
  <c r="K671" i="10"/>
  <c r="K670" i="10"/>
  <c r="K669" i="10"/>
  <c r="K672" i="10"/>
  <c r="K674" i="10"/>
  <c r="K673" i="10"/>
  <c r="K675" i="10"/>
  <c r="K676" i="10"/>
  <c r="K677" i="10"/>
  <c r="K678" i="10"/>
  <c r="K679" i="10"/>
  <c r="K680" i="10"/>
  <c r="K682" i="10"/>
  <c r="K681" i="10"/>
  <c r="K684" i="10"/>
  <c r="K683" i="10"/>
  <c r="K685" i="10"/>
  <c r="K686" i="10"/>
  <c r="K687" i="10"/>
  <c r="K688" i="10"/>
  <c r="K689" i="10"/>
  <c r="K690" i="10"/>
  <c r="K693" i="10"/>
  <c r="K691" i="10"/>
  <c r="K692" i="10"/>
  <c r="K694" i="10"/>
  <c r="K695" i="10"/>
  <c r="K696" i="10"/>
  <c r="K697" i="10"/>
  <c r="K698" i="10"/>
  <c r="K701" i="10"/>
  <c r="K699" i="10"/>
  <c r="K700" i="10"/>
  <c r="K703" i="10"/>
  <c r="K702" i="10"/>
  <c r="K705" i="10"/>
  <c r="K704" i="10"/>
  <c r="K706" i="10"/>
  <c r="K708" i="10"/>
  <c r="K710" i="10"/>
  <c r="K707" i="10"/>
  <c r="K713" i="10"/>
  <c r="K709" i="10"/>
  <c r="K711" i="10"/>
  <c r="K716" i="10"/>
  <c r="K712" i="10"/>
  <c r="K715" i="10"/>
  <c r="K714" i="10"/>
  <c r="K719" i="10"/>
  <c r="K718" i="10"/>
  <c r="K717" i="10"/>
  <c r="K721" i="10"/>
  <c r="K720" i="10"/>
  <c r="K722" i="10"/>
  <c r="K723" i="10"/>
  <c r="K726" i="10"/>
  <c r="K724" i="10"/>
  <c r="K725" i="10"/>
  <c r="K730" i="10"/>
  <c r="K728" i="10"/>
  <c r="K727" i="10"/>
  <c r="K731" i="10"/>
  <c r="K729" i="10"/>
  <c r="K732" i="10"/>
  <c r="K734" i="10"/>
  <c r="K736" i="10"/>
  <c r="K733" i="10"/>
  <c r="K735" i="10"/>
  <c r="K737" i="10"/>
  <c r="K738" i="10"/>
  <c r="K740" i="10"/>
  <c r="K741" i="10"/>
  <c r="K739" i="10"/>
  <c r="K743" i="10"/>
  <c r="K745" i="10"/>
  <c r="K742" i="10"/>
  <c r="K747" i="10"/>
  <c r="K749" i="10"/>
  <c r="K744" i="10"/>
  <c r="K746" i="10"/>
  <c r="K748" i="10"/>
  <c r="K750" i="10"/>
  <c r="K751" i="10"/>
  <c r="K755" i="10"/>
  <c r="K752" i="10"/>
  <c r="K753" i="10"/>
  <c r="K754" i="10"/>
  <c r="K756" i="10"/>
  <c r="K757" i="10"/>
  <c r="K758" i="10"/>
  <c r="K759" i="10"/>
  <c r="K761" i="10"/>
  <c r="K762" i="10"/>
  <c r="K760" i="10"/>
  <c r="K764" i="10"/>
  <c r="K763" i="10"/>
  <c r="K765" i="10"/>
  <c r="K768" i="10"/>
  <c r="K766" i="10"/>
  <c r="K767" i="10"/>
  <c r="K771" i="10"/>
  <c r="K769" i="10"/>
  <c r="K770" i="10"/>
  <c r="K772" i="10"/>
  <c r="K774" i="10"/>
  <c r="K775" i="10"/>
  <c r="K776" i="10"/>
  <c r="K773" i="10"/>
  <c r="K777" i="10"/>
  <c r="K779" i="10"/>
  <c r="K778" i="10"/>
  <c r="K781" i="10"/>
  <c r="K783" i="10"/>
  <c r="K780" i="10"/>
  <c r="K782" i="10"/>
  <c r="K785" i="10"/>
  <c r="K784" i="10"/>
  <c r="K786" i="10"/>
  <c r="K787" i="10"/>
  <c r="K788" i="10"/>
  <c r="K789" i="10"/>
  <c r="K790" i="10"/>
  <c r="K792" i="10"/>
  <c r="K791" i="10"/>
  <c r="K794" i="10"/>
  <c r="K796" i="10"/>
  <c r="K793" i="10"/>
  <c r="K797" i="10"/>
  <c r="K795" i="10"/>
  <c r="K798" i="10"/>
  <c r="K799" i="10"/>
  <c r="K800" i="10"/>
  <c r="K801" i="10"/>
  <c r="K802" i="10"/>
  <c r="K803" i="10"/>
  <c r="K807" i="10"/>
  <c r="K804" i="10"/>
  <c r="K805" i="10"/>
  <c r="K806" i="10"/>
  <c r="K809" i="10"/>
  <c r="K810" i="10"/>
  <c r="K808" i="10"/>
  <c r="K813" i="10"/>
  <c r="K811" i="10"/>
  <c r="K812" i="10"/>
  <c r="K816" i="10"/>
  <c r="K814" i="10"/>
  <c r="K815" i="10"/>
  <c r="K819" i="10"/>
  <c r="K818" i="10"/>
  <c r="K817" i="10"/>
  <c r="K821" i="10"/>
  <c r="K820" i="10"/>
  <c r="K823" i="10"/>
  <c r="K824" i="10"/>
  <c r="K822" i="10"/>
  <c r="K827" i="10"/>
  <c r="K825" i="10"/>
  <c r="K826" i="10"/>
  <c r="K830" i="10"/>
  <c r="K828" i="10"/>
  <c r="K829" i="10"/>
  <c r="K833" i="10"/>
  <c r="K831" i="10"/>
  <c r="K834" i="10"/>
  <c r="K832" i="10"/>
  <c r="K835" i="10"/>
  <c r="K836" i="10"/>
  <c r="K837" i="10"/>
  <c r="K839" i="10"/>
  <c r="K838" i="10"/>
  <c r="K841" i="10"/>
  <c r="K840" i="10"/>
  <c r="K842" i="10"/>
  <c r="K843" i="10"/>
  <c r="K847" i="10"/>
  <c r="K846" i="10"/>
  <c r="K844" i="10"/>
  <c r="K849" i="10"/>
  <c r="K845" i="10"/>
  <c r="K851" i="10"/>
  <c r="K848" i="10"/>
  <c r="K850" i="10"/>
  <c r="K852" i="10"/>
  <c r="K854" i="10"/>
  <c r="K853" i="10"/>
  <c r="K860" i="10"/>
  <c r="K855" i="10"/>
  <c r="K856" i="10"/>
  <c r="K857" i="10"/>
  <c r="K858" i="10"/>
  <c r="K859" i="10"/>
  <c r="K862" i="10"/>
  <c r="K866" i="10"/>
  <c r="K864" i="10"/>
  <c r="K861" i="10"/>
  <c r="K863" i="10"/>
  <c r="K867" i="10"/>
  <c r="K865" i="10"/>
  <c r="K868" i="10"/>
  <c r="K872" i="10"/>
  <c r="K869" i="10"/>
  <c r="K870" i="10"/>
  <c r="K873" i="10"/>
  <c r="K874" i="10"/>
  <c r="K877" i="10"/>
  <c r="K876" i="10"/>
  <c r="K875" i="10"/>
  <c r="K878" i="10"/>
  <c r="K880" i="10"/>
  <c r="K882" i="10"/>
  <c r="K879" i="10"/>
  <c r="K884" i="10"/>
  <c r="K886" i="10"/>
  <c r="K881" i="10"/>
  <c r="K883" i="10"/>
  <c r="K885" i="10"/>
  <c r="K887" i="10"/>
  <c r="K888" i="10"/>
  <c r="K890" i="10"/>
  <c r="K889" i="10"/>
  <c r="K892" i="10"/>
  <c r="K895" i="10"/>
  <c r="K891" i="10"/>
  <c r="K893" i="10"/>
  <c r="K894" i="10"/>
  <c r="K896" i="10"/>
  <c r="K897" i="10"/>
  <c r="K898" i="10"/>
  <c r="K899" i="10"/>
  <c r="K900" i="10"/>
  <c r="K903" i="10"/>
  <c r="K902" i="10"/>
  <c r="K901" i="10"/>
  <c r="K906" i="10"/>
  <c r="K905" i="10"/>
  <c r="K904" i="10"/>
  <c r="K907" i="10"/>
  <c r="K909" i="10"/>
  <c r="K912" i="10"/>
  <c r="K908" i="10"/>
  <c r="K910" i="10"/>
  <c r="K911" i="10"/>
  <c r="K916" i="10"/>
  <c r="K914" i="10"/>
  <c r="K913" i="10"/>
  <c r="K919" i="10"/>
  <c r="K917" i="10"/>
  <c r="K915" i="10"/>
  <c r="K918" i="10"/>
  <c r="K920" i="10"/>
  <c r="K923" i="10"/>
  <c r="K921" i="10"/>
  <c r="K922" i="10"/>
  <c r="K924" i="10"/>
  <c r="K927" i="10"/>
  <c r="K926" i="10"/>
  <c r="K929" i="10"/>
  <c r="K928" i="10"/>
  <c r="K925" i="10"/>
  <c r="K931" i="10"/>
  <c r="K933" i="10"/>
  <c r="K935" i="10"/>
  <c r="K930" i="10"/>
  <c r="K932" i="10"/>
  <c r="K936" i="10"/>
  <c r="K938" i="10"/>
  <c r="K934" i="10"/>
  <c r="K937" i="10"/>
  <c r="K940" i="10"/>
  <c r="K939" i="10"/>
  <c r="K943" i="10"/>
  <c r="K941" i="10"/>
  <c r="K942" i="10"/>
  <c r="K944" i="10"/>
  <c r="K945" i="10"/>
  <c r="K946" i="10"/>
  <c r="K947" i="10"/>
  <c r="K948" i="10"/>
  <c r="K949" i="10"/>
  <c r="K954" i="10"/>
  <c r="K953" i="10"/>
  <c r="K951" i="10"/>
  <c r="K950" i="10"/>
  <c r="K952" i="10"/>
  <c r="K955" i="10"/>
  <c r="K956" i="10"/>
  <c r="K958" i="10"/>
  <c r="K957" i="10"/>
  <c r="K962" i="10"/>
  <c r="K960" i="10"/>
  <c r="K959" i="10"/>
  <c r="K964" i="10"/>
  <c r="K961" i="10"/>
  <c r="K963" i="10"/>
  <c r="K966" i="10"/>
  <c r="K965" i="10"/>
  <c r="K967" i="10"/>
  <c r="K968" i="10"/>
  <c r="K969" i="10"/>
  <c r="K970" i="10"/>
  <c r="K971" i="10"/>
  <c r="K973" i="10"/>
  <c r="K972" i="10"/>
  <c r="K975" i="10"/>
  <c r="K979" i="10"/>
  <c r="K977" i="10"/>
  <c r="K974" i="10"/>
  <c r="K976" i="10"/>
  <c r="K978" i="10"/>
  <c r="K982" i="10"/>
  <c r="K981" i="10"/>
  <c r="K980" i="10"/>
  <c r="K983" i="10"/>
  <c r="K986" i="10"/>
  <c r="K988" i="10"/>
  <c r="K985" i="10"/>
  <c r="K984" i="10"/>
  <c r="K989" i="10"/>
  <c r="K987" i="10"/>
  <c r="K990" i="10"/>
  <c r="K991" i="10"/>
  <c r="K992" i="10"/>
  <c r="K993" i="10"/>
  <c r="K996" i="10"/>
  <c r="K994" i="10"/>
  <c r="K995" i="10"/>
  <c r="K997" i="10"/>
  <c r="K998" i="10"/>
  <c r="P1224" i="10"/>
  <c r="P619" i="10"/>
  <c r="P620" i="10"/>
  <c r="P621" i="10"/>
  <c r="P622" i="10"/>
  <c r="P623" i="10"/>
  <c r="P624" i="10"/>
  <c r="P626" i="10"/>
  <c r="P627" i="10"/>
  <c r="P625" i="10"/>
  <c r="P629" i="10"/>
  <c r="P628" i="10"/>
  <c r="P631" i="10"/>
  <c r="P630" i="10"/>
  <c r="P635" i="10"/>
  <c r="P633" i="10"/>
  <c r="P632" i="10"/>
  <c r="P639" i="10"/>
  <c r="P634" i="10"/>
  <c r="P637" i="10"/>
  <c r="P636" i="10"/>
  <c r="P638" i="10"/>
  <c r="P641" i="10"/>
  <c r="P640" i="10"/>
  <c r="P642" i="10"/>
  <c r="P645" i="10"/>
  <c r="P643" i="10"/>
  <c r="P644" i="10"/>
  <c r="P647" i="10"/>
  <c r="P646" i="10"/>
  <c r="P651" i="10"/>
  <c r="P649" i="10"/>
  <c r="P650" i="10"/>
  <c r="P648" i="10"/>
  <c r="P652" i="10"/>
  <c r="P653" i="10"/>
  <c r="P655" i="10"/>
  <c r="P654" i="10"/>
  <c r="P657" i="10"/>
  <c r="P656" i="10"/>
  <c r="P659" i="10"/>
  <c r="P661" i="10"/>
  <c r="P658" i="10"/>
  <c r="P662" i="10"/>
  <c r="P663" i="10"/>
  <c r="P660" i="10"/>
  <c r="P665" i="10"/>
  <c r="P664" i="10"/>
  <c r="P667" i="10"/>
  <c r="P666" i="10"/>
  <c r="P668" i="10"/>
  <c r="P669" i="10"/>
  <c r="P671" i="10"/>
  <c r="P670" i="10"/>
  <c r="P672" i="10"/>
  <c r="P673" i="10"/>
  <c r="P675" i="10"/>
  <c r="P674" i="10"/>
  <c r="P676" i="10"/>
  <c r="P677" i="10"/>
  <c r="P680" i="10"/>
  <c r="P679" i="10"/>
  <c r="P678" i="10"/>
  <c r="P682" i="10"/>
  <c r="P681" i="10"/>
  <c r="P683" i="10"/>
  <c r="P684" i="10"/>
  <c r="P688" i="10"/>
  <c r="P686" i="10"/>
  <c r="P685" i="10"/>
  <c r="P687" i="10"/>
  <c r="P690" i="10"/>
  <c r="P689" i="10"/>
  <c r="P692" i="10"/>
  <c r="P691" i="10"/>
  <c r="P693" i="10"/>
  <c r="P695" i="10"/>
  <c r="P694" i="10"/>
  <c r="P697" i="10"/>
  <c r="P696" i="10"/>
  <c r="P698" i="10"/>
  <c r="P700" i="10"/>
  <c r="P699" i="10"/>
  <c r="P701" i="10"/>
  <c r="P703" i="10"/>
  <c r="P702" i="10"/>
  <c r="P705" i="10"/>
  <c r="P704" i="10"/>
  <c r="P707" i="10"/>
  <c r="P706" i="10"/>
  <c r="P709" i="10"/>
  <c r="P710" i="10"/>
  <c r="P708" i="10"/>
  <c r="P711" i="10"/>
  <c r="P713" i="10"/>
  <c r="P714" i="10"/>
  <c r="P712" i="10"/>
  <c r="P716" i="10"/>
  <c r="P715" i="10"/>
  <c r="P718" i="10"/>
  <c r="P719" i="10"/>
  <c r="P717" i="10"/>
  <c r="P722" i="10"/>
  <c r="P720" i="10"/>
  <c r="P723" i="10"/>
  <c r="P721" i="10"/>
  <c r="P726" i="10"/>
  <c r="P724" i="10"/>
  <c r="P725" i="10"/>
  <c r="P728" i="10"/>
  <c r="P727" i="10"/>
  <c r="P730" i="10"/>
  <c r="P729" i="10"/>
  <c r="P732" i="10"/>
  <c r="P731" i="10"/>
  <c r="P736" i="10"/>
  <c r="P733" i="10"/>
  <c r="P734" i="10"/>
  <c r="P735" i="10"/>
  <c r="P737" i="10"/>
  <c r="P739" i="10"/>
  <c r="P741" i="10"/>
  <c r="P738" i="10"/>
  <c r="P745" i="10"/>
  <c r="P743" i="10"/>
  <c r="P740" i="10"/>
  <c r="P742" i="10"/>
  <c r="P749" i="10"/>
  <c r="P744" i="10"/>
  <c r="P747" i="10"/>
  <c r="P746" i="10"/>
  <c r="P748" i="10"/>
  <c r="P751" i="10"/>
  <c r="P755" i="10"/>
  <c r="P750" i="10"/>
  <c r="P752" i="10"/>
  <c r="P753" i="10"/>
  <c r="P754" i="10"/>
  <c r="P759" i="10"/>
  <c r="P757" i="10"/>
  <c r="P756" i="10"/>
  <c r="P758" i="10"/>
  <c r="P760" i="10"/>
  <c r="P761" i="10"/>
  <c r="P762" i="10"/>
  <c r="P765" i="10"/>
  <c r="P763" i="10"/>
  <c r="P766" i="10"/>
  <c r="P764" i="10"/>
  <c r="P768" i="10"/>
  <c r="P767" i="10"/>
  <c r="P769" i="10"/>
  <c r="P772" i="10"/>
  <c r="P770" i="10"/>
  <c r="P771" i="10"/>
  <c r="P775" i="10"/>
  <c r="P773" i="10"/>
  <c r="P777" i="10"/>
  <c r="P774" i="10"/>
  <c r="P779" i="10"/>
  <c r="P781" i="10"/>
  <c r="P776" i="10"/>
  <c r="P778" i="10"/>
  <c r="P780" i="10"/>
  <c r="P783" i="10"/>
  <c r="P782" i="10"/>
  <c r="P784" i="10"/>
  <c r="P786" i="10"/>
  <c r="P787" i="10"/>
  <c r="P789" i="10"/>
  <c r="P788" i="10"/>
  <c r="P790" i="10"/>
  <c r="P791" i="10"/>
  <c r="P794" i="10"/>
  <c r="P792" i="10"/>
  <c r="P793" i="10"/>
  <c r="P795" i="10"/>
  <c r="P796" i="10"/>
  <c r="P797" i="10"/>
  <c r="P798" i="10"/>
  <c r="P800" i="10"/>
  <c r="P801" i="10"/>
  <c r="P799" i="10"/>
  <c r="P805" i="10"/>
  <c r="P802" i="10"/>
  <c r="P803" i="10"/>
  <c r="P804" i="10"/>
  <c r="P807" i="10"/>
  <c r="P806" i="10"/>
  <c r="P809" i="10"/>
  <c r="P808" i="10"/>
  <c r="P811" i="10"/>
  <c r="P810" i="10"/>
  <c r="P815" i="10"/>
  <c r="P812" i="10"/>
  <c r="P813" i="10"/>
  <c r="P817" i="10"/>
  <c r="P814" i="10"/>
  <c r="P816" i="10"/>
  <c r="P819" i="10"/>
  <c r="P821" i="10"/>
  <c r="P818" i="10"/>
  <c r="P820" i="10"/>
  <c r="P823" i="10"/>
  <c r="P822" i="10"/>
  <c r="P825" i="10"/>
  <c r="P829" i="10"/>
  <c r="P824" i="10"/>
  <c r="P826" i="10"/>
  <c r="P827" i="10"/>
  <c r="P830" i="10"/>
  <c r="P828" i="10"/>
  <c r="P831" i="10"/>
  <c r="P832" i="10"/>
  <c r="P833" i="10"/>
  <c r="P835" i="10"/>
  <c r="P834" i="10"/>
  <c r="P837" i="10"/>
  <c r="P836" i="10"/>
  <c r="P838" i="10"/>
  <c r="P844" i="10"/>
  <c r="P842" i="10"/>
  <c r="P839" i="10"/>
  <c r="P840" i="10"/>
  <c r="P841" i="10"/>
  <c r="P846" i="10"/>
  <c r="P845" i="10"/>
  <c r="P843" i="10"/>
  <c r="P847" i="10"/>
  <c r="P848" i="10"/>
  <c r="P849" i="10"/>
  <c r="P850" i="10"/>
  <c r="P851" i="10"/>
  <c r="P852" i="10"/>
  <c r="P853" i="10"/>
  <c r="P855" i="10"/>
  <c r="P857" i="10"/>
  <c r="P854" i="10"/>
  <c r="P856" i="10"/>
  <c r="P859" i="10"/>
  <c r="P858" i="10"/>
  <c r="P861" i="10"/>
  <c r="P864" i="10"/>
  <c r="P860" i="10"/>
  <c r="P862" i="10"/>
  <c r="P868" i="10"/>
  <c r="P866" i="10"/>
  <c r="P863" i="10"/>
  <c r="P865" i="10"/>
  <c r="P867" i="10"/>
  <c r="P869" i="10"/>
  <c r="P870" i="10"/>
  <c r="P872" i="10"/>
  <c r="P873" i="10"/>
  <c r="P876" i="10"/>
  <c r="P874" i="10"/>
  <c r="P875" i="10"/>
  <c r="P877" i="10"/>
  <c r="P879" i="10"/>
  <c r="P878" i="10"/>
  <c r="P880" i="10"/>
  <c r="P881" i="10"/>
  <c r="P882" i="10"/>
  <c r="P883" i="10"/>
  <c r="P884" i="10"/>
  <c r="P885" i="10"/>
  <c r="P886" i="10"/>
  <c r="P887" i="10"/>
  <c r="P888" i="10"/>
  <c r="P890" i="10"/>
  <c r="P892" i="10"/>
  <c r="P891" i="10"/>
  <c r="P889" i="10"/>
  <c r="P894" i="10"/>
  <c r="P893" i="10"/>
  <c r="P895" i="10"/>
  <c r="P898" i="10"/>
  <c r="P896" i="10"/>
  <c r="P897" i="10"/>
  <c r="P900" i="10"/>
  <c r="P899" i="10"/>
  <c r="P901" i="10"/>
  <c r="P902" i="10"/>
  <c r="P903" i="10"/>
  <c r="P906" i="10"/>
  <c r="P905" i="10"/>
  <c r="P904" i="10"/>
  <c r="P907" i="10"/>
  <c r="P908" i="10"/>
  <c r="P909" i="10"/>
  <c r="P911" i="10"/>
  <c r="P913" i="10"/>
  <c r="P910" i="10"/>
  <c r="P915" i="10"/>
  <c r="P912" i="10"/>
  <c r="P916" i="10"/>
  <c r="P914" i="10"/>
  <c r="P918" i="10"/>
  <c r="P917" i="10"/>
  <c r="P921" i="10"/>
  <c r="P920" i="10"/>
  <c r="P919" i="10"/>
  <c r="P922" i="10"/>
  <c r="P925" i="10"/>
  <c r="P924" i="10"/>
  <c r="P923" i="10"/>
  <c r="P928" i="10"/>
  <c r="P927" i="10"/>
  <c r="P926" i="10"/>
  <c r="P930" i="10"/>
  <c r="P929" i="10"/>
  <c r="P932" i="10"/>
  <c r="P931" i="10"/>
  <c r="P933" i="10"/>
  <c r="P934" i="10"/>
  <c r="P938" i="10"/>
  <c r="P935" i="10"/>
  <c r="P936" i="10"/>
  <c r="P937" i="10"/>
  <c r="P944" i="10"/>
  <c r="P940" i="10"/>
  <c r="P942" i="10"/>
  <c r="P939" i="10"/>
  <c r="P941" i="10"/>
  <c r="P943" i="10"/>
  <c r="P945" i="10"/>
  <c r="P946" i="10"/>
  <c r="P952" i="10"/>
  <c r="P950" i="10"/>
  <c r="P947" i="10"/>
  <c r="P948" i="10"/>
  <c r="P949" i="10"/>
  <c r="P956" i="10"/>
  <c r="P951" i="10"/>
  <c r="P954" i="10"/>
  <c r="P953" i="10"/>
  <c r="P957" i="10"/>
  <c r="P960" i="10"/>
  <c r="P955" i="10"/>
  <c r="P958" i="10"/>
  <c r="P959" i="10"/>
  <c r="P961" i="10"/>
  <c r="P963" i="10"/>
  <c r="P965" i="10"/>
  <c r="P966" i="10"/>
  <c r="P962" i="10"/>
  <c r="P964" i="10"/>
  <c r="P967" i="10"/>
  <c r="P968" i="10"/>
  <c r="P969" i="10"/>
  <c r="P970" i="10"/>
  <c r="P971" i="10"/>
  <c r="P972" i="10"/>
  <c r="P974" i="10"/>
  <c r="P973" i="10"/>
  <c r="P975" i="10"/>
  <c r="P977" i="10"/>
  <c r="P978" i="10"/>
  <c r="P976" i="10"/>
  <c r="P979" i="10"/>
  <c r="P983" i="10"/>
  <c r="P980" i="10"/>
  <c r="P982" i="10"/>
  <c r="P981" i="10"/>
  <c r="P986" i="10"/>
  <c r="P984" i="10"/>
  <c r="P987" i="10"/>
  <c r="P985" i="10"/>
  <c r="P988" i="10"/>
  <c r="P990" i="10"/>
  <c r="P989" i="10"/>
  <c r="P992" i="10"/>
  <c r="P994" i="10"/>
  <c r="P991" i="10"/>
  <c r="P993" i="10"/>
  <c r="P997" i="10"/>
  <c r="P996" i="10"/>
  <c r="P995" i="10"/>
  <c r="P998" i="10"/>
  <c r="I1224" i="10"/>
  <c r="I618" i="10"/>
  <c r="I619" i="10"/>
  <c r="I620" i="10"/>
  <c r="I621" i="10"/>
  <c r="I624" i="10"/>
  <c r="I625" i="10"/>
  <c r="I622" i="10"/>
  <c r="I623" i="10"/>
  <c r="I626" i="10"/>
  <c r="I628" i="10"/>
  <c r="I627" i="10"/>
  <c r="I629" i="10"/>
  <c r="I630" i="10"/>
  <c r="I631" i="10"/>
  <c r="I633" i="10"/>
  <c r="I632" i="10"/>
  <c r="I636" i="10"/>
  <c r="I635" i="10"/>
  <c r="I637" i="10"/>
  <c r="I634" i="10"/>
  <c r="I638" i="10"/>
  <c r="I642" i="10"/>
  <c r="I640" i="10"/>
  <c r="I639" i="10"/>
  <c r="I641" i="10"/>
  <c r="I647" i="10"/>
  <c r="I644" i="10"/>
  <c r="I643" i="10"/>
  <c r="I645" i="10"/>
  <c r="I646" i="10"/>
  <c r="I649" i="10"/>
  <c r="I648" i="10"/>
  <c r="I650" i="10"/>
  <c r="I653" i="10"/>
  <c r="I652" i="10"/>
  <c r="I651" i="10"/>
  <c r="I655" i="10"/>
  <c r="I657" i="10"/>
  <c r="I654" i="10"/>
  <c r="I662" i="10"/>
  <c r="I659" i="10"/>
  <c r="I656" i="10"/>
  <c r="I660" i="10"/>
  <c r="I658" i="10"/>
  <c r="I661" i="10"/>
  <c r="I666" i="10"/>
  <c r="I663" i="10"/>
  <c r="I668" i="10"/>
  <c r="I664" i="10"/>
  <c r="I665" i="10"/>
  <c r="I670" i="10"/>
  <c r="I669" i="10"/>
  <c r="I667" i="10"/>
  <c r="I671" i="10"/>
  <c r="I672" i="10"/>
  <c r="I676" i="10"/>
  <c r="I673" i="10"/>
  <c r="I674" i="10"/>
  <c r="I675" i="10"/>
  <c r="I678" i="10"/>
  <c r="I677" i="10"/>
  <c r="I679" i="10"/>
  <c r="I680" i="10"/>
  <c r="I681" i="10"/>
  <c r="I682" i="10"/>
  <c r="I683" i="10"/>
  <c r="I685" i="10"/>
  <c r="I687" i="10"/>
  <c r="I684" i="10"/>
  <c r="I688" i="10"/>
  <c r="I686" i="10"/>
  <c r="I689" i="10"/>
  <c r="I691" i="10"/>
  <c r="I690" i="10"/>
  <c r="I693" i="10"/>
  <c r="I692" i="10"/>
  <c r="I694" i="10"/>
  <c r="I697" i="10"/>
  <c r="I695" i="10"/>
  <c r="I696" i="10"/>
  <c r="I699" i="10"/>
  <c r="I698" i="10"/>
  <c r="I700" i="10"/>
  <c r="I701" i="10"/>
  <c r="I703" i="10"/>
  <c r="I706" i="10"/>
  <c r="I702" i="10"/>
  <c r="I705" i="10"/>
  <c r="I704" i="10"/>
  <c r="I710" i="10"/>
  <c r="I708" i="10"/>
  <c r="I707" i="10"/>
  <c r="I709" i="10"/>
  <c r="I711" i="10"/>
  <c r="I713" i="10"/>
  <c r="I712" i="10"/>
  <c r="I714" i="10"/>
  <c r="I715" i="10"/>
  <c r="I718" i="10"/>
  <c r="I716" i="10"/>
  <c r="I717" i="10"/>
  <c r="I719" i="10"/>
  <c r="I722" i="10"/>
  <c r="I721" i="10"/>
  <c r="I720" i="10"/>
  <c r="I723" i="10"/>
  <c r="I725" i="10"/>
  <c r="I724" i="10"/>
  <c r="I726" i="10"/>
  <c r="I730" i="10"/>
  <c r="I729" i="10"/>
  <c r="I727" i="10"/>
  <c r="I728" i="10"/>
  <c r="I731" i="10"/>
  <c r="I733" i="10"/>
  <c r="I732" i="10"/>
  <c r="I734" i="10"/>
  <c r="I735" i="10"/>
  <c r="I736" i="10"/>
  <c r="I737" i="10"/>
  <c r="I739" i="10"/>
  <c r="I738" i="10"/>
  <c r="I740" i="10"/>
  <c r="I741" i="10"/>
  <c r="I742" i="10"/>
  <c r="I743" i="10"/>
  <c r="I745" i="10"/>
  <c r="I744" i="10"/>
  <c r="I749" i="10"/>
  <c r="I746" i="10"/>
  <c r="I747" i="10"/>
  <c r="I748" i="10"/>
  <c r="I750" i="10"/>
  <c r="I752" i="10"/>
  <c r="I755" i="10"/>
  <c r="I751" i="10"/>
  <c r="I757" i="10"/>
  <c r="I753" i="10"/>
  <c r="I754" i="10"/>
  <c r="I759" i="10"/>
  <c r="I756" i="10"/>
  <c r="I758" i="10"/>
  <c r="I760" i="10"/>
  <c r="I761" i="10"/>
  <c r="I762" i="10"/>
  <c r="I765" i="10"/>
  <c r="I763" i="10"/>
  <c r="I766" i="10"/>
  <c r="I764" i="10"/>
  <c r="I768" i="10"/>
  <c r="I767" i="10"/>
  <c r="I769" i="10"/>
  <c r="I770" i="10"/>
  <c r="I772" i="10"/>
  <c r="I771" i="10"/>
  <c r="I774" i="10"/>
  <c r="I773" i="10"/>
  <c r="I775" i="10"/>
  <c r="I777" i="10"/>
  <c r="I776" i="10"/>
  <c r="I778" i="10"/>
  <c r="I779" i="10"/>
  <c r="I782" i="10"/>
  <c r="I783" i="10"/>
  <c r="I780" i="10"/>
  <c r="I781" i="10"/>
  <c r="I785" i="10"/>
  <c r="I787" i="10"/>
  <c r="I784" i="10"/>
  <c r="I786" i="10"/>
  <c r="I791" i="10"/>
  <c r="I789" i="10"/>
  <c r="I792" i="10"/>
  <c r="I788" i="10"/>
  <c r="I790" i="10"/>
  <c r="I793" i="10"/>
  <c r="I794" i="10"/>
  <c r="I797" i="10"/>
  <c r="I795" i="10"/>
  <c r="I796" i="10"/>
  <c r="I800" i="10"/>
  <c r="I798" i="10"/>
  <c r="I799" i="10"/>
  <c r="I802" i="10"/>
  <c r="I801" i="10"/>
  <c r="I803" i="10"/>
  <c r="I805" i="10"/>
  <c r="I804" i="10"/>
  <c r="I807" i="10"/>
  <c r="I806" i="10"/>
  <c r="I808" i="10"/>
  <c r="I811" i="10"/>
  <c r="I810" i="10"/>
  <c r="I809" i="10"/>
  <c r="I813" i="10"/>
  <c r="I812" i="10"/>
  <c r="I816" i="10"/>
  <c r="I815" i="10"/>
  <c r="I817" i="10"/>
  <c r="I814" i="10"/>
  <c r="I818" i="10"/>
  <c r="I819" i="10"/>
  <c r="I820" i="10"/>
  <c r="I821" i="10"/>
  <c r="I822" i="10"/>
  <c r="I823" i="10"/>
  <c r="I827" i="10"/>
  <c r="I825" i="10"/>
  <c r="I829" i="10"/>
  <c r="I824" i="10"/>
  <c r="I826" i="10"/>
  <c r="I828" i="10"/>
  <c r="I831" i="10"/>
  <c r="I830" i="10"/>
  <c r="I834" i="10"/>
  <c r="I833" i="10"/>
  <c r="I832" i="10"/>
  <c r="I835" i="10"/>
  <c r="I836" i="10"/>
  <c r="I837" i="10"/>
  <c r="I838" i="10"/>
  <c r="I839" i="10"/>
  <c r="I842" i="10"/>
  <c r="I840" i="10"/>
  <c r="I841" i="10"/>
  <c r="I843" i="10"/>
  <c r="I845" i="10"/>
  <c r="I847" i="10"/>
  <c r="I846" i="10"/>
  <c r="I844" i="10"/>
  <c r="I849" i="10"/>
  <c r="I848" i="10"/>
  <c r="I851" i="10"/>
  <c r="I852" i="10"/>
  <c r="I850" i="10"/>
  <c r="I853" i="10"/>
  <c r="I854" i="10"/>
  <c r="I858" i="10"/>
  <c r="I856" i="10"/>
  <c r="I855" i="10"/>
  <c r="I860" i="10"/>
  <c r="I857" i="10"/>
  <c r="I859" i="10"/>
  <c r="I861" i="10"/>
  <c r="I864" i="10"/>
  <c r="I862" i="10"/>
  <c r="I866" i="10"/>
  <c r="I863" i="10"/>
  <c r="I868" i="10"/>
  <c r="I867" i="10"/>
  <c r="I865" i="10"/>
  <c r="I870" i="10"/>
  <c r="I869" i="10"/>
  <c r="I872" i="10"/>
  <c r="I871" i="10"/>
  <c r="I873" i="10"/>
  <c r="I874" i="10"/>
  <c r="I877" i="10"/>
  <c r="I876" i="10"/>
  <c r="I875" i="10"/>
  <c r="I878" i="10"/>
  <c r="I884" i="10"/>
  <c r="I882" i="10"/>
  <c r="I880" i="10"/>
  <c r="I879" i="10"/>
  <c r="I881" i="10"/>
  <c r="I883" i="10"/>
  <c r="I886" i="10"/>
  <c r="I887" i="10"/>
  <c r="I885" i="10"/>
  <c r="I891" i="10"/>
  <c r="I888" i="10"/>
  <c r="I890" i="10"/>
  <c r="I892" i="10"/>
  <c r="I893" i="10"/>
  <c r="I889" i="10"/>
  <c r="I895" i="10"/>
  <c r="I894" i="10"/>
  <c r="I897" i="10"/>
  <c r="I896" i="10"/>
  <c r="I898" i="10"/>
  <c r="I899" i="10"/>
  <c r="I901" i="10"/>
  <c r="I903" i="10"/>
  <c r="I902" i="10"/>
  <c r="I900" i="10"/>
  <c r="I906" i="10"/>
  <c r="I905" i="10"/>
  <c r="I904" i="10"/>
  <c r="I907" i="10"/>
  <c r="I908" i="10"/>
  <c r="I912" i="10"/>
  <c r="I911" i="10"/>
  <c r="I909" i="10"/>
  <c r="I910" i="10"/>
  <c r="I913" i="10"/>
  <c r="I916" i="10"/>
  <c r="I914" i="10"/>
  <c r="I918" i="10"/>
  <c r="I917" i="10"/>
  <c r="I915" i="10"/>
  <c r="I920" i="10"/>
  <c r="I919" i="10"/>
  <c r="I921" i="10"/>
  <c r="I922" i="10"/>
  <c r="I926" i="10"/>
  <c r="I923" i="10"/>
  <c r="I924" i="10"/>
  <c r="I925" i="10"/>
  <c r="I928" i="10"/>
  <c r="I930" i="10"/>
  <c r="I927" i="10"/>
  <c r="I929" i="10"/>
  <c r="I932" i="10"/>
  <c r="I931" i="10"/>
  <c r="I933" i="10"/>
  <c r="I935" i="10"/>
  <c r="I938" i="10"/>
  <c r="I934" i="10"/>
  <c r="I936" i="10"/>
  <c r="I937" i="10"/>
  <c r="I941" i="10"/>
  <c r="I939" i="10"/>
  <c r="I940" i="10"/>
  <c r="I943" i="10"/>
  <c r="I942" i="10"/>
  <c r="I948" i="10"/>
  <c r="I944" i="10"/>
  <c r="I945" i="10"/>
  <c r="I950" i="10"/>
  <c r="I946" i="10"/>
  <c r="I947" i="10"/>
  <c r="I949" i="10"/>
  <c r="I952" i="10"/>
  <c r="I951" i="10"/>
  <c r="I955" i="10"/>
  <c r="I953" i="10"/>
  <c r="I956" i="10"/>
  <c r="I954" i="10"/>
  <c r="I958" i="10"/>
  <c r="I957" i="10"/>
  <c r="I960" i="10"/>
  <c r="I959" i="10"/>
  <c r="I962" i="10"/>
  <c r="I963" i="10"/>
  <c r="I961" i="10"/>
  <c r="I964" i="10"/>
  <c r="I965" i="10"/>
  <c r="I969" i="10"/>
  <c r="I967" i="10"/>
  <c r="I966" i="10"/>
  <c r="I968" i="10"/>
  <c r="I972" i="10"/>
  <c r="I971" i="10"/>
  <c r="I970" i="10"/>
  <c r="I974" i="10"/>
  <c r="I973" i="10"/>
  <c r="I980" i="10"/>
  <c r="I976" i="10"/>
  <c r="I978" i="10"/>
  <c r="I975" i="10"/>
  <c r="I977" i="10"/>
  <c r="I979" i="10"/>
  <c r="I983" i="10"/>
  <c r="I981" i="10"/>
  <c r="I982" i="10"/>
  <c r="I984" i="10"/>
  <c r="I985" i="10"/>
  <c r="I986" i="10"/>
  <c r="I988" i="10"/>
  <c r="I987" i="10"/>
  <c r="I989" i="10"/>
  <c r="I990" i="10"/>
  <c r="I992" i="10"/>
  <c r="I991" i="10"/>
  <c r="I994" i="10"/>
  <c r="I993" i="10"/>
  <c r="I996" i="10"/>
  <c r="I998" i="10"/>
  <c r="I995" i="10"/>
  <c r="I997" i="10"/>
  <c r="AH1224" i="10"/>
  <c r="AH619" i="10"/>
  <c r="AH618" i="10"/>
  <c r="AH620" i="10"/>
  <c r="AH621" i="10"/>
  <c r="AH622" i="10"/>
  <c r="AH625" i="10"/>
  <c r="AH624" i="10"/>
  <c r="AH623" i="10"/>
  <c r="AH628" i="10"/>
  <c r="AH627" i="10"/>
  <c r="AH626" i="10"/>
  <c r="AH631" i="10"/>
  <c r="AH629" i="10"/>
  <c r="AH633" i="10"/>
  <c r="AH630" i="10"/>
  <c r="AH635" i="10"/>
  <c r="AH632" i="10"/>
  <c r="AH634" i="10"/>
  <c r="AH636" i="10"/>
  <c r="AH637" i="10"/>
  <c r="AH638" i="10"/>
  <c r="AH639" i="10"/>
  <c r="AH640" i="10"/>
  <c r="AH642" i="10"/>
  <c r="AH645" i="10"/>
  <c r="AH641" i="10"/>
  <c r="AH643" i="10"/>
  <c r="AH644" i="10"/>
  <c r="AH647" i="10"/>
  <c r="AH646" i="10"/>
  <c r="AH649" i="10"/>
  <c r="AH648" i="10"/>
  <c r="AH651" i="10"/>
  <c r="AH650" i="10"/>
  <c r="AH653" i="10"/>
  <c r="AH652" i="10"/>
  <c r="AH654" i="10"/>
  <c r="AH657" i="10"/>
  <c r="AH656" i="10"/>
  <c r="AH655" i="10"/>
  <c r="AH658" i="10"/>
  <c r="AH659" i="10"/>
  <c r="AH660" i="10"/>
  <c r="AH664" i="10"/>
  <c r="AH663" i="10"/>
  <c r="AH661" i="10"/>
  <c r="AH662" i="10"/>
  <c r="AH667" i="10"/>
  <c r="AH665" i="10"/>
  <c r="AH666" i="10"/>
  <c r="AH670" i="10"/>
  <c r="AH668" i="10"/>
  <c r="AH669" i="10"/>
  <c r="AH671" i="10"/>
  <c r="AH672" i="10"/>
  <c r="AH674" i="10"/>
  <c r="AH673" i="10"/>
  <c r="AH677" i="10"/>
  <c r="AH676" i="10"/>
  <c r="AH675" i="10"/>
  <c r="AH679" i="10"/>
  <c r="AH678" i="10"/>
  <c r="AH680" i="10"/>
  <c r="AH681" i="10"/>
  <c r="AH685" i="10"/>
  <c r="AH682" i="10"/>
  <c r="AH683" i="10"/>
  <c r="AH684" i="10"/>
  <c r="AH687" i="10"/>
  <c r="AH689" i="10"/>
  <c r="AH688" i="10"/>
  <c r="AH686" i="10"/>
  <c r="AH690" i="10"/>
  <c r="AH692" i="10"/>
  <c r="AH691" i="10"/>
  <c r="AH695" i="10"/>
  <c r="AH694" i="10"/>
  <c r="AH693" i="10"/>
  <c r="AH696" i="10"/>
  <c r="AH698" i="10"/>
  <c r="AH697" i="10"/>
  <c r="AH699" i="10"/>
  <c r="AH700" i="10"/>
  <c r="AH702" i="10"/>
  <c r="AH704" i="10"/>
  <c r="AH701" i="10"/>
  <c r="AH703" i="10"/>
  <c r="AH705" i="10"/>
  <c r="AH706" i="10"/>
  <c r="AH707" i="10"/>
  <c r="AH708" i="10"/>
  <c r="AH711" i="10"/>
  <c r="AH710" i="10"/>
  <c r="AH709" i="10"/>
  <c r="AH714" i="10"/>
  <c r="AH712" i="10"/>
  <c r="AH713" i="10"/>
  <c r="AH717" i="10"/>
  <c r="AH715" i="10"/>
  <c r="AH716" i="10"/>
  <c r="AH719" i="10"/>
  <c r="AH718" i="10"/>
  <c r="AH721" i="10"/>
  <c r="AH720" i="10"/>
  <c r="AH722" i="10"/>
  <c r="AH723" i="10"/>
  <c r="AH726" i="10"/>
  <c r="AH724" i="10"/>
  <c r="AH725" i="10"/>
  <c r="AH728" i="10"/>
  <c r="AH727" i="10"/>
  <c r="AH729" i="10"/>
  <c r="AH730" i="10"/>
  <c r="AH732" i="10"/>
  <c r="AH731" i="10"/>
  <c r="AH733" i="10"/>
  <c r="AH736" i="10"/>
  <c r="AH735" i="10"/>
  <c r="AH737" i="10"/>
  <c r="AH734" i="10"/>
  <c r="AH739" i="10"/>
  <c r="AH738" i="10"/>
  <c r="AH741" i="10"/>
  <c r="AH740" i="10"/>
  <c r="AH743" i="10"/>
  <c r="AH742" i="10"/>
  <c r="AH744" i="10"/>
  <c r="AH745" i="10"/>
  <c r="AH746" i="10"/>
  <c r="AH747" i="10"/>
  <c r="AH749" i="10"/>
  <c r="AH748" i="10"/>
  <c r="AH751" i="10"/>
  <c r="AH750" i="10"/>
  <c r="AH752" i="10"/>
  <c r="AH753" i="10"/>
  <c r="AH754" i="10"/>
  <c r="AH757" i="10"/>
  <c r="AH755" i="10"/>
  <c r="AH756" i="10"/>
  <c r="AH760" i="10"/>
  <c r="AH758" i="10"/>
  <c r="AH759" i="10"/>
  <c r="AH761" i="10"/>
  <c r="AH762" i="10"/>
  <c r="AH766" i="10"/>
  <c r="AH764" i="10"/>
  <c r="AH763" i="10"/>
  <c r="AH765" i="10"/>
  <c r="AH767" i="10"/>
  <c r="AH768" i="10"/>
  <c r="AH770" i="10"/>
  <c r="AH769" i="10"/>
  <c r="AH772" i="10"/>
  <c r="AH774" i="10"/>
  <c r="AH771" i="10"/>
  <c r="AH773" i="10"/>
  <c r="AH778" i="10"/>
  <c r="AH777" i="10"/>
  <c r="AH775" i="10"/>
  <c r="AH776" i="10"/>
  <c r="AH781" i="10"/>
  <c r="AH779" i="10"/>
  <c r="AH780" i="10"/>
  <c r="AH785" i="10"/>
  <c r="AH783" i="10"/>
  <c r="AH782" i="10"/>
  <c r="AH788" i="10"/>
  <c r="AH787" i="10"/>
  <c r="AH786" i="10"/>
  <c r="AH784" i="10"/>
  <c r="AH790" i="10"/>
  <c r="AH789" i="10"/>
  <c r="AH792" i="10"/>
  <c r="AH794" i="10"/>
  <c r="AH791" i="10"/>
  <c r="AH793" i="10"/>
  <c r="AH795" i="10"/>
  <c r="AH796" i="10"/>
  <c r="AH798" i="10"/>
  <c r="AH797" i="10"/>
  <c r="AH800" i="10"/>
  <c r="AH801" i="10"/>
  <c r="AH799" i="10"/>
  <c r="AH803" i="10"/>
  <c r="AH802" i="10"/>
  <c r="AH805" i="10"/>
  <c r="AH807" i="10"/>
  <c r="AH804" i="10"/>
  <c r="AH809" i="10"/>
  <c r="AH810" i="10"/>
  <c r="AH806" i="10"/>
  <c r="AH808" i="10"/>
  <c r="AH811" i="10"/>
  <c r="AH814" i="10"/>
  <c r="AH812" i="10"/>
  <c r="AH813" i="10"/>
  <c r="AH816" i="10"/>
  <c r="AH817" i="10"/>
  <c r="AH815" i="10"/>
  <c r="AH818" i="10"/>
  <c r="AH820" i="10"/>
  <c r="AH819" i="10"/>
  <c r="AH823" i="10"/>
  <c r="AH822" i="10"/>
  <c r="AH821" i="10"/>
  <c r="AH825" i="10"/>
  <c r="AH824" i="10"/>
  <c r="AH827" i="10"/>
  <c r="AH826" i="10"/>
  <c r="AH829" i="10"/>
  <c r="AH831" i="10"/>
  <c r="AH828" i="10"/>
  <c r="AH832" i="10"/>
  <c r="AH833" i="10"/>
  <c r="AH830" i="10"/>
  <c r="AH835" i="10"/>
  <c r="AH834" i="10"/>
  <c r="AH836" i="10"/>
  <c r="AH837" i="10"/>
  <c r="AH838" i="10"/>
  <c r="AH842" i="10"/>
  <c r="AH839" i="10"/>
  <c r="AH840" i="10"/>
  <c r="AH841" i="10"/>
  <c r="AH844" i="10"/>
  <c r="AH845" i="10"/>
  <c r="AH843" i="10"/>
  <c r="AH847" i="10"/>
  <c r="AH846" i="10"/>
  <c r="AH848" i="10"/>
  <c r="AH850" i="10"/>
  <c r="AH849" i="10"/>
  <c r="AH851" i="10"/>
  <c r="AH852" i="10"/>
  <c r="AH854" i="10"/>
  <c r="AH853" i="10"/>
  <c r="AH856" i="10"/>
  <c r="AH855" i="10"/>
  <c r="AH858" i="10"/>
  <c r="AH860" i="10"/>
  <c r="AH859" i="10"/>
  <c r="AH857" i="10"/>
  <c r="AH862" i="10"/>
  <c r="AH861" i="10"/>
  <c r="AH866" i="10"/>
  <c r="AH864" i="10"/>
  <c r="AH863" i="10"/>
  <c r="AH868" i="10"/>
  <c r="AH865" i="10"/>
  <c r="AH870" i="10"/>
  <c r="AH867" i="10"/>
  <c r="AH869" i="10"/>
  <c r="AH871" i="10"/>
  <c r="AH872" i="10"/>
  <c r="AH873" i="10"/>
  <c r="AH874" i="10"/>
  <c r="AH875" i="10"/>
  <c r="AH876" i="10"/>
  <c r="AH877" i="10"/>
  <c r="AH878" i="10"/>
  <c r="AH884" i="10"/>
  <c r="AH880" i="10"/>
  <c r="AH879" i="10"/>
  <c r="AH881" i="10"/>
  <c r="AH882" i="10"/>
  <c r="AH888" i="10"/>
  <c r="AH883" i="10"/>
  <c r="AH886" i="10"/>
  <c r="AH887" i="10"/>
  <c r="AH885" i="10"/>
  <c r="AH889" i="10"/>
  <c r="AH890" i="10"/>
  <c r="AH891" i="10"/>
  <c r="AH892" i="10"/>
  <c r="AH893" i="10"/>
  <c r="AH895" i="10"/>
  <c r="AH894" i="10"/>
  <c r="AH897" i="10"/>
  <c r="AH896" i="10"/>
  <c r="AH899" i="10"/>
  <c r="AH898" i="10"/>
  <c r="AH900" i="10"/>
  <c r="AH901" i="10"/>
  <c r="AH902" i="10"/>
  <c r="AH903" i="10"/>
  <c r="AH905" i="10"/>
  <c r="AH907" i="10"/>
  <c r="AH906" i="10"/>
  <c r="AH904" i="10"/>
  <c r="AH911" i="10"/>
  <c r="AH909" i="10"/>
  <c r="AH908" i="10"/>
  <c r="AH910" i="10"/>
  <c r="AH912" i="10"/>
  <c r="AH913" i="10"/>
  <c r="AH916" i="10"/>
  <c r="AH914" i="10"/>
  <c r="AH918" i="10"/>
  <c r="AH917" i="10"/>
  <c r="AH915" i="10"/>
  <c r="AH919" i="10"/>
  <c r="AH920" i="10"/>
  <c r="AH922" i="10"/>
  <c r="AH925" i="10"/>
  <c r="AH921" i="10"/>
  <c r="AH924" i="10"/>
  <c r="AH923" i="10"/>
  <c r="AH926" i="10"/>
  <c r="AH928" i="10"/>
  <c r="AH927" i="10"/>
  <c r="AH930" i="10"/>
  <c r="AH929" i="10"/>
  <c r="AH931" i="10"/>
  <c r="AH932" i="10"/>
  <c r="AH934" i="10"/>
  <c r="AH933" i="10"/>
  <c r="AH936" i="10"/>
  <c r="AH935" i="10"/>
  <c r="AH938" i="10"/>
  <c r="AH940" i="10"/>
  <c r="AH937" i="10"/>
  <c r="AH939" i="10"/>
  <c r="AH941" i="10"/>
  <c r="AH942" i="10"/>
  <c r="AH943" i="10"/>
  <c r="AH944" i="10"/>
  <c r="AH945" i="10"/>
  <c r="AH946" i="10"/>
  <c r="AH949" i="10"/>
  <c r="AH948" i="10"/>
  <c r="AH947" i="10"/>
  <c r="AH950" i="10"/>
  <c r="AH951" i="10"/>
  <c r="AH952" i="10"/>
  <c r="AH954" i="10"/>
  <c r="AH953" i="10"/>
  <c r="AH956" i="10"/>
  <c r="AH958" i="10"/>
  <c r="AH955" i="10"/>
  <c r="AH959" i="10"/>
  <c r="AH957" i="10"/>
  <c r="AH960" i="10"/>
  <c r="AH963" i="10"/>
  <c r="AH962" i="10"/>
  <c r="AH964" i="10"/>
  <c r="AH961" i="10"/>
  <c r="AH965" i="10"/>
  <c r="AH968" i="10"/>
  <c r="AH967" i="10"/>
  <c r="AH966" i="10"/>
  <c r="AH970" i="10"/>
  <c r="AH969" i="10"/>
  <c r="AH971" i="10"/>
  <c r="AH973" i="10"/>
  <c r="AH972" i="10"/>
  <c r="AH977" i="10"/>
  <c r="AH975" i="10"/>
  <c r="AH974" i="10"/>
  <c r="AH976" i="10"/>
  <c r="AH979" i="10"/>
  <c r="AH978" i="10"/>
  <c r="AH980" i="10"/>
  <c r="AH981" i="10"/>
  <c r="AH982" i="10"/>
  <c r="AH983" i="10"/>
  <c r="AH987" i="10"/>
  <c r="AH985" i="10"/>
  <c r="AH986" i="10"/>
  <c r="AH984" i="10"/>
  <c r="AH988" i="10"/>
  <c r="AH989" i="10"/>
  <c r="AH991" i="10"/>
  <c r="AH992" i="10"/>
  <c r="AH990" i="10"/>
  <c r="AH996" i="10"/>
  <c r="AH993" i="10"/>
  <c r="AH994" i="10"/>
  <c r="AH995" i="10"/>
  <c r="AH998" i="10"/>
  <c r="AH997" i="10"/>
  <c r="E1224" i="10"/>
  <c r="E618" i="10"/>
  <c r="E619" i="10"/>
  <c r="E620" i="10"/>
  <c r="E622" i="10"/>
  <c r="E621" i="10"/>
  <c r="E625" i="10"/>
  <c r="E627" i="10"/>
  <c r="E624" i="10"/>
  <c r="E623" i="10"/>
  <c r="E631" i="10"/>
  <c r="E626" i="10"/>
  <c r="E633" i="10"/>
  <c r="E628" i="10"/>
  <c r="E629" i="10"/>
  <c r="E635" i="10"/>
  <c r="E630" i="10"/>
  <c r="E634" i="10"/>
  <c r="E632" i="10"/>
  <c r="E636" i="10"/>
  <c r="E640" i="10"/>
  <c r="E637" i="10"/>
  <c r="E638" i="10"/>
  <c r="E642" i="10"/>
  <c r="E639" i="10"/>
  <c r="E641" i="10"/>
  <c r="E647" i="10"/>
  <c r="E643" i="10"/>
  <c r="E644" i="10"/>
  <c r="E645" i="10"/>
  <c r="E646" i="10"/>
  <c r="E649" i="10"/>
  <c r="E650" i="10"/>
  <c r="E648" i="10"/>
  <c r="E651" i="10"/>
  <c r="E652" i="10"/>
  <c r="E653" i="10"/>
  <c r="E657" i="10"/>
  <c r="E655" i="10"/>
  <c r="E654" i="10"/>
  <c r="E656" i="10"/>
  <c r="E659" i="10"/>
  <c r="E658" i="10"/>
  <c r="E660" i="10"/>
  <c r="E661" i="10"/>
  <c r="E663" i="10"/>
  <c r="E662" i="10"/>
  <c r="E664" i="10"/>
  <c r="E666" i="10"/>
  <c r="E665" i="10"/>
  <c r="E668" i="10"/>
  <c r="E667" i="10"/>
  <c r="E669" i="10"/>
  <c r="E670" i="10"/>
  <c r="E671" i="10"/>
  <c r="E672" i="10"/>
  <c r="E673" i="10"/>
  <c r="E674" i="10"/>
  <c r="E677" i="10"/>
  <c r="E679" i="10"/>
  <c r="E675" i="10"/>
  <c r="E676" i="10"/>
  <c r="E678" i="10"/>
  <c r="E680" i="10"/>
  <c r="E682" i="10"/>
  <c r="E681" i="10"/>
  <c r="E684" i="10"/>
  <c r="E683" i="10"/>
  <c r="E686" i="10"/>
  <c r="E685" i="10"/>
  <c r="E688" i="10"/>
  <c r="E691" i="10"/>
  <c r="E687" i="10"/>
  <c r="E689" i="10"/>
  <c r="E690" i="10"/>
  <c r="E693" i="10"/>
  <c r="E692" i="10"/>
  <c r="E697" i="10"/>
  <c r="E695" i="10"/>
  <c r="E694" i="10"/>
  <c r="E699" i="10"/>
  <c r="E696" i="10"/>
  <c r="E698" i="10"/>
  <c r="E701" i="10"/>
  <c r="E700" i="10"/>
  <c r="E702" i="10"/>
  <c r="E703" i="10"/>
  <c r="E704" i="10"/>
  <c r="E705" i="10"/>
  <c r="E706" i="10"/>
  <c r="E711" i="10"/>
  <c r="E708" i="10"/>
  <c r="E709" i="10"/>
  <c r="E707" i="10"/>
  <c r="E710" i="10"/>
  <c r="E714" i="10"/>
  <c r="E713" i="10"/>
  <c r="E712" i="10"/>
  <c r="E716" i="10"/>
  <c r="E715" i="10"/>
  <c r="E717" i="10"/>
  <c r="E718" i="10"/>
  <c r="E722" i="10"/>
  <c r="E719" i="10"/>
  <c r="E720" i="10"/>
  <c r="E721" i="10"/>
  <c r="E727" i="10"/>
  <c r="E723" i="10"/>
  <c r="E725" i="10"/>
  <c r="E724" i="10"/>
  <c r="E730" i="10"/>
  <c r="E726" i="10"/>
  <c r="E729" i="10"/>
  <c r="E728" i="10"/>
  <c r="E732" i="10"/>
  <c r="E734" i="10"/>
  <c r="E731" i="10"/>
  <c r="E733" i="10"/>
  <c r="E736" i="10"/>
  <c r="E737" i="10"/>
  <c r="E735" i="10"/>
  <c r="E739" i="10"/>
  <c r="E738" i="10"/>
  <c r="E740" i="10"/>
  <c r="E742" i="10"/>
  <c r="E741" i="10"/>
  <c r="E744" i="10"/>
  <c r="E743" i="10"/>
  <c r="E745" i="10"/>
  <c r="E746" i="10"/>
  <c r="E747" i="10"/>
  <c r="E748" i="10"/>
  <c r="E749" i="10"/>
  <c r="E750" i="10"/>
  <c r="E755" i="10"/>
  <c r="E751" i="10"/>
  <c r="E753" i="10"/>
  <c r="E752" i="10"/>
  <c r="E754" i="10"/>
  <c r="E757" i="10"/>
  <c r="E756" i="10"/>
  <c r="E758" i="10"/>
  <c r="E759" i="10"/>
  <c r="E760" i="10"/>
  <c r="E762" i="10"/>
  <c r="E761" i="10"/>
  <c r="E765" i="10"/>
  <c r="E764" i="10"/>
  <c r="E763" i="10"/>
  <c r="E766" i="10"/>
  <c r="E767" i="10"/>
  <c r="E768" i="10"/>
  <c r="E772" i="10"/>
  <c r="E770" i="10"/>
  <c r="E769" i="10"/>
  <c r="E771" i="10"/>
  <c r="E773" i="10"/>
  <c r="E775" i="10"/>
  <c r="E776" i="10"/>
  <c r="E774" i="10"/>
  <c r="E777" i="10"/>
  <c r="E779" i="10"/>
  <c r="E781" i="10"/>
  <c r="E780" i="10"/>
  <c r="E778" i="10"/>
  <c r="E784" i="10"/>
  <c r="E783" i="10"/>
  <c r="E782" i="10"/>
  <c r="E786" i="10"/>
  <c r="E788" i="10"/>
  <c r="E785" i="10"/>
  <c r="E790" i="10"/>
  <c r="E789" i="10"/>
  <c r="E787" i="10"/>
  <c r="E792" i="10"/>
  <c r="E793" i="10"/>
  <c r="E791" i="10"/>
  <c r="E795" i="10"/>
  <c r="E794" i="10"/>
  <c r="E797" i="10"/>
  <c r="E796" i="10"/>
  <c r="E798" i="10"/>
  <c r="E799" i="10"/>
  <c r="E800" i="10"/>
  <c r="E801" i="10"/>
  <c r="E802" i="10"/>
  <c r="E805" i="10"/>
  <c r="E803" i="10"/>
  <c r="E804" i="10"/>
  <c r="E807" i="10"/>
  <c r="E809" i="10"/>
  <c r="E808" i="10"/>
  <c r="E806" i="10"/>
  <c r="E810" i="10"/>
  <c r="E812" i="10"/>
  <c r="E811" i="10"/>
  <c r="E814" i="10"/>
  <c r="E815" i="10"/>
  <c r="E813" i="10"/>
  <c r="E816" i="10"/>
  <c r="E820" i="10"/>
  <c r="E818" i="10"/>
  <c r="E817" i="10"/>
  <c r="E819" i="10"/>
  <c r="E822" i="10"/>
  <c r="E821" i="10"/>
  <c r="E824" i="10"/>
  <c r="E823" i="10"/>
  <c r="E825" i="10"/>
  <c r="E829" i="10"/>
  <c r="E826" i="10"/>
  <c r="E827" i="10"/>
  <c r="E828" i="10"/>
  <c r="E831" i="10"/>
  <c r="E830" i="10"/>
  <c r="E832" i="10"/>
  <c r="E833" i="10"/>
  <c r="E834" i="10"/>
  <c r="E837" i="10"/>
  <c r="E836" i="10"/>
  <c r="E835" i="10"/>
  <c r="E838" i="10"/>
  <c r="E842" i="10"/>
  <c r="E839" i="10"/>
  <c r="E844" i="10"/>
  <c r="E840" i="10"/>
  <c r="E841" i="10"/>
  <c r="E843" i="10"/>
  <c r="E845" i="10"/>
  <c r="E846" i="10"/>
  <c r="E848" i="10"/>
  <c r="E847" i="10"/>
  <c r="E849" i="10"/>
  <c r="E850" i="10"/>
  <c r="E851" i="10"/>
  <c r="E852" i="10"/>
  <c r="E853" i="10"/>
  <c r="E858" i="10"/>
  <c r="E854" i="10"/>
  <c r="E855" i="10"/>
  <c r="E860" i="10"/>
  <c r="E856" i="10"/>
  <c r="E862" i="10"/>
  <c r="E857" i="10"/>
  <c r="E861" i="10"/>
  <c r="E859" i="10"/>
  <c r="E866" i="10"/>
  <c r="E864" i="10"/>
  <c r="E863" i="10"/>
  <c r="E865" i="10"/>
  <c r="E868" i="10"/>
  <c r="E869" i="10"/>
  <c r="E867" i="10"/>
  <c r="E870" i="10"/>
  <c r="E872" i="10"/>
  <c r="E871" i="10"/>
  <c r="E873" i="10"/>
  <c r="E874" i="10"/>
  <c r="E877" i="10"/>
  <c r="E875" i="10"/>
  <c r="E876" i="10"/>
  <c r="E880" i="10"/>
  <c r="E878" i="10"/>
  <c r="E879" i="10"/>
  <c r="E883" i="10"/>
  <c r="E882" i="10"/>
  <c r="E881" i="10"/>
  <c r="E886" i="10"/>
  <c r="E888" i="10"/>
  <c r="E884" i="10"/>
  <c r="E885" i="10"/>
  <c r="E890" i="10"/>
  <c r="E887" i="10"/>
  <c r="E892" i="10"/>
  <c r="E893" i="10"/>
  <c r="E889" i="10"/>
  <c r="E891" i="10"/>
  <c r="E894" i="10"/>
  <c r="E895" i="10"/>
  <c r="E896" i="10"/>
  <c r="E897" i="10"/>
  <c r="E900" i="10"/>
  <c r="E902" i="10"/>
  <c r="E898" i="10"/>
  <c r="E899" i="10"/>
  <c r="E901" i="10"/>
  <c r="E903" i="10"/>
  <c r="E906" i="10"/>
  <c r="E904" i="10"/>
  <c r="E908" i="10"/>
  <c r="E905" i="10"/>
  <c r="E907" i="10"/>
  <c r="E909" i="10"/>
  <c r="E912" i="10"/>
  <c r="E911" i="10"/>
  <c r="E910" i="10"/>
  <c r="E913" i="10"/>
  <c r="E914" i="10"/>
  <c r="E915" i="10"/>
  <c r="E917" i="10"/>
  <c r="E918" i="10"/>
  <c r="E916" i="10"/>
  <c r="E919" i="10"/>
  <c r="E920" i="10"/>
  <c r="E921" i="10"/>
  <c r="E923" i="10"/>
  <c r="E924" i="10"/>
  <c r="E922" i="10"/>
  <c r="E927" i="10"/>
  <c r="E928" i="10"/>
  <c r="E925" i="10"/>
  <c r="E926" i="10"/>
  <c r="E931" i="10"/>
  <c r="E929" i="10"/>
  <c r="E930" i="10"/>
  <c r="E934" i="10"/>
  <c r="E933" i="10"/>
  <c r="E932" i="10"/>
  <c r="E936" i="10"/>
  <c r="E935" i="10"/>
  <c r="E937" i="10"/>
  <c r="E939" i="10"/>
  <c r="E940" i="10"/>
  <c r="E938" i="10"/>
  <c r="E941" i="10"/>
  <c r="E943" i="10"/>
  <c r="E942" i="10"/>
  <c r="E944" i="10"/>
  <c r="E946" i="10"/>
  <c r="E950" i="10"/>
  <c r="E945" i="10"/>
  <c r="E947" i="10"/>
  <c r="E948" i="10"/>
  <c r="E951" i="10"/>
  <c r="E949" i="10"/>
  <c r="E952" i="10"/>
  <c r="E956" i="10"/>
  <c r="E953" i="10"/>
  <c r="E954" i="10"/>
  <c r="E960" i="10"/>
  <c r="E958" i="10"/>
  <c r="E955" i="10"/>
  <c r="E957" i="10"/>
  <c r="E962" i="10"/>
  <c r="E959" i="10"/>
  <c r="E961" i="10"/>
  <c r="E966" i="10"/>
  <c r="E964" i="10"/>
  <c r="E963" i="10"/>
  <c r="E965" i="10"/>
  <c r="E968" i="10"/>
  <c r="E967" i="10"/>
  <c r="E969" i="10"/>
  <c r="E973" i="10"/>
  <c r="E970" i="10"/>
  <c r="E971" i="10"/>
  <c r="E972" i="10"/>
  <c r="E974" i="10"/>
  <c r="E975" i="10"/>
  <c r="E976" i="10"/>
  <c r="E978" i="10"/>
  <c r="E977" i="10"/>
  <c r="E980" i="10"/>
  <c r="E979" i="10"/>
  <c r="E984" i="10"/>
  <c r="E982" i="10"/>
  <c r="E981" i="10"/>
  <c r="E983" i="10"/>
  <c r="E986" i="10"/>
  <c r="E987" i="10"/>
  <c r="E985" i="10"/>
  <c r="E989" i="10"/>
  <c r="E988" i="10"/>
  <c r="E991" i="10"/>
  <c r="E990" i="10"/>
  <c r="E992" i="10"/>
  <c r="E993" i="10"/>
  <c r="E996" i="10"/>
  <c r="E994" i="10"/>
  <c r="E995" i="10"/>
  <c r="E997" i="10"/>
  <c r="E998" i="10"/>
  <c r="AI1224" i="10"/>
  <c r="AI619" i="10"/>
  <c r="AI620" i="10"/>
  <c r="AI618" i="10"/>
  <c r="AI622" i="10"/>
  <c r="AI621" i="10"/>
  <c r="AI625" i="10"/>
  <c r="AI623" i="10"/>
  <c r="AI624" i="10"/>
  <c r="AI626" i="10"/>
  <c r="AI627" i="10"/>
  <c r="AI630" i="10"/>
  <c r="AI631" i="10"/>
  <c r="AI628" i="10"/>
  <c r="AI629" i="10"/>
  <c r="AI635" i="10"/>
  <c r="AI633" i="10"/>
  <c r="AI637" i="10"/>
  <c r="AI632" i="10"/>
  <c r="AI634" i="10"/>
  <c r="AI639" i="10"/>
  <c r="AI636" i="10"/>
  <c r="AI638" i="10"/>
  <c r="AI640" i="10"/>
  <c r="AI642" i="10"/>
  <c r="AI641" i="10"/>
  <c r="AI643" i="10"/>
  <c r="AI647" i="10"/>
  <c r="AI645" i="10"/>
  <c r="AI644" i="10"/>
  <c r="AI648" i="10"/>
  <c r="AI646" i="10"/>
  <c r="AI650" i="10"/>
  <c r="AI651" i="10"/>
  <c r="AI649" i="10"/>
  <c r="AI652" i="10"/>
  <c r="AI653" i="10"/>
  <c r="AI655" i="10"/>
  <c r="AI654" i="10"/>
  <c r="AI657" i="10"/>
  <c r="AI659" i="10"/>
  <c r="AI656" i="10"/>
  <c r="AI658" i="10"/>
  <c r="AI663" i="10"/>
  <c r="AI661" i="10"/>
  <c r="AI660" i="10"/>
  <c r="AI662" i="10"/>
  <c r="AI664" i="10"/>
  <c r="AI665" i="10"/>
  <c r="AI667" i="10"/>
  <c r="AI666" i="10"/>
  <c r="AI670" i="10"/>
  <c r="AI671" i="10"/>
  <c r="AI668" i="10"/>
  <c r="AI669" i="10"/>
  <c r="AI672" i="10"/>
  <c r="AI674" i="10"/>
  <c r="AI675" i="10"/>
  <c r="AI673" i="10"/>
  <c r="AI677" i="10"/>
  <c r="AI676" i="10"/>
  <c r="AI678" i="10"/>
  <c r="AI679" i="10"/>
  <c r="AI681" i="10"/>
  <c r="AI680" i="10"/>
  <c r="AI683" i="10"/>
  <c r="AI684" i="10"/>
  <c r="AI682" i="10"/>
  <c r="AI686" i="10"/>
  <c r="AI687" i="10"/>
  <c r="AI685" i="10"/>
  <c r="AI689" i="10"/>
  <c r="AI691" i="10"/>
  <c r="AI688" i="10"/>
  <c r="AI692" i="10"/>
  <c r="AI693" i="10"/>
  <c r="AI690" i="10"/>
  <c r="AI694" i="10"/>
  <c r="AI695" i="10"/>
  <c r="AI697" i="10"/>
  <c r="AI696" i="10"/>
  <c r="AI699" i="10"/>
  <c r="AI698" i="10"/>
  <c r="AI701" i="10"/>
  <c r="AI703" i="10"/>
  <c r="AI700" i="10"/>
  <c r="AI705" i="10"/>
  <c r="AI702" i="10"/>
  <c r="AI704" i="10"/>
  <c r="AI708" i="10"/>
  <c r="AI707" i="10"/>
  <c r="AI706" i="10"/>
  <c r="AI709" i="10"/>
  <c r="AI711" i="10"/>
  <c r="AI710" i="10"/>
  <c r="AI714" i="10"/>
  <c r="AI713" i="10"/>
  <c r="AI712" i="10"/>
  <c r="AI715" i="10"/>
  <c r="AI718" i="10"/>
  <c r="AI716" i="10"/>
  <c r="AI717" i="10"/>
  <c r="AI720" i="10"/>
  <c r="AI719" i="10"/>
  <c r="AI724" i="10"/>
  <c r="AI722" i="10"/>
  <c r="AI726" i="10"/>
  <c r="AI721" i="10"/>
  <c r="AI727" i="10"/>
  <c r="AI728" i="10"/>
  <c r="AI723" i="10"/>
  <c r="AI725" i="10"/>
  <c r="AI729" i="10"/>
  <c r="AI730" i="10"/>
  <c r="AI731" i="10"/>
  <c r="AI733" i="10"/>
  <c r="AI732" i="10"/>
  <c r="AI736" i="10"/>
  <c r="AI734" i="10"/>
  <c r="AI735" i="10"/>
  <c r="AI738" i="10"/>
  <c r="AI739" i="10"/>
  <c r="AI741" i="10"/>
  <c r="AI737" i="10"/>
  <c r="AI740" i="10"/>
  <c r="AI742" i="10"/>
  <c r="AI743" i="10"/>
  <c r="AI747" i="10"/>
  <c r="AI744" i="10"/>
  <c r="AI746" i="10"/>
  <c r="AI745" i="10"/>
  <c r="AI748" i="10"/>
  <c r="AI751" i="10"/>
  <c r="AI750" i="10"/>
  <c r="AI749" i="10"/>
  <c r="AI752" i="10"/>
  <c r="AI753" i="10"/>
  <c r="AI754" i="10"/>
  <c r="AI757" i="10"/>
  <c r="AI755" i="10"/>
  <c r="AI756" i="10"/>
  <c r="AI758" i="10"/>
  <c r="AI760" i="10"/>
  <c r="AI759" i="10"/>
  <c r="AI763" i="10"/>
  <c r="AI762" i="10"/>
  <c r="AI761" i="10"/>
  <c r="AI766" i="10"/>
  <c r="AI765" i="10"/>
  <c r="AI764" i="10"/>
  <c r="AI768" i="10"/>
  <c r="AI767" i="10"/>
  <c r="AI769" i="10"/>
  <c r="AI773" i="10"/>
  <c r="AI770" i="10"/>
  <c r="AI771" i="10"/>
  <c r="AI772" i="10"/>
  <c r="AI776" i="10"/>
  <c r="AI774" i="10"/>
  <c r="AI775" i="10"/>
  <c r="AI779" i="10"/>
  <c r="AI778" i="10"/>
  <c r="AI777" i="10"/>
  <c r="AI780" i="10"/>
  <c r="AI781" i="10"/>
  <c r="AI782" i="10"/>
  <c r="AI783" i="10"/>
  <c r="AI784" i="10"/>
  <c r="AI786" i="10"/>
  <c r="AI785" i="10"/>
  <c r="AI787" i="10"/>
  <c r="AI788" i="10"/>
  <c r="AI789" i="10"/>
  <c r="AI790" i="10"/>
  <c r="AI791" i="10"/>
  <c r="AI794" i="10"/>
  <c r="AI795" i="10"/>
  <c r="AI792" i="10"/>
  <c r="AI793" i="10"/>
  <c r="AI796" i="10"/>
  <c r="AI797" i="10"/>
  <c r="AI799" i="10"/>
  <c r="AI801" i="10"/>
  <c r="AI798" i="10"/>
  <c r="AI800" i="10"/>
  <c r="AI802" i="10"/>
  <c r="AI803" i="10"/>
  <c r="AI805" i="10"/>
  <c r="AI807" i="10"/>
  <c r="AI804" i="10"/>
  <c r="AI809" i="10"/>
  <c r="AI811" i="10"/>
  <c r="AI808" i="10"/>
  <c r="AI806" i="10"/>
  <c r="AI810" i="10"/>
  <c r="AI812" i="10"/>
  <c r="AI813" i="10"/>
  <c r="AI816" i="10"/>
  <c r="AI814" i="10"/>
  <c r="AI815" i="10"/>
  <c r="AI818" i="10"/>
  <c r="AI820" i="10"/>
  <c r="AI817" i="10"/>
  <c r="AI819" i="10"/>
  <c r="AI821" i="10"/>
  <c r="AI822" i="10"/>
  <c r="AI823" i="10"/>
  <c r="AI824" i="10"/>
  <c r="AI825" i="10"/>
  <c r="AI826" i="10"/>
  <c r="AI828" i="10"/>
  <c r="AI827" i="10"/>
  <c r="AI829" i="10"/>
  <c r="AI830" i="10"/>
  <c r="AI832" i="10"/>
  <c r="AI831" i="10"/>
  <c r="AI833" i="10"/>
  <c r="AI834" i="10"/>
  <c r="AI837" i="10"/>
  <c r="AI836" i="10"/>
  <c r="AI835" i="10"/>
  <c r="AI838" i="10"/>
  <c r="AI839" i="10"/>
  <c r="AI840" i="10"/>
  <c r="AI844" i="10"/>
  <c r="AI841" i="10"/>
  <c r="AI842" i="10"/>
  <c r="AI843" i="10"/>
  <c r="AI845" i="10"/>
  <c r="AI848" i="10"/>
  <c r="AI846" i="10"/>
  <c r="AI847" i="10"/>
  <c r="AI850" i="10"/>
  <c r="AI852" i="10"/>
  <c r="AI849" i="10"/>
  <c r="AI851" i="10"/>
  <c r="AI853" i="10"/>
  <c r="AI855" i="10"/>
  <c r="AI854" i="10"/>
  <c r="AI856" i="10"/>
  <c r="AI857" i="10"/>
  <c r="AI859" i="10"/>
  <c r="AI858" i="10"/>
  <c r="AI860" i="10"/>
  <c r="AI862" i="10"/>
  <c r="AI861" i="10"/>
  <c r="AI864" i="10"/>
  <c r="AI863" i="10"/>
  <c r="AI866" i="10"/>
  <c r="AI868" i="10"/>
  <c r="AI870" i="10"/>
  <c r="AI867" i="10"/>
  <c r="AI865" i="10"/>
  <c r="AI869" i="10"/>
  <c r="AI872" i="10"/>
  <c r="AI871" i="10"/>
  <c r="AI874" i="10"/>
  <c r="AI873" i="10"/>
  <c r="AI876" i="10"/>
  <c r="AI877" i="10"/>
  <c r="AI875" i="10"/>
  <c r="AI879" i="10"/>
  <c r="AI878" i="10"/>
  <c r="AI881" i="10"/>
  <c r="AI880" i="10"/>
  <c r="AI882" i="10"/>
  <c r="AI883" i="10"/>
  <c r="AI884" i="10"/>
  <c r="AI885" i="10"/>
  <c r="AI886" i="10"/>
  <c r="AI887" i="10"/>
  <c r="AI890" i="10"/>
  <c r="AI888" i="10"/>
  <c r="AI889" i="10"/>
  <c r="AI891" i="10"/>
  <c r="AI892" i="10"/>
  <c r="AI893" i="10"/>
  <c r="AI895" i="10"/>
  <c r="AI894" i="10"/>
  <c r="AI896" i="10"/>
  <c r="AI897" i="10"/>
  <c r="AI898" i="10"/>
  <c r="AI899" i="10"/>
  <c r="AI902" i="10"/>
  <c r="AI900" i="10"/>
  <c r="AI904" i="10"/>
  <c r="AI901" i="10"/>
  <c r="AI903" i="10"/>
  <c r="AI907" i="10"/>
  <c r="AI906" i="10"/>
  <c r="AI905" i="10"/>
  <c r="AI908" i="10"/>
  <c r="AI909" i="10"/>
  <c r="AI910" i="10"/>
  <c r="AI912" i="10"/>
  <c r="AI913" i="10"/>
  <c r="AI911" i="10"/>
  <c r="AI916" i="10"/>
  <c r="AI914" i="10"/>
  <c r="AI915" i="10"/>
  <c r="AI917" i="10"/>
  <c r="AI918" i="10"/>
  <c r="AI920" i="10"/>
  <c r="AI919" i="10"/>
  <c r="AI921" i="10"/>
  <c r="AI922" i="10"/>
  <c r="AI926" i="10"/>
  <c r="AI924" i="10"/>
  <c r="AI923" i="10"/>
  <c r="AI928" i="10"/>
  <c r="AI927" i="10"/>
  <c r="AI929" i="10"/>
  <c r="AI925" i="10"/>
  <c r="AI930" i="10"/>
  <c r="AI932" i="10"/>
  <c r="AI931" i="10"/>
  <c r="AI933" i="10"/>
  <c r="AI935" i="10"/>
  <c r="AI937" i="10"/>
  <c r="AI934" i="10"/>
  <c r="AI936" i="10"/>
  <c r="AI939" i="10"/>
  <c r="AI938" i="10"/>
  <c r="AI941" i="10"/>
  <c r="AI940" i="10"/>
  <c r="AI943" i="10"/>
  <c r="AI946" i="10"/>
  <c r="AI944" i="10"/>
  <c r="AI942" i="10"/>
  <c r="AI948" i="10"/>
  <c r="AI945" i="10"/>
  <c r="AI950" i="10"/>
  <c r="AI947" i="10"/>
  <c r="AI949" i="10"/>
  <c r="AI954" i="10"/>
  <c r="AI951" i="10"/>
  <c r="AI952" i="10"/>
  <c r="AI955" i="10"/>
  <c r="AI953" i="10"/>
  <c r="AI957" i="10"/>
  <c r="AI956" i="10"/>
  <c r="AI960" i="10"/>
  <c r="AI958" i="10"/>
  <c r="AI959" i="10"/>
  <c r="AI963" i="10"/>
  <c r="AI961" i="10"/>
  <c r="AI964" i="10"/>
  <c r="AI962" i="10"/>
  <c r="AI966" i="10"/>
  <c r="AI965" i="10"/>
  <c r="AI968" i="10"/>
  <c r="AI967" i="10"/>
  <c r="AI973" i="10"/>
  <c r="AI970" i="10"/>
  <c r="AI969" i="10"/>
  <c r="AI971" i="10"/>
  <c r="AI975" i="10"/>
  <c r="AI972" i="10"/>
  <c r="AI974" i="10"/>
  <c r="AI977" i="10"/>
  <c r="AI976" i="10"/>
  <c r="AI983" i="10"/>
  <c r="AI978" i="10"/>
  <c r="AI979" i="10"/>
  <c r="AI981" i="10"/>
  <c r="AI982" i="10"/>
  <c r="AI980" i="10"/>
  <c r="AI985" i="10"/>
  <c r="AI984" i="10"/>
  <c r="AI988" i="10"/>
  <c r="AI986" i="10"/>
  <c r="AI989" i="10"/>
  <c r="AI987" i="10"/>
  <c r="AI993" i="10"/>
  <c r="AI990" i="10"/>
  <c r="AI992" i="10"/>
  <c r="AI991" i="10"/>
  <c r="AI994" i="10"/>
  <c r="AI996" i="10"/>
  <c r="AI995" i="10"/>
  <c r="AI997" i="10"/>
  <c r="AI998" i="10"/>
  <c r="Y1224" i="10"/>
  <c r="Y619" i="10"/>
  <c r="Y621" i="10"/>
  <c r="Y622" i="10"/>
  <c r="Y620" i="10"/>
  <c r="Y623" i="10"/>
  <c r="Y624" i="10"/>
  <c r="Y626" i="10"/>
  <c r="Y625" i="10"/>
  <c r="Y630" i="10"/>
  <c r="Y628" i="10"/>
  <c r="Y627" i="10"/>
  <c r="Y629" i="10"/>
  <c r="Y631" i="10"/>
  <c r="Y635" i="10"/>
  <c r="Y634" i="10"/>
  <c r="Y633" i="10"/>
  <c r="Y632" i="10"/>
  <c r="Y636" i="10"/>
  <c r="Y647" i="10"/>
  <c r="Y645" i="10"/>
  <c r="Y646" i="10"/>
  <c r="Y652" i="10"/>
  <c r="Y650" i="10"/>
  <c r="Y648" i="10"/>
  <c r="Y649" i="10"/>
  <c r="Y651" i="10"/>
  <c r="Y653" i="10"/>
  <c r="Y654" i="10"/>
  <c r="Y656" i="10"/>
  <c r="Y655" i="10"/>
  <c r="Y659" i="10"/>
  <c r="Y657" i="10"/>
  <c r="Y658" i="10"/>
  <c r="Y662" i="10"/>
  <c r="Y661" i="10"/>
  <c r="Y660" i="10"/>
  <c r="Y664" i="10"/>
  <c r="Y663" i="10"/>
  <c r="Y666" i="10"/>
  <c r="Y665" i="10"/>
  <c r="Y668" i="10"/>
  <c r="Y671" i="10"/>
  <c r="Y667" i="10"/>
  <c r="Y670" i="10"/>
  <c r="Y669" i="10"/>
  <c r="Y672" i="10"/>
  <c r="Y673" i="10"/>
  <c r="Y674" i="10"/>
  <c r="Y676" i="10"/>
  <c r="Y677" i="10"/>
  <c r="Y675" i="10"/>
  <c r="Y679" i="10"/>
  <c r="Y678" i="10"/>
  <c r="Y683" i="10"/>
  <c r="Y681" i="10"/>
  <c r="Y680" i="10"/>
  <c r="Y682" i="10"/>
  <c r="Y686" i="10"/>
  <c r="Y684" i="10"/>
  <c r="Y685" i="10"/>
  <c r="Y688" i="10"/>
  <c r="Y687" i="10"/>
  <c r="Y690" i="10"/>
  <c r="Y692" i="10"/>
  <c r="Y689" i="10"/>
  <c r="Y691" i="10"/>
  <c r="Y693" i="10"/>
  <c r="Y694" i="10"/>
  <c r="Y695" i="10"/>
  <c r="Y696" i="10"/>
  <c r="Y698" i="10"/>
  <c r="Y697" i="10"/>
  <c r="Y701" i="10"/>
  <c r="Y700" i="10"/>
  <c r="Y699" i="10"/>
  <c r="Y702" i="10"/>
  <c r="Y707" i="10"/>
  <c r="Y704" i="10"/>
  <c r="Y703" i="10"/>
  <c r="Y709" i="10"/>
  <c r="Y705" i="10"/>
  <c r="Y706" i="10"/>
  <c r="Y711" i="10"/>
  <c r="Y708" i="10"/>
  <c r="Y713" i="10"/>
  <c r="Y710" i="10"/>
  <c r="Y712" i="10"/>
  <c r="Y715" i="10"/>
  <c r="Y714" i="10"/>
  <c r="Y716" i="10"/>
  <c r="Y717" i="10"/>
  <c r="Y718" i="10"/>
  <c r="Y720" i="10"/>
  <c r="Y719" i="10"/>
  <c r="Y721" i="10"/>
  <c r="Y722" i="10"/>
  <c r="Y724" i="10"/>
  <c r="Y723" i="10"/>
  <c r="Y725" i="10"/>
  <c r="Y726" i="10"/>
  <c r="Y728" i="10"/>
  <c r="Y727" i="10"/>
  <c r="Y729" i="10"/>
  <c r="Y732" i="10"/>
  <c r="Y730" i="10"/>
  <c r="Y733" i="10"/>
  <c r="Y734" i="10"/>
  <c r="Y731" i="10"/>
  <c r="Y736" i="10"/>
  <c r="Y735" i="10"/>
  <c r="Y737" i="10"/>
  <c r="Y738" i="10"/>
  <c r="Y741" i="10"/>
  <c r="Y739" i="10"/>
  <c r="Y740" i="10"/>
  <c r="Y742" i="10"/>
  <c r="Y743" i="10"/>
  <c r="Y744" i="10"/>
  <c r="Y747" i="10"/>
  <c r="Y745" i="10"/>
  <c r="Y746" i="10"/>
  <c r="Y749" i="10"/>
  <c r="Y748" i="10"/>
  <c r="Y752" i="10"/>
  <c r="Y751" i="10"/>
  <c r="Y750" i="10"/>
  <c r="Y753" i="10"/>
  <c r="Y755" i="10"/>
  <c r="Y754" i="10"/>
  <c r="Y756" i="10"/>
  <c r="Y758" i="10"/>
  <c r="Y757" i="10"/>
  <c r="Y760" i="10"/>
  <c r="Y759" i="10"/>
  <c r="Y762" i="10"/>
  <c r="Y761" i="10"/>
  <c r="Y765" i="10"/>
  <c r="Y763" i="10"/>
  <c r="Y764" i="10"/>
  <c r="Y766" i="10"/>
  <c r="Y768" i="10"/>
  <c r="Y767" i="10"/>
  <c r="Y770" i="10"/>
  <c r="Y769" i="10"/>
  <c r="Y772" i="10"/>
  <c r="Y771" i="10"/>
  <c r="Y774" i="10"/>
  <c r="Y775" i="10"/>
  <c r="Y773" i="10"/>
  <c r="Y776" i="10"/>
  <c r="Y777" i="10"/>
  <c r="Y779" i="10"/>
  <c r="Y780" i="10"/>
  <c r="Y778" i="10"/>
  <c r="Y783" i="10"/>
  <c r="Y781" i="10"/>
  <c r="Y782" i="10"/>
  <c r="Y785" i="10"/>
  <c r="Y788" i="10"/>
  <c r="Y784" i="10"/>
  <c r="Y787" i="10"/>
  <c r="Y791" i="10"/>
  <c r="Y790" i="10"/>
  <c r="Y794" i="10"/>
  <c r="Y792" i="10"/>
  <c r="Y793" i="10"/>
  <c r="Y796" i="10"/>
  <c r="Y795" i="10"/>
  <c r="Y798" i="10"/>
  <c r="Y797" i="10"/>
  <c r="Y799" i="10"/>
  <c r="Y801" i="10"/>
  <c r="Y800" i="10"/>
  <c r="Y803" i="10"/>
  <c r="Y802" i="10"/>
  <c r="Y804" i="10"/>
  <c r="Y805" i="10"/>
  <c r="Y806" i="10"/>
  <c r="Y808" i="10"/>
  <c r="Y807" i="10"/>
  <c r="Y812" i="10"/>
  <c r="Y810" i="10"/>
  <c r="Y809" i="10"/>
  <c r="Y811" i="10"/>
  <c r="Y814" i="10"/>
  <c r="Y813" i="10"/>
  <c r="Y816" i="10"/>
  <c r="Y815" i="10"/>
  <c r="Y818" i="10"/>
  <c r="Y821" i="10"/>
  <c r="Y817" i="10"/>
  <c r="Y820" i="10"/>
  <c r="Y827" i="10"/>
  <c r="Y826" i="10"/>
  <c r="Y829" i="10"/>
  <c r="Y828" i="10"/>
  <c r="Y830" i="10"/>
  <c r="Y832" i="10"/>
  <c r="Y831" i="10"/>
  <c r="Y833" i="10"/>
  <c r="Y835" i="10"/>
  <c r="Y834" i="10"/>
  <c r="Y837" i="10"/>
  <c r="Y839" i="10"/>
  <c r="Y836" i="10"/>
  <c r="Y838" i="10"/>
  <c r="Y840" i="10"/>
  <c r="Y841" i="10"/>
  <c r="Y842" i="10"/>
  <c r="Y844" i="10"/>
  <c r="Y843" i="10"/>
  <c r="Y845" i="10"/>
  <c r="Y847" i="10"/>
  <c r="Y848" i="10"/>
  <c r="Y846" i="10"/>
  <c r="Y850" i="10"/>
  <c r="Y849" i="10"/>
  <c r="Y853" i="10"/>
  <c r="Y851" i="10"/>
  <c r="Y852" i="10"/>
  <c r="Y855" i="10"/>
  <c r="Y857" i="10"/>
  <c r="Y854" i="10"/>
  <c r="Y856" i="10"/>
  <c r="Y860" i="10"/>
  <c r="Y858" i="10"/>
  <c r="Y859" i="10"/>
  <c r="Y861" i="10"/>
  <c r="Y862" i="10"/>
  <c r="Y863" i="10"/>
  <c r="Y866" i="10"/>
  <c r="Y864" i="10"/>
  <c r="Y868" i="10"/>
  <c r="Y865" i="10"/>
  <c r="Y871" i="10"/>
  <c r="Y867" i="10"/>
  <c r="Y869" i="10"/>
  <c r="Y870" i="10"/>
  <c r="Y873" i="10"/>
  <c r="Y872" i="10"/>
  <c r="Y876" i="10"/>
  <c r="Y875" i="10"/>
  <c r="Y874" i="10"/>
  <c r="Y878" i="10"/>
  <c r="Y877" i="10"/>
  <c r="Y879" i="10"/>
  <c r="Y880" i="10"/>
  <c r="Y881" i="10"/>
  <c r="Y882" i="10"/>
  <c r="Y883" i="10"/>
  <c r="Y885" i="10"/>
  <c r="Y884" i="10"/>
  <c r="Y886" i="10"/>
  <c r="Y889" i="10"/>
  <c r="Y891" i="10"/>
  <c r="Y887" i="10"/>
  <c r="Y888" i="10"/>
  <c r="Y890" i="10"/>
  <c r="Y893" i="10"/>
  <c r="Y894" i="10"/>
  <c r="Y892" i="10"/>
  <c r="Y895" i="10"/>
  <c r="Y896" i="10"/>
  <c r="Y897" i="10"/>
  <c r="Y899" i="10"/>
  <c r="Y898" i="10"/>
  <c r="Y901" i="10"/>
  <c r="Y900" i="10"/>
  <c r="Y904" i="10"/>
  <c r="Y902" i="10"/>
  <c r="Y903" i="10"/>
  <c r="Y905" i="10"/>
  <c r="Y906" i="10"/>
  <c r="Y907" i="10"/>
  <c r="Y909" i="10"/>
  <c r="Y908" i="10"/>
  <c r="Y910" i="10"/>
  <c r="Y911" i="10"/>
  <c r="Y915" i="10"/>
  <c r="Y914" i="10"/>
  <c r="Y912" i="10"/>
  <c r="Y913" i="10"/>
  <c r="Y916" i="10"/>
  <c r="Y918" i="10"/>
  <c r="Y917" i="10"/>
  <c r="Y919" i="10"/>
  <c r="Y921" i="10"/>
  <c r="Y922" i="10"/>
  <c r="Y920" i="10"/>
  <c r="Y926" i="10"/>
  <c r="Y923" i="10"/>
  <c r="Y924" i="10"/>
  <c r="Y925" i="10"/>
  <c r="Y927" i="10"/>
  <c r="Y928" i="10"/>
  <c r="Y931" i="10"/>
  <c r="Y932" i="10"/>
  <c r="Y929" i="10"/>
  <c r="Y930" i="10"/>
  <c r="Y934" i="10"/>
  <c r="Y936" i="10"/>
  <c r="Y933" i="10"/>
  <c r="Y940" i="10"/>
  <c r="Y935" i="10"/>
  <c r="Y937" i="10"/>
  <c r="Y938" i="10"/>
  <c r="Y941" i="10"/>
  <c r="Y939" i="10"/>
  <c r="Y942" i="10"/>
  <c r="Y944" i="10"/>
  <c r="Y943" i="10"/>
  <c r="Y946" i="10"/>
  <c r="Y950" i="10"/>
  <c r="Y948" i="10"/>
  <c r="Y945" i="10"/>
  <c r="Y947" i="10"/>
  <c r="Y954" i="10"/>
  <c r="Y949" i="10"/>
  <c r="Y952" i="10"/>
  <c r="Y951" i="10"/>
  <c r="Y956" i="10"/>
  <c r="Y953" i="10"/>
  <c r="Y955" i="10"/>
  <c r="Y957" i="10"/>
  <c r="Y958" i="10"/>
  <c r="Y959" i="10"/>
  <c r="Y960" i="10"/>
  <c r="Y961" i="10"/>
  <c r="Y962" i="10"/>
  <c r="Y963" i="10"/>
  <c r="Y964" i="10"/>
  <c r="Y966" i="10"/>
  <c r="Y965" i="10"/>
  <c r="Y967" i="10"/>
  <c r="Y968" i="10"/>
  <c r="Y969" i="10"/>
  <c r="Y971" i="10"/>
  <c r="Y970" i="10"/>
  <c r="Y973" i="10"/>
  <c r="Y972" i="10"/>
  <c r="Y975" i="10"/>
  <c r="Y974" i="10"/>
  <c r="Y978" i="10"/>
  <c r="Y977" i="10"/>
  <c r="Y976" i="10"/>
  <c r="Y981" i="10"/>
  <c r="Y980" i="10"/>
  <c r="Y979" i="10"/>
  <c r="Y982" i="10"/>
  <c r="Y985" i="10"/>
  <c r="Y983" i="10"/>
  <c r="Y984" i="10"/>
  <c r="Y987" i="10"/>
  <c r="Y986" i="10"/>
  <c r="Y989" i="10"/>
  <c r="Y988" i="10"/>
  <c r="Y991" i="10"/>
  <c r="Y993" i="10"/>
  <c r="Y990" i="10"/>
  <c r="Y992" i="10"/>
  <c r="Y994" i="10"/>
  <c r="Y997" i="10"/>
  <c r="Y995" i="10"/>
  <c r="Y996" i="10"/>
  <c r="Y998" i="10"/>
  <c r="AL1224" i="10"/>
  <c r="AL619" i="10"/>
  <c r="AL618" i="10"/>
  <c r="AL621" i="10"/>
  <c r="AL620" i="10"/>
  <c r="AL623" i="10"/>
  <c r="AL625" i="10"/>
  <c r="AL622" i="10"/>
  <c r="AL627" i="10"/>
  <c r="AL624" i="10"/>
  <c r="AL626" i="10"/>
  <c r="AL628" i="10"/>
  <c r="AL629" i="10"/>
  <c r="AL630" i="10"/>
  <c r="AL632" i="10"/>
  <c r="AL631" i="10"/>
  <c r="AL635" i="10"/>
  <c r="AL634" i="10"/>
  <c r="AL633" i="10"/>
  <c r="AL637" i="10"/>
  <c r="AL636" i="10"/>
  <c r="AL639" i="10"/>
  <c r="AL643" i="10"/>
  <c r="AL641" i="10"/>
  <c r="AL638" i="10"/>
  <c r="AL644" i="10"/>
  <c r="AL640" i="10"/>
  <c r="AL642" i="10"/>
  <c r="AL647" i="10"/>
  <c r="AL649" i="10"/>
  <c r="AL645" i="10"/>
  <c r="AL646" i="10"/>
  <c r="AL648" i="10"/>
  <c r="AL650" i="10"/>
  <c r="AL652" i="10"/>
  <c r="AL651" i="10"/>
  <c r="AL654" i="10"/>
  <c r="AL653" i="10"/>
  <c r="AL655" i="10"/>
  <c r="AL659" i="10"/>
  <c r="AL656" i="10"/>
  <c r="AL657" i="10"/>
  <c r="AL661" i="10"/>
  <c r="AL662" i="10"/>
  <c r="AL658" i="10"/>
  <c r="AL664" i="10"/>
  <c r="AL660" i="10"/>
  <c r="AL666" i="10"/>
  <c r="AL663" i="10"/>
  <c r="AL668" i="10"/>
  <c r="AL665" i="10"/>
  <c r="AL670" i="10"/>
  <c r="AL667" i="10"/>
  <c r="AL669" i="10"/>
  <c r="AL671" i="10"/>
  <c r="AL672" i="10"/>
  <c r="AL674" i="10"/>
  <c r="AL673" i="10"/>
  <c r="AL675" i="10"/>
  <c r="AL676" i="10"/>
  <c r="AL677" i="10"/>
  <c r="AL678" i="10"/>
  <c r="AL681" i="10"/>
  <c r="AL679" i="10"/>
  <c r="AL680" i="10"/>
  <c r="AL684" i="10"/>
  <c r="AL682" i="10"/>
  <c r="AL683" i="10"/>
  <c r="AL686" i="10"/>
  <c r="AL687" i="10"/>
  <c r="AL685" i="10"/>
  <c r="AL688" i="10"/>
  <c r="AL689" i="10"/>
  <c r="AL690" i="10"/>
  <c r="AL691" i="10"/>
  <c r="AL693" i="10"/>
  <c r="AL692" i="10"/>
  <c r="AL694" i="10"/>
  <c r="AL696" i="10"/>
  <c r="AL697" i="10"/>
  <c r="AL695" i="10"/>
  <c r="AL699" i="10"/>
  <c r="AL701" i="10"/>
  <c r="AL698" i="10"/>
  <c r="AL700" i="10"/>
  <c r="AL703" i="10"/>
  <c r="AL702" i="10"/>
  <c r="AL704" i="10"/>
  <c r="AL706" i="10"/>
  <c r="AL707" i="10"/>
  <c r="AL705" i="10"/>
  <c r="AL709" i="10"/>
  <c r="AL708" i="10"/>
  <c r="AL711" i="10"/>
  <c r="AL710" i="10"/>
  <c r="AL715" i="10"/>
  <c r="AL712" i="10"/>
  <c r="AL713" i="10"/>
  <c r="AL714" i="10"/>
  <c r="AL719" i="10"/>
  <c r="AL717" i="10"/>
  <c r="AL716" i="10"/>
  <c r="AL718" i="10"/>
  <c r="AL722" i="10"/>
  <c r="AL721" i="10"/>
  <c r="AL720" i="10"/>
  <c r="AL724" i="10"/>
  <c r="AL728" i="10"/>
  <c r="AL723" i="10"/>
  <c r="AL726" i="10"/>
  <c r="AL725" i="10"/>
  <c r="AL727" i="10"/>
  <c r="AL729" i="10"/>
  <c r="AL732" i="10"/>
  <c r="AL730" i="10"/>
  <c r="AL731" i="10"/>
  <c r="AL733" i="10"/>
  <c r="AL735" i="10"/>
  <c r="AL734" i="10"/>
  <c r="AL737" i="10"/>
  <c r="AL736" i="10"/>
  <c r="AL739" i="10"/>
  <c r="AL738" i="10"/>
  <c r="AL740" i="10"/>
  <c r="AL741" i="10"/>
  <c r="AL742" i="10"/>
  <c r="AL743" i="10"/>
  <c r="AL744" i="10"/>
  <c r="AL747" i="10"/>
  <c r="AL746" i="10"/>
  <c r="AL745" i="10"/>
  <c r="AL751" i="10"/>
  <c r="AL749" i="10"/>
  <c r="AL748" i="10"/>
  <c r="AL755" i="10"/>
  <c r="AL753" i="10"/>
  <c r="AL750" i="10"/>
  <c r="AL752" i="10"/>
  <c r="AL756" i="10"/>
  <c r="AL758" i="10"/>
  <c r="AL754" i="10"/>
  <c r="AL757" i="10"/>
  <c r="AL759" i="10"/>
  <c r="AL760" i="10"/>
  <c r="AL762" i="10"/>
  <c r="AL761" i="10"/>
  <c r="AL763" i="10"/>
  <c r="AL765" i="10"/>
  <c r="AL764" i="10"/>
  <c r="AL767" i="10"/>
  <c r="AL766" i="10"/>
  <c r="AL769" i="10"/>
  <c r="AL768" i="10"/>
  <c r="AL770" i="10"/>
  <c r="AL771" i="10"/>
  <c r="AL774" i="10"/>
  <c r="AL772" i="10"/>
  <c r="AL775" i="10"/>
  <c r="AL773" i="10"/>
  <c r="AL776" i="10"/>
  <c r="AL777" i="10"/>
  <c r="AL778" i="10"/>
  <c r="AL779" i="10"/>
  <c r="AL782" i="10"/>
  <c r="AL780" i="10"/>
  <c r="AL781" i="10"/>
  <c r="AL784" i="10"/>
  <c r="AL783" i="10"/>
  <c r="AL786" i="10"/>
  <c r="AL788" i="10"/>
  <c r="AL785" i="10"/>
  <c r="AL789" i="10"/>
  <c r="AL790" i="10"/>
  <c r="AL787" i="10"/>
  <c r="AL791" i="10"/>
  <c r="AL792" i="10"/>
  <c r="AL793" i="10"/>
  <c r="AL794" i="10"/>
  <c r="AL799" i="10"/>
  <c r="AL797" i="10"/>
  <c r="AL795" i="10"/>
  <c r="AL796" i="10"/>
  <c r="AL800" i="10"/>
  <c r="AL801" i="10"/>
  <c r="AL798" i="10"/>
  <c r="AL803" i="10"/>
  <c r="AL804" i="10"/>
  <c r="AL802" i="10"/>
  <c r="AL808" i="10"/>
  <c r="AL806" i="10"/>
  <c r="AL805" i="10"/>
  <c r="AL809" i="10"/>
  <c r="AL807" i="10"/>
  <c r="AL810" i="10"/>
  <c r="AL811" i="10"/>
  <c r="AL812" i="10"/>
  <c r="AL814" i="10"/>
  <c r="AL813" i="10"/>
  <c r="AL817" i="10"/>
  <c r="AL815" i="10"/>
  <c r="AL816" i="10"/>
  <c r="AL818" i="10"/>
  <c r="AL819" i="10"/>
  <c r="AL820" i="10"/>
  <c r="AL821" i="10"/>
  <c r="AL824" i="10"/>
  <c r="AL822" i="10"/>
  <c r="AL823" i="10"/>
  <c r="AL825" i="10"/>
  <c r="AL827" i="10"/>
  <c r="AL826" i="10"/>
  <c r="AL831" i="10"/>
  <c r="AL829" i="10"/>
  <c r="AL830" i="10"/>
  <c r="AL828" i="10"/>
  <c r="AL832" i="10"/>
  <c r="AL833" i="10"/>
  <c r="AL835" i="10"/>
  <c r="AL834" i="10"/>
  <c r="AL836" i="10"/>
  <c r="AL838" i="10"/>
  <c r="AL837" i="10"/>
  <c r="AL839" i="10"/>
  <c r="AL844" i="10"/>
  <c r="AL843" i="10"/>
  <c r="AL841" i="10"/>
  <c r="AL840" i="10"/>
  <c r="AL846" i="10"/>
  <c r="AL842" i="10"/>
  <c r="AL845" i="10"/>
  <c r="AL847" i="10"/>
  <c r="AL848" i="10"/>
  <c r="AL849" i="10"/>
  <c r="AL852" i="10"/>
  <c r="AL850" i="10"/>
  <c r="AL851" i="10"/>
  <c r="AL853" i="10"/>
  <c r="AL855" i="10"/>
  <c r="AL854" i="10"/>
  <c r="AL858" i="10"/>
  <c r="AL857" i="10"/>
  <c r="AL856" i="10"/>
  <c r="AL860" i="10"/>
  <c r="AL859" i="10"/>
  <c r="AL861" i="10"/>
  <c r="AL862" i="10"/>
  <c r="AL863" i="10"/>
  <c r="AL868" i="10"/>
  <c r="AL866" i="10"/>
  <c r="AL864" i="10"/>
  <c r="AL865" i="10"/>
  <c r="AL870" i="10"/>
  <c r="AL871" i="10"/>
  <c r="AL867" i="10"/>
  <c r="AL869" i="10"/>
  <c r="AL872" i="10"/>
  <c r="AL873" i="10"/>
  <c r="AL874" i="10"/>
  <c r="AL877" i="10"/>
  <c r="AL875" i="10"/>
  <c r="AL876" i="10"/>
  <c r="AL882" i="10"/>
  <c r="AL879" i="10"/>
  <c r="AL880" i="10"/>
  <c r="AL878" i="10"/>
  <c r="AL881" i="10"/>
  <c r="AL883" i="10"/>
  <c r="AL884" i="10"/>
  <c r="AL886" i="10"/>
  <c r="AL885" i="10"/>
  <c r="AL887" i="10"/>
  <c r="AL888" i="10"/>
  <c r="AL890" i="10"/>
  <c r="AL893" i="10"/>
  <c r="AL889" i="10"/>
  <c r="AL892" i="10"/>
  <c r="AL891" i="10"/>
  <c r="AL895" i="10"/>
  <c r="AL897" i="10"/>
  <c r="AL894" i="10"/>
  <c r="AL898" i="10"/>
  <c r="AL896" i="10"/>
  <c r="AL900" i="10"/>
  <c r="AL899" i="10"/>
  <c r="AL902" i="10"/>
  <c r="AL903" i="10"/>
  <c r="AL905" i="10"/>
  <c r="AL901" i="10"/>
  <c r="AL904" i="10"/>
  <c r="AL908" i="10"/>
  <c r="AL906" i="10"/>
  <c r="AL907" i="10"/>
  <c r="AL909" i="10"/>
  <c r="AL910" i="10"/>
  <c r="AL911" i="10"/>
  <c r="AL912" i="10"/>
  <c r="AL913" i="10"/>
  <c r="AL914" i="10"/>
  <c r="AL915" i="10"/>
  <c r="AL917" i="10"/>
  <c r="AL918" i="10"/>
  <c r="AL916" i="10"/>
  <c r="AL919" i="10"/>
  <c r="AL920" i="10"/>
  <c r="AL924" i="10"/>
  <c r="AL921" i="10"/>
  <c r="AL926" i="10"/>
  <c r="AL922" i="10"/>
  <c r="AL925" i="10"/>
  <c r="AL927" i="10"/>
  <c r="AL923" i="10"/>
  <c r="AL928" i="10"/>
  <c r="AL929" i="10"/>
  <c r="AL932" i="10"/>
  <c r="AL930" i="10"/>
  <c r="AL934" i="10"/>
  <c r="AL931" i="10"/>
  <c r="AL933" i="10"/>
  <c r="AL935" i="10"/>
  <c r="AL936" i="10"/>
  <c r="AL939" i="10"/>
  <c r="AL938" i="10"/>
  <c r="AL937" i="10"/>
  <c r="AL940" i="10"/>
  <c r="AL941" i="10"/>
  <c r="AL946" i="10"/>
  <c r="AL943" i="10"/>
  <c r="AL942" i="10"/>
  <c r="AL945" i="10"/>
  <c r="AL944" i="10"/>
  <c r="AL948" i="10"/>
  <c r="AL947" i="10"/>
  <c r="AL949" i="10"/>
  <c r="AL950" i="10"/>
  <c r="AL954" i="10"/>
  <c r="AL951" i="10"/>
  <c r="AL952" i="10"/>
  <c r="AL953" i="10"/>
  <c r="AL956" i="10"/>
  <c r="AL955" i="10"/>
  <c r="AL957" i="10"/>
  <c r="AL958" i="10"/>
  <c r="AL960" i="10"/>
  <c r="AL959" i="10"/>
  <c r="AL962" i="10"/>
  <c r="AL961" i="10"/>
  <c r="AL963" i="10"/>
  <c r="AL966" i="10"/>
  <c r="AL964" i="10"/>
  <c r="AL965" i="10"/>
  <c r="AL968" i="10"/>
  <c r="AL967" i="10"/>
  <c r="AL969" i="10"/>
  <c r="AL970" i="10"/>
  <c r="AL971" i="10"/>
  <c r="AL973" i="10"/>
  <c r="AL972" i="10"/>
  <c r="AL977" i="10"/>
  <c r="AL974" i="10"/>
  <c r="AL976" i="10"/>
  <c r="AL975" i="10"/>
  <c r="AL979" i="10"/>
  <c r="AL978" i="10"/>
  <c r="AL981" i="10"/>
  <c r="AL980" i="10"/>
  <c r="AL983" i="10"/>
  <c r="AL982" i="10"/>
  <c r="AL987" i="10"/>
  <c r="AL985" i="10"/>
  <c r="AL984" i="10"/>
  <c r="AL986" i="10"/>
  <c r="AL989" i="10"/>
  <c r="AL992" i="10"/>
  <c r="AL991" i="10"/>
  <c r="AL988" i="10"/>
  <c r="AL994" i="10"/>
  <c r="AL990" i="10"/>
  <c r="AL993" i="10"/>
  <c r="AL995" i="10"/>
  <c r="AL997" i="10"/>
  <c r="AL996" i="10"/>
  <c r="AL998" i="10"/>
  <c r="G1224" i="10"/>
  <c r="G618" i="10"/>
  <c r="G620" i="10"/>
  <c r="G619" i="10"/>
  <c r="G621" i="10"/>
  <c r="G622" i="10"/>
  <c r="G623" i="10"/>
  <c r="G625" i="10"/>
  <c r="G624" i="10"/>
  <c r="G627" i="10"/>
  <c r="G628" i="10"/>
  <c r="G626" i="10"/>
  <c r="G630" i="10"/>
  <c r="G629" i="10"/>
  <c r="G631" i="10"/>
  <c r="G632" i="10"/>
  <c r="G634" i="10"/>
  <c r="G633" i="10"/>
  <c r="G635" i="10"/>
  <c r="G636" i="10"/>
  <c r="G638" i="10"/>
  <c r="G637" i="10"/>
  <c r="G642" i="10"/>
  <c r="G639" i="10"/>
  <c r="G640" i="10"/>
  <c r="G643" i="10"/>
  <c r="G641" i="10"/>
  <c r="G644" i="10"/>
  <c r="G645" i="10"/>
  <c r="G646" i="10"/>
  <c r="G647" i="10"/>
  <c r="G648" i="10"/>
  <c r="G652" i="10"/>
  <c r="G650" i="10"/>
  <c r="G649" i="10"/>
  <c r="G651" i="10"/>
  <c r="G656" i="10"/>
  <c r="G653" i="10"/>
  <c r="G654" i="10"/>
  <c r="G655" i="10"/>
  <c r="G658" i="10"/>
  <c r="G657" i="10"/>
  <c r="G659" i="10"/>
  <c r="G660" i="10"/>
  <c r="G661" i="10"/>
  <c r="G662" i="10"/>
  <c r="G663" i="10"/>
  <c r="G667" i="10"/>
  <c r="G665" i="10"/>
  <c r="G664" i="10"/>
  <c r="G666" i="10"/>
  <c r="G668" i="10"/>
  <c r="G669" i="10"/>
  <c r="G670" i="10"/>
  <c r="G672" i="10"/>
  <c r="G671" i="10"/>
  <c r="G676" i="10"/>
  <c r="G674" i="10"/>
  <c r="G673" i="10"/>
  <c r="G677" i="10"/>
  <c r="G675" i="10"/>
  <c r="G678" i="10"/>
  <c r="G681" i="10"/>
  <c r="G679" i="10"/>
  <c r="G680" i="10"/>
  <c r="G684" i="10"/>
  <c r="G682" i="10"/>
  <c r="G683" i="10"/>
  <c r="G686" i="10"/>
  <c r="G687" i="10"/>
  <c r="G685" i="10"/>
  <c r="G689" i="10"/>
  <c r="G688" i="10"/>
  <c r="G694" i="10"/>
  <c r="G690" i="10"/>
  <c r="G692" i="10"/>
  <c r="G691" i="10"/>
  <c r="G697" i="10"/>
  <c r="G693" i="10"/>
  <c r="G695" i="10"/>
  <c r="G696" i="10"/>
  <c r="G698" i="10"/>
  <c r="G699" i="10"/>
  <c r="G700" i="10"/>
  <c r="G701" i="10"/>
  <c r="G704" i="10"/>
  <c r="G702" i="10"/>
  <c r="G703" i="10"/>
  <c r="G705" i="10"/>
  <c r="G706" i="10"/>
  <c r="G708" i="10"/>
  <c r="G707" i="10"/>
  <c r="G709" i="10"/>
  <c r="G710" i="10"/>
  <c r="G714" i="10"/>
  <c r="G711" i="10"/>
  <c r="G712" i="10"/>
  <c r="G713" i="10"/>
  <c r="G715" i="10"/>
  <c r="G716" i="10"/>
  <c r="G717" i="10"/>
  <c r="G718" i="10"/>
  <c r="G719" i="10"/>
  <c r="G720" i="10"/>
  <c r="G721" i="10"/>
  <c r="G722" i="10"/>
  <c r="G723" i="10"/>
  <c r="G724" i="10"/>
  <c r="G726" i="10"/>
  <c r="G725" i="10"/>
  <c r="G728" i="10"/>
  <c r="G731" i="10"/>
  <c r="G730" i="10"/>
  <c r="G727" i="10"/>
  <c r="G729" i="10"/>
  <c r="G732" i="10"/>
  <c r="G733" i="10"/>
  <c r="G734" i="10"/>
  <c r="G735" i="10"/>
  <c r="G737" i="10"/>
  <c r="G736" i="10"/>
  <c r="G739" i="10"/>
  <c r="G738" i="10"/>
  <c r="G741" i="10"/>
  <c r="G740" i="10"/>
  <c r="G742" i="10"/>
  <c r="G744" i="10"/>
  <c r="G743" i="10"/>
  <c r="G745" i="10"/>
  <c r="G746" i="10"/>
  <c r="G749" i="10"/>
  <c r="G747" i="10"/>
  <c r="G750" i="10"/>
  <c r="G748" i="10"/>
  <c r="G751" i="10"/>
  <c r="G753" i="10"/>
  <c r="G752" i="10"/>
  <c r="G755" i="10"/>
  <c r="G754" i="10"/>
  <c r="G759" i="10"/>
  <c r="G757" i="10"/>
  <c r="G756" i="10"/>
  <c r="G758" i="10"/>
  <c r="G761" i="10"/>
  <c r="G760" i="10"/>
  <c r="G765" i="10"/>
  <c r="G762" i="10"/>
  <c r="G763" i="10"/>
  <c r="G764" i="10"/>
  <c r="G767" i="10"/>
  <c r="G766" i="10"/>
  <c r="G768" i="10"/>
  <c r="G771" i="10"/>
  <c r="G769" i="10"/>
  <c r="G770" i="10"/>
  <c r="G772" i="10"/>
  <c r="G773" i="10"/>
  <c r="G776" i="10"/>
  <c r="G774" i="10"/>
  <c r="G775" i="10"/>
  <c r="G777" i="10"/>
  <c r="G781" i="10"/>
  <c r="G778" i="10"/>
  <c r="G779" i="10"/>
  <c r="G783" i="10"/>
  <c r="G780" i="10"/>
  <c r="G782" i="10"/>
  <c r="G784" i="10"/>
  <c r="G785" i="10"/>
  <c r="G786" i="10"/>
  <c r="G790" i="10"/>
  <c r="G788" i="10"/>
  <c r="G787" i="10"/>
  <c r="G792" i="10"/>
  <c r="G789" i="10"/>
  <c r="G794" i="10"/>
  <c r="G791" i="10"/>
  <c r="G796" i="10"/>
  <c r="G793" i="10"/>
  <c r="G798" i="10"/>
  <c r="G795" i="10"/>
  <c r="G797" i="10"/>
  <c r="G801" i="10"/>
  <c r="G799" i="10"/>
  <c r="G800" i="10"/>
  <c r="G802" i="10"/>
  <c r="G803" i="10"/>
  <c r="G804" i="10"/>
  <c r="G806" i="10"/>
  <c r="G805" i="10"/>
  <c r="G807" i="10"/>
  <c r="G810" i="10"/>
  <c r="G808" i="10"/>
  <c r="G809" i="10"/>
  <c r="G814" i="10"/>
  <c r="G812" i="10"/>
  <c r="G811" i="10"/>
  <c r="G813" i="10"/>
  <c r="G815" i="10"/>
  <c r="G817" i="10"/>
  <c r="G819" i="10"/>
  <c r="G821" i="10"/>
  <c r="G816" i="10"/>
  <c r="G818" i="10"/>
  <c r="G820" i="10"/>
  <c r="G822" i="10"/>
  <c r="G823" i="10"/>
  <c r="G825" i="10"/>
  <c r="G829" i="10"/>
  <c r="G824" i="10"/>
  <c r="G826" i="10"/>
  <c r="G827" i="10"/>
  <c r="G833" i="10"/>
  <c r="G831" i="10"/>
  <c r="G828" i="10"/>
  <c r="G830" i="10"/>
  <c r="G832" i="10"/>
  <c r="G835" i="10"/>
  <c r="G834" i="10"/>
  <c r="G836" i="10"/>
  <c r="G838" i="10"/>
  <c r="G837" i="10"/>
  <c r="G840" i="10"/>
  <c r="G839" i="10"/>
  <c r="G841" i="10"/>
  <c r="G845" i="10"/>
  <c r="G843" i="10"/>
  <c r="G844" i="10"/>
  <c r="G842" i="10"/>
  <c r="G846" i="10"/>
  <c r="G848" i="10"/>
  <c r="G850" i="10"/>
  <c r="G847" i="10"/>
  <c r="G849" i="10"/>
  <c r="G851" i="10"/>
  <c r="G852" i="10"/>
  <c r="G853" i="10"/>
  <c r="G855" i="10"/>
  <c r="G854" i="10"/>
  <c r="G857" i="10"/>
  <c r="G856" i="10"/>
  <c r="G860" i="10"/>
  <c r="G858" i="10"/>
  <c r="G861" i="10"/>
  <c r="G859" i="10"/>
  <c r="G863" i="10"/>
  <c r="G862" i="10"/>
  <c r="G864" i="10"/>
  <c r="G865" i="10"/>
  <c r="G866" i="10"/>
  <c r="G867" i="10"/>
  <c r="G868" i="10"/>
  <c r="G869" i="10"/>
  <c r="G870" i="10"/>
  <c r="G873" i="10"/>
  <c r="G872" i="10"/>
  <c r="G874" i="10"/>
  <c r="G877" i="10"/>
  <c r="G875" i="10"/>
  <c r="G876" i="10"/>
  <c r="G878" i="10"/>
  <c r="G879" i="10"/>
  <c r="G882" i="10"/>
  <c r="G880" i="10"/>
  <c r="G881" i="10"/>
  <c r="G883" i="10"/>
  <c r="G884" i="10"/>
  <c r="G888" i="10"/>
  <c r="G886" i="10"/>
  <c r="G887" i="10"/>
  <c r="G885" i="10"/>
  <c r="G891" i="10"/>
  <c r="G889" i="10"/>
  <c r="G890" i="10"/>
  <c r="G892" i="10"/>
  <c r="G894" i="10"/>
  <c r="G895" i="10"/>
  <c r="G893" i="10"/>
  <c r="G897" i="10"/>
  <c r="G896" i="10"/>
  <c r="G898" i="10"/>
  <c r="G900" i="10"/>
  <c r="G899" i="10"/>
  <c r="G901" i="10"/>
  <c r="G903" i="10"/>
  <c r="G902" i="10"/>
  <c r="G904" i="10"/>
  <c r="G905" i="10"/>
  <c r="G908" i="10"/>
  <c r="G910" i="10"/>
  <c r="G906" i="10"/>
  <c r="G907" i="10"/>
  <c r="G911" i="10"/>
  <c r="G909" i="10"/>
  <c r="G912" i="10"/>
  <c r="G914" i="10"/>
  <c r="G916" i="10"/>
  <c r="G913" i="10"/>
  <c r="G918" i="10"/>
  <c r="G915" i="10"/>
  <c r="G919" i="10"/>
  <c r="G917" i="10"/>
  <c r="G921" i="10"/>
  <c r="G920" i="10"/>
  <c r="G922" i="10"/>
  <c r="G924" i="10"/>
  <c r="G925" i="10"/>
  <c r="G923" i="10"/>
  <c r="G926" i="10"/>
  <c r="G930" i="10"/>
  <c r="G927" i="10"/>
  <c r="G928" i="10"/>
  <c r="G929" i="10"/>
  <c r="G931" i="10"/>
  <c r="G932" i="10"/>
  <c r="G933" i="10"/>
  <c r="G937" i="10"/>
  <c r="G935" i="10"/>
  <c r="G934" i="10"/>
  <c r="G936" i="10"/>
  <c r="G938" i="10"/>
  <c r="G939" i="10"/>
  <c r="G941" i="10"/>
  <c r="G940" i="10"/>
  <c r="G943" i="10"/>
  <c r="G944" i="10"/>
  <c r="G942" i="10"/>
  <c r="G946" i="10"/>
  <c r="G945" i="10"/>
  <c r="G947" i="10"/>
  <c r="G949" i="10"/>
  <c r="G952" i="10"/>
  <c r="G948" i="10"/>
  <c r="G950" i="10"/>
  <c r="G951" i="10"/>
  <c r="G955" i="10"/>
  <c r="G953" i="10"/>
  <c r="G954" i="10"/>
  <c r="G958" i="10"/>
  <c r="G957" i="10"/>
  <c r="G956" i="10"/>
  <c r="G960" i="10"/>
  <c r="G959" i="10"/>
  <c r="G962" i="10"/>
  <c r="G963" i="10"/>
  <c r="G965" i="10"/>
  <c r="G961" i="10"/>
  <c r="G964" i="10"/>
  <c r="G967" i="10"/>
  <c r="G966" i="10"/>
  <c r="G968" i="10"/>
  <c r="G969" i="10"/>
  <c r="G974" i="10"/>
  <c r="G971" i="10"/>
  <c r="G970" i="10"/>
  <c r="G972" i="10"/>
  <c r="G976" i="10"/>
  <c r="G973" i="10"/>
  <c r="G977" i="10"/>
  <c r="G975" i="10"/>
  <c r="G978" i="10"/>
  <c r="G979" i="10"/>
  <c r="G981" i="10"/>
  <c r="G980" i="10"/>
  <c r="G984" i="10"/>
  <c r="G982" i="10"/>
  <c r="G983" i="10"/>
  <c r="G985" i="10"/>
  <c r="G988" i="10"/>
  <c r="G986" i="10"/>
  <c r="G987" i="10"/>
  <c r="G990" i="10"/>
  <c r="G992" i="10"/>
  <c r="G993" i="10"/>
  <c r="G991" i="10"/>
  <c r="G989" i="10"/>
  <c r="G995" i="10"/>
  <c r="G994" i="10"/>
  <c r="G998" i="10"/>
  <c r="G996" i="10"/>
  <c r="G997" i="10"/>
  <c r="T1224" i="10"/>
  <c r="T619" i="10"/>
  <c r="T620" i="10"/>
  <c r="T621" i="10"/>
  <c r="T622" i="10"/>
  <c r="T623" i="10"/>
  <c r="T625" i="10"/>
  <c r="T624" i="10"/>
  <c r="T628" i="10"/>
  <c r="T627" i="10"/>
  <c r="T626" i="10"/>
  <c r="T630" i="10"/>
  <c r="T629" i="10"/>
  <c r="T631" i="10"/>
  <c r="T632" i="10"/>
  <c r="T635" i="10"/>
  <c r="T634" i="10"/>
  <c r="T633" i="10"/>
  <c r="T636" i="10"/>
  <c r="T645" i="10"/>
  <c r="T646" i="10"/>
  <c r="T647" i="10"/>
  <c r="T648" i="10"/>
  <c r="T649" i="10"/>
  <c r="T650" i="10"/>
  <c r="T651" i="10"/>
  <c r="T652" i="10"/>
  <c r="T653" i="10"/>
  <c r="T654" i="10"/>
  <c r="T656" i="10"/>
  <c r="T655" i="10"/>
  <c r="T658" i="10"/>
  <c r="T657" i="10"/>
  <c r="T661" i="10"/>
  <c r="T659" i="10"/>
  <c r="T660" i="10"/>
  <c r="T662" i="10"/>
  <c r="T666" i="10"/>
  <c r="T664" i="10"/>
  <c r="T663" i="10"/>
  <c r="T665" i="10"/>
  <c r="T668" i="10"/>
  <c r="T671" i="10"/>
  <c r="T667" i="10"/>
  <c r="T670" i="10"/>
  <c r="T669" i="10"/>
  <c r="T674" i="10"/>
  <c r="T672" i="10"/>
  <c r="T673" i="10"/>
  <c r="T677" i="10"/>
  <c r="T675" i="10"/>
  <c r="T676" i="10"/>
  <c r="T680" i="10"/>
  <c r="T678" i="10"/>
  <c r="T682" i="10"/>
  <c r="T679" i="10"/>
  <c r="T681" i="10"/>
  <c r="T684" i="10"/>
  <c r="T683" i="10"/>
  <c r="T685" i="10"/>
  <c r="T687" i="10"/>
  <c r="T688" i="10"/>
  <c r="T689" i="10"/>
  <c r="T690" i="10"/>
  <c r="T686" i="10"/>
  <c r="T693" i="10"/>
  <c r="T692" i="10"/>
  <c r="T691" i="10"/>
  <c r="T697" i="10"/>
  <c r="T694" i="10"/>
  <c r="T695" i="10"/>
  <c r="T699" i="10"/>
  <c r="T696" i="10"/>
  <c r="T698" i="10"/>
  <c r="T700" i="10"/>
  <c r="T702" i="10"/>
  <c r="T704" i="10"/>
  <c r="T701" i="10"/>
  <c r="T706" i="10"/>
  <c r="T703" i="10"/>
  <c r="T705" i="10"/>
  <c r="T708" i="10"/>
  <c r="T709" i="10"/>
  <c r="T707" i="10"/>
  <c r="T710" i="10"/>
  <c r="T712" i="10"/>
  <c r="T711" i="10"/>
  <c r="T713" i="10"/>
  <c r="T714" i="10"/>
  <c r="T715" i="10"/>
  <c r="T719" i="10"/>
  <c r="T716" i="10"/>
  <c r="T717" i="10"/>
  <c r="T718" i="10"/>
  <c r="T723" i="10"/>
  <c r="T721" i="10"/>
  <c r="T720" i="10"/>
  <c r="T722" i="10"/>
  <c r="T724" i="10"/>
  <c r="T728" i="10"/>
  <c r="T725" i="10"/>
  <c r="T727" i="10"/>
  <c r="T726" i="10"/>
  <c r="T729" i="10"/>
  <c r="T732" i="10"/>
  <c r="T731" i="10"/>
  <c r="T730" i="10"/>
  <c r="T733" i="10"/>
  <c r="T736" i="10"/>
  <c r="T734" i="10"/>
  <c r="T735" i="10"/>
  <c r="T738" i="10"/>
  <c r="T737" i="10"/>
  <c r="T740" i="10"/>
  <c r="T739" i="10"/>
  <c r="T744" i="10"/>
  <c r="T741" i="10"/>
  <c r="T742" i="10"/>
  <c r="T747" i="10"/>
  <c r="T743" i="10"/>
  <c r="T745" i="10"/>
  <c r="T750" i="10"/>
  <c r="T746" i="10"/>
  <c r="T749" i="10"/>
  <c r="T748" i="10"/>
  <c r="T751" i="10"/>
  <c r="T753" i="10"/>
  <c r="T752" i="10"/>
  <c r="T756" i="10"/>
  <c r="T755" i="10"/>
  <c r="T754" i="10"/>
  <c r="T759" i="10"/>
  <c r="T757" i="10"/>
  <c r="T760" i="10"/>
  <c r="T758" i="10"/>
  <c r="T762" i="10"/>
  <c r="T761" i="10"/>
  <c r="T764" i="10"/>
  <c r="T763" i="10"/>
  <c r="T766" i="10"/>
  <c r="T765" i="10"/>
  <c r="T767" i="10"/>
  <c r="T770" i="10"/>
  <c r="T772" i="10"/>
  <c r="T771" i="10"/>
  <c r="T773" i="10"/>
  <c r="T774" i="10"/>
  <c r="T775" i="10"/>
  <c r="T777" i="10"/>
  <c r="T776" i="10"/>
  <c r="T780" i="10"/>
  <c r="T778" i="10"/>
  <c r="T779" i="10"/>
  <c r="T782" i="10"/>
  <c r="T783" i="10"/>
  <c r="T781" i="10"/>
  <c r="T786" i="10"/>
  <c r="T784" i="10"/>
  <c r="T788" i="10"/>
  <c r="T787" i="10"/>
  <c r="T790" i="10"/>
  <c r="T792" i="10"/>
  <c r="T791" i="10"/>
  <c r="T796" i="10"/>
  <c r="T793" i="10"/>
  <c r="T794" i="10"/>
  <c r="T795" i="10"/>
  <c r="T797" i="10"/>
  <c r="T798" i="10"/>
  <c r="T801" i="10"/>
  <c r="T800" i="10"/>
  <c r="T799" i="10"/>
  <c r="T803" i="10"/>
  <c r="T802" i="10"/>
  <c r="T805" i="10"/>
  <c r="T804" i="10"/>
  <c r="T807" i="10"/>
  <c r="T806" i="10"/>
  <c r="T809" i="10"/>
  <c r="T810" i="10"/>
  <c r="T808" i="10"/>
  <c r="T811" i="10"/>
  <c r="T813" i="10"/>
  <c r="T812" i="10"/>
  <c r="T817" i="10"/>
  <c r="T814" i="10"/>
  <c r="T815" i="10"/>
  <c r="T816" i="10"/>
  <c r="T818" i="10"/>
  <c r="T820" i="10"/>
  <c r="T821" i="10"/>
  <c r="T826" i="10"/>
  <c r="T827" i="10"/>
  <c r="T828" i="10"/>
  <c r="T830" i="10"/>
  <c r="T832" i="10"/>
  <c r="T829" i="10"/>
  <c r="T834" i="10"/>
  <c r="T831" i="10"/>
  <c r="T833" i="10"/>
  <c r="T836" i="10"/>
  <c r="T835" i="10"/>
  <c r="T838" i="10"/>
  <c r="T837" i="10"/>
  <c r="T840" i="10"/>
  <c r="T839" i="10"/>
  <c r="T842" i="10"/>
  <c r="T841" i="10"/>
  <c r="T844" i="10"/>
  <c r="T843" i="10"/>
  <c r="T846" i="10"/>
  <c r="T848" i="10"/>
  <c r="T845" i="10"/>
  <c r="T849" i="10"/>
  <c r="T847" i="10"/>
  <c r="T852" i="10"/>
  <c r="T853" i="10"/>
  <c r="T855" i="10"/>
  <c r="T854" i="10"/>
  <c r="T859" i="10"/>
  <c r="T856" i="10"/>
  <c r="T857" i="10"/>
  <c r="T858" i="10"/>
  <c r="T860" i="10"/>
  <c r="T861" i="10"/>
  <c r="T862" i="10"/>
  <c r="T866" i="10"/>
  <c r="T863" i="10"/>
  <c r="T864" i="10"/>
  <c r="T865" i="10"/>
  <c r="T867" i="10"/>
  <c r="T869" i="10"/>
  <c r="T868" i="10"/>
  <c r="T870" i="10"/>
  <c r="T872" i="10"/>
  <c r="T873" i="10"/>
  <c r="T874" i="10"/>
  <c r="T875" i="10"/>
  <c r="T877" i="10"/>
  <c r="T880" i="10"/>
  <c r="T876" i="10"/>
  <c r="T878" i="10"/>
  <c r="T882" i="10"/>
  <c r="T879" i="10"/>
  <c r="T881" i="10"/>
  <c r="T884" i="10"/>
  <c r="T883" i="10"/>
  <c r="T885" i="10"/>
  <c r="T886" i="10"/>
  <c r="T890" i="10"/>
  <c r="T887" i="10"/>
  <c r="T892" i="10"/>
  <c r="T888" i="10"/>
  <c r="T889" i="10"/>
  <c r="T895" i="10"/>
  <c r="T891" i="10"/>
  <c r="T893" i="10"/>
  <c r="T897" i="10"/>
  <c r="T894" i="10"/>
  <c r="T896" i="10"/>
  <c r="T898" i="10"/>
  <c r="T899" i="10"/>
  <c r="T900" i="10"/>
  <c r="T903" i="10"/>
  <c r="T904" i="10"/>
  <c r="T902" i="10"/>
  <c r="T901" i="10"/>
  <c r="T908" i="10"/>
  <c r="T906" i="10"/>
  <c r="T905" i="10"/>
  <c r="T907" i="10"/>
  <c r="T910" i="10"/>
  <c r="T909" i="10"/>
  <c r="T912" i="10"/>
  <c r="T911" i="10"/>
  <c r="T913" i="10"/>
  <c r="T914" i="10"/>
  <c r="T916" i="10"/>
  <c r="T917" i="10"/>
  <c r="T918" i="10"/>
  <c r="T915" i="10"/>
  <c r="T919" i="10"/>
  <c r="T920" i="10"/>
  <c r="T921" i="10"/>
  <c r="T923" i="10"/>
  <c r="T925" i="10"/>
  <c r="T922" i="10"/>
  <c r="T928" i="10"/>
  <c r="T924" i="10"/>
  <c r="T927" i="10"/>
  <c r="T926" i="10"/>
  <c r="T933" i="10"/>
  <c r="T929" i="10"/>
  <c r="T931" i="10"/>
  <c r="T930" i="10"/>
  <c r="T934" i="10"/>
  <c r="T932" i="10"/>
  <c r="T935" i="10"/>
  <c r="T936" i="10"/>
  <c r="T938" i="10"/>
  <c r="T939" i="10"/>
  <c r="T937" i="10"/>
  <c r="T943" i="10"/>
  <c r="T941" i="10"/>
  <c r="T940" i="10"/>
  <c r="T945" i="10"/>
  <c r="T942" i="10"/>
  <c r="T944" i="10"/>
  <c r="T949" i="10"/>
  <c r="T946" i="10"/>
  <c r="T947" i="10"/>
  <c r="T948" i="10"/>
  <c r="T950" i="10"/>
  <c r="T952" i="10"/>
  <c r="T954" i="10"/>
  <c r="T951" i="10"/>
  <c r="T955" i="10"/>
  <c r="T956" i="10"/>
  <c r="T953" i="10"/>
  <c r="T958" i="10"/>
  <c r="T957" i="10"/>
  <c r="T961" i="10"/>
  <c r="T959" i="10"/>
  <c r="T960" i="10"/>
  <c r="T962" i="10"/>
  <c r="T963" i="10"/>
  <c r="T964" i="10"/>
  <c r="T965" i="10"/>
  <c r="T968" i="10"/>
  <c r="T966" i="10"/>
  <c r="T967" i="10"/>
  <c r="T969" i="10"/>
  <c r="T970" i="10"/>
  <c r="T971" i="10"/>
  <c r="T972" i="10"/>
  <c r="T973" i="10"/>
  <c r="T977" i="10"/>
  <c r="T976" i="10"/>
  <c r="T974" i="10"/>
  <c r="T975" i="10"/>
  <c r="T980" i="10"/>
  <c r="T979" i="10"/>
  <c r="T978" i="10"/>
  <c r="T983" i="10"/>
  <c r="T982" i="10"/>
  <c r="T981" i="10"/>
  <c r="T987" i="10"/>
  <c r="T985" i="10"/>
  <c r="T988" i="10"/>
  <c r="T986" i="10"/>
  <c r="T984" i="10"/>
  <c r="T990" i="10"/>
  <c r="T989" i="10"/>
  <c r="T991" i="10"/>
  <c r="T995" i="10"/>
  <c r="T993" i="10"/>
  <c r="T992" i="10"/>
  <c r="T997" i="10"/>
  <c r="T994" i="10"/>
  <c r="T998" i="10"/>
  <c r="T996" i="10"/>
  <c r="AM1224" i="10"/>
  <c r="AM619" i="10"/>
  <c r="AM618" i="10"/>
  <c r="AM620" i="10"/>
  <c r="AM621" i="10"/>
  <c r="AM622" i="10"/>
  <c r="AM623" i="10"/>
  <c r="AM627" i="10"/>
  <c r="AM624" i="10"/>
  <c r="AM629" i="10"/>
  <c r="AM625" i="10"/>
  <c r="AM626" i="10"/>
  <c r="AM628" i="10"/>
  <c r="AM631" i="10"/>
  <c r="AM630" i="10"/>
  <c r="AM633" i="10"/>
  <c r="AM635" i="10"/>
  <c r="AM632" i="10"/>
  <c r="AM636" i="10"/>
  <c r="AM634" i="10"/>
  <c r="AM637" i="10"/>
  <c r="AM638" i="10"/>
  <c r="AM639" i="10"/>
  <c r="AM640" i="10"/>
  <c r="AM641" i="10"/>
  <c r="AM643" i="10"/>
  <c r="AM642" i="10"/>
  <c r="AM645" i="10"/>
  <c r="AM644" i="10"/>
  <c r="AM651" i="10"/>
  <c r="AM647" i="10"/>
  <c r="AM646" i="10"/>
  <c r="AM653" i="10"/>
  <c r="AM648" i="10"/>
  <c r="AM649" i="10"/>
  <c r="AM650" i="10"/>
  <c r="AM652" i="10"/>
  <c r="AM655" i="10"/>
  <c r="AM656" i="10"/>
  <c r="AM654" i="10"/>
  <c r="AM659" i="10"/>
  <c r="AM657" i="10"/>
  <c r="AM658" i="10"/>
  <c r="AM660" i="10"/>
  <c r="AM661" i="10"/>
  <c r="AM664" i="10"/>
  <c r="AM666" i="10"/>
  <c r="AM663" i="10"/>
  <c r="AM662" i="10"/>
  <c r="AM670" i="10"/>
  <c r="AM665" i="10"/>
  <c r="AM668" i="10"/>
  <c r="AM667" i="10"/>
  <c r="AM672" i="10"/>
  <c r="AM669" i="10"/>
  <c r="AM671" i="10"/>
  <c r="AM674" i="10"/>
  <c r="AM673" i="10"/>
  <c r="AM675" i="10"/>
  <c r="AM676" i="10"/>
  <c r="AM680" i="10"/>
  <c r="AM678" i="10"/>
  <c r="AM677" i="10"/>
  <c r="AM679" i="10"/>
  <c r="AM684" i="10"/>
  <c r="AM686" i="10"/>
  <c r="AM682" i="10"/>
  <c r="AM681" i="10"/>
  <c r="AM683" i="10"/>
  <c r="AM687" i="10"/>
  <c r="AM685" i="10"/>
  <c r="AM689" i="10"/>
  <c r="AM688" i="10"/>
  <c r="AM691" i="10"/>
  <c r="AM690" i="10"/>
  <c r="AM692" i="10"/>
  <c r="AM693" i="10"/>
  <c r="AM695" i="10"/>
  <c r="AM694" i="10"/>
  <c r="AM698" i="10"/>
  <c r="AM697" i="10"/>
  <c r="AM696" i="10"/>
  <c r="AM701" i="10"/>
  <c r="AM699" i="10"/>
  <c r="AM700" i="10"/>
  <c r="AM706" i="10"/>
  <c r="AM703" i="10"/>
  <c r="AM702" i="10"/>
  <c r="AM704" i="10"/>
  <c r="AM708" i="10"/>
  <c r="AM705" i="10"/>
  <c r="AM707" i="10"/>
  <c r="AM711" i="10"/>
  <c r="AM710" i="10"/>
  <c r="AM709" i="10"/>
  <c r="AM712" i="10"/>
  <c r="AM713" i="10"/>
  <c r="AM714" i="10"/>
  <c r="AM715" i="10"/>
  <c r="AM719" i="10"/>
  <c r="AM716" i="10"/>
  <c r="AM717" i="10"/>
  <c r="AM718" i="10"/>
  <c r="AM721" i="10"/>
  <c r="AM724" i="10"/>
  <c r="AM720" i="10"/>
  <c r="AM723" i="10"/>
  <c r="AM722" i="10"/>
  <c r="AM728" i="10"/>
  <c r="AM726" i="10"/>
  <c r="AM725" i="10"/>
  <c r="AM730" i="10"/>
  <c r="AM727" i="10"/>
  <c r="AM732" i="10"/>
  <c r="AM733" i="10"/>
  <c r="AM729" i="10"/>
  <c r="AM731" i="10"/>
  <c r="AM734" i="10"/>
  <c r="AM735" i="10"/>
  <c r="AM736" i="10"/>
  <c r="AM737" i="10"/>
  <c r="AM739" i="10"/>
  <c r="AM741" i="10"/>
  <c r="AM738" i="10"/>
  <c r="AM744" i="10"/>
  <c r="AM740" i="10"/>
  <c r="AM742" i="10"/>
  <c r="AM743" i="10"/>
  <c r="AM746" i="10"/>
  <c r="AM745" i="10"/>
  <c r="AM751" i="10"/>
  <c r="AM749" i="10"/>
  <c r="AM748" i="10"/>
  <c r="AM747" i="10"/>
  <c r="AM750" i="10"/>
  <c r="AM752" i="10"/>
  <c r="AM754" i="10"/>
  <c r="AM753" i="10"/>
  <c r="AM755" i="10"/>
  <c r="AM757" i="10"/>
  <c r="AM756" i="10"/>
  <c r="AM758" i="10"/>
  <c r="AM761" i="10"/>
  <c r="AM759" i="10"/>
  <c r="AM760" i="10"/>
  <c r="AM762" i="10"/>
  <c r="AM764" i="10"/>
  <c r="AM767" i="10"/>
  <c r="AM763" i="10"/>
  <c r="AM765" i="10"/>
  <c r="AM766" i="10"/>
  <c r="AM769" i="10"/>
  <c r="AM768" i="10"/>
  <c r="AM771" i="10"/>
  <c r="AM772" i="10"/>
  <c r="AM770" i="10"/>
  <c r="AM773" i="10"/>
  <c r="AM774" i="10"/>
  <c r="AM777" i="10"/>
  <c r="AM775" i="10"/>
  <c r="AM776" i="10"/>
  <c r="AM778" i="10"/>
  <c r="AM779" i="10"/>
  <c r="AM781" i="10"/>
  <c r="AM783" i="10"/>
  <c r="AM780" i="10"/>
  <c r="AM782" i="10"/>
  <c r="AM786" i="10"/>
  <c r="AM784" i="10"/>
  <c r="AM785" i="10"/>
  <c r="AM788" i="10"/>
  <c r="AM787" i="10"/>
  <c r="AM789" i="10"/>
  <c r="AM790" i="10"/>
  <c r="AM792" i="10"/>
  <c r="AM791" i="10"/>
  <c r="AM794" i="10"/>
  <c r="AM793" i="10"/>
  <c r="AM796" i="10"/>
  <c r="AM795" i="10"/>
  <c r="AM798" i="10"/>
  <c r="AM799" i="10"/>
  <c r="AM797" i="10"/>
  <c r="AM801" i="10"/>
  <c r="AM803" i="10"/>
  <c r="AM800" i="10"/>
  <c r="AM802" i="10"/>
  <c r="AM806" i="10"/>
  <c r="AM805" i="10"/>
  <c r="AM809" i="10"/>
  <c r="AM807" i="10"/>
  <c r="AM804" i="10"/>
  <c r="AM811" i="10"/>
  <c r="AM813" i="10"/>
  <c r="AM808" i="10"/>
  <c r="AM810" i="10"/>
  <c r="AM816" i="10"/>
  <c r="AM812" i="10"/>
  <c r="AM815" i="10"/>
  <c r="AM814" i="10"/>
  <c r="AM818" i="10"/>
  <c r="AM817" i="10"/>
  <c r="AM819" i="10"/>
  <c r="AM823" i="10"/>
  <c r="AM822" i="10"/>
  <c r="AM825" i="10"/>
  <c r="AM821" i="10"/>
  <c r="AM820" i="10"/>
  <c r="AM824" i="10"/>
  <c r="AM827" i="10"/>
  <c r="AM826" i="10"/>
  <c r="AM829" i="10"/>
  <c r="AM831" i="10"/>
  <c r="AM828" i="10"/>
  <c r="AM832" i="10"/>
  <c r="AM830" i="10"/>
  <c r="AM833" i="10"/>
  <c r="AM835" i="10"/>
  <c r="AM836" i="10"/>
  <c r="AM834" i="10"/>
  <c r="AM837" i="10"/>
  <c r="AM838" i="10"/>
  <c r="AM839" i="10"/>
  <c r="AM841" i="10"/>
  <c r="AM843" i="10"/>
  <c r="AM840" i="10"/>
  <c r="AM844" i="10"/>
  <c r="AM842" i="10"/>
  <c r="AM845" i="10"/>
  <c r="AM846" i="10"/>
  <c r="AM847" i="10"/>
  <c r="AM848" i="10"/>
  <c r="AM852" i="10"/>
  <c r="AM850" i="10"/>
  <c r="AM849" i="10"/>
  <c r="AM851" i="10"/>
  <c r="AM855" i="10"/>
  <c r="AM853" i="10"/>
  <c r="AM857" i="10"/>
  <c r="AM854" i="10"/>
  <c r="AM856" i="10"/>
  <c r="AM860" i="10"/>
  <c r="AM859" i="10"/>
  <c r="AM858" i="10"/>
  <c r="AM862" i="10"/>
  <c r="AM861" i="10"/>
  <c r="AM864" i="10"/>
  <c r="AM863" i="10"/>
  <c r="AM866" i="10"/>
  <c r="AM868" i="10"/>
  <c r="AM865" i="10"/>
  <c r="AM867" i="10"/>
  <c r="AM869" i="10"/>
  <c r="AM870" i="10"/>
  <c r="AM871" i="10"/>
  <c r="AM873" i="10"/>
  <c r="AM872" i="10"/>
  <c r="AM874" i="10"/>
  <c r="AM877" i="10"/>
  <c r="AM879" i="10"/>
  <c r="AM875" i="10"/>
  <c r="AM876" i="10"/>
  <c r="AM880" i="10"/>
  <c r="AM878" i="10"/>
  <c r="AM884" i="10"/>
  <c r="AM881" i="10"/>
  <c r="AM882" i="10"/>
  <c r="AM886" i="10"/>
  <c r="AM883" i="10"/>
  <c r="AM885" i="10"/>
  <c r="AM889" i="10"/>
  <c r="AM887" i="10"/>
  <c r="AM888" i="10"/>
  <c r="AM890" i="10"/>
  <c r="AM891" i="10"/>
  <c r="AM892" i="10"/>
  <c r="AM893" i="10"/>
  <c r="AM896" i="10"/>
  <c r="AM894" i="10"/>
  <c r="AM895" i="10"/>
  <c r="AM897" i="10"/>
  <c r="AM900" i="10"/>
  <c r="AM898" i="10"/>
  <c r="AM899" i="10"/>
  <c r="AM902" i="10"/>
  <c r="AM901" i="10"/>
  <c r="AM903" i="10"/>
  <c r="AM906" i="10"/>
  <c r="AM905" i="10"/>
  <c r="AM904" i="10"/>
  <c r="AM908" i="10"/>
  <c r="AM907" i="10"/>
  <c r="AM909" i="10"/>
  <c r="AM910" i="10"/>
  <c r="AM911" i="10"/>
  <c r="AM912" i="10"/>
  <c r="AM916" i="10"/>
  <c r="AM913" i="10"/>
  <c r="AM919" i="10"/>
  <c r="AM914" i="10"/>
  <c r="AM915" i="10"/>
  <c r="AM917" i="10"/>
  <c r="AM918" i="10"/>
  <c r="AM920" i="10"/>
  <c r="AM923" i="10"/>
  <c r="AM922" i="10"/>
  <c r="AM921" i="10"/>
  <c r="AM925" i="10"/>
  <c r="AM926" i="10"/>
  <c r="AM927" i="10"/>
  <c r="AM924" i="10"/>
  <c r="AM928" i="10"/>
  <c r="AM930" i="10"/>
  <c r="AM929" i="10"/>
  <c r="AM932" i="10"/>
  <c r="AM931" i="10"/>
  <c r="AM933" i="10"/>
  <c r="AM934" i="10"/>
  <c r="AM936" i="10"/>
  <c r="AM935" i="10"/>
  <c r="AM937" i="10"/>
  <c r="AM938" i="10"/>
  <c r="AM940" i="10"/>
  <c r="AM944" i="10"/>
  <c r="AM939" i="10"/>
  <c r="AM941" i="10"/>
  <c r="AM942" i="10"/>
  <c r="AM943" i="10"/>
  <c r="AM945" i="10"/>
  <c r="AM946" i="10"/>
  <c r="AM947" i="10"/>
  <c r="AM948" i="10"/>
  <c r="AM949" i="10"/>
  <c r="AM951" i="10"/>
  <c r="AM950" i="10"/>
  <c r="AM953" i="10"/>
  <c r="AM952" i="10"/>
  <c r="AM956" i="10"/>
  <c r="AM954" i="10"/>
  <c r="AM957" i="10"/>
  <c r="AM955" i="10"/>
  <c r="AM958" i="10"/>
  <c r="AM959" i="10"/>
  <c r="AM963" i="10"/>
  <c r="AM960" i="10"/>
  <c r="AM961" i="10"/>
  <c r="AM962" i="10"/>
  <c r="AM965" i="10"/>
  <c r="AM964" i="10"/>
  <c r="AM968" i="10"/>
  <c r="AM966" i="10"/>
  <c r="AM971" i="10"/>
  <c r="AM967" i="10"/>
  <c r="AM969" i="10"/>
  <c r="AM970" i="10"/>
  <c r="AM974" i="10"/>
  <c r="AM973" i="10"/>
  <c r="AM976" i="10"/>
  <c r="AM972" i="10"/>
  <c r="AM975" i="10"/>
  <c r="AM977" i="10"/>
  <c r="AM979" i="10"/>
  <c r="AM978" i="10"/>
  <c r="AM980" i="10"/>
  <c r="AM982" i="10"/>
  <c r="AM981" i="10"/>
  <c r="AM985" i="10"/>
  <c r="AM983" i="10"/>
  <c r="AM984" i="10"/>
  <c r="AM987" i="10"/>
  <c r="AM986" i="10"/>
  <c r="AM988" i="10"/>
  <c r="AM989" i="10"/>
  <c r="AM990" i="10"/>
  <c r="AM991" i="10"/>
  <c r="AM992" i="10"/>
  <c r="AM996" i="10"/>
  <c r="AM994" i="10"/>
  <c r="AM993" i="10"/>
  <c r="AM995" i="10"/>
  <c r="AM997" i="10"/>
  <c r="AM998" i="10"/>
  <c r="J1224" i="10"/>
  <c r="J618" i="10"/>
  <c r="J620" i="10"/>
  <c r="J619" i="10"/>
  <c r="J622" i="10"/>
  <c r="J621" i="10"/>
  <c r="J627" i="10"/>
  <c r="J624" i="10"/>
  <c r="J623" i="10"/>
  <c r="J626" i="10"/>
  <c r="J629" i="10"/>
  <c r="J630" i="10"/>
  <c r="J625" i="10"/>
  <c r="J631" i="10"/>
  <c r="J628" i="10"/>
  <c r="J635" i="10"/>
  <c r="J633" i="10"/>
  <c r="J634" i="10"/>
  <c r="J632" i="10"/>
  <c r="J637" i="10"/>
  <c r="J636" i="10"/>
  <c r="J639" i="10"/>
  <c r="J638" i="10"/>
  <c r="J641" i="10"/>
  <c r="J643" i="10"/>
  <c r="J640" i="10"/>
  <c r="J642" i="10"/>
  <c r="J645" i="10"/>
  <c r="J647" i="10"/>
  <c r="J644" i="10"/>
  <c r="J646" i="10"/>
  <c r="J649" i="10"/>
  <c r="J651" i="10"/>
  <c r="J648" i="10"/>
  <c r="J650" i="10"/>
  <c r="J653" i="10"/>
  <c r="J652" i="10"/>
  <c r="J655" i="10"/>
  <c r="J654" i="10"/>
  <c r="J657" i="10"/>
  <c r="J656" i="10"/>
  <c r="J661" i="10"/>
  <c r="J658" i="10"/>
  <c r="J659" i="10"/>
  <c r="J660" i="10"/>
  <c r="J663" i="10"/>
  <c r="J662" i="10"/>
  <c r="J664" i="10"/>
  <c r="J666" i="10"/>
  <c r="J668" i="10"/>
  <c r="J665" i="10"/>
  <c r="J667" i="10"/>
  <c r="J670" i="10"/>
  <c r="J669" i="10"/>
  <c r="J672" i="10"/>
  <c r="J671" i="10"/>
  <c r="J674" i="10"/>
  <c r="J673" i="10"/>
  <c r="J677" i="10"/>
  <c r="J676" i="10"/>
  <c r="J675" i="10"/>
  <c r="J679" i="10"/>
  <c r="J678" i="10"/>
  <c r="J681" i="10"/>
  <c r="J683" i="10"/>
  <c r="J680" i="10"/>
  <c r="J682" i="10"/>
  <c r="J684" i="10"/>
  <c r="J686" i="10"/>
  <c r="J685" i="10"/>
  <c r="J690" i="10"/>
  <c r="J687" i="10"/>
  <c r="J688" i="10"/>
  <c r="J692" i="10"/>
  <c r="J689" i="10"/>
  <c r="J691" i="10"/>
  <c r="J694" i="10"/>
  <c r="J693" i="10"/>
  <c r="J698" i="10"/>
  <c r="J695" i="10"/>
  <c r="J696" i="10"/>
  <c r="J697" i="10"/>
  <c r="J699" i="10"/>
  <c r="J700" i="10"/>
  <c r="J701" i="10"/>
  <c r="J703" i="10"/>
  <c r="J702" i="10"/>
  <c r="J705" i="10"/>
  <c r="J704" i="10"/>
  <c r="J708" i="10"/>
  <c r="J706" i="10"/>
  <c r="J707" i="10"/>
  <c r="J711" i="10"/>
  <c r="J710" i="10"/>
  <c r="J712" i="10"/>
  <c r="J709" i="10"/>
  <c r="J713" i="10"/>
  <c r="J714" i="10"/>
  <c r="J717" i="10"/>
  <c r="J715" i="10"/>
  <c r="J719" i="10"/>
  <c r="J716" i="10"/>
  <c r="J723" i="10"/>
  <c r="J721" i="10"/>
  <c r="J718" i="10"/>
  <c r="J720" i="10"/>
  <c r="J722" i="10"/>
  <c r="J725" i="10"/>
  <c r="J724" i="10"/>
  <c r="J728" i="10"/>
  <c r="J727" i="10"/>
  <c r="J726" i="10"/>
  <c r="J731" i="10"/>
  <c r="J729" i="10"/>
  <c r="J735" i="10"/>
  <c r="J733" i="10"/>
  <c r="J730" i="10"/>
  <c r="J732" i="10"/>
  <c r="J734" i="10"/>
  <c r="J737" i="10"/>
  <c r="J738" i="10"/>
  <c r="J739" i="10"/>
  <c r="J736" i="10"/>
  <c r="J741" i="10"/>
  <c r="J740" i="10"/>
  <c r="J742" i="10"/>
  <c r="J743" i="10"/>
  <c r="J744" i="10"/>
  <c r="J746" i="10"/>
  <c r="J745" i="10"/>
  <c r="J749" i="10"/>
  <c r="J747" i="10"/>
  <c r="J751" i="10"/>
  <c r="J748" i="10"/>
  <c r="J752" i="10"/>
  <c r="J750" i="10"/>
  <c r="J755" i="10"/>
  <c r="J753" i="10"/>
  <c r="J754" i="10"/>
  <c r="J757" i="10"/>
  <c r="J756" i="10"/>
  <c r="J759" i="10"/>
  <c r="J760" i="10"/>
  <c r="J758" i="10"/>
  <c r="J762" i="10"/>
  <c r="J761" i="10"/>
  <c r="J764" i="10"/>
  <c r="J766" i="10"/>
  <c r="J763" i="10"/>
  <c r="J765" i="10"/>
  <c r="J768" i="10"/>
  <c r="J771" i="10"/>
  <c r="J767" i="10"/>
  <c r="J769" i="10"/>
  <c r="J772" i="10"/>
  <c r="J770" i="10"/>
  <c r="J773" i="10"/>
  <c r="J775" i="10"/>
  <c r="J776" i="10"/>
  <c r="J777" i="10"/>
  <c r="J774" i="10"/>
  <c r="J779" i="10"/>
  <c r="J783" i="10"/>
  <c r="J781" i="10"/>
  <c r="J778" i="10"/>
  <c r="J780" i="10"/>
  <c r="J785" i="10"/>
  <c r="J787" i="10"/>
  <c r="J782" i="10"/>
  <c r="J784" i="10"/>
  <c r="J790" i="10"/>
  <c r="J791" i="10"/>
  <c r="J788" i="10"/>
  <c r="J789" i="10"/>
  <c r="J786" i="10"/>
  <c r="J794" i="10"/>
  <c r="J792" i="10"/>
  <c r="J796" i="10"/>
  <c r="J793" i="10"/>
  <c r="J795" i="10"/>
  <c r="J797" i="10"/>
  <c r="J798" i="10"/>
  <c r="J799" i="10"/>
  <c r="J801" i="10"/>
  <c r="J800" i="10"/>
  <c r="J802" i="10"/>
  <c r="J803" i="10"/>
  <c r="J804" i="10"/>
  <c r="J805" i="10"/>
  <c r="J807" i="10"/>
  <c r="J809" i="10"/>
  <c r="J806" i="10"/>
  <c r="J808" i="10"/>
  <c r="J810" i="10"/>
  <c r="J812" i="10"/>
  <c r="J811" i="10"/>
  <c r="J814" i="10"/>
  <c r="J815" i="10"/>
  <c r="J816" i="10"/>
  <c r="J813" i="10"/>
  <c r="J817" i="10"/>
  <c r="J819" i="10"/>
  <c r="J820" i="10"/>
  <c r="J818" i="10"/>
  <c r="J822" i="10"/>
  <c r="J821" i="10"/>
  <c r="J823" i="10"/>
  <c r="J825" i="10"/>
  <c r="J824" i="10"/>
  <c r="J827" i="10"/>
  <c r="J829" i="10"/>
  <c r="J826" i="10"/>
  <c r="J828" i="10"/>
  <c r="J830" i="10"/>
  <c r="J831" i="10"/>
  <c r="J833" i="10"/>
  <c r="J832" i="10"/>
  <c r="J834" i="10"/>
  <c r="J836" i="10"/>
  <c r="J835" i="10"/>
  <c r="J838" i="10"/>
  <c r="J841" i="10"/>
  <c r="J837" i="10"/>
  <c r="J842" i="10"/>
  <c r="J839" i="10"/>
  <c r="J840" i="10"/>
  <c r="J844" i="10"/>
  <c r="J843" i="10"/>
  <c r="J845" i="10"/>
  <c r="J848" i="10"/>
  <c r="J846" i="10"/>
  <c r="J847" i="10"/>
  <c r="J849" i="10"/>
  <c r="J850" i="10"/>
  <c r="J853" i="10"/>
  <c r="J851" i="10"/>
  <c r="J852" i="10"/>
  <c r="J855" i="10"/>
  <c r="J854" i="10"/>
  <c r="J856" i="10"/>
  <c r="J858" i="10"/>
  <c r="J860" i="10"/>
  <c r="J857" i="10"/>
  <c r="J859" i="10"/>
  <c r="J861" i="10"/>
  <c r="J863" i="10"/>
  <c r="J862" i="10"/>
  <c r="J864" i="10"/>
  <c r="J868" i="10"/>
  <c r="J866" i="10"/>
  <c r="J865" i="10"/>
  <c r="J870" i="10"/>
  <c r="J872" i="10"/>
  <c r="J867" i="10"/>
  <c r="J869" i="10"/>
  <c r="J875" i="10"/>
  <c r="J873" i="10"/>
  <c r="J874" i="10"/>
  <c r="J876" i="10"/>
  <c r="J877" i="10"/>
  <c r="J880" i="10"/>
  <c r="J878" i="10"/>
  <c r="J879" i="10"/>
  <c r="J882" i="10"/>
  <c r="J881" i="10"/>
  <c r="J883" i="10"/>
  <c r="J885" i="10"/>
  <c r="J884" i="10"/>
  <c r="J886" i="10"/>
  <c r="J887" i="10"/>
  <c r="J889" i="10"/>
  <c r="J888" i="10"/>
  <c r="J890" i="10"/>
  <c r="J893" i="10"/>
  <c r="J891" i="10"/>
  <c r="J892" i="10"/>
  <c r="J895" i="10"/>
  <c r="J894" i="10"/>
  <c r="J896" i="10"/>
  <c r="J898" i="10"/>
  <c r="J900" i="10"/>
  <c r="J897" i="10"/>
  <c r="J901" i="10"/>
  <c r="J899" i="10"/>
  <c r="J902" i="10"/>
  <c r="J906" i="10"/>
  <c r="J903" i="10"/>
  <c r="J904" i="10"/>
  <c r="J907" i="10"/>
  <c r="J905" i="10"/>
  <c r="J908" i="10"/>
  <c r="J910" i="10"/>
  <c r="J912" i="10"/>
  <c r="J909" i="10"/>
  <c r="J911" i="10"/>
  <c r="J913" i="10"/>
  <c r="J914" i="10"/>
  <c r="J915" i="10"/>
  <c r="J916" i="10"/>
  <c r="J919" i="10"/>
  <c r="J918" i="10"/>
  <c r="J917" i="10"/>
  <c r="J920" i="10"/>
  <c r="J922" i="10"/>
  <c r="J921" i="10"/>
  <c r="J924" i="10"/>
  <c r="J923" i="10"/>
  <c r="J926" i="10"/>
  <c r="J925" i="10"/>
  <c r="J927" i="10"/>
  <c r="J929" i="10"/>
  <c r="J928" i="10"/>
  <c r="J932" i="10"/>
  <c r="J934" i="10"/>
  <c r="J931" i="10"/>
  <c r="J930" i="10"/>
  <c r="J938" i="10"/>
  <c r="J936" i="10"/>
  <c r="J933" i="10"/>
  <c r="J940" i="10"/>
  <c r="J935" i="10"/>
  <c r="J937" i="10"/>
  <c r="J943" i="10"/>
  <c r="J939" i="10"/>
  <c r="J942" i="10"/>
  <c r="J941" i="10"/>
  <c r="J944" i="10"/>
  <c r="J945" i="10"/>
  <c r="J946" i="10"/>
  <c r="J951" i="10"/>
  <c r="J948" i="10"/>
  <c r="J947" i="10"/>
  <c r="J949" i="10"/>
  <c r="J953" i="10"/>
  <c r="J950" i="10"/>
  <c r="J952" i="10"/>
  <c r="J957" i="10"/>
  <c r="J955" i="10"/>
  <c r="J954" i="10"/>
  <c r="J956" i="10"/>
  <c r="J960" i="10"/>
  <c r="J959" i="10"/>
  <c r="J958" i="10"/>
  <c r="J961" i="10"/>
  <c r="J963" i="10"/>
  <c r="J962" i="10"/>
  <c r="J965" i="10"/>
  <c r="J967" i="10"/>
  <c r="J964" i="10"/>
  <c r="J966" i="10"/>
  <c r="J969" i="10"/>
  <c r="J970" i="10"/>
  <c r="J968" i="10"/>
  <c r="J971" i="10"/>
  <c r="J975" i="10"/>
  <c r="J972" i="10"/>
  <c r="J973" i="10"/>
  <c r="J977" i="10"/>
  <c r="J974" i="10"/>
  <c r="J976" i="10"/>
  <c r="J982" i="10"/>
  <c r="J979" i="10"/>
  <c r="J978" i="10"/>
  <c r="J981" i="10"/>
  <c r="J980" i="10"/>
  <c r="J983" i="10"/>
  <c r="J984" i="10"/>
  <c r="J988" i="10"/>
  <c r="J985" i="10"/>
  <c r="J986" i="10"/>
  <c r="J987" i="10"/>
  <c r="J989" i="10"/>
  <c r="J991" i="10"/>
  <c r="J990" i="10"/>
  <c r="J993" i="10"/>
  <c r="J992" i="10"/>
  <c r="J994" i="10"/>
  <c r="J995" i="10"/>
  <c r="J996" i="10"/>
  <c r="J997" i="10"/>
  <c r="J998" i="10"/>
  <c r="AJ1224" i="10"/>
  <c r="AJ620" i="10"/>
  <c r="AJ619" i="10"/>
  <c r="AJ621" i="10"/>
  <c r="AJ618" i="10"/>
  <c r="AJ623" i="10"/>
  <c r="AJ622" i="10"/>
  <c r="AJ625" i="10"/>
  <c r="AJ626" i="10"/>
  <c r="AJ627" i="10"/>
  <c r="AJ624" i="10"/>
  <c r="AJ628" i="10"/>
  <c r="AJ630" i="10"/>
  <c r="AJ629" i="10"/>
  <c r="AJ631" i="10"/>
  <c r="AJ632" i="10"/>
  <c r="AJ633" i="10"/>
  <c r="AJ634" i="10"/>
  <c r="AJ635" i="10"/>
  <c r="AJ636" i="10"/>
  <c r="AJ638" i="10"/>
  <c r="AJ639" i="10"/>
  <c r="AJ637" i="10"/>
  <c r="AJ640" i="10"/>
  <c r="AJ642" i="10"/>
  <c r="AJ641" i="10"/>
  <c r="AJ643" i="10"/>
  <c r="AJ644" i="10"/>
  <c r="AJ647" i="10"/>
  <c r="AJ646" i="10"/>
  <c r="AJ645" i="10"/>
  <c r="AJ649" i="10"/>
  <c r="AJ651" i="10"/>
  <c r="AJ648" i="10"/>
  <c r="AJ653" i="10"/>
  <c r="AJ650" i="10"/>
  <c r="AJ652" i="10"/>
  <c r="AJ655" i="10"/>
  <c r="AJ654" i="10"/>
  <c r="AJ656" i="10"/>
  <c r="AJ657" i="10"/>
  <c r="AJ658" i="10"/>
  <c r="AJ659" i="10"/>
  <c r="AJ660" i="10"/>
  <c r="AJ661" i="10"/>
  <c r="AJ664" i="10"/>
  <c r="AJ663" i="10"/>
  <c r="AJ662" i="10"/>
  <c r="AJ666" i="10"/>
  <c r="AJ665" i="10"/>
  <c r="AJ669" i="10"/>
  <c r="AJ668" i="10"/>
  <c r="AJ670" i="10"/>
  <c r="AJ667" i="10"/>
  <c r="AJ671" i="10"/>
  <c r="AJ672" i="10"/>
  <c r="AJ673" i="10"/>
  <c r="AJ675" i="10"/>
  <c r="AJ677" i="10"/>
  <c r="AJ674" i="10"/>
  <c r="AJ678" i="10"/>
  <c r="AJ676" i="10"/>
  <c r="AJ682" i="10"/>
  <c r="AJ679" i="10"/>
  <c r="AJ681" i="10"/>
  <c r="AJ680" i="10"/>
  <c r="AJ686" i="10"/>
  <c r="AJ684" i="10"/>
  <c r="AJ683" i="10"/>
  <c r="AJ685" i="10"/>
  <c r="AJ688" i="10"/>
  <c r="AJ687" i="10"/>
  <c r="AJ689" i="10"/>
  <c r="AJ690" i="10"/>
  <c r="AJ691" i="10"/>
  <c r="AJ693" i="10"/>
  <c r="AJ692" i="10"/>
  <c r="AJ694" i="10"/>
  <c r="AJ696" i="10"/>
  <c r="AJ695" i="10"/>
  <c r="AJ697" i="10"/>
  <c r="AJ699" i="10"/>
  <c r="AJ698" i="10"/>
  <c r="AJ700" i="10"/>
  <c r="AJ702" i="10"/>
  <c r="AJ703" i="10"/>
  <c r="AJ701" i="10"/>
  <c r="AJ705" i="10"/>
  <c r="AJ704" i="10"/>
  <c r="AJ706" i="10"/>
  <c r="AJ708" i="10"/>
  <c r="AJ707" i="10"/>
  <c r="AJ710" i="10"/>
  <c r="AJ709" i="10"/>
  <c r="AJ711" i="10"/>
  <c r="AJ712" i="10"/>
  <c r="AJ713" i="10"/>
  <c r="AJ715" i="10"/>
  <c r="AJ719" i="10"/>
  <c r="AJ717" i="10"/>
  <c r="AJ714" i="10"/>
  <c r="AJ716" i="10"/>
  <c r="AJ721" i="10"/>
  <c r="AJ718" i="10"/>
  <c r="AJ720" i="10"/>
  <c r="AJ723" i="10"/>
  <c r="AJ722" i="10"/>
  <c r="AJ724" i="10"/>
  <c r="AJ725" i="10"/>
  <c r="AJ726" i="10"/>
  <c r="AJ727" i="10"/>
  <c r="AJ729" i="10"/>
  <c r="AJ730" i="10"/>
  <c r="AJ728" i="10"/>
  <c r="AJ732" i="10"/>
  <c r="AJ734" i="10"/>
  <c r="AJ731" i="10"/>
  <c r="AJ733" i="10"/>
  <c r="AJ736" i="10"/>
  <c r="AJ735" i="10"/>
  <c r="AJ739" i="10"/>
  <c r="AJ738" i="10"/>
  <c r="AJ737" i="10"/>
  <c r="AJ740" i="10"/>
  <c r="AJ741" i="10"/>
  <c r="AJ743" i="10"/>
  <c r="AJ742" i="10"/>
  <c r="AJ745" i="10"/>
  <c r="AJ744" i="10"/>
  <c r="AJ750" i="10"/>
  <c r="AJ746" i="10"/>
  <c r="AJ748" i="10"/>
  <c r="AJ747" i="10"/>
  <c r="AJ749" i="10"/>
  <c r="AJ752" i="10"/>
  <c r="AJ751" i="10"/>
  <c r="AJ755" i="10"/>
  <c r="AJ753" i="10"/>
  <c r="AJ754" i="10"/>
  <c r="AJ759" i="10"/>
  <c r="AJ756" i="10"/>
  <c r="AJ757" i="10"/>
  <c r="AJ758" i="10"/>
  <c r="AJ760" i="10"/>
  <c r="AJ761" i="10"/>
  <c r="AJ762" i="10"/>
  <c r="AJ763" i="10"/>
  <c r="AJ767" i="10"/>
  <c r="AJ764" i="10"/>
  <c r="AJ766" i="10"/>
  <c r="AJ765" i="10"/>
  <c r="AJ768" i="10"/>
  <c r="AJ769" i="10"/>
  <c r="AJ771" i="10"/>
  <c r="AJ774" i="10"/>
  <c r="AJ770" i="10"/>
  <c r="AJ772" i="10"/>
  <c r="AJ773" i="10"/>
  <c r="AJ775" i="10"/>
  <c r="AJ776" i="10"/>
  <c r="AJ779" i="10"/>
  <c r="AJ778" i="10"/>
  <c r="AJ777" i="10"/>
  <c r="AJ780" i="10"/>
  <c r="AJ781" i="10"/>
  <c r="AJ783" i="10"/>
  <c r="AJ782" i="10"/>
  <c r="AJ784" i="10"/>
  <c r="AJ785" i="10"/>
  <c r="AJ789" i="10"/>
  <c r="AJ787" i="10"/>
  <c r="AJ786" i="10"/>
  <c r="AJ788" i="10"/>
  <c r="AJ790" i="10"/>
  <c r="AJ791" i="10"/>
  <c r="AJ792" i="10"/>
  <c r="AJ796" i="10"/>
  <c r="AJ793" i="10"/>
  <c r="AJ794" i="10"/>
  <c r="AJ795" i="10"/>
  <c r="AJ797" i="10"/>
  <c r="AJ799" i="10"/>
  <c r="AJ802" i="10"/>
  <c r="AJ800" i="10"/>
  <c r="AJ798" i="10"/>
  <c r="AJ801" i="10"/>
  <c r="AJ804" i="10"/>
  <c r="AJ803" i="10"/>
  <c r="AJ808" i="10"/>
  <c r="AJ805" i="10"/>
  <c r="AJ806" i="10"/>
  <c r="AJ810" i="10"/>
  <c r="AJ807" i="10"/>
  <c r="AJ809" i="10"/>
  <c r="AJ811" i="10"/>
  <c r="AJ813" i="10"/>
  <c r="AJ812" i="10"/>
  <c r="AJ814" i="10"/>
  <c r="AJ816" i="10"/>
  <c r="AJ818" i="10"/>
  <c r="AJ817" i="10"/>
  <c r="AJ815" i="10"/>
  <c r="AJ819" i="10"/>
  <c r="AJ820" i="10"/>
  <c r="AJ821" i="10"/>
  <c r="AJ823" i="10"/>
  <c r="AJ822" i="10"/>
  <c r="AJ827" i="10"/>
  <c r="AJ825" i="10"/>
  <c r="AJ824" i="10"/>
  <c r="AJ828" i="10"/>
  <c r="AJ826" i="10"/>
  <c r="AJ830" i="10"/>
  <c r="AJ829" i="10"/>
  <c r="AJ831" i="10"/>
  <c r="AJ833" i="10"/>
  <c r="AJ832" i="10"/>
  <c r="AJ837" i="10"/>
  <c r="AJ836" i="10"/>
  <c r="AJ835" i="10"/>
  <c r="AJ834" i="10"/>
  <c r="AJ840" i="10"/>
  <c r="AJ839" i="10"/>
  <c r="AJ838" i="10"/>
  <c r="AJ842" i="10"/>
  <c r="AJ841" i="10"/>
  <c r="AJ845" i="10"/>
  <c r="AJ844" i="10"/>
  <c r="AJ843" i="10"/>
  <c r="AJ849" i="10"/>
  <c r="AJ846" i="10"/>
  <c r="AJ848" i="10"/>
  <c r="AJ847" i="10"/>
  <c r="AJ850" i="10"/>
  <c r="AJ851" i="10"/>
  <c r="AJ852" i="10"/>
  <c r="AJ853" i="10"/>
  <c r="AJ854" i="10"/>
  <c r="AJ855" i="10"/>
  <c r="AJ857" i="10"/>
  <c r="AJ856" i="10"/>
  <c r="AJ859" i="10"/>
  <c r="AJ858" i="10"/>
  <c r="AJ861" i="10"/>
  <c r="AJ860" i="10"/>
  <c r="AJ864" i="10"/>
  <c r="AJ862" i="10"/>
  <c r="AJ866" i="10"/>
  <c r="AJ863" i="10"/>
  <c r="AJ865" i="10"/>
  <c r="AJ868" i="10"/>
  <c r="AJ867" i="10"/>
  <c r="AJ871" i="10"/>
  <c r="AJ872" i="10"/>
  <c r="AJ869" i="10"/>
  <c r="AJ870" i="10"/>
  <c r="AJ873" i="10"/>
  <c r="AJ877" i="10"/>
  <c r="AJ875" i="10"/>
  <c r="AJ874" i="10"/>
  <c r="AJ878" i="10"/>
  <c r="AJ876" i="10"/>
  <c r="AJ879" i="10"/>
  <c r="AJ880" i="10"/>
  <c r="AJ881" i="10"/>
  <c r="AJ882" i="10"/>
  <c r="AJ883" i="10"/>
  <c r="AJ888" i="10"/>
  <c r="AJ884" i="10"/>
  <c r="AJ885" i="10"/>
  <c r="AJ886" i="10"/>
  <c r="AJ887" i="10"/>
  <c r="AJ890" i="10"/>
  <c r="AJ889" i="10"/>
  <c r="AJ891" i="10"/>
  <c r="AJ892" i="10"/>
  <c r="AJ894" i="10"/>
  <c r="AJ893" i="10"/>
  <c r="AJ895" i="10"/>
  <c r="AJ896" i="10"/>
  <c r="AJ898" i="10"/>
  <c r="AJ897" i="10"/>
  <c r="AJ902" i="10"/>
  <c r="AJ899" i="10"/>
  <c r="AJ900" i="10"/>
  <c r="AJ901" i="10"/>
  <c r="AJ903" i="10"/>
  <c r="AJ906" i="10"/>
  <c r="AJ904" i="10"/>
  <c r="AJ905" i="10"/>
  <c r="AJ909" i="10"/>
  <c r="AJ907" i="10"/>
  <c r="AJ912" i="10"/>
  <c r="AJ908" i="10"/>
  <c r="AJ910" i="10"/>
  <c r="AJ916" i="10"/>
  <c r="AJ911" i="10"/>
  <c r="AJ914" i="10"/>
  <c r="AJ913" i="10"/>
  <c r="AJ918" i="10"/>
  <c r="AJ919" i="10"/>
  <c r="AJ915" i="10"/>
  <c r="AJ921" i="10"/>
  <c r="AJ917" i="10"/>
  <c r="AJ920" i="10"/>
  <c r="AJ922" i="10"/>
  <c r="AJ924" i="10"/>
  <c r="AJ923" i="10"/>
  <c r="AJ925" i="10"/>
  <c r="AJ926" i="10"/>
  <c r="AJ928" i="10"/>
  <c r="AJ930" i="10"/>
  <c r="AJ927" i="10"/>
  <c r="AJ931" i="10"/>
  <c r="AJ929" i="10"/>
  <c r="AJ933" i="10"/>
  <c r="AJ935" i="10"/>
  <c r="AJ932" i="10"/>
  <c r="AJ934" i="10"/>
  <c r="AJ936" i="10"/>
  <c r="AJ940" i="10"/>
  <c r="AJ937" i="10"/>
  <c r="AJ938" i="10"/>
  <c r="AJ942" i="10"/>
  <c r="AJ939" i="10"/>
  <c r="AJ941" i="10"/>
  <c r="AJ943" i="10"/>
  <c r="AJ944" i="10"/>
  <c r="AJ945" i="10"/>
  <c r="AJ946" i="10"/>
  <c r="AJ948" i="10"/>
  <c r="AJ947" i="10"/>
  <c r="AJ952" i="10"/>
  <c r="AJ950" i="10"/>
  <c r="AJ949" i="10"/>
  <c r="AJ951" i="10"/>
  <c r="AJ953" i="10"/>
  <c r="AJ954" i="10"/>
  <c r="AJ955" i="10"/>
  <c r="AJ957" i="10"/>
  <c r="AJ959" i="10"/>
  <c r="AJ956" i="10"/>
  <c r="AJ958" i="10"/>
  <c r="AJ960" i="10"/>
  <c r="AJ964" i="10"/>
  <c r="AJ961" i="10"/>
  <c r="AJ962" i="10"/>
  <c r="AJ963" i="10"/>
  <c r="AJ965" i="10"/>
  <c r="AJ966" i="10"/>
  <c r="AJ969" i="10"/>
  <c r="AJ967" i="10"/>
  <c r="AJ968" i="10"/>
  <c r="AJ971" i="10"/>
  <c r="AJ970" i="10"/>
  <c r="AJ974" i="10"/>
  <c r="AJ972" i="10"/>
  <c r="AJ973" i="10"/>
  <c r="AJ976" i="10"/>
  <c r="AJ975" i="10"/>
  <c r="AJ977" i="10"/>
  <c r="AJ979" i="10"/>
  <c r="AJ981" i="10"/>
  <c r="AJ978" i="10"/>
  <c r="AJ983" i="10"/>
  <c r="AJ980" i="10"/>
  <c r="AJ982" i="10"/>
  <c r="AJ985" i="10"/>
  <c r="AJ984" i="10"/>
  <c r="AJ986" i="10"/>
  <c r="AJ987" i="10"/>
  <c r="AJ990" i="10"/>
  <c r="AJ989" i="10"/>
  <c r="AJ988" i="10"/>
  <c r="AJ991" i="10"/>
  <c r="AJ992" i="10"/>
  <c r="AJ993" i="10"/>
  <c r="AJ994" i="10"/>
  <c r="AJ996" i="10"/>
  <c r="AJ995" i="10"/>
  <c r="AJ997" i="10"/>
  <c r="AJ998" i="10"/>
  <c r="AC1224" i="10"/>
  <c r="AC618" i="10"/>
  <c r="AC619" i="10"/>
  <c r="AC620" i="10"/>
  <c r="AC622" i="10"/>
  <c r="AC624" i="10"/>
  <c r="AC621" i="10"/>
  <c r="AC623" i="10"/>
  <c r="AC626" i="10"/>
  <c r="AC625" i="10"/>
  <c r="AC627" i="10"/>
  <c r="AC628" i="10"/>
  <c r="AC630" i="10"/>
  <c r="AC633" i="10"/>
  <c r="AC629" i="10"/>
  <c r="AC635" i="10"/>
  <c r="AC632" i="10"/>
  <c r="AC631" i="10"/>
  <c r="AC637" i="10"/>
  <c r="AC634" i="10"/>
  <c r="AC638" i="10"/>
  <c r="AC639" i="10"/>
  <c r="AC636" i="10"/>
  <c r="AC642" i="10"/>
  <c r="AC641" i="10"/>
  <c r="AC640" i="10"/>
  <c r="AC643" i="10"/>
  <c r="AC644" i="10"/>
  <c r="AC647" i="10"/>
  <c r="AC645" i="10"/>
  <c r="AC646" i="10"/>
  <c r="AC648" i="10"/>
  <c r="AC650" i="10"/>
  <c r="AC649" i="10"/>
  <c r="AC651" i="10"/>
  <c r="AC652" i="10"/>
  <c r="AC657" i="10"/>
  <c r="AC654" i="10"/>
  <c r="AC655" i="10"/>
  <c r="AC653" i="10"/>
  <c r="AC656" i="10"/>
  <c r="AC658" i="10"/>
  <c r="AC660" i="10"/>
  <c r="AC663" i="10"/>
  <c r="AC659" i="10"/>
  <c r="AC661" i="10"/>
  <c r="AC662" i="10"/>
  <c r="AC666" i="10"/>
  <c r="AC664" i="10"/>
  <c r="AC665" i="10"/>
  <c r="AC668" i="10"/>
  <c r="AC670" i="10"/>
  <c r="AC669" i="10"/>
  <c r="AC667" i="10"/>
  <c r="AC671" i="10"/>
  <c r="AC672" i="10"/>
  <c r="AC673" i="10"/>
  <c r="AC674" i="10"/>
  <c r="AC675" i="10"/>
  <c r="AC676" i="10"/>
  <c r="AC678" i="10"/>
  <c r="AC679" i="10"/>
  <c r="AC677" i="10"/>
  <c r="AC682" i="10"/>
  <c r="AC680" i="10"/>
  <c r="AC684" i="10"/>
  <c r="AC681" i="10"/>
  <c r="AC683" i="10"/>
  <c r="AC688" i="10"/>
  <c r="AC686" i="10"/>
  <c r="AC685" i="10"/>
  <c r="AC687" i="10"/>
  <c r="AC689" i="10"/>
  <c r="AC692" i="10"/>
  <c r="AC691" i="10"/>
  <c r="AC690" i="10"/>
  <c r="AC695" i="10"/>
  <c r="AC693" i="10"/>
  <c r="AC694" i="10"/>
  <c r="AC696" i="10"/>
  <c r="AC699" i="10"/>
  <c r="AC697" i="10"/>
  <c r="AC698" i="10"/>
  <c r="AC701" i="10"/>
  <c r="AC702" i="10"/>
  <c r="AC700" i="10"/>
  <c r="AC703" i="10"/>
  <c r="AC704" i="10"/>
  <c r="AC708" i="10"/>
  <c r="AC706" i="10"/>
  <c r="AC707" i="10"/>
  <c r="AC705" i="10"/>
  <c r="AC709" i="10"/>
  <c r="AC710" i="10"/>
  <c r="AC711" i="10"/>
  <c r="AC712" i="10"/>
  <c r="AC715" i="10"/>
  <c r="AC713" i="10"/>
  <c r="AC714" i="10"/>
  <c r="AC716" i="10"/>
  <c r="AC721" i="10"/>
  <c r="AC717" i="10"/>
  <c r="AC719" i="10"/>
  <c r="AC718" i="10"/>
  <c r="AC720" i="10"/>
  <c r="AC722" i="10"/>
  <c r="AC723" i="10"/>
  <c r="AC724" i="10"/>
  <c r="AC727" i="10"/>
  <c r="AC726" i="10"/>
  <c r="AC725" i="10"/>
  <c r="AC728" i="10"/>
  <c r="AC730" i="10"/>
  <c r="AC729" i="10"/>
  <c r="AC733" i="10"/>
  <c r="AC731" i="10"/>
  <c r="AC734" i="10"/>
  <c r="AC732" i="10"/>
  <c r="AC735" i="10"/>
  <c r="AC736" i="10"/>
  <c r="AC739" i="10"/>
  <c r="AC737" i="10"/>
  <c r="AC738" i="10"/>
  <c r="AC740" i="10"/>
  <c r="AC741" i="10"/>
  <c r="AC742" i="10"/>
  <c r="AC744" i="10"/>
  <c r="AC743" i="10"/>
  <c r="AC746" i="10"/>
  <c r="AC745" i="10"/>
  <c r="AC747" i="10"/>
  <c r="AC750" i="10"/>
  <c r="AC749" i="10"/>
  <c r="AC748" i="10"/>
  <c r="AC752" i="10"/>
  <c r="AC751" i="10"/>
  <c r="AC754" i="10"/>
  <c r="AC753" i="10"/>
  <c r="AC755" i="10"/>
  <c r="AC757" i="10"/>
  <c r="AC756" i="10"/>
  <c r="AC759" i="10"/>
  <c r="AC758" i="10"/>
  <c r="AC761" i="10"/>
  <c r="AC760" i="10"/>
  <c r="AC765" i="10"/>
  <c r="AC763" i="10"/>
  <c r="AC762" i="10"/>
  <c r="AC764" i="10"/>
  <c r="AC767" i="10"/>
  <c r="AC769" i="10"/>
  <c r="AC768" i="10"/>
  <c r="AC766" i="10"/>
  <c r="AC770" i="10"/>
  <c r="AC771" i="10"/>
  <c r="AC772" i="10"/>
  <c r="AC774" i="10"/>
  <c r="AC773" i="10"/>
  <c r="AC775" i="10"/>
  <c r="AC776" i="10"/>
  <c r="AC777" i="10"/>
  <c r="AC779" i="10"/>
  <c r="AC778" i="10"/>
  <c r="AC780" i="10"/>
  <c r="AC781" i="10"/>
  <c r="AC782" i="10"/>
  <c r="AC784" i="10"/>
  <c r="AC783" i="10"/>
  <c r="AC785" i="10"/>
  <c r="AC789" i="10"/>
  <c r="AC786" i="10"/>
  <c r="AC787" i="10"/>
  <c r="AC790" i="10"/>
  <c r="AC788" i="10"/>
  <c r="AC794" i="10"/>
  <c r="AC791" i="10"/>
  <c r="AC792" i="10"/>
  <c r="AC796" i="10"/>
  <c r="AC793" i="10"/>
  <c r="AC795" i="10"/>
  <c r="AC799" i="10"/>
  <c r="AC797" i="10"/>
  <c r="AC798" i="10"/>
  <c r="AC801" i="10"/>
  <c r="AC800" i="10"/>
  <c r="AC805" i="10"/>
  <c r="AC802" i="10"/>
  <c r="AC803" i="10"/>
  <c r="AC807" i="10"/>
  <c r="AC804" i="10"/>
  <c r="AC806" i="10"/>
  <c r="AC808" i="10"/>
  <c r="AC809" i="10"/>
  <c r="AC811" i="10"/>
  <c r="AC814" i="10"/>
  <c r="AC812" i="10"/>
  <c r="AC810" i="10"/>
  <c r="AC813" i="10"/>
  <c r="AC817" i="10"/>
  <c r="AC815" i="10"/>
  <c r="AC816" i="10"/>
  <c r="AC819" i="10"/>
  <c r="AC818" i="10"/>
  <c r="AC821" i="10"/>
  <c r="AC820" i="10"/>
  <c r="AC822" i="10"/>
  <c r="AC823" i="10"/>
  <c r="AC824" i="10"/>
  <c r="AC825" i="10"/>
  <c r="AC827" i="10"/>
  <c r="AC826" i="10"/>
  <c r="AC828" i="10"/>
  <c r="AC829" i="10"/>
  <c r="AC831" i="10"/>
  <c r="AC830" i="10"/>
  <c r="AC832" i="10"/>
  <c r="AC833" i="10"/>
  <c r="AC834" i="10"/>
  <c r="AC835" i="10"/>
  <c r="AC836" i="10"/>
  <c r="AC837" i="10"/>
  <c r="AC838" i="10"/>
  <c r="AC839" i="10"/>
  <c r="AC844" i="10"/>
  <c r="AC840" i="10"/>
  <c r="AC841" i="10"/>
  <c r="AC842" i="10"/>
  <c r="AC843" i="10"/>
  <c r="AC847" i="10"/>
  <c r="AC845" i="10"/>
  <c r="AC846" i="10"/>
  <c r="AC850" i="10"/>
  <c r="AC849" i="10"/>
  <c r="AC848" i="10"/>
  <c r="AC851" i="10"/>
  <c r="AC853" i="10"/>
  <c r="AC852" i="10"/>
  <c r="AC856" i="10"/>
  <c r="AC855" i="10"/>
  <c r="AC854" i="10"/>
  <c r="AC859" i="10"/>
  <c r="AC857" i="10"/>
  <c r="AC860" i="10"/>
  <c r="AC858" i="10"/>
  <c r="AC862" i="10"/>
  <c r="AC864" i="10"/>
  <c r="AC861" i="10"/>
  <c r="AC863" i="10"/>
  <c r="AC866" i="10"/>
  <c r="AC865" i="10"/>
  <c r="AC867" i="10"/>
  <c r="AC869" i="10"/>
  <c r="AC868" i="10"/>
  <c r="AC871" i="10"/>
  <c r="AC870" i="10"/>
  <c r="AC877" i="10"/>
  <c r="AC872" i="10"/>
  <c r="AC873" i="10"/>
  <c r="AC874" i="10"/>
  <c r="AC878" i="10"/>
  <c r="AC876" i="10"/>
  <c r="AC875" i="10"/>
  <c r="AC882" i="10"/>
  <c r="AC880" i="10"/>
  <c r="AC879" i="10"/>
  <c r="AC883" i="10"/>
  <c r="AC881" i="10"/>
  <c r="AC884" i="10"/>
  <c r="AC885" i="10"/>
  <c r="AC887" i="10"/>
  <c r="AC886" i="10"/>
  <c r="AC889" i="10"/>
  <c r="AC891" i="10"/>
  <c r="AC888" i="10"/>
  <c r="AC890" i="10"/>
  <c r="AC892" i="10"/>
  <c r="AC893" i="10"/>
  <c r="AC895" i="10"/>
  <c r="AC894" i="10"/>
  <c r="AC896" i="10"/>
  <c r="AC897" i="10"/>
  <c r="AC898" i="10"/>
  <c r="AC901" i="10"/>
  <c r="AC899" i="10"/>
  <c r="AC900" i="10"/>
  <c r="AC904" i="10"/>
  <c r="AC902" i="10"/>
  <c r="AC903" i="10"/>
  <c r="AC905" i="10"/>
  <c r="AC908" i="10"/>
  <c r="AC906" i="10"/>
  <c r="AC907" i="10"/>
  <c r="AC909" i="10"/>
  <c r="AC910" i="10"/>
  <c r="AC913" i="10"/>
  <c r="AC911" i="10"/>
  <c r="AC912" i="10"/>
  <c r="AC915" i="10"/>
  <c r="AC916" i="10"/>
  <c r="AC914" i="10"/>
  <c r="AC917" i="10"/>
  <c r="AC918" i="10"/>
  <c r="AC920" i="10"/>
  <c r="AC919" i="10"/>
  <c r="AC921" i="10"/>
  <c r="AC922" i="10"/>
  <c r="AC923" i="10"/>
  <c r="AC924" i="10"/>
  <c r="AC928" i="10"/>
  <c r="AC925" i="10"/>
  <c r="AC926" i="10"/>
  <c r="AC930" i="10"/>
  <c r="AC927" i="10"/>
  <c r="AC929" i="10"/>
  <c r="AC934" i="10"/>
  <c r="AC931" i="10"/>
  <c r="AC932" i="10"/>
  <c r="AC933" i="10"/>
  <c r="AC937" i="10"/>
  <c r="AC935" i="10"/>
  <c r="AC936" i="10"/>
  <c r="AC939" i="10"/>
  <c r="AC938" i="10"/>
  <c r="AC940" i="10"/>
  <c r="AC941" i="10"/>
  <c r="AC942" i="10"/>
  <c r="AC943" i="10"/>
  <c r="AC944" i="10"/>
  <c r="AC948" i="10"/>
  <c r="AC947" i="10"/>
  <c r="AC945" i="10"/>
  <c r="AC946" i="10"/>
  <c r="AC952" i="10"/>
  <c r="AC954" i="10"/>
  <c r="AC949" i="10"/>
  <c r="AC950" i="10"/>
  <c r="AC951" i="10"/>
  <c r="AC956" i="10"/>
  <c r="AC953" i="10"/>
  <c r="AC955" i="10"/>
  <c r="AC958" i="10"/>
  <c r="AC959" i="10"/>
  <c r="AC957" i="10"/>
  <c r="AC961" i="10"/>
  <c r="AC960" i="10"/>
  <c r="AC963" i="10"/>
  <c r="AC962" i="10"/>
  <c r="AC964" i="10"/>
  <c r="AC965" i="10"/>
  <c r="AC968" i="10"/>
  <c r="AC966" i="10"/>
  <c r="AC967" i="10"/>
  <c r="AC969" i="10"/>
  <c r="AC970" i="10"/>
  <c r="AC971" i="10"/>
  <c r="AC975" i="10"/>
  <c r="AC974" i="10"/>
  <c r="AC972" i="10"/>
  <c r="AC973" i="10"/>
  <c r="AC976" i="10"/>
  <c r="AC977" i="10"/>
  <c r="AC979" i="10"/>
  <c r="AC978" i="10"/>
  <c r="AC980" i="10"/>
  <c r="AC983" i="10"/>
  <c r="AC981" i="10"/>
  <c r="AC984" i="10"/>
  <c r="AC982" i="10"/>
  <c r="AC985" i="10"/>
  <c r="AC987" i="10"/>
  <c r="AC986" i="10"/>
  <c r="AC989" i="10"/>
  <c r="AC988" i="10"/>
  <c r="AC992" i="10"/>
  <c r="AC991" i="10"/>
  <c r="AC990" i="10"/>
  <c r="AC993" i="10"/>
  <c r="AC997" i="10"/>
  <c r="AC994" i="10"/>
  <c r="AC996" i="10"/>
  <c r="AC995" i="10"/>
  <c r="AC998" i="10"/>
  <c r="Z1224" i="10"/>
  <c r="Z619" i="10"/>
  <c r="Z618" i="10"/>
  <c r="Z620" i="10"/>
  <c r="Z621" i="10"/>
  <c r="Z623" i="10"/>
  <c r="Z622" i="10"/>
  <c r="Z625" i="10"/>
  <c r="Z624" i="10"/>
  <c r="Z628" i="10"/>
  <c r="Z627" i="10"/>
  <c r="Z629" i="10"/>
  <c r="Z626" i="10"/>
  <c r="Z631" i="10"/>
  <c r="Z630" i="10"/>
  <c r="Z633" i="10"/>
  <c r="Z632" i="10"/>
  <c r="Z635" i="10"/>
  <c r="Z637" i="10"/>
  <c r="Z634" i="10"/>
  <c r="Z636" i="10"/>
  <c r="Z639" i="10"/>
  <c r="Z638" i="10"/>
  <c r="Z640" i="10"/>
  <c r="Z641" i="10"/>
  <c r="Z642" i="10"/>
  <c r="Z643" i="10"/>
  <c r="Z644" i="10"/>
  <c r="Z647" i="10"/>
  <c r="Z645" i="10"/>
  <c r="Z648" i="10"/>
  <c r="Z646" i="10"/>
  <c r="Z649" i="10"/>
  <c r="Z654" i="10"/>
  <c r="Z650" i="10"/>
  <c r="Z651" i="10"/>
  <c r="Z652" i="10"/>
  <c r="Z653" i="10"/>
  <c r="Z655" i="10"/>
  <c r="Z657" i="10"/>
  <c r="Z656" i="10"/>
  <c r="Z661" i="10"/>
  <c r="Z658" i="10"/>
  <c r="Z659" i="10"/>
  <c r="Z663" i="10"/>
  <c r="Z662" i="10"/>
  <c r="Z660" i="10"/>
  <c r="Z666" i="10"/>
  <c r="Z664" i="10"/>
  <c r="Z665" i="10"/>
  <c r="Z668" i="10"/>
  <c r="Z667" i="10"/>
  <c r="Z669" i="10"/>
  <c r="Z672" i="10"/>
  <c r="Z670" i="10"/>
  <c r="Z671" i="10"/>
  <c r="Z673" i="10"/>
  <c r="Z674" i="10"/>
  <c r="Z677" i="10"/>
  <c r="Z675" i="10"/>
  <c r="Z676" i="10"/>
  <c r="Z679" i="10"/>
  <c r="Z682" i="10"/>
  <c r="Z678" i="10"/>
  <c r="Z681" i="10"/>
  <c r="Z680" i="10"/>
  <c r="Z683" i="10"/>
  <c r="Z684" i="10"/>
  <c r="Z685" i="10"/>
  <c r="Z687" i="10"/>
  <c r="Z686" i="10"/>
  <c r="Z688" i="10"/>
  <c r="Z689" i="10"/>
  <c r="Z690" i="10"/>
  <c r="Z692" i="10"/>
  <c r="Z693" i="10"/>
  <c r="Z691" i="10"/>
  <c r="Z697" i="10"/>
  <c r="Z694" i="10"/>
  <c r="Z695" i="10"/>
  <c r="Z699" i="10"/>
  <c r="Z696" i="10"/>
  <c r="Z702" i="10"/>
  <c r="Z698" i="10"/>
  <c r="Z700" i="10"/>
  <c r="Z704" i="10"/>
  <c r="Z701" i="10"/>
  <c r="Z703" i="10"/>
  <c r="Z706" i="10"/>
  <c r="Z708" i="10"/>
  <c r="Z705" i="10"/>
  <c r="Z709" i="10"/>
  <c r="Z710" i="10"/>
  <c r="Z711" i="10"/>
  <c r="Z707" i="10"/>
  <c r="Z712" i="10"/>
  <c r="Z714" i="10"/>
  <c r="Z713" i="10"/>
  <c r="Z715" i="10"/>
  <c r="Z717" i="10"/>
  <c r="Z719" i="10"/>
  <c r="Z716" i="10"/>
  <c r="Z723" i="10"/>
  <c r="Z718" i="10"/>
  <c r="Z721" i="10"/>
  <c r="Z725" i="10"/>
  <c r="Z720" i="10"/>
  <c r="Z722" i="10"/>
  <c r="Z727" i="10"/>
  <c r="Z729" i="10"/>
  <c r="Z724" i="10"/>
  <c r="Z726" i="10"/>
  <c r="Z728" i="10"/>
  <c r="Z730" i="10"/>
  <c r="Z731" i="10"/>
  <c r="Z734" i="10"/>
  <c r="Z733" i="10"/>
  <c r="Z732" i="10"/>
  <c r="Z735" i="10"/>
  <c r="Z736" i="10"/>
  <c r="Z737" i="10"/>
  <c r="Z741" i="10"/>
  <c r="Z739" i="10"/>
  <c r="Z738" i="10"/>
  <c r="Z740" i="10"/>
  <c r="Z744" i="10"/>
  <c r="Z742" i="10"/>
  <c r="Z743" i="10"/>
  <c r="Z746" i="10"/>
  <c r="Z747" i="10"/>
  <c r="Z745" i="10"/>
  <c r="Z748" i="10"/>
  <c r="Z750" i="10"/>
  <c r="Z751" i="10"/>
  <c r="Z753" i="10"/>
  <c r="Z749" i="10"/>
  <c r="Z755" i="10"/>
  <c r="Z752" i="10"/>
  <c r="Z758" i="10"/>
  <c r="Z754" i="10"/>
  <c r="Z757" i="10"/>
  <c r="Z756" i="10"/>
  <c r="Z760" i="10"/>
  <c r="Z759" i="10"/>
  <c r="Z762" i="10"/>
  <c r="Z764" i="10"/>
  <c r="Z765" i="10"/>
  <c r="Z761" i="10"/>
  <c r="Z766" i="10"/>
  <c r="Z769" i="10"/>
  <c r="Z763" i="10"/>
  <c r="Z768" i="10"/>
  <c r="Z772" i="10"/>
  <c r="Z767" i="10"/>
  <c r="Z770" i="10"/>
  <c r="Z773" i="10"/>
  <c r="Z774" i="10"/>
  <c r="Z771" i="10"/>
  <c r="Z775" i="10"/>
  <c r="Z776" i="10"/>
  <c r="Z779" i="10"/>
  <c r="Z777" i="10"/>
  <c r="Z778" i="10"/>
  <c r="Z781" i="10"/>
  <c r="Z780" i="10"/>
  <c r="Z783" i="10"/>
  <c r="Z782" i="10"/>
  <c r="Z785" i="10"/>
  <c r="Z784" i="10"/>
  <c r="Z788" i="10"/>
  <c r="Z786" i="10"/>
  <c r="Z787" i="10"/>
  <c r="Z789" i="10"/>
  <c r="Z790" i="10"/>
  <c r="Z791" i="10"/>
  <c r="Z792" i="10"/>
  <c r="Z796" i="10"/>
  <c r="Z794" i="10"/>
  <c r="Z793" i="10"/>
  <c r="Z798" i="10"/>
  <c r="Z795" i="10"/>
  <c r="Z797" i="10"/>
  <c r="Z799" i="10"/>
  <c r="Z802" i="10"/>
  <c r="Z801" i="10"/>
  <c r="Z800" i="10"/>
  <c r="Z804" i="10"/>
  <c r="Z806" i="10"/>
  <c r="Z803" i="10"/>
  <c r="Z808" i="10"/>
  <c r="Z805" i="10"/>
  <c r="Z810" i="10"/>
  <c r="Z812" i="10"/>
  <c r="Z807" i="10"/>
  <c r="Z809" i="10"/>
  <c r="Z811" i="10"/>
  <c r="Z814" i="10"/>
  <c r="Z816" i="10"/>
  <c r="Z813" i="10"/>
  <c r="Z817" i="10"/>
  <c r="Z815" i="10"/>
  <c r="Z818" i="10"/>
  <c r="Z819" i="10"/>
  <c r="Z820" i="10"/>
  <c r="Z821" i="10"/>
  <c r="Z822" i="10"/>
  <c r="Z823" i="10"/>
  <c r="Z824" i="10"/>
  <c r="Z827" i="10"/>
  <c r="Z825" i="10"/>
  <c r="Z826" i="10"/>
  <c r="Z830" i="10"/>
  <c r="Z829" i="10"/>
  <c r="Z828" i="10"/>
  <c r="Z832" i="10"/>
  <c r="Z831" i="10"/>
  <c r="Z835" i="10"/>
  <c r="Z833" i="10"/>
  <c r="Z837" i="10"/>
  <c r="Z834" i="10"/>
  <c r="Z836" i="10"/>
  <c r="Z839" i="10"/>
  <c r="Z838" i="10"/>
  <c r="Z843" i="10"/>
  <c r="Z840" i="10"/>
  <c r="Z841" i="10"/>
  <c r="Z846" i="10"/>
  <c r="Z842" i="10"/>
  <c r="Z844" i="10"/>
  <c r="Z849" i="10"/>
  <c r="Z845" i="10"/>
  <c r="Z847" i="10"/>
  <c r="Z848" i="10"/>
  <c r="Z852" i="10"/>
  <c r="Z850" i="10"/>
  <c r="Z851" i="10"/>
  <c r="Z853" i="10"/>
  <c r="Z854" i="10"/>
  <c r="Z858" i="10"/>
  <c r="Z856" i="10"/>
  <c r="Z855" i="10"/>
  <c r="Z857" i="10"/>
  <c r="Z859" i="10"/>
  <c r="Z860" i="10"/>
  <c r="Z863" i="10"/>
  <c r="Z861" i="10"/>
  <c r="Z862" i="10"/>
  <c r="Z864" i="10"/>
  <c r="Z866" i="10"/>
  <c r="Z867" i="10"/>
  <c r="Z868" i="10"/>
  <c r="Z865" i="10"/>
  <c r="Z869" i="10"/>
  <c r="Z872" i="10"/>
  <c r="Z870" i="10"/>
  <c r="Z875" i="10"/>
  <c r="Z871" i="10"/>
  <c r="Z873" i="10"/>
  <c r="Z874" i="10"/>
  <c r="Z877" i="10"/>
  <c r="Z876" i="10"/>
  <c r="Z879" i="10"/>
  <c r="Z878" i="10"/>
  <c r="Z880" i="10"/>
  <c r="Z881" i="10"/>
  <c r="Z883" i="10"/>
  <c r="Z882" i="10"/>
  <c r="Z885" i="10"/>
  <c r="Z884" i="10"/>
  <c r="Z886" i="10"/>
  <c r="Z889" i="10"/>
  <c r="Z888" i="10"/>
  <c r="Z887" i="10"/>
  <c r="Z892" i="10"/>
  <c r="Z890" i="10"/>
  <c r="Z891" i="10"/>
  <c r="Z893" i="10"/>
  <c r="Z894" i="10"/>
  <c r="Z896" i="10"/>
  <c r="Z895" i="10"/>
  <c r="Z897" i="10"/>
  <c r="Z899" i="10"/>
  <c r="Z898" i="10"/>
  <c r="Z901" i="10"/>
  <c r="Z900" i="10"/>
  <c r="Z903" i="10"/>
  <c r="Z902" i="10"/>
  <c r="Z906" i="10"/>
  <c r="Z905" i="10"/>
  <c r="Z904" i="10"/>
  <c r="Z909" i="10"/>
  <c r="Z907" i="10"/>
  <c r="Z908" i="10"/>
  <c r="Z910" i="10"/>
  <c r="Z912" i="10"/>
  <c r="Z911" i="10"/>
  <c r="Z916" i="10"/>
  <c r="Z913" i="10"/>
  <c r="Z914" i="10"/>
  <c r="Z915" i="10"/>
  <c r="Z920" i="10"/>
  <c r="Z919" i="10"/>
  <c r="Z918" i="10"/>
  <c r="Z922" i="10"/>
  <c r="Z917" i="10"/>
  <c r="Z923" i="10"/>
  <c r="Z921" i="10"/>
  <c r="Z926" i="10"/>
  <c r="Z924" i="10"/>
  <c r="Z929" i="10"/>
  <c r="Z925" i="10"/>
  <c r="Z927" i="10"/>
  <c r="Z928" i="10"/>
  <c r="Z930" i="10"/>
  <c r="Z931" i="10"/>
  <c r="Z933" i="10"/>
  <c r="Z935" i="10"/>
  <c r="Z932" i="10"/>
  <c r="Z934" i="10"/>
  <c r="Z937" i="10"/>
  <c r="Z936" i="10"/>
  <c r="Z940" i="10"/>
  <c r="Z939" i="10"/>
  <c r="Z941" i="10"/>
  <c r="Z938" i="10"/>
  <c r="Z942" i="10"/>
  <c r="Z943" i="10"/>
  <c r="Z944" i="10"/>
  <c r="Z948" i="10"/>
  <c r="Z945" i="10"/>
  <c r="Z946" i="10"/>
  <c r="Z947" i="10"/>
  <c r="Z950" i="10"/>
  <c r="Z949" i="10"/>
  <c r="Z955" i="10"/>
  <c r="Z952" i="10"/>
  <c r="Z951" i="10"/>
  <c r="Z953" i="10"/>
  <c r="Z954" i="10"/>
  <c r="Z957" i="10"/>
  <c r="Z956" i="10"/>
  <c r="Z960" i="10"/>
  <c r="Z958" i="10"/>
  <c r="Z959" i="10"/>
  <c r="Z962" i="10"/>
  <c r="Z961" i="10"/>
  <c r="Z964" i="10"/>
  <c r="Z963" i="10"/>
  <c r="Z965" i="10"/>
  <c r="Z966" i="10"/>
  <c r="Z968" i="10"/>
  <c r="Z967" i="10"/>
  <c r="Z969" i="10"/>
  <c r="Z971" i="10"/>
  <c r="Z970" i="10"/>
  <c r="Z972" i="10"/>
  <c r="Z974" i="10"/>
  <c r="Z973" i="10"/>
  <c r="Z976" i="10"/>
  <c r="Z977" i="10"/>
  <c r="Z975" i="10"/>
  <c r="Z978" i="10"/>
  <c r="Z980" i="10"/>
  <c r="Z979" i="10"/>
  <c r="Z985" i="10"/>
  <c r="Z981" i="10"/>
  <c r="Z983" i="10"/>
  <c r="Z986" i="10"/>
  <c r="Z982" i="10"/>
  <c r="Z984" i="10"/>
  <c r="Z987" i="10"/>
  <c r="Z989" i="10"/>
  <c r="Z988" i="10"/>
  <c r="Z990" i="10"/>
  <c r="Z991" i="10"/>
  <c r="Z992" i="10"/>
  <c r="Z993" i="10"/>
  <c r="Z994" i="10"/>
  <c r="Z996" i="10"/>
  <c r="Z997" i="10"/>
  <c r="Z995" i="10"/>
  <c r="Z998" i="10"/>
  <c r="R1224" i="10"/>
  <c r="R618" i="10"/>
  <c r="R620" i="10"/>
  <c r="R622" i="10"/>
  <c r="R619" i="10"/>
  <c r="R621" i="10"/>
  <c r="R624" i="10"/>
  <c r="R626" i="10"/>
  <c r="R625" i="10"/>
  <c r="R623" i="10"/>
  <c r="R627" i="10"/>
  <c r="R628" i="10"/>
  <c r="R630" i="10"/>
  <c r="R629" i="10"/>
  <c r="R631" i="10"/>
  <c r="R633" i="10"/>
  <c r="R635" i="10"/>
  <c r="R634" i="10"/>
  <c r="R632" i="10"/>
  <c r="R637" i="10"/>
  <c r="R639" i="10"/>
  <c r="R636" i="10"/>
  <c r="R643" i="10"/>
  <c r="R638" i="10"/>
  <c r="R641" i="10"/>
  <c r="R640" i="10"/>
  <c r="R642" i="10"/>
  <c r="R646" i="10"/>
  <c r="R644" i="10"/>
  <c r="R645" i="10"/>
  <c r="R647" i="10"/>
  <c r="R651" i="10"/>
  <c r="R653" i="10"/>
  <c r="R648" i="10"/>
  <c r="R649" i="10"/>
  <c r="R650" i="10"/>
  <c r="R652" i="10"/>
  <c r="R655" i="10"/>
  <c r="R657" i="10"/>
  <c r="R654" i="10"/>
  <c r="R656" i="10"/>
  <c r="R658" i="10"/>
  <c r="R659" i="10"/>
  <c r="R660" i="10"/>
  <c r="R662" i="10"/>
  <c r="R661" i="10"/>
  <c r="R666" i="10"/>
  <c r="R664" i="10"/>
  <c r="R663" i="10"/>
  <c r="R670" i="10"/>
  <c r="R668" i="10"/>
  <c r="R665" i="10"/>
  <c r="R667" i="10"/>
  <c r="R672" i="10"/>
  <c r="R669" i="10"/>
  <c r="R671" i="10"/>
  <c r="R676" i="10"/>
  <c r="R673" i="10"/>
  <c r="R674" i="10"/>
  <c r="R677" i="10"/>
  <c r="R675" i="10"/>
  <c r="R678" i="10"/>
  <c r="R680" i="10"/>
  <c r="R679" i="10"/>
  <c r="R681" i="10"/>
  <c r="R683" i="10"/>
  <c r="R682" i="10"/>
  <c r="R684" i="10"/>
  <c r="R686" i="10"/>
  <c r="R685" i="10"/>
  <c r="R690" i="10"/>
  <c r="R687" i="10"/>
  <c r="R688" i="10"/>
  <c r="R689" i="10"/>
  <c r="R691" i="10"/>
  <c r="R693" i="10"/>
  <c r="R692" i="10"/>
  <c r="R694" i="10"/>
  <c r="R695" i="10"/>
  <c r="R699" i="10"/>
  <c r="R696" i="10"/>
  <c r="R697" i="10"/>
  <c r="R698" i="10"/>
  <c r="R701" i="10"/>
  <c r="R704" i="10"/>
  <c r="R700" i="10"/>
  <c r="R702" i="10"/>
  <c r="R706" i="10"/>
  <c r="R703" i="10"/>
  <c r="R708" i="10"/>
  <c r="R705" i="10"/>
  <c r="R707" i="10"/>
  <c r="R709" i="10"/>
  <c r="R711" i="10"/>
  <c r="R710" i="10"/>
  <c r="R715" i="10"/>
  <c r="R713" i="10"/>
  <c r="R712" i="10"/>
  <c r="R714" i="10"/>
  <c r="R717" i="10"/>
  <c r="R716" i="10"/>
  <c r="R718" i="10"/>
  <c r="R720" i="10"/>
  <c r="R719" i="10"/>
  <c r="R721" i="10"/>
  <c r="R723" i="10"/>
  <c r="R722" i="10"/>
  <c r="R724" i="10"/>
  <c r="R726" i="10"/>
  <c r="R725" i="10"/>
  <c r="R728" i="10"/>
  <c r="R727" i="10"/>
  <c r="R729" i="10"/>
  <c r="R730" i="10"/>
  <c r="R732" i="10"/>
  <c r="R731" i="10"/>
  <c r="R734" i="10"/>
  <c r="R733" i="10"/>
  <c r="R736" i="10"/>
  <c r="R737" i="10"/>
  <c r="R735" i="10"/>
  <c r="R738" i="10"/>
  <c r="R740" i="10"/>
  <c r="R739" i="10"/>
  <c r="R741" i="10"/>
  <c r="R744" i="10"/>
  <c r="R742" i="10"/>
  <c r="R743" i="10"/>
  <c r="R745" i="10"/>
  <c r="R746" i="10"/>
  <c r="R749" i="10"/>
  <c r="R747" i="10"/>
  <c r="R752" i="10"/>
  <c r="R750" i="10"/>
  <c r="R751" i="10"/>
  <c r="R748" i="10"/>
  <c r="R755" i="10"/>
  <c r="R753" i="10"/>
  <c r="R754" i="10"/>
  <c r="R757" i="10"/>
  <c r="R756" i="10"/>
  <c r="R759" i="10"/>
  <c r="R758" i="10"/>
  <c r="R760" i="10"/>
  <c r="R761" i="10"/>
  <c r="R762" i="10"/>
  <c r="R764" i="10"/>
  <c r="R763" i="10"/>
  <c r="R765" i="10"/>
  <c r="R766" i="10"/>
  <c r="R768" i="10"/>
  <c r="R767" i="10"/>
  <c r="R769" i="10"/>
  <c r="R773" i="10"/>
  <c r="R771" i="10"/>
  <c r="R770" i="10"/>
  <c r="R772" i="10"/>
  <c r="R774" i="10"/>
  <c r="R776" i="10"/>
  <c r="R778" i="10"/>
  <c r="R775" i="10"/>
  <c r="R780" i="10"/>
  <c r="R777" i="10"/>
  <c r="R779" i="10"/>
  <c r="R783" i="10"/>
  <c r="R781" i="10"/>
  <c r="R782" i="10"/>
  <c r="R786" i="10"/>
  <c r="R784" i="10"/>
  <c r="R785" i="10"/>
  <c r="R787" i="10"/>
  <c r="R788" i="10"/>
  <c r="R789" i="10"/>
  <c r="R792" i="10"/>
  <c r="R790" i="10"/>
  <c r="R791" i="10"/>
  <c r="R793" i="10"/>
  <c r="R797" i="10"/>
  <c r="R794" i="10"/>
  <c r="R795" i="10"/>
  <c r="R796" i="10"/>
  <c r="R799" i="10"/>
  <c r="R798" i="10"/>
  <c r="R800" i="10"/>
  <c r="R801" i="10"/>
  <c r="R802" i="10"/>
  <c r="R803" i="10"/>
  <c r="R806" i="10"/>
  <c r="R804" i="10"/>
  <c r="R805" i="10"/>
  <c r="R809" i="10"/>
  <c r="R807" i="10"/>
  <c r="R808" i="10"/>
  <c r="R811" i="10"/>
  <c r="R810" i="10"/>
  <c r="R812" i="10"/>
  <c r="R813" i="10"/>
  <c r="R814" i="10"/>
  <c r="R816" i="10"/>
  <c r="R815" i="10"/>
  <c r="R818" i="10"/>
  <c r="R817" i="10"/>
  <c r="R822" i="10"/>
  <c r="R820" i="10"/>
  <c r="R821" i="10"/>
  <c r="R823" i="10"/>
  <c r="R824" i="10"/>
  <c r="R826" i="10"/>
  <c r="R829" i="10"/>
  <c r="R825" i="10"/>
  <c r="R827" i="10"/>
  <c r="R828" i="10"/>
  <c r="R831" i="10"/>
  <c r="R830" i="10"/>
  <c r="R833" i="10"/>
  <c r="R834" i="10"/>
  <c r="R832" i="10"/>
  <c r="R835" i="10"/>
  <c r="R837" i="10"/>
  <c r="R836" i="10"/>
  <c r="R838" i="10"/>
  <c r="R839" i="10"/>
  <c r="R841" i="10"/>
  <c r="R842" i="10"/>
  <c r="R840" i="10"/>
  <c r="R843" i="10"/>
  <c r="R846" i="10"/>
  <c r="R844" i="10"/>
  <c r="R845" i="10"/>
  <c r="R848" i="10"/>
  <c r="R847" i="10"/>
  <c r="R851" i="10"/>
  <c r="R849" i="10"/>
  <c r="R850" i="10"/>
  <c r="R852" i="10"/>
  <c r="R856" i="10"/>
  <c r="R853" i="10"/>
  <c r="R854" i="10"/>
  <c r="R859" i="10"/>
  <c r="R855" i="10"/>
  <c r="R858" i="10"/>
  <c r="R862" i="10"/>
  <c r="R857" i="10"/>
  <c r="R860" i="10"/>
  <c r="R866" i="10"/>
  <c r="R864" i="10"/>
  <c r="R861" i="10"/>
  <c r="R863" i="10"/>
  <c r="R867" i="10"/>
  <c r="R868" i="10"/>
  <c r="R870" i="10"/>
  <c r="R865" i="10"/>
  <c r="R872" i="10"/>
  <c r="R869" i="10"/>
  <c r="R871" i="10"/>
  <c r="R873" i="10"/>
  <c r="R875" i="10"/>
  <c r="R874" i="10"/>
  <c r="R877" i="10"/>
  <c r="R879" i="10"/>
  <c r="R876" i="10"/>
  <c r="R878" i="10"/>
  <c r="R880" i="10"/>
  <c r="R882" i="10"/>
  <c r="R881" i="10"/>
  <c r="R883" i="10"/>
  <c r="R885" i="10"/>
  <c r="R884" i="10"/>
  <c r="R886" i="10"/>
  <c r="R887" i="10"/>
  <c r="R890" i="10"/>
  <c r="R891" i="10"/>
  <c r="R889" i="10"/>
  <c r="R888" i="10"/>
  <c r="R893" i="10"/>
  <c r="R895" i="10"/>
  <c r="R892" i="10"/>
  <c r="R894" i="10"/>
  <c r="R897" i="10"/>
  <c r="R898" i="10"/>
  <c r="R896" i="10"/>
  <c r="R899" i="10"/>
  <c r="R900" i="10"/>
  <c r="R903" i="10"/>
  <c r="R901" i="10"/>
  <c r="R905" i="10"/>
  <c r="R902" i="10"/>
  <c r="R906" i="10"/>
  <c r="R904" i="10"/>
  <c r="R907" i="10"/>
  <c r="R908" i="10"/>
  <c r="R909" i="10"/>
  <c r="R910" i="10"/>
  <c r="R914" i="10"/>
  <c r="R911" i="10"/>
  <c r="R912" i="10"/>
  <c r="R913" i="10"/>
  <c r="R916" i="10"/>
  <c r="R915" i="10"/>
  <c r="R919" i="10"/>
  <c r="R917" i="10"/>
  <c r="R918" i="10"/>
  <c r="R920" i="10"/>
  <c r="R922" i="10"/>
  <c r="R923" i="10"/>
  <c r="R921" i="10"/>
  <c r="R925" i="10"/>
  <c r="R926" i="10"/>
  <c r="R927" i="10"/>
  <c r="R924" i="10"/>
  <c r="R928" i="10"/>
  <c r="R929" i="10"/>
  <c r="R930" i="10"/>
  <c r="R932" i="10"/>
  <c r="R933" i="10"/>
  <c r="R931" i="10"/>
  <c r="R935" i="10"/>
  <c r="R936" i="10"/>
  <c r="R934" i="10"/>
  <c r="R938" i="10"/>
  <c r="R937" i="10"/>
  <c r="R942" i="10"/>
  <c r="R939" i="10"/>
  <c r="R941" i="10"/>
  <c r="R940" i="10"/>
  <c r="R944" i="10"/>
  <c r="R943" i="10"/>
  <c r="R945" i="10"/>
  <c r="R946" i="10"/>
  <c r="R950" i="10"/>
  <c r="R947" i="10"/>
  <c r="R948" i="10"/>
  <c r="R951" i="10"/>
  <c r="R949" i="10"/>
  <c r="R952" i="10"/>
  <c r="R953" i="10"/>
  <c r="R957" i="10"/>
  <c r="R955" i="10"/>
  <c r="R954" i="10"/>
  <c r="R956" i="10"/>
  <c r="R958" i="10"/>
  <c r="R964" i="10"/>
  <c r="R959" i="10"/>
  <c r="R960" i="10"/>
  <c r="R961" i="10"/>
  <c r="R962" i="10"/>
  <c r="R966" i="10"/>
  <c r="R963" i="10"/>
  <c r="R968" i="10"/>
  <c r="R965" i="10"/>
  <c r="R969" i="10"/>
  <c r="R967" i="10"/>
  <c r="R973" i="10"/>
  <c r="R971" i="10"/>
  <c r="R970" i="10"/>
  <c r="R975" i="10"/>
  <c r="R972" i="10"/>
  <c r="R977" i="10"/>
  <c r="R974" i="10"/>
  <c r="R979" i="10"/>
  <c r="R976" i="10"/>
  <c r="R978" i="10"/>
  <c r="R981" i="10"/>
  <c r="R980" i="10"/>
  <c r="R983" i="10"/>
  <c r="R985" i="10"/>
  <c r="R982" i="10"/>
  <c r="R984" i="10"/>
  <c r="R986" i="10"/>
  <c r="R989" i="10"/>
  <c r="R988" i="10"/>
  <c r="R987" i="10"/>
  <c r="R990" i="10"/>
  <c r="R992" i="10"/>
  <c r="R993" i="10"/>
  <c r="R991" i="10"/>
  <c r="R995" i="10"/>
  <c r="R994" i="10"/>
  <c r="R996" i="10"/>
  <c r="R997" i="10"/>
  <c r="R998" i="10"/>
  <c r="H1224" i="10"/>
  <c r="H619" i="10"/>
  <c r="H622" i="10"/>
  <c r="H620" i="10"/>
  <c r="H621" i="10"/>
  <c r="H623" i="10"/>
  <c r="H624" i="10"/>
  <c r="H627" i="10"/>
  <c r="H625" i="10"/>
  <c r="H628" i="10"/>
  <c r="H626" i="10"/>
  <c r="H632" i="10"/>
  <c r="H630" i="10"/>
  <c r="H629" i="10"/>
  <c r="H631" i="10"/>
  <c r="H633" i="10"/>
  <c r="H635" i="10"/>
  <c r="H634" i="10"/>
  <c r="H637" i="10"/>
  <c r="H638" i="10"/>
  <c r="H636" i="10"/>
  <c r="H640" i="10"/>
  <c r="H639" i="10"/>
  <c r="H641" i="10"/>
  <c r="H642" i="10"/>
  <c r="H645" i="10"/>
  <c r="H644" i="10"/>
  <c r="H643" i="10"/>
  <c r="H646" i="10"/>
  <c r="H647" i="10"/>
  <c r="H649" i="10"/>
  <c r="H648" i="10"/>
  <c r="H651" i="10"/>
  <c r="H650" i="10"/>
  <c r="H655" i="10"/>
  <c r="H653" i="10"/>
  <c r="H652" i="10"/>
  <c r="H654" i="10"/>
  <c r="H656" i="10"/>
  <c r="H657" i="10"/>
  <c r="H658" i="10"/>
  <c r="H660" i="10"/>
  <c r="H659" i="10"/>
  <c r="H662" i="10"/>
  <c r="H661" i="10"/>
  <c r="H663" i="10"/>
  <c r="H666" i="10"/>
  <c r="H664" i="10"/>
  <c r="H668" i="10"/>
  <c r="H665" i="10"/>
  <c r="H667" i="10"/>
  <c r="H669" i="10"/>
  <c r="H670" i="10"/>
  <c r="H671" i="10"/>
  <c r="H672" i="10"/>
  <c r="H676" i="10"/>
  <c r="H673" i="10"/>
  <c r="H675" i="10"/>
  <c r="H674" i="10"/>
  <c r="H677" i="10"/>
  <c r="H679" i="10"/>
  <c r="H678" i="10"/>
  <c r="H682" i="10"/>
  <c r="H681" i="10"/>
  <c r="H680" i="10"/>
  <c r="H684" i="10"/>
  <c r="H683" i="10"/>
  <c r="H686" i="10"/>
  <c r="H688" i="10"/>
  <c r="H685" i="10"/>
  <c r="H687" i="10"/>
  <c r="H691" i="10"/>
  <c r="H689" i="10"/>
  <c r="H690" i="10"/>
  <c r="H694" i="10"/>
  <c r="H692" i="10"/>
  <c r="H693" i="10"/>
  <c r="H695" i="10"/>
  <c r="H696" i="10"/>
  <c r="H699" i="10"/>
  <c r="H698" i="10"/>
  <c r="H697" i="10"/>
  <c r="H700" i="10"/>
  <c r="H701" i="10"/>
  <c r="H703" i="10"/>
  <c r="H702" i="10"/>
  <c r="H708" i="10"/>
  <c r="H704" i="10"/>
  <c r="H705" i="10"/>
  <c r="H706" i="10"/>
  <c r="H707" i="10"/>
  <c r="H709" i="10"/>
  <c r="H710" i="10"/>
  <c r="H712" i="10"/>
  <c r="H711" i="10"/>
  <c r="H715" i="10"/>
  <c r="H714" i="10"/>
  <c r="H713" i="10"/>
  <c r="H716" i="10"/>
  <c r="H721" i="10"/>
  <c r="H717" i="10"/>
  <c r="H718" i="10"/>
  <c r="H723" i="10"/>
  <c r="H720" i="10"/>
  <c r="H719" i="10"/>
  <c r="H722" i="10"/>
  <c r="H724" i="10"/>
  <c r="H725" i="10"/>
  <c r="H726" i="10"/>
  <c r="H728" i="10"/>
  <c r="H727" i="10"/>
  <c r="H729" i="10"/>
  <c r="H730" i="10"/>
  <c r="H732" i="10"/>
  <c r="H731" i="10"/>
  <c r="H734" i="10"/>
  <c r="H735" i="10"/>
  <c r="H733" i="10"/>
  <c r="H737" i="10"/>
  <c r="H738" i="10"/>
  <c r="H736" i="10"/>
  <c r="H739" i="10"/>
  <c r="H740" i="10"/>
  <c r="H742" i="10"/>
  <c r="H741" i="10"/>
  <c r="H744" i="10"/>
  <c r="H743" i="10"/>
  <c r="H745" i="10"/>
  <c r="H746" i="10"/>
  <c r="H749" i="10"/>
  <c r="H747" i="10"/>
  <c r="H748" i="10"/>
  <c r="H752" i="10"/>
  <c r="H751" i="10"/>
  <c r="H750" i="10"/>
  <c r="H754" i="10"/>
  <c r="H753" i="10"/>
  <c r="H755" i="10"/>
  <c r="H758" i="10"/>
  <c r="H756" i="10"/>
  <c r="H757" i="10"/>
  <c r="H759" i="10"/>
  <c r="H760" i="10"/>
  <c r="H761" i="10"/>
  <c r="H764" i="10"/>
  <c r="H762" i="10"/>
  <c r="H763" i="10"/>
  <c r="H765" i="10"/>
  <c r="H766" i="10"/>
  <c r="H768" i="10"/>
  <c r="H769" i="10"/>
  <c r="H772" i="10"/>
  <c r="H770" i="10"/>
  <c r="H771" i="10"/>
  <c r="H774" i="10"/>
  <c r="H773" i="10"/>
  <c r="H777" i="10"/>
  <c r="H775" i="10"/>
  <c r="H779" i="10"/>
  <c r="H776" i="10"/>
  <c r="H781" i="10"/>
  <c r="H778" i="10"/>
  <c r="H780" i="10"/>
  <c r="H782" i="10"/>
  <c r="H783" i="10"/>
  <c r="H784" i="10"/>
  <c r="H787" i="10"/>
  <c r="H789" i="10"/>
  <c r="H788" i="10"/>
  <c r="H791" i="10"/>
  <c r="H790" i="10"/>
  <c r="H792" i="10"/>
  <c r="H797" i="10"/>
  <c r="H794" i="10"/>
  <c r="H796" i="10"/>
  <c r="H793" i="10"/>
  <c r="H795" i="10"/>
  <c r="H799" i="10"/>
  <c r="H801" i="10"/>
  <c r="H800" i="10"/>
  <c r="H798" i="10"/>
  <c r="H803" i="10"/>
  <c r="H802" i="10"/>
  <c r="H804" i="10"/>
  <c r="H807" i="10"/>
  <c r="H805" i="10"/>
  <c r="H806" i="10"/>
  <c r="H810" i="10"/>
  <c r="H808" i="10"/>
  <c r="H809" i="10"/>
  <c r="H813" i="10"/>
  <c r="H812" i="10"/>
  <c r="H811" i="10"/>
  <c r="H815" i="10"/>
  <c r="H814" i="10"/>
  <c r="H816" i="10"/>
  <c r="H819" i="10"/>
  <c r="H818" i="10"/>
  <c r="H817" i="10"/>
  <c r="H820" i="10"/>
  <c r="H821" i="10"/>
  <c r="H828" i="10"/>
  <c r="H829" i="10"/>
  <c r="H830" i="10"/>
  <c r="H831" i="10"/>
  <c r="H832" i="10"/>
  <c r="H836" i="10"/>
  <c r="H835" i="10"/>
  <c r="H833" i="10"/>
  <c r="H834" i="10"/>
  <c r="H837" i="10"/>
  <c r="H839" i="10"/>
  <c r="H838" i="10"/>
  <c r="H841" i="10"/>
  <c r="H840" i="10"/>
  <c r="H843" i="10"/>
  <c r="H842" i="10"/>
  <c r="H845" i="10"/>
  <c r="H846" i="10"/>
  <c r="H848" i="10"/>
  <c r="H844" i="10"/>
  <c r="H850" i="10"/>
  <c r="H847" i="10"/>
  <c r="H853" i="10"/>
  <c r="H849" i="10"/>
  <c r="H852" i="10"/>
  <c r="H851" i="10"/>
  <c r="H855" i="10"/>
  <c r="H854" i="10"/>
  <c r="H857" i="10"/>
  <c r="H858" i="10"/>
  <c r="H860" i="10"/>
  <c r="H856" i="10"/>
  <c r="H859" i="10"/>
  <c r="H862" i="10"/>
  <c r="H861" i="10"/>
  <c r="H864" i="10"/>
  <c r="H863" i="10"/>
  <c r="H866" i="10"/>
  <c r="H865" i="10"/>
  <c r="H867" i="10"/>
  <c r="H870" i="10"/>
  <c r="H869" i="10"/>
  <c r="H873" i="10"/>
  <c r="H872" i="10"/>
  <c r="H877" i="10"/>
  <c r="H875" i="10"/>
  <c r="H874" i="10"/>
  <c r="H876" i="10"/>
  <c r="H878" i="10"/>
  <c r="H882" i="10"/>
  <c r="H880" i="10"/>
  <c r="H879" i="10"/>
  <c r="H881" i="10"/>
  <c r="H883" i="10"/>
  <c r="H884" i="10"/>
  <c r="H886" i="10"/>
  <c r="H885" i="10"/>
  <c r="H888" i="10"/>
  <c r="H887" i="10"/>
  <c r="H890" i="10"/>
  <c r="H893" i="10"/>
  <c r="H889" i="10"/>
  <c r="H891" i="10"/>
  <c r="H892" i="10"/>
  <c r="H897" i="10"/>
  <c r="H895" i="10"/>
  <c r="H894" i="10"/>
  <c r="H896" i="10"/>
  <c r="H900" i="10"/>
  <c r="H898" i="10"/>
  <c r="H899" i="10"/>
  <c r="H902" i="10"/>
  <c r="H901" i="10"/>
  <c r="H903" i="10"/>
  <c r="H905" i="10"/>
  <c r="H904" i="10"/>
  <c r="H906" i="10"/>
  <c r="H907" i="10"/>
  <c r="H908" i="10"/>
  <c r="H910" i="10"/>
  <c r="H909" i="10"/>
  <c r="H914" i="10"/>
  <c r="H911" i="10"/>
  <c r="H912" i="10"/>
  <c r="H913" i="10"/>
  <c r="H915" i="10"/>
  <c r="H916" i="10"/>
  <c r="H918" i="10"/>
  <c r="H917" i="10"/>
  <c r="H922" i="10"/>
  <c r="H919" i="10"/>
  <c r="H920" i="10"/>
  <c r="H921" i="10"/>
  <c r="H923" i="10"/>
  <c r="H924" i="10"/>
  <c r="H927" i="10"/>
  <c r="H926" i="10"/>
  <c r="H925" i="10"/>
  <c r="H929" i="10"/>
  <c r="H928" i="10"/>
  <c r="H930" i="10"/>
  <c r="H931" i="10"/>
  <c r="H933" i="10"/>
  <c r="H932" i="10"/>
  <c r="H934" i="10"/>
  <c r="H935" i="10"/>
  <c r="H936" i="10"/>
  <c r="H937" i="10"/>
  <c r="H941" i="10"/>
  <c r="H939" i="10"/>
  <c r="H938" i="10"/>
  <c r="H940" i="10"/>
  <c r="H943" i="10"/>
  <c r="H942" i="10"/>
  <c r="H945" i="10"/>
  <c r="H944" i="10"/>
  <c r="H950" i="10"/>
  <c r="H947" i="10"/>
  <c r="H946" i="10"/>
  <c r="H949" i="10"/>
  <c r="H948" i="10"/>
  <c r="H952" i="10"/>
  <c r="H954" i="10"/>
  <c r="H951" i="10"/>
  <c r="H953" i="10"/>
  <c r="H956" i="10"/>
  <c r="H957" i="10"/>
  <c r="H955" i="10"/>
  <c r="H958" i="10"/>
  <c r="H959" i="10"/>
  <c r="H960" i="10"/>
  <c r="H961" i="10"/>
  <c r="H962" i="10"/>
  <c r="H966" i="10"/>
  <c r="H963" i="10"/>
  <c r="H964" i="10"/>
  <c r="H965" i="10"/>
  <c r="H967" i="10"/>
  <c r="H973" i="10"/>
  <c r="H969" i="10"/>
  <c r="H971" i="10"/>
  <c r="H968" i="10"/>
  <c r="H970" i="10"/>
  <c r="H972" i="10"/>
  <c r="H976" i="10"/>
  <c r="H975" i="10"/>
  <c r="H977" i="10"/>
  <c r="H974" i="10"/>
  <c r="H978" i="10"/>
  <c r="H979" i="10"/>
  <c r="H981" i="10"/>
  <c r="H980" i="10"/>
  <c r="H982" i="10"/>
  <c r="H984" i="10"/>
  <c r="H986" i="10"/>
  <c r="H983" i="10"/>
  <c r="H985" i="10"/>
  <c r="H988" i="10"/>
  <c r="H987" i="10"/>
  <c r="H989" i="10"/>
  <c r="H990" i="10"/>
  <c r="H991" i="10"/>
  <c r="H992" i="10"/>
  <c r="H993" i="10"/>
  <c r="H994" i="10"/>
  <c r="H996" i="10"/>
  <c r="H998" i="10"/>
  <c r="H995" i="10"/>
  <c r="H997" i="10"/>
  <c r="AA1224" i="10"/>
  <c r="AA619" i="10"/>
  <c r="AA618" i="10"/>
  <c r="AA621" i="10"/>
  <c r="AA620" i="10"/>
  <c r="AA623" i="10"/>
  <c r="AA625" i="10"/>
  <c r="AA624" i="10"/>
  <c r="AA622" i="10"/>
  <c r="AA626" i="10"/>
  <c r="AA628" i="10"/>
  <c r="AA627" i="10"/>
  <c r="AA629" i="10"/>
  <c r="AA630" i="10"/>
  <c r="AA631" i="10"/>
  <c r="AA633" i="10"/>
  <c r="AA635" i="10"/>
  <c r="AA632" i="10"/>
  <c r="AA634" i="10"/>
  <c r="AA638" i="10"/>
  <c r="AA637" i="10"/>
  <c r="AA636" i="10"/>
  <c r="AA639" i="10"/>
  <c r="AA640" i="10"/>
  <c r="AA641" i="10"/>
  <c r="AA642" i="10"/>
  <c r="AA643" i="10"/>
  <c r="AA644" i="10"/>
  <c r="AA645" i="10"/>
  <c r="AA646" i="10"/>
  <c r="AA648" i="10"/>
  <c r="AA649" i="10"/>
  <c r="AA647" i="10"/>
  <c r="AA651" i="10"/>
  <c r="AA650" i="10"/>
  <c r="AA653" i="10"/>
  <c r="AA652" i="10"/>
  <c r="AA654" i="10"/>
  <c r="AA656" i="10"/>
  <c r="AA655" i="10"/>
  <c r="AA658" i="10"/>
  <c r="AA657" i="10"/>
  <c r="AA659" i="10"/>
  <c r="AA661" i="10"/>
  <c r="AA660" i="10"/>
  <c r="AA662" i="10"/>
  <c r="AA666" i="10"/>
  <c r="AA663" i="10"/>
  <c r="AA664" i="10"/>
  <c r="AA668" i="10"/>
  <c r="AA665" i="10"/>
  <c r="AA669" i="10"/>
  <c r="AA667" i="10"/>
  <c r="AA670" i="10"/>
  <c r="AA674" i="10"/>
  <c r="AA671" i="10"/>
  <c r="AA672" i="10"/>
  <c r="AA673" i="10"/>
  <c r="AA675" i="10"/>
  <c r="AA676" i="10"/>
  <c r="AA677" i="10"/>
  <c r="AA679" i="10"/>
  <c r="AA681" i="10"/>
  <c r="AA680" i="10"/>
  <c r="AA678" i="10"/>
  <c r="AA683" i="10"/>
  <c r="AA682" i="10"/>
  <c r="AA684" i="10"/>
  <c r="AA688" i="10"/>
  <c r="AA685" i="10"/>
  <c r="AA687" i="10"/>
  <c r="AA686" i="10"/>
  <c r="AA690" i="10"/>
  <c r="AA693" i="10"/>
  <c r="AA689" i="10"/>
  <c r="AA694" i="10"/>
  <c r="AA691" i="10"/>
  <c r="AA692" i="10"/>
  <c r="AA698" i="10"/>
  <c r="AA696" i="10"/>
  <c r="AA695" i="10"/>
  <c r="AA697" i="10"/>
  <c r="AA700" i="10"/>
  <c r="AA699" i="10"/>
  <c r="AA703" i="10"/>
  <c r="AA701" i="10"/>
  <c r="AA702" i="10"/>
  <c r="AA704" i="10"/>
  <c r="AA705" i="10"/>
  <c r="AA706" i="10"/>
  <c r="AA707" i="10"/>
  <c r="AA708" i="10"/>
  <c r="AA709" i="10"/>
  <c r="AA710" i="10"/>
  <c r="AA713" i="10"/>
  <c r="AA711" i="10"/>
  <c r="AA717" i="10"/>
  <c r="AA712" i="10"/>
  <c r="AA715" i="10"/>
  <c r="AA714" i="10"/>
  <c r="AA716" i="10"/>
  <c r="AA719" i="10"/>
  <c r="AA721" i="10"/>
  <c r="AA723" i="10"/>
  <c r="AA718" i="10"/>
  <c r="AA720" i="10"/>
  <c r="AA725" i="10"/>
  <c r="AA722" i="10"/>
  <c r="AA727" i="10"/>
  <c r="AA724" i="10"/>
  <c r="AA728" i="10"/>
  <c r="AA726" i="10"/>
  <c r="AA729" i="10"/>
  <c r="AA730" i="10"/>
  <c r="AA732" i="10"/>
  <c r="AA731" i="10"/>
  <c r="AA733" i="10"/>
  <c r="AA734" i="10"/>
  <c r="AA735" i="10"/>
  <c r="AA736" i="10"/>
  <c r="AA738" i="10"/>
  <c r="AA739" i="10"/>
  <c r="AA737" i="10"/>
  <c r="AA740" i="10"/>
  <c r="AA743" i="10"/>
  <c r="AA742" i="10"/>
  <c r="AA741" i="10"/>
  <c r="AA744" i="10"/>
  <c r="AA745" i="10"/>
  <c r="AA749" i="10"/>
  <c r="AA747" i="10"/>
  <c r="AA746" i="10"/>
  <c r="AA748" i="10"/>
  <c r="AA750" i="10"/>
  <c r="AA751" i="10"/>
  <c r="AA752" i="10"/>
  <c r="AA753" i="10"/>
  <c r="AA755" i="10"/>
  <c r="AA754" i="10"/>
  <c r="AA756" i="10"/>
  <c r="AA759" i="10"/>
  <c r="AA757" i="10"/>
  <c r="AA758" i="10"/>
  <c r="AA761" i="10"/>
  <c r="AA760" i="10"/>
  <c r="AA764" i="10"/>
  <c r="AA762" i="10"/>
  <c r="AA766" i="10"/>
  <c r="AA763" i="10"/>
  <c r="AA765" i="10"/>
  <c r="AA769" i="10"/>
  <c r="AA767" i="10"/>
  <c r="AA768" i="10"/>
  <c r="AA771" i="10"/>
  <c r="AA770" i="10"/>
  <c r="AA773" i="10"/>
  <c r="AA772" i="10"/>
  <c r="AA774" i="10"/>
  <c r="AA776" i="10"/>
  <c r="AA775" i="10"/>
  <c r="AA778" i="10"/>
  <c r="AA777" i="10"/>
  <c r="AA779" i="10"/>
  <c r="AA783" i="10"/>
  <c r="AA780" i="10"/>
  <c r="AA781" i="10"/>
  <c r="AA782" i="10"/>
  <c r="AA786" i="10"/>
  <c r="AA785" i="10"/>
  <c r="AA784" i="10"/>
  <c r="AA787" i="10"/>
  <c r="AA788" i="10"/>
  <c r="AA792" i="10"/>
  <c r="AA791" i="10"/>
  <c r="AA790" i="10"/>
  <c r="AA789" i="10"/>
  <c r="AA793" i="10"/>
  <c r="AA794" i="10"/>
  <c r="AA795" i="10"/>
  <c r="AA797" i="10"/>
  <c r="AA796" i="10"/>
  <c r="AA798" i="10"/>
  <c r="AA799" i="10"/>
  <c r="AA801" i="10"/>
  <c r="AA803" i="10"/>
  <c r="AA800" i="10"/>
  <c r="AA805" i="10"/>
  <c r="AA802" i="10"/>
  <c r="AA807" i="10"/>
  <c r="AA804" i="10"/>
  <c r="AA806" i="10"/>
  <c r="AA810" i="10"/>
  <c r="AA809" i="10"/>
  <c r="AA808" i="10"/>
  <c r="AA813" i="10"/>
  <c r="AA811" i="10"/>
  <c r="AA812" i="10"/>
  <c r="AA814" i="10"/>
  <c r="AA815" i="10"/>
  <c r="AA816" i="10"/>
  <c r="AA819" i="10"/>
  <c r="AA818" i="10"/>
  <c r="AA817" i="10"/>
  <c r="AA820" i="10"/>
  <c r="AA821" i="10"/>
  <c r="AA822" i="10"/>
  <c r="AA823" i="10"/>
  <c r="AA824" i="10"/>
  <c r="AA825" i="10"/>
  <c r="AA827" i="10"/>
  <c r="AA828" i="10"/>
  <c r="AA829" i="10"/>
  <c r="AA826" i="10"/>
  <c r="AA830" i="10"/>
  <c r="AA831" i="10"/>
  <c r="AA835" i="10"/>
  <c r="AA832" i="10"/>
  <c r="AA833" i="10"/>
  <c r="AA834" i="10"/>
  <c r="AA839" i="10"/>
  <c r="AA836" i="10"/>
  <c r="AA838" i="10"/>
  <c r="AA837" i="10"/>
  <c r="AA842" i="10"/>
  <c r="AA840" i="10"/>
  <c r="AA841" i="10"/>
  <c r="AA844" i="10"/>
  <c r="AA843" i="10"/>
  <c r="AA845" i="10"/>
  <c r="AA848" i="10"/>
  <c r="AA846" i="10"/>
  <c r="AA850" i="10"/>
  <c r="AA847" i="10"/>
  <c r="AA849" i="10"/>
  <c r="AA851" i="10"/>
  <c r="AA852" i="10"/>
  <c r="AA855" i="10"/>
  <c r="AA853" i="10"/>
  <c r="AA859" i="10"/>
  <c r="AA854" i="10"/>
  <c r="AA857" i="10"/>
  <c r="AA856" i="10"/>
  <c r="AA858" i="10"/>
  <c r="AA863" i="10"/>
  <c r="AA861" i="10"/>
  <c r="AA860" i="10"/>
  <c r="AA862" i="10"/>
  <c r="AA864" i="10"/>
  <c r="AA868" i="10"/>
  <c r="AA867" i="10"/>
  <c r="AA865" i="10"/>
  <c r="AA870" i="10"/>
  <c r="AA866" i="10"/>
  <c r="AA869" i="10"/>
  <c r="AA872" i="10"/>
  <c r="AA871" i="10"/>
  <c r="AA875" i="10"/>
  <c r="AA873" i="10"/>
  <c r="AA874" i="10"/>
  <c r="AA879" i="10"/>
  <c r="AA876" i="10"/>
  <c r="AA877" i="10"/>
  <c r="AA878" i="10"/>
  <c r="AA881" i="10"/>
  <c r="AA880" i="10"/>
  <c r="AA882" i="10"/>
  <c r="AA883" i="10"/>
  <c r="AA885" i="10"/>
  <c r="AA888" i="10"/>
  <c r="AA884" i="10"/>
  <c r="AA887" i="10"/>
  <c r="AA886" i="10"/>
  <c r="AA889" i="10"/>
  <c r="AA890" i="10"/>
  <c r="AA891" i="10"/>
  <c r="AA893" i="10"/>
  <c r="AA892" i="10"/>
  <c r="AA895" i="10"/>
  <c r="AA896" i="10"/>
  <c r="AA894" i="10"/>
  <c r="AA897" i="10"/>
  <c r="AA899" i="10"/>
  <c r="AA898" i="10"/>
  <c r="AA901" i="10"/>
  <c r="AA900" i="10"/>
  <c r="AA902" i="10"/>
  <c r="AA903" i="10"/>
  <c r="AA906" i="10"/>
  <c r="AA904" i="10"/>
  <c r="AA905" i="10"/>
  <c r="AA907" i="10"/>
  <c r="AA909" i="10"/>
  <c r="AA908" i="10"/>
  <c r="AA911" i="10"/>
  <c r="AA910" i="10"/>
  <c r="AA913" i="10"/>
  <c r="AA912" i="10"/>
  <c r="AA914" i="10"/>
  <c r="AA916" i="10"/>
  <c r="AA915" i="10"/>
  <c r="AA917" i="10"/>
  <c r="AA918" i="10"/>
  <c r="AA922" i="10"/>
  <c r="AA919" i="10"/>
  <c r="AA921" i="10"/>
  <c r="AA920" i="10"/>
  <c r="AA924" i="10"/>
  <c r="AA927" i="10"/>
  <c r="AA923" i="10"/>
  <c r="AA926" i="10"/>
  <c r="AA925" i="10"/>
  <c r="AA930" i="10"/>
  <c r="AA928" i="10"/>
  <c r="AA929" i="10"/>
  <c r="AA932" i="10"/>
  <c r="AA933" i="10"/>
  <c r="AA931" i="10"/>
  <c r="AA934" i="10"/>
  <c r="AA935" i="10"/>
  <c r="AA938" i="10"/>
  <c r="AA936" i="10"/>
  <c r="AA937" i="10"/>
  <c r="AA940" i="10"/>
  <c r="AA939" i="10"/>
  <c r="AA941" i="10"/>
  <c r="AA943" i="10"/>
  <c r="AA942" i="10"/>
  <c r="AA945" i="10"/>
  <c r="AA944" i="10"/>
  <c r="AA946" i="10"/>
  <c r="AA947" i="10"/>
  <c r="AA948" i="10"/>
  <c r="AA949" i="10"/>
  <c r="AA950" i="10"/>
  <c r="AA952" i="10"/>
  <c r="AA954" i="10"/>
  <c r="AA951" i="10"/>
  <c r="AA956" i="10"/>
  <c r="AA953" i="10"/>
  <c r="AA955" i="10"/>
  <c r="AA958" i="10"/>
  <c r="AA957" i="10"/>
  <c r="AA959" i="10"/>
  <c r="AA961" i="10"/>
  <c r="AA963" i="10"/>
  <c r="AA960" i="10"/>
  <c r="AA965" i="10"/>
  <c r="AA966" i="10"/>
  <c r="AA962" i="10"/>
  <c r="AA964" i="10"/>
  <c r="AA968" i="10"/>
  <c r="AA967" i="10"/>
  <c r="AA971" i="10"/>
  <c r="AA969" i="10"/>
  <c r="AA973" i="10"/>
  <c r="AA970" i="10"/>
  <c r="AA972" i="10"/>
  <c r="AA975" i="10"/>
  <c r="AA974" i="10"/>
  <c r="AA978" i="10"/>
  <c r="AA977" i="10"/>
  <c r="AA976" i="10"/>
  <c r="AA979" i="10"/>
  <c r="AA980" i="10"/>
  <c r="AA981" i="10"/>
  <c r="AA982" i="10"/>
  <c r="AA983" i="10"/>
  <c r="AA985" i="10"/>
  <c r="AA984" i="10"/>
  <c r="AA986" i="10"/>
  <c r="AA987" i="10"/>
  <c r="AA988" i="10"/>
  <c r="AA989" i="10"/>
  <c r="AA990" i="10"/>
  <c r="AA991" i="10"/>
  <c r="AA992" i="10"/>
  <c r="AA993" i="10"/>
  <c r="AA997" i="10"/>
  <c r="AA994" i="10"/>
  <c r="AA995" i="10"/>
  <c r="AA996" i="10"/>
  <c r="AA998" i="10"/>
  <c r="AE1224" i="10"/>
  <c r="AE618" i="10"/>
  <c r="AE620" i="10"/>
  <c r="AE622" i="10"/>
  <c r="AE619" i="10"/>
  <c r="AE621" i="10"/>
  <c r="AE625" i="10"/>
  <c r="AE624" i="10"/>
  <c r="AE623" i="10"/>
  <c r="AE627" i="10"/>
  <c r="AE626" i="10"/>
  <c r="AE629" i="10"/>
  <c r="AE631" i="10"/>
  <c r="AE628" i="10"/>
  <c r="AE630" i="10"/>
  <c r="AE633" i="10"/>
  <c r="AE632" i="10"/>
  <c r="AE635" i="10"/>
  <c r="AE636" i="10"/>
  <c r="AE634" i="10"/>
  <c r="AE639" i="10"/>
  <c r="AE637" i="10"/>
  <c r="AE638" i="10"/>
  <c r="AE641" i="10"/>
  <c r="AE640" i="10"/>
  <c r="AE643" i="10"/>
  <c r="AE642" i="10"/>
  <c r="AE645" i="10"/>
  <c r="AE644" i="10"/>
  <c r="AE647" i="10"/>
  <c r="AE649" i="10"/>
  <c r="AE651" i="10"/>
  <c r="AE646" i="10"/>
  <c r="AE648" i="10"/>
  <c r="AE650" i="10"/>
  <c r="AE652" i="10"/>
  <c r="AE653" i="10"/>
  <c r="AE657" i="10"/>
  <c r="AE655" i="10"/>
  <c r="AE654" i="10"/>
  <c r="AE659" i="10"/>
  <c r="AE656" i="10"/>
  <c r="AE658" i="10"/>
  <c r="AE661" i="10"/>
  <c r="AE664" i="10"/>
  <c r="AE662" i="10"/>
  <c r="AE660" i="10"/>
  <c r="AE663" i="10"/>
  <c r="AE667" i="10"/>
  <c r="AE665" i="10"/>
  <c r="AE666" i="10"/>
  <c r="AE668" i="10"/>
  <c r="AE670" i="10"/>
  <c r="AE671" i="10"/>
  <c r="AE669" i="10"/>
  <c r="AE672" i="10"/>
  <c r="AE673" i="10"/>
  <c r="AE677" i="10"/>
  <c r="AE674" i="10"/>
  <c r="AE676" i="10"/>
  <c r="AE675" i="10"/>
  <c r="AE679" i="10"/>
  <c r="AE678" i="10"/>
  <c r="AE681" i="10"/>
  <c r="AE680" i="10"/>
  <c r="AE682" i="10"/>
  <c r="AE684" i="10"/>
  <c r="AE683" i="10"/>
  <c r="AE685" i="10"/>
  <c r="AE686" i="10"/>
  <c r="AE687" i="10"/>
  <c r="AE689" i="10"/>
  <c r="AE688" i="10"/>
  <c r="AE692" i="10"/>
  <c r="AE691" i="10"/>
  <c r="AE690" i="10"/>
  <c r="AE693" i="10"/>
  <c r="AE696" i="10"/>
  <c r="AE694" i="10"/>
  <c r="AE695" i="10"/>
  <c r="AE700" i="10"/>
  <c r="AE697" i="10"/>
  <c r="AE698" i="10"/>
  <c r="AE699" i="10"/>
  <c r="AE701" i="10"/>
  <c r="AE704" i="10"/>
  <c r="AE703" i="10"/>
  <c r="AE706" i="10"/>
  <c r="AE702" i="10"/>
  <c r="AE705" i="10"/>
  <c r="AE707" i="10"/>
  <c r="AE708" i="10"/>
  <c r="AE713" i="10"/>
  <c r="AE711" i="10"/>
  <c r="AE709" i="10"/>
  <c r="AE715" i="10"/>
  <c r="AE710" i="10"/>
  <c r="AE712" i="10"/>
  <c r="AE716" i="10"/>
  <c r="AE714" i="10"/>
  <c r="AE719" i="10"/>
  <c r="AE717" i="10"/>
  <c r="AE718" i="10"/>
  <c r="AE721" i="10"/>
  <c r="AE723" i="10"/>
  <c r="AE725" i="10"/>
  <c r="AE720" i="10"/>
  <c r="AE722" i="10"/>
  <c r="AE729" i="10"/>
  <c r="AE724" i="10"/>
  <c r="AE731" i="10"/>
  <c r="AE728" i="10"/>
  <c r="AE726" i="10"/>
  <c r="AE727" i="10"/>
  <c r="AE733" i="10"/>
  <c r="AE732" i="10"/>
  <c r="AE730" i="10"/>
  <c r="AE734" i="10"/>
  <c r="AE735" i="10"/>
  <c r="AE736" i="10"/>
  <c r="AE740" i="10"/>
  <c r="AE737" i="10"/>
  <c r="AE738" i="10"/>
  <c r="AE739" i="10"/>
  <c r="AE741" i="10"/>
  <c r="AE743" i="10"/>
  <c r="AE744" i="10"/>
  <c r="AE742" i="10"/>
  <c r="AE747" i="10"/>
  <c r="AE749" i="10"/>
  <c r="AE746" i="10"/>
  <c r="AE745" i="10"/>
  <c r="AE748" i="10"/>
  <c r="AE750" i="10"/>
  <c r="AE751" i="10"/>
  <c r="AE755" i="10"/>
  <c r="AE752" i="10"/>
  <c r="AE753" i="10"/>
  <c r="AE754" i="10"/>
  <c r="AE756" i="10"/>
  <c r="AE759" i="10"/>
  <c r="AE757" i="10"/>
  <c r="AE758" i="10"/>
  <c r="AE761" i="10"/>
  <c r="AE760" i="10"/>
  <c r="AE765" i="10"/>
  <c r="AE762" i="10"/>
  <c r="AE763" i="10"/>
  <c r="AE767" i="10"/>
  <c r="AE766" i="10"/>
  <c r="AE768" i="10"/>
  <c r="AE764" i="10"/>
  <c r="AE770" i="10"/>
  <c r="AE769" i="10"/>
  <c r="AE771" i="10"/>
  <c r="AE772" i="10"/>
  <c r="AE776" i="10"/>
  <c r="AE774" i="10"/>
  <c r="AE773" i="10"/>
  <c r="AE775" i="10"/>
  <c r="AE779" i="10"/>
  <c r="AE777" i="10"/>
  <c r="AE778" i="10"/>
  <c r="AE780" i="10"/>
  <c r="AE781" i="10"/>
  <c r="AE782" i="10"/>
  <c r="AE785" i="10"/>
  <c r="AE784" i="10"/>
  <c r="AE783" i="10"/>
  <c r="AE787" i="10"/>
  <c r="AE789" i="10"/>
  <c r="AE786" i="10"/>
  <c r="AE788" i="10"/>
  <c r="AE790" i="10"/>
  <c r="AE792" i="10"/>
  <c r="AE794" i="10"/>
  <c r="AE791" i="10"/>
  <c r="AE797" i="10"/>
  <c r="AE795" i="10"/>
  <c r="AE793" i="10"/>
  <c r="AE796" i="10"/>
  <c r="AE801" i="10"/>
  <c r="AE798" i="10"/>
  <c r="AE799" i="10"/>
  <c r="AE802" i="10"/>
  <c r="AE800" i="10"/>
  <c r="AE803" i="10"/>
  <c r="AE804" i="10"/>
  <c r="AE805" i="10"/>
  <c r="AE807" i="10"/>
  <c r="AE806" i="10"/>
  <c r="AE808" i="10"/>
  <c r="AE809" i="10"/>
  <c r="AE810" i="10"/>
  <c r="AE812" i="10"/>
  <c r="AE811" i="10"/>
  <c r="AE814" i="10"/>
  <c r="AE813" i="10"/>
  <c r="AE815" i="10"/>
  <c r="AE817" i="10"/>
  <c r="AE816" i="10"/>
  <c r="AE821" i="10"/>
  <c r="AE819" i="10"/>
  <c r="AE818" i="10"/>
  <c r="AE822" i="10"/>
  <c r="AE820" i="10"/>
  <c r="AE823" i="10"/>
  <c r="AE827" i="10"/>
  <c r="AE824" i="10"/>
  <c r="AE826" i="10"/>
  <c r="AE825" i="10"/>
  <c r="AE828" i="10"/>
  <c r="AE829" i="10"/>
  <c r="AE832" i="10"/>
  <c r="AE831" i="10"/>
  <c r="AE830" i="10"/>
  <c r="AE833" i="10"/>
  <c r="AE834" i="10"/>
  <c r="AE835" i="10"/>
  <c r="AE836" i="10"/>
  <c r="AE837" i="10"/>
  <c r="AE838" i="10"/>
  <c r="AE840" i="10"/>
  <c r="AE839" i="10"/>
  <c r="AE844" i="10"/>
  <c r="AE841" i="10"/>
  <c r="AE842" i="10"/>
  <c r="AE843" i="10"/>
  <c r="AE846" i="10"/>
  <c r="AE845" i="10"/>
  <c r="AE847" i="10"/>
  <c r="AE848" i="10"/>
  <c r="AE849" i="10"/>
  <c r="AE850" i="10"/>
  <c r="AE852" i="10"/>
  <c r="AE851" i="10"/>
  <c r="AE856" i="10"/>
  <c r="AE853" i="10"/>
  <c r="AE857" i="10"/>
  <c r="AE855" i="10"/>
  <c r="AE854" i="10"/>
  <c r="AE860" i="10"/>
  <c r="AE858" i="10"/>
  <c r="AE859" i="10"/>
  <c r="AE861" i="10"/>
  <c r="AE862" i="10"/>
  <c r="AE863" i="10"/>
  <c r="AE866" i="10"/>
  <c r="AE864" i="10"/>
  <c r="AE865" i="10"/>
  <c r="AE868" i="10"/>
  <c r="AE867" i="10"/>
  <c r="AE869" i="10"/>
  <c r="AE870" i="10"/>
  <c r="AE871" i="10"/>
  <c r="AE873" i="10"/>
  <c r="AE872" i="10"/>
  <c r="AE878" i="10"/>
  <c r="AE874" i="10"/>
  <c r="AE875" i="10"/>
  <c r="AE879" i="10"/>
  <c r="AE876" i="10"/>
  <c r="AE880" i="10"/>
  <c r="AE877" i="10"/>
  <c r="AE884" i="10"/>
  <c r="AE882" i="10"/>
  <c r="AE881" i="10"/>
  <c r="AE883" i="10"/>
  <c r="AE885" i="10"/>
  <c r="AE890" i="10"/>
  <c r="AE888" i="10"/>
  <c r="AE887" i="10"/>
  <c r="AE886" i="10"/>
  <c r="AE893" i="10"/>
  <c r="AE889" i="10"/>
  <c r="AE891" i="10"/>
  <c r="AE892" i="10"/>
  <c r="AE894" i="10"/>
  <c r="AE897" i="10"/>
  <c r="AE895" i="10"/>
  <c r="AE896" i="10"/>
  <c r="AE899" i="10"/>
  <c r="AE898" i="10"/>
  <c r="AE900" i="10"/>
  <c r="AE901" i="10"/>
  <c r="AE903" i="10"/>
  <c r="AE902" i="10"/>
  <c r="AE906" i="10"/>
  <c r="AE904" i="10"/>
  <c r="AE905" i="10"/>
  <c r="AE907" i="10"/>
  <c r="AE909" i="10"/>
  <c r="AE910" i="10"/>
  <c r="AE908" i="10"/>
  <c r="AE912" i="10"/>
  <c r="AE911" i="10"/>
  <c r="AE914" i="10"/>
  <c r="AE913" i="10"/>
  <c r="AE916" i="10"/>
  <c r="AE917" i="10"/>
  <c r="AE915" i="10"/>
  <c r="AE919" i="10"/>
  <c r="AE918" i="10"/>
  <c r="AE921" i="10"/>
  <c r="AE920" i="10"/>
  <c r="AE925" i="10"/>
  <c r="AE922" i="10"/>
  <c r="AE924" i="10"/>
  <c r="AE923" i="10"/>
  <c r="AE926" i="10"/>
  <c r="AE927" i="10"/>
  <c r="AE929" i="10"/>
  <c r="AE931" i="10"/>
  <c r="AE930" i="10"/>
  <c r="AE928" i="10"/>
  <c r="AE932" i="10"/>
  <c r="AE934" i="10"/>
  <c r="AE933" i="10"/>
  <c r="AE935" i="10"/>
  <c r="AE936" i="10"/>
  <c r="AE937" i="10"/>
  <c r="AE938" i="10"/>
  <c r="AE939" i="10"/>
  <c r="AE941" i="10"/>
  <c r="AE940" i="10"/>
  <c r="AE944" i="10"/>
  <c r="AE942" i="10"/>
  <c r="AE946" i="10"/>
  <c r="AE943" i="10"/>
  <c r="AE948" i="10"/>
  <c r="AE945" i="10"/>
  <c r="AE947" i="10"/>
  <c r="AE951" i="10"/>
  <c r="AE949" i="10"/>
  <c r="AE950" i="10"/>
  <c r="AE953" i="10"/>
  <c r="AE956" i="10"/>
  <c r="AE952" i="10"/>
  <c r="AE955" i="10"/>
  <c r="AE954" i="10"/>
  <c r="AE958" i="10"/>
  <c r="AE957" i="10"/>
  <c r="AE962" i="10"/>
  <c r="AE959" i="10"/>
  <c r="AE960" i="10"/>
  <c r="AE961" i="10"/>
  <c r="AE965" i="10"/>
  <c r="AE964" i="10"/>
  <c r="AE963" i="10"/>
  <c r="AE967" i="10"/>
  <c r="AE966" i="10"/>
  <c r="AE971" i="10"/>
  <c r="AE969" i="10"/>
  <c r="AE973" i="10"/>
  <c r="AE968" i="10"/>
  <c r="AE970" i="10"/>
  <c r="AE972" i="10"/>
  <c r="AE977" i="10"/>
  <c r="AE975" i="10"/>
  <c r="AE974" i="10"/>
  <c r="AE978" i="10"/>
  <c r="AE976" i="10"/>
  <c r="AE982" i="10"/>
  <c r="AE980" i="10"/>
  <c r="AE979" i="10"/>
  <c r="AE983" i="10"/>
  <c r="AE981" i="10"/>
  <c r="AE986" i="10"/>
  <c r="AE985" i="10"/>
  <c r="AE984" i="10"/>
  <c r="AE987" i="10"/>
  <c r="AE991" i="10"/>
  <c r="AE988" i="10"/>
  <c r="AE989" i="10"/>
  <c r="AE990" i="10"/>
  <c r="AE992" i="10"/>
  <c r="AE994" i="10"/>
  <c r="AE993" i="10"/>
  <c r="AE995" i="10"/>
  <c r="AE996" i="10"/>
  <c r="AE997" i="10"/>
  <c r="AE998" i="10"/>
  <c r="V1224" i="10"/>
  <c r="V619" i="10"/>
  <c r="V620" i="10"/>
  <c r="V621" i="10"/>
  <c r="V624" i="10"/>
  <c r="V622" i="10"/>
  <c r="V626" i="10"/>
  <c r="V623" i="10"/>
  <c r="V627" i="10"/>
  <c r="V625" i="10"/>
  <c r="V628" i="10"/>
  <c r="V631" i="10"/>
  <c r="V630" i="10"/>
  <c r="V633" i="10"/>
  <c r="V629" i="10"/>
  <c r="V632" i="10"/>
  <c r="V634" i="10"/>
  <c r="V635" i="10"/>
  <c r="V638" i="10"/>
  <c r="V636" i="10"/>
  <c r="V637" i="10"/>
  <c r="V639" i="10"/>
  <c r="V640" i="10"/>
  <c r="V642" i="10"/>
  <c r="V641" i="10"/>
  <c r="V643" i="10"/>
  <c r="V644" i="10"/>
  <c r="V645" i="10"/>
  <c r="V646" i="10"/>
  <c r="V647" i="10"/>
  <c r="V649" i="10"/>
  <c r="V648" i="10"/>
  <c r="V650" i="10"/>
  <c r="V653" i="10"/>
  <c r="V651" i="10"/>
  <c r="V652" i="10"/>
  <c r="V654" i="10"/>
  <c r="V657" i="10"/>
  <c r="V656" i="10"/>
  <c r="V655" i="10"/>
  <c r="V660" i="10"/>
  <c r="V659" i="10"/>
  <c r="V658" i="10"/>
  <c r="V662" i="10"/>
  <c r="V661" i="10"/>
  <c r="V663" i="10"/>
  <c r="V665" i="10"/>
  <c r="V664" i="10"/>
  <c r="V667" i="10"/>
  <c r="V668" i="10"/>
  <c r="V666" i="10"/>
  <c r="V670" i="10"/>
  <c r="V669" i="10"/>
  <c r="V671" i="10"/>
  <c r="V673" i="10"/>
  <c r="V672" i="10"/>
  <c r="V674" i="10"/>
  <c r="V679" i="10"/>
  <c r="V676" i="10"/>
  <c r="V675" i="10"/>
  <c r="V677" i="10"/>
  <c r="V678" i="10"/>
  <c r="V683" i="10"/>
  <c r="V681" i="10"/>
  <c r="V680" i="10"/>
  <c r="V682" i="10"/>
  <c r="V684" i="10"/>
  <c r="V685" i="10"/>
  <c r="V687" i="10"/>
  <c r="V686" i="10"/>
  <c r="V688" i="10"/>
  <c r="V691" i="10"/>
  <c r="V689" i="10"/>
  <c r="V690" i="10"/>
  <c r="V694" i="10"/>
  <c r="V692" i="10"/>
  <c r="V693" i="10"/>
  <c r="V695" i="10"/>
  <c r="V696" i="10"/>
  <c r="V697" i="10"/>
  <c r="V698" i="10"/>
  <c r="V699" i="10"/>
  <c r="V704" i="10"/>
  <c r="V702" i="10"/>
  <c r="V701" i="10"/>
  <c r="V700" i="10"/>
  <c r="V706" i="10"/>
  <c r="V703" i="10"/>
  <c r="V708" i="10"/>
  <c r="V705" i="10"/>
  <c r="V707" i="10"/>
  <c r="V709" i="10"/>
  <c r="V710" i="10"/>
  <c r="V712" i="10"/>
  <c r="V711" i="10"/>
  <c r="V713" i="10"/>
  <c r="V716" i="10"/>
  <c r="V714" i="10"/>
  <c r="V719" i="10"/>
  <c r="V715" i="10"/>
  <c r="V717" i="10"/>
  <c r="V721" i="10"/>
  <c r="V718" i="10"/>
  <c r="V723" i="10"/>
  <c r="V720" i="10"/>
  <c r="V722" i="10"/>
  <c r="V725" i="10"/>
  <c r="V726" i="10"/>
  <c r="V724" i="10"/>
  <c r="V728" i="10"/>
  <c r="V727" i="10"/>
  <c r="V731" i="10"/>
  <c r="V732" i="10"/>
  <c r="V730" i="10"/>
  <c r="V729" i="10"/>
  <c r="V733" i="10"/>
  <c r="V735" i="10"/>
  <c r="V736" i="10"/>
  <c r="V734" i="10"/>
  <c r="V737" i="10"/>
  <c r="V739" i="10"/>
  <c r="V738" i="10"/>
  <c r="V741" i="10"/>
  <c r="V740" i="10"/>
  <c r="V742" i="10"/>
  <c r="V745" i="10"/>
  <c r="V743" i="10"/>
  <c r="V744" i="10"/>
  <c r="V746" i="10"/>
  <c r="V747" i="10"/>
  <c r="V748" i="10"/>
  <c r="V751" i="10"/>
  <c r="V749" i="10"/>
  <c r="V750" i="10"/>
  <c r="V753" i="10"/>
  <c r="V752" i="10"/>
  <c r="V754" i="10"/>
  <c r="V755" i="10"/>
  <c r="V756" i="10"/>
  <c r="V757" i="10"/>
  <c r="V758" i="10"/>
  <c r="V760" i="10"/>
  <c r="V762" i="10"/>
  <c r="V759" i="10"/>
  <c r="V761" i="10"/>
  <c r="V764" i="10"/>
  <c r="V763" i="10"/>
  <c r="V765" i="10"/>
  <c r="V768" i="10"/>
  <c r="V766" i="10"/>
  <c r="V767" i="10"/>
  <c r="V769" i="10"/>
  <c r="V771" i="10"/>
  <c r="V773" i="10"/>
  <c r="V772" i="10"/>
  <c r="V770" i="10"/>
  <c r="V774" i="10"/>
  <c r="V776" i="10"/>
  <c r="V778" i="10"/>
  <c r="V775" i="10"/>
  <c r="V777" i="10"/>
  <c r="V779" i="10"/>
  <c r="V781" i="10"/>
  <c r="V783" i="10"/>
  <c r="V784" i="10"/>
  <c r="V780" i="10"/>
  <c r="V782" i="10"/>
  <c r="V785" i="10"/>
  <c r="V786" i="10"/>
  <c r="V787" i="10"/>
  <c r="V789" i="10"/>
  <c r="V788" i="10"/>
  <c r="V790" i="10"/>
  <c r="V794" i="10"/>
  <c r="V791" i="10"/>
  <c r="V795" i="10"/>
  <c r="V792" i="10"/>
  <c r="V793" i="10"/>
  <c r="V798" i="10"/>
  <c r="V796" i="10"/>
  <c r="V800" i="10"/>
  <c r="V797" i="10"/>
  <c r="V799" i="10"/>
  <c r="V801" i="10"/>
  <c r="V802" i="10"/>
  <c r="V803" i="10"/>
  <c r="V804" i="10"/>
  <c r="V807" i="10"/>
  <c r="V805" i="10"/>
  <c r="V806" i="10"/>
  <c r="V809" i="10"/>
  <c r="V810" i="10"/>
  <c r="V808" i="10"/>
  <c r="V811" i="10"/>
  <c r="V812" i="10"/>
  <c r="V814" i="10"/>
  <c r="V816" i="10"/>
  <c r="V813" i="10"/>
  <c r="V815" i="10"/>
  <c r="V818" i="10"/>
  <c r="V817" i="10"/>
  <c r="V820" i="10"/>
  <c r="V819" i="10"/>
  <c r="V821" i="10"/>
  <c r="V827" i="10"/>
  <c r="V826" i="10"/>
  <c r="V829" i="10"/>
  <c r="V828" i="10"/>
  <c r="V831" i="10"/>
  <c r="V830" i="10"/>
  <c r="V832" i="10"/>
  <c r="V833" i="10"/>
  <c r="V834" i="10"/>
  <c r="V835" i="10"/>
  <c r="V837" i="10"/>
  <c r="V836" i="10"/>
  <c r="V839" i="10"/>
  <c r="V838" i="10"/>
  <c r="V841" i="10"/>
  <c r="V840" i="10"/>
  <c r="V842" i="10"/>
  <c r="V844" i="10"/>
  <c r="V843" i="10"/>
  <c r="V845" i="10"/>
  <c r="V846" i="10"/>
  <c r="V847" i="10"/>
  <c r="V850" i="10"/>
  <c r="V848" i="10"/>
  <c r="V849" i="10"/>
  <c r="V851" i="10"/>
  <c r="V852" i="10"/>
  <c r="V855" i="10"/>
  <c r="V853" i="10"/>
  <c r="V857" i="10"/>
  <c r="V854" i="10"/>
  <c r="V856" i="10"/>
  <c r="V860" i="10"/>
  <c r="V859" i="10"/>
  <c r="V858" i="10"/>
  <c r="V863" i="10"/>
  <c r="V862" i="10"/>
  <c r="V861" i="10"/>
  <c r="V864" i="10"/>
  <c r="V867" i="10"/>
  <c r="V865" i="10"/>
  <c r="V868" i="10"/>
  <c r="V866" i="10"/>
  <c r="V869" i="10"/>
  <c r="V874" i="10"/>
  <c r="V870" i="10"/>
  <c r="V872" i="10"/>
  <c r="V873" i="10"/>
  <c r="V876" i="10"/>
  <c r="V875" i="10"/>
  <c r="V877" i="10"/>
  <c r="V878" i="10"/>
  <c r="V879" i="10"/>
  <c r="V880" i="10"/>
  <c r="V881" i="10"/>
  <c r="V882" i="10"/>
  <c r="V884" i="10"/>
  <c r="V883" i="10"/>
  <c r="V886" i="10"/>
  <c r="V887" i="10"/>
  <c r="V888" i="10"/>
  <c r="V885" i="10"/>
  <c r="V891" i="10"/>
  <c r="V889" i="10"/>
  <c r="V890" i="10"/>
  <c r="V894" i="10"/>
  <c r="V893" i="10"/>
  <c r="V892" i="10"/>
  <c r="V895" i="10"/>
  <c r="V896" i="10"/>
  <c r="V898" i="10"/>
  <c r="V897" i="10"/>
  <c r="V899" i="10"/>
  <c r="V901" i="10"/>
  <c r="V900" i="10"/>
  <c r="V902" i="10"/>
  <c r="V905" i="10"/>
  <c r="V903" i="10"/>
  <c r="V907" i="10"/>
  <c r="V904" i="10"/>
  <c r="V906" i="10"/>
  <c r="V908" i="10"/>
  <c r="V910" i="10"/>
  <c r="V909" i="10"/>
  <c r="V914" i="10"/>
  <c r="V911" i="10"/>
  <c r="V912" i="10"/>
  <c r="V918" i="10"/>
  <c r="V916" i="10"/>
  <c r="V915" i="10"/>
  <c r="V913" i="10"/>
  <c r="V919" i="10"/>
  <c r="V917" i="10"/>
  <c r="V921" i="10"/>
  <c r="V920" i="10"/>
  <c r="V922" i="10"/>
  <c r="V923" i="10"/>
  <c r="V926" i="10"/>
  <c r="V924" i="10"/>
  <c r="V928" i="10"/>
  <c r="V925" i="10"/>
  <c r="V927" i="10"/>
  <c r="V931" i="10"/>
  <c r="V929" i="10"/>
  <c r="V930" i="10"/>
  <c r="V932" i="10"/>
  <c r="V934" i="10"/>
  <c r="V933" i="10"/>
  <c r="V938" i="10"/>
  <c r="V935" i="10"/>
  <c r="V936" i="10"/>
  <c r="V937" i="10"/>
  <c r="V940" i="10"/>
  <c r="V939" i="10"/>
  <c r="V941" i="10"/>
  <c r="V943" i="10"/>
  <c r="V942" i="10"/>
  <c r="V944" i="10"/>
  <c r="V946" i="10"/>
  <c r="V945" i="10"/>
  <c r="V949" i="10"/>
  <c r="V948" i="10"/>
  <c r="V947" i="10"/>
  <c r="V951" i="10"/>
  <c r="V950" i="10"/>
  <c r="V953" i="10"/>
  <c r="V952" i="10"/>
  <c r="V956" i="10"/>
  <c r="V954" i="10"/>
  <c r="V955" i="10"/>
  <c r="V960" i="10"/>
  <c r="V957" i="10"/>
  <c r="V958" i="10"/>
  <c r="V959" i="10"/>
  <c r="V963" i="10"/>
  <c r="V962" i="10"/>
  <c r="V961" i="10"/>
  <c r="V965" i="10"/>
  <c r="V966" i="10"/>
  <c r="V964" i="10"/>
  <c r="V967" i="10"/>
  <c r="V971" i="10"/>
  <c r="V968" i="10"/>
  <c r="V969" i="10"/>
  <c r="V972" i="10"/>
  <c r="V973" i="10"/>
  <c r="V970" i="10"/>
  <c r="V975" i="10"/>
  <c r="V976" i="10"/>
  <c r="V974" i="10"/>
  <c r="V978" i="10"/>
  <c r="V977" i="10"/>
  <c r="V981" i="10"/>
  <c r="V980" i="10"/>
  <c r="V979" i="10"/>
  <c r="V984" i="10"/>
  <c r="V983" i="10"/>
  <c r="V982" i="10"/>
  <c r="V986" i="10"/>
  <c r="V988" i="10"/>
  <c r="V985" i="10"/>
  <c r="V987" i="10"/>
  <c r="V989" i="10"/>
  <c r="V990" i="10"/>
  <c r="V991" i="10"/>
  <c r="V992" i="10"/>
  <c r="V993" i="10"/>
  <c r="V994" i="10"/>
  <c r="V996" i="10"/>
  <c r="V995" i="10"/>
  <c r="V997" i="10"/>
  <c r="V998" i="10"/>
  <c r="AB1224" i="10"/>
  <c r="AB618" i="10"/>
  <c r="AB620" i="10"/>
  <c r="AB619" i="10"/>
  <c r="AB621" i="10"/>
  <c r="AB623" i="10"/>
  <c r="AB622" i="10"/>
  <c r="AB624" i="10"/>
  <c r="AB625" i="10"/>
  <c r="AB626" i="10"/>
  <c r="AB627" i="10"/>
  <c r="AB630" i="10"/>
  <c r="AB628" i="10"/>
  <c r="AB629" i="10"/>
  <c r="AB631" i="10"/>
  <c r="AB632" i="10"/>
  <c r="AB633" i="10"/>
  <c r="AB635" i="10"/>
  <c r="AB634" i="10"/>
  <c r="AB639" i="10"/>
  <c r="AB636" i="10"/>
  <c r="AB638" i="10"/>
  <c r="AB637" i="10"/>
  <c r="AB641" i="10"/>
  <c r="AB644" i="10"/>
  <c r="AB643" i="10"/>
  <c r="AB640" i="10"/>
  <c r="AB642" i="10"/>
  <c r="AB645" i="10"/>
  <c r="AB646" i="10"/>
  <c r="AB649" i="10"/>
  <c r="AB647" i="10"/>
  <c r="AB648" i="10"/>
  <c r="AB653" i="10"/>
  <c r="AB652" i="10"/>
  <c r="AB651" i="10"/>
  <c r="AB650" i="10"/>
  <c r="AB654" i="10"/>
  <c r="AB655" i="10"/>
  <c r="AB656" i="10"/>
  <c r="AB658" i="10"/>
  <c r="AB657" i="10"/>
  <c r="AB662" i="10"/>
  <c r="AB660" i="10"/>
  <c r="AB659" i="10"/>
  <c r="AB661" i="10"/>
  <c r="AB666" i="10"/>
  <c r="AB663" i="10"/>
  <c r="AB668" i="10"/>
  <c r="AB664" i="10"/>
  <c r="AB665" i="10"/>
  <c r="AB670" i="10"/>
  <c r="AB667" i="10"/>
  <c r="AB669" i="10"/>
  <c r="AB671" i="10"/>
  <c r="AB672" i="10"/>
  <c r="AB673" i="10"/>
  <c r="AB676" i="10"/>
  <c r="AB677" i="10"/>
  <c r="AB674" i="10"/>
  <c r="AB675" i="10"/>
  <c r="AB679" i="10"/>
  <c r="AB678" i="10"/>
  <c r="AB684" i="10"/>
  <c r="AB680" i="10"/>
  <c r="AB681" i="10"/>
  <c r="AB682" i="10"/>
  <c r="AB686" i="10"/>
  <c r="AB683" i="10"/>
  <c r="AB687" i="10"/>
  <c r="AB688" i="10"/>
  <c r="AB685" i="10"/>
  <c r="AB689" i="10"/>
  <c r="AB690" i="10"/>
  <c r="AB692" i="10"/>
  <c r="AB691" i="10"/>
  <c r="AB693" i="10"/>
  <c r="AB695" i="10"/>
  <c r="AB694" i="10"/>
  <c r="AB697" i="10"/>
  <c r="AB699" i="10"/>
  <c r="AB696" i="10"/>
  <c r="AB698" i="10"/>
  <c r="AB703" i="10"/>
  <c r="AB701" i="10"/>
  <c r="AB700" i="10"/>
  <c r="AB702" i="10"/>
  <c r="AB706" i="10"/>
  <c r="AB708" i="10"/>
  <c r="AB704" i="10"/>
  <c r="AB705" i="10"/>
  <c r="AB709" i="10"/>
  <c r="AB707" i="10"/>
  <c r="AB711" i="10"/>
  <c r="AB710" i="10"/>
  <c r="AB715" i="10"/>
  <c r="AB712" i="10"/>
  <c r="AB713" i="10"/>
  <c r="AB714" i="10"/>
  <c r="AB717" i="10"/>
  <c r="AB721" i="10"/>
  <c r="AB716" i="10"/>
  <c r="AB720" i="10"/>
  <c r="AB719" i="10"/>
  <c r="AB718" i="10"/>
  <c r="AB723" i="10"/>
  <c r="AB722" i="10"/>
  <c r="AB725" i="10"/>
  <c r="AB728" i="10"/>
  <c r="AB724" i="10"/>
  <c r="AB727" i="10"/>
  <c r="AB726" i="10"/>
  <c r="AB729" i="10"/>
  <c r="AB730" i="10"/>
  <c r="AB731" i="10"/>
  <c r="AB733" i="10"/>
  <c r="AB732" i="10"/>
  <c r="AB734" i="10"/>
  <c r="AB735" i="10"/>
  <c r="AB736" i="10"/>
  <c r="AB737" i="10"/>
  <c r="AB739" i="10"/>
  <c r="AB738" i="10"/>
  <c r="AB742" i="10"/>
  <c r="AB740" i="10"/>
  <c r="AB741" i="10"/>
  <c r="AB743" i="10"/>
  <c r="AB744" i="10"/>
  <c r="AB745" i="10"/>
  <c r="AB747" i="10"/>
  <c r="AB749" i="10"/>
  <c r="AB751" i="10"/>
  <c r="AB746" i="10"/>
  <c r="AB750" i="10"/>
  <c r="AB748" i="10"/>
  <c r="AB752" i="10"/>
  <c r="AB754" i="10"/>
  <c r="AB753" i="10"/>
  <c r="AB756" i="10"/>
  <c r="AB755" i="10"/>
  <c r="AB757" i="10"/>
  <c r="AB761" i="10"/>
  <c r="AB759" i="10"/>
  <c r="AB758" i="10"/>
  <c r="AB760" i="10"/>
  <c r="AB762" i="10"/>
  <c r="AB763" i="10"/>
  <c r="AB764" i="10"/>
  <c r="AB765" i="10"/>
  <c r="AB766" i="10"/>
  <c r="AB768" i="10"/>
  <c r="AB767" i="10"/>
  <c r="AB770" i="10"/>
  <c r="AB772" i="10"/>
  <c r="AB771" i="10"/>
  <c r="AB769" i="10"/>
  <c r="AB773" i="10"/>
  <c r="AB774" i="10"/>
  <c r="AB775" i="10"/>
  <c r="AB776" i="10"/>
  <c r="AB777" i="10"/>
  <c r="AB779" i="10"/>
  <c r="AB778" i="10"/>
  <c r="AB781" i="10"/>
  <c r="AB783" i="10"/>
  <c r="AB780" i="10"/>
  <c r="AB787" i="10"/>
  <c r="AB782" i="10"/>
  <c r="AB785" i="10"/>
  <c r="AB784" i="10"/>
  <c r="AB788" i="10"/>
  <c r="AB786" i="10"/>
  <c r="AB789" i="10"/>
  <c r="AB790" i="10"/>
  <c r="AB791" i="10"/>
  <c r="AB792" i="10"/>
  <c r="AB794" i="10"/>
  <c r="AB796" i="10"/>
  <c r="AB793" i="10"/>
  <c r="AB797" i="10"/>
  <c r="AB795" i="10"/>
  <c r="AB799" i="10"/>
  <c r="AB801" i="10"/>
  <c r="AB798" i="10"/>
  <c r="AB802" i="10"/>
  <c r="AB800" i="10"/>
  <c r="AB805" i="10"/>
  <c r="AB803" i="10"/>
  <c r="AB804" i="10"/>
  <c r="AB807" i="10"/>
  <c r="AB809" i="10"/>
  <c r="AB806" i="10"/>
  <c r="AB810" i="10"/>
  <c r="AB808" i="10"/>
  <c r="AB812" i="10"/>
  <c r="AB811" i="10"/>
  <c r="AB815" i="10"/>
  <c r="AB813" i="10"/>
  <c r="AB814" i="10"/>
  <c r="AB817" i="10"/>
  <c r="AB816" i="10"/>
  <c r="AB821" i="10"/>
  <c r="AB819" i="10"/>
  <c r="AB818" i="10"/>
  <c r="AB823" i="10"/>
  <c r="AB820" i="10"/>
  <c r="AB822" i="10"/>
  <c r="AB827" i="10"/>
  <c r="AB829" i="10"/>
  <c r="AB825" i="10"/>
  <c r="AB824" i="10"/>
  <c r="AB826" i="10"/>
  <c r="AB828" i="10"/>
  <c r="AB830" i="10"/>
  <c r="AB831" i="10"/>
  <c r="AB833" i="10"/>
  <c r="AB835" i="10"/>
  <c r="AB832" i="10"/>
  <c r="AB834" i="10"/>
  <c r="AB836" i="10"/>
  <c r="AB839" i="10"/>
  <c r="AB837" i="10"/>
  <c r="AB838" i="10"/>
  <c r="AB840" i="10"/>
  <c r="AB841" i="10"/>
  <c r="AB842" i="10"/>
  <c r="AB843" i="10"/>
  <c r="AB845" i="10"/>
  <c r="AB846" i="10"/>
  <c r="AB844" i="10"/>
  <c r="AB848" i="10"/>
  <c r="AB847" i="10"/>
  <c r="AB849" i="10"/>
  <c r="AB850" i="10"/>
  <c r="AB853" i="10"/>
  <c r="AB852" i="10"/>
  <c r="AB851" i="10"/>
  <c r="AB856" i="10"/>
  <c r="AB854" i="10"/>
  <c r="AB855" i="10"/>
  <c r="AB860" i="10"/>
  <c r="AB858" i="10"/>
  <c r="AB857" i="10"/>
  <c r="AB859" i="10"/>
  <c r="AB862" i="10"/>
  <c r="AB861" i="10"/>
  <c r="AB866" i="10"/>
  <c r="AB863" i="10"/>
  <c r="AB864" i="10"/>
  <c r="AB865" i="10"/>
  <c r="AB868" i="10"/>
  <c r="AB867" i="10"/>
  <c r="AB869" i="10"/>
  <c r="AB871" i="10"/>
  <c r="AB870" i="10"/>
  <c r="AB872" i="10"/>
  <c r="AB876" i="10"/>
  <c r="AB873" i="10"/>
  <c r="AB874" i="10"/>
  <c r="AB875" i="10"/>
  <c r="AB877" i="10"/>
  <c r="AB878" i="10"/>
  <c r="AB882" i="10"/>
  <c r="AB880" i="10"/>
  <c r="AB879" i="10"/>
  <c r="AB881" i="10"/>
  <c r="AB883" i="10"/>
  <c r="AB886" i="10"/>
  <c r="AB884" i="10"/>
  <c r="AB885" i="10"/>
  <c r="AB889" i="10"/>
  <c r="AB888" i="10"/>
  <c r="AB887" i="10"/>
  <c r="AB891" i="10"/>
  <c r="AB893" i="10"/>
  <c r="AB890" i="10"/>
  <c r="AB892" i="10"/>
  <c r="AB894" i="10"/>
  <c r="AB895" i="10"/>
  <c r="AB897" i="10"/>
  <c r="AB896" i="10"/>
  <c r="AB898" i="10"/>
  <c r="AB900" i="10"/>
  <c r="AB899" i="10"/>
  <c r="AB901" i="10"/>
  <c r="AB903" i="10"/>
  <c r="AB906" i="10"/>
  <c r="AB902" i="10"/>
  <c r="AB904" i="10"/>
  <c r="AB905" i="10"/>
  <c r="AB909" i="10"/>
  <c r="AB907" i="10"/>
  <c r="AB908" i="10"/>
  <c r="AB910" i="10"/>
  <c r="AB911" i="10"/>
  <c r="AB913" i="10"/>
  <c r="AB912" i="10"/>
  <c r="AB916" i="10"/>
  <c r="AB914" i="10"/>
  <c r="AB915" i="10"/>
  <c r="AB918" i="10"/>
  <c r="AB919" i="10"/>
  <c r="AB917" i="10"/>
  <c r="AB920" i="10"/>
  <c r="AB924" i="10"/>
  <c r="AB921" i="10"/>
  <c r="AB922" i="10"/>
  <c r="AB927" i="10"/>
  <c r="AB925" i="10"/>
  <c r="AB923" i="10"/>
  <c r="AB930" i="10"/>
  <c r="AB926" i="10"/>
  <c r="AB928" i="10"/>
  <c r="AB929" i="10"/>
  <c r="AB933" i="10"/>
  <c r="AB931" i="10"/>
  <c r="AB935" i="10"/>
  <c r="AB932" i="10"/>
  <c r="AB934" i="10"/>
  <c r="AB938" i="10"/>
  <c r="AB936" i="10"/>
  <c r="AB937" i="10"/>
  <c r="AB943" i="10"/>
  <c r="AB939" i="10"/>
  <c r="AB940" i="10"/>
  <c r="AB941" i="10"/>
  <c r="AB942" i="10"/>
  <c r="AB945" i="10"/>
  <c r="AB944" i="10"/>
  <c r="AB946" i="10"/>
  <c r="AB947" i="10"/>
  <c r="AB948" i="10"/>
  <c r="AB949" i="10"/>
  <c r="AB950" i="10"/>
  <c r="AB953" i="10"/>
  <c r="AB951" i="10"/>
  <c r="AB954" i="10"/>
  <c r="AB952" i="10"/>
  <c r="AB957" i="10"/>
  <c r="AB956" i="10"/>
  <c r="AB955" i="10"/>
  <c r="AB959" i="10"/>
  <c r="AB958" i="10"/>
  <c r="AB960" i="10"/>
  <c r="AB963" i="10"/>
  <c r="AB962" i="10"/>
  <c r="AB961" i="10"/>
  <c r="AB967" i="10"/>
  <c r="AB965" i="10"/>
  <c r="AB966" i="10"/>
  <c r="AB964" i="10"/>
  <c r="AB970" i="10"/>
  <c r="AB968" i="10"/>
  <c r="AB969" i="10"/>
  <c r="AB971" i="10"/>
  <c r="AB975" i="10"/>
  <c r="AB973" i="10"/>
  <c r="AB972" i="10"/>
  <c r="AB979" i="10"/>
  <c r="AB977" i="10"/>
  <c r="AB974" i="10"/>
  <c r="AB976" i="10"/>
  <c r="AB978" i="10"/>
  <c r="AB981" i="10"/>
  <c r="AB980" i="10"/>
  <c r="AB985" i="10"/>
  <c r="AB982" i="10"/>
  <c r="AB983" i="10"/>
  <c r="AB984" i="10"/>
  <c r="AB986" i="10"/>
  <c r="AB989" i="10"/>
  <c r="AB987" i="10"/>
  <c r="AB988" i="10"/>
  <c r="AB991" i="10"/>
  <c r="AB990" i="10"/>
  <c r="AB992" i="10"/>
  <c r="AB993" i="10"/>
  <c r="AB994" i="10"/>
  <c r="AB996" i="10"/>
  <c r="AB995" i="10"/>
  <c r="AB997" i="10"/>
  <c r="AB998" i="10"/>
  <c r="U1224" i="10"/>
  <c r="U619" i="10"/>
  <c r="U620" i="10"/>
  <c r="U622" i="10"/>
  <c r="U623" i="10"/>
  <c r="U621" i="10"/>
  <c r="U624" i="10"/>
  <c r="U625" i="10"/>
  <c r="U627" i="10"/>
  <c r="U629" i="10"/>
  <c r="U630" i="10"/>
  <c r="U626" i="10"/>
  <c r="U628" i="10"/>
  <c r="U635" i="10"/>
  <c r="U633" i="10"/>
  <c r="U632" i="10"/>
  <c r="U631" i="10"/>
  <c r="U639" i="10"/>
  <c r="U637" i="10"/>
  <c r="U634" i="10"/>
  <c r="U636" i="10"/>
  <c r="U641" i="10"/>
  <c r="U638" i="10"/>
  <c r="U640" i="10"/>
  <c r="U642" i="10"/>
  <c r="U644" i="10"/>
  <c r="U643" i="10"/>
  <c r="U645" i="10"/>
  <c r="U649" i="10"/>
  <c r="U646" i="10"/>
  <c r="U647" i="10"/>
  <c r="U651" i="10"/>
  <c r="U648" i="10"/>
  <c r="U654" i="10"/>
  <c r="U650" i="10"/>
  <c r="U652" i="10"/>
  <c r="U653" i="10"/>
  <c r="U655" i="10"/>
  <c r="U658" i="10"/>
  <c r="U657" i="10"/>
  <c r="U656" i="10"/>
  <c r="U660" i="10"/>
  <c r="U659" i="10"/>
  <c r="U662" i="10"/>
  <c r="U661" i="10"/>
  <c r="U663" i="10"/>
  <c r="U664" i="10"/>
  <c r="U666" i="10"/>
  <c r="U665" i="10"/>
  <c r="U667" i="10"/>
  <c r="U668" i="10"/>
  <c r="U669" i="10"/>
  <c r="U670" i="10"/>
  <c r="U674" i="10"/>
  <c r="U671" i="10"/>
  <c r="U672" i="10"/>
  <c r="U673" i="10"/>
  <c r="U676" i="10"/>
  <c r="U675" i="10"/>
  <c r="U678" i="10"/>
  <c r="U679" i="10"/>
  <c r="U677" i="10"/>
  <c r="U680" i="10"/>
  <c r="U681" i="10"/>
  <c r="U682" i="10"/>
  <c r="U683" i="10"/>
  <c r="U684" i="10"/>
  <c r="U685" i="10"/>
  <c r="U688" i="10"/>
  <c r="U691" i="10"/>
  <c r="U686" i="10"/>
  <c r="U690" i="10"/>
  <c r="U687" i="10"/>
  <c r="U693" i="10"/>
  <c r="U689" i="10"/>
  <c r="U692" i="10"/>
  <c r="U694" i="10"/>
  <c r="U695" i="10"/>
  <c r="U698" i="10"/>
  <c r="U696" i="10"/>
  <c r="U697" i="10"/>
  <c r="U700" i="10"/>
  <c r="U699" i="10"/>
  <c r="U703" i="10"/>
  <c r="U701" i="10"/>
  <c r="U705" i="10"/>
  <c r="U702" i="10"/>
  <c r="U708" i="10"/>
  <c r="U704" i="10"/>
  <c r="U706" i="10"/>
  <c r="U710" i="10"/>
  <c r="U707" i="10"/>
  <c r="U709" i="10"/>
  <c r="U713" i="10"/>
  <c r="U711" i="10"/>
  <c r="U715" i="10"/>
  <c r="U712" i="10"/>
  <c r="U714" i="10"/>
  <c r="U717" i="10"/>
  <c r="U720" i="10"/>
  <c r="U716" i="10"/>
  <c r="U718" i="10"/>
  <c r="U719" i="10"/>
  <c r="U721" i="10"/>
  <c r="U722" i="10"/>
  <c r="U723" i="10"/>
  <c r="U724" i="10"/>
  <c r="U725" i="10"/>
  <c r="U726" i="10"/>
  <c r="U728" i="10"/>
  <c r="U727" i="10"/>
  <c r="U730" i="10"/>
  <c r="U729" i="10"/>
  <c r="U732" i="10"/>
  <c r="U733" i="10"/>
  <c r="U731" i="10"/>
  <c r="U734" i="10"/>
  <c r="U735" i="10"/>
  <c r="U736" i="10"/>
  <c r="U739" i="10"/>
  <c r="U738" i="10"/>
  <c r="U737" i="10"/>
  <c r="U741" i="10"/>
  <c r="U740" i="10"/>
  <c r="U742" i="10"/>
  <c r="U745" i="10"/>
  <c r="U743" i="10"/>
  <c r="U747" i="10"/>
  <c r="U744" i="10"/>
  <c r="U746" i="10"/>
  <c r="U749" i="10"/>
  <c r="U748" i="10"/>
  <c r="U750" i="10"/>
  <c r="U752" i="10"/>
  <c r="U751" i="10"/>
  <c r="U753" i="10"/>
  <c r="U754" i="10"/>
  <c r="U756" i="10"/>
  <c r="U755" i="10"/>
  <c r="U760" i="10"/>
  <c r="U757" i="10"/>
  <c r="U758" i="10"/>
  <c r="U759" i="10"/>
  <c r="U762" i="10"/>
  <c r="U761" i="10"/>
  <c r="U764" i="10"/>
  <c r="U766" i="10"/>
  <c r="U763" i="10"/>
  <c r="U769" i="10"/>
  <c r="U767" i="10"/>
  <c r="U765" i="10"/>
  <c r="U768" i="10"/>
  <c r="U770" i="10"/>
  <c r="U772" i="10"/>
  <c r="U771" i="10"/>
  <c r="U774" i="10"/>
  <c r="U775" i="10"/>
  <c r="U773" i="10"/>
  <c r="U776" i="10"/>
  <c r="U778" i="10"/>
  <c r="U777" i="10"/>
  <c r="U779" i="10"/>
  <c r="U781" i="10"/>
  <c r="U780" i="10"/>
  <c r="U783" i="10"/>
  <c r="U782" i="10"/>
  <c r="U784" i="10"/>
  <c r="U785" i="10"/>
  <c r="U789" i="10"/>
  <c r="U786" i="10"/>
  <c r="U788" i="10"/>
  <c r="U787" i="10"/>
  <c r="U790" i="10"/>
  <c r="U792" i="10"/>
  <c r="U791" i="10"/>
  <c r="U794" i="10"/>
  <c r="U793" i="10"/>
  <c r="U796" i="10"/>
  <c r="U795" i="10"/>
  <c r="U798" i="10"/>
  <c r="U797" i="10"/>
  <c r="U801" i="10"/>
  <c r="U800" i="10"/>
  <c r="U799" i="10"/>
  <c r="U802" i="10"/>
  <c r="U803" i="10"/>
  <c r="U804" i="10"/>
  <c r="U805" i="10"/>
  <c r="U807" i="10"/>
  <c r="U808" i="10"/>
  <c r="U806" i="10"/>
  <c r="U811" i="10"/>
  <c r="U809" i="10"/>
  <c r="U810" i="10"/>
  <c r="U812" i="10"/>
  <c r="U813" i="10"/>
  <c r="U814" i="10"/>
  <c r="U815" i="10"/>
  <c r="U816" i="10"/>
  <c r="U818" i="10"/>
  <c r="U817" i="10"/>
  <c r="U820" i="10"/>
  <c r="U819" i="10"/>
  <c r="U821" i="10"/>
  <c r="U826" i="10"/>
  <c r="U829" i="10"/>
  <c r="U827" i="10"/>
  <c r="U828" i="10"/>
  <c r="U830" i="10"/>
  <c r="U831" i="10"/>
  <c r="U832" i="10"/>
  <c r="U833" i="10"/>
  <c r="U834" i="10"/>
  <c r="U835" i="10"/>
  <c r="U838" i="10"/>
  <c r="U836" i="10"/>
  <c r="U837" i="10"/>
  <c r="U840" i="10"/>
  <c r="U839" i="10"/>
  <c r="U841" i="10"/>
  <c r="U843" i="10"/>
  <c r="U844" i="10"/>
  <c r="U842" i="10"/>
  <c r="U846" i="10"/>
  <c r="U847" i="10"/>
  <c r="U845" i="10"/>
  <c r="U848" i="10"/>
  <c r="U849" i="10"/>
  <c r="U850" i="10"/>
  <c r="U851" i="10"/>
  <c r="U853" i="10"/>
  <c r="U852" i="10"/>
  <c r="U855" i="10"/>
  <c r="U854" i="10"/>
  <c r="U856" i="10"/>
  <c r="U857" i="10"/>
  <c r="U859" i="10"/>
  <c r="U858" i="10"/>
  <c r="U861" i="10"/>
  <c r="U864" i="10"/>
  <c r="U862" i="10"/>
  <c r="U860" i="10"/>
  <c r="U865" i="10"/>
  <c r="U863" i="10"/>
  <c r="U866" i="10"/>
  <c r="U867" i="10"/>
  <c r="U868" i="10"/>
  <c r="U869" i="10"/>
  <c r="U870" i="10"/>
  <c r="U872" i="10"/>
  <c r="U873" i="10"/>
  <c r="U875" i="10"/>
  <c r="U874" i="10"/>
  <c r="U877" i="10"/>
  <c r="U876" i="10"/>
  <c r="U878" i="10"/>
  <c r="U879" i="10"/>
  <c r="U881" i="10"/>
  <c r="U880" i="10"/>
  <c r="U886" i="10"/>
  <c r="U884" i="10"/>
  <c r="U883" i="10"/>
  <c r="U882" i="10"/>
  <c r="U885" i="10"/>
  <c r="U889" i="10"/>
  <c r="U887" i="10"/>
  <c r="U888" i="10"/>
  <c r="U890" i="10"/>
  <c r="U891" i="10"/>
  <c r="U892" i="10"/>
  <c r="U895" i="10"/>
  <c r="U897" i="10"/>
  <c r="U893" i="10"/>
  <c r="U896" i="10"/>
  <c r="U894" i="10"/>
  <c r="U899" i="10"/>
  <c r="U898" i="10"/>
  <c r="U901" i="10"/>
  <c r="U900" i="10"/>
  <c r="U902" i="10"/>
  <c r="U903" i="10"/>
  <c r="U904" i="10"/>
  <c r="U905" i="10"/>
  <c r="U906" i="10"/>
  <c r="U908" i="10"/>
  <c r="U907" i="10"/>
  <c r="U909" i="10"/>
  <c r="U910" i="10"/>
  <c r="U916" i="10"/>
  <c r="U911" i="10"/>
  <c r="U914" i="10"/>
  <c r="U912" i="10"/>
  <c r="U913" i="10"/>
  <c r="U918" i="10"/>
  <c r="U915" i="10"/>
  <c r="U919" i="10"/>
  <c r="U917" i="10"/>
  <c r="U920" i="10"/>
  <c r="U921" i="10"/>
  <c r="U923" i="10"/>
  <c r="U922" i="10"/>
  <c r="U925" i="10"/>
  <c r="U924" i="10"/>
  <c r="U926" i="10"/>
  <c r="U927" i="10"/>
  <c r="U928" i="10"/>
  <c r="U931" i="10"/>
  <c r="U929" i="10"/>
  <c r="U933" i="10"/>
  <c r="U930" i="10"/>
  <c r="U932" i="10"/>
  <c r="U935" i="10"/>
  <c r="U934" i="10"/>
  <c r="U937" i="10"/>
  <c r="U938" i="10"/>
  <c r="U936" i="10"/>
  <c r="U940" i="10"/>
  <c r="U943" i="10"/>
  <c r="U939" i="10"/>
  <c r="U941" i="10"/>
  <c r="U942" i="10"/>
  <c r="U948" i="10"/>
  <c r="U944" i="10"/>
  <c r="U945" i="10"/>
  <c r="U946" i="10"/>
  <c r="U947" i="10"/>
  <c r="U950" i="10"/>
  <c r="U949" i="10"/>
  <c r="U951" i="10"/>
  <c r="U956" i="10"/>
  <c r="U952" i="10"/>
  <c r="U953" i="10"/>
  <c r="U954" i="10"/>
  <c r="U955" i="10"/>
  <c r="U957" i="10"/>
  <c r="U959" i="10"/>
  <c r="U961" i="10"/>
  <c r="U958" i="10"/>
  <c r="U960" i="10"/>
  <c r="U963" i="10"/>
  <c r="U965" i="10"/>
  <c r="U962" i="10"/>
  <c r="U964" i="10"/>
  <c r="U967" i="10"/>
  <c r="U966" i="10"/>
  <c r="U968" i="10"/>
  <c r="U969" i="10"/>
  <c r="U971" i="10"/>
  <c r="U970" i="10"/>
  <c r="U972" i="10"/>
  <c r="U973" i="10"/>
  <c r="U976" i="10"/>
  <c r="U977" i="10"/>
  <c r="U974" i="10"/>
  <c r="U975" i="10"/>
  <c r="U979" i="10"/>
  <c r="U980" i="10"/>
  <c r="U978" i="10"/>
  <c r="U982" i="10"/>
  <c r="U981" i="10"/>
  <c r="U983" i="10"/>
  <c r="U985" i="10"/>
  <c r="U984" i="10"/>
  <c r="U986" i="10"/>
  <c r="U989" i="10"/>
  <c r="U988" i="10"/>
  <c r="U987" i="10"/>
  <c r="U990" i="10"/>
  <c r="U991" i="10"/>
  <c r="U993" i="10"/>
  <c r="U994" i="10"/>
  <c r="U992" i="10"/>
  <c r="U996" i="10"/>
  <c r="U997" i="10"/>
  <c r="U995" i="10"/>
  <c r="U998" i="10"/>
  <c r="X1224" i="10"/>
  <c r="X618" i="10"/>
  <c r="X619" i="10"/>
  <c r="X622" i="10"/>
  <c r="X620" i="10"/>
  <c r="X621" i="10"/>
  <c r="X625" i="10"/>
  <c r="X624" i="10"/>
  <c r="X623" i="10"/>
  <c r="X627" i="10"/>
  <c r="X628" i="10"/>
  <c r="X626" i="10"/>
  <c r="X629" i="10"/>
  <c r="X631" i="10"/>
  <c r="X633" i="10"/>
  <c r="X634" i="10"/>
  <c r="X635" i="10"/>
  <c r="X630" i="10"/>
  <c r="X632" i="10"/>
  <c r="X636" i="10"/>
  <c r="X637" i="10"/>
  <c r="X639" i="10"/>
  <c r="X638" i="10"/>
  <c r="X642" i="10"/>
  <c r="X640" i="10"/>
  <c r="X641" i="10"/>
  <c r="X643" i="10"/>
  <c r="X644" i="10"/>
  <c r="X645" i="10"/>
  <c r="X646" i="10"/>
  <c r="X647" i="10"/>
  <c r="X648" i="10"/>
  <c r="X649" i="10"/>
  <c r="X650" i="10"/>
  <c r="X651" i="10"/>
  <c r="X652" i="10"/>
  <c r="X654" i="10"/>
  <c r="X653" i="10"/>
  <c r="X656" i="10"/>
  <c r="X655" i="10"/>
  <c r="X657" i="10"/>
  <c r="X658" i="10"/>
  <c r="X660" i="10"/>
  <c r="X659" i="10"/>
  <c r="X661" i="10"/>
  <c r="X664" i="10"/>
  <c r="X662" i="10"/>
  <c r="X663" i="10"/>
  <c r="X668" i="10"/>
  <c r="X666" i="10"/>
  <c r="X665" i="10"/>
  <c r="X667" i="10"/>
  <c r="X671" i="10"/>
  <c r="X670" i="10"/>
  <c r="X669" i="10"/>
  <c r="X672" i="10"/>
  <c r="X673" i="10"/>
  <c r="X674" i="10"/>
  <c r="X676" i="10"/>
  <c r="X675" i="10"/>
  <c r="X677" i="10"/>
  <c r="X678" i="10"/>
  <c r="X679" i="10"/>
  <c r="X681" i="10"/>
  <c r="X683" i="10"/>
  <c r="X680" i="10"/>
  <c r="X682" i="10"/>
  <c r="X684" i="10"/>
  <c r="X686" i="10"/>
  <c r="X685" i="10"/>
  <c r="X687" i="10"/>
  <c r="X688" i="10"/>
  <c r="X690" i="10"/>
  <c r="X692" i="10"/>
  <c r="X689" i="10"/>
  <c r="X691" i="10"/>
  <c r="X693" i="10"/>
  <c r="X694" i="10"/>
  <c r="X695" i="10"/>
  <c r="X698" i="10"/>
  <c r="X696" i="10"/>
  <c r="X697" i="10"/>
  <c r="X700" i="10"/>
  <c r="X699" i="10"/>
  <c r="X702" i="10"/>
  <c r="X703" i="10"/>
  <c r="X701" i="10"/>
  <c r="X704" i="10"/>
  <c r="X706" i="10"/>
  <c r="X705" i="10"/>
  <c r="X707" i="10"/>
  <c r="X708" i="10"/>
  <c r="X709" i="10"/>
  <c r="X711" i="10"/>
  <c r="X710" i="10"/>
  <c r="X713" i="10"/>
  <c r="X712" i="10"/>
  <c r="X716" i="10"/>
  <c r="X715" i="10"/>
  <c r="X714" i="10"/>
  <c r="X719" i="10"/>
  <c r="X717" i="10"/>
  <c r="X718" i="10"/>
  <c r="X723" i="10"/>
  <c r="X721" i="10"/>
  <c r="X720" i="10"/>
  <c r="X722" i="10"/>
  <c r="X725" i="10"/>
  <c r="X724" i="10"/>
  <c r="X727" i="10"/>
  <c r="X726" i="10"/>
  <c r="X728" i="10"/>
  <c r="X730" i="10"/>
  <c r="X729" i="10"/>
  <c r="X731" i="10"/>
  <c r="X733" i="10"/>
  <c r="X734" i="10"/>
  <c r="X736" i="10"/>
  <c r="X732" i="10"/>
  <c r="X739" i="10"/>
  <c r="X738" i="10"/>
  <c r="X735" i="10"/>
  <c r="X737" i="10"/>
  <c r="X741" i="10"/>
  <c r="X740" i="10"/>
  <c r="X744" i="10"/>
  <c r="X743" i="10"/>
  <c r="X742" i="10"/>
  <c r="X745" i="10"/>
  <c r="X746" i="10"/>
  <c r="X749" i="10"/>
  <c r="X747" i="10"/>
  <c r="X748" i="10"/>
  <c r="X750" i="10"/>
  <c r="X752" i="10"/>
  <c r="X751" i="10"/>
  <c r="X755" i="10"/>
  <c r="X754" i="10"/>
  <c r="X753" i="10"/>
  <c r="X756" i="10"/>
  <c r="X757" i="10"/>
  <c r="X760" i="10"/>
  <c r="X759" i="10"/>
  <c r="X758" i="10"/>
  <c r="X761" i="10"/>
  <c r="X764" i="10"/>
  <c r="X762" i="10"/>
  <c r="X766" i="10"/>
  <c r="X763" i="10"/>
  <c r="X768" i="10"/>
  <c r="X765" i="10"/>
  <c r="X767" i="10"/>
  <c r="X769" i="10"/>
  <c r="X772" i="10"/>
  <c r="X774" i="10"/>
  <c r="X770" i="10"/>
  <c r="X775" i="10"/>
  <c r="X771" i="10"/>
  <c r="X773" i="10"/>
  <c r="X777" i="10"/>
  <c r="X776" i="10"/>
  <c r="X778" i="10"/>
  <c r="X779" i="10"/>
  <c r="X781" i="10"/>
  <c r="X780" i="10"/>
  <c r="X784" i="10"/>
  <c r="X782" i="10"/>
  <c r="X785" i="10"/>
  <c r="X783" i="10"/>
  <c r="X788" i="10"/>
  <c r="X786" i="10"/>
  <c r="X787" i="10"/>
  <c r="X789" i="10"/>
  <c r="X790" i="10"/>
  <c r="X791" i="10"/>
  <c r="X792" i="10"/>
  <c r="X794" i="10"/>
  <c r="X795" i="10"/>
  <c r="X796" i="10"/>
  <c r="X793" i="10"/>
  <c r="X797" i="10"/>
  <c r="X799" i="10"/>
  <c r="X802" i="10"/>
  <c r="X798" i="10"/>
  <c r="X801" i="10"/>
  <c r="X800" i="10"/>
  <c r="X805" i="10"/>
  <c r="X803" i="10"/>
  <c r="X808" i="10"/>
  <c r="X804" i="10"/>
  <c r="X807" i="10"/>
  <c r="X809" i="10"/>
  <c r="X806" i="10"/>
  <c r="X810" i="10"/>
  <c r="X812" i="10"/>
  <c r="X811" i="10"/>
  <c r="X814" i="10"/>
  <c r="X816" i="10"/>
  <c r="X813" i="10"/>
  <c r="X817" i="10"/>
  <c r="X815" i="10"/>
  <c r="X819" i="10"/>
  <c r="X818" i="10"/>
  <c r="X820" i="10"/>
  <c r="X822" i="10"/>
  <c r="X823" i="10"/>
  <c r="X821" i="10"/>
  <c r="X825" i="10"/>
  <c r="X827" i="10"/>
  <c r="X829" i="10"/>
  <c r="X824" i="10"/>
  <c r="X826" i="10"/>
  <c r="X828" i="10"/>
  <c r="X833" i="10"/>
  <c r="X831" i="10"/>
  <c r="X834" i="10"/>
  <c r="X830" i="10"/>
  <c r="X832" i="10"/>
  <c r="X836" i="10"/>
  <c r="X835" i="10"/>
  <c r="X837" i="10"/>
  <c r="X839" i="10"/>
  <c r="X838" i="10"/>
  <c r="X843" i="10"/>
  <c r="X841" i="10"/>
  <c r="X840" i="10"/>
  <c r="X842" i="10"/>
  <c r="X844" i="10"/>
  <c r="X846" i="10"/>
  <c r="X845" i="10"/>
  <c r="X847" i="10"/>
  <c r="X849" i="10"/>
  <c r="X850" i="10"/>
  <c r="X848" i="10"/>
  <c r="X851" i="10"/>
  <c r="X853" i="10"/>
  <c r="X852" i="10"/>
  <c r="X854" i="10"/>
  <c r="X856" i="10"/>
  <c r="X855" i="10"/>
  <c r="X857" i="10"/>
  <c r="X858" i="10"/>
  <c r="X860" i="10"/>
  <c r="X862" i="10"/>
  <c r="X859" i="10"/>
  <c r="X861" i="10"/>
  <c r="X864" i="10"/>
  <c r="X865" i="10"/>
  <c r="X866" i="10"/>
  <c r="X863" i="10"/>
  <c r="X868" i="10"/>
  <c r="X867" i="10"/>
  <c r="X869" i="10"/>
  <c r="X871" i="10"/>
  <c r="X872" i="10"/>
  <c r="X870" i="10"/>
  <c r="X874" i="10"/>
  <c r="X873" i="10"/>
  <c r="X875" i="10"/>
  <c r="X877" i="10"/>
  <c r="X880" i="10"/>
  <c r="X876" i="10"/>
  <c r="X882" i="10"/>
  <c r="X878" i="10"/>
  <c r="X879" i="10"/>
  <c r="X886" i="10"/>
  <c r="X884" i="10"/>
  <c r="X881" i="10"/>
  <c r="X887" i="10"/>
  <c r="X885" i="10"/>
  <c r="X883" i="10"/>
  <c r="X889" i="10"/>
  <c r="X888" i="10"/>
  <c r="X892" i="10"/>
  <c r="X890" i="10"/>
  <c r="X891" i="10"/>
  <c r="X893" i="10"/>
  <c r="X894" i="10"/>
  <c r="X895" i="10"/>
  <c r="X896" i="10"/>
  <c r="X897" i="10"/>
  <c r="X898" i="10"/>
  <c r="X899" i="10"/>
  <c r="X900" i="10"/>
  <c r="X901" i="10"/>
  <c r="X903" i="10"/>
  <c r="X902" i="10"/>
  <c r="X905" i="10"/>
  <c r="X906" i="10"/>
  <c r="X904" i="10"/>
  <c r="X907" i="10"/>
  <c r="X908" i="10"/>
  <c r="X912" i="10"/>
  <c r="X909" i="10"/>
  <c r="X910" i="10"/>
  <c r="X911" i="10"/>
  <c r="X914" i="10"/>
  <c r="X913" i="10"/>
  <c r="X918" i="10"/>
  <c r="X915" i="10"/>
  <c r="X916" i="10"/>
  <c r="X917" i="10"/>
  <c r="X919" i="10"/>
  <c r="X920" i="10"/>
  <c r="X921" i="10"/>
  <c r="X922" i="10"/>
  <c r="X925" i="10"/>
  <c r="X924" i="10"/>
  <c r="X923" i="10"/>
  <c r="X927" i="10"/>
  <c r="X926" i="10"/>
  <c r="X931" i="10"/>
  <c r="X929" i="10"/>
  <c r="X928" i="10"/>
  <c r="X930" i="10"/>
  <c r="X932" i="10"/>
  <c r="X936" i="10"/>
  <c r="X934" i="10"/>
  <c r="X933" i="10"/>
  <c r="X935" i="10"/>
  <c r="X937" i="10"/>
  <c r="X939" i="10"/>
  <c r="X938" i="10"/>
  <c r="X940" i="10"/>
  <c r="X941" i="10"/>
  <c r="X942" i="10"/>
  <c r="X943" i="10"/>
  <c r="X944" i="10"/>
  <c r="X947" i="10"/>
  <c r="X945" i="10"/>
  <c r="X948" i="10"/>
  <c r="X946" i="10"/>
  <c r="X949" i="10"/>
  <c r="X954" i="10"/>
  <c r="X950" i="10"/>
  <c r="X956" i="10"/>
  <c r="X951" i="10"/>
  <c r="X952" i="10"/>
  <c r="X953" i="10"/>
  <c r="X957" i="10"/>
  <c r="X955" i="10"/>
  <c r="X958" i="10"/>
  <c r="X959" i="10"/>
  <c r="X960" i="10"/>
  <c r="X963" i="10"/>
  <c r="X961" i="10"/>
  <c r="X962" i="10"/>
  <c r="X964" i="10"/>
  <c r="X965" i="10"/>
  <c r="X968" i="10"/>
  <c r="X966" i="10"/>
  <c r="X971" i="10"/>
  <c r="X969" i="10"/>
  <c r="X967" i="10"/>
  <c r="X970" i="10"/>
  <c r="X973" i="10"/>
  <c r="X972" i="10"/>
  <c r="X977" i="10"/>
  <c r="X975" i="10"/>
  <c r="X974" i="10"/>
  <c r="X979" i="10"/>
  <c r="X976" i="10"/>
  <c r="X978" i="10"/>
  <c r="X980" i="10"/>
  <c r="X982" i="10"/>
  <c r="X981" i="10"/>
  <c r="X983" i="10"/>
  <c r="X984" i="10"/>
  <c r="X985" i="10"/>
  <c r="X986" i="10"/>
  <c r="X987" i="10"/>
  <c r="X988" i="10"/>
  <c r="X989" i="10"/>
  <c r="X990" i="10"/>
  <c r="X991" i="10"/>
  <c r="X992" i="10"/>
  <c r="X993" i="10"/>
  <c r="X996" i="10"/>
  <c r="X994" i="10"/>
  <c r="X997" i="10"/>
  <c r="X995" i="10"/>
  <c r="X998" i="10"/>
  <c r="Q1224" i="10"/>
  <c r="Q620" i="10"/>
  <c r="Q619" i="10"/>
  <c r="Q622" i="10"/>
  <c r="Q621" i="10"/>
  <c r="Q625" i="10"/>
  <c r="Q624" i="10"/>
  <c r="Q626" i="10"/>
  <c r="Q623" i="10"/>
  <c r="Q627" i="10"/>
  <c r="Q629" i="10"/>
  <c r="Q631" i="10"/>
  <c r="Q628" i="10"/>
  <c r="Q630" i="10"/>
  <c r="Q632" i="10"/>
  <c r="Q633" i="10"/>
  <c r="Q634" i="10"/>
  <c r="Q638" i="10"/>
  <c r="Q639" i="10"/>
  <c r="Q635" i="10"/>
  <c r="Q636" i="10"/>
  <c r="Q637" i="10"/>
  <c r="Q642" i="10"/>
  <c r="Q640" i="10"/>
  <c r="Q641" i="10"/>
  <c r="Q647" i="10"/>
  <c r="Q644" i="10"/>
  <c r="Q643" i="10"/>
  <c r="Q649" i="10"/>
  <c r="Q645" i="10"/>
  <c r="Q646" i="10"/>
  <c r="Q648" i="10"/>
  <c r="Q651" i="10"/>
  <c r="Q650" i="10"/>
  <c r="Q655" i="10"/>
  <c r="Q652" i="10"/>
  <c r="Q653" i="10"/>
  <c r="Q654" i="10"/>
  <c r="Q656" i="10"/>
  <c r="Q660" i="10"/>
  <c r="Q658" i="10"/>
  <c r="Q657" i="10"/>
  <c r="Q659" i="10"/>
  <c r="Q664" i="10"/>
  <c r="Q661" i="10"/>
  <c r="Q662" i="10"/>
  <c r="Q663" i="10"/>
  <c r="Q666" i="10"/>
  <c r="Q665" i="10"/>
  <c r="Q668" i="10"/>
  <c r="Q667" i="10"/>
  <c r="Q669" i="10"/>
  <c r="Q670" i="10"/>
  <c r="Q671" i="10"/>
  <c r="Q672" i="10"/>
  <c r="Q673" i="10"/>
  <c r="Q674" i="10"/>
  <c r="Q675" i="10"/>
  <c r="Q676" i="10"/>
  <c r="Q679" i="10"/>
  <c r="Q677" i="10"/>
  <c r="Q678" i="10"/>
  <c r="Q681" i="10"/>
  <c r="Q683" i="10"/>
  <c r="Q684" i="10"/>
  <c r="Q680" i="10"/>
  <c r="Q682" i="10"/>
  <c r="Q686" i="10"/>
  <c r="Q685" i="10"/>
  <c r="Q688" i="10"/>
  <c r="Q687" i="10"/>
  <c r="Q690" i="10"/>
  <c r="Q691" i="10"/>
  <c r="Q689" i="10"/>
  <c r="Q692" i="10"/>
  <c r="Q694" i="10"/>
  <c r="Q693" i="10"/>
  <c r="Q695" i="10"/>
  <c r="Q697" i="10"/>
  <c r="Q696" i="10"/>
  <c r="Q698" i="10"/>
  <c r="Q699" i="10"/>
  <c r="Q700" i="10"/>
  <c r="Q701" i="10"/>
  <c r="Q702" i="10"/>
  <c r="Q703" i="10"/>
  <c r="Q704" i="10"/>
  <c r="Q705" i="10"/>
  <c r="Q706" i="10"/>
  <c r="Q708" i="10"/>
  <c r="Q707" i="10"/>
  <c r="Q709" i="10"/>
  <c r="Q710" i="10"/>
  <c r="Q713" i="10"/>
  <c r="Q711" i="10"/>
  <c r="Q712" i="10"/>
  <c r="Q714" i="10"/>
  <c r="Q717" i="10"/>
  <c r="Q715" i="10"/>
  <c r="Q716" i="10"/>
  <c r="Q721" i="10"/>
  <c r="Q719" i="10"/>
  <c r="Q718" i="10"/>
  <c r="Q722" i="10"/>
  <c r="Q720" i="10"/>
  <c r="Q723" i="10"/>
  <c r="Q724" i="10"/>
  <c r="Q726" i="10"/>
  <c r="Q725" i="10"/>
  <c r="Q729" i="10"/>
  <c r="Q728" i="10"/>
  <c r="Q730" i="10"/>
  <c r="Q727" i="10"/>
  <c r="Q731" i="10"/>
  <c r="Q732" i="10"/>
  <c r="Q734" i="10"/>
  <c r="Q733" i="10"/>
  <c r="Q735" i="10"/>
  <c r="Q737" i="10"/>
  <c r="Q738" i="10"/>
  <c r="Q736" i="10"/>
  <c r="Q739" i="10"/>
  <c r="Q741" i="10"/>
  <c r="Q740" i="10"/>
  <c r="Q742" i="10"/>
  <c r="Q744" i="10"/>
  <c r="Q743" i="10"/>
  <c r="Q745" i="10"/>
  <c r="Q746" i="10"/>
  <c r="Q747" i="10"/>
  <c r="Q748" i="10"/>
  <c r="Q753" i="10"/>
  <c r="Q750" i="10"/>
  <c r="Q749" i="10"/>
  <c r="Q755" i="10"/>
  <c r="Q752" i="10"/>
  <c r="Q751" i="10"/>
  <c r="Q756" i="10"/>
  <c r="Q754" i="10"/>
  <c r="Q758" i="10"/>
  <c r="Q757" i="10"/>
  <c r="Q759" i="10"/>
  <c r="Q760" i="10"/>
  <c r="Q761" i="10"/>
  <c r="Q762" i="10"/>
  <c r="Q765" i="10"/>
  <c r="Q764" i="10"/>
  <c r="Q766" i="10"/>
  <c r="Q763" i="10"/>
  <c r="Q767" i="10"/>
  <c r="Q769" i="10"/>
  <c r="Q768" i="10"/>
  <c r="Q770" i="10"/>
  <c r="Q771" i="10"/>
  <c r="Q772" i="10"/>
  <c r="Q773" i="10"/>
  <c r="Q774" i="10"/>
  <c r="Q775" i="10"/>
  <c r="Q776" i="10"/>
  <c r="Q778" i="10"/>
  <c r="Q777" i="10"/>
  <c r="Q779" i="10"/>
  <c r="Q781" i="10"/>
  <c r="Q780" i="10"/>
  <c r="Q783" i="10"/>
  <c r="Q785" i="10"/>
  <c r="Q782" i="10"/>
  <c r="Q787" i="10"/>
  <c r="Q786" i="10"/>
  <c r="Q784" i="10"/>
  <c r="Q788" i="10"/>
  <c r="Q790" i="10"/>
  <c r="Q792" i="10"/>
  <c r="Q789" i="10"/>
  <c r="Q791" i="10"/>
  <c r="Q793" i="10"/>
  <c r="Q794" i="10"/>
  <c r="Q797" i="10"/>
  <c r="Q795" i="10"/>
  <c r="Q796" i="10"/>
  <c r="Q798" i="10"/>
  <c r="Q799" i="10"/>
  <c r="Q800" i="10"/>
  <c r="Q801" i="10"/>
  <c r="Q803" i="10"/>
  <c r="Q802" i="10"/>
  <c r="Q805" i="10"/>
  <c r="Q807" i="10"/>
  <c r="Q804" i="10"/>
  <c r="Q808" i="10"/>
  <c r="Q806" i="10"/>
  <c r="Q810" i="10"/>
  <c r="Q809" i="10"/>
  <c r="Q812" i="10"/>
  <c r="Q811" i="10"/>
  <c r="Q813" i="10"/>
  <c r="Q814" i="10"/>
  <c r="Q815" i="10"/>
  <c r="Q816" i="10"/>
  <c r="Q817" i="10"/>
  <c r="Q818" i="10"/>
  <c r="Q820" i="10"/>
  <c r="Q819" i="10"/>
  <c r="Q821" i="10"/>
  <c r="Q829" i="10"/>
  <c r="Q826" i="10"/>
  <c r="Q827" i="10"/>
  <c r="Q831" i="10"/>
  <c r="Q830" i="10"/>
  <c r="Q828" i="10"/>
  <c r="Q832" i="10"/>
  <c r="Q833" i="10"/>
  <c r="Q834" i="10"/>
  <c r="Q835" i="10"/>
  <c r="Q836" i="10"/>
  <c r="Q838" i="10"/>
  <c r="Q837" i="10"/>
  <c r="Q839" i="10"/>
  <c r="Q842" i="10"/>
  <c r="Q841" i="10"/>
  <c r="Q840" i="10"/>
  <c r="Q843" i="10"/>
  <c r="Q844" i="10"/>
  <c r="Q847" i="10"/>
  <c r="Q845" i="10"/>
  <c r="Q846" i="10"/>
  <c r="Q848" i="10"/>
  <c r="Q850" i="10"/>
  <c r="Q849" i="10"/>
  <c r="Q853" i="10"/>
  <c r="Q852" i="10"/>
  <c r="Q851" i="10"/>
  <c r="Q855" i="10"/>
  <c r="Q854" i="10"/>
  <c r="Q856" i="10"/>
  <c r="Q858" i="10"/>
  <c r="Q859" i="10"/>
  <c r="Q857" i="10"/>
  <c r="Q862" i="10"/>
  <c r="Q860" i="10"/>
  <c r="Q861" i="10"/>
  <c r="Q866" i="10"/>
  <c r="Q863" i="10"/>
  <c r="Q864" i="10"/>
  <c r="Q868" i="10"/>
  <c r="Q865" i="10"/>
  <c r="Q869" i="10"/>
  <c r="Q867" i="10"/>
  <c r="Q870" i="10"/>
  <c r="Q873" i="10"/>
  <c r="Q872" i="10"/>
  <c r="Q877" i="10"/>
  <c r="Q875" i="10"/>
  <c r="Q874" i="10"/>
  <c r="Q879" i="10"/>
  <c r="Q876" i="10"/>
  <c r="Q881" i="10"/>
  <c r="Q878" i="10"/>
  <c r="Q880" i="10"/>
  <c r="Q882" i="10"/>
  <c r="Q883" i="10"/>
  <c r="Q885" i="10"/>
  <c r="Q884" i="10"/>
  <c r="Q888" i="10"/>
  <c r="Q886" i="10"/>
  <c r="Q889" i="10"/>
  <c r="Q887" i="10"/>
  <c r="Q890" i="10"/>
  <c r="Q892" i="10"/>
  <c r="Q891" i="10"/>
  <c r="Q893" i="10"/>
  <c r="Q894" i="10"/>
  <c r="Q895" i="10"/>
  <c r="Q896" i="10"/>
  <c r="Q897" i="10"/>
  <c r="Q898" i="10"/>
  <c r="Q899" i="10"/>
  <c r="Q902" i="10"/>
  <c r="Q900" i="10"/>
  <c r="Q901" i="10"/>
  <c r="Q904" i="10"/>
  <c r="Q906" i="10"/>
  <c r="Q903" i="10"/>
  <c r="Q905" i="10"/>
  <c r="Q908" i="10"/>
  <c r="Q907" i="10"/>
  <c r="Q909" i="10"/>
  <c r="Q913" i="10"/>
  <c r="Q911" i="10"/>
  <c r="Q910" i="10"/>
  <c r="Q912" i="10"/>
  <c r="Q916" i="10"/>
  <c r="Q914" i="10"/>
  <c r="Q918" i="10"/>
  <c r="Q915" i="10"/>
  <c r="Q920" i="10"/>
  <c r="Q917" i="10"/>
  <c r="Q919" i="10"/>
  <c r="Q921" i="10"/>
  <c r="Q922" i="10"/>
  <c r="Q925" i="10"/>
  <c r="Q923" i="10"/>
  <c r="Q927" i="10"/>
  <c r="Q924" i="10"/>
  <c r="Q926" i="10"/>
  <c r="Q933" i="10"/>
  <c r="Q931" i="10"/>
  <c r="Q929" i="10"/>
  <c r="Q928" i="10"/>
  <c r="Q930" i="10"/>
  <c r="Q932" i="10"/>
  <c r="Q934" i="10"/>
  <c r="Q935" i="10"/>
  <c r="Q936" i="10"/>
  <c r="Q937" i="10"/>
  <c r="Q941" i="10"/>
  <c r="Q939" i="10"/>
  <c r="Q938" i="10"/>
  <c r="Q940" i="10"/>
  <c r="Q943" i="10"/>
  <c r="Q942" i="10"/>
  <c r="Q945" i="10"/>
  <c r="Q944" i="10"/>
  <c r="Q949" i="10"/>
  <c r="Q948" i="10"/>
  <c r="Q946" i="10"/>
  <c r="Q947" i="10"/>
  <c r="Q950" i="10"/>
  <c r="Q956" i="10"/>
  <c r="Q951" i="10"/>
  <c r="Q952" i="10"/>
  <c r="Q954" i="10"/>
  <c r="Q955" i="10"/>
  <c r="Q953" i="10"/>
  <c r="Q958" i="10"/>
  <c r="Q957" i="10"/>
  <c r="Q959" i="10"/>
  <c r="Q960" i="10"/>
  <c r="Q963" i="10"/>
  <c r="Q961" i="10"/>
  <c r="Q965" i="10"/>
  <c r="Q962" i="10"/>
  <c r="Q964" i="10"/>
  <c r="Q967" i="10"/>
  <c r="Q966" i="10"/>
  <c r="Q968" i="10"/>
  <c r="Q969" i="10"/>
  <c r="Q972" i="10"/>
  <c r="Q970" i="10"/>
  <c r="Q974" i="10"/>
  <c r="Q971" i="10"/>
  <c r="Q973" i="10"/>
  <c r="Q977" i="10"/>
  <c r="Q975" i="10"/>
  <c r="Q976" i="10"/>
  <c r="Q978" i="10"/>
  <c r="Q980" i="10"/>
  <c r="Q979" i="10"/>
  <c r="Q982" i="10"/>
  <c r="Q983" i="10"/>
  <c r="Q981" i="10"/>
  <c r="Q989" i="10"/>
  <c r="Q985" i="10"/>
  <c r="Q984" i="10"/>
  <c r="Q986" i="10"/>
  <c r="Q987" i="10"/>
  <c r="Q988" i="10"/>
  <c r="Q990" i="10"/>
  <c r="Q993" i="10"/>
  <c r="Q991" i="10"/>
  <c r="Q992" i="10"/>
  <c r="Q994" i="10"/>
  <c r="Q996" i="10"/>
  <c r="Q997" i="10"/>
  <c r="Q995" i="10"/>
  <c r="Q998" i="10"/>
  <c r="AD1224" i="10"/>
  <c r="AD620" i="10"/>
  <c r="AD619" i="10"/>
  <c r="AD622" i="10"/>
  <c r="AD624" i="10"/>
  <c r="AD625" i="10"/>
  <c r="AD623" i="10"/>
  <c r="AD621" i="10"/>
  <c r="AD626" i="10"/>
  <c r="AD627" i="10"/>
  <c r="AD628" i="10"/>
  <c r="AD631" i="10"/>
  <c r="AD629" i="10"/>
  <c r="AD630" i="10"/>
  <c r="AD632" i="10"/>
  <c r="AD635" i="10"/>
  <c r="AD633" i="10"/>
  <c r="AD634" i="10"/>
  <c r="AD637" i="10"/>
  <c r="AD636" i="10"/>
  <c r="AD639" i="10"/>
  <c r="AD638" i="10"/>
  <c r="AD641" i="10"/>
  <c r="AD640" i="10"/>
  <c r="AD642" i="10"/>
  <c r="AD644" i="10"/>
  <c r="AD643" i="10"/>
  <c r="AD647" i="10"/>
  <c r="AD645" i="10"/>
  <c r="AD646" i="10"/>
  <c r="AD649" i="10"/>
  <c r="AD651" i="10"/>
  <c r="AD652" i="10"/>
  <c r="AD648" i="10"/>
  <c r="AD650" i="10"/>
  <c r="AD653" i="10"/>
  <c r="AD657" i="10"/>
  <c r="AD654" i="10"/>
  <c r="AD655" i="10"/>
  <c r="AD659" i="10"/>
  <c r="AD656" i="10"/>
  <c r="AD658" i="10"/>
  <c r="AD661" i="10"/>
  <c r="AD660" i="10"/>
  <c r="AD662" i="10"/>
  <c r="AD663" i="10"/>
  <c r="AD664" i="10"/>
  <c r="AD665" i="10"/>
  <c r="AD666" i="10"/>
  <c r="AD668" i="10"/>
  <c r="AD667" i="10"/>
  <c r="AD670" i="10"/>
  <c r="AD672" i="10"/>
  <c r="AD669" i="10"/>
  <c r="AD671" i="10"/>
  <c r="AD673" i="10"/>
  <c r="AD675" i="10"/>
  <c r="AD674" i="10"/>
  <c r="AD676" i="10"/>
  <c r="AD677" i="10"/>
  <c r="AD678" i="10"/>
  <c r="AD679" i="10"/>
  <c r="AD680" i="10"/>
  <c r="AD682" i="10"/>
  <c r="AD681" i="10"/>
  <c r="AD684" i="10"/>
  <c r="AD683" i="10"/>
  <c r="AD686" i="10"/>
  <c r="AD687" i="10"/>
  <c r="AD685" i="10"/>
  <c r="AD688" i="10"/>
  <c r="AD689" i="10"/>
  <c r="AD693" i="10"/>
  <c r="AD691" i="10"/>
  <c r="AD690" i="10"/>
  <c r="AD692" i="10"/>
  <c r="AD695" i="10"/>
  <c r="AD694" i="10"/>
  <c r="AD696" i="10"/>
  <c r="AD697" i="10"/>
  <c r="AD698" i="10"/>
  <c r="AD699" i="10"/>
  <c r="AD702" i="10"/>
  <c r="AD701" i="10"/>
  <c r="AD700" i="10"/>
  <c r="AD703" i="10"/>
  <c r="AD704" i="10"/>
  <c r="AD706" i="10"/>
  <c r="AD705" i="10"/>
  <c r="AD708" i="10"/>
  <c r="AD710" i="10"/>
  <c r="AD707" i="10"/>
  <c r="AD711" i="10"/>
  <c r="AD709" i="10"/>
  <c r="AD713" i="10"/>
  <c r="AD712" i="10"/>
  <c r="AD719" i="10"/>
  <c r="AD717" i="10"/>
  <c r="AD714" i="10"/>
  <c r="AD715" i="10"/>
  <c r="AD716" i="10"/>
  <c r="AD718" i="10"/>
  <c r="AD721" i="10"/>
  <c r="AD720" i="10"/>
  <c r="AD723" i="10"/>
  <c r="AD725" i="10"/>
  <c r="AD724" i="10"/>
  <c r="AD722" i="10"/>
  <c r="AD726" i="10"/>
  <c r="AD729" i="10"/>
  <c r="AD727" i="10"/>
  <c r="AD728" i="10"/>
  <c r="AD730" i="10"/>
  <c r="AD734" i="10"/>
  <c r="AD732" i="10"/>
  <c r="AD731" i="10"/>
  <c r="AD733" i="10"/>
  <c r="AD735" i="10"/>
  <c r="AD736" i="10"/>
  <c r="AD739" i="10"/>
  <c r="AD737" i="10"/>
  <c r="AD740" i="10"/>
  <c r="AD738" i="10"/>
  <c r="AD742" i="10"/>
  <c r="AD744" i="10"/>
  <c r="AD746" i="10"/>
  <c r="AD741" i="10"/>
  <c r="AD743" i="10"/>
  <c r="AD745" i="10"/>
  <c r="AD747" i="10"/>
  <c r="AD748" i="10"/>
  <c r="AD749" i="10"/>
  <c r="AD753" i="10"/>
  <c r="AD751" i="10"/>
  <c r="AD750" i="10"/>
  <c r="AD754" i="10"/>
  <c r="AD752" i="10"/>
  <c r="AD755" i="10"/>
  <c r="AD756" i="10"/>
  <c r="AD759" i="10"/>
  <c r="AD757" i="10"/>
  <c r="AD758" i="10"/>
  <c r="AD760" i="10"/>
  <c r="AD762" i="10"/>
  <c r="AD761" i="10"/>
  <c r="AD763" i="10"/>
  <c r="AD766" i="10"/>
  <c r="AD764" i="10"/>
  <c r="AD768" i="10"/>
  <c r="AD765" i="10"/>
  <c r="AD767" i="10"/>
  <c r="AD769" i="10"/>
  <c r="AD770" i="10"/>
  <c r="AD771" i="10"/>
  <c r="AD772" i="10"/>
  <c r="AD773" i="10"/>
  <c r="AD774" i="10"/>
  <c r="AD775" i="10"/>
  <c r="AD777" i="10"/>
  <c r="AD780" i="10"/>
  <c r="AD776" i="10"/>
  <c r="AD778" i="10"/>
  <c r="AD779" i="10"/>
  <c r="AD781" i="10"/>
  <c r="AD782" i="10"/>
  <c r="AD783" i="10"/>
  <c r="AD785" i="10"/>
  <c r="AD784" i="10"/>
  <c r="AD788" i="10"/>
  <c r="AD786" i="10"/>
  <c r="AD787" i="10"/>
  <c r="AD789" i="10"/>
  <c r="AD791" i="10"/>
  <c r="AD792" i="10"/>
  <c r="AD794" i="10"/>
  <c r="AD790" i="10"/>
  <c r="AD796" i="10"/>
  <c r="AD793" i="10"/>
  <c r="AD795" i="10"/>
  <c r="AD798" i="10"/>
  <c r="AD800" i="10"/>
  <c r="AD797" i="10"/>
  <c r="AD799" i="10"/>
  <c r="AD801" i="10"/>
  <c r="AD803" i="10"/>
  <c r="AD802" i="10"/>
  <c r="AD804" i="10"/>
  <c r="AD805" i="10"/>
  <c r="AD809" i="10"/>
  <c r="AD807" i="10"/>
  <c r="AD806" i="10"/>
  <c r="AD810" i="10"/>
  <c r="AD808" i="10"/>
  <c r="AD814" i="10"/>
  <c r="AD812" i="10"/>
  <c r="AD813" i="10"/>
  <c r="AD811" i="10"/>
  <c r="AD815" i="10"/>
  <c r="AD816" i="10"/>
  <c r="AD817" i="10"/>
  <c r="AD818" i="10"/>
  <c r="AD819" i="10"/>
  <c r="AD823" i="10"/>
  <c r="AD820" i="10"/>
  <c r="AD822" i="10"/>
  <c r="AD821" i="10"/>
  <c r="AD825" i="10"/>
  <c r="AD826" i="10"/>
  <c r="AD824" i="10"/>
  <c r="AD827" i="10"/>
  <c r="AD828" i="10"/>
  <c r="AD829" i="10"/>
  <c r="AD831" i="10"/>
  <c r="AD830" i="10"/>
  <c r="AD833" i="10"/>
  <c r="AD832" i="10"/>
  <c r="AD834" i="10"/>
  <c r="AD835" i="10"/>
  <c r="AD838" i="10"/>
  <c r="AD837" i="10"/>
  <c r="AD836" i="10"/>
  <c r="AD839" i="10"/>
  <c r="AD842" i="10"/>
  <c r="AD844" i="10"/>
  <c r="AD840" i="10"/>
  <c r="AD841" i="10"/>
  <c r="AD846" i="10"/>
  <c r="AD843" i="10"/>
  <c r="AD849" i="10"/>
  <c r="AD845" i="10"/>
  <c r="AD848" i="10"/>
  <c r="AD847" i="10"/>
  <c r="AD850" i="10"/>
  <c r="AD852" i="10"/>
  <c r="AD851" i="10"/>
  <c r="AD854" i="10"/>
  <c r="AD853" i="10"/>
  <c r="AD856" i="10"/>
  <c r="AD855" i="10"/>
  <c r="AD858" i="10"/>
  <c r="AD857" i="10"/>
  <c r="AD860" i="10"/>
  <c r="AD861" i="10"/>
  <c r="AD859" i="10"/>
  <c r="AD863" i="10"/>
  <c r="AD862" i="10"/>
  <c r="AD868" i="10"/>
  <c r="AD864" i="10"/>
  <c r="AD866" i="10"/>
  <c r="AD870" i="10"/>
  <c r="AD865" i="10"/>
  <c r="AD867" i="10"/>
  <c r="AD869" i="10"/>
  <c r="AD872" i="10"/>
  <c r="AD873" i="10"/>
  <c r="AD874" i="10"/>
  <c r="AD875" i="10"/>
  <c r="AD877" i="10"/>
  <c r="AD876" i="10"/>
  <c r="AD878" i="10"/>
  <c r="AD880" i="10"/>
  <c r="AD879" i="10"/>
  <c r="AD883" i="10"/>
  <c r="AD882" i="10"/>
  <c r="AD881" i="10"/>
  <c r="AD886" i="10"/>
  <c r="AD884" i="10"/>
  <c r="AD888" i="10"/>
  <c r="AD885" i="10"/>
  <c r="AD890" i="10"/>
  <c r="AD887" i="10"/>
  <c r="AD889" i="10"/>
  <c r="AD891" i="10"/>
  <c r="AD893" i="10"/>
  <c r="AD892" i="10"/>
  <c r="AD895" i="10"/>
  <c r="AD894" i="10"/>
  <c r="AD896" i="10"/>
  <c r="AD897" i="10"/>
  <c r="AD898" i="10"/>
  <c r="AD899" i="10"/>
  <c r="AD904" i="10"/>
  <c r="AD901" i="10"/>
  <c r="AD902" i="10"/>
  <c r="AD900" i="10"/>
  <c r="AD903" i="10"/>
  <c r="AD906" i="10"/>
  <c r="AD905" i="10"/>
  <c r="AD909" i="10"/>
  <c r="AD907" i="10"/>
  <c r="AD908" i="10"/>
  <c r="AD910" i="10"/>
  <c r="AD914" i="10"/>
  <c r="AD911" i="10"/>
  <c r="AD912" i="10"/>
  <c r="AD913" i="10"/>
  <c r="AD917" i="10"/>
  <c r="AD916" i="10"/>
  <c r="AD915" i="10"/>
  <c r="AD921" i="10"/>
  <c r="AD918" i="10"/>
  <c r="AD919" i="10"/>
  <c r="AD920" i="10"/>
  <c r="AD923" i="10"/>
  <c r="AD922" i="10"/>
  <c r="AD924" i="10"/>
  <c r="AD925" i="10"/>
  <c r="AD926" i="10"/>
  <c r="AD927" i="10"/>
  <c r="AD930" i="10"/>
  <c r="AD928" i="10"/>
  <c r="AD931" i="10"/>
  <c r="AD929" i="10"/>
  <c r="AD933" i="10"/>
  <c r="AD936" i="10"/>
  <c r="AD932" i="10"/>
  <c r="AD935" i="10"/>
  <c r="AD934" i="10"/>
  <c r="AD940" i="10"/>
  <c r="AD938" i="10"/>
  <c r="AD937" i="10"/>
  <c r="AD939" i="10"/>
  <c r="AD941" i="10"/>
  <c r="AD945" i="10"/>
  <c r="AD946" i="10"/>
  <c r="AD942" i="10"/>
  <c r="AD943" i="10"/>
  <c r="AD944" i="10"/>
  <c r="AD949" i="10"/>
  <c r="AD948" i="10"/>
  <c r="AD947" i="10"/>
  <c r="AD951" i="10"/>
  <c r="AD950" i="10"/>
  <c r="AD954" i="10"/>
  <c r="AD952" i="10"/>
  <c r="AD953" i="10"/>
  <c r="AD956" i="10"/>
  <c r="AD955" i="10"/>
  <c r="AD957" i="10"/>
  <c r="AD959" i="10"/>
  <c r="AD958" i="10"/>
  <c r="AD962" i="10"/>
  <c r="AD961" i="10"/>
  <c r="AD960" i="10"/>
  <c r="AD965" i="10"/>
  <c r="AD963" i="10"/>
  <c r="AD964" i="10"/>
  <c r="AD966" i="10"/>
  <c r="AD969" i="10"/>
  <c r="AD967" i="10"/>
  <c r="AD968" i="10"/>
  <c r="AD971" i="10"/>
  <c r="AD970" i="10"/>
  <c r="AD973" i="10"/>
  <c r="AD972" i="10"/>
  <c r="AD974" i="10"/>
  <c r="AD976" i="10"/>
  <c r="AD975" i="10"/>
  <c r="AD979" i="10"/>
  <c r="AD978" i="10"/>
  <c r="AD977" i="10"/>
  <c r="AD980" i="10"/>
  <c r="AD981" i="10"/>
  <c r="AD982" i="10"/>
  <c r="AD983" i="10"/>
  <c r="AD985" i="10"/>
  <c r="AD984" i="10"/>
  <c r="AD988" i="10"/>
  <c r="AD987" i="10"/>
  <c r="AD986" i="10"/>
  <c r="AD990" i="10"/>
  <c r="AD989" i="10"/>
  <c r="AD991" i="10"/>
  <c r="AD992" i="10"/>
  <c r="AD993" i="10"/>
  <c r="AD994" i="10"/>
  <c r="AD995" i="10"/>
  <c r="AD996" i="10"/>
  <c r="AD997" i="10"/>
  <c r="AD998" i="10"/>
  <c r="AK1224" i="10"/>
  <c r="AK618" i="10"/>
  <c r="AK619" i="10"/>
  <c r="AK622" i="10"/>
  <c r="AK620" i="10"/>
  <c r="AK621" i="10"/>
  <c r="AK624" i="10"/>
  <c r="AK623" i="10"/>
  <c r="AK626" i="10"/>
  <c r="AK625" i="10"/>
  <c r="AK627" i="10"/>
  <c r="AK629" i="10"/>
  <c r="AK631" i="10"/>
  <c r="AK628" i="10"/>
  <c r="AK630" i="10"/>
  <c r="AK633" i="10"/>
  <c r="AK632" i="10"/>
  <c r="AK636" i="10"/>
  <c r="AK634" i="10"/>
  <c r="AK635" i="10"/>
  <c r="AK639" i="10"/>
  <c r="AK637" i="10"/>
  <c r="AK638" i="10"/>
  <c r="AK641" i="10"/>
  <c r="AK640" i="10"/>
  <c r="AK643" i="10"/>
  <c r="AK642" i="10"/>
  <c r="AK644" i="10"/>
  <c r="AK645" i="10"/>
  <c r="AK646" i="10"/>
  <c r="AK647" i="10"/>
  <c r="AK649" i="10"/>
  <c r="AK648" i="10"/>
  <c r="AK650" i="10"/>
  <c r="AK651" i="10"/>
  <c r="AK652" i="10"/>
  <c r="AK653" i="10"/>
  <c r="AK657" i="10"/>
  <c r="AK655" i="10"/>
  <c r="AK654" i="10"/>
  <c r="AK656" i="10"/>
  <c r="AK658" i="10"/>
  <c r="AK659" i="10"/>
  <c r="AK662" i="10"/>
  <c r="AK661" i="10"/>
  <c r="AK660" i="10"/>
  <c r="AK663" i="10"/>
  <c r="AK666" i="10"/>
  <c r="AK664" i="10"/>
  <c r="AK668" i="10"/>
  <c r="AK665" i="10"/>
  <c r="AK667" i="10"/>
  <c r="AK671" i="10"/>
  <c r="AK670" i="10"/>
  <c r="AK669" i="10"/>
  <c r="AK672" i="10"/>
  <c r="AK674" i="10"/>
  <c r="AK673" i="10"/>
  <c r="AK676" i="10"/>
  <c r="AK677" i="10"/>
  <c r="AK678" i="10"/>
  <c r="AK675" i="10"/>
  <c r="AK682" i="10"/>
  <c r="AK679" i="10"/>
  <c r="AK680" i="10"/>
  <c r="AK683" i="10"/>
  <c r="AK681" i="10"/>
  <c r="AK687" i="10"/>
  <c r="AK684" i="10"/>
  <c r="AK686" i="10"/>
  <c r="AK685" i="10"/>
  <c r="AK689" i="10"/>
  <c r="AK688" i="10"/>
  <c r="AK692" i="10"/>
  <c r="AK690" i="10"/>
  <c r="AK691" i="10"/>
  <c r="AK693" i="10"/>
  <c r="AK694" i="10"/>
  <c r="AK695" i="10"/>
  <c r="AK697" i="10"/>
  <c r="AK698" i="10"/>
  <c r="AK696" i="10"/>
  <c r="AK703" i="10"/>
  <c r="AK699" i="10"/>
  <c r="AK700" i="10"/>
  <c r="AK701" i="10"/>
  <c r="AK702" i="10"/>
  <c r="AK706" i="10"/>
  <c r="AK704" i="10"/>
  <c r="AK705" i="10"/>
  <c r="AK711" i="10"/>
  <c r="AK708" i="10"/>
  <c r="AK707" i="10"/>
  <c r="AK713" i="10"/>
  <c r="AK709" i="10"/>
  <c r="AK710" i="10"/>
  <c r="AK715" i="10"/>
  <c r="AK712" i="10"/>
  <c r="AK719" i="10"/>
  <c r="AK714" i="10"/>
  <c r="AK717" i="10"/>
  <c r="AK721" i="10"/>
  <c r="AK716" i="10"/>
  <c r="AK718" i="10"/>
  <c r="AK720" i="10"/>
  <c r="AK724" i="10"/>
  <c r="AK722" i="10"/>
  <c r="AK723" i="10"/>
  <c r="AK727" i="10"/>
  <c r="AK725" i="10"/>
  <c r="AK726" i="10"/>
  <c r="AK728" i="10"/>
  <c r="AK730" i="10"/>
  <c r="AK729" i="10"/>
  <c r="AK732" i="10"/>
  <c r="AK733" i="10"/>
  <c r="AK731" i="10"/>
  <c r="AK734" i="10"/>
  <c r="AK735" i="10"/>
  <c r="AK736" i="10"/>
  <c r="AK737" i="10"/>
  <c r="AK742" i="10"/>
  <c r="AK738" i="10"/>
  <c r="AK740" i="10"/>
  <c r="AK739" i="10"/>
  <c r="AK744" i="10"/>
  <c r="AK741" i="10"/>
  <c r="AK746" i="10"/>
  <c r="AK743" i="10"/>
  <c r="AK745" i="10"/>
  <c r="AK748" i="10"/>
  <c r="AK747" i="10"/>
  <c r="AK750" i="10"/>
  <c r="AK749" i="10"/>
  <c r="AK752" i="10"/>
  <c r="AK751" i="10"/>
  <c r="AK755" i="10"/>
  <c r="AK753" i="10"/>
  <c r="AK757" i="10"/>
  <c r="AK754" i="10"/>
  <c r="AK756" i="10"/>
  <c r="AK758" i="10"/>
  <c r="AK759" i="10"/>
  <c r="AK762" i="10"/>
  <c r="AK760" i="10"/>
  <c r="AK763" i="10"/>
  <c r="AK761" i="10"/>
  <c r="AK764" i="10"/>
  <c r="AK766" i="10"/>
  <c r="AK765" i="10"/>
  <c r="AK767" i="10"/>
  <c r="AK768" i="10"/>
  <c r="AK772" i="10"/>
  <c r="AK769" i="10"/>
  <c r="AK770" i="10"/>
  <c r="AK771" i="10"/>
  <c r="AK775" i="10"/>
  <c r="AK773" i="10"/>
  <c r="AK774" i="10"/>
  <c r="AK776" i="10"/>
  <c r="AK777" i="10"/>
  <c r="AK779" i="10"/>
  <c r="AK778" i="10"/>
  <c r="AK780" i="10"/>
  <c r="AK782" i="10"/>
  <c r="AK781" i="10"/>
  <c r="AK785" i="10"/>
  <c r="AK784" i="10"/>
  <c r="AK783" i="10"/>
  <c r="AK787" i="10"/>
  <c r="AK786" i="10"/>
  <c r="AK788" i="10"/>
  <c r="AK790" i="10"/>
  <c r="AK789" i="10"/>
  <c r="AK792" i="10"/>
  <c r="AK794" i="10"/>
  <c r="AK795" i="10"/>
  <c r="AK791" i="10"/>
  <c r="AK797" i="10"/>
  <c r="AK793" i="10"/>
  <c r="AK796" i="10"/>
  <c r="AK799" i="10"/>
  <c r="AK798" i="10"/>
  <c r="AK800" i="10"/>
  <c r="AK801" i="10"/>
  <c r="AK802" i="10"/>
  <c r="AK803" i="10"/>
  <c r="AK804" i="10"/>
  <c r="AK806" i="10"/>
  <c r="AK805" i="10"/>
  <c r="AK807" i="10"/>
  <c r="AK808" i="10"/>
  <c r="AK809" i="10"/>
  <c r="AK810" i="10"/>
  <c r="AK814" i="10"/>
  <c r="AK811" i="10"/>
  <c r="AK812" i="10"/>
  <c r="AK813" i="10"/>
  <c r="AK817" i="10"/>
  <c r="AK815" i="10"/>
  <c r="AK816" i="10"/>
  <c r="AK818" i="10"/>
  <c r="AK820" i="10"/>
  <c r="AK821" i="10"/>
  <c r="AK819" i="10"/>
  <c r="AK823" i="10"/>
  <c r="AK822" i="10"/>
  <c r="AK825" i="10"/>
  <c r="AK824" i="10"/>
  <c r="AK827" i="10"/>
  <c r="AK829" i="10"/>
  <c r="AK826" i="10"/>
  <c r="AK828" i="10"/>
  <c r="AK831" i="10"/>
  <c r="AK832" i="10"/>
  <c r="AK830" i="10"/>
  <c r="AK834" i="10"/>
  <c r="AK833" i="10"/>
  <c r="AK836" i="10"/>
  <c r="AK835" i="10"/>
  <c r="AK839" i="10"/>
  <c r="AK837" i="10"/>
  <c r="AK838" i="10"/>
  <c r="AK841" i="10"/>
  <c r="AK840" i="10"/>
  <c r="AK844" i="10"/>
  <c r="AK842" i="10"/>
  <c r="AK843" i="10"/>
  <c r="AK845" i="10"/>
  <c r="AK849" i="10"/>
  <c r="AK846" i="10"/>
  <c r="AK847" i="10"/>
  <c r="AK851" i="10"/>
  <c r="AK848" i="10"/>
  <c r="AK855" i="10"/>
  <c r="AK850" i="10"/>
  <c r="AK857" i="10"/>
  <c r="AK852" i="10"/>
  <c r="AK853" i="10"/>
  <c r="AK854" i="10"/>
  <c r="AK858" i="10"/>
  <c r="AK856" i="10"/>
  <c r="AK859" i="10"/>
  <c r="AK861" i="10"/>
  <c r="AK860" i="10"/>
  <c r="AK864" i="10"/>
  <c r="AK863" i="10"/>
  <c r="AK862" i="10"/>
  <c r="AK866" i="10"/>
  <c r="AK865" i="10"/>
  <c r="AK867" i="10"/>
  <c r="AK869" i="10"/>
  <c r="AK868" i="10"/>
  <c r="AK872" i="10"/>
  <c r="AK870" i="10"/>
  <c r="AK871" i="10"/>
  <c r="AK873" i="10"/>
  <c r="AK875" i="10"/>
  <c r="AK874" i="10"/>
  <c r="AK879" i="10"/>
  <c r="AK876" i="10"/>
  <c r="AK877" i="10"/>
  <c r="AK878" i="10"/>
  <c r="AK881" i="10"/>
  <c r="AK880" i="10"/>
  <c r="AK883" i="10"/>
  <c r="AK882" i="10"/>
  <c r="AK885" i="10"/>
  <c r="AK884" i="10"/>
  <c r="AK888" i="10"/>
  <c r="AK887" i="10"/>
  <c r="AK886" i="10"/>
  <c r="AK889" i="10"/>
  <c r="AK890" i="10"/>
  <c r="AK893" i="10"/>
  <c r="AK892" i="10"/>
  <c r="AK891" i="10"/>
  <c r="AK894" i="10"/>
  <c r="AK895" i="10"/>
  <c r="AK897" i="10"/>
  <c r="AK896" i="10"/>
  <c r="AK901" i="10"/>
  <c r="AK899" i="10"/>
  <c r="AK898" i="10"/>
  <c r="AK904" i="10"/>
  <c r="AK900" i="10"/>
  <c r="AK902" i="10"/>
  <c r="AK905" i="10"/>
  <c r="AK903" i="10"/>
  <c r="AK906" i="10"/>
  <c r="AK907" i="10"/>
  <c r="AK910" i="10"/>
  <c r="AK908" i="10"/>
  <c r="AK909" i="10"/>
  <c r="AK911" i="10"/>
  <c r="AK913" i="10"/>
  <c r="AK912" i="10"/>
  <c r="AK914" i="10"/>
  <c r="AK918" i="10"/>
  <c r="AK915" i="10"/>
  <c r="AK916" i="10"/>
  <c r="AK917" i="10"/>
  <c r="AK923" i="10"/>
  <c r="AK920" i="10"/>
  <c r="AK921" i="10"/>
  <c r="AK919" i="10"/>
  <c r="AK922" i="10"/>
  <c r="AK928" i="10"/>
  <c r="AK925" i="10"/>
  <c r="AK924" i="10"/>
  <c r="AK926" i="10"/>
  <c r="AK927" i="10"/>
  <c r="AK929" i="10"/>
  <c r="AK930" i="10"/>
  <c r="AK932" i="10"/>
  <c r="AK933" i="10"/>
  <c r="AK935" i="10"/>
  <c r="AK931" i="10"/>
  <c r="AK934" i="10"/>
  <c r="AK939" i="10"/>
  <c r="AK940" i="10"/>
  <c r="AK937" i="10"/>
  <c r="AK936" i="10"/>
  <c r="AK938" i="10"/>
  <c r="AK941" i="10"/>
  <c r="AK942" i="10"/>
  <c r="AK943" i="10"/>
  <c r="AK944" i="10"/>
  <c r="AK946" i="10"/>
  <c r="AK945" i="10"/>
  <c r="AK948" i="10"/>
  <c r="AK949" i="10"/>
  <c r="AK947" i="10"/>
  <c r="AK950" i="10"/>
  <c r="AK952" i="10"/>
  <c r="AK951" i="10"/>
  <c r="AK956" i="10"/>
  <c r="AK954" i="10"/>
  <c r="AK953" i="10"/>
  <c r="AK957" i="10"/>
  <c r="AK955" i="10"/>
  <c r="AK958" i="10"/>
  <c r="AK959" i="10"/>
  <c r="AK960" i="10"/>
  <c r="AK963" i="10"/>
  <c r="AK962" i="10"/>
  <c r="AK961" i="10"/>
  <c r="AK965" i="10"/>
  <c r="AK966" i="10"/>
  <c r="AK964" i="10"/>
  <c r="AK967" i="10"/>
  <c r="AK968" i="10"/>
  <c r="AK969" i="10"/>
  <c r="AK970" i="10"/>
  <c r="AK971" i="10"/>
  <c r="AK972" i="10"/>
  <c r="AK974" i="10"/>
  <c r="AK973" i="10"/>
  <c r="AK979" i="10"/>
  <c r="AK977" i="10"/>
  <c r="AK976" i="10"/>
  <c r="AK975" i="10"/>
  <c r="AK983" i="10"/>
  <c r="AK978" i="10"/>
  <c r="AK980" i="10"/>
  <c r="AK981" i="10"/>
  <c r="AK982" i="10"/>
  <c r="AK984" i="10"/>
  <c r="AK985" i="10"/>
  <c r="AK987" i="10"/>
  <c r="AK986" i="10"/>
  <c r="AK990" i="10"/>
  <c r="AK988" i="10"/>
  <c r="AK989" i="10"/>
  <c r="AK991" i="10"/>
  <c r="AK993" i="10"/>
  <c r="AK992" i="10"/>
  <c r="AK994" i="10"/>
  <c r="AK997" i="10"/>
  <c r="AK995" i="10"/>
  <c r="AK996" i="10"/>
  <c r="AK998" i="10"/>
  <c r="F1224" i="10"/>
  <c r="F618" i="10"/>
  <c r="F620" i="10"/>
  <c r="F622" i="10"/>
  <c r="F619" i="10"/>
  <c r="F625" i="10"/>
  <c r="F623" i="10"/>
  <c r="F621" i="10"/>
  <c r="F627" i="10"/>
  <c r="F624" i="10"/>
  <c r="F626" i="10"/>
  <c r="F628" i="10"/>
  <c r="F630" i="10"/>
  <c r="F629" i="10"/>
  <c r="F634" i="10"/>
  <c r="F631" i="10"/>
  <c r="F633" i="10"/>
  <c r="F632" i="10"/>
  <c r="F637" i="10"/>
  <c r="F635" i="10"/>
  <c r="F636" i="10"/>
  <c r="F640" i="10"/>
  <c r="F638" i="10"/>
  <c r="F642" i="10"/>
  <c r="F639" i="10"/>
  <c r="F643" i="10"/>
  <c r="F641" i="10"/>
  <c r="F644" i="10"/>
  <c r="F646" i="10"/>
  <c r="F645" i="10"/>
  <c r="F648" i="10"/>
  <c r="F650" i="10"/>
  <c r="F647" i="10"/>
  <c r="F652" i="10"/>
  <c r="F649" i="10"/>
  <c r="F651" i="10"/>
  <c r="F655" i="10"/>
  <c r="F653" i="10"/>
  <c r="F654" i="10"/>
  <c r="F659" i="10"/>
  <c r="F658" i="10"/>
  <c r="F657" i="10"/>
  <c r="F656" i="10"/>
  <c r="F660" i="10"/>
  <c r="F661" i="10"/>
  <c r="F663" i="10"/>
  <c r="F662" i="10"/>
  <c r="F664" i="10"/>
  <c r="F666" i="10"/>
  <c r="F668" i="10"/>
  <c r="F665" i="10"/>
  <c r="F667" i="10"/>
  <c r="F669" i="10"/>
  <c r="F670" i="10"/>
  <c r="F672" i="10"/>
  <c r="F671" i="10"/>
  <c r="F676" i="10"/>
  <c r="F673" i="10"/>
  <c r="F674" i="10"/>
  <c r="F675" i="10"/>
  <c r="F680" i="10"/>
  <c r="F677" i="10"/>
  <c r="F681" i="10"/>
  <c r="F678" i="10"/>
  <c r="F679" i="10"/>
  <c r="F682" i="10"/>
  <c r="F683" i="10"/>
  <c r="F684" i="10"/>
  <c r="F685" i="10"/>
  <c r="F686" i="10"/>
  <c r="F691" i="10"/>
  <c r="F690" i="10"/>
  <c r="F688" i="10"/>
  <c r="F687" i="10"/>
  <c r="F689" i="10"/>
  <c r="F694" i="10"/>
  <c r="F692" i="10"/>
  <c r="F693" i="10"/>
  <c r="F696" i="10"/>
  <c r="F695" i="10"/>
  <c r="F700" i="10"/>
  <c r="F698" i="10"/>
  <c r="F697" i="10"/>
  <c r="F701" i="10"/>
  <c r="F699" i="10"/>
  <c r="F702" i="10"/>
  <c r="F703" i="10"/>
  <c r="F705" i="10"/>
  <c r="F704" i="10"/>
  <c r="F706" i="10"/>
  <c r="F707" i="10"/>
  <c r="F709" i="10"/>
  <c r="F708" i="10"/>
  <c r="F710" i="10"/>
  <c r="F711" i="10"/>
  <c r="F713" i="10"/>
  <c r="F712" i="10"/>
  <c r="F714" i="10"/>
  <c r="F716" i="10"/>
  <c r="F715" i="10"/>
  <c r="F717" i="10"/>
  <c r="F719" i="10"/>
  <c r="F721" i="10"/>
  <c r="F718" i="10"/>
  <c r="F722" i="10"/>
  <c r="F720" i="10"/>
  <c r="F723" i="10"/>
  <c r="F724" i="10"/>
  <c r="F729" i="10"/>
  <c r="F725" i="10"/>
  <c r="F727" i="10"/>
  <c r="F726" i="10"/>
  <c r="F730" i="10"/>
  <c r="F728" i="10"/>
  <c r="F731" i="10"/>
  <c r="F732" i="10"/>
  <c r="F734" i="10"/>
  <c r="F733" i="10"/>
  <c r="F735" i="10"/>
  <c r="F736" i="10"/>
  <c r="F737" i="10"/>
  <c r="F738" i="10"/>
  <c r="F739" i="10"/>
  <c r="F740" i="10"/>
  <c r="F742" i="10"/>
  <c r="F741" i="10"/>
  <c r="F747" i="10"/>
  <c r="F743" i="10"/>
  <c r="F745" i="10"/>
  <c r="F744" i="10"/>
  <c r="F746" i="10"/>
  <c r="F749" i="10"/>
  <c r="F748" i="10"/>
  <c r="F750" i="10"/>
  <c r="F752" i="10"/>
  <c r="F751" i="10"/>
  <c r="F753" i="10"/>
  <c r="F754" i="10"/>
  <c r="F757" i="10"/>
  <c r="F755" i="10"/>
  <c r="F756" i="10"/>
  <c r="F758" i="10"/>
  <c r="F760" i="10"/>
  <c r="F764" i="10"/>
  <c r="F762" i="10"/>
  <c r="F759" i="10"/>
  <c r="F761" i="10"/>
  <c r="F763" i="10"/>
  <c r="F766" i="10"/>
  <c r="F765" i="10"/>
  <c r="F770" i="10"/>
  <c r="F767" i="10"/>
  <c r="F772" i="10"/>
  <c r="F768" i="10"/>
  <c r="F769" i="10"/>
  <c r="F771" i="10"/>
  <c r="F773" i="10"/>
  <c r="F774" i="10"/>
  <c r="F776" i="10"/>
  <c r="F775" i="10"/>
  <c r="F780" i="10"/>
  <c r="F777" i="10"/>
  <c r="F778" i="10"/>
  <c r="F779" i="10"/>
  <c r="F781" i="10"/>
  <c r="F783" i="10"/>
  <c r="F782" i="10"/>
  <c r="F785" i="10"/>
  <c r="F784" i="10"/>
  <c r="F786" i="10"/>
  <c r="F787" i="10"/>
  <c r="F789" i="10"/>
  <c r="F788" i="10"/>
  <c r="F790" i="10"/>
  <c r="F792" i="10"/>
  <c r="F791" i="10"/>
  <c r="F794" i="10"/>
  <c r="F793" i="10"/>
  <c r="F797" i="10"/>
  <c r="F796" i="10"/>
  <c r="F795" i="10"/>
  <c r="F799" i="10"/>
  <c r="F801" i="10"/>
  <c r="F798" i="10"/>
  <c r="F803" i="10"/>
  <c r="F800" i="10"/>
  <c r="F802" i="10"/>
  <c r="F804" i="10"/>
  <c r="F805" i="10"/>
  <c r="F807" i="10"/>
  <c r="F808" i="10"/>
  <c r="F806" i="10"/>
  <c r="F809" i="10"/>
  <c r="F811" i="10"/>
  <c r="F810" i="10"/>
  <c r="F812" i="10"/>
  <c r="F814" i="10"/>
  <c r="F813" i="10"/>
  <c r="F817" i="10"/>
  <c r="F815" i="10"/>
  <c r="F816" i="10"/>
  <c r="F818" i="10"/>
  <c r="F820" i="10"/>
  <c r="F819" i="10"/>
  <c r="F821" i="10"/>
  <c r="F822" i="10"/>
  <c r="F823" i="10"/>
  <c r="F824" i="10"/>
  <c r="F828" i="10"/>
  <c r="F825" i="10"/>
  <c r="F830" i="10"/>
  <c r="F826" i="10"/>
  <c r="F827" i="10"/>
  <c r="F829" i="10"/>
  <c r="F831" i="10"/>
  <c r="F832" i="10"/>
  <c r="F833" i="10"/>
  <c r="F834" i="10"/>
  <c r="F835" i="10"/>
  <c r="F837" i="10"/>
  <c r="F836" i="10"/>
  <c r="F838" i="10"/>
  <c r="F839" i="10"/>
  <c r="F840" i="10"/>
  <c r="F843" i="10"/>
  <c r="F841" i="10"/>
  <c r="F842" i="10"/>
  <c r="F845" i="10"/>
  <c r="F844" i="10"/>
  <c r="F847" i="10"/>
  <c r="F848" i="10"/>
  <c r="F846" i="10"/>
  <c r="F850" i="10"/>
  <c r="F849" i="10"/>
  <c r="F851" i="10"/>
  <c r="F853" i="10"/>
  <c r="F852" i="10"/>
  <c r="F855" i="10"/>
  <c r="F857" i="10"/>
  <c r="F854" i="10"/>
  <c r="F856" i="10"/>
  <c r="F859" i="10"/>
  <c r="F862" i="10"/>
  <c r="F858" i="10"/>
  <c r="F860" i="10"/>
  <c r="F861" i="10"/>
  <c r="F866" i="10"/>
  <c r="F864" i="10"/>
  <c r="F863" i="10"/>
  <c r="F865" i="10"/>
  <c r="F868" i="10"/>
  <c r="F867" i="10"/>
  <c r="F871" i="10"/>
  <c r="F870" i="10"/>
  <c r="F869" i="10"/>
  <c r="F874" i="10"/>
  <c r="F873" i="10"/>
  <c r="F872" i="10"/>
  <c r="F878" i="10"/>
  <c r="F875" i="10"/>
  <c r="F876" i="10"/>
  <c r="F877" i="10"/>
  <c r="F882" i="10"/>
  <c r="F881" i="10"/>
  <c r="F880" i="10"/>
  <c r="F879" i="10"/>
  <c r="F884" i="10"/>
  <c r="F883" i="10"/>
  <c r="F886" i="10"/>
  <c r="F885" i="10"/>
  <c r="F888" i="10"/>
  <c r="F887" i="10"/>
  <c r="F890" i="10"/>
  <c r="F889" i="10"/>
  <c r="F891" i="10"/>
  <c r="F892" i="10"/>
  <c r="F895" i="10"/>
  <c r="F893" i="10"/>
  <c r="F894" i="10"/>
  <c r="F896" i="10"/>
  <c r="F898" i="10"/>
  <c r="F897" i="10"/>
  <c r="F900" i="10"/>
  <c r="F902" i="10"/>
  <c r="F899" i="10"/>
  <c r="F901" i="10"/>
  <c r="F903" i="10"/>
  <c r="F905" i="10"/>
  <c r="F904" i="10"/>
  <c r="F906" i="10"/>
  <c r="F907" i="10"/>
  <c r="F908" i="10"/>
  <c r="F910" i="10"/>
  <c r="F909" i="10"/>
  <c r="F911" i="10"/>
  <c r="F913" i="10"/>
  <c r="F912" i="10"/>
  <c r="F916" i="10"/>
  <c r="F915" i="10"/>
  <c r="F918" i="10"/>
  <c r="F914" i="10"/>
  <c r="F920" i="10"/>
  <c r="F917" i="10"/>
  <c r="F919" i="10"/>
  <c r="F922" i="10"/>
  <c r="F926" i="10"/>
  <c r="F921" i="10"/>
  <c r="F924" i="10"/>
  <c r="F925" i="10"/>
  <c r="F923" i="10"/>
  <c r="F927" i="10"/>
  <c r="F929" i="10"/>
  <c r="F928" i="10"/>
  <c r="F931" i="10"/>
  <c r="F930" i="10"/>
  <c r="F934" i="10"/>
  <c r="F932" i="10"/>
  <c r="F933" i="10"/>
  <c r="F935" i="10"/>
  <c r="F936" i="10"/>
  <c r="F938" i="10"/>
  <c r="F937" i="10"/>
  <c r="F940" i="10"/>
  <c r="F941" i="10"/>
  <c r="F939" i="10"/>
  <c r="F944" i="10"/>
  <c r="F942" i="10"/>
  <c r="F943" i="10"/>
  <c r="F948" i="10"/>
  <c r="F946" i="10"/>
  <c r="F945" i="10"/>
  <c r="F947" i="10"/>
  <c r="F950" i="10"/>
  <c r="F952" i="10"/>
  <c r="F954" i="10"/>
  <c r="F949" i="10"/>
  <c r="F951" i="10"/>
  <c r="F953" i="10"/>
  <c r="F955" i="10"/>
  <c r="F956" i="10"/>
  <c r="F957" i="10"/>
  <c r="F958" i="10"/>
  <c r="F961" i="10"/>
  <c r="F960" i="10"/>
  <c r="F959" i="10"/>
  <c r="F964" i="10"/>
  <c r="F962" i="10"/>
  <c r="F966" i="10"/>
  <c r="F965" i="10"/>
  <c r="F963" i="10"/>
  <c r="F967" i="10"/>
  <c r="F968" i="10"/>
  <c r="F971" i="10"/>
  <c r="F969" i="10"/>
  <c r="F970" i="10"/>
  <c r="F973" i="10"/>
  <c r="F972" i="10"/>
  <c r="F977" i="10"/>
  <c r="F974" i="10"/>
  <c r="F976" i="10"/>
  <c r="F975" i="10"/>
  <c r="F978" i="10"/>
  <c r="F979" i="10"/>
  <c r="F980" i="10"/>
  <c r="F981" i="10"/>
  <c r="F982" i="10"/>
  <c r="F984" i="10"/>
  <c r="F986" i="10"/>
  <c r="F983" i="10"/>
  <c r="F985" i="10"/>
  <c r="F989" i="10"/>
  <c r="F987" i="10"/>
  <c r="F988" i="10"/>
  <c r="F991" i="10"/>
  <c r="F990" i="10"/>
  <c r="F993" i="10"/>
  <c r="F992" i="10"/>
  <c r="F994" i="10"/>
  <c r="F997" i="10"/>
  <c r="F995" i="10"/>
  <c r="F996" i="10"/>
  <c r="F998" i="10"/>
  <c r="AG1224" i="10"/>
  <c r="AG619" i="10"/>
  <c r="AG621" i="10"/>
  <c r="AG620" i="10"/>
  <c r="AG622" i="10"/>
  <c r="AG624" i="10"/>
  <c r="AG623" i="10"/>
  <c r="AG625" i="10"/>
  <c r="AG628" i="10"/>
  <c r="AG627" i="10"/>
  <c r="AG626" i="10"/>
  <c r="AG629" i="10"/>
  <c r="AG631" i="10"/>
  <c r="AG630" i="10"/>
  <c r="AG632" i="10"/>
  <c r="AG633" i="10"/>
  <c r="AG635" i="10"/>
  <c r="AG634" i="10"/>
  <c r="AG639" i="10"/>
  <c r="AG636" i="10"/>
  <c r="AG637" i="10"/>
  <c r="AG638" i="10"/>
  <c r="AG642" i="10"/>
  <c r="AG640" i="10"/>
  <c r="AG641" i="10"/>
  <c r="AG643" i="10"/>
  <c r="AG645" i="10"/>
  <c r="AG644" i="10"/>
  <c r="AG647" i="10"/>
  <c r="AG646" i="10"/>
  <c r="AG651" i="10"/>
  <c r="AG649" i="10"/>
  <c r="AG650" i="10"/>
  <c r="AG648" i="10"/>
  <c r="AG653" i="10"/>
  <c r="AG652" i="10"/>
  <c r="AG654" i="10"/>
  <c r="AG655" i="10"/>
  <c r="AG656" i="10"/>
  <c r="AG657" i="10"/>
  <c r="AG659" i="10"/>
  <c r="AG658" i="10"/>
  <c r="AG663" i="10"/>
  <c r="AG661" i="10"/>
  <c r="AG660" i="10"/>
  <c r="AG662" i="10"/>
  <c r="AG666" i="10"/>
  <c r="AG665" i="10"/>
  <c r="AG664" i="10"/>
  <c r="AG667" i="10"/>
  <c r="AG668" i="10"/>
  <c r="AG672" i="10"/>
  <c r="AG670" i="10"/>
  <c r="AG669" i="10"/>
  <c r="AG671" i="10"/>
  <c r="AG673" i="10"/>
  <c r="AG675" i="10"/>
  <c r="AG674" i="10"/>
  <c r="AG676" i="10"/>
  <c r="AG678" i="10"/>
  <c r="AG677" i="10"/>
  <c r="AG682" i="10"/>
  <c r="AG679" i="10"/>
  <c r="AG680" i="10"/>
  <c r="AG683" i="10"/>
  <c r="AG681" i="10"/>
  <c r="AG686" i="10"/>
  <c r="AG684" i="10"/>
  <c r="AG685" i="10"/>
  <c r="AG688" i="10"/>
  <c r="AG687" i="10"/>
  <c r="AG689" i="10"/>
  <c r="AG690" i="10"/>
  <c r="AG691" i="10"/>
  <c r="AG693" i="10"/>
  <c r="AG692" i="10"/>
  <c r="AG694" i="10"/>
  <c r="AG697" i="10"/>
  <c r="AG695" i="10"/>
  <c r="AG696" i="10"/>
  <c r="AG701" i="10"/>
  <c r="AG698" i="10"/>
  <c r="AG699" i="10"/>
  <c r="AG703" i="10"/>
  <c r="AG700" i="10"/>
  <c r="AG702" i="10"/>
  <c r="AG704" i="10"/>
  <c r="AG706" i="10"/>
  <c r="AG705" i="10"/>
  <c r="AG708" i="10"/>
  <c r="AG707" i="10"/>
  <c r="AG709" i="10"/>
  <c r="AG710" i="10"/>
  <c r="AG711" i="10"/>
  <c r="AG712" i="10"/>
  <c r="AG713" i="10"/>
  <c r="AG715" i="10"/>
  <c r="AG714" i="10"/>
  <c r="AG717" i="10"/>
  <c r="AG716" i="10"/>
  <c r="AG718" i="10"/>
  <c r="AG720" i="10"/>
  <c r="AG719" i="10"/>
  <c r="AG723" i="10"/>
  <c r="AG722" i="10"/>
  <c r="AG721" i="10"/>
  <c r="AG724" i="10"/>
  <c r="AG726" i="10"/>
  <c r="AG725" i="10"/>
  <c r="AG727" i="10"/>
  <c r="AG729" i="10"/>
  <c r="AG728" i="10"/>
  <c r="AG730" i="10"/>
  <c r="AG731" i="10"/>
  <c r="AG733" i="10"/>
  <c r="AG732" i="10"/>
  <c r="AG734" i="10"/>
  <c r="AG735" i="10"/>
  <c r="AG738" i="10"/>
  <c r="AG736" i="10"/>
  <c r="AG737" i="10"/>
  <c r="AG739" i="10"/>
  <c r="AG740" i="10"/>
  <c r="AG741" i="10"/>
  <c r="AG742" i="10"/>
  <c r="AG743" i="10"/>
  <c r="AG744" i="10"/>
  <c r="AG745" i="10"/>
  <c r="AG749" i="10"/>
  <c r="AG747" i="10"/>
  <c r="AG746" i="10"/>
  <c r="AG748" i="10"/>
  <c r="AG751" i="10"/>
  <c r="AG753" i="10"/>
  <c r="AG750" i="10"/>
  <c r="AG752" i="10"/>
  <c r="AG757" i="10"/>
  <c r="AG754" i="10"/>
  <c r="AG755" i="10"/>
  <c r="AG756" i="10"/>
  <c r="AG758" i="10"/>
  <c r="AG760" i="10"/>
  <c r="AG759" i="10"/>
  <c r="AG761" i="10"/>
  <c r="AG765" i="10"/>
  <c r="AG763" i="10"/>
  <c r="AG764" i="10"/>
  <c r="AG762" i="10"/>
  <c r="AG766" i="10"/>
  <c r="AG767" i="10"/>
  <c r="AG768" i="10"/>
  <c r="AG769" i="10"/>
  <c r="AG770" i="10"/>
  <c r="AG771" i="10"/>
  <c r="AG772" i="10"/>
  <c r="AG774" i="10"/>
  <c r="AG775" i="10"/>
  <c r="AG773" i="10"/>
  <c r="AG776" i="10"/>
  <c r="AG777" i="10"/>
  <c r="AG778" i="10"/>
  <c r="AG781" i="10"/>
  <c r="AG779" i="10"/>
  <c r="AG780" i="10"/>
  <c r="AG782" i="10"/>
  <c r="AG783" i="10"/>
  <c r="AG784" i="10"/>
  <c r="AG786" i="10"/>
  <c r="AG785" i="10"/>
  <c r="AG787" i="10"/>
  <c r="AG788" i="10"/>
  <c r="AG790" i="10"/>
  <c r="AG789" i="10"/>
  <c r="AG792" i="10"/>
  <c r="AG791" i="10"/>
  <c r="AG793" i="10"/>
  <c r="AG794" i="10"/>
  <c r="AG795" i="10"/>
  <c r="AG799" i="10"/>
  <c r="AG796" i="10"/>
  <c r="AG797" i="10"/>
  <c r="AG798" i="10"/>
  <c r="AG800" i="10"/>
  <c r="AG801" i="10"/>
  <c r="AG802" i="10"/>
  <c r="AG803" i="10"/>
  <c r="AG807" i="10"/>
  <c r="AG805" i="10"/>
  <c r="AG804" i="10"/>
  <c r="AG806" i="10"/>
  <c r="AG808" i="10"/>
  <c r="AG809" i="10"/>
  <c r="AG810" i="10"/>
  <c r="AG811" i="10"/>
  <c r="AG812" i="10"/>
  <c r="AG813" i="10"/>
  <c r="AG815" i="10"/>
  <c r="AG814" i="10"/>
  <c r="AG817" i="10"/>
  <c r="AG820" i="10"/>
  <c r="AG818" i="10"/>
  <c r="AG816" i="10"/>
  <c r="AG821" i="10"/>
  <c r="AG822" i="10"/>
  <c r="AG819" i="10"/>
  <c r="AG825" i="10"/>
  <c r="AG823" i="10"/>
  <c r="AG824" i="10"/>
  <c r="AG829" i="10"/>
  <c r="AG826" i="10"/>
  <c r="AG830" i="10"/>
  <c r="AG827" i="10"/>
  <c r="AG831" i="10"/>
  <c r="AG828" i="10"/>
  <c r="AG832" i="10"/>
  <c r="AG833" i="10"/>
  <c r="AG835" i="10"/>
  <c r="AG834" i="10"/>
  <c r="AG837" i="10"/>
  <c r="AG836" i="10"/>
  <c r="AG838" i="10"/>
  <c r="AG839" i="10"/>
  <c r="AG840" i="10"/>
  <c r="AG843" i="10"/>
  <c r="AG842" i="10"/>
  <c r="AG841" i="10"/>
  <c r="AG844" i="10"/>
  <c r="AG846" i="10"/>
  <c r="AG845" i="10"/>
  <c r="AG849" i="10"/>
  <c r="AG847" i="10"/>
  <c r="AG848" i="10"/>
  <c r="AG850" i="10"/>
  <c r="AG851" i="10"/>
  <c r="AG853" i="10"/>
  <c r="AG852" i="10"/>
  <c r="AG854" i="10"/>
  <c r="AG856" i="10"/>
  <c r="AG858" i="10"/>
  <c r="AG855" i="10"/>
  <c r="AG857" i="10"/>
  <c r="AG860" i="10"/>
  <c r="AG859" i="10"/>
  <c r="AG861" i="10"/>
  <c r="AG862" i="10"/>
  <c r="AG863" i="10"/>
  <c r="AG864" i="10"/>
  <c r="AG865" i="10"/>
  <c r="AG867" i="10"/>
  <c r="AG866" i="10"/>
  <c r="AG869" i="10"/>
  <c r="AG868" i="10"/>
  <c r="AG871" i="10"/>
  <c r="AG872" i="10"/>
  <c r="AG870" i="10"/>
  <c r="AG875" i="10"/>
  <c r="AG874" i="10"/>
  <c r="AG873" i="10"/>
  <c r="AG876" i="10"/>
  <c r="AG879" i="10"/>
  <c r="AG878" i="10"/>
  <c r="AG877" i="10"/>
  <c r="AG880" i="10"/>
  <c r="AG882" i="10"/>
  <c r="AG881" i="10"/>
  <c r="AG883" i="10"/>
  <c r="AG886" i="10"/>
  <c r="AG888" i="10"/>
  <c r="AG887" i="10"/>
  <c r="AG885" i="10"/>
  <c r="AG884" i="10"/>
  <c r="AG890" i="10"/>
  <c r="AG892" i="10"/>
  <c r="AG889" i="10"/>
  <c r="AG891" i="10"/>
  <c r="AG893" i="10"/>
  <c r="AG895" i="10"/>
  <c r="AG896" i="10"/>
  <c r="AG897" i="10"/>
  <c r="AG894" i="10"/>
  <c r="AG899" i="10"/>
  <c r="AG898" i="10"/>
  <c r="AG901" i="10"/>
  <c r="AG900" i="10"/>
  <c r="AG903" i="10"/>
  <c r="AG902" i="10"/>
  <c r="AG904" i="10"/>
  <c r="AG907" i="10"/>
  <c r="AG905" i="10"/>
  <c r="AG906" i="10"/>
  <c r="AG910" i="10"/>
  <c r="AG908" i="10"/>
  <c r="AG909" i="10"/>
  <c r="AG911" i="10"/>
  <c r="AG912" i="10"/>
  <c r="AG918" i="10"/>
  <c r="AG913" i="10"/>
  <c r="AG914" i="10"/>
  <c r="AG916" i="10"/>
  <c r="AG917" i="10"/>
  <c r="AG915" i="10"/>
  <c r="AG921" i="10"/>
  <c r="AG919" i="10"/>
  <c r="AG920" i="10"/>
  <c r="AG922" i="10"/>
  <c r="AG924" i="10"/>
  <c r="AG923" i="10"/>
  <c r="AG928" i="10"/>
  <c r="AG926" i="10"/>
  <c r="AG930" i="10"/>
  <c r="AG925" i="10"/>
  <c r="AG927" i="10"/>
  <c r="AG929" i="10"/>
  <c r="AG932" i="10"/>
  <c r="AG931" i="10"/>
  <c r="AG934" i="10"/>
  <c r="AG933" i="10"/>
  <c r="AG937" i="10"/>
  <c r="AG935" i="10"/>
  <c r="AG936" i="10"/>
  <c r="AG939" i="10"/>
  <c r="AG938" i="10"/>
  <c r="AG940" i="10"/>
  <c r="AG943" i="10"/>
  <c r="AG941" i="10"/>
  <c r="AG942" i="10"/>
  <c r="AG945" i="10"/>
  <c r="AG944" i="10"/>
  <c r="AG948" i="10"/>
  <c r="AG946" i="10"/>
  <c r="AG949" i="10"/>
  <c r="AG947" i="10"/>
  <c r="AG950" i="10"/>
  <c r="AG951" i="10"/>
  <c r="AG953" i="10"/>
  <c r="AG952" i="10"/>
  <c r="AG956" i="10"/>
  <c r="AG955" i="10"/>
  <c r="AG954" i="10"/>
  <c r="AG960" i="10"/>
  <c r="AG958" i="10"/>
  <c r="AG957" i="10"/>
  <c r="AG959" i="10"/>
  <c r="AG962" i="10"/>
  <c r="AG961" i="10"/>
  <c r="AG964" i="10"/>
  <c r="AG963" i="10"/>
  <c r="AG966" i="10"/>
  <c r="AG965" i="10"/>
  <c r="AG969" i="10"/>
  <c r="AG967" i="10"/>
  <c r="AG968" i="10"/>
  <c r="AG972" i="10"/>
  <c r="AG970" i="10"/>
  <c r="AG975" i="10"/>
  <c r="AG971" i="10"/>
  <c r="AG973" i="10"/>
  <c r="AG974" i="10"/>
  <c r="AG977" i="10"/>
  <c r="AG976" i="10"/>
  <c r="AG978" i="10"/>
  <c r="AG982" i="10"/>
  <c r="AG980" i="10"/>
  <c r="AG979" i="10"/>
  <c r="AG981" i="10"/>
  <c r="AG984" i="10"/>
  <c r="AG983" i="10"/>
  <c r="AG988" i="10"/>
  <c r="AG987" i="10"/>
  <c r="AG985" i="10"/>
  <c r="AG986" i="10"/>
  <c r="AG991" i="10"/>
  <c r="AG989" i="10"/>
  <c r="AG990" i="10"/>
  <c r="AG992" i="10"/>
  <c r="AG994" i="10"/>
  <c r="AG996" i="10"/>
  <c r="AG993" i="10"/>
  <c r="AG997" i="10"/>
  <c r="AG995" i="10"/>
  <c r="AG998" i="10"/>
  <c r="W1224" i="10"/>
  <c r="W620" i="10"/>
  <c r="W619" i="10"/>
  <c r="W623" i="10"/>
  <c r="W621" i="10"/>
  <c r="W624" i="10"/>
  <c r="W622" i="10"/>
  <c r="W625" i="10"/>
  <c r="W627" i="10"/>
  <c r="W626" i="10"/>
  <c r="W628" i="10"/>
  <c r="W631" i="10"/>
  <c r="W630" i="10"/>
  <c r="W629" i="10"/>
  <c r="W633" i="10"/>
  <c r="W632" i="10"/>
  <c r="W634" i="10"/>
  <c r="W636" i="10"/>
  <c r="W635" i="10"/>
  <c r="W639" i="10"/>
  <c r="W637" i="10"/>
  <c r="W638" i="10"/>
  <c r="W641" i="10"/>
  <c r="W640" i="10"/>
  <c r="W642" i="10"/>
  <c r="W645" i="10"/>
  <c r="W643" i="10"/>
  <c r="W644" i="10"/>
  <c r="W647" i="10"/>
  <c r="W649" i="10"/>
  <c r="W646" i="10"/>
  <c r="W648" i="10"/>
  <c r="W651" i="10"/>
  <c r="W650" i="10"/>
  <c r="W653" i="10"/>
  <c r="W652" i="10"/>
  <c r="W656" i="10"/>
  <c r="W657" i="10"/>
  <c r="W654" i="10"/>
  <c r="W659" i="10"/>
  <c r="W655" i="10"/>
  <c r="W658" i="10"/>
  <c r="W661" i="10"/>
  <c r="W660" i="10"/>
  <c r="W666" i="10"/>
  <c r="W663" i="10"/>
  <c r="W662" i="10"/>
  <c r="W664" i="10"/>
  <c r="W667" i="10"/>
  <c r="W665" i="10"/>
  <c r="W668" i="10"/>
  <c r="W670" i="10"/>
  <c r="W669" i="10"/>
  <c r="W674" i="10"/>
  <c r="W672" i="10"/>
  <c r="W671" i="10"/>
  <c r="W673" i="10"/>
  <c r="W677" i="10"/>
  <c r="W676" i="10"/>
  <c r="W675" i="10"/>
  <c r="W679" i="10"/>
  <c r="W678" i="10"/>
  <c r="W680" i="10"/>
  <c r="W681" i="10"/>
  <c r="W682" i="10"/>
  <c r="W684" i="10"/>
  <c r="W683" i="10"/>
  <c r="W685" i="10"/>
  <c r="W686" i="10"/>
  <c r="W687" i="10"/>
  <c r="W688" i="10"/>
  <c r="W690" i="10"/>
  <c r="W694" i="10"/>
  <c r="W689" i="10"/>
  <c r="W691" i="10"/>
  <c r="W692" i="10"/>
  <c r="W693" i="10"/>
  <c r="W695" i="10"/>
  <c r="W698" i="10"/>
  <c r="W696" i="10"/>
  <c r="W699" i="10"/>
  <c r="W697" i="10"/>
  <c r="W700" i="10"/>
  <c r="W701" i="10"/>
  <c r="W702" i="10"/>
  <c r="W703" i="10"/>
  <c r="W704" i="10"/>
  <c r="W706" i="10"/>
  <c r="W705" i="10"/>
  <c r="W707" i="10"/>
  <c r="W708" i="10"/>
  <c r="W709" i="10"/>
  <c r="W711" i="10"/>
  <c r="W710" i="10"/>
  <c r="W713" i="10"/>
  <c r="W712" i="10"/>
  <c r="W714" i="10"/>
  <c r="W715" i="10"/>
  <c r="W716" i="10"/>
  <c r="W717" i="10"/>
  <c r="W720" i="10"/>
  <c r="W722" i="10"/>
  <c r="W718" i="10"/>
  <c r="W719" i="10"/>
  <c r="W721" i="10"/>
  <c r="W724" i="10"/>
  <c r="W723" i="10"/>
  <c r="W725" i="10"/>
  <c r="W727" i="10"/>
  <c r="W728" i="10"/>
  <c r="W726" i="10"/>
  <c r="W729" i="10"/>
  <c r="W730" i="10"/>
  <c r="W731" i="10"/>
  <c r="W732" i="10"/>
  <c r="W733" i="10"/>
  <c r="W734" i="10"/>
  <c r="W736" i="10"/>
  <c r="W735" i="10"/>
  <c r="W738" i="10"/>
  <c r="W737" i="10"/>
  <c r="W744" i="10"/>
  <c r="W739" i="10"/>
  <c r="W740" i="10"/>
  <c r="W742" i="10"/>
  <c r="W741" i="10"/>
  <c r="W743" i="10"/>
  <c r="W745" i="10"/>
  <c r="W747" i="10"/>
  <c r="W746" i="10"/>
  <c r="W748" i="10"/>
  <c r="W749" i="10"/>
  <c r="W752" i="10"/>
  <c r="W750" i="10"/>
  <c r="W751" i="10"/>
  <c r="W754" i="10"/>
  <c r="W753" i="10"/>
  <c r="W755" i="10"/>
  <c r="W756" i="10"/>
  <c r="W760" i="10"/>
  <c r="W757" i="10"/>
  <c r="W759" i="10"/>
  <c r="W758" i="10"/>
  <c r="W762" i="10"/>
  <c r="W761" i="10"/>
  <c r="W763" i="10"/>
  <c r="W764" i="10"/>
  <c r="W766" i="10"/>
  <c r="W768" i="10"/>
  <c r="W765" i="10"/>
  <c r="W767" i="10"/>
  <c r="W770" i="10"/>
  <c r="W769" i="10"/>
  <c r="W771" i="10"/>
  <c r="W772" i="10"/>
  <c r="W774" i="10"/>
  <c r="W773" i="10"/>
  <c r="W775" i="10"/>
  <c r="W776" i="10"/>
  <c r="W778" i="10"/>
  <c r="W777" i="10"/>
  <c r="W779" i="10"/>
  <c r="W780" i="10"/>
  <c r="W781" i="10"/>
  <c r="W782" i="10"/>
  <c r="W784" i="10"/>
  <c r="W783" i="10"/>
  <c r="W785" i="10"/>
  <c r="W787" i="10"/>
  <c r="W786" i="10"/>
  <c r="W789" i="10"/>
  <c r="W788" i="10"/>
  <c r="W790" i="10"/>
  <c r="W792" i="10"/>
  <c r="W791" i="10"/>
  <c r="W794" i="10"/>
  <c r="W793" i="10"/>
  <c r="W798" i="10"/>
  <c r="W797" i="10"/>
  <c r="W795" i="10"/>
  <c r="W796" i="10"/>
  <c r="W799" i="10"/>
  <c r="W801" i="10"/>
  <c r="W800" i="10"/>
  <c r="W802" i="10"/>
  <c r="W803" i="10"/>
  <c r="W805" i="10"/>
  <c r="W804" i="10"/>
  <c r="W806" i="10"/>
  <c r="W808" i="10"/>
  <c r="W807" i="10"/>
  <c r="W809" i="10"/>
  <c r="W810" i="10"/>
  <c r="W812" i="10"/>
  <c r="W813" i="10"/>
  <c r="W811" i="10"/>
  <c r="W814" i="10"/>
  <c r="W815" i="10"/>
  <c r="W816" i="10"/>
  <c r="W817" i="10"/>
  <c r="W818" i="10"/>
  <c r="W820" i="10"/>
  <c r="W821" i="10"/>
  <c r="W825" i="10"/>
  <c r="W823" i="10"/>
  <c r="W822" i="10"/>
  <c r="W824" i="10"/>
  <c r="W827" i="10"/>
  <c r="W826" i="10"/>
  <c r="W829" i="10"/>
  <c r="W831" i="10"/>
  <c r="W828" i="10"/>
  <c r="W830" i="10"/>
  <c r="W834" i="10"/>
  <c r="W833" i="10"/>
  <c r="W832" i="10"/>
  <c r="W835" i="10"/>
  <c r="W836" i="10"/>
  <c r="W837" i="10"/>
  <c r="W839" i="10"/>
  <c r="W838" i="10"/>
  <c r="W840" i="10"/>
  <c r="W841" i="10"/>
  <c r="W842" i="10"/>
  <c r="W844" i="10"/>
  <c r="W846" i="10"/>
  <c r="W843" i="10"/>
  <c r="W845" i="10"/>
  <c r="W850" i="10"/>
  <c r="W848" i="10"/>
  <c r="W847" i="10"/>
  <c r="W851" i="10"/>
  <c r="W849" i="10"/>
  <c r="W855" i="10"/>
  <c r="W857" i="10"/>
  <c r="W853" i="10"/>
  <c r="W852" i="10"/>
  <c r="W854" i="10"/>
  <c r="W856" i="10"/>
  <c r="W859" i="10"/>
  <c r="W858" i="10"/>
  <c r="W860" i="10"/>
  <c r="W861" i="10"/>
  <c r="W864" i="10"/>
  <c r="W862" i="10"/>
  <c r="W863" i="10"/>
  <c r="W865" i="10"/>
  <c r="W866" i="10"/>
  <c r="W867" i="10"/>
  <c r="W868" i="10"/>
  <c r="W869" i="10"/>
  <c r="W871" i="10"/>
  <c r="W870" i="10"/>
  <c r="W873" i="10"/>
  <c r="W872" i="10"/>
  <c r="W874" i="10"/>
  <c r="W876" i="10"/>
  <c r="W875" i="10"/>
  <c r="W878" i="10"/>
  <c r="W877" i="10"/>
  <c r="W882" i="10"/>
  <c r="W879" i="10"/>
  <c r="W884" i="10"/>
  <c r="W880" i="10"/>
  <c r="W881" i="10"/>
  <c r="W888" i="10"/>
  <c r="W886" i="10"/>
  <c r="W883" i="10"/>
  <c r="W885" i="10"/>
  <c r="W890" i="10"/>
  <c r="W887" i="10"/>
  <c r="W893" i="10"/>
  <c r="W889" i="10"/>
  <c r="W892" i="10"/>
  <c r="W891" i="10"/>
  <c r="W894" i="10"/>
  <c r="W895" i="10"/>
  <c r="W896" i="10"/>
  <c r="W898" i="10"/>
  <c r="W897" i="10"/>
  <c r="W899" i="10"/>
  <c r="W901" i="10"/>
  <c r="W900" i="10"/>
  <c r="W904" i="10"/>
  <c r="W905" i="10"/>
  <c r="W903" i="10"/>
  <c r="W902" i="10"/>
  <c r="W908" i="10"/>
  <c r="W906" i="10"/>
  <c r="W907" i="10"/>
  <c r="W912" i="10"/>
  <c r="W914" i="10"/>
  <c r="W910" i="10"/>
  <c r="W909" i="10"/>
  <c r="W916" i="10"/>
  <c r="W911" i="10"/>
  <c r="W913" i="10"/>
  <c r="W915" i="10"/>
  <c r="W918" i="10"/>
  <c r="W919" i="10"/>
  <c r="W917" i="10"/>
  <c r="W920" i="10"/>
  <c r="W922" i="10"/>
  <c r="W924" i="10"/>
  <c r="W921" i="10"/>
  <c r="W923" i="10"/>
  <c r="W925" i="10"/>
  <c r="W929" i="10"/>
  <c r="W926" i="10"/>
  <c r="W931" i="10"/>
  <c r="W927" i="10"/>
  <c r="W928" i="10"/>
  <c r="W930" i="10"/>
  <c r="W933" i="10"/>
  <c r="W934" i="10"/>
  <c r="W932" i="10"/>
  <c r="W937" i="10"/>
  <c r="W935" i="10"/>
  <c r="W936" i="10"/>
  <c r="W938" i="10"/>
  <c r="W939" i="10"/>
  <c r="W941" i="10"/>
  <c r="W940" i="10"/>
  <c r="W942" i="10"/>
  <c r="W943" i="10"/>
  <c r="W944" i="10"/>
  <c r="W946" i="10"/>
  <c r="W945" i="10"/>
  <c r="W949" i="10"/>
  <c r="W947" i="10"/>
  <c r="W948" i="10"/>
  <c r="W954" i="10"/>
  <c r="W950" i="10"/>
  <c r="W952" i="10"/>
  <c r="W956" i="10"/>
  <c r="W951" i="10"/>
  <c r="W953" i="10"/>
  <c r="W955" i="10"/>
  <c r="W958" i="10"/>
  <c r="W957" i="10"/>
  <c r="W960" i="10"/>
  <c r="W959" i="10"/>
  <c r="W961" i="10"/>
  <c r="W962" i="10"/>
  <c r="W963" i="10"/>
  <c r="W965" i="10"/>
  <c r="W964" i="10"/>
  <c r="W966" i="10"/>
  <c r="W968" i="10"/>
  <c r="W967" i="10"/>
  <c r="W969" i="10"/>
  <c r="W970" i="10"/>
  <c r="W971" i="10"/>
  <c r="W975" i="10"/>
  <c r="W972" i="10"/>
  <c r="W973" i="10"/>
  <c r="W974" i="10"/>
  <c r="W980" i="10"/>
  <c r="W976" i="10"/>
  <c r="W977" i="10"/>
  <c r="W981" i="10"/>
  <c r="W978" i="10"/>
  <c r="W982" i="10"/>
  <c r="W979" i="10"/>
  <c r="W983" i="10"/>
  <c r="W984" i="10"/>
  <c r="W986" i="10"/>
  <c r="W987" i="10"/>
  <c r="W985" i="10"/>
  <c r="W988" i="10"/>
  <c r="W991" i="10"/>
  <c r="W990" i="10"/>
  <c r="W989" i="10"/>
  <c r="W992" i="10"/>
  <c r="W993" i="10"/>
  <c r="W994" i="10"/>
  <c r="W995" i="10"/>
  <c r="W998" i="10"/>
  <c r="W997" i="10"/>
  <c r="W996" i="10"/>
  <c r="M1224" i="10"/>
  <c r="M618" i="10"/>
  <c r="M619" i="10"/>
  <c r="M620" i="10"/>
  <c r="M624" i="10"/>
  <c r="M621" i="10"/>
  <c r="M622" i="10"/>
  <c r="M627" i="10"/>
  <c r="M623" i="10"/>
  <c r="M626" i="10"/>
  <c r="M629" i="10"/>
  <c r="M625" i="10"/>
  <c r="M628" i="10"/>
  <c r="M630" i="10"/>
  <c r="M633" i="10"/>
  <c r="M631" i="10"/>
  <c r="M632" i="10"/>
  <c r="M634" i="10"/>
  <c r="M635" i="10"/>
  <c r="M636" i="10"/>
  <c r="M638" i="10"/>
  <c r="M639" i="10"/>
  <c r="M637" i="10"/>
  <c r="M640" i="10"/>
  <c r="M642" i="10"/>
  <c r="M643" i="10"/>
  <c r="M641" i="10"/>
  <c r="M645" i="10"/>
  <c r="M647" i="10"/>
  <c r="M644" i="10"/>
  <c r="M651" i="10"/>
  <c r="M646" i="10"/>
  <c r="M649" i="10"/>
  <c r="M648" i="10"/>
  <c r="M650" i="10"/>
  <c r="M653" i="10"/>
  <c r="M657" i="10"/>
  <c r="M652" i="10"/>
  <c r="M655" i="10"/>
  <c r="M654" i="10"/>
  <c r="M656" i="10"/>
  <c r="M658" i="10"/>
  <c r="M660" i="10"/>
  <c r="M659" i="10"/>
  <c r="M661" i="10"/>
  <c r="M663" i="10"/>
  <c r="M662" i="10"/>
  <c r="M664" i="10"/>
  <c r="M666" i="10"/>
  <c r="M665" i="10"/>
  <c r="M667" i="10"/>
  <c r="M668" i="10"/>
  <c r="M669" i="10"/>
  <c r="M671" i="10"/>
  <c r="M670" i="10"/>
  <c r="M672" i="10"/>
  <c r="M674" i="10"/>
  <c r="M675" i="10"/>
  <c r="M676" i="10"/>
  <c r="M673" i="10"/>
  <c r="M678" i="10"/>
  <c r="M677" i="10"/>
  <c r="M679" i="10"/>
  <c r="M680" i="10"/>
  <c r="M684" i="10"/>
  <c r="M681" i="10"/>
  <c r="M682" i="10"/>
  <c r="M683" i="10"/>
  <c r="M685" i="10"/>
  <c r="M688" i="10"/>
  <c r="M686" i="10"/>
  <c r="M687" i="10"/>
  <c r="M689" i="10"/>
  <c r="M690" i="10"/>
  <c r="M692" i="10"/>
  <c r="M691" i="10"/>
  <c r="M693" i="10"/>
  <c r="M694" i="10"/>
  <c r="M695" i="10"/>
  <c r="M696" i="10"/>
  <c r="M699" i="10"/>
  <c r="M697" i="10"/>
  <c r="M698" i="10"/>
  <c r="M701" i="10"/>
  <c r="M700" i="10"/>
  <c r="M702" i="10"/>
  <c r="M706" i="10"/>
  <c r="M703" i="10"/>
  <c r="M704" i="10"/>
  <c r="M705" i="10"/>
  <c r="M707" i="10"/>
  <c r="M708" i="10"/>
  <c r="M709" i="10"/>
  <c r="M711" i="10"/>
  <c r="M710" i="10"/>
  <c r="M712" i="10"/>
  <c r="M713" i="10"/>
  <c r="M714" i="10"/>
  <c r="M715" i="10"/>
  <c r="M716" i="10"/>
  <c r="M717" i="10"/>
  <c r="M718" i="10"/>
  <c r="M719" i="10"/>
  <c r="M723" i="10"/>
  <c r="M720" i="10"/>
  <c r="M721" i="10"/>
  <c r="M722" i="10"/>
  <c r="M725" i="10"/>
  <c r="M724" i="10"/>
  <c r="M727" i="10"/>
  <c r="M726" i="10"/>
  <c r="M729" i="10"/>
  <c r="M728" i="10"/>
  <c r="M732" i="10"/>
  <c r="M730" i="10"/>
  <c r="M731" i="10"/>
  <c r="M733" i="10"/>
  <c r="M734" i="10"/>
  <c r="M735" i="10"/>
  <c r="M737" i="10"/>
  <c r="M736" i="10"/>
  <c r="M740" i="10"/>
  <c r="M738" i="10"/>
  <c r="M739" i="10"/>
  <c r="M741" i="10"/>
  <c r="M742" i="10"/>
  <c r="M743" i="10"/>
  <c r="M746" i="10"/>
  <c r="M744" i="10"/>
  <c r="M747" i="10"/>
  <c r="M745" i="10"/>
  <c r="M748" i="10"/>
  <c r="M750" i="10"/>
  <c r="M749" i="10"/>
  <c r="M753" i="10"/>
  <c r="M751" i="10"/>
  <c r="M752" i="10"/>
  <c r="M755" i="10"/>
  <c r="M757" i="10"/>
  <c r="M756" i="10"/>
  <c r="M754" i="10"/>
  <c r="M758" i="10"/>
  <c r="M759" i="10"/>
  <c r="M763" i="10"/>
  <c r="M761" i="10"/>
  <c r="M760" i="10"/>
  <c r="M762" i="10"/>
  <c r="M764" i="10"/>
  <c r="M766" i="10"/>
  <c r="M765" i="10"/>
  <c r="M767" i="10"/>
  <c r="M770" i="10"/>
  <c r="M768" i="10"/>
  <c r="M771" i="10"/>
  <c r="M769" i="10"/>
  <c r="M772" i="10"/>
  <c r="M773" i="10"/>
  <c r="M774" i="10"/>
  <c r="M775" i="10"/>
  <c r="M776" i="10"/>
  <c r="M777" i="10"/>
  <c r="M778" i="10"/>
  <c r="M779" i="10"/>
  <c r="M783" i="10"/>
  <c r="M781" i="10"/>
  <c r="M780" i="10"/>
  <c r="M786" i="10"/>
  <c r="M782" i="10"/>
  <c r="M785" i="10"/>
  <c r="M784" i="10"/>
  <c r="M787" i="10"/>
  <c r="M789" i="10"/>
  <c r="M788" i="10"/>
  <c r="M791" i="10"/>
  <c r="M792" i="10"/>
  <c r="M794" i="10"/>
  <c r="M790" i="10"/>
  <c r="M793" i="10"/>
  <c r="M795" i="10"/>
  <c r="M797" i="10"/>
  <c r="M796" i="10"/>
  <c r="M798" i="10"/>
  <c r="M799" i="10"/>
  <c r="M800" i="10"/>
  <c r="M801" i="10"/>
  <c r="M802" i="10"/>
  <c r="M805" i="10"/>
  <c r="M804" i="10"/>
  <c r="M803" i="10"/>
  <c r="M807" i="10"/>
  <c r="M806" i="10"/>
  <c r="M808" i="10"/>
  <c r="M812" i="10"/>
  <c r="M809" i="10"/>
  <c r="M810" i="10"/>
  <c r="M813" i="10"/>
  <c r="M811" i="10"/>
  <c r="M817" i="10"/>
  <c r="M814" i="10"/>
  <c r="M815" i="10"/>
  <c r="M816" i="10"/>
  <c r="M819" i="10"/>
  <c r="M820" i="10"/>
  <c r="M822" i="10"/>
  <c r="M818" i="10"/>
  <c r="M823" i="10"/>
  <c r="M821" i="10"/>
  <c r="M824" i="10"/>
  <c r="M827" i="10"/>
  <c r="M825" i="10"/>
  <c r="M826" i="10"/>
  <c r="M829" i="10"/>
  <c r="M828" i="10"/>
  <c r="M830" i="10"/>
  <c r="M831" i="10"/>
  <c r="M832" i="10"/>
  <c r="M834" i="10"/>
  <c r="M833" i="10"/>
  <c r="M836" i="10"/>
  <c r="M837" i="10"/>
  <c r="M835" i="10"/>
  <c r="M839" i="10"/>
  <c r="M838" i="10"/>
  <c r="M842" i="10"/>
  <c r="M840" i="10"/>
  <c r="M841" i="10"/>
  <c r="M844" i="10"/>
  <c r="M843" i="10"/>
  <c r="M845" i="10"/>
  <c r="M847" i="10"/>
  <c r="M846" i="10"/>
  <c r="M849" i="10"/>
  <c r="M848" i="10"/>
  <c r="M853" i="10"/>
  <c r="M851" i="10"/>
  <c r="M850" i="10"/>
  <c r="M852" i="10"/>
  <c r="M856" i="10"/>
  <c r="M854" i="10"/>
  <c r="M858" i="10"/>
  <c r="M855" i="10"/>
  <c r="M862" i="10"/>
  <c r="M857" i="10"/>
  <c r="M860" i="10"/>
  <c r="M864" i="10"/>
  <c r="M859" i="10"/>
  <c r="M861" i="10"/>
  <c r="M863" i="10"/>
  <c r="M866" i="10"/>
  <c r="M865" i="10"/>
  <c r="M867" i="10"/>
  <c r="M868" i="10"/>
  <c r="M869" i="10"/>
  <c r="M870" i="10"/>
  <c r="M871" i="10"/>
  <c r="M872" i="10"/>
  <c r="M873" i="10"/>
  <c r="M874" i="10"/>
  <c r="M875" i="10"/>
  <c r="M876" i="10"/>
  <c r="M877" i="10"/>
  <c r="M878" i="10"/>
  <c r="M881" i="10"/>
  <c r="M879" i="10"/>
  <c r="M883" i="10"/>
  <c r="M880" i="10"/>
  <c r="M882" i="10"/>
  <c r="M886" i="10"/>
  <c r="M888" i="10"/>
  <c r="M885" i="10"/>
  <c r="M884" i="10"/>
  <c r="M890" i="10"/>
  <c r="M887" i="10"/>
  <c r="M891" i="10"/>
  <c r="M889" i="10"/>
  <c r="M892" i="10"/>
  <c r="M894" i="10"/>
  <c r="M893" i="10"/>
  <c r="M897" i="10"/>
  <c r="M895" i="10"/>
  <c r="M896" i="10"/>
  <c r="M898" i="10"/>
  <c r="M899" i="10"/>
  <c r="M900" i="10"/>
  <c r="M902" i="10"/>
  <c r="M904" i="10"/>
  <c r="M901" i="10"/>
  <c r="M903" i="10"/>
  <c r="M908" i="10"/>
  <c r="M905" i="10"/>
  <c r="M907" i="10"/>
  <c r="M906" i="10"/>
  <c r="M909" i="10"/>
  <c r="M910" i="10"/>
  <c r="M911" i="10"/>
  <c r="M912" i="10"/>
  <c r="M916" i="10"/>
  <c r="M918" i="10"/>
  <c r="M913" i="10"/>
  <c r="M914" i="10"/>
  <c r="M919" i="10"/>
  <c r="M915" i="10"/>
  <c r="M920" i="10"/>
  <c r="M917" i="10"/>
  <c r="M923" i="10"/>
  <c r="M921" i="10"/>
  <c r="M922" i="10"/>
  <c r="M927" i="10"/>
  <c r="M926" i="10"/>
  <c r="M924" i="10"/>
  <c r="M925" i="10"/>
  <c r="M928" i="10"/>
  <c r="M929" i="10"/>
  <c r="M930" i="10"/>
  <c r="M933" i="10"/>
  <c r="M931" i="10"/>
  <c r="M935" i="10"/>
  <c r="M932" i="10"/>
  <c r="M938" i="10"/>
  <c r="M934" i="10"/>
  <c r="M936" i="10"/>
  <c r="M937" i="10"/>
  <c r="M942" i="10"/>
  <c r="M940" i="10"/>
  <c r="M939" i="10"/>
  <c r="M941" i="10"/>
  <c r="M943" i="10"/>
  <c r="M944" i="10"/>
  <c r="M948" i="10"/>
  <c r="M947" i="10"/>
  <c r="M946" i="10"/>
  <c r="M945" i="10"/>
  <c r="M949" i="10"/>
  <c r="M950" i="10"/>
  <c r="M953" i="10"/>
  <c r="M951" i="10"/>
  <c r="M952" i="10"/>
  <c r="M954" i="10"/>
  <c r="M955" i="10"/>
  <c r="M956" i="10"/>
  <c r="M957" i="10"/>
  <c r="M959" i="10"/>
  <c r="M960" i="10"/>
  <c r="M958" i="10"/>
  <c r="M961" i="10"/>
  <c r="M963" i="10"/>
  <c r="M962" i="10"/>
  <c r="M964" i="10"/>
  <c r="M966" i="10"/>
  <c r="M968" i="10"/>
  <c r="M965" i="10"/>
  <c r="M967" i="10"/>
  <c r="M971" i="10"/>
  <c r="M969" i="10"/>
  <c r="M970" i="10"/>
  <c r="M974" i="10"/>
  <c r="M973" i="10"/>
  <c r="M975" i="10"/>
  <c r="M972" i="10"/>
  <c r="M977" i="10"/>
  <c r="M980" i="10"/>
  <c r="M976" i="10"/>
  <c r="M978" i="10"/>
  <c r="M979" i="10"/>
  <c r="M982" i="10"/>
  <c r="M985" i="10"/>
  <c r="M981" i="10"/>
  <c r="M984" i="10"/>
  <c r="M983" i="10"/>
  <c r="M988" i="10"/>
  <c r="M986" i="10"/>
  <c r="M989" i="10"/>
  <c r="M987" i="10"/>
  <c r="M992" i="10"/>
  <c r="M991" i="10"/>
  <c r="M990" i="10"/>
  <c r="M994" i="10"/>
  <c r="M995" i="10"/>
  <c r="M993" i="10"/>
  <c r="M998" i="10"/>
  <c r="M996" i="10"/>
  <c r="M997" i="10"/>
  <c r="N1224" i="10"/>
  <c r="N618" i="10"/>
  <c r="N619" i="10"/>
  <c r="N621" i="10"/>
  <c r="N620" i="10"/>
  <c r="N624" i="10"/>
  <c r="N622" i="10"/>
  <c r="N623" i="10"/>
  <c r="N627" i="10"/>
  <c r="N625" i="10"/>
  <c r="N629" i="10"/>
  <c r="N626" i="10"/>
  <c r="N628" i="10"/>
  <c r="N630" i="10"/>
  <c r="N632" i="10"/>
  <c r="N633" i="10"/>
  <c r="N631" i="10"/>
  <c r="N634" i="10"/>
  <c r="N636" i="10"/>
  <c r="N635" i="10"/>
  <c r="N640" i="10"/>
  <c r="N637" i="10"/>
  <c r="N639" i="10"/>
  <c r="N638" i="10"/>
  <c r="N641" i="10"/>
  <c r="N642" i="10"/>
  <c r="N644" i="10"/>
  <c r="N643" i="10"/>
  <c r="N645" i="10"/>
  <c r="N647" i="10"/>
  <c r="N651" i="10"/>
  <c r="N646" i="10"/>
  <c r="N649" i="10"/>
  <c r="N648" i="10"/>
  <c r="N655" i="10"/>
  <c r="N650" i="10"/>
  <c r="N653" i="10"/>
  <c r="N652" i="10"/>
  <c r="N654" i="10"/>
  <c r="N656" i="10"/>
  <c r="N659" i="10"/>
  <c r="N657" i="10"/>
  <c r="N658" i="10"/>
  <c r="N660" i="10"/>
  <c r="N661" i="10"/>
  <c r="N666" i="10"/>
  <c r="N664" i="10"/>
  <c r="N662" i="10"/>
  <c r="N663" i="10"/>
  <c r="N667" i="10"/>
  <c r="N665" i="10"/>
  <c r="N668" i="10"/>
  <c r="N670" i="10"/>
  <c r="N671" i="10"/>
  <c r="N669" i="10"/>
  <c r="N672" i="10"/>
  <c r="N673" i="10"/>
  <c r="N675" i="10"/>
  <c r="N679" i="10"/>
  <c r="N674" i="10"/>
  <c r="N677" i="10"/>
  <c r="N676" i="10"/>
  <c r="N680" i="10"/>
  <c r="N678" i="10"/>
  <c r="N681" i="10"/>
  <c r="N682" i="10"/>
  <c r="N684" i="10"/>
  <c r="N683" i="10"/>
  <c r="N688" i="10"/>
  <c r="N685" i="10"/>
  <c r="N687" i="10"/>
  <c r="N686" i="10"/>
  <c r="N691" i="10"/>
  <c r="N689" i="10"/>
  <c r="N690" i="10"/>
  <c r="N692" i="10"/>
  <c r="N693" i="10"/>
  <c r="N694" i="10"/>
  <c r="N695" i="10"/>
  <c r="N696" i="10"/>
  <c r="N697" i="10"/>
  <c r="N699" i="10"/>
  <c r="N698" i="10"/>
  <c r="N700" i="10"/>
  <c r="N704" i="10"/>
  <c r="N702" i="10"/>
  <c r="N703" i="10"/>
  <c r="N701" i="10"/>
  <c r="N705" i="10"/>
  <c r="N709" i="10"/>
  <c r="N706" i="10"/>
  <c r="N708" i="10"/>
  <c r="N707" i="10"/>
  <c r="N710" i="10"/>
  <c r="N713" i="10"/>
  <c r="N711" i="10"/>
  <c r="N712" i="10"/>
  <c r="N715" i="10"/>
  <c r="N717" i="10"/>
  <c r="N714" i="10"/>
  <c r="N718" i="10"/>
  <c r="N719" i="10"/>
  <c r="N716" i="10"/>
  <c r="N721" i="10"/>
  <c r="N720" i="10"/>
  <c r="N724" i="10"/>
  <c r="N722" i="10"/>
  <c r="N723" i="10"/>
  <c r="N725" i="10"/>
  <c r="N727" i="10"/>
  <c r="N726" i="10"/>
  <c r="N728" i="10"/>
  <c r="N731" i="10"/>
  <c r="N730" i="10"/>
  <c r="N729" i="10"/>
  <c r="N735" i="10"/>
  <c r="N732" i="10"/>
  <c r="N734" i="10"/>
  <c r="N733" i="10"/>
  <c r="N739" i="10"/>
  <c r="N737" i="10"/>
  <c r="N736" i="10"/>
  <c r="N738" i="10"/>
  <c r="N741" i="10"/>
  <c r="N743" i="10"/>
  <c r="N740" i="10"/>
  <c r="N742" i="10"/>
  <c r="N745" i="10"/>
  <c r="N744" i="10"/>
  <c r="N747" i="10"/>
  <c r="N746" i="10"/>
  <c r="N750" i="10"/>
  <c r="N748" i="10"/>
  <c r="N749" i="10"/>
  <c r="N751" i="10"/>
  <c r="N753" i="10"/>
  <c r="N752" i="10"/>
  <c r="N755" i="10"/>
  <c r="N754" i="10"/>
  <c r="N756" i="10"/>
  <c r="N757" i="10"/>
  <c r="N761" i="10"/>
  <c r="N758" i="10"/>
  <c r="N760" i="10"/>
  <c r="N759" i="10"/>
  <c r="N762" i="10"/>
  <c r="N764" i="10"/>
  <c r="N766" i="10"/>
  <c r="N763" i="10"/>
  <c r="N767" i="10"/>
  <c r="N765" i="10"/>
  <c r="N768" i="10"/>
  <c r="N769" i="10"/>
  <c r="N772" i="10"/>
  <c r="N770" i="10"/>
  <c r="N771" i="10"/>
  <c r="N776" i="10"/>
  <c r="N773" i="10"/>
  <c r="N774" i="10"/>
  <c r="N775" i="10"/>
  <c r="N779" i="10"/>
  <c r="N781" i="10"/>
  <c r="N777" i="10"/>
  <c r="N778" i="10"/>
  <c r="N783" i="10"/>
  <c r="N780" i="10"/>
  <c r="N782" i="10"/>
  <c r="N786" i="10"/>
  <c r="N784" i="10"/>
  <c r="N788" i="10"/>
  <c r="N787" i="10"/>
  <c r="N792" i="10"/>
  <c r="N789" i="10"/>
  <c r="N791" i="10"/>
  <c r="N790" i="10"/>
  <c r="N794" i="10"/>
  <c r="N797" i="10"/>
  <c r="N793" i="10"/>
  <c r="N795" i="10"/>
  <c r="N796" i="10"/>
  <c r="N799" i="10"/>
  <c r="N801" i="10"/>
  <c r="N800" i="10"/>
  <c r="N798" i="10"/>
  <c r="N803" i="10"/>
  <c r="N802" i="10"/>
  <c r="N804" i="10"/>
  <c r="N808" i="10"/>
  <c r="N805" i="10"/>
  <c r="N806" i="10"/>
  <c r="N807" i="10"/>
  <c r="N809" i="10"/>
  <c r="N812" i="10"/>
  <c r="N810" i="10"/>
  <c r="N811" i="10"/>
  <c r="N814" i="10"/>
  <c r="N813" i="10"/>
  <c r="N818" i="10"/>
  <c r="N816" i="10"/>
  <c r="N815" i="10"/>
  <c r="N820" i="10"/>
  <c r="N817" i="10"/>
  <c r="N819" i="10"/>
  <c r="N821" i="10"/>
  <c r="N822" i="10"/>
  <c r="N823" i="10"/>
  <c r="N824" i="10"/>
  <c r="N827" i="10"/>
  <c r="N825" i="10"/>
  <c r="N826" i="10"/>
  <c r="N830" i="10"/>
  <c r="N828" i="10"/>
  <c r="N831" i="10"/>
  <c r="N829" i="10"/>
  <c r="N833" i="10"/>
  <c r="N832" i="10"/>
  <c r="N834" i="10"/>
  <c r="N835" i="10"/>
  <c r="N836" i="10"/>
  <c r="N837" i="10"/>
  <c r="N839" i="10"/>
  <c r="N838" i="10"/>
  <c r="N840" i="10"/>
  <c r="N841" i="10"/>
  <c r="N842" i="10"/>
  <c r="N844" i="10"/>
  <c r="N843" i="10"/>
  <c r="N845" i="10"/>
  <c r="N847" i="10"/>
  <c r="N849" i="10"/>
  <c r="N846" i="10"/>
  <c r="N850" i="10"/>
  <c r="N848" i="10"/>
  <c r="N852" i="10"/>
  <c r="N851" i="10"/>
  <c r="N853" i="10"/>
  <c r="N854" i="10"/>
  <c r="N856" i="10"/>
  <c r="N855" i="10"/>
  <c r="N857" i="10"/>
  <c r="N858" i="10"/>
  <c r="N862" i="10"/>
  <c r="N859" i="10"/>
  <c r="N860" i="10"/>
  <c r="N861" i="10"/>
  <c r="N864" i="10"/>
  <c r="N863" i="10"/>
  <c r="N869" i="10"/>
  <c r="N865" i="10"/>
  <c r="N866" i="10"/>
  <c r="N867" i="10"/>
  <c r="N868" i="10"/>
  <c r="N870" i="10"/>
  <c r="N872" i="10"/>
  <c r="N874" i="10"/>
  <c r="N873" i="10"/>
  <c r="N875" i="10"/>
  <c r="N877" i="10"/>
  <c r="N878" i="10"/>
  <c r="N876" i="10"/>
  <c r="N879" i="10"/>
  <c r="N880" i="10"/>
  <c r="N882" i="10"/>
  <c r="N881" i="10"/>
  <c r="N884" i="10"/>
  <c r="N886" i="10"/>
  <c r="N883" i="10"/>
  <c r="N888" i="10"/>
  <c r="N885" i="10"/>
  <c r="N890" i="10"/>
  <c r="N887" i="10"/>
  <c r="N891" i="10"/>
  <c r="N889" i="10"/>
  <c r="N893" i="10"/>
  <c r="N895" i="10"/>
  <c r="N892" i="10"/>
  <c r="N894" i="10"/>
  <c r="N897" i="10"/>
  <c r="N896" i="10"/>
  <c r="N899" i="10"/>
  <c r="N898" i="10"/>
  <c r="N900" i="10"/>
  <c r="N901" i="10"/>
  <c r="N902" i="10"/>
  <c r="N903" i="10"/>
  <c r="N904" i="10"/>
  <c r="N906" i="10"/>
  <c r="N905" i="10"/>
  <c r="N908" i="10"/>
  <c r="N907" i="10"/>
  <c r="N910" i="10"/>
  <c r="N909" i="10"/>
  <c r="N912" i="10"/>
  <c r="N916" i="10"/>
  <c r="N911" i="10"/>
  <c r="N918" i="10"/>
  <c r="N914" i="10"/>
  <c r="N913" i="10"/>
  <c r="N915" i="10"/>
  <c r="N919" i="10"/>
  <c r="N917" i="10"/>
  <c r="N923" i="10"/>
  <c r="N920" i="10"/>
  <c r="N924" i="10"/>
  <c r="N922" i="10"/>
  <c r="N921" i="10"/>
  <c r="N925" i="10"/>
  <c r="N927" i="10"/>
  <c r="N926" i="10"/>
  <c r="N928" i="10"/>
  <c r="N930" i="10"/>
  <c r="N929" i="10"/>
  <c r="N931" i="10"/>
  <c r="N932" i="10"/>
  <c r="N935" i="10"/>
  <c r="N933" i="10"/>
  <c r="N934" i="10"/>
  <c r="N940" i="10"/>
  <c r="N936" i="10"/>
  <c r="N938" i="10"/>
  <c r="N937" i="10"/>
  <c r="N939" i="10"/>
  <c r="N942" i="10"/>
  <c r="N943" i="10"/>
  <c r="N941" i="10"/>
  <c r="N944" i="10"/>
  <c r="N949" i="10"/>
  <c r="N945" i="10"/>
  <c r="N946" i="10"/>
  <c r="N947" i="10"/>
  <c r="N948" i="10"/>
  <c r="N950" i="10"/>
  <c r="N951" i="10"/>
  <c r="N953" i="10"/>
  <c r="N954" i="10"/>
  <c r="N956" i="10"/>
  <c r="N952" i="10"/>
  <c r="N957" i="10"/>
  <c r="N955" i="10"/>
  <c r="N958" i="10"/>
  <c r="N959" i="10"/>
  <c r="N963" i="10"/>
  <c r="N960" i="10"/>
  <c r="N961" i="10"/>
  <c r="N962" i="10"/>
  <c r="N965" i="10"/>
  <c r="N964" i="10"/>
  <c r="N966" i="10"/>
  <c r="N967" i="10"/>
  <c r="N969" i="10"/>
  <c r="N968" i="10"/>
  <c r="N970" i="10"/>
  <c r="N971" i="10"/>
  <c r="N974" i="10"/>
  <c r="N972" i="10"/>
  <c r="N975" i="10"/>
  <c r="N973" i="10"/>
  <c r="N976" i="10"/>
  <c r="N979" i="10"/>
  <c r="N977" i="10"/>
  <c r="N980" i="10"/>
  <c r="N978" i="10"/>
  <c r="N982" i="10"/>
  <c r="N981" i="10"/>
  <c r="N984" i="10"/>
  <c r="N983" i="10"/>
  <c r="N986" i="10"/>
  <c r="N987" i="10"/>
  <c r="N985" i="10"/>
  <c r="N988" i="10"/>
  <c r="N990" i="10"/>
  <c r="N989" i="10"/>
  <c r="N991" i="10"/>
  <c r="N992" i="10"/>
  <c r="N993" i="10"/>
  <c r="N994" i="10"/>
  <c r="N996" i="10"/>
  <c r="N995" i="10"/>
  <c r="N997" i="10"/>
  <c r="N998" i="10"/>
  <c r="S1224" i="10"/>
  <c r="S619" i="10"/>
  <c r="S620" i="10"/>
  <c r="S621" i="10"/>
  <c r="S624" i="10"/>
  <c r="S623" i="10"/>
  <c r="S622" i="10"/>
  <c r="S627" i="10"/>
  <c r="S625" i="10"/>
  <c r="S626" i="10"/>
  <c r="S629" i="10"/>
  <c r="S628" i="10"/>
  <c r="S630" i="10"/>
  <c r="S632" i="10"/>
  <c r="S635" i="10"/>
  <c r="S631" i="10"/>
  <c r="S634" i="10"/>
  <c r="S633" i="10"/>
  <c r="S637" i="10"/>
  <c r="S636" i="10"/>
  <c r="S639" i="10"/>
  <c r="S638" i="10"/>
  <c r="S640" i="10"/>
  <c r="S641" i="10"/>
  <c r="S643" i="10"/>
  <c r="S642" i="10"/>
  <c r="S645" i="10"/>
  <c r="S644" i="10"/>
  <c r="S647" i="10"/>
  <c r="S646" i="10"/>
  <c r="S648" i="10"/>
  <c r="S649" i="10"/>
  <c r="S651" i="10"/>
  <c r="S650" i="10"/>
  <c r="S653" i="10"/>
  <c r="S652" i="10"/>
  <c r="S655" i="10"/>
  <c r="S654" i="10"/>
  <c r="S658" i="10"/>
  <c r="S659" i="10"/>
  <c r="S657" i="10"/>
  <c r="S656" i="10"/>
  <c r="S661" i="10"/>
  <c r="S664" i="10"/>
  <c r="S660" i="10"/>
  <c r="S662" i="10"/>
  <c r="S663" i="10"/>
  <c r="S665" i="10"/>
  <c r="S667" i="10"/>
  <c r="S666" i="10"/>
  <c r="S668" i="10"/>
  <c r="S669" i="10"/>
  <c r="S670" i="10"/>
  <c r="S671" i="10"/>
  <c r="S672" i="10"/>
  <c r="S673" i="10"/>
  <c r="S677" i="10"/>
  <c r="S674" i="10"/>
  <c r="S679" i="10"/>
  <c r="S678" i="10"/>
  <c r="S675" i="10"/>
  <c r="S676" i="10"/>
  <c r="S682" i="10"/>
  <c r="S680" i="10"/>
  <c r="S681" i="10"/>
  <c r="S683" i="10"/>
  <c r="S684" i="10"/>
  <c r="S685" i="10"/>
  <c r="S690" i="10"/>
  <c r="S686" i="10"/>
  <c r="S688" i="10"/>
  <c r="S687" i="10"/>
  <c r="S689" i="10"/>
  <c r="S692" i="10"/>
  <c r="S693" i="10"/>
  <c r="S691" i="10"/>
  <c r="S694" i="10"/>
  <c r="S697" i="10"/>
  <c r="S696" i="10"/>
  <c r="S698" i="10"/>
  <c r="S695" i="10"/>
  <c r="S699" i="10"/>
  <c r="S701" i="10"/>
  <c r="S702" i="10"/>
  <c r="S703" i="10"/>
  <c r="S700" i="10"/>
  <c r="S704" i="10"/>
  <c r="S705" i="10"/>
  <c r="S706" i="10"/>
  <c r="S709" i="10"/>
  <c r="S710" i="10"/>
  <c r="S708" i="10"/>
  <c r="S707" i="10"/>
  <c r="S711" i="10"/>
  <c r="S715" i="10"/>
  <c r="S713" i="10"/>
  <c r="S712" i="10"/>
  <c r="S714" i="10"/>
  <c r="S716" i="10"/>
  <c r="S717" i="10"/>
  <c r="S718" i="10"/>
  <c r="S723" i="10"/>
  <c r="S722" i="10"/>
  <c r="S719" i="10"/>
  <c r="S720" i="10"/>
  <c r="S721" i="10"/>
  <c r="S727" i="10"/>
  <c r="S724" i="10"/>
  <c r="S729" i="10"/>
  <c r="S725" i="10"/>
  <c r="S726" i="10"/>
  <c r="S728" i="10"/>
  <c r="S732" i="10"/>
  <c r="S731" i="10"/>
  <c r="S730" i="10"/>
  <c r="S734" i="10"/>
  <c r="S733" i="10"/>
  <c r="S737" i="10"/>
  <c r="S735" i="10"/>
  <c r="S736" i="10"/>
  <c r="S738" i="10"/>
  <c r="S741" i="10"/>
  <c r="S739" i="10"/>
  <c r="S740" i="10"/>
  <c r="S742" i="10"/>
  <c r="S744" i="10"/>
  <c r="S743" i="10"/>
  <c r="S745" i="10"/>
  <c r="S749" i="10"/>
  <c r="S746" i="10"/>
  <c r="S747" i="10"/>
  <c r="S751" i="10"/>
  <c r="S753" i="10"/>
  <c r="S748" i="10"/>
  <c r="S750" i="10"/>
  <c r="S755" i="10"/>
  <c r="S752" i="10"/>
  <c r="S756" i="10"/>
  <c r="S754" i="10"/>
  <c r="S757" i="10"/>
  <c r="S758" i="10"/>
  <c r="S759" i="10"/>
  <c r="S764" i="10"/>
  <c r="S761" i="10"/>
  <c r="S762" i="10"/>
  <c r="S760" i="10"/>
  <c r="S763" i="10"/>
  <c r="S766" i="10"/>
  <c r="S767" i="10"/>
  <c r="S765" i="10"/>
  <c r="S768" i="10"/>
  <c r="S770" i="10"/>
  <c r="S772" i="10"/>
  <c r="S769" i="10"/>
  <c r="S771" i="10"/>
  <c r="S775" i="10"/>
  <c r="S773" i="10"/>
  <c r="S774" i="10"/>
  <c r="S777" i="10"/>
  <c r="S776" i="10"/>
  <c r="S778" i="10"/>
  <c r="S781" i="10"/>
  <c r="S779" i="10"/>
  <c r="S783" i="10"/>
  <c r="S780" i="10"/>
  <c r="S782" i="10"/>
  <c r="S787" i="10"/>
  <c r="S785" i="10"/>
  <c r="S784" i="10"/>
  <c r="S789" i="10"/>
  <c r="S791" i="10"/>
  <c r="S786" i="10"/>
  <c r="S788" i="10"/>
  <c r="S792" i="10"/>
  <c r="S790" i="10"/>
  <c r="S794" i="10"/>
  <c r="S796" i="10"/>
  <c r="S793" i="10"/>
  <c r="S797" i="10"/>
  <c r="S795" i="10"/>
  <c r="S799" i="10"/>
  <c r="S801" i="10"/>
  <c r="S803" i="10"/>
  <c r="S798" i="10"/>
  <c r="S800" i="10"/>
  <c r="S805" i="10"/>
  <c r="S802" i="10"/>
  <c r="S807" i="10"/>
  <c r="S806" i="10"/>
  <c r="S804" i="10"/>
  <c r="S811" i="10"/>
  <c r="S809" i="10"/>
  <c r="S808" i="10"/>
  <c r="S810" i="10"/>
  <c r="S812" i="10"/>
  <c r="S815" i="10"/>
  <c r="S813" i="10"/>
  <c r="S814" i="10"/>
  <c r="S816" i="10"/>
  <c r="S818" i="10"/>
  <c r="S817" i="10"/>
  <c r="S819" i="10"/>
  <c r="S820" i="10"/>
  <c r="S823" i="10"/>
  <c r="S821" i="10"/>
  <c r="S822" i="10"/>
  <c r="S824" i="10"/>
  <c r="S825" i="10"/>
  <c r="S827" i="10"/>
  <c r="S829" i="10"/>
  <c r="S826" i="10"/>
  <c r="S828" i="10"/>
  <c r="S830" i="10"/>
  <c r="S832" i="10"/>
  <c r="S833" i="10"/>
  <c r="S831" i="10"/>
  <c r="S834" i="10"/>
  <c r="S836" i="10"/>
  <c r="S835" i="10"/>
  <c r="S837" i="10"/>
  <c r="S838" i="10"/>
  <c r="S839" i="10"/>
  <c r="S841" i="10"/>
  <c r="S842" i="10"/>
  <c r="S844" i="10"/>
  <c r="S840" i="10"/>
  <c r="S843" i="10"/>
  <c r="S846" i="10"/>
  <c r="S845" i="10"/>
  <c r="S848" i="10"/>
  <c r="S850" i="10"/>
  <c r="S847" i="10"/>
  <c r="S849" i="10"/>
  <c r="S853" i="10"/>
  <c r="S851" i="10"/>
  <c r="S852" i="10"/>
  <c r="S855" i="10"/>
  <c r="S854" i="10"/>
  <c r="S857" i="10"/>
  <c r="S856" i="10"/>
  <c r="S859" i="10"/>
  <c r="S858" i="10"/>
  <c r="S861" i="10"/>
  <c r="S862" i="10"/>
  <c r="S860" i="10"/>
  <c r="S864" i="10"/>
  <c r="S863" i="10"/>
  <c r="S866" i="10"/>
  <c r="S867" i="10"/>
  <c r="S865" i="10"/>
  <c r="S869" i="10"/>
  <c r="S868" i="10"/>
  <c r="S870" i="10"/>
  <c r="S871" i="10"/>
  <c r="S872" i="10"/>
  <c r="S873" i="10"/>
  <c r="S874" i="10"/>
  <c r="S875" i="10"/>
  <c r="S880" i="10"/>
  <c r="S877" i="10"/>
  <c r="S876" i="10"/>
  <c r="S878" i="10"/>
  <c r="S879" i="10"/>
  <c r="S881" i="10"/>
  <c r="S882" i="10"/>
  <c r="S885" i="10"/>
  <c r="S883" i="10"/>
  <c r="S884" i="10"/>
  <c r="S887" i="10"/>
  <c r="S886" i="10"/>
  <c r="S888" i="10"/>
  <c r="S890" i="10"/>
  <c r="S889" i="10"/>
  <c r="S892" i="10"/>
  <c r="S893" i="10"/>
  <c r="S895" i="10"/>
  <c r="S891" i="10"/>
  <c r="S897" i="10"/>
  <c r="S894" i="10"/>
  <c r="S898" i="10"/>
  <c r="S896" i="10"/>
  <c r="S900" i="10"/>
  <c r="S899" i="10"/>
  <c r="S901" i="10"/>
  <c r="S903" i="10"/>
  <c r="S905" i="10"/>
  <c r="S906" i="10"/>
  <c r="S902" i="10"/>
  <c r="S904" i="10"/>
  <c r="S908" i="10"/>
  <c r="S910" i="10"/>
  <c r="S907" i="10"/>
  <c r="S912" i="10"/>
  <c r="S909" i="10"/>
  <c r="S914" i="10"/>
  <c r="S916" i="10"/>
  <c r="S911" i="10"/>
  <c r="S913" i="10"/>
  <c r="S918" i="10"/>
  <c r="S915" i="10"/>
  <c r="S917" i="10"/>
  <c r="S920" i="10"/>
  <c r="S919" i="10"/>
  <c r="S921" i="10"/>
  <c r="S922" i="10"/>
  <c r="S925" i="10"/>
  <c r="S923" i="10"/>
  <c r="S924" i="10"/>
  <c r="S926" i="10"/>
  <c r="S928" i="10"/>
  <c r="S927" i="10"/>
  <c r="S929" i="10"/>
  <c r="S930" i="10"/>
  <c r="S933" i="10"/>
  <c r="S931" i="10"/>
  <c r="S934" i="10"/>
  <c r="S932" i="10"/>
  <c r="S935" i="10"/>
  <c r="S937" i="10"/>
  <c r="S936" i="10"/>
  <c r="S940" i="10"/>
  <c r="S938" i="10"/>
  <c r="S939" i="10"/>
  <c r="S942" i="10"/>
  <c r="S941" i="10"/>
  <c r="S943" i="10"/>
  <c r="S944" i="10"/>
  <c r="S946" i="10"/>
  <c r="S945" i="10"/>
  <c r="S948" i="10"/>
  <c r="S947" i="10"/>
  <c r="S949" i="10"/>
  <c r="S952" i="10"/>
  <c r="S950" i="10"/>
  <c r="S951" i="10"/>
  <c r="S954" i="10"/>
  <c r="S956" i="10"/>
  <c r="S957" i="10"/>
  <c r="S953" i="10"/>
  <c r="S955" i="10"/>
  <c r="S958" i="10"/>
  <c r="S960" i="10"/>
  <c r="S959" i="10"/>
  <c r="S963" i="10"/>
  <c r="S961" i="10"/>
  <c r="S962" i="10"/>
  <c r="S964" i="10"/>
  <c r="S965" i="10"/>
  <c r="S967" i="10"/>
  <c r="S966" i="10"/>
  <c r="S971" i="10"/>
  <c r="S968" i="10"/>
  <c r="S969" i="10"/>
  <c r="S970" i="10"/>
  <c r="S973" i="10"/>
  <c r="S975" i="10"/>
  <c r="S972" i="10"/>
  <c r="S974" i="10"/>
  <c r="S977" i="10"/>
  <c r="S978" i="10"/>
  <c r="S976" i="10"/>
  <c r="S980" i="10"/>
  <c r="S979" i="10"/>
  <c r="S981" i="10"/>
  <c r="S982" i="10"/>
  <c r="S984" i="10"/>
  <c r="S983" i="10"/>
  <c r="S985" i="10"/>
  <c r="S986" i="10"/>
  <c r="S989" i="10"/>
  <c r="S987" i="10"/>
  <c r="S988" i="10"/>
  <c r="S992" i="10"/>
  <c r="S991" i="10"/>
  <c r="S994" i="10"/>
  <c r="S990" i="10"/>
  <c r="S993" i="10"/>
  <c r="S997" i="10"/>
  <c r="S996" i="10"/>
  <c r="S995" i="10"/>
  <c r="S998" i="10"/>
  <c r="B612" i="10" l="1"/>
</calcChain>
</file>

<file path=xl/sharedStrings.xml><?xml version="1.0" encoding="utf-8"?>
<sst xmlns="http://schemas.openxmlformats.org/spreadsheetml/2006/main" count="16042" uniqueCount="5485">
  <si>
    <t>Country Name</t>
  </si>
  <si>
    <t>NUTS0</t>
  </si>
  <si>
    <t>NUTS1</t>
  </si>
  <si>
    <t>NUTS2</t>
  </si>
  <si>
    <t>NUTS3</t>
  </si>
  <si>
    <t>b11</t>
  </si>
  <si>
    <t>b12</t>
  </si>
  <si>
    <t>b13</t>
  </si>
  <si>
    <t>b21</t>
  </si>
  <si>
    <t>b22</t>
  </si>
  <si>
    <t>b23</t>
  </si>
  <si>
    <t>b24</t>
  </si>
  <si>
    <t>b25</t>
  </si>
  <si>
    <t>b26</t>
  </si>
  <si>
    <t>b31</t>
  </si>
  <si>
    <t>b32</t>
  </si>
  <si>
    <t>m11</t>
  </si>
  <si>
    <t>m12</t>
  </si>
  <si>
    <t>m21</t>
  </si>
  <si>
    <t>m22</t>
  </si>
  <si>
    <t>m32</t>
  </si>
  <si>
    <t>f11</t>
  </si>
  <si>
    <t>f12</t>
  </si>
  <si>
    <t>f21</t>
  </si>
  <si>
    <t>f22</t>
  </si>
  <si>
    <t>f31</t>
  </si>
  <si>
    <t>B1</t>
  </si>
  <si>
    <t>B2</t>
  </si>
  <si>
    <t>B3</t>
  </si>
  <si>
    <t>M1</t>
  </si>
  <si>
    <t>M2</t>
  </si>
  <si>
    <t>M3</t>
  </si>
  <si>
    <t>F1</t>
  </si>
  <si>
    <t>F2</t>
  </si>
  <si>
    <t>F3</t>
  </si>
  <si>
    <t>B</t>
  </si>
  <si>
    <t>M</t>
  </si>
  <si>
    <t>F</t>
  </si>
  <si>
    <t>TQoL</t>
  </si>
  <si>
    <t>Dibër</t>
  </si>
  <si>
    <t>AL</t>
  </si>
  <si>
    <t>AL0</t>
  </si>
  <si>
    <t>AL01</t>
  </si>
  <si>
    <t>AL011</t>
  </si>
  <si>
    <t>Durrës</t>
  </si>
  <si>
    <t>AL012</t>
  </si>
  <si>
    <t>Kukës</t>
  </si>
  <si>
    <t>AL013</t>
  </si>
  <si>
    <t>Lezhë</t>
  </si>
  <si>
    <t>AL014</t>
  </si>
  <si>
    <t>Shkodër</t>
  </si>
  <si>
    <t>AL015</t>
  </si>
  <si>
    <t>Elbasan</t>
  </si>
  <si>
    <t>AL02</t>
  </si>
  <si>
    <t>AL021</t>
  </si>
  <si>
    <t>Tiranë</t>
  </si>
  <si>
    <t>AL022</t>
  </si>
  <si>
    <t>Berat</t>
  </si>
  <si>
    <t>AL03</t>
  </si>
  <si>
    <t>AL031</t>
  </si>
  <si>
    <t>Fier</t>
  </si>
  <si>
    <t>AL032</t>
  </si>
  <si>
    <t>Gjirokastër</t>
  </si>
  <si>
    <t>AL033</t>
  </si>
  <si>
    <t>Korcë</t>
  </si>
  <si>
    <t>AL034</t>
  </si>
  <si>
    <t>Vlorë</t>
  </si>
  <si>
    <t>AL035</t>
  </si>
  <si>
    <t>Mittelburgenland</t>
  </si>
  <si>
    <t>AT</t>
  </si>
  <si>
    <t>AT1</t>
  </si>
  <si>
    <t>AT11</t>
  </si>
  <si>
    <t>AT111</t>
  </si>
  <si>
    <t>Nordburgenland</t>
  </si>
  <si>
    <t>AT112</t>
  </si>
  <si>
    <t>Südburgenland</t>
  </si>
  <si>
    <t>AT113</t>
  </si>
  <si>
    <t>Mostviertel-Eisenwurzen</t>
  </si>
  <si>
    <t>AT12</t>
  </si>
  <si>
    <t>AT121</t>
  </si>
  <si>
    <t>Niederösterreich-Süd</t>
  </si>
  <si>
    <t>AT122</t>
  </si>
  <si>
    <t>Sankt Pölten</t>
  </si>
  <si>
    <t>AT123</t>
  </si>
  <si>
    <t>Waldviertel</t>
  </si>
  <si>
    <t>AT124</t>
  </si>
  <si>
    <t>Weinviertel</t>
  </si>
  <si>
    <t>AT125</t>
  </si>
  <si>
    <t>Wiener Umland/Nordteil</t>
  </si>
  <si>
    <t>AT126</t>
  </si>
  <si>
    <t>Wiener Umland/Südteil</t>
  </si>
  <si>
    <t>AT127</t>
  </si>
  <si>
    <t>Wien</t>
  </si>
  <si>
    <t>AT13</t>
  </si>
  <si>
    <t>AT130</t>
  </si>
  <si>
    <t>Klagenfurt-Villach</t>
  </si>
  <si>
    <t>AT2</t>
  </si>
  <si>
    <t>AT21</t>
  </si>
  <si>
    <t>AT211</t>
  </si>
  <si>
    <t>Oberkärnten</t>
  </si>
  <si>
    <t>AT212</t>
  </si>
  <si>
    <t>Unterkärnten</t>
  </si>
  <si>
    <t>AT213</t>
  </si>
  <si>
    <t>Graz</t>
  </si>
  <si>
    <t>AT22</t>
  </si>
  <si>
    <t>AT221</t>
  </si>
  <si>
    <t>Liezen</t>
  </si>
  <si>
    <t>AT222</t>
  </si>
  <si>
    <t>Östliche Obersteiermark</t>
  </si>
  <si>
    <t>AT223</t>
  </si>
  <si>
    <t>Oststeiermark</t>
  </si>
  <si>
    <t>AT224</t>
  </si>
  <si>
    <t>West- und Südsteiermark</t>
  </si>
  <si>
    <t>AT225</t>
  </si>
  <si>
    <t>Westliche Obersteiermark</t>
  </si>
  <si>
    <t>AT226</t>
  </si>
  <si>
    <t>Innviertel</t>
  </si>
  <si>
    <t>AT3</t>
  </si>
  <si>
    <t>AT31</t>
  </si>
  <si>
    <t>AT311</t>
  </si>
  <si>
    <t>Linz-Wels</t>
  </si>
  <si>
    <t>AT312</t>
  </si>
  <si>
    <t>Mühlviertel</t>
  </si>
  <si>
    <t>AT313</t>
  </si>
  <si>
    <t>Steyr-Kirchdorf</t>
  </si>
  <si>
    <t>AT314</t>
  </si>
  <si>
    <t>Traunviertel</t>
  </si>
  <si>
    <t>AT315</t>
  </si>
  <si>
    <t>Lungau</t>
  </si>
  <si>
    <t>AT32</t>
  </si>
  <si>
    <t>AT321</t>
  </si>
  <si>
    <t>Pinzgau-Pongau</t>
  </si>
  <si>
    <t>AT322</t>
  </si>
  <si>
    <t>Salzburg und Umgebung</t>
  </si>
  <si>
    <t>AT323</t>
  </si>
  <si>
    <t>Außerfern</t>
  </si>
  <si>
    <t>AT33</t>
  </si>
  <si>
    <t>AT331</t>
  </si>
  <si>
    <t>Innsbruck</t>
  </si>
  <si>
    <t>AT332</t>
  </si>
  <si>
    <t>Osttirol</t>
  </si>
  <si>
    <t>AT333</t>
  </si>
  <si>
    <t>Tiroler Oberland</t>
  </si>
  <si>
    <t>AT334</t>
  </si>
  <si>
    <t>Tiroler Unterland</t>
  </si>
  <si>
    <t>AT335</t>
  </si>
  <si>
    <t>Bludenz-Bregenzer Wald</t>
  </si>
  <si>
    <t>AT34</t>
  </si>
  <si>
    <t>AT341</t>
  </si>
  <si>
    <t>Rheintal-Bodenseegebiet</t>
  </si>
  <si>
    <t>AT342</t>
  </si>
  <si>
    <t>Arr. de Bruxelles-Capitale/Arr. van Brussel-Hoofdstad</t>
  </si>
  <si>
    <t>BE</t>
  </si>
  <si>
    <t>BE1</t>
  </si>
  <si>
    <t>BE10</t>
  </si>
  <si>
    <t>BE100</t>
  </si>
  <si>
    <t>Arr. Antwerpen</t>
  </si>
  <si>
    <t>BE2</t>
  </si>
  <si>
    <t>BE21</t>
  </si>
  <si>
    <t>BE211</t>
  </si>
  <si>
    <t>Arr. Mechelen</t>
  </si>
  <si>
    <t>BE212</t>
  </si>
  <si>
    <t>Arr. Turnhout</t>
  </si>
  <si>
    <t>BE213</t>
  </si>
  <si>
    <t>Arr. Hasselt</t>
  </si>
  <si>
    <t>BE22</t>
  </si>
  <si>
    <t>BE221</t>
  </si>
  <si>
    <t>Arr. Maaseik</t>
  </si>
  <si>
    <t>BE222</t>
  </si>
  <si>
    <t>Arr. Tongeren</t>
  </si>
  <si>
    <t>BE223</t>
  </si>
  <si>
    <t>Arr. Aalst</t>
  </si>
  <si>
    <t>BE23</t>
  </si>
  <si>
    <t>BE231</t>
  </si>
  <si>
    <t>Arr. Dendermonde</t>
  </si>
  <si>
    <t>BE232</t>
  </si>
  <si>
    <t>Arr. Eeklo</t>
  </si>
  <si>
    <t>BE233</t>
  </si>
  <si>
    <t>Arr. Gent</t>
  </si>
  <si>
    <t>BE234</t>
  </si>
  <si>
    <t>Arr. Oudenaarde</t>
  </si>
  <si>
    <t>BE235</t>
  </si>
  <si>
    <t>Arr. Sint-Niklaas</t>
  </si>
  <si>
    <t>BE236</t>
  </si>
  <si>
    <t>Arr. Halle-Vilvoorde</t>
  </si>
  <si>
    <t>BE24</t>
  </si>
  <si>
    <t>BE241</t>
  </si>
  <si>
    <t>Arr. Leuven</t>
  </si>
  <si>
    <t>BE242</t>
  </si>
  <si>
    <t>Arr. Brugge</t>
  </si>
  <si>
    <t>BE25</t>
  </si>
  <si>
    <t>BE251</t>
  </si>
  <si>
    <t>Arr. Diksmuide</t>
  </si>
  <si>
    <t>BE252</t>
  </si>
  <si>
    <t>Arr. Ieper</t>
  </si>
  <si>
    <t>BE253</t>
  </si>
  <si>
    <t>Arr. Kortrijk</t>
  </si>
  <si>
    <t>BE254</t>
  </si>
  <si>
    <t>Arr. Oostende</t>
  </si>
  <si>
    <t>BE255</t>
  </si>
  <si>
    <t>Arr. Roeselare</t>
  </si>
  <si>
    <t>BE256</t>
  </si>
  <si>
    <t>Arr. Tielt</t>
  </si>
  <si>
    <t>BE257</t>
  </si>
  <si>
    <t>Arr. Veurne</t>
  </si>
  <si>
    <t>BE258</t>
  </si>
  <si>
    <t>Arr. Nivelles</t>
  </si>
  <si>
    <t>BE3</t>
  </si>
  <si>
    <t>BE31</t>
  </si>
  <si>
    <t>BE310</t>
  </si>
  <si>
    <t>Arr. Ath</t>
  </si>
  <si>
    <t>BE32</t>
  </si>
  <si>
    <t>BE321</t>
  </si>
  <si>
    <t>Arr. Charleroi</t>
  </si>
  <si>
    <t>BE322</t>
  </si>
  <si>
    <t>Arr. Mons</t>
  </si>
  <si>
    <t>BE323</t>
  </si>
  <si>
    <t>Arr. Mouscron</t>
  </si>
  <si>
    <t>BE324</t>
  </si>
  <si>
    <t>Arr. Soignies</t>
  </si>
  <si>
    <t>BE325</t>
  </si>
  <si>
    <t>Arr. Thuin</t>
  </si>
  <si>
    <t>BE326</t>
  </si>
  <si>
    <t>Arr. Tournai</t>
  </si>
  <si>
    <t>BE327</t>
  </si>
  <si>
    <t>Arr. Huy</t>
  </si>
  <si>
    <t>BE33</t>
  </si>
  <si>
    <t>BE331</t>
  </si>
  <si>
    <t>Arr. Liège</t>
  </si>
  <si>
    <t>BE332</t>
  </si>
  <si>
    <t>Arr. Waremme</t>
  </si>
  <si>
    <t>BE334</t>
  </si>
  <si>
    <t>Arr. Verviers - communes francophones</t>
  </si>
  <si>
    <t>BE335</t>
  </si>
  <si>
    <t>Bezirk Verviers - Deutschsprachige Gemeinschaft</t>
  </si>
  <si>
    <t>BE336</t>
  </si>
  <si>
    <t>Arr. Arlon</t>
  </si>
  <si>
    <t>BE34</t>
  </si>
  <si>
    <t>BE341</t>
  </si>
  <si>
    <t>Arr. Bastogne</t>
  </si>
  <si>
    <t>BE342</t>
  </si>
  <si>
    <t>Arr. Marche-en-Famenne</t>
  </si>
  <si>
    <t>BE343</t>
  </si>
  <si>
    <t>Arr. Neufchâteau</t>
  </si>
  <si>
    <t>BE344</t>
  </si>
  <si>
    <t>Arr. Virton</t>
  </si>
  <si>
    <t>BE345</t>
  </si>
  <si>
    <t>Arr. Dinant</t>
  </si>
  <si>
    <t>BE35</t>
  </si>
  <si>
    <t>BE351</t>
  </si>
  <si>
    <t>Arr. Namur</t>
  </si>
  <si>
    <t>BE352</t>
  </si>
  <si>
    <t>Arr. Philippeville</t>
  </si>
  <si>
    <t>BE353</t>
  </si>
  <si>
    <t>Видин</t>
  </si>
  <si>
    <t>BG</t>
  </si>
  <si>
    <t>BG3</t>
  </si>
  <si>
    <t>BG31</t>
  </si>
  <si>
    <t>BG311</t>
  </si>
  <si>
    <t>Монтана</t>
  </si>
  <si>
    <t>BG312</t>
  </si>
  <si>
    <t>Враца</t>
  </si>
  <si>
    <t>BG313</t>
  </si>
  <si>
    <t>Плевен</t>
  </si>
  <si>
    <t>BG314</t>
  </si>
  <si>
    <t>Ловеч</t>
  </si>
  <si>
    <t>BG315</t>
  </si>
  <si>
    <t>Велико Търново</t>
  </si>
  <si>
    <t>BG32</t>
  </si>
  <si>
    <t>BG321</t>
  </si>
  <si>
    <t>Габрово</t>
  </si>
  <si>
    <t>BG322</t>
  </si>
  <si>
    <t>Русе</t>
  </si>
  <si>
    <t>BG323</t>
  </si>
  <si>
    <t>Разград</t>
  </si>
  <si>
    <t>BG324</t>
  </si>
  <si>
    <t>Силистра</t>
  </si>
  <si>
    <t>BG325</t>
  </si>
  <si>
    <t>Варна</t>
  </si>
  <si>
    <t>BG33</t>
  </si>
  <si>
    <t>BG331</t>
  </si>
  <si>
    <t>Добрич</t>
  </si>
  <si>
    <t>BG332</t>
  </si>
  <si>
    <t>Шумен</t>
  </si>
  <si>
    <t>BG333</t>
  </si>
  <si>
    <t>Търговище</t>
  </si>
  <si>
    <t>BG334</t>
  </si>
  <si>
    <t>Бургас</t>
  </si>
  <si>
    <t>BG34</t>
  </si>
  <si>
    <t>BG341</t>
  </si>
  <si>
    <t>Сливен</t>
  </si>
  <si>
    <t>BG342</t>
  </si>
  <si>
    <t>Ямбол</t>
  </si>
  <si>
    <t>BG343</t>
  </si>
  <si>
    <t>Стара Загора</t>
  </si>
  <si>
    <t>BG344</t>
  </si>
  <si>
    <t>София (столица)</t>
  </si>
  <si>
    <t>BG4</t>
  </si>
  <si>
    <t>BG41</t>
  </si>
  <si>
    <t>BG411</t>
  </si>
  <si>
    <t>София</t>
  </si>
  <si>
    <t>BG412</t>
  </si>
  <si>
    <t>Благоевград</t>
  </si>
  <si>
    <t>BG413</t>
  </si>
  <si>
    <t>Перник</t>
  </si>
  <si>
    <t>BG414</t>
  </si>
  <si>
    <t>Кюстендил</t>
  </si>
  <si>
    <t>BG415</t>
  </si>
  <si>
    <t>Пловдив</t>
  </si>
  <si>
    <t>BG42</t>
  </si>
  <si>
    <t>BG421</t>
  </si>
  <si>
    <t>Хасково</t>
  </si>
  <si>
    <t>BG422</t>
  </si>
  <si>
    <t>Пазарджик</t>
  </si>
  <si>
    <t>BG423</t>
  </si>
  <si>
    <t>Смолян</t>
  </si>
  <si>
    <t>BG424</t>
  </si>
  <si>
    <t>Кърджали</t>
  </si>
  <si>
    <t>BG425</t>
  </si>
  <si>
    <t>Vaud</t>
  </si>
  <si>
    <t>CH</t>
  </si>
  <si>
    <t>CH0</t>
  </si>
  <si>
    <t>CH01</t>
  </si>
  <si>
    <t>CH011</t>
  </si>
  <si>
    <t>Valais</t>
  </si>
  <si>
    <t>CH012</t>
  </si>
  <si>
    <t>Genève</t>
  </si>
  <si>
    <t>CH013</t>
  </si>
  <si>
    <t>Bern</t>
  </si>
  <si>
    <t>CH02</t>
  </si>
  <si>
    <t>CH021</t>
  </si>
  <si>
    <t>Freiburg</t>
  </si>
  <si>
    <t>CH022</t>
  </si>
  <si>
    <t>Solothurn</t>
  </si>
  <si>
    <t>CH023</t>
  </si>
  <si>
    <t>Neuchâtel</t>
  </si>
  <si>
    <t>CH024</t>
  </si>
  <si>
    <t>Jura</t>
  </si>
  <si>
    <t>CH025</t>
  </si>
  <si>
    <t>Basel-Stadt</t>
  </si>
  <si>
    <t>CH03</t>
  </si>
  <si>
    <t>CH031</t>
  </si>
  <si>
    <t>Basel-Landschaft</t>
  </si>
  <si>
    <t>CH032</t>
  </si>
  <si>
    <t>Aargau</t>
  </si>
  <si>
    <t>CH033</t>
  </si>
  <si>
    <t>Zürich</t>
  </si>
  <si>
    <t>CH04</t>
  </si>
  <si>
    <t>CH040</t>
  </si>
  <si>
    <t>Glarus</t>
  </si>
  <si>
    <t>CH05</t>
  </si>
  <si>
    <t>CH051</t>
  </si>
  <si>
    <t>Schaffhausen</t>
  </si>
  <si>
    <t>CH052</t>
  </si>
  <si>
    <t>Appenzell Ausserrhoden</t>
  </si>
  <si>
    <t>CH053</t>
  </si>
  <si>
    <t>Appenzell Innerrhoden</t>
  </si>
  <si>
    <t>CH054</t>
  </si>
  <si>
    <t>St. Gallen</t>
  </si>
  <si>
    <t>CH055</t>
  </si>
  <si>
    <t>Graubünden</t>
  </si>
  <si>
    <t>CH056</t>
  </si>
  <si>
    <t>Thurgau</t>
  </si>
  <si>
    <t>CH057</t>
  </si>
  <si>
    <t>Luzern</t>
  </si>
  <si>
    <t>CH06</t>
  </si>
  <si>
    <t>CH061</t>
  </si>
  <si>
    <t>Uri</t>
  </si>
  <si>
    <t>CH062</t>
  </si>
  <si>
    <t>Schwyz</t>
  </si>
  <si>
    <t>CH063</t>
  </si>
  <si>
    <t>Obwalden</t>
  </si>
  <si>
    <t>CH064</t>
  </si>
  <si>
    <t>Nidwalden</t>
  </si>
  <si>
    <t>CH065</t>
  </si>
  <si>
    <t>Zug</t>
  </si>
  <si>
    <t>CH066</t>
  </si>
  <si>
    <t>Ticino</t>
  </si>
  <si>
    <t>CH07</t>
  </si>
  <si>
    <t>CH070</t>
  </si>
  <si>
    <t>Κύπρος</t>
  </si>
  <si>
    <t>CY</t>
  </si>
  <si>
    <t>CY0</t>
  </si>
  <si>
    <t>CY00</t>
  </si>
  <si>
    <t>CY000</t>
  </si>
  <si>
    <t>Hlavní město Praha</t>
  </si>
  <si>
    <t>CZ</t>
  </si>
  <si>
    <t>CZ0</t>
  </si>
  <si>
    <t>CZ01</t>
  </si>
  <si>
    <t>CZ010</t>
  </si>
  <si>
    <t>Středočeský kraj</t>
  </si>
  <si>
    <t>CZ02</t>
  </si>
  <si>
    <t>CZ020</t>
  </si>
  <si>
    <t>Jihočeský kraj</t>
  </si>
  <si>
    <t>CZ03</t>
  </si>
  <si>
    <t>CZ031</t>
  </si>
  <si>
    <t>Plzeňský kraj</t>
  </si>
  <si>
    <t>CZ032</t>
  </si>
  <si>
    <t>Karlovarský kraj</t>
  </si>
  <si>
    <t>CZ04</t>
  </si>
  <si>
    <t>CZ041</t>
  </si>
  <si>
    <t>Ústecký kraj</t>
  </si>
  <si>
    <t>CZ042</t>
  </si>
  <si>
    <t>Liberecký kraj</t>
  </si>
  <si>
    <t>CZ05</t>
  </si>
  <si>
    <t>CZ051</t>
  </si>
  <si>
    <t>Královéhradecký kraj</t>
  </si>
  <si>
    <t>CZ052</t>
  </si>
  <si>
    <t>Pardubický kraj</t>
  </si>
  <si>
    <t>CZ053</t>
  </si>
  <si>
    <t>Kraj Vysočina</t>
  </si>
  <si>
    <t>CZ06</t>
  </si>
  <si>
    <t>CZ063</t>
  </si>
  <si>
    <t>Jihomoravský kraj</t>
  </si>
  <si>
    <t>CZ064</t>
  </si>
  <si>
    <t>Olomoucký kraj</t>
  </si>
  <si>
    <t>CZ07</t>
  </si>
  <si>
    <t>CZ071</t>
  </si>
  <si>
    <t>Zlínský kraj</t>
  </si>
  <si>
    <t>CZ072</t>
  </si>
  <si>
    <t>Moravskoslezský kraj</t>
  </si>
  <si>
    <t>CZ08</t>
  </si>
  <si>
    <t>CZ080</t>
  </si>
  <si>
    <t>Stuttgart, Stadtkreis</t>
  </si>
  <si>
    <t>DE</t>
  </si>
  <si>
    <t>DE1</t>
  </si>
  <si>
    <t>DE11</t>
  </si>
  <si>
    <t>DE111</t>
  </si>
  <si>
    <t>Böblingen</t>
  </si>
  <si>
    <t>DE112</t>
  </si>
  <si>
    <t>Esslingen</t>
  </si>
  <si>
    <t>DE113</t>
  </si>
  <si>
    <t>Göppingen</t>
  </si>
  <si>
    <t>DE114</t>
  </si>
  <si>
    <t>Ludwigsburg</t>
  </si>
  <si>
    <t>DE115</t>
  </si>
  <si>
    <t>Rems-Murr-Kreis</t>
  </si>
  <si>
    <t>DE116</t>
  </si>
  <si>
    <t>Heilbronn, Stadtkreis</t>
  </si>
  <si>
    <t>DE117</t>
  </si>
  <si>
    <t>Heilbronn, Landkreis</t>
  </si>
  <si>
    <t>DE118</t>
  </si>
  <si>
    <t>Hohenlohekreis</t>
  </si>
  <si>
    <t>DE119</t>
  </si>
  <si>
    <t>Schwäbisch Hall</t>
  </si>
  <si>
    <t>DE11A</t>
  </si>
  <si>
    <t>Main-Tauber-Kreis</t>
  </si>
  <si>
    <t>DE11B</t>
  </si>
  <si>
    <t>Heidenheim</t>
  </si>
  <si>
    <t>DE11C</t>
  </si>
  <si>
    <t>Ostalbkreis</t>
  </si>
  <si>
    <t>DE11D</t>
  </si>
  <si>
    <t>Baden-Baden, Stadtkreis</t>
  </si>
  <si>
    <t>DE12</t>
  </si>
  <si>
    <t>DE121</t>
  </si>
  <si>
    <t>Karlsruhe, Stadtkreis</t>
  </si>
  <si>
    <t>DE122</t>
  </si>
  <si>
    <t>Karlsruhe, Landkreis</t>
  </si>
  <si>
    <t>DE123</t>
  </si>
  <si>
    <t>Rastatt</t>
  </si>
  <si>
    <t>DE124</t>
  </si>
  <si>
    <t>Heidelberg, Stadtkreis</t>
  </si>
  <si>
    <t>DE125</t>
  </si>
  <si>
    <t>Mannheim, Stadtkreis</t>
  </si>
  <si>
    <t>DE126</t>
  </si>
  <si>
    <t>Neckar-Odenwald-Kreis</t>
  </si>
  <si>
    <t>DE127</t>
  </si>
  <si>
    <t>Rhein-Neckar-Kreis</t>
  </si>
  <si>
    <t>DE128</t>
  </si>
  <si>
    <t>Pforzheim, Stadtkreis</t>
  </si>
  <si>
    <t>DE129</t>
  </si>
  <si>
    <t>Calw</t>
  </si>
  <si>
    <t>DE12A</t>
  </si>
  <si>
    <t>Enzkreis</t>
  </si>
  <si>
    <t>DE12B</t>
  </si>
  <si>
    <t>Freudenstadt</t>
  </si>
  <si>
    <t>DE12C</t>
  </si>
  <si>
    <t>Freiburg im Breisgau, Stadtkreis</t>
  </si>
  <si>
    <t>DE13</t>
  </si>
  <si>
    <t>DE131</t>
  </si>
  <si>
    <t>Breisgau-Hochschwarzwald</t>
  </si>
  <si>
    <t>DE132</t>
  </si>
  <si>
    <t>Emmendingen</t>
  </si>
  <si>
    <t>DE133</t>
  </si>
  <si>
    <t>Ortenaukreis</t>
  </si>
  <si>
    <t>DE134</t>
  </si>
  <si>
    <t>Rottweil</t>
  </si>
  <si>
    <t>DE135</t>
  </si>
  <si>
    <t>Schwarzwald-Baar-Kreis</t>
  </si>
  <si>
    <t>DE136</t>
  </si>
  <si>
    <t>Tuttlingen</t>
  </si>
  <si>
    <t>DE137</t>
  </si>
  <si>
    <t>Konstanz</t>
  </si>
  <si>
    <t>DE138</t>
  </si>
  <si>
    <t>Lörrach</t>
  </si>
  <si>
    <t>DE139</t>
  </si>
  <si>
    <t>Waldshut</t>
  </si>
  <si>
    <t>DE13A</t>
  </si>
  <si>
    <t>Reutlingen</t>
  </si>
  <si>
    <t>DE14</t>
  </si>
  <si>
    <t>DE141</t>
  </si>
  <si>
    <t>Tübingen, Landkreis</t>
  </si>
  <si>
    <t>DE142</t>
  </si>
  <si>
    <t>Zollernalbkreis</t>
  </si>
  <si>
    <t>DE143</t>
  </si>
  <si>
    <t>Ulm, Stadtkreis</t>
  </si>
  <si>
    <t>DE144</t>
  </si>
  <si>
    <t>Alb-Donau-Kreis</t>
  </si>
  <si>
    <t>DE145</t>
  </si>
  <si>
    <t>Biberach</t>
  </si>
  <si>
    <t>DE146</t>
  </si>
  <si>
    <t>Bodenseekreis</t>
  </si>
  <si>
    <t>DE147</t>
  </si>
  <si>
    <t>Ravensburg</t>
  </si>
  <si>
    <t>DE148</t>
  </si>
  <si>
    <t>Sigmaringen</t>
  </si>
  <si>
    <t>DE149</t>
  </si>
  <si>
    <t>Ingolstadt, Kreisfreie Stadt</t>
  </si>
  <si>
    <t>DE2</t>
  </si>
  <si>
    <t>DE21</t>
  </si>
  <si>
    <t>DE211</t>
  </si>
  <si>
    <t>München, Kreisfreie Stadt</t>
  </si>
  <si>
    <t>DE212</t>
  </si>
  <si>
    <t>Rosenheim, Kreisfreie Stadt</t>
  </si>
  <si>
    <t>DE213</t>
  </si>
  <si>
    <t>Altötting</t>
  </si>
  <si>
    <t>DE214</t>
  </si>
  <si>
    <t>Berchtesgadener Land</t>
  </si>
  <si>
    <t>DE215</t>
  </si>
  <si>
    <t>Bad Tölz-Wolfratshausen</t>
  </si>
  <si>
    <t>DE216</t>
  </si>
  <si>
    <t>Dachau</t>
  </si>
  <si>
    <t>DE217</t>
  </si>
  <si>
    <t>Ebersberg</t>
  </si>
  <si>
    <t>DE218</t>
  </si>
  <si>
    <t>Eichstätt</t>
  </si>
  <si>
    <t>DE219</t>
  </si>
  <si>
    <t>Erding</t>
  </si>
  <si>
    <t>DE21A</t>
  </si>
  <si>
    <t>Freising</t>
  </si>
  <si>
    <t>DE21B</t>
  </si>
  <si>
    <t>Fürstenfeldbruck</t>
  </si>
  <si>
    <t>DE21C</t>
  </si>
  <si>
    <t>Garmisch-Partenkirchen</t>
  </si>
  <si>
    <t>DE21D</t>
  </si>
  <si>
    <t>Landsberg am Lech</t>
  </si>
  <si>
    <t>DE21E</t>
  </si>
  <si>
    <t>Miesbach</t>
  </si>
  <si>
    <t>DE21F</t>
  </si>
  <si>
    <t>Mühldorf a. Inn</t>
  </si>
  <si>
    <t>DE21G</t>
  </si>
  <si>
    <t>München, Landkreis</t>
  </si>
  <si>
    <t>DE21H</t>
  </si>
  <si>
    <t>Neuburg-Schrobenhausen</t>
  </si>
  <si>
    <t>DE21I</t>
  </si>
  <si>
    <t>Pfaffenhofen a. d. Ilm</t>
  </si>
  <si>
    <t>DE21J</t>
  </si>
  <si>
    <t>Rosenheim, Landkreis</t>
  </si>
  <si>
    <t>DE21K</t>
  </si>
  <si>
    <t>Starnberg</t>
  </si>
  <si>
    <t>DE21L</t>
  </si>
  <si>
    <t>Traunstein</t>
  </si>
  <si>
    <t>DE21M</t>
  </si>
  <si>
    <t>Weilheim-Schongau</t>
  </si>
  <si>
    <t>DE21N</t>
  </si>
  <si>
    <t>Landshut, Kreisfreie Stadt</t>
  </si>
  <si>
    <t>DE22</t>
  </si>
  <si>
    <t>DE221</t>
  </si>
  <si>
    <t>Passau, Kreisfreie Stadt</t>
  </si>
  <si>
    <t>DE222</t>
  </si>
  <si>
    <t>Straubing, Kreisfreie Stadt</t>
  </si>
  <si>
    <t>DE223</t>
  </si>
  <si>
    <t>Deggendorf</t>
  </si>
  <si>
    <t>DE224</t>
  </si>
  <si>
    <t>Freyung-Grafenau</t>
  </si>
  <si>
    <t>DE225</t>
  </si>
  <si>
    <t>Kelheim</t>
  </si>
  <si>
    <t>DE226</t>
  </si>
  <si>
    <t>Landshut, Landkreis</t>
  </si>
  <si>
    <t>DE227</t>
  </si>
  <si>
    <t>Passau, Landkreis</t>
  </si>
  <si>
    <t>DE228</t>
  </si>
  <si>
    <t>Regen</t>
  </si>
  <si>
    <t>DE229</t>
  </si>
  <si>
    <t>Rottal-Inn</t>
  </si>
  <si>
    <t>DE22A</t>
  </si>
  <si>
    <t>Straubing-Bogen</t>
  </si>
  <si>
    <t>DE22B</t>
  </si>
  <si>
    <t>Dingolfing-Landau</t>
  </si>
  <si>
    <t>DE22C</t>
  </si>
  <si>
    <t>Amberg, Kreisfreie Stadt</t>
  </si>
  <si>
    <t>DE23</t>
  </si>
  <si>
    <t>DE231</t>
  </si>
  <si>
    <t>Regensburg, Kreisfreie Stadt</t>
  </si>
  <si>
    <t>DE232</t>
  </si>
  <si>
    <t>Weiden i. d. Opf, Kreisfreie Stadt</t>
  </si>
  <si>
    <t>DE233</t>
  </si>
  <si>
    <t>Amberg-Sulzbach</t>
  </si>
  <si>
    <t>DE234</t>
  </si>
  <si>
    <t>Cham</t>
  </si>
  <si>
    <t>DE235</t>
  </si>
  <si>
    <t>Neumarkt i. d. OPf.</t>
  </si>
  <si>
    <t>DE236</t>
  </si>
  <si>
    <t>Neustadt a. d. Waldnaab</t>
  </si>
  <si>
    <t>DE237</t>
  </si>
  <si>
    <t>Regensburg, Landkreis</t>
  </si>
  <si>
    <t>DE238</t>
  </si>
  <si>
    <t>Schwandorf</t>
  </si>
  <si>
    <t>DE239</t>
  </si>
  <si>
    <t>Tirschenreuth</t>
  </si>
  <si>
    <t>DE23A</t>
  </si>
  <si>
    <t>Bamberg, Kreisfreie Stadt</t>
  </si>
  <si>
    <t>DE24</t>
  </si>
  <si>
    <t>DE241</t>
  </si>
  <si>
    <t>Bayreuth, Kreisfreie Stadt</t>
  </si>
  <si>
    <t>DE242</t>
  </si>
  <si>
    <t>Coburg, Kreisfreie Stadt</t>
  </si>
  <si>
    <t>DE243</t>
  </si>
  <si>
    <t>Hof, Kreisfreie Stadt</t>
  </si>
  <si>
    <t>DE244</t>
  </si>
  <si>
    <t>Bamberg, Landkreis</t>
  </si>
  <si>
    <t>DE245</t>
  </si>
  <si>
    <t>Bayreuth, Landkreis</t>
  </si>
  <si>
    <t>DE246</t>
  </si>
  <si>
    <t>Coburg, Landkreis</t>
  </si>
  <si>
    <t>DE247</t>
  </si>
  <si>
    <t>Forchheim</t>
  </si>
  <si>
    <t>DE248</t>
  </si>
  <si>
    <t>Hof, Landkreis</t>
  </si>
  <si>
    <t>DE249</t>
  </si>
  <si>
    <t>Kronach</t>
  </si>
  <si>
    <t>DE24A</t>
  </si>
  <si>
    <t>Kulmbach</t>
  </si>
  <si>
    <t>DE24B</t>
  </si>
  <si>
    <t>Lichtenfels</t>
  </si>
  <si>
    <t>DE24C</t>
  </si>
  <si>
    <t>Wunsiedel i. Fichtelgebirge</t>
  </si>
  <si>
    <t>DE24D</t>
  </si>
  <si>
    <t>Ansbach, Kreisfreie Stadt</t>
  </si>
  <si>
    <t>DE25</t>
  </si>
  <si>
    <t>DE251</t>
  </si>
  <si>
    <t>Erlangen, Kreisfreie Stadt</t>
  </si>
  <si>
    <t>DE252</t>
  </si>
  <si>
    <t>Fürth, Kreisfreie Stadt</t>
  </si>
  <si>
    <t>DE253</t>
  </si>
  <si>
    <t>Nürnberg, Kreisfreie Stadt</t>
  </si>
  <si>
    <t>DE254</t>
  </si>
  <si>
    <t>Schwabach, Kreisfreie Stadt</t>
  </si>
  <si>
    <t>DE255</t>
  </si>
  <si>
    <t>Ansbach, Landkreis</t>
  </si>
  <si>
    <t>DE256</t>
  </si>
  <si>
    <t>Erlangen-Höchstadt</t>
  </si>
  <si>
    <t>DE257</t>
  </si>
  <si>
    <t>Fürth, Landkreis</t>
  </si>
  <si>
    <t>DE258</t>
  </si>
  <si>
    <t>Nürnberger Land</t>
  </si>
  <si>
    <t>DE259</t>
  </si>
  <si>
    <t>Neustadt a. d. Aisch-Bad Windsheim</t>
  </si>
  <si>
    <t>DE25A</t>
  </si>
  <si>
    <t>Roth</t>
  </si>
  <si>
    <t>DE25B</t>
  </si>
  <si>
    <t>Weißenburg-Gunzenhausen</t>
  </si>
  <si>
    <t>DE25C</t>
  </si>
  <si>
    <t>Aschaffenburg, Kreisfreie Stadt</t>
  </si>
  <si>
    <t>DE26</t>
  </si>
  <si>
    <t>DE261</t>
  </si>
  <si>
    <t>Schweinfurt, Kreisfreie Stadt</t>
  </si>
  <si>
    <t>DE262</t>
  </si>
  <si>
    <t>Würzburg, Kreisfreie Stadt</t>
  </si>
  <si>
    <t>DE263</t>
  </si>
  <si>
    <t>Aschaffenburg, Landkreis</t>
  </si>
  <si>
    <t>DE264</t>
  </si>
  <si>
    <t>Bad Kissingen</t>
  </si>
  <si>
    <t>DE265</t>
  </si>
  <si>
    <t>Rhön-Grabfeld</t>
  </si>
  <si>
    <t>DE266</t>
  </si>
  <si>
    <t>Haßberge</t>
  </si>
  <si>
    <t>DE267</t>
  </si>
  <si>
    <t>Kitzingen</t>
  </si>
  <si>
    <t>DE268</t>
  </si>
  <si>
    <t>Miltenberg</t>
  </si>
  <si>
    <t>DE269</t>
  </si>
  <si>
    <t>Main-Spessart</t>
  </si>
  <si>
    <t>DE26A</t>
  </si>
  <si>
    <t>Schweinfurt, Landkreis</t>
  </si>
  <si>
    <t>DE26B</t>
  </si>
  <si>
    <t>Würzburg, Landkreis</t>
  </si>
  <si>
    <t>DE26C</t>
  </si>
  <si>
    <t>Augsburg, Kreisfreie Stadt</t>
  </si>
  <si>
    <t>DE27</t>
  </si>
  <si>
    <t>DE271</t>
  </si>
  <si>
    <t>Kaufbeuren, Kreisfreie Stadt</t>
  </si>
  <si>
    <t>DE272</t>
  </si>
  <si>
    <t>Kempten (Allgäu), Kreisfreie Stadt</t>
  </si>
  <si>
    <t>DE273</t>
  </si>
  <si>
    <t>Memmingen, Kreisfreie Stadt</t>
  </si>
  <si>
    <t>DE274</t>
  </si>
  <si>
    <t>Aichach-Friedberg</t>
  </si>
  <si>
    <t>DE275</t>
  </si>
  <si>
    <t>Augsburg, Landkreis</t>
  </si>
  <si>
    <t>DE276</t>
  </si>
  <si>
    <t>Dillingen a.d. Donau</t>
  </si>
  <si>
    <t>DE277</t>
  </si>
  <si>
    <t>Günzburg</t>
  </si>
  <si>
    <t>DE278</t>
  </si>
  <si>
    <t>Neu-Ulm</t>
  </si>
  <si>
    <t>DE279</t>
  </si>
  <si>
    <t>Lindau (Bodensee)</t>
  </si>
  <si>
    <t>DE27A</t>
  </si>
  <si>
    <t>Ostallgäu</t>
  </si>
  <si>
    <t>DE27B</t>
  </si>
  <si>
    <t>Unterallgäu</t>
  </si>
  <si>
    <t>DE27C</t>
  </si>
  <si>
    <t>Donau-Ries</t>
  </si>
  <si>
    <t>DE27D</t>
  </si>
  <si>
    <t>Oberallgäu</t>
  </si>
  <si>
    <t>DE27E</t>
  </si>
  <si>
    <t>Berlin</t>
  </si>
  <si>
    <t>DE3</t>
  </si>
  <si>
    <t>DE30</t>
  </si>
  <si>
    <t>DE300</t>
  </si>
  <si>
    <t>Brandenburg an der Havel, Kreisfreie Stadt</t>
  </si>
  <si>
    <t>DE4</t>
  </si>
  <si>
    <t>DE40</t>
  </si>
  <si>
    <t>DE401</t>
  </si>
  <si>
    <t>Cottbus, Kreisfreie Stadt</t>
  </si>
  <si>
    <t>DE402</t>
  </si>
  <si>
    <t>Frankfurt (Oder), Kreisfreie Stadt</t>
  </si>
  <si>
    <t>DE403</t>
  </si>
  <si>
    <t>Potsdam, Kreisfreie Stadt</t>
  </si>
  <si>
    <t>DE404</t>
  </si>
  <si>
    <t>Barnim</t>
  </si>
  <si>
    <t>DE405</t>
  </si>
  <si>
    <t>Dahme-Spreewald</t>
  </si>
  <si>
    <t>DE406</t>
  </si>
  <si>
    <t>Elbe-Elster</t>
  </si>
  <si>
    <t>DE407</t>
  </si>
  <si>
    <t>Havelland</t>
  </si>
  <si>
    <t>DE408</t>
  </si>
  <si>
    <t>Märkisch-Oderland</t>
  </si>
  <si>
    <t>DE409</t>
  </si>
  <si>
    <t>Oberhavel</t>
  </si>
  <si>
    <t>DE40A</t>
  </si>
  <si>
    <t>Oberspreewald-Lausitz</t>
  </si>
  <si>
    <t>DE40B</t>
  </si>
  <si>
    <t>Oder-Spree</t>
  </si>
  <si>
    <t>DE40C</t>
  </si>
  <si>
    <t>Ostprignitz-Ruppin</t>
  </si>
  <si>
    <t>DE40D</t>
  </si>
  <si>
    <t>Potsdam-Mittelmark</t>
  </si>
  <si>
    <t>DE40E</t>
  </si>
  <si>
    <t>Prignitz</t>
  </si>
  <si>
    <t>DE40F</t>
  </si>
  <si>
    <t>Spree-Neiße</t>
  </si>
  <si>
    <t>DE40G</t>
  </si>
  <si>
    <t>Teltow-Fläming</t>
  </si>
  <si>
    <t>DE40H</t>
  </si>
  <si>
    <t>Uckermark</t>
  </si>
  <si>
    <t>DE40I</t>
  </si>
  <si>
    <t>Bremen, Kreisfreie Stadt</t>
  </si>
  <si>
    <t>DE5</t>
  </si>
  <si>
    <t>DE50</t>
  </si>
  <si>
    <t>DE501</t>
  </si>
  <si>
    <t>Bremerhaven, Kreisfreie Stadt</t>
  </si>
  <si>
    <t>DE502</t>
  </si>
  <si>
    <t>Hamburg</t>
  </si>
  <si>
    <t>DE6</t>
  </si>
  <si>
    <t>DE60</t>
  </si>
  <si>
    <t>DE600</t>
  </si>
  <si>
    <t>Darmstadt, Kreisfreie Stadt</t>
  </si>
  <si>
    <t>DE7</t>
  </si>
  <si>
    <t>DE71</t>
  </si>
  <si>
    <t>DE711</t>
  </si>
  <si>
    <t>Frankfurt am Main, Kreisfreie Stadt</t>
  </si>
  <si>
    <t>DE712</t>
  </si>
  <si>
    <t>Offenbach am Main, Kreisfreie Stadt</t>
  </si>
  <si>
    <t>DE713</t>
  </si>
  <si>
    <t>Wiesbaden, Kreisfreie Stadt</t>
  </si>
  <si>
    <t>DE714</t>
  </si>
  <si>
    <t>Bergstraße</t>
  </si>
  <si>
    <t>DE715</t>
  </si>
  <si>
    <t>Darmstadt-Dieburg</t>
  </si>
  <si>
    <t>DE716</t>
  </si>
  <si>
    <t>Groß-Gerau</t>
  </si>
  <si>
    <t>DE717</t>
  </si>
  <si>
    <t>Hochtaunuskreis</t>
  </si>
  <si>
    <t>DE718</t>
  </si>
  <si>
    <t>Main-Kinzig-Kreis</t>
  </si>
  <si>
    <t>DE719</t>
  </si>
  <si>
    <t>Main-Taunus-Kreis</t>
  </si>
  <si>
    <t>DE71A</t>
  </si>
  <si>
    <t>Odenwaldkreis</t>
  </si>
  <si>
    <t>DE71B</t>
  </si>
  <si>
    <t>Offenbach, Landkreis</t>
  </si>
  <si>
    <t>DE71C</t>
  </si>
  <si>
    <t>Rheingau-Taunus-Kreis</t>
  </si>
  <si>
    <t>DE71D</t>
  </si>
  <si>
    <t>Wetteraukreis</t>
  </si>
  <si>
    <t>DE71E</t>
  </si>
  <si>
    <t>Gießen, Landkreis</t>
  </si>
  <si>
    <t>DE72</t>
  </si>
  <si>
    <t>DE721</t>
  </si>
  <si>
    <t>Lahn-Dill-Kreis</t>
  </si>
  <si>
    <t>DE722</t>
  </si>
  <si>
    <t>Limburg-Weilburg</t>
  </si>
  <si>
    <t>DE723</t>
  </si>
  <si>
    <t>Marburg-Biedenkopf</t>
  </si>
  <si>
    <t>DE724</t>
  </si>
  <si>
    <t>Vogelsbergkreis</t>
  </si>
  <si>
    <t>DE725</t>
  </si>
  <si>
    <t>Kassel, Kreisfreie Stadt</t>
  </si>
  <si>
    <t>DE73</t>
  </si>
  <si>
    <t>DE731</t>
  </si>
  <si>
    <t>Fulda</t>
  </si>
  <si>
    <t>DE732</t>
  </si>
  <si>
    <t>Hersfeld-Rotenburg</t>
  </si>
  <si>
    <t>DE733</t>
  </si>
  <si>
    <t>Kassel, Landkreis</t>
  </si>
  <si>
    <t>DE734</t>
  </si>
  <si>
    <t>Schwalm-Eder-Kreis</t>
  </si>
  <si>
    <t>DE735</t>
  </si>
  <si>
    <t>Waldeck-Frankenberg</t>
  </si>
  <si>
    <t>DE736</t>
  </si>
  <si>
    <t>Werra-Meißner-Kreis</t>
  </si>
  <si>
    <t>DE737</t>
  </si>
  <si>
    <t>Rostock, Kreisfreie Stadt</t>
  </si>
  <si>
    <t>DE8</t>
  </si>
  <si>
    <t>DE80</t>
  </si>
  <si>
    <t>DE803</t>
  </si>
  <si>
    <t>Schwerin, Kreisfreie Stadt</t>
  </si>
  <si>
    <t>DE804</t>
  </si>
  <si>
    <t>Mecklenburgische Seenplatte</t>
  </si>
  <si>
    <t>DE80J</t>
  </si>
  <si>
    <t>Landkreis Rostock</t>
  </si>
  <si>
    <t>DE80K</t>
  </si>
  <si>
    <t>Vorpommern-Rügen</t>
  </si>
  <si>
    <t>DE80L</t>
  </si>
  <si>
    <t>Nordwestmecklenburg</t>
  </si>
  <si>
    <t>DE80M</t>
  </si>
  <si>
    <t>Vorpommern-Greifswald</t>
  </si>
  <si>
    <t>DE80N</t>
  </si>
  <si>
    <t>Ludwigslust-Parchim</t>
  </si>
  <si>
    <t>DE80O</t>
  </si>
  <si>
    <t>Braunschweig, Kreisfreie Stadt</t>
  </si>
  <si>
    <t>DE9</t>
  </si>
  <si>
    <t>DE91</t>
  </si>
  <si>
    <t>DE911</t>
  </si>
  <si>
    <t>Salzgitter, Kreisfreie Stadt</t>
  </si>
  <si>
    <t>DE912</t>
  </si>
  <si>
    <t>Wolfsburg, Kreisfreie Stadt</t>
  </si>
  <si>
    <t>DE913</t>
  </si>
  <si>
    <t>Gifhorn</t>
  </si>
  <si>
    <t>DE914</t>
  </si>
  <si>
    <t>Goslar</t>
  </si>
  <si>
    <t>DE916</t>
  </si>
  <si>
    <t>Helmstedt</t>
  </si>
  <si>
    <t>DE917</t>
  </si>
  <si>
    <t>Northeim</t>
  </si>
  <si>
    <t>DE918</t>
  </si>
  <si>
    <t>Peine</t>
  </si>
  <si>
    <t>DE91A</t>
  </si>
  <si>
    <t>Wolfenbüttel</t>
  </si>
  <si>
    <t>DE91B</t>
  </si>
  <si>
    <t>Göttingen</t>
  </si>
  <si>
    <t>DE91C</t>
  </si>
  <si>
    <t>Diepholz</t>
  </si>
  <si>
    <t>DE92</t>
  </si>
  <si>
    <t>DE922</t>
  </si>
  <si>
    <t>Hameln-Pyrmont</t>
  </si>
  <si>
    <t>DE923</t>
  </si>
  <si>
    <t>Hildesheim</t>
  </si>
  <si>
    <t>DE925</t>
  </si>
  <si>
    <t>Holzminden</t>
  </si>
  <si>
    <t>DE926</t>
  </si>
  <si>
    <t>Nienburg (Weser)</t>
  </si>
  <si>
    <t>DE927</t>
  </si>
  <si>
    <t>Schaumburg</t>
  </si>
  <si>
    <t>DE928</t>
  </si>
  <si>
    <t>Region Hannover</t>
  </si>
  <si>
    <t>DE929</t>
  </si>
  <si>
    <t>Celle</t>
  </si>
  <si>
    <t>DE93</t>
  </si>
  <si>
    <t>DE931</t>
  </si>
  <si>
    <t>Cuxhaven</t>
  </si>
  <si>
    <t>DE932</t>
  </si>
  <si>
    <t>Harburg</t>
  </si>
  <si>
    <t>DE933</t>
  </si>
  <si>
    <t>Lüchow-Dannenberg</t>
  </si>
  <si>
    <t>DE934</t>
  </si>
  <si>
    <t>Lüneburg, Landkreis</t>
  </si>
  <si>
    <t>DE935</t>
  </si>
  <si>
    <t>Osterholz</t>
  </si>
  <si>
    <t>DE936</t>
  </si>
  <si>
    <t>Rotenburg (Wümme)</t>
  </si>
  <si>
    <t>DE937</t>
  </si>
  <si>
    <t>Heidekreis</t>
  </si>
  <si>
    <t>DE938</t>
  </si>
  <si>
    <t>Stade</t>
  </si>
  <si>
    <t>DE939</t>
  </si>
  <si>
    <t>Uelzen</t>
  </si>
  <si>
    <t>DE93A</t>
  </si>
  <si>
    <t>Verden</t>
  </si>
  <si>
    <t>DE93B</t>
  </si>
  <si>
    <t>Delmenhorst, Kreisfreie Stadt</t>
  </si>
  <si>
    <t>DE94</t>
  </si>
  <si>
    <t>DE941</t>
  </si>
  <si>
    <t>Emden, Kreisfreie Stadt</t>
  </si>
  <si>
    <t>DE942</t>
  </si>
  <si>
    <t>Oldenburg (Oldenburg), Kreisfreie Stadt</t>
  </si>
  <si>
    <t>DE943</t>
  </si>
  <si>
    <t>Osnabrück, Kreisfreie Stadt</t>
  </si>
  <si>
    <t>DE944</t>
  </si>
  <si>
    <t>Wilhelmshaven, Kreisfreie Stadt</t>
  </si>
  <si>
    <t>DE945</t>
  </si>
  <si>
    <t>Ammerland</t>
  </si>
  <si>
    <t>DE946</t>
  </si>
  <si>
    <t>Aurich</t>
  </si>
  <si>
    <t>DE947</t>
  </si>
  <si>
    <t>Cloppenburg</t>
  </si>
  <si>
    <t>DE948</t>
  </si>
  <si>
    <t>Emsland</t>
  </si>
  <si>
    <t>DE949</t>
  </si>
  <si>
    <t>Friesland (DE)</t>
  </si>
  <si>
    <t>DE94A</t>
  </si>
  <si>
    <t>Grafschaft Bentheim</t>
  </si>
  <si>
    <t>DE94B</t>
  </si>
  <si>
    <t>Leer</t>
  </si>
  <si>
    <t>DE94C</t>
  </si>
  <si>
    <t>Oldenburg, Landkreis</t>
  </si>
  <si>
    <t>DE94D</t>
  </si>
  <si>
    <t>Osnabrück, Landkreis</t>
  </si>
  <si>
    <t>DE94E</t>
  </si>
  <si>
    <t>Vechta</t>
  </si>
  <si>
    <t>DE94F</t>
  </si>
  <si>
    <t>Wesermarsch</t>
  </si>
  <si>
    <t>DE94G</t>
  </si>
  <si>
    <t>Wittmund</t>
  </si>
  <si>
    <t>DE94H</t>
  </si>
  <si>
    <t>Düsseldorf, Kreisfreie Stadt</t>
  </si>
  <si>
    <t>DEA</t>
  </si>
  <si>
    <t>DEA1</t>
  </si>
  <si>
    <t>DEA11</t>
  </si>
  <si>
    <t>Duisburg, Kreisfreie Stadt</t>
  </si>
  <si>
    <t>DEA12</t>
  </si>
  <si>
    <t>Essen, Kreisfreie Stadt</t>
  </si>
  <si>
    <t>DEA13</t>
  </si>
  <si>
    <t>Krefeld, Kreisfreie Stadt</t>
  </si>
  <si>
    <t>DEA14</t>
  </si>
  <si>
    <t>Mönchengladbach, Kreisfreie Stadt</t>
  </si>
  <si>
    <t>DEA15</t>
  </si>
  <si>
    <t>Mülheim an der Ruhr, Kreisfreie Stadt</t>
  </si>
  <si>
    <t>DEA16</t>
  </si>
  <si>
    <t>Oberhausen, Kreisfreie Stadt</t>
  </si>
  <si>
    <t>DEA17</t>
  </si>
  <si>
    <t>Remscheid, Kreisfreie Stadt</t>
  </si>
  <si>
    <t>DEA18</t>
  </si>
  <si>
    <t>Solingen, Kreisfreie Stadt</t>
  </si>
  <si>
    <t>DEA19</t>
  </si>
  <si>
    <t>Wuppertal, Kreisfreie Stadt</t>
  </si>
  <si>
    <t>DEA1A</t>
  </si>
  <si>
    <t>Kleve</t>
  </si>
  <si>
    <t>DEA1B</t>
  </si>
  <si>
    <t>Mettmann</t>
  </si>
  <si>
    <t>DEA1C</t>
  </si>
  <si>
    <t>Rhein-Kreis Neuss</t>
  </si>
  <si>
    <t>DEA1D</t>
  </si>
  <si>
    <t>Viersen</t>
  </si>
  <si>
    <t>DEA1E</t>
  </si>
  <si>
    <t>Wesel</t>
  </si>
  <si>
    <t>DEA1F</t>
  </si>
  <si>
    <t>Bonn, Kreisfreie Stadt</t>
  </si>
  <si>
    <t>DEA2</t>
  </si>
  <si>
    <t>DEA22</t>
  </si>
  <si>
    <t>Köln, Kreisfreie Stadt</t>
  </si>
  <si>
    <t>DEA23</t>
  </si>
  <si>
    <t>Leverkusen, Kreisfreie Stadt</t>
  </si>
  <si>
    <t>DEA24</t>
  </si>
  <si>
    <t>Düren</t>
  </si>
  <si>
    <t>DEA26</t>
  </si>
  <si>
    <t>Rhein-Erft-Kreis</t>
  </si>
  <si>
    <t>DEA27</t>
  </si>
  <si>
    <t>Euskirchen</t>
  </si>
  <si>
    <t>DEA28</t>
  </si>
  <si>
    <t>Heinsberg</t>
  </si>
  <si>
    <t>DEA29</t>
  </si>
  <si>
    <t>Oberbergischer Kreis</t>
  </si>
  <si>
    <t>DEA2A</t>
  </si>
  <si>
    <t>Rheinisch-Bergischer Kreis</t>
  </si>
  <si>
    <t>DEA2B</t>
  </si>
  <si>
    <t>Rhein-Sieg-Kreis</t>
  </si>
  <si>
    <t>DEA2C</t>
  </si>
  <si>
    <t>Städteregion Aachen</t>
  </si>
  <si>
    <t>DEA2D</t>
  </si>
  <si>
    <t>Bottrop, Kreisfreie Stadt</t>
  </si>
  <si>
    <t>DEA3</t>
  </si>
  <si>
    <t>DEA31</t>
  </si>
  <si>
    <t>Gelsenkirchen, Kreisfreie Stadt</t>
  </si>
  <si>
    <t>DEA32</t>
  </si>
  <si>
    <t>Münster, Kreisfreie Stadt</t>
  </si>
  <si>
    <t>DEA33</t>
  </si>
  <si>
    <t>Borken</t>
  </si>
  <si>
    <t>DEA34</t>
  </si>
  <si>
    <t>Coesfeld</t>
  </si>
  <si>
    <t>DEA35</t>
  </si>
  <si>
    <t>Recklinghausen</t>
  </si>
  <si>
    <t>DEA36</t>
  </si>
  <si>
    <t>Steinfurt</t>
  </si>
  <si>
    <t>DEA37</t>
  </si>
  <si>
    <t>Warendorf</t>
  </si>
  <si>
    <t>DEA38</t>
  </si>
  <si>
    <t>Bielefeld, Kreisfreie Stadt</t>
  </si>
  <si>
    <t>DEA4</t>
  </si>
  <si>
    <t>DEA41</t>
  </si>
  <si>
    <t>Gütersloh</t>
  </si>
  <si>
    <t>DEA42</t>
  </si>
  <si>
    <t>Herford</t>
  </si>
  <si>
    <t>DEA43</t>
  </si>
  <si>
    <t>Höxter</t>
  </si>
  <si>
    <t>DEA44</t>
  </si>
  <si>
    <t>Lippe</t>
  </si>
  <si>
    <t>DEA45</t>
  </si>
  <si>
    <t>Minden-Lübbecke</t>
  </si>
  <si>
    <t>DEA46</t>
  </si>
  <si>
    <t>Paderborn</t>
  </si>
  <si>
    <t>DEA47</t>
  </si>
  <si>
    <t>Bochum, Kreisfreie Stadt</t>
  </si>
  <si>
    <t>DEA5</t>
  </si>
  <si>
    <t>DEA51</t>
  </si>
  <si>
    <t>Dortmund, Kreisfreie Stadt</t>
  </si>
  <si>
    <t>DEA52</t>
  </si>
  <si>
    <t>Hagen, Kreisfreie Stadt</t>
  </si>
  <si>
    <t>DEA53</t>
  </si>
  <si>
    <t>Hamm, Kreisfreie Stadt</t>
  </si>
  <si>
    <t>DEA54</t>
  </si>
  <si>
    <t>Herne, Kreisfreie Stadt</t>
  </si>
  <si>
    <t>DEA55</t>
  </si>
  <si>
    <t>Ennepe-Ruhr-Kreis</t>
  </si>
  <si>
    <t>DEA56</t>
  </si>
  <si>
    <t>Hochsauerlandkreis</t>
  </si>
  <si>
    <t>DEA57</t>
  </si>
  <si>
    <t>Märkischer Kreis</t>
  </si>
  <si>
    <t>DEA58</t>
  </si>
  <si>
    <t>Olpe</t>
  </si>
  <si>
    <t>DEA59</t>
  </si>
  <si>
    <t>Siegen-Wittgenstein</t>
  </si>
  <si>
    <t>DEA5A</t>
  </si>
  <si>
    <t>Soest</t>
  </si>
  <si>
    <t>DEA5B</t>
  </si>
  <si>
    <t>Unna</t>
  </si>
  <si>
    <t>DEA5C</t>
  </si>
  <si>
    <t>Koblenz, Kreisfreie Stadt</t>
  </si>
  <si>
    <t>DEB</t>
  </si>
  <si>
    <t>DEB1</t>
  </si>
  <si>
    <t>DEB11</t>
  </si>
  <si>
    <t>Ahrweiler</t>
  </si>
  <si>
    <t>DEB12</t>
  </si>
  <si>
    <t>Altenkirchen (Westerwald)</t>
  </si>
  <si>
    <t>DEB13</t>
  </si>
  <si>
    <t>Bad Kreuznach</t>
  </si>
  <si>
    <t>DEB14</t>
  </si>
  <si>
    <t>Birkenfeld</t>
  </si>
  <si>
    <t>DEB15</t>
  </si>
  <si>
    <t>Mayen-Koblenz</t>
  </si>
  <si>
    <t>DEB17</t>
  </si>
  <si>
    <t>Neuwied</t>
  </si>
  <si>
    <t>DEB18</t>
  </si>
  <si>
    <t>Rhein-Lahn-Kreis</t>
  </si>
  <si>
    <t>DEB1A</t>
  </si>
  <si>
    <t>Westerwaldkreis</t>
  </si>
  <si>
    <t>DEB1B</t>
  </si>
  <si>
    <t>Cochem-Zell</t>
  </si>
  <si>
    <t>DEB1C</t>
  </si>
  <si>
    <t>Rhein-Hunsrück-Kreis</t>
  </si>
  <si>
    <t>DEB1D</t>
  </si>
  <si>
    <t>Trier, Kreisfreie Stadt</t>
  </si>
  <si>
    <t>DEB2</t>
  </si>
  <si>
    <t>DEB21</t>
  </si>
  <si>
    <t>Bernkastel-Wittlich</t>
  </si>
  <si>
    <t>DEB22</t>
  </si>
  <si>
    <t>Eifelkreis Bitburg-Prüm</t>
  </si>
  <si>
    <t>DEB23</t>
  </si>
  <si>
    <t>Vulkaneifel</t>
  </si>
  <si>
    <t>DEB24</t>
  </si>
  <si>
    <t>Trier-Saarburg</t>
  </si>
  <si>
    <t>DEB25</t>
  </si>
  <si>
    <t>Frankenthal (Pfalz), Kreisfreie Stadt</t>
  </si>
  <si>
    <t>DEB3</t>
  </si>
  <si>
    <t>DEB31</t>
  </si>
  <si>
    <t>Kaiserslautern, Kreisfreie Stadt</t>
  </si>
  <si>
    <t>DEB32</t>
  </si>
  <si>
    <t>Landau in der Pfalz, Kreisfreie Stadt</t>
  </si>
  <si>
    <t>DEB33</t>
  </si>
  <si>
    <t>Ludwigshafen am Rhein, Kreisfreie Stadt</t>
  </si>
  <si>
    <t>DEB34</t>
  </si>
  <si>
    <t>Mainz, Kreisfreie Stadt</t>
  </si>
  <si>
    <t>DEB35</t>
  </si>
  <si>
    <t>Neustadt an der Weinstraße, Kreisfreie Stadt</t>
  </si>
  <si>
    <t>DEB36</t>
  </si>
  <si>
    <t>Pirmasens, Kreisfreie Stadt</t>
  </si>
  <si>
    <t>DEB37</t>
  </si>
  <si>
    <t>Speyer, Kreisfreie Stadt</t>
  </si>
  <si>
    <t>DEB38</t>
  </si>
  <si>
    <t>Worms, Kreisfreie Stadt</t>
  </si>
  <si>
    <t>DEB39</t>
  </si>
  <si>
    <t>Zweibrücken, Kreisfreie Stadt</t>
  </si>
  <si>
    <t>DEB3A</t>
  </si>
  <si>
    <t>Alzey-Worms</t>
  </si>
  <si>
    <t>DEB3B</t>
  </si>
  <si>
    <t>Bad Dürkheim</t>
  </si>
  <si>
    <t>DEB3C</t>
  </si>
  <si>
    <t>Donnersbergkreis</t>
  </si>
  <si>
    <t>DEB3D</t>
  </si>
  <si>
    <t>Germersheim</t>
  </si>
  <si>
    <t>DEB3E</t>
  </si>
  <si>
    <t>Kaiserslautern, Landkreis</t>
  </si>
  <si>
    <t>DEB3F</t>
  </si>
  <si>
    <t>Kusel</t>
  </si>
  <si>
    <t>DEB3G</t>
  </si>
  <si>
    <t>Südliche Weinstraße</t>
  </si>
  <si>
    <t>DEB3H</t>
  </si>
  <si>
    <t>Rhein-Pfalz-Kreis</t>
  </si>
  <si>
    <t>DEB3I</t>
  </si>
  <si>
    <t>Mainz-Bingen</t>
  </si>
  <si>
    <t>DEB3J</t>
  </si>
  <si>
    <t>Südwestpfalz</t>
  </si>
  <si>
    <t>DEB3K</t>
  </si>
  <si>
    <t>Regionalverband Saarbrücken</t>
  </si>
  <si>
    <t>DEC</t>
  </si>
  <si>
    <t>DEC0</t>
  </si>
  <si>
    <t>DEC01</t>
  </si>
  <si>
    <t>Merzig-Wadern</t>
  </si>
  <si>
    <t>DEC02</t>
  </si>
  <si>
    <t>Neunkirchen</t>
  </si>
  <si>
    <t>DEC03</t>
  </si>
  <si>
    <t>Saarlouis</t>
  </si>
  <si>
    <t>DEC04</t>
  </si>
  <si>
    <t>Saarpfalz-Kreis</t>
  </si>
  <si>
    <t>DEC05</t>
  </si>
  <si>
    <t>St. Wendel</t>
  </si>
  <si>
    <t>DEC06</t>
  </si>
  <si>
    <t>Dresden, Kreisfreie Stadt</t>
  </si>
  <si>
    <t>DED</t>
  </si>
  <si>
    <t>DED2</t>
  </si>
  <si>
    <t>DED21</t>
  </si>
  <si>
    <t>Bautzen</t>
  </si>
  <si>
    <t>DED2C</t>
  </si>
  <si>
    <t>Görlitz</t>
  </si>
  <si>
    <t>DED2D</t>
  </si>
  <si>
    <t>Meißen</t>
  </si>
  <si>
    <t>DED2E</t>
  </si>
  <si>
    <t>Sächsische Schweiz-Osterzgebirge</t>
  </si>
  <si>
    <t>DED2F</t>
  </si>
  <si>
    <t>Chemnitz, Kreisfreie Stadt</t>
  </si>
  <si>
    <t>DED4</t>
  </si>
  <si>
    <t>DED41</t>
  </si>
  <si>
    <t>Erzgebirgskreis</t>
  </si>
  <si>
    <t>DED42</t>
  </si>
  <si>
    <t>Mittelsachsen</t>
  </si>
  <si>
    <t>DED43</t>
  </si>
  <si>
    <t>Vogtlandkreis</t>
  </si>
  <si>
    <t>DED44</t>
  </si>
  <si>
    <t>Zwickau</t>
  </si>
  <si>
    <t>DED45</t>
  </si>
  <si>
    <t>Leipzig, Kreisfreie Stadt</t>
  </si>
  <si>
    <t>DED5</t>
  </si>
  <si>
    <t>DED51</t>
  </si>
  <si>
    <t>Leipzig</t>
  </si>
  <si>
    <t>DED52</t>
  </si>
  <si>
    <t>Nordsachsen</t>
  </si>
  <si>
    <t>DED53</t>
  </si>
  <si>
    <t>Dessau-Roßlau, Kreisfreie Stadt</t>
  </si>
  <si>
    <t>DEE</t>
  </si>
  <si>
    <t>DEE0</t>
  </si>
  <si>
    <t>DEE01</t>
  </si>
  <si>
    <t>Halle (Saale), Kreisfreie Stadt</t>
  </si>
  <si>
    <t>DEE02</t>
  </si>
  <si>
    <t>Magdeburg, Kreisfreie Stadt</t>
  </si>
  <si>
    <t>DEE03</t>
  </si>
  <si>
    <t>Altmarkkreis Salzwedel</t>
  </si>
  <si>
    <t>DEE04</t>
  </si>
  <si>
    <t>Anhalt-Bitterfeld</t>
  </si>
  <si>
    <t>DEE05</t>
  </si>
  <si>
    <t>Jerichower Land</t>
  </si>
  <si>
    <t>DEE06</t>
  </si>
  <si>
    <t>Börde</t>
  </si>
  <si>
    <t>DEE07</t>
  </si>
  <si>
    <t>Burgenlandkreis</t>
  </si>
  <si>
    <t>DEE08</t>
  </si>
  <si>
    <t>Harz</t>
  </si>
  <si>
    <t>DEE09</t>
  </si>
  <si>
    <t>Mansfeld-Südharz</t>
  </si>
  <si>
    <t>DEE0A</t>
  </si>
  <si>
    <t>Saalekreis</t>
  </si>
  <si>
    <t>DEE0B</t>
  </si>
  <si>
    <t>Salzlandkreis</t>
  </si>
  <si>
    <t>DEE0C</t>
  </si>
  <si>
    <t>Stendal</t>
  </si>
  <si>
    <t>DEE0D</t>
  </si>
  <si>
    <t>Wittenberg</t>
  </si>
  <si>
    <t>DEE0E</t>
  </si>
  <si>
    <t>Flensburg, Kreisfreie Stadt</t>
  </si>
  <si>
    <t>DEF</t>
  </si>
  <si>
    <t>DEF0</t>
  </si>
  <si>
    <t>DEF01</t>
  </si>
  <si>
    <t>Kiel, Kreisfreie Stadt</t>
  </si>
  <si>
    <t>DEF02</t>
  </si>
  <si>
    <t>Lübeck, Kreisfreie Stadt</t>
  </si>
  <si>
    <t>DEF03</t>
  </si>
  <si>
    <t>Neumünster, Kreisfreie Stadt</t>
  </si>
  <si>
    <t>DEF04</t>
  </si>
  <si>
    <t>Dithmarschen</t>
  </si>
  <si>
    <t>DEF05</t>
  </si>
  <si>
    <t>Herzogtum Lauenburg</t>
  </si>
  <si>
    <t>DEF06</t>
  </si>
  <si>
    <t>Nordfriesland</t>
  </si>
  <si>
    <t>DEF07</t>
  </si>
  <si>
    <t>Ostholstein</t>
  </si>
  <si>
    <t>DEF08</t>
  </si>
  <si>
    <t>Pinneberg</t>
  </si>
  <si>
    <t>DEF09</t>
  </si>
  <si>
    <t>Plön</t>
  </si>
  <si>
    <t>DEF0A</t>
  </si>
  <si>
    <t>Rendsburg-Eckernförde</t>
  </si>
  <si>
    <t>DEF0B</t>
  </si>
  <si>
    <t>Schleswig-Flensburg</t>
  </si>
  <si>
    <t>DEF0C</t>
  </si>
  <si>
    <t>Segeberg</t>
  </si>
  <si>
    <t>DEF0D</t>
  </si>
  <si>
    <t>Steinburg</t>
  </si>
  <si>
    <t>DEF0E</t>
  </si>
  <si>
    <t>Stormarn</t>
  </si>
  <si>
    <t>DEF0F</t>
  </si>
  <si>
    <t>Erfurt, Kreisfreie Stadt</t>
  </si>
  <si>
    <t>DEG</t>
  </si>
  <si>
    <t>DEG0</t>
  </si>
  <si>
    <t>DEG01</t>
  </si>
  <si>
    <t>Gera, Kreisfreie Stadt</t>
  </si>
  <si>
    <t>DEG02</t>
  </si>
  <si>
    <t>Jena, Kreisfreie Stadt</t>
  </si>
  <si>
    <t>DEG03</t>
  </si>
  <si>
    <t>Suhl, Kreisfreie Stadt</t>
  </si>
  <si>
    <t>DEG04</t>
  </si>
  <si>
    <t>Weimar, Kreisfreie Stadt</t>
  </si>
  <si>
    <t>DEG05</t>
  </si>
  <si>
    <t>Eichsfeld</t>
  </si>
  <si>
    <t>DEG06</t>
  </si>
  <si>
    <t>Nordhausen</t>
  </si>
  <si>
    <t>DEG07</t>
  </si>
  <si>
    <t>Unstrut-Hainich-Kreis</t>
  </si>
  <si>
    <t>DEG09</t>
  </si>
  <si>
    <t>Kyffhäuserkreis</t>
  </si>
  <si>
    <t>DEG0A</t>
  </si>
  <si>
    <t>Schmalkalden-Meiningen</t>
  </si>
  <si>
    <t>DEG0B</t>
  </si>
  <si>
    <t>Gotha</t>
  </si>
  <si>
    <t>DEG0C</t>
  </si>
  <si>
    <t>Sömmerda</t>
  </si>
  <si>
    <t>DEG0D</t>
  </si>
  <si>
    <t>Hildburghausen</t>
  </si>
  <si>
    <t>DEG0E</t>
  </si>
  <si>
    <t>Ilm-Kreis</t>
  </si>
  <si>
    <t>DEG0F</t>
  </si>
  <si>
    <t>Weimarer Land</t>
  </si>
  <si>
    <t>DEG0G</t>
  </si>
  <si>
    <t>Sonneberg</t>
  </si>
  <si>
    <t>DEG0H</t>
  </si>
  <si>
    <t>Saalfeld-Rudolstadt</t>
  </si>
  <si>
    <t>DEG0I</t>
  </si>
  <si>
    <t>Saale-Holzland-Kreis</t>
  </si>
  <si>
    <t>DEG0J</t>
  </si>
  <si>
    <t>Saale-Orla-Kreis</t>
  </si>
  <si>
    <t>DEG0K</t>
  </si>
  <si>
    <t>Greiz</t>
  </si>
  <si>
    <t>DEG0L</t>
  </si>
  <si>
    <t>Altenburger Land</t>
  </si>
  <si>
    <t>DEG0M</t>
  </si>
  <si>
    <t>Eisenach, Kreisfreie Stadt</t>
  </si>
  <si>
    <t>DEG0N</t>
  </si>
  <si>
    <t>Wartburgkreis</t>
  </si>
  <si>
    <t>DEG0P</t>
  </si>
  <si>
    <t>Byen København</t>
  </si>
  <si>
    <t>DK</t>
  </si>
  <si>
    <t>DK0</t>
  </si>
  <si>
    <t>DK01</t>
  </si>
  <si>
    <t>DK011</t>
  </si>
  <si>
    <t>Københavns omegn</t>
  </si>
  <si>
    <t>DK012</t>
  </si>
  <si>
    <t>Nordsjælland</t>
  </si>
  <si>
    <t>DK013</t>
  </si>
  <si>
    <t>Bornholm</t>
  </si>
  <si>
    <t>DK014</t>
  </si>
  <si>
    <t>Østsjælland</t>
  </si>
  <si>
    <t>DK02</t>
  </si>
  <si>
    <t>DK021</t>
  </si>
  <si>
    <t>Vest- og Sydsjælland</t>
  </si>
  <si>
    <t>DK022</t>
  </si>
  <si>
    <t>Fyn</t>
  </si>
  <si>
    <t>DK03</t>
  </si>
  <si>
    <t>DK031</t>
  </si>
  <si>
    <t>Sydjylland</t>
  </si>
  <si>
    <t>DK032</t>
  </si>
  <si>
    <t>Vestjylland</t>
  </si>
  <si>
    <t>DK04</t>
  </si>
  <si>
    <t>DK041</t>
  </si>
  <si>
    <t>Østjylland</t>
  </si>
  <si>
    <t>DK042</t>
  </si>
  <si>
    <t>Nordjylland</t>
  </si>
  <si>
    <t>DK05</t>
  </si>
  <si>
    <t>DK050</t>
  </si>
  <si>
    <t>Põhja-Eesti</t>
  </si>
  <si>
    <t>EE</t>
  </si>
  <si>
    <t>EE0</t>
  </si>
  <si>
    <t>EE00</t>
  </si>
  <si>
    <t>EE001</t>
  </si>
  <si>
    <t>Lääne-Eesti</t>
  </si>
  <si>
    <t>EE004</t>
  </si>
  <si>
    <t>Kesk-Eesti</t>
  </si>
  <si>
    <t>EE006</t>
  </si>
  <si>
    <t>Kirde-Eesti</t>
  </si>
  <si>
    <t>EE007</t>
  </si>
  <si>
    <t>Lõuna-Eesti</t>
  </si>
  <si>
    <t>EE008</t>
  </si>
  <si>
    <t>Βόρειος Τομέας Αθηνών</t>
  </si>
  <si>
    <t>EL</t>
  </si>
  <si>
    <t>EL3</t>
  </si>
  <si>
    <t>EL30</t>
  </si>
  <si>
    <t>EL301</t>
  </si>
  <si>
    <t>Δυτικός Τομέας Αθηνών</t>
  </si>
  <si>
    <t>EL302</t>
  </si>
  <si>
    <t>Κεντρικός Τομέας Αθηνών</t>
  </si>
  <si>
    <t>EL303</t>
  </si>
  <si>
    <t>Νότιος Τομέας Αθηνών</t>
  </si>
  <si>
    <t>EL304</t>
  </si>
  <si>
    <t>Ανατολική Αττική</t>
  </si>
  <si>
    <t>EL305</t>
  </si>
  <si>
    <t>Δυτική Αττική</t>
  </si>
  <si>
    <t>EL306</t>
  </si>
  <si>
    <t>Πειραιάς, Νήσοι</t>
  </si>
  <si>
    <t>EL307</t>
  </si>
  <si>
    <t>Λέσβος, Λήμνος</t>
  </si>
  <si>
    <t>EL4</t>
  </si>
  <si>
    <t>EL41</t>
  </si>
  <si>
    <t>EL411</t>
  </si>
  <si>
    <t>Ικαρία, Σάμος</t>
  </si>
  <si>
    <t>EL412</t>
  </si>
  <si>
    <t>Χίος</t>
  </si>
  <si>
    <t>EL413</t>
  </si>
  <si>
    <t>Κάλυμνος, Κάρπαθος, Κως, Ρόδος</t>
  </si>
  <si>
    <t>EL42</t>
  </si>
  <si>
    <t>EL421</t>
  </si>
  <si>
    <t>Άνδρος, Θήρα, Κέα, Μήλος, Μύκονος, Νάξος, Πάρος, Σύρος, Τήνος</t>
  </si>
  <si>
    <t>EL422</t>
  </si>
  <si>
    <t>Ηράκλειο</t>
  </si>
  <si>
    <t>EL43</t>
  </si>
  <si>
    <t>EL431</t>
  </si>
  <si>
    <t>Λασίθι</t>
  </si>
  <si>
    <t>EL432</t>
  </si>
  <si>
    <t>Ρεθύμνη</t>
  </si>
  <si>
    <t>EL433</t>
  </si>
  <si>
    <t>Χανιά</t>
  </si>
  <si>
    <t>EL434</t>
  </si>
  <si>
    <t>Έβρος</t>
  </si>
  <si>
    <t>EL5</t>
  </si>
  <si>
    <t>EL51</t>
  </si>
  <si>
    <t>EL511</t>
  </si>
  <si>
    <t>Ξάνθη</t>
  </si>
  <si>
    <t>EL512</t>
  </si>
  <si>
    <t>Ροδόπη</t>
  </si>
  <si>
    <t>EL513</t>
  </si>
  <si>
    <t>Δράμα</t>
  </si>
  <si>
    <t>EL514</t>
  </si>
  <si>
    <t>Θάσος, Καβάλα</t>
  </si>
  <si>
    <t>EL515</t>
  </si>
  <si>
    <t>Ημαθία</t>
  </si>
  <si>
    <t>EL52</t>
  </si>
  <si>
    <t>EL521</t>
  </si>
  <si>
    <t>Θεσσαλονίκη</t>
  </si>
  <si>
    <t>EL522</t>
  </si>
  <si>
    <t>Κιλκίς</t>
  </si>
  <si>
    <t>EL523</t>
  </si>
  <si>
    <t>Πέλλα</t>
  </si>
  <si>
    <t>EL524</t>
  </si>
  <si>
    <t>Πιερία</t>
  </si>
  <si>
    <t>EL525</t>
  </si>
  <si>
    <t>Σέρρες</t>
  </si>
  <si>
    <t>EL526</t>
  </si>
  <si>
    <t>Χαλκιδική</t>
  </si>
  <si>
    <t>EL527</t>
  </si>
  <si>
    <t>Γρεβενά, Κοζάνη</t>
  </si>
  <si>
    <t>EL53</t>
  </si>
  <si>
    <t>EL531</t>
  </si>
  <si>
    <t>Καστοριά</t>
  </si>
  <si>
    <t>EL532</t>
  </si>
  <si>
    <t>Φλώρινα</t>
  </si>
  <si>
    <t>EL533</t>
  </si>
  <si>
    <t>Άρτα, Πρέβεζα</t>
  </si>
  <si>
    <t>EL54</t>
  </si>
  <si>
    <t>EL541</t>
  </si>
  <si>
    <t>Θεσπρωτία</t>
  </si>
  <si>
    <t>EL542</t>
  </si>
  <si>
    <t>Ιωάννινα</t>
  </si>
  <si>
    <t>EL543</t>
  </si>
  <si>
    <t>Καρδίτσα, Τρίκαλα</t>
  </si>
  <si>
    <t>EL6</t>
  </si>
  <si>
    <t>EL61</t>
  </si>
  <si>
    <t>EL611</t>
  </si>
  <si>
    <t>Λάρισα</t>
  </si>
  <si>
    <t>EL612</t>
  </si>
  <si>
    <t>Μαγνησία, Σποράδες</t>
  </si>
  <si>
    <t>EL613</t>
  </si>
  <si>
    <t>Ζάκυνθος</t>
  </si>
  <si>
    <t>EL62</t>
  </si>
  <si>
    <t>EL621</t>
  </si>
  <si>
    <t>Κέρκυρα</t>
  </si>
  <si>
    <t>EL622</t>
  </si>
  <si>
    <t>Ιθάκη, Κεφαλληνία</t>
  </si>
  <si>
    <t>EL623</t>
  </si>
  <si>
    <t>Λευκάδα</t>
  </si>
  <si>
    <t>EL624</t>
  </si>
  <si>
    <t>Αιτωλοακαρνανία</t>
  </si>
  <si>
    <t>EL63</t>
  </si>
  <si>
    <t>EL631</t>
  </si>
  <si>
    <t>Αχαΐα</t>
  </si>
  <si>
    <t>EL632</t>
  </si>
  <si>
    <t>Ηλεία</t>
  </si>
  <si>
    <t>EL633</t>
  </si>
  <si>
    <t>Βοιωτία</t>
  </si>
  <si>
    <t>EL64</t>
  </si>
  <si>
    <t>EL641</t>
  </si>
  <si>
    <t>Εύβοια</t>
  </si>
  <si>
    <t>EL642</t>
  </si>
  <si>
    <t>Ευρυτανία</t>
  </si>
  <si>
    <t>EL643</t>
  </si>
  <si>
    <t>Φθιώτιδα</t>
  </si>
  <si>
    <t>EL644</t>
  </si>
  <si>
    <t>Φωκίδα</t>
  </si>
  <si>
    <t>EL645</t>
  </si>
  <si>
    <t>Αργολίδα, Αρκαδία</t>
  </si>
  <si>
    <t>EL65</t>
  </si>
  <si>
    <t>EL651</t>
  </si>
  <si>
    <t>Κορινθία</t>
  </si>
  <si>
    <t>EL652</t>
  </si>
  <si>
    <t>Λακωνία, Μεσσηνία</t>
  </si>
  <si>
    <t>EL653</t>
  </si>
  <si>
    <t>A Coruña</t>
  </si>
  <si>
    <t>ES</t>
  </si>
  <si>
    <t>ES1</t>
  </si>
  <si>
    <t>ES11</t>
  </si>
  <si>
    <t>ES111</t>
  </si>
  <si>
    <t>Lugo</t>
  </si>
  <si>
    <t>ES112</t>
  </si>
  <si>
    <t>Ourense</t>
  </si>
  <si>
    <t>ES113</t>
  </si>
  <si>
    <t>Pontevedra</t>
  </si>
  <si>
    <t>ES114</t>
  </si>
  <si>
    <t>Asturias</t>
  </si>
  <si>
    <t>ES12</t>
  </si>
  <si>
    <t>ES120</t>
  </si>
  <si>
    <t>Cantabria</t>
  </si>
  <si>
    <t>ES13</t>
  </si>
  <si>
    <t>ES130</t>
  </si>
  <si>
    <t>Araba/Álava</t>
  </si>
  <si>
    <t>ES2</t>
  </si>
  <si>
    <t>ES21</t>
  </si>
  <si>
    <t>ES211</t>
  </si>
  <si>
    <t>Gipuzkoa</t>
  </si>
  <si>
    <t>ES212</t>
  </si>
  <si>
    <t>Bizkaia</t>
  </si>
  <si>
    <t>ES213</t>
  </si>
  <si>
    <t>Navarra</t>
  </si>
  <si>
    <t>ES22</t>
  </si>
  <si>
    <t>ES220</t>
  </si>
  <si>
    <t>La Rioja</t>
  </si>
  <si>
    <t>ES23</t>
  </si>
  <si>
    <t>ES230</t>
  </si>
  <si>
    <t>Huesca</t>
  </si>
  <si>
    <t>ES24</t>
  </si>
  <si>
    <t>ES241</t>
  </si>
  <si>
    <t>Teruel</t>
  </si>
  <si>
    <t>ES242</t>
  </si>
  <si>
    <t>Zaragoza</t>
  </si>
  <si>
    <t>ES243</t>
  </si>
  <si>
    <t>Madrid</t>
  </si>
  <si>
    <t>ES3</t>
  </si>
  <si>
    <t>ES30</t>
  </si>
  <si>
    <t>ES300</t>
  </si>
  <si>
    <t>Ávila</t>
  </si>
  <si>
    <t>ES4</t>
  </si>
  <si>
    <t>ES41</t>
  </si>
  <si>
    <t>ES411</t>
  </si>
  <si>
    <t>Burgos</t>
  </si>
  <si>
    <t>ES412</t>
  </si>
  <si>
    <t>León</t>
  </si>
  <si>
    <t>ES413</t>
  </si>
  <si>
    <t>Palencia</t>
  </si>
  <si>
    <t>ES414</t>
  </si>
  <si>
    <t>Salamanca</t>
  </si>
  <si>
    <t>ES415</t>
  </si>
  <si>
    <t>Segovia</t>
  </si>
  <si>
    <t>ES416</t>
  </si>
  <si>
    <t>Soria</t>
  </si>
  <si>
    <t>ES417</t>
  </si>
  <si>
    <t>Valladolid</t>
  </si>
  <si>
    <t>ES418</t>
  </si>
  <si>
    <t>Zamora</t>
  </si>
  <si>
    <t>ES419</t>
  </si>
  <si>
    <t>Albacete</t>
  </si>
  <si>
    <t>ES42</t>
  </si>
  <si>
    <t>ES421</t>
  </si>
  <si>
    <t>Ciudad Real</t>
  </si>
  <si>
    <t>ES422</t>
  </si>
  <si>
    <t>Cuenca</t>
  </si>
  <si>
    <t>ES423</t>
  </si>
  <si>
    <t>Guadalajara</t>
  </si>
  <si>
    <t>ES424</t>
  </si>
  <si>
    <t>Toledo</t>
  </si>
  <si>
    <t>ES425</t>
  </si>
  <si>
    <t>Badajoz</t>
  </si>
  <si>
    <t>ES43</t>
  </si>
  <si>
    <t>ES431</t>
  </si>
  <si>
    <t>Cáceres</t>
  </si>
  <si>
    <t>ES432</t>
  </si>
  <si>
    <t>Barcelona</t>
  </si>
  <si>
    <t>ES5</t>
  </si>
  <si>
    <t>ES51</t>
  </si>
  <si>
    <t>ES511</t>
  </si>
  <si>
    <t>Girona</t>
  </si>
  <si>
    <t>ES512</t>
  </si>
  <si>
    <t>Lleida</t>
  </si>
  <si>
    <t>ES513</t>
  </si>
  <si>
    <t>Tarragona</t>
  </si>
  <si>
    <t>ES514</t>
  </si>
  <si>
    <t>Alicante / Alacant</t>
  </si>
  <si>
    <t>ES52</t>
  </si>
  <si>
    <t>ES521</t>
  </si>
  <si>
    <t>Castellón / Castelló</t>
  </si>
  <si>
    <t>ES522</t>
  </si>
  <si>
    <t>Valencia / València</t>
  </si>
  <si>
    <t>ES523</t>
  </si>
  <si>
    <t>Eivissa y Formentera</t>
  </si>
  <si>
    <t>ES53</t>
  </si>
  <si>
    <t>ES531</t>
  </si>
  <si>
    <t>Mallorca</t>
  </si>
  <si>
    <t>ES532</t>
  </si>
  <si>
    <t>Menorca</t>
  </si>
  <si>
    <t>ES533</t>
  </si>
  <si>
    <t>Almería</t>
  </si>
  <si>
    <t>ES6</t>
  </si>
  <si>
    <t>ES61</t>
  </si>
  <si>
    <t>ES611</t>
  </si>
  <si>
    <t>Cádiz</t>
  </si>
  <si>
    <t>ES612</t>
  </si>
  <si>
    <t>Córdoba</t>
  </si>
  <si>
    <t>ES613</t>
  </si>
  <si>
    <t>Granada</t>
  </si>
  <si>
    <t>ES614</t>
  </si>
  <si>
    <t>Huelva</t>
  </si>
  <si>
    <t>ES615</t>
  </si>
  <si>
    <t>Jaén</t>
  </si>
  <si>
    <t>ES616</t>
  </si>
  <si>
    <t>Málaga</t>
  </si>
  <si>
    <t>ES617</t>
  </si>
  <si>
    <t>Sevilla</t>
  </si>
  <si>
    <t>ES618</t>
  </si>
  <si>
    <t>Murcia</t>
  </si>
  <si>
    <t>ES62</t>
  </si>
  <si>
    <t>ES620</t>
  </si>
  <si>
    <t>Ceuta</t>
  </si>
  <si>
    <t>ES63</t>
  </si>
  <si>
    <t>ES630</t>
  </si>
  <si>
    <t>Melilla</t>
  </si>
  <si>
    <t>ES64</t>
  </si>
  <si>
    <t>ES640</t>
  </si>
  <si>
    <t>El Hierro</t>
  </si>
  <si>
    <t>ES7</t>
  </si>
  <si>
    <t>ES70</t>
  </si>
  <si>
    <t>ES703</t>
  </si>
  <si>
    <t>Fuerteventura</t>
  </si>
  <si>
    <t>ES704</t>
  </si>
  <si>
    <t>Gran Canaria</t>
  </si>
  <si>
    <t>ES705</t>
  </si>
  <si>
    <t>La Gomera</t>
  </si>
  <si>
    <t>ES706</t>
  </si>
  <si>
    <t>La Palma</t>
  </si>
  <si>
    <t>ES707</t>
  </si>
  <si>
    <t>Lanzarote</t>
  </si>
  <si>
    <t>ES708</t>
  </si>
  <si>
    <t>Tenerife</t>
  </si>
  <si>
    <t>ES709</t>
  </si>
  <si>
    <t>Keski-Suomi</t>
  </si>
  <si>
    <t>FI</t>
  </si>
  <si>
    <t>FI1</t>
  </si>
  <si>
    <t>FI19</t>
  </si>
  <si>
    <t>FI193</t>
  </si>
  <si>
    <t>Etelä-Pohjanmaa</t>
  </si>
  <si>
    <t>FI194</t>
  </si>
  <si>
    <t>Pohjanmaa</t>
  </si>
  <si>
    <t>FI195</t>
  </si>
  <si>
    <t>Satakunta</t>
  </si>
  <si>
    <t>FI196</t>
  </si>
  <si>
    <t>Pirkanmaa</t>
  </si>
  <si>
    <t>FI197</t>
  </si>
  <si>
    <t>Helsinki-Uusimaa</t>
  </si>
  <si>
    <t>FI1B</t>
  </si>
  <si>
    <t>FI1B1</t>
  </si>
  <si>
    <t>Varsinais-Suomi</t>
  </si>
  <si>
    <t>FI1C</t>
  </si>
  <si>
    <t>FI1C1</t>
  </si>
  <si>
    <t>Kanta-Häme</t>
  </si>
  <si>
    <t>FI1C2</t>
  </si>
  <si>
    <t>Päijät-Häme</t>
  </si>
  <si>
    <t>FI1C3</t>
  </si>
  <si>
    <t>Kymenlaakso</t>
  </si>
  <si>
    <t>FI1C4</t>
  </si>
  <si>
    <t>Etelä-Karjala</t>
  </si>
  <si>
    <t>FI1C5</t>
  </si>
  <si>
    <t>Etelä-Savo</t>
  </si>
  <si>
    <t>FI1D</t>
  </si>
  <si>
    <t>FI1D1</t>
  </si>
  <si>
    <t>Pohjois-Savo</t>
  </si>
  <si>
    <t>FI1D2</t>
  </si>
  <si>
    <t>Pohjois-Karjala</t>
  </si>
  <si>
    <t>FI1D3</t>
  </si>
  <si>
    <t>Keski-Pohjanmaa</t>
  </si>
  <si>
    <t>FI1D5</t>
  </si>
  <si>
    <t>Lappi</t>
  </si>
  <si>
    <t>FI1D7</t>
  </si>
  <si>
    <t>Kainuu</t>
  </si>
  <si>
    <t>FI1D8</t>
  </si>
  <si>
    <t>Pohjois-Pohjanmaa</t>
  </si>
  <si>
    <t>FI1D9</t>
  </si>
  <si>
    <t>Åland</t>
  </si>
  <si>
    <t>FI2</t>
  </si>
  <si>
    <t>FI20</t>
  </si>
  <si>
    <t>FI200</t>
  </si>
  <si>
    <t>Paris</t>
  </si>
  <si>
    <t>FR</t>
  </si>
  <si>
    <t>FR1</t>
  </si>
  <si>
    <t>FR10</t>
  </si>
  <si>
    <t>FR101</t>
  </si>
  <si>
    <t xml:space="preserve">Seine-et-Marne </t>
  </si>
  <si>
    <t>FR102</t>
  </si>
  <si>
    <t xml:space="preserve">Yvelines </t>
  </si>
  <si>
    <t>FR103</t>
  </si>
  <si>
    <t>Essonne</t>
  </si>
  <si>
    <t>FR104</t>
  </si>
  <si>
    <t xml:space="preserve">Hauts-de-Seine </t>
  </si>
  <si>
    <t>FR105</t>
  </si>
  <si>
    <t xml:space="preserve">Seine-Saint-Denis </t>
  </si>
  <si>
    <t>FR106</t>
  </si>
  <si>
    <t>Val-de-Marne</t>
  </si>
  <si>
    <t>FR107</t>
  </si>
  <si>
    <t>Val-d'Oise</t>
  </si>
  <si>
    <t>FR108</t>
  </si>
  <si>
    <t>Cher</t>
  </si>
  <si>
    <t>FRB</t>
  </si>
  <si>
    <t>FRB0</t>
  </si>
  <si>
    <t>FRB01</t>
  </si>
  <si>
    <t>Eure-et-Loir</t>
  </si>
  <si>
    <t>FRB02</t>
  </si>
  <si>
    <t>Indre</t>
  </si>
  <si>
    <t>FRB03</t>
  </si>
  <si>
    <t>Indre-et-Loire</t>
  </si>
  <si>
    <t>FRB04</t>
  </si>
  <si>
    <t>Loir-et-Cher</t>
  </si>
  <si>
    <t>FRB05</t>
  </si>
  <si>
    <t>Loiret</t>
  </si>
  <si>
    <t>FRB06</t>
  </si>
  <si>
    <t>Côte-d’Or</t>
  </si>
  <si>
    <t>FRC</t>
  </si>
  <si>
    <t>FRC1</t>
  </si>
  <si>
    <t>FRC11</t>
  </si>
  <si>
    <t>Nièvre</t>
  </si>
  <si>
    <t>FRC12</t>
  </si>
  <si>
    <t>Saône-et-Loire</t>
  </si>
  <si>
    <t>FRC13</t>
  </si>
  <si>
    <t>Yonne</t>
  </si>
  <si>
    <t>FRC14</t>
  </si>
  <si>
    <t>Doubs</t>
  </si>
  <si>
    <t>FRC2</t>
  </si>
  <si>
    <t>FRC21</t>
  </si>
  <si>
    <t>FRC22</t>
  </si>
  <si>
    <t>Haute-Saône</t>
  </si>
  <si>
    <t>FRC23</t>
  </si>
  <si>
    <t>Territoire de Belfort</t>
  </si>
  <si>
    <t>FRC24</t>
  </si>
  <si>
    <t xml:space="preserve">Calvados </t>
  </si>
  <si>
    <t>FRD</t>
  </si>
  <si>
    <t>FRD1</t>
  </si>
  <si>
    <t>FRD11</t>
  </si>
  <si>
    <t xml:space="preserve">Manche </t>
  </si>
  <si>
    <t>FRD12</t>
  </si>
  <si>
    <t>Orne</t>
  </si>
  <si>
    <t>FRD13</t>
  </si>
  <si>
    <t>Eure</t>
  </si>
  <si>
    <t>FRD2</t>
  </si>
  <si>
    <t>FRD21</t>
  </si>
  <si>
    <t>Seine-Maritime</t>
  </si>
  <si>
    <t>FRD22</t>
  </si>
  <si>
    <t>Nord</t>
  </si>
  <si>
    <t>FRE</t>
  </si>
  <si>
    <t>FRE1</t>
  </si>
  <si>
    <t>FRE11</t>
  </si>
  <si>
    <t>Pas-de-Calais</t>
  </si>
  <si>
    <t>FRE12</t>
  </si>
  <si>
    <t>Aisne</t>
  </si>
  <si>
    <t>FRE2</t>
  </si>
  <si>
    <t>FRE21</t>
  </si>
  <si>
    <t>Oise</t>
  </si>
  <si>
    <t>FRE22</t>
  </si>
  <si>
    <t>Somme</t>
  </si>
  <si>
    <t>FRE23</t>
  </si>
  <si>
    <t>Bas-Rhin</t>
  </si>
  <si>
    <t>FRF</t>
  </si>
  <si>
    <t>FRF1</t>
  </si>
  <si>
    <t>FRF11</t>
  </si>
  <si>
    <t>Haut-Rhin</t>
  </si>
  <si>
    <t>FRF12</t>
  </si>
  <si>
    <t>Ardennes</t>
  </si>
  <si>
    <t>FRF2</t>
  </si>
  <si>
    <t>FRF21</t>
  </si>
  <si>
    <t>Aube</t>
  </si>
  <si>
    <t>FRF22</t>
  </si>
  <si>
    <t>Marne</t>
  </si>
  <si>
    <t>FRF23</t>
  </si>
  <si>
    <t>Haute-Marne</t>
  </si>
  <si>
    <t>FRF24</t>
  </si>
  <si>
    <t xml:space="preserve">Meurthe-et-Moselle </t>
  </si>
  <si>
    <t>FRF3</t>
  </si>
  <si>
    <t>FRF31</t>
  </si>
  <si>
    <t xml:space="preserve">Meuse </t>
  </si>
  <si>
    <t>FRF32</t>
  </si>
  <si>
    <t>Moselle</t>
  </si>
  <si>
    <t>FRF33</t>
  </si>
  <si>
    <t>Vosges</t>
  </si>
  <si>
    <t>FRF34</t>
  </si>
  <si>
    <t>Loire-Atlantique</t>
  </si>
  <si>
    <t>FRG</t>
  </si>
  <si>
    <t>FRG0</t>
  </si>
  <si>
    <t>FRG01</t>
  </si>
  <si>
    <t>Maine-et-Loire</t>
  </si>
  <si>
    <t>FRG02</t>
  </si>
  <si>
    <t>Mayenne</t>
  </si>
  <si>
    <t>FRG03</t>
  </si>
  <si>
    <t>Sarthe</t>
  </si>
  <si>
    <t>FRG04</t>
  </si>
  <si>
    <t>Vendée</t>
  </si>
  <si>
    <t>FRG05</t>
  </si>
  <si>
    <t>Côtes-d’Armor</t>
  </si>
  <si>
    <t>FRH</t>
  </si>
  <si>
    <t>FRH0</t>
  </si>
  <si>
    <t>FRH01</t>
  </si>
  <si>
    <t>Finistère</t>
  </si>
  <si>
    <t>FRH02</t>
  </si>
  <si>
    <t>Ille-et-Vilaine</t>
  </si>
  <si>
    <t>FRH03</t>
  </si>
  <si>
    <t>Morbihan</t>
  </si>
  <si>
    <t>FRH04</t>
  </si>
  <si>
    <t>Dordogne</t>
  </si>
  <si>
    <t>FRI</t>
  </si>
  <si>
    <t>FRI1</t>
  </si>
  <si>
    <t>FRI11</t>
  </si>
  <si>
    <t>Gironde</t>
  </si>
  <si>
    <t>FRI12</t>
  </si>
  <si>
    <t>Landes</t>
  </si>
  <si>
    <t>FRI13</t>
  </si>
  <si>
    <t>Lot-et-Garonne</t>
  </si>
  <si>
    <t>FRI14</t>
  </si>
  <si>
    <t>Pyrénées-Atlantiques</t>
  </si>
  <si>
    <t>FRI15</t>
  </si>
  <si>
    <t>Corrèze</t>
  </si>
  <si>
    <t>FRI2</t>
  </si>
  <si>
    <t>FRI21</t>
  </si>
  <si>
    <t>Creuse</t>
  </si>
  <si>
    <t>FRI22</t>
  </si>
  <si>
    <t>Haute-Vienne</t>
  </si>
  <si>
    <t>FRI23</t>
  </si>
  <si>
    <t>Charente</t>
  </si>
  <si>
    <t>FRI3</t>
  </si>
  <si>
    <t>FRI31</t>
  </si>
  <si>
    <t>Charente-Maritime</t>
  </si>
  <si>
    <t>FRI32</t>
  </si>
  <si>
    <t>Deux-Sèvres</t>
  </si>
  <si>
    <t>FRI33</t>
  </si>
  <si>
    <t>Vienne</t>
  </si>
  <si>
    <t>FRI34</t>
  </si>
  <si>
    <t>Aude</t>
  </si>
  <si>
    <t>FRJ</t>
  </si>
  <si>
    <t>FRJ1</t>
  </si>
  <si>
    <t>FRJ11</t>
  </si>
  <si>
    <t>Gard</t>
  </si>
  <si>
    <t>FRJ12</t>
  </si>
  <si>
    <t>Hérault</t>
  </si>
  <si>
    <t>FRJ13</t>
  </si>
  <si>
    <t>Lozère</t>
  </si>
  <si>
    <t>FRJ14</t>
  </si>
  <si>
    <t>Pyrénées-Orientales</t>
  </si>
  <si>
    <t>FRJ15</t>
  </si>
  <si>
    <t>Ariège</t>
  </si>
  <si>
    <t>FRJ2</t>
  </si>
  <si>
    <t>FRJ21</t>
  </si>
  <si>
    <t>Aveyron</t>
  </si>
  <si>
    <t>FRJ22</t>
  </si>
  <si>
    <t>Haute-Garonne</t>
  </si>
  <si>
    <t>FRJ23</t>
  </si>
  <si>
    <t>Gers</t>
  </si>
  <si>
    <t>FRJ24</t>
  </si>
  <si>
    <t>Lot</t>
  </si>
  <si>
    <t>FRJ25</t>
  </si>
  <si>
    <t xml:space="preserve">Hautes-Pyrénées </t>
  </si>
  <si>
    <t>FRJ26</t>
  </si>
  <si>
    <t>Tarn</t>
  </si>
  <si>
    <t>FRJ27</t>
  </si>
  <si>
    <t>Tarn-et-Garonne</t>
  </si>
  <si>
    <t>FRJ28</t>
  </si>
  <si>
    <t>Allier</t>
  </si>
  <si>
    <t>FRK</t>
  </si>
  <si>
    <t>FRK1</t>
  </si>
  <si>
    <t>FRK11</t>
  </si>
  <si>
    <t>Cantal</t>
  </si>
  <si>
    <t>FRK12</t>
  </si>
  <si>
    <t>Haute-Loire</t>
  </si>
  <si>
    <t>FRK13</t>
  </si>
  <si>
    <t>Puy-de-Dôme</t>
  </si>
  <si>
    <t>FRK14</t>
  </si>
  <si>
    <t>Ain</t>
  </si>
  <si>
    <t>FRK2</t>
  </si>
  <si>
    <t>FRK21</t>
  </si>
  <si>
    <t>Ardèche</t>
  </si>
  <si>
    <t>FRK22</t>
  </si>
  <si>
    <t>Drôme</t>
  </si>
  <si>
    <t>FRK23</t>
  </si>
  <si>
    <t>Isère</t>
  </si>
  <si>
    <t>FRK24</t>
  </si>
  <si>
    <t>Loire</t>
  </si>
  <si>
    <t>FRK25</t>
  </si>
  <si>
    <t>Rhône</t>
  </si>
  <si>
    <t>FRK26</t>
  </si>
  <si>
    <t>Savoie</t>
  </si>
  <si>
    <t>FRK27</t>
  </si>
  <si>
    <t>Haute-Savoie</t>
  </si>
  <si>
    <t>FRK28</t>
  </si>
  <si>
    <t>Alpes-de-Haute-Provence</t>
  </si>
  <si>
    <t>FRL</t>
  </si>
  <si>
    <t>FRL0</t>
  </si>
  <si>
    <t>FRL01</t>
  </si>
  <si>
    <t xml:space="preserve">Hautes-Alpes </t>
  </si>
  <si>
    <t>FRL02</t>
  </si>
  <si>
    <t>Alpes-Maritimes</t>
  </si>
  <si>
    <t>FRL03</t>
  </si>
  <si>
    <t>Bouches-du-Rhône</t>
  </si>
  <si>
    <t>FRL04</t>
  </si>
  <si>
    <t>Var</t>
  </si>
  <si>
    <t>FRL05</t>
  </si>
  <si>
    <t>Vaucluse</t>
  </si>
  <si>
    <t>FRL06</t>
  </si>
  <si>
    <t>Corse-du-Sud</t>
  </si>
  <si>
    <t>FRM</t>
  </si>
  <si>
    <t>FRM0</t>
  </si>
  <si>
    <t>FRM01</t>
  </si>
  <si>
    <t>Haute-Corse</t>
  </si>
  <si>
    <t>FRM02</t>
  </si>
  <si>
    <t>Guadeloupe</t>
  </si>
  <si>
    <t>FRY</t>
  </si>
  <si>
    <t>FRY1</t>
  </si>
  <si>
    <t>FRY10</t>
  </si>
  <si>
    <t xml:space="preserve">Martinique </t>
  </si>
  <si>
    <t>FRY2</t>
  </si>
  <si>
    <t>FRY20</t>
  </si>
  <si>
    <t>Guyane</t>
  </si>
  <si>
    <t>FRY3</t>
  </si>
  <si>
    <t>FRY30</t>
  </si>
  <si>
    <t>La Réunion</t>
  </si>
  <si>
    <t>FRY4</t>
  </si>
  <si>
    <t>FRY40</t>
  </si>
  <si>
    <t xml:space="preserve">Mayotte </t>
  </si>
  <si>
    <t>FRY5</t>
  </si>
  <si>
    <t>FRY50</t>
  </si>
  <si>
    <t>Primorsko-goranska županija</t>
  </si>
  <si>
    <t>HR</t>
  </si>
  <si>
    <t>HR0</t>
  </si>
  <si>
    <t>HR03</t>
  </si>
  <si>
    <t>HR031</t>
  </si>
  <si>
    <t>Ličko-senjska županija</t>
  </si>
  <si>
    <t>HR032</t>
  </si>
  <si>
    <t>Zadarska županija</t>
  </si>
  <si>
    <t>HR033</t>
  </si>
  <si>
    <t>Šibensko-kninska županija</t>
  </si>
  <si>
    <t>HR034</t>
  </si>
  <si>
    <t>Splitsko-dalmatinska županija</t>
  </si>
  <si>
    <t>HR035</t>
  </si>
  <si>
    <t>Istarska županija</t>
  </si>
  <si>
    <t>HR036</t>
  </si>
  <si>
    <t>Dubrovačko-neretvanska županija</t>
  </si>
  <si>
    <t>HR037</t>
  </si>
  <si>
    <t>Grad Zagreb</t>
  </si>
  <si>
    <t>HR04</t>
  </si>
  <si>
    <t>HR041</t>
  </si>
  <si>
    <t>Zagrebačka županija</t>
  </si>
  <si>
    <t>HR042</t>
  </si>
  <si>
    <t>Krapinsko-zagorska županija</t>
  </si>
  <si>
    <t>HR043</t>
  </si>
  <si>
    <t>Varaždinska županija</t>
  </si>
  <si>
    <t>HR044</t>
  </si>
  <si>
    <t>Koprivničko-križevačka županija</t>
  </si>
  <si>
    <t>HR045</t>
  </si>
  <si>
    <t>Međimurska županija</t>
  </si>
  <si>
    <t>HR046</t>
  </si>
  <si>
    <t>Bjelovarsko-bilogorska županija</t>
  </si>
  <si>
    <t>HR047</t>
  </si>
  <si>
    <t>Virovitičko-podravska županija</t>
  </si>
  <si>
    <t>HR048</t>
  </si>
  <si>
    <t>Požeško-slavonska županija</t>
  </si>
  <si>
    <t>HR049</t>
  </si>
  <si>
    <t>Brodsko-posavska županija</t>
  </si>
  <si>
    <t>HR04A</t>
  </si>
  <si>
    <t>Osječko-baranjska županija</t>
  </si>
  <si>
    <t>HR04B</t>
  </si>
  <si>
    <t>Vukovarsko-srijemska županija</t>
  </si>
  <si>
    <t>HR04C</t>
  </si>
  <si>
    <t>Karlovačka županija</t>
  </si>
  <si>
    <t>HR04D</t>
  </si>
  <si>
    <t>Sisačko-moslavačka županija</t>
  </si>
  <si>
    <t>HR04E</t>
  </si>
  <si>
    <t>Budapest</t>
  </si>
  <si>
    <t>HU</t>
  </si>
  <si>
    <t>HU1</t>
  </si>
  <si>
    <t>HU11</t>
  </si>
  <si>
    <t>HU110</t>
  </si>
  <si>
    <t>Pest</t>
  </si>
  <si>
    <t>HU12</t>
  </si>
  <si>
    <t>HU120</t>
  </si>
  <si>
    <t>Fejér</t>
  </si>
  <si>
    <t>HU2</t>
  </si>
  <si>
    <t>HU21</t>
  </si>
  <si>
    <t>HU211</t>
  </si>
  <si>
    <t>Komárom-Esztergom</t>
  </si>
  <si>
    <t>HU212</t>
  </si>
  <si>
    <t>Veszprém</t>
  </si>
  <si>
    <t>HU213</t>
  </si>
  <si>
    <t>Győr-Moson-Sopron</t>
  </si>
  <si>
    <t>HU22</t>
  </si>
  <si>
    <t>HU221</t>
  </si>
  <si>
    <t>Vas</t>
  </si>
  <si>
    <t>HU222</t>
  </si>
  <si>
    <t>Zala</t>
  </si>
  <si>
    <t>HU223</t>
  </si>
  <si>
    <t>Baranya</t>
  </si>
  <si>
    <t>HU23</t>
  </si>
  <si>
    <t>HU231</t>
  </si>
  <si>
    <t>Somogy</t>
  </si>
  <si>
    <t>HU232</t>
  </si>
  <si>
    <t>Tolna</t>
  </si>
  <si>
    <t>HU233</t>
  </si>
  <si>
    <t>Borsod-Abaúj-Zemplén</t>
  </si>
  <si>
    <t>HU3</t>
  </si>
  <si>
    <t>HU31</t>
  </si>
  <si>
    <t>HU311</t>
  </si>
  <si>
    <t>Heves</t>
  </si>
  <si>
    <t>HU312</t>
  </si>
  <si>
    <t>Nógrád</t>
  </si>
  <si>
    <t>HU313</t>
  </si>
  <si>
    <t>Hajdú-Bihar</t>
  </si>
  <si>
    <t>HU32</t>
  </si>
  <si>
    <t>HU321</t>
  </si>
  <si>
    <t>Jász-Nagykun-Szolnok</t>
  </si>
  <si>
    <t>HU322</t>
  </si>
  <si>
    <t>Szabolcs-Szatmár-Bereg</t>
  </si>
  <si>
    <t>HU323</t>
  </si>
  <si>
    <t>Bács-Kiskun</t>
  </si>
  <si>
    <t>HU33</t>
  </si>
  <si>
    <t>HU331</t>
  </si>
  <si>
    <t>Békés</t>
  </si>
  <si>
    <t>HU332</t>
  </si>
  <si>
    <t>Csongrád</t>
  </si>
  <si>
    <t>HU333</t>
  </si>
  <si>
    <t>Border</t>
  </si>
  <si>
    <t>IE</t>
  </si>
  <si>
    <t>IE0</t>
  </si>
  <si>
    <t>IE04</t>
  </si>
  <si>
    <t>IE041</t>
  </si>
  <si>
    <t>West</t>
  </si>
  <si>
    <t>IE042</t>
  </si>
  <si>
    <t xml:space="preserve">Mid-West </t>
  </si>
  <si>
    <t>IE05</t>
  </si>
  <si>
    <t>IE051</t>
  </si>
  <si>
    <t xml:space="preserve">South-East </t>
  </si>
  <si>
    <t>IE052</t>
  </si>
  <si>
    <t xml:space="preserve">South-West </t>
  </si>
  <si>
    <t>IE053</t>
  </si>
  <si>
    <t>Dublin</t>
  </si>
  <si>
    <t>IE06</t>
  </si>
  <si>
    <t>IE061</t>
  </si>
  <si>
    <t>Mid-East</t>
  </si>
  <si>
    <t>IE062</t>
  </si>
  <si>
    <t>Midland</t>
  </si>
  <si>
    <t>IE063</t>
  </si>
  <si>
    <t>Höfuðborgarsvæði</t>
  </si>
  <si>
    <t>IS</t>
  </si>
  <si>
    <t>IS0</t>
  </si>
  <si>
    <t>IS00</t>
  </si>
  <si>
    <t>IS001</t>
  </si>
  <si>
    <t>Landsbyggð</t>
  </si>
  <si>
    <t>IS002</t>
  </si>
  <si>
    <t>Torino</t>
  </si>
  <si>
    <t>IT</t>
  </si>
  <si>
    <t>ITC</t>
  </si>
  <si>
    <t>ITC1</t>
  </si>
  <si>
    <t>ITC11</t>
  </si>
  <si>
    <t>Vercelli</t>
  </si>
  <si>
    <t>ITC12</t>
  </si>
  <si>
    <t>Biella</t>
  </si>
  <si>
    <t>ITC13</t>
  </si>
  <si>
    <t>Verbano-Cusio-Ossola</t>
  </si>
  <si>
    <t>ITC14</t>
  </si>
  <si>
    <t>Novara</t>
  </si>
  <si>
    <t>ITC15</t>
  </si>
  <si>
    <t>Cuneo</t>
  </si>
  <si>
    <t>ITC16</t>
  </si>
  <si>
    <t>Asti</t>
  </si>
  <si>
    <t>ITC17</t>
  </si>
  <si>
    <t>Alessandria</t>
  </si>
  <si>
    <t>ITC18</t>
  </si>
  <si>
    <t>Valle d'Aosta/Vallée d'Aoste</t>
  </si>
  <si>
    <t>ITC2</t>
  </si>
  <si>
    <t>ITC20</t>
  </si>
  <si>
    <t>Imperia</t>
  </si>
  <si>
    <t>ITC3</t>
  </si>
  <si>
    <t>ITC31</t>
  </si>
  <si>
    <t>Savona</t>
  </si>
  <si>
    <t>ITC32</t>
  </si>
  <si>
    <t>Genova</t>
  </si>
  <si>
    <t>ITC33</t>
  </si>
  <si>
    <t>La Spezia</t>
  </si>
  <si>
    <t>ITC34</t>
  </si>
  <si>
    <t>Varese</t>
  </si>
  <si>
    <t>ITC4</t>
  </si>
  <si>
    <t>ITC41</t>
  </si>
  <si>
    <t>Como</t>
  </si>
  <si>
    <t>ITC42</t>
  </si>
  <si>
    <t>Lecco</t>
  </si>
  <si>
    <t>ITC43</t>
  </si>
  <si>
    <t>Sondrio</t>
  </si>
  <si>
    <t>ITC44</t>
  </si>
  <si>
    <t>Bergamo</t>
  </si>
  <si>
    <t>ITC46</t>
  </si>
  <si>
    <t>Brescia</t>
  </si>
  <si>
    <t>ITC47</t>
  </si>
  <si>
    <t>Pavia</t>
  </si>
  <si>
    <t>ITC48</t>
  </si>
  <si>
    <t>Lodi</t>
  </si>
  <si>
    <t>ITC49</t>
  </si>
  <si>
    <t>Cremona</t>
  </si>
  <si>
    <t>ITC4A</t>
  </si>
  <si>
    <t>Mantova</t>
  </si>
  <si>
    <t>ITC4B</t>
  </si>
  <si>
    <t>Milano</t>
  </si>
  <si>
    <t>ITC4C</t>
  </si>
  <si>
    <t>Monza e della Brianza</t>
  </si>
  <si>
    <t>ITC4D</t>
  </si>
  <si>
    <t>L'Aquila</t>
  </si>
  <si>
    <t>ITF</t>
  </si>
  <si>
    <t>ITF1</t>
  </si>
  <si>
    <t>ITF11</t>
  </si>
  <si>
    <t>Teramo</t>
  </si>
  <si>
    <t>ITF12</t>
  </si>
  <si>
    <t>Pescara</t>
  </si>
  <si>
    <t>ITF13</t>
  </si>
  <si>
    <t>Chieti</t>
  </si>
  <si>
    <t>ITF14</t>
  </si>
  <si>
    <t>Isernia</t>
  </si>
  <si>
    <t>ITF2</t>
  </si>
  <si>
    <t>ITF21</t>
  </si>
  <si>
    <t>Campobasso</t>
  </si>
  <si>
    <t>ITF22</t>
  </si>
  <si>
    <t>Caserta</t>
  </si>
  <si>
    <t>ITF3</t>
  </si>
  <si>
    <t>ITF31</t>
  </si>
  <si>
    <t>Benevento</t>
  </si>
  <si>
    <t>ITF32</t>
  </si>
  <si>
    <t>Napoli</t>
  </si>
  <si>
    <t>ITF33</t>
  </si>
  <si>
    <t>Avellino</t>
  </si>
  <si>
    <t>ITF34</t>
  </si>
  <si>
    <t>Salerno</t>
  </si>
  <si>
    <t>ITF35</t>
  </si>
  <si>
    <t>Taranto</t>
  </si>
  <si>
    <t>ITF4</t>
  </si>
  <si>
    <t>ITF43</t>
  </si>
  <si>
    <t>Brindisi</t>
  </si>
  <si>
    <t>ITF44</t>
  </si>
  <si>
    <t>Lecce</t>
  </si>
  <si>
    <t>ITF45</t>
  </si>
  <si>
    <t>Foggia</t>
  </si>
  <si>
    <t>ITF46</t>
  </si>
  <si>
    <t>Bari</t>
  </si>
  <si>
    <t>ITF47</t>
  </si>
  <si>
    <t>Barletta-Andria-Trani</t>
  </si>
  <si>
    <t>ITF48</t>
  </si>
  <si>
    <t>Potenza</t>
  </si>
  <si>
    <t>ITF5</t>
  </si>
  <si>
    <t>ITF51</t>
  </si>
  <si>
    <t>Matera</t>
  </si>
  <si>
    <t>ITF52</t>
  </si>
  <si>
    <t>Cosenza</t>
  </si>
  <si>
    <t>ITF6</t>
  </si>
  <si>
    <t>ITF61</t>
  </si>
  <si>
    <t>Crotone</t>
  </si>
  <si>
    <t>ITF62</t>
  </si>
  <si>
    <t>Catanzaro</t>
  </si>
  <si>
    <t>ITF63</t>
  </si>
  <si>
    <t>Vibo Valentia</t>
  </si>
  <si>
    <t>ITF64</t>
  </si>
  <si>
    <t>Reggio di Calabria</t>
  </si>
  <si>
    <t>ITF65</t>
  </si>
  <si>
    <t>Trapani</t>
  </si>
  <si>
    <t>ITG</t>
  </si>
  <si>
    <t>ITG1</t>
  </si>
  <si>
    <t>ITG11</t>
  </si>
  <si>
    <t>Palermo</t>
  </si>
  <si>
    <t>ITG12</t>
  </si>
  <si>
    <t>Messina</t>
  </si>
  <si>
    <t>ITG13</t>
  </si>
  <si>
    <t>Agrigento</t>
  </si>
  <si>
    <t>ITG14</t>
  </si>
  <si>
    <t>Caltanissetta</t>
  </si>
  <si>
    <t>ITG15</t>
  </si>
  <si>
    <t>Enna</t>
  </si>
  <si>
    <t>ITG16</t>
  </si>
  <si>
    <t>Catania</t>
  </si>
  <si>
    <t>ITG17</t>
  </si>
  <si>
    <t>Ragusa</t>
  </si>
  <si>
    <t>ITG18</t>
  </si>
  <si>
    <t>Siracusa</t>
  </si>
  <si>
    <t>ITG19</t>
  </si>
  <si>
    <t>Sassari</t>
  </si>
  <si>
    <t>ITG2</t>
  </si>
  <si>
    <t>ITG25</t>
  </si>
  <si>
    <t>Nuoro</t>
  </si>
  <si>
    <t>ITG26</t>
  </si>
  <si>
    <t>Cagliari</t>
  </si>
  <si>
    <t>ITG27</t>
  </si>
  <si>
    <t>Oristano</t>
  </si>
  <si>
    <t>ITG28</t>
  </si>
  <si>
    <t>Olbia-Tempio</t>
  </si>
  <si>
    <t>ITG29</t>
  </si>
  <si>
    <t>Ogliastra</t>
  </si>
  <si>
    <t>ITG2A</t>
  </si>
  <si>
    <t>Medio Campidano</t>
  </si>
  <si>
    <t>ITG2B</t>
  </si>
  <si>
    <t>Carbonia-Iglesias</t>
  </si>
  <si>
    <t>ITG2C</t>
  </si>
  <si>
    <t>Bolzano-Bozen</t>
  </si>
  <si>
    <t>ITH</t>
  </si>
  <si>
    <t>ITH1</t>
  </si>
  <si>
    <t>ITH10</t>
  </si>
  <si>
    <t>Trento</t>
  </si>
  <si>
    <t>ITH2</t>
  </si>
  <si>
    <t>ITH20</t>
  </si>
  <si>
    <t>Verona</t>
  </si>
  <si>
    <t>ITH3</t>
  </si>
  <si>
    <t>ITH31</t>
  </si>
  <si>
    <t>Vicenza</t>
  </si>
  <si>
    <t>ITH32</t>
  </si>
  <si>
    <t>Belluno</t>
  </si>
  <si>
    <t>ITH33</t>
  </si>
  <si>
    <t>Treviso</t>
  </si>
  <si>
    <t>ITH34</t>
  </si>
  <si>
    <t>Venezia</t>
  </si>
  <si>
    <t>ITH35</t>
  </si>
  <si>
    <t>Padova</t>
  </si>
  <si>
    <t>ITH36</t>
  </si>
  <si>
    <t>Rovigo</t>
  </si>
  <si>
    <t>ITH37</t>
  </si>
  <si>
    <t>Pordenone</t>
  </si>
  <si>
    <t>ITH4</t>
  </si>
  <si>
    <t>ITH41</t>
  </si>
  <si>
    <t>Udine</t>
  </si>
  <si>
    <t>ITH42</t>
  </si>
  <si>
    <t>Gorizia</t>
  </si>
  <si>
    <t>ITH43</t>
  </si>
  <si>
    <t>Trieste</t>
  </si>
  <si>
    <t>ITH44</t>
  </si>
  <si>
    <t>Piacenza</t>
  </si>
  <si>
    <t>ITH5</t>
  </si>
  <si>
    <t>ITH51</t>
  </si>
  <si>
    <t>Parma</t>
  </si>
  <si>
    <t>ITH52</t>
  </si>
  <si>
    <t>Reggio nell'Emilia</t>
  </si>
  <si>
    <t>ITH53</t>
  </si>
  <si>
    <t>Modena</t>
  </si>
  <si>
    <t>ITH54</t>
  </si>
  <si>
    <t>Bologna</t>
  </si>
  <si>
    <t>ITH55</t>
  </si>
  <si>
    <t>Ferrara</t>
  </si>
  <si>
    <t>ITH56</t>
  </si>
  <si>
    <t>Ravenna</t>
  </si>
  <si>
    <t>ITH57</t>
  </si>
  <si>
    <t>Forlì-Cesena</t>
  </si>
  <si>
    <t>ITH58</t>
  </si>
  <si>
    <t>Rimini</t>
  </si>
  <si>
    <t>ITH59</t>
  </si>
  <si>
    <t>Massa-Carrara</t>
  </si>
  <si>
    <t>ITI</t>
  </si>
  <si>
    <t>ITI1</t>
  </si>
  <si>
    <t>ITI11</t>
  </si>
  <si>
    <t>Lucca</t>
  </si>
  <si>
    <t>ITI12</t>
  </si>
  <si>
    <t>Pistoia</t>
  </si>
  <si>
    <t>ITI13</t>
  </si>
  <si>
    <t>Firenze</t>
  </si>
  <si>
    <t>ITI14</t>
  </si>
  <si>
    <t>Prato</t>
  </si>
  <si>
    <t>ITI15</t>
  </si>
  <si>
    <t>Livorno</t>
  </si>
  <si>
    <t>ITI16</t>
  </si>
  <si>
    <t>Pisa</t>
  </si>
  <si>
    <t>ITI17</t>
  </si>
  <si>
    <t>Arezzo</t>
  </si>
  <si>
    <t>ITI18</t>
  </si>
  <si>
    <t>Siena</t>
  </si>
  <si>
    <t>ITI19</t>
  </si>
  <si>
    <t>Grosseto</t>
  </si>
  <si>
    <t>ITI1A</t>
  </si>
  <si>
    <t>Perugia</t>
  </si>
  <si>
    <t>ITI2</t>
  </si>
  <si>
    <t>ITI21</t>
  </si>
  <si>
    <t>Terni</t>
  </si>
  <si>
    <t>ITI22</t>
  </si>
  <si>
    <t>Pesaro e Urbino</t>
  </si>
  <si>
    <t>ITI3</t>
  </si>
  <si>
    <t>ITI31</t>
  </si>
  <si>
    <t>Ancona</t>
  </si>
  <si>
    <t>ITI32</t>
  </si>
  <si>
    <t>Macerata</t>
  </si>
  <si>
    <t>ITI33</t>
  </si>
  <si>
    <t>Ascoli Piceno</t>
  </si>
  <si>
    <t>ITI34</t>
  </si>
  <si>
    <t>Fermo</t>
  </si>
  <si>
    <t>ITI35</t>
  </si>
  <si>
    <t>Viterbo</t>
  </si>
  <si>
    <t>ITI4</t>
  </si>
  <si>
    <t>ITI41</t>
  </si>
  <si>
    <t>Rieti</t>
  </si>
  <si>
    <t>ITI42</t>
  </si>
  <si>
    <t>Roma</t>
  </si>
  <si>
    <t>ITI43</t>
  </si>
  <si>
    <t>Latina</t>
  </si>
  <si>
    <t>ITI44</t>
  </si>
  <si>
    <t>Frosinone</t>
  </si>
  <si>
    <t>ITI45</t>
  </si>
  <si>
    <t>Liechtenstein</t>
  </si>
  <si>
    <t>LI</t>
  </si>
  <si>
    <t>LI0</t>
  </si>
  <si>
    <t>LI00</t>
  </si>
  <si>
    <t>LI000</t>
  </si>
  <si>
    <t>Vilniaus apskritis</t>
  </si>
  <si>
    <t>LT</t>
  </si>
  <si>
    <t>LT0</t>
  </si>
  <si>
    <t>LT01</t>
  </si>
  <si>
    <t>LT011</t>
  </si>
  <si>
    <t>Alytaus apskritis</t>
  </si>
  <si>
    <t>LT02</t>
  </si>
  <si>
    <t>LT021</t>
  </si>
  <si>
    <t>Kauno apskritis</t>
  </si>
  <si>
    <t>LT022</t>
  </si>
  <si>
    <t>Klaipėdos apskritis</t>
  </si>
  <si>
    <t>LT023</t>
  </si>
  <si>
    <t>Marijampolės apskritis</t>
  </si>
  <si>
    <t>LT024</t>
  </si>
  <si>
    <t>Panevėžio apskritis</t>
  </si>
  <si>
    <t>LT025</t>
  </si>
  <si>
    <t>Šiaulių apskritis</t>
  </si>
  <si>
    <t>LT026</t>
  </si>
  <si>
    <t>Tauragės apskritis</t>
  </si>
  <si>
    <t>LT027</t>
  </si>
  <si>
    <t>Telšių apskritis</t>
  </si>
  <si>
    <t>LT028</t>
  </si>
  <si>
    <t>Utenos apskritis</t>
  </si>
  <si>
    <t>LT029</t>
  </si>
  <si>
    <t>Luxembourg</t>
  </si>
  <si>
    <t>LU</t>
  </si>
  <si>
    <t>LU0</t>
  </si>
  <si>
    <t>LU00</t>
  </si>
  <si>
    <t>LU000</t>
  </si>
  <si>
    <t>Kurzeme</t>
  </si>
  <si>
    <t>LV</t>
  </si>
  <si>
    <t>LV0</t>
  </si>
  <si>
    <t>LV00</t>
  </si>
  <si>
    <t>LV003</t>
  </si>
  <si>
    <t>Latgale</t>
  </si>
  <si>
    <t>LV005</t>
  </si>
  <si>
    <t>Rīga</t>
  </si>
  <si>
    <t>LV006</t>
  </si>
  <si>
    <t>Pierīga</t>
  </si>
  <si>
    <t>LV007</t>
  </si>
  <si>
    <t>Vidzeme</t>
  </si>
  <si>
    <t>LV008</t>
  </si>
  <si>
    <t>Zemgale</t>
  </si>
  <si>
    <t>LV009</t>
  </si>
  <si>
    <t>Црна Гора</t>
  </si>
  <si>
    <t>ME</t>
  </si>
  <si>
    <t>ME0</t>
  </si>
  <si>
    <t>ME00</t>
  </si>
  <si>
    <t>ME000</t>
  </si>
  <si>
    <t>Вардарски</t>
  </si>
  <si>
    <t>MK</t>
  </si>
  <si>
    <t>MK0</t>
  </si>
  <si>
    <t>MK00</t>
  </si>
  <si>
    <t>MK001</t>
  </si>
  <si>
    <t>Источен</t>
  </si>
  <si>
    <t>MK002</t>
  </si>
  <si>
    <t>Југозападен</t>
  </si>
  <si>
    <t>MK003</t>
  </si>
  <si>
    <t>Југоисточен</t>
  </si>
  <si>
    <t>MK004</t>
  </si>
  <si>
    <t>Пелагониски</t>
  </si>
  <si>
    <t>MK005</t>
  </si>
  <si>
    <t>Полошки</t>
  </si>
  <si>
    <t>MK006</t>
  </si>
  <si>
    <t>Североисточен</t>
  </si>
  <si>
    <t>MK007</t>
  </si>
  <si>
    <t>Скопски</t>
  </si>
  <si>
    <t>MK008</t>
  </si>
  <si>
    <t>Malta</t>
  </si>
  <si>
    <t>MT</t>
  </si>
  <si>
    <t>MT0</t>
  </si>
  <si>
    <t>MT00</t>
  </si>
  <si>
    <t>MT001</t>
  </si>
  <si>
    <t>Gozo and Comino/Għawdex u Kemmuna</t>
  </si>
  <si>
    <t>MT002</t>
  </si>
  <si>
    <t>Oost-Groningen</t>
  </si>
  <si>
    <t>NL</t>
  </si>
  <si>
    <t>NL1</t>
  </si>
  <si>
    <t>NL11</t>
  </si>
  <si>
    <t>NL111</t>
  </si>
  <si>
    <t>Delfzijl en omgeving</t>
  </si>
  <si>
    <t>NL112</t>
  </si>
  <si>
    <t>Overig Groningen</t>
  </si>
  <si>
    <t>NL113</t>
  </si>
  <si>
    <t>Noord-Friesland</t>
  </si>
  <si>
    <t>NL12</t>
  </si>
  <si>
    <t>NL124</t>
  </si>
  <si>
    <t>Zuidwest-Friesland</t>
  </si>
  <si>
    <t>NL125</t>
  </si>
  <si>
    <t>Zuidoost-Friesland</t>
  </si>
  <si>
    <t>NL126</t>
  </si>
  <si>
    <t>Noord-Drenthe</t>
  </si>
  <si>
    <t>NL13</t>
  </si>
  <si>
    <t>NL131</t>
  </si>
  <si>
    <t>Zuidoost-Drenthe</t>
  </si>
  <si>
    <t>NL132</t>
  </si>
  <si>
    <t>Zuidwest-Drenthe</t>
  </si>
  <si>
    <t>NL133</t>
  </si>
  <si>
    <t>Noord-Overijssel</t>
  </si>
  <si>
    <t>NL2</t>
  </si>
  <si>
    <t>NL21</t>
  </si>
  <si>
    <t>NL211</t>
  </si>
  <si>
    <t>Zuidwest-Overijssel</t>
  </si>
  <si>
    <t>NL212</t>
  </si>
  <si>
    <t>Twente</t>
  </si>
  <si>
    <t>NL213</t>
  </si>
  <si>
    <t>Veluwe</t>
  </si>
  <si>
    <t>NL22</t>
  </si>
  <si>
    <t>NL221</t>
  </si>
  <si>
    <t>Zuidwest-Gelderland</t>
  </si>
  <si>
    <t>NL224</t>
  </si>
  <si>
    <t>Achterhoek</t>
  </si>
  <si>
    <t>NL225</t>
  </si>
  <si>
    <t>Arnhem/Nijmegen</t>
  </si>
  <si>
    <t>NL226</t>
  </si>
  <si>
    <t>Flevoland</t>
  </si>
  <si>
    <t>NL23</t>
  </si>
  <si>
    <t>NL230</t>
  </si>
  <si>
    <t>Utrecht</t>
  </si>
  <si>
    <t>NL3</t>
  </si>
  <si>
    <t>NL31</t>
  </si>
  <si>
    <t>NL310</t>
  </si>
  <si>
    <t>Kop van Noord-Holland</t>
  </si>
  <si>
    <t>NL32</t>
  </si>
  <si>
    <t>NL321</t>
  </si>
  <si>
    <t>IJmond</t>
  </si>
  <si>
    <t>NL323</t>
  </si>
  <si>
    <t>Agglomeratie Haarlem</t>
  </si>
  <si>
    <t>NL324</t>
  </si>
  <si>
    <t>Zaanstreek</t>
  </si>
  <si>
    <t>NL325</t>
  </si>
  <si>
    <t>Het Gooi en Vechtstreek</t>
  </si>
  <si>
    <t>NL327</t>
  </si>
  <si>
    <t>Alkmaar en omgeving</t>
  </si>
  <si>
    <t>NL328</t>
  </si>
  <si>
    <t>Groot-Amsterdam</t>
  </si>
  <si>
    <t>NL329</t>
  </si>
  <si>
    <t>Agglomeratie's-Gravenhage</t>
  </si>
  <si>
    <t>NL33</t>
  </si>
  <si>
    <t>NL332</t>
  </si>
  <si>
    <t>Delft en Westland</t>
  </si>
  <si>
    <t>NL333</t>
  </si>
  <si>
    <t>Agglomeratie Leiden en Bollenstreek</t>
  </si>
  <si>
    <t>NL337</t>
  </si>
  <si>
    <t>Zuidoost-Zuid-Holland</t>
  </si>
  <si>
    <t>NL33A</t>
  </si>
  <si>
    <t>Oost-Zuid-Holland</t>
  </si>
  <si>
    <t>NL33B</t>
  </si>
  <si>
    <t>Groot-Rijnmond</t>
  </si>
  <si>
    <t>NL33C</t>
  </si>
  <si>
    <t>Zeeuwsch-Vlaanderen</t>
  </si>
  <si>
    <t>NL34</t>
  </si>
  <si>
    <t>NL341</t>
  </si>
  <si>
    <t>Overig Zeeland</t>
  </si>
  <si>
    <t>NL342</t>
  </si>
  <si>
    <t>West-Noord-Brabant</t>
  </si>
  <si>
    <t>NL4</t>
  </si>
  <si>
    <t>NL41</t>
  </si>
  <si>
    <t>NL411</t>
  </si>
  <si>
    <t>Midden-Noord-Brabant</t>
  </si>
  <si>
    <t>NL412</t>
  </si>
  <si>
    <t>Noordoost-Noord-Brabant</t>
  </si>
  <si>
    <t>NL413</t>
  </si>
  <si>
    <t>Zuidoost-Noord-Brabant</t>
  </si>
  <si>
    <t>NL414</t>
  </si>
  <si>
    <t>Noord-Limburg</t>
  </si>
  <si>
    <t>NL42</t>
  </si>
  <si>
    <t>NL421</t>
  </si>
  <si>
    <t>Midden-Limburg</t>
  </si>
  <si>
    <t>NL422</t>
  </si>
  <si>
    <t>Zuid-Limburg</t>
  </si>
  <si>
    <t>NL423</t>
  </si>
  <si>
    <t>Oslo</t>
  </si>
  <si>
    <t>NO</t>
  </si>
  <si>
    <t>NO0</t>
  </si>
  <si>
    <t>NO01</t>
  </si>
  <si>
    <t>NO011</t>
  </si>
  <si>
    <t>Akershus</t>
  </si>
  <si>
    <t>NO012</t>
  </si>
  <si>
    <t>Hedmark</t>
  </si>
  <si>
    <t>NO02</t>
  </si>
  <si>
    <t>NO021</t>
  </si>
  <si>
    <t>Oppland</t>
  </si>
  <si>
    <t>NO022</t>
  </si>
  <si>
    <t>Østfold</t>
  </si>
  <si>
    <t>NO03</t>
  </si>
  <si>
    <t>NO031</t>
  </si>
  <si>
    <t>Buskerud</t>
  </si>
  <si>
    <t>NO032</t>
  </si>
  <si>
    <t>Vestfold</t>
  </si>
  <si>
    <t>NO033</t>
  </si>
  <si>
    <t>Telemark</t>
  </si>
  <si>
    <t>NO034</t>
  </si>
  <si>
    <t>Aust-Agder</t>
  </si>
  <si>
    <t>NO04</t>
  </si>
  <si>
    <t>NO041</t>
  </si>
  <si>
    <t>Vest-Agder</t>
  </si>
  <si>
    <t>NO042</t>
  </si>
  <si>
    <t>Rogaland</t>
  </si>
  <si>
    <t>NO043</t>
  </si>
  <si>
    <t>Hordaland</t>
  </si>
  <si>
    <t>NO05</t>
  </si>
  <si>
    <t>NO051</t>
  </si>
  <si>
    <t>Sogn og Fjordane</t>
  </si>
  <si>
    <t>NO052</t>
  </si>
  <si>
    <t>Møre og Romsdal</t>
  </si>
  <si>
    <t>NO053</t>
  </si>
  <si>
    <t>Sør-Trøndelag</t>
  </si>
  <si>
    <t>NO06</t>
  </si>
  <si>
    <t>NO061</t>
  </si>
  <si>
    <t>Nord-Trøndelag</t>
  </si>
  <si>
    <t>NO062</t>
  </si>
  <si>
    <t>Nordland</t>
  </si>
  <si>
    <t>NO07</t>
  </si>
  <si>
    <t>NO071</t>
  </si>
  <si>
    <t>Troms</t>
  </si>
  <si>
    <t>NO072</t>
  </si>
  <si>
    <t>Finnmark</t>
  </si>
  <si>
    <t>NO073</t>
  </si>
  <si>
    <t>Miasto Kraków</t>
  </si>
  <si>
    <t>PL</t>
  </si>
  <si>
    <t>PL2</t>
  </si>
  <si>
    <t>PL21</t>
  </si>
  <si>
    <t>PL213</t>
  </si>
  <si>
    <t>Krakowski</t>
  </si>
  <si>
    <t>PL214</t>
  </si>
  <si>
    <t>Tarnowski</t>
  </si>
  <si>
    <t>PL217</t>
  </si>
  <si>
    <t>Nowosądecki</t>
  </si>
  <si>
    <t>PL218</t>
  </si>
  <si>
    <t>Nowotarski</t>
  </si>
  <si>
    <t>PL219</t>
  </si>
  <si>
    <t>Oświęcimski</t>
  </si>
  <si>
    <t>PL21A</t>
  </si>
  <si>
    <t>Częstochowski</t>
  </si>
  <si>
    <t>PL22</t>
  </si>
  <si>
    <t>PL224</t>
  </si>
  <si>
    <t>Bielski</t>
  </si>
  <si>
    <t>PL225</t>
  </si>
  <si>
    <t>Rybnicki</t>
  </si>
  <si>
    <t>PL227</t>
  </si>
  <si>
    <t>Bytomski</t>
  </si>
  <si>
    <t>PL228</t>
  </si>
  <si>
    <t>Gliwicki</t>
  </si>
  <si>
    <t>PL229</t>
  </si>
  <si>
    <t>Katowicki</t>
  </si>
  <si>
    <t>PL22A</t>
  </si>
  <si>
    <t>Sosnowiecki</t>
  </si>
  <si>
    <t>PL22B</t>
  </si>
  <si>
    <t>Tyski</t>
  </si>
  <si>
    <t>PL22C</t>
  </si>
  <si>
    <t>Pilski</t>
  </si>
  <si>
    <t>PL4</t>
  </si>
  <si>
    <t>PL41</t>
  </si>
  <si>
    <t>PL411</t>
  </si>
  <si>
    <t>Koniński</t>
  </si>
  <si>
    <t>PL414</t>
  </si>
  <si>
    <t>Miasto Poznań</t>
  </si>
  <si>
    <t>PL415</t>
  </si>
  <si>
    <t>Kaliski</t>
  </si>
  <si>
    <t>PL416</t>
  </si>
  <si>
    <t>Leszczyński</t>
  </si>
  <si>
    <t>PL417</t>
  </si>
  <si>
    <t>Poznański</t>
  </si>
  <si>
    <t>PL418</t>
  </si>
  <si>
    <t>Miasto Szczecin</t>
  </si>
  <si>
    <t>PL42</t>
  </si>
  <si>
    <t>PL424</t>
  </si>
  <si>
    <t>Koszaliński</t>
  </si>
  <si>
    <t>PL426</t>
  </si>
  <si>
    <t>Szczecinecko-pyrzycki</t>
  </si>
  <si>
    <t>PL427</t>
  </si>
  <si>
    <t>Szczeciński</t>
  </si>
  <si>
    <t>PL428</t>
  </si>
  <si>
    <t>Gorzowski</t>
  </si>
  <si>
    <t>PL43</t>
  </si>
  <si>
    <t>PL431</t>
  </si>
  <si>
    <t>Zielonogórski</t>
  </si>
  <si>
    <t>PL432</t>
  </si>
  <si>
    <t>Miasto Wrocław</t>
  </si>
  <si>
    <t>PL5</t>
  </si>
  <si>
    <t>PL51</t>
  </si>
  <si>
    <t>PL514</t>
  </si>
  <si>
    <t>Jeleniogórski</t>
  </si>
  <si>
    <t>PL515</t>
  </si>
  <si>
    <t>Legnicko-głogowski</t>
  </si>
  <si>
    <t>PL516</t>
  </si>
  <si>
    <t>Wałbrzyski</t>
  </si>
  <si>
    <t>PL517</t>
  </si>
  <si>
    <t>Wrocławski</t>
  </si>
  <si>
    <t>PL518</t>
  </si>
  <si>
    <t>Nyski</t>
  </si>
  <si>
    <t>PL52</t>
  </si>
  <si>
    <t>PL523</t>
  </si>
  <si>
    <t>Opolski</t>
  </si>
  <si>
    <t>PL524</t>
  </si>
  <si>
    <t>Bydgosko-toruński</t>
  </si>
  <si>
    <t>PL6</t>
  </si>
  <si>
    <t>PL61</t>
  </si>
  <si>
    <t>PL613</t>
  </si>
  <si>
    <t>Grudziądzki</t>
  </si>
  <si>
    <t>PL616</t>
  </si>
  <si>
    <t>Inowrocławski</t>
  </si>
  <si>
    <t>PL617</t>
  </si>
  <si>
    <t>Świecki</t>
  </si>
  <si>
    <t>PL618</t>
  </si>
  <si>
    <t>Włocławski</t>
  </si>
  <si>
    <t>PL619</t>
  </si>
  <si>
    <t>Elbląski</t>
  </si>
  <si>
    <t>PL62</t>
  </si>
  <si>
    <t>PL621</t>
  </si>
  <si>
    <t>Olsztyński</t>
  </si>
  <si>
    <t>PL622</t>
  </si>
  <si>
    <t>Ełcki</t>
  </si>
  <si>
    <t>PL623</t>
  </si>
  <si>
    <t>Trójmiejski</t>
  </si>
  <si>
    <t>PL63</t>
  </si>
  <si>
    <t>PL633</t>
  </si>
  <si>
    <t>Gdański</t>
  </si>
  <si>
    <t>PL634</t>
  </si>
  <si>
    <t>Słupski</t>
  </si>
  <si>
    <t>PL636</t>
  </si>
  <si>
    <t>Chojnicki</t>
  </si>
  <si>
    <t>PL637</t>
  </si>
  <si>
    <t>Starogardzki</t>
  </si>
  <si>
    <t>PL638</t>
  </si>
  <si>
    <t>Miasto Łódź</t>
  </si>
  <si>
    <t>PL7</t>
  </si>
  <si>
    <t>PL71</t>
  </si>
  <si>
    <t>PL711</t>
  </si>
  <si>
    <t>Łódzki</t>
  </si>
  <si>
    <t>PL712</t>
  </si>
  <si>
    <t>Piotrkowski</t>
  </si>
  <si>
    <t>PL713</t>
  </si>
  <si>
    <t>Sieradzki</t>
  </si>
  <si>
    <t>PL714</t>
  </si>
  <si>
    <t>Skierniewicki</t>
  </si>
  <si>
    <t>PL715</t>
  </si>
  <si>
    <t>Kielecki</t>
  </si>
  <si>
    <t>PL72</t>
  </si>
  <si>
    <t>PL721</t>
  </si>
  <si>
    <t>Sandomiersko-jędrzejowski</t>
  </si>
  <si>
    <t>PL722</t>
  </si>
  <si>
    <t>Bialski</t>
  </si>
  <si>
    <t>PL8</t>
  </si>
  <si>
    <t>PL81</t>
  </si>
  <si>
    <t>PL811</t>
  </si>
  <si>
    <t>Chełmsko-zamojski</t>
  </si>
  <si>
    <t>PL812</t>
  </si>
  <si>
    <t>Lubelski</t>
  </si>
  <si>
    <t>PL814</t>
  </si>
  <si>
    <t>Puławski</t>
  </si>
  <si>
    <t>PL815</t>
  </si>
  <si>
    <t>Krośnieński</t>
  </si>
  <si>
    <t>PL82</t>
  </si>
  <si>
    <t>PL821</t>
  </si>
  <si>
    <t>Przemyski</t>
  </si>
  <si>
    <t>PL822</t>
  </si>
  <si>
    <t>Rzeszowski</t>
  </si>
  <si>
    <t>PL823</t>
  </si>
  <si>
    <t>Tarnobrzeski</t>
  </si>
  <si>
    <t>PL824</t>
  </si>
  <si>
    <t>Białostocki</t>
  </si>
  <si>
    <t>PL84</t>
  </si>
  <si>
    <t>PL841</t>
  </si>
  <si>
    <t>Łomżyński</t>
  </si>
  <si>
    <t>PL842</t>
  </si>
  <si>
    <t>Suwalski</t>
  </si>
  <si>
    <t>PL843</t>
  </si>
  <si>
    <t>Miasto Warszawa</t>
  </si>
  <si>
    <t>PL9</t>
  </si>
  <si>
    <t>PL91</t>
  </si>
  <si>
    <t>PL911</t>
  </si>
  <si>
    <t>Warszawski wschodni</t>
  </si>
  <si>
    <t>PL912</t>
  </si>
  <si>
    <t>Warszawski zachodni</t>
  </si>
  <si>
    <t>PL913</t>
  </si>
  <si>
    <t>Radomski</t>
  </si>
  <si>
    <t>PL92</t>
  </si>
  <si>
    <t>PL921</t>
  </si>
  <si>
    <t>Ciechanowski</t>
  </si>
  <si>
    <t>PL922</t>
  </si>
  <si>
    <t>Płocki</t>
  </si>
  <si>
    <t>PL923</t>
  </si>
  <si>
    <t>Ostrołęcki</t>
  </si>
  <si>
    <t>PL924</t>
  </si>
  <si>
    <t>Siedlecki</t>
  </si>
  <si>
    <t>PL925</t>
  </si>
  <si>
    <t>Żyrardowski</t>
  </si>
  <si>
    <t>PL926</t>
  </si>
  <si>
    <t>Alto Minho</t>
  </si>
  <si>
    <t>PT</t>
  </si>
  <si>
    <t>PT1</t>
  </si>
  <si>
    <t>PT11</t>
  </si>
  <si>
    <t>PT111</t>
  </si>
  <si>
    <t>Cávado</t>
  </si>
  <si>
    <t>PT112</t>
  </si>
  <si>
    <t>Ave</t>
  </si>
  <si>
    <t>PT119</t>
  </si>
  <si>
    <t>Área Metropolitana do Porto</t>
  </si>
  <si>
    <t>PT11A</t>
  </si>
  <si>
    <t>Alto Tâmega</t>
  </si>
  <si>
    <t>PT11B</t>
  </si>
  <si>
    <t>Tâmega e Sousa</t>
  </si>
  <si>
    <t>PT11C</t>
  </si>
  <si>
    <t>Douro</t>
  </si>
  <si>
    <t>PT11D</t>
  </si>
  <si>
    <t>Terras de Trás-os-Montes</t>
  </si>
  <si>
    <t>PT11E</t>
  </si>
  <si>
    <t>Algarve</t>
  </si>
  <si>
    <t>PT15</t>
  </si>
  <si>
    <t>PT150</t>
  </si>
  <si>
    <t>Oeste</t>
  </si>
  <si>
    <t>PT16</t>
  </si>
  <si>
    <t>PT16B</t>
  </si>
  <si>
    <t>Região de Aveiro</t>
  </si>
  <si>
    <t>PT16D</t>
  </si>
  <si>
    <t>Região de Coimbra</t>
  </si>
  <si>
    <t>PT16E</t>
  </si>
  <si>
    <t>Região de Leiria</t>
  </si>
  <si>
    <t>PT16F</t>
  </si>
  <si>
    <t>Viseu Dão Lafões</t>
  </si>
  <si>
    <t>PT16G</t>
  </si>
  <si>
    <t>Beira Baixa</t>
  </si>
  <si>
    <t>PT16H</t>
  </si>
  <si>
    <t>Médio Tejo</t>
  </si>
  <si>
    <t>PT16I</t>
  </si>
  <si>
    <t>Beiras e Serra da Estrela</t>
  </si>
  <si>
    <t>PT16J</t>
  </si>
  <si>
    <t>Área Metropolitana de Lisboa</t>
  </si>
  <si>
    <t>PT17</t>
  </si>
  <si>
    <t>PT170</t>
  </si>
  <si>
    <t>Alentejo Litoral</t>
  </si>
  <si>
    <t>PT18</t>
  </si>
  <si>
    <t>PT181</t>
  </si>
  <si>
    <t>Baixo Alentejo</t>
  </si>
  <si>
    <t>PT184</t>
  </si>
  <si>
    <t>Lezíria do Tejo</t>
  </si>
  <si>
    <t>PT185</t>
  </si>
  <si>
    <t>Alto Alentejo</t>
  </si>
  <si>
    <t>PT186</t>
  </si>
  <si>
    <t>Alentejo Central</t>
  </si>
  <si>
    <t>PT187</t>
  </si>
  <si>
    <t>Região Autónoma dos Açores</t>
  </si>
  <si>
    <t>PT2</t>
  </si>
  <si>
    <t>PT20</t>
  </si>
  <si>
    <t>PT200</t>
  </si>
  <si>
    <t>Região Autónoma da Madeira</t>
  </si>
  <si>
    <t>PT3</t>
  </si>
  <si>
    <t>PT30</t>
  </si>
  <si>
    <t>PT300</t>
  </si>
  <si>
    <t>Bihor</t>
  </si>
  <si>
    <t>RO</t>
  </si>
  <si>
    <t>RO1</t>
  </si>
  <si>
    <t>RO11</t>
  </si>
  <si>
    <t>RO111</t>
  </si>
  <si>
    <t>Bistriţa-Năsăud</t>
  </si>
  <si>
    <t>RO112</t>
  </si>
  <si>
    <t>Cluj</t>
  </si>
  <si>
    <t>RO113</t>
  </si>
  <si>
    <t>Maramureş</t>
  </si>
  <si>
    <t>RO114</t>
  </si>
  <si>
    <t>Satu Mare</t>
  </si>
  <si>
    <t>RO115</t>
  </si>
  <si>
    <t>Sălaj</t>
  </si>
  <si>
    <t>RO116</t>
  </si>
  <si>
    <t>Alba</t>
  </si>
  <si>
    <t>RO12</t>
  </si>
  <si>
    <t>RO121</t>
  </si>
  <si>
    <t>Braşov</t>
  </si>
  <si>
    <t>RO122</t>
  </si>
  <si>
    <t>Covasna</t>
  </si>
  <si>
    <t>RO123</t>
  </si>
  <si>
    <t>Harghita</t>
  </si>
  <si>
    <t>RO124</t>
  </si>
  <si>
    <t>Mureş</t>
  </si>
  <si>
    <t>RO125</t>
  </si>
  <si>
    <t>Sibiu</t>
  </si>
  <si>
    <t>RO126</t>
  </si>
  <si>
    <t>Bacău</t>
  </si>
  <si>
    <t>RO2</t>
  </si>
  <si>
    <t>RO21</t>
  </si>
  <si>
    <t>RO211</t>
  </si>
  <si>
    <t>Botoşani</t>
  </si>
  <si>
    <t>RO212</t>
  </si>
  <si>
    <t>Iaşi</t>
  </si>
  <si>
    <t>RO213</t>
  </si>
  <si>
    <t>Neamţ</t>
  </si>
  <si>
    <t>RO214</t>
  </si>
  <si>
    <t>Suceava</t>
  </si>
  <si>
    <t>RO215</t>
  </si>
  <si>
    <t>Vaslui</t>
  </si>
  <si>
    <t>RO216</t>
  </si>
  <si>
    <t>Brăila</t>
  </si>
  <si>
    <t>RO22</t>
  </si>
  <si>
    <t>RO221</t>
  </si>
  <si>
    <t>Buzău</t>
  </si>
  <si>
    <t>RO222</t>
  </si>
  <si>
    <t>Constanţa</t>
  </si>
  <si>
    <t>RO223</t>
  </si>
  <si>
    <t>Galaţi</t>
  </si>
  <si>
    <t>RO224</t>
  </si>
  <si>
    <t>Tulcea</t>
  </si>
  <si>
    <t>RO225</t>
  </si>
  <si>
    <t>Vrancea</t>
  </si>
  <si>
    <t>RO226</t>
  </si>
  <si>
    <t>Argeş</t>
  </si>
  <si>
    <t>RO3</t>
  </si>
  <si>
    <t>RO31</t>
  </si>
  <si>
    <t>RO311</t>
  </si>
  <si>
    <t>Călăraşi</t>
  </si>
  <si>
    <t>RO312</t>
  </si>
  <si>
    <t>Dâmboviţa</t>
  </si>
  <si>
    <t>RO313</t>
  </si>
  <si>
    <t>Giurgiu</t>
  </si>
  <si>
    <t>RO314</t>
  </si>
  <si>
    <t>Ialomiţa</t>
  </si>
  <si>
    <t>RO315</t>
  </si>
  <si>
    <t>Prahova</t>
  </si>
  <si>
    <t>RO316</t>
  </si>
  <si>
    <t>Teleorman</t>
  </si>
  <si>
    <t>RO317</t>
  </si>
  <si>
    <t>Bucureşti</t>
  </si>
  <si>
    <t>RO32</t>
  </si>
  <si>
    <t>RO321</t>
  </si>
  <si>
    <t>Ilfov</t>
  </si>
  <si>
    <t>RO322</t>
  </si>
  <si>
    <t>Dolj</t>
  </si>
  <si>
    <t>RO4</t>
  </si>
  <si>
    <t>RO41</t>
  </si>
  <si>
    <t>RO411</t>
  </si>
  <si>
    <t>Gorj</t>
  </si>
  <si>
    <t>RO412</t>
  </si>
  <si>
    <t>Mehedinţi</t>
  </si>
  <si>
    <t>RO413</t>
  </si>
  <si>
    <t>Olt</t>
  </si>
  <si>
    <t>RO414</t>
  </si>
  <si>
    <t>Vâlcea</t>
  </si>
  <si>
    <t>RO415</t>
  </si>
  <si>
    <t>Arad</t>
  </si>
  <si>
    <t>RO42</t>
  </si>
  <si>
    <t>RO421</t>
  </si>
  <si>
    <t>Caraş-Severin</t>
  </si>
  <si>
    <t>RO422</t>
  </si>
  <si>
    <t>Hunedoara</t>
  </si>
  <si>
    <t>RO423</t>
  </si>
  <si>
    <t>Timiş</t>
  </si>
  <si>
    <t>RO424</t>
  </si>
  <si>
    <t>Београдска област</t>
  </si>
  <si>
    <t>RS</t>
  </si>
  <si>
    <t>RS1</t>
  </si>
  <si>
    <t>RS11</t>
  </si>
  <si>
    <t>RS110</t>
  </si>
  <si>
    <t>Западнобачка област</t>
  </si>
  <si>
    <t>RS12</t>
  </si>
  <si>
    <t>RS121</t>
  </si>
  <si>
    <t>Јужнобанатска област</t>
  </si>
  <si>
    <t>RS122</t>
  </si>
  <si>
    <t>Јужнобачка област</t>
  </si>
  <si>
    <t>RS123</t>
  </si>
  <si>
    <t>Севернобанатска област</t>
  </si>
  <si>
    <t>RS124</t>
  </si>
  <si>
    <t>Севернобачка област</t>
  </si>
  <si>
    <t>RS125</t>
  </si>
  <si>
    <t>Средњобанатска област</t>
  </si>
  <si>
    <t>RS126</t>
  </si>
  <si>
    <t>Сремска област</t>
  </si>
  <si>
    <t>RS127</t>
  </si>
  <si>
    <t>Златиборска област</t>
  </si>
  <si>
    <t>RS2</t>
  </si>
  <si>
    <t>RS21</t>
  </si>
  <si>
    <t>RS211</t>
  </si>
  <si>
    <t>Колубарска област</t>
  </si>
  <si>
    <t>RS212</t>
  </si>
  <si>
    <t>Мачванска област</t>
  </si>
  <si>
    <t>RS213</t>
  </si>
  <si>
    <t>Моравичка област</t>
  </si>
  <si>
    <t>RS214</t>
  </si>
  <si>
    <t>Поморавска област</t>
  </si>
  <si>
    <t>RS215</t>
  </si>
  <si>
    <t>Расинска област</t>
  </si>
  <si>
    <t>RS216</t>
  </si>
  <si>
    <t>Рашка област</t>
  </si>
  <si>
    <t>RS217</t>
  </si>
  <si>
    <t>Шумадијска област</t>
  </si>
  <si>
    <t>RS218</t>
  </si>
  <si>
    <t>Борска област</t>
  </si>
  <si>
    <t>RS22</t>
  </si>
  <si>
    <t>RS221</t>
  </si>
  <si>
    <t>Браничевска област</t>
  </si>
  <si>
    <t>RS222</t>
  </si>
  <si>
    <t>Зајечарска област</t>
  </si>
  <si>
    <t>RS223</t>
  </si>
  <si>
    <t>Јабланичка област</t>
  </si>
  <si>
    <t>RS224</t>
  </si>
  <si>
    <t>Нишавска област</t>
  </si>
  <si>
    <t>RS225</t>
  </si>
  <si>
    <t>Пиротска област</t>
  </si>
  <si>
    <t>RS226</t>
  </si>
  <si>
    <t>Подунавска област</t>
  </si>
  <si>
    <t>RS227</t>
  </si>
  <si>
    <t>Пчињска област</t>
  </si>
  <si>
    <t>RS228</t>
  </si>
  <si>
    <t>Топличка област</t>
  </si>
  <si>
    <t>RS229</t>
  </si>
  <si>
    <t>Stockholms län</t>
  </si>
  <si>
    <t>SE</t>
  </si>
  <si>
    <t>SE1</t>
  </si>
  <si>
    <t>SE11</t>
  </si>
  <si>
    <t>SE110</t>
  </si>
  <si>
    <t>Uppsala län</t>
  </si>
  <si>
    <t>SE12</t>
  </si>
  <si>
    <t>SE121</t>
  </si>
  <si>
    <t>Södermanlands län</t>
  </si>
  <si>
    <t>SE122</t>
  </si>
  <si>
    <t>Östergötlands län</t>
  </si>
  <si>
    <t>SE123</t>
  </si>
  <si>
    <t>Örebro län</t>
  </si>
  <si>
    <t>SE124</t>
  </si>
  <si>
    <t>Västmanlands län</t>
  </si>
  <si>
    <t>SE125</t>
  </si>
  <si>
    <t>Jönköpings län</t>
  </si>
  <si>
    <t>SE2</t>
  </si>
  <si>
    <t>SE21</t>
  </si>
  <si>
    <t>SE211</t>
  </si>
  <si>
    <t>Kronobergs län</t>
  </si>
  <si>
    <t>SE212</t>
  </si>
  <si>
    <t>Kalmar län</t>
  </si>
  <si>
    <t>SE213</t>
  </si>
  <si>
    <t>Gotlands län</t>
  </si>
  <si>
    <t>SE214</t>
  </si>
  <si>
    <t>Blekinge län</t>
  </si>
  <si>
    <t>SE22</t>
  </si>
  <si>
    <t>SE221</t>
  </si>
  <si>
    <t>Skåne län</t>
  </si>
  <si>
    <t>SE224</t>
  </si>
  <si>
    <t>Hallands län</t>
  </si>
  <si>
    <t>SE23</t>
  </si>
  <si>
    <t>SE231</t>
  </si>
  <si>
    <t>Västra Götalands län</t>
  </si>
  <si>
    <t>SE232</t>
  </si>
  <si>
    <t>Värmlands län</t>
  </si>
  <si>
    <t>SE3</t>
  </si>
  <si>
    <t>SE31</t>
  </si>
  <si>
    <t>SE311</t>
  </si>
  <si>
    <t>Dalarnas län</t>
  </si>
  <si>
    <t>SE312</t>
  </si>
  <si>
    <t>Gävleborgs län</t>
  </si>
  <si>
    <t>SE313</t>
  </si>
  <si>
    <t>Västernorrlands län</t>
  </si>
  <si>
    <t>SE32</t>
  </si>
  <si>
    <t>SE321</t>
  </si>
  <si>
    <t>Jämtlands län</t>
  </si>
  <si>
    <t>SE322</t>
  </si>
  <si>
    <t>Västerbottens län</t>
  </si>
  <si>
    <t>SE33</t>
  </si>
  <si>
    <t>SE331</t>
  </si>
  <si>
    <t>Norrbottens län</t>
  </si>
  <si>
    <t>SE332</t>
  </si>
  <si>
    <t>Pomurska</t>
  </si>
  <si>
    <t>SI</t>
  </si>
  <si>
    <t>SI0</t>
  </si>
  <si>
    <t>SI03</t>
  </si>
  <si>
    <t>SI031</t>
  </si>
  <si>
    <t>Podravska</t>
  </si>
  <si>
    <t>SI032</t>
  </si>
  <si>
    <t>Koroška</t>
  </si>
  <si>
    <t>SI033</t>
  </si>
  <si>
    <t>Savinjska</t>
  </si>
  <si>
    <t>SI034</t>
  </si>
  <si>
    <t>Zasavska</t>
  </si>
  <si>
    <t>SI035</t>
  </si>
  <si>
    <t>Posavska</t>
  </si>
  <si>
    <t>SI036</t>
  </si>
  <si>
    <t>Jugovzhodna Slovenija</t>
  </si>
  <si>
    <t>SI037</t>
  </si>
  <si>
    <t>Primorsko-notranjska</t>
  </si>
  <si>
    <t>SI038</t>
  </si>
  <si>
    <t>Osrednjeslovenska</t>
  </si>
  <si>
    <t>SI04</t>
  </si>
  <si>
    <t>SI041</t>
  </si>
  <si>
    <t>Gorenjska</t>
  </si>
  <si>
    <t>SI042</t>
  </si>
  <si>
    <t>Goriška</t>
  </si>
  <si>
    <t>SI043</t>
  </si>
  <si>
    <t>Obalno-kraška</t>
  </si>
  <si>
    <t>SI044</t>
  </si>
  <si>
    <t>Bratislavský kraj</t>
  </si>
  <si>
    <t>SK</t>
  </si>
  <si>
    <t>SK0</t>
  </si>
  <si>
    <t>SK01</t>
  </si>
  <si>
    <t>SK010</t>
  </si>
  <si>
    <t>Trnavský kraj</t>
  </si>
  <si>
    <t>SK02</t>
  </si>
  <si>
    <t>SK021</t>
  </si>
  <si>
    <t>Trenčiansky kraj</t>
  </si>
  <si>
    <t>SK022</t>
  </si>
  <si>
    <t>Nitriansky kraj</t>
  </si>
  <si>
    <t>SK023</t>
  </si>
  <si>
    <t>Žilinský kraj</t>
  </si>
  <si>
    <t>SK03</t>
  </si>
  <si>
    <t>SK031</t>
  </si>
  <si>
    <t>Banskobystrický kraj</t>
  </si>
  <si>
    <t>SK032</t>
  </si>
  <si>
    <t>Prešovský kraj</t>
  </si>
  <si>
    <t>SK04</t>
  </si>
  <si>
    <t>SK041</t>
  </si>
  <si>
    <t>Košický kraj</t>
  </si>
  <si>
    <t>SK042</t>
  </si>
  <si>
    <t>Hartlepool and Stockton-on-Tees</t>
  </si>
  <si>
    <t>UK</t>
  </si>
  <si>
    <t>UKC</t>
  </si>
  <si>
    <t>UKC1</t>
  </si>
  <si>
    <t>UKC11</t>
  </si>
  <si>
    <t>South Teesside</t>
  </si>
  <si>
    <t>UKC12</t>
  </si>
  <si>
    <t>Darlington</t>
  </si>
  <si>
    <t>UKC13</t>
  </si>
  <si>
    <t>Durham CC</t>
  </si>
  <si>
    <t>UKC14</t>
  </si>
  <si>
    <t>Northumberland</t>
  </si>
  <si>
    <t>UKC2</t>
  </si>
  <si>
    <t>UKC21</t>
  </si>
  <si>
    <t>Tyneside</t>
  </si>
  <si>
    <t>UKC22</t>
  </si>
  <si>
    <t>Sunderland</t>
  </si>
  <si>
    <t>UKC23</t>
  </si>
  <si>
    <t>West Cumbria</t>
  </si>
  <si>
    <t>UKD</t>
  </si>
  <si>
    <t>UKD1</t>
  </si>
  <si>
    <t>UKD11</t>
  </si>
  <si>
    <t>East Cumbria</t>
  </si>
  <si>
    <t>UKD12</t>
  </si>
  <si>
    <t>Manchester</t>
  </si>
  <si>
    <t>UKD3</t>
  </si>
  <si>
    <t>UKD33</t>
  </si>
  <si>
    <t>Greater Manchester South West</t>
  </si>
  <si>
    <t>UKD34</t>
  </si>
  <si>
    <t>Greater Manchester South East</t>
  </si>
  <si>
    <t>UKD35</t>
  </si>
  <si>
    <t>Greater Manchester North West</t>
  </si>
  <si>
    <t>UKD36</t>
  </si>
  <si>
    <t>Greater Manchester North East</t>
  </si>
  <si>
    <t>UKD37</t>
  </si>
  <si>
    <t>Blackburn with Darwen</t>
  </si>
  <si>
    <t>UKD4</t>
  </si>
  <si>
    <t>UKD41</t>
  </si>
  <si>
    <t>Blackpool</t>
  </si>
  <si>
    <t>UKD42</t>
  </si>
  <si>
    <t>Lancaster and Wyre</t>
  </si>
  <si>
    <t>UKD44</t>
  </si>
  <si>
    <t>Mid Lancashire</t>
  </si>
  <si>
    <t>UKD45</t>
  </si>
  <si>
    <t>East Lancashire</t>
  </si>
  <si>
    <t>UKD46</t>
  </si>
  <si>
    <t>Chorley and West Lancashire</t>
  </si>
  <si>
    <t>UKD47</t>
  </si>
  <si>
    <t>Warrington</t>
  </si>
  <si>
    <t>UKD6</t>
  </si>
  <si>
    <t>UKD61</t>
  </si>
  <si>
    <t>Cheshire East</t>
  </si>
  <si>
    <t>UKD62</t>
  </si>
  <si>
    <t>Cheshire West and Chester</t>
  </si>
  <si>
    <t>UKD63</t>
  </si>
  <si>
    <t>East Merseyside</t>
  </si>
  <si>
    <t>UKD7</t>
  </si>
  <si>
    <t>UKD71</t>
  </si>
  <si>
    <t>Liverpool</t>
  </si>
  <si>
    <t>UKD72</t>
  </si>
  <si>
    <t>Sefton</t>
  </si>
  <si>
    <t>UKD73</t>
  </si>
  <si>
    <t>Wirral</t>
  </si>
  <si>
    <t>UKD74</t>
  </si>
  <si>
    <t>Kingston upon Hull, City of</t>
  </si>
  <si>
    <t>UKE</t>
  </si>
  <si>
    <t>UKE1</t>
  </si>
  <si>
    <t>UKE11</t>
  </si>
  <si>
    <t>East Riding of Yorkshire</t>
  </si>
  <si>
    <t>UKE12</t>
  </si>
  <si>
    <t>North and North East Lincolnshire</t>
  </si>
  <si>
    <t>UKE13</t>
  </si>
  <si>
    <t>York</t>
  </si>
  <si>
    <t>UKE2</t>
  </si>
  <si>
    <t>UKE21</t>
  </si>
  <si>
    <t>North Yorkshire CC</t>
  </si>
  <si>
    <t>UKE22</t>
  </si>
  <si>
    <t>Barnsley, Doncaster and Rotherham</t>
  </si>
  <si>
    <t>UKE3</t>
  </si>
  <si>
    <t>UKE31</t>
  </si>
  <si>
    <t>Sheffield</t>
  </si>
  <si>
    <t>UKE32</t>
  </si>
  <si>
    <t>Bradford</t>
  </si>
  <si>
    <t>UKE4</t>
  </si>
  <si>
    <t>UKE41</t>
  </si>
  <si>
    <t>Leeds</t>
  </si>
  <si>
    <t>UKE42</t>
  </si>
  <si>
    <t>Calderdale and Kirklees</t>
  </si>
  <si>
    <t>UKE44</t>
  </si>
  <si>
    <t>Wakefield</t>
  </si>
  <si>
    <t>UKE45</t>
  </si>
  <si>
    <t>Derby</t>
  </si>
  <si>
    <t>UKF</t>
  </si>
  <si>
    <t>UKF1</t>
  </si>
  <si>
    <t>UKF11</t>
  </si>
  <si>
    <t>East Derbyshire</t>
  </si>
  <si>
    <t>UKF12</t>
  </si>
  <si>
    <t>South and West Derbyshire</t>
  </si>
  <si>
    <t>UKF13</t>
  </si>
  <si>
    <t>Nottingham</t>
  </si>
  <si>
    <t>UKF14</t>
  </si>
  <si>
    <t>North Nottinghamshire</t>
  </si>
  <si>
    <t>UKF15</t>
  </si>
  <si>
    <t>South Nottinghamshire</t>
  </si>
  <si>
    <t>UKF16</t>
  </si>
  <si>
    <t>Leicester</t>
  </si>
  <si>
    <t>UKF2</t>
  </si>
  <si>
    <t>UKF21</t>
  </si>
  <si>
    <t>Leicestershire CC and Rutland</t>
  </si>
  <si>
    <t>UKF22</t>
  </si>
  <si>
    <t>West Northamptonshire</t>
  </si>
  <si>
    <t>UKF24</t>
  </si>
  <si>
    <t>North Northamptonshire</t>
  </si>
  <si>
    <t>UKF25</t>
  </si>
  <si>
    <t>Lincolnshire</t>
  </si>
  <si>
    <t>UKF3</t>
  </si>
  <si>
    <t>UKF30</t>
  </si>
  <si>
    <t>Herefordshire, County of</t>
  </si>
  <si>
    <t>UKG</t>
  </si>
  <si>
    <t>UKG1</t>
  </si>
  <si>
    <t>UKG11</t>
  </si>
  <si>
    <t>Worcestershire</t>
  </si>
  <si>
    <t>UKG12</t>
  </si>
  <si>
    <t>Warwickshire</t>
  </si>
  <si>
    <t>UKG13</t>
  </si>
  <si>
    <t>Telford and Wrekin</t>
  </si>
  <si>
    <t>UKG2</t>
  </si>
  <si>
    <t>UKG21</t>
  </si>
  <si>
    <t>Shropshire CC</t>
  </si>
  <si>
    <t>UKG22</t>
  </si>
  <si>
    <t>Stoke-on-Trent</t>
  </si>
  <si>
    <t>UKG23</t>
  </si>
  <si>
    <t>Staffordshire CC</t>
  </si>
  <si>
    <t>UKG24</t>
  </si>
  <si>
    <t>Birmingham</t>
  </si>
  <si>
    <t>UKG3</t>
  </si>
  <si>
    <t>UKG31</t>
  </si>
  <si>
    <t>Solihull</t>
  </si>
  <si>
    <t>UKG32</t>
  </si>
  <si>
    <t>Coventry</t>
  </si>
  <si>
    <t>UKG33</t>
  </si>
  <si>
    <t>Dudley</t>
  </si>
  <si>
    <t>UKG36</t>
  </si>
  <si>
    <t>Sandwell</t>
  </si>
  <si>
    <t>UKG37</t>
  </si>
  <si>
    <t>Walsall</t>
  </si>
  <si>
    <t>UKG38</t>
  </si>
  <si>
    <t>Wolverhampton</t>
  </si>
  <si>
    <t>UKG39</t>
  </si>
  <si>
    <t>Peterborough</t>
  </si>
  <si>
    <t>UKH</t>
  </si>
  <si>
    <t>UKH1</t>
  </si>
  <si>
    <t>UKH11</t>
  </si>
  <si>
    <t>Cambridgeshire CC</t>
  </si>
  <si>
    <t>UKH12</t>
  </si>
  <si>
    <t>Suffolk</t>
  </si>
  <si>
    <t>UKH14</t>
  </si>
  <si>
    <t>Norwich and East Norfolk</t>
  </si>
  <si>
    <t>UKH15</t>
  </si>
  <si>
    <t>North and West Norfolk</t>
  </si>
  <si>
    <t>UKH16</t>
  </si>
  <si>
    <t>Breckland and South Norfolk</t>
  </si>
  <si>
    <t>UKH17</t>
  </si>
  <si>
    <t>Luton</t>
  </si>
  <si>
    <t>UKH2</t>
  </si>
  <si>
    <t>UKH21</t>
  </si>
  <si>
    <t>Hertfordshire</t>
  </si>
  <si>
    <t>UKH23</t>
  </si>
  <si>
    <t>Bedford</t>
  </si>
  <si>
    <t>UKH24</t>
  </si>
  <si>
    <t>Central Bedfordshire</t>
  </si>
  <si>
    <t>UKH25</t>
  </si>
  <si>
    <t>Southend-on-Sea</t>
  </si>
  <si>
    <t>UKH3</t>
  </si>
  <si>
    <t>UKH31</t>
  </si>
  <si>
    <t>Thurrock</t>
  </si>
  <si>
    <t>UKH32</t>
  </si>
  <si>
    <t>Essex Haven Gateway</t>
  </si>
  <si>
    <t>UKH34</t>
  </si>
  <si>
    <t>West Essex</t>
  </si>
  <si>
    <t>UKH35</t>
  </si>
  <si>
    <t>Heart of Essex</t>
  </si>
  <si>
    <t>UKH36</t>
  </si>
  <si>
    <t>Essex Thames Gateway</t>
  </si>
  <si>
    <t>UKH37</t>
  </si>
  <si>
    <t>Camden and City of London</t>
  </si>
  <si>
    <t>UKI</t>
  </si>
  <si>
    <t>UKI3</t>
  </si>
  <si>
    <t>UKI31</t>
  </si>
  <si>
    <t>Westminster</t>
  </si>
  <si>
    <t>UKI32</t>
  </si>
  <si>
    <t>Kensington &amp; Chelsea and Hammersmith &amp; Fulham</t>
  </si>
  <si>
    <t>UKI33</t>
  </si>
  <si>
    <t>Wandsworth</t>
  </si>
  <si>
    <t>UKI34</t>
  </si>
  <si>
    <t>Hackney and Newham</t>
  </si>
  <si>
    <t>UKI4</t>
  </si>
  <si>
    <t>UKI41</t>
  </si>
  <si>
    <t>Tower Hamlets</t>
  </si>
  <si>
    <t>UKI42</t>
  </si>
  <si>
    <t>Haringey and Islington</t>
  </si>
  <si>
    <t>UKI43</t>
  </si>
  <si>
    <t>Lewisham and Southwark</t>
  </si>
  <si>
    <t>UKI44</t>
  </si>
  <si>
    <t>Lambeth</t>
  </si>
  <si>
    <t>UKI45</t>
  </si>
  <si>
    <t>Bexley and Greenwich</t>
  </si>
  <si>
    <t>UKI5</t>
  </si>
  <si>
    <t>UKI51</t>
  </si>
  <si>
    <t>Barking &amp; Dagenham and Havering</t>
  </si>
  <si>
    <t>UKI52</t>
  </si>
  <si>
    <t>Redbridge and Waltham Forest</t>
  </si>
  <si>
    <t>UKI53</t>
  </si>
  <si>
    <t>Enfield</t>
  </si>
  <si>
    <t>UKI54</t>
  </si>
  <si>
    <t>Bromley</t>
  </si>
  <si>
    <t>UKI6</t>
  </si>
  <si>
    <t>UKI61</t>
  </si>
  <si>
    <t>Croydon</t>
  </si>
  <si>
    <t>UKI62</t>
  </si>
  <si>
    <t>Merton, Kingston upon Thames and Sutton</t>
  </si>
  <si>
    <t>UKI63</t>
  </si>
  <si>
    <t>Barnet</t>
  </si>
  <si>
    <t>UKI7</t>
  </si>
  <si>
    <t>UKI71</t>
  </si>
  <si>
    <t>Brent</t>
  </si>
  <si>
    <t>UKI72</t>
  </si>
  <si>
    <t>Ealing</t>
  </si>
  <si>
    <t>UKI73</t>
  </si>
  <si>
    <t>Harrow and Hillingdon</t>
  </si>
  <si>
    <t>UKI74</t>
  </si>
  <si>
    <t>Hounslow and Richmond upon Thames</t>
  </si>
  <si>
    <t>UKI75</t>
  </si>
  <si>
    <t>Berkshire</t>
  </si>
  <si>
    <t>UKJ</t>
  </si>
  <si>
    <t>UKJ1</t>
  </si>
  <si>
    <t>UKJ11</t>
  </si>
  <si>
    <t>Milton Keynes</t>
  </si>
  <si>
    <t>UKJ12</t>
  </si>
  <si>
    <t>Buckinghamshire CC</t>
  </si>
  <si>
    <t>UKJ13</t>
  </si>
  <si>
    <t>Oxfordshire</t>
  </si>
  <si>
    <t>UKJ14</t>
  </si>
  <si>
    <t>Brighton and Hove</t>
  </si>
  <si>
    <t>UKJ2</t>
  </si>
  <si>
    <t>UKJ21</t>
  </si>
  <si>
    <t>East Sussex CC</t>
  </si>
  <si>
    <t>UKJ22</t>
  </si>
  <si>
    <t>West Surrey</t>
  </si>
  <si>
    <t>UKJ25</t>
  </si>
  <si>
    <t>East Surrey</t>
  </si>
  <si>
    <t>UKJ26</t>
  </si>
  <si>
    <t>West Sussex (South West)</t>
  </si>
  <si>
    <t>UKJ27</t>
  </si>
  <si>
    <t>West Sussex (North East)</t>
  </si>
  <si>
    <t>UKJ28</t>
  </si>
  <si>
    <t>Portsmouth</t>
  </si>
  <si>
    <t>UKJ3</t>
  </si>
  <si>
    <t>UKJ31</t>
  </si>
  <si>
    <t>Southampton</t>
  </si>
  <si>
    <t>UKJ32</t>
  </si>
  <si>
    <t>Isle of Wight</t>
  </si>
  <si>
    <t>UKJ34</t>
  </si>
  <si>
    <t>South Hampshire</t>
  </si>
  <si>
    <t>UKJ35</t>
  </si>
  <si>
    <t>Central Hampshire</t>
  </si>
  <si>
    <t>UKJ36</t>
  </si>
  <si>
    <t>North Hampshire</t>
  </si>
  <si>
    <t>UKJ37</t>
  </si>
  <si>
    <t>Medway</t>
  </si>
  <si>
    <t>UKJ4</t>
  </si>
  <si>
    <t>UKJ41</t>
  </si>
  <si>
    <t>Kent Thames Gateway</t>
  </si>
  <si>
    <t>UKJ43</t>
  </si>
  <si>
    <t>East Kent</t>
  </si>
  <si>
    <t>UKJ44</t>
  </si>
  <si>
    <t>Mid Kent</t>
  </si>
  <si>
    <t>UKJ45</t>
  </si>
  <si>
    <t>West Kent</t>
  </si>
  <si>
    <t>UKJ46</t>
  </si>
  <si>
    <t>Bristol, City of</t>
  </si>
  <si>
    <t>UKK</t>
  </si>
  <si>
    <t>UKK1</t>
  </si>
  <si>
    <t>UKK11</t>
  </si>
  <si>
    <t>Bath and North East Somerset, North Somerset and South Gloucestershire</t>
  </si>
  <si>
    <t>UKK12</t>
  </si>
  <si>
    <t>Gloucestershire</t>
  </si>
  <si>
    <t>UKK13</t>
  </si>
  <si>
    <t>Swindon</t>
  </si>
  <si>
    <t>UKK14</t>
  </si>
  <si>
    <t>Wiltshire CC</t>
  </si>
  <si>
    <t>UKK15</t>
  </si>
  <si>
    <t>Bournemouth and Poole</t>
  </si>
  <si>
    <t>UKK2</t>
  </si>
  <si>
    <t>UKK21</t>
  </si>
  <si>
    <t>Dorset CC</t>
  </si>
  <si>
    <t>UKK22</t>
  </si>
  <si>
    <t>Somerset</t>
  </si>
  <si>
    <t>UKK23</t>
  </si>
  <si>
    <t>Cornwall and Isles of Scilly</t>
  </si>
  <si>
    <t>UKK3</t>
  </si>
  <si>
    <t>UKK30</t>
  </si>
  <si>
    <t>Plymouth</t>
  </si>
  <si>
    <t>UKK4</t>
  </si>
  <si>
    <t>UKK41</t>
  </si>
  <si>
    <t>Torbay</t>
  </si>
  <si>
    <t>UKK42</t>
  </si>
  <si>
    <t>Devon CC</t>
  </si>
  <si>
    <t>UKK43</t>
  </si>
  <si>
    <t>Isle of Anglesey</t>
  </si>
  <si>
    <t>UKL</t>
  </si>
  <si>
    <t>UKL1</t>
  </si>
  <si>
    <t>UKL11</t>
  </si>
  <si>
    <t>Gwynedd</t>
  </si>
  <si>
    <t>UKL12</t>
  </si>
  <si>
    <t>Conwy and Denbighshire</t>
  </si>
  <si>
    <t>UKL13</t>
  </si>
  <si>
    <t>South West Wales</t>
  </si>
  <si>
    <t>UKL14</t>
  </si>
  <si>
    <t>Central Valleys</t>
  </si>
  <si>
    <t>UKL15</t>
  </si>
  <si>
    <t>Gwent Valleys</t>
  </si>
  <si>
    <t>UKL16</t>
  </si>
  <si>
    <t>Bridgend and Neath Port Talbot</t>
  </si>
  <si>
    <t>UKL17</t>
  </si>
  <si>
    <t>Swansea</t>
  </si>
  <si>
    <t>UKL18</t>
  </si>
  <si>
    <t>Monmouthshire and Newport</t>
  </si>
  <si>
    <t>UKL2</t>
  </si>
  <si>
    <t>UKL21</t>
  </si>
  <si>
    <t>Cardiff and Vale of Glamorgan</t>
  </si>
  <si>
    <t>UKL22</t>
  </si>
  <si>
    <t>Flintshire and Wrexham</t>
  </si>
  <si>
    <t>UKL23</t>
  </si>
  <si>
    <t>Powys</t>
  </si>
  <si>
    <t>UKL24</t>
  </si>
  <si>
    <t>Aberdeen City and Aberdeenshire</t>
  </si>
  <si>
    <t>UKM</t>
  </si>
  <si>
    <t>UKM5</t>
  </si>
  <si>
    <t>UKM50</t>
  </si>
  <si>
    <t>Caithness &amp; Sutherland and Ross &amp; Cromarty</t>
  </si>
  <si>
    <t>UKM6</t>
  </si>
  <si>
    <t>UKM61</t>
  </si>
  <si>
    <t>Inverness &amp; Nairn and Moray, Badenoch &amp; Strathspey</t>
  </si>
  <si>
    <t>UKM62</t>
  </si>
  <si>
    <t>Lochaber, Skye &amp; Lochalsh, Arran &amp; Cumbrae and Argyll &amp; Bute</t>
  </si>
  <si>
    <t>UKM63</t>
  </si>
  <si>
    <t>Na h-Eileanan Siar (Western Isles)</t>
  </si>
  <si>
    <t>UKM64</t>
  </si>
  <si>
    <t>Orkney Islands</t>
  </si>
  <si>
    <t>UKM65</t>
  </si>
  <si>
    <t>Shetland Islands</t>
  </si>
  <si>
    <t>UKM66</t>
  </si>
  <si>
    <t>Angus and Dundee City</t>
  </si>
  <si>
    <t>UKM7</t>
  </si>
  <si>
    <t>UKM71</t>
  </si>
  <si>
    <t>Clackmannanshire and Fife</t>
  </si>
  <si>
    <t>UKM72</t>
  </si>
  <si>
    <t>East Lothian and Midlothian</t>
  </si>
  <si>
    <t>UKM73</t>
  </si>
  <si>
    <t>Edinburgh, City of</t>
  </si>
  <si>
    <t>UKM75</t>
  </si>
  <si>
    <t>Falkirk</t>
  </si>
  <si>
    <t>UKM76</t>
  </si>
  <si>
    <t>Perth &amp; Kinross and Stirling</t>
  </si>
  <si>
    <t>UKM77</t>
  </si>
  <si>
    <t>West Lothian</t>
  </si>
  <si>
    <t>UKM78</t>
  </si>
  <si>
    <t>East Dunbartonshire, West Dunbartonshire and Helensburgh &amp; Lomond</t>
  </si>
  <si>
    <t>UKM8</t>
  </si>
  <si>
    <t>UKM81</t>
  </si>
  <si>
    <t>Glasgow City</t>
  </si>
  <si>
    <t>UKM82</t>
  </si>
  <si>
    <t>Inverclyde, East Renfrewshire and Renfrewshire</t>
  </si>
  <si>
    <t>UKM83</t>
  </si>
  <si>
    <t>North Lanarkshire</t>
  </si>
  <si>
    <t>UKM84</t>
  </si>
  <si>
    <t>Scottish Borders</t>
  </si>
  <si>
    <t>UKM9</t>
  </si>
  <si>
    <t>UKM91</t>
  </si>
  <si>
    <t>Dumfries &amp; Galloway</t>
  </si>
  <si>
    <t>UKM92</t>
  </si>
  <si>
    <t>East Ayrshire and North Ayrshire mainland</t>
  </si>
  <si>
    <t>UKM93</t>
  </si>
  <si>
    <t>South Ayrshire</t>
  </si>
  <si>
    <t>UKM94</t>
  </si>
  <si>
    <t>South Lanarkshire</t>
  </si>
  <si>
    <t>UKM95</t>
  </si>
  <si>
    <t>Belfast</t>
  </si>
  <si>
    <t>UKN</t>
  </si>
  <si>
    <t>UKN0</t>
  </si>
  <si>
    <t>UKN06</t>
  </si>
  <si>
    <t>Armagh City, Banbridge and Craigavon</t>
  </si>
  <si>
    <t>UKN07</t>
  </si>
  <si>
    <t>Newry, Mourne and Down</t>
  </si>
  <si>
    <t>UKN08</t>
  </si>
  <si>
    <t xml:space="preserve">Ards and North Down </t>
  </si>
  <si>
    <t>UKN09</t>
  </si>
  <si>
    <t>Derry City and Strabane</t>
  </si>
  <si>
    <t>UKN10</t>
  </si>
  <si>
    <t>Mid Ulster</t>
  </si>
  <si>
    <t>UKN11</t>
  </si>
  <si>
    <t>Causeway Coast and Glens</t>
  </si>
  <si>
    <t>UKN12</t>
  </si>
  <si>
    <t>Antrim and Newtownabbey</t>
  </si>
  <si>
    <t>UKN13</t>
  </si>
  <si>
    <t>Lisburn and Castlereagh</t>
  </si>
  <si>
    <t>UKN14</t>
  </si>
  <si>
    <t>Mid and East Antrim</t>
  </si>
  <si>
    <t>UKN15</t>
  </si>
  <si>
    <t>Fermanagh and Omagh</t>
  </si>
  <si>
    <t>UKN16</t>
  </si>
  <si>
    <t>Self-esteem</t>
  </si>
  <si>
    <t>Self-actualization</t>
  </si>
  <si>
    <t>Quality of Life Enablers</t>
  </si>
  <si>
    <t>Personal Sphere</t>
  </si>
  <si>
    <t>Socioeconomic Sphere</t>
  </si>
  <si>
    <t>Ecological Sphere</t>
  </si>
  <si>
    <t>Life Maintenance</t>
  </si>
  <si>
    <t>Personal Health and Safety</t>
  </si>
  <si>
    <t>Economic and Societal Health</t>
  </si>
  <si>
    <t>Ecological Health</t>
  </si>
  <si>
    <t>Life Flourishing</t>
  </si>
  <si>
    <t>Personal Flourishing</t>
  </si>
  <si>
    <t>Community Flourishing</t>
  </si>
  <si>
    <t>Ecological Flourishing</t>
  </si>
  <si>
    <t>Territorial Quality of Life</t>
  </si>
  <si>
    <t>Albania</t>
  </si>
  <si>
    <t>Interpersonal Trust (societal belonging)</t>
  </si>
  <si>
    <t>Institutional Trust (good governance)</t>
  </si>
  <si>
    <t>-</t>
  </si>
  <si>
    <t>URB_RURAL_CLASS</t>
  </si>
  <si>
    <t>MOUNTAIN_CLASS</t>
  </si>
  <si>
    <t>BORDER_CLASS</t>
  </si>
  <si>
    <t>ISLAND_CLASS</t>
  </si>
  <si>
    <t>METRO-REGION_CLASS</t>
  </si>
  <si>
    <t>METRO-REGION</t>
  </si>
  <si>
    <t>GEOGR_REGION</t>
  </si>
  <si>
    <t>1 = predominantly urban</t>
  </si>
  <si>
    <t>2 = intermediate</t>
  </si>
  <si>
    <t>3 = predominantly rural</t>
  </si>
  <si>
    <t>0 = Non-mountain</t>
  </si>
  <si>
    <t>1 = &gt; 50 % of surface in mountain areas</t>
  </si>
  <si>
    <t>2 = &gt; 50 % of population live in mountain areas</t>
  </si>
  <si>
    <t>3 = &gt; 50 % of population live and &gt; 50 % of surface in mountain areas</t>
  </si>
  <si>
    <t>0 = Non-border</t>
  </si>
  <si>
    <t>1 = Land border within 25 km</t>
  </si>
  <si>
    <t>AT001MC</t>
  </si>
  <si>
    <t>2= Land border</t>
  </si>
  <si>
    <t>0 = Non-Island</t>
  </si>
  <si>
    <t>1 = Island</t>
  </si>
  <si>
    <t>0 = Non-Metroregion</t>
  </si>
  <si>
    <t>1 = Metroregion</t>
  </si>
  <si>
    <t>AT002M</t>
  </si>
  <si>
    <t>CEEC</t>
  </si>
  <si>
    <t>MC</t>
  </si>
  <si>
    <t>NC</t>
  </si>
  <si>
    <t>WC</t>
  </si>
  <si>
    <t>AT003M</t>
  </si>
  <si>
    <t>AT004M</t>
  </si>
  <si>
    <t>AT005M</t>
  </si>
  <si>
    <t>BE001MC</t>
  </si>
  <si>
    <t>BE002M</t>
  </si>
  <si>
    <t>BE003M</t>
  </si>
  <si>
    <t>BE004M</t>
  </si>
  <si>
    <t>BE005M</t>
  </si>
  <si>
    <t>BG003M</t>
  </si>
  <si>
    <t>BG004M</t>
  </si>
  <si>
    <t>BG001MC</t>
  </si>
  <si>
    <t>BG002M</t>
  </si>
  <si>
    <t>CH005M</t>
  </si>
  <si>
    <t>CH002M</t>
  </si>
  <si>
    <t>CH004MC</t>
  </si>
  <si>
    <t>CH003M</t>
  </si>
  <si>
    <t>CH001M</t>
  </si>
  <si>
    <t>CY001MC</t>
  </si>
  <si>
    <t>CZ001MC</t>
  </si>
  <si>
    <t>CZ004M</t>
  </si>
  <si>
    <t>CZ002M</t>
  </si>
  <si>
    <t>CZ003M</t>
  </si>
  <si>
    <t>DE007M</t>
  </si>
  <si>
    <t>DE529M</t>
  </si>
  <si>
    <t>DE035M</t>
  </si>
  <si>
    <t>DE522M</t>
  </si>
  <si>
    <t>DE084M</t>
  </si>
  <si>
    <t>DE533M</t>
  </si>
  <si>
    <t>DE027M</t>
  </si>
  <si>
    <t>DE073M</t>
  </si>
  <si>
    <t>DE054M</t>
  </si>
  <si>
    <t>DE537M</t>
  </si>
  <si>
    <t>DE532M</t>
  </si>
  <si>
    <t>DE534M</t>
  </si>
  <si>
    <t>DE003M</t>
  </si>
  <si>
    <t>DE069M</t>
  </si>
  <si>
    <t>DE028M</t>
  </si>
  <si>
    <t>DE059M</t>
  </si>
  <si>
    <t>DE014M</t>
  </si>
  <si>
    <t>DE061M</t>
  </si>
  <si>
    <t>DE077M</t>
  </si>
  <si>
    <t>DE524M</t>
  </si>
  <si>
    <t>DE033M</t>
  </si>
  <si>
    <t>DE001MC</t>
  </si>
  <si>
    <t>DE012M</t>
  </si>
  <si>
    <t>DE527M</t>
  </si>
  <si>
    <t>DE002M</t>
  </si>
  <si>
    <t>DE025M</t>
  </si>
  <si>
    <t>DE005M</t>
  </si>
  <si>
    <t>DE020M</t>
  </si>
  <si>
    <t>DE057M</t>
  </si>
  <si>
    <t>DE079M</t>
  </si>
  <si>
    <t>DE513M</t>
  </si>
  <si>
    <t>DE043M</t>
  </si>
  <si>
    <t>DE031M</t>
  </si>
  <si>
    <t>DE064M</t>
  </si>
  <si>
    <t>DE083M</t>
  </si>
  <si>
    <t>DE021M</t>
  </si>
  <si>
    <t>DE542M</t>
  </si>
  <si>
    <t>DE013M</t>
  </si>
  <si>
    <t>DE520M</t>
  </si>
  <si>
    <t>DE517M</t>
  </si>
  <si>
    <t>DE011M</t>
  </si>
  <si>
    <t>DE038M</t>
  </si>
  <si>
    <t>DE036M</t>
  </si>
  <si>
    <t>DE546M</t>
  </si>
  <si>
    <t>DE034M</t>
  </si>
  <si>
    <t>DE004M</t>
  </si>
  <si>
    <t>DE548M</t>
  </si>
  <si>
    <t>DE507M</t>
  </si>
  <si>
    <t>DE504M</t>
  </si>
  <si>
    <t>DE549M</t>
  </si>
  <si>
    <t>DE017M</t>
  </si>
  <si>
    <t>DE523M</t>
  </si>
  <si>
    <t>DE045M</t>
  </si>
  <si>
    <t>DE540M</t>
  </si>
  <si>
    <t>DE042M</t>
  </si>
  <si>
    <t>DE044M</t>
  </si>
  <si>
    <t>DE037M</t>
  </si>
  <si>
    <t>DE040M</t>
  </si>
  <si>
    <t>DE009M</t>
  </si>
  <si>
    <t>DE074M</t>
  </si>
  <si>
    <t>DE544M</t>
  </si>
  <si>
    <t>DE008M</t>
  </si>
  <si>
    <t>DE018M</t>
  </si>
  <si>
    <t>DE019M</t>
  </si>
  <si>
    <t>DE052M</t>
  </si>
  <si>
    <t>DE039M</t>
  </si>
  <si>
    <t>DE510M</t>
  </si>
  <si>
    <t>DE032M</t>
  </si>
  <si>
    <t>DK001MC</t>
  </si>
  <si>
    <t>DK003M</t>
  </si>
  <si>
    <t>DK002M</t>
  </si>
  <si>
    <t>DK004M</t>
  </si>
  <si>
    <t>EE001MC</t>
  </si>
  <si>
    <t>EL001MC</t>
  </si>
  <si>
    <t>EL002M</t>
  </si>
  <si>
    <t>ES026M</t>
  </si>
  <si>
    <t>ES022M</t>
  </si>
  <si>
    <t>ES013M</t>
  </si>
  <si>
    <t>ES015M</t>
  </si>
  <si>
    <t>ES012M</t>
  </si>
  <si>
    <t>ES510M</t>
  </si>
  <si>
    <t>ES019M</t>
  </si>
  <si>
    <t>ES014M</t>
  </si>
  <si>
    <t>ES005M</t>
  </si>
  <si>
    <t>ES001MC</t>
  </si>
  <si>
    <t>ES009M</t>
  </si>
  <si>
    <t>ES002M</t>
  </si>
  <si>
    <t>ES021M</t>
  </si>
  <si>
    <t>ES003M</t>
  </si>
  <si>
    <t>ES010M</t>
  </si>
  <si>
    <t>ES522M</t>
  </si>
  <si>
    <t>ES020M</t>
  </si>
  <si>
    <t>ES501M</t>
  </si>
  <si>
    <t>ES006M</t>
  </si>
  <si>
    <t>ES004M</t>
  </si>
  <si>
    <t>ES007M</t>
  </si>
  <si>
    <t>ES008M</t>
  </si>
  <si>
    <t>ES025M</t>
  </si>
  <si>
    <t>FI002M</t>
  </si>
  <si>
    <t>FI001MC</t>
  </si>
  <si>
    <t>FI003M</t>
  </si>
  <si>
    <t>FR001MC</t>
  </si>
  <si>
    <t>FR035M</t>
  </si>
  <si>
    <t>FR019M</t>
  </si>
  <si>
    <t>FR020M</t>
  </si>
  <si>
    <t>FR025M</t>
  </si>
  <si>
    <t>FR023M</t>
  </si>
  <si>
    <t>FR015M</t>
  </si>
  <si>
    <t>FR009M</t>
  </si>
  <si>
    <t>FR014M</t>
  </si>
  <si>
    <t>FR006M</t>
  </si>
  <si>
    <t>FR040M</t>
  </si>
  <si>
    <t>FR018M</t>
  </si>
  <si>
    <t>FR016M</t>
  </si>
  <si>
    <t>FR008M</t>
  </si>
  <si>
    <t>FR036M</t>
  </si>
  <si>
    <t>FR038M</t>
  </si>
  <si>
    <t>FR037M</t>
  </si>
  <si>
    <t>FR013M</t>
  </si>
  <si>
    <t>FR007M</t>
  </si>
  <si>
    <t>FR045M</t>
  </si>
  <si>
    <t>FR024M</t>
  </si>
  <si>
    <t>FR021M</t>
  </si>
  <si>
    <t>FR044M</t>
  </si>
  <si>
    <t>FR010M</t>
  </si>
  <si>
    <t>FR043M</t>
  </si>
  <si>
    <t>FR004M</t>
  </si>
  <si>
    <t>FR022M</t>
  </si>
  <si>
    <t>FR026M</t>
  </si>
  <si>
    <t>FR011M</t>
  </si>
  <si>
    <t>FR003M</t>
  </si>
  <si>
    <t>FR048M</t>
  </si>
  <si>
    <t>FR205M</t>
  </si>
  <si>
    <t>FR203M</t>
  </si>
  <si>
    <t>FR030M</t>
  </si>
  <si>
    <t>HR005M</t>
  </si>
  <si>
    <t>HR001MC</t>
  </si>
  <si>
    <t>HU001MC</t>
  </si>
  <si>
    <t>HU009M</t>
  </si>
  <si>
    <t>HU004M</t>
  </si>
  <si>
    <t>HU002M</t>
  </si>
  <si>
    <t>HU005M</t>
  </si>
  <si>
    <t>IE002M</t>
  </si>
  <si>
    <t>IE001MC</t>
  </si>
  <si>
    <t>IT004M</t>
  </si>
  <si>
    <t>IT006M</t>
  </si>
  <si>
    <t>IT511M</t>
  </si>
  <si>
    <t>IT029M</t>
  </si>
  <si>
    <t>IT002M</t>
  </si>
  <si>
    <t>IT003M</t>
  </si>
  <si>
    <t>IT022M</t>
  </si>
  <si>
    <t>IT008M</t>
  </si>
  <si>
    <t>IT005M</t>
  </si>
  <si>
    <t>IT501M</t>
  </si>
  <si>
    <t>IT010M</t>
  </si>
  <si>
    <t>IT027M</t>
  </si>
  <si>
    <t>IT012M</t>
  </si>
  <si>
    <t>IT011M</t>
  </si>
  <si>
    <t>IT028M</t>
  </si>
  <si>
    <t>IT503M</t>
  </si>
  <si>
    <t>IT505M</t>
  </si>
  <si>
    <t>IT009M</t>
  </si>
  <si>
    <t>IT007M</t>
  </si>
  <si>
    <t>IT502M</t>
  </si>
  <si>
    <t>IT001MC</t>
  </si>
  <si>
    <t>LT001MC</t>
  </si>
  <si>
    <t>LT002M</t>
  </si>
  <si>
    <t>LU001MC</t>
  </si>
  <si>
    <t>LV001MC</t>
  </si>
  <si>
    <t>MT001MC</t>
  </si>
  <si>
    <t>NL007M</t>
  </si>
  <si>
    <t>NL015M</t>
  </si>
  <si>
    <t>NL511M</t>
  </si>
  <si>
    <t>NL008M</t>
  </si>
  <si>
    <t>NL009M</t>
  </si>
  <si>
    <t>NL002MC</t>
  </si>
  <si>
    <t>NL004M</t>
  </si>
  <si>
    <t>NL001M</t>
  </si>
  <si>
    <t>NL507M</t>
  </si>
  <si>
    <t>NL003M</t>
  </si>
  <si>
    <t>NL012M</t>
  </si>
  <si>
    <t>NL006M</t>
  </si>
  <si>
    <t>NL005M</t>
  </si>
  <si>
    <t>NO001MC</t>
  </si>
  <si>
    <t>NO002M</t>
  </si>
  <si>
    <t>PL003M</t>
  </si>
  <si>
    <t>PL514M</t>
  </si>
  <si>
    <t>PL024M</t>
  </si>
  <si>
    <t>PL506M</t>
  </si>
  <si>
    <t>PL010M</t>
  </si>
  <si>
    <t>PL005M</t>
  </si>
  <si>
    <t>PL007M</t>
  </si>
  <si>
    <t>PL004M</t>
  </si>
  <si>
    <t>PL016M</t>
  </si>
  <si>
    <t>PL008M</t>
  </si>
  <si>
    <t>PL014M</t>
  </si>
  <si>
    <t>PL006M</t>
  </si>
  <si>
    <t>PL002M</t>
  </si>
  <si>
    <t>PL012M</t>
  </si>
  <si>
    <t>PL009M</t>
  </si>
  <si>
    <t>PL015M</t>
  </si>
  <si>
    <t>PL011M</t>
  </si>
  <si>
    <t>PL001MC</t>
  </si>
  <si>
    <t>PL025M</t>
  </si>
  <si>
    <t>PT002M</t>
  </si>
  <si>
    <t>PT005M</t>
  </si>
  <si>
    <t>PT001MC</t>
  </si>
  <si>
    <t>RO002M</t>
  </si>
  <si>
    <t>RO504M</t>
  </si>
  <si>
    <t>RO502M</t>
  </si>
  <si>
    <t>RO501M</t>
  </si>
  <si>
    <t>RO503M</t>
  </si>
  <si>
    <t>RO505M</t>
  </si>
  <si>
    <t>RO001MC</t>
  </si>
  <si>
    <t>RO004M</t>
  </si>
  <si>
    <t>RO003M</t>
  </si>
  <si>
    <t>SE001MC</t>
  </si>
  <si>
    <t>SE006M</t>
  </si>
  <si>
    <t>SE003M</t>
  </si>
  <si>
    <t>SE002M</t>
  </si>
  <si>
    <t>SI002M</t>
  </si>
  <si>
    <t>SI001MC</t>
  </si>
  <si>
    <t>SK001MC</t>
  </si>
  <si>
    <t>SK002M</t>
  </si>
  <si>
    <t>UK559M</t>
  </si>
  <si>
    <t>UK013M</t>
  </si>
  <si>
    <t>UK510M</t>
  </si>
  <si>
    <t>UK008M</t>
  </si>
  <si>
    <t>UK553M</t>
  </si>
  <si>
    <t>UK006M</t>
  </si>
  <si>
    <t>UK568M</t>
  </si>
  <si>
    <t>UK026M</t>
  </si>
  <si>
    <t>UK003M</t>
  </si>
  <si>
    <t>UK506M</t>
  </si>
  <si>
    <t>UK010M</t>
  </si>
  <si>
    <t>UK005M</t>
  </si>
  <si>
    <t>UK501M</t>
  </si>
  <si>
    <t>UK518M</t>
  </si>
  <si>
    <t>UK029M</t>
  </si>
  <si>
    <t>UK014M</t>
  </si>
  <si>
    <t>UK528M</t>
  </si>
  <si>
    <t>UK025M</t>
  </si>
  <si>
    <t>UK027M</t>
  </si>
  <si>
    <t>UK002M</t>
  </si>
  <si>
    <t>UK017M</t>
  </si>
  <si>
    <t>UK569M</t>
  </si>
  <si>
    <t>UK566M</t>
  </si>
  <si>
    <t>UK001MC</t>
  </si>
  <si>
    <t>UK546M</t>
  </si>
  <si>
    <t>UK560M</t>
  </si>
  <si>
    <t>UK515M</t>
  </si>
  <si>
    <t>UK023M</t>
  </si>
  <si>
    <t>UK520M</t>
  </si>
  <si>
    <t>UK513M</t>
  </si>
  <si>
    <t>UK011M</t>
  </si>
  <si>
    <t>UK539M</t>
  </si>
  <si>
    <t>UK516M</t>
  </si>
  <si>
    <t>UK018M</t>
  </si>
  <si>
    <t>UK009M</t>
  </si>
  <si>
    <t>UK517M</t>
  </si>
  <si>
    <t>UK016M</t>
  </si>
  <si>
    <t>UK550M</t>
  </si>
  <si>
    <t>UK007M</t>
  </si>
  <si>
    <t>UK004M</t>
  </si>
  <si>
    <t>UK012M</t>
  </si>
  <si>
    <t>TR</t>
  </si>
  <si>
    <t>Central&amp;Eastern C</t>
  </si>
  <si>
    <t>Mediterranean C</t>
  </si>
  <si>
    <t>Bulgaria</t>
  </si>
  <si>
    <t>Northern Countries</t>
  </si>
  <si>
    <t>Montenegro</t>
  </si>
  <si>
    <t>Western C</t>
  </si>
  <si>
    <t>Serbia</t>
  </si>
  <si>
    <t>Estonia</t>
  </si>
  <si>
    <t>Portugal</t>
  </si>
  <si>
    <t>Austria</t>
  </si>
  <si>
    <t>WBC</t>
  </si>
  <si>
    <t>Belgium</t>
  </si>
  <si>
    <t>Cyprus</t>
  </si>
  <si>
    <t>Czech Republic</t>
  </si>
  <si>
    <t>Germany</t>
  </si>
  <si>
    <t>Denmark</t>
  </si>
  <si>
    <t>Finland</t>
  </si>
  <si>
    <t>France</t>
  </si>
  <si>
    <t>Greece</t>
  </si>
  <si>
    <t>Hungary</t>
  </si>
  <si>
    <t>Croatia</t>
  </si>
  <si>
    <t>Ireland</t>
  </si>
  <si>
    <t>Italy</t>
  </si>
  <si>
    <t>Lithuania</t>
  </si>
  <si>
    <t>Latvia</t>
  </si>
  <si>
    <t>Netherlands</t>
  </si>
  <si>
    <t>Poland</t>
  </si>
  <si>
    <t>Romania</t>
  </si>
  <si>
    <t>Spain</t>
  </si>
  <si>
    <t>Sweden</t>
  </si>
  <si>
    <t>Slovenia</t>
  </si>
  <si>
    <t>Slovakia</t>
  </si>
  <si>
    <t>North Macedonia</t>
  </si>
  <si>
    <t>Turkey</t>
  </si>
  <si>
    <t>Switzerland</t>
  </si>
  <si>
    <t>Iceland</t>
  </si>
  <si>
    <t>Norway</t>
  </si>
  <si>
    <t>United Kingdom</t>
  </si>
  <si>
    <t>TERRITORIAL CLASS</t>
  </si>
  <si>
    <t>Western Balkans countries</t>
  </si>
  <si>
    <t>Code</t>
  </si>
  <si>
    <t>Albania - Dibër</t>
  </si>
  <si>
    <t>Albania - Durrës</t>
  </si>
  <si>
    <t>Albania - Kukës</t>
  </si>
  <si>
    <t>Albania - Lezhë</t>
  </si>
  <si>
    <t>Albania - Shkodër</t>
  </si>
  <si>
    <t>Albania - Elbasan</t>
  </si>
  <si>
    <t>Albania - Tiranë</t>
  </si>
  <si>
    <t>Albania - Berat</t>
  </si>
  <si>
    <t>Albania - Fier</t>
  </si>
  <si>
    <t>Albania - Gjirokastër</t>
  </si>
  <si>
    <t>Albania - Korcë</t>
  </si>
  <si>
    <t>Albania - Vlorë</t>
  </si>
  <si>
    <t>Austria - Mittelburgenland</t>
  </si>
  <si>
    <t>Austria - Nordburgenland</t>
  </si>
  <si>
    <t>Austria - Südburgenland</t>
  </si>
  <si>
    <t>Austria - Mostviertel-Eisenwurzen</t>
  </si>
  <si>
    <t>Austria - Niederösterreich-Süd</t>
  </si>
  <si>
    <t>Austria - Sankt Pölten</t>
  </si>
  <si>
    <t>Austria - Waldviertel</t>
  </si>
  <si>
    <t>Austria - Weinviertel</t>
  </si>
  <si>
    <t>Austria - Wiener Umland/Nordteil</t>
  </si>
  <si>
    <t>Austria - Wiener Umland/Südteil</t>
  </si>
  <si>
    <t>Austria - Wien</t>
  </si>
  <si>
    <t>Austria - Klagenfurt-Villach</t>
  </si>
  <si>
    <t>Austria - Oberkärnten</t>
  </si>
  <si>
    <t>Austria - Unterkärnten</t>
  </si>
  <si>
    <t>Austria - Graz</t>
  </si>
  <si>
    <t>Austria - Liezen</t>
  </si>
  <si>
    <t>Austria - Östliche Obersteiermark</t>
  </si>
  <si>
    <t>Austria - Oststeiermark</t>
  </si>
  <si>
    <t>Austria - West- und Südsteiermark</t>
  </si>
  <si>
    <t>Austria - Westliche Obersteiermark</t>
  </si>
  <si>
    <t>Austria - Innviertel</t>
  </si>
  <si>
    <t>Austria - Linz-Wels</t>
  </si>
  <si>
    <t>Austria - Mühlviertel</t>
  </si>
  <si>
    <t>Austria - Steyr-Kirchdorf</t>
  </si>
  <si>
    <t>Austria - Traunviertel</t>
  </si>
  <si>
    <t>Austria - Lungau</t>
  </si>
  <si>
    <t>Austria - Pinzgau-Pongau</t>
  </si>
  <si>
    <t>Austria - Salzburg und Umgebung</t>
  </si>
  <si>
    <t>Austria - Außerfern</t>
  </si>
  <si>
    <t>Austria - Innsbruck</t>
  </si>
  <si>
    <t>Austria - Osttirol</t>
  </si>
  <si>
    <t>Austria - Tiroler Oberland</t>
  </si>
  <si>
    <t>Austria - Tiroler Unterland</t>
  </si>
  <si>
    <t>Austria - Bludenz-Bregenzer Wald</t>
  </si>
  <si>
    <t>Austria - Rheintal-Bodenseegebiet</t>
  </si>
  <si>
    <t>Belgium - Arr. de Bruxelles-Capitale/Arr. van Brussel-Hoofdstad</t>
  </si>
  <si>
    <t>Belgium - Arr. Antwerpen</t>
  </si>
  <si>
    <t>Belgium - Arr. Mechelen</t>
  </si>
  <si>
    <t>Belgium - Arr. Turnhout</t>
  </si>
  <si>
    <t>Belgium - Arr. Hasselt</t>
  </si>
  <si>
    <t>Belgium - Arr. Maaseik</t>
  </si>
  <si>
    <t>Belgium - Arr. Tongeren</t>
  </si>
  <si>
    <t>Belgium - Arr. Aalst</t>
  </si>
  <si>
    <t>Belgium - Arr. Dendermonde</t>
  </si>
  <si>
    <t>Belgium - Arr. Eeklo</t>
  </si>
  <si>
    <t>Belgium - Arr. Gent</t>
  </si>
  <si>
    <t>Belgium - Arr. Oudenaarde</t>
  </si>
  <si>
    <t>Belgium - Arr. Sint-Niklaas</t>
  </si>
  <si>
    <t>Belgium - Arr. Halle-Vilvoorde</t>
  </si>
  <si>
    <t>Belgium - Arr. Leuven</t>
  </si>
  <si>
    <t>Belgium - Arr. Brugge</t>
  </si>
  <si>
    <t>Belgium - Arr. Diksmuide</t>
  </si>
  <si>
    <t>Belgium - Arr. Ieper</t>
  </si>
  <si>
    <t>Belgium - Arr. Kortrijk</t>
  </si>
  <si>
    <t>Belgium - Arr. Oostende</t>
  </si>
  <si>
    <t>Belgium - Arr. Roeselare</t>
  </si>
  <si>
    <t>Belgium - Arr. Tielt</t>
  </si>
  <si>
    <t>Belgium - Arr. Veurne</t>
  </si>
  <si>
    <t>Belgium - Arr. Nivelles</t>
  </si>
  <si>
    <t>Belgium - Arr. Ath</t>
  </si>
  <si>
    <t>Belgium - Arr. Charleroi</t>
  </si>
  <si>
    <t>Belgium - Arr. Mons</t>
  </si>
  <si>
    <t>Belgium - Arr. Mouscron</t>
  </si>
  <si>
    <t>Belgium - Arr. Soignies</t>
  </si>
  <si>
    <t>Belgium - Arr. Thuin</t>
  </si>
  <si>
    <t>Belgium - Arr. Tournai</t>
  </si>
  <si>
    <t>Belgium - Arr. Huy</t>
  </si>
  <si>
    <t>Belgium - Arr. Liège</t>
  </si>
  <si>
    <t>Belgium - Arr. Waremme</t>
  </si>
  <si>
    <t>Belgium - Arr. Verviers - communes francophones</t>
  </si>
  <si>
    <t>Belgium - Bezirk Verviers - Deutschsprachige Gemeinschaft</t>
  </si>
  <si>
    <t>Belgium - Arr. Arlon</t>
  </si>
  <si>
    <t>Belgium - Arr. Bastogne</t>
  </si>
  <si>
    <t>Belgium - Arr. Marche-en-Famenne</t>
  </si>
  <si>
    <t>Belgium - Arr. Neufchâteau</t>
  </si>
  <si>
    <t>Belgium - Arr. Virton</t>
  </si>
  <si>
    <t>Belgium - Arr. Dinant</t>
  </si>
  <si>
    <t>Belgium - Arr. Namur</t>
  </si>
  <si>
    <t>Belgium - Arr. Philippeville</t>
  </si>
  <si>
    <t>Bulgaria - Видин</t>
  </si>
  <si>
    <t>Bulgaria - Монтана</t>
  </si>
  <si>
    <t>Bulgaria - Враца</t>
  </si>
  <si>
    <t>Bulgaria - Плевен</t>
  </si>
  <si>
    <t>Bulgaria - Ловеч</t>
  </si>
  <si>
    <t>Bulgaria - Велико Търново</t>
  </si>
  <si>
    <t>Bulgaria - Габрово</t>
  </si>
  <si>
    <t>Bulgaria - Русе</t>
  </si>
  <si>
    <t>Bulgaria - Разград</t>
  </si>
  <si>
    <t>Bulgaria - Силистра</t>
  </si>
  <si>
    <t>Bulgaria - Варна</t>
  </si>
  <si>
    <t>Bulgaria - Добрич</t>
  </si>
  <si>
    <t>Bulgaria - Шумен</t>
  </si>
  <si>
    <t>Bulgaria - Търговище</t>
  </si>
  <si>
    <t>Bulgaria - Бургас</t>
  </si>
  <si>
    <t>Bulgaria - Сливен</t>
  </si>
  <si>
    <t>Bulgaria - Ямбол</t>
  </si>
  <si>
    <t>Bulgaria - Стара Загора</t>
  </si>
  <si>
    <t>Bulgaria - София (столица)</t>
  </si>
  <si>
    <t>Bulgaria - София</t>
  </si>
  <si>
    <t>Bulgaria - Благоевград</t>
  </si>
  <si>
    <t>Bulgaria - Перник</t>
  </si>
  <si>
    <t>Bulgaria - Кюстендил</t>
  </si>
  <si>
    <t>Bulgaria - Пловдив</t>
  </si>
  <si>
    <t>Bulgaria - Хасково</t>
  </si>
  <si>
    <t>Bulgaria - Пазарджик</t>
  </si>
  <si>
    <t>Bulgaria - Смолян</t>
  </si>
  <si>
    <t>Bulgaria - Кърджали</t>
  </si>
  <si>
    <t>Switzerland - Vaud</t>
  </si>
  <si>
    <t>Switzerland - Valais</t>
  </si>
  <si>
    <t>Switzerland - Genève</t>
  </si>
  <si>
    <t>Switzerland - Bern</t>
  </si>
  <si>
    <t>Switzerland - Freiburg</t>
  </si>
  <si>
    <t>Switzerland - Solothurn</t>
  </si>
  <si>
    <t>Switzerland - Neuchâtel</t>
  </si>
  <si>
    <t>Switzerland - Jura</t>
  </si>
  <si>
    <t>Switzerland - Basel-Stadt</t>
  </si>
  <si>
    <t>Switzerland - Basel-Landschaft</t>
  </si>
  <si>
    <t>Switzerland - Aargau</t>
  </si>
  <si>
    <t>Switzerland - Zürich</t>
  </si>
  <si>
    <t>Switzerland - Glarus</t>
  </si>
  <si>
    <t>Switzerland - Schaffhausen</t>
  </si>
  <si>
    <t>Switzerland - Appenzell Ausserrhoden</t>
  </si>
  <si>
    <t>Switzerland - Appenzell Innerrhoden</t>
  </si>
  <si>
    <t>Switzerland - St. Gallen</t>
  </si>
  <si>
    <t>Switzerland - Graubünden</t>
  </si>
  <si>
    <t>Switzerland - Thurgau</t>
  </si>
  <si>
    <t>Switzerland - Luzern</t>
  </si>
  <si>
    <t>Switzerland - Uri</t>
  </si>
  <si>
    <t>Switzerland - Schwyz</t>
  </si>
  <si>
    <t>Switzerland - Obwalden</t>
  </si>
  <si>
    <t>Switzerland - Nidwalden</t>
  </si>
  <si>
    <t>Switzerland - Zug</t>
  </si>
  <si>
    <t>Switzerland - Ticino</t>
  </si>
  <si>
    <t>Cyprus - Κύπρος</t>
  </si>
  <si>
    <t>Czech Republic - Hlavní město Praha</t>
  </si>
  <si>
    <t>Czech Republic - Středočeský kraj</t>
  </si>
  <si>
    <t>Czech Republic - Jihočeský kraj</t>
  </si>
  <si>
    <t>Czech Republic - Plzeňský kraj</t>
  </si>
  <si>
    <t>Czech Republic - Karlovarský kraj</t>
  </si>
  <si>
    <t>Czech Republic - Ústecký kraj</t>
  </si>
  <si>
    <t>Czech Republic - Liberecký kraj</t>
  </si>
  <si>
    <t>Czech Republic - Královéhradecký kraj</t>
  </si>
  <si>
    <t>Czech Republic - Pardubický kraj</t>
  </si>
  <si>
    <t>Czech Republic - Kraj Vysočina</t>
  </si>
  <si>
    <t>Czech Republic - Jihomoravský kraj</t>
  </si>
  <si>
    <t>Czech Republic - Olomoucký kraj</t>
  </si>
  <si>
    <t>Czech Republic - Zlínský kraj</t>
  </si>
  <si>
    <t>Czech Republic - Moravskoslezský kraj</t>
  </si>
  <si>
    <t>Germany - Stuttgart, Stadtkreis</t>
  </si>
  <si>
    <t>Germany - Böblingen</t>
  </si>
  <si>
    <t>Germany - Esslingen</t>
  </si>
  <si>
    <t>Germany - Göppingen</t>
  </si>
  <si>
    <t>Germany - Ludwigsburg</t>
  </si>
  <si>
    <t>Germany - Rems-Murr-Kreis</t>
  </si>
  <si>
    <t>Germany - Heilbronn, Stadtkreis</t>
  </si>
  <si>
    <t>Germany - Heilbronn, Landkreis</t>
  </si>
  <si>
    <t>Germany - Hohenlohekreis</t>
  </si>
  <si>
    <t>Germany - Schwäbisch Hall</t>
  </si>
  <si>
    <t>Germany - Main-Tauber-Kreis</t>
  </si>
  <si>
    <t>Germany - Heidenheim</t>
  </si>
  <si>
    <t>Germany - Ostalbkreis</t>
  </si>
  <si>
    <t>Germany - Baden-Baden, Stadtkreis</t>
  </si>
  <si>
    <t>Germany - Karlsruhe, Stadtkreis</t>
  </si>
  <si>
    <t>Germany - Karlsruhe, Landkreis</t>
  </si>
  <si>
    <t>Germany - Rastatt</t>
  </si>
  <si>
    <t>Germany - Heidelberg, Stadtkreis</t>
  </si>
  <si>
    <t>Germany - Mannheim, Stadtkreis</t>
  </si>
  <si>
    <t>Germany - Neckar-Odenwald-Kreis</t>
  </si>
  <si>
    <t>Germany - Rhein-Neckar-Kreis</t>
  </si>
  <si>
    <t>Germany - Pforzheim, Stadtkreis</t>
  </si>
  <si>
    <t>Germany - Calw</t>
  </si>
  <si>
    <t>Germany - Enzkreis</t>
  </si>
  <si>
    <t>Germany - Freudenstadt</t>
  </si>
  <si>
    <t>Germany - Freiburg im Breisgau, Stadtkreis</t>
  </si>
  <si>
    <t>Germany - Breisgau-Hochschwarzwald</t>
  </si>
  <si>
    <t>Germany - Emmendingen</t>
  </si>
  <si>
    <t>Germany - Ortenaukreis</t>
  </si>
  <si>
    <t>Germany - Rottweil</t>
  </si>
  <si>
    <t>Germany - Schwarzwald-Baar-Kreis</t>
  </si>
  <si>
    <t>Germany - Tuttlingen</t>
  </si>
  <si>
    <t>Germany - Konstanz</t>
  </si>
  <si>
    <t>Germany - Lörrach</t>
  </si>
  <si>
    <t>Germany - Waldshut</t>
  </si>
  <si>
    <t>Germany - Reutlingen</t>
  </si>
  <si>
    <t>Germany - Tübingen, Landkreis</t>
  </si>
  <si>
    <t>Germany - Zollernalbkreis</t>
  </si>
  <si>
    <t>Germany - Ulm, Stadtkreis</t>
  </si>
  <si>
    <t>Germany - Alb-Donau-Kreis</t>
  </si>
  <si>
    <t>Germany - Biberach</t>
  </si>
  <si>
    <t>Germany - Bodenseekreis</t>
  </si>
  <si>
    <t>Germany - Ravensburg</t>
  </si>
  <si>
    <t>Germany - Sigmaringen</t>
  </si>
  <si>
    <t>Germany - Ingolstadt, Kreisfreie Stadt</t>
  </si>
  <si>
    <t>Germany - München, Kreisfreie Stadt</t>
  </si>
  <si>
    <t>Germany - Rosenheim, Kreisfreie Stadt</t>
  </si>
  <si>
    <t>Germany - Altötting</t>
  </si>
  <si>
    <t>Germany - Berchtesgadener Land</t>
  </si>
  <si>
    <t>Germany - Bad Tölz-Wolfratshausen</t>
  </si>
  <si>
    <t>Germany - Dachau</t>
  </si>
  <si>
    <t>Germany - Ebersberg</t>
  </si>
  <si>
    <t>Germany - Eichstätt</t>
  </si>
  <si>
    <t>Germany - Erding</t>
  </si>
  <si>
    <t>Germany - Freising</t>
  </si>
  <si>
    <t>Germany - Fürstenfeldbruck</t>
  </si>
  <si>
    <t>Germany - Garmisch-Partenkirchen</t>
  </si>
  <si>
    <t>Germany - Landsberg am Lech</t>
  </si>
  <si>
    <t>Germany - Miesbach</t>
  </si>
  <si>
    <t>Germany - Mühldorf a. Inn</t>
  </si>
  <si>
    <t>Germany - München, Landkreis</t>
  </si>
  <si>
    <t>Germany - Neuburg-Schrobenhausen</t>
  </si>
  <si>
    <t>Germany - Pfaffenhofen a. d. Ilm</t>
  </si>
  <si>
    <t>Germany - Rosenheim, Landkreis</t>
  </si>
  <si>
    <t>Germany - Starnberg</t>
  </si>
  <si>
    <t>Germany - Traunstein</t>
  </si>
  <si>
    <t>Germany - Weilheim-Schongau</t>
  </si>
  <si>
    <t>Germany - Landshut, Kreisfreie Stadt</t>
  </si>
  <si>
    <t>Germany - Passau, Kreisfreie Stadt</t>
  </si>
  <si>
    <t>Germany - Straubing, Kreisfreie Stadt</t>
  </si>
  <si>
    <t>Germany - Deggendorf</t>
  </si>
  <si>
    <t>Germany - Freyung-Grafenau</t>
  </si>
  <si>
    <t>Germany - Kelheim</t>
  </si>
  <si>
    <t>Germany - Landshut, Landkreis</t>
  </si>
  <si>
    <t>Germany - Passau, Landkreis</t>
  </si>
  <si>
    <t>Germany - Regen</t>
  </si>
  <si>
    <t>Germany - Rottal-Inn</t>
  </si>
  <si>
    <t>Germany - Straubing-Bogen</t>
  </si>
  <si>
    <t>Germany - Dingolfing-Landau</t>
  </si>
  <si>
    <t>Germany - Amberg, Kreisfreie Stadt</t>
  </si>
  <si>
    <t>Germany - Regensburg, Kreisfreie Stadt</t>
  </si>
  <si>
    <t>Germany - Weiden i. d. Opf, Kreisfreie Stadt</t>
  </si>
  <si>
    <t>Germany - Amberg-Sulzbach</t>
  </si>
  <si>
    <t>Germany - Cham</t>
  </si>
  <si>
    <t>Germany - Neumarkt i. d. OPf.</t>
  </si>
  <si>
    <t>Germany - Neustadt a. d. Waldnaab</t>
  </si>
  <si>
    <t>Germany - Regensburg, Landkreis</t>
  </si>
  <si>
    <t>Germany - Schwandorf</t>
  </si>
  <si>
    <t>Germany - Tirschenreuth</t>
  </si>
  <si>
    <t>Germany - Bamberg, Kreisfreie Stadt</t>
  </si>
  <si>
    <t>Germany - Bayreuth, Kreisfreie Stadt</t>
  </si>
  <si>
    <t>Germany - Coburg, Kreisfreie Stadt</t>
  </si>
  <si>
    <t>Germany - Hof, Kreisfreie Stadt</t>
  </si>
  <si>
    <t>Germany - Bamberg, Landkreis</t>
  </si>
  <si>
    <t>Germany - Bayreuth, Landkreis</t>
  </si>
  <si>
    <t>Germany - Coburg, Landkreis</t>
  </si>
  <si>
    <t>Germany - Forchheim</t>
  </si>
  <si>
    <t>Germany - Hof, Landkreis</t>
  </si>
  <si>
    <t>Germany - Kronach</t>
  </si>
  <si>
    <t>Germany - Kulmbach</t>
  </si>
  <si>
    <t>Germany - Lichtenfels</t>
  </si>
  <si>
    <t>Germany - Wunsiedel i. Fichtelgebirge</t>
  </si>
  <si>
    <t>Germany - Ansbach, Kreisfreie Stadt</t>
  </si>
  <si>
    <t>Germany - Erlangen, Kreisfreie Stadt</t>
  </si>
  <si>
    <t>Germany - Fürth, Kreisfreie Stadt</t>
  </si>
  <si>
    <t>Germany - Nürnberg, Kreisfreie Stadt</t>
  </si>
  <si>
    <t>Germany - Schwabach, Kreisfreie Stadt</t>
  </si>
  <si>
    <t>Germany - Ansbach, Landkreis</t>
  </si>
  <si>
    <t>Germany - Erlangen-Höchstadt</t>
  </si>
  <si>
    <t>Germany - Fürth, Landkreis</t>
  </si>
  <si>
    <t>Germany - Nürnberger Land</t>
  </si>
  <si>
    <t>Germany - Neustadt a. d. Aisch-Bad Windsheim</t>
  </si>
  <si>
    <t>Germany - Roth</t>
  </si>
  <si>
    <t>Germany - Weißenburg-Gunzenhausen</t>
  </si>
  <si>
    <t>Germany - Aschaffenburg, Kreisfreie Stadt</t>
  </si>
  <si>
    <t>Germany - Schweinfurt, Kreisfreie Stadt</t>
  </si>
  <si>
    <t>Germany - Würzburg, Kreisfreie Stadt</t>
  </si>
  <si>
    <t>Germany - Aschaffenburg, Landkreis</t>
  </si>
  <si>
    <t>Germany - Bad Kissingen</t>
  </si>
  <si>
    <t>Germany - Rhön-Grabfeld</t>
  </si>
  <si>
    <t>Germany - Haßberge</t>
  </si>
  <si>
    <t>Germany - Kitzingen</t>
  </si>
  <si>
    <t>Germany - Miltenberg</t>
  </si>
  <si>
    <t>Germany - Main-Spessart</t>
  </si>
  <si>
    <t>Germany - Schweinfurt, Landkreis</t>
  </si>
  <si>
    <t>Germany - Würzburg, Landkreis</t>
  </si>
  <si>
    <t>Germany - Augsburg, Kreisfreie Stadt</t>
  </si>
  <si>
    <t>Germany - Kaufbeuren, Kreisfreie Stadt</t>
  </si>
  <si>
    <t>Germany - Kempten (Allgäu), Kreisfreie Stadt</t>
  </si>
  <si>
    <t>Germany - Memmingen, Kreisfreie Stadt</t>
  </si>
  <si>
    <t>Germany - Aichach-Friedberg</t>
  </si>
  <si>
    <t>Germany - Augsburg, Landkreis</t>
  </si>
  <si>
    <t>Germany - Dillingen a.d. Donau</t>
  </si>
  <si>
    <t>Germany - Günzburg</t>
  </si>
  <si>
    <t>Germany - Neu-Ulm</t>
  </si>
  <si>
    <t>Germany - Lindau (Bodensee)</t>
  </si>
  <si>
    <t>Germany - Ostallgäu</t>
  </si>
  <si>
    <t>Germany - Unterallgäu</t>
  </si>
  <si>
    <t>Germany - Donau-Ries</t>
  </si>
  <si>
    <t>Germany - Oberallgäu</t>
  </si>
  <si>
    <t>Germany - Berlin</t>
  </si>
  <si>
    <t>Germany - Brandenburg an der Havel, Kreisfreie Stadt</t>
  </si>
  <si>
    <t>Germany - Cottbus, Kreisfreie Stadt</t>
  </si>
  <si>
    <t>Germany - Frankfurt (Oder), Kreisfreie Stadt</t>
  </si>
  <si>
    <t>Germany - Potsdam, Kreisfreie Stadt</t>
  </si>
  <si>
    <t>Germany - Barnim</t>
  </si>
  <si>
    <t>Germany - Dahme-Spreewald</t>
  </si>
  <si>
    <t>Germany - Elbe-Elster</t>
  </si>
  <si>
    <t>Germany - Havelland</t>
  </si>
  <si>
    <t>Germany - Märkisch-Oderland</t>
  </si>
  <si>
    <t>Germany - Oberhavel</t>
  </si>
  <si>
    <t>Germany - Oberspreewald-Lausitz</t>
  </si>
  <si>
    <t>Germany - Oder-Spree</t>
  </si>
  <si>
    <t>Germany - Ostprignitz-Ruppin</t>
  </si>
  <si>
    <t>Germany - Potsdam-Mittelmark</t>
  </si>
  <si>
    <t>Germany - Prignitz</t>
  </si>
  <si>
    <t>Germany - Spree-Neiße</t>
  </si>
  <si>
    <t>Germany - Teltow-Fläming</t>
  </si>
  <si>
    <t>Germany - Uckermark</t>
  </si>
  <si>
    <t>Germany - Bremen, Kreisfreie Stadt</t>
  </si>
  <si>
    <t>Germany - Bremerhaven, Kreisfreie Stadt</t>
  </si>
  <si>
    <t>Germany - Hamburg</t>
  </si>
  <si>
    <t>Germany - Darmstadt, Kreisfreie Stadt</t>
  </si>
  <si>
    <t>Germany - Frankfurt am Main, Kreisfreie Stadt</t>
  </si>
  <si>
    <t>Germany - Offenbach am Main, Kreisfreie Stadt</t>
  </si>
  <si>
    <t>Germany - Wiesbaden, Kreisfreie Stadt</t>
  </si>
  <si>
    <t>Germany - Bergstraße</t>
  </si>
  <si>
    <t>Germany - Darmstadt-Dieburg</t>
  </si>
  <si>
    <t>Germany - Groß-Gerau</t>
  </si>
  <si>
    <t>Germany - Hochtaunuskreis</t>
  </si>
  <si>
    <t>Germany - Main-Kinzig-Kreis</t>
  </si>
  <si>
    <t>Germany - Main-Taunus-Kreis</t>
  </si>
  <si>
    <t>Germany - Odenwaldkreis</t>
  </si>
  <si>
    <t>Germany - Offenbach, Landkreis</t>
  </si>
  <si>
    <t>Germany - Rheingau-Taunus-Kreis</t>
  </si>
  <si>
    <t>Germany - Wetteraukreis</t>
  </si>
  <si>
    <t>Germany - Gießen, Landkreis</t>
  </si>
  <si>
    <t>Germany - Lahn-Dill-Kreis</t>
  </si>
  <si>
    <t>Germany - Limburg-Weilburg</t>
  </si>
  <si>
    <t>Germany - Marburg-Biedenkopf</t>
  </si>
  <si>
    <t>Germany - Vogelsbergkreis</t>
  </si>
  <si>
    <t>Germany - Kassel, Kreisfreie Stadt</t>
  </si>
  <si>
    <t>Germany - Fulda</t>
  </si>
  <si>
    <t>Germany - Hersfeld-Rotenburg</t>
  </si>
  <si>
    <t>Germany - Kassel, Landkreis</t>
  </si>
  <si>
    <t>Germany - Schwalm-Eder-Kreis</t>
  </si>
  <si>
    <t>Germany - Waldeck-Frankenberg</t>
  </si>
  <si>
    <t>Germany - Werra-Meißner-Kreis</t>
  </si>
  <si>
    <t>Germany - Rostock, Kreisfreie Stadt</t>
  </si>
  <si>
    <t>Germany - Schwerin, Kreisfreie Stadt</t>
  </si>
  <si>
    <t>Germany - Mecklenburgische Seenplatte</t>
  </si>
  <si>
    <t>Germany - Landkreis Rostock</t>
  </si>
  <si>
    <t>Germany - Vorpommern-Rügen</t>
  </si>
  <si>
    <t>Germany - Nordwestmecklenburg</t>
  </si>
  <si>
    <t>Germany - Vorpommern-Greifswald</t>
  </si>
  <si>
    <t>Germany - Ludwigslust-Parchim</t>
  </si>
  <si>
    <t>Germany - Braunschweig, Kreisfreie Stadt</t>
  </si>
  <si>
    <t>Germany - Salzgitter, Kreisfreie Stadt</t>
  </si>
  <si>
    <t>Germany - Wolfsburg, Kreisfreie Stadt</t>
  </si>
  <si>
    <t>Germany - Gifhorn</t>
  </si>
  <si>
    <t>Germany - Goslar</t>
  </si>
  <si>
    <t>Germany - Helmstedt</t>
  </si>
  <si>
    <t>Germany - Northeim</t>
  </si>
  <si>
    <t>Germany - Peine</t>
  </si>
  <si>
    <t>Germany - Wolfenbüttel</t>
  </si>
  <si>
    <t>Germany - Göttingen</t>
  </si>
  <si>
    <t>Germany - Diepholz</t>
  </si>
  <si>
    <t>Germany - Hameln-Pyrmont</t>
  </si>
  <si>
    <t>Germany - Hildesheim</t>
  </si>
  <si>
    <t>Germany - Holzminden</t>
  </si>
  <si>
    <t>Germany - Nienburg (Weser)</t>
  </si>
  <si>
    <t>Germany - Schaumburg</t>
  </si>
  <si>
    <t>Germany - Region Hannover</t>
  </si>
  <si>
    <t>Germany - Celle</t>
  </si>
  <si>
    <t>Germany - Cuxhaven</t>
  </si>
  <si>
    <t>Germany - Harburg</t>
  </si>
  <si>
    <t>Germany - Lüchow-Dannenberg</t>
  </si>
  <si>
    <t>Germany - Lüneburg, Landkreis</t>
  </si>
  <si>
    <t>Germany - Osterholz</t>
  </si>
  <si>
    <t>Germany - Rotenburg (Wümme)</t>
  </si>
  <si>
    <t>Germany - Heidekreis</t>
  </si>
  <si>
    <t>Germany - Stade</t>
  </si>
  <si>
    <t>Germany - Uelzen</t>
  </si>
  <si>
    <t>Germany - Verden</t>
  </si>
  <si>
    <t>Germany - Delmenhorst, Kreisfreie Stadt</t>
  </si>
  <si>
    <t>Germany - Emden, Kreisfreie Stadt</t>
  </si>
  <si>
    <t>Germany - Oldenburg (Oldenburg), Kreisfreie Stadt</t>
  </si>
  <si>
    <t>Germany - Osnabrück, Kreisfreie Stadt</t>
  </si>
  <si>
    <t>Germany - Wilhelmshaven, Kreisfreie Stadt</t>
  </si>
  <si>
    <t>Germany - Ammerland</t>
  </si>
  <si>
    <t>Germany - Aurich</t>
  </si>
  <si>
    <t>Germany - Cloppenburg</t>
  </si>
  <si>
    <t>Germany - Emsland</t>
  </si>
  <si>
    <t>Germany - Friesland (DE)</t>
  </si>
  <si>
    <t>Germany - Grafschaft Bentheim</t>
  </si>
  <si>
    <t>Germany - Leer</t>
  </si>
  <si>
    <t>Germany - Oldenburg, Landkreis</t>
  </si>
  <si>
    <t>Germany - Osnabrück, Landkreis</t>
  </si>
  <si>
    <t>Germany - Vechta</t>
  </si>
  <si>
    <t>Germany - Wesermarsch</t>
  </si>
  <si>
    <t>Germany - Wittmund</t>
  </si>
  <si>
    <t>Germany - Düsseldorf, Kreisfreie Stadt</t>
  </si>
  <si>
    <t>Germany - Duisburg, Kreisfreie Stadt</t>
  </si>
  <si>
    <t>Germany - Essen, Kreisfreie Stadt</t>
  </si>
  <si>
    <t>Germany - Krefeld, Kreisfreie Stadt</t>
  </si>
  <si>
    <t>Germany - Mönchengladbach, Kreisfreie Stadt</t>
  </si>
  <si>
    <t>Germany - Mülheim an der Ruhr, Kreisfreie Stadt</t>
  </si>
  <si>
    <t>Germany - Oberhausen, Kreisfreie Stadt</t>
  </si>
  <si>
    <t>Germany - Remscheid, Kreisfreie Stadt</t>
  </si>
  <si>
    <t>Germany - Solingen, Kreisfreie Stadt</t>
  </si>
  <si>
    <t>Germany - Wuppertal, Kreisfreie Stadt</t>
  </si>
  <si>
    <t>Germany - Kleve</t>
  </si>
  <si>
    <t>Germany - Mettmann</t>
  </si>
  <si>
    <t>Germany - Rhein-Kreis Neuss</t>
  </si>
  <si>
    <t>Germany - Viersen</t>
  </si>
  <si>
    <t>Germany - Wesel</t>
  </si>
  <si>
    <t>Germany - Bonn, Kreisfreie Stadt</t>
  </si>
  <si>
    <t>Germany - Köln, Kreisfreie Stadt</t>
  </si>
  <si>
    <t>Germany - Leverkusen, Kreisfreie Stadt</t>
  </si>
  <si>
    <t>Germany - Düren</t>
  </si>
  <si>
    <t>Germany - Rhein-Erft-Kreis</t>
  </si>
  <si>
    <t>Germany - Euskirchen</t>
  </si>
  <si>
    <t>Germany - Heinsberg</t>
  </si>
  <si>
    <t>Germany - Oberbergischer Kreis</t>
  </si>
  <si>
    <t>Germany - Rheinisch-Bergischer Kreis</t>
  </si>
  <si>
    <t>Germany - Rhein-Sieg-Kreis</t>
  </si>
  <si>
    <t>Germany - Städteregion Aachen</t>
  </si>
  <si>
    <t>Germany - Bottrop, Kreisfreie Stadt</t>
  </si>
  <si>
    <t>Germany - Gelsenkirchen, Kreisfreie Stadt</t>
  </si>
  <si>
    <t>Germany - Münster, Kreisfreie Stadt</t>
  </si>
  <si>
    <t>Germany - Borken</t>
  </si>
  <si>
    <t>Germany - Coesfeld</t>
  </si>
  <si>
    <t>Germany - Recklinghausen</t>
  </si>
  <si>
    <t>Germany - Steinfurt</t>
  </si>
  <si>
    <t>Germany - Warendorf</t>
  </si>
  <si>
    <t>Germany - Bielefeld, Kreisfreie Stadt</t>
  </si>
  <si>
    <t>Germany - Gütersloh</t>
  </si>
  <si>
    <t>Germany - Herford</t>
  </si>
  <si>
    <t>Germany - Höxter</t>
  </si>
  <si>
    <t>Germany - Lippe</t>
  </si>
  <si>
    <t>Germany - Minden-Lübbecke</t>
  </si>
  <si>
    <t>Germany - Paderborn</t>
  </si>
  <si>
    <t>Germany - Bochum, Kreisfreie Stadt</t>
  </si>
  <si>
    <t>Germany - Dortmund, Kreisfreie Stadt</t>
  </si>
  <si>
    <t>Germany - Hagen, Kreisfreie Stadt</t>
  </si>
  <si>
    <t>Germany - Hamm, Kreisfreie Stadt</t>
  </si>
  <si>
    <t>Germany - Herne, Kreisfreie Stadt</t>
  </si>
  <si>
    <t>Germany - Ennepe-Ruhr-Kreis</t>
  </si>
  <si>
    <t>Germany - Hochsauerlandkreis</t>
  </si>
  <si>
    <t>Germany - Märkischer Kreis</t>
  </si>
  <si>
    <t>Germany - Olpe</t>
  </si>
  <si>
    <t>Germany - Siegen-Wittgenstein</t>
  </si>
  <si>
    <t>Germany - Soest</t>
  </si>
  <si>
    <t>Germany - Unna</t>
  </si>
  <si>
    <t>Germany - Koblenz, Kreisfreie Stadt</t>
  </si>
  <si>
    <t>Germany - Ahrweiler</t>
  </si>
  <si>
    <t>Germany - Altenkirchen (Westerwald)</t>
  </si>
  <si>
    <t>Germany - Bad Kreuznach</t>
  </si>
  <si>
    <t>Germany - Birkenfeld</t>
  </si>
  <si>
    <t>Germany - Mayen-Koblenz</t>
  </si>
  <si>
    <t>Germany - Neuwied</t>
  </si>
  <si>
    <t>Germany - Rhein-Lahn-Kreis</t>
  </si>
  <si>
    <t>Germany - Westerwaldkreis</t>
  </si>
  <si>
    <t>Germany - Cochem-Zell</t>
  </si>
  <si>
    <t>Germany - Rhein-Hunsrück-Kreis</t>
  </si>
  <si>
    <t>Germany - Trier, Kreisfreie Stadt</t>
  </si>
  <si>
    <t>Germany - Bernkastel-Wittlich</t>
  </si>
  <si>
    <t>Germany - Eifelkreis Bitburg-Prüm</t>
  </si>
  <si>
    <t>Germany - Vulkaneifel</t>
  </si>
  <si>
    <t>Germany - Trier-Saarburg</t>
  </si>
  <si>
    <t>Germany - Frankenthal (Pfalz), Kreisfreie Stadt</t>
  </si>
  <si>
    <t>Germany - Kaiserslautern, Kreisfreie Stadt</t>
  </si>
  <si>
    <t>Germany - Landau in der Pfalz, Kreisfreie Stadt</t>
  </si>
  <si>
    <t>Germany - Ludwigshafen am Rhein, Kreisfreie Stadt</t>
  </si>
  <si>
    <t>Germany - Mainz, Kreisfreie Stadt</t>
  </si>
  <si>
    <t>Germany - Neustadt an der Weinstraße, Kreisfreie Stadt</t>
  </si>
  <si>
    <t>Germany - Pirmasens, Kreisfreie Stadt</t>
  </si>
  <si>
    <t>Germany - Speyer, Kreisfreie Stadt</t>
  </si>
  <si>
    <t>Germany - Worms, Kreisfreie Stadt</t>
  </si>
  <si>
    <t>Germany - Zweibrücken, Kreisfreie Stadt</t>
  </si>
  <si>
    <t>Germany - Alzey-Worms</t>
  </si>
  <si>
    <t>Germany - Bad Dürkheim</t>
  </si>
  <si>
    <t>Germany - Donnersbergkreis</t>
  </si>
  <si>
    <t>Germany - Germersheim</t>
  </si>
  <si>
    <t>Germany - Kaiserslautern, Landkreis</t>
  </si>
  <si>
    <t>Germany - Kusel</t>
  </si>
  <si>
    <t>Germany - Südliche Weinstraße</t>
  </si>
  <si>
    <t>Germany - Rhein-Pfalz-Kreis</t>
  </si>
  <si>
    <t>Germany - Mainz-Bingen</t>
  </si>
  <si>
    <t>Germany - Südwestpfalz</t>
  </si>
  <si>
    <t>Germany - Regionalverband Saarbrücken</t>
  </si>
  <si>
    <t>Germany - Merzig-Wadern</t>
  </si>
  <si>
    <t>Germany - Neunkirchen</t>
  </si>
  <si>
    <t>Germany - Saarlouis</t>
  </si>
  <si>
    <t>Germany - Saarpfalz-Kreis</t>
  </si>
  <si>
    <t>Germany - St. Wendel</t>
  </si>
  <si>
    <t>Germany - Dresden, Kreisfreie Stadt</t>
  </si>
  <si>
    <t>Germany - Bautzen</t>
  </si>
  <si>
    <t>Germany - Görlitz</t>
  </si>
  <si>
    <t>Germany - Meißen</t>
  </si>
  <si>
    <t>Germany - Sächsische Schweiz-Osterzgebirge</t>
  </si>
  <si>
    <t>Germany - Chemnitz, Kreisfreie Stadt</t>
  </si>
  <si>
    <t>Germany - Erzgebirgskreis</t>
  </si>
  <si>
    <t>Germany - Mittelsachsen</t>
  </si>
  <si>
    <t>Germany - Vogtlandkreis</t>
  </si>
  <si>
    <t>Germany - Zwickau</t>
  </si>
  <si>
    <t>Germany - Leipzig, Kreisfreie Stadt</t>
  </si>
  <si>
    <t>Germany - Leipzig</t>
  </si>
  <si>
    <t>Germany - Nordsachsen</t>
  </si>
  <si>
    <t>Germany - Dessau-Roßlau, Kreisfreie Stadt</t>
  </si>
  <si>
    <t>Germany - Halle (Saale), Kreisfreie Stadt</t>
  </si>
  <si>
    <t>Germany - Magdeburg, Kreisfreie Stadt</t>
  </si>
  <si>
    <t>Germany - Altmarkkreis Salzwedel</t>
  </si>
  <si>
    <t>Germany - Anhalt-Bitterfeld</t>
  </si>
  <si>
    <t>Germany - Jerichower Land</t>
  </si>
  <si>
    <t>Germany - Börde</t>
  </si>
  <si>
    <t>Germany - Burgenlandkreis</t>
  </si>
  <si>
    <t>Germany - Harz</t>
  </si>
  <si>
    <t>Germany - Mansfeld-Südharz</t>
  </si>
  <si>
    <t>Germany - Saalekreis</t>
  </si>
  <si>
    <t>Germany - Salzlandkreis</t>
  </si>
  <si>
    <t>Germany - Stendal</t>
  </si>
  <si>
    <t>Germany - Wittenberg</t>
  </si>
  <si>
    <t>Germany - Flensburg, Kreisfreie Stadt</t>
  </si>
  <si>
    <t>Germany - Kiel, Kreisfreie Stadt</t>
  </si>
  <si>
    <t>Germany - Lübeck, Kreisfreie Stadt</t>
  </si>
  <si>
    <t>Germany - Neumünster, Kreisfreie Stadt</t>
  </si>
  <si>
    <t>Germany - Dithmarschen</t>
  </si>
  <si>
    <t>Germany - Herzogtum Lauenburg</t>
  </si>
  <si>
    <t>Germany - Nordfriesland</t>
  </si>
  <si>
    <t>Germany - Ostholstein</t>
  </si>
  <si>
    <t>Germany - Pinneberg</t>
  </si>
  <si>
    <t>Germany - Plön</t>
  </si>
  <si>
    <t>Germany - Rendsburg-Eckernförde</t>
  </si>
  <si>
    <t>Germany - Schleswig-Flensburg</t>
  </si>
  <si>
    <t>Germany - Segeberg</t>
  </si>
  <si>
    <t>Germany - Steinburg</t>
  </si>
  <si>
    <t>Germany - Stormarn</t>
  </si>
  <si>
    <t>Germany - Erfurt, Kreisfreie Stadt</t>
  </si>
  <si>
    <t>Germany - Gera, Kreisfreie Stadt</t>
  </si>
  <si>
    <t>Germany - Jena, Kreisfreie Stadt</t>
  </si>
  <si>
    <t>Germany - Suhl, Kreisfreie Stadt</t>
  </si>
  <si>
    <t>Germany - Weimar, Kreisfreie Stadt</t>
  </si>
  <si>
    <t>Germany - Eichsfeld</t>
  </si>
  <si>
    <t>Germany - Nordhausen</t>
  </si>
  <si>
    <t>Germany - Unstrut-Hainich-Kreis</t>
  </si>
  <si>
    <t>Germany - Kyffhäuserkreis</t>
  </si>
  <si>
    <t>Germany - Schmalkalden-Meiningen</t>
  </si>
  <si>
    <t>Germany - Gotha</t>
  </si>
  <si>
    <t>Germany - Sömmerda</t>
  </si>
  <si>
    <t>Germany - Hildburghausen</t>
  </si>
  <si>
    <t>Germany - Ilm-Kreis</t>
  </si>
  <si>
    <t>Germany - Weimarer Land</t>
  </si>
  <si>
    <t>Germany - Sonneberg</t>
  </si>
  <si>
    <t>Germany - Saalfeld-Rudolstadt</t>
  </si>
  <si>
    <t>Germany - Saale-Holzland-Kreis</t>
  </si>
  <si>
    <t>Germany - Saale-Orla-Kreis</t>
  </si>
  <si>
    <t>Germany - Greiz</t>
  </si>
  <si>
    <t>Germany - Altenburger Land</t>
  </si>
  <si>
    <t>Germany - Eisenach, Kreisfreie Stadt</t>
  </si>
  <si>
    <t>Germany - Wartburgkreis</t>
  </si>
  <si>
    <t>Denmark - Byen København</t>
  </si>
  <si>
    <t>Denmark - Københavns omegn</t>
  </si>
  <si>
    <t>Denmark - Nordsjælland</t>
  </si>
  <si>
    <t>Denmark - Bornholm</t>
  </si>
  <si>
    <t>Denmark - Østsjælland</t>
  </si>
  <si>
    <t>Denmark - Vest- og Sydsjælland</t>
  </si>
  <si>
    <t>Denmark - Fyn</t>
  </si>
  <si>
    <t>Denmark - Sydjylland</t>
  </si>
  <si>
    <t>Denmark - Vestjylland</t>
  </si>
  <si>
    <t>Denmark - Østjylland</t>
  </si>
  <si>
    <t>Denmark - Nordjylland</t>
  </si>
  <si>
    <t>Estonia - Põhja-Eesti</t>
  </si>
  <si>
    <t>Estonia - Lääne-Eesti</t>
  </si>
  <si>
    <t>Estonia - Kesk-Eesti</t>
  </si>
  <si>
    <t>Estonia - Kirde-Eesti</t>
  </si>
  <si>
    <t>Estonia - Lõuna-Eesti</t>
  </si>
  <si>
    <t>Greece - Βόρειος Τομέας Αθηνών</t>
  </si>
  <si>
    <t>Greece - Δυτικός Τομέας Αθηνών</t>
  </si>
  <si>
    <t>Greece - Κεντρικός Τομέας Αθηνών</t>
  </si>
  <si>
    <t>Greece - Νότιος Τομέας Αθηνών</t>
  </si>
  <si>
    <t>Greece - Ανατολική Αττική</t>
  </si>
  <si>
    <t>Greece - Δυτική Αττική</t>
  </si>
  <si>
    <t>Greece - Πειραιάς, Νήσοι</t>
  </si>
  <si>
    <t>Greece - Λέσβος, Λήμνος</t>
  </si>
  <si>
    <t>Greece - Ικαρία, Σάμος</t>
  </si>
  <si>
    <t>Greece - Χίος</t>
  </si>
  <si>
    <t>Greece - Κάλυμνος, Κάρπαθος, Κως, Ρόδος</t>
  </si>
  <si>
    <t>Greece - Άνδρος, Θήρα, Κέα, Μήλος, Μύκονος, Νάξος, Πάρος, Σύρος, Τήνος</t>
  </si>
  <si>
    <t>Greece - Ηράκλειο</t>
  </si>
  <si>
    <t>Greece - Λασίθι</t>
  </si>
  <si>
    <t>Greece - Ρεθύμνη</t>
  </si>
  <si>
    <t>Greece - Χανιά</t>
  </si>
  <si>
    <t>Greece - Έβρος</t>
  </si>
  <si>
    <t>Greece - Ξάνθη</t>
  </si>
  <si>
    <t>Greece - Ροδόπη</t>
  </si>
  <si>
    <t>Greece - Δράμα</t>
  </si>
  <si>
    <t>Greece - Θάσος, Καβάλα</t>
  </si>
  <si>
    <t>Greece - Ημαθία</t>
  </si>
  <si>
    <t>Greece - Θεσσαλονίκη</t>
  </si>
  <si>
    <t>Greece - Κιλκίς</t>
  </si>
  <si>
    <t>Greece - Πέλλα</t>
  </si>
  <si>
    <t>Greece - Πιερία</t>
  </si>
  <si>
    <t>Greece - Σέρρες</t>
  </si>
  <si>
    <t>Greece - Χαλκιδική</t>
  </si>
  <si>
    <t>Greece - Γρεβενά, Κοζάνη</t>
  </si>
  <si>
    <t>Greece - Καστοριά</t>
  </si>
  <si>
    <t>Greece - Φλώρινα</t>
  </si>
  <si>
    <t>Greece - Άρτα, Πρέβεζα</t>
  </si>
  <si>
    <t>Greece - Θεσπρωτία</t>
  </si>
  <si>
    <t>Greece - Ιωάννινα</t>
  </si>
  <si>
    <t>Greece - Καρδίτσα, Τρίκαλα</t>
  </si>
  <si>
    <t>Greece - Λάρισα</t>
  </si>
  <si>
    <t>Greece - Μαγνησία, Σποράδες</t>
  </si>
  <si>
    <t>Greece - Ζάκυνθος</t>
  </si>
  <si>
    <t>Greece - Κέρκυρα</t>
  </si>
  <si>
    <t>Greece - Ιθάκη, Κεφαλληνία</t>
  </si>
  <si>
    <t>Greece - Λευκάδα</t>
  </si>
  <si>
    <t>Greece - Αιτωλοακαρνανία</t>
  </si>
  <si>
    <t>Greece - Αχαΐα</t>
  </si>
  <si>
    <t>Greece - Ηλεία</t>
  </si>
  <si>
    <t>Greece - Βοιωτία</t>
  </si>
  <si>
    <t>Greece - Εύβοια</t>
  </si>
  <si>
    <t>Greece - Ευρυτανία</t>
  </si>
  <si>
    <t>Greece - Φθιώτιδα</t>
  </si>
  <si>
    <t>Greece - Φωκίδα</t>
  </si>
  <si>
    <t>Greece - Αργολίδα, Αρκαδία</t>
  </si>
  <si>
    <t>Greece - Κορινθία</t>
  </si>
  <si>
    <t>Greece - Λακωνία, Μεσσηνία</t>
  </si>
  <si>
    <t>Spain - A Coruña</t>
  </si>
  <si>
    <t>Spain - Lugo</t>
  </si>
  <si>
    <t>Spain - Ourense</t>
  </si>
  <si>
    <t>Spain - Pontevedra</t>
  </si>
  <si>
    <t>Spain - Asturias</t>
  </si>
  <si>
    <t>Spain - Cantabria</t>
  </si>
  <si>
    <t>Spain - Araba/Álava</t>
  </si>
  <si>
    <t>Spain - Gipuzkoa</t>
  </si>
  <si>
    <t>Spain - Bizkaia</t>
  </si>
  <si>
    <t>Spain - Navarra</t>
  </si>
  <si>
    <t>Spain - La Rioja</t>
  </si>
  <si>
    <t>Spain - Huesca</t>
  </si>
  <si>
    <t>Spain - Teruel</t>
  </si>
  <si>
    <t>Spain - Zaragoza</t>
  </si>
  <si>
    <t>Spain - Madrid</t>
  </si>
  <si>
    <t>Spain - Ávila</t>
  </si>
  <si>
    <t>Spain - Burgos</t>
  </si>
  <si>
    <t>Spain - León</t>
  </si>
  <si>
    <t>Spain - Palencia</t>
  </si>
  <si>
    <t>Spain - Salamanca</t>
  </si>
  <si>
    <t>Spain - Segovia</t>
  </si>
  <si>
    <t>Spain - Soria</t>
  </si>
  <si>
    <t>Spain - Valladolid</t>
  </si>
  <si>
    <t>Spain - Zamora</t>
  </si>
  <si>
    <t>Spain - Albacete</t>
  </si>
  <si>
    <t>Spain - Ciudad Real</t>
  </si>
  <si>
    <t>Spain - Cuenca</t>
  </si>
  <si>
    <t>Spain - Guadalajara</t>
  </si>
  <si>
    <t>Spain - Toledo</t>
  </si>
  <si>
    <t>Spain - Badajoz</t>
  </si>
  <si>
    <t>Spain - Cáceres</t>
  </si>
  <si>
    <t>Spain - Barcelona</t>
  </si>
  <si>
    <t>Spain - Girona</t>
  </si>
  <si>
    <t>Spain - Lleida</t>
  </si>
  <si>
    <t>Spain - Tarragona</t>
  </si>
  <si>
    <t>Spain - Alicante / Alacant</t>
  </si>
  <si>
    <t>Spain - Castellón / Castelló</t>
  </si>
  <si>
    <t>Spain - Valencia / València</t>
  </si>
  <si>
    <t>Spain - Eivissa y Formentera</t>
  </si>
  <si>
    <t>Spain - Mallorca</t>
  </si>
  <si>
    <t>Spain - Menorca</t>
  </si>
  <si>
    <t>Spain - Almería</t>
  </si>
  <si>
    <t>Spain - Cádiz</t>
  </si>
  <si>
    <t>Spain - Córdoba</t>
  </si>
  <si>
    <t>Spain - Granada</t>
  </si>
  <si>
    <t>Spain - Huelva</t>
  </si>
  <si>
    <t>Spain - Jaén</t>
  </si>
  <si>
    <t>Spain - Málaga</t>
  </si>
  <si>
    <t>Spain - Sevilla</t>
  </si>
  <si>
    <t>Spain - Murcia</t>
  </si>
  <si>
    <t>Spain - Ceuta</t>
  </si>
  <si>
    <t>Spain - Melilla</t>
  </si>
  <si>
    <t>Spain - El Hierro</t>
  </si>
  <si>
    <t>Spain - Fuerteventura</t>
  </si>
  <si>
    <t>Spain - Gran Canaria</t>
  </si>
  <si>
    <t>Spain - La Gomera</t>
  </si>
  <si>
    <t>Spain - La Palma</t>
  </si>
  <si>
    <t>Spain - Lanzarote</t>
  </si>
  <si>
    <t>Spain - Tenerife</t>
  </si>
  <si>
    <t>Finland - Keski-Suomi</t>
  </si>
  <si>
    <t>Finland - Etelä-Pohjanmaa</t>
  </si>
  <si>
    <t>Finland - Pohjanmaa</t>
  </si>
  <si>
    <t>Finland - Satakunta</t>
  </si>
  <si>
    <t>Finland - Pirkanmaa</t>
  </si>
  <si>
    <t>Finland - Helsinki-Uusimaa</t>
  </si>
  <si>
    <t>Finland - Varsinais-Suomi</t>
  </si>
  <si>
    <t>Finland - Kanta-Häme</t>
  </si>
  <si>
    <t>Finland - Päijät-Häme</t>
  </si>
  <si>
    <t>Finland - Kymenlaakso</t>
  </si>
  <si>
    <t>Finland - Etelä-Karjala</t>
  </si>
  <si>
    <t>Finland - Etelä-Savo</t>
  </si>
  <si>
    <t>Finland - Pohjois-Savo</t>
  </si>
  <si>
    <t>Finland - Pohjois-Karjala</t>
  </si>
  <si>
    <t>Finland - Keski-Pohjanmaa</t>
  </si>
  <si>
    <t>Finland - Lappi</t>
  </si>
  <si>
    <t>Finland - Kainuu</t>
  </si>
  <si>
    <t>Finland - Pohjois-Pohjanmaa</t>
  </si>
  <si>
    <t>Finland - Åland</t>
  </si>
  <si>
    <t>France - Paris</t>
  </si>
  <si>
    <t xml:space="preserve">France - Seine-et-Marne </t>
  </si>
  <si>
    <t xml:space="preserve">France - Yvelines </t>
  </si>
  <si>
    <t>France - Essonne</t>
  </si>
  <si>
    <t xml:space="preserve">France - Hauts-de-Seine </t>
  </si>
  <si>
    <t xml:space="preserve">France - Seine-Saint-Denis </t>
  </si>
  <si>
    <t>France - Val-de-Marne</t>
  </si>
  <si>
    <t>France - Val-d'Oise</t>
  </si>
  <si>
    <t>France - Cher</t>
  </si>
  <si>
    <t>France - Eure-et-Loir</t>
  </si>
  <si>
    <t>France - Indre</t>
  </si>
  <si>
    <t>France - Indre-et-Loire</t>
  </si>
  <si>
    <t>France - Loir-et-Cher</t>
  </si>
  <si>
    <t>France - Loiret</t>
  </si>
  <si>
    <t>France - Côte-d’Or</t>
  </si>
  <si>
    <t>France - Nièvre</t>
  </si>
  <si>
    <t>France - Saône-et-Loire</t>
  </si>
  <si>
    <t>France - Yonne</t>
  </si>
  <si>
    <t>France - Doubs</t>
  </si>
  <si>
    <t>France - Jura</t>
  </si>
  <si>
    <t>France - Haute-Saône</t>
  </si>
  <si>
    <t>France - Territoire de Belfort</t>
  </si>
  <si>
    <t xml:space="preserve">France - Calvados </t>
  </si>
  <si>
    <t xml:space="preserve">France - Manche </t>
  </si>
  <si>
    <t>France - Orne</t>
  </si>
  <si>
    <t>France - Eure</t>
  </si>
  <si>
    <t>France - Seine-Maritime</t>
  </si>
  <si>
    <t>France - Nord</t>
  </si>
  <si>
    <t>France - Pas-de-Calais</t>
  </si>
  <si>
    <t>France - Aisne</t>
  </si>
  <si>
    <t>France - Oise</t>
  </si>
  <si>
    <t>France - Somme</t>
  </si>
  <si>
    <t>France - Bas-Rhin</t>
  </si>
  <si>
    <t>France - Haut-Rhin</t>
  </si>
  <si>
    <t>France - Ardennes</t>
  </si>
  <si>
    <t>France - Aube</t>
  </si>
  <si>
    <t>France - Marne</t>
  </si>
  <si>
    <t>France - Haute-Marne</t>
  </si>
  <si>
    <t xml:space="preserve">France - Meurthe-et-Moselle </t>
  </si>
  <si>
    <t xml:space="preserve">France - Meuse </t>
  </si>
  <si>
    <t>France - Moselle</t>
  </si>
  <si>
    <t>France - Vosges</t>
  </si>
  <si>
    <t>France - Loire-Atlantique</t>
  </si>
  <si>
    <t>France - Maine-et-Loire</t>
  </si>
  <si>
    <t>France - Mayenne</t>
  </si>
  <si>
    <t>France - Sarthe</t>
  </si>
  <si>
    <t>France - Vendée</t>
  </si>
  <si>
    <t>France - Côtes-d’Armor</t>
  </si>
  <si>
    <t>France - Finistère</t>
  </si>
  <si>
    <t>France - Ille-et-Vilaine</t>
  </si>
  <si>
    <t>France - Morbihan</t>
  </si>
  <si>
    <t>France - Dordogne</t>
  </si>
  <si>
    <t>France - Gironde</t>
  </si>
  <si>
    <t>France - Landes</t>
  </si>
  <si>
    <t>France - Lot-et-Garonne</t>
  </si>
  <si>
    <t>France - Pyrénées-Atlantiques</t>
  </si>
  <si>
    <t>France - Corrèze</t>
  </si>
  <si>
    <t>France - Creuse</t>
  </si>
  <si>
    <t>France - Haute-Vienne</t>
  </si>
  <si>
    <t>France - Charente</t>
  </si>
  <si>
    <t>France - Charente-Maritime</t>
  </si>
  <si>
    <t>France - Deux-Sèvres</t>
  </si>
  <si>
    <t>France - Vienne</t>
  </si>
  <si>
    <t>France - Aude</t>
  </si>
  <si>
    <t>France - Gard</t>
  </si>
  <si>
    <t>France - Hérault</t>
  </si>
  <si>
    <t>France - Lozère</t>
  </si>
  <si>
    <t>France - Pyrénées-Orientales</t>
  </si>
  <si>
    <t>France - Ariège</t>
  </si>
  <si>
    <t>France - Aveyron</t>
  </si>
  <si>
    <t>France - Haute-Garonne</t>
  </si>
  <si>
    <t>France - Gers</t>
  </si>
  <si>
    <t>France - Lot</t>
  </si>
  <si>
    <t xml:space="preserve">France - Hautes-Pyrénées </t>
  </si>
  <si>
    <t>France - Tarn</t>
  </si>
  <si>
    <t>France - Tarn-et-Garonne</t>
  </si>
  <si>
    <t>France - Allier</t>
  </si>
  <si>
    <t>France - Cantal</t>
  </si>
  <si>
    <t>France - Haute-Loire</t>
  </si>
  <si>
    <t>France - Puy-de-Dôme</t>
  </si>
  <si>
    <t>France - Ain</t>
  </si>
  <si>
    <t>France - Ardèche</t>
  </si>
  <si>
    <t>France - Drôme</t>
  </si>
  <si>
    <t>France - Isère</t>
  </si>
  <si>
    <t>France - Loire</t>
  </si>
  <si>
    <t>France - Rhône</t>
  </si>
  <si>
    <t>France - Savoie</t>
  </si>
  <si>
    <t>France - Haute-Savoie</t>
  </si>
  <si>
    <t>France - Alpes-de-Haute-Provence</t>
  </si>
  <si>
    <t xml:space="preserve">France - Hautes-Alpes </t>
  </si>
  <si>
    <t>France - Alpes-Maritimes</t>
  </si>
  <si>
    <t>France - Bouches-du-Rhône</t>
  </si>
  <si>
    <t>France - Var</t>
  </si>
  <si>
    <t>France - Vaucluse</t>
  </si>
  <si>
    <t>France - Corse-du-Sud</t>
  </si>
  <si>
    <t>France - Haute-Corse</t>
  </si>
  <si>
    <t>France - Guadeloupe</t>
  </si>
  <si>
    <t xml:space="preserve">France - Martinique </t>
  </si>
  <si>
    <t>France - Guyane</t>
  </si>
  <si>
    <t>France - La Réunion</t>
  </si>
  <si>
    <t xml:space="preserve">France - Mayotte </t>
  </si>
  <si>
    <t>Croatia - Primorsko-goranska županija</t>
  </si>
  <si>
    <t>Croatia - Ličko-senjska županija</t>
  </si>
  <si>
    <t>Croatia - Zadarska županija</t>
  </si>
  <si>
    <t>Croatia - Šibensko-kninska županija</t>
  </si>
  <si>
    <t>Croatia - Splitsko-dalmatinska županija</t>
  </si>
  <si>
    <t>Croatia - Istarska županija</t>
  </si>
  <si>
    <t>Croatia - Dubrovačko-neretvanska županija</t>
  </si>
  <si>
    <t>Croatia - Grad Zagreb</t>
  </si>
  <si>
    <t>Croatia - Zagrebačka županija</t>
  </si>
  <si>
    <t>Croatia - Krapinsko-zagorska županija</t>
  </si>
  <si>
    <t>Croatia - Varaždinska županija</t>
  </si>
  <si>
    <t>Croatia - Koprivničko-križevačka županija</t>
  </si>
  <si>
    <t>Croatia - Međimurska županija</t>
  </si>
  <si>
    <t>Croatia - Bjelovarsko-bilogorska županija</t>
  </si>
  <si>
    <t>Croatia - Virovitičko-podravska županija</t>
  </si>
  <si>
    <t>Croatia - Požeško-slavonska županija</t>
  </si>
  <si>
    <t>Croatia - Brodsko-posavska županija</t>
  </si>
  <si>
    <t>Croatia - Osječko-baranjska županija</t>
  </si>
  <si>
    <t>Croatia - Vukovarsko-srijemska županija</t>
  </si>
  <si>
    <t>Croatia - Karlovačka županija</t>
  </si>
  <si>
    <t>Croatia - Sisačko-moslavačka županija</t>
  </si>
  <si>
    <t>Hungary - Budapest</t>
  </si>
  <si>
    <t>Hungary - Pest</t>
  </si>
  <si>
    <t>Hungary - Fejér</t>
  </si>
  <si>
    <t>Hungary - Komárom-Esztergom</t>
  </si>
  <si>
    <t>Hungary - Veszprém</t>
  </si>
  <si>
    <t>Hungary - Győr-Moson-Sopron</t>
  </si>
  <si>
    <t>Hungary - Vas</t>
  </si>
  <si>
    <t>Hungary - Zala</t>
  </si>
  <si>
    <t>Hungary - Baranya</t>
  </si>
  <si>
    <t>Hungary - Somogy</t>
  </si>
  <si>
    <t>Hungary - Tolna</t>
  </si>
  <si>
    <t>Hungary - Borsod-Abaúj-Zemplén</t>
  </si>
  <si>
    <t>Hungary - Heves</t>
  </si>
  <si>
    <t>Hungary - Nógrád</t>
  </si>
  <si>
    <t>Hungary - Hajdú-Bihar</t>
  </si>
  <si>
    <t>Hungary - Jász-Nagykun-Szolnok</t>
  </si>
  <si>
    <t>Hungary - Szabolcs-Szatmár-Bereg</t>
  </si>
  <si>
    <t>Hungary - Bács-Kiskun</t>
  </si>
  <si>
    <t>Hungary - Békés</t>
  </si>
  <si>
    <t>Hungary - Csongrád</t>
  </si>
  <si>
    <t>Ireland - Border</t>
  </si>
  <si>
    <t>Ireland - West</t>
  </si>
  <si>
    <t xml:space="preserve">Ireland - Mid-West </t>
  </si>
  <si>
    <t xml:space="preserve">Ireland - South-East </t>
  </si>
  <si>
    <t xml:space="preserve">Ireland - South-West </t>
  </si>
  <si>
    <t>Ireland - Dublin</t>
  </si>
  <si>
    <t>Ireland - Mid-East</t>
  </si>
  <si>
    <t>Ireland - Midland</t>
  </si>
  <si>
    <t>Iceland - Höfuðborgarsvæði</t>
  </si>
  <si>
    <t>Iceland - Landsbyggð</t>
  </si>
  <si>
    <t>Italy - Torino</t>
  </si>
  <si>
    <t>Italy - Vercelli</t>
  </si>
  <si>
    <t>Italy - Biella</t>
  </si>
  <si>
    <t>Italy - Verbano-Cusio-Ossola</t>
  </si>
  <si>
    <t>Italy - Novara</t>
  </si>
  <si>
    <t>Italy - Cuneo</t>
  </si>
  <si>
    <t>Italy - Asti</t>
  </si>
  <si>
    <t>Italy - Alessandria</t>
  </si>
  <si>
    <t>Italy - Valle d'Aosta/Vallée d'Aoste</t>
  </si>
  <si>
    <t>Italy - Imperia</t>
  </si>
  <si>
    <t>Italy - Savona</t>
  </si>
  <si>
    <t>Italy - Genova</t>
  </si>
  <si>
    <t>Italy - La Spezia</t>
  </si>
  <si>
    <t>Italy - Varese</t>
  </si>
  <si>
    <t>Italy - Como</t>
  </si>
  <si>
    <t>Italy - Lecco</t>
  </si>
  <si>
    <t>Italy - Sondrio</t>
  </si>
  <si>
    <t>Italy - Bergamo</t>
  </si>
  <si>
    <t>Italy - Brescia</t>
  </si>
  <si>
    <t>Italy - Pavia</t>
  </si>
  <si>
    <t>Italy - Lodi</t>
  </si>
  <si>
    <t>Italy - Cremona</t>
  </si>
  <si>
    <t>Italy - Mantova</t>
  </si>
  <si>
    <t>Italy - Milano</t>
  </si>
  <si>
    <t>Italy - Monza e della Brianza</t>
  </si>
  <si>
    <t>Italy - L'Aquila</t>
  </si>
  <si>
    <t>Italy - Teramo</t>
  </si>
  <si>
    <t>Italy - Pescara</t>
  </si>
  <si>
    <t>Italy - Chieti</t>
  </si>
  <si>
    <t>Italy - Isernia</t>
  </si>
  <si>
    <t>Italy - Campobasso</t>
  </si>
  <si>
    <t>Italy - Caserta</t>
  </si>
  <si>
    <t>Italy - Benevento</t>
  </si>
  <si>
    <t>Italy - Napoli</t>
  </si>
  <si>
    <t>Italy - Avellino</t>
  </si>
  <si>
    <t>Italy - Salerno</t>
  </si>
  <si>
    <t>Italy - Taranto</t>
  </si>
  <si>
    <t>Italy - Brindisi</t>
  </si>
  <si>
    <t>Italy - Lecce</t>
  </si>
  <si>
    <t>Italy - Foggia</t>
  </si>
  <si>
    <t>Italy - Bari</t>
  </si>
  <si>
    <t>Italy - Barletta-Andria-Trani</t>
  </si>
  <si>
    <t>Italy - Potenza</t>
  </si>
  <si>
    <t>Italy - Matera</t>
  </si>
  <si>
    <t>Italy - Cosenza</t>
  </si>
  <si>
    <t>Italy - Crotone</t>
  </si>
  <si>
    <t>Italy - Catanzaro</t>
  </si>
  <si>
    <t>Italy - Vibo Valentia</t>
  </si>
  <si>
    <t>Italy - Reggio di Calabria</t>
  </si>
  <si>
    <t>Italy - Trapani</t>
  </si>
  <si>
    <t>Italy - Palermo</t>
  </si>
  <si>
    <t>Italy - Messina</t>
  </si>
  <si>
    <t>Italy - Agrigento</t>
  </si>
  <si>
    <t>Italy - Caltanissetta</t>
  </si>
  <si>
    <t>Italy - Enna</t>
  </si>
  <si>
    <t>Italy - Catania</t>
  </si>
  <si>
    <t>Italy - Ragusa</t>
  </si>
  <si>
    <t>Italy - Siracusa</t>
  </si>
  <si>
    <t>Italy - Sassari</t>
  </si>
  <si>
    <t>Italy - Nuoro</t>
  </si>
  <si>
    <t>Italy - Cagliari</t>
  </si>
  <si>
    <t>Italy - Oristano</t>
  </si>
  <si>
    <t>Italy - Olbia-Tempio</t>
  </si>
  <si>
    <t>Italy - Ogliastra</t>
  </si>
  <si>
    <t>Italy - Medio Campidano</t>
  </si>
  <si>
    <t>Italy - Carbonia-Iglesias</t>
  </si>
  <si>
    <t>Italy - Bolzano-Bozen</t>
  </si>
  <si>
    <t>Italy - Trento</t>
  </si>
  <si>
    <t>Italy - Verona</t>
  </si>
  <si>
    <t>Italy - Vicenza</t>
  </si>
  <si>
    <t>Italy - Belluno</t>
  </si>
  <si>
    <t>Italy - Treviso</t>
  </si>
  <si>
    <t>Italy - Venezia</t>
  </si>
  <si>
    <t>Italy - Padova</t>
  </si>
  <si>
    <t>Italy - Rovigo</t>
  </si>
  <si>
    <t>Italy - Pordenone</t>
  </si>
  <si>
    <t>Italy - Udine</t>
  </si>
  <si>
    <t>Italy - Gorizia</t>
  </si>
  <si>
    <t>Italy - Trieste</t>
  </si>
  <si>
    <t>Italy - Piacenza</t>
  </si>
  <si>
    <t>Italy - Parma</t>
  </si>
  <si>
    <t>Italy - Reggio nell'Emilia</t>
  </si>
  <si>
    <t>Italy - Modena</t>
  </si>
  <si>
    <t>Italy - Bologna</t>
  </si>
  <si>
    <t>Italy - Ferrara</t>
  </si>
  <si>
    <t>Italy - Ravenna</t>
  </si>
  <si>
    <t>Italy - Forlì-Cesena</t>
  </si>
  <si>
    <t>Italy - Rimini</t>
  </si>
  <si>
    <t>Italy - Massa-Carrara</t>
  </si>
  <si>
    <t>Italy - Lucca</t>
  </si>
  <si>
    <t>Italy - Pistoia</t>
  </si>
  <si>
    <t>Italy - Firenze</t>
  </si>
  <si>
    <t>Italy - Prato</t>
  </si>
  <si>
    <t>Italy - Livorno</t>
  </si>
  <si>
    <t>Italy - Pisa</t>
  </si>
  <si>
    <t>Italy - Arezzo</t>
  </si>
  <si>
    <t>Italy - Siena</t>
  </si>
  <si>
    <t>Italy - Grosseto</t>
  </si>
  <si>
    <t>Italy - Perugia</t>
  </si>
  <si>
    <t>Italy - Terni</t>
  </si>
  <si>
    <t>Italy - Pesaro e Urbino</t>
  </si>
  <si>
    <t>Italy - Ancona</t>
  </si>
  <si>
    <t>Italy - Macerata</t>
  </si>
  <si>
    <t>Italy - Ascoli Piceno</t>
  </si>
  <si>
    <t>Italy - Fermo</t>
  </si>
  <si>
    <t>Italy - Viterbo</t>
  </si>
  <si>
    <t>Italy - Rieti</t>
  </si>
  <si>
    <t>Italy - Roma</t>
  </si>
  <si>
    <t>Italy - Latina</t>
  </si>
  <si>
    <t>Italy - Frosinone</t>
  </si>
  <si>
    <t>Liechtenstein - Liechtenstein</t>
  </si>
  <si>
    <t>Lithuania - Vilniaus apskritis</t>
  </si>
  <si>
    <t>Lithuania - Alytaus apskritis</t>
  </si>
  <si>
    <t>Lithuania - Kauno apskritis</t>
  </si>
  <si>
    <t>Lithuania - Klaipėdos apskritis</t>
  </si>
  <si>
    <t>Lithuania - Marijampolės apskritis</t>
  </si>
  <si>
    <t>Lithuania - Panevėžio apskritis</t>
  </si>
  <si>
    <t>Lithuania - Šiaulių apskritis</t>
  </si>
  <si>
    <t>Lithuania - Tauragės apskritis</t>
  </si>
  <si>
    <t>Lithuania - Telšių apskritis</t>
  </si>
  <si>
    <t>Lithuania - Utenos apskritis</t>
  </si>
  <si>
    <t>Luxembourg - Luxembourg</t>
  </si>
  <si>
    <t>Latvia - Kurzeme</t>
  </si>
  <si>
    <t>Latvia - Latgale</t>
  </si>
  <si>
    <t>Latvia - Rīga</t>
  </si>
  <si>
    <t>Latvia - Pierīga</t>
  </si>
  <si>
    <t>Latvia - Vidzeme</t>
  </si>
  <si>
    <t>Latvia - Zemgale</t>
  </si>
  <si>
    <t>Montenegro - Црна Гора</t>
  </si>
  <si>
    <t>North Macedonia - Вардарски</t>
  </si>
  <si>
    <t>North Macedonia - Источен</t>
  </si>
  <si>
    <t>North Macedonia - Југозападен</t>
  </si>
  <si>
    <t>North Macedonia - Југоисточен</t>
  </si>
  <si>
    <t>North Macedonia - Пелагониски</t>
  </si>
  <si>
    <t>North Macedonia - Полошки</t>
  </si>
  <si>
    <t>North Macedonia - Североисточен</t>
  </si>
  <si>
    <t>North Macedonia - Скопски</t>
  </si>
  <si>
    <t>Malta - Malta</t>
  </si>
  <si>
    <t>Malta - Gozo and Comino/Għawdex u Kemmuna</t>
  </si>
  <si>
    <t>Netherlands - Oost-Groningen</t>
  </si>
  <si>
    <t>Netherlands - Delfzijl en omgeving</t>
  </si>
  <si>
    <t>Netherlands - Overig Groningen</t>
  </si>
  <si>
    <t>Netherlands - Noord-Friesland</t>
  </si>
  <si>
    <t>Netherlands - Zuidwest-Friesland</t>
  </si>
  <si>
    <t>Netherlands - Zuidoost-Friesland</t>
  </si>
  <si>
    <t>Netherlands - Noord-Drenthe</t>
  </si>
  <si>
    <t>Netherlands - Zuidoost-Drenthe</t>
  </si>
  <si>
    <t>Netherlands - Zuidwest-Drenthe</t>
  </si>
  <si>
    <t>Netherlands - Noord-Overijssel</t>
  </si>
  <si>
    <t>Netherlands - Zuidwest-Overijssel</t>
  </si>
  <si>
    <t>Netherlands - Twente</t>
  </si>
  <si>
    <t>Netherlands - Veluwe</t>
  </si>
  <si>
    <t>Netherlands - Zuidwest-Gelderland</t>
  </si>
  <si>
    <t>Netherlands - Achterhoek</t>
  </si>
  <si>
    <t>Netherlands - Arnhem/Nijmegen</t>
  </si>
  <si>
    <t>Netherlands - Flevoland</t>
  </si>
  <si>
    <t>Netherlands - Utrecht</t>
  </si>
  <si>
    <t>Netherlands - Kop van Noord-Holland</t>
  </si>
  <si>
    <t>Netherlands - IJmond</t>
  </si>
  <si>
    <t>Netherlands - Agglomeratie Haarlem</t>
  </si>
  <si>
    <t>Netherlands - Zaanstreek</t>
  </si>
  <si>
    <t>Netherlands - Het Gooi en Vechtstreek</t>
  </si>
  <si>
    <t>Netherlands - Alkmaar en omgeving</t>
  </si>
  <si>
    <t>Netherlands - Groot-Amsterdam</t>
  </si>
  <si>
    <t>Netherlands - Agglomeratie's-Gravenhage</t>
  </si>
  <si>
    <t>Netherlands - Delft en Westland</t>
  </si>
  <si>
    <t>Netherlands - Agglomeratie Leiden en Bollenstreek</t>
  </si>
  <si>
    <t>Netherlands - Zuidoost-Zuid-Holland</t>
  </si>
  <si>
    <t>Netherlands - Oost-Zuid-Holland</t>
  </si>
  <si>
    <t>Netherlands - Groot-Rijnmond</t>
  </si>
  <si>
    <t>Netherlands - Zeeuwsch-Vlaanderen</t>
  </si>
  <si>
    <t>Netherlands - Overig Zeeland</t>
  </si>
  <si>
    <t>Netherlands - West-Noord-Brabant</t>
  </si>
  <si>
    <t>Netherlands - Midden-Noord-Brabant</t>
  </si>
  <si>
    <t>Netherlands - Noordoost-Noord-Brabant</t>
  </si>
  <si>
    <t>Netherlands - Zuidoost-Noord-Brabant</t>
  </si>
  <si>
    <t>Netherlands - Noord-Limburg</t>
  </si>
  <si>
    <t>Netherlands - Midden-Limburg</t>
  </si>
  <si>
    <t>Netherlands - Zuid-Limburg</t>
  </si>
  <si>
    <t>Norway - Oslo</t>
  </si>
  <si>
    <t>Norway - Akershus</t>
  </si>
  <si>
    <t>Norway - Hedmark</t>
  </si>
  <si>
    <t>Norway - Oppland</t>
  </si>
  <si>
    <t>Norway - Østfold</t>
  </si>
  <si>
    <t>Norway - Buskerud</t>
  </si>
  <si>
    <t>Norway - Vestfold</t>
  </si>
  <si>
    <t>Norway - Telemark</t>
  </si>
  <si>
    <t>Norway - Aust-Agder</t>
  </si>
  <si>
    <t>Norway - Vest-Agder</t>
  </si>
  <si>
    <t>Norway - Rogaland</t>
  </si>
  <si>
    <t>Norway - Hordaland</t>
  </si>
  <si>
    <t>Norway - Sogn og Fjordane</t>
  </si>
  <si>
    <t>Norway - Møre og Romsdal</t>
  </si>
  <si>
    <t>Norway - Sør-Trøndelag</t>
  </si>
  <si>
    <t>Norway - Nord-Trøndelag</t>
  </si>
  <si>
    <t>Norway - Nordland</t>
  </si>
  <si>
    <t>Norway - Troms</t>
  </si>
  <si>
    <t>Norway - Finnmark</t>
  </si>
  <si>
    <t>Poland - Miasto Kraków</t>
  </si>
  <si>
    <t>Poland - Krakowski</t>
  </si>
  <si>
    <t>Poland - Tarnowski</t>
  </si>
  <si>
    <t>Poland - Nowosądecki</t>
  </si>
  <si>
    <t>Poland - Nowotarski</t>
  </si>
  <si>
    <t>Poland - Oświęcimski</t>
  </si>
  <si>
    <t>Poland - Częstochowski</t>
  </si>
  <si>
    <t>Poland - Bielski</t>
  </si>
  <si>
    <t>Poland - Rybnicki</t>
  </si>
  <si>
    <t>Poland - Bytomski</t>
  </si>
  <si>
    <t>Poland - Gliwicki</t>
  </si>
  <si>
    <t>Poland - Katowicki</t>
  </si>
  <si>
    <t>Poland - Sosnowiecki</t>
  </si>
  <si>
    <t>Poland - Tyski</t>
  </si>
  <si>
    <t>Poland - Pilski</t>
  </si>
  <si>
    <t>Poland - Koniński</t>
  </si>
  <si>
    <t>Poland - Miasto Poznań</t>
  </si>
  <si>
    <t>Poland - Kaliski</t>
  </si>
  <si>
    <t>Poland - Leszczyński</t>
  </si>
  <si>
    <t>Poland - Poznański</t>
  </si>
  <si>
    <t>Poland - Miasto Szczecin</t>
  </si>
  <si>
    <t>Poland - Koszaliński</t>
  </si>
  <si>
    <t>Poland - Szczecinecko-pyrzycki</t>
  </si>
  <si>
    <t>Poland - Szczeciński</t>
  </si>
  <si>
    <t>Poland - Gorzowski</t>
  </si>
  <si>
    <t>Poland - Zielonogórski</t>
  </si>
  <si>
    <t>Poland - Miasto Wrocław</t>
  </si>
  <si>
    <t>Poland - Jeleniogórski</t>
  </si>
  <si>
    <t>Poland - Legnicko-głogowski</t>
  </si>
  <si>
    <t>Poland - Wałbrzyski</t>
  </si>
  <si>
    <t>Poland - Wrocławski</t>
  </si>
  <si>
    <t>Poland - Nyski</t>
  </si>
  <si>
    <t>Poland - Opolski</t>
  </si>
  <si>
    <t>Poland - Bydgosko-toruński</t>
  </si>
  <si>
    <t>Poland - Grudziądzki</t>
  </si>
  <si>
    <t>Poland - Inowrocławski</t>
  </si>
  <si>
    <t>Poland - Świecki</t>
  </si>
  <si>
    <t>Poland - Włocławski</t>
  </si>
  <si>
    <t>Poland - Elbląski</t>
  </si>
  <si>
    <t>Poland - Olsztyński</t>
  </si>
  <si>
    <t>Poland - Ełcki</t>
  </si>
  <si>
    <t>Poland - Trójmiejski</t>
  </si>
  <si>
    <t>Poland - Gdański</t>
  </si>
  <si>
    <t>Poland - Słupski</t>
  </si>
  <si>
    <t>Poland - Chojnicki</t>
  </si>
  <si>
    <t>Poland - Starogardzki</t>
  </si>
  <si>
    <t>Poland - Miasto Łódź</t>
  </si>
  <si>
    <t>Poland - Łódzki</t>
  </si>
  <si>
    <t>Poland - Piotrkowski</t>
  </si>
  <si>
    <t>Poland - Sieradzki</t>
  </si>
  <si>
    <t>Poland - Skierniewicki</t>
  </si>
  <si>
    <t>Poland - Kielecki</t>
  </si>
  <si>
    <t>Poland - Sandomiersko-jędrzejowski</t>
  </si>
  <si>
    <t>Poland - Bialski</t>
  </si>
  <si>
    <t>Poland - Chełmsko-zamojski</t>
  </si>
  <si>
    <t>Poland - Lubelski</t>
  </si>
  <si>
    <t>Poland - Puławski</t>
  </si>
  <si>
    <t>Poland - Krośnieński</t>
  </si>
  <si>
    <t>Poland - Przemyski</t>
  </si>
  <si>
    <t>Poland - Rzeszowski</t>
  </si>
  <si>
    <t>Poland - Tarnobrzeski</t>
  </si>
  <si>
    <t>Poland - Białostocki</t>
  </si>
  <si>
    <t>Poland - Łomżyński</t>
  </si>
  <si>
    <t>Poland - Suwalski</t>
  </si>
  <si>
    <t>Poland - Miasto Warszawa</t>
  </si>
  <si>
    <t>Poland - Warszawski wschodni</t>
  </si>
  <si>
    <t>Poland - Warszawski zachodni</t>
  </si>
  <si>
    <t>Poland - Radomski</t>
  </si>
  <si>
    <t>Poland - Ciechanowski</t>
  </si>
  <si>
    <t>Poland - Płocki</t>
  </si>
  <si>
    <t>Poland - Ostrołęcki</t>
  </si>
  <si>
    <t>Poland - Siedlecki</t>
  </si>
  <si>
    <t>Poland - Żyrardowski</t>
  </si>
  <si>
    <t>Portugal - Alto Minho</t>
  </si>
  <si>
    <t>Portugal - Cávado</t>
  </si>
  <si>
    <t>Portugal - Ave</t>
  </si>
  <si>
    <t>Portugal - Área Metropolitana do Porto</t>
  </si>
  <si>
    <t>Portugal - Alto Tâmega</t>
  </si>
  <si>
    <t>Portugal - Tâmega e Sousa</t>
  </si>
  <si>
    <t>Portugal - Douro</t>
  </si>
  <si>
    <t>Portugal - Terras de Trás-os-Montes</t>
  </si>
  <si>
    <t>Portugal - Algarve</t>
  </si>
  <si>
    <t>Portugal - Oeste</t>
  </si>
  <si>
    <t>Portugal - Região de Aveiro</t>
  </si>
  <si>
    <t>Portugal - Região de Coimbra</t>
  </si>
  <si>
    <t>Portugal - Região de Leiria</t>
  </si>
  <si>
    <t>Portugal - Viseu Dão Lafões</t>
  </si>
  <si>
    <t>Portugal - Beira Baixa</t>
  </si>
  <si>
    <t>Portugal - Médio Tejo</t>
  </si>
  <si>
    <t>Portugal - Beiras e Serra da Estrela</t>
  </si>
  <si>
    <t>Portugal - Área Metropolitana de Lisboa</t>
  </si>
  <si>
    <t>Portugal - Alentejo Litoral</t>
  </si>
  <si>
    <t>Portugal - Baixo Alentejo</t>
  </si>
  <si>
    <t>Portugal - Lezíria do Tejo</t>
  </si>
  <si>
    <t>Portugal - Alto Alentejo</t>
  </si>
  <si>
    <t>Portugal - Alentejo Central</t>
  </si>
  <si>
    <t>Portugal - Região Autónoma dos Açores</t>
  </si>
  <si>
    <t>Portugal - Região Autónoma da Madeira</t>
  </si>
  <si>
    <t>Romania - Bihor</t>
  </si>
  <si>
    <t>Romania - Bistriţa-Năsăud</t>
  </si>
  <si>
    <t>Romania - Cluj</t>
  </si>
  <si>
    <t>Romania - Maramureş</t>
  </si>
  <si>
    <t>Romania - Satu Mare</t>
  </si>
  <si>
    <t>Romania - Sălaj</t>
  </si>
  <si>
    <t>Romania - Alba</t>
  </si>
  <si>
    <t>Romania - Braşov</t>
  </si>
  <si>
    <t>Romania - Covasna</t>
  </si>
  <si>
    <t>Romania - Harghita</t>
  </si>
  <si>
    <t>Romania - Mureş</t>
  </si>
  <si>
    <t>Romania - Sibiu</t>
  </si>
  <si>
    <t>Romania - Bacău</t>
  </si>
  <si>
    <t>Romania - Botoşani</t>
  </si>
  <si>
    <t>Romania - Iaşi</t>
  </si>
  <si>
    <t>Romania - Neamţ</t>
  </si>
  <si>
    <t>Romania - Suceava</t>
  </si>
  <si>
    <t>Romania - Vaslui</t>
  </si>
  <si>
    <t>Romania - Brăila</t>
  </si>
  <si>
    <t>Romania - Buzău</t>
  </si>
  <si>
    <t>Romania - Constanţa</t>
  </si>
  <si>
    <t>Romania - Galaţi</t>
  </si>
  <si>
    <t>Romania - Tulcea</t>
  </si>
  <si>
    <t>Romania - Vrancea</t>
  </si>
  <si>
    <t>Romania - Argeş</t>
  </si>
  <si>
    <t>Romania - Călăraşi</t>
  </si>
  <si>
    <t>Romania - Dâmboviţa</t>
  </si>
  <si>
    <t>Romania - Giurgiu</t>
  </si>
  <si>
    <t>Romania - Ialomiţa</t>
  </si>
  <si>
    <t>Romania - Prahova</t>
  </si>
  <si>
    <t>Romania - Teleorman</t>
  </si>
  <si>
    <t>Romania - Bucureşti</t>
  </si>
  <si>
    <t>Romania - Ilfov</t>
  </si>
  <si>
    <t>Romania - Dolj</t>
  </si>
  <si>
    <t>Romania - Gorj</t>
  </si>
  <si>
    <t>Romania - Mehedinţi</t>
  </si>
  <si>
    <t>Romania - Olt</t>
  </si>
  <si>
    <t>Romania - Vâlcea</t>
  </si>
  <si>
    <t>Romania - Arad</t>
  </si>
  <si>
    <t>Romania - Caraş-Severin</t>
  </si>
  <si>
    <t>Romania - Hunedoara</t>
  </si>
  <si>
    <t>Romania - Timiş</t>
  </si>
  <si>
    <t>Serbia - Београдска област</t>
  </si>
  <si>
    <t>Serbia - Западнобачка област</t>
  </si>
  <si>
    <t>Serbia - Јужнобанатска област</t>
  </si>
  <si>
    <t>Serbia - Јужнобачка област</t>
  </si>
  <si>
    <t>Serbia - Севернобанатска област</t>
  </si>
  <si>
    <t>Serbia - Севернобачка област</t>
  </si>
  <si>
    <t>Serbia - Средњобанатска област</t>
  </si>
  <si>
    <t>Serbia - Сремска област</t>
  </si>
  <si>
    <t>Serbia - Златиборска област</t>
  </si>
  <si>
    <t>Serbia - Колубарска област</t>
  </si>
  <si>
    <t>Serbia - Мачванска област</t>
  </si>
  <si>
    <t>Serbia - Моравичка област</t>
  </si>
  <si>
    <t>Serbia - Поморавска област</t>
  </si>
  <si>
    <t>Serbia - Расинска област</t>
  </si>
  <si>
    <t>Serbia - Рашка област</t>
  </si>
  <si>
    <t>Serbia - Шумадијска област</t>
  </si>
  <si>
    <t>Serbia - Борска област</t>
  </si>
  <si>
    <t>Serbia - Браничевска област</t>
  </si>
  <si>
    <t>Serbia - Зајечарска област</t>
  </si>
  <si>
    <t>Serbia - Јабланичка област</t>
  </si>
  <si>
    <t>Serbia - Нишавска област</t>
  </si>
  <si>
    <t>Serbia - Пиротска област</t>
  </si>
  <si>
    <t>Serbia - Подунавска област</t>
  </si>
  <si>
    <t>Serbia - Пчињска област</t>
  </si>
  <si>
    <t>Serbia - Топличка област</t>
  </si>
  <si>
    <t>Sweden - Stockholms län</t>
  </si>
  <si>
    <t>Sweden - Uppsala län</t>
  </si>
  <si>
    <t>Sweden - Södermanlands län</t>
  </si>
  <si>
    <t>Sweden - Östergötlands län</t>
  </si>
  <si>
    <t>Sweden - Örebro län</t>
  </si>
  <si>
    <t>Sweden - Västmanlands län</t>
  </si>
  <si>
    <t>Sweden - Jönköpings län</t>
  </si>
  <si>
    <t>Sweden - Kronobergs län</t>
  </si>
  <si>
    <t>Sweden - Kalmar län</t>
  </si>
  <si>
    <t>Sweden - Gotlands län</t>
  </si>
  <si>
    <t>Sweden - Blekinge län</t>
  </si>
  <si>
    <t>Sweden - Skåne län</t>
  </si>
  <si>
    <t>Sweden - Hallands län</t>
  </si>
  <si>
    <t>Sweden - Västra Götalands län</t>
  </si>
  <si>
    <t>Sweden - Värmlands län</t>
  </si>
  <si>
    <t>Sweden - Dalarnas län</t>
  </si>
  <si>
    <t>Sweden - Gävleborgs län</t>
  </si>
  <si>
    <t>Sweden - Västernorrlands län</t>
  </si>
  <si>
    <t>Sweden - Jämtlands län</t>
  </si>
  <si>
    <t>Sweden - Västerbottens län</t>
  </si>
  <si>
    <t>Sweden - Norrbottens län</t>
  </si>
  <si>
    <t>Slovenia - Pomurska</t>
  </si>
  <si>
    <t>Slovenia - Podravska</t>
  </si>
  <si>
    <t>Slovenia - Koroška</t>
  </si>
  <si>
    <t>Slovenia - Savinjska</t>
  </si>
  <si>
    <t>Slovenia - Zasavska</t>
  </si>
  <si>
    <t>Slovenia - Posavska</t>
  </si>
  <si>
    <t>Slovenia - Jugovzhodna Slovenija</t>
  </si>
  <si>
    <t>Slovenia - Primorsko-notranjska</t>
  </si>
  <si>
    <t>Slovenia - Osrednjeslovenska</t>
  </si>
  <si>
    <t>Slovenia - Gorenjska</t>
  </si>
  <si>
    <t>Slovenia - Goriška</t>
  </si>
  <si>
    <t>Slovenia - Obalno-kraška</t>
  </si>
  <si>
    <t>Slovakia - Bratislavský kraj</t>
  </si>
  <si>
    <t>Slovakia - Trnavský kraj</t>
  </si>
  <si>
    <t>Slovakia - Trenčiansky kraj</t>
  </si>
  <si>
    <t>Slovakia - Nitriansky kraj</t>
  </si>
  <si>
    <t>Slovakia - Žilinský kraj</t>
  </si>
  <si>
    <t>Slovakia - Banskobystrický kraj</t>
  </si>
  <si>
    <t>Slovakia - Prešovský kraj</t>
  </si>
  <si>
    <t>Slovakia - Košický kraj</t>
  </si>
  <si>
    <t>United Kingdom - Hartlepool and Stockton-on-Tees</t>
  </si>
  <si>
    <t>United Kingdom - South Teesside</t>
  </si>
  <si>
    <t>United Kingdom - Darlington</t>
  </si>
  <si>
    <t>United Kingdom - Durham CC</t>
  </si>
  <si>
    <t>United Kingdom - Northumberland</t>
  </si>
  <si>
    <t>United Kingdom - Tyneside</t>
  </si>
  <si>
    <t>United Kingdom - Sunderland</t>
  </si>
  <si>
    <t>United Kingdom - West Cumbria</t>
  </si>
  <si>
    <t>United Kingdom - East Cumbria</t>
  </si>
  <si>
    <t>United Kingdom - Manchester</t>
  </si>
  <si>
    <t>United Kingdom - Greater Manchester South West</t>
  </si>
  <si>
    <t>United Kingdom - Greater Manchester South East</t>
  </si>
  <si>
    <t>United Kingdom - Greater Manchester North West</t>
  </si>
  <si>
    <t>United Kingdom - Greater Manchester North East</t>
  </si>
  <si>
    <t>United Kingdom - Blackburn with Darwen</t>
  </si>
  <si>
    <t>United Kingdom - Blackpool</t>
  </si>
  <si>
    <t>United Kingdom - Lancaster and Wyre</t>
  </si>
  <si>
    <t>United Kingdom - Mid Lancashire</t>
  </si>
  <si>
    <t>United Kingdom - East Lancashire</t>
  </si>
  <si>
    <t>United Kingdom - Chorley and West Lancashire</t>
  </si>
  <si>
    <t>United Kingdom - Warrington</t>
  </si>
  <si>
    <t>United Kingdom - Cheshire East</t>
  </si>
  <si>
    <t>United Kingdom - Cheshire West and Chester</t>
  </si>
  <si>
    <t>United Kingdom - East Merseyside</t>
  </si>
  <si>
    <t>United Kingdom - Liverpool</t>
  </si>
  <si>
    <t>United Kingdom - Sefton</t>
  </si>
  <si>
    <t>United Kingdom - Wirral</t>
  </si>
  <si>
    <t>United Kingdom - Kingston upon Hull, City of</t>
  </si>
  <si>
    <t>United Kingdom - East Riding of Yorkshire</t>
  </si>
  <si>
    <t>United Kingdom - North and North East Lincolnshire</t>
  </si>
  <si>
    <t>United Kingdom - York</t>
  </si>
  <si>
    <t>United Kingdom - North Yorkshire CC</t>
  </si>
  <si>
    <t>United Kingdom - Barnsley, Doncaster and Rotherham</t>
  </si>
  <si>
    <t>United Kingdom - Sheffield</t>
  </si>
  <si>
    <t>United Kingdom - Bradford</t>
  </si>
  <si>
    <t>United Kingdom - Leeds</t>
  </si>
  <si>
    <t>United Kingdom - Calderdale and Kirklees</t>
  </si>
  <si>
    <t>United Kingdom - Wakefield</t>
  </si>
  <si>
    <t>United Kingdom - Derby</t>
  </si>
  <si>
    <t>United Kingdom - East Derbyshire</t>
  </si>
  <si>
    <t>United Kingdom - South and West Derbyshire</t>
  </si>
  <si>
    <t>United Kingdom - Nottingham</t>
  </si>
  <si>
    <t>United Kingdom - North Nottinghamshire</t>
  </si>
  <si>
    <t>United Kingdom - South Nottinghamshire</t>
  </si>
  <si>
    <t>United Kingdom - Leicester</t>
  </si>
  <si>
    <t>United Kingdom - Leicestershire CC and Rutland</t>
  </si>
  <si>
    <t>United Kingdom - West Northamptonshire</t>
  </si>
  <si>
    <t>United Kingdom - North Northamptonshire</t>
  </si>
  <si>
    <t>United Kingdom - Lincolnshire</t>
  </si>
  <si>
    <t>United Kingdom - Herefordshire, County of</t>
  </si>
  <si>
    <t>United Kingdom - Worcestershire</t>
  </si>
  <si>
    <t>United Kingdom - Warwickshire</t>
  </si>
  <si>
    <t>United Kingdom - Telford and Wrekin</t>
  </si>
  <si>
    <t>United Kingdom - Shropshire CC</t>
  </si>
  <si>
    <t>United Kingdom - Stoke-on-Trent</t>
  </si>
  <si>
    <t>United Kingdom - Staffordshire CC</t>
  </si>
  <si>
    <t>United Kingdom - Birmingham</t>
  </si>
  <si>
    <t>United Kingdom - Solihull</t>
  </si>
  <si>
    <t>United Kingdom - Coventry</t>
  </si>
  <si>
    <t>United Kingdom - Dudley</t>
  </si>
  <si>
    <t>United Kingdom - Sandwell</t>
  </si>
  <si>
    <t>United Kingdom - Walsall</t>
  </si>
  <si>
    <t>United Kingdom - Wolverhampton</t>
  </si>
  <si>
    <t>United Kingdom - Peterborough</t>
  </si>
  <si>
    <t>United Kingdom - Cambridgeshire CC</t>
  </si>
  <si>
    <t>United Kingdom - Suffolk</t>
  </si>
  <si>
    <t>United Kingdom - Norwich and East Norfolk</t>
  </si>
  <si>
    <t>United Kingdom - North and West Norfolk</t>
  </si>
  <si>
    <t>United Kingdom - Breckland and South Norfolk</t>
  </si>
  <si>
    <t>United Kingdom - Luton</t>
  </si>
  <si>
    <t>United Kingdom - Hertfordshire</t>
  </si>
  <si>
    <t>United Kingdom - Bedford</t>
  </si>
  <si>
    <t>United Kingdom - Central Bedfordshire</t>
  </si>
  <si>
    <t>United Kingdom - Southend-on-Sea</t>
  </si>
  <si>
    <t>United Kingdom - Thurrock</t>
  </si>
  <si>
    <t>United Kingdom - Essex Haven Gateway</t>
  </si>
  <si>
    <t>United Kingdom - West Essex</t>
  </si>
  <si>
    <t>United Kingdom - Heart of Essex</t>
  </si>
  <si>
    <t>United Kingdom - Essex Thames Gateway</t>
  </si>
  <si>
    <t>United Kingdom - Camden and City of London</t>
  </si>
  <si>
    <t>United Kingdom - Westminster</t>
  </si>
  <si>
    <t>United Kingdom - Kensington &amp; Chelsea and Hammersmith &amp; Fulham</t>
  </si>
  <si>
    <t>United Kingdom - Wandsworth</t>
  </si>
  <si>
    <t>United Kingdom - Hackney and Newham</t>
  </si>
  <si>
    <t>United Kingdom - Tower Hamlets</t>
  </si>
  <si>
    <t>United Kingdom - Haringey and Islington</t>
  </si>
  <si>
    <t>United Kingdom - Lewisham and Southwark</t>
  </si>
  <si>
    <t>United Kingdom - Lambeth</t>
  </si>
  <si>
    <t>United Kingdom - Bexley and Greenwich</t>
  </si>
  <si>
    <t>United Kingdom - Barking &amp; Dagenham and Havering</t>
  </si>
  <si>
    <t>United Kingdom - Redbridge and Waltham Forest</t>
  </si>
  <si>
    <t>United Kingdom - Enfield</t>
  </si>
  <si>
    <t>United Kingdom - Bromley</t>
  </si>
  <si>
    <t>United Kingdom - Croydon</t>
  </si>
  <si>
    <t>United Kingdom - Merton, Kingston upon Thames and Sutton</t>
  </si>
  <si>
    <t>United Kingdom - Barnet</t>
  </si>
  <si>
    <t>United Kingdom - Brent</t>
  </si>
  <si>
    <t>United Kingdom - Ealing</t>
  </si>
  <si>
    <t>United Kingdom - Harrow and Hillingdon</t>
  </si>
  <si>
    <t>United Kingdom - Hounslow and Richmond upon Thames</t>
  </si>
  <si>
    <t>United Kingdom - Berkshire</t>
  </si>
  <si>
    <t>United Kingdom - Milton Keynes</t>
  </si>
  <si>
    <t>United Kingdom - Buckinghamshire CC</t>
  </si>
  <si>
    <t>United Kingdom - Oxfordshire</t>
  </si>
  <si>
    <t>United Kingdom - Brighton and Hove</t>
  </si>
  <si>
    <t>United Kingdom - East Sussex CC</t>
  </si>
  <si>
    <t>United Kingdom - West Surrey</t>
  </si>
  <si>
    <t>United Kingdom - East Surrey</t>
  </si>
  <si>
    <t>United Kingdom - West Sussex (South West)</t>
  </si>
  <si>
    <t>United Kingdom - West Sussex (North East)</t>
  </si>
  <si>
    <t>United Kingdom - Portsmouth</t>
  </si>
  <si>
    <t>United Kingdom - Southampton</t>
  </si>
  <si>
    <t>United Kingdom - Isle of Wight</t>
  </si>
  <si>
    <t>United Kingdom - South Hampshire</t>
  </si>
  <si>
    <t>United Kingdom - Central Hampshire</t>
  </si>
  <si>
    <t>United Kingdom - North Hampshire</t>
  </si>
  <si>
    <t>United Kingdom - Medway</t>
  </si>
  <si>
    <t>United Kingdom - Kent Thames Gateway</t>
  </si>
  <si>
    <t>United Kingdom - East Kent</t>
  </si>
  <si>
    <t>United Kingdom - Mid Kent</t>
  </si>
  <si>
    <t>United Kingdom - West Kent</t>
  </si>
  <si>
    <t>United Kingdom - Bristol, City of</t>
  </si>
  <si>
    <t>United Kingdom - Bath and North East Somerset, North Somerset and South Gloucestershire</t>
  </si>
  <si>
    <t>United Kingdom - Gloucestershire</t>
  </si>
  <si>
    <t>United Kingdom - Swindon</t>
  </si>
  <si>
    <t>United Kingdom - Wiltshire CC</t>
  </si>
  <si>
    <t>United Kingdom - Bournemouth and Poole</t>
  </si>
  <si>
    <t>United Kingdom - Dorset CC</t>
  </si>
  <si>
    <t>United Kingdom - Somerset</t>
  </si>
  <si>
    <t>United Kingdom - Cornwall and Isles of Scilly</t>
  </si>
  <si>
    <t>United Kingdom - Plymouth</t>
  </si>
  <si>
    <t>United Kingdom - Torbay</t>
  </si>
  <si>
    <t>United Kingdom - Devon CC</t>
  </si>
  <si>
    <t>United Kingdom - Isle of Anglesey</t>
  </si>
  <si>
    <t>United Kingdom - Gwynedd</t>
  </si>
  <si>
    <t>United Kingdom - Conwy and Denbighshire</t>
  </si>
  <si>
    <t>United Kingdom - South West Wales</t>
  </si>
  <si>
    <t>United Kingdom - Central Valleys</t>
  </si>
  <si>
    <t>United Kingdom - Gwent Valleys</t>
  </si>
  <si>
    <t>United Kingdom - Bridgend and Neath Port Talbot</t>
  </si>
  <si>
    <t>United Kingdom - Swansea</t>
  </si>
  <si>
    <t>United Kingdom - Monmouthshire and Newport</t>
  </si>
  <si>
    <t>United Kingdom - Cardiff and Vale of Glamorgan</t>
  </si>
  <si>
    <t>United Kingdom - Flintshire and Wrexham</t>
  </si>
  <si>
    <t>United Kingdom - Powys</t>
  </si>
  <si>
    <t>United Kingdom - Aberdeen City and Aberdeenshire</t>
  </si>
  <si>
    <t>United Kingdom - Caithness &amp; Sutherland and Ross &amp; Cromarty</t>
  </si>
  <si>
    <t>United Kingdom - Inverness &amp; Nairn and Moray, Badenoch &amp; Strathspey</t>
  </si>
  <si>
    <t>United Kingdom - Lochaber, Skye &amp; Lochalsh, Arran &amp; Cumbrae and Argyll &amp; Bute</t>
  </si>
  <si>
    <t>United Kingdom - Na h-Eileanan Siar (Western Isles)</t>
  </si>
  <si>
    <t>United Kingdom - Orkney Islands</t>
  </si>
  <si>
    <t>United Kingdom - Shetland Islands</t>
  </si>
  <si>
    <t>United Kingdom - Angus and Dundee City</t>
  </si>
  <si>
    <t>United Kingdom - Clackmannanshire and Fife</t>
  </si>
  <si>
    <t>United Kingdom - East Lothian and Midlothian</t>
  </si>
  <si>
    <t>United Kingdom - Edinburgh, City of</t>
  </si>
  <si>
    <t>United Kingdom - Falkirk</t>
  </si>
  <si>
    <t>United Kingdom - Perth &amp; Kinross and Stirling</t>
  </si>
  <si>
    <t>United Kingdom - West Lothian</t>
  </si>
  <si>
    <t>United Kingdom - East Dunbartonshire, West Dunbartonshire and Helensburgh &amp; Lomond</t>
  </si>
  <si>
    <t>United Kingdom - Glasgow City</t>
  </si>
  <si>
    <t>United Kingdom - Inverclyde, East Renfrewshire and Renfrewshire</t>
  </si>
  <si>
    <t>United Kingdom - North Lanarkshire</t>
  </si>
  <si>
    <t>United Kingdom - Scottish Borders</t>
  </si>
  <si>
    <t>United Kingdom - Dumfries &amp; Galloway</t>
  </si>
  <si>
    <t>United Kingdom - East Ayrshire and North Ayrshire mainland</t>
  </si>
  <si>
    <t>United Kingdom - South Ayrshire</t>
  </si>
  <si>
    <t>United Kingdom - South Lanarkshire</t>
  </si>
  <si>
    <t>United Kingdom - Belfast</t>
  </si>
  <si>
    <t>United Kingdom - Armagh City, Banbridge and Craigavon</t>
  </si>
  <si>
    <t>United Kingdom - Newry, Mourne and Down</t>
  </si>
  <si>
    <t xml:space="preserve">United Kingdom - Ards and North Down </t>
  </si>
  <si>
    <t>United Kingdom - Derry City and Strabane</t>
  </si>
  <si>
    <t>United Kingdom - Mid Ulster</t>
  </si>
  <si>
    <t>United Kingdom - Causeway Coast and Glens</t>
  </si>
  <si>
    <t>United Kingdom - Antrim and Newtownabbey</t>
  </si>
  <si>
    <t>United Kingdom - Lisburn and Castlereagh</t>
  </si>
  <si>
    <t>United Kingdom - Mid and East Antrim</t>
  </si>
  <si>
    <t>United Kingdom - Fermanagh and Omagh</t>
  </si>
  <si>
    <t>Row</t>
  </si>
  <si>
    <t>TQoL Index</t>
  </si>
  <si>
    <t>TQoL RANKING</t>
  </si>
  <si>
    <t>Back to Main</t>
  </si>
  <si>
    <t>Intermediate</t>
  </si>
  <si>
    <t>To Hide</t>
  </si>
  <si>
    <t>Select a region --&gt;</t>
  </si>
  <si>
    <t>Total number of regions in Country</t>
  </si>
  <si>
    <t>Selected country</t>
  </si>
  <si>
    <t xml:space="preserve">Selected domain: </t>
  </si>
  <si>
    <t>Territorial Quality of Life Index, in the European context</t>
  </si>
  <si>
    <t>Back to Dashboard</t>
  </si>
  <si>
    <t>Urban</t>
  </si>
  <si>
    <t>Rural</t>
  </si>
  <si>
    <t>Geometric mean weight</t>
  </si>
  <si>
    <t>Arithmetic mean weight</t>
  </si>
  <si>
    <t>Ind 2</t>
  </si>
  <si>
    <t>Ind 1</t>
  </si>
  <si>
    <t>Region name</t>
  </si>
  <si>
    <t>m31</t>
  </si>
  <si>
    <t>Indicator Typology (1 positive, 0 negative)</t>
  </si>
  <si>
    <t>Indicators data</t>
  </si>
  <si>
    <t>Normalized data (0-1)</t>
  </si>
  <si>
    <t>Index Level</t>
  </si>
  <si>
    <t>Global</t>
  </si>
  <si>
    <t>Domain</t>
  </si>
  <si>
    <t>Dimension</t>
  </si>
  <si>
    <t>Sub-domain</t>
  </si>
  <si>
    <t>TQoL Index at different levels</t>
  </si>
  <si>
    <t>Define sormalization variables</t>
  </si>
  <si>
    <t>TQoL Index Data</t>
  </si>
  <si>
    <t>Indicators Data</t>
  </si>
  <si>
    <t>Askola</t>
  </si>
  <si>
    <t>Espoo</t>
  </si>
  <si>
    <t>Hanko</t>
  </si>
  <si>
    <t>Helsinki</t>
  </si>
  <si>
    <t>Hyvinkää</t>
  </si>
  <si>
    <t>Inkoo</t>
  </si>
  <si>
    <t>Järvenpää</t>
  </si>
  <si>
    <t>Karkkila</t>
  </si>
  <si>
    <t>Kauniainen</t>
  </si>
  <si>
    <t>Kerava</t>
  </si>
  <si>
    <t>Kirkkonummi</t>
  </si>
  <si>
    <t>Lapinjävi</t>
  </si>
  <si>
    <t>Lohja</t>
  </si>
  <si>
    <t>Loviisa</t>
  </si>
  <si>
    <t>Myrskylä</t>
  </si>
  <si>
    <t>Mäntsälä</t>
  </si>
  <si>
    <t>Nurmijärvi</t>
  </si>
  <si>
    <t>Pornainen</t>
  </si>
  <si>
    <t>Porvoo</t>
  </si>
  <si>
    <t>Pukkila</t>
  </si>
  <si>
    <t>Raasepori</t>
  </si>
  <si>
    <t>Sipoo</t>
  </si>
  <si>
    <t>Siuntio</t>
  </si>
  <si>
    <t>Tuusula</t>
  </si>
  <si>
    <t>Vantaa</t>
  </si>
  <si>
    <t>Vihti</t>
  </si>
  <si>
    <t>018</t>
  </si>
  <si>
    <t>049</t>
  </si>
  <si>
    <t>078</t>
  </si>
  <si>
    <t>091</t>
  </si>
  <si>
    <t>106</t>
  </si>
  <si>
    <t>149</t>
  </si>
  <si>
    <t>186</t>
  </si>
  <si>
    <t>224</t>
  </si>
  <si>
    <t>235</t>
  </si>
  <si>
    <t>245</t>
  </si>
  <si>
    <t>257</t>
  </si>
  <si>
    <t>407</t>
  </si>
  <si>
    <t>444</t>
  </si>
  <si>
    <t>434</t>
  </si>
  <si>
    <t>504</t>
  </si>
  <si>
    <t>505</t>
  </si>
  <si>
    <t>543</t>
  </si>
  <si>
    <t>611</t>
  </si>
  <si>
    <t>638</t>
  </si>
  <si>
    <t>616</t>
  </si>
  <si>
    <t>710</t>
  </si>
  <si>
    <t>753</t>
  </si>
  <si>
    <t>755</t>
  </si>
  <si>
    <t>858</t>
  </si>
  <si>
    <t>092</t>
  </si>
  <si>
    <t>927</t>
  </si>
  <si>
    <t xml:space="preserve">Number of  regions: </t>
  </si>
  <si>
    <t>Helsinki Uusimaa</t>
  </si>
  <si>
    <t>urb</t>
  </si>
  <si>
    <t>co2</t>
  </si>
  <si>
    <t>energy</t>
  </si>
  <si>
    <t>crime</t>
  </si>
  <si>
    <t>road</t>
  </si>
  <si>
    <t>net_shop</t>
  </si>
  <si>
    <t>net_pub</t>
  </si>
  <si>
    <t>net</t>
  </si>
  <si>
    <t>broad</t>
  </si>
  <si>
    <t>comp</t>
  </si>
  <si>
    <t>neet</t>
  </si>
  <si>
    <t>early</t>
  </si>
  <si>
    <t>edu_25_h_wo</t>
  </si>
  <si>
    <t>edu_25_s_wo</t>
  </si>
  <si>
    <t>edu_25_w_wo</t>
  </si>
  <si>
    <t>edu_25_h_men</t>
  </si>
  <si>
    <t>edu_25_s_men</t>
  </si>
  <si>
    <t>edu_25_w_men</t>
  </si>
  <si>
    <t>edu_25_h</t>
  </si>
  <si>
    <t>edu_25_s</t>
  </si>
  <si>
    <t>edu_25_w</t>
  </si>
  <si>
    <t>edu_30_h_wo</t>
  </si>
  <si>
    <t>edu_30_s_wo</t>
  </si>
  <si>
    <t>edu_30_w_wo</t>
  </si>
  <si>
    <t>edu_30_h_men</t>
  </si>
  <si>
    <t>edu_30_s_men</t>
  </si>
  <si>
    <t>edu_30_w_men</t>
  </si>
  <si>
    <t>edu_30_h</t>
  </si>
  <si>
    <t>edu_30_s</t>
  </si>
  <si>
    <t>edu_30_w</t>
  </si>
  <si>
    <t>net_mig&gt;75</t>
  </si>
  <si>
    <t>net_mig_70</t>
  </si>
  <si>
    <t>net_mig_65</t>
  </si>
  <si>
    <t>net_mig_60</t>
  </si>
  <si>
    <t>net_mig_55</t>
  </si>
  <si>
    <t>net_mig_50</t>
  </si>
  <si>
    <t>net_mig_45</t>
  </si>
  <si>
    <t>net_mig_40</t>
  </si>
  <si>
    <t>net_mig_35</t>
  </si>
  <si>
    <t>net_mig_30</t>
  </si>
  <si>
    <t>net_mig_25</t>
  </si>
  <si>
    <t>net_mig_20</t>
  </si>
  <si>
    <t>net_mig_15</t>
  </si>
  <si>
    <t>net_mig_10</t>
  </si>
  <si>
    <t>net_mig_5</t>
  </si>
  <si>
    <t>net_mig&lt;5</t>
  </si>
  <si>
    <t>net_mig</t>
  </si>
  <si>
    <t>nat_ch</t>
  </si>
  <si>
    <t>fer&gt;44</t>
  </si>
  <si>
    <t>fer_40</t>
  </si>
  <si>
    <t>fer_35</t>
  </si>
  <si>
    <t>fer_30</t>
  </si>
  <si>
    <t>fer_25</t>
  </si>
  <si>
    <t>fer_20</t>
  </si>
  <si>
    <t>fer&lt;20</t>
  </si>
  <si>
    <t>fer_tot</t>
  </si>
  <si>
    <t>int_mor</t>
  </si>
  <si>
    <t>life_wo</t>
  </si>
  <si>
    <t>life_men</t>
  </si>
  <si>
    <t>age_index</t>
  </si>
  <si>
    <t>dep_rat</t>
  </si>
  <si>
    <t>pop_den</t>
  </si>
  <si>
    <t>pop_wo</t>
  </si>
  <si>
    <t>pop_men</t>
  </si>
  <si>
    <t>pop&gt;64</t>
  </si>
  <si>
    <t>pop_60</t>
  </si>
  <si>
    <t>pop_55</t>
  </si>
  <si>
    <t>pop_50</t>
  </si>
  <si>
    <t>pop_45</t>
  </si>
  <si>
    <t>pop_40</t>
  </si>
  <si>
    <t>pop_35</t>
  </si>
  <si>
    <t>pop_30</t>
  </si>
  <si>
    <t>pop_25</t>
  </si>
  <si>
    <t>pop_20</t>
  </si>
  <si>
    <t>pop_15</t>
  </si>
  <si>
    <t>pop&lt;15</t>
  </si>
  <si>
    <t>pop</t>
  </si>
  <si>
    <t>wh_wo</t>
  </si>
  <si>
    <t>wh_men</t>
  </si>
  <si>
    <t>full_wo</t>
  </si>
  <si>
    <t>full_men</t>
  </si>
  <si>
    <t>part_wo</t>
  </si>
  <si>
    <t>part_men</t>
  </si>
  <si>
    <t>unemp_60</t>
  </si>
  <si>
    <t>unemp_55</t>
  </si>
  <si>
    <t>unemp_50</t>
  </si>
  <si>
    <t>unemp_45</t>
  </si>
  <si>
    <t>unemp_40</t>
  </si>
  <si>
    <t>unemp_35</t>
  </si>
  <si>
    <t>unemp_30</t>
  </si>
  <si>
    <t>unemp_25</t>
  </si>
  <si>
    <t>unemp_20</t>
  </si>
  <si>
    <t>emp_60</t>
  </si>
  <si>
    <t>emp_55</t>
  </si>
  <si>
    <t>emp_50</t>
  </si>
  <si>
    <t>emp_45</t>
  </si>
  <si>
    <t>emp_40</t>
  </si>
  <si>
    <t>emp_35</t>
  </si>
  <si>
    <t>emp_30</t>
  </si>
  <si>
    <t>emp_25</t>
  </si>
  <si>
    <t>emp_20</t>
  </si>
  <si>
    <t xml:space="preserve">long_un </t>
  </si>
  <si>
    <t>unempl_wo</t>
  </si>
  <si>
    <t>empl_wo</t>
  </si>
  <si>
    <t>unempl_men</t>
  </si>
  <si>
    <t>empl_men</t>
  </si>
  <si>
    <t>depr</t>
  </si>
  <si>
    <t>low_w</t>
  </si>
  <si>
    <t>risk_ps</t>
  </si>
  <si>
    <t>d_income</t>
  </si>
  <si>
    <t>Name of the territory</t>
  </si>
  <si>
    <t>LAU code</t>
  </si>
  <si>
    <t>crime/pop</t>
  </si>
  <si>
    <t>empl_wo/man</t>
  </si>
  <si>
    <t>Top outliers (96-100%)</t>
  </si>
  <si>
    <t>Bottom outliers (0-4%)</t>
  </si>
  <si>
    <t>Max value</t>
  </si>
  <si>
    <t>Min value</t>
  </si>
  <si>
    <t>Ind. code --&gt;</t>
  </si>
  <si>
    <t>Quality of Life of LAU regions in the Helsinki Uusimaa Region</t>
  </si>
  <si>
    <r>
      <t xml:space="preserve">Territorial Quality of Life - HELSINKI </t>
    </r>
    <r>
      <rPr>
        <b/>
        <sz val="26"/>
        <color rgb="FF054E9D"/>
        <rFont val="Abadi"/>
        <family val="2"/>
      </rPr>
      <t>DASHBOARD</t>
    </r>
  </si>
  <si>
    <t>Ind2</t>
  </si>
  <si>
    <t xml:space="preserve">Ecological Flourishing </t>
  </si>
  <si>
    <t>Select Weights</t>
  </si>
  <si>
    <t>Weighting System</t>
  </si>
  <si>
    <t>Weighting system (To Hide)</t>
  </si>
  <si>
    <t>Domain Weights</t>
  </si>
  <si>
    <t>Dimension Weights</t>
  </si>
  <si>
    <t/>
  </si>
  <si>
    <t>b</t>
  </si>
  <si>
    <t>m</t>
  </si>
  <si>
    <t>f</t>
  </si>
  <si>
    <t xml:space="preserve">Education </t>
  </si>
  <si>
    <t xml:space="preserve">Housing &amp; basic utilities </t>
  </si>
  <si>
    <t xml:space="preserve">Transport </t>
  </si>
  <si>
    <t xml:space="preserve">Digital connectivity </t>
  </si>
  <si>
    <t xml:space="preserve">Public spaces </t>
  </si>
  <si>
    <t xml:space="preserve">Green infrastructure </t>
  </si>
  <si>
    <t xml:space="preserve">Protected areas </t>
  </si>
  <si>
    <t xml:space="preserve">Personal Health </t>
  </si>
  <si>
    <t xml:space="preserve">Personal Safety </t>
  </si>
  <si>
    <t xml:space="preserve">Healthy Society </t>
  </si>
  <si>
    <t xml:space="preserve">Healthy Environment </t>
  </si>
  <si>
    <t xml:space="preserve">Climate Change </t>
  </si>
  <si>
    <t>Dim.</t>
  </si>
  <si>
    <t>Dom.</t>
  </si>
  <si>
    <t>b27</t>
  </si>
  <si>
    <t>Ind3</t>
  </si>
  <si>
    <t>Personal Enablers</t>
  </si>
  <si>
    <t>Socioeconomic Enablers</t>
  </si>
  <si>
    <t>Ecological Enablers</t>
  </si>
  <si>
    <t>Framework</t>
  </si>
  <si>
    <t>Good Life Enablers</t>
  </si>
  <si>
    <t xml:space="preserve">Inclusive Economy </t>
  </si>
  <si>
    <t>Work opportunities</t>
  </si>
  <si>
    <t xml:space="preserve">Healthcare </t>
  </si>
  <si>
    <t>Consumption opprotunities</t>
  </si>
  <si>
    <t xml:space="preserve">Cultural assets </t>
  </si>
  <si>
    <t>Ecosystems services and Biodiversity wealth</t>
  </si>
  <si>
    <t>WHAT</t>
  </si>
  <si>
    <t>WHY</t>
  </si>
  <si>
    <t>Indicators of availability and affordability (market prices, social housing) of houses and housing space. Indicators of quality of the housing stock and built environment (e.g. respect of urbanistic standards). Indicators of availability and affordability (prices and taxes) for energy, water supply and sewage, and waste collection and treatment services.</t>
  </si>
  <si>
    <t>Indicators of availability, accessibility, and affordability (prices and taxes) for health infrastructure and services. Indicators measuring the quality of the infrastructure and services.</t>
  </si>
  <si>
    <t>Indicators of availability, accessibility, and affordability (prices and taxes) for education infrastructure and services. Indicators measuring the quality of the infrastructure and services.</t>
  </si>
  <si>
    <t xml:space="preserve"> indicators of availability, accessibility, and affordability (prices and taxes) for transport infrastructure and services. Indicators measuring the quality of the infrastructure and services.</t>
  </si>
  <si>
    <t>Indicators of availability and affordability (prices) of ICT connection. Indicators measuring the usage and quality of the ICT connection.</t>
  </si>
  <si>
    <t>Indicators of availability and accessibility of jobs (workplaces). Indicators measuring the quality of the workplaces (e.g. safety and comfort, respect of urbanistic standards, maintenance)</t>
  </si>
  <si>
    <t>Indicators of availability and accessibility of shops and other services (e.g. entertainment) and online delivery. Indicators measuring the quality of the consumption places (e.g. safety and comfort, respect of urbanistic standards, maintenance)</t>
  </si>
  <si>
    <t>Indicators of availability and accessibility of public spaces. Indicators measuring the quality of the public spaces maintenance.</t>
  </si>
  <si>
    <t>Indicators of availability, accessibility, and affordability (prices) of cultural assets (e.g. heritage sites, museums etc.). Indicators measuring the usage and the quality of the cultural assets’ maintenance.</t>
  </si>
  <si>
    <t>At a wider territorial scale, this includes indicators of connectivity of green areas (woods, meadows) and the preservation of the agricultural mosaic. At city level, indicators of Urban Green (urban parks, street trees, gardens....)</t>
  </si>
  <si>
    <t>Indicators of availability and accessibility of natural protected areas (i.e. areas where flora, fauna, landscape is preserved, which makes protected areas different from other green infrastructure).</t>
  </si>
  <si>
    <t>Objective and subjective outcome indicators of status of personal health, nutrition, physical activity</t>
  </si>
  <si>
    <t>Objective and subjective outcome indicators of personal security, safety against accidents.</t>
  </si>
  <si>
    <t xml:space="preserve">Mostly objective outcome indicators related to unemployment and employment rates, gender employment and salary gap, job security, work dignity, disposable income distribution, inequality of financial/real estate wealth of households (personal saving, house ownership, etc.)  </t>
  </si>
  <si>
    <t>Mostly objective outcome indicators related to social disparities(population at risk of poverty, working poor families, social security coverage, work-life balance).</t>
  </si>
  <si>
    <t>Objective and subjective outcome indicators related to the status of the environment (air quality, water quality, noise pollution, soil contamination)</t>
  </si>
  <si>
    <t>Objective and subjective outcome indicators related to greenhouse gases emissions, decarbonization of the economy (economic activities, public and individual transport, housing, etc.), vulnerability, presence and persistence of risks, adaptation and access to Disaster Risk Reduction (DRR) policies and means (resources, plans, protection infrastructures), climate change impacts (vulnerability and adaptation),  awareness and climate-friendly behaviour.</t>
  </si>
  <si>
    <t>Mostly subjective outcome indicators related to recognition and respect from others and of self-respect. Social tolerance (e.g. respect for minorities, disabled, LGBT)</t>
  </si>
  <si>
    <t>Mostly subjective outcome indicators of self-realization of one’s full potential (e.g. life satisfaction with jobs, mate acquisition, parenting, utilising, and developing abilities and talents, pursuing goals). Objective labour markets indicators of jobs matching with skills and competences</t>
  </si>
  <si>
    <t>Objective and subjective outcome indicators of inter-personal trust (social capital).</t>
  </si>
  <si>
    <t>Objective and subjective outcome indicators of institutional trust (governance). This category includes also active citizens participation as a mean to build or re-build trust in policy making.</t>
  </si>
  <si>
    <t>Indicators measuring the quantity and variety of ecosystems services in the territory sustaining quality of life perpetuation for all living species (biodiversity)</t>
  </si>
  <si>
    <t>The availability and affordability of good housing and basic utilities is a pre-requisite for choosing to settle/live in a place</t>
  </si>
  <si>
    <t>The availability or accessibility in a reasonable time threshold of hospitals and other health care facilities is a basic need for life</t>
  </si>
  <si>
    <t>The availability or accessibility in a reasonable time threshold of primary, secondary, high schools is a basic need for the households with children to settle/live in a place.</t>
  </si>
  <si>
    <t>Transport infrastructure and services are a pre-requisite for the people to move around and travel from/to their places</t>
  </si>
  <si>
    <t>Good broadband connections are a pre-requisite to access to the Web and online interaction opportunities.</t>
  </si>
  <si>
    <t>The availability or accessibility in a reasonable commuting time of job opportunities is a pre-requisite to participate in the labour market. The quality of the workplaces influences the quality of employers/employees life.</t>
  </si>
  <si>
    <t>The availability and accessibility in a reasonable time threshold of shops and service facilities influence the range of consumption choice. The same for the availability of fast online deliveries.</t>
  </si>
  <si>
    <t>Good public spaces facilitate social life</t>
  </si>
  <si>
    <t>The availability and accessibility in a reasonable time threshold of cultural assets and options widen the range of quality of life experiences</t>
  </si>
  <si>
    <t xml:space="preserve"> Availability of and access to green spots is key for health, sport and relax activities in the city, and to host biodiversity in the environment</t>
  </si>
  <si>
    <t>Accessible protected areas augment the opportunities to live in contact with nature.</t>
  </si>
  <si>
    <t xml:space="preserve"> Being in and perceiving a good health – body and mind – status is a fundamental quality of life ingredient</t>
  </si>
  <si>
    <t>By the same token, living in and/or perceiving to live in a safe place is also fundamental for people quality of life</t>
  </si>
  <si>
    <t>An inclusive economy, low unemployment and high work security and dignity are a key ingredient for the people quality of life. The sub-domain does not include GDP or local productivity indicators, only aspects of earning and wealth distribution, equity, economic cohesion in the territory. Local productivity indicators are obviously important for local/regional development strategies, but the TQoL “inclusive economy” indicators focus on the spill-over of economic progress in terms of benefits for the citizens. They are complementary to GDP measurement – an orthogonal, not a collinear factor.</t>
  </si>
  <si>
    <t>An healthy and not too unequal society influences the quality of life by reducing sources of stress and tensions</t>
  </si>
  <si>
    <t>An healthy environment prolongates life expectancy, reducing morbidity, and influences the subjective well-being of people</t>
  </si>
  <si>
    <t>Less greenhouse emissions contribute to reduce the climate change risks for the present and future generations. Resilience to extreme events is fundamental to reduce people vulnerability and exposure to the harmful effects of climate change. Climate-friendly awareness will bring more sustainable consumption habits and lifestyles.</t>
  </si>
  <si>
    <t>Self-esteem is a pre-requisite for living a good life</t>
  </si>
  <si>
    <t>A purpose-full life is also a key ingredient of a good life</t>
  </si>
  <si>
    <t>The sense of belonging to a community and interpersonal trust influences the quality of life perception and experience.</t>
  </si>
  <si>
    <t>Trust in institutions is a key factor for the quality of community life</t>
  </si>
  <si>
    <t>The quantity and quality of ecosystem services is key to ecological flourishing, and indirectly to preserve people health and reduce the risks of pandemic outbreaks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</si>
</sst>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000"/>
    <numFmt numFmtId="165" formatCode="#,##0.0"/>
    <numFmt numFmtId="166" formatCode="0.0"/>
    <numFmt numFmtId="167" formatCode="0.0\ %"/>
  </numFmts>
  <fonts count="56">
    <font>
      <sz val="11"/>
      <color theme="1"/>
      <name val="Calibri"/>
      <family val="2"/>
      <scheme val="minor"/>
    </font>
    <font>
      <sz val="10"/>
      <name val="Arial"/>
      <family val="2"/>
    </font>
    <font>
      <b/>
      <sz val="8"/>
      <color indexed="8"/>
      <name val="Calibri"/>
      <family val="2"/>
    </font>
    <font>
      <sz val="8"/>
      <name val="Arial"/>
      <family val="2"/>
    </font>
    <font>
      <sz val="11"/>
      <name val="Calibri"/>
      <family val="2"/>
    </font>
    <font>
      <sz val="8"/>
      <name val="Calibri"/>
      <family val="2"/>
    </font>
    <font>
      <sz val="11"/>
      <name val="Calibri"/>
      <family val="2"/>
      <scheme val="minor"/>
    </font>
    <font>
      <sz val="10"/>
      <name val="Calibri"/>
      <family val="2"/>
      <scheme val="minor"/>
    </font>
    <font>
      <b/>
      <u/>
      <sz val="11"/>
      <color theme="1"/>
      <name val="Calibri"/>
      <family val="2"/>
      <scheme val="minor"/>
    </font>
    <font>
      <b/>
      <sz val="11"/>
      <color theme="1"/>
      <name val="Calibri"/>
      <family val="2"/>
      <scheme val="minor"/>
    </font>
    <font>
      <sz val="10"/>
      <color theme="1"/>
      <name val="Calibri"/>
      <family val="2"/>
      <scheme val="minor"/>
    </font>
    <font>
      <sz val="11"/>
      <color theme="1"/>
      <name val="Calibri"/>
      <family val="2"/>
      <scheme val="minor"/>
    </font>
    <font>
      <sz val="8"/>
      <color theme="1"/>
      <name val="Calibri"/>
      <family val="2"/>
      <scheme val="minor"/>
    </font>
    <font>
      <b/>
      <sz val="18"/>
      <color rgb="FF444444"/>
      <name val="Arial"/>
      <family val="2"/>
    </font>
    <font>
      <b/>
      <sz val="8"/>
      <name val="Calibri"/>
      <family val="2"/>
    </font>
    <font>
      <b/>
      <u/>
      <sz val="14"/>
      <color theme="1"/>
      <name val="Calibri"/>
      <family val="2"/>
      <scheme val="minor"/>
    </font>
    <font>
      <b/>
      <u/>
      <sz val="22"/>
      <color theme="1"/>
      <name val="Calibri"/>
      <family val="2"/>
      <scheme val="minor"/>
    </font>
    <font>
      <b/>
      <sz val="26"/>
      <name val="Calibri"/>
      <family val="2"/>
      <scheme val="minor"/>
    </font>
    <font>
      <b/>
      <sz val="14"/>
      <color theme="1"/>
      <name val="Calibri"/>
      <family val="2"/>
      <scheme val="minor"/>
    </font>
    <font>
      <u/>
      <sz val="10"/>
      <color indexed="12"/>
      <name val="Arial"/>
      <family val="2"/>
    </font>
    <font>
      <b/>
      <u/>
      <sz val="12"/>
      <color indexed="12"/>
      <name val="Arial"/>
      <family val="2"/>
    </font>
    <font>
      <b/>
      <i/>
      <sz val="12"/>
      <color theme="1"/>
      <name val="Calibri"/>
      <family val="2"/>
      <scheme val="minor"/>
    </font>
    <font>
      <b/>
      <u/>
      <sz val="11"/>
      <color indexed="12"/>
      <name val="Arial"/>
      <family val="2"/>
    </font>
    <font>
      <b/>
      <u/>
      <sz val="11"/>
      <name val="Calibri"/>
      <family val="2"/>
      <scheme val="minor"/>
    </font>
    <font>
      <sz val="18"/>
      <color theme="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26"/>
      <color rgb="FF054E9D"/>
      <name val="Abadi"/>
      <family val="2"/>
    </font>
    <font>
      <b/>
      <u/>
      <sz val="10"/>
      <color indexed="12"/>
      <name val="Arial"/>
      <family val="2"/>
    </font>
    <font>
      <i/>
      <sz val="10"/>
      <name val="Calibri"/>
      <family val="2"/>
      <scheme val="minor"/>
    </font>
    <font>
      <b/>
      <sz val="10"/>
      <color theme="0"/>
      <name val="Calibri"/>
      <family val="2"/>
      <scheme val="minor"/>
    </font>
    <font>
      <b/>
      <u/>
      <sz val="10"/>
      <name val="Calibri"/>
      <family val="2"/>
      <scheme val="minor"/>
    </font>
    <font>
      <b/>
      <sz val="14"/>
      <color theme="0"/>
      <name val="Calibri"/>
      <family val="2"/>
      <scheme val="minor"/>
    </font>
    <font>
      <sz val="14"/>
      <color theme="0"/>
      <name val="Calibri"/>
      <family val="2"/>
      <scheme val="minor"/>
    </font>
    <font>
      <i/>
      <sz val="14"/>
      <color theme="0"/>
      <name val="Calibri"/>
      <family val="2"/>
      <scheme val="minor"/>
    </font>
    <font>
      <i/>
      <sz val="10"/>
      <color theme="0"/>
      <name val="Calibri"/>
      <family val="2"/>
      <scheme val="minor"/>
    </font>
    <font>
      <b/>
      <sz val="14"/>
      <name val="Calibri"/>
      <family val="2"/>
      <scheme val="minor"/>
    </font>
    <font>
      <sz val="17"/>
      <color theme="1"/>
      <name val="Calibri"/>
      <family val="2"/>
      <scheme val="minor"/>
    </font>
    <font>
      <sz val="10"/>
      <name val="Arial"/>
      <family val="2"/>
    </font>
    <font>
      <b/>
      <sz val="10"/>
      <name val="Arial"/>
      <family val="2"/>
    </font>
    <font>
      <sz val="10"/>
      <color theme="1"/>
      <name val="Arial"/>
      <family val="2"/>
    </font>
    <font>
      <b/>
      <sz val="11"/>
      <color indexed="8"/>
      <name val="Calibri"/>
      <family val="2"/>
    </font>
    <font>
      <i/>
      <sz val="10"/>
      <color theme="1"/>
      <name val="Arial"/>
      <family val="2"/>
    </font>
    <font>
      <b/>
      <u/>
      <sz val="14"/>
      <name val="Arial"/>
      <family val="2"/>
    </font>
    <font>
      <sz val="9"/>
      <name val="Calibri"/>
      <family val="2"/>
    </font>
    <font>
      <sz val="8"/>
      <color rgb="FF000000"/>
      <name val="Calibri"/>
      <family val="2"/>
    </font>
    <font>
      <sz val="8"/>
      <color theme="2" tint="-0.499984740745262"/>
      <name val="Arial"/>
      <family val="2"/>
    </font>
    <font>
      <sz val="8"/>
      <color rgb="FFFF0000"/>
      <name val="Arial"/>
      <family val="2"/>
    </font>
    <font>
      <b/>
      <u/>
      <sz val="14"/>
      <name val="Calibri"/>
      <family val="2"/>
      <scheme val="minor"/>
    </font>
    <font>
      <b/>
      <i/>
      <sz val="11"/>
      <color theme="0" tint="-0.499984740745262"/>
      <name val="Calibri"/>
      <family val="2"/>
      <scheme val="minor"/>
    </font>
    <font>
      <i/>
      <sz val="9"/>
      <color theme="1"/>
      <name val="Calibri"/>
      <family val="2"/>
      <scheme val="minor"/>
    </font>
    <font>
      <b/>
      <sz val="8"/>
      <name val="Arial"/>
      <family val="2"/>
    </font>
    <font>
      <b/>
      <sz val="8"/>
      <color theme="1"/>
      <name val="Arial"/>
      <family val="2"/>
    </font>
    <font>
      <b/>
      <sz val="8"/>
      <color theme="1"/>
      <name val="Calibri"/>
      <family val="2"/>
      <scheme val="minor"/>
    </font>
    <font>
      <sz val="8"/>
      <color theme="1"/>
      <name val="Arial"/>
      <family val="2"/>
    </font>
  </fonts>
  <fills count="29">
    <fill>
      <patternFill patternType="none"/>
    </fill>
    <fill>
      <patternFill patternType="gray125"/>
    </fill>
    <fill>
      <patternFill patternType="solid">
        <fgColor rgb="FFFFC0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4" tint="0.59999389629810485"/>
        <bgColor indexed="64"/>
      </patternFill>
    </fill>
    <fill>
      <patternFill patternType="solid">
        <fgColor theme="9"/>
        <bgColor indexed="64"/>
      </patternFill>
    </fill>
    <fill>
      <patternFill patternType="solid">
        <fgColor theme="9" tint="0.59999389629810485"/>
        <bgColor indexed="64"/>
      </patternFill>
    </fill>
    <fill>
      <patternFill patternType="solid">
        <fgColor theme="6"/>
        <bgColor indexed="64"/>
      </patternFill>
    </fill>
    <fill>
      <patternFill patternType="solid">
        <fgColor theme="6" tint="0.59999389629810485"/>
        <bgColor indexed="64"/>
      </patternFill>
    </fill>
    <fill>
      <patternFill patternType="solid">
        <fgColor rgb="FF008000"/>
        <bgColor indexed="64"/>
      </patternFill>
    </fill>
    <fill>
      <patternFill patternType="solid">
        <fgColor rgb="FF0070C0"/>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4.9989318521683403E-2"/>
        <bgColor indexed="64"/>
      </patternFill>
    </fill>
  </fills>
  <borders count="65">
    <border>
      <left/>
      <right/>
      <top/>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indexed="64"/>
      </right>
      <top style="medium">
        <color auto="1"/>
      </top>
      <bottom/>
      <diagonal/>
    </border>
    <border>
      <left style="thin">
        <color indexed="64"/>
      </left>
      <right/>
      <top style="medium">
        <color indexed="64"/>
      </top>
      <bottom/>
      <diagonal/>
    </border>
    <border>
      <left/>
      <right style="medium">
        <color auto="1"/>
      </right>
      <top style="medium">
        <color auto="1"/>
      </top>
      <bottom/>
      <diagonal/>
    </border>
    <border>
      <left style="medium">
        <color auto="1"/>
      </left>
      <right style="medium">
        <color indexed="64"/>
      </right>
      <top style="medium">
        <color auto="1"/>
      </top>
      <bottom/>
      <diagonal/>
    </border>
    <border>
      <left style="medium">
        <color auto="1"/>
      </left>
      <right/>
      <top/>
      <bottom/>
      <diagonal/>
    </border>
    <border>
      <left style="thin">
        <color auto="1"/>
      </left>
      <right/>
      <top/>
      <bottom/>
      <diagonal/>
    </border>
    <border>
      <left style="thin">
        <color auto="1"/>
      </left>
      <right style="medium">
        <color indexed="64"/>
      </right>
      <top/>
      <bottom/>
      <diagonal/>
    </border>
    <border>
      <left style="medium">
        <color auto="1"/>
      </left>
      <right style="medium">
        <color indexed="64"/>
      </right>
      <top/>
      <bottom/>
      <diagonal/>
    </border>
    <border>
      <left style="medium">
        <color auto="1"/>
      </left>
      <right/>
      <top/>
      <bottom style="medium">
        <color auto="1"/>
      </bottom>
      <diagonal/>
    </border>
    <border>
      <left style="medium">
        <color auto="1"/>
      </left>
      <right style="medium">
        <color indexed="64"/>
      </right>
      <top/>
      <bottom style="medium">
        <color auto="1"/>
      </bottom>
      <diagonal/>
    </border>
    <border>
      <left style="thin">
        <color indexed="64"/>
      </left>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auto="1"/>
      </left>
      <right/>
      <top style="medium">
        <color indexed="64"/>
      </top>
      <bottom style="medium">
        <color indexed="64"/>
      </bottom>
      <diagonal/>
    </border>
    <border>
      <left/>
      <right style="medium">
        <color auto="1"/>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style="thin">
        <color auto="1"/>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thin">
        <color auto="1"/>
      </right>
      <top style="medium">
        <color auto="1"/>
      </top>
      <bottom style="thin">
        <color auto="1"/>
      </bottom>
      <diagonal/>
    </border>
    <border>
      <left style="medium">
        <color indexed="64"/>
      </left>
      <right/>
      <top style="medium">
        <color indexed="64"/>
      </top>
      <bottom style="thin">
        <color auto="1"/>
      </bottom>
      <diagonal/>
    </border>
    <border>
      <left style="thin">
        <color auto="1"/>
      </left>
      <right/>
      <top style="medium">
        <color auto="1"/>
      </top>
      <bottom style="thin">
        <color auto="1"/>
      </bottom>
      <diagonal/>
    </border>
    <border>
      <left/>
      <right style="medium">
        <color indexed="64"/>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indexed="64"/>
      </bottom>
      <diagonal/>
    </border>
    <border>
      <left/>
      <right style="thin">
        <color auto="1"/>
      </right>
      <top/>
      <bottom/>
      <diagonal/>
    </border>
    <border>
      <left/>
      <right style="thin">
        <color auto="1"/>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indexed="64"/>
      </left>
      <right/>
      <top style="thin">
        <color indexed="64"/>
      </top>
      <bottom style="thin">
        <color indexed="64"/>
      </bottom>
      <diagonal/>
    </border>
    <border>
      <left/>
      <right/>
      <top style="medium">
        <color indexed="64"/>
      </top>
      <bottom style="thin">
        <color auto="1"/>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thin">
        <color auto="1"/>
      </top>
      <bottom style="medium">
        <color indexed="64"/>
      </bottom>
      <diagonal/>
    </border>
    <border>
      <left/>
      <right/>
      <top/>
      <bottom style="thin">
        <color indexed="64"/>
      </bottom>
      <diagonal/>
    </border>
    <border>
      <left/>
      <right/>
      <top style="thin">
        <color indexed="64"/>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top style="thin">
        <color auto="1"/>
      </top>
      <bottom style="medium">
        <color indexed="64"/>
      </bottom>
      <diagonal/>
    </border>
  </borders>
  <cellStyleXfs count="9">
    <xf numFmtId="0" fontId="0" fillId="0" borderId="0"/>
    <xf numFmtId="0" fontId="1" fillId="0" borderId="0"/>
    <xf numFmtId="0" fontId="4" fillId="0" borderId="0"/>
    <xf numFmtId="0" fontId="11" fillId="0" borderId="0"/>
    <xf numFmtId="43" fontId="1"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1" fillId="0" borderId="0" applyFont="0" applyFill="0" applyBorder="0" applyAlignment="0" applyProtection="0"/>
  </cellStyleXfs>
  <cellXfs count="448">
    <xf numFmtId="0" fontId="0" fillId="0" borderId="0" xfId="0"/>
    <xf numFmtId="0" fontId="1" fillId="0" borderId="0" xfId="1" applyAlignment="1">
      <alignment horizontal="center" vertical="center"/>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3" borderId="2" xfId="2" applyFont="1" applyFill="1" applyBorder="1" applyAlignment="1">
      <alignment horizontal="center" vertical="center" wrapText="1"/>
    </xf>
    <xf numFmtId="0" fontId="5" fillId="3" borderId="3"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5" fillId="3" borderId="5" xfId="2" applyFont="1" applyFill="1" applyBorder="1" applyAlignment="1">
      <alignment horizontal="center" vertical="center" wrapText="1"/>
    </xf>
    <xf numFmtId="0" fontId="5" fillId="4" borderId="5" xfId="2" applyFont="1" applyFill="1" applyBorder="1" applyAlignment="1">
      <alignment horizontal="center" vertical="center" wrapText="1"/>
    </xf>
    <xf numFmtId="0" fontId="5" fillId="4" borderId="4" xfId="2" applyFont="1" applyFill="1" applyBorder="1" applyAlignment="1">
      <alignment horizontal="center" vertical="center" wrapText="1"/>
    </xf>
    <xf numFmtId="0" fontId="5" fillId="5" borderId="5" xfId="2" applyFont="1" applyFill="1" applyBorder="1" applyAlignment="1">
      <alignment horizontal="center" vertical="center" wrapText="1"/>
    </xf>
    <xf numFmtId="0" fontId="5" fillId="5" borderId="4" xfId="2" applyFont="1" applyFill="1" applyBorder="1" applyAlignment="1">
      <alignment horizontal="center" vertical="center" wrapText="1"/>
    </xf>
    <xf numFmtId="0" fontId="5" fillId="6" borderId="2" xfId="2" applyFont="1" applyFill="1" applyBorder="1" applyAlignment="1">
      <alignment horizontal="center" vertical="center" wrapText="1"/>
    </xf>
    <xf numFmtId="0" fontId="5" fillId="6" borderId="3" xfId="2" applyFont="1" applyFill="1" applyBorder="1" applyAlignment="1">
      <alignment horizontal="center" vertical="center" wrapText="1"/>
    </xf>
    <xf numFmtId="0" fontId="5" fillId="7" borderId="5"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5" fillId="8" borderId="5" xfId="2" applyFont="1" applyFill="1" applyBorder="1" applyAlignment="1">
      <alignment horizontal="center" vertical="center" wrapText="1"/>
    </xf>
    <xf numFmtId="0" fontId="5" fillId="8" borderId="3" xfId="2" applyFont="1" applyFill="1" applyBorder="1" applyAlignment="1">
      <alignment horizontal="center" vertical="center" wrapText="1"/>
    </xf>
    <xf numFmtId="0" fontId="5" fillId="9" borderId="2" xfId="2" applyFont="1" applyFill="1" applyBorder="1" applyAlignment="1">
      <alignment horizontal="center" vertical="center" wrapText="1"/>
    </xf>
    <xf numFmtId="0" fontId="5" fillId="10" borderId="3" xfId="2" applyFont="1" applyFill="1" applyBorder="1" applyAlignment="1">
      <alignment horizontal="center" vertical="center" wrapText="1"/>
    </xf>
    <xf numFmtId="0" fontId="5" fillId="11" borderId="6" xfId="2" applyFont="1" applyFill="1" applyBorder="1" applyAlignment="1">
      <alignment horizontal="center" vertical="center" wrapText="1"/>
    </xf>
    <xf numFmtId="0" fontId="5" fillId="2" borderId="7" xfId="2" applyFont="1" applyFill="1" applyBorder="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xf>
    <xf numFmtId="3" fontId="0" fillId="0" borderId="0" xfId="0" applyNumberFormat="1"/>
    <xf numFmtId="0" fontId="6"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horizontal="left" vertical="center" indent="2"/>
    </xf>
    <xf numFmtId="0" fontId="7" fillId="12" borderId="0" xfId="0" applyFont="1" applyFill="1" applyBorder="1" applyAlignment="1">
      <alignment vertical="center"/>
    </xf>
    <xf numFmtId="0" fontId="7" fillId="13" borderId="0" xfId="0" applyFont="1" applyFill="1" applyBorder="1" applyAlignment="1">
      <alignment vertical="center"/>
    </xf>
    <xf numFmtId="0" fontId="7" fillId="3" borderId="0" xfId="0" applyFont="1" applyFill="1" applyBorder="1" applyAlignment="1">
      <alignment vertical="center"/>
    </xf>
    <xf numFmtId="0" fontId="7" fillId="14" borderId="0" xfId="0" applyFont="1" applyFill="1" applyBorder="1" applyAlignment="1">
      <alignment vertical="center"/>
    </xf>
    <xf numFmtId="0" fontId="7" fillId="16" borderId="0" xfId="0" applyFont="1" applyFill="1" applyBorder="1" applyAlignment="1">
      <alignment vertical="center"/>
    </xf>
    <xf numFmtId="0" fontId="7" fillId="15" borderId="0" xfId="0" applyFont="1" applyFill="1" applyBorder="1" applyAlignment="1">
      <alignment vertical="center"/>
    </xf>
    <xf numFmtId="0" fontId="7" fillId="17" borderId="0" xfId="0" applyFont="1" applyFill="1" applyBorder="1" applyAlignment="1">
      <alignment vertical="center"/>
    </xf>
    <xf numFmtId="0" fontId="7" fillId="4" borderId="0" xfId="0" applyFont="1" applyFill="1" applyBorder="1" applyAlignment="1">
      <alignment vertical="center"/>
    </xf>
    <xf numFmtId="0" fontId="7" fillId="5" borderId="0" xfId="0" applyFont="1" applyFill="1" applyBorder="1" applyAlignment="1">
      <alignment vertical="center"/>
    </xf>
    <xf numFmtId="0" fontId="9" fillId="0" borderId="16" xfId="0" applyFont="1" applyBorder="1" applyAlignment="1">
      <alignment horizontal="center" vertical="center"/>
    </xf>
    <xf numFmtId="0" fontId="5" fillId="3" borderId="1" xfId="2" applyFont="1" applyFill="1" applyBorder="1" applyAlignment="1">
      <alignment horizontal="center" vertical="center" wrapText="1"/>
    </xf>
    <xf numFmtId="0" fontId="5" fillId="3" borderId="17" xfId="2" applyFont="1" applyFill="1" applyBorder="1" applyAlignment="1">
      <alignment horizontal="center" vertical="center" wrapText="1"/>
    </xf>
    <xf numFmtId="0" fontId="5" fillId="3" borderId="18" xfId="2" applyFont="1" applyFill="1" applyBorder="1" applyAlignment="1">
      <alignment horizontal="center" vertical="center" wrapText="1"/>
    </xf>
    <xf numFmtId="0" fontId="5" fillId="4" borderId="18" xfId="2" applyFont="1" applyFill="1" applyBorder="1" applyAlignment="1">
      <alignment horizontal="center" vertical="center" wrapText="1"/>
    </xf>
    <xf numFmtId="0" fontId="5" fillId="4" borderId="17" xfId="2" applyFont="1" applyFill="1" applyBorder="1" applyAlignment="1">
      <alignment horizontal="center" vertical="center" wrapText="1"/>
    </xf>
    <xf numFmtId="0" fontId="5" fillId="5" borderId="18" xfId="2" applyFont="1" applyFill="1" applyBorder="1" applyAlignment="1">
      <alignment horizontal="center" vertical="center" wrapText="1"/>
    </xf>
    <xf numFmtId="0" fontId="5" fillId="5" borderId="17" xfId="2" applyFont="1" applyFill="1" applyBorder="1" applyAlignment="1">
      <alignment horizontal="center" vertical="center" wrapText="1"/>
    </xf>
    <xf numFmtId="0" fontId="5" fillId="6" borderId="19" xfId="2" applyFont="1" applyFill="1" applyBorder="1" applyAlignment="1">
      <alignment horizontal="center" vertical="center" wrapText="1"/>
    </xf>
    <xf numFmtId="0" fontId="5" fillId="6" borderId="1" xfId="2" applyFont="1" applyFill="1" applyBorder="1" applyAlignment="1">
      <alignment horizontal="center" vertical="center" wrapText="1"/>
    </xf>
    <xf numFmtId="0" fontId="5" fillId="7" borderId="18" xfId="2" applyFont="1" applyFill="1" applyBorder="1" applyAlignment="1">
      <alignment horizontal="center" vertical="center" wrapText="1"/>
    </xf>
    <xf numFmtId="0" fontId="5" fillId="7" borderId="1" xfId="2" applyFont="1" applyFill="1" applyBorder="1" applyAlignment="1">
      <alignment horizontal="center" vertical="center" wrapText="1"/>
    </xf>
    <xf numFmtId="0" fontId="5" fillId="8" borderId="18" xfId="2" applyFont="1" applyFill="1" applyBorder="1" applyAlignment="1">
      <alignment horizontal="center" vertical="center" wrapText="1"/>
    </xf>
    <xf numFmtId="0" fontId="5" fillId="8" borderId="1" xfId="2" applyFont="1" applyFill="1" applyBorder="1" applyAlignment="1">
      <alignment horizontal="center" vertical="center" wrapText="1"/>
    </xf>
    <xf numFmtId="0" fontId="5" fillId="9" borderId="19" xfId="2" applyFont="1" applyFill="1" applyBorder="1" applyAlignment="1">
      <alignment horizontal="center" vertical="center" wrapText="1"/>
    </xf>
    <xf numFmtId="0" fontId="5" fillId="10" borderId="1" xfId="2" applyFont="1" applyFill="1" applyBorder="1" applyAlignment="1">
      <alignment horizontal="center" vertical="center" wrapText="1"/>
    </xf>
    <xf numFmtId="0" fontId="5" fillId="11" borderId="20"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0" fillId="0" borderId="11" xfId="0" applyBorder="1" applyAlignment="1">
      <alignment horizontal="center" vertical="center"/>
    </xf>
    <xf numFmtId="0" fontId="11" fillId="0" borderId="0" xfId="3"/>
    <xf numFmtId="0" fontId="9" fillId="0" borderId="0" xfId="3" applyFont="1" applyAlignment="1">
      <alignment horizontal="left" vertical="center"/>
    </xf>
    <xf numFmtId="0" fontId="11" fillId="0" borderId="0" xfId="3" applyAlignment="1">
      <alignment horizontal="left"/>
    </xf>
    <xf numFmtId="0" fontId="11" fillId="0" borderId="0" xfId="3" applyFont="1"/>
    <xf numFmtId="0" fontId="0" fillId="0" borderId="0" xfId="3" applyFont="1"/>
    <xf numFmtId="0" fontId="12" fillId="0" borderId="19" xfId="3" applyFont="1" applyBorder="1" applyAlignment="1">
      <alignment horizontal="center" vertical="center" wrapText="1"/>
    </xf>
    <xf numFmtId="0" fontId="12" fillId="0" borderId="1" xfId="3" applyFont="1" applyBorder="1" applyAlignment="1">
      <alignment horizontal="center" vertical="center" wrapText="1"/>
    </xf>
    <xf numFmtId="0" fontId="12" fillId="0" borderId="20" xfId="3" applyFont="1" applyBorder="1" applyAlignment="1">
      <alignment horizontal="center" vertical="center" wrapText="1"/>
    </xf>
    <xf numFmtId="0" fontId="11" fillId="0" borderId="2" xfId="3" applyBorder="1" applyAlignment="1">
      <alignment horizontal="center" vertical="center"/>
    </xf>
    <xf numFmtId="0" fontId="11" fillId="0" borderId="3" xfId="3" applyBorder="1" applyAlignment="1">
      <alignment horizontal="center" vertical="center"/>
    </xf>
    <xf numFmtId="0" fontId="11" fillId="0" borderId="6" xfId="3" applyBorder="1" applyAlignment="1">
      <alignment horizontal="center"/>
    </xf>
    <xf numFmtId="0" fontId="11" fillId="0" borderId="8" xfId="3" applyBorder="1" applyAlignment="1">
      <alignment horizontal="center" vertical="center"/>
    </xf>
    <xf numFmtId="0" fontId="11" fillId="0" borderId="0" xfId="3" applyBorder="1" applyAlignment="1">
      <alignment horizontal="center" vertical="center"/>
    </xf>
    <xf numFmtId="0" fontId="11" fillId="0" borderId="21" xfId="3" applyBorder="1" applyAlignment="1">
      <alignment horizontal="center"/>
    </xf>
    <xf numFmtId="0" fontId="11" fillId="0" borderId="12" xfId="3" applyBorder="1" applyAlignment="1">
      <alignment horizontal="center" vertical="center"/>
    </xf>
    <xf numFmtId="0" fontId="11" fillId="0" borderId="22" xfId="3" applyBorder="1" applyAlignment="1">
      <alignment horizontal="center" vertical="center"/>
    </xf>
    <xf numFmtId="0" fontId="11" fillId="0" borderId="23" xfId="3" applyBorder="1" applyAlignment="1">
      <alignment horizontal="center"/>
    </xf>
    <xf numFmtId="2" fontId="3" fillId="0" borderId="8" xfId="0" applyNumberFormat="1" applyFont="1" applyBorder="1" applyAlignment="1">
      <alignment horizontal="center" vertical="center"/>
    </xf>
    <xf numFmtId="2" fontId="3" fillId="0" borderId="9" xfId="0" applyNumberFormat="1" applyFont="1" applyBorder="1" applyAlignment="1">
      <alignment horizontal="center" vertical="center"/>
    </xf>
    <xf numFmtId="2" fontId="3" fillId="0" borderId="10" xfId="0" applyNumberFormat="1" applyFont="1" applyBorder="1" applyAlignment="1">
      <alignment horizontal="center" vertical="center"/>
    </xf>
    <xf numFmtId="2" fontId="3" fillId="0" borderId="11" xfId="0" applyNumberFormat="1" applyFont="1" applyBorder="1" applyAlignment="1">
      <alignment horizontal="center" vertical="center"/>
    </xf>
    <xf numFmtId="2" fontId="3" fillId="0" borderId="12" xfId="0" applyNumberFormat="1" applyFont="1" applyBorder="1" applyAlignment="1">
      <alignment horizontal="center" vertical="center"/>
    </xf>
    <xf numFmtId="2" fontId="3" fillId="0" borderId="14" xfId="0" applyNumberFormat="1" applyFont="1" applyBorder="1" applyAlignment="1">
      <alignment horizontal="center" vertical="center"/>
    </xf>
    <xf numFmtId="2" fontId="3" fillId="0" borderId="15" xfId="0" applyNumberFormat="1" applyFont="1" applyBorder="1" applyAlignment="1">
      <alignment horizontal="center" vertical="center"/>
    </xf>
    <xf numFmtId="2" fontId="3" fillId="0" borderId="13" xfId="0" applyNumberFormat="1" applyFont="1" applyBorder="1" applyAlignment="1">
      <alignment horizontal="center" vertical="center"/>
    </xf>
    <xf numFmtId="0" fontId="6" fillId="0" borderId="0" xfId="0" applyFont="1" applyBorder="1" applyAlignment="1">
      <alignment horizontal="right" vertical="center"/>
    </xf>
    <xf numFmtId="0" fontId="9" fillId="0" borderId="0" xfId="3" applyFont="1"/>
    <xf numFmtId="2" fontId="0" fillId="0" borderId="0" xfId="0" applyNumberFormat="1" applyBorder="1" applyAlignment="1">
      <alignment horizontal="center" vertical="center"/>
    </xf>
    <xf numFmtId="2" fontId="0" fillId="0" borderId="21" xfId="0" applyNumberFormat="1" applyBorder="1" applyAlignment="1">
      <alignment horizontal="center" vertical="center"/>
    </xf>
    <xf numFmtId="0" fontId="0" fillId="0" borderId="13" xfId="0" applyBorder="1" applyAlignment="1">
      <alignment horizontal="center" vertical="center"/>
    </xf>
    <xf numFmtId="2" fontId="0" fillId="0" borderId="22" xfId="0" applyNumberFormat="1" applyBorder="1" applyAlignment="1">
      <alignment horizontal="center" vertical="center"/>
    </xf>
    <xf numFmtId="2" fontId="0" fillId="0" borderId="23" xfId="0" applyNumberFormat="1" applyBorder="1" applyAlignment="1">
      <alignment horizontal="center" vertical="center"/>
    </xf>
    <xf numFmtId="1" fontId="0" fillId="0" borderId="0" xfId="0" applyNumberFormat="1" applyBorder="1" applyAlignment="1">
      <alignment horizontal="center" vertical="center"/>
    </xf>
    <xf numFmtId="1" fontId="0" fillId="0" borderId="21" xfId="0" applyNumberFormat="1" applyBorder="1" applyAlignment="1">
      <alignment horizontal="center" vertical="center"/>
    </xf>
    <xf numFmtId="1" fontId="0" fillId="0" borderId="22" xfId="0" applyNumberFormat="1" applyBorder="1" applyAlignment="1">
      <alignment horizontal="center" vertical="center"/>
    </xf>
    <xf numFmtId="1" fontId="0" fillId="0" borderId="23" xfId="0" applyNumberFormat="1" applyBorder="1" applyAlignment="1">
      <alignment horizontal="center" vertical="center"/>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4" xfId="2" applyFont="1" applyFill="1" applyBorder="1" applyAlignment="1">
      <alignment horizontal="center" vertical="center" wrapText="1"/>
    </xf>
    <xf numFmtId="0" fontId="14" fillId="3" borderId="5" xfId="2" applyFont="1" applyFill="1" applyBorder="1" applyAlignment="1">
      <alignment horizontal="center" vertical="center" wrapText="1"/>
    </xf>
    <xf numFmtId="0" fontId="14" fillId="4" borderId="5" xfId="2" applyFont="1" applyFill="1" applyBorder="1" applyAlignment="1">
      <alignment horizontal="center" vertical="center" wrapText="1"/>
    </xf>
    <xf numFmtId="0" fontId="14" fillId="4" borderId="4" xfId="2" applyFont="1" applyFill="1" applyBorder="1" applyAlignment="1">
      <alignment horizontal="center" vertical="center" wrapText="1"/>
    </xf>
    <xf numFmtId="0" fontId="14" fillId="5" borderId="5" xfId="2" applyFont="1" applyFill="1" applyBorder="1" applyAlignment="1">
      <alignment horizontal="center" vertical="center" wrapText="1"/>
    </xf>
    <xf numFmtId="0" fontId="14" fillId="5" borderId="4" xfId="2" applyFont="1" applyFill="1" applyBorder="1" applyAlignment="1">
      <alignment horizontal="center" vertical="center" wrapText="1"/>
    </xf>
    <xf numFmtId="0" fontId="14" fillId="6" borderId="2" xfId="2" applyFont="1" applyFill="1" applyBorder="1" applyAlignment="1">
      <alignment horizontal="center" vertical="center" wrapText="1"/>
    </xf>
    <xf numFmtId="0" fontId="14" fillId="6" borderId="3" xfId="2" applyFont="1" applyFill="1" applyBorder="1" applyAlignment="1">
      <alignment horizontal="center" vertical="center" wrapText="1"/>
    </xf>
    <xf numFmtId="0" fontId="14" fillId="7" borderId="5" xfId="2" applyFont="1" applyFill="1" applyBorder="1" applyAlignment="1">
      <alignment horizontal="center" vertical="center" wrapText="1"/>
    </xf>
    <xf numFmtId="0" fontId="14" fillId="7" borderId="3" xfId="2" applyFont="1" applyFill="1" applyBorder="1" applyAlignment="1">
      <alignment horizontal="center" vertical="center" wrapText="1"/>
    </xf>
    <xf numFmtId="0" fontId="14" fillId="8" borderId="5" xfId="2" applyFont="1" applyFill="1" applyBorder="1" applyAlignment="1">
      <alignment horizontal="center" vertical="center" wrapText="1"/>
    </xf>
    <xf numFmtId="0" fontId="14" fillId="8" borderId="3" xfId="2" applyFont="1" applyFill="1" applyBorder="1" applyAlignment="1">
      <alignment horizontal="center" vertical="center" wrapText="1"/>
    </xf>
    <xf numFmtId="0" fontId="14" fillId="9" borderId="2" xfId="2" applyFont="1" applyFill="1" applyBorder="1" applyAlignment="1">
      <alignment horizontal="center" vertical="center" wrapText="1"/>
    </xf>
    <xf numFmtId="0" fontId="14" fillId="10" borderId="3" xfId="2" applyFont="1" applyFill="1" applyBorder="1" applyAlignment="1">
      <alignment horizontal="center" vertical="center" wrapText="1"/>
    </xf>
    <xf numFmtId="0" fontId="14" fillId="11" borderId="6" xfId="2" applyFont="1" applyFill="1" applyBorder="1" applyAlignment="1">
      <alignment horizontal="center" vertical="center" wrapText="1"/>
    </xf>
    <xf numFmtId="0" fontId="14" fillId="2" borderId="7" xfId="2" applyFont="1" applyFill="1" applyBorder="1" applyAlignment="1">
      <alignment horizontal="center" vertical="center" wrapText="1"/>
    </xf>
    <xf numFmtId="0" fontId="15" fillId="0" borderId="0" xfId="0" applyFont="1"/>
    <xf numFmtId="0" fontId="16" fillId="0" borderId="0" xfId="0" applyFont="1"/>
    <xf numFmtId="0" fontId="9" fillId="0" borderId="1" xfId="0" applyFont="1" applyBorder="1" applyAlignment="1">
      <alignment horizontal="center" vertical="center"/>
    </xf>
    <xf numFmtId="0" fontId="0" fillId="0" borderId="0" xfId="0" applyBorder="1" applyAlignment="1">
      <alignment horizontal="center" vertical="center"/>
    </xf>
    <xf numFmtId="0" fontId="0" fillId="0" borderId="22" xfId="0" applyBorder="1" applyAlignment="1">
      <alignment horizontal="center" vertical="center"/>
    </xf>
    <xf numFmtId="0" fontId="9" fillId="0" borderId="19" xfId="0" applyFont="1" applyBorder="1" applyAlignment="1">
      <alignment horizontal="center" vertical="center"/>
    </xf>
    <xf numFmtId="0" fontId="9" fillId="0" borderId="20" xfId="0" applyFont="1" applyBorder="1" applyAlignment="1">
      <alignment horizontal="center" vertical="center"/>
    </xf>
    <xf numFmtId="2" fontId="0" fillId="0" borderId="8" xfId="0" applyNumberFormat="1" applyBorder="1" applyAlignment="1">
      <alignment horizontal="center" vertical="center"/>
    </xf>
    <xf numFmtId="0" fontId="0" fillId="0" borderId="8" xfId="0" applyBorder="1" applyAlignment="1">
      <alignment horizontal="center" vertical="center"/>
    </xf>
    <xf numFmtId="0" fontId="0" fillId="0" borderId="21" xfId="0" applyBorder="1" applyAlignment="1">
      <alignment horizontal="center" vertical="center"/>
    </xf>
    <xf numFmtId="0" fontId="0" fillId="0" borderId="12" xfId="0" applyBorder="1" applyAlignment="1">
      <alignment horizontal="center" vertical="center"/>
    </xf>
    <xf numFmtId="0" fontId="0" fillId="0" borderId="23" xfId="0" applyBorder="1" applyAlignment="1">
      <alignment horizontal="center" vertical="center"/>
    </xf>
    <xf numFmtId="0" fontId="18" fillId="0" borderId="0" xfId="0" applyFont="1" applyAlignment="1">
      <alignment vertical="center"/>
    </xf>
    <xf numFmtId="0" fontId="0" fillId="0" borderId="22" xfId="0" applyBorder="1" applyAlignment="1">
      <alignment vertical="center"/>
    </xf>
    <xf numFmtId="0" fontId="21" fillId="0" borderId="0" xfId="0" applyFont="1" applyAlignment="1">
      <alignment vertical="center"/>
    </xf>
    <xf numFmtId="0" fontId="22" fillId="0" borderId="0" xfId="6" applyFont="1" applyBorder="1" applyAlignment="1" applyProtection="1">
      <alignment horizontal="center" vertical="center"/>
    </xf>
    <xf numFmtId="0" fontId="0" fillId="0" borderId="24" xfId="0" applyBorder="1" applyAlignment="1">
      <alignment horizontal="center" vertical="center" wrapText="1"/>
    </xf>
    <xf numFmtId="0" fontId="6" fillId="0" borderId="24" xfId="0" applyFont="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left" vertical="center"/>
    </xf>
    <xf numFmtId="0" fontId="6" fillId="0" borderId="2" xfId="0" applyFont="1" applyBorder="1" applyAlignment="1">
      <alignment vertical="center"/>
    </xf>
    <xf numFmtId="0" fontId="0" fillId="0" borderId="3" xfId="0" applyBorder="1" applyAlignment="1">
      <alignment vertical="center"/>
    </xf>
    <xf numFmtId="0" fontId="6" fillId="0" borderId="3" xfId="0" applyFont="1" applyBorder="1" applyAlignment="1">
      <alignment vertical="center"/>
    </xf>
    <xf numFmtId="0" fontId="6" fillId="0" borderId="8" xfId="0" applyFont="1" applyBorder="1" applyAlignment="1">
      <alignment vertical="center"/>
    </xf>
    <xf numFmtId="0" fontId="0" fillId="0" borderId="0" xfId="0" applyBorder="1" applyAlignment="1">
      <alignment vertical="center"/>
    </xf>
    <xf numFmtId="0" fontId="6" fillId="0" borderId="0" xfId="0" applyFont="1" applyBorder="1" applyAlignment="1">
      <alignment horizontal="center" vertical="center" wrapText="1"/>
    </xf>
    <xf numFmtId="0" fontId="6" fillId="0" borderId="0" xfId="0" applyFont="1" applyBorder="1" applyAlignment="1">
      <alignment vertical="center"/>
    </xf>
    <xf numFmtId="0" fontId="6" fillId="0" borderId="21" xfId="0" applyFont="1" applyBorder="1" applyAlignment="1">
      <alignment vertical="center"/>
    </xf>
    <xf numFmtId="0" fontId="6" fillId="0" borderId="0" xfId="0" applyFont="1" applyBorder="1" applyAlignment="1">
      <alignment horizontal="center" vertical="center"/>
    </xf>
    <xf numFmtId="0" fontId="0" fillId="0" borderId="8" xfId="0" applyBorder="1" applyAlignment="1">
      <alignment vertical="center"/>
    </xf>
    <xf numFmtId="0" fontId="0" fillId="0" borderId="21" xfId="0" applyBorder="1" applyAlignment="1">
      <alignment vertical="center"/>
    </xf>
    <xf numFmtId="0" fontId="0" fillId="0" borderId="12" xfId="0" applyBorder="1" applyAlignment="1">
      <alignment vertical="center"/>
    </xf>
    <xf numFmtId="0" fontId="0" fillId="0" borderId="23" xfId="0" applyBorder="1" applyAlignment="1">
      <alignment vertical="center"/>
    </xf>
    <xf numFmtId="0" fontId="23" fillId="0" borderId="0" xfId="0" applyFont="1" applyAlignment="1">
      <alignment vertical="center"/>
    </xf>
    <xf numFmtId="0" fontId="19" fillId="0" borderId="0" xfId="6" applyAlignment="1" applyProtection="1">
      <alignment vertical="center"/>
    </xf>
    <xf numFmtId="0" fontId="0" fillId="0" borderId="0" xfId="0" applyFont="1" applyAlignment="1">
      <alignment vertical="center"/>
    </xf>
    <xf numFmtId="0" fontId="25" fillId="0" borderId="22" xfId="0" applyFont="1" applyBorder="1" applyAlignment="1">
      <alignment vertical="center"/>
    </xf>
    <xf numFmtId="0" fontId="0" fillId="0" borderId="22" xfId="0" applyFont="1" applyBorder="1" applyAlignment="1">
      <alignment vertical="center"/>
    </xf>
    <xf numFmtId="0" fontId="0" fillId="3" borderId="0" xfId="0" applyFill="1" applyAlignment="1">
      <alignment vertical="center"/>
    </xf>
    <xf numFmtId="0" fontId="13" fillId="3" borderId="0" xfId="0" applyFont="1" applyFill="1" applyAlignment="1">
      <alignment horizontal="left" vertical="center"/>
    </xf>
    <xf numFmtId="0" fontId="24" fillId="3" borderId="0" xfId="0" applyFont="1" applyFill="1" applyAlignment="1">
      <alignment vertical="center"/>
    </xf>
    <xf numFmtId="0" fontId="28" fillId="3" borderId="0" xfId="0" applyFont="1" applyFill="1" applyAlignment="1">
      <alignment horizontal="center" vertical="center"/>
    </xf>
    <xf numFmtId="0" fontId="17" fillId="3" borderId="22" xfId="0" applyFont="1" applyFill="1" applyBorder="1" applyAlignment="1">
      <alignment vertical="center"/>
    </xf>
    <xf numFmtId="0" fontId="0" fillId="3" borderId="22" xfId="0" applyFill="1" applyBorder="1" applyAlignment="1">
      <alignment vertical="center"/>
    </xf>
    <xf numFmtId="0" fontId="0" fillId="0" borderId="25" xfId="0" applyBorder="1" applyAlignment="1">
      <alignment vertical="center"/>
    </xf>
    <xf numFmtId="0" fontId="6" fillId="0" borderId="25" xfId="0" applyFont="1" applyBorder="1" applyAlignment="1">
      <alignment vertical="center"/>
    </xf>
    <xf numFmtId="0" fontId="22" fillId="0" borderId="0" xfId="6" applyFont="1" applyBorder="1" applyAlignment="1" applyProtection="1">
      <alignment horizontal="right" vertical="center" wrapText="1"/>
    </xf>
    <xf numFmtId="0" fontId="9" fillId="0" borderId="0" xfId="0" applyFont="1" applyFill="1" applyBorder="1" applyAlignment="1">
      <alignment horizontal="center" vertical="center"/>
    </xf>
    <xf numFmtId="0" fontId="0" fillId="0" borderId="0" xfId="0" applyBorder="1" applyAlignment="1">
      <alignment horizontal="right" vertical="center"/>
    </xf>
    <xf numFmtId="0" fontId="9" fillId="0" borderId="0" xfId="0" applyFont="1" applyAlignment="1">
      <alignment horizontal="right" vertical="center"/>
    </xf>
    <xf numFmtId="0" fontId="9" fillId="0" borderId="0" xfId="0" applyFont="1" applyAlignment="1">
      <alignment horizontal="left" vertical="center"/>
    </xf>
    <xf numFmtId="0" fontId="7" fillId="2" borderId="0" xfId="0" applyFont="1" applyFill="1" applyBorder="1" applyAlignment="1">
      <alignment vertical="center"/>
    </xf>
    <xf numFmtId="0" fontId="31" fillId="18" borderId="0" xfId="0" applyFont="1" applyFill="1" applyBorder="1" applyAlignment="1">
      <alignment vertical="center"/>
    </xf>
    <xf numFmtId="0" fontId="26" fillId="18" borderId="0" xfId="0" applyFont="1" applyFill="1" applyBorder="1" applyAlignment="1">
      <alignment horizontal="center" vertical="center"/>
    </xf>
    <xf numFmtId="0" fontId="31" fillId="19" borderId="0" xfId="0" applyFont="1" applyFill="1" applyBorder="1" applyAlignment="1">
      <alignment vertical="center"/>
    </xf>
    <xf numFmtId="0" fontId="27" fillId="19" borderId="0" xfId="0" applyFont="1" applyFill="1" applyBorder="1" applyAlignment="1">
      <alignment vertical="center"/>
    </xf>
    <xf numFmtId="0" fontId="26" fillId="19" borderId="0" xfId="0" applyFont="1" applyFill="1" applyBorder="1" applyAlignment="1">
      <alignment horizontal="center" vertical="center"/>
    </xf>
    <xf numFmtId="0" fontId="32" fillId="3" borderId="0" xfId="0" applyFont="1" applyFill="1" applyBorder="1" applyAlignment="1">
      <alignment vertical="center"/>
    </xf>
    <xf numFmtId="0" fontId="9" fillId="2" borderId="0" xfId="0" applyFont="1" applyFill="1" applyBorder="1" applyAlignment="1">
      <alignment horizontal="center" vertical="center"/>
    </xf>
    <xf numFmtId="0" fontId="7" fillId="20" borderId="0" xfId="0" applyFont="1" applyFill="1" applyBorder="1" applyAlignment="1">
      <alignment vertical="center"/>
    </xf>
    <xf numFmtId="0" fontId="6" fillId="20" borderId="0" xfId="0" applyFont="1" applyFill="1" applyBorder="1" applyAlignment="1">
      <alignment vertical="center"/>
    </xf>
    <xf numFmtId="0" fontId="6" fillId="15" borderId="0" xfId="0" applyFont="1" applyFill="1" applyBorder="1" applyAlignment="1">
      <alignment vertical="center"/>
    </xf>
    <xf numFmtId="0" fontId="32" fillId="20" borderId="0" xfId="0" applyFont="1" applyFill="1" applyBorder="1" applyAlignment="1">
      <alignment vertical="center"/>
    </xf>
    <xf numFmtId="0" fontId="32" fillId="15" borderId="0" xfId="0" applyFont="1" applyFill="1" applyBorder="1" applyAlignment="1">
      <alignment vertical="center"/>
    </xf>
    <xf numFmtId="0" fontId="27" fillId="21" borderId="0" xfId="0" applyFont="1" applyFill="1" applyBorder="1" applyAlignment="1">
      <alignment vertical="center"/>
    </xf>
    <xf numFmtId="0" fontId="33" fillId="21" borderId="0" xfId="0" applyFont="1" applyFill="1" applyBorder="1" applyAlignment="1">
      <alignment vertical="center"/>
    </xf>
    <xf numFmtId="0" fontId="34" fillId="21" borderId="0" xfId="0" applyFont="1" applyFill="1" applyBorder="1" applyAlignment="1">
      <alignment vertical="center"/>
    </xf>
    <xf numFmtId="0" fontId="34" fillId="21" borderId="0" xfId="0" applyFont="1" applyFill="1" applyAlignment="1">
      <alignment vertical="center"/>
    </xf>
    <xf numFmtId="0" fontId="35" fillId="21" borderId="0" xfId="0" applyFont="1" applyFill="1" applyBorder="1" applyAlignment="1">
      <alignment horizontal="left" vertical="center"/>
    </xf>
    <xf numFmtId="0" fontId="33" fillId="21" borderId="0" xfId="0" applyFont="1" applyFill="1" applyBorder="1" applyAlignment="1">
      <alignment horizontal="center" vertical="center"/>
    </xf>
    <xf numFmtId="0" fontId="36" fillId="21" borderId="0" xfId="0" applyFont="1" applyFill="1" applyBorder="1" applyAlignment="1">
      <alignment vertical="center"/>
    </xf>
    <xf numFmtId="0" fontId="9" fillId="0" borderId="0" xfId="0" applyFont="1" applyAlignment="1">
      <alignment horizontal="center" vertical="center"/>
    </xf>
    <xf numFmtId="0" fontId="37" fillId="0" borderId="25" xfId="0" applyFont="1" applyFill="1" applyBorder="1" applyAlignment="1">
      <alignment horizontal="center" vertical="center"/>
    </xf>
    <xf numFmtId="0" fontId="30" fillId="0" borderId="25" xfId="0" applyFont="1" applyFill="1" applyBorder="1" applyAlignment="1">
      <alignment vertical="center"/>
    </xf>
    <xf numFmtId="0" fontId="0" fillId="0" borderId="6" xfId="0" applyBorder="1" applyAlignment="1">
      <alignment vertical="center"/>
    </xf>
    <xf numFmtId="0" fontId="15" fillId="0" borderId="3" xfId="0" applyFont="1" applyBorder="1" applyAlignment="1">
      <alignment vertical="center"/>
    </xf>
    <xf numFmtId="0" fontId="15" fillId="0" borderId="0" xfId="0" applyFont="1" applyBorder="1" applyAlignment="1">
      <alignment vertical="center"/>
    </xf>
    <xf numFmtId="0" fontId="38" fillId="0" borderId="25" xfId="0" applyFont="1" applyBorder="1" applyAlignment="1">
      <alignment vertical="center"/>
    </xf>
    <xf numFmtId="0" fontId="29" fillId="0" borderId="0" xfId="6" applyFont="1" applyBorder="1" applyAlignment="1" applyProtection="1">
      <alignment horizontal="right" vertical="center"/>
    </xf>
    <xf numFmtId="0" fontId="39" fillId="0" borderId="0" xfId="7"/>
    <xf numFmtId="0" fontId="39" fillId="0" borderId="0" xfId="7" applyAlignment="1">
      <alignment horizontal="center" vertical="center"/>
    </xf>
    <xf numFmtId="3" fontId="39" fillId="0" borderId="0" xfId="7" applyNumberFormat="1"/>
    <xf numFmtId="164" fontId="3" fillId="0" borderId="14" xfId="7" applyNumberFormat="1" applyFont="1" applyBorder="1" applyAlignment="1">
      <alignment horizontal="center" vertical="center"/>
    </xf>
    <xf numFmtId="164" fontId="3" fillId="0" borderId="15" xfId="7" applyNumberFormat="1" applyFont="1" applyBorder="1" applyAlignment="1">
      <alignment horizontal="center" vertical="center"/>
    </xf>
    <xf numFmtId="164" fontId="3" fillId="0" borderId="9" xfId="7" applyNumberFormat="1" applyFont="1" applyBorder="1" applyAlignment="1">
      <alignment horizontal="center" vertical="center"/>
    </xf>
    <xf numFmtId="164" fontId="3" fillId="0" borderId="10" xfId="7" applyNumberFormat="1" applyFont="1" applyBorder="1" applyAlignment="1">
      <alignment horizontal="center" vertical="center"/>
    </xf>
    <xf numFmtId="0" fontId="39" fillId="0" borderId="8" xfId="7" applyBorder="1"/>
    <xf numFmtId="0" fontId="39" fillId="22" borderId="22" xfId="7" applyFill="1" applyBorder="1"/>
    <xf numFmtId="165" fontId="1" fillId="0" borderId="22" xfId="1" applyNumberFormat="1" applyFont="1" applyBorder="1" applyAlignment="1">
      <alignment horizontal="center" vertical="center"/>
    </xf>
    <xf numFmtId="0" fontId="1" fillId="22" borderId="22" xfId="7" applyFont="1" applyFill="1" applyBorder="1"/>
    <xf numFmtId="0" fontId="39" fillId="22" borderId="0" xfId="7" applyFill="1"/>
    <xf numFmtId="0" fontId="39" fillId="0" borderId="22" xfId="7" applyFill="1" applyBorder="1" applyAlignment="1">
      <alignment horizontal="center" vertical="center"/>
    </xf>
    <xf numFmtId="0" fontId="39" fillId="0" borderId="12" xfId="7" applyBorder="1"/>
    <xf numFmtId="0" fontId="39" fillId="0" borderId="3" xfId="7" applyFill="1" applyBorder="1" applyAlignment="1">
      <alignment horizontal="center" vertical="center"/>
    </xf>
    <xf numFmtId="165" fontId="41" fillId="0" borderId="26" xfId="1" applyNumberFormat="1" applyFont="1" applyFill="1" applyBorder="1" applyAlignment="1">
      <alignment horizontal="center" vertical="center"/>
    </xf>
    <xf numFmtId="165" fontId="41" fillId="0" borderId="27" xfId="1" applyNumberFormat="1" applyFont="1" applyFill="1" applyBorder="1" applyAlignment="1">
      <alignment horizontal="center" vertical="center"/>
    </xf>
    <xf numFmtId="165" fontId="41" fillId="0" borderId="28" xfId="1" applyNumberFormat="1" applyFont="1" applyFill="1" applyBorder="1" applyAlignment="1">
      <alignment horizontal="center" vertical="center"/>
    </xf>
    <xf numFmtId="0" fontId="40" fillId="0" borderId="1" xfId="7" applyFont="1" applyFill="1" applyBorder="1" applyAlignment="1">
      <alignment horizontal="center" vertical="center"/>
    </xf>
    <xf numFmtId="0" fontId="42" fillId="0" borderId="1" xfId="7" applyFont="1" applyFill="1" applyBorder="1"/>
    <xf numFmtId="0" fontId="3" fillId="23" borderId="32" xfId="7" applyNumberFormat="1" applyFont="1" applyFill="1" applyBorder="1" applyAlignment="1">
      <alignment horizontal="center" vertical="center"/>
    </xf>
    <xf numFmtId="0" fontId="3" fillId="23" borderId="33" xfId="7" applyNumberFormat="1" applyFont="1" applyFill="1" applyBorder="1" applyAlignment="1">
      <alignment horizontal="center" vertical="center"/>
    </xf>
    <xf numFmtId="0" fontId="40" fillId="0" borderId="23" xfId="1" applyFont="1" applyFill="1" applyBorder="1"/>
    <xf numFmtId="0" fontId="40" fillId="0" borderId="12" xfId="1" applyFont="1" applyFill="1" applyBorder="1"/>
    <xf numFmtId="9" fontId="3" fillId="23" borderId="27" xfId="7" applyNumberFormat="1" applyFont="1" applyFill="1" applyBorder="1" applyAlignment="1">
      <alignment horizontal="center" vertical="center"/>
    </xf>
    <xf numFmtId="9" fontId="3" fillId="23" borderId="28" xfId="7" applyNumberFormat="1" applyFont="1" applyFill="1" applyBorder="1" applyAlignment="1">
      <alignment horizontal="center" vertical="center"/>
    </xf>
    <xf numFmtId="9" fontId="3" fillId="23" borderId="30" xfId="7" applyNumberFormat="1" applyFont="1" applyFill="1" applyBorder="1" applyAlignment="1">
      <alignment horizontal="center" vertical="center"/>
    </xf>
    <xf numFmtId="9" fontId="3" fillId="23" borderId="31" xfId="7" applyNumberFormat="1" applyFont="1" applyFill="1" applyBorder="1" applyAlignment="1">
      <alignment horizontal="center" vertical="center"/>
    </xf>
    <xf numFmtId="0" fontId="40" fillId="0" borderId="6" xfId="1" applyFont="1" applyFill="1" applyBorder="1"/>
    <xf numFmtId="0" fontId="40" fillId="0" borderId="2" xfId="1" applyFont="1" applyFill="1" applyBorder="1"/>
    <xf numFmtId="0" fontId="44" fillId="0" borderId="0" xfId="7" applyFont="1"/>
    <xf numFmtId="0" fontId="1" fillId="0" borderId="0" xfId="1"/>
    <xf numFmtId="4" fontId="45" fillId="24" borderId="26" xfId="5" applyNumberFormat="1" applyFont="1" applyFill="1" applyBorder="1" applyAlignment="1">
      <alignment horizontal="center" vertical="center"/>
    </xf>
    <xf numFmtId="4" fontId="45" fillId="24" borderId="27" xfId="5" applyNumberFormat="1" applyFont="1" applyFill="1" applyBorder="1" applyAlignment="1">
      <alignment horizontal="center" vertical="center"/>
    </xf>
    <xf numFmtId="4" fontId="45" fillId="24" borderId="28" xfId="5" applyNumberFormat="1" applyFont="1" applyFill="1" applyBorder="1" applyAlignment="1">
      <alignment horizontal="center" vertical="center"/>
    </xf>
    <xf numFmtId="4" fontId="45" fillId="24" borderId="35" xfId="5" applyNumberFormat="1" applyFont="1" applyFill="1" applyBorder="1" applyAlignment="1">
      <alignment horizontal="center" vertical="center"/>
    </xf>
    <xf numFmtId="4" fontId="45" fillId="24" borderId="24" xfId="5" applyNumberFormat="1" applyFont="1" applyFill="1" applyBorder="1" applyAlignment="1">
      <alignment horizontal="center" vertical="center"/>
    </xf>
    <xf numFmtId="4" fontId="45" fillId="24" borderId="36" xfId="5" applyNumberFormat="1" applyFont="1" applyFill="1" applyBorder="1" applyAlignment="1">
      <alignment horizontal="center" vertical="center"/>
    </xf>
    <xf numFmtId="165" fontId="41" fillId="0" borderId="34" xfId="1" applyNumberFormat="1" applyFont="1" applyFill="1" applyBorder="1" applyAlignment="1">
      <alignment horizontal="center" vertical="center"/>
    </xf>
    <xf numFmtId="0" fontId="39" fillId="0" borderId="1" xfId="7" applyFill="1" applyBorder="1" applyAlignment="1">
      <alignment horizontal="center" vertical="center"/>
    </xf>
    <xf numFmtId="0" fontId="29" fillId="0" borderId="0" xfId="6" applyFont="1" applyBorder="1" applyAlignment="1" applyProtection="1">
      <alignment vertical="center"/>
    </xf>
    <xf numFmtId="0" fontId="42" fillId="0" borderId="19" xfId="7" applyFont="1" applyFill="1" applyBorder="1"/>
    <xf numFmtId="0" fontId="1" fillId="23" borderId="29" xfId="7" applyFont="1" applyFill="1" applyBorder="1" applyAlignment="1">
      <alignment horizontal="center"/>
    </xf>
    <xf numFmtId="0" fontId="1" fillId="0" borderId="28" xfId="7" applyFont="1" applyFill="1" applyBorder="1" applyAlignment="1">
      <alignment horizontal="center"/>
    </xf>
    <xf numFmtId="0" fontId="1" fillId="0" borderId="27" xfId="7" applyFont="1" applyFill="1" applyBorder="1" applyAlignment="1">
      <alignment horizontal="center"/>
    </xf>
    <xf numFmtId="0" fontId="1" fillId="0" borderId="26" xfId="7" applyFont="1" applyFill="1" applyBorder="1" applyAlignment="1">
      <alignment horizontal="center"/>
    </xf>
    <xf numFmtId="0" fontId="1" fillId="0" borderId="31" xfId="7" applyFont="1" applyFill="1" applyBorder="1" applyAlignment="1">
      <alignment horizontal="left"/>
    </xf>
    <xf numFmtId="0" fontId="1" fillId="0" borderId="30" xfId="7" applyFont="1" applyFill="1" applyBorder="1" applyAlignment="1">
      <alignment horizontal="left"/>
    </xf>
    <xf numFmtId="0" fontId="1" fillId="0" borderId="29" xfId="7" applyFont="1" applyFill="1" applyBorder="1" applyAlignment="1">
      <alignment horizontal="left"/>
    </xf>
    <xf numFmtId="1" fontId="3" fillId="0" borderId="41" xfId="0" applyNumberFormat="1" applyFont="1" applyBorder="1" applyAlignment="1">
      <alignment horizontal="center" vertical="center"/>
    </xf>
    <xf numFmtId="1" fontId="3" fillId="0" borderId="42" xfId="0" applyNumberFormat="1" applyFont="1" applyBorder="1" applyAlignment="1">
      <alignment horizontal="center" vertical="center"/>
    </xf>
    <xf numFmtId="1" fontId="3" fillId="0" borderId="4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44" xfId="0" applyNumberFormat="1" applyFont="1" applyBorder="1" applyAlignment="1">
      <alignment horizontal="center" vertical="center"/>
    </xf>
    <xf numFmtId="1" fontId="3" fillId="0" borderId="45" xfId="0" applyNumberFormat="1" applyFont="1" applyBorder="1" applyAlignment="1">
      <alignment horizontal="center" vertical="center"/>
    </xf>
    <xf numFmtId="1" fontId="3" fillId="0" borderId="46" xfId="0" applyNumberFormat="1" applyFont="1" applyBorder="1" applyAlignment="1">
      <alignment horizontal="center" vertical="center"/>
    </xf>
    <xf numFmtId="1" fontId="3" fillId="0" borderId="47" xfId="0" applyNumberFormat="1" applyFont="1" applyBorder="1" applyAlignment="1">
      <alignment horizontal="center" vertical="center"/>
    </xf>
    <xf numFmtId="1" fontId="3" fillId="0" borderId="48" xfId="0" applyNumberFormat="1" applyFont="1" applyBorder="1" applyAlignment="1">
      <alignment horizontal="center" vertical="center"/>
    </xf>
    <xf numFmtId="1" fontId="3" fillId="0" borderId="10" xfId="0" applyNumberFormat="1" applyFont="1" applyBorder="1" applyAlignment="1">
      <alignment horizontal="center" vertical="center"/>
    </xf>
    <xf numFmtId="1" fontId="3" fillId="0" borderId="49" xfId="0" applyNumberFormat="1" applyFont="1" applyBorder="1" applyAlignment="1">
      <alignment horizontal="center" vertical="center"/>
    </xf>
    <xf numFmtId="1" fontId="3" fillId="0" borderId="15" xfId="0" applyNumberFormat="1" applyFont="1" applyBorder="1" applyAlignment="1">
      <alignment horizontal="center" vertical="center"/>
    </xf>
    <xf numFmtId="0" fontId="19" fillId="0" borderId="0" xfId="6" applyBorder="1" applyAlignment="1" applyProtection="1">
      <alignment horizontal="right" vertical="center"/>
    </xf>
    <xf numFmtId="0" fontId="12" fillId="0" borderId="24" xfId="0" applyFont="1" applyBorder="1"/>
    <xf numFmtId="0" fontId="12" fillId="0" borderId="24" xfId="0" applyNumberFormat="1" applyFont="1" applyBorder="1"/>
    <xf numFmtId="0" fontId="42" fillId="0" borderId="3" xfId="7" applyFont="1" applyFill="1" applyBorder="1"/>
    <xf numFmtId="0" fontId="0" fillId="0" borderId="25" xfId="0" applyFill="1" applyBorder="1" applyAlignment="1">
      <alignment vertical="center"/>
    </xf>
    <xf numFmtId="0" fontId="12" fillId="0" borderId="0" xfId="0" applyFont="1"/>
    <xf numFmtId="2" fontId="12" fillId="0" borderId="0" xfId="0" applyNumberFormat="1" applyFont="1"/>
    <xf numFmtId="0" fontId="12" fillId="0" borderId="0" xfId="0" applyFont="1" applyBorder="1"/>
    <xf numFmtId="3" fontId="45" fillId="24" borderId="24" xfId="5" applyNumberFormat="1" applyFont="1" applyFill="1" applyBorder="1" applyAlignment="1">
      <alignment horizontal="center" vertical="center"/>
    </xf>
    <xf numFmtId="0" fontId="3" fillId="0" borderId="31" xfId="7" applyNumberFormat="1" applyFont="1" applyFill="1" applyBorder="1" applyAlignment="1">
      <alignment horizontal="center" vertical="center"/>
    </xf>
    <xf numFmtId="0" fontId="3" fillId="0" borderId="30" xfId="7" applyNumberFormat="1" applyFont="1" applyFill="1" applyBorder="1" applyAlignment="1">
      <alignment horizontal="center" vertical="center"/>
    </xf>
    <xf numFmtId="0" fontId="3" fillId="0" borderId="28" xfId="7" applyNumberFormat="1" applyFont="1" applyFill="1" applyBorder="1" applyAlignment="1">
      <alignment horizontal="center" vertical="center"/>
    </xf>
    <xf numFmtId="0" fontId="3" fillId="0" borderId="27" xfId="7" applyNumberFormat="1" applyFont="1" applyFill="1" applyBorder="1" applyAlignment="1">
      <alignment horizontal="center" vertical="center"/>
    </xf>
    <xf numFmtId="164" fontId="1" fillId="0" borderId="0" xfId="1" applyNumberFormat="1"/>
    <xf numFmtId="0" fontId="12" fillId="0" borderId="50" xfId="0" applyNumberFormat="1" applyFont="1" applyBorder="1"/>
    <xf numFmtId="164" fontId="3" fillId="0" borderId="2" xfId="7" applyNumberFormat="1" applyFont="1" applyBorder="1" applyAlignment="1">
      <alignment horizontal="center" vertical="center"/>
    </xf>
    <xf numFmtId="164" fontId="3" fillId="0" borderId="5" xfId="7" applyNumberFormat="1" applyFont="1" applyBorder="1" applyAlignment="1">
      <alignment horizontal="center" vertical="center"/>
    </xf>
    <xf numFmtId="164" fontId="3" fillId="0" borderId="47" xfId="7" applyNumberFormat="1" applyFont="1" applyBorder="1" applyAlignment="1">
      <alignment horizontal="center" vertical="center"/>
    </xf>
    <xf numFmtId="164" fontId="3" fillId="0" borderId="8" xfId="7" applyNumberFormat="1" applyFont="1" applyBorder="1" applyAlignment="1">
      <alignment horizontal="center" vertical="center"/>
    </xf>
    <xf numFmtId="164" fontId="3" fillId="0" borderId="12" xfId="7" applyNumberFormat="1" applyFont="1" applyBorder="1" applyAlignment="1">
      <alignment horizontal="center" vertical="center"/>
    </xf>
    <xf numFmtId="165" fontId="47" fillId="23" borderId="28" xfId="1" applyNumberFormat="1" applyFont="1" applyFill="1" applyBorder="1" applyAlignment="1">
      <alignment horizontal="left" vertical="center"/>
    </xf>
    <xf numFmtId="165" fontId="47" fillId="23" borderId="27" xfId="1" applyNumberFormat="1" applyFont="1" applyFill="1" applyBorder="1" applyAlignment="1">
      <alignment horizontal="left" vertical="center"/>
    </xf>
    <xf numFmtId="165" fontId="48" fillId="23" borderId="27" xfId="1" applyNumberFormat="1" applyFont="1" applyFill="1" applyBorder="1" applyAlignment="1">
      <alignment horizontal="left" vertical="center"/>
    </xf>
    <xf numFmtId="165" fontId="47" fillId="23" borderId="26" xfId="1" applyNumberFormat="1" applyFont="1" applyFill="1" applyBorder="1" applyAlignment="1">
      <alignment horizontal="left" vertical="center"/>
    </xf>
    <xf numFmtId="165" fontId="48" fillId="23" borderId="28" xfId="1" applyNumberFormat="1" applyFont="1" applyFill="1" applyBorder="1" applyAlignment="1">
      <alignment horizontal="left" vertical="center"/>
    </xf>
    <xf numFmtId="165" fontId="47" fillId="23" borderId="34" xfId="1" applyNumberFormat="1" applyFont="1" applyFill="1" applyBorder="1" applyAlignment="1">
      <alignment horizontal="left" vertical="center"/>
    </xf>
    <xf numFmtId="0" fontId="1" fillId="23" borderId="0" xfId="7" applyFont="1" applyFill="1" applyAlignment="1">
      <alignment horizontal="right"/>
    </xf>
    <xf numFmtId="0" fontId="9" fillId="0" borderId="0" xfId="0" applyFont="1" applyFill="1" applyAlignment="1">
      <alignment horizontal="right" vertical="center"/>
    </xf>
    <xf numFmtId="0" fontId="25" fillId="0" borderId="0" xfId="0" applyFont="1" applyAlignment="1">
      <alignment vertical="center"/>
    </xf>
    <xf numFmtId="0" fontId="1" fillId="0" borderId="19" xfId="1" applyBorder="1" applyAlignment="1">
      <alignment horizontal="center" vertical="center"/>
    </xf>
    <xf numFmtId="0" fontId="1" fillId="0" borderId="1" xfId="1" applyBorder="1" applyAlignment="1">
      <alignment horizontal="center" vertical="center"/>
    </xf>
    <xf numFmtId="0" fontId="1" fillId="0" borderId="20" xfId="1" applyBorder="1" applyAlignment="1">
      <alignment horizontal="center" vertical="center"/>
    </xf>
    <xf numFmtId="0" fontId="0" fillId="0" borderId="0" xfId="0" applyAlignment="1">
      <alignment horizontal="right" vertical="center"/>
    </xf>
    <xf numFmtId="0" fontId="29" fillId="0" borderId="16" xfId="6" applyFont="1" applyBorder="1" applyAlignment="1" applyProtection="1">
      <alignment horizontal="left" vertical="center"/>
    </xf>
    <xf numFmtId="1" fontId="3" fillId="0" borderId="8" xfId="0" applyNumberFormat="1" applyFont="1" applyBorder="1" applyAlignment="1">
      <alignment horizontal="center" vertical="center"/>
    </xf>
    <xf numFmtId="1" fontId="3" fillId="0" borderId="9" xfId="0" applyNumberFormat="1" applyFont="1" applyBorder="1" applyAlignment="1">
      <alignment horizontal="center" vertical="center"/>
    </xf>
    <xf numFmtId="1" fontId="3" fillId="0" borderId="12" xfId="0" applyNumberFormat="1" applyFont="1" applyBorder="1" applyAlignment="1">
      <alignment horizontal="center" vertical="center"/>
    </xf>
    <xf numFmtId="1" fontId="3" fillId="0" borderId="14" xfId="0" applyNumberFormat="1" applyFont="1" applyBorder="1" applyAlignment="1">
      <alignment horizontal="center" vertical="center"/>
    </xf>
    <xf numFmtId="0" fontId="14" fillId="8" borderId="6" xfId="2" applyFont="1" applyFill="1" applyBorder="1" applyAlignment="1">
      <alignment horizontal="center" vertical="center" wrapText="1"/>
    </xf>
    <xf numFmtId="0" fontId="50" fillId="0" borderId="0" xfId="0" applyFont="1"/>
    <xf numFmtId="0" fontId="31" fillId="2" borderId="0" xfId="0" applyFont="1" applyFill="1" applyBorder="1" applyAlignment="1">
      <alignment vertical="center"/>
    </xf>
    <xf numFmtId="166" fontId="3" fillId="0" borderId="10" xfId="0" applyNumberFormat="1" applyFont="1" applyBorder="1" applyAlignment="1">
      <alignment horizontal="center" vertical="center"/>
    </xf>
    <xf numFmtId="0" fontId="51" fillId="3" borderId="0" xfId="0" applyFont="1" applyFill="1" applyBorder="1" applyAlignment="1">
      <alignment horizontal="right" vertical="center" indent="1"/>
    </xf>
    <xf numFmtId="0" fontId="51" fillId="20" borderId="0" xfId="0" applyFont="1" applyFill="1" applyBorder="1" applyAlignment="1">
      <alignment horizontal="right" vertical="center" indent="1"/>
    </xf>
    <xf numFmtId="0" fontId="51" fillId="15" borderId="0" xfId="0" applyFont="1" applyFill="1" applyBorder="1" applyAlignment="1">
      <alignment horizontal="right" vertical="center" indent="1"/>
    </xf>
    <xf numFmtId="3" fontId="45" fillId="24" borderId="36" xfId="5" applyNumberFormat="1" applyFont="1" applyFill="1" applyBorder="1" applyAlignment="1">
      <alignment horizontal="center" vertical="center"/>
    </xf>
    <xf numFmtId="3" fontId="45" fillId="24" borderId="35" xfId="5" applyNumberFormat="1" applyFont="1" applyFill="1" applyBorder="1" applyAlignment="1">
      <alignment horizontal="center" vertical="center"/>
    </xf>
    <xf numFmtId="0" fontId="39" fillId="0" borderId="28" xfId="7" applyBorder="1"/>
    <xf numFmtId="0" fontId="53" fillId="28" borderId="19" xfId="0" applyFont="1" applyFill="1" applyBorder="1" applyAlignment="1">
      <alignment horizontal="center" vertical="center"/>
    </xf>
    <xf numFmtId="0" fontId="0" fillId="0" borderId="0" xfId="0" applyAlignment="1"/>
    <xf numFmtId="0" fontId="52" fillId="3" borderId="38" xfId="0" applyFont="1" applyFill="1" applyBorder="1" applyAlignment="1">
      <alignment horizontal="center" vertical="center"/>
    </xf>
    <xf numFmtId="0" fontId="52" fillId="3" borderId="51" xfId="0" applyFont="1" applyFill="1" applyBorder="1" applyAlignment="1">
      <alignment horizontal="center" vertical="center"/>
    </xf>
    <xf numFmtId="0" fontId="52" fillId="3" borderId="40" xfId="0" applyFont="1" applyFill="1" applyBorder="1" applyAlignment="1">
      <alignment horizontal="center" vertical="center"/>
    </xf>
    <xf numFmtId="0" fontId="53" fillId="3" borderId="53" xfId="0" applyFont="1" applyFill="1" applyBorder="1" applyAlignment="1">
      <alignment horizontal="center" vertical="center"/>
    </xf>
    <xf numFmtId="0" fontId="53" fillId="3" borderId="25" xfId="0" applyFont="1" applyFill="1" applyBorder="1" applyAlignment="1">
      <alignment horizontal="center" vertical="center"/>
    </xf>
    <xf numFmtId="0" fontId="53" fillId="3" borderId="60" xfId="0" applyFont="1" applyFill="1" applyBorder="1" applyAlignment="1">
      <alignment horizontal="center" vertical="center"/>
    </xf>
    <xf numFmtId="0" fontId="53" fillId="3" borderId="58" xfId="0" applyFont="1" applyFill="1" applyBorder="1" applyAlignment="1">
      <alignment horizontal="center" vertical="center"/>
    </xf>
    <xf numFmtId="0" fontId="53" fillId="3" borderId="55" xfId="0" applyFont="1" applyFill="1" applyBorder="1" applyAlignment="1">
      <alignment horizontal="center" vertical="center"/>
    </xf>
    <xf numFmtId="0" fontId="53" fillId="3" borderId="59" xfId="0" applyFont="1" applyFill="1" applyBorder="1" applyAlignment="1">
      <alignment horizontal="center" vertical="center"/>
    </xf>
    <xf numFmtId="0" fontId="52" fillId="3" borderId="53" xfId="0" applyFont="1" applyFill="1" applyBorder="1" applyAlignment="1">
      <alignment horizontal="center" vertical="center"/>
    </xf>
    <xf numFmtId="0" fontId="52" fillId="3" borderId="25" xfId="0" applyFont="1" applyFill="1" applyBorder="1" applyAlignment="1">
      <alignment horizontal="center" vertical="center"/>
    </xf>
    <xf numFmtId="0" fontId="52" fillId="3" borderId="60" xfId="0" applyFont="1" applyFill="1" applyBorder="1" applyAlignment="1">
      <alignment horizontal="center" vertical="center"/>
    </xf>
    <xf numFmtId="0" fontId="53" fillId="3" borderId="52" xfId="0" applyFont="1" applyFill="1" applyBorder="1" applyAlignment="1">
      <alignment horizontal="center" vertical="center"/>
    </xf>
    <xf numFmtId="0" fontId="53" fillId="3" borderId="56" xfId="0" applyFont="1" applyFill="1" applyBorder="1" applyAlignment="1">
      <alignment horizontal="center" vertical="center"/>
    </xf>
    <xf numFmtId="0" fontId="53" fillId="3" borderId="61" xfId="0" applyFont="1" applyFill="1" applyBorder="1" applyAlignment="1">
      <alignment horizontal="center" vertical="center"/>
    </xf>
    <xf numFmtId="0" fontId="53" fillId="3" borderId="62" xfId="0" applyFont="1" applyFill="1" applyBorder="1" applyAlignment="1">
      <alignment horizontal="center" vertical="center"/>
    </xf>
    <xf numFmtId="0" fontId="53" fillId="3" borderId="57" xfId="0" applyFont="1" applyFill="1" applyBorder="1" applyAlignment="1">
      <alignment horizontal="center" vertical="center"/>
    </xf>
    <xf numFmtId="0" fontId="53" fillId="3" borderId="63" xfId="0" applyFont="1" applyFill="1" applyBorder="1" applyAlignment="1">
      <alignment horizontal="center" vertical="center"/>
    </xf>
    <xf numFmtId="0" fontId="53" fillId="7" borderId="19" xfId="0" applyFont="1" applyFill="1" applyBorder="1" applyAlignment="1">
      <alignment horizontal="left" vertical="center"/>
    </xf>
    <xf numFmtId="0" fontId="52" fillId="27" borderId="38" xfId="0" applyFont="1" applyFill="1" applyBorder="1" applyAlignment="1">
      <alignment horizontal="center" vertical="center"/>
    </xf>
    <xf numFmtId="0" fontId="52" fillId="27" borderId="51" xfId="0" applyFont="1" applyFill="1" applyBorder="1" applyAlignment="1">
      <alignment horizontal="center" vertical="center"/>
    </xf>
    <xf numFmtId="0" fontId="52" fillId="27" borderId="40" xfId="0" applyFont="1" applyFill="1" applyBorder="1" applyAlignment="1">
      <alignment horizontal="center" vertical="center"/>
    </xf>
    <xf numFmtId="0" fontId="52" fillId="27" borderId="58" xfId="0" applyFont="1" applyFill="1" applyBorder="1" applyAlignment="1">
      <alignment horizontal="center" vertical="center"/>
    </xf>
    <xf numFmtId="0" fontId="52" fillId="27" borderId="55" xfId="0" applyFont="1" applyFill="1" applyBorder="1" applyAlignment="1">
      <alignment horizontal="center" vertical="center"/>
    </xf>
    <xf numFmtId="0" fontId="52" fillId="27" borderId="59" xfId="0" applyFont="1" applyFill="1" applyBorder="1" applyAlignment="1">
      <alignment horizontal="center" vertical="center"/>
    </xf>
    <xf numFmtId="0" fontId="52" fillId="4" borderId="38" xfId="0" applyFont="1" applyFill="1" applyBorder="1" applyAlignment="1">
      <alignment horizontal="center" vertical="center"/>
    </xf>
    <xf numFmtId="0" fontId="52" fillId="4" borderId="51" xfId="0" applyFont="1" applyFill="1" applyBorder="1" applyAlignment="1">
      <alignment horizontal="center" vertical="center"/>
    </xf>
    <xf numFmtId="0" fontId="52" fillId="4" borderId="40" xfId="0" applyFont="1" applyFill="1" applyBorder="1" applyAlignment="1">
      <alignment horizontal="center" vertical="center"/>
    </xf>
    <xf numFmtId="0" fontId="52" fillId="4" borderId="58" xfId="0" applyFont="1" applyFill="1" applyBorder="1" applyAlignment="1">
      <alignment horizontal="center" vertical="center"/>
    </xf>
    <xf numFmtId="0" fontId="52" fillId="4" borderId="55" xfId="0" applyFont="1" applyFill="1" applyBorder="1" applyAlignment="1">
      <alignment horizontal="center" vertical="center"/>
    </xf>
    <xf numFmtId="0" fontId="52" fillId="4" borderId="59" xfId="0" applyFont="1" applyFill="1" applyBorder="1" applyAlignment="1">
      <alignment horizontal="center" vertical="center"/>
    </xf>
    <xf numFmtId="0" fontId="52" fillId="4" borderId="19" xfId="0" applyFont="1" applyFill="1" applyBorder="1" applyAlignment="1">
      <alignment horizontal="center" vertical="center"/>
    </xf>
    <xf numFmtId="0" fontId="52" fillId="4" borderId="1" xfId="0" applyFont="1" applyFill="1" applyBorder="1" applyAlignment="1">
      <alignment horizontal="center" vertical="center"/>
    </xf>
    <xf numFmtId="0" fontId="52" fillId="4" borderId="20" xfId="0" applyFont="1" applyFill="1" applyBorder="1" applyAlignment="1">
      <alignment horizontal="center" vertical="center"/>
    </xf>
    <xf numFmtId="2" fontId="12" fillId="0" borderId="19" xfId="0" applyNumberFormat="1" applyFont="1" applyBorder="1"/>
    <xf numFmtId="0" fontId="12" fillId="0" borderId="20" xfId="0" applyFont="1" applyBorder="1"/>
    <xf numFmtId="0" fontId="12" fillId="0" borderId="1" xfId="0" applyFont="1" applyBorder="1"/>
    <xf numFmtId="0" fontId="12" fillId="0" borderId="1" xfId="0" applyFont="1" applyFill="1" applyBorder="1"/>
    <xf numFmtId="2" fontId="12" fillId="0" borderId="1" xfId="0" applyNumberFormat="1" applyFont="1" applyBorder="1"/>
    <xf numFmtId="0" fontId="12" fillId="0" borderId="2" xfId="0" applyNumberFormat="1" applyFont="1" applyBorder="1"/>
    <xf numFmtId="0" fontId="12" fillId="0" borderId="6" xfId="0" applyFont="1" applyBorder="1"/>
    <xf numFmtId="1" fontId="12" fillId="0" borderId="3" xfId="0" applyNumberFormat="1" applyFont="1" applyBorder="1"/>
    <xf numFmtId="167" fontId="12" fillId="0" borderId="3" xfId="8" applyNumberFormat="1" applyFont="1" applyBorder="1"/>
    <xf numFmtId="2" fontId="12" fillId="0" borderId="3" xfId="0" applyNumberFormat="1" applyFont="1" applyBorder="1"/>
    <xf numFmtId="0" fontId="12" fillId="0" borderId="3" xfId="0" applyFont="1" applyBorder="1"/>
    <xf numFmtId="166" fontId="12" fillId="0" borderId="3" xfId="0" applyNumberFormat="1" applyFont="1" applyBorder="1"/>
    <xf numFmtId="9" fontId="12" fillId="0" borderId="3" xfId="8" applyFont="1" applyBorder="1"/>
    <xf numFmtId="9" fontId="46" fillId="0" borderId="3" xfId="8" applyFont="1" applyBorder="1"/>
    <xf numFmtId="166" fontId="12" fillId="0" borderId="6" xfId="0" applyNumberFormat="1" applyFont="1" applyBorder="1"/>
    <xf numFmtId="0" fontId="12" fillId="0" borderId="8" xfId="0" applyNumberFormat="1" applyFont="1" applyBorder="1"/>
    <xf numFmtId="0" fontId="12" fillId="0" borderId="21" xfId="0" applyFont="1" applyBorder="1"/>
    <xf numFmtId="1" fontId="12" fillId="0" borderId="0" xfId="0" applyNumberFormat="1" applyFont="1" applyBorder="1"/>
    <xf numFmtId="167" fontId="12" fillId="0" borderId="0" xfId="8" applyNumberFormat="1" applyFont="1" applyBorder="1"/>
    <xf numFmtId="2" fontId="12" fillId="0" borderId="0" xfId="0" applyNumberFormat="1" applyFont="1" applyBorder="1"/>
    <xf numFmtId="166" fontId="12" fillId="0" borderId="0" xfId="0" applyNumberFormat="1" applyFont="1" applyBorder="1"/>
    <xf numFmtId="9" fontId="12" fillId="0" borderId="0" xfId="8" applyFont="1" applyBorder="1"/>
    <xf numFmtId="9" fontId="46" fillId="0" borderId="0" xfId="8" applyFont="1" applyBorder="1"/>
    <xf numFmtId="166" fontId="12" fillId="0" borderId="21" xfId="0" applyNumberFormat="1" applyFont="1" applyBorder="1"/>
    <xf numFmtId="2" fontId="12" fillId="0" borderId="8" xfId="0" applyNumberFormat="1" applyFont="1" applyBorder="1"/>
    <xf numFmtId="2" fontId="12" fillId="0" borderId="12" xfId="0" applyNumberFormat="1" applyFont="1" applyBorder="1"/>
    <xf numFmtId="0" fontId="12" fillId="0" borderId="23" xfId="0" applyFont="1" applyBorder="1"/>
    <xf numFmtId="0" fontId="12" fillId="0" borderId="22" xfId="0" applyFont="1" applyBorder="1"/>
    <xf numFmtId="2" fontId="12" fillId="0" borderId="22" xfId="0" applyNumberFormat="1" applyFont="1" applyBorder="1"/>
    <xf numFmtId="0" fontId="52" fillId="3" borderId="39" xfId="0" applyFont="1" applyFill="1" applyBorder="1" applyAlignment="1">
      <alignment horizontal="left" vertical="center"/>
    </xf>
    <xf numFmtId="0" fontId="53" fillId="3" borderId="50" xfId="0" applyFont="1" applyFill="1" applyBorder="1" applyAlignment="1">
      <alignment horizontal="left" vertical="center"/>
    </xf>
    <xf numFmtId="0" fontId="53" fillId="3" borderId="64" xfId="0" applyFont="1" applyFill="1" applyBorder="1" applyAlignment="1">
      <alignment vertical="center"/>
    </xf>
    <xf numFmtId="0" fontId="52" fillId="3" borderId="50" xfId="0" applyFont="1" applyFill="1" applyBorder="1" applyAlignment="1">
      <alignment horizontal="left" vertical="center"/>
    </xf>
    <xf numFmtId="0" fontId="52" fillId="3" borderId="50" xfId="0" applyFont="1" applyFill="1" applyBorder="1" applyAlignment="1">
      <alignment vertical="center"/>
    </xf>
    <xf numFmtId="0" fontId="53" fillId="27" borderId="39" xfId="0" applyFont="1" applyFill="1" applyBorder="1" applyAlignment="1">
      <alignment horizontal="left" vertical="center"/>
    </xf>
    <xf numFmtId="0" fontId="53" fillId="27" borderId="64" xfId="0" applyFont="1" applyFill="1" applyBorder="1" applyAlignment="1">
      <alignment vertical="center"/>
    </xf>
    <xf numFmtId="0" fontId="53" fillId="27" borderId="39" xfId="0" applyFont="1" applyFill="1" applyBorder="1" applyAlignment="1">
      <alignment vertical="center"/>
    </xf>
    <xf numFmtId="0" fontId="52" fillId="27" borderId="64" xfId="0" applyFont="1" applyFill="1" applyBorder="1" applyAlignment="1">
      <alignment horizontal="left" vertical="center"/>
    </xf>
    <xf numFmtId="0" fontId="52" fillId="4" borderId="39" xfId="0" applyFont="1" applyFill="1" applyBorder="1" applyAlignment="1">
      <alignment vertical="center"/>
    </xf>
    <xf numFmtId="0" fontId="52" fillId="4" borderId="64" xfId="0" applyFont="1" applyFill="1" applyBorder="1" applyAlignment="1">
      <alignment horizontal="left" vertical="center"/>
    </xf>
    <xf numFmtId="0" fontId="52" fillId="4" borderId="64" xfId="0" applyFont="1" applyFill="1" applyBorder="1" applyAlignment="1">
      <alignment vertical="center"/>
    </xf>
    <xf numFmtId="0" fontId="52" fillId="4" borderId="18" xfId="0" applyFont="1" applyFill="1" applyBorder="1" applyAlignment="1">
      <alignment horizontal="left" vertical="center"/>
    </xf>
    <xf numFmtId="0" fontId="3" fillId="3" borderId="51" xfId="0" applyFont="1" applyFill="1" applyBorder="1" applyAlignment="1">
      <alignment horizontal="left" vertical="center"/>
    </xf>
    <xf numFmtId="0" fontId="55" fillId="3" borderId="25" xfId="0" applyFont="1" applyFill="1" applyBorder="1" applyAlignment="1">
      <alignment horizontal="left" vertical="center"/>
    </xf>
    <xf numFmtId="0" fontId="55" fillId="3" borderId="55" xfId="0" applyFont="1" applyFill="1" applyBorder="1" applyAlignment="1">
      <alignment horizontal="left" vertical="center"/>
    </xf>
    <xf numFmtId="0" fontId="3" fillId="3" borderId="25" xfId="0" applyFont="1" applyFill="1" applyBorder="1" applyAlignment="1">
      <alignment horizontal="left" vertical="center"/>
    </xf>
    <xf numFmtId="0" fontId="55" fillId="3" borderId="56" xfId="0" applyFont="1" applyFill="1" applyBorder="1" applyAlignment="1">
      <alignment horizontal="left" vertical="center"/>
    </xf>
    <xf numFmtId="0" fontId="55" fillId="3" borderId="57" xfId="0" applyFont="1" applyFill="1" applyBorder="1" applyAlignment="1">
      <alignment horizontal="left" vertical="center"/>
    </xf>
    <xf numFmtId="0" fontId="3" fillId="27" borderId="51" xfId="0" applyFont="1" applyFill="1" applyBorder="1" applyAlignment="1">
      <alignment horizontal="left" vertical="center"/>
    </xf>
    <xf numFmtId="0" fontId="3" fillId="27" borderId="55" xfId="0" applyFont="1" applyFill="1" applyBorder="1" applyAlignment="1">
      <alignment horizontal="left" vertical="center"/>
    </xf>
    <xf numFmtId="0" fontId="3" fillId="4" borderId="51" xfId="0" applyFont="1" applyFill="1" applyBorder="1" applyAlignment="1">
      <alignment horizontal="left" vertical="center"/>
    </xf>
    <xf numFmtId="0" fontId="3" fillId="4" borderId="55" xfId="0" applyFont="1" applyFill="1" applyBorder="1" applyAlignment="1">
      <alignment horizontal="left" vertical="center"/>
    </xf>
    <xf numFmtId="0" fontId="3" fillId="4" borderId="1" xfId="0" applyFont="1" applyFill="1" applyBorder="1" applyAlignment="1">
      <alignment horizontal="left" vertical="center"/>
    </xf>
    <xf numFmtId="0" fontId="54" fillId="28" borderId="3" xfId="0" applyFont="1" applyFill="1" applyBorder="1" applyAlignment="1">
      <alignment horizontal="center" vertical="center"/>
    </xf>
    <xf numFmtId="0" fontId="54" fillId="28" borderId="6" xfId="0" applyFont="1" applyFill="1" applyBorder="1" applyAlignment="1">
      <alignment horizontal="center" vertical="center"/>
    </xf>
    <xf numFmtId="0" fontId="53" fillId="3" borderId="39" xfId="0" applyFont="1" applyFill="1" applyBorder="1" applyAlignment="1">
      <alignment vertical="center"/>
    </xf>
    <xf numFmtId="0" fontId="53" fillId="3" borderId="64" xfId="0" applyFont="1" applyFill="1" applyBorder="1" applyAlignment="1">
      <alignment horizontal="left" vertical="center"/>
    </xf>
    <xf numFmtId="0" fontId="12" fillId="3" borderId="30" xfId="0" applyFont="1" applyFill="1" applyBorder="1" applyAlignment="1">
      <alignment horizontal="left" vertical="top" wrapText="1"/>
    </xf>
    <xf numFmtId="0" fontId="12" fillId="3" borderId="29" xfId="0" applyFont="1" applyFill="1" applyBorder="1" applyAlignment="1">
      <alignment horizontal="left" vertical="top" wrapText="1"/>
    </xf>
    <xf numFmtId="0" fontId="12" fillId="3" borderId="27" xfId="0" applyFont="1" applyFill="1" applyBorder="1" applyAlignment="1">
      <alignment horizontal="left" vertical="top" wrapText="1"/>
    </xf>
    <xf numFmtId="0" fontId="12" fillId="3" borderId="26" xfId="0" applyFont="1" applyFill="1" applyBorder="1" applyAlignment="1">
      <alignment horizontal="left" vertical="top" wrapText="1"/>
    </xf>
    <xf numFmtId="0" fontId="12" fillId="27" borderId="30" xfId="0" applyFont="1" applyFill="1" applyBorder="1" applyAlignment="1">
      <alignment horizontal="left" vertical="top" wrapText="1"/>
    </xf>
    <xf numFmtId="0" fontId="12" fillId="27" borderId="29" xfId="0" applyFont="1" applyFill="1" applyBorder="1" applyAlignment="1">
      <alignment horizontal="left" vertical="top" wrapText="1"/>
    </xf>
    <xf numFmtId="0" fontId="12" fillId="27" borderId="27" xfId="0" applyFont="1" applyFill="1" applyBorder="1" applyAlignment="1">
      <alignment horizontal="left" vertical="top" wrapText="1"/>
    </xf>
    <xf numFmtId="0" fontId="12" fillId="27" borderId="26" xfId="0" applyFont="1" applyFill="1" applyBorder="1" applyAlignment="1">
      <alignment horizontal="left" vertical="top" wrapText="1"/>
    </xf>
    <xf numFmtId="0" fontId="12" fillId="4" borderId="30" xfId="0" applyFont="1" applyFill="1" applyBorder="1" applyAlignment="1">
      <alignment horizontal="left" vertical="top" wrapText="1"/>
    </xf>
    <xf numFmtId="0" fontId="12" fillId="4" borderId="29" xfId="0" applyFont="1" applyFill="1" applyBorder="1" applyAlignment="1">
      <alignment horizontal="left" vertical="top" wrapText="1"/>
    </xf>
    <xf numFmtId="0" fontId="12" fillId="4" borderId="27" xfId="0" applyFont="1" applyFill="1" applyBorder="1" applyAlignment="1">
      <alignment horizontal="left" vertical="top" wrapText="1"/>
    </xf>
    <xf numFmtId="0" fontId="12" fillId="4" borderId="26" xfId="0" applyFont="1" applyFill="1" applyBorder="1" applyAlignment="1">
      <alignment horizontal="left" vertical="top" wrapText="1"/>
    </xf>
    <xf numFmtId="0" fontId="12" fillId="4" borderId="32" xfId="0" applyFont="1" applyFill="1" applyBorder="1" applyAlignment="1">
      <alignment horizontal="left" vertical="top" wrapText="1"/>
    </xf>
    <xf numFmtId="0" fontId="12" fillId="4" borderId="54" xfId="0" applyFont="1" applyFill="1" applyBorder="1" applyAlignment="1">
      <alignment horizontal="left" vertical="top" wrapText="1"/>
    </xf>
    <xf numFmtId="0" fontId="12" fillId="3" borderId="24" xfId="0" applyFont="1" applyFill="1" applyBorder="1" applyAlignment="1">
      <alignment horizontal="left" vertical="top" wrapText="1"/>
    </xf>
    <xf numFmtId="0" fontId="12" fillId="3" borderId="35" xfId="0" applyFont="1" applyFill="1" applyBorder="1" applyAlignment="1">
      <alignment horizontal="left" vertical="top" wrapText="1"/>
    </xf>
    <xf numFmtId="0" fontId="1" fillId="0" borderId="30" xfId="7" applyFont="1" applyFill="1" applyBorder="1" applyAlignment="1">
      <alignment horizontal="center"/>
    </xf>
    <xf numFmtId="0" fontId="1" fillId="0" borderId="31" xfId="7" applyFont="1" applyFill="1" applyBorder="1" applyAlignment="1">
      <alignment horizontal="center"/>
    </xf>
    <xf numFmtId="0" fontId="49" fillId="0" borderId="3" xfId="0" applyFont="1" applyBorder="1" applyAlignment="1">
      <alignment horizontal="left" vertical="center"/>
    </xf>
    <xf numFmtId="0" fontId="49" fillId="0" borderId="0" xfId="0" applyFont="1" applyBorder="1" applyAlignment="1">
      <alignment horizontal="left" vertical="center"/>
    </xf>
    <xf numFmtId="0" fontId="43" fillId="3" borderId="38" xfId="1" applyFont="1" applyFill="1" applyBorder="1" applyAlignment="1">
      <alignment horizontal="center" vertical="center"/>
    </xf>
    <xf numFmtId="0" fontId="43" fillId="3" borderId="37" xfId="1" applyFont="1" applyFill="1" applyBorder="1" applyAlignment="1">
      <alignment horizontal="center" vertical="center"/>
    </xf>
    <xf numFmtId="0" fontId="43" fillId="3" borderId="39" xfId="1" applyFont="1" applyFill="1" applyBorder="1" applyAlignment="1">
      <alignment horizontal="center" vertical="center"/>
    </xf>
    <xf numFmtId="0" fontId="41" fillId="5" borderId="39" xfId="1" applyFont="1" applyFill="1" applyBorder="1" applyAlignment="1">
      <alignment horizontal="center" vertical="center"/>
    </xf>
    <xf numFmtId="0" fontId="41" fillId="5" borderId="40" xfId="1" applyFont="1" applyFill="1" applyBorder="1" applyAlignment="1">
      <alignment horizontal="center" vertical="center"/>
    </xf>
    <xf numFmtId="0" fontId="43" fillId="4" borderId="39" xfId="1" applyFont="1" applyFill="1" applyBorder="1" applyAlignment="1">
      <alignment horizontal="center" vertical="center"/>
    </xf>
    <xf numFmtId="0" fontId="43" fillId="4" borderId="37" xfId="1" applyFont="1" applyFill="1" applyBorder="1" applyAlignment="1">
      <alignment horizontal="center" vertical="center"/>
    </xf>
    <xf numFmtId="0" fontId="41" fillId="5" borderId="37" xfId="1" applyFont="1" applyFill="1" applyBorder="1" applyAlignment="1">
      <alignment horizontal="center" vertical="center"/>
    </xf>
    <xf numFmtId="0" fontId="43" fillId="3" borderId="51" xfId="1" applyFont="1" applyFill="1" applyBorder="1" applyAlignment="1">
      <alignment horizontal="center" vertical="center"/>
    </xf>
    <xf numFmtId="0" fontId="43" fillId="4" borderId="51" xfId="1" applyFont="1" applyFill="1" applyBorder="1" applyAlignment="1">
      <alignment horizontal="center" vertical="center"/>
    </xf>
    <xf numFmtId="0" fontId="41" fillId="5" borderId="51" xfId="1" applyFont="1" applyFill="1" applyBorder="1" applyAlignment="1">
      <alignment horizontal="center" vertical="center"/>
    </xf>
    <xf numFmtId="0" fontId="43" fillId="4" borderId="38" xfId="1" applyFont="1" applyFill="1" applyBorder="1" applyAlignment="1">
      <alignment horizontal="center" vertical="center"/>
    </xf>
    <xf numFmtId="0" fontId="43" fillId="4" borderId="40" xfId="1" applyFont="1" applyFill="1" applyBorder="1" applyAlignment="1">
      <alignment horizontal="center" vertical="center"/>
    </xf>
    <xf numFmtId="0" fontId="41" fillId="5" borderId="38" xfId="1" applyFont="1" applyFill="1" applyBorder="1" applyAlignment="1">
      <alignment horizontal="center" vertical="center"/>
    </xf>
    <xf numFmtId="0" fontId="43" fillId="3" borderId="40" xfId="1" applyFont="1" applyFill="1" applyBorder="1" applyAlignment="1">
      <alignment horizontal="center" vertical="center"/>
    </xf>
    <xf numFmtId="0" fontId="52" fillId="12" borderId="7" xfId="0" applyFont="1" applyFill="1" applyBorder="1" applyAlignment="1">
      <alignment horizontal="center" vertical="center" textRotation="90"/>
    </xf>
    <xf numFmtId="0" fontId="52" fillId="12" borderId="11" xfId="0" applyFont="1" applyFill="1" applyBorder="1" applyAlignment="1">
      <alignment horizontal="center" vertical="center" textRotation="90"/>
    </xf>
    <xf numFmtId="0" fontId="52" fillId="12" borderId="13" xfId="0" applyFont="1" applyFill="1" applyBorder="1" applyAlignment="1">
      <alignment horizontal="center" vertical="center" textRotation="90"/>
    </xf>
    <xf numFmtId="0" fontId="52" fillId="13" borderId="2" xfId="0" applyFont="1" applyFill="1" applyBorder="1" applyAlignment="1">
      <alignment horizontal="left" vertical="center"/>
    </xf>
    <xf numFmtId="0" fontId="52" fillId="13" borderId="12" xfId="0" applyFont="1" applyFill="1" applyBorder="1" applyAlignment="1">
      <alignment horizontal="left" vertical="center"/>
    </xf>
    <xf numFmtId="0" fontId="53" fillId="14" borderId="7" xfId="0" applyFont="1" applyFill="1" applyBorder="1" applyAlignment="1">
      <alignment horizontal="center" vertical="center" textRotation="90"/>
    </xf>
    <xf numFmtId="0" fontId="53" fillId="14" borderId="11" xfId="0" applyFont="1" applyFill="1" applyBorder="1" applyAlignment="1">
      <alignment horizontal="center" vertical="center" textRotation="90"/>
    </xf>
    <xf numFmtId="0" fontId="53" fillId="14" borderId="13" xfId="0" applyFont="1" applyFill="1" applyBorder="1" applyAlignment="1">
      <alignment horizontal="center" vertical="center" textRotation="90"/>
    </xf>
    <xf numFmtId="0" fontId="53" fillId="7" borderId="2" xfId="0" applyFont="1" applyFill="1" applyBorder="1" applyAlignment="1">
      <alignment horizontal="left" vertical="center"/>
    </xf>
    <xf numFmtId="0" fontId="53" fillId="7" borderId="12" xfId="0" applyFont="1" applyFill="1" applyBorder="1" applyAlignment="1">
      <alignment horizontal="left" vertical="center"/>
    </xf>
    <xf numFmtId="0" fontId="53" fillId="25" borderId="7" xfId="0" applyFont="1" applyFill="1" applyBorder="1" applyAlignment="1">
      <alignment horizontal="center" vertical="center" textRotation="90"/>
    </xf>
    <xf numFmtId="0" fontId="53" fillId="25" borderId="11" xfId="0" applyFont="1" applyFill="1" applyBorder="1" applyAlignment="1">
      <alignment horizontal="center" vertical="center" textRotation="90"/>
    </xf>
    <xf numFmtId="0" fontId="53" fillId="25" borderId="13" xfId="0" applyFont="1" applyFill="1" applyBorder="1" applyAlignment="1">
      <alignment horizontal="center" vertical="center" textRotation="90"/>
    </xf>
    <xf numFmtId="0" fontId="53" fillId="26" borderId="2" xfId="0" applyFont="1" applyFill="1" applyBorder="1" applyAlignment="1">
      <alignment horizontal="left" vertical="center"/>
    </xf>
    <xf numFmtId="0" fontId="53" fillId="26" borderId="12" xfId="0" applyFont="1" applyFill="1" applyBorder="1" applyAlignment="1">
      <alignment horizontal="left" vertical="center"/>
    </xf>
    <xf numFmtId="0" fontId="52" fillId="13" borderId="46" xfId="0" applyFont="1" applyFill="1" applyBorder="1" applyAlignment="1">
      <alignment horizontal="left" vertical="center"/>
    </xf>
    <xf numFmtId="0" fontId="52" fillId="13" borderId="48" xfId="0" applyFont="1" applyFill="1" applyBorder="1" applyAlignment="1">
      <alignment horizontal="left" vertical="center"/>
    </xf>
    <xf numFmtId="0" fontId="52" fillId="13" borderId="49" xfId="0" applyFont="1" applyFill="1" applyBorder="1" applyAlignment="1">
      <alignment horizontal="left" vertical="center"/>
    </xf>
    <xf numFmtId="0" fontId="20" fillId="0" borderId="22" xfId="6" applyFont="1" applyBorder="1" applyAlignment="1" applyProtection="1">
      <alignment horizontal="center" vertical="center"/>
    </xf>
  </cellXfs>
  <cellStyles count="9">
    <cellStyle name="Hipervínculo" xfId="6" builtinId="8"/>
    <cellStyle name="Millares 2" xfId="4"/>
    <cellStyle name="Normal" xfId="0" builtinId="0"/>
    <cellStyle name="Normal 2" xfId="1"/>
    <cellStyle name="Normal 3" xfId="7"/>
    <cellStyle name="Normal 8" xfId="3"/>
    <cellStyle name="Normal_W.B. Total GDP" xfId="2"/>
    <cellStyle name="Porcentaje" xfId="8" builtinId="5"/>
    <cellStyle name="Porcentaje 2" xfId="5"/>
  </cellStyles>
  <dxfs count="4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8000"/>
      <color rgb="FFFF5050"/>
      <color rgb="FFCC3399"/>
      <color rgb="FF00CC66"/>
      <color rgb="FF339933"/>
      <color rgb="FF0000FF"/>
      <color rgb="FF006600"/>
      <color rgb="FF054E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519160885365052"/>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Dashboard'!$C$73:$C$86</c:f>
              <c:strCache>
                <c:ptCount val="13"/>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opprotunities</c:v>
                </c:pt>
                <c:pt idx="9">
                  <c:v>Cultural assets </c:v>
                </c:pt>
                <c:pt idx="10">
                  <c:v>Ecological Enablers</c:v>
                </c:pt>
                <c:pt idx="11">
                  <c:v>Green infrastructure </c:v>
                </c:pt>
                <c:pt idx="12">
                  <c:v>Protected areas </c:v>
                </c:pt>
              </c:strCache>
            </c:strRef>
          </c:cat>
          <c:val>
            <c:numRef>
              <c:f>'ESPON Dashboard'!$E$73:$E$86</c:f>
              <c:numCache>
                <c:formatCode>General</c:formatCode>
                <c:ptCount val="13"/>
                <c:pt idx="0">
                  <c:v>0</c:v>
                </c:pt>
                <c:pt idx="1">
                  <c:v>0</c:v>
                </c:pt>
                <c:pt idx="2">
                  <c:v>0</c:v>
                </c:pt>
                <c:pt idx="3">
                  <c:v>0</c:v>
                </c:pt>
                <c:pt idx="4">
                  <c:v>1</c:v>
                </c:pt>
                <c:pt idx="5">
                  <c:v>0</c:v>
                </c:pt>
                <c:pt idx="6">
                  <c:v>1</c:v>
                </c:pt>
                <c:pt idx="7">
                  <c:v>0</c:v>
                </c:pt>
                <c:pt idx="8">
                  <c:v>1</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Dashboard'!$F$73:$F$86</c:f>
              <c:strCache>
                <c:ptCount val="14"/>
                <c:pt idx="0">
                  <c:v>-</c:v>
                </c:pt>
                <c:pt idx="1">
                  <c:v>-</c:v>
                </c:pt>
                <c:pt idx="2">
                  <c:v>-</c:v>
                </c:pt>
                <c:pt idx="3">
                  <c:v>-</c:v>
                </c:pt>
                <c:pt idx="4">
                  <c:v>25</c:v>
                </c:pt>
                <c:pt idx="5">
                  <c:v>-</c:v>
                </c:pt>
                <c:pt idx="6">
                  <c:v>25</c:v>
                </c:pt>
                <c:pt idx="7">
                  <c:v>-</c:v>
                </c:pt>
                <c:pt idx="8">
                  <c:v>25</c:v>
                </c:pt>
                <c:pt idx="9">
                  <c:v>-</c:v>
                </c:pt>
                <c:pt idx="10">
                  <c:v>-</c:v>
                </c:pt>
                <c:pt idx="11">
                  <c:v>-</c:v>
                </c:pt>
                <c:pt idx="12">
                  <c:v>-</c:v>
                </c:pt>
                <c:pt idx="13">
                  <c:v>-</c:v>
                </c:pt>
              </c:strCache>
            </c:strRef>
          </c:tx>
          <c:spPr>
            <a:solidFill>
              <a:schemeClr val="accent1"/>
            </a:solidFill>
            <a:ln>
              <a:solidFill>
                <a:sysClr val="windowText" lastClr="000000"/>
              </a:solidFill>
            </a:ln>
            <a:effectLst/>
          </c:spPr>
          <c:invertIfNegative val="0"/>
          <c:dPt>
            <c:idx val="1"/>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4-BB42-4AB5-9F35-7FAA8A36CD7D}"/>
              </c:ext>
            </c:extLst>
          </c:dPt>
          <c:dPt>
            <c:idx val="2"/>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6-BB42-4AB5-9F35-7FAA8A36CD7D}"/>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8-BB42-4AB5-9F35-7FAA8A36CD7D}"/>
              </c:ext>
            </c:extLst>
          </c:dPt>
          <c:dPt>
            <c:idx val="5"/>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BB42-4AB5-9F35-7FAA8A36CD7D}"/>
              </c:ext>
            </c:extLst>
          </c:dPt>
          <c:dPt>
            <c:idx val="6"/>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C-BB42-4AB5-9F35-7FAA8A36CD7D}"/>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E-BB42-4AB5-9F35-7FAA8A36CD7D}"/>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0-BB42-4AB5-9F35-7FAA8A36CD7D}"/>
              </c:ext>
            </c:extLst>
          </c:dPt>
          <c:dPt>
            <c:idx val="9"/>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BB42-4AB5-9F35-7FAA8A36CD7D}"/>
              </c:ext>
            </c:extLst>
          </c:dPt>
          <c:dPt>
            <c:idx val="11"/>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BB42-4AB5-9F35-7FAA8A36CD7D}"/>
              </c:ext>
            </c:extLst>
          </c:dPt>
          <c:dPt>
            <c:idx val="12"/>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6-BB42-4AB5-9F35-7FAA8A36CD7D}"/>
              </c:ext>
            </c:extLst>
          </c:dPt>
          <c:cat>
            <c:strRef>
              <c:f>'ESPON Dashboard'!$C$73:$C$86</c:f>
              <c:strCache>
                <c:ptCount val="13"/>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opprotunities</c:v>
                </c:pt>
                <c:pt idx="9">
                  <c:v>Cultural assets </c:v>
                </c:pt>
                <c:pt idx="10">
                  <c:v>Ecological Enablers</c:v>
                </c:pt>
                <c:pt idx="11">
                  <c:v>Green infrastructure </c:v>
                </c:pt>
                <c:pt idx="12">
                  <c:v>Protected areas </c:v>
                </c:pt>
              </c:strCache>
            </c:strRef>
          </c:cat>
          <c:val>
            <c:numRef>
              <c:f>'ESPON Dashboard'!$F$73:$F$86</c:f>
              <c:numCache>
                <c:formatCode>General</c:formatCode>
                <c:ptCount val="13"/>
                <c:pt idx="0">
                  <c:v>0</c:v>
                </c:pt>
                <c:pt idx="1">
                  <c:v>0</c:v>
                </c:pt>
                <c:pt idx="2">
                  <c:v>0</c:v>
                </c:pt>
                <c:pt idx="3">
                  <c:v>0</c:v>
                </c:pt>
                <c:pt idx="4">
                  <c:v>25</c:v>
                </c:pt>
                <c:pt idx="5">
                  <c:v>0</c:v>
                </c:pt>
                <c:pt idx="6">
                  <c:v>25</c:v>
                </c:pt>
                <c:pt idx="7">
                  <c:v>0</c:v>
                </c:pt>
                <c:pt idx="8">
                  <c:v>25</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600447688"/>
        <c:axId val="600445336"/>
      </c:barChart>
      <c:catAx>
        <c:axId val="600447688"/>
        <c:scaling>
          <c:orientation val="maxMin"/>
        </c:scaling>
        <c:delete val="1"/>
        <c:axPos val="r"/>
        <c:numFmt formatCode="General" sourceLinked="1"/>
        <c:majorTickMark val="none"/>
        <c:minorTickMark val="none"/>
        <c:tickLblPos val="nextTo"/>
        <c:crossAx val="600445336"/>
        <c:crosses val="autoZero"/>
        <c:auto val="1"/>
        <c:lblAlgn val="ctr"/>
        <c:lblOffset val="100"/>
        <c:noMultiLvlLbl val="0"/>
      </c:catAx>
      <c:valAx>
        <c:axId val="600445336"/>
        <c:scaling>
          <c:orientation val="maxMin"/>
          <c:min val="0"/>
        </c:scaling>
        <c:delete val="1"/>
        <c:axPos val="t"/>
        <c:numFmt formatCode="General" sourceLinked="1"/>
        <c:majorTickMark val="out"/>
        <c:minorTickMark val="none"/>
        <c:tickLblPos val="nextTo"/>
        <c:crossAx val="60044768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Dashboard'!$C$72</c:f>
              <c:strCache>
                <c:ptCount val="1"/>
                <c:pt idx="0">
                  <c:v>Good Life Enablers</c:v>
                </c:pt>
              </c:strCache>
            </c:strRef>
          </c:cat>
          <c:val>
            <c:numRef>
              <c:f>'ESPON Dashboard'!$E$72</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cat>
            <c:strRef>
              <c:f>'ESPON Dashboard'!$C$72</c:f>
              <c:strCache>
                <c:ptCount val="1"/>
                <c:pt idx="0">
                  <c:v>Good Life Enablers</c:v>
                </c:pt>
              </c:strCache>
            </c:strRef>
          </c:cat>
          <c:val>
            <c:numRef>
              <c:f>'ESPON Dashboard'!$F$72</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608950640"/>
        <c:axId val="608950248"/>
      </c:barChart>
      <c:catAx>
        <c:axId val="608950640"/>
        <c:scaling>
          <c:orientation val="minMax"/>
        </c:scaling>
        <c:delete val="1"/>
        <c:axPos val="r"/>
        <c:numFmt formatCode="General" sourceLinked="1"/>
        <c:majorTickMark val="none"/>
        <c:minorTickMark val="none"/>
        <c:tickLblPos val="nextTo"/>
        <c:crossAx val="608950248"/>
        <c:crosses val="autoZero"/>
        <c:auto val="1"/>
        <c:lblAlgn val="ctr"/>
        <c:lblOffset val="100"/>
        <c:noMultiLvlLbl val="0"/>
      </c:catAx>
      <c:valAx>
        <c:axId val="608950248"/>
        <c:scaling>
          <c:orientation val="maxMin"/>
          <c:min val="0"/>
        </c:scaling>
        <c:delete val="1"/>
        <c:axPos val="b"/>
        <c:numFmt formatCode="General" sourceLinked="1"/>
        <c:majorTickMark val="out"/>
        <c:minorTickMark val="none"/>
        <c:tickLblPos val="nextTo"/>
        <c:crossAx val="6089506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9.4267216061453564E-4"/>
          <c:w val="0.96519160885365052"/>
          <c:h val="0.9990573278393855"/>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Dashboard'!$L$73:$L$86</c:f>
              <c:strCache>
                <c:ptCount val="13"/>
                <c:pt idx="0">
                  <c:v>-</c:v>
                </c:pt>
                <c:pt idx="1">
                  <c:v>-</c:v>
                </c:pt>
                <c:pt idx="2">
                  <c:v>-</c:v>
                </c:pt>
                <c:pt idx="4">
                  <c:v>10</c:v>
                </c:pt>
                <c:pt idx="5">
                  <c:v>12</c:v>
                </c:pt>
                <c:pt idx="6">
                  <c:v>8</c:v>
                </c:pt>
                <c:pt idx="10">
                  <c:v>-</c:v>
                </c:pt>
                <c:pt idx="11">
                  <c:v>-</c:v>
                </c:pt>
                <c:pt idx="12">
                  <c:v>-</c:v>
                </c:pt>
              </c:strCache>
            </c:strRef>
          </c:cat>
          <c:val>
            <c:numRef>
              <c:f>'ESPON Dashboard'!$L$73:$L$86</c:f>
              <c:numCache>
                <c:formatCode>General</c:formatCode>
                <c:ptCount val="13"/>
                <c:pt idx="0">
                  <c:v>0</c:v>
                </c:pt>
                <c:pt idx="1">
                  <c:v>0</c:v>
                </c:pt>
                <c:pt idx="2">
                  <c:v>0</c:v>
                </c:pt>
                <c:pt idx="4">
                  <c:v>10</c:v>
                </c:pt>
                <c:pt idx="5">
                  <c:v>12</c:v>
                </c:pt>
                <c:pt idx="6">
                  <c:v>8</c:v>
                </c:pt>
                <c:pt idx="10">
                  <c:v>0</c:v>
                </c:pt>
                <c:pt idx="11">
                  <c:v>0</c:v>
                </c:pt>
                <c:pt idx="12">
                  <c:v>0</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Dashboard'!$J$73:$J$86</c:f>
              <c:strCache>
                <c:ptCount val="14"/>
                <c:pt idx="0">
                  <c:v>Personal Health and Safety</c:v>
                </c:pt>
                <c:pt idx="1">
                  <c:v>Personal Health </c:v>
                </c:pt>
                <c:pt idx="2">
                  <c:v>Personal Safety </c:v>
                </c:pt>
                <c:pt idx="4">
                  <c:v>Economic and Societal Health</c:v>
                </c:pt>
                <c:pt idx="5">
                  <c:v>Inclusive Economy </c:v>
                </c:pt>
                <c:pt idx="6">
                  <c:v>Healthy Society </c:v>
                </c:pt>
                <c:pt idx="11">
                  <c:v>Ecological Health</c:v>
                </c:pt>
                <c:pt idx="12">
                  <c:v>Healthy Environment </c:v>
                </c:pt>
                <c:pt idx="13">
                  <c:v>Climate Change </c:v>
                </c:pt>
              </c:strCache>
            </c:strRef>
          </c:tx>
          <c:spPr>
            <a:solidFill>
              <a:schemeClr val="accent1"/>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4-BD97-41C1-8E2B-084A4FC468E7}"/>
              </c:ext>
            </c:extLst>
          </c:dPt>
          <c:dPt>
            <c:idx val="1"/>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6-BD97-41C1-8E2B-084A4FC468E7}"/>
              </c:ext>
            </c:extLst>
          </c:dPt>
          <c:dPt>
            <c:idx val="2"/>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8-BD97-41C1-8E2B-084A4FC468E7}"/>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BD97-41C1-8E2B-084A4FC468E7}"/>
              </c:ext>
            </c:extLst>
          </c:dPt>
          <c:dPt>
            <c:idx val="4"/>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C-BD97-41C1-8E2B-084A4FC468E7}"/>
              </c:ext>
            </c:extLst>
          </c:dPt>
          <c:dPt>
            <c:idx val="5"/>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E-BD97-41C1-8E2B-084A4FC468E7}"/>
              </c:ext>
            </c:extLst>
          </c:dPt>
          <c:dPt>
            <c:idx val="6"/>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0-BD97-41C1-8E2B-084A4FC468E7}"/>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BD97-41C1-8E2B-084A4FC468E7}"/>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BD97-41C1-8E2B-084A4FC468E7}"/>
              </c:ext>
            </c:extLst>
          </c:dPt>
          <c:dPt>
            <c:idx val="9"/>
            <c:invertIfNegative val="0"/>
            <c:bubble3D val="0"/>
            <c:spPr>
              <a:solidFill>
                <a:schemeClr val="accent6"/>
              </a:solidFill>
              <a:ln>
                <a:solidFill>
                  <a:sysClr val="windowText" lastClr="000000"/>
                </a:solidFill>
              </a:ln>
              <a:effectLst/>
            </c:spPr>
            <c:extLst xmlns:c16r2="http://schemas.microsoft.com/office/drawing/2015/06/chart">
              <c:ext xmlns:c16="http://schemas.microsoft.com/office/drawing/2014/chart" uri="{C3380CC4-5D6E-409C-BE32-E72D297353CC}">
                <c16:uniqueId val="{00000016-BD97-41C1-8E2B-084A4FC468E7}"/>
              </c:ext>
            </c:extLst>
          </c:dPt>
          <c:dPt>
            <c:idx val="1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18-BD97-41C1-8E2B-084A4FC468E7}"/>
              </c:ext>
            </c:extLst>
          </c:dPt>
          <c:dPt>
            <c:idx val="11"/>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A-BD97-41C1-8E2B-084A4FC468E7}"/>
              </c:ext>
            </c:extLst>
          </c:dPt>
          <c:dPt>
            <c:idx val="12"/>
            <c:invertIfNegative val="0"/>
            <c:bubble3D val="0"/>
            <c:spPr>
              <a:solidFill>
                <a:schemeClr val="accent4">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C-BD97-41C1-8E2B-084A4FC468E7}"/>
              </c:ext>
            </c:extLst>
          </c:dPt>
          <c:cat>
            <c:strRef>
              <c:f>'ESPON Dashboard'!$L$73:$L$86</c:f>
              <c:strCache>
                <c:ptCount val="13"/>
                <c:pt idx="0">
                  <c:v>-</c:v>
                </c:pt>
                <c:pt idx="1">
                  <c:v>-</c:v>
                </c:pt>
                <c:pt idx="2">
                  <c:v>-</c:v>
                </c:pt>
                <c:pt idx="4">
                  <c:v>10</c:v>
                </c:pt>
                <c:pt idx="5">
                  <c:v>12</c:v>
                </c:pt>
                <c:pt idx="6">
                  <c:v>8</c:v>
                </c:pt>
                <c:pt idx="10">
                  <c:v>-</c:v>
                </c:pt>
                <c:pt idx="11">
                  <c:v>-</c:v>
                </c:pt>
                <c:pt idx="12">
                  <c:v>-</c:v>
                </c:pt>
              </c:strCache>
            </c:strRef>
          </c:cat>
          <c:val>
            <c:numRef>
              <c:f>'ESPON Dashboard'!$M$73:$M$86</c:f>
              <c:numCache>
                <c:formatCode>General</c:formatCode>
                <c:ptCount val="13"/>
                <c:pt idx="0">
                  <c:v>0</c:v>
                </c:pt>
                <c:pt idx="1">
                  <c:v>0</c:v>
                </c:pt>
                <c:pt idx="2">
                  <c:v>0</c:v>
                </c:pt>
                <c:pt idx="4">
                  <c:v>16</c:v>
                </c:pt>
                <c:pt idx="5">
                  <c:v>14</c:v>
                </c:pt>
                <c:pt idx="6">
                  <c:v>18</c:v>
                </c:pt>
                <c:pt idx="10">
                  <c:v>0</c:v>
                </c:pt>
                <c:pt idx="11">
                  <c:v>0</c:v>
                </c:pt>
                <c:pt idx="12">
                  <c:v>0</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608951032"/>
        <c:axId val="608947896"/>
      </c:barChart>
      <c:catAx>
        <c:axId val="608951032"/>
        <c:scaling>
          <c:orientation val="maxMin"/>
        </c:scaling>
        <c:delete val="1"/>
        <c:axPos val="r"/>
        <c:numFmt formatCode="General" sourceLinked="1"/>
        <c:majorTickMark val="none"/>
        <c:minorTickMark val="none"/>
        <c:tickLblPos val="nextTo"/>
        <c:crossAx val="608947896"/>
        <c:crosses val="autoZero"/>
        <c:auto val="1"/>
        <c:lblAlgn val="ctr"/>
        <c:lblOffset val="100"/>
        <c:noMultiLvlLbl val="0"/>
      </c:catAx>
      <c:valAx>
        <c:axId val="608947896"/>
        <c:scaling>
          <c:orientation val="maxMin"/>
          <c:min val="0"/>
        </c:scaling>
        <c:delete val="1"/>
        <c:axPos val="t"/>
        <c:numFmt formatCode="General" sourceLinked="1"/>
        <c:majorTickMark val="out"/>
        <c:minorTickMark val="none"/>
        <c:tickLblPos val="nextTo"/>
        <c:crossAx val="60895103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Dashboard'!$J$72</c:f>
              <c:strCache>
                <c:ptCount val="1"/>
                <c:pt idx="0">
                  <c:v>Life Maintenance</c:v>
                </c:pt>
              </c:strCache>
            </c:strRef>
          </c:cat>
          <c:val>
            <c:numRef>
              <c:f>'ESPON Dashboard'!$L$72</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6"/>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1-77B1-48DB-B0A2-39CD8158579D}"/>
              </c:ext>
            </c:extLst>
          </c:dPt>
          <c:cat>
            <c:strRef>
              <c:f>'ESPON Dashboard'!$J$72</c:f>
              <c:strCache>
                <c:ptCount val="1"/>
                <c:pt idx="0">
                  <c:v>Life Maintenance</c:v>
                </c:pt>
              </c:strCache>
            </c:strRef>
          </c:cat>
          <c:val>
            <c:numRef>
              <c:f>'ESPON Dashboard'!$M$72</c:f>
              <c:numCache>
                <c:formatCode>General</c:formatCode>
                <c:ptCount val="1"/>
                <c:pt idx="0">
                  <c:v>16</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738808656"/>
        <c:axId val="738811400"/>
      </c:barChart>
      <c:catAx>
        <c:axId val="738808656"/>
        <c:scaling>
          <c:orientation val="minMax"/>
        </c:scaling>
        <c:delete val="1"/>
        <c:axPos val="r"/>
        <c:numFmt formatCode="General" sourceLinked="1"/>
        <c:majorTickMark val="none"/>
        <c:minorTickMark val="none"/>
        <c:tickLblPos val="nextTo"/>
        <c:crossAx val="738811400"/>
        <c:crosses val="autoZero"/>
        <c:auto val="1"/>
        <c:lblAlgn val="ctr"/>
        <c:lblOffset val="100"/>
        <c:noMultiLvlLbl val="0"/>
      </c:catAx>
      <c:valAx>
        <c:axId val="738811400"/>
        <c:scaling>
          <c:orientation val="maxMin"/>
          <c:min val="0"/>
        </c:scaling>
        <c:delete val="1"/>
        <c:axPos val="b"/>
        <c:numFmt formatCode="General" sourceLinked="1"/>
        <c:majorTickMark val="out"/>
        <c:minorTickMark val="none"/>
        <c:tickLblPos val="nextTo"/>
        <c:crossAx val="73880865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86878690944882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Dashboard'!$S$73:$S$86</c:f>
              <c:strCache>
                <c:ptCount val="12"/>
                <c:pt idx="0">
                  <c:v>-</c:v>
                </c:pt>
                <c:pt idx="1">
                  <c:v>-</c:v>
                </c:pt>
                <c:pt idx="2">
                  <c:v>-</c:v>
                </c:pt>
                <c:pt idx="4">
                  <c:v>-</c:v>
                </c:pt>
                <c:pt idx="5">
                  <c:v>-</c:v>
                </c:pt>
                <c:pt idx="6">
                  <c:v>-</c:v>
                </c:pt>
                <c:pt idx="10">
                  <c:v>5</c:v>
                </c:pt>
                <c:pt idx="11">
                  <c:v>5</c:v>
                </c:pt>
              </c:strCache>
            </c:strRef>
          </c:cat>
          <c:val>
            <c:numRef>
              <c:f>'ESPON Dashboard'!$S$73:$S$86</c:f>
              <c:numCache>
                <c:formatCode>General</c:formatCode>
                <c:ptCount val="13"/>
                <c:pt idx="0">
                  <c:v>0</c:v>
                </c:pt>
                <c:pt idx="1">
                  <c:v>0</c:v>
                </c:pt>
                <c:pt idx="2">
                  <c:v>0</c:v>
                </c:pt>
                <c:pt idx="4">
                  <c:v>0</c:v>
                </c:pt>
                <c:pt idx="5">
                  <c:v>0</c:v>
                </c:pt>
                <c:pt idx="6">
                  <c:v>0</c:v>
                </c:pt>
                <c:pt idx="10">
                  <c:v>5</c:v>
                </c:pt>
                <c:pt idx="11">
                  <c:v>5</c:v>
                </c:pt>
              </c:numCache>
            </c:numRef>
          </c:val>
          <c:extLst xmlns:c16r2="http://schemas.microsoft.com/office/drawing/2015/06/chart">
            <c:ext xmlns:c16="http://schemas.microsoft.com/office/drawing/2014/chart" uri="{C3380CC4-5D6E-409C-BE32-E72D297353CC}">
              <c16:uniqueId val="{00000000-FB0A-4524-880E-C1908B6E8847}"/>
            </c:ext>
          </c:extLst>
        </c:ser>
        <c:ser>
          <c:idx val="1"/>
          <c:order val="1"/>
          <c:tx>
            <c:strRef>
              <c:f>'ESPON Dashboard'!$Q$73:$Q$86</c:f>
              <c:strCache>
                <c:ptCount val="14"/>
                <c:pt idx="0">
                  <c:v>Personal Flourishing</c:v>
                </c:pt>
                <c:pt idx="1">
                  <c:v>Self-esteem</c:v>
                </c:pt>
                <c:pt idx="2">
                  <c:v>Self-actualization</c:v>
                </c:pt>
                <c:pt idx="4">
                  <c:v>Community Flourishing</c:v>
                </c:pt>
                <c:pt idx="5">
                  <c:v>Interpersonal Trust (societal belonging)</c:v>
                </c:pt>
                <c:pt idx="6">
                  <c:v>Institutional Trust (good governance)</c:v>
                </c:pt>
                <c:pt idx="11">
                  <c:v>Ecological Flourishing</c:v>
                </c:pt>
                <c:pt idx="12">
                  <c:v>Ecosystems services and Biodiversity wealth</c:v>
                </c:pt>
              </c:strCache>
            </c:strRef>
          </c:tx>
          <c:spPr>
            <a:solidFill>
              <a:schemeClr val="accent1"/>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4-89AD-4F71-8A4A-D6C0042C1DA5}"/>
              </c:ext>
            </c:extLst>
          </c:dPt>
          <c:dPt>
            <c:idx val="1"/>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6-89AD-4F71-8A4A-D6C0042C1DA5}"/>
              </c:ext>
            </c:extLst>
          </c:dPt>
          <c:dPt>
            <c:idx val="2"/>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8-89AD-4F71-8A4A-D6C0042C1DA5}"/>
              </c:ext>
            </c:extLst>
          </c:dPt>
          <c:dPt>
            <c:idx val="3"/>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0A-89AD-4F71-8A4A-D6C0042C1DA5}"/>
              </c:ext>
            </c:extLst>
          </c:dPt>
          <c:dPt>
            <c:idx val="4"/>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C-89AD-4F71-8A4A-D6C0042C1DA5}"/>
              </c:ext>
            </c:extLst>
          </c:dPt>
          <c:dPt>
            <c:idx val="5"/>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0E-89AD-4F71-8A4A-D6C0042C1DA5}"/>
              </c:ext>
            </c:extLst>
          </c:dPt>
          <c:dPt>
            <c:idx val="6"/>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10-89AD-4F71-8A4A-D6C0042C1DA5}"/>
              </c:ext>
            </c:extLst>
          </c:dPt>
          <c:dPt>
            <c:idx val="7"/>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2-89AD-4F71-8A4A-D6C0042C1DA5}"/>
              </c:ext>
            </c:extLst>
          </c:dPt>
          <c:dPt>
            <c:idx val="8"/>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4-89AD-4F71-8A4A-D6C0042C1DA5}"/>
              </c:ext>
            </c:extLst>
          </c:dPt>
          <c:dPt>
            <c:idx val="9"/>
            <c:invertIfNegative val="0"/>
            <c:bubble3D val="0"/>
            <c:spPr>
              <a:solidFill>
                <a:schemeClr val="accent1">
                  <a:lumMod val="40000"/>
                  <a:lumOff val="6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6-89AD-4F71-8A4A-D6C0042C1DA5}"/>
              </c:ext>
            </c:extLst>
          </c:dPt>
          <c:dPt>
            <c:idx val="1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18-89AD-4F71-8A4A-D6C0042C1DA5}"/>
              </c:ext>
            </c:extLst>
          </c:dPt>
          <c:dPt>
            <c:idx val="11"/>
            <c:invertIfNegative val="0"/>
            <c:bubble3D val="0"/>
            <c:spPr>
              <a:solidFill>
                <a:srgbClr val="92D050"/>
              </a:solidFill>
              <a:ln>
                <a:solidFill>
                  <a:sysClr val="windowText" lastClr="000000"/>
                </a:solidFill>
              </a:ln>
              <a:effectLst/>
            </c:spPr>
            <c:extLst xmlns:c16r2="http://schemas.microsoft.com/office/drawing/2015/06/chart">
              <c:ext xmlns:c16="http://schemas.microsoft.com/office/drawing/2014/chart" uri="{C3380CC4-5D6E-409C-BE32-E72D297353CC}">
                <c16:uniqueId val="{0000001A-89AD-4F71-8A4A-D6C0042C1DA5}"/>
              </c:ext>
            </c:extLst>
          </c:dPt>
          <c:dPt>
            <c:idx val="12"/>
            <c:invertIfNegative val="0"/>
            <c:bubble3D val="0"/>
            <c:spPr>
              <a:solidFill>
                <a:schemeClr val="accent3">
                  <a:lumMod val="20000"/>
                  <a:lumOff val="80000"/>
                </a:schemeClr>
              </a:solidFill>
              <a:ln>
                <a:solidFill>
                  <a:sysClr val="windowText" lastClr="000000"/>
                </a:solidFill>
              </a:ln>
              <a:effectLst/>
            </c:spPr>
            <c:extLst xmlns:c16r2="http://schemas.microsoft.com/office/drawing/2015/06/chart">
              <c:ext xmlns:c16="http://schemas.microsoft.com/office/drawing/2014/chart" uri="{C3380CC4-5D6E-409C-BE32-E72D297353CC}">
                <c16:uniqueId val="{0000001C-89AD-4F71-8A4A-D6C0042C1DA5}"/>
              </c:ext>
            </c:extLst>
          </c:dPt>
          <c:cat>
            <c:strRef>
              <c:f>'ESPON Dashboard'!$S$73:$S$86</c:f>
              <c:strCache>
                <c:ptCount val="12"/>
                <c:pt idx="0">
                  <c:v>-</c:v>
                </c:pt>
                <c:pt idx="1">
                  <c:v>-</c:v>
                </c:pt>
                <c:pt idx="2">
                  <c:v>-</c:v>
                </c:pt>
                <c:pt idx="4">
                  <c:v>-</c:v>
                </c:pt>
                <c:pt idx="5">
                  <c:v>-</c:v>
                </c:pt>
                <c:pt idx="6">
                  <c:v>-</c:v>
                </c:pt>
                <c:pt idx="10">
                  <c:v>5</c:v>
                </c:pt>
                <c:pt idx="11">
                  <c:v>5</c:v>
                </c:pt>
              </c:strCache>
            </c:strRef>
          </c:cat>
          <c:val>
            <c:numRef>
              <c:f>'ESPON Dashboard'!$T$73:$T$86</c:f>
              <c:numCache>
                <c:formatCode>General</c:formatCode>
                <c:ptCount val="13"/>
                <c:pt idx="0">
                  <c:v>0</c:v>
                </c:pt>
                <c:pt idx="1">
                  <c:v>0</c:v>
                </c:pt>
                <c:pt idx="2">
                  <c:v>0</c:v>
                </c:pt>
                <c:pt idx="4">
                  <c:v>0</c:v>
                </c:pt>
                <c:pt idx="5">
                  <c:v>0</c:v>
                </c:pt>
                <c:pt idx="6">
                  <c:v>0</c:v>
                </c:pt>
                <c:pt idx="10">
                  <c:v>21</c:v>
                </c:pt>
                <c:pt idx="11">
                  <c:v>21</c:v>
                </c:pt>
              </c:numCache>
            </c:numRef>
          </c:val>
          <c:extLst xmlns:c16r2="http://schemas.microsoft.com/office/drawing/2015/06/char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738808264"/>
        <c:axId val="738807872"/>
      </c:barChart>
      <c:catAx>
        <c:axId val="738808264"/>
        <c:scaling>
          <c:orientation val="maxMin"/>
        </c:scaling>
        <c:delete val="1"/>
        <c:axPos val="r"/>
        <c:numFmt formatCode="General" sourceLinked="1"/>
        <c:majorTickMark val="none"/>
        <c:minorTickMark val="none"/>
        <c:tickLblPos val="nextTo"/>
        <c:crossAx val="738807872"/>
        <c:crosses val="autoZero"/>
        <c:auto val="1"/>
        <c:lblAlgn val="ctr"/>
        <c:lblOffset val="100"/>
        <c:noMultiLvlLbl val="0"/>
      </c:catAx>
      <c:valAx>
        <c:axId val="738807872"/>
        <c:scaling>
          <c:orientation val="maxMin"/>
          <c:min val="0"/>
        </c:scaling>
        <c:delete val="1"/>
        <c:axPos val="t"/>
        <c:numFmt formatCode="General" sourceLinked="1"/>
        <c:majorTickMark val="out"/>
        <c:minorTickMark val="none"/>
        <c:tickLblPos val="nextTo"/>
        <c:crossAx val="7388082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Dashboard'!$Q$72</c:f>
              <c:strCache>
                <c:ptCount val="1"/>
                <c:pt idx="0">
                  <c:v>Life Flourishing</c:v>
                </c:pt>
              </c:strCache>
            </c:strRef>
          </c:cat>
          <c:val>
            <c:numRef>
              <c:f>'ESPON Dashboard'!$S$72</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3"/>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0-3C8F-47E8-BC10-822E2637F1A6}"/>
              </c:ext>
            </c:extLst>
          </c:dPt>
          <c:cat>
            <c:strRef>
              <c:f>'ESPON Dashboard'!$Q$72</c:f>
              <c:strCache>
                <c:ptCount val="1"/>
                <c:pt idx="0">
                  <c:v>Life Flourishing</c:v>
                </c:pt>
              </c:strCache>
            </c:strRef>
          </c:cat>
          <c:val>
            <c:numRef>
              <c:f>'ESPON Dashboard'!$T$72</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738809048"/>
        <c:axId val="738810224"/>
      </c:barChart>
      <c:catAx>
        <c:axId val="738809048"/>
        <c:scaling>
          <c:orientation val="minMax"/>
        </c:scaling>
        <c:delete val="1"/>
        <c:axPos val="r"/>
        <c:numFmt formatCode="General" sourceLinked="1"/>
        <c:majorTickMark val="none"/>
        <c:minorTickMark val="none"/>
        <c:tickLblPos val="nextTo"/>
        <c:crossAx val="738810224"/>
        <c:crosses val="autoZero"/>
        <c:auto val="1"/>
        <c:lblAlgn val="ctr"/>
        <c:lblOffset val="100"/>
        <c:noMultiLvlLbl val="0"/>
      </c:catAx>
      <c:valAx>
        <c:axId val="738810224"/>
        <c:scaling>
          <c:orientation val="maxMin"/>
          <c:min val="0"/>
        </c:scaling>
        <c:delete val="1"/>
        <c:axPos val="b"/>
        <c:numFmt formatCode="General" sourceLinked="1"/>
        <c:majorTickMark val="out"/>
        <c:minorTickMark val="none"/>
        <c:tickLblPos val="nextTo"/>
        <c:crossAx val="73880904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5839497376326677"/>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'ESPON Dashboard'!$C$70</c:f>
              <c:strCache>
                <c:ptCount val="1"/>
                <c:pt idx="0">
                  <c:v>Territorial Quality of Life</c:v>
                </c:pt>
              </c:strCache>
            </c:strRef>
          </c:cat>
          <c:val>
            <c:numRef>
              <c:f>'ESPON Dashboard'!$E$70</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dPt>
            <c:idx val="0"/>
            <c:invertIfNegative val="0"/>
            <c:bubble3D val="0"/>
            <c:spPr>
              <a:solidFill>
                <a:srgbClr val="FF0000"/>
              </a:solidFill>
              <a:ln>
                <a:solidFill>
                  <a:sysClr val="windowText" lastClr="000000"/>
                </a:solidFill>
              </a:ln>
              <a:effectLst/>
            </c:spPr>
            <c:extLst xmlns:c16r2="http://schemas.microsoft.com/office/drawing/2015/06/chart">
              <c:ext xmlns:c16="http://schemas.microsoft.com/office/drawing/2014/chart" uri="{C3380CC4-5D6E-409C-BE32-E72D297353CC}">
                <c16:uniqueId val="{00000001-EC12-4DE9-8DB7-AA4C964A2D2D}"/>
              </c:ext>
            </c:extLst>
          </c:dPt>
          <c:cat>
            <c:strRef>
              <c:f>'ESPON Dashboard'!$C$70</c:f>
              <c:strCache>
                <c:ptCount val="1"/>
                <c:pt idx="0">
                  <c:v>Territorial Quality of Life</c:v>
                </c:pt>
              </c:strCache>
            </c:strRef>
          </c:cat>
          <c:val>
            <c:numRef>
              <c:f>'ESPON Dashboard'!$F$70</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738809440"/>
        <c:axId val="608948680"/>
      </c:barChart>
      <c:catAx>
        <c:axId val="738809440"/>
        <c:scaling>
          <c:orientation val="minMax"/>
        </c:scaling>
        <c:delete val="1"/>
        <c:axPos val="r"/>
        <c:numFmt formatCode="General" sourceLinked="1"/>
        <c:majorTickMark val="none"/>
        <c:minorTickMark val="none"/>
        <c:tickLblPos val="nextTo"/>
        <c:crossAx val="608948680"/>
        <c:crosses val="autoZero"/>
        <c:auto val="1"/>
        <c:lblAlgn val="ctr"/>
        <c:lblOffset val="100"/>
        <c:noMultiLvlLbl val="0"/>
      </c:catAx>
      <c:valAx>
        <c:axId val="608948680"/>
        <c:scaling>
          <c:orientation val="maxMin"/>
          <c:min val="0"/>
        </c:scaling>
        <c:delete val="1"/>
        <c:axPos val="b"/>
        <c:numFmt formatCode="General" sourceLinked="1"/>
        <c:majorTickMark val="out"/>
        <c:minorTickMark val="none"/>
        <c:tickLblPos val="nextTo"/>
        <c:crossAx val="7388094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6" fmlaLink="'ESPON Dashboard'!$C$68" fmlaRange="TQoL_Indexes!A$9:A$58" noThreeD="1" sel="4" val="0"/>
</file>

<file path=xl/ctrlProps/ctrlProp10.xml><?xml version="1.0" encoding="utf-8"?>
<formControlPr xmlns="http://schemas.microsoft.com/office/spreadsheetml/2009/9/main" objectType="Drop" dropLines="20" dropStyle="combo" dx="26" fmlaLink="TQoL_Indexes!$AV$4" fmlaRange="'ESPON Dashboard'!$V$43:$V$51" noThreeD="1" sel="5" val="0"/>
</file>

<file path=xl/ctrlProps/ctrlProp11.xml><?xml version="1.0" encoding="utf-8"?>
<formControlPr xmlns="http://schemas.microsoft.com/office/spreadsheetml/2009/9/main" objectType="Drop" dropLines="20" dropStyle="combo" dx="26" fmlaLink="TQoL_Indexes!$AX$4" fmlaRange="'ESPON Dashboard'!$V$43:$V$51" noThreeD="1" sel="5" val="0"/>
</file>

<file path=xl/ctrlProps/ctrlProp12.xml><?xml version="1.0" encoding="utf-8"?>
<formControlPr xmlns="http://schemas.microsoft.com/office/spreadsheetml/2009/9/main" objectType="Drop" dropLines="20" dropStyle="combo" dx="26" fmlaLink="TQoL_Indexes!$AW$4" fmlaRange="'ESPON Dashboard'!$V$43:$V$51" noThreeD="1" sel="5" val="0"/>
</file>

<file path=xl/ctrlProps/ctrlProp13.xml><?xml version="1.0" encoding="utf-8"?>
<formControlPr xmlns="http://schemas.microsoft.com/office/spreadsheetml/2009/9/main" objectType="Drop" dropLines="20" dropStyle="combo" dx="26" fmlaLink="TQoL_Indexes!$AY$4" fmlaRange="'ESPON Dashboard'!$V$43:$V$51" noThreeD="1" sel="5" val="0"/>
</file>

<file path=xl/ctrlProps/ctrlProp2.xml><?xml version="1.0" encoding="utf-8"?>
<formControlPr xmlns="http://schemas.microsoft.com/office/spreadsheetml/2009/9/main" objectType="Drop" dropLines="20" dropStyle="combo" dx="26" fmlaLink="TQoL_Indexes!$AO$4" fmlaRange="'ESPON Dashboard'!$V$43:$V$51" noThreeD="1" sel="5" val="0"/>
</file>

<file path=xl/ctrlProps/ctrlProp3.xml><?xml version="1.0" encoding="utf-8"?>
<formControlPr xmlns="http://schemas.microsoft.com/office/spreadsheetml/2009/9/main" objectType="Drop" dropLines="20" dropStyle="combo" dx="26" fmlaLink="TQoL_Indexes!$AN$4" fmlaRange="'ESPON Dashboard'!$V$43:$V$51" noThreeD="1" sel="5" val="0"/>
</file>

<file path=xl/ctrlProps/ctrlProp4.xml><?xml version="1.0" encoding="utf-8"?>
<formControlPr xmlns="http://schemas.microsoft.com/office/spreadsheetml/2009/9/main" objectType="Drop" dropLines="20" dropStyle="combo" dx="26" fmlaLink="TQoL_Indexes!$AP$4" fmlaRange="'ESPON Dashboard'!$V$43:$V$51" noThreeD="1" sel="5" val="0"/>
</file>

<file path=xl/ctrlProps/ctrlProp5.xml><?xml version="1.0" encoding="utf-8"?>
<formControlPr xmlns="http://schemas.microsoft.com/office/spreadsheetml/2009/9/main" objectType="Drop" dropLines="20" dropStyle="combo" dx="26" fmlaLink="TQoL_Indexes!$AR$4" fmlaRange="'ESPON Dashboard'!$V$43:$V$51" noThreeD="1" sel="5" val="0"/>
</file>

<file path=xl/ctrlProps/ctrlProp6.xml><?xml version="1.0" encoding="utf-8"?>
<formControlPr xmlns="http://schemas.microsoft.com/office/spreadsheetml/2009/9/main" objectType="Drop" dropLines="20" dropStyle="combo" dx="26" fmlaLink="TQoL_Indexes!$AQ$4" fmlaRange="'ESPON Dashboard'!$V$43:$V$51" noThreeD="1" sel="5" val="0"/>
</file>

<file path=xl/ctrlProps/ctrlProp7.xml><?xml version="1.0" encoding="utf-8"?>
<formControlPr xmlns="http://schemas.microsoft.com/office/spreadsheetml/2009/9/main" objectType="Drop" dropLines="20" dropStyle="combo" dx="26" fmlaLink="TQoL_Indexes!$AS$4" fmlaRange="'ESPON Dashboard'!$V$43:$V$51" noThreeD="1" sel="5" val="0"/>
</file>

<file path=xl/ctrlProps/ctrlProp8.xml><?xml version="1.0" encoding="utf-8"?>
<formControlPr xmlns="http://schemas.microsoft.com/office/spreadsheetml/2009/9/main" objectType="Drop" dropLines="20" dropStyle="combo" dx="26" fmlaLink="TQoL_Indexes!$AU$4" fmlaRange="'ESPON Dashboard'!$V$43:$V$51" noThreeD="1" sel="5" val="0"/>
</file>

<file path=xl/ctrlProps/ctrlProp9.xml><?xml version="1.0" encoding="utf-8"?>
<formControlPr xmlns="http://schemas.microsoft.com/office/spreadsheetml/2009/9/main" objectType="Drop" dropLines="20" dropStyle="combo" dx="26" fmlaLink="TQoL_Indexes!$AT$4" fmlaRange="'ESPON Dashboard'!$V$43:$V$51" noThreeD="1" sel="5" val="0"/>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image" Target="../media/image6.pn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image" Target="../media/image4.png"/><Relationship Id="rId5" Type="http://schemas.openxmlformats.org/officeDocument/2006/relationships/chart" Target="../charts/chart4.xml"/><Relationship Id="rId10" Type="http://schemas.openxmlformats.org/officeDocument/2006/relationships/image" Target="../media/image3.wmf"/><Relationship Id="rId4" Type="http://schemas.openxmlformats.org/officeDocument/2006/relationships/chart" Target="../charts/chart3.xml"/><Relationship Id="rId9"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18</xdr:col>
      <xdr:colOff>342900</xdr:colOff>
      <xdr:row>1</xdr:row>
      <xdr:rowOff>190500</xdr:rowOff>
    </xdr:from>
    <xdr:to>
      <xdr:col>19</xdr:col>
      <xdr:colOff>750861</xdr:colOff>
      <xdr:row>1</xdr:row>
      <xdr:rowOff>543696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1"/>
        <a:stretch>
          <a:fillRect/>
        </a:stretch>
      </xdr:blipFill>
      <xdr:spPr>
        <a:xfrm>
          <a:off x="12944475" y="219075"/>
          <a:ext cx="1169961" cy="353196"/>
        </a:xfrm>
        <a:prstGeom prst="rect">
          <a:avLst/>
        </a:prstGeom>
      </xdr:spPr>
    </xdr:pic>
    <xdr:clientData/>
  </xdr:twoCellAnchor>
  <xdr:twoCellAnchor>
    <xdr:from>
      <xdr:col>5</xdr:col>
      <xdr:colOff>0</xdr:colOff>
      <xdr:row>13</xdr:row>
      <xdr:rowOff>0</xdr:rowOff>
    </xdr:from>
    <xdr:to>
      <xdr:col>8</xdr:col>
      <xdr:colOff>0</xdr:colOff>
      <xdr:row>27</xdr:row>
      <xdr:rowOff>0</xdr:rowOff>
    </xdr:to>
    <xdr:graphicFrame macro="">
      <xdr:nvGraphicFramePr>
        <xdr:cNvPr id="7" name="Gràfic 6">
          <a:extLst>
            <a:ext uri="{FF2B5EF4-FFF2-40B4-BE49-F238E27FC236}">
              <a16:creationId xmlns:a16="http://schemas.microsoft.com/office/drawing/2014/main" xmlns=""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11</xdr:row>
      <xdr:rowOff>0</xdr:rowOff>
    </xdr:from>
    <xdr:to>
      <xdr:col>8</xdr:col>
      <xdr:colOff>0</xdr:colOff>
      <xdr:row>12</xdr:row>
      <xdr:rowOff>0</xdr:rowOff>
    </xdr:to>
    <xdr:graphicFrame macro="">
      <xdr:nvGraphicFramePr>
        <xdr:cNvPr id="9" name="Gràfic 8">
          <a:extLst>
            <a:ext uri="{FF2B5EF4-FFF2-40B4-BE49-F238E27FC236}">
              <a16:creationId xmlns:a16="http://schemas.microsoft.com/office/drawing/2014/main" xmlns=""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13</xdr:row>
      <xdr:rowOff>19049</xdr:rowOff>
    </xdr:from>
    <xdr:to>
      <xdr:col>15</xdr:col>
      <xdr:colOff>0</xdr:colOff>
      <xdr:row>27</xdr:row>
      <xdr:rowOff>0</xdr:rowOff>
    </xdr:to>
    <xdr:graphicFrame macro="">
      <xdr:nvGraphicFramePr>
        <xdr:cNvPr id="5" name="Gràfic 6">
          <a:extLst>
            <a:ext uri="{FF2B5EF4-FFF2-40B4-BE49-F238E27FC236}">
              <a16:creationId xmlns:a16="http://schemas.microsoft.com/office/drawing/2014/main" xmlns=""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11</xdr:row>
      <xdr:rowOff>0</xdr:rowOff>
    </xdr:from>
    <xdr:to>
      <xdr:col>15</xdr:col>
      <xdr:colOff>0</xdr:colOff>
      <xdr:row>12</xdr:row>
      <xdr:rowOff>0</xdr:rowOff>
    </xdr:to>
    <xdr:graphicFrame macro="">
      <xdr:nvGraphicFramePr>
        <xdr:cNvPr id="6" name="Gràfic 8">
          <a:extLst>
            <a:ext uri="{FF2B5EF4-FFF2-40B4-BE49-F238E27FC236}">
              <a16:creationId xmlns:a16="http://schemas.microsoft.com/office/drawing/2014/main" xmlns=""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12</xdr:row>
      <xdr:rowOff>190499</xdr:rowOff>
    </xdr:from>
    <xdr:to>
      <xdr:col>22</xdr:col>
      <xdr:colOff>0</xdr:colOff>
      <xdr:row>26</xdr:row>
      <xdr:rowOff>257174</xdr:rowOff>
    </xdr:to>
    <xdr:graphicFrame macro="">
      <xdr:nvGraphicFramePr>
        <xdr:cNvPr id="8" name="Gràfic 6">
          <a:extLst>
            <a:ext uri="{FF2B5EF4-FFF2-40B4-BE49-F238E27FC236}">
              <a16:creationId xmlns:a16="http://schemas.microsoft.com/office/drawing/2014/main" xmlns=""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761999</xdr:colOff>
      <xdr:row>11</xdr:row>
      <xdr:rowOff>0</xdr:rowOff>
    </xdr:from>
    <xdr:to>
      <xdr:col>22</xdr:col>
      <xdr:colOff>0</xdr:colOff>
      <xdr:row>12</xdr:row>
      <xdr:rowOff>0</xdr:rowOff>
    </xdr:to>
    <xdr:graphicFrame macro="">
      <xdr:nvGraphicFramePr>
        <xdr:cNvPr id="10" name="Gràfic 8">
          <a:extLst>
            <a:ext uri="{FF2B5EF4-FFF2-40B4-BE49-F238E27FC236}">
              <a16:creationId xmlns:a16="http://schemas.microsoft.com/office/drawing/2014/main" xmlns=""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0</xdr:colOff>
      <xdr:row>9</xdr:row>
      <xdr:rowOff>19050</xdr:rowOff>
    </xdr:from>
    <xdr:to>
      <xdr:col>22</xdr:col>
      <xdr:colOff>0</xdr:colOff>
      <xdr:row>10</xdr:row>
      <xdr:rowOff>0</xdr:rowOff>
    </xdr:to>
    <xdr:graphicFrame macro="">
      <xdr:nvGraphicFramePr>
        <xdr:cNvPr id="21" name="Gràfic 8">
          <a:extLst>
            <a:ext uri="{FF2B5EF4-FFF2-40B4-BE49-F238E27FC236}">
              <a16:creationId xmlns:a16="http://schemas.microsoft.com/office/drawing/2014/main" xmlns=""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7</xdr:col>
          <xdr:colOff>0</xdr:colOff>
          <xdr:row>8</xdr:row>
          <xdr:rowOff>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64994</xdr:colOff>
      <xdr:row>1</xdr:row>
      <xdr:rowOff>318288</xdr:rowOff>
    </xdr:from>
    <xdr:to>
      <xdr:col>3</xdr:col>
      <xdr:colOff>545444</xdr:colOff>
      <xdr:row>2</xdr:row>
      <xdr:rowOff>405653</xdr:rowOff>
    </xdr:to>
    <xdr:pic>
      <xdr:nvPicPr>
        <xdr:cNvPr id="30" name="Imagen 29" descr="ESPON 2020 Cooperation Programme • Interreg.eu">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6919" y="346863"/>
          <a:ext cx="1490100" cy="658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20</xdr:col>
      <xdr:colOff>403879</xdr:colOff>
      <xdr:row>2</xdr:row>
      <xdr:rowOff>9480</xdr:rowOff>
    </xdr:from>
    <xdr:ext cx="1029971" cy="433742"/>
    <xdr:pic>
      <xdr:nvPicPr>
        <xdr:cNvPr id="31" name="Imagen 30" descr="metis_neu.wmf">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529454" y="609555"/>
          <a:ext cx="1029971" cy="433742"/>
        </a:xfrm>
        <a:prstGeom prst="rect">
          <a:avLst/>
        </a:prstGeom>
        <a:noFill/>
        <a:ln>
          <a:noFill/>
        </a:ln>
      </xdr:spPr>
    </xdr:pic>
    <xdr:clientData/>
  </xdr:oneCellAnchor>
  <xdr:oneCellAnchor>
    <xdr:from>
      <xdr:col>19</xdr:col>
      <xdr:colOff>396700</xdr:colOff>
      <xdr:row>2</xdr:row>
      <xdr:rowOff>12633</xdr:rowOff>
    </xdr:from>
    <xdr:ext cx="741535" cy="465604"/>
    <xdr:pic>
      <xdr:nvPicPr>
        <xdr:cNvPr id="32" name="Imagen 31">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11">
          <a:clrChange>
            <a:clrFrom>
              <a:srgbClr val="FDFDFD">
                <a:alpha val="99608"/>
              </a:srgbClr>
            </a:clrFrom>
            <a:clrTo>
              <a:srgbClr val="FDFDFD">
                <a:alpha val="0"/>
              </a:srgbClr>
            </a:clrTo>
          </a:clrChange>
        </a:blip>
        <a:stretch>
          <a:fillRect/>
        </a:stretch>
      </xdr:blipFill>
      <xdr:spPr>
        <a:xfrm>
          <a:off x="13760275" y="612708"/>
          <a:ext cx="741535" cy="465604"/>
        </a:xfrm>
        <a:prstGeom prst="rect">
          <a:avLst/>
        </a:prstGeom>
      </xdr:spPr>
    </xdr:pic>
    <xdr:clientData/>
  </xdr:oneCellAnchor>
  <xdr:oneCellAnchor>
    <xdr:from>
      <xdr:col>18</xdr:col>
      <xdr:colOff>293619</xdr:colOff>
      <xdr:row>1</xdr:row>
      <xdr:rowOff>564779</xdr:rowOff>
    </xdr:from>
    <xdr:ext cx="926129" cy="455332"/>
    <xdr:pic>
      <xdr:nvPicPr>
        <xdr:cNvPr id="33" name="Picture 1" descr="Afbeeldingsresultaat voor tu delft logo">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895194" y="593354"/>
          <a:ext cx="926129" cy="455332"/>
        </a:xfrm>
        <a:prstGeom prst="rect">
          <a:avLst/>
        </a:prstGeom>
        <a:noFill/>
        <a:ln>
          <a:noFill/>
        </a:ln>
      </xdr:spPr>
    </xdr:pic>
    <xdr:clientData/>
  </xdr:oneCellAnchor>
  <xdr:oneCellAnchor>
    <xdr:from>
      <xdr:col>20</xdr:col>
      <xdr:colOff>261176</xdr:colOff>
      <xdr:row>1</xdr:row>
      <xdr:rowOff>224845</xdr:rowOff>
    </xdr:from>
    <xdr:ext cx="1084192" cy="278166"/>
    <xdr:pic>
      <xdr:nvPicPr>
        <xdr:cNvPr id="35" name="Imagen 34" descr="Resultado de imagen de ISINNOVA LOGO">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386751" y="253420"/>
          <a:ext cx="1084192" cy="278166"/>
        </a:xfrm>
        <a:prstGeom prst="rect">
          <a:avLst/>
        </a:prstGeom>
        <a:noFill/>
        <a:ln>
          <a:noFill/>
        </a:ln>
      </xdr:spPr>
    </xdr:pic>
    <xdr:clientData/>
  </xdr:oneCellAnchor>
  <xdr:twoCellAnchor>
    <xdr:from>
      <xdr:col>1</xdr:col>
      <xdr:colOff>95250</xdr:colOff>
      <xdr:row>34</xdr:row>
      <xdr:rowOff>71718</xdr:rowOff>
    </xdr:from>
    <xdr:to>
      <xdr:col>16</xdr:col>
      <xdr:colOff>152401</xdr:colOff>
      <xdr:row>52</xdr:row>
      <xdr:rowOff>161364</xdr:rowOff>
    </xdr:to>
    <xdr:sp macro="" textlink="">
      <xdr:nvSpPr>
        <xdr:cNvPr id="45" name="Rectangle 9">
          <a:extLst>
            <a:ext uri="{FF2B5EF4-FFF2-40B4-BE49-F238E27FC236}">
              <a16:creationId xmlns:a16="http://schemas.microsoft.com/office/drawing/2014/main" xmlns="" id="{00000000-0008-0000-0000-00002D000000}"/>
            </a:ext>
          </a:extLst>
        </xdr:cNvPr>
        <xdr:cNvSpPr/>
      </xdr:nvSpPr>
      <xdr:spPr>
        <a:xfrm>
          <a:off x="258536" y="8426504"/>
          <a:ext cx="10970079" cy="321928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a-ES" sz="1100"/>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43</xdr:row>
          <xdr:rowOff>0</xdr:rowOff>
        </xdr:from>
        <xdr:to>
          <xdr:col>22</xdr:col>
          <xdr:colOff>0</xdr:colOff>
          <xdr:row>44</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42</xdr:row>
          <xdr:rowOff>0</xdr:rowOff>
        </xdr:from>
        <xdr:to>
          <xdr:col>22</xdr:col>
          <xdr:colOff>0</xdr:colOff>
          <xdr:row>43</xdr:row>
          <xdr:rowOff>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0</xdr:rowOff>
        </xdr:from>
        <xdr:to>
          <xdr:col>22</xdr:col>
          <xdr:colOff>0</xdr:colOff>
          <xdr:row>45</xdr:row>
          <xdr:rowOff>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46</xdr:row>
          <xdr:rowOff>0</xdr:rowOff>
        </xdr:from>
        <xdr:to>
          <xdr:col>22</xdr:col>
          <xdr:colOff>0</xdr:colOff>
          <xdr:row>47</xdr:row>
          <xdr:rowOff>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44</xdr:row>
          <xdr:rowOff>190500</xdr:rowOff>
        </xdr:from>
        <xdr:to>
          <xdr:col>22</xdr:col>
          <xdr:colOff>0</xdr:colOff>
          <xdr:row>46</xdr:row>
          <xdr:rowOff>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47</xdr:row>
          <xdr:rowOff>0</xdr:rowOff>
        </xdr:from>
        <xdr:to>
          <xdr:col>22</xdr:col>
          <xdr:colOff>0</xdr:colOff>
          <xdr:row>48</xdr:row>
          <xdr:rowOff>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49</xdr:row>
          <xdr:rowOff>0</xdr:rowOff>
        </xdr:from>
        <xdr:to>
          <xdr:col>22</xdr:col>
          <xdr:colOff>0</xdr:colOff>
          <xdr:row>50</xdr:row>
          <xdr:rowOff>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48</xdr:row>
          <xdr:rowOff>0</xdr:rowOff>
        </xdr:from>
        <xdr:to>
          <xdr:col>22</xdr:col>
          <xdr:colOff>0</xdr:colOff>
          <xdr:row>49</xdr:row>
          <xdr:rowOff>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50</xdr:row>
          <xdr:rowOff>0</xdr:rowOff>
        </xdr:from>
        <xdr:to>
          <xdr:col>22</xdr:col>
          <xdr:colOff>0</xdr:colOff>
          <xdr:row>51</xdr:row>
          <xdr:rowOff>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37</xdr:row>
          <xdr:rowOff>0</xdr:rowOff>
        </xdr:from>
        <xdr:to>
          <xdr:col>22</xdr:col>
          <xdr:colOff>0</xdr:colOff>
          <xdr:row>38</xdr:row>
          <xdr:rowOff>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36</xdr:row>
          <xdr:rowOff>0</xdr:rowOff>
        </xdr:from>
        <xdr:to>
          <xdr:col>22</xdr:col>
          <xdr:colOff>0</xdr:colOff>
          <xdr:row>37</xdr:row>
          <xdr:rowOff>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38</xdr:row>
          <xdr:rowOff>0</xdr:rowOff>
        </xdr:from>
        <xdr:to>
          <xdr:col>22</xdr:col>
          <xdr:colOff>0</xdr:colOff>
          <xdr:row>39</xdr:row>
          <xdr:rowOff>0</xdr:rowOff>
        </xdr:to>
        <xdr:sp macro="" textlink="">
          <xdr:nvSpPr>
            <xdr:cNvPr id="2072" name="Drop Down 24" hidden="1">
              <a:extLst>
                <a:ext uri="{63B3BB69-23CF-44E3-9099-C40C66FF867C}">
                  <a14:compatExt spid="_x0000_s2072"/>
                </a:ext>
                <a:ext uri="{FF2B5EF4-FFF2-40B4-BE49-F238E27FC236}">
                  <a16:creationId xmlns:a16="http://schemas.microsoft.com/office/drawing/2014/main" xmlns=""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38</xdr:col>
      <xdr:colOff>0</xdr:colOff>
      <xdr:row>39</xdr:row>
      <xdr:rowOff>0</xdr:rowOff>
    </xdr:from>
    <xdr:ext cx="304800" cy="306161"/>
    <xdr:sp macro="" textlink="">
      <xdr:nvSpPr>
        <xdr:cNvPr id="2" name="AutoShape 2" descr="Resultado de imagen de urban rural regions oecd">
          <a:extLst>
            <a:ext uri="{FF2B5EF4-FFF2-40B4-BE49-F238E27FC236}">
              <a16:creationId xmlns:a16="http://schemas.microsoft.com/office/drawing/2014/main" xmlns="" id="{00000000-0008-0000-0D00-000003000000}"/>
            </a:ext>
          </a:extLst>
        </xdr:cNvPr>
        <xdr:cNvSpPr>
          <a:spLocks noChangeAspect="1" noChangeArrowheads="1"/>
        </xdr:cNvSpPr>
      </xdr:nvSpPr>
      <xdr:spPr bwMode="auto">
        <a:xfrm>
          <a:off x="26203275" y="6305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ici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ici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5" tint="0.59999389629810485"/>
  </sheetPr>
  <dimension ref="A1:AK89"/>
  <sheetViews>
    <sheetView showGridLines="0" tabSelected="1" zoomScale="85" zoomScaleNormal="85" workbookViewId="0"/>
  </sheetViews>
  <sheetFormatPr baseColWidth="10" defaultColWidth="9.140625" defaultRowHeight="15"/>
  <cols>
    <col min="1" max="1" width="2.42578125" style="27" customWidth="1"/>
    <col min="2" max="2" width="3.7109375" style="27" customWidth="1"/>
    <col min="3" max="22" width="11.42578125" style="27" customWidth="1"/>
    <col min="23" max="23" width="2.28515625" style="27" customWidth="1"/>
    <col min="24" max="16384" width="9.140625" style="27"/>
  </cols>
  <sheetData>
    <row r="1" spans="1:34" ht="2.4500000000000002" customHeight="1"/>
    <row r="2" spans="1:34" ht="45" customHeight="1">
      <c r="B2" s="151"/>
      <c r="C2" s="151"/>
      <c r="D2" s="151"/>
      <c r="E2" s="151"/>
      <c r="F2" s="152"/>
      <c r="G2" s="151"/>
      <c r="H2" s="151"/>
      <c r="I2" s="151"/>
      <c r="J2" s="151"/>
      <c r="K2" s="151"/>
      <c r="L2" s="151"/>
      <c r="M2" s="151"/>
      <c r="N2" s="153"/>
      <c r="O2" s="151"/>
      <c r="P2" s="151"/>
      <c r="Q2" s="151"/>
      <c r="R2" s="151"/>
      <c r="S2" s="151"/>
      <c r="T2" s="151"/>
      <c r="U2" s="151"/>
      <c r="V2" s="151"/>
      <c r="W2" s="151"/>
    </row>
    <row r="3" spans="1:34" ht="33.75">
      <c r="B3" s="151"/>
      <c r="C3" s="151"/>
      <c r="D3" s="151"/>
      <c r="E3" s="151"/>
      <c r="F3" s="151"/>
      <c r="G3" s="151"/>
      <c r="H3" s="151"/>
      <c r="I3" s="151"/>
      <c r="J3" s="151"/>
      <c r="K3" s="151"/>
      <c r="L3" s="154" t="s">
        <v>5400</v>
      </c>
      <c r="M3" s="151"/>
      <c r="N3" s="151"/>
      <c r="O3" s="151"/>
      <c r="P3" s="151"/>
      <c r="Q3" s="151"/>
      <c r="R3" s="151"/>
      <c r="S3" s="151"/>
      <c r="T3" s="151"/>
      <c r="U3" s="151"/>
      <c r="V3" s="151"/>
      <c r="W3" s="151"/>
    </row>
    <row r="4" spans="1:34" ht="7.9" customHeight="1" thickBot="1">
      <c r="B4" s="155"/>
      <c r="C4" s="156"/>
      <c r="D4" s="156"/>
      <c r="E4" s="156"/>
      <c r="F4" s="156"/>
      <c r="G4" s="156"/>
      <c r="H4" s="156"/>
      <c r="I4" s="156"/>
      <c r="J4" s="156"/>
      <c r="K4" s="156"/>
      <c r="L4" s="156"/>
      <c r="M4" s="156"/>
      <c r="N4" s="156"/>
      <c r="O4" s="156"/>
      <c r="P4" s="156"/>
      <c r="Q4" s="156"/>
      <c r="R4" s="156"/>
      <c r="S4" s="156"/>
      <c r="T4" s="156"/>
      <c r="U4" s="156"/>
      <c r="V4" s="156"/>
      <c r="W4" s="156"/>
    </row>
    <row r="5" spans="1:34" ht="15" customHeight="1">
      <c r="B5" s="412" t="s">
        <v>5399</v>
      </c>
      <c r="C5" s="412"/>
      <c r="D5" s="412"/>
      <c r="E5" s="412"/>
      <c r="F5" s="412"/>
      <c r="G5" s="412"/>
      <c r="H5" s="412"/>
      <c r="I5" s="412"/>
      <c r="J5" s="188"/>
      <c r="K5" s="188"/>
      <c r="L5" s="188"/>
      <c r="M5" s="188"/>
      <c r="N5" s="188"/>
      <c r="O5" s="188"/>
      <c r="P5" s="188"/>
      <c r="Q5" s="188"/>
      <c r="R5" s="188"/>
      <c r="S5" s="188"/>
      <c r="T5" s="188"/>
      <c r="U5" s="188"/>
    </row>
    <row r="6" spans="1:34" ht="15" customHeight="1">
      <c r="B6" s="413"/>
      <c r="C6" s="413"/>
      <c r="D6" s="413"/>
      <c r="E6" s="413"/>
      <c r="F6" s="413"/>
      <c r="G6" s="413"/>
      <c r="H6" s="413"/>
      <c r="I6" s="413"/>
      <c r="J6" s="189"/>
      <c r="K6" s="189"/>
      <c r="L6" s="189"/>
      <c r="M6" s="189"/>
      <c r="N6" s="189"/>
      <c r="O6" s="189"/>
      <c r="P6" s="189"/>
      <c r="Q6" s="189"/>
      <c r="R6" s="189"/>
      <c r="S6" s="189"/>
      <c r="T6" s="189"/>
    </row>
    <row r="7" spans="1:34" ht="15" customHeight="1">
      <c r="B7" s="413"/>
      <c r="C7" s="413"/>
      <c r="D7" s="413"/>
      <c r="E7" s="413"/>
      <c r="F7" s="413"/>
      <c r="G7" s="413"/>
      <c r="H7" s="413"/>
      <c r="I7" s="413"/>
      <c r="J7" s="189"/>
      <c r="K7" s="189"/>
      <c r="L7" s="189"/>
      <c r="M7" s="189"/>
      <c r="N7" s="189"/>
      <c r="O7" s="189"/>
      <c r="P7" s="189"/>
      <c r="Q7" s="189"/>
      <c r="R7" s="189"/>
      <c r="S7" s="189"/>
      <c r="T7" s="189"/>
      <c r="V7" s="253" t="s">
        <v>5224</v>
      </c>
    </row>
    <row r="8" spans="1:34" ht="15.75">
      <c r="B8" s="127" t="s">
        <v>5200</v>
      </c>
      <c r="E8" s="29"/>
      <c r="F8" s="147"/>
      <c r="L8" s="162" t="s">
        <v>5203</v>
      </c>
      <c r="M8" s="281" t="s">
        <v>5279</v>
      </c>
      <c r="N8" s="29"/>
      <c r="O8" s="29"/>
      <c r="P8" s="29"/>
      <c r="Q8" s="280" t="s">
        <v>5278</v>
      </c>
      <c r="R8" s="163">
        <f>G70</f>
        <v>26</v>
      </c>
      <c r="T8" s="159"/>
      <c r="V8" s="253" t="s">
        <v>5225</v>
      </c>
      <c r="W8" s="128"/>
      <c r="Y8" s="26"/>
      <c r="Z8" s="26"/>
      <c r="AA8" s="26"/>
      <c r="AB8" s="26"/>
      <c r="AC8" s="26"/>
      <c r="AD8" s="26"/>
    </row>
    <row r="9" spans="1:34" s="26" customFormat="1" ht="3.75" customHeight="1">
      <c r="B9" s="27"/>
      <c r="C9" s="30"/>
      <c r="E9" s="27"/>
      <c r="F9" s="27"/>
      <c r="G9" s="27"/>
      <c r="H9" s="27"/>
      <c r="I9" s="27"/>
      <c r="J9" s="30"/>
      <c r="L9" s="27"/>
      <c r="M9" s="27"/>
      <c r="N9" s="27"/>
      <c r="O9" s="30"/>
      <c r="P9" s="27"/>
      <c r="Q9" s="30"/>
      <c r="S9" s="27"/>
      <c r="T9" s="27"/>
      <c r="U9" s="27"/>
      <c r="V9" s="27"/>
      <c r="W9" s="128"/>
      <c r="X9" s="27"/>
    </row>
    <row r="10" spans="1:34" s="26" customFormat="1" ht="56.25" customHeight="1">
      <c r="A10" s="27"/>
      <c r="B10" s="190" t="s">
        <v>5204</v>
      </c>
      <c r="C10" s="157"/>
      <c r="D10" s="157"/>
      <c r="E10" s="157"/>
      <c r="F10" s="157"/>
      <c r="G10" s="157"/>
      <c r="H10" s="157"/>
      <c r="I10" s="158"/>
      <c r="J10" s="185"/>
      <c r="K10" s="185"/>
      <c r="L10" s="185">
        <f>G34</f>
        <v>3</v>
      </c>
      <c r="M10" s="186" t="str">
        <f>H34</f>
        <v>out of 26 regions</v>
      </c>
      <c r="N10" s="257"/>
      <c r="O10" s="157"/>
      <c r="P10" s="157"/>
      <c r="Q10" s="157"/>
      <c r="R10" s="157"/>
      <c r="S10" s="157"/>
      <c r="T10" s="157"/>
      <c r="U10" s="157"/>
      <c r="V10" s="157"/>
      <c r="W10" s="157"/>
      <c r="X10" s="27"/>
      <c r="AH10" s="302"/>
    </row>
    <row r="11" spans="1:34" s="26" customFormat="1" ht="9.75" customHeight="1">
      <c r="A11" s="27"/>
      <c r="B11" s="125"/>
      <c r="C11" s="27"/>
      <c r="D11" s="27"/>
      <c r="E11" s="27"/>
      <c r="F11" s="27"/>
      <c r="G11" s="27"/>
      <c r="H11" s="27"/>
      <c r="L11" s="27"/>
      <c r="M11" s="27"/>
      <c r="N11" s="27"/>
      <c r="O11" s="27"/>
      <c r="P11" s="27"/>
      <c r="Q11" s="27"/>
      <c r="V11" s="27"/>
      <c r="W11" s="128"/>
      <c r="X11" s="27"/>
      <c r="AH11" s="302"/>
    </row>
    <row r="12" spans="1:34" s="26" customFormat="1" ht="30" customHeight="1">
      <c r="B12" s="27"/>
      <c r="C12" s="28" t="str">
        <f>Framework!B4</f>
        <v>Good Life Enablers</v>
      </c>
      <c r="D12" s="27"/>
      <c r="E12" s="27"/>
      <c r="F12" s="27"/>
      <c r="G12" s="27"/>
      <c r="H12" s="27"/>
      <c r="I12" s="27"/>
      <c r="J12" s="28" t="str">
        <f>Framework!B15</f>
        <v>Life Maintenance</v>
      </c>
      <c r="K12" s="27"/>
      <c r="L12" s="27"/>
      <c r="M12" s="27"/>
      <c r="N12" s="27"/>
      <c r="O12" s="28"/>
      <c r="P12" s="27"/>
      <c r="Q12" s="28" t="str">
        <f>Framework!B21</f>
        <v>Life Flourishing</v>
      </c>
      <c r="R12" s="27"/>
      <c r="S12" s="27"/>
      <c r="T12" s="27"/>
      <c r="U12" s="27"/>
      <c r="V12" s="27"/>
      <c r="W12" s="128"/>
      <c r="X12" s="27"/>
      <c r="AH12" s="302"/>
    </row>
    <row r="13" spans="1:34" s="26" customFormat="1">
      <c r="B13" s="27"/>
      <c r="C13" s="27"/>
      <c r="D13" s="27"/>
      <c r="E13" s="27"/>
      <c r="F13" s="27"/>
      <c r="G13" s="27"/>
      <c r="H13" s="27"/>
      <c r="I13" s="27"/>
      <c r="J13" s="27"/>
      <c r="K13" s="27"/>
      <c r="L13" s="27"/>
      <c r="M13" s="27"/>
      <c r="N13" s="27"/>
      <c r="O13" s="27"/>
      <c r="P13" s="27"/>
      <c r="Q13" s="27"/>
      <c r="R13" s="27"/>
      <c r="S13" s="27"/>
      <c r="T13" s="27"/>
      <c r="U13" s="27"/>
      <c r="V13" s="27"/>
      <c r="W13" s="27"/>
      <c r="X13" s="27"/>
      <c r="AH13" s="302"/>
    </row>
    <row r="14" spans="1:34" s="26" customFormat="1" ht="20.25" customHeight="1">
      <c r="B14" s="27"/>
      <c r="C14" s="29" t="str">
        <f>Framework!C4</f>
        <v>Personal Enablers</v>
      </c>
      <c r="D14" s="27"/>
      <c r="E14" s="27"/>
      <c r="F14" s="27"/>
      <c r="G14" s="27"/>
      <c r="H14" s="27"/>
      <c r="I14" s="27"/>
      <c r="J14" s="29" t="str">
        <f>Framework!C15</f>
        <v>Personal Health and Safety</v>
      </c>
      <c r="K14" s="27"/>
      <c r="L14" s="27"/>
      <c r="M14" s="27"/>
      <c r="N14" s="27"/>
      <c r="O14" s="29"/>
      <c r="P14" s="27"/>
      <c r="Q14" s="29" t="str">
        <f>Framework!C21</f>
        <v>Personal Flourishing</v>
      </c>
      <c r="R14" s="27"/>
      <c r="S14" s="27"/>
      <c r="T14" s="27"/>
      <c r="U14" s="27"/>
      <c r="V14" s="27"/>
      <c r="W14" s="27"/>
      <c r="X14" s="27"/>
      <c r="AH14" s="302"/>
    </row>
    <row r="15" spans="1:34" s="26" customFormat="1" ht="20.25" customHeight="1">
      <c r="B15" s="27"/>
      <c r="C15" s="30" t="str">
        <f>Framework!G4</f>
        <v xml:space="preserve">Housing &amp; basic utilities </v>
      </c>
      <c r="E15" s="27"/>
      <c r="F15" s="27"/>
      <c r="G15" s="27"/>
      <c r="H15" s="27"/>
      <c r="I15" s="27"/>
      <c r="J15" s="30" t="str">
        <f>Framework!G15</f>
        <v xml:space="preserve">Personal Health </v>
      </c>
      <c r="L15" s="27"/>
      <c r="M15" s="27"/>
      <c r="N15" s="27"/>
      <c r="O15" s="30"/>
      <c r="P15" s="27"/>
      <c r="Q15" s="30" t="str">
        <f>Framework!G21</f>
        <v>Self-esteem</v>
      </c>
      <c r="S15" s="27"/>
      <c r="T15" s="27"/>
      <c r="U15" s="27"/>
      <c r="V15" s="27"/>
      <c r="W15" s="27"/>
      <c r="X15" s="27"/>
      <c r="AH15" s="302"/>
    </row>
    <row r="16" spans="1:34" s="26" customFormat="1" ht="20.25" customHeight="1">
      <c r="B16" s="27"/>
      <c r="C16" s="30" t="str">
        <f>Framework!G5</f>
        <v xml:space="preserve">Healthcare </v>
      </c>
      <c r="E16" s="27"/>
      <c r="F16" s="27"/>
      <c r="G16" s="27"/>
      <c r="H16" s="27"/>
      <c r="I16" s="27"/>
      <c r="J16" s="30" t="str">
        <f>Framework!G16</f>
        <v xml:space="preserve">Personal Safety </v>
      </c>
      <c r="L16" s="27"/>
      <c r="M16" s="27"/>
      <c r="N16" s="27"/>
      <c r="O16" s="30"/>
      <c r="P16" s="27"/>
      <c r="Q16" s="30" t="str">
        <f>Framework!G22</f>
        <v>Self-actualization</v>
      </c>
      <c r="S16" s="27"/>
      <c r="T16" s="27"/>
      <c r="U16" s="27"/>
      <c r="V16" s="27"/>
      <c r="W16" s="27"/>
      <c r="X16" s="27"/>
      <c r="AH16" s="302"/>
    </row>
    <row r="17" spans="1:34" s="26" customFormat="1" ht="20.25" customHeight="1">
      <c r="B17" s="27"/>
      <c r="C17" s="30" t="str">
        <f>Framework!G6</f>
        <v xml:space="preserve">Education </v>
      </c>
      <c r="E17" s="27"/>
      <c r="F17" s="27"/>
      <c r="G17" s="27"/>
      <c r="H17" s="27"/>
      <c r="I17" s="27"/>
      <c r="J17" s="30"/>
      <c r="L17" s="27"/>
      <c r="M17" s="27"/>
      <c r="N17" s="27"/>
      <c r="O17" s="30"/>
      <c r="P17" s="27"/>
      <c r="Q17" s="30"/>
      <c r="S17" s="27"/>
      <c r="T17" s="27"/>
      <c r="U17" s="27"/>
      <c r="V17" s="27"/>
      <c r="W17" s="27"/>
      <c r="X17" s="27"/>
      <c r="AH17" s="302"/>
    </row>
    <row r="18" spans="1:34" s="26" customFormat="1" ht="20.25" customHeight="1">
      <c r="B18" s="27"/>
      <c r="C18" s="29" t="str">
        <f>Framework!C7</f>
        <v>Socioeconomic Enablers</v>
      </c>
      <c r="D18" s="27"/>
      <c r="E18" s="27"/>
      <c r="F18" s="27"/>
      <c r="G18" s="27"/>
      <c r="H18" s="27"/>
      <c r="I18" s="27"/>
      <c r="J18" s="29" t="str">
        <f>Framework!C17</f>
        <v>Economic and Societal Health</v>
      </c>
      <c r="K18" s="27"/>
      <c r="L18" s="27"/>
      <c r="M18" s="27"/>
      <c r="N18" s="27"/>
      <c r="O18" s="29"/>
      <c r="P18" s="27"/>
      <c r="Q18" s="29" t="str">
        <f>Framework!C23</f>
        <v>Community Flourishing</v>
      </c>
      <c r="R18" s="27"/>
      <c r="S18" s="27"/>
      <c r="T18" s="27"/>
      <c r="U18" s="27"/>
      <c r="V18" s="27"/>
      <c r="W18" s="27"/>
      <c r="X18" s="27"/>
      <c r="AH18" s="302"/>
    </row>
    <row r="19" spans="1:34" s="26" customFormat="1" ht="20.25" customHeight="1">
      <c r="B19" s="27"/>
      <c r="C19" s="30" t="str">
        <f>Framework!G7</f>
        <v xml:space="preserve">Transport </v>
      </c>
      <c r="E19" s="27"/>
      <c r="F19" s="27"/>
      <c r="H19" s="27"/>
      <c r="I19" s="27"/>
      <c r="J19" s="30" t="str">
        <f>Framework!G17</f>
        <v xml:space="preserve">Inclusive Economy </v>
      </c>
      <c r="L19" s="27"/>
      <c r="M19" s="27"/>
      <c r="O19" s="30"/>
      <c r="P19" s="27"/>
      <c r="Q19" s="30" t="str">
        <f>Framework!G23</f>
        <v>Interpersonal Trust (societal belonging)</v>
      </c>
      <c r="S19" s="27"/>
      <c r="T19" s="27"/>
      <c r="V19" s="27"/>
      <c r="W19" s="27"/>
      <c r="X19" s="27"/>
      <c r="AH19" s="302"/>
    </row>
    <row r="20" spans="1:34" s="26" customFormat="1" ht="20.25" customHeight="1">
      <c r="B20" s="27"/>
      <c r="C20" s="30" t="str">
        <f>Framework!G8</f>
        <v xml:space="preserve">Digital connectivity </v>
      </c>
      <c r="E20" s="27"/>
      <c r="F20" s="27"/>
      <c r="J20" s="30" t="str">
        <f>Framework!G18</f>
        <v xml:space="preserve">Healthy Society </v>
      </c>
      <c r="L20" s="27"/>
      <c r="M20" s="27"/>
      <c r="O20" s="30"/>
      <c r="Q20" s="30" t="str">
        <f>Framework!G24</f>
        <v>Institutional Trust (good governance)</v>
      </c>
      <c r="S20" s="27"/>
      <c r="T20" s="27"/>
      <c r="X20" s="27"/>
      <c r="AH20" s="302"/>
    </row>
    <row r="21" spans="1:34" s="26" customFormat="1" ht="20.25" customHeight="1">
      <c r="B21" s="27"/>
      <c r="C21" s="30" t="str">
        <f>Framework!G9</f>
        <v>Work opportunities</v>
      </c>
      <c r="E21" s="27"/>
      <c r="F21" s="27"/>
      <c r="J21" s="30"/>
      <c r="L21" s="27"/>
      <c r="M21" s="27"/>
      <c r="O21" s="30"/>
      <c r="Q21" s="30"/>
      <c r="S21" s="27"/>
      <c r="T21" s="27"/>
      <c r="X21" s="27"/>
      <c r="AH21" s="302"/>
    </row>
    <row r="22" spans="1:34" s="26" customFormat="1" ht="20.25" customHeight="1">
      <c r="B22" s="27"/>
      <c r="C22" s="30" t="str">
        <f>Framework!G10</f>
        <v>Consumption opprotunities</v>
      </c>
      <c r="E22" s="27"/>
      <c r="F22" s="27"/>
      <c r="J22" s="30"/>
      <c r="L22" s="27"/>
      <c r="M22" s="27"/>
      <c r="O22" s="30"/>
      <c r="Q22" s="30"/>
      <c r="S22" s="27"/>
      <c r="T22" s="27"/>
      <c r="X22" s="27"/>
      <c r="AH22" s="302"/>
    </row>
    <row r="23" spans="1:34" s="26" customFormat="1" ht="20.25" hidden="1" customHeight="1">
      <c r="B23" s="27"/>
      <c r="C23" s="30" t="str">
        <f>Framework!G11</f>
        <v xml:space="preserve">Public spaces </v>
      </c>
      <c r="E23" s="27"/>
      <c r="F23" s="27"/>
      <c r="J23" s="30"/>
      <c r="L23" s="27"/>
      <c r="M23" s="27"/>
      <c r="O23" s="30"/>
      <c r="Q23" s="30"/>
      <c r="S23" s="27"/>
      <c r="T23" s="27"/>
      <c r="X23" s="27"/>
      <c r="AH23" s="302"/>
    </row>
    <row r="24" spans="1:34" s="26" customFormat="1" ht="20.25" customHeight="1">
      <c r="B24" s="27"/>
      <c r="C24" s="30" t="str">
        <f>Framework!G12</f>
        <v xml:space="preserve">Cultural assets </v>
      </c>
      <c r="E24" s="27"/>
      <c r="F24" s="27"/>
      <c r="J24" s="30"/>
      <c r="L24" s="27"/>
      <c r="M24" s="27"/>
      <c r="O24" s="30"/>
      <c r="Q24" s="30"/>
      <c r="S24" s="27"/>
      <c r="T24" s="27"/>
      <c r="Y24" s="27"/>
      <c r="AH24" s="302"/>
    </row>
    <row r="25" spans="1:34" s="26" customFormat="1" ht="20.25" customHeight="1">
      <c r="B25" s="27"/>
      <c r="C25" s="29" t="str">
        <f>Framework!C13</f>
        <v>Ecological Enablers</v>
      </c>
      <c r="D25" s="27"/>
      <c r="E25" s="27"/>
      <c r="F25" s="27"/>
      <c r="J25" s="29" t="str">
        <f>Framework!C19</f>
        <v>Ecological Health</v>
      </c>
      <c r="K25" s="27"/>
      <c r="L25" s="27"/>
      <c r="M25" s="27"/>
      <c r="O25" s="29"/>
      <c r="Q25" s="29" t="str">
        <f>Framework!C25</f>
        <v>Ecological Flourishing</v>
      </c>
      <c r="R25" s="27"/>
      <c r="S25" s="27"/>
      <c r="T25" s="27"/>
      <c r="X25" s="27"/>
      <c r="Y25" s="27"/>
      <c r="AH25" s="302"/>
    </row>
    <row r="26" spans="1:34" s="26" customFormat="1" ht="20.25" customHeight="1">
      <c r="B26" s="27"/>
      <c r="C26" s="30" t="str">
        <f>Framework!G13</f>
        <v xml:space="preserve">Green infrastructure </v>
      </c>
      <c r="E26" s="27"/>
      <c r="F26" s="27"/>
      <c r="J26" s="30" t="str">
        <f>Framework!G19</f>
        <v xml:space="preserve">Healthy Environment </v>
      </c>
      <c r="L26" s="27"/>
      <c r="M26" s="27"/>
      <c r="O26" s="30"/>
      <c r="Q26" s="30" t="str">
        <f>Framework!G25</f>
        <v>Ecosystems services and Biodiversity wealth</v>
      </c>
      <c r="S26" s="27"/>
      <c r="T26" s="27"/>
      <c r="X26" s="27"/>
      <c r="Y26" s="27"/>
      <c r="AH26" s="302"/>
    </row>
    <row r="27" spans="1:34" s="26" customFormat="1" ht="20.25" customHeight="1">
      <c r="B27" s="27"/>
      <c r="C27" s="30" t="str">
        <f>Framework!G14</f>
        <v xml:space="preserve">Protected areas </v>
      </c>
      <c r="E27" s="27"/>
      <c r="F27" s="27"/>
      <c r="J27" s="30" t="str">
        <f>Framework!G20</f>
        <v xml:space="preserve">Climate Change </v>
      </c>
      <c r="L27" s="27"/>
      <c r="M27" s="27"/>
      <c r="O27" s="30"/>
      <c r="Q27" s="30"/>
      <c r="S27" s="27"/>
      <c r="T27" s="27"/>
      <c r="X27" s="27"/>
      <c r="Y27" s="27"/>
      <c r="AH27" s="302"/>
    </row>
    <row r="28" spans="1:34" s="26" customFormat="1">
      <c r="B28" s="27"/>
      <c r="C28" s="27"/>
      <c r="D28" s="27"/>
      <c r="E28" s="27"/>
      <c r="F28" s="27"/>
      <c r="K28" s="27"/>
      <c r="L28" s="27"/>
      <c r="M28" s="27"/>
      <c r="T28" s="27"/>
      <c r="U28" s="27"/>
      <c r="V28" s="27"/>
      <c r="X28" s="27"/>
      <c r="Y28" s="27"/>
      <c r="AH28" s="302"/>
    </row>
    <row r="29" spans="1:34" s="26" customFormat="1" ht="15.75" thickBot="1">
      <c r="A29" s="148"/>
      <c r="B29" s="149"/>
      <c r="C29" s="150"/>
      <c r="D29" s="150"/>
      <c r="E29" s="150"/>
      <c r="F29" s="150"/>
      <c r="G29" s="150"/>
      <c r="H29" s="150"/>
      <c r="I29" s="150"/>
      <c r="J29" s="150"/>
      <c r="K29" s="150"/>
      <c r="L29" s="150"/>
      <c r="M29" s="150"/>
      <c r="N29" s="150"/>
      <c r="O29" s="150"/>
      <c r="P29" s="150"/>
      <c r="Q29" s="150"/>
      <c r="R29" s="150"/>
      <c r="S29" s="150"/>
      <c r="T29" s="150"/>
      <c r="U29" s="150"/>
      <c r="V29" s="150"/>
      <c r="W29" s="150"/>
      <c r="X29" s="27"/>
      <c r="Y29" s="27"/>
      <c r="AH29" s="302"/>
    </row>
    <row r="30" spans="1:34" s="26" customFormat="1" ht="18.75">
      <c r="B30" s="125"/>
      <c r="C30" s="27"/>
      <c r="D30" s="27"/>
      <c r="E30" s="27"/>
      <c r="F30" s="27"/>
      <c r="M30" s="27"/>
      <c r="N30" s="27"/>
      <c r="O30" s="27"/>
      <c r="V30" s="27"/>
      <c r="W30" s="27"/>
      <c r="X30" s="27"/>
      <c r="Y30" s="27"/>
      <c r="AH30" s="302"/>
    </row>
    <row r="31" spans="1:34" s="26" customFormat="1" ht="18.75">
      <c r="B31" s="125"/>
      <c r="C31" s="29" t="s">
        <v>5202</v>
      </c>
      <c r="D31" s="29"/>
      <c r="F31" s="184" t="str">
        <f>M8</f>
        <v>Helsinki Uusimaa</v>
      </c>
      <c r="M31" s="27"/>
      <c r="N31" s="27"/>
      <c r="O31" s="27"/>
      <c r="V31" s="27"/>
      <c r="W31" s="27"/>
      <c r="X31" s="27"/>
      <c r="Y31" s="27"/>
      <c r="AH31" s="302"/>
    </row>
    <row r="32" spans="1:34" s="26" customFormat="1" ht="18.75">
      <c r="B32" s="125"/>
      <c r="C32" s="29" t="s">
        <v>5201</v>
      </c>
      <c r="D32" s="29"/>
      <c r="F32" s="184">
        <f>R8</f>
        <v>26</v>
      </c>
      <c r="M32" s="27"/>
      <c r="N32" s="27"/>
      <c r="O32" s="27"/>
      <c r="V32" s="27"/>
      <c r="W32" s="27"/>
      <c r="X32" s="27"/>
      <c r="Y32" s="27"/>
      <c r="AH32" s="302"/>
    </row>
    <row r="33" spans="1:25" s="26" customFormat="1" ht="18.75">
      <c r="B33" s="125"/>
      <c r="C33" s="27"/>
      <c r="D33" s="27"/>
      <c r="E33" s="27"/>
      <c r="F33" s="27"/>
      <c r="M33" s="27"/>
      <c r="N33" s="27"/>
      <c r="O33" s="27"/>
      <c r="V33" s="27"/>
      <c r="W33" s="27"/>
      <c r="X33" s="27"/>
      <c r="Y33" s="27"/>
    </row>
    <row r="34" spans="1:25" s="26" customFormat="1" ht="18.75">
      <c r="A34" s="136"/>
      <c r="B34" s="177"/>
      <c r="C34" s="178" t="str">
        <f>"Territorial Quality of Life of "&amp;E68</f>
        <v>Territorial Quality of Life of Helsinki</v>
      </c>
      <c r="D34" s="179"/>
      <c r="E34" s="180"/>
      <c r="F34" s="181"/>
      <c r="G34" s="182">
        <f>E70</f>
        <v>3</v>
      </c>
      <c r="H34" s="183" t="str">
        <f>"out of "&amp;F32&amp;" regions"</f>
        <v>out of 26 regions</v>
      </c>
      <c r="I34" s="177"/>
      <c r="J34" s="177"/>
      <c r="K34" s="177"/>
      <c r="L34" s="177"/>
      <c r="M34" s="177"/>
      <c r="N34" s="177"/>
      <c r="O34" s="177"/>
      <c r="P34" s="177"/>
      <c r="R34" s="178" t="s">
        <v>5404</v>
      </c>
      <c r="S34" s="177"/>
      <c r="T34" s="177"/>
      <c r="U34" s="177"/>
      <c r="V34" s="177"/>
      <c r="W34" s="177"/>
      <c r="X34" s="27"/>
      <c r="Y34" s="27"/>
    </row>
    <row r="35" spans="1:25" s="26" customFormat="1">
      <c r="A35" s="136"/>
      <c r="B35" s="137"/>
      <c r="C35" s="137"/>
      <c r="D35" s="137"/>
      <c r="E35" s="137"/>
      <c r="F35" s="161"/>
      <c r="G35" s="139"/>
      <c r="H35" s="139"/>
      <c r="I35" s="139"/>
      <c r="J35" s="139"/>
      <c r="K35" s="139"/>
      <c r="L35" s="137"/>
      <c r="M35" s="137"/>
      <c r="N35" s="137"/>
      <c r="O35" s="139"/>
      <c r="P35" s="139"/>
      <c r="X35" s="27"/>
      <c r="Y35" s="27"/>
    </row>
    <row r="36" spans="1:25" s="26" customFormat="1">
      <c r="A36" s="136"/>
      <c r="B36" s="137"/>
      <c r="C36" s="167" t="str">
        <f>C12</f>
        <v>Good Life Enablers</v>
      </c>
      <c r="D36" s="168"/>
      <c r="E36" s="168"/>
      <c r="F36" s="169">
        <f>E72</f>
        <v>1</v>
      </c>
      <c r="H36" s="293" t="str">
        <f>J12</f>
        <v>Life Maintenance</v>
      </c>
      <c r="I36" s="164"/>
      <c r="J36" s="164"/>
      <c r="K36" s="171">
        <f>L72</f>
        <v>10</v>
      </c>
      <c r="M36" s="165" t="str">
        <f>Q12</f>
        <v>Life Flourishing</v>
      </c>
      <c r="N36" s="165"/>
      <c r="O36" s="165"/>
      <c r="P36" s="166">
        <f>S72</f>
        <v>5</v>
      </c>
      <c r="R36" s="29" t="s">
        <v>5407</v>
      </c>
      <c r="Y36" s="27"/>
    </row>
    <row r="37" spans="1:25" s="26" customFormat="1">
      <c r="A37" s="136"/>
      <c r="B37" s="137"/>
      <c r="C37" s="170" t="str">
        <f>C14</f>
        <v>Personal Enablers</v>
      </c>
      <c r="D37" s="33"/>
      <c r="E37" s="33"/>
      <c r="F37" s="160" t="str">
        <f>E73</f>
        <v>-</v>
      </c>
      <c r="H37" s="175" t="str">
        <f>J14</f>
        <v>Personal Health and Safety</v>
      </c>
      <c r="I37" s="172"/>
      <c r="J37" s="172"/>
      <c r="K37" s="160" t="str">
        <f>L73</f>
        <v>-</v>
      </c>
      <c r="M37" s="176" t="str">
        <f>Q14</f>
        <v>Personal Flourishing</v>
      </c>
      <c r="N37" s="36"/>
      <c r="O37" s="36"/>
      <c r="P37" s="160" t="str">
        <f>S73</f>
        <v>-</v>
      </c>
      <c r="R37" s="33" t="s">
        <v>3379</v>
      </c>
      <c r="S37" s="33"/>
      <c r="T37" s="33"/>
      <c r="U37" s="295" t="str">
        <f>IF(F36="-","No data available","")</f>
        <v/>
      </c>
      <c r="V37" s="33"/>
      <c r="W37" s="33"/>
      <c r="Y37" s="27"/>
    </row>
    <row r="38" spans="1:25" s="26" customFormat="1">
      <c r="A38" s="136"/>
      <c r="B38" s="137"/>
      <c r="C38" s="33" t="str">
        <f t="shared" ref="C38:C40" si="0">C15</f>
        <v xml:space="preserve">Housing &amp; basic utilities </v>
      </c>
      <c r="D38" s="33"/>
      <c r="E38" s="33"/>
      <c r="F38" s="160" t="str">
        <f>E74</f>
        <v>-</v>
      </c>
      <c r="H38" s="172" t="str">
        <f t="shared" ref="H38:H39" si="1">J15</f>
        <v xml:space="preserve">Personal Health </v>
      </c>
      <c r="I38" s="172"/>
      <c r="J38" s="172"/>
      <c r="K38" s="160" t="str">
        <f>L74</f>
        <v>-</v>
      </c>
      <c r="M38" s="36" t="str">
        <f t="shared" ref="M38:M39" si="2">Q15</f>
        <v>Self-esteem</v>
      </c>
      <c r="N38" s="36"/>
      <c r="O38" s="36"/>
      <c r="P38" s="160" t="str">
        <f>S74</f>
        <v>-</v>
      </c>
      <c r="R38" s="172" t="s">
        <v>3383</v>
      </c>
      <c r="S38" s="172"/>
      <c r="T38" s="172"/>
      <c r="U38" s="296" t="str">
        <f>IF(K36="-","No data available","")</f>
        <v/>
      </c>
      <c r="V38" s="172"/>
      <c r="W38" s="172"/>
      <c r="Y38" s="27"/>
    </row>
    <row r="39" spans="1:25" s="26" customFormat="1">
      <c r="A39" s="136"/>
      <c r="B39" s="137"/>
      <c r="C39" s="33" t="str">
        <f t="shared" si="0"/>
        <v xml:space="preserve">Healthcare </v>
      </c>
      <c r="D39" s="33"/>
      <c r="E39" s="33"/>
      <c r="F39" s="160" t="str">
        <f>E75</f>
        <v>-</v>
      </c>
      <c r="H39" s="172" t="str">
        <f t="shared" si="1"/>
        <v xml:space="preserve">Personal Safety </v>
      </c>
      <c r="I39" s="172"/>
      <c r="J39" s="172"/>
      <c r="K39" s="160" t="str">
        <f>L75</f>
        <v>-</v>
      </c>
      <c r="M39" s="36" t="str">
        <f t="shared" si="2"/>
        <v>Self-actualization</v>
      </c>
      <c r="N39" s="36"/>
      <c r="O39" s="36"/>
      <c r="P39" s="160" t="str">
        <f>S75</f>
        <v>-</v>
      </c>
      <c r="R39" s="36" t="s">
        <v>3387</v>
      </c>
      <c r="S39" s="36"/>
      <c r="T39" s="36"/>
      <c r="U39" s="297" t="str">
        <f>IF(P36="-","No data available","")</f>
        <v/>
      </c>
      <c r="V39" s="36"/>
      <c r="W39" s="36"/>
      <c r="Y39" s="27"/>
    </row>
    <row r="40" spans="1:25" s="26" customFormat="1">
      <c r="A40" s="136"/>
      <c r="B40" s="137"/>
      <c r="C40" s="33" t="str">
        <f t="shared" si="0"/>
        <v xml:space="preserve">Education </v>
      </c>
      <c r="D40" s="33"/>
      <c r="E40" s="33"/>
      <c r="F40" s="160" t="str">
        <f>E76</f>
        <v>-</v>
      </c>
      <c r="H40" s="173"/>
      <c r="I40" s="173"/>
      <c r="J40" s="173"/>
      <c r="K40" s="160"/>
      <c r="M40" s="36"/>
      <c r="N40" s="36"/>
      <c r="O40" s="36"/>
      <c r="P40" s="160"/>
      <c r="R40" s="27"/>
      <c r="S40" s="27"/>
      <c r="T40" s="27"/>
      <c r="U40" s="27"/>
      <c r="V40" s="27"/>
      <c r="W40" s="27"/>
      <c r="Y40" s="27"/>
    </row>
    <row r="41" spans="1:25" s="26" customFormat="1">
      <c r="A41" s="136"/>
      <c r="B41" s="137"/>
      <c r="C41" s="33"/>
      <c r="D41" s="33"/>
      <c r="E41" s="33"/>
      <c r="F41" s="160"/>
      <c r="H41" s="173"/>
      <c r="I41" s="173"/>
      <c r="J41" s="173"/>
      <c r="K41" s="160"/>
      <c r="M41" s="36"/>
      <c r="N41" s="36"/>
      <c r="O41" s="36"/>
      <c r="P41" s="160"/>
      <c r="Y41" s="27"/>
    </row>
    <row r="42" spans="1:25" s="26" customFormat="1">
      <c r="A42" s="136"/>
      <c r="B42" s="137"/>
      <c r="C42" s="170" t="str">
        <f>C18</f>
        <v>Socioeconomic Enablers</v>
      </c>
      <c r="D42" s="33"/>
      <c r="E42" s="33"/>
      <c r="F42" s="160">
        <f t="shared" ref="F42:F48" si="3">E77</f>
        <v>1</v>
      </c>
      <c r="H42" s="175" t="str">
        <f>J18</f>
        <v>Economic and Societal Health</v>
      </c>
      <c r="I42" s="172"/>
      <c r="J42" s="172"/>
      <c r="K42" s="160">
        <f>L77</f>
        <v>10</v>
      </c>
      <c r="M42" s="176" t="str">
        <f>Q18</f>
        <v>Community Flourishing</v>
      </c>
      <c r="N42" s="36"/>
      <c r="O42" s="36"/>
      <c r="P42" s="160" t="str">
        <f>S77</f>
        <v>-</v>
      </c>
      <c r="R42" s="29" t="s">
        <v>5406</v>
      </c>
      <c r="Y42" s="27"/>
    </row>
    <row r="43" spans="1:25" s="26" customFormat="1">
      <c r="A43" s="136"/>
      <c r="B43" s="137"/>
      <c r="C43" s="33" t="str">
        <f t="shared" ref="C43:C48" si="4">C19</f>
        <v xml:space="preserve">Transport </v>
      </c>
      <c r="D43" s="33"/>
      <c r="E43" s="33"/>
      <c r="F43" s="160" t="str">
        <f t="shared" si="3"/>
        <v>-</v>
      </c>
      <c r="H43" s="172" t="str">
        <f t="shared" ref="H43:H44" si="5">J19</f>
        <v xml:space="preserve">Inclusive Economy </v>
      </c>
      <c r="I43" s="172"/>
      <c r="J43" s="172"/>
      <c r="K43" s="160">
        <f>L78</f>
        <v>12</v>
      </c>
      <c r="M43" s="36" t="str">
        <f t="shared" ref="M43:M44" si="6">Q19</f>
        <v>Interpersonal Trust (societal belonging)</v>
      </c>
      <c r="N43" s="36"/>
      <c r="O43" s="36"/>
      <c r="P43" s="160" t="str">
        <f>S78</f>
        <v>-</v>
      </c>
      <c r="R43" s="33" t="s">
        <v>3380</v>
      </c>
      <c r="S43" s="33"/>
      <c r="T43" s="33"/>
      <c r="U43" s="295" t="str">
        <f>IF(F37="-","No data available","")</f>
        <v>No data available</v>
      </c>
      <c r="V43" s="33">
        <v>1</v>
      </c>
      <c r="W43" s="33"/>
      <c r="Y43" s="27"/>
    </row>
    <row r="44" spans="1:25" s="26" customFormat="1">
      <c r="A44" s="136"/>
      <c r="B44" s="137"/>
      <c r="C44" s="33" t="str">
        <f t="shared" si="4"/>
        <v xml:space="preserve">Digital connectivity </v>
      </c>
      <c r="D44" s="33"/>
      <c r="E44" s="33"/>
      <c r="F44" s="160">
        <f t="shared" si="3"/>
        <v>1</v>
      </c>
      <c r="H44" s="172" t="str">
        <f t="shared" si="5"/>
        <v xml:space="preserve">Healthy Society </v>
      </c>
      <c r="I44" s="172"/>
      <c r="J44" s="172"/>
      <c r="K44" s="160">
        <f>L79</f>
        <v>8</v>
      </c>
      <c r="M44" s="36" t="str">
        <f t="shared" si="6"/>
        <v>Institutional Trust (good governance)</v>
      </c>
      <c r="N44" s="36"/>
      <c r="O44" s="36"/>
      <c r="P44" s="160" t="str">
        <f>S79</f>
        <v>-</v>
      </c>
      <c r="R44" s="33" t="s">
        <v>3381</v>
      </c>
      <c r="S44" s="33"/>
      <c r="T44" s="33"/>
      <c r="U44" s="295" t="str">
        <f>IF(F42="-","No data available","")</f>
        <v/>
      </c>
      <c r="V44" s="33">
        <f>V43+1</f>
        <v>2</v>
      </c>
      <c r="W44" s="33"/>
      <c r="Y44" s="27"/>
    </row>
    <row r="45" spans="1:25" s="26" customFormat="1">
      <c r="A45" s="136"/>
      <c r="B45" s="137"/>
      <c r="C45" s="33" t="str">
        <f t="shared" si="4"/>
        <v>Work opportunities</v>
      </c>
      <c r="D45" s="33"/>
      <c r="E45" s="33"/>
      <c r="F45" s="160" t="str">
        <f t="shared" si="3"/>
        <v>-</v>
      </c>
      <c r="H45" s="173"/>
      <c r="I45" s="173"/>
      <c r="J45" s="173"/>
      <c r="K45" s="160"/>
      <c r="M45" s="36"/>
      <c r="N45" s="36"/>
      <c r="O45" s="36"/>
      <c r="P45" s="160"/>
      <c r="R45" s="33" t="s">
        <v>3382</v>
      </c>
      <c r="S45" s="33"/>
      <c r="T45" s="33"/>
      <c r="U45" s="295" t="str">
        <f>IF(F50="-","No data available","")</f>
        <v>No data available</v>
      </c>
      <c r="V45" s="33">
        <f t="shared" ref="V45:V51" si="7">V44+1</f>
        <v>3</v>
      </c>
      <c r="W45" s="33"/>
      <c r="X45" s="27"/>
      <c r="Y45" s="27"/>
    </row>
    <row r="46" spans="1:25" s="26" customFormat="1">
      <c r="A46" s="136"/>
      <c r="B46" s="137"/>
      <c r="C46" s="33" t="str">
        <f t="shared" si="4"/>
        <v>Consumption opprotunities</v>
      </c>
      <c r="D46" s="33"/>
      <c r="E46" s="33"/>
      <c r="F46" s="160">
        <f t="shared" si="3"/>
        <v>1</v>
      </c>
      <c r="H46" s="173"/>
      <c r="I46" s="173"/>
      <c r="J46" s="173"/>
      <c r="K46" s="160"/>
      <c r="M46" s="36"/>
      <c r="N46" s="36"/>
      <c r="O46" s="36"/>
      <c r="P46" s="160"/>
      <c r="R46" s="172" t="s">
        <v>3384</v>
      </c>
      <c r="S46" s="172"/>
      <c r="T46" s="172"/>
      <c r="U46" s="296" t="str">
        <f>IF(K36="-","No data available","")</f>
        <v/>
      </c>
      <c r="V46" s="172">
        <f t="shared" si="7"/>
        <v>4</v>
      </c>
      <c r="W46" s="172"/>
      <c r="X46" s="27"/>
    </row>
    <row r="47" spans="1:25" s="26" customFormat="1">
      <c r="A47" s="136"/>
      <c r="B47" s="137"/>
      <c r="C47" s="33" t="str">
        <f t="shared" si="4"/>
        <v xml:space="preserve">Public spaces </v>
      </c>
      <c r="D47" s="33"/>
      <c r="E47" s="33"/>
      <c r="F47" s="160" t="str">
        <f t="shared" si="3"/>
        <v>-</v>
      </c>
      <c r="H47" s="173"/>
      <c r="I47" s="173"/>
      <c r="J47" s="173"/>
      <c r="K47" s="116"/>
      <c r="M47" s="174"/>
      <c r="N47" s="174"/>
      <c r="O47" s="174"/>
      <c r="P47" s="116"/>
      <c r="R47" s="172" t="s">
        <v>3385</v>
      </c>
      <c r="S47" s="172"/>
      <c r="T47" s="172"/>
      <c r="U47" s="296" t="str">
        <f>IF(K42="-","No data available","")</f>
        <v/>
      </c>
      <c r="V47" s="172">
        <f t="shared" si="7"/>
        <v>5</v>
      </c>
      <c r="W47" s="172"/>
      <c r="X47" s="27"/>
    </row>
    <row r="48" spans="1:25" s="26" customFormat="1">
      <c r="A48" s="136"/>
      <c r="B48" s="137"/>
      <c r="C48" s="33" t="str">
        <f t="shared" si="4"/>
        <v xml:space="preserve">Cultural assets </v>
      </c>
      <c r="D48" s="33"/>
      <c r="E48" s="33"/>
      <c r="F48" s="160" t="str">
        <f t="shared" si="3"/>
        <v>-</v>
      </c>
      <c r="H48" s="173"/>
      <c r="I48" s="173"/>
      <c r="J48" s="173"/>
      <c r="K48" s="160"/>
      <c r="M48" s="36"/>
      <c r="N48" s="36"/>
      <c r="O48" s="36"/>
      <c r="P48" s="160"/>
      <c r="R48" s="172" t="s">
        <v>3386</v>
      </c>
      <c r="S48" s="172"/>
      <c r="T48" s="172"/>
      <c r="U48" s="296" t="str">
        <f>IF(K50="-","No data available","")</f>
        <v>No data available</v>
      </c>
      <c r="V48" s="172">
        <f t="shared" si="7"/>
        <v>6</v>
      </c>
      <c r="W48" s="172"/>
      <c r="X48" s="27"/>
    </row>
    <row r="49" spans="1:30" s="26" customFormat="1">
      <c r="A49" s="136"/>
      <c r="B49" s="137"/>
      <c r="C49" s="33"/>
      <c r="D49" s="33"/>
      <c r="E49" s="33"/>
      <c r="F49" s="160"/>
      <c r="H49" s="173"/>
      <c r="I49" s="173"/>
      <c r="J49" s="173"/>
      <c r="K49" s="160"/>
      <c r="M49" s="36"/>
      <c r="N49" s="36"/>
      <c r="O49" s="36"/>
      <c r="P49" s="160"/>
      <c r="R49" s="36" t="s">
        <v>3388</v>
      </c>
      <c r="S49" s="36"/>
      <c r="T49" s="36"/>
      <c r="U49" s="297" t="str">
        <f>IF(P37="-","No data available","")</f>
        <v>No data available</v>
      </c>
      <c r="V49" s="36">
        <f t="shared" si="7"/>
        <v>7</v>
      </c>
      <c r="W49" s="36"/>
      <c r="X49" s="27"/>
    </row>
    <row r="50" spans="1:30" s="26" customFormat="1">
      <c r="A50" s="136"/>
      <c r="B50" s="137"/>
      <c r="C50" s="170" t="str">
        <f>C25</f>
        <v>Ecological Enablers</v>
      </c>
      <c r="D50" s="33"/>
      <c r="E50" s="33"/>
      <c r="F50" s="160" t="str">
        <f>E84</f>
        <v>-</v>
      </c>
      <c r="H50" s="175" t="str">
        <f>J25</f>
        <v>Ecological Health</v>
      </c>
      <c r="I50" s="172"/>
      <c r="J50" s="172"/>
      <c r="K50" s="160" t="str">
        <f>L84</f>
        <v>-</v>
      </c>
      <c r="M50" s="176" t="str">
        <f>Q25</f>
        <v>Ecological Flourishing</v>
      </c>
      <c r="N50" s="36"/>
      <c r="O50" s="36"/>
      <c r="P50" s="160">
        <f>S84</f>
        <v>5</v>
      </c>
      <c r="R50" s="36" t="s">
        <v>3389</v>
      </c>
      <c r="S50" s="36"/>
      <c r="T50" s="36"/>
      <c r="U50" s="297" t="str">
        <f>IF(P42="-","No data available","")</f>
        <v>No data available</v>
      </c>
      <c r="V50" s="36">
        <f t="shared" si="7"/>
        <v>8</v>
      </c>
      <c r="W50" s="36"/>
      <c r="X50" s="27"/>
    </row>
    <row r="51" spans="1:30">
      <c r="A51" s="142"/>
      <c r="B51" s="137"/>
      <c r="C51" s="33" t="str">
        <f t="shared" ref="C51:C52" si="8">C26</f>
        <v xml:space="preserve">Green infrastructure </v>
      </c>
      <c r="D51" s="33"/>
      <c r="E51" s="33"/>
      <c r="F51" s="160" t="str">
        <f>E85</f>
        <v>-</v>
      </c>
      <c r="H51" s="172" t="str">
        <f t="shared" ref="H51:H52" si="9">J26</f>
        <v xml:space="preserve">Healthy Environment </v>
      </c>
      <c r="I51" s="172"/>
      <c r="J51" s="172"/>
      <c r="K51" s="160" t="str">
        <f>L85</f>
        <v>-</v>
      </c>
      <c r="M51" s="36" t="str">
        <f>Q26</f>
        <v>Ecosystems services and Biodiversity wealth</v>
      </c>
      <c r="N51" s="36"/>
      <c r="O51" s="36"/>
      <c r="P51" s="160">
        <f>S85</f>
        <v>5</v>
      </c>
      <c r="R51" s="36" t="s">
        <v>5402</v>
      </c>
      <c r="S51" s="36"/>
      <c r="T51" s="36"/>
      <c r="U51" s="297" t="str">
        <f>IF(P50="-","No data available","")</f>
        <v/>
      </c>
      <c r="V51" s="36">
        <f t="shared" si="7"/>
        <v>9</v>
      </c>
      <c r="W51" s="36"/>
      <c r="Y51" s="26"/>
      <c r="Z51" s="26"/>
      <c r="AA51" s="26"/>
      <c r="AB51" s="26"/>
      <c r="AC51" s="26"/>
      <c r="AD51" s="26"/>
    </row>
    <row r="52" spans="1:30">
      <c r="A52" s="142"/>
      <c r="B52" s="137"/>
      <c r="C52" s="33" t="str">
        <f t="shared" si="8"/>
        <v xml:space="preserve">Protected areas </v>
      </c>
      <c r="D52" s="33"/>
      <c r="E52" s="33"/>
      <c r="F52" s="160" t="str">
        <f>E86</f>
        <v>-</v>
      </c>
      <c r="H52" s="172" t="str">
        <f t="shared" si="9"/>
        <v xml:space="preserve">Climate Change </v>
      </c>
      <c r="I52" s="172"/>
      <c r="J52" s="172"/>
      <c r="K52" s="160" t="str">
        <f>L86</f>
        <v>-</v>
      </c>
      <c r="M52" s="36"/>
      <c r="N52" s="36"/>
      <c r="O52" s="36"/>
      <c r="P52" s="160"/>
      <c r="R52" s="26"/>
      <c r="S52" s="26"/>
      <c r="T52" s="26"/>
      <c r="U52" s="26"/>
      <c r="V52" s="26"/>
      <c r="W52" s="26"/>
      <c r="Y52" s="26"/>
      <c r="Z52" s="26"/>
      <c r="AA52" s="26"/>
      <c r="AB52" s="26"/>
      <c r="AC52" s="26"/>
      <c r="AD52" s="26"/>
    </row>
    <row r="53" spans="1:30">
      <c r="A53" s="142"/>
      <c r="B53" s="137"/>
      <c r="C53" s="137"/>
      <c r="D53" s="137"/>
      <c r="E53" s="137"/>
      <c r="F53" s="137"/>
      <c r="G53" s="137"/>
      <c r="H53" s="137"/>
      <c r="I53" s="137"/>
      <c r="J53" s="137"/>
      <c r="K53" s="139"/>
      <c r="L53" s="139"/>
      <c r="M53" s="137"/>
      <c r="N53" s="137"/>
      <c r="O53" s="137"/>
      <c r="P53" s="137"/>
      <c r="Q53" s="137"/>
      <c r="R53" s="26"/>
      <c r="S53" s="26"/>
      <c r="T53" s="26"/>
      <c r="U53" s="26"/>
      <c r="V53" s="26"/>
      <c r="W53" s="26"/>
      <c r="Y53" s="26"/>
      <c r="Z53" s="26"/>
      <c r="AA53" s="26"/>
      <c r="AB53" s="26"/>
      <c r="AC53" s="26"/>
      <c r="AD53" s="26"/>
    </row>
    <row r="54" spans="1:30" s="26" customFormat="1">
      <c r="E54" s="139"/>
      <c r="F54" s="139"/>
      <c r="G54" s="27"/>
      <c r="H54" s="27"/>
      <c r="I54" s="27"/>
      <c r="P54" s="27"/>
      <c r="Q54" s="27"/>
      <c r="X54" s="27"/>
    </row>
    <row r="55" spans="1:30" s="26" customFormat="1" ht="18.75">
      <c r="B55" s="125"/>
      <c r="C55" s="27"/>
      <c r="D55" s="27"/>
      <c r="E55" s="27"/>
      <c r="F55" s="27"/>
      <c r="M55" s="27"/>
      <c r="N55" s="27"/>
      <c r="O55" s="27"/>
      <c r="V55" s="27"/>
      <c r="W55" s="27"/>
      <c r="X55" s="27"/>
    </row>
    <row r="56" spans="1:30" s="26" customFormat="1" ht="18.75">
      <c r="B56" s="125"/>
      <c r="C56" s="27"/>
      <c r="D56" s="27"/>
      <c r="E56" s="27"/>
      <c r="F56" s="27"/>
      <c r="M56" s="27"/>
      <c r="N56" s="27"/>
      <c r="O56" s="27"/>
      <c r="V56" s="27"/>
      <c r="W56" s="27"/>
      <c r="X56" s="27"/>
    </row>
    <row r="57" spans="1:30" s="26" customFormat="1" ht="18.75">
      <c r="B57" s="125"/>
      <c r="C57" s="27"/>
      <c r="D57" s="27"/>
      <c r="E57" s="27"/>
      <c r="F57" s="27"/>
      <c r="M57" s="27"/>
      <c r="N57" s="27"/>
      <c r="O57" s="27"/>
      <c r="V57" s="27"/>
      <c r="W57" s="27"/>
      <c r="X57" s="27"/>
    </row>
    <row r="58" spans="1:30" s="26" customFormat="1" ht="18.75">
      <c r="B58" s="125"/>
      <c r="C58" s="27"/>
      <c r="D58" s="27"/>
      <c r="E58" s="27"/>
      <c r="F58" s="27"/>
      <c r="M58" s="27"/>
      <c r="N58" s="27"/>
      <c r="O58" s="27"/>
      <c r="V58" s="27"/>
      <c r="W58" s="27"/>
      <c r="X58" s="27"/>
    </row>
    <row r="59" spans="1:30" s="26" customFormat="1" ht="18.75">
      <c r="B59" s="125"/>
      <c r="C59" s="27"/>
      <c r="D59" s="27"/>
      <c r="E59" s="27"/>
      <c r="F59" s="27"/>
      <c r="M59" s="27"/>
      <c r="N59" s="27"/>
      <c r="O59" s="27"/>
      <c r="V59" s="27"/>
      <c r="W59" s="27"/>
      <c r="X59" s="27"/>
    </row>
    <row r="60" spans="1:30" s="26" customFormat="1"/>
    <row r="61" spans="1:30" s="26" customFormat="1"/>
    <row r="62" spans="1:30" s="26" customFormat="1"/>
    <row r="63" spans="1:30" s="26" customFormat="1"/>
    <row r="64" spans="1:30" s="26" customFormat="1"/>
    <row r="65" spans="1:23" s="26" customFormat="1" ht="15.75" thickBot="1">
      <c r="A65" s="146" t="s">
        <v>5199</v>
      </c>
      <c r="B65" s="27"/>
      <c r="C65" s="27"/>
      <c r="D65" s="27"/>
      <c r="E65" s="27"/>
      <c r="F65" s="27"/>
      <c r="M65" s="27"/>
      <c r="N65" s="27"/>
      <c r="O65" s="27"/>
      <c r="V65" s="27"/>
      <c r="W65" s="27"/>
    </row>
    <row r="66" spans="1:23" s="26" customFormat="1">
      <c r="A66" s="133"/>
      <c r="B66" s="134"/>
      <c r="C66" s="134"/>
      <c r="D66" s="134"/>
      <c r="E66" s="134"/>
      <c r="F66" s="134"/>
      <c r="G66" s="135"/>
      <c r="H66" s="135"/>
      <c r="I66" s="135"/>
      <c r="J66" s="135"/>
      <c r="K66" s="134"/>
      <c r="L66" s="134"/>
      <c r="M66" s="134"/>
      <c r="N66" s="134"/>
      <c r="O66" s="134"/>
      <c r="P66" s="135"/>
      <c r="Q66" s="135"/>
      <c r="R66" s="135"/>
      <c r="S66" s="135"/>
      <c r="T66" s="135"/>
      <c r="U66" s="135"/>
      <c r="V66" s="135"/>
      <c r="W66" s="187"/>
    </row>
    <row r="67" spans="1:23" s="26" customFormat="1" ht="30">
      <c r="A67" s="136"/>
      <c r="B67" s="137"/>
      <c r="C67" s="129" t="s">
        <v>5194</v>
      </c>
      <c r="D67" s="129" t="str">
        <f>'Data &amp; Normalization'!B13</f>
        <v>Code</v>
      </c>
      <c r="E67" s="130" t="str">
        <f>'Data &amp; Normalization'!A89</f>
        <v>Region name</v>
      </c>
      <c r="F67" s="139"/>
      <c r="G67" s="139"/>
      <c r="H67" s="139"/>
      <c r="I67" s="138"/>
      <c r="J67" s="139"/>
      <c r="W67" s="143"/>
    </row>
    <row r="68" spans="1:23" s="26" customFormat="1">
      <c r="A68" s="136"/>
      <c r="B68" s="137"/>
      <c r="C68" s="131">
        <v>4</v>
      </c>
      <c r="D68" s="132" t="str">
        <f>INDEX(TQoL_Indexes!$A$9:$AK$58,'ESPON Dashboard'!$C$68,MATCH('ESPON Dashboard'!D$67,TQoL_Indexes!$A$8:$AK$8,0))</f>
        <v>091</v>
      </c>
      <c r="E68" s="132" t="str">
        <f>INDEX(TQoL_Indexes!$A$9:$AK$58,'ESPON Dashboard'!$C$68,MATCH('ESPON Dashboard'!E$67,TQoL_Indexes!$A$8:$AK$8,0))</f>
        <v>Helsinki</v>
      </c>
      <c r="F68" s="139"/>
      <c r="G68" s="139"/>
      <c r="H68" s="139"/>
      <c r="I68" s="116"/>
      <c r="J68" s="139"/>
      <c r="W68" s="143"/>
    </row>
    <row r="69" spans="1:23" s="26" customFormat="1">
      <c r="A69" s="136"/>
      <c r="B69" s="139"/>
      <c r="C69" s="137"/>
      <c r="D69" s="137"/>
      <c r="E69" s="137"/>
      <c r="F69" s="137"/>
      <c r="G69" s="137"/>
      <c r="H69" s="137"/>
      <c r="I69" s="137"/>
      <c r="J69" s="139"/>
      <c r="K69" s="137"/>
      <c r="L69" s="137"/>
      <c r="M69" s="137"/>
      <c r="N69" s="137"/>
      <c r="O69" s="137"/>
      <c r="P69" s="139"/>
      <c r="Q69" s="139"/>
      <c r="R69" s="139"/>
      <c r="S69" s="139"/>
      <c r="T69" s="139"/>
      <c r="U69" s="139"/>
      <c r="V69" s="139"/>
      <c r="W69" s="143"/>
    </row>
    <row r="70" spans="1:23" s="26" customFormat="1">
      <c r="A70" s="136"/>
      <c r="B70" s="137">
        <v>35</v>
      </c>
      <c r="C70" s="137" t="s">
        <v>3391</v>
      </c>
      <c r="D70" s="137"/>
      <c r="E70" s="116">
        <f>INDEX(TQoL_Indexes!$C$66:$AK$108,'ESPON Dashboard'!$C$68,'ESPON Dashboard'!B70)</f>
        <v>3</v>
      </c>
      <c r="F70" s="141">
        <f>IFERROR(COUNTA(TQoL_Indexes!$B$66:$B$108)-E70,"-")</f>
        <v>23</v>
      </c>
      <c r="G70" s="139">
        <f>SUM(E70:F70)</f>
        <v>26</v>
      </c>
      <c r="H70" s="139"/>
      <c r="I70" s="139"/>
      <c r="J70" s="139"/>
      <c r="K70" s="139"/>
      <c r="L70" s="139"/>
      <c r="M70" s="137"/>
      <c r="N70" s="137"/>
      <c r="O70" s="137"/>
      <c r="P70" s="139"/>
      <c r="Q70" s="139"/>
      <c r="R70" s="139"/>
      <c r="S70" s="139"/>
      <c r="T70" s="139"/>
      <c r="U70" s="139"/>
      <c r="V70" s="139"/>
      <c r="W70" s="143"/>
    </row>
    <row r="71" spans="1:23" s="26" customFormat="1">
      <c r="A71" s="136"/>
      <c r="B71" s="137"/>
      <c r="C71" s="137"/>
      <c r="D71" s="137"/>
      <c r="E71" s="137"/>
      <c r="F71" s="137"/>
      <c r="G71" s="139"/>
      <c r="H71" s="139"/>
      <c r="I71" s="139"/>
      <c r="J71" s="139"/>
      <c r="K71" s="139"/>
      <c r="L71" s="139"/>
      <c r="M71" s="137"/>
      <c r="N71" s="137"/>
      <c r="O71" s="137"/>
      <c r="P71" s="139"/>
      <c r="Q71" s="139"/>
      <c r="R71" s="139"/>
      <c r="S71" s="139"/>
      <c r="T71" s="139"/>
      <c r="U71" s="139"/>
      <c r="V71" s="139"/>
      <c r="W71" s="143"/>
    </row>
    <row r="72" spans="1:23" s="26" customFormat="1">
      <c r="A72" s="136"/>
      <c r="B72" s="137">
        <v>32</v>
      </c>
      <c r="C72" s="31" t="str">
        <f>C12</f>
        <v>Good Life Enablers</v>
      </c>
      <c r="D72" s="139"/>
      <c r="E72" s="116">
        <f>INDEX(TQoL_Indexes!$C$66:$AK$108,'ESPON Dashboard'!$C$68,'ESPON Dashboard'!B72)</f>
        <v>1</v>
      </c>
      <c r="F72" s="141">
        <f>IFERROR(COUNTA(TQoL_Indexes!$B$66:$B$108)-E72,"-")</f>
        <v>25</v>
      </c>
      <c r="G72" s="139">
        <f>SUM(E72:F72)</f>
        <v>26</v>
      </c>
      <c r="H72" s="139"/>
      <c r="I72" s="84">
        <v>33</v>
      </c>
      <c r="J72" s="34" t="str">
        <f>J12</f>
        <v>Life Maintenance</v>
      </c>
      <c r="K72" s="139"/>
      <c r="L72" s="116">
        <f>IFERROR(INDEX(TQoL_Indexes!$C$66:$AK$108,'ESPON Dashboard'!$C$68,'ESPON Dashboard'!I72),"")</f>
        <v>10</v>
      </c>
      <c r="M72" s="141">
        <f>IFERROR(COUNTA(TQoL_Indexes!$B$66:$B$108)-L72,"-")</f>
        <v>16</v>
      </c>
      <c r="N72" s="139">
        <f>SUM(L72:M72)</f>
        <v>26</v>
      </c>
      <c r="O72" s="139"/>
      <c r="P72" s="84">
        <v>34</v>
      </c>
      <c r="Q72" s="35" t="str">
        <f>Q12</f>
        <v>Life Flourishing</v>
      </c>
      <c r="R72" s="139"/>
      <c r="S72" s="116">
        <f>IFERROR(INDEX(TQoL_Indexes!$C$66:$AK$108,'ESPON Dashboard'!$C$68,'ESPON Dashboard'!P72),"-")</f>
        <v>5</v>
      </c>
      <c r="T72" s="141">
        <f>IFERROR(COUNTA(TQoL_Indexes!$B$66:$B$108)-S72,"-")</f>
        <v>21</v>
      </c>
      <c r="U72" s="139">
        <f>SUM(S72:T72)</f>
        <v>26</v>
      </c>
      <c r="V72" s="116"/>
      <c r="W72" s="140"/>
    </row>
    <row r="73" spans="1:23" s="26" customFormat="1">
      <c r="A73" s="136"/>
      <c r="B73" s="137">
        <v>23</v>
      </c>
      <c r="C73" s="32" t="str">
        <f>C14</f>
        <v>Personal Enablers</v>
      </c>
      <c r="D73" s="139"/>
      <c r="E73" s="116" t="str">
        <f>INDEX(TQoL_Indexes!$C$66:$AK$108,'ESPON Dashboard'!$C$68,'ESPON Dashboard'!B73)</f>
        <v>-</v>
      </c>
      <c r="F73" s="141" t="str">
        <f>IFERROR(COUNTA(TQoL_Indexes!$B$66:$B$108)-E73,"-")</f>
        <v>-</v>
      </c>
      <c r="G73" s="139">
        <f t="shared" ref="G73:G86" si="10">SUM(E73:F73)</f>
        <v>0</v>
      </c>
      <c r="H73" s="139"/>
      <c r="I73" s="84">
        <v>26</v>
      </c>
      <c r="J73" s="36" t="str">
        <f t="shared" ref="J73:J75" si="11">J14</f>
        <v>Personal Health and Safety</v>
      </c>
      <c r="K73" s="139"/>
      <c r="L73" s="116" t="str">
        <f>IFERROR(INDEX(TQoL_Indexes!$C$66:$AK$108,'ESPON Dashboard'!$C$68,'ESPON Dashboard'!I73),"-")</f>
        <v>-</v>
      </c>
      <c r="M73" s="141" t="str">
        <f>IFERROR(COUNTA(TQoL_Indexes!$B$66:$B$108)-L73,"-")</f>
        <v>-</v>
      </c>
      <c r="N73" s="139">
        <f t="shared" ref="N73:N86" si="12">SUM(L73:M73)</f>
        <v>0</v>
      </c>
      <c r="O73" s="139"/>
      <c r="P73" s="84">
        <v>29</v>
      </c>
      <c r="Q73" s="37" t="str">
        <f t="shared" ref="Q73:Q75" si="13">Q14</f>
        <v>Personal Flourishing</v>
      </c>
      <c r="R73" s="139"/>
      <c r="S73" s="116" t="str">
        <f>IFERROR(INDEX(TQoL_Indexes!$C$66:$AK$108,'ESPON Dashboard'!$C$68,'ESPON Dashboard'!P73),"-")</f>
        <v>-</v>
      </c>
      <c r="T73" s="141" t="str">
        <f>IFERROR(COUNTA(TQoL_Indexes!$B$66:$B$108)-S73,"-")</f>
        <v>-</v>
      </c>
      <c r="U73" s="139">
        <f t="shared" ref="U73:U85" si="14">SUM(S73:T73)</f>
        <v>0</v>
      </c>
      <c r="V73" s="116"/>
      <c r="W73" s="140"/>
    </row>
    <row r="74" spans="1:23" s="26" customFormat="1">
      <c r="A74" s="136"/>
      <c r="B74" s="137">
        <v>1</v>
      </c>
      <c r="C74" s="33" t="str">
        <f t="shared" ref="C74:C86" si="15">C15</f>
        <v xml:space="preserve">Housing &amp; basic utilities </v>
      </c>
      <c r="D74" s="139"/>
      <c r="E74" s="116" t="str">
        <f>INDEX(TQoL_Indexes!$C$66:$AK$108,'ESPON Dashboard'!$C$68,'ESPON Dashboard'!B74)</f>
        <v>-</v>
      </c>
      <c r="F74" s="141" t="str">
        <f>IFERROR(COUNTA(TQoL_Indexes!$B$66:$B$108)-E74,"-")</f>
        <v>-</v>
      </c>
      <c r="G74" s="139">
        <f t="shared" si="10"/>
        <v>0</v>
      </c>
      <c r="H74" s="139"/>
      <c r="I74" s="84">
        <v>12</v>
      </c>
      <c r="J74" s="38" t="str">
        <f t="shared" si="11"/>
        <v xml:space="preserve">Personal Health </v>
      </c>
      <c r="K74" s="139"/>
      <c r="L74" s="116" t="str">
        <f>IFERROR(INDEX(TQoL_Indexes!$C$66:$AK$108,'ESPON Dashboard'!$C$68,'ESPON Dashboard'!I74),"-")</f>
        <v>-</v>
      </c>
      <c r="M74" s="141" t="str">
        <f>IFERROR(COUNTA(TQoL_Indexes!$B$66:$B$108)-L74,"-")</f>
        <v>-</v>
      </c>
      <c r="N74" s="139">
        <f t="shared" si="12"/>
        <v>0</v>
      </c>
      <c r="O74" s="139"/>
      <c r="P74" s="84">
        <v>18</v>
      </c>
      <c r="Q74" s="39" t="str">
        <f t="shared" si="13"/>
        <v>Self-esteem</v>
      </c>
      <c r="R74" s="139"/>
      <c r="S74" s="116" t="str">
        <f>IFERROR(INDEX(TQoL_Indexes!$C$66:$AK$108,'ESPON Dashboard'!$C$68,'ESPON Dashboard'!P74),"-")</f>
        <v>-</v>
      </c>
      <c r="T74" s="141" t="str">
        <f>IFERROR(COUNTA(TQoL_Indexes!$B$66:$B$108)-S74,"-")</f>
        <v>-</v>
      </c>
      <c r="U74" s="139">
        <f t="shared" si="14"/>
        <v>0</v>
      </c>
      <c r="V74" s="116"/>
      <c r="W74" s="140"/>
    </row>
    <row r="75" spans="1:23" s="26" customFormat="1">
      <c r="A75" s="136"/>
      <c r="B75" s="137">
        <v>2</v>
      </c>
      <c r="C75" s="33" t="str">
        <f t="shared" si="15"/>
        <v xml:space="preserve">Healthcare </v>
      </c>
      <c r="D75" s="139"/>
      <c r="E75" s="116" t="str">
        <f>INDEX(TQoL_Indexes!$C$66:$AK$108,'ESPON Dashboard'!$C$68,'ESPON Dashboard'!B75)</f>
        <v>-</v>
      </c>
      <c r="F75" s="141" t="str">
        <f>IFERROR(COUNTA(TQoL_Indexes!$B$66:$B$108)-E75,"-")</f>
        <v>-</v>
      </c>
      <c r="G75" s="139">
        <f t="shared" si="10"/>
        <v>0</v>
      </c>
      <c r="H75" s="139"/>
      <c r="I75" s="84">
        <v>13</v>
      </c>
      <c r="J75" s="38" t="str">
        <f t="shared" si="11"/>
        <v xml:space="preserve">Personal Safety </v>
      </c>
      <c r="K75" s="139"/>
      <c r="L75" s="116" t="str">
        <f>IFERROR(INDEX(TQoL_Indexes!$C$66:$AK$108,'ESPON Dashboard'!$C$68,'ESPON Dashboard'!I75),"-")</f>
        <v>-</v>
      </c>
      <c r="M75" s="141" t="str">
        <f>IFERROR(COUNTA(TQoL_Indexes!$B$66:$B$108)-L75,"-")</f>
        <v>-</v>
      </c>
      <c r="N75" s="139">
        <f t="shared" si="12"/>
        <v>0</v>
      </c>
      <c r="O75" s="139"/>
      <c r="P75" s="84">
        <v>19</v>
      </c>
      <c r="Q75" s="39" t="str">
        <f t="shared" si="13"/>
        <v>Self-actualization</v>
      </c>
      <c r="R75" s="139"/>
      <c r="S75" s="116" t="str">
        <f>IFERROR(INDEX(TQoL_Indexes!$C$66:$AK$108,'ESPON Dashboard'!$C$68,'ESPON Dashboard'!P75),"-")</f>
        <v>-</v>
      </c>
      <c r="T75" s="141" t="str">
        <f>IFERROR(COUNTA(TQoL_Indexes!$B$66:$B$108)-S75,"-")</f>
        <v>-</v>
      </c>
      <c r="U75" s="139">
        <f t="shared" si="14"/>
        <v>0</v>
      </c>
      <c r="V75" s="116"/>
      <c r="W75" s="140"/>
    </row>
    <row r="76" spans="1:23" s="26" customFormat="1">
      <c r="A76" s="136"/>
      <c r="B76" s="137">
        <v>3</v>
      </c>
      <c r="C76" s="33" t="str">
        <f t="shared" si="15"/>
        <v xml:space="preserve">Education </v>
      </c>
      <c r="D76" s="139"/>
      <c r="E76" s="116" t="str">
        <f>INDEX(TQoL_Indexes!$C$66:$AK$108,'ESPON Dashboard'!$C$68,'ESPON Dashboard'!B76)</f>
        <v>-</v>
      </c>
      <c r="F76" s="141" t="str">
        <f>IFERROR(COUNTA(TQoL_Indexes!$B$66:$B$108)-E76,"-")</f>
        <v>-</v>
      </c>
      <c r="G76" s="139">
        <f t="shared" si="10"/>
        <v>0</v>
      </c>
      <c r="H76" s="139"/>
      <c r="I76" s="84"/>
      <c r="J76" s="139"/>
      <c r="K76" s="139"/>
      <c r="L76" s="116"/>
      <c r="M76" s="141"/>
      <c r="N76" s="139"/>
      <c r="O76" s="139"/>
      <c r="P76" s="84"/>
      <c r="Q76" s="139"/>
      <c r="R76" s="139"/>
      <c r="S76" s="116"/>
      <c r="T76" s="141"/>
      <c r="U76" s="139"/>
      <c r="V76" s="116"/>
      <c r="W76" s="140"/>
    </row>
    <row r="77" spans="1:23" s="26" customFormat="1">
      <c r="A77" s="136"/>
      <c r="B77" s="137">
        <v>24</v>
      </c>
      <c r="C77" s="32" t="str">
        <f t="shared" si="15"/>
        <v>Socioeconomic Enablers</v>
      </c>
      <c r="D77" s="139"/>
      <c r="E77" s="116">
        <f>INDEX(TQoL_Indexes!$C$66:$AK$108,'ESPON Dashboard'!$C$68,'ESPON Dashboard'!B77)</f>
        <v>1</v>
      </c>
      <c r="F77" s="141">
        <f>IFERROR(COUNTA(TQoL_Indexes!$B$66:$B$108)-E77,"-")</f>
        <v>25</v>
      </c>
      <c r="G77" s="139">
        <f t="shared" si="10"/>
        <v>26</v>
      </c>
      <c r="H77" s="139"/>
      <c r="I77" s="84">
        <v>27</v>
      </c>
      <c r="J77" s="36" t="str">
        <f t="shared" ref="J77:J79" si="16">J18</f>
        <v>Economic and Societal Health</v>
      </c>
      <c r="K77" s="139"/>
      <c r="L77" s="116">
        <f>IFERROR(INDEX(TQoL_Indexes!$C$66:$AK$108,'ESPON Dashboard'!$C$68,'ESPON Dashboard'!I77),"-")</f>
        <v>10</v>
      </c>
      <c r="M77" s="141">
        <f>IFERROR(COUNTA(TQoL_Indexes!$B$66:$B$108)-L77,"-")</f>
        <v>16</v>
      </c>
      <c r="N77" s="139">
        <f t="shared" si="12"/>
        <v>26</v>
      </c>
      <c r="O77" s="139"/>
      <c r="P77" s="84">
        <v>30</v>
      </c>
      <c r="Q77" s="37" t="str">
        <f t="shared" ref="Q77:Q79" si="17">Q18</f>
        <v>Community Flourishing</v>
      </c>
      <c r="R77" s="139"/>
      <c r="S77" s="116" t="str">
        <f>IFERROR(INDEX(TQoL_Indexes!$C$66:$AK$108,'ESPON Dashboard'!$C$68,'ESPON Dashboard'!P77),"-")</f>
        <v>-</v>
      </c>
      <c r="T77" s="141" t="str">
        <f>IFERROR(COUNTA(TQoL_Indexes!$B$66:$B$108)-S77,"-")</f>
        <v>-</v>
      </c>
      <c r="U77" s="139">
        <f t="shared" si="14"/>
        <v>0</v>
      </c>
      <c r="V77" s="116"/>
      <c r="W77" s="140"/>
    </row>
    <row r="78" spans="1:23" s="26" customFormat="1">
      <c r="A78" s="136"/>
      <c r="B78" s="137">
        <v>4</v>
      </c>
      <c r="C78" s="33" t="str">
        <f t="shared" si="15"/>
        <v xml:space="preserve">Transport </v>
      </c>
      <c r="D78" s="139"/>
      <c r="E78" s="116" t="str">
        <f>INDEX(TQoL_Indexes!$C$66:$AK$108,'ESPON Dashboard'!$C$68,'ESPON Dashboard'!B78)</f>
        <v>-</v>
      </c>
      <c r="F78" s="141" t="str">
        <f>IFERROR(COUNTA(TQoL_Indexes!$B$66:$B$108)-E78,"-")</f>
        <v>-</v>
      </c>
      <c r="G78" s="139">
        <f t="shared" si="10"/>
        <v>0</v>
      </c>
      <c r="H78" s="139"/>
      <c r="I78" s="84">
        <v>14</v>
      </c>
      <c r="J78" s="38" t="str">
        <f t="shared" si="16"/>
        <v xml:space="preserve">Inclusive Economy </v>
      </c>
      <c r="K78" s="139"/>
      <c r="L78" s="116">
        <f>IFERROR(INDEX(TQoL_Indexes!$C$66:$AK$108,'ESPON Dashboard'!$C$68,'ESPON Dashboard'!I78),"-")</f>
        <v>12</v>
      </c>
      <c r="M78" s="141">
        <f>IFERROR(COUNTA(TQoL_Indexes!$B$66:$B$108)-L78,"-")</f>
        <v>14</v>
      </c>
      <c r="N78" s="139">
        <f t="shared" si="12"/>
        <v>26</v>
      </c>
      <c r="O78" s="139"/>
      <c r="P78" s="84">
        <v>20</v>
      </c>
      <c r="Q78" s="39" t="str">
        <f t="shared" si="17"/>
        <v>Interpersonal Trust (societal belonging)</v>
      </c>
      <c r="R78" s="139"/>
      <c r="S78" s="116" t="str">
        <f>IFERROR(INDEX(TQoL_Indexes!$C$66:$AK$108,'ESPON Dashboard'!$C$68,'ESPON Dashboard'!P78),"-")</f>
        <v>-</v>
      </c>
      <c r="T78" s="141" t="str">
        <f>IFERROR(COUNTA(TQoL_Indexes!$B$66:$B$108)-S78,"-")</f>
        <v>-</v>
      </c>
      <c r="U78" s="139">
        <f t="shared" si="14"/>
        <v>0</v>
      </c>
      <c r="V78" s="116"/>
      <c r="W78" s="140"/>
    </row>
    <row r="79" spans="1:23" s="26" customFormat="1">
      <c r="A79" s="136"/>
      <c r="B79" s="137">
        <v>5</v>
      </c>
      <c r="C79" s="33" t="str">
        <f t="shared" si="15"/>
        <v xml:space="preserve">Digital connectivity </v>
      </c>
      <c r="D79" s="139"/>
      <c r="E79" s="116">
        <f>INDEX(TQoL_Indexes!$C$66:$AK$108,'ESPON Dashboard'!$C$68,'ESPON Dashboard'!B79)</f>
        <v>1</v>
      </c>
      <c r="F79" s="141">
        <f>IFERROR(COUNTA(TQoL_Indexes!$B$66:$B$108)-E79,"-")</f>
        <v>25</v>
      </c>
      <c r="G79" s="139">
        <f t="shared" si="10"/>
        <v>26</v>
      </c>
      <c r="H79" s="139"/>
      <c r="I79" s="84">
        <v>15</v>
      </c>
      <c r="J79" s="38" t="str">
        <f t="shared" si="16"/>
        <v xml:space="preserve">Healthy Society </v>
      </c>
      <c r="K79" s="139"/>
      <c r="L79" s="116">
        <f>IFERROR(INDEX(TQoL_Indexes!$C$66:$AK$108,'ESPON Dashboard'!$C$68,'ESPON Dashboard'!I79),"-")</f>
        <v>8</v>
      </c>
      <c r="M79" s="141">
        <f>IFERROR(COUNTA(TQoL_Indexes!$B$66:$B$108)-L79,"-")</f>
        <v>18</v>
      </c>
      <c r="N79" s="139">
        <f t="shared" si="12"/>
        <v>26</v>
      </c>
      <c r="O79" s="139"/>
      <c r="P79" s="84">
        <v>21</v>
      </c>
      <c r="Q79" s="39" t="str">
        <f t="shared" si="17"/>
        <v>Institutional Trust (good governance)</v>
      </c>
      <c r="R79" s="139"/>
      <c r="S79" s="116" t="str">
        <f>IFERROR(INDEX(TQoL_Indexes!$C$66:$AK$108,'ESPON Dashboard'!$C$68,'ESPON Dashboard'!P79),"-")</f>
        <v>-</v>
      </c>
      <c r="T79" s="141" t="str">
        <f>IFERROR(COUNTA(TQoL_Indexes!$B$66:$B$108)-S79,"-")</f>
        <v>-</v>
      </c>
      <c r="U79" s="139">
        <f t="shared" si="14"/>
        <v>0</v>
      </c>
      <c r="V79" s="116"/>
      <c r="W79" s="140"/>
    </row>
    <row r="80" spans="1:23" s="26" customFormat="1">
      <c r="A80" s="136"/>
      <c r="B80" s="137">
        <v>6</v>
      </c>
      <c r="C80" s="33" t="str">
        <f t="shared" si="15"/>
        <v>Work opportunities</v>
      </c>
      <c r="D80" s="139"/>
      <c r="E80" s="116" t="str">
        <f>INDEX(TQoL_Indexes!$C$66:$AK$108,'ESPON Dashboard'!$C$68,'ESPON Dashboard'!B80)</f>
        <v>-</v>
      </c>
      <c r="F80" s="141" t="str">
        <f>IFERROR(COUNTA(TQoL_Indexes!$B$66:$B$108)-E80,"-")</f>
        <v>-</v>
      </c>
      <c r="G80" s="139">
        <f t="shared" si="10"/>
        <v>0</v>
      </c>
      <c r="H80" s="139"/>
      <c r="I80" s="84"/>
      <c r="J80" s="139"/>
      <c r="K80" s="139"/>
      <c r="L80" s="116"/>
      <c r="M80" s="141"/>
      <c r="N80" s="139"/>
      <c r="O80" s="139"/>
      <c r="P80" s="84"/>
      <c r="Q80" s="139"/>
      <c r="R80" s="139"/>
      <c r="S80" s="116"/>
      <c r="T80" s="141"/>
      <c r="U80" s="139"/>
      <c r="V80" s="116"/>
      <c r="W80" s="140"/>
    </row>
    <row r="81" spans="1:37" s="26" customFormat="1">
      <c r="A81" s="136"/>
      <c r="B81" s="137">
        <v>7</v>
      </c>
      <c r="C81" s="33" t="str">
        <f t="shared" si="15"/>
        <v>Consumption opprotunities</v>
      </c>
      <c r="D81" s="139"/>
      <c r="E81" s="116">
        <f>INDEX(TQoL_Indexes!$C$66:$AK$108,'ESPON Dashboard'!$C$68,'ESPON Dashboard'!B81)</f>
        <v>1</v>
      </c>
      <c r="F81" s="141">
        <f>IFERROR(COUNTA(TQoL_Indexes!$B$66:$B$108)-E81,"-")</f>
        <v>25</v>
      </c>
      <c r="G81" s="139">
        <f t="shared" si="10"/>
        <v>26</v>
      </c>
      <c r="H81" s="139"/>
      <c r="I81" s="84"/>
      <c r="J81" s="139"/>
      <c r="K81" s="139"/>
      <c r="L81" s="116"/>
      <c r="M81" s="141"/>
      <c r="N81" s="139"/>
      <c r="O81" s="139"/>
      <c r="P81" s="84"/>
      <c r="Q81" s="139"/>
      <c r="R81" s="139"/>
      <c r="S81" s="116"/>
      <c r="T81" s="141"/>
      <c r="U81" s="139"/>
      <c r="V81" s="116"/>
      <c r="W81" s="140"/>
    </row>
    <row r="82" spans="1:37" s="26" customFormat="1" hidden="1">
      <c r="A82" s="136"/>
      <c r="B82" s="137">
        <v>8</v>
      </c>
      <c r="C82" s="33" t="str">
        <f t="shared" si="15"/>
        <v xml:space="preserve">Public spaces </v>
      </c>
      <c r="D82" s="139"/>
      <c r="E82" s="116" t="str">
        <f>INDEX(TQoL_Indexes!$C$66:$AK$108,'ESPON Dashboard'!$C$68,'ESPON Dashboard'!B82)</f>
        <v>-</v>
      </c>
      <c r="F82" s="141" t="str">
        <f>IFERROR(COUNTA(TQoL_Indexes!$B$66:$B$108)-E82,"-")</f>
        <v>-</v>
      </c>
      <c r="G82" s="139">
        <f t="shared" si="10"/>
        <v>0</v>
      </c>
      <c r="H82" s="139"/>
      <c r="I82" s="84"/>
      <c r="J82" s="139"/>
      <c r="K82" s="139"/>
      <c r="L82" s="116"/>
      <c r="M82" s="141"/>
      <c r="N82" s="139"/>
      <c r="O82" s="139"/>
      <c r="P82" s="84"/>
      <c r="Q82" s="139"/>
      <c r="R82" s="139"/>
      <c r="S82" s="116"/>
      <c r="T82" s="141"/>
      <c r="U82" s="139"/>
      <c r="V82" s="116"/>
      <c r="W82" s="140"/>
    </row>
    <row r="83" spans="1:37" s="26" customFormat="1">
      <c r="A83" s="136"/>
      <c r="B83" s="137">
        <v>9</v>
      </c>
      <c r="C83" s="33" t="str">
        <f t="shared" si="15"/>
        <v xml:space="preserve">Cultural assets </v>
      </c>
      <c r="D83" s="139"/>
      <c r="E83" s="116" t="str">
        <f>INDEX(TQoL_Indexes!$C$66:$AK$108,'ESPON Dashboard'!$C$68,'ESPON Dashboard'!B83)</f>
        <v>-</v>
      </c>
      <c r="F83" s="141" t="str">
        <f>IFERROR(COUNTA(TQoL_Indexes!$B$66:$B$108)-E83,"-")</f>
        <v>-</v>
      </c>
      <c r="G83" s="139">
        <f t="shared" si="10"/>
        <v>0</v>
      </c>
      <c r="H83" s="139"/>
      <c r="I83" s="84"/>
      <c r="J83" s="139"/>
      <c r="K83" s="139"/>
      <c r="L83" s="116"/>
      <c r="M83" s="141"/>
      <c r="N83" s="139"/>
      <c r="O83" s="139"/>
      <c r="P83" s="84"/>
      <c r="Q83" s="139"/>
      <c r="R83" s="139"/>
      <c r="S83" s="116"/>
      <c r="T83" s="141"/>
      <c r="U83" s="139"/>
      <c r="V83" s="116"/>
      <c r="W83" s="140"/>
    </row>
    <row r="84" spans="1:37" s="26" customFormat="1">
      <c r="A84" s="136"/>
      <c r="B84" s="137">
        <v>25</v>
      </c>
      <c r="C84" s="32" t="str">
        <f t="shared" si="15"/>
        <v>Ecological Enablers</v>
      </c>
      <c r="D84" s="139"/>
      <c r="E84" s="116" t="str">
        <f>INDEX(TQoL_Indexes!$C$66:$AK$108,'ESPON Dashboard'!$C$68,'ESPON Dashboard'!B84)</f>
        <v>-</v>
      </c>
      <c r="F84" s="141" t="str">
        <f>IFERROR(COUNTA(TQoL_Indexes!$B$66:$B$108)-E84,"-")</f>
        <v>-</v>
      </c>
      <c r="G84" s="139">
        <f t="shared" si="10"/>
        <v>0</v>
      </c>
      <c r="H84" s="139"/>
      <c r="I84" s="84">
        <v>28</v>
      </c>
      <c r="J84" s="36" t="str">
        <f t="shared" ref="J84:J86" si="18">J25</f>
        <v>Ecological Health</v>
      </c>
      <c r="K84" s="139"/>
      <c r="L84" s="116" t="str">
        <f>IFERROR(INDEX(TQoL_Indexes!$C$66:$AK$108,'ESPON Dashboard'!$C$68,'ESPON Dashboard'!I84),"-")</f>
        <v>-</v>
      </c>
      <c r="M84" s="141" t="str">
        <f>IFERROR(COUNTA(TQoL_Indexes!$B$66:$B$108)-L84,"-")</f>
        <v>-</v>
      </c>
      <c r="N84" s="139">
        <f t="shared" si="12"/>
        <v>0</v>
      </c>
      <c r="O84" s="139"/>
      <c r="P84" s="84">
        <v>31</v>
      </c>
      <c r="Q84" s="37" t="str">
        <f t="shared" ref="Q84:Q85" si="19">Q25</f>
        <v>Ecological Flourishing</v>
      </c>
      <c r="R84" s="139"/>
      <c r="S84" s="116">
        <f>IFERROR(INDEX(TQoL_Indexes!$C$66:$AK$108,'ESPON Dashboard'!$C$68,'ESPON Dashboard'!P84),"-")</f>
        <v>5</v>
      </c>
      <c r="T84" s="141">
        <f>IFERROR(COUNTA(TQoL_Indexes!$B$66:$B$108)-S84,"-")</f>
        <v>21</v>
      </c>
      <c r="U84" s="139">
        <f t="shared" si="14"/>
        <v>26</v>
      </c>
      <c r="V84" s="116"/>
      <c r="W84" s="140"/>
    </row>
    <row r="85" spans="1:37">
      <c r="A85" s="142"/>
      <c r="B85" s="137">
        <v>10</v>
      </c>
      <c r="C85" s="33" t="str">
        <f t="shared" si="15"/>
        <v xml:space="preserve">Green infrastructure </v>
      </c>
      <c r="D85" s="137"/>
      <c r="E85" s="116" t="str">
        <f>INDEX(TQoL_Indexes!$C$66:$AK$108,'ESPON Dashboard'!$C$68,'ESPON Dashboard'!B85)</f>
        <v>-</v>
      </c>
      <c r="F85" s="141" t="str">
        <f>IFERROR(COUNTA(TQoL_Indexes!$B$66:$B$108)-E85,"-")</f>
        <v>-</v>
      </c>
      <c r="G85" s="139">
        <f t="shared" si="10"/>
        <v>0</v>
      </c>
      <c r="H85" s="137"/>
      <c r="I85" s="84">
        <v>16</v>
      </c>
      <c r="J85" s="38" t="str">
        <f t="shared" si="18"/>
        <v xml:space="preserve">Healthy Environment </v>
      </c>
      <c r="K85" s="137"/>
      <c r="L85" s="116" t="str">
        <f>IFERROR(INDEX(TQoL_Indexes!$C$66:$AK$108,'ESPON Dashboard'!$C$68,'ESPON Dashboard'!I85),"-")</f>
        <v>-</v>
      </c>
      <c r="M85" s="141" t="str">
        <f>IFERROR(COUNTA(TQoL_Indexes!$B$66:$B$108)-L85,"-")</f>
        <v>-</v>
      </c>
      <c r="N85" s="139">
        <f t="shared" si="12"/>
        <v>0</v>
      </c>
      <c r="O85" s="137"/>
      <c r="P85" s="84">
        <v>22</v>
      </c>
      <c r="Q85" s="39" t="str">
        <f t="shared" si="19"/>
        <v>Ecosystems services and Biodiversity wealth</v>
      </c>
      <c r="R85" s="137"/>
      <c r="S85" s="116">
        <f>IFERROR(INDEX(TQoL_Indexes!$C$66:$AK$108,'ESPON Dashboard'!$C$68,'ESPON Dashboard'!P85),"-")</f>
        <v>5</v>
      </c>
      <c r="T85" s="141">
        <f>IFERROR(COUNTA(TQoL_Indexes!$B$66:$B$108)-S85,"-")</f>
        <v>21</v>
      </c>
      <c r="U85" s="139">
        <f t="shared" si="14"/>
        <v>26</v>
      </c>
      <c r="V85" s="116"/>
      <c r="W85" s="143"/>
      <c r="X85" s="26"/>
      <c r="Y85" s="26"/>
      <c r="Z85" s="26"/>
      <c r="AA85" s="26"/>
      <c r="AB85" s="26"/>
      <c r="AC85" s="26"/>
      <c r="AD85" s="26"/>
      <c r="AF85" s="26"/>
      <c r="AG85" s="26"/>
      <c r="AH85" s="26"/>
      <c r="AI85" s="26"/>
      <c r="AJ85" s="26"/>
      <c r="AK85" s="26"/>
    </row>
    <row r="86" spans="1:37">
      <c r="A86" s="142"/>
      <c r="B86" s="137">
        <v>11</v>
      </c>
      <c r="C86" s="33" t="str">
        <f t="shared" si="15"/>
        <v xml:space="preserve">Protected areas </v>
      </c>
      <c r="D86" s="137"/>
      <c r="E86" s="116" t="str">
        <f>INDEX(TQoL_Indexes!$C$66:$AK$108,'ESPON Dashboard'!$C$68,'ESPON Dashboard'!B86)</f>
        <v>-</v>
      </c>
      <c r="F86" s="141" t="str">
        <f>IFERROR(COUNTA(TQoL_Indexes!$B$66:$B$108)-E86,"-")</f>
        <v>-</v>
      </c>
      <c r="G86" s="139">
        <f t="shared" si="10"/>
        <v>0</v>
      </c>
      <c r="H86" s="137"/>
      <c r="I86" s="84">
        <v>17</v>
      </c>
      <c r="J86" s="38" t="str">
        <f t="shared" si="18"/>
        <v xml:space="preserve">Climate Change </v>
      </c>
      <c r="K86" s="137"/>
      <c r="L86" s="116" t="str">
        <f>IFERROR(INDEX(TQoL_Indexes!$C$66:$AK$108,'ESPON Dashboard'!$C$68,'ESPON Dashboard'!I86),"-")</f>
        <v>-</v>
      </c>
      <c r="M86" s="141" t="str">
        <f>IFERROR(COUNTA(TQoL_Indexes!$B$66:$B$108)-L86,"-")</f>
        <v>-</v>
      </c>
      <c r="N86" s="139">
        <f t="shared" si="12"/>
        <v>0</v>
      </c>
      <c r="O86" s="137"/>
      <c r="P86" s="137"/>
      <c r="Q86" s="137"/>
      <c r="R86" s="137"/>
      <c r="S86" s="116"/>
      <c r="T86" s="141"/>
      <c r="U86" s="139"/>
      <c r="V86" s="116"/>
      <c r="W86" s="143"/>
      <c r="X86" s="26"/>
      <c r="Y86" s="26"/>
      <c r="Z86" s="26"/>
      <c r="AA86" s="26"/>
      <c r="AB86" s="26"/>
      <c r="AC86" s="26"/>
      <c r="AD86" s="26"/>
      <c r="AF86" s="26"/>
      <c r="AG86" s="26"/>
      <c r="AH86" s="26"/>
      <c r="AI86" s="26"/>
      <c r="AJ86" s="26"/>
      <c r="AK86" s="26"/>
    </row>
    <row r="87" spans="1:37">
      <c r="A87" s="142"/>
      <c r="B87" s="137"/>
      <c r="C87" s="137"/>
      <c r="D87" s="137"/>
      <c r="E87" s="137"/>
      <c r="F87" s="137"/>
      <c r="G87" s="137"/>
      <c r="H87" s="137"/>
      <c r="I87" s="137"/>
      <c r="J87" s="137"/>
      <c r="K87" s="137"/>
      <c r="L87" s="137"/>
      <c r="M87" s="137"/>
      <c r="N87" s="137"/>
      <c r="O87" s="137"/>
      <c r="P87" s="137"/>
      <c r="Q87" s="137"/>
      <c r="R87" s="137"/>
      <c r="S87" s="137"/>
      <c r="T87" s="137"/>
      <c r="U87" s="137"/>
      <c r="V87" s="137"/>
      <c r="W87" s="143"/>
      <c r="X87" s="26"/>
      <c r="Y87" s="26"/>
      <c r="Z87" s="26"/>
      <c r="AA87" s="26"/>
      <c r="AB87" s="26"/>
      <c r="AC87" s="26"/>
      <c r="AD87" s="26"/>
      <c r="AF87" s="26"/>
      <c r="AG87" s="26"/>
      <c r="AH87" s="26"/>
      <c r="AI87" s="26"/>
      <c r="AJ87" s="26"/>
      <c r="AK87" s="26"/>
    </row>
    <row r="88" spans="1:37" ht="15.75" thickBot="1">
      <c r="A88" s="144"/>
      <c r="B88" s="126"/>
      <c r="C88" s="126"/>
      <c r="D88" s="126"/>
      <c r="E88" s="126"/>
      <c r="F88" s="126"/>
      <c r="G88" s="126"/>
      <c r="H88" s="126"/>
      <c r="I88" s="126"/>
      <c r="J88" s="126"/>
      <c r="K88" s="126"/>
      <c r="L88" s="126"/>
      <c r="M88" s="126"/>
      <c r="N88" s="126"/>
      <c r="O88" s="126"/>
      <c r="P88" s="126"/>
      <c r="Q88" s="126"/>
      <c r="R88" s="126"/>
      <c r="S88" s="126"/>
      <c r="T88" s="126"/>
      <c r="U88" s="126"/>
      <c r="V88" s="126"/>
      <c r="W88" s="145"/>
      <c r="X88" s="26"/>
      <c r="Y88" s="26"/>
      <c r="Z88" s="26"/>
      <c r="AA88" s="26"/>
      <c r="AB88" s="26"/>
      <c r="AC88" s="26"/>
      <c r="AD88" s="26"/>
      <c r="AF88" s="26"/>
      <c r="AG88" s="26"/>
      <c r="AH88" s="26"/>
      <c r="AI88" s="26"/>
      <c r="AJ88" s="26"/>
      <c r="AK88" s="26"/>
    </row>
    <row r="89" spans="1:37">
      <c r="X89" s="26"/>
      <c r="Y89" s="26"/>
      <c r="Z89" s="26"/>
      <c r="AA89" s="26"/>
      <c r="AB89" s="26"/>
      <c r="AC89" s="26"/>
      <c r="AD89" s="26"/>
      <c r="AF89" s="26"/>
      <c r="AG89" s="26"/>
      <c r="AH89" s="26"/>
      <c r="AI89" s="26"/>
      <c r="AJ89" s="26"/>
      <c r="AK89" s="26"/>
    </row>
  </sheetData>
  <mergeCells count="1">
    <mergeCell ref="B5:I7"/>
  </mergeCells>
  <conditionalFormatting sqref="G30:G33">
    <cfRule type="colorScale" priority="10">
      <colorScale>
        <cfvo type="min"/>
        <cfvo type="percentile" val="50"/>
        <cfvo type="max"/>
        <color rgb="FFF8696B"/>
        <color rgb="FFFCFCFF"/>
        <color rgb="FF63BE7B"/>
      </colorScale>
    </cfRule>
  </conditionalFormatting>
  <conditionalFormatting sqref="P30:P33">
    <cfRule type="colorScale" priority="11">
      <colorScale>
        <cfvo type="min"/>
        <cfvo type="percentile" val="50"/>
        <cfvo type="max"/>
        <color rgb="FFF8696B"/>
        <color rgb="FFFCFCFF"/>
        <color rgb="FF63BE7B"/>
      </colorScale>
    </cfRule>
  </conditionalFormatting>
  <conditionalFormatting sqref="G160:G1048576 G76 F11 G104:G145 G12 G14:G28 G69:G71 G87:G88 G65:G66">
    <cfRule type="colorScale" priority="21">
      <colorScale>
        <cfvo type="min"/>
        <cfvo type="percentile" val="50"/>
        <cfvo type="max"/>
        <color rgb="FFF8696B"/>
        <color rgb="FFFCFCFF"/>
        <color rgb="FF63BE7B"/>
      </colorScale>
    </cfRule>
  </conditionalFormatting>
  <conditionalFormatting sqref="U87:U88 Y160:Y1048576 W28 U12 U19:U27 Y104:Y145 U14:U17 U72:U76">
    <cfRule type="colorScale" priority="23">
      <colorScale>
        <cfvo type="min"/>
        <cfvo type="percentile" val="50"/>
        <cfvo type="max"/>
        <color rgb="FFF8696B"/>
        <color rgb="FFFCFCFF"/>
        <color rgb="FF63BE7B"/>
      </colorScale>
    </cfRule>
  </conditionalFormatting>
  <conditionalFormatting sqref="F10">
    <cfRule type="colorScale" priority="19">
      <colorScale>
        <cfvo type="min"/>
        <cfvo type="percentile" val="50"/>
        <cfvo type="max"/>
        <color rgb="FFF8696B"/>
        <color rgb="FFFCFCFF"/>
        <color rgb="FF63BE7B"/>
      </colorScale>
    </cfRule>
  </conditionalFormatting>
  <conditionalFormatting sqref="O10">
    <cfRule type="colorScale" priority="20">
      <colorScale>
        <cfvo type="min"/>
        <cfvo type="percentile" val="50"/>
        <cfvo type="max"/>
        <color rgb="FFF8696B"/>
        <color rgb="FFFCFCFF"/>
        <color rgb="FF63BE7B"/>
      </colorScale>
    </cfRule>
  </conditionalFormatting>
  <conditionalFormatting sqref="G75">
    <cfRule type="colorScale" priority="18">
      <colorScale>
        <cfvo type="min"/>
        <cfvo type="percentile" val="50"/>
        <cfvo type="max"/>
        <color rgb="FFF8696B"/>
        <color rgb="FFFCFCFF"/>
        <color rgb="FF63BE7B"/>
      </colorScale>
    </cfRule>
  </conditionalFormatting>
  <conditionalFormatting sqref="G13">
    <cfRule type="colorScale" priority="15">
      <colorScale>
        <cfvo type="min"/>
        <cfvo type="percentile" val="50"/>
        <cfvo type="max"/>
        <color rgb="FFF8696B"/>
        <color rgb="FFFCFCFF"/>
        <color rgb="FF63BE7B"/>
      </colorScale>
    </cfRule>
  </conditionalFormatting>
  <conditionalFormatting sqref="N13">
    <cfRule type="colorScale" priority="16">
      <colorScale>
        <cfvo type="min"/>
        <cfvo type="percentile" val="50"/>
        <cfvo type="max"/>
        <color rgb="FFF8696B"/>
        <color rgb="FFFCFCFF"/>
        <color rgb="FF63BE7B"/>
      </colorScale>
    </cfRule>
  </conditionalFormatting>
  <conditionalFormatting sqref="U13">
    <cfRule type="colorScale" priority="17">
      <colorScale>
        <cfvo type="min"/>
        <cfvo type="percentile" val="50"/>
        <cfvo type="max"/>
        <color rgb="FFF8696B"/>
        <color rgb="FFFCFCFF"/>
        <color rgb="FF63BE7B"/>
      </colorScale>
    </cfRule>
  </conditionalFormatting>
  <conditionalFormatting sqref="G9">
    <cfRule type="colorScale" priority="12">
      <colorScale>
        <cfvo type="min"/>
        <cfvo type="percentile" val="50"/>
        <cfvo type="max"/>
        <color rgb="FFF8696B"/>
        <color rgb="FFFCFCFF"/>
        <color rgb="FF63BE7B"/>
      </colorScale>
    </cfRule>
  </conditionalFormatting>
  <conditionalFormatting sqref="N9">
    <cfRule type="colorScale" priority="13">
      <colorScale>
        <cfvo type="min"/>
        <cfvo type="percentile" val="50"/>
        <cfvo type="max"/>
        <color rgb="FFF8696B"/>
        <color rgb="FFFCFCFF"/>
        <color rgb="FF63BE7B"/>
      </colorScale>
    </cfRule>
  </conditionalFormatting>
  <conditionalFormatting sqref="U9">
    <cfRule type="colorScale" priority="14">
      <colorScale>
        <cfvo type="min"/>
        <cfvo type="percentile" val="50"/>
        <cfvo type="max"/>
        <color rgb="FFF8696B"/>
        <color rgb="FFFCFCFF"/>
        <color rgb="FF63BE7B"/>
      </colorScale>
    </cfRule>
  </conditionalFormatting>
  <conditionalFormatting sqref="G70">
    <cfRule type="colorScale" priority="9">
      <colorScale>
        <cfvo type="min"/>
        <cfvo type="percentile" val="50"/>
        <cfvo type="max"/>
        <color rgb="FFF8696B"/>
        <color rgb="FFFCFCFF"/>
        <color rgb="FF63BE7B"/>
      </colorScale>
    </cfRule>
  </conditionalFormatting>
  <conditionalFormatting sqref="Y8:Y23 Y46:Y59">
    <cfRule type="colorScale" priority="26">
      <colorScale>
        <cfvo type="min"/>
        <cfvo type="percentile" val="50"/>
        <cfvo type="max"/>
        <color rgb="FFF8696B"/>
        <color rgb="FFFCFCFF"/>
        <color rgb="FF63BE7B"/>
      </colorScale>
    </cfRule>
  </conditionalFormatting>
  <conditionalFormatting sqref="G35 G53">
    <cfRule type="colorScale" priority="7">
      <colorScale>
        <cfvo type="min"/>
        <cfvo type="percentile" val="50"/>
        <cfvo type="max"/>
        <color rgb="FFF8696B"/>
        <color rgb="FFFCFCFF"/>
        <color rgb="FF63BE7B"/>
      </colorScale>
    </cfRule>
  </conditionalFormatting>
  <conditionalFormatting sqref="O35 P34 P53">
    <cfRule type="colorScale" priority="8">
      <colorScale>
        <cfvo type="min"/>
        <cfvo type="percentile" val="50"/>
        <cfvo type="max"/>
        <color rgb="FFF8696B"/>
        <color rgb="FFFCFCFF"/>
        <color rgb="FF63BE7B"/>
      </colorScale>
    </cfRule>
  </conditionalFormatting>
  <conditionalFormatting sqref="G72:G89">
    <cfRule type="colorScale" priority="27">
      <colorScale>
        <cfvo type="min"/>
        <cfvo type="percentile" val="50"/>
        <cfvo type="max"/>
        <color rgb="FFF8696B"/>
        <color rgb="FFFCFCFF"/>
        <color rgb="FF63BE7B"/>
      </colorScale>
    </cfRule>
  </conditionalFormatting>
  <conditionalFormatting sqref="N72:N86 P89">
    <cfRule type="colorScale" priority="28">
      <colorScale>
        <cfvo type="min"/>
        <cfvo type="percentile" val="50"/>
        <cfvo type="max"/>
        <color rgb="FFF8696B"/>
        <color rgb="FFFCFCFF"/>
        <color rgb="FF63BE7B"/>
      </colorScale>
    </cfRule>
  </conditionalFormatting>
  <conditionalFormatting sqref="U72:U88">
    <cfRule type="colorScale" priority="29">
      <colorScale>
        <cfvo type="min"/>
        <cfvo type="percentile" val="50"/>
        <cfvo type="max"/>
        <color rgb="FFF8696B"/>
        <color rgb="FFFCFCFF"/>
        <color rgb="FF63BE7B"/>
      </colorScale>
    </cfRule>
  </conditionalFormatting>
  <conditionalFormatting sqref="G55:G59 G65:G66">
    <cfRule type="colorScale" priority="391">
      <colorScale>
        <cfvo type="min"/>
        <cfvo type="percentile" val="50"/>
        <cfvo type="max"/>
        <color rgb="FFF8696B"/>
        <color rgb="FFFCFCFF"/>
        <color rgb="FF63BE7B"/>
      </colorScale>
    </cfRule>
  </conditionalFormatting>
  <conditionalFormatting sqref="P160:P1048576 N74:N76 N12 O11 P104:P145 N19:N28 N14:N17 P69:P71 P65:P66">
    <cfRule type="colorScale" priority="401">
      <colorScale>
        <cfvo type="min"/>
        <cfvo type="percentile" val="50"/>
        <cfvo type="max"/>
        <color rgb="FFF8696B"/>
        <color rgb="FFFCFCFF"/>
        <color rgb="FF63BE7B"/>
      </colorScale>
    </cfRule>
  </conditionalFormatting>
  <conditionalFormatting sqref="P55:P59 J54 P65:P66">
    <cfRule type="colorScale" priority="419">
      <colorScale>
        <cfvo type="min"/>
        <cfvo type="percentile" val="50"/>
        <cfvo type="max"/>
        <color rgb="FFF8696B"/>
        <color rgb="FFFCFCFF"/>
        <color rgb="FF63BE7B"/>
      </colorScale>
    </cfRule>
  </conditionalFormatting>
  <conditionalFormatting sqref="W88">
    <cfRule type="colorScale" priority="1">
      <colorScale>
        <cfvo type="min"/>
        <cfvo type="percentile" val="50"/>
        <cfvo type="max"/>
        <color rgb="FFF8696B"/>
        <color rgb="FFFCFCFF"/>
        <color rgb="FF63BE7B"/>
      </colorScale>
    </cfRule>
  </conditionalFormatting>
  <conditionalFormatting sqref="W88">
    <cfRule type="colorScale" priority="2">
      <colorScale>
        <cfvo type="min"/>
        <cfvo type="percentile" val="50"/>
        <cfvo type="max"/>
        <color rgb="FFF8696B"/>
        <color rgb="FFFCFCFF"/>
        <color rgb="FF63BE7B"/>
      </colorScale>
    </cfRule>
  </conditionalFormatting>
  <hyperlinks>
    <hyperlink ref="V7" location="TQoL_Indexes!A1" display="Data"/>
    <hyperlink ref="V8" location="'Data &amp; Normalization'!A1" display="Indicators Data"/>
  </hyperlink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Drop Down 2">
              <controlPr defaultSize="0" autoLine="0" autoPict="0">
                <anchor moveWithCells="1">
                  <from>
                    <xdr:col>4</xdr:col>
                    <xdr:colOff>0</xdr:colOff>
                    <xdr:row>7</xdr:row>
                    <xdr:rowOff>0</xdr:rowOff>
                  </from>
                  <to>
                    <xdr:col>7</xdr:col>
                    <xdr:colOff>0</xdr:colOff>
                    <xdr:row>8</xdr:row>
                    <xdr:rowOff>0</xdr:rowOff>
                  </to>
                </anchor>
              </controlPr>
            </control>
          </mc:Choice>
        </mc:AlternateContent>
        <mc:AlternateContent xmlns:mc="http://schemas.openxmlformats.org/markup-compatibility/2006">
          <mc:Choice Requires="x14">
            <control shapeId="2051" r:id="rId5" name="Drop Down 3">
              <controlPr defaultSize="0" autoLine="0" autoPict="0">
                <anchor moveWithCells="1">
                  <from>
                    <xdr:col>21</xdr:col>
                    <xdr:colOff>0</xdr:colOff>
                    <xdr:row>43</xdr:row>
                    <xdr:rowOff>0</xdr:rowOff>
                  </from>
                  <to>
                    <xdr:col>22</xdr:col>
                    <xdr:colOff>0</xdr:colOff>
                    <xdr:row>44</xdr:row>
                    <xdr:rowOff>0</xdr:rowOff>
                  </to>
                </anchor>
              </controlPr>
            </control>
          </mc:Choice>
        </mc:AlternateContent>
        <mc:AlternateContent xmlns:mc="http://schemas.openxmlformats.org/markup-compatibility/2006">
          <mc:Choice Requires="x14">
            <control shapeId="2052" r:id="rId6" name="Drop Down 4">
              <controlPr defaultSize="0" autoLine="0" autoPict="0">
                <anchor moveWithCells="1">
                  <from>
                    <xdr:col>21</xdr:col>
                    <xdr:colOff>0</xdr:colOff>
                    <xdr:row>42</xdr:row>
                    <xdr:rowOff>0</xdr:rowOff>
                  </from>
                  <to>
                    <xdr:col>22</xdr:col>
                    <xdr:colOff>0</xdr:colOff>
                    <xdr:row>43</xdr:row>
                    <xdr:rowOff>0</xdr:rowOff>
                  </to>
                </anchor>
              </controlPr>
            </control>
          </mc:Choice>
        </mc:AlternateContent>
        <mc:AlternateContent xmlns:mc="http://schemas.openxmlformats.org/markup-compatibility/2006">
          <mc:Choice Requires="x14">
            <control shapeId="2054" r:id="rId7" name="Drop Down 6">
              <controlPr defaultSize="0" autoLine="0" autoPict="0">
                <anchor moveWithCells="1">
                  <from>
                    <xdr:col>21</xdr:col>
                    <xdr:colOff>0</xdr:colOff>
                    <xdr:row>44</xdr:row>
                    <xdr:rowOff>0</xdr:rowOff>
                  </from>
                  <to>
                    <xdr:col>22</xdr:col>
                    <xdr:colOff>0</xdr:colOff>
                    <xdr:row>45</xdr:row>
                    <xdr:rowOff>0</xdr:rowOff>
                  </to>
                </anchor>
              </controlPr>
            </control>
          </mc:Choice>
        </mc:AlternateContent>
        <mc:AlternateContent xmlns:mc="http://schemas.openxmlformats.org/markup-compatibility/2006">
          <mc:Choice Requires="x14">
            <control shapeId="2061" r:id="rId8" name="Drop Down 13">
              <controlPr defaultSize="0" autoLine="0" autoPict="0">
                <anchor moveWithCells="1">
                  <from>
                    <xdr:col>21</xdr:col>
                    <xdr:colOff>0</xdr:colOff>
                    <xdr:row>46</xdr:row>
                    <xdr:rowOff>0</xdr:rowOff>
                  </from>
                  <to>
                    <xdr:col>22</xdr:col>
                    <xdr:colOff>0</xdr:colOff>
                    <xdr:row>47</xdr:row>
                    <xdr:rowOff>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21</xdr:col>
                    <xdr:colOff>0</xdr:colOff>
                    <xdr:row>44</xdr:row>
                    <xdr:rowOff>190500</xdr:rowOff>
                  </from>
                  <to>
                    <xdr:col>22</xdr:col>
                    <xdr:colOff>0</xdr:colOff>
                    <xdr:row>46</xdr:row>
                    <xdr:rowOff>0</xdr:rowOff>
                  </to>
                </anchor>
              </controlPr>
            </control>
          </mc:Choice>
        </mc:AlternateContent>
        <mc:AlternateContent xmlns:mc="http://schemas.openxmlformats.org/markup-compatibility/2006">
          <mc:Choice Requires="x14">
            <control shapeId="2063" r:id="rId10" name="Drop Down 15">
              <controlPr defaultSize="0" autoLine="0" autoPict="0">
                <anchor moveWithCells="1">
                  <from>
                    <xdr:col>21</xdr:col>
                    <xdr:colOff>0</xdr:colOff>
                    <xdr:row>47</xdr:row>
                    <xdr:rowOff>0</xdr:rowOff>
                  </from>
                  <to>
                    <xdr:col>22</xdr:col>
                    <xdr:colOff>0</xdr:colOff>
                    <xdr:row>48</xdr:row>
                    <xdr:rowOff>0</xdr:rowOff>
                  </to>
                </anchor>
              </controlPr>
            </control>
          </mc:Choice>
        </mc:AlternateContent>
        <mc:AlternateContent xmlns:mc="http://schemas.openxmlformats.org/markup-compatibility/2006">
          <mc:Choice Requires="x14">
            <control shapeId="2064" r:id="rId11" name="Drop Down 16">
              <controlPr defaultSize="0" autoLine="0" autoPict="0">
                <anchor moveWithCells="1">
                  <from>
                    <xdr:col>21</xdr:col>
                    <xdr:colOff>0</xdr:colOff>
                    <xdr:row>49</xdr:row>
                    <xdr:rowOff>0</xdr:rowOff>
                  </from>
                  <to>
                    <xdr:col>22</xdr:col>
                    <xdr:colOff>0</xdr:colOff>
                    <xdr:row>50</xdr:row>
                    <xdr:rowOff>0</xdr:rowOff>
                  </to>
                </anchor>
              </controlPr>
            </control>
          </mc:Choice>
        </mc:AlternateContent>
        <mc:AlternateContent xmlns:mc="http://schemas.openxmlformats.org/markup-compatibility/2006">
          <mc:Choice Requires="x14">
            <control shapeId="2065" r:id="rId12" name="Drop Down 17">
              <controlPr defaultSize="0" autoLine="0" autoPict="0">
                <anchor moveWithCells="1">
                  <from>
                    <xdr:col>21</xdr:col>
                    <xdr:colOff>0</xdr:colOff>
                    <xdr:row>48</xdr:row>
                    <xdr:rowOff>0</xdr:rowOff>
                  </from>
                  <to>
                    <xdr:col>22</xdr:col>
                    <xdr:colOff>0</xdr:colOff>
                    <xdr:row>49</xdr:row>
                    <xdr:rowOff>0</xdr:rowOff>
                  </to>
                </anchor>
              </controlPr>
            </control>
          </mc:Choice>
        </mc:AlternateContent>
        <mc:AlternateContent xmlns:mc="http://schemas.openxmlformats.org/markup-compatibility/2006">
          <mc:Choice Requires="x14">
            <control shapeId="2066" r:id="rId13" name="Drop Down 18">
              <controlPr defaultSize="0" autoLine="0" autoPict="0">
                <anchor moveWithCells="1">
                  <from>
                    <xdr:col>21</xdr:col>
                    <xdr:colOff>0</xdr:colOff>
                    <xdr:row>50</xdr:row>
                    <xdr:rowOff>0</xdr:rowOff>
                  </from>
                  <to>
                    <xdr:col>22</xdr:col>
                    <xdr:colOff>0</xdr:colOff>
                    <xdr:row>51</xdr:row>
                    <xdr:rowOff>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21</xdr:col>
                    <xdr:colOff>0</xdr:colOff>
                    <xdr:row>37</xdr:row>
                    <xdr:rowOff>0</xdr:rowOff>
                  </from>
                  <to>
                    <xdr:col>22</xdr:col>
                    <xdr:colOff>0</xdr:colOff>
                    <xdr:row>38</xdr:row>
                    <xdr:rowOff>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21</xdr:col>
                    <xdr:colOff>0</xdr:colOff>
                    <xdr:row>36</xdr:row>
                    <xdr:rowOff>0</xdr:rowOff>
                  </from>
                  <to>
                    <xdr:col>22</xdr:col>
                    <xdr:colOff>0</xdr:colOff>
                    <xdr:row>37</xdr:row>
                    <xdr:rowOff>0</xdr:rowOff>
                  </to>
                </anchor>
              </controlPr>
            </control>
          </mc:Choice>
        </mc:AlternateContent>
        <mc:AlternateContent xmlns:mc="http://schemas.openxmlformats.org/markup-compatibility/2006">
          <mc:Choice Requires="x14">
            <control shapeId="2072" r:id="rId16" name="Drop Down 24">
              <controlPr defaultSize="0" autoLine="0" autoPict="0">
                <anchor moveWithCells="1">
                  <from>
                    <xdr:col>21</xdr:col>
                    <xdr:colOff>0</xdr:colOff>
                    <xdr:row>38</xdr:row>
                    <xdr:rowOff>0</xdr:rowOff>
                  </from>
                  <to>
                    <xdr:col>22</xdr:col>
                    <xdr:colOff>0</xdr:colOff>
                    <xdr:row>39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 id="{D92F8E59-0E37-4D55-92F4-C20E886C9BC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P36:P44</xm:sqref>
        </x14:conditionalFormatting>
        <x14:conditionalFormatting xmlns:xm="http://schemas.microsoft.com/office/excel/2006/main">
          <x14:cfRule type="iconSet" priority="3" id="{F17845F6-93CF-475B-B76F-3AC4D83A3C0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P50:P51</xm:sqref>
        </x14:conditionalFormatting>
        <x14:conditionalFormatting xmlns:xm="http://schemas.microsoft.com/office/excel/2006/main">
          <x14:cfRule type="iconSet" priority="6" id="{F300DE3F-3AA5-4609-9C22-A8AE5B4C5B7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F36:F52</xm:sqref>
        </x14:conditionalFormatting>
        <x14:conditionalFormatting xmlns:xm="http://schemas.microsoft.com/office/excel/2006/main">
          <x14:cfRule type="iconSet" priority="5" id="{18253E45-E38C-42CF-B9F5-CE6AD7E45CB7}">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K36:K39 K42:K44 K50:K52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2" tint="-9.9978637043366805E-2"/>
  </sheetPr>
  <dimension ref="A1:AY115"/>
  <sheetViews>
    <sheetView zoomScale="70" zoomScaleNormal="70" workbookViewId="0">
      <pane xSplit="2" ySplit="8" topLeftCell="C9" activePane="bottomRight" state="frozen"/>
      <selection pane="topRight" activeCell="H1" sqref="H1"/>
      <selection pane="bottomLeft" activeCell="A4" sqref="A4"/>
      <selection pane="bottomRight" activeCell="K12" sqref="K12"/>
    </sheetView>
  </sheetViews>
  <sheetFormatPr baseColWidth="10" defaultColWidth="8.85546875" defaultRowHeight="15"/>
  <cols>
    <col min="1" max="1" width="30.5703125" customWidth="1"/>
    <col min="2" max="2" width="8.5703125" style="24" bestFit="1" customWidth="1"/>
    <col min="3" max="24" width="8.42578125" style="24" customWidth="1"/>
    <col min="25" max="26" width="5.28515625" style="1" customWidth="1"/>
    <col min="27" max="27" width="6.5703125" style="1" customWidth="1"/>
    <col min="28" max="33" width="5.28515625" style="1" customWidth="1"/>
    <col min="34" max="37" width="9.85546875" style="1" customWidth="1"/>
    <col min="39" max="51" width="8.85546875" customWidth="1"/>
  </cols>
  <sheetData>
    <row r="1" spans="1:51" ht="28.5">
      <c r="A1" s="114" t="s">
        <v>5222</v>
      </c>
      <c r="AI1" s="232"/>
      <c r="AJ1" s="232"/>
      <c r="AK1" s="191" t="s">
        <v>5205</v>
      </c>
      <c r="AL1" s="232"/>
    </row>
    <row r="2" spans="1:51" ht="15.75" thickBot="1"/>
    <row r="3" spans="1:51" ht="15.75" thickBot="1">
      <c r="A3" s="221" t="s">
        <v>5217</v>
      </c>
      <c r="B3" s="220"/>
      <c r="C3" s="238" t="s">
        <v>5221</v>
      </c>
      <c r="D3" s="239" t="s">
        <v>5219</v>
      </c>
      <c r="E3" s="239" t="s">
        <v>5220</v>
      </c>
      <c r="F3" s="240" t="s">
        <v>5218</v>
      </c>
      <c r="AN3" s="286" t="s">
        <v>5403</v>
      </c>
      <c r="AO3" s="284"/>
      <c r="AP3" s="1"/>
      <c r="AQ3" s="1"/>
      <c r="AR3" s="1"/>
      <c r="AS3" s="1"/>
      <c r="AT3" s="1"/>
      <c r="AU3" s="1"/>
      <c r="AV3" s="1"/>
      <c r="AW3" s="1"/>
      <c r="AX3" s="1"/>
      <c r="AY3" s="1"/>
    </row>
    <row r="4" spans="1:51" ht="15.75" thickBot="1">
      <c r="A4" s="221" t="s">
        <v>5209</v>
      </c>
      <c r="B4" s="220"/>
      <c r="C4" s="411">
        <v>1</v>
      </c>
      <c r="D4" s="410">
        <v>1</v>
      </c>
      <c r="E4" s="410">
        <v>1</v>
      </c>
      <c r="F4" s="234">
        <v>0.5</v>
      </c>
      <c r="AN4" s="282">
        <v>5</v>
      </c>
      <c r="AO4" s="283">
        <v>5</v>
      </c>
      <c r="AP4" s="283">
        <v>5</v>
      </c>
      <c r="AQ4" s="283">
        <v>5</v>
      </c>
      <c r="AR4" s="283">
        <v>5</v>
      </c>
      <c r="AS4" s="283">
        <v>5</v>
      </c>
      <c r="AT4" s="283">
        <v>5</v>
      </c>
      <c r="AU4" s="283">
        <v>5</v>
      </c>
      <c r="AV4" s="284">
        <v>5</v>
      </c>
      <c r="AW4" s="283">
        <v>5</v>
      </c>
      <c r="AX4" s="283">
        <v>5</v>
      </c>
      <c r="AY4" s="284">
        <v>5</v>
      </c>
    </row>
    <row r="5" spans="1:51" ht="15.75" thickBot="1">
      <c r="A5" s="215" t="s">
        <v>5208</v>
      </c>
      <c r="B5" s="214"/>
      <c r="C5" s="235">
        <f>1-C4</f>
        <v>0</v>
      </c>
      <c r="D5" s="236">
        <f>1-D4</f>
        <v>0</v>
      </c>
      <c r="E5" s="236">
        <f>1-E4</f>
        <v>0</v>
      </c>
      <c r="F5" s="237">
        <f>1-F4</f>
        <v>0.5</v>
      </c>
      <c r="X5" s="285"/>
    </row>
    <row r="7" spans="1:51" ht="15.75" thickBot="1">
      <c r="AN7" s="292" t="s">
        <v>5405</v>
      </c>
    </row>
    <row r="8" spans="1:51" s="22" customFormat="1" ht="15.75" thickBot="1">
      <c r="A8" s="211" t="s">
        <v>5212</v>
      </c>
      <c r="B8" s="231" t="s">
        <v>3751</v>
      </c>
      <c r="C8" s="95" t="s">
        <v>5</v>
      </c>
      <c r="D8" s="96" t="s">
        <v>6</v>
      </c>
      <c r="E8" s="97" t="s">
        <v>8</v>
      </c>
      <c r="F8" s="96" t="s">
        <v>9</v>
      </c>
      <c r="G8" s="96" t="s">
        <v>10</v>
      </c>
      <c r="H8" s="96" t="s">
        <v>11</v>
      </c>
      <c r="I8" s="96" t="s">
        <v>12</v>
      </c>
      <c r="J8" s="96" t="s">
        <v>13</v>
      </c>
      <c r="K8" s="97" t="s">
        <v>5426</v>
      </c>
      <c r="L8" s="98" t="s">
        <v>14</v>
      </c>
      <c r="M8" s="97" t="s">
        <v>15</v>
      </c>
      <c r="N8" s="99" t="s">
        <v>16</v>
      </c>
      <c r="O8" s="100" t="s">
        <v>17</v>
      </c>
      <c r="P8" s="99" t="s">
        <v>18</v>
      </c>
      <c r="Q8" s="100" t="s">
        <v>19</v>
      </c>
      <c r="R8" s="99">
        <v>31</v>
      </c>
      <c r="S8" s="100" t="s">
        <v>20</v>
      </c>
      <c r="T8" s="101" t="s">
        <v>21</v>
      </c>
      <c r="U8" s="102" t="s">
        <v>22</v>
      </c>
      <c r="V8" s="101" t="s">
        <v>23</v>
      </c>
      <c r="W8" s="102" t="s">
        <v>24</v>
      </c>
      <c r="X8" s="102" t="s">
        <v>25</v>
      </c>
      <c r="Y8" s="103" t="s">
        <v>26</v>
      </c>
      <c r="Z8" s="104" t="s">
        <v>27</v>
      </c>
      <c r="AA8" s="104" t="s">
        <v>28</v>
      </c>
      <c r="AB8" s="105" t="s">
        <v>29</v>
      </c>
      <c r="AC8" s="106" t="s">
        <v>30</v>
      </c>
      <c r="AD8" s="106" t="s">
        <v>31</v>
      </c>
      <c r="AE8" s="107" t="s">
        <v>32</v>
      </c>
      <c r="AF8" s="108" t="s">
        <v>33</v>
      </c>
      <c r="AG8" s="108" t="s">
        <v>34</v>
      </c>
      <c r="AH8" s="109" t="s">
        <v>35</v>
      </c>
      <c r="AI8" s="110" t="s">
        <v>36</v>
      </c>
      <c r="AJ8" s="111" t="s">
        <v>37</v>
      </c>
      <c r="AK8" s="112" t="s">
        <v>38</v>
      </c>
      <c r="AL8"/>
      <c r="AN8" s="103" t="s">
        <v>26</v>
      </c>
      <c r="AO8" s="104" t="s">
        <v>27</v>
      </c>
      <c r="AP8" s="104" t="s">
        <v>28</v>
      </c>
      <c r="AQ8" s="105" t="s">
        <v>29</v>
      </c>
      <c r="AR8" s="106" t="s">
        <v>30</v>
      </c>
      <c r="AS8" s="106" t="s">
        <v>31</v>
      </c>
      <c r="AT8" s="107" t="s">
        <v>32</v>
      </c>
      <c r="AU8" s="108" t="s">
        <v>33</v>
      </c>
      <c r="AV8" s="291" t="s">
        <v>34</v>
      </c>
      <c r="AW8" s="109" t="s">
        <v>35</v>
      </c>
      <c r="AX8" s="110" t="s">
        <v>36</v>
      </c>
      <c r="AY8" s="111" t="s">
        <v>37</v>
      </c>
    </row>
    <row r="9" spans="1:51" s="25" customFormat="1">
      <c r="A9" s="254" t="s">
        <v>5226</v>
      </c>
      <c r="B9" s="255" t="s">
        <v>5252</v>
      </c>
      <c r="C9" s="76" t="str">
        <f>IFERROR($C$4*AVERAGE('Data &amp; Normalization'!C90:D90)+(1-$C$4)*IFERROR(GEOMEAN('Data &amp; Normalization'!C90:D90),0),"-")</f>
        <v>-</v>
      </c>
      <c r="D9" s="77" t="str">
        <f>IFERROR($C$4*AVERAGE('Data &amp; Normalization'!E90:F90)+(1-$C$4)*IFERROR(GEOMEAN('Data &amp; Normalization'!E90:F90),0),"-")</f>
        <v>-</v>
      </c>
      <c r="E9" s="77" t="str">
        <f>IFERROR($C$4*AVERAGE('Data &amp; Normalization'!G90:H90)+(1-$C$4)*IFERROR(GEOMEAN('Data &amp; Normalization'!G90:H90),0),"-")</f>
        <v>-</v>
      </c>
      <c r="F9" s="77" t="str">
        <f>IFERROR($C$4*AVERAGE('Data &amp; Normalization'!I90:J90)+(1-$C$4)*IFERROR(GEOMEAN('Data &amp; Normalization'!I90:J90),0),"-")</f>
        <v>-</v>
      </c>
      <c r="G9" s="77">
        <f>IFERROR($C$4*AVERAGE('Data &amp; Normalization'!K90:L90)+(1-$C$4)*IFERROR(GEOMEAN('Data &amp; Normalization'!K90:L90),0),"-")</f>
        <v>0.87499999999999989</v>
      </c>
      <c r="H9" s="77" t="str">
        <f>IFERROR($C$4*AVERAGE('Data &amp; Normalization'!M90:N90)+(1-$C$4)*IFERROR(GEOMEAN('Data &amp; Normalization'!M90:N90),0),"-")</f>
        <v>-</v>
      </c>
      <c r="I9" s="77">
        <f>IFERROR($C$4*AVERAGE('Data &amp; Normalization'!O90:P90)+(1-$C$4)*IFERROR(GEOMEAN('Data &amp; Normalization'!O90:P90),0),"-")</f>
        <v>0.34745762711864403</v>
      </c>
      <c r="J9" s="77" t="str">
        <f>IFERROR($C$4*AVERAGE('Data &amp; Normalization'!Q90:R90)+(1-$C$4)*IFERROR(GEOMEAN('Data &amp; Normalization'!Q90:R90),0),"-")</f>
        <v>-</v>
      </c>
      <c r="K9" s="77" t="str">
        <f>IFERROR($C$4*AVERAGE('Data &amp; Normalization'!S90:T90)+(1-$C$4)*IFERROR(GEOMEAN('Data &amp; Normalization'!S90:T90),0),"-")</f>
        <v>-</v>
      </c>
      <c r="L9" s="77" t="str">
        <f>IFERROR($C$4*AVERAGE('Data &amp; Normalization'!U90:V90)+(1-$C$4)*IFERROR(GEOMEAN('Data &amp; Normalization'!U90:V90),0),"-")</f>
        <v>-</v>
      </c>
      <c r="M9" s="77" t="str">
        <f>IFERROR($C$4*AVERAGE('Data &amp; Normalization'!W90:X90)+(1-$C$4)*IFERROR(GEOMEAN('Data &amp; Normalization'!W90:X90),0),"-")</f>
        <v>-</v>
      </c>
      <c r="N9" s="77" t="str">
        <f>IFERROR($C$4*AVERAGE('Data &amp; Normalization'!Y90:Z90)+(1-$C$4)*IFERROR(GEOMEAN('Data &amp; Normalization'!Y90:Z90),0),"-")</f>
        <v>-</v>
      </c>
      <c r="O9" s="77" t="str">
        <f>IFERROR($C$4*AVERAGE('Data &amp; Normalization'!AA90:AB90)+(1-$C$4)*IFERROR(GEOMEAN('Data &amp; Normalization'!AA90:AB90),0),"-")</f>
        <v>-</v>
      </c>
      <c r="P9" s="77">
        <f>IFERROR($C$4*AVERAGE('Data &amp; Normalization'!AC90:AD90)+(1-$C$4)*IFERROR(GEOMEAN('Data &amp; Normalization'!AC90:AD90),0),"-")</f>
        <v>0.23032992547653822</v>
      </c>
      <c r="Q9" s="77">
        <f>IFERROR($C$4*AVERAGE('Data &amp; Normalization'!AE90:AG90)+(1-$C$4)*IFERROR(GEOMEAN('Data &amp; Normalization'!AE90:AG90),0),"-")</f>
        <v>0.26531584769071626</v>
      </c>
      <c r="R9" s="77" t="str">
        <f>IFERROR($C$4*AVERAGE('Data &amp; Normalization'!AH90:AI90)+(1-$C$4)*IFERROR(GEOMEAN('Data &amp; Normalization'!AH90:AI90),0),"-")</f>
        <v>-</v>
      </c>
      <c r="S9" s="77" t="str">
        <f>IFERROR($C$4*AVERAGE('Data &amp; Normalization'!AJ90:AK90)+(1-$C$4)*IFERROR(GEOMEAN('Data &amp; Normalization'!AJ90:AK90),0),"-")</f>
        <v>-</v>
      </c>
      <c r="T9" s="77" t="str">
        <f>IFERROR($C$4*AVERAGE('Data &amp; Normalization'!AL90:AM90)+(1-$C$4)*IFERROR(GEOMEAN('Data &amp; Normalization'!AL90:AM90),0),"-")</f>
        <v>-</v>
      </c>
      <c r="U9" s="77" t="str">
        <f>IFERROR($C$4*AVERAGE('Data &amp; Normalization'!AN90:AO90)+(1-$C$4)*IFERROR(GEOMEAN('Data &amp; Normalization'!AN90:AO90),0),"-")</f>
        <v>-</v>
      </c>
      <c r="V9" s="77" t="str">
        <f>IFERROR($C$4*AVERAGE('Data &amp; Normalization'!AP90:AQ90)+(1-$C$4)*IFERROR(GEOMEAN('Data &amp; Normalization'!AP90:AQ90),0),"-")</f>
        <v>-</v>
      </c>
      <c r="W9" s="77" t="str">
        <f>IFERROR($C$4*AVERAGE('Data &amp; Normalization'!AR90:AS90)+(1-$C$4)*IFERROR(GEOMEAN('Data &amp; Normalization'!AR90:AS90),0),"-")</f>
        <v>-</v>
      </c>
      <c r="X9" s="77">
        <f>IFERROR($C$4*AVERAGE('Data &amp; Normalization'!AT90:AU90)+(1-$C$4)*IFERROR(GEOMEAN('Data &amp; Normalization'!AT90:AU90),0),"-")</f>
        <v>0.61048152459539862</v>
      </c>
      <c r="Y9" s="76" t="str">
        <f t="shared" ref="Y9:Y40" si="0">IFERROR($D$4*AVERAGE(C9:E9)+(1-$D$4)*IFERROR(GEOMEAN(C9:E9),0),"-")</f>
        <v>-</v>
      </c>
      <c r="Z9" s="77">
        <f t="shared" ref="Z9:Z40" si="1">IFERROR($D$4*AVERAGE(F9:K9)+(1-$D$4)*IFERROR(GEOMEAN(F9:K9),0),"-")</f>
        <v>0.61122881355932202</v>
      </c>
      <c r="AA9" s="77" t="str">
        <f t="shared" ref="AA9:AA40" si="2">IFERROR($D$4*AVERAGE(L9:M9)+(1-$D$4)*IFERROR(GEOMEAN(L9:M9),0),"-")</f>
        <v>-</v>
      </c>
      <c r="AB9" s="77" t="str">
        <f t="shared" ref="AB9:AB40" si="3">IFERROR($D$4*AVERAGE(N9:O9)+(1-$D$4)*IFERROR(GEOMEAN(N9:O9),0),"-")</f>
        <v>-</v>
      </c>
      <c r="AC9" s="77">
        <f t="shared" ref="AC9:AC40" si="4">IFERROR($D$4*AVERAGE(P9:Q9)+(1-$D$4)*IFERROR(GEOMEAN(P9:Q9),0),"-")</f>
        <v>0.24782288658362722</v>
      </c>
      <c r="AD9" s="77" t="str">
        <f t="shared" ref="AD9:AD40" si="5">IFERROR($D$4*AVERAGE(R9:S9)+(1-$D$4)*IFERROR(GEOMEAN(R9:S9),0),"-")</f>
        <v>-</v>
      </c>
      <c r="AE9" s="77" t="str">
        <f t="shared" ref="AE9:AE40" si="6">IFERROR($D$4*AVERAGE(T9:U9)+(1-$D$4)*IFERROR(GEOMEAN(T9:U9),0),"-")</f>
        <v>-</v>
      </c>
      <c r="AF9" s="77" t="str">
        <f t="shared" ref="AF9:AF40" si="7">IFERROR($D$4*AVERAGE(V9:W9)+(1-$D$4)*IFERROR(GEOMEAN(V9:W9),0),"-")</f>
        <v>-</v>
      </c>
      <c r="AG9" s="77">
        <f t="shared" ref="AG9:AG40" si="8">IFERROR($D$4*AVERAGE(X9)+(1-$D$4)*IFERROR(GEOMEAN(X9),0),"-")</f>
        <v>0.61048152459539862</v>
      </c>
      <c r="AH9" s="76">
        <f t="shared" ref="AH9:AH40" si="9">IFERROR(SUMPRODUCT(AN9:AP9,Y9:AA9)/SUM(AN9:AP9),"-")</f>
        <v>0.61122881355932202</v>
      </c>
      <c r="AI9" s="77">
        <f t="shared" ref="AI9:AI40" si="10">IFERROR(SUMPRODUCT(AQ9:AS9,AB9:AD9)/SUM(AQ9:AS9),"-")</f>
        <v>0.24782288658362722</v>
      </c>
      <c r="AJ9" s="78">
        <f t="shared" ref="AJ9:AJ40" si="11">IFERROR(SUMPRODUCT(AT9:AV9,AE9:AG9)/SUM(AT9:AV9),"-")</f>
        <v>0.61048152459539862</v>
      </c>
      <c r="AK9" s="79">
        <f t="shared" ref="AK9:AK40" si="12">IFERROR($F$4*SUMPRODUCT(AW9:AY9,AH9:AJ9)/SUM(AW9:AY9)+(1-$F$4)*IFERROR((AH9^AW9*AI9^AX9*AJ9^AY9)^(1/SUM(AW9:AY9)),SUMPRODUCT(AW9:AY9,AH9:AJ9)/SUM(AW9:AY9)),"-")</f>
        <v>0.47102673025230668</v>
      </c>
      <c r="AL9"/>
      <c r="AN9" s="287" t="str">
        <f t="shared" ref="AN9:AN40" si="13">IF(Y9="-","-",AN$4)</f>
        <v>-</v>
      </c>
      <c r="AO9" s="288">
        <f t="shared" ref="AO9:AO40" si="14">IF(Z9="-","-",AO$4)</f>
        <v>5</v>
      </c>
      <c r="AP9" s="288" t="str">
        <f t="shared" ref="AP9:AP40" si="15">IF(AA9="-","-",AP$4)</f>
        <v>-</v>
      </c>
      <c r="AQ9" s="288" t="str">
        <f t="shared" ref="AQ9:AQ40" si="16">IF(AB9="-","-",AQ$4)</f>
        <v>-</v>
      </c>
      <c r="AR9" s="288">
        <f t="shared" ref="AR9:AR40" si="17">IF(AC9="-","-",AR$4)</f>
        <v>5</v>
      </c>
      <c r="AS9" s="288" t="str">
        <f t="shared" ref="AS9:AS40" si="18">IF(AD9="-","-",AS$4)</f>
        <v>-</v>
      </c>
      <c r="AT9" s="288" t="str">
        <f t="shared" ref="AT9:AT40" si="19">IF(AE9="-","-",AT$4)</f>
        <v>-</v>
      </c>
      <c r="AU9" s="288" t="str">
        <f t="shared" ref="AU9:AU40" si="20">IF(AF9="-","-",AU$4)</f>
        <v>-</v>
      </c>
      <c r="AV9" s="250">
        <f t="shared" ref="AV9:AV40" si="21">IF(AG9="-","-",AV$4)</f>
        <v>5</v>
      </c>
      <c r="AW9" s="288">
        <f t="shared" ref="AW9:AW40" si="22">IF(AH9="-","-",AW$4)</f>
        <v>5</v>
      </c>
      <c r="AX9" s="288">
        <f t="shared" ref="AX9:AX40" si="23">IF(AI9="-","-",AX$4)</f>
        <v>5</v>
      </c>
      <c r="AY9" s="250">
        <f t="shared" ref="AY9:AY40" si="24">IF(AJ9="-","-",AY$4)</f>
        <v>5</v>
      </c>
    </row>
    <row r="10" spans="1:51" s="25" customFormat="1">
      <c r="A10" s="254" t="s">
        <v>5227</v>
      </c>
      <c r="B10" s="255" t="s">
        <v>5253</v>
      </c>
      <c r="C10" s="76" t="str">
        <f>IFERROR($C$4*AVERAGE('Data &amp; Normalization'!C91:D91)+(1-$C$4)*IFERROR(GEOMEAN('Data &amp; Normalization'!C91:D91),0),"-")</f>
        <v>-</v>
      </c>
      <c r="D10" s="77" t="str">
        <f>IFERROR($C$4*AVERAGE('Data &amp; Normalization'!E91:F91)+(1-$C$4)*IFERROR(GEOMEAN('Data &amp; Normalization'!E91:F91),0),"-")</f>
        <v>-</v>
      </c>
      <c r="E10" s="77" t="str">
        <f>IFERROR($C$4*AVERAGE('Data &amp; Normalization'!G91:H91)+(1-$C$4)*IFERROR(GEOMEAN('Data &amp; Normalization'!G91:H91),0),"-")</f>
        <v>-</v>
      </c>
      <c r="F10" s="77" t="str">
        <f>IFERROR($C$4*AVERAGE('Data &amp; Normalization'!I91:J91)+(1-$C$4)*IFERROR(GEOMEAN('Data &amp; Normalization'!I91:J91),0),"-")</f>
        <v>-</v>
      </c>
      <c r="G10" s="77">
        <f>IFERROR($C$4*AVERAGE('Data &amp; Normalization'!K91:L91)+(1-$C$4)*IFERROR(GEOMEAN('Data &amp; Normalization'!K91:L91),0),"-")</f>
        <v>0.90624999999999989</v>
      </c>
      <c r="H10" s="77" t="str">
        <f>IFERROR($C$4*AVERAGE('Data &amp; Normalization'!M91:N91)+(1-$C$4)*IFERROR(GEOMEAN('Data &amp; Normalization'!M91:N91),0),"-")</f>
        <v>-</v>
      </c>
      <c r="I10" s="77">
        <f>IFERROR($C$4*AVERAGE('Data &amp; Normalization'!O91:P91)+(1-$C$4)*IFERROR(GEOMEAN('Data &amp; Normalization'!O91:P91),0),"-")</f>
        <v>0.99293785310734461</v>
      </c>
      <c r="J10" s="77" t="str">
        <f>IFERROR($C$4*AVERAGE('Data &amp; Normalization'!Q91:R91)+(1-$C$4)*IFERROR(GEOMEAN('Data &amp; Normalization'!Q91:R91),0),"-")</f>
        <v>-</v>
      </c>
      <c r="K10" s="77" t="str">
        <f>IFERROR($C$4*AVERAGE('Data &amp; Normalization'!S91:T91)+(1-$C$4)*IFERROR(GEOMEAN('Data &amp; Normalization'!S91:T91),0),"-")</f>
        <v>-</v>
      </c>
      <c r="L10" s="77" t="str">
        <f>IFERROR($C$4*AVERAGE('Data &amp; Normalization'!U91:V91)+(1-$C$4)*IFERROR(GEOMEAN('Data &amp; Normalization'!U91:V91),0),"-")</f>
        <v>-</v>
      </c>
      <c r="M10" s="77" t="str">
        <f>IFERROR($C$4*AVERAGE('Data &amp; Normalization'!W91:X91)+(1-$C$4)*IFERROR(GEOMEAN('Data &amp; Normalization'!W91:X91),0),"-")</f>
        <v>-</v>
      </c>
      <c r="N10" s="77" t="str">
        <f>IFERROR($C$4*AVERAGE('Data &amp; Normalization'!Y91:Z91)+(1-$C$4)*IFERROR(GEOMEAN('Data &amp; Normalization'!Y91:Z91),0),"-")</f>
        <v>-</v>
      </c>
      <c r="O10" s="77" t="str">
        <f>IFERROR($C$4*AVERAGE('Data &amp; Normalization'!AA91:AB91)+(1-$C$4)*IFERROR(GEOMEAN('Data &amp; Normalization'!AA91:AB91),0),"-")</f>
        <v>-</v>
      </c>
      <c r="P10" s="77">
        <f>IFERROR($C$4*AVERAGE('Data &amp; Normalization'!AC91:AD91)+(1-$C$4)*IFERROR(GEOMEAN('Data &amp; Normalization'!AC91:AD91),0),"-")</f>
        <v>0.32346552821780322</v>
      </c>
      <c r="Q10" s="77">
        <f>IFERROR($C$4*AVERAGE('Data &amp; Normalization'!AE91:AG91)+(1-$C$4)*IFERROR(GEOMEAN('Data &amp; Normalization'!AE91:AG91),0),"-")</f>
        <v>0.50390303298273686</v>
      </c>
      <c r="R10" s="77" t="str">
        <f>IFERROR($C$4*AVERAGE('Data &amp; Normalization'!AH91:AI91)+(1-$C$4)*IFERROR(GEOMEAN('Data &amp; Normalization'!AH91:AI91),0),"-")</f>
        <v>-</v>
      </c>
      <c r="S10" s="77" t="str">
        <f>IFERROR($C$4*AVERAGE('Data &amp; Normalization'!AJ91:AK91)+(1-$C$4)*IFERROR(GEOMEAN('Data &amp; Normalization'!AJ91:AK91),0),"-")</f>
        <v>-</v>
      </c>
      <c r="T10" s="77" t="str">
        <f>IFERROR($C$4*AVERAGE('Data &amp; Normalization'!AL91:AM91)+(1-$C$4)*IFERROR(GEOMEAN('Data &amp; Normalization'!AL91:AM91),0),"-")</f>
        <v>-</v>
      </c>
      <c r="U10" s="77" t="str">
        <f>IFERROR($C$4*AVERAGE('Data &amp; Normalization'!AN91:AO91)+(1-$C$4)*IFERROR(GEOMEAN('Data &amp; Normalization'!AN91:AO91),0),"-")</f>
        <v>-</v>
      </c>
      <c r="V10" s="77" t="str">
        <f>IFERROR($C$4*AVERAGE('Data &amp; Normalization'!AP91:AQ91)+(1-$C$4)*IFERROR(GEOMEAN('Data &amp; Normalization'!AP91:AQ91),0),"-")</f>
        <v>-</v>
      </c>
      <c r="W10" s="77" t="str">
        <f>IFERROR($C$4*AVERAGE('Data &amp; Normalization'!AR91:AS91)+(1-$C$4)*IFERROR(GEOMEAN('Data &amp; Normalization'!AR91:AS91),0),"-")</f>
        <v>-</v>
      </c>
      <c r="X10" s="77">
        <f>IFERROR($C$4*AVERAGE('Data &amp; Normalization'!AT91:AU91)+(1-$C$4)*IFERROR(GEOMEAN('Data &amp; Normalization'!AT91:AU91),0),"-")</f>
        <v>0.928697234535109</v>
      </c>
      <c r="Y10" s="76" t="str">
        <f t="shared" si="0"/>
        <v>-</v>
      </c>
      <c r="Z10" s="77">
        <f t="shared" si="1"/>
        <v>0.94959392655367225</v>
      </c>
      <c r="AA10" s="77" t="str">
        <f t="shared" si="2"/>
        <v>-</v>
      </c>
      <c r="AB10" s="77" t="str">
        <f t="shared" si="3"/>
        <v>-</v>
      </c>
      <c r="AC10" s="77">
        <f t="shared" si="4"/>
        <v>0.41368428060027007</v>
      </c>
      <c r="AD10" s="77" t="str">
        <f t="shared" si="5"/>
        <v>-</v>
      </c>
      <c r="AE10" s="77" t="str">
        <f t="shared" si="6"/>
        <v>-</v>
      </c>
      <c r="AF10" s="77" t="str">
        <f t="shared" si="7"/>
        <v>-</v>
      </c>
      <c r="AG10" s="77">
        <f t="shared" si="8"/>
        <v>0.928697234535109</v>
      </c>
      <c r="AH10" s="76">
        <f t="shared" si="9"/>
        <v>0.94959392655367236</v>
      </c>
      <c r="AI10" s="77">
        <f t="shared" si="10"/>
        <v>0.41368428060027007</v>
      </c>
      <c r="AJ10" s="78">
        <f t="shared" si="11"/>
        <v>0.928697234535109</v>
      </c>
      <c r="AK10" s="79">
        <f t="shared" si="12"/>
        <v>0.73926630793638737</v>
      </c>
      <c r="AL10"/>
      <c r="AN10" s="287" t="str">
        <f t="shared" si="13"/>
        <v>-</v>
      </c>
      <c r="AO10" s="288">
        <f t="shared" si="14"/>
        <v>5</v>
      </c>
      <c r="AP10" s="288" t="str">
        <f t="shared" si="15"/>
        <v>-</v>
      </c>
      <c r="AQ10" s="288" t="str">
        <f t="shared" si="16"/>
        <v>-</v>
      </c>
      <c r="AR10" s="288">
        <f t="shared" si="17"/>
        <v>5</v>
      </c>
      <c r="AS10" s="288" t="str">
        <f t="shared" si="18"/>
        <v>-</v>
      </c>
      <c r="AT10" s="288" t="str">
        <f t="shared" si="19"/>
        <v>-</v>
      </c>
      <c r="AU10" s="288" t="str">
        <f t="shared" si="20"/>
        <v>-</v>
      </c>
      <c r="AV10" s="250">
        <f t="shared" si="21"/>
        <v>5</v>
      </c>
      <c r="AW10" s="288">
        <f t="shared" si="22"/>
        <v>5</v>
      </c>
      <c r="AX10" s="288">
        <f t="shared" si="23"/>
        <v>5</v>
      </c>
      <c r="AY10" s="250">
        <f t="shared" si="24"/>
        <v>5</v>
      </c>
    </row>
    <row r="11" spans="1:51" s="25" customFormat="1">
      <c r="A11" s="254" t="s">
        <v>5228</v>
      </c>
      <c r="B11" s="255" t="s">
        <v>5254</v>
      </c>
      <c r="C11" s="76" t="str">
        <f>IFERROR($C$4*AVERAGE('Data &amp; Normalization'!C92:D92)+(1-$C$4)*IFERROR(GEOMEAN('Data &amp; Normalization'!C92:D92),0),"-")</f>
        <v>-</v>
      </c>
      <c r="D11" s="77" t="str">
        <f>IFERROR($C$4*AVERAGE('Data &amp; Normalization'!E92:F92)+(1-$C$4)*IFERROR(GEOMEAN('Data &amp; Normalization'!E92:F92),0),"-")</f>
        <v>-</v>
      </c>
      <c r="E11" s="77" t="str">
        <f>IFERROR($C$4*AVERAGE('Data &amp; Normalization'!G92:H92)+(1-$C$4)*IFERROR(GEOMEAN('Data &amp; Normalization'!G92:H92),0),"-")</f>
        <v>-</v>
      </c>
      <c r="F11" s="77" t="str">
        <f>IFERROR($C$4*AVERAGE('Data &amp; Normalization'!I92:J92)+(1-$C$4)*IFERROR(GEOMEAN('Data &amp; Normalization'!I92:J92),0),"-")</f>
        <v>-</v>
      </c>
      <c r="G11" s="77">
        <f>IFERROR($C$4*AVERAGE('Data &amp; Normalization'!K92:L92)+(1-$C$4)*IFERROR(GEOMEAN('Data &amp; Normalization'!K92:L92),0),"-")</f>
        <v>1</v>
      </c>
      <c r="H11" s="77" t="str">
        <f>IFERROR($C$4*AVERAGE('Data &amp; Normalization'!M92:N92)+(1-$C$4)*IFERROR(GEOMEAN('Data &amp; Normalization'!M92:N92),0),"-")</f>
        <v>-</v>
      </c>
      <c r="I11" s="77">
        <f>IFERROR($C$4*AVERAGE('Data &amp; Normalization'!O92:P92)+(1-$C$4)*IFERROR(GEOMEAN('Data &amp; Normalization'!O92:P92),0),"-")</f>
        <v>0.94915254237288138</v>
      </c>
      <c r="J11" s="77" t="str">
        <f>IFERROR($C$4*AVERAGE('Data &amp; Normalization'!Q92:R92)+(1-$C$4)*IFERROR(GEOMEAN('Data &amp; Normalization'!Q92:R92),0),"-")</f>
        <v>-</v>
      </c>
      <c r="K11" s="77" t="str">
        <f>IFERROR($C$4*AVERAGE('Data &amp; Normalization'!S92:T92)+(1-$C$4)*IFERROR(GEOMEAN('Data &amp; Normalization'!S92:T92),0),"-")</f>
        <v>-</v>
      </c>
      <c r="L11" s="77" t="str">
        <f>IFERROR($C$4*AVERAGE('Data &amp; Normalization'!U92:V92)+(1-$C$4)*IFERROR(GEOMEAN('Data &amp; Normalization'!U92:V92),0),"-")</f>
        <v>-</v>
      </c>
      <c r="M11" s="77" t="str">
        <f>IFERROR($C$4*AVERAGE('Data &amp; Normalization'!W92:X92)+(1-$C$4)*IFERROR(GEOMEAN('Data &amp; Normalization'!W92:X92),0),"-")</f>
        <v>-</v>
      </c>
      <c r="N11" s="77" t="str">
        <f>IFERROR($C$4*AVERAGE('Data &amp; Normalization'!Y92:Z92)+(1-$C$4)*IFERROR(GEOMEAN('Data &amp; Normalization'!Y92:Z92),0),"-")</f>
        <v>-</v>
      </c>
      <c r="O11" s="77" t="str">
        <f>IFERROR($C$4*AVERAGE('Data &amp; Normalization'!AA92:AB92)+(1-$C$4)*IFERROR(GEOMEAN('Data &amp; Normalization'!AA92:AB92),0),"-")</f>
        <v>-</v>
      </c>
      <c r="P11" s="77">
        <f>IFERROR($C$4*AVERAGE('Data &amp; Normalization'!AC92:AD92)+(1-$C$4)*IFERROR(GEOMEAN('Data &amp; Normalization'!AC92:AD92),0),"-")</f>
        <v>0</v>
      </c>
      <c r="Q11" s="77">
        <f>IFERROR($C$4*AVERAGE('Data &amp; Normalization'!AE92:AG92)+(1-$C$4)*IFERROR(GEOMEAN('Data &amp; Normalization'!AE92:AG92),0),"-")</f>
        <v>0.26673315467775949</v>
      </c>
      <c r="R11" s="77" t="str">
        <f>IFERROR($C$4*AVERAGE('Data &amp; Normalization'!AH92:AI92)+(1-$C$4)*IFERROR(GEOMEAN('Data &amp; Normalization'!AH92:AI92),0),"-")</f>
        <v>-</v>
      </c>
      <c r="S11" s="77" t="str">
        <f>IFERROR($C$4*AVERAGE('Data &amp; Normalization'!AJ92:AK92)+(1-$C$4)*IFERROR(GEOMEAN('Data &amp; Normalization'!AJ92:AK92),0),"-")</f>
        <v>-</v>
      </c>
      <c r="T11" s="77" t="str">
        <f>IFERROR($C$4*AVERAGE('Data &amp; Normalization'!AL92:AM92)+(1-$C$4)*IFERROR(GEOMEAN('Data &amp; Normalization'!AL92:AM92),0),"-")</f>
        <v>-</v>
      </c>
      <c r="U11" s="77" t="str">
        <f>IFERROR($C$4*AVERAGE('Data &amp; Normalization'!AN92:AO92)+(1-$C$4)*IFERROR(GEOMEAN('Data &amp; Normalization'!AN92:AO92),0),"-")</f>
        <v>-</v>
      </c>
      <c r="V11" s="77" t="str">
        <f>IFERROR($C$4*AVERAGE('Data &amp; Normalization'!AP92:AQ92)+(1-$C$4)*IFERROR(GEOMEAN('Data &amp; Normalization'!AP92:AQ92),0),"-")</f>
        <v>-</v>
      </c>
      <c r="W11" s="77" t="str">
        <f>IFERROR($C$4*AVERAGE('Data &amp; Normalization'!AR92:AS92)+(1-$C$4)*IFERROR(GEOMEAN('Data &amp; Normalization'!AR92:AS92),0),"-")</f>
        <v>-</v>
      </c>
      <c r="X11" s="77">
        <f>IFERROR($C$4*AVERAGE('Data &amp; Normalization'!AT92:AU92)+(1-$C$4)*IFERROR(GEOMEAN('Data &amp; Normalization'!AT92:AU92),0),"-")</f>
        <v>0.66096254534514864</v>
      </c>
      <c r="Y11" s="76" t="str">
        <f t="shared" si="0"/>
        <v>-</v>
      </c>
      <c r="Z11" s="77">
        <f t="shared" si="1"/>
        <v>0.97457627118644075</v>
      </c>
      <c r="AA11" s="77" t="str">
        <f t="shared" si="2"/>
        <v>-</v>
      </c>
      <c r="AB11" s="77" t="str">
        <f t="shared" si="3"/>
        <v>-</v>
      </c>
      <c r="AC11" s="77">
        <f t="shared" si="4"/>
        <v>0.13336657733887974</v>
      </c>
      <c r="AD11" s="77" t="str">
        <f t="shared" si="5"/>
        <v>-</v>
      </c>
      <c r="AE11" s="77" t="str">
        <f t="shared" si="6"/>
        <v>-</v>
      </c>
      <c r="AF11" s="77" t="str">
        <f t="shared" si="7"/>
        <v>-</v>
      </c>
      <c r="AG11" s="77">
        <f t="shared" si="8"/>
        <v>0.66096254534514864</v>
      </c>
      <c r="AH11" s="76">
        <f t="shared" si="9"/>
        <v>0.97457627118644086</v>
      </c>
      <c r="AI11" s="77">
        <f t="shared" si="10"/>
        <v>0.13336657733887974</v>
      </c>
      <c r="AJ11" s="78">
        <f t="shared" si="11"/>
        <v>0.66096254534514864</v>
      </c>
      <c r="AK11" s="79">
        <f t="shared" si="12"/>
        <v>0.51544011599784212</v>
      </c>
      <c r="AL11"/>
      <c r="AN11" s="287" t="str">
        <f t="shared" si="13"/>
        <v>-</v>
      </c>
      <c r="AO11" s="288">
        <f t="shared" si="14"/>
        <v>5</v>
      </c>
      <c r="AP11" s="288" t="str">
        <f t="shared" si="15"/>
        <v>-</v>
      </c>
      <c r="AQ11" s="288" t="str">
        <f t="shared" si="16"/>
        <v>-</v>
      </c>
      <c r="AR11" s="288">
        <f t="shared" si="17"/>
        <v>5</v>
      </c>
      <c r="AS11" s="288" t="str">
        <f t="shared" si="18"/>
        <v>-</v>
      </c>
      <c r="AT11" s="288" t="str">
        <f t="shared" si="19"/>
        <v>-</v>
      </c>
      <c r="AU11" s="288" t="str">
        <f t="shared" si="20"/>
        <v>-</v>
      </c>
      <c r="AV11" s="250">
        <f t="shared" si="21"/>
        <v>5</v>
      </c>
      <c r="AW11" s="288">
        <f t="shared" si="22"/>
        <v>5</v>
      </c>
      <c r="AX11" s="288">
        <f t="shared" si="23"/>
        <v>5</v>
      </c>
      <c r="AY11" s="250">
        <f t="shared" si="24"/>
        <v>5</v>
      </c>
    </row>
    <row r="12" spans="1:51" s="25" customFormat="1">
      <c r="A12" s="254" t="s">
        <v>5229</v>
      </c>
      <c r="B12" s="255" t="s">
        <v>5255</v>
      </c>
      <c r="C12" s="76" t="str">
        <f>IFERROR($C$4*AVERAGE('Data &amp; Normalization'!C93:D93)+(1-$C$4)*IFERROR(GEOMEAN('Data &amp; Normalization'!C93:D93),0),"-")</f>
        <v>-</v>
      </c>
      <c r="D12" s="77" t="str">
        <f>IFERROR($C$4*AVERAGE('Data &amp; Normalization'!E93:F93)+(1-$C$4)*IFERROR(GEOMEAN('Data &amp; Normalization'!E93:F93),0),"-")</f>
        <v>-</v>
      </c>
      <c r="E12" s="77" t="str">
        <f>IFERROR($C$4*AVERAGE('Data &amp; Normalization'!G93:H93)+(1-$C$4)*IFERROR(GEOMEAN('Data &amp; Normalization'!G93:H93),0),"-")</f>
        <v>-</v>
      </c>
      <c r="F12" s="77" t="str">
        <f>IFERROR($C$4*AVERAGE('Data &amp; Normalization'!I93:J93)+(1-$C$4)*IFERROR(GEOMEAN('Data &amp; Normalization'!I93:J93),0),"-")</f>
        <v>-</v>
      </c>
      <c r="G12" s="77">
        <f>IFERROR($C$4*AVERAGE('Data &amp; Normalization'!K93:L93)+(1-$C$4)*IFERROR(GEOMEAN('Data &amp; Normalization'!K93:L93),0),"-")</f>
        <v>1</v>
      </c>
      <c r="H12" s="77" t="str">
        <f>IFERROR($C$4*AVERAGE('Data &amp; Normalization'!M93:N93)+(1-$C$4)*IFERROR(GEOMEAN('Data &amp; Normalization'!M93:N93),0),"-")</f>
        <v>-</v>
      </c>
      <c r="I12" s="77">
        <f>IFERROR($C$4*AVERAGE('Data &amp; Normalization'!O93:P93)+(1-$C$4)*IFERROR(GEOMEAN('Data &amp; Normalization'!O93:P93),0),"-")</f>
        <v>1</v>
      </c>
      <c r="J12" s="77" t="str">
        <f>IFERROR($C$4*AVERAGE('Data &amp; Normalization'!Q93:R93)+(1-$C$4)*IFERROR(GEOMEAN('Data &amp; Normalization'!Q93:R93),0),"-")</f>
        <v>-</v>
      </c>
      <c r="K12" s="77" t="str">
        <f>IFERROR($C$4*AVERAGE('Data &amp; Normalization'!S93:T93)+(1-$C$4)*IFERROR(GEOMEAN('Data &amp; Normalization'!S93:T93),0),"-")</f>
        <v>-</v>
      </c>
      <c r="L12" s="77" t="str">
        <f>IFERROR($C$4*AVERAGE('Data &amp; Normalization'!U93:V93)+(1-$C$4)*IFERROR(GEOMEAN('Data &amp; Normalization'!U93:V93),0),"-")</f>
        <v>-</v>
      </c>
      <c r="M12" s="77" t="str">
        <f>IFERROR($C$4*AVERAGE('Data &amp; Normalization'!W93:X93)+(1-$C$4)*IFERROR(GEOMEAN('Data &amp; Normalization'!W93:X93),0),"-")</f>
        <v>-</v>
      </c>
      <c r="N12" s="77" t="str">
        <f>IFERROR($C$4*AVERAGE('Data &amp; Normalization'!Y93:Z93)+(1-$C$4)*IFERROR(GEOMEAN('Data &amp; Normalization'!Y93:Z93),0),"-")</f>
        <v>-</v>
      </c>
      <c r="O12" s="77" t="str">
        <f>IFERROR($C$4*AVERAGE('Data &amp; Normalization'!AA93:AB93)+(1-$C$4)*IFERROR(GEOMEAN('Data &amp; Normalization'!AA93:AB93),0),"-")</f>
        <v>-</v>
      </c>
      <c r="P12" s="77">
        <f>IFERROR($C$4*AVERAGE('Data &amp; Normalization'!AC93:AD93)+(1-$C$4)*IFERROR(GEOMEAN('Data &amp; Normalization'!AC93:AD93),0),"-")</f>
        <v>0.14326105681009624</v>
      </c>
      <c r="Q12" s="77">
        <f>IFERROR($C$4*AVERAGE('Data &amp; Normalization'!AE93:AG93)+(1-$C$4)*IFERROR(GEOMEAN('Data &amp; Normalization'!AE93:AG93),0),"-")</f>
        <v>0.4577509808584721</v>
      </c>
      <c r="R12" s="77" t="str">
        <f>IFERROR($C$4*AVERAGE('Data &amp; Normalization'!AH93:AI93)+(1-$C$4)*IFERROR(GEOMEAN('Data &amp; Normalization'!AH93:AI93),0),"-")</f>
        <v>-</v>
      </c>
      <c r="S12" s="77" t="str">
        <f>IFERROR($C$4*AVERAGE('Data &amp; Normalization'!AJ93:AK93)+(1-$C$4)*IFERROR(GEOMEAN('Data &amp; Normalization'!AJ93:AK93),0),"-")</f>
        <v>-</v>
      </c>
      <c r="T12" s="77" t="str">
        <f>IFERROR($C$4*AVERAGE('Data &amp; Normalization'!AL93:AM93)+(1-$C$4)*IFERROR(GEOMEAN('Data &amp; Normalization'!AL93:AM93),0),"-")</f>
        <v>-</v>
      </c>
      <c r="U12" s="77" t="str">
        <f>IFERROR($C$4*AVERAGE('Data &amp; Normalization'!AN93:AO93)+(1-$C$4)*IFERROR(GEOMEAN('Data &amp; Normalization'!AN93:AO93),0),"-")</f>
        <v>-</v>
      </c>
      <c r="V12" s="77" t="str">
        <f>IFERROR($C$4*AVERAGE('Data &amp; Normalization'!AP93:AQ93)+(1-$C$4)*IFERROR(GEOMEAN('Data &amp; Normalization'!AP93:AQ93),0),"-")</f>
        <v>-</v>
      </c>
      <c r="W12" s="77" t="str">
        <f>IFERROR($C$4*AVERAGE('Data &amp; Normalization'!AR93:AS93)+(1-$C$4)*IFERROR(GEOMEAN('Data &amp; Normalization'!AR93:AS93),0),"-")</f>
        <v>-</v>
      </c>
      <c r="X12" s="77">
        <f>IFERROR($C$4*AVERAGE('Data &amp; Normalization'!AT93:AU93)+(1-$C$4)*IFERROR(GEOMEAN('Data &amp; Normalization'!AT93:AU93),0),"-")</f>
        <v>0.91714690206419491</v>
      </c>
      <c r="Y12" s="76" t="str">
        <f t="shared" si="0"/>
        <v>-</v>
      </c>
      <c r="Z12" s="77">
        <f t="shared" si="1"/>
        <v>1</v>
      </c>
      <c r="AA12" s="77" t="str">
        <f t="shared" si="2"/>
        <v>-</v>
      </c>
      <c r="AB12" s="77" t="str">
        <f t="shared" si="3"/>
        <v>-</v>
      </c>
      <c r="AC12" s="77">
        <f t="shared" si="4"/>
        <v>0.30050601883428418</v>
      </c>
      <c r="AD12" s="77" t="str">
        <f t="shared" si="5"/>
        <v>-</v>
      </c>
      <c r="AE12" s="77" t="str">
        <f t="shared" si="6"/>
        <v>-</v>
      </c>
      <c r="AF12" s="77" t="str">
        <f t="shared" si="7"/>
        <v>-</v>
      </c>
      <c r="AG12" s="77">
        <f t="shared" si="8"/>
        <v>0.91714690206419491</v>
      </c>
      <c r="AH12" s="76">
        <f t="shared" si="9"/>
        <v>1</v>
      </c>
      <c r="AI12" s="77">
        <f t="shared" si="10"/>
        <v>0.30050601883428418</v>
      </c>
      <c r="AJ12" s="78">
        <f t="shared" si="11"/>
        <v>0.91714690206419491</v>
      </c>
      <c r="AK12" s="79">
        <f t="shared" si="12"/>
        <v>0.69499619423367809</v>
      </c>
      <c r="AL12"/>
      <c r="AN12" s="287" t="str">
        <f t="shared" si="13"/>
        <v>-</v>
      </c>
      <c r="AO12" s="288">
        <f t="shared" si="14"/>
        <v>5</v>
      </c>
      <c r="AP12" s="288" t="str">
        <f t="shared" si="15"/>
        <v>-</v>
      </c>
      <c r="AQ12" s="288" t="str">
        <f t="shared" si="16"/>
        <v>-</v>
      </c>
      <c r="AR12" s="288">
        <f t="shared" si="17"/>
        <v>5</v>
      </c>
      <c r="AS12" s="288" t="str">
        <f t="shared" si="18"/>
        <v>-</v>
      </c>
      <c r="AT12" s="288" t="str">
        <f t="shared" si="19"/>
        <v>-</v>
      </c>
      <c r="AU12" s="288" t="str">
        <f t="shared" si="20"/>
        <v>-</v>
      </c>
      <c r="AV12" s="250">
        <f t="shared" si="21"/>
        <v>5</v>
      </c>
      <c r="AW12" s="288">
        <f t="shared" si="22"/>
        <v>5</v>
      </c>
      <c r="AX12" s="288">
        <f t="shared" si="23"/>
        <v>5</v>
      </c>
      <c r="AY12" s="250">
        <f t="shared" si="24"/>
        <v>5</v>
      </c>
    </row>
    <row r="13" spans="1:51" s="25" customFormat="1">
      <c r="A13" s="254" t="s">
        <v>5230</v>
      </c>
      <c r="B13" s="255" t="s">
        <v>5256</v>
      </c>
      <c r="C13" s="76" t="str">
        <f>IFERROR($C$4*AVERAGE('Data &amp; Normalization'!C94:D94)+(1-$C$4)*IFERROR(GEOMEAN('Data &amp; Normalization'!C94:D94),0),"-")</f>
        <v>-</v>
      </c>
      <c r="D13" s="77" t="str">
        <f>IFERROR($C$4*AVERAGE('Data &amp; Normalization'!E94:F94)+(1-$C$4)*IFERROR(GEOMEAN('Data &amp; Normalization'!E94:F94),0),"-")</f>
        <v>-</v>
      </c>
      <c r="E13" s="77" t="str">
        <f>IFERROR($C$4*AVERAGE('Data &amp; Normalization'!G94:H94)+(1-$C$4)*IFERROR(GEOMEAN('Data &amp; Normalization'!G94:H94),0),"-")</f>
        <v>-</v>
      </c>
      <c r="F13" s="77" t="str">
        <f>IFERROR($C$4*AVERAGE('Data &amp; Normalization'!I94:J94)+(1-$C$4)*IFERROR(GEOMEAN('Data &amp; Normalization'!I94:J94),0),"-")</f>
        <v>-</v>
      </c>
      <c r="G13" s="77">
        <f>IFERROR($C$4*AVERAGE('Data &amp; Normalization'!K94:L94)+(1-$C$4)*IFERROR(GEOMEAN('Data &amp; Normalization'!K94:L94),0),"-")</f>
        <v>1</v>
      </c>
      <c r="H13" s="77" t="str">
        <f>IFERROR($C$4*AVERAGE('Data &amp; Normalization'!M94:N94)+(1-$C$4)*IFERROR(GEOMEAN('Data &amp; Normalization'!M94:N94),0),"-")</f>
        <v>-</v>
      </c>
      <c r="I13" s="77">
        <f>IFERROR($C$4*AVERAGE('Data &amp; Normalization'!O94:P94)+(1-$C$4)*IFERROR(GEOMEAN('Data &amp; Normalization'!O94:P94),0),"-")</f>
        <v>0.90960451977401124</v>
      </c>
      <c r="J13" s="77" t="str">
        <f>IFERROR($C$4*AVERAGE('Data &amp; Normalization'!Q94:R94)+(1-$C$4)*IFERROR(GEOMEAN('Data &amp; Normalization'!Q94:R94),0),"-")</f>
        <v>-</v>
      </c>
      <c r="K13" s="77" t="str">
        <f>IFERROR($C$4*AVERAGE('Data &amp; Normalization'!S94:T94)+(1-$C$4)*IFERROR(GEOMEAN('Data &amp; Normalization'!S94:T94),0),"-")</f>
        <v>-</v>
      </c>
      <c r="L13" s="77" t="str">
        <f>IFERROR($C$4*AVERAGE('Data &amp; Normalization'!U94:V94)+(1-$C$4)*IFERROR(GEOMEAN('Data &amp; Normalization'!U94:V94),0),"-")</f>
        <v>-</v>
      </c>
      <c r="M13" s="77" t="str">
        <f>IFERROR($C$4*AVERAGE('Data &amp; Normalization'!W94:X94)+(1-$C$4)*IFERROR(GEOMEAN('Data &amp; Normalization'!W94:X94),0),"-")</f>
        <v>-</v>
      </c>
      <c r="N13" s="77" t="str">
        <f>IFERROR($C$4*AVERAGE('Data &amp; Normalization'!Y94:Z94)+(1-$C$4)*IFERROR(GEOMEAN('Data &amp; Normalization'!Y94:Z94),0),"-")</f>
        <v>-</v>
      </c>
      <c r="O13" s="77" t="str">
        <f>IFERROR($C$4*AVERAGE('Data &amp; Normalization'!AA94:AB94)+(1-$C$4)*IFERROR(GEOMEAN('Data &amp; Normalization'!AA94:AB94),0),"-")</f>
        <v>-</v>
      </c>
      <c r="P13" s="77">
        <f>IFERROR($C$4*AVERAGE('Data &amp; Normalization'!AC94:AD94)+(1-$C$4)*IFERROR(GEOMEAN('Data &amp; Normalization'!AC94:AD94),0),"-")</f>
        <v>6.8793768490431784E-2</v>
      </c>
      <c r="Q13" s="77">
        <f>IFERROR($C$4*AVERAGE('Data &amp; Normalization'!AE94:AG94)+(1-$C$4)*IFERROR(GEOMEAN('Data &amp; Normalization'!AE94:AG94),0),"-")</f>
        <v>0.30922056444209761</v>
      </c>
      <c r="R13" s="77" t="str">
        <f>IFERROR($C$4*AVERAGE('Data &amp; Normalization'!AH94:AI94)+(1-$C$4)*IFERROR(GEOMEAN('Data &amp; Normalization'!AH94:AI94),0),"-")</f>
        <v>-</v>
      </c>
      <c r="S13" s="77" t="str">
        <f>IFERROR($C$4*AVERAGE('Data &amp; Normalization'!AJ94:AK94)+(1-$C$4)*IFERROR(GEOMEAN('Data &amp; Normalization'!AJ94:AK94),0),"-")</f>
        <v>-</v>
      </c>
      <c r="T13" s="77" t="str">
        <f>IFERROR($C$4*AVERAGE('Data &amp; Normalization'!AL94:AM94)+(1-$C$4)*IFERROR(GEOMEAN('Data &amp; Normalization'!AL94:AM94),0),"-")</f>
        <v>-</v>
      </c>
      <c r="U13" s="77" t="str">
        <f>IFERROR($C$4*AVERAGE('Data &amp; Normalization'!AN94:AO94)+(1-$C$4)*IFERROR(GEOMEAN('Data &amp; Normalization'!AN94:AO94),0),"-")</f>
        <v>-</v>
      </c>
      <c r="V13" s="77" t="str">
        <f>IFERROR($C$4*AVERAGE('Data &amp; Normalization'!AP94:AQ94)+(1-$C$4)*IFERROR(GEOMEAN('Data &amp; Normalization'!AP94:AQ94),0),"-")</f>
        <v>-</v>
      </c>
      <c r="W13" s="77" t="str">
        <f>IFERROR($C$4*AVERAGE('Data &amp; Normalization'!AR94:AS94)+(1-$C$4)*IFERROR(GEOMEAN('Data &amp; Normalization'!AR94:AS94),0),"-")</f>
        <v>-</v>
      </c>
      <c r="X13" s="77">
        <f>IFERROR($C$4*AVERAGE('Data &amp; Normalization'!AT94:AU94)+(1-$C$4)*IFERROR(GEOMEAN('Data &amp; Normalization'!AT94:AU94),0),"-")</f>
        <v>0.88152266288721071</v>
      </c>
      <c r="Y13" s="76" t="str">
        <f t="shared" si="0"/>
        <v>-</v>
      </c>
      <c r="Z13" s="77">
        <f t="shared" si="1"/>
        <v>0.95480225988700562</v>
      </c>
      <c r="AA13" s="77" t="str">
        <f t="shared" si="2"/>
        <v>-</v>
      </c>
      <c r="AB13" s="77" t="str">
        <f t="shared" si="3"/>
        <v>-</v>
      </c>
      <c r="AC13" s="77">
        <f t="shared" si="4"/>
        <v>0.1890071664662647</v>
      </c>
      <c r="AD13" s="77" t="str">
        <f t="shared" si="5"/>
        <v>-</v>
      </c>
      <c r="AE13" s="77" t="str">
        <f t="shared" si="6"/>
        <v>-</v>
      </c>
      <c r="AF13" s="77" t="str">
        <f t="shared" si="7"/>
        <v>-</v>
      </c>
      <c r="AG13" s="77">
        <f t="shared" si="8"/>
        <v>0.88152266288721071</v>
      </c>
      <c r="AH13" s="76">
        <f t="shared" si="9"/>
        <v>0.95480225988700551</v>
      </c>
      <c r="AI13" s="77">
        <f t="shared" si="10"/>
        <v>0.1890071664662647</v>
      </c>
      <c r="AJ13" s="78">
        <f t="shared" si="11"/>
        <v>0.88152266288721071</v>
      </c>
      <c r="AK13" s="79">
        <f t="shared" si="12"/>
        <v>0.60847784426999951</v>
      </c>
      <c r="AL13"/>
      <c r="AN13" s="287" t="str">
        <f t="shared" si="13"/>
        <v>-</v>
      </c>
      <c r="AO13" s="288">
        <f t="shared" si="14"/>
        <v>5</v>
      </c>
      <c r="AP13" s="288" t="str">
        <f t="shared" si="15"/>
        <v>-</v>
      </c>
      <c r="AQ13" s="288" t="str">
        <f t="shared" si="16"/>
        <v>-</v>
      </c>
      <c r="AR13" s="288">
        <f t="shared" si="17"/>
        <v>5</v>
      </c>
      <c r="AS13" s="288" t="str">
        <f t="shared" si="18"/>
        <v>-</v>
      </c>
      <c r="AT13" s="288" t="str">
        <f t="shared" si="19"/>
        <v>-</v>
      </c>
      <c r="AU13" s="288" t="str">
        <f t="shared" si="20"/>
        <v>-</v>
      </c>
      <c r="AV13" s="250">
        <f t="shared" si="21"/>
        <v>5</v>
      </c>
      <c r="AW13" s="288">
        <f t="shared" si="22"/>
        <v>5</v>
      </c>
      <c r="AX13" s="288">
        <f t="shared" si="23"/>
        <v>5</v>
      </c>
      <c r="AY13" s="250">
        <f t="shared" si="24"/>
        <v>5</v>
      </c>
    </row>
    <row r="14" spans="1:51" s="25" customFormat="1">
      <c r="A14" s="254" t="s">
        <v>5231</v>
      </c>
      <c r="B14" s="255" t="s">
        <v>5257</v>
      </c>
      <c r="C14" s="76" t="str">
        <f>IFERROR($C$4*AVERAGE('Data &amp; Normalization'!C95:D95)+(1-$C$4)*IFERROR(GEOMEAN('Data &amp; Normalization'!C95:D95),0),"-")</f>
        <v>-</v>
      </c>
      <c r="D14" s="77" t="str">
        <f>IFERROR($C$4*AVERAGE('Data &amp; Normalization'!E95:F95)+(1-$C$4)*IFERROR(GEOMEAN('Data &amp; Normalization'!E95:F95),0),"-")</f>
        <v>-</v>
      </c>
      <c r="E14" s="77" t="str">
        <f>IFERROR($C$4*AVERAGE('Data &amp; Normalization'!G95:H95)+(1-$C$4)*IFERROR(GEOMEAN('Data &amp; Normalization'!G95:H95),0),"-")</f>
        <v>-</v>
      </c>
      <c r="F14" s="77" t="str">
        <f>IFERROR($C$4*AVERAGE('Data &amp; Normalization'!I95:J95)+(1-$C$4)*IFERROR(GEOMEAN('Data &amp; Normalization'!I95:J95),0),"-")</f>
        <v>-</v>
      </c>
      <c r="G14" s="77">
        <f>IFERROR($C$4*AVERAGE('Data &amp; Normalization'!K95:L95)+(1-$C$4)*IFERROR(GEOMEAN('Data &amp; Normalization'!K95:L95),0),"-")</f>
        <v>0</v>
      </c>
      <c r="H14" s="77" t="str">
        <f>IFERROR($C$4*AVERAGE('Data &amp; Normalization'!M95:N95)+(1-$C$4)*IFERROR(GEOMEAN('Data &amp; Normalization'!M95:N95),0),"-")</f>
        <v>-</v>
      </c>
      <c r="I14" s="77">
        <f>IFERROR($C$4*AVERAGE('Data &amp; Normalization'!O95:P95)+(1-$C$4)*IFERROR(GEOMEAN('Data &amp; Normalization'!O95:P95),0),"-")</f>
        <v>0.17372881355932204</v>
      </c>
      <c r="J14" s="77" t="str">
        <f>IFERROR($C$4*AVERAGE('Data &amp; Normalization'!Q95:R95)+(1-$C$4)*IFERROR(GEOMEAN('Data &amp; Normalization'!Q95:R95),0),"-")</f>
        <v>-</v>
      </c>
      <c r="K14" s="77" t="str">
        <f>IFERROR($C$4*AVERAGE('Data &amp; Normalization'!S95:T95)+(1-$C$4)*IFERROR(GEOMEAN('Data &amp; Normalization'!S95:T95),0),"-")</f>
        <v>-</v>
      </c>
      <c r="L14" s="77" t="str">
        <f>IFERROR($C$4*AVERAGE('Data &amp; Normalization'!U95:V95)+(1-$C$4)*IFERROR(GEOMEAN('Data &amp; Normalization'!U95:V95),0),"-")</f>
        <v>-</v>
      </c>
      <c r="M14" s="77" t="str">
        <f>IFERROR($C$4*AVERAGE('Data &amp; Normalization'!W95:X95)+(1-$C$4)*IFERROR(GEOMEAN('Data &amp; Normalization'!W95:X95),0),"-")</f>
        <v>-</v>
      </c>
      <c r="N14" s="77" t="str">
        <f>IFERROR($C$4*AVERAGE('Data &amp; Normalization'!Y95:Z95)+(1-$C$4)*IFERROR(GEOMEAN('Data &amp; Normalization'!Y95:Z95),0),"-")</f>
        <v>-</v>
      </c>
      <c r="O14" s="77" t="str">
        <f>IFERROR($C$4*AVERAGE('Data &amp; Normalization'!AA95:AB95)+(1-$C$4)*IFERROR(GEOMEAN('Data &amp; Normalization'!AA95:AB95),0),"-")</f>
        <v>-</v>
      </c>
      <c r="P14" s="77">
        <f>IFERROR($C$4*AVERAGE('Data &amp; Normalization'!AC95:AD95)+(1-$C$4)*IFERROR(GEOMEAN('Data &amp; Normalization'!AC95:AD95),0),"-")</f>
        <v>0.20585701981050819</v>
      </c>
      <c r="Q14" s="77">
        <f>IFERROR($C$4*AVERAGE('Data &amp; Normalization'!AE95:AG95)+(1-$C$4)*IFERROR(GEOMEAN('Data &amp; Normalization'!AE95:AG95),0),"-")</f>
        <v>0.64275034139864895</v>
      </c>
      <c r="R14" s="77" t="str">
        <f>IFERROR($C$4*AVERAGE('Data &amp; Normalization'!AH95:AI95)+(1-$C$4)*IFERROR(GEOMEAN('Data &amp; Normalization'!AH95:AI95),0),"-")</f>
        <v>-</v>
      </c>
      <c r="S14" s="77" t="str">
        <f>IFERROR($C$4*AVERAGE('Data &amp; Normalization'!AJ95:AK95)+(1-$C$4)*IFERROR(GEOMEAN('Data &amp; Normalization'!AJ95:AK95),0),"-")</f>
        <v>-</v>
      </c>
      <c r="T14" s="77" t="str">
        <f>IFERROR($C$4*AVERAGE('Data &amp; Normalization'!AL95:AM95)+(1-$C$4)*IFERROR(GEOMEAN('Data &amp; Normalization'!AL95:AM95),0),"-")</f>
        <v>-</v>
      </c>
      <c r="U14" s="77" t="str">
        <f>IFERROR($C$4*AVERAGE('Data &amp; Normalization'!AN95:AO95)+(1-$C$4)*IFERROR(GEOMEAN('Data &amp; Normalization'!AN95:AO95),0),"-")</f>
        <v>-</v>
      </c>
      <c r="V14" s="77" t="str">
        <f>IFERROR($C$4*AVERAGE('Data &amp; Normalization'!AP95:AQ95)+(1-$C$4)*IFERROR(GEOMEAN('Data &amp; Normalization'!AP95:AQ95),0),"-")</f>
        <v>-</v>
      </c>
      <c r="W14" s="77" t="str">
        <f>IFERROR($C$4*AVERAGE('Data &amp; Normalization'!AR95:AS95)+(1-$C$4)*IFERROR(GEOMEAN('Data &amp; Normalization'!AR95:AS95),0),"-")</f>
        <v>-</v>
      </c>
      <c r="X14" s="77">
        <f>IFERROR($C$4*AVERAGE('Data &amp; Normalization'!AT95:AU95)+(1-$C$4)*IFERROR(GEOMEAN('Data &amp; Normalization'!AT95:AU95),0),"-")</f>
        <v>0.61285391156123792</v>
      </c>
      <c r="Y14" s="76" t="str">
        <f t="shared" si="0"/>
        <v>-</v>
      </c>
      <c r="Z14" s="77">
        <f t="shared" si="1"/>
        <v>8.6864406779661021E-2</v>
      </c>
      <c r="AA14" s="77" t="str">
        <f t="shared" si="2"/>
        <v>-</v>
      </c>
      <c r="AB14" s="77" t="str">
        <f t="shared" si="3"/>
        <v>-</v>
      </c>
      <c r="AC14" s="77">
        <f t="shared" si="4"/>
        <v>0.42430368060457857</v>
      </c>
      <c r="AD14" s="77" t="str">
        <f t="shared" si="5"/>
        <v>-</v>
      </c>
      <c r="AE14" s="77" t="str">
        <f t="shared" si="6"/>
        <v>-</v>
      </c>
      <c r="AF14" s="77" t="str">
        <f t="shared" si="7"/>
        <v>-</v>
      </c>
      <c r="AG14" s="77">
        <f t="shared" si="8"/>
        <v>0.61285391156123792</v>
      </c>
      <c r="AH14" s="76">
        <f t="shared" si="9"/>
        <v>8.6864406779661021E-2</v>
      </c>
      <c r="AI14" s="77">
        <f t="shared" si="10"/>
        <v>0.42430368060457857</v>
      </c>
      <c r="AJ14" s="78">
        <f t="shared" si="11"/>
        <v>0.61285391156123792</v>
      </c>
      <c r="AK14" s="79">
        <f t="shared" si="12"/>
        <v>0.32867595531039029</v>
      </c>
      <c r="AL14"/>
      <c r="AN14" s="287" t="str">
        <f t="shared" si="13"/>
        <v>-</v>
      </c>
      <c r="AO14" s="288">
        <f t="shared" si="14"/>
        <v>5</v>
      </c>
      <c r="AP14" s="288" t="str">
        <f t="shared" si="15"/>
        <v>-</v>
      </c>
      <c r="AQ14" s="288" t="str">
        <f t="shared" si="16"/>
        <v>-</v>
      </c>
      <c r="AR14" s="288">
        <f t="shared" si="17"/>
        <v>5</v>
      </c>
      <c r="AS14" s="288" t="str">
        <f t="shared" si="18"/>
        <v>-</v>
      </c>
      <c r="AT14" s="288" t="str">
        <f t="shared" si="19"/>
        <v>-</v>
      </c>
      <c r="AU14" s="288" t="str">
        <f t="shared" si="20"/>
        <v>-</v>
      </c>
      <c r="AV14" s="250">
        <f t="shared" si="21"/>
        <v>5</v>
      </c>
      <c r="AW14" s="288">
        <f t="shared" si="22"/>
        <v>5</v>
      </c>
      <c r="AX14" s="288">
        <f t="shared" si="23"/>
        <v>5</v>
      </c>
      <c r="AY14" s="250">
        <f t="shared" si="24"/>
        <v>5</v>
      </c>
    </row>
    <row r="15" spans="1:51" s="25" customFormat="1">
      <c r="A15" s="254" t="s">
        <v>5232</v>
      </c>
      <c r="B15" s="255" t="s">
        <v>5258</v>
      </c>
      <c r="C15" s="76" t="str">
        <f>IFERROR($C$4*AVERAGE('Data &amp; Normalization'!C96:D96)+(1-$C$4)*IFERROR(GEOMEAN('Data &amp; Normalization'!C96:D96),0),"-")</f>
        <v>-</v>
      </c>
      <c r="D15" s="77" t="str">
        <f>IFERROR($C$4*AVERAGE('Data &amp; Normalization'!E96:F96)+(1-$C$4)*IFERROR(GEOMEAN('Data &amp; Normalization'!E96:F96),0),"-")</f>
        <v>-</v>
      </c>
      <c r="E15" s="77" t="str">
        <f>IFERROR($C$4*AVERAGE('Data &amp; Normalization'!G96:H96)+(1-$C$4)*IFERROR(GEOMEAN('Data &amp; Normalization'!G96:H96),0),"-")</f>
        <v>-</v>
      </c>
      <c r="F15" s="77" t="str">
        <f>IFERROR($C$4*AVERAGE('Data &amp; Normalization'!I96:J96)+(1-$C$4)*IFERROR(GEOMEAN('Data &amp; Normalization'!I96:J96),0),"-")</f>
        <v>-</v>
      </c>
      <c r="G15" s="77">
        <f>IFERROR($C$4*AVERAGE('Data &amp; Normalization'!K96:L96)+(1-$C$4)*IFERROR(GEOMEAN('Data &amp; Normalization'!K96:L96),0),"-")</f>
        <v>0.90624999999999989</v>
      </c>
      <c r="H15" s="77" t="str">
        <f>IFERROR($C$4*AVERAGE('Data &amp; Normalization'!M96:N96)+(1-$C$4)*IFERROR(GEOMEAN('Data &amp; Normalization'!M96:N96),0),"-")</f>
        <v>-</v>
      </c>
      <c r="I15" s="77">
        <f>IFERROR($C$4*AVERAGE('Data &amp; Normalization'!O96:P96)+(1-$C$4)*IFERROR(GEOMEAN('Data &amp; Normalization'!O96:P96),0),"-")</f>
        <v>0.99858757062146897</v>
      </c>
      <c r="J15" s="77" t="str">
        <f>IFERROR($C$4*AVERAGE('Data &amp; Normalization'!Q96:R96)+(1-$C$4)*IFERROR(GEOMEAN('Data &amp; Normalization'!Q96:R96),0),"-")</f>
        <v>-</v>
      </c>
      <c r="K15" s="77" t="str">
        <f>IFERROR($C$4*AVERAGE('Data &amp; Normalization'!S96:T96)+(1-$C$4)*IFERROR(GEOMEAN('Data &amp; Normalization'!S96:T96),0),"-")</f>
        <v>-</v>
      </c>
      <c r="L15" s="77" t="str">
        <f>IFERROR($C$4*AVERAGE('Data &amp; Normalization'!U96:V96)+(1-$C$4)*IFERROR(GEOMEAN('Data &amp; Normalization'!U96:V96),0),"-")</f>
        <v>-</v>
      </c>
      <c r="M15" s="77" t="str">
        <f>IFERROR($C$4*AVERAGE('Data &amp; Normalization'!W96:X96)+(1-$C$4)*IFERROR(GEOMEAN('Data &amp; Normalization'!W96:X96),0),"-")</f>
        <v>-</v>
      </c>
      <c r="N15" s="77" t="str">
        <f>IFERROR($C$4*AVERAGE('Data &amp; Normalization'!Y96:Z96)+(1-$C$4)*IFERROR(GEOMEAN('Data &amp; Normalization'!Y96:Z96),0),"-")</f>
        <v>-</v>
      </c>
      <c r="O15" s="77" t="str">
        <f>IFERROR($C$4*AVERAGE('Data &amp; Normalization'!AA96:AB96)+(1-$C$4)*IFERROR(GEOMEAN('Data &amp; Normalization'!AA96:AB96),0),"-")</f>
        <v>-</v>
      </c>
      <c r="P15" s="77">
        <f>IFERROR($C$4*AVERAGE('Data &amp; Normalization'!AC96:AD96)+(1-$C$4)*IFERROR(GEOMEAN('Data &amp; Normalization'!AC96:AD96),0),"-")</f>
        <v>0.10863947871025728</v>
      </c>
      <c r="Q15" s="77">
        <f>IFERROR($C$4*AVERAGE('Data &amp; Normalization'!AE96:AG96)+(1-$C$4)*IFERROR(GEOMEAN('Data &amp; Normalization'!AE96:AG96),0),"-")</f>
        <v>0.35957663763989495</v>
      </c>
      <c r="R15" s="77" t="str">
        <f>IFERROR($C$4*AVERAGE('Data &amp; Normalization'!AH96:AI96)+(1-$C$4)*IFERROR(GEOMEAN('Data &amp; Normalization'!AH96:AI96),0),"-")</f>
        <v>-</v>
      </c>
      <c r="S15" s="77" t="str">
        <f>IFERROR($C$4*AVERAGE('Data &amp; Normalization'!AJ96:AK96)+(1-$C$4)*IFERROR(GEOMEAN('Data &amp; Normalization'!AJ96:AK96),0),"-")</f>
        <v>-</v>
      </c>
      <c r="T15" s="77" t="str">
        <f>IFERROR($C$4*AVERAGE('Data &amp; Normalization'!AL96:AM96)+(1-$C$4)*IFERROR(GEOMEAN('Data &amp; Normalization'!AL96:AM96),0),"-")</f>
        <v>-</v>
      </c>
      <c r="U15" s="77" t="str">
        <f>IFERROR($C$4*AVERAGE('Data &amp; Normalization'!AN96:AO96)+(1-$C$4)*IFERROR(GEOMEAN('Data &amp; Normalization'!AN96:AO96),0),"-")</f>
        <v>-</v>
      </c>
      <c r="V15" s="77" t="str">
        <f>IFERROR($C$4*AVERAGE('Data &amp; Normalization'!AP96:AQ96)+(1-$C$4)*IFERROR(GEOMEAN('Data &amp; Normalization'!AP96:AQ96),0),"-")</f>
        <v>-</v>
      </c>
      <c r="W15" s="77" t="str">
        <f>IFERROR($C$4*AVERAGE('Data &amp; Normalization'!AR96:AS96)+(1-$C$4)*IFERROR(GEOMEAN('Data &amp; Normalization'!AR96:AS96),0),"-")</f>
        <v>-</v>
      </c>
      <c r="X15" s="77">
        <f>IFERROR($C$4*AVERAGE('Data &amp; Normalization'!AT96:AU96)+(1-$C$4)*IFERROR(GEOMEAN('Data &amp; Normalization'!AT96:AU96),0),"-")</f>
        <v>1</v>
      </c>
      <c r="Y15" s="76" t="str">
        <f t="shared" si="0"/>
        <v>-</v>
      </c>
      <c r="Z15" s="77">
        <f t="shared" si="1"/>
        <v>0.95241878531073443</v>
      </c>
      <c r="AA15" s="77" t="str">
        <f t="shared" si="2"/>
        <v>-</v>
      </c>
      <c r="AB15" s="77" t="str">
        <f t="shared" si="3"/>
        <v>-</v>
      </c>
      <c r="AC15" s="77">
        <f t="shared" si="4"/>
        <v>0.23410805817507613</v>
      </c>
      <c r="AD15" s="77" t="str">
        <f t="shared" si="5"/>
        <v>-</v>
      </c>
      <c r="AE15" s="77" t="str">
        <f t="shared" si="6"/>
        <v>-</v>
      </c>
      <c r="AF15" s="77" t="str">
        <f t="shared" si="7"/>
        <v>-</v>
      </c>
      <c r="AG15" s="77">
        <f t="shared" si="8"/>
        <v>1</v>
      </c>
      <c r="AH15" s="76">
        <f t="shared" si="9"/>
        <v>0.95241878531073443</v>
      </c>
      <c r="AI15" s="77">
        <f t="shared" si="10"/>
        <v>0.23410805817507613</v>
      </c>
      <c r="AJ15" s="78">
        <f t="shared" si="11"/>
        <v>1</v>
      </c>
      <c r="AK15" s="79">
        <f t="shared" si="12"/>
        <v>0.66761340002798975</v>
      </c>
      <c r="AL15"/>
      <c r="AN15" s="287" t="str">
        <f t="shared" si="13"/>
        <v>-</v>
      </c>
      <c r="AO15" s="288">
        <f t="shared" si="14"/>
        <v>5</v>
      </c>
      <c r="AP15" s="288" t="str">
        <f t="shared" si="15"/>
        <v>-</v>
      </c>
      <c r="AQ15" s="288" t="str">
        <f t="shared" si="16"/>
        <v>-</v>
      </c>
      <c r="AR15" s="288">
        <f t="shared" si="17"/>
        <v>5</v>
      </c>
      <c r="AS15" s="288" t="str">
        <f t="shared" si="18"/>
        <v>-</v>
      </c>
      <c r="AT15" s="288" t="str">
        <f t="shared" si="19"/>
        <v>-</v>
      </c>
      <c r="AU15" s="288" t="str">
        <f t="shared" si="20"/>
        <v>-</v>
      </c>
      <c r="AV15" s="250">
        <f t="shared" si="21"/>
        <v>5</v>
      </c>
      <c r="AW15" s="288">
        <f t="shared" si="22"/>
        <v>5</v>
      </c>
      <c r="AX15" s="288">
        <f t="shared" si="23"/>
        <v>5</v>
      </c>
      <c r="AY15" s="250">
        <f t="shared" si="24"/>
        <v>5</v>
      </c>
    </row>
    <row r="16" spans="1:51" s="25" customFormat="1">
      <c r="A16" s="254" t="s">
        <v>5233</v>
      </c>
      <c r="B16" s="255" t="s">
        <v>5259</v>
      </c>
      <c r="C16" s="76" t="str">
        <f>IFERROR($C$4*AVERAGE('Data &amp; Normalization'!C97:D97)+(1-$C$4)*IFERROR(GEOMEAN('Data &amp; Normalization'!C97:D97),0),"-")</f>
        <v>-</v>
      </c>
      <c r="D16" s="77" t="str">
        <f>IFERROR($C$4*AVERAGE('Data &amp; Normalization'!E97:F97)+(1-$C$4)*IFERROR(GEOMEAN('Data &amp; Normalization'!E97:F97),0),"-")</f>
        <v>-</v>
      </c>
      <c r="E16" s="77" t="str">
        <f>IFERROR($C$4*AVERAGE('Data &amp; Normalization'!G97:H97)+(1-$C$4)*IFERROR(GEOMEAN('Data &amp; Normalization'!G97:H97),0),"-")</f>
        <v>-</v>
      </c>
      <c r="F16" s="77" t="str">
        <f>IFERROR($C$4*AVERAGE('Data &amp; Normalization'!I97:J97)+(1-$C$4)*IFERROR(GEOMEAN('Data &amp; Normalization'!I97:J97),0),"-")</f>
        <v>-</v>
      </c>
      <c r="G16" s="77">
        <f>IFERROR($C$4*AVERAGE('Data &amp; Normalization'!K97:L97)+(1-$C$4)*IFERROR(GEOMEAN('Data &amp; Normalization'!K97:L97),0),"-")</f>
        <v>0.49999999999999983</v>
      </c>
      <c r="H16" s="77" t="str">
        <f>IFERROR($C$4*AVERAGE('Data &amp; Normalization'!M97:N97)+(1-$C$4)*IFERROR(GEOMEAN('Data &amp; Normalization'!M97:N97),0),"-")</f>
        <v>-</v>
      </c>
      <c r="I16" s="77">
        <f>IFERROR($C$4*AVERAGE('Data &amp; Normalization'!O97:P97)+(1-$C$4)*IFERROR(GEOMEAN('Data &amp; Normalization'!O97:P97),0),"-")</f>
        <v>0.7966101694915253</v>
      </c>
      <c r="J16" s="77" t="str">
        <f>IFERROR($C$4*AVERAGE('Data &amp; Normalization'!Q97:R97)+(1-$C$4)*IFERROR(GEOMEAN('Data &amp; Normalization'!Q97:R97),0),"-")</f>
        <v>-</v>
      </c>
      <c r="K16" s="77" t="str">
        <f>IFERROR($C$4*AVERAGE('Data &amp; Normalization'!S97:T97)+(1-$C$4)*IFERROR(GEOMEAN('Data &amp; Normalization'!S97:T97),0),"-")</f>
        <v>-</v>
      </c>
      <c r="L16" s="77" t="str">
        <f>IFERROR($C$4*AVERAGE('Data &amp; Normalization'!U97:V97)+(1-$C$4)*IFERROR(GEOMEAN('Data &amp; Normalization'!U97:V97),0),"-")</f>
        <v>-</v>
      </c>
      <c r="M16" s="77" t="str">
        <f>IFERROR($C$4*AVERAGE('Data &amp; Normalization'!W97:X97)+(1-$C$4)*IFERROR(GEOMEAN('Data &amp; Normalization'!W97:X97),0),"-")</f>
        <v>-</v>
      </c>
      <c r="N16" s="77" t="str">
        <f>IFERROR($C$4*AVERAGE('Data &amp; Normalization'!Y97:Z97)+(1-$C$4)*IFERROR(GEOMEAN('Data &amp; Normalization'!Y97:Z97),0),"-")</f>
        <v>-</v>
      </c>
      <c r="O16" s="77" t="str">
        <f>IFERROR($C$4*AVERAGE('Data &amp; Normalization'!AA97:AB97)+(1-$C$4)*IFERROR(GEOMEAN('Data &amp; Normalization'!AA97:AB97),0),"-")</f>
        <v>-</v>
      </c>
      <c r="P16" s="77">
        <f>IFERROR($C$4*AVERAGE('Data &amp; Normalization'!AC97:AD97)+(1-$C$4)*IFERROR(GEOMEAN('Data &amp; Normalization'!AC97:AD97),0),"-")</f>
        <v>1.5691120847844811E-2</v>
      </c>
      <c r="Q16" s="77">
        <f>IFERROR($C$4*AVERAGE('Data &amp; Normalization'!AE97:AG97)+(1-$C$4)*IFERROR(GEOMEAN('Data &amp; Normalization'!AE97:AG97),0),"-")</f>
        <v>0.29015824767754644</v>
      </c>
      <c r="R16" s="77" t="str">
        <f>IFERROR($C$4*AVERAGE('Data &amp; Normalization'!AH97:AI97)+(1-$C$4)*IFERROR(GEOMEAN('Data &amp; Normalization'!AH97:AI97),0),"-")</f>
        <v>-</v>
      </c>
      <c r="S16" s="77" t="str">
        <f>IFERROR($C$4*AVERAGE('Data &amp; Normalization'!AJ97:AK97)+(1-$C$4)*IFERROR(GEOMEAN('Data &amp; Normalization'!AJ97:AK97),0),"-")</f>
        <v>-</v>
      </c>
      <c r="T16" s="77" t="str">
        <f>IFERROR($C$4*AVERAGE('Data &amp; Normalization'!AL97:AM97)+(1-$C$4)*IFERROR(GEOMEAN('Data &amp; Normalization'!AL97:AM97),0),"-")</f>
        <v>-</v>
      </c>
      <c r="U16" s="77" t="str">
        <f>IFERROR($C$4*AVERAGE('Data &amp; Normalization'!AN97:AO97)+(1-$C$4)*IFERROR(GEOMEAN('Data &amp; Normalization'!AN97:AO97),0),"-")</f>
        <v>-</v>
      </c>
      <c r="V16" s="77" t="str">
        <f>IFERROR($C$4*AVERAGE('Data &amp; Normalization'!AP97:AQ97)+(1-$C$4)*IFERROR(GEOMEAN('Data &amp; Normalization'!AP97:AQ97),0),"-")</f>
        <v>-</v>
      </c>
      <c r="W16" s="77" t="str">
        <f>IFERROR($C$4*AVERAGE('Data &amp; Normalization'!AR97:AS97)+(1-$C$4)*IFERROR(GEOMEAN('Data &amp; Normalization'!AR97:AS97),0),"-")</f>
        <v>-</v>
      </c>
      <c r="X16" s="77">
        <f>IFERROR($C$4*AVERAGE('Data &amp; Normalization'!AT97:AU97)+(1-$C$4)*IFERROR(GEOMEAN('Data &amp; Normalization'!AT97:AU97),0),"-")</f>
        <v>0.69361184959803257</v>
      </c>
      <c r="Y16" s="76" t="str">
        <f t="shared" si="0"/>
        <v>-</v>
      </c>
      <c r="Z16" s="77">
        <f t="shared" si="1"/>
        <v>0.64830508474576254</v>
      </c>
      <c r="AA16" s="77" t="str">
        <f t="shared" si="2"/>
        <v>-</v>
      </c>
      <c r="AB16" s="77" t="str">
        <f t="shared" si="3"/>
        <v>-</v>
      </c>
      <c r="AC16" s="77">
        <f t="shared" si="4"/>
        <v>0.15292468426269562</v>
      </c>
      <c r="AD16" s="77" t="str">
        <f t="shared" si="5"/>
        <v>-</v>
      </c>
      <c r="AE16" s="77" t="str">
        <f t="shared" si="6"/>
        <v>-</v>
      </c>
      <c r="AF16" s="77" t="str">
        <f t="shared" si="7"/>
        <v>-</v>
      </c>
      <c r="AG16" s="77">
        <f t="shared" si="8"/>
        <v>0.69361184959803257</v>
      </c>
      <c r="AH16" s="76">
        <f t="shared" si="9"/>
        <v>0.64830508474576254</v>
      </c>
      <c r="AI16" s="77">
        <f t="shared" si="10"/>
        <v>0.15292468426269562</v>
      </c>
      <c r="AJ16" s="78">
        <f t="shared" si="11"/>
        <v>0.69361184959803257</v>
      </c>
      <c r="AK16" s="79">
        <f t="shared" si="12"/>
        <v>0.45398643854034471</v>
      </c>
      <c r="AL16"/>
      <c r="AN16" s="287" t="str">
        <f t="shared" si="13"/>
        <v>-</v>
      </c>
      <c r="AO16" s="288">
        <f t="shared" si="14"/>
        <v>5</v>
      </c>
      <c r="AP16" s="288" t="str">
        <f t="shared" si="15"/>
        <v>-</v>
      </c>
      <c r="AQ16" s="288" t="str">
        <f t="shared" si="16"/>
        <v>-</v>
      </c>
      <c r="AR16" s="288">
        <f t="shared" si="17"/>
        <v>5</v>
      </c>
      <c r="AS16" s="288" t="str">
        <f t="shared" si="18"/>
        <v>-</v>
      </c>
      <c r="AT16" s="288" t="str">
        <f t="shared" si="19"/>
        <v>-</v>
      </c>
      <c r="AU16" s="288" t="str">
        <f t="shared" si="20"/>
        <v>-</v>
      </c>
      <c r="AV16" s="250">
        <f t="shared" si="21"/>
        <v>5</v>
      </c>
      <c r="AW16" s="288">
        <f t="shared" si="22"/>
        <v>5</v>
      </c>
      <c r="AX16" s="288">
        <f t="shared" si="23"/>
        <v>5</v>
      </c>
      <c r="AY16" s="250">
        <f t="shared" si="24"/>
        <v>5</v>
      </c>
    </row>
    <row r="17" spans="1:51" s="25" customFormat="1">
      <c r="A17" s="254" t="s">
        <v>5234</v>
      </c>
      <c r="B17" s="255" t="s">
        <v>5260</v>
      </c>
      <c r="C17" s="76" t="str">
        <f>IFERROR($C$4*AVERAGE('Data &amp; Normalization'!C98:D98)+(1-$C$4)*IFERROR(GEOMEAN('Data &amp; Normalization'!C98:D98),0),"-")</f>
        <v>-</v>
      </c>
      <c r="D17" s="77" t="str">
        <f>IFERROR($C$4*AVERAGE('Data &amp; Normalization'!E98:F98)+(1-$C$4)*IFERROR(GEOMEAN('Data &amp; Normalization'!E98:F98),0),"-")</f>
        <v>-</v>
      </c>
      <c r="E17" s="77" t="str">
        <f>IFERROR($C$4*AVERAGE('Data &amp; Normalization'!G98:H98)+(1-$C$4)*IFERROR(GEOMEAN('Data &amp; Normalization'!G98:H98),0),"-")</f>
        <v>-</v>
      </c>
      <c r="F17" s="77" t="str">
        <f>IFERROR($C$4*AVERAGE('Data &amp; Normalization'!I98:J98)+(1-$C$4)*IFERROR(GEOMEAN('Data &amp; Normalization'!I98:J98),0),"-")</f>
        <v>-</v>
      </c>
      <c r="G17" s="77">
        <f>IFERROR($C$4*AVERAGE('Data &amp; Normalization'!K98:L98)+(1-$C$4)*IFERROR(GEOMEAN('Data &amp; Normalization'!K98:L98),0),"-")</f>
        <v>0.84374999999999989</v>
      </c>
      <c r="H17" s="77" t="str">
        <f>IFERROR($C$4*AVERAGE('Data &amp; Normalization'!M98:N98)+(1-$C$4)*IFERROR(GEOMEAN('Data &amp; Normalization'!M98:N98),0),"-")</f>
        <v>-</v>
      </c>
      <c r="I17" s="77">
        <f>IFERROR($C$4*AVERAGE('Data &amp; Normalization'!O98:P98)+(1-$C$4)*IFERROR(GEOMEAN('Data &amp; Normalization'!O98:P98),0),"-")</f>
        <v>1</v>
      </c>
      <c r="J17" s="77" t="str">
        <f>IFERROR($C$4*AVERAGE('Data &amp; Normalization'!Q98:R98)+(1-$C$4)*IFERROR(GEOMEAN('Data &amp; Normalization'!Q98:R98),0),"-")</f>
        <v>-</v>
      </c>
      <c r="K17" s="77" t="str">
        <f>IFERROR($C$4*AVERAGE('Data &amp; Normalization'!S98:T98)+(1-$C$4)*IFERROR(GEOMEAN('Data &amp; Normalization'!S98:T98),0),"-")</f>
        <v>-</v>
      </c>
      <c r="L17" s="77" t="str">
        <f>IFERROR($C$4*AVERAGE('Data &amp; Normalization'!U98:V98)+(1-$C$4)*IFERROR(GEOMEAN('Data &amp; Normalization'!U98:V98),0),"-")</f>
        <v>-</v>
      </c>
      <c r="M17" s="77" t="str">
        <f>IFERROR($C$4*AVERAGE('Data &amp; Normalization'!W98:X98)+(1-$C$4)*IFERROR(GEOMEAN('Data &amp; Normalization'!W98:X98),0),"-")</f>
        <v>-</v>
      </c>
      <c r="N17" s="77" t="str">
        <f>IFERROR($C$4*AVERAGE('Data &amp; Normalization'!Y98:Z98)+(1-$C$4)*IFERROR(GEOMEAN('Data &amp; Normalization'!Y98:Z98),0),"-")</f>
        <v>-</v>
      </c>
      <c r="O17" s="77" t="str">
        <f>IFERROR($C$4*AVERAGE('Data &amp; Normalization'!AA98:AB98)+(1-$C$4)*IFERROR(GEOMEAN('Data &amp; Normalization'!AA98:AB98),0),"-")</f>
        <v>-</v>
      </c>
      <c r="P17" s="77">
        <f>IFERROR($C$4*AVERAGE('Data &amp; Normalization'!AC98:AD98)+(1-$C$4)*IFERROR(GEOMEAN('Data &amp; Normalization'!AC98:AD98),0),"-")</f>
        <v>1</v>
      </c>
      <c r="Q17" s="77">
        <f>IFERROR($C$4*AVERAGE('Data &amp; Normalization'!AE98:AG98)+(1-$C$4)*IFERROR(GEOMEAN('Data &amp; Normalization'!AE98:AG98),0),"-")</f>
        <v>0.769977929767098</v>
      </c>
      <c r="R17" s="77" t="str">
        <f>IFERROR($C$4*AVERAGE('Data &amp; Normalization'!AH98:AI98)+(1-$C$4)*IFERROR(GEOMEAN('Data &amp; Normalization'!AH98:AI98),0),"-")</f>
        <v>-</v>
      </c>
      <c r="S17" s="77" t="str">
        <f>IFERROR($C$4*AVERAGE('Data &amp; Normalization'!AJ98:AK98)+(1-$C$4)*IFERROR(GEOMEAN('Data &amp; Normalization'!AJ98:AK98),0),"-")</f>
        <v>-</v>
      </c>
      <c r="T17" s="77" t="str">
        <f>IFERROR($C$4*AVERAGE('Data &amp; Normalization'!AL98:AM98)+(1-$C$4)*IFERROR(GEOMEAN('Data &amp; Normalization'!AL98:AM98),0),"-")</f>
        <v>-</v>
      </c>
      <c r="U17" s="77" t="str">
        <f>IFERROR($C$4*AVERAGE('Data &amp; Normalization'!AN98:AO98)+(1-$C$4)*IFERROR(GEOMEAN('Data &amp; Normalization'!AN98:AO98),0),"-")</f>
        <v>-</v>
      </c>
      <c r="V17" s="77" t="str">
        <f>IFERROR($C$4*AVERAGE('Data &amp; Normalization'!AP98:AQ98)+(1-$C$4)*IFERROR(GEOMEAN('Data &amp; Normalization'!AP98:AQ98),0),"-")</f>
        <v>-</v>
      </c>
      <c r="W17" s="77" t="str">
        <f>IFERROR($C$4*AVERAGE('Data &amp; Normalization'!AR98:AS98)+(1-$C$4)*IFERROR(GEOMEAN('Data &amp; Normalization'!AR98:AS98),0),"-")</f>
        <v>-</v>
      </c>
      <c r="X17" s="77">
        <f>IFERROR($C$4*AVERAGE('Data &amp; Normalization'!AT98:AU98)+(1-$C$4)*IFERROR(GEOMEAN('Data &amp; Normalization'!AT98:AU98),0),"-")</f>
        <v>0.95286919286128446</v>
      </c>
      <c r="Y17" s="76" t="str">
        <f t="shared" si="0"/>
        <v>-</v>
      </c>
      <c r="Z17" s="77">
        <f t="shared" si="1"/>
        <v>0.921875</v>
      </c>
      <c r="AA17" s="77" t="str">
        <f t="shared" si="2"/>
        <v>-</v>
      </c>
      <c r="AB17" s="77" t="str">
        <f t="shared" si="3"/>
        <v>-</v>
      </c>
      <c r="AC17" s="77">
        <f t="shared" si="4"/>
        <v>0.88498896488354895</v>
      </c>
      <c r="AD17" s="77" t="str">
        <f t="shared" si="5"/>
        <v>-</v>
      </c>
      <c r="AE17" s="77" t="str">
        <f t="shared" si="6"/>
        <v>-</v>
      </c>
      <c r="AF17" s="77" t="str">
        <f t="shared" si="7"/>
        <v>-</v>
      </c>
      <c r="AG17" s="77">
        <f t="shared" si="8"/>
        <v>0.95286919286128446</v>
      </c>
      <c r="AH17" s="76">
        <f t="shared" si="9"/>
        <v>0.921875</v>
      </c>
      <c r="AI17" s="77">
        <f t="shared" si="10"/>
        <v>0.88498896488354895</v>
      </c>
      <c r="AJ17" s="78">
        <f t="shared" si="11"/>
        <v>0.95286919286128435</v>
      </c>
      <c r="AK17" s="79">
        <f t="shared" si="12"/>
        <v>0.91970128423126452</v>
      </c>
      <c r="AL17"/>
      <c r="AN17" s="287" t="str">
        <f t="shared" si="13"/>
        <v>-</v>
      </c>
      <c r="AO17" s="288">
        <f t="shared" si="14"/>
        <v>5</v>
      </c>
      <c r="AP17" s="288" t="str">
        <f t="shared" si="15"/>
        <v>-</v>
      </c>
      <c r="AQ17" s="288" t="str">
        <f t="shared" si="16"/>
        <v>-</v>
      </c>
      <c r="AR17" s="288">
        <f t="shared" si="17"/>
        <v>5</v>
      </c>
      <c r="AS17" s="288" t="str">
        <f t="shared" si="18"/>
        <v>-</v>
      </c>
      <c r="AT17" s="288" t="str">
        <f t="shared" si="19"/>
        <v>-</v>
      </c>
      <c r="AU17" s="288" t="str">
        <f t="shared" si="20"/>
        <v>-</v>
      </c>
      <c r="AV17" s="250">
        <f t="shared" si="21"/>
        <v>5</v>
      </c>
      <c r="AW17" s="288">
        <f t="shared" si="22"/>
        <v>5</v>
      </c>
      <c r="AX17" s="288">
        <f t="shared" si="23"/>
        <v>5</v>
      </c>
      <c r="AY17" s="250">
        <f t="shared" si="24"/>
        <v>5</v>
      </c>
    </row>
    <row r="18" spans="1:51" s="25" customFormat="1">
      <c r="A18" s="254" t="s">
        <v>5235</v>
      </c>
      <c r="B18" s="255" t="s">
        <v>5261</v>
      </c>
      <c r="C18" s="76" t="str">
        <f>IFERROR($C$4*AVERAGE('Data &amp; Normalization'!C99:D99)+(1-$C$4)*IFERROR(GEOMEAN('Data &amp; Normalization'!C99:D99),0),"-")</f>
        <v>-</v>
      </c>
      <c r="D18" s="77" t="str">
        <f>IFERROR($C$4*AVERAGE('Data &amp; Normalization'!E99:F99)+(1-$C$4)*IFERROR(GEOMEAN('Data &amp; Normalization'!E99:F99),0),"-")</f>
        <v>-</v>
      </c>
      <c r="E18" s="77" t="str">
        <f>IFERROR($C$4*AVERAGE('Data &amp; Normalization'!G99:H99)+(1-$C$4)*IFERROR(GEOMEAN('Data &amp; Normalization'!G99:H99),0),"-")</f>
        <v>-</v>
      </c>
      <c r="F18" s="77" t="str">
        <f>IFERROR($C$4*AVERAGE('Data &amp; Normalization'!I99:J99)+(1-$C$4)*IFERROR(GEOMEAN('Data &amp; Normalization'!I99:J99),0),"-")</f>
        <v>-</v>
      </c>
      <c r="G18" s="77">
        <f>IFERROR($C$4*AVERAGE('Data &amp; Normalization'!K99:L99)+(1-$C$4)*IFERROR(GEOMEAN('Data &amp; Normalization'!K99:L99),0),"-")</f>
        <v>0.96875</v>
      </c>
      <c r="H18" s="77" t="str">
        <f>IFERROR($C$4*AVERAGE('Data &amp; Normalization'!M99:N99)+(1-$C$4)*IFERROR(GEOMEAN('Data &amp; Normalization'!M99:N99),0),"-")</f>
        <v>-</v>
      </c>
      <c r="I18" s="77">
        <f>IFERROR($C$4*AVERAGE('Data &amp; Normalization'!O99:P99)+(1-$C$4)*IFERROR(GEOMEAN('Data &amp; Normalization'!O99:P99),0),"-")</f>
        <v>0.99717514124293782</v>
      </c>
      <c r="J18" s="77" t="str">
        <f>IFERROR($C$4*AVERAGE('Data &amp; Normalization'!Q99:R99)+(1-$C$4)*IFERROR(GEOMEAN('Data &amp; Normalization'!Q99:R99),0),"-")</f>
        <v>-</v>
      </c>
      <c r="K18" s="77" t="str">
        <f>IFERROR($C$4*AVERAGE('Data &amp; Normalization'!S99:T99)+(1-$C$4)*IFERROR(GEOMEAN('Data &amp; Normalization'!S99:T99),0),"-")</f>
        <v>-</v>
      </c>
      <c r="L18" s="77" t="str">
        <f>IFERROR($C$4*AVERAGE('Data &amp; Normalization'!U99:V99)+(1-$C$4)*IFERROR(GEOMEAN('Data &amp; Normalization'!U99:V99),0),"-")</f>
        <v>-</v>
      </c>
      <c r="M18" s="77" t="str">
        <f>IFERROR($C$4*AVERAGE('Data &amp; Normalization'!W99:X99)+(1-$C$4)*IFERROR(GEOMEAN('Data &amp; Normalization'!W99:X99),0),"-")</f>
        <v>-</v>
      </c>
      <c r="N18" s="77" t="str">
        <f>IFERROR($C$4*AVERAGE('Data &amp; Normalization'!Y99:Z99)+(1-$C$4)*IFERROR(GEOMEAN('Data &amp; Normalization'!Y99:Z99),0),"-")</f>
        <v>-</v>
      </c>
      <c r="O18" s="77" t="str">
        <f>IFERROR($C$4*AVERAGE('Data &amp; Normalization'!AA99:AB99)+(1-$C$4)*IFERROR(GEOMEAN('Data &amp; Normalization'!AA99:AB99),0),"-")</f>
        <v>-</v>
      </c>
      <c r="P18" s="77">
        <f>IFERROR($C$4*AVERAGE('Data &amp; Normalization'!AC99:AD99)+(1-$C$4)*IFERROR(GEOMEAN('Data &amp; Normalization'!AC99:AD99),0),"-")</f>
        <v>8.0402950979290719E-2</v>
      </c>
      <c r="Q18" s="77">
        <f>IFERROR($C$4*AVERAGE('Data &amp; Normalization'!AE99:AG99)+(1-$C$4)*IFERROR(GEOMEAN('Data &amp; Normalization'!AE99:AG99),0),"-")</f>
        <v>0.17072497800895184</v>
      </c>
      <c r="R18" s="77" t="str">
        <f>IFERROR($C$4*AVERAGE('Data &amp; Normalization'!AH99:AI99)+(1-$C$4)*IFERROR(GEOMEAN('Data &amp; Normalization'!AH99:AI99),0),"-")</f>
        <v>-</v>
      </c>
      <c r="S18" s="77" t="str">
        <f>IFERROR($C$4*AVERAGE('Data &amp; Normalization'!AJ99:AK99)+(1-$C$4)*IFERROR(GEOMEAN('Data &amp; Normalization'!AJ99:AK99),0),"-")</f>
        <v>-</v>
      </c>
      <c r="T18" s="77" t="str">
        <f>IFERROR($C$4*AVERAGE('Data &amp; Normalization'!AL99:AM99)+(1-$C$4)*IFERROR(GEOMEAN('Data &amp; Normalization'!AL99:AM99),0),"-")</f>
        <v>-</v>
      </c>
      <c r="U18" s="77" t="str">
        <f>IFERROR($C$4*AVERAGE('Data &amp; Normalization'!AN99:AO99)+(1-$C$4)*IFERROR(GEOMEAN('Data &amp; Normalization'!AN99:AO99),0),"-")</f>
        <v>-</v>
      </c>
      <c r="V18" s="77" t="str">
        <f>IFERROR($C$4*AVERAGE('Data &amp; Normalization'!AP99:AQ99)+(1-$C$4)*IFERROR(GEOMEAN('Data &amp; Normalization'!AP99:AQ99),0),"-")</f>
        <v>-</v>
      </c>
      <c r="W18" s="77" t="str">
        <f>IFERROR($C$4*AVERAGE('Data &amp; Normalization'!AR99:AS99)+(1-$C$4)*IFERROR(GEOMEAN('Data &amp; Normalization'!AR99:AS99),0),"-")</f>
        <v>-</v>
      </c>
      <c r="X18" s="77">
        <f>IFERROR($C$4*AVERAGE('Data &amp; Normalization'!AT99:AU99)+(1-$C$4)*IFERROR(GEOMEAN('Data &amp; Normalization'!AT99:AU99),0),"-")</f>
        <v>0.92789085493859746</v>
      </c>
      <c r="Y18" s="76" t="str">
        <f t="shared" si="0"/>
        <v>-</v>
      </c>
      <c r="Z18" s="77">
        <f t="shared" si="1"/>
        <v>0.98296257062146886</v>
      </c>
      <c r="AA18" s="77" t="str">
        <f t="shared" si="2"/>
        <v>-</v>
      </c>
      <c r="AB18" s="77" t="str">
        <f t="shared" si="3"/>
        <v>-</v>
      </c>
      <c r="AC18" s="77">
        <f t="shared" si="4"/>
        <v>0.12556396449412127</v>
      </c>
      <c r="AD18" s="77" t="str">
        <f t="shared" si="5"/>
        <v>-</v>
      </c>
      <c r="AE18" s="77" t="str">
        <f t="shared" si="6"/>
        <v>-</v>
      </c>
      <c r="AF18" s="77" t="str">
        <f t="shared" si="7"/>
        <v>-</v>
      </c>
      <c r="AG18" s="77">
        <f t="shared" si="8"/>
        <v>0.92789085493859746</v>
      </c>
      <c r="AH18" s="76">
        <f t="shared" si="9"/>
        <v>0.98296257062146886</v>
      </c>
      <c r="AI18" s="77">
        <f t="shared" si="10"/>
        <v>0.12556396449412127</v>
      </c>
      <c r="AJ18" s="78">
        <f t="shared" si="11"/>
        <v>0.92789085493859746</v>
      </c>
      <c r="AK18" s="79">
        <f t="shared" si="12"/>
        <v>0.58221461308844458</v>
      </c>
      <c r="AL18"/>
      <c r="AN18" s="287" t="str">
        <f t="shared" si="13"/>
        <v>-</v>
      </c>
      <c r="AO18" s="288">
        <f t="shared" si="14"/>
        <v>5</v>
      </c>
      <c r="AP18" s="288" t="str">
        <f t="shared" si="15"/>
        <v>-</v>
      </c>
      <c r="AQ18" s="288" t="str">
        <f t="shared" si="16"/>
        <v>-</v>
      </c>
      <c r="AR18" s="288">
        <f t="shared" si="17"/>
        <v>5</v>
      </c>
      <c r="AS18" s="288" t="str">
        <f t="shared" si="18"/>
        <v>-</v>
      </c>
      <c r="AT18" s="288" t="str">
        <f t="shared" si="19"/>
        <v>-</v>
      </c>
      <c r="AU18" s="288" t="str">
        <f t="shared" si="20"/>
        <v>-</v>
      </c>
      <c r="AV18" s="250">
        <f t="shared" si="21"/>
        <v>5</v>
      </c>
      <c r="AW18" s="288">
        <f t="shared" si="22"/>
        <v>5</v>
      </c>
      <c r="AX18" s="288">
        <f t="shared" si="23"/>
        <v>5</v>
      </c>
      <c r="AY18" s="250">
        <f t="shared" si="24"/>
        <v>5</v>
      </c>
    </row>
    <row r="19" spans="1:51" s="25" customFormat="1">
      <c r="A19" s="254" t="s">
        <v>5236</v>
      </c>
      <c r="B19" s="255" t="s">
        <v>5262</v>
      </c>
      <c r="C19" s="76" t="str">
        <f>IFERROR($C$4*AVERAGE('Data &amp; Normalization'!C100:D100)+(1-$C$4)*IFERROR(GEOMEAN('Data &amp; Normalization'!C100:D100),0),"-")</f>
        <v>-</v>
      </c>
      <c r="D19" s="77" t="str">
        <f>IFERROR($C$4*AVERAGE('Data &amp; Normalization'!E100:F100)+(1-$C$4)*IFERROR(GEOMEAN('Data &amp; Normalization'!E100:F100),0),"-")</f>
        <v>-</v>
      </c>
      <c r="E19" s="77" t="str">
        <f>IFERROR($C$4*AVERAGE('Data &amp; Normalization'!G100:H100)+(1-$C$4)*IFERROR(GEOMEAN('Data &amp; Normalization'!G100:H100),0),"-")</f>
        <v>-</v>
      </c>
      <c r="F19" s="77" t="str">
        <f>IFERROR($C$4*AVERAGE('Data &amp; Normalization'!I100:J100)+(1-$C$4)*IFERROR(GEOMEAN('Data &amp; Normalization'!I100:J100),0),"-")</f>
        <v>-</v>
      </c>
      <c r="G19" s="77">
        <f>IFERROR($C$4*AVERAGE('Data &amp; Normalization'!K100:L100)+(1-$C$4)*IFERROR(GEOMEAN('Data &amp; Normalization'!K100:L100),0),"-")</f>
        <v>0.625</v>
      </c>
      <c r="H19" s="77" t="str">
        <f>IFERROR($C$4*AVERAGE('Data &amp; Normalization'!M100:N100)+(1-$C$4)*IFERROR(GEOMEAN('Data &amp; Normalization'!M100:N100),0),"-")</f>
        <v>-</v>
      </c>
      <c r="I19" s="77">
        <f>IFERROR($C$4*AVERAGE('Data &amp; Normalization'!O100:P100)+(1-$C$4)*IFERROR(GEOMEAN('Data &amp; Normalization'!O100:P100),0),"-")</f>
        <v>0.85169491525423724</v>
      </c>
      <c r="J19" s="77" t="str">
        <f>IFERROR($C$4*AVERAGE('Data &amp; Normalization'!Q100:R100)+(1-$C$4)*IFERROR(GEOMEAN('Data &amp; Normalization'!Q100:R100),0),"-")</f>
        <v>-</v>
      </c>
      <c r="K19" s="77" t="str">
        <f>IFERROR($C$4*AVERAGE('Data &amp; Normalization'!S100:T100)+(1-$C$4)*IFERROR(GEOMEAN('Data &amp; Normalization'!S100:T100),0),"-")</f>
        <v>-</v>
      </c>
      <c r="L19" s="77" t="str">
        <f>IFERROR($C$4*AVERAGE('Data &amp; Normalization'!U100:V100)+(1-$C$4)*IFERROR(GEOMEAN('Data &amp; Normalization'!U100:V100),0),"-")</f>
        <v>-</v>
      </c>
      <c r="M19" s="77" t="str">
        <f>IFERROR($C$4*AVERAGE('Data &amp; Normalization'!W100:X100)+(1-$C$4)*IFERROR(GEOMEAN('Data &amp; Normalization'!W100:X100),0),"-")</f>
        <v>-</v>
      </c>
      <c r="N19" s="77" t="str">
        <f>IFERROR($C$4*AVERAGE('Data &amp; Normalization'!Y100:Z100)+(1-$C$4)*IFERROR(GEOMEAN('Data &amp; Normalization'!Y100:Z100),0),"-")</f>
        <v>-</v>
      </c>
      <c r="O19" s="77" t="str">
        <f>IFERROR($C$4*AVERAGE('Data &amp; Normalization'!AA100:AB100)+(1-$C$4)*IFERROR(GEOMEAN('Data &amp; Normalization'!AA100:AB100),0),"-")</f>
        <v>-</v>
      </c>
      <c r="P19" s="77">
        <f>IFERROR($C$4*AVERAGE('Data &amp; Normalization'!AC100:AD100)+(1-$C$4)*IFERROR(GEOMEAN('Data &amp; Normalization'!AC100:AD100),0),"-")</f>
        <v>0.29642736771149308</v>
      </c>
      <c r="Q19" s="77">
        <f>IFERROR($C$4*AVERAGE('Data &amp; Normalization'!AE100:AG100)+(1-$C$4)*IFERROR(GEOMEAN('Data &amp; Normalization'!AE100:AG100),0),"-")</f>
        <v>0.4480940914730937</v>
      </c>
      <c r="R19" s="77" t="str">
        <f>IFERROR($C$4*AVERAGE('Data &amp; Normalization'!AH100:AI100)+(1-$C$4)*IFERROR(GEOMEAN('Data &amp; Normalization'!AH100:AI100),0),"-")</f>
        <v>-</v>
      </c>
      <c r="S19" s="77" t="str">
        <f>IFERROR($C$4*AVERAGE('Data &amp; Normalization'!AJ100:AK100)+(1-$C$4)*IFERROR(GEOMEAN('Data &amp; Normalization'!AJ100:AK100),0),"-")</f>
        <v>-</v>
      </c>
      <c r="T19" s="77" t="str">
        <f>IFERROR($C$4*AVERAGE('Data &amp; Normalization'!AL100:AM100)+(1-$C$4)*IFERROR(GEOMEAN('Data &amp; Normalization'!AL100:AM100),0),"-")</f>
        <v>-</v>
      </c>
      <c r="U19" s="77" t="str">
        <f>IFERROR($C$4*AVERAGE('Data &amp; Normalization'!AN100:AO100)+(1-$C$4)*IFERROR(GEOMEAN('Data &amp; Normalization'!AN100:AO100),0),"-")</f>
        <v>-</v>
      </c>
      <c r="V19" s="77" t="str">
        <f>IFERROR($C$4*AVERAGE('Data &amp; Normalization'!AP100:AQ100)+(1-$C$4)*IFERROR(GEOMEAN('Data &amp; Normalization'!AP100:AQ100),0),"-")</f>
        <v>-</v>
      </c>
      <c r="W19" s="77" t="str">
        <f>IFERROR($C$4*AVERAGE('Data &amp; Normalization'!AR100:AS100)+(1-$C$4)*IFERROR(GEOMEAN('Data &amp; Normalization'!AR100:AS100),0),"-")</f>
        <v>-</v>
      </c>
      <c r="X19" s="77">
        <f>IFERROR($C$4*AVERAGE('Data &amp; Normalization'!AT100:AU100)+(1-$C$4)*IFERROR(GEOMEAN('Data &amp; Normalization'!AT100:AU100),0),"-")</f>
        <v>0.91186886887262864</v>
      </c>
      <c r="Y19" s="76" t="str">
        <f t="shared" si="0"/>
        <v>-</v>
      </c>
      <c r="Z19" s="77">
        <f t="shared" si="1"/>
        <v>0.73834745762711862</v>
      </c>
      <c r="AA19" s="77" t="str">
        <f t="shared" si="2"/>
        <v>-</v>
      </c>
      <c r="AB19" s="77" t="str">
        <f t="shared" si="3"/>
        <v>-</v>
      </c>
      <c r="AC19" s="77">
        <f t="shared" si="4"/>
        <v>0.37226072959229339</v>
      </c>
      <c r="AD19" s="77" t="str">
        <f t="shared" si="5"/>
        <v>-</v>
      </c>
      <c r="AE19" s="77" t="str">
        <f t="shared" si="6"/>
        <v>-</v>
      </c>
      <c r="AF19" s="77" t="str">
        <f t="shared" si="7"/>
        <v>-</v>
      </c>
      <c r="AG19" s="77">
        <f t="shared" si="8"/>
        <v>0.91186886887262864</v>
      </c>
      <c r="AH19" s="76">
        <f t="shared" si="9"/>
        <v>0.73834745762711862</v>
      </c>
      <c r="AI19" s="77">
        <f t="shared" si="10"/>
        <v>0.37226072959229339</v>
      </c>
      <c r="AJ19" s="78">
        <f t="shared" si="11"/>
        <v>0.91186886887262875</v>
      </c>
      <c r="AK19" s="79">
        <f t="shared" si="12"/>
        <v>0.65232591002922624</v>
      </c>
      <c r="AL19"/>
      <c r="AN19" s="287" t="str">
        <f t="shared" si="13"/>
        <v>-</v>
      </c>
      <c r="AO19" s="288">
        <f t="shared" si="14"/>
        <v>5</v>
      </c>
      <c r="AP19" s="288" t="str">
        <f t="shared" si="15"/>
        <v>-</v>
      </c>
      <c r="AQ19" s="288" t="str">
        <f t="shared" si="16"/>
        <v>-</v>
      </c>
      <c r="AR19" s="288">
        <f t="shared" si="17"/>
        <v>5</v>
      </c>
      <c r="AS19" s="288" t="str">
        <f t="shared" si="18"/>
        <v>-</v>
      </c>
      <c r="AT19" s="288" t="str">
        <f t="shared" si="19"/>
        <v>-</v>
      </c>
      <c r="AU19" s="288" t="str">
        <f t="shared" si="20"/>
        <v>-</v>
      </c>
      <c r="AV19" s="250">
        <f t="shared" si="21"/>
        <v>5</v>
      </c>
      <c r="AW19" s="288">
        <f t="shared" si="22"/>
        <v>5</v>
      </c>
      <c r="AX19" s="288">
        <f t="shared" si="23"/>
        <v>5</v>
      </c>
      <c r="AY19" s="250">
        <f t="shared" si="24"/>
        <v>5</v>
      </c>
    </row>
    <row r="20" spans="1:51" s="25" customFormat="1">
      <c r="A20" s="254" t="s">
        <v>5237</v>
      </c>
      <c r="B20" s="255" t="s">
        <v>5263</v>
      </c>
      <c r="C20" s="76" t="str">
        <f>IFERROR($C$4*AVERAGE('Data &amp; Normalization'!C101:D101)+(1-$C$4)*IFERROR(GEOMEAN('Data &amp; Normalization'!C101:D101),0),"-")</f>
        <v>-</v>
      </c>
      <c r="D20" s="77" t="str">
        <f>IFERROR($C$4*AVERAGE('Data &amp; Normalization'!E101:F101)+(1-$C$4)*IFERROR(GEOMEAN('Data &amp; Normalization'!E101:F101),0),"-")</f>
        <v>-</v>
      </c>
      <c r="E20" s="77" t="str">
        <f>IFERROR($C$4*AVERAGE('Data &amp; Normalization'!G101:H101)+(1-$C$4)*IFERROR(GEOMEAN('Data &amp; Normalization'!G101:H101),0),"-")</f>
        <v>-</v>
      </c>
      <c r="F20" s="77" t="str">
        <f>IFERROR($C$4*AVERAGE('Data &amp; Normalization'!I101:J101)+(1-$C$4)*IFERROR(GEOMEAN('Data &amp; Normalization'!I101:J101),0),"-")</f>
        <v>-</v>
      </c>
      <c r="G20" s="77">
        <f>IFERROR($C$4*AVERAGE('Data &amp; Normalization'!K101:L101)+(1-$C$4)*IFERROR(GEOMEAN('Data &amp; Normalization'!K101:L101),0),"-")</f>
        <v>0.24999999999999992</v>
      </c>
      <c r="H20" s="77" t="str">
        <f>IFERROR($C$4*AVERAGE('Data &amp; Normalization'!M101:N101)+(1-$C$4)*IFERROR(GEOMEAN('Data &amp; Normalization'!M101:N101),0),"-")</f>
        <v>-</v>
      </c>
      <c r="I20" s="77">
        <f>IFERROR($C$4*AVERAGE('Data &amp; Normalization'!O101:P101)+(1-$C$4)*IFERROR(GEOMEAN('Data &amp; Normalization'!O101:P101),0),"-")</f>
        <v>0</v>
      </c>
      <c r="J20" s="77" t="str">
        <f>IFERROR($C$4*AVERAGE('Data &amp; Normalization'!Q101:R101)+(1-$C$4)*IFERROR(GEOMEAN('Data &amp; Normalization'!Q101:R101),0),"-")</f>
        <v>-</v>
      </c>
      <c r="K20" s="77" t="str">
        <f>IFERROR($C$4*AVERAGE('Data &amp; Normalization'!S101:T101)+(1-$C$4)*IFERROR(GEOMEAN('Data &amp; Normalization'!S101:T101),0),"-")</f>
        <v>-</v>
      </c>
      <c r="L20" s="77" t="str">
        <f>IFERROR($C$4*AVERAGE('Data &amp; Normalization'!U101:V101)+(1-$C$4)*IFERROR(GEOMEAN('Data &amp; Normalization'!U101:V101),0),"-")</f>
        <v>-</v>
      </c>
      <c r="M20" s="77" t="str">
        <f>IFERROR($C$4*AVERAGE('Data &amp; Normalization'!W101:X101)+(1-$C$4)*IFERROR(GEOMEAN('Data &amp; Normalization'!W101:X101),0),"-")</f>
        <v>-</v>
      </c>
      <c r="N20" s="77" t="str">
        <f>IFERROR($C$4*AVERAGE('Data &amp; Normalization'!Y101:Z101)+(1-$C$4)*IFERROR(GEOMEAN('Data &amp; Normalization'!Y101:Z101),0),"-")</f>
        <v>-</v>
      </c>
      <c r="O20" s="77" t="str">
        <f>IFERROR($C$4*AVERAGE('Data &amp; Normalization'!AA101:AB101)+(1-$C$4)*IFERROR(GEOMEAN('Data &amp; Normalization'!AA101:AB101),0),"-")</f>
        <v>-</v>
      </c>
      <c r="P20" s="77">
        <f>IFERROR($C$4*AVERAGE('Data &amp; Normalization'!AC101:AD101)+(1-$C$4)*IFERROR(GEOMEAN('Data &amp; Normalization'!AC101:AD101),0),"-")</f>
        <v>5.8214432835261953E-2</v>
      </c>
      <c r="Q20" s="77">
        <f>IFERROR($C$4*AVERAGE('Data &amp; Normalization'!AE101:AG101)+(1-$C$4)*IFERROR(GEOMEAN('Data &amp; Normalization'!AE101:AG101),0),"-")</f>
        <v>0.52899689184390553</v>
      </c>
      <c r="R20" s="77" t="str">
        <f>IFERROR($C$4*AVERAGE('Data &amp; Normalization'!AH101:AI101)+(1-$C$4)*IFERROR(GEOMEAN('Data &amp; Normalization'!AH101:AI101),0),"-")</f>
        <v>-</v>
      </c>
      <c r="S20" s="77" t="str">
        <f>IFERROR($C$4*AVERAGE('Data &amp; Normalization'!AJ101:AK101)+(1-$C$4)*IFERROR(GEOMEAN('Data &amp; Normalization'!AJ101:AK101),0),"-")</f>
        <v>-</v>
      </c>
      <c r="T20" s="77" t="str">
        <f>IFERROR($C$4*AVERAGE('Data &amp; Normalization'!AL101:AM101)+(1-$C$4)*IFERROR(GEOMEAN('Data &amp; Normalization'!AL101:AM101),0),"-")</f>
        <v>-</v>
      </c>
      <c r="U20" s="77" t="str">
        <f>IFERROR($C$4*AVERAGE('Data &amp; Normalization'!AN101:AO101)+(1-$C$4)*IFERROR(GEOMEAN('Data &amp; Normalization'!AN101:AO101),0),"-")</f>
        <v>-</v>
      </c>
      <c r="V20" s="77" t="str">
        <f>IFERROR($C$4*AVERAGE('Data &amp; Normalization'!AP101:AQ101)+(1-$C$4)*IFERROR(GEOMEAN('Data &amp; Normalization'!AP101:AQ101),0),"-")</f>
        <v>-</v>
      </c>
      <c r="W20" s="77" t="str">
        <f>IFERROR($C$4*AVERAGE('Data &amp; Normalization'!AR101:AS101)+(1-$C$4)*IFERROR(GEOMEAN('Data &amp; Normalization'!AR101:AS101),0),"-")</f>
        <v>-</v>
      </c>
      <c r="X20" s="77">
        <f>IFERROR($C$4*AVERAGE('Data &amp; Normalization'!AT101:AU101)+(1-$C$4)*IFERROR(GEOMEAN('Data &amp; Normalization'!AT101:AU101),0),"-")</f>
        <v>0</v>
      </c>
      <c r="Y20" s="76" t="str">
        <f t="shared" si="0"/>
        <v>-</v>
      </c>
      <c r="Z20" s="77">
        <f t="shared" si="1"/>
        <v>0.12499999999999996</v>
      </c>
      <c r="AA20" s="77" t="str">
        <f t="shared" si="2"/>
        <v>-</v>
      </c>
      <c r="AB20" s="77" t="str">
        <f t="shared" si="3"/>
        <v>-</v>
      </c>
      <c r="AC20" s="77">
        <f t="shared" si="4"/>
        <v>0.29360566233958374</v>
      </c>
      <c r="AD20" s="77" t="str">
        <f t="shared" si="5"/>
        <v>-</v>
      </c>
      <c r="AE20" s="77" t="str">
        <f t="shared" si="6"/>
        <v>-</v>
      </c>
      <c r="AF20" s="77" t="str">
        <f t="shared" si="7"/>
        <v>-</v>
      </c>
      <c r="AG20" s="77">
        <f t="shared" si="8"/>
        <v>0</v>
      </c>
      <c r="AH20" s="76">
        <f t="shared" si="9"/>
        <v>0.12499999999999996</v>
      </c>
      <c r="AI20" s="77">
        <f t="shared" si="10"/>
        <v>0.29360566233958374</v>
      </c>
      <c r="AJ20" s="78">
        <f t="shared" si="11"/>
        <v>0</v>
      </c>
      <c r="AK20" s="79">
        <f t="shared" si="12"/>
        <v>6.9767610389930609E-2</v>
      </c>
      <c r="AL20"/>
      <c r="AN20" s="287" t="str">
        <f t="shared" si="13"/>
        <v>-</v>
      </c>
      <c r="AO20" s="288">
        <f t="shared" si="14"/>
        <v>5</v>
      </c>
      <c r="AP20" s="288" t="str">
        <f t="shared" si="15"/>
        <v>-</v>
      </c>
      <c r="AQ20" s="288" t="str">
        <f t="shared" si="16"/>
        <v>-</v>
      </c>
      <c r="AR20" s="288">
        <f t="shared" si="17"/>
        <v>5</v>
      </c>
      <c r="AS20" s="288" t="str">
        <f t="shared" si="18"/>
        <v>-</v>
      </c>
      <c r="AT20" s="288" t="str">
        <f t="shared" si="19"/>
        <v>-</v>
      </c>
      <c r="AU20" s="288" t="str">
        <f t="shared" si="20"/>
        <v>-</v>
      </c>
      <c r="AV20" s="250">
        <f t="shared" si="21"/>
        <v>5</v>
      </c>
      <c r="AW20" s="288">
        <f t="shared" si="22"/>
        <v>5</v>
      </c>
      <c r="AX20" s="288">
        <f t="shared" si="23"/>
        <v>5</v>
      </c>
      <c r="AY20" s="250">
        <f t="shared" si="24"/>
        <v>5</v>
      </c>
    </row>
    <row r="21" spans="1:51" s="25" customFormat="1">
      <c r="A21" s="254" t="s">
        <v>5238</v>
      </c>
      <c r="B21" s="255" t="s">
        <v>5264</v>
      </c>
      <c r="C21" s="76" t="str">
        <f>IFERROR($C$4*AVERAGE('Data &amp; Normalization'!C102:D102)+(1-$C$4)*IFERROR(GEOMEAN('Data &amp; Normalization'!C102:D102),0),"-")</f>
        <v>-</v>
      </c>
      <c r="D21" s="77" t="str">
        <f>IFERROR($C$4*AVERAGE('Data &amp; Normalization'!E102:F102)+(1-$C$4)*IFERROR(GEOMEAN('Data &amp; Normalization'!E102:F102),0),"-")</f>
        <v>-</v>
      </c>
      <c r="E21" s="77" t="str">
        <f>IFERROR($C$4*AVERAGE('Data &amp; Normalization'!G102:H102)+(1-$C$4)*IFERROR(GEOMEAN('Data &amp; Normalization'!G102:H102),0),"-")</f>
        <v>-</v>
      </c>
      <c r="F21" s="77" t="str">
        <f>IFERROR($C$4*AVERAGE('Data &amp; Normalization'!I102:J102)+(1-$C$4)*IFERROR(GEOMEAN('Data &amp; Normalization'!I102:J102),0),"-")</f>
        <v>-</v>
      </c>
      <c r="G21" s="77">
        <f>IFERROR($C$4*AVERAGE('Data &amp; Normalization'!K102:L102)+(1-$C$4)*IFERROR(GEOMEAN('Data &amp; Normalization'!K102:L102),0),"-")</f>
        <v>0.90624999999999989</v>
      </c>
      <c r="H21" s="77" t="str">
        <f>IFERROR($C$4*AVERAGE('Data &amp; Normalization'!M102:N102)+(1-$C$4)*IFERROR(GEOMEAN('Data &amp; Normalization'!M102:N102),0),"-")</f>
        <v>-</v>
      </c>
      <c r="I21" s="77">
        <f>IFERROR($C$4*AVERAGE('Data &amp; Normalization'!O102:P102)+(1-$C$4)*IFERROR(GEOMEAN('Data &amp; Normalization'!O102:P102),0),"-")</f>
        <v>0.75706214689265527</v>
      </c>
      <c r="J21" s="77" t="str">
        <f>IFERROR($C$4*AVERAGE('Data &amp; Normalization'!Q102:R102)+(1-$C$4)*IFERROR(GEOMEAN('Data &amp; Normalization'!Q102:R102),0),"-")</f>
        <v>-</v>
      </c>
      <c r="K21" s="77" t="str">
        <f>IFERROR($C$4*AVERAGE('Data &amp; Normalization'!S102:T102)+(1-$C$4)*IFERROR(GEOMEAN('Data &amp; Normalization'!S102:T102),0),"-")</f>
        <v>-</v>
      </c>
      <c r="L21" s="77" t="str">
        <f>IFERROR($C$4*AVERAGE('Data &amp; Normalization'!U102:V102)+(1-$C$4)*IFERROR(GEOMEAN('Data &amp; Normalization'!U102:V102),0),"-")</f>
        <v>-</v>
      </c>
      <c r="M21" s="77" t="str">
        <f>IFERROR($C$4*AVERAGE('Data &amp; Normalization'!W102:X102)+(1-$C$4)*IFERROR(GEOMEAN('Data &amp; Normalization'!W102:X102),0),"-")</f>
        <v>-</v>
      </c>
      <c r="N21" s="77" t="str">
        <f>IFERROR($C$4*AVERAGE('Data &amp; Normalization'!Y102:Z102)+(1-$C$4)*IFERROR(GEOMEAN('Data &amp; Normalization'!Y102:Z102),0),"-")</f>
        <v>-</v>
      </c>
      <c r="O21" s="77" t="str">
        <f>IFERROR($C$4*AVERAGE('Data &amp; Normalization'!AA102:AB102)+(1-$C$4)*IFERROR(GEOMEAN('Data &amp; Normalization'!AA102:AB102),0),"-")</f>
        <v>-</v>
      </c>
      <c r="P21" s="77">
        <f>IFERROR($C$4*AVERAGE('Data &amp; Normalization'!AC102:AD102)+(1-$C$4)*IFERROR(GEOMEAN('Data &amp; Normalization'!AC102:AD102),0),"-")</f>
        <v>8.1395348837209308E-2</v>
      </c>
      <c r="Q21" s="77">
        <f>IFERROR($C$4*AVERAGE('Data &amp; Normalization'!AE102:AG102)+(1-$C$4)*IFERROR(GEOMEAN('Data &amp; Normalization'!AE102:AG102),0),"-")</f>
        <v>0.2785874255907454</v>
      </c>
      <c r="R21" s="77" t="str">
        <f>IFERROR($C$4*AVERAGE('Data &amp; Normalization'!AH102:AI102)+(1-$C$4)*IFERROR(GEOMEAN('Data &amp; Normalization'!AH102:AI102),0),"-")</f>
        <v>-</v>
      </c>
      <c r="S21" s="77" t="str">
        <f>IFERROR($C$4*AVERAGE('Data &amp; Normalization'!AJ102:AK102)+(1-$C$4)*IFERROR(GEOMEAN('Data &amp; Normalization'!AJ102:AK102),0),"-")</f>
        <v>-</v>
      </c>
      <c r="T21" s="77" t="str">
        <f>IFERROR($C$4*AVERAGE('Data &amp; Normalization'!AL102:AM102)+(1-$C$4)*IFERROR(GEOMEAN('Data &amp; Normalization'!AL102:AM102),0),"-")</f>
        <v>-</v>
      </c>
      <c r="U21" s="77" t="str">
        <f>IFERROR($C$4*AVERAGE('Data &amp; Normalization'!AN102:AO102)+(1-$C$4)*IFERROR(GEOMEAN('Data &amp; Normalization'!AN102:AO102),0),"-")</f>
        <v>-</v>
      </c>
      <c r="V21" s="77" t="str">
        <f>IFERROR($C$4*AVERAGE('Data &amp; Normalization'!AP102:AQ102)+(1-$C$4)*IFERROR(GEOMEAN('Data &amp; Normalization'!AP102:AQ102),0),"-")</f>
        <v>-</v>
      </c>
      <c r="W21" s="77" t="str">
        <f>IFERROR($C$4*AVERAGE('Data &amp; Normalization'!AR102:AS102)+(1-$C$4)*IFERROR(GEOMEAN('Data &amp; Normalization'!AR102:AS102),0),"-")</f>
        <v>-</v>
      </c>
      <c r="X21" s="77">
        <f>IFERROR($C$4*AVERAGE('Data &amp; Normalization'!AT102:AU102)+(1-$C$4)*IFERROR(GEOMEAN('Data &amp; Normalization'!AT102:AU102),0),"-")</f>
        <v>0.75022176961751208</v>
      </c>
      <c r="Y21" s="76" t="str">
        <f t="shared" si="0"/>
        <v>-</v>
      </c>
      <c r="Z21" s="77">
        <f t="shared" si="1"/>
        <v>0.83165607344632764</v>
      </c>
      <c r="AA21" s="77" t="str">
        <f t="shared" si="2"/>
        <v>-</v>
      </c>
      <c r="AB21" s="77" t="str">
        <f t="shared" si="3"/>
        <v>-</v>
      </c>
      <c r="AC21" s="77">
        <f t="shared" si="4"/>
        <v>0.17999138721397734</v>
      </c>
      <c r="AD21" s="77" t="str">
        <f t="shared" si="5"/>
        <v>-</v>
      </c>
      <c r="AE21" s="77" t="str">
        <f t="shared" si="6"/>
        <v>-</v>
      </c>
      <c r="AF21" s="77" t="str">
        <f t="shared" si="7"/>
        <v>-</v>
      </c>
      <c r="AG21" s="77">
        <f t="shared" si="8"/>
        <v>0.75022176961751208</v>
      </c>
      <c r="AH21" s="76">
        <f t="shared" si="9"/>
        <v>0.83165607344632764</v>
      </c>
      <c r="AI21" s="77">
        <f t="shared" si="10"/>
        <v>0.17999138721397734</v>
      </c>
      <c r="AJ21" s="78">
        <f t="shared" si="11"/>
        <v>0.75022176961751208</v>
      </c>
      <c r="AK21" s="79">
        <f t="shared" si="12"/>
        <v>0.53487509616249973</v>
      </c>
      <c r="AL21"/>
      <c r="AN21" s="287" t="str">
        <f t="shared" si="13"/>
        <v>-</v>
      </c>
      <c r="AO21" s="288">
        <f t="shared" si="14"/>
        <v>5</v>
      </c>
      <c r="AP21" s="288" t="str">
        <f t="shared" si="15"/>
        <v>-</v>
      </c>
      <c r="AQ21" s="288" t="str">
        <f t="shared" si="16"/>
        <v>-</v>
      </c>
      <c r="AR21" s="288">
        <f t="shared" si="17"/>
        <v>5</v>
      </c>
      <c r="AS21" s="288" t="str">
        <f t="shared" si="18"/>
        <v>-</v>
      </c>
      <c r="AT21" s="288" t="str">
        <f t="shared" si="19"/>
        <v>-</v>
      </c>
      <c r="AU21" s="288" t="str">
        <f t="shared" si="20"/>
        <v>-</v>
      </c>
      <c r="AV21" s="250">
        <f t="shared" si="21"/>
        <v>5</v>
      </c>
      <c r="AW21" s="288">
        <f t="shared" si="22"/>
        <v>5</v>
      </c>
      <c r="AX21" s="288">
        <f t="shared" si="23"/>
        <v>5</v>
      </c>
      <c r="AY21" s="250">
        <f t="shared" si="24"/>
        <v>5</v>
      </c>
    </row>
    <row r="22" spans="1:51" s="25" customFormat="1">
      <c r="A22" s="254" t="s">
        <v>5239</v>
      </c>
      <c r="B22" s="255" t="s">
        <v>5265</v>
      </c>
      <c r="C22" s="76" t="str">
        <f>IFERROR($C$4*AVERAGE('Data &amp; Normalization'!C103:D103)+(1-$C$4)*IFERROR(GEOMEAN('Data &amp; Normalization'!C103:D103),0),"-")</f>
        <v>-</v>
      </c>
      <c r="D22" s="77" t="str">
        <f>IFERROR($C$4*AVERAGE('Data &amp; Normalization'!E103:F103)+(1-$C$4)*IFERROR(GEOMEAN('Data &amp; Normalization'!E103:F103),0),"-")</f>
        <v>-</v>
      </c>
      <c r="E22" s="77" t="str">
        <f>IFERROR($C$4*AVERAGE('Data &amp; Normalization'!G103:H103)+(1-$C$4)*IFERROR(GEOMEAN('Data &amp; Normalization'!G103:H103),0),"-")</f>
        <v>-</v>
      </c>
      <c r="F22" s="77" t="str">
        <f>IFERROR($C$4*AVERAGE('Data &amp; Normalization'!I103:J103)+(1-$C$4)*IFERROR(GEOMEAN('Data &amp; Normalization'!I103:J103),0),"-")</f>
        <v>-</v>
      </c>
      <c r="G22" s="77">
        <f>IFERROR($C$4*AVERAGE('Data &amp; Normalization'!K103:L103)+(1-$C$4)*IFERROR(GEOMEAN('Data &amp; Normalization'!K103:L103),0),"-")</f>
        <v>0.90624999999999989</v>
      </c>
      <c r="H22" s="77" t="str">
        <f>IFERROR($C$4*AVERAGE('Data &amp; Normalization'!M103:N103)+(1-$C$4)*IFERROR(GEOMEAN('Data &amp; Normalization'!M103:N103),0),"-")</f>
        <v>-</v>
      </c>
      <c r="I22" s="77">
        <f>IFERROR($C$4*AVERAGE('Data &amp; Normalization'!O103:P103)+(1-$C$4)*IFERROR(GEOMEAN('Data &amp; Normalization'!O103:P103),0),"-")</f>
        <v>0.63276836158192085</v>
      </c>
      <c r="J22" s="77" t="str">
        <f>IFERROR($C$4*AVERAGE('Data &amp; Normalization'!Q103:R103)+(1-$C$4)*IFERROR(GEOMEAN('Data &amp; Normalization'!Q103:R103),0),"-")</f>
        <v>-</v>
      </c>
      <c r="K22" s="77" t="str">
        <f>IFERROR($C$4*AVERAGE('Data &amp; Normalization'!S103:T103)+(1-$C$4)*IFERROR(GEOMEAN('Data &amp; Normalization'!S103:T103),0),"-")</f>
        <v>-</v>
      </c>
      <c r="L22" s="77" t="str">
        <f>IFERROR($C$4*AVERAGE('Data &amp; Normalization'!U103:V103)+(1-$C$4)*IFERROR(GEOMEAN('Data &amp; Normalization'!U103:V103),0),"-")</f>
        <v>-</v>
      </c>
      <c r="M22" s="77" t="str">
        <f>IFERROR($C$4*AVERAGE('Data &amp; Normalization'!W103:X103)+(1-$C$4)*IFERROR(GEOMEAN('Data &amp; Normalization'!W103:X103),0),"-")</f>
        <v>-</v>
      </c>
      <c r="N22" s="77" t="str">
        <f>IFERROR($C$4*AVERAGE('Data &amp; Normalization'!Y103:Z103)+(1-$C$4)*IFERROR(GEOMEAN('Data &amp; Normalization'!Y103:Z103),0),"-")</f>
        <v>-</v>
      </c>
      <c r="O22" s="77" t="str">
        <f>IFERROR($C$4*AVERAGE('Data &amp; Normalization'!AA103:AB103)+(1-$C$4)*IFERROR(GEOMEAN('Data &amp; Normalization'!AA103:AB103),0),"-")</f>
        <v>-</v>
      </c>
      <c r="P22" s="77">
        <f>IFERROR($C$4*AVERAGE('Data &amp; Normalization'!AC103:AD103)+(1-$C$4)*IFERROR(GEOMEAN('Data &amp; Normalization'!AC103:AD103),0),"-")</f>
        <v>1.5878365726697374E-2</v>
      </c>
      <c r="Q22" s="77">
        <f>IFERROR($C$4*AVERAGE('Data &amp; Normalization'!AE103:AG103)+(1-$C$4)*IFERROR(GEOMEAN('Data &amp; Normalization'!AE103:AG103),0),"-")</f>
        <v>0.32814830634651609</v>
      </c>
      <c r="R22" s="77" t="str">
        <f>IFERROR($C$4*AVERAGE('Data &amp; Normalization'!AH103:AI103)+(1-$C$4)*IFERROR(GEOMEAN('Data &amp; Normalization'!AH103:AI103),0),"-")</f>
        <v>-</v>
      </c>
      <c r="S22" s="77" t="str">
        <f>IFERROR($C$4*AVERAGE('Data &amp; Normalization'!AJ103:AK103)+(1-$C$4)*IFERROR(GEOMEAN('Data &amp; Normalization'!AJ103:AK103),0),"-")</f>
        <v>-</v>
      </c>
      <c r="T22" s="77" t="str">
        <f>IFERROR($C$4*AVERAGE('Data &amp; Normalization'!AL103:AM103)+(1-$C$4)*IFERROR(GEOMEAN('Data &amp; Normalization'!AL103:AM103),0),"-")</f>
        <v>-</v>
      </c>
      <c r="U22" s="77" t="str">
        <f>IFERROR($C$4*AVERAGE('Data &amp; Normalization'!AN103:AO103)+(1-$C$4)*IFERROR(GEOMEAN('Data &amp; Normalization'!AN103:AO103),0),"-")</f>
        <v>-</v>
      </c>
      <c r="V22" s="77" t="str">
        <f>IFERROR($C$4*AVERAGE('Data &amp; Normalization'!AP103:AQ103)+(1-$C$4)*IFERROR(GEOMEAN('Data &amp; Normalization'!AP103:AQ103),0),"-")</f>
        <v>-</v>
      </c>
      <c r="W22" s="77" t="str">
        <f>IFERROR($C$4*AVERAGE('Data &amp; Normalization'!AR103:AS103)+(1-$C$4)*IFERROR(GEOMEAN('Data &amp; Normalization'!AR103:AS103),0),"-")</f>
        <v>-</v>
      </c>
      <c r="X22" s="77">
        <f>IFERROR($C$4*AVERAGE('Data &amp; Normalization'!AT103:AU103)+(1-$C$4)*IFERROR(GEOMEAN('Data &amp; Normalization'!AT103:AU103),0),"-")</f>
        <v>0.65395388942927946</v>
      </c>
      <c r="Y22" s="76" t="str">
        <f t="shared" si="0"/>
        <v>-</v>
      </c>
      <c r="Z22" s="77">
        <f t="shared" si="1"/>
        <v>0.76950918079096042</v>
      </c>
      <c r="AA22" s="77" t="str">
        <f t="shared" si="2"/>
        <v>-</v>
      </c>
      <c r="AB22" s="77" t="str">
        <f t="shared" si="3"/>
        <v>-</v>
      </c>
      <c r="AC22" s="77">
        <f t="shared" si="4"/>
        <v>0.17201333603660673</v>
      </c>
      <c r="AD22" s="77" t="str">
        <f t="shared" si="5"/>
        <v>-</v>
      </c>
      <c r="AE22" s="77" t="str">
        <f t="shared" si="6"/>
        <v>-</v>
      </c>
      <c r="AF22" s="77" t="str">
        <f t="shared" si="7"/>
        <v>-</v>
      </c>
      <c r="AG22" s="77">
        <f t="shared" si="8"/>
        <v>0.65395388942927946</v>
      </c>
      <c r="AH22" s="76">
        <f t="shared" si="9"/>
        <v>0.76950918079096042</v>
      </c>
      <c r="AI22" s="77">
        <f t="shared" si="10"/>
        <v>0.17201333603660673</v>
      </c>
      <c r="AJ22" s="78">
        <f t="shared" si="11"/>
        <v>0.65395388942927946</v>
      </c>
      <c r="AK22" s="79">
        <f t="shared" si="12"/>
        <v>0.48709197100084684</v>
      </c>
      <c r="AL22"/>
      <c r="AN22" s="287" t="str">
        <f t="shared" si="13"/>
        <v>-</v>
      </c>
      <c r="AO22" s="288">
        <f t="shared" si="14"/>
        <v>5</v>
      </c>
      <c r="AP22" s="288" t="str">
        <f t="shared" si="15"/>
        <v>-</v>
      </c>
      <c r="AQ22" s="288" t="str">
        <f t="shared" si="16"/>
        <v>-</v>
      </c>
      <c r="AR22" s="288">
        <f t="shared" si="17"/>
        <v>5</v>
      </c>
      <c r="AS22" s="288" t="str">
        <f t="shared" si="18"/>
        <v>-</v>
      </c>
      <c r="AT22" s="288" t="str">
        <f t="shared" si="19"/>
        <v>-</v>
      </c>
      <c r="AU22" s="288" t="str">
        <f t="shared" si="20"/>
        <v>-</v>
      </c>
      <c r="AV22" s="250">
        <f t="shared" si="21"/>
        <v>5</v>
      </c>
      <c r="AW22" s="288">
        <f t="shared" si="22"/>
        <v>5</v>
      </c>
      <c r="AX22" s="288">
        <f t="shared" si="23"/>
        <v>5</v>
      </c>
      <c r="AY22" s="250">
        <f t="shared" si="24"/>
        <v>5</v>
      </c>
    </row>
    <row r="23" spans="1:51" s="25" customFormat="1">
      <c r="A23" s="254" t="s">
        <v>5240</v>
      </c>
      <c r="B23" s="255" t="s">
        <v>5266</v>
      </c>
      <c r="C23" s="76" t="str">
        <f>IFERROR($C$4*AVERAGE('Data &amp; Normalization'!C104:D104)+(1-$C$4)*IFERROR(GEOMEAN('Data &amp; Normalization'!C104:D104),0),"-")</f>
        <v>-</v>
      </c>
      <c r="D23" s="77" t="str">
        <f>IFERROR($C$4*AVERAGE('Data &amp; Normalization'!E104:F104)+(1-$C$4)*IFERROR(GEOMEAN('Data &amp; Normalization'!E104:F104),0),"-")</f>
        <v>-</v>
      </c>
      <c r="E23" s="77" t="str">
        <f>IFERROR($C$4*AVERAGE('Data &amp; Normalization'!G104:H104)+(1-$C$4)*IFERROR(GEOMEAN('Data &amp; Normalization'!G104:H104),0),"-")</f>
        <v>-</v>
      </c>
      <c r="F23" s="77" t="str">
        <f>IFERROR($C$4*AVERAGE('Data &amp; Normalization'!I104:J104)+(1-$C$4)*IFERROR(GEOMEAN('Data &amp; Normalization'!I104:J104),0),"-")</f>
        <v>-</v>
      </c>
      <c r="G23" s="77">
        <f>IFERROR($C$4*AVERAGE('Data &amp; Normalization'!K104:L104)+(1-$C$4)*IFERROR(GEOMEAN('Data &amp; Normalization'!K104:L104),0),"-")</f>
        <v>0.6875</v>
      </c>
      <c r="H23" s="77" t="str">
        <f>IFERROR($C$4*AVERAGE('Data &amp; Normalization'!M104:N104)+(1-$C$4)*IFERROR(GEOMEAN('Data &amp; Normalization'!M104:N104),0),"-")</f>
        <v>-</v>
      </c>
      <c r="I23" s="77">
        <f>IFERROR($C$4*AVERAGE('Data &amp; Normalization'!O104:P104)+(1-$C$4)*IFERROR(GEOMEAN('Data &amp; Normalization'!O104:P104),0),"-")</f>
        <v>0.2655367231638418</v>
      </c>
      <c r="J23" s="77" t="str">
        <f>IFERROR($C$4*AVERAGE('Data &amp; Normalization'!Q104:R104)+(1-$C$4)*IFERROR(GEOMEAN('Data &amp; Normalization'!Q104:R104),0),"-")</f>
        <v>-</v>
      </c>
      <c r="K23" s="77" t="str">
        <f>IFERROR($C$4*AVERAGE('Data &amp; Normalization'!S104:T104)+(1-$C$4)*IFERROR(GEOMEAN('Data &amp; Normalization'!S104:T104),0),"-")</f>
        <v>-</v>
      </c>
      <c r="L23" s="77" t="str">
        <f>IFERROR($C$4*AVERAGE('Data &amp; Normalization'!U104:V104)+(1-$C$4)*IFERROR(GEOMEAN('Data &amp; Normalization'!U104:V104),0),"-")</f>
        <v>-</v>
      </c>
      <c r="M23" s="77" t="str">
        <f>IFERROR($C$4*AVERAGE('Data &amp; Normalization'!W104:X104)+(1-$C$4)*IFERROR(GEOMEAN('Data &amp; Normalization'!W104:X104),0),"-")</f>
        <v>-</v>
      </c>
      <c r="N23" s="77" t="str">
        <f>IFERROR($C$4*AVERAGE('Data &amp; Normalization'!Y104:Z104)+(1-$C$4)*IFERROR(GEOMEAN('Data &amp; Normalization'!Y104:Z104),0),"-")</f>
        <v>-</v>
      </c>
      <c r="O23" s="77" t="str">
        <f>IFERROR($C$4*AVERAGE('Data &amp; Normalization'!AA104:AB104)+(1-$C$4)*IFERROR(GEOMEAN('Data &amp; Normalization'!AA104:AB104),0),"-")</f>
        <v>-</v>
      </c>
      <c r="P23" s="77">
        <f>IFERROR($C$4*AVERAGE('Data &amp; Normalization'!AC104:AD104)+(1-$C$4)*IFERROR(GEOMEAN('Data &amp; Normalization'!AC104:AD104),0),"-")</f>
        <v>3.1213721304722317E-2</v>
      </c>
      <c r="Q23" s="77">
        <f>IFERROR($C$4*AVERAGE('Data &amp; Normalization'!AE104:AG104)+(1-$C$4)*IFERROR(GEOMEAN('Data &amp; Normalization'!AE104:AG104),0),"-")</f>
        <v>0.33909794192027615</v>
      </c>
      <c r="R23" s="77" t="str">
        <f>IFERROR($C$4*AVERAGE('Data &amp; Normalization'!AH104:AI104)+(1-$C$4)*IFERROR(GEOMEAN('Data &amp; Normalization'!AH104:AI104),0),"-")</f>
        <v>-</v>
      </c>
      <c r="S23" s="77" t="str">
        <f>IFERROR($C$4*AVERAGE('Data &amp; Normalization'!AJ104:AK104)+(1-$C$4)*IFERROR(GEOMEAN('Data &amp; Normalization'!AJ104:AK104),0),"-")</f>
        <v>-</v>
      </c>
      <c r="T23" s="77" t="str">
        <f>IFERROR($C$4*AVERAGE('Data &amp; Normalization'!AL104:AM104)+(1-$C$4)*IFERROR(GEOMEAN('Data &amp; Normalization'!AL104:AM104),0),"-")</f>
        <v>-</v>
      </c>
      <c r="U23" s="77" t="str">
        <f>IFERROR($C$4*AVERAGE('Data &amp; Normalization'!AN104:AO104)+(1-$C$4)*IFERROR(GEOMEAN('Data &amp; Normalization'!AN104:AO104),0),"-")</f>
        <v>-</v>
      </c>
      <c r="V23" s="77" t="str">
        <f>IFERROR($C$4*AVERAGE('Data &amp; Normalization'!AP104:AQ104)+(1-$C$4)*IFERROR(GEOMEAN('Data &amp; Normalization'!AP104:AQ104),0),"-")</f>
        <v>-</v>
      </c>
      <c r="W23" s="77" t="str">
        <f>IFERROR($C$4*AVERAGE('Data &amp; Normalization'!AR104:AS104)+(1-$C$4)*IFERROR(GEOMEAN('Data &amp; Normalization'!AR104:AS104),0),"-")</f>
        <v>-</v>
      </c>
      <c r="X23" s="77">
        <f>IFERROR($C$4*AVERAGE('Data &amp; Normalization'!AT104:AU104)+(1-$C$4)*IFERROR(GEOMEAN('Data &amp; Normalization'!AT104:AU104),0),"-")</f>
        <v>0.38255066306565833</v>
      </c>
      <c r="Y23" s="76" t="str">
        <f t="shared" si="0"/>
        <v>-</v>
      </c>
      <c r="Z23" s="77">
        <f t="shared" si="1"/>
        <v>0.4765183615819209</v>
      </c>
      <c r="AA23" s="77" t="str">
        <f t="shared" si="2"/>
        <v>-</v>
      </c>
      <c r="AB23" s="77" t="str">
        <f t="shared" si="3"/>
        <v>-</v>
      </c>
      <c r="AC23" s="77">
        <f t="shared" si="4"/>
        <v>0.18515583161249924</v>
      </c>
      <c r="AD23" s="77" t="str">
        <f t="shared" si="5"/>
        <v>-</v>
      </c>
      <c r="AE23" s="77" t="str">
        <f t="shared" si="6"/>
        <v>-</v>
      </c>
      <c r="AF23" s="77" t="str">
        <f t="shared" si="7"/>
        <v>-</v>
      </c>
      <c r="AG23" s="77">
        <f t="shared" si="8"/>
        <v>0.38255066306565833</v>
      </c>
      <c r="AH23" s="76">
        <f t="shared" si="9"/>
        <v>0.47651836158192096</v>
      </c>
      <c r="AI23" s="77">
        <f t="shared" si="10"/>
        <v>0.18515583161249924</v>
      </c>
      <c r="AJ23" s="294">
        <f t="shared" si="11"/>
        <v>0.38255066306565833</v>
      </c>
      <c r="AK23" s="79">
        <f t="shared" si="12"/>
        <v>0.33562407334412919</v>
      </c>
      <c r="AL23"/>
      <c r="AN23" s="287" t="str">
        <f t="shared" si="13"/>
        <v>-</v>
      </c>
      <c r="AO23" s="288">
        <f t="shared" si="14"/>
        <v>5</v>
      </c>
      <c r="AP23" s="288" t="str">
        <f t="shared" si="15"/>
        <v>-</v>
      </c>
      <c r="AQ23" s="288" t="str">
        <f t="shared" si="16"/>
        <v>-</v>
      </c>
      <c r="AR23" s="288">
        <f t="shared" si="17"/>
        <v>5</v>
      </c>
      <c r="AS23" s="288" t="str">
        <f t="shared" si="18"/>
        <v>-</v>
      </c>
      <c r="AT23" s="288" t="str">
        <f t="shared" si="19"/>
        <v>-</v>
      </c>
      <c r="AU23" s="288" t="str">
        <f t="shared" si="20"/>
        <v>-</v>
      </c>
      <c r="AV23" s="250">
        <f t="shared" si="21"/>
        <v>5</v>
      </c>
      <c r="AW23" s="288">
        <f t="shared" si="22"/>
        <v>5</v>
      </c>
      <c r="AX23" s="288">
        <f t="shared" si="23"/>
        <v>5</v>
      </c>
      <c r="AY23" s="250">
        <f t="shared" si="24"/>
        <v>5</v>
      </c>
    </row>
    <row r="24" spans="1:51" s="25" customFormat="1">
      <c r="A24" s="254" t="s">
        <v>5241</v>
      </c>
      <c r="B24" s="255" t="s">
        <v>5267</v>
      </c>
      <c r="C24" s="76" t="str">
        <f>IFERROR($C$4*AVERAGE('Data &amp; Normalization'!C105:D105)+(1-$C$4)*IFERROR(GEOMEAN('Data &amp; Normalization'!C105:D105),0),"-")</f>
        <v>-</v>
      </c>
      <c r="D24" s="77" t="str">
        <f>IFERROR($C$4*AVERAGE('Data &amp; Normalization'!E105:F105)+(1-$C$4)*IFERROR(GEOMEAN('Data &amp; Normalization'!E105:F105),0),"-")</f>
        <v>-</v>
      </c>
      <c r="E24" s="77" t="str">
        <f>IFERROR($C$4*AVERAGE('Data &amp; Normalization'!G105:H105)+(1-$C$4)*IFERROR(GEOMEAN('Data &amp; Normalization'!G105:H105),0),"-")</f>
        <v>-</v>
      </c>
      <c r="F24" s="77" t="str">
        <f>IFERROR($C$4*AVERAGE('Data &amp; Normalization'!I105:J105)+(1-$C$4)*IFERROR(GEOMEAN('Data &amp; Normalization'!I105:J105),0),"-")</f>
        <v>-</v>
      </c>
      <c r="G24" s="77">
        <f>IFERROR($C$4*AVERAGE('Data &amp; Normalization'!K105:L105)+(1-$C$4)*IFERROR(GEOMEAN('Data &amp; Normalization'!K105:L105),0),"-")</f>
        <v>0.87499999999999989</v>
      </c>
      <c r="H24" s="77" t="str">
        <f>IFERROR($C$4*AVERAGE('Data &amp; Normalization'!M105:N105)+(1-$C$4)*IFERROR(GEOMEAN('Data &amp; Normalization'!M105:N105),0),"-")</f>
        <v>-</v>
      </c>
      <c r="I24" s="77">
        <f>IFERROR($C$4*AVERAGE('Data &amp; Normalization'!O105:P105)+(1-$C$4)*IFERROR(GEOMEAN('Data &amp; Normalization'!O105:P105),0),"-")</f>
        <v>0.62005649717514111</v>
      </c>
      <c r="J24" s="77" t="str">
        <f>IFERROR($C$4*AVERAGE('Data &amp; Normalization'!Q105:R105)+(1-$C$4)*IFERROR(GEOMEAN('Data &amp; Normalization'!Q105:R105),0),"-")</f>
        <v>-</v>
      </c>
      <c r="K24" s="77" t="str">
        <f>IFERROR($C$4*AVERAGE('Data &amp; Normalization'!S105:T105)+(1-$C$4)*IFERROR(GEOMEAN('Data &amp; Normalization'!S105:T105),0),"-")</f>
        <v>-</v>
      </c>
      <c r="L24" s="77" t="str">
        <f>IFERROR($C$4*AVERAGE('Data &amp; Normalization'!U105:V105)+(1-$C$4)*IFERROR(GEOMEAN('Data &amp; Normalization'!U105:V105),0),"-")</f>
        <v>-</v>
      </c>
      <c r="M24" s="77" t="str">
        <f>IFERROR($C$4*AVERAGE('Data &amp; Normalization'!W105:X105)+(1-$C$4)*IFERROR(GEOMEAN('Data &amp; Normalization'!W105:X105),0),"-")</f>
        <v>-</v>
      </c>
      <c r="N24" s="77" t="str">
        <f>IFERROR($C$4*AVERAGE('Data &amp; Normalization'!Y105:Z105)+(1-$C$4)*IFERROR(GEOMEAN('Data &amp; Normalization'!Y105:Z105),0),"-")</f>
        <v>-</v>
      </c>
      <c r="O24" s="77" t="str">
        <f>IFERROR($C$4*AVERAGE('Data &amp; Normalization'!AA105:AB105)+(1-$C$4)*IFERROR(GEOMEAN('Data &amp; Normalization'!AA105:AB105),0),"-")</f>
        <v>-</v>
      </c>
      <c r="P24" s="77">
        <f>IFERROR($C$4*AVERAGE('Data &amp; Normalization'!AC105:AD105)+(1-$C$4)*IFERROR(GEOMEAN('Data &amp; Normalization'!AC105:AD105),0),"-")</f>
        <v>0.13917911845111036</v>
      </c>
      <c r="Q24" s="77">
        <f>IFERROR($C$4*AVERAGE('Data &amp; Normalization'!AE105:AG105)+(1-$C$4)*IFERROR(GEOMEAN('Data &amp; Normalization'!AE105:AG105),0),"-")</f>
        <v>0.33356053320254381</v>
      </c>
      <c r="R24" s="77" t="str">
        <f>IFERROR($C$4*AVERAGE('Data &amp; Normalization'!AH105:AI105)+(1-$C$4)*IFERROR(GEOMEAN('Data &amp; Normalization'!AH105:AI105),0),"-")</f>
        <v>-</v>
      </c>
      <c r="S24" s="77" t="str">
        <f>IFERROR($C$4*AVERAGE('Data &amp; Normalization'!AJ105:AK105)+(1-$C$4)*IFERROR(GEOMEAN('Data &amp; Normalization'!AJ105:AK105),0),"-")</f>
        <v>-</v>
      </c>
      <c r="T24" s="77" t="str">
        <f>IFERROR($C$4*AVERAGE('Data &amp; Normalization'!AL105:AM105)+(1-$C$4)*IFERROR(GEOMEAN('Data &amp; Normalization'!AL105:AM105),0),"-")</f>
        <v>-</v>
      </c>
      <c r="U24" s="77" t="str">
        <f>IFERROR($C$4*AVERAGE('Data &amp; Normalization'!AN105:AO105)+(1-$C$4)*IFERROR(GEOMEAN('Data &amp; Normalization'!AN105:AO105),0),"-")</f>
        <v>-</v>
      </c>
      <c r="V24" s="77" t="str">
        <f>IFERROR($C$4*AVERAGE('Data &amp; Normalization'!AP105:AQ105)+(1-$C$4)*IFERROR(GEOMEAN('Data &amp; Normalization'!AP105:AQ105),0),"-")</f>
        <v>-</v>
      </c>
      <c r="W24" s="77" t="str">
        <f>IFERROR($C$4*AVERAGE('Data &amp; Normalization'!AR105:AS105)+(1-$C$4)*IFERROR(GEOMEAN('Data &amp; Normalization'!AR105:AS105),0),"-")</f>
        <v>-</v>
      </c>
      <c r="X24" s="77">
        <f>IFERROR($C$4*AVERAGE('Data &amp; Normalization'!AT105:AU105)+(1-$C$4)*IFERROR(GEOMEAN('Data &amp; Normalization'!AT105:AU105),0),"-")</f>
        <v>0.75658038576690578</v>
      </c>
      <c r="Y24" s="76" t="str">
        <f t="shared" si="0"/>
        <v>-</v>
      </c>
      <c r="Z24" s="77">
        <f t="shared" si="1"/>
        <v>0.7475282485875705</v>
      </c>
      <c r="AA24" s="77" t="str">
        <f t="shared" si="2"/>
        <v>-</v>
      </c>
      <c r="AB24" s="77" t="str">
        <f t="shared" si="3"/>
        <v>-</v>
      </c>
      <c r="AC24" s="77">
        <f t="shared" si="4"/>
        <v>0.23636982582682708</v>
      </c>
      <c r="AD24" s="77" t="str">
        <f t="shared" si="5"/>
        <v>-</v>
      </c>
      <c r="AE24" s="77" t="str">
        <f t="shared" si="6"/>
        <v>-</v>
      </c>
      <c r="AF24" s="77" t="str">
        <f t="shared" si="7"/>
        <v>-</v>
      </c>
      <c r="AG24" s="77">
        <f t="shared" si="8"/>
        <v>0.75658038576690578</v>
      </c>
      <c r="AH24" s="76">
        <f t="shared" si="9"/>
        <v>0.7475282485875705</v>
      </c>
      <c r="AI24" s="77">
        <f t="shared" si="10"/>
        <v>0.23636982582682711</v>
      </c>
      <c r="AJ24" s="78">
        <f t="shared" si="11"/>
        <v>0.75658038576690578</v>
      </c>
      <c r="AK24" s="79">
        <f t="shared" si="12"/>
        <v>0.54573903332407236</v>
      </c>
      <c r="AL24"/>
      <c r="AN24" s="287" t="str">
        <f t="shared" si="13"/>
        <v>-</v>
      </c>
      <c r="AO24" s="288">
        <f t="shared" si="14"/>
        <v>5</v>
      </c>
      <c r="AP24" s="288" t="str">
        <f t="shared" si="15"/>
        <v>-</v>
      </c>
      <c r="AQ24" s="288" t="str">
        <f t="shared" si="16"/>
        <v>-</v>
      </c>
      <c r="AR24" s="288">
        <f t="shared" si="17"/>
        <v>5</v>
      </c>
      <c r="AS24" s="288" t="str">
        <f t="shared" si="18"/>
        <v>-</v>
      </c>
      <c r="AT24" s="288" t="str">
        <f t="shared" si="19"/>
        <v>-</v>
      </c>
      <c r="AU24" s="288" t="str">
        <f t="shared" si="20"/>
        <v>-</v>
      </c>
      <c r="AV24" s="250">
        <f t="shared" si="21"/>
        <v>5</v>
      </c>
      <c r="AW24" s="288">
        <f t="shared" si="22"/>
        <v>5</v>
      </c>
      <c r="AX24" s="288">
        <f t="shared" si="23"/>
        <v>5</v>
      </c>
      <c r="AY24" s="250">
        <f t="shared" si="24"/>
        <v>5</v>
      </c>
    </row>
    <row r="25" spans="1:51" s="25" customFormat="1">
      <c r="A25" s="254" t="s">
        <v>5242</v>
      </c>
      <c r="B25" s="255" t="s">
        <v>5268</v>
      </c>
      <c r="C25" s="76" t="str">
        <f>IFERROR($C$4*AVERAGE('Data &amp; Normalization'!C106:D106)+(1-$C$4)*IFERROR(GEOMEAN('Data &amp; Normalization'!C106:D106),0),"-")</f>
        <v>-</v>
      </c>
      <c r="D25" s="77" t="str">
        <f>IFERROR($C$4*AVERAGE('Data &amp; Normalization'!E106:F106)+(1-$C$4)*IFERROR(GEOMEAN('Data &amp; Normalization'!E106:F106),0),"-")</f>
        <v>-</v>
      </c>
      <c r="E25" s="77" t="str">
        <f>IFERROR($C$4*AVERAGE('Data &amp; Normalization'!G106:H106)+(1-$C$4)*IFERROR(GEOMEAN('Data &amp; Normalization'!G106:H106),0),"-")</f>
        <v>-</v>
      </c>
      <c r="F25" s="77" t="str">
        <f>IFERROR($C$4*AVERAGE('Data &amp; Normalization'!I106:J106)+(1-$C$4)*IFERROR(GEOMEAN('Data &amp; Normalization'!I106:J106),0),"-")</f>
        <v>-</v>
      </c>
      <c r="G25" s="77">
        <f>IFERROR($C$4*AVERAGE('Data &amp; Normalization'!K106:L106)+(1-$C$4)*IFERROR(GEOMEAN('Data &amp; Normalization'!K106:L106),0),"-")</f>
        <v>0.625</v>
      </c>
      <c r="H25" s="77" t="str">
        <f>IFERROR($C$4*AVERAGE('Data &amp; Normalization'!M106:N106)+(1-$C$4)*IFERROR(GEOMEAN('Data &amp; Normalization'!M106:N106),0),"-")</f>
        <v>-</v>
      </c>
      <c r="I25" s="77">
        <f>IFERROR($C$4*AVERAGE('Data &amp; Normalization'!O106:P106)+(1-$C$4)*IFERROR(GEOMEAN('Data &amp; Normalization'!O106:P106),0),"-")</f>
        <v>0.82909604519774016</v>
      </c>
      <c r="J25" s="77" t="str">
        <f>IFERROR($C$4*AVERAGE('Data &amp; Normalization'!Q106:R106)+(1-$C$4)*IFERROR(GEOMEAN('Data &amp; Normalization'!Q106:R106),0),"-")</f>
        <v>-</v>
      </c>
      <c r="K25" s="77" t="str">
        <f>IFERROR($C$4*AVERAGE('Data &amp; Normalization'!S106:T106)+(1-$C$4)*IFERROR(GEOMEAN('Data &amp; Normalization'!S106:T106),0),"-")</f>
        <v>-</v>
      </c>
      <c r="L25" s="77" t="str">
        <f>IFERROR($C$4*AVERAGE('Data &amp; Normalization'!U106:V106)+(1-$C$4)*IFERROR(GEOMEAN('Data &amp; Normalization'!U106:V106),0),"-")</f>
        <v>-</v>
      </c>
      <c r="M25" s="77" t="str">
        <f>IFERROR($C$4*AVERAGE('Data &amp; Normalization'!W106:X106)+(1-$C$4)*IFERROR(GEOMEAN('Data &amp; Normalization'!W106:X106),0),"-")</f>
        <v>-</v>
      </c>
      <c r="N25" s="77" t="str">
        <f>IFERROR($C$4*AVERAGE('Data &amp; Normalization'!Y106:Z106)+(1-$C$4)*IFERROR(GEOMEAN('Data &amp; Normalization'!Y106:Z106),0),"-")</f>
        <v>-</v>
      </c>
      <c r="O25" s="77" t="str">
        <f>IFERROR($C$4*AVERAGE('Data &amp; Normalization'!AA106:AB106)+(1-$C$4)*IFERROR(GEOMEAN('Data &amp; Normalization'!AA106:AB106),0),"-")</f>
        <v>-</v>
      </c>
      <c r="P25" s="77">
        <f>IFERROR($C$4*AVERAGE('Data &amp; Normalization'!AC106:AD106)+(1-$C$4)*IFERROR(GEOMEAN('Data &amp; Normalization'!AC106:AD106),0),"-")</f>
        <v>0.26130022843875222</v>
      </c>
      <c r="Q25" s="77">
        <f>IFERROR($C$4*AVERAGE('Data &amp; Normalization'!AE106:AG106)+(1-$C$4)*IFERROR(GEOMEAN('Data &amp; Normalization'!AE106:AG106),0),"-")</f>
        <v>0.44282592091175327</v>
      </c>
      <c r="R25" s="77" t="str">
        <f>IFERROR($C$4*AVERAGE('Data &amp; Normalization'!AH106:AI106)+(1-$C$4)*IFERROR(GEOMEAN('Data &amp; Normalization'!AH106:AI106),0),"-")</f>
        <v>-</v>
      </c>
      <c r="S25" s="77" t="str">
        <f>IFERROR($C$4*AVERAGE('Data &amp; Normalization'!AJ106:AK106)+(1-$C$4)*IFERROR(GEOMEAN('Data &amp; Normalization'!AJ106:AK106),0),"-")</f>
        <v>-</v>
      </c>
      <c r="T25" s="77" t="str">
        <f>IFERROR($C$4*AVERAGE('Data &amp; Normalization'!AL106:AM106)+(1-$C$4)*IFERROR(GEOMEAN('Data &amp; Normalization'!AL106:AM106),0),"-")</f>
        <v>-</v>
      </c>
      <c r="U25" s="77" t="str">
        <f>IFERROR($C$4*AVERAGE('Data &amp; Normalization'!AN106:AO106)+(1-$C$4)*IFERROR(GEOMEAN('Data &amp; Normalization'!AN106:AO106),0),"-")</f>
        <v>-</v>
      </c>
      <c r="V25" s="77" t="str">
        <f>IFERROR($C$4*AVERAGE('Data &amp; Normalization'!AP106:AQ106)+(1-$C$4)*IFERROR(GEOMEAN('Data &amp; Normalization'!AP106:AQ106),0),"-")</f>
        <v>-</v>
      </c>
      <c r="W25" s="77" t="str">
        <f>IFERROR($C$4*AVERAGE('Data &amp; Normalization'!AR106:AS106)+(1-$C$4)*IFERROR(GEOMEAN('Data &amp; Normalization'!AR106:AS106),0),"-")</f>
        <v>-</v>
      </c>
      <c r="X25" s="77">
        <f>IFERROR($C$4*AVERAGE('Data &amp; Normalization'!AT106:AU106)+(1-$C$4)*IFERROR(GEOMEAN('Data &amp; Normalization'!AT106:AU106),0),"-")</f>
        <v>0.86420066912311322</v>
      </c>
      <c r="Y25" s="76" t="str">
        <f t="shared" si="0"/>
        <v>-</v>
      </c>
      <c r="Z25" s="77">
        <f t="shared" si="1"/>
        <v>0.72704802259887003</v>
      </c>
      <c r="AA25" s="77" t="str">
        <f t="shared" si="2"/>
        <v>-</v>
      </c>
      <c r="AB25" s="77" t="str">
        <f t="shared" si="3"/>
        <v>-</v>
      </c>
      <c r="AC25" s="77">
        <f t="shared" si="4"/>
        <v>0.35206307467525277</v>
      </c>
      <c r="AD25" s="77" t="str">
        <f t="shared" si="5"/>
        <v>-</v>
      </c>
      <c r="AE25" s="77" t="str">
        <f t="shared" si="6"/>
        <v>-</v>
      </c>
      <c r="AF25" s="77" t="str">
        <f t="shared" si="7"/>
        <v>-</v>
      </c>
      <c r="AG25" s="77">
        <f t="shared" si="8"/>
        <v>0.86420066912311322</v>
      </c>
      <c r="AH25" s="76">
        <f t="shared" si="9"/>
        <v>0.72704802259887003</v>
      </c>
      <c r="AI25" s="77">
        <f t="shared" si="10"/>
        <v>0.35206307467525277</v>
      </c>
      <c r="AJ25" s="78">
        <f t="shared" si="11"/>
        <v>0.86420066912311311</v>
      </c>
      <c r="AK25" s="79">
        <f t="shared" si="12"/>
        <v>0.62627666637835477</v>
      </c>
      <c r="AL25"/>
      <c r="AN25" s="287" t="str">
        <f t="shared" si="13"/>
        <v>-</v>
      </c>
      <c r="AO25" s="288">
        <f t="shared" si="14"/>
        <v>5</v>
      </c>
      <c r="AP25" s="288" t="str">
        <f t="shared" si="15"/>
        <v>-</v>
      </c>
      <c r="AQ25" s="288" t="str">
        <f t="shared" si="16"/>
        <v>-</v>
      </c>
      <c r="AR25" s="288">
        <f t="shared" si="17"/>
        <v>5</v>
      </c>
      <c r="AS25" s="288" t="str">
        <f t="shared" si="18"/>
        <v>-</v>
      </c>
      <c r="AT25" s="288" t="str">
        <f t="shared" si="19"/>
        <v>-</v>
      </c>
      <c r="AU25" s="288" t="str">
        <f t="shared" si="20"/>
        <v>-</v>
      </c>
      <c r="AV25" s="250">
        <f t="shared" si="21"/>
        <v>5</v>
      </c>
      <c r="AW25" s="288">
        <f t="shared" si="22"/>
        <v>5</v>
      </c>
      <c r="AX25" s="288">
        <f t="shared" si="23"/>
        <v>5</v>
      </c>
      <c r="AY25" s="250">
        <f t="shared" si="24"/>
        <v>5</v>
      </c>
    </row>
    <row r="26" spans="1:51" s="25" customFormat="1">
      <c r="A26" s="254" t="s">
        <v>5243</v>
      </c>
      <c r="B26" s="255" t="s">
        <v>5269</v>
      </c>
      <c r="C26" s="76" t="str">
        <f>IFERROR($C$4*AVERAGE('Data &amp; Normalization'!C107:D107)+(1-$C$4)*IFERROR(GEOMEAN('Data &amp; Normalization'!C107:D107),0),"-")</f>
        <v>-</v>
      </c>
      <c r="D26" s="77" t="str">
        <f>IFERROR($C$4*AVERAGE('Data &amp; Normalization'!E107:F107)+(1-$C$4)*IFERROR(GEOMEAN('Data &amp; Normalization'!E107:F107),0),"-")</f>
        <v>-</v>
      </c>
      <c r="E26" s="77" t="str">
        <f>IFERROR($C$4*AVERAGE('Data &amp; Normalization'!G107:H107)+(1-$C$4)*IFERROR(GEOMEAN('Data &amp; Normalization'!G107:H107),0),"-")</f>
        <v>-</v>
      </c>
      <c r="F26" s="77" t="str">
        <f>IFERROR($C$4*AVERAGE('Data &amp; Normalization'!I107:J107)+(1-$C$4)*IFERROR(GEOMEAN('Data &amp; Normalization'!I107:J107),0),"-")</f>
        <v>-</v>
      </c>
      <c r="G26" s="77">
        <f>IFERROR($C$4*AVERAGE('Data &amp; Normalization'!K107:L107)+(1-$C$4)*IFERROR(GEOMEAN('Data &amp; Normalization'!K107:L107),0),"-")</f>
        <v>0.93749999999999989</v>
      </c>
      <c r="H26" s="77" t="str">
        <f>IFERROR($C$4*AVERAGE('Data &amp; Normalization'!M107:N107)+(1-$C$4)*IFERROR(GEOMEAN('Data &amp; Normalization'!M107:N107),0),"-")</f>
        <v>-</v>
      </c>
      <c r="I26" s="77">
        <f>IFERROR($C$4*AVERAGE('Data &amp; Normalization'!O107:P107)+(1-$C$4)*IFERROR(GEOMEAN('Data &amp; Normalization'!O107:P107),0),"-")</f>
        <v>0.52824858757062132</v>
      </c>
      <c r="J26" s="77" t="str">
        <f>IFERROR($C$4*AVERAGE('Data &amp; Normalization'!Q107:R107)+(1-$C$4)*IFERROR(GEOMEAN('Data &amp; Normalization'!Q107:R107),0),"-")</f>
        <v>-</v>
      </c>
      <c r="K26" s="77" t="str">
        <f>IFERROR($C$4*AVERAGE('Data &amp; Normalization'!S107:T107)+(1-$C$4)*IFERROR(GEOMEAN('Data &amp; Normalization'!S107:T107),0),"-")</f>
        <v>-</v>
      </c>
      <c r="L26" s="77" t="str">
        <f>IFERROR($C$4*AVERAGE('Data &amp; Normalization'!U107:V107)+(1-$C$4)*IFERROR(GEOMEAN('Data &amp; Normalization'!U107:V107),0),"-")</f>
        <v>-</v>
      </c>
      <c r="M26" s="77" t="str">
        <f>IFERROR($C$4*AVERAGE('Data &amp; Normalization'!W107:X107)+(1-$C$4)*IFERROR(GEOMEAN('Data &amp; Normalization'!W107:X107),0),"-")</f>
        <v>-</v>
      </c>
      <c r="N26" s="77" t="str">
        <f>IFERROR($C$4*AVERAGE('Data &amp; Normalization'!Y107:Z107)+(1-$C$4)*IFERROR(GEOMEAN('Data &amp; Normalization'!Y107:Z107),0),"-")</f>
        <v>-</v>
      </c>
      <c r="O26" s="77" t="str">
        <f>IFERROR($C$4*AVERAGE('Data &amp; Normalization'!AA107:AB107)+(1-$C$4)*IFERROR(GEOMEAN('Data &amp; Normalization'!AA107:AB107),0),"-")</f>
        <v>-</v>
      </c>
      <c r="P26" s="77">
        <f>IFERROR($C$4*AVERAGE('Data &amp; Normalization'!AC107:AD107)+(1-$C$4)*IFERROR(GEOMEAN('Data &amp; Normalization'!AC107:AD107),0),"-")</f>
        <v>0.2369022207242632</v>
      </c>
      <c r="Q26" s="77">
        <f>IFERROR($C$4*AVERAGE('Data &amp; Normalization'!AE107:AG107)+(1-$C$4)*IFERROR(GEOMEAN('Data &amp; Normalization'!AE107:AG107),0),"-")</f>
        <v>0.72408380223179358</v>
      </c>
      <c r="R26" s="77" t="str">
        <f>IFERROR($C$4*AVERAGE('Data &amp; Normalization'!AH107:AI107)+(1-$C$4)*IFERROR(GEOMEAN('Data &amp; Normalization'!AH107:AI107),0),"-")</f>
        <v>-</v>
      </c>
      <c r="S26" s="77" t="str">
        <f>IFERROR($C$4*AVERAGE('Data &amp; Normalization'!AJ107:AK107)+(1-$C$4)*IFERROR(GEOMEAN('Data &amp; Normalization'!AJ107:AK107),0),"-")</f>
        <v>-</v>
      </c>
      <c r="T26" s="77" t="str">
        <f>IFERROR($C$4*AVERAGE('Data &amp; Normalization'!AL107:AM107)+(1-$C$4)*IFERROR(GEOMEAN('Data &amp; Normalization'!AL107:AM107),0),"-")</f>
        <v>-</v>
      </c>
      <c r="U26" s="77" t="str">
        <f>IFERROR($C$4*AVERAGE('Data &amp; Normalization'!AN107:AO107)+(1-$C$4)*IFERROR(GEOMEAN('Data &amp; Normalization'!AN107:AO107),0),"-")</f>
        <v>-</v>
      </c>
      <c r="V26" s="77" t="str">
        <f>IFERROR($C$4*AVERAGE('Data &amp; Normalization'!AP107:AQ107)+(1-$C$4)*IFERROR(GEOMEAN('Data &amp; Normalization'!AP107:AQ107),0),"-")</f>
        <v>-</v>
      </c>
      <c r="W26" s="77" t="str">
        <f>IFERROR($C$4*AVERAGE('Data &amp; Normalization'!AR107:AS107)+(1-$C$4)*IFERROR(GEOMEAN('Data &amp; Normalization'!AR107:AS107),0),"-")</f>
        <v>-</v>
      </c>
      <c r="X26" s="77">
        <f>IFERROR($C$4*AVERAGE('Data &amp; Normalization'!AT107:AU107)+(1-$C$4)*IFERROR(GEOMEAN('Data &amp; Normalization'!AT107:AU107),0),"-")</f>
        <v>0.84704638425756129</v>
      </c>
      <c r="Y26" s="76" t="str">
        <f t="shared" si="0"/>
        <v>-</v>
      </c>
      <c r="Z26" s="77">
        <f t="shared" si="1"/>
        <v>0.73287429378531055</v>
      </c>
      <c r="AA26" s="77" t="str">
        <f t="shared" si="2"/>
        <v>-</v>
      </c>
      <c r="AB26" s="77" t="str">
        <f t="shared" si="3"/>
        <v>-</v>
      </c>
      <c r="AC26" s="77">
        <f t="shared" si="4"/>
        <v>0.48049301147802836</v>
      </c>
      <c r="AD26" s="77" t="str">
        <f t="shared" si="5"/>
        <v>-</v>
      </c>
      <c r="AE26" s="77" t="str">
        <f t="shared" si="6"/>
        <v>-</v>
      </c>
      <c r="AF26" s="77" t="str">
        <f t="shared" si="7"/>
        <v>-</v>
      </c>
      <c r="AG26" s="77">
        <f t="shared" si="8"/>
        <v>0.84704638425756129</v>
      </c>
      <c r="AH26" s="76">
        <f t="shared" si="9"/>
        <v>0.73287429378531055</v>
      </c>
      <c r="AI26" s="77">
        <f t="shared" si="10"/>
        <v>0.48049301147802836</v>
      </c>
      <c r="AJ26" s="78">
        <f t="shared" si="11"/>
        <v>0.84704638425756129</v>
      </c>
      <c r="AK26" s="79">
        <f t="shared" si="12"/>
        <v>0.67747775309648994</v>
      </c>
      <c r="AL26"/>
      <c r="AN26" s="287" t="str">
        <f t="shared" si="13"/>
        <v>-</v>
      </c>
      <c r="AO26" s="288">
        <f t="shared" si="14"/>
        <v>5</v>
      </c>
      <c r="AP26" s="288" t="str">
        <f t="shared" si="15"/>
        <v>-</v>
      </c>
      <c r="AQ26" s="288" t="str">
        <f t="shared" si="16"/>
        <v>-</v>
      </c>
      <c r="AR26" s="288">
        <f t="shared" si="17"/>
        <v>5</v>
      </c>
      <c r="AS26" s="288" t="str">
        <f t="shared" si="18"/>
        <v>-</v>
      </c>
      <c r="AT26" s="288" t="str">
        <f t="shared" si="19"/>
        <v>-</v>
      </c>
      <c r="AU26" s="288" t="str">
        <f t="shared" si="20"/>
        <v>-</v>
      </c>
      <c r="AV26" s="250">
        <f t="shared" si="21"/>
        <v>5</v>
      </c>
      <c r="AW26" s="288">
        <f t="shared" si="22"/>
        <v>5</v>
      </c>
      <c r="AX26" s="288">
        <f t="shared" si="23"/>
        <v>5</v>
      </c>
      <c r="AY26" s="250">
        <f t="shared" si="24"/>
        <v>5</v>
      </c>
    </row>
    <row r="27" spans="1:51" s="25" customFormat="1">
      <c r="A27" s="254" t="s">
        <v>5244</v>
      </c>
      <c r="B27" s="255" t="s">
        <v>5270</v>
      </c>
      <c r="C27" s="76" t="str">
        <f>IFERROR($C$4*AVERAGE('Data &amp; Normalization'!C108:D108)+(1-$C$4)*IFERROR(GEOMEAN('Data &amp; Normalization'!C108:D108),0),"-")</f>
        <v>-</v>
      </c>
      <c r="D27" s="77" t="str">
        <f>IFERROR($C$4*AVERAGE('Data &amp; Normalization'!E108:F108)+(1-$C$4)*IFERROR(GEOMEAN('Data &amp; Normalization'!E108:F108),0),"-")</f>
        <v>-</v>
      </c>
      <c r="E27" s="77" t="str">
        <f>IFERROR($C$4*AVERAGE('Data &amp; Normalization'!G108:H108)+(1-$C$4)*IFERROR(GEOMEAN('Data &amp; Normalization'!G108:H108),0),"-")</f>
        <v>-</v>
      </c>
      <c r="F27" s="77" t="str">
        <f>IFERROR($C$4*AVERAGE('Data &amp; Normalization'!I108:J108)+(1-$C$4)*IFERROR(GEOMEAN('Data &amp; Normalization'!I108:J108),0),"-")</f>
        <v>-</v>
      </c>
      <c r="G27" s="77">
        <f>IFERROR($C$4*AVERAGE('Data &amp; Normalization'!K108:L108)+(1-$C$4)*IFERROR(GEOMEAN('Data &amp; Normalization'!K108:L108),0),"-")</f>
        <v>0.96875</v>
      </c>
      <c r="H27" s="77" t="str">
        <f>IFERROR($C$4*AVERAGE('Data &amp; Normalization'!M108:N108)+(1-$C$4)*IFERROR(GEOMEAN('Data &amp; Normalization'!M108:N108),0),"-")</f>
        <v>-</v>
      </c>
      <c r="I27" s="77">
        <f>IFERROR($C$4*AVERAGE('Data &amp; Normalization'!O108:P108)+(1-$C$4)*IFERROR(GEOMEAN('Data &amp; Normalization'!O108:P108),0),"-")</f>
        <v>0.78107344632768361</v>
      </c>
      <c r="J27" s="77" t="str">
        <f>IFERROR($C$4*AVERAGE('Data &amp; Normalization'!Q108:R108)+(1-$C$4)*IFERROR(GEOMEAN('Data &amp; Normalization'!Q108:R108),0),"-")</f>
        <v>-</v>
      </c>
      <c r="K27" s="77" t="str">
        <f>IFERROR($C$4*AVERAGE('Data &amp; Normalization'!S108:T108)+(1-$C$4)*IFERROR(GEOMEAN('Data &amp; Normalization'!S108:T108),0),"-")</f>
        <v>-</v>
      </c>
      <c r="L27" s="77" t="str">
        <f>IFERROR($C$4*AVERAGE('Data &amp; Normalization'!U108:V108)+(1-$C$4)*IFERROR(GEOMEAN('Data &amp; Normalization'!U108:V108),0),"-")</f>
        <v>-</v>
      </c>
      <c r="M27" s="77" t="str">
        <f>IFERROR($C$4*AVERAGE('Data &amp; Normalization'!W108:X108)+(1-$C$4)*IFERROR(GEOMEAN('Data &amp; Normalization'!W108:X108),0),"-")</f>
        <v>-</v>
      </c>
      <c r="N27" s="77" t="str">
        <f>IFERROR($C$4*AVERAGE('Data &amp; Normalization'!Y108:Z108)+(1-$C$4)*IFERROR(GEOMEAN('Data &amp; Normalization'!Y108:Z108),0),"-")</f>
        <v>-</v>
      </c>
      <c r="O27" s="77" t="str">
        <f>IFERROR($C$4*AVERAGE('Data &amp; Normalization'!AA108:AB108)+(1-$C$4)*IFERROR(GEOMEAN('Data &amp; Normalization'!AA108:AB108),0),"-")</f>
        <v>-</v>
      </c>
      <c r="P27" s="77">
        <f>IFERROR($C$4*AVERAGE('Data &amp; Normalization'!AC108:AD108)+(1-$C$4)*IFERROR(GEOMEAN('Data &amp; Normalization'!AC108:AD108),0),"-")</f>
        <v>0.14208141407332509</v>
      </c>
      <c r="Q27" s="77">
        <f>IFERROR($C$4*AVERAGE('Data &amp; Normalization'!AE108:AG108)+(1-$C$4)*IFERROR(GEOMEAN('Data &amp; Normalization'!AE108:AG108),0),"-")</f>
        <v>0.34165266387612664</v>
      </c>
      <c r="R27" s="77" t="str">
        <f>IFERROR($C$4*AVERAGE('Data &amp; Normalization'!AH108:AI108)+(1-$C$4)*IFERROR(GEOMEAN('Data &amp; Normalization'!AH108:AI108),0),"-")</f>
        <v>-</v>
      </c>
      <c r="S27" s="77" t="str">
        <f>IFERROR($C$4*AVERAGE('Data &amp; Normalization'!AJ108:AK108)+(1-$C$4)*IFERROR(GEOMEAN('Data &amp; Normalization'!AJ108:AK108),0),"-")</f>
        <v>-</v>
      </c>
      <c r="T27" s="77" t="str">
        <f>IFERROR($C$4*AVERAGE('Data &amp; Normalization'!AL108:AM108)+(1-$C$4)*IFERROR(GEOMEAN('Data &amp; Normalization'!AL108:AM108),0),"-")</f>
        <v>-</v>
      </c>
      <c r="U27" s="77" t="str">
        <f>IFERROR($C$4*AVERAGE('Data &amp; Normalization'!AN108:AO108)+(1-$C$4)*IFERROR(GEOMEAN('Data &amp; Normalization'!AN108:AO108),0),"-")</f>
        <v>-</v>
      </c>
      <c r="V27" s="77" t="str">
        <f>IFERROR($C$4*AVERAGE('Data &amp; Normalization'!AP108:AQ108)+(1-$C$4)*IFERROR(GEOMEAN('Data &amp; Normalization'!AP108:AQ108),0),"-")</f>
        <v>-</v>
      </c>
      <c r="W27" s="77" t="str">
        <f>IFERROR($C$4*AVERAGE('Data &amp; Normalization'!AR108:AS108)+(1-$C$4)*IFERROR(GEOMEAN('Data &amp; Normalization'!AR108:AS108),0),"-")</f>
        <v>-</v>
      </c>
      <c r="X27" s="77">
        <f>IFERROR($C$4*AVERAGE('Data &amp; Normalization'!AT108:AU108)+(1-$C$4)*IFERROR(GEOMEAN('Data &amp; Normalization'!AT108:AU108),0),"-")</f>
        <v>0.87961157580873872</v>
      </c>
      <c r="Y27" s="76" t="str">
        <f t="shared" si="0"/>
        <v>-</v>
      </c>
      <c r="Z27" s="77">
        <f t="shared" si="1"/>
        <v>0.8749117231638418</v>
      </c>
      <c r="AA27" s="77" t="str">
        <f t="shared" si="2"/>
        <v>-</v>
      </c>
      <c r="AB27" s="77" t="str">
        <f t="shared" si="3"/>
        <v>-</v>
      </c>
      <c r="AC27" s="77">
        <f t="shared" si="4"/>
        <v>0.24186703897472586</v>
      </c>
      <c r="AD27" s="77" t="str">
        <f t="shared" si="5"/>
        <v>-</v>
      </c>
      <c r="AE27" s="77" t="str">
        <f t="shared" si="6"/>
        <v>-</v>
      </c>
      <c r="AF27" s="77" t="str">
        <f t="shared" si="7"/>
        <v>-</v>
      </c>
      <c r="AG27" s="77">
        <f t="shared" si="8"/>
        <v>0.87961157580873872</v>
      </c>
      <c r="AH27" s="76">
        <f t="shared" si="9"/>
        <v>0.87491172316384191</v>
      </c>
      <c r="AI27" s="77">
        <f t="shared" si="10"/>
        <v>0.24186703897472586</v>
      </c>
      <c r="AJ27" s="78">
        <f t="shared" si="11"/>
        <v>0.87961157580873872</v>
      </c>
      <c r="AK27" s="79">
        <f t="shared" si="12"/>
        <v>0.6182149677576172</v>
      </c>
      <c r="AL27"/>
      <c r="AN27" s="287" t="str">
        <f t="shared" si="13"/>
        <v>-</v>
      </c>
      <c r="AO27" s="288">
        <f t="shared" si="14"/>
        <v>5</v>
      </c>
      <c r="AP27" s="288" t="str">
        <f t="shared" si="15"/>
        <v>-</v>
      </c>
      <c r="AQ27" s="288" t="str">
        <f t="shared" si="16"/>
        <v>-</v>
      </c>
      <c r="AR27" s="288">
        <f t="shared" si="17"/>
        <v>5</v>
      </c>
      <c r="AS27" s="288" t="str">
        <f t="shared" si="18"/>
        <v>-</v>
      </c>
      <c r="AT27" s="288" t="str">
        <f t="shared" si="19"/>
        <v>-</v>
      </c>
      <c r="AU27" s="288" t="str">
        <f t="shared" si="20"/>
        <v>-</v>
      </c>
      <c r="AV27" s="250">
        <f t="shared" si="21"/>
        <v>5</v>
      </c>
      <c r="AW27" s="288">
        <f t="shared" si="22"/>
        <v>5</v>
      </c>
      <c r="AX27" s="288">
        <f t="shared" si="23"/>
        <v>5</v>
      </c>
      <c r="AY27" s="250">
        <f t="shared" si="24"/>
        <v>5</v>
      </c>
    </row>
    <row r="28" spans="1:51" s="25" customFormat="1">
      <c r="A28" s="254" t="s">
        <v>5245</v>
      </c>
      <c r="B28" s="255" t="s">
        <v>5271</v>
      </c>
      <c r="C28" s="76" t="str">
        <f>IFERROR($C$4*AVERAGE('Data &amp; Normalization'!C109:D109)+(1-$C$4)*IFERROR(GEOMEAN('Data &amp; Normalization'!C109:D109),0),"-")</f>
        <v>-</v>
      </c>
      <c r="D28" s="77" t="str">
        <f>IFERROR($C$4*AVERAGE('Data &amp; Normalization'!E109:F109)+(1-$C$4)*IFERROR(GEOMEAN('Data &amp; Normalization'!E109:F109),0),"-")</f>
        <v>-</v>
      </c>
      <c r="E28" s="77" t="str">
        <f>IFERROR($C$4*AVERAGE('Data &amp; Normalization'!G109:H109)+(1-$C$4)*IFERROR(GEOMEAN('Data &amp; Normalization'!G109:H109),0),"-")</f>
        <v>-</v>
      </c>
      <c r="F28" s="77" t="str">
        <f>IFERROR($C$4*AVERAGE('Data &amp; Normalization'!I109:J109)+(1-$C$4)*IFERROR(GEOMEAN('Data &amp; Normalization'!I109:J109),0),"-")</f>
        <v>-</v>
      </c>
      <c r="G28" s="77">
        <f>IFERROR($C$4*AVERAGE('Data &amp; Normalization'!K109:L109)+(1-$C$4)*IFERROR(GEOMEAN('Data &amp; Normalization'!K109:L109),0),"-")</f>
        <v>0.93749999999999989</v>
      </c>
      <c r="H28" s="77" t="str">
        <f>IFERROR($C$4*AVERAGE('Data &amp; Normalization'!M109:N109)+(1-$C$4)*IFERROR(GEOMEAN('Data &amp; Normalization'!M109:N109),0),"-")</f>
        <v>-</v>
      </c>
      <c r="I28" s="77">
        <f>IFERROR($C$4*AVERAGE('Data &amp; Normalization'!O109:P109)+(1-$C$4)*IFERROR(GEOMEAN('Data &amp; Normalization'!O109:P109),0),"-")</f>
        <v>0.15536723163841815</v>
      </c>
      <c r="J28" s="77" t="str">
        <f>IFERROR($C$4*AVERAGE('Data &amp; Normalization'!Q109:R109)+(1-$C$4)*IFERROR(GEOMEAN('Data &amp; Normalization'!Q109:R109),0),"-")</f>
        <v>-</v>
      </c>
      <c r="K28" s="77" t="str">
        <f>IFERROR($C$4*AVERAGE('Data &amp; Normalization'!S109:T109)+(1-$C$4)*IFERROR(GEOMEAN('Data &amp; Normalization'!S109:T109),0),"-")</f>
        <v>-</v>
      </c>
      <c r="L28" s="77" t="str">
        <f>IFERROR($C$4*AVERAGE('Data &amp; Normalization'!U109:V109)+(1-$C$4)*IFERROR(GEOMEAN('Data &amp; Normalization'!U109:V109),0),"-")</f>
        <v>-</v>
      </c>
      <c r="M28" s="77" t="str">
        <f>IFERROR($C$4*AVERAGE('Data &amp; Normalization'!W109:X109)+(1-$C$4)*IFERROR(GEOMEAN('Data &amp; Normalization'!W109:X109),0),"-")</f>
        <v>-</v>
      </c>
      <c r="N28" s="77" t="str">
        <f>IFERROR($C$4*AVERAGE('Data &amp; Normalization'!Y109:Z109)+(1-$C$4)*IFERROR(GEOMEAN('Data &amp; Normalization'!Y109:Z109),0),"-")</f>
        <v>-</v>
      </c>
      <c r="O28" s="77" t="str">
        <f>IFERROR($C$4*AVERAGE('Data &amp; Normalization'!AA109:AB109)+(1-$C$4)*IFERROR(GEOMEAN('Data &amp; Normalization'!AA109:AB109),0),"-")</f>
        <v>-</v>
      </c>
      <c r="P28" s="77">
        <f>IFERROR($C$4*AVERAGE('Data &amp; Normalization'!AC109:AD109)+(1-$C$4)*IFERROR(GEOMEAN('Data &amp; Normalization'!AC109:AD109),0),"-")</f>
        <v>5.4862749503801073E-2</v>
      </c>
      <c r="Q28" s="77">
        <f>IFERROR($C$4*AVERAGE('Data &amp; Normalization'!AE109:AG109)+(1-$C$4)*IFERROR(GEOMEAN('Data &amp; Normalization'!AE109:AG109),0),"-")</f>
        <v>0.4328577632831867</v>
      </c>
      <c r="R28" s="77" t="str">
        <f>IFERROR($C$4*AVERAGE('Data &amp; Normalization'!AH109:AI109)+(1-$C$4)*IFERROR(GEOMEAN('Data &amp; Normalization'!AH109:AI109),0),"-")</f>
        <v>-</v>
      </c>
      <c r="S28" s="77" t="str">
        <f>IFERROR($C$4*AVERAGE('Data &amp; Normalization'!AJ109:AK109)+(1-$C$4)*IFERROR(GEOMEAN('Data &amp; Normalization'!AJ109:AK109),0),"-")</f>
        <v>-</v>
      </c>
      <c r="T28" s="77" t="str">
        <f>IFERROR($C$4*AVERAGE('Data &amp; Normalization'!AL109:AM109)+(1-$C$4)*IFERROR(GEOMEAN('Data &amp; Normalization'!AL109:AM109),0),"-")</f>
        <v>-</v>
      </c>
      <c r="U28" s="77" t="str">
        <f>IFERROR($C$4*AVERAGE('Data &amp; Normalization'!AN109:AO109)+(1-$C$4)*IFERROR(GEOMEAN('Data &amp; Normalization'!AN109:AO109),0),"-")</f>
        <v>-</v>
      </c>
      <c r="V28" s="77" t="str">
        <f>IFERROR($C$4*AVERAGE('Data &amp; Normalization'!AP109:AQ109)+(1-$C$4)*IFERROR(GEOMEAN('Data &amp; Normalization'!AP109:AQ109),0),"-")</f>
        <v>-</v>
      </c>
      <c r="W28" s="77" t="str">
        <f>IFERROR($C$4*AVERAGE('Data &amp; Normalization'!AR109:AS109)+(1-$C$4)*IFERROR(GEOMEAN('Data &amp; Normalization'!AR109:AS109),0),"-")</f>
        <v>-</v>
      </c>
      <c r="X28" s="77">
        <f>IFERROR($C$4*AVERAGE('Data &amp; Normalization'!AT109:AU109)+(1-$C$4)*IFERROR(GEOMEAN('Data &amp; Normalization'!AT109:AU109),0),"-")</f>
        <v>0.45319717313698182</v>
      </c>
      <c r="Y28" s="76" t="str">
        <f t="shared" si="0"/>
        <v>-</v>
      </c>
      <c r="Z28" s="77">
        <f t="shared" si="1"/>
        <v>0.54643361581920902</v>
      </c>
      <c r="AA28" s="77" t="str">
        <f t="shared" si="2"/>
        <v>-</v>
      </c>
      <c r="AB28" s="77" t="str">
        <f t="shared" si="3"/>
        <v>-</v>
      </c>
      <c r="AC28" s="77">
        <f t="shared" si="4"/>
        <v>0.2438602563934939</v>
      </c>
      <c r="AD28" s="77" t="str">
        <f t="shared" si="5"/>
        <v>-</v>
      </c>
      <c r="AE28" s="77" t="str">
        <f t="shared" si="6"/>
        <v>-</v>
      </c>
      <c r="AF28" s="77" t="str">
        <f t="shared" si="7"/>
        <v>-</v>
      </c>
      <c r="AG28" s="77">
        <f t="shared" si="8"/>
        <v>0.45319717313698182</v>
      </c>
      <c r="AH28" s="76">
        <f t="shared" si="9"/>
        <v>0.54643361581920902</v>
      </c>
      <c r="AI28" s="77">
        <f t="shared" si="10"/>
        <v>0.2438602563934939</v>
      </c>
      <c r="AJ28" s="78">
        <f t="shared" si="11"/>
        <v>0.45319717313698182</v>
      </c>
      <c r="AK28" s="79">
        <f t="shared" si="12"/>
        <v>0.4034151746206277</v>
      </c>
      <c r="AL28"/>
      <c r="AN28" s="287" t="str">
        <f t="shared" si="13"/>
        <v>-</v>
      </c>
      <c r="AO28" s="288">
        <f t="shared" si="14"/>
        <v>5</v>
      </c>
      <c r="AP28" s="288" t="str">
        <f t="shared" si="15"/>
        <v>-</v>
      </c>
      <c r="AQ28" s="288" t="str">
        <f t="shared" si="16"/>
        <v>-</v>
      </c>
      <c r="AR28" s="288">
        <f t="shared" si="17"/>
        <v>5</v>
      </c>
      <c r="AS28" s="288" t="str">
        <f t="shared" si="18"/>
        <v>-</v>
      </c>
      <c r="AT28" s="288" t="str">
        <f t="shared" si="19"/>
        <v>-</v>
      </c>
      <c r="AU28" s="288" t="str">
        <f t="shared" si="20"/>
        <v>-</v>
      </c>
      <c r="AV28" s="250">
        <f t="shared" si="21"/>
        <v>5</v>
      </c>
      <c r="AW28" s="288">
        <f t="shared" si="22"/>
        <v>5</v>
      </c>
      <c r="AX28" s="288">
        <f t="shared" si="23"/>
        <v>5</v>
      </c>
      <c r="AY28" s="250">
        <f t="shared" si="24"/>
        <v>5</v>
      </c>
    </row>
    <row r="29" spans="1:51" s="25" customFormat="1">
      <c r="A29" s="254" t="s">
        <v>5246</v>
      </c>
      <c r="B29" s="255" t="s">
        <v>5272</v>
      </c>
      <c r="C29" s="76" t="str">
        <f>IFERROR($C$4*AVERAGE('Data &amp; Normalization'!C110:D110)+(1-$C$4)*IFERROR(GEOMEAN('Data &amp; Normalization'!C110:D110),0),"-")</f>
        <v>-</v>
      </c>
      <c r="D29" s="77" t="str">
        <f>IFERROR($C$4*AVERAGE('Data &amp; Normalization'!E110:F110)+(1-$C$4)*IFERROR(GEOMEAN('Data &amp; Normalization'!E110:F110),0),"-")</f>
        <v>-</v>
      </c>
      <c r="E29" s="77" t="str">
        <f>IFERROR($C$4*AVERAGE('Data &amp; Normalization'!G110:H110)+(1-$C$4)*IFERROR(GEOMEAN('Data &amp; Normalization'!G110:H110),0),"-")</f>
        <v>-</v>
      </c>
      <c r="F29" s="77" t="str">
        <f>IFERROR($C$4*AVERAGE('Data &amp; Normalization'!I110:J110)+(1-$C$4)*IFERROR(GEOMEAN('Data &amp; Normalization'!I110:J110),0),"-")</f>
        <v>-</v>
      </c>
      <c r="G29" s="77">
        <f>IFERROR($C$4*AVERAGE('Data &amp; Normalization'!K110:L110)+(1-$C$4)*IFERROR(GEOMEAN('Data &amp; Normalization'!K110:L110),0),"-")</f>
        <v>0.625</v>
      </c>
      <c r="H29" s="77" t="str">
        <f>IFERROR($C$4*AVERAGE('Data &amp; Normalization'!M110:N110)+(1-$C$4)*IFERROR(GEOMEAN('Data &amp; Normalization'!M110:N110),0),"-")</f>
        <v>-</v>
      </c>
      <c r="I29" s="77">
        <f>IFERROR($C$4*AVERAGE('Data &amp; Normalization'!O110:P110)+(1-$C$4)*IFERROR(GEOMEAN('Data &amp; Normalization'!O110:P110),0),"-")</f>
        <v>0.68785310734463279</v>
      </c>
      <c r="J29" s="77" t="str">
        <f>IFERROR($C$4*AVERAGE('Data &amp; Normalization'!Q110:R110)+(1-$C$4)*IFERROR(GEOMEAN('Data &amp; Normalization'!Q110:R110),0),"-")</f>
        <v>-</v>
      </c>
      <c r="K29" s="77" t="str">
        <f>IFERROR($C$4*AVERAGE('Data &amp; Normalization'!S110:T110)+(1-$C$4)*IFERROR(GEOMEAN('Data &amp; Normalization'!S110:T110),0),"-")</f>
        <v>-</v>
      </c>
      <c r="L29" s="77" t="str">
        <f>IFERROR($C$4*AVERAGE('Data &amp; Normalization'!U110:V110)+(1-$C$4)*IFERROR(GEOMEAN('Data &amp; Normalization'!U110:V110),0),"-")</f>
        <v>-</v>
      </c>
      <c r="M29" s="77" t="str">
        <f>IFERROR($C$4*AVERAGE('Data &amp; Normalization'!W110:X110)+(1-$C$4)*IFERROR(GEOMEAN('Data &amp; Normalization'!W110:X110),0),"-")</f>
        <v>-</v>
      </c>
      <c r="N29" s="77" t="str">
        <f>IFERROR($C$4*AVERAGE('Data &amp; Normalization'!Y110:Z110)+(1-$C$4)*IFERROR(GEOMEAN('Data &amp; Normalization'!Y110:Z110),0),"-")</f>
        <v>-</v>
      </c>
      <c r="O29" s="77" t="str">
        <f>IFERROR($C$4*AVERAGE('Data &amp; Normalization'!AA110:AB110)+(1-$C$4)*IFERROR(GEOMEAN('Data &amp; Normalization'!AA110:AB110),0),"-")</f>
        <v>-</v>
      </c>
      <c r="P29" s="77">
        <f>IFERROR($C$4*AVERAGE('Data &amp; Normalization'!AC110:AD110)+(1-$C$4)*IFERROR(GEOMEAN('Data &amp; Normalization'!AC110:AD110),0),"-")</f>
        <v>1.8349998127551212E-2</v>
      </c>
      <c r="Q29" s="77">
        <f>IFERROR($C$4*AVERAGE('Data &amp; Normalization'!AE110:AG110)+(1-$C$4)*IFERROR(GEOMEAN('Data &amp; Normalization'!AE110:AG110),0),"-")</f>
        <v>0.27424169451177749</v>
      </c>
      <c r="R29" s="77" t="str">
        <f>IFERROR($C$4*AVERAGE('Data &amp; Normalization'!AH110:AI110)+(1-$C$4)*IFERROR(GEOMEAN('Data &amp; Normalization'!AH110:AI110),0),"-")</f>
        <v>-</v>
      </c>
      <c r="S29" s="77" t="str">
        <f>IFERROR($C$4*AVERAGE('Data &amp; Normalization'!AJ110:AK110)+(1-$C$4)*IFERROR(GEOMEAN('Data &amp; Normalization'!AJ110:AK110),0),"-")</f>
        <v>-</v>
      </c>
      <c r="T29" s="77" t="str">
        <f>IFERROR($C$4*AVERAGE('Data &amp; Normalization'!AL110:AM110)+(1-$C$4)*IFERROR(GEOMEAN('Data &amp; Normalization'!AL110:AM110),0),"-")</f>
        <v>-</v>
      </c>
      <c r="U29" s="77" t="str">
        <f>IFERROR($C$4*AVERAGE('Data &amp; Normalization'!AN110:AO110)+(1-$C$4)*IFERROR(GEOMEAN('Data &amp; Normalization'!AN110:AO110),0),"-")</f>
        <v>-</v>
      </c>
      <c r="V29" s="77" t="str">
        <f>IFERROR($C$4*AVERAGE('Data &amp; Normalization'!AP110:AQ110)+(1-$C$4)*IFERROR(GEOMEAN('Data &amp; Normalization'!AP110:AQ110),0),"-")</f>
        <v>-</v>
      </c>
      <c r="W29" s="77" t="str">
        <f>IFERROR($C$4*AVERAGE('Data &amp; Normalization'!AR110:AS110)+(1-$C$4)*IFERROR(GEOMEAN('Data &amp; Normalization'!AR110:AS110),0),"-")</f>
        <v>-</v>
      </c>
      <c r="X29" s="77">
        <f>IFERROR($C$4*AVERAGE('Data &amp; Normalization'!AT110:AU110)+(1-$C$4)*IFERROR(GEOMEAN('Data &amp; Normalization'!AT110:AU110),0),"-")</f>
        <v>0.68080861648476021</v>
      </c>
      <c r="Y29" s="76" t="str">
        <f t="shared" si="0"/>
        <v>-</v>
      </c>
      <c r="Z29" s="77">
        <f t="shared" si="1"/>
        <v>0.65642655367231639</v>
      </c>
      <c r="AA29" s="77" t="str">
        <f t="shared" si="2"/>
        <v>-</v>
      </c>
      <c r="AB29" s="77" t="str">
        <f t="shared" si="3"/>
        <v>-</v>
      </c>
      <c r="AC29" s="77">
        <f t="shared" si="4"/>
        <v>0.14629584631966436</v>
      </c>
      <c r="AD29" s="77" t="str">
        <f t="shared" si="5"/>
        <v>-</v>
      </c>
      <c r="AE29" s="77" t="str">
        <f t="shared" si="6"/>
        <v>-</v>
      </c>
      <c r="AF29" s="77" t="str">
        <f t="shared" si="7"/>
        <v>-</v>
      </c>
      <c r="AG29" s="77">
        <f t="shared" si="8"/>
        <v>0.68080861648476021</v>
      </c>
      <c r="AH29" s="76">
        <f t="shared" si="9"/>
        <v>0.65642655367231639</v>
      </c>
      <c r="AI29" s="77">
        <f t="shared" si="10"/>
        <v>0.14629584631966436</v>
      </c>
      <c r="AJ29" s="78">
        <f t="shared" si="11"/>
        <v>0.68080861648476021</v>
      </c>
      <c r="AK29" s="79">
        <f t="shared" si="12"/>
        <v>0.44868219098514045</v>
      </c>
      <c r="AL29"/>
      <c r="AN29" s="287" t="str">
        <f t="shared" si="13"/>
        <v>-</v>
      </c>
      <c r="AO29" s="288">
        <f t="shared" si="14"/>
        <v>5</v>
      </c>
      <c r="AP29" s="288" t="str">
        <f t="shared" si="15"/>
        <v>-</v>
      </c>
      <c r="AQ29" s="288" t="str">
        <f t="shared" si="16"/>
        <v>-</v>
      </c>
      <c r="AR29" s="288">
        <f t="shared" si="17"/>
        <v>5</v>
      </c>
      <c r="AS29" s="288" t="str">
        <f t="shared" si="18"/>
        <v>-</v>
      </c>
      <c r="AT29" s="288" t="str">
        <f t="shared" si="19"/>
        <v>-</v>
      </c>
      <c r="AU29" s="288" t="str">
        <f t="shared" si="20"/>
        <v>-</v>
      </c>
      <c r="AV29" s="250">
        <f t="shared" si="21"/>
        <v>5</v>
      </c>
      <c r="AW29" s="288">
        <f t="shared" si="22"/>
        <v>5</v>
      </c>
      <c r="AX29" s="288">
        <f t="shared" si="23"/>
        <v>5</v>
      </c>
      <c r="AY29" s="250">
        <f t="shared" si="24"/>
        <v>5</v>
      </c>
    </row>
    <row r="30" spans="1:51" s="25" customFormat="1">
      <c r="A30" s="254" t="s">
        <v>5247</v>
      </c>
      <c r="B30" s="255" t="s">
        <v>5273</v>
      </c>
      <c r="C30" s="76" t="str">
        <f>IFERROR($C$4*AVERAGE('Data &amp; Normalization'!C111:D111)+(1-$C$4)*IFERROR(GEOMEAN('Data &amp; Normalization'!C111:D111),0),"-")</f>
        <v>-</v>
      </c>
      <c r="D30" s="77" t="str">
        <f>IFERROR($C$4*AVERAGE('Data &amp; Normalization'!E111:F111)+(1-$C$4)*IFERROR(GEOMEAN('Data &amp; Normalization'!E111:F111),0),"-")</f>
        <v>-</v>
      </c>
      <c r="E30" s="77" t="str">
        <f>IFERROR($C$4*AVERAGE('Data &amp; Normalization'!G111:H111)+(1-$C$4)*IFERROR(GEOMEAN('Data &amp; Normalization'!G111:H111),0),"-")</f>
        <v>-</v>
      </c>
      <c r="F30" s="77" t="str">
        <f>IFERROR($C$4*AVERAGE('Data &amp; Normalization'!I111:J111)+(1-$C$4)*IFERROR(GEOMEAN('Data &amp; Normalization'!I111:J111),0),"-")</f>
        <v>-</v>
      </c>
      <c r="G30" s="77">
        <f>IFERROR($C$4*AVERAGE('Data &amp; Normalization'!K111:L111)+(1-$C$4)*IFERROR(GEOMEAN('Data &amp; Normalization'!K111:L111),0),"-")</f>
        <v>0.56249999999999989</v>
      </c>
      <c r="H30" s="77" t="str">
        <f>IFERROR($C$4*AVERAGE('Data &amp; Normalization'!M111:N111)+(1-$C$4)*IFERROR(GEOMEAN('Data &amp; Normalization'!M111:N111),0),"-")</f>
        <v>-</v>
      </c>
      <c r="I30" s="77">
        <f>IFERROR($C$4*AVERAGE('Data &amp; Normalization'!O111:P111)+(1-$C$4)*IFERROR(GEOMEAN('Data &amp; Normalization'!O111:P111),0),"-")</f>
        <v>0.77824858757062143</v>
      </c>
      <c r="J30" s="77" t="str">
        <f>IFERROR($C$4*AVERAGE('Data &amp; Normalization'!Q111:R111)+(1-$C$4)*IFERROR(GEOMEAN('Data &amp; Normalization'!Q111:R111),0),"-")</f>
        <v>-</v>
      </c>
      <c r="K30" s="77" t="str">
        <f>IFERROR($C$4*AVERAGE('Data &amp; Normalization'!S111:T111)+(1-$C$4)*IFERROR(GEOMEAN('Data &amp; Normalization'!S111:T111),0),"-")</f>
        <v>-</v>
      </c>
      <c r="L30" s="77" t="str">
        <f>IFERROR($C$4*AVERAGE('Data &amp; Normalization'!U111:V111)+(1-$C$4)*IFERROR(GEOMEAN('Data &amp; Normalization'!U111:V111),0),"-")</f>
        <v>-</v>
      </c>
      <c r="M30" s="77" t="str">
        <f>IFERROR($C$4*AVERAGE('Data &amp; Normalization'!W111:X111)+(1-$C$4)*IFERROR(GEOMEAN('Data &amp; Normalization'!W111:X111),0),"-")</f>
        <v>-</v>
      </c>
      <c r="N30" s="77" t="str">
        <f>IFERROR($C$4*AVERAGE('Data &amp; Normalization'!Y111:Z111)+(1-$C$4)*IFERROR(GEOMEAN('Data &amp; Normalization'!Y111:Z111),0),"-")</f>
        <v>-</v>
      </c>
      <c r="O30" s="77" t="str">
        <f>IFERROR($C$4*AVERAGE('Data &amp; Normalization'!AA111:AB111)+(1-$C$4)*IFERROR(GEOMEAN('Data &amp; Normalization'!AA111:AB111),0),"-")</f>
        <v>-</v>
      </c>
      <c r="P30" s="77">
        <f>IFERROR($C$4*AVERAGE('Data &amp; Normalization'!AC111:AD111)+(1-$C$4)*IFERROR(GEOMEAN('Data &amp; Normalization'!AC111:AD111),0),"-")</f>
        <v>0.31803542673107893</v>
      </c>
      <c r="Q30" s="77">
        <f>IFERROR($C$4*AVERAGE('Data &amp; Normalization'!AE111:AG111)+(1-$C$4)*IFERROR(GEOMEAN('Data &amp; Normalization'!AE111:AG111),0),"-")</f>
        <v>0.52256582950496588</v>
      </c>
      <c r="R30" s="77" t="str">
        <f>IFERROR($C$4*AVERAGE('Data &amp; Normalization'!AH111:AI111)+(1-$C$4)*IFERROR(GEOMEAN('Data &amp; Normalization'!AH111:AI111),0),"-")</f>
        <v>-</v>
      </c>
      <c r="S30" s="77" t="str">
        <f>IFERROR($C$4*AVERAGE('Data &amp; Normalization'!AJ111:AK111)+(1-$C$4)*IFERROR(GEOMEAN('Data &amp; Normalization'!AJ111:AK111),0),"-")</f>
        <v>-</v>
      </c>
      <c r="T30" s="77" t="str">
        <f>IFERROR($C$4*AVERAGE('Data &amp; Normalization'!AL111:AM111)+(1-$C$4)*IFERROR(GEOMEAN('Data &amp; Normalization'!AL111:AM111),0),"-")</f>
        <v>-</v>
      </c>
      <c r="U30" s="77" t="str">
        <f>IFERROR($C$4*AVERAGE('Data &amp; Normalization'!AN111:AO111)+(1-$C$4)*IFERROR(GEOMEAN('Data &amp; Normalization'!AN111:AO111),0),"-")</f>
        <v>-</v>
      </c>
      <c r="V30" s="77" t="str">
        <f>IFERROR($C$4*AVERAGE('Data &amp; Normalization'!AP111:AQ111)+(1-$C$4)*IFERROR(GEOMEAN('Data &amp; Normalization'!AP111:AQ111),0),"-")</f>
        <v>-</v>
      </c>
      <c r="W30" s="77" t="str">
        <f>IFERROR($C$4*AVERAGE('Data &amp; Normalization'!AR111:AS111)+(1-$C$4)*IFERROR(GEOMEAN('Data &amp; Normalization'!AR111:AS111),0),"-")</f>
        <v>-</v>
      </c>
      <c r="X30" s="77">
        <f>IFERROR($C$4*AVERAGE('Data &amp; Normalization'!AT111:AU111)+(1-$C$4)*IFERROR(GEOMEAN('Data &amp; Normalization'!AT111:AU111),0),"-")</f>
        <v>0.74241424011747037</v>
      </c>
      <c r="Y30" s="76" t="str">
        <f t="shared" si="0"/>
        <v>-</v>
      </c>
      <c r="Z30" s="77">
        <f t="shared" si="1"/>
        <v>0.67037429378531066</v>
      </c>
      <c r="AA30" s="77" t="str">
        <f t="shared" si="2"/>
        <v>-</v>
      </c>
      <c r="AB30" s="77" t="str">
        <f t="shared" si="3"/>
        <v>-</v>
      </c>
      <c r="AC30" s="77">
        <f t="shared" si="4"/>
        <v>0.42030062811802238</v>
      </c>
      <c r="AD30" s="77" t="str">
        <f t="shared" si="5"/>
        <v>-</v>
      </c>
      <c r="AE30" s="77" t="str">
        <f t="shared" si="6"/>
        <v>-</v>
      </c>
      <c r="AF30" s="77" t="str">
        <f t="shared" si="7"/>
        <v>-</v>
      </c>
      <c r="AG30" s="77">
        <f t="shared" si="8"/>
        <v>0.74241424011747037</v>
      </c>
      <c r="AH30" s="76">
        <f t="shared" si="9"/>
        <v>0.67037429378531066</v>
      </c>
      <c r="AI30" s="77">
        <f t="shared" si="10"/>
        <v>0.42030062811802243</v>
      </c>
      <c r="AJ30" s="78">
        <f t="shared" si="11"/>
        <v>0.74241424011747037</v>
      </c>
      <c r="AK30" s="79">
        <f t="shared" si="12"/>
        <v>0.60232443003769098</v>
      </c>
      <c r="AL30"/>
      <c r="AN30" s="287" t="str">
        <f t="shared" si="13"/>
        <v>-</v>
      </c>
      <c r="AO30" s="288">
        <f t="shared" si="14"/>
        <v>5</v>
      </c>
      <c r="AP30" s="288" t="str">
        <f t="shared" si="15"/>
        <v>-</v>
      </c>
      <c r="AQ30" s="288" t="str">
        <f t="shared" si="16"/>
        <v>-</v>
      </c>
      <c r="AR30" s="288">
        <f t="shared" si="17"/>
        <v>5</v>
      </c>
      <c r="AS30" s="288" t="str">
        <f t="shared" si="18"/>
        <v>-</v>
      </c>
      <c r="AT30" s="288" t="str">
        <f t="shared" si="19"/>
        <v>-</v>
      </c>
      <c r="AU30" s="288" t="str">
        <f t="shared" si="20"/>
        <v>-</v>
      </c>
      <c r="AV30" s="250">
        <f t="shared" si="21"/>
        <v>5</v>
      </c>
      <c r="AW30" s="288">
        <f t="shared" si="22"/>
        <v>5</v>
      </c>
      <c r="AX30" s="288">
        <f t="shared" si="23"/>
        <v>5</v>
      </c>
      <c r="AY30" s="250">
        <f t="shared" si="24"/>
        <v>5</v>
      </c>
    </row>
    <row r="31" spans="1:51" s="25" customFormat="1">
      <c r="A31" s="254" t="s">
        <v>5248</v>
      </c>
      <c r="B31" s="255" t="s">
        <v>5274</v>
      </c>
      <c r="C31" s="76" t="str">
        <f>IFERROR($C$4*AVERAGE('Data &amp; Normalization'!C112:D112)+(1-$C$4)*IFERROR(GEOMEAN('Data &amp; Normalization'!C112:D112),0),"-")</f>
        <v>-</v>
      </c>
      <c r="D31" s="77" t="str">
        <f>IFERROR($C$4*AVERAGE('Data &amp; Normalization'!E112:F112)+(1-$C$4)*IFERROR(GEOMEAN('Data &amp; Normalization'!E112:F112),0),"-")</f>
        <v>-</v>
      </c>
      <c r="E31" s="77" t="str">
        <f>IFERROR($C$4*AVERAGE('Data &amp; Normalization'!G112:H112)+(1-$C$4)*IFERROR(GEOMEAN('Data &amp; Normalization'!G112:H112),0),"-")</f>
        <v>-</v>
      </c>
      <c r="F31" s="77" t="str">
        <f>IFERROR($C$4*AVERAGE('Data &amp; Normalization'!I112:J112)+(1-$C$4)*IFERROR(GEOMEAN('Data &amp; Normalization'!I112:J112),0),"-")</f>
        <v>-</v>
      </c>
      <c r="G31" s="77">
        <f>IFERROR($C$4*AVERAGE('Data &amp; Normalization'!K112:L112)+(1-$C$4)*IFERROR(GEOMEAN('Data &amp; Normalization'!K112:L112),0),"-")</f>
        <v>0.15624999999999981</v>
      </c>
      <c r="H31" s="77" t="str">
        <f>IFERROR($C$4*AVERAGE('Data &amp; Normalization'!M112:N112)+(1-$C$4)*IFERROR(GEOMEAN('Data &amp; Normalization'!M112:N112),0),"-")</f>
        <v>-</v>
      </c>
      <c r="I31" s="77">
        <f>IFERROR($C$4*AVERAGE('Data &amp; Normalization'!O112:P112)+(1-$C$4)*IFERROR(GEOMEAN('Data &amp; Normalization'!O112:P112),0),"-")</f>
        <v>0.2768361581920904</v>
      </c>
      <c r="J31" s="77" t="str">
        <f>IFERROR($C$4*AVERAGE('Data &amp; Normalization'!Q112:R112)+(1-$C$4)*IFERROR(GEOMEAN('Data &amp; Normalization'!Q112:R112),0),"-")</f>
        <v>-</v>
      </c>
      <c r="K31" s="77" t="str">
        <f>IFERROR($C$4*AVERAGE('Data &amp; Normalization'!S112:T112)+(1-$C$4)*IFERROR(GEOMEAN('Data &amp; Normalization'!S112:T112),0),"-")</f>
        <v>-</v>
      </c>
      <c r="L31" s="77" t="str">
        <f>IFERROR($C$4*AVERAGE('Data &amp; Normalization'!U112:V112)+(1-$C$4)*IFERROR(GEOMEAN('Data &amp; Normalization'!U112:V112),0),"-")</f>
        <v>-</v>
      </c>
      <c r="M31" s="77" t="str">
        <f>IFERROR($C$4*AVERAGE('Data &amp; Normalization'!W112:X112)+(1-$C$4)*IFERROR(GEOMEAN('Data &amp; Normalization'!W112:X112),0),"-")</f>
        <v>-</v>
      </c>
      <c r="N31" s="77" t="str">
        <f>IFERROR($C$4*AVERAGE('Data &amp; Normalization'!Y112:Z112)+(1-$C$4)*IFERROR(GEOMEAN('Data &amp; Normalization'!Y112:Z112),0),"-")</f>
        <v>-</v>
      </c>
      <c r="O31" s="77" t="str">
        <f>IFERROR($C$4*AVERAGE('Data &amp; Normalization'!AA112:AB112)+(1-$C$4)*IFERROR(GEOMEAN('Data &amp; Normalization'!AA112:AB112),0),"-")</f>
        <v>-</v>
      </c>
      <c r="P31" s="77">
        <f>IFERROR($C$4*AVERAGE('Data &amp; Normalization'!AC112:AD112)+(1-$C$4)*IFERROR(GEOMEAN('Data &amp; Normalization'!AC112:AD112),0),"-")</f>
        <v>0.25575778002471633</v>
      </c>
      <c r="Q31" s="77">
        <f>IFERROR($C$4*AVERAGE('Data &amp; Normalization'!AE112:AG112)+(1-$C$4)*IFERROR(GEOMEAN('Data &amp; Normalization'!AE112:AG112),0),"-")</f>
        <v>0.62702127641876571</v>
      </c>
      <c r="R31" s="77" t="str">
        <f>IFERROR($C$4*AVERAGE('Data &amp; Normalization'!AH112:AI112)+(1-$C$4)*IFERROR(GEOMEAN('Data &amp; Normalization'!AH112:AI112),0),"-")</f>
        <v>-</v>
      </c>
      <c r="S31" s="77" t="str">
        <f>IFERROR($C$4*AVERAGE('Data &amp; Normalization'!AJ112:AK112)+(1-$C$4)*IFERROR(GEOMEAN('Data &amp; Normalization'!AJ112:AK112),0),"-")</f>
        <v>-</v>
      </c>
      <c r="T31" s="77" t="str">
        <f>IFERROR($C$4*AVERAGE('Data &amp; Normalization'!AL112:AM112)+(1-$C$4)*IFERROR(GEOMEAN('Data &amp; Normalization'!AL112:AM112),0),"-")</f>
        <v>-</v>
      </c>
      <c r="U31" s="77" t="str">
        <f>IFERROR($C$4*AVERAGE('Data &amp; Normalization'!AN112:AO112)+(1-$C$4)*IFERROR(GEOMEAN('Data &amp; Normalization'!AN112:AO112),0),"-")</f>
        <v>-</v>
      </c>
      <c r="V31" s="77" t="str">
        <f>IFERROR($C$4*AVERAGE('Data &amp; Normalization'!AP112:AQ112)+(1-$C$4)*IFERROR(GEOMEAN('Data &amp; Normalization'!AP112:AQ112),0),"-")</f>
        <v>-</v>
      </c>
      <c r="W31" s="77" t="str">
        <f>IFERROR($C$4*AVERAGE('Data &amp; Normalization'!AR112:AS112)+(1-$C$4)*IFERROR(GEOMEAN('Data &amp; Normalization'!AR112:AS112),0),"-")</f>
        <v>-</v>
      </c>
      <c r="X31" s="77">
        <f>IFERROR($C$4*AVERAGE('Data &amp; Normalization'!AT112:AU112)+(1-$C$4)*IFERROR(GEOMEAN('Data &amp; Normalization'!AT112:AU112),0),"-")</f>
        <v>0.76667613104830035</v>
      </c>
      <c r="Y31" s="76" t="str">
        <f t="shared" si="0"/>
        <v>-</v>
      </c>
      <c r="Z31" s="77">
        <f t="shared" si="1"/>
        <v>0.21654307909604509</v>
      </c>
      <c r="AA31" s="77" t="str">
        <f t="shared" si="2"/>
        <v>-</v>
      </c>
      <c r="AB31" s="77" t="str">
        <f t="shared" si="3"/>
        <v>-</v>
      </c>
      <c r="AC31" s="77">
        <f t="shared" si="4"/>
        <v>0.44138952822174105</v>
      </c>
      <c r="AD31" s="77" t="str">
        <f t="shared" si="5"/>
        <v>-</v>
      </c>
      <c r="AE31" s="77" t="str">
        <f t="shared" si="6"/>
        <v>-</v>
      </c>
      <c r="AF31" s="77" t="str">
        <f t="shared" si="7"/>
        <v>-</v>
      </c>
      <c r="AG31" s="77">
        <f t="shared" si="8"/>
        <v>0.76667613104830035</v>
      </c>
      <c r="AH31" s="76">
        <f t="shared" si="9"/>
        <v>0.21654307909604506</v>
      </c>
      <c r="AI31" s="77">
        <f t="shared" si="10"/>
        <v>0.44138952822174105</v>
      </c>
      <c r="AJ31" s="78">
        <f t="shared" si="11"/>
        <v>0.76667613104830035</v>
      </c>
      <c r="AK31" s="79">
        <f t="shared" si="12"/>
        <v>0.44666742723652103</v>
      </c>
      <c r="AL31"/>
      <c r="AN31" s="287" t="str">
        <f t="shared" si="13"/>
        <v>-</v>
      </c>
      <c r="AO31" s="288">
        <f t="shared" si="14"/>
        <v>5</v>
      </c>
      <c r="AP31" s="288" t="str">
        <f t="shared" si="15"/>
        <v>-</v>
      </c>
      <c r="AQ31" s="288" t="str">
        <f t="shared" si="16"/>
        <v>-</v>
      </c>
      <c r="AR31" s="288">
        <f t="shared" si="17"/>
        <v>5</v>
      </c>
      <c r="AS31" s="288" t="str">
        <f t="shared" si="18"/>
        <v>-</v>
      </c>
      <c r="AT31" s="288" t="str">
        <f t="shared" si="19"/>
        <v>-</v>
      </c>
      <c r="AU31" s="288" t="str">
        <f t="shared" si="20"/>
        <v>-</v>
      </c>
      <c r="AV31" s="250">
        <f t="shared" si="21"/>
        <v>5</v>
      </c>
      <c r="AW31" s="288">
        <f t="shared" si="22"/>
        <v>5</v>
      </c>
      <c r="AX31" s="288">
        <f t="shared" si="23"/>
        <v>5</v>
      </c>
      <c r="AY31" s="250">
        <f t="shared" si="24"/>
        <v>5</v>
      </c>
    </row>
    <row r="32" spans="1:51" s="25" customFormat="1">
      <c r="A32" s="254" t="s">
        <v>5249</v>
      </c>
      <c r="B32" s="255" t="s">
        <v>5275</v>
      </c>
      <c r="C32" s="76" t="str">
        <f>IFERROR($C$4*AVERAGE('Data &amp; Normalization'!C113:D113)+(1-$C$4)*IFERROR(GEOMEAN('Data &amp; Normalization'!C113:D113),0),"-")</f>
        <v>-</v>
      </c>
      <c r="D32" s="77" t="str">
        <f>IFERROR($C$4*AVERAGE('Data &amp; Normalization'!E113:F113)+(1-$C$4)*IFERROR(GEOMEAN('Data &amp; Normalization'!E113:F113),0),"-")</f>
        <v>-</v>
      </c>
      <c r="E32" s="77" t="str">
        <f>IFERROR($C$4*AVERAGE('Data &amp; Normalization'!G113:H113)+(1-$C$4)*IFERROR(GEOMEAN('Data &amp; Normalization'!G113:H113),0),"-")</f>
        <v>-</v>
      </c>
      <c r="F32" s="77" t="str">
        <f>IFERROR($C$4*AVERAGE('Data &amp; Normalization'!I113:J113)+(1-$C$4)*IFERROR(GEOMEAN('Data &amp; Normalization'!I113:J113),0),"-")</f>
        <v>-</v>
      </c>
      <c r="G32" s="77">
        <f>IFERROR($C$4*AVERAGE('Data &amp; Normalization'!K113:L113)+(1-$C$4)*IFERROR(GEOMEAN('Data &amp; Normalization'!K113:L113),0),"-")</f>
        <v>0.81250000000000011</v>
      </c>
      <c r="H32" s="77" t="str">
        <f>IFERROR($C$4*AVERAGE('Data &amp; Normalization'!M113:N113)+(1-$C$4)*IFERROR(GEOMEAN('Data &amp; Normalization'!M113:N113),0),"-")</f>
        <v>-</v>
      </c>
      <c r="I32" s="77">
        <f>IFERROR($C$4*AVERAGE('Data &amp; Normalization'!O113:P113)+(1-$C$4)*IFERROR(GEOMEAN('Data &amp; Normalization'!O113:P113),0),"-")</f>
        <v>0.93361581920903947</v>
      </c>
      <c r="J32" s="77" t="str">
        <f>IFERROR($C$4*AVERAGE('Data &amp; Normalization'!Q113:R113)+(1-$C$4)*IFERROR(GEOMEAN('Data &amp; Normalization'!Q113:R113),0),"-")</f>
        <v>-</v>
      </c>
      <c r="K32" s="77" t="str">
        <f>IFERROR($C$4*AVERAGE('Data &amp; Normalization'!S113:T113)+(1-$C$4)*IFERROR(GEOMEAN('Data &amp; Normalization'!S113:T113),0),"-")</f>
        <v>-</v>
      </c>
      <c r="L32" s="77" t="str">
        <f>IFERROR($C$4*AVERAGE('Data &amp; Normalization'!U113:V113)+(1-$C$4)*IFERROR(GEOMEAN('Data &amp; Normalization'!U113:V113),0),"-")</f>
        <v>-</v>
      </c>
      <c r="M32" s="77" t="str">
        <f>IFERROR($C$4*AVERAGE('Data &amp; Normalization'!W113:X113)+(1-$C$4)*IFERROR(GEOMEAN('Data &amp; Normalization'!W113:X113),0),"-")</f>
        <v>-</v>
      </c>
      <c r="N32" s="77" t="str">
        <f>IFERROR($C$4*AVERAGE('Data &amp; Normalization'!Y113:Z113)+(1-$C$4)*IFERROR(GEOMEAN('Data &amp; Normalization'!Y113:Z113),0),"-")</f>
        <v>-</v>
      </c>
      <c r="O32" s="77" t="str">
        <f>IFERROR($C$4*AVERAGE('Data &amp; Normalization'!AA113:AB113)+(1-$C$4)*IFERROR(GEOMEAN('Data &amp; Normalization'!AA113:AB113),0),"-")</f>
        <v>-</v>
      </c>
      <c r="P32" s="77">
        <f>IFERROR($C$4*AVERAGE('Data &amp; Normalization'!AC113:AD113)+(1-$C$4)*IFERROR(GEOMEAN('Data &amp; Normalization'!AC113:AD113),0),"-")</f>
        <v>0.26180578961165413</v>
      </c>
      <c r="Q32" s="77">
        <f>IFERROR($C$4*AVERAGE('Data &amp; Normalization'!AE113:AG113)+(1-$C$4)*IFERROR(GEOMEAN('Data &amp; Normalization'!AE113:AG113),0),"-")</f>
        <v>0.37861129146971911</v>
      </c>
      <c r="R32" s="77" t="str">
        <f>IFERROR($C$4*AVERAGE('Data &amp; Normalization'!AH113:AI113)+(1-$C$4)*IFERROR(GEOMEAN('Data &amp; Normalization'!AH113:AI113),0),"-")</f>
        <v>-</v>
      </c>
      <c r="S32" s="77" t="str">
        <f>IFERROR($C$4*AVERAGE('Data &amp; Normalization'!AJ113:AK113)+(1-$C$4)*IFERROR(GEOMEAN('Data &amp; Normalization'!AJ113:AK113),0),"-")</f>
        <v>-</v>
      </c>
      <c r="T32" s="77" t="str">
        <f>IFERROR($C$4*AVERAGE('Data &amp; Normalization'!AL113:AM113)+(1-$C$4)*IFERROR(GEOMEAN('Data &amp; Normalization'!AL113:AM113),0),"-")</f>
        <v>-</v>
      </c>
      <c r="U32" s="77" t="str">
        <f>IFERROR($C$4*AVERAGE('Data &amp; Normalization'!AN113:AO113)+(1-$C$4)*IFERROR(GEOMEAN('Data &amp; Normalization'!AN113:AO113),0),"-")</f>
        <v>-</v>
      </c>
      <c r="V32" s="77" t="str">
        <f>IFERROR($C$4*AVERAGE('Data &amp; Normalization'!AP113:AQ113)+(1-$C$4)*IFERROR(GEOMEAN('Data &amp; Normalization'!AP113:AQ113),0),"-")</f>
        <v>-</v>
      </c>
      <c r="W32" s="77" t="str">
        <f>IFERROR($C$4*AVERAGE('Data &amp; Normalization'!AR113:AS113)+(1-$C$4)*IFERROR(GEOMEAN('Data &amp; Normalization'!AR113:AS113),0),"-")</f>
        <v>-</v>
      </c>
      <c r="X32" s="77">
        <f>IFERROR($C$4*AVERAGE('Data &amp; Normalization'!AT113:AU113)+(1-$C$4)*IFERROR(GEOMEAN('Data &amp; Normalization'!AT113:AU113),0),"-")</f>
        <v>0.86746397257330754</v>
      </c>
      <c r="Y32" s="76" t="str">
        <f t="shared" si="0"/>
        <v>-</v>
      </c>
      <c r="Z32" s="77">
        <f t="shared" si="1"/>
        <v>0.87305790960451979</v>
      </c>
      <c r="AA32" s="77" t="str">
        <f t="shared" si="2"/>
        <v>-</v>
      </c>
      <c r="AB32" s="77" t="str">
        <f t="shared" si="3"/>
        <v>-</v>
      </c>
      <c r="AC32" s="77">
        <f t="shared" si="4"/>
        <v>0.32020854054068659</v>
      </c>
      <c r="AD32" s="77" t="str">
        <f t="shared" si="5"/>
        <v>-</v>
      </c>
      <c r="AE32" s="77" t="str">
        <f t="shared" si="6"/>
        <v>-</v>
      </c>
      <c r="AF32" s="77" t="str">
        <f t="shared" si="7"/>
        <v>-</v>
      </c>
      <c r="AG32" s="77">
        <f t="shared" si="8"/>
        <v>0.86746397257330754</v>
      </c>
      <c r="AH32" s="76">
        <f t="shared" si="9"/>
        <v>0.87305790960451968</v>
      </c>
      <c r="AI32" s="77">
        <f t="shared" si="10"/>
        <v>0.32020854054068659</v>
      </c>
      <c r="AJ32" s="78">
        <f t="shared" si="11"/>
        <v>0.86746397257330765</v>
      </c>
      <c r="AK32" s="79">
        <f t="shared" si="12"/>
        <v>0.65525724574631439</v>
      </c>
      <c r="AL32"/>
      <c r="AN32" s="287" t="str">
        <f t="shared" si="13"/>
        <v>-</v>
      </c>
      <c r="AO32" s="288">
        <f t="shared" si="14"/>
        <v>5</v>
      </c>
      <c r="AP32" s="288" t="str">
        <f t="shared" si="15"/>
        <v>-</v>
      </c>
      <c r="AQ32" s="288" t="str">
        <f t="shared" si="16"/>
        <v>-</v>
      </c>
      <c r="AR32" s="288">
        <f t="shared" si="17"/>
        <v>5</v>
      </c>
      <c r="AS32" s="288" t="str">
        <f t="shared" si="18"/>
        <v>-</v>
      </c>
      <c r="AT32" s="288" t="str">
        <f t="shared" si="19"/>
        <v>-</v>
      </c>
      <c r="AU32" s="288" t="str">
        <f t="shared" si="20"/>
        <v>-</v>
      </c>
      <c r="AV32" s="250">
        <f t="shared" si="21"/>
        <v>5</v>
      </c>
      <c r="AW32" s="288">
        <f t="shared" si="22"/>
        <v>5</v>
      </c>
      <c r="AX32" s="288">
        <f t="shared" si="23"/>
        <v>5</v>
      </c>
      <c r="AY32" s="250">
        <f t="shared" si="24"/>
        <v>5</v>
      </c>
    </row>
    <row r="33" spans="1:51" s="25" customFormat="1">
      <c r="A33" s="254" t="s">
        <v>5250</v>
      </c>
      <c r="B33" s="255" t="s">
        <v>5276</v>
      </c>
      <c r="C33" s="76" t="str">
        <f>IFERROR($C$4*AVERAGE('Data &amp; Normalization'!C114:D114)+(1-$C$4)*IFERROR(GEOMEAN('Data &amp; Normalization'!C114:D114),0),"-")</f>
        <v>-</v>
      </c>
      <c r="D33" s="77" t="str">
        <f>IFERROR($C$4*AVERAGE('Data &amp; Normalization'!E114:F114)+(1-$C$4)*IFERROR(GEOMEAN('Data &amp; Normalization'!E114:F114),0),"-")</f>
        <v>-</v>
      </c>
      <c r="E33" s="77" t="str">
        <f>IFERROR($C$4*AVERAGE('Data &amp; Normalization'!G114:H114)+(1-$C$4)*IFERROR(GEOMEAN('Data &amp; Normalization'!G114:H114),0),"-")</f>
        <v>-</v>
      </c>
      <c r="F33" s="77" t="str">
        <f>IFERROR($C$4*AVERAGE('Data &amp; Normalization'!I114:J114)+(1-$C$4)*IFERROR(GEOMEAN('Data &amp; Normalization'!I114:J114),0),"-")</f>
        <v>-</v>
      </c>
      <c r="G33" s="77">
        <f>IFERROR($C$4*AVERAGE('Data &amp; Normalization'!K114:L114)+(1-$C$4)*IFERROR(GEOMEAN('Data &amp; Normalization'!K114:L114),0),"-")</f>
        <v>0.93749999999999989</v>
      </c>
      <c r="H33" s="77" t="str">
        <f>IFERROR($C$4*AVERAGE('Data &amp; Normalization'!M114:N114)+(1-$C$4)*IFERROR(GEOMEAN('Data &amp; Normalization'!M114:N114),0),"-")</f>
        <v>-</v>
      </c>
      <c r="I33" s="77">
        <f>IFERROR($C$4*AVERAGE('Data &amp; Normalization'!O114:P114)+(1-$C$4)*IFERROR(GEOMEAN('Data &amp; Normalization'!O114:P114),0),"-")</f>
        <v>0.99576271186440679</v>
      </c>
      <c r="J33" s="77" t="str">
        <f>IFERROR($C$4*AVERAGE('Data &amp; Normalization'!Q114:R114)+(1-$C$4)*IFERROR(GEOMEAN('Data &amp; Normalization'!Q114:R114),0),"-")</f>
        <v>-</v>
      </c>
      <c r="K33" s="77" t="str">
        <f>IFERROR($C$4*AVERAGE('Data &amp; Normalization'!S114:T114)+(1-$C$4)*IFERROR(GEOMEAN('Data &amp; Normalization'!S114:T114),0),"-")</f>
        <v>-</v>
      </c>
      <c r="L33" s="77" t="str">
        <f>IFERROR($C$4*AVERAGE('Data &amp; Normalization'!U114:V114)+(1-$C$4)*IFERROR(GEOMEAN('Data &amp; Normalization'!U114:V114),0),"-")</f>
        <v>-</v>
      </c>
      <c r="M33" s="77" t="str">
        <f>IFERROR($C$4*AVERAGE('Data &amp; Normalization'!W114:X114)+(1-$C$4)*IFERROR(GEOMEAN('Data &amp; Normalization'!W114:X114),0),"-")</f>
        <v>-</v>
      </c>
      <c r="N33" s="77" t="str">
        <f>IFERROR($C$4*AVERAGE('Data &amp; Normalization'!Y114:Z114)+(1-$C$4)*IFERROR(GEOMEAN('Data &amp; Normalization'!Y114:Z114),0),"-")</f>
        <v>-</v>
      </c>
      <c r="O33" s="77" t="str">
        <f>IFERROR($C$4*AVERAGE('Data &amp; Normalization'!AA114:AB114)+(1-$C$4)*IFERROR(GEOMEAN('Data &amp; Normalization'!AA114:AB114),0),"-")</f>
        <v>-</v>
      </c>
      <c r="P33" s="77">
        <f>IFERROR($C$4*AVERAGE('Data &amp; Normalization'!AC114:AD114)+(1-$C$4)*IFERROR(GEOMEAN('Data &amp; Normalization'!AC114:AD114),0),"-")</f>
        <v>0.10946335617720855</v>
      </c>
      <c r="Q33" s="77">
        <f>IFERROR($C$4*AVERAGE('Data &amp; Normalization'!AE114:AG114)+(1-$C$4)*IFERROR(GEOMEAN('Data &amp; Normalization'!AE114:AG114),0),"-")</f>
        <v>0.31736333562873392</v>
      </c>
      <c r="R33" s="77" t="str">
        <f>IFERROR($C$4*AVERAGE('Data &amp; Normalization'!AH114:AI114)+(1-$C$4)*IFERROR(GEOMEAN('Data &amp; Normalization'!AH114:AI114),0),"-")</f>
        <v>-</v>
      </c>
      <c r="S33" s="77" t="str">
        <f>IFERROR($C$4*AVERAGE('Data &amp; Normalization'!AJ114:AK114)+(1-$C$4)*IFERROR(GEOMEAN('Data &amp; Normalization'!AJ114:AK114),0),"-")</f>
        <v>-</v>
      </c>
      <c r="T33" s="77" t="str">
        <f>IFERROR($C$4*AVERAGE('Data &amp; Normalization'!AL114:AM114)+(1-$C$4)*IFERROR(GEOMEAN('Data &amp; Normalization'!AL114:AM114),0),"-")</f>
        <v>-</v>
      </c>
      <c r="U33" s="77" t="str">
        <f>IFERROR($C$4*AVERAGE('Data &amp; Normalization'!AN114:AO114)+(1-$C$4)*IFERROR(GEOMEAN('Data &amp; Normalization'!AN114:AO114),0),"-")</f>
        <v>-</v>
      </c>
      <c r="V33" s="77" t="str">
        <f>IFERROR($C$4*AVERAGE('Data &amp; Normalization'!AP114:AQ114)+(1-$C$4)*IFERROR(GEOMEAN('Data &amp; Normalization'!AP114:AQ114),0),"-")</f>
        <v>-</v>
      </c>
      <c r="W33" s="77" t="str">
        <f>IFERROR($C$4*AVERAGE('Data &amp; Normalization'!AR114:AS114)+(1-$C$4)*IFERROR(GEOMEAN('Data &amp; Normalization'!AR114:AS114),0),"-")</f>
        <v>-</v>
      </c>
      <c r="X33" s="77">
        <f>IFERROR($C$4*AVERAGE('Data &amp; Normalization'!AT114:AU114)+(1-$C$4)*IFERROR(GEOMEAN('Data &amp; Normalization'!AT114:AU114),0),"-")</f>
        <v>0.86492980420650756</v>
      </c>
      <c r="Y33" s="76" t="str">
        <f t="shared" si="0"/>
        <v>-</v>
      </c>
      <c r="Z33" s="77">
        <f t="shared" si="1"/>
        <v>0.96663135593220328</v>
      </c>
      <c r="AA33" s="77" t="str">
        <f t="shared" si="2"/>
        <v>-</v>
      </c>
      <c r="AB33" s="77" t="str">
        <f t="shared" si="3"/>
        <v>-</v>
      </c>
      <c r="AC33" s="77">
        <f t="shared" si="4"/>
        <v>0.21341334590297123</v>
      </c>
      <c r="AD33" s="77" t="str">
        <f t="shared" si="5"/>
        <v>-</v>
      </c>
      <c r="AE33" s="77" t="str">
        <f t="shared" si="6"/>
        <v>-</v>
      </c>
      <c r="AF33" s="77" t="str">
        <f t="shared" si="7"/>
        <v>-</v>
      </c>
      <c r="AG33" s="77">
        <f t="shared" si="8"/>
        <v>0.86492980420650756</v>
      </c>
      <c r="AH33" s="76">
        <f t="shared" si="9"/>
        <v>0.96663135593220328</v>
      </c>
      <c r="AI33" s="77">
        <f t="shared" si="10"/>
        <v>0.21341334590297123</v>
      </c>
      <c r="AJ33" s="78">
        <f t="shared" si="11"/>
        <v>0.86492980420650745</v>
      </c>
      <c r="AK33" s="79">
        <f t="shared" si="12"/>
        <v>0.62231571740453728</v>
      </c>
      <c r="AL33"/>
      <c r="AN33" s="287" t="str">
        <f t="shared" si="13"/>
        <v>-</v>
      </c>
      <c r="AO33" s="288">
        <f t="shared" si="14"/>
        <v>5</v>
      </c>
      <c r="AP33" s="288" t="str">
        <f t="shared" si="15"/>
        <v>-</v>
      </c>
      <c r="AQ33" s="288" t="str">
        <f t="shared" si="16"/>
        <v>-</v>
      </c>
      <c r="AR33" s="288">
        <f t="shared" si="17"/>
        <v>5</v>
      </c>
      <c r="AS33" s="288" t="str">
        <f t="shared" si="18"/>
        <v>-</v>
      </c>
      <c r="AT33" s="288" t="str">
        <f t="shared" si="19"/>
        <v>-</v>
      </c>
      <c r="AU33" s="288" t="str">
        <f t="shared" si="20"/>
        <v>-</v>
      </c>
      <c r="AV33" s="250">
        <f t="shared" si="21"/>
        <v>5</v>
      </c>
      <c r="AW33" s="288">
        <f t="shared" si="22"/>
        <v>5</v>
      </c>
      <c r="AX33" s="288">
        <f t="shared" si="23"/>
        <v>5</v>
      </c>
      <c r="AY33" s="250">
        <f t="shared" si="24"/>
        <v>5</v>
      </c>
    </row>
    <row r="34" spans="1:51" s="25" customFormat="1">
      <c r="A34" s="254" t="s">
        <v>5251</v>
      </c>
      <c r="B34" s="255" t="s">
        <v>5277</v>
      </c>
      <c r="C34" s="76" t="str">
        <f>IFERROR($C$4*AVERAGE('Data &amp; Normalization'!C115:D115)+(1-$C$4)*IFERROR(GEOMEAN('Data &amp; Normalization'!C115:D115),0),"-")</f>
        <v>-</v>
      </c>
      <c r="D34" s="77" t="str">
        <f>IFERROR($C$4*AVERAGE('Data &amp; Normalization'!E115:F115)+(1-$C$4)*IFERROR(GEOMEAN('Data &amp; Normalization'!E115:F115),0),"-")</f>
        <v>-</v>
      </c>
      <c r="E34" s="77" t="str">
        <f>IFERROR($C$4*AVERAGE('Data &amp; Normalization'!G115:H115)+(1-$C$4)*IFERROR(GEOMEAN('Data &amp; Normalization'!G115:H115),0),"-")</f>
        <v>-</v>
      </c>
      <c r="F34" s="77" t="str">
        <f>IFERROR($C$4*AVERAGE('Data &amp; Normalization'!I115:J115)+(1-$C$4)*IFERROR(GEOMEAN('Data &amp; Normalization'!I115:J115),0),"-")</f>
        <v>-</v>
      </c>
      <c r="G34" s="77">
        <f>IFERROR($C$4*AVERAGE('Data &amp; Normalization'!K115:L115)+(1-$C$4)*IFERROR(GEOMEAN('Data &amp; Normalization'!K115:L115),0),"-")</f>
        <v>0.625</v>
      </c>
      <c r="H34" s="77" t="str">
        <f>IFERROR($C$4*AVERAGE('Data &amp; Normalization'!M115:N115)+(1-$C$4)*IFERROR(GEOMEAN('Data &amp; Normalization'!M115:N115),0),"-")</f>
        <v>-</v>
      </c>
      <c r="I34" s="77">
        <f>IFERROR($C$4*AVERAGE('Data &amp; Normalization'!O115:P115)+(1-$C$4)*IFERROR(GEOMEAN('Data &amp; Normalization'!O115:P115),0),"-")</f>
        <v>0.64265536723163841</v>
      </c>
      <c r="J34" s="77" t="str">
        <f>IFERROR($C$4*AVERAGE('Data &amp; Normalization'!Q115:R115)+(1-$C$4)*IFERROR(GEOMEAN('Data &amp; Normalization'!Q115:R115),0),"-")</f>
        <v>-</v>
      </c>
      <c r="K34" s="77" t="str">
        <f>IFERROR($C$4*AVERAGE('Data &amp; Normalization'!S115:T115)+(1-$C$4)*IFERROR(GEOMEAN('Data &amp; Normalization'!S115:T115),0),"-")</f>
        <v>-</v>
      </c>
      <c r="L34" s="77" t="str">
        <f>IFERROR($C$4*AVERAGE('Data &amp; Normalization'!U115:V115)+(1-$C$4)*IFERROR(GEOMEAN('Data &amp; Normalization'!U115:V115),0),"-")</f>
        <v>-</v>
      </c>
      <c r="M34" s="77" t="str">
        <f>IFERROR($C$4*AVERAGE('Data &amp; Normalization'!W115:X115)+(1-$C$4)*IFERROR(GEOMEAN('Data &amp; Normalization'!W115:X115),0),"-")</f>
        <v>-</v>
      </c>
      <c r="N34" s="77" t="str">
        <f>IFERROR($C$4*AVERAGE('Data &amp; Normalization'!Y115:Z115)+(1-$C$4)*IFERROR(GEOMEAN('Data &amp; Normalization'!Y115:Z115),0),"-")</f>
        <v>-</v>
      </c>
      <c r="O34" s="77" t="str">
        <f>IFERROR($C$4*AVERAGE('Data &amp; Normalization'!AA115:AB115)+(1-$C$4)*IFERROR(GEOMEAN('Data &amp; Normalization'!AA115:AB115),0),"-")</f>
        <v>-</v>
      </c>
      <c r="P34" s="77">
        <f>IFERROR($C$4*AVERAGE('Data &amp; Normalization'!AC115:AD115)+(1-$C$4)*IFERROR(GEOMEAN('Data &amp; Normalization'!AC115:AD115),0),"-")</f>
        <v>0.16091824888589298</v>
      </c>
      <c r="Q34" s="77">
        <f>IFERROR($C$4*AVERAGE('Data &amp; Normalization'!AE115:AG115)+(1-$C$4)*IFERROR(GEOMEAN('Data &amp; Normalization'!AE115:AG115),0),"-")</f>
        <v>0.4301689170759127</v>
      </c>
      <c r="R34" s="77" t="str">
        <f>IFERROR($C$4*AVERAGE('Data &amp; Normalization'!AH115:AI115)+(1-$C$4)*IFERROR(GEOMEAN('Data &amp; Normalization'!AH115:AI115),0),"-")</f>
        <v>-</v>
      </c>
      <c r="S34" s="77" t="str">
        <f>IFERROR($C$4*AVERAGE('Data &amp; Normalization'!AJ115:AK115)+(1-$C$4)*IFERROR(GEOMEAN('Data &amp; Normalization'!AJ115:AK115),0),"-")</f>
        <v>-</v>
      </c>
      <c r="T34" s="77" t="str">
        <f>IFERROR($C$4*AVERAGE('Data &amp; Normalization'!AL115:AM115)+(1-$C$4)*IFERROR(GEOMEAN('Data &amp; Normalization'!AL115:AM115),0),"-")</f>
        <v>-</v>
      </c>
      <c r="U34" s="77" t="str">
        <f>IFERROR($C$4*AVERAGE('Data &amp; Normalization'!AN115:AO115)+(1-$C$4)*IFERROR(GEOMEAN('Data &amp; Normalization'!AN115:AO115),0),"-")</f>
        <v>-</v>
      </c>
      <c r="V34" s="77" t="str">
        <f>IFERROR($C$4*AVERAGE('Data &amp; Normalization'!AP115:AQ115)+(1-$C$4)*IFERROR(GEOMEAN('Data &amp; Normalization'!AP115:AQ115),0),"-")</f>
        <v>-</v>
      </c>
      <c r="W34" s="77" t="str">
        <f>IFERROR($C$4*AVERAGE('Data &amp; Normalization'!AR115:AS115)+(1-$C$4)*IFERROR(GEOMEAN('Data &amp; Normalization'!AR115:AS115),0),"-")</f>
        <v>-</v>
      </c>
      <c r="X34" s="77">
        <f>IFERROR($C$4*AVERAGE('Data &amp; Normalization'!AT115:AU115)+(1-$C$4)*IFERROR(GEOMEAN('Data &amp; Normalization'!AT115:AU115),0),"-")</f>
        <v>0.79204992220661963</v>
      </c>
      <c r="Y34" s="76" t="str">
        <f t="shared" si="0"/>
        <v>-</v>
      </c>
      <c r="Z34" s="77">
        <f t="shared" si="1"/>
        <v>0.6338276836158192</v>
      </c>
      <c r="AA34" s="77" t="str">
        <f t="shared" si="2"/>
        <v>-</v>
      </c>
      <c r="AB34" s="77" t="str">
        <f t="shared" si="3"/>
        <v>-</v>
      </c>
      <c r="AC34" s="77">
        <f t="shared" si="4"/>
        <v>0.29554358298090283</v>
      </c>
      <c r="AD34" s="77" t="str">
        <f t="shared" si="5"/>
        <v>-</v>
      </c>
      <c r="AE34" s="77" t="str">
        <f t="shared" si="6"/>
        <v>-</v>
      </c>
      <c r="AF34" s="77" t="str">
        <f t="shared" si="7"/>
        <v>-</v>
      </c>
      <c r="AG34" s="77">
        <f t="shared" si="8"/>
        <v>0.79204992220661963</v>
      </c>
      <c r="AH34" s="76">
        <f t="shared" si="9"/>
        <v>0.6338276836158192</v>
      </c>
      <c r="AI34" s="77">
        <f t="shared" si="10"/>
        <v>0.29554358298090283</v>
      </c>
      <c r="AJ34" s="78">
        <f t="shared" si="11"/>
        <v>0.79204992220661963</v>
      </c>
      <c r="AK34" s="79">
        <f t="shared" si="12"/>
        <v>0.55160220740026444</v>
      </c>
      <c r="AL34"/>
      <c r="AN34" s="287" t="str">
        <f t="shared" si="13"/>
        <v>-</v>
      </c>
      <c r="AO34" s="288">
        <f t="shared" si="14"/>
        <v>5</v>
      </c>
      <c r="AP34" s="288" t="str">
        <f t="shared" si="15"/>
        <v>-</v>
      </c>
      <c r="AQ34" s="288" t="str">
        <f t="shared" si="16"/>
        <v>-</v>
      </c>
      <c r="AR34" s="288">
        <f t="shared" si="17"/>
        <v>5</v>
      </c>
      <c r="AS34" s="288" t="str">
        <f t="shared" si="18"/>
        <v>-</v>
      </c>
      <c r="AT34" s="288" t="str">
        <f t="shared" si="19"/>
        <v>-</v>
      </c>
      <c r="AU34" s="288" t="str">
        <f t="shared" si="20"/>
        <v>-</v>
      </c>
      <c r="AV34" s="250">
        <f t="shared" si="21"/>
        <v>5</v>
      </c>
      <c r="AW34" s="288">
        <f t="shared" si="22"/>
        <v>5</v>
      </c>
      <c r="AX34" s="288">
        <f t="shared" si="23"/>
        <v>5</v>
      </c>
      <c r="AY34" s="250">
        <f t="shared" si="24"/>
        <v>5</v>
      </c>
    </row>
    <row r="35" spans="1:51" s="25" customFormat="1">
      <c r="A35" s="254"/>
      <c r="B35" s="255"/>
      <c r="C35" s="76" t="str">
        <f>IFERROR($C$4*AVERAGE('Data &amp; Normalization'!C116:D116)+(1-$C$4)*IFERROR(GEOMEAN('Data &amp; Normalization'!C116:D116),0),"-")</f>
        <v>-</v>
      </c>
      <c r="D35" s="77" t="str">
        <f>IFERROR($C$4*AVERAGE('Data &amp; Normalization'!E116:F116)+(1-$C$4)*IFERROR(GEOMEAN('Data &amp; Normalization'!E116:F116),0),"-")</f>
        <v>-</v>
      </c>
      <c r="E35" s="77" t="str">
        <f>IFERROR($C$4*AVERAGE('Data &amp; Normalization'!G116:H116)+(1-$C$4)*IFERROR(GEOMEAN('Data &amp; Normalization'!G116:H116),0),"-")</f>
        <v>-</v>
      </c>
      <c r="F35" s="77" t="str">
        <f>IFERROR($C$4*AVERAGE('Data &amp; Normalization'!I116:J116)+(1-$C$4)*IFERROR(GEOMEAN('Data &amp; Normalization'!I116:J116),0),"-")</f>
        <v>-</v>
      </c>
      <c r="G35" s="77" t="str">
        <f>IFERROR($C$4*AVERAGE('Data &amp; Normalization'!K116:L116)+(1-$C$4)*IFERROR(GEOMEAN('Data &amp; Normalization'!K116:L116),0),"-")</f>
        <v>-</v>
      </c>
      <c r="H35" s="77" t="str">
        <f>IFERROR($C$4*AVERAGE('Data &amp; Normalization'!M116:N116)+(1-$C$4)*IFERROR(GEOMEAN('Data &amp; Normalization'!M116:N116),0),"-")</f>
        <v>-</v>
      </c>
      <c r="I35" s="77" t="str">
        <f>IFERROR($C$4*AVERAGE('Data &amp; Normalization'!O116:P116)+(1-$C$4)*IFERROR(GEOMEAN('Data &amp; Normalization'!O116:P116),0),"-")</f>
        <v>-</v>
      </c>
      <c r="J35" s="77" t="str">
        <f>IFERROR($C$4*AVERAGE('Data &amp; Normalization'!Q116:R116)+(1-$C$4)*IFERROR(GEOMEAN('Data &amp; Normalization'!Q116:R116),0),"-")</f>
        <v>-</v>
      </c>
      <c r="K35" s="77" t="str">
        <f>IFERROR($C$4*AVERAGE('Data &amp; Normalization'!S116:T116)+(1-$C$4)*IFERROR(GEOMEAN('Data &amp; Normalization'!S116:T116),0),"-")</f>
        <v>-</v>
      </c>
      <c r="L35" s="77" t="str">
        <f>IFERROR($C$4*AVERAGE('Data &amp; Normalization'!U116:V116)+(1-$C$4)*IFERROR(GEOMEAN('Data &amp; Normalization'!U116:V116),0),"-")</f>
        <v>-</v>
      </c>
      <c r="M35" s="77" t="str">
        <f>IFERROR($C$4*AVERAGE('Data &amp; Normalization'!W116:X116)+(1-$C$4)*IFERROR(GEOMEAN('Data &amp; Normalization'!W116:X116),0),"-")</f>
        <v>-</v>
      </c>
      <c r="N35" s="77" t="str">
        <f>IFERROR($C$4*AVERAGE('Data &amp; Normalization'!Y116:Z116)+(1-$C$4)*IFERROR(GEOMEAN('Data &amp; Normalization'!Y116:Z116),0),"-")</f>
        <v>-</v>
      </c>
      <c r="O35" s="77" t="str">
        <f>IFERROR($C$4*AVERAGE('Data &amp; Normalization'!AA116:AB116)+(1-$C$4)*IFERROR(GEOMEAN('Data &amp; Normalization'!AA116:AB116),0),"-")</f>
        <v>-</v>
      </c>
      <c r="P35" s="77" t="str">
        <f>IFERROR($C$4*AVERAGE('Data &amp; Normalization'!AC116:AD116)+(1-$C$4)*IFERROR(GEOMEAN('Data &amp; Normalization'!AC116:AD116),0),"-")</f>
        <v>-</v>
      </c>
      <c r="Q35" s="77" t="str">
        <f>IFERROR($C$4*AVERAGE('Data &amp; Normalization'!AE116:AG116)+(1-$C$4)*IFERROR(GEOMEAN('Data &amp; Normalization'!AE116:AG116),0),"-")</f>
        <v>-</v>
      </c>
      <c r="R35" s="77" t="str">
        <f>IFERROR($C$4*AVERAGE('Data &amp; Normalization'!AH116:AI116)+(1-$C$4)*IFERROR(GEOMEAN('Data &amp; Normalization'!AH116:AI116),0),"-")</f>
        <v>-</v>
      </c>
      <c r="S35" s="77" t="str">
        <f>IFERROR($C$4*AVERAGE('Data &amp; Normalization'!AJ116:AK116)+(1-$C$4)*IFERROR(GEOMEAN('Data &amp; Normalization'!AJ116:AK116),0),"-")</f>
        <v>-</v>
      </c>
      <c r="T35" s="77" t="str">
        <f>IFERROR($C$4*AVERAGE('Data &amp; Normalization'!AL116:AM116)+(1-$C$4)*IFERROR(GEOMEAN('Data &amp; Normalization'!AL116:AM116),0),"-")</f>
        <v>-</v>
      </c>
      <c r="U35" s="77" t="str">
        <f>IFERROR($C$4*AVERAGE('Data &amp; Normalization'!AN116:AO116)+(1-$C$4)*IFERROR(GEOMEAN('Data &amp; Normalization'!AN116:AO116),0),"-")</f>
        <v>-</v>
      </c>
      <c r="V35" s="77" t="str">
        <f>IFERROR($C$4*AVERAGE('Data &amp; Normalization'!AP116:AQ116)+(1-$C$4)*IFERROR(GEOMEAN('Data &amp; Normalization'!AP116:AQ116),0),"-")</f>
        <v>-</v>
      </c>
      <c r="W35" s="77" t="str">
        <f>IFERROR($C$4*AVERAGE('Data &amp; Normalization'!AR116:AS116)+(1-$C$4)*IFERROR(GEOMEAN('Data &amp; Normalization'!AR116:AS116),0),"-")</f>
        <v>-</v>
      </c>
      <c r="X35" s="77" t="str">
        <f>IFERROR($C$4*AVERAGE('Data &amp; Normalization'!AT116:AU116)+(1-$C$4)*IFERROR(GEOMEAN('Data &amp; Normalization'!AT116:AU116),0),"-")</f>
        <v>-</v>
      </c>
      <c r="Y35" s="76" t="str">
        <f t="shared" si="0"/>
        <v>-</v>
      </c>
      <c r="Z35" s="77" t="str">
        <f t="shared" si="1"/>
        <v>-</v>
      </c>
      <c r="AA35" s="77" t="str">
        <f t="shared" si="2"/>
        <v>-</v>
      </c>
      <c r="AB35" s="77" t="str">
        <f t="shared" si="3"/>
        <v>-</v>
      </c>
      <c r="AC35" s="77" t="str">
        <f t="shared" si="4"/>
        <v>-</v>
      </c>
      <c r="AD35" s="77" t="str">
        <f t="shared" si="5"/>
        <v>-</v>
      </c>
      <c r="AE35" s="77" t="str">
        <f t="shared" si="6"/>
        <v>-</v>
      </c>
      <c r="AF35" s="77" t="str">
        <f t="shared" si="7"/>
        <v>-</v>
      </c>
      <c r="AG35" s="77" t="str">
        <f t="shared" si="8"/>
        <v>-</v>
      </c>
      <c r="AH35" s="76" t="str">
        <f t="shared" si="9"/>
        <v>-</v>
      </c>
      <c r="AI35" s="77" t="str">
        <f t="shared" si="10"/>
        <v>-</v>
      </c>
      <c r="AJ35" s="78" t="str">
        <f t="shared" si="11"/>
        <v>-</v>
      </c>
      <c r="AK35" s="79" t="str">
        <f t="shared" si="12"/>
        <v>-</v>
      </c>
      <c r="AL35"/>
      <c r="AN35" s="287" t="str">
        <f t="shared" si="13"/>
        <v>-</v>
      </c>
      <c r="AO35" s="288" t="str">
        <f t="shared" si="14"/>
        <v>-</v>
      </c>
      <c r="AP35" s="288" t="str">
        <f t="shared" si="15"/>
        <v>-</v>
      </c>
      <c r="AQ35" s="288" t="str">
        <f t="shared" si="16"/>
        <v>-</v>
      </c>
      <c r="AR35" s="288" t="str">
        <f t="shared" si="17"/>
        <v>-</v>
      </c>
      <c r="AS35" s="288" t="str">
        <f t="shared" si="18"/>
        <v>-</v>
      </c>
      <c r="AT35" s="288" t="str">
        <f t="shared" si="19"/>
        <v>-</v>
      </c>
      <c r="AU35" s="288" t="str">
        <f t="shared" si="20"/>
        <v>-</v>
      </c>
      <c r="AV35" s="250" t="str">
        <f t="shared" si="21"/>
        <v>-</v>
      </c>
      <c r="AW35" s="288" t="str">
        <f t="shared" si="22"/>
        <v>-</v>
      </c>
      <c r="AX35" s="288" t="str">
        <f t="shared" si="23"/>
        <v>-</v>
      </c>
      <c r="AY35" s="250" t="str">
        <f t="shared" si="24"/>
        <v>-</v>
      </c>
    </row>
    <row r="36" spans="1:51" s="25" customFormat="1">
      <c r="A36" s="254"/>
      <c r="B36" s="255"/>
      <c r="C36" s="76" t="str">
        <f>IFERROR($C$4*AVERAGE('Data &amp; Normalization'!C117:D117)+(1-$C$4)*IFERROR(GEOMEAN('Data &amp; Normalization'!C117:D117),0),"-")</f>
        <v>-</v>
      </c>
      <c r="D36" s="77" t="str">
        <f>IFERROR($C$4*AVERAGE('Data &amp; Normalization'!E117:F117)+(1-$C$4)*IFERROR(GEOMEAN('Data &amp; Normalization'!E117:F117),0),"-")</f>
        <v>-</v>
      </c>
      <c r="E36" s="77" t="str">
        <f>IFERROR($C$4*AVERAGE('Data &amp; Normalization'!G117:H117)+(1-$C$4)*IFERROR(GEOMEAN('Data &amp; Normalization'!G117:H117),0),"-")</f>
        <v>-</v>
      </c>
      <c r="F36" s="77" t="str">
        <f>IFERROR($C$4*AVERAGE('Data &amp; Normalization'!I117:J117)+(1-$C$4)*IFERROR(GEOMEAN('Data &amp; Normalization'!I117:J117),0),"-")</f>
        <v>-</v>
      </c>
      <c r="G36" s="77" t="str">
        <f>IFERROR($C$4*AVERAGE('Data &amp; Normalization'!K117:L117)+(1-$C$4)*IFERROR(GEOMEAN('Data &amp; Normalization'!K117:L117),0),"-")</f>
        <v>-</v>
      </c>
      <c r="H36" s="77" t="str">
        <f>IFERROR($C$4*AVERAGE('Data &amp; Normalization'!M117:N117)+(1-$C$4)*IFERROR(GEOMEAN('Data &amp; Normalization'!M117:N117),0),"-")</f>
        <v>-</v>
      </c>
      <c r="I36" s="77" t="str">
        <f>IFERROR($C$4*AVERAGE('Data &amp; Normalization'!O117:P117)+(1-$C$4)*IFERROR(GEOMEAN('Data &amp; Normalization'!O117:P117),0),"-")</f>
        <v>-</v>
      </c>
      <c r="J36" s="77" t="str">
        <f>IFERROR($C$4*AVERAGE('Data &amp; Normalization'!Q117:R117)+(1-$C$4)*IFERROR(GEOMEAN('Data &amp; Normalization'!Q117:R117),0),"-")</f>
        <v>-</v>
      </c>
      <c r="K36" s="77" t="str">
        <f>IFERROR($C$4*AVERAGE('Data &amp; Normalization'!S117:T117)+(1-$C$4)*IFERROR(GEOMEAN('Data &amp; Normalization'!S117:T117),0),"-")</f>
        <v>-</v>
      </c>
      <c r="L36" s="77" t="str">
        <f>IFERROR($C$4*AVERAGE('Data &amp; Normalization'!U117:V117)+(1-$C$4)*IFERROR(GEOMEAN('Data &amp; Normalization'!U117:V117),0),"-")</f>
        <v>-</v>
      </c>
      <c r="M36" s="77" t="str">
        <f>IFERROR($C$4*AVERAGE('Data &amp; Normalization'!W117:X117)+(1-$C$4)*IFERROR(GEOMEAN('Data &amp; Normalization'!W117:X117),0),"-")</f>
        <v>-</v>
      </c>
      <c r="N36" s="77" t="str">
        <f>IFERROR($C$4*AVERAGE('Data &amp; Normalization'!Y117:Z117)+(1-$C$4)*IFERROR(GEOMEAN('Data &amp; Normalization'!Y117:Z117),0),"-")</f>
        <v>-</v>
      </c>
      <c r="O36" s="77" t="str">
        <f>IFERROR($C$4*AVERAGE('Data &amp; Normalization'!AA117:AB117)+(1-$C$4)*IFERROR(GEOMEAN('Data &amp; Normalization'!AA117:AB117),0),"-")</f>
        <v>-</v>
      </c>
      <c r="P36" s="77" t="str">
        <f>IFERROR($C$4*AVERAGE('Data &amp; Normalization'!AC117:AD117)+(1-$C$4)*IFERROR(GEOMEAN('Data &amp; Normalization'!AC117:AD117),0),"-")</f>
        <v>-</v>
      </c>
      <c r="Q36" s="77" t="str">
        <f>IFERROR($C$4*AVERAGE('Data &amp; Normalization'!AE117:AG117)+(1-$C$4)*IFERROR(GEOMEAN('Data &amp; Normalization'!AE117:AG117),0),"-")</f>
        <v>-</v>
      </c>
      <c r="R36" s="77" t="str">
        <f>IFERROR($C$4*AVERAGE('Data &amp; Normalization'!AH117:AI117)+(1-$C$4)*IFERROR(GEOMEAN('Data &amp; Normalization'!AH117:AI117),0),"-")</f>
        <v>-</v>
      </c>
      <c r="S36" s="77" t="str">
        <f>IFERROR($C$4*AVERAGE('Data &amp; Normalization'!AJ117:AK117)+(1-$C$4)*IFERROR(GEOMEAN('Data &amp; Normalization'!AJ117:AK117),0),"-")</f>
        <v>-</v>
      </c>
      <c r="T36" s="77" t="str">
        <f>IFERROR($C$4*AVERAGE('Data &amp; Normalization'!AL117:AM117)+(1-$C$4)*IFERROR(GEOMEAN('Data &amp; Normalization'!AL117:AM117),0),"-")</f>
        <v>-</v>
      </c>
      <c r="U36" s="77" t="str">
        <f>IFERROR($C$4*AVERAGE('Data &amp; Normalization'!AN117:AO117)+(1-$C$4)*IFERROR(GEOMEAN('Data &amp; Normalization'!AN117:AO117),0),"-")</f>
        <v>-</v>
      </c>
      <c r="V36" s="77" t="str">
        <f>IFERROR($C$4*AVERAGE('Data &amp; Normalization'!AP117:AQ117)+(1-$C$4)*IFERROR(GEOMEAN('Data &amp; Normalization'!AP117:AQ117),0),"-")</f>
        <v>-</v>
      </c>
      <c r="W36" s="77" t="str">
        <f>IFERROR($C$4*AVERAGE('Data &amp; Normalization'!AR117:AS117)+(1-$C$4)*IFERROR(GEOMEAN('Data &amp; Normalization'!AR117:AS117),0),"-")</f>
        <v>-</v>
      </c>
      <c r="X36" s="77" t="str">
        <f>IFERROR($C$4*AVERAGE('Data &amp; Normalization'!AT117:AU117)+(1-$C$4)*IFERROR(GEOMEAN('Data &amp; Normalization'!AT117:AU117),0),"-")</f>
        <v>-</v>
      </c>
      <c r="Y36" s="76" t="str">
        <f t="shared" si="0"/>
        <v>-</v>
      </c>
      <c r="Z36" s="77" t="str">
        <f t="shared" si="1"/>
        <v>-</v>
      </c>
      <c r="AA36" s="77" t="str">
        <f t="shared" si="2"/>
        <v>-</v>
      </c>
      <c r="AB36" s="77" t="str">
        <f t="shared" si="3"/>
        <v>-</v>
      </c>
      <c r="AC36" s="77" t="str">
        <f t="shared" si="4"/>
        <v>-</v>
      </c>
      <c r="AD36" s="77" t="str">
        <f t="shared" si="5"/>
        <v>-</v>
      </c>
      <c r="AE36" s="77" t="str">
        <f t="shared" si="6"/>
        <v>-</v>
      </c>
      <c r="AF36" s="77" t="str">
        <f t="shared" si="7"/>
        <v>-</v>
      </c>
      <c r="AG36" s="77" t="str">
        <f t="shared" si="8"/>
        <v>-</v>
      </c>
      <c r="AH36" s="76" t="str">
        <f t="shared" si="9"/>
        <v>-</v>
      </c>
      <c r="AI36" s="77" t="str">
        <f t="shared" si="10"/>
        <v>-</v>
      </c>
      <c r="AJ36" s="78" t="str">
        <f t="shared" si="11"/>
        <v>-</v>
      </c>
      <c r="AK36" s="79" t="str">
        <f t="shared" si="12"/>
        <v>-</v>
      </c>
      <c r="AL36"/>
      <c r="AN36" s="287" t="str">
        <f t="shared" si="13"/>
        <v>-</v>
      </c>
      <c r="AO36" s="288" t="str">
        <f t="shared" si="14"/>
        <v>-</v>
      </c>
      <c r="AP36" s="288" t="str">
        <f t="shared" si="15"/>
        <v>-</v>
      </c>
      <c r="AQ36" s="288" t="str">
        <f t="shared" si="16"/>
        <v>-</v>
      </c>
      <c r="AR36" s="288" t="str">
        <f t="shared" si="17"/>
        <v>-</v>
      </c>
      <c r="AS36" s="288" t="str">
        <f t="shared" si="18"/>
        <v>-</v>
      </c>
      <c r="AT36" s="288" t="str">
        <f t="shared" si="19"/>
        <v>-</v>
      </c>
      <c r="AU36" s="288" t="str">
        <f t="shared" si="20"/>
        <v>-</v>
      </c>
      <c r="AV36" s="250" t="str">
        <f t="shared" si="21"/>
        <v>-</v>
      </c>
      <c r="AW36" s="288" t="str">
        <f t="shared" si="22"/>
        <v>-</v>
      </c>
      <c r="AX36" s="288" t="str">
        <f t="shared" si="23"/>
        <v>-</v>
      </c>
      <c r="AY36" s="250" t="str">
        <f t="shared" si="24"/>
        <v>-</v>
      </c>
    </row>
    <row r="37" spans="1:51" s="25" customFormat="1">
      <c r="A37" s="254"/>
      <c r="B37" s="255"/>
      <c r="C37" s="76" t="str">
        <f>IFERROR($C$4*AVERAGE('Data &amp; Normalization'!C118:D118)+(1-$C$4)*IFERROR(GEOMEAN('Data &amp; Normalization'!C118:D118),0),"-")</f>
        <v>-</v>
      </c>
      <c r="D37" s="77" t="str">
        <f>IFERROR($C$4*AVERAGE('Data &amp; Normalization'!E118:F118)+(1-$C$4)*IFERROR(GEOMEAN('Data &amp; Normalization'!E118:F118),0),"-")</f>
        <v>-</v>
      </c>
      <c r="E37" s="77" t="str">
        <f>IFERROR($C$4*AVERAGE('Data &amp; Normalization'!G118:H118)+(1-$C$4)*IFERROR(GEOMEAN('Data &amp; Normalization'!G118:H118),0),"-")</f>
        <v>-</v>
      </c>
      <c r="F37" s="77" t="str">
        <f>IFERROR($C$4*AVERAGE('Data &amp; Normalization'!I118:J118)+(1-$C$4)*IFERROR(GEOMEAN('Data &amp; Normalization'!I118:J118),0),"-")</f>
        <v>-</v>
      </c>
      <c r="G37" s="77" t="str">
        <f>IFERROR($C$4*AVERAGE('Data &amp; Normalization'!K118:L118)+(1-$C$4)*IFERROR(GEOMEAN('Data &amp; Normalization'!K118:L118),0),"-")</f>
        <v>-</v>
      </c>
      <c r="H37" s="77" t="str">
        <f>IFERROR($C$4*AVERAGE('Data &amp; Normalization'!M118:N118)+(1-$C$4)*IFERROR(GEOMEAN('Data &amp; Normalization'!M118:N118),0),"-")</f>
        <v>-</v>
      </c>
      <c r="I37" s="77" t="str">
        <f>IFERROR($C$4*AVERAGE('Data &amp; Normalization'!O118:P118)+(1-$C$4)*IFERROR(GEOMEAN('Data &amp; Normalization'!O118:P118),0),"-")</f>
        <v>-</v>
      </c>
      <c r="J37" s="77" t="str">
        <f>IFERROR($C$4*AVERAGE('Data &amp; Normalization'!Q118:R118)+(1-$C$4)*IFERROR(GEOMEAN('Data &amp; Normalization'!Q118:R118),0),"-")</f>
        <v>-</v>
      </c>
      <c r="K37" s="77" t="str">
        <f>IFERROR($C$4*AVERAGE('Data &amp; Normalization'!S118:T118)+(1-$C$4)*IFERROR(GEOMEAN('Data &amp; Normalization'!S118:T118),0),"-")</f>
        <v>-</v>
      </c>
      <c r="L37" s="77" t="str">
        <f>IFERROR($C$4*AVERAGE('Data &amp; Normalization'!U118:V118)+(1-$C$4)*IFERROR(GEOMEAN('Data &amp; Normalization'!U118:V118),0),"-")</f>
        <v>-</v>
      </c>
      <c r="M37" s="77" t="str">
        <f>IFERROR($C$4*AVERAGE('Data &amp; Normalization'!W118:X118)+(1-$C$4)*IFERROR(GEOMEAN('Data &amp; Normalization'!W118:X118),0),"-")</f>
        <v>-</v>
      </c>
      <c r="N37" s="77" t="str">
        <f>IFERROR($C$4*AVERAGE('Data &amp; Normalization'!Y118:Z118)+(1-$C$4)*IFERROR(GEOMEAN('Data &amp; Normalization'!Y118:Z118),0),"-")</f>
        <v>-</v>
      </c>
      <c r="O37" s="77" t="str">
        <f>IFERROR($C$4*AVERAGE('Data &amp; Normalization'!AA118:AB118)+(1-$C$4)*IFERROR(GEOMEAN('Data &amp; Normalization'!AA118:AB118),0),"-")</f>
        <v>-</v>
      </c>
      <c r="P37" s="77" t="str">
        <f>IFERROR($C$4*AVERAGE('Data &amp; Normalization'!AC118:AD118)+(1-$C$4)*IFERROR(GEOMEAN('Data &amp; Normalization'!AC118:AD118),0),"-")</f>
        <v>-</v>
      </c>
      <c r="Q37" s="77" t="str">
        <f>IFERROR($C$4*AVERAGE('Data &amp; Normalization'!AE118:AG118)+(1-$C$4)*IFERROR(GEOMEAN('Data &amp; Normalization'!AE118:AG118),0),"-")</f>
        <v>-</v>
      </c>
      <c r="R37" s="77" t="str">
        <f>IFERROR($C$4*AVERAGE('Data &amp; Normalization'!AH118:AI118)+(1-$C$4)*IFERROR(GEOMEAN('Data &amp; Normalization'!AH118:AI118),0),"-")</f>
        <v>-</v>
      </c>
      <c r="S37" s="77" t="str">
        <f>IFERROR($C$4*AVERAGE('Data &amp; Normalization'!AJ118:AK118)+(1-$C$4)*IFERROR(GEOMEAN('Data &amp; Normalization'!AJ118:AK118),0),"-")</f>
        <v>-</v>
      </c>
      <c r="T37" s="77" t="str">
        <f>IFERROR($C$4*AVERAGE('Data &amp; Normalization'!AL118:AM118)+(1-$C$4)*IFERROR(GEOMEAN('Data &amp; Normalization'!AL118:AM118),0),"-")</f>
        <v>-</v>
      </c>
      <c r="U37" s="77" t="str">
        <f>IFERROR($C$4*AVERAGE('Data &amp; Normalization'!AN118:AO118)+(1-$C$4)*IFERROR(GEOMEAN('Data &amp; Normalization'!AN118:AO118),0),"-")</f>
        <v>-</v>
      </c>
      <c r="V37" s="77" t="str">
        <f>IFERROR($C$4*AVERAGE('Data &amp; Normalization'!AP118:AQ118)+(1-$C$4)*IFERROR(GEOMEAN('Data &amp; Normalization'!AP118:AQ118),0),"-")</f>
        <v>-</v>
      </c>
      <c r="W37" s="77" t="str">
        <f>IFERROR($C$4*AVERAGE('Data &amp; Normalization'!AR118:AS118)+(1-$C$4)*IFERROR(GEOMEAN('Data &amp; Normalization'!AR118:AS118),0),"-")</f>
        <v>-</v>
      </c>
      <c r="X37" s="77" t="str">
        <f>IFERROR($C$4*AVERAGE('Data &amp; Normalization'!AT118:AU118)+(1-$C$4)*IFERROR(GEOMEAN('Data &amp; Normalization'!AT118:AU118),0),"-")</f>
        <v>-</v>
      </c>
      <c r="Y37" s="76" t="str">
        <f t="shared" si="0"/>
        <v>-</v>
      </c>
      <c r="Z37" s="77" t="str">
        <f t="shared" si="1"/>
        <v>-</v>
      </c>
      <c r="AA37" s="77" t="str">
        <f t="shared" si="2"/>
        <v>-</v>
      </c>
      <c r="AB37" s="77" t="str">
        <f t="shared" si="3"/>
        <v>-</v>
      </c>
      <c r="AC37" s="77" t="str">
        <f t="shared" si="4"/>
        <v>-</v>
      </c>
      <c r="AD37" s="77" t="str">
        <f t="shared" si="5"/>
        <v>-</v>
      </c>
      <c r="AE37" s="77" t="str">
        <f t="shared" si="6"/>
        <v>-</v>
      </c>
      <c r="AF37" s="77" t="str">
        <f t="shared" si="7"/>
        <v>-</v>
      </c>
      <c r="AG37" s="77" t="str">
        <f t="shared" si="8"/>
        <v>-</v>
      </c>
      <c r="AH37" s="76" t="str">
        <f t="shared" si="9"/>
        <v>-</v>
      </c>
      <c r="AI37" s="77" t="str">
        <f t="shared" si="10"/>
        <v>-</v>
      </c>
      <c r="AJ37" s="78" t="str">
        <f t="shared" si="11"/>
        <v>-</v>
      </c>
      <c r="AK37" s="79" t="str">
        <f t="shared" si="12"/>
        <v>-</v>
      </c>
      <c r="AL37"/>
      <c r="AN37" s="287" t="str">
        <f t="shared" si="13"/>
        <v>-</v>
      </c>
      <c r="AO37" s="288" t="str">
        <f t="shared" si="14"/>
        <v>-</v>
      </c>
      <c r="AP37" s="288" t="str">
        <f t="shared" si="15"/>
        <v>-</v>
      </c>
      <c r="AQ37" s="288" t="str">
        <f t="shared" si="16"/>
        <v>-</v>
      </c>
      <c r="AR37" s="288" t="str">
        <f t="shared" si="17"/>
        <v>-</v>
      </c>
      <c r="AS37" s="288" t="str">
        <f t="shared" si="18"/>
        <v>-</v>
      </c>
      <c r="AT37" s="288" t="str">
        <f t="shared" si="19"/>
        <v>-</v>
      </c>
      <c r="AU37" s="288" t="str">
        <f t="shared" si="20"/>
        <v>-</v>
      </c>
      <c r="AV37" s="250" t="str">
        <f t="shared" si="21"/>
        <v>-</v>
      </c>
      <c r="AW37" s="288" t="str">
        <f t="shared" si="22"/>
        <v>-</v>
      </c>
      <c r="AX37" s="288" t="str">
        <f t="shared" si="23"/>
        <v>-</v>
      </c>
      <c r="AY37" s="250" t="str">
        <f t="shared" si="24"/>
        <v>-</v>
      </c>
    </row>
    <row r="38" spans="1:51" s="25" customFormat="1">
      <c r="A38" s="254"/>
      <c r="B38" s="255"/>
      <c r="C38" s="76" t="str">
        <f>IFERROR($C$4*AVERAGE('Data &amp; Normalization'!C119:D119)+(1-$C$4)*IFERROR(GEOMEAN('Data &amp; Normalization'!C119:D119),0),"-")</f>
        <v>-</v>
      </c>
      <c r="D38" s="77" t="str">
        <f>IFERROR($C$4*AVERAGE('Data &amp; Normalization'!E119:F119)+(1-$C$4)*IFERROR(GEOMEAN('Data &amp; Normalization'!E119:F119),0),"-")</f>
        <v>-</v>
      </c>
      <c r="E38" s="77" t="str">
        <f>IFERROR($C$4*AVERAGE('Data &amp; Normalization'!G119:H119)+(1-$C$4)*IFERROR(GEOMEAN('Data &amp; Normalization'!G119:H119),0),"-")</f>
        <v>-</v>
      </c>
      <c r="F38" s="77" t="str">
        <f>IFERROR($C$4*AVERAGE('Data &amp; Normalization'!I119:J119)+(1-$C$4)*IFERROR(GEOMEAN('Data &amp; Normalization'!I119:J119),0),"-")</f>
        <v>-</v>
      </c>
      <c r="G38" s="77" t="str">
        <f>IFERROR($C$4*AVERAGE('Data &amp; Normalization'!K119:L119)+(1-$C$4)*IFERROR(GEOMEAN('Data &amp; Normalization'!K119:L119),0),"-")</f>
        <v>-</v>
      </c>
      <c r="H38" s="77" t="str">
        <f>IFERROR($C$4*AVERAGE('Data &amp; Normalization'!M119:N119)+(1-$C$4)*IFERROR(GEOMEAN('Data &amp; Normalization'!M119:N119),0),"-")</f>
        <v>-</v>
      </c>
      <c r="I38" s="77" t="str">
        <f>IFERROR($C$4*AVERAGE('Data &amp; Normalization'!O119:P119)+(1-$C$4)*IFERROR(GEOMEAN('Data &amp; Normalization'!O119:P119),0),"-")</f>
        <v>-</v>
      </c>
      <c r="J38" s="77" t="str">
        <f>IFERROR($C$4*AVERAGE('Data &amp; Normalization'!Q119:R119)+(1-$C$4)*IFERROR(GEOMEAN('Data &amp; Normalization'!Q119:R119),0),"-")</f>
        <v>-</v>
      </c>
      <c r="K38" s="77" t="str">
        <f>IFERROR($C$4*AVERAGE('Data &amp; Normalization'!S119:T119)+(1-$C$4)*IFERROR(GEOMEAN('Data &amp; Normalization'!S119:T119),0),"-")</f>
        <v>-</v>
      </c>
      <c r="L38" s="77" t="str">
        <f>IFERROR($C$4*AVERAGE('Data &amp; Normalization'!U119:V119)+(1-$C$4)*IFERROR(GEOMEAN('Data &amp; Normalization'!U119:V119),0),"-")</f>
        <v>-</v>
      </c>
      <c r="M38" s="77" t="str">
        <f>IFERROR($C$4*AVERAGE('Data &amp; Normalization'!W119:X119)+(1-$C$4)*IFERROR(GEOMEAN('Data &amp; Normalization'!W119:X119),0),"-")</f>
        <v>-</v>
      </c>
      <c r="N38" s="77" t="str">
        <f>IFERROR($C$4*AVERAGE('Data &amp; Normalization'!Y119:Z119)+(1-$C$4)*IFERROR(GEOMEAN('Data &amp; Normalization'!Y119:Z119),0),"-")</f>
        <v>-</v>
      </c>
      <c r="O38" s="77" t="str">
        <f>IFERROR($C$4*AVERAGE('Data &amp; Normalization'!AA119:AB119)+(1-$C$4)*IFERROR(GEOMEAN('Data &amp; Normalization'!AA119:AB119),0),"-")</f>
        <v>-</v>
      </c>
      <c r="P38" s="77" t="str">
        <f>IFERROR($C$4*AVERAGE('Data &amp; Normalization'!AC119:AD119)+(1-$C$4)*IFERROR(GEOMEAN('Data &amp; Normalization'!AC119:AD119),0),"-")</f>
        <v>-</v>
      </c>
      <c r="Q38" s="77" t="str">
        <f>IFERROR($C$4*AVERAGE('Data &amp; Normalization'!AE119:AG119)+(1-$C$4)*IFERROR(GEOMEAN('Data &amp; Normalization'!AE119:AG119),0),"-")</f>
        <v>-</v>
      </c>
      <c r="R38" s="77" t="str">
        <f>IFERROR($C$4*AVERAGE('Data &amp; Normalization'!AH119:AI119)+(1-$C$4)*IFERROR(GEOMEAN('Data &amp; Normalization'!AH119:AI119),0),"-")</f>
        <v>-</v>
      </c>
      <c r="S38" s="77" t="str">
        <f>IFERROR($C$4*AVERAGE('Data &amp; Normalization'!AJ119:AK119)+(1-$C$4)*IFERROR(GEOMEAN('Data &amp; Normalization'!AJ119:AK119),0),"-")</f>
        <v>-</v>
      </c>
      <c r="T38" s="77" t="str">
        <f>IFERROR($C$4*AVERAGE('Data &amp; Normalization'!AL119:AM119)+(1-$C$4)*IFERROR(GEOMEAN('Data &amp; Normalization'!AL119:AM119),0),"-")</f>
        <v>-</v>
      </c>
      <c r="U38" s="77" t="str">
        <f>IFERROR($C$4*AVERAGE('Data &amp; Normalization'!AN119:AO119)+(1-$C$4)*IFERROR(GEOMEAN('Data &amp; Normalization'!AN119:AO119),0),"-")</f>
        <v>-</v>
      </c>
      <c r="V38" s="77" t="str">
        <f>IFERROR($C$4*AVERAGE('Data &amp; Normalization'!AP119:AQ119)+(1-$C$4)*IFERROR(GEOMEAN('Data &amp; Normalization'!AP119:AQ119),0),"-")</f>
        <v>-</v>
      </c>
      <c r="W38" s="77" t="str">
        <f>IFERROR($C$4*AVERAGE('Data &amp; Normalization'!AR119:AS119)+(1-$C$4)*IFERROR(GEOMEAN('Data &amp; Normalization'!AR119:AS119),0),"-")</f>
        <v>-</v>
      </c>
      <c r="X38" s="77" t="str">
        <f>IFERROR($C$4*AVERAGE('Data &amp; Normalization'!AT119:AU119)+(1-$C$4)*IFERROR(GEOMEAN('Data &amp; Normalization'!AT119:AU119),0),"-")</f>
        <v>-</v>
      </c>
      <c r="Y38" s="76" t="str">
        <f t="shared" si="0"/>
        <v>-</v>
      </c>
      <c r="Z38" s="77" t="str">
        <f t="shared" si="1"/>
        <v>-</v>
      </c>
      <c r="AA38" s="77" t="str">
        <f t="shared" si="2"/>
        <v>-</v>
      </c>
      <c r="AB38" s="77" t="str">
        <f t="shared" si="3"/>
        <v>-</v>
      </c>
      <c r="AC38" s="77" t="str">
        <f t="shared" si="4"/>
        <v>-</v>
      </c>
      <c r="AD38" s="77" t="str">
        <f t="shared" si="5"/>
        <v>-</v>
      </c>
      <c r="AE38" s="77" t="str">
        <f t="shared" si="6"/>
        <v>-</v>
      </c>
      <c r="AF38" s="77" t="str">
        <f t="shared" si="7"/>
        <v>-</v>
      </c>
      <c r="AG38" s="77" t="str">
        <f t="shared" si="8"/>
        <v>-</v>
      </c>
      <c r="AH38" s="76" t="str">
        <f t="shared" si="9"/>
        <v>-</v>
      </c>
      <c r="AI38" s="77" t="str">
        <f t="shared" si="10"/>
        <v>-</v>
      </c>
      <c r="AJ38" s="78" t="str">
        <f t="shared" si="11"/>
        <v>-</v>
      </c>
      <c r="AK38" s="79" t="str">
        <f t="shared" si="12"/>
        <v>-</v>
      </c>
      <c r="AL38"/>
      <c r="AN38" s="287" t="str">
        <f t="shared" si="13"/>
        <v>-</v>
      </c>
      <c r="AO38" s="288" t="str">
        <f t="shared" si="14"/>
        <v>-</v>
      </c>
      <c r="AP38" s="288" t="str">
        <f t="shared" si="15"/>
        <v>-</v>
      </c>
      <c r="AQ38" s="288" t="str">
        <f t="shared" si="16"/>
        <v>-</v>
      </c>
      <c r="AR38" s="288" t="str">
        <f t="shared" si="17"/>
        <v>-</v>
      </c>
      <c r="AS38" s="288" t="str">
        <f t="shared" si="18"/>
        <v>-</v>
      </c>
      <c r="AT38" s="288" t="str">
        <f t="shared" si="19"/>
        <v>-</v>
      </c>
      <c r="AU38" s="288" t="str">
        <f t="shared" si="20"/>
        <v>-</v>
      </c>
      <c r="AV38" s="250" t="str">
        <f t="shared" si="21"/>
        <v>-</v>
      </c>
      <c r="AW38" s="288" t="str">
        <f t="shared" si="22"/>
        <v>-</v>
      </c>
      <c r="AX38" s="288" t="str">
        <f t="shared" si="23"/>
        <v>-</v>
      </c>
      <c r="AY38" s="250" t="str">
        <f t="shared" si="24"/>
        <v>-</v>
      </c>
    </row>
    <row r="39" spans="1:51" s="25" customFormat="1">
      <c r="A39" s="254"/>
      <c r="B39" s="255"/>
      <c r="C39" s="76" t="str">
        <f>IFERROR($C$4*AVERAGE('Data &amp; Normalization'!C120:D120)+(1-$C$4)*IFERROR(GEOMEAN('Data &amp; Normalization'!C120:D120),0),"-")</f>
        <v>-</v>
      </c>
      <c r="D39" s="77" t="str">
        <f>IFERROR($C$4*AVERAGE('Data &amp; Normalization'!E120:F120)+(1-$C$4)*IFERROR(GEOMEAN('Data &amp; Normalization'!E120:F120),0),"-")</f>
        <v>-</v>
      </c>
      <c r="E39" s="77" t="str">
        <f>IFERROR($C$4*AVERAGE('Data &amp; Normalization'!G120:H120)+(1-$C$4)*IFERROR(GEOMEAN('Data &amp; Normalization'!G120:H120),0),"-")</f>
        <v>-</v>
      </c>
      <c r="F39" s="77" t="str">
        <f>IFERROR($C$4*AVERAGE('Data &amp; Normalization'!I120:J120)+(1-$C$4)*IFERROR(GEOMEAN('Data &amp; Normalization'!I120:J120),0),"-")</f>
        <v>-</v>
      </c>
      <c r="G39" s="77" t="str">
        <f>IFERROR($C$4*AVERAGE('Data &amp; Normalization'!K120:L120)+(1-$C$4)*IFERROR(GEOMEAN('Data &amp; Normalization'!K120:L120),0),"-")</f>
        <v>-</v>
      </c>
      <c r="H39" s="77" t="str">
        <f>IFERROR($C$4*AVERAGE('Data &amp; Normalization'!M120:N120)+(1-$C$4)*IFERROR(GEOMEAN('Data &amp; Normalization'!M120:N120),0),"-")</f>
        <v>-</v>
      </c>
      <c r="I39" s="77" t="str">
        <f>IFERROR($C$4*AVERAGE('Data &amp; Normalization'!O120:P120)+(1-$C$4)*IFERROR(GEOMEAN('Data &amp; Normalization'!O120:P120),0),"-")</f>
        <v>-</v>
      </c>
      <c r="J39" s="77" t="str">
        <f>IFERROR($C$4*AVERAGE('Data &amp; Normalization'!Q120:R120)+(1-$C$4)*IFERROR(GEOMEAN('Data &amp; Normalization'!Q120:R120),0),"-")</f>
        <v>-</v>
      </c>
      <c r="K39" s="77" t="str">
        <f>IFERROR($C$4*AVERAGE('Data &amp; Normalization'!S120:T120)+(1-$C$4)*IFERROR(GEOMEAN('Data &amp; Normalization'!S120:T120),0),"-")</f>
        <v>-</v>
      </c>
      <c r="L39" s="77" t="str">
        <f>IFERROR($C$4*AVERAGE('Data &amp; Normalization'!U120:V120)+(1-$C$4)*IFERROR(GEOMEAN('Data &amp; Normalization'!U120:V120),0),"-")</f>
        <v>-</v>
      </c>
      <c r="M39" s="77" t="str">
        <f>IFERROR($C$4*AVERAGE('Data &amp; Normalization'!W120:X120)+(1-$C$4)*IFERROR(GEOMEAN('Data &amp; Normalization'!W120:X120),0),"-")</f>
        <v>-</v>
      </c>
      <c r="N39" s="77" t="str">
        <f>IFERROR($C$4*AVERAGE('Data &amp; Normalization'!Y120:Z120)+(1-$C$4)*IFERROR(GEOMEAN('Data &amp; Normalization'!Y120:Z120),0),"-")</f>
        <v>-</v>
      </c>
      <c r="O39" s="77" t="str">
        <f>IFERROR($C$4*AVERAGE('Data &amp; Normalization'!AA120:AB120)+(1-$C$4)*IFERROR(GEOMEAN('Data &amp; Normalization'!AA120:AB120),0),"-")</f>
        <v>-</v>
      </c>
      <c r="P39" s="77" t="str">
        <f>IFERROR($C$4*AVERAGE('Data &amp; Normalization'!AC120:AD120)+(1-$C$4)*IFERROR(GEOMEAN('Data &amp; Normalization'!AC120:AD120),0),"-")</f>
        <v>-</v>
      </c>
      <c r="Q39" s="77" t="str">
        <f>IFERROR($C$4*AVERAGE('Data &amp; Normalization'!AE120:AG120)+(1-$C$4)*IFERROR(GEOMEAN('Data &amp; Normalization'!AE120:AG120),0),"-")</f>
        <v>-</v>
      </c>
      <c r="R39" s="77" t="str">
        <f>IFERROR($C$4*AVERAGE('Data &amp; Normalization'!AH120:AI120)+(1-$C$4)*IFERROR(GEOMEAN('Data &amp; Normalization'!AH120:AI120),0),"-")</f>
        <v>-</v>
      </c>
      <c r="S39" s="77" t="str">
        <f>IFERROR($C$4*AVERAGE('Data &amp; Normalization'!AJ120:AK120)+(1-$C$4)*IFERROR(GEOMEAN('Data &amp; Normalization'!AJ120:AK120),0),"-")</f>
        <v>-</v>
      </c>
      <c r="T39" s="77" t="str">
        <f>IFERROR($C$4*AVERAGE('Data &amp; Normalization'!AL120:AM120)+(1-$C$4)*IFERROR(GEOMEAN('Data &amp; Normalization'!AL120:AM120),0),"-")</f>
        <v>-</v>
      </c>
      <c r="U39" s="77" t="str">
        <f>IFERROR($C$4*AVERAGE('Data &amp; Normalization'!AN120:AO120)+(1-$C$4)*IFERROR(GEOMEAN('Data &amp; Normalization'!AN120:AO120),0),"-")</f>
        <v>-</v>
      </c>
      <c r="V39" s="77" t="str">
        <f>IFERROR($C$4*AVERAGE('Data &amp; Normalization'!AP120:AQ120)+(1-$C$4)*IFERROR(GEOMEAN('Data &amp; Normalization'!AP120:AQ120),0),"-")</f>
        <v>-</v>
      </c>
      <c r="W39" s="77" t="str">
        <f>IFERROR($C$4*AVERAGE('Data &amp; Normalization'!AR120:AS120)+(1-$C$4)*IFERROR(GEOMEAN('Data &amp; Normalization'!AR120:AS120),0),"-")</f>
        <v>-</v>
      </c>
      <c r="X39" s="77" t="str">
        <f>IFERROR($C$4*AVERAGE('Data &amp; Normalization'!AT120:AU120)+(1-$C$4)*IFERROR(GEOMEAN('Data &amp; Normalization'!AT120:AU120),0),"-")</f>
        <v>-</v>
      </c>
      <c r="Y39" s="76" t="str">
        <f t="shared" si="0"/>
        <v>-</v>
      </c>
      <c r="Z39" s="77" t="str">
        <f t="shared" si="1"/>
        <v>-</v>
      </c>
      <c r="AA39" s="77" t="str">
        <f t="shared" si="2"/>
        <v>-</v>
      </c>
      <c r="AB39" s="77" t="str">
        <f t="shared" si="3"/>
        <v>-</v>
      </c>
      <c r="AC39" s="77" t="str">
        <f t="shared" si="4"/>
        <v>-</v>
      </c>
      <c r="AD39" s="77" t="str">
        <f t="shared" si="5"/>
        <v>-</v>
      </c>
      <c r="AE39" s="77" t="str">
        <f t="shared" si="6"/>
        <v>-</v>
      </c>
      <c r="AF39" s="77" t="str">
        <f t="shared" si="7"/>
        <v>-</v>
      </c>
      <c r="AG39" s="77" t="str">
        <f t="shared" si="8"/>
        <v>-</v>
      </c>
      <c r="AH39" s="76" t="str">
        <f t="shared" si="9"/>
        <v>-</v>
      </c>
      <c r="AI39" s="77" t="str">
        <f t="shared" si="10"/>
        <v>-</v>
      </c>
      <c r="AJ39" s="78" t="str">
        <f t="shared" si="11"/>
        <v>-</v>
      </c>
      <c r="AK39" s="79" t="str">
        <f t="shared" si="12"/>
        <v>-</v>
      </c>
      <c r="AL39" s="59"/>
      <c r="AN39" s="287" t="str">
        <f t="shared" si="13"/>
        <v>-</v>
      </c>
      <c r="AO39" s="288" t="str">
        <f t="shared" si="14"/>
        <v>-</v>
      </c>
      <c r="AP39" s="288" t="str">
        <f t="shared" si="15"/>
        <v>-</v>
      </c>
      <c r="AQ39" s="288" t="str">
        <f t="shared" si="16"/>
        <v>-</v>
      </c>
      <c r="AR39" s="288" t="str">
        <f t="shared" si="17"/>
        <v>-</v>
      </c>
      <c r="AS39" s="288" t="str">
        <f t="shared" si="18"/>
        <v>-</v>
      </c>
      <c r="AT39" s="288" t="str">
        <f t="shared" si="19"/>
        <v>-</v>
      </c>
      <c r="AU39" s="288" t="str">
        <f t="shared" si="20"/>
        <v>-</v>
      </c>
      <c r="AV39" s="250" t="str">
        <f t="shared" si="21"/>
        <v>-</v>
      </c>
      <c r="AW39" s="288" t="str">
        <f t="shared" si="22"/>
        <v>-</v>
      </c>
      <c r="AX39" s="288" t="str">
        <f t="shared" si="23"/>
        <v>-</v>
      </c>
      <c r="AY39" s="250" t="str">
        <f t="shared" si="24"/>
        <v>-</v>
      </c>
    </row>
    <row r="40" spans="1:51" s="25" customFormat="1">
      <c r="A40" s="254"/>
      <c r="B40" s="255"/>
      <c r="C40" s="76" t="str">
        <f>IFERROR($C$4*AVERAGE('Data &amp; Normalization'!C121:D121)+(1-$C$4)*IFERROR(GEOMEAN('Data &amp; Normalization'!C121:D121),0),"-")</f>
        <v>-</v>
      </c>
      <c r="D40" s="77" t="str">
        <f>IFERROR($C$4*AVERAGE('Data &amp; Normalization'!E121:F121)+(1-$C$4)*IFERROR(GEOMEAN('Data &amp; Normalization'!E121:F121),0),"-")</f>
        <v>-</v>
      </c>
      <c r="E40" s="77" t="str">
        <f>IFERROR($C$4*AVERAGE('Data &amp; Normalization'!G121:H121)+(1-$C$4)*IFERROR(GEOMEAN('Data &amp; Normalization'!G121:H121),0),"-")</f>
        <v>-</v>
      </c>
      <c r="F40" s="77" t="str">
        <f>IFERROR($C$4*AVERAGE('Data &amp; Normalization'!I121:J121)+(1-$C$4)*IFERROR(GEOMEAN('Data &amp; Normalization'!I121:J121),0),"-")</f>
        <v>-</v>
      </c>
      <c r="G40" s="77" t="str">
        <f>IFERROR($C$4*AVERAGE('Data &amp; Normalization'!K121:L121)+(1-$C$4)*IFERROR(GEOMEAN('Data &amp; Normalization'!K121:L121),0),"-")</f>
        <v>-</v>
      </c>
      <c r="H40" s="77" t="str">
        <f>IFERROR($C$4*AVERAGE('Data &amp; Normalization'!M121:N121)+(1-$C$4)*IFERROR(GEOMEAN('Data &amp; Normalization'!M121:N121),0),"-")</f>
        <v>-</v>
      </c>
      <c r="I40" s="77" t="str">
        <f>IFERROR($C$4*AVERAGE('Data &amp; Normalization'!O121:P121)+(1-$C$4)*IFERROR(GEOMEAN('Data &amp; Normalization'!O121:P121),0),"-")</f>
        <v>-</v>
      </c>
      <c r="J40" s="77" t="str">
        <f>IFERROR($C$4*AVERAGE('Data &amp; Normalization'!Q121:R121)+(1-$C$4)*IFERROR(GEOMEAN('Data &amp; Normalization'!Q121:R121),0),"-")</f>
        <v>-</v>
      </c>
      <c r="K40" s="77" t="str">
        <f>IFERROR($C$4*AVERAGE('Data &amp; Normalization'!S121:T121)+(1-$C$4)*IFERROR(GEOMEAN('Data &amp; Normalization'!S121:T121),0),"-")</f>
        <v>-</v>
      </c>
      <c r="L40" s="77" t="str">
        <f>IFERROR($C$4*AVERAGE('Data &amp; Normalization'!U121:V121)+(1-$C$4)*IFERROR(GEOMEAN('Data &amp; Normalization'!U121:V121),0),"-")</f>
        <v>-</v>
      </c>
      <c r="M40" s="77" t="str">
        <f>IFERROR($C$4*AVERAGE('Data &amp; Normalization'!W121:X121)+(1-$C$4)*IFERROR(GEOMEAN('Data &amp; Normalization'!W121:X121),0),"-")</f>
        <v>-</v>
      </c>
      <c r="N40" s="77" t="str">
        <f>IFERROR($C$4*AVERAGE('Data &amp; Normalization'!Y121:Z121)+(1-$C$4)*IFERROR(GEOMEAN('Data &amp; Normalization'!Y121:Z121),0),"-")</f>
        <v>-</v>
      </c>
      <c r="O40" s="77" t="str">
        <f>IFERROR($C$4*AVERAGE('Data &amp; Normalization'!AA121:AB121)+(1-$C$4)*IFERROR(GEOMEAN('Data &amp; Normalization'!AA121:AB121),0),"-")</f>
        <v>-</v>
      </c>
      <c r="P40" s="77" t="str">
        <f>IFERROR($C$4*AVERAGE('Data &amp; Normalization'!AC121:AD121)+(1-$C$4)*IFERROR(GEOMEAN('Data &amp; Normalization'!AC121:AD121),0),"-")</f>
        <v>-</v>
      </c>
      <c r="Q40" s="77" t="str">
        <f>IFERROR($C$4*AVERAGE('Data &amp; Normalization'!AE121:AG121)+(1-$C$4)*IFERROR(GEOMEAN('Data &amp; Normalization'!AE121:AG121),0),"-")</f>
        <v>-</v>
      </c>
      <c r="R40" s="77" t="str">
        <f>IFERROR($C$4*AVERAGE('Data &amp; Normalization'!AH121:AI121)+(1-$C$4)*IFERROR(GEOMEAN('Data &amp; Normalization'!AH121:AI121),0),"-")</f>
        <v>-</v>
      </c>
      <c r="S40" s="77" t="str">
        <f>IFERROR($C$4*AVERAGE('Data &amp; Normalization'!AJ121:AK121)+(1-$C$4)*IFERROR(GEOMEAN('Data &amp; Normalization'!AJ121:AK121),0),"-")</f>
        <v>-</v>
      </c>
      <c r="T40" s="77" t="str">
        <f>IFERROR($C$4*AVERAGE('Data &amp; Normalization'!AL121:AM121)+(1-$C$4)*IFERROR(GEOMEAN('Data &amp; Normalization'!AL121:AM121),0),"-")</f>
        <v>-</v>
      </c>
      <c r="U40" s="77" t="str">
        <f>IFERROR($C$4*AVERAGE('Data &amp; Normalization'!AN121:AO121)+(1-$C$4)*IFERROR(GEOMEAN('Data &amp; Normalization'!AN121:AO121),0),"-")</f>
        <v>-</v>
      </c>
      <c r="V40" s="77" t="str">
        <f>IFERROR($C$4*AVERAGE('Data &amp; Normalization'!AP121:AQ121)+(1-$C$4)*IFERROR(GEOMEAN('Data &amp; Normalization'!AP121:AQ121),0),"-")</f>
        <v>-</v>
      </c>
      <c r="W40" s="77" t="str">
        <f>IFERROR($C$4*AVERAGE('Data &amp; Normalization'!AR121:AS121)+(1-$C$4)*IFERROR(GEOMEAN('Data &amp; Normalization'!AR121:AS121),0),"-")</f>
        <v>-</v>
      </c>
      <c r="X40" s="77" t="str">
        <f>IFERROR($C$4*AVERAGE('Data &amp; Normalization'!AT121:AU121)+(1-$C$4)*IFERROR(GEOMEAN('Data &amp; Normalization'!AT121:AU121),0),"-")</f>
        <v>-</v>
      </c>
      <c r="Y40" s="76" t="str">
        <f t="shared" si="0"/>
        <v>-</v>
      </c>
      <c r="Z40" s="77" t="str">
        <f t="shared" si="1"/>
        <v>-</v>
      </c>
      <c r="AA40" s="77" t="str">
        <f t="shared" si="2"/>
        <v>-</v>
      </c>
      <c r="AB40" s="77" t="str">
        <f t="shared" si="3"/>
        <v>-</v>
      </c>
      <c r="AC40" s="77" t="str">
        <f t="shared" si="4"/>
        <v>-</v>
      </c>
      <c r="AD40" s="77" t="str">
        <f t="shared" si="5"/>
        <v>-</v>
      </c>
      <c r="AE40" s="77" t="str">
        <f t="shared" si="6"/>
        <v>-</v>
      </c>
      <c r="AF40" s="77" t="str">
        <f t="shared" si="7"/>
        <v>-</v>
      </c>
      <c r="AG40" s="77" t="str">
        <f t="shared" si="8"/>
        <v>-</v>
      </c>
      <c r="AH40" s="76" t="str">
        <f t="shared" si="9"/>
        <v>-</v>
      </c>
      <c r="AI40" s="77" t="str">
        <f t="shared" si="10"/>
        <v>-</v>
      </c>
      <c r="AJ40" s="78" t="str">
        <f t="shared" si="11"/>
        <v>-</v>
      </c>
      <c r="AK40" s="79" t="str">
        <f t="shared" si="12"/>
        <v>-</v>
      </c>
      <c r="AL40" s="59"/>
      <c r="AN40" s="287" t="str">
        <f t="shared" si="13"/>
        <v>-</v>
      </c>
      <c r="AO40" s="288" t="str">
        <f t="shared" si="14"/>
        <v>-</v>
      </c>
      <c r="AP40" s="288" t="str">
        <f t="shared" si="15"/>
        <v>-</v>
      </c>
      <c r="AQ40" s="288" t="str">
        <f t="shared" si="16"/>
        <v>-</v>
      </c>
      <c r="AR40" s="288" t="str">
        <f t="shared" si="17"/>
        <v>-</v>
      </c>
      <c r="AS40" s="288" t="str">
        <f t="shared" si="18"/>
        <v>-</v>
      </c>
      <c r="AT40" s="288" t="str">
        <f t="shared" si="19"/>
        <v>-</v>
      </c>
      <c r="AU40" s="288" t="str">
        <f t="shared" si="20"/>
        <v>-</v>
      </c>
      <c r="AV40" s="250" t="str">
        <f t="shared" si="21"/>
        <v>-</v>
      </c>
      <c r="AW40" s="288" t="str">
        <f t="shared" si="22"/>
        <v>-</v>
      </c>
      <c r="AX40" s="288" t="str">
        <f t="shared" si="23"/>
        <v>-</v>
      </c>
      <c r="AY40" s="250" t="str">
        <f t="shared" si="24"/>
        <v>-</v>
      </c>
    </row>
    <row r="41" spans="1:51" s="25" customFormat="1">
      <c r="A41" s="254"/>
      <c r="B41" s="255"/>
      <c r="C41" s="76" t="str">
        <f>IFERROR($C$4*AVERAGE('Data &amp; Normalization'!C122:D122)+(1-$C$4)*IFERROR(GEOMEAN('Data &amp; Normalization'!C122:D122),0),"-")</f>
        <v>-</v>
      </c>
      <c r="D41" s="77" t="str">
        <f>IFERROR($C$4*AVERAGE('Data &amp; Normalization'!E122:F122)+(1-$C$4)*IFERROR(GEOMEAN('Data &amp; Normalization'!E122:F122),0),"-")</f>
        <v>-</v>
      </c>
      <c r="E41" s="77" t="str">
        <f>IFERROR($C$4*AVERAGE('Data &amp; Normalization'!G122:H122)+(1-$C$4)*IFERROR(GEOMEAN('Data &amp; Normalization'!G122:H122),0),"-")</f>
        <v>-</v>
      </c>
      <c r="F41" s="77" t="str">
        <f>IFERROR($C$4*AVERAGE('Data &amp; Normalization'!I122:J122)+(1-$C$4)*IFERROR(GEOMEAN('Data &amp; Normalization'!I122:J122),0),"-")</f>
        <v>-</v>
      </c>
      <c r="G41" s="77" t="str">
        <f>IFERROR($C$4*AVERAGE('Data &amp; Normalization'!K122:L122)+(1-$C$4)*IFERROR(GEOMEAN('Data &amp; Normalization'!K122:L122),0),"-")</f>
        <v>-</v>
      </c>
      <c r="H41" s="77" t="str">
        <f>IFERROR($C$4*AVERAGE('Data &amp; Normalization'!M122:N122)+(1-$C$4)*IFERROR(GEOMEAN('Data &amp; Normalization'!M122:N122),0),"-")</f>
        <v>-</v>
      </c>
      <c r="I41" s="77" t="str">
        <f>IFERROR($C$4*AVERAGE('Data &amp; Normalization'!O122:P122)+(1-$C$4)*IFERROR(GEOMEAN('Data &amp; Normalization'!O122:P122),0),"-")</f>
        <v>-</v>
      </c>
      <c r="J41" s="77" t="str">
        <f>IFERROR($C$4*AVERAGE('Data &amp; Normalization'!Q122:R122)+(1-$C$4)*IFERROR(GEOMEAN('Data &amp; Normalization'!Q122:R122),0),"-")</f>
        <v>-</v>
      </c>
      <c r="K41" s="77" t="str">
        <f>IFERROR($C$4*AVERAGE('Data &amp; Normalization'!S122:T122)+(1-$C$4)*IFERROR(GEOMEAN('Data &amp; Normalization'!S122:T122),0),"-")</f>
        <v>-</v>
      </c>
      <c r="L41" s="77" t="str">
        <f>IFERROR($C$4*AVERAGE('Data &amp; Normalization'!U122:V122)+(1-$C$4)*IFERROR(GEOMEAN('Data &amp; Normalization'!U122:V122),0),"-")</f>
        <v>-</v>
      </c>
      <c r="M41" s="77" t="str">
        <f>IFERROR($C$4*AVERAGE('Data &amp; Normalization'!W122:X122)+(1-$C$4)*IFERROR(GEOMEAN('Data &amp; Normalization'!W122:X122),0),"-")</f>
        <v>-</v>
      </c>
      <c r="N41" s="77" t="str">
        <f>IFERROR($C$4*AVERAGE('Data &amp; Normalization'!Y122:Z122)+(1-$C$4)*IFERROR(GEOMEAN('Data &amp; Normalization'!Y122:Z122),0),"-")</f>
        <v>-</v>
      </c>
      <c r="O41" s="77" t="str">
        <f>IFERROR($C$4*AVERAGE('Data &amp; Normalization'!AA122:AB122)+(1-$C$4)*IFERROR(GEOMEAN('Data &amp; Normalization'!AA122:AB122),0),"-")</f>
        <v>-</v>
      </c>
      <c r="P41" s="77" t="str">
        <f>IFERROR($C$4*AVERAGE('Data &amp; Normalization'!AC122:AD122)+(1-$C$4)*IFERROR(GEOMEAN('Data &amp; Normalization'!AC122:AD122),0),"-")</f>
        <v>-</v>
      </c>
      <c r="Q41" s="77" t="str">
        <f>IFERROR($C$4*AVERAGE('Data &amp; Normalization'!AE122:AG122)+(1-$C$4)*IFERROR(GEOMEAN('Data &amp; Normalization'!AE122:AG122),0),"-")</f>
        <v>-</v>
      </c>
      <c r="R41" s="77" t="str">
        <f>IFERROR($C$4*AVERAGE('Data &amp; Normalization'!AH122:AI122)+(1-$C$4)*IFERROR(GEOMEAN('Data &amp; Normalization'!AH122:AI122),0),"-")</f>
        <v>-</v>
      </c>
      <c r="S41" s="77" t="str">
        <f>IFERROR($C$4*AVERAGE('Data &amp; Normalization'!AJ122:AK122)+(1-$C$4)*IFERROR(GEOMEAN('Data &amp; Normalization'!AJ122:AK122),0),"-")</f>
        <v>-</v>
      </c>
      <c r="T41" s="77" t="str">
        <f>IFERROR($C$4*AVERAGE('Data &amp; Normalization'!AL122:AM122)+(1-$C$4)*IFERROR(GEOMEAN('Data &amp; Normalization'!AL122:AM122),0),"-")</f>
        <v>-</v>
      </c>
      <c r="U41" s="77" t="str">
        <f>IFERROR($C$4*AVERAGE('Data &amp; Normalization'!AN122:AO122)+(1-$C$4)*IFERROR(GEOMEAN('Data &amp; Normalization'!AN122:AO122),0),"-")</f>
        <v>-</v>
      </c>
      <c r="V41" s="77" t="str">
        <f>IFERROR($C$4*AVERAGE('Data &amp; Normalization'!AP122:AQ122)+(1-$C$4)*IFERROR(GEOMEAN('Data &amp; Normalization'!AP122:AQ122),0),"-")</f>
        <v>-</v>
      </c>
      <c r="W41" s="77" t="str">
        <f>IFERROR($C$4*AVERAGE('Data &amp; Normalization'!AR122:AS122)+(1-$C$4)*IFERROR(GEOMEAN('Data &amp; Normalization'!AR122:AS122),0),"-")</f>
        <v>-</v>
      </c>
      <c r="X41" s="77" t="str">
        <f>IFERROR($C$4*AVERAGE('Data &amp; Normalization'!AT122:AU122)+(1-$C$4)*IFERROR(GEOMEAN('Data &amp; Normalization'!AT122:AU122),0),"-")</f>
        <v>-</v>
      </c>
      <c r="Y41" s="76" t="str">
        <f t="shared" ref="Y41:Y58" si="25">IFERROR($D$4*AVERAGE(C41:E41)+(1-$D$4)*IFERROR(GEOMEAN(C41:E41),0),"-")</f>
        <v>-</v>
      </c>
      <c r="Z41" s="77" t="str">
        <f t="shared" ref="Z41:Z58" si="26">IFERROR($D$4*AVERAGE(F41:K41)+(1-$D$4)*IFERROR(GEOMEAN(F41:K41),0),"-")</f>
        <v>-</v>
      </c>
      <c r="AA41" s="77" t="str">
        <f t="shared" ref="AA41:AA58" si="27">IFERROR($D$4*AVERAGE(L41:M41)+(1-$D$4)*IFERROR(GEOMEAN(L41:M41),0),"-")</f>
        <v>-</v>
      </c>
      <c r="AB41" s="77" t="str">
        <f t="shared" ref="AB41:AB58" si="28">IFERROR($D$4*AVERAGE(N41:O41)+(1-$D$4)*IFERROR(GEOMEAN(N41:O41),0),"-")</f>
        <v>-</v>
      </c>
      <c r="AC41" s="77" t="str">
        <f t="shared" ref="AC41:AC58" si="29">IFERROR($D$4*AVERAGE(P41:Q41)+(1-$D$4)*IFERROR(GEOMEAN(P41:Q41),0),"-")</f>
        <v>-</v>
      </c>
      <c r="AD41" s="77" t="str">
        <f t="shared" ref="AD41:AD58" si="30">IFERROR($D$4*AVERAGE(R41:S41)+(1-$D$4)*IFERROR(GEOMEAN(R41:S41),0),"-")</f>
        <v>-</v>
      </c>
      <c r="AE41" s="77" t="str">
        <f t="shared" ref="AE41:AE58" si="31">IFERROR($D$4*AVERAGE(T41:U41)+(1-$D$4)*IFERROR(GEOMEAN(T41:U41),0),"-")</f>
        <v>-</v>
      </c>
      <c r="AF41" s="77" t="str">
        <f t="shared" ref="AF41:AF58" si="32">IFERROR($D$4*AVERAGE(V41:W41)+(1-$D$4)*IFERROR(GEOMEAN(V41:W41),0),"-")</f>
        <v>-</v>
      </c>
      <c r="AG41" s="77" t="str">
        <f t="shared" ref="AG41:AG58" si="33">IFERROR($D$4*AVERAGE(X41)+(1-$D$4)*IFERROR(GEOMEAN(X41),0),"-")</f>
        <v>-</v>
      </c>
      <c r="AH41" s="76" t="str">
        <f t="shared" ref="AH41:AH58" si="34">IFERROR(SUMPRODUCT(AN41:AP41,Y41:AA41)/SUM(AN41:AP41),"-")</f>
        <v>-</v>
      </c>
      <c r="AI41" s="77" t="str">
        <f t="shared" ref="AI41:AI58" si="35">IFERROR(SUMPRODUCT(AQ41:AS41,AB41:AD41)/SUM(AQ41:AS41),"-")</f>
        <v>-</v>
      </c>
      <c r="AJ41" s="78" t="str">
        <f t="shared" ref="AJ41:AJ58" si="36">IFERROR(SUMPRODUCT(AT41:AV41,AE41:AG41)/SUM(AT41:AV41),"-")</f>
        <v>-</v>
      </c>
      <c r="AK41" s="79" t="str">
        <f t="shared" ref="AK41:AK72" si="37">IFERROR($F$4*SUMPRODUCT(AW41:AY41,AH41:AJ41)/SUM(AW41:AY41)+(1-$F$4)*IFERROR((AH41^AW41*AI41^AX41*AJ41^AY41)^(1/SUM(AW41:AY41)),SUMPRODUCT(AW41:AY41,AH41:AJ41)/SUM(AW41:AY41)),"-")</f>
        <v>-</v>
      </c>
      <c r="AL41" s="59"/>
      <c r="AN41" s="287" t="str">
        <f t="shared" ref="AN41:AN58" si="38">IF(Y41="-","-",AN$4)</f>
        <v>-</v>
      </c>
      <c r="AO41" s="288" t="str">
        <f t="shared" ref="AO41:AO58" si="39">IF(Z41="-","-",AO$4)</f>
        <v>-</v>
      </c>
      <c r="AP41" s="288" t="str">
        <f t="shared" ref="AP41:AP58" si="40">IF(AA41="-","-",AP$4)</f>
        <v>-</v>
      </c>
      <c r="AQ41" s="288" t="str">
        <f t="shared" ref="AQ41:AQ58" si="41">IF(AB41="-","-",AQ$4)</f>
        <v>-</v>
      </c>
      <c r="AR41" s="288" t="str">
        <f t="shared" ref="AR41:AR58" si="42">IF(AC41="-","-",AR$4)</f>
        <v>-</v>
      </c>
      <c r="AS41" s="288" t="str">
        <f t="shared" ref="AS41:AS58" si="43">IF(AD41="-","-",AS$4)</f>
        <v>-</v>
      </c>
      <c r="AT41" s="288" t="str">
        <f t="shared" ref="AT41:AT58" si="44">IF(AE41="-","-",AT$4)</f>
        <v>-</v>
      </c>
      <c r="AU41" s="288" t="str">
        <f t="shared" ref="AU41:AU58" si="45">IF(AF41="-","-",AU$4)</f>
        <v>-</v>
      </c>
      <c r="AV41" s="250" t="str">
        <f t="shared" ref="AV41:AV58" si="46">IF(AG41="-","-",AV$4)</f>
        <v>-</v>
      </c>
      <c r="AW41" s="288" t="str">
        <f t="shared" ref="AW41:AW58" si="47">IF(AH41="-","-",AW$4)</f>
        <v>-</v>
      </c>
      <c r="AX41" s="288" t="str">
        <f t="shared" ref="AX41:AX58" si="48">IF(AI41="-","-",AX$4)</f>
        <v>-</v>
      </c>
      <c r="AY41" s="250" t="str">
        <f t="shared" ref="AY41:AY58" si="49">IF(AJ41="-","-",AY$4)</f>
        <v>-</v>
      </c>
    </row>
    <row r="42" spans="1:51" s="25" customFormat="1">
      <c r="A42" s="254"/>
      <c r="B42" s="255"/>
      <c r="C42" s="76" t="str">
        <f>IFERROR($C$4*AVERAGE('Data &amp; Normalization'!C123:D123)+(1-$C$4)*IFERROR(GEOMEAN('Data &amp; Normalization'!C123:D123),0),"-")</f>
        <v>-</v>
      </c>
      <c r="D42" s="77" t="str">
        <f>IFERROR($C$4*AVERAGE('Data &amp; Normalization'!E123:F123)+(1-$C$4)*IFERROR(GEOMEAN('Data &amp; Normalization'!E123:F123),0),"-")</f>
        <v>-</v>
      </c>
      <c r="E42" s="77" t="str">
        <f>IFERROR($C$4*AVERAGE('Data &amp; Normalization'!G123:H123)+(1-$C$4)*IFERROR(GEOMEAN('Data &amp; Normalization'!G123:H123),0),"-")</f>
        <v>-</v>
      </c>
      <c r="F42" s="77" t="str">
        <f>IFERROR($C$4*AVERAGE('Data &amp; Normalization'!I123:J123)+(1-$C$4)*IFERROR(GEOMEAN('Data &amp; Normalization'!I123:J123),0),"-")</f>
        <v>-</v>
      </c>
      <c r="G42" s="77" t="str">
        <f>IFERROR($C$4*AVERAGE('Data &amp; Normalization'!K123:L123)+(1-$C$4)*IFERROR(GEOMEAN('Data &amp; Normalization'!K123:L123),0),"-")</f>
        <v>-</v>
      </c>
      <c r="H42" s="77" t="str">
        <f>IFERROR($C$4*AVERAGE('Data &amp; Normalization'!M123:N123)+(1-$C$4)*IFERROR(GEOMEAN('Data &amp; Normalization'!M123:N123),0),"-")</f>
        <v>-</v>
      </c>
      <c r="I42" s="77" t="str">
        <f>IFERROR($C$4*AVERAGE('Data &amp; Normalization'!O123:P123)+(1-$C$4)*IFERROR(GEOMEAN('Data &amp; Normalization'!O123:P123),0),"-")</f>
        <v>-</v>
      </c>
      <c r="J42" s="77" t="str">
        <f>IFERROR($C$4*AVERAGE('Data &amp; Normalization'!Q123:R123)+(1-$C$4)*IFERROR(GEOMEAN('Data &amp; Normalization'!Q123:R123),0),"-")</f>
        <v>-</v>
      </c>
      <c r="K42" s="77" t="str">
        <f>IFERROR($C$4*AVERAGE('Data &amp; Normalization'!S123:T123)+(1-$C$4)*IFERROR(GEOMEAN('Data &amp; Normalization'!S123:T123),0),"-")</f>
        <v>-</v>
      </c>
      <c r="L42" s="77" t="str">
        <f>IFERROR($C$4*AVERAGE('Data &amp; Normalization'!U123:V123)+(1-$C$4)*IFERROR(GEOMEAN('Data &amp; Normalization'!U123:V123),0),"-")</f>
        <v>-</v>
      </c>
      <c r="M42" s="77" t="str">
        <f>IFERROR($C$4*AVERAGE('Data &amp; Normalization'!W123:X123)+(1-$C$4)*IFERROR(GEOMEAN('Data &amp; Normalization'!W123:X123),0),"-")</f>
        <v>-</v>
      </c>
      <c r="N42" s="77" t="str">
        <f>IFERROR($C$4*AVERAGE('Data &amp; Normalization'!Y123:Z123)+(1-$C$4)*IFERROR(GEOMEAN('Data &amp; Normalization'!Y123:Z123),0),"-")</f>
        <v>-</v>
      </c>
      <c r="O42" s="77" t="str">
        <f>IFERROR($C$4*AVERAGE('Data &amp; Normalization'!AA123:AB123)+(1-$C$4)*IFERROR(GEOMEAN('Data &amp; Normalization'!AA123:AB123),0),"-")</f>
        <v>-</v>
      </c>
      <c r="P42" s="77" t="str">
        <f>IFERROR($C$4*AVERAGE('Data &amp; Normalization'!AC123:AD123)+(1-$C$4)*IFERROR(GEOMEAN('Data &amp; Normalization'!AC123:AD123),0),"-")</f>
        <v>-</v>
      </c>
      <c r="Q42" s="77" t="str">
        <f>IFERROR($C$4*AVERAGE('Data &amp; Normalization'!AE123:AG123)+(1-$C$4)*IFERROR(GEOMEAN('Data &amp; Normalization'!AE123:AG123),0),"-")</f>
        <v>-</v>
      </c>
      <c r="R42" s="77" t="str">
        <f>IFERROR($C$4*AVERAGE('Data &amp; Normalization'!AH123:AI123)+(1-$C$4)*IFERROR(GEOMEAN('Data &amp; Normalization'!AH123:AI123),0),"-")</f>
        <v>-</v>
      </c>
      <c r="S42" s="77" t="str">
        <f>IFERROR($C$4*AVERAGE('Data &amp; Normalization'!AJ123:AK123)+(1-$C$4)*IFERROR(GEOMEAN('Data &amp; Normalization'!AJ123:AK123),0),"-")</f>
        <v>-</v>
      </c>
      <c r="T42" s="77" t="str">
        <f>IFERROR($C$4*AVERAGE('Data &amp; Normalization'!AL123:AM123)+(1-$C$4)*IFERROR(GEOMEAN('Data &amp; Normalization'!AL123:AM123),0),"-")</f>
        <v>-</v>
      </c>
      <c r="U42" s="77" t="str">
        <f>IFERROR($C$4*AVERAGE('Data &amp; Normalization'!AN123:AO123)+(1-$C$4)*IFERROR(GEOMEAN('Data &amp; Normalization'!AN123:AO123),0),"-")</f>
        <v>-</v>
      </c>
      <c r="V42" s="77" t="str">
        <f>IFERROR($C$4*AVERAGE('Data &amp; Normalization'!AP123:AQ123)+(1-$C$4)*IFERROR(GEOMEAN('Data &amp; Normalization'!AP123:AQ123),0),"-")</f>
        <v>-</v>
      </c>
      <c r="W42" s="77" t="str">
        <f>IFERROR($C$4*AVERAGE('Data &amp; Normalization'!AR123:AS123)+(1-$C$4)*IFERROR(GEOMEAN('Data &amp; Normalization'!AR123:AS123),0),"-")</f>
        <v>-</v>
      </c>
      <c r="X42" s="77" t="str">
        <f>IFERROR($C$4*AVERAGE('Data &amp; Normalization'!AT123:AU123)+(1-$C$4)*IFERROR(GEOMEAN('Data &amp; Normalization'!AT123:AU123),0),"-")</f>
        <v>-</v>
      </c>
      <c r="Y42" s="76" t="str">
        <f t="shared" si="25"/>
        <v>-</v>
      </c>
      <c r="Z42" s="77" t="str">
        <f t="shared" si="26"/>
        <v>-</v>
      </c>
      <c r="AA42" s="77" t="str">
        <f t="shared" si="27"/>
        <v>-</v>
      </c>
      <c r="AB42" s="77" t="str">
        <f t="shared" si="28"/>
        <v>-</v>
      </c>
      <c r="AC42" s="77" t="str">
        <f t="shared" si="29"/>
        <v>-</v>
      </c>
      <c r="AD42" s="77" t="str">
        <f t="shared" si="30"/>
        <v>-</v>
      </c>
      <c r="AE42" s="77" t="str">
        <f t="shared" si="31"/>
        <v>-</v>
      </c>
      <c r="AF42" s="77" t="str">
        <f t="shared" si="32"/>
        <v>-</v>
      </c>
      <c r="AG42" s="77" t="str">
        <f t="shared" si="33"/>
        <v>-</v>
      </c>
      <c r="AH42" s="76" t="str">
        <f t="shared" si="34"/>
        <v>-</v>
      </c>
      <c r="AI42" s="77" t="str">
        <f t="shared" si="35"/>
        <v>-</v>
      </c>
      <c r="AJ42" s="78" t="str">
        <f t="shared" si="36"/>
        <v>-</v>
      </c>
      <c r="AK42" s="79" t="str">
        <f t="shared" si="37"/>
        <v>-</v>
      </c>
      <c r="AL42" s="59"/>
      <c r="AN42" s="287" t="str">
        <f t="shared" si="38"/>
        <v>-</v>
      </c>
      <c r="AO42" s="288" t="str">
        <f t="shared" si="39"/>
        <v>-</v>
      </c>
      <c r="AP42" s="288" t="str">
        <f t="shared" si="40"/>
        <v>-</v>
      </c>
      <c r="AQ42" s="288" t="str">
        <f t="shared" si="41"/>
        <v>-</v>
      </c>
      <c r="AR42" s="288" t="str">
        <f t="shared" si="42"/>
        <v>-</v>
      </c>
      <c r="AS42" s="288" t="str">
        <f t="shared" si="43"/>
        <v>-</v>
      </c>
      <c r="AT42" s="288" t="str">
        <f t="shared" si="44"/>
        <v>-</v>
      </c>
      <c r="AU42" s="288" t="str">
        <f t="shared" si="45"/>
        <v>-</v>
      </c>
      <c r="AV42" s="250" t="str">
        <f t="shared" si="46"/>
        <v>-</v>
      </c>
      <c r="AW42" s="288" t="str">
        <f t="shared" si="47"/>
        <v>-</v>
      </c>
      <c r="AX42" s="288" t="str">
        <f t="shared" si="48"/>
        <v>-</v>
      </c>
      <c r="AY42" s="250" t="str">
        <f t="shared" si="49"/>
        <v>-</v>
      </c>
    </row>
    <row r="43" spans="1:51" s="25" customFormat="1">
      <c r="A43" s="254"/>
      <c r="B43" s="255"/>
      <c r="C43" s="76" t="str">
        <f>IFERROR($C$4*AVERAGE('Data &amp; Normalization'!C124:D124)+(1-$C$4)*IFERROR(GEOMEAN('Data &amp; Normalization'!C124:D124),0),"-")</f>
        <v>-</v>
      </c>
      <c r="D43" s="77" t="str">
        <f>IFERROR($C$4*AVERAGE('Data &amp; Normalization'!E124:F124)+(1-$C$4)*IFERROR(GEOMEAN('Data &amp; Normalization'!E124:F124),0),"-")</f>
        <v>-</v>
      </c>
      <c r="E43" s="77" t="str">
        <f>IFERROR($C$4*AVERAGE('Data &amp; Normalization'!G124:H124)+(1-$C$4)*IFERROR(GEOMEAN('Data &amp; Normalization'!G124:H124),0),"-")</f>
        <v>-</v>
      </c>
      <c r="F43" s="77" t="str">
        <f>IFERROR($C$4*AVERAGE('Data &amp; Normalization'!I124:J124)+(1-$C$4)*IFERROR(GEOMEAN('Data &amp; Normalization'!I124:J124),0),"-")</f>
        <v>-</v>
      </c>
      <c r="G43" s="77" t="str">
        <f>IFERROR($C$4*AVERAGE('Data &amp; Normalization'!K124:L124)+(1-$C$4)*IFERROR(GEOMEAN('Data &amp; Normalization'!K124:L124),0),"-")</f>
        <v>-</v>
      </c>
      <c r="H43" s="77" t="str">
        <f>IFERROR($C$4*AVERAGE('Data &amp; Normalization'!M124:N124)+(1-$C$4)*IFERROR(GEOMEAN('Data &amp; Normalization'!M124:N124),0),"-")</f>
        <v>-</v>
      </c>
      <c r="I43" s="77" t="str">
        <f>IFERROR($C$4*AVERAGE('Data &amp; Normalization'!O124:P124)+(1-$C$4)*IFERROR(GEOMEAN('Data &amp; Normalization'!O124:P124),0),"-")</f>
        <v>-</v>
      </c>
      <c r="J43" s="77" t="str">
        <f>IFERROR($C$4*AVERAGE('Data &amp; Normalization'!Q124:R124)+(1-$C$4)*IFERROR(GEOMEAN('Data &amp; Normalization'!Q124:R124),0),"-")</f>
        <v>-</v>
      </c>
      <c r="K43" s="77" t="str">
        <f>IFERROR($C$4*AVERAGE('Data &amp; Normalization'!S124:T124)+(1-$C$4)*IFERROR(GEOMEAN('Data &amp; Normalization'!S124:T124),0),"-")</f>
        <v>-</v>
      </c>
      <c r="L43" s="77" t="str">
        <f>IFERROR($C$4*AVERAGE('Data &amp; Normalization'!U124:V124)+(1-$C$4)*IFERROR(GEOMEAN('Data &amp; Normalization'!U124:V124),0),"-")</f>
        <v>-</v>
      </c>
      <c r="M43" s="77" t="str">
        <f>IFERROR($C$4*AVERAGE('Data &amp; Normalization'!W124:X124)+(1-$C$4)*IFERROR(GEOMEAN('Data &amp; Normalization'!W124:X124),0),"-")</f>
        <v>-</v>
      </c>
      <c r="N43" s="77" t="str">
        <f>IFERROR($C$4*AVERAGE('Data &amp; Normalization'!Y124:Z124)+(1-$C$4)*IFERROR(GEOMEAN('Data &amp; Normalization'!Y124:Z124),0),"-")</f>
        <v>-</v>
      </c>
      <c r="O43" s="77" t="str">
        <f>IFERROR($C$4*AVERAGE('Data &amp; Normalization'!AA124:AB124)+(1-$C$4)*IFERROR(GEOMEAN('Data &amp; Normalization'!AA124:AB124),0),"-")</f>
        <v>-</v>
      </c>
      <c r="P43" s="77" t="str">
        <f>IFERROR($C$4*AVERAGE('Data &amp; Normalization'!AC124:AD124)+(1-$C$4)*IFERROR(GEOMEAN('Data &amp; Normalization'!AC124:AD124),0),"-")</f>
        <v>-</v>
      </c>
      <c r="Q43" s="77" t="str">
        <f>IFERROR($C$4*AVERAGE('Data &amp; Normalization'!AE124:AG124)+(1-$C$4)*IFERROR(GEOMEAN('Data &amp; Normalization'!AE124:AG124),0),"-")</f>
        <v>-</v>
      </c>
      <c r="R43" s="77" t="str">
        <f>IFERROR($C$4*AVERAGE('Data &amp; Normalization'!AH124:AI124)+(1-$C$4)*IFERROR(GEOMEAN('Data &amp; Normalization'!AH124:AI124),0),"-")</f>
        <v>-</v>
      </c>
      <c r="S43" s="77" t="str">
        <f>IFERROR($C$4*AVERAGE('Data &amp; Normalization'!AJ124:AK124)+(1-$C$4)*IFERROR(GEOMEAN('Data &amp; Normalization'!AJ124:AK124),0),"-")</f>
        <v>-</v>
      </c>
      <c r="T43" s="77" t="str">
        <f>IFERROR($C$4*AVERAGE('Data &amp; Normalization'!AL124:AM124)+(1-$C$4)*IFERROR(GEOMEAN('Data &amp; Normalization'!AL124:AM124),0),"-")</f>
        <v>-</v>
      </c>
      <c r="U43" s="77" t="str">
        <f>IFERROR($C$4*AVERAGE('Data &amp; Normalization'!AN124:AO124)+(1-$C$4)*IFERROR(GEOMEAN('Data &amp; Normalization'!AN124:AO124),0),"-")</f>
        <v>-</v>
      </c>
      <c r="V43" s="77" t="str">
        <f>IFERROR($C$4*AVERAGE('Data &amp; Normalization'!AP124:AQ124)+(1-$C$4)*IFERROR(GEOMEAN('Data &amp; Normalization'!AP124:AQ124),0),"-")</f>
        <v>-</v>
      </c>
      <c r="W43" s="77" t="str">
        <f>IFERROR($C$4*AVERAGE('Data &amp; Normalization'!AR124:AS124)+(1-$C$4)*IFERROR(GEOMEAN('Data &amp; Normalization'!AR124:AS124),0),"-")</f>
        <v>-</v>
      </c>
      <c r="X43" s="77" t="str">
        <f>IFERROR($C$4*AVERAGE('Data &amp; Normalization'!AT124:AU124)+(1-$C$4)*IFERROR(GEOMEAN('Data &amp; Normalization'!AT124:AU124),0),"-")</f>
        <v>-</v>
      </c>
      <c r="Y43" s="76" t="str">
        <f t="shared" si="25"/>
        <v>-</v>
      </c>
      <c r="Z43" s="77" t="str">
        <f t="shared" si="26"/>
        <v>-</v>
      </c>
      <c r="AA43" s="77" t="str">
        <f t="shared" si="27"/>
        <v>-</v>
      </c>
      <c r="AB43" s="77" t="str">
        <f t="shared" si="28"/>
        <v>-</v>
      </c>
      <c r="AC43" s="77" t="str">
        <f t="shared" si="29"/>
        <v>-</v>
      </c>
      <c r="AD43" s="77" t="str">
        <f t="shared" si="30"/>
        <v>-</v>
      </c>
      <c r="AE43" s="77" t="str">
        <f t="shared" si="31"/>
        <v>-</v>
      </c>
      <c r="AF43" s="77" t="str">
        <f t="shared" si="32"/>
        <v>-</v>
      </c>
      <c r="AG43" s="77" t="str">
        <f t="shared" si="33"/>
        <v>-</v>
      </c>
      <c r="AH43" s="76" t="str">
        <f t="shared" si="34"/>
        <v>-</v>
      </c>
      <c r="AI43" s="77" t="str">
        <f t="shared" si="35"/>
        <v>-</v>
      </c>
      <c r="AJ43" s="78" t="str">
        <f t="shared" si="36"/>
        <v>-</v>
      </c>
      <c r="AK43" s="79" t="str">
        <f t="shared" si="37"/>
        <v>-</v>
      </c>
      <c r="AL43" s="59"/>
      <c r="AN43" s="287" t="str">
        <f t="shared" si="38"/>
        <v>-</v>
      </c>
      <c r="AO43" s="288" t="str">
        <f t="shared" si="39"/>
        <v>-</v>
      </c>
      <c r="AP43" s="288" t="str">
        <f t="shared" si="40"/>
        <v>-</v>
      </c>
      <c r="AQ43" s="288" t="str">
        <f t="shared" si="41"/>
        <v>-</v>
      </c>
      <c r="AR43" s="288" t="str">
        <f t="shared" si="42"/>
        <v>-</v>
      </c>
      <c r="AS43" s="288" t="str">
        <f t="shared" si="43"/>
        <v>-</v>
      </c>
      <c r="AT43" s="288" t="str">
        <f t="shared" si="44"/>
        <v>-</v>
      </c>
      <c r="AU43" s="288" t="str">
        <f t="shared" si="45"/>
        <v>-</v>
      </c>
      <c r="AV43" s="250" t="str">
        <f t="shared" si="46"/>
        <v>-</v>
      </c>
      <c r="AW43" s="288" t="str">
        <f t="shared" si="47"/>
        <v>-</v>
      </c>
      <c r="AX43" s="288" t="str">
        <f t="shared" si="48"/>
        <v>-</v>
      </c>
      <c r="AY43" s="250" t="str">
        <f t="shared" si="49"/>
        <v>-</v>
      </c>
    </row>
    <row r="44" spans="1:51" s="25" customFormat="1">
      <c r="A44" s="254"/>
      <c r="B44" s="255"/>
      <c r="C44" s="76" t="str">
        <f>IFERROR($C$4*AVERAGE('Data &amp; Normalization'!C125:D125)+(1-$C$4)*IFERROR(GEOMEAN('Data &amp; Normalization'!C125:D125),0),"-")</f>
        <v>-</v>
      </c>
      <c r="D44" s="77" t="str">
        <f>IFERROR($C$4*AVERAGE('Data &amp; Normalization'!E125:F125)+(1-$C$4)*IFERROR(GEOMEAN('Data &amp; Normalization'!E125:F125),0),"-")</f>
        <v>-</v>
      </c>
      <c r="E44" s="77" t="str">
        <f>IFERROR($C$4*AVERAGE('Data &amp; Normalization'!G125:H125)+(1-$C$4)*IFERROR(GEOMEAN('Data &amp; Normalization'!G125:H125),0),"-")</f>
        <v>-</v>
      </c>
      <c r="F44" s="77" t="str">
        <f>IFERROR($C$4*AVERAGE('Data &amp; Normalization'!I125:J125)+(1-$C$4)*IFERROR(GEOMEAN('Data &amp; Normalization'!I125:J125),0),"-")</f>
        <v>-</v>
      </c>
      <c r="G44" s="77" t="str">
        <f>IFERROR($C$4*AVERAGE('Data &amp; Normalization'!K125:L125)+(1-$C$4)*IFERROR(GEOMEAN('Data &amp; Normalization'!K125:L125),0),"-")</f>
        <v>-</v>
      </c>
      <c r="H44" s="77" t="str">
        <f>IFERROR($C$4*AVERAGE('Data &amp; Normalization'!M125:N125)+(1-$C$4)*IFERROR(GEOMEAN('Data &amp; Normalization'!M125:N125),0),"-")</f>
        <v>-</v>
      </c>
      <c r="I44" s="77" t="str">
        <f>IFERROR($C$4*AVERAGE('Data &amp; Normalization'!O125:P125)+(1-$C$4)*IFERROR(GEOMEAN('Data &amp; Normalization'!O125:P125),0),"-")</f>
        <v>-</v>
      </c>
      <c r="J44" s="77" t="str">
        <f>IFERROR($C$4*AVERAGE('Data &amp; Normalization'!Q125:R125)+(1-$C$4)*IFERROR(GEOMEAN('Data &amp; Normalization'!Q125:R125),0),"-")</f>
        <v>-</v>
      </c>
      <c r="K44" s="77" t="str">
        <f>IFERROR($C$4*AVERAGE('Data &amp; Normalization'!S125:T125)+(1-$C$4)*IFERROR(GEOMEAN('Data &amp; Normalization'!S125:T125),0),"-")</f>
        <v>-</v>
      </c>
      <c r="L44" s="77" t="str">
        <f>IFERROR($C$4*AVERAGE('Data &amp; Normalization'!U125:V125)+(1-$C$4)*IFERROR(GEOMEAN('Data &amp; Normalization'!U125:V125),0),"-")</f>
        <v>-</v>
      </c>
      <c r="M44" s="77" t="str">
        <f>IFERROR($C$4*AVERAGE('Data &amp; Normalization'!W125:X125)+(1-$C$4)*IFERROR(GEOMEAN('Data &amp; Normalization'!W125:X125),0),"-")</f>
        <v>-</v>
      </c>
      <c r="N44" s="77" t="str">
        <f>IFERROR($C$4*AVERAGE('Data &amp; Normalization'!Y125:Z125)+(1-$C$4)*IFERROR(GEOMEAN('Data &amp; Normalization'!Y125:Z125),0),"-")</f>
        <v>-</v>
      </c>
      <c r="O44" s="77" t="str">
        <f>IFERROR($C$4*AVERAGE('Data &amp; Normalization'!AA125:AB125)+(1-$C$4)*IFERROR(GEOMEAN('Data &amp; Normalization'!AA125:AB125),0),"-")</f>
        <v>-</v>
      </c>
      <c r="P44" s="77" t="str">
        <f>IFERROR($C$4*AVERAGE('Data &amp; Normalization'!AC125:AD125)+(1-$C$4)*IFERROR(GEOMEAN('Data &amp; Normalization'!AC125:AD125),0),"-")</f>
        <v>-</v>
      </c>
      <c r="Q44" s="77" t="str">
        <f>IFERROR($C$4*AVERAGE('Data &amp; Normalization'!AE125:AG125)+(1-$C$4)*IFERROR(GEOMEAN('Data &amp; Normalization'!AE125:AG125),0),"-")</f>
        <v>-</v>
      </c>
      <c r="R44" s="77" t="str">
        <f>IFERROR($C$4*AVERAGE('Data &amp; Normalization'!AH125:AI125)+(1-$C$4)*IFERROR(GEOMEAN('Data &amp; Normalization'!AH125:AI125),0),"-")</f>
        <v>-</v>
      </c>
      <c r="S44" s="77" t="str">
        <f>IFERROR($C$4*AVERAGE('Data &amp; Normalization'!AJ125:AK125)+(1-$C$4)*IFERROR(GEOMEAN('Data &amp; Normalization'!AJ125:AK125),0),"-")</f>
        <v>-</v>
      </c>
      <c r="T44" s="77" t="str">
        <f>IFERROR($C$4*AVERAGE('Data &amp; Normalization'!AL125:AM125)+(1-$C$4)*IFERROR(GEOMEAN('Data &amp; Normalization'!AL125:AM125),0),"-")</f>
        <v>-</v>
      </c>
      <c r="U44" s="77" t="str">
        <f>IFERROR($C$4*AVERAGE('Data &amp; Normalization'!AN125:AO125)+(1-$C$4)*IFERROR(GEOMEAN('Data &amp; Normalization'!AN125:AO125),0),"-")</f>
        <v>-</v>
      </c>
      <c r="V44" s="77" t="str">
        <f>IFERROR($C$4*AVERAGE('Data &amp; Normalization'!AP125:AQ125)+(1-$C$4)*IFERROR(GEOMEAN('Data &amp; Normalization'!AP125:AQ125),0),"-")</f>
        <v>-</v>
      </c>
      <c r="W44" s="77" t="str">
        <f>IFERROR($C$4*AVERAGE('Data &amp; Normalization'!AR125:AS125)+(1-$C$4)*IFERROR(GEOMEAN('Data &amp; Normalization'!AR125:AS125),0),"-")</f>
        <v>-</v>
      </c>
      <c r="X44" s="77" t="str">
        <f>IFERROR($C$4*AVERAGE('Data &amp; Normalization'!AT125:AU125)+(1-$C$4)*IFERROR(GEOMEAN('Data &amp; Normalization'!AT125:AU125),0),"-")</f>
        <v>-</v>
      </c>
      <c r="Y44" s="76" t="str">
        <f t="shared" si="25"/>
        <v>-</v>
      </c>
      <c r="Z44" s="77" t="str">
        <f t="shared" si="26"/>
        <v>-</v>
      </c>
      <c r="AA44" s="77" t="str">
        <f t="shared" si="27"/>
        <v>-</v>
      </c>
      <c r="AB44" s="77" t="str">
        <f t="shared" si="28"/>
        <v>-</v>
      </c>
      <c r="AC44" s="77" t="str">
        <f t="shared" si="29"/>
        <v>-</v>
      </c>
      <c r="AD44" s="77" t="str">
        <f t="shared" si="30"/>
        <v>-</v>
      </c>
      <c r="AE44" s="77" t="str">
        <f t="shared" si="31"/>
        <v>-</v>
      </c>
      <c r="AF44" s="77" t="str">
        <f t="shared" si="32"/>
        <v>-</v>
      </c>
      <c r="AG44" s="77" t="str">
        <f t="shared" si="33"/>
        <v>-</v>
      </c>
      <c r="AH44" s="76" t="str">
        <f t="shared" si="34"/>
        <v>-</v>
      </c>
      <c r="AI44" s="77" t="str">
        <f t="shared" si="35"/>
        <v>-</v>
      </c>
      <c r="AJ44" s="78" t="str">
        <f t="shared" si="36"/>
        <v>-</v>
      </c>
      <c r="AK44" s="79" t="str">
        <f t="shared" si="37"/>
        <v>-</v>
      </c>
      <c r="AL44" s="59"/>
      <c r="AN44" s="287" t="str">
        <f t="shared" si="38"/>
        <v>-</v>
      </c>
      <c r="AO44" s="288" t="str">
        <f t="shared" si="39"/>
        <v>-</v>
      </c>
      <c r="AP44" s="288" t="str">
        <f t="shared" si="40"/>
        <v>-</v>
      </c>
      <c r="AQ44" s="288" t="str">
        <f t="shared" si="41"/>
        <v>-</v>
      </c>
      <c r="AR44" s="288" t="str">
        <f t="shared" si="42"/>
        <v>-</v>
      </c>
      <c r="AS44" s="288" t="str">
        <f t="shared" si="43"/>
        <v>-</v>
      </c>
      <c r="AT44" s="288" t="str">
        <f t="shared" si="44"/>
        <v>-</v>
      </c>
      <c r="AU44" s="288" t="str">
        <f t="shared" si="45"/>
        <v>-</v>
      </c>
      <c r="AV44" s="250" t="str">
        <f t="shared" si="46"/>
        <v>-</v>
      </c>
      <c r="AW44" s="288" t="str">
        <f t="shared" si="47"/>
        <v>-</v>
      </c>
      <c r="AX44" s="288" t="str">
        <f t="shared" si="48"/>
        <v>-</v>
      </c>
      <c r="AY44" s="250" t="str">
        <f t="shared" si="49"/>
        <v>-</v>
      </c>
    </row>
    <row r="45" spans="1:51" s="25" customFormat="1">
      <c r="A45" s="254"/>
      <c r="B45" s="255"/>
      <c r="C45" s="76" t="str">
        <f>IFERROR($C$4*AVERAGE('Data &amp; Normalization'!C126:D126)+(1-$C$4)*IFERROR(GEOMEAN('Data &amp; Normalization'!C126:D126),0),"-")</f>
        <v>-</v>
      </c>
      <c r="D45" s="77" t="str">
        <f>IFERROR($C$4*AVERAGE('Data &amp; Normalization'!E126:F126)+(1-$C$4)*IFERROR(GEOMEAN('Data &amp; Normalization'!E126:F126),0),"-")</f>
        <v>-</v>
      </c>
      <c r="E45" s="77" t="str">
        <f>IFERROR($C$4*AVERAGE('Data &amp; Normalization'!G126:H126)+(1-$C$4)*IFERROR(GEOMEAN('Data &amp; Normalization'!G126:H126),0),"-")</f>
        <v>-</v>
      </c>
      <c r="F45" s="77" t="str">
        <f>IFERROR($C$4*AVERAGE('Data &amp; Normalization'!I126:J126)+(1-$C$4)*IFERROR(GEOMEAN('Data &amp; Normalization'!I126:J126),0),"-")</f>
        <v>-</v>
      </c>
      <c r="G45" s="77" t="str">
        <f>IFERROR($C$4*AVERAGE('Data &amp; Normalization'!K126:L126)+(1-$C$4)*IFERROR(GEOMEAN('Data &amp; Normalization'!K126:L126),0),"-")</f>
        <v>-</v>
      </c>
      <c r="H45" s="77" t="str">
        <f>IFERROR($C$4*AVERAGE('Data &amp; Normalization'!M126:N126)+(1-$C$4)*IFERROR(GEOMEAN('Data &amp; Normalization'!M126:N126),0),"-")</f>
        <v>-</v>
      </c>
      <c r="I45" s="77" t="str">
        <f>IFERROR($C$4*AVERAGE('Data &amp; Normalization'!O126:P126)+(1-$C$4)*IFERROR(GEOMEAN('Data &amp; Normalization'!O126:P126),0),"-")</f>
        <v>-</v>
      </c>
      <c r="J45" s="77" t="str">
        <f>IFERROR($C$4*AVERAGE('Data &amp; Normalization'!Q126:R126)+(1-$C$4)*IFERROR(GEOMEAN('Data &amp; Normalization'!Q126:R126),0),"-")</f>
        <v>-</v>
      </c>
      <c r="K45" s="77" t="str">
        <f>IFERROR($C$4*AVERAGE('Data &amp; Normalization'!S126:T126)+(1-$C$4)*IFERROR(GEOMEAN('Data &amp; Normalization'!S126:T126),0),"-")</f>
        <v>-</v>
      </c>
      <c r="L45" s="77" t="str">
        <f>IFERROR($C$4*AVERAGE('Data &amp; Normalization'!U126:V126)+(1-$C$4)*IFERROR(GEOMEAN('Data &amp; Normalization'!U126:V126),0),"-")</f>
        <v>-</v>
      </c>
      <c r="M45" s="77" t="str">
        <f>IFERROR($C$4*AVERAGE('Data &amp; Normalization'!W126:X126)+(1-$C$4)*IFERROR(GEOMEAN('Data &amp; Normalization'!W126:X126),0),"-")</f>
        <v>-</v>
      </c>
      <c r="N45" s="77" t="str">
        <f>IFERROR($C$4*AVERAGE('Data &amp; Normalization'!Y126:Z126)+(1-$C$4)*IFERROR(GEOMEAN('Data &amp; Normalization'!Y126:Z126),0),"-")</f>
        <v>-</v>
      </c>
      <c r="O45" s="77" t="str">
        <f>IFERROR($C$4*AVERAGE('Data &amp; Normalization'!AA126:AB126)+(1-$C$4)*IFERROR(GEOMEAN('Data &amp; Normalization'!AA126:AB126),0),"-")</f>
        <v>-</v>
      </c>
      <c r="P45" s="77" t="str">
        <f>IFERROR($C$4*AVERAGE('Data &amp; Normalization'!AC126:AD126)+(1-$C$4)*IFERROR(GEOMEAN('Data &amp; Normalization'!AC126:AD126),0),"-")</f>
        <v>-</v>
      </c>
      <c r="Q45" s="77" t="str">
        <f>IFERROR($C$4*AVERAGE('Data &amp; Normalization'!AE126:AG126)+(1-$C$4)*IFERROR(GEOMEAN('Data &amp; Normalization'!AE126:AG126),0),"-")</f>
        <v>-</v>
      </c>
      <c r="R45" s="77" t="str">
        <f>IFERROR($C$4*AVERAGE('Data &amp; Normalization'!AH126:AI126)+(1-$C$4)*IFERROR(GEOMEAN('Data &amp; Normalization'!AH126:AI126),0),"-")</f>
        <v>-</v>
      </c>
      <c r="S45" s="77" t="str">
        <f>IFERROR($C$4*AVERAGE('Data &amp; Normalization'!AJ126:AK126)+(1-$C$4)*IFERROR(GEOMEAN('Data &amp; Normalization'!AJ126:AK126),0),"-")</f>
        <v>-</v>
      </c>
      <c r="T45" s="77" t="str">
        <f>IFERROR($C$4*AVERAGE('Data &amp; Normalization'!AL126:AM126)+(1-$C$4)*IFERROR(GEOMEAN('Data &amp; Normalization'!AL126:AM126),0),"-")</f>
        <v>-</v>
      </c>
      <c r="U45" s="77" t="str">
        <f>IFERROR($C$4*AVERAGE('Data &amp; Normalization'!AN126:AO126)+(1-$C$4)*IFERROR(GEOMEAN('Data &amp; Normalization'!AN126:AO126),0),"-")</f>
        <v>-</v>
      </c>
      <c r="V45" s="77" t="str">
        <f>IFERROR($C$4*AVERAGE('Data &amp; Normalization'!AP126:AQ126)+(1-$C$4)*IFERROR(GEOMEAN('Data &amp; Normalization'!AP126:AQ126),0),"-")</f>
        <v>-</v>
      </c>
      <c r="W45" s="77" t="str">
        <f>IFERROR($C$4*AVERAGE('Data &amp; Normalization'!AR126:AS126)+(1-$C$4)*IFERROR(GEOMEAN('Data &amp; Normalization'!AR126:AS126),0),"-")</f>
        <v>-</v>
      </c>
      <c r="X45" s="77" t="str">
        <f>IFERROR($C$4*AVERAGE('Data &amp; Normalization'!AT126:AU126)+(1-$C$4)*IFERROR(GEOMEAN('Data &amp; Normalization'!AT126:AU126),0),"-")</f>
        <v>-</v>
      </c>
      <c r="Y45" s="76" t="str">
        <f t="shared" si="25"/>
        <v>-</v>
      </c>
      <c r="Z45" s="77" t="str">
        <f t="shared" si="26"/>
        <v>-</v>
      </c>
      <c r="AA45" s="77" t="str">
        <f t="shared" si="27"/>
        <v>-</v>
      </c>
      <c r="AB45" s="77" t="str">
        <f t="shared" si="28"/>
        <v>-</v>
      </c>
      <c r="AC45" s="77" t="str">
        <f t="shared" si="29"/>
        <v>-</v>
      </c>
      <c r="AD45" s="77" t="str">
        <f t="shared" si="30"/>
        <v>-</v>
      </c>
      <c r="AE45" s="77" t="str">
        <f t="shared" si="31"/>
        <v>-</v>
      </c>
      <c r="AF45" s="77" t="str">
        <f t="shared" si="32"/>
        <v>-</v>
      </c>
      <c r="AG45" s="77" t="str">
        <f t="shared" si="33"/>
        <v>-</v>
      </c>
      <c r="AH45" s="76" t="str">
        <f t="shared" si="34"/>
        <v>-</v>
      </c>
      <c r="AI45" s="77" t="str">
        <f t="shared" si="35"/>
        <v>-</v>
      </c>
      <c r="AJ45" s="78" t="str">
        <f t="shared" si="36"/>
        <v>-</v>
      </c>
      <c r="AK45" s="79" t="str">
        <f t="shared" si="37"/>
        <v>-</v>
      </c>
      <c r="AL45" s="59"/>
      <c r="AN45" s="287" t="str">
        <f t="shared" si="38"/>
        <v>-</v>
      </c>
      <c r="AO45" s="288" t="str">
        <f t="shared" si="39"/>
        <v>-</v>
      </c>
      <c r="AP45" s="288" t="str">
        <f t="shared" si="40"/>
        <v>-</v>
      </c>
      <c r="AQ45" s="288" t="str">
        <f t="shared" si="41"/>
        <v>-</v>
      </c>
      <c r="AR45" s="288" t="str">
        <f t="shared" si="42"/>
        <v>-</v>
      </c>
      <c r="AS45" s="288" t="str">
        <f t="shared" si="43"/>
        <v>-</v>
      </c>
      <c r="AT45" s="288" t="str">
        <f t="shared" si="44"/>
        <v>-</v>
      </c>
      <c r="AU45" s="288" t="str">
        <f t="shared" si="45"/>
        <v>-</v>
      </c>
      <c r="AV45" s="250" t="str">
        <f t="shared" si="46"/>
        <v>-</v>
      </c>
      <c r="AW45" s="288" t="str">
        <f t="shared" si="47"/>
        <v>-</v>
      </c>
      <c r="AX45" s="288" t="str">
        <f t="shared" si="48"/>
        <v>-</v>
      </c>
      <c r="AY45" s="250" t="str">
        <f t="shared" si="49"/>
        <v>-</v>
      </c>
    </row>
    <row r="46" spans="1:51" s="25" customFormat="1">
      <c r="A46" s="254"/>
      <c r="B46" s="255"/>
      <c r="C46" s="76" t="str">
        <f>IFERROR($C$4*AVERAGE('Data &amp; Normalization'!C127:D127)+(1-$C$4)*IFERROR(GEOMEAN('Data &amp; Normalization'!C127:D127),0),"-")</f>
        <v>-</v>
      </c>
      <c r="D46" s="77" t="str">
        <f>IFERROR($C$4*AVERAGE('Data &amp; Normalization'!E127:F127)+(1-$C$4)*IFERROR(GEOMEAN('Data &amp; Normalization'!E127:F127),0),"-")</f>
        <v>-</v>
      </c>
      <c r="E46" s="77" t="str">
        <f>IFERROR($C$4*AVERAGE('Data &amp; Normalization'!G127:H127)+(1-$C$4)*IFERROR(GEOMEAN('Data &amp; Normalization'!G127:H127),0),"-")</f>
        <v>-</v>
      </c>
      <c r="F46" s="77" t="str">
        <f>IFERROR($C$4*AVERAGE('Data &amp; Normalization'!I127:J127)+(1-$C$4)*IFERROR(GEOMEAN('Data &amp; Normalization'!I127:J127),0),"-")</f>
        <v>-</v>
      </c>
      <c r="G46" s="77" t="str">
        <f>IFERROR($C$4*AVERAGE('Data &amp; Normalization'!K127:L127)+(1-$C$4)*IFERROR(GEOMEAN('Data &amp; Normalization'!K127:L127),0),"-")</f>
        <v>-</v>
      </c>
      <c r="H46" s="77" t="str">
        <f>IFERROR($C$4*AVERAGE('Data &amp; Normalization'!M127:N127)+(1-$C$4)*IFERROR(GEOMEAN('Data &amp; Normalization'!M127:N127),0),"-")</f>
        <v>-</v>
      </c>
      <c r="I46" s="77" t="str">
        <f>IFERROR($C$4*AVERAGE('Data &amp; Normalization'!O127:P127)+(1-$C$4)*IFERROR(GEOMEAN('Data &amp; Normalization'!O127:P127),0),"-")</f>
        <v>-</v>
      </c>
      <c r="J46" s="77" t="str">
        <f>IFERROR($C$4*AVERAGE('Data &amp; Normalization'!Q127:R127)+(1-$C$4)*IFERROR(GEOMEAN('Data &amp; Normalization'!Q127:R127),0),"-")</f>
        <v>-</v>
      </c>
      <c r="K46" s="77" t="str">
        <f>IFERROR($C$4*AVERAGE('Data &amp; Normalization'!S127:T127)+(1-$C$4)*IFERROR(GEOMEAN('Data &amp; Normalization'!S127:T127),0),"-")</f>
        <v>-</v>
      </c>
      <c r="L46" s="77" t="str">
        <f>IFERROR($C$4*AVERAGE('Data &amp; Normalization'!U127:V127)+(1-$C$4)*IFERROR(GEOMEAN('Data &amp; Normalization'!U127:V127),0),"-")</f>
        <v>-</v>
      </c>
      <c r="M46" s="77" t="str">
        <f>IFERROR($C$4*AVERAGE('Data &amp; Normalization'!W127:X127)+(1-$C$4)*IFERROR(GEOMEAN('Data &amp; Normalization'!W127:X127),0),"-")</f>
        <v>-</v>
      </c>
      <c r="N46" s="77" t="str">
        <f>IFERROR($C$4*AVERAGE('Data &amp; Normalization'!Y127:Z127)+(1-$C$4)*IFERROR(GEOMEAN('Data &amp; Normalization'!Y127:Z127),0),"-")</f>
        <v>-</v>
      </c>
      <c r="O46" s="77" t="str">
        <f>IFERROR($C$4*AVERAGE('Data &amp; Normalization'!AA127:AB127)+(1-$C$4)*IFERROR(GEOMEAN('Data &amp; Normalization'!AA127:AB127),0),"-")</f>
        <v>-</v>
      </c>
      <c r="P46" s="77" t="str">
        <f>IFERROR($C$4*AVERAGE('Data &amp; Normalization'!AC127:AD127)+(1-$C$4)*IFERROR(GEOMEAN('Data &amp; Normalization'!AC127:AD127),0),"-")</f>
        <v>-</v>
      </c>
      <c r="Q46" s="77" t="str">
        <f>IFERROR($C$4*AVERAGE('Data &amp; Normalization'!AE127:AG127)+(1-$C$4)*IFERROR(GEOMEAN('Data &amp; Normalization'!AE127:AG127),0),"-")</f>
        <v>-</v>
      </c>
      <c r="R46" s="77" t="str">
        <f>IFERROR($C$4*AVERAGE('Data &amp; Normalization'!AH127:AI127)+(1-$C$4)*IFERROR(GEOMEAN('Data &amp; Normalization'!AH127:AI127),0),"-")</f>
        <v>-</v>
      </c>
      <c r="S46" s="77" t="str">
        <f>IFERROR($C$4*AVERAGE('Data &amp; Normalization'!AJ127:AK127)+(1-$C$4)*IFERROR(GEOMEAN('Data &amp; Normalization'!AJ127:AK127),0),"-")</f>
        <v>-</v>
      </c>
      <c r="T46" s="77" t="str">
        <f>IFERROR($C$4*AVERAGE('Data &amp; Normalization'!AL127:AM127)+(1-$C$4)*IFERROR(GEOMEAN('Data &amp; Normalization'!AL127:AM127),0),"-")</f>
        <v>-</v>
      </c>
      <c r="U46" s="77" t="str">
        <f>IFERROR($C$4*AVERAGE('Data &amp; Normalization'!AN127:AO127)+(1-$C$4)*IFERROR(GEOMEAN('Data &amp; Normalization'!AN127:AO127),0),"-")</f>
        <v>-</v>
      </c>
      <c r="V46" s="77" t="str">
        <f>IFERROR($C$4*AVERAGE('Data &amp; Normalization'!AP127:AQ127)+(1-$C$4)*IFERROR(GEOMEAN('Data &amp; Normalization'!AP127:AQ127),0),"-")</f>
        <v>-</v>
      </c>
      <c r="W46" s="77" t="str">
        <f>IFERROR($C$4*AVERAGE('Data &amp; Normalization'!AR127:AS127)+(1-$C$4)*IFERROR(GEOMEAN('Data &amp; Normalization'!AR127:AS127),0),"-")</f>
        <v>-</v>
      </c>
      <c r="X46" s="77" t="str">
        <f>IFERROR($C$4*AVERAGE('Data &amp; Normalization'!AT127:AU127)+(1-$C$4)*IFERROR(GEOMEAN('Data &amp; Normalization'!AT127:AU127),0),"-")</f>
        <v>-</v>
      </c>
      <c r="Y46" s="76" t="str">
        <f t="shared" si="25"/>
        <v>-</v>
      </c>
      <c r="Z46" s="77" t="str">
        <f t="shared" si="26"/>
        <v>-</v>
      </c>
      <c r="AA46" s="77" t="str">
        <f t="shared" si="27"/>
        <v>-</v>
      </c>
      <c r="AB46" s="77" t="str">
        <f t="shared" si="28"/>
        <v>-</v>
      </c>
      <c r="AC46" s="77" t="str">
        <f t="shared" si="29"/>
        <v>-</v>
      </c>
      <c r="AD46" s="77" t="str">
        <f t="shared" si="30"/>
        <v>-</v>
      </c>
      <c r="AE46" s="77" t="str">
        <f t="shared" si="31"/>
        <v>-</v>
      </c>
      <c r="AF46" s="77" t="str">
        <f t="shared" si="32"/>
        <v>-</v>
      </c>
      <c r="AG46" s="77" t="str">
        <f t="shared" si="33"/>
        <v>-</v>
      </c>
      <c r="AH46" s="76" t="str">
        <f t="shared" si="34"/>
        <v>-</v>
      </c>
      <c r="AI46" s="77" t="str">
        <f t="shared" si="35"/>
        <v>-</v>
      </c>
      <c r="AJ46" s="78" t="str">
        <f t="shared" si="36"/>
        <v>-</v>
      </c>
      <c r="AK46" s="79" t="str">
        <f t="shared" si="37"/>
        <v>-</v>
      </c>
      <c r="AL46" s="59"/>
      <c r="AN46" s="287" t="str">
        <f t="shared" si="38"/>
        <v>-</v>
      </c>
      <c r="AO46" s="288" t="str">
        <f t="shared" si="39"/>
        <v>-</v>
      </c>
      <c r="AP46" s="288" t="str">
        <f t="shared" si="40"/>
        <v>-</v>
      </c>
      <c r="AQ46" s="288" t="str">
        <f t="shared" si="41"/>
        <v>-</v>
      </c>
      <c r="AR46" s="288" t="str">
        <f t="shared" si="42"/>
        <v>-</v>
      </c>
      <c r="AS46" s="288" t="str">
        <f t="shared" si="43"/>
        <v>-</v>
      </c>
      <c r="AT46" s="288" t="str">
        <f t="shared" si="44"/>
        <v>-</v>
      </c>
      <c r="AU46" s="288" t="str">
        <f t="shared" si="45"/>
        <v>-</v>
      </c>
      <c r="AV46" s="250" t="str">
        <f t="shared" si="46"/>
        <v>-</v>
      </c>
      <c r="AW46" s="288" t="str">
        <f t="shared" si="47"/>
        <v>-</v>
      </c>
      <c r="AX46" s="288" t="str">
        <f t="shared" si="48"/>
        <v>-</v>
      </c>
      <c r="AY46" s="250" t="str">
        <f t="shared" si="49"/>
        <v>-</v>
      </c>
    </row>
    <row r="47" spans="1:51" s="25" customFormat="1">
      <c r="A47" s="254"/>
      <c r="B47" s="255"/>
      <c r="C47" s="76" t="str">
        <f>IFERROR($C$4*AVERAGE('Data &amp; Normalization'!C128:D128)+(1-$C$4)*IFERROR(GEOMEAN('Data &amp; Normalization'!C128:D128),0),"-")</f>
        <v>-</v>
      </c>
      <c r="D47" s="77" t="str">
        <f>IFERROR($C$4*AVERAGE('Data &amp; Normalization'!E128:F128)+(1-$C$4)*IFERROR(GEOMEAN('Data &amp; Normalization'!E128:F128),0),"-")</f>
        <v>-</v>
      </c>
      <c r="E47" s="77" t="str">
        <f>IFERROR($C$4*AVERAGE('Data &amp; Normalization'!G128:H128)+(1-$C$4)*IFERROR(GEOMEAN('Data &amp; Normalization'!G128:H128),0),"-")</f>
        <v>-</v>
      </c>
      <c r="F47" s="77" t="str">
        <f>IFERROR($C$4*AVERAGE('Data &amp; Normalization'!I128:J128)+(1-$C$4)*IFERROR(GEOMEAN('Data &amp; Normalization'!I128:J128),0),"-")</f>
        <v>-</v>
      </c>
      <c r="G47" s="77" t="str">
        <f>IFERROR($C$4*AVERAGE('Data &amp; Normalization'!K128:L128)+(1-$C$4)*IFERROR(GEOMEAN('Data &amp; Normalization'!K128:L128),0),"-")</f>
        <v>-</v>
      </c>
      <c r="H47" s="77" t="str">
        <f>IFERROR($C$4*AVERAGE('Data &amp; Normalization'!M128:N128)+(1-$C$4)*IFERROR(GEOMEAN('Data &amp; Normalization'!M128:N128),0),"-")</f>
        <v>-</v>
      </c>
      <c r="I47" s="77" t="str">
        <f>IFERROR($C$4*AVERAGE('Data &amp; Normalization'!O128:P128)+(1-$C$4)*IFERROR(GEOMEAN('Data &amp; Normalization'!O128:P128),0),"-")</f>
        <v>-</v>
      </c>
      <c r="J47" s="77" t="str">
        <f>IFERROR($C$4*AVERAGE('Data &amp; Normalization'!Q128:R128)+(1-$C$4)*IFERROR(GEOMEAN('Data &amp; Normalization'!Q128:R128),0),"-")</f>
        <v>-</v>
      </c>
      <c r="K47" s="77" t="str">
        <f>IFERROR($C$4*AVERAGE('Data &amp; Normalization'!S128:T128)+(1-$C$4)*IFERROR(GEOMEAN('Data &amp; Normalization'!S128:T128),0),"-")</f>
        <v>-</v>
      </c>
      <c r="L47" s="77" t="str">
        <f>IFERROR($C$4*AVERAGE('Data &amp; Normalization'!U128:V128)+(1-$C$4)*IFERROR(GEOMEAN('Data &amp; Normalization'!U128:V128),0),"-")</f>
        <v>-</v>
      </c>
      <c r="M47" s="77" t="str">
        <f>IFERROR($C$4*AVERAGE('Data &amp; Normalization'!W128:X128)+(1-$C$4)*IFERROR(GEOMEAN('Data &amp; Normalization'!W128:X128),0),"-")</f>
        <v>-</v>
      </c>
      <c r="N47" s="77" t="str">
        <f>IFERROR($C$4*AVERAGE('Data &amp; Normalization'!Y128:Z128)+(1-$C$4)*IFERROR(GEOMEAN('Data &amp; Normalization'!Y128:Z128),0),"-")</f>
        <v>-</v>
      </c>
      <c r="O47" s="77" t="str">
        <f>IFERROR($C$4*AVERAGE('Data &amp; Normalization'!AA128:AB128)+(1-$C$4)*IFERROR(GEOMEAN('Data &amp; Normalization'!AA128:AB128),0),"-")</f>
        <v>-</v>
      </c>
      <c r="P47" s="77" t="str">
        <f>IFERROR($C$4*AVERAGE('Data &amp; Normalization'!AC128:AD128)+(1-$C$4)*IFERROR(GEOMEAN('Data &amp; Normalization'!AC128:AD128),0),"-")</f>
        <v>-</v>
      </c>
      <c r="Q47" s="77" t="str">
        <f>IFERROR($C$4*AVERAGE('Data &amp; Normalization'!AE128:AG128)+(1-$C$4)*IFERROR(GEOMEAN('Data &amp; Normalization'!AE128:AG128),0),"-")</f>
        <v>-</v>
      </c>
      <c r="R47" s="77" t="str">
        <f>IFERROR($C$4*AVERAGE('Data &amp; Normalization'!AH128:AI128)+(1-$C$4)*IFERROR(GEOMEAN('Data &amp; Normalization'!AH128:AI128),0),"-")</f>
        <v>-</v>
      </c>
      <c r="S47" s="77" t="str">
        <f>IFERROR($C$4*AVERAGE('Data &amp; Normalization'!AJ128:AK128)+(1-$C$4)*IFERROR(GEOMEAN('Data &amp; Normalization'!AJ128:AK128),0),"-")</f>
        <v>-</v>
      </c>
      <c r="T47" s="77" t="str">
        <f>IFERROR($C$4*AVERAGE('Data &amp; Normalization'!AL128:AM128)+(1-$C$4)*IFERROR(GEOMEAN('Data &amp; Normalization'!AL128:AM128),0),"-")</f>
        <v>-</v>
      </c>
      <c r="U47" s="77" t="str">
        <f>IFERROR($C$4*AVERAGE('Data &amp; Normalization'!AN128:AO128)+(1-$C$4)*IFERROR(GEOMEAN('Data &amp; Normalization'!AN128:AO128),0),"-")</f>
        <v>-</v>
      </c>
      <c r="V47" s="77" t="str">
        <f>IFERROR($C$4*AVERAGE('Data &amp; Normalization'!AP128:AQ128)+(1-$C$4)*IFERROR(GEOMEAN('Data &amp; Normalization'!AP128:AQ128),0),"-")</f>
        <v>-</v>
      </c>
      <c r="W47" s="77" t="str">
        <f>IFERROR($C$4*AVERAGE('Data &amp; Normalization'!AR128:AS128)+(1-$C$4)*IFERROR(GEOMEAN('Data &amp; Normalization'!AR128:AS128),0),"-")</f>
        <v>-</v>
      </c>
      <c r="X47" s="77" t="str">
        <f>IFERROR($C$4*AVERAGE('Data &amp; Normalization'!AT128:AU128)+(1-$C$4)*IFERROR(GEOMEAN('Data &amp; Normalization'!AT128:AU128),0),"-")</f>
        <v>-</v>
      </c>
      <c r="Y47" s="76" t="str">
        <f t="shared" si="25"/>
        <v>-</v>
      </c>
      <c r="Z47" s="77" t="str">
        <f t="shared" si="26"/>
        <v>-</v>
      </c>
      <c r="AA47" s="77" t="str">
        <f t="shared" si="27"/>
        <v>-</v>
      </c>
      <c r="AB47" s="77" t="str">
        <f t="shared" si="28"/>
        <v>-</v>
      </c>
      <c r="AC47" s="77" t="str">
        <f t="shared" si="29"/>
        <v>-</v>
      </c>
      <c r="AD47" s="77" t="str">
        <f t="shared" si="30"/>
        <v>-</v>
      </c>
      <c r="AE47" s="77" t="str">
        <f t="shared" si="31"/>
        <v>-</v>
      </c>
      <c r="AF47" s="77" t="str">
        <f t="shared" si="32"/>
        <v>-</v>
      </c>
      <c r="AG47" s="77" t="str">
        <f t="shared" si="33"/>
        <v>-</v>
      </c>
      <c r="AH47" s="76" t="str">
        <f t="shared" si="34"/>
        <v>-</v>
      </c>
      <c r="AI47" s="77" t="str">
        <f t="shared" si="35"/>
        <v>-</v>
      </c>
      <c r="AJ47" s="78" t="str">
        <f t="shared" si="36"/>
        <v>-</v>
      </c>
      <c r="AK47" s="79" t="str">
        <f t="shared" si="37"/>
        <v>-</v>
      </c>
      <c r="AL47" s="59"/>
      <c r="AN47" s="287" t="str">
        <f t="shared" si="38"/>
        <v>-</v>
      </c>
      <c r="AO47" s="288" t="str">
        <f t="shared" si="39"/>
        <v>-</v>
      </c>
      <c r="AP47" s="288" t="str">
        <f t="shared" si="40"/>
        <v>-</v>
      </c>
      <c r="AQ47" s="288" t="str">
        <f t="shared" si="41"/>
        <v>-</v>
      </c>
      <c r="AR47" s="288" t="str">
        <f t="shared" si="42"/>
        <v>-</v>
      </c>
      <c r="AS47" s="288" t="str">
        <f t="shared" si="43"/>
        <v>-</v>
      </c>
      <c r="AT47" s="288" t="str">
        <f t="shared" si="44"/>
        <v>-</v>
      </c>
      <c r="AU47" s="288" t="str">
        <f t="shared" si="45"/>
        <v>-</v>
      </c>
      <c r="AV47" s="250" t="str">
        <f t="shared" si="46"/>
        <v>-</v>
      </c>
      <c r="AW47" s="288" t="str">
        <f t="shared" si="47"/>
        <v>-</v>
      </c>
      <c r="AX47" s="288" t="str">
        <f t="shared" si="48"/>
        <v>-</v>
      </c>
      <c r="AY47" s="250" t="str">
        <f t="shared" si="49"/>
        <v>-</v>
      </c>
    </row>
    <row r="48" spans="1:51" s="25" customFormat="1">
      <c r="A48" s="254"/>
      <c r="B48" s="255"/>
      <c r="C48" s="76" t="str">
        <f>IFERROR($C$4*AVERAGE('Data &amp; Normalization'!C129:D129)+(1-$C$4)*IFERROR(GEOMEAN('Data &amp; Normalization'!C129:D129),0),"-")</f>
        <v>-</v>
      </c>
      <c r="D48" s="77" t="str">
        <f>IFERROR($C$4*AVERAGE('Data &amp; Normalization'!E129:F129)+(1-$C$4)*IFERROR(GEOMEAN('Data &amp; Normalization'!E129:F129),0),"-")</f>
        <v>-</v>
      </c>
      <c r="E48" s="77" t="str">
        <f>IFERROR($C$4*AVERAGE('Data &amp; Normalization'!G129:H129)+(1-$C$4)*IFERROR(GEOMEAN('Data &amp; Normalization'!G129:H129),0),"-")</f>
        <v>-</v>
      </c>
      <c r="F48" s="77" t="str">
        <f>IFERROR($C$4*AVERAGE('Data &amp; Normalization'!I129:J129)+(1-$C$4)*IFERROR(GEOMEAN('Data &amp; Normalization'!I129:J129),0),"-")</f>
        <v>-</v>
      </c>
      <c r="G48" s="77" t="str">
        <f>IFERROR($C$4*AVERAGE('Data &amp; Normalization'!K129:L129)+(1-$C$4)*IFERROR(GEOMEAN('Data &amp; Normalization'!K129:L129),0),"-")</f>
        <v>-</v>
      </c>
      <c r="H48" s="77" t="str">
        <f>IFERROR($C$4*AVERAGE('Data &amp; Normalization'!M129:N129)+(1-$C$4)*IFERROR(GEOMEAN('Data &amp; Normalization'!M129:N129),0),"-")</f>
        <v>-</v>
      </c>
      <c r="I48" s="77" t="str">
        <f>IFERROR($C$4*AVERAGE('Data &amp; Normalization'!O129:P129)+(1-$C$4)*IFERROR(GEOMEAN('Data &amp; Normalization'!O129:P129),0),"-")</f>
        <v>-</v>
      </c>
      <c r="J48" s="77" t="str">
        <f>IFERROR($C$4*AVERAGE('Data &amp; Normalization'!Q129:R129)+(1-$C$4)*IFERROR(GEOMEAN('Data &amp; Normalization'!Q129:R129),0),"-")</f>
        <v>-</v>
      </c>
      <c r="K48" s="77" t="str">
        <f>IFERROR($C$4*AVERAGE('Data &amp; Normalization'!S129:T129)+(1-$C$4)*IFERROR(GEOMEAN('Data &amp; Normalization'!S129:T129),0),"-")</f>
        <v>-</v>
      </c>
      <c r="L48" s="77" t="str">
        <f>IFERROR($C$4*AVERAGE('Data &amp; Normalization'!U129:V129)+(1-$C$4)*IFERROR(GEOMEAN('Data &amp; Normalization'!U129:V129),0),"-")</f>
        <v>-</v>
      </c>
      <c r="M48" s="77" t="str">
        <f>IFERROR($C$4*AVERAGE('Data &amp; Normalization'!W129:X129)+(1-$C$4)*IFERROR(GEOMEAN('Data &amp; Normalization'!W129:X129),0),"-")</f>
        <v>-</v>
      </c>
      <c r="N48" s="77" t="str">
        <f>IFERROR($C$4*AVERAGE('Data &amp; Normalization'!Y129:Z129)+(1-$C$4)*IFERROR(GEOMEAN('Data &amp; Normalization'!Y129:Z129),0),"-")</f>
        <v>-</v>
      </c>
      <c r="O48" s="77" t="str">
        <f>IFERROR($C$4*AVERAGE('Data &amp; Normalization'!AA129:AB129)+(1-$C$4)*IFERROR(GEOMEAN('Data &amp; Normalization'!AA129:AB129),0),"-")</f>
        <v>-</v>
      </c>
      <c r="P48" s="77" t="str">
        <f>IFERROR($C$4*AVERAGE('Data &amp; Normalization'!AC129:AD129)+(1-$C$4)*IFERROR(GEOMEAN('Data &amp; Normalization'!AC129:AD129),0),"-")</f>
        <v>-</v>
      </c>
      <c r="Q48" s="77" t="str">
        <f>IFERROR($C$4*AVERAGE('Data &amp; Normalization'!AE129:AG129)+(1-$C$4)*IFERROR(GEOMEAN('Data &amp; Normalization'!AE129:AG129),0),"-")</f>
        <v>-</v>
      </c>
      <c r="R48" s="77" t="str">
        <f>IFERROR($C$4*AVERAGE('Data &amp; Normalization'!AH129:AI129)+(1-$C$4)*IFERROR(GEOMEAN('Data &amp; Normalization'!AH129:AI129),0),"-")</f>
        <v>-</v>
      </c>
      <c r="S48" s="77" t="str">
        <f>IFERROR($C$4*AVERAGE('Data &amp; Normalization'!AJ129:AK129)+(1-$C$4)*IFERROR(GEOMEAN('Data &amp; Normalization'!AJ129:AK129),0),"-")</f>
        <v>-</v>
      </c>
      <c r="T48" s="77" t="str">
        <f>IFERROR($C$4*AVERAGE('Data &amp; Normalization'!AL129:AM129)+(1-$C$4)*IFERROR(GEOMEAN('Data &amp; Normalization'!AL129:AM129),0),"-")</f>
        <v>-</v>
      </c>
      <c r="U48" s="77" t="str">
        <f>IFERROR($C$4*AVERAGE('Data &amp; Normalization'!AN129:AO129)+(1-$C$4)*IFERROR(GEOMEAN('Data &amp; Normalization'!AN129:AO129),0),"-")</f>
        <v>-</v>
      </c>
      <c r="V48" s="77" t="str">
        <f>IFERROR($C$4*AVERAGE('Data &amp; Normalization'!AP129:AQ129)+(1-$C$4)*IFERROR(GEOMEAN('Data &amp; Normalization'!AP129:AQ129),0),"-")</f>
        <v>-</v>
      </c>
      <c r="W48" s="77" t="str">
        <f>IFERROR($C$4*AVERAGE('Data &amp; Normalization'!AR129:AS129)+(1-$C$4)*IFERROR(GEOMEAN('Data &amp; Normalization'!AR129:AS129),0),"-")</f>
        <v>-</v>
      </c>
      <c r="X48" s="77" t="str">
        <f>IFERROR($C$4*AVERAGE('Data &amp; Normalization'!AT129:AU129)+(1-$C$4)*IFERROR(GEOMEAN('Data &amp; Normalization'!AT129:AU129),0),"-")</f>
        <v>-</v>
      </c>
      <c r="Y48" s="76" t="str">
        <f t="shared" si="25"/>
        <v>-</v>
      </c>
      <c r="Z48" s="77" t="str">
        <f t="shared" si="26"/>
        <v>-</v>
      </c>
      <c r="AA48" s="77" t="str">
        <f t="shared" si="27"/>
        <v>-</v>
      </c>
      <c r="AB48" s="77" t="str">
        <f t="shared" si="28"/>
        <v>-</v>
      </c>
      <c r="AC48" s="77" t="str">
        <f t="shared" si="29"/>
        <v>-</v>
      </c>
      <c r="AD48" s="77" t="str">
        <f t="shared" si="30"/>
        <v>-</v>
      </c>
      <c r="AE48" s="77" t="str">
        <f t="shared" si="31"/>
        <v>-</v>
      </c>
      <c r="AF48" s="77" t="str">
        <f t="shared" si="32"/>
        <v>-</v>
      </c>
      <c r="AG48" s="77" t="str">
        <f t="shared" si="33"/>
        <v>-</v>
      </c>
      <c r="AH48" s="76" t="str">
        <f t="shared" si="34"/>
        <v>-</v>
      </c>
      <c r="AI48" s="77" t="str">
        <f t="shared" si="35"/>
        <v>-</v>
      </c>
      <c r="AJ48" s="78" t="str">
        <f t="shared" si="36"/>
        <v>-</v>
      </c>
      <c r="AK48" s="79" t="str">
        <f t="shared" si="37"/>
        <v>-</v>
      </c>
      <c r="AL48" s="59"/>
      <c r="AN48" s="287" t="str">
        <f t="shared" si="38"/>
        <v>-</v>
      </c>
      <c r="AO48" s="288" t="str">
        <f t="shared" si="39"/>
        <v>-</v>
      </c>
      <c r="AP48" s="288" t="str">
        <f t="shared" si="40"/>
        <v>-</v>
      </c>
      <c r="AQ48" s="288" t="str">
        <f t="shared" si="41"/>
        <v>-</v>
      </c>
      <c r="AR48" s="288" t="str">
        <f t="shared" si="42"/>
        <v>-</v>
      </c>
      <c r="AS48" s="288" t="str">
        <f t="shared" si="43"/>
        <v>-</v>
      </c>
      <c r="AT48" s="288" t="str">
        <f t="shared" si="44"/>
        <v>-</v>
      </c>
      <c r="AU48" s="288" t="str">
        <f t="shared" si="45"/>
        <v>-</v>
      </c>
      <c r="AV48" s="250" t="str">
        <f t="shared" si="46"/>
        <v>-</v>
      </c>
      <c r="AW48" s="288" t="str">
        <f t="shared" si="47"/>
        <v>-</v>
      </c>
      <c r="AX48" s="288" t="str">
        <f t="shared" si="48"/>
        <v>-</v>
      </c>
      <c r="AY48" s="250" t="str">
        <f t="shared" si="49"/>
        <v>-</v>
      </c>
    </row>
    <row r="49" spans="1:51" s="25" customFormat="1">
      <c r="A49" s="254"/>
      <c r="B49" s="255"/>
      <c r="C49" s="76" t="str">
        <f>IFERROR($C$4*AVERAGE('Data &amp; Normalization'!C130:D130)+(1-$C$4)*IFERROR(GEOMEAN('Data &amp; Normalization'!C130:D130),0),"-")</f>
        <v>-</v>
      </c>
      <c r="D49" s="77" t="str">
        <f>IFERROR($C$4*AVERAGE('Data &amp; Normalization'!E130:F130)+(1-$C$4)*IFERROR(GEOMEAN('Data &amp; Normalization'!E130:F130),0),"-")</f>
        <v>-</v>
      </c>
      <c r="E49" s="77" t="str">
        <f>IFERROR($C$4*AVERAGE('Data &amp; Normalization'!G130:H130)+(1-$C$4)*IFERROR(GEOMEAN('Data &amp; Normalization'!G130:H130),0),"-")</f>
        <v>-</v>
      </c>
      <c r="F49" s="77" t="str">
        <f>IFERROR($C$4*AVERAGE('Data &amp; Normalization'!I130:J130)+(1-$C$4)*IFERROR(GEOMEAN('Data &amp; Normalization'!I130:J130),0),"-")</f>
        <v>-</v>
      </c>
      <c r="G49" s="77" t="str">
        <f>IFERROR($C$4*AVERAGE('Data &amp; Normalization'!K130:L130)+(1-$C$4)*IFERROR(GEOMEAN('Data &amp; Normalization'!K130:L130),0),"-")</f>
        <v>-</v>
      </c>
      <c r="H49" s="77" t="str">
        <f>IFERROR($C$4*AVERAGE('Data &amp; Normalization'!M130:N130)+(1-$C$4)*IFERROR(GEOMEAN('Data &amp; Normalization'!M130:N130),0),"-")</f>
        <v>-</v>
      </c>
      <c r="I49" s="77" t="str">
        <f>IFERROR($C$4*AVERAGE('Data &amp; Normalization'!O130:P130)+(1-$C$4)*IFERROR(GEOMEAN('Data &amp; Normalization'!O130:P130),0),"-")</f>
        <v>-</v>
      </c>
      <c r="J49" s="77" t="str">
        <f>IFERROR($C$4*AVERAGE('Data &amp; Normalization'!Q130:R130)+(1-$C$4)*IFERROR(GEOMEAN('Data &amp; Normalization'!Q130:R130),0),"-")</f>
        <v>-</v>
      </c>
      <c r="K49" s="77" t="str">
        <f>IFERROR($C$4*AVERAGE('Data &amp; Normalization'!S130:T130)+(1-$C$4)*IFERROR(GEOMEAN('Data &amp; Normalization'!S130:T130),0),"-")</f>
        <v>-</v>
      </c>
      <c r="L49" s="77" t="str">
        <f>IFERROR($C$4*AVERAGE('Data &amp; Normalization'!U130:V130)+(1-$C$4)*IFERROR(GEOMEAN('Data &amp; Normalization'!U130:V130),0),"-")</f>
        <v>-</v>
      </c>
      <c r="M49" s="77" t="str">
        <f>IFERROR($C$4*AVERAGE('Data &amp; Normalization'!W130:X130)+(1-$C$4)*IFERROR(GEOMEAN('Data &amp; Normalization'!W130:X130),0),"-")</f>
        <v>-</v>
      </c>
      <c r="N49" s="77" t="str">
        <f>IFERROR($C$4*AVERAGE('Data &amp; Normalization'!Y130:Z130)+(1-$C$4)*IFERROR(GEOMEAN('Data &amp; Normalization'!Y130:Z130),0),"-")</f>
        <v>-</v>
      </c>
      <c r="O49" s="77" t="str">
        <f>IFERROR($C$4*AVERAGE('Data &amp; Normalization'!AA130:AB130)+(1-$C$4)*IFERROR(GEOMEAN('Data &amp; Normalization'!AA130:AB130),0),"-")</f>
        <v>-</v>
      </c>
      <c r="P49" s="77" t="str">
        <f>IFERROR($C$4*AVERAGE('Data &amp; Normalization'!AC130:AD130)+(1-$C$4)*IFERROR(GEOMEAN('Data &amp; Normalization'!AC130:AD130),0),"-")</f>
        <v>-</v>
      </c>
      <c r="Q49" s="77" t="str">
        <f>IFERROR($C$4*AVERAGE('Data &amp; Normalization'!AE130:AG130)+(1-$C$4)*IFERROR(GEOMEAN('Data &amp; Normalization'!AE130:AG130),0),"-")</f>
        <v>-</v>
      </c>
      <c r="R49" s="77" t="str">
        <f>IFERROR($C$4*AVERAGE('Data &amp; Normalization'!AH130:AI130)+(1-$C$4)*IFERROR(GEOMEAN('Data &amp; Normalization'!AH130:AI130),0),"-")</f>
        <v>-</v>
      </c>
      <c r="S49" s="77" t="str">
        <f>IFERROR($C$4*AVERAGE('Data &amp; Normalization'!AJ130:AK130)+(1-$C$4)*IFERROR(GEOMEAN('Data &amp; Normalization'!AJ130:AK130),0),"-")</f>
        <v>-</v>
      </c>
      <c r="T49" s="77" t="str">
        <f>IFERROR($C$4*AVERAGE('Data &amp; Normalization'!AL130:AM130)+(1-$C$4)*IFERROR(GEOMEAN('Data &amp; Normalization'!AL130:AM130),0),"-")</f>
        <v>-</v>
      </c>
      <c r="U49" s="77" t="str">
        <f>IFERROR($C$4*AVERAGE('Data &amp; Normalization'!AN130:AO130)+(1-$C$4)*IFERROR(GEOMEAN('Data &amp; Normalization'!AN130:AO130),0),"-")</f>
        <v>-</v>
      </c>
      <c r="V49" s="77" t="str">
        <f>IFERROR($C$4*AVERAGE('Data &amp; Normalization'!AP130:AQ130)+(1-$C$4)*IFERROR(GEOMEAN('Data &amp; Normalization'!AP130:AQ130),0),"-")</f>
        <v>-</v>
      </c>
      <c r="W49" s="77" t="str">
        <f>IFERROR($C$4*AVERAGE('Data &amp; Normalization'!AR130:AS130)+(1-$C$4)*IFERROR(GEOMEAN('Data &amp; Normalization'!AR130:AS130),0),"-")</f>
        <v>-</v>
      </c>
      <c r="X49" s="77" t="str">
        <f>IFERROR($C$4*AVERAGE('Data &amp; Normalization'!AT130:AU130)+(1-$C$4)*IFERROR(GEOMEAN('Data &amp; Normalization'!AT130:AU130),0),"-")</f>
        <v>-</v>
      </c>
      <c r="Y49" s="76" t="str">
        <f t="shared" si="25"/>
        <v>-</v>
      </c>
      <c r="Z49" s="77" t="str">
        <f t="shared" si="26"/>
        <v>-</v>
      </c>
      <c r="AA49" s="77" t="str">
        <f t="shared" si="27"/>
        <v>-</v>
      </c>
      <c r="AB49" s="77" t="str">
        <f t="shared" si="28"/>
        <v>-</v>
      </c>
      <c r="AC49" s="77" t="str">
        <f t="shared" si="29"/>
        <v>-</v>
      </c>
      <c r="AD49" s="77" t="str">
        <f t="shared" si="30"/>
        <v>-</v>
      </c>
      <c r="AE49" s="77" t="str">
        <f t="shared" si="31"/>
        <v>-</v>
      </c>
      <c r="AF49" s="77" t="str">
        <f t="shared" si="32"/>
        <v>-</v>
      </c>
      <c r="AG49" s="77" t="str">
        <f t="shared" si="33"/>
        <v>-</v>
      </c>
      <c r="AH49" s="76" t="str">
        <f t="shared" si="34"/>
        <v>-</v>
      </c>
      <c r="AI49" s="77" t="str">
        <f t="shared" si="35"/>
        <v>-</v>
      </c>
      <c r="AJ49" s="78" t="str">
        <f t="shared" si="36"/>
        <v>-</v>
      </c>
      <c r="AK49" s="79" t="str">
        <f t="shared" si="37"/>
        <v>-</v>
      </c>
      <c r="AL49" s="59"/>
      <c r="AN49" s="287" t="str">
        <f t="shared" si="38"/>
        <v>-</v>
      </c>
      <c r="AO49" s="288" t="str">
        <f t="shared" si="39"/>
        <v>-</v>
      </c>
      <c r="AP49" s="288" t="str">
        <f t="shared" si="40"/>
        <v>-</v>
      </c>
      <c r="AQ49" s="288" t="str">
        <f t="shared" si="41"/>
        <v>-</v>
      </c>
      <c r="AR49" s="288" t="str">
        <f t="shared" si="42"/>
        <v>-</v>
      </c>
      <c r="AS49" s="288" t="str">
        <f t="shared" si="43"/>
        <v>-</v>
      </c>
      <c r="AT49" s="288" t="str">
        <f t="shared" si="44"/>
        <v>-</v>
      </c>
      <c r="AU49" s="288" t="str">
        <f t="shared" si="45"/>
        <v>-</v>
      </c>
      <c r="AV49" s="250" t="str">
        <f t="shared" si="46"/>
        <v>-</v>
      </c>
      <c r="AW49" s="288" t="str">
        <f t="shared" si="47"/>
        <v>-</v>
      </c>
      <c r="AX49" s="288" t="str">
        <f t="shared" si="48"/>
        <v>-</v>
      </c>
      <c r="AY49" s="250" t="str">
        <f t="shared" si="49"/>
        <v>-</v>
      </c>
    </row>
    <row r="50" spans="1:51" s="25" customFormat="1">
      <c r="A50" s="254"/>
      <c r="B50" s="255"/>
      <c r="C50" s="76" t="str">
        <f>IFERROR($C$4*AVERAGE('Data &amp; Normalization'!C131:D131)+(1-$C$4)*IFERROR(GEOMEAN('Data &amp; Normalization'!C131:D131),0),"-")</f>
        <v>-</v>
      </c>
      <c r="D50" s="77" t="str">
        <f>IFERROR($C$4*AVERAGE('Data &amp; Normalization'!E131:F131)+(1-$C$4)*IFERROR(GEOMEAN('Data &amp; Normalization'!E131:F131),0),"-")</f>
        <v>-</v>
      </c>
      <c r="E50" s="77" t="str">
        <f>IFERROR($C$4*AVERAGE('Data &amp; Normalization'!G131:H131)+(1-$C$4)*IFERROR(GEOMEAN('Data &amp; Normalization'!G131:H131),0),"-")</f>
        <v>-</v>
      </c>
      <c r="F50" s="77" t="str">
        <f>IFERROR($C$4*AVERAGE('Data &amp; Normalization'!I131:J131)+(1-$C$4)*IFERROR(GEOMEAN('Data &amp; Normalization'!I131:J131),0),"-")</f>
        <v>-</v>
      </c>
      <c r="G50" s="77" t="str">
        <f>IFERROR($C$4*AVERAGE('Data &amp; Normalization'!K131:L131)+(1-$C$4)*IFERROR(GEOMEAN('Data &amp; Normalization'!K131:L131),0),"-")</f>
        <v>-</v>
      </c>
      <c r="H50" s="77" t="str">
        <f>IFERROR($C$4*AVERAGE('Data &amp; Normalization'!M131:N131)+(1-$C$4)*IFERROR(GEOMEAN('Data &amp; Normalization'!M131:N131),0),"-")</f>
        <v>-</v>
      </c>
      <c r="I50" s="77" t="str">
        <f>IFERROR($C$4*AVERAGE('Data &amp; Normalization'!O131:P131)+(1-$C$4)*IFERROR(GEOMEAN('Data &amp; Normalization'!O131:P131),0),"-")</f>
        <v>-</v>
      </c>
      <c r="J50" s="77" t="str">
        <f>IFERROR($C$4*AVERAGE('Data &amp; Normalization'!Q131:R131)+(1-$C$4)*IFERROR(GEOMEAN('Data &amp; Normalization'!Q131:R131),0),"-")</f>
        <v>-</v>
      </c>
      <c r="K50" s="77" t="str">
        <f>IFERROR($C$4*AVERAGE('Data &amp; Normalization'!S131:T131)+(1-$C$4)*IFERROR(GEOMEAN('Data &amp; Normalization'!S131:T131),0),"-")</f>
        <v>-</v>
      </c>
      <c r="L50" s="77" t="str">
        <f>IFERROR($C$4*AVERAGE('Data &amp; Normalization'!U131:V131)+(1-$C$4)*IFERROR(GEOMEAN('Data &amp; Normalization'!U131:V131),0),"-")</f>
        <v>-</v>
      </c>
      <c r="M50" s="77" t="str">
        <f>IFERROR($C$4*AVERAGE('Data &amp; Normalization'!W131:X131)+(1-$C$4)*IFERROR(GEOMEAN('Data &amp; Normalization'!W131:X131),0),"-")</f>
        <v>-</v>
      </c>
      <c r="N50" s="77" t="str">
        <f>IFERROR($C$4*AVERAGE('Data &amp; Normalization'!Y131:Z131)+(1-$C$4)*IFERROR(GEOMEAN('Data &amp; Normalization'!Y131:Z131),0),"-")</f>
        <v>-</v>
      </c>
      <c r="O50" s="77" t="str">
        <f>IFERROR($C$4*AVERAGE('Data &amp; Normalization'!AA131:AB131)+(1-$C$4)*IFERROR(GEOMEAN('Data &amp; Normalization'!AA131:AB131),0),"-")</f>
        <v>-</v>
      </c>
      <c r="P50" s="77" t="str">
        <f>IFERROR($C$4*AVERAGE('Data &amp; Normalization'!AC131:AD131)+(1-$C$4)*IFERROR(GEOMEAN('Data &amp; Normalization'!AC131:AD131),0),"-")</f>
        <v>-</v>
      </c>
      <c r="Q50" s="77" t="str">
        <f>IFERROR($C$4*AVERAGE('Data &amp; Normalization'!AE131:AG131)+(1-$C$4)*IFERROR(GEOMEAN('Data &amp; Normalization'!AE131:AG131),0),"-")</f>
        <v>-</v>
      </c>
      <c r="R50" s="77" t="str">
        <f>IFERROR($C$4*AVERAGE('Data &amp; Normalization'!AH131:AI131)+(1-$C$4)*IFERROR(GEOMEAN('Data &amp; Normalization'!AH131:AI131),0),"-")</f>
        <v>-</v>
      </c>
      <c r="S50" s="77" t="str">
        <f>IFERROR($C$4*AVERAGE('Data &amp; Normalization'!AJ131:AK131)+(1-$C$4)*IFERROR(GEOMEAN('Data &amp; Normalization'!AJ131:AK131),0),"-")</f>
        <v>-</v>
      </c>
      <c r="T50" s="77" t="str">
        <f>IFERROR($C$4*AVERAGE('Data &amp; Normalization'!AL131:AM131)+(1-$C$4)*IFERROR(GEOMEAN('Data &amp; Normalization'!AL131:AM131),0),"-")</f>
        <v>-</v>
      </c>
      <c r="U50" s="77" t="str">
        <f>IFERROR($C$4*AVERAGE('Data &amp; Normalization'!AN131:AO131)+(1-$C$4)*IFERROR(GEOMEAN('Data &amp; Normalization'!AN131:AO131),0),"-")</f>
        <v>-</v>
      </c>
      <c r="V50" s="77" t="str">
        <f>IFERROR($C$4*AVERAGE('Data &amp; Normalization'!AP131:AQ131)+(1-$C$4)*IFERROR(GEOMEAN('Data &amp; Normalization'!AP131:AQ131),0),"-")</f>
        <v>-</v>
      </c>
      <c r="W50" s="77" t="str">
        <f>IFERROR($C$4*AVERAGE('Data &amp; Normalization'!AR131:AS131)+(1-$C$4)*IFERROR(GEOMEAN('Data &amp; Normalization'!AR131:AS131),0),"-")</f>
        <v>-</v>
      </c>
      <c r="X50" s="77" t="str">
        <f>IFERROR($C$4*AVERAGE('Data &amp; Normalization'!AT131:AU131)+(1-$C$4)*IFERROR(GEOMEAN('Data &amp; Normalization'!AT131:AU131),0),"-")</f>
        <v>-</v>
      </c>
      <c r="Y50" s="76" t="str">
        <f t="shared" si="25"/>
        <v>-</v>
      </c>
      <c r="Z50" s="77" t="str">
        <f t="shared" si="26"/>
        <v>-</v>
      </c>
      <c r="AA50" s="77" t="str">
        <f t="shared" si="27"/>
        <v>-</v>
      </c>
      <c r="AB50" s="77" t="str">
        <f t="shared" si="28"/>
        <v>-</v>
      </c>
      <c r="AC50" s="77" t="str">
        <f t="shared" si="29"/>
        <v>-</v>
      </c>
      <c r="AD50" s="77" t="str">
        <f t="shared" si="30"/>
        <v>-</v>
      </c>
      <c r="AE50" s="77" t="str">
        <f t="shared" si="31"/>
        <v>-</v>
      </c>
      <c r="AF50" s="77" t="str">
        <f t="shared" si="32"/>
        <v>-</v>
      </c>
      <c r="AG50" s="77" t="str">
        <f t="shared" si="33"/>
        <v>-</v>
      </c>
      <c r="AH50" s="76" t="str">
        <f t="shared" si="34"/>
        <v>-</v>
      </c>
      <c r="AI50" s="77" t="str">
        <f t="shared" si="35"/>
        <v>-</v>
      </c>
      <c r="AJ50" s="78" t="str">
        <f t="shared" si="36"/>
        <v>-</v>
      </c>
      <c r="AK50" s="79" t="str">
        <f t="shared" si="37"/>
        <v>-</v>
      </c>
      <c r="AL50" s="59"/>
      <c r="AN50" s="287" t="str">
        <f t="shared" si="38"/>
        <v>-</v>
      </c>
      <c r="AO50" s="288" t="str">
        <f t="shared" si="39"/>
        <v>-</v>
      </c>
      <c r="AP50" s="288" t="str">
        <f t="shared" si="40"/>
        <v>-</v>
      </c>
      <c r="AQ50" s="288" t="str">
        <f t="shared" si="41"/>
        <v>-</v>
      </c>
      <c r="AR50" s="288" t="str">
        <f t="shared" si="42"/>
        <v>-</v>
      </c>
      <c r="AS50" s="288" t="str">
        <f t="shared" si="43"/>
        <v>-</v>
      </c>
      <c r="AT50" s="288" t="str">
        <f t="shared" si="44"/>
        <v>-</v>
      </c>
      <c r="AU50" s="288" t="str">
        <f t="shared" si="45"/>
        <v>-</v>
      </c>
      <c r="AV50" s="250" t="str">
        <f t="shared" si="46"/>
        <v>-</v>
      </c>
      <c r="AW50" s="288" t="str">
        <f t="shared" si="47"/>
        <v>-</v>
      </c>
      <c r="AX50" s="288" t="str">
        <f t="shared" si="48"/>
        <v>-</v>
      </c>
      <c r="AY50" s="250" t="str">
        <f t="shared" si="49"/>
        <v>-</v>
      </c>
    </row>
    <row r="51" spans="1:51" s="25" customFormat="1">
      <c r="A51" s="254"/>
      <c r="B51" s="255"/>
      <c r="C51" s="76" t="str">
        <f>IFERROR($C$4*AVERAGE('Data &amp; Normalization'!C132:D132)+(1-$C$4)*IFERROR(GEOMEAN('Data &amp; Normalization'!C132:D132),0),"-")</f>
        <v>-</v>
      </c>
      <c r="D51" s="77" t="str">
        <f>IFERROR($C$4*AVERAGE('Data &amp; Normalization'!E132:F132)+(1-$C$4)*IFERROR(GEOMEAN('Data &amp; Normalization'!E132:F132),0),"-")</f>
        <v>-</v>
      </c>
      <c r="E51" s="77" t="str">
        <f>IFERROR($C$4*AVERAGE('Data &amp; Normalization'!G132:H132)+(1-$C$4)*IFERROR(GEOMEAN('Data &amp; Normalization'!G132:H132),0),"-")</f>
        <v>-</v>
      </c>
      <c r="F51" s="77" t="str">
        <f>IFERROR($C$4*AVERAGE('Data &amp; Normalization'!I132:J132)+(1-$C$4)*IFERROR(GEOMEAN('Data &amp; Normalization'!I132:J132),0),"-")</f>
        <v>-</v>
      </c>
      <c r="G51" s="77" t="str">
        <f>IFERROR($C$4*AVERAGE('Data &amp; Normalization'!K132:L132)+(1-$C$4)*IFERROR(GEOMEAN('Data &amp; Normalization'!K132:L132),0),"-")</f>
        <v>-</v>
      </c>
      <c r="H51" s="77" t="str">
        <f>IFERROR($C$4*AVERAGE('Data &amp; Normalization'!M132:N132)+(1-$C$4)*IFERROR(GEOMEAN('Data &amp; Normalization'!M132:N132),0),"-")</f>
        <v>-</v>
      </c>
      <c r="I51" s="77" t="str">
        <f>IFERROR($C$4*AVERAGE('Data &amp; Normalization'!O132:P132)+(1-$C$4)*IFERROR(GEOMEAN('Data &amp; Normalization'!O132:P132),0),"-")</f>
        <v>-</v>
      </c>
      <c r="J51" s="77" t="str">
        <f>IFERROR($C$4*AVERAGE('Data &amp; Normalization'!Q132:R132)+(1-$C$4)*IFERROR(GEOMEAN('Data &amp; Normalization'!Q132:R132),0),"-")</f>
        <v>-</v>
      </c>
      <c r="K51" s="77" t="str">
        <f>IFERROR($C$4*AVERAGE('Data &amp; Normalization'!S132:T132)+(1-$C$4)*IFERROR(GEOMEAN('Data &amp; Normalization'!S132:T132),0),"-")</f>
        <v>-</v>
      </c>
      <c r="L51" s="77" t="str">
        <f>IFERROR($C$4*AVERAGE('Data &amp; Normalization'!U132:V132)+(1-$C$4)*IFERROR(GEOMEAN('Data &amp; Normalization'!U132:V132),0),"-")</f>
        <v>-</v>
      </c>
      <c r="M51" s="77" t="str">
        <f>IFERROR($C$4*AVERAGE('Data &amp; Normalization'!W132:X132)+(1-$C$4)*IFERROR(GEOMEAN('Data &amp; Normalization'!W132:X132),0),"-")</f>
        <v>-</v>
      </c>
      <c r="N51" s="77" t="str">
        <f>IFERROR($C$4*AVERAGE('Data &amp; Normalization'!Y132:Z132)+(1-$C$4)*IFERROR(GEOMEAN('Data &amp; Normalization'!Y132:Z132),0),"-")</f>
        <v>-</v>
      </c>
      <c r="O51" s="77" t="str">
        <f>IFERROR($C$4*AVERAGE('Data &amp; Normalization'!AA132:AB132)+(1-$C$4)*IFERROR(GEOMEAN('Data &amp; Normalization'!AA132:AB132),0),"-")</f>
        <v>-</v>
      </c>
      <c r="P51" s="77" t="str">
        <f>IFERROR($C$4*AVERAGE('Data &amp; Normalization'!AC132:AD132)+(1-$C$4)*IFERROR(GEOMEAN('Data &amp; Normalization'!AC132:AD132),0),"-")</f>
        <v>-</v>
      </c>
      <c r="Q51" s="77" t="str">
        <f>IFERROR($C$4*AVERAGE('Data &amp; Normalization'!AE132:AG132)+(1-$C$4)*IFERROR(GEOMEAN('Data &amp; Normalization'!AE132:AG132),0),"-")</f>
        <v>-</v>
      </c>
      <c r="R51" s="77" t="str">
        <f>IFERROR($C$4*AVERAGE('Data &amp; Normalization'!AH132:AI132)+(1-$C$4)*IFERROR(GEOMEAN('Data &amp; Normalization'!AH132:AI132),0),"-")</f>
        <v>-</v>
      </c>
      <c r="S51" s="77" t="str">
        <f>IFERROR($C$4*AVERAGE('Data &amp; Normalization'!AJ132:AK132)+(1-$C$4)*IFERROR(GEOMEAN('Data &amp; Normalization'!AJ132:AK132),0),"-")</f>
        <v>-</v>
      </c>
      <c r="T51" s="77" t="str">
        <f>IFERROR($C$4*AVERAGE('Data &amp; Normalization'!AL132:AM132)+(1-$C$4)*IFERROR(GEOMEAN('Data &amp; Normalization'!AL132:AM132),0),"-")</f>
        <v>-</v>
      </c>
      <c r="U51" s="77" t="str">
        <f>IFERROR($C$4*AVERAGE('Data &amp; Normalization'!AN132:AO132)+(1-$C$4)*IFERROR(GEOMEAN('Data &amp; Normalization'!AN132:AO132),0),"-")</f>
        <v>-</v>
      </c>
      <c r="V51" s="77" t="str">
        <f>IFERROR($C$4*AVERAGE('Data &amp; Normalization'!AP132:AQ132)+(1-$C$4)*IFERROR(GEOMEAN('Data &amp; Normalization'!AP132:AQ132),0),"-")</f>
        <v>-</v>
      </c>
      <c r="W51" s="77" t="str">
        <f>IFERROR($C$4*AVERAGE('Data &amp; Normalization'!AR132:AS132)+(1-$C$4)*IFERROR(GEOMEAN('Data &amp; Normalization'!AR132:AS132),0),"-")</f>
        <v>-</v>
      </c>
      <c r="X51" s="77" t="str">
        <f>IFERROR($C$4*AVERAGE('Data &amp; Normalization'!AT132:AU132)+(1-$C$4)*IFERROR(GEOMEAN('Data &amp; Normalization'!AT132:AU132),0),"-")</f>
        <v>-</v>
      </c>
      <c r="Y51" s="76" t="str">
        <f t="shared" si="25"/>
        <v>-</v>
      </c>
      <c r="Z51" s="77" t="str">
        <f t="shared" si="26"/>
        <v>-</v>
      </c>
      <c r="AA51" s="77" t="str">
        <f t="shared" si="27"/>
        <v>-</v>
      </c>
      <c r="AB51" s="77" t="str">
        <f t="shared" si="28"/>
        <v>-</v>
      </c>
      <c r="AC51" s="77" t="str">
        <f t="shared" si="29"/>
        <v>-</v>
      </c>
      <c r="AD51" s="77" t="str">
        <f t="shared" si="30"/>
        <v>-</v>
      </c>
      <c r="AE51" s="77" t="str">
        <f t="shared" si="31"/>
        <v>-</v>
      </c>
      <c r="AF51" s="77" t="str">
        <f t="shared" si="32"/>
        <v>-</v>
      </c>
      <c r="AG51" s="77" t="str">
        <f t="shared" si="33"/>
        <v>-</v>
      </c>
      <c r="AH51" s="76" t="str">
        <f t="shared" si="34"/>
        <v>-</v>
      </c>
      <c r="AI51" s="77" t="str">
        <f t="shared" si="35"/>
        <v>-</v>
      </c>
      <c r="AJ51" s="78" t="str">
        <f t="shared" si="36"/>
        <v>-</v>
      </c>
      <c r="AK51" s="79" t="str">
        <f t="shared" si="37"/>
        <v>-</v>
      </c>
      <c r="AL51" s="59"/>
      <c r="AN51" s="287" t="str">
        <f t="shared" si="38"/>
        <v>-</v>
      </c>
      <c r="AO51" s="288" t="str">
        <f t="shared" si="39"/>
        <v>-</v>
      </c>
      <c r="AP51" s="288" t="str">
        <f t="shared" si="40"/>
        <v>-</v>
      </c>
      <c r="AQ51" s="288" t="str">
        <f t="shared" si="41"/>
        <v>-</v>
      </c>
      <c r="AR51" s="288" t="str">
        <f t="shared" si="42"/>
        <v>-</v>
      </c>
      <c r="AS51" s="288" t="str">
        <f t="shared" si="43"/>
        <v>-</v>
      </c>
      <c r="AT51" s="288" t="str">
        <f t="shared" si="44"/>
        <v>-</v>
      </c>
      <c r="AU51" s="288" t="str">
        <f t="shared" si="45"/>
        <v>-</v>
      </c>
      <c r="AV51" s="250" t="str">
        <f t="shared" si="46"/>
        <v>-</v>
      </c>
      <c r="AW51" s="288" t="str">
        <f t="shared" si="47"/>
        <v>-</v>
      </c>
      <c r="AX51" s="288" t="str">
        <f t="shared" si="48"/>
        <v>-</v>
      </c>
      <c r="AY51" s="250" t="str">
        <f t="shared" si="49"/>
        <v>-</v>
      </c>
    </row>
    <row r="52" spans="1:51" s="25" customFormat="1">
      <c r="A52" s="254"/>
      <c r="B52" s="255"/>
      <c r="C52" s="76" t="str">
        <f>IFERROR($C$4*AVERAGE('Data &amp; Normalization'!C133:D133)+(1-$C$4)*IFERROR(GEOMEAN('Data &amp; Normalization'!C133:D133),0),"-")</f>
        <v>-</v>
      </c>
      <c r="D52" s="77" t="str">
        <f>IFERROR($C$4*AVERAGE('Data &amp; Normalization'!E133:F133)+(1-$C$4)*IFERROR(GEOMEAN('Data &amp; Normalization'!E133:F133),0),"-")</f>
        <v>-</v>
      </c>
      <c r="E52" s="77" t="str">
        <f>IFERROR($C$4*AVERAGE('Data &amp; Normalization'!G133:H133)+(1-$C$4)*IFERROR(GEOMEAN('Data &amp; Normalization'!G133:H133),0),"-")</f>
        <v>-</v>
      </c>
      <c r="F52" s="77" t="str">
        <f>IFERROR($C$4*AVERAGE('Data &amp; Normalization'!I133:J133)+(1-$C$4)*IFERROR(GEOMEAN('Data &amp; Normalization'!I133:J133),0),"-")</f>
        <v>-</v>
      </c>
      <c r="G52" s="77" t="str">
        <f>IFERROR($C$4*AVERAGE('Data &amp; Normalization'!K133:L133)+(1-$C$4)*IFERROR(GEOMEAN('Data &amp; Normalization'!K133:L133),0),"-")</f>
        <v>-</v>
      </c>
      <c r="H52" s="77" t="str">
        <f>IFERROR($C$4*AVERAGE('Data &amp; Normalization'!M133:N133)+(1-$C$4)*IFERROR(GEOMEAN('Data &amp; Normalization'!M133:N133),0),"-")</f>
        <v>-</v>
      </c>
      <c r="I52" s="77" t="str">
        <f>IFERROR($C$4*AVERAGE('Data &amp; Normalization'!O133:P133)+(1-$C$4)*IFERROR(GEOMEAN('Data &amp; Normalization'!O133:P133),0),"-")</f>
        <v>-</v>
      </c>
      <c r="J52" s="77" t="str">
        <f>IFERROR($C$4*AVERAGE('Data &amp; Normalization'!Q133:R133)+(1-$C$4)*IFERROR(GEOMEAN('Data &amp; Normalization'!Q133:R133),0),"-")</f>
        <v>-</v>
      </c>
      <c r="K52" s="77" t="str">
        <f>IFERROR($C$4*AVERAGE('Data &amp; Normalization'!S133:T133)+(1-$C$4)*IFERROR(GEOMEAN('Data &amp; Normalization'!S133:T133),0),"-")</f>
        <v>-</v>
      </c>
      <c r="L52" s="77" t="str">
        <f>IFERROR($C$4*AVERAGE('Data &amp; Normalization'!U133:V133)+(1-$C$4)*IFERROR(GEOMEAN('Data &amp; Normalization'!U133:V133),0),"-")</f>
        <v>-</v>
      </c>
      <c r="M52" s="77" t="str">
        <f>IFERROR($C$4*AVERAGE('Data &amp; Normalization'!W133:X133)+(1-$C$4)*IFERROR(GEOMEAN('Data &amp; Normalization'!W133:X133),0),"-")</f>
        <v>-</v>
      </c>
      <c r="N52" s="77" t="str">
        <f>IFERROR($C$4*AVERAGE('Data &amp; Normalization'!Y133:Z133)+(1-$C$4)*IFERROR(GEOMEAN('Data &amp; Normalization'!Y133:Z133),0),"-")</f>
        <v>-</v>
      </c>
      <c r="O52" s="77" t="str">
        <f>IFERROR($C$4*AVERAGE('Data &amp; Normalization'!AA133:AB133)+(1-$C$4)*IFERROR(GEOMEAN('Data &amp; Normalization'!AA133:AB133),0),"-")</f>
        <v>-</v>
      </c>
      <c r="P52" s="77" t="str">
        <f>IFERROR($C$4*AVERAGE('Data &amp; Normalization'!AC133:AD133)+(1-$C$4)*IFERROR(GEOMEAN('Data &amp; Normalization'!AC133:AD133),0),"-")</f>
        <v>-</v>
      </c>
      <c r="Q52" s="77" t="str">
        <f>IFERROR($C$4*AVERAGE('Data &amp; Normalization'!AE133:AG133)+(1-$C$4)*IFERROR(GEOMEAN('Data &amp; Normalization'!AE133:AG133),0),"-")</f>
        <v>-</v>
      </c>
      <c r="R52" s="77" t="str">
        <f>IFERROR($C$4*AVERAGE('Data &amp; Normalization'!AH133:AI133)+(1-$C$4)*IFERROR(GEOMEAN('Data &amp; Normalization'!AH133:AI133),0),"-")</f>
        <v>-</v>
      </c>
      <c r="S52" s="77" t="str">
        <f>IFERROR($C$4*AVERAGE('Data &amp; Normalization'!AJ133:AK133)+(1-$C$4)*IFERROR(GEOMEAN('Data &amp; Normalization'!AJ133:AK133),0),"-")</f>
        <v>-</v>
      </c>
      <c r="T52" s="77" t="str">
        <f>IFERROR($C$4*AVERAGE('Data &amp; Normalization'!AL133:AM133)+(1-$C$4)*IFERROR(GEOMEAN('Data &amp; Normalization'!AL133:AM133),0),"-")</f>
        <v>-</v>
      </c>
      <c r="U52" s="77" t="str">
        <f>IFERROR($C$4*AVERAGE('Data &amp; Normalization'!AN133:AO133)+(1-$C$4)*IFERROR(GEOMEAN('Data &amp; Normalization'!AN133:AO133),0),"-")</f>
        <v>-</v>
      </c>
      <c r="V52" s="77" t="str">
        <f>IFERROR($C$4*AVERAGE('Data &amp; Normalization'!AP133:AQ133)+(1-$C$4)*IFERROR(GEOMEAN('Data &amp; Normalization'!AP133:AQ133),0),"-")</f>
        <v>-</v>
      </c>
      <c r="W52" s="77" t="str">
        <f>IFERROR($C$4*AVERAGE('Data &amp; Normalization'!AR133:AS133)+(1-$C$4)*IFERROR(GEOMEAN('Data &amp; Normalization'!AR133:AS133),0),"-")</f>
        <v>-</v>
      </c>
      <c r="X52" s="77" t="str">
        <f>IFERROR($C$4*AVERAGE('Data &amp; Normalization'!AT133:AU133)+(1-$C$4)*IFERROR(GEOMEAN('Data &amp; Normalization'!AT133:AU133),0),"-")</f>
        <v>-</v>
      </c>
      <c r="Y52" s="76" t="str">
        <f t="shared" si="25"/>
        <v>-</v>
      </c>
      <c r="Z52" s="77" t="str">
        <f t="shared" si="26"/>
        <v>-</v>
      </c>
      <c r="AA52" s="77" t="str">
        <f t="shared" si="27"/>
        <v>-</v>
      </c>
      <c r="AB52" s="77" t="str">
        <f t="shared" si="28"/>
        <v>-</v>
      </c>
      <c r="AC52" s="77" t="str">
        <f t="shared" si="29"/>
        <v>-</v>
      </c>
      <c r="AD52" s="77" t="str">
        <f t="shared" si="30"/>
        <v>-</v>
      </c>
      <c r="AE52" s="77" t="str">
        <f t="shared" si="31"/>
        <v>-</v>
      </c>
      <c r="AF52" s="77" t="str">
        <f t="shared" si="32"/>
        <v>-</v>
      </c>
      <c r="AG52" s="77" t="str">
        <f t="shared" si="33"/>
        <v>-</v>
      </c>
      <c r="AH52" s="76" t="str">
        <f t="shared" si="34"/>
        <v>-</v>
      </c>
      <c r="AI52" s="77" t="str">
        <f t="shared" si="35"/>
        <v>-</v>
      </c>
      <c r="AJ52" s="78" t="str">
        <f t="shared" si="36"/>
        <v>-</v>
      </c>
      <c r="AK52" s="79" t="str">
        <f t="shared" si="37"/>
        <v>-</v>
      </c>
      <c r="AL52" s="59"/>
      <c r="AN52" s="287" t="str">
        <f t="shared" si="38"/>
        <v>-</v>
      </c>
      <c r="AO52" s="288" t="str">
        <f t="shared" si="39"/>
        <v>-</v>
      </c>
      <c r="AP52" s="288" t="str">
        <f t="shared" si="40"/>
        <v>-</v>
      </c>
      <c r="AQ52" s="288" t="str">
        <f t="shared" si="41"/>
        <v>-</v>
      </c>
      <c r="AR52" s="288" t="str">
        <f t="shared" si="42"/>
        <v>-</v>
      </c>
      <c r="AS52" s="288" t="str">
        <f t="shared" si="43"/>
        <v>-</v>
      </c>
      <c r="AT52" s="288" t="str">
        <f t="shared" si="44"/>
        <v>-</v>
      </c>
      <c r="AU52" s="288" t="str">
        <f t="shared" si="45"/>
        <v>-</v>
      </c>
      <c r="AV52" s="250" t="str">
        <f t="shared" si="46"/>
        <v>-</v>
      </c>
      <c r="AW52" s="288" t="str">
        <f t="shared" si="47"/>
        <v>-</v>
      </c>
      <c r="AX52" s="288" t="str">
        <f t="shared" si="48"/>
        <v>-</v>
      </c>
      <c r="AY52" s="250" t="str">
        <f t="shared" si="49"/>
        <v>-</v>
      </c>
    </row>
    <row r="53" spans="1:51" s="25" customFormat="1">
      <c r="A53" s="254"/>
      <c r="B53" s="255"/>
      <c r="C53" s="76" t="str">
        <f>IFERROR($C$4*AVERAGE('Data &amp; Normalization'!C134:D134)+(1-$C$4)*IFERROR(GEOMEAN('Data &amp; Normalization'!C134:D134),0),"-")</f>
        <v>-</v>
      </c>
      <c r="D53" s="77" t="str">
        <f>IFERROR($C$4*AVERAGE('Data &amp; Normalization'!E134:F134)+(1-$C$4)*IFERROR(GEOMEAN('Data &amp; Normalization'!E134:F134),0),"-")</f>
        <v>-</v>
      </c>
      <c r="E53" s="77" t="str">
        <f>IFERROR($C$4*AVERAGE('Data &amp; Normalization'!G134:H134)+(1-$C$4)*IFERROR(GEOMEAN('Data &amp; Normalization'!G134:H134),0),"-")</f>
        <v>-</v>
      </c>
      <c r="F53" s="77" t="str">
        <f>IFERROR($C$4*AVERAGE('Data &amp; Normalization'!I134:J134)+(1-$C$4)*IFERROR(GEOMEAN('Data &amp; Normalization'!I134:J134),0),"-")</f>
        <v>-</v>
      </c>
      <c r="G53" s="77" t="str">
        <f>IFERROR($C$4*AVERAGE('Data &amp; Normalization'!K134:L134)+(1-$C$4)*IFERROR(GEOMEAN('Data &amp; Normalization'!K134:L134),0),"-")</f>
        <v>-</v>
      </c>
      <c r="H53" s="77" t="str">
        <f>IFERROR($C$4*AVERAGE('Data &amp; Normalization'!M134:N134)+(1-$C$4)*IFERROR(GEOMEAN('Data &amp; Normalization'!M134:N134),0),"-")</f>
        <v>-</v>
      </c>
      <c r="I53" s="77" t="str">
        <f>IFERROR($C$4*AVERAGE('Data &amp; Normalization'!O134:P134)+(1-$C$4)*IFERROR(GEOMEAN('Data &amp; Normalization'!O134:P134),0),"-")</f>
        <v>-</v>
      </c>
      <c r="J53" s="77" t="str">
        <f>IFERROR($C$4*AVERAGE('Data &amp; Normalization'!Q134:R134)+(1-$C$4)*IFERROR(GEOMEAN('Data &amp; Normalization'!Q134:R134),0),"-")</f>
        <v>-</v>
      </c>
      <c r="K53" s="77" t="str">
        <f>IFERROR($C$4*AVERAGE('Data &amp; Normalization'!S134:T134)+(1-$C$4)*IFERROR(GEOMEAN('Data &amp; Normalization'!S134:T134),0),"-")</f>
        <v>-</v>
      </c>
      <c r="L53" s="77" t="str">
        <f>IFERROR($C$4*AVERAGE('Data &amp; Normalization'!U134:V134)+(1-$C$4)*IFERROR(GEOMEAN('Data &amp; Normalization'!U134:V134),0),"-")</f>
        <v>-</v>
      </c>
      <c r="M53" s="77" t="str">
        <f>IFERROR($C$4*AVERAGE('Data &amp; Normalization'!W134:X134)+(1-$C$4)*IFERROR(GEOMEAN('Data &amp; Normalization'!W134:X134),0),"-")</f>
        <v>-</v>
      </c>
      <c r="N53" s="77" t="str">
        <f>IFERROR($C$4*AVERAGE('Data &amp; Normalization'!Y134:Z134)+(1-$C$4)*IFERROR(GEOMEAN('Data &amp; Normalization'!Y134:Z134),0),"-")</f>
        <v>-</v>
      </c>
      <c r="O53" s="77" t="str">
        <f>IFERROR($C$4*AVERAGE('Data &amp; Normalization'!AA134:AB134)+(1-$C$4)*IFERROR(GEOMEAN('Data &amp; Normalization'!AA134:AB134),0),"-")</f>
        <v>-</v>
      </c>
      <c r="P53" s="77" t="str">
        <f>IFERROR($C$4*AVERAGE('Data &amp; Normalization'!AC134:AD134)+(1-$C$4)*IFERROR(GEOMEAN('Data &amp; Normalization'!AC134:AD134),0),"-")</f>
        <v>-</v>
      </c>
      <c r="Q53" s="77" t="str">
        <f>IFERROR($C$4*AVERAGE('Data &amp; Normalization'!AE134:AG134)+(1-$C$4)*IFERROR(GEOMEAN('Data &amp; Normalization'!AE134:AG134),0),"-")</f>
        <v>-</v>
      </c>
      <c r="R53" s="77" t="str">
        <f>IFERROR($C$4*AVERAGE('Data &amp; Normalization'!AH134:AI134)+(1-$C$4)*IFERROR(GEOMEAN('Data &amp; Normalization'!AH134:AI134),0),"-")</f>
        <v>-</v>
      </c>
      <c r="S53" s="77" t="str">
        <f>IFERROR($C$4*AVERAGE('Data &amp; Normalization'!AJ134:AK134)+(1-$C$4)*IFERROR(GEOMEAN('Data &amp; Normalization'!AJ134:AK134),0),"-")</f>
        <v>-</v>
      </c>
      <c r="T53" s="77" t="str">
        <f>IFERROR($C$4*AVERAGE('Data &amp; Normalization'!AL134:AM134)+(1-$C$4)*IFERROR(GEOMEAN('Data &amp; Normalization'!AL134:AM134),0),"-")</f>
        <v>-</v>
      </c>
      <c r="U53" s="77" t="str">
        <f>IFERROR($C$4*AVERAGE('Data &amp; Normalization'!AN134:AO134)+(1-$C$4)*IFERROR(GEOMEAN('Data &amp; Normalization'!AN134:AO134),0),"-")</f>
        <v>-</v>
      </c>
      <c r="V53" s="77" t="str">
        <f>IFERROR($C$4*AVERAGE('Data &amp; Normalization'!AP134:AQ134)+(1-$C$4)*IFERROR(GEOMEAN('Data &amp; Normalization'!AP134:AQ134),0),"-")</f>
        <v>-</v>
      </c>
      <c r="W53" s="77" t="str">
        <f>IFERROR($C$4*AVERAGE('Data &amp; Normalization'!AR134:AS134)+(1-$C$4)*IFERROR(GEOMEAN('Data &amp; Normalization'!AR134:AS134),0),"-")</f>
        <v>-</v>
      </c>
      <c r="X53" s="77" t="str">
        <f>IFERROR($C$4*AVERAGE('Data &amp; Normalization'!AT134:AU134)+(1-$C$4)*IFERROR(GEOMEAN('Data &amp; Normalization'!AT134:AU134),0),"-")</f>
        <v>-</v>
      </c>
      <c r="Y53" s="76" t="str">
        <f t="shared" si="25"/>
        <v>-</v>
      </c>
      <c r="Z53" s="77" t="str">
        <f t="shared" si="26"/>
        <v>-</v>
      </c>
      <c r="AA53" s="77" t="str">
        <f t="shared" si="27"/>
        <v>-</v>
      </c>
      <c r="AB53" s="77" t="str">
        <f t="shared" si="28"/>
        <v>-</v>
      </c>
      <c r="AC53" s="77" t="str">
        <f t="shared" si="29"/>
        <v>-</v>
      </c>
      <c r="AD53" s="77" t="str">
        <f t="shared" si="30"/>
        <v>-</v>
      </c>
      <c r="AE53" s="77" t="str">
        <f t="shared" si="31"/>
        <v>-</v>
      </c>
      <c r="AF53" s="77" t="str">
        <f t="shared" si="32"/>
        <v>-</v>
      </c>
      <c r="AG53" s="77" t="str">
        <f t="shared" si="33"/>
        <v>-</v>
      </c>
      <c r="AH53" s="76" t="str">
        <f t="shared" si="34"/>
        <v>-</v>
      </c>
      <c r="AI53" s="77" t="str">
        <f t="shared" si="35"/>
        <v>-</v>
      </c>
      <c r="AJ53" s="78" t="str">
        <f t="shared" si="36"/>
        <v>-</v>
      </c>
      <c r="AK53" s="79" t="str">
        <f t="shared" si="37"/>
        <v>-</v>
      </c>
      <c r="AL53" s="59"/>
      <c r="AN53" s="287" t="str">
        <f t="shared" si="38"/>
        <v>-</v>
      </c>
      <c r="AO53" s="288" t="str">
        <f t="shared" si="39"/>
        <v>-</v>
      </c>
      <c r="AP53" s="288" t="str">
        <f t="shared" si="40"/>
        <v>-</v>
      </c>
      <c r="AQ53" s="288" t="str">
        <f t="shared" si="41"/>
        <v>-</v>
      </c>
      <c r="AR53" s="288" t="str">
        <f t="shared" si="42"/>
        <v>-</v>
      </c>
      <c r="AS53" s="288" t="str">
        <f t="shared" si="43"/>
        <v>-</v>
      </c>
      <c r="AT53" s="288" t="str">
        <f t="shared" si="44"/>
        <v>-</v>
      </c>
      <c r="AU53" s="288" t="str">
        <f t="shared" si="45"/>
        <v>-</v>
      </c>
      <c r="AV53" s="250" t="str">
        <f t="shared" si="46"/>
        <v>-</v>
      </c>
      <c r="AW53" s="288" t="str">
        <f t="shared" si="47"/>
        <v>-</v>
      </c>
      <c r="AX53" s="288" t="str">
        <f t="shared" si="48"/>
        <v>-</v>
      </c>
      <c r="AY53" s="250" t="str">
        <f t="shared" si="49"/>
        <v>-</v>
      </c>
    </row>
    <row r="54" spans="1:51" s="25" customFormat="1">
      <c r="A54" s="254"/>
      <c r="B54" s="255"/>
      <c r="C54" s="76" t="str">
        <f>IFERROR($C$4*AVERAGE('Data &amp; Normalization'!C135:D135)+(1-$C$4)*IFERROR(GEOMEAN('Data &amp; Normalization'!C135:D135),0),"-")</f>
        <v>-</v>
      </c>
      <c r="D54" s="77" t="str">
        <f>IFERROR($C$4*AVERAGE('Data &amp; Normalization'!E135:F135)+(1-$C$4)*IFERROR(GEOMEAN('Data &amp; Normalization'!E135:F135),0),"-")</f>
        <v>-</v>
      </c>
      <c r="E54" s="77" t="str">
        <f>IFERROR($C$4*AVERAGE('Data &amp; Normalization'!G135:H135)+(1-$C$4)*IFERROR(GEOMEAN('Data &amp; Normalization'!G135:H135),0),"-")</f>
        <v>-</v>
      </c>
      <c r="F54" s="77" t="str">
        <f>IFERROR($C$4*AVERAGE('Data &amp; Normalization'!I135:J135)+(1-$C$4)*IFERROR(GEOMEAN('Data &amp; Normalization'!I135:J135),0),"-")</f>
        <v>-</v>
      </c>
      <c r="G54" s="77" t="str">
        <f>IFERROR($C$4*AVERAGE('Data &amp; Normalization'!K135:L135)+(1-$C$4)*IFERROR(GEOMEAN('Data &amp; Normalization'!K135:L135),0),"-")</f>
        <v>-</v>
      </c>
      <c r="H54" s="77" t="str">
        <f>IFERROR($C$4*AVERAGE('Data &amp; Normalization'!M135:N135)+(1-$C$4)*IFERROR(GEOMEAN('Data &amp; Normalization'!M135:N135),0),"-")</f>
        <v>-</v>
      </c>
      <c r="I54" s="77" t="str">
        <f>IFERROR($C$4*AVERAGE('Data &amp; Normalization'!O135:P135)+(1-$C$4)*IFERROR(GEOMEAN('Data &amp; Normalization'!O135:P135),0),"-")</f>
        <v>-</v>
      </c>
      <c r="J54" s="77" t="str">
        <f>IFERROR($C$4*AVERAGE('Data &amp; Normalization'!Q135:R135)+(1-$C$4)*IFERROR(GEOMEAN('Data &amp; Normalization'!Q135:R135),0),"-")</f>
        <v>-</v>
      </c>
      <c r="K54" s="77" t="str">
        <f>IFERROR($C$4*AVERAGE('Data &amp; Normalization'!S135:T135)+(1-$C$4)*IFERROR(GEOMEAN('Data &amp; Normalization'!S135:T135),0),"-")</f>
        <v>-</v>
      </c>
      <c r="L54" s="77" t="str">
        <f>IFERROR($C$4*AVERAGE('Data &amp; Normalization'!U135:V135)+(1-$C$4)*IFERROR(GEOMEAN('Data &amp; Normalization'!U135:V135),0),"-")</f>
        <v>-</v>
      </c>
      <c r="M54" s="77" t="str">
        <f>IFERROR($C$4*AVERAGE('Data &amp; Normalization'!W135:X135)+(1-$C$4)*IFERROR(GEOMEAN('Data &amp; Normalization'!W135:X135),0),"-")</f>
        <v>-</v>
      </c>
      <c r="N54" s="77" t="str">
        <f>IFERROR($C$4*AVERAGE('Data &amp; Normalization'!Y135:Z135)+(1-$C$4)*IFERROR(GEOMEAN('Data &amp; Normalization'!Y135:Z135),0),"-")</f>
        <v>-</v>
      </c>
      <c r="O54" s="77" t="str">
        <f>IFERROR($C$4*AVERAGE('Data &amp; Normalization'!AA135:AB135)+(1-$C$4)*IFERROR(GEOMEAN('Data &amp; Normalization'!AA135:AB135),0),"-")</f>
        <v>-</v>
      </c>
      <c r="P54" s="77" t="str">
        <f>IFERROR($C$4*AVERAGE('Data &amp; Normalization'!AC135:AD135)+(1-$C$4)*IFERROR(GEOMEAN('Data &amp; Normalization'!AC135:AD135),0),"-")</f>
        <v>-</v>
      </c>
      <c r="Q54" s="77" t="str">
        <f>IFERROR($C$4*AVERAGE('Data &amp; Normalization'!AE135:AG135)+(1-$C$4)*IFERROR(GEOMEAN('Data &amp; Normalization'!AE135:AG135),0),"-")</f>
        <v>-</v>
      </c>
      <c r="R54" s="77" t="str">
        <f>IFERROR($C$4*AVERAGE('Data &amp; Normalization'!AH135:AI135)+(1-$C$4)*IFERROR(GEOMEAN('Data &amp; Normalization'!AH135:AI135),0),"-")</f>
        <v>-</v>
      </c>
      <c r="S54" s="77" t="str">
        <f>IFERROR($C$4*AVERAGE('Data &amp; Normalization'!AJ135:AK135)+(1-$C$4)*IFERROR(GEOMEAN('Data &amp; Normalization'!AJ135:AK135),0),"-")</f>
        <v>-</v>
      </c>
      <c r="T54" s="77" t="str">
        <f>IFERROR($C$4*AVERAGE('Data &amp; Normalization'!AL135:AM135)+(1-$C$4)*IFERROR(GEOMEAN('Data &amp; Normalization'!AL135:AM135),0),"-")</f>
        <v>-</v>
      </c>
      <c r="U54" s="77" t="str">
        <f>IFERROR($C$4*AVERAGE('Data &amp; Normalization'!AN135:AO135)+(1-$C$4)*IFERROR(GEOMEAN('Data &amp; Normalization'!AN135:AO135),0),"-")</f>
        <v>-</v>
      </c>
      <c r="V54" s="77" t="str">
        <f>IFERROR($C$4*AVERAGE('Data &amp; Normalization'!AP135:AQ135)+(1-$C$4)*IFERROR(GEOMEAN('Data &amp; Normalization'!AP135:AQ135),0),"-")</f>
        <v>-</v>
      </c>
      <c r="W54" s="77" t="str">
        <f>IFERROR($C$4*AVERAGE('Data &amp; Normalization'!AR135:AS135)+(1-$C$4)*IFERROR(GEOMEAN('Data &amp; Normalization'!AR135:AS135),0),"-")</f>
        <v>-</v>
      </c>
      <c r="X54" s="77" t="str">
        <f>IFERROR($C$4*AVERAGE('Data &amp; Normalization'!AT135:AU135)+(1-$C$4)*IFERROR(GEOMEAN('Data &amp; Normalization'!AT135:AU135),0),"-")</f>
        <v>-</v>
      </c>
      <c r="Y54" s="76" t="str">
        <f t="shared" si="25"/>
        <v>-</v>
      </c>
      <c r="Z54" s="77" t="str">
        <f t="shared" si="26"/>
        <v>-</v>
      </c>
      <c r="AA54" s="77" t="str">
        <f t="shared" si="27"/>
        <v>-</v>
      </c>
      <c r="AB54" s="77" t="str">
        <f t="shared" si="28"/>
        <v>-</v>
      </c>
      <c r="AC54" s="77" t="str">
        <f t="shared" si="29"/>
        <v>-</v>
      </c>
      <c r="AD54" s="77" t="str">
        <f t="shared" si="30"/>
        <v>-</v>
      </c>
      <c r="AE54" s="77" t="str">
        <f t="shared" si="31"/>
        <v>-</v>
      </c>
      <c r="AF54" s="77" t="str">
        <f t="shared" si="32"/>
        <v>-</v>
      </c>
      <c r="AG54" s="77" t="str">
        <f t="shared" si="33"/>
        <v>-</v>
      </c>
      <c r="AH54" s="76" t="str">
        <f t="shared" si="34"/>
        <v>-</v>
      </c>
      <c r="AI54" s="77" t="str">
        <f t="shared" si="35"/>
        <v>-</v>
      </c>
      <c r="AJ54" s="78" t="str">
        <f t="shared" si="36"/>
        <v>-</v>
      </c>
      <c r="AK54" s="79" t="str">
        <f t="shared" si="37"/>
        <v>-</v>
      </c>
      <c r="AL54" s="59"/>
      <c r="AN54" s="287" t="str">
        <f t="shared" si="38"/>
        <v>-</v>
      </c>
      <c r="AO54" s="288" t="str">
        <f t="shared" si="39"/>
        <v>-</v>
      </c>
      <c r="AP54" s="288" t="str">
        <f t="shared" si="40"/>
        <v>-</v>
      </c>
      <c r="AQ54" s="288" t="str">
        <f t="shared" si="41"/>
        <v>-</v>
      </c>
      <c r="AR54" s="288" t="str">
        <f t="shared" si="42"/>
        <v>-</v>
      </c>
      <c r="AS54" s="288" t="str">
        <f t="shared" si="43"/>
        <v>-</v>
      </c>
      <c r="AT54" s="288" t="str">
        <f t="shared" si="44"/>
        <v>-</v>
      </c>
      <c r="AU54" s="288" t="str">
        <f t="shared" si="45"/>
        <v>-</v>
      </c>
      <c r="AV54" s="250" t="str">
        <f t="shared" si="46"/>
        <v>-</v>
      </c>
      <c r="AW54" s="288" t="str">
        <f t="shared" si="47"/>
        <v>-</v>
      </c>
      <c r="AX54" s="288" t="str">
        <f t="shared" si="48"/>
        <v>-</v>
      </c>
      <c r="AY54" s="250" t="str">
        <f t="shared" si="49"/>
        <v>-</v>
      </c>
    </row>
    <row r="55" spans="1:51" s="25" customFormat="1">
      <c r="A55" s="254"/>
      <c r="B55" s="255"/>
      <c r="C55" s="76" t="str">
        <f>IFERROR($C$4*AVERAGE('Data &amp; Normalization'!C136:D136)+(1-$C$4)*IFERROR(GEOMEAN('Data &amp; Normalization'!C136:D136),0),"-")</f>
        <v>-</v>
      </c>
      <c r="D55" s="77" t="str">
        <f>IFERROR($C$4*AVERAGE('Data &amp; Normalization'!E136:F136)+(1-$C$4)*IFERROR(GEOMEAN('Data &amp; Normalization'!E136:F136),0),"-")</f>
        <v>-</v>
      </c>
      <c r="E55" s="77" t="str">
        <f>IFERROR($C$4*AVERAGE('Data &amp; Normalization'!G136:H136)+(1-$C$4)*IFERROR(GEOMEAN('Data &amp; Normalization'!G136:H136),0),"-")</f>
        <v>-</v>
      </c>
      <c r="F55" s="77" t="str">
        <f>IFERROR($C$4*AVERAGE('Data &amp; Normalization'!I136:J136)+(1-$C$4)*IFERROR(GEOMEAN('Data &amp; Normalization'!I136:J136),0),"-")</f>
        <v>-</v>
      </c>
      <c r="G55" s="77" t="str">
        <f>IFERROR($C$4*AVERAGE('Data &amp; Normalization'!K136:L136)+(1-$C$4)*IFERROR(GEOMEAN('Data &amp; Normalization'!K136:L136),0),"-")</f>
        <v>-</v>
      </c>
      <c r="H55" s="77" t="str">
        <f>IFERROR($C$4*AVERAGE('Data &amp; Normalization'!M136:N136)+(1-$C$4)*IFERROR(GEOMEAN('Data &amp; Normalization'!M136:N136),0),"-")</f>
        <v>-</v>
      </c>
      <c r="I55" s="77" t="str">
        <f>IFERROR($C$4*AVERAGE('Data &amp; Normalization'!O136:P136)+(1-$C$4)*IFERROR(GEOMEAN('Data &amp; Normalization'!O136:P136),0),"-")</f>
        <v>-</v>
      </c>
      <c r="J55" s="77" t="str">
        <f>IFERROR($C$4*AVERAGE('Data &amp; Normalization'!Q136:R136)+(1-$C$4)*IFERROR(GEOMEAN('Data &amp; Normalization'!Q136:R136),0),"-")</f>
        <v>-</v>
      </c>
      <c r="K55" s="77" t="str">
        <f>IFERROR($C$4*AVERAGE('Data &amp; Normalization'!S136:T136)+(1-$C$4)*IFERROR(GEOMEAN('Data &amp; Normalization'!S136:T136),0),"-")</f>
        <v>-</v>
      </c>
      <c r="L55" s="77" t="str">
        <f>IFERROR($C$4*AVERAGE('Data &amp; Normalization'!U136:V136)+(1-$C$4)*IFERROR(GEOMEAN('Data &amp; Normalization'!U136:V136),0),"-")</f>
        <v>-</v>
      </c>
      <c r="M55" s="77" t="str">
        <f>IFERROR($C$4*AVERAGE('Data &amp; Normalization'!W136:X136)+(1-$C$4)*IFERROR(GEOMEAN('Data &amp; Normalization'!W136:X136),0),"-")</f>
        <v>-</v>
      </c>
      <c r="N55" s="77" t="str">
        <f>IFERROR($C$4*AVERAGE('Data &amp; Normalization'!Y136:Z136)+(1-$C$4)*IFERROR(GEOMEAN('Data &amp; Normalization'!Y136:Z136),0),"-")</f>
        <v>-</v>
      </c>
      <c r="O55" s="77" t="str">
        <f>IFERROR($C$4*AVERAGE('Data &amp; Normalization'!AA136:AB136)+(1-$C$4)*IFERROR(GEOMEAN('Data &amp; Normalization'!AA136:AB136),0),"-")</f>
        <v>-</v>
      </c>
      <c r="P55" s="77" t="str">
        <f>IFERROR($C$4*AVERAGE('Data &amp; Normalization'!AC136:AD136)+(1-$C$4)*IFERROR(GEOMEAN('Data &amp; Normalization'!AC136:AD136),0),"-")</f>
        <v>-</v>
      </c>
      <c r="Q55" s="77" t="str">
        <f>IFERROR($C$4*AVERAGE('Data &amp; Normalization'!AE136:AG136)+(1-$C$4)*IFERROR(GEOMEAN('Data &amp; Normalization'!AE136:AG136),0),"-")</f>
        <v>-</v>
      </c>
      <c r="R55" s="77" t="str">
        <f>IFERROR($C$4*AVERAGE('Data &amp; Normalization'!AH136:AI136)+(1-$C$4)*IFERROR(GEOMEAN('Data &amp; Normalization'!AH136:AI136),0),"-")</f>
        <v>-</v>
      </c>
      <c r="S55" s="77" t="str">
        <f>IFERROR($C$4*AVERAGE('Data &amp; Normalization'!AJ136:AK136)+(1-$C$4)*IFERROR(GEOMEAN('Data &amp; Normalization'!AJ136:AK136),0),"-")</f>
        <v>-</v>
      </c>
      <c r="T55" s="77" t="str">
        <f>IFERROR($C$4*AVERAGE('Data &amp; Normalization'!AL136:AM136)+(1-$C$4)*IFERROR(GEOMEAN('Data &amp; Normalization'!AL136:AM136),0),"-")</f>
        <v>-</v>
      </c>
      <c r="U55" s="77" t="str">
        <f>IFERROR($C$4*AVERAGE('Data &amp; Normalization'!AN136:AO136)+(1-$C$4)*IFERROR(GEOMEAN('Data &amp; Normalization'!AN136:AO136),0),"-")</f>
        <v>-</v>
      </c>
      <c r="V55" s="77" t="str">
        <f>IFERROR($C$4*AVERAGE('Data &amp; Normalization'!AP136:AQ136)+(1-$C$4)*IFERROR(GEOMEAN('Data &amp; Normalization'!AP136:AQ136),0),"-")</f>
        <v>-</v>
      </c>
      <c r="W55" s="77" t="str">
        <f>IFERROR($C$4*AVERAGE('Data &amp; Normalization'!AR136:AS136)+(1-$C$4)*IFERROR(GEOMEAN('Data &amp; Normalization'!AR136:AS136),0),"-")</f>
        <v>-</v>
      </c>
      <c r="X55" s="77" t="str">
        <f>IFERROR($C$4*AVERAGE('Data &amp; Normalization'!AT136:AU136)+(1-$C$4)*IFERROR(GEOMEAN('Data &amp; Normalization'!AT136:AU136),0),"-")</f>
        <v>-</v>
      </c>
      <c r="Y55" s="76" t="str">
        <f t="shared" si="25"/>
        <v>-</v>
      </c>
      <c r="Z55" s="77" t="str">
        <f t="shared" si="26"/>
        <v>-</v>
      </c>
      <c r="AA55" s="77" t="str">
        <f t="shared" si="27"/>
        <v>-</v>
      </c>
      <c r="AB55" s="77" t="str">
        <f t="shared" si="28"/>
        <v>-</v>
      </c>
      <c r="AC55" s="77" t="str">
        <f t="shared" si="29"/>
        <v>-</v>
      </c>
      <c r="AD55" s="77" t="str">
        <f t="shared" si="30"/>
        <v>-</v>
      </c>
      <c r="AE55" s="77" t="str">
        <f t="shared" si="31"/>
        <v>-</v>
      </c>
      <c r="AF55" s="77" t="str">
        <f t="shared" si="32"/>
        <v>-</v>
      </c>
      <c r="AG55" s="77" t="str">
        <f t="shared" si="33"/>
        <v>-</v>
      </c>
      <c r="AH55" s="76" t="str">
        <f t="shared" si="34"/>
        <v>-</v>
      </c>
      <c r="AI55" s="77" t="str">
        <f t="shared" si="35"/>
        <v>-</v>
      </c>
      <c r="AJ55" s="78" t="str">
        <f t="shared" si="36"/>
        <v>-</v>
      </c>
      <c r="AK55" s="79" t="str">
        <f t="shared" si="37"/>
        <v>-</v>
      </c>
      <c r="AL55" s="59"/>
      <c r="AN55" s="287" t="str">
        <f t="shared" si="38"/>
        <v>-</v>
      </c>
      <c r="AO55" s="288" t="str">
        <f t="shared" si="39"/>
        <v>-</v>
      </c>
      <c r="AP55" s="288" t="str">
        <f t="shared" si="40"/>
        <v>-</v>
      </c>
      <c r="AQ55" s="288" t="str">
        <f t="shared" si="41"/>
        <v>-</v>
      </c>
      <c r="AR55" s="288" t="str">
        <f t="shared" si="42"/>
        <v>-</v>
      </c>
      <c r="AS55" s="288" t="str">
        <f t="shared" si="43"/>
        <v>-</v>
      </c>
      <c r="AT55" s="288" t="str">
        <f t="shared" si="44"/>
        <v>-</v>
      </c>
      <c r="AU55" s="288" t="str">
        <f t="shared" si="45"/>
        <v>-</v>
      </c>
      <c r="AV55" s="250" t="str">
        <f t="shared" si="46"/>
        <v>-</v>
      </c>
      <c r="AW55" s="288" t="str">
        <f t="shared" si="47"/>
        <v>-</v>
      </c>
      <c r="AX55" s="288" t="str">
        <f t="shared" si="48"/>
        <v>-</v>
      </c>
      <c r="AY55" s="250" t="str">
        <f t="shared" si="49"/>
        <v>-</v>
      </c>
    </row>
    <row r="56" spans="1:51" s="25" customFormat="1">
      <c r="A56" s="254"/>
      <c r="B56" s="255"/>
      <c r="C56" s="76" t="str">
        <f>IFERROR($C$4*AVERAGE('Data &amp; Normalization'!C137:D137)+(1-$C$4)*IFERROR(GEOMEAN('Data &amp; Normalization'!C137:D137),0),"-")</f>
        <v>-</v>
      </c>
      <c r="D56" s="77" t="str">
        <f>IFERROR($C$4*AVERAGE('Data &amp; Normalization'!E137:F137)+(1-$C$4)*IFERROR(GEOMEAN('Data &amp; Normalization'!E137:F137),0),"-")</f>
        <v>-</v>
      </c>
      <c r="E56" s="77" t="str">
        <f>IFERROR($C$4*AVERAGE('Data &amp; Normalization'!G137:H137)+(1-$C$4)*IFERROR(GEOMEAN('Data &amp; Normalization'!G137:H137),0),"-")</f>
        <v>-</v>
      </c>
      <c r="F56" s="77" t="str">
        <f>IFERROR($C$4*AVERAGE('Data &amp; Normalization'!I137:J137)+(1-$C$4)*IFERROR(GEOMEAN('Data &amp; Normalization'!I137:J137),0),"-")</f>
        <v>-</v>
      </c>
      <c r="G56" s="77" t="str">
        <f>IFERROR($C$4*AVERAGE('Data &amp; Normalization'!K137:L137)+(1-$C$4)*IFERROR(GEOMEAN('Data &amp; Normalization'!K137:L137),0),"-")</f>
        <v>-</v>
      </c>
      <c r="H56" s="77" t="str">
        <f>IFERROR($C$4*AVERAGE('Data &amp; Normalization'!M137:N137)+(1-$C$4)*IFERROR(GEOMEAN('Data &amp; Normalization'!M137:N137),0),"-")</f>
        <v>-</v>
      </c>
      <c r="I56" s="77" t="str">
        <f>IFERROR($C$4*AVERAGE('Data &amp; Normalization'!O137:P137)+(1-$C$4)*IFERROR(GEOMEAN('Data &amp; Normalization'!O137:P137),0),"-")</f>
        <v>-</v>
      </c>
      <c r="J56" s="77" t="str">
        <f>IFERROR($C$4*AVERAGE('Data &amp; Normalization'!Q137:R137)+(1-$C$4)*IFERROR(GEOMEAN('Data &amp; Normalization'!Q137:R137),0),"-")</f>
        <v>-</v>
      </c>
      <c r="K56" s="77" t="str">
        <f>IFERROR($C$4*AVERAGE('Data &amp; Normalization'!S137:T137)+(1-$C$4)*IFERROR(GEOMEAN('Data &amp; Normalization'!S137:T137),0),"-")</f>
        <v>-</v>
      </c>
      <c r="L56" s="77" t="str">
        <f>IFERROR($C$4*AVERAGE('Data &amp; Normalization'!U137:V137)+(1-$C$4)*IFERROR(GEOMEAN('Data &amp; Normalization'!U137:V137),0),"-")</f>
        <v>-</v>
      </c>
      <c r="M56" s="77" t="str">
        <f>IFERROR($C$4*AVERAGE('Data &amp; Normalization'!W137:X137)+(1-$C$4)*IFERROR(GEOMEAN('Data &amp; Normalization'!W137:X137),0),"-")</f>
        <v>-</v>
      </c>
      <c r="N56" s="77" t="str">
        <f>IFERROR($C$4*AVERAGE('Data &amp; Normalization'!Y137:Z137)+(1-$C$4)*IFERROR(GEOMEAN('Data &amp; Normalization'!Y137:Z137),0),"-")</f>
        <v>-</v>
      </c>
      <c r="O56" s="77" t="str">
        <f>IFERROR($C$4*AVERAGE('Data &amp; Normalization'!AA137:AB137)+(1-$C$4)*IFERROR(GEOMEAN('Data &amp; Normalization'!AA137:AB137),0),"-")</f>
        <v>-</v>
      </c>
      <c r="P56" s="77" t="str">
        <f>IFERROR($C$4*AVERAGE('Data &amp; Normalization'!AC137:AD137)+(1-$C$4)*IFERROR(GEOMEAN('Data &amp; Normalization'!AC137:AD137),0),"-")</f>
        <v>-</v>
      </c>
      <c r="Q56" s="77" t="str">
        <f>IFERROR($C$4*AVERAGE('Data &amp; Normalization'!AE137:AG137)+(1-$C$4)*IFERROR(GEOMEAN('Data &amp; Normalization'!AE137:AG137),0),"-")</f>
        <v>-</v>
      </c>
      <c r="R56" s="77" t="str">
        <f>IFERROR($C$4*AVERAGE('Data &amp; Normalization'!AH137:AI137)+(1-$C$4)*IFERROR(GEOMEAN('Data &amp; Normalization'!AH137:AI137),0),"-")</f>
        <v>-</v>
      </c>
      <c r="S56" s="77" t="str">
        <f>IFERROR($C$4*AVERAGE('Data &amp; Normalization'!AJ137:AK137)+(1-$C$4)*IFERROR(GEOMEAN('Data &amp; Normalization'!AJ137:AK137),0),"-")</f>
        <v>-</v>
      </c>
      <c r="T56" s="77" t="str">
        <f>IFERROR($C$4*AVERAGE('Data &amp; Normalization'!AL137:AM137)+(1-$C$4)*IFERROR(GEOMEAN('Data &amp; Normalization'!AL137:AM137),0),"-")</f>
        <v>-</v>
      </c>
      <c r="U56" s="77" t="str">
        <f>IFERROR($C$4*AVERAGE('Data &amp; Normalization'!AN137:AO137)+(1-$C$4)*IFERROR(GEOMEAN('Data &amp; Normalization'!AN137:AO137),0),"-")</f>
        <v>-</v>
      </c>
      <c r="V56" s="77" t="str">
        <f>IFERROR($C$4*AVERAGE('Data &amp; Normalization'!AP137:AQ137)+(1-$C$4)*IFERROR(GEOMEAN('Data &amp; Normalization'!AP137:AQ137),0),"-")</f>
        <v>-</v>
      </c>
      <c r="W56" s="77" t="str">
        <f>IFERROR($C$4*AVERAGE('Data &amp; Normalization'!AR137:AS137)+(1-$C$4)*IFERROR(GEOMEAN('Data &amp; Normalization'!AR137:AS137),0),"-")</f>
        <v>-</v>
      </c>
      <c r="X56" s="77" t="str">
        <f>IFERROR($C$4*AVERAGE('Data &amp; Normalization'!AT137:AU137)+(1-$C$4)*IFERROR(GEOMEAN('Data &amp; Normalization'!AT137:AU137),0),"-")</f>
        <v>-</v>
      </c>
      <c r="Y56" s="76" t="str">
        <f t="shared" si="25"/>
        <v>-</v>
      </c>
      <c r="Z56" s="77" t="str">
        <f t="shared" si="26"/>
        <v>-</v>
      </c>
      <c r="AA56" s="77" t="str">
        <f t="shared" si="27"/>
        <v>-</v>
      </c>
      <c r="AB56" s="77" t="str">
        <f t="shared" si="28"/>
        <v>-</v>
      </c>
      <c r="AC56" s="77" t="str">
        <f t="shared" si="29"/>
        <v>-</v>
      </c>
      <c r="AD56" s="77" t="str">
        <f t="shared" si="30"/>
        <v>-</v>
      </c>
      <c r="AE56" s="77" t="str">
        <f t="shared" si="31"/>
        <v>-</v>
      </c>
      <c r="AF56" s="77" t="str">
        <f t="shared" si="32"/>
        <v>-</v>
      </c>
      <c r="AG56" s="77" t="str">
        <f t="shared" si="33"/>
        <v>-</v>
      </c>
      <c r="AH56" s="76" t="str">
        <f t="shared" si="34"/>
        <v>-</v>
      </c>
      <c r="AI56" s="77" t="str">
        <f t="shared" si="35"/>
        <v>-</v>
      </c>
      <c r="AJ56" s="78" t="str">
        <f t="shared" si="36"/>
        <v>-</v>
      </c>
      <c r="AK56" s="79" t="str">
        <f t="shared" si="37"/>
        <v>-</v>
      </c>
      <c r="AL56" s="59"/>
      <c r="AN56" s="287" t="str">
        <f t="shared" si="38"/>
        <v>-</v>
      </c>
      <c r="AO56" s="288" t="str">
        <f t="shared" si="39"/>
        <v>-</v>
      </c>
      <c r="AP56" s="288" t="str">
        <f t="shared" si="40"/>
        <v>-</v>
      </c>
      <c r="AQ56" s="288" t="str">
        <f t="shared" si="41"/>
        <v>-</v>
      </c>
      <c r="AR56" s="288" t="str">
        <f t="shared" si="42"/>
        <v>-</v>
      </c>
      <c r="AS56" s="288" t="str">
        <f t="shared" si="43"/>
        <v>-</v>
      </c>
      <c r="AT56" s="288" t="str">
        <f t="shared" si="44"/>
        <v>-</v>
      </c>
      <c r="AU56" s="288" t="str">
        <f t="shared" si="45"/>
        <v>-</v>
      </c>
      <c r="AV56" s="250" t="str">
        <f t="shared" si="46"/>
        <v>-</v>
      </c>
      <c r="AW56" s="288" t="str">
        <f t="shared" si="47"/>
        <v>-</v>
      </c>
      <c r="AX56" s="288" t="str">
        <f t="shared" si="48"/>
        <v>-</v>
      </c>
      <c r="AY56" s="250" t="str">
        <f t="shared" si="49"/>
        <v>-</v>
      </c>
    </row>
    <row r="57" spans="1:51" s="25" customFormat="1">
      <c r="A57" s="254"/>
      <c r="B57" s="255"/>
      <c r="C57" s="76" t="str">
        <f>IFERROR($C$4*AVERAGE('Data &amp; Normalization'!C138:D138)+(1-$C$4)*IFERROR(GEOMEAN('Data &amp; Normalization'!C138:D138),0),"-")</f>
        <v>-</v>
      </c>
      <c r="D57" s="77" t="str">
        <f>IFERROR($C$4*AVERAGE('Data &amp; Normalization'!E138:F138)+(1-$C$4)*IFERROR(GEOMEAN('Data &amp; Normalization'!E138:F138),0),"-")</f>
        <v>-</v>
      </c>
      <c r="E57" s="77" t="str">
        <f>IFERROR($C$4*AVERAGE('Data &amp; Normalization'!G138:H138)+(1-$C$4)*IFERROR(GEOMEAN('Data &amp; Normalization'!G138:H138),0),"-")</f>
        <v>-</v>
      </c>
      <c r="F57" s="77" t="str">
        <f>IFERROR($C$4*AVERAGE('Data &amp; Normalization'!I138:J138)+(1-$C$4)*IFERROR(GEOMEAN('Data &amp; Normalization'!I138:J138),0),"-")</f>
        <v>-</v>
      </c>
      <c r="G57" s="77" t="str">
        <f>IFERROR($C$4*AVERAGE('Data &amp; Normalization'!K138:L138)+(1-$C$4)*IFERROR(GEOMEAN('Data &amp; Normalization'!K138:L138),0),"-")</f>
        <v>-</v>
      </c>
      <c r="H57" s="77" t="str">
        <f>IFERROR($C$4*AVERAGE('Data &amp; Normalization'!M138:N138)+(1-$C$4)*IFERROR(GEOMEAN('Data &amp; Normalization'!M138:N138),0),"-")</f>
        <v>-</v>
      </c>
      <c r="I57" s="77" t="str">
        <f>IFERROR($C$4*AVERAGE('Data &amp; Normalization'!O138:P138)+(1-$C$4)*IFERROR(GEOMEAN('Data &amp; Normalization'!O138:P138),0),"-")</f>
        <v>-</v>
      </c>
      <c r="J57" s="77" t="str">
        <f>IFERROR($C$4*AVERAGE('Data &amp; Normalization'!Q138:R138)+(1-$C$4)*IFERROR(GEOMEAN('Data &amp; Normalization'!Q138:R138),0),"-")</f>
        <v>-</v>
      </c>
      <c r="K57" s="77" t="str">
        <f>IFERROR($C$4*AVERAGE('Data &amp; Normalization'!S138:T138)+(1-$C$4)*IFERROR(GEOMEAN('Data &amp; Normalization'!S138:T138),0),"-")</f>
        <v>-</v>
      </c>
      <c r="L57" s="77" t="str">
        <f>IFERROR($C$4*AVERAGE('Data &amp; Normalization'!U138:V138)+(1-$C$4)*IFERROR(GEOMEAN('Data &amp; Normalization'!U138:V138),0),"-")</f>
        <v>-</v>
      </c>
      <c r="M57" s="77" t="str">
        <f>IFERROR($C$4*AVERAGE('Data &amp; Normalization'!W138:X138)+(1-$C$4)*IFERROR(GEOMEAN('Data &amp; Normalization'!W138:X138),0),"-")</f>
        <v>-</v>
      </c>
      <c r="N57" s="77" t="str">
        <f>IFERROR($C$4*AVERAGE('Data &amp; Normalization'!Y138:Z138)+(1-$C$4)*IFERROR(GEOMEAN('Data &amp; Normalization'!Y138:Z138),0),"-")</f>
        <v>-</v>
      </c>
      <c r="O57" s="77" t="str">
        <f>IFERROR($C$4*AVERAGE('Data &amp; Normalization'!AA138:AB138)+(1-$C$4)*IFERROR(GEOMEAN('Data &amp; Normalization'!AA138:AB138),0),"-")</f>
        <v>-</v>
      </c>
      <c r="P57" s="77" t="str">
        <f>IFERROR($C$4*AVERAGE('Data &amp; Normalization'!AC138:AD138)+(1-$C$4)*IFERROR(GEOMEAN('Data &amp; Normalization'!AC138:AD138),0),"-")</f>
        <v>-</v>
      </c>
      <c r="Q57" s="77" t="str">
        <f>IFERROR($C$4*AVERAGE('Data &amp; Normalization'!AE138:AG138)+(1-$C$4)*IFERROR(GEOMEAN('Data &amp; Normalization'!AE138:AG138),0),"-")</f>
        <v>-</v>
      </c>
      <c r="R57" s="77" t="str">
        <f>IFERROR($C$4*AVERAGE('Data &amp; Normalization'!AH138:AI138)+(1-$C$4)*IFERROR(GEOMEAN('Data &amp; Normalization'!AH138:AI138),0),"-")</f>
        <v>-</v>
      </c>
      <c r="S57" s="77" t="str">
        <f>IFERROR($C$4*AVERAGE('Data &amp; Normalization'!AJ138:AK138)+(1-$C$4)*IFERROR(GEOMEAN('Data &amp; Normalization'!AJ138:AK138),0),"-")</f>
        <v>-</v>
      </c>
      <c r="T57" s="77" t="str">
        <f>IFERROR($C$4*AVERAGE('Data &amp; Normalization'!AL138:AM138)+(1-$C$4)*IFERROR(GEOMEAN('Data &amp; Normalization'!AL138:AM138),0),"-")</f>
        <v>-</v>
      </c>
      <c r="U57" s="77" t="str">
        <f>IFERROR($C$4*AVERAGE('Data &amp; Normalization'!AN138:AO138)+(1-$C$4)*IFERROR(GEOMEAN('Data &amp; Normalization'!AN138:AO138),0),"-")</f>
        <v>-</v>
      </c>
      <c r="V57" s="77" t="str">
        <f>IFERROR($C$4*AVERAGE('Data &amp; Normalization'!AP138:AQ138)+(1-$C$4)*IFERROR(GEOMEAN('Data &amp; Normalization'!AP138:AQ138),0),"-")</f>
        <v>-</v>
      </c>
      <c r="W57" s="77" t="str">
        <f>IFERROR($C$4*AVERAGE('Data &amp; Normalization'!AR138:AS138)+(1-$C$4)*IFERROR(GEOMEAN('Data &amp; Normalization'!AR138:AS138),0),"-")</f>
        <v>-</v>
      </c>
      <c r="X57" s="77" t="str">
        <f>IFERROR($C$4*AVERAGE('Data &amp; Normalization'!AT138:AU138)+(1-$C$4)*IFERROR(GEOMEAN('Data &amp; Normalization'!AT138:AU138),0),"-")</f>
        <v>-</v>
      </c>
      <c r="Y57" s="76" t="str">
        <f t="shared" si="25"/>
        <v>-</v>
      </c>
      <c r="Z57" s="77" t="str">
        <f t="shared" si="26"/>
        <v>-</v>
      </c>
      <c r="AA57" s="77" t="str">
        <f t="shared" si="27"/>
        <v>-</v>
      </c>
      <c r="AB57" s="77" t="str">
        <f t="shared" si="28"/>
        <v>-</v>
      </c>
      <c r="AC57" s="77" t="str">
        <f t="shared" si="29"/>
        <v>-</v>
      </c>
      <c r="AD57" s="77" t="str">
        <f t="shared" si="30"/>
        <v>-</v>
      </c>
      <c r="AE57" s="77" t="str">
        <f t="shared" si="31"/>
        <v>-</v>
      </c>
      <c r="AF57" s="77" t="str">
        <f t="shared" si="32"/>
        <v>-</v>
      </c>
      <c r="AG57" s="77" t="str">
        <f t="shared" si="33"/>
        <v>-</v>
      </c>
      <c r="AH57" s="76" t="str">
        <f t="shared" si="34"/>
        <v>-</v>
      </c>
      <c r="AI57" s="77" t="str">
        <f t="shared" si="35"/>
        <v>-</v>
      </c>
      <c r="AJ57" s="78" t="str">
        <f t="shared" si="36"/>
        <v>-</v>
      </c>
      <c r="AK57" s="79" t="str">
        <f t="shared" si="37"/>
        <v>-</v>
      </c>
      <c r="AL57" s="59"/>
      <c r="AN57" s="287" t="str">
        <f t="shared" si="38"/>
        <v>-</v>
      </c>
      <c r="AO57" s="288" t="str">
        <f t="shared" si="39"/>
        <v>-</v>
      </c>
      <c r="AP57" s="288" t="str">
        <f t="shared" si="40"/>
        <v>-</v>
      </c>
      <c r="AQ57" s="288" t="str">
        <f t="shared" si="41"/>
        <v>-</v>
      </c>
      <c r="AR57" s="288" t="str">
        <f t="shared" si="42"/>
        <v>-</v>
      </c>
      <c r="AS57" s="288" t="str">
        <f t="shared" si="43"/>
        <v>-</v>
      </c>
      <c r="AT57" s="288" t="str">
        <f t="shared" si="44"/>
        <v>-</v>
      </c>
      <c r="AU57" s="288" t="str">
        <f t="shared" si="45"/>
        <v>-</v>
      </c>
      <c r="AV57" s="250" t="str">
        <f t="shared" si="46"/>
        <v>-</v>
      </c>
      <c r="AW57" s="288" t="str">
        <f t="shared" si="47"/>
        <v>-</v>
      </c>
      <c r="AX57" s="288" t="str">
        <f t="shared" si="48"/>
        <v>-</v>
      </c>
      <c r="AY57" s="250" t="str">
        <f t="shared" si="49"/>
        <v>-</v>
      </c>
    </row>
    <row r="58" spans="1:51" s="25" customFormat="1" ht="15.75" thickBot="1">
      <c r="A58" s="300"/>
      <c r="B58" s="204"/>
      <c r="C58" s="80" t="str">
        <f>IFERROR($C$4*AVERAGE('Data &amp; Normalization'!C139:D139)+(1-$C$4)*IFERROR(GEOMEAN('Data &amp; Normalization'!C139:D139),0),"-")</f>
        <v>-</v>
      </c>
      <c r="D58" s="81" t="str">
        <f>IFERROR($C$4*AVERAGE('Data &amp; Normalization'!E139:F139)+(1-$C$4)*IFERROR(GEOMEAN('Data &amp; Normalization'!E139:F139),0),"-")</f>
        <v>-</v>
      </c>
      <c r="E58" s="81" t="str">
        <f>IFERROR($C$4*AVERAGE('Data &amp; Normalization'!G139:H139)+(1-$C$4)*IFERROR(GEOMEAN('Data &amp; Normalization'!G139:H139),0),"-")</f>
        <v>-</v>
      </c>
      <c r="F58" s="81" t="str">
        <f>IFERROR($C$4*AVERAGE('Data &amp; Normalization'!I139:J139)+(1-$C$4)*IFERROR(GEOMEAN('Data &amp; Normalization'!I139:J139),0),"-")</f>
        <v>-</v>
      </c>
      <c r="G58" s="81" t="str">
        <f>IFERROR($C$4*AVERAGE('Data &amp; Normalization'!K139:L139)+(1-$C$4)*IFERROR(GEOMEAN('Data &amp; Normalization'!K139:L139),0),"-")</f>
        <v>-</v>
      </c>
      <c r="H58" s="81" t="str">
        <f>IFERROR($C$4*AVERAGE('Data &amp; Normalization'!M139:N139)+(1-$C$4)*IFERROR(GEOMEAN('Data &amp; Normalization'!M139:N139),0),"-")</f>
        <v>-</v>
      </c>
      <c r="I58" s="81" t="str">
        <f>IFERROR($C$4*AVERAGE('Data &amp; Normalization'!O139:P139)+(1-$C$4)*IFERROR(GEOMEAN('Data &amp; Normalization'!O139:P139),0),"-")</f>
        <v>-</v>
      </c>
      <c r="J58" s="81" t="str">
        <f>IFERROR($C$4*AVERAGE('Data &amp; Normalization'!Q139:R139)+(1-$C$4)*IFERROR(GEOMEAN('Data &amp; Normalization'!Q139:R139),0),"-")</f>
        <v>-</v>
      </c>
      <c r="K58" s="81" t="str">
        <f>IFERROR($C$4*AVERAGE('Data &amp; Normalization'!S139:T139)+(1-$C$4)*IFERROR(GEOMEAN('Data &amp; Normalization'!S139:T139),0),"-")</f>
        <v>-</v>
      </c>
      <c r="L58" s="81" t="str">
        <f>IFERROR($C$4*AVERAGE('Data &amp; Normalization'!U139:V139)+(1-$C$4)*IFERROR(GEOMEAN('Data &amp; Normalization'!U139:V139),0),"-")</f>
        <v>-</v>
      </c>
      <c r="M58" s="81" t="str">
        <f>IFERROR($C$4*AVERAGE('Data &amp; Normalization'!W139:X139)+(1-$C$4)*IFERROR(GEOMEAN('Data &amp; Normalization'!W139:X139),0),"-")</f>
        <v>-</v>
      </c>
      <c r="N58" s="81" t="str">
        <f>IFERROR($C$4*AVERAGE('Data &amp; Normalization'!Y139:Z139)+(1-$C$4)*IFERROR(GEOMEAN('Data &amp; Normalization'!Y139:Z139),0),"-")</f>
        <v>-</v>
      </c>
      <c r="O58" s="81" t="str">
        <f>IFERROR($C$4*AVERAGE('Data &amp; Normalization'!AA139:AB139)+(1-$C$4)*IFERROR(GEOMEAN('Data &amp; Normalization'!AA139:AB139),0),"-")</f>
        <v>-</v>
      </c>
      <c r="P58" s="81" t="str">
        <f>IFERROR($C$4*AVERAGE('Data &amp; Normalization'!AC139:AD139)+(1-$C$4)*IFERROR(GEOMEAN('Data &amp; Normalization'!AC139:AD139),0),"-")</f>
        <v>-</v>
      </c>
      <c r="Q58" s="81" t="str">
        <f>IFERROR($C$4*AVERAGE('Data &amp; Normalization'!AE139:AG139)+(1-$C$4)*IFERROR(GEOMEAN('Data &amp; Normalization'!AE139:AG139),0),"-")</f>
        <v>-</v>
      </c>
      <c r="R58" s="81" t="str">
        <f>IFERROR($C$4*AVERAGE('Data &amp; Normalization'!AH139:AI139)+(1-$C$4)*IFERROR(GEOMEAN('Data &amp; Normalization'!AH139:AI139),0),"-")</f>
        <v>-</v>
      </c>
      <c r="S58" s="81" t="str">
        <f>IFERROR($C$4*AVERAGE('Data &amp; Normalization'!AJ139:AK139)+(1-$C$4)*IFERROR(GEOMEAN('Data &amp; Normalization'!AJ139:AK139),0),"-")</f>
        <v>-</v>
      </c>
      <c r="T58" s="81" t="str">
        <f>IFERROR($C$4*AVERAGE('Data &amp; Normalization'!AL139:AM139)+(1-$C$4)*IFERROR(GEOMEAN('Data &amp; Normalization'!AL139:AM139),0),"-")</f>
        <v>-</v>
      </c>
      <c r="U58" s="81" t="str">
        <f>IFERROR($C$4*AVERAGE('Data &amp; Normalization'!AN139:AO139)+(1-$C$4)*IFERROR(GEOMEAN('Data &amp; Normalization'!AN139:AO139),0),"-")</f>
        <v>-</v>
      </c>
      <c r="V58" s="81" t="str">
        <f>IFERROR($C$4*AVERAGE('Data &amp; Normalization'!AP139:AQ139)+(1-$C$4)*IFERROR(GEOMEAN('Data &amp; Normalization'!AP139:AQ139),0),"-")</f>
        <v>-</v>
      </c>
      <c r="W58" s="81" t="str">
        <f>IFERROR($C$4*AVERAGE('Data &amp; Normalization'!AR139:AS139)+(1-$C$4)*IFERROR(GEOMEAN('Data &amp; Normalization'!AR139:AS139),0),"-")</f>
        <v>-</v>
      </c>
      <c r="X58" s="81" t="str">
        <f>IFERROR($C$4*AVERAGE('Data &amp; Normalization'!AT139:AU139)+(1-$C$4)*IFERROR(GEOMEAN('Data &amp; Normalization'!AT139:AU139),0),"-")</f>
        <v>-</v>
      </c>
      <c r="Y58" s="80" t="str">
        <f t="shared" si="25"/>
        <v>-</v>
      </c>
      <c r="Z58" s="81" t="str">
        <f t="shared" si="26"/>
        <v>-</v>
      </c>
      <c r="AA58" s="81" t="str">
        <f t="shared" si="27"/>
        <v>-</v>
      </c>
      <c r="AB58" s="81" t="str">
        <f t="shared" si="28"/>
        <v>-</v>
      </c>
      <c r="AC58" s="81" t="str">
        <f t="shared" si="29"/>
        <v>-</v>
      </c>
      <c r="AD58" s="81" t="str">
        <f t="shared" si="30"/>
        <v>-</v>
      </c>
      <c r="AE58" s="81" t="str">
        <f t="shared" si="31"/>
        <v>-</v>
      </c>
      <c r="AF58" s="81" t="str">
        <f t="shared" si="32"/>
        <v>-</v>
      </c>
      <c r="AG58" s="81" t="str">
        <f t="shared" si="33"/>
        <v>-</v>
      </c>
      <c r="AH58" s="80" t="str">
        <f t="shared" si="34"/>
        <v>-</v>
      </c>
      <c r="AI58" s="81" t="str">
        <f t="shared" si="35"/>
        <v>-</v>
      </c>
      <c r="AJ58" s="82" t="str">
        <f t="shared" si="36"/>
        <v>-</v>
      </c>
      <c r="AK58" s="83" t="str">
        <f t="shared" si="37"/>
        <v>-</v>
      </c>
      <c r="AL58" s="59"/>
      <c r="AN58" s="289" t="str">
        <f t="shared" si="38"/>
        <v>-</v>
      </c>
      <c r="AO58" s="290" t="str">
        <f t="shared" si="39"/>
        <v>-</v>
      </c>
      <c r="AP58" s="290" t="str">
        <f t="shared" si="40"/>
        <v>-</v>
      </c>
      <c r="AQ58" s="290" t="str">
        <f t="shared" si="41"/>
        <v>-</v>
      </c>
      <c r="AR58" s="290" t="str">
        <f t="shared" si="42"/>
        <v>-</v>
      </c>
      <c r="AS58" s="290" t="str">
        <f t="shared" si="43"/>
        <v>-</v>
      </c>
      <c r="AT58" s="290" t="str">
        <f t="shared" si="44"/>
        <v>-</v>
      </c>
      <c r="AU58" s="290" t="str">
        <f t="shared" si="45"/>
        <v>-</v>
      </c>
      <c r="AV58" s="252" t="str">
        <f t="shared" si="46"/>
        <v>-</v>
      </c>
      <c r="AW58" s="290" t="str">
        <f t="shared" si="47"/>
        <v>-</v>
      </c>
      <c r="AX58" s="290" t="str">
        <f t="shared" si="48"/>
        <v>-</v>
      </c>
      <c r="AY58" s="252" t="str">
        <f t="shared" si="49"/>
        <v>-</v>
      </c>
    </row>
    <row r="59" spans="1:51">
      <c r="A59" s="24"/>
    </row>
    <row r="60" spans="1:51">
      <c r="B60"/>
      <c r="C60"/>
    </row>
    <row r="61" spans="1:51">
      <c r="A61" s="24"/>
    </row>
    <row r="62" spans="1:51">
      <c r="A62" s="24"/>
    </row>
    <row r="63" spans="1:51" ht="28.5">
      <c r="A63" s="114" t="s">
        <v>5196</v>
      </c>
    </row>
    <row r="64" spans="1:51" ht="15.75" thickBot="1"/>
    <row r="65" spans="1:37" ht="15.75" thickBot="1">
      <c r="A65" s="233" t="s">
        <v>5212</v>
      </c>
      <c r="B65" s="231" t="s">
        <v>3751</v>
      </c>
      <c r="C65" s="95" t="s">
        <v>5</v>
      </c>
      <c r="D65" s="96" t="s">
        <v>6</v>
      </c>
      <c r="E65" s="97" t="s">
        <v>7</v>
      </c>
      <c r="F65" s="96" t="s">
        <v>8</v>
      </c>
      <c r="G65" s="96" t="s">
        <v>9</v>
      </c>
      <c r="H65" s="96" t="s">
        <v>10</v>
      </c>
      <c r="I65" s="96" t="s">
        <v>11</v>
      </c>
      <c r="J65" s="96" t="s">
        <v>12</v>
      </c>
      <c r="K65" s="97" t="s">
        <v>13</v>
      </c>
      <c r="L65" s="98" t="s">
        <v>14</v>
      </c>
      <c r="M65" s="97" t="s">
        <v>15</v>
      </c>
      <c r="N65" s="99" t="s">
        <v>16</v>
      </c>
      <c r="O65" s="100" t="s">
        <v>17</v>
      </c>
      <c r="P65" s="99" t="s">
        <v>18</v>
      </c>
      <c r="Q65" s="100" t="s">
        <v>19</v>
      </c>
      <c r="R65" s="99">
        <v>31</v>
      </c>
      <c r="S65" s="100" t="s">
        <v>20</v>
      </c>
      <c r="T65" s="101" t="s">
        <v>21</v>
      </c>
      <c r="U65" s="102" t="s">
        <v>22</v>
      </c>
      <c r="V65" s="101" t="s">
        <v>23</v>
      </c>
      <c r="W65" s="102" t="s">
        <v>24</v>
      </c>
      <c r="X65" s="102" t="s">
        <v>25</v>
      </c>
      <c r="Y65" s="103" t="s">
        <v>26</v>
      </c>
      <c r="Z65" s="104" t="s">
        <v>27</v>
      </c>
      <c r="AA65" s="104" t="s">
        <v>28</v>
      </c>
      <c r="AB65" s="105" t="s">
        <v>29</v>
      </c>
      <c r="AC65" s="106" t="s">
        <v>30</v>
      </c>
      <c r="AD65" s="106" t="s">
        <v>31</v>
      </c>
      <c r="AE65" s="107" t="s">
        <v>32</v>
      </c>
      <c r="AF65" s="108" t="s">
        <v>33</v>
      </c>
      <c r="AG65" s="108" t="s">
        <v>34</v>
      </c>
      <c r="AH65" s="109" t="s">
        <v>35</v>
      </c>
      <c r="AI65" s="110" t="s">
        <v>36</v>
      </c>
      <c r="AJ65" s="111" t="s">
        <v>37</v>
      </c>
      <c r="AK65" s="112" t="s">
        <v>38</v>
      </c>
    </row>
    <row r="66" spans="1:37">
      <c r="A66" s="254" t="s">
        <v>5226</v>
      </c>
      <c r="B66" s="255" t="s">
        <v>5252</v>
      </c>
      <c r="C66" s="247" t="str">
        <f t="shared" ref="C66:AK66" si="50">IFERROR(_xlfn.RANK.EQ(C9,C$9:C$58,0),"-")</f>
        <v>-</v>
      </c>
      <c r="D66" s="241" t="str">
        <f t="shared" si="50"/>
        <v>-</v>
      </c>
      <c r="E66" s="241" t="str">
        <f t="shared" si="50"/>
        <v>-</v>
      </c>
      <c r="F66" s="241" t="str">
        <f t="shared" si="50"/>
        <v>-</v>
      </c>
      <c r="G66" s="241">
        <f t="shared" si="50"/>
        <v>13</v>
      </c>
      <c r="H66" s="241" t="str">
        <f t="shared" si="50"/>
        <v>-</v>
      </c>
      <c r="I66" s="241">
        <f t="shared" si="50"/>
        <v>21</v>
      </c>
      <c r="J66" s="241" t="str">
        <f t="shared" si="50"/>
        <v>-</v>
      </c>
      <c r="K66" s="241" t="str">
        <f t="shared" si="50"/>
        <v>-</v>
      </c>
      <c r="L66" s="241" t="str">
        <f t="shared" si="50"/>
        <v>-</v>
      </c>
      <c r="M66" s="241" t="str">
        <f t="shared" si="50"/>
        <v>-</v>
      </c>
      <c r="N66" s="241" t="str">
        <f t="shared" si="50"/>
        <v>-</v>
      </c>
      <c r="O66" s="241" t="str">
        <f t="shared" si="50"/>
        <v>-</v>
      </c>
      <c r="P66" s="241">
        <f t="shared" si="50"/>
        <v>9</v>
      </c>
      <c r="Q66" s="241">
        <f t="shared" si="50"/>
        <v>25</v>
      </c>
      <c r="R66" s="241" t="str">
        <f t="shared" si="50"/>
        <v>-</v>
      </c>
      <c r="S66" s="241" t="str">
        <f t="shared" si="50"/>
        <v>-</v>
      </c>
      <c r="T66" s="241" t="str">
        <f t="shared" si="50"/>
        <v>-</v>
      </c>
      <c r="U66" s="241" t="str">
        <f t="shared" si="50"/>
        <v>-</v>
      </c>
      <c r="V66" s="241" t="str">
        <f t="shared" si="50"/>
        <v>-</v>
      </c>
      <c r="W66" s="241" t="str">
        <f t="shared" si="50"/>
        <v>-</v>
      </c>
      <c r="X66" s="248">
        <f t="shared" si="50"/>
        <v>23</v>
      </c>
      <c r="Y66" s="247" t="str">
        <f t="shared" si="50"/>
        <v>-</v>
      </c>
      <c r="Z66" s="241">
        <f t="shared" si="50"/>
        <v>21</v>
      </c>
      <c r="AA66" s="241" t="str">
        <f t="shared" si="50"/>
        <v>-</v>
      </c>
      <c r="AB66" s="241" t="str">
        <f t="shared" si="50"/>
        <v>-</v>
      </c>
      <c r="AC66" s="241">
        <f t="shared" si="50"/>
        <v>13</v>
      </c>
      <c r="AD66" s="241" t="str">
        <f t="shared" si="50"/>
        <v>-</v>
      </c>
      <c r="AE66" s="241" t="str">
        <f t="shared" si="50"/>
        <v>-</v>
      </c>
      <c r="AF66" s="241" t="str">
        <f t="shared" si="50"/>
        <v>-</v>
      </c>
      <c r="AG66" s="248">
        <f t="shared" si="50"/>
        <v>23</v>
      </c>
      <c r="AH66" s="247">
        <f t="shared" si="50"/>
        <v>21</v>
      </c>
      <c r="AI66" s="241">
        <f t="shared" si="50"/>
        <v>13</v>
      </c>
      <c r="AJ66" s="248">
        <f t="shared" si="50"/>
        <v>23</v>
      </c>
      <c r="AK66" s="244">
        <f t="shared" si="50"/>
        <v>19</v>
      </c>
    </row>
    <row r="67" spans="1:37">
      <c r="A67" s="254" t="s">
        <v>5227</v>
      </c>
      <c r="B67" s="255" t="s">
        <v>5253</v>
      </c>
      <c r="C67" s="249" t="str">
        <f t="shared" ref="C67:AK67" si="51">IFERROR(_xlfn.RANK.EQ(C10,C$9:C$58,0),"-")</f>
        <v>-</v>
      </c>
      <c r="D67" s="242" t="str">
        <f t="shared" si="51"/>
        <v>-</v>
      </c>
      <c r="E67" s="242" t="str">
        <f t="shared" si="51"/>
        <v>-</v>
      </c>
      <c r="F67" s="242" t="str">
        <f t="shared" si="51"/>
        <v>-</v>
      </c>
      <c r="G67" s="242">
        <f t="shared" si="51"/>
        <v>9</v>
      </c>
      <c r="H67" s="242" t="str">
        <f t="shared" si="51"/>
        <v>-</v>
      </c>
      <c r="I67" s="242">
        <f t="shared" si="51"/>
        <v>6</v>
      </c>
      <c r="J67" s="242" t="str">
        <f t="shared" si="51"/>
        <v>-</v>
      </c>
      <c r="K67" s="242" t="str">
        <f t="shared" si="51"/>
        <v>-</v>
      </c>
      <c r="L67" s="242" t="str">
        <f t="shared" si="51"/>
        <v>-</v>
      </c>
      <c r="M67" s="242" t="str">
        <f t="shared" si="51"/>
        <v>-</v>
      </c>
      <c r="N67" s="242" t="str">
        <f t="shared" si="51"/>
        <v>-</v>
      </c>
      <c r="O67" s="242" t="str">
        <f t="shared" si="51"/>
        <v>-</v>
      </c>
      <c r="P67" s="242">
        <f t="shared" si="51"/>
        <v>2</v>
      </c>
      <c r="Q67" s="242">
        <f t="shared" si="51"/>
        <v>7</v>
      </c>
      <c r="R67" s="242" t="str">
        <f t="shared" si="51"/>
        <v>-</v>
      </c>
      <c r="S67" s="242" t="str">
        <f t="shared" si="51"/>
        <v>-</v>
      </c>
      <c r="T67" s="242" t="str">
        <f t="shared" si="51"/>
        <v>-</v>
      </c>
      <c r="U67" s="242" t="str">
        <f t="shared" si="51"/>
        <v>-</v>
      </c>
      <c r="V67" s="242" t="str">
        <f t="shared" si="51"/>
        <v>-</v>
      </c>
      <c r="W67" s="242" t="str">
        <f t="shared" si="51"/>
        <v>-</v>
      </c>
      <c r="X67" s="250">
        <f t="shared" si="51"/>
        <v>3</v>
      </c>
      <c r="Y67" s="249" t="str">
        <f t="shared" si="51"/>
        <v>-</v>
      </c>
      <c r="Z67" s="242">
        <f t="shared" si="51"/>
        <v>7</v>
      </c>
      <c r="AA67" s="242" t="str">
        <f t="shared" si="51"/>
        <v>-</v>
      </c>
      <c r="AB67" s="242" t="str">
        <f t="shared" si="51"/>
        <v>-</v>
      </c>
      <c r="AC67" s="242">
        <f t="shared" si="51"/>
        <v>6</v>
      </c>
      <c r="AD67" s="242" t="str">
        <f t="shared" si="51"/>
        <v>-</v>
      </c>
      <c r="AE67" s="242" t="str">
        <f t="shared" si="51"/>
        <v>-</v>
      </c>
      <c r="AF67" s="242" t="str">
        <f t="shared" si="51"/>
        <v>-</v>
      </c>
      <c r="AG67" s="250">
        <f t="shared" si="51"/>
        <v>3</v>
      </c>
      <c r="AH67" s="249">
        <f t="shared" si="51"/>
        <v>7</v>
      </c>
      <c r="AI67" s="242">
        <f t="shared" si="51"/>
        <v>6</v>
      </c>
      <c r="AJ67" s="250">
        <f t="shared" si="51"/>
        <v>3</v>
      </c>
      <c r="AK67" s="245">
        <f t="shared" si="51"/>
        <v>2</v>
      </c>
    </row>
    <row r="68" spans="1:37">
      <c r="A68" s="254" t="s">
        <v>5228</v>
      </c>
      <c r="B68" s="255" t="s">
        <v>5254</v>
      </c>
      <c r="C68" s="249" t="str">
        <f t="shared" ref="C68:AK68" si="52">IFERROR(_xlfn.RANK.EQ(C11,C$9:C$58,0),"-")</f>
        <v>-</v>
      </c>
      <c r="D68" s="242" t="str">
        <f t="shared" si="52"/>
        <v>-</v>
      </c>
      <c r="E68" s="242" t="str">
        <f t="shared" si="52"/>
        <v>-</v>
      </c>
      <c r="F68" s="242" t="str">
        <f t="shared" si="52"/>
        <v>-</v>
      </c>
      <c r="G68" s="242">
        <f t="shared" si="52"/>
        <v>1</v>
      </c>
      <c r="H68" s="242" t="str">
        <f t="shared" si="52"/>
        <v>-</v>
      </c>
      <c r="I68" s="242">
        <f t="shared" si="52"/>
        <v>7</v>
      </c>
      <c r="J68" s="242" t="str">
        <f t="shared" si="52"/>
        <v>-</v>
      </c>
      <c r="K68" s="242" t="str">
        <f t="shared" si="52"/>
        <v>-</v>
      </c>
      <c r="L68" s="242" t="str">
        <f t="shared" si="52"/>
        <v>-</v>
      </c>
      <c r="M68" s="242" t="str">
        <f t="shared" si="52"/>
        <v>-</v>
      </c>
      <c r="N68" s="242" t="str">
        <f t="shared" si="52"/>
        <v>-</v>
      </c>
      <c r="O68" s="242" t="str">
        <f t="shared" si="52"/>
        <v>-</v>
      </c>
      <c r="P68" s="242">
        <f t="shared" si="52"/>
        <v>26</v>
      </c>
      <c r="Q68" s="242">
        <f t="shared" si="52"/>
        <v>24</v>
      </c>
      <c r="R68" s="242" t="str">
        <f t="shared" si="52"/>
        <v>-</v>
      </c>
      <c r="S68" s="242" t="str">
        <f t="shared" si="52"/>
        <v>-</v>
      </c>
      <c r="T68" s="242" t="str">
        <f t="shared" si="52"/>
        <v>-</v>
      </c>
      <c r="U68" s="242" t="str">
        <f t="shared" si="52"/>
        <v>-</v>
      </c>
      <c r="V68" s="242" t="str">
        <f t="shared" si="52"/>
        <v>-</v>
      </c>
      <c r="W68" s="242" t="str">
        <f t="shared" si="52"/>
        <v>-</v>
      </c>
      <c r="X68" s="250">
        <f t="shared" si="52"/>
        <v>20</v>
      </c>
      <c r="Y68" s="249" t="str">
        <f t="shared" si="52"/>
        <v>-</v>
      </c>
      <c r="Z68" s="242">
        <f t="shared" si="52"/>
        <v>3</v>
      </c>
      <c r="AA68" s="242" t="str">
        <f t="shared" si="52"/>
        <v>-</v>
      </c>
      <c r="AB68" s="242" t="str">
        <f t="shared" si="52"/>
        <v>-</v>
      </c>
      <c r="AC68" s="242">
        <f t="shared" si="52"/>
        <v>25</v>
      </c>
      <c r="AD68" s="242" t="str">
        <f t="shared" si="52"/>
        <v>-</v>
      </c>
      <c r="AE68" s="242" t="str">
        <f t="shared" si="52"/>
        <v>-</v>
      </c>
      <c r="AF68" s="242" t="str">
        <f t="shared" si="52"/>
        <v>-</v>
      </c>
      <c r="AG68" s="250">
        <f t="shared" si="52"/>
        <v>20</v>
      </c>
      <c r="AH68" s="249">
        <f t="shared" si="52"/>
        <v>3</v>
      </c>
      <c r="AI68" s="242">
        <f t="shared" si="52"/>
        <v>25</v>
      </c>
      <c r="AJ68" s="250">
        <f t="shared" si="52"/>
        <v>20</v>
      </c>
      <c r="AK68" s="245">
        <f t="shared" si="52"/>
        <v>17</v>
      </c>
    </row>
    <row r="69" spans="1:37">
      <c r="A69" s="254" t="s">
        <v>5229</v>
      </c>
      <c r="B69" s="255" t="s">
        <v>5255</v>
      </c>
      <c r="C69" s="249" t="str">
        <f t="shared" ref="C69:AK69" si="53">IFERROR(_xlfn.RANK.EQ(C12,C$9:C$58,0),"-")</f>
        <v>-</v>
      </c>
      <c r="D69" s="242" t="str">
        <f t="shared" si="53"/>
        <v>-</v>
      </c>
      <c r="E69" s="242" t="str">
        <f t="shared" si="53"/>
        <v>-</v>
      </c>
      <c r="F69" s="242" t="str">
        <f t="shared" si="53"/>
        <v>-</v>
      </c>
      <c r="G69" s="242">
        <f t="shared" si="53"/>
        <v>1</v>
      </c>
      <c r="H69" s="242" t="str">
        <f t="shared" si="53"/>
        <v>-</v>
      </c>
      <c r="I69" s="242">
        <f t="shared" si="53"/>
        <v>1</v>
      </c>
      <c r="J69" s="242" t="str">
        <f t="shared" si="53"/>
        <v>-</v>
      </c>
      <c r="K69" s="242" t="str">
        <f t="shared" si="53"/>
        <v>-</v>
      </c>
      <c r="L69" s="242" t="str">
        <f t="shared" si="53"/>
        <v>-</v>
      </c>
      <c r="M69" s="242" t="str">
        <f t="shared" si="53"/>
        <v>-</v>
      </c>
      <c r="N69" s="242" t="str">
        <f t="shared" si="53"/>
        <v>-</v>
      </c>
      <c r="O69" s="242" t="str">
        <f t="shared" si="53"/>
        <v>-</v>
      </c>
      <c r="P69" s="242">
        <f t="shared" si="53"/>
        <v>12</v>
      </c>
      <c r="Q69" s="242">
        <f t="shared" si="53"/>
        <v>8</v>
      </c>
      <c r="R69" s="242" t="str">
        <f t="shared" si="53"/>
        <v>-</v>
      </c>
      <c r="S69" s="242" t="str">
        <f t="shared" si="53"/>
        <v>-</v>
      </c>
      <c r="T69" s="242" t="str">
        <f t="shared" si="53"/>
        <v>-</v>
      </c>
      <c r="U69" s="242" t="str">
        <f t="shared" si="53"/>
        <v>-</v>
      </c>
      <c r="V69" s="242" t="str">
        <f t="shared" si="53"/>
        <v>-</v>
      </c>
      <c r="W69" s="242" t="str">
        <f t="shared" si="53"/>
        <v>-</v>
      </c>
      <c r="X69" s="250">
        <f t="shared" si="53"/>
        <v>5</v>
      </c>
      <c r="Y69" s="249" t="str">
        <f t="shared" si="53"/>
        <v>-</v>
      </c>
      <c r="Z69" s="242">
        <f t="shared" si="53"/>
        <v>1</v>
      </c>
      <c r="AA69" s="242" t="str">
        <f t="shared" si="53"/>
        <v>-</v>
      </c>
      <c r="AB69" s="242" t="str">
        <f t="shared" si="53"/>
        <v>-</v>
      </c>
      <c r="AC69" s="242">
        <f t="shared" si="53"/>
        <v>10</v>
      </c>
      <c r="AD69" s="242" t="str">
        <f t="shared" si="53"/>
        <v>-</v>
      </c>
      <c r="AE69" s="242" t="str">
        <f t="shared" si="53"/>
        <v>-</v>
      </c>
      <c r="AF69" s="242" t="str">
        <f t="shared" si="53"/>
        <v>-</v>
      </c>
      <c r="AG69" s="250">
        <f t="shared" si="53"/>
        <v>5</v>
      </c>
      <c r="AH69" s="249">
        <f t="shared" si="53"/>
        <v>1</v>
      </c>
      <c r="AI69" s="242">
        <f t="shared" si="53"/>
        <v>10</v>
      </c>
      <c r="AJ69" s="250">
        <f t="shared" si="53"/>
        <v>5</v>
      </c>
      <c r="AK69" s="245">
        <f t="shared" si="53"/>
        <v>3</v>
      </c>
    </row>
    <row r="70" spans="1:37">
      <c r="A70" s="254" t="s">
        <v>5230</v>
      </c>
      <c r="B70" s="255" t="s">
        <v>5256</v>
      </c>
      <c r="C70" s="249" t="str">
        <f t="shared" ref="C70:AK70" si="54">IFERROR(_xlfn.RANK.EQ(C13,C$9:C$58,0),"-")</f>
        <v>-</v>
      </c>
      <c r="D70" s="242" t="str">
        <f t="shared" si="54"/>
        <v>-</v>
      </c>
      <c r="E70" s="242" t="str">
        <f t="shared" si="54"/>
        <v>-</v>
      </c>
      <c r="F70" s="242" t="str">
        <f t="shared" si="54"/>
        <v>-</v>
      </c>
      <c r="G70" s="242">
        <f t="shared" si="54"/>
        <v>1</v>
      </c>
      <c r="H70" s="242" t="str">
        <f t="shared" si="54"/>
        <v>-</v>
      </c>
      <c r="I70" s="242">
        <f t="shared" si="54"/>
        <v>9</v>
      </c>
      <c r="J70" s="242" t="str">
        <f t="shared" si="54"/>
        <v>-</v>
      </c>
      <c r="K70" s="242" t="str">
        <f t="shared" si="54"/>
        <v>-</v>
      </c>
      <c r="L70" s="242" t="str">
        <f t="shared" si="54"/>
        <v>-</v>
      </c>
      <c r="M70" s="242" t="str">
        <f t="shared" si="54"/>
        <v>-</v>
      </c>
      <c r="N70" s="242" t="str">
        <f t="shared" si="54"/>
        <v>-</v>
      </c>
      <c r="O70" s="242" t="str">
        <f t="shared" si="54"/>
        <v>-</v>
      </c>
      <c r="P70" s="242">
        <f t="shared" si="54"/>
        <v>19</v>
      </c>
      <c r="Q70" s="242">
        <f t="shared" si="54"/>
        <v>20</v>
      </c>
      <c r="R70" s="242" t="str">
        <f t="shared" si="54"/>
        <v>-</v>
      </c>
      <c r="S70" s="242" t="str">
        <f t="shared" si="54"/>
        <v>-</v>
      </c>
      <c r="T70" s="242" t="str">
        <f t="shared" si="54"/>
        <v>-</v>
      </c>
      <c r="U70" s="242" t="str">
        <f t="shared" si="54"/>
        <v>-</v>
      </c>
      <c r="V70" s="242" t="str">
        <f t="shared" si="54"/>
        <v>-</v>
      </c>
      <c r="W70" s="242" t="str">
        <f t="shared" si="54"/>
        <v>-</v>
      </c>
      <c r="X70" s="250">
        <f t="shared" si="54"/>
        <v>7</v>
      </c>
      <c r="Y70" s="249" t="str">
        <f t="shared" si="54"/>
        <v>-</v>
      </c>
      <c r="Z70" s="242">
        <f t="shared" si="54"/>
        <v>5</v>
      </c>
      <c r="AA70" s="242" t="str">
        <f t="shared" si="54"/>
        <v>-</v>
      </c>
      <c r="AB70" s="242" t="str">
        <f t="shared" si="54"/>
        <v>-</v>
      </c>
      <c r="AC70" s="242">
        <f t="shared" si="54"/>
        <v>19</v>
      </c>
      <c r="AD70" s="242" t="str">
        <f t="shared" si="54"/>
        <v>-</v>
      </c>
      <c r="AE70" s="242" t="str">
        <f t="shared" si="54"/>
        <v>-</v>
      </c>
      <c r="AF70" s="242" t="str">
        <f t="shared" si="54"/>
        <v>-</v>
      </c>
      <c r="AG70" s="250">
        <f t="shared" si="54"/>
        <v>7</v>
      </c>
      <c r="AH70" s="249">
        <f t="shared" si="54"/>
        <v>5</v>
      </c>
      <c r="AI70" s="242">
        <f t="shared" si="54"/>
        <v>19</v>
      </c>
      <c r="AJ70" s="250">
        <f t="shared" si="54"/>
        <v>7</v>
      </c>
      <c r="AK70" s="245">
        <f t="shared" si="54"/>
        <v>11</v>
      </c>
    </row>
    <row r="71" spans="1:37">
      <c r="A71" s="254" t="s">
        <v>5231</v>
      </c>
      <c r="B71" s="255" t="s">
        <v>5257</v>
      </c>
      <c r="C71" s="249" t="str">
        <f t="shared" ref="C71:AK71" si="55">IFERROR(_xlfn.RANK.EQ(C14,C$9:C$58,0),"-")</f>
        <v>-</v>
      </c>
      <c r="D71" s="242" t="str">
        <f t="shared" si="55"/>
        <v>-</v>
      </c>
      <c r="E71" s="242" t="str">
        <f t="shared" si="55"/>
        <v>-</v>
      </c>
      <c r="F71" s="242" t="str">
        <f t="shared" si="55"/>
        <v>-</v>
      </c>
      <c r="G71" s="242">
        <f t="shared" si="55"/>
        <v>26</v>
      </c>
      <c r="H71" s="242" t="str">
        <f t="shared" si="55"/>
        <v>-</v>
      </c>
      <c r="I71" s="242">
        <f t="shared" si="55"/>
        <v>24</v>
      </c>
      <c r="J71" s="242" t="str">
        <f t="shared" si="55"/>
        <v>-</v>
      </c>
      <c r="K71" s="242" t="str">
        <f t="shared" si="55"/>
        <v>-</v>
      </c>
      <c r="L71" s="242" t="str">
        <f t="shared" si="55"/>
        <v>-</v>
      </c>
      <c r="M71" s="242" t="str">
        <f t="shared" si="55"/>
        <v>-</v>
      </c>
      <c r="N71" s="242" t="str">
        <f t="shared" si="55"/>
        <v>-</v>
      </c>
      <c r="O71" s="242" t="str">
        <f t="shared" si="55"/>
        <v>-</v>
      </c>
      <c r="P71" s="242">
        <f t="shared" si="55"/>
        <v>10</v>
      </c>
      <c r="Q71" s="242">
        <f t="shared" si="55"/>
        <v>3</v>
      </c>
      <c r="R71" s="242" t="str">
        <f t="shared" si="55"/>
        <v>-</v>
      </c>
      <c r="S71" s="242" t="str">
        <f t="shared" si="55"/>
        <v>-</v>
      </c>
      <c r="T71" s="242" t="str">
        <f t="shared" si="55"/>
        <v>-</v>
      </c>
      <c r="U71" s="242" t="str">
        <f t="shared" si="55"/>
        <v>-</v>
      </c>
      <c r="V71" s="242" t="str">
        <f t="shared" si="55"/>
        <v>-</v>
      </c>
      <c r="W71" s="242" t="str">
        <f t="shared" si="55"/>
        <v>-</v>
      </c>
      <c r="X71" s="250">
        <f t="shared" si="55"/>
        <v>22</v>
      </c>
      <c r="Y71" s="249" t="str">
        <f t="shared" si="55"/>
        <v>-</v>
      </c>
      <c r="Z71" s="242">
        <f t="shared" si="55"/>
        <v>26</v>
      </c>
      <c r="AA71" s="242" t="str">
        <f t="shared" si="55"/>
        <v>-</v>
      </c>
      <c r="AB71" s="242" t="str">
        <f t="shared" si="55"/>
        <v>-</v>
      </c>
      <c r="AC71" s="242">
        <f t="shared" si="55"/>
        <v>4</v>
      </c>
      <c r="AD71" s="242" t="str">
        <f t="shared" si="55"/>
        <v>-</v>
      </c>
      <c r="AE71" s="242" t="str">
        <f t="shared" si="55"/>
        <v>-</v>
      </c>
      <c r="AF71" s="242" t="str">
        <f t="shared" si="55"/>
        <v>-</v>
      </c>
      <c r="AG71" s="250">
        <f t="shared" si="55"/>
        <v>22</v>
      </c>
      <c r="AH71" s="249">
        <f t="shared" si="55"/>
        <v>26</v>
      </c>
      <c r="AI71" s="242">
        <f t="shared" si="55"/>
        <v>4</v>
      </c>
      <c r="AJ71" s="250">
        <f t="shared" si="55"/>
        <v>22</v>
      </c>
      <c r="AK71" s="245">
        <f t="shared" si="55"/>
        <v>25</v>
      </c>
    </row>
    <row r="72" spans="1:37">
      <c r="A72" s="254" t="s">
        <v>5232</v>
      </c>
      <c r="B72" s="255" t="s">
        <v>5258</v>
      </c>
      <c r="C72" s="249" t="str">
        <f t="shared" ref="C72:AK72" si="56">IFERROR(_xlfn.RANK.EQ(C15,C$9:C$58,0),"-")</f>
        <v>-</v>
      </c>
      <c r="D72" s="242" t="str">
        <f t="shared" si="56"/>
        <v>-</v>
      </c>
      <c r="E72" s="242" t="str">
        <f t="shared" si="56"/>
        <v>-</v>
      </c>
      <c r="F72" s="242" t="str">
        <f t="shared" si="56"/>
        <v>-</v>
      </c>
      <c r="G72" s="242">
        <f t="shared" si="56"/>
        <v>9</v>
      </c>
      <c r="H72" s="242" t="str">
        <f t="shared" si="56"/>
        <v>-</v>
      </c>
      <c r="I72" s="242">
        <f t="shared" si="56"/>
        <v>3</v>
      </c>
      <c r="J72" s="242" t="str">
        <f t="shared" si="56"/>
        <v>-</v>
      </c>
      <c r="K72" s="242" t="str">
        <f t="shared" si="56"/>
        <v>-</v>
      </c>
      <c r="L72" s="242" t="str">
        <f t="shared" si="56"/>
        <v>-</v>
      </c>
      <c r="M72" s="242" t="str">
        <f t="shared" si="56"/>
        <v>-</v>
      </c>
      <c r="N72" s="242" t="str">
        <f t="shared" si="56"/>
        <v>-</v>
      </c>
      <c r="O72" s="242" t="str">
        <f t="shared" si="56"/>
        <v>-</v>
      </c>
      <c r="P72" s="242">
        <f t="shared" si="56"/>
        <v>16</v>
      </c>
      <c r="Q72" s="242">
        <f t="shared" si="56"/>
        <v>14</v>
      </c>
      <c r="R72" s="242" t="str">
        <f t="shared" si="56"/>
        <v>-</v>
      </c>
      <c r="S72" s="242" t="str">
        <f t="shared" si="56"/>
        <v>-</v>
      </c>
      <c r="T72" s="242" t="str">
        <f t="shared" si="56"/>
        <v>-</v>
      </c>
      <c r="U72" s="242" t="str">
        <f t="shared" si="56"/>
        <v>-</v>
      </c>
      <c r="V72" s="242" t="str">
        <f t="shared" si="56"/>
        <v>-</v>
      </c>
      <c r="W72" s="242" t="str">
        <f t="shared" si="56"/>
        <v>-</v>
      </c>
      <c r="X72" s="250">
        <f t="shared" si="56"/>
        <v>1</v>
      </c>
      <c r="Y72" s="249" t="str">
        <f t="shared" si="56"/>
        <v>-</v>
      </c>
      <c r="Z72" s="242">
        <f t="shared" si="56"/>
        <v>6</v>
      </c>
      <c r="AA72" s="242" t="str">
        <f t="shared" si="56"/>
        <v>-</v>
      </c>
      <c r="AB72" s="242" t="str">
        <f t="shared" si="56"/>
        <v>-</v>
      </c>
      <c r="AC72" s="242">
        <f t="shared" si="56"/>
        <v>17</v>
      </c>
      <c r="AD72" s="242" t="str">
        <f t="shared" si="56"/>
        <v>-</v>
      </c>
      <c r="AE72" s="242" t="str">
        <f t="shared" si="56"/>
        <v>-</v>
      </c>
      <c r="AF72" s="242" t="str">
        <f t="shared" si="56"/>
        <v>-</v>
      </c>
      <c r="AG72" s="250">
        <f t="shared" si="56"/>
        <v>1</v>
      </c>
      <c r="AH72" s="249">
        <f t="shared" si="56"/>
        <v>6</v>
      </c>
      <c r="AI72" s="242">
        <f t="shared" si="56"/>
        <v>17</v>
      </c>
      <c r="AJ72" s="250">
        <f t="shared" si="56"/>
        <v>1</v>
      </c>
      <c r="AK72" s="245">
        <f t="shared" si="56"/>
        <v>5</v>
      </c>
    </row>
    <row r="73" spans="1:37">
      <c r="A73" s="254" t="s">
        <v>5233</v>
      </c>
      <c r="B73" s="255" t="s">
        <v>5259</v>
      </c>
      <c r="C73" s="249" t="str">
        <f t="shared" ref="C73:AK73" si="57">IFERROR(_xlfn.RANK.EQ(C16,C$9:C$58,0),"-")</f>
        <v>-</v>
      </c>
      <c r="D73" s="242" t="str">
        <f t="shared" si="57"/>
        <v>-</v>
      </c>
      <c r="E73" s="242" t="str">
        <f t="shared" si="57"/>
        <v>-</v>
      </c>
      <c r="F73" s="242" t="str">
        <f t="shared" si="57"/>
        <v>-</v>
      </c>
      <c r="G73" s="242">
        <f t="shared" si="57"/>
        <v>23</v>
      </c>
      <c r="H73" s="242" t="str">
        <f t="shared" si="57"/>
        <v>-</v>
      </c>
      <c r="I73" s="242">
        <f t="shared" si="57"/>
        <v>12</v>
      </c>
      <c r="J73" s="242" t="str">
        <f t="shared" si="57"/>
        <v>-</v>
      </c>
      <c r="K73" s="242" t="str">
        <f t="shared" si="57"/>
        <v>-</v>
      </c>
      <c r="L73" s="242" t="str">
        <f t="shared" si="57"/>
        <v>-</v>
      </c>
      <c r="M73" s="242" t="str">
        <f t="shared" si="57"/>
        <v>-</v>
      </c>
      <c r="N73" s="242" t="str">
        <f t="shared" si="57"/>
        <v>-</v>
      </c>
      <c r="O73" s="242" t="str">
        <f t="shared" si="57"/>
        <v>-</v>
      </c>
      <c r="P73" s="242">
        <f t="shared" si="57"/>
        <v>25</v>
      </c>
      <c r="Q73" s="242">
        <f t="shared" si="57"/>
        <v>21</v>
      </c>
      <c r="R73" s="242" t="str">
        <f t="shared" si="57"/>
        <v>-</v>
      </c>
      <c r="S73" s="242" t="str">
        <f t="shared" si="57"/>
        <v>-</v>
      </c>
      <c r="T73" s="242" t="str">
        <f t="shared" si="57"/>
        <v>-</v>
      </c>
      <c r="U73" s="242" t="str">
        <f t="shared" si="57"/>
        <v>-</v>
      </c>
      <c r="V73" s="242" t="str">
        <f t="shared" si="57"/>
        <v>-</v>
      </c>
      <c r="W73" s="242" t="str">
        <f t="shared" si="57"/>
        <v>-</v>
      </c>
      <c r="X73" s="250">
        <f t="shared" si="57"/>
        <v>18</v>
      </c>
      <c r="Y73" s="249" t="str">
        <f t="shared" si="57"/>
        <v>-</v>
      </c>
      <c r="Z73" s="242">
        <f t="shared" si="57"/>
        <v>19</v>
      </c>
      <c r="AA73" s="242" t="str">
        <f t="shared" si="57"/>
        <v>-</v>
      </c>
      <c r="AB73" s="242" t="str">
        <f t="shared" si="57"/>
        <v>-</v>
      </c>
      <c r="AC73" s="242">
        <f t="shared" si="57"/>
        <v>23</v>
      </c>
      <c r="AD73" s="242" t="str">
        <f t="shared" si="57"/>
        <v>-</v>
      </c>
      <c r="AE73" s="242" t="str">
        <f t="shared" si="57"/>
        <v>-</v>
      </c>
      <c r="AF73" s="242" t="str">
        <f t="shared" si="57"/>
        <v>-</v>
      </c>
      <c r="AG73" s="250">
        <f t="shared" si="57"/>
        <v>18</v>
      </c>
      <c r="AH73" s="249">
        <f t="shared" si="57"/>
        <v>19</v>
      </c>
      <c r="AI73" s="242">
        <f t="shared" si="57"/>
        <v>23</v>
      </c>
      <c r="AJ73" s="250">
        <f t="shared" si="57"/>
        <v>18</v>
      </c>
      <c r="AK73" s="245">
        <f t="shared" si="57"/>
        <v>20</v>
      </c>
    </row>
    <row r="74" spans="1:37">
      <c r="A74" s="254" t="s">
        <v>5234</v>
      </c>
      <c r="B74" s="255" t="s">
        <v>5260</v>
      </c>
      <c r="C74" s="249" t="str">
        <f t="shared" ref="C74:AK74" si="58">IFERROR(_xlfn.RANK.EQ(C17,C$9:C$58,0),"-")</f>
        <v>-</v>
      </c>
      <c r="D74" s="242" t="str">
        <f t="shared" si="58"/>
        <v>-</v>
      </c>
      <c r="E74" s="242" t="str">
        <f t="shared" si="58"/>
        <v>-</v>
      </c>
      <c r="F74" s="242" t="str">
        <f t="shared" si="58"/>
        <v>-</v>
      </c>
      <c r="G74" s="242">
        <f t="shared" si="58"/>
        <v>15</v>
      </c>
      <c r="H74" s="242" t="str">
        <f t="shared" si="58"/>
        <v>-</v>
      </c>
      <c r="I74" s="242">
        <f t="shared" si="58"/>
        <v>1</v>
      </c>
      <c r="J74" s="242" t="str">
        <f t="shared" si="58"/>
        <v>-</v>
      </c>
      <c r="K74" s="242" t="str">
        <f t="shared" si="58"/>
        <v>-</v>
      </c>
      <c r="L74" s="242" t="str">
        <f t="shared" si="58"/>
        <v>-</v>
      </c>
      <c r="M74" s="242" t="str">
        <f t="shared" si="58"/>
        <v>-</v>
      </c>
      <c r="N74" s="242" t="str">
        <f t="shared" si="58"/>
        <v>-</v>
      </c>
      <c r="O74" s="242" t="str">
        <f t="shared" si="58"/>
        <v>-</v>
      </c>
      <c r="P74" s="242">
        <f t="shared" si="58"/>
        <v>1</v>
      </c>
      <c r="Q74" s="242">
        <f t="shared" si="58"/>
        <v>1</v>
      </c>
      <c r="R74" s="242" t="str">
        <f t="shared" si="58"/>
        <v>-</v>
      </c>
      <c r="S74" s="242" t="str">
        <f t="shared" si="58"/>
        <v>-</v>
      </c>
      <c r="T74" s="242" t="str">
        <f t="shared" si="58"/>
        <v>-</v>
      </c>
      <c r="U74" s="242" t="str">
        <f t="shared" si="58"/>
        <v>-</v>
      </c>
      <c r="V74" s="242" t="str">
        <f t="shared" si="58"/>
        <v>-</v>
      </c>
      <c r="W74" s="242" t="str">
        <f t="shared" si="58"/>
        <v>-</v>
      </c>
      <c r="X74" s="250">
        <f t="shared" si="58"/>
        <v>2</v>
      </c>
      <c r="Y74" s="249" t="str">
        <f t="shared" si="58"/>
        <v>-</v>
      </c>
      <c r="Z74" s="242">
        <f t="shared" si="58"/>
        <v>8</v>
      </c>
      <c r="AA74" s="242" t="str">
        <f t="shared" si="58"/>
        <v>-</v>
      </c>
      <c r="AB74" s="242" t="str">
        <f t="shared" si="58"/>
        <v>-</v>
      </c>
      <c r="AC74" s="242">
        <f t="shared" si="58"/>
        <v>1</v>
      </c>
      <c r="AD74" s="242" t="str">
        <f t="shared" si="58"/>
        <v>-</v>
      </c>
      <c r="AE74" s="242" t="str">
        <f t="shared" si="58"/>
        <v>-</v>
      </c>
      <c r="AF74" s="242" t="str">
        <f t="shared" si="58"/>
        <v>-</v>
      </c>
      <c r="AG74" s="250">
        <f t="shared" si="58"/>
        <v>2</v>
      </c>
      <c r="AH74" s="249">
        <f t="shared" si="58"/>
        <v>8</v>
      </c>
      <c r="AI74" s="242">
        <f t="shared" si="58"/>
        <v>1</v>
      </c>
      <c r="AJ74" s="250">
        <f t="shared" si="58"/>
        <v>2</v>
      </c>
      <c r="AK74" s="245">
        <f t="shared" si="58"/>
        <v>1</v>
      </c>
    </row>
    <row r="75" spans="1:37">
      <c r="A75" s="254" t="s">
        <v>5235</v>
      </c>
      <c r="B75" s="255" t="s">
        <v>5261</v>
      </c>
      <c r="C75" s="249" t="str">
        <f t="shared" ref="C75:AK75" si="59">IFERROR(_xlfn.RANK.EQ(C18,C$9:C$58,0),"-")</f>
        <v>-</v>
      </c>
      <c r="D75" s="242" t="str">
        <f t="shared" si="59"/>
        <v>-</v>
      </c>
      <c r="E75" s="242" t="str">
        <f t="shared" si="59"/>
        <v>-</v>
      </c>
      <c r="F75" s="242" t="str">
        <f t="shared" si="59"/>
        <v>-</v>
      </c>
      <c r="G75" s="242">
        <f t="shared" si="59"/>
        <v>4</v>
      </c>
      <c r="H75" s="242" t="str">
        <f t="shared" si="59"/>
        <v>-</v>
      </c>
      <c r="I75" s="242">
        <f t="shared" si="59"/>
        <v>4</v>
      </c>
      <c r="J75" s="242" t="str">
        <f t="shared" si="59"/>
        <v>-</v>
      </c>
      <c r="K75" s="242" t="str">
        <f t="shared" si="59"/>
        <v>-</v>
      </c>
      <c r="L75" s="242" t="str">
        <f t="shared" si="59"/>
        <v>-</v>
      </c>
      <c r="M75" s="242" t="str">
        <f t="shared" si="59"/>
        <v>-</v>
      </c>
      <c r="N75" s="242" t="str">
        <f t="shared" si="59"/>
        <v>-</v>
      </c>
      <c r="O75" s="242" t="str">
        <f t="shared" si="59"/>
        <v>-</v>
      </c>
      <c r="P75" s="242">
        <f t="shared" si="59"/>
        <v>18</v>
      </c>
      <c r="Q75" s="242">
        <f t="shared" si="59"/>
        <v>26</v>
      </c>
      <c r="R75" s="242" t="str">
        <f t="shared" si="59"/>
        <v>-</v>
      </c>
      <c r="S75" s="242" t="str">
        <f t="shared" si="59"/>
        <v>-</v>
      </c>
      <c r="T75" s="242" t="str">
        <f t="shared" si="59"/>
        <v>-</v>
      </c>
      <c r="U75" s="242" t="str">
        <f t="shared" si="59"/>
        <v>-</v>
      </c>
      <c r="V75" s="242" t="str">
        <f t="shared" si="59"/>
        <v>-</v>
      </c>
      <c r="W75" s="242" t="str">
        <f t="shared" si="59"/>
        <v>-</v>
      </c>
      <c r="X75" s="250">
        <f t="shared" si="59"/>
        <v>4</v>
      </c>
      <c r="Y75" s="249" t="str">
        <f t="shared" si="59"/>
        <v>-</v>
      </c>
      <c r="Z75" s="242">
        <f t="shared" si="59"/>
        <v>2</v>
      </c>
      <c r="AA75" s="242" t="str">
        <f t="shared" si="59"/>
        <v>-</v>
      </c>
      <c r="AB75" s="242" t="str">
        <f t="shared" si="59"/>
        <v>-</v>
      </c>
      <c r="AC75" s="242">
        <f t="shared" si="59"/>
        <v>26</v>
      </c>
      <c r="AD75" s="242" t="str">
        <f t="shared" si="59"/>
        <v>-</v>
      </c>
      <c r="AE75" s="242" t="str">
        <f t="shared" si="59"/>
        <v>-</v>
      </c>
      <c r="AF75" s="242" t="str">
        <f t="shared" si="59"/>
        <v>-</v>
      </c>
      <c r="AG75" s="250">
        <f t="shared" si="59"/>
        <v>4</v>
      </c>
      <c r="AH75" s="249">
        <f t="shared" si="59"/>
        <v>2</v>
      </c>
      <c r="AI75" s="242">
        <f t="shared" si="59"/>
        <v>26</v>
      </c>
      <c r="AJ75" s="250">
        <f t="shared" si="59"/>
        <v>4</v>
      </c>
      <c r="AK75" s="245">
        <f t="shared" si="59"/>
        <v>13</v>
      </c>
    </row>
    <row r="76" spans="1:37">
      <c r="A76" s="254" t="s">
        <v>5236</v>
      </c>
      <c r="B76" s="255" t="s">
        <v>5262</v>
      </c>
      <c r="C76" s="249" t="str">
        <f t="shared" ref="C76:AK76" si="60">IFERROR(_xlfn.RANK.EQ(C19,C$9:C$58,0),"-")</f>
        <v>-</v>
      </c>
      <c r="D76" s="242" t="str">
        <f t="shared" si="60"/>
        <v>-</v>
      </c>
      <c r="E76" s="242" t="str">
        <f t="shared" si="60"/>
        <v>-</v>
      </c>
      <c r="F76" s="242" t="str">
        <f t="shared" si="60"/>
        <v>-</v>
      </c>
      <c r="G76" s="242">
        <f t="shared" si="60"/>
        <v>18</v>
      </c>
      <c r="H76" s="242" t="str">
        <f t="shared" si="60"/>
        <v>-</v>
      </c>
      <c r="I76" s="242">
        <f t="shared" si="60"/>
        <v>10</v>
      </c>
      <c r="J76" s="242" t="str">
        <f t="shared" si="60"/>
        <v>-</v>
      </c>
      <c r="K76" s="242" t="str">
        <f t="shared" si="60"/>
        <v>-</v>
      </c>
      <c r="L76" s="242" t="str">
        <f t="shared" si="60"/>
        <v>-</v>
      </c>
      <c r="M76" s="242" t="str">
        <f t="shared" si="60"/>
        <v>-</v>
      </c>
      <c r="N76" s="242" t="str">
        <f t="shared" si="60"/>
        <v>-</v>
      </c>
      <c r="O76" s="242" t="str">
        <f t="shared" si="60"/>
        <v>-</v>
      </c>
      <c r="P76" s="242">
        <f t="shared" si="60"/>
        <v>4</v>
      </c>
      <c r="Q76" s="242">
        <f t="shared" si="60"/>
        <v>9</v>
      </c>
      <c r="R76" s="242" t="str">
        <f t="shared" si="60"/>
        <v>-</v>
      </c>
      <c r="S76" s="242" t="str">
        <f t="shared" si="60"/>
        <v>-</v>
      </c>
      <c r="T76" s="242" t="str">
        <f t="shared" si="60"/>
        <v>-</v>
      </c>
      <c r="U76" s="242" t="str">
        <f t="shared" si="60"/>
        <v>-</v>
      </c>
      <c r="V76" s="242" t="str">
        <f t="shared" si="60"/>
        <v>-</v>
      </c>
      <c r="W76" s="242" t="str">
        <f t="shared" si="60"/>
        <v>-</v>
      </c>
      <c r="X76" s="250">
        <f t="shared" si="60"/>
        <v>6</v>
      </c>
      <c r="Y76" s="249" t="str">
        <f t="shared" si="60"/>
        <v>-</v>
      </c>
      <c r="Z76" s="242">
        <f t="shared" si="60"/>
        <v>14</v>
      </c>
      <c r="AA76" s="242" t="str">
        <f t="shared" si="60"/>
        <v>-</v>
      </c>
      <c r="AB76" s="242" t="str">
        <f t="shared" si="60"/>
        <v>-</v>
      </c>
      <c r="AC76" s="242">
        <f t="shared" si="60"/>
        <v>7</v>
      </c>
      <c r="AD76" s="242" t="str">
        <f t="shared" si="60"/>
        <v>-</v>
      </c>
      <c r="AE76" s="242" t="str">
        <f t="shared" si="60"/>
        <v>-</v>
      </c>
      <c r="AF76" s="242" t="str">
        <f t="shared" si="60"/>
        <v>-</v>
      </c>
      <c r="AG76" s="250">
        <f t="shared" si="60"/>
        <v>6</v>
      </c>
      <c r="AH76" s="249">
        <f t="shared" si="60"/>
        <v>14</v>
      </c>
      <c r="AI76" s="242">
        <f t="shared" si="60"/>
        <v>7</v>
      </c>
      <c r="AJ76" s="250">
        <f t="shared" si="60"/>
        <v>6</v>
      </c>
      <c r="AK76" s="245">
        <f t="shared" si="60"/>
        <v>7</v>
      </c>
    </row>
    <row r="77" spans="1:37">
      <c r="A77" s="254" t="s">
        <v>5237</v>
      </c>
      <c r="B77" s="255" t="s">
        <v>5263</v>
      </c>
      <c r="C77" s="249" t="str">
        <f t="shared" ref="C77:AK77" si="61">IFERROR(_xlfn.RANK.EQ(C20,C$9:C$58,0),"-")</f>
        <v>-</v>
      </c>
      <c r="D77" s="242" t="str">
        <f t="shared" si="61"/>
        <v>-</v>
      </c>
      <c r="E77" s="242" t="str">
        <f t="shared" si="61"/>
        <v>-</v>
      </c>
      <c r="F77" s="242" t="str">
        <f t="shared" si="61"/>
        <v>-</v>
      </c>
      <c r="G77" s="242">
        <f t="shared" si="61"/>
        <v>24</v>
      </c>
      <c r="H77" s="242" t="str">
        <f t="shared" si="61"/>
        <v>-</v>
      </c>
      <c r="I77" s="242">
        <f t="shared" si="61"/>
        <v>26</v>
      </c>
      <c r="J77" s="242" t="str">
        <f t="shared" si="61"/>
        <v>-</v>
      </c>
      <c r="K77" s="242" t="str">
        <f t="shared" si="61"/>
        <v>-</v>
      </c>
      <c r="L77" s="242" t="str">
        <f t="shared" si="61"/>
        <v>-</v>
      </c>
      <c r="M77" s="242" t="str">
        <f t="shared" si="61"/>
        <v>-</v>
      </c>
      <c r="N77" s="242" t="str">
        <f t="shared" si="61"/>
        <v>-</v>
      </c>
      <c r="O77" s="242" t="str">
        <f t="shared" si="61"/>
        <v>-</v>
      </c>
      <c r="P77" s="242">
        <f t="shared" si="61"/>
        <v>20</v>
      </c>
      <c r="Q77" s="242">
        <f t="shared" si="61"/>
        <v>5</v>
      </c>
      <c r="R77" s="242" t="str">
        <f t="shared" si="61"/>
        <v>-</v>
      </c>
      <c r="S77" s="242" t="str">
        <f t="shared" si="61"/>
        <v>-</v>
      </c>
      <c r="T77" s="242" t="str">
        <f t="shared" si="61"/>
        <v>-</v>
      </c>
      <c r="U77" s="242" t="str">
        <f t="shared" si="61"/>
        <v>-</v>
      </c>
      <c r="V77" s="242" t="str">
        <f t="shared" si="61"/>
        <v>-</v>
      </c>
      <c r="W77" s="242" t="str">
        <f t="shared" si="61"/>
        <v>-</v>
      </c>
      <c r="X77" s="250">
        <f t="shared" si="61"/>
        <v>26</v>
      </c>
      <c r="Y77" s="249" t="str">
        <f t="shared" si="61"/>
        <v>-</v>
      </c>
      <c r="Z77" s="242">
        <f t="shared" si="61"/>
        <v>25</v>
      </c>
      <c r="AA77" s="242" t="str">
        <f t="shared" si="61"/>
        <v>-</v>
      </c>
      <c r="AB77" s="242" t="str">
        <f t="shared" si="61"/>
        <v>-</v>
      </c>
      <c r="AC77" s="242">
        <f t="shared" si="61"/>
        <v>12</v>
      </c>
      <c r="AD77" s="242" t="str">
        <f t="shared" si="61"/>
        <v>-</v>
      </c>
      <c r="AE77" s="242" t="str">
        <f t="shared" si="61"/>
        <v>-</v>
      </c>
      <c r="AF77" s="242" t="str">
        <f t="shared" si="61"/>
        <v>-</v>
      </c>
      <c r="AG77" s="250">
        <f t="shared" si="61"/>
        <v>26</v>
      </c>
      <c r="AH77" s="249">
        <f t="shared" si="61"/>
        <v>25</v>
      </c>
      <c r="AI77" s="242">
        <f t="shared" si="61"/>
        <v>12</v>
      </c>
      <c r="AJ77" s="250">
        <f t="shared" si="61"/>
        <v>26</v>
      </c>
      <c r="AK77" s="245">
        <f t="shared" si="61"/>
        <v>26</v>
      </c>
    </row>
    <row r="78" spans="1:37">
      <c r="A78" s="254" t="s">
        <v>5238</v>
      </c>
      <c r="B78" s="255" t="s">
        <v>5264</v>
      </c>
      <c r="C78" s="249" t="str">
        <f t="shared" ref="C78:AK78" si="62">IFERROR(_xlfn.RANK.EQ(C21,C$9:C$58,0),"-")</f>
        <v>-</v>
      </c>
      <c r="D78" s="242" t="str">
        <f t="shared" si="62"/>
        <v>-</v>
      </c>
      <c r="E78" s="242" t="str">
        <f t="shared" si="62"/>
        <v>-</v>
      </c>
      <c r="F78" s="242" t="str">
        <f t="shared" si="62"/>
        <v>-</v>
      </c>
      <c r="G78" s="242">
        <f t="shared" si="62"/>
        <v>9</v>
      </c>
      <c r="H78" s="242" t="str">
        <f t="shared" si="62"/>
        <v>-</v>
      </c>
      <c r="I78" s="242">
        <f t="shared" si="62"/>
        <v>15</v>
      </c>
      <c r="J78" s="242" t="str">
        <f t="shared" si="62"/>
        <v>-</v>
      </c>
      <c r="K78" s="242" t="str">
        <f t="shared" si="62"/>
        <v>-</v>
      </c>
      <c r="L78" s="242" t="str">
        <f t="shared" si="62"/>
        <v>-</v>
      </c>
      <c r="M78" s="242" t="str">
        <f t="shared" si="62"/>
        <v>-</v>
      </c>
      <c r="N78" s="242" t="str">
        <f t="shared" si="62"/>
        <v>-</v>
      </c>
      <c r="O78" s="242" t="str">
        <f t="shared" si="62"/>
        <v>-</v>
      </c>
      <c r="P78" s="242">
        <f t="shared" si="62"/>
        <v>17</v>
      </c>
      <c r="Q78" s="242">
        <f t="shared" si="62"/>
        <v>22</v>
      </c>
      <c r="R78" s="242" t="str">
        <f t="shared" si="62"/>
        <v>-</v>
      </c>
      <c r="S78" s="242" t="str">
        <f t="shared" si="62"/>
        <v>-</v>
      </c>
      <c r="T78" s="242" t="str">
        <f t="shared" si="62"/>
        <v>-</v>
      </c>
      <c r="U78" s="242" t="str">
        <f t="shared" si="62"/>
        <v>-</v>
      </c>
      <c r="V78" s="242" t="str">
        <f t="shared" si="62"/>
        <v>-</v>
      </c>
      <c r="W78" s="242" t="str">
        <f t="shared" si="62"/>
        <v>-</v>
      </c>
      <c r="X78" s="250">
        <f t="shared" si="62"/>
        <v>16</v>
      </c>
      <c r="Y78" s="249" t="str">
        <f t="shared" si="62"/>
        <v>-</v>
      </c>
      <c r="Z78" s="242">
        <f t="shared" si="62"/>
        <v>11</v>
      </c>
      <c r="AA78" s="242" t="str">
        <f t="shared" si="62"/>
        <v>-</v>
      </c>
      <c r="AB78" s="242" t="str">
        <f t="shared" si="62"/>
        <v>-</v>
      </c>
      <c r="AC78" s="242">
        <f t="shared" si="62"/>
        <v>21</v>
      </c>
      <c r="AD78" s="242" t="str">
        <f t="shared" si="62"/>
        <v>-</v>
      </c>
      <c r="AE78" s="242" t="str">
        <f t="shared" si="62"/>
        <v>-</v>
      </c>
      <c r="AF78" s="242" t="str">
        <f t="shared" si="62"/>
        <v>-</v>
      </c>
      <c r="AG78" s="250">
        <f t="shared" si="62"/>
        <v>16</v>
      </c>
      <c r="AH78" s="249">
        <f t="shared" si="62"/>
        <v>11</v>
      </c>
      <c r="AI78" s="242">
        <f t="shared" si="62"/>
        <v>21</v>
      </c>
      <c r="AJ78" s="250">
        <f t="shared" si="62"/>
        <v>16</v>
      </c>
      <c r="AK78" s="245">
        <f t="shared" si="62"/>
        <v>16</v>
      </c>
    </row>
    <row r="79" spans="1:37">
      <c r="A79" s="254" t="s">
        <v>5239</v>
      </c>
      <c r="B79" s="255" t="s">
        <v>5265</v>
      </c>
      <c r="C79" s="249" t="str">
        <f t="shared" ref="C79:AK79" si="63">IFERROR(_xlfn.RANK.EQ(C22,C$9:C$58,0),"-")</f>
        <v>-</v>
      </c>
      <c r="D79" s="242" t="str">
        <f t="shared" si="63"/>
        <v>-</v>
      </c>
      <c r="E79" s="242" t="str">
        <f t="shared" si="63"/>
        <v>-</v>
      </c>
      <c r="F79" s="242" t="str">
        <f t="shared" si="63"/>
        <v>-</v>
      </c>
      <c r="G79" s="242">
        <f t="shared" si="63"/>
        <v>9</v>
      </c>
      <c r="H79" s="242" t="str">
        <f t="shared" si="63"/>
        <v>-</v>
      </c>
      <c r="I79" s="242">
        <f t="shared" si="63"/>
        <v>18</v>
      </c>
      <c r="J79" s="242" t="str">
        <f t="shared" si="63"/>
        <v>-</v>
      </c>
      <c r="K79" s="242" t="str">
        <f t="shared" si="63"/>
        <v>-</v>
      </c>
      <c r="L79" s="242" t="str">
        <f t="shared" si="63"/>
        <v>-</v>
      </c>
      <c r="M79" s="242" t="str">
        <f t="shared" si="63"/>
        <v>-</v>
      </c>
      <c r="N79" s="242" t="str">
        <f t="shared" si="63"/>
        <v>-</v>
      </c>
      <c r="O79" s="242" t="str">
        <f t="shared" si="63"/>
        <v>-</v>
      </c>
      <c r="P79" s="242">
        <f t="shared" si="63"/>
        <v>24</v>
      </c>
      <c r="Q79" s="242">
        <f t="shared" si="63"/>
        <v>18</v>
      </c>
      <c r="R79" s="242" t="str">
        <f t="shared" si="63"/>
        <v>-</v>
      </c>
      <c r="S79" s="242" t="str">
        <f t="shared" si="63"/>
        <v>-</v>
      </c>
      <c r="T79" s="242" t="str">
        <f t="shared" si="63"/>
        <v>-</v>
      </c>
      <c r="U79" s="242" t="str">
        <f t="shared" si="63"/>
        <v>-</v>
      </c>
      <c r="V79" s="242" t="str">
        <f t="shared" si="63"/>
        <v>-</v>
      </c>
      <c r="W79" s="242" t="str">
        <f t="shared" si="63"/>
        <v>-</v>
      </c>
      <c r="X79" s="250">
        <f t="shared" si="63"/>
        <v>21</v>
      </c>
      <c r="Y79" s="249" t="str">
        <f t="shared" si="63"/>
        <v>-</v>
      </c>
      <c r="Z79" s="242">
        <f t="shared" si="63"/>
        <v>12</v>
      </c>
      <c r="AA79" s="242" t="str">
        <f t="shared" si="63"/>
        <v>-</v>
      </c>
      <c r="AB79" s="242" t="str">
        <f t="shared" si="63"/>
        <v>-</v>
      </c>
      <c r="AC79" s="242">
        <f t="shared" si="63"/>
        <v>22</v>
      </c>
      <c r="AD79" s="242" t="str">
        <f t="shared" si="63"/>
        <v>-</v>
      </c>
      <c r="AE79" s="242" t="str">
        <f t="shared" si="63"/>
        <v>-</v>
      </c>
      <c r="AF79" s="242" t="str">
        <f t="shared" si="63"/>
        <v>-</v>
      </c>
      <c r="AG79" s="250">
        <f t="shared" si="63"/>
        <v>21</v>
      </c>
      <c r="AH79" s="249">
        <f t="shared" si="63"/>
        <v>12</v>
      </c>
      <c r="AI79" s="242">
        <f t="shared" si="63"/>
        <v>22</v>
      </c>
      <c r="AJ79" s="250">
        <f t="shared" si="63"/>
        <v>21</v>
      </c>
      <c r="AK79" s="245">
        <f t="shared" si="63"/>
        <v>18</v>
      </c>
    </row>
    <row r="80" spans="1:37">
      <c r="A80" s="254" t="s">
        <v>5240</v>
      </c>
      <c r="B80" s="255" t="s">
        <v>5266</v>
      </c>
      <c r="C80" s="249" t="str">
        <f t="shared" ref="C80:AK80" si="64">IFERROR(_xlfn.RANK.EQ(C23,C$9:C$58,0),"-")</f>
        <v>-</v>
      </c>
      <c r="D80" s="242" t="str">
        <f t="shared" si="64"/>
        <v>-</v>
      </c>
      <c r="E80" s="242" t="str">
        <f t="shared" si="64"/>
        <v>-</v>
      </c>
      <c r="F80" s="242" t="str">
        <f t="shared" si="64"/>
        <v>-</v>
      </c>
      <c r="G80" s="242">
        <f t="shared" si="64"/>
        <v>17</v>
      </c>
      <c r="H80" s="242" t="str">
        <f t="shared" si="64"/>
        <v>-</v>
      </c>
      <c r="I80" s="242">
        <f t="shared" si="64"/>
        <v>23</v>
      </c>
      <c r="J80" s="242" t="str">
        <f t="shared" si="64"/>
        <v>-</v>
      </c>
      <c r="K80" s="242" t="str">
        <f t="shared" si="64"/>
        <v>-</v>
      </c>
      <c r="L80" s="242" t="str">
        <f t="shared" si="64"/>
        <v>-</v>
      </c>
      <c r="M80" s="242" t="str">
        <f t="shared" si="64"/>
        <v>-</v>
      </c>
      <c r="N80" s="242" t="str">
        <f t="shared" si="64"/>
        <v>-</v>
      </c>
      <c r="O80" s="242" t="str">
        <f t="shared" si="64"/>
        <v>-</v>
      </c>
      <c r="P80" s="242">
        <f t="shared" si="64"/>
        <v>22</v>
      </c>
      <c r="Q80" s="242">
        <f t="shared" si="64"/>
        <v>16</v>
      </c>
      <c r="R80" s="242" t="str">
        <f t="shared" si="64"/>
        <v>-</v>
      </c>
      <c r="S80" s="242" t="str">
        <f t="shared" si="64"/>
        <v>-</v>
      </c>
      <c r="T80" s="242" t="str">
        <f t="shared" si="64"/>
        <v>-</v>
      </c>
      <c r="U80" s="242" t="str">
        <f t="shared" si="64"/>
        <v>-</v>
      </c>
      <c r="V80" s="242" t="str">
        <f t="shared" si="64"/>
        <v>-</v>
      </c>
      <c r="W80" s="242" t="str">
        <f t="shared" si="64"/>
        <v>-</v>
      </c>
      <c r="X80" s="250">
        <f t="shared" si="64"/>
        <v>25</v>
      </c>
      <c r="Y80" s="249" t="str">
        <f t="shared" si="64"/>
        <v>-</v>
      </c>
      <c r="Z80" s="242">
        <f t="shared" si="64"/>
        <v>23</v>
      </c>
      <c r="AA80" s="242" t="str">
        <f t="shared" si="64"/>
        <v>-</v>
      </c>
      <c r="AB80" s="242" t="str">
        <f t="shared" si="64"/>
        <v>-</v>
      </c>
      <c r="AC80" s="242">
        <f t="shared" si="64"/>
        <v>20</v>
      </c>
      <c r="AD80" s="242" t="str">
        <f t="shared" si="64"/>
        <v>-</v>
      </c>
      <c r="AE80" s="242" t="str">
        <f t="shared" si="64"/>
        <v>-</v>
      </c>
      <c r="AF80" s="242" t="str">
        <f t="shared" si="64"/>
        <v>-</v>
      </c>
      <c r="AG80" s="250">
        <f t="shared" si="64"/>
        <v>25</v>
      </c>
      <c r="AH80" s="249">
        <f t="shared" si="64"/>
        <v>23</v>
      </c>
      <c r="AI80" s="242">
        <f t="shared" si="64"/>
        <v>20</v>
      </c>
      <c r="AJ80" s="250">
        <f t="shared" si="64"/>
        <v>25</v>
      </c>
      <c r="AK80" s="245">
        <f t="shared" si="64"/>
        <v>24</v>
      </c>
    </row>
    <row r="81" spans="1:37">
      <c r="A81" s="254" t="s">
        <v>5241</v>
      </c>
      <c r="B81" s="255" t="s">
        <v>5267</v>
      </c>
      <c r="C81" s="249" t="str">
        <f t="shared" ref="C81:AK81" si="65">IFERROR(_xlfn.RANK.EQ(C24,C$9:C$58,0),"-")</f>
        <v>-</v>
      </c>
      <c r="D81" s="242" t="str">
        <f t="shared" si="65"/>
        <v>-</v>
      </c>
      <c r="E81" s="242" t="str">
        <f t="shared" si="65"/>
        <v>-</v>
      </c>
      <c r="F81" s="242" t="str">
        <f t="shared" si="65"/>
        <v>-</v>
      </c>
      <c r="G81" s="242">
        <f t="shared" si="65"/>
        <v>13</v>
      </c>
      <c r="H81" s="242" t="str">
        <f t="shared" si="65"/>
        <v>-</v>
      </c>
      <c r="I81" s="242">
        <f t="shared" si="65"/>
        <v>19</v>
      </c>
      <c r="J81" s="242" t="str">
        <f t="shared" si="65"/>
        <v>-</v>
      </c>
      <c r="K81" s="242" t="str">
        <f t="shared" si="65"/>
        <v>-</v>
      </c>
      <c r="L81" s="242" t="str">
        <f t="shared" si="65"/>
        <v>-</v>
      </c>
      <c r="M81" s="242" t="str">
        <f t="shared" si="65"/>
        <v>-</v>
      </c>
      <c r="N81" s="242" t="str">
        <f t="shared" si="65"/>
        <v>-</v>
      </c>
      <c r="O81" s="242" t="str">
        <f t="shared" si="65"/>
        <v>-</v>
      </c>
      <c r="P81" s="242">
        <f t="shared" si="65"/>
        <v>14</v>
      </c>
      <c r="Q81" s="242">
        <f t="shared" si="65"/>
        <v>17</v>
      </c>
      <c r="R81" s="242" t="str">
        <f t="shared" si="65"/>
        <v>-</v>
      </c>
      <c r="S81" s="242" t="str">
        <f t="shared" si="65"/>
        <v>-</v>
      </c>
      <c r="T81" s="242" t="str">
        <f t="shared" si="65"/>
        <v>-</v>
      </c>
      <c r="U81" s="242" t="str">
        <f t="shared" si="65"/>
        <v>-</v>
      </c>
      <c r="V81" s="242" t="str">
        <f t="shared" si="65"/>
        <v>-</v>
      </c>
      <c r="W81" s="242" t="str">
        <f t="shared" si="65"/>
        <v>-</v>
      </c>
      <c r="X81" s="250">
        <f t="shared" si="65"/>
        <v>15</v>
      </c>
      <c r="Y81" s="249" t="str">
        <f t="shared" si="65"/>
        <v>-</v>
      </c>
      <c r="Z81" s="242">
        <f t="shared" si="65"/>
        <v>13</v>
      </c>
      <c r="AA81" s="242" t="str">
        <f t="shared" si="65"/>
        <v>-</v>
      </c>
      <c r="AB81" s="242" t="str">
        <f t="shared" si="65"/>
        <v>-</v>
      </c>
      <c r="AC81" s="242">
        <f t="shared" si="65"/>
        <v>16</v>
      </c>
      <c r="AD81" s="242" t="str">
        <f t="shared" si="65"/>
        <v>-</v>
      </c>
      <c r="AE81" s="242" t="str">
        <f t="shared" si="65"/>
        <v>-</v>
      </c>
      <c r="AF81" s="242" t="str">
        <f t="shared" si="65"/>
        <v>-</v>
      </c>
      <c r="AG81" s="250">
        <f t="shared" si="65"/>
        <v>15</v>
      </c>
      <c r="AH81" s="249">
        <f t="shared" si="65"/>
        <v>13</v>
      </c>
      <c r="AI81" s="242">
        <f t="shared" si="65"/>
        <v>16</v>
      </c>
      <c r="AJ81" s="250">
        <f t="shared" si="65"/>
        <v>15</v>
      </c>
      <c r="AK81" s="245">
        <f t="shared" si="65"/>
        <v>15</v>
      </c>
    </row>
    <row r="82" spans="1:37">
      <c r="A82" s="254" t="s">
        <v>5242</v>
      </c>
      <c r="B82" s="255" t="s">
        <v>5268</v>
      </c>
      <c r="C82" s="249" t="str">
        <f t="shared" ref="C82:AK82" si="66">IFERROR(_xlfn.RANK.EQ(C25,C$9:C$58,0),"-")</f>
        <v>-</v>
      </c>
      <c r="D82" s="242" t="str">
        <f t="shared" si="66"/>
        <v>-</v>
      </c>
      <c r="E82" s="242" t="str">
        <f t="shared" si="66"/>
        <v>-</v>
      </c>
      <c r="F82" s="242" t="str">
        <f t="shared" si="66"/>
        <v>-</v>
      </c>
      <c r="G82" s="242">
        <f t="shared" si="66"/>
        <v>18</v>
      </c>
      <c r="H82" s="242" t="str">
        <f t="shared" si="66"/>
        <v>-</v>
      </c>
      <c r="I82" s="242">
        <f t="shared" si="66"/>
        <v>11</v>
      </c>
      <c r="J82" s="242" t="str">
        <f t="shared" si="66"/>
        <v>-</v>
      </c>
      <c r="K82" s="242" t="str">
        <f t="shared" si="66"/>
        <v>-</v>
      </c>
      <c r="L82" s="242" t="str">
        <f t="shared" si="66"/>
        <v>-</v>
      </c>
      <c r="M82" s="242" t="str">
        <f t="shared" si="66"/>
        <v>-</v>
      </c>
      <c r="N82" s="242" t="str">
        <f t="shared" si="66"/>
        <v>-</v>
      </c>
      <c r="O82" s="242" t="str">
        <f t="shared" si="66"/>
        <v>-</v>
      </c>
      <c r="P82" s="242">
        <f t="shared" si="66"/>
        <v>6</v>
      </c>
      <c r="Q82" s="242">
        <f t="shared" si="66"/>
        <v>10</v>
      </c>
      <c r="R82" s="242" t="str">
        <f t="shared" si="66"/>
        <v>-</v>
      </c>
      <c r="S82" s="242" t="str">
        <f t="shared" si="66"/>
        <v>-</v>
      </c>
      <c r="T82" s="242" t="str">
        <f t="shared" si="66"/>
        <v>-</v>
      </c>
      <c r="U82" s="242" t="str">
        <f t="shared" si="66"/>
        <v>-</v>
      </c>
      <c r="V82" s="242" t="str">
        <f t="shared" si="66"/>
        <v>-</v>
      </c>
      <c r="W82" s="242" t="str">
        <f t="shared" si="66"/>
        <v>-</v>
      </c>
      <c r="X82" s="250">
        <f t="shared" si="66"/>
        <v>11</v>
      </c>
      <c r="Y82" s="249" t="str">
        <f t="shared" si="66"/>
        <v>-</v>
      </c>
      <c r="Z82" s="242">
        <f t="shared" si="66"/>
        <v>16</v>
      </c>
      <c r="AA82" s="242" t="str">
        <f t="shared" si="66"/>
        <v>-</v>
      </c>
      <c r="AB82" s="242" t="str">
        <f t="shared" si="66"/>
        <v>-</v>
      </c>
      <c r="AC82" s="242">
        <f t="shared" si="66"/>
        <v>8</v>
      </c>
      <c r="AD82" s="242" t="str">
        <f t="shared" si="66"/>
        <v>-</v>
      </c>
      <c r="AE82" s="242" t="str">
        <f t="shared" si="66"/>
        <v>-</v>
      </c>
      <c r="AF82" s="242" t="str">
        <f t="shared" si="66"/>
        <v>-</v>
      </c>
      <c r="AG82" s="250">
        <f t="shared" si="66"/>
        <v>11</v>
      </c>
      <c r="AH82" s="249">
        <f t="shared" si="66"/>
        <v>16</v>
      </c>
      <c r="AI82" s="242">
        <f t="shared" si="66"/>
        <v>8</v>
      </c>
      <c r="AJ82" s="250">
        <f t="shared" si="66"/>
        <v>11</v>
      </c>
      <c r="AK82" s="245">
        <f t="shared" si="66"/>
        <v>8</v>
      </c>
    </row>
    <row r="83" spans="1:37">
      <c r="A83" s="254" t="s">
        <v>5243</v>
      </c>
      <c r="B83" s="255" t="s">
        <v>5269</v>
      </c>
      <c r="C83" s="249" t="str">
        <f t="shared" ref="C83:AK83" si="67">IFERROR(_xlfn.RANK.EQ(C26,C$9:C$58,0),"-")</f>
        <v>-</v>
      </c>
      <c r="D83" s="242" t="str">
        <f t="shared" si="67"/>
        <v>-</v>
      </c>
      <c r="E83" s="242" t="str">
        <f t="shared" si="67"/>
        <v>-</v>
      </c>
      <c r="F83" s="242" t="str">
        <f t="shared" si="67"/>
        <v>-</v>
      </c>
      <c r="G83" s="242">
        <f t="shared" si="67"/>
        <v>6</v>
      </c>
      <c r="H83" s="242" t="str">
        <f t="shared" si="67"/>
        <v>-</v>
      </c>
      <c r="I83" s="242">
        <f t="shared" si="67"/>
        <v>20</v>
      </c>
      <c r="J83" s="242" t="str">
        <f t="shared" si="67"/>
        <v>-</v>
      </c>
      <c r="K83" s="242" t="str">
        <f t="shared" si="67"/>
        <v>-</v>
      </c>
      <c r="L83" s="242" t="str">
        <f t="shared" si="67"/>
        <v>-</v>
      </c>
      <c r="M83" s="242" t="str">
        <f t="shared" si="67"/>
        <v>-</v>
      </c>
      <c r="N83" s="242" t="str">
        <f t="shared" si="67"/>
        <v>-</v>
      </c>
      <c r="O83" s="242" t="str">
        <f t="shared" si="67"/>
        <v>-</v>
      </c>
      <c r="P83" s="242">
        <f t="shared" si="67"/>
        <v>8</v>
      </c>
      <c r="Q83" s="242">
        <f t="shared" si="67"/>
        <v>2</v>
      </c>
      <c r="R83" s="242" t="str">
        <f t="shared" si="67"/>
        <v>-</v>
      </c>
      <c r="S83" s="242" t="str">
        <f t="shared" si="67"/>
        <v>-</v>
      </c>
      <c r="T83" s="242" t="str">
        <f t="shared" si="67"/>
        <v>-</v>
      </c>
      <c r="U83" s="242" t="str">
        <f t="shared" si="67"/>
        <v>-</v>
      </c>
      <c r="V83" s="242" t="str">
        <f t="shared" si="67"/>
        <v>-</v>
      </c>
      <c r="W83" s="242" t="str">
        <f t="shared" si="67"/>
        <v>-</v>
      </c>
      <c r="X83" s="250">
        <f t="shared" si="67"/>
        <v>12</v>
      </c>
      <c r="Y83" s="249" t="str">
        <f t="shared" si="67"/>
        <v>-</v>
      </c>
      <c r="Z83" s="242">
        <f t="shared" si="67"/>
        <v>15</v>
      </c>
      <c r="AA83" s="242" t="str">
        <f t="shared" si="67"/>
        <v>-</v>
      </c>
      <c r="AB83" s="242" t="str">
        <f t="shared" si="67"/>
        <v>-</v>
      </c>
      <c r="AC83" s="242">
        <f t="shared" si="67"/>
        <v>2</v>
      </c>
      <c r="AD83" s="242" t="str">
        <f t="shared" si="67"/>
        <v>-</v>
      </c>
      <c r="AE83" s="242" t="str">
        <f t="shared" si="67"/>
        <v>-</v>
      </c>
      <c r="AF83" s="242" t="str">
        <f t="shared" si="67"/>
        <v>-</v>
      </c>
      <c r="AG83" s="250">
        <f t="shared" si="67"/>
        <v>12</v>
      </c>
      <c r="AH83" s="249">
        <f t="shared" si="67"/>
        <v>15</v>
      </c>
      <c r="AI83" s="242">
        <f t="shared" si="67"/>
        <v>2</v>
      </c>
      <c r="AJ83" s="250">
        <f t="shared" si="67"/>
        <v>12</v>
      </c>
      <c r="AK83" s="245">
        <f t="shared" si="67"/>
        <v>4</v>
      </c>
    </row>
    <row r="84" spans="1:37">
      <c r="A84" s="254" t="s">
        <v>5244</v>
      </c>
      <c r="B84" s="255" t="s">
        <v>5270</v>
      </c>
      <c r="C84" s="249" t="str">
        <f t="shared" ref="C84:AK84" si="68">IFERROR(_xlfn.RANK.EQ(C27,C$9:C$58,0),"-")</f>
        <v>-</v>
      </c>
      <c r="D84" s="242" t="str">
        <f t="shared" si="68"/>
        <v>-</v>
      </c>
      <c r="E84" s="242" t="str">
        <f t="shared" si="68"/>
        <v>-</v>
      </c>
      <c r="F84" s="242" t="str">
        <f t="shared" si="68"/>
        <v>-</v>
      </c>
      <c r="G84" s="242">
        <f t="shared" si="68"/>
        <v>4</v>
      </c>
      <c r="H84" s="242" t="str">
        <f t="shared" si="68"/>
        <v>-</v>
      </c>
      <c r="I84" s="242">
        <f t="shared" si="68"/>
        <v>13</v>
      </c>
      <c r="J84" s="242" t="str">
        <f t="shared" si="68"/>
        <v>-</v>
      </c>
      <c r="K84" s="242" t="str">
        <f t="shared" si="68"/>
        <v>-</v>
      </c>
      <c r="L84" s="242" t="str">
        <f t="shared" si="68"/>
        <v>-</v>
      </c>
      <c r="M84" s="242" t="str">
        <f t="shared" si="68"/>
        <v>-</v>
      </c>
      <c r="N84" s="242" t="str">
        <f t="shared" si="68"/>
        <v>-</v>
      </c>
      <c r="O84" s="242" t="str">
        <f t="shared" si="68"/>
        <v>-</v>
      </c>
      <c r="P84" s="242">
        <f t="shared" si="68"/>
        <v>13</v>
      </c>
      <c r="Q84" s="242">
        <f t="shared" si="68"/>
        <v>15</v>
      </c>
      <c r="R84" s="242" t="str">
        <f t="shared" si="68"/>
        <v>-</v>
      </c>
      <c r="S84" s="242" t="str">
        <f t="shared" si="68"/>
        <v>-</v>
      </c>
      <c r="T84" s="242" t="str">
        <f t="shared" si="68"/>
        <v>-</v>
      </c>
      <c r="U84" s="242" t="str">
        <f t="shared" si="68"/>
        <v>-</v>
      </c>
      <c r="V84" s="242" t="str">
        <f t="shared" si="68"/>
        <v>-</v>
      </c>
      <c r="W84" s="242" t="str">
        <f t="shared" si="68"/>
        <v>-</v>
      </c>
      <c r="X84" s="250">
        <f t="shared" si="68"/>
        <v>8</v>
      </c>
      <c r="Y84" s="249" t="str">
        <f t="shared" si="68"/>
        <v>-</v>
      </c>
      <c r="Z84" s="242">
        <f t="shared" si="68"/>
        <v>9</v>
      </c>
      <c r="AA84" s="242" t="str">
        <f t="shared" si="68"/>
        <v>-</v>
      </c>
      <c r="AB84" s="242" t="str">
        <f t="shared" si="68"/>
        <v>-</v>
      </c>
      <c r="AC84" s="242">
        <f t="shared" si="68"/>
        <v>15</v>
      </c>
      <c r="AD84" s="242" t="str">
        <f t="shared" si="68"/>
        <v>-</v>
      </c>
      <c r="AE84" s="242" t="str">
        <f t="shared" si="68"/>
        <v>-</v>
      </c>
      <c r="AF84" s="242" t="str">
        <f t="shared" si="68"/>
        <v>-</v>
      </c>
      <c r="AG84" s="250">
        <f t="shared" si="68"/>
        <v>8</v>
      </c>
      <c r="AH84" s="249">
        <f t="shared" si="68"/>
        <v>9</v>
      </c>
      <c r="AI84" s="242">
        <f t="shared" si="68"/>
        <v>15</v>
      </c>
      <c r="AJ84" s="250">
        <f t="shared" si="68"/>
        <v>8</v>
      </c>
      <c r="AK84" s="245">
        <f t="shared" si="68"/>
        <v>10</v>
      </c>
    </row>
    <row r="85" spans="1:37">
      <c r="A85" s="254" t="s">
        <v>5245</v>
      </c>
      <c r="B85" s="255" t="s">
        <v>5271</v>
      </c>
      <c r="C85" s="249" t="str">
        <f t="shared" ref="C85:AK85" si="69">IFERROR(_xlfn.RANK.EQ(C28,C$9:C$58,0),"-")</f>
        <v>-</v>
      </c>
      <c r="D85" s="242" t="str">
        <f t="shared" si="69"/>
        <v>-</v>
      </c>
      <c r="E85" s="242" t="str">
        <f t="shared" si="69"/>
        <v>-</v>
      </c>
      <c r="F85" s="242" t="str">
        <f t="shared" si="69"/>
        <v>-</v>
      </c>
      <c r="G85" s="242">
        <f t="shared" si="69"/>
        <v>6</v>
      </c>
      <c r="H85" s="242" t="str">
        <f t="shared" si="69"/>
        <v>-</v>
      </c>
      <c r="I85" s="242">
        <f t="shared" si="69"/>
        <v>25</v>
      </c>
      <c r="J85" s="242" t="str">
        <f t="shared" si="69"/>
        <v>-</v>
      </c>
      <c r="K85" s="242" t="str">
        <f t="shared" si="69"/>
        <v>-</v>
      </c>
      <c r="L85" s="242" t="str">
        <f t="shared" si="69"/>
        <v>-</v>
      </c>
      <c r="M85" s="242" t="str">
        <f t="shared" si="69"/>
        <v>-</v>
      </c>
      <c r="N85" s="242" t="str">
        <f t="shared" si="69"/>
        <v>-</v>
      </c>
      <c r="O85" s="242" t="str">
        <f t="shared" si="69"/>
        <v>-</v>
      </c>
      <c r="P85" s="242">
        <f t="shared" si="69"/>
        <v>21</v>
      </c>
      <c r="Q85" s="242">
        <f t="shared" si="69"/>
        <v>11</v>
      </c>
      <c r="R85" s="242" t="str">
        <f t="shared" si="69"/>
        <v>-</v>
      </c>
      <c r="S85" s="242" t="str">
        <f t="shared" si="69"/>
        <v>-</v>
      </c>
      <c r="T85" s="242" t="str">
        <f t="shared" si="69"/>
        <v>-</v>
      </c>
      <c r="U85" s="242" t="str">
        <f t="shared" si="69"/>
        <v>-</v>
      </c>
      <c r="V85" s="242" t="str">
        <f t="shared" si="69"/>
        <v>-</v>
      </c>
      <c r="W85" s="242" t="str">
        <f t="shared" si="69"/>
        <v>-</v>
      </c>
      <c r="X85" s="250">
        <f t="shared" si="69"/>
        <v>24</v>
      </c>
      <c r="Y85" s="249" t="str">
        <f t="shared" si="69"/>
        <v>-</v>
      </c>
      <c r="Z85" s="242">
        <f t="shared" si="69"/>
        <v>22</v>
      </c>
      <c r="AA85" s="242" t="str">
        <f t="shared" si="69"/>
        <v>-</v>
      </c>
      <c r="AB85" s="242" t="str">
        <f t="shared" si="69"/>
        <v>-</v>
      </c>
      <c r="AC85" s="242">
        <f t="shared" si="69"/>
        <v>14</v>
      </c>
      <c r="AD85" s="242" t="str">
        <f t="shared" si="69"/>
        <v>-</v>
      </c>
      <c r="AE85" s="242" t="str">
        <f t="shared" si="69"/>
        <v>-</v>
      </c>
      <c r="AF85" s="242" t="str">
        <f t="shared" si="69"/>
        <v>-</v>
      </c>
      <c r="AG85" s="250">
        <f t="shared" si="69"/>
        <v>24</v>
      </c>
      <c r="AH85" s="249">
        <f t="shared" si="69"/>
        <v>22</v>
      </c>
      <c r="AI85" s="242">
        <f t="shared" si="69"/>
        <v>14</v>
      </c>
      <c r="AJ85" s="250">
        <f t="shared" si="69"/>
        <v>24</v>
      </c>
      <c r="AK85" s="245">
        <f t="shared" si="69"/>
        <v>23</v>
      </c>
    </row>
    <row r="86" spans="1:37">
      <c r="A86" s="254" t="s">
        <v>5246</v>
      </c>
      <c r="B86" s="255" t="s">
        <v>5272</v>
      </c>
      <c r="C86" s="249" t="str">
        <f t="shared" ref="C86:AK86" si="70">IFERROR(_xlfn.RANK.EQ(C29,C$9:C$58,0),"-")</f>
        <v>-</v>
      </c>
      <c r="D86" s="242" t="str">
        <f t="shared" si="70"/>
        <v>-</v>
      </c>
      <c r="E86" s="242" t="str">
        <f t="shared" si="70"/>
        <v>-</v>
      </c>
      <c r="F86" s="242" t="str">
        <f t="shared" si="70"/>
        <v>-</v>
      </c>
      <c r="G86" s="242">
        <f t="shared" si="70"/>
        <v>18</v>
      </c>
      <c r="H86" s="242" t="str">
        <f t="shared" si="70"/>
        <v>-</v>
      </c>
      <c r="I86" s="242">
        <f t="shared" si="70"/>
        <v>16</v>
      </c>
      <c r="J86" s="242" t="str">
        <f t="shared" si="70"/>
        <v>-</v>
      </c>
      <c r="K86" s="242" t="str">
        <f t="shared" si="70"/>
        <v>-</v>
      </c>
      <c r="L86" s="242" t="str">
        <f t="shared" si="70"/>
        <v>-</v>
      </c>
      <c r="M86" s="242" t="str">
        <f t="shared" si="70"/>
        <v>-</v>
      </c>
      <c r="N86" s="242" t="str">
        <f t="shared" si="70"/>
        <v>-</v>
      </c>
      <c r="O86" s="242" t="str">
        <f t="shared" si="70"/>
        <v>-</v>
      </c>
      <c r="P86" s="242">
        <f t="shared" si="70"/>
        <v>23</v>
      </c>
      <c r="Q86" s="242">
        <f t="shared" si="70"/>
        <v>23</v>
      </c>
      <c r="R86" s="242" t="str">
        <f t="shared" si="70"/>
        <v>-</v>
      </c>
      <c r="S86" s="242" t="str">
        <f t="shared" si="70"/>
        <v>-</v>
      </c>
      <c r="T86" s="242" t="str">
        <f t="shared" si="70"/>
        <v>-</v>
      </c>
      <c r="U86" s="242" t="str">
        <f t="shared" si="70"/>
        <v>-</v>
      </c>
      <c r="V86" s="242" t="str">
        <f t="shared" si="70"/>
        <v>-</v>
      </c>
      <c r="W86" s="242" t="str">
        <f t="shared" si="70"/>
        <v>-</v>
      </c>
      <c r="X86" s="250">
        <f t="shared" si="70"/>
        <v>19</v>
      </c>
      <c r="Y86" s="249" t="str">
        <f t="shared" si="70"/>
        <v>-</v>
      </c>
      <c r="Z86" s="242">
        <f t="shared" si="70"/>
        <v>18</v>
      </c>
      <c r="AA86" s="242" t="str">
        <f t="shared" si="70"/>
        <v>-</v>
      </c>
      <c r="AB86" s="242" t="str">
        <f t="shared" si="70"/>
        <v>-</v>
      </c>
      <c r="AC86" s="242">
        <f t="shared" si="70"/>
        <v>24</v>
      </c>
      <c r="AD86" s="242" t="str">
        <f t="shared" si="70"/>
        <v>-</v>
      </c>
      <c r="AE86" s="242" t="str">
        <f t="shared" si="70"/>
        <v>-</v>
      </c>
      <c r="AF86" s="242" t="str">
        <f t="shared" si="70"/>
        <v>-</v>
      </c>
      <c r="AG86" s="250">
        <f t="shared" si="70"/>
        <v>19</v>
      </c>
      <c r="AH86" s="249">
        <f t="shared" si="70"/>
        <v>18</v>
      </c>
      <c r="AI86" s="242">
        <f t="shared" si="70"/>
        <v>24</v>
      </c>
      <c r="AJ86" s="250">
        <f t="shared" si="70"/>
        <v>19</v>
      </c>
      <c r="AK86" s="245">
        <f t="shared" si="70"/>
        <v>21</v>
      </c>
    </row>
    <row r="87" spans="1:37">
      <c r="A87" s="254" t="s">
        <v>5247</v>
      </c>
      <c r="B87" s="255" t="s">
        <v>5273</v>
      </c>
      <c r="C87" s="249" t="str">
        <f t="shared" ref="C87:AK87" si="71">IFERROR(_xlfn.RANK.EQ(C30,C$9:C$58,0),"-")</f>
        <v>-</v>
      </c>
      <c r="D87" s="242" t="str">
        <f t="shared" si="71"/>
        <v>-</v>
      </c>
      <c r="E87" s="242" t="str">
        <f t="shared" si="71"/>
        <v>-</v>
      </c>
      <c r="F87" s="242" t="str">
        <f t="shared" si="71"/>
        <v>-</v>
      </c>
      <c r="G87" s="242">
        <f t="shared" si="71"/>
        <v>22</v>
      </c>
      <c r="H87" s="242" t="str">
        <f t="shared" si="71"/>
        <v>-</v>
      </c>
      <c r="I87" s="242">
        <f t="shared" si="71"/>
        <v>14</v>
      </c>
      <c r="J87" s="242" t="str">
        <f t="shared" si="71"/>
        <v>-</v>
      </c>
      <c r="K87" s="242" t="str">
        <f t="shared" si="71"/>
        <v>-</v>
      </c>
      <c r="L87" s="242" t="str">
        <f t="shared" si="71"/>
        <v>-</v>
      </c>
      <c r="M87" s="242" t="str">
        <f t="shared" si="71"/>
        <v>-</v>
      </c>
      <c r="N87" s="242" t="str">
        <f t="shared" si="71"/>
        <v>-</v>
      </c>
      <c r="O87" s="242" t="str">
        <f t="shared" si="71"/>
        <v>-</v>
      </c>
      <c r="P87" s="242">
        <f t="shared" si="71"/>
        <v>3</v>
      </c>
      <c r="Q87" s="242">
        <f t="shared" si="71"/>
        <v>6</v>
      </c>
      <c r="R87" s="242" t="str">
        <f t="shared" si="71"/>
        <v>-</v>
      </c>
      <c r="S87" s="242" t="str">
        <f t="shared" si="71"/>
        <v>-</v>
      </c>
      <c r="T87" s="242" t="str">
        <f t="shared" si="71"/>
        <v>-</v>
      </c>
      <c r="U87" s="242" t="str">
        <f t="shared" si="71"/>
        <v>-</v>
      </c>
      <c r="V87" s="242" t="str">
        <f t="shared" si="71"/>
        <v>-</v>
      </c>
      <c r="W87" s="242" t="str">
        <f t="shared" si="71"/>
        <v>-</v>
      </c>
      <c r="X87" s="250">
        <f t="shared" si="71"/>
        <v>17</v>
      </c>
      <c r="Y87" s="249" t="str">
        <f t="shared" si="71"/>
        <v>-</v>
      </c>
      <c r="Z87" s="242">
        <f t="shared" si="71"/>
        <v>17</v>
      </c>
      <c r="AA87" s="242" t="str">
        <f t="shared" si="71"/>
        <v>-</v>
      </c>
      <c r="AB87" s="242" t="str">
        <f t="shared" si="71"/>
        <v>-</v>
      </c>
      <c r="AC87" s="242">
        <f t="shared" si="71"/>
        <v>5</v>
      </c>
      <c r="AD87" s="242" t="str">
        <f t="shared" si="71"/>
        <v>-</v>
      </c>
      <c r="AE87" s="242" t="str">
        <f t="shared" si="71"/>
        <v>-</v>
      </c>
      <c r="AF87" s="242" t="str">
        <f t="shared" si="71"/>
        <v>-</v>
      </c>
      <c r="AG87" s="250">
        <f t="shared" si="71"/>
        <v>17</v>
      </c>
      <c r="AH87" s="249">
        <f t="shared" si="71"/>
        <v>17</v>
      </c>
      <c r="AI87" s="242">
        <f t="shared" si="71"/>
        <v>5</v>
      </c>
      <c r="AJ87" s="250">
        <f t="shared" si="71"/>
        <v>17</v>
      </c>
      <c r="AK87" s="245">
        <f t="shared" si="71"/>
        <v>12</v>
      </c>
    </row>
    <row r="88" spans="1:37">
      <c r="A88" s="254" t="s">
        <v>5248</v>
      </c>
      <c r="B88" s="255" t="s">
        <v>5274</v>
      </c>
      <c r="C88" s="249" t="str">
        <f t="shared" ref="C88:AK88" si="72">IFERROR(_xlfn.RANK.EQ(C31,C$9:C$58,0),"-")</f>
        <v>-</v>
      </c>
      <c r="D88" s="242" t="str">
        <f t="shared" si="72"/>
        <v>-</v>
      </c>
      <c r="E88" s="242" t="str">
        <f t="shared" si="72"/>
        <v>-</v>
      </c>
      <c r="F88" s="242" t="str">
        <f t="shared" si="72"/>
        <v>-</v>
      </c>
      <c r="G88" s="242">
        <f t="shared" si="72"/>
        <v>25</v>
      </c>
      <c r="H88" s="242" t="str">
        <f t="shared" si="72"/>
        <v>-</v>
      </c>
      <c r="I88" s="242">
        <f t="shared" si="72"/>
        <v>22</v>
      </c>
      <c r="J88" s="242" t="str">
        <f t="shared" si="72"/>
        <v>-</v>
      </c>
      <c r="K88" s="242" t="str">
        <f t="shared" si="72"/>
        <v>-</v>
      </c>
      <c r="L88" s="242" t="str">
        <f t="shared" si="72"/>
        <v>-</v>
      </c>
      <c r="M88" s="242" t="str">
        <f t="shared" si="72"/>
        <v>-</v>
      </c>
      <c r="N88" s="242" t="str">
        <f t="shared" si="72"/>
        <v>-</v>
      </c>
      <c r="O88" s="242" t="str">
        <f t="shared" si="72"/>
        <v>-</v>
      </c>
      <c r="P88" s="242">
        <f t="shared" si="72"/>
        <v>7</v>
      </c>
      <c r="Q88" s="242">
        <f t="shared" si="72"/>
        <v>4</v>
      </c>
      <c r="R88" s="242" t="str">
        <f t="shared" si="72"/>
        <v>-</v>
      </c>
      <c r="S88" s="242" t="str">
        <f t="shared" si="72"/>
        <v>-</v>
      </c>
      <c r="T88" s="242" t="str">
        <f t="shared" si="72"/>
        <v>-</v>
      </c>
      <c r="U88" s="242" t="str">
        <f t="shared" si="72"/>
        <v>-</v>
      </c>
      <c r="V88" s="242" t="str">
        <f t="shared" si="72"/>
        <v>-</v>
      </c>
      <c r="W88" s="242" t="str">
        <f t="shared" si="72"/>
        <v>-</v>
      </c>
      <c r="X88" s="250">
        <f t="shared" si="72"/>
        <v>14</v>
      </c>
      <c r="Y88" s="249" t="str">
        <f t="shared" si="72"/>
        <v>-</v>
      </c>
      <c r="Z88" s="242">
        <f t="shared" si="72"/>
        <v>24</v>
      </c>
      <c r="AA88" s="242" t="str">
        <f t="shared" si="72"/>
        <v>-</v>
      </c>
      <c r="AB88" s="242" t="str">
        <f t="shared" si="72"/>
        <v>-</v>
      </c>
      <c r="AC88" s="242">
        <f t="shared" si="72"/>
        <v>3</v>
      </c>
      <c r="AD88" s="242" t="str">
        <f t="shared" si="72"/>
        <v>-</v>
      </c>
      <c r="AE88" s="242" t="str">
        <f t="shared" si="72"/>
        <v>-</v>
      </c>
      <c r="AF88" s="242" t="str">
        <f t="shared" si="72"/>
        <v>-</v>
      </c>
      <c r="AG88" s="250">
        <f t="shared" si="72"/>
        <v>14</v>
      </c>
      <c r="AH88" s="249">
        <f t="shared" si="72"/>
        <v>24</v>
      </c>
      <c r="AI88" s="242">
        <f t="shared" si="72"/>
        <v>3</v>
      </c>
      <c r="AJ88" s="250">
        <f t="shared" si="72"/>
        <v>14</v>
      </c>
      <c r="AK88" s="245">
        <f t="shared" si="72"/>
        <v>22</v>
      </c>
    </row>
    <row r="89" spans="1:37">
      <c r="A89" s="254" t="s">
        <v>5249</v>
      </c>
      <c r="B89" s="255" t="s">
        <v>5275</v>
      </c>
      <c r="C89" s="249" t="str">
        <f t="shared" ref="C89:AK89" si="73">IFERROR(_xlfn.RANK.EQ(C32,C$9:C$58,0),"-")</f>
        <v>-</v>
      </c>
      <c r="D89" s="242" t="str">
        <f t="shared" si="73"/>
        <v>-</v>
      </c>
      <c r="E89" s="242" t="str">
        <f t="shared" si="73"/>
        <v>-</v>
      </c>
      <c r="F89" s="242" t="str">
        <f t="shared" si="73"/>
        <v>-</v>
      </c>
      <c r="G89" s="242">
        <f t="shared" si="73"/>
        <v>16</v>
      </c>
      <c r="H89" s="242" t="str">
        <f t="shared" si="73"/>
        <v>-</v>
      </c>
      <c r="I89" s="242">
        <f t="shared" si="73"/>
        <v>8</v>
      </c>
      <c r="J89" s="242" t="str">
        <f t="shared" si="73"/>
        <v>-</v>
      </c>
      <c r="K89" s="242" t="str">
        <f t="shared" si="73"/>
        <v>-</v>
      </c>
      <c r="L89" s="242" t="str">
        <f t="shared" si="73"/>
        <v>-</v>
      </c>
      <c r="M89" s="242" t="str">
        <f t="shared" si="73"/>
        <v>-</v>
      </c>
      <c r="N89" s="242" t="str">
        <f t="shared" si="73"/>
        <v>-</v>
      </c>
      <c r="O89" s="242" t="str">
        <f t="shared" si="73"/>
        <v>-</v>
      </c>
      <c r="P89" s="242">
        <f t="shared" si="73"/>
        <v>5</v>
      </c>
      <c r="Q89" s="242">
        <f t="shared" si="73"/>
        <v>13</v>
      </c>
      <c r="R89" s="242" t="str">
        <f t="shared" si="73"/>
        <v>-</v>
      </c>
      <c r="S89" s="242" t="str">
        <f t="shared" si="73"/>
        <v>-</v>
      </c>
      <c r="T89" s="242" t="str">
        <f t="shared" si="73"/>
        <v>-</v>
      </c>
      <c r="U89" s="242" t="str">
        <f t="shared" si="73"/>
        <v>-</v>
      </c>
      <c r="V89" s="242" t="str">
        <f t="shared" si="73"/>
        <v>-</v>
      </c>
      <c r="W89" s="242" t="str">
        <f t="shared" si="73"/>
        <v>-</v>
      </c>
      <c r="X89" s="250">
        <f t="shared" si="73"/>
        <v>9</v>
      </c>
      <c r="Y89" s="249" t="str">
        <f t="shared" si="73"/>
        <v>-</v>
      </c>
      <c r="Z89" s="242">
        <f t="shared" si="73"/>
        <v>10</v>
      </c>
      <c r="AA89" s="242" t="str">
        <f t="shared" si="73"/>
        <v>-</v>
      </c>
      <c r="AB89" s="242" t="str">
        <f t="shared" si="73"/>
        <v>-</v>
      </c>
      <c r="AC89" s="242">
        <f t="shared" si="73"/>
        <v>9</v>
      </c>
      <c r="AD89" s="242" t="str">
        <f t="shared" si="73"/>
        <v>-</v>
      </c>
      <c r="AE89" s="242" t="str">
        <f t="shared" si="73"/>
        <v>-</v>
      </c>
      <c r="AF89" s="242" t="str">
        <f t="shared" si="73"/>
        <v>-</v>
      </c>
      <c r="AG89" s="250">
        <f t="shared" si="73"/>
        <v>9</v>
      </c>
      <c r="AH89" s="249">
        <f t="shared" si="73"/>
        <v>10</v>
      </c>
      <c r="AI89" s="242">
        <f t="shared" si="73"/>
        <v>9</v>
      </c>
      <c r="AJ89" s="250">
        <f t="shared" si="73"/>
        <v>9</v>
      </c>
      <c r="AK89" s="245">
        <f t="shared" si="73"/>
        <v>6</v>
      </c>
    </row>
    <row r="90" spans="1:37">
      <c r="A90" s="254" t="s">
        <v>5250</v>
      </c>
      <c r="B90" s="255" t="s">
        <v>5276</v>
      </c>
      <c r="C90" s="249" t="str">
        <f t="shared" ref="C90:AK90" si="74">IFERROR(_xlfn.RANK.EQ(C33,C$9:C$58,0),"-")</f>
        <v>-</v>
      </c>
      <c r="D90" s="242" t="str">
        <f t="shared" si="74"/>
        <v>-</v>
      </c>
      <c r="E90" s="242" t="str">
        <f t="shared" si="74"/>
        <v>-</v>
      </c>
      <c r="F90" s="242" t="str">
        <f t="shared" si="74"/>
        <v>-</v>
      </c>
      <c r="G90" s="242">
        <f t="shared" si="74"/>
        <v>6</v>
      </c>
      <c r="H90" s="242" t="str">
        <f t="shared" si="74"/>
        <v>-</v>
      </c>
      <c r="I90" s="242">
        <f t="shared" si="74"/>
        <v>5</v>
      </c>
      <c r="J90" s="242" t="str">
        <f t="shared" si="74"/>
        <v>-</v>
      </c>
      <c r="K90" s="242" t="str">
        <f t="shared" si="74"/>
        <v>-</v>
      </c>
      <c r="L90" s="242" t="str">
        <f t="shared" si="74"/>
        <v>-</v>
      </c>
      <c r="M90" s="242" t="str">
        <f t="shared" si="74"/>
        <v>-</v>
      </c>
      <c r="N90" s="242" t="str">
        <f t="shared" si="74"/>
        <v>-</v>
      </c>
      <c r="O90" s="242" t="str">
        <f t="shared" si="74"/>
        <v>-</v>
      </c>
      <c r="P90" s="242">
        <f t="shared" si="74"/>
        <v>15</v>
      </c>
      <c r="Q90" s="242">
        <f t="shared" si="74"/>
        <v>19</v>
      </c>
      <c r="R90" s="242" t="str">
        <f t="shared" si="74"/>
        <v>-</v>
      </c>
      <c r="S90" s="242" t="str">
        <f t="shared" si="74"/>
        <v>-</v>
      </c>
      <c r="T90" s="242" t="str">
        <f t="shared" si="74"/>
        <v>-</v>
      </c>
      <c r="U90" s="242" t="str">
        <f t="shared" si="74"/>
        <v>-</v>
      </c>
      <c r="V90" s="242" t="str">
        <f t="shared" si="74"/>
        <v>-</v>
      </c>
      <c r="W90" s="242" t="str">
        <f t="shared" si="74"/>
        <v>-</v>
      </c>
      <c r="X90" s="250">
        <f t="shared" si="74"/>
        <v>10</v>
      </c>
      <c r="Y90" s="249" t="str">
        <f t="shared" si="74"/>
        <v>-</v>
      </c>
      <c r="Z90" s="242">
        <f t="shared" si="74"/>
        <v>4</v>
      </c>
      <c r="AA90" s="242" t="str">
        <f t="shared" si="74"/>
        <v>-</v>
      </c>
      <c r="AB90" s="242" t="str">
        <f t="shared" si="74"/>
        <v>-</v>
      </c>
      <c r="AC90" s="242">
        <f t="shared" si="74"/>
        <v>18</v>
      </c>
      <c r="AD90" s="242" t="str">
        <f t="shared" si="74"/>
        <v>-</v>
      </c>
      <c r="AE90" s="242" t="str">
        <f t="shared" si="74"/>
        <v>-</v>
      </c>
      <c r="AF90" s="242" t="str">
        <f t="shared" si="74"/>
        <v>-</v>
      </c>
      <c r="AG90" s="250">
        <f t="shared" si="74"/>
        <v>10</v>
      </c>
      <c r="AH90" s="249">
        <f t="shared" si="74"/>
        <v>4</v>
      </c>
      <c r="AI90" s="242">
        <f t="shared" si="74"/>
        <v>18</v>
      </c>
      <c r="AJ90" s="250">
        <f t="shared" si="74"/>
        <v>10</v>
      </c>
      <c r="AK90" s="245">
        <f t="shared" si="74"/>
        <v>9</v>
      </c>
    </row>
    <row r="91" spans="1:37">
      <c r="A91" s="254" t="s">
        <v>5251</v>
      </c>
      <c r="B91" s="255" t="s">
        <v>5277</v>
      </c>
      <c r="C91" s="249" t="str">
        <f t="shared" ref="C91:AK91" si="75">IFERROR(_xlfn.RANK.EQ(C34,C$9:C$58,0),"-")</f>
        <v>-</v>
      </c>
      <c r="D91" s="242" t="str">
        <f t="shared" si="75"/>
        <v>-</v>
      </c>
      <c r="E91" s="242" t="str">
        <f t="shared" si="75"/>
        <v>-</v>
      </c>
      <c r="F91" s="242" t="str">
        <f t="shared" si="75"/>
        <v>-</v>
      </c>
      <c r="G91" s="242">
        <f t="shared" si="75"/>
        <v>18</v>
      </c>
      <c r="H91" s="242" t="str">
        <f t="shared" si="75"/>
        <v>-</v>
      </c>
      <c r="I91" s="242">
        <f t="shared" si="75"/>
        <v>17</v>
      </c>
      <c r="J91" s="242" t="str">
        <f t="shared" si="75"/>
        <v>-</v>
      </c>
      <c r="K91" s="242" t="str">
        <f t="shared" si="75"/>
        <v>-</v>
      </c>
      <c r="L91" s="242" t="str">
        <f t="shared" si="75"/>
        <v>-</v>
      </c>
      <c r="M91" s="242" t="str">
        <f t="shared" si="75"/>
        <v>-</v>
      </c>
      <c r="N91" s="242" t="str">
        <f t="shared" si="75"/>
        <v>-</v>
      </c>
      <c r="O91" s="242" t="str">
        <f t="shared" si="75"/>
        <v>-</v>
      </c>
      <c r="P91" s="242">
        <f t="shared" si="75"/>
        <v>11</v>
      </c>
      <c r="Q91" s="242">
        <f t="shared" si="75"/>
        <v>12</v>
      </c>
      <c r="R91" s="242" t="str">
        <f t="shared" si="75"/>
        <v>-</v>
      </c>
      <c r="S91" s="242" t="str">
        <f t="shared" si="75"/>
        <v>-</v>
      </c>
      <c r="T91" s="242" t="str">
        <f t="shared" si="75"/>
        <v>-</v>
      </c>
      <c r="U91" s="242" t="str">
        <f t="shared" si="75"/>
        <v>-</v>
      </c>
      <c r="V91" s="242" t="str">
        <f t="shared" si="75"/>
        <v>-</v>
      </c>
      <c r="W91" s="242" t="str">
        <f t="shared" si="75"/>
        <v>-</v>
      </c>
      <c r="X91" s="250">
        <f t="shared" si="75"/>
        <v>13</v>
      </c>
      <c r="Y91" s="249" t="str">
        <f t="shared" si="75"/>
        <v>-</v>
      </c>
      <c r="Z91" s="242">
        <f t="shared" si="75"/>
        <v>20</v>
      </c>
      <c r="AA91" s="242" t="str">
        <f t="shared" si="75"/>
        <v>-</v>
      </c>
      <c r="AB91" s="242" t="str">
        <f t="shared" si="75"/>
        <v>-</v>
      </c>
      <c r="AC91" s="242">
        <f t="shared" si="75"/>
        <v>11</v>
      </c>
      <c r="AD91" s="242" t="str">
        <f t="shared" si="75"/>
        <v>-</v>
      </c>
      <c r="AE91" s="242" t="str">
        <f t="shared" si="75"/>
        <v>-</v>
      </c>
      <c r="AF91" s="242" t="str">
        <f t="shared" si="75"/>
        <v>-</v>
      </c>
      <c r="AG91" s="250">
        <f t="shared" si="75"/>
        <v>13</v>
      </c>
      <c r="AH91" s="249">
        <f t="shared" si="75"/>
        <v>20</v>
      </c>
      <c r="AI91" s="242">
        <f t="shared" si="75"/>
        <v>11</v>
      </c>
      <c r="AJ91" s="250">
        <f t="shared" si="75"/>
        <v>13</v>
      </c>
      <c r="AK91" s="245">
        <f t="shared" si="75"/>
        <v>14</v>
      </c>
    </row>
    <row r="92" spans="1:37">
      <c r="A92" s="254"/>
      <c r="B92" s="255"/>
      <c r="C92" s="249" t="str">
        <f t="shared" ref="C92:AK92" si="76">IFERROR(_xlfn.RANK.EQ(C35,C$9:C$58,0),"-")</f>
        <v>-</v>
      </c>
      <c r="D92" s="242" t="str">
        <f t="shared" si="76"/>
        <v>-</v>
      </c>
      <c r="E92" s="242" t="str">
        <f t="shared" si="76"/>
        <v>-</v>
      </c>
      <c r="F92" s="242" t="str">
        <f t="shared" si="76"/>
        <v>-</v>
      </c>
      <c r="G92" s="242" t="str">
        <f t="shared" si="76"/>
        <v>-</v>
      </c>
      <c r="H92" s="242" t="str">
        <f t="shared" si="76"/>
        <v>-</v>
      </c>
      <c r="I92" s="242" t="str">
        <f t="shared" si="76"/>
        <v>-</v>
      </c>
      <c r="J92" s="242" t="str">
        <f t="shared" si="76"/>
        <v>-</v>
      </c>
      <c r="K92" s="242" t="str">
        <f t="shared" si="76"/>
        <v>-</v>
      </c>
      <c r="L92" s="242" t="str">
        <f t="shared" si="76"/>
        <v>-</v>
      </c>
      <c r="M92" s="242" t="str">
        <f t="shared" si="76"/>
        <v>-</v>
      </c>
      <c r="N92" s="242" t="str">
        <f t="shared" si="76"/>
        <v>-</v>
      </c>
      <c r="O92" s="242" t="str">
        <f t="shared" si="76"/>
        <v>-</v>
      </c>
      <c r="P92" s="242" t="str">
        <f t="shared" si="76"/>
        <v>-</v>
      </c>
      <c r="Q92" s="242" t="str">
        <f t="shared" si="76"/>
        <v>-</v>
      </c>
      <c r="R92" s="242" t="str">
        <f t="shared" si="76"/>
        <v>-</v>
      </c>
      <c r="S92" s="242" t="str">
        <f t="shared" si="76"/>
        <v>-</v>
      </c>
      <c r="T92" s="242" t="str">
        <f t="shared" si="76"/>
        <v>-</v>
      </c>
      <c r="U92" s="242" t="str">
        <f t="shared" si="76"/>
        <v>-</v>
      </c>
      <c r="V92" s="242" t="str">
        <f t="shared" si="76"/>
        <v>-</v>
      </c>
      <c r="W92" s="242" t="str">
        <f t="shared" si="76"/>
        <v>-</v>
      </c>
      <c r="X92" s="250" t="str">
        <f t="shared" si="76"/>
        <v>-</v>
      </c>
      <c r="Y92" s="249" t="str">
        <f t="shared" si="76"/>
        <v>-</v>
      </c>
      <c r="Z92" s="242" t="str">
        <f t="shared" si="76"/>
        <v>-</v>
      </c>
      <c r="AA92" s="242" t="str">
        <f t="shared" si="76"/>
        <v>-</v>
      </c>
      <c r="AB92" s="242" t="str">
        <f t="shared" si="76"/>
        <v>-</v>
      </c>
      <c r="AC92" s="242" t="str">
        <f t="shared" si="76"/>
        <v>-</v>
      </c>
      <c r="AD92" s="242" t="str">
        <f t="shared" si="76"/>
        <v>-</v>
      </c>
      <c r="AE92" s="242" t="str">
        <f t="shared" si="76"/>
        <v>-</v>
      </c>
      <c r="AF92" s="242" t="str">
        <f t="shared" si="76"/>
        <v>-</v>
      </c>
      <c r="AG92" s="250" t="str">
        <f t="shared" si="76"/>
        <v>-</v>
      </c>
      <c r="AH92" s="249" t="str">
        <f t="shared" si="76"/>
        <v>-</v>
      </c>
      <c r="AI92" s="242" t="str">
        <f t="shared" si="76"/>
        <v>-</v>
      </c>
      <c r="AJ92" s="250" t="str">
        <f t="shared" si="76"/>
        <v>-</v>
      </c>
      <c r="AK92" s="245" t="str">
        <f t="shared" si="76"/>
        <v>-</v>
      </c>
    </row>
    <row r="93" spans="1:37">
      <c r="A93" s="254"/>
      <c r="B93" s="255"/>
      <c r="C93" s="249" t="str">
        <f t="shared" ref="C93:AK93" si="77">IFERROR(_xlfn.RANK.EQ(C36,C$9:C$58,0),"-")</f>
        <v>-</v>
      </c>
      <c r="D93" s="242" t="str">
        <f t="shared" si="77"/>
        <v>-</v>
      </c>
      <c r="E93" s="242" t="str">
        <f t="shared" si="77"/>
        <v>-</v>
      </c>
      <c r="F93" s="242" t="str">
        <f t="shared" si="77"/>
        <v>-</v>
      </c>
      <c r="G93" s="242" t="str">
        <f t="shared" si="77"/>
        <v>-</v>
      </c>
      <c r="H93" s="242" t="str">
        <f t="shared" si="77"/>
        <v>-</v>
      </c>
      <c r="I93" s="242" t="str">
        <f t="shared" si="77"/>
        <v>-</v>
      </c>
      <c r="J93" s="242" t="str">
        <f t="shared" si="77"/>
        <v>-</v>
      </c>
      <c r="K93" s="242" t="str">
        <f t="shared" si="77"/>
        <v>-</v>
      </c>
      <c r="L93" s="242" t="str">
        <f t="shared" si="77"/>
        <v>-</v>
      </c>
      <c r="M93" s="242" t="str">
        <f t="shared" si="77"/>
        <v>-</v>
      </c>
      <c r="N93" s="242" t="str">
        <f t="shared" si="77"/>
        <v>-</v>
      </c>
      <c r="O93" s="242" t="str">
        <f t="shared" si="77"/>
        <v>-</v>
      </c>
      <c r="P93" s="242" t="str">
        <f t="shared" si="77"/>
        <v>-</v>
      </c>
      <c r="Q93" s="242" t="str">
        <f t="shared" si="77"/>
        <v>-</v>
      </c>
      <c r="R93" s="242" t="str">
        <f t="shared" si="77"/>
        <v>-</v>
      </c>
      <c r="S93" s="242" t="str">
        <f t="shared" si="77"/>
        <v>-</v>
      </c>
      <c r="T93" s="242" t="str">
        <f t="shared" si="77"/>
        <v>-</v>
      </c>
      <c r="U93" s="242" t="str">
        <f t="shared" si="77"/>
        <v>-</v>
      </c>
      <c r="V93" s="242" t="str">
        <f t="shared" si="77"/>
        <v>-</v>
      </c>
      <c r="W93" s="242" t="str">
        <f t="shared" si="77"/>
        <v>-</v>
      </c>
      <c r="X93" s="250" t="str">
        <f t="shared" si="77"/>
        <v>-</v>
      </c>
      <c r="Y93" s="249" t="str">
        <f t="shared" si="77"/>
        <v>-</v>
      </c>
      <c r="Z93" s="242" t="str">
        <f t="shared" si="77"/>
        <v>-</v>
      </c>
      <c r="AA93" s="242" t="str">
        <f t="shared" si="77"/>
        <v>-</v>
      </c>
      <c r="AB93" s="242" t="str">
        <f t="shared" si="77"/>
        <v>-</v>
      </c>
      <c r="AC93" s="242" t="str">
        <f t="shared" si="77"/>
        <v>-</v>
      </c>
      <c r="AD93" s="242" t="str">
        <f t="shared" si="77"/>
        <v>-</v>
      </c>
      <c r="AE93" s="242" t="str">
        <f t="shared" si="77"/>
        <v>-</v>
      </c>
      <c r="AF93" s="242" t="str">
        <f t="shared" si="77"/>
        <v>-</v>
      </c>
      <c r="AG93" s="250" t="str">
        <f t="shared" si="77"/>
        <v>-</v>
      </c>
      <c r="AH93" s="249" t="str">
        <f t="shared" si="77"/>
        <v>-</v>
      </c>
      <c r="AI93" s="242" t="str">
        <f t="shared" si="77"/>
        <v>-</v>
      </c>
      <c r="AJ93" s="250" t="str">
        <f t="shared" si="77"/>
        <v>-</v>
      </c>
      <c r="AK93" s="245" t="str">
        <f t="shared" si="77"/>
        <v>-</v>
      </c>
    </row>
    <row r="94" spans="1:37">
      <c r="A94" s="254"/>
      <c r="B94" s="255"/>
      <c r="C94" s="249" t="str">
        <f t="shared" ref="C94:AK94" si="78">IFERROR(_xlfn.RANK.EQ(C37,C$9:C$58,0),"-")</f>
        <v>-</v>
      </c>
      <c r="D94" s="242" t="str">
        <f t="shared" si="78"/>
        <v>-</v>
      </c>
      <c r="E94" s="242" t="str">
        <f t="shared" si="78"/>
        <v>-</v>
      </c>
      <c r="F94" s="242" t="str">
        <f t="shared" si="78"/>
        <v>-</v>
      </c>
      <c r="G94" s="242" t="str">
        <f t="shared" si="78"/>
        <v>-</v>
      </c>
      <c r="H94" s="242" t="str">
        <f t="shared" si="78"/>
        <v>-</v>
      </c>
      <c r="I94" s="242" t="str">
        <f t="shared" si="78"/>
        <v>-</v>
      </c>
      <c r="J94" s="242" t="str">
        <f t="shared" si="78"/>
        <v>-</v>
      </c>
      <c r="K94" s="242" t="str">
        <f t="shared" si="78"/>
        <v>-</v>
      </c>
      <c r="L94" s="242" t="str">
        <f t="shared" si="78"/>
        <v>-</v>
      </c>
      <c r="M94" s="242" t="str">
        <f t="shared" si="78"/>
        <v>-</v>
      </c>
      <c r="N94" s="242" t="str">
        <f t="shared" si="78"/>
        <v>-</v>
      </c>
      <c r="O94" s="242" t="str">
        <f t="shared" si="78"/>
        <v>-</v>
      </c>
      <c r="P94" s="242" t="str">
        <f t="shared" si="78"/>
        <v>-</v>
      </c>
      <c r="Q94" s="242" t="str">
        <f t="shared" si="78"/>
        <v>-</v>
      </c>
      <c r="R94" s="242" t="str">
        <f t="shared" si="78"/>
        <v>-</v>
      </c>
      <c r="S94" s="242" t="str">
        <f t="shared" si="78"/>
        <v>-</v>
      </c>
      <c r="T94" s="242" t="str">
        <f t="shared" si="78"/>
        <v>-</v>
      </c>
      <c r="U94" s="242" t="str">
        <f t="shared" si="78"/>
        <v>-</v>
      </c>
      <c r="V94" s="242" t="str">
        <f t="shared" si="78"/>
        <v>-</v>
      </c>
      <c r="W94" s="242" t="str">
        <f t="shared" si="78"/>
        <v>-</v>
      </c>
      <c r="X94" s="250" t="str">
        <f t="shared" si="78"/>
        <v>-</v>
      </c>
      <c r="Y94" s="249" t="str">
        <f t="shared" si="78"/>
        <v>-</v>
      </c>
      <c r="Z94" s="242" t="str">
        <f t="shared" si="78"/>
        <v>-</v>
      </c>
      <c r="AA94" s="242" t="str">
        <f t="shared" si="78"/>
        <v>-</v>
      </c>
      <c r="AB94" s="242" t="str">
        <f t="shared" si="78"/>
        <v>-</v>
      </c>
      <c r="AC94" s="242" t="str">
        <f t="shared" si="78"/>
        <v>-</v>
      </c>
      <c r="AD94" s="242" t="str">
        <f t="shared" si="78"/>
        <v>-</v>
      </c>
      <c r="AE94" s="242" t="str">
        <f t="shared" si="78"/>
        <v>-</v>
      </c>
      <c r="AF94" s="242" t="str">
        <f t="shared" si="78"/>
        <v>-</v>
      </c>
      <c r="AG94" s="250" t="str">
        <f t="shared" si="78"/>
        <v>-</v>
      </c>
      <c r="AH94" s="249" t="str">
        <f t="shared" si="78"/>
        <v>-</v>
      </c>
      <c r="AI94" s="242" t="str">
        <f t="shared" si="78"/>
        <v>-</v>
      </c>
      <c r="AJ94" s="250" t="str">
        <f t="shared" si="78"/>
        <v>-</v>
      </c>
      <c r="AK94" s="245" t="str">
        <f t="shared" si="78"/>
        <v>-</v>
      </c>
    </row>
    <row r="95" spans="1:37">
      <c r="A95" s="254"/>
      <c r="B95" s="255"/>
      <c r="C95" s="249" t="str">
        <f t="shared" ref="C95:AK95" si="79">IFERROR(_xlfn.RANK.EQ(C38,C$9:C$58,0),"-")</f>
        <v>-</v>
      </c>
      <c r="D95" s="242" t="str">
        <f t="shared" si="79"/>
        <v>-</v>
      </c>
      <c r="E95" s="242" t="str">
        <f t="shared" si="79"/>
        <v>-</v>
      </c>
      <c r="F95" s="242" t="str">
        <f t="shared" si="79"/>
        <v>-</v>
      </c>
      <c r="G95" s="242" t="str">
        <f t="shared" si="79"/>
        <v>-</v>
      </c>
      <c r="H95" s="242" t="str">
        <f t="shared" si="79"/>
        <v>-</v>
      </c>
      <c r="I95" s="242" t="str">
        <f t="shared" si="79"/>
        <v>-</v>
      </c>
      <c r="J95" s="242" t="str">
        <f t="shared" si="79"/>
        <v>-</v>
      </c>
      <c r="K95" s="242" t="str">
        <f t="shared" si="79"/>
        <v>-</v>
      </c>
      <c r="L95" s="242" t="str">
        <f t="shared" si="79"/>
        <v>-</v>
      </c>
      <c r="M95" s="242" t="str">
        <f t="shared" si="79"/>
        <v>-</v>
      </c>
      <c r="N95" s="242" t="str">
        <f t="shared" si="79"/>
        <v>-</v>
      </c>
      <c r="O95" s="242" t="str">
        <f t="shared" si="79"/>
        <v>-</v>
      </c>
      <c r="P95" s="242" t="str">
        <f t="shared" si="79"/>
        <v>-</v>
      </c>
      <c r="Q95" s="242" t="str">
        <f t="shared" si="79"/>
        <v>-</v>
      </c>
      <c r="R95" s="242" t="str">
        <f t="shared" si="79"/>
        <v>-</v>
      </c>
      <c r="S95" s="242" t="str">
        <f t="shared" si="79"/>
        <v>-</v>
      </c>
      <c r="T95" s="242" t="str">
        <f t="shared" si="79"/>
        <v>-</v>
      </c>
      <c r="U95" s="242" t="str">
        <f t="shared" si="79"/>
        <v>-</v>
      </c>
      <c r="V95" s="242" t="str">
        <f t="shared" si="79"/>
        <v>-</v>
      </c>
      <c r="W95" s="242" t="str">
        <f t="shared" si="79"/>
        <v>-</v>
      </c>
      <c r="X95" s="250" t="str">
        <f t="shared" si="79"/>
        <v>-</v>
      </c>
      <c r="Y95" s="249" t="str">
        <f t="shared" si="79"/>
        <v>-</v>
      </c>
      <c r="Z95" s="242" t="str">
        <f t="shared" si="79"/>
        <v>-</v>
      </c>
      <c r="AA95" s="242" t="str">
        <f t="shared" si="79"/>
        <v>-</v>
      </c>
      <c r="AB95" s="242" t="str">
        <f t="shared" si="79"/>
        <v>-</v>
      </c>
      <c r="AC95" s="242" t="str">
        <f t="shared" si="79"/>
        <v>-</v>
      </c>
      <c r="AD95" s="242" t="str">
        <f t="shared" si="79"/>
        <v>-</v>
      </c>
      <c r="AE95" s="242" t="str">
        <f t="shared" si="79"/>
        <v>-</v>
      </c>
      <c r="AF95" s="242" t="str">
        <f t="shared" si="79"/>
        <v>-</v>
      </c>
      <c r="AG95" s="250" t="str">
        <f t="shared" si="79"/>
        <v>-</v>
      </c>
      <c r="AH95" s="249" t="str">
        <f t="shared" si="79"/>
        <v>-</v>
      </c>
      <c r="AI95" s="242" t="str">
        <f t="shared" si="79"/>
        <v>-</v>
      </c>
      <c r="AJ95" s="250" t="str">
        <f t="shared" si="79"/>
        <v>-</v>
      </c>
      <c r="AK95" s="245" t="str">
        <f t="shared" si="79"/>
        <v>-</v>
      </c>
    </row>
    <row r="96" spans="1:37">
      <c r="A96" s="254"/>
      <c r="B96" s="255"/>
      <c r="C96" s="249" t="str">
        <f t="shared" ref="C96:AK96" si="80">IFERROR(_xlfn.RANK.EQ(C39,C$9:C$58,0),"-")</f>
        <v>-</v>
      </c>
      <c r="D96" s="242" t="str">
        <f t="shared" si="80"/>
        <v>-</v>
      </c>
      <c r="E96" s="242" t="str">
        <f t="shared" si="80"/>
        <v>-</v>
      </c>
      <c r="F96" s="242" t="str">
        <f t="shared" si="80"/>
        <v>-</v>
      </c>
      <c r="G96" s="242" t="str">
        <f t="shared" si="80"/>
        <v>-</v>
      </c>
      <c r="H96" s="242" t="str">
        <f t="shared" si="80"/>
        <v>-</v>
      </c>
      <c r="I96" s="242" t="str">
        <f t="shared" si="80"/>
        <v>-</v>
      </c>
      <c r="J96" s="242" t="str">
        <f t="shared" si="80"/>
        <v>-</v>
      </c>
      <c r="K96" s="242" t="str">
        <f t="shared" si="80"/>
        <v>-</v>
      </c>
      <c r="L96" s="242" t="str">
        <f t="shared" si="80"/>
        <v>-</v>
      </c>
      <c r="M96" s="242" t="str">
        <f t="shared" si="80"/>
        <v>-</v>
      </c>
      <c r="N96" s="242" t="str">
        <f t="shared" si="80"/>
        <v>-</v>
      </c>
      <c r="O96" s="242" t="str">
        <f t="shared" si="80"/>
        <v>-</v>
      </c>
      <c r="P96" s="242" t="str">
        <f t="shared" si="80"/>
        <v>-</v>
      </c>
      <c r="Q96" s="242" t="str">
        <f t="shared" si="80"/>
        <v>-</v>
      </c>
      <c r="R96" s="242" t="str">
        <f t="shared" si="80"/>
        <v>-</v>
      </c>
      <c r="S96" s="242" t="str">
        <f t="shared" si="80"/>
        <v>-</v>
      </c>
      <c r="T96" s="242" t="str">
        <f t="shared" si="80"/>
        <v>-</v>
      </c>
      <c r="U96" s="242" t="str">
        <f t="shared" si="80"/>
        <v>-</v>
      </c>
      <c r="V96" s="242" t="str">
        <f t="shared" si="80"/>
        <v>-</v>
      </c>
      <c r="W96" s="242" t="str">
        <f t="shared" si="80"/>
        <v>-</v>
      </c>
      <c r="X96" s="250" t="str">
        <f t="shared" si="80"/>
        <v>-</v>
      </c>
      <c r="Y96" s="249" t="str">
        <f t="shared" si="80"/>
        <v>-</v>
      </c>
      <c r="Z96" s="242" t="str">
        <f t="shared" si="80"/>
        <v>-</v>
      </c>
      <c r="AA96" s="242" t="str">
        <f t="shared" si="80"/>
        <v>-</v>
      </c>
      <c r="AB96" s="242" t="str">
        <f t="shared" si="80"/>
        <v>-</v>
      </c>
      <c r="AC96" s="242" t="str">
        <f t="shared" si="80"/>
        <v>-</v>
      </c>
      <c r="AD96" s="242" t="str">
        <f t="shared" si="80"/>
        <v>-</v>
      </c>
      <c r="AE96" s="242" t="str">
        <f t="shared" si="80"/>
        <v>-</v>
      </c>
      <c r="AF96" s="242" t="str">
        <f t="shared" si="80"/>
        <v>-</v>
      </c>
      <c r="AG96" s="250" t="str">
        <f t="shared" si="80"/>
        <v>-</v>
      </c>
      <c r="AH96" s="249" t="str">
        <f t="shared" si="80"/>
        <v>-</v>
      </c>
      <c r="AI96" s="242" t="str">
        <f t="shared" si="80"/>
        <v>-</v>
      </c>
      <c r="AJ96" s="250" t="str">
        <f t="shared" si="80"/>
        <v>-</v>
      </c>
      <c r="AK96" s="245" t="str">
        <f t="shared" si="80"/>
        <v>-</v>
      </c>
    </row>
    <row r="97" spans="1:37">
      <c r="A97" s="254"/>
      <c r="B97" s="255"/>
      <c r="C97" s="249" t="str">
        <f t="shared" ref="C97:AK97" si="81">IFERROR(_xlfn.RANK.EQ(C40,C$9:C$58,0),"-")</f>
        <v>-</v>
      </c>
      <c r="D97" s="242" t="str">
        <f t="shared" si="81"/>
        <v>-</v>
      </c>
      <c r="E97" s="242" t="str">
        <f t="shared" si="81"/>
        <v>-</v>
      </c>
      <c r="F97" s="242" t="str">
        <f t="shared" si="81"/>
        <v>-</v>
      </c>
      <c r="G97" s="242" t="str">
        <f t="shared" si="81"/>
        <v>-</v>
      </c>
      <c r="H97" s="242" t="str">
        <f t="shared" si="81"/>
        <v>-</v>
      </c>
      <c r="I97" s="242" t="str">
        <f t="shared" si="81"/>
        <v>-</v>
      </c>
      <c r="J97" s="242" t="str">
        <f t="shared" si="81"/>
        <v>-</v>
      </c>
      <c r="K97" s="242" t="str">
        <f t="shared" si="81"/>
        <v>-</v>
      </c>
      <c r="L97" s="242" t="str">
        <f t="shared" si="81"/>
        <v>-</v>
      </c>
      <c r="M97" s="242" t="str">
        <f t="shared" si="81"/>
        <v>-</v>
      </c>
      <c r="N97" s="242" t="str">
        <f t="shared" si="81"/>
        <v>-</v>
      </c>
      <c r="O97" s="242" t="str">
        <f t="shared" si="81"/>
        <v>-</v>
      </c>
      <c r="P97" s="242" t="str">
        <f t="shared" si="81"/>
        <v>-</v>
      </c>
      <c r="Q97" s="242" t="str">
        <f t="shared" si="81"/>
        <v>-</v>
      </c>
      <c r="R97" s="242" t="str">
        <f t="shared" si="81"/>
        <v>-</v>
      </c>
      <c r="S97" s="242" t="str">
        <f t="shared" si="81"/>
        <v>-</v>
      </c>
      <c r="T97" s="242" t="str">
        <f t="shared" si="81"/>
        <v>-</v>
      </c>
      <c r="U97" s="242" t="str">
        <f t="shared" si="81"/>
        <v>-</v>
      </c>
      <c r="V97" s="242" t="str">
        <f t="shared" si="81"/>
        <v>-</v>
      </c>
      <c r="W97" s="242" t="str">
        <f t="shared" si="81"/>
        <v>-</v>
      </c>
      <c r="X97" s="250" t="str">
        <f t="shared" si="81"/>
        <v>-</v>
      </c>
      <c r="Y97" s="249" t="str">
        <f t="shared" si="81"/>
        <v>-</v>
      </c>
      <c r="Z97" s="242" t="str">
        <f t="shared" si="81"/>
        <v>-</v>
      </c>
      <c r="AA97" s="242" t="str">
        <f t="shared" si="81"/>
        <v>-</v>
      </c>
      <c r="AB97" s="242" t="str">
        <f t="shared" si="81"/>
        <v>-</v>
      </c>
      <c r="AC97" s="242" t="str">
        <f t="shared" si="81"/>
        <v>-</v>
      </c>
      <c r="AD97" s="242" t="str">
        <f t="shared" si="81"/>
        <v>-</v>
      </c>
      <c r="AE97" s="242" t="str">
        <f t="shared" si="81"/>
        <v>-</v>
      </c>
      <c r="AF97" s="242" t="str">
        <f t="shared" si="81"/>
        <v>-</v>
      </c>
      <c r="AG97" s="250" t="str">
        <f t="shared" si="81"/>
        <v>-</v>
      </c>
      <c r="AH97" s="249" t="str">
        <f t="shared" si="81"/>
        <v>-</v>
      </c>
      <c r="AI97" s="242" t="str">
        <f t="shared" si="81"/>
        <v>-</v>
      </c>
      <c r="AJ97" s="250" t="str">
        <f t="shared" si="81"/>
        <v>-</v>
      </c>
      <c r="AK97" s="245" t="str">
        <f t="shared" si="81"/>
        <v>-</v>
      </c>
    </row>
    <row r="98" spans="1:37">
      <c r="A98" s="254"/>
      <c r="B98" s="255"/>
      <c r="C98" s="249" t="str">
        <f t="shared" ref="C98:AK98" si="82">IFERROR(_xlfn.RANK.EQ(C41,C$9:C$58,0),"-")</f>
        <v>-</v>
      </c>
      <c r="D98" s="242" t="str">
        <f t="shared" si="82"/>
        <v>-</v>
      </c>
      <c r="E98" s="242" t="str">
        <f t="shared" si="82"/>
        <v>-</v>
      </c>
      <c r="F98" s="242" t="str">
        <f t="shared" si="82"/>
        <v>-</v>
      </c>
      <c r="G98" s="242" t="str">
        <f t="shared" si="82"/>
        <v>-</v>
      </c>
      <c r="H98" s="242" t="str">
        <f t="shared" si="82"/>
        <v>-</v>
      </c>
      <c r="I98" s="242" t="str">
        <f t="shared" si="82"/>
        <v>-</v>
      </c>
      <c r="J98" s="242" t="str">
        <f t="shared" si="82"/>
        <v>-</v>
      </c>
      <c r="K98" s="242" t="str">
        <f t="shared" si="82"/>
        <v>-</v>
      </c>
      <c r="L98" s="242" t="str">
        <f t="shared" si="82"/>
        <v>-</v>
      </c>
      <c r="M98" s="242" t="str">
        <f t="shared" si="82"/>
        <v>-</v>
      </c>
      <c r="N98" s="242" t="str">
        <f t="shared" si="82"/>
        <v>-</v>
      </c>
      <c r="O98" s="242" t="str">
        <f t="shared" si="82"/>
        <v>-</v>
      </c>
      <c r="P98" s="242" t="str">
        <f t="shared" si="82"/>
        <v>-</v>
      </c>
      <c r="Q98" s="242" t="str">
        <f t="shared" si="82"/>
        <v>-</v>
      </c>
      <c r="R98" s="242" t="str">
        <f t="shared" si="82"/>
        <v>-</v>
      </c>
      <c r="S98" s="242" t="str">
        <f t="shared" si="82"/>
        <v>-</v>
      </c>
      <c r="T98" s="242" t="str">
        <f t="shared" si="82"/>
        <v>-</v>
      </c>
      <c r="U98" s="242" t="str">
        <f t="shared" si="82"/>
        <v>-</v>
      </c>
      <c r="V98" s="242" t="str">
        <f t="shared" si="82"/>
        <v>-</v>
      </c>
      <c r="W98" s="242" t="str">
        <f t="shared" si="82"/>
        <v>-</v>
      </c>
      <c r="X98" s="250" t="str">
        <f t="shared" si="82"/>
        <v>-</v>
      </c>
      <c r="Y98" s="249" t="str">
        <f t="shared" si="82"/>
        <v>-</v>
      </c>
      <c r="Z98" s="242" t="str">
        <f t="shared" si="82"/>
        <v>-</v>
      </c>
      <c r="AA98" s="242" t="str">
        <f t="shared" si="82"/>
        <v>-</v>
      </c>
      <c r="AB98" s="242" t="str">
        <f t="shared" si="82"/>
        <v>-</v>
      </c>
      <c r="AC98" s="242" t="str">
        <f t="shared" si="82"/>
        <v>-</v>
      </c>
      <c r="AD98" s="242" t="str">
        <f t="shared" si="82"/>
        <v>-</v>
      </c>
      <c r="AE98" s="242" t="str">
        <f t="shared" si="82"/>
        <v>-</v>
      </c>
      <c r="AF98" s="242" t="str">
        <f t="shared" si="82"/>
        <v>-</v>
      </c>
      <c r="AG98" s="250" t="str">
        <f t="shared" si="82"/>
        <v>-</v>
      </c>
      <c r="AH98" s="249" t="str">
        <f t="shared" si="82"/>
        <v>-</v>
      </c>
      <c r="AI98" s="242" t="str">
        <f t="shared" si="82"/>
        <v>-</v>
      </c>
      <c r="AJ98" s="250" t="str">
        <f t="shared" si="82"/>
        <v>-</v>
      </c>
      <c r="AK98" s="245" t="str">
        <f t="shared" si="82"/>
        <v>-</v>
      </c>
    </row>
    <row r="99" spans="1:37">
      <c r="A99" s="254"/>
      <c r="B99" s="255"/>
      <c r="C99" s="249" t="str">
        <f t="shared" ref="C99:AK99" si="83">IFERROR(_xlfn.RANK.EQ(C42,C$9:C$58,0),"-")</f>
        <v>-</v>
      </c>
      <c r="D99" s="242" t="str">
        <f t="shared" si="83"/>
        <v>-</v>
      </c>
      <c r="E99" s="242" t="str">
        <f t="shared" si="83"/>
        <v>-</v>
      </c>
      <c r="F99" s="242" t="str">
        <f t="shared" si="83"/>
        <v>-</v>
      </c>
      <c r="G99" s="242" t="str">
        <f t="shared" si="83"/>
        <v>-</v>
      </c>
      <c r="H99" s="242" t="str">
        <f t="shared" si="83"/>
        <v>-</v>
      </c>
      <c r="I99" s="242" t="str">
        <f t="shared" si="83"/>
        <v>-</v>
      </c>
      <c r="J99" s="242" t="str">
        <f t="shared" si="83"/>
        <v>-</v>
      </c>
      <c r="K99" s="242" t="str">
        <f t="shared" si="83"/>
        <v>-</v>
      </c>
      <c r="L99" s="242" t="str">
        <f t="shared" si="83"/>
        <v>-</v>
      </c>
      <c r="M99" s="242" t="str">
        <f t="shared" si="83"/>
        <v>-</v>
      </c>
      <c r="N99" s="242" t="str">
        <f t="shared" si="83"/>
        <v>-</v>
      </c>
      <c r="O99" s="242" t="str">
        <f t="shared" si="83"/>
        <v>-</v>
      </c>
      <c r="P99" s="242" t="str">
        <f t="shared" si="83"/>
        <v>-</v>
      </c>
      <c r="Q99" s="242" t="str">
        <f t="shared" si="83"/>
        <v>-</v>
      </c>
      <c r="R99" s="242" t="str">
        <f t="shared" si="83"/>
        <v>-</v>
      </c>
      <c r="S99" s="242" t="str">
        <f t="shared" si="83"/>
        <v>-</v>
      </c>
      <c r="T99" s="242" t="str">
        <f t="shared" si="83"/>
        <v>-</v>
      </c>
      <c r="U99" s="242" t="str">
        <f t="shared" si="83"/>
        <v>-</v>
      </c>
      <c r="V99" s="242" t="str">
        <f t="shared" si="83"/>
        <v>-</v>
      </c>
      <c r="W99" s="242" t="str">
        <f t="shared" si="83"/>
        <v>-</v>
      </c>
      <c r="X99" s="250" t="str">
        <f t="shared" si="83"/>
        <v>-</v>
      </c>
      <c r="Y99" s="249" t="str">
        <f t="shared" si="83"/>
        <v>-</v>
      </c>
      <c r="Z99" s="242" t="str">
        <f t="shared" si="83"/>
        <v>-</v>
      </c>
      <c r="AA99" s="242" t="str">
        <f t="shared" si="83"/>
        <v>-</v>
      </c>
      <c r="AB99" s="242" t="str">
        <f t="shared" si="83"/>
        <v>-</v>
      </c>
      <c r="AC99" s="242" t="str">
        <f t="shared" si="83"/>
        <v>-</v>
      </c>
      <c r="AD99" s="242" t="str">
        <f t="shared" si="83"/>
        <v>-</v>
      </c>
      <c r="AE99" s="242" t="str">
        <f t="shared" si="83"/>
        <v>-</v>
      </c>
      <c r="AF99" s="242" t="str">
        <f t="shared" si="83"/>
        <v>-</v>
      </c>
      <c r="AG99" s="250" t="str">
        <f t="shared" si="83"/>
        <v>-</v>
      </c>
      <c r="AH99" s="249" t="str">
        <f t="shared" si="83"/>
        <v>-</v>
      </c>
      <c r="AI99" s="242" t="str">
        <f t="shared" si="83"/>
        <v>-</v>
      </c>
      <c r="AJ99" s="250" t="str">
        <f t="shared" si="83"/>
        <v>-</v>
      </c>
      <c r="AK99" s="245" t="str">
        <f t="shared" si="83"/>
        <v>-</v>
      </c>
    </row>
    <row r="100" spans="1:37">
      <c r="A100" s="254"/>
      <c r="B100" s="255"/>
      <c r="C100" s="249" t="str">
        <f t="shared" ref="C100:AK100" si="84">IFERROR(_xlfn.RANK.EQ(C43,C$9:C$58,0),"-")</f>
        <v>-</v>
      </c>
      <c r="D100" s="242" t="str">
        <f t="shared" si="84"/>
        <v>-</v>
      </c>
      <c r="E100" s="242" t="str">
        <f t="shared" si="84"/>
        <v>-</v>
      </c>
      <c r="F100" s="242" t="str">
        <f t="shared" si="84"/>
        <v>-</v>
      </c>
      <c r="G100" s="242" t="str">
        <f t="shared" si="84"/>
        <v>-</v>
      </c>
      <c r="H100" s="242" t="str">
        <f t="shared" si="84"/>
        <v>-</v>
      </c>
      <c r="I100" s="242" t="str">
        <f t="shared" si="84"/>
        <v>-</v>
      </c>
      <c r="J100" s="242" t="str">
        <f t="shared" si="84"/>
        <v>-</v>
      </c>
      <c r="K100" s="242" t="str">
        <f t="shared" si="84"/>
        <v>-</v>
      </c>
      <c r="L100" s="242" t="str">
        <f t="shared" si="84"/>
        <v>-</v>
      </c>
      <c r="M100" s="242" t="str">
        <f t="shared" si="84"/>
        <v>-</v>
      </c>
      <c r="N100" s="242" t="str">
        <f t="shared" si="84"/>
        <v>-</v>
      </c>
      <c r="O100" s="242" t="str">
        <f t="shared" si="84"/>
        <v>-</v>
      </c>
      <c r="P100" s="242" t="str">
        <f t="shared" si="84"/>
        <v>-</v>
      </c>
      <c r="Q100" s="242" t="str">
        <f t="shared" si="84"/>
        <v>-</v>
      </c>
      <c r="R100" s="242" t="str">
        <f t="shared" si="84"/>
        <v>-</v>
      </c>
      <c r="S100" s="242" t="str">
        <f t="shared" si="84"/>
        <v>-</v>
      </c>
      <c r="T100" s="242" t="str">
        <f t="shared" si="84"/>
        <v>-</v>
      </c>
      <c r="U100" s="242" t="str">
        <f t="shared" si="84"/>
        <v>-</v>
      </c>
      <c r="V100" s="242" t="str">
        <f t="shared" si="84"/>
        <v>-</v>
      </c>
      <c r="W100" s="242" t="str">
        <f t="shared" si="84"/>
        <v>-</v>
      </c>
      <c r="X100" s="250" t="str">
        <f t="shared" si="84"/>
        <v>-</v>
      </c>
      <c r="Y100" s="249" t="str">
        <f t="shared" si="84"/>
        <v>-</v>
      </c>
      <c r="Z100" s="242" t="str">
        <f t="shared" si="84"/>
        <v>-</v>
      </c>
      <c r="AA100" s="242" t="str">
        <f t="shared" si="84"/>
        <v>-</v>
      </c>
      <c r="AB100" s="242" t="str">
        <f t="shared" si="84"/>
        <v>-</v>
      </c>
      <c r="AC100" s="242" t="str">
        <f t="shared" si="84"/>
        <v>-</v>
      </c>
      <c r="AD100" s="242" t="str">
        <f t="shared" si="84"/>
        <v>-</v>
      </c>
      <c r="AE100" s="242" t="str">
        <f t="shared" si="84"/>
        <v>-</v>
      </c>
      <c r="AF100" s="242" t="str">
        <f t="shared" si="84"/>
        <v>-</v>
      </c>
      <c r="AG100" s="250" t="str">
        <f t="shared" si="84"/>
        <v>-</v>
      </c>
      <c r="AH100" s="249" t="str">
        <f t="shared" si="84"/>
        <v>-</v>
      </c>
      <c r="AI100" s="242" t="str">
        <f t="shared" si="84"/>
        <v>-</v>
      </c>
      <c r="AJ100" s="250" t="str">
        <f t="shared" si="84"/>
        <v>-</v>
      </c>
      <c r="AK100" s="245" t="str">
        <f t="shared" si="84"/>
        <v>-</v>
      </c>
    </row>
    <row r="101" spans="1:37">
      <c r="A101" s="254"/>
      <c r="B101" s="255"/>
      <c r="C101" s="249" t="str">
        <f t="shared" ref="C101:AK101" si="85">IFERROR(_xlfn.RANK.EQ(C44,C$9:C$58,0),"-")</f>
        <v>-</v>
      </c>
      <c r="D101" s="242" t="str">
        <f t="shared" si="85"/>
        <v>-</v>
      </c>
      <c r="E101" s="242" t="str">
        <f t="shared" si="85"/>
        <v>-</v>
      </c>
      <c r="F101" s="242" t="str">
        <f t="shared" si="85"/>
        <v>-</v>
      </c>
      <c r="G101" s="242" t="str">
        <f t="shared" si="85"/>
        <v>-</v>
      </c>
      <c r="H101" s="242" t="str">
        <f t="shared" si="85"/>
        <v>-</v>
      </c>
      <c r="I101" s="242" t="str">
        <f t="shared" si="85"/>
        <v>-</v>
      </c>
      <c r="J101" s="242" t="str">
        <f t="shared" si="85"/>
        <v>-</v>
      </c>
      <c r="K101" s="242" t="str">
        <f t="shared" si="85"/>
        <v>-</v>
      </c>
      <c r="L101" s="242" t="str">
        <f t="shared" si="85"/>
        <v>-</v>
      </c>
      <c r="M101" s="242" t="str">
        <f t="shared" si="85"/>
        <v>-</v>
      </c>
      <c r="N101" s="242" t="str">
        <f t="shared" si="85"/>
        <v>-</v>
      </c>
      <c r="O101" s="242" t="str">
        <f t="shared" si="85"/>
        <v>-</v>
      </c>
      <c r="P101" s="242" t="str">
        <f t="shared" si="85"/>
        <v>-</v>
      </c>
      <c r="Q101" s="242" t="str">
        <f t="shared" si="85"/>
        <v>-</v>
      </c>
      <c r="R101" s="242" t="str">
        <f t="shared" si="85"/>
        <v>-</v>
      </c>
      <c r="S101" s="242" t="str">
        <f t="shared" si="85"/>
        <v>-</v>
      </c>
      <c r="T101" s="242" t="str">
        <f t="shared" si="85"/>
        <v>-</v>
      </c>
      <c r="U101" s="242" t="str">
        <f t="shared" si="85"/>
        <v>-</v>
      </c>
      <c r="V101" s="242" t="str">
        <f t="shared" si="85"/>
        <v>-</v>
      </c>
      <c r="W101" s="242" t="str">
        <f t="shared" si="85"/>
        <v>-</v>
      </c>
      <c r="X101" s="250" t="str">
        <f t="shared" si="85"/>
        <v>-</v>
      </c>
      <c r="Y101" s="249" t="str">
        <f t="shared" si="85"/>
        <v>-</v>
      </c>
      <c r="Z101" s="242" t="str">
        <f t="shared" si="85"/>
        <v>-</v>
      </c>
      <c r="AA101" s="242" t="str">
        <f t="shared" si="85"/>
        <v>-</v>
      </c>
      <c r="AB101" s="242" t="str">
        <f t="shared" si="85"/>
        <v>-</v>
      </c>
      <c r="AC101" s="242" t="str">
        <f t="shared" si="85"/>
        <v>-</v>
      </c>
      <c r="AD101" s="242" t="str">
        <f t="shared" si="85"/>
        <v>-</v>
      </c>
      <c r="AE101" s="242" t="str">
        <f t="shared" si="85"/>
        <v>-</v>
      </c>
      <c r="AF101" s="242" t="str">
        <f t="shared" si="85"/>
        <v>-</v>
      </c>
      <c r="AG101" s="250" t="str">
        <f t="shared" si="85"/>
        <v>-</v>
      </c>
      <c r="AH101" s="249" t="str">
        <f t="shared" si="85"/>
        <v>-</v>
      </c>
      <c r="AI101" s="242" t="str">
        <f t="shared" si="85"/>
        <v>-</v>
      </c>
      <c r="AJ101" s="250" t="str">
        <f t="shared" si="85"/>
        <v>-</v>
      </c>
      <c r="AK101" s="245" t="str">
        <f t="shared" si="85"/>
        <v>-</v>
      </c>
    </row>
    <row r="102" spans="1:37">
      <c r="A102" s="254"/>
      <c r="B102" s="255"/>
      <c r="C102" s="249" t="str">
        <f t="shared" ref="C102:AK102" si="86">IFERROR(_xlfn.RANK.EQ(C45,C$9:C$58,0),"-")</f>
        <v>-</v>
      </c>
      <c r="D102" s="242" t="str">
        <f t="shared" si="86"/>
        <v>-</v>
      </c>
      <c r="E102" s="242" t="str">
        <f t="shared" si="86"/>
        <v>-</v>
      </c>
      <c r="F102" s="242" t="str">
        <f t="shared" si="86"/>
        <v>-</v>
      </c>
      <c r="G102" s="242" t="str">
        <f t="shared" si="86"/>
        <v>-</v>
      </c>
      <c r="H102" s="242" t="str">
        <f t="shared" si="86"/>
        <v>-</v>
      </c>
      <c r="I102" s="242" t="str">
        <f t="shared" si="86"/>
        <v>-</v>
      </c>
      <c r="J102" s="242" t="str">
        <f t="shared" si="86"/>
        <v>-</v>
      </c>
      <c r="K102" s="242" t="str">
        <f t="shared" si="86"/>
        <v>-</v>
      </c>
      <c r="L102" s="242" t="str">
        <f t="shared" si="86"/>
        <v>-</v>
      </c>
      <c r="M102" s="242" t="str">
        <f t="shared" si="86"/>
        <v>-</v>
      </c>
      <c r="N102" s="242" t="str">
        <f t="shared" si="86"/>
        <v>-</v>
      </c>
      <c r="O102" s="242" t="str">
        <f t="shared" si="86"/>
        <v>-</v>
      </c>
      <c r="P102" s="242" t="str">
        <f t="shared" si="86"/>
        <v>-</v>
      </c>
      <c r="Q102" s="242" t="str">
        <f t="shared" si="86"/>
        <v>-</v>
      </c>
      <c r="R102" s="242" t="str">
        <f t="shared" si="86"/>
        <v>-</v>
      </c>
      <c r="S102" s="242" t="str">
        <f t="shared" si="86"/>
        <v>-</v>
      </c>
      <c r="T102" s="242" t="str">
        <f t="shared" si="86"/>
        <v>-</v>
      </c>
      <c r="U102" s="242" t="str">
        <f t="shared" si="86"/>
        <v>-</v>
      </c>
      <c r="V102" s="242" t="str">
        <f t="shared" si="86"/>
        <v>-</v>
      </c>
      <c r="W102" s="242" t="str">
        <f t="shared" si="86"/>
        <v>-</v>
      </c>
      <c r="X102" s="250" t="str">
        <f t="shared" si="86"/>
        <v>-</v>
      </c>
      <c r="Y102" s="249" t="str">
        <f t="shared" si="86"/>
        <v>-</v>
      </c>
      <c r="Z102" s="242" t="str">
        <f t="shared" si="86"/>
        <v>-</v>
      </c>
      <c r="AA102" s="242" t="str">
        <f t="shared" si="86"/>
        <v>-</v>
      </c>
      <c r="AB102" s="242" t="str">
        <f t="shared" si="86"/>
        <v>-</v>
      </c>
      <c r="AC102" s="242" t="str">
        <f t="shared" si="86"/>
        <v>-</v>
      </c>
      <c r="AD102" s="242" t="str">
        <f t="shared" si="86"/>
        <v>-</v>
      </c>
      <c r="AE102" s="242" t="str">
        <f t="shared" si="86"/>
        <v>-</v>
      </c>
      <c r="AF102" s="242" t="str">
        <f t="shared" si="86"/>
        <v>-</v>
      </c>
      <c r="AG102" s="250" t="str">
        <f t="shared" si="86"/>
        <v>-</v>
      </c>
      <c r="AH102" s="249" t="str">
        <f t="shared" si="86"/>
        <v>-</v>
      </c>
      <c r="AI102" s="242" t="str">
        <f t="shared" si="86"/>
        <v>-</v>
      </c>
      <c r="AJ102" s="250" t="str">
        <f t="shared" si="86"/>
        <v>-</v>
      </c>
      <c r="AK102" s="245" t="str">
        <f t="shared" si="86"/>
        <v>-</v>
      </c>
    </row>
    <row r="103" spans="1:37">
      <c r="A103" s="254"/>
      <c r="B103" s="255"/>
      <c r="C103" s="249" t="str">
        <f t="shared" ref="C103:AK103" si="87">IFERROR(_xlfn.RANK.EQ(C46,C$9:C$58,0),"-")</f>
        <v>-</v>
      </c>
      <c r="D103" s="242" t="str">
        <f t="shared" si="87"/>
        <v>-</v>
      </c>
      <c r="E103" s="242" t="str">
        <f t="shared" si="87"/>
        <v>-</v>
      </c>
      <c r="F103" s="242" t="str">
        <f t="shared" si="87"/>
        <v>-</v>
      </c>
      <c r="G103" s="242" t="str">
        <f t="shared" si="87"/>
        <v>-</v>
      </c>
      <c r="H103" s="242" t="str">
        <f t="shared" si="87"/>
        <v>-</v>
      </c>
      <c r="I103" s="242" t="str">
        <f t="shared" si="87"/>
        <v>-</v>
      </c>
      <c r="J103" s="242" t="str">
        <f t="shared" si="87"/>
        <v>-</v>
      </c>
      <c r="K103" s="242" t="str">
        <f t="shared" si="87"/>
        <v>-</v>
      </c>
      <c r="L103" s="242" t="str">
        <f t="shared" si="87"/>
        <v>-</v>
      </c>
      <c r="M103" s="242" t="str">
        <f t="shared" si="87"/>
        <v>-</v>
      </c>
      <c r="N103" s="242" t="str">
        <f t="shared" si="87"/>
        <v>-</v>
      </c>
      <c r="O103" s="242" t="str">
        <f t="shared" si="87"/>
        <v>-</v>
      </c>
      <c r="P103" s="242" t="str">
        <f t="shared" si="87"/>
        <v>-</v>
      </c>
      <c r="Q103" s="242" t="str">
        <f t="shared" si="87"/>
        <v>-</v>
      </c>
      <c r="R103" s="242" t="str">
        <f t="shared" si="87"/>
        <v>-</v>
      </c>
      <c r="S103" s="242" t="str">
        <f t="shared" si="87"/>
        <v>-</v>
      </c>
      <c r="T103" s="242" t="str">
        <f t="shared" si="87"/>
        <v>-</v>
      </c>
      <c r="U103" s="242" t="str">
        <f t="shared" si="87"/>
        <v>-</v>
      </c>
      <c r="V103" s="242" t="str">
        <f t="shared" si="87"/>
        <v>-</v>
      </c>
      <c r="W103" s="242" t="str">
        <f t="shared" si="87"/>
        <v>-</v>
      </c>
      <c r="X103" s="250" t="str">
        <f t="shared" si="87"/>
        <v>-</v>
      </c>
      <c r="Y103" s="249" t="str">
        <f t="shared" si="87"/>
        <v>-</v>
      </c>
      <c r="Z103" s="242" t="str">
        <f t="shared" si="87"/>
        <v>-</v>
      </c>
      <c r="AA103" s="242" t="str">
        <f t="shared" si="87"/>
        <v>-</v>
      </c>
      <c r="AB103" s="242" t="str">
        <f t="shared" si="87"/>
        <v>-</v>
      </c>
      <c r="AC103" s="242" t="str">
        <f t="shared" si="87"/>
        <v>-</v>
      </c>
      <c r="AD103" s="242" t="str">
        <f t="shared" si="87"/>
        <v>-</v>
      </c>
      <c r="AE103" s="242" t="str">
        <f t="shared" si="87"/>
        <v>-</v>
      </c>
      <c r="AF103" s="242" t="str">
        <f t="shared" si="87"/>
        <v>-</v>
      </c>
      <c r="AG103" s="250" t="str">
        <f t="shared" si="87"/>
        <v>-</v>
      </c>
      <c r="AH103" s="249" t="str">
        <f t="shared" si="87"/>
        <v>-</v>
      </c>
      <c r="AI103" s="242" t="str">
        <f t="shared" si="87"/>
        <v>-</v>
      </c>
      <c r="AJ103" s="250" t="str">
        <f t="shared" si="87"/>
        <v>-</v>
      </c>
      <c r="AK103" s="245" t="str">
        <f t="shared" si="87"/>
        <v>-</v>
      </c>
    </row>
    <row r="104" spans="1:37">
      <c r="A104" s="254"/>
      <c r="B104" s="255"/>
      <c r="C104" s="249" t="str">
        <f t="shared" ref="C104:AK104" si="88">IFERROR(_xlfn.RANK.EQ(C47,C$9:C$58,0),"-")</f>
        <v>-</v>
      </c>
      <c r="D104" s="242" t="str">
        <f t="shared" si="88"/>
        <v>-</v>
      </c>
      <c r="E104" s="242" t="str">
        <f t="shared" si="88"/>
        <v>-</v>
      </c>
      <c r="F104" s="242" t="str">
        <f t="shared" si="88"/>
        <v>-</v>
      </c>
      <c r="G104" s="242" t="str">
        <f t="shared" si="88"/>
        <v>-</v>
      </c>
      <c r="H104" s="242" t="str">
        <f t="shared" si="88"/>
        <v>-</v>
      </c>
      <c r="I104" s="242" t="str">
        <f t="shared" si="88"/>
        <v>-</v>
      </c>
      <c r="J104" s="242" t="str">
        <f t="shared" si="88"/>
        <v>-</v>
      </c>
      <c r="K104" s="242" t="str">
        <f t="shared" si="88"/>
        <v>-</v>
      </c>
      <c r="L104" s="242" t="str">
        <f t="shared" si="88"/>
        <v>-</v>
      </c>
      <c r="M104" s="242" t="str">
        <f t="shared" si="88"/>
        <v>-</v>
      </c>
      <c r="N104" s="242" t="str">
        <f t="shared" si="88"/>
        <v>-</v>
      </c>
      <c r="O104" s="242" t="str">
        <f t="shared" si="88"/>
        <v>-</v>
      </c>
      <c r="P104" s="242" t="str">
        <f t="shared" si="88"/>
        <v>-</v>
      </c>
      <c r="Q104" s="242" t="str">
        <f t="shared" si="88"/>
        <v>-</v>
      </c>
      <c r="R104" s="242" t="str">
        <f t="shared" si="88"/>
        <v>-</v>
      </c>
      <c r="S104" s="242" t="str">
        <f t="shared" si="88"/>
        <v>-</v>
      </c>
      <c r="T104" s="242" t="str">
        <f t="shared" si="88"/>
        <v>-</v>
      </c>
      <c r="U104" s="242" t="str">
        <f t="shared" si="88"/>
        <v>-</v>
      </c>
      <c r="V104" s="242" t="str">
        <f t="shared" si="88"/>
        <v>-</v>
      </c>
      <c r="W104" s="242" t="str">
        <f t="shared" si="88"/>
        <v>-</v>
      </c>
      <c r="X104" s="250" t="str">
        <f t="shared" si="88"/>
        <v>-</v>
      </c>
      <c r="Y104" s="249" t="str">
        <f t="shared" si="88"/>
        <v>-</v>
      </c>
      <c r="Z104" s="242" t="str">
        <f t="shared" si="88"/>
        <v>-</v>
      </c>
      <c r="AA104" s="242" t="str">
        <f t="shared" si="88"/>
        <v>-</v>
      </c>
      <c r="AB104" s="242" t="str">
        <f t="shared" si="88"/>
        <v>-</v>
      </c>
      <c r="AC104" s="242" t="str">
        <f t="shared" si="88"/>
        <v>-</v>
      </c>
      <c r="AD104" s="242" t="str">
        <f t="shared" si="88"/>
        <v>-</v>
      </c>
      <c r="AE104" s="242" t="str">
        <f t="shared" si="88"/>
        <v>-</v>
      </c>
      <c r="AF104" s="242" t="str">
        <f t="shared" si="88"/>
        <v>-</v>
      </c>
      <c r="AG104" s="250" t="str">
        <f t="shared" si="88"/>
        <v>-</v>
      </c>
      <c r="AH104" s="249" t="str">
        <f t="shared" si="88"/>
        <v>-</v>
      </c>
      <c r="AI104" s="242" t="str">
        <f t="shared" si="88"/>
        <v>-</v>
      </c>
      <c r="AJ104" s="250" t="str">
        <f t="shared" si="88"/>
        <v>-</v>
      </c>
      <c r="AK104" s="245" t="str">
        <f t="shared" si="88"/>
        <v>-</v>
      </c>
    </row>
    <row r="105" spans="1:37">
      <c r="A105" s="254"/>
      <c r="B105" s="255"/>
      <c r="C105" s="249" t="str">
        <f t="shared" ref="C105:AK105" si="89">IFERROR(_xlfn.RANK.EQ(C48,C$9:C$58,0),"-")</f>
        <v>-</v>
      </c>
      <c r="D105" s="242" t="str">
        <f t="shared" si="89"/>
        <v>-</v>
      </c>
      <c r="E105" s="242" t="str">
        <f t="shared" si="89"/>
        <v>-</v>
      </c>
      <c r="F105" s="242" t="str">
        <f t="shared" si="89"/>
        <v>-</v>
      </c>
      <c r="G105" s="242" t="str">
        <f t="shared" si="89"/>
        <v>-</v>
      </c>
      <c r="H105" s="242" t="str">
        <f t="shared" si="89"/>
        <v>-</v>
      </c>
      <c r="I105" s="242" t="str">
        <f t="shared" si="89"/>
        <v>-</v>
      </c>
      <c r="J105" s="242" t="str">
        <f t="shared" si="89"/>
        <v>-</v>
      </c>
      <c r="K105" s="242" t="str">
        <f t="shared" si="89"/>
        <v>-</v>
      </c>
      <c r="L105" s="242" t="str">
        <f t="shared" si="89"/>
        <v>-</v>
      </c>
      <c r="M105" s="242" t="str">
        <f t="shared" si="89"/>
        <v>-</v>
      </c>
      <c r="N105" s="242" t="str">
        <f t="shared" si="89"/>
        <v>-</v>
      </c>
      <c r="O105" s="242" t="str">
        <f t="shared" si="89"/>
        <v>-</v>
      </c>
      <c r="P105" s="242" t="str">
        <f t="shared" si="89"/>
        <v>-</v>
      </c>
      <c r="Q105" s="242" t="str">
        <f t="shared" si="89"/>
        <v>-</v>
      </c>
      <c r="R105" s="242" t="str">
        <f t="shared" si="89"/>
        <v>-</v>
      </c>
      <c r="S105" s="242" t="str">
        <f t="shared" si="89"/>
        <v>-</v>
      </c>
      <c r="T105" s="242" t="str">
        <f t="shared" si="89"/>
        <v>-</v>
      </c>
      <c r="U105" s="242" t="str">
        <f t="shared" si="89"/>
        <v>-</v>
      </c>
      <c r="V105" s="242" t="str">
        <f t="shared" si="89"/>
        <v>-</v>
      </c>
      <c r="W105" s="242" t="str">
        <f t="shared" si="89"/>
        <v>-</v>
      </c>
      <c r="X105" s="250" t="str">
        <f t="shared" si="89"/>
        <v>-</v>
      </c>
      <c r="Y105" s="249" t="str">
        <f t="shared" si="89"/>
        <v>-</v>
      </c>
      <c r="Z105" s="242" t="str">
        <f t="shared" si="89"/>
        <v>-</v>
      </c>
      <c r="AA105" s="242" t="str">
        <f t="shared" si="89"/>
        <v>-</v>
      </c>
      <c r="AB105" s="242" t="str">
        <f t="shared" si="89"/>
        <v>-</v>
      </c>
      <c r="AC105" s="242" t="str">
        <f t="shared" si="89"/>
        <v>-</v>
      </c>
      <c r="AD105" s="242" t="str">
        <f t="shared" si="89"/>
        <v>-</v>
      </c>
      <c r="AE105" s="242" t="str">
        <f t="shared" si="89"/>
        <v>-</v>
      </c>
      <c r="AF105" s="242" t="str">
        <f t="shared" si="89"/>
        <v>-</v>
      </c>
      <c r="AG105" s="250" t="str">
        <f t="shared" si="89"/>
        <v>-</v>
      </c>
      <c r="AH105" s="249" t="str">
        <f t="shared" si="89"/>
        <v>-</v>
      </c>
      <c r="AI105" s="242" t="str">
        <f t="shared" si="89"/>
        <v>-</v>
      </c>
      <c r="AJ105" s="250" t="str">
        <f t="shared" si="89"/>
        <v>-</v>
      </c>
      <c r="AK105" s="245" t="str">
        <f t="shared" si="89"/>
        <v>-</v>
      </c>
    </row>
    <row r="106" spans="1:37">
      <c r="A106" s="254"/>
      <c r="B106" s="255"/>
      <c r="C106" s="249" t="str">
        <f t="shared" ref="C106:AK106" si="90">IFERROR(_xlfn.RANK.EQ(C49,C$9:C$58,0),"-")</f>
        <v>-</v>
      </c>
      <c r="D106" s="242" t="str">
        <f t="shared" si="90"/>
        <v>-</v>
      </c>
      <c r="E106" s="242" t="str">
        <f t="shared" si="90"/>
        <v>-</v>
      </c>
      <c r="F106" s="242" t="str">
        <f t="shared" si="90"/>
        <v>-</v>
      </c>
      <c r="G106" s="242" t="str">
        <f t="shared" si="90"/>
        <v>-</v>
      </c>
      <c r="H106" s="242" t="str">
        <f t="shared" si="90"/>
        <v>-</v>
      </c>
      <c r="I106" s="242" t="str">
        <f t="shared" si="90"/>
        <v>-</v>
      </c>
      <c r="J106" s="242" t="str">
        <f t="shared" si="90"/>
        <v>-</v>
      </c>
      <c r="K106" s="242" t="str">
        <f t="shared" si="90"/>
        <v>-</v>
      </c>
      <c r="L106" s="242" t="str">
        <f t="shared" si="90"/>
        <v>-</v>
      </c>
      <c r="M106" s="242" t="str">
        <f t="shared" si="90"/>
        <v>-</v>
      </c>
      <c r="N106" s="242" t="str">
        <f t="shared" si="90"/>
        <v>-</v>
      </c>
      <c r="O106" s="242" t="str">
        <f t="shared" si="90"/>
        <v>-</v>
      </c>
      <c r="P106" s="242" t="str">
        <f t="shared" si="90"/>
        <v>-</v>
      </c>
      <c r="Q106" s="242" t="str">
        <f t="shared" si="90"/>
        <v>-</v>
      </c>
      <c r="R106" s="242" t="str">
        <f t="shared" si="90"/>
        <v>-</v>
      </c>
      <c r="S106" s="242" t="str">
        <f t="shared" si="90"/>
        <v>-</v>
      </c>
      <c r="T106" s="242" t="str">
        <f t="shared" si="90"/>
        <v>-</v>
      </c>
      <c r="U106" s="242" t="str">
        <f t="shared" si="90"/>
        <v>-</v>
      </c>
      <c r="V106" s="242" t="str">
        <f t="shared" si="90"/>
        <v>-</v>
      </c>
      <c r="W106" s="242" t="str">
        <f t="shared" si="90"/>
        <v>-</v>
      </c>
      <c r="X106" s="250" t="str">
        <f t="shared" si="90"/>
        <v>-</v>
      </c>
      <c r="Y106" s="249" t="str">
        <f t="shared" si="90"/>
        <v>-</v>
      </c>
      <c r="Z106" s="242" t="str">
        <f t="shared" si="90"/>
        <v>-</v>
      </c>
      <c r="AA106" s="242" t="str">
        <f t="shared" si="90"/>
        <v>-</v>
      </c>
      <c r="AB106" s="242" t="str">
        <f t="shared" si="90"/>
        <v>-</v>
      </c>
      <c r="AC106" s="242" t="str">
        <f t="shared" si="90"/>
        <v>-</v>
      </c>
      <c r="AD106" s="242" t="str">
        <f t="shared" si="90"/>
        <v>-</v>
      </c>
      <c r="AE106" s="242" t="str">
        <f t="shared" si="90"/>
        <v>-</v>
      </c>
      <c r="AF106" s="242" t="str">
        <f t="shared" si="90"/>
        <v>-</v>
      </c>
      <c r="AG106" s="250" t="str">
        <f t="shared" si="90"/>
        <v>-</v>
      </c>
      <c r="AH106" s="249" t="str">
        <f t="shared" si="90"/>
        <v>-</v>
      </c>
      <c r="AI106" s="242" t="str">
        <f t="shared" si="90"/>
        <v>-</v>
      </c>
      <c r="AJ106" s="250" t="str">
        <f t="shared" si="90"/>
        <v>-</v>
      </c>
      <c r="AK106" s="245" t="str">
        <f t="shared" si="90"/>
        <v>-</v>
      </c>
    </row>
    <row r="107" spans="1:37">
      <c r="A107" s="254"/>
      <c r="B107" s="255"/>
      <c r="C107" s="249" t="str">
        <f t="shared" ref="C107:AK107" si="91">IFERROR(_xlfn.RANK.EQ(C50,C$9:C$58,0),"-")</f>
        <v>-</v>
      </c>
      <c r="D107" s="242" t="str">
        <f t="shared" si="91"/>
        <v>-</v>
      </c>
      <c r="E107" s="242" t="str">
        <f t="shared" si="91"/>
        <v>-</v>
      </c>
      <c r="F107" s="242" t="str">
        <f t="shared" si="91"/>
        <v>-</v>
      </c>
      <c r="G107" s="242" t="str">
        <f t="shared" si="91"/>
        <v>-</v>
      </c>
      <c r="H107" s="242" t="str">
        <f t="shared" si="91"/>
        <v>-</v>
      </c>
      <c r="I107" s="242" t="str">
        <f t="shared" si="91"/>
        <v>-</v>
      </c>
      <c r="J107" s="242" t="str">
        <f t="shared" si="91"/>
        <v>-</v>
      </c>
      <c r="K107" s="242" t="str">
        <f t="shared" si="91"/>
        <v>-</v>
      </c>
      <c r="L107" s="242" t="str">
        <f t="shared" si="91"/>
        <v>-</v>
      </c>
      <c r="M107" s="242" t="str">
        <f t="shared" si="91"/>
        <v>-</v>
      </c>
      <c r="N107" s="242" t="str">
        <f t="shared" si="91"/>
        <v>-</v>
      </c>
      <c r="O107" s="242" t="str">
        <f t="shared" si="91"/>
        <v>-</v>
      </c>
      <c r="P107" s="242" t="str">
        <f t="shared" si="91"/>
        <v>-</v>
      </c>
      <c r="Q107" s="242" t="str">
        <f t="shared" si="91"/>
        <v>-</v>
      </c>
      <c r="R107" s="242" t="str">
        <f t="shared" si="91"/>
        <v>-</v>
      </c>
      <c r="S107" s="242" t="str">
        <f t="shared" si="91"/>
        <v>-</v>
      </c>
      <c r="T107" s="242" t="str">
        <f t="shared" si="91"/>
        <v>-</v>
      </c>
      <c r="U107" s="242" t="str">
        <f t="shared" si="91"/>
        <v>-</v>
      </c>
      <c r="V107" s="242" t="str">
        <f t="shared" si="91"/>
        <v>-</v>
      </c>
      <c r="W107" s="242" t="str">
        <f t="shared" si="91"/>
        <v>-</v>
      </c>
      <c r="X107" s="250" t="str">
        <f t="shared" si="91"/>
        <v>-</v>
      </c>
      <c r="Y107" s="249" t="str">
        <f t="shared" si="91"/>
        <v>-</v>
      </c>
      <c r="Z107" s="242" t="str">
        <f t="shared" si="91"/>
        <v>-</v>
      </c>
      <c r="AA107" s="242" t="str">
        <f t="shared" si="91"/>
        <v>-</v>
      </c>
      <c r="AB107" s="242" t="str">
        <f t="shared" si="91"/>
        <v>-</v>
      </c>
      <c r="AC107" s="242" t="str">
        <f t="shared" si="91"/>
        <v>-</v>
      </c>
      <c r="AD107" s="242" t="str">
        <f t="shared" si="91"/>
        <v>-</v>
      </c>
      <c r="AE107" s="242" t="str">
        <f t="shared" si="91"/>
        <v>-</v>
      </c>
      <c r="AF107" s="242" t="str">
        <f t="shared" si="91"/>
        <v>-</v>
      </c>
      <c r="AG107" s="250" t="str">
        <f t="shared" si="91"/>
        <v>-</v>
      </c>
      <c r="AH107" s="249" t="str">
        <f t="shared" si="91"/>
        <v>-</v>
      </c>
      <c r="AI107" s="242" t="str">
        <f t="shared" si="91"/>
        <v>-</v>
      </c>
      <c r="AJ107" s="250" t="str">
        <f t="shared" si="91"/>
        <v>-</v>
      </c>
      <c r="AK107" s="245" t="str">
        <f t="shared" si="91"/>
        <v>-</v>
      </c>
    </row>
    <row r="108" spans="1:37">
      <c r="A108" s="254"/>
      <c r="B108" s="255"/>
      <c r="C108" s="249" t="str">
        <f t="shared" ref="C108:AK108" si="92">IFERROR(_xlfn.RANK.EQ(C51,C$9:C$58,0),"-")</f>
        <v>-</v>
      </c>
      <c r="D108" s="242" t="str">
        <f t="shared" si="92"/>
        <v>-</v>
      </c>
      <c r="E108" s="242" t="str">
        <f t="shared" si="92"/>
        <v>-</v>
      </c>
      <c r="F108" s="242" t="str">
        <f t="shared" si="92"/>
        <v>-</v>
      </c>
      <c r="G108" s="242" t="str">
        <f t="shared" si="92"/>
        <v>-</v>
      </c>
      <c r="H108" s="242" t="str">
        <f t="shared" si="92"/>
        <v>-</v>
      </c>
      <c r="I108" s="242" t="str">
        <f t="shared" si="92"/>
        <v>-</v>
      </c>
      <c r="J108" s="242" t="str">
        <f t="shared" si="92"/>
        <v>-</v>
      </c>
      <c r="K108" s="242" t="str">
        <f t="shared" si="92"/>
        <v>-</v>
      </c>
      <c r="L108" s="242" t="str">
        <f t="shared" si="92"/>
        <v>-</v>
      </c>
      <c r="M108" s="242" t="str">
        <f t="shared" si="92"/>
        <v>-</v>
      </c>
      <c r="N108" s="242" t="str">
        <f t="shared" si="92"/>
        <v>-</v>
      </c>
      <c r="O108" s="242" t="str">
        <f t="shared" si="92"/>
        <v>-</v>
      </c>
      <c r="P108" s="242" t="str">
        <f t="shared" si="92"/>
        <v>-</v>
      </c>
      <c r="Q108" s="242" t="str">
        <f t="shared" si="92"/>
        <v>-</v>
      </c>
      <c r="R108" s="242" t="str">
        <f t="shared" si="92"/>
        <v>-</v>
      </c>
      <c r="S108" s="242" t="str">
        <f t="shared" si="92"/>
        <v>-</v>
      </c>
      <c r="T108" s="242" t="str">
        <f t="shared" si="92"/>
        <v>-</v>
      </c>
      <c r="U108" s="242" t="str">
        <f t="shared" si="92"/>
        <v>-</v>
      </c>
      <c r="V108" s="242" t="str">
        <f t="shared" si="92"/>
        <v>-</v>
      </c>
      <c r="W108" s="242" t="str">
        <f t="shared" si="92"/>
        <v>-</v>
      </c>
      <c r="X108" s="250" t="str">
        <f t="shared" si="92"/>
        <v>-</v>
      </c>
      <c r="Y108" s="249" t="str">
        <f t="shared" si="92"/>
        <v>-</v>
      </c>
      <c r="Z108" s="242" t="str">
        <f t="shared" si="92"/>
        <v>-</v>
      </c>
      <c r="AA108" s="242" t="str">
        <f t="shared" si="92"/>
        <v>-</v>
      </c>
      <c r="AB108" s="242" t="str">
        <f t="shared" si="92"/>
        <v>-</v>
      </c>
      <c r="AC108" s="242" t="str">
        <f t="shared" si="92"/>
        <v>-</v>
      </c>
      <c r="AD108" s="242" t="str">
        <f t="shared" si="92"/>
        <v>-</v>
      </c>
      <c r="AE108" s="242" t="str">
        <f t="shared" si="92"/>
        <v>-</v>
      </c>
      <c r="AF108" s="242" t="str">
        <f t="shared" si="92"/>
        <v>-</v>
      </c>
      <c r="AG108" s="250" t="str">
        <f t="shared" si="92"/>
        <v>-</v>
      </c>
      <c r="AH108" s="249" t="str">
        <f t="shared" si="92"/>
        <v>-</v>
      </c>
      <c r="AI108" s="242" t="str">
        <f t="shared" si="92"/>
        <v>-</v>
      </c>
      <c r="AJ108" s="250" t="str">
        <f t="shared" si="92"/>
        <v>-</v>
      </c>
      <c r="AK108" s="245" t="str">
        <f t="shared" si="92"/>
        <v>-</v>
      </c>
    </row>
    <row r="109" spans="1:37">
      <c r="A109" s="254"/>
      <c r="B109" s="255"/>
      <c r="C109" s="249" t="str">
        <f t="shared" ref="C109:AK109" si="93">IFERROR(_xlfn.RANK.EQ(C52,C$9:C$58,0),"-")</f>
        <v>-</v>
      </c>
      <c r="D109" s="242" t="str">
        <f t="shared" si="93"/>
        <v>-</v>
      </c>
      <c r="E109" s="242" t="str">
        <f t="shared" si="93"/>
        <v>-</v>
      </c>
      <c r="F109" s="242" t="str">
        <f t="shared" si="93"/>
        <v>-</v>
      </c>
      <c r="G109" s="242" t="str">
        <f t="shared" si="93"/>
        <v>-</v>
      </c>
      <c r="H109" s="242" t="str">
        <f t="shared" si="93"/>
        <v>-</v>
      </c>
      <c r="I109" s="242" t="str">
        <f t="shared" si="93"/>
        <v>-</v>
      </c>
      <c r="J109" s="242" t="str">
        <f t="shared" si="93"/>
        <v>-</v>
      </c>
      <c r="K109" s="242" t="str">
        <f t="shared" si="93"/>
        <v>-</v>
      </c>
      <c r="L109" s="242" t="str">
        <f t="shared" si="93"/>
        <v>-</v>
      </c>
      <c r="M109" s="242" t="str">
        <f t="shared" si="93"/>
        <v>-</v>
      </c>
      <c r="N109" s="242" t="str">
        <f t="shared" si="93"/>
        <v>-</v>
      </c>
      <c r="O109" s="242" t="str">
        <f t="shared" si="93"/>
        <v>-</v>
      </c>
      <c r="P109" s="242" t="str">
        <f t="shared" si="93"/>
        <v>-</v>
      </c>
      <c r="Q109" s="242" t="str">
        <f t="shared" si="93"/>
        <v>-</v>
      </c>
      <c r="R109" s="242" t="str">
        <f t="shared" si="93"/>
        <v>-</v>
      </c>
      <c r="S109" s="242" t="str">
        <f t="shared" si="93"/>
        <v>-</v>
      </c>
      <c r="T109" s="242" t="str">
        <f t="shared" si="93"/>
        <v>-</v>
      </c>
      <c r="U109" s="242" t="str">
        <f t="shared" si="93"/>
        <v>-</v>
      </c>
      <c r="V109" s="242" t="str">
        <f t="shared" si="93"/>
        <v>-</v>
      </c>
      <c r="W109" s="242" t="str">
        <f t="shared" si="93"/>
        <v>-</v>
      </c>
      <c r="X109" s="250" t="str">
        <f t="shared" si="93"/>
        <v>-</v>
      </c>
      <c r="Y109" s="249" t="str">
        <f t="shared" si="93"/>
        <v>-</v>
      </c>
      <c r="Z109" s="242" t="str">
        <f t="shared" si="93"/>
        <v>-</v>
      </c>
      <c r="AA109" s="242" t="str">
        <f t="shared" si="93"/>
        <v>-</v>
      </c>
      <c r="AB109" s="242" t="str">
        <f t="shared" si="93"/>
        <v>-</v>
      </c>
      <c r="AC109" s="242" t="str">
        <f t="shared" si="93"/>
        <v>-</v>
      </c>
      <c r="AD109" s="242" t="str">
        <f t="shared" si="93"/>
        <v>-</v>
      </c>
      <c r="AE109" s="242" t="str">
        <f t="shared" si="93"/>
        <v>-</v>
      </c>
      <c r="AF109" s="242" t="str">
        <f t="shared" si="93"/>
        <v>-</v>
      </c>
      <c r="AG109" s="250" t="str">
        <f t="shared" si="93"/>
        <v>-</v>
      </c>
      <c r="AH109" s="249" t="str">
        <f t="shared" si="93"/>
        <v>-</v>
      </c>
      <c r="AI109" s="242" t="str">
        <f t="shared" si="93"/>
        <v>-</v>
      </c>
      <c r="AJ109" s="250" t="str">
        <f t="shared" si="93"/>
        <v>-</v>
      </c>
      <c r="AK109" s="245" t="str">
        <f t="shared" si="93"/>
        <v>-</v>
      </c>
    </row>
    <row r="110" spans="1:37">
      <c r="A110" s="254"/>
      <c r="B110" s="255"/>
      <c r="C110" s="249" t="str">
        <f t="shared" ref="C110:AK110" si="94">IFERROR(_xlfn.RANK.EQ(C53,C$9:C$58,0),"-")</f>
        <v>-</v>
      </c>
      <c r="D110" s="242" t="str">
        <f t="shared" si="94"/>
        <v>-</v>
      </c>
      <c r="E110" s="242" t="str">
        <f t="shared" si="94"/>
        <v>-</v>
      </c>
      <c r="F110" s="242" t="str">
        <f t="shared" si="94"/>
        <v>-</v>
      </c>
      <c r="G110" s="242" t="str">
        <f t="shared" si="94"/>
        <v>-</v>
      </c>
      <c r="H110" s="242" t="str">
        <f t="shared" si="94"/>
        <v>-</v>
      </c>
      <c r="I110" s="242" t="str">
        <f t="shared" si="94"/>
        <v>-</v>
      </c>
      <c r="J110" s="242" t="str">
        <f t="shared" si="94"/>
        <v>-</v>
      </c>
      <c r="K110" s="242" t="str">
        <f t="shared" si="94"/>
        <v>-</v>
      </c>
      <c r="L110" s="242" t="str">
        <f t="shared" si="94"/>
        <v>-</v>
      </c>
      <c r="M110" s="242" t="str">
        <f t="shared" si="94"/>
        <v>-</v>
      </c>
      <c r="N110" s="242" t="str">
        <f t="shared" si="94"/>
        <v>-</v>
      </c>
      <c r="O110" s="242" t="str">
        <f t="shared" si="94"/>
        <v>-</v>
      </c>
      <c r="P110" s="242" t="str">
        <f t="shared" si="94"/>
        <v>-</v>
      </c>
      <c r="Q110" s="242" t="str">
        <f t="shared" si="94"/>
        <v>-</v>
      </c>
      <c r="R110" s="242" t="str">
        <f t="shared" si="94"/>
        <v>-</v>
      </c>
      <c r="S110" s="242" t="str">
        <f t="shared" si="94"/>
        <v>-</v>
      </c>
      <c r="T110" s="242" t="str">
        <f t="shared" si="94"/>
        <v>-</v>
      </c>
      <c r="U110" s="242" t="str">
        <f t="shared" si="94"/>
        <v>-</v>
      </c>
      <c r="V110" s="242" t="str">
        <f t="shared" si="94"/>
        <v>-</v>
      </c>
      <c r="W110" s="242" t="str">
        <f t="shared" si="94"/>
        <v>-</v>
      </c>
      <c r="X110" s="250" t="str">
        <f t="shared" si="94"/>
        <v>-</v>
      </c>
      <c r="Y110" s="249" t="str">
        <f t="shared" si="94"/>
        <v>-</v>
      </c>
      <c r="Z110" s="242" t="str">
        <f t="shared" si="94"/>
        <v>-</v>
      </c>
      <c r="AA110" s="242" t="str">
        <f t="shared" si="94"/>
        <v>-</v>
      </c>
      <c r="AB110" s="242" t="str">
        <f t="shared" si="94"/>
        <v>-</v>
      </c>
      <c r="AC110" s="242" t="str">
        <f t="shared" si="94"/>
        <v>-</v>
      </c>
      <c r="AD110" s="242" t="str">
        <f t="shared" si="94"/>
        <v>-</v>
      </c>
      <c r="AE110" s="242" t="str">
        <f t="shared" si="94"/>
        <v>-</v>
      </c>
      <c r="AF110" s="242" t="str">
        <f t="shared" si="94"/>
        <v>-</v>
      </c>
      <c r="AG110" s="250" t="str">
        <f t="shared" si="94"/>
        <v>-</v>
      </c>
      <c r="AH110" s="249" t="str">
        <f t="shared" si="94"/>
        <v>-</v>
      </c>
      <c r="AI110" s="242" t="str">
        <f t="shared" si="94"/>
        <v>-</v>
      </c>
      <c r="AJ110" s="250" t="str">
        <f t="shared" si="94"/>
        <v>-</v>
      </c>
      <c r="AK110" s="245" t="str">
        <f t="shared" si="94"/>
        <v>-</v>
      </c>
    </row>
    <row r="111" spans="1:37">
      <c r="A111" s="254"/>
      <c r="B111" s="255"/>
      <c r="C111" s="249" t="str">
        <f t="shared" ref="C111:AK111" si="95">IFERROR(_xlfn.RANK.EQ(C54,C$9:C$58,0),"-")</f>
        <v>-</v>
      </c>
      <c r="D111" s="242" t="str">
        <f t="shared" si="95"/>
        <v>-</v>
      </c>
      <c r="E111" s="242" t="str">
        <f t="shared" si="95"/>
        <v>-</v>
      </c>
      <c r="F111" s="242" t="str">
        <f t="shared" si="95"/>
        <v>-</v>
      </c>
      <c r="G111" s="242" t="str">
        <f t="shared" si="95"/>
        <v>-</v>
      </c>
      <c r="H111" s="242" t="str">
        <f t="shared" si="95"/>
        <v>-</v>
      </c>
      <c r="I111" s="242" t="str">
        <f t="shared" si="95"/>
        <v>-</v>
      </c>
      <c r="J111" s="242" t="str">
        <f t="shared" si="95"/>
        <v>-</v>
      </c>
      <c r="K111" s="242" t="str">
        <f t="shared" si="95"/>
        <v>-</v>
      </c>
      <c r="L111" s="242" t="str">
        <f t="shared" si="95"/>
        <v>-</v>
      </c>
      <c r="M111" s="242" t="str">
        <f t="shared" si="95"/>
        <v>-</v>
      </c>
      <c r="N111" s="242" t="str">
        <f t="shared" si="95"/>
        <v>-</v>
      </c>
      <c r="O111" s="242" t="str">
        <f t="shared" si="95"/>
        <v>-</v>
      </c>
      <c r="P111" s="242" t="str">
        <f t="shared" si="95"/>
        <v>-</v>
      </c>
      <c r="Q111" s="242" t="str">
        <f t="shared" si="95"/>
        <v>-</v>
      </c>
      <c r="R111" s="242" t="str">
        <f t="shared" si="95"/>
        <v>-</v>
      </c>
      <c r="S111" s="242" t="str">
        <f t="shared" si="95"/>
        <v>-</v>
      </c>
      <c r="T111" s="242" t="str">
        <f t="shared" si="95"/>
        <v>-</v>
      </c>
      <c r="U111" s="242" t="str">
        <f t="shared" si="95"/>
        <v>-</v>
      </c>
      <c r="V111" s="242" t="str">
        <f t="shared" si="95"/>
        <v>-</v>
      </c>
      <c r="W111" s="242" t="str">
        <f t="shared" si="95"/>
        <v>-</v>
      </c>
      <c r="X111" s="250" t="str">
        <f t="shared" si="95"/>
        <v>-</v>
      </c>
      <c r="Y111" s="249" t="str">
        <f t="shared" si="95"/>
        <v>-</v>
      </c>
      <c r="Z111" s="242" t="str">
        <f t="shared" si="95"/>
        <v>-</v>
      </c>
      <c r="AA111" s="242" t="str">
        <f t="shared" si="95"/>
        <v>-</v>
      </c>
      <c r="AB111" s="242" t="str">
        <f t="shared" si="95"/>
        <v>-</v>
      </c>
      <c r="AC111" s="242" t="str">
        <f t="shared" si="95"/>
        <v>-</v>
      </c>
      <c r="AD111" s="242" t="str">
        <f t="shared" si="95"/>
        <v>-</v>
      </c>
      <c r="AE111" s="242" t="str">
        <f t="shared" si="95"/>
        <v>-</v>
      </c>
      <c r="AF111" s="242" t="str">
        <f t="shared" si="95"/>
        <v>-</v>
      </c>
      <c r="AG111" s="250" t="str">
        <f t="shared" si="95"/>
        <v>-</v>
      </c>
      <c r="AH111" s="249" t="str">
        <f t="shared" si="95"/>
        <v>-</v>
      </c>
      <c r="AI111" s="242" t="str">
        <f t="shared" si="95"/>
        <v>-</v>
      </c>
      <c r="AJ111" s="250" t="str">
        <f t="shared" si="95"/>
        <v>-</v>
      </c>
      <c r="AK111" s="245" t="str">
        <f t="shared" si="95"/>
        <v>-</v>
      </c>
    </row>
    <row r="112" spans="1:37">
      <c r="A112" s="254"/>
      <c r="B112" s="255"/>
      <c r="C112" s="249" t="str">
        <f t="shared" ref="C112:AK112" si="96">IFERROR(_xlfn.RANK.EQ(C55,C$9:C$58,0),"-")</f>
        <v>-</v>
      </c>
      <c r="D112" s="242" t="str">
        <f t="shared" si="96"/>
        <v>-</v>
      </c>
      <c r="E112" s="242" t="str">
        <f t="shared" si="96"/>
        <v>-</v>
      </c>
      <c r="F112" s="242" t="str">
        <f t="shared" si="96"/>
        <v>-</v>
      </c>
      <c r="G112" s="242" t="str">
        <f t="shared" si="96"/>
        <v>-</v>
      </c>
      <c r="H112" s="242" t="str">
        <f t="shared" si="96"/>
        <v>-</v>
      </c>
      <c r="I112" s="242" t="str">
        <f t="shared" si="96"/>
        <v>-</v>
      </c>
      <c r="J112" s="242" t="str">
        <f t="shared" si="96"/>
        <v>-</v>
      </c>
      <c r="K112" s="242" t="str">
        <f t="shared" si="96"/>
        <v>-</v>
      </c>
      <c r="L112" s="242" t="str">
        <f t="shared" si="96"/>
        <v>-</v>
      </c>
      <c r="M112" s="242" t="str">
        <f t="shared" si="96"/>
        <v>-</v>
      </c>
      <c r="N112" s="242" t="str">
        <f t="shared" si="96"/>
        <v>-</v>
      </c>
      <c r="O112" s="242" t="str">
        <f t="shared" si="96"/>
        <v>-</v>
      </c>
      <c r="P112" s="242" t="str">
        <f t="shared" si="96"/>
        <v>-</v>
      </c>
      <c r="Q112" s="242" t="str">
        <f t="shared" si="96"/>
        <v>-</v>
      </c>
      <c r="R112" s="242" t="str">
        <f t="shared" si="96"/>
        <v>-</v>
      </c>
      <c r="S112" s="242" t="str">
        <f t="shared" si="96"/>
        <v>-</v>
      </c>
      <c r="T112" s="242" t="str">
        <f t="shared" si="96"/>
        <v>-</v>
      </c>
      <c r="U112" s="242" t="str">
        <f t="shared" si="96"/>
        <v>-</v>
      </c>
      <c r="V112" s="242" t="str">
        <f t="shared" si="96"/>
        <v>-</v>
      </c>
      <c r="W112" s="242" t="str">
        <f t="shared" si="96"/>
        <v>-</v>
      </c>
      <c r="X112" s="250" t="str">
        <f t="shared" si="96"/>
        <v>-</v>
      </c>
      <c r="Y112" s="249" t="str">
        <f t="shared" si="96"/>
        <v>-</v>
      </c>
      <c r="Z112" s="242" t="str">
        <f t="shared" si="96"/>
        <v>-</v>
      </c>
      <c r="AA112" s="242" t="str">
        <f t="shared" si="96"/>
        <v>-</v>
      </c>
      <c r="AB112" s="242" t="str">
        <f t="shared" si="96"/>
        <v>-</v>
      </c>
      <c r="AC112" s="242" t="str">
        <f t="shared" si="96"/>
        <v>-</v>
      </c>
      <c r="AD112" s="242" t="str">
        <f t="shared" si="96"/>
        <v>-</v>
      </c>
      <c r="AE112" s="242" t="str">
        <f t="shared" si="96"/>
        <v>-</v>
      </c>
      <c r="AF112" s="242" t="str">
        <f t="shared" si="96"/>
        <v>-</v>
      </c>
      <c r="AG112" s="250" t="str">
        <f t="shared" si="96"/>
        <v>-</v>
      </c>
      <c r="AH112" s="249" t="str">
        <f t="shared" si="96"/>
        <v>-</v>
      </c>
      <c r="AI112" s="242" t="str">
        <f t="shared" si="96"/>
        <v>-</v>
      </c>
      <c r="AJ112" s="250" t="str">
        <f t="shared" si="96"/>
        <v>-</v>
      </c>
      <c r="AK112" s="245" t="str">
        <f t="shared" si="96"/>
        <v>-</v>
      </c>
    </row>
    <row r="113" spans="1:37">
      <c r="A113" s="254"/>
      <c r="B113" s="255"/>
      <c r="C113" s="249" t="str">
        <f t="shared" ref="C113:AK113" si="97">IFERROR(_xlfn.RANK.EQ(C56,C$9:C$58,0),"-")</f>
        <v>-</v>
      </c>
      <c r="D113" s="242" t="str">
        <f t="shared" si="97"/>
        <v>-</v>
      </c>
      <c r="E113" s="242" t="str">
        <f t="shared" si="97"/>
        <v>-</v>
      </c>
      <c r="F113" s="242" t="str">
        <f t="shared" si="97"/>
        <v>-</v>
      </c>
      <c r="G113" s="242" t="str">
        <f t="shared" si="97"/>
        <v>-</v>
      </c>
      <c r="H113" s="242" t="str">
        <f t="shared" si="97"/>
        <v>-</v>
      </c>
      <c r="I113" s="242" t="str">
        <f t="shared" si="97"/>
        <v>-</v>
      </c>
      <c r="J113" s="242" t="str">
        <f t="shared" si="97"/>
        <v>-</v>
      </c>
      <c r="K113" s="242" t="str">
        <f t="shared" si="97"/>
        <v>-</v>
      </c>
      <c r="L113" s="242" t="str">
        <f t="shared" si="97"/>
        <v>-</v>
      </c>
      <c r="M113" s="242" t="str">
        <f t="shared" si="97"/>
        <v>-</v>
      </c>
      <c r="N113" s="242" t="str">
        <f t="shared" si="97"/>
        <v>-</v>
      </c>
      <c r="O113" s="242" t="str">
        <f t="shared" si="97"/>
        <v>-</v>
      </c>
      <c r="P113" s="242" t="str">
        <f t="shared" si="97"/>
        <v>-</v>
      </c>
      <c r="Q113" s="242" t="str">
        <f t="shared" si="97"/>
        <v>-</v>
      </c>
      <c r="R113" s="242" t="str">
        <f t="shared" si="97"/>
        <v>-</v>
      </c>
      <c r="S113" s="242" t="str">
        <f t="shared" si="97"/>
        <v>-</v>
      </c>
      <c r="T113" s="242" t="str">
        <f t="shared" si="97"/>
        <v>-</v>
      </c>
      <c r="U113" s="242" t="str">
        <f t="shared" si="97"/>
        <v>-</v>
      </c>
      <c r="V113" s="242" t="str">
        <f t="shared" si="97"/>
        <v>-</v>
      </c>
      <c r="W113" s="242" t="str">
        <f t="shared" si="97"/>
        <v>-</v>
      </c>
      <c r="X113" s="250" t="str">
        <f t="shared" si="97"/>
        <v>-</v>
      </c>
      <c r="Y113" s="249" t="str">
        <f t="shared" si="97"/>
        <v>-</v>
      </c>
      <c r="Z113" s="242" t="str">
        <f t="shared" si="97"/>
        <v>-</v>
      </c>
      <c r="AA113" s="242" t="str">
        <f t="shared" si="97"/>
        <v>-</v>
      </c>
      <c r="AB113" s="242" t="str">
        <f t="shared" si="97"/>
        <v>-</v>
      </c>
      <c r="AC113" s="242" t="str">
        <f t="shared" si="97"/>
        <v>-</v>
      </c>
      <c r="AD113" s="242" t="str">
        <f t="shared" si="97"/>
        <v>-</v>
      </c>
      <c r="AE113" s="242" t="str">
        <f t="shared" si="97"/>
        <v>-</v>
      </c>
      <c r="AF113" s="242" t="str">
        <f t="shared" si="97"/>
        <v>-</v>
      </c>
      <c r="AG113" s="250" t="str">
        <f t="shared" si="97"/>
        <v>-</v>
      </c>
      <c r="AH113" s="249" t="str">
        <f t="shared" si="97"/>
        <v>-</v>
      </c>
      <c r="AI113" s="242" t="str">
        <f t="shared" si="97"/>
        <v>-</v>
      </c>
      <c r="AJ113" s="250" t="str">
        <f t="shared" si="97"/>
        <v>-</v>
      </c>
      <c r="AK113" s="245" t="str">
        <f t="shared" si="97"/>
        <v>-</v>
      </c>
    </row>
    <row r="114" spans="1:37">
      <c r="A114" s="254"/>
      <c r="B114" s="255"/>
      <c r="C114" s="249" t="str">
        <f t="shared" ref="C114:AK114" si="98">IFERROR(_xlfn.RANK.EQ(C57,C$9:C$58,0),"-")</f>
        <v>-</v>
      </c>
      <c r="D114" s="242" t="str">
        <f t="shared" si="98"/>
        <v>-</v>
      </c>
      <c r="E114" s="242" t="str">
        <f t="shared" si="98"/>
        <v>-</v>
      </c>
      <c r="F114" s="242" t="str">
        <f t="shared" si="98"/>
        <v>-</v>
      </c>
      <c r="G114" s="242" t="str">
        <f t="shared" si="98"/>
        <v>-</v>
      </c>
      <c r="H114" s="242" t="str">
        <f t="shared" si="98"/>
        <v>-</v>
      </c>
      <c r="I114" s="242" t="str">
        <f t="shared" si="98"/>
        <v>-</v>
      </c>
      <c r="J114" s="242" t="str">
        <f t="shared" si="98"/>
        <v>-</v>
      </c>
      <c r="K114" s="242" t="str">
        <f t="shared" si="98"/>
        <v>-</v>
      </c>
      <c r="L114" s="242" t="str">
        <f t="shared" si="98"/>
        <v>-</v>
      </c>
      <c r="M114" s="242" t="str">
        <f t="shared" si="98"/>
        <v>-</v>
      </c>
      <c r="N114" s="242" t="str">
        <f t="shared" si="98"/>
        <v>-</v>
      </c>
      <c r="O114" s="242" t="str">
        <f t="shared" si="98"/>
        <v>-</v>
      </c>
      <c r="P114" s="242" t="str">
        <f t="shared" si="98"/>
        <v>-</v>
      </c>
      <c r="Q114" s="242" t="str">
        <f t="shared" si="98"/>
        <v>-</v>
      </c>
      <c r="R114" s="242" t="str">
        <f t="shared" si="98"/>
        <v>-</v>
      </c>
      <c r="S114" s="242" t="str">
        <f t="shared" si="98"/>
        <v>-</v>
      </c>
      <c r="T114" s="242" t="str">
        <f t="shared" si="98"/>
        <v>-</v>
      </c>
      <c r="U114" s="242" t="str">
        <f t="shared" si="98"/>
        <v>-</v>
      </c>
      <c r="V114" s="242" t="str">
        <f t="shared" si="98"/>
        <v>-</v>
      </c>
      <c r="W114" s="242" t="str">
        <f t="shared" si="98"/>
        <v>-</v>
      </c>
      <c r="X114" s="250" t="str">
        <f t="shared" si="98"/>
        <v>-</v>
      </c>
      <c r="Y114" s="249" t="str">
        <f t="shared" si="98"/>
        <v>-</v>
      </c>
      <c r="Z114" s="242" t="str">
        <f t="shared" si="98"/>
        <v>-</v>
      </c>
      <c r="AA114" s="242" t="str">
        <f t="shared" si="98"/>
        <v>-</v>
      </c>
      <c r="AB114" s="242" t="str">
        <f t="shared" si="98"/>
        <v>-</v>
      </c>
      <c r="AC114" s="242" t="str">
        <f t="shared" si="98"/>
        <v>-</v>
      </c>
      <c r="AD114" s="242" t="str">
        <f t="shared" si="98"/>
        <v>-</v>
      </c>
      <c r="AE114" s="242" t="str">
        <f t="shared" si="98"/>
        <v>-</v>
      </c>
      <c r="AF114" s="242" t="str">
        <f t="shared" si="98"/>
        <v>-</v>
      </c>
      <c r="AG114" s="250" t="str">
        <f t="shared" si="98"/>
        <v>-</v>
      </c>
      <c r="AH114" s="249" t="str">
        <f t="shared" si="98"/>
        <v>-</v>
      </c>
      <c r="AI114" s="242" t="str">
        <f t="shared" si="98"/>
        <v>-</v>
      </c>
      <c r="AJ114" s="250" t="str">
        <f t="shared" si="98"/>
        <v>-</v>
      </c>
      <c r="AK114" s="245" t="str">
        <f t="shared" si="98"/>
        <v>-</v>
      </c>
    </row>
    <row r="115" spans="1:37" ht="15.75" thickBot="1">
      <c r="A115" s="300"/>
      <c r="B115" s="204"/>
      <c r="C115" s="251" t="str">
        <f t="shared" ref="C115:AK115" si="99">IFERROR(_xlfn.RANK.EQ(C58,C$9:C$58,0),"-")</f>
        <v>-</v>
      </c>
      <c r="D115" s="243" t="str">
        <f t="shared" si="99"/>
        <v>-</v>
      </c>
      <c r="E115" s="243" t="str">
        <f t="shared" si="99"/>
        <v>-</v>
      </c>
      <c r="F115" s="243" t="str">
        <f t="shared" si="99"/>
        <v>-</v>
      </c>
      <c r="G115" s="243" t="str">
        <f t="shared" si="99"/>
        <v>-</v>
      </c>
      <c r="H115" s="243" t="str">
        <f t="shared" si="99"/>
        <v>-</v>
      </c>
      <c r="I115" s="243" t="str">
        <f t="shared" si="99"/>
        <v>-</v>
      </c>
      <c r="J115" s="243" t="str">
        <f t="shared" si="99"/>
        <v>-</v>
      </c>
      <c r="K115" s="243" t="str">
        <f t="shared" si="99"/>
        <v>-</v>
      </c>
      <c r="L115" s="243" t="str">
        <f t="shared" si="99"/>
        <v>-</v>
      </c>
      <c r="M115" s="243" t="str">
        <f t="shared" si="99"/>
        <v>-</v>
      </c>
      <c r="N115" s="243" t="str">
        <f t="shared" si="99"/>
        <v>-</v>
      </c>
      <c r="O115" s="243" t="str">
        <f t="shared" si="99"/>
        <v>-</v>
      </c>
      <c r="P115" s="243" t="str">
        <f t="shared" si="99"/>
        <v>-</v>
      </c>
      <c r="Q115" s="243" t="str">
        <f t="shared" si="99"/>
        <v>-</v>
      </c>
      <c r="R115" s="243" t="str">
        <f t="shared" si="99"/>
        <v>-</v>
      </c>
      <c r="S115" s="243" t="str">
        <f t="shared" si="99"/>
        <v>-</v>
      </c>
      <c r="T115" s="243" t="str">
        <f t="shared" si="99"/>
        <v>-</v>
      </c>
      <c r="U115" s="243" t="str">
        <f t="shared" si="99"/>
        <v>-</v>
      </c>
      <c r="V115" s="243" t="str">
        <f t="shared" si="99"/>
        <v>-</v>
      </c>
      <c r="W115" s="243" t="str">
        <f t="shared" si="99"/>
        <v>-</v>
      </c>
      <c r="X115" s="252" t="str">
        <f t="shared" si="99"/>
        <v>-</v>
      </c>
      <c r="Y115" s="251" t="str">
        <f t="shared" si="99"/>
        <v>-</v>
      </c>
      <c r="Z115" s="243" t="str">
        <f t="shared" si="99"/>
        <v>-</v>
      </c>
      <c r="AA115" s="243" t="str">
        <f t="shared" si="99"/>
        <v>-</v>
      </c>
      <c r="AB115" s="243" t="str">
        <f t="shared" si="99"/>
        <v>-</v>
      </c>
      <c r="AC115" s="243" t="str">
        <f t="shared" si="99"/>
        <v>-</v>
      </c>
      <c r="AD115" s="243" t="str">
        <f t="shared" si="99"/>
        <v>-</v>
      </c>
      <c r="AE115" s="243" t="str">
        <f t="shared" si="99"/>
        <v>-</v>
      </c>
      <c r="AF115" s="243" t="str">
        <f t="shared" si="99"/>
        <v>-</v>
      </c>
      <c r="AG115" s="252" t="str">
        <f t="shared" si="99"/>
        <v>-</v>
      </c>
      <c r="AH115" s="251" t="str">
        <f t="shared" si="99"/>
        <v>-</v>
      </c>
      <c r="AI115" s="243" t="str">
        <f t="shared" si="99"/>
        <v>-</v>
      </c>
      <c r="AJ115" s="252" t="str">
        <f t="shared" si="99"/>
        <v>-</v>
      </c>
      <c r="AK115" s="246" t="str">
        <f t="shared" si="99"/>
        <v>-</v>
      </c>
    </row>
  </sheetData>
  <conditionalFormatting sqref="AG60:AG64">
    <cfRule type="colorScale" priority="301">
      <colorScale>
        <cfvo type="min"/>
        <cfvo type="percentile" val="50"/>
        <cfvo type="max"/>
        <color rgb="FFF8696B"/>
        <color rgb="FFFFEB84"/>
        <color rgb="FF63BE7B"/>
      </colorScale>
    </cfRule>
  </conditionalFormatting>
  <conditionalFormatting sqref="AB60:AK64">
    <cfRule type="colorScale" priority="302">
      <colorScale>
        <cfvo type="min"/>
        <cfvo type="percentile" val="50"/>
        <cfvo type="max"/>
        <color rgb="FFF8696B"/>
        <color rgb="FFFFEB84"/>
        <color rgb="FF63BE7B"/>
      </colorScale>
    </cfRule>
  </conditionalFormatting>
  <conditionalFormatting sqref="Y60:AA64">
    <cfRule type="colorScale" priority="303">
      <colorScale>
        <cfvo type="min"/>
        <cfvo type="percentile" val="50"/>
        <cfvo type="max"/>
        <color rgb="FFF8696B"/>
        <color rgb="FFFFEB84"/>
        <color rgb="FF63BE7B"/>
      </colorScale>
    </cfRule>
  </conditionalFormatting>
  <conditionalFormatting sqref="AH9:AJ58">
    <cfRule type="colorScale" priority="376">
      <colorScale>
        <cfvo type="min"/>
        <cfvo type="percentile" val="50"/>
        <cfvo type="max"/>
        <color rgb="FFF8696B"/>
        <color rgb="FFFFEB84"/>
        <color rgb="FF63BE7B"/>
      </colorScale>
    </cfRule>
  </conditionalFormatting>
  <conditionalFormatting sqref="D9:D58">
    <cfRule type="colorScale" priority="377">
      <colorScale>
        <cfvo type="min"/>
        <cfvo type="percentile" val="50"/>
        <cfvo type="max"/>
        <color rgb="FFF8696B"/>
        <color rgb="FFFFEB84"/>
        <color rgb="FF63BE7B"/>
      </colorScale>
    </cfRule>
  </conditionalFormatting>
  <conditionalFormatting sqref="E9:E58">
    <cfRule type="colorScale" priority="378">
      <colorScale>
        <cfvo type="min"/>
        <cfvo type="percentile" val="50"/>
        <cfvo type="max"/>
        <color rgb="FFF8696B"/>
        <color rgb="FFFFEB84"/>
        <color rgb="FF63BE7B"/>
      </colorScale>
    </cfRule>
  </conditionalFormatting>
  <conditionalFormatting sqref="D9:E58">
    <cfRule type="colorScale" priority="379">
      <colorScale>
        <cfvo type="min"/>
        <cfvo type="percentile" val="50"/>
        <cfvo type="max"/>
        <color rgb="FFF8696B"/>
        <color rgb="FFFFEB84"/>
        <color rgb="FF63BE7B"/>
      </colorScale>
    </cfRule>
  </conditionalFormatting>
  <conditionalFormatting sqref="F9:F58">
    <cfRule type="colorScale" priority="380">
      <colorScale>
        <cfvo type="min"/>
        <cfvo type="percentile" val="50"/>
        <cfvo type="max"/>
        <color rgb="FFF8696B"/>
        <color rgb="FFFFEB84"/>
        <color rgb="FF63BE7B"/>
      </colorScale>
    </cfRule>
  </conditionalFormatting>
  <conditionalFormatting sqref="G9:G58">
    <cfRule type="colorScale" priority="381">
      <colorScale>
        <cfvo type="min"/>
        <cfvo type="percentile" val="50"/>
        <cfvo type="max"/>
        <color rgb="FFF8696B"/>
        <color rgb="FFFFEB84"/>
        <color rgb="FF63BE7B"/>
      </colorScale>
    </cfRule>
  </conditionalFormatting>
  <conditionalFormatting sqref="H9:H58">
    <cfRule type="colorScale" priority="382">
      <colorScale>
        <cfvo type="min"/>
        <cfvo type="percentile" val="50"/>
        <cfvo type="max"/>
        <color rgb="FFF8696B"/>
        <color rgb="FFFFEB84"/>
        <color rgb="FF63BE7B"/>
      </colorScale>
    </cfRule>
  </conditionalFormatting>
  <conditionalFormatting sqref="I9:I58">
    <cfRule type="colorScale" priority="383">
      <colorScale>
        <cfvo type="min"/>
        <cfvo type="percentile" val="50"/>
        <cfvo type="max"/>
        <color rgb="FFF8696B"/>
        <color rgb="FFFFEB84"/>
        <color rgb="FF63BE7B"/>
      </colorScale>
    </cfRule>
  </conditionalFormatting>
  <conditionalFormatting sqref="J9:J58">
    <cfRule type="colorScale" priority="384">
      <colorScale>
        <cfvo type="min"/>
        <cfvo type="percentile" val="50"/>
        <cfvo type="max"/>
        <color rgb="FFF8696B"/>
        <color rgb="FFFFEB84"/>
        <color rgb="FF63BE7B"/>
      </colorScale>
    </cfRule>
  </conditionalFormatting>
  <conditionalFormatting sqref="K9:K58">
    <cfRule type="colorScale" priority="385">
      <colorScale>
        <cfvo type="min"/>
        <cfvo type="percentile" val="50"/>
        <cfvo type="max"/>
        <color rgb="FFF8696B"/>
        <color rgb="FFFFEB84"/>
        <color rgb="FF63BE7B"/>
      </colorScale>
    </cfRule>
  </conditionalFormatting>
  <conditionalFormatting sqref="L9:L58">
    <cfRule type="colorScale" priority="386">
      <colorScale>
        <cfvo type="min"/>
        <cfvo type="percentile" val="50"/>
        <cfvo type="max"/>
        <color rgb="FFF8696B"/>
        <color rgb="FFFFEB84"/>
        <color rgb="FF63BE7B"/>
      </colorScale>
    </cfRule>
  </conditionalFormatting>
  <conditionalFormatting sqref="M9:M58">
    <cfRule type="colorScale" priority="387">
      <colorScale>
        <cfvo type="min"/>
        <cfvo type="percentile" val="50"/>
        <cfvo type="max"/>
        <color rgb="FFF8696B"/>
        <color rgb="FFFFEB84"/>
        <color rgb="FF63BE7B"/>
      </colorScale>
    </cfRule>
  </conditionalFormatting>
  <conditionalFormatting sqref="N9:N58">
    <cfRule type="colorScale" priority="388">
      <colorScale>
        <cfvo type="min"/>
        <cfvo type="percentile" val="50"/>
        <cfvo type="max"/>
        <color rgb="FFF8696B"/>
        <color rgb="FFFFEB84"/>
        <color rgb="FF63BE7B"/>
      </colorScale>
    </cfRule>
  </conditionalFormatting>
  <conditionalFormatting sqref="O9:O58">
    <cfRule type="colorScale" priority="389">
      <colorScale>
        <cfvo type="min"/>
        <cfvo type="percentile" val="50"/>
        <cfvo type="max"/>
        <color rgb="FFF8696B"/>
        <color rgb="FFFFEB84"/>
        <color rgb="FF63BE7B"/>
      </colorScale>
    </cfRule>
  </conditionalFormatting>
  <conditionalFormatting sqref="T9:T58">
    <cfRule type="colorScale" priority="390">
      <colorScale>
        <cfvo type="min"/>
        <cfvo type="percentile" val="50"/>
        <cfvo type="max"/>
        <color rgb="FFF8696B"/>
        <color rgb="FFFFEB84"/>
        <color rgb="FF63BE7B"/>
      </colorScale>
    </cfRule>
  </conditionalFormatting>
  <conditionalFormatting sqref="U9:U58">
    <cfRule type="colorScale" priority="393">
      <colorScale>
        <cfvo type="min"/>
        <cfvo type="percentile" val="50"/>
        <cfvo type="max"/>
        <color rgb="FFF8696B"/>
        <color rgb="FFFFEB84"/>
        <color rgb="FF63BE7B"/>
      </colorScale>
    </cfRule>
  </conditionalFormatting>
  <conditionalFormatting sqref="P9:P58">
    <cfRule type="colorScale" priority="394">
      <colorScale>
        <cfvo type="min"/>
        <cfvo type="percentile" val="50"/>
        <cfvo type="max"/>
        <color rgb="FFF8696B"/>
        <color rgb="FFFFEB84"/>
        <color rgb="FF63BE7B"/>
      </colorScale>
    </cfRule>
  </conditionalFormatting>
  <conditionalFormatting sqref="Q9:Q58">
    <cfRule type="colorScale" priority="395">
      <colorScale>
        <cfvo type="min"/>
        <cfvo type="percentile" val="50"/>
        <cfvo type="max"/>
        <color rgb="FFF8696B"/>
        <color rgb="FFFFEB84"/>
        <color rgb="FF63BE7B"/>
      </colorScale>
    </cfRule>
  </conditionalFormatting>
  <conditionalFormatting sqref="X9:X58">
    <cfRule type="colorScale" priority="396">
      <colorScale>
        <cfvo type="min"/>
        <cfvo type="percentile" val="50"/>
        <cfvo type="max"/>
        <color rgb="FFF8696B"/>
        <color rgb="FFFFEB84"/>
        <color rgb="FF63BE7B"/>
      </colorScale>
    </cfRule>
  </conditionalFormatting>
  <conditionalFormatting sqref="Y9:Z58">
    <cfRule type="colorScale" priority="397">
      <colorScale>
        <cfvo type="min"/>
        <cfvo type="percentile" val="50"/>
        <cfvo type="max"/>
        <color rgb="FFF8696B"/>
        <color rgb="FFFFEB84"/>
        <color rgb="FF63BE7B"/>
      </colorScale>
    </cfRule>
  </conditionalFormatting>
  <conditionalFormatting sqref="AF9:AG58">
    <cfRule type="colorScale" priority="398">
      <colorScale>
        <cfvo type="min"/>
        <cfvo type="percentile" val="50"/>
        <cfvo type="max"/>
        <color rgb="FFF8696B"/>
        <color rgb="FFFFEB84"/>
        <color rgb="FF63BE7B"/>
      </colorScale>
    </cfRule>
  </conditionalFormatting>
  <conditionalFormatting sqref="AA9:AA58">
    <cfRule type="colorScale" priority="399">
      <colorScale>
        <cfvo type="min"/>
        <cfvo type="percentile" val="50"/>
        <cfvo type="max"/>
        <color rgb="FFF8696B"/>
        <color rgb="FFFFEB84"/>
        <color rgb="FF63BE7B"/>
      </colorScale>
    </cfRule>
  </conditionalFormatting>
  <conditionalFormatting sqref="AB9:AB58">
    <cfRule type="colorScale" priority="400">
      <colorScale>
        <cfvo type="min"/>
        <cfvo type="percentile" val="50"/>
        <cfvo type="max"/>
        <color rgb="FFF8696B"/>
        <color rgb="FFFFEB84"/>
        <color rgb="FF63BE7B"/>
      </colorScale>
    </cfRule>
  </conditionalFormatting>
  <conditionalFormatting sqref="AC9:AC58">
    <cfRule type="colorScale" priority="401">
      <colorScale>
        <cfvo type="min"/>
        <cfvo type="percentile" val="50"/>
        <cfvo type="max"/>
        <color rgb="FFF8696B"/>
        <color rgb="FFFFEB84"/>
        <color rgb="FF63BE7B"/>
      </colorScale>
    </cfRule>
  </conditionalFormatting>
  <conditionalFormatting sqref="AD9:AD58">
    <cfRule type="colorScale" priority="402">
      <colorScale>
        <cfvo type="min"/>
        <cfvo type="percentile" val="50"/>
        <cfvo type="max"/>
        <color rgb="FFF8696B"/>
        <color rgb="FFFFEB84"/>
        <color rgb="FF63BE7B"/>
      </colorScale>
    </cfRule>
  </conditionalFormatting>
  <conditionalFormatting sqref="AE9:AE58">
    <cfRule type="colorScale" priority="403">
      <colorScale>
        <cfvo type="min"/>
        <cfvo type="percentile" val="50"/>
        <cfvo type="max"/>
        <color rgb="FFF8696B"/>
        <color rgb="FFFFEB84"/>
        <color rgb="FF63BE7B"/>
      </colorScale>
    </cfRule>
  </conditionalFormatting>
  <conditionalFormatting sqref="C9:C58">
    <cfRule type="colorScale" priority="404">
      <colorScale>
        <cfvo type="min"/>
        <cfvo type="percentile" val="50"/>
        <cfvo type="max"/>
        <color rgb="FFF8696B"/>
        <color rgb="FFFFEB84"/>
        <color rgb="FF63BE7B"/>
      </colorScale>
    </cfRule>
  </conditionalFormatting>
  <conditionalFormatting sqref="R9:R58">
    <cfRule type="colorScale" priority="405">
      <colorScale>
        <cfvo type="min"/>
        <cfvo type="percentile" val="50"/>
        <cfvo type="max"/>
        <color rgb="FFF8696B"/>
        <color rgb="FFFFEB84"/>
        <color rgb="FF63BE7B"/>
      </colorScale>
    </cfRule>
  </conditionalFormatting>
  <conditionalFormatting sqref="S9:S58">
    <cfRule type="colorScale" priority="406">
      <colorScale>
        <cfvo type="min"/>
        <cfvo type="percentile" val="50"/>
        <cfvo type="max"/>
        <color rgb="FFF8696B"/>
        <color rgb="FFFFEB84"/>
        <color rgb="FF63BE7B"/>
      </colorScale>
    </cfRule>
  </conditionalFormatting>
  <conditionalFormatting sqref="AK9:AK58">
    <cfRule type="colorScale" priority="407">
      <colorScale>
        <cfvo type="min"/>
        <cfvo type="percentile" val="50"/>
        <cfvo type="max"/>
        <color rgb="FFF8696B"/>
        <color rgb="FFFFEB84"/>
        <color rgb="FF63BE7B"/>
      </colorScale>
    </cfRule>
  </conditionalFormatting>
  <conditionalFormatting sqref="V9:V58">
    <cfRule type="colorScale" priority="409">
      <colorScale>
        <cfvo type="min"/>
        <cfvo type="percentile" val="50"/>
        <cfvo type="max"/>
        <color rgb="FFF8696B"/>
        <color rgb="FFFFEB84"/>
        <color rgb="FF63BE7B"/>
      </colorScale>
    </cfRule>
  </conditionalFormatting>
  <conditionalFormatting sqref="W9:W58">
    <cfRule type="colorScale" priority="410">
      <colorScale>
        <cfvo type="min"/>
        <cfvo type="percentile" val="50"/>
        <cfvo type="max"/>
        <color rgb="FFF8696B"/>
        <color rgb="FFFFEB84"/>
        <color rgb="FF63BE7B"/>
      </colorScale>
    </cfRule>
  </conditionalFormatting>
  <conditionalFormatting sqref="C66:C115">
    <cfRule type="colorScale" priority="13">
      <colorScale>
        <cfvo type="min"/>
        <cfvo type="percentile" val="50"/>
        <cfvo type="max"/>
        <color rgb="FF63BE7B"/>
        <color rgb="FFFFEB84"/>
        <color rgb="FFF8696B"/>
      </colorScale>
    </cfRule>
  </conditionalFormatting>
  <conditionalFormatting sqref="D66:AK115">
    <cfRule type="colorScale" priority="12">
      <colorScale>
        <cfvo type="min"/>
        <cfvo type="percentile" val="50"/>
        <cfvo type="max"/>
        <color rgb="FF63BE7B"/>
        <color rgb="FFFFEB84"/>
        <color rgb="FFF8696B"/>
      </colorScale>
    </cfRule>
  </conditionalFormatting>
  <hyperlinks>
    <hyperlink ref="AK1" location="MAIN!A1" display="Back to Main"/>
    <hyperlink ref="AH1:AJ1" location="'ESPON Dashboard'!A1" display="Back to Dashboard"/>
    <hyperlink ref="AN3" location="'ESPON Dashboard'!R34" display="Select Weight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2" tint="-9.9978637043366805E-2"/>
  </sheetPr>
  <dimension ref="A1:XFB159"/>
  <sheetViews>
    <sheetView showGridLines="0" zoomScale="85" zoomScaleNormal="85" workbookViewId="0">
      <pane xSplit="1" ySplit="13" topLeftCell="W14" activePane="bottomRight" state="frozen"/>
      <selection activeCell="AM3" sqref="AM3"/>
      <selection pane="topRight" activeCell="AM3" sqref="AM3"/>
      <selection pane="bottomLeft" activeCell="AM3" sqref="AM3"/>
      <selection pane="bottomRight" activeCell="Z28" sqref="Z28:BG33"/>
    </sheetView>
  </sheetViews>
  <sheetFormatPr baseColWidth="10" defaultColWidth="8.85546875" defaultRowHeight="12.75"/>
  <cols>
    <col min="1" max="1" width="37" style="192" customWidth="1"/>
    <col min="2" max="2" width="13.85546875" style="192" customWidth="1"/>
    <col min="3" max="21" width="6.28515625" style="1" customWidth="1"/>
    <col min="22" max="28" width="6.28515625" style="223" customWidth="1"/>
    <col min="29" max="29" width="7.85546875" style="223" customWidth="1"/>
    <col min="30" max="33" width="6.28515625" style="223" customWidth="1"/>
    <col min="34" max="47" width="6.28515625" style="192" customWidth="1"/>
    <col min="48" max="16384" width="8.85546875" style="192"/>
  </cols>
  <sheetData>
    <row r="1" spans="1:16382" ht="18">
      <c r="A1" s="222" t="s">
        <v>5223</v>
      </c>
      <c r="AU1" s="191" t="s">
        <v>5205</v>
      </c>
    </row>
    <row r="2" spans="1:16382" ht="9" customHeight="1" thickBot="1">
      <c r="A2" s="222"/>
    </row>
    <row r="3" spans="1:16382" s="200" customFormat="1" ht="13.5" thickBot="1">
      <c r="A3" s="199"/>
      <c r="B3" s="192"/>
      <c r="C3" s="414" t="s">
        <v>5</v>
      </c>
      <c r="D3" s="422"/>
      <c r="E3" s="422" t="s">
        <v>6</v>
      </c>
      <c r="F3" s="422"/>
      <c r="G3" s="422" t="s">
        <v>7</v>
      </c>
      <c r="H3" s="422"/>
      <c r="I3" s="414" t="s">
        <v>8</v>
      </c>
      <c r="J3" s="422"/>
      <c r="K3" s="422" t="s">
        <v>9</v>
      </c>
      <c r="L3" s="422"/>
      <c r="M3" s="422" t="s">
        <v>10</v>
      </c>
      <c r="N3" s="422"/>
      <c r="O3" s="422" t="s">
        <v>11</v>
      </c>
      <c r="P3" s="422"/>
      <c r="Q3" s="422" t="s">
        <v>12</v>
      </c>
      <c r="R3" s="422"/>
      <c r="S3" s="422" t="s">
        <v>13</v>
      </c>
      <c r="T3" s="415"/>
      <c r="U3" s="422" t="s">
        <v>14</v>
      </c>
      <c r="V3" s="422"/>
      <c r="W3" s="422" t="s">
        <v>15</v>
      </c>
      <c r="X3" s="428"/>
      <c r="Y3" s="425" t="s">
        <v>16</v>
      </c>
      <c r="Z3" s="423"/>
      <c r="AA3" s="423" t="s">
        <v>17</v>
      </c>
      <c r="AB3" s="423"/>
      <c r="AC3" s="425" t="s">
        <v>18</v>
      </c>
      <c r="AD3" s="423"/>
      <c r="AE3" s="423" t="s">
        <v>19</v>
      </c>
      <c r="AF3" s="423"/>
      <c r="AG3" s="420"/>
      <c r="AH3" s="423" t="s">
        <v>5213</v>
      </c>
      <c r="AI3" s="423"/>
      <c r="AJ3" s="423" t="s">
        <v>20</v>
      </c>
      <c r="AK3" s="426"/>
      <c r="AL3" s="427" t="s">
        <v>21</v>
      </c>
      <c r="AM3" s="424"/>
      <c r="AN3" s="424" t="s">
        <v>22</v>
      </c>
      <c r="AO3" s="421"/>
      <c r="AP3" s="424" t="s">
        <v>23</v>
      </c>
      <c r="AQ3" s="424"/>
      <c r="AR3" s="424" t="s">
        <v>24</v>
      </c>
      <c r="AS3" s="421"/>
      <c r="AT3" s="424" t="s">
        <v>25</v>
      </c>
      <c r="AU3" s="418"/>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c r="CX3" s="192"/>
      <c r="CY3" s="192"/>
      <c r="CZ3" s="192"/>
      <c r="DA3" s="192"/>
      <c r="DB3" s="192"/>
      <c r="DC3" s="192"/>
      <c r="DD3" s="192"/>
      <c r="DE3" s="192"/>
      <c r="DF3" s="192"/>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c r="EP3" s="192"/>
      <c r="EQ3" s="192"/>
      <c r="ER3" s="192"/>
      <c r="ES3" s="192"/>
      <c r="ET3" s="192"/>
      <c r="EU3" s="192"/>
      <c r="EV3" s="192"/>
      <c r="EW3" s="192"/>
      <c r="EX3" s="192"/>
      <c r="EY3" s="192"/>
      <c r="EZ3" s="192"/>
      <c r="FA3" s="192"/>
      <c r="FB3" s="192"/>
      <c r="FC3" s="192"/>
      <c r="FD3" s="192"/>
      <c r="FE3" s="192"/>
      <c r="FF3" s="192"/>
      <c r="FG3" s="192"/>
      <c r="FH3" s="192"/>
      <c r="FI3" s="192"/>
      <c r="FJ3" s="192"/>
      <c r="FK3" s="192"/>
      <c r="FL3" s="192"/>
      <c r="FM3" s="192"/>
      <c r="FN3" s="192"/>
      <c r="FO3" s="192"/>
      <c r="FP3" s="192"/>
      <c r="FQ3" s="192"/>
      <c r="FR3" s="192"/>
      <c r="FS3" s="192"/>
      <c r="FT3" s="192"/>
      <c r="FU3" s="192"/>
      <c r="FV3" s="192"/>
      <c r="FW3" s="192"/>
      <c r="FX3" s="192"/>
      <c r="FY3" s="192"/>
      <c r="FZ3" s="192"/>
      <c r="GA3" s="192"/>
      <c r="GB3" s="192"/>
      <c r="GC3" s="192"/>
      <c r="GD3" s="192"/>
      <c r="GE3" s="192"/>
      <c r="GF3" s="192"/>
      <c r="GG3" s="192"/>
      <c r="GH3" s="192"/>
      <c r="GI3" s="192"/>
      <c r="GJ3" s="192"/>
      <c r="GK3" s="192"/>
      <c r="GL3" s="192"/>
      <c r="GM3" s="192"/>
      <c r="GN3" s="192"/>
      <c r="GO3" s="192"/>
      <c r="GP3" s="192"/>
      <c r="GQ3" s="192"/>
      <c r="GR3" s="192"/>
      <c r="GS3" s="192"/>
      <c r="GT3" s="192"/>
      <c r="GU3" s="192"/>
      <c r="GV3" s="192"/>
      <c r="GW3" s="192"/>
      <c r="GX3" s="192"/>
      <c r="GY3" s="192"/>
      <c r="GZ3" s="192"/>
      <c r="HA3" s="192"/>
      <c r="HB3" s="192"/>
      <c r="HC3" s="192"/>
      <c r="HD3" s="192"/>
      <c r="HE3" s="192"/>
      <c r="HF3" s="192"/>
      <c r="HG3" s="192"/>
      <c r="HH3" s="192"/>
      <c r="HI3" s="192"/>
      <c r="HJ3" s="192"/>
      <c r="HK3" s="192"/>
      <c r="HL3" s="192"/>
      <c r="HM3" s="192"/>
      <c r="HN3" s="192"/>
      <c r="HO3" s="192"/>
      <c r="HP3" s="192"/>
      <c r="HQ3" s="192"/>
      <c r="HR3" s="192"/>
      <c r="HS3" s="192"/>
      <c r="HT3" s="192"/>
      <c r="HU3" s="192"/>
      <c r="HV3" s="192"/>
      <c r="HW3" s="192"/>
      <c r="HX3" s="192"/>
      <c r="HY3" s="192"/>
      <c r="HZ3" s="192"/>
      <c r="IA3" s="192"/>
      <c r="IB3" s="192"/>
      <c r="IC3" s="192"/>
      <c r="ID3" s="192"/>
      <c r="IE3" s="192"/>
      <c r="IF3" s="192"/>
      <c r="IG3" s="192"/>
      <c r="IH3" s="192"/>
      <c r="II3" s="192"/>
      <c r="IJ3" s="192"/>
      <c r="IK3" s="192"/>
      <c r="IL3" s="192"/>
      <c r="IM3" s="192"/>
      <c r="IN3" s="192"/>
      <c r="IO3" s="192"/>
      <c r="IP3" s="192"/>
      <c r="IQ3" s="192"/>
      <c r="IR3" s="192"/>
      <c r="IS3" s="192"/>
      <c r="IT3" s="192"/>
      <c r="IU3" s="192"/>
      <c r="IV3" s="192"/>
      <c r="IW3" s="192"/>
      <c r="IX3" s="192"/>
      <c r="IY3" s="192"/>
      <c r="IZ3" s="192"/>
      <c r="JA3" s="192"/>
      <c r="JB3" s="192"/>
      <c r="JC3" s="192"/>
      <c r="JD3" s="192"/>
      <c r="JE3" s="192"/>
      <c r="JF3" s="192"/>
      <c r="JG3" s="192"/>
      <c r="JH3" s="192"/>
      <c r="JI3" s="192"/>
      <c r="JJ3" s="192"/>
      <c r="JK3" s="192"/>
      <c r="JL3" s="192"/>
      <c r="JM3" s="192"/>
      <c r="JN3" s="192"/>
      <c r="JO3" s="192"/>
      <c r="JP3" s="192"/>
      <c r="JQ3" s="192"/>
      <c r="JR3" s="192"/>
      <c r="JS3" s="192"/>
      <c r="JT3" s="192"/>
      <c r="JU3" s="192"/>
      <c r="JV3" s="192"/>
      <c r="JW3" s="192"/>
      <c r="JX3" s="192"/>
      <c r="JY3" s="192"/>
      <c r="JZ3" s="192"/>
      <c r="KA3" s="192"/>
      <c r="KB3" s="192"/>
      <c r="KC3" s="192"/>
      <c r="KD3" s="192"/>
      <c r="KE3" s="192"/>
      <c r="KF3" s="192"/>
      <c r="KG3" s="192"/>
      <c r="KH3" s="192"/>
      <c r="KI3" s="192"/>
      <c r="KJ3" s="192"/>
      <c r="KK3" s="192"/>
      <c r="KL3" s="192"/>
      <c r="KM3" s="192"/>
      <c r="KN3" s="192"/>
      <c r="KO3" s="192"/>
      <c r="KP3" s="192"/>
      <c r="KQ3" s="192"/>
      <c r="KR3" s="192"/>
      <c r="KS3" s="192"/>
      <c r="KT3" s="192"/>
      <c r="KU3" s="192"/>
      <c r="KV3" s="192"/>
      <c r="KW3" s="192"/>
      <c r="KX3" s="192"/>
      <c r="KY3" s="192"/>
      <c r="KZ3" s="192"/>
      <c r="LA3" s="192"/>
      <c r="LB3" s="192"/>
      <c r="LC3" s="192"/>
      <c r="LD3" s="192"/>
      <c r="LE3" s="192"/>
      <c r="LF3" s="192"/>
      <c r="LG3" s="192"/>
      <c r="LH3" s="192"/>
      <c r="LI3" s="192"/>
      <c r="LJ3" s="192"/>
      <c r="LK3" s="192"/>
      <c r="LL3" s="192"/>
      <c r="LM3" s="192"/>
      <c r="LN3" s="192"/>
      <c r="LO3" s="192"/>
      <c r="LP3" s="192"/>
      <c r="LQ3" s="192"/>
      <c r="LR3" s="192"/>
      <c r="LS3" s="192"/>
      <c r="LT3" s="192"/>
      <c r="LU3" s="192"/>
      <c r="LV3" s="192"/>
      <c r="LW3" s="192"/>
      <c r="LX3" s="192"/>
      <c r="LY3" s="192"/>
      <c r="LZ3" s="192"/>
      <c r="MA3" s="192"/>
      <c r="MB3" s="192"/>
      <c r="MC3" s="192"/>
      <c r="MD3" s="192"/>
      <c r="ME3" s="192"/>
      <c r="MF3" s="192"/>
      <c r="MG3" s="192"/>
      <c r="MH3" s="192"/>
      <c r="MI3" s="192"/>
      <c r="MJ3" s="192"/>
      <c r="MK3" s="192"/>
      <c r="ML3" s="192"/>
      <c r="MM3" s="192"/>
      <c r="MN3" s="192"/>
      <c r="MO3" s="192"/>
      <c r="MP3" s="192"/>
      <c r="MQ3" s="192"/>
      <c r="MR3" s="192"/>
      <c r="MS3" s="192"/>
      <c r="MT3" s="192"/>
      <c r="MU3" s="192"/>
      <c r="MV3" s="192"/>
      <c r="MW3" s="192"/>
      <c r="MX3" s="192"/>
      <c r="MY3" s="192"/>
      <c r="MZ3" s="192"/>
      <c r="NA3" s="192"/>
      <c r="NB3" s="192"/>
      <c r="NC3" s="192"/>
      <c r="ND3" s="192"/>
      <c r="NE3" s="192"/>
      <c r="NF3" s="192"/>
      <c r="NG3" s="192"/>
      <c r="NH3" s="192"/>
      <c r="NI3" s="192"/>
      <c r="NJ3" s="192"/>
      <c r="NK3" s="192"/>
      <c r="NL3" s="192"/>
      <c r="NM3" s="192"/>
      <c r="NN3" s="192"/>
      <c r="NO3" s="192"/>
      <c r="NP3" s="192"/>
      <c r="NQ3" s="192"/>
      <c r="NR3" s="192"/>
      <c r="NS3" s="192"/>
      <c r="NT3" s="192"/>
      <c r="NU3" s="192"/>
      <c r="NV3" s="192"/>
      <c r="NW3" s="192"/>
      <c r="NX3" s="192"/>
      <c r="NY3" s="192"/>
      <c r="NZ3" s="192"/>
      <c r="OA3" s="192"/>
      <c r="OB3" s="192"/>
      <c r="OC3" s="192"/>
      <c r="OD3" s="192"/>
      <c r="OE3" s="192"/>
      <c r="OF3" s="192"/>
      <c r="OG3" s="192"/>
      <c r="OH3" s="192"/>
      <c r="OI3" s="192"/>
      <c r="OJ3" s="192"/>
      <c r="OK3" s="192"/>
      <c r="OL3" s="192"/>
      <c r="OM3" s="192"/>
      <c r="ON3" s="192"/>
      <c r="OO3" s="192"/>
      <c r="OP3" s="192"/>
      <c r="OQ3" s="192"/>
      <c r="OR3" s="192"/>
      <c r="OS3" s="192"/>
      <c r="OT3" s="192"/>
      <c r="OU3" s="192"/>
      <c r="OV3" s="192"/>
      <c r="OW3" s="192"/>
      <c r="OX3" s="192"/>
      <c r="OY3" s="192"/>
      <c r="OZ3" s="192"/>
      <c r="PA3" s="192"/>
      <c r="PB3" s="192"/>
      <c r="PC3" s="192"/>
      <c r="PD3" s="192"/>
      <c r="PE3" s="192"/>
      <c r="PF3" s="192"/>
      <c r="PG3" s="192"/>
      <c r="PH3" s="192"/>
      <c r="PI3" s="192"/>
      <c r="PJ3" s="192"/>
      <c r="PK3" s="192"/>
      <c r="PL3" s="192"/>
      <c r="PM3" s="192"/>
      <c r="PN3" s="192"/>
      <c r="PO3" s="192"/>
      <c r="PP3" s="192"/>
      <c r="PQ3" s="192"/>
      <c r="PR3" s="192"/>
      <c r="PS3" s="192"/>
      <c r="PT3" s="192"/>
      <c r="PU3" s="192"/>
      <c r="PV3" s="192"/>
      <c r="PW3" s="192"/>
      <c r="PX3" s="192"/>
      <c r="PY3" s="192"/>
      <c r="PZ3" s="192"/>
      <c r="QA3" s="192"/>
      <c r="QB3" s="192"/>
      <c r="QC3" s="192"/>
      <c r="QD3" s="192"/>
      <c r="QE3" s="192"/>
      <c r="QF3" s="192"/>
      <c r="QG3" s="192"/>
      <c r="QH3" s="192"/>
      <c r="QI3" s="192"/>
      <c r="QJ3" s="192"/>
      <c r="QK3" s="192"/>
      <c r="QL3" s="192"/>
      <c r="QM3" s="192"/>
      <c r="QN3" s="192"/>
      <c r="QO3" s="192"/>
      <c r="QP3" s="192"/>
      <c r="QQ3" s="192"/>
      <c r="QR3" s="192"/>
      <c r="QS3" s="192"/>
      <c r="QT3" s="192"/>
      <c r="QU3" s="192"/>
      <c r="QV3" s="192"/>
      <c r="QW3" s="192"/>
      <c r="QX3" s="192"/>
      <c r="QY3" s="192"/>
      <c r="QZ3" s="192"/>
      <c r="RA3" s="192"/>
      <c r="RB3" s="192"/>
      <c r="RC3" s="192"/>
      <c r="RD3" s="192"/>
      <c r="RE3" s="192"/>
      <c r="RF3" s="192"/>
      <c r="RG3" s="192"/>
      <c r="RH3" s="192"/>
      <c r="RI3" s="192"/>
      <c r="RJ3" s="192"/>
      <c r="RK3" s="192"/>
      <c r="RL3" s="192"/>
      <c r="RM3" s="192"/>
      <c r="RN3" s="192"/>
      <c r="RO3" s="192"/>
      <c r="RP3" s="192"/>
      <c r="RQ3" s="192"/>
      <c r="RR3" s="192"/>
      <c r="RS3" s="192"/>
      <c r="RT3" s="192"/>
      <c r="RU3" s="192"/>
      <c r="RV3" s="192"/>
      <c r="RW3" s="192"/>
      <c r="RX3" s="192"/>
      <c r="RY3" s="192"/>
      <c r="RZ3" s="192"/>
      <c r="SA3" s="192"/>
      <c r="SB3" s="192"/>
      <c r="SC3" s="192"/>
      <c r="SD3" s="192"/>
      <c r="SE3" s="192"/>
      <c r="SF3" s="192"/>
      <c r="SG3" s="192"/>
      <c r="SH3" s="192"/>
      <c r="SI3" s="192"/>
      <c r="SJ3" s="192"/>
      <c r="SK3" s="192"/>
      <c r="SL3" s="192"/>
      <c r="SM3" s="192"/>
      <c r="SN3" s="192"/>
      <c r="SO3" s="192"/>
      <c r="SP3" s="192"/>
      <c r="SQ3" s="192"/>
      <c r="SR3" s="192"/>
      <c r="SS3" s="192"/>
      <c r="ST3" s="192"/>
      <c r="SU3" s="192"/>
      <c r="SV3" s="192"/>
      <c r="SW3" s="192"/>
      <c r="SX3" s="192"/>
      <c r="SY3" s="192"/>
      <c r="SZ3" s="192"/>
      <c r="TA3" s="192"/>
      <c r="TB3" s="192"/>
      <c r="TC3" s="192"/>
      <c r="TD3" s="192"/>
      <c r="TE3" s="192"/>
      <c r="TF3" s="192"/>
      <c r="TG3" s="192"/>
      <c r="TH3" s="192"/>
      <c r="TI3" s="192"/>
      <c r="TJ3" s="192"/>
      <c r="TK3" s="192"/>
      <c r="TL3" s="192"/>
      <c r="TM3" s="192"/>
      <c r="TN3" s="192"/>
      <c r="TO3" s="192"/>
      <c r="TP3" s="192"/>
      <c r="TQ3" s="192"/>
      <c r="TR3" s="192"/>
      <c r="TS3" s="192"/>
      <c r="TT3" s="192"/>
      <c r="TU3" s="192"/>
      <c r="TV3" s="192"/>
      <c r="TW3" s="192"/>
      <c r="TX3" s="192"/>
      <c r="TY3" s="192"/>
      <c r="TZ3" s="192"/>
      <c r="UA3" s="192"/>
      <c r="UB3" s="192"/>
      <c r="UC3" s="192"/>
      <c r="UD3" s="192"/>
      <c r="UE3" s="192"/>
      <c r="UF3" s="192"/>
      <c r="UG3" s="192"/>
      <c r="UH3" s="192"/>
      <c r="UI3" s="192"/>
      <c r="UJ3" s="192"/>
      <c r="UK3" s="192"/>
      <c r="UL3" s="192"/>
      <c r="UM3" s="192"/>
      <c r="UN3" s="192"/>
      <c r="UO3" s="192"/>
      <c r="UP3" s="192"/>
      <c r="UQ3" s="192"/>
      <c r="UR3" s="192"/>
      <c r="US3" s="192"/>
      <c r="UT3" s="192"/>
      <c r="UU3" s="192"/>
      <c r="UV3" s="192"/>
      <c r="UW3" s="192"/>
      <c r="UX3" s="192"/>
      <c r="UY3" s="192"/>
      <c r="UZ3" s="192"/>
      <c r="VA3" s="192"/>
      <c r="VB3" s="192"/>
      <c r="VC3" s="192"/>
      <c r="VD3" s="192"/>
      <c r="VE3" s="192"/>
      <c r="VF3" s="192"/>
      <c r="VG3" s="192"/>
      <c r="VH3" s="192"/>
      <c r="VI3" s="192"/>
      <c r="VJ3" s="192"/>
      <c r="VK3" s="192"/>
      <c r="VL3" s="192"/>
      <c r="VM3" s="192"/>
      <c r="VN3" s="192"/>
      <c r="VO3" s="192"/>
      <c r="VP3" s="192"/>
      <c r="VQ3" s="192"/>
      <c r="VR3" s="192"/>
      <c r="VS3" s="192"/>
      <c r="VT3" s="192"/>
      <c r="VU3" s="192"/>
      <c r="VV3" s="192"/>
      <c r="VW3" s="192"/>
      <c r="VX3" s="192"/>
      <c r="VY3" s="192"/>
      <c r="VZ3" s="192"/>
      <c r="WA3" s="192"/>
      <c r="WB3" s="192"/>
      <c r="WC3" s="192"/>
      <c r="WD3" s="192"/>
      <c r="WE3" s="192"/>
      <c r="WF3" s="192"/>
      <c r="WG3" s="192"/>
      <c r="WH3" s="192"/>
      <c r="WI3" s="192"/>
      <c r="WJ3" s="192"/>
      <c r="WK3" s="192"/>
      <c r="WL3" s="192"/>
      <c r="WM3" s="192"/>
      <c r="WN3" s="192"/>
      <c r="WO3" s="192"/>
      <c r="WP3" s="192"/>
      <c r="WQ3" s="192"/>
      <c r="WR3" s="192"/>
      <c r="WS3" s="192"/>
      <c r="WT3" s="192"/>
      <c r="WU3" s="192"/>
      <c r="WV3" s="192"/>
      <c r="WW3" s="192"/>
      <c r="WX3" s="192"/>
      <c r="WY3" s="192"/>
      <c r="WZ3" s="192"/>
      <c r="XA3" s="192"/>
      <c r="XB3" s="192"/>
      <c r="XC3" s="192"/>
      <c r="XD3" s="192"/>
      <c r="XE3" s="192"/>
      <c r="XF3" s="192"/>
      <c r="XG3" s="192"/>
      <c r="XH3" s="192"/>
      <c r="XI3" s="192"/>
      <c r="XJ3" s="192"/>
      <c r="XK3" s="192"/>
      <c r="XL3" s="192"/>
      <c r="XM3" s="192"/>
      <c r="XN3" s="192"/>
      <c r="XO3" s="192"/>
      <c r="XP3" s="192"/>
      <c r="XQ3" s="192"/>
      <c r="XR3" s="192"/>
      <c r="XS3" s="192"/>
      <c r="XT3" s="192"/>
      <c r="XU3" s="192"/>
      <c r="XV3" s="192"/>
      <c r="XW3" s="192"/>
      <c r="XX3" s="192"/>
      <c r="XY3" s="192"/>
      <c r="XZ3" s="192"/>
      <c r="YA3" s="192"/>
      <c r="YB3" s="192"/>
      <c r="YC3" s="192"/>
      <c r="YD3" s="192"/>
      <c r="YE3" s="192"/>
      <c r="YF3" s="192"/>
      <c r="YG3" s="192"/>
      <c r="YH3" s="192"/>
      <c r="YI3" s="192"/>
      <c r="YJ3" s="192"/>
      <c r="YK3" s="192"/>
      <c r="YL3" s="192"/>
      <c r="YM3" s="192"/>
      <c r="YN3" s="192"/>
      <c r="YO3" s="192"/>
      <c r="YP3" s="192"/>
      <c r="YQ3" s="192"/>
      <c r="YR3" s="192"/>
      <c r="YS3" s="192"/>
      <c r="YT3" s="192"/>
      <c r="YU3" s="192"/>
      <c r="YV3" s="192"/>
      <c r="YW3" s="192"/>
      <c r="YX3" s="192"/>
      <c r="YY3" s="192"/>
      <c r="YZ3" s="192"/>
      <c r="ZA3" s="192"/>
      <c r="ZB3" s="192"/>
      <c r="ZC3" s="192"/>
      <c r="ZD3" s="192"/>
      <c r="ZE3" s="192"/>
      <c r="ZF3" s="192"/>
      <c r="ZG3" s="192"/>
      <c r="ZH3" s="192"/>
      <c r="ZI3" s="192"/>
      <c r="ZJ3" s="192"/>
      <c r="ZK3" s="192"/>
      <c r="ZL3" s="192"/>
      <c r="ZM3" s="192"/>
      <c r="ZN3" s="192"/>
      <c r="ZO3" s="192"/>
      <c r="ZP3" s="192"/>
      <c r="ZQ3" s="192"/>
      <c r="ZR3" s="192"/>
      <c r="ZS3" s="192"/>
      <c r="ZT3" s="192"/>
      <c r="ZU3" s="192"/>
      <c r="ZV3" s="192"/>
      <c r="ZW3" s="192"/>
      <c r="ZX3" s="192"/>
      <c r="ZY3" s="192"/>
      <c r="ZZ3" s="192"/>
      <c r="AAA3" s="192"/>
      <c r="AAB3" s="192"/>
      <c r="AAC3" s="192"/>
      <c r="AAD3" s="192"/>
      <c r="AAE3" s="192"/>
      <c r="AAF3" s="192"/>
      <c r="AAG3" s="192"/>
      <c r="AAH3" s="192"/>
      <c r="AAI3" s="192"/>
      <c r="AAJ3" s="192"/>
      <c r="AAK3" s="192"/>
      <c r="AAL3" s="192"/>
      <c r="AAM3" s="192"/>
      <c r="AAN3" s="192"/>
      <c r="AAO3" s="192"/>
      <c r="AAP3" s="192"/>
      <c r="AAQ3" s="192"/>
      <c r="AAR3" s="192"/>
      <c r="AAS3" s="192"/>
      <c r="AAT3" s="192"/>
      <c r="AAU3" s="192"/>
      <c r="AAV3" s="192"/>
      <c r="AAW3" s="192"/>
      <c r="AAX3" s="192"/>
      <c r="AAY3" s="192"/>
      <c r="AAZ3" s="192"/>
      <c r="ABA3" s="192"/>
      <c r="ABB3" s="192"/>
      <c r="ABC3" s="192"/>
      <c r="ABD3" s="192"/>
      <c r="ABE3" s="192"/>
      <c r="ABF3" s="192"/>
      <c r="ABG3" s="192"/>
      <c r="ABH3" s="192"/>
      <c r="ABI3" s="192"/>
      <c r="ABJ3" s="192"/>
      <c r="ABK3" s="192"/>
      <c r="ABL3" s="192"/>
      <c r="ABM3" s="192"/>
      <c r="ABN3" s="192"/>
      <c r="ABO3" s="192"/>
      <c r="ABP3" s="192"/>
      <c r="ABQ3" s="192"/>
      <c r="ABR3" s="192"/>
      <c r="ABS3" s="192"/>
      <c r="ABT3" s="192"/>
      <c r="ABU3" s="192"/>
      <c r="ABV3" s="192"/>
      <c r="ABW3" s="192"/>
      <c r="ABX3" s="192"/>
      <c r="ABY3" s="192"/>
      <c r="ABZ3" s="192"/>
      <c r="ACA3" s="192"/>
      <c r="ACB3" s="192"/>
      <c r="ACC3" s="192"/>
      <c r="ACD3" s="192"/>
      <c r="ACE3" s="192"/>
      <c r="ACF3" s="192"/>
      <c r="ACG3" s="192"/>
      <c r="ACH3" s="192"/>
      <c r="ACI3" s="192"/>
      <c r="ACJ3" s="192"/>
      <c r="ACK3" s="192"/>
      <c r="ACL3" s="192"/>
      <c r="ACM3" s="192"/>
      <c r="ACN3" s="192"/>
      <c r="ACO3" s="192"/>
      <c r="ACP3" s="192"/>
      <c r="ACQ3" s="192"/>
      <c r="ACR3" s="192"/>
      <c r="ACS3" s="192"/>
      <c r="ACT3" s="192"/>
      <c r="ACU3" s="192"/>
      <c r="ACV3" s="192"/>
      <c r="ACW3" s="192"/>
      <c r="ACX3" s="192"/>
      <c r="ACY3" s="192"/>
      <c r="ACZ3" s="192"/>
      <c r="ADA3" s="192"/>
      <c r="ADB3" s="192"/>
      <c r="ADC3" s="192"/>
      <c r="ADD3" s="192"/>
      <c r="ADE3" s="192"/>
      <c r="ADF3" s="192"/>
      <c r="ADG3" s="192"/>
      <c r="ADH3" s="192"/>
      <c r="ADI3" s="192"/>
      <c r="ADJ3" s="192"/>
      <c r="ADK3" s="192"/>
      <c r="ADL3" s="192"/>
      <c r="ADM3" s="192"/>
      <c r="ADN3" s="192"/>
      <c r="ADO3" s="192"/>
      <c r="ADP3" s="192"/>
      <c r="ADQ3" s="192"/>
      <c r="ADR3" s="192"/>
      <c r="ADS3" s="192"/>
      <c r="ADT3" s="192"/>
      <c r="ADU3" s="192"/>
      <c r="ADV3" s="192"/>
      <c r="ADW3" s="192"/>
      <c r="ADX3" s="192"/>
      <c r="ADY3" s="192"/>
      <c r="ADZ3" s="192"/>
      <c r="AEA3" s="192"/>
      <c r="AEB3" s="192"/>
      <c r="AEC3" s="192"/>
      <c r="AED3" s="192"/>
      <c r="AEE3" s="192"/>
      <c r="AEF3" s="192"/>
      <c r="AEG3" s="192"/>
      <c r="AEH3" s="192"/>
      <c r="AEI3" s="192"/>
      <c r="AEJ3" s="192"/>
      <c r="AEK3" s="192"/>
      <c r="AEL3" s="192"/>
      <c r="AEM3" s="192"/>
      <c r="AEN3" s="192"/>
      <c r="AEO3" s="192"/>
      <c r="AEP3" s="192"/>
      <c r="AEQ3" s="192"/>
      <c r="AER3" s="192"/>
      <c r="AES3" s="192"/>
      <c r="AET3" s="192"/>
      <c r="AEU3" s="192"/>
      <c r="AEV3" s="192"/>
      <c r="AEW3" s="192"/>
      <c r="AEX3" s="192"/>
      <c r="AEY3" s="192"/>
      <c r="AEZ3" s="192"/>
      <c r="AFA3" s="192"/>
      <c r="AFB3" s="192"/>
      <c r="AFC3" s="192"/>
      <c r="AFD3" s="192"/>
      <c r="AFE3" s="192"/>
      <c r="AFF3" s="192"/>
      <c r="AFG3" s="192"/>
      <c r="AFH3" s="192"/>
      <c r="AFI3" s="192"/>
      <c r="AFJ3" s="192"/>
      <c r="AFK3" s="192"/>
      <c r="AFL3" s="192"/>
      <c r="AFM3" s="192"/>
      <c r="AFN3" s="192"/>
      <c r="AFO3" s="192"/>
      <c r="AFP3" s="192"/>
      <c r="AFQ3" s="192"/>
      <c r="AFR3" s="192"/>
      <c r="AFS3" s="192"/>
      <c r="AFT3" s="192"/>
      <c r="AFU3" s="192"/>
      <c r="AFV3" s="192"/>
      <c r="AFW3" s="192"/>
      <c r="AFX3" s="192"/>
      <c r="AFY3" s="192"/>
      <c r="AFZ3" s="192"/>
      <c r="AGA3" s="192"/>
      <c r="AGB3" s="192"/>
      <c r="AGC3" s="192"/>
      <c r="AGD3" s="192"/>
      <c r="AGE3" s="192"/>
      <c r="AGF3" s="192"/>
      <c r="AGG3" s="192"/>
      <c r="AGH3" s="192"/>
      <c r="AGI3" s="192"/>
      <c r="AGJ3" s="192"/>
      <c r="AGK3" s="192"/>
      <c r="AGL3" s="192"/>
      <c r="AGM3" s="192"/>
      <c r="AGN3" s="192"/>
      <c r="AGO3" s="192"/>
      <c r="AGP3" s="192"/>
      <c r="AGQ3" s="192"/>
      <c r="AGR3" s="192"/>
      <c r="AGS3" s="192"/>
      <c r="AGT3" s="192"/>
      <c r="AGU3" s="192"/>
      <c r="AGV3" s="192"/>
      <c r="AGW3" s="192"/>
      <c r="AGX3" s="192"/>
      <c r="AGY3" s="192"/>
      <c r="AGZ3" s="192"/>
      <c r="AHA3" s="192"/>
      <c r="AHB3" s="192"/>
      <c r="AHC3" s="192"/>
      <c r="AHD3" s="192"/>
      <c r="AHE3" s="192"/>
      <c r="AHF3" s="192"/>
      <c r="AHG3" s="192"/>
      <c r="AHH3" s="192"/>
      <c r="AHI3" s="192"/>
      <c r="AHJ3" s="192"/>
      <c r="AHK3" s="192"/>
      <c r="AHL3" s="192"/>
      <c r="AHM3" s="192"/>
      <c r="AHN3" s="192"/>
      <c r="AHO3" s="192"/>
      <c r="AHP3" s="192"/>
      <c r="AHQ3" s="192"/>
      <c r="AHR3" s="192"/>
      <c r="AHS3" s="192"/>
      <c r="AHT3" s="192"/>
      <c r="AHU3" s="192"/>
      <c r="AHV3" s="192"/>
      <c r="AHW3" s="192"/>
      <c r="AHX3" s="192"/>
      <c r="AHY3" s="192"/>
      <c r="AHZ3" s="192"/>
      <c r="AIA3" s="192"/>
      <c r="AIB3" s="192"/>
      <c r="AIC3" s="192"/>
      <c r="AID3" s="192"/>
      <c r="AIE3" s="192"/>
      <c r="AIF3" s="192"/>
      <c r="AIG3" s="192"/>
      <c r="AIH3" s="192"/>
      <c r="AII3" s="192"/>
      <c r="AIJ3" s="192"/>
      <c r="AIK3" s="192"/>
      <c r="AIL3" s="192"/>
      <c r="AIM3" s="192"/>
      <c r="AIN3" s="192"/>
      <c r="AIO3" s="192"/>
      <c r="AIP3" s="192"/>
      <c r="AIQ3" s="192"/>
      <c r="AIR3" s="192"/>
      <c r="AIS3" s="192"/>
      <c r="AIT3" s="192"/>
      <c r="AIU3" s="192"/>
      <c r="AIV3" s="192"/>
      <c r="AIW3" s="192"/>
      <c r="AIX3" s="192"/>
      <c r="AIY3" s="192"/>
      <c r="AIZ3" s="192"/>
      <c r="AJA3" s="192"/>
      <c r="AJB3" s="192"/>
      <c r="AJC3" s="192"/>
      <c r="AJD3" s="192"/>
      <c r="AJE3" s="192"/>
      <c r="AJF3" s="192"/>
      <c r="AJG3" s="192"/>
      <c r="AJH3" s="192"/>
      <c r="AJI3" s="192"/>
      <c r="AJJ3" s="192"/>
      <c r="AJK3" s="192"/>
      <c r="AJL3" s="192"/>
      <c r="AJM3" s="192"/>
      <c r="AJN3" s="192"/>
      <c r="AJO3" s="192"/>
      <c r="AJP3" s="192"/>
      <c r="AJQ3" s="192"/>
      <c r="AJR3" s="192"/>
      <c r="AJS3" s="192"/>
      <c r="AJT3" s="192"/>
      <c r="AJU3" s="192"/>
      <c r="AJV3" s="192"/>
      <c r="AJW3" s="192"/>
      <c r="AJX3" s="192"/>
      <c r="AJY3" s="192"/>
      <c r="AJZ3" s="192"/>
      <c r="AKA3" s="192"/>
      <c r="AKB3" s="192"/>
      <c r="AKC3" s="192"/>
      <c r="AKD3" s="192"/>
      <c r="AKE3" s="192"/>
      <c r="AKF3" s="192"/>
      <c r="AKG3" s="192"/>
      <c r="AKH3" s="192"/>
      <c r="AKI3" s="192"/>
      <c r="AKJ3" s="192"/>
      <c r="AKK3" s="192"/>
      <c r="AKL3" s="192"/>
      <c r="AKM3" s="192"/>
      <c r="AKN3" s="192"/>
      <c r="AKO3" s="192"/>
      <c r="AKP3" s="192"/>
      <c r="AKQ3" s="192"/>
      <c r="AKR3" s="192"/>
      <c r="AKS3" s="192"/>
      <c r="AKT3" s="192"/>
      <c r="AKU3" s="192"/>
      <c r="AKV3" s="192"/>
      <c r="AKW3" s="192"/>
      <c r="AKX3" s="192"/>
      <c r="AKY3" s="192"/>
      <c r="AKZ3" s="192"/>
      <c r="ALA3" s="192"/>
      <c r="ALB3" s="192"/>
      <c r="ALC3" s="192"/>
      <c r="ALD3" s="192"/>
      <c r="ALE3" s="192"/>
      <c r="ALF3" s="192"/>
      <c r="ALG3" s="192"/>
      <c r="ALH3" s="192"/>
      <c r="ALI3" s="192"/>
      <c r="ALJ3" s="192"/>
      <c r="ALK3" s="192"/>
      <c r="ALL3" s="192"/>
      <c r="ALM3" s="192"/>
      <c r="ALN3" s="192"/>
      <c r="ALO3" s="192"/>
      <c r="ALP3" s="192"/>
      <c r="ALQ3" s="192"/>
      <c r="ALR3" s="192"/>
      <c r="ALS3" s="192"/>
      <c r="ALT3" s="192"/>
      <c r="ALU3" s="192"/>
      <c r="ALV3" s="192"/>
      <c r="ALW3" s="192"/>
      <c r="ALX3" s="192"/>
      <c r="ALY3" s="192"/>
      <c r="ALZ3" s="192"/>
      <c r="AMA3" s="192"/>
      <c r="AMB3" s="192"/>
      <c r="AMC3" s="192"/>
      <c r="AMD3" s="192"/>
      <c r="AME3" s="192"/>
      <c r="AMF3" s="192"/>
      <c r="AMG3" s="192"/>
      <c r="AMH3" s="192"/>
      <c r="AMI3" s="192"/>
      <c r="AMJ3" s="192"/>
      <c r="AMK3" s="192"/>
      <c r="AML3" s="192"/>
      <c r="AMM3" s="192"/>
      <c r="AMN3" s="192"/>
      <c r="AMO3" s="192"/>
      <c r="AMP3" s="192"/>
      <c r="AMQ3" s="192"/>
      <c r="AMR3" s="192"/>
      <c r="AMS3" s="192"/>
      <c r="AMT3" s="192"/>
      <c r="AMU3" s="192"/>
      <c r="AMV3" s="192"/>
      <c r="AMW3" s="192"/>
      <c r="AMX3" s="192"/>
      <c r="AMY3" s="192"/>
      <c r="AMZ3" s="192"/>
      <c r="ANA3" s="192"/>
      <c r="ANB3" s="192"/>
      <c r="ANC3" s="192"/>
      <c r="AND3" s="192"/>
      <c r="ANE3" s="192"/>
      <c r="ANF3" s="192"/>
      <c r="ANG3" s="192"/>
      <c r="ANH3" s="192"/>
      <c r="ANI3" s="192"/>
      <c r="ANJ3" s="192"/>
      <c r="ANK3" s="192"/>
      <c r="ANL3" s="192"/>
      <c r="ANM3" s="192"/>
      <c r="ANN3" s="192"/>
      <c r="ANO3" s="192"/>
      <c r="ANP3" s="192"/>
      <c r="ANQ3" s="192"/>
      <c r="ANR3" s="192"/>
      <c r="ANS3" s="192"/>
      <c r="ANT3" s="192"/>
      <c r="ANU3" s="192"/>
      <c r="ANV3" s="192"/>
      <c r="ANW3" s="192"/>
      <c r="ANX3" s="192"/>
      <c r="ANY3" s="192"/>
      <c r="ANZ3" s="192"/>
      <c r="AOA3" s="192"/>
      <c r="AOB3" s="192"/>
      <c r="AOC3" s="192"/>
      <c r="AOD3" s="192"/>
      <c r="AOE3" s="192"/>
      <c r="AOF3" s="192"/>
      <c r="AOG3" s="192"/>
      <c r="AOH3" s="192"/>
      <c r="AOI3" s="192"/>
      <c r="AOJ3" s="192"/>
      <c r="AOK3" s="192"/>
      <c r="AOL3" s="192"/>
      <c r="AOM3" s="192"/>
      <c r="AON3" s="192"/>
      <c r="AOO3" s="192"/>
      <c r="AOP3" s="192"/>
      <c r="AOQ3" s="192"/>
      <c r="AOR3" s="192"/>
      <c r="AOS3" s="192"/>
      <c r="AOT3" s="192"/>
      <c r="AOU3" s="192"/>
      <c r="AOV3" s="192"/>
      <c r="AOW3" s="192"/>
      <c r="AOX3" s="192"/>
      <c r="AOY3" s="192"/>
      <c r="AOZ3" s="192"/>
      <c r="APA3" s="192"/>
      <c r="APB3" s="192"/>
      <c r="APC3" s="192"/>
      <c r="APD3" s="192"/>
      <c r="APE3" s="192"/>
      <c r="APF3" s="192"/>
      <c r="APG3" s="192"/>
      <c r="APH3" s="192"/>
      <c r="API3" s="192"/>
      <c r="APJ3" s="192"/>
      <c r="APK3" s="192"/>
      <c r="APL3" s="192"/>
      <c r="APM3" s="192"/>
      <c r="APN3" s="192"/>
      <c r="APO3" s="192"/>
      <c r="APP3" s="192"/>
      <c r="APQ3" s="192"/>
      <c r="APR3" s="192"/>
      <c r="APS3" s="192"/>
      <c r="APT3" s="192"/>
      <c r="APU3" s="192"/>
      <c r="APV3" s="192"/>
      <c r="APW3" s="192"/>
      <c r="APX3" s="192"/>
      <c r="APY3" s="192"/>
      <c r="APZ3" s="192"/>
      <c r="AQA3" s="192"/>
      <c r="AQB3" s="192"/>
      <c r="AQC3" s="192"/>
      <c r="AQD3" s="192"/>
      <c r="AQE3" s="192"/>
      <c r="AQF3" s="192"/>
      <c r="AQG3" s="192"/>
      <c r="AQH3" s="192"/>
      <c r="AQI3" s="192"/>
      <c r="AQJ3" s="192"/>
      <c r="AQK3" s="192"/>
      <c r="AQL3" s="192"/>
      <c r="AQM3" s="192"/>
      <c r="AQN3" s="192"/>
      <c r="AQO3" s="192"/>
      <c r="AQP3" s="192"/>
      <c r="AQQ3" s="192"/>
      <c r="AQR3" s="192"/>
      <c r="AQS3" s="192"/>
      <c r="AQT3" s="192"/>
      <c r="AQU3" s="192"/>
      <c r="AQV3" s="192"/>
      <c r="AQW3" s="192"/>
      <c r="AQX3" s="192"/>
      <c r="AQY3" s="192"/>
      <c r="AQZ3" s="192"/>
      <c r="ARA3" s="192"/>
      <c r="ARB3" s="192"/>
      <c r="ARC3" s="192"/>
      <c r="ARD3" s="192"/>
      <c r="ARE3" s="192"/>
      <c r="ARF3" s="192"/>
      <c r="ARG3" s="192"/>
      <c r="ARH3" s="192"/>
      <c r="ARI3" s="192"/>
      <c r="ARJ3" s="192"/>
      <c r="ARK3" s="192"/>
      <c r="ARL3" s="192"/>
      <c r="ARM3" s="192"/>
      <c r="ARN3" s="192"/>
      <c r="ARO3" s="192"/>
      <c r="ARP3" s="192"/>
      <c r="ARQ3" s="192"/>
      <c r="ARR3" s="192"/>
      <c r="ARS3" s="192"/>
      <c r="ART3" s="192"/>
      <c r="ARU3" s="192"/>
      <c r="ARV3" s="192"/>
      <c r="ARW3" s="192"/>
      <c r="ARX3" s="192"/>
      <c r="ARY3" s="192"/>
      <c r="ARZ3" s="192"/>
      <c r="ASA3" s="192"/>
      <c r="ASB3" s="192"/>
      <c r="ASC3" s="192"/>
      <c r="ASD3" s="192"/>
      <c r="ASE3" s="192"/>
      <c r="ASF3" s="192"/>
      <c r="ASG3" s="192"/>
      <c r="ASH3" s="192"/>
      <c r="ASI3" s="192"/>
      <c r="ASJ3" s="192"/>
      <c r="ASK3" s="192"/>
      <c r="ASL3" s="192"/>
      <c r="ASM3" s="192"/>
      <c r="ASN3" s="192"/>
      <c r="ASO3" s="192"/>
      <c r="ASP3" s="192"/>
      <c r="ASQ3" s="192"/>
      <c r="ASR3" s="192"/>
      <c r="ASS3" s="192"/>
      <c r="AST3" s="192"/>
      <c r="ASU3" s="192"/>
      <c r="ASV3" s="192"/>
      <c r="ASW3" s="192"/>
      <c r="ASX3" s="192"/>
      <c r="ASY3" s="192"/>
      <c r="ASZ3" s="192"/>
      <c r="ATA3" s="192"/>
      <c r="ATB3" s="192"/>
      <c r="ATC3" s="192"/>
      <c r="ATD3" s="192"/>
      <c r="ATE3" s="192"/>
      <c r="ATF3" s="192"/>
      <c r="ATG3" s="192"/>
      <c r="ATH3" s="192"/>
      <c r="ATI3" s="192"/>
      <c r="ATJ3" s="192"/>
      <c r="ATK3" s="192"/>
      <c r="ATL3" s="192"/>
      <c r="ATM3" s="192"/>
      <c r="ATN3" s="192"/>
      <c r="ATO3" s="192"/>
      <c r="ATP3" s="192"/>
      <c r="ATQ3" s="192"/>
      <c r="ATR3" s="192"/>
      <c r="ATS3" s="192"/>
      <c r="ATT3" s="192"/>
      <c r="ATU3" s="192"/>
      <c r="ATV3" s="192"/>
      <c r="ATW3" s="192"/>
      <c r="ATX3" s="192"/>
      <c r="ATY3" s="192"/>
      <c r="ATZ3" s="192"/>
      <c r="AUA3" s="192"/>
      <c r="AUB3" s="192"/>
      <c r="AUC3" s="192"/>
      <c r="AUD3" s="192"/>
      <c r="AUE3" s="192"/>
      <c r="AUF3" s="192"/>
      <c r="AUG3" s="192"/>
      <c r="AUH3" s="192"/>
      <c r="AUI3" s="192"/>
      <c r="AUJ3" s="192"/>
      <c r="AUK3" s="192"/>
      <c r="AUL3" s="192"/>
      <c r="AUM3" s="192"/>
      <c r="AUN3" s="192"/>
      <c r="AUO3" s="192"/>
      <c r="AUP3" s="192"/>
      <c r="AUQ3" s="192"/>
      <c r="AUR3" s="192"/>
      <c r="AUS3" s="192"/>
      <c r="AUT3" s="192"/>
      <c r="AUU3" s="192"/>
      <c r="AUV3" s="192"/>
      <c r="AUW3" s="192"/>
      <c r="AUX3" s="192"/>
      <c r="AUY3" s="192"/>
      <c r="AUZ3" s="192"/>
      <c r="AVA3" s="192"/>
      <c r="AVB3" s="192"/>
      <c r="AVC3" s="192"/>
      <c r="AVD3" s="192"/>
      <c r="AVE3" s="192"/>
      <c r="AVF3" s="192"/>
      <c r="AVG3" s="192"/>
      <c r="AVH3" s="192"/>
      <c r="AVI3" s="192"/>
      <c r="AVJ3" s="192"/>
      <c r="AVK3" s="192"/>
      <c r="AVL3" s="192"/>
      <c r="AVM3" s="192"/>
      <c r="AVN3" s="192"/>
      <c r="AVO3" s="192"/>
      <c r="AVP3" s="192"/>
      <c r="AVQ3" s="192"/>
      <c r="AVR3" s="192"/>
      <c r="AVS3" s="192"/>
      <c r="AVT3" s="192"/>
      <c r="AVU3" s="192"/>
      <c r="AVV3" s="192"/>
      <c r="AVW3" s="192"/>
      <c r="AVX3" s="192"/>
      <c r="AVY3" s="192"/>
      <c r="AVZ3" s="192"/>
      <c r="AWA3" s="192"/>
      <c r="AWB3" s="192"/>
      <c r="AWC3" s="192"/>
      <c r="AWD3" s="192"/>
      <c r="AWE3" s="192"/>
      <c r="AWF3" s="192"/>
      <c r="AWG3" s="192"/>
      <c r="AWH3" s="192"/>
      <c r="AWI3" s="192"/>
      <c r="AWJ3" s="192"/>
      <c r="AWK3" s="192"/>
      <c r="AWL3" s="192"/>
      <c r="AWM3" s="192"/>
      <c r="AWN3" s="192"/>
      <c r="AWO3" s="192"/>
      <c r="AWP3" s="192"/>
      <c r="AWQ3" s="192"/>
      <c r="AWR3" s="192"/>
      <c r="AWS3" s="192"/>
      <c r="AWT3" s="192"/>
      <c r="AWU3" s="192"/>
      <c r="AWV3" s="192"/>
      <c r="AWW3" s="192"/>
      <c r="AWX3" s="192"/>
      <c r="AWY3" s="192"/>
      <c r="AWZ3" s="192"/>
      <c r="AXA3" s="192"/>
      <c r="AXB3" s="192"/>
      <c r="AXC3" s="192"/>
      <c r="AXD3" s="192"/>
      <c r="AXE3" s="192"/>
      <c r="AXF3" s="192"/>
      <c r="AXG3" s="192"/>
      <c r="AXH3" s="192"/>
      <c r="AXI3" s="192"/>
      <c r="AXJ3" s="192"/>
      <c r="AXK3" s="192"/>
      <c r="AXL3" s="192"/>
      <c r="AXM3" s="192"/>
      <c r="AXN3" s="192"/>
      <c r="AXO3" s="192"/>
      <c r="AXP3" s="192"/>
      <c r="AXQ3" s="192"/>
      <c r="AXR3" s="192"/>
      <c r="AXS3" s="192"/>
      <c r="AXT3" s="192"/>
      <c r="AXU3" s="192"/>
      <c r="AXV3" s="192"/>
      <c r="AXW3" s="192"/>
      <c r="AXX3" s="192"/>
      <c r="AXY3" s="192"/>
      <c r="AXZ3" s="192"/>
      <c r="AYA3" s="192"/>
      <c r="AYB3" s="192"/>
      <c r="AYC3" s="192"/>
      <c r="AYD3" s="192"/>
      <c r="AYE3" s="192"/>
      <c r="AYF3" s="192"/>
      <c r="AYG3" s="192"/>
      <c r="AYH3" s="192"/>
      <c r="AYI3" s="192"/>
      <c r="AYJ3" s="192"/>
      <c r="AYK3" s="192"/>
      <c r="AYL3" s="192"/>
      <c r="AYM3" s="192"/>
      <c r="AYN3" s="192"/>
      <c r="AYO3" s="192"/>
      <c r="AYP3" s="192"/>
      <c r="AYQ3" s="192"/>
      <c r="AYR3" s="192"/>
      <c r="AYS3" s="192"/>
      <c r="AYT3" s="192"/>
      <c r="AYU3" s="192"/>
      <c r="AYV3" s="192"/>
      <c r="AYW3" s="192"/>
      <c r="AYX3" s="192"/>
      <c r="AYY3" s="192"/>
      <c r="AYZ3" s="192"/>
      <c r="AZA3" s="192"/>
      <c r="AZB3" s="192"/>
      <c r="AZC3" s="192"/>
      <c r="AZD3" s="192"/>
      <c r="AZE3" s="192"/>
      <c r="AZF3" s="192"/>
      <c r="AZG3" s="192"/>
      <c r="AZH3" s="192"/>
      <c r="AZI3" s="192"/>
      <c r="AZJ3" s="192"/>
      <c r="AZK3" s="192"/>
      <c r="AZL3" s="192"/>
      <c r="AZM3" s="192"/>
      <c r="AZN3" s="192"/>
      <c r="AZO3" s="192"/>
      <c r="AZP3" s="192"/>
      <c r="AZQ3" s="192"/>
      <c r="AZR3" s="192"/>
      <c r="AZS3" s="192"/>
      <c r="AZT3" s="192"/>
      <c r="AZU3" s="192"/>
      <c r="AZV3" s="192"/>
      <c r="AZW3" s="192"/>
      <c r="AZX3" s="192"/>
      <c r="AZY3" s="192"/>
      <c r="AZZ3" s="192"/>
      <c r="BAA3" s="192"/>
      <c r="BAB3" s="192"/>
      <c r="BAC3" s="192"/>
      <c r="BAD3" s="192"/>
      <c r="BAE3" s="192"/>
      <c r="BAF3" s="192"/>
      <c r="BAG3" s="192"/>
      <c r="BAH3" s="192"/>
      <c r="BAI3" s="192"/>
      <c r="BAJ3" s="192"/>
      <c r="BAK3" s="192"/>
      <c r="BAL3" s="192"/>
      <c r="BAM3" s="192"/>
      <c r="BAN3" s="192"/>
      <c r="BAO3" s="192"/>
      <c r="BAP3" s="192"/>
      <c r="BAQ3" s="192"/>
      <c r="BAR3" s="192"/>
      <c r="BAS3" s="192"/>
      <c r="BAT3" s="192"/>
      <c r="BAU3" s="192"/>
      <c r="BAV3" s="192"/>
      <c r="BAW3" s="192"/>
      <c r="BAX3" s="192"/>
      <c r="BAY3" s="192"/>
      <c r="BAZ3" s="192"/>
      <c r="BBA3" s="192"/>
      <c r="BBB3" s="192"/>
      <c r="BBC3" s="192"/>
      <c r="BBD3" s="192"/>
      <c r="BBE3" s="192"/>
      <c r="BBF3" s="192"/>
      <c r="BBG3" s="192"/>
      <c r="BBH3" s="192"/>
      <c r="BBI3" s="192"/>
      <c r="BBJ3" s="192"/>
      <c r="BBK3" s="192"/>
      <c r="BBL3" s="192"/>
      <c r="BBM3" s="192"/>
      <c r="BBN3" s="192"/>
      <c r="BBO3" s="192"/>
      <c r="BBP3" s="192"/>
      <c r="BBQ3" s="192"/>
      <c r="BBR3" s="192"/>
      <c r="BBS3" s="192"/>
      <c r="BBT3" s="192"/>
      <c r="BBU3" s="192"/>
      <c r="BBV3" s="192"/>
      <c r="BBW3" s="192"/>
      <c r="BBX3" s="192"/>
      <c r="BBY3" s="192"/>
      <c r="BBZ3" s="192"/>
      <c r="BCA3" s="192"/>
      <c r="BCB3" s="192"/>
      <c r="BCC3" s="192"/>
      <c r="BCD3" s="192"/>
      <c r="BCE3" s="192"/>
      <c r="BCF3" s="192"/>
      <c r="BCG3" s="192"/>
      <c r="BCH3" s="192"/>
      <c r="BCI3" s="192"/>
      <c r="BCJ3" s="192"/>
      <c r="BCK3" s="192"/>
      <c r="BCL3" s="192"/>
      <c r="BCM3" s="192"/>
      <c r="BCN3" s="192"/>
      <c r="BCO3" s="192"/>
      <c r="BCP3" s="192"/>
      <c r="BCQ3" s="192"/>
      <c r="BCR3" s="192"/>
      <c r="BCS3" s="192"/>
      <c r="BCT3" s="192"/>
      <c r="BCU3" s="192"/>
      <c r="BCV3" s="192"/>
      <c r="BCW3" s="192"/>
      <c r="BCX3" s="192"/>
      <c r="BCY3" s="192"/>
      <c r="BCZ3" s="192"/>
      <c r="BDA3" s="192"/>
      <c r="BDB3" s="192"/>
      <c r="BDC3" s="192"/>
      <c r="BDD3" s="192"/>
      <c r="BDE3" s="192"/>
      <c r="BDF3" s="192"/>
      <c r="BDG3" s="192"/>
      <c r="BDH3" s="192"/>
      <c r="BDI3" s="192"/>
      <c r="BDJ3" s="192"/>
      <c r="BDK3" s="192"/>
      <c r="BDL3" s="192"/>
      <c r="BDM3" s="192"/>
      <c r="BDN3" s="192"/>
      <c r="BDO3" s="192"/>
      <c r="BDP3" s="192"/>
      <c r="BDQ3" s="192"/>
      <c r="BDR3" s="192"/>
      <c r="BDS3" s="192"/>
      <c r="BDT3" s="192"/>
      <c r="BDU3" s="192"/>
      <c r="BDV3" s="192"/>
      <c r="BDW3" s="192"/>
      <c r="BDX3" s="192"/>
      <c r="BDY3" s="192"/>
      <c r="BDZ3" s="192"/>
      <c r="BEA3" s="192"/>
      <c r="BEB3" s="192"/>
      <c r="BEC3" s="192"/>
      <c r="BED3" s="192"/>
      <c r="BEE3" s="192"/>
      <c r="BEF3" s="192"/>
      <c r="BEG3" s="192"/>
      <c r="BEH3" s="192"/>
      <c r="BEI3" s="192"/>
      <c r="BEJ3" s="192"/>
      <c r="BEK3" s="192"/>
      <c r="BEL3" s="192"/>
      <c r="BEM3" s="192"/>
      <c r="BEN3" s="192"/>
      <c r="BEO3" s="192"/>
      <c r="BEP3" s="192"/>
      <c r="BEQ3" s="192"/>
      <c r="BER3" s="192"/>
      <c r="BES3" s="192"/>
      <c r="BET3" s="192"/>
      <c r="BEU3" s="192"/>
      <c r="BEV3" s="192"/>
      <c r="BEW3" s="192"/>
      <c r="BEX3" s="192"/>
      <c r="BEY3" s="192"/>
      <c r="BEZ3" s="192"/>
      <c r="BFA3" s="192"/>
      <c r="BFB3" s="192"/>
      <c r="BFC3" s="192"/>
      <c r="BFD3" s="192"/>
      <c r="BFE3" s="192"/>
      <c r="BFF3" s="192"/>
      <c r="BFG3" s="192"/>
      <c r="BFH3" s="192"/>
      <c r="BFI3" s="192"/>
      <c r="BFJ3" s="192"/>
      <c r="BFK3" s="192"/>
      <c r="BFL3" s="192"/>
      <c r="BFM3" s="192"/>
      <c r="BFN3" s="192"/>
      <c r="BFO3" s="192"/>
      <c r="BFP3" s="192"/>
      <c r="BFQ3" s="192"/>
      <c r="BFR3" s="192"/>
      <c r="BFS3" s="192"/>
      <c r="BFT3" s="192"/>
      <c r="BFU3" s="192"/>
      <c r="BFV3" s="192"/>
      <c r="BFW3" s="192"/>
      <c r="BFX3" s="192"/>
      <c r="BFY3" s="192"/>
      <c r="BFZ3" s="192"/>
      <c r="BGA3" s="192"/>
      <c r="BGB3" s="192"/>
      <c r="BGC3" s="192"/>
      <c r="BGD3" s="192"/>
      <c r="BGE3" s="192"/>
      <c r="BGF3" s="192"/>
      <c r="BGG3" s="192"/>
      <c r="BGH3" s="192"/>
      <c r="BGI3" s="192"/>
      <c r="BGJ3" s="192"/>
      <c r="BGK3" s="192"/>
      <c r="BGL3" s="192"/>
      <c r="BGM3" s="192"/>
      <c r="BGN3" s="192"/>
      <c r="BGO3" s="192"/>
      <c r="BGP3" s="192"/>
      <c r="BGQ3" s="192"/>
      <c r="BGR3" s="192"/>
      <c r="BGS3" s="192"/>
      <c r="BGT3" s="192"/>
      <c r="BGU3" s="192"/>
      <c r="BGV3" s="192"/>
      <c r="BGW3" s="192"/>
      <c r="BGX3" s="192"/>
      <c r="BGY3" s="192"/>
      <c r="BGZ3" s="192"/>
      <c r="BHA3" s="192"/>
      <c r="BHB3" s="192"/>
      <c r="BHC3" s="192"/>
      <c r="BHD3" s="192"/>
      <c r="BHE3" s="192"/>
      <c r="BHF3" s="192"/>
      <c r="BHG3" s="192"/>
      <c r="BHH3" s="192"/>
      <c r="BHI3" s="192"/>
      <c r="BHJ3" s="192"/>
      <c r="BHK3" s="192"/>
      <c r="BHL3" s="192"/>
      <c r="BHM3" s="192"/>
      <c r="BHN3" s="192"/>
      <c r="BHO3" s="192"/>
      <c r="BHP3" s="192"/>
      <c r="BHQ3" s="192"/>
      <c r="BHR3" s="192"/>
      <c r="BHS3" s="192"/>
      <c r="BHT3" s="192"/>
      <c r="BHU3" s="192"/>
      <c r="BHV3" s="192"/>
      <c r="BHW3" s="192"/>
      <c r="BHX3" s="192"/>
      <c r="BHY3" s="192"/>
      <c r="BHZ3" s="192"/>
      <c r="BIA3" s="192"/>
      <c r="BIB3" s="192"/>
      <c r="BIC3" s="192"/>
      <c r="BID3" s="192"/>
      <c r="BIE3" s="192"/>
      <c r="BIF3" s="192"/>
      <c r="BIG3" s="192"/>
      <c r="BIH3" s="192"/>
      <c r="BII3" s="192"/>
      <c r="BIJ3" s="192"/>
      <c r="BIK3" s="192"/>
      <c r="BIL3" s="192"/>
      <c r="BIM3" s="192"/>
      <c r="BIN3" s="192"/>
      <c r="BIO3" s="192"/>
      <c r="BIP3" s="192"/>
      <c r="BIQ3" s="192"/>
      <c r="BIR3" s="192"/>
      <c r="BIS3" s="192"/>
      <c r="BIT3" s="192"/>
      <c r="BIU3" s="192"/>
      <c r="BIV3" s="192"/>
      <c r="BIW3" s="192"/>
      <c r="BIX3" s="192"/>
      <c r="BIY3" s="192"/>
      <c r="BIZ3" s="192"/>
      <c r="BJA3" s="192"/>
      <c r="BJB3" s="192"/>
      <c r="BJC3" s="192"/>
      <c r="BJD3" s="192"/>
      <c r="BJE3" s="192"/>
      <c r="BJF3" s="192"/>
      <c r="BJG3" s="192"/>
      <c r="BJH3" s="192"/>
      <c r="BJI3" s="192"/>
      <c r="BJJ3" s="192"/>
      <c r="BJK3" s="192"/>
      <c r="BJL3" s="192"/>
      <c r="BJM3" s="192"/>
      <c r="BJN3" s="192"/>
      <c r="BJO3" s="192"/>
      <c r="BJP3" s="192"/>
      <c r="BJQ3" s="192"/>
      <c r="BJR3" s="192"/>
      <c r="BJS3" s="192"/>
      <c r="BJT3" s="192"/>
      <c r="BJU3" s="192"/>
      <c r="BJV3" s="192"/>
      <c r="BJW3" s="192"/>
      <c r="BJX3" s="192"/>
      <c r="BJY3" s="192"/>
      <c r="BJZ3" s="192"/>
      <c r="BKA3" s="192"/>
      <c r="BKB3" s="192"/>
      <c r="BKC3" s="192"/>
      <c r="BKD3" s="192"/>
      <c r="BKE3" s="192"/>
      <c r="BKF3" s="192"/>
      <c r="BKG3" s="192"/>
      <c r="BKH3" s="192"/>
      <c r="BKI3" s="192"/>
      <c r="BKJ3" s="192"/>
      <c r="BKK3" s="192"/>
      <c r="BKL3" s="192"/>
      <c r="BKM3" s="192"/>
      <c r="BKN3" s="192"/>
      <c r="BKO3" s="192"/>
      <c r="BKP3" s="192"/>
      <c r="BKQ3" s="192"/>
      <c r="BKR3" s="192"/>
      <c r="BKS3" s="192"/>
      <c r="BKT3" s="192"/>
      <c r="BKU3" s="192"/>
      <c r="BKV3" s="192"/>
      <c r="BKW3" s="192"/>
      <c r="BKX3" s="192"/>
      <c r="BKY3" s="192"/>
      <c r="BKZ3" s="192"/>
      <c r="BLA3" s="192"/>
      <c r="BLB3" s="192"/>
      <c r="BLC3" s="192"/>
      <c r="BLD3" s="192"/>
      <c r="BLE3" s="192"/>
      <c r="BLF3" s="192"/>
      <c r="BLG3" s="192"/>
      <c r="BLH3" s="192"/>
      <c r="BLI3" s="192"/>
      <c r="BLJ3" s="192"/>
      <c r="BLK3" s="192"/>
      <c r="BLL3" s="192"/>
      <c r="BLM3" s="192"/>
      <c r="BLN3" s="192"/>
      <c r="BLO3" s="192"/>
      <c r="BLP3" s="192"/>
      <c r="BLQ3" s="192"/>
      <c r="BLR3" s="192"/>
      <c r="BLS3" s="192"/>
      <c r="BLT3" s="192"/>
      <c r="BLU3" s="192"/>
      <c r="BLV3" s="192"/>
      <c r="BLW3" s="192"/>
      <c r="BLX3" s="192"/>
      <c r="BLY3" s="192"/>
      <c r="BLZ3" s="192"/>
      <c r="BMA3" s="192"/>
      <c r="BMB3" s="192"/>
      <c r="BMC3" s="192"/>
      <c r="BMD3" s="192"/>
      <c r="BME3" s="192"/>
      <c r="BMF3" s="192"/>
      <c r="BMG3" s="192"/>
      <c r="BMH3" s="192"/>
      <c r="BMI3" s="192"/>
      <c r="BMJ3" s="192"/>
      <c r="BMK3" s="192"/>
      <c r="BML3" s="192"/>
      <c r="BMM3" s="192"/>
      <c r="BMN3" s="192"/>
      <c r="BMO3" s="192"/>
      <c r="BMP3" s="192"/>
      <c r="BMQ3" s="192"/>
      <c r="BMR3" s="192"/>
      <c r="BMS3" s="192"/>
      <c r="BMT3" s="192"/>
      <c r="BMU3" s="192"/>
      <c r="BMV3" s="192"/>
      <c r="BMW3" s="192"/>
      <c r="BMX3" s="192"/>
      <c r="BMY3" s="192"/>
      <c r="BMZ3" s="192"/>
      <c r="BNA3" s="192"/>
      <c r="BNB3" s="192"/>
      <c r="BNC3" s="192"/>
      <c r="BND3" s="192"/>
      <c r="BNE3" s="192"/>
      <c r="BNF3" s="192"/>
      <c r="BNG3" s="192"/>
      <c r="BNH3" s="192"/>
      <c r="BNI3" s="192"/>
      <c r="BNJ3" s="192"/>
      <c r="BNK3" s="192"/>
      <c r="BNL3" s="192"/>
      <c r="BNM3" s="192"/>
      <c r="BNN3" s="192"/>
      <c r="BNO3" s="192"/>
      <c r="BNP3" s="192"/>
      <c r="BNQ3" s="192"/>
      <c r="BNR3" s="192"/>
      <c r="BNS3" s="192"/>
      <c r="BNT3" s="192"/>
      <c r="BNU3" s="192"/>
      <c r="BNV3" s="192"/>
      <c r="BNW3" s="192"/>
      <c r="BNX3" s="192"/>
      <c r="BNY3" s="192"/>
      <c r="BNZ3" s="192"/>
      <c r="BOA3" s="192"/>
      <c r="BOB3" s="192"/>
      <c r="BOC3" s="192"/>
      <c r="BOD3" s="192"/>
      <c r="BOE3" s="192"/>
      <c r="BOF3" s="192"/>
      <c r="BOG3" s="192"/>
      <c r="BOH3" s="192"/>
      <c r="BOI3" s="192"/>
      <c r="BOJ3" s="192"/>
      <c r="BOK3" s="192"/>
      <c r="BOL3" s="192"/>
      <c r="BOM3" s="192"/>
      <c r="BON3" s="192"/>
      <c r="BOO3" s="192"/>
      <c r="BOP3" s="192"/>
      <c r="BOQ3" s="192"/>
      <c r="BOR3" s="192"/>
      <c r="BOS3" s="192"/>
      <c r="BOT3" s="192"/>
      <c r="BOU3" s="192"/>
      <c r="BOV3" s="192"/>
      <c r="BOW3" s="192"/>
      <c r="BOX3" s="192"/>
      <c r="BOY3" s="192"/>
      <c r="BOZ3" s="192"/>
      <c r="BPA3" s="192"/>
      <c r="BPB3" s="192"/>
      <c r="BPC3" s="192"/>
      <c r="BPD3" s="192"/>
      <c r="BPE3" s="192"/>
      <c r="BPF3" s="192"/>
      <c r="BPG3" s="192"/>
      <c r="BPH3" s="192"/>
      <c r="BPI3" s="192"/>
      <c r="BPJ3" s="192"/>
      <c r="BPK3" s="192"/>
      <c r="BPL3" s="192"/>
      <c r="BPM3" s="192"/>
      <c r="BPN3" s="192"/>
      <c r="BPO3" s="192"/>
      <c r="BPP3" s="192"/>
      <c r="BPQ3" s="192"/>
      <c r="BPR3" s="192"/>
      <c r="BPS3" s="192"/>
      <c r="BPT3" s="192"/>
      <c r="BPU3" s="192"/>
      <c r="BPV3" s="192"/>
      <c r="BPW3" s="192"/>
      <c r="BPX3" s="192"/>
      <c r="BPY3" s="192"/>
      <c r="BPZ3" s="192"/>
      <c r="BQA3" s="192"/>
      <c r="BQB3" s="192"/>
      <c r="BQC3" s="192"/>
      <c r="BQD3" s="192"/>
      <c r="BQE3" s="192"/>
      <c r="BQF3" s="192"/>
      <c r="BQG3" s="192"/>
      <c r="BQH3" s="192"/>
      <c r="BQI3" s="192"/>
      <c r="BQJ3" s="192"/>
      <c r="BQK3" s="192"/>
      <c r="BQL3" s="192"/>
      <c r="BQM3" s="192"/>
      <c r="BQN3" s="192"/>
      <c r="BQO3" s="192"/>
      <c r="BQP3" s="192"/>
      <c r="BQQ3" s="192"/>
      <c r="BQR3" s="192"/>
      <c r="BQS3" s="192"/>
      <c r="BQT3" s="192"/>
      <c r="BQU3" s="192"/>
      <c r="BQV3" s="192"/>
      <c r="BQW3" s="192"/>
      <c r="BQX3" s="192"/>
      <c r="BQY3" s="192"/>
      <c r="BQZ3" s="192"/>
      <c r="BRA3" s="192"/>
      <c r="BRB3" s="192"/>
      <c r="BRC3" s="192"/>
      <c r="BRD3" s="192"/>
      <c r="BRE3" s="192"/>
      <c r="BRF3" s="192"/>
      <c r="BRG3" s="192"/>
      <c r="BRH3" s="192"/>
      <c r="BRI3" s="192"/>
      <c r="BRJ3" s="192"/>
      <c r="BRK3" s="192"/>
      <c r="BRL3" s="192"/>
      <c r="BRM3" s="192"/>
      <c r="BRN3" s="192"/>
      <c r="BRO3" s="192"/>
      <c r="BRP3" s="192"/>
      <c r="BRQ3" s="192"/>
      <c r="BRR3" s="192"/>
      <c r="BRS3" s="192"/>
      <c r="BRT3" s="192"/>
      <c r="BRU3" s="192"/>
      <c r="BRV3" s="192"/>
      <c r="BRW3" s="192"/>
      <c r="BRX3" s="192"/>
      <c r="BRY3" s="192"/>
      <c r="BRZ3" s="192"/>
      <c r="BSA3" s="192"/>
      <c r="BSB3" s="192"/>
      <c r="BSC3" s="192"/>
      <c r="BSD3" s="192"/>
      <c r="BSE3" s="192"/>
      <c r="BSF3" s="192"/>
      <c r="BSG3" s="192"/>
      <c r="BSH3" s="192"/>
      <c r="BSI3" s="192"/>
      <c r="BSJ3" s="192"/>
      <c r="BSK3" s="192"/>
      <c r="BSL3" s="192"/>
      <c r="BSM3" s="192"/>
      <c r="BSN3" s="192"/>
      <c r="BSO3" s="192"/>
      <c r="BSP3" s="192"/>
      <c r="BSQ3" s="192"/>
      <c r="BSR3" s="192"/>
      <c r="BSS3" s="192"/>
      <c r="BST3" s="192"/>
      <c r="BSU3" s="192"/>
      <c r="BSV3" s="192"/>
      <c r="BSW3" s="192"/>
      <c r="BSX3" s="192"/>
      <c r="BSY3" s="192"/>
      <c r="BSZ3" s="192"/>
      <c r="BTA3" s="192"/>
      <c r="BTB3" s="192"/>
      <c r="BTC3" s="192"/>
      <c r="BTD3" s="192"/>
      <c r="BTE3" s="192"/>
      <c r="BTF3" s="192"/>
      <c r="BTG3" s="192"/>
      <c r="BTH3" s="192"/>
      <c r="BTI3" s="192"/>
      <c r="BTJ3" s="192"/>
      <c r="BTK3" s="192"/>
      <c r="BTL3" s="192"/>
      <c r="BTM3" s="192"/>
      <c r="BTN3" s="192"/>
      <c r="BTO3" s="192"/>
      <c r="BTP3" s="192"/>
      <c r="BTQ3" s="192"/>
      <c r="BTR3" s="192"/>
      <c r="BTS3" s="192"/>
      <c r="BTT3" s="192"/>
      <c r="BTU3" s="192"/>
      <c r="BTV3" s="192"/>
      <c r="BTW3" s="192"/>
      <c r="BTX3" s="192"/>
      <c r="BTY3" s="192"/>
      <c r="BTZ3" s="192"/>
      <c r="BUA3" s="192"/>
      <c r="BUB3" s="192"/>
      <c r="BUC3" s="192"/>
      <c r="BUD3" s="192"/>
      <c r="BUE3" s="192"/>
      <c r="BUF3" s="192"/>
      <c r="BUG3" s="192"/>
      <c r="BUH3" s="192"/>
      <c r="BUI3" s="192"/>
      <c r="BUJ3" s="192"/>
      <c r="BUK3" s="192"/>
      <c r="BUL3" s="192"/>
      <c r="BUM3" s="192"/>
      <c r="BUN3" s="192"/>
      <c r="BUO3" s="192"/>
      <c r="BUP3" s="192"/>
      <c r="BUQ3" s="192"/>
      <c r="BUR3" s="192"/>
      <c r="BUS3" s="192"/>
      <c r="BUT3" s="192"/>
      <c r="BUU3" s="192"/>
      <c r="BUV3" s="192"/>
      <c r="BUW3" s="192"/>
      <c r="BUX3" s="192"/>
      <c r="BUY3" s="192"/>
      <c r="BUZ3" s="192"/>
      <c r="BVA3" s="192"/>
      <c r="BVB3" s="192"/>
      <c r="BVC3" s="192"/>
      <c r="BVD3" s="192"/>
      <c r="BVE3" s="192"/>
      <c r="BVF3" s="192"/>
      <c r="BVG3" s="192"/>
      <c r="BVH3" s="192"/>
      <c r="BVI3" s="192"/>
      <c r="BVJ3" s="192"/>
      <c r="BVK3" s="192"/>
      <c r="BVL3" s="192"/>
      <c r="BVM3" s="192"/>
      <c r="BVN3" s="192"/>
      <c r="BVO3" s="192"/>
      <c r="BVP3" s="192"/>
      <c r="BVQ3" s="192"/>
      <c r="BVR3" s="192"/>
      <c r="BVS3" s="192"/>
      <c r="BVT3" s="192"/>
      <c r="BVU3" s="192"/>
      <c r="BVV3" s="192"/>
      <c r="BVW3" s="192"/>
      <c r="BVX3" s="192"/>
      <c r="BVY3" s="192"/>
      <c r="BVZ3" s="192"/>
      <c r="BWA3" s="192"/>
      <c r="BWB3" s="192"/>
      <c r="BWC3" s="192"/>
      <c r="BWD3" s="192"/>
      <c r="BWE3" s="192"/>
      <c r="BWF3" s="192"/>
      <c r="BWG3" s="192"/>
      <c r="BWH3" s="192"/>
      <c r="BWI3" s="192"/>
      <c r="BWJ3" s="192"/>
      <c r="BWK3" s="192"/>
      <c r="BWL3" s="192"/>
      <c r="BWM3" s="192"/>
      <c r="BWN3" s="192"/>
      <c r="BWO3" s="192"/>
      <c r="BWP3" s="192"/>
      <c r="BWQ3" s="192"/>
      <c r="BWR3" s="192"/>
      <c r="BWS3" s="192"/>
      <c r="BWT3" s="192"/>
      <c r="BWU3" s="192"/>
      <c r="BWV3" s="192"/>
      <c r="BWW3" s="192"/>
      <c r="BWX3" s="192"/>
      <c r="BWY3" s="192"/>
      <c r="BWZ3" s="192"/>
      <c r="BXA3" s="192"/>
      <c r="BXB3" s="192"/>
      <c r="BXC3" s="192"/>
      <c r="BXD3" s="192"/>
      <c r="BXE3" s="192"/>
      <c r="BXF3" s="192"/>
      <c r="BXG3" s="192"/>
      <c r="BXH3" s="192"/>
      <c r="BXI3" s="192"/>
      <c r="BXJ3" s="192"/>
      <c r="BXK3" s="192"/>
      <c r="BXL3" s="192"/>
      <c r="BXM3" s="192"/>
      <c r="BXN3" s="192"/>
      <c r="BXO3" s="192"/>
      <c r="BXP3" s="192"/>
      <c r="BXQ3" s="192"/>
      <c r="BXR3" s="192"/>
      <c r="BXS3" s="192"/>
      <c r="BXT3" s="192"/>
      <c r="BXU3" s="192"/>
      <c r="BXV3" s="192"/>
      <c r="BXW3" s="192"/>
      <c r="BXX3" s="192"/>
      <c r="BXY3" s="192"/>
      <c r="BXZ3" s="192"/>
      <c r="BYA3" s="192"/>
      <c r="BYB3" s="192"/>
      <c r="BYC3" s="192"/>
      <c r="BYD3" s="192"/>
      <c r="BYE3" s="192"/>
      <c r="BYF3" s="192"/>
      <c r="BYG3" s="192"/>
      <c r="BYH3" s="192"/>
      <c r="BYI3" s="192"/>
      <c r="BYJ3" s="192"/>
      <c r="BYK3" s="192"/>
      <c r="BYL3" s="192"/>
      <c r="BYM3" s="192"/>
      <c r="BYN3" s="192"/>
      <c r="BYO3" s="192"/>
      <c r="BYP3" s="192"/>
      <c r="BYQ3" s="192"/>
      <c r="BYR3" s="192"/>
      <c r="BYS3" s="192"/>
      <c r="BYT3" s="192"/>
      <c r="BYU3" s="192"/>
      <c r="BYV3" s="192"/>
      <c r="BYW3" s="192"/>
      <c r="BYX3" s="192"/>
      <c r="BYY3" s="192"/>
      <c r="BYZ3" s="192"/>
      <c r="BZA3" s="192"/>
      <c r="BZB3" s="192"/>
      <c r="BZC3" s="192"/>
      <c r="BZD3" s="192"/>
      <c r="BZE3" s="192"/>
      <c r="BZF3" s="192"/>
      <c r="BZG3" s="192"/>
      <c r="BZH3" s="192"/>
      <c r="BZI3" s="192"/>
      <c r="BZJ3" s="192"/>
      <c r="BZK3" s="192"/>
      <c r="BZL3" s="192"/>
      <c r="BZM3" s="192"/>
      <c r="BZN3" s="192"/>
      <c r="BZO3" s="192"/>
      <c r="BZP3" s="192"/>
      <c r="BZQ3" s="192"/>
      <c r="BZR3" s="192"/>
      <c r="BZS3" s="192"/>
      <c r="BZT3" s="192"/>
      <c r="BZU3" s="192"/>
      <c r="BZV3" s="192"/>
      <c r="BZW3" s="192"/>
      <c r="BZX3" s="192"/>
      <c r="BZY3" s="192"/>
      <c r="BZZ3" s="192"/>
      <c r="CAA3" s="192"/>
      <c r="CAB3" s="192"/>
      <c r="CAC3" s="192"/>
      <c r="CAD3" s="192"/>
      <c r="CAE3" s="192"/>
      <c r="CAF3" s="192"/>
      <c r="CAG3" s="192"/>
      <c r="CAH3" s="192"/>
      <c r="CAI3" s="192"/>
      <c r="CAJ3" s="192"/>
      <c r="CAK3" s="192"/>
      <c r="CAL3" s="192"/>
      <c r="CAM3" s="192"/>
      <c r="CAN3" s="192"/>
      <c r="CAO3" s="192"/>
      <c r="CAP3" s="192"/>
      <c r="CAQ3" s="192"/>
      <c r="CAR3" s="192"/>
      <c r="CAS3" s="192"/>
      <c r="CAT3" s="192"/>
      <c r="CAU3" s="192"/>
      <c r="CAV3" s="192"/>
      <c r="CAW3" s="192"/>
      <c r="CAX3" s="192"/>
      <c r="CAY3" s="192"/>
      <c r="CAZ3" s="192"/>
      <c r="CBA3" s="192"/>
      <c r="CBB3" s="192"/>
      <c r="CBC3" s="192"/>
      <c r="CBD3" s="192"/>
      <c r="CBE3" s="192"/>
      <c r="CBF3" s="192"/>
      <c r="CBG3" s="192"/>
      <c r="CBH3" s="192"/>
      <c r="CBI3" s="192"/>
      <c r="CBJ3" s="192"/>
      <c r="CBK3" s="192"/>
      <c r="CBL3" s="192"/>
      <c r="CBM3" s="192"/>
      <c r="CBN3" s="192"/>
      <c r="CBO3" s="192"/>
      <c r="CBP3" s="192"/>
      <c r="CBQ3" s="192"/>
      <c r="CBR3" s="192"/>
      <c r="CBS3" s="192"/>
      <c r="CBT3" s="192"/>
      <c r="CBU3" s="192"/>
      <c r="CBV3" s="192"/>
      <c r="CBW3" s="192"/>
      <c r="CBX3" s="192"/>
      <c r="CBY3" s="192"/>
      <c r="CBZ3" s="192"/>
      <c r="CCA3" s="192"/>
      <c r="CCB3" s="192"/>
      <c r="CCC3" s="192"/>
      <c r="CCD3" s="192"/>
      <c r="CCE3" s="192"/>
      <c r="CCF3" s="192"/>
      <c r="CCG3" s="192"/>
      <c r="CCH3" s="192"/>
      <c r="CCI3" s="192"/>
      <c r="CCJ3" s="192"/>
      <c r="CCK3" s="192"/>
      <c r="CCL3" s="192"/>
      <c r="CCM3" s="192"/>
      <c r="CCN3" s="192"/>
      <c r="CCO3" s="192"/>
      <c r="CCP3" s="192"/>
      <c r="CCQ3" s="192"/>
      <c r="CCR3" s="192"/>
      <c r="CCS3" s="192"/>
      <c r="CCT3" s="192"/>
      <c r="CCU3" s="192"/>
      <c r="CCV3" s="192"/>
      <c r="CCW3" s="192"/>
      <c r="CCX3" s="192"/>
      <c r="CCY3" s="192"/>
      <c r="CCZ3" s="192"/>
      <c r="CDA3" s="192"/>
      <c r="CDB3" s="192"/>
      <c r="CDC3" s="192"/>
      <c r="CDD3" s="192"/>
      <c r="CDE3" s="192"/>
      <c r="CDF3" s="192"/>
      <c r="CDG3" s="192"/>
      <c r="CDH3" s="192"/>
      <c r="CDI3" s="192"/>
      <c r="CDJ3" s="192"/>
      <c r="CDK3" s="192"/>
      <c r="CDL3" s="192"/>
      <c r="CDM3" s="192"/>
      <c r="CDN3" s="192"/>
      <c r="CDO3" s="192"/>
      <c r="CDP3" s="192"/>
      <c r="CDQ3" s="192"/>
      <c r="CDR3" s="192"/>
      <c r="CDS3" s="192"/>
      <c r="CDT3" s="192"/>
      <c r="CDU3" s="192"/>
      <c r="CDV3" s="192"/>
      <c r="CDW3" s="192"/>
      <c r="CDX3" s="192"/>
      <c r="CDY3" s="192"/>
      <c r="CDZ3" s="192"/>
      <c r="CEA3" s="192"/>
      <c r="CEB3" s="192"/>
      <c r="CEC3" s="192"/>
      <c r="CED3" s="192"/>
      <c r="CEE3" s="192"/>
      <c r="CEF3" s="192"/>
      <c r="CEG3" s="192"/>
      <c r="CEH3" s="192"/>
      <c r="CEI3" s="192"/>
      <c r="CEJ3" s="192"/>
      <c r="CEK3" s="192"/>
      <c r="CEL3" s="192"/>
      <c r="CEM3" s="192"/>
      <c r="CEN3" s="192"/>
      <c r="CEO3" s="192"/>
      <c r="CEP3" s="192"/>
      <c r="CEQ3" s="192"/>
      <c r="CER3" s="192"/>
      <c r="CES3" s="192"/>
      <c r="CET3" s="192"/>
      <c r="CEU3" s="192"/>
      <c r="CEV3" s="192"/>
      <c r="CEW3" s="192"/>
      <c r="CEX3" s="192"/>
      <c r="CEY3" s="192"/>
      <c r="CEZ3" s="192"/>
      <c r="CFA3" s="192"/>
      <c r="CFB3" s="192"/>
      <c r="CFC3" s="192"/>
      <c r="CFD3" s="192"/>
      <c r="CFE3" s="192"/>
      <c r="CFF3" s="192"/>
      <c r="CFG3" s="192"/>
      <c r="CFH3" s="192"/>
      <c r="CFI3" s="192"/>
      <c r="CFJ3" s="192"/>
      <c r="CFK3" s="192"/>
      <c r="CFL3" s="192"/>
      <c r="CFM3" s="192"/>
      <c r="CFN3" s="192"/>
      <c r="CFO3" s="192"/>
      <c r="CFP3" s="192"/>
      <c r="CFQ3" s="192"/>
      <c r="CFR3" s="192"/>
      <c r="CFS3" s="192"/>
      <c r="CFT3" s="192"/>
      <c r="CFU3" s="192"/>
      <c r="CFV3" s="192"/>
      <c r="CFW3" s="192"/>
      <c r="CFX3" s="192"/>
      <c r="CFY3" s="192"/>
      <c r="CFZ3" s="192"/>
      <c r="CGA3" s="192"/>
      <c r="CGB3" s="192"/>
      <c r="CGC3" s="192"/>
      <c r="CGD3" s="192"/>
      <c r="CGE3" s="192"/>
      <c r="CGF3" s="192"/>
      <c r="CGG3" s="192"/>
      <c r="CGH3" s="192"/>
      <c r="CGI3" s="192"/>
      <c r="CGJ3" s="192"/>
      <c r="CGK3" s="192"/>
      <c r="CGL3" s="192"/>
      <c r="CGM3" s="192"/>
      <c r="CGN3" s="192"/>
      <c r="CGO3" s="192"/>
      <c r="CGP3" s="192"/>
      <c r="CGQ3" s="192"/>
      <c r="CGR3" s="192"/>
      <c r="CGS3" s="192"/>
      <c r="CGT3" s="192"/>
      <c r="CGU3" s="192"/>
      <c r="CGV3" s="192"/>
      <c r="CGW3" s="192"/>
      <c r="CGX3" s="192"/>
      <c r="CGY3" s="192"/>
      <c r="CGZ3" s="192"/>
      <c r="CHA3" s="192"/>
      <c r="CHB3" s="192"/>
      <c r="CHC3" s="192"/>
      <c r="CHD3" s="192"/>
      <c r="CHE3" s="192"/>
      <c r="CHF3" s="192"/>
      <c r="CHG3" s="192"/>
      <c r="CHH3" s="192"/>
      <c r="CHI3" s="192"/>
      <c r="CHJ3" s="192"/>
      <c r="CHK3" s="192"/>
      <c r="CHL3" s="192"/>
      <c r="CHM3" s="192"/>
      <c r="CHN3" s="192"/>
      <c r="CHO3" s="192"/>
      <c r="CHP3" s="192"/>
      <c r="CHQ3" s="192"/>
      <c r="CHR3" s="192"/>
      <c r="CHS3" s="192"/>
      <c r="CHT3" s="192"/>
      <c r="CHU3" s="192"/>
      <c r="CHV3" s="192"/>
      <c r="CHW3" s="192"/>
      <c r="CHX3" s="192"/>
      <c r="CHY3" s="192"/>
      <c r="CHZ3" s="192"/>
      <c r="CIA3" s="192"/>
      <c r="CIB3" s="192"/>
      <c r="CIC3" s="192"/>
      <c r="CID3" s="192"/>
      <c r="CIE3" s="192"/>
      <c r="CIF3" s="192"/>
      <c r="CIG3" s="192"/>
      <c r="CIH3" s="192"/>
      <c r="CII3" s="192"/>
      <c r="CIJ3" s="192"/>
      <c r="CIK3" s="192"/>
      <c r="CIL3" s="192"/>
      <c r="CIM3" s="192"/>
      <c r="CIN3" s="192"/>
      <c r="CIO3" s="192"/>
      <c r="CIP3" s="192"/>
      <c r="CIQ3" s="192"/>
      <c r="CIR3" s="192"/>
      <c r="CIS3" s="192"/>
      <c r="CIT3" s="192"/>
      <c r="CIU3" s="192"/>
      <c r="CIV3" s="192"/>
      <c r="CIW3" s="192"/>
      <c r="CIX3" s="192"/>
      <c r="CIY3" s="192"/>
      <c r="CIZ3" s="192"/>
      <c r="CJA3" s="192"/>
      <c r="CJB3" s="192"/>
      <c r="CJC3" s="192"/>
      <c r="CJD3" s="192"/>
      <c r="CJE3" s="192"/>
      <c r="CJF3" s="192"/>
      <c r="CJG3" s="192"/>
      <c r="CJH3" s="192"/>
      <c r="CJI3" s="192"/>
      <c r="CJJ3" s="192"/>
      <c r="CJK3" s="192"/>
      <c r="CJL3" s="192"/>
      <c r="CJM3" s="192"/>
      <c r="CJN3" s="192"/>
      <c r="CJO3" s="192"/>
      <c r="CJP3" s="192"/>
      <c r="CJQ3" s="192"/>
      <c r="CJR3" s="192"/>
      <c r="CJS3" s="192"/>
      <c r="CJT3" s="192"/>
      <c r="CJU3" s="192"/>
      <c r="CJV3" s="192"/>
      <c r="CJW3" s="192"/>
      <c r="CJX3" s="192"/>
      <c r="CJY3" s="192"/>
      <c r="CJZ3" s="192"/>
      <c r="CKA3" s="192"/>
      <c r="CKB3" s="192"/>
      <c r="CKC3" s="192"/>
      <c r="CKD3" s="192"/>
      <c r="CKE3" s="192"/>
      <c r="CKF3" s="192"/>
      <c r="CKG3" s="192"/>
      <c r="CKH3" s="192"/>
      <c r="CKI3" s="192"/>
      <c r="CKJ3" s="192"/>
      <c r="CKK3" s="192"/>
      <c r="CKL3" s="192"/>
      <c r="CKM3" s="192"/>
      <c r="CKN3" s="192"/>
      <c r="CKO3" s="192"/>
      <c r="CKP3" s="192"/>
      <c r="CKQ3" s="192"/>
      <c r="CKR3" s="192"/>
      <c r="CKS3" s="192"/>
      <c r="CKT3" s="192"/>
      <c r="CKU3" s="192"/>
      <c r="CKV3" s="192"/>
      <c r="CKW3" s="192"/>
      <c r="CKX3" s="192"/>
      <c r="CKY3" s="192"/>
      <c r="CKZ3" s="192"/>
      <c r="CLA3" s="192"/>
      <c r="CLB3" s="192"/>
      <c r="CLC3" s="192"/>
      <c r="CLD3" s="192"/>
      <c r="CLE3" s="192"/>
      <c r="CLF3" s="192"/>
      <c r="CLG3" s="192"/>
      <c r="CLH3" s="192"/>
      <c r="CLI3" s="192"/>
      <c r="CLJ3" s="192"/>
      <c r="CLK3" s="192"/>
      <c r="CLL3" s="192"/>
      <c r="CLM3" s="192"/>
      <c r="CLN3" s="192"/>
      <c r="CLO3" s="192"/>
      <c r="CLP3" s="192"/>
      <c r="CLQ3" s="192"/>
      <c r="CLR3" s="192"/>
      <c r="CLS3" s="192"/>
      <c r="CLT3" s="192"/>
      <c r="CLU3" s="192"/>
      <c r="CLV3" s="192"/>
      <c r="CLW3" s="192"/>
      <c r="CLX3" s="192"/>
      <c r="CLY3" s="192"/>
      <c r="CLZ3" s="192"/>
      <c r="CMA3" s="192"/>
      <c r="CMB3" s="192"/>
      <c r="CMC3" s="192"/>
      <c r="CMD3" s="192"/>
      <c r="CME3" s="192"/>
      <c r="CMF3" s="192"/>
      <c r="CMG3" s="192"/>
      <c r="CMH3" s="192"/>
      <c r="CMI3" s="192"/>
      <c r="CMJ3" s="192"/>
      <c r="CMK3" s="192"/>
      <c r="CML3" s="192"/>
      <c r="CMM3" s="192"/>
      <c r="CMN3" s="192"/>
      <c r="CMO3" s="192"/>
      <c r="CMP3" s="192"/>
      <c r="CMQ3" s="192"/>
      <c r="CMR3" s="192"/>
      <c r="CMS3" s="192"/>
      <c r="CMT3" s="192"/>
      <c r="CMU3" s="192"/>
      <c r="CMV3" s="192"/>
      <c r="CMW3" s="192"/>
      <c r="CMX3" s="192"/>
      <c r="CMY3" s="192"/>
      <c r="CMZ3" s="192"/>
      <c r="CNA3" s="192"/>
      <c r="CNB3" s="192"/>
      <c r="CNC3" s="192"/>
      <c r="CND3" s="192"/>
      <c r="CNE3" s="192"/>
      <c r="CNF3" s="192"/>
      <c r="CNG3" s="192"/>
      <c r="CNH3" s="192"/>
      <c r="CNI3" s="192"/>
      <c r="CNJ3" s="192"/>
      <c r="CNK3" s="192"/>
      <c r="CNL3" s="192"/>
      <c r="CNM3" s="192"/>
      <c r="CNN3" s="192"/>
      <c r="CNO3" s="192"/>
      <c r="CNP3" s="192"/>
      <c r="CNQ3" s="192"/>
      <c r="CNR3" s="192"/>
      <c r="CNS3" s="192"/>
      <c r="CNT3" s="192"/>
      <c r="CNU3" s="192"/>
      <c r="CNV3" s="192"/>
      <c r="CNW3" s="192"/>
      <c r="CNX3" s="192"/>
      <c r="CNY3" s="192"/>
      <c r="CNZ3" s="192"/>
      <c r="COA3" s="192"/>
      <c r="COB3" s="192"/>
      <c r="COC3" s="192"/>
      <c r="COD3" s="192"/>
      <c r="COE3" s="192"/>
      <c r="COF3" s="192"/>
      <c r="COG3" s="192"/>
      <c r="COH3" s="192"/>
      <c r="COI3" s="192"/>
      <c r="COJ3" s="192"/>
      <c r="COK3" s="192"/>
      <c r="COL3" s="192"/>
      <c r="COM3" s="192"/>
      <c r="CON3" s="192"/>
      <c r="COO3" s="192"/>
      <c r="COP3" s="192"/>
      <c r="COQ3" s="192"/>
      <c r="COR3" s="192"/>
      <c r="COS3" s="192"/>
      <c r="COT3" s="192"/>
      <c r="COU3" s="192"/>
      <c r="COV3" s="192"/>
      <c r="COW3" s="192"/>
      <c r="COX3" s="192"/>
      <c r="COY3" s="192"/>
      <c r="COZ3" s="192"/>
      <c r="CPA3" s="192"/>
      <c r="CPB3" s="192"/>
      <c r="CPC3" s="192"/>
      <c r="CPD3" s="192"/>
      <c r="CPE3" s="192"/>
      <c r="CPF3" s="192"/>
      <c r="CPG3" s="192"/>
      <c r="CPH3" s="192"/>
      <c r="CPI3" s="192"/>
      <c r="CPJ3" s="192"/>
      <c r="CPK3" s="192"/>
      <c r="CPL3" s="192"/>
      <c r="CPM3" s="192"/>
      <c r="CPN3" s="192"/>
      <c r="CPO3" s="192"/>
      <c r="CPP3" s="192"/>
      <c r="CPQ3" s="192"/>
      <c r="CPR3" s="192"/>
      <c r="CPS3" s="192"/>
      <c r="CPT3" s="192"/>
      <c r="CPU3" s="192"/>
      <c r="CPV3" s="192"/>
      <c r="CPW3" s="192"/>
      <c r="CPX3" s="192"/>
      <c r="CPY3" s="192"/>
      <c r="CPZ3" s="192"/>
      <c r="CQA3" s="192"/>
      <c r="CQB3" s="192"/>
      <c r="CQC3" s="192"/>
      <c r="CQD3" s="192"/>
      <c r="CQE3" s="192"/>
      <c r="CQF3" s="192"/>
      <c r="CQG3" s="192"/>
      <c r="CQH3" s="192"/>
      <c r="CQI3" s="192"/>
      <c r="CQJ3" s="192"/>
      <c r="CQK3" s="192"/>
      <c r="CQL3" s="192"/>
      <c r="CQM3" s="192"/>
      <c r="CQN3" s="192"/>
      <c r="CQO3" s="192"/>
      <c r="CQP3" s="192"/>
      <c r="CQQ3" s="192"/>
      <c r="CQR3" s="192"/>
      <c r="CQS3" s="192"/>
      <c r="CQT3" s="192"/>
      <c r="CQU3" s="192"/>
      <c r="CQV3" s="192"/>
      <c r="CQW3" s="192"/>
      <c r="CQX3" s="192"/>
      <c r="CQY3" s="192"/>
      <c r="CQZ3" s="192"/>
      <c r="CRA3" s="192"/>
      <c r="CRB3" s="192"/>
      <c r="CRC3" s="192"/>
      <c r="CRD3" s="192"/>
      <c r="CRE3" s="192"/>
      <c r="CRF3" s="192"/>
      <c r="CRG3" s="192"/>
      <c r="CRH3" s="192"/>
      <c r="CRI3" s="192"/>
      <c r="CRJ3" s="192"/>
      <c r="CRK3" s="192"/>
      <c r="CRL3" s="192"/>
      <c r="CRM3" s="192"/>
      <c r="CRN3" s="192"/>
      <c r="CRO3" s="192"/>
      <c r="CRP3" s="192"/>
      <c r="CRQ3" s="192"/>
      <c r="CRR3" s="192"/>
      <c r="CRS3" s="192"/>
      <c r="CRT3" s="192"/>
      <c r="CRU3" s="192"/>
      <c r="CRV3" s="192"/>
      <c r="CRW3" s="192"/>
      <c r="CRX3" s="192"/>
      <c r="CRY3" s="192"/>
      <c r="CRZ3" s="192"/>
      <c r="CSA3" s="192"/>
      <c r="CSB3" s="192"/>
      <c r="CSC3" s="192"/>
      <c r="CSD3" s="192"/>
      <c r="CSE3" s="192"/>
      <c r="CSF3" s="192"/>
      <c r="CSG3" s="192"/>
      <c r="CSH3" s="192"/>
      <c r="CSI3" s="192"/>
      <c r="CSJ3" s="192"/>
      <c r="CSK3" s="192"/>
      <c r="CSL3" s="192"/>
      <c r="CSM3" s="192"/>
      <c r="CSN3" s="192"/>
      <c r="CSO3" s="192"/>
      <c r="CSP3" s="192"/>
      <c r="CSQ3" s="192"/>
      <c r="CSR3" s="192"/>
      <c r="CSS3" s="192"/>
      <c r="CST3" s="192"/>
      <c r="CSU3" s="192"/>
      <c r="CSV3" s="192"/>
      <c r="CSW3" s="192"/>
      <c r="CSX3" s="192"/>
      <c r="CSY3" s="192"/>
      <c r="CSZ3" s="192"/>
      <c r="CTA3" s="192"/>
      <c r="CTB3" s="192"/>
      <c r="CTC3" s="192"/>
      <c r="CTD3" s="192"/>
      <c r="CTE3" s="192"/>
      <c r="CTF3" s="192"/>
      <c r="CTG3" s="192"/>
      <c r="CTH3" s="192"/>
      <c r="CTI3" s="192"/>
      <c r="CTJ3" s="192"/>
      <c r="CTK3" s="192"/>
      <c r="CTL3" s="192"/>
      <c r="CTM3" s="192"/>
      <c r="CTN3" s="192"/>
      <c r="CTO3" s="192"/>
      <c r="CTP3" s="192"/>
      <c r="CTQ3" s="192"/>
      <c r="CTR3" s="192"/>
      <c r="CTS3" s="192"/>
      <c r="CTT3" s="192"/>
      <c r="CTU3" s="192"/>
      <c r="CTV3" s="192"/>
      <c r="CTW3" s="192"/>
      <c r="CTX3" s="192"/>
      <c r="CTY3" s="192"/>
      <c r="CTZ3" s="192"/>
      <c r="CUA3" s="192"/>
      <c r="CUB3" s="192"/>
      <c r="CUC3" s="192"/>
      <c r="CUD3" s="192"/>
      <c r="CUE3" s="192"/>
      <c r="CUF3" s="192"/>
      <c r="CUG3" s="192"/>
      <c r="CUH3" s="192"/>
      <c r="CUI3" s="192"/>
      <c r="CUJ3" s="192"/>
      <c r="CUK3" s="192"/>
      <c r="CUL3" s="192"/>
      <c r="CUM3" s="192"/>
      <c r="CUN3" s="192"/>
      <c r="CUO3" s="192"/>
      <c r="CUP3" s="192"/>
      <c r="CUQ3" s="192"/>
      <c r="CUR3" s="192"/>
      <c r="CUS3" s="192"/>
      <c r="CUT3" s="192"/>
      <c r="CUU3" s="192"/>
      <c r="CUV3" s="192"/>
      <c r="CUW3" s="192"/>
      <c r="CUX3" s="192"/>
      <c r="CUY3" s="192"/>
      <c r="CUZ3" s="192"/>
      <c r="CVA3" s="192"/>
      <c r="CVB3" s="192"/>
      <c r="CVC3" s="192"/>
      <c r="CVD3" s="192"/>
      <c r="CVE3" s="192"/>
      <c r="CVF3" s="192"/>
      <c r="CVG3" s="192"/>
      <c r="CVH3" s="192"/>
      <c r="CVI3" s="192"/>
      <c r="CVJ3" s="192"/>
      <c r="CVK3" s="192"/>
      <c r="CVL3" s="192"/>
      <c r="CVM3" s="192"/>
      <c r="CVN3" s="192"/>
      <c r="CVO3" s="192"/>
      <c r="CVP3" s="192"/>
      <c r="CVQ3" s="192"/>
      <c r="CVR3" s="192"/>
      <c r="CVS3" s="192"/>
      <c r="CVT3" s="192"/>
      <c r="CVU3" s="192"/>
      <c r="CVV3" s="192"/>
      <c r="CVW3" s="192"/>
      <c r="CVX3" s="192"/>
      <c r="CVY3" s="192"/>
      <c r="CVZ3" s="192"/>
      <c r="CWA3" s="192"/>
      <c r="CWB3" s="192"/>
      <c r="CWC3" s="192"/>
      <c r="CWD3" s="192"/>
      <c r="CWE3" s="192"/>
      <c r="CWF3" s="192"/>
      <c r="CWG3" s="192"/>
      <c r="CWH3" s="192"/>
      <c r="CWI3" s="192"/>
      <c r="CWJ3" s="192"/>
      <c r="CWK3" s="192"/>
      <c r="CWL3" s="192"/>
      <c r="CWM3" s="192"/>
      <c r="CWN3" s="192"/>
      <c r="CWO3" s="192"/>
      <c r="CWP3" s="192"/>
      <c r="CWQ3" s="192"/>
      <c r="CWR3" s="192"/>
      <c r="CWS3" s="192"/>
      <c r="CWT3" s="192"/>
      <c r="CWU3" s="192"/>
      <c r="CWV3" s="192"/>
      <c r="CWW3" s="192"/>
      <c r="CWX3" s="192"/>
      <c r="CWY3" s="192"/>
      <c r="CWZ3" s="192"/>
      <c r="CXA3" s="192"/>
      <c r="CXB3" s="192"/>
      <c r="CXC3" s="192"/>
      <c r="CXD3" s="192"/>
      <c r="CXE3" s="192"/>
      <c r="CXF3" s="192"/>
      <c r="CXG3" s="192"/>
      <c r="CXH3" s="192"/>
      <c r="CXI3" s="192"/>
      <c r="CXJ3" s="192"/>
      <c r="CXK3" s="192"/>
      <c r="CXL3" s="192"/>
      <c r="CXM3" s="192"/>
      <c r="CXN3" s="192"/>
      <c r="CXO3" s="192"/>
      <c r="CXP3" s="192"/>
      <c r="CXQ3" s="192"/>
      <c r="CXR3" s="192"/>
      <c r="CXS3" s="192"/>
      <c r="CXT3" s="192"/>
      <c r="CXU3" s="192"/>
      <c r="CXV3" s="192"/>
      <c r="CXW3" s="192"/>
      <c r="CXX3" s="192"/>
      <c r="CXY3" s="192"/>
      <c r="CXZ3" s="192"/>
      <c r="CYA3" s="192"/>
      <c r="CYB3" s="192"/>
      <c r="CYC3" s="192"/>
      <c r="CYD3" s="192"/>
      <c r="CYE3" s="192"/>
      <c r="CYF3" s="192"/>
      <c r="CYG3" s="192"/>
      <c r="CYH3" s="192"/>
      <c r="CYI3" s="192"/>
      <c r="CYJ3" s="192"/>
      <c r="CYK3" s="192"/>
      <c r="CYL3" s="192"/>
      <c r="CYM3" s="192"/>
      <c r="CYN3" s="192"/>
      <c r="CYO3" s="192"/>
      <c r="CYP3" s="192"/>
      <c r="CYQ3" s="192"/>
      <c r="CYR3" s="192"/>
      <c r="CYS3" s="192"/>
      <c r="CYT3" s="192"/>
      <c r="CYU3" s="192"/>
      <c r="CYV3" s="192"/>
      <c r="CYW3" s="192"/>
      <c r="CYX3" s="192"/>
      <c r="CYY3" s="192"/>
      <c r="CYZ3" s="192"/>
      <c r="CZA3" s="192"/>
      <c r="CZB3" s="192"/>
      <c r="CZC3" s="192"/>
      <c r="CZD3" s="192"/>
      <c r="CZE3" s="192"/>
      <c r="CZF3" s="192"/>
      <c r="CZG3" s="192"/>
      <c r="CZH3" s="192"/>
      <c r="CZI3" s="192"/>
      <c r="CZJ3" s="192"/>
      <c r="CZK3" s="192"/>
      <c r="CZL3" s="192"/>
      <c r="CZM3" s="192"/>
      <c r="CZN3" s="192"/>
      <c r="CZO3" s="192"/>
      <c r="CZP3" s="192"/>
      <c r="CZQ3" s="192"/>
      <c r="CZR3" s="192"/>
      <c r="CZS3" s="192"/>
      <c r="CZT3" s="192"/>
      <c r="CZU3" s="192"/>
      <c r="CZV3" s="192"/>
      <c r="CZW3" s="192"/>
      <c r="CZX3" s="192"/>
      <c r="CZY3" s="192"/>
      <c r="CZZ3" s="192"/>
      <c r="DAA3" s="192"/>
      <c r="DAB3" s="192"/>
      <c r="DAC3" s="192"/>
      <c r="DAD3" s="192"/>
      <c r="DAE3" s="192"/>
      <c r="DAF3" s="192"/>
      <c r="DAG3" s="192"/>
      <c r="DAH3" s="192"/>
      <c r="DAI3" s="192"/>
      <c r="DAJ3" s="192"/>
      <c r="DAK3" s="192"/>
      <c r="DAL3" s="192"/>
      <c r="DAM3" s="192"/>
      <c r="DAN3" s="192"/>
      <c r="DAO3" s="192"/>
      <c r="DAP3" s="192"/>
      <c r="DAQ3" s="192"/>
      <c r="DAR3" s="192"/>
      <c r="DAS3" s="192"/>
      <c r="DAT3" s="192"/>
      <c r="DAU3" s="192"/>
      <c r="DAV3" s="192"/>
      <c r="DAW3" s="192"/>
      <c r="DAX3" s="192"/>
      <c r="DAY3" s="192"/>
      <c r="DAZ3" s="192"/>
      <c r="DBA3" s="192"/>
      <c r="DBB3" s="192"/>
      <c r="DBC3" s="192"/>
      <c r="DBD3" s="192"/>
      <c r="DBE3" s="192"/>
      <c r="DBF3" s="192"/>
      <c r="DBG3" s="192"/>
      <c r="DBH3" s="192"/>
      <c r="DBI3" s="192"/>
      <c r="DBJ3" s="192"/>
      <c r="DBK3" s="192"/>
      <c r="DBL3" s="192"/>
      <c r="DBM3" s="192"/>
      <c r="DBN3" s="192"/>
      <c r="DBO3" s="192"/>
      <c r="DBP3" s="192"/>
      <c r="DBQ3" s="192"/>
      <c r="DBR3" s="192"/>
      <c r="DBS3" s="192"/>
      <c r="DBT3" s="192"/>
      <c r="DBU3" s="192"/>
      <c r="DBV3" s="192"/>
      <c r="DBW3" s="192"/>
      <c r="DBX3" s="192"/>
      <c r="DBY3" s="192"/>
      <c r="DBZ3" s="192"/>
      <c r="DCA3" s="192"/>
      <c r="DCB3" s="192"/>
      <c r="DCC3" s="192"/>
      <c r="DCD3" s="192"/>
      <c r="DCE3" s="192"/>
      <c r="DCF3" s="192"/>
      <c r="DCG3" s="192"/>
      <c r="DCH3" s="192"/>
      <c r="DCI3" s="192"/>
      <c r="DCJ3" s="192"/>
      <c r="DCK3" s="192"/>
      <c r="DCL3" s="192"/>
      <c r="DCM3" s="192"/>
      <c r="DCN3" s="192"/>
      <c r="DCO3" s="192"/>
      <c r="DCP3" s="192"/>
      <c r="DCQ3" s="192"/>
      <c r="DCR3" s="192"/>
      <c r="DCS3" s="192"/>
      <c r="DCT3" s="192"/>
      <c r="DCU3" s="192"/>
      <c r="DCV3" s="192"/>
      <c r="DCW3" s="192"/>
      <c r="DCX3" s="192"/>
      <c r="DCY3" s="192"/>
      <c r="DCZ3" s="192"/>
      <c r="DDA3" s="192"/>
      <c r="DDB3" s="192"/>
      <c r="DDC3" s="192"/>
      <c r="DDD3" s="192"/>
      <c r="DDE3" s="192"/>
      <c r="DDF3" s="192"/>
      <c r="DDG3" s="192"/>
      <c r="DDH3" s="192"/>
      <c r="DDI3" s="192"/>
      <c r="DDJ3" s="192"/>
      <c r="DDK3" s="192"/>
      <c r="DDL3" s="192"/>
      <c r="DDM3" s="192"/>
      <c r="DDN3" s="192"/>
      <c r="DDO3" s="192"/>
      <c r="DDP3" s="192"/>
      <c r="DDQ3" s="192"/>
      <c r="DDR3" s="192"/>
      <c r="DDS3" s="192"/>
      <c r="DDT3" s="192"/>
      <c r="DDU3" s="192"/>
      <c r="DDV3" s="192"/>
      <c r="DDW3" s="192"/>
      <c r="DDX3" s="192"/>
      <c r="DDY3" s="192"/>
      <c r="DDZ3" s="192"/>
      <c r="DEA3" s="192"/>
      <c r="DEB3" s="192"/>
      <c r="DEC3" s="192"/>
      <c r="DED3" s="192"/>
      <c r="DEE3" s="192"/>
      <c r="DEF3" s="192"/>
      <c r="DEG3" s="192"/>
      <c r="DEH3" s="192"/>
      <c r="DEI3" s="192"/>
      <c r="DEJ3" s="192"/>
      <c r="DEK3" s="192"/>
      <c r="DEL3" s="192"/>
      <c r="DEM3" s="192"/>
      <c r="DEN3" s="192"/>
      <c r="DEO3" s="192"/>
      <c r="DEP3" s="192"/>
      <c r="DEQ3" s="192"/>
      <c r="DER3" s="192"/>
      <c r="DES3" s="192"/>
      <c r="DET3" s="192"/>
      <c r="DEU3" s="192"/>
      <c r="DEV3" s="192"/>
      <c r="DEW3" s="192"/>
      <c r="DEX3" s="192"/>
      <c r="DEY3" s="192"/>
      <c r="DEZ3" s="192"/>
      <c r="DFA3" s="192"/>
      <c r="DFB3" s="192"/>
      <c r="DFC3" s="192"/>
      <c r="DFD3" s="192"/>
      <c r="DFE3" s="192"/>
      <c r="DFF3" s="192"/>
      <c r="DFG3" s="192"/>
      <c r="DFH3" s="192"/>
      <c r="DFI3" s="192"/>
      <c r="DFJ3" s="192"/>
      <c r="DFK3" s="192"/>
      <c r="DFL3" s="192"/>
      <c r="DFM3" s="192"/>
      <c r="DFN3" s="192"/>
      <c r="DFO3" s="192"/>
      <c r="DFP3" s="192"/>
      <c r="DFQ3" s="192"/>
      <c r="DFR3" s="192"/>
      <c r="DFS3" s="192"/>
      <c r="DFT3" s="192"/>
      <c r="DFU3" s="192"/>
      <c r="DFV3" s="192"/>
      <c r="DFW3" s="192"/>
      <c r="DFX3" s="192"/>
      <c r="DFY3" s="192"/>
      <c r="DFZ3" s="192"/>
      <c r="DGA3" s="192"/>
      <c r="DGB3" s="192"/>
      <c r="DGC3" s="192"/>
      <c r="DGD3" s="192"/>
      <c r="DGE3" s="192"/>
      <c r="DGF3" s="192"/>
      <c r="DGG3" s="192"/>
      <c r="DGH3" s="192"/>
      <c r="DGI3" s="192"/>
      <c r="DGJ3" s="192"/>
      <c r="DGK3" s="192"/>
      <c r="DGL3" s="192"/>
      <c r="DGM3" s="192"/>
      <c r="DGN3" s="192"/>
      <c r="DGO3" s="192"/>
      <c r="DGP3" s="192"/>
      <c r="DGQ3" s="192"/>
      <c r="DGR3" s="192"/>
      <c r="DGS3" s="192"/>
      <c r="DGT3" s="192"/>
      <c r="DGU3" s="192"/>
      <c r="DGV3" s="192"/>
      <c r="DGW3" s="192"/>
      <c r="DGX3" s="192"/>
      <c r="DGY3" s="192"/>
      <c r="DGZ3" s="192"/>
      <c r="DHA3" s="192"/>
      <c r="DHB3" s="192"/>
      <c r="DHC3" s="192"/>
      <c r="DHD3" s="192"/>
      <c r="DHE3" s="192"/>
      <c r="DHF3" s="192"/>
      <c r="DHG3" s="192"/>
      <c r="DHH3" s="192"/>
      <c r="DHI3" s="192"/>
      <c r="DHJ3" s="192"/>
      <c r="DHK3" s="192"/>
      <c r="DHL3" s="192"/>
      <c r="DHM3" s="192"/>
      <c r="DHN3" s="192"/>
      <c r="DHO3" s="192"/>
      <c r="DHP3" s="192"/>
      <c r="DHQ3" s="192"/>
      <c r="DHR3" s="192"/>
      <c r="DHS3" s="192"/>
      <c r="DHT3" s="192"/>
      <c r="DHU3" s="192"/>
      <c r="DHV3" s="192"/>
      <c r="DHW3" s="192"/>
      <c r="DHX3" s="192"/>
      <c r="DHY3" s="192"/>
      <c r="DHZ3" s="192"/>
      <c r="DIA3" s="192"/>
      <c r="DIB3" s="192"/>
      <c r="DIC3" s="192"/>
      <c r="DID3" s="192"/>
      <c r="DIE3" s="192"/>
      <c r="DIF3" s="192"/>
      <c r="DIG3" s="192"/>
      <c r="DIH3" s="192"/>
      <c r="DII3" s="192"/>
      <c r="DIJ3" s="192"/>
      <c r="DIK3" s="192"/>
      <c r="DIL3" s="192"/>
      <c r="DIM3" s="192"/>
      <c r="DIN3" s="192"/>
      <c r="DIO3" s="192"/>
      <c r="DIP3" s="192"/>
      <c r="DIQ3" s="192"/>
      <c r="DIR3" s="192"/>
      <c r="DIS3" s="192"/>
      <c r="DIT3" s="192"/>
      <c r="DIU3" s="192"/>
      <c r="DIV3" s="192"/>
      <c r="DIW3" s="192"/>
      <c r="DIX3" s="192"/>
      <c r="DIY3" s="192"/>
      <c r="DIZ3" s="192"/>
      <c r="DJA3" s="192"/>
      <c r="DJB3" s="192"/>
      <c r="DJC3" s="192"/>
      <c r="DJD3" s="192"/>
      <c r="DJE3" s="192"/>
      <c r="DJF3" s="192"/>
      <c r="DJG3" s="192"/>
      <c r="DJH3" s="192"/>
      <c r="DJI3" s="192"/>
      <c r="DJJ3" s="192"/>
      <c r="DJK3" s="192"/>
      <c r="DJL3" s="192"/>
      <c r="DJM3" s="192"/>
      <c r="DJN3" s="192"/>
      <c r="DJO3" s="192"/>
      <c r="DJP3" s="192"/>
      <c r="DJQ3" s="192"/>
      <c r="DJR3" s="192"/>
      <c r="DJS3" s="192"/>
      <c r="DJT3" s="192"/>
      <c r="DJU3" s="192"/>
      <c r="DJV3" s="192"/>
      <c r="DJW3" s="192"/>
      <c r="DJX3" s="192"/>
      <c r="DJY3" s="192"/>
      <c r="DJZ3" s="192"/>
      <c r="DKA3" s="192"/>
      <c r="DKB3" s="192"/>
      <c r="DKC3" s="192"/>
      <c r="DKD3" s="192"/>
      <c r="DKE3" s="192"/>
      <c r="DKF3" s="192"/>
      <c r="DKG3" s="192"/>
      <c r="DKH3" s="192"/>
      <c r="DKI3" s="192"/>
      <c r="DKJ3" s="192"/>
      <c r="DKK3" s="192"/>
      <c r="DKL3" s="192"/>
      <c r="DKM3" s="192"/>
      <c r="DKN3" s="192"/>
      <c r="DKO3" s="192"/>
      <c r="DKP3" s="192"/>
      <c r="DKQ3" s="192"/>
      <c r="DKR3" s="192"/>
      <c r="DKS3" s="192"/>
      <c r="DKT3" s="192"/>
      <c r="DKU3" s="192"/>
      <c r="DKV3" s="192"/>
      <c r="DKW3" s="192"/>
      <c r="DKX3" s="192"/>
      <c r="DKY3" s="192"/>
      <c r="DKZ3" s="192"/>
      <c r="DLA3" s="192"/>
      <c r="DLB3" s="192"/>
      <c r="DLC3" s="192"/>
      <c r="DLD3" s="192"/>
      <c r="DLE3" s="192"/>
      <c r="DLF3" s="192"/>
      <c r="DLG3" s="192"/>
      <c r="DLH3" s="192"/>
      <c r="DLI3" s="192"/>
      <c r="DLJ3" s="192"/>
      <c r="DLK3" s="192"/>
      <c r="DLL3" s="192"/>
      <c r="DLM3" s="192"/>
      <c r="DLN3" s="192"/>
      <c r="DLO3" s="192"/>
      <c r="DLP3" s="192"/>
      <c r="DLQ3" s="192"/>
      <c r="DLR3" s="192"/>
      <c r="DLS3" s="192"/>
      <c r="DLT3" s="192"/>
      <c r="DLU3" s="192"/>
      <c r="DLV3" s="192"/>
      <c r="DLW3" s="192"/>
      <c r="DLX3" s="192"/>
      <c r="DLY3" s="192"/>
      <c r="DLZ3" s="192"/>
      <c r="DMA3" s="192"/>
      <c r="DMB3" s="192"/>
      <c r="DMC3" s="192"/>
      <c r="DMD3" s="192"/>
      <c r="DME3" s="192"/>
      <c r="DMF3" s="192"/>
      <c r="DMG3" s="192"/>
      <c r="DMH3" s="192"/>
      <c r="DMI3" s="192"/>
      <c r="DMJ3" s="192"/>
      <c r="DMK3" s="192"/>
      <c r="DML3" s="192"/>
      <c r="DMM3" s="192"/>
      <c r="DMN3" s="192"/>
      <c r="DMO3" s="192"/>
      <c r="DMP3" s="192"/>
      <c r="DMQ3" s="192"/>
      <c r="DMR3" s="192"/>
      <c r="DMS3" s="192"/>
      <c r="DMT3" s="192"/>
      <c r="DMU3" s="192"/>
      <c r="DMV3" s="192"/>
      <c r="DMW3" s="192"/>
      <c r="DMX3" s="192"/>
      <c r="DMY3" s="192"/>
      <c r="DMZ3" s="192"/>
      <c r="DNA3" s="192"/>
      <c r="DNB3" s="192"/>
      <c r="DNC3" s="192"/>
      <c r="DND3" s="192"/>
      <c r="DNE3" s="192"/>
      <c r="DNF3" s="192"/>
      <c r="DNG3" s="192"/>
      <c r="DNH3" s="192"/>
      <c r="DNI3" s="192"/>
      <c r="DNJ3" s="192"/>
      <c r="DNK3" s="192"/>
      <c r="DNL3" s="192"/>
      <c r="DNM3" s="192"/>
      <c r="DNN3" s="192"/>
      <c r="DNO3" s="192"/>
      <c r="DNP3" s="192"/>
      <c r="DNQ3" s="192"/>
      <c r="DNR3" s="192"/>
      <c r="DNS3" s="192"/>
      <c r="DNT3" s="192"/>
      <c r="DNU3" s="192"/>
      <c r="DNV3" s="192"/>
      <c r="DNW3" s="192"/>
      <c r="DNX3" s="192"/>
      <c r="DNY3" s="192"/>
      <c r="DNZ3" s="192"/>
      <c r="DOA3" s="192"/>
      <c r="DOB3" s="192"/>
      <c r="DOC3" s="192"/>
      <c r="DOD3" s="192"/>
      <c r="DOE3" s="192"/>
      <c r="DOF3" s="192"/>
      <c r="DOG3" s="192"/>
      <c r="DOH3" s="192"/>
      <c r="DOI3" s="192"/>
      <c r="DOJ3" s="192"/>
      <c r="DOK3" s="192"/>
      <c r="DOL3" s="192"/>
      <c r="DOM3" s="192"/>
      <c r="DON3" s="192"/>
      <c r="DOO3" s="192"/>
      <c r="DOP3" s="192"/>
      <c r="DOQ3" s="192"/>
      <c r="DOR3" s="192"/>
      <c r="DOS3" s="192"/>
      <c r="DOT3" s="192"/>
      <c r="DOU3" s="192"/>
      <c r="DOV3" s="192"/>
      <c r="DOW3" s="192"/>
      <c r="DOX3" s="192"/>
      <c r="DOY3" s="192"/>
      <c r="DOZ3" s="192"/>
      <c r="DPA3" s="192"/>
      <c r="DPB3" s="192"/>
      <c r="DPC3" s="192"/>
      <c r="DPD3" s="192"/>
      <c r="DPE3" s="192"/>
      <c r="DPF3" s="192"/>
      <c r="DPG3" s="192"/>
      <c r="DPH3" s="192"/>
      <c r="DPI3" s="192"/>
      <c r="DPJ3" s="192"/>
      <c r="DPK3" s="192"/>
      <c r="DPL3" s="192"/>
      <c r="DPM3" s="192"/>
      <c r="DPN3" s="192"/>
      <c r="DPO3" s="192"/>
      <c r="DPP3" s="192"/>
      <c r="DPQ3" s="192"/>
      <c r="DPR3" s="192"/>
      <c r="DPS3" s="192"/>
      <c r="DPT3" s="192"/>
      <c r="DPU3" s="192"/>
      <c r="DPV3" s="192"/>
      <c r="DPW3" s="192"/>
      <c r="DPX3" s="192"/>
      <c r="DPY3" s="192"/>
      <c r="DPZ3" s="192"/>
      <c r="DQA3" s="192"/>
      <c r="DQB3" s="192"/>
      <c r="DQC3" s="192"/>
      <c r="DQD3" s="192"/>
      <c r="DQE3" s="192"/>
      <c r="DQF3" s="192"/>
      <c r="DQG3" s="192"/>
      <c r="DQH3" s="192"/>
      <c r="DQI3" s="192"/>
      <c r="DQJ3" s="192"/>
      <c r="DQK3" s="192"/>
      <c r="DQL3" s="192"/>
      <c r="DQM3" s="192"/>
      <c r="DQN3" s="192"/>
      <c r="DQO3" s="192"/>
      <c r="DQP3" s="192"/>
      <c r="DQQ3" s="192"/>
      <c r="DQR3" s="192"/>
      <c r="DQS3" s="192"/>
      <c r="DQT3" s="192"/>
      <c r="DQU3" s="192"/>
      <c r="DQV3" s="192"/>
      <c r="DQW3" s="192"/>
      <c r="DQX3" s="192"/>
      <c r="DQY3" s="192"/>
      <c r="DQZ3" s="192"/>
      <c r="DRA3" s="192"/>
      <c r="DRB3" s="192"/>
      <c r="DRC3" s="192"/>
      <c r="DRD3" s="192"/>
      <c r="DRE3" s="192"/>
      <c r="DRF3" s="192"/>
      <c r="DRG3" s="192"/>
      <c r="DRH3" s="192"/>
      <c r="DRI3" s="192"/>
      <c r="DRJ3" s="192"/>
      <c r="DRK3" s="192"/>
      <c r="DRL3" s="192"/>
      <c r="DRM3" s="192"/>
      <c r="DRN3" s="192"/>
      <c r="DRO3" s="192"/>
      <c r="DRP3" s="192"/>
      <c r="DRQ3" s="192"/>
      <c r="DRR3" s="192"/>
      <c r="DRS3" s="192"/>
      <c r="DRT3" s="192"/>
      <c r="DRU3" s="192"/>
      <c r="DRV3" s="192"/>
      <c r="DRW3" s="192"/>
      <c r="DRX3" s="192"/>
      <c r="DRY3" s="192"/>
      <c r="DRZ3" s="192"/>
      <c r="DSA3" s="192"/>
      <c r="DSB3" s="192"/>
      <c r="DSC3" s="192"/>
      <c r="DSD3" s="192"/>
      <c r="DSE3" s="192"/>
      <c r="DSF3" s="192"/>
      <c r="DSG3" s="192"/>
      <c r="DSH3" s="192"/>
      <c r="DSI3" s="192"/>
      <c r="DSJ3" s="192"/>
      <c r="DSK3" s="192"/>
      <c r="DSL3" s="192"/>
      <c r="DSM3" s="192"/>
      <c r="DSN3" s="192"/>
      <c r="DSO3" s="192"/>
      <c r="DSP3" s="192"/>
      <c r="DSQ3" s="192"/>
      <c r="DSR3" s="192"/>
      <c r="DSS3" s="192"/>
      <c r="DST3" s="192"/>
      <c r="DSU3" s="192"/>
      <c r="DSV3" s="192"/>
      <c r="DSW3" s="192"/>
      <c r="DSX3" s="192"/>
      <c r="DSY3" s="192"/>
      <c r="DSZ3" s="192"/>
      <c r="DTA3" s="192"/>
      <c r="DTB3" s="192"/>
      <c r="DTC3" s="192"/>
      <c r="DTD3" s="192"/>
      <c r="DTE3" s="192"/>
      <c r="DTF3" s="192"/>
      <c r="DTG3" s="192"/>
      <c r="DTH3" s="192"/>
      <c r="DTI3" s="192"/>
      <c r="DTJ3" s="192"/>
      <c r="DTK3" s="192"/>
      <c r="DTL3" s="192"/>
      <c r="DTM3" s="192"/>
      <c r="DTN3" s="192"/>
      <c r="DTO3" s="192"/>
      <c r="DTP3" s="192"/>
      <c r="DTQ3" s="192"/>
      <c r="DTR3" s="192"/>
      <c r="DTS3" s="192"/>
      <c r="DTT3" s="192"/>
      <c r="DTU3" s="192"/>
      <c r="DTV3" s="192"/>
      <c r="DTW3" s="192"/>
      <c r="DTX3" s="192"/>
      <c r="DTY3" s="192"/>
      <c r="DTZ3" s="192"/>
      <c r="DUA3" s="192"/>
      <c r="DUB3" s="192"/>
      <c r="DUC3" s="192"/>
      <c r="DUD3" s="192"/>
      <c r="DUE3" s="192"/>
      <c r="DUF3" s="192"/>
      <c r="DUG3" s="192"/>
      <c r="DUH3" s="192"/>
      <c r="DUI3" s="192"/>
      <c r="DUJ3" s="192"/>
      <c r="DUK3" s="192"/>
      <c r="DUL3" s="192"/>
      <c r="DUM3" s="192"/>
      <c r="DUN3" s="192"/>
      <c r="DUO3" s="192"/>
      <c r="DUP3" s="192"/>
      <c r="DUQ3" s="192"/>
      <c r="DUR3" s="192"/>
      <c r="DUS3" s="192"/>
      <c r="DUT3" s="192"/>
      <c r="DUU3" s="192"/>
      <c r="DUV3" s="192"/>
      <c r="DUW3" s="192"/>
      <c r="DUX3" s="192"/>
      <c r="DUY3" s="192"/>
      <c r="DUZ3" s="192"/>
      <c r="DVA3" s="192"/>
      <c r="DVB3" s="192"/>
      <c r="DVC3" s="192"/>
      <c r="DVD3" s="192"/>
      <c r="DVE3" s="192"/>
      <c r="DVF3" s="192"/>
      <c r="DVG3" s="192"/>
      <c r="DVH3" s="192"/>
      <c r="DVI3" s="192"/>
      <c r="DVJ3" s="192"/>
      <c r="DVK3" s="192"/>
      <c r="DVL3" s="192"/>
      <c r="DVM3" s="192"/>
      <c r="DVN3" s="192"/>
      <c r="DVO3" s="192"/>
      <c r="DVP3" s="192"/>
      <c r="DVQ3" s="192"/>
      <c r="DVR3" s="192"/>
      <c r="DVS3" s="192"/>
      <c r="DVT3" s="192"/>
      <c r="DVU3" s="192"/>
      <c r="DVV3" s="192"/>
      <c r="DVW3" s="192"/>
      <c r="DVX3" s="192"/>
      <c r="DVY3" s="192"/>
      <c r="DVZ3" s="192"/>
      <c r="DWA3" s="192"/>
      <c r="DWB3" s="192"/>
      <c r="DWC3" s="192"/>
      <c r="DWD3" s="192"/>
      <c r="DWE3" s="192"/>
      <c r="DWF3" s="192"/>
      <c r="DWG3" s="192"/>
      <c r="DWH3" s="192"/>
      <c r="DWI3" s="192"/>
      <c r="DWJ3" s="192"/>
      <c r="DWK3" s="192"/>
      <c r="DWL3" s="192"/>
      <c r="DWM3" s="192"/>
      <c r="DWN3" s="192"/>
      <c r="DWO3" s="192"/>
      <c r="DWP3" s="192"/>
      <c r="DWQ3" s="192"/>
      <c r="DWR3" s="192"/>
      <c r="DWS3" s="192"/>
      <c r="DWT3" s="192"/>
      <c r="DWU3" s="192"/>
      <c r="DWV3" s="192"/>
      <c r="DWW3" s="192"/>
      <c r="DWX3" s="192"/>
      <c r="DWY3" s="192"/>
      <c r="DWZ3" s="192"/>
      <c r="DXA3" s="192"/>
      <c r="DXB3" s="192"/>
      <c r="DXC3" s="192"/>
      <c r="DXD3" s="192"/>
      <c r="DXE3" s="192"/>
      <c r="DXF3" s="192"/>
      <c r="DXG3" s="192"/>
      <c r="DXH3" s="192"/>
      <c r="DXI3" s="192"/>
      <c r="DXJ3" s="192"/>
      <c r="DXK3" s="192"/>
      <c r="DXL3" s="192"/>
      <c r="DXM3" s="192"/>
      <c r="DXN3" s="192"/>
      <c r="DXO3" s="192"/>
      <c r="DXP3" s="192"/>
      <c r="DXQ3" s="192"/>
      <c r="DXR3" s="192"/>
      <c r="DXS3" s="192"/>
      <c r="DXT3" s="192"/>
      <c r="DXU3" s="192"/>
      <c r="DXV3" s="192"/>
      <c r="DXW3" s="192"/>
      <c r="DXX3" s="192"/>
      <c r="DXY3" s="192"/>
      <c r="DXZ3" s="192"/>
      <c r="DYA3" s="192"/>
      <c r="DYB3" s="192"/>
      <c r="DYC3" s="192"/>
      <c r="DYD3" s="192"/>
      <c r="DYE3" s="192"/>
      <c r="DYF3" s="192"/>
      <c r="DYG3" s="192"/>
      <c r="DYH3" s="192"/>
      <c r="DYI3" s="192"/>
      <c r="DYJ3" s="192"/>
      <c r="DYK3" s="192"/>
      <c r="DYL3" s="192"/>
      <c r="DYM3" s="192"/>
      <c r="DYN3" s="192"/>
      <c r="DYO3" s="192"/>
      <c r="DYP3" s="192"/>
      <c r="DYQ3" s="192"/>
      <c r="DYR3" s="192"/>
      <c r="DYS3" s="192"/>
      <c r="DYT3" s="192"/>
      <c r="DYU3" s="192"/>
      <c r="DYV3" s="192"/>
      <c r="DYW3" s="192"/>
      <c r="DYX3" s="192"/>
      <c r="DYY3" s="192"/>
      <c r="DYZ3" s="192"/>
      <c r="DZA3" s="192"/>
      <c r="DZB3" s="192"/>
      <c r="DZC3" s="192"/>
      <c r="DZD3" s="192"/>
      <c r="DZE3" s="192"/>
      <c r="DZF3" s="192"/>
      <c r="DZG3" s="192"/>
      <c r="DZH3" s="192"/>
      <c r="DZI3" s="192"/>
      <c r="DZJ3" s="192"/>
      <c r="DZK3" s="192"/>
      <c r="DZL3" s="192"/>
      <c r="DZM3" s="192"/>
      <c r="DZN3" s="192"/>
      <c r="DZO3" s="192"/>
      <c r="DZP3" s="192"/>
      <c r="DZQ3" s="192"/>
      <c r="DZR3" s="192"/>
      <c r="DZS3" s="192"/>
      <c r="DZT3" s="192"/>
      <c r="DZU3" s="192"/>
      <c r="DZV3" s="192"/>
      <c r="DZW3" s="192"/>
      <c r="DZX3" s="192"/>
      <c r="DZY3" s="192"/>
      <c r="DZZ3" s="192"/>
      <c r="EAA3" s="192"/>
      <c r="EAB3" s="192"/>
      <c r="EAC3" s="192"/>
      <c r="EAD3" s="192"/>
      <c r="EAE3" s="192"/>
      <c r="EAF3" s="192"/>
      <c r="EAG3" s="192"/>
      <c r="EAH3" s="192"/>
      <c r="EAI3" s="192"/>
      <c r="EAJ3" s="192"/>
      <c r="EAK3" s="192"/>
      <c r="EAL3" s="192"/>
      <c r="EAM3" s="192"/>
      <c r="EAN3" s="192"/>
      <c r="EAO3" s="192"/>
      <c r="EAP3" s="192"/>
      <c r="EAQ3" s="192"/>
      <c r="EAR3" s="192"/>
      <c r="EAS3" s="192"/>
      <c r="EAT3" s="192"/>
      <c r="EAU3" s="192"/>
      <c r="EAV3" s="192"/>
      <c r="EAW3" s="192"/>
      <c r="EAX3" s="192"/>
      <c r="EAY3" s="192"/>
      <c r="EAZ3" s="192"/>
      <c r="EBA3" s="192"/>
      <c r="EBB3" s="192"/>
      <c r="EBC3" s="192"/>
      <c r="EBD3" s="192"/>
      <c r="EBE3" s="192"/>
      <c r="EBF3" s="192"/>
      <c r="EBG3" s="192"/>
      <c r="EBH3" s="192"/>
      <c r="EBI3" s="192"/>
      <c r="EBJ3" s="192"/>
      <c r="EBK3" s="192"/>
      <c r="EBL3" s="192"/>
      <c r="EBM3" s="192"/>
      <c r="EBN3" s="192"/>
      <c r="EBO3" s="192"/>
      <c r="EBP3" s="192"/>
      <c r="EBQ3" s="192"/>
      <c r="EBR3" s="192"/>
      <c r="EBS3" s="192"/>
      <c r="EBT3" s="192"/>
      <c r="EBU3" s="192"/>
      <c r="EBV3" s="192"/>
      <c r="EBW3" s="192"/>
      <c r="EBX3" s="192"/>
      <c r="EBY3" s="192"/>
      <c r="EBZ3" s="192"/>
      <c r="ECA3" s="192"/>
      <c r="ECB3" s="192"/>
      <c r="ECC3" s="192"/>
      <c r="ECD3" s="192"/>
      <c r="ECE3" s="192"/>
      <c r="ECF3" s="192"/>
      <c r="ECG3" s="192"/>
      <c r="ECH3" s="192"/>
      <c r="ECI3" s="192"/>
      <c r="ECJ3" s="192"/>
      <c r="ECK3" s="192"/>
      <c r="ECL3" s="192"/>
      <c r="ECM3" s="192"/>
      <c r="ECN3" s="192"/>
      <c r="ECO3" s="192"/>
      <c r="ECP3" s="192"/>
      <c r="ECQ3" s="192"/>
      <c r="ECR3" s="192"/>
      <c r="ECS3" s="192"/>
      <c r="ECT3" s="192"/>
      <c r="ECU3" s="192"/>
      <c r="ECV3" s="192"/>
      <c r="ECW3" s="192"/>
      <c r="ECX3" s="192"/>
      <c r="ECY3" s="192"/>
      <c r="ECZ3" s="192"/>
      <c r="EDA3" s="192"/>
      <c r="EDB3" s="192"/>
      <c r="EDC3" s="192"/>
      <c r="EDD3" s="192"/>
      <c r="EDE3" s="192"/>
      <c r="EDF3" s="192"/>
      <c r="EDG3" s="192"/>
      <c r="EDH3" s="192"/>
      <c r="EDI3" s="192"/>
      <c r="EDJ3" s="192"/>
      <c r="EDK3" s="192"/>
      <c r="EDL3" s="192"/>
      <c r="EDM3" s="192"/>
      <c r="EDN3" s="192"/>
      <c r="EDO3" s="192"/>
      <c r="EDP3" s="192"/>
      <c r="EDQ3" s="192"/>
      <c r="EDR3" s="192"/>
      <c r="EDS3" s="192"/>
      <c r="EDT3" s="192"/>
      <c r="EDU3" s="192"/>
      <c r="EDV3" s="192"/>
      <c r="EDW3" s="192"/>
      <c r="EDX3" s="192"/>
      <c r="EDY3" s="192"/>
      <c r="EDZ3" s="192"/>
      <c r="EEA3" s="192"/>
      <c r="EEB3" s="192"/>
      <c r="EEC3" s="192"/>
      <c r="EED3" s="192"/>
      <c r="EEE3" s="192"/>
      <c r="EEF3" s="192"/>
      <c r="EEG3" s="192"/>
      <c r="EEH3" s="192"/>
      <c r="EEI3" s="192"/>
      <c r="EEJ3" s="192"/>
      <c r="EEK3" s="192"/>
      <c r="EEL3" s="192"/>
      <c r="EEM3" s="192"/>
      <c r="EEN3" s="192"/>
      <c r="EEO3" s="192"/>
      <c r="EEP3" s="192"/>
      <c r="EEQ3" s="192"/>
      <c r="EER3" s="192"/>
      <c r="EES3" s="192"/>
      <c r="EET3" s="192"/>
      <c r="EEU3" s="192"/>
      <c r="EEV3" s="192"/>
      <c r="EEW3" s="192"/>
      <c r="EEX3" s="192"/>
      <c r="EEY3" s="192"/>
      <c r="EEZ3" s="192"/>
      <c r="EFA3" s="192"/>
      <c r="EFB3" s="192"/>
      <c r="EFC3" s="192"/>
      <c r="EFD3" s="192"/>
      <c r="EFE3" s="192"/>
      <c r="EFF3" s="192"/>
      <c r="EFG3" s="192"/>
      <c r="EFH3" s="192"/>
      <c r="EFI3" s="192"/>
      <c r="EFJ3" s="192"/>
      <c r="EFK3" s="192"/>
      <c r="EFL3" s="192"/>
      <c r="EFM3" s="192"/>
      <c r="EFN3" s="192"/>
      <c r="EFO3" s="192"/>
      <c r="EFP3" s="192"/>
      <c r="EFQ3" s="192"/>
      <c r="EFR3" s="192"/>
      <c r="EFS3" s="192"/>
      <c r="EFT3" s="192"/>
      <c r="EFU3" s="192"/>
      <c r="EFV3" s="192"/>
      <c r="EFW3" s="192"/>
      <c r="EFX3" s="192"/>
      <c r="EFY3" s="192"/>
      <c r="EFZ3" s="192"/>
      <c r="EGA3" s="192"/>
      <c r="EGB3" s="192"/>
      <c r="EGC3" s="192"/>
      <c r="EGD3" s="192"/>
      <c r="EGE3" s="192"/>
      <c r="EGF3" s="192"/>
      <c r="EGG3" s="192"/>
      <c r="EGH3" s="192"/>
      <c r="EGI3" s="192"/>
      <c r="EGJ3" s="192"/>
      <c r="EGK3" s="192"/>
      <c r="EGL3" s="192"/>
      <c r="EGM3" s="192"/>
      <c r="EGN3" s="192"/>
      <c r="EGO3" s="192"/>
      <c r="EGP3" s="192"/>
      <c r="EGQ3" s="192"/>
      <c r="EGR3" s="192"/>
      <c r="EGS3" s="192"/>
      <c r="EGT3" s="192"/>
      <c r="EGU3" s="192"/>
      <c r="EGV3" s="192"/>
      <c r="EGW3" s="192"/>
      <c r="EGX3" s="192"/>
      <c r="EGY3" s="192"/>
      <c r="EGZ3" s="192"/>
      <c r="EHA3" s="192"/>
      <c r="EHB3" s="192"/>
      <c r="EHC3" s="192"/>
      <c r="EHD3" s="192"/>
      <c r="EHE3" s="192"/>
      <c r="EHF3" s="192"/>
      <c r="EHG3" s="192"/>
      <c r="EHH3" s="192"/>
      <c r="EHI3" s="192"/>
      <c r="EHJ3" s="192"/>
      <c r="EHK3" s="192"/>
      <c r="EHL3" s="192"/>
      <c r="EHM3" s="192"/>
      <c r="EHN3" s="192"/>
      <c r="EHO3" s="192"/>
      <c r="EHP3" s="192"/>
      <c r="EHQ3" s="192"/>
      <c r="EHR3" s="192"/>
      <c r="EHS3" s="192"/>
      <c r="EHT3" s="192"/>
      <c r="EHU3" s="192"/>
      <c r="EHV3" s="192"/>
      <c r="EHW3" s="192"/>
      <c r="EHX3" s="192"/>
      <c r="EHY3" s="192"/>
      <c r="EHZ3" s="192"/>
      <c r="EIA3" s="192"/>
      <c r="EIB3" s="192"/>
      <c r="EIC3" s="192"/>
      <c r="EID3" s="192"/>
      <c r="EIE3" s="192"/>
      <c r="EIF3" s="192"/>
      <c r="EIG3" s="192"/>
      <c r="EIH3" s="192"/>
      <c r="EII3" s="192"/>
      <c r="EIJ3" s="192"/>
      <c r="EIK3" s="192"/>
      <c r="EIL3" s="192"/>
      <c r="EIM3" s="192"/>
      <c r="EIN3" s="192"/>
      <c r="EIO3" s="192"/>
      <c r="EIP3" s="192"/>
      <c r="EIQ3" s="192"/>
      <c r="EIR3" s="192"/>
      <c r="EIS3" s="192"/>
      <c r="EIT3" s="192"/>
      <c r="EIU3" s="192"/>
      <c r="EIV3" s="192"/>
      <c r="EIW3" s="192"/>
      <c r="EIX3" s="192"/>
      <c r="EIY3" s="192"/>
      <c r="EIZ3" s="192"/>
      <c r="EJA3" s="192"/>
      <c r="EJB3" s="192"/>
      <c r="EJC3" s="192"/>
      <c r="EJD3" s="192"/>
      <c r="EJE3" s="192"/>
      <c r="EJF3" s="192"/>
      <c r="EJG3" s="192"/>
      <c r="EJH3" s="192"/>
      <c r="EJI3" s="192"/>
      <c r="EJJ3" s="192"/>
      <c r="EJK3" s="192"/>
      <c r="EJL3" s="192"/>
      <c r="EJM3" s="192"/>
      <c r="EJN3" s="192"/>
      <c r="EJO3" s="192"/>
      <c r="EJP3" s="192"/>
      <c r="EJQ3" s="192"/>
      <c r="EJR3" s="192"/>
      <c r="EJS3" s="192"/>
      <c r="EJT3" s="192"/>
      <c r="EJU3" s="192"/>
      <c r="EJV3" s="192"/>
      <c r="EJW3" s="192"/>
      <c r="EJX3" s="192"/>
      <c r="EJY3" s="192"/>
      <c r="EJZ3" s="192"/>
      <c r="EKA3" s="192"/>
      <c r="EKB3" s="192"/>
      <c r="EKC3" s="192"/>
      <c r="EKD3" s="192"/>
      <c r="EKE3" s="192"/>
      <c r="EKF3" s="192"/>
      <c r="EKG3" s="192"/>
      <c r="EKH3" s="192"/>
      <c r="EKI3" s="192"/>
      <c r="EKJ3" s="192"/>
      <c r="EKK3" s="192"/>
      <c r="EKL3" s="192"/>
      <c r="EKM3" s="192"/>
      <c r="EKN3" s="192"/>
      <c r="EKO3" s="192"/>
      <c r="EKP3" s="192"/>
      <c r="EKQ3" s="192"/>
      <c r="EKR3" s="192"/>
      <c r="EKS3" s="192"/>
      <c r="EKT3" s="192"/>
      <c r="EKU3" s="192"/>
      <c r="EKV3" s="192"/>
      <c r="EKW3" s="192"/>
      <c r="EKX3" s="192"/>
      <c r="EKY3" s="192"/>
      <c r="EKZ3" s="192"/>
      <c r="ELA3" s="192"/>
      <c r="ELB3" s="192"/>
      <c r="ELC3" s="192"/>
      <c r="ELD3" s="192"/>
      <c r="ELE3" s="192"/>
      <c r="ELF3" s="192"/>
      <c r="ELG3" s="192"/>
      <c r="ELH3" s="192"/>
      <c r="ELI3" s="192"/>
      <c r="ELJ3" s="192"/>
      <c r="ELK3" s="192"/>
      <c r="ELL3" s="192"/>
      <c r="ELM3" s="192"/>
      <c r="ELN3" s="192"/>
      <c r="ELO3" s="192"/>
      <c r="ELP3" s="192"/>
      <c r="ELQ3" s="192"/>
      <c r="ELR3" s="192"/>
      <c r="ELS3" s="192"/>
      <c r="ELT3" s="192"/>
      <c r="ELU3" s="192"/>
      <c r="ELV3" s="192"/>
      <c r="ELW3" s="192"/>
      <c r="ELX3" s="192"/>
      <c r="ELY3" s="192"/>
      <c r="ELZ3" s="192"/>
      <c r="EMA3" s="192"/>
      <c r="EMB3" s="192"/>
      <c r="EMC3" s="192"/>
      <c r="EMD3" s="192"/>
      <c r="EME3" s="192"/>
      <c r="EMF3" s="192"/>
      <c r="EMG3" s="192"/>
      <c r="EMH3" s="192"/>
      <c r="EMI3" s="192"/>
      <c r="EMJ3" s="192"/>
      <c r="EMK3" s="192"/>
      <c r="EML3" s="192"/>
      <c r="EMM3" s="192"/>
      <c r="EMN3" s="192"/>
      <c r="EMO3" s="192"/>
      <c r="EMP3" s="192"/>
      <c r="EMQ3" s="192"/>
      <c r="EMR3" s="192"/>
      <c r="EMS3" s="192"/>
      <c r="EMT3" s="192"/>
      <c r="EMU3" s="192"/>
      <c r="EMV3" s="192"/>
      <c r="EMW3" s="192"/>
      <c r="EMX3" s="192"/>
      <c r="EMY3" s="192"/>
      <c r="EMZ3" s="192"/>
      <c r="ENA3" s="192"/>
      <c r="ENB3" s="192"/>
      <c r="ENC3" s="192"/>
      <c r="END3" s="192"/>
      <c r="ENE3" s="192"/>
      <c r="ENF3" s="192"/>
      <c r="ENG3" s="192"/>
      <c r="ENH3" s="192"/>
      <c r="ENI3" s="192"/>
      <c r="ENJ3" s="192"/>
      <c r="ENK3" s="192"/>
      <c r="ENL3" s="192"/>
      <c r="ENM3" s="192"/>
      <c r="ENN3" s="192"/>
      <c r="ENO3" s="192"/>
      <c r="ENP3" s="192"/>
      <c r="ENQ3" s="192"/>
      <c r="ENR3" s="192"/>
      <c r="ENS3" s="192"/>
      <c r="ENT3" s="192"/>
      <c r="ENU3" s="192"/>
      <c r="ENV3" s="192"/>
      <c r="ENW3" s="192"/>
      <c r="ENX3" s="192"/>
      <c r="ENY3" s="192"/>
      <c r="ENZ3" s="192"/>
      <c r="EOA3" s="192"/>
      <c r="EOB3" s="192"/>
      <c r="EOC3" s="192"/>
      <c r="EOD3" s="192"/>
      <c r="EOE3" s="192"/>
      <c r="EOF3" s="192"/>
      <c r="EOG3" s="192"/>
      <c r="EOH3" s="192"/>
      <c r="EOI3" s="192"/>
      <c r="EOJ3" s="192"/>
      <c r="EOK3" s="192"/>
      <c r="EOL3" s="192"/>
      <c r="EOM3" s="192"/>
      <c r="EON3" s="192"/>
      <c r="EOO3" s="192"/>
      <c r="EOP3" s="192"/>
      <c r="EOQ3" s="192"/>
      <c r="EOR3" s="192"/>
      <c r="EOS3" s="192"/>
      <c r="EOT3" s="192"/>
      <c r="EOU3" s="192"/>
      <c r="EOV3" s="192"/>
      <c r="EOW3" s="192"/>
      <c r="EOX3" s="192"/>
      <c r="EOY3" s="192"/>
      <c r="EOZ3" s="192"/>
      <c r="EPA3" s="192"/>
      <c r="EPB3" s="192"/>
      <c r="EPC3" s="192"/>
      <c r="EPD3" s="192"/>
      <c r="EPE3" s="192"/>
      <c r="EPF3" s="192"/>
      <c r="EPG3" s="192"/>
      <c r="EPH3" s="192"/>
      <c r="EPI3" s="192"/>
      <c r="EPJ3" s="192"/>
      <c r="EPK3" s="192"/>
      <c r="EPL3" s="192"/>
      <c r="EPM3" s="192"/>
      <c r="EPN3" s="192"/>
      <c r="EPO3" s="192"/>
      <c r="EPP3" s="192"/>
      <c r="EPQ3" s="192"/>
      <c r="EPR3" s="192"/>
      <c r="EPS3" s="192"/>
      <c r="EPT3" s="192"/>
      <c r="EPU3" s="192"/>
      <c r="EPV3" s="192"/>
      <c r="EPW3" s="192"/>
      <c r="EPX3" s="192"/>
      <c r="EPY3" s="192"/>
      <c r="EPZ3" s="192"/>
      <c r="EQA3" s="192"/>
      <c r="EQB3" s="192"/>
      <c r="EQC3" s="192"/>
      <c r="EQD3" s="192"/>
      <c r="EQE3" s="192"/>
      <c r="EQF3" s="192"/>
      <c r="EQG3" s="192"/>
      <c r="EQH3" s="192"/>
      <c r="EQI3" s="192"/>
      <c r="EQJ3" s="192"/>
      <c r="EQK3" s="192"/>
      <c r="EQL3" s="192"/>
      <c r="EQM3" s="192"/>
      <c r="EQN3" s="192"/>
      <c r="EQO3" s="192"/>
      <c r="EQP3" s="192"/>
      <c r="EQQ3" s="192"/>
      <c r="EQR3" s="192"/>
      <c r="EQS3" s="192"/>
      <c r="EQT3" s="192"/>
      <c r="EQU3" s="192"/>
      <c r="EQV3" s="192"/>
      <c r="EQW3" s="192"/>
      <c r="EQX3" s="192"/>
      <c r="EQY3" s="192"/>
      <c r="EQZ3" s="192"/>
      <c r="ERA3" s="192"/>
      <c r="ERB3" s="192"/>
      <c r="ERC3" s="192"/>
      <c r="ERD3" s="192"/>
      <c r="ERE3" s="192"/>
      <c r="ERF3" s="192"/>
      <c r="ERG3" s="192"/>
      <c r="ERH3" s="192"/>
      <c r="ERI3" s="192"/>
      <c r="ERJ3" s="192"/>
      <c r="ERK3" s="192"/>
      <c r="ERL3" s="192"/>
      <c r="ERM3" s="192"/>
      <c r="ERN3" s="192"/>
      <c r="ERO3" s="192"/>
      <c r="ERP3" s="192"/>
      <c r="ERQ3" s="192"/>
      <c r="ERR3" s="192"/>
      <c r="ERS3" s="192"/>
      <c r="ERT3" s="192"/>
      <c r="ERU3" s="192"/>
      <c r="ERV3" s="192"/>
      <c r="ERW3" s="192"/>
      <c r="ERX3" s="192"/>
      <c r="ERY3" s="192"/>
      <c r="ERZ3" s="192"/>
      <c r="ESA3" s="192"/>
      <c r="ESB3" s="192"/>
      <c r="ESC3" s="192"/>
      <c r="ESD3" s="192"/>
      <c r="ESE3" s="192"/>
      <c r="ESF3" s="192"/>
      <c r="ESG3" s="192"/>
      <c r="ESH3" s="192"/>
      <c r="ESI3" s="192"/>
      <c r="ESJ3" s="192"/>
      <c r="ESK3" s="192"/>
      <c r="ESL3" s="192"/>
      <c r="ESM3" s="192"/>
      <c r="ESN3" s="192"/>
      <c r="ESO3" s="192"/>
      <c r="ESP3" s="192"/>
      <c r="ESQ3" s="192"/>
      <c r="ESR3" s="192"/>
      <c r="ESS3" s="192"/>
      <c r="EST3" s="192"/>
      <c r="ESU3" s="192"/>
      <c r="ESV3" s="192"/>
      <c r="ESW3" s="192"/>
      <c r="ESX3" s="192"/>
      <c r="ESY3" s="192"/>
      <c r="ESZ3" s="192"/>
      <c r="ETA3" s="192"/>
      <c r="ETB3" s="192"/>
      <c r="ETC3" s="192"/>
      <c r="ETD3" s="192"/>
      <c r="ETE3" s="192"/>
      <c r="ETF3" s="192"/>
      <c r="ETG3" s="192"/>
      <c r="ETH3" s="192"/>
      <c r="ETI3" s="192"/>
      <c r="ETJ3" s="192"/>
      <c r="ETK3" s="192"/>
      <c r="ETL3" s="192"/>
      <c r="ETM3" s="192"/>
      <c r="ETN3" s="192"/>
      <c r="ETO3" s="192"/>
      <c r="ETP3" s="192"/>
      <c r="ETQ3" s="192"/>
      <c r="ETR3" s="192"/>
      <c r="ETS3" s="192"/>
      <c r="ETT3" s="192"/>
      <c r="ETU3" s="192"/>
      <c r="ETV3" s="192"/>
      <c r="ETW3" s="192"/>
      <c r="ETX3" s="192"/>
      <c r="ETY3" s="192"/>
      <c r="ETZ3" s="192"/>
      <c r="EUA3" s="192"/>
      <c r="EUB3" s="192"/>
      <c r="EUC3" s="192"/>
      <c r="EUD3" s="192"/>
      <c r="EUE3" s="192"/>
      <c r="EUF3" s="192"/>
      <c r="EUG3" s="192"/>
      <c r="EUH3" s="192"/>
      <c r="EUI3" s="192"/>
      <c r="EUJ3" s="192"/>
      <c r="EUK3" s="192"/>
      <c r="EUL3" s="192"/>
      <c r="EUM3" s="192"/>
      <c r="EUN3" s="192"/>
      <c r="EUO3" s="192"/>
      <c r="EUP3" s="192"/>
      <c r="EUQ3" s="192"/>
      <c r="EUR3" s="192"/>
      <c r="EUS3" s="192"/>
      <c r="EUT3" s="192"/>
      <c r="EUU3" s="192"/>
      <c r="EUV3" s="192"/>
      <c r="EUW3" s="192"/>
      <c r="EUX3" s="192"/>
      <c r="EUY3" s="192"/>
      <c r="EUZ3" s="192"/>
      <c r="EVA3" s="192"/>
      <c r="EVB3" s="192"/>
      <c r="EVC3" s="192"/>
      <c r="EVD3" s="192"/>
      <c r="EVE3" s="192"/>
      <c r="EVF3" s="192"/>
      <c r="EVG3" s="192"/>
      <c r="EVH3" s="192"/>
      <c r="EVI3" s="192"/>
      <c r="EVJ3" s="192"/>
      <c r="EVK3" s="192"/>
      <c r="EVL3" s="192"/>
      <c r="EVM3" s="192"/>
      <c r="EVN3" s="192"/>
      <c r="EVO3" s="192"/>
      <c r="EVP3" s="192"/>
      <c r="EVQ3" s="192"/>
      <c r="EVR3" s="192"/>
      <c r="EVS3" s="192"/>
      <c r="EVT3" s="192"/>
      <c r="EVU3" s="192"/>
      <c r="EVV3" s="192"/>
      <c r="EVW3" s="192"/>
      <c r="EVX3" s="192"/>
      <c r="EVY3" s="192"/>
      <c r="EVZ3" s="192"/>
      <c r="EWA3" s="192"/>
      <c r="EWB3" s="192"/>
      <c r="EWC3" s="192"/>
      <c r="EWD3" s="192"/>
      <c r="EWE3" s="192"/>
      <c r="EWF3" s="192"/>
      <c r="EWG3" s="192"/>
      <c r="EWH3" s="192"/>
      <c r="EWI3" s="192"/>
      <c r="EWJ3" s="192"/>
      <c r="EWK3" s="192"/>
      <c r="EWL3" s="192"/>
      <c r="EWM3" s="192"/>
      <c r="EWN3" s="192"/>
      <c r="EWO3" s="192"/>
      <c r="EWP3" s="192"/>
      <c r="EWQ3" s="192"/>
      <c r="EWR3" s="192"/>
      <c r="EWS3" s="192"/>
      <c r="EWT3" s="192"/>
      <c r="EWU3" s="192"/>
      <c r="EWV3" s="192"/>
      <c r="EWW3" s="192"/>
      <c r="EWX3" s="192"/>
      <c r="EWY3" s="192"/>
      <c r="EWZ3" s="192"/>
      <c r="EXA3" s="192"/>
      <c r="EXB3" s="192"/>
      <c r="EXC3" s="192"/>
      <c r="EXD3" s="192"/>
      <c r="EXE3" s="192"/>
      <c r="EXF3" s="192"/>
      <c r="EXG3" s="192"/>
      <c r="EXH3" s="192"/>
      <c r="EXI3" s="192"/>
      <c r="EXJ3" s="192"/>
      <c r="EXK3" s="192"/>
      <c r="EXL3" s="192"/>
      <c r="EXM3" s="192"/>
      <c r="EXN3" s="192"/>
      <c r="EXO3" s="192"/>
      <c r="EXP3" s="192"/>
      <c r="EXQ3" s="192"/>
      <c r="EXR3" s="192"/>
      <c r="EXS3" s="192"/>
      <c r="EXT3" s="192"/>
      <c r="EXU3" s="192"/>
      <c r="EXV3" s="192"/>
      <c r="EXW3" s="192"/>
      <c r="EXX3" s="192"/>
      <c r="EXY3" s="192"/>
      <c r="EXZ3" s="192"/>
      <c r="EYA3" s="192"/>
      <c r="EYB3" s="192"/>
      <c r="EYC3" s="192"/>
      <c r="EYD3" s="192"/>
      <c r="EYE3" s="192"/>
      <c r="EYF3" s="192"/>
      <c r="EYG3" s="192"/>
      <c r="EYH3" s="192"/>
      <c r="EYI3" s="192"/>
      <c r="EYJ3" s="192"/>
      <c r="EYK3" s="192"/>
      <c r="EYL3" s="192"/>
      <c r="EYM3" s="192"/>
      <c r="EYN3" s="192"/>
      <c r="EYO3" s="192"/>
      <c r="EYP3" s="192"/>
      <c r="EYQ3" s="192"/>
      <c r="EYR3" s="192"/>
      <c r="EYS3" s="192"/>
      <c r="EYT3" s="192"/>
      <c r="EYU3" s="192"/>
      <c r="EYV3" s="192"/>
      <c r="EYW3" s="192"/>
      <c r="EYX3" s="192"/>
      <c r="EYY3" s="192"/>
      <c r="EYZ3" s="192"/>
      <c r="EZA3" s="192"/>
      <c r="EZB3" s="192"/>
      <c r="EZC3" s="192"/>
      <c r="EZD3" s="192"/>
      <c r="EZE3" s="192"/>
      <c r="EZF3" s="192"/>
      <c r="EZG3" s="192"/>
      <c r="EZH3" s="192"/>
      <c r="EZI3" s="192"/>
      <c r="EZJ3" s="192"/>
      <c r="EZK3" s="192"/>
      <c r="EZL3" s="192"/>
      <c r="EZM3" s="192"/>
      <c r="EZN3" s="192"/>
      <c r="EZO3" s="192"/>
      <c r="EZP3" s="192"/>
      <c r="EZQ3" s="192"/>
      <c r="EZR3" s="192"/>
      <c r="EZS3" s="192"/>
      <c r="EZT3" s="192"/>
      <c r="EZU3" s="192"/>
      <c r="EZV3" s="192"/>
      <c r="EZW3" s="192"/>
      <c r="EZX3" s="192"/>
      <c r="EZY3" s="192"/>
      <c r="EZZ3" s="192"/>
      <c r="FAA3" s="192"/>
      <c r="FAB3" s="192"/>
      <c r="FAC3" s="192"/>
      <c r="FAD3" s="192"/>
      <c r="FAE3" s="192"/>
      <c r="FAF3" s="192"/>
      <c r="FAG3" s="192"/>
      <c r="FAH3" s="192"/>
      <c r="FAI3" s="192"/>
      <c r="FAJ3" s="192"/>
      <c r="FAK3" s="192"/>
      <c r="FAL3" s="192"/>
      <c r="FAM3" s="192"/>
      <c r="FAN3" s="192"/>
      <c r="FAO3" s="192"/>
      <c r="FAP3" s="192"/>
      <c r="FAQ3" s="192"/>
      <c r="FAR3" s="192"/>
      <c r="FAS3" s="192"/>
      <c r="FAT3" s="192"/>
      <c r="FAU3" s="192"/>
      <c r="FAV3" s="192"/>
      <c r="FAW3" s="192"/>
      <c r="FAX3" s="192"/>
      <c r="FAY3" s="192"/>
      <c r="FAZ3" s="192"/>
      <c r="FBA3" s="192"/>
      <c r="FBB3" s="192"/>
      <c r="FBC3" s="192"/>
      <c r="FBD3" s="192"/>
      <c r="FBE3" s="192"/>
      <c r="FBF3" s="192"/>
      <c r="FBG3" s="192"/>
      <c r="FBH3" s="192"/>
      <c r="FBI3" s="192"/>
      <c r="FBJ3" s="192"/>
      <c r="FBK3" s="192"/>
      <c r="FBL3" s="192"/>
      <c r="FBM3" s="192"/>
      <c r="FBN3" s="192"/>
      <c r="FBO3" s="192"/>
      <c r="FBP3" s="192"/>
      <c r="FBQ3" s="192"/>
      <c r="FBR3" s="192"/>
      <c r="FBS3" s="192"/>
      <c r="FBT3" s="192"/>
      <c r="FBU3" s="192"/>
      <c r="FBV3" s="192"/>
      <c r="FBW3" s="192"/>
      <c r="FBX3" s="192"/>
      <c r="FBY3" s="192"/>
      <c r="FBZ3" s="192"/>
      <c r="FCA3" s="192"/>
      <c r="FCB3" s="192"/>
      <c r="FCC3" s="192"/>
      <c r="FCD3" s="192"/>
      <c r="FCE3" s="192"/>
      <c r="FCF3" s="192"/>
      <c r="FCG3" s="192"/>
      <c r="FCH3" s="192"/>
      <c r="FCI3" s="192"/>
      <c r="FCJ3" s="192"/>
      <c r="FCK3" s="192"/>
      <c r="FCL3" s="192"/>
      <c r="FCM3" s="192"/>
      <c r="FCN3" s="192"/>
      <c r="FCO3" s="192"/>
      <c r="FCP3" s="192"/>
      <c r="FCQ3" s="192"/>
      <c r="FCR3" s="192"/>
      <c r="FCS3" s="192"/>
      <c r="FCT3" s="192"/>
      <c r="FCU3" s="192"/>
      <c r="FCV3" s="192"/>
      <c r="FCW3" s="192"/>
      <c r="FCX3" s="192"/>
      <c r="FCY3" s="192"/>
      <c r="FCZ3" s="192"/>
      <c r="FDA3" s="192"/>
      <c r="FDB3" s="192"/>
      <c r="FDC3" s="192"/>
      <c r="FDD3" s="192"/>
      <c r="FDE3" s="192"/>
      <c r="FDF3" s="192"/>
      <c r="FDG3" s="192"/>
      <c r="FDH3" s="192"/>
      <c r="FDI3" s="192"/>
      <c r="FDJ3" s="192"/>
      <c r="FDK3" s="192"/>
      <c r="FDL3" s="192"/>
      <c r="FDM3" s="192"/>
      <c r="FDN3" s="192"/>
      <c r="FDO3" s="192"/>
      <c r="FDP3" s="192"/>
      <c r="FDQ3" s="192"/>
      <c r="FDR3" s="192"/>
      <c r="FDS3" s="192"/>
      <c r="FDT3" s="192"/>
      <c r="FDU3" s="192"/>
      <c r="FDV3" s="192"/>
      <c r="FDW3" s="192"/>
      <c r="FDX3" s="192"/>
      <c r="FDY3" s="192"/>
      <c r="FDZ3" s="192"/>
      <c r="FEA3" s="192"/>
      <c r="FEB3" s="192"/>
      <c r="FEC3" s="192"/>
      <c r="FED3" s="192"/>
      <c r="FEE3" s="192"/>
      <c r="FEF3" s="192"/>
      <c r="FEG3" s="192"/>
      <c r="FEH3" s="192"/>
      <c r="FEI3" s="192"/>
      <c r="FEJ3" s="192"/>
      <c r="FEK3" s="192"/>
      <c r="FEL3" s="192"/>
      <c r="FEM3" s="192"/>
      <c r="FEN3" s="192"/>
      <c r="FEO3" s="192"/>
      <c r="FEP3" s="192"/>
      <c r="FEQ3" s="192"/>
      <c r="FER3" s="192"/>
      <c r="FES3" s="192"/>
      <c r="FET3" s="192"/>
      <c r="FEU3" s="192"/>
      <c r="FEV3" s="192"/>
      <c r="FEW3" s="192"/>
      <c r="FEX3" s="192"/>
      <c r="FEY3" s="192"/>
      <c r="FEZ3" s="192"/>
      <c r="FFA3" s="192"/>
      <c r="FFB3" s="192"/>
      <c r="FFC3" s="192"/>
      <c r="FFD3" s="192"/>
      <c r="FFE3" s="192"/>
      <c r="FFF3" s="192"/>
      <c r="FFG3" s="192"/>
      <c r="FFH3" s="192"/>
      <c r="FFI3" s="192"/>
      <c r="FFJ3" s="192"/>
      <c r="FFK3" s="192"/>
      <c r="FFL3" s="192"/>
      <c r="FFM3" s="192"/>
      <c r="FFN3" s="192"/>
      <c r="FFO3" s="192"/>
      <c r="FFP3" s="192"/>
      <c r="FFQ3" s="192"/>
      <c r="FFR3" s="192"/>
      <c r="FFS3" s="192"/>
      <c r="FFT3" s="192"/>
      <c r="FFU3" s="192"/>
      <c r="FFV3" s="192"/>
      <c r="FFW3" s="192"/>
      <c r="FFX3" s="192"/>
      <c r="FFY3" s="192"/>
      <c r="FFZ3" s="192"/>
      <c r="FGA3" s="192"/>
      <c r="FGB3" s="192"/>
      <c r="FGC3" s="192"/>
      <c r="FGD3" s="192"/>
      <c r="FGE3" s="192"/>
      <c r="FGF3" s="192"/>
      <c r="FGG3" s="192"/>
      <c r="FGH3" s="192"/>
      <c r="FGI3" s="192"/>
      <c r="FGJ3" s="192"/>
      <c r="FGK3" s="192"/>
      <c r="FGL3" s="192"/>
      <c r="FGM3" s="192"/>
      <c r="FGN3" s="192"/>
      <c r="FGO3" s="192"/>
      <c r="FGP3" s="192"/>
      <c r="FGQ3" s="192"/>
      <c r="FGR3" s="192"/>
      <c r="FGS3" s="192"/>
      <c r="FGT3" s="192"/>
      <c r="FGU3" s="192"/>
      <c r="FGV3" s="192"/>
      <c r="FGW3" s="192"/>
      <c r="FGX3" s="192"/>
      <c r="FGY3" s="192"/>
      <c r="FGZ3" s="192"/>
      <c r="FHA3" s="192"/>
      <c r="FHB3" s="192"/>
      <c r="FHC3" s="192"/>
      <c r="FHD3" s="192"/>
      <c r="FHE3" s="192"/>
      <c r="FHF3" s="192"/>
      <c r="FHG3" s="192"/>
      <c r="FHH3" s="192"/>
      <c r="FHI3" s="192"/>
      <c r="FHJ3" s="192"/>
      <c r="FHK3" s="192"/>
      <c r="FHL3" s="192"/>
      <c r="FHM3" s="192"/>
      <c r="FHN3" s="192"/>
      <c r="FHO3" s="192"/>
      <c r="FHP3" s="192"/>
      <c r="FHQ3" s="192"/>
      <c r="FHR3" s="192"/>
      <c r="FHS3" s="192"/>
      <c r="FHT3" s="192"/>
      <c r="FHU3" s="192"/>
      <c r="FHV3" s="192"/>
      <c r="FHW3" s="192"/>
      <c r="FHX3" s="192"/>
      <c r="FHY3" s="192"/>
      <c r="FHZ3" s="192"/>
      <c r="FIA3" s="192"/>
      <c r="FIB3" s="192"/>
      <c r="FIC3" s="192"/>
      <c r="FID3" s="192"/>
      <c r="FIE3" s="192"/>
      <c r="FIF3" s="192"/>
      <c r="FIG3" s="192"/>
      <c r="FIH3" s="192"/>
      <c r="FII3" s="192"/>
      <c r="FIJ3" s="192"/>
      <c r="FIK3" s="192"/>
      <c r="FIL3" s="192"/>
      <c r="FIM3" s="192"/>
      <c r="FIN3" s="192"/>
      <c r="FIO3" s="192"/>
      <c r="FIP3" s="192"/>
      <c r="FIQ3" s="192"/>
      <c r="FIR3" s="192"/>
      <c r="FIS3" s="192"/>
      <c r="FIT3" s="192"/>
      <c r="FIU3" s="192"/>
      <c r="FIV3" s="192"/>
      <c r="FIW3" s="192"/>
      <c r="FIX3" s="192"/>
      <c r="FIY3" s="192"/>
      <c r="FIZ3" s="192"/>
      <c r="FJA3" s="192"/>
      <c r="FJB3" s="192"/>
      <c r="FJC3" s="192"/>
      <c r="FJD3" s="192"/>
      <c r="FJE3" s="192"/>
      <c r="FJF3" s="192"/>
      <c r="FJG3" s="192"/>
      <c r="FJH3" s="192"/>
      <c r="FJI3" s="192"/>
      <c r="FJJ3" s="192"/>
      <c r="FJK3" s="192"/>
      <c r="FJL3" s="192"/>
      <c r="FJM3" s="192"/>
      <c r="FJN3" s="192"/>
      <c r="FJO3" s="192"/>
      <c r="FJP3" s="192"/>
      <c r="FJQ3" s="192"/>
      <c r="FJR3" s="192"/>
      <c r="FJS3" s="192"/>
      <c r="FJT3" s="192"/>
      <c r="FJU3" s="192"/>
      <c r="FJV3" s="192"/>
      <c r="FJW3" s="192"/>
      <c r="FJX3" s="192"/>
      <c r="FJY3" s="192"/>
      <c r="FJZ3" s="192"/>
      <c r="FKA3" s="192"/>
      <c r="FKB3" s="192"/>
      <c r="FKC3" s="192"/>
      <c r="FKD3" s="192"/>
      <c r="FKE3" s="192"/>
      <c r="FKF3" s="192"/>
      <c r="FKG3" s="192"/>
      <c r="FKH3" s="192"/>
      <c r="FKI3" s="192"/>
      <c r="FKJ3" s="192"/>
      <c r="FKK3" s="192"/>
      <c r="FKL3" s="192"/>
      <c r="FKM3" s="192"/>
      <c r="FKN3" s="192"/>
      <c r="FKO3" s="192"/>
      <c r="FKP3" s="192"/>
      <c r="FKQ3" s="192"/>
      <c r="FKR3" s="192"/>
      <c r="FKS3" s="192"/>
      <c r="FKT3" s="192"/>
      <c r="FKU3" s="192"/>
      <c r="FKV3" s="192"/>
      <c r="FKW3" s="192"/>
      <c r="FKX3" s="192"/>
      <c r="FKY3" s="192"/>
      <c r="FKZ3" s="192"/>
      <c r="FLA3" s="192"/>
      <c r="FLB3" s="192"/>
      <c r="FLC3" s="192"/>
      <c r="FLD3" s="192"/>
      <c r="FLE3" s="192"/>
      <c r="FLF3" s="192"/>
      <c r="FLG3" s="192"/>
      <c r="FLH3" s="192"/>
      <c r="FLI3" s="192"/>
      <c r="FLJ3" s="192"/>
      <c r="FLK3" s="192"/>
      <c r="FLL3" s="192"/>
      <c r="FLM3" s="192"/>
      <c r="FLN3" s="192"/>
      <c r="FLO3" s="192"/>
      <c r="FLP3" s="192"/>
      <c r="FLQ3" s="192"/>
      <c r="FLR3" s="192"/>
      <c r="FLS3" s="192"/>
      <c r="FLT3" s="192"/>
      <c r="FLU3" s="192"/>
      <c r="FLV3" s="192"/>
      <c r="FLW3" s="192"/>
      <c r="FLX3" s="192"/>
      <c r="FLY3" s="192"/>
      <c r="FLZ3" s="192"/>
      <c r="FMA3" s="192"/>
      <c r="FMB3" s="192"/>
      <c r="FMC3" s="192"/>
      <c r="FMD3" s="192"/>
      <c r="FME3" s="192"/>
      <c r="FMF3" s="192"/>
      <c r="FMG3" s="192"/>
      <c r="FMH3" s="192"/>
      <c r="FMI3" s="192"/>
      <c r="FMJ3" s="192"/>
      <c r="FMK3" s="192"/>
      <c r="FML3" s="192"/>
      <c r="FMM3" s="192"/>
      <c r="FMN3" s="192"/>
      <c r="FMO3" s="192"/>
      <c r="FMP3" s="192"/>
      <c r="FMQ3" s="192"/>
      <c r="FMR3" s="192"/>
      <c r="FMS3" s="192"/>
      <c r="FMT3" s="192"/>
      <c r="FMU3" s="192"/>
      <c r="FMV3" s="192"/>
      <c r="FMW3" s="192"/>
      <c r="FMX3" s="192"/>
      <c r="FMY3" s="192"/>
      <c r="FMZ3" s="192"/>
      <c r="FNA3" s="192"/>
      <c r="FNB3" s="192"/>
      <c r="FNC3" s="192"/>
      <c r="FND3" s="192"/>
      <c r="FNE3" s="192"/>
      <c r="FNF3" s="192"/>
      <c r="FNG3" s="192"/>
      <c r="FNH3" s="192"/>
      <c r="FNI3" s="192"/>
      <c r="FNJ3" s="192"/>
      <c r="FNK3" s="192"/>
      <c r="FNL3" s="192"/>
      <c r="FNM3" s="192"/>
      <c r="FNN3" s="192"/>
      <c r="FNO3" s="192"/>
      <c r="FNP3" s="192"/>
      <c r="FNQ3" s="192"/>
      <c r="FNR3" s="192"/>
      <c r="FNS3" s="192"/>
      <c r="FNT3" s="192"/>
      <c r="FNU3" s="192"/>
      <c r="FNV3" s="192"/>
      <c r="FNW3" s="192"/>
      <c r="FNX3" s="192"/>
      <c r="FNY3" s="192"/>
      <c r="FNZ3" s="192"/>
      <c r="FOA3" s="192"/>
      <c r="FOB3" s="192"/>
      <c r="FOC3" s="192"/>
      <c r="FOD3" s="192"/>
      <c r="FOE3" s="192"/>
      <c r="FOF3" s="192"/>
      <c r="FOG3" s="192"/>
      <c r="FOH3" s="192"/>
      <c r="FOI3" s="192"/>
      <c r="FOJ3" s="192"/>
      <c r="FOK3" s="192"/>
      <c r="FOL3" s="192"/>
      <c r="FOM3" s="192"/>
      <c r="FON3" s="192"/>
      <c r="FOO3" s="192"/>
      <c r="FOP3" s="192"/>
      <c r="FOQ3" s="192"/>
      <c r="FOR3" s="192"/>
      <c r="FOS3" s="192"/>
      <c r="FOT3" s="192"/>
      <c r="FOU3" s="192"/>
      <c r="FOV3" s="192"/>
      <c r="FOW3" s="192"/>
      <c r="FOX3" s="192"/>
      <c r="FOY3" s="192"/>
      <c r="FOZ3" s="192"/>
      <c r="FPA3" s="192"/>
      <c r="FPB3" s="192"/>
      <c r="FPC3" s="192"/>
      <c r="FPD3" s="192"/>
      <c r="FPE3" s="192"/>
      <c r="FPF3" s="192"/>
      <c r="FPG3" s="192"/>
      <c r="FPH3" s="192"/>
      <c r="FPI3" s="192"/>
      <c r="FPJ3" s="192"/>
      <c r="FPK3" s="192"/>
      <c r="FPL3" s="192"/>
      <c r="FPM3" s="192"/>
      <c r="FPN3" s="192"/>
      <c r="FPO3" s="192"/>
      <c r="FPP3" s="192"/>
      <c r="FPQ3" s="192"/>
      <c r="FPR3" s="192"/>
      <c r="FPS3" s="192"/>
      <c r="FPT3" s="192"/>
      <c r="FPU3" s="192"/>
      <c r="FPV3" s="192"/>
      <c r="FPW3" s="192"/>
      <c r="FPX3" s="192"/>
      <c r="FPY3" s="192"/>
      <c r="FPZ3" s="192"/>
      <c r="FQA3" s="192"/>
      <c r="FQB3" s="192"/>
      <c r="FQC3" s="192"/>
      <c r="FQD3" s="192"/>
      <c r="FQE3" s="192"/>
      <c r="FQF3" s="192"/>
      <c r="FQG3" s="192"/>
      <c r="FQH3" s="192"/>
      <c r="FQI3" s="192"/>
      <c r="FQJ3" s="192"/>
      <c r="FQK3" s="192"/>
      <c r="FQL3" s="192"/>
      <c r="FQM3" s="192"/>
      <c r="FQN3" s="192"/>
      <c r="FQO3" s="192"/>
      <c r="FQP3" s="192"/>
      <c r="FQQ3" s="192"/>
      <c r="FQR3" s="192"/>
      <c r="FQS3" s="192"/>
      <c r="FQT3" s="192"/>
      <c r="FQU3" s="192"/>
      <c r="FQV3" s="192"/>
      <c r="FQW3" s="192"/>
      <c r="FQX3" s="192"/>
      <c r="FQY3" s="192"/>
      <c r="FQZ3" s="192"/>
      <c r="FRA3" s="192"/>
      <c r="FRB3" s="192"/>
      <c r="FRC3" s="192"/>
      <c r="FRD3" s="192"/>
      <c r="FRE3" s="192"/>
      <c r="FRF3" s="192"/>
      <c r="FRG3" s="192"/>
      <c r="FRH3" s="192"/>
      <c r="FRI3" s="192"/>
      <c r="FRJ3" s="192"/>
      <c r="FRK3" s="192"/>
      <c r="FRL3" s="192"/>
      <c r="FRM3" s="192"/>
      <c r="FRN3" s="192"/>
      <c r="FRO3" s="192"/>
      <c r="FRP3" s="192"/>
      <c r="FRQ3" s="192"/>
      <c r="FRR3" s="192"/>
      <c r="FRS3" s="192"/>
      <c r="FRT3" s="192"/>
      <c r="FRU3" s="192"/>
      <c r="FRV3" s="192"/>
      <c r="FRW3" s="192"/>
      <c r="FRX3" s="192"/>
      <c r="FRY3" s="192"/>
      <c r="FRZ3" s="192"/>
      <c r="FSA3" s="192"/>
      <c r="FSB3" s="192"/>
      <c r="FSC3" s="192"/>
      <c r="FSD3" s="192"/>
      <c r="FSE3" s="192"/>
      <c r="FSF3" s="192"/>
      <c r="FSG3" s="192"/>
      <c r="FSH3" s="192"/>
      <c r="FSI3" s="192"/>
      <c r="FSJ3" s="192"/>
      <c r="FSK3" s="192"/>
      <c r="FSL3" s="192"/>
      <c r="FSM3" s="192"/>
      <c r="FSN3" s="192"/>
      <c r="FSO3" s="192"/>
      <c r="FSP3" s="192"/>
      <c r="FSQ3" s="192"/>
      <c r="FSR3" s="192"/>
      <c r="FSS3" s="192"/>
      <c r="FST3" s="192"/>
      <c r="FSU3" s="192"/>
      <c r="FSV3" s="192"/>
      <c r="FSW3" s="192"/>
      <c r="FSX3" s="192"/>
      <c r="FSY3" s="192"/>
      <c r="FSZ3" s="192"/>
      <c r="FTA3" s="192"/>
      <c r="FTB3" s="192"/>
      <c r="FTC3" s="192"/>
      <c r="FTD3" s="192"/>
      <c r="FTE3" s="192"/>
      <c r="FTF3" s="192"/>
      <c r="FTG3" s="192"/>
      <c r="FTH3" s="192"/>
      <c r="FTI3" s="192"/>
      <c r="FTJ3" s="192"/>
      <c r="FTK3" s="192"/>
      <c r="FTL3" s="192"/>
      <c r="FTM3" s="192"/>
      <c r="FTN3" s="192"/>
      <c r="FTO3" s="192"/>
      <c r="FTP3" s="192"/>
      <c r="FTQ3" s="192"/>
      <c r="FTR3" s="192"/>
      <c r="FTS3" s="192"/>
      <c r="FTT3" s="192"/>
      <c r="FTU3" s="192"/>
      <c r="FTV3" s="192"/>
      <c r="FTW3" s="192"/>
      <c r="FTX3" s="192"/>
      <c r="FTY3" s="192"/>
      <c r="FTZ3" s="192"/>
      <c r="FUA3" s="192"/>
      <c r="FUB3" s="192"/>
      <c r="FUC3" s="192"/>
      <c r="FUD3" s="192"/>
      <c r="FUE3" s="192"/>
      <c r="FUF3" s="192"/>
      <c r="FUG3" s="192"/>
      <c r="FUH3" s="192"/>
      <c r="FUI3" s="192"/>
      <c r="FUJ3" s="192"/>
      <c r="FUK3" s="192"/>
      <c r="FUL3" s="192"/>
      <c r="FUM3" s="192"/>
      <c r="FUN3" s="192"/>
      <c r="FUO3" s="192"/>
      <c r="FUP3" s="192"/>
      <c r="FUQ3" s="192"/>
      <c r="FUR3" s="192"/>
      <c r="FUS3" s="192"/>
      <c r="FUT3" s="192"/>
      <c r="FUU3" s="192"/>
      <c r="FUV3" s="192"/>
      <c r="FUW3" s="192"/>
      <c r="FUX3" s="192"/>
      <c r="FUY3" s="192"/>
      <c r="FUZ3" s="192"/>
      <c r="FVA3" s="192"/>
      <c r="FVB3" s="192"/>
      <c r="FVC3" s="192"/>
      <c r="FVD3" s="192"/>
      <c r="FVE3" s="192"/>
      <c r="FVF3" s="192"/>
      <c r="FVG3" s="192"/>
      <c r="FVH3" s="192"/>
      <c r="FVI3" s="192"/>
      <c r="FVJ3" s="192"/>
      <c r="FVK3" s="192"/>
      <c r="FVL3" s="192"/>
      <c r="FVM3" s="192"/>
      <c r="FVN3" s="192"/>
      <c r="FVO3" s="192"/>
      <c r="FVP3" s="192"/>
      <c r="FVQ3" s="192"/>
      <c r="FVR3" s="192"/>
      <c r="FVS3" s="192"/>
      <c r="FVT3" s="192"/>
      <c r="FVU3" s="192"/>
      <c r="FVV3" s="192"/>
      <c r="FVW3" s="192"/>
      <c r="FVX3" s="192"/>
      <c r="FVY3" s="192"/>
      <c r="FVZ3" s="192"/>
      <c r="FWA3" s="192"/>
      <c r="FWB3" s="192"/>
      <c r="FWC3" s="192"/>
      <c r="FWD3" s="192"/>
      <c r="FWE3" s="192"/>
      <c r="FWF3" s="192"/>
      <c r="FWG3" s="192"/>
      <c r="FWH3" s="192"/>
      <c r="FWI3" s="192"/>
      <c r="FWJ3" s="192"/>
      <c r="FWK3" s="192"/>
      <c r="FWL3" s="192"/>
      <c r="FWM3" s="192"/>
      <c r="FWN3" s="192"/>
      <c r="FWO3" s="192"/>
      <c r="FWP3" s="192"/>
      <c r="FWQ3" s="192"/>
      <c r="FWR3" s="192"/>
      <c r="FWS3" s="192"/>
      <c r="FWT3" s="192"/>
      <c r="FWU3" s="192"/>
      <c r="FWV3" s="192"/>
      <c r="FWW3" s="192"/>
      <c r="FWX3" s="192"/>
      <c r="FWY3" s="192"/>
      <c r="FWZ3" s="192"/>
      <c r="FXA3" s="192"/>
      <c r="FXB3" s="192"/>
      <c r="FXC3" s="192"/>
      <c r="FXD3" s="192"/>
      <c r="FXE3" s="192"/>
      <c r="FXF3" s="192"/>
      <c r="FXG3" s="192"/>
      <c r="FXH3" s="192"/>
      <c r="FXI3" s="192"/>
      <c r="FXJ3" s="192"/>
      <c r="FXK3" s="192"/>
      <c r="FXL3" s="192"/>
      <c r="FXM3" s="192"/>
      <c r="FXN3" s="192"/>
      <c r="FXO3" s="192"/>
      <c r="FXP3" s="192"/>
      <c r="FXQ3" s="192"/>
      <c r="FXR3" s="192"/>
      <c r="FXS3" s="192"/>
      <c r="FXT3" s="192"/>
      <c r="FXU3" s="192"/>
      <c r="FXV3" s="192"/>
      <c r="FXW3" s="192"/>
      <c r="FXX3" s="192"/>
      <c r="FXY3" s="192"/>
      <c r="FXZ3" s="192"/>
      <c r="FYA3" s="192"/>
      <c r="FYB3" s="192"/>
      <c r="FYC3" s="192"/>
      <c r="FYD3" s="192"/>
      <c r="FYE3" s="192"/>
      <c r="FYF3" s="192"/>
      <c r="FYG3" s="192"/>
      <c r="FYH3" s="192"/>
      <c r="FYI3" s="192"/>
      <c r="FYJ3" s="192"/>
      <c r="FYK3" s="192"/>
      <c r="FYL3" s="192"/>
      <c r="FYM3" s="192"/>
      <c r="FYN3" s="192"/>
      <c r="FYO3" s="192"/>
      <c r="FYP3" s="192"/>
      <c r="FYQ3" s="192"/>
      <c r="FYR3" s="192"/>
      <c r="FYS3" s="192"/>
      <c r="FYT3" s="192"/>
      <c r="FYU3" s="192"/>
      <c r="FYV3" s="192"/>
      <c r="FYW3" s="192"/>
      <c r="FYX3" s="192"/>
      <c r="FYY3" s="192"/>
      <c r="FYZ3" s="192"/>
      <c r="FZA3" s="192"/>
      <c r="FZB3" s="192"/>
      <c r="FZC3" s="192"/>
      <c r="FZD3" s="192"/>
      <c r="FZE3" s="192"/>
      <c r="FZF3" s="192"/>
      <c r="FZG3" s="192"/>
      <c r="FZH3" s="192"/>
      <c r="FZI3" s="192"/>
      <c r="FZJ3" s="192"/>
      <c r="FZK3" s="192"/>
      <c r="FZL3" s="192"/>
      <c r="FZM3" s="192"/>
      <c r="FZN3" s="192"/>
      <c r="FZO3" s="192"/>
      <c r="FZP3" s="192"/>
      <c r="FZQ3" s="192"/>
      <c r="FZR3" s="192"/>
      <c r="FZS3" s="192"/>
      <c r="FZT3" s="192"/>
      <c r="FZU3" s="192"/>
      <c r="FZV3" s="192"/>
      <c r="FZW3" s="192"/>
      <c r="FZX3" s="192"/>
      <c r="FZY3" s="192"/>
      <c r="FZZ3" s="192"/>
      <c r="GAA3" s="192"/>
      <c r="GAB3" s="192"/>
      <c r="GAC3" s="192"/>
      <c r="GAD3" s="192"/>
      <c r="GAE3" s="192"/>
      <c r="GAF3" s="192"/>
      <c r="GAG3" s="192"/>
      <c r="GAH3" s="192"/>
      <c r="GAI3" s="192"/>
      <c r="GAJ3" s="192"/>
      <c r="GAK3" s="192"/>
      <c r="GAL3" s="192"/>
      <c r="GAM3" s="192"/>
      <c r="GAN3" s="192"/>
      <c r="GAO3" s="192"/>
      <c r="GAP3" s="192"/>
      <c r="GAQ3" s="192"/>
      <c r="GAR3" s="192"/>
      <c r="GAS3" s="192"/>
      <c r="GAT3" s="192"/>
      <c r="GAU3" s="192"/>
      <c r="GAV3" s="192"/>
      <c r="GAW3" s="192"/>
      <c r="GAX3" s="192"/>
      <c r="GAY3" s="192"/>
      <c r="GAZ3" s="192"/>
      <c r="GBA3" s="192"/>
      <c r="GBB3" s="192"/>
      <c r="GBC3" s="192"/>
      <c r="GBD3" s="192"/>
      <c r="GBE3" s="192"/>
      <c r="GBF3" s="192"/>
      <c r="GBG3" s="192"/>
      <c r="GBH3" s="192"/>
      <c r="GBI3" s="192"/>
      <c r="GBJ3" s="192"/>
      <c r="GBK3" s="192"/>
      <c r="GBL3" s="192"/>
      <c r="GBM3" s="192"/>
      <c r="GBN3" s="192"/>
      <c r="GBO3" s="192"/>
      <c r="GBP3" s="192"/>
      <c r="GBQ3" s="192"/>
      <c r="GBR3" s="192"/>
      <c r="GBS3" s="192"/>
      <c r="GBT3" s="192"/>
      <c r="GBU3" s="192"/>
      <c r="GBV3" s="192"/>
      <c r="GBW3" s="192"/>
      <c r="GBX3" s="192"/>
      <c r="GBY3" s="192"/>
      <c r="GBZ3" s="192"/>
      <c r="GCA3" s="192"/>
      <c r="GCB3" s="192"/>
      <c r="GCC3" s="192"/>
      <c r="GCD3" s="192"/>
      <c r="GCE3" s="192"/>
      <c r="GCF3" s="192"/>
      <c r="GCG3" s="192"/>
      <c r="GCH3" s="192"/>
      <c r="GCI3" s="192"/>
      <c r="GCJ3" s="192"/>
      <c r="GCK3" s="192"/>
      <c r="GCL3" s="192"/>
      <c r="GCM3" s="192"/>
      <c r="GCN3" s="192"/>
      <c r="GCO3" s="192"/>
      <c r="GCP3" s="192"/>
      <c r="GCQ3" s="192"/>
      <c r="GCR3" s="192"/>
      <c r="GCS3" s="192"/>
      <c r="GCT3" s="192"/>
      <c r="GCU3" s="192"/>
      <c r="GCV3" s="192"/>
      <c r="GCW3" s="192"/>
      <c r="GCX3" s="192"/>
      <c r="GCY3" s="192"/>
      <c r="GCZ3" s="192"/>
      <c r="GDA3" s="192"/>
      <c r="GDB3" s="192"/>
      <c r="GDC3" s="192"/>
      <c r="GDD3" s="192"/>
      <c r="GDE3" s="192"/>
      <c r="GDF3" s="192"/>
      <c r="GDG3" s="192"/>
      <c r="GDH3" s="192"/>
      <c r="GDI3" s="192"/>
      <c r="GDJ3" s="192"/>
      <c r="GDK3" s="192"/>
      <c r="GDL3" s="192"/>
      <c r="GDM3" s="192"/>
      <c r="GDN3" s="192"/>
      <c r="GDO3" s="192"/>
      <c r="GDP3" s="192"/>
      <c r="GDQ3" s="192"/>
      <c r="GDR3" s="192"/>
      <c r="GDS3" s="192"/>
      <c r="GDT3" s="192"/>
      <c r="GDU3" s="192"/>
      <c r="GDV3" s="192"/>
      <c r="GDW3" s="192"/>
      <c r="GDX3" s="192"/>
      <c r="GDY3" s="192"/>
      <c r="GDZ3" s="192"/>
      <c r="GEA3" s="192"/>
      <c r="GEB3" s="192"/>
      <c r="GEC3" s="192"/>
      <c r="GED3" s="192"/>
      <c r="GEE3" s="192"/>
      <c r="GEF3" s="192"/>
      <c r="GEG3" s="192"/>
      <c r="GEH3" s="192"/>
      <c r="GEI3" s="192"/>
      <c r="GEJ3" s="192"/>
      <c r="GEK3" s="192"/>
      <c r="GEL3" s="192"/>
      <c r="GEM3" s="192"/>
      <c r="GEN3" s="192"/>
      <c r="GEO3" s="192"/>
      <c r="GEP3" s="192"/>
      <c r="GEQ3" s="192"/>
      <c r="GER3" s="192"/>
      <c r="GES3" s="192"/>
      <c r="GET3" s="192"/>
      <c r="GEU3" s="192"/>
      <c r="GEV3" s="192"/>
      <c r="GEW3" s="192"/>
      <c r="GEX3" s="192"/>
      <c r="GEY3" s="192"/>
      <c r="GEZ3" s="192"/>
      <c r="GFA3" s="192"/>
      <c r="GFB3" s="192"/>
      <c r="GFC3" s="192"/>
      <c r="GFD3" s="192"/>
      <c r="GFE3" s="192"/>
      <c r="GFF3" s="192"/>
      <c r="GFG3" s="192"/>
      <c r="GFH3" s="192"/>
      <c r="GFI3" s="192"/>
      <c r="GFJ3" s="192"/>
      <c r="GFK3" s="192"/>
      <c r="GFL3" s="192"/>
      <c r="GFM3" s="192"/>
      <c r="GFN3" s="192"/>
      <c r="GFO3" s="192"/>
      <c r="GFP3" s="192"/>
      <c r="GFQ3" s="192"/>
      <c r="GFR3" s="192"/>
      <c r="GFS3" s="192"/>
      <c r="GFT3" s="192"/>
      <c r="GFU3" s="192"/>
      <c r="GFV3" s="192"/>
      <c r="GFW3" s="192"/>
      <c r="GFX3" s="192"/>
      <c r="GFY3" s="192"/>
      <c r="GFZ3" s="192"/>
      <c r="GGA3" s="192"/>
      <c r="GGB3" s="192"/>
      <c r="GGC3" s="192"/>
      <c r="GGD3" s="192"/>
      <c r="GGE3" s="192"/>
      <c r="GGF3" s="192"/>
      <c r="GGG3" s="192"/>
      <c r="GGH3" s="192"/>
      <c r="GGI3" s="192"/>
      <c r="GGJ3" s="192"/>
      <c r="GGK3" s="192"/>
      <c r="GGL3" s="192"/>
      <c r="GGM3" s="192"/>
      <c r="GGN3" s="192"/>
      <c r="GGO3" s="192"/>
      <c r="GGP3" s="192"/>
      <c r="GGQ3" s="192"/>
      <c r="GGR3" s="192"/>
      <c r="GGS3" s="192"/>
      <c r="GGT3" s="192"/>
      <c r="GGU3" s="192"/>
      <c r="GGV3" s="192"/>
      <c r="GGW3" s="192"/>
      <c r="GGX3" s="192"/>
      <c r="GGY3" s="192"/>
      <c r="GGZ3" s="192"/>
      <c r="GHA3" s="192"/>
      <c r="GHB3" s="192"/>
      <c r="GHC3" s="192"/>
      <c r="GHD3" s="192"/>
      <c r="GHE3" s="192"/>
      <c r="GHF3" s="192"/>
      <c r="GHG3" s="192"/>
      <c r="GHH3" s="192"/>
      <c r="GHI3" s="192"/>
      <c r="GHJ3" s="192"/>
      <c r="GHK3" s="192"/>
      <c r="GHL3" s="192"/>
      <c r="GHM3" s="192"/>
      <c r="GHN3" s="192"/>
      <c r="GHO3" s="192"/>
      <c r="GHP3" s="192"/>
      <c r="GHQ3" s="192"/>
      <c r="GHR3" s="192"/>
      <c r="GHS3" s="192"/>
      <c r="GHT3" s="192"/>
      <c r="GHU3" s="192"/>
      <c r="GHV3" s="192"/>
      <c r="GHW3" s="192"/>
      <c r="GHX3" s="192"/>
      <c r="GHY3" s="192"/>
      <c r="GHZ3" s="192"/>
      <c r="GIA3" s="192"/>
      <c r="GIB3" s="192"/>
      <c r="GIC3" s="192"/>
      <c r="GID3" s="192"/>
      <c r="GIE3" s="192"/>
      <c r="GIF3" s="192"/>
      <c r="GIG3" s="192"/>
      <c r="GIH3" s="192"/>
      <c r="GII3" s="192"/>
      <c r="GIJ3" s="192"/>
      <c r="GIK3" s="192"/>
      <c r="GIL3" s="192"/>
      <c r="GIM3" s="192"/>
      <c r="GIN3" s="192"/>
      <c r="GIO3" s="192"/>
      <c r="GIP3" s="192"/>
      <c r="GIQ3" s="192"/>
      <c r="GIR3" s="192"/>
      <c r="GIS3" s="192"/>
      <c r="GIT3" s="192"/>
      <c r="GIU3" s="192"/>
      <c r="GIV3" s="192"/>
      <c r="GIW3" s="192"/>
      <c r="GIX3" s="192"/>
      <c r="GIY3" s="192"/>
      <c r="GIZ3" s="192"/>
      <c r="GJA3" s="192"/>
      <c r="GJB3" s="192"/>
      <c r="GJC3" s="192"/>
      <c r="GJD3" s="192"/>
      <c r="GJE3" s="192"/>
      <c r="GJF3" s="192"/>
      <c r="GJG3" s="192"/>
      <c r="GJH3" s="192"/>
      <c r="GJI3" s="192"/>
      <c r="GJJ3" s="192"/>
      <c r="GJK3" s="192"/>
      <c r="GJL3" s="192"/>
      <c r="GJM3" s="192"/>
      <c r="GJN3" s="192"/>
      <c r="GJO3" s="192"/>
      <c r="GJP3" s="192"/>
      <c r="GJQ3" s="192"/>
      <c r="GJR3" s="192"/>
      <c r="GJS3" s="192"/>
      <c r="GJT3" s="192"/>
      <c r="GJU3" s="192"/>
      <c r="GJV3" s="192"/>
      <c r="GJW3" s="192"/>
      <c r="GJX3" s="192"/>
      <c r="GJY3" s="192"/>
      <c r="GJZ3" s="192"/>
      <c r="GKA3" s="192"/>
      <c r="GKB3" s="192"/>
      <c r="GKC3" s="192"/>
      <c r="GKD3" s="192"/>
      <c r="GKE3" s="192"/>
      <c r="GKF3" s="192"/>
      <c r="GKG3" s="192"/>
      <c r="GKH3" s="192"/>
      <c r="GKI3" s="192"/>
      <c r="GKJ3" s="192"/>
      <c r="GKK3" s="192"/>
      <c r="GKL3" s="192"/>
      <c r="GKM3" s="192"/>
      <c r="GKN3" s="192"/>
      <c r="GKO3" s="192"/>
      <c r="GKP3" s="192"/>
      <c r="GKQ3" s="192"/>
      <c r="GKR3" s="192"/>
      <c r="GKS3" s="192"/>
      <c r="GKT3" s="192"/>
      <c r="GKU3" s="192"/>
      <c r="GKV3" s="192"/>
      <c r="GKW3" s="192"/>
      <c r="GKX3" s="192"/>
      <c r="GKY3" s="192"/>
      <c r="GKZ3" s="192"/>
      <c r="GLA3" s="192"/>
      <c r="GLB3" s="192"/>
      <c r="GLC3" s="192"/>
      <c r="GLD3" s="192"/>
      <c r="GLE3" s="192"/>
      <c r="GLF3" s="192"/>
      <c r="GLG3" s="192"/>
      <c r="GLH3" s="192"/>
      <c r="GLI3" s="192"/>
      <c r="GLJ3" s="192"/>
      <c r="GLK3" s="192"/>
      <c r="GLL3" s="192"/>
      <c r="GLM3" s="192"/>
      <c r="GLN3" s="192"/>
      <c r="GLO3" s="192"/>
      <c r="GLP3" s="192"/>
      <c r="GLQ3" s="192"/>
      <c r="GLR3" s="192"/>
      <c r="GLS3" s="192"/>
      <c r="GLT3" s="192"/>
      <c r="GLU3" s="192"/>
      <c r="GLV3" s="192"/>
      <c r="GLW3" s="192"/>
      <c r="GLX3" s="192"/>
      <c r="GLY3" s="192"/>
      <c r="GLZ3" s="192"/>
      <c r="GMA3" s="192"/>
      <c r="GMB3" s="192"/>
      <c r="GMC3" s="192"/>
      <c r="GMD3" s="192"/>
      <c r="GME3" s="192"/>
      <c r="GMF3" s="192"/>
      <c r="GMG3" s="192"/>
      <c r="GMH3" s="192"/>
      <c r="GMI3" s="192"/>
      <c r="GMJ3" s="192"/>
      <c r="GMK3" s="192"/>
      <c r="GML3" s="192"/>
      <c r="GMM3" s="192"/>
      <c r="GMN3" s="192"/>
      <c r="GMO3" s="192"/>
      <c r="GMP3" s="192"/>
      <c r="GMQ3" s="192"/>
      <c r="GMR3" s="192"/>
      <c r="GMS3" s="192"/>
      <c r="GMT3" s="192"/>
      <c r="GMU3" s="192"/>
      <c r="GMV3" s="192"/>
      <c r="GMW3" s="192"/>
      <c r="GMX3" s="192"/>
      <c r="GMY3" s="192"/>
      <c r="GMZ3" s="192"/>
      <c r="GNA3" s="192"/>
      <c r="GNB3" s="192"/>
      <c r="GNC3" s="192"/>
      <c r="GND3" s="192"/>
      <c r="GNE3" s="192"/>
      <c r="GNF3" s="192"/>
      <c r="GNG3" s="192"/>
      <c r="GNH3" s="192"/>
      <c r="GNI3" s="192"/>
      <c r="GNJ3" s="192"/>
      <c r="GNK3" s="192"/>
      <c r="GNL3" s="192"/>
      <c r="GNM3" s="192"/>
      <c r="GNN3" s="192"/>
      <c r="GNO3" s="192"/>
      <c r="GNP3" s="192"/>
      <c r="GNQ3" s="192"/>
      <c r="GNR3" s="192"/>
      <c r="GNS3" s="192"/>
      <c r="GNT3" s="192"/>
      <c r="GNU3" s="192"/>
      <c r="GNV3" s="192"/>
      <c r="GNW3" s="192"/>
      <c r="GNX3" s="192"/>
      <c r="GNY3" s="192"/>
      <c r="GNZ3" s="192"/>
      <c r="GOA3" s="192"/>
      <c r="GOB3" s="192"/>
      <c r="GOC3" s="192"/>
      <c r="GOD3" s="192"/>
      <c r="GOE3" s="192"/>
      <c r="GOF3" s="192"/>
      <c r="GOG3" s="192"/>
      <c r="GOH3" s="192"/>
      <c r="GOI3" s="192"/>
      <c r="GOJ3" s="192"/>
      <c r="GOK3" s="192"/>
      <c r="GOL3" s="192"/>
      <c r="GOM3" s="192"/>
      <c r="GON3" s="192"/>
      <c r="GOO3" s="192"/>
      <c r="GOP3" s="192"/>
      <c r="GOQ3" s="192"/>
      <c r="GOR3" s="192"/>
      <c r="GOS3" s="192"/>
      <c r="GOT3" s="192"/>
      <c r="GOU3" s="192"/>
      <c r="GOV3" s="192"/>
      <c r="GOW3" s="192"/>
      <c r="GOX3" s="192"/>
      <c r="GOY3" s="192"/>
      <c r="GOZ3" s="192"/>
      <c r="GPA3" s="192"/>
      <c r="GPB3" s="192"/>
      <c r="GPC3" s="192"/>
      <c r="GPD3" s="192"/>
      <c r="GPE3" s="192"/>
      <c r="GPF3" s="192"/>
      <c r="GPG3" s="192"/>
      <c r="GPH3" s="192"/>
      <c r="GPI3" s="192"/>
      <c r="GPJ3" s="192"/>
      <c r="GPK3" s="192"/>
      <c r="GPL3" s="192"/>
      <c r="GPM3" s="192"/>
      <c r="GPN3" s="192"/>
      <c r="GPO3" s="192"/>
      <c r="GPP3" s="192"/>
      <c r="GPQ3" s="192"/>
      <c r="GPR3" s="192"/>
      <c r="GPS3" s="192"/>
      <c r="GPT3" s="192"/>
      <c r="GPU3" s="192"/>
      <c r="GPV3" s="192"/>
      <c r="GPW3" s="192"/>
      <c r="GPX3" s="192"/>
      <c r="GPY3" s="192"/>
      <c r="GPZ3" s="192"/>
      <c r="GQA3" s="192"/>
      <c r="GQB3" s="192"/>
      <c r="GQC3" s="192"/>
      <c r="GQD3" s="192"/>
      <c r="GQE3" s="192"/>
      <c r="GQF3" s="192"/>
      <c r="GQG3" s="192"/>
      <c r="GQH3" s="192"/>
      <c r="GQI3" s="192"/>
      <c r="GQJ3" s="192"/>
      <c r="GQK3" s="192"/>
      <c r="GQL3" s="192"/>
      <c r="GQM3" s="192"/>
      <c r="GQN3" s="192"/>
      <c r="GQO3" s="192"/>
      <c r="GQP3" s="192"/>
      <c r="GQQ3" s="192"/>
      <c r="GQR3" s="192"/>
      <c r="GQS3" s="192"/>
      <c r="GQT3" s="192"/>
      <c r="GQU3" s="192"/>
      <c r="GQV3" s="192"/>
      <c r="GQW3" s="192"/>
      <c r="GQX3" s="192"/>
      <c r="GQY3" s="192"/>
      <c r="GQZ3" s="192"/>
      <c r="GRA3" s="192"/>
      <c r="GRB3" s="192"/>
      <c r="GRC3" s="192"/>
      <c r="GRD3" s="192"/>
      <c r="GRE3" s="192"/>
      <c r="GRF3" s="192"/>
      <c r="GRG3" s="192"/>
      <c r="GRH3" s="192"/>
      <c r="GRI3" s="192"/>
      <c r="GRJ3" s="192"/>
      <c r="GRK3" s="192"/>
      <c r="GRL3" s="192"/>
      <c r="GRM3" s="192"/>
      <c r="GRN3" s="192"/>
      <c r="GRO3" s="192"/>
      <c r="GRP3" s="192"/>
      <c r="GRQ3" s="192"/>
      <c r="GRR3" s="192"/>
      <c r="GRS3" s="192"/>
      <c r="GRT3" s="192"/>
      <c r="GRU3" s="192"/>
      <c r="GRV3" s="192"/>
      <c r="GRW3" s="192"/>
      <c r="GRX3" s="192"/>
      <c r="GRY3" s="192"/>
      <c r="GRZ3" s="192"/>
      <c r="GSA3" s="192"/>
      <c r="GSB3" s="192"/>
      <c r="GSC3" s="192"/>
      <c r="GSD3" s="192"/>
      <c r="GSE3" s="192"/>
      <c r="GSF3" s="192"/>
      <c r="GSG3" s="192"/>
      <c r="GSH3" s="192"/>
      <c r="GSI3" s="192"/>
      <c r="GSJ3" s="192"/>
      <c r="GSK3" s="192"/>
      <c r="GSL3" s="192"/>
      <c r="GSM3" s="192"/>
      <c r="GSN3" s="192"/>
      <c r="GSO3" s="192"/>
      <c r="GSP3" s="192"/>
      <c r="GSQ3" s="192"/>
      <c r="GSR3" s="192"/>
      <c r="GSS3" s="192"/>
      <c r="GST3" s="192"/>
      <c r="GSU3" s="192"/>
      <c r="GSV3" s="192"/>
      <c r="GSW3" s="192"/>
      <c r="GSX3" s="192"/>
      <c r="GSY3" s="192"/>
      <c r="GSZ3" s="192"/>
      <c r="GTA3" s="192"/>
      <c r="GTB3" s="192"/>
      <c r="GTC3" s="192"/>
      <c r="GTD3" s="192"/>
      <c r="GTE3" s="192"/>
      <c r="GTF3" s="192"/>
      <c r="GTG3" s="192"/>
      <c r="GTH3" s="192"/>
      <c r="GTI3" s="192"/>
      <c r="GTJ3" s="192"/>
      <c r="GTK3" s="192"/>
      <c r="GTL3" s="192"/>
      <c r="GTM3" s="192"/>
      <c r="GTN3" s="192"/>
      <c r="GTO3" s="192"/>
      <c r="GTP3" s="192"/>
      <c r="GTQ3" s="192"/>
      <c r="GTR3" s="192"/>
      <c r="GTS3" s="192"/>
      <c r="GTT3" s="192"/>
      <c r="GTU3" s="192"/>
      <c r="GTV3" s="192"/>
      <c r="GTW3" s="192"/>
      <c r="GTX3" s="192"/>
      <c r="GTY3" s="192"/>
      <c r="GTZ3" s="192"/>
      <c r="GUA3" s="192"/>
      <c r="GUB3" s="192"/>
      <c r="GUC3" s="192"/>
      <c r="GUD3" s="192"/>
      <c r="GUE3" s="192"/>
      <c r="GUF3" s="192"/>
      <c r="GUG3" s="192"/>
      <c r="GUH3" s="192"/>
      <c r="GUI3" s="192"/>
      <c r="GUJ3" s="192"/>
      <c r="GUK3" s="192"/>
      <c r="GUL3" s="192"/>
      <c r="GUM3" s="192"/>
      <c r="GUN3" s="192"/>
      <c r="GUO3" s="192"/>
      <c r="GUP3" s="192"/>
      <c r="GUQ3" s="192"/>
      <c r="GUR3" s="192"/>
      <c r="GUS3" s="192"/>
      <c r="GUT3" s="192"/>
      <c r="GUU3" s="192"/>
      <c r="GUV3" s="192"/>
      <c r="GUW3" s="192"/>
      <c r="GUX3" s="192"/>
      <c r="GUY3" s="192"/>
      <c r="GUZ3" s="192"/>
      <c r="GVA3" s="192"/>
      <c r="GVB3" s="192"/>
      <c r="GVC3" s="192"/>
      <c r="GVD3" s="192"/>
      <c r="GVE3" s="192"/>
      <c r="GVF3" s="192"/>
      <c r="GVG3" s="192"/>
      <c r="GVH3" s="192"/>
      <c r="GVI3" s="192"/>
      <c r="GVJ3" s="192"/>
      <c r="GVK3" s="192"/>
      <c r="GVL3" s="192"/>
      <c r="GVM3" s="192"/>
      <c r="GVN3" s="192"/>
      <c r="GVO3" s="192"/>
      <c r="GVP3" s="192"/>
      <c r="GVQ3" s="192"/>
      <c r="GVR3" s="192"/>
      <c r="GVS3" s="192"/>
      <c r="GVT3" s="192"/>
      <c r="GVU3" s="192"/>
      <c r="GVV3" s="192"/>
      <c r="GVW3" s="192"/>
      <c r="GVX3" s="192"/>
      <c r="GVY3" s="192"/>
      <c r="GVZ3" s="192"/>
      <c r="GWA3" s="192"/>
      <c r="GWB3" s="192"/>
      <c r="GWC3" s="192"/>
      <c r="GWD3" s="192"/>
      <c r="GWE3" s="192"/>
      <c r="GWF3" s="192"/>
      <c r="GWG3" s="192"/>
      <c r="GWH3" s="192"/>
      <c r="GWI3" s="192"/>
      <c r="GWJ3" s="192"/>
      <c r="GWK3" s="192"/>
      <c r="GWL3" s="192"/>
      <c r="GWM3" s="192"/>
      <c r="GWN3" s="192"/>
      <c r="GWO3" s="192"/>
      <c r="GWP3" s="192"/>
      <c r="GWQ3" s="192"/>
      <c r="GWR3" s="192"/>
      <c r="GWS3" s="192"/>
      <c r="GWT3" s="192"/>
      <c r="GWU3" s="192"/>
      <c r="GWV3" s="192"/>
      <c r="GWW3" s="192"/>
      <c r="GWX3" s="192"/>
      <c r="GWY3" s="192"/>
      <c r="GWZ3" s="192"/>
      <c r="GXA3" s="192"/>
      <c r="GXB3" s="192"/>
      <c r="GXC3" s="192"/>
      <c r="GXD3" s="192"/>
      <c r="GXE3" s="192"/>
      <c r="GXF3" s="192"/>
      <c r="GXG3" s="192"/>
      <c r="GXH3" s="192"/>
      <c r="GXI3" s="192"/>
      <c r="GXJ3" s="192"/>
      <c r="GXK3" s="192"/>
      <c r="GXL3" s="192"/>
      <c r="GXM3" s="192"/>
      <c r="GXN3" s="192"/>
      <c r="GXO3" s="192"/>
      <c r="GXP3" s="192"/>
      <c r="GXQ3" s="192"/>
      <c r="GXR3" s="192"/>
      <c r="GXS3" s="192"/>
      <c r="GXT3" s="192"/>
      <c r="GXU3" s="192"/>
      <c r="GXV3" s="192"/>
      <c r="GXW3" s="192"/>
      <c r="GXX3" s="192"/>
      <c r="GXY3" s="192"/>
      <c r="GXZ3" s="192"/>
      <c r="GYA3" s="192"/>
      <c r="GYB3" s="192"/>
      <c r="GYC3" s="192"/>
      <c r="GYD3" s="192"/>
      <c r="GYE3" s="192"/>
      <c r="GYF3" s="192"/>
      <c r="GYG3" s="192"/>
      <c r="GYH3" s="192"/>
      <c r="GYI3" s="192"/>
      <c r="GYJ3" s="192"/>
      <c r="GYK3" s="192"/>
      <c r="GYL3" s="192"/>
      <c r="GYM3" s="192"/>
      <c r="GYN3" s="192"/>
      <c r="GYO3" s="192"/>
      <c r="GYP3" s="192"/>
      <c r="GYQ3" s="192"/>
      <c r="GYR3" s="192"/>
      <c r="GYS3" s="192"/>
      <c r="GYT3" s="192"/>
      <c r="GYU3" s="192"/>
      <c r="GYV3" s="192"/>
      <c r="GYW3" s="192"/>
      <c r="GYX3" s="192"/>
      <c r="GYY3" s="192"/>
      <c r="GYZ3" s="192"/>
      <c r="GZA3" s="192"/>
      <c r="GZB3" s="192"/>
      <c r="GZC3" s="192"/>
      <c r="GZD3" s="192"/>
      <c r="GZE3" s="192"/>
      <c r="GZF3" s="192"/>
      <c r="GZG3" s="192"/>
      <c r="GZH3" s="192"/>
      <c r="GZI3" s="192"/>
      <c r="GZJ3" s="192"/>
      <c r="GZK3" s="192"/>
      <c r="GZL3" s="192"/>
      <c r="GZM3" s="192"/>
      <c r="GZN3" s="192"/>
      <c r="GZO3" s="192"/>
      <c r="GZP3" s="192"/>
      <c r="GZQ3" s="192"/>
      <c r="GZR3" s="192"/>
      <c r="GZS3" s="192"/>
      <c r="GZT3" s="192"/>
      <c r="GZU3" s="192"/>
      <c r="GZV3" s="192"/>
      <c r="GZW3" s="192"/>
      <c r="GZX3" s="192"/>
      <c r="GZY3" s="192"/>
      <c r="GZZ3" s="192"/>
      <c r="HAA3" s="192"/>
      <c r="HAB3" s="192"/>
      <c r="HAC3" s="192"/>
      <c r="HAD3" s="192"/>
      <c r="HAE3" s="192"/>
      <c r="HAF3" s="192"/>
      <c r="HAG3" s="192"/>
      <c r="HAH3" s="192"/>
      <c r="HAI3" s="192"/>
      <c r="HAJ3" s="192"/>
      <c r="HAK3" s="192"/>
      <c r="HAL3" s="192"/>
      <c r="HAM3" s="192"/>
      <c r="HAN3" s="192"/>
      <c r="HAO3" s="192"/>
      <c r="HAP3" s="192"/>
      <c r="HAQ3" s="192"/>
      <c r="HAR3" s="192"/>
      <c r="HAS3" s="192"/>
      <c r="HAT3" s="192"/>
      <c r="HAU3" s="192"/>
      <c r="HAV3" s="192"/>
      <c r="HAW3" s="192"/>
      <c r="HAX3" s="192"/>
      <c r="HAY3" s="192"/>
      <c r="HAZ3" s="192"/>
      <c r="HBA3" s="192"/>
      <c r="HBB3" s="192"/>
      <c r="HBC3" s="192"/>
      <c r="HBD3" s="192"/>
      <c r="HBE3" s="192"/>
      <c r="HBF3" s="192"/>
      <c r="HBG3" s="192"/>
      <c r="HBH3" s="192"/>
      <c r="HBI3" s="192"/>
      <c r="HBJ3" s="192"/>
      <c r="HBK3" s="192"/>
      <c r="HBL3" s="192"/>
      <c r="HBM3" s="192"/>
      <c r="HBN3" s="192"/>
      <c r="HBO3" s="192"/>
      <c r="HBP3" s="192"/>
      <c r="HBQ3" s="192"/>
      <c r="HBR3" s="192"/>
      <c r="HBS3" s="192"/>
      <c r="HBT3" s="192"/>
      <c r="HBU3" s="192"/>
      <c r="HBV3" s="192"/>
      <c r="HBW3" s="192"/>
      <c r="HBX3" s="192"/>
      <c r="HBY3" s="192"/>
      <c r="HBZ3" s="192"/>
      <c r="HCA3" s="192"/>
      <c r="HCB3" s="192"/>
      <c r="HCC3" s="192"/>
      <c r="HCD3" s="192"/>
      <c r="HCE3" s="192"/>
      <c r="HCF3" s="192"/>
      <c r="HCG3" s="192"/>
      <c r="HCH3" s="192"/>
      <c r="HCI3" s="192"/>
      <c r="HCJ3" s="192"/>
      <c r="HCK3" s="192"/>
      <c r="HCL3" s="192"/>
      <c r="HCM3" s="192"/>
      <c r="HCN3" s="192"/>
      <c r="HCO3" s="192"/>
      <c r="HCP3" s="192"/>
      <c r="HCQ3" s="192"/>
      <c r="HCR3" s="192"/>
      <c r="HCS3" s="192"/>
      <c r="HCT3" s="192"/>
      <c r="HCU3" s="192"/>
      <c r="HCV3" s="192"/>
      <c r="HCW3" s="192"/>
      <c r="HCX3" s="192"/>
      <c r="HCY3" s="192"/>
      <c r="HCZ3" s="192"/>
      <c r="HDA3" s="192"/>
      <c r="HDB3" s="192"/>
      <c r="HDC3" s="192"/>
      <c r="HDD3" s="192"/>
      <c r="HDE3" s="192"/>
      <c r="HDF3" s="192"/>
      <c r="HDG3" s="192"/>
      <c r="HDH3" s="192"/>
      <c r="HDI3" s="192"/>
      <c r="HDJ3" s="192"/>
      <c r="HDK3" s="192"/>
      <c r="HDL3" s="192"/>
      <c r="HDM3" s="192"/>
      <c r="HDN3" s="192"/>
      <c r="HDO3" s="192"/>
      <c r="HDP3" s="192"/>
      <c r="HDQ3" s="192"/>
      <c r="HDR3" s="192"/>
      <c r="HDS3" s="192"/>
      <c r="HDT3" s="192"/>
      <c r="HDU3" s="192"/>
      <c r="HDV3" s="192"/>
      <c r="HDW3" s="192"/>
      <c r="HDX3" s="192"/>
      <c r="HDY3" s="192"/>
      <c r="HDZ3" s="192"/>
      <c r="HEA3" s="192"/>
      <c r="HEB3" s="192"/>
      <c r="HEC3" s="192"/>
      <c r="HED3" s="192"/>
      <c r="HEE3" s="192"/>
      <c r="HEF3" s="192"/>
      <c r="HEG3" s="192"/>
      <c r="HEH3" s="192"/>
      <c r="HEI3" s="192"/>
      <c r="HEJ3" s="192"/>
      <c r="HEK3" s="192"/>
      <c r="HEL3" s="192"/>
      <c r="HEM3" s="192"/>
      <c r="HEN3" s="192"/>
      <c r="HEO3" s="192"/>
      <c r="HEP3" s="192"/>
      <c r="HEQ3" s="192"/>
      <c r="HER3" s="192"/>
      <c r="HES3" s="192"/>
      <c r="HET3" s="192"/>
      <c r="HEU3" s="192"/>
      <c r="HEV3" s="192"/>
      <c r="HEW3" s="192"/>
      <c r="HEX3" s="192"/>
      <c r="HEY3" s="192"/>
      <c r="HEZ3" s="192"/>
      <c r="HFA3" s="192"/>
      <c r="HFB3" s="192"/>
      <c r="HFC3" s="192"/>
      <c r="HFD3" s="192"/>
      <c r="HFE3" s="192"/>
      <c r="HFF3" s="192"/>
      <c r="HFG3" s="192"/>
      <c r="HFH3" s="192"/>
      <c r="HFI3" s="192"/>
      <c r="HFJ3" s="192"/>
      <c r="HFK3" s="192"/>
      <c r="HFL3" s="192"/>
      <c r="HFM3" s="192"/>
      <c r="HFN3" s="192"/>
      <c r="HFO3" s="192"/>
      <c r="HFP3" s="192"/>
      <c r="HFQ3" s="192"/>
      <c r="HFR3" s="192"/>
      <c r="HFS3" s="192"/>
      <c r="HFT3" s="192"/>
      <c r="HFU3" s="192"/>
      <c r="HFV3" s="192"/>
      <c r="HFW3" s="192"/>
      <c r="HFX3" s="192"/>
      <c r="HFY3" s="192"/>
      <c r="HFZ3" s="192"/>
      <c r="HGA3" s="192"/>
      <c r="HGB3" s="192"/>
      <c r="HGC3" s="192"/>
      <c r="HGD3" s="192"/>
      <c r="HGE3" s="192"/>
      <c r="HGF3" s="192"/>
      <c r="HGG3" s="192"/>
      <c r="HGH3" s="192"/>
      <c r="HGI3" s="192"/>
      <c r="HGJ3" s="192"/>
      <c r="HGK3" s="192"/>
      <c r="HGL3" s="192"/>
      <c r="HGM3" s="192"/>
      <c r="HGN3" s="192"/>
      <c r="HGO3" s="192"/>
      <c r="HGP3" s="192"/>
      <c r="HGQ3" s="192"/>
      <c r="HGR3" s="192"/>
      <c r="HGS3" s="192"/>
      <c r="HGT3" s="192"/>
      <c r="HGU3" s="192"/>
      <c r="HGV3" s="192"/>
      <c r="HGW3" s="192"/>
      <c r="HGX3" s="192"/>
      <c r="HGY3" s="192"/>
      <c r="HGZ3" s="192"/>
      <c r="HHA3" s="192"/>
      <c r="HHB3" s="192"/>
      <c r="HHC3" s="192"/>
      <c r="HHD3" s="192"/>
      <c r="HHE3" s="192"/>
      <c r="HHF3" s="192"/>
      <c r="HHG3" s="192"/>
      <c r="HHH3" s="192"/>
      <c r="HHI3" s="192"/>
      <c r="HHJ3" s="192"/>
      <c r="HHK3" s="192"/>
      <c r="HHL3" s="192"/>
      <c r="HHM3" s="192"/>
      <c r="HHN3" s="192"/>
      <c r="HHO3" s="192"/>
      <c r="HHP3" s="192"/>
      <c r="HHQ3" s="192"/>
      <c r="HHR3" s="192"/>
      <c r="HHS3" s="192"/>
      <c r="HHT3" s="192"/>
      <c r="HHU3" s="192"/>
      <c r="HHV3" s="192"/>
      <c r="HHW3" s="192"/>
      <c r="HHX3" s="192"/>
      <c r="HHY3" s="192"/>
      <c r="HHZ3" s="192"/>
      <c r="HIA3" s="192"/>
      <c r="HIB3" s="192"/>
      <c r="HIC3" s="192"/>
      <c r="HID3" s="192"/>
      <c r="HIE3" s="192"/>
      <c r="HIF3" s="192"/>
      <c r="HIG3" s="192"/>
      <c r="HIH3" s="192"/>
      <c r="HII3" s="192"/>
      <c r="HIJ3" s="192"/>
      <c r="HIK3" s="192"/>
      <c r="HIL3" s="192"/>
      <c r="HIM3" s="192"/>
      <c r="HIN3" s="192"/>
      <c r="HIO3" s="192"/>
      <c r="HIP3" s="192"/>
      <c r="HIQ3" s="192"/>
      <c r="HIR3" s="192"/>
      <c r="HIS3" s="192"/>
      <c r="HIT3" s="192"/>
      <c r="HIU3" s="192"/>
      <c r="HIV3" s="192"/>
      <c r="HIW3" s="192"/>
      <c r="HIX3" s="192"/>
      <c r="HIY3" s="192"/>
      <c r="HIZ3" s="192"/>
      <c r="HJA3" s="192"/>
      <c r="HJB3" s="192"/>
      <c r="HJC3" s="192"/>
      <c r="HJD3" s="192"/>
      <c r="HJE3" s="192"/>
      <c r="HJF3" s="192"/>
      <c r="HJG3" s="192"/>
      <c r="HJH3" s="192"/>
      <c r="HJI3" s="192"/>
      <c r="HJJ3" s="192"/>
      <c r="HJK3" s="192"/>
      <c r="HJL3" s="192"/>
      <c r="HJM3" s="192"/>
      <c r="HJN3" s="192"/>
      <c r="HJO3" s="192"/>
      <c r="HJP3" s="192"/>
      <c r="HJQ3" s="192"/>
      <c r="HJR3" s="192"/>
      <c r="HJS3" s="192"/>
      <c r="HJT3" s="192"/>
      <c r="HJU3" s="192"/>
      <c r="HJV3" s="192"/>
      <c r="HJW3" s="192"/>
      <c r="HJX3" s="192"/>
      <c r="HJY3" s="192"/>
      <c r="HJZ3" s="192"/>
      <c r="HKA3" s="192"/>
      <c r="HKB3" s="192"/>
      <c r="HKC3" s="192"/>
      <c r="HKD3" s="192"/>
      <c r="HKE3" s="192"/>
      <c r="HKF3" s="192"/>
      <c r="HKG3" s="192"/>
      <c r="HKH3" s="192"/>
      <c r="HKI3" s="192"/>
      <c r="HKJ3" s="192"/>
      <c r="HKK3" s="192"/>
      <c r="HKL3" s="192"/>
      <c r="HKM3" s="192"/>
      <c r="HKN3" s="192"/>
      <c r="HKO3" s="192"/>
      <c r="HKP3" s="192"/>
      <c r="HKQ3" s="192"/>
      <c r="HKR3" s="192"/>
      <c r="HKS3" s="192"/>
      <c r="HKT3" s="192"/>
      <c r="HKU3" s="192"/>
      <c r="HKV3" s="192"/>
      <c r="HKW3" s="192"/>
      <c r="HKX3" s="192"/>
      <c r="HKY3" s="192"/>
      <c r="HKZ3" s="192"/>
      <c r="HLA3" s="192"/>
      <c r="HLB3" s="192"/>
      <c r="HLC3" s="192"/>
      <c r="HLD3" s="192"/>
      <c r="HLE3" s="192"/>
      <c r="HLF3" s="192"/>
      <c r="HLG3" s="192"/>
      <c r="HLH3" s="192"/>
      <c r="HLI3" s="192"/>
      <c r="HLJ3" s="192"/>
      <c r="HLK3" s="192"/>
      <c r="HLL3" s="192"/>
      <c r="HLM3" s="192"/>
      <c r="HLN3" s="192"/>
      <c r="HLO3" s="192"/>
      <c r="HLP3" s="192"/>
      <c r="HLQ3" s="192"/>
      <c r="HLR3" s="192"/>
      <c r="HLS3" s="192"/>
      <c r="HLT3" s="192"/>
      <c r="HLU3" s="192"/>
      <c r="HLV3" s="192"/>
      <c r="HLW3" s="192"/>
      <c r="HLX3" s="192"/>
      <c r="HLY3" s="192"/>
      <c r="HLZ3" s="192"/>
      <c r="HMA3" s="192"/>
      <c r="HMB3" s="192"/>
      <c r="HMC3" s="192"/>
      <c r="HMD3" s="192"/>
      <c r="HME3" s="192"/>
      <c r="HMF3" s="192"/>
      <c r="HMG3" s="192"/>
      <c r="HMH3" s="192"/>
      <c r="HMI3" s="192"/>
      <c r="HMJ3" s="192"/>
      <c r="HMK3" s="192"/>
      <c r="HML3" s="192"/>
      <c r="HMM3" s="192"/>
      <c r="HMN3" s="192"/>
      <c r="HMO3" s="192"/>
      <c r="HMP3" s="192"/>
      <c r="HMQ3" s="192"/>
      <c r="HMR3" s="192"/>
      <c r="HMS3" s="192"/>
      <c r="HMT3" s="192"/>
      <c r="HMU3" s="192"/>
      <c r="HMV3" s="192"/>
      <c r="HMW3" s="192"/>
      <c r="HMX3" s="192"/>
      <c r="HMY3" s="192"/>
      <c r="HMZ3" s="192"/>
      <c r="HNA3" s="192"/>
      <c r="HNB3" s="192"/>
      <c r="HNC3" s="192"/>
      <c r="HND3" s="192"/>
      <c r="HNE3" s="192"/>
      <c r="HNF3" s="192"/>
      <c r="HNG3" s="192"/>
      <c r="HNH3" s="192"/>
      <c r="HNI3" s="192"/>
      <c r="HNJ3" s="192"/>
      <c r="HNK3" s="192"/>
      <c r="HNL3" s="192"/>
      <c r="HNM3" s="192"/>
      <c r="HNN3" s="192"/>
      <c r="HNO3" s="192"/>
      <c r="HNP3" s="192"/>
      <c r="HNQ3" s="192"/>
      <c r="HNR3" s="192"/>
      <c r="HNS3" s="192"/>
      <c r="HNT3" s="192"/>
      <c r="HNU3" s="192"/>
      <c r="HNV3" s="192"/>
      <c r="HNW3" s="192"/>
      <c r="HNX3" s="192"/>
      <c r="HNY3" s="192"/>
      <c r="HNZ3" s="192"/>
      <c r="HOA3" s="192"/>
      <c r="HOB3" s="192"/>
      <c r="HOC3" s="192"/>
      <c r="HOD3" s="192"/>
      <c r="HOE3" s="192"/>
      <c r="HOF3" s="192"/>
      <c r="HOG3" s="192"/>
      <c r="HOH3" s="192"/>
      <c r="HOI3" s="192"/>
      <c r="HOJ3" s="192"/>
      <c r="HOK3" s="192"/>
      <c r="HOL3" s="192"/>
      <c r="HOM3" s="192"/>
      <c r="HON3" s="192"/>
      <c r="HOO3" s="192"/>
      <c r="HOP3" s="192"/>
      <c r="HOQ3" s="192"/>
      <c r="HOR3" s="192"/>
      <c r="HOS3" s="192"/>
      <c r="HOT3" s="192"/>
      <c r="HOU3" s="192"/>
      <c r="HOV3" s="192"/>
      <c r="HOW3" s="192"/>
      <c r="HOX3" s="192"/>
      <c r="HOY3" s="192"/>
      <c r="HOZ3" s="192"/>
      <c r="HPA3" s="192"/>
      <c r="HPB3" s="192"/>
      <c r="HPC3" s="192"/>
      <c r="HPD3" s="192"/>
      <c r="HPE3" s="192"/>
      <c r="HPF3" s="192"/>
      <c r="HPG3" s="192"/>
      <c r="HPH3" s="192"/>
      <c r="HPI3" s="192"/>
      <c r="HPJ3" s="192"/>
      <c r="HPK3" s="192"/>
      <c r="HPL3" s="192"/>
      <c r="HPM3" s="192"/>
      <c r="HPN3" s="192"/>
      <c r="HPO3" s="192"/>
      <c r="HPP3" s="192"/>
      <c r="HPQ3" s="192"/>
      <c r="HPR3" s="192"/>
      <c r="HPS3" s="192"/>
      <c r="HPT3" s="192"/>
      <c r="HPU3" s="192"/>
      <c r="HPV3" s="192"/>
      <c r="HPW3" s="192"/>
      <c r="HPX3" s="192"/>
      <c r="HPY3" s="192"/>
      <c r="HPZ3" s="192"/>
      <c r="HQA3" s="192"/>
      <c r="HQB3" s="192"/>
      <c r="HQC3" s="192"/>
      <c r="HQD3" s="192"/>
      <c r="HQE3" s="192"/>
      <c r="HQF3" s="192"/>
      <c r="HQG3" s="192"/>
      <c r="HQH3" s="192"/>
      <c r="HQI3" s="192"/>
      <c r="HQJ3" s="192"/>
      <c r="HQK3" s="192"/>
      <c r="HQL3" s="192"/>
      <c r="HQM3" s="192"/>
      <c r="HQN3" s="192"/>
      <c r="HQO3" s="192"/>
      <c r="HQP3" s="192"/>
      <c r="HQQ3" s="192"/>
      <c r="HQR3" s="192"/>
      <c r="HQS3" s="192"/>
      <c r="HQT3" s="192"/>
      <c r="HQU3" s="192"/>
      <c r="HQV3" s="192"/>
      <c r="HQW3" s="192"/>
      <c r="HQX3" s="192"/>
      <c r="HQY3" s="192"/>
      <c r="HQZ3" s="192"/>
      <c r="HRA3" s="192"/>
      <c r="HRB3" s="192"/>
      <c r="HRC3" s="192"/>
      <c r="HRD3" s="192"/>
      <c r="HRE3" s="192"/>
      <c r="HRF3" s="192"/>
      <c r="HRG3" s="192"/>
      <c r="HRH3" s="192"/>
      <c r="HRI3" s="192"/>
      <c r="HRJ3" s="192"/>
      <c r="HRK3" s="192"/>
      <c r="HRL3" s="192"/>
      <c r="HRM3" s="192"/>
      <c r="HRN3" s="192"/>
      <c r="HRO3" s="192"/>
      <c r="HRP3" s="192"/>
      <c r="HRQ3" s="192"/>
      <c r="HRR3" s="192"/>
      <c r="HRS3" s="192"/>
      <c r="HRT3" s="192"/>
      <c r="HRU3" s="192"/>
      <c r="HRV3" s="192"/>
      <c r="HRW3" s="192"/>
      <c r="HRX3" s="192"/>
      <c r="HRY3" s="192"/>
      <c r="HRZ3" s="192"/>
      <c r="HSA3" s="192"/>
      <c r="HSB3" s="192"/>
      <c r="HSC3" s="192"/>
      <c r="HSD3" s="192"/>
      <c r="HSE3" s="192"/>
      <c r="HSF3" s="192"/>
      <c r="HSG3" s="192"/>
      <c r="HSH3" s="192"/>
      <c r="HSI3" s="192"/>
      <c r="HSJ3" s="192"/>
      <c r="HSK3" s="192"/>
      <c r="HSL3" s="192"/>
      <c r="HSM3" s="192"/>
      <c r="HSN3" s="192"/>
      <c r="HSO3" s="192"/>
      <c r="HSP3" s="192"/>
      <c r="HSQ3" s="192"/>
      <c r="HSR3" s="192"/>
      <c r="HSS3" s="192"/>
      <c r="HST3" s="192"/>
      <c r="HSU3" s="192"/>
      <c r="HSV3" s="192"/>
      <c r="HSW3" s="192"/>
      <c r="HSX3" s="192"/>
      <c r="HSY3" s="192"/>
      <c r="HSZ3" s="192"/>
      <c r="HTA3" s="192"/>
      <c r="HTB3" s="192"/>
      <c r="HTC3" s="192"/>
      <c r="HTD3" s="192"/>
      <c r="HTE3" s="192"/>
      <c r="HTF3" s="192"/>
      <c r="HTG3" s="192"/>
      <c r="HTH3" s="192"/>
      <c r="HTI3" s="192"/>
      <c r="HTJ3" s="192"/>
      <c r="HTK3" s="192"/>
      <c r="HTL3" s="192"/>
      <c r="HTM3" s="192"/>
      <c r="HTN3" s="192"/>
      <c r="HTO3" s="192"/>
      <c r="HTP3" s="192"/>
      <c r="HTQ3" s="192"/>
      <c r="HTR3" s="192"/>
      <c r="HTS3" s="192"/>
      <c r="HTT3" s="192"/>
      <c r="HTU3" s="192"/>
      <c r="HTV3" s="192"/>
      <c r="HTW3" s="192"/>
      <c r="HTX3" s="192"/>
      <c r="HTY3" s="192"/>
      <c r="HTZ3" s="192"/>
      <c r="HUA3" s="192"/>
      <c r="HUB3" s="192"/>
      <c r="HUC3" s="192"/>
      <c r="HUD3" s="192"/>
      <c r="HUE3" s="192"/>
      <c r="HUF3" s="192"/>
      <c r="HUG3" s="192"/>
      <c r="HUH3" s="192"/>
      <c r="HUI3" s="192"/>
      <c r="HUJ3" s="192"/>
      <c r="HUK3" s="192"/>
      <c r="HUL3" s="192"/>
      <c r="HUM3" s="192"/>
      <c r="HUN3" s="192"/>
      <c r="HUO3" s="192"/>
      <c r="HUP3" s="192"/>
      <c r="HUQ3" s="192"/>
      <c r="HUR3" s="192"/>
      <c r="HUS3" s="192"/>
      <c r="HUT3" s="192"/>
      <c r="HUU3" s="192"/>
      <c r="HUV3" s="192"/>
      <c r="HUW3" s="192"/>
      <c r="HUX3" s="192"/>
      <c r="HUY3" s="192"/>
      <c r="HUZ3" s="192"/>
      <c r="HVA3" s="192"/>
      <c r="HVB3" s="192"/>
      <c r="HVC3" s="192"/>
      <c r="HVD3" s="192"/>
      <c r="HVE3" s="192"/>
      <c r="HVF3" s="192"/>
      <c r="HVG3" s="192"/>
      <c r="HVH3" s="192"/>
      <c r="HVI3" s="192"/>
      <c r="HVJ3" s="192"/>
      <c r="HVK3" s="192"/>
      <c r="HVL3" s="192"/>
      <c r="HVM3" s="192"/>
      <c r="HVN3" s="192"/>
      <c r="HVO3" s="192"/>
      <c r="HVP3" s="192"/>
      <c r="HVQ3" s="192"/>
      <c r="HVR3" s="192"/>
      <c r="HVS3" s="192"/>
      <c r="HVT3" s="192"/>
      <c r="HVU3" s="192"/>
      <c r="HVV3" s="192"/>
      <c r="HVW3" s="192"/>
      <c r="HVX3" s="192"/>
      <c r="HVY3" s="192"/>
      <c r="HVZ3" s="192"/>
      <c r="HWA3" s="192"/>
      <c r="HWB3" s="192"/>
      <c r="HWC3" s="192"/>
      <c r="HWD3" s="192"/>
      <c r="HWE3" s="192"/>
      <c r="HWF3" s="192"/>
      <c r="HWG3" s="192"/>
      <c r="HWH3" s="192"/>
      <c r="HWI3" s="192"/>
      <c r="HWJ3" s="192"/>
      <c r="HWK3" s="192"/>
      <c r="HWL3" s="192"/>
      <c r="HWM3" s="192"/>
      <c r="HWN3" s="192"/>
      <c r="HWO3" s="192"/>
      <c r="HWP3" s="192"/>
      <c r="HWQ3" s="192"/>
      <c r="HWR3" s="192"/>
      <c r="HWS3" s="192"/>
      <c r="HWT3" s="192"/>
      <c r="HWU3" s="192"/>
      <c r="HWV3" s="192"/>
      <c r="HWW3" s="192"/>
      <c r="HWX3" s="192"/>
      <c r="HWY3" s="192"/>
      <c r="HWZ3" s="192"/>
      <c r="HXA3" s="192"/>
      <c r="HXB3" s="192"/>
      <c r="HXC3" s="192"/>
      <c r="HXD3" s="192"/>
      <c r="HXE3" s="192"/>
      <c r="HXF3" s="192"/>
      <c r="HXG3" s="192"/>
      <c r="HXH3" s="192"/>
      <c r="HXI3" s="192"/>
      <c r="HXJ3" s="192"/>
      <c r="HXK3" s="192"/>
      <c r="HXL3" s="192"/>
      <c r="HXM3" s="192"/>
      <c r="HXN3" s="192"/>
      <c r="HXO3" s="192"/>
      <c r="HXP3" s="192"/>
      <c r="HXQ3" s="192"/>
      <c r="HXR3" s="192"/>
      <c r="HXS3" s="192"/>
      <c r="HXT3" s="192"/>
      <c r="HXU3" s="192"/>
      <c r="HXV3" s="192"/>
      <c r="HXW3" s="192"/>
      <c r="HXX3" s="192"/>
      <c r="HXY3" s="192"/>
      <c r="HXZ3" s="192"/>
      <c r="HYA3" s="192"/>
      <c r="HYB3" s="192"/>
      <c r="HYC3" s="192"/>
      <c r="HYD3" s="192"/>
      <c r="HYE3" s="192"/>
      <c r="HYF3" s="192"/>
      <c r="HYG3" s="192"/>
      <c r="HYH3" s="192"/>
      <c r="HYI3" s="192"/>
      <c r="HYJ3" s="192"/>
      <c r="HYK3" s="192"/>
      <c r="HYL3" s="192"/>
      <c r="HYM3" s="192"/>
      <c r="HYN3" s="192"/>
      <c r="HYO3" s="192"/>
      <c r="HYP3" s="192"/>
      <c r="HYQ3" s="192"/>
      <c r="HYR3" s="192"/>
      <c r="HYS3" s="192"/>
      <c r="HYT3" s="192"/>
      <c r="HYU3" s="192"/>
      <c r="HYV3" s="192"/>
      <c r="HYW3" s="192"/>
      <c r="HYX3" s="192"/>
      <c r="HYY3" s="192"/>
      <c r="HYZ3" s="192"/>
      <c r="HZA3" s="192"/>
      <c r="HZB3" s="192"/>
      <c r="HZC3" s="192"/>
      <c r="HZD3" s="192"/>
      <c r="HZE3" s="192"/>
      <c r="HZF3" s="192"/>
      <c r="HZG3" s="192"/>
      <c r="HZH3" s="192"/>
      <c r="HZI3" s="192"/>
      <c r="HZJ3" s="192"/>
      <c r="HZK3" s="192"/>
      <c r="HZL3" s="192"/>
      <c r="HZM3" s="192"/>
      <c r="HZN3" s="192"/>
      <c r="HZO3" s="192"/>
      <c r="HZP3" s="192"/>
      <c r="HZQ3" s="192"/>
      <c r="HZR3" s="192"/>
      <c r="HZS3" s="192"/>
      <c r="HZT3" s="192"/>
      <c r="HZU3" s="192"/>
      <c r="HZV3" s="192"/>
      <c r="HZW3" s="192"/>
      <c r="HZX3" s="192"/>
      <c r="HZY3" s="192"/>
      <c r="HZZ3" s="192"/>
      <c r="IAA3" s="192"/>
      <c r="IAB3" s="192"/>
      <c r="IAC3" s="192"/>
      <c r="IAD3" s="192"/>
      <c r="IAE3" s="192"/>
      <c r="IAF3" s="192"/>
      <c r="IAG3" s="192"/>
      <c r="IAH3" s="192"/>
      <c r="IAI3" s="192"/>
      <c r="IAJ3" s="192"/>
      <c r="IAK3" s="192"/>
      <c r="IAL3" s="192"/>
      <c r="IAM3" s="192"/>
      <c r="IAN3" s="192"/>
      <c r="IAO3" s="192"/>
      <c r="IAP3" s="192"/>
      <c r="IAQ3" s="192"/>
      <c r="IAR3" s="192"/>
      <c r="IAS3" s="192"/>
      <c r="IAT3" s="192"/>
      <c r="IAU3" s="192"/>
      <c r="IAV3" s="192"/>
      <c r="IAW3" s="192"/>
      <c r="IAX3" s="192"/>
      <c r="IAY3" s="192"/>
      <c r="IAZ3" s="192"/>
      <c r="IBA3" s="192"/>
      <c r="IBB3" s="192"/>
      <c r="IBC3" s="192"/>
      <c r="IBD3" s="192"/>
      <c r="IBE3" s="192"/>
      <c r="IBF3" s="192"/>
      <c r="IBG3" s="192"/>
      <c r="IBH3" s="192"/>
      <c r="IBI3" s="192"/>
      <c r="IBJ3" s="192"/>
      <c r="IBK3" s="192"/>
      <c r="IBL3" s="192"/>
      <c r="IBM3" s="192"/>
      <c r="IBN3" s="192"/>
      <c r="IBO3" s="192"/>
      <c r="IBP3" s="192"/>
      <c r="IBQ3" s="192"/>
      <c r="IBR3" s="192"/>
      <c r="IBS3" s="192"/>
      <c r="IBT3" s="192"/>
      <c r="IBU3" s="192"/>
      <c r="IBV3" s="192"/>
      <c r="IBW3" s="192"/>
      <c r="IBX3" s="192"/>
      <c r="IBY3" s="192"/>
      <c r="IBZ3" s="192"/>
      <c r="ICA3" s="192"/>
      <c r="ICB3" s="192"/>
      <c r="ICC3" s="192"/>
      <c r="ICD3" s="192"/>
      <c r="ICE3" s="192"/>
      <c r="ICF3" s="192"/>
      <c r="ICG3" s="192"/>
      <c r="ICH3" s="192"/>
      <c r="ICI3" s="192"/>
      <c r="ICJ3" s="192"/>
      <c r="ICK3" s="192"/>
      <c r="ICL3" s="192"/>
      <c r="ICM3" s="192"/>
      <c r="ICN3" s="192"/>
      <c r="ICO3" s="192"/>
      <c r="ICP3" s="192"/>
      <c r="ICQ3" s="192"/>
      <c r="ICR3" s="192"/>
      <c r="ICS3" s="192"/>
      <c r="ICT3" s="192"/>
      <c r="ICU3" s="192"/>
      <c r="ICV3" s="192"/>
      <c r="ICW3" s="192"/>
      <c r="ICX3" s="192"/>
      <c r="ICY3" s="192"/>
      <c r="ICZ3" s="192"/>
      <c r="IDA3" s="192"/>
      <c r="IDB3" s="192"/>
      <c r="IDC3" s="192"/>
      <c r="IDD3" s="192"/>
      <c r="IDE3" s="192"/>
      <c r="IDF3" s="192"/>
      <c r="IDG3" s="192"/>
      <c r="IDH3" s="192"/>
      <c r="IDI3" s="192"/>
      <c r="IDJ3" s="192"/>
      <c r="IDK3" s="192"/>
      <c r="IDL3" s="192"/>
      <c r="IDM3" s="192"/>
      <c r="IDN3" s="192"/>
      <c r="IDO3" s="192"/>
      <c r="IDP3" s="192"/>
      <c r="IDQ3" s="192"/>
      <c r="IDR3" s="192"/>
      <c r="IDS3" s="192"/>
      <c r="IDT3" s="192"/>
      <c r="IDU3" s="192"/>
      <c r="IDV3" s="192"/>
      <c r="IDW3" s="192"/>
      <c r="IDX3" s="192"/>
      <c r="IDY3" s="192"/>
      <c r="IDZ3" s="192"/>
      <c r="IEA3" s="192"/>
      <c r="IEB3" s="192"/>
      <c r="IEC3" s="192"/>
      <c r="IED3" s="192"/>
      <c r="IEE3" s="192"/>
      <c r="IEF3" s="192"/>
      <c r="IEG3" s="192"/>
      <c r="IEH3" s="192"/>
      <c r="IEI3" s="192"/>
      <c r="IEJ3" s="192"/>
      <c r="IEK3" s="192"/>
      <c r="IEL3" s="192"/>
      <c r="IEM3" s="192"/>
      <c r="IEN3" s="192"/>
      <c r="IEO3" s="192"/>
      <c r="IEP3" s="192"/>
      <c r="IEQ3" s="192"/>
      <c r="IER3" s="192"/>
      <c r="IES3" s="192"/>
      <c r="IET3" s="192"/>
      <c r="IEU3" s="192"/>
      <c r="IEV3" s="192"/>
      <c r="IEW3" s="192"/>
      <c r="IEX3" s="192"/>
      <c r="IEY3" s="192"/>
      <c r="IEZ3" s="192"/>
      <c r="IFA3" s="192"/>
      <c r="IFB3" s="192"/>
      <c r="IFC3" s="192"/>
      <c r="IFD3" s="192"/>
      <c r="IFE3" s="192"/>
      <c r="IFF3" s="192"/>
      <c r="IFG3" s="192"/>
      <c r="IFH3" s="192"/>
      <c r="IFI3" s="192"/>
      <c r="IFJ3" s="192"/>
      <c r="IFK3" s="192"/>
      <c r="IFL3" s="192"/>
      <c r="IFM3" s="192"/>
      <c r="IFN3" s="192"/>
      <c r="IFO3" s="192"/>
      <c r="IFP3" s="192"/>
      <c r="IFQ3" s="192"/>
      <c r="IFR3" s="192"/>
      <c r="IFS3" s="192"/>
      <c r="IFT3" s="192"/>
      <c r="IFU3" s="192"/>
      <c r="IFV3" s="192"/>
      <c r="IFW3" s="192"/>
      <c r="IFX3" s="192"/>
      <c r="IFY3" s="192"/>
      <c r="IFZ3" s="192"/>
      <c r="IGA3" s="192"/>
      <c r="IGB3" s="192"/>
      <c r="IGC3" s="192"/>
      <c r="IGD3" s="192"/>
      <c r="IGE3" s="192"/>
      <c r="IGF3" s="192"/>
      <c r="IGG3" s="192"/>
      <c r="IGH3" s="192"/>
      <c r="IGI3" s="192"/>
      <c r="IGJ3" s="192"/>
      <c r="IGK3" s="192"/>
      <c r="IGL3" s="192"/>
      <c r="IGM3" s="192"/>
      <c r="IGN3" s="192"/>
      <c r="IGO3" s="192"/>
      <c r="IGP3" s="192"/>
      <c r="IGQ3" s="192"/>
      <c r="IGR3" s="192"/>
      <c r="IGS3" s="192"/>
      <c r="IGT3" s="192"/>
      <c r="IGU3" s="192"/>
      <c r="IGV3" s="192"/>
      <c r="IGW3" s="192"/>
      <c r="IGX3" s="192"/>
      <c r="IGY3" s="192"/>
      <c r="IGZ3" s="192"/>
      <c r="IHA3" s="192"/>
      <c r="IHB3" s="192"/>
      <c r="IHC3" s="192"/>
      <c r="IHD3" s="192"/>
      <c r="IHE3" s="192"/>
      <c r="IHF3" s="192"/>
      <c r="IHG3" s="192"/>
      <c r="IHH3" s="192"/>
      <c r="IHI3" s="192"/>
      <c r="IHJ3" s="192"/>
      <c r="IHK3" s="192"/>
      <c r="IHL3" s="192"/>
      <c r="IHM3" s="192"/>
      <c r="IHN3" s="192"/>
      <c r="IHO3" s="192"/>
      <c r="IHP3" s="192"/>
      <c r="IHQ3" s="192"/>
      <c r="IHR3" s="192"/>
      <c r="IHS3" s="192"/>
      <c r="IHT3" s="192"/>
      <c r="IHU3" s="192"/>
      <c r="IHV3" s="192"/>
      <c r="IHW3" s="192"/>
      <c r="IHX3" s="192"/>
      <c r="IHY3" s="192"/>
      <c r="IHZ3" s="192"/>
      <c r="IIA3" s="192"/>
      <c r="IIB3" s="192"/>
      <c r="IIC3" s="192"/>
      <c r="IID3" s="192"/>
      <c r="IIE3" s="192"/>
      <c r="IIF3" s="192"/>
      <c r="IIG3" s="192"/>
      <c r="IIH3" s="192"/>
      <c r="III3" s="192"/>
      <c r="IIJ3" s="192"/>
      <c r="IIK3" s="192"/>
      <c r="IIL3" s="192"/>
      <c r="IIM3" s="192"/>
      <c r="IIN3" s="192"/>
      <c r="IIO3" s="192"/>
      <c r="IIP3" s="192"/>
      <c r="IIQ3" s="192"/>
      <c r="IIR3" s="192"/>
      <c r="IIS3" s="192"/>
      <c r="IIT3" s="192"/>
      <c r="IIU3" s="192"/>
      <c r="IIV3" s="192"/>
      <c r="IIW3" s="192"/>
      <c r="IIX3" s="192"/>
      <c r="IIY3" s="192"/>
      <c r="IIZ3" s="192"/>
      <c r="IJA3" s="192"/>
      <c r="IJB3" s="192"/>
      <c r="IJC3" s="192"/>
      <c r="IJD3" s="192"/>
      <c r="IJE3" s="192"/>
      <c r="IJF3" s="192"/>
      <c r="IJG3" s="192"/>
      <c r="IJH3" s="192"/>
      <c r="IJI3" s="192"/>
      <c r="IJJ3" s="192"/>
      <c r="IJK3" s="192"/>
      <c r="IJL3" s="192"/>
      <c r="IJM3" s="192"/>
      <c r="IJN3" s="192"/>
      <c r="IJO3" s="192"/>
      <c r="IJP3" s="192"/>
      <c r="IJQ3" s="192"/>
      <c r="IJR3" s="192"/>
      <c r="IJS3" s="192"/>
      <c r="IJT3" s="192"/>
      <c r="IJU3" s="192"/>
      <c r="IJV3" s="192"/>
      <c r="IJW3" s="192"/>
      <c r="IJX3" s="192"/>
      <c r="IJY3" s="192"/>
      <c r="IJZ3" s="192"/>
      <c r="IKA3" s="192"/>
      <c r="IKB3" s="192"/>
      <c r="IKC3" s="192"/>
      <c r="IKD3" s="192"/>
      <c r="IKE3" s="192"/>
      <c r="IKF3" s="192"/>
      <c r="IKG3" s="192"/>
      <c r="IKH3" s="192"/>
      <c r="IKI3" s="192"/>
      <c r="IKJ3" s="192"/>
      <c r="IKK3" s="192"/>
      <c r="IKL3" s="192"/>
      <c r="IKM3" s="192"/>
      <c r="IKN3" s="192"/>
      <c r="IKO3" s="192"/>
      <c r="IKP3" s="192"/>
      <c r="IKQ3" s="192"/>
      <c r="IKR3" s="192"/>
      <c r="IKS3" s="192"/>
      <c r="IKT3" s="192"/>
      <c r="IKU3" s="192"/>
      <c r="IKV3" s="192"/>
      <c r="IKW3" s="192"/>
      <c r="IKX3" s="192"/>
      <c r="IKY3" s="192"/>
      <c r="IKZ3" s="192"/>
      <c r="ILA3" s="192"/>
      <c r="ILB3" s="192"/>
      <c r="ILC3" s="192"/>
      <c r="ILD3" s="192"/>
      <c r="ILE3" s="192"/>
      <c r="ILF3" s="192"/>
      <c r="ILG3" s="192"/>
      <c r="ILH3" s="192"/>
      <c r="ILI3" s="192"/>
      <c r="ILJ3" s="192"/>
      <c r="ILK3" s="192"/>
      <c r="ILL3" s="192"/>
      <c r="ILM3" s="192"/>
      <c r="ILN3" s="192"/>
      <c r="ILO3" s="192"/>
      <c r="ILP3" s="192"/>
      <c r="ILQ3" s="192"/>
      <c r="ILR3" s="192"/>
      <c r="ILS3" s="192"/>
      <c r="ILT3" s="192"/>
      <c r="ILU3" s="192"/>
      <c r="ILV3" s="192"/>
      <c r="ILW3" s="192"/>
      <c r="ILX3" s="192"/>
      <c r="ILY3" s="192"/>
      <c r="ILZ3" s="192"/>
      <c r="IMA3" s="192"/>
      <c r="IMB3" s="192"/>
      <c r="IMC3" s="192"/>
      <c r="IMD3" s="192"/>
      <c r="IME3" s="192"/>
      <c r="IMF3" s="192"/>
      <c r="IMG3" s="192"/>
      <c r="IMH3" s="192"/>
      <c r="IMI3" s="192"/>
      <c r="IMJ3" s="192"/>
      <c r="IMK3" s="192"/>
      <c r="IML3" s="192"/>
      <c r="IMM3" s="192"/>
      <c r="IMN3" s="192"/>
      <c r="IMO3" s="192"/>
      <c r="IMP3" s="192"/>
      <c r="IMQ3" s="192"/>
      <c r="IMR3" s="192"/>
      <c r="IMS3" s="192"/>
      <c r="IMT3" s="192"/>
      <c r="IMU3" s="192"/>
      <c r="IMV3" s="192"/>
      <c r="IMW3" s="192"/>
      <c r="IMX3" s="192"/>
      <c r="IMY3" s="192"/>
      <c r="IMZ3" s="192"/>
      <c r="INA3" s="192"/>
      <c r="INB3" s="192"/>
      <c r="INC3" s="192"/>
      <c r="IND3" s="192"/>
      <c r="INE3" s="192"/>
      <c r="INF3" s="192"/>
      <c r="ING3" s="192"/>
      <c r="INH3" s="192"/>
      <c r="INI3" s="192"/>
      <c r="INJ3" s="192"/>
      <c r="INK3" s="192"/>
      <c r="INL3" s="192"/>
      <c r="INM3" s="192"/>
      <c r="INN3" s="192"/>
      <c r="INO3" s="192"/>
      <c r="INP3" s="192"/>
      <c r="INQ3" s="192"/>
      <c r="INR3" s="192"/>
      <c r="INS3" s="192"/>
      <c r="INT3" s="192"/>
      <c r="INU3" s="192"/>
      <c r="INV3" s="192"/>
      <c r="INW3" s="192"/>
      <c r="INX3" s="192"/>
      <c r="INY3" s="192"/>
      <c r="INZ3" s="192"/>
      <c r="IOA3" s="192"/>
      <c r="IOB3" s="192"/>
      <c r="IOC3" s="192"/>
      <c r="IOD3" s="192"/>
      <c r="IOE3" s="192"/>
      <c r="IOF3" s="192"/>
      <c r="IOG3" s="192"/>
      <c r="IOH3" s="192"/>
      <c r="IOI3" s="192"/>
      <c r="IOJ3" s="192"/>
      <c r="IOK3" s="192"/>
      <c r="IOL3" s="192"/>
      <c r="IOM3" s="192"/>
      <c r="ION3" s="192"/>
      <c r="IOO3" s="192"/>
      <c r="IOP3" s="192"/>
      <c r="IOQ3" s="192"/>
      <c r="IOR3" s="192"/>
      <c r="IOS3" s="192"/>
      <c r="IOT3" s="192"/>
      <c r="IOU3" s="192"/>
      <c r="IOV3" s="192"/>
      <c r="IOW3" s="192"/>
      <c r="IOX3" s="192"/>
      <c r="IOY3" s="192"/>
      <c r="IOZ3" s="192"/>
      <c r="IPA3" s="192"/>
      <c r="IPB3" s="192"/>
      <c r="IPC3" s="192"/>
      <c r="IPD3" s="192"/>
      <c r="IPE3" s="192"/>
      <c r="IPF3" s="192"/>
      <c r="IPG3" s="192"/>
      <c r="IPH3" s="192"/>
      <c r="IPI3" s="192"/>
      <c r="IPJ3" s="192"/>
      <c r="IPK3" s="192"/>
      <c r="IPL3" s="192"/>
      <c r="IPM3" s="192"/>
      <c r="IPN3" s="192"/>
      <c r="IPO3" s="192"/>
      <c r="IPP3" s="192"/>
      <c r="IPQ3" s="192"/>
      <c r="IPR3" s="192"/>
      <c r="IPS3" s="192"/>
      <c r="IPT3" s="192"/>
      <c r="IPU3" s="192"/>
      <c r="IPV3" s="192"/>
      <c r="IPW3" s="192"/>
      <c r="IPX3" s="192"/>
      <c r="IPY3" s="192"/>
      <c r="IPZ3" s="192"/>
      <c r="IQA3" s="192"/>
      <c r="IQB3" s="192"/>
      <c r="IQC3" s="192"/>
      <c r="IQD3" s="192"/>
      <c r="IQE3" s="192"/>
      <c r="IQF3" s="192"/>
      <c r="IQG3" s="192"/>
      <c r="IQH3" s="192"/>
      <c r="IQI3" s="192"/>
      <c r="IQJ3" s="192"/>
      <c r="IQK3" s="192"/>
      <c r="IQL3" s="192"/>
      <c r="IQM3" s="192"/>
      <c r="IQN3" s="192"/>
      <c r="IQO3" s="192"/>
      <c r="IQP3" s="192"/>
      <c r="IQQ3" s="192"/>
      <c r="IQR3" s="192"/>
      <c r="IQS3" s="192"/>
      <c r="IQT3" s="192"/>
      <c r="IQU3" s="192"/>
      <c r="IQV3" s="192"/>
      <c r="IQW3" s="192"/>
      <c r="IQX3" s="192"/>
      <c r="IQY3" s="192"/>
      <c r="IQZ3" s="192"/>
      <c r="IRA3" s="192"/>
      <c r="IRB3" s="192"/>
      <c r="IRC3" s="192"/>
      <c r="IRD3" s="192"/>
      <c r="IRE3" s="192"/>
      <c r="IRF3" s="192"/>
      <c r="IRG3" s="192"/>
      <c r="IRH3" s="192"/>
      <c r="IRI3" s="192"/>
      <c r="IRJ3" s="192"/>
      <c r="IRK3" s="192"/>
      <c r="IRL3" s="192"/>
      <c r="IRM3" s="192"/>
      <c r="IRN3" s="192"/>
      <c r="IRO3" s="192"/>
      <c r="IRP3" s="192"/>
      <c r="IRQ3" s="192"/>
      <c r="IRR3" s="192"/>
      <c r="IRS3" s="192"/>
      <c r="IRT3" s="192"/>
      <c r="IRU3" s="192"/>
      <c r="IRV3" s="192"/>
      <c r="IRW3" s="192"/>
      <c r="IRX3" s="192"/>
      <c r="IRY3" s="192"/>
      <c r="IRZ3" s="192"/>
      <c r="ISA3" s="192"/>
      <c r="ISB3" s="192"/>
      <c r="ISC3" s="192"/>
      <c r="ISD3" s="192"/>
      <c r="ISE3" s="192"/>
      <c r="ISF3" s="192"/>
      <c r="ISG3" s="192"/>
      <c r="ISH3" s="192"/>
      <c r="ISI3" s="192"/>
      <c r="ISJ3" s="192"/>
      <c r="ISK3" s="192"/>
      <c r="ISL3" s="192"/>
      <c r="ISM3" s="192"/>
      <c r="ISN3" s="192"/>
      <c r="ISO3" s="192"/>
      <c r="ISP3" s="192"/>
      <c r="ISQ3" s="192"/>
      <c r="ISR3" s="192"/>
      <c r="ISS3" s="192"/>
      <c r="IST3" s="192"/>
      <c r="ISU3" s="192"/>
      <c r="ISV3" s="192"/>
      <c r="ISW3" s="192"/>
      <c r="ISX3" s="192"/>
      <c r="ISY3" s="192"/>
      <c r="ISZ3" s="192"/>
      <c r="ITA3" s="192"/>
      <c r="ITB3" s="192"/>
      <c r="ITC3" s="192"/>
      <c r="ITD3" s="192"/>
      <c r="ITE3" s="192"/>
      <c r="ITF3" s="192"/>
      <c r="ITG3" s="192"/>
      <c r="ITH3" s="192"/>
      <c r="ITI3" s="192"/>
      <c r="ITJ3" s="192"/>
      <c r="ITK3" s="192"/>
      <c r="ITL3" s="192"/>
      <c r="ITM3" s="192"/>
      <c r="ITN3" s="192"/>
      <c r="ITO3" s="192"/>
      <c r="ITP3" s="192"/>
      <c r="ITQ3" s="192"/>
      <c r="ITR3" s="192"/>
      <c r="ITS3" s="192"/>
      <c r="ITT3" s="192"/>
      <c r="ITU3" s="192"/>
      <c r="ITV3" s="192"/>
      <c r="ITW3" s="192"/>
      <c r="ITX3" s="192"/>
      <c r="ITY3" s="192"/>
      <c r="ITZ3" s="192"/>
      <c r="IUA3" s="192"/>
      <c r="IUB3" s="192"/>
      <c r="IUC3" s="192"/>
      <c r="IUD3" s="192"/>
      <c r="IUE3" s="192"/>
      <c r="IUF3" s="192"/>
      <c r="IUG3" s="192"/>
      <c r="IUH3" s="192"/>
      <c r="IUI3" s="192"/>
      <c r="IUJ3" s="192"/>
      <c r="IUK3" s="192"/>
      <c r="IUL3" s="192"/>
      <c r="IUM3" s="192"/>
      <c r="IUN3" s="192"/>
      <c r="IUO3" s="192"/>
      <c r="IUP3" s="192"/>
      <c r="IUQ3" s="192"/>
      <c r="IUR3" s="192"/>
      <c r="IUS3" s="192"/>
      <c r="IUT3" s="192"/>
      <c r="IUU3" s="192"/>
      <c r="IUV3" s="192"/>
      <c r="IUW3" s="192"/>
      <c r="IUX3" s="192"/>
      <c r="IUY3" s="192"/>
      <c r="IUZ3" s="192"/>
      <c r="IVA3" s="192"/>
      <c r="IVB3" s="192"/>
      <c r="IVC3" s="192"/>
      <c r="IVD3" s="192"/>
      <c r="IVE3" s="192"/>
      <c r="IVF3" s="192"/>
      <c r="IVG3" s="192"/>
      <c r="IVH3" s="192"/>
      <c r="IVI3" s="192"/>
      <c r="IVJ3" s="192"/>
      <c r="IVK3" s="192"/>
      <c r="IVL3" s="192"/>
      <c r="IVM3" s="192"/>
      <c r="IVN3" s="192"/>
      <c r="IVO3" s="192"/>
      <c r="IVP3" s="192"/>
      <c r="IVQ3" s="192"/>
      <c r="IVR3" s="192"/>
      <c r="IVS3" s="192"/>
      <c r="IVT3" s="192"/>
      <c r="IVU3" s="192"/>
      <c r="IVV3" s="192"/>
      <c r="IVW3" s="192"/>
      <c r="IVX3" s="192"/>
      <c r="IVY3" s="192"/>
      <c r="IVZ3" s="192"/>
      <c r="IWA3" s="192"/>
      <c r="IWB3" s="192"/>
      <c r="IWC3" s="192"/>
      <c r="IWD3" s="192"/>
      <c r="IWE3" s="192"/>
      <c r="IWF3" s="192"/>
      <c r="IWG3" s="192"/>
      <c r="IWH3" s="192"/>
      <c r="IWI3" s="192"/>
      <c r="IWJ3" s="192"/>
      <c r="IWK3" s="192"/>
      <c r="IWL3" s="192"/>
      <c r="IWM3" s="192"/>
      <c r="IWN3" s="192"/>
      <c r="IWO3" s="192"/>
      <c r="IWP3" s="192"/>
      <c r="IWQ3" s="192"/>
      <c r="IWR3" s="192"/>
      <c r="IWS3" s="192"/>
      <c r="IWT3" s="192"/>
      <c r="IWU3" s="192"/>
      <c r="IWV3" s="192"/>
      <c r="IWW3" s="192"/>
      <c r="IWX3" s="192"/>
      <c r="IWY3" s="192"/>
      <c r="IWZ3" s="192"/>
      <c r="IXA3" s="192"/>
      <c r="IXB3" s="192"/>
      <c r="IXC3" s="192"/>
      <c r="IXD3" s="192"/>
      <c r="IXE3" s="192"/>
      <c r="IXF3" s="192"/>
      <c r="IXG3" s="192"/>
      <c r="IXH3" s="192"/>
      <c r="IXI3" s="192"/>
      <c r="IXJ3" s="192"/>
      <c r="IXK3" s="192"/>
      <c r="IXL3" s="192"/>
      <c r="IXM3" s="192"/>
      <c r="IXN3" s="192"/>
      <c r="IXO3" s="192"/>
      <c r="IXP3" s="192"/>
      <c r="IXQ3" s="192"/>
      <c r="IXR3" s="192"/>
      <c r="IXS3" s="192"/>
      <c r="IXT3" s="192"/>
      <c r="IXU3" s="192"/>
      <c r="IXV3" s="192"/>
      <c r="IXW3" s="192"/>
      <c r="IXX3" s="192"/>
      <c r="IXY3" s="192"/>
      <c r="IXZ3" s="192"/>
      <c r="IYA3" s="192"/>
      <c r="IYB3" s="192"/>
      <c r="IYC3" s="192"/>
      <c r="IYD3" s="192"/>
      <c r="IYE3" s="192"/>
      <c r="IYF3" s="192"/>
      <c r="IYG3" s="192"/>
      <c r="IYH3" s="192"/>
      <c r="IYI3" s="192"/>
      <c r="IYJ3" s="192"/>
      <c r="IYK3" s="192"/>
      <c r="IYL3" s="192"/>
      <c r="IYM3" s="192"/>
      <c r="IYN3" s="192"/>
      <c r="IYO3" s="192"/>
      <c r="IYP3" s="192"/>
      <c r="IYQ3" s="192"/>
      <c r="IYR3" s="192"/>
      <c r="IYS3" s="192"/>
      <c r="IYT3" s="192"/>
      <c r="IYU3" s="192"/>
      <c r="IYV3" s="192"/>
      <c r="IYW3" s="192"/>
      <c r="IYX3" s="192"/>
      <c r="IYY3" s="192"/>
      <c r="IYZ3" s="192"/>
      <c r="IZA3" s="192"/>
      <c r="IZB3" s="192"/>
      <c r="IZC3" s="192"/>
      <c r="IZD3" s="192"/>
      <c r="IZE3" s="192"/>
      <c r="IZF3" s="192"/>
      <c r="IZG3" s="192"/>
      <c r="IZH3" s="192"/>
      <c r="IZI3" s="192"/>
      <c r="IZJ3" s="192"/>
      <c r="IZK3" s="192"/>
      <c r="IZL3" s="192"/>
      <c r="IZM3" s="192"/>
      <c r="IZN3" s="192"/>
      <c r="IZO3" s="192"/>
      <c r="IZP3" s="192"/>
      <c r="IZQ3" s="192"/>
      <c r="IZR3" s="192"/>
      <c r="IZS3" s="192"/>
      <c r="IZT3" s="192"/>
      <c r="IZU3" s="192"/>
      <c r="IZV3" s="192"/>
      <c r="IZW3" s="192"/>
      <c r="IZX3" s="192"/>
      <c r="IZY3" s="192"/>
      <c r="IZZ3" s="192"/>
      <c r="JAA3" s="192"/>
      <c r="JAB3" s="192"/>
      <c r="JAC3" s="192"/>
      <c r="JAD3" s="192"/>
      <c r="JAE3" s="192"/>
      <c r="JAF3" s="192"/>
      <c r="JAG3" s="192"/>
      <c r="JAH3" s="192"/>
      <c r="JAI3" s="192"/>
      <c r="JAJ3" s="192"/>
      <c r="JAK3" s="192"/>
      <c r="JAL3" s="192"/>
      <c r="JAM3" s="192"/>
      <c r="JAN3" s="192"/>
      <c r="JAO3" s="192"/>
      <c r="JAP3" s="192"/>
      <c r="JAQ3" s="192"/>
      <c r="JAR3" s="192"/>
      <c r="JAS3" s="192"/>
      <c r="JAT3" s="192"/>
      <c r="JAU3" s="192"/>
      <c r="JAV3" s="192"/>
      <c r="JAW3" s="192"/>
      <c r="JAX3" s="192"/>
      <c r="JAY3" s="192"/>
      <c r="JAZ3" s="192"/>
      <c r="JBA3" s="192"/>
      <c r="JBB3" s="192"/>
      <c r="JBC3" s="192"/>
      <c r="JBD3" s="192"/>
      <c r="JBE3" s="192"/>
      <c r="JBF3" s="192"/>
      <c r="JBG3" s="192"/>
      <c r="JBH3" s="192"/>
      <c r="JBI3" s="192"/>
      <c r="JBJ3" s="192"/>
      <c r="JBK3" s="192"/>
      <c r="JBL3" s="192"/>
      <c r="JBM3" s="192"/>
      <c r="JBN3" s="192"/>
      <c r="JBO3" s="192"/>
      <c r="JBP3" s="192"/>
      <c r="JBQ3" s="192"/>
      <c r="JBR3" s="192"/>
      <c r="JBS3" s="192"/>
      <c r="JBT3" s="192"/>
      <c r="JBU3" s="192"/>
      <c r="JBV3" s="192"/>
      <c r="JBW3" s="192"/>
      <c r="JBX3" s="192"/>
      <c r="JBY3" s="192"/>
      <c r="JBZ3" s="192"/>
      <c r="JCA3" s="192"/>
      <c r="JCB3" s="192"/>
      <c r="JCC3" s="192"/>
      <c r="JCD3" s="192"/>
      <c r="JCE3" s="192"/>
      <c r="JCF3" s="192"/>
      <c r="JCG3" s="192"/>
      <c r="JCH3" s="192"/>
      <c r="JCI3" s="192"/>
      <c r="JCJ3" s="192"/>
      <c r="JCK3" s="192"/>
      <c r="JCL3" s="192"/>
      <c r="JCM3" s="192"/>
      <c r="JCN3" s="192"/>
      <c r="JCO3" s="192"/>
      <c r="JCP3" s="192"/>
      <c r="JCQ3" s="192"/>
      <c r="JCR3" s="192"/>
      <c r="JCS3" s="192"/>
      <c r="JCT3" s="192"/>
      <c r="JCU3" s="192"/>
      <c r="JCV3" s="192"/>
      <c r="JCW3" s="192"/>
      <c r="JCX3" s="192"/>
      <c r="JCY3" s="192"/>
      <c r="JCZ3" s="192"/>
      <c r="JDA3" s="192"/>
      <c r="JDB3" s="192"/>
      <c r="JDC3" s="192"/>
      <c r="JDD3" s="192"/>
      <c r="JDE3" s="192"/>
      <c r="JDF3" s="192"/>
      <c r="JDG3" s="192"/>
      <c r="JDH3" s="192"/>
      <c r="JDI3" s="192"/>
      <c r="JDJ3" s="192"/>
      <c r="JDK3" s="192"/>
      <c r="JDL3" s="192"/>
      <c r="JDM3" s="192"/>
      <c r="JDN3" s="192"/>
      <c r="JDO3" s="192"/>
      <c r="JDP3" s="192"/>
      <c r="JDQ3" s="192"/>
      <c r="JDR3" s="192"/>
      <c r="JDS3" s="192"/>
      <c r="JDT3" s="192"/>
      <c r="JDU3" s="192"/>
      <c r="JDV3" s="192"/>
      <c r="JDW3" s="192"/>
      <c r="JDX3" s="192"/>
      <c r="JDY3" s="192"/>
      <c r="JDZ3" s="192"/>
      <c r="JEA3" s="192"/>
      <c r="JEB3" s="192"/>
      <c r="JEC3" s="192"/>
      <c r="JED3" s="192"/>
      <c r="JEE3" s="192"/>
      <c r="JEF3" s="192"/>
      <c r="JEG3" s="192"/>
      <c r="JEH3" s="192"/>
      <c r="JEI3" s="192"/>
      <c r="JEJ3" s="192"/>
      <c r="JEK3" s="192"/>
      <c r="JEL3" s="192"/>
      <c r="JEM3" s="192"/>
      <c r="JEN3" s="192"/>
      <c r="JEO3" s="192"/>
      <c r="JEP3" s="192"/>
      <c r="JEQ3" s="192"/>
      <c r="JER3" s="192"/>
      <c r="JES3" s="192"/>
      <c r="JET3" s="192"/>
      <c r="JEU3" s="192"/>
      <c r="JEV3" s="192"/>
      <c r="JEW3" s="192"/>
      <c r="JEX3" s="192"/>
      <c r="JEY3" s="192"/>
      <c r="JEZ3" s="192"/>
      <c r="JFA3" s="192"/>
      <c r="JFB3" s="192"/>
      <c r="JFC3" s="192"/>
      <c r="JFD3" s="192"/>
      <c r="JFE3" s="192"/>
      <c r="JFF3" s="192"/>
      <c r="JFG3" s="192"/>
      <c r="JFH3" s="192"/>
      <c r="JFI3" s="192"/>
      <c r="JFJ3" s="192"/>
      <c r="JFK3" s="192"/>
      <c r="JFL3" s="192"/>
      <c r="JFM3" s="192"/>
      <c r="JFN3" s="192"/>
      <c r="JFO3" s="192"/>
      <c r="JFP3" s="192"/>
      <c r="JFQ3" s="192"/>
      <c r="JFR3" s="192"/>
      <c r="JFS3" s="192"/>
      <c r="JFT3" s="192"/>
      <c r="JFU3" s="192"/>
      <c r="JFV3" s="192"/>
      <c r="JFW3" s="192"/>
      <c r="JFX3" s="192"/>
      <c r="JFY3" s="192"/>
      <c r="JFZ3" s="192"/>
      <c r="JGA3" s="192"/>
      <c r="JGB3" s="192"/>
      <c r="JGC3" s="192"/>
      <c r="JGD3" s="192"/>
      <c r="JGE3" s="192"/>
      <c r="JGF3" s="192"/>
      <c r="JGG3" s="192"/>
      <c r="JGH3" s="192"/>
      <c r="JGI3" s="192"/>
      <c r="JGJ3" s="192"/>
      <c r="JGK3" s="192"/>
      <c r="JGL3" s="192"/>
      <c r="JGM3" s="192"/>
      <c r="JGN3" s="192"/>
      <c r="JGO3" s="192"/>
      <c r="JGP3" s="192"/>
      <c r="JGQ3" s="192"/>
      <c r="JGR3" s="192"/>
      <c r="JGS3" s="192"/>
      <c r="JGT3" s="192"/>
      <c r="JGU3" s="192"/>
      <c r="JGV3" s="192"/>
      <c r="JGW3" s="192"/>
      <c r="JGX3" s="192"/>
      <c r="JGY3" s="192"/>
      <c r="JGZ3" s="192"/>
      <c r="JHA3" s="192"/>
      <c r="JHB3" s="192"/>
      <c r="JHC3" s="192"/>
      <c r="JHD3" s="192"/>
      <c r="JHE3" s="192"/>
      <c r="JHF3" s="192"/>
      <c r="JHG3" s="192"/>
      <c r="JHH3" s="192"/>
      <c r="JHI3" s="192"/>
      <c r="JHJ3" s="192"/>
      <c r="JHK3" s="192"/>
      <c r="JHL3" s="192"/>
      <c r="JHM3" s="192"/>
      <c r="JHN3" s="192"/>
      <c r="JHO3" s="192"/>
      <c r="JHP3" s="192"/>
      <c r="JHQ3" s="192"/>
      <c r="JHR3" s="192"/>
      <c r="JHS3" s="192"/>
      <c r="JHT3" s="192"/>
      <c r="JHU3" s="192"/>
      <c r="JHV3" s="192"/>
      <c r="JHW3" s="192"/>
      <c r="JHX3" s="192"/>
      <c r="JHY3" s="192"/>
      <c r="JHZ3" s="192"/>
      <c r="JIA3" s="192"/>
      <c r="JIB3" s="192"/>
      <c r="JIC3" s="192"/>
      <c r="JID3" s="192"/>
      <c r="JIE3" s="192"/>
      <c r="JIF3" s="192"/>
      <c r="JIG3" s="192"/>
      <c r="JIH3" s="192"/>
      <c r="JII3" s="192"/>
      <c r="JIJ3" s="192"/>
      <c r="JIK3" s="192"/>
      <c r="JIL3" s="192"/>
      <c r="JIM3" s="192"/>
      <c r="JIN3" s="192"/>
      <c r="JIO3" s="192"/>
      <c r="JIP3" s="192"/>
      <c r="JIQ3" s="192"/>
      <c r="JIR3" s="192"/>
      <c r="JIS3" s="192"/>
      <c r="JIT3" s="192"/>
      <c r="JIU3" s="192"/>
      <c r="JIV3" s="192"/>
      <c r="JIW3" s="192"/>
      <c r="JIX3" s="192"/>
      <c r="JIY3" s="192"/>
      <c r="JIZ3" s="192"/>
      <c r="JJA3" s="192"/>
      <c r="JJB3" s="192"/>
      <c r="JJC3" s="192"/>
      <c r="JJD3" s="192"/>
      <c r="JJE3" s="192"/>
      <c r="JJF3" s="192"/>
      <c r="JJG3" s="192"/>
      <c r="JJH3" s="192"/>
      <c r="JJI3" s="192"/>
      <c r="JJJ3" s="192"/>
      <c r="JJK3" s="192"/>
      <c r="JJL3" s="192"/>
      <c r="JJM3" s="192"/>
      <c r="JJN3" s="192"/>
      <c r="JJO3" s="192"/>
      <c r="JJP3" s="192"/>
      <c r="JJQ3" s="192"/>
      <c r="JJR3" s="192"/>
      <c r="JJS3" s="192"/>
      <c r="JJT3" s="192"/>
      <c r="JJU3" s="192"/>
      <c r="JJV3" s="192"/>
      <c r="JJW3" s="192"/>
      <c r="JJX3" s="192"/>
      <c r="JJY3" s="192"/>
      <c r="JJZ3" s="192"/>
      <c r="JKA3" s="192"/>
      <c r="JKB3" s="192"/>
      <c r="JKC3" s="192"/>
      <c r="JKD3" s="192"/>
      <c r="JKE3" s="192"/>
      <c r="JKF3" s="192"/>
      <c r="JKG3" s="192"/>
      <c r="JKH3" s="192"/>
      <c r="JKI3" s="192"/>
      <c r="JKJ3" s="192"/>
      <c r="JKK3" s="192"/>
      <c r="JKL3" s="192"/>
      <c r="JKM3" s="192"/>
      <c r="JKN3" s="192"/>
      <c r="JKO3" s="192"/>
      <c r="JKP3" s="192"/>
      <c r="JKQ3" s="192"/>
      <c r="JKR3" s="192"/>
      <c r="JKS3" s="192"/>
      <c r="JKT3" s="192"/>
      <c r="JKU3" s="192"/>
      <c r="JKV3" s="192"/>
      <c r="JKW3" s="192"/>
      <c r="JKX3" s="192"/>
      <c r="JKY3" s="192"/>
      <c r="JKZ3" s="192"/>
      <c r="JLA3" s="192"/>
      <c r="JLB3" s="192"/>
      <c r="JLC3" s="192"/>
      <c r="JLD3" s="192"/>
      <c r="JLE3" s="192"/>
      <c r="JLF3" s="192"/>
      <c r="JLG3" s="192"/>
      <c r="JLH3" s="192"/>
      <c r="JLI3" s="192"/>
      <c r="JLJ3" s="192"/>
      <c r="JLK3" s="192"/>
      <c r="JLL3" s="192"/>
      <c r="JLM3" s="192"/>
      <c r="JLN3" s="192"/>
      <c r="JLO3" s="192"/>
      <c r="JLP3" s="192"/>
      <c r="JLQ3" s="192"/>
      <c r="JLR3" s="192"/>
      <c r="JLS3" s="192"/>
      <c r="JLT3" s="192"/>
      <c r="JLU3" s="192"/>
      <c r="JLV3" s="192"/>
      <c r="JLW3" s="192"/>
      <c r="JLX3" s="192"/>
      <c r="JLY3" s="192"/>
      <c r="JLZ3" s="192"/>
      <c r="JMA3" s="192"/>
      <c r="JMB3" s="192"/>
      <c r="JMC3" s="192"/>
      <c r="JMD3" s="192"/>
      <c r="JME3" s="192"/>
      <c r="JMF3" s="192"/>
      <c r="JMG3" s="192"/>
      <c r="JMH3" s="192"/>
      <c r="JMI3" s="192"/>
      <c r="JMJ3" s="192"/>
      <c r="JMK3" s="192"/>
      <c r="JML3" s="192"/>
      <c r="JMM3" s="192"/>
      <c r="JMN3" s="192"/>
      <c r="JMO3" s="192"/>
      <c r="JMP3" s="192"/>
      <c r="JMQ3" s="192"/>
      <c r="JMR3" s="192"/>
      <c r="JMS3" s="192"/>
      <c r="JMT3" s="192"/>
      <c r="JMU3" s="192"/>
      <c r="JMV3" s="192"/>
      <c r="JMW3" s="192"/>
      <c r="JMX3" s="192"/>
      <c r="JMY3" s="192"/>
      <c r="JMZ3" s="192"/>
      <c r="JNA3" s="192"/>
      <c r="JNB3" s="192"/>
      <c r="JNC3" s="192"/>
      <c r="JND3" s="192"/>
      <c r="JNE3" s="192"/>
      <c r="JNF3" s="192"/>
      <c r="JNG3" s="192"/>
      <c r="JNH3" s="192"/>
      <c r="JNI3" s="192"/>
      <c r="JNJ3" s="192"/>
      <c r="JNK3" s="192"/>
      <c r="JNL3" s="192"/>
      <c r="JNM3" s="192"/>
      <c r="JNN3" s="192"/>
      <c r="JNO3" s="192"/>
      <c r="JNP3" s="192"/>
      <c r="JNQ3" s="192"/>
      <c r="JNR3" s="192"/>
      <c r="JNS3" s="192"/>
      <c r="JNT3" s="192"/>
      <c r="JNU3" s="192"/>
      <c r="JNV3" s="192"/>
      <c r="JNW3" s="192"/>
      <c r="JNX3" s="192"/>
      <c r="JNY3" s="192"/>
      <c r="JNZ3" s="192"/>
      <c r="JOA3" s="192"/>
      <c r="JOB3" s="192"/>
      <c r="JOC3" s="192"/>
      <c r="JOD3" s="192"/>
      <c r="JOE3" s="192"/>
      <c r="JOF3" s="192"/>
      <c r="JOG3" s="192"/>
      <c r="JOH3" s="192"/>
      <c r="JOI3" s="192"/>
      <c r="JOJ3" s="192"/>
      <c r="JOK3" s="192"/>
      <c r="JOL3" s="192"/>
      <c r="JOM3" s="192"/>
      <c r="JON3" s="192"/>
      <c r="JOO3" s="192"/>
      <c r="JOP3" s="192"/>
      <c r="JOQ3" s="192"/>
      <c r="JOR3" s="192"/>
      <c r="JOS3" s="192"/>
      <c r="JOT3" s="192"/>
      <c r="JOU3" s="192"/>
      <c r="JOV3" s="192"/>
      <c r="JOW3" s="192"/>
      <c r="JOX3" s="192"/>
      <c r="JOY3" s="192"/>
      <c r="JOZ3" s="192"/>
      <c r="JPA3" s="192"/>
      <c r="JPB3" s="192"/>
      <c r="JPC3" s="192"/>
      <c r="JPD3" s="192"/>
      <c r="JPE3" s="192"/>
      <c r="JPF3" s="192"/>
      <c r="JPG3" s="192"/>
      <c r="JPH3" s="192"/>
      <c r="JPI3" s="192"/>
      <c r="JPJ3" s="192"/>
      <c r="JPK3" s="192"/>
      <c r="JPL3" s="192"/>
      <c r="JPM3" s="192"/>
      <c r="JPN3" s="192"/>
      <c r="JPO3" s="192"/>
      <c r="JPP3" s="192"/>
      <c r="JPQ3" s="192"/>
      <c r="JPR3" s="192"/>
      <c r="JPS3" s="192"/>
      <c r="JPT3" s="192"/>
      <c r="JPU3" s="192"/>
      <c r="JPV3" s="192"/>
      <c r="JPW3" s="192"/>
      <c r="JPX3" s="192"/>
      <c r="JPY3" s="192"/>
      <c r="JPZ3" s="192"/>
      <c r="JQA3" s="192"/>
      <c r="JQB3" s="192"/>
      <c r="JQC3" s="192"/>
      <c r="JQD3" s="192"/>
      <c r="JQE3" s="192"/>
      <c r="JQF3" s="192"/>
      <c r="JQG3" s="192"/>
      <c r="JQH3" s="192"/>
      <c r="JQI3" s="192"/>
      <c r="JQJ3" s="192"/>
      <c r="JQK3" s="192"/>
      <c r="JQL3" s="192"/>
      <c r="JQM3" s="192"/>
      <c r="JQN3" s="192"/>
      <c r="JQO3" s="192"/>
      <c r="JQP3" s="192"/>
      <c r="JQQ3" s="192"/>
      <c r="JQR3" s="192"/>
      <c r="JQS3" s="192"/>
      <c r="JQT3" s="192"/>
      <c r="JQU3" s="192"/>
      <c r="JQV3" s="192"/>
      <c r="JQW3" s="192"/>
      <c r="JQX3" s="192"/>
      <c r="JQY3" s="192"/>
      <c r="JQZ3" s="192"/>
      <c r="JRA3" s="192"/>
      <c r="JRB3" s="192"/>
      <c r="JRC3" s="192"/>
      <c r="JRD3" s="192"/>
      <c r="JRE3" s="192"/>
      <c r="JRF3" s="192"/>
      <c r="JRG3" s="192"/>
      <c r="JRH3" s="192"/>
      <c r="JRI3" s="192"/>
      <c r="JRJ3" s="192"/>
      <c r="JRK3" s="192"/>
      <c r="JRL3" s="192"/>
      <c r="JRM3" s="192"/>
      <c r="JRN3" s="192"/>
      <c r="JRO3" s="192"/>
      <c r="JRP3" s="192"/>
      <c r="JRQ3" s="192"/>
      <c r="JRR3" s="192"/>
      <c r="JRS3" s="192"/>
      <c r="JRT3" s="192"/>
      <c r="JRU3" s="192"/>
      <c r="JRV3" s="192"/>
      <c r="JRW3" s="192"/>
      <c r="JRX3" s="192"/>
      <c r="JRY3" s="192"/>
      <c r="JRZ3" s="192"/>
      <c r="JSA3" s="192"/>
      <c r="JSB3" s="192"/>
      <c r="JSC3" s="192"/>
      <c r="JSD3" s="192"/>
      <c r="JSE3" s="192"/>
      <c r="JSF3" s="192"/>
      <c r="JSG3" s="192"/>
      <c r="JSH3" s="192"/>
      <c r="JSI3" s="192"/>
      <c r="JSJ3" s="192"/>
      <c r="JSK3" s="192"/>
      <c r="JSL3" s="192"/>
      <c r="JSM3" s="192"/>
      <c r="JSN3" s="192"/>
      <c r="JSO3" s="192"/>
      <c r="JSP3" s="192"/>
      <c r="JSQ3" s="192"/>
      <c r="JSR3" s="192"/>
      <c r="JSS3" s="192"/>
      <c r="JST3" s="192"/>
      <c r="JSU3" s="192"/>
      <c r="JSV3" s="192"/>
      <c r="JSW3" s="192"/>
      <c r="JSX3" s="192"/>
      <c r="JSY3" s="192"/>
      <c r="JSZ3" s="192"/>
      <c r="JTA3" s="192"/>
      <c r="JTB3" s="192"/>
      <c r="JTC3" s="192"/>
      <c r="JTD3" s="192"/>
      <c r="JTE3" s="192"/>
      <c r="JTF3" s="192"/>
      <c r="JTG3" s="192"/>
      <c r="JTH3" s="192"/>
      <c r="JTI3" s="192"/>
      <c r="JTJ3" s="192"/>
      <c r="JTK3" s="192"/>
      <c r="JTL3" s="192"/>
      <c r="JTM3" s="192"/>
      <c r="JTN3" s="192"/>
      <c r="JTO3" s="192"/>
      <c r="JTP3" s="192"/>
      <c r="JTQ3" s="192"/>
      <c r="JTR3" s="192"/>
      <c r="JTS3" s="192"/>
      <c r="JTT3" s="192"/>
      <c r="JTU3" s="192"/>
      <c r="JTV3" s="192"/>
      <c r="JTW3" s="192"/>
      <c r="JTX3" s="192"/>
      <c r="JTY3" s="192"/>
      <c r="JTZ3" s="192"/>
      <c r="JUA3" s="192"/>
      <c r="JUB3" s="192"/>
      <c r="JUC3" s="192"/>
      <c r="JUD3" s="192"/>
      <c r="JUE3" s="192"/>
      <c r="JUF3" s="192"/>
      <c r="JUG3" s="192"/>
      <c r="JUH3" s="192"/>
      <c r="JUI3" s="192"/>
      <c r="JUJ3" s="192"/>
      <c r="JUK3" s="192"/>
      <c r="JUL3" s="192"/>
      <c r="JUM3" s="192"/>
      <c r="JUN3" s="192"/>
      <c r="JUO3" s="192"/>
      <c r="JUP3" s="192"/>
      <c r="JUQ3" s="192"/>
      <c r="JUR3" s="192"/>
      <c r="JUS3" s="192"/>
      <c r="JUT3" s="192"/>
      <c r="JUU3" s="192"/>
      <c r="JUV3" s="192"/>
      <c r="JUW3" s="192"/>
      <c r="JUX3" s="192"/>
      <c r="JUY3" s="192"/>
      <c r="JUZ3" s="192"/>
      <c r="JVA3" s="192"/>
      <c r="JVB3" s="192"/>
      <c r="JVC3" s="192"/>
      <c r="JVD3" s="192"/>
      <c r="JVE3" s="192"/>
      <c r="JVF3" s="192"/>
      <c r="JVG3" s="192"/>
      <c r="JVH3" s="192"/>
      <c r="JVI3" s="192"/>
      <c r="JVJ3" s="192"/>
      <c r="JVK3" s="192"/>
      <c r="JVL3" s="192"/>
      <c r="JVM3" s="192"/>
      <c r="JVN3" s="192"/>
      <c r="JVO3" s="192"/>
      <c r="JVP3" s="192"/>
      <c r="JVQ3" s="192"/>
      <c r="JVR3" s="192"/>
      <c r="JVS3" s="192"/>
      <c r="JVT3" s="192"/>
      <c r="JVU3" s="192"/>
      <c r="JVV3" s="192"/>
      <c r="JVW3" s="192"/>
      <c r="JVX3" s="192"/>
      <c r="JVY3" s="192"/>
      <c r="JVZ3" s="192"/>
      <c r="JWA3" s="192"/>
      <c r="JWB3" s="192"/>
      <c r="JWC3" s="192"/>
      <c r="JWD3" s="192"/>
      <c r="JWE3" s="192"/>
      <c r="JWF3" s="192"/>
      <c r="JWG3" s="192"/>
      <c r="JWH3" s="192"/>
      <c r="JWI3" s="192"/>
      <c r="JWJ3" s="192"/>
      <c r="JWK3" s="192"/>
      <c r="JWL3" s="192"/>
      <c r="JWM3" s="192"/>
      <c r="JWN3" s="192"/>
      <c r="JWO3" s="192"/>
      <c r="JWP3" s="192"/>
      <c r="JWQ3" s="192"/>
      <c r="JWR3" s="192"/>
      <c r="JWS3" s="192"/>
      <c r="JWT3" s="192"/>
      <c r="JWU3" s="192"/>
      <c r="JWV3" s="192"/>
      <c r="JWW3" s="192"/>
      <c r="JWX3" s="192"/>
      <c r="JWY3" s="192"/>
      <c r="JWZ3" s="192"/>
      <c r="JXA3" s="192"/>
      <c r="JXB3" s="192"/>
      <c r="JXC3" s="192"/>
      <c r="JXD3" s="192"/>
      <c r="JXE3" s="192"/>
      <c r="JXF3" s="192"/>
      <c r="JXG3" s="192"/>
      <c r="JXH3" s="192"/>
      <c r="JXI3" s="192"/>
      <c r="JXJ3" s="192"/>
      <c r="JXK3" s="192"/>
      <c r="JXL3" s="192"/>
      <c r="JXM3" s="192"/>
      <c r="JXN3" s="192"/>
      <c r="JXO3" s="192"/>
      <c r="JXP3" s="192"/>
      <c r="JXQ3" s="192"/>
      <c r="JXR3" s="192"/>
      <c r="JXS3" s="192"/>
      <c r="JXT3" s="192"/>
      <c r="JXU3" s="192"/>
      <c r="JXV3" s="192"/>
      <c r="JXW3" s="192"/>
      <c r="JXX3" s="192"/>
      <c r="JXY3" s="192"/>
      <c r="JXZ3" s="192"/>
      <c r="JYA3" s="192"/>
      <c r="JYB3" s="192"/>
      <c r="JYC3" s="192"/>
      <c r="JYD3" s="192"/>
      <c r="JYE3" s="192"/>
      <c r="JYF3" s="192"/>
      <c r="JYG3" s="192"/>
      <c r="JYH3" s="192"/>
      <c r="JYI3" s="192"/>
      <c r="JYJ3" s="192"/>
      <c r="JYK3" s="192"/>
      <c r="JYL3" s="192"/>
      <c r="JYM3" s="192"/>
      <c r="JYN3" s="192"/>
      <c r="JYO3" s="192"/>
      <c r="JYP3" s="192"/>
      <c r="JYQ3" s="192"/>
      <c r="JYR3" s="192"/>
      <c r="JYS3" s="192"/>
      <c r="JYT3" s="192"/>
      <c r="JYU3" s="192"/>
      <c r="JYV3" s="192"/>
      <c r="JYW3" s="192"/>
      <c r="JYX3" s="192"/>
      <c r="JYY3" s="192"/>
      <c r="JYZ3" s="192"/>
      <c r="JZA3" s="192"/>
      <c r="JZB3" s="192"/>
      <c r="JZC3" s="192"/>
      <c r="JZD3" s="192"/>
      <c r="JZE3" s="192"/>
      <c r="JZF3" s="192"/>
      <c r="JZG3" s="192"/>
      <c r="JZH3" s="192"/>
      <c r="JZI3" s="192"/>
      <c r="JZJ3" s="192"/>
      <c r="JZK3" s="192"/>
      <c r="JZL3" s="192"/>
      <c r="JZM3" s="192"/>
      <c r="JZN3" s="192"/>
      <c r="JZO3" s="192"/>
      <c r="JZP3" s="192"/>
      <c r="JZQ3" s="192"/>
      <c r="JZR3" s="192"/>
      <c r="JZS3" s="192"/>
      <c r="JZT3" s="192"/>
      <c r="JZU3" s="192"/>
      <c r="JZV3" s="192"/>
      <c r="JZW3" s="192"/>
      <c r="JZX3" s="192"/>
      <c r="JZY3" s="192"/>
      <c r="JZZ3" s="192"/>
      <c r="KAA3" s="192"/>
      <c r="KAB3" s="192"/>
      <c r="KAC3" s="192"/>
      <c r="KAD3" s="192"/>
      <c r="KAE3" s="192"/>
      <c r="KAF3" s="192"/>
      <c r="KAG3" s="192"/>
      <c r="KAH3" s="192"/>
      <c r="KAI3" s="192"/>
      <c r="KAJ3" s="192"/>
      <c r="KAK3" s="192"/>
      <c r="KAL3" s="192"/>
      <c r="KAM3" s="192"/>
      <c r="KAN3" s="192"/>
      <c r="KAO3" s="192"/>
      <c r="KAP3" s="192"/>
      <c r="KAQ3" s="192"/>
      <c r="KAR3" s="192"/>
      <c r="KAS3" s="192"/>
      <c r="KAT3" s="192"/>
      <c r="KAU3" s="192"/>
      <c r="KAV3" s="192"/>
      <c r="KAW3" s="192"/>
      <c r="KAX3" s="192"/>
      <c r="KAY3" s="192"/>
      <c r="KAZ3" s="192"/>
      <c r="KBA3" s="192"/>
      <c r="KBB3" s="192"/>
      <c r="KBC3" s="192"/>
      <c r="KBD3" s="192"/>
      <c r="KBE3" s="192"/>
      <c r="KBF3" s="192"/>
      <c r="KBG3" s="192"/>
      <c r="KBH3" s="192"/>
      <c r="KBI3" s="192"/>
      <c r="KBJ3" s="192"/>
      <c r="KBK3" s="192"/>
      <c r="KBL3" s="192"/>
      <c r="KBM3" s="192"/>
      <c r="KBN3" s="192"/>
      <c r="KBO3" s="192"/>
      <c r="KBP3" s="192"/>
      <c r="KBQ3" s="192"/>
      <c r="KBR3" s="192"/>
      <c r="KBS3" s="192"/>
      <c r="KBT3" s="192"/>
      <c r="KBU3" s="192"/>
      <c r="KBV3" s="192"/>
      <c r="KBW3" s="192"/>
      <c r="KBX3" s="192"/>
      <c r="KBY3" s="192"/>
      <c r="KBZ3" s="192"/>
      <c r="KCA3" s="192"/>
      <c r="KCB3" s="192"/>
      <c r="KCC3" s="192"/>
      <c r="KCD3" s="192"/>
      <c r="KCE3" s="192"/>
      <c r="KCF3" s="192"/>
      <c r="KCG3" s="192"/>
      <c r="KCH3" s="192"/>
      <c r="KCI3" s="192"/>
      <c r="KCJ3" s="192"/>
      <c r="KCK3" s="192"/>
      <c r="KCL3" s="192"/>
      <c r="KCM3" s="192"/>
      <c r="KCN3" s="192"/>
      <c r="KCO3" s="192"/>
      <c r="KCP3" s="192"/>
      <c r="KCQ3" s="192"/>
      <c r="KCR3" s="192"/>
      <c r="KCS3" s="192"/>
      <c r="KCT3" s="192"/>
      <c r="KCU3" s="192"/>
      <c r="KCV3" s="192"/>
      <c r="KCW3" s="192"/>
      <c r="KCX3" s="192"/>
      <c r="KCY3" s="192"/>
      <c r="KCZ3" s="192"/>
      <c r="KDA3" s="192"/>
      <c r="KDB3" s="192"/>
      <c r="KDC3" s="192"/>
      <c r="KDD3" s="192"/>
      <c r="KDE3" s="192"/>
      <c r="KDF3" s="192"/>
      <c r="KDG3" s="192"/>
      <c r="KDH3" s="192"/>
      <c r="KDI3" s="192"/>
      <c r="KDJ3" s="192"/>
      <c r="KDK3" s="192"/>
      <c r="KDL3" s="192"/>
      <c r="KDM3" s="192"/>
      <c r="KDN3" s="192"/>
      <c r="KDO3" s="192"/>
      <c r="KDP3" s="192"/>
      <c r="KDQ3" s="192"/>
      <c r="KDR3" s="192"/>
      <c r="KDS3" s="192"/>
      <c r="KDT3" s="192"/>
      <c r="KDU3" s="192"/>
      <c r="KDV3" s="192"/>
      <c r="KDW3" s="192"/>
      <c r="KDX3" s="192"/>
      <c r="KDY3" s="192"/>
      <c r="KDZ3" s="192"/>
      <c r="KEA3" s="192"/>
      <c r="KEB3" s="192"/>
      <c r="KEC3" s="192"/>
      <c r="KED3" s="192"/>
      <c r="KEE3" s="192"/>
      <c r="KEF3" s="192"/>
      <c r="KEG3" s="192"/>
      <c r="KEH3" s="192"/>
      <c r="KEI3" s="192"/>
      <c r="KEJ3" s="192"/>
      <c r="KEK3" s="192"/>
      <c r="KEL3" s="192"/>
      <c r="KEM3" s="192"/>
      <c r="KEN3" s="192"/>
      <c r="KEO3" s="192"/>
      <c r="KEP3" s="192"/>
      <c r="KEQ3" s="192"/>
      <c r="KER3" s="192"/>
      <c r="KES3" s="192"/>
      <c r="KET3" s="192"/>
      <c r="KEU3" s="192"/>
      <c r="KEV3" s="192"/>
      <c r="KEW3" s="192"/>
      <c r="KEX3" s="192"/>
      <c r="KEY3" s="192"/>
      <c r="KEZ3" s="192"/>
      <c r="KFA3" s="192"/>
      <c r="KFB3" s="192"/>
      <c r="KFC3" s="192"/>
      <c r="KFD3" s="192"/>
      <c r="KFE3" s="192"/>
      <c r="KFF3" s="192"/>
      <c r="KFG3" s="192"/>
      <c r="KFH3" s="192"/>
      <c r="KFI3" s="192"/>
      <c r="KFJ3" s="192"/>
      <c r="KFK3" s="192"/>
      <c r="KFL3" s="192"/>
      <c r="KFM3" s="192"/>
      <c r="KFN3" s="192"/>
      <c r="KFO3" s="192"/>
      <c r="KFP3" s="192"/>
      <c r="KFQ3" s="192"/>
      <c r="KFR3" s="192"/>
      <c r="KFS3" s="192"/>
      <c r="KFT3" s="192"/>
      <c r="KFU3" s="192"/>
      <c r="KFV3" s="192"/>
      <c r="KFW3" s="192"/>
      <c r="KFX3" s="192"/>
      <c r="KFY3" s="192"/>
      <c r="KFZ3" s="192"/>
      <c r="KGA3" s="192"/>
      <c r="KGB3" s="192"/>
      <c r="KGC3" s="192"/>
      <c r="KGD3" s="192"/>
      <c r="KGE3" s="192"/>
      <c r="KGF3" s="192"/>
      <c r="KGG3" s="192"/>
      <c r="KGH3" s="192"/>
      <c r="KGI3" s="192"/>
      <c r="KGJ3" s="192"/>
      <c r="KGK3" s="192"/>
      <c r="KGL3" s="192"/>
      <c r="KGM3" s="192"/>
      <c r="KGN3" s="192"/>
      <c r="KGO3" s="192"/>
      <c r="KGP3" s="192"/>
      <c r="KGQ3" s="192"/>
      <c r="KGR3" s="192"/>
      <c r="KGS3" s="192"/>
      <c r="KGT3" s="192"/>
      <c r="KGU3" s="192"/>
      <c r="KGV3" s="192"/>
      <c r="KGW3" s="192"/>
      <c r="KGX3" s="192"/>
      <c r="KGY3" s="192"/>
      <c r="KGZ3" s="192"/>
      <c r="KHA3" s="192"/>
      <c r="KHB3" s="192"/>
      <c r="KHC3" s="192"/>
      <c r="KHD3" s="192"/>
      <c r="KHE3" s="192"/>
      <c r="KHF3" s="192"/>
      <c r="KHG3" s="192"/>
      <c r="KHH3" s="192"/>
      <c r="KHI3" s="192"/>
      <c r="KHJ3" s="192"/>
      <c r="KHK3" s="192"/>
      <c r="KHL3" s="192"/>
      <c r="KHM3" s="192"/>
      <c r="KHN3" s="192"/>
      <c r="KHO3" s="192"/>
      <c r="KHP3" s="192"/>
      <c r="KHQ3" s="192"/>
      <c r="KHR3" s="192"/>
      <c r="KHS3" s="192"/>
      <c r="KHT3" s="192"/>
      <c r="KHU3" s="192"/>
      <c r="KHV3" s="192"/>
      <c r="KHW3" s="192"/>
      <c r="KHX3" s="192"/>
      <c r="KHY3" s="192"/>
      <c r="KHZ3" s="192"/>
      <c r="KIA3" s="192"/>
      <c r="KIB3" s="192"/>
      <c r="KIC3" s="192"/>
      <c r="KID3" s="192"/>
      <c r="KIE3" s="192"/>
      <c r="KIF3" s="192"/>
      <c r="KIG3" s="192"/>
      <c r="KIH3" s="192"/>
      <c r="KII3" s="192"/>
      <c r="KIJ3" s="192"/>
      <c r="KIK3" s="192"/>
      <c r="KIL3" s="192"/>
      <c r="KIM3" s="192"/>
      <c r="KIN3" s="192"/>
      <c r="KIO3" s="192"/>
      <c r="KIP3" s="192"/>
      <c r="KIQ3" s="192"/>
      <c r="KIR3" s="192"/>
      <c r="KIS3" s="192"/>
      <c r="KIT3" s="192"/>
      <c r="KIU3" s="192"/>
      <c r="KIV3" s="192"/>
      <c r="KIW3" s="192"/>
      <c r="KIX3" s="192"/>
      <c r="KIY3" s="192"/>
      <c r="KIZ3" s="192"/>
      <c r="KJA3" s="192"/>
      <c r="KJB3" s="192"/>
      <c r="KJC3" s="192"/>
      <c r="KJD3" s="192"/>
      <c r="KJE3" s="192"/>
      <c r="KJF3" s="192"/>
      <c r="KJG3" s="192"/>
      <c r="KJH3" s="192"/>
      <c r="KJI3" s="192"/>
      <c r="KJJ3" s="192"/>
      <c r="KJK3" s="192"/>
      <c r="KJL3" s="192"/>
      <c r="KJM3" s="192"/>
      <c r="KJN3" s="192"/>
      <c r="KJO3" s="192"/>
      <c r="KJP3" s="192"/>
      <c r="KJQ3" s="192"/>
      <c r="KJR3" s="192"/>
      <c r="KJS3" s="192"/>
      <c r="KJT3" s="192"/>
      <c r="KJU3" s="192"/>
      <c r="KJV3" s="192"/>
      <c r="KJW3" s="192"/>
      <c r="KJX3" s="192"/>
      <c r="KJY3" s="192"/>
      <c r="KJZ3" s="192"/>
      <c r="KKA3" s="192"/>
      <c r="KKB3" s="192"/>
      <c r="KKC3" s="192"/>
      <c r="KKD3" s="192"/>
      <c r="KKE3" s="192"/>
      <c r="KKF3" s="192"/>
      <c r="KKG3" s="192"/>
      <c r="KKH3" s="192"/>
      <c r="KKI3" s="192"/>
      <c r="KKJ3" s="192"/>
      <c r="KKK3" s="192"/>
      <c r="KKL3" s="192"/>
      <c r="KKM3" s="192"/>
      <c r="KKN3" s="192"/>
      <c r="KKO3" s="192"/>
      <c r="KKP3" s="192"/>
      <c r="KKQ3" s="192"/>
      <c r="KKR3" s="192"/>
      <c r="KKS3" s="192"/>
      <c r="KKT3" s="192"/>
      <c r="KKU3" s="192"/>
      <c r="KKV3" s="192"/>
      <c r="KKW3" s="192"/>
      <c r="KKX3" s="192"/>
      <c r="KKY3" s="192"/>
      <c r="KKZ3" s="192"/>
      <c r="KLA3" s="192"/>
      <c r="KLB3" s="192"/>
      <c r="KLC3" s="192"/>
      <c r="KLD3" s="192"/>
      <c r="KLE3" s="192"/>
      <c r="KLF3" s="192"/>
      <c r="KLG3" s="192"/>
      <c r="KLH3" s="192"/>
      <c r="KLI3" s="192"/>
      <c r="KLJ3" s="192"/>
      <c r="KLK3" s="192"/>
      <c r="KLL3" s="192"/>
      <c r="KLM3" s="192"/>
      <c r="KLN3" s="192"/>
      <c r="KLO3" s="192"/>
      <c r="KLP3" s="192"/>
      <c r="KLQ3" s="192"/>
      <c r="KLR3" s="192"/>
      <c r="KLS3" s="192"/>
      <c r="KLT3" s="192"/>
      <c r="KLU3" s="192"/>
      <c r="KLV3" s="192"/>
      <c r="KLW3" s="192"/>
      <c r="KLX3" s="192"/>
      <c r="KLY3" s="192"/>
      <c r="KLZ3" s="192"/>
      <c r="KMA3" s="192"/>
      <c r="KMB3" s="192"/>
      <c r="KMC3" s="192"/>
      <c r="KMD3" s="192"/>
      <c r="KME3" s="192"/>
      <c r="KMF3" s="192"/>
      <c r="KMG3" s="192"/>
      <c r="KMH3" s="192"/>
      <c r="KMI3" s="192"/>
      <c r="KMJ3" s="192"/>
      <c r="KMK3" s="192"/>
      <c r="KML3" s="192"/>
      <c r="KMM3" s="192"/>
      <c r="KMN3" s="192"/>
      <c r="KMO3" s="192"/>
      <c r="KMP3" s="192"/>
      <c r="KMQ3" s="192"/>
      <c r="KMR3" s="192"/>
      <c r="KMS3" s="192"/>
      <c r="KMT3" s="192"/>
      <c r="KMU3" s="192"/>
      <c r="KMV3" s="192"/>
      <c r="KMW3" s="192"/>
      <c r="KMX3" s="192"/>
      <c r="KMY3" s="192"/>
      <c r="KMZ3" s="192"/>
      <c r="KNA3" s="192"/>
      <c r="KNB3" s="192"/>
      <c r="KNC3" s="192"/>
      <c r="KND3" s="192"/>
      <c r="KNE3" s="192"/>
      <c r="KNF3" s="192"/>
      <c r="KNG3" s="192"/>
      <c r="KNH3" s="192"/>
      <c r="KNI3" s="192"/>
      <c r="KNJ3" s="192"/>
      <c r="KNK3" s="192"/>
      <c r="KNL3" s="192"/>
      <c r="KNM3" s="192"/>
      <c r="KNN3" s="192"/>
      <c r="KNO3" s="192"/>
      <c r="KNP3" s="192"/>
      <c r="KNQ3" s="192"/>
      <c r="KNR3" s="192"/>
      <c r="KNS3" s="192"/>
      <c r="KNT3" s="192"/>
      <c r="KNU3" s="192"/>
      <c r="KNV3" s="192"/>
      <c r="KNW3" s="192"/>
      <c r="KNX3" s="192"/>
      <c r="KNY3" s="192"/>
      <c r="KNZ3" s="192"/>
      <c r="KOA3" s="192"/>
      <c r="KOB3" s="192"/>
      <c r="KOC3" s="192"/>
      <c r="KOD3" s="192"/>
      <c r="KOE3" s="192"/>
      <c r="KOF3" s="192"/>
      <c r="KOG3" s="192"/>
      <c r="KOH3" s="192"/>
      <c r="KOI3" s="192"/>
      <c r="KOJ3" s="192"/>
      <c r="KOK3" s="192"/>
      <c r="KOL3" s="192"/>
      <c r="KOM3" s="192"/>
      <c r="KON3" s="192"/>
      <c r="KOO3" s="192"/>
      <c r="KOP3" s="192"/>
      <c r="KOQ3" s="192"/>
      <c r="KOR3" s="192"/>
      <c r="KOS3" s="192"/>
      <c r="KOT3" s="192"/>
      <c r="KOU3" s="192"/>
      <c r="KOV3" s="192"/>
      <c r="KOW3" s="192"/>
      <c r="KOX3" s="192"/>
      <c r="KOY3" s="192"/>
      <c r="KOZ3" s="192"/>
      <c r="KPA3" s="192"/>
      <c r="KPB3" s="192"/>
      <c r="KPC3" s="192"/>
      <c r="KPD3" s="192"/>
      <c r="KPE3" s="192"/>
      <c r="KPF3" s="192"/>
      <c r="KPG3" s="192"/>
      <c r="KPH3" s="192"/>
      <c r="KPI3" s="192"/>
      <c r="KPJ3" s="192"/>
      <c r="KPK3" s="192"/>
      <c r="KPL3" s="192"/>
      <c r="KPM3" s="192"/>
      <c r="KPN3" s="192"/>
      <c r="KPO3" s="192"/>
      <c r="KPP3" s="192"/>
      <c r="KPQ3" s="192"/>
      <c r="KPR3" s="192"/>
      <c r="KPS3" s="192"/>
      <c r="KPT3" s="192"/>
      <c r="KPU3" s="192"/>
      <c r="KPV3" s="192"/>
      <c r="KPW3" s="192"/>
      <c r="KPX3" s="192"/>
      <c r="KPY3" s="192"/>
      <c r="KPZ3" s="192"/>
      <c r="KQA3" s="192"/>
      <c r="KQB3" s="192"/>
      <c r="KQC3" s="192"/>
      <c r="KQD3" s="192"/>
      <c r="KQE3" s="192"/>
      <c r="KQF3" s="192"/>
      <c r="KQG3" s="192"/>
      <c r="KQH3" s="192"/>
      <c r="KQI3" s="192"/>
      <c r="KQJ3" s="192"/>
      <c r="KQK3" s="192"/>
      <c r="KQL3" s="192"/>
      <c r="KQM3" s="192"/>
      <c r="KQN3" s="192"/>
      <c r="KQO3" s="192"/>
      <c r="KQP3" s="192"/>
      <c r="KQQ3" s="192"/>
      <c r="KQR3" s="192"/>
      <c r="KQS3" s="192"/>
      <c r="KQT3" s="192"/>
      <c r="KQU3" s="192"/>
      <c r="KQV3" s="192"/>
      <c r="KQW3" s="192"/>
      <c r="KQX3" s="192"/>
      <c r="KQY3" s="192"/>
      <c r="KQZ3" s="192"/>
      <c r="KRA3" s="192"/>
      <c r="KRB3" s="192"/>
      <c r="KRC3" s="192"/>
      <c r="KRD3" s="192"/>
      <c r="KRE3" s="192"/>
      <c r="KRF3" s="192"/>
      <c r="KRG3" s="192"/>
      <c r="KRH3" s="192"/>
      <c r="KRI3" s="192"/>
      <c r="KRJ3" s="192"/>
      <c r="KRK3" s="192"/>
      <c r="KRL3" s="192"/>
      <c r="KRM3" s="192"/>
      <c r="KRN3" s="192"/>
      <c r="KRO3" s="192"/>
      <c r="KRP3" s="192"/>
      <c r="KRQ3" s="192"/>
      <c r="KRR3" s="192"/>
      <c r="KRS3" s="192"/>
      <c r="KRT3" s="192"/>
      <c r="KRU3" s="192"/>
      <c r="KRV3" s="192"/>
      <c r="KRW3" s="192"/>
      <c r="KRX3" s="192"/>
      <c r="KRY3" s="192"/>
      <c r="KRZ3" s="192"/>
      <c r="KSA3" s="192"/>
      <c r="KSB3" s="192"/>
      <c r="KSC3" s="192"/>
      <c r="KSD3" s="192"/>
      <c r="KSE3" s="192"/>
      <c r="KSF3" s="192"/>
      <c r="KSG3" s="192"/>
      <c r="KSH3" s="192"/>
      <c r="KSI3" s="192"/>
      <c r="KSJ3" s="192"/>
      <c r="KSK3" s="192"/>
      <c r="KSL3" s="192"/>
      <c r="KSM3" s="192"/>
      <c r="KSN3" s="192"/>
      <c r="KSO3" s="192"/>
      <c r="KSP3" s="192"/>
      <c r="KSQ3" s="192"/>
      <c r="KSR3" s="192"/>
      <c r="KSS3" s="192"/>
      <c r="KST3" s="192"/>
      <c r="KSU3" s="192"/>
      <c r="KSV3" s="192"/>
      <c r="KSW3" s="192"/>
      <c r="KSX3" s="192"/>
      <c r="KSY3" s="192"/>
      <c r="KSZ3" s="192"/>
      <c r="KTA3" s="192"/>
      <c r="KTB3" s="192"/>
      <c r="KTC3" s="192"/>
      <c r="KTD3" s="192"/>
      <c r="KTE3" s="192"/>
      <c r="KTF3" s="192"/>
      <c r="KTG3" s="192"/>
      <c r="KTH3" s="192"/>
      <c r="KTI3" s="192"/>
      <c r="KTJ3" s="192"/>
      <c r="KTK3" s="192"/>
      <c r="KTL3" s="192"/>
      <c r="KTM3" s="192"/>
      <c r="KTN3" s="192"/>
      <c r="KTO3" s="192"/>
      <c r="KTP3" s="192"/>
      <c r="KTQ3" s="192"/>
      <c r="KTR3" s="192"/>
      <c r="KTS3" s="192"/>
      <c r="KTT3" s="192"/>
      <c r="KTU3" s="192"/>
      <c r="KTV3" s="192"/>
      <c r="KTW3" s="192"/>
      <c r="KTX3" s="192"/>
      <c r="KTY3" s="192"/>
      <c r="KTZ3" s="192"/>
      <c r="KUA3" s="192"/>
      <c r="KUB3" s="192"/>
      <c r="KUC3" s="192"/>
      <c r="KUD3" s="192"/>
      <c r="KUE3" s="192"/>
      <c r="KUF3" s="192"/>
      <c r="KUG3" s="192"/>
      <c r="KUH3" s="192"/>
      <c r="KUI3" s="192"/>
      <c r="KUJ3" s="192"/>
      <c r="KUK3" s="192"/>
      <c r="KUL3" s="192"/>
      <c r="KUM3" s="192"/>
      <c r="KUN3" s="192"/>
      <c r="KUO3" s="192"/>
      <c r="KUP3" s="192"/>
      <c r="KUQ3" s="192"/>
      <c r="KUR3" s="192"/>
      <c r="KUS3" s="192"/>
      <c r="KUT3" s="192"/>
      <c r="KUU3" s="192"/>
      <c r="KUV3" s="192"/>
      <c r="KUW3" s="192"/>
      <c r="KUX3" s="192"/>
      <c r="KUY3" s="192"/>
      <c r="KUZ3" s="192"/>
      <c r="KVA3" s="192"/>
      <c r="KVB3" s="192"/>
      <c r="KVC3" s="192"/>
      <c r="KVD3" s="192"/>
      <c r="KVE3" s="192"/>
      <c r="KVF3" s="192"/>
      <c r="KVG3" s="192"/>
      <c r="KVH3" s="192"/>
      <c r="KVI3" s="192"/>
      <c r="KVJ3" s="192"/>
      <c r="KVK3" s="192"/>
      <c r="KVL3" s="192"/>
      <c r="KVM3" s="192"/>
      <c r="KVN3" s="192"/>
      <c r="KVO3" s="192"/>
      <c r="KVP3" s="192"/>
      <c r="KVQ3" s="192"/>
      <c r="KVR3" s="192"/>
      <c r="KVS3" s="192"/>
      <c r="KVT3" s="192"/>
      <c r="KVU3" s="192"/>
      <c r="KVV3" s="192"/>
      <c r="KVW3" s="192"/>
      <c r="KVX3" s="192"/>
      <c r="KVY3" s="192"/>
      <c r="KVZ3" s="192"/>
      <c r="KWA3" s="192"/>
      <c r="KWB3" s="192"/>
      <c r="KWC3" s="192"/>
      <c r="KWD3" s="192"/>
      <c r="KWE3" s="192"/>
      <c r="KWF3" s="192"/>
      <c r="KWG3" s="192"/>
      <c r="KWH3" s="192"/>
      <c r="KWI3" s="192"/>
      <c r="KWJ3" s="192"/>
      <c r="KWK3" s="192"/>
      <c r="KWL3" s="192"/>
      <c r="KWM3" s="192"/>
      <c r="KWN3" s="192"/>
      <c r="KWO3" s="192"/>
      <c r="KWP3" s="192"/>
      <c r="KWQ3" s="192"/>
      <c r="KWR3" s="192"/>
      <c r="KWS3" s="192"/>
      <c r="KWT3" s="192"/>
      <c r="KWU3" s="192"/>
      <c r="KWV3" s="192"/>
      <c r="KWW3" s="192"/>
      <c r="KWX3" s="192"/>
      <c r="KWY3" s="192"/>
      <c r="KWZ3" s="192"/>
      <c r="KXA3" s="192"/>
      <c r="KXB3" s="192"/>
      <c r="KXC3" s="192"/>
      <c r="KXD3" s="192"/>
      <c r="KXE3" s="192"/>
      <c r="KXF3" s="192"/>
      <c r="KXG3" s="192"/>
      <c r="KXH3" s="192"/>
      <c r="KXI3" s="192"/>
      <c r="KXJ3" s="192"/>
      <c r="KXK3" s="192"/>
      <c r="KXL3" s="192"/>
      <c r="KXM3" s="192"/>
      <c r="KXN3" s="192"/>
      <c r="KXO3" s="192"/>
      <c r="KXP3" s="192"/>
      <c r="KXQ3" s="192"/>
      <c r="KXR3" s="192"/>
      <c r="KXS3" s="192"/>
      <c r="KXT3" s="192"/>
      <c r="KXU3" s="192"/>
      <c r="KXV3" s="192"/>
      <c r="KXW3" s="192"/>
      <c r="KXX3" s="192"/>
      <c r="KXY3" s="192"/>
      <c r="KXZ3" s="192"/>
      <c r="KYA3" s="192"/>
      <c r="KYB3" s="192"/>
      <c r="KYC3" s="192"/>
      <c r="KYD3" s="192"/>
      <c r="KYE3" s="192"/>
      <c r="KYF3" s="192"/>
      <c r="KYG3" s="192"/>
      <c r="KYH3" s="192"/>
      <c r="KYI3" s="192"/>
      <c r="KYJ3" s="192"/>
      <c r="KYK3" s="192"/>
      <c r="KYL3" s="192"/>
      <c r="KYM3" s="192"/>
      <c r="KYN3" s="192"/>
      <c r="KYO3" s="192"/>
      <c r="KYP3" s="192"/>
      <c r="KYQ3" s="192"/>
      <c r="KYR3" s="192"/>
      <c r="KYS3" s="192"/>
      <c r="KYT3" s="192"/>
      <c r="KYU3" s="192"/>
      <c r="KYV3" s="192"/>
      <c r="KYW3" s="192"/>
      <c r="KYX3" s="192"/>
      <c r="KYY3" s="192"/>
      <c r="KYZ3" s="192"/>
      <c r="KZA3" s="192"/>
      <c r="KZB3" s="192"/>
      <c r="KZC3" s="192"/>
      <c r="KZD3" s="192"/>
      <c r="KZE3" s="192"/>
      <c r="KZF3" s="192"/>
      <c r="KZG3" s="192"/>
      <c r="KZH3" s="192"/>
      <c r="KZI3" s="192"/>
      <c r="KZJ3" s="192"/>
      <c r="KZK3" s="192"/>
      <c r="KZL3" s="192"/>
      <c r="KZM3" s="192"/>
      <c r="KZN3" s="192"/>
      <c r="KZO3" s="192"/>
      <c r="KZP3" s="192"/>
      <c r="KZQ3" s="192"/>
      <c r="KZR3" s="192"/>
      <c r="KZS3" s="192"/>
      <c r="KZT3" s="192"/>
      <c r="KZU3" s="192"/>
      <c r="KZV3" s="192"/>
      <c r="KZW3" s="192"/>
      <c r="KZX3" s="192"/>
      <c r="KZY3" s="192"/>
      <c r="KZZ3" s="192"/>
      <c r="LAA3" s="192"/>
      <c r="LAB3" s="192"/>
      <c r="LAC3" s="192"/>
      <c r="LAD3" s="192"/>
      <c r="LAE3" s="192"/>
      <c r="LAF3" s="192"/>
      <c r="LAG3" s="192"/>
      <c r="LAH3" s="192"/>
      <c r="LAI3" s="192"/>
      <c r="LAJ3" s="192"/>
      <c r="LAK3" s="192"/>
      <c r="LAL3" s="192"/>
      <c r="LAM3" s="192"/>
      <c r="LAN3" s="192"/>
      <c r="LAO3" s="192"/>
      <c r="LAP3" s="192"/>
      <c r="LAQ3" s="192"/>
      <c r="LAR3" s="192"/>
      <c r="LAS3" s="192"/>
      <c r="LAT3" s="192"/>
      <c r="LAU3" s="192"/>
      <c r="LAV3" s="192"/>
      <c r="LAW3" s="192"/>
      <c r="LAX3" s="192"/>
      <c r="LAY3" s="192"/>
      <c r="LAZ3" s="192"/>
      <c r="LBA3" s="192"/>
      <c r="LBB3" s="192"/>
      <c r="LBC3" s="192"/>
      <c r="LBD3" s="192"/>
      <c r="LBE3" s="192"/>
      <c r="LBF3" s="192"/>
      <c r="LBG3" s="192"/>
      <c r="LBH3" s="192"/>
      <c r="LBI3" s="192"/>
      <c r="LBJ3" s="192"/>
      <c r="LBK3" s="192"/>
      <c r="LBL3" s="192"/>
      <c r="LBM3" s="192"/>
      <c r="LBN3" s="192"/>
      <c r="LBO3" s="192"/>
      <c r="LBP3" s="192"/>
      <c r="LBQ3" s="192"/>
      <c r="LBR3" s="192"/>
      <c r="LBS3" s="192"/>
      <c r="LBT3" s="192"/>
      <c r="LBU3" s="192"/>
      <c r="LBV3" s="192"/>
      <c r="LBW3" s="192"/>
      <c r="LBX3" s="192"/>
      <c r="LBY3" s="192"/>
      <c r="LBZ3" s="192"/>
      <c r="LCA3" s="192"/>
      <c r="LCB3" s="192"/>
      <c r="LCC3" s="192"/>
      <c r="LCD3" s="192"/>
      <c r="LCE3" s="192"/>
      <c r="LCF3" s="192"/>
      <c r="LCG3" s="192"/>
      <c r="LCH3" s="192"/>
      <c r="LCI3" s="192"/>
      <c r="LCJ3" s="192"/>
      <c r="LCK3" s="192"/>
      <c r="LCL3" s="192"/>
      <c r="LCM3" s="192"/>
      <c r="LCN3" s="192"/>
      <c r="LCO3" s="192"/>
      <c r="LCP3" s="192"/>
      <c r="LCQ3" s="192"/>
      <c r="LCR3" s="192"/>
      <c r="LCS3" s="192"/>
      <c r="LCT3" s="192"/>
      <c r="LCU3" s="192"/>
      <c r="LCV3" s="192"/>
      <c r="LCW3" s="192"/>
      <c r="LCX3" s="192"/>
      <c r="LCY3" s="192"/>
      <c r="LCZ3" s="192"/>
      <c r="LDA3" s="192"/>
      <c r="LDB3" s="192"/>
      <c r="LDC3" s="192"/>
      <c r="LDD3" s="192"/>
      <c r="LDE3" s="192"/>
      <c r="LDF3" s="192"/>
      <c r="LDG3" s="192"/>
      <c r="LDH3" s="192"/>
      <c r="LDI3" s="192"/>
      <c r="LDJ3" s="192"/>
      <c r="LDK3" s="192"/>
      <c r="LDL3" s="192"/>
      <c r="LDM3" s="192"/>
      <c r="LDN3" s="192"/>
      <c r="LDO3" s="192"/>
      <c r="LDP3" s="192"/>
      <c r="LDQ3" s="192"/>
      <c r="LDR3" s="192"/>
      <c r="LDS3" s="192"/>
      <c r="LDT3" s="192"/>
      <c r="LDU3" s="192"/>
      <c r="LDV3" s="192"/>
      <c r="LDW3" s="192"/>
      <c r="LDX3" s="192"/>
      <c r="LDY3" s="192"/>
      <c r="LDZ3" s="192"/>
      <c r="LEA3" s="192"/>
      <c r="LEB3" s="192"/>
      <c r="LEC3" s="192"/>
      <c r="LED3" s="192"/>
      <c r="LEE3" s="192"/>
      <c r="LEF3" s="192"/>
      <c r="LEG3" s="192"/>
      <c r="LEH3" s="192"/>
      <c r="LEI3" s="192"/>
      <c r="LEJ3" s="192"/>
      <c r="LEK3" s="192"/>
      <c r="LEL3" s="192"/>
      <c r="LEM3" s="192"/>
      <c r="LEN3" s="192"/>
      <c r="LEO3" s="192"/>
      <c r="LEP3" s="192"/>
      <c r="LEQ3" s="192"/>
      <c r="LER3" s="192"/>
      <c r="LES3" s="192"/>
      <c r="LET3" s="192"/>
      <c r="LEU3" s="192"/>
      <c r="LEV3" s="192"/>
      <c r="LEW3" s="192"/>
      <c r="LEX3" s="192"/>
      <c r="LEY3" s="192"/>
      <c r="LEZ3" s="192"/>
      <c r="LFA3" s="192"/>
      <c r="LFB3" s="192"/>
      <c r="LFC3" s="192"/>
      <c r="LFD3" s="192"/>
      <c r="LFE3" s="192"/>
      <c r="LFF3" s="192"/>
      <c r="LFG3" s="192"/>
      <c r="LFH3" s="192"/>
      <c r="LFI3" s="192"/>
      <c r="LFJ3" s="192"/>
      <c r="LFK3" s="192"/>
      <c r="LFL3" s="192"/>
      <c r="LFM3" s="192"/>
      <c r="LFN3" s="192"/>
      <c r="LFO3" s="192"/>
      <c r="LFP3" s="192"/>
      <c r="LFQ3" s="192"/>
      <c r="LFR3" s="192"/>
      <c r="LFS3" s="192"/>
      <c r="LFT3" s="192"/>
      <c r="LFU3" s="192"/>
      <c r="LFV3" s="192"/>
      <c r="LFW3" s="192"/>
      <c r="LFX3" s="192"/>
      <c r="LFY3" s="192"/>
      <c r="LFZ3" s="192"/>
      <c r="LGA3" s="192"/>
      <c r="LGB3" s="192"/>
      <c r="LGC3" s="192"/>
      <c r="LGD3" s="192"/>
      <c r="LGE3" s="192"/>
      <c r="LGF3" s="192"/>
      <c r="LGG3" s="192"/>
      <c r="LGH3" s="192"/>
      <c r="LGI3" s="192"/>
      <c r="LGJ3" s="192"/>
      <c r="LGK3" s="192"/>
      <c r="LGL3" s="192"/>
      <c r="LGM3" s="192"/>
      <c r="LGN3" s="192"/>
      <c r="LGO3" s="192"/>
      <c r="LGP3" s="192"/>
      <c r="LGQ3" s="192"/>
      <c r="LGR3" s="192"/>
      <c r="LGS3" s="192"/>
      <c r="LGT3" s="192"/>
      <c r="LGU3" s="192"/>
      <c r="LGV3" s="192"/>
      <c r="LGW3" s="192"/>
      <c r="LGX3" s="192"/>
      <c r="LGY3" s="192"/>
      <c r="LGZ3" s="192"/>
      <c r="LHA3" s="192"/>
      <c r="LHB3" s="192"/>
      <c r="LHC3" s="192"/>
      <c r="LHD3" s="192"/>
      <c r="LHE3" s="192"/>
      <c r="LHF3" s="192"/>
      <c r="LHG3" s="192"/>
      <c r="LHH3" s="192"/>
      <c r="LHI3" s="192"/>
      <c r="LHJ3" s="192"/>
      <c r="LHK3" s="192"/>
      <c r="LHL3" s="192"/>
      <c r="LHM3" s="192"/>
      <c r="LHN3" s="192"/>
      <c r="LHO3" s="192"/>
      <c r="LHP3" s="192"/>
      <c r="LHQ3" s="192"/>
      <c r="LHR3" s="192"/>
      <c r="LHS3" s="192"/>
      <c r="LHT3" s="192"/>
      <c r="LHU3" s="192"/>
      <c r="LHV3" s="192"/>
      <c r="LHW3" s="192"/>
      <c r="LHX3" s="192"/>
      <c r="LHY3" s="192"/>
      <c r="LHZ3" s="192"/>
      <c r="LIA3" s="192"/>
      <c r="LIB3" s="192"/>
      <c r="LIC3" s="192"/>
      <c r="LID3" s="192"/>
      <c r="LIE3" s="192"/>
      <c r="LIF3" s="192"/>
      <c r="LIG3" s="192"/>
      <c r="LIH3" s="192"/>
      <c r="LII3" s="192"/>
      <c r="LIJ3" s="192"/>
      <c r="LIK3" s="192"/>
      <c r="LIL3" s="192"/>
      <c r="LIM3" s="192"/>
      <c r="LIN3" s="192"/>
      <c r="LIO3" s="192"/>
      <c r="LIP3" s="192"/>
      <c r="LIQ3" s="192"/>
      <c r="LIR3" s="192"/>
      <c r="LIS3" s="192"/>
      <c r="LIT3" s="192"/>
      <c r="LIU3" s="192"/>
      <c r="LIV3" s="192"/>
      <c r="LIW3" s="192"/>
      <c r="LIX3" s="192"/>
      <c r="LIY3" s="192"/>
      <c r="LIZ3" s="192"/>
      <c r="LJA3" s="192"/>
      <c r="LJB3" s="192"/>
      <c r="LJC3" s="192"/>
      <c r="LJD3" s="192"/>
      <c r="LJE3" s="192"/>
      <c r="LJF3" s="192"/>
      <c r="LJG3" s="192"/>
      <c r="LJH3" s="192"/>
      <c r="LJI3" s="192"/>
      <c r="LJJ3" s="192"/>
      <c r="LJK3" s="192"/>
      <c r="LJL3" s="192"/>
      <c r="LJM3" s="192"/>
      <c r="LJN3" s="192"/>
      <c r="LJO3" s="192"/>
      <c r="LJP3" s="192"/>
      <c r="LJQ3" s="192"/>
      <c r="LJR3" s="192"/>
      <c r="LJS3" s="192"/>
      <c r="LJT3" s="192"/>
      <c r="LJU3" s="192"/>
      <c r="LJV3" s="192"/>
      <c r="LJW3" s="192"/>
      <c r="LJX3" s="192"/>
      <c r="LJY3" s="192"/>
      <c r="LJZ3" s="192"/>
      <c r="LKA3" s="192"/>
      <c r="LKB3" s="192"/>
      <c r="LKC3" s="192"/>
      <c r="LKD3" s="192"/>
      <c r="LKE3" s="192"/>
      <c r="LKF3" s="192"/>
      <c r="LKG3" s="192"/>
      <c r="LKH3" s="192"/>
      <c r="LKI3" s="192"/>
      <c r="LKJ3" s="192"/>
      <c r="LKK3" s="192"/>
      <c r="LKL3" s="192"/>
      <c r="LKM3" s="192"/>
      <c r="LKN3" s="192"/>
      <c r="LKO3" s="192"/>
      <c r="LKP3" s="192"/>
      <c r="LKQ3" s="192"/>
      <c r="LKR3" s="192"/>
      <c r="LKS3" s="192"/>
      <c r="LKT3" s="192"/>
      <c r="LKU3" s="192"/>
      <c r="LKV3" s="192"/>
      <c r="LKW3" s="192"/>
      <c r="LKX3" s="192"/>
      <c r="LKY3" s="192"/>
      <c r="LKZ3" s="192"/>
      <c r="LLA3" s="192"/>
      <c r="LLB3" s="192"/>
      <c r="LLC3" s="192"/>
      <c r="LLD3" s="192"/>
      <c r="LLE3" s="192"/>
      <c r="LLF3" s="192"/>
      <c r="LLG3" s="192"/>
      <c r="LLH3" s="192"/>
      <c r="LLI3" s="192"/>
      <c r="LLJ3" s="192"/>
      <c r="LLK3" s="192"/>
      <c r="LLL3" s="192"/>
      <c r="LLM3" s="192"/>
      <c r="LLN3" s="192"/>
      <c r="LLO3" s="192"/>
      <c r="LLP3" s="192"/>
      <c r="LLQ3" s="192"/>
      <c r="LLR3" s="192"/>
      <c r="LLS3" s="192"/>
      <c r="LLT3" s="192"/>
      <c r="LLU3" s="192"/>
      <c r="LLV3" s="192"/>
      <c r="LLW3" s="192"/>
      <c r="LLX3" s="192"/>
      <c r="LLY3" s="192"/>
      <c r="LLZ3" s="192"/>
      <c r="LMA3" s="192"/>
      <c r="LMB3" s="192"/>
      <c r="LMC3" s="192"/>
      <c r="LMD3" s="192"/>
      <c r="LME3" s="192"/>
      <c r="LMF3" s="192"/>
      <c r="LMG3" s="192"/>
      <c r="LMH3" s="192"/>
      <c r="LMI3" s="192"/>
      <c r="LMJ3" s="192"/>
      <c r="LMK3" s="192"/>
      <c r="LML3" s="192"/>
      <c r="LMM3" s="192"/>
      <c r="LMN3" s="192"/>
      <c r="LMO3" s="192"/>
      <c r="LMP3" s="192"/>
      <c r="LMQ3" s="192"/>
      <c r="LMR3" s="192"/>
      <c r="LMS3" s="192"/>
      <c r="LMT3" s="192"/>
      <c r="LMU3" s="192"/>
      <c r="LMV3" s="192"/>
      <c r="LMW3" s="192"/>
      <c r="LMX3" s="192"/>
      <c r="LMY3" s="192"/>
      <c r="LMZ3" s="192"/>
      <c r="LNA3" s="192"/>
      <c r="LNB3" s="192"/>
      <c r="LNC3" s="192"/>
      <c r="LND3" s="192"/>
      <c r="LNE3" s="192"/>
      <c r="LNF3" s="192"/>
      <c r="LNG3" s="192"/>
      <c r="LNH3" s="192"/>
      <c r="LNI3" s="192"/>
      <c r="LNJ3" s="192"/>
      <c r="LNK3" s="192"/>
      <c r="LNL3" s="192"/>
      <c r="LNM3" s="192"/>
      <c r="LNN3" s="192"/>
      <c r="LNO3" s="192"/>
      <c r="LNP3" s="192"/>
      <c r="LNQ3" s="192"/>
      <c r="LNR3" s="192"/>
      <c r="LNS3" s="192"/>
      <c r="LNT3" s="192"/>
      <c r="LNU3" s="192"/>
      <c r="LNV3" s="192"/>
      <c r="LNW3" s="192"/>
      <c r="LNX3" s="192"/>
      <c r="LNY3" s="192"/>
      <c r="LNZ3" s="192"/>
      <c r="LOA3" s="192"/>
      <c r="LOB3" s="192"/>
      <c r="LOC3" s="192"/>
      <c r="LOD3" s="192"/>
      <c r="LOE3" s="192"/>
      <c r="LOF3" s="192"/>
      <c r="LOG3" s="192"/>
      <c r="LOH3" s="192"/>
      <c r="LOI3" s="192"/>
      <c r="LOJ3" s="192"/>
      <c r="LOK3" s="192"/>
      <c r="LOL3" s="192"/>
      <c r="LOM3" s="192"/>
      <c r="LON3" s="192"/>
      <c r="LOO3" s="192"/>
      <c r="LOP3" s="192"/>
      <c r="LOQ3" s="192"/>
      <c r="LOR3" s="192"/>
      <c r="LOS3" s="192"/>
      <c r="LOT3" s="192"/>
      <c r="LOU3" s="192"/>
      <c r="LOV3" s="192"/>
      <c r="LOW3" s="192"/>
      <c r="LOX3" s="192"/>
      <c r="LOY3" s="192"/>
      <c r="LOZ3" s="192"/>
      <c r="LPA3" s="192"/>
      <c r="LPB3" s="192"/>
      <c r="LPC3" s="192"/>
      <c r="LPD3" s="192"/>
      <c r="LPE3" s="192"/>
      <c r="LPF3" s="192"/>
      <c r="LPG3" s="192"/>
      <c r="LPH3" s="192"/>
      <c r="LPI3" s="192"/>
      <c r="LPJ3" s="192"/>
      <c r="LPK3" s="192"/>
      <c r="LPL3" s="192"/>
      <c r="LPM3" s="192"/>
      <c r="LPN3" s="192"/>
      <c r="LPO3" s="192"/>
      <c r="LPP3" s="192"/>
      <c r="LPQ3" s="192"/>
      <c r="LPR3" s="192"/>
      <c r="LPS3" s="192"/>
      <c r="LPT3" s="192"/>
      <c r="LPU3" s="192"/>
      <c r="LPV3" s="192"/>
      <c r="LPW3" s="192"/>
      <c r="LPX3" s="192"/>
      <c r="LPY3" s="192"/>
      <c r="LPZ3" s="192"/>
      <c r="LQA3" s="192"/>
      <c r="LQB3" s="192"/>
      <c r="LQC3" s="192"/>
      <c r="LQD3" s="192"/>
      <c r="LQE3" s="192"/>
      <c r="LQF3" s="192"/>
      <c r="LQG3" s="192"/>
      <c r="LQH3" s="192"/>
      <c r="LQI3" s="192"/>
      <c r="LQJ3" s="192"/>
      <c r="LQK3" s="192"/>
      <c r="LQL3" s="192"/>
      <c r="LQM3" s="192"/>
      <c r="LQN3" s="192"/>
      <c r="LQO3" s="192"/>
      <c r="LQP3" s="192"/>
      <c r="LQQ3" s="192"/>
      <c r="LQR3" s="192"/>
      <c r="LQS3" s="192"/>
      <c r="LQT3" s="192"/>
      <c r="LQU3" s="192"/>
      <c r="LQV3" s="192"/>
      <c r="LQW3" s="192"/>
      <c r="LQX3" s="192"/>
      <c r="LQY3" s="192"/>
      <c r="LQZ3" s="192"/>
      <c r="LRA3" s="192"/>
      <c r="LRB3" s="192"/>
      <c r="LRC3" s="192"/>
      <c r="LRD3" s="192"/>
      <c r="LRE3" s="192"/>
      <c r="LRF3" s="192"/>
      <c r="LRG3" s="192"/>
      <c r="LRH3" s="192"/>
      <c r="LRI3" s="192"/>
      <c r="LRJ3" s="192"/>
      <c r="LRK3" s="192"/>
      <c r="LRL3" s="192"/>
      <c r="LRM3" s="192"/>
      <c r="LRN3" s="192"/>
      <c r="LRO3" s="192"/>
      <c r="LRP3" s="192"/>
      <c r="LRQ3" s="192"/>
      <c r="LRR3" s="192"/>
      <c r="LRS3" s="192"/>
      <c r="LRT3" s="192"/>
      <c r="LRU3" s="192"/>
      <c r="LRV3" s="192"/>
      <c r="LRW3" s="192"/>
      <c r="LRX3" s="192"/>
      <c r="LRY3" s="192"/>
      <c r="LRZ3" s="192"/>
      <c r="LSA3" s="192"/>
      <c r="LSB3" s="192"/>
      <c r="LSC3" s="192"/>
      <c r="LSD3" s="192"/>
      <c r="LSE3" s="192"/>
      <c r="LSF3" s="192"/>
      <c r="LSG3" s="192"/>
      <c r="LSH3" s="192"/>
      <c r="LSI3" s="192"/>
      <c r="LSJ3" s="192"/>
      <c r="LSK3" s="192"/>
      <c r="LSL3" s="192"/>
      <c r="LSM3" s="192"/>
      <c r="LSN3" s="192"/>
      <c r="LSO3" s="192"/>
      <c r="LSP3" s="192"/>
      <c r="LSQ3" s="192"/>
      <c r="LSR3" s="192"/>
      <c r="LSS3" s="192"/>
      <c r="LST3" s="192"/>
      <c r="LSU3" s="192"/>
      <c r="LSV3" s="192"/>
      <c r="LSW3" s="192"/>
      <c r="LSX3" s="192"/>
      <c r="LSY3" s="192"/>
      <c r="LSZ3" s="192"/>
      <c r="LTA3" s="192"/>
      <c r="LTB3" s="192"/>
      <c r="LTC3" s="192"/>
      <c r="LTD3" s="192"/>
      <c r="LTE3" s="192"/>
      <c r="LTF3" s="192"/>
      <c r="LTG3" s="192"/>
      <c r="LTH3" s="192"/>
      <c r="LTI3" s="192"/>
      <c r="LTJ3" s="192"/>
      <c r="LTK3" s="192"/>
      <c r="LTL3" s="192"/>
      <c r="LTM3" s="192"/>
      <c r="LTN3" s="192"/>
      <c r="LTO3" s="192"/>
      <c r="LTP3" s="192"/>
      <c r="LTQ3" s="192"/>
      <c r="LTR3" s="192"/>
      <c r="LTS3" s="192"/>
      <c r="LTT3" s="192"/>
      <c r="LTU3" s="192"/>
      <c r="LTV3" s="192"/>
      <c r="LTW3" s="192"/>
      <c r="LTX3" s="192"/>
      <c r="LTY3" s="192"/>
      <c r="LTZ3" s="192"/>
      <c r="LUA3" s="192"/>
      <c r="LUB3" s="192"/>
      <c r="LUC3" s="192"/>
      <c r="LUD3" s="192"/>
      <c r="LUE3" s="192"/>
      <c r="LUF3" s="192"/>
      <c r="LUG3" s="192"/>
      <c r="LUH3" s="192"/>
      <c r="LUI3" s="192"/>
      <c r="LUJ3" s="192"/>
      <c r="LUK3" s="192"/>
      <c r="LUL3" s="192"/>
      <c r="LUM3" s="192"/>
      <c r="LUN3" s="192"/>
      <c r="LUO3" s="192"/>
      <c r="LUP3" s="192"/>
      <c r="LUQ3" s="192"/>
      <c r="LUR3" s="192"/>
      <c r="LUS3" s="192"/>
      <c r="LUT3" s="192"/>
      <c r="LUU3" s="192"/>
      <c r="LUV3" s="192"/>
      <c r="LUW3" s="192"/>
      <c r="LUX3" s="192"/>
      <c r="LUY3" s="192"/>
      <c r="LUZ3" s="192"/>
      <c r="LVA3" s="192"/>
      <c r="LVB3" s="192"/>
      <c r="LVC3" s="192"/>
      <c r="LVD3" s="192"/>
      <c r="LVE3" s="192"/>
      <c r="LVF3" s="192"/>
      <c r="LVG3" s="192"/>
      <c r="LVH3" s="192"/>
      <c r="LVI3" s="192"/>
      <c r="LVJ3" s="192"/>
      <c r="LVK3" s="192"/>
      <c r="LVL3" s="192"/>
      <c r="LVM3" s="192"/>
      <c r="LVN3" s="192"/>
      <c r="LVO3" s="192"/>
      <c r="LVP3" s="192"/>
      <c r="LVQ3" s="192"/>
      <c r="LVR3" s="192"/>
      <c r="LVS3" s="192"/>
      <c r="LVT3" s="192"/>
      <c r="LVU3" s="192"/>
      <c r="LVV3" s="192"/>
      <c r="LVW3" s="192"/>
      <c r="LVX3" s="192"/>
      <c r="LVY3" s="192"/>
      <c r="LVZ3" s="192"/>
      <c r="LWA3" s="192"/>
      <c r="LWB3" s="192"/>
      <c r="LWC3" s="192"/>
      <c r="LWD3" s="192"/>
      <c r="LWE3" s="192"/>
      <c r="LWF3" s="192"/>
      <c r="LWG3" s="192"/>
      <c r="LWH3" s="192"/>
      <c r="LWI3" s="192"/>
      <c r="LWJ3" s="192"/>
      <c r="LWK3" s="192"/>
      <c r="LWL3" s="192"/>
      <c r="LWM3" s="192"/>
      <c r="LWN3" s="192"/>
      <c r="LWO3" s="192"/>
      <c r="LWP3" s="192"/>
      <c r="LWQ3" s="192"/>
      <c r="LWR3" s="192"/>
      <c r="LWS3" s="192"/>
      <c r="LWT3" s="192"/>
      <c r="LWU3" s="192"/>
      <c r="LWV3" s="192"/>
      <c r="LWW3" s="192"/>
      <c r="LWX3" s="192"/>
      <c r="LWY3" s="192"/>
      <c r="LWZ3" s="192"/>
      <c r="LXA3" s="192"/>
      <c r="LXB3" s="192"/>
      <c r="LXC3" s="192"/>
      <c r="LXD3" s="192"/>
      <c r="LXE3" s="192"/>
      <c r="LXF3" s="192"/>
      <c r="LXG3" s="192"/>
      <c r="LXH3" s="192"/>
      <c r="LXI3" s="192"/>
      <c r="LXJ3" s="192"/>
      <c r="LXK3" s="192"/>
      <c r="LXL3" s="192"/>
      <c r="LXM3" s="192"/>
      <c r="LXN3" s="192"/>
      <c r="LXO3" s="192"/>
      <c r="LXP3" s="192"/>
      <c r="LXQ3" s="192"/>
      <c r="LXR3" s="192"/>
      <c r="LXS3" s="192"/>
      <c r="LXT3" s="192"/>
      <c r="LXU3" s="192"/>
      <c r="LXV3" s="192"/>
      <c r="LXW3" s="192"/>
      <c r="LXX3" s="192"/>
      <c r="LXY3" s="192"/>
      <c r="LXZ3" s="192"/>
      <c r="LYA3" s="192"/>
      <c r="LYB3" s="192"/>
      <c r="LYC3" s="192"/>
      <c r="LYD3" s="192"/>
      <c r="LYE3" s="192"/>
      <c r="LYF3" s="192"/>
      <c r="LYG3" s="192"/>
      <c r="LYH3" s="192"/>
      <c r="LYI3" s="192"/>
      <c r="LYJ3" s="192"/>
      <c r="LYK3" s="192"/>
      <c r="LYL3" s="192"/>
      <c r="LYM3" s="192"/>
      <c r="LYN3" s="192"/>
      <c r="LYO3" s="192"/>
      <c r="LYP3" s="192"/>
      <c r="LYQ3" s="192"/>
      <c r="LYR3" s="192"/>
      <c r="LYS3" s="192"/>
      <c r="LYT3" s="192"/>
      <c r="LYU3" s="192"/>
      <c r="LYV3" s="192"/>
      <c r="LYW3" s="192"/>
      <c r="LYX3" s="192"/>
      <c r="LYY3" s="192"/>
      <c r="LYZ3" s="192"/>
      <c r="LZA3" s="192"/>
      <c r="LZB3" s="192"/>
      <c r="LZC3" s="192"/>
      <c r="LZD3" s="192"/>
      <c r="LZE3" s="192"/>
      <c r="LZF3" s="192"/>
      <c r="LZG3" s="192"/>
      <c r="LZH3" s="192"/>
      <c r="LZI3" s="192"/>
      <c r="LZJ3" s="192"/>
      <c r="LZK3" s="192"/>
      <c r="LZL3" s="192"/>
      <c r="LZM3" s="192"/>
      <c r="LZN3" s="192"/>
      <c r="LZO3" s="192"/>
      <c r="LZP3" s="192"/>
      <c r="LZQ3" s="192"/>
      <c r="LZR3" s="192"/>
      <c r="LZS3" s="192"/>
      <c r="LZT3" s="192"/>
      <c r="LZU3" s="192"/>
      <c r="LZV3" s="192"/>
      <c r="LZW3" s="192"/>
      <c r="LZX3" s="192"/>
      <c r="LZY3" s="192"/>
      <c r="LZZ3" s="192"/>
      <c r="MAA3" s="192"/>
      <c r="MAB3" s="192"/>
      <c r="MAC3" s="192"/>
      <c r="MAD3" s="192"/>
      <c r="MAE3" s="192"/>
      <c r="MAF3" s="192"/>
      <c r="MAG3" s="192"/>
      <c r="MAH3" s="192"/>
      <c r="MAI3" s="192"/>
      <c r="MAJ3" s="192"/>
      <c r="MAK3" s="192"/>
      <c r="MAL3" s="192"/>
      <c r="MAM3" s="192"/>
      <c r="MAN3" s="192"/>
      <c r="MAO3" s="192"/>
      <c r="MAP3" s="192"/>
      <c r="MAQ3" s="192"/>
      <c r="MAR3" s="192"/>
      <c r="MAS3" s="192"/>
      <c r="MAT3" s="192"/>
      <c r="MAU3" s="192"/>
      <c r="MAV3" s="192"/>
      <c r="MAW3" s="192"/>
      <c r="MAX3" s="192"/>
      <c r="MAY3" s="192"/>
      <c r="MAZ3" s="192"/>
      <c r="MBA3" s="192"/>
      <c r="MBB3" s="192"/>
      <c r="MBC3" s="192"/>
      <c r="MBD3" s="192"/>
      <c r="MBE3" s="192"/>
      <c r="MBF3" s="192"/>
      <c r="MBG3" s="192"/>
      <c r="MBH3" s="192"/>
      <c r="MBI3" s="192"/>
      <c r="MBJ3" s="192"/>
      <c r="MBK3" s="192"/>
      <c r="MBL3" s="192"/>
      <c r="MBM3" s="192"/>
      <c r="MBN3" s="192"/>
      <c r="MBO3" s="192"/>
      <c r="MBP3" s="192"/>
      <c r="MBQ3" s="192"/>
      <c r="MBR3" s="192"/>
      <c r="MBS3" s="192"/>
      <c r="MBT3" s="192"/>
      <c r="MBU3" s="192"/>
      <c r="MBV3" s="192"/>
      <c r="MBW3" s="192"/>
      <c r="MBX3" s="192"/>
      <c r="MBY3" s="192"/>
      <c r="MBZ3" s="192"/>
      <c r="MCA3" s="192"/>
      <c r="MCB3" s="192"/>
      <c r="MCC3" s="192"/>
      <c r="MCD3" s="192"/>
      <c r="MCE3" s="192"/>
      <c r="MCF3" s="192"/>
      <c r="MCG3" s="192"/>
      <c r="MCH3" s="192"/>
      <c r="MCI3" s="192"/>
      <c r="MCJ3" s="192"/>
      <c r="MCK3" s="192"/>
      <c r="MCL3" s="192"/>
      <c r="MCM3" s="192"/>
      <c r="MCN3" s="192"/>
      <c r="MCO3" s="192"/>
      <c r="MCP3" s="192"/>
      <c r="MCQ3" s="192"/>
      <c r="MCR3" s="192"/>
      <c r="MCS3" s="192"/>
      <c r="MCT3" s="192"/>
      <c r="MCU3" s="192"/>
      <c r="MCV3" s="192"/>
      <c r="MCW3" s="192"/>
      <c r="MCX3" s="192"/>
      <c r="MCY3" s="192"/>
      <c r="MCZ3" s="192"/>
      <c r="MDA3" s="192"/>
      <c r="MDB3" s="192"/>
      <c r="MDC3" s="192"/>
      <c r="MDD3" s="192"/>
      <c r="MDE3" s="192"/>
      <c r="MDF3" s="192"/>
      <c r="MDG3" s="192"/>
      <c r="MDH3" s="192"/>
      <c r="MDI3" s="192"/>
      <c r="MDJ3" s="192"/>
      <c r="MDK3" s="192"/>
      <c r="MDL3" s="192"/>
      <c r="MDM3" s="192"/>
      <c r="MDN3" s="192"/>
      <c r="MDO3" s="192"/>
      <c r="MDP3" s="192"/>
      <c r="MDQ3" s="192"/>
      <c r="MDR3" s="192"/>
      <c r="MDS3" s="192"/>
      <c r="MDT3" s="192"/>
      <c r="MDU3" s="192"/>
      <c r="MDV3" s="192"/>
      <c r="MDW3" s="192"/>
      <c r="MDX3" s="192"/>
      <c r="MDY3" s="192"/>
      <c r="MDZ3" s="192"/>
      <c r="MEA3" s="192"/>
      <c r="MEB3" s="192"/>
      <c r="MEC3" s="192"/>
      <c r="MED3" s="192"/>
      <c r="MEE3" s="192"/>
      <c r="MEF3" s="192"/>
      <c r="MEG3" s="192"/>
      <c r="MEH3" s="192"/>
      <c r="MEI3" s="192"/>
      <c r="MEJ3" s="192"/>
      <c r="MEK3" s="192"/>
      <c r="MEL3" s="192"/>
      <c r="MEM3" s="192"/>
      <c r="MEN3" s="192"/>
      <c r="MEO3" s="192"/>
      <c r="MEP3" s="192"/>
      <c r="MEQ3" s="192"/>
      <c r="MER3" s="192"/>
      <c r="MES3" s="192"/>
      <c r="MET3" s="192"/>
      <c r="MEU3" s="192"/>
      <c r="MEV3" s="192"/>
      <c r="MEW3" s="192"/>
      <c r="MEX3" s="192"/>
      <c r="MEY3" s="192"/>
      <c r="MEZ3" s="192"/>
      <c r="MFA3" s="192"/>
      <c r="MFB3" s="192"/>
      <c r="MFC3" s="192"/>
      <c r="MFD3" s="192"/>
      <c r="MFE3" s="192"/>
      <c r="MFF3" s="192"/>
      <c r="MFG3" s="192"/>
      <c r="MFH3" s="192"/>
      <c r="MFI3" s="192"/>
      <c r="MFJ3" s="192"/>
      <c r="MFK3" s="192"/>
      <c r="MFL3" s="192"/>
      <c r="MFM3" s="192"/>
      <c r="MFN3" s="192"/>
      <c r="MFO3" s="192"/>
      <c r="MFP3" s="192"/>
      <c r="MFQ3" s="192"/>
      <c r="MFR3" s="192"/>
      <c r="MFS3" s="192"/>
      <c r="MFT3" s="192"/>
      <c r="MFU3" s="192"/>
      <c r="MFV3" s="192"/>
      <c r="MFW3" s="192"/>
      <c r="MFX3" s="192"/>
      <c r="MFY3" s="192"/>
      <c r="MFZ3" s="192"/>
      <c r="MGA3" s="192"/>
      <c r="MGB3" s="192"/>
      <c r="MGC3" s="192"/>
      <c r="MGD3" s="192"/>
      <c r="MGE3" s="192"/>
      <c r="MGF3" s="192"/>
      <c r="MGG3" s="192"/>
      <c r="MGH3" s="192"/>
      <c r="MGI3" s="192"/>
      <c r="MGJ3" s="192"/>
      <c r="MGK3" s="192"/>
      <c r="MGL3" s="192"/>
      <c r="MGM3" s="192"/>
      <c r="MGN3" s="192"/>
      <c r="MGO3" s="192"/>
      <c r="MGP3" s="192"/>
      <c r="MGQ3" s="192"/>
      <c r="MGR3" s="192"/>
      <c r="MGS3" s="192"/>
      <c r="MGT3" s="192"/>
      <c r="MGU3" s="192"/>
      <c r="MGV3" s="192"/>
      <c r="MGW3" s="192"/>
      <c r="MGX3" s="192"/>
      <c r="MGY3" s="192"/>
      <c r="MGZ3" s="192"/>
      <c r="MHA3" s="192"/>
      <c r="MHB3" s="192"/>
      <c r="MHC3" s="192"/>
      <c r="MHD3" s="192"/>
      <c r="MHE3" s="192"/>
      <c r="MHF3" s="192"/>
      <c r="MHG3" s="192"/>
      <c r="MHH3" s="192"/>
      <c r="MHI3" s="192"/>
      <c r="MHJ3" s="192"/>
      <c r="MHK3" s="192"/>
      <c r="MHL3" s="192"/>
      <c r="MHM3" s="192"/>
      <c r="MHN3" s="192"/>
      <c r="MHO3" s="192"/>
      <c r="MHP3" s="192"/>
      <c r="MHQ3" s="192"/>
      <c r="MHR3" s="192"/>
      <c r="MHS3" s="192"/>
      <c r="MHT3" s="192"/>
      <c r="MHU3" s="192"/>
      <c r="MHV3" s="192"/>
      <c r="MHW3" s="192"/>
      <c r="MHX3" s="192"/>
      <c r="MHY3" s="192"/>
      <c r="MHZ3" s="192"/>
      <c r="MIA3" s="192"/>
      <c r="MIB3" s="192"/>
      <c r="MIC3" s="192"/>
      <c r="MID3" s="192"/>
      <c r="MIE3" s="192"/>
      <c r="MIF3" s="192"/>
      <c r="MIG3" s="192"/>
      <c r="MIH3" s="192"/>
      <c r="MII3" s="192"/>
      <c r="MIJ3" s="192"/>
      <c r="MIK3" s="192"/>
      <c r="MIL3" s="192"/>
      <c r="MIM3" s="192"/>
      <c r="MIN3" s="192"/>
      <c r="MIO3" s="192"/>
      <c r="MIP3" s="192"/>
      <c r="MIQ3" s="192"/>
      <c r="MIR3" s="192"/>
      <c r="MIS3" s="192"/>
      <c r="MIT3" s="192"/>
      <c r="MIU3" s="192"/>
      <c r="MIV3" s="192"/>
      <c r="MIW3" s="192"/>
      <c r="MIX3" s="192"/>
      <c r="MIY3" s="192"/>
      <c r="MIZ3" s="192"/>
      <c r="MJA3" s="192"/>
      <c r="MJB3" s="192"/>
      <c r="MJC3" s="192"/>
      <c r="MJD3" s="192"/>
      <c r="MJE3" s="192"/>
      <c r="MJF3" s="192"/>
      <c r="MJG3" s="192"/>
      <c r="MJH3" s="192"/>
      <c r="MJI3" s="192"/>
      <c r="MJJ3" s="192"/>
      <c r="MJK3" s="192"/>
      <c r="MJL3" s="192"/>
      <c r="MJM3" s="192"/>
      <c r="MJN3" s="192"/>
      <c r="MJO3" s="192"/>
      <c r="MJP3" s="192"/>
      <c r="MJQ3" s="192"/>
      <c r="MJR3" s="192"/>
      <c r="MJS3" s="192"/>
      <c r="MJT3" s="192"/>
      <c r="MJU3" s="192"/>
      <c r="MJV3" s="192"/>
      <c r="MJW3" s="192"/>
      <c r="MJX3" s="192"/>
      <c r="MJY3" s="192"/>
      <c r="MJZ3" s="192"/>
      <c r="MKA3" s="192"/>
      <c r="MKB3" s="192"/>
      <c r="MKC3" s="192"/>
      <c r="MKD3" s="192"/>
      <c r="MKE3" s="192"/>
      <c r="MKF3" s="192"/>
      <c r="MKG3" s="192"/>
      <c r="MKH3" s="192"/>
      <c r="MKI3" s="192"/>
      <c r="MKJ3" s="192"/>
      <c r="MKK3" s="192"/>
      <c r="MKL3" s="192"/>
      <c r="MKM3" s="192"/>
      <c r="MKN3" s="192"/>
      <c r="MKO3" s="192"/>
      <c r="MKP3" s="192"/>
      <c r="MKQ3" s="192"/>
      <c r="MKR3" s="192"/>
      <c r="MKS3" s="192"/>
      <c r="MKT3" s="192"/>
      <c r="MKU3" s="192"/>
      <c r="MKV3" s="192"/>
      <c r="MKW3" s="192"/>
      <c r="MKX3" s="192"/>
      <c r="MKY3" s="192"/>
      <c r="MKZ3" s="192"/>
      <c r="MLA3" s="192"/>
      <c r="MLB3" s="192"/>
      <c r="MLC3" s="192"/>
      <c r="MLD3" s="192"/>
      <c r="MLE3" s="192"/>
      <c r="MLF3" s="192"/>
      <c r="MLG3" s="192"/>
      <c r="MLH3" s="192"/>
      <c r="MLI3" s="192"/>
      <c r="MLJ3" s="192"/>
      <c r="MLK3" s="192"/>
      <c r="MLL3" s="192"/>
      <c r="MLM3" s="192"/>
      <c r="MLN3" s="192"/>
      <c r="MLO3" s="192"/>
      <c r="MLP3" s="192"/>
      <c r="MLQ3" s="192"/>
      <c r="MLR3" s="192"/>
      <c r="MLS3" s="192"/>
      <c r="MLT3" s="192"/>
      <c r="MLU3" s="192"/>
      <c r="MLV3" s="192"/>
      <c r="MLW3" s="192"/>
      <c r="MLX3" s="192"/>
      <c r="MLY3" s="192"/>
      <c r="MLZ3" s="192"/>
      <c r="MMA3" s="192"/>
      <c r="MMB3" s="192"/>
      <c r="MMC3" s="192"/>
      <c r="MMD3" s="192"/>
      <c r="MME3" s="192"/>
      <c r="MMF3" s="192"/>
      <c r="MMG3" s="192"/>
      <c r="MMH3" s="192"/>
      <c r="MMI3" s="192"/>
      <c r="MMJ3" s="192"/>
      <c r="MMK3" s="192"/>
      <c r="MML3" s="192"/>
      <c r="MMM3" s="192"/>
      <c r="MMN3" s="192"/>
      <c r="MMO3" s="192"/>
      <c r="MMP3" s="192"/>
      <c r="MMQ3" s="192"/>
      <c r="MMR3" s="192"/>
      <c r="MMS3" s="192"/>
      <c r="MMT3" s="192"/>
      <c r="MMU3" s="192"/>
      <c r="MMV3" s="192"/>
      <c r="MMW3" s="192"/>
      <c r="MMX3" s="192"/>
      <c r="MMY3" s="192"/>
      <c r="MMZ3" s="192"/>
      <c r="MNA3" s="192"/>
      <c r="MNB3" s="192"/>
      <c r="MNC3" s="192"/>
      <c r="MND3" s="192"/>
      <c r="MNE3" s="192"/>
      <c r="MNF3" s="192"/>
      <c r="MNG3" s="192"/>
      <c r="MNH3" s="192"/>
      <c r="MNI3" s="192"/>
      <c r="MNJ3" s="192"/>
      <c r="MNK3" s="192"/>
      <c r="MNL3" s="192"/>
      <c r="MNM3" s="192"/>
      <c r="MNN3" s="192"/>
      <c r="MNO3" s="192"/>
      <c r="MNP3" s="192"/>
      <c r="MNQ3" s="192"/>
      <c r="MNR3" s="192"/>
      <c r="MNS3" s="192"/>
      <c r="MNT3" s="192"/>
      <c r="MNU3" s="192"/>
      <c r="MNV3" s="192"/>
      <c r="MNW3" s="192"/>
      <c r="MNX3" s="192"/>
      <c r="MNY3" s="192"/>
      <c r="MNZ3" s="192"/>
      <c r="MOA3" s="192"/>
      <c r="MOB3" s="192"/>
      <c r="MOC3" s="192"/>
      <c r="MOD3" s="192"/>
      <c r="MOE3" s="192"/>
      <c r="MOF3" s="192"/>
      <c r="MOG3" s="192"/>
      <c r="MOH3" s="192"/>
      <c r="MOI3" s="192"/>
      <c r="MOJ3" s="192"/>
      <c r="MOK3" s="192"/>
      <c r="MOL3" s="192"/>
      <c r="MOM3" s="192"/>
      <c r="MON3" s="192"/>
      <c r="MOO3" s="192"/>
      <c r="MOP3" s="192"/>
      <c r="MOQ3" s="192"/>
      <c r="MOR3" s="192"/>
      <c r="MOS3" s="192"/>
      <c r="MOT3" s="192"/>
      <c r="MOU3" s="192"/>
      <c r="MOV3" s="192"/>
      <c r="MOW3" s="192"/>
      <c r="MOX3" s="192"/>
      <c r="MOY3" s="192"/>
      <c r="MOZ3" s="192"/>
      <c r="MPA3" s="192"/>
      <c r="MPB3" s="192"/>
      <c r="MPC3" s="192"/>
      <c r="MPD3" s="192"/>
      <c r="MPE3" s="192"/>
      <c r="MPF3" s="192"/>
      <c r="MPG3" s="192"/>
      <c r="MPH3" s="192"/>
      <c r="MPI3" s="192"/>
      <c r="MPJ3" s="192"/>
      <c r="MPK3" s="192"/>
      <c r="MPL3" s="192"/>
      <c r="MPM3" s="192"/>
      <c r="MPN3" s="192"/>
      <c r="MPO3" s="192"/>
      <c r="MPP3" s="192"/>
      <c r="MPQ3" s="192"/>
      <c r="MPR3" s="192"/>
      <c r="MPS3" s="192"/>
      <c r="MPT3" s="192"/>
      <c r="MPU3" s="192"/>
      <c r="MPV3" s="192"/>
      <c r="MPW3" s="192"/>
      <c r="MPX3" s="192"/>
      <c r="MPY3" s="192"/>
      <c r="MPZ3" s="192"/>
      <c r="MQA3" s="192"/>
      <c r="MQB3" s="192"/>
      <c r="MQC3" s="192"/>
      <c r="MQD3" s="192"/>
      <c r="MQE3" s="192"/>
      <c r="MQF3" s="192"/>
      <c r="MQG3" s="192"/>
      <c r="MQH3" s="192"/>
      <c r="MQI3" s="192"/>
      <c r="MQJ3" s="192"/>
      <c r="MQK3" s="192"/>
      <c r="MQL3" s="192"/>
      <c r="MQM3" s="192"/>
      <c r="MQN3" s="192"/>
      <c r="MQO3" s="192"/>
      <c r="MQP3" s="192"/>
      <c r="MQQ3" s="192"/>
      <c r="MQR3" s="192"/>
      <c r="MQS3" s="192"/>
      <c r="MQT3" s="192"/>
      <c r="MQU3" s="192"/>
      <c r="MQV3" s="192"/>
      <c r="MQW3" s="192"/>
      <c r="MQX3" s="192"/>
      <c r="MQY3" s="192"/>
      <c r="MQZ3" s="192"/>
      <c r="MRA3" s="192"/>
      <c r="MRB3" s="192"/>
      <c r="MRC3" s="192"/>
      <c r="MRD3" s="192"/>
      <c r="MRE3" s="192"/>
      <c r="MRF3" s="192"/>
      <c r="MRG3" s="192"/>
      <c r="MRH3" s="192"/>
      <c r="MRI3" s="192"/>
      <c r="MRJ3" s="192"/>
      <c r="MRK3" s="192"/>
      <c r="MRL3" s="192"/>
      <c r="MRM3" s="192"/>
      <c r="MRN3" s="192"/>
      <c r="MRO3" s="192"/>
      <c r="MRP3" s="192"/>
      <c r="MRQ3" s="192"/>
      <c r="MRR3" s="192"/>
      <c r="MRS3" s="192"/>
      <c r="MRT3" s="192"/>
      <c r="MRU3" s="192"/>
      <c r="MRV3" s="192"/>
      <c r="MRW3" s="192"/>
      <c r="MRX3" s="192"/>
      <c r="MRY3" s="192"/>
      <c r="MRZ3" s="192"/>
      <c r="MSA3" s="192"/>
      <c r="MSB3" s="192"/>
      <c r="MSC3" s="192"/>
      <c r="MSD3" s="192"/>
      <c r="MSE3" s="192"/>
      <c r="MSF3" s="192"/>
      <c r="MSG3" s="192"/>
      <c r="MSH3" s="192"/>
      <c r="MSI3" s="192"/>
      <c r="MSJ3" s="192"/>
      <c r="MSK3" s="192"/>
      <c r="MSL3" s="192"/>
      <c r="MSM3" s="192"/>
      <c r="MSN3" s="192"/>
      <c r="MSO3" s="192"/>
      <c r="MSP3" s="192"/>
      <c r="MSQ3" s="192"/>
      <c r="MSR3" s="192"/>
      <c r="MSS3" s="192"/>
      <c r="MST3" s="192"/>
      <c r="MSU3" s="192"/>
      <c r="MSV3" s="192"/>
      <c r="MSW3" s="192"/>
      <c r="MSX3" s="192"/>
      <c r="MSY3" s="192"/>
      <c r="MSZ3" s="192"/>
      <c r="MTA3" s="192"/>
      <c r="MTB3" s="192"/>
      <c r="MTC3" s="192"/>
      <c r="MTD3" s="192"/>
      <c r="MTE3" s="192"/>
      <c r="MTF3" s="192"/>
      <c r="MTG3" s="192"/>
      <c r="MTH3" s="192"/>
      <c r="MTI3" s="192"/>
      <c r="MTJ3" s="192"/>
      <c r="MTK3" s="192"/>
      <c r="MTL3" s="192"/>
      <c r="MTM3" s="192"/>
      <c r="MTN3" s="192"/>
      <c r="MTO3" s="192"/>
      <c r="MTP3" s="192"/>
      <c r="MTQ3" s="192"/>
      <c r="MTR3" s="192"/>
      <c r="MTS3" s="192"/>
      <c r="MTT3" s="192"/>
      <c r="MTU3" s="192"/>
      <c r="MTV3" s="192"/>
      <c r="MTW3" s="192"/>
      <c r="MTX3" s="192"/>
      <c r="MTY3" s="192"/>
      <c r="MTZ3" s="192"/>
      <c r="MUA3" s="192"/>
      <c r="MUB3" s="192"/>
      <c r="MUC3" s="192"/>
      <c r="MUD3" s="192"/>
      <c r="MUE3" s="192"/>
      <c r="MUF3" s="192"/>
      <c r="MUG3" s="192"/>
      <c r="MUH3" s="192"/>
      <c r="MUI3" s="192"/>
      <c r="MUJ3" s="192"/>
      <c r="MUK3" s="192"/>
      <c r="MUL3" s="192"/>
      <c r="MUM3" s="192"/>
      <c r="MUN3" s="192"/>
      <c r="MUO3" s="192"/>
      <c r="MUP3" s="192"/>
      <c r="MUQ3" s="192"/>
      <c r="MUR3" s="192"/>
      <c r="MUS3" s="192"/>
      <c r="MUT3" s="192"/>
      <c r="MUU3" s="192"/>
      <c r="MUV3" s="192"/>
      <c r="MUW3" s="192"/>
      <c r="MUX3" s="192"/>
      <c r="MUY3" s="192"/>
      <c r="MUZ3" s="192"/>
      <c r="MVA3" s="192"/>
      <c r="MVB3" s="192"/>
      <c r="MVC3" s="192"/>
      <c r="MVD3" s="192"/>
      <c r="MVE3" s="192"/>
      <c r="MVF3" s="192"/>
      <c r="MVG3" s="192"/>
      <c r="MVH3" s="192"/>
      <c r="MVI3" s="192"/>
      <c r="MVJ3" s="192"/>
      <c r="MVK3" s="192"/>
      <c r="MVL3" s="192"/>
      <c r="MVM3" s="192"/>
      <c r="MVN3" s="192"/>
      <c r="MVO3" s="192"/>
      <c r="MVP3" s="192"/>
      <c r="MVQ3" s="192"/>
      <c r="MVR3" s="192"/>
      <c r="MVS3" s="192"/>
      <c r="MVT3" s="192"/>
      <c r="MVU3" s="192"/>
      <c r="MVV3" s="192"/>
      <c r="MVW3" s="192"/>
      <c r="MVX3" s="192"/>
      <c r="MVY3" s="192"/>
      <c r="MVZ3" s="192"/>
      <c r="MWA3" s="192"/>
      <c r="MWB3" s="192"/>
      <c r="MWC3" s="192"/>
      <c r="MWD3" s="192"/>
      <c r="MWE3" s="192"/>
      <c r="MWF3" s="192"/>
      <c r="MWG3" s="192"/>
      <c r="MWH3" s="192"/>
      <c r="MWI3" s="192"/>
      <c r="MWJ3" s="192"/>
      <c r="MWK3" s="192"/>
      <c r="MWL3" s="192"/>
      <c r="MWM3" s="192"/>
      <c r="MWN3" s="192"/>
      <c r="MWO3" s="192"/>
      <c r="MWP3" s="192"/>
      <c r="MWQ3" s="192"/>
      <c r="MWR3" s="192"/>
      <c r="MWS3" s="192"/>
      <c r="MWT3" s="192"/>
      <c r="MWU3" s="192"/>
      <c r="MWV3" s="192"/>
      <c r="MWW3" s="192"/>
      <c r="MWX3" s="192"/>
      <c r="MWY3" s="192"/>
      <c r="MWZ3" s="192"/>
      <c r="MXA3" s="192"/>
      <c r="MXB3" s="192"/>
      <c r="MXC3" s="192"/>
      <c r="MXD3" s="192"/>
      <c r="MXE3" s="192"/>
      <c r="MXF3" s="192"/>
      <c r="MXG3" s="192"/>
      <c r="MXH3" s="192"/>
      <c r="MXI3" s="192"/>
      <c r="MXJ3" s="192"/>
      <c r="MXK3" s="192"/>
      <c r="MXL3" s="192"/>
      <c r="MXM3" s="192"/>
      <c r="MXN3" s="192"/>
      <c r="MXO3" s="192"/>
      <c r="MXP3" s="192"/>
      <c r="MXQ3" s="192"/>
      <c r="MXR3" s="192"/>
      <c r="MXS3" s="192"/>
      <c r="MXT3" s="192"/>
      <c r="MXU3" s="192"/>
      <c r="MXV3" s="192"/>
      <c r="MXW3" s="192"/>
      <c r="MXX3" s="192"/>
      <c r="MXY3" s="192"/>
      <c r="MXZ3" s="192"/>
      <c r="MYA3" s="192"/>
      <c r="MYB3" s="192"/>
      <c r="MYC3" s="192"/>
      <c r="MYD3" s="192"/>
      <c r="MYE3" s="192"/>
      <c r="MYF3" s="192"/>
      <c r="MYG3" s="192"/>
      <c r="MYH3" s="192"/>
      <c r="MYI3" s="192"/>
      <c r="MYJ3" s="192"/>
      <c r="MYK3" s="192"/>
      <c r="MYL3" s="192"/>
      <c r="MYM3" s="192"/>
      <c r="MYN3" s="192"/>
      <c r="MYO3" s="192"/>
      <c r="MYP3" s="192"/>
      <c r="MYQ3" s="192"/>
      <c r="MYR3" s="192"/>
      <c r="MYS3" s="192"/>
      <c r="MYT3" s="192"/>
      <c r="MYU3" s="192"/>
      <c r="MYV3" s="192"/>
      <c r="MYW3" s="192"/>
      <c r="MYX3" s="192"/>
      <c r="MYY3" s="192"/>
      <c r="MYZ3" s="192"/>
      <c r="MZA3" s="192"/>
      <c r="MZB3" s="192"/>
      <c r="MZC3" s="192"/>
      <c r="MZD3" s="192"/>
      <c r="MZE3" s="192"/>
      <c r="MZF3" s="192"/>
      <c r="MZG3" s="192"/>
      <c r="MZH3" s="192"/>
      <c r="MZI3" s="192"/>
      <c r="MZJ3" s="192"/>
      <c r="MZK3" s="192"/>
      <c r="MZL3" s="192"/>
      <c r="MZM3" s="192"/>
      <c r="MZN3" s="192"/>
      <c r="MZO3" s="192"/>
      <c r="MZP3" s="192"/>
      <c r="MZQ3" s="192"/>
      <c r="MZR3" s="192"/>
      <c r="MZS3" s="192"/>
      <c r="MZT3" s="192"/>
      <c r="MZU3" s="192"/>
      <c r="MZV3" s="192"/>
      <c r="MZW3" s="192"/>
      <c r="MZX3" s="192"/>
      <c r="MZY3" s="192"/>
      <c r="MZZ3" s="192"/>
      <c r="NAA3" s="192"/>
      <c r="NAB3" s="192"/>
      <c r="NAC3" s="192"/>
      <c r="NAD3" s="192"/>
      <c r="NAE3" s="192"/>
      <c r="NAF3" s="192"/>
      <c r="NAG3" s="192"/>
      <c r="NAH3" s="192"/>
      <c r="NAI3" s="192"/>
      <c r="NAJ3" s="192"/>
      <c r="NAK3" s="192"/>
      <c r="NAL3" s="192"/>
      <c r="NAM3" s="192"/>
      <c r="NAN3" s="192"/>
      <c r="NAO3" s="192"/>
      <c r="NAP3" s="192"/>
      <c r="NAQ3" s="192"/>
      <c r="NAR3" s="192"/>
      <c r="NAS3" s="192"/>
      <c r="NAT3" s="192"/>
      <c r="NAU3" s="192"/>
      <c r="NAV3" s="192"/>
      <c r="NAW3" s="192"/>
      <c r="NAX3" s="192"/>
      <c r="NAY3" s="192"/>
      <c r="NAZ3" s="192"/>
      <c r="NBA3" s="192"/>
      <c r="NBB3" s="192"/>
      <c r="NBC3" s="192"/>
      <c r="NBD3" s="192"/>
      <c r="NBE3" s="192"/>
      <c r="NBF3" s="192"/>
      <c r="NBG3" s="192"/>
      <c r="NBH3" s="192"/>
      <c r="NBI3" s="192"/>
      <c r="NBJ3" s="192"/>
      <c r="NBK3" s="192"/>
      <c r="NBL3" s="192"/>
      <c r="NBM3" s="192"/>
      <c r="NBN3" s="192"/>
      <c r="NBO3" s="192"/>
      <c r="NBP3" s="192"/>
      <c r="NBQ3" s="192"/>
      <c r="NBR3" s="192"/>
      <c r="NBS3" s="192"/>
      <c r="NBT3" s="192"/>
      <c r="NBU3" s="192"/>
      <c r="NBV3" s="192"/>
      <c r="NBW3" s="192"/>
      <c r="NBX3" s="192"/>
      <c r="NBY3" s="192"/>
      <c r="NBZ3" s="192"/>
      <c r="NCA3" s="192"/>
      <c r="NCB3" s="192"/>
      <c r="NCC3" s="192"/>
      <c r="NCD3" s="192"/>
      <c r="NCE3" s="192"/>
      <c r="NCF3" s="192"/>
      <c r="NCG3" s="192"/>
      <c r="NCH3" s="192"/>
      <c r="NCI3" s="192"/>
      <c r="NCJ3" s="192"/>
      <c r="NCK3" s="192"/>
      <c r="NCL3" s="192"/>
      <c r="NCM3" s="192"/>
      <c r="NCN3" s="192"/>
      <c r="NCO3" s="192"/>
      <c r="NCP3" s="192"/>
      <c r="NCQ3" s="192"/>
      <c r="NCR3" s="192"/>
      <c r="NCS3" s="192"/>
      <c r="NCT3" s="192"/>
      <c r="NCU3" s="192"/>
      <c r="NCV3" s="192"/>
      <c r="NCW3" s="192"/>
      <c r="NCX3" s="192"/>
      <c r="NCY3" s="192"/>
      <c r="NCZ3" s="192"/>
      <c r="NDA3" s="192"/>
      <c r="NDB3" s="192"/>
      <c r="NDC3" s="192"/>
      <c r="NDD3" s="192"/>
      <c r="NDE3" s="192"/>
      <c r="NDF3" s="192"/>
      <c r="NDG3" s="192"/>
      <c r="NDH3" s="192"/>
      <c r="NDI3" s="192"/>
      <c r="NDJ3" s="192"/>
      <c r="NDK3" s="192"/>
      <c r="NDL3" s="192"/>
      <c r="NDM3" s="192"/>
      <c r="NDN3" s="192"/>
      <c r="NDO3" s="192"/>
      <c r="NDP3" s="192"/>
      <c r="NDQ3" s="192"/>
      <c r="NDR3" s="192"/>
      <c r="NDS3" s="192"/>
      <c r="NDT3" s="192"/>
      <c r="NDU3" s="192"/>
      <c r="NDV3" s="192"/>
      <c r="NDW3" s="192"/>
      <c r="NDX3" s="192"/>
      <c r="NDY3" s="192"/>
      <c r="NDZ3" s="192"/>
      <c r="NEA3" s="192"/>
      <c r="NEB3" s="192"/>
      <c r="NEC3" s="192"/>
      <c r="NED3" s="192"/>
      <c r="NEE3" s="192"/>
      <c r="NEF3" s="192"/>
      <c r="NEG3" s="192"/>
      <c r="NEH3" s="192"/>
      <c r="NEI3" s="192"/>
      <c r="NEJ3" s="192"/>
      <c r="NEK3" s="192"/>
      <c r="NEL3" s="192"/>
      <c r="NEM3" s="192"/>
      <c r="NEN3" s="192"/>
      <c r="NEO3" s="192"/>
      <c r="NEP3" s="192"/>
      <c r="NEQ3" s="192"/>
      <c r="NER3" s="192"/>
      <c r="NES3" s="192"/>
      <c r="NET3" s="192"/>
      <c r="NEU3" s="192"/>
      <c r="NEV3" s="192"/>
      <c r="NEW3" s="192"/>
      <c r="NEX3" s="192"/>
      <c r="NEY3" s="192"/>
      <c r="NEZ3" s="192"/>
      <c r="NFA3" s="192"/>
      <c r="NFB3" s="192"/>
      <c r="NFC3" s="192"/>
      <c r="NFD3" s="192"/>
      <c r="NFE3" s="192"/>
      <c r="NFF3" s="192"/>
      <c r="NFG3" s="192"/>
      <c r="NFH3" s="192"/>
      <c r="NFI3" s="192"/>
      <c r="NFJ3" s="192"/>
      <c r="NFK3" s="192"/>
      <c r="NFL3" s="192"/>
      <c r="NFM3" s="192"/>
      <c r="NFN3" s="192"/>
      <c r="NFO3" s="192"/>
      <c r="NFP3" s="192"/>
      <c r="NFQ3" s="192"/>
      <c r="NFR3" s="192"/>
      <c r="NFS3" s="192"/>
      <c r="NFT3" s="192"/>
      <c r="NFU3" s="192"/>
      <c r="NFV3" s="192"/>
      <c r="NFW3" s="192"/>
      <c r="NFX3" s="192"/>
      <c r="NFY3" s="192"/>
      <c r="NFZ3" s="192"/>
      <c r="NGA3" s="192"/>
      <c r="NGB3" s="192"/>
      <c r="NGC3" s="192"/>
      <c r="NGD3" s="192"/>
      <c r="NGE3" s="192"/>
      <c r="NGF3" s="192"/>
      <c r="NGG3" s="192"/>
      <c r="NGH3" s="192"/>
      <c r="NGI3" s="192"/>
      <c r="NGJ3" s="192"/>
      <c r="NGK3" s="192"/>
      <c r="NGL3" s="192"/>
      <c r="NGM3" s="192"/>
      <c r="NGN3" s="192"/>
      <c r="NGO3" s="192"/>
      <c r="NGP3" s="192"/>
      <c r="NGQ3" s="192"/>
      <c r="NGR3" s="192"/>
      <c r="NGS3" s="192"/>
      <c r="NGT3" s="192"/>
      <c r="NGU3" s="192"/>
      <c r="NGV3" s="192"/>
      <c r="NGW3" s="192"/>
      <c r="NGX3" s="192"/>
      <c r="NGY3" s="192"/>
      <c r="NGZ3" s="192"/>
      <c r="NHA3" s="192"/>
      <c r="NHB3" s="192"/>
      <c r="NHC3" s="192"/>
      <c r="NHD3" s="192"/>
      <c r="NHE3" s="192"/>
      <c r="NHF3" s="192"/>
      <c r="NHG3" s="192"/>
      <c r="NHH3" s="192"/>
      <c r="NHI3" s="192"/>
      <c r="NHJ3" s="192"/>
      <c r="NHK3" s="192"/>
      <c r="NHL3" s="192"/>
      <c r="NHM3" s="192"/>
      <c r="NHN3" s="192"/>
      <c r="NHO3" s="192"/>
      <c r="NHP3" s="192"/>
      <c r="NHQ3" s="192"/>
      <c r="NHR3" s="192"/>
      <c r="NHS3" s="192"/>
      <c r="NHT3" s="192"/>
      <c r="NHU3" s="192"/>
      <c r="NHV3" s="192"/>
      <c r="NHW3" s="192"/>
      <c r="NHX3" s="192"/>
      <c r="NHY3" s="192"/>
      <c r="NHZ3" s="192"/>
      <c r="NIA3" s="192"/>
      <c r="NIB3" s="192"/>
      <c r="NIC3" s="192"/>
      <c r="NID3" s="192"/>
      <c r="NIE3" s="192"/>
      <c r="NIF3" s="192"/>
      <c r="NIG3" s="192"/>
      <c r="NIH3" s="192"/>
      <c r="NII3" s="192"/>
      <c r="NIJ3" s="192"/>
      <c r="NIK3" s="192"/>
      <c r="NIL3" s="192"/>
      <c r="NIM3" s="192"/>
      <c r="NIN3" s="192"/>
      <c r="NIO3" s="192"/>
      <c r="NIP3" s="192"/>
      <c r="NIQ3" s="192"/>
      <c r="NIR3" s="192"/>
      <c r="NIS3" s="192"/>
      <c r="NIT3" s="192"/>
      <c r="NIU3" s="192"/>
      <c r="NIV3" s="192"/>
      <c r="NIW3" s="192"/>
      <c r="NIX3" s="192"/>
      <c r="NIY3" s="192"/>
      <c r="NIZ3" s="192"/>
      <c r="NJA3" s="192"/>
      <c r="NJB3" s="192"/>
      <c r="NJC3" s="192"/>
      <c r="NJD3" s="192"/>
      <c r="NJE3" s="192"/>
      <c r="NJF3" s="192"/>
      <c r="NJG3" s="192"/>
      <c r="NJH3" s="192"/>
      <c r="NJI3" s="192"/>
      <c r="NJJ3" s="192"/>
      <c r="NJK3" s="192"/>
      <c r="NJL3" s="192"/>
      <c r="NJM3" s="192"/>
      <c r="NJN3" s="192"/>
      <c r="NJO3" s="192"/>
      <c r="NJP3" s="192"/>
      <c r="NJQ3" s="192"/>
      <c r="NJR3" s="192"/>
      <c r="NJS3" s="192"/>
      <c r="NJT3" s="192"/>
      <c r="NJU3" s="192"/>
      <c r="NJV3" s="192"/>
      <c r="NJW3" s="192"/>
      <c r="NJX3" s="192"/>
      <c r="NJY3" s="192"/>
      <c r="NJZ3" s="192"/>
      <c r="NKA3" s="192"/>
      <c r="NKB3" s="192"/>
      <c r="NKC3" s="192"/>
      <c r="NKD3" s="192"/>
      <c r="NKE3" s="192"/>
      <c r="NKF3" s="192"/>
      <c r="NKG3" s="192"/>
      <c r="NKH3" s="192"/>
      <c r="NKI3" s="192"/>
      <c r="NKJ3" s="192"/>
      <c r="NKK3" s="192"/>
      <c r="NKL3" s="192"/>
      <c r="NKM3" s="192"/>
      <c r="NKN3" s="192"/>
      <c r="NKO3" s="192"/>
      <c r="NKP3" s="192"/>
      <c r="NKQ3" s="192"/>
      <c r="NKR3" s="192"/>
      <c r="NKS3" s="192"/>
      <c r="NKT3" s="192"/>
      <c r="NKU3" s="192"/>
      <c r="NKV3" s="192"/>
      <c r="NKW3" s="192"/>
      <c r="NKX3" s="192"/>
      <c r="NKY3" s="192"/>
      <c r="NKZ3" s="192"/>
      <c r="NLA3" s="192"/>
      <c r="NLB3" s="192"/>
      <c r="NLC3" s="192"/>
      <c r="NLD3" s="192"/>
      <c r="NLE3" s="192"/>
      <c r="NLF3" s="192"/>
      <c r="NLG3" s="192"/>
      <c r="NLH3" s="192"/>
      <c r="NLI3" s="192"/>
      <c r="NLJ3" s="192"/>
      <c r="NLK3" s="192"/>
      <c r="NLL3" s="192"/>
      <c r="NLM3" s="192"/>
      <c r="NLN3" s="192"/>
      <c r="NLO3" s="192"/>
      <c r="NLP3" s="192"/>
      <c r="NLQ3" s="192"/>
      <c r="NLR3" s="192"/>
      <c r="NLS3" s="192"/>
      <c r="NLT3" s="192"/>
      <c r="NLU3" s="192"/>
      <c r="NLV3" s="192"/>
      <c r="NLW3" s="192"/>
      <c r="NLX3" s="192"/>
      <c r="NLY3" s="192"/>
      <c r="NLZ3" s="192"/>
      <c r="NMA3" s="192"/>
      <c r="NMB3" s="192"/>
      <c r="NMC3" s="192"/>
      <c r="NMD3" s="192"/>
      <c r="NME3" s="192"/>
      <c r="NMF3" s="192"/>
      <c r="NMG3" s="192"/>
      <c r="NMH3" s="192"/>
      <c r="NMI3" s="192"/>
      <c r="NMJ3" s="192"/>
      <c r="NMK3" s="192"/>
      <c r="NML3" s="192"/>
      <c r="NMM3" s="192"/>
      <c r="NMN3" s="192"/>
      <c r="NMO3" s="192"/>
      <c r="NMP3" s="192"/>
      <c r="NMQ3" s="192"/>
      <c r="NMR3" s="192"/>
      <c r="NMS3" s="192"/>
      <c r="NMT3" s="192"/>
      <c r="NMU3" s="192"/>
      <c r="NMV3" s="192"/>
      <c r="NMW3" s="192"/>
      <c r="NMX3" s="192"/>
      <c r="NMY3" s="192"/>
      <c r="NMZ3" s="192"/>
      <c r="NNA3" s="192"/>
      <c r="NNB3" s="192"/>
      <c r="NNC3" s="192"/>
      <c r="NND3" s="192"/>
      <c r="NNE3" s="192"/>
      <c r="NNF3" s="192"/>
      <c r="NNG3" s="192"/>
      <c r="NNH3" s="192"/>
      <c r="NNI3" s="192"/>
      <c r="NNJ3" s="192"/>
      <c r="NNK3" s="192"/>
      <c r="NNL3" s="192"/>
      <c r="NNM3" s="192"/>
      <c r="NNN3" s="192"/>
      <c r="NNO3" s="192"/>
      <c r="NNP3" s="192"/>
      <c r="NNQ3" s="192"/>
      <c r="NNR3" s="192"/>
      <c r="NNS3" s="192"/>
      <c r="NNT3" s="192"/>
      <c r="NNU3" s="192"/>
      <c r="NNV3" s="192"/>
      <c r="NNW3" s="192"/>
      <c r="NNX3" s="192"/>
      <c r="NNY3" s="192"/>
      <c r="NNZ3" s="192"/>
      <c r="NOA3" s="192"/>
      <c r="NOB3" s="192"/>
      <c r="NOC3" s="192"/>
      <c r="NOD3" s="192"/>
      <c r="NOE3" s="192"/>
      <c r="NOF3" s="192"/>
      <c r="NOG3" s="192"/>
      <c r="NOH3" s="192"/>
      <c r="NOI3" s="192"/>
      <c r="NOJ3" s="192"/>
      <c r="NOK3" s="192"/>
      <c r="NOL3" s="192"/>
      <c r="NOM3" s="192"/>
      <c r="NON3" s="192"/>
      <c r="NOO3" s="192"/>
      <c r="NOP3" s="192"/>
      <c r="NOQ3" s="192"/>
      <c r="NOR3" s="192"/>
      <c r="NOS3" s="192"/>
      <c r="NOT3" s="192"/>
      <c r="NOU3" s="192"/>
      <c r="NOV3" s="192"/>
      <c r="NOW3" s="192"/>
      <c r="NOX3" s="192"/>
      <c r="NOY3" s="192"/>
      <c r="NOZ3" s="192"/>
      <c r="NPA3" s="192"/>
      <c r="NPB3" s="192"/>
      <c r="NPC3" s="192"/>
      <c r="NPD3" s="192"/>
      <c r="NPE3" s="192"/>
      <c r="NPF3" s="192"/>
      <c r="NPG3" s="192"/>
      <c r="NPH3" s="192"/>
      <c r="NPI3" s="192"/>
      <c r="NPJ3" s="192"/>
      <c r="NPK3" s="192"/>
      <c r="NPL3" s="192"/>
      <c r="NPM3" s="192"/>
      <c r="NPN3" s="192"/>
      <c r="NPO3" s="192"/>
      <c r="NPP3" s="192"/>
      <c r="NPQ3" s="192"/>
      <c r="NPR3" s="192"/>
      <c r="NPS3" s="192"/>
      <c r="NPT3" s="192"/>
      <c r="NPU3" s="192"/>
      <c r="NPV3" s="192"/>
      <c r="NPW3" s="192"/>
      <c r="NPX3" s="192"/>
      <c r="NPY3" s="192"/>
      <c r="NPZ3" s="192"/>
      <c r="NQA3" s="192"/>
      <c r="NQB3" s="192"/>
      <c r="NQC3" s="192"/>
      <c r="NQD3" s="192"/>
      <c r="NQE3" s="192"/>
      <c r="NQF3" s="192"/>
      <c r="NQG3" s="192"/>
      <c r="NQH3" s="192"/>
      <c r="NQI3" s="192"/>
      <c r="NQJ3" s="192"/>
      <c r="NQK3" s="192"/>
      <c r="NQL3" s="192"/>
      <c r="NQM3" s="192"/>
      <c r="NQN3" s="192"/>
      <c r="NQO3" s="192"/>
      <c r="NQP3" s="192"/>
      <c r="NQQ3" s="192"/>
      <c r="NQR3" s="192"/>
      <c r="NQS3" s="192"/>
      <c r="NQT3" s="192"/>
      <c r="NQU3" s="192"/>
      <c r="NQV3" s="192"/>
      <c r="NQW3" s="192"/>
      <c r="NQX3" s="192"/>
      <c r="NQY3" s="192"/>
      <c r="NQZ3" s="192"/>
      <c r="NRA3" s="192"/>
      <c r="NRB3" s="192"/>
      <c r="NRC3" s="192"/>
      <c r="NRD3" s="192"/>
      <c r="NRE3" s="192"/>
      <c r="NRF3" s="192"/>
      <c r="NRG3" s="192"/>
      <c r="NRH3" s="192"/>
      <c r="NRI3" s="192"/>
      <c r="NRJ3" s="192"/>
      <c r="NRK3" s="192"/>
      <c r="NRL3" s="192"/>
      <c r="NRM3" s="192"/>
      <c r="NRN3" s="192"/>
      <c r="NRO3" s="192"/>
      <c r="NRP3" s="192"/>
      <c r="NRQ3" s="192"/>
      <c r="NRR3" s="192"/>
      <c r="NRS3" s="192"/>
      <c r="NRT3" s="192"/>
      <c r="NRU3" s="192"/>
      <c r="NRV3" s="192"/>
      <c r="NRW3" s="192"/>
      <c r="NRX3" s="192"/>
      <c r="NRY3" s="192"/>
      <c r="NRZ3" s="192"/>
      <c r="NSA3" s="192"/>
      <c r="NSB3" s="192"/>
      <c r="NSC3" s="192"/>
      <c r="NSD3" s="192"/>
      <c r="NSE3" s="192"/>
      <c r="NSF3" s="192"/>
      <c r="NSG3" s="192"/>
      <c r="NSH3" s="192"/>
      <c r="NSI3" s="192"/>
      <c r="NSJ3" s="192"/>
      <c r="NSK3" s="192"/>
      <c r="NSL3" s="192"/>
      <c r="NSM3" s="192"/>
      <c r="NSN3" s="192"/>
      <c r="NSO3" s="192"/>
      <c r="NSP3" s="192"/>
      <c r="NSQ3" s="192"/>
      <c r="NSR3" s="192"/>
      <c r="NSS3" s="192"/>
      <c r="NST3" s="192"/>
      <c r="NSU3" s="192"/>
      <c r="NSV3" s="192"/>
      <c r="NSW3" s="192"/>
      <c r="NSX3" s="192"/>
      <c r="NSY3" s="192"/>
      <c r="NSZ3" s="192"/>
      <c r="NTA3" s="192"/>
      <c r="NTB3" s="192"/>
      <c r="NTC3" s="192"/>
      <c r="NTD3" s="192"/>
      <c r="NTE3" s="192"/>
      <c r="NTF3" s="192"/>
      <c r="NTG3" s="192"/>
      <c r="NTH3" s="192"/>
      <c r="NTI3" s="192"/>
      <c r="NTJ3" s="192"/>
      <c r="NTK3" s="192"/>
      <c r="NTL3" s="192"/>
      <c r="NTM3" s="192"/>
      <c r="NTN3" s="192"/>
      <c r="NTO3" s="192"/>
      <c r="NTP3" s="192"/>
      <c r="NTQ3" s="192"/>
      <c r="NTR3" s="192"/>
      <c r="NTS3" s="192"/>
      <c r="NTT3" s="192"/>
      <c r="NTU3" s="192"/>
      <c r="NTV3" s="192"/>
      <c r="NTW3" s="192"/>
      <c r="NTX3" s="192"/>
      <c r="NTY3" s="192"/>
      <c r="NTZ3" s="192"/>
      <c r="NUA3" s="192"/>
      <c r="NUB3" s="192"/>
      <c r="NUC3" s="192"/>
      <c r="NUD3" s="192"/>
      <c r="NUE3" s="192"/>
      <c r="NUF3" s="192"/>
      <c r="NUG3" s="192"/>
      <c r="NUH3" s="192"/>
      <c r="NUI3" s="192"/>
      <c r="NUJ3" s="192"/>
      <c r="NUK3" s="192"/>
      <c r="NUL3" s="192"/>
      <c r="NUM3" s="192"/>
      <c r="NUN3" s="192"/>
      <c r="NUO3" s="192"/>
      <c r="NUP3" s="192"/>
      <c r="NUQ3" s="192"/>
      <c r="NUR3" s="192"/>
      <c r="NUS3" s="192"/>
      <c r="NUT3" s="192"/>
      <c r="NUU3" s="192"/>
      <c r="NUV3" s="192"/>
      <c r="NUW3" s="192"/>
      <c r="NUX3" s="192"/>
      <c r="NUY3" s="192"/>
      <c r="NUZ3" s="192"/>
      <c r="NVA3" s="192"/>
      <c r="NVB3" s="192"/>
      <c r="NVC3" s="192"/>
      <c r="NVD3" s="192"/>
      <c r="NVE3" s="192"/>
      <c r="NVF3" s="192"/>
      <c r="NVG3" s="192"/>
      <c r="NVH3" s="192"/>
      <c r="NVI3" s="192"/>
      <c r="NVJ3" s="192"/>
      <c r="NVK3" s="192"/>
      <c r="NVL3" s="192"/>
      <c r="NVM3" s="192"/>
      <c r="NVN3" s="192"/>
      <c r="NVO3" s="192"/>
      <c r="NVP3" s="192"/>
      <c r="NVQ3" s="192"/>
      <c r="NVR3" s="192"/>
      <c r="NVS3" s="192"/>
      <c r="NVT3" s="192"/>
      <c r="NVU3" s="192"/>
      <c r="NVV3" s="192"/>
      <c r="NVW3" s="192"/>
      <c r="NVX3" s="192"/>
      <c r="NVY3" s="192"/>
      <c r="NVZ3" s="192"/>
      <c r="NWA3" s="192"/>
      <c r="NWB3" s="192"/>
      <c r="NWC3" s="192"/>
      <c r="NWD3" s="192"/>
      <c r="NWE3" s="192"/>
      <c r="NWF3" s="192"/>
      <c r="NWG3" s="192"/>
      <c r="NWH3" s="192"/>
      <c r="NWI3" s="192"/>
      <c r="NWJ3" s="192"/>
      <c r="NWK3" s="192"/>
      <c r="NWL3" s="192"/>
      <c r="NWM3" s="192"/>
      <c r="NWN3" s="192"/>
      <c r="NWO3" s="192"/>
      <c r="NWP3" s="192"/>
      <c r="NWQ3" s="192"/>
      <c r="NWR3" s="192"/>
      <c r="NWS3" s="192"/>
      <c r="NWT3" s="192"/>
      <c r="NWU3" s="192"/>
      <c r="NWV3" s="192"/>
      <c r="NWW3" s="192"/>
      <c r="NWX3" s="192"/>
      <c r="NWY3" s="192"/>
      <c r="NWZ3" s="192"/>
      <c r="NXA3" s="192"/>
      <c r="NXB3" s="192"/>
      <c r="NXC3" s="192"/>
      <c r="NXD3" s="192"/>
      <c r="NXE3" s="192"/>
      <c r="NXF3" s="192"/>
      <c r="NXG3" s="192"/>
      <c r="NXH3" s="192"/>
      <c r="NXI3" s="192"/>
      <c r="NXJ3" s="192"/>
      <c r="NXK3" s="192"/>
      <c r="NXL3" s="192"/>
      <c r="NXM3" s="192"/>
      <c r="NXN3" s="192"/>
      <c r="NXO3" s="192"/>
      <c r="NXP3" s="192"/>
      <c r="NXQ3" s="192"/>
      <c r="NXR3" s="192"/>
      <c r="NXS3" s="192"/>
      <c r="NXT3" s="192"/>
      <c r="NXU3" s="192"/>
      <c r="NXV3" s="192"/>
      <c r="NXW3" s="192"/>
      <c r="NXX3" s="192"/>
      <c r="NXY3" s="192"/>
      <c r="NXZ3" s="192"/>
      <c r="NYA3" s="192"/>
      <c r="NYB3" s="192"/>
      <c r="NYC3" s="192"/>
      <c r="NYD3" s="192"/>
      <c r="NYE3" s="192"/>
      <c r="NYF3" s="192"/>
      <c r="NYG3" s="192"/>
      <c r="NYH3" s="192"/>
      <c r="NYI3" s="192"/>
      <c r="NYJ3" s="192"/>
      <c r="NYK3" s="192"/>
      <c r="NYL3" s="192"/>
      <c r="NYM3" s="192"/>
      <c r="NYN3" s="192"/>
      <c r="NYO3" s="192"/>
      <c r="NYP3" s="192"/>
      <c r="NYQ3" s="192"/>
      <c r="NYR3" s="192"/>
      <c r="NYS3" s="192"/>
      <c r="NYT3" s="192"/>
      <c r="NYU3" s="192"/>
      <c r="NYV3" s="192"/>
      <c r="NYW3" s="192"/>
      <c r="NYX3" s="192"/>
      <c r="NYY3" s="192"/>
      <c r="NYZ3" s="192"/>
      <c r="NZA3" s="192"/>
      <c r="NZB3" s="192"/>
      <c r="NZC3" s="192"/>
      <c r="NZD3" s="192"/>
      <c r="NZE3" s="192"/>
      <c r="NZF3" s="192"/>
      <c r="NZG3" s="192"/>
      <c r="NZH3" s="192"/>
      <c r="NZI3" s="192"/>
      <c r="NZJ3" s="192"/>
      <c r="NZK3" s="192"/>
      <c r="NZL3" s="192"/>
      <c r="NZM3" s="192"/>
      <c r="NZN3" s="192"/>
      <c r="NZO3" s="192"/>
      <c r="NZP3" s="192"/>
      <c r="NZQ3" s="192"/>
      <c r="NZR3" s="192"/>
      <c r="NZS3" s="192"/>
      <c r="NZT3" s="192"/>
      <c r="NZU3" s="192"/>
      <c r="NZV3" s="192"/>
      <c r="NZW3" s="192"/>
      <c r="NZX3" s="192"/>
      <c r="NZY3" s="192"/>
      <c r="NZZ3" s="192"/>
      <c r="OAA3" s="192"/>
      <c r="OAB3" s="192"/>
      <c r="OAC3" s="192"/>
      <c r="OAD3" s="192"/>
      <c r="OAE3" s="192"/>
      <c r="OAF3" s="192"/>
      <c r="OAG3" s="192"/>
      <c r="OAH3" s="192"/>
      <c r="OAI3" s="192"/>
      <c r="OAJ3" s="192"/>
      <c r="OAK3" s="192"/>
      <c r="OAL3" s="192"/>
      <c r="OAM3" s="192"/>
      <c r="OAN3" s="192"/>
      <c r="OAO3" s="192"/>
      <c r="OAP3" s="192"/>
      <c r="OAQ3" s="192"/>
      <c r="OAR3" s="192"/>
      <c r="OAS3" s="192"/>
      <c r="OAT3" s="192"/>
      <c r="OAU3" s="192"/>
      <c r="OAV3" s="192"/>
      <c r="OAW3" s="192"/>
      <c r="OAX3" s="192"/>
      <c r="OAY3" s="192"/>
      <c r="OAZ3" s="192"/>
      <c r="OBA3" s="192"/>
      <c r="OBB3" s="192"/>
      <c r="OBC3" s="192"/>
      <c r="OBD3" s="192"/>
      <c r="OBE3" s="192"/>
      <c r="OBF3" s="192"/>
      <c r="OBG3" s="192"/>
      <c r="OBH3" s="192"/>
      <c r="OBI3" s="192"/>
      <c r="OBJ3" s="192"/>
      <c r="OBK3" s="192"/>
      <c r="OBL3" s="192"/>
      <c r="OBM3" s="192"/>
      <c r="OBN3" s="192"/>
      <c r="OBO3" s="192"/>
      <c r="OBP3" s="192"/>
      <c r="OBQ3" s="192"/>
      <c r="OBR3" s="192"/>
      <c r="OBS3" s="192"/>
      <c r="OBT3" s="192"/>
      <c r="OBU3" s="192"/>
      <c r="OBV3" s="192"/>
      <c r="OBW3" s="192"/>
      <c r="OBX3" s="192"/>
      <c r="OBY3" s="192"/>
      <c r="OBZ3" s="192"/>
      <c r="OCA3" s="192"/>
      <c r="OCB3" s="192"/>
      <c r="OCC3" s="192"/>
      <c r="OCD3" s="192"/>
      <c r="OCE3" s="192"/>
      <c r="OCF3" s="192"/>
      <c r="OCG3" s="192"/>
      <c r="OCH3" s="192"/>
      <c r="OCI3" s="192"/>
      <c r="OCJ3" s="192"/>
      <c r="OCK3" s="192"/>
      <c r="OCL3" s="192"/>
      <c r="OCM3" s="192"/>
      <c r="OCN3" s="192"/>
      <c r="OCO3" s="192"/>
      <c r="OCP3" s="192"/>
      <c r="OCQ3" s="192"/>
      <c r="OCR3" s="192"/>
      <c r="OCS3" s="192"/>
      <c r="OCT3" s="192"/>
      <c r="OCU3" s="192"/>
      <c r="OCV3" s="192"/>
      <c r="OCW3" s="192"/>
      <c r="OCX3" s="192"/>
      <c r="OCY3" s="192"/>
      <c r="OCZ3" s="192"/>
      <c r="ODA3" s="192"/>
      <c r="ODB3" s="192"/>
      <c r="ODC3" s="192"/>
      <c r="ODD3" s="192"/>
      <c r="ODE3" s="192"/>
      <c r="ODF3" s="192"/>
      <c r="ODG3" s="192"/>
      <c r="ODH3" s="192"/>
      <c r="ODI3" s="192"/>
      <c r="ODJ3" s="192"/>
      <c r="ODK3" s="192"/>
      <c r="ODL3" s="192"/>
      <c r="ODM3" s="192"/>
      <c r="ODN3" s="192"/>
      <c r="ODO3" s="192"/>
      <c r="ODP3" s="192"/>
      <c r="ODQ3" s="192"/>
      <c r="ODR3" s="192"/>
      <c r="ODS3" s="192"/>
      <c r="ODT3" s="192"/>
      <c r="ODU3" s="192"/>
      <c r="ODV3" s="192"/>
      <c r="ODW3" s="192"/>
      <c r="ODX3" s="192"/>
      <c r="ODY3" s="192"/>
      <c r="ODZ3" s="192"/>
      <c r="OEA3" s="192"/>
      <c r="OEB3" s="192"/>
      <c r="OEC3" s="192"/>
      <c r="OED3" s="192"/>
      <c r="OEE3" s="192"/>
      <c r="OEF3" s="192"/>
      <c r="OEG3" s="192"/>
      <c r="OEH3" s="192"/>
      <c r="OEI3" s="192"/>
      <c r="OEJ3" s="192"/>
      <c r="OEK3" s="192"/>
      <c r="OEL3" s="192"/>
      <c r="OEM3" s="192"/>
      <c r="OEN3" s="192"/>
      <c r="OEO3" s="192"/>
      <c r="OEP3" s="192"/>
      <c r="OEQ3" s="192"/>
      <c r="OER3" s="192"/>
      <c r="OES3" s="192"/>
      <c r="OET3" s="192"/>
      <c r="OEU3" s="192"/>
      <c r="OEV3" s="192"/>
      <c r="OEW3" s="192"/>
      <c r="OEX3" s="192"/>
      <c r="OEY3" s="192"/>
      <c r="OEZ3" s="192"/>
      <c r="OFA3" s="192"/>
      <c r="OFB3" s="192"/>
      <c r="OFC3" s="192"/>
      <c r="OFD3" s="192"/>
      <c r="OFE3" s="192"/>
      <c r="OFF3" s="192"/>
      <c r="OFG3" s="192"/>
      <c r="OFH3" s="192"/>
      <c r="OFI3" s="192"/>
      <c r="OFJ3" s="192"/>
      <c r="OFK3" s="192"/>
      <c r="OFL3" s="192"/>
      <c r="OFM3" s="192"/>
      <c r="OFN3" s="192"/>
      <c r="OFO3" s="192"/>
      <c r="OFP3" s="192"/>
      <c r="OFQ3" s="192"/>
      <c r="OFR3" s="192"/>
      <c r="OFS3" s="192"/>
      <c r="OFT3" s="192"/>
      <c r="OFU3" s="192"/>
      <c r="OFV3" s="192"/>
      <c r="OFW3" s="192"/>
      <c r="OFX3" s="192"/>
      <c r="OFY3" s="192"/>
      <c r="OFZ3" s="192"/>
      <c r="OGA3" s="192"/>
      <c r="OGB3" s="192"/>
      <c r="OGC3" s="192"/>
      <c r="OGD3" s="192"/>
      <c r="OGE3" s="192"/>
      <c r="OGF3" s="192"/>
      <c r="OGG3" s="192"/>
      <c r="OGH3" s="192"/>
      <c r="OGI3" s="192"/>
      <c r="OGJ3" s="192"/>
      <c r="OGK3" s="192"/>
      <c r="OGL3" s="192"/>
      <c r="OGM3" s="192"/>
      <c r="OGN3" s="192"/>
      <c r="OGO3" s="192"/>
      <c r="OGP3" s="192"/>
      <c r="OGQ3" s="192"/>
      <c r="OGR3" s="192"/>
      <c r="OGS3" s="192"/>
      <c r="OGT3" s="192"/>
      <c r="OGU3" s="192"/>
      <c r="OGV3" s="192"/>
      <c r="OGW3" s="192"/>
      <c r="OGX3" s="192"/>
      <c r="OGY3" s="192"/>
      <c r="OGZ3" s="192"/>
      <c r="OHA3" s="192"/>
      <c r="OHB3" s="192"/>
      <c r="OHC3" s="192"/>
      <c r="OHD3" s="192"/>
      <c r="OHE3" s="192"/>
      <c r="OHF3" s="192"/>
      <c r="OHG3" s="192"/>
      <c r="OHH3" s="192"/>
      <c r="OHI3" s="192"/>
      <c r="OHJ3" s="192"/>
      <c r="OHK3" s="192"/>
      <c r="OHL3" s="192"/>
      <c r="OHM3" s="192"/>
      <c r="OHN3" s="192"/>
      <c r="OHO3" s="192"/>
      <c r="OHP3" s="192"/>
      <c r="OHQ3" s="192"/>
      <c r="OHR3" s="192"/>
      <c r="OHS3" s="192"/>
      <c r="OHT3" s="192"/>
      <c r="OHU3" s="192"/>
      <c r="OHV3" s="192"/>
      <c r="OHW3" s="192"/>
      <c r="OHX3" s="192"/>
      <c r="OHY3" s="192"/>
      <c r="OHZ3" s="192"/>
      <c r="OIA3" s="192"/>
      <c r="OIB3" s="192"/>
      <c r="OIC3" s="192"/>
      <c r="OID3" s="192"/>
      <c r="OIE3" s="192"/>
      <c r="OIF3" s="192"/>
      <c r="OIG3" s="192"/>
      <c r="OIH3" s="192"/>
      <c r="OII3" s="192"/>
      <c r="OIJ3" s="192"/>
      <c r="OIK3" s="192"/>
      <c r="OIL3" s="192"/>
      <c r="OIM3" s="192"/>
      <c r="OIN3" s="192"/>
      <c r="OIO3" s="192"/>
      <c r="OIP3" s="192"/>
      <c r="OIQ3" s="192"/>
      <c r="OIR3" s="192"/>
      <c r="OIS3" s="192"/>
      <c r="OIT3" s="192"/>
      <c r="OIU3" s="192"/>
      <c r="OIV3" s="192"/>
      <c r="OIW3" s="192"/>
      <c r="OIX3" s="192"/>
      <c r="OIY3" s="192"/>
      <c r="OIZ3" s="192"/>
      <c r="OJA3" s="192"/>
      <c r="OJB3" s="192"/>
      <c r="OJC3" s="192"/>
      <c r="OJD3" s="192"/>
      <c r="OJE3" s="192"/>
      <c r="OJF3" s="192"/>
      <c r="OJG3" s="192"/>
      <c r="OJH3" s="192"/>
      <c r="OJI3" s="192"/>
      <c r="OJJ3" s="192"/>
      <c r="OJK3" s="192"/>
      <c r="OJL3" s="192"/>
      <c r="OJM3" s="192"/>
      <c r="OJN3" s="192"/>
      <c r="OJO3" s="192"/>
      <c r="OJP3" s="192"/>
      <c r="OJQ3" s="192"/>
      <c r="OJR3" s="192"/>
      <c r="OJS3" s="192"/>
      <c r="OJT3" s="192"/>
      <c r="OJU3" s="192"/>
      <c r="OJV3" s="192"/>
      <c r="OJW3" s="192"/>
      <c r="OJX3" s="192"/>
      <c r="OJY3" s="192"/>
      <c r="OJZ3" s="192"/>
      <c r="OKA3" s="192"/>
      <c r="OKB3" s="192"/>
      <c r="OKC3" s="192"/>
      <c r="OKD3" s="192"/>
      <c r="OKE3" s="192"/>
      <c r="OKF3" s="192"/>
      <c r="OKG3" s="192"/>
      <c r="OKH3" s="192"/>
      <c r="OKI3" s="192"/>
      <c r="OKJ3" s="192"/>
      <c r="OKK3" s="192"/>
      <c r="OKL3" s="192"/>
      <c r="OKM3" s="192"/>
      <c r="OKN3" s="192"/>
      <c r="OKO3" s="192"/>
      <c r="OKP3" s="192"/>
      <c r="OKQ3" s="192"/>
      <c r="OKR3" s="192"/>
      <c r="OKS3" s="192"/>
      <c r="OKT3" s="192"/>
      <c r="OKU3" s="192"/>
      <c r="OKV3" s="192"/>
      <c r="OKW3" s="192"/>
      <c r="OKX3" s="192"/>
      <c r="OKY3" s="192"/>
      <c r="OKZ3" s="192"/>
      <c r="OLA3" s="192"/>
      <c r="OLB3" s="192"/>
      <c r="OLC3" s="192"/>
      <c r="OLD3" s="192"/>
      <c r="OLE3" s="192"/>
      <c r="OLF3" s="192"/>
      <c r="OLG3" s="192"/>
      <c r="OLH3" s="192"/>
      <c r="OLI3" s="192"/>
      <c r="OLJ3" s="192"/>
      <c r="OLK3" s="192"/>
      <c r="OLL3" s="192"/>
      <c r="OLM3" s="192"/>
      <c r="OLN3" s="192"/>
      <c r="OLO3" s="192"/>
      <c r="OLP3" s="192"/>
      <c r="OLQ3" s="192"/>
      <c r="OLR3" s="192"/>
      <c r="OLS3" s="192"/>
      <c r="OLT3" s="192"/>
      <c r="OLU3" s="192"/>
      <c r="OLV3" s="192"/>
      <c r="OLW3" s="192"/>
      <c r="OLX3" s="192"/>
      <c r="OLY3" s="192"/>
      <c r="OLZ3" s="192"/>
      <c r="OMA3" s="192"/>
      <c r="OMB3" s="192"/>
      <c r="OMC3" s="192"/>
      <c r="OMD3" s="192"/>
      <c r="OME3" s="192"/>
      <c r="OMF3" s="192"/>
      <c r="OMG3" s="192"/>
      <c r="OMH3" s="192"/>
      <c r="OMI3" s="192"/>
      <c r="OMJ3" s="192"/>
      <c r="OMK3" s="192"/>
      <c r="OML3" s="192"/>
      <c r="OMM3" s="192"/>
      <c r="OMN3" s="192"/>
      <c r="OMO3" s="192"/>
      <c r="OMP3" s="192"/>
      <c r="OMQ3" s="192"/>
      <c r="OMR3" s="192"/>
      <c r="OMS3" s="192"/>
      <c r="OMT3" s="192"/>
      <c r="OMU3" s="192"/>
      <c r="OMV3" s="192"/>
      <c r="OMW3" s="192"/>
      <c r="OMX3" s="192"/>
      <c r="OMY3" s="192"/>
      <c r="OMZ3" s="192"/>
      <c r="ONA3" s="192"/>
      <c r="ONB3" s="192"/>
      <c r="ONC3" s="192"/>
      <c r="OND3" s="192"/>
      <c r="ONE3" s="192"/>
      <c r="ONF3" s="192"/>
      <c r="ONG3" s="192"/>
      <c r="ONH3" s="192"/>
      <c r="ONI3" s="192"/>
      <c r="ONJ3" s="192"/>
      <c r="ONK3" s="192"/>
      <c r="ONL3" s="192"/>
      <c r="ONM3" s="192"/>
      <c r="ONN3" s="192"/>
      <c r="ONO3" s="192"/>
      <c r="ONP3" s="192"/>
      <c r="ONQ3" s="192"/>
      <c r="ONR3" s="192"/>
      <c r="ONS3" s="192"/>
      <c r="ONT3" s="192"/>
      <c r="ONU3" s="192"/>
      <c r="ONV3" s="192"/>
      <c r="ONW3" s="192"/>
      <c r="ONX3" s="192"/>
      <c r="ONY3" s="192"/>
      <c r="ONZ3" s="192"/>
      <c r="OOA3" s="192"/>
      <c r="OOB3" s="192"/>
      <c r="OOC3" s="192"/>
      <c r="OOD3" s="192"/>
      <c r="OOE3" s="192"/>
      <c r="OOF3" s="192"/>
      <c r="OOG3" s="192"/>
      <c r="OOH3" s="192"/>
      <c r="OOI3" s="192"/>
      <c r="OOJ3" s="192"/>
      <c r="OOK3" s="192"/>
      <c r="OOL3" s="192"/>
      <c r="OOM3" s="192"/>
      <c r="OON3" s="192"/>
      <c r="OOO3" s="192"/>
      <c r="OOP3" s="192"/>
      <c r="OOQ3" s="192"/>
      <c r="OOR3" s="192"/>
      <c r="OOS3" s="192"/>
      <c r="OOT3" s="192"/>
      <c r="OOU3" s="192"/>
      <c r="OOV3" s="192"/>
      <c r="OOW3" s="192"/>
      <c r="OOX3" s="192"/>
      <c r="OOY3" s="192"/>
      <c r="OOZ3" s="192"/>
      <c r="OPA3" s="192"/>
      <c r="OPB3" s="192"/>
      <c r="OPC3" s="192"/>
      <c r="OPD3" s="192"/>
      <c r="OPE3" s="192"/>
      <c r="OPF3" s="192"/>
      <c r="OPG3" s="192"/>
      <c r="OPH3" s="192"/>
      <c r="OPI3" s="192"/>
      <c r="OPJ3" s="192"/>
      <c r="OPK3" s="192"/>
      <c r="OPL3" s="192"/>
      <c r="OPM3" s="192"/>
      <c r="OPN3" s="192"/>
      <c r="OPO3" s="192"/>
      <c r="OPP3" s="192"/>
      <c r="OPQ3" s="192"/>
      <c r="OPR3" s="192"/>
      <c r="OPS3" s="192"/>
      <c r="OPT3" s="192"/>
      <c r="OPU3" s="192"/>
      <c r="OPV3" s="192"/>
      <c r="OPW3" s="192"/>
      <c r="OPX3" s="192"/>
      <c r="OPY3" s="192"/>
      <c r="OPZ3" s="192"/>
      <c r="OQA3" s="192"/>
      <c r="OQB3" s="192"/>
      <c r="OQC3" s="192"/>
      <c r="OQD3" s="192"/>
      <c r="OQE3" s="192"/>
      <c r="OQF3" s="192"/>
      <c r="OQG3" s="192"/>
      <c r="OQH3" s="192"/>
      <c r="OQI3" s="192"/>
      <c r="OQJ3" s="192"/>
      <c r="OQK3" s="192"/>
      <c r="OQL3" s="192"/>
      <c r="OQM3" s="192"/>
      <c r="OQN3" s="192"/>
      <c r="OQO3" s="192"/>
      <c r="OQP3" s="192"/>
      <c r="OQQ3" s="192"/>
      <c r="OQR3" s="192"/>
      <c r="OQS3" s="192"/>
      <c r="OQT3" s="192"/>
      <c r="OQU3" s="192"/>
      <c r="OQV3" s="192"/>
      <c r="OQW3" s="192"/>
      <c r="OQX3" s="192"/>
      <c r="OQY3" s="192"/>
      <c r="OQZ3" s="192"/>
      <c r="ORA3" s="192"/>
      <c r="ORB3" s="192"/>
      <c r="ORC3" s="192"/>
      <c r="ORD3" s="192"/>
      <c r="ORE3" s="192"/>
      <c r="ORF3" s="192"/>
      <c r="ORG3" s="192"/>
      <c r="ORH3" s="192"/>
      <c r="ORI3" s="192"/>
      <c r="ORJ3" s="192"/>
      <c r="ORK3" s="192"/>
      <c r="ORL3" s="192"/>
      <c r="ORM3" s="192"/>
      <c r="ORN3" s="192"/>
      <c r="ORO3" s="192"/>
      <c r="ORP3" s="192"/>
      <c r="ORQ3" s="192"/>
      <c r="ORR3" s="192"/>
      <c r="ORS3" s="192"/>
      <c r="ORT3" s="192"/>
      <c r="ORU3" s="192"/>
      <c r="ORV3" s="192"/>
      <c r="ORW3" s="192"/>
      <c r="ORX3" s="192"/>
      <c r="ORY3" s="192"/>
      <c r="ORZ3" s="192"/>
      <c r="OSA3" s="192"/>
      <c r="OSB3" s="192"/>
      <c r="OSC3" s="192"/>
      <c r="OSD3" s="192"/>
      <c r="OSE3" s="192"/>
      <c r="OSF3" s="192"/>
      <c r="OSG3" s="192"/>
      <c r="OSH3" s="192"/>
      <c r="OSI3" s="192"/>
      <c r="OSJ3" s="192"/>
      <c r="OSK3" s="192"/>
      <c r="OSL3" s="192"/>
      <c r="OSM3" s="192"/>
      <c r="OSN3" s="192"/>
      <c r="OSO3" s="192"/>
      <c r="OSP3" s="192"/>
      <c r="OSQ3" s="192"/>
      <c r="OSR3" s="192"/>
      <c r="OSS3" s="192"/>
      <c r="OST3" s="192"/>
      <c r="OSU3" s="192"/>
      <c r="OSV3" s="192"/>
      <c r="OSW3" s="192"/>
      <c r="OSX3" s="192"/>
      <c r="OSY3" s="192"/>
      <c r="OSZ3" s="192"/>
      <c r="OTA3" s="192"/>
      <c r="OTB3" s="192"/>
      <c r="OTC3" s="192"/>
      <c r="OTD3" s="192"/>
      <c r="OTE3" s="192"/>
      <c r="OTF3" s="192"/>
      <c r="OTG3" s="192"/>
      <c r="OTH3" s="192"/>
      <c r="OTI3" s="192"/>
      <c r="OTJ3" s="192"/>
      <c r="OTK3" s="192"/>
      <c r="OTL3" s="192"/>
      <c r="OTM3" s="192"/>
      <c r="OTN3" s="192"/>
      <c r="OTO3" s="192"/>
      <c r="OTP3" s="192"/>
      <c r="OTQ3" s="192"/>
      <c r="OTR3" s="192"/>
      <c r="OTS3" s="192"/>
      <c r="OTT3" s="192"/>
      <c r="OTU3" s="192"/>
      <c r="OTV3" s="192"/>
      <c r="OTW3" s="192"/>
      <c r="OTX3" s="192"/>
      <c r="OTY3" s="192"/>
      <c r="OTZ3" s="192"/>
      <c r="OUA3" s="192"/>
      <c r="OUB3" s="192"/>
      <c r="OUC3" s="192"/>
      <c r="OUD3" s="192"/>
      <c r="OUE3" s="192"/>
      <c r="OUF3" s="192"/>
      <c r="OUG3" s="192"/>
      <c r="OUH3" s="192"/>
      <c r="OUI3" s="192"/>
      <c r="OUJ3" s="192"/>
      <c r="OUK3" s="192"/>
      <c r="OUL3" s="192"/>
      <c r="OUM3" s="192"/>
      <c r="OUN3" s="192"/>
      <c r="OUO3" s="192"/>
      <c r="OUP3" s="192"/>
      <c r="OUQ3" s="192"/>
      <c r="OUR3" s="192"/>
      <c r="OUS3" s="192"/>
      <c r="OUT3" s="192"/>
      <c r="OUU3" s="192"/>
      <c r="OUV3" s="192"/>
      <c r="OUW3" s="192"/>
      <c r="OUX3" s="192"/>
      <c r="OUY3" s="192"/>
      <c r="OUZ3" s="192"/>
      <c r="OVA3" s="192"/>
      <c r="OVB3" s="192"/>
      <c r="OVC3" s="192"/>
      <c r="OVD3" s="192"/>
      <c r="OVE3" s="192"/>
      <c r="OVF3" s="192"/>
      <c r="OVG3" s="192"/>
      <c r="OVH3" s="192"/>
      <c r="OVI3" s="192"/>
      <c r="OVJ3" s="192"/>
      <c r="OVK3" s="192"/>
      <c r="OVL3" s="192"/>
      <c r="OVM3" s="192"/>
      <c r="OVN3" s="192"/>
      <c r="OVO3" s="192"/>
      <c r="OVP3" s="192"/>
      <c r="OVQ3" s="192"/>
      <c r="OVR3" s="192"/>
      <c r="OVS3" s="192"/>
      <c r="OVT3" s="192"/>
      <c r="OVU3" s="192"/>
      <c r="OVV3" s="192"/>
      <c r="OVW3" s="192"/>
      <c r="OVX3" s="192"/>
      <c r="OVY3" s="192"/>
      <c r="OVZ3" s="192"/>
      <c r="OWA3" s="192"/>
      <c r="OWB3" s="192"/>
      <c r="OWC3" s="192"/>
      <c r="OWD3" s="192"/>
      <c r="OWE3" s="192"/>
      <c r="OWF3" s="192"/>
      <c r="OWG3" s="192"/>
      <c r="OWH3" s="192"/>
      <c r="OWI3" s="192"/>
      <c r="OWJ3" s="192"/>
      <c r="OWK3" s="192"/>
      <c r="OWL3" s="192"/>
      <c r="OWM3" s="192"/>
      <c r="OWN3" s="192"/>
      <c r="OWO3" s="192"/>
      <c r="OWP3" s="192"/>
      <c r="OWQ3" s="192"/>
      <c r="OWR3" s="192"/>
      <c r="OWS3" s="192"/>
      <c r="OWT3" s="192"/>
      <c r="OWU3" s="192"/>
      <c r="OWV3" s="192"/>
      <c r="OWW3" s="192"/>
      <c r="OWX3" s="192"/>
      <c r="OWY3" s="192"/>
      <c r="OWZ3" s="192"/>
      <c r="OXA3" s="192"/>
      <c r="OXB3" s="192"/>
      <c r="OXC3" s="192"/>
      <c r="OXD3" s="192"/>
      <c r="OXE3" s="192"/>
      <c r="OXF3" s="192"/>
      <c r="OXG3" s="192"/>
      <c r="OXH3" s="192"/>
      <c r="OXI3" s="192"/>
      <c r="OXJ3" s="192"/>
      <c r="OXK3" s="192"/>
      <c r="OXL3" s="192"/>
      <c r="OXM3" s="192"/>
      <c r="OXN3" s="192"/>
      <c r="OXO3" s="192"/>
      <c r="OXP3" s="192"/>
      <c r="OXQ3" s="192"/>
      <c r="OXR3" s="192"/>
      <c r="OXS3" s="192"/>
      <c r="OXT3" s="192"/>
      <c r="OXU3" s="192"/>
      <c r="OXV3" s="192"/>
      <c r="OXW3" s="192"/>
      <c r="OXX3" s="192"/>
      <c r="OXY3" s="192"/>
      <c r="OXZ3" s="192"/>
      <c r="OYA3" s="192"/>
      <c r="OYB3" s="192"/>
      <c r="OYC3" s="192"/>
      <c r="OYD3" s="192"/>
      <c r="OYE3" s="192"/>
      <c r="OYF3" s="192"/>
      <c r="OYG3" s="192"/>
      <c r="OYH3" s="192"/>
      <c r="OYI3" s="192"/>
      <c r="OYJ3" s="192"/>
      <c r="OYK3" s="192"/>
      <c r="OYL3" s="192"/>
      <c r="OYM3" s="192"/>
      <c r="OYN3" s="192"/>
      <c r="OYO3" s="192"/>
      <c r="OYP3" s="192"/>
      <c r="OYQ3" s="192"/>
      <c r="OYR3" s="192"/>
      <c r="OYS3" s="192"/>
      <c r="OYT3" s="192"/>
      <c r="OYU3" s="192"/>
      <c r="OYV3" s="192"/>
      <c r="OYW3" s="192"/>
      <c r="OYX3" s="192"/>
      <c r="OYY3" s="192"/>
      <c r="OYZ3" s="192"/>
      <c r="OZA3" s="192"/>
      <c r="OZB3" s="192"/>
      <c r="OZC3" s="192"/>
      <c r="OZD3" s="192"/>
      <c r="OZE3" s="192"/>
      <c r="OZF3" s="192"/>
      <c r="OZG3" s="192"/>
      <c r="OZH3" s="192"/>
      <c r="OZI3" s="192"/>
      <c r="OZJ3" s="192"/>
      <c r="OZK3" s="192"/>
      <c r="OZL3" s="192"/>
      <c r="OZM3" s="192"/>
      <c r="OZN3" s="192"/>
      <c r="OZO3" s="192"/>
      <c r="OZP3" s="192"/>
      <c r="OZQ3" s="192"/>
      <c r="OZR3" s="192"/>
      <c r="OZS3" s="192"/>
      <c r="OZT3" s="192"/>
      <c r="OZU3" s="192"/>
      <c r="OZV3" s="192"/>
      <c r="OZW3" s="192"/>
      <c r="OZX3" s="192"/>
      <c r="OZY3" s="192"/>
      <c r="OZZ3" s="192"/>
      <c r="PAA3" s="192"/>
      <c r="PAB3" s="192"/>
      <c r="PAC3" s="192"/>
      <c r="PAD3" s="192"/>
      <c r="PAE3" s="192"/>
      <c r="PAF3" s="192"/>
      <c r="PAG3" s="192"/>
      <c r="PAH3" s="192"/>
      <c r="PAI3" s="192"/>
      <c r="PAJ3" s="192"/>
      <c r="PAK3" s="192"/>
      <c r="PAL3" s="192"/>
      <c r="PAM3" s="192"/>
      <c r="PAN3" s="192"/>
      <c r="PAO3" s="192"/>
      <c r="PAP3" s="192"/>
      <c r="PAQ3" s="192"/>
      <c r="PAR3" s="192"/>
      <c r="PAS3" s="192"/>
      <c r="PAT3" s="192"/>
      <c r="PAU3" s="192"/>
      <c r="PAV3" s="192"/>
      <c r="PAW3" s="192"/>
      <c r="PAX3" s="192"/>
      <c r="PAY3" s="192"/>
      <c r="PAZ3" s="192"/>
      <c r="PBA3" s="192"/>
      <c r="PBB3" s="192"/>
      <c r="PBC3" s="192"/>
      <c r="PBD3" s="192"/>
      <c r="PBE3" s="192"/>
      <c r="PBF3" s="192"/>
      <c r="PBG3" s="192"/>
      <c r="PBH3" s="192"/>
      <c r="PBI3" s="192"/>
      <c r="PBJ3" s="192"/>
      <c r="PBK3" s="192"/>
      <c r="PBL3" s="192"/>
      <c r="PBM3" s="192"/>
      <c r="PBN3" s="192"/>
      <c r="PBO3" s="192"/>
      <c r="PBP3" s="192"/>
      <c r="PBQ3" s="192"/>
      <c r="PBR3" s="192"/>
      <c r="PBS3" s="192"/>
      <c r="PBT3" s="192"/>
      <c r="PBU3" s="192"/>
      <c r="PBV3" s="192"/>
      <c r="PBW3" s="192"/>
      <c r="PBX3" s="192"/>
      <c r="PBY3" s="192"/>
      <c r="PBZ3" s="192"/>
      <c r="PCA3" s="192"/>
      <c r="PCB3" s="192"/>
      <c r="PCC3" s="192"/>
      <c r="PCD3" s="192"/>
      <c r="PCE3" s="192"/>
      <c r="PCF3" s="192"/>
      <c r="PCG3" s="192"/>
      <c r="PCH3" s="192"/>
      <c r="PCI3" s="192"/>
      <c r="PCJ3" s="192"/>
      <c r="PCK3" s="192"/>
      <c r="PCL3" s="192"/>
      <c r="PCM3" s="192"/>
      <c r="PCN3" s="192"/>
      <c r="PCO3" s="192"/>
      <c r="PCP3" s="192"/>
      <c r="PCQ3" s="192"/>
      <c r="PCR3" s="192"/>
      <c r="PCS3" s="192"/>
      <c r="PCT3" s="192"/>
      <c r="PCU3" s="192"/>
      <c r="PCV3" s="192"/>
      <c r="PCW3" s="192"/>
      <c r="PCX3" s="192"/>
      <c r="PCY3" s="192"/>
      <c r="PCZ3" s="192"/>
      <c r="PDA3" s="192"/>
      <c r="PDB3" s="192"/>
      <c r="PDC3" s="192"/>
      <c r="PDD3" s="192"/>
      <c r="PDE3" s="192"/>
      <c r="PDF3" s="192"/>
      <c r="PDG3" s="192"/>
      <c r="PDH3" s="192"/>
      <c r="PDI3" s="192"/>
      <c r="PDJ3" s="192"/>
      <c r="PDK3" s="192"/>
      <c r="PDL3" s="192"/>
      <c r="PDM3" s="192"/>
      <c r="PDN3" s="192"/>
      <c r="PDO3" s="192"/>
      <c r="PDP3" s="192"/>
      <c r="PDQ3" s="192"/>
      <c r="PDR3" s="192"/>
      <c r="PDS3" s="192"/>
      <c r="PDT3" s="192"/>
      <c r="PDU3" s="192"/>
      <c r="PDV3" s="192"/>
      <c r="PDW3" s="192"/>
      <c r="PDX3" s="192"/>
      <c r="PDY3" s="192"/>
      <c r="PDZ3" s="192"/>
      <c r="PEA3" s="192"/>
      <c r="PEB3" s="192"/>
      <c r="PEC3" s="192"/>
      <c r="PED3" s="192"/>
      <c r="PEE3" s="192"/>
      <c r="PEF3" s="192"/>
      <c r="PEG3" s="192"/>
      <c r="PEH3" s="192"/>
      <c r="PEI3" s="192"/>
      <c r="PEJ3" s="192"/>
      <c r="PEK3" s="192"/>
      <c r="PEL3" s="192"/>
      <c r="PEM3" s="192"/>
      <c r="PEN3" s="192"/>
      <c r="PEO3" s="192"/>
      <c r="PEP3" s="192"/>
      <c r="PEQ3" s="192"/>
      <c r="PER3" s="192"/>
      <c r="PES3" s="192"/>
      <c r="PET3" s="192"/>
      <c r="PEU3" s="192"/>
      <c r="PEV3" s="192"/>
      <c r="PEW3" s="192"/>
      <c r="PEX3" s="192"/>
      <c r="PEY3" s="192"/>
      <c r="PEZ3" s="192"/>
      <c r="PFA3" s="192"/>
      <c r="PFB3" s="192"/>
      <c r="PFC3" s="192"/>
      <c r="PFD3" s="192"/>
      <c r="PFE3" s="192"/>
      <c r="PFF3" s="192"/>
      <c r="PFG3" s="192"/>
      <c r="PFH3" s="192"/>
      <c r="PFI3" s="192"/>
      <c r="PFJ3" s="192"/>
      <c r="PFK3" s="192"/>
      <c r="PFL3" s="192"/>
      <c r="PFM3" s="192"/>
      <c r="PFN3" s="192"/>
      <c r="PFO3" s="192"/>
      <c r="PFP3" s="192"/>
      <c r="PFQ3" s="192"/>
      <c r="PFR3" s="192"/>
      <c r="PFS3" s="192"/>
      <c r="PFT3" s="192"/>
      <c r="PFU3" s="192"/>
      <c r="PFV3" s="192"/>
      <c r="PFW3" s="192"/>
      <c r="PFX3" s="192"/>
      <c r="PFY3" s="192"/>
      <c r="PFZ3" s="192"/>
      <c r="PGA3" s="192"/>
      <c r="PGB3" s="192"/>
      <c r="PGC3" s="192"/>
      <c r="PGD3" s="192"/>
      <c r="PGE3" s="192"/>
      <c r="PGF3" s="192"/>
      <c r="PGG3" s="192"/>
      <c r="PGH3" s="192"/>
      <c r="PGI3" s="192"/>
      <c r="PGJ3" s="192"/>
      <c r="PGK3" s="192"/>
      <c r="PGL3" s="192"/>
      <c r="PGM3" s="192"/>
      <c r="PGN3" s="192"/>
      <c r="PGO3" s="192"/>
      <c r="PGP3" s="192"/>
      <c r="PGQ3" s="192"/>
      <c r="PGR3" s="192"/>
      <c r="PGS3" s="192"/>
      <c r="PGT3" s="192"/>
      <c r="PGU3" s="192"/>
      <c r="PGV3" s="192"/>
      <c r="PGW3" s="192"/>
      <c r="PGX3" s="192"/>
      <c r="PGY3" s="192"/>
      <c r="PGZ3" s="192"/>
      <c r="PHA3" s="192"/>
      <c r="PHB3" s="192"/>
      <c r="PHC3" s="192"/>
      <c r="PHD3" s="192"/>
      <c r="PHE3" s="192"/>
      <c r="PHF3" s="192"/>
      <c r="PHG3" s="192"/>
      <c r="PHH3" s="192"/>
      <c r="PHI3" s="192"/>
      <c r="PHJ3" s="192"/>
      <c r="PHK3" s="192"/>
      <c r="PHL3" s="192"/>
      <c r="PHM3" s="192"/>
      <c r="PHN3" s="192"/>
      <c r="PHO3" s="192"/>
      <c r="PHP3" s="192"/>
      <c r="PHQ3" s="192"/>
      <c r="PHR3" s="192"/>
      <c r="PHS3" s="192"/>
      <c r="PHT3" s="192"/>
      <c r="PHU3" s="192"/>
      <c r="PHV3" s="192"/>
      <c r="PHW3" s="192"/>
      <c r="PHX3" s="192"/>
      <c r="PHY3" s="192"/>
      <c r="PHZ3" s="192"/>
      <c r="PIA3" s="192"/>
      <c r="PIB3" s="192"/>
      <c r="PIC3" s="192"/>
      <c r="PID3" s="192"/>
      <c r="PIE3" s="192"/>
      <c r="PIF3" s="192"/>
      <c r="PIG3" s="192"/>
      <c r="PIH3" s="192"/>
      <c r="PII3" s="192"/>
      <c r="PIJ3" s="192"/>
      <c r="PIK3" s="192"/>
      <c r="PIL3" s="192"/>
      <c r="PIM3" s="192"/>
      <c r="PIN3" s="192"/>
      <c r="PIO3" s="192"/>
      <c r="PIP3" s="192"/>
      <c r="PIQ3" s="192"/>
      <c r="PIR3" s="192"/>
      <c r="PIS3" s="192"/>
      <c r="PIT3" s="192"/>
      <c r="PIU3" s="192"/>
      <c r="PIV3" s="192"/>
      <c r="PIW3" s="192"/>
      <c r="PIX3" s="192"/>
      <c r="PIY3" s="192"/>
      <c r="PIZ3" s="192"/>
      <c r="PJA3" s="192"/>
      <c r="PJB3" s="192"/>
      <c r="PJC3" s="192"/>
      <c r="PJD3" s="192"/>
      <c r="PJE3" s="192"/>
      <c r="PJF3" s="192"/>
      <c r="PJG3" s="192"/>
      <c r="PJH3" s="192"/>
      <c r="PJI3" s="192"/>
      <c r="PJJ3" s="192"/>
      <c r="PJK3" s="192"/>
      <c r="PJL3" s="192"/>
      <c r="PJM3" s="192"/>
      <c r="PJN3" s="192"/>
      <c r="PJO3" s="192"/>
      <c r="PJP3" s="192"/>
      <c r="PJQ3" s="192"/>
      <c r="PJR3" s="192"/>
      <c r="PJS3" s="192"/>
      <c r="PJT3" s="192"/>
      <c r="PJU3" s="192"/>
      <c r="PJV3" s="192"/>
      <c r="PJW3" s="192"/>
      <c r="PJX3" s="192"/>
      <c r="PJY3" s="192"/>
      <c r="PJZ3" s="192"/>
      <c r="PKA3" s="192"/>
      <c r="PKB3" s="192"/>
      <c r="PKC3" s="192"/>
      <c r="PKD3" s="192"/>
      <c r="PKE3" s="192"/>
      <c r="PKF3" s="192"/>
      <c r="PKG3" s="192"/>
      <c r="PKH3" s="192"/>
      <c r="PKI3" s="192"/>
      <c r="PKJ3" s="192"/>
      <c r="PKK3" s="192"/>
      <c r="PKL3" s="192"/>
      <c r="PKM3" s="192"/>
      <c r="PKN3" s="192"/>
      <c r="PKO3" s="192"/>
      <c r="PKP3" s="192"/>
      <c r="PKQ3" s="192"/>
      <c r="PKR3" s="192"/>
      <c r="PKS3" s="192"/>
      <c r="PKT3" s="192"/>
      <c r="PKU3" s="192"/>
      <c r="PKV3" s="192"/>
      <c r="PKW3" s="192"/>
      <c r="PKX3" s="192"/>
      <c r="PKY3" s="192"/>
      <c r="PKZ3" s="192"/>
      <c r="PLA3" s="192"/>
      <c r="PLB3" s="192"/>
      <c r="PLC3" s="192"/>
      <c r="PLD3" s="192"/>
      <c r="PLE3" s="192"/>
      <c r="PLF3" s="192"/>
      <c r="PLG3" s="192"/>
      <c r="PLH3" s="192"/>
      <c r="PLI3" s="192"/>
      <c r="PLJ3" s="192"/>
      <c r="PLK3" s="192"/>
      <c r="PLL3" s="192"/>
      <c r="PLM3" s="192"/>
      <c r="PLN3" s="192"/>
      <c r="PLO3" s="192"/>
      <c r="PLP3" s="192"/>
      <c r="PLQ3" s="192"/>
      <c r="PLR3" s="192"/>
      <c r="PLS3" s="192"/>
      <c r="PLT3" s="192"/>
      <c r="PLU3" s="192"/>
      <c r="PLV3" s="192"/>
      <c r="PLW3" s="192"/>
      <c r="PLX3" s="192"/>
      <c r="PLY3" s="192"/>
      <c r="PLZ3" s="192"/>
      <c r="PMA3" s="192"/>
      <c r="PMB3" s="192"/>
      <c r="PMC3" s="192"/>
      <c r="PMD3" s="192"/>
      <c r="PME3" s="192"/>
      <c r="PMF3" s="192"/>
      <c r="PMG3" s="192"/>
      <c r="PMH3" s="192"/>
      <c r="PMI3" s="192"/>
      <c r="PMJ3" s="192"/>
      <c r="PMK3" s="192"/>
      <c r="PML3" s="192"/>
      <c r="PMM3" s="192"/>
      <c r="PMN3" s="192"/>
      <c r="PMO3" s="192"/>
      <c r="PMP3" s="192"/>
      <c r="PMQ3" s="192"/>
      <c r="PMR3" s="192"/>
      <c r="PMS3" s="192"/>
      <c r="PMT3" s="192"/>
      <c r="PMU3" s="192"/>
      <c r="PMV3" s="192"/>
      <c r="PMW3" s="192"/>
      <c r="PMX3" s="192"/>
      <c r="PMY3" s="192"/>
      <c r="PMZ3" s="192"/>
      <c r="PNA3" s="192"/>
      <c r="PNB3" s="192"/>
      <c r="PNC3" s="192"/>
      <c r="PND3" s="192"/>
      <c r="PNE3" s="192"/>
      <c r="PNF3" s="192"/>
      <c r="PNG3" s="192"/>
      <c r="PNH3" s="192"/>
      <c r="PNI3" s="192"/>
      <c r="PNJ3" s="192"/>
      <c r="PNK3" s="192"/>
      <c r="PNL3" s="192"/>
      <c r="PNM3" s="192"/>
      <c r="PNN3" s="192"/>
      <c r="PNO3" s="192"/>
      <c r="PNP3" s="192"/>
      <c r="PNQ3" s="192"/>
      <c r="PNR3" s="192"/>
      <c r="PNS3" s="192"/>
      <c r="PNT3" s="192"/>
      <c r="PNU3" s="192"/>
      <c r="PNV3" s="192"/>
      <c r="PNW3" s="192"/>
      <c r="PNX3" s="192"/>
      <c r="PNY3" s="192"/>
      <c r="PNZ3" s="192"/>
      <c r="POA3" s="192"/>
      <c r="POB3" s="192"/>
      <c r="POC3" s="192"/>
      <c r="POD3" s="192"/>
      <c r="POE3" s="192"/>
      <c r="POF3" s="192"/>
      <c r="POG3" s="192"/>
      <c r="POH3" s="192"/>
      <c r="POI3" s="192"/>
      <c r="POJ3" s="192"/>
      <c r="POK3" s="192"/>
      <c r="POL3" s="192"/>
      <c r="POM3" s="192"/>
      <c r="PON3" s="192"/>
      <c r="POO3" s="192"/>
      <c r="POP3" s="192"/>
      <c r="POQ3" s="192"/>
      <c r="POR3" s="192"/>
      <c r="POS3" s="192"/>
      <c r="POT3" s="192"/>
      <c r="POU3" s="192"/>
      <c r="POV3" s="192"/>
      <c r="POW3" s="192"/>
      <c r="POX3" s="192"/>
      <c r="POY3" s="192"/>
      <c r="POZ3" s="192"/>
      <c r="PPA3" s="192"/>
      <c r="PPB3" s="192"/>
      <c r="PPC3" s="192"/>
      <c r="PPD3" s="192"/>
      <c r="PPE3" s="192"/>
      <c r="PPF3" s="192"/>
      <c r="PPG3" s="192"/>
      <c r="PPH3" s="192"/>
      <c r="PPI3" s="192"/>
      <c r="PPJ3" s="192"/>
      <c r="PPK3" s="192"/>
      <c r="PPL3" s="192"/>
      <c r="PPM3" s="192"/>
      <c r="PPN3" s="192"/>
      <c r="PPO3" s="192"/>
      <c r="PPP3" s="192"/>
      <c r="PPQ3" s="192"/>
      <c r="PPR3" s="192"/>
      <c r="PPS3" s="192"/>
      <c r="PPT3" s="192"/>
      <c r="PPU3" s="192"/>
      <c r="PPV3" s="192"/>
      <c r="PPW3" s="192"/>
      <c r="PPX3" s="192"/>
      <c r="PPY3" s="192"/>
      <c r="PPZ3" s="192"/>
      <c r="PQA3" s="192"/>
      <c r="PQB3" s="192"/>
      <c r="PQC3" s="192"/>
      <c r="PQD3" s="192"/>
      <c r="PQE3" s="192"/>
      <c r="PQF3" s="192"/>
      <c r="PQG3" s="192"/>
      <c r="PQH3" s="192"/>
      <c r="PQI3" s="192"/>
      <c r="PQJ3" s="192"/>
      <c r="PQK3" s="192"/>
      <c r="PQL3" s="192"/>
      <c r="PQM3" s="192"/>
      <c r="PQN3" s="192"/>
      <c r="PQO3" s="192"/>
      <c r="PQP3" s="192"/>
      <c r="PQQ3" s="192"/>
      <c r="PQR3" s="192"/>
      <c r="PQS3" s="192"/>
      <c r="PQT3" s="192"/>
      <c r="PQU3" s="192"/>
      <c r="PQV3" s="192"/>
      <c r="PQW3" s="192"/>
      <c r="PQX3" s="192"/>
      <c r="PQY3" s="192"/>
      <c r="PQZ3" s="192"/>
      <c r="PRA3" s="192"/>
      <c r="PRB3" s="192"/>
      <c r="PRC3" s="192"/>
      <c r="PRD3" s="192"/>
      <c r="PRE3" s="192"/>
      <c r="PRF3" s="192"/>
      <c r="PRG3" s="192"/>
      <c r="PRH3" s="192"/>
      <c r="PRI3" s="192"/>
      <c r="PRJ3" s="192"/>
      <c r="PRK3" s="192"/>
      <c r="PRL3" s="192"/>
      <c r="PRM3" s="192"/>
      <c r="PRN3" s="192"/>
      <c r="PRO3" s="192"/>
      <c r="PRP3" s="192"/>
      <c r="PRQ3" s="192"/>
      <c r="PRR3" s="192"/>
      <c r="PRS3" s="192"/>
      <c r="PRT3" s="192"/>
      <c r="PRU3" s="192"/>
      <c r="PRV3" s="192"/>
      <c r="PRW3" s="192"/>
      <c r="PRX3" s="192"/>
      <c r="PRY3" s="192"/>
      <c r="PRZ3" s="192"/>
      <c r="PSA3" s="192"/>
      <c r="PSB3" s="192"/>
      <c r="PSC3" s="192"/>
      <c r="PSD3" s="192"/>
      <c r="PSE3" s="192"/>
      <c r="PSF3" s="192"/>
      <c r="PSG3" s="192"/>
      <c r="PSH3" s="192"/>
      <c r="PSI3" s="192"/>
      <c r="PSJ3" s="192"/>
      <c r="PSK3" s="192"/>
      <c r="PSL3" s="192"/>
      <c r="PSM3" s="192"/>
      <c r="PSN3" s="192"/>
      <c r="PSO3" s="192"/>
      <c r="PSP3" s="192"/>
      <c r="PSQ3" s="192"/>
      <c r="PSR3" s="192"/>
      <c r="PSS3" s="192"/>
      <c r="PST3" s="192"/>
      <c r="PSU3" s="192"/>
      <c r="PSV3" s="192"/>
      <c r="PSW3" s="192"/>
      <c r="PSX3" s="192"/>
      <c r="PSY3" s="192"/>
      <c r="PSZ3" s="192"/>
      <c r="PTA3" s="192"/>
      <c r="PTB3" s="192"/>
      <c r="PTC3" s="192"/>
      <c r="PTD3" s="192"/>
      <c r="PTE3" s="192"/>
      <c r="PTF3" s="192"/>
      <c r="PTG3" s="192"/>
      <c r="PTH3" s="192"/>
      <c r="PTI3" s="192"/>
      <c r="PTJ3" s="192"/>
      <c r="PTK3" s="192"/>
      <c r="PTL3" s="192"/>
      <c r="PTM3" s="192"/>
      <c r="PTN3" s="192"/>
      <c r="PTO3" s="192"/>
      <c r="PTP3" s="192"/>
      <c r="PTQ3" s="192"/>
      <c r="PTR3" s="192"/>
      <c r="PTS3" s="192"/>
      <c r="PTT3" s="192"/>
      <c r="PTU3" s="192"/>
      <c r="PTV3" s="192"/>
      <c r="PTW3" s="192"/>
      <c r="PTX3" s="192"/>
      <c r="PTY3" s="192"/>
      <c r="PTZ3" s="192"/>
      <c r="PUA3" s="192"/>
      <c r="PUB3" s="192"/>
      <c r="PUC3" s="192"/>
      <c r="PUD3" s="192"/>
      <c r="PUE3" s="192"/>
      <c r="PUF3" s="192"/>
      <c r="PUG3" s="192"/>
      <c r="PUH3" s="192"/>
      <c r="PUI3" s="192"/>
      <c r="PUJ3" s="192"/>
      <c r="PUK3" s="192"/>
      <c r="PUL3" s="192"/>
      <c r="PUM3" s="192"/>
      <c r="PUN3" s="192"/>
      <c r="PUO3" s="192"/>
      <c r="PUP3" s="192"/>
      <c r="PUQ3" s="192"/>
      <c r="PUR3" s="192"/>
      <c r="PUS3" s="192"/>
      <c r="PUT3" s="192"/>
      <c r="PUU3" s="192"/>
      <c r="PUV3" s="192"/>
      <c r="PUW3" s="192"/>
      <c r="PUX3" s="192"/>
      <c r="PUY3" s="192"/>
      <c r="PUZ3" s="192"/>
      <c r="PVA3" s="192"/>
      <c r="PVB3" s="192"/>
      <c r="PVC3" s="192"/>
      <c r="PVD3" s="192"/>
      <c r="PVE3" s="192"/>
      <c r="PVF3" s="192"/>
      <c r="PVG3" s="192"/>
      <c r="PVH3" s="192"/>
      <c r="PVI3" s="192"/>
      <c r="PVJ3" s="192"/>
      <c r="PVK3" s="192"/>
      <c r="PVL3" s="192"/>
      <c r="PVM3" s="192"/>
      <c r="PVN3" s="192"/>
      <c r="PVO3" s="192"/>
      <c r="PVP3" s="192"/>
      <c r="PVQ3" s="192"/>
      <c r="PVR3" s="192"/>
      <c r="PVS3" s="192"/>
      <c r="PVT3" s="192"/>
      <c r="PVU3" s="192"/>
      <c r="PVV3" s="192"/>
      <c r="PVW3" s="192"/>
      <c r="PVX3" s="192"/>
      <c r="PVY3" s="192"/>
      <c r="PVZ3" s="192"/>
      <c r="PWA3" s="192"/>
      <c r="PWB3" s="192"/>
      <c r="PWC3" s="192"/>
      <c r="PWD3" s="192"/>
      <c r="PWE3" s="192"/>
      <c r="PWF3" s="192"/>
      <c r="PWG3" s="192"/>
      <c r="PWH3" s="192"/>
      <c r="PWI3" s="192"/>
      <c r="PWJ3" s="192"/>
      <c r="PWK3" s="192"/>
      <c r="PWL3" s="192"/>
      <c r="PWM3" s="192"/>
      <c r="PWN3" s="192"/>
      <c r="PWO3" s="192"/>
      <c r="PWP3" s="192"/>
      <c r="PWQ3" s="192"/>
      <c r="PWR3" s="192"/>
      <c r="PWS3" s="192"/>
      <c r="PWT3" s="192"/>
      <c r="PWU3" s="192"/>
      <c r="PWV3" s="192"/>
      <c r="PWW3" s="192"/>
      <c r="PWX3" s="192"/>
      <c r="PWY3" s="192"/>
      <c r="PWZ3" s="192"/>
      <c r="PXA3" s="192"/>
      <c r="PXB3" s="192"/>
      <c r="PXC3" s="192"/>
      <c r="PXD3" s="192"/>
      <c r="PXE3" s="192"/>
      <c r="PXF3" s="192"/>
      <c r="PXG3" s="192"/>
      <c r="PXH3" s="192"/>
      <c r="PXI3" s="192"/>
      <c r="PXJ3" s="192"/>
      <c r="PXK3" s="192"/>
      <c r="PXL3" s="192"/>
      <c r="PXM3" s="192"/>
      <c r="PXN3" s="192"/>
      <c r="PXO3" s="192"/>
      <c r="PXP3" s="192"/>
      <c r="PXQ3" s="192"/>
      <c r="PXR3" s="192"/>
      <c r="PXS3" s="192"/>
      <c r="PXT3" s="192"/>
      <c r="PXU3" s="192"/>
      <c r="PXV3" s="192"/>
      <c r="PXW3" s="192"/>
      <c r="PXX3" s="192"/>
      <c r="PXY3" s="192"/>
      <c r="PXZ3" s="192"/>
      <c r="PYA3" s="192"/>
      <c r="PYB3" s="192"/>
      <c r="PYC3" s="192"/>
      <c r="PYD3" s="192"/>
      <c r="PYE3" s="192"/>
      <c r="PYF3" s="192"/>
      <c r="PYG3" s="192"/>
      <c r="PYH3" s="192"/>
      <c r="PYI3" s="192"/>
      <c r="PYJ3" s="192"/>
      <c r="PYK3" s="192"/>
      <c r="PYL3" s="192"/>
      <c r="PYM3" s="192"/>
      <c r="PYN3" s="192"/>
      <c r="PYO3" s="192"/>
      <c r="PYP3" s="192"/>
      <c r="PYQ3" s="192"/>
      <c r="PYR3" s="192"/>
      <c r="PYS3" s="192"/>
      <c r="PYT3" s="192"/>
      <c r="PYU3" s="192"/>
      <c r="PYV3" s="192"/>
      <c r="PYW3" s="192"/>
      <c r="PYX3" s="192"/>
      <c r="PYY3" s="192"/>
      <c r="PYZ3" s="192"/>
      <c r="PZA3" s="192"/>
      <c r="PZB3" s="192"/>
      <c r="PZC3" s="192"/>
      <c r="PZD3" s="192"/>
      <c r="PZE3" s="192"/>
      <c r="PZF3" s="192"/>
      <c r="PZG3" s="192"/>
      <c r="PZH3" s="192"/>
      <c r="PZI3" s="192"/>
      <c r="PZJ3" s="192"/>
      <c r="PZK3" s="192"/>
      <c r="PZL3" s="192"/>
      <c r="PZM3" s="192"/>
      <c r="PZN3" s="192"/>
      <c r="PZO3" s="192"/>
      <c r="PZP3" s="192"/>
      <c r="PZQ3" s="192"/>
      <c r="PZR3" s="192"/>
      <c r="PZS3" s="192"/>
      <c r="PZT3" s="192"/>
      <c r="PZU3" s="192"/>
      <c r="PZV3" s="192"/>
      <c r="PZW3" s="192"/>
      <c r="PZX3" s="192"/>
      <c r="PZY3" s="192"/>
      <c r="PZZ3" s="192"/>
      <c r="QAA3" s="192"/>
      <c r="QAB3" s="192"/>
      <c r="QAC3" s="192"/>
      <c r="QAD3" s="192"/>
      <c r="QAE3" s="192"/>
      <c r="QAF3" s="192"/>
      <c r="QAG3" s="192"/>
      <c r="QAH3" s="192"/>
      <c r="QAI3" s="192"/>
      <c r="QAJ3" s="192"/>
      <c r="QAK3" s="192"/>
      <c r="QAL3" s="192"/>
      <c r="QAM3" s="192"/>
      <c r="QAN3" s="192"/>
      <c r="QAO3" s="192"/>
      <c r="QAP3" s="192"/>
      <c r="QAQ3" s="192"/>
      <c r="QAR3" s="192"/>
      <c r="QAS3" s="192"/>
      <c r="QAT3" s="192"/>
      <c r="QAU3" s="192"/>
      <c r="QAV3" s="192"/>
      <c r="QAW3" s="192"/>
      <c r="QAX3" s="192"/>
      <c r="QAY3" s="192"/>
      <c r="QAZ3" s="192"/>
      <c r="QBA3" s="192"/>
      <c r="QBB3" s="192"/>
      <c r="QBC3" s="192"/>
      <c r="QBD3" s="192"/>
      <c r="QBE3" s="192"/>
      <c r="QBF3" s="192"/>
      <c r="QBG3" s="192"/>
      <c r="QBH3" s="192"/>
      <c r="QBI3" s="192"/>
      <c r="QBJ3" s="192"/>
      <c r="QBK3" s="192"/>
      <c r="QBL3" s="192"/>
      <c r="QBM3" s="192"/>
      <c r="QBN3" s="192"/>
      <c r="QBO3" s="192"/>
      <c r="QBP3" s="192"/>
      <c r="QBQ3" s="192"/>
      <c r="QBR3" s="192"/>
      <c r="QBS3" s="192"/>
      <c r="QBT3" s="192"/>
      <c r="QBU3" s="192"/>
      <c r="QBV3" s="192"/>
      <c r="QBW3" s="192"/>
      <c r="QBX3" s="192"/>
      <c r="QBY3" s="192"/>
      <c r="QBZ3" s="192"/>
      <c r="QCA3" s="192"/>
      <c r="QCB3" s="192"/>
      <c r="QCC3" s="192"/>
      <c r="QCD3" s="192"/>
      <c r="QCE3" s="192"/>
      <c r="QCF3" s="192"/>
      <c r="QCG3" s="192"/>
      <c r="QCH3" s="192"/>
      <c r="QCI3" s="192"/>
      <c r="QCJ3" s="192"/>
      <c r="QCK3" s="192"/>
      <c r="QCL3" s="192"/>
      <c r="QCM3" s="192"/>
      <c r="QCN3" s="192"/>
      <c r="QCO3" s="192"/>
      <c r="QCP3" s="192"/>
      <c r="QCQ3" s="192"/>
      <c r="QCR3" s="192"/>
      <c r="QCS3" s="192"/>
      <c r="QCT3" s="192"/>
      <c r="QCU3" s="192"/>
      <c r="QCV3" s="192"/>
      <c r="QCW3" s="192"/>
      <c r="QCX3" s="192"/>
      <c r="QCY3" s="192"/>
      <c r="QCZ3" s="192"/>
      <c r="QDA3" s="192"/>
      <c r="QDB3" s="192"/>
      <c r="QDC3" s="192"/>
      <c r="QDD3" s="192"/>
      <c r="QDE3" s="192"/>
      <c r="QDF3" s="192"/>
      <c r="QDG3" s="192"/>
      <c r="QDH3" s="192"/>
      <c r="QDI3" s="192"/>
      <c r="QDJ3" s="192"/>
      <c r="QDK3" s="192"/>
      <c r="QDL3" s="192"/>
      <c r="QDM3" s="192"/>
      <c r="QDN3" s="192"/>
      <c r="QDO3" s="192"/>
      <c r="QDP3" s="192"/>
      <c r="QDQ3" s="192"/>
      <c r="QDR3" s="192"/>
      <c r="QDS3" s="192"/>
      <c r="QDT3" s="192"/>
      <c r="QDU3" s="192"/>
      <c r="QDV3" s="192"/>
      <c r="QDW3" s="192"/>
      <c r="QDX3" s="192"/>
      <c r="QDY3" s="192"/>
      <c r="QDZ3" s="192"/>
      <c r="QEA3" s="192"/>
      <c r="QEB3" s="192"/>
      <c r="QEC3" s="192"/>
      <c r="QED3" s="192"/>
      <c r="QEE3" s="192"/>
      <c r="QEF3" s="192"/>
      <c r="QEG3" s="192"/>
      <c r="QEH3" s="192"/>
      <c r="QEI3" s="192"/>
      <c r="QEJ3" s="192"/>
      <c r="QEK3" s="192"/>
      <c r="QEL3" s="192"/>
      <c r="QEM3" s="192"/>
      <c r="QEN3" s="192"/>
      <c r="QEO3" s="192"/>
      <c r="QEP3" s="192"/>
      <c r="QEQ3" s="192"/>
      <c r="QER3" s="192"/>
      <c r="QES3" s="192"/>
      <c r="QET3" s="192"/>
      <c r="QEU3" s="192"/>
      <c r="QEV3" s="192"/>
      <c r="QEW3" s="192"/>
      <c r="QEX3" s="192"/>
      <c r="QEY3" s="192"/>
      <c r="QEZ3" s="192"/>
      <c r="QFA3" s="192"/>
      <c r="QFB3" s="192"/>
      <c r="QFC3" s="192"/>
      <c r="QFD3" s="192"/>
      <c r="QFE3" s="192"/>
      <c r="QFF3" s="192"/>
      <c r="QFG3" s="192"/>
      <c r="QFH3" s="192"/>
      <c r="QFI3" s="192"/>
      <c r="QFJ3" s="192"/>
      <c r="QFK3" s="192"/>
      <c r="QFL3" s="192"/>
      <c r="QFM3" s="192"/>
      <c r="QFN3" s="192"/>
      <c r="QFO3" s="192"/>
      <c r="QFP3" s="192"/>
      <c r="QFQ3" s="192"/>
      <c r="QFR3" s="192"/>
      <c r="QFS3" s="192"/>
      <c r="QFT3" s="192"/>
      <c r="QFU3" s="192"/>
      <c r="QFV3" s="192"/>
      <c r="QFW3" s="192"/>
      <c r="QFX3" s="192"/>
      <c r="QFY3" s="192"/>
      <c r="QFZ3" s="192"/>
      <c r="QGA3" s="192"/>
      <c r="QGB3" s="192"/>
      <c r="QGC3" s="192"/>
      <c r="QGD3" s="192"/>
      <c r="QGE3" s="192"/>
      <c r="QGF3" s="192"/>
      <c r="QGG3" s="192"/>
      <c r="QGH3" s="192"/>
      <c r="QGI3" s="192"/>
      <c r="QGJ3" s="192"/>
      <c r="QGK3" s="192"/>
      <c r="QGL3" s="192"/>
      <c r="QGM3" s="192"/>
      <c r="QGN3" s="192"/>
      <c r="QGO3" s="192"/>
      <c r="QGP3" s="192"/>
      <c r="QGQ3" s="192"/>
      <c r="QGR3" s="192"/>
      <c r="QGS3" s="192"/>
      <c r="QGT3" s="192"/>
      <c r="QGU3" s="192"/>
      <c r="QGV3" s="192"/>
      <c r="QGW3" s="192"/>
      <c r="QGX3" s="192"/>
      <c r="QGY3" s="192"/>
      <c r="QGZ3" s="192"/>
      <c r="QHA3" s="192"/>
      <c r="QHB3" s="192"/>
      <c r="QHC3" s="192"/>
      <c r="QHD3" s="192"/>
      <c r="QHE3" s="192"/>
      <c r="QHF3" s="192"/>
      <c r="QHG3" s="192"/>
      <c r="QHH3" s="192"/>
      <c r="QHI3" s="192"/>
      <c r="QHJ3" s="192"/>
      <c r="QHK3" s="192"/>
      <c r="QHL3" s="192"/>
      <c r="QHM3" s="192"/>
      <c r="QHN3" s="192"/>
      <c r="QHO3" s="192"/>
      <c r="QHP3" s="192"/>
      <c r="QHQ3" s="192"/>
      <c r="QHR3" s="192"/>
      <c r="QHS3" s="192"/>
      <c r="QHT3" s="192"/>
      <c r="QHU3" s="192"/>
      <c r="QHV3" s="192"/>
      <c r="QHW3" s="192"/>
      <c r="QHX3" s="192"/>
      <c r="QHY3" s="192"/>
      <c r="QHZ3" s="192"/>
      <c r="QIA3" s="192"/>
      <c r="QIB3" s="192"/>
      <c r="QIC3" s="192"/>
      <c r="QID3" s="192"/>
      <c r="QIE3" s="192"/>
      <c r="QIF3" s="192"/>
      <c r="QIG3" s="192"/>
      <c r="QIH3" s="192"/>
      <c r="QII3" s="192"/>
      <c r="QIJ3" s="192"/>
      <c r="QIK3" s="192"/>
      <c r="QIL3" s="192"/>
      <c r="QIM3" s="192"/>
      <c r="QIN3" s="192"/>
      <c r="QIO3" s="192"/>
      <c r="QIP3" s="192"/>
      <c r="QIQ3" s="192"/>
      <c r="QIR3" s="192"/>
      <c r="QIS3" s="192"/>
      <c r="QIT3" s="192"/>
      <c r="QIU3" s="192"/>
      <c r="QIV3" s="192"/>
      <c r="QIW3" s="192"/>
      <c r="QIX3" s="192"/>
      <c r="QIY3" s="192"/>
      <c r="QIZ3" s="192"/>
      <c r="QJA3" s="192"/>
      <c r="QJB3" s="192"/>
      <c r="QJC3" s="192"/>
      <c r="QJD3" s="192"/>
      <c r="QJE3" s="192"/>
      <c r="QJF3" s="192"/>
      <c r="QJG3" s="192"/>
      <c r="QJH3" s="192"/>
      <c r="QJI3" s="192"/>
      <c r="QJJ3" s="192"/>
      <c r="QJK3" s="192"/>
      <c r="QJL3" s="192"/>
      <c r="QJM3" s="192"/>
      <c r="QJN3" s="192"/>
      <c r="QJO3" s="192"/>
      <c r="QJP3" s="192"/>
      <c r="QJQ3" s="192"/>
      <c r="QJR3" s="192"/>
      <c r="QJS3" s="192"/>
      <c r="QJT3" s="192"/>
      <c r="QJU3" s="192"/>
      <c r="QJV3" s="192"/>
      <c r="QJW3" s="192"/>
      <c r="QJX3" s="192"/>
      <c r="QJY3" s="192"/>
      <c r="QJZ3" s="192"/>
      <c r="QKA3" s="192"/>
      <c r="QKB3" s="192"/>
      <c r="QKC3" s="192"/>
      <c r="QKD3" s="192"/>
      <c r="QKE3" s="192"/>
      <c r="QKF3" s="192"/>
      <c r="QKG3" s="192"/>
      <c r="QKH3" s="192"/>
      <c r="QKI3" s="192"/>
      <c r="QKJ3" s="192"/>
      <c r="QKK3" s="192"/>
      <c r="QKL3" s="192"/>
      <c r="QKM3" s="192"/>
      <c r="QKN3" s="192"/>
      <c r="QKO3" s="192"/>
      <c r="QKP3" s="192"/>
      <c r="QKQ3" s="192"/>
      <c r="QKR3" s="192"/>
      <c r="QKS3" s="192"/>
      <c r="QKT3" s="192"/>
      <c r="QKU3" s="192"/>
      <c r="QKV3" s="192"/>
      <c r="QKW3" s="192"/>
      <c r="QKX3" s="192"/>
      <c r="QKY3" s="192"/>
      <c r="QKZ3" s="192"/>
      <c r="QLA3" s="192"/>
      <c r="QLB3" s="192"/>
      <c r="QLC3" s="192"/>
      <c r="QLD3" s="192"/>
      <c r="QLE3" s="192"/>
      <c r="QLF3" s="192"/>
      <c r="QLG3" s="192"/>
      <c r="QLH3" s="192"/>
      <c r="QLI3" s="192"/>
      <c r="QLJ3" s="192"/>
      <c r="QLK3" s="192"/>
      <c r="QLL3" s="192"/>
      <c r="QLM3" s="192"/>
      <c r="QLN3" s="192"/>
      <c r="QLO3" s="192"/>
      <c r="QLP3" s="192"/>
      <c r="QLQ3" s="192"/>
      <c r="QLR3" s="192"/>
      <c r="QLS3" s="192"/>
      <c r="QLT3" s="192"/>
      <c r="QLU3" s="192"/>
      <c r="QLV3" s="192"/>
      <c r="QLW3" s="192"/>
      <c r="QLX3" s="192"/>
      <c r="QLY3" s="192"/>
      <c r="QLZ3" s="192"/>
      <c r="QMA3" s="192"/>
      <c r="QMB3" s="192"/>
      <c r="QMC3" s="192"/>
      <c r="QMD3" s="192"/>
      <c r="QME3" s="192"/>
      <c r="QMF3" s="192"/>
      <c r="QMG3" s="192"/>
      <c r="QMH3" s="192"/>
      <c r="QMI3" s="192"/>
      <c r="QMJ3" s="192"/>
      <c r="QMK3" s="192"/>
      <c r="QML3" s="192"/>
      <c r="QMM3" s="192"/>
      <c r="QMN3" s="192"/>
      <c r="QMO3" s="192"/>
      <c r="QMP3" s="192"/>
      <c r="QMQ3" s="192"/>
      <c r="QMR3" s="192"/>
      <c r="QMS3" s="192"/>
      <c r="QMT3" s="192"/>
      <c r="QMU3" s="192"/>
      <c r="QMV3" s="192"/>
      <c r="QMW3" s="192"/>
      <c r="QMX3" s="192"/>
      <c r="QMY3" s="192"/>
      <c r="QMZ3" s="192"/>
      <c r="QNA3" s="192"/>
      <c r="QNB3" s="192"/>
      <c r="QNC3" s="192"/>
      <c r="QND3" s="192"/>
      <c r="QNE3" s="192"/>
      <c r="QNF3" s="192"/>
      <c r="QNG3" s="192"/>
      <c r="QNH3" s="192"/>
      <c r="QNI3" s="192"/>
      <c r="QNJ3" s="192"/>
      <c r="QNK3" s="192"/>
      <c r="QNL3" s="192"/>
      <c r="QNM3" s="192"/>
      <c r="QNN3" s="192"/>
      <c r="QNO3" s="192"/>
      <c r="QNP3" s="192"/>
      <c r="QNQ3" s="192"/>
      <c r="QNR3" s="192"/>
      <c r="QNS3" s="192"/>
      <c r="QNT3" s="192"/>
      <c r="QNU3" s="192"/>
      <c r="QNV3" s="192"/>
      <c r="QNW3" s="192"/>
      <c r="QNX3" s="192"/>
      <c r="QNY3" s="192"/>
      <c r="QNZ3" s="192"/>
      <c r="QOA3" s="192"/>
      <c r="QOB3" s="192"/>
      <c r="QOC3" s="192"/>
      <c r="QOD3" s="192"/>
      <c r="QOE3" s="192"/>
      <c r="QOF3" s="192"/>
      <c r="QOG3" s="192"/>
      <c r="QOH3" s="192"/>
      <c r="QOI3" s="192"/>
      <c r="QOJ3" s="192"/>
      <c r="QOK3" s="192"/>
      <c r="QOL3" s="192"/>
      <c r="QOM3" s="192"/>
      <c r="QON3" s="192"/>
      <c r="QOO3" s="192"/>
      <c r="QOP3" s="192"/>
      <c r="QOQ3" s="192"/>
      <c r="QOR3" s="192"/>
      <c r="QOS3" s="192"/>
      <c r="QOT3" s="192"/>
      <c r="QOU3" s="192"/>
      <c r="QOV3" s="192"/>
      <c r="QOW3" s="192"/>
      <c r="QOX3" s="192"/>
      <c r="QOY3" s="192"/>
      <c r="QOZ3" s="192"/>
      <c r="QPA3" s="192"/>
      <c r="QPB3" s="192"/>
      <c r="QPC3" s="192"/>
      <c r="QPD3" s="192"/>
      <c r="QPE3" s="192"/>
      <c r="QPF3" s="192"/>
      <c r="QPG3" s="192"/>
      <c r="QPH3" s="192"/>
      <c r="QPI3" s="192"/>
      <c r="QPJ3" s="192"/>
      <c r="QPK3" s="192"/>
      <c r="QPL3" s="192"/>
      <c r="QPM3" s="192"/>
      <c r="QPN3" s="192"/>
      <c r="QPO3" s="192"/>
      <c r="QPP3" s="192"/>
      <c r="QPQ3" s="192"/>
      <c r="QPR3" s="192"/>
      <c r="QPS3" s="192"/>
      <c r="QPT3" s="192"/>
      <c r="QPU3" s="192"/>
      <c r="QPV3" s="192"/>
      <c r="QPW3" s="192"/>
      <c r="QPX3" s="192"/>
      <c r="QPY3" s="192"/>
      <c r="QPZ3" s="192"/>
      <c r="QQA3" s="192"/>
      <c r="QQB3" s="192"/>
      <c r="QQC3" s="192"/>
      <c r="QQD3" s="192"/>
      <c r="QQE3" s="192"/>
      <c r="QQF3" s="192"/>
      <c r="QQG3" s="192"/>
      <c r="QQH3" s="192"/>
      <c r="QQI3" s="192"/>
      <c r="QQJ3" s="192"/>
      <c r="QQK3" s="192"/>
      <c r="QQL3" s="192"/>
      <c r="QQM3" s="192"/>
      <c r="QQN3" s="192"/>
      <c r="QQO3" s="192"/>
      <c r="QQP3" s="192"/>
      <c r="QQQ3" s="192"/>
      <c r="QQR3" s="192"/>
      <c r="QQS3" s="192"/>
      <c r="QQT3" s="192"/>
      <c r="QQU3" s="192"/>
      <c r="QQV3" s="192"/>
      <c r="QQW3" s="192"/>
      <c r="QQX3" s="192"/>
      <c r="QQY3" s="192"/>
      <c r="QQZ3" s="192"/>
      <c r="QRA3" s="192"/>
      <c r="QRB3" s="192"/>
      <c r="QRC3" s="192"/>
      <c r="QRD3" s="192"/>
      <c r="QRE3" s="192"/>
      <c r="QRF3" s="192"/>
      <c r="QRG3" s="192"/>
      <c r="QRH3" s="192"/>
      <c r="QRI3" s="192"/>
      <c r="QRJ3" s="192"/>
      <c r="QRK3" s="192"/>
      <c r="QRL3" s="192"/>
      <c r="QRM3" s="192"/>
      <c r="QRN3" s="192"/>
      <c r="QRO3" s="192"/>
      <c r="QRP3" s="192"/>
      <c r="QRQ3" s="192"/>
      <c r="QRR3" s="192"/>
      <c r="QRS3" s="192"/>
      <c r="QRT3" s="192"/>
      <c r="QRU3" s="192"/>
      <c r="QRV3" s="192"/>
      <c r="QRW3" s="192"/>
      <c r="QRX3" s="192"/>
      <c r="QRY3" s="192"/>
      <c r="QRZ3" s="192"/>
      <c r="QSA3" s="192"/>
      <c r="QSB3" s="192"/>
      <c r="QSC3" s="192"/>
      <c r="QSD3" s="192"/>
      <c r="QSE3" s="192"/>
      <c r="QSF3" s="192"/>
      <c r="QSG3" s="192"/>
      <c r="QSH3" s="192"/>
      <c r="QSI3" s="192"/>
      <c r="QSJ3" s="192"/>
      <c r="QSK3" s="192"/>
      <c r="QSL3" s="192"/>
      <c r="QSM3" s="192"/>
      <c r="QSN3" s="192"/>
      <c r="QSO3" s="192"/>
      <c r="QSP3" s="192"/>
      <c r="QSQ3" s="192"/>
      <c r="QSR3" s="192"/>
      <c r="QSS3" s="192"/>
      <c r="QST3" s="192"/>
      <c r="QSU3" s="192"/>
      <c r="QSV3" s="192"/>
      <c r="QSW3" s="192"/>
      <c r="QSX3" s="192"/>
      <c r="QSY3" s="192"/>
      <c r="QSZ3" s="192"/>
      <c r="QTA3" s="192"/>
      <c r="QTB3" s="192"/>
      <c r="QTC3" s="192"/>
      <c r="QTD3" s="192"/>
      <c r="QTE3" s="192"/>
      <c r="QTF3" s="192"/>
      <c r="QTG3" s="192"/>
      <c r="QTH3" s="192"/>
      <c r="QTI3" s="192"/>
      <c r="QTJ3" s="192"/>
      <c r="QTK3" s="192"/>
      <c r="QTL3" s="192"/>
      <c r="QTM3" s="192"/>
      <c r="QTN3" s="192"/>
      <c r="QTO3" s="192"/>
      <c r="QTP3" s="192"/>
      <c r="QTQ3" s="192"/>
      <c r="QTR3" s="192"/>
      <c r="QTS3" s="192"/>
      <c r="QTT3" s="192"/>
      <c r="QTU3" s="192"/>
      <c r="QTV3" s="192"/>
      <c r="QTW3" s="192"/>
      <c r="QTX3" s="192"/>
      <c r="QTY3" s="192"/>
      <c r="QTZ3" s="192"/>
      <c r="QUA3" s="192"/>
      <c r="QUB3" s="192"/>
      <c r="QUC3" s="192"/>
      <c r="QUD3" s="192"/>
      <c r="QUE3" s="192"/>
      <c r="QUF3" s="192"/>
      <c r="QUG3" s="192"/>
      <c r="QUH3" s="192"/>
      <c r="QUI3" s="192"/>
      <c r="QUJ3" s="192"/>
      <c r="QUK3" s="192"/>
      <c r="QUL3" s="192"/>
      <c r="QUM3" s="192"/>
      <c r="QUN3" s="192"/>
      <c r="QUO3" s="192"/>
      <c r="QUP3" s="192"/>
      <c r="QUQ3" s="192"/>
      <c r="QUR3" s="192"/>
      <c r="QUS3" s="192"/>
      <c r="QUT3" s="192"/>
      <c r="QUU3" s="192"/>
      <c r="QUV3" s="192"/>
      <c r="QUW3" s="192"/>
      <c r="QUX3" s="192"/>
      <c r="QUY3" s="192"/>
      <c r="QUZ3" s="192"/>
      <c r="QVA3" s="192"/>
      <c r="QVB3" s="192"/>
      <c r="QVC3" s="192"/>
      <c r="QVD3" s="192"/>
      <c r="QVE3" s="192"/>
      <c r="QVF3" s="192"/>
      <c r="QVG3" s="192"/>
      <c r="QVH3" s="192"/>
      <c r="QVI3" s="192"/>
      <c r="QVJ3" s="192"/>
      <c r="QVK3" s="192"/>
      <c r="QVL3" s="192"/>
      <c r="QVM3" s="192"/>
      <c r="QVN3" s="192"/>
      <c r="QVO3" s="192"/>
      <c r="QVP3" s="192"/>
      <c r="QVQ3" s="192"/>
      <c r="QVR3" s="192"/>
      <c r="QVS3" s="192"/>
      <c r="QVT3" s="192"/>
      <c r="QVU3" s="192"/>
      <c r="QVV3" s="192"/>
      <c r="QVW3" s="192"/>
      <c r="QVX3" s="192"/>
      <c r="QVY3" s="192"/>
      <c r="QVZ3" s="192"/>
      <c r="QWA3" s="192"/>
      <c r="QWB3" s="192"/>
      <c r="QWC3" s="192"/>
      <c r="QWD3" s="192"/>
      <c r="QWE3" s="192"/>
      <c r="QWF3" s="192"/>
      <c r="QWG3" s="192"/>
      <c r="QWH3" s="192"/>
      <c r="QWI3" s="192"/>
      <c r="QWJ3" s="192"/>
      <c r="QWK3" s="192"/>
      <c r="QWL3" s="192"/>
      <c r="QWM3" s="192"/>
      <c r="QWN3" s="192"/>
      <c r="QWO3" s="192"/>
      <c r="QWP3" s="192"/>
      <c r="QWQ3" s="192"/>
      <c r="QWR3" s="192"/>
      <c r="QWS3" s="192"/>
      <c r="QWT3" s="192"/>
      <c r="QWU3" s="192"/>
      <c r="QWV3" s="192"/>
      <c r="QWW3" s="192"/>
      <c r="QWX3" s="192"/>
      <c r="QWY3" s="192"/>
      <c r="QWZ3" s="192"/>
      <c r="QXA3" s="192"/>
      <c r="QXB3" s="192"/>
      <c r="QXC3" s="192"/>
      <c r="QXD3" s="192"/>
      <c r="QXE3" s="192"/>
      <c r="QXF3" s="192"/>
      <c r="QXG3" s="192"/>
      <c r="QXH3" s="192"/>
      <c r="QXI3" s="192"/>
      <c r="QXJ3" s="192"/>
      <c r="QXK3" s="192"/>
      <c r="QXL3" s="192"/>
      <c r="QXM3" s="192"/>
      <c r="QXN3" s="192"/>
      <c r="QXO3" s="192"/>
      <c r="QXP3" s="192"/>
      <c r="QXQ3" s="192"/>
      <c r="QXR3" s="192"/>
      <c r="QXS3" s="192"/>
      <c r="QXT3" s="192"/>
      <c r="QXU3" s="192"/>
      <c r="QXV3" s="192"/>
      <c r="QXW3" s="192"/>
      <c r="QXX3" s="192"/>
      <c r="QXY3" s="192"/>
      <c r="QXZ3" s="192"/>
      <c r="QYA3" s="192"/>
      <c r="QYB3" s="192"/>
      <c r="QYC3" s="192"/>
      <c r="QYD3" s="192"/>
      <c r="QYE3" s="192"/>
      <c r="QYF3" s="192"/>
      <c r="QYG3" s="192"/>
      <c r="QYH3" s="192"/>
      <c r="QYI3" s="192"/>
      <c r="QYJ3" s="192"/>
      <c r="QYK3" s="192"/>
      <c r="QYL3" s="192"/>
      <c r="QYM3" s="192"/>
      <c r="QYN3" s="192"/>
      <c r="QYO3" s="192"/>
      <c r="QYP3" s="192"/>
      <c r="QYQ3" s="192"/>
      <c r="QYR3" s="192"/>
      <c r="QYS3" s="192"/>
      <c r="QYT3" s="192"/>
      <c r="QYU3" s="192"/>
      <c r="QYV3" s="192"/>
      <c r="QYW3" s="192"/>
      <c r="QYX3" s="192"/>
      <c r="QYY3" s="192"/>
      <c r="QYZ3" s="192"/>
      <c r="QZA3" s="192"/>
      <c r="QZB3" s="192"/>
      <c r="QZC3" s="192"/>
      <c r="QZD3" s="192"/>
      <c r="QZE3" s="192"/>
      <c r="QZF3" s="192"/>
      <c r="QZG3" s="192"/>
      <c r="QZH3" s="192"/>
      <c r="QZI3" s="192"/>
      <c r="QZJ3" s="192"/>
      <c r="QZK3" s="192"/>
      <c r="QZL3" s="192"/>
      <c r="QZM3" s="192"/>
      <c r="QZN3" s="192"/>
      <c r="QZO3" s="192"/>
      <c r="QZP3" s="192"/>
      <c r="QZQ3" s="192"/>
      <c r="QZR3" s="192"/>
      <c r="QZS3" s="192"/>
      <c r="QZT3" s="192"/>
      <c r="QZU3" s="192"/>
      <c r="QZV3" s="192"/>
      <c r="QZW3" s="192"/>
      <c r="QZX3" s="192"/>
      <c r="QZY3" s="192"/>
      <c r="QZZ3" s="192"/>
      <c r="RAA3" s="192"/>
      <c r="RAB3" s="192"/>
      <c r="RAC3" s="192"/>
      <c r="RAD3" s="192"/>
      <c r="RAE3" s="192"/>
      <c r="RAF3" s="192"/>
      <c r="RAG3" s="192"/>
      <c r="RAH3" s="192"/>
      <c r="RAI3" s="192"/>
      <c r="RAJ3" s="192"/>
      <c r="RAK3" s="192"/>
      <c r="RAL3" s="192"/>
      <c r="RAM3" s="192"/>
      <c r="RAN3" s="192"/>
      <c r="RAO3" s="192"/>
      <c r="RAP3" s="192"/>
      <c r="RAQ3" s="192"/>
      <c r="RAR3" s="192"/>
      <c r="RAS3" s="192"/>
      <c r="RAT3" s="192"/>
      <c r="RAU3" s="192"/>
      <c r="RAV3" s="192"/>
      <c r="RAW3" s="192"/>
      <c r="RAX3" s="192"/>
      <c r="RAY3" s="192"/>
      <c r="RAZ3" s="192"/>
      <c r="RBA3" s="192"/>
      <c r="RBB3" s="192"/>
      <c r="RBC3" s="192"/>
      <c r="RBD3" s="192"/>
      <c r="RBE3" s="192"/>
      <c r="RBF3" s="192"/>
      <c r="RBG3" s="192"/>
      <c r="RBH3" s="192"/>
      <c r="RBI3" s="192"/>
      <c r="RBJ3" s="192"/>
      <c r="RBK3" s="192"/>
      <c r="RBL3" s="192"/>
      <c r="RBM3" s="192"/>
      <c r="RBN3" s="192"/>
      <c r="RBO3" s="192"/>
      <c r="RBP3" s="192"/>
      <c r="RBQ3" s="192"/>
      <c r="RBR3" s="192"/>
      <c r="RBS3" s="192"/>
      <c r="RBT3" s="192"/>
      <c r="RBU3" s="192"/>
      <c r="RBV3" s="192"/>
      <c r="RBW3" s="192"/>
      <c r="RBX3" s="192"/>
      <c r="RBY3" s="192"/>
      <c r="RBZ3" s="192"/>
      <c r="RCA3" s="192"/>
      <c r="RCB3" s="192"/>
      <c r="RCC3" s="192"/>
      <c r="RCD3" s="192"/>
      <c r="RCE3" s="192"/>
      <c r="RCF3" s="192"/>
      <c r="RCG3" s="192"/>
      <c r="RCH3" s="192"/>
      <c r="RCI3" s="192"/>
      <c r="RCJ3" s="192"/>
      <c r="RCK3" s="192"/>
      <c r="RCL3" s="192"/>
      <c r="RCM3" s="192"/>
      <c r="RCN3" s="192"/>
      <c r="RCO3" s="192"/>
      <c r="RCP3" s="192"/>
      <c r="RCQ3" s="192"/>
      <c r="RCR3" s="192"/>
      <c r="RCS3" s="192"/>
      <c r="RCT3" s="192"/>
      <c r="RCU3" s="192"/>
      <c r="RCV3" s="192"/>
      <c r="RCW3" s="192"/>
      <c r="RCX3" s="192"/>
      <c r="RCY3" s="192"/>
      <c r="RCZ3" s="192"/>
      <c r="RDA3" s="192"/>
      <c r="RDB3" s="192"/>
      <c r="RDC3" s="192"/>
      <c r="RDD3" s="192"/>
      <c r="RDE3" s="192"/>
      <c r="RDF3" s="192"/>
      <c r="RDG3" s="192"/>
      <c r="RDH3" s="192"/>
      <c r="RDI3" s="192"/>
      <c r="RDJ3" s="192"/>
      <c r="RDK3" s="192"/>
      <c r="RDL3" s="192"/>
      <c r="RDM3" s="192"/>
      <c r="RDN3" s="192"/>
      <c r="RDO3" s="192"/>
      <c r="RDP3" s="192"/>
      <c r="RDQ3" s="192"/>
      <c r="RDR3" s="192"/>
      <c r="RDS3" s="192"/>
      <c r="RDT3" s="192"/>
      <c r="RDU3" s="192"/>
      <c r="RDV3" s="192"/>
      <c r="RDW3" s="192"/>
      <c r="RDX3" s="192"/>
      <c r="RDY3" s="192"/>
      <c r="RDZ3" s="192"/>
      <c r="REA3" s="192"/>
      <c r="REB3" s="192"/>
      <c r="REC3" s="192"/>
      <c r="RED3" s="192"/>
      <c r="REE3" s="192"/>
      <c r="REF3" s="192"/>
      <c r="REG3" s="192"/>
      <c r="REH3" s="192"/>
      <c r="REI3" s="192"/>
      <c r="REJ3" s="192"/>
      <c r="REK3" s="192"/>
      <c r="REL3" s="192"/>
      <c r="REM3" s="192"/>
      <c r="REN3" s="192"/>
      <c r="REO3" s="192"/>
      <c r="REP3" s="192"/>
      <c r="REQ3" s="192"/>
      <c r="RER3" s="192"/>
      <c r="RES3" s="192"/>
      <c r="RET3" s="192"/>
      <c r="REU3" s="192"/>
      <c r="REV3" s="192"/>
      <c r="REW3" s="192"/>
      <c r="REX3" s="192"/>
      <c r="REY3" s="192"/>
      <c r="REZ3" s="192"/>
      <c r="RFA3" s="192"/>
      <c r="RFB3" s="192"/>
      <c r="RFC3" s="192"/>
      <c r="RFD3" s="192"/>
      <c r="RFE3" s="192"/>
      <c r="RFF3" s="192"/>
      <c r="RFG3" s="192"/>
      <c r="RFH3" s="192"/>
      <c r="RFI3" s="192"/>
      <c r="RFJ3" s="192"/>
      <c r="RFK3" s="192"/>
      <c r="RFL3" s="192"/>
      <c r="RFM3" s="192"/>
      <c r="RFN3" s="192"/>
      <c r="RFO3" s="192"/>
      <c r="RFP3" s="192"/>
      <c r="RFQ3" s="192"/>
      <c r="RFR3" s="192"/>
      <c r="RFS3" s="192"/>
      <c r="RFT3" s="192"/>
      <c r="RFU3" s="192"/>
      <c r="RFV3" s="192"/>
      <c r="RFW3" s="192"/>
      <c r="RFX3" s="192"/>
      <c r="RFY3" s="192"/>
      <c r="RFZ3" s="192"/>
      <c r="RGA3" s="192"/>
      <c r="RGB3" s="192"/>
      <c r="RGC3" s="192"/>
      <c r="RGD3" s="192"/>
      <c r="RGE3" s="192"/>
      <c r="RGF3" s="192"/>
      <c r="RGG3" s="192"/>
      <c r="RGH3" s="192"/>
      <c r="RGI3" s="192"/>
      <c r="RGJ3" s="192"/>
      <c r="RGK3" s="192"/>
      <c r="RGL3" s="192"/>
      <c r="RGM3" s="192"/>
      <c r="RGN3" s="192"/>
      <c r="RGO3" s="192"/>
      <c r="RGP3" s="192"/>
      <c r="RGQ3" s="192"/>
      <c r="RGR3" s="192"/>
      <c r="RGS3" s="192"/>
      <c r="RGT3" s="192"/>
      <c r="RGU3" s="192"/>
      <c r="RGV3" s="192"/>
      <c r="RGW3" s="192"/>
      <c r="RGX3" s="192"/>
      <c r="RGY3" s="192"/>
      <c r="RGZ3" s="192"/>
      <c r="RHA3" s="192"/>
      <c r="RHB3" s="192"/>
      <c r="RHC3" s="192"/>
      <c r="RHD3" s="192"/>
      <c r="RHE3" s="192"/>
      <c r="RHF3" s="192"/>
      <c r="RHG3" s="192"/>
      <c r="RHH3" s="192"/>
      <c r="RHI3" s="192"/>
      <c r="RHJ3" s="192"/>
      <c r="RHK3" s="192"/>
      <c r="RHL3" s="192"/>
      <c r="RHM3" s="192"/>
      <c r="RHN3" s="192"/>
      <c r="RHO3" s="192"/>
      <c r="RHP3" s="192"/>
      <c r="RHQ3" s="192"/>
      <c r="RHR3" s="192"/>
      <c r="RHS3" s="192"/>
      <c r="RHT3" s="192"/>
      <c r="RHU3" s="192"/>
      <c r="RHV3" s="192"/>
      <c r="RHW3" s="192"/>
      <c r="RHX3" s="192"/>
      <c r="RHY3" s="192"/>
      <c r="RHZ3" s="192"/>
      <c r="RIA3" s="192"/>
      <c r="RIB3" s="192"/>
      <c r="RIC3" s="192"/>
      <c r="RID3" s="192"/>
      <c r="RIE3" s="192"/>
      <c r="RIF3" s="192"/>
      <c r="RIG3" s="192"/>
      <c r="RIH3" s="192"/>
      <c r="RII3" s="192"/>
      <c r="RIJ3" s="192"/>
      <c r="RIK3" s="192"/>
      <c r="RIL3" s="192"/>
      <c r="RIM3" s="192"/>
      <c r="RIN3" s="192"/>
      <c r="RIO3" s="192"/>
      <c r="RIP3" s="192"/>
      <c r="RIQ3" s="192"/>
      <c r="RIR3" s="192"/>
      <c r="RIS3" s="192"/>
      <c r="RIT3" s="192"/>
      <c r="RIU3" s="192"/>
      <c r="RIV3" s="192"/>
      <c r="RIW3" s="192"/>
      <c r="RIX3" s="192"/>
      <c r="RIY3" s="192"/>
      <c r="RIZ3" s="192"/>
      <c r="RJA3" s="192"/>
      <c r="RJB3" s="192"/>
      <c r="RJC3" s="192"/>
      <c r="RJD3" s="192"/>
      <c r="RJE3" s="192"/>
      <c r="RJF3" s="192"/>
      <c r="RJG3" s="192"/>
      <c r="RJH3" s="192"/>
      <c r="RJI3" s="192"/>
      <c r="RJJ3" s="192"/>
      <c r="RJK3" s="192"/>
      <c r="RJL3" s="192"/>
      <c r="RJM3" s="192"/>
      <c r="RJN3" s="192"/>
      <c r="RJO3" s="192"/>
      <c r="RJP3" s="192"/>
      <c r="RJQ3" s="192"/>
      <c r="RJR3" s="192"/>
      <c r="RJS3" s="192"/>
      <c r="RJT3" s="192"/>
      <c r="RJU3" s="192"/>
      <c r="RJV3" s="192"/>
      <c r="RJW3" s="192"/>
      <c r="RJX3" s="192"/>
      <c r="RJY3" s="192"/>
      <c r="RJZ3" s="192"/>
      <c r="RKA3" s="192"/>
      <c r="RKB3" s="192"/>
      <c r="RKC3" s="192"/>
      <c r="RKD3" s="192"/>
      <c r="RKE3" s="192"/>
      <c r="RKF3" s="192"/>
      <c r="RKG3" s="192"/>
      <c r="RKH3" s="192"/>
      <c r="RKI3" s="192"/>
      <c r="RKJ3" s="192"/>
      <c r="RKK3" s="192"/>
      <c r="RKL3" s="192"/>
      <c r="RKM3" s="192"/>
      <c r="RKN3" s="192"/>
      <c r="RKO3" s="192"/>
      <c r="RKP3" s="192"/>
      <c r="RKQ3" s="192"/>
      <c r="RKR3" s="192"/>
      <c r="RKS3" s="192"/>
      <c r="RKT3" s="192"/>
      <c r="RKU3" s="192"/>
      <c r="RKV3" s="192"/>
      <c r="RKW3" s="192"/>
      <c r="RKX3" s="192"/>
      <c r="RKY3" s="192"/>
      <c r="RKZ3" s="192"/>
      <c r="RLA3" s="192"/>
      <c r="RLB3" s="192"/>
      <c r="RLC3" s="192"/>
      <c r="RLD3" s="192"/>
      <c r="RLE3" s="192"/>
      <c r="RLF3" s="192"/>
      <c r="RLG3" s="192"/>
      <c r="RLH3" s="192"/>
      <c r="RLI3" s="192"/>
      <c r="RLJ3" s="192"/>
      <c r="RLK3" s="192"/>
      <c r="RLL3" s="192"/>
      <c r="RLM3" s="192"/>
      <c r="RLN3" s="192"/>
      <c r="RLO3" s="192"/>
      <c r="RLP3" s="192"/>
      <c r="RLQ3" s="192"/>
      <c r="RLR3" s="192"/>
      <c r="RLS3" s="192"/>
      <c r="RLT3" s="192"/>
      <c r="RLU3" s="192"/>
      <c r="RLV3" s="192"/>
      <c r="RLW3" s="192"/>
      <c r="RLX3" s="192"/>
      <c r="RLY3" s="192"/>
      <c r="RLZ3" s="192"/>
      <c r="RMA3" s="192"/>
      <c r="RMB3" s="192"/>
      <c r="RMC3" s="192"/>
      <c r="RMD3" s="192"/>
      <c r="RME3" s="192"/>
      <c r="RMF3" s="192"/>
      <c r="RMG3" s="192"/>
      <c r="RMH3" s="192"/>
      <c r="RMI3" s="192"/>
      <c r="RMJ3" s="192"/>
      <c r="RMK3" s="192"/>
      <c r="RML3" s="192"/>
      <c r="RMM3" s="192"/>
      <c r="RMN3" s="192"/>
      <c r="RMO3" s="192"/>
      <c r="RMP3" s="192"/>
      <c r="RMQ3" s="192"/>
      <c r="RMR3" s="192"/>
      <c r="RMS3" s="192"/>
      <c r="RMT3" s="192"/>
      <c r="RMU3" s="192"/>
      <c r="RMV3" s="192"/>
      <c r="RMW3" s="192"/>
      <c r="RMX3" s="192"/>
      <c r="RMY3" s="192"/>
      <c r="RMZ3" s="192"/>
      <c r="RNA3" s="192"/>
      <c r="RNB3" s="192"/>
      <c r="RNC3" s="192"/>
      <c r="RND3" s="192"/>
      <c r="RNE3" s="192"/>
      <c r="RNF3" s="192"/>
      <c r="RNG3" s="192"/>
      <c r="RNH3" s="192"/>
      <c r="RNI3" s="192"/>
      <c r="RNJ3" s="192"/>
      <c r="RNK3" s="192"/>
      <c r="RNL3" s="192"/>
      <c r="RNM3" s="192"/>
      <c r="RNN3" s="192"/>
      <c r="RNO3" s="192"/>
      <c r="RNP3" s="192"/>
      <c r="RNQ3" s="192"/>
      <c r="RNR3" s="192"/>
      <c r="RNS3" s="192"/>
      <c r="RNT3" s="192"/>
      <c r="RNU3" s="192"/>
      <c r="RNV3" s="192"/>
      <c r="RNW3" s="192"/>
      <c r="RNX3" s="192"/>
      <c r="RNY3" s="192"/>
      <c r="RNZ3" s="192"/>
      <c r="ROA3" s="192"/>
      <c r="ROB3" s="192"/>
      <c r="ROC3" s="192"/>
      <c r="ROD3" s="192"/>
      <c r="ROE3" s="192"/>
      <c r="ROF3" s="192"/>
      <c r="ROG3" s="192"/>
      <c r="ROH3" s="192"/>
      <c r="ROI3" s="192"/>
      <c r="ROJ3" s="192"/>
      <c r="ROK3" s="192"/>
      <c r="ROL3" s="192"/>
      <c r="ROM3" s="192"/>
      <c r="RON3" s="192"/>
      <c r="ROO3" s="192"/>
      <c r="ROP3" s="192"/>
      <c r="ROQ3" s="192"/>
      <c r="ROR3" s="192"/>
      <c r="ROS3" s="192"/>
      <c r="ROT3" s="192"/>
      <c r="ROU3" s="192"/>
      <c r="ROV3" s="192"/>
      <c r="ROW3" s="192"/>
      <c r="ROX3" s="192"/>
      <c r="ROY3" s="192"/>
      <c r="ROZ3" s="192"/>
      <c r="RPA3" s="192"/>
      <c r="RPB3" s="192"/>
      <c r="RPC3" s="192"/>
      <c r="RPD3" s="192"/>
      <c r="RPE3" s="192"/>
      <c r="RPF3" s="192"/>
      <c r="RPG3" s="192"/>
      <c r="RPH3" s="192"/>
      <c r="RPI3" s="192"/>
      <c r="RPJ3" s="192"/>
      <c r="RPK3" s="192"/>
      <c r="RPL3" s="192"/>
      <c r="RPM3" s="192"/>
      <c r="RPN3" s="192"/>
      <c r="RPO3" s="192"/>
      <c r="RPP3" s="192"/>
      <c r="RPQ3" s="192"/>
      <c r="RPR3" s="192"/>
      <c r="RPS3" s="192"/>
      <c r="RPT3" s="192"/>
      <c r="RPU3" s="192"/>
      <c r="RPV3" s="192"/>
      <c r="RPW3" s="192"/>
      <c r="RPX3" s="192"/>
      <c r="RPY3" s="192"/>
      <c r="RPZ3" s="192"/>
      <c r="RQA3" s="192"/>
      <c r="RQB3" s="192"/>
      <c r="RQC3" s="192"/>
      <c r="RQD3" s="192"/>
      <c r="RQE3" s="192"/>
      <c r="RQF3" s="192"/>
      <c r="RQG3" s="192"/>
      <c r="RQH3" s="192"/>
      <c r="RQI3" s="192"/>
      <c r="RQJ3" s="192"/>
      <c r="RQK3" s="192"/>
      <c r="RQL3" s="192"/>
      <c r="RQM3" s="192"/>
      <c r="RQN3" s="192"/>
      <c r="RQO3" s="192"/>
      <c r="RQP3" s="192"/>
      <c r="RQQ3" s="192"/>
      <c r="RQR3" s="192"/>
      <c r="RQS3" s="192"/>
      <c r="RQT3" s="192"/>
      <c r="RQU3" s="192"/>
      <c r="RQV3" s="192"/>
      <c r="RQW3" s="192"/>
      <c r="RQX3" s="192"/>
      <c r="RQY3" s="192"/>
      <c r="RQZ3" s="192"/>
      <c r="RRA3" s="192"/>
      <c r="RRB3" s="192"/>
      <c r="RRC3" s="192"/>
      <c r="RRD3" s="192"/>
      <c r="RRE3" s="192"/>
      <c r="RRF3" s="192"/>
      <c r="RRG3" s="192"/>
      <c r="RRH3" s="192"/>
      <c r="RRI3" s="192"/>
      <c r="RRJ3" s="192"/>
      <c r="RRK3" s="192"/>
      <c r="RRL3" s="192"/>
      <c r="RRM3" s="192"/>
      <c r="RRN3" s="192"/>
      <c r="RRO3" s="192"/>
      <c r="RRP3" s="192"/>
      <c r="RRQ3" s="192"/>
      <c r="RRR3" s="192"/>
      <c r="RRS3" s="192"/>
      <c r="RRT3" s="192"/>
      <c r="RRU3" s="192"/>
      <c r="RRV3" s="192"/>
      <c r="RRW3" s="192"/>
      <c r="RRX3" s="192"/>
      <c r="RRY3" s="192"/>
      <c r="RRZ3" s="192"/>
      <c r="RSA3" s="192"/>
      <c r="RSB3" s="192"/>
      <c r="RSC3" s="192"/>
      <c r="RSD3" s="192"/>
      <c r="RSE3" s="192"/>
      <c r="RSF3" s="192"/>
      <c r="RSG3" s="192"/>
      <c r="RSH3" s="192"/>
      <c r="RSI3" s="192"/>
      <c r="RSJ3" s="192"/>
      <c r="RSK3" s="192"/>
      <c r="RSL3" s="192"/>
      <c r="RSM3" s="192"/>
      <c r="RSN3" s="192"/>
      <c r="RSO3" s="192"/>
      <c r="RSP3" s="192"/>
      <c r="RSQ3" s="192"/>
      <c r="RSR3" s="192"/>
      <c r="RSS3" s="192"/>
      <c r="RST3" s="192"/>
      <c r="RSU3" s="192"/>
      <c r="RSV3" s="192"/>
      <c r="RSW3" s="192"/>
      <c r="RSX3" s="192"/>
      <c r="RSY3" s="192"/>
      <c r="RSZ3" s="192"/>
      <c r="RTA3" s="192"/>
      <c r="RTB3" s="192"/>
      <c r="RTC3" s="192"/>
      <c r="RTD3" s="192"/>
      <c r="RTE3" s="192"/>
      <c r="RTF3" s="192"/>
      <c r="RTG3" s="192"/>
      <c r="RTH3" s="192"/>
      <c r="RTI3" s="192"/>
      <c r="RTJ3" s="192"/>
      <c r="RTK3" s="192"/>
      <c r="RTL3" s="192"/>
      <c r="RTM3" s="192"/>
      <c r="RTN3" s="192"/>
      <c r="RTO3" s="192"/>
      <c r="RTP3" s="192"/>
      <c r="RTQ3" s="192"/>
      <c r="RTR3" s="192"/>
      <c r="RTS3" s="192"/>
      <c r="RTT3" s="192"/>
      <c r="RTU3" s="192"/>
      <c r="RTV3" s="192"/>
      <c r="RTW3" s="192"/>
      <c r="RTX3" s="192"/>
      <c r="RTY3" s="192"/>
      <c r="RTZ3" s="192"/>
      <c r="RUA3" s="192"/>
      <c r="RUB3" s="192"/>
      <c r="RUC3" s="192"/>
      <c r="RUD3" s="192"/>
      <c r="RUE3" s="192"/>
      <c r="RUF3" s="192"/>
      <c r="RUG3" s="192"/>
      <c r="RUH3" s="192"/>
      <c r="RUI3" s="192"/>
      <c r="RUJ3" s="192"/>
      <c r="RUK3" s="192"/>
      <c r="RUL3" s="192"/>
      <c r="RUM3" s="192"/>
      <c r="RUN3" s="192"/>
      <c r="RUO3" s="192"/>
      <c r="RUP3" s="192"/>
      <c r="RUQ3" s="192"/>
      <c r="RUR3" s="192"/>
      <c r="RUS3" s="192"/>
      <c r="RUT3" s="192"/>
      <c r="RUU3" s="192"/>
      <c r="RUV3" s="192"/>
      <c r="RUW3" s="192"/>
      <c r="RUX3" s="192"/>
      <c r="RUY3" s="192"/>
      <c r="RUZ3" s="192"/>
      <c r="RVA3" s="192"/>
      <c r="RVB3" s="192"/>
      <c r="RVC3" s="192"/>
      <c r="RVD3" s="192"/>
      <c r="RVE3" s="192"/>
      <c r="RVF3" s="192"/>
      <c r="RVG3" s="192"/>
      <c r="RVH3" s="192"/>
      <c r="RVI3" s="192"/>
      <c r="RVJ3" s="192"/>
      <c r="RVK3" s="192"/>
      <c r="RVL3" s="192"/>
      <c r="RVM3" s="192"/>
      <c r="RVN3" s="192"/>
      <c r="RVO3" s="192"/>
      <c r="RVP3" s="192"/>
      <c r="RVQ3" s="192"/>
      <c r="RVR3" s="192"/>
      <c r="RVS3" s="192"/>
      <c r="RVT3" s="192"/>
      <c r="RVU3" s="192"/>
      <c r="RVV3" s="192"/>
      <c r="RVW3" s="192"/>
      <c r="RVX3" s="192"/>
      <c r="RVY3" s="192"/>
      <c r="RVZ3" s="192"/>
      <c r="RWA3" s="192"/>
      <c r="RWB3" s="192"/>
      <c r="RWC3" s="192"/>
      <c r="RWD3" s="192"/>
      <c r="RWE3" s="192"/>
      <c r="RWF3" s="192"/>
      <c r="RWG3" s="192"/>
      <c r="RWH3" s="192"/>
      <c r="RWI3" s="192"/>
      <c r="RWJ3" s="192"/>
      <c r="RWK3" s="192"/>
      <c r="RWL3" s="192"/>
      <c r="RWM3" s="192"/>
      <c r="RWN3" s="192"/>
      <c r="RWO3" s="192"/>
      <c r="RWP3" s="192"/>
      <c r="RWQ3" s="192"/>
      <c r="RWR3" s="192"/>
      <c r="RWS3" s="192"/>
      <c r="RWT3" s="192"/>
      <c r="RWU3" s="192"/>
      <c r="RWV3" s="192"/>
      <c r="RWW3" s="192"/>
      <c r="RWX3" s="192"/>
      <c r="RWY3" s="192"/>
      <c r="RWZ3" s="192"/>
      <c r="RXA3" s="192"/>
      <c r="RXB3" s="192"/>
      <c r="RXC3" s="192"/>
      <c r="RXD3" s="192"/>
      <c r="RXE3" s="192"/>
      <c r="RXF3" s="192"/>
      <c r="RXG3" s="192"/>
      <c r="RXH3" s="192"/>
      <c r="RXI3" s="192"/>
      <c r="RXJ3" s="192"/>
      <c r="RXK3" s="192"/>
      <c r="RXL3" s="192"/>
      <c r="RXM3" s="192"/>
      <c r="RXN3" s="192"/>
      <c r="RXO3" s="192"/>
      <c r="RXP3" s="192"/>
      <c r="RXQ3" s="192"/>
      <c r="RXR3" s="192"/>
      <c r="RXS3" s="192"/>
      <c r="RXT3" s="192"/>
      <c r="RXU3" s="192"/>
      <c r="RXV3" s="192"/>
      <c r="RXW3" s="192"/>
      <c r="RXX3" s="192"/>
      <c r="RXY3" s="192"/>
      <c r="RXZ3" s="192"/>
      <c r="RYA3" s="192"/>
      <c r="RYB3" s="192"/>
      <c r="RYC3" s="192"/>
      <c r="RYD3" s="192"/>
      <c r="RYE3" s="192"/>
      <c r="RYF3" s="192"/>
      <c r="RYG3" s="192"/>
      <c r="RYH3" s="192"/>
      <c r="RYI3" s="192"/>
      <c r="RYJ3" s="192"/>
      <c r="RYK3" s="192"/>
      <c r="RYL3" s="192"/>
      <c r="RYM3" s="192"/>
      <c r="RYN3" s="192"/>
      <c r="RYO3" s="192"/>
      <c r="RYP3" s="192"/>
      <c r="RYQ3" s="192"/>
      <c r="RYR3" s="192"/>
      <c r="RYS3" s="192"/>
      <c r="RYT3" s="192"/>
      <c r="RYU3" s="192"/>
      <c r="RYV3" s="192"/>
      <c r="RYW3" s="192"/>
      <c r="RYX3" s="192"/>
      <c r="RYY3" s="192"/>
      <c r="RYZ3" s="192"/>
      <c r="RZA3" s="192"/>
      <c r="RZB3" s="192"/>
      <c r="RZC3" s="192"/>
      <c r="RZD3" s="192"/>
      <c r="RZE3" s="192"/>
      <c r="RZF3" s="192"/>
      <c r="RZG3" s="192"/>
      <c r="RZH3" s="192"/>
      <c r="RZI3" s="192"/>
      <c r="RZJ3" s="192"/>
      <c r="RZK3" s="192"/>
      <c r="RZL3" s="192"/>
      <c r="RZM3" s="192"/>
      <c r="RZN3" s="192"/>
      <c r="RZO3" s="192"/>
      <c r="RZP3" s="192"/>
      <c r="RZQ3" s="192"/>
      <c r="RZR3" s="192"/>
      <c r="RZS3" s="192"/>
      <c r="RZT3" s="192"/>
      <c r="RZU3" s="192"/>
      <c r="RZV3" s="192"/>
      <c r="RZW3" s="192"/>
      <c r="RZX3" s="192"/>
      <c r="RZY3" s="192"/>
      <c r="RZZ3" s="192"/>
      <c r="SAA3" s="192"/>
      <c r="SAB3" s="192"/>
      <c r="SAC3" s="192"/>
      <c r="SAD3" s="192"/>
      <c r="SAE3" s="192"/>
      <c r="SAF3" s="192"/>
      <c r="SAG3" s="192"/>
      <c r="SAH3" s="192"/>
      <c r="SAI3" s="192"/>
      <c r="SAJ3" s="192"/>
      <c r="SAK3" s="192"/>
      <c r="SAL3" s="192"/>
      <c r="SAM3" s="192"/>
      <c r="SAN3" s="192"/>
      <c r="SAO3" s="192"/>
      <c r="SAP3" s="192"/>
      <c r="SAQ3" s="192"/>
      <c r="SAR3" s="192"/>
      <c r="SAS3" s="192"/>
      <c r="SAT3" s="192"/>
      <c r="SAU3" s="192"/>
      <c r="SAV3" s="192"/>
      <c r="SAW3" s="192"/>
      <c r="SAX3" s="192"/>
      <c r="SAY3" s="192"/>
      <c r="SAZ3" s="192"/>
      <c r="SBA3" s="192"/>
      <c r="SBB3" s="192"/>
      <c r="SBC3" s="192"/>
      <c r="SBD3" s="192"/>
      <c r="SBE3" s="192"/>
      <c r="SBF3" s="192"/>
      <c r="SBG3" s="192"/>
      <c r="SBH3" s="192"/>
      <c r="SBI3" s="192"/>
      <c r="SBJ3" s="192"/>
      <c r="SBK3" s="192"/>
      <c r="SBL3" s="192"/>
      <c r="SBM3" s="192"/>
      <c r="SBN3" s="192"/>
      <c r="SBO3" s="192"/>
      <c r="SBP3" s="192"/>
      <c r="SBQ3" s="192"/>
      <c r="SBR3" s="192"/>
      <c r="SBS3" s="192"/>
      <c r="SBT3" s="192"/>
      <c r="SBU3" s="192"/>
      <c r="SBV3" s="192"/>
      <c r="SBW3" s="192"/>
      <c r="SBX3" s="192"/>
      <c r="SBY3" s="192"/>
      <c r="SBZ3" s="192"/>
      <c r="SCA3" s="192"/>
      <c r="SCB3" s="192"/>
      <c r="SCC3" s="192"/>
      <c r="SCD3" s="192"/>
      <c r="SCE3" s="192"/>
      <c r="SCF3" s="192"/>
      <c r="SCG3" s="192"/>
      <c r="SCH3" s="192"/>
      <c r="SCI3" s="192"/>
      <c r="SCJ3" s="192"/>
      <c r="SCK3" s="192"/>
      <c r="SCL3" s="192"/>
      <c r="SCM3" s="192"/>
      <c r="SCN3" s="192"/>
      <c r="SCO3" s="192"/>
      <c r="SCP3" s="192"/>
      <c r="SCQ3" s="192"/>
      <c r="SCR3" s="192"/>
      <c r="SCS3" s="192"/>
      <c r="SCT3" s="192"/>
      <c r="SCU3" s="192"/>
      <c r="SCV3" s="192"/>
      <c r="SCW3" s="192"/>
      <c r="SCX3" s="192"/>
      <c r="SCY3" s="192"/>
      <c r="SCZ3" s="192"/>
      <c r="SDA3" s="192"/>
      <c r="SDB3" s="192"/>
      <c r="SDC3" s="192"/>
      <c r="SDD3" s="192"/>
      <c r="SDE3" s="192"/>
      <c r="SDF3" s="192"/>
      <c r="SDG3" s="192"/>
      <c r="SDH3" s="192"/>
      <c r="SDI3" s="192"/>
      <c r="SDJ3" s="192"/>
      <c r="SDK3" s="192"/>
      <c r="SDL3" s="192"/>
      <c r="SDM3" s="192"/>
      <c r="SDN3" s="192"/>
      <c r="SDO3" s="192"/>
      <c r="SDP3" s="192"/>
      <c r="SDQ3" s="192"/>
      <c r="SDR3" s="192"/>
      <c r="SDS3" s="192"/>
      <c r="SDT3" s="192"/>
      <c r="SDU3" s="192"/>
      <c r="SDV3" s="192"/>
      <c r="SDW3" s="192"/>
      <c r="SDX3" s="192"/>
      <c r="SDY3" s="192"/>
      <c r="SDZ3" s="192"/>
      <c r="SEA3" s="192"/>
      <c r="SEB3" s="192"/>
      <c r="SEC3" s="192"/>
      <c r="SED3" s="192"/>
      <c r="SEE3" s="192"/>
      <c r="SEF3" s="192"/>
      <c r="SEG3" s="192"/>
      <c r="SEH3" s="192"/>
      <c r="SEI3" s="192"/>
      <c r="SEJ3" s="192"/>
      <c r="SEK3" s="192"/>
      <c r="SEL3" s="192"/>
      <c r="SEM3" s="192"/>
      <c r="SEN3" s="192"/>
      <c r="SEO3" s="192"/>
      <c r="SEP3" s="192"/>
      <c r="SEQ3" s="192"/>
      <c r="SER3" s="192"/>
      <c r="SES3" s="192"/>
      <c r="SET3" s="192"/>
      <c r="SEU3" s="192"/>
      <c r="SEV3" s="192"/>
      <c r="SEW3" s="192"/>
      <c r="SEX3" s="192"/>
      <c r="SEY3" s="192"/>
      <c r="SEZ3" s="192"/>
      <c r="SFA3" s="192"/>
      <c r="SFB3" s="192"/>
      <c r="SFC3" s="192"/>
      <c r="SFD3" s="192"/>
      <c r="SFE3" s="192"/>
      <c r="SFF3" s="192"/>
      <c r="SFG3" s="192"/>
      <c r="SFH3" s="192"/>
      <c r="SFI3" s="192"/>
      <c r="SFJ3" s="192"/>
      <c r="SFK3" s="192"/>
      <c r="SFL3" s="192"/>
      <c r="SFM3" s="192"/>
      <c r="SFN3" s="192"/>
      <c r="SFO3" s="192"/>
      <c r="SFP3" s="192"/>
      <c r="SFQ3" s="192"/>
      <c r="SFR3" s="192"/>
      <c r="SFS3" s="192"/>
      <c r="SFT3" s="192"/>
      <c r="SFU3" s="192"/>
      <c r="SFV3" s="192"/>
      <c r="SFW3" s="192"/>
      <c r="SFX3" s="192"/>
      <c r="SFY3" s="192"/>
      <c r="SFZ3" s="192"/>
      <c r="SGA3" s="192"/>
      <c r="SGB3" s="192"/>
      <c r="SGC3" s="192"/>
      <c r="SGD3" s="192"/>
      <c r="SGE3" s="192"/>
      <c r="SGF3" s="192"/>
      <c r="SGG3" s="192"/>
      <c r="SGH3" s="192"/>
      <c r="SGI3" s="192"/>
      <c r="SGJ3" s="192"/>
      <c r="SGK3" s="192"/>
      <c r="SGL3" s="192"/>
      <c r="SGM3" s="192"/>
      <c r="SGN3" s="192"/>
      <c r="SGO3" s="192"/>
      <c r="SGP3" s="192"/>
      <c r="SGQ3" s="192"/>
      <c r="SGR3" s="192"/>
      <c r="SGS3" s="192"/>
      <c r="SGT3" s="192"/>
      <c r="SGU3" s="192"/>
      <c r="SGV3" s="192"/>
      <c r="SGW3" s="192"/>
      <c r="SGX3" s="192"/>
      <c r="SGY3" s="192"/>
      <c r="SGZ3" s="192"/>
      <c r="SHA3" s="192"/>
      <c r="SHB3" s="192"/>
      <c r="SHC3" s="192"/>
      <c r="SHD3" s="192"/>
      <c r="SHE3" s="192"/>
      <c r="SHF3" s="192"/>
      <c r="SHG3" s="192"/>
      <c r="SHH3" s="192"/>
      <c r="SHI3" s="192"/>
      <c r="SHJ3" s="192"/>
      <c r="SHK3" s="192"/>
      <c r="SHL3" s="192"/>
      <c r="SHM3" s="192"/>
      <c r="SHN3" s="192"/>
      <c r="SHO3" s="192"/>
      <c r="SHP3" s="192"/>
      <c r="SHQ3" s="192"/>
      <c r="SHR3" s="192"/>
      <c r="SHS3" s="192"/>
      <c r="SHT3" s="192"/>
      <c r="SHU3" s="192"/>
      <c r="SHV3" s="192"/>
      <c r="SHW3" s="192"/>
      <c r="SHX3" s="192"/>
      <c r="SHY3" s="192"/>
      <c r="SHZ3" s="192"/>
      <c r="SIA3" s="192"/>
      <c r="SIB3" s="192"/>
      <c r="SIC3" s="192"/>
      <c r="SID3" s="192"/>
      <c r="SIE3" s="192"/>
      <c r="SIF3" s="192"/>
      <c r="SIG3" s="192"/>
      <c r="SIH3" s="192"/>
      <c r="SII3" s="192"/>
      <c r="SIJ3" s="192"/>
      <c r="SIK3" s="192"/>
      <c r="SIL3" s="192"/>
      <c r="SIM3" s="192"/>
      <c r="SIN3" s="192"/>
      <c r="SIO3" s="192"/>
      <c r="SIP3" s="192"/>
      <c r="SIQ3" s="192"/>
      <c r="SIR3" s="192"/>
      <c r="SIS3" s="192"/>
      <c r="SIT3" s="192"/>
      <c r="SIU3" s="192"/>
      <c r="SIV3" s="192"/>
      <c r="SIW3" s="192"/>
      <c r="SIX3" s="192"/>
      <c r="SIY3" s="192"/>
      <c r="SIZ3" s="192"/>
      <c r="SJA3" s="192"/>
      <c r="SJB3" s="192"/>
      <c r="SJC3" s="192"/>
      <c r="SJD3" s="192"/>
      <c r="SJE3" s="192"/>
      <c r="SJF3" s="192"/>
      <c r="SJG3" s="192"/>
      <c r="SJH3" s="192"/>
      <c r="SJI3" s="192"/>
      <c r="SJJ3" s="192"/>
      <c r="SJK3" s="192"/>
      <c r="SJL3" s="192"/>
      <c r="SJM3" s="192"/>
      <c r="SJN3" s="192"/>
      <c r="SJO3" s="192"/>
      <c r="SJP3" s="192"/>
      <c r="SJQ3" s="192"/>
      <c r="SJR3" s="192"/>
      <c r="SJS3" s="192"/>
      <c r="SJT3" s="192"/>
      <c r="SJU3" s="192"/>
      <c r="SJV3" s="192"/>
      <c r="SJW3" s="192"/>
      <c r="SJX3" s="192"/>
      <c r="SJY3" s="192"/>
      <c r="SJZ3" s="192"/>
      <c r="SKA3" s="192"/>
      <c r="SKB3" s="192"/>
      <c r="SKC3" s="192"/>
      <c r="SKD3" s="192"/>
      <c r="SKE3" s="192"/>
      <c r="SKF3" s="192"/>
      <c r="SKG3" s="192"/>
      <c r="SKH3" s="192"/>
      <c r="SKI3" s="192"/>
      <c r="SKJ3" s="192"/>
      <c r="SKK3" s="192"/>
      <c r="SKL3" s="192"/>
      <c r="SKM3" s="192"/>
      <c r="SKN3" s="192"/>
      <c r="SKO3" s="192"/>
      <c r="SKP3" s="192"/>
      <c r="SKQ3" s="192"/>
      <c r="SKR3" s="192"/>
      <c r="SKS3" s="192"/>
      <c r="SKT3" s="192"/>
      <c r="SKU3" s="192"/>
      <c r="SKV3" s="192"/>
      <c r="SKW3" s="192"/>
      <c r="SKX3" s="192"/>
      <c r="SKY3" s="192"/>
      <c r="SKZ3" s="192"/>
      <c r="SLA3" s="192"/>
      <c r="SLB3" s="192"/>
      <c r="SLC3" s="192"/>
      <c r="SLD3" s="192"/>
      <c r="SLE3" s="192"/>
      <c r="SLF3" s="192"/>
      <c r="SLG3" s="192"/>
      <c r="SLH3" s="192"/>
      <c r="SLI3" s="192"/>
      <c r="SLJ3" s="192"/>
      <c r="SLK3" s="192"/>
      <c r="SLL3" s="192"/>
      <c r="SLM3" s="192"/>
      <c r="SLN3" s="192"/>
      <c r="SLO3" s="192"/>
      <c r="SLP3" s="192"/>
      <c r="SLQ3" s="192"/>
      <c r="SLR3" s="192"/>
      <c r="SLS3" s="192"/>
      <c r="SLT3" s="192"/>
      <c r="SLU3" s="192"/>
      <c r="SLV3" s="192"/>
      <c r="SLW3" s="192"/>
      <c r="SLX3" s="192"/>
      <c r="SLY3" s="192"/>
      <c r="SLZ3" s="192"/>
      <c r="SMA3" s="192"/>
      <c r="SMB3" s="192"/>
      <c r="SMC3" s="192"/>
      <c r="SMD3" s="192"/>
      <c r="SME3" s="192"/>
      <c r="SMF3" s="192"/>
      <c r="SMG3" s="192"/>
      <c r="SMH3" s="192"/>
      <c r="SMI3" s="192"/>
      <c r="SMJ3" s="192"/>
      <c r="SMK3" s="192"/>
      <c r="SML3" s="192"/>
      <c r="SMM3" s="192"/>
      <c r="SMN3" s="192"/>
      <c r="SMO3" s="192"/>
      <c r="SMP3" s="192"/>
      <c r="SMQ3" s="192"/>
      <c r="SMR3" s="192"/>
      <c r="SMS3" s="192"/>
      <c r="SMT3" s="192"/>
      <c r="SMU3" s="192"/>
      <c r="SMV3" s="192"/>
      <c r="SMW3" s="192"/>
      <c r="SMX3" s="192"/>
      <c r="SMY3" s="192"/>
      <c r="SMZ3" s="192"/>
      <c r="SNA3" s="192"/>
      <c r="SNB3" s="192"/>
      <c r="SNC3" s="192"/>
      <c r="SND3" s="192"/>
      <c r="SNE3" s="192"/>
      <c r="SNF3" s="192"/>
      <c r="SNG3" s="192"/>
      <c r="SNH3" s="192"/>
      <c r="SNI3" s="192"/>
      <c r="SNJ3" s="192"/>
      <c r="SNK3" s="192"/>
      <c r="SNL3" s="192"/>
      <c r="SNM3" s="192"/>
      <c r="SNN3" s="192"/>
      <c r="SNO3" s="192"/>
      <c r="SNP3" s="192"/>
      <c r="SNQ3" s="192"/>
      <c r="SNR3" s="192"/>
      <c r="SNS3" s="192"/>
      <c r="SNT3" s="192"/>
      <c r="SNU3" s="192"/>
      <c r="SNV3" s="192"/>
      <c r="SNW3" s="192"/>
      <c r="SNX3" s="192"/>
      <c r="SNY3" s="192"/>
      <c r="SNZ3" s="192"/>
      <c r="SOA3" s="192"/>
      <c r="SOB3" s="192"/>
      <c r="SOC3" s="192"/>
      <c r="SOD3" s="192"/>
      <c r="SOE3" s="192"/>
      <c r="SOF3" s="192"/>
      <c r="SOG3" s="192"/>
      <c r="SOH3" s="192"/>
      <c r="SOI3" s="192"/>
      <c r="SOJ3" s="192"/>
      <c r="SOK3" s="192"/>
      <c r="SOL3" s="192"/>
      <c r="SOM3" s="192"/>
      <c r="SON3" s="192"/>
      <c r="SOO3" s="192"/>
      <c r="SOP3" s="192"/>
      <c r="SOQ3" s="192"/>
      <c r="SOR3" s="192"/>
      <c r="SOS3" s="192"/>
      <c r="SOT3" s="192"/>
      <c r="SOU3" s="192"/>
      <c r="SOV3" s="192"/>
      <c r="SOW3" s="192"/>
      <c r="SOX3" s="192"/>
      <c r="SOY3" s="192"/>
      <c r="SOZ3" s="192"/>
      <c r="SPA3" s="192"/>
      <c r="SPB3" s="192"/>
      <c r="SPC3" s="192"/>
      <c r="SPD3" s="192"/>
      <c r="SPE3" s="192"/>
      <c r="SPF3" s="192"/>
      <c r="SPG3" s="192"/>
      <c r="SPH3" s="192"/>
      <c r="SPI3" s="192"/>
      <c r="SPJ3" s="192"/>
      <c r="SPK3" s="192"/>
      <c r="SPL3" s="192"/>
      <c r="SPM3" s="192"/>
      <c r="SPN3" s="192"/>
      <c r="SPO3" s="192"/>
      <c r="SPP3" s="192"/>
      <c r="SPQ3" s="192"/>
      <c r="SPR3" s="192"/>
      <c r="SPS3" s="192"/>
      <c r="SPT3" s="192"/>
      <c r="SPU3" s="192"/>
      <c r="SPV3" s="192"/>
      <c r="SPW3" s="192"/>
      <c r="SPX3" s="192"/>
      <c r="SPY3" s="192"/>
      <c r="SPZ3" s="192"/>
      <c r="SQA3" s="192"/>
      <c r="SQB3" s="192"/>
      <c r="SQC3" s="192"/>
      <c r="SQD3" s="192"/>
      <c r="SQE3" s="192"/>
      <c r="SQF3" s="192"/>
      <c r="SQG3" s="192"/>
      <c r="SQH3" s="192"/>
      <c r="SQI3" s="192"/>
      <c r="SQJ3" s="192"/>
      <c r="SQK3" s="192"/>
      <c r="SQL3" s="192"/>
      <c r="SQM3" s="192"/>
      <c r="SQN3" s="192"/>
      <c r="SQO3" s="192"/>
      <c r="SQP3" s="192"/>
      <c r="SQQ3" s="192"/>
      <c r="SQR3" s="192"/>
      <c r="SQS3" s="192"/>
      <c r="SQT3" s="192"/>
      <c r="SQU3" s="192"/>
      <c r="SQV3" s="192"/>
      <c r="SQW3" s="192"/>
      <c r="SQX3" s="192"/>
      <c r="SQY3" s="192"/>
      <c r="SQZ3" s="192"/>
      <c r="SRA3" s="192"/>
      <c r="SRB3" s="192"/>
      <c r="SRC3" s="192"/>
      <c r="SRD3" s="192"/>
      <c r="SRE3" s="192"/>
      <c r="SRF3" s="192"/>
      <c r="SRG3" s="192"/>
      <c r="SRH3" s="192"/>
      <c r="SRI3" s="192"/>
      <c r="SRJ3" s="192"/>
      <c r="SRK3" s="192"/>
      <c r="SRL3" s="192"/>
      <c r="SRM3" s="192"/>
      <c r="SRN3" s="192"/>
      <c r="SRO3" s="192"/>
      <c r="SRP3" s="192"/>
      <c r="SRQ3" s="192"/>
      <c r="SRR3" s="192"/>
      <c r="SRS3" s="192"/>
      <c r="SRT3" s="192"/>
      <c r="SRU3" s="192"/>
      <c r="SRV3" s="192"/>
      <c r="SRW3" s="192"/>
      <c r="SRX3" s="192"/>
      <c r="SRY3" s="192"/>
      <c r="SRZ3" s="192"/>
      <c r="SSA3" s="192"/>
      <c r="SSB3" s="192"/>
      <c r="SSC3" s="192"/>
      <c r="SSD3" s="192"/>
      <c r="SSE3" s="192"/>
      <c r="SSF3" s="192"/>
      <c r="SSG3" s="192"/>
      <c r="SSH3" s="192"/>
      <c r="SSI3" s="192"/>
      <c r="SSJ3" s="192"/>
      <c r="SSK3" s="192"/>
      <c r="SSL3" s="192"/>
      <c r="SSM3" s="192"/>
      <c r="SSN3" s="192"/>
      <c r="SSO3" s="192"/>
      <c r="SSP3" s="192"/>
      <c r="SSQ3" s="192"/>
      <c r="SSR3" s="192"/>
      <c r="SSS3" s="192"/>
      <c r="SST3" s="192"/>
      <c r="SSU3" s="192"/>
      <c r="SSV3" s="192"/>
      <c r="SSW3" s="192"/>
      <c r="SSX3" s="192"/>
      <c r="SSY3" s="192"/>
      <c r="SSZ3" s="192"/>
      <c r="STA3" s="192"/>
      <c r="STB3" s="192"/>
      <c r="STC3" s="192"/>
      <c r="STD3" s="192"/>
      <c r="STE3" s="192"/>
      <c r="STF3" s="192"/>
      <c r="STG3" s="192"/>
      <c r="STH3" s="192"/>
      <c r="STI3" s="192"/>
      <c r="STJ3" s="192"/>
      <c r="STK3" s="192"/>
      <c r="STL3" s="192"/>
      <c r="STM3" s="192"/>
      <c r="STN3" s="192"/>
      <c r="STO3" s="192"/>
      <c r="STP3" s="192"/>
      <c r="STQ3" s="192"/>
      <c r="STR3" s="192"/>
      <c r="STS3" s="192"/>
      <c r="STT3" s="192"/>
      <c r="STU3" s="192"/>
      <c r="STV3" s="192"/>
      <c r="STW3" s="192"/>
      <c r="STX3" s="192"/>
      <c r="STY3" s="192"/>
      <c r="STZ3" s="192"/>
      <c r="SUA3" s="192"/>
      <c r="SUB3" s="192"/>
      <c r="SUC3" s="192"/>
      <c r="SUD3" s="192"/>
      <c r="SUE3" s="192"/>
      <c r="SUF3" s="192"/>
      <c r="SUG3" s="192"/>
      <c r="SUH3" s="192"/>
      <c r="SUI3" s="192"/>
      <c r="SUJ3" s="192"/>
      <c r="SUK3" s="192"/>
      <c r="SUL3" s="192"/>
      <c r="SUM3" s="192"/>
      <c r="SUN3" s="192"/>
      <c r="SUO3" s="192"/>
      <c r="SUP3" s="192"/>
      <c r="SUQ3" s="192"/>
      <c r="SUR3" s="192"/>
      <c r="SUS3" s="192"/>
      <c r="SUT3" s="192"/>
      <c r="SUU3" s="192"/>
      <c r="SUV3" s="192"/>
      <c r="SUW3" s="192"/>
      <c r="SUX3" s="192"/>
      <c r="SUY3" s="192"/>
      <c r="SUZ3" s="192"/>
      <c r="SVA3" s="192"/>
      <c r="SVB3" s="192"/>
      <c r="SVC3" s="192"/>
      <c r="SVD3" s="192"/>
      <c r="SVE3" s="192"/>
      <c r="SVF3" s="192"/>
      <c r="SVG3" s="192"/>
      <c r="SVH3" s="192"/>
      <c r="SVI3" s="192"/>
      <c r="SVJ3" s="192"/>
      <c r="SVK3" s="192"/>
      <c r="SVL3" s="192"/>
      <c r="SVM3" s="192"/>
      <c r="SVN3" s="192"/>
      <c r="SVO3" s="192"/>
      <c r="SVP3" s="192"/>
      <c r="SVQ3" s="192"/>
      <c r="SVR3" s="192"/>
      <c r="SVS3" s="192"/>
      <c r="SVT3" s="192"/>
      <c r="SVU3" s="192"/>
      <c r="SVV3" s="192"/>
      <c r="SVW3" s="192"/>
      <c r="SVX3" s="192"/>
      <c r="SVY3" s="192"/>
      <c r="SVZ3" s="192"/>
      <c r="SWA3" s="192"/>
      <c r="SWB3" s="192"/>
      <c r="SWC3" s="192"/>
      <c r="SWD3" s="192"/>
      <c r="SWE3" s="192"/>
      <c r="SWF3" s="192"/>
      <c r="SWG3" s="192"/>
      <c r="SWH3" s="192"/>
      <c r="SWI3" s="192"/>
      <c r="SWJ3" s="192"/>
      <c r="SWK3" s="192"/>
      <c r="SWL3" s="192"/>
      <c r="SWM3" s="192"/>
      <c r="SWN3" s="192"/>
      <c r="SWO3" s="192"/>
      <c r="SWP3" s="192"/>
      <c r="SWQ3" s="192"/>
      <c r="SWR3" s="192"/>
      <c r="SWS3" s="192"/>
      <c r="SWT3" s="192"/>
      <c r="SWU3" s="192"/>
      <c r="SWV3" s="192"/>
      <c r="SWW3" s="192"/>
      <c r="SWX3" s="192"/>
      <c r="SWY3" s="192"/>
      <c r="SWZ3" s="192"/>
      <c r="SXA3" s="192"/>
      <c r="SXB3" s="192"/>
      <c r="SXC3" s="192"/>
      <c r="SXD3" s="192"/>
      <c r="SXE3" s="192"/>
      <c r="SXF3" s="192"/>
      <c r="SXG3" s="192"/>
      <c r="SXH3" s="192"/>
      <c r="SXI3" s="192"/>
      <c r="SXJ3" s="192"/>
      <c r="SXK3" s="192"/>
      <c r="SXL3" s="192"/>
      <c r="SXM3" s="192"/>
      <c r="SXN3" s="192"/>
      <c r="SXO3" s="192"/>
      <c r="SXP3" s="192"/>
      <c r="SXQ3" s="192"/>
      <c r="SXR3" s="192"/>
      <c r="SXS3" s="192"/>
      <c r="SXT3" s="192"/>
      <c r="SXU3" s="192"/>
      <c r="SXV3" s="192"/>
      <c r="SXW3" s="192"/>
      <c r="SXX3" s="192"/>
      <c r="SXY3" s="192"/>
      <c r="SXZ3" s="192"/>
      <c r="SYA3" s="192"/>
      <c r="SYB3" s="192"/>
      <c r="SYC3" s="192"/>
      <c r="SYD3" s="192"/>
      <c r="SYE3" s="192"/>
      <c r="SYF3" s="192"/>
      <c r="SYG3" s="192"/>
      <c r="SYH3" s="192"/>
      <c r="SYI3" s="192"/>
      <c r="SYJ3" s="192"/>
      <c r="SYK3" s="192"/>
      <c r="SYL3" s="192"/>
      <c r="SYM3" s="192"/>
      <c r="SYN3" s="192"/>
      <c r="SYO3" s="192"/>
      <c r="SYP3" s="192"/>
      <c r="SYQ3" s="192"/>
      <c r="SYR3" s="192"/>
      <c r="SYS3" s="192"/>
      <c r="SYT3" s="192"/>
      <c r="SYU3" s="192"/>
      <c r="SYV3" s="192"/>
      <c r="SYW3" s="192"/>
      <c r="SYX3" s="192"/>
      <c r="SYY3" s="192"/>
      <c r="SYZ3" s="192"/>
      <c r="SZA3" s="192"/>
      <c r="SZB3" s="192"/>
      <c r="SZC3" s="192"/>
      <c r="SZD3" s="192"/>
      <c r="SZE3" s="192"/>
      <c r="SZF3" s="192"/>
      <c r="SZG3" s="192"/>
      <c r="SZH3" s="192"/>
      <c r="SZI3" s="192"/>
      <c r="SZJ3" s="192"/>
      <c r="SZK3" s="192"/>
      <c r="SZL3" s="192"/>
      <c r="SZM3" s="192"/>
      <c r="SZN3" s="192"/>
      <c r="SZO3" s="192"/>
      <c r="SZP3" s="192"/>
      <c r="SZQ3" s="192"/>
      <c r="SZR3" s="192"/>
      <c r="SZS3" s="192"/>
      <c r="SZT3" s="192"/>
      <c r="SZU3" s="192"/>
      <c r="SZV3" s="192"/>
      <c r="SZW3" s="192"/>
      <c r="SZX3" s="192"/>
      <c r="SZY3" s="192"/>
      <c r="SZZ3" s="192"/>
      <c r="TAA3" s="192"/>
      <c r="TAB3" s="192"/>
      <c r="TAC3" s="192"/>
      <c r="TAD3" s="192"/>
      <c r="TAE3" s="192"/>
      <c r="TAF3" s="192"/>
      <c r="TAG3" s="192"/>
      <c r="TAH3" s="192"/>
      <c r="TAI3" s="192"/>
      <c r="TAJ3" s="192"/>
      <c r="TAK3" s="192"/>
      <c r="TAL3" s="192"/>
      <c r="TAM3" s="192"/>
      <c r="TAN3" s="192"/>
      <c r="TAO3" s="192"/>
      <c r="TAP3" s="192"/>
      <c r="TAQ3" s="192"/>
      <c r="TAR3" s="192"/>
      <c r="TAS3" s="192"/>
      <c r="TAT3" s="192"/>
      <c r="TAU3" s="192"/>
      <c r="TAV3" s="192"/>
      <c r="TAW3" s="192"/>
      <c r="TAX3" s="192"/>
      <c r="TAY3" s="192"/>
      <c r="TAZ3" s="192"/>
      <c r="TBA3" s="192"/>
      <c r="TBB3" s="192"/>
      <c r="TBC3" s="192"/>
      <c r="TBD3" s="192"/>
      <c r="TBE3" s="192"/>
      <c r="TBF3" s="192"/>
      <c r="TBG3" s="192"/>
      <c r="TBH3" s="192"/>
      <c r="TBI3" s="192"/>
      <c r="TBJ3" s="192"/>
      <c r="TBK3" s="192"/>
      <c r="TBL3" s="192"/>
      <c r="TBM3" s="192"/>
      <c r="TBN3" s="192"/>
      <c r="TBO3" s="192"/>
      <c r="TBP3" s="192"/>
      <c r="TBQ3" s="192"/>
      <c r="TBR3" s="192"/>
      <c r="TBS3" s="192"/>
      <c r="TBT3" s="192"/>
      <c r="TBU3" s="192"/>
      <c r="TBV3" s="192"/>
      <c r="TBW3" s="192"/>
      <c r="TBX3" s="192"/>
      <c r="TBY3" s="192"/>
      <c r="TBZ3" s="192"/>
      <c r="TCA3" s="192"/>
      <c r="TCB3" s="192"/>
      <c r="TCC3" s="192"/>
      <c r="TCD3" s="192"/>
      <c r="TCE3" s="192"/>
      <c r="TCF3" s="192"/>
      <c r="TCG3" s="192"/>
      <c r="TCH3" s="192"/>
      <c r="TCI3" s="192"/>
      <c r="TCJ3" s="192"/>
      <c r="TCK3" s="192"/>
      <c r="TCL3" s="192"/>
      <c r="TCM3" s="192"/>
      <c r="TCN3" s="192"/>
      <c r="TCO3" s="192"/>
      <c r="TCP3" s="192"/>
      <c r="TCQ3" s="192"/>
      <c r="TCR3" s="192"/>
      <c r="TCS3" s="192"/>
      <c r="TCT3" s="192"/>
      <c r="TCU3" s="192"/>
      <c r="TCV3" s="192"/>
      <c r="TCW3" s="192"/>
      <c r="TCX3" s="192"/>
      <c r="TCY3" s="192"/>
      <c r="TCZ3" s="192"/>
      <c r="TDA3" s="192"/>
      <c r="TDB3" s="192"/>
      <c r="TDC3" s="192"/>
      <c r="TDD3" s="192"/>
      <c r="TDE3" s="192"/>
      <c r="TDF3" s="192"/>
      <c r="TDG3" s="192"/>
      <c r="TDH3" s="192"/>
      <c r="TDI3" s="192"/>
      <c r="TDJ3" s="192"/>
      <c r="TDK3" s="192"/>
      <c r="TDL3" s="192"/>
      <c r="TDM3" s="192"/>
      <c r="TDN3" s="192"/>
      <c r="TDO3" s="192"/>
      <c r="TDP3" s="192"/>
      <c r="TDQ3" s="192"/>
      <c r="TDR3" s="192"/>
      <c r="TDS3" s="192"/>
      <c r="TDT3" s="192"/>
      <c r="TDU3" s="192"/>
      <c r="TDV3" s="192"/>
      <c r="TDW3" s="192"/>
      <c r="TDX3" s="192"/>
      <c r="TDY3" s="192"/>
      <c r="TDZ3" s="192"/>
      <c r="TEA3" s="192"/>
      <c r="TEB3" s="192"/>
      <c r="TEC3" s="192"/>
      <c r="TED3" s="192"/>
      <c r="TEE3" s="192"/>
      <c r="TEF3" s="192"/>
      <c r="TEG3" s="192"/>
      <c r="TEH3" s="192"/>
      <c r="TEI3" s="192"/>
      <c r="TEJ3" s="192"/>
      <c r="TEK3" s="192"/>
      <c r="TEL3" s="192"/>
      <c r="TEM3" s="192"/>
      <c r="TEN3" s="192"/>
      <c r="TEO3" s="192"/>
      <c r="TEP3" s="192"/>
      <c r="TEQ3" s="192"/>
      <c r="TER3" s="192"/>
      <c r="TES3" s="192"/>
      <c r="TET3" s="192"/>
      <c r="TEU3" s="192"/>
      <c r="TEV3" s="192"/>
      <c r="TEW3" s="192"/>
      <c r="TEX3" s="192"/>
      <c r="TEY3" s="192"/>
      <c r="TEZ3" s="192"/>
      <c r="TFA3" s="192"/>
      <c r="TFB3" s="192"/>
      <c r="TFC3" s="192"/>
      <c r="TFD3" s="192"/>
      <c r="TFE3" s="192"/>
      <c r="TFF3" s="192"/>
      <c r="TFG3" s="192"/>
      <c r="TFH3" s="192"/>
      <c r="TFI3" s="192"/>
      <c r="TFJ3" s="192"/>
      <c r="TFK3" s="192"/>
      <c r="TFL3" s="192"/>
      <c r="TFM3" s="192"/>
      <c r="TFN3" s="192"/>
      <c r="TFO3" s="192"/>
      <c r="TFP3" s="192"/>
      <c r="TFQ3" s="192"/>
      <c r="TFR3" s="192"/>
      <c r="TFS3" s="192"/>
      <c r="TFT3" s="192"/>
      <c r="TFU3" s="192"/>
      <c r="TFV3" s="192"/>
      <c r="TFW3" s="192"/>
      <c r="TFX3" s="192"/>
      <c r="TFY3" s="192"/>
      <c r="TFZ3" s="192"/>
      <c r="TGA3" s="192"/>
      <c r="TGB3" s="192"/>
      <c r="TGC3" s="192"/>
      <c r="TGD3" s="192"/>
      <c r="TGE3" s="192"/>
      <c r="TGF3" s="192"/>
      <c r="TGG3" s="192"/>
      <c r="TGH3" s="192"/>
      <c r="TGI3" s="192"/>
      <c r="TGJ3" s="192"/>
      <c r="TGK3" s="192"/>
      <c r="TGL3" s="192"/>
      <c r="TGM3" s="192"/>
      <c r="TGN3" s="192"/>
      <c r="TGO3" s="192"/>
      <c r="TGP3" s="192"/>
      <c r="TGQ3" s="192"/>
      <c r="TGR3" s="192"/>
      <c r="TGS3" s="192"/>
      <c r="TGT3" s="192"/>
      <c r="TGU3" s="192"/>
      <c r="TGV3" s="192"/>
      <c r="TGW3" s="192"/>
      <c r="TGX3" s="192"/>
      <c r="TGY3" s="192"/>
      <c r="TGZ3" s="192"/>
      <c r="THA3" s="192"/>
      <c r="THB3" s="192"/>
      <c r="THC3" s="192"/>
      <c r="THD3" s="192"/>
      <c r="THE3" s="192"/>
      <c r="THF3" s="192"/>
      <c r="THG3" s="192"/>
      <c r="THH3" s="192"/>
      <c r="THI3" s="192"/>
      <c r="THJ3" s="192"/>
      <c r="THK3" s="192"/>
      <c r="THL3" s="192"/>
      <c r="THM3" s="192"/>
      <c r="THN3" s="192"/>
      <c r="THO3" s="192"/>
      <c r="THP3" s="192"/>
      <c r="THQ3" s="192"/>
      <c r="THR3" s="192"/>
      <c r="THS3" s="192"/>
      <c r="THT3" s="192"/>
      <c r="THU3" s="192"/>
      <c r="THV3" s="192"/>
      <c r="THW3" s="192"/>
      <c r="THX3" s="192"/>
      <c r="THY3" s="192"/>
      <c r="THZ3" s="192"/>
      <c r="TIA3" s="192"/>
      <c r="TIB3" s="192"/>
      <c r="TIC3" s="192"/>
      <c r="TID3" s="192"/>
      <c r="TIE3" s="192"/>
      <c r="TIF3" s="192"/>
      <c r="TIG3" s="192"/>
      <c r="TIH3" s="192"/>
      <c r="TII3" s="192"/>
      <c r="TIJ3" s="192"/>
      <c r="TIK3" s="192"/>
      <c r="TIL3" s="192"/>
      <c r="TIM3" s="192"/>
      <c r="TIN3" s="192"/>
      <c r="TIO3" s="192"/>
      <c r="TIP3" s="192"/>
      <c r="TIQ3" s="192"/>
      <c r="TIR3" s="192"/>
      <c r="TIS3" s="192"/>
      <c r="TIT3" s="192"/>
      <c r="TIU3" s="192"/>
      <c r="TIV3" s="192"/>
      <c r="TIW3" s="192"/>
      <c r="TIX3" s="192"/>
      <c r="TIY3" s="192"/>
      <c r="TIZ3" s="192"/>
      <c r="TJA3" s="192"/>
      <c r="TJB3" s="192"/>
      <c r="TJC3" s="192"/>
      <c r="TJD3" s="192"/>
      <c r="TJE3" s="192"/>
      <c r="TJF3" s="192"/>
      <c r="TJG3" s="192"/>
      <c r="TJH3" s="192"/>
      <c r="TJI3" s="192"/>
      <c r="TJJ3" s="192"/>
      <c r="TJK3" s="192"/>
      <c r="TJL3" s="192"/>
      <c r="TJM3" s="192"/>
      <c r="TJN3" s="192"/>
      <c r="TJO3" s="192"/>
      <c r="TJP3" s="192"/>
      <c r="TJQ3" s="192"/>
      <c r="TJR3" s="192"/>
      <c r="TJS3" s="192"/>
      <c r="TJT3" s="192"/>
      <c r="TJU3" s="192"/>
      <c r="TJV3" s="192"/>
      <c r="TJW3" s="192"/>
      <c r="TJX3" s="192"/>
      <c r="TJY3" s="192"/>
      <c r="TJZ3" s="192"/>
      <c r="TKA3" s="192"/>
      <c r="TKB3" s="192"/>
      <c r="TKC3" s="192"/>
      <c r="TKD3" s="192"/>
      <c r="TKE3" s="192"/>
      <c r="TKF3" s="192"/>
      <c r="TKG3" s="192"/>
      <c r="TKH3" s="192"/>
      <c r="TKI3" s="192"/>
      <c r="TKJ3" s="192"/>
      <c r="TKK3" s="192"/>
      <c r="TKL3" s="192"/>
      <c r="TKM3" s="192"/>
      <c r="TKN3" s="192"/>
      <c r="TKO3" s="192"/>
      <c r="TKP3" s="192"/>
      <c r="TKQ3" s="192"/>
      <c r="TKR3" s="192"/>
      <c r="TKS3" s="192"/>
      <c r="TKT3" s="192"/>
      <c r="TKU3" s="192"/>
      <c r="TKV3" s="192"/>
      <c r="TKW3" s="192"/>
      <c r="TKX3" s="192"/>
      <c r="TKY3" s="192"/>
      <c r="TKZ3" s="192"/>
      <c r="TLA3" s="192"/>
      <c r="TLB3" s="192"/>
      <c r="TLC3" s="192"/>
      <c r="TLD3" s="192"/>
      <c r="TLE3" s="192"/>
      <c r="TLF3" s="192"/>
      <c r="TLG3" s="192"/>
      <c r="TLH3" s="192"/>
      <c r="TLI3" s="192"/>
      <c r="TLJ3" s="192"/>
      <c r="TLK3" s="192"/>
      <c r="TLL3" s="192"/>
      <c r="TLM3" s="192"/>
      <c r="TLN3" s="192"/>
      <c r="TLO3" s="192"/>
      <c r="TLP3" s="192"/>
      <c r="TLQ3" s="192"/>
      <c r="TLR3" s="192"/>
      <c r="TLS3" s="192"/>
      <c r="TLT3" s="192"/>
      <c r="TLU3" s="192"/>
      <c r="TLV3" s="192"/>
      <c r="TLW3" s="192"/>
      <c r="TLX3" s="192"/>
      <c r="TLY3" s="192"/>
      <c r="TLZ3" s="192"/>
      <c r="TMA3" s="192"/>
      <c r="TMB3" s="192"/>
      <c r="TMC3" s="192"/>
      <c r="TMD3" s="192"/>
      <c r="TME3" s="192"/>
      <c r="TMF3" s="192"/>
      <c r="TMG3" s="192"/>
      <c r="TMH3" s="192"/>
      <c r="TMI3" s="192"/>
      <c r="TMJ3" s="192"/>
      <c r="TMK3" s="192"/>
      <c r="TML3" s="192"/>
      <c r="TMM3" s="192"/>
      <c r="TMN3" s="192"/>
      <c r="TMO3" s="192"/>
      <c r="TMP3" s="192"/>
      <c r="TMQ3" s="192"/>
      <c r="TMR3" s="192"/>
      <c r="TMS3" s="192"/>
      <c r="TMT3" s="192"/>
      <c r="TMU3" s="192"/>
      <c r="TMV3" s="192"/>
      <c r="TMW3" s="192"/>
      <c r="TMX3" s="192"/>
      <c r="TMY3" s="192"/>
      <c r="TMZ3" s="192"/>
      <c r="TNA3" s="192"/>
      <c r="TNB3" s="192"/>
      <c r="TNC3" s="192"/>
      <c r="TND3" s="192"/>
      <c r="TNE3" s="192"/>
      <c r="TNF3" s="192"/>
      <c r="TNG3" s="192"/>
      <c r="TNH3" s="192"/>
      <c r="TNI3" s="192"/>
      <c r="TNJ3" s="192"/>
      <c r="TNK3" s="192"/>
      <c r="TNL3" s="192"/>
      <c r="TNM3" s="192"/>
      <c r="TNN3" s="192"/>
      <c r="TNO3" s="192"/>
      <c r="TNP3" s="192"/>
      <c r="TNQ3" s="192"/>
      <c r="TNR3" s="192"/>
      <c r="TNS3" s="192"/>
      <c r="TNT3" s="192"/>
      <c r="TNU3" s="192"/>
      <c r="TNV3" s="192"/>
      <c r="TNW3" s="192"/>
      <c r="TNX3" s="192"/>
      <c r="TNY3" s="192"/>
      <c r="TNZ3" s="192"/>
      <c r="TOA3" s="192"/>
      <c r="TOB3" s="192"/>
      <c r="TOC3" s="192"/>
      <c r="TOD3" s="192"/>
      <c r="TOE3" s="192"/>
      <c r="TOF3" s="192"/>
      <c r="TOG3" s="192"/>
      <c r="TOH3" s="192"/>
      <c r="TOI3" s="192"/>
      <c r="TOJ3" s="192"/>
      <c r="TOK3" s="192"/>
      <c r="TOL3" s="192"/>
      <c r="TOM3" s="192"/>
      <c r="TON3" s="192"/>
      <c r="TOO3" s="192"/>
      <c r="TOP3" s="192"/>
      <c r="TOQ3" s="192"/>
      <c r="TOR3" s="192"/>
      <c r="TOS3" s="192"/>
      <c r="TOT3" s="192"/>
      <c r="TOU3" s="192"/>
      <c r="TOV3" s="192"/>
      <c r="TOW3" s="192"/>
      <c r="TOX3" s="192"/>
      <c r="TOY3" s="192"/>
      <c r="TOZ3" s="192"/>
      <c r="TPA3" s="192"/>
      <c r="TPB3" s="192"/>
      <c r="TPC3" s="192"/>
      <c r="TPD3" s="192"/>
      <c r="TPE3" s="192"/>
      <c r="TPF3" s="192"/>
      <c r="TPG3" s="192"/>
      <c r="TPH3" s="192"/>
      <c r="TPI3" s="192"/>
      <c r="TPJ3" s="192"/>
      <c r="TPK3" s="192"/>
      <c r="TPL3" s="192"/>
      <c r="TPM3" s="192"/>
      <c r="TPN3" s="192"/>
      <c r="TPO3" s="192"/>
      <c r="TPP3" s="192"/>
      <c r="TPQ3" s="192"/>
      <c r="TPR3" s="192"/>
      <c r="TPS3" s="192"/>
      <c r="TPT3" s="192"/>
      <c r="TPU3" s="192"/>
      <c r="TPV3" s="192"/>
      <c r="TPW3" s="192"/>
      <c r="TPX3" s="192"/>
      <c r="TPY3" s="192"/>
      <c r="TPZ3" s="192"/>
      <c r="TQA3" s="192"/>
      <c r="TQB3" s="192"/>
      <c r="TQC3" s="192"/>
      <c r="TQD3" s="192"/>
      <c r="TQE3" s="192"/>
      <c r="TQF3" s="192"/>
      <c r="TQG3" s="192"/>
      <c r="TQH3" s="192"/>
      <c r="TQI3" s="192"/>
      <c r="TQJ3" s="192"/>
      <c r="TQK3" s="192"/>
      <c r="TQL3" s="192"/>
      <c r="TQM3" s="192"/>
      <c r="TQN3" s="192"/>
      <c r="TQO3" s="192"/>
      <c r="TQP3" s="192"/>
      <c r="TQQ3" s="192"/>
      <c r="TQR3" s="192"/>
      <c r="TQS3" s="192"/>
      <c r="TQT3" s="192"/>
      <c r="TQU3" s="192"/>
      <c r="TQV3" s="192"/>
      <c r="TQW3" s="192"/>
      <c r="TQX3" s="192"/>
      <c r="TQY3" s="192"/>
      <c r="TQZ3" s="192"/>
      <c r="TRA3" s="192"/>
      <c r="TRB3" s="192"/>
      <c r="TRC3" s="192"/>
      <c r="TRD3" s="192"/>
      <c r="TRE3" s="192"/>
      <c r="TRF3" s="192"/>
      <c r="TRG3" s="192"/>
      <c r="TRH3" s="192"/>
      <c r="TRI3" s="192"/>
      <c r="TRJ3" s="192"/>
      <c r="TRK3" s="192"/>
      <c r="TRL3" s="192"/>
      <c r="TRM3" s="192"/>
      <c r="TRN3" s="192"/>
      <c r="TRO3" s="192"/>
      <c r="TRP3" s="192"/>
      <c r="TRQ3" s="192"/>
      <c r="TRR3" s="192"/>
      <c r="TRS3" s="192"/>
      <c r="TRT3" s="192"/>
      <c r="TRU3" s="192"/>
      <c r="TRV3" s="192"/>
      <c r="TRW3" s="192"/>
      <c r="TRX3" s="192"/>
      <c r="TRY3" s="192"/>
      <c r="TRZ3" s="192"/>
      <c r="TSA3" s="192"/>
      <c r="TSB3" s="192"/>
      <c r="TSC3" s="192"/>
      <c r="TSD3" s="192"/>
      <c r="TSE3" s="192"/>
      <c r="TSF3" s="192"/>
      <c r="TSG3" s="192"/>
      <c r="TSH3" s="192"/>
      <c r="TSI3" s="192"/>
      <c r="TSJ3" s="192"/>
      <c r="TSK3" s="192"/>
      <c r="TSL3" s="192"/>
      <c r="TSM3" s="192"/>
      <c r="TSN3" s="192"/>
      <c r="TSO3" s="192"/>
      <c r="TSP3" s="192"/>
      <c r="TSQ3" s="192"/>
      <c r="TSR3" s="192"/>
      <c r="TSS3" s="192"/>
      <c r="TST3" s="192"/>
      <c r="TSU3" s="192"/>
      <c r="TSV3" s="192"/>
      <c r="TSW3" s="192"/>
      <c r="TSX3" s="192"/>
      <c r="TSY3" s="192"/>
      <c r="TSZ3" s="192"/>
      <c r="TTA3" s="192"/>
      <c r="TTB3" s="192"/>
      <c r="TTC3" s="192"/>
      <c r="TTD3" s="192"/>
      <c r="TTE3" s="192"/>
      <c r="TTF3" s="192"/>
      <c r="TTG3" s="192"/>
      <c r="TTH3" s="192"/>
      <c r="TTI3" s="192"/>
      <c r="TTJ3" s="192"/>
      <c r="TTK3" s="192"/>
      <c r="TTL3" s="192"/>
      <c r="TTM3" s="192"/>
      <c r="TTN3" s="192"/>
      <c r="TTO3" s="192"/>
      <c r="TTP3" s="192"/>
      <c r="TTQ3" s="192"/>
      <c r="TTR3" s="192"/>
      <c r="TTS3" s="192"/>
      <c r="TTT3" s="192"/>
      <c r="TTU3" s="192"/>
      <c r="TTV3" s="192"/>
      <c r="TTW3" s="192"/>
      <c r="TTX3" s="192"/>
      <c r="TTY3" s="192"/>
      <c r="TTZ3" s="192"/>
      <c r="TUA3" s="192"/>
      <c r="TUB3" s="192"/>
      <c r="TUC3" s="192"/>
      <c r="TUD3" s="192"/>
      <c r="TUE3" s="192"/>
      <c r="TUF3" s="192"/>
      <c r="TUG3" s="192"/>
      <c r="TUH3" s="192"/>
      <c r="TUI3" s="192"/>
      <c r="TUJ3" s="192"/>
      <c r="TUK3" s="192"/>
      <c r="TUL3" s="192"/>
      <c r="TUM3" s="192"/>
      <c r="TUN3" s="192"/>
      <c r="TUO3" s="192"/>
      <c r="TUP3" s="192"/>
      <c r="TUQ3" s="192"/>
      <c r="TUR3" s="192"/>
      <c r="TUS3" s="192"/>
      <c r="TUT3" s="192"/>
      <c r="TUU3" s="192"/>
      <c r="TUV3" s="192"/>
      <c r="TUW3" s="192"/>
      <c r="TUX3" s="192"/>
      <c r="TUY3" s="192"/>
      <c r="TUZ3" s="192"/>
      <c r="TVA3" s="192"/>
      <c r="TVB3" s="192"/>
      <c r="TVC3" s="192"/>
      <c r="TVD3" s="192"/>
      <c r="TVE3" s="192"/>
      <c r="TVF3" s="192"/>
      <c r="TVG3" s="192"/>
      <c r="TVH3" s="192"/>
      <c r="TVI3" s="192"/>
      <c r="TVJ3" s="192"/>
      <c r="TVK3" s="192"/>
      <c r="TVL3" s="192"/>
      <c r="TVM3" s="192"/>
      <c r="TVN3" s="192"/>
      <c r="TVO3" s="192"/>
      <c r="TVP3" s="192"/>
      <c r="TVQ3" s="192"/>
      <c r="TVR3" s="192"/>
      <c r="TVS3" s="192"/>
      <c r="TVT3" s="192"/>
      <c r="TVU3" s="192"/>
      <c r="TVV3" s="192"/>
      <c r="TVW3" s="192"/>
      <c r="TVX3" s="192"/>
      <c r="TVY3" s="192"/>
      <c r="TVZ3" s="192"/>
      <c r="TWA3" s="192"/>
      <c r="TWB3" s="192"/>
      <c r="TWC3" s="192"/>
      <c r="TWD3" s="192"/>
      <c r="TWE3" s="192"/>
      <c r="TWF3" s="192"/>
      <c r="TWG3" s="192"/>
      <c r="TWH3" s="192"/>
      <c r="TWI3" s="192"/>
      <c r="TWJ3" s="192"/>
      <c r="TWK3" s="192"/>
      <c r="TWL3" s="192"/>
      <c r="TWM3" s="192"/>
      <c r="TWN3" s="192"/>
      <c r="TWO3" s="192"/>
      <c r="TWP3" s="192"/>
      <c r="TWQ3" s="192"/>
      <c r="TWR3" s="192"/>
      <c r="TWS3" s="192"/>
      <c r="TWT3" s="192"/>
      <c r="TWU3" s="192"/>
      <c r="TWV3" s="192"/>
      <c r="TWW3" s="192"/>
      <c r="TWX3" s="192"/>
      <c r="TWY3" s="192"/>
      <c r="TWZ3" s="192"/>
      <c r="TXA3" s="192"/>
      <c r="TXB3" s="192"/>
      <c r="TXC3" s="192"/>
      <c r="TXD3" s="192"/>
      <c r="TXE3" s="192"/>
      <c r="TXF3" s="192"/>
      <c r="TXG3" s="192"/>
      <c r="TXH3" s="192"/>
      <c r="TXI3" s="192"/>
      <c r="TXJ3" s="192"/>
      <c r="TXK3" s="192"/>
      <c r="TXL3" s="192"/>
      <c r="TXM3" s="192"/>
      <c r="TXN3" s="192"/>
      <c r="TXO3" s="192"/>
      <c r="TXP3" s="192"/>
      <c r="TXQ3" s="192"/>
      <c r="TXR3" s="192"/>
      <c r="TXS3" s="192"/>
      <c r="TXT3" s="192"/>
      <c r="TXU3" s="192"/>
      <c r="TXV3" s="192"/>
      <c r="TXW3" s="192"/>
      <c r="TXX3" s="192"/>
      <c r="TXY3" s="192"/>
      <c r="TXZ3" s="192"/>
      <c r="TYA3" s="192"/>
      <c r="TYB3" s="192"/>
      <c r="TYC3" s="192"/>
      <c r="TYD3" s="192"/>
      <c r="TYE3" s="192"/>
      <c r="TYF3" s="192"/>
      <c r="TYG3" s="192"/>
      <c r="TYH3" s="192"/>
      <c r="TYI3" s="192"/>
      <c r="TYJ3" s="192"/>
      <c r="TYK3" s="192"/>
      <c r="TYL3" s="192"/>
      <c r="TYM3" s="192"/>
      <c r="TYN3" s="192"/>
      <c r="TYO3" s="192"/>
      <c r="TYP3" s="192"/>
      <c r="TYQ3" s="192"/>
      <c r="TYR3" s="192"/>
      <c r="TYS3" s="192"/>
      <c r="TYT3" s="192"/>
      <c r="TYU3" s="192"/>
      <c r="TYV3" s="192"/>
      <c r="TYW3" s="192"/>
      <c r="TYX3" s="192"/>
      <c r="TYY3" s="192"/>
      <c r="TYZ3" s="192"/>
      <c r="TZA3" s="192"/>
      <c r="TZB3" s="192"/>
      <c r="TZC3" s="192"/>
      <c r="TZD3" s="192"/>
      <c r="TZE3" s="192"/>
      <c r="TZF3" s="192"/>
      <c r="TZG3" s="192"/>
      <c r="TZH3" s="192"/>
      <c r="TZI3" s="192"/>
      <c r="TZJ3" s="192"/>
      <c r="TZK3" s="192"/>
      <c r="TZL3" s="192"/>
      <c r="TZM3" s="192"/>
      <c r="TZN3" s="192"/>
      <c r="TZO3" s="192"/>
      <c r="TZP3" s="192"/>
      <c r="TZQ3" s="192"/>
      <c r="TZR3" s="192"/>
      <c r="TZS3" s="192"/>
      <c r="TZT3" s="192"/>
      <c r="TZU3" s="192"/>
      <c r="TZV3" s="192"/>
      <c r="TZW3" s="192"/>
      <c r="TZX3" s="192"/>
      <c r="TZY3" s="192"/>
      <c r="TZZ3" s="192"/>
      <c r="UAA3" s="192"/>
      <c r="UAB3" s="192"/>
      <c r="UAC3" s="192"/>
      <c r="UAD3" s="192"/>
      <c r="UAE3" s="192"/>
      <c r="UAF3" s="192"/>
      <c r="UAG3" s="192"/>
      <c r="UAH3" s="192"/>
      <c r="UAI3" s="192"/>
      <c r="UAJ3" s="192"/>
      <c r="UAK3" s="192"/>
      <c r="UAL3" s="192"/>
      <c r="UAM3" s="192"/>
      <c r="UAN3" s="192"/>
      <c r="UAO3" s="192"/>
      <c r="UAP3" s="192"/>
      <c r="UAQ3" s="192"/>
      <c r="UAR3" s="192"/>
      <c r="UAS3" s="192"/>
      <c r="UAT3" s="192"/>
      <c r="UAU3" s="192"/>
      <c r="UAV3" s="192"/>
      <c r="UAW3" s="192"/>
      <c r="UAX3" s="192"/>
      <c r="UAY3" s="192"/>
      <c r="UAZ3" s="192"/>
      <c r="UBA3" s="192"/>
      <c r="UBB3" s="192"/>
      <c r="UBC3" s="192"/>
      <c r="UBD3" s="192"/>
      <c r="UBE3" s="192"/>
      <c r="UBF3" s="192"/>
      <c r="UBG3" s="192"/>
      <c r="UBH3" s="192"/>
      <c r="UBI3" s="192"/>
      <c r="UBJ3" s="192"/>
      <c r="UBK3" s="192"/>
      <c r="UBL3" s="192"/>
      <c r="UBM3" s="192"/>
      <c r="UBN3" s="192"/>
      <c r="UBO3" s="192"/>
      <c r="UBP3" s="192"/>
      <c r="UBQ3" s="192"/>
      <c r="UBR3" s="192"/>
      <c r="UBS3" s="192"/>
      <c r="UBT3" s="192"/>
      <c r="UBU3" s="192"/>
      <c r="UBV3" s="192"/>
      <c r="UBW3" s="192"/>
      <c r="UBX3" s="192"/>
      <c r="UBY3" s="192"/>
      <c r="UBZ3" s="192"/>
      <c r="UCA3" s="192"/>
      <c r="UCB3" s="192"/>
      <c r="UCC3" s="192"/>
      <c r="UCD3" s="192"/>
      <c r="UCE3" s="192"/>
      <c r="UCF3" s="192"/>
      <c r="UCG3" s="192"/>
      <c r="UCH3" s="192"/>
      <c r="UCI3" s="192"/>
      <c r="UCJ3" s="192"/>
      <c r="UCK3" s="192"/>
      <c r="UCL3" s="192"/>
      <c r="UCM3" s="192"/>
      <c r="UCN3" s="192"/>
      <c r="UCO3" s="192"/>
      <c r="UCP3" s="192"/>
      <c r="UCQ3" s="192"/>
      <c r="UCR3" s="192"/>
      <c r="UCS3" s="192"/>
      <c r="UCT3" s="192"/>
      <c r="UCU3" s="192"/>
      <c r="UCV3" s="192"/>
      <c r="UCW3" s="192"/>
      <c r="UCX3" s="192"/>
      <c r="UCY3" s="192"/>
      <c r="UCZ3" s="192"/>
      <c r="UDA3" s="192"/>
      <c r="UDB3" s="192"/>
      <c r="UDC3" s="192"/>
      <c r="UDD3" s="192"/>
      <c r="UDE3" s="192"/>
      <c r="UDF3" s="192"/>
      <c r="UDG3" s="192"/>
      <c r="UDH3" s="192"/>
      <c r="UDI3" s="192"/>
      <c r="UDJ3" s="192"/>
      <c r="UDK3" s="192"/>
      <c r="UDL3" s="192"/>
      <c r="UDM3" s="192"/>
      <c r="UDN3" s="192"/>
      <c r="UDO3" s="192"/>
      <c r="UDP3" s="192"/>
      <c r="UDQ3" s="192"/>
      <c r="UDR3" s="192"/>
      <c r="UDS3" s="192"/>
      <c r="UDT3" s="192"/>
      <c r="UDU3" s="192"/>
      <c r="UDV3" s="192"/>
      <c r="UDW3" s="192"/>
      <c r="UDX3" s="192"/>
      <c r="UDY3" s="192"/>
      <c r="UDZ3" s="192"/>
      <c r="UEA3" s="192"/>
      <c r="UEB3" s="192"/>
      <c r="UEC3" s="192"/>
      <c r="UED3" s="192"/>
      <c r="UEE3" s="192"/>
      <c r="UEF3" s="192"/>
      <c r="UEG3" s="192"/>
      <c r="UEH3" s="192"/>
      <c r="UEI3" s="192"/>
      <c r="UEJ3" s="192"/>
      <c r="UEK3" s="192"/>
      <c r="UEL3" s="192"/>
      <c r="UEM3" s="192"/>
      <c r="UEN3" s="192"/>
      <c r="UEO3" s="192"/>
      <c r="UEP3" s="192"/>
      <c r="UEQ3" s="192"/>
      <c r="UER3" s="192"/>
      <c r="UES3" s="192"/>
      <c r="UET3" s="192"/>
      <c r="UEU3" s="192"/>
      <c r="UEV3" s="192"/>
      <c r="UEW3" s="192"/>
      <c r="UEX3" s="192"/>
      <c r="UEY3" s="192"/>
      <c r="UEZ3" s="192"/>
      <c r="UFA3" s="192"/>
      <c r="UFB3" s="192"/>
      <c r="UFC3" s="192"/>
      <c r="UFD3" s="192"/>
      <c r="UFE3" s="192"/>
      <c r="UFF3" s="192"/>
      <c r="UFG3" s="192"/>
      <c r="UFH3" s="192"/>
      <c r="UFI3" s="192"/>
      <c r="UFJ3" s="192"/>
      <c r="UFK3" s="192"/>
      <c r="UFL3" s="192"/>
      <c r="UFM3" s="192"/>
      <c r="UFN3" s="192"/>
      <c r="UFO3" s="192"/>
      <c r="UFP3" s="192"/>
      <c r="UFQ3" s="192"/>
      <c r="UFR3" s="192"/>
      <c r="UFS3" s="192"/>
      <c r="UFT3" s="192"/>
      <c r="UFU3" s="192"/>
      <c r="UFV3" s="192"/>
      <c r="UFW3" s="192"/>
      <c r="UFX3" s="192"/>
      <c r="UFY3" s="192"/>
      <c r="UFZ3" s="192"/>
      <c r="UGA3" s="192"/>
      <c r="UGB3" s="192"/>
      <c r="UGC3" s="192"/>
      <c r="UGD3" s="192"/>
      <c r="UGE3" s="192"/>
      <c r="UGF3" s="192"/>
      <c r="UGG3" s="192"/>
      <c r="UGH3" s="192"/>
      <c r="UGI3" s="192"/>
      <c r="UGJ3" s="192"/>
      <c r="UGK3" s="192"/>
      <c r="UGL3" s="192"/>
      <c r="UGM3" s="192"/>
      <c r="UGN3" s="192"/>
      <c r="UGO3" s="192"/>
      <c r="UGP3" s="192"/>
      <c r="UGQ3" s="192"/>
      <c r="UGR3" s="192"/>
      <c r="UGS3" s="192"/>
      <c r="UGT3" s="192"/>
      <c r="UGU3" s="192"/>
      <c r="UGV3" s="192"/>
      <c r="UGW3" s="192"/>
      <c r="UGX3" s="192"/>
      <c r="UGY3" s="192"/>
      <c r="UGZ3" s="192"/>
      <c r="UHA3" s="192"/>
      <c r="UHB3" s="192"/>
      <c r="UHC3" s="192"/>
      <c r="UHD3" s="192"/>
      <c r="UHE3" s="192"/>
      <c r="UHF3" s="192"/>
      <c r="UHG3" s="192"/>
      <c r="UHH3" s="192"/>
      <c r="UHI3" s="192"/>
      <c r="UHJ3" s="192"/>
      <c r="UHK3" s="192"/>
      <c r="UHL3" s="192"/>
      <c r="UHM3" s="192"/>
      <c r="UHN3" s="192"/>
      <c r="UHO3" s="192"/>
      <c r="UHP3" s="192"/>
      <c r="UHQ3" s="192"/>
      <c r="UHR3" s="192"/>
      <c r="UHS3" s="192"/>
      <c r="UHT3" s="192"/>
      <c r="UHU3" s="192"/>
      <c r="UHV3" s="192"/>
      <c r="UHW3" s="192"/>
      <c r="UHX3" s="192"/>
      <c r="UHY3" s="192"/>
      <c r="UHZ3" s="192"/>
      <c r="UIA3" s="192"/>
      <c r="UIB3" s="192"/>
      <c r="UIC3" s="192"/>
      <c r="UID3" s="192"/>
      <c r="UIE3" s="192"/>
      <c r="UIF3" s="192"/>
      <c r="UIG3" s="192"/>
      <c r="UIH3" s="192"/>
      <c r="UII3" s="192"/>
      <c r="UIJ3" s="192"/>
      <c r="UIK3" s="192"/>
      <c r="UIL3" s="192"/>
      <c r="UIM3" s="192"/>
      <c r="UIN3" s="192"/>
      <c r="UIO3" s="192"/>
      <c r="UIP3" s="192"/>
      <c r="UIQ3" s="192"/>
      <c r="UIR3" s="192"/>
      <c r="UIS3" s="192"/>
      <c r="UIT3" s="192"/>
      <c r="UIU3" s="192"/>
      <c r="UIV3" s="192"/>
      <c r="UIW3" s="192"/>
      <c r="UIX3" s="192"/>
      <c r="UIY3" s="192"/>
      <c r="UIZ3" s="192"/>
      <c r="UJA3" s="192"/>
      <c r="UJB3" s="192"/>
      <c r="UJC3" s="192"/>
      <c r="UJD3" s="192"/>
      <c r="UJE3" s="192"/>
      <c r="UJF3" s="192"/>
      <c r="UJG3" s="192"/>
      <c r="UJH3" s="192"/>
      <c r="UJI3" s="192"/>
      <c r="UJJ3" s="192"/>
      <c r="UJK3" s="192"/>
      <c r="UJL3" s="192"/>
      <c r="UJM3" s="192"/>
      <c r="UJN3" s="192"/>
      <c r="UJO3" s="192"/>
      <c r="UJP3" s="192"/>
      <c r="UJQ3" s="192"/>
      <c r="UJR3" s="192"/>
      <c r="UJS3" s="192"/>
      <c r="UJT3" s="192"/>
      <c r="UJU3" s="192"/>
      <c r="UJV3" s="192"/>
      <c r="UJW3" s="192"/>
      <c r="UJX3" s="192"/>
      <c r="UJY3" s="192"/>
      <c r="UJZ3" s="192"/>
      <c r="UKA3" s="192"/>
      <c r="UKB3" s="192"/>
      <c r="UKC3" s="192"/>
      <c r="UKD3" s="192"/>
      <c r="UKE3" s="192"/>
      <c r="UKF3" s="192"/>
      <c r="UKG3" s="192"/>
      <c r="UKH3" s="192"/>
      <c r="UKI3" s="192"/>
      <c r="UKJ3" s="192"/>
      <c r="UKK3" s="192"/>
      <c r="UKL3" s="192"/>
      <c r="UKM3" s="192"/>
      <c r="UKN3" s="192"/>
      <c r="UKO3" s="192"/>
      <c r="UKP3" s="192"/>
      <c r="UKQ3" s="192"/>
      <c r="UKR3" s="192"/>
      <c r="UKS3" s="192"/>
      <c r="UKT3" s="192"/>
      <c r="UKU3" s="192"/>
      <c r="UKV3" s="192"/>
      <c r="UKW3" s="192"/>
      <c r="UKX3" s="192"/>
      <c r="UKY3" s="192"/>
      <c r="UKZ3" s="192"/>
      <c r="ULA3" s="192"/>
      <c r="ULB3" s="192"/>
      <c r="ULC3" s="192"/>
      <c r="ULD3" s="192"/>
      <c r="ULE3" s="192"/>
      <c r="ULF3" s="192"/>
      <c r="ULG3" s="192"/>
      <c r="ULH3" s="192"/>
      <c r="ULI3" s="192"/>
      <c r="ULJ3" s="192"/>
      <c r="ULK3" s="192"/>
      <c r="ULL3" s="192"/>
      <c r="ULM3" s="192"/>
      <c r="ULN3" s="192"/>
      <c r="ULO3" s="192"/>
      <c r="ULP3" s="192"/>
      <c r="ULQ3" s="192"/>
      <c r="ULR3" s="192"/>
      <c r="ULS3" s="192"/>
      <c r="ULT3" s="192"/>
      <c r="ULU3" s="192"/>
      <c r="ULV3" s="192"/>
      <c r="ULW3" s="192"/>
      <c r="ULX3" s="192"/>
      <c r="ULY3" s="192"/>
      <c r="ULZ3" s="192"/>
      <c r="UMA3" s="192"/>
      <c r="UMB3" s="192"/>
      <c r="UMC3" s="192"/>
      <c r="UMD3" s="192"/>
      <c r="UME3" s="192"/>
      <c r="UMF3" s="192"/>
      <c r="UMG3" s="192"/>
      <c r="UMH3" s="192"/>
      <c r="UMI3" s="192"/>
      <c r="UMJ3" s="192"/>
      <c r="UMK3" s="192"/>
      <c r="UML3" s="192"/>
      <c r="UMM3" s="192"/>
      <c r="UMN3" s="192"/>
      <c r="UMO3" s="192"/>
      <c r="UMP3" s="192"/>
      <c r="UMQ3" s="192"/>
      <c r="UMR3" s="192"/>
      <c r="UMS3" s="192"/>
      <c r="UMT3" s="192"/>
      <c r="UMU3" s="192"/>
      <c r="UMV3" s="192"/>
      <c r="UMW3" s="192"/>
      <c r="UMX3" s="192"/>
      <c r="UMY3" s="192"/>
      <c r="UMZ3" s="192"/>
      <c r="UNA3" s="192"/>
      <c r="UNB3" s="192"/>
      <c r="UNC3" s="192"/>
      <c r="UND3" s="192"/>
      <c r="UNE3" s="192"/>
      <c r="UNF3" s="192"/>
      <c r="UNG3" s="192"/>
      <c r="UNH3" s="192"/>
      <c r="UNI3" s="192"/>
      <c r="UNJ3" s="192"/>
      <c r="UNK3" s="192"/>
      <c r="UNL3" s="192"/>
      <c r="UNM3" s="192"/>
      <c r="UNN3" s="192"/>
      <c r="UNO3" s="192"/>
      <c r="UNP3" s="192"/>
      <c r="UNQ3" s="192"/>
      <c r="UNR3" s="192"/>
      <c r="UNS3" s="192"/>
      <c r="UNT3" s="192"/>
      <c r="UNU3" s="192"/>
      <c r="UNV3" s="192"/>
      <c r="UNW3" s="192"/>
      <c r="UNX3" s="192"/>
      <c r="UNY3" s="192"/>
      <c r="UNZ3" s="192"/>
      <c r="UOA3" s="192"/>
      <c r="UOB3" s="192"/>
      <c r="UOC3" s="192"/>
      <c r="UOD3" s="192"/>
      <c r="UOE3" s="192"/>
      <c r="UOF3" s="192"/>
      <c r="UOG3" s="192"/>
      <c r="UOH3" s="192"/>
      <c r="UOI3" s="192"/>
      <c r="UOJ3" s="192"/>
      <c r="UOK3" s="192"/>
      <c r="UOL3" s="192"/>
      <c r="UOM3" s="192"/>
      <c r="UON3" s="192"/>
      <c r="UOO3" s="192"/>
      <c r="UOP3" s="192"/>
      <c r="UOQ3" s="192"/>
      <c r="UOR3" s="192"/>
      <c r="UOS3" s="192"/>
      <c r="UOT3" s="192"/>
      <c r="UOU3" s="192"/>
      <c r="UOV3" s="192"/>
      <c r="UOW3" s="192"/>
      <c r="UOX3" s="192"/>
      <c r="UOY3" s="192"/>
      <c r="UOZ3" s="192"/>
      <c r="UPA3" s="192"/>
      <c r="UPB3" s="192"/>
      <c r="UPC3" s="192"/>
      <c r="UPD3" s="192"/>
      <c r="UPE3" s="192"/>
      <c r="UPF3" s="192"/>
      <c r="UPG3" s="192"/>
      <c r="UPH3" s="192"/>
      <c r="UPI3" s="192"/>
      <c r="UPJ3" s="192"/>
      <c r="UPK3" s="192"/>
      <c r="UPL3" s="192"/>
      <c r="UPM3" s="192"/>
      <c r="UPN3" s="192"/>
      <c r="UPO3" s="192"/>
      <c r="UPP3" s="192"/>
      <c r="UPQ3" s="192"/>
      <c r="UPR3" s="192"/>
      <c r="UPS3" s="192"/>
      <c r="UPT3" s="192"/>
      <c r="UPU3" s="192"/>
      <c r="UPV3" s="192"/>
      <c r="UPW3" s="192"/>
      <c r="UPX3" s="192"/>
      <c r="UPY3" s="192"/>
      <c r="UPZ3" s="192"/>
      <c r="UQA3" s="192"/>
      <c r="UQB3" s="192"/>
      <c r="UQC3" s="192"/>
      <c r="UQD3" s="192"/>
      <c r="UQE3" s="192"/>
      <c r="UQF3" s="192"/>
      <c r="UQG3" s="192"/>
      <c r="UQH3" s="192"/>
      <c r="UQI3" s="192"/>
      <c r="UQJ3" s="192"/>
      <c r="UQK3" s="192"/>
      <c r="UQL3" s="192"/>
      <c r="UQM3" s="192"/>
      <c r="UQN3" s="192"/>
      <c r="UQO3" s="192"/>
      <c r="UQP3" s="192"/>
      <c r="UQQ3" s="192"/>
      <c r="UQR3" s="192"/>
      <c r="UQS3" s="192"/>
      <c r="UQT3" s="192"/>
      <c r="UQU3" s="192"/>
      <c r="UQV3" s="192"/>
      <c r="UQW3" s="192"/>
      <c r="UQX3" s="192"/>
      <c r="UQY3" s="192"/>
      <c r="UQZ3" s="192"/>
      <c r="URA3" s="192"/>
      <c r="URB3" s="192"/>
      <c r="URC3" s="192"/>
      <c r="URD3" s="192"/>
      <c r="URE3" s="192"/>
      <c r="URF3" s="192"/>
      <c r="URG3" s="192"/>
      <c r="URH3" s="192"/>
      <c r="URI3" s="192"/>
      <c r="URJ3" s="192"/>
      <c r="URK3" s="192"/>
      <c r="URL3" s="192"/>
      <c r="URM3" s="192"/>
      <c r="URN3" s="192"/>
      <c r="URO3" s="192"/>
      <c r="URP3" s="192"/>
      <c r="URQ3" s="192"/>
      <c r="URR3" s="192"/>
      <c r="URS3" s="192"/>
      <c r="URT3" s="192"/>
      <c r="URU3" s="192"/>
      <c r="URV3" s="192"/>
      <c r="URW3" s="192"/>
      <c r="URX3" s="192"/>
      <c r="URY3" s="192"/>
      <c r="URZ3" s="192"/>
      <c r="USA3" s="192"/>
      <c r="USB3" s="192"/>
      <c r="USC3" s="192"/>
      <c r="USD3" s="192"/>
      <c r="USE3" s="192"/>
      <c r="USF3" s="192"/>
      <c r="USG3" s="192"/>
      <c r="USH3" s="192"/>
      <c r="USI3" s="192"/>
      <c r="USJ3" s="192"/>
      <c r="USK3" s="192"/>
      <c r="USL3" s="192"/>
      <c r="USM3" s="192"/>
      <c r="USN3" s="192"/>
      <c r="USO3" s="192"/>
      <c r="USP3" s="192"/>
      <c r="USQ3" s="192"/>
      <c r="USR3" s="192"/>
      <c r="USS3" s="192"/>
      <c r="UST3" s="192"/>
      <c r="USU3" s="192"/>
      <c r="USV3" s="192"/>
      <c r="USW3" s="192"/>
      <c r="USX3" s="192"/>
      <c r="USY3" s="192"/>
      <c r="USZ3" s="192"/>
      <c r="UTA3" s="192"/>
      <c r="UTB3" s="192"/>
      <c r="UTC3" s="192"/>
      <c r="UTD3" s="192"/>
      <c r="UTE3" s="192"/>
      <c r="UTF3" s="192"/>
      <c r="UTG3" s="192"/>
      <c r="UTH3" s="192"/>
      <c r="UTI3" s="192"/>
      <c r="UTJ3" s="192"/>
      <c r="UTK3" s="192"/>
      <c r="UTL3" s="192"/>
      <c r="UTM3" s="192"/>
      <c r="UTN3" s="192"/>
      <c r="UTO3" s="192"/>
      <c r="UTP3" s="192"/>
      <c r="UTQ3" s="192"/>
      <c r="UTR3" s="192"/>
      <c r="UTS3" s="192"/>
      <c r="UTT3" s="192"/>
      <c r="UTU3" s="192"/>
      <c r="UTV3" s="192"/>
      <c r="UTW3" s="192"/>
      <c r="UTX3" s="192"/>
      <c r="UTY3" s="192"/>
      <c r="UTZ3" s="192"/>
      <c r="UUA3" s="192"/>
      <c r="UUB3" s="192"/>
      <c r="UUC3" s="192"/>
      <c r="UUD3" s="192"/>
      <c r="UUE3" s="192"/>
      <c r="UUF3" s="192"/>
      <c r="UUG3" s="192"/>
      <c r="UUH3" s="192"/>
      <c r="UUI3" s="192"/>
      <c r="UUJ3" s="192"/>
      <c r="UUK3" s="192"/>
      <c r="UUL3" s="192"/>
      <c r="UUM3" s="192"/>
      <c r="UUN3" s="192"/>
      <c r="UUO3" s="192"/>
      <c r="UUP3" s="192"/>
      <c r="UUQ3" s="192"/>
      <c r="UUR3" s="192"/>
      <c r="UUS3" s="192"/>
      <c r="UUT3" s="192"/>
      <c r="UUU3" s="192"/>
      <c r="UUV3" s="192"/>
      <c r="UUW3" s="192"/>
      <c r="UUX3" s="192"/>
      <c r="UUY3" s="192"/>
      <c r="UUZ3" s="192"/>
      <c r="UVA3" s="192"/>
      <c r="UVB3" s="192"/>
      <c r="UVC3" s="192"/>
      <c r="UVD3" s="192"/>
      <c r="UVE3" s="192"/>
      <c r="UVF3" s="192"/>
      <c r="UVG3" s="192"/>
      <c r="UVH3" s="192"/>
      <c r="UVI3" s="192"/>
      <c r="UVJ3" s="192"/>
      <c r="UVK3" s="192"/>
      <c r="UVL3" s="192"/>
      <c r="UVM3" s="192"/>
      <c r="UVN3" s="192"/>
      <c r="UVO3" s="192"/>
      <c r="UVP3" s="192"/>
      <c r="UVQ3" s="192"/>
      <c r="UVR3" s="192"/>
      <c r="UVS3" s="192"/>
      <c r="UVT3" s="192"/>
      <c r="UVU3" s="192"/>
      <c r="UVV3" s="192"/>
      <c r="UVW3" s="192"/>
      <c r="UVX3" s="192"/>
      <c r="UVY3" s="192"/>
      <c r="UVZ3" s="192"/>
      <c r="UWA3" s="192"/>
      <c r="UWB3" s="192"/>
      <c r="UWC3" s="192"/>
      <c r="UWD3" s="192"/>
      <c r="UWE3" s="192"/>
      <c r="UWF3" s="192"/>
      <c r="UWG3" s="192"/>
      <c r="UWH3" s="192"/>
      <c r="UWI3" s="192"/>
      <c r="UWJ3" s="192"/>
      <c r="UWK3" s="192"/>
      <c r="UWL3" s="192"/>
      <c r="UWM3" s="192"/>
      <c r="UWN3" s="192"/>
      <c r="UWO3" s="192"/>
      <c r="UWP3" s="192"/>
      <c r="UWQ3" s="192"/>
      <c r="UWR3" s="192"/>
      <c r="UWS3" s="192"/>
      <c r="UWT3" s="192"/>
      <c r="UWU3" s="192"/>
      <c r="UWV3" s="192"/>
      <c r="UWW3" s="192"/>
      <c r="UWX3" s="192"/>
      <c r="UWY3" s="192"/>
      <c r="UWZ3" s="192"/>
      <c r="UXA3" s="192"/>
      <c r="UXB3" s="192"/>
      <c r="UXC3" s="192"/>
      <c r="UXD3" s="192"/>
      <c r="UXE3" s="192"/>
      <c r="UXF3" s="192"/>
      <c r="UXG3" s="192"/>
      <c r="UXH3" s="192"/>
      <c r="UXI3" s="192"/>
      <c r="UXJ3" s="192"/>
      <c r="UXK3" s="192"/>
      <c r="UXL3" s="192"/>
      <c r="UXM3" s="192"/>
      <c r="UXN3" s="192"/>
      <c r="UXO3" s="192"/>
      <c r="UXP3" s="192"/>
      <c r="UXQ3" s="192"/>
      <c r="UXR3" s="192"/>
      <c r="UXS3" s="192"/>
      <c r="UXT3" s="192"/>
      <c r="UXU3" s="192"/>
      <c r="UXV3" s="192"/>
      <c r="UXW3" s="192"/>
      <c r="UXX3" s="192"/>
      <c r="UXY3" s="192"/>
      <c r="UXZ3" s="192"/>
      <c r="UYA3" s="192"/>
      <c r="UYB3" s="192"/>
      <c r="UYC3" s="192"/>
      <c r="UYD3" s="192"/>
      <c r="UYE3" s="192"/>
      <c r="UYF3" s="192"/>
      <c r="UYG3" s="192"/>
      <c r="UYH3" s="192"/>
      <c r="UYI3" s="192"/>
      <c r="UYJ3" s="192"/>
      <c r="UYK3" s="192"/>
      <c r="UYL3" s="192"/>
      <c r="UYM3" s="192"/>
      <c r="UYN3" s="192"/>
      <c r="UYO3" s="192"/>
      <c r="UYP3" s="192"/>
      <c r="UYQ3" s="192"/>
      <c r="UYR3" s="192"/>
      <c r="UYS3" s="192"/>
      <c r="UYT3" s="192"/>
      <c r="UYU3" s="192"/>
      <c r="UYV3" s="192"/>
      <c r="UYW3" s="192"/>
      <c r="UYX3" s="192"/>
      <c r="UYY3" s="192"/>
      <c r="UYZ3" s="192"/>
      <c r="UZA3" s="192"/>
      <c r="UZB3" s="192"/>
      <c r="UZC3" s="192"/>
      <c r="UZD3" s="192"/>
      <c r="UZE3" s="192"/>
      <c r="UZF3" s="192"/>
      <c r="UZG3" s="192"/>
      <c r="UZH3" s="192"/>
      <c r="UZI3" s="192"/>
      <c r="UZJ3" s="192"/>
      <c r="UZK3" s="192"/>
      <c r="UZL3" s="192"/>
      <c r="UZM3" s="192"/>
      <c r="UZN3" s="192"/>
      <c r="UZO3" s="192"/>
      <c r="UZP3" s="192"/>
      <c r="UZQ3" s="192"/>
      <c r="UZR3" s="192"/>
      <c r="UZS3" s="192"/>
      <c r="UZT3" s="192"/>
      <c r="UZU3" s="192"/>
      <c r="UZV3" s="192"/>
      <c r="UZW3" s="192"/>
      <c r="UZX3" s="192"/>
      <c r="UZY3" s="192"/>
      <c r="UZZ3" s="192"/>
      <c r="VAA3" s="192"/>
      <c r="VAB3" s="192"/>
      <c r="VAC3" s="192"/>
      <c r="VAD3" s="192"/>
      <c r="VAE3" s="192"/>
      <c r="VAF3" s="192"/>
      <c r="VAG3" s="192"/>
      <c r="VAH3" s="192"/>
      <c r="VAI3" s="192"/>
      <c r="VAJ3" s="192"/>
      <c r="VAK3" s="192"/>
      <c r="VAL3" s="192"/>
      <c r="VAM3" s="192"/>
      <c r="VAN3" s="192"/>
      <c r="VAO3" s="192"/>
      <c r="VAP3" s="192"/>
      <c r="VAQ3" s="192"/>
      <c r="VAR3" s="192"/>
      <c r="VAS3" s="192"/>
      <c r="VAT3" s="192"/>
      <c r="VAU3" s="192"/>
      <c r="VAV3" s="192"/>
      <c r="VAW3" s="192"/>
      <c r="VAX3" s="192"/>
      <c r="VAY3" s="192"/>
      <c r="VAZ3" s="192"/>
      <c r="VBA3" s="192"/>
      <c r="VBB3" s="192"/>
      <c r="VBC3" s="192"/>
      <c r="VBD3" s="192"/>
      <c r="VBE3" s="192"/>
      <c r="VBF3" s="192"/>
      <c r="VBG3" s="192"/>
      <c r="VBH3" s="192"/>
      <c r="VBI3" s="192"/>
      <c r="VBJ3" s="192"/>
      <c r="VBK3" s="192"/>
      <c r="VBL3" s="192"/>
      <c r="VBM3" s="192"/>
      <c r="VBN3" s="192"/>
      <c r="VBO3" s="192"/>
      <c r="VBP3" s="192"/>
      <c r="VBQ3" s="192"/>
      <c r="VBR3" s="192"/>
      <c r="VBS3" s="192"/>
      <c r="VBT3" s="192"/>
      <c r="VBU3" s="192"/>
      <c r="VBV3" s="192"/>
      <c r="VBW3" s="192"/>
      <c r="VBX3" s="192"/>
      <c r="VBY3" s="192"/>
      <c r="VBZ3" s="192"/>
      <c r="VCA3" s="192"/>
      <c r="VCB3" s="192"/>
      <c r="VCC3" s="192"/>
      <c r="VCD3" s="192"/>
      <c r="VCE3" s="192"/>
      <c r="VCF3" s="192"/>
      <c r="VCG3" s="192"/>
      <c r="VCH3" s="192"/>
      <c r="VCI3" s="192"/>
      <c r="VCJ3" s="192"/>
      <c r="VCK3" s="192"/>
      <c r="VCL3" s="192"/>
      <c r="VCM3" s="192"/>
      <c r="VCN3" s="192"/>
      <c r="VCO3" s="192"/>
      <c r="VCP3" s="192"/>
      <c r="VCQ3" s="192"/>
      <c r="VCR3" s="192"/>
      <c r="VCS3" s="192"/>
      <c r="VCT3" s="192"/>
      <c r="VCU3" s="192"/>
      <c r="VCV3" s="192"/>
      <c r="VCW3" s="192"/>
      <c r="VCX3" s="192"/>
      <c r="VCY3" s="192"/>
      <c r="VCZ3" s="192"/>
      <c r="VDA3" s="192"/>
      <c r="VDB3" s="192"/>
      <c r="VDC3" s="192"/>
      <c r="VDD3" s="192"/>
      <c r="VDE3" s="192"/>
      <c r="VDF3" s="192"/>
      <c r="VDG3" s="192"/>
      <c r="VDH3" s="192"/>
      <c r="VDI3" s="192"/>
      <c r="VDJ3" s="192"/>
      <c r="VDK3" s="192"/>
      <c r="VDL3" s="192"/>
      <c r="VDM3" s="192"/>
      <c r="VDN3" s="192"/>
      <c r="VDO3" s="192"/>
      <c r="VDP3" s="192"/>
      <c r="VDQ3" s="192"/>
      <c r="VDR3" s="192"/>
      <c r="VDS3" s="192"/>
      <c r="VDT3" s="192"/>
      <c r="VDU3" s="192"/>
      <c r="VDV3" s="192"/>
      <c r="VDW3" s="192"/>
      <c r="VDX3" s="192"/>
      <c r="VDY3" s="192"/>
      <c r="VDZ3" s="192"/>
      <c r="VEA3" s="192"/>
      <c r="VEB3" s="192"/>
      <c r="VEC3" s="192"/>
      <c r="VED3" s="192"/>
      <c r="VEE3" s="192"/>
      <c r="VEF3" s="192"/>
      <c r="VEG3" s="192"/>
      <c r="VEH3" s="192"/>
      <c r="VEI3" s="192"/>
      <c r="VEJ3" s="192"/>
      <c r="VEK3" s="192"/>
      <c r="VEL3" s="192"/>
      <c r="VEM3" s="192"/>
      <c r="VEN3" s="192"/>
      <c r="VEO3" s="192"/>
      <c r="VEP3" s="192"/>
      <c r="VEQ3" s="192"/>
      <c r="VER3" s="192"/>
      <c r="VES3" s="192"/>
      <c r="VET3" s="192"/>
      <c r="VEU3" s="192"/>
      <c r="VEV3" s="192"/>
      <c r="VEW3" s="192"/>
      <c r="VEX3" s="192"/>
      <c r="VEY3" s="192"/>
      <c r="VEZ3" s="192"/>
      <c r="VFA3" s="192"/>
      <c r="VFB3" s="192"/>
      <c r="VFC3" s="192"/>
      <c r="VFD3" s="192"/>
      <c r="VFE3" s="192"/>
      <c r="VFF3" s="192"/>
      <c r="VFG3" s="192"/>
      <c r="VFH3" s="192"/>
      <c r="VFI3" s="192"/>
      <c r="VFJ3" s="192"/>
      <c r="VFK3" s="192"/>
      <c r="VFL3" s="192"/>
      <c r="VFM3" s="192"/>
      <c r="VFN3" s="192"/>
      <c r="VFO3" s="192"/>
      <c r="VFP3" s="192"/>
      <c r="VFQ3" s="192"/>
      <c r="VFR3" s="192"/>
      <c r="VFS3" s="192"/>
      <c r="VFT3" s="192"/>
      <c r="VFU3" s="192"/>
      <c r="VFV3" s="192"/>
      <c r="VFW3" s="192"/>
      <c r="VFX3" s="192"/>
      <c r="VFY3" s="192"/>
      <c r="VFZ3" s="192"/>
      <c r="VGA3" s="192"/>
      <c r="VGB3" s="192"/>
      <c r="VGC3" s="192"/>
      <c r="VGD3" s="192"/>
      <c r="VGE3" s="192"/>
      <c r="VGF3" s="192"/>
      <c r="VGG3" s="192"/>
      <c r="VGH3" s="192"/>
      <c r="VGI3" s="192"/>
      <c r="VGJ3" s="192"/>
      <c r="VGK3" s="192"/>
      <c r="VGL3" s="192"/>
      <c r="VGM3" s="192"/>
      <c r="VGN3" s="192"/>
      <c r="VGO3" s="192"/>
      <c r="VGP3" s="192"/>
      <c r="VGQ3" s="192"/>
      <c r="VGR3" s="192"/>
      <c r="VGS3" s="192"/>
      <c r="VGT3" s="192"/>
      <c r="VGU3" s="192"/>
      <c r="VGV3" s="192"/>
      <c r="VGW3" s="192"/>
      <c r="VGX3" s="192"/>
      <c r="VGY3" s="192"/>
      <c r="VGZ3" s="192"/>
      <c r="VHA3" s="192"/>
      <c r="VHB3" s="192"/>
      <c r="VHC3" s="192"/>
      <c r="VHD3" s="192"/>
      <c r="VHE3" s="192"/>
      <c r="VHF3" s="192"/>
      <c r="VHG3" s="192"/>
      <c r="VHH3" s="192"/>
      <c r="VHI3" s="192"/>
      <c r="VHJ3" s="192"/>
      <c r="VHK3" s="192"/>
      <c r="VHL3" s="192"/>
      <c r="VHM3" s="192"/>
      <c r="VHN3" s="192"/>
      <c r="VHO3" s="192"/>
      <c r="VHP3" s="192"/>
      <c r="VHQ3" s="192"/>
      <c r="VHR3" s="192"/>
      <c r="VHS3" s="192"/>
      <c r="VHT3" s="192"/>
      <c r="VHU3" s="192"/>
      <c r="VHV3" s="192"/>
      <c r="VHW3" s="192"/>
      <c r="VHX3" s="192"/>
      <c r="VHY3" s="192"/>
      <c r="VHZ3" s="192"/>
      <c r="VIA3" s="192"/>
      <c r="VIB3" s="192"/>
      <c r="VIC3" s="192"/>
      <c r="VID3" s="192"/>
      <c r="VIE3" s="192"/>
      <c r="VIF3" s="192"/>
      <c r="VIG3" s="192"/>
      <c r="VIH3" s="192"/>
      <c r="VII3" s="192"/>
      <c r="VIJ3" s="192"/>
      <c r="VIK3" s="192"/>
      <c r="VIL3" s="192"/>
      <c r="VIM3" s="192"/>
      <c r="VIN3" s="192"/>
      <c r="VIO3" s="192"/>
      <c r="VIP3" s="192"/>
      <c r="VIQ3" s="192"/>
      <c r="VIR3" s="192"/>
      <c r="VIS3" s="192"/>
      <c r="VIT3" s="192"/>
      <c r="VIU3" s="192"/>
      <c r="VIV3" s="192"/>
      <c r="VIW3" s="192"/>
      <c r="VIX3" s="192"/>
      <c r="VIY3" s="192"/>
      <c r="VIZ3" s="192"/>
      <c r="VJA3" s="192"/>
      <c r="VJB3" s="192"/>
      <c r="VJC3" s="192"/>
      <c r="VJD3" s="192"/>
      <c r="VJE3" s="192"/>
      <c r="VJF3" s="192"/>
      <c r="VJG3" s="192"/>
      <c r="VJH3" s="192"/>
      <c r="VJI3" s="192"/>
      <c r="VJJ3" s="192"/>
      <c r="VJK3" s="192"/>
      <c r="VJL3" s="192"/>
      <c r="VJM3" s="192"/>
      <c r="VJN3" s="192"/>
      <c r="VJO3" s="192"/>
      <c r="VJP3" s="192"/>
      <c r="VJQ3" s="192"/>
      <c r="VJR3" s="192"/>
      <c r="VJS3" s="192"/>
      <c r="VJT3" s="192"/>
      <c r="VJU3" s="192"/>
      <c r="VJV3" s="192"/>
      <c r="VJW3" s="192"/>
      <c r="VJX3" s="192"/>
      <c r="VJY3" s="192"/>
      <c r="VJZ3" s="192"/>
      <c r="VKA3" s="192"/>
      <c r="VKB3" s="192"/>
      <c r="VKC3" s="192"/>
      <c r="VKD3" s="192"/>
      <c r="VKE3" s="192"/>
      <c r="VKF3" s="192"/>
      <c r="VKG3" s="192"/>
      <c r="VKH3" s="192"/>
      <c r="VKI3" s="192"/>
      <c r="VKJ3" s="192"/>
      <c r="VKK3" s="192"/>
      <c r="VKL3" s="192"/>
      <c r="VKM3" s="192"/>
      <c r="VKN3" s="192"/>
      <c r="VKO3" s="192"/>
      <c r="VKP3" s="192"/>
      <c r="VKQ3" s="192"/>
      <c r="VKR3" s="192"/>
      <c r="VKS3" s="192"/>
      <c r="VKT3" s="192"/>
      <c r="VKU3" s="192"/>
      <c r="VKV3" s="192"/>
      <c r="VKW3" s="192"/>
      <c r="VKX3" s="192"/>
      <c r="VKY3" s="192"/>
      <c r="VKZ3" s="192"/>
      <c r="VLA3" s="192"/>
      <c r="VLB3" s="192"/>
      <c r="VLC3" s="192"/>
      <c r="VLD3" s="192"/>
      <c r="VLE3" s="192"/>
      <c r="VLF3" s="192"/>
      <c r="VLG3" s="192"/>
      <c r="VLH3" s="192"/>
      <c r="VLI3" s="192"/>
      <c r="VLJ3" s="192"/>
      <c r="VLK3" s="192"/>
      <c r="VLL3" s="192"/>
      <c r="VLM3" s="192"/>
      <c r="VLN3" s="192"/>
      <c r="VLO3" s="192"/>
      <c r="VLP3" s="192"/>
      <c r="VLQ3" s="192"/>
      <c r="VLR3" s="192"/>
      <c r="VLS3" s="192"/>
      <c r="VLT3" s="192"/>
      <c r="VLU3" s="192"/>
      <c r="VLV3" s="192"/>
      <c r="VLW3" s="192"/>
      <c r="VLX3" s="192"/>
      <c r="VLY3" s="192"/>
      <c r="VLZ3" s="192"/>
      <c r="VMA3" s="192"/>
      <c r="VMB3" s="192"/>
      <c r="VMC3" s="192"/>
      <c r="VMD3" s="192"/>
      <c r="VME3" s="192"/>
      <c r="VMF3" s="192"/>
      <c r="VMG3" s="192"/>
      <c r="VMH3" s="192"/>
      <c r="VMI3" s="192"/>
      <c r="VMJ3" s="192"/>
      <c r="VMK3" s="192"/>
      <c r="VML3" s="192"/>
      <c r="VMM3" s="192"/>
      <c r="VMN3" s="192"/>
      <c r="VMO3" s="192"/>
      <c r="VMP3" s="192"/>
      <c r="VMQ3" s="192"/>
      <c r="VMR3" s="192"/>
      <c r="VMS3" s="192"/>
      <c r="VMT3" s="192"/>
      <c r="VMU3" s="192"/>
      <c r="VMV3" s="192"/>
      <c r="VMW3" s="192"/>
      <c r="VMX3" s="192"/>
      <c r="VMY3" s="192"/>
      <c r="VMZ3" s="192"/>
      <c r="VNA3" s="192"/>
      <c r="VNB3" s="192"/>
      <c r="VNC3" s="192"/>
      <c r="VND3" s="192"/>
      <c r="VNE3" s="192"/>
      <c r="VNF3" s="192"/>
      <c r="VNG3" s="192"/>
      <c r="VNH3" s="192"/>
      <c r="VNI3" s="192"/>
      <c r="VNJ3" s="192"/>
      <c r="VNK3" s="192"/>
      <c r="VNL3" s="192"/>
      <c r="VNM3" s="192"/>
      <c r="VNN3" s="192"/>
      <c r="VNO3" s="192"/>
      <c r="VNP3" s="192"/>
      <c r="VNQ3" s="192"/>
      <c r="VNR3" s="192"/>
      <c r="VNS3" s="192"/>
      <c r="VNT3" s="192"/>
      <c r="VNU3" s="192"/>
      <c r="VNV3" s="192"/>
      <c r="VNW3" s="192"/>
      <c r="VNX3" s="192"/>
      <c r="VNY3" s="192"/>
      <c r="VNZ3" s="192"/>
      <c r="VOA3" s="192"/>
      <c r="VOB3" s="192"/>
      <c r="VOC3" s="192"/>
      <c r="VOD3" s="192"/>
      <c r="VOE3" s="192"/>
      <c r="VOF3" s="192"/>
      <c r="VOG3" s="192"/>
      <c r="VOH3" s="192"/>
      <c r="VOI3" s="192"/>
      <c r="VOJ3" s="192"/>
      <c r="VOK3" s="192"/>
      <c r="VOL3" s="192"/>
      <c r="VOM3" s="192"/>
      <c r="VON3" s="192"/>
      <c r="VOO3" s="192"/>
      <c r="VOP3" s="192"/>
      <c r="VOQ3" s="192"/>
      <c r="VOR3" s="192"/>
      <c r="VOS3" s="192"/>
      <c r="VOT3" s="192"/>
      <c r="VOU3" s="192"/>
      <c r="VOV3" s="192"/>
      <c r="VOW3" s="192"/>
      <c r="VOX3" s="192"/>
      <c r="VOY3" s="192"/>
      <c r="VOZ3" s="192"/>
      <c r="VPA3" s="192"/>
      <c r="VPB3" s="192"/>
      <c r="VPC3" s="192"/>
      <c r="VPD3" s="192"/>
      <c r="VPE3" s="192"/>
      <c r="VPF3" s="192"/>
      <c r="VPG3" s="192"/>
      <c r="VPH3" s="192"/>
      <c r="VPI3" s="192"/>
      <c r="VPJ3" s="192"/>
      <c r="VPK3" s="192"/>
      <c r="VPL3" s="192"/>
      <c r="VPM3" s="192"/>
      <c r="VPN3" s="192"/>
      <c r="VPO3" s="192"/>
      <c r="VPP3" s="192"/>
      <c r="VPQ3" s="192"/>
      <c r="VPR3" s="192"/>
      <c r="VPS3" s="192"/>
      <c r="VPT3" s="192"/>
      <c r="VPU3" s="192"/>
      <c r="VPV3" s="192"/>
      <c r="VPW3" s="192"/>
      <c r="VPX3" s="192"/>
      <c r="VPY3" s="192"/>
      <c r="VPZ3" s="192"/>
      <c r="VQA3" s="192"/>
      <c r="VQB3" s="192"/>
      <c r="VQC3" s="192"/>
      <c r="VQD3" s="192"/>
      <c r="VQE3" s="192"/>
      <c r="VQF3" s="192"/>
      <c r="VQG3" s="192"/>
      <c r="VQH3" s="192"/>
      <c r="VQI3" s="192"/>
      <c r="VQJ3" s="192"/>
      <c r="VQK3" s="192"/>
      <c r="VQL3" s="192"/>
      <c r="VQM3" s="192"/>
      <c r="VQN3" s="192"/>
      <c r="VQO3" s="192"/>
      <c r="VQP3" s="192"/>
      <c r="VQQ3" s="192"/>
      <c r="VQR3" s="192"/>
      <c r="VQS3" s="192"/>
      <c r="VQT3" s="192"/>
      <c r="VQU3" s="192"/>
      <c r="VQV3" s="192"/>
      <c r="VQW3" s="192"/>
      <c r="VQX3" s="192"/>
      <c r="VQY3" s="192"/>
      <c r="VQZ3" s="192"/>
      <c r="VRA3" s="192"/>
      <c r="VRB3" s="192"/>
      <c r="VRC3" s="192"/>
      <c r="VRD3" s="192"/>
      <c r="VRE3" s="192"/>
      <c r="VRF3" s="192"/>
      <c r="VRG3" s="192"/>
      <c r="VRH3" s="192"/>
      <c r="VRI3" s="192"/>
      <c r="VRJ3" s="192"/>
      <c r="VRK3" s="192"/>
      <c r="VRL3" s="192"/>
      <c r="VRM3" s="192"/>
      <c r="VRN3" s="192"/>
      <c r="VRO3" s="192"/>
      <c r="VRP3" s="192"/>
      <c r="VRQ3" s="192"/>
      <c r="VRR3" s="192"/>
      <c r="VRS3" s="192"/>
      <c r="VRT3" s="192"/>
      <c r="VRU3" s="192"/>
      <c r="VRV3" s="192"/>
      <c r="VRW3" s="192"/>
      <c r="VRX3" s="192"/>
      <c r="VRY3" s="192"/>
      <c r="VRZ3" s="192"/>
      <c r="VSA3" s="192"/>
      <c r="VSB3" s="192"/>
      <c r="VSC3" s="192"/>
      <c r="VSD3" s="192"/>
      <c r="VSE3" s="192"/>
      <c r="VSF3" s="192"/>
      <c r="VSG3" s="192"/>
      <c r="VSH3" s="192"/>
      <c r="VSI3" s="192"/>
      <c r="VSJ3" s="192"/>
      <c r="VSK3" s="192"/>
      <c r="VSL3" s="192"/>
      <c r="VSM3" s="192"/>
      <c r="VSN3" s="192"/>
      <c r="VSO3" s="192"/>
      <c r="VSP3" s="192"/>
      <c r="VSQ3" s="192"/>
      <c r="VSR3" s="192"/>
      <c r="VSS3" s="192"/>
      <c r="VST3" s="192"/>
      <c r="VSU3" s="192"/>
      <c r="VSV3" s="192"/>
      <c r="VSW3" s="192"/>
      <c r="VSX3" s="192"/>
      <c r="VSY3" s="192"/>
      <c r="VSZ3" s="192"/>
      <c r="VTA3" s="192"/>
      <c r="VTB3" s="192"/>
      <c r="VTC3" s="192"/>
      <c r="VTD3" s="192"/>
      <c r="VTE3" s="192"/>
      <c r="VTF3" s="192"/>
      <c r="VTG3" s="192"/>
      <c r="VTH3" s="192"/>
      <c r="VTI3" s="192"/>
      <c r="VTJ3" s="192"/>
      <c r="VTK3" s="192"/>
      <c r="VTL3" s="192"/>
      <c r="VTM3" s="192"/>
      <c r="VTN3" s="192"/>
      <c r="VTO3" s="192"/>
      <c r="VTP3" s="192"/>
      <c r="VTQ3" s="192"/>
      <c r="VTR3" s="192"/>
      <c r="VTS3" s="192"/>
      <c r="VTT3" s="192"/>
      <c r="VTU3" s="192"/>
      <c r="VTV3" s="192"/>
      <c r="VTW3" s="192"/>
      <c r="VTX3" s="192"/>
      <c r="VTY3" s="192"/>
      <c r="VTZ3" s="192"/>
      <c r="VUA3" s="192"/>
      <c r="VUB3" s="192"/>
      <c r="VUC3" s="192"/>
      <c r="VUD3" s="192"/>
      <c r="VUE3" s="192"/>
      <c r="VUF3" s="192"/>
      <c r="VUG3" s="192"/>
      <c r="VUH3" s="192"/>
      <c r="VUI3" s="192"/>
      <c r="VUJ3" s="192"/>
      <c r="VUK3" s="192"/>
      <c r="VUL3" s="192"/>
      <c r="VUM3" s="192"/>
      <c r="VUN3" s="192"/>
      <c r="VUO3" s="192"/>
      <c r="VUP3" s="192"/>
      <c r="VUQ3" s="192"/>
      <c r="VUR3" s="192"/>
      <c r="VUS3" s="192"/>
      <c r="VUT3" s="192"/>
      <c r="VUU3" s="192"/>
      <c r="VUV3" s="192"/>
      <c r="VUW3" s="192"/>
      <c r="VUX3" s="192"/>
      <c r="VUY3" s="192"/>
      <c r="VUZ3" s="192"/>
      <c r="VVA3" s="192"/>
      <c r="VVB3" s="192"/>
      <c r="VVC3" s="192"/>
      <c r="VVD3" s="192"/>
      <c r="VVE3" s="192"/>
      <c r="VVF3" s="192"/>
      <c r="VVG3" s="192"/>
      <c r="VVH3" s="192"/>
      <c r="VVI3" s="192"/>
      <c r="VVJ3" s="192"/>
      <c r="VVK3" s="192"/>
      <c r="VVL3" s="192"/>
      <c r="VVM3" s="192"/>
      <c r="VVN3" s="192"/>
      <c r="VVO3" s="192"/>
      <c r="VVP3" s="192"/>
      <c r="VVQ3" s="192"/>
      <c r="VVR3" s="192"/>
      <c r="VVS3" s="192"/>
      <c r="VVT3" s="192"/>
      <c r="VVU3" s="192"/>
      <c r="VVV3" s="192"/>
      <c r="VVW3" s="192"/>
      <c r="VVX3" s="192"/>
      <c r="VVY3" s="192"/>
      <c r="VVZ3" s="192"/>
      <c r="VWA3" s="192"/>
      <c r="VWB3" s="192"/>
      <c r="VWC3" s="192"/>
      <c r="VWD3" s="192"/>
      <c r="VWE3" s="192"/>
      <c r="VWF3" s="192"/>
      <c r="VWG3" s="192"/>
      <c r="VWH3" s="192"/>
      <c r="VWI3" s="192"/>
      <c r="VWJ3" s="192"/>
      <c r="VWK3" s="192"/>
      <c r="VWL3" s="192"/>
      <c r="VWM3" s="192"/>
      <c r="VWN3" s="192"/>
      <c r="VWO3" s="192"/>
      <c r="VWP3" s="192"/>
      <c r="VWQ3" s="192"/>
      <c r="VWR3" s="192"/>
      <c r="VWS3" s="192"/>
      <c r="VWT3" s="192"/>
      <c r="VWU3" s="192"/>
      <c r="VWV3" s="192"/>
      <c r="VWW3" s="192"/>
      <c r="VWX3" s="192"/>
      <c r="VWY3" s="192"/>
      <c r="VWZ3" s="192"/>
      <c r="VXA3" s="192"/>
      <c r="VXB3" s="192"/>
      <c r="VXC3" s="192"/>
      <c r="VXD3" s="192"/>
      <c r="VXE3" s="192"/>
      <c r="VXF3" s="192"/>
      <c r="VXG3" s="192"/>
      <c r="VXH3" s="192"/>
      <c r="VXI3" s="192"/>
      <c r="VXJ3" s="192"/>
      <c r="VXK3" s="192"/>
      <c r="VXL3" s="192"/>
      <c r="VXM3" s="192"/>
      <c r="VXN3" s="192"/>
      <c r="VXO3" s="192"/>
      <c r="VXP3" s="192"/>
      <c r="VXQ3" s="192"/>
      <c r="VXR3" s="192"/>
      <c r="VXS3" s="192"/>
      <c r="VXT3" s="192"/>
      <c r="VXU3" s="192"/>
      <c r="VXV3" s="192"/>
      <c r="VXW3" s="192"/>
      <c r="VXX3" s="192"/>
      <c r="VXY3" s="192"/>
      <c r="VXZ3" s="192"/>
      <c r="VYA3" s="192"/>
      <c r="VYB3" s="192"/>
      <c r="VYC3" s="192"/>
      <c r="VYD3" s="192"/>
      <c r="VYE3" s="192"/>
      <c r="VYF3" s="192"/>
      <c r="VYG3" s="192"/>
      <c r="VYH3" s="192"/>
      <c r="VYI3" s="192"/>
      <c r="VYJ3" s="192"/>
      <c r="VYK3" s="192"/>
      <c r="VYL3" s="192"/>
      <c r="VYM3" s="192"/>
      <c r="VYN3" s="192"/>
      <c r="VYO3" s="192"/>
      <c r="VYP3" s="192"/>
      <c r="VYQ3" s="192"/>
      <c r="VYR3" s="192"/>
      <c r="VYS3" s="192"/>
      <c r="VYT3" s="192"/>
      <c r="VYU3" s="192"/>
      <c r="VYV3" s="192"/>
      <c r="VYW3" s="192"/>
      <c r="VYX3" s="192"/>
      <c r="VYY3" s="192"/>
      <c r="VYZ3" s="192"/>
      <c r="VZA3" s="192"/>
      <c r="VZB3" s="192"/>
      <c r="VZC3" s="192"/>
      <c r="VZD3" s="192"/>
      <c r="VZE3" s="192"/>
      <c r="VZF3" s="192"/>
      <c r="VZG3" s="192"/>
      <c r="VZH3" s="192"/>
      <c r="VZI3" s="192"/>
      <c r="VZJ3" s="192"/>
      <c r="VZK3" s="192"/>
      <c r="VZL3" s="192"/>
      <c r="VZM3" s="192"/>
      <c r="VZN3" s="192"/>
      <c r="VZO3" s="192"/>
      <c r="VZP3" s="192"/>
      <c r="VZQ3" s="192"/>
      <c r="VZR3" s="192"/>
      <c r="VZS3" s="192"/>
      <c r="VZT3" s="192"/>
      <c r="VZU3" s="192"/>
      <c r="VZV3" s="192"/>
      <c r="VZW3" s="192"/>
      <c r="VZX3" s="192"/>
      <c r="VZY3" s="192"/>
      <c r="VZZ3" s="192"/>
      <c r="WAA3" s="192"/>
      <c r="WAB3" s="192"/>
      <c r="WAC3" s="192"/>
      <c r="WAD3" s="192"/>
      <c r="WAE3" s="192"/>
      <c r="WAF3" s="192"/>
      <c r="WAG3" s="192"/>
      <c r="WAH3" s="192"/>
      <c r="WAI3" s="192"/>
      <c r="WAJ3" s="192"/>
      <c r="WAK3" s="192"/>
      <c r="WAL3" s="192"/>
      <c r="WAM3" s="192"/>
      <c r="WAN3" s="192"/>
      <c r="WAO3" s="192"/>
      <c r="WAP3" s="192"/>
      <c r="WAQ3" s="192"/>
      <c r="WAR3" s="192"/>
      <c r="WAS3" s="192"/>
      <c r="WAT3" s="192"/>
      <c r="WAU3" s="192"/>
      <c r="WAV3" s="192"/>
      <c r="WAW3" s="192"/>
      <c r="WAX3" s="192"/>
      <c r="WAY3" s="192"/>
      <c r="WAZ3" s="192"/>
      <c r="WBA3" s="192"/>
      <c r="WBB3" s="192"/>
      <c r="WBC3" s="192"/>
      <c r="WBD3" s="192"/>
      <c r="WBE3" s="192"/>
      <c r="WBF3" s="192"/>
      <c r="WBG3" s="192"/>
      <c r="WBH3" s="192"/>
      <c r="WBI3" s="192"/>
      <c r="WBJ3" s="192"/>
      <c r="WBK3" s="192"/>
      <c r="WBL3" s="192"/>
      <c r="WBM3" s="192"/>
      <c r="WBN3" s="192"/>
      <c r="WBO3" s="192"/>
      <c r="WBP3" s="192"/>
      <c r="WBQ3" s="192"/>
      <c r="WBR3" s="192"/>
      <c r="WBS3" s="192"/>
      <c r="WBT3" s="192"/>
      <c r="WBU3" s="192"/>
      <c r="WBV3" s="192"/>
      <c r="WBW3" s="192"/>
      <c r="WBX3" s="192"/>
      <c r="WBY3" s="192"/>
      <c r="WBZ3" s="192"/>
      <c r="WCA3" s="192"/>
      <c r="WCB3" s="192"/>
      <c r="WCC3" s="192"/>
      <c r="WCD3" s="192"/>
      <c r="WCE3" s="192"/>
      <c r="WCF3" s="192"/>
      <c r="WCG3" s="192"/>
      <c r="WCH3" s="192"/>
      <c r="WCI3" s="192"/>
      <c r="WCJ3" s="192"/>
      <c r="WCK3" s="192"/>
      <c r="WCL3" s="192"/>
      <c r="WCM3" s="192"/>
      <c r="WCN3" s="192"/>
      <c r="WCO3" s="192"/>
      <c r="WCP3" s="192"/>
      <c r="WCQ3" s="192"/>
      <c r="WCR3" s="192"/>
      <c r="WCS3" s="192"/>
      <c r="WCT3" s="192"/>
      <c r="WCU3" s="192"/>
      <c r="WCV3" s="192"/>
      <c r="WCW3" s="192"/>
      <c r="WCX3" s="192"/>
      <c r="WCY3" s="192"/>
      <c r="WCZ3" s="192"/>
      <c r="WDA3" s="192"/>
      <c r="WDB3" s="192"/>
      <c r="WDC3" s="192"/>
      <c r="WDD3" s="192"/>
      <c r="WDE3" s="192"/>
      <c r="WDF3" s="192"/>
      <c r="WDG3" s="192"/>
      <c r="WDH3" s="192"/>
      <c r="WDI3" s="192"/>
      <c r="WDJ3" s="192"/>
      <c r="WDK3" s="192"/>
      <c r="WDL3" s="192"/>
      <c r="WDM3" s="192"/>
      <c r="WDN3" s="192"/>
      <c r="WDO3" s="192"/>
      <c r="WDP3" s="192"/>
      <c r="WDQ3" s="192"/>
      <c r="WDR3" s="192"/>
      <c r="WDS3" s="192"/>
      <c r="WDT3" s="192"/>
      <c r="WDU3" s="192"/>
      <c r="WDV3" s="192"/>
      <c r="WDW3" s="192"/>
      <c r="WDX3" s="192"/>
      <c r="WDY3" s="192"/>
      <c r="WDZ3" s="192"/>
      <c r="WEA3" s="192"/>
      <c r="WEB3" s="192"/>
      <c r="WEC3" s="192"/>
      <c r="WED3" s="192"/>
      <c r="WEE3" s="192"/>
      <c r="WEF3" s="192"/>
      <c r="WEG3" s="192"/>
      <c r="WEH3" s="192"/>
      <c r="WEI3" s="192"/>
      <c r="WEJ3" s="192"/>
      <c r="WEK3" s="192"/>
      <c r="WEL3" s="192"/>
      <c r="WEM3" s="192"/>
      <c r="WEN3" s="192"/>
      <c r="WEO3" s="192"/>
      <c r="WEP3" s="192"/>
      <c r="WEQ3" s="192"/>
      <c r="WER3" s="192"/>
      <c r="WES3" s="192"/>
      <c r="WET3" s="192"/>
      <c r="WEU3" s="192"/>
      <c r="WEV3" s="192"/>
      <c r="WEW3" s="192"/>
      <c r="WEX3" s="192"/>
      <c r="WEY3" s="192"/>
      <c r="WEZ3" s="192"/>
      <c r="WFA3" s="192"/>
      <c r="WFB3" s="192"/>
      <c r="WFC3" s="192"/>
      <c r="WFD3" s="192"/>
      <c r="WFE3" s="192"/>
      <c r="WFF3" s="192"/>
      <c r="WFG3" s="192"/>
      <c r="WFH3" s="192"/>
      <c r="WFI3" s="192"/>
      <c r="WFJ3" s="192"/>
      <c r="WFK3" s="192"/>
      <c r="WFL3" s="192"/>
      <c r="WFM3" s="192"/>
      <c r="WFN3" s="192"/>
      <c r="WFO3" s="192"/>
      <c r="WFP3" s="192"/>
      <c r="WFQ3" s="192"/>
      <c r="WFR3" s="192"/>
      <c r="WFS3" s="192"/>
      <c r="WFT3" s="192"/>
      <c r="WFU3" s="192"/>
      <c r="WFV3" s="192"/>
      <c r="WFW3" s="192"/>
      <c r="WFX3" s="192"/>
      <c r="WFY3" s="192"/>
      <c r="WFZ3" s="192"/>
      <c r="WGA3" s="192"/>
      <c r="WGB3" s="192"/>
      <c r="WGC3" s="192"/>
      <c r="WGD3" s="192"/>
      <c r="WGE3" s="192"/>
      <c r="WGF3" s="192"/>
      <c r="WGG3" s="192"/>
      <c r="WGH3" s="192"/>
      <c r="WGI3" s="192"/>
      <c r="WGJ3" s="192"/>
      <c r="WGK3" s="192"/>
      <c r="WGL3" s="192"/>
      <c r="WGM3" s="192"/>
      <c r="WGN3" s="192"/>
      <c r="WGO3" s="192"/>
      <c r="WGP3" s="192"/>
      <c r="WGQ3" s="192"/>
      <c r="WGR3" s="192"/>
      <c r="WGS3" s="192"/>
      <c r="WGT3" s="192"/>
      <c r="WGU3" s="192"/>
      <c r="WGV3" s="192"/>
      <c r="WGW3" s="192"/>
      <c r="WGX3" s="192"/>
      <c r="WGY3" s="192"/>
      <c r="WGZ3" s="192"/>
      <c r="WHA3" s="192"/>
      <c r="WHB3" s="192"/>
      <c r="WHC3" s="192"/>
      <c r="WHD3" s="192"/>
      <c r="WHE3" s="192"/>
      <c r="WHF3" s="192"/>
      <c r="WHG3" s="192"/>
      <c r="WHH3" s="192"/>
      <c r="WHI3" s="192"/>
      <c r="WHJ3" s="192"/>
      <c r="WHK3" s="192"/>
      <c r="WHL3" s="192"/>
      <c r="WHM3" s="192"/>
      <c r="WHN3" s="192"/>
      <c r="WHO3" s="192"/>
      <c r="WHP3" s="192"/>
      <c r="WHQ3" s="192"/>
      <c r="WHR3" s="192"/>
      <c r="WHS3" s="192"/>
      <c r="WHT3" s="192"/>
      <c r="WHU3" s="192"/>
      <c r="WHV3" s="192"/>
      <c r="WHW3" s="192"/>
      <c r="WHX3" s="192"/>
      <c r="WHY3" s="192"/>
      <c r="WHZ3" s="192"/>
      <c r="WIA3" s="192"/>
      <c r="WIB3" s="192"/>
      <c r="WIC3" s="192"/>
      <c r="WID3" s="192"/>
      <c r="WIE3" s="192"/>
      <c r="WIF3" s="192"/>
      <c r="WIG3" s="192"/>
      <c r="WIH3" s="192"/>
      <c r="WII3" s="192"/>
      <c r="WIJ3" s="192"/>
      <c r="WIK3" s="192"/>
      <c r="WIL3" s="192"/>
      <c r="WIM3" s="192"/>
      <c r="WIN3" s="192"/>
      <c r="WIO3" s="192"/>
      <c r="WIP3" s="192"/>
      <c r="WIQ3" s="192"/>
      <c r="WIR3" s="192"/>
      <c r="WIS3" s="192"/>
      <c r="WIT3" s="192"/>
      <c r="WIU3" s="192"/>
      <c r="WIV3" s="192"/>
      <c r="WIW3" s="192"/>
      <c r="WIX3" s="192"/>
      <c r="WIY3" s="192"/>
      <c r="WIZ3" s="192"/>
      <c r="WJA3" s="192"/>
      <c r="WJB3" s="192"/>
      <c r="WJC3" s="192"/>
      <c r="WJD3" s="192"/>
      <c r="WJE3" s="192"/>
      <c r="WJF3" s="192"/>
      <c r="WJG3" s="192"/>
      <c r="WJH3" s="192"/>
      <c r="WJI3" s="192"/>
      <c r="WJJ3" s="192"/>
      <c r="WJK3" s="192"/>
      <c r="WJL3" s="192"/>
      <c r="WJM3" s="192"/>
      <c r="WJN3" s="192"/>
      <c r="WJO3" s="192"/>
      <c r="WJP3" s="192"/>
      <c r="WJQ3" s="192"/>
      <c r="WJR3" s="192"/>
      <c r="WJS3" s="192"/>
      <c r="WJT3" s="192"/>
      <c r="WJU3" s="192"/>
      <c r="WJV3" s="192"/>
      <c r="WJW3" s="192"/>
      <c r="WJX3" s="192"/>
      <c r="WJY3" s="192"/>
      <c r="WJZ3" s="192"/>
      <c r="WKA3" s="192"/>
      <c r="WKB3" s="192"/>
      <c r="WKC3" s="192"/>
      <c r="WKD3" s="192"/>
      <c r="WKE3" s="192"/>
      <c r="WKF3" s="192"/>
      <c r="WKG3" s="192"/>
      <c r="WKH3" s="192"/>
      <c r="WKI3" s="192"/>
      <c r="WKJ3" s="192"/>
      <c r="WKK3" s="192"/>
      <c r="WKL3" s="192"/>
      <c r="WKM3" s="192"/>
      <c r="WKN3" s="192"/>
      <c r="WKO3" s="192"/>
      <c r="WKP3" s="192"/>
      <c r="WKQ3" s="192"/>
      <c r="WKR3" s="192"/>
      <c r="WKS3" s="192"/>
      <c r="WKT3" s="192"/>
      <c r="WKU3" s="192"/>
      <c r="WKV3" s="192"/>
      <c r="WKW3" s="192"/>
      <c r="WKX3" s="192"/>
      <c r="WKY3" s="192"/>
      <c r="WKZ3" s="192"/>
      <c r="WLA3" s="192"/>
      <c r="WLB3" s="192"/>
      <c r="WLC3" s="192"/>
      <c r="WLD3" s="192"/>
      <c r="WLE3" s="192"/>
      <c r="WLF3" s="192"/>
      <c r="WLG3" s="192"/>
      <c r="WLH3" s="192"/>
      <c r="WLI3" s="192"/>
      <c r="WLJ3" s="192"/>
      <c r="WLK3" s="192"/>
      <c r="WLL3" s="192"/>
      <c r="WLM3" s="192"/>
      <c r="WLN3" s="192"/>
      <c r="WLO3" s="192"/>
      <c r="WLP3" s="192"/>
      <c r="WLQ3" s="192"/>
      <c r="WLR3" s="192"/>
      <c r="WLS3" s="192"/>
      <c r="WLT3" s="192"/>
      <c r="WLU3" s="192"/>
      <c r="WLV3" s="192"/>
      <c r="WLW3" s="192"/>
      <c r="WLX3" s="192"/>
      <c r="WLY3" s="192"/>
      <c r="WLZ3" s="192"/>
      <c r="WMA3" s="192"/>
      <c r="WMB3" s="192"/>
      <c r="WMC3" s="192"/>
      <c r="WMD3" s="192"/>
      <c r="WME3" s="192"/>
      <c r="WMF3" s="192"/>
      <c r="WMG3" s="192"/>
      <c r="WMH3" s="192"/>
      <c r="WMI3" s="192"/>
      <c r="WMJ3" s="192"/>
      <c r="WMK3" s="192"/>
      <c r="WML3" s="192"/>
      <c r="WMM3" s="192"/>
      <c r="WMN3" s="192"/>
      <c r="WMO3" s="192"/>
      <c r="WMP3" s="192"/>
      <c r="WMQ3" s="192"/>
      <c r="WMR3" s="192"/>
      <c r="WMS3" s="192"/>
      <c r="WMT3" s="192"/>
      <c r="WMU3" s="192"/>
      <c r="WMV3" s="192"/>
      <c r="WMW3" s="192"/>
      <c r="WMX3" s="192"/>
      <c r="WMY3" s="192"/>
      <c r="WMZ3" s="192"/>
      <c r="WNA3" s="192"/>
      <c r="WNB3" s="192"/>
      <c r="WNC3" s="192"/>
      <c r="WND3" s="192"/>
      <c r="WNE3" s="192"/>
      <c r="WNF3" s="192"/>
      <c r="WNG3" s="192"/>
      <c r="WNH3" s="192"/>
      <c r="WNI3" s="192"/>
      <c r="WNJ3" s="192"/>
      <c r="WNK3" s="192"/>
      <c r="WNL3" s="192"/>
      <c r="WNM3" s="192"/>
      <c r="WNN3" s="192"/>
      <c r="WNO3" s="192"/>
      <c r="WNP3" s="192"/>
      <c r="WNQ3" s="192"/>
      <c r="WNR3" s="192"/>
      <c r="WNS3" s="192"/>
      <c r="WNT3" s="192"/>
      <c r="WNU3" s="192"/>
      <c r="WNV3" s="192"/>
      <c r="WNW3" s="192"/>
      <c r="WNX3" s="192"/>
      <c r="WNY3" s="192"/>
      <c r="WNZ3" s="192"/>
      <c r="WOA3" s="192"/>
      <c r="WOB3" s="192"/>
      <c r="WOC3" s="192"/>
      <c r="WOD3" s="192"/>
      <c r="WOE3" s="192"/>
      <c r="WOF3" s="192"/>
      <c r="WOG3" s="192"/>
      <c r="WOH3" s="192"/>
      <c r="WOI3" s="192"/>
      <c r="WOJ3" s="192"/>
      <c r="WOK3" s="192"/>
      <c r="WOL3" s="192"/>
      <c r="WOM3" s="192"/>
      <c r="WON3" s="192"/>
      <c r="WOO3" s="192"/>
      <c r="WOP3" s="192"/>
      <c r="WOQ3" s="192"/>
      <c r="WOR3" s="192"/>
      <c r="WOS3" s="192"/>
      <c r="WOT3" s="192"/>
      <c r="WOU3" s="192"/>
      <c r="WOV3" s="192"/>
      <c r="WOW3" s="192"/>
      <c r="WOX3" s="192"/>
      <c r="WOY3" s="192"/>
      <c r="WOZ3" s="192"/>
      <c r="WPA3" s="192"/>
      <c r="WPB3" s="192"/>
      <c r="WPC3" s="192"/>
      <c r="WPD3" s="192"/>
      <c r="WPE3" s="192"/>
      <c r="WPF3" s="192"/>
      <c r="WPG3" s="192"/>
      <c r="WPH3" s="192"/>
      <c r="WPI3" s="192"/>
      <c r="WPJ3" s="192"/>
      <c r="WPK3" s="192"/>
      <c r="WPL3" s="192"/>
      <c r="WPM3" s="192"/>
      <c r="WPN3" s="192"/>
      <c r="WPO3" s="192"/>
      <c r="WPP3" s="192"/>
      <c r="WPQ3" s="192"/>
      <c r="WPR3" s="192"/>
      <c r="WPS3" s="192"/>
      <c r="WPT3" s="192"/>
      <c r="WPU3" s="192"/>
      <c r="WPV3" s="192"/>
      <c r="WPW3" s="192"/>
      <c r="WPX3" s="192"/>
      <c r="WPY3" s="192"/>
      <c r="WPZ3" s="192"/>
      <c r="WQA3" s="192"/>
      <c r="WQB3" s="192"/>
      <c r="WQC3" s="192"/>
      <c r="WQD3" s="192"/>
      <c r="WQE3" s="192"/>
      <c r="WQF3" s="192"/>
      <c r="WQG3" s="192"/>
      <c r="WQH3" s="192"/>
      <c r="WQI3" s="192"/>
      <c r="WQJ3" s="192"/>
      <c r="WQK3" s="192"/>
      <c r="WQL3" s="192"/>
      <c r="WQM3" s="192"/>
      <c r="WQN3" s="192"/>
      <c r="WQO3" s="192"/>
      <c r="WQP3" s="192"/>
      <c r="WQQ3" s="192"/>
      <c r="WQR3" s="192"/>
      <c r="WQS3" s="192"/>
      <c r="WQT3" s="192"/>
      <c r="WQU3" s="192"/>
      <c r="WQV3" s="192"/>
      <c r="WQW3" s="192"/>
      <c r="WQX3" s="192"/>
      <c r="WQY3" s="192"/>
      <c r="WQZ3" s="192"/>
      <c r="WRA3" s="192"/>
      <c r="WRB3" s="192"/>
      <c r="WRC3" s="192"/>
      <c r="WRD3" s="192"/>
      <c r="WRE3" s="192"/>
      <c r="WRF3" s="192"/>
      <c r="WRG3" s="192"/>
      <c r="WRH3" s="192"/>
      <c r="WRI3" s="192"/>
      <c r="WRJ3" s="192"/>
      <c r="WRK3" s="192"/>
      <c r="WRL3" s="192"/>
      <c r="WRM3" s="192"/>
      <c r="WRN3" s="192"/>
      <c r="WRO3" s="192"/>
      <c r="WRP3" s="192"/>
      <c r="WRQ3" s="192"/>
      <c r="WRR3" s="192"/>
      <c r="WRS3" s="192"/>
      <c r="WRT3" s="192"/>
      <c r="WRU3" s="192"/>
      <c r="WRV3" s="192"/>
      <c r="WRW3" s="192"/>
      <c r="WRX3" s="192"/>
      <c r="WRY3" s="192"/>
      <c r="WRZ3" s="192"/>
      <c r="WSA3" s="192"/>
      <c r="WSB3" s="192"/>
      <c r="WSC3" s="192"/>
      <c r="WSD3" s="192"/>
      <c r="WSE3" s="192"/>
      <c r="WSF3" s="192"/>
      <c r="WSG3" s="192"/>
      <c r="WSH3" s="192"/>
      <c r="WSI3" s="192"/>
      <c r="WSJ3" s="192"/>
      <c r="WSK3" s="192"/>
      <c r="WSL3" s="192"/>
      <c r="WSM3" s="192"/>
      <c r="WSN3" s="192"/>
      <c r="WSO3" s="192"/>
      <c r="WSP3" s="192"/>
      <c r="WSQ3" s="192"/>
      <c r="WSR3" s="192"/>
      <c r="WSS3" s="192"/>
      <c r="WST3" s="192"/>
      <c r="WSU3" s="192"/>
      <c r="WSV3" s="192"/>
      <c r="WSW3" s="192"/>
      <c r="WSX3" s="192"/>
      <c r="WSY3" s="192"/>
      <c r="WSZ3" s="192"/>
      <c r="WTA3" s="192"/>
      <c r="WTB3" s="192"/>
      <c r="WTC3" s="192"/>
      <c r="WTD3" s="192"/>
      <c r="WTE3" s="192"/>
      <c r="WTF3" s="192"/>
      <c r="WTG3" s="192"/>
      <c r="WTH3" s="192"/>
      <c r="WTI3" s="192"/>
      <c r="WTJ3" s="192"/>
      <c r="WTK3" s="192"/>
      <c r="WTL3" s="192"/>
      <c r="WTM3" s="192"/>
      <c r="WTN3" s="192"/>
      <c r="WTO3" s="192"/>
      <c r="WTP3" s="192"/>
      <c r="WTQ3" s="192"/>
      <c r="WTR3" s="192"/>
      <c r="WTS3" s="192"/>
      <c r="WTT3" s="192"/>
      <c r="WTU3" s="192"/>
      <c r="WTV3" s="192"/>
      <c r="WTW3" s="192"/>
      <c r="WTX3" s="192"/>
      <c r="WTY3" s="192"/>
      <c r="WTZ3" s="192"/>
      <c r="WUA3" s="192"/>
      <c r="WUB3" s="192"/>
      <c r="WUC3" s="192"/>
      <c r="WUD3" s="192"/>
      <c r="WUE3" s="192"/>
      <c r="WUF3" s="192"/>
      <c r="WUG3" s="192"/>
      <c r="WUH3" s="192"/>
      <c r="WUI3" s="192"/>
      <c r="WUJ3" s="192"/>
      <c r="WUK3" s="192"/>
      <c r="WUL3" s="192"/>
      <c r="WUM3" s="192"/>
      <c r="WUN3" s="192"/>
      <c r="WUO3" s="192"/>
      <c r="WUP3" s="192"/>
      <c r="WUQ3" s="192"/>
      <c r="WUR3" s="192"/>
      <c r="WUS3" s="192"/>
      <c r="WUT3" s="192"/>
      <c r="WUU3" s="192"/>
      <c r="WUV3" s="192"/>
      <c r="WUW3" s="192"/>
      <c r="WUX3" s="192"/>
      <c r="WUY3" s="192"/>
      <c r="WUZ3" s="192"/>
      <c r="WVA3" s="192"/>
      <c r="WVB3" s="192"/>
      <c r="WVC3" s="192"/>
      <c r="WVD3" s="192"/>
      <c r="WVE3" s="192"/>
      <c r="WVF3" s="192"/>
      <c r="WVG3" s="192"/>
      <c r="WVH3" s="192"/>
      <c r="WVI3" s="192"/>
      <c r="WVJ3" s="192"/>
      <c r="WVK3" s="192"/>
      <c r="WVL3" s="192"/>
      <c r="WVM3" s="192"/>
      <c r="WVN3" s="192"/>
      <c r="WVO3" s="192"/>
      <c r="WVP3" s="192"/>
      <c r="WVQ3" s="192"/>
      <c r="WVR3" s="192"/>
      <c r="WVS3" s="192"/>
      <c r="WVT3" s="192"/>
      <c r="WVU3" s="192"/>
      <c r="WVV3" s="192"/>
      <c r="WVW3" s="192"/>
      <c r="WVX3" s="192"/>
      <c r="WVY3" s="192"/>
      <c r="WVZ3" s="192"/>
      <c r="WWA3" s="192"/>
      <c r="WWB3" s="192"/>
      <c r="WWC3" s="192"/>
      <c r="WWD3" s="192"/>
      <c r="WWE3" s="192"/>
      <c r="WWF3" s="192"/>
      <c r="WWG3" s="192"/>
      <c r="WWH3" s="192"/>
      <c r="WWI3" s="192"/>
      <c r="WWJ3" s="192"/>
      <c r="WWK3" s="192"/>
      <c r="WWL3" s="192"/>
      <c r="WWM3" s="192"/>
      <c r="WWN3" s="192"/>
      <c r="WWO3" s="192"/>
      <c r="WWP3" s="192"/>
      <c r="WWQ3" s="192"/>
      <c r="WWR3" s="192"/>
      <c r="WWS3" s="192"/>
      <c r="WWT3" s="192"/>
      <c r="WWU3" s="192"/>
      <c r="WWV3" s="192"/>
      <c r="WWW3" s="192"/>
      <c r="WWX3" s="192"/>
      <c r="WWY3" s="192"/>
      <c r="WWZ3" s="192"/>
      <c r="WXA3" s="192"/>
      <c r="WXB3" s="192"/>
      <c r="WXC3" s="192"/>
      <c r="WXD3" s="192"/>
      <c r="WXE3" s="192"/>
      <c r="WXF3" s="192"/>
      <c r="WXG3" s="192"/>
      <c r="WXH3" s="192"/>
      <c r="WXI3" s="192"/>
      <c r="WXJ3" s="192"/>
      <c r="WXK3" s="192"/>
      <c r="WXL3" s="192"/>
      <c r="WXM3" s="192"/>
      <c r="WXN3" s="192"/>
      <c r="WXO3" s="192"/>
      <c r="WXP3" s="192"/>
      <c r="WXQ3" s="192"/>
      <c r="WXR3" s="192"/>
      <c r="WXS3" s="192"/>
      <c r="WXT3" s="192"/>
      <c r="WXU3" s="192"/>
      <c r="WXV3" s="192"/>
      <c r="WXW3" s="192"/>
      <c r="WXX3" s="192"/>
      <c r="WXY3" s="192"/>
      <c r="WXZ3" s="192"/>
      <c r="WYA3" s="192"/>
      <c r="WYB3" s="192"/>
      <c r="WYC3" s="192"/>
      <c r="WYD3" s="192"/>
      <c r="WYE3" s="192"/>
      <c r="WYF3" s="192"/>
      <c r="WYG3" s="192"/>
      <c r="WYH3" s="192"/>
      <c r="WYI3" s="192"/>
      <c r="WYJ3" s="192"/>
      <c r="WYK3" s="192"/>
      <c r="WYL3" s="192"/>
      <c r="WYM3" s="192"/>
      <c r="WYN3" s="192"/>
      <c r="WYO3" s="192"/>
      <c r="WYP3" s="192"/>
      <c r="WYQ3" s="192"/>
      <c r="WYR3" s="192"/>
      <c r="WYS3" s="192"/>
      <c r="WYT3" s="192"/>
      <c r="WYU3" s="192"/>
      <c r="WYV3" s="192"/>
      <c r="WYW3" s="192"/>
      <c r="WYX3" s="192"/>
      <c r="WYY3" s="192"/>
      <c r="WYZ3" s="192"/>
      <c r="WZA3" s="192"/>
      <c r="WZB3" s="192"/>
      <c r="WZC3" s="192"/>
      <c r="WZD3" s="192"/>
      <c r="WZE3" s="192"/>
      <c r="WZF3" s="192"/>
      <c r="WZG3" s="192"/>
      <c r="WZH3" s="192"/>
      <c r="WZI3" s="192"/>
      <c r="WZJ3" s="192"/>
      <c r="WZK3" s="192"/>
      <c r="WZL3" s="192"/>
      <c r="WZM3" s="192"/>
      <c r="WZN3" s="192"/>
      <c r="WZO3" s="192"/>
      <c r="WZP3" s="192"/>
      <c r="WZQ3" s="192"/>
      <c r="WZR3" s="192"/>
      <c r="WZS3" s="192"/>
      <c r="WZT3" s="192"/>
      <c r="WZU3" s="192"/>
      <c r="WZV3" s="192"/>
      <c r="WZW3" s="192"/>
      <c r="WZX3" s="192"/>
      <c r="WZY3" s="192"/>
      <c r="WZZ3" s="192"/>
      <c r="XAA3" s="192"/>
      <c r="XAB3" s="192"/>
      <c r="XAC3" s="192"/>
      <c r="XAD3" s="192"/>
      <c r="XAE3" s="192"/>
      <c r="XAF3" s="192"/>
      <c r="XAG3" s="192"/>
      <c r="XAH3" s="192"/>
      <c r="XAI3" s="192"/>
      <c r="XAJ3" s="192"/>
      <c r="XAK3" s="192"/>
      <c r="XAL3" s="192"/>
      <c r="XAM3" s="192"/>
      <c r="XAN3" s="192"/>
      <c r="XAO3" s="192"/>
      <c r="XAP3" s="192"/>
      <c r="XAQ3" s="192"/>
      <c r="XAR3" s="192"/>
      <c r="XAS3" s="192"/>
      <c r="XAT3" s="192"/>
      <c r="XAU3" s="192"/>
      <c r="XAV3" s="192"/>
      <c r="XAW3" s="192"/>
      <c r="XAX3" s="192"/>
      <c r="XAY3" s="192"/>
      <c r="XAZ3" s="192"/>
      <c r="XBA3" s="192"/>
      <c r="XBB3" s="192"/>
      <c r="XBC3" s="192"/>
      <c r="XBD3" s="192"/>
      <c r="XBE3" s="192"/>
      <c r="XBF3" s="192"/>
      <c r="XBG3" s="192"/>
      <c r="XBH3" s="192"/>
      <c r="XBI3" s="192"/>
      <c r="XBJ3" s="192"/>
      <c r="XBK3" s="192"/>
      <c r="XBL3" s="192"/>
      <c r="XBM3" s="192"/>
      <c r="XBN3" s="192"/>
      <c r="XBO3" s="192"/>
      <c r="XBP3" s="192"/>
      <c r="XBQ3" s="192"/>
      <c r="XBR3" s="192"/>
      <c r="XBS3" s="192"/>
      <c r="XBT3" s="192"/>
      <c r="XBU3" s="192"/>
      <c r="XBV3" s="192"/>
      <c r="XBW3" s="192"/>
      <c r="XBX3" s="192"/>
      <c r="XBY3" s="192"/>
      <c r="XBZ3" s="192"/>
      <c r="XCA3" s="192"/>
      <c r="XCB3" s="192"/>
      <c r="XCC3" s="192"/>
      <c r="XCD3" s="192"/>
      <c r="XCE3" s="192"/>
      <c r="XCF3" s="192"/>
      <c r="XCG3" s="192"/>
      <c r="XCH3" s="192"/>
      <c r="XCI3" s="192"/>
      <c r="XCJ3" s="192"/>
      <c r="XCK3" s="192"/>
      <c r="XCL3" s="192"/>
      <c r="XCM3" s="192"/>
      <c r="XCN3" s="192"/>
      <c r="XCO3" s="192"/>
      <c r="XCP3" s="192"/>
      <c r="XCQ3" s="192"/>
      <c r="XCR3" s="192"/>
      <c r="XCS3" s="192"/>
      <c r="XCT3" s="192"/>
      <c r="XCU3" s="192"/>
      <c r="XCV3" s="192"/>
      <c r="XCW3" s="192"/>
      <c r="XCX3" s="192"/>
      <c r="XCY3" s="192"/>
      <c r="XCZ3" s="192"/>
      <c r="XDA3" s="192"/>
      <c r="XDB3" s="192"/>
      <c r="XDC3" s="192"/>
      <c r="XDD3" s="192"/>
      <c r="XDE3" s="192"/>
      <c r="XDF3" s="192"/>
      <c r="XDG3" s="192"/>
      <c r="XDH3" s="192"/>
      <c r="XDI3" s="192"/>
      <c r="XDJ3" s="192"/>
      <c r="XDK3" s="192"/>
      <c r="XDL3" s="192"/>
      <c r="XDM3" s="192"/>
      <c r="XDN3" s="192"/>
      <c r="XDO3" s="192"/>
      <c r="XDP3" s="192"/>
      <c r="XDQ3" s="192"/>
      <c r="XDR3" s="192"/>
      <c r="XDS3" s="192"/>
      <c r="XDT3" s="192"/>
      <c r="XDU3" s="192"/>
      <c r="XDV3" s="192"/>
      <c r="XDW3" s="192"/>
      <c r="XDX3" s="192"/>
      <c r="XDY3" s="192"/>
      <c r="XDZ3" s="192"/>
      <c r="XEA3" s="192"/>
      <c r="XEB3" s="192"/>
      <c r="XEC3" s="192"/>
      <c r="XED3" s="192"/>
      <c r="XEE3" s="192"/>
      <c r="XEF3" s="192"/>
      <c r="XEG3" s="192"/>
      <c r="XEH3" s="192"/>
      <c r="XEI3" s="192"/>
      <c r="XEJ3" s="192"/>
      <c r="XEK3" s="192"/>
      <c r="XEL3" s="192"/>
      <c r="XEM3" s="192"/>
      <c r="XEN3" s="192"/>
      <c r="XEO3" s="192"/>
      <c r="XEP3" s="192"/>
      <c r="XEQ3" s="192"/>
      <c r="XER3" s="192"/>
      <c r="XES3" s="192"/>
      <c r="XET3" s="192"/>
      <c r="XEU3" s="192"/>
      <c r="XEV3" s="192"/>
      <c r="XEW3" s="192"/>
      <c r="XEX3" s="192"/>
      <c r="XEY3" s="192"/>
      <c r="XEZ3" s="192"/>
      <c r="XFA3" s="192"/>
      <c r="XFB3" s="192"/>
    </row>
    <row r="4" spans="1:16382" ht="13.5" thickBot="1">
      <c r="A4" s="199"/>
      <c r="C4" s="209" t="s">
        <v>5211</v>
      </c>
      <c r="D4" s="208" t="s">
        <v>5210</v>
      </c>
      <c r="E4" s="208" t="s">
        <v>5211</v>
      </c>
      <c r="F4" s="208" t="s">
        <v>5210</v>
      </c>
      <c r="G4" s="208" t="s">
        <v>5211</v>
      </c>
      <c r="H4" s="208" t="s">
        <v>5210</v>
      </c>
      <c r="I4" s="208" t="s">
        <v>5211</v>
      </c>
      <c r="J4" s="208" t="s">
        <v>5210</v>
      </c>
      <c r="K4" s="208" t="s">
        <v>5211</v>
      </c>
      <c r="L4" s="208" t="s">
        <v>5210</v>
      </c>
      <c r="M4" s="208" t="s">
        <v>5211</v>
      </c>
      <c r="N4" s="208" t="s">
        <v>5210</v>
      </c>
      <c r="O4" s="208" t="s">
        <v>5211</v>
      </c>
      <c r="P4" s="208" t="s">
        <v>5210</v>
      </c>
      <c r="Q4" s="208" t="s">
        <v>5211</v>
      </c>
      <c r="R4" s="208" t="s">
        <v>5210</v>
      </c>
      <c r="S4" s="208" t="s">
        <v>5211</v>
      </c>
      <c r="T4" s="208" t="s">
        <v>5210</v>
      </c>
      <c r="U4" s="208" t="s">
        <v>5211</v>
      </c>
      <c r="V4" s="208" t="s">
        <v>5210</v>
      </c>
      <c r="W4" s="208" t="s">
        <v>5211</v>
      </c>
      <c r="X4" s="207" t="s">
        <v>5210</v>
      </c>
      <c r="Y4" s="209" t="s">
        <v>5211</v>
      </c>
      <c r="Z4" s="208" t="s">
        <v>5210</v>
      </c>
      <c r="AA4" s="208" t="s">
        <v>5211</v>
      </c>
      <c r="AB4" s="208" t="s">
        <v>5210</v>
      </c>
      <c r="AC4" s="208" t="s">
        <v>5211</v>
      </c>
      <c r="AD4" s="208" t="s">
        <v>5210</v>
      </c>
      <c r="AE4" s="208" t="s">
        <v>5211</v>
      </c>
      <c r="AF4" s="208" t="s">
        <v>5401</v>
      </c>
      <c r="AG4" s="208" t="s">
        <v>5427</v>
      </c>
      <c r="AH4" s="208" t="s">
        <v>5211</v>
      </c>
      <c r="AI4" s="208" t="s">
        <v>5210</v>
      </c>
      <c r="AJ4" s="208" t="s">
        <v>5211</v>
      </c>
      <c r="AK4" s="207" t="s">
        <v>5210</v>
      </c>
      <c r="AL4" s="230" t="s">
        <v>5211</v>
      </c>
      <c r="AM4" s="208" t="s">
        <v>5210</v>
      </c>
      <c r="AN4" s="208" t="s">
        <v>5211</v>
      </c>
      <c r="AO4" s="208" t="s">
        <v>5210</v>
      </c>
      <c r="AP4" s="208" t="s">
        <v>5211</v>
      </c>
      <c r="AQ4" s="208" t="s">
        <v>5210</v>
      </c>
      <c r="AR4" s="208" t="s">
        <v>5211</v>
      </c>
      <c r="AS4" s="208" t="s">
        <v>5210</v>
      </c>
      <c r="AT4" s="208" t="s">
        <v>5211</v>
      </c>
      <c r="AU4" s="207" t="s">
        <v>5210</v>
      </c>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row>
    <row r="5" spans="1:16382">
      <c r="A5" s="221" t="s">
        <v>5395</v>
      </c>
      <c r="B5" s="220"/>
      <c r="C5" s="219">
        <v>0</v>
      </c>
      <c r="D5" s="218">
        <v>0</v>
      </c>
      <c r="E5" s="218">
        <v>0</v>
      </c>
      <c r="F5" s="218">
        <v>0</v>
      </c>
      <c r="G5" s="218">
        <v>0</v>
      </c>
      <c r="H5" s="218">
        <v>0</v>
      </c>
      <c r="I5" s="218">
        <v>0</v>
      </c>
      <c r="J5" s="218">
        <v>0</v>
      </c>
      <c r="K5" s="218">
        <v>0</v>
      </c>
      <c r="L5" s="218">
        <v>0</v>
      </c>
      <c r="M5" s="218">
        <v>0</v>
      </c>
      <c r="N5" s="218">
        <v>0</v>
      </c>
      <c r="O5" s="218">
        <v>0</v>
      </c>
      <c r="P5" s="218">
        <v>0</v>
      </c>
      <c r="Q5" s="218">
        <v>0</v>
      </c>
      <c r="R5" s="218" t="s">
        <v>3395</v>
      </c>
      <c r="S5" s="218">
        <v>0</v>
      </c>
      <c r="T5" s="218">
        <v>0</v>
      </c>
      <c r="U5" s="218">
        <v>0</v>
      </c>
      <c r="V5" s="218">
        <v>0</v>
      </c>
      <c r="W5" s="218">
        <v>0</v>
      </c>
      <c r="X5" s="218">
        <v>0</v>
      </c>
      <c r="Y5" s="218">
        <v>0</v>
      </c>
      <c r="Z5" s="218">
        <v>0</v>
      </c>
      <c r="AA5" s="218">
        <v>0</v>
      </c>
      <c r="AB5" s="218">
        <v>0</v>
      </c>
      <c r="AC5" s="218">
        <v>0</v>
      </c>
      <c r="AD5" s="218">
        <v>0</v>
      </c>
      <c r="AE5" s="218">
        <v>0</v>
      </c>
      <c r="AF5" s="218">
        <v>0</v>
      </c>
      <c r="AG5" s="218">
        <v>0</v>
      </c>
      <c r="AH5" s="218">
        <v>0</v>
      </c>
      <c r="AI5" s="218">
        <v>0</v>
      </c>
      <c r="AJ5" s="218" t="s">
        <v>3395</v>
      </c>
      <c r="AK5" s="218">
        <v>0</v>
      </c>
      <c r="AL5" s="218">
        <v>0</v>
      </c>
      <c r="AM5" s="218">
        <v>0</v>
      </c>
      <c r="AN5" s="218">
        <v>0</v>
      </c>
      <c r="AO5" s="218">
        <v>0</v>
      </c>
      <c r="AP5" s="218">
        <v>0</v>
      </c>
      <c r="AQ5" s="218">
        <v>0</v>
      </c>
      <c r="AR5" s="218">
        <v>0</v>
      </c>
      <c r="AS5" s="218">
        <v>0</v>
      </c>
      <c r="AT5" s="218">
        <v>0</v>
      </c>
      <c r="AU5" s="218" t="s">
        <v>3395</v>
      </c>
    </row>
    <row r="6" spans="1:16382" ht="13.5" thickBot="1">
      <c r="A6" s="215" t="s">
        <v>5394</v>
      </c>
      <c r="B6" s="214"/>
      <c r="C6" s="217">
        <v>1</v>
      </c>
      <c r="D6" s="216">
        <v>1</v>
      </c>
      <c r="E6" s="216">
        <v>1</v>
      </c>
      <c r="F6" s="216">
        <v>1</v>
      </c>
      <c r="G6" s="216">
        <v>1</v>
      </c>
      <c r="H6" s="216">
        <v>1</v>
      </c>
      <c r="I6" s="216">
        <v>1</v>
      </c>
      <c r="J6" s="216">
        <v>1</v>
      </c>
      <c r="K6" s="216">
        <v>1</v>
      </c>
      <c r="L6" s="216">
        <v>1</v>
      </c>
      <c r="M6" s="216">
        <v>1</v>
      </c>
      <c r="N6" s="216">
        <v>1</v>
      </c>
      <c r="O6" s="216">
        <v>1</v>
      </c>
      <c r="P6" s="216">
        <v>1</v>
      </c>
      <c r="Q6" s="216">
        <v>1</v>
      </c>
      <c r="R6" s="216" t="s">
        <v>3395</v>
      </c>
      <c r="S6" s="216">
        <v>1</v>
      </c>
      <c r="T6" s="216">
        <v>1</v>
      </c>
      <c r="U6" s="216">
        <v>1</v>
      </c>
      <c r="V6" s="216">
        <v>1</v>
      </c>
      <c r="W6" s="216">
        <v>1</v>
      </c>
      <c r="X6" s="216">
        <v>1</v>
      </c>
      <c r="Y6" s="216">
        <v>1</v>
      </c>
      <c r="Z6" s="216">
        <v>1</v>
      </c>
      <c r="AA6" s="216">
        <v>1</v>
      </c>
      <c r="AB6" s="216">
        <v>1</v>
      </c>
      <c r="AC6" s="216">
        <v>1</v>
      </c>
      <c r="AD6" s="216">
        <v>1</v>
      </c>
      <c r="AE6" s="216">
        <v>0.96</v>
      </c>
      <c r="AF6" s="216">
        <v>1</v>
      </c>
      <c r="AG6" s="216">
        <v>1</v>
      </c>
      <c r="AH6" s="216">
        <v>1</v>
      </c>
      <c r="AI6" s="216">
        <v>1</v>
      </c>
      <c r="AJ6" s="216" t="s">
        <v>3395</v>
      </c>
      <c r="AK6" s="216">
        <v>1</v>
      </c>
      <c r="AL6" s="216">
        <v>1</v>
      </c>
      <c r="AM6" s="216">
        <v>1</v>
      </c>
      <c r="AN6" s="216">
        <v>1</v>
      </c>
      <c r="AO6" s="216">
        <v>1</v>
      </c>
      <c r="AP6" s="216">
        <v>1</v>
      </c>
      <c r="AQ6" s="216">
        <v>1</v>
      </c>
      <c r="AR6" s="216">
        <v>1</v>
      </c>
      <c r="AS6" s="216">
        <v>1</v>
      </c>
      <c r="AT6" s="216">
        <v>1</v>
      </c>
      <c r="AU6" s="216" t="s">
        <v>3395</v>
      </c>
    </row>
    <row r="7" spans="1:16382" ht="13.5" thickBot="1">
      <c r="A7" s="215" t="s">
        <v>5214</v>
      </c>
      <c r="B7" s="214"/>
      <c r="C7" s="213">
        <v>1</v>
      </c>
      <c r="D7" s="212">
        <v>1</v>
      </c>
      <c r="E7" s="212">
        <v>0</v>
      </c>
      <c r="F7" s="212">
        <v>0</v>
      </c>
      <c r="G7" s="212">
        <v>1</v>
      </c>
      <c r="H7" s="212">
        <v>1</v>
      </c>
      <c r="I7" s="212">
        <v>1</v>
      </c>
      <c r="J7" s="212">
        <v>1</v>
      </c>
      <c r="K7" s="212">
        <v>1</v>
      </c>
      <c r="L7" s="212">
        <v>1</v>
      </c>
      <c r="M7" s="212">
        <v>1</v>
      </c>
      <c r="N7" s="212">
        <v>1</v>
      </c>
      <c r="O7" s="212">
        <v>1</v>
      </c>
      <c r="P7" s="212">
        <v>0</v>
      </c>
      <c r="Q7" s="212">
        <v>1</v>
      </c>
      <c r="R7" s="212" t="s">
        <v>3395</v>
      </c>
      <c r="S7" s="212">
        <v>1</v>
      </c>
      <c r="T7" s="212">
        <v>1</v>
      </c>
      <c r="U7" s="212">
        <v>1</v>
      </c>
      <c r="V7" s="212">
        <v>1</v>
      </c>
      <c r="W7" s="212">
        <v>1</v>
      </c>
      <c r="X7" s="212">
        <v>1</v>
      </c>
      <c r="Y7" s="212">
        <v>1</v>
      </c>
      <c r="Z7" s="212">
        <v>1</v>
      </c>
      <c r="AA7" s="212">
        <v>1</v>
      </c>
      <c r="AB7" s="212">
        <v>1</v>
      </c>
      <c r="AC7" s="212">
        <v>1</v>
      </c>
      <c r="AD7" s="212">
        <v>1</v>
      </c>
      <c r="AE7" s="212">
        <v>0</v>
      </c>
      <c r="AF7" s="212">
        <v>0</v>
      </c>
      <c r="AG7" s="212">
        <v>1</v>
      </c>
      <c r="AH7" s="212">
        <v>1</v>
      </c>
      <c r="AI7" s="212">
        <v>1</v>
      </c>
      <c r="AJ7" s="212" t="s">
        <v>3395</v>
      </c>
      <c r="AK7" s="212"/>
      <c r="AL7" s="212">
        <v>0</v>
      </c>
      <c r="AM7" s="212">
        <v>1</v>
      </c>
      <c r="AN7" s="212">
        <v>1</v>
      </c>
      <c r="AO7" s="212">
        <v>1</v>
      </c>
      <c r="AP7" s="212">
        <v>1</v>
      </c>
      <c r="AQ7" s="212">
        <v>1</v>
      </c>
      <c r="AR7" s="212">
        <v>1</v>
      </c>
      <c r="AS7" s="212">
        <v>1</v>
      </c>
      <c r="AT7" s="212">
        <v>0</v>
      </c>
      <c r="AU7" s="212" t="s">
        <v>3395</v>
      </c>
    </row>
    <row r="8" spans="1:16382">
      <c r="A8" s="221" t="s">
        <v>5396</v>
      </c>
      <c r="B8" s="220"/>
      <c r="C8" s="262" t="str">
        <f>IFERROR(PERCENTILE(C$14:C$39,C$5),"-")</f>
        <v>-</v>
      </c>
      <c r="D8" s="263" t="str">
        <f t="shared" ref="D8:AU8" si="0">IFERROR(PERCENTILE(D$14:D$39,D$5),"-")</f>
        <v>-</v>
      </c>
      <c r="E8" s="263" t="str">
        <f t="shared" si="0"/>
        <v>-</v>
      </c>
      <c r="F8" s="263" t="str">
        <f t="shared" si="0"/>
        <v>-</v>
      </c>
      <c r="G8" s="263" t="str">
        <f t="shared" si="0"/>
        <v>-</v>
      </c>
      <c r="H8" s="263" t="str">
        <f t="shared" si="0"/>
        <v>-</v>
      </c>
      <c r="I8" s="263" t="str">
        <f t="shared" si="0"/>
        <v>-</v>
      </c>
      <c r="J8" s="263" t="str">
        <f t="shared" si="0"/>
        <v>-</v>
      </c>
      <c r="K8" s="263">
        <f>IFERROR(PERCENTILE(K$14:K$39,K$5),"-")</f>
        <v>0.67</v>
      </c>
      <c r="L8" s="263">
        <f t="shared" si="0"/>
        <v>0.96</v>
      </c>
      <c r="M8" s="263">
        <f t="shared" si="0"/>
        <v>0.88606307222787384</v>
      </c>
      <c r="N8" s="263">
        <f t="shared" si="0"/>
        <v>0.77868185516680222</v>
      </c>
      <c r="O8" s="263">
        <f t="shared" si="0"/>
        <v>29.2</v>
      </c>
      <c r="P8" s="263" t="str">
        <f t="shared" si="0"/>
        <v>-</v>
      </c>
      <c r="Q8" s="263" t="str">
        <f t="shared" si="0"/>
        <v>-</v>
      </c>
      <c r="R8" s="263" t="str">
        <f t="shared" si="0"/>
        <v>-</v>
      </c>
      <c r="S8" s="263" t="str">
        <f t="shared" si="0"/>
        <v>-</v>
      </c>
      <c r="T8" s="263" t="str">
        <f t="shared" si="0"/>
        <v>-</v>
      </c>
      <c r="U8" s="263" t="str">
        <f t="shared" si="0"/>
        <v>-</v>
      </c>
      <c r="V8" s="263" t="str">
        <f t="shared" si="0"/>
        <v>-</v>
      </c>
      <c r="W8" s="263" t="str">
        <f t="shared" si="0"/>
        <v>-</v>
      </c>
      <c r="X8" s="263" t="str">
        <f t="shared" si="0"/>
        <v>-</v>
      </c>
      <c r="Y8" s="263">
        <f t="shared" si="0"/>
        <v>79.239999999999995</v>
      </c>
      <c r="Z8" s="263">
        <f t="shared" si="0"/>
        <v>84.46</v>
      </c>
      <c r="AA8" s="263" t="str">
        <f t="shared" si="0"/>
        <v>-</v>
      </c>
      <c r="AB8" s="263" t="str">
        <f t="shared" si="0"/>
        <v>-</v>
      </c>
      <c r="AC8" s="263">
        <f t="shared" si="0"/>
        <v>37427</v>
      </c>
      <c r="AD8" s="263" t="str">
        <f t="shared" si="0"/>
        <v>-</v>
      </c>
      <c r="AE8" s="263">
        <f t="shared" si="0"/>
        <v>0</v>
      </c>
      <c r="AF8" s="263">
        <f>IFERROR(PERCENTILE(AF$14:AF$39,AF$5),"-")</f>
        <v>8.6624203821656049</v>
      </c>
      <c r="AG8" s="263">
        <f t="shared" si="0"/>
        <v>25.025960539979231</v>
      </c>
      <c r="AH8" s="263">
        <f t="shared" si="0"/>
        <v>0.41161999999999999</v>
      </c>
      <c r="AI8" s="263" t="str">
        <f t="shared" si="0"/>
        <v>-</v>
      </c>
      <c r="AJ8" s="263" t="str">
        <f t="shared" si="0"/>
        <v>-</v>
      </c>
      <c r="AK8" s="263" t="str">
        <f t="shared" si="0"/>
        <v>-</v>
      </c>
      <c r="AL8" s="263" t="str">
        <f t="shared" si="0"/>
        <v>-</v>
      </c>
      <c r="AM8" s="263" t="str">
        <f t="shared" si="0"/>
        <v>-</v>
      </c>
      <c r="AN8" s="263" t="str">
        <f t="shared" si="0"/>
        <v>-</v>
      </c>
      <c r="AO8" s="263" t="str">
        <f t="shared" si="0"/>
        <v>-</v>
      </c>
      <c r="AP8" s="263" t="str">
        <f t="shared" si="0"/>
        <v>-</v>
      </c>
      <c r="AQ8" s="263" t="str">
        <f t="shared" si="0"/>
        <v>-</v>
      </c>
      <c r="AR8" s="263" t="str">
        <f t="shared" si="0"/>
        <v>-</v>
      </c>
      <c r="AS8" s="263" t="str">
        <f t="shared" si="0"/>
        <v>-</v>
      </c>
      <c r="AT8" s="263">
        <f t="shared" si="0"/>
        <v>3.4256788499483228</v>
      </c>
      <c r="AU8" s="263" t="str">
        <f t="shared" si="0"/>
        <v>-</v>
      </c>
    </row>
    <row r="9" spans="1:16382" ht="13.5" thickBot="1">
      <c r="A9" s="215" t="s">
        <v>5397</v>
      </c>
      <c r="B9" s="214"/>
      <c r="C9" s="264" t="str">
        <f>IFERROR(PERCENTILE(C$14:C$39,C$6),"-")</f>
        <v>-</v>
      </c>
      <c r="D9" s="265" t="str">
        <f t="shared" ref="D9:AU9" si="1">IFERROR(PERCENTILE(D$14:D$39,D$6),"-")</f>
        <v>-</v>
      </c>
      <c r="E9" s="265" t="str">
        <f t="shared" si="1"/>
        <v>-</v>
      </c>
      <c r="F9" s="265" t="str">
        <f t="shared" si="1"/>
        <v>-</v>
      </c>
      <c r="G9" s="265" t="str">
        <f t="shared" si="1"/>
        <v>-</v>
      </c>
      <c r="H9" s="265" t="str">
        <f t="shared" si="1"/>
        <v>-</v>
      </c>
      <c r="I9" s="265" t="str">
        <f t="shared" si="1"/>
        <v>-</v>
      </c>
      <c r="J9" s="265" t="str">
        <f t="shared" si="1"/>
        <v>-</v>
      </c>
      <c r="K9" s="265">
        <f t="shared" si="1"/>
        <v>0.99</v>
      </c>
      <c r="L9" s="265">
        <f t="shared" si="1"/>
        <v>0.96</v>
      </c>
      <c r="M9" s="265">
        <f t="shared" si="1"/>
        <v>0.88606307222787384</v>
      </c>
      <c r="N9" s="265">
        <f t="shared" si="1"/>
        <v>0.77868185516680222</v>
      </c>
      <c r="O9" s="265">
        <f t="shared" si="1"/>
        <v>100</v>
      </c>
      <c r="P9" s="265" t="str">
        <f t="shared" si="1"/>
        <v>-</v>
      </c>
      <c r="Q9" s="265" t="str">
        <f t="shared" si="1"/>
        <v>-</v>
      </c>
      <c r="R9" s="265" t="str">
        <f t="shared" si="1"/>
        <v>-</v>
      </c>
      <c r="S9" s="265" t="str">
        <f t="shared" si="1"/>
        <v>-</v>
      </c>
      <c r="T9" s="265" t="str">
        <f t="shared" si="1"/>
        <v>-</v>
      </c>
      <c r="U9" s="265" t="str">
        <f t="shared" si="1"/>
        <v>-</v>
      </c>
      <c r="V9" s="265" t="str">
        <f t="shared" si="1"/>
        <v>-</v>
      </c>
      <c r="W9" s="265" t="str">
        <f t="shared" si="1"/>
        <v>-</v>
      </c>
      <c r="X9" s="265" t="str">
        <f t="shared" si="1"/>
        <v>-</v>
      </c>
      <c r="Y9" s="265">
        <f t="shared" si="1"/>
        <v>79.239999999999995</v>
      </c>
      <c r="Z9" s="265">
        <f t="shared" si="1"/>
        <v>84.46</v>
      </c>
      <c r="AA9" s="265" t="str">
        <f t="shared" si="1"/>
        <v>-</v>
      </c>
      <c r="AB9" s="265" t="str">
        <f t="shared" si="1"/>
        <v>-</v>
      </c>
      <c r="AC9" s="265">
        <f t="shared" si="1"/>
        <v>90833</v>
      </c>
      <c r="AD9" s="265" t="str">
        <f t="shared" si="1"/>
        <v>-</v>
      </c>
      <c r="AE9" s="265">
        <f t="shared" si="1"/>
        <v>7.4</v>
      </c>
      <c r="AF9" s="265">
        <f t="shared" si="1"/>
        <v>17.338709677419356</v>
      </c>
      <c r="AG9" s="265">
        <f t="shared" si="1"/>
        <v>68.748630287091828</v>
      </c>
      <c r="AH9" s="265">
        <f t="shared" si="1"/>
        <v>0.41161999999999999</v>
      </c>
      <c r="AI9" s="265" t="str">
        <f t="shared" si="1"/>
        <v>-</v>
      </c>
      <c r="AJ9" s="265" t="str">
        <f t="shared" si="1"/>
        <v>-</v>
      </c>
      <c r="AK9" s="265" t="str">
        <f t="shared" si="1"/>
        <v>-</v>
      </c>
      <c r="AL9" s="265" t="str">
        <f t="shared" si="1"/>
        <v>-</v>
      </c>
      <c r="AM9" s="265" t="str">
        <f t="shared" si="1"/>
        <v>-</v>
      </c>
      <c r="AN9" s="265" t="str">
        <f t="shared" si="1"/>
        <v>-</v>
      </c>
      <c r="AO9" s="265" t="str">
        <f t="shared" si="1"/>
        <v>-</v>
      </c>
      <c r="AP9" s="265" t="str">
        <f t="shared" si="1"/>
        <v>-</v>
      </c>
      <c r="AQ9" s="265" t="str">
        <f t="shared" si="1"/>
        <v>-</v>
      </c>
      <c r="AR9" s="265" t="str">
        <f t="shared" si="1"/>
        <v>-</v>
      </c>
      <c r="AS9" s="265" t="str">
        <f t="shared" si="1"/>
        <v>-</v>
      </c>
      <c r="AT9" s="265">
        <f t="shared" si="1"/>
        <v>16.149297856614929</v>
      </c>
      <c r="AU9" s="265" t="str">
        <f t="shared" si="1"/>
        <v>-</v>
      </c>
    </row>
    <row r="10" spans="1:16382">
      <c r="A10" s="199"/>
      <c r="AF10" s="192"/>
    </row>
    <row r="11" spans="1:16382" ht="18.75" customHeight="1" thickBot="1">
      <c r="A11" s="222" t="s">
        <v>5215</v>
      </c>
      <c r="B11" s="279" t="s">
        <v>5398</v>
      </c>
      <c r="C11" s="273" t="s">
        <v>3395</v>
      </c>
      <c r="D11" s="274"/>
      <c r="E11" s="274"/>
      <c r="F11" s="274"/>
      <c r="G11" s="274"/>
      <c r="H11" s="274"/>
      <c r="I11" s="274"/>
      <c r="J11" s="274"/>
      <c r="K11" s="274" t="s">
        <v>5288</v>
      </c>
      <c r="L11" s="275" t="s">
        <v>5287</v>
      </c>
      <c r="M11" s="275" t="s">
        <v>5360</v>
      </c>
      <c r="N11" s="275" t="s">
        <v>5359</v>
      </c>
      <c r="O11" s="274" t="s">
        <v>5280</v>
      </c>
      <c r="P11" s="274"/>
      <c r="Q11" s="274"/>
      <c r="R11" s="274"/>
      <c r="S11" s="274"/>
      <c r="T11" s="274"/>
      <c r="U11" s="274"/>
      <c r="V11" s="274"/>
      <c r="W11" s="274"/>
      <c r="X11" s="276"/>
      <c r="Y11" s="277" t="s">
        <v>5338</v>
      </c>
      <c r="Z11" s="275" t="s">
        <v>5337</v>
      </c>
      <c r="AA11" s="274" t="s">
        <v>5392</v>
      </c>
      <c r="AB11" s="274"/>
      <c r="AC11" s="274" t="s">
        <v>5389</v>
      </c>
      <c r="AD11" s="274" t="s">
        <v>5393</v>
      </c>
      <c r="AE11" s="274" t="s">
        <v>5291</v>
      </c>
      <c r="AF11" s="278" t="s">
        <v>5290</v>
      </c>
      <c r="AG11" s="274" t="s">
        <v>5298</v>
      </c>
      <c r="AH11" s="275" t="s">
        <v>5282</v>
      </c>
      <c r="AI11" s="274"/>
      <c r="AJ11" s="274"/>
      <c r="AK11" s="276"/>
      <c r="AL11" s="278"/>
      <c r="AM11" s="274"/>
      <c r="AN11" s="274"/>
      <c r="AO11" s="274"/>
      <c r="AP11" s="274"/>
      <c r="AQ11" s="274"/>
      <c r="AR11" s="274"/>
      <c r="AS11" s="274"/>
      <c r="AT11" s="274" t="s">
        <v>5281</v>
      </c>
      <c r="AU11" s="276"/>
    </row>
    <row r="12" spans="1:16382" s="200" customFormat="1" ht="13.5" thickBot="1">
      <c r="A12" s="202"/>
      <c r="B12" s="201"/>
      <c r="C12" s="414" t="str">
        <f>C$3</f>
        <v>b11</v>
      </c>
      <c r="D12" s="422"/>
      <c r="E12" s="422" t="str">
        <f t="shared" ref="E12" si="2">E$3</f>
        <v>b12</v>
      </c>
      <c r="F12" s="422"/>
      <c r="G12" s="422" t="str">
        <f t="shared" ref="G12" si="3">G$3</f>
        <v>b13</v>
      </c>
      <c r="H12" s="422"/>
      <c r="I12" s="414" t="str">
        <f t="shared" ref="I12" si="4">I$3</f>
        <v>b21</v>
      </c>
      <c r="J12" s="422"/>
      <c r="K12" s="422" t="str">
        <f t="shared" ref="K12" si="5">K$3</f>
        <v>b22</v>
      </c>
      <c r="L12" s="422"/>
      <c r="M12" s="422" t="str">
        <f t="shared" ref="M12" si="6">M$3</f>
        <v>b23</v>
      </c>
      <c r="N12" s="422"/>
      <c r="O12" s="422" t="str">
        <f t="shared" ref="O12" si="7">O$3</f>
        <v>b24</v>
      </c>
      <c r="P12" s="422"/>
      <c r="Q12" s="422" t="str">
        <f t="shared" ref="Q12" si="8">Q$3</f>
        <v>b25</v>
      </c>
      <c r="R12" s="422"/>
      <c r="S12" s="422" t="str">
        <f t="shared" ref="S12" si="9">S$3</f>
        <v>b26</v>
      </c>
      <c r="T12" s="415"/>
      <c r="U12" s="422" t="str">
        <f t="shared" ref="U12" si="10">U$3</f>
        <v>b31</v>
      </c>
      <c r="V12" s="422"/>
      <c r="W12" s="422" t="str">
        <f t="shared" ref="W12:AC12" si="11">W$3</f>
        <v>b32</v>
      </c>
      <c r="X12" s="428"/>
      <c r="Y12" s="425" t="str">
        <f t="shared" si="11"/>
        <v>m11</v>
      </c>
      <c r="Z12" s="423"/>
      <c r="AA12" s="423" t="str">
        <f t="shared" si="11"/>
        <v>m12</v>
      </c>
      <c r="AB12" s="423"/>
      <c r="AC12" s="425" t="str">
        <f t="shared" si="11"/>
        <v>m21</v>
      </c>
      <c r="AD12" s="423"/>
      <c r="AE12" s="423" t="str">
        <f>AE$3</f>
        <v>m22</v>
      </c>
      <c r="AF12" s="423"/>
      <c r="AG12" s="420"/>
      <c r="AH12" s="423" t="str">
        <f t="shared" ref="AH12:AT12" si="12">AH$3</f>
        <v>m31</v>
      </c>
      <c r="AI12" s="423"/>
      <c r="AJ12" s="423" t="str">
        <f t="shared" si="12"/>
        <v>m32</v>
      </c>
      <c r="AK12" s="426"/>
      <c r="AL12" s="427" t="str">
        <f t="shared" si="12"/>
        <v>f11</v>
      </c>
      <c r="AM12" s="424"/>
      <c r="AN12" s="424" t="str">
        <f t="shared" si="12"/>
        <v>f12</v>
      </c>
      <c r="AO12" s="421"/>
      <c r="AP12" s="424" t="str">
        <f t="shared" si="12"/>
        <v>f21</v>
      </c>
      <c r="AQ12" s="424"/>
      <c r="AR12" s="424" t="str">
        <f t="shared" si="12"/>
        <v>f22</v>
      </c>
      <c r="AS12" s="421"/>
      <c r="AT12" s="424" t="str">
        <f t="shared" si="12"/>
        <v>f31</v>
      </c>
      <c r="AU12" s="418"/>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192"/>
      <c r="BV12" s="192"/>
      <c r="BW12" s="192"/>
      <c r="BX12" s="192"/>
      <c r="BY12" s="192"/>
      <c r="BZ12" s="192"/>
      <c r="CA12" s="192"/>
      <c r="CB12" s="192"/>
      <c r="CC12" s="192"/>
      <c r="CD12" s="192"/>
      <c r="CE12" s="192"/>
      <c r="CF12" s="192"/>
      <c r="CG12" s="192"/>
      <c r="CH12" s="192"/>
      <c r="CI12" s="192"/>
      <c r="CJ12" s="192"/>
      <c r="CK12" s="192"/>
      <c r="CL12" s="192"/>
      <c r="CM12" s="192"/>
      <c r="CN12" s="192"/>
      <c r="CO12" s="192"/>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2"/>
      <c r="DV12" s="192"/>
      <c r="DW12" s="192"/>
      <c r="DX12" s="192"/>
      <c r="DY12" s="192"/>
      <c r="DZ12" s="192"/>
      <c r="EA12" s="192"/>
      <c r="EB12" s="192"/>
      <c r="EC12" s="192"/>
      <c r="ED12" s="192"/>
      <c r="EE12" s="192"/>
      <c r="EF12" s="192"/>
      <c r="EG12" s="192"/>
      <c r="EH12" s="192"/>
      <c r="EI12" s="192"/>
      <c r="EJ12" s="192"/>
      <c r="EK12" s="192"/>
      <c r="EL12" s="192"/>
      <c r="EM12" s="192"/>
      <c r="EN12" s="192"/>
      <c r="EO12" s="192"/>
      <c r="EP12" s="192"/>
      <c r="EQ12" s="192"/>
      <c r="ER12" s="192"/>
      <c r="ES12" s="192"/>
      <c r="ET12" s="192"/>
      <c r="EU12" s="192"/>
      <c r="EV12" s="192"/>
      <c r="EW12" s="192"/>
      <c r="EX12" s="192"/>
      <c r="EY12" s="192"/>
      <c r="EZ12" s="192"/>
      <c r="FA12" s="192"/>
      <c r="FB12" s="192"/>
      <c r="FC12" s="192"/>
      <c r="FD12" s="192"/>
      <c r="FE12" s="192"/>
      <c r="FF12" s="192"/>
      <c r="FG12" s="192"/>
      <c r="FH12" s="192"/>
      <c r="FI12" s="192"/>
      <c r="FJ12" s="192"/>
      <c r="FK12" s="192"/>
      <c r="FL12" s="192"/>
      <c r="FM12" s="192"/>
      <c r="FN12" s="192"/>
      <c r="FO12" s="192"/>
      <c r="FP12" s="192"/>
      <c r="FQ12" s="192"/>
      <c r="FR12" s="192"/>
      <c r="FS12" s="192"/>
      <c r="FT12" s="192"/>
      <c r="FU12" s="192"/>
      <c r="FV12" s="192"/>
      <c r="FW12" s="192"/>
      <c r="FX12" s="192"/>
      <c r="FY12" s="192"/>
      <c r="FZ12" s="192"/>
      <c r="GA12" s="192"/>
      <c r="GB12" s="192"/>
      <c r="GC12" s="192"/>
      <c r="GD12" s="192"/>
      <c r="GE12" s="192"/>
      <c r="GF12" s="192"/>
      <c r="GG12" s="192"/>
      <c r="GH12" s="192"/>
      <c r="GI12" s="192"/>
      <c r="GJ12" s="192"/>
      <c r="GK12" s="192"/>
      <c r="GL12" s="192"/>
      <c r="GM12" s="192"/>
      <c r="GN12" s="192"/>
      <c r="GO12" s="192"/>
      <c r="GP12" s="192"/>
      <c r="GQ12" s="192"/>
      <c r="GR12" s="192"/>
      <c r="GS12" s="192"/>
      <c r="GT12" s="192"/>
      <c r="GU12" s="192"/>
      <c r="GV12" s="192"/>
      <c r="GW12" s="192"/>
      <c r="GX12" s="192"/>
      <c r="GY12" s="192"/>
      <c r="GZ12" s="192"/>
      <c r="HA12" s="192"/>
      <c r="HB12" s="192"/>
      <c r="HC12" s="192"/>
      <c r="HD12" s="192"/>
      <c r="HE12" s="192"/>
      <c r="HF12" s="192"/>
      <c r="HG12" s="192"/>
      <c r="HH12" s="192"/>
      <c r="HI12" s="192"/>
      <c r="HJ12" s="192"/>
      <c r="HK12" s="192"/>
      <c r="HL12" s="192"/>
      <c r="HM12" s="192"/>
      <c r="HN12" s="192"/>
      <c r="HO12" s="192"/>
      <c r="HP12" s="192"/>
      <c r="HQ12" s="192"/>
      <c r="HR12" s="192"/>
      <c r="HS12" s="192"/>
      <c r="HT12" s="192"/>
      <c r="HU12" s="192"/>
      <c r="HV12" s="192"/>
      <c r="HW12" s="192"/>
      <c r="HX12" s="192"/>
      <c r="HY12" s="192"/>
      <c r="HZ12" s="192"/>
      <c r="IA12" s="192"/>
      <c r="IB12" s="192"/>
      <c r="IC12" s="192"/>
      <c r="ID12" s="192"/>
      <c r="IE12" s="192"/>
      <c r="IF12" s="192"/>
      <c r="IG12" s="192"/>
      <c r="IH12" s="192"/>
      <c r="II12" s="192"/>
      <c r="IJ12" s="192"/>
      <c r="IK12" s="192"/>
      <c r="IL12" s="192"/>
      <c r="IM12" s="192"/>
      <c r="IN12" s="192"/>
      <c r="IO12" s="192"/>
      <c r="IP12" s="192"/>
      <c r="IQ12" s="192"/>
      <c r="IR12" s="192"/>
      <c r="IS12" s="192"/>
      <c r="IT12" s="192"/>
      <c r="IU12" s="192"/>
      <c r="IV12" s="192"/>
      <c r="IW12" s="192"/>
      <c r="IX12" s="192"/>
      <c r="IY12" s="192"/>
      <c r="IZ12" s="192"/>
      <c r="JA12" s="192"/>
      <c r="JB12" s="192"/>
      <c r="JC12" s="192"/>
      <c r="JD12" s="192"/>
      <c r="JE12" s="192"/>
      <c r="JF12" s="192"/>
      <c r="JG12" s="192"/>
      <c r="JH12" s="192"/>
      <c r="JI12" s="192"/>
      <c r="JJ12" s="192"/>
      <c r="JK12" s="192"/>
      <c r="JL12" s="192"/>
      <c r="JM12" s="192"/>
      <c r="JN12" s="192"/>
      <c r="JO12" s="192"/>
      <c r="JP12" s="192"/>
      <c r="JQ12" s="192"/>
      <c r="JR12" s="192"/>
      <c r="JS12" s="192"/>
      <c r="JT12" s="192"/>
      <c r="JU12" s="192"/>
      <c r="JV12" s="192"/>
      <c r="JW12" s="192"/>
      <c r="JX12" s="192"/>
      <c r="JY12" s="192"/>
      <c r="JZ12" s="192"/>
      <c r="KA12" s="192"/>
      <c r="KB12" s="192"/>
      <c r="KC12" s="192"/>
      <c r="KD12" s="192"/>
      <c r="KE12" s="192"/>
      <c r="KF12" s="192"/>
      <c r="KG12" s="192"/>
      <c r="KH12" s="192"/>
      <c r="KI12" s="192"/>
      <c r="KJ12" s="192"/>
      <c r="KK12" s="192"/>
      <c r="KL12" s="192"/>
      <c r="KM12" s="192"/>
      <c r="KN12" s="192"/>
      <c r="KO12" s="192"/>
      <c r="KP12" s="192"/>
      <c r="KQ12" s="192"/>
      <c r="KR12" s="192"/>
      <c r="KS12" s="192"/>
      <c r="KT12" s="192"/>
      <c r="KU12" s="192"/>
      <c r="KV12" s="192"/>
      <c r="KW12" s="192"/>
      <c r="KX12" s="192"/>
      <c r="KY12" s="192"/>
      <c r="KZ12" s="192"/>
      <c r="LA12" s="192"/>
      <c r="LB12" s="192"/>
      <c r="LC12" s="192"/>
      <c r="LD12" s="192"/>
      <c r="LE12" s="192"/>
      <c r="LF12" s="192"/>
      <c r="LG12" s="192"/>
      <c r="LH12" s="192"/>
      <c r="LI12" s="192"/>
      <c r="LJ12" s="192"/>
      <c r="LK12" s="192"/>
      <c r="LL12" s="192"/>
      <c r="LM12" s="192"/>
      <c r="LN12" s="192"/>
      <c r="LO12" s="192"/>
      <c r="LP12" s="192"/>
      <c r="LQ12" s="192"/>
      <c r="LR12" s="192"/>
      <c r="LS12" s="192"/>
      <c r="LT12" s="192"/>
      <c r="LU12" s="192"/>
      <c r="LV12" s="192"/>
      <c r="LW12" s="192"/>
      <c r="LX12" s="192"/>
      <c r="LY12" s="192"/>
      <c r="LZ12" s="192"/>
      <c r="MA12" s="192"/>
      <c r="MB12" s="192"/>
      <c r="MC12" s="192"/>
      <c r="MD12" s="192"/>
      <c r="ME12" s="192"/>
      <c r="MF12" s="192"/>
      <c r="MG12" s="192"/>
      <c r="MH12" s="192"/>
      <c r="MI12" s="192"/>
      <c r="MJ12" s="192"/>
      <c r="MK12" s="192"/>
      <c r="ML12" s="192"/>
      <c r="MM12" s="192"/>
      <c r="MN12" s="192"/>
      <c r="MO12" s="192"/>
      <c r="MP12" s="192"/>
      <c r="MQ12" s="192"/>
      <c r="MR12" s="192"/>
      <c r="MS12" s="192"/>
      <c r="MT12" s="192"/>
      <c r="MU12" s="192"/>
      <c r="MV12" s="192"/>
      <c r="MW12" s="192"/>
      <c r="MX12" s="192"/>
      <c r="MY12" s="192"/>
      <c r="MZ12" s="192"/>
      <c r="NA12" s="192"/>
      <c r="NB12" s="192"/>
      <c r="NC12" s="192"/>
      <c r="ND12" s="192"/>
      <c r="NE12" s="192"/>
      <c r="NF12" s="192"/>
      <c r="NG12" s="192"/>
      <c r="NH12" s="192"/>
      <c r="NI12" s="192"/>
      <c r="NJ12" s="192"/>
      <c r="NK12" s="192"/>
      <c r="NL12" s="192"/>
      <c r="NM12" s="192"/>
      <c r="NN12" s="192"/>
      <c r="NO12" s="192"/>
      <c r="NP12" s="192"/>
      <c r="NQ12" s="192"/>
      <c r="NR12" s="192"/>
      <c r="NS12" s="192"/>
      <c r="NT12" s="192"/>
      <c r="NU12" s="192"/>
      <c r="NV12" s="192"/>
      <c r="NW12" s="192"/>
      <c r="NX12" s="192"/>
      <c r="NY12" s="192"/>
      <c r="NZ12" s="192"/>
      <c r="OA12" s="192"/>
      <c r="OB12" s="192"/>
      <c r="OC12" s="192"/>
      <c r="OD12" s="192"/>
      <c r="OE12" s="192"/>
      <c r="OF12" s="192"/>
      <c r="OG12" s="192"/>
      <c r="OH12" s="192"/>
      <c r="OI12" s="192"/>
      <c r="OJ12" s="192"/>
      <c r="OK12" s="192"/>
      <c r="OL12" s="192"/>
      <c r="OM12" s="192"/>
      <c r="ON12" s="192"/>
      <c r="OO12" s="192"/>
      <c r="OP12" s="192"/>
      <c r="OQ12" s="192"/>
      <c r="OR12" s="192"/>
      <c r="OS12" s="192"/>
      <c r="OT12" s="192"/>
      <c r="OU12" s="192"/>
      <c r="OV12" s="192"/>
      <c r="OW12" s="192"/>
      <c r="OX12" s="192"/>
      <c r="OY12" s="192"/>
      <c r="OZ12" s="192"/>
      <c r="PA12" s="192"/>
      <c r="PB12" s="192"/>
      <c r="PC12" s="192"/>
      <c r="PD12" s="192"/>
      <c r="PE12" s="192"/>
      <c r="PF12" s="192"/>
      <c r="PG12" s="192"/>
      <c r="PH12" s="192"/>
      <c r="PI12" s="192"/>
      <c r="PJ12" s="192"/>
      <c r="PK12" s="192"/>
      <c r="PL12" s="192"/>
      <c r="PM12" s="192"/>
      <c r="PN12" s="192"/>
      <c r="PO12" s="192"/>
      <c r="PP12" s="192"/>
      <c r="PQ12" s="192"/>
      <c r="PR12" s="192"/>
      <c r="PS12" s="192"/>
      <c r="PT12" s="192"/>
      <c r="PU12" s="192"/>
      <c r="PV12" s="192"/>
      <c r="PW12" s="192"/>
      <c r="PX12" s="192"/>
      <c r="PY12" s="192"/>
      <c r="PZ12" s="192"/>
      <c r="QA12" s="192"/>
      <c r="QB12" s="192"/>
      <c r="QC12" s="192"/>
      <c r="QD12" s="192"/>
      <c r="QE12" s="192"/>
      <c r="QF12" s="192"/>
      <c r="QG12" s="192"/>
      <c r="QH12" s="192"/>
      <c r="QI12" s="192"/>
      <c r="QJ12" s="192"/>
      <c r="QK12" s="192"/>
      <c r="QL12" s="192"/>
      <c r="QM12" s="192"/>
      <c r="QN12" s="192"/>
      <c r="QO12" s="192"/>
      <c r="QP12" s="192"/>
      <c r="QQ12" s="192"/>
      <c r="QR12" s="192"/>
      <c r="QS12" s="192"/>
      <c r="QT12" s="192"/>
      <c r="QU12" s="192"/>
      <c r="QV12" s="192"/>
      <c r="QW12" s="192"/>
      <c r="QX12" s="192"/>
      <c r="QY12" s="192"/>
      <c r="QZ12" s="192"/>
      <c r="RA12" s="192"/>
      <c r="RB12" s="192"/>
      <c r="RC12" s="192"/>
      <c r="RD12" s="192"/>
      <c r="RE12" s="192"/>
      <c r="RF12" s="192"/>
      <c r="RG12" s="192"/>
      <c r="RH12" s="192"/>
      <c r="RI12" s="192"/>
      <c r="RJ12" s="192"/>
      <c r="RK12" s="192"/>
      <c r="RL12" s="192"/>
      <c r="RM12" s="192"/>
      <c r="RN12" s="192"/>
      <c r="RO12" s="192"/>
      <c r="RP12" s="192"/>
      <c r="RQ12" s="192"/>
      <c r="RR12" s="192"/>
      <c r="RS12" s="192"/>
      <c r="RT12" s="192"/>
      <c r="RU12" s="192"/>
      <c r="RV12" s="192"/>
      <c r="RW12" s="192"/>
      <c r="RX12" s="192"/>
      <c r="RY12" s="192"/>
      <c r="RZ12" s="192"/>
      <c r="SA12" s="192"/>
      <c r="SB12" s="192"/>
      <c r="SC12" s="192"/>
      <c r="SD12" s="192"/>
      <c r="SE12" s="192"/>
      <c r="SF12" s="192"/>
      <c r="SG12" s="192"/>
      <c r="SH12" s="192"/>
      <c r="SI12" s="192"/>
      <c r="SJ12" s="192"/>
      <c r="SK12" s="192"/>
      <c r="SL12" s="192"/>
      <c r="SM12" s="192"/>
      <c r="SN12" s="192"/>
      <c r="SO12" s="192"/>
      <c r="SP12" s="192"/>
      <c r="SQ12" s="192"/>
      <c r="SR12" s="192"/>
      <c r="SS12" s="192"/>
      <c r="ST12" s="192"/>
      <c r="SU12" s="192"/>
      <c r="SV12" s="192"/>
      <c r="SW12" s="192"/>
      <c r="SX12" s="192"/>
      <c r="SY12" s="192"/>
      <c r="SZ12" s="192"/>
      <c r="TA12" s="192"/>
      <c r="TB12" s="192"/>
      <c r="TC12" s="192"/>
      <c r="TD12" s="192"/>
      <c r="TE12" s="192"/>
      <c r="TF12" s="192"/>
      <c r="TG12" s="192"/>
      <c r="TH12" s="192"/>
      <c r="TI12" s="192"/>
      <c r="TJ12" s="192"/>
      <c r="TK12" s="192"/>
      <c r="TL12" s="192"/>
      <c r="TM12" s="192"/>
      <c r="TN12" s="192"/>
      <c r="TO12" s="192"/>
      <c r="TP12" s="192"/>
      <c r="TQ12" s="192"/>
      <c r="TR12" s="192"/>
      <c r="TS12" s="192"/>
      <c r="TT12" s="192"/>
      <c r="TU12" s="192"/>
      <c r="TV12" s="192"/>
      <c r="TW12" s="192"/>
      <c r="TX12" s="192"/>
      <c r="TY12" s="192"/>
      <c r="TZ12" s="192"/>
      <c r="UA12" s="192"/>
      <c r="UB12" s="192"/>
      <c r="UC12" s="192"/>
      <c r="UD12" s="192"/>
      <c r="UE12" s="192"/>
      <c r="UF12" s="192"/>
      <c r="UG12" s="192"/>
      <c r="UH12" s="192"/>
      <c r="UI12" s="192"/>
      <c r="UJ12" s="192"/>
      <c r="UK12" s="192"/>
      <c r="UL12" s="192"/>
      <c r="UM12" s="192"/>
      <c r="UN12" s="192"/>
      <c r="UO12" s="192"/>
      <c r="UP12" s="192"/>
      <c r="UQ12" s="192"/>
      <c r="UR12" s="192"/>
      <c r="US12" s="192"/>
      <c r="UT12" s="192"/>
      <c r="UU12" s="192"/>
      <c r="UV12" s="192"/>
      <c r="UW12" s="192"/>
      <c r="UX12" s="192"/>
      <c r="UY12" s="192"/>
      <c r="UZ12" s="192"/>
      <c r="VA12" s="192"/>
      <c r="VB12" s="192"/>
      <c r="VC12" s="192"/>
      <c r="VD12" s="192"/>
      <c r="VE12" s="192"/>
      <c r="VF12" s="192"/>
      <c r="VG12" s="192"/>
      <c r="VH12" s="192"/>
      <c r="VI12" s="192"/>
      <c r="VJ12" s="192"/>
      <c r="VK12" s="192"/>
      <c r="VL12" s="192"/>
      <c r="VM12" s="192"/>
      <c r="VN12" s="192"/>
      <c r="VO12" s="192"/>
      <c r="VP12" s="192"/>
      <c r="VQ12" s="192"/>
      <c r="VR12" s="192"/>
      <c r="VS12" s="192"/>
      <c r="VT12" s="192"/>
      <c r="VU12" s="192"/>
      <c r="VV12" s="192"/>
      <c r="VW12" s="192"/>
      <c r="VX12" s="192"/>
      <c r="VY12" s="192"/>
      <c r="VZ12" s="192"/>
      <c r="WA12" s="192"/>
      <c r="WB12" s="192"/>
      <c r="WC12" s="192"/>
      <c r="WD12" s="192"/>
      <c r="WE12" s="192"/>
      <c r="WF12" s="192"/>
      <c r="WG12" s="192"/>
      <c r="WH12" s="192"/>
      <c r="WI12" s="192"/>
      <c r="WJ12" s="192"/>
      <c r="WK12" s="192"/>
      <c r="WL12" s="192"/>
      <c r="WM12" s="192"/>
      <c r="WN12" s="192"/>
      <c r="WO12" s="192"/>
      <c r="WP12" s="192"/>
      <c r="WQ12" s="192"/>
      <c r="WR12" s="192"/>
      <c r="WS12" s="192"/>
      <c r="WT12" s="192"/>
      <c r="WU12" s="192"/>
      <c r="WV12" s="192"/>
      <c r="WW12" s="192"/>
      <c r="WX12" s="192"/>
      <c r="WY12" s="192"/>
      <c r="WZ12" s="192"/>
      <c r="XA12" s="192"/>
      <c r="XB12" s="192"/>
      <c r="XC12" s="192"/>
      <c r="XD12" s="192"/>
      <c r="XE12" s="192"/>
      <c r="XF12" s="192"/>
      <c r="XG12" s="192"/>
      <c r="XH12" s="192"/>
      <c r="XI12" s="192"/>
      <c r="XJ12" s="192"/>
      <c r="XK12" s="192"/>
      <c r="XL12" s="192"/>
      <c r="XM12" s="192"/>
      <c r="XN12" s="192"/>
      <c r="XO12" s="192"/>
      <c r="XP12" s="192"/>
      <c r="XQ12" s="192"/>
      <c r="XR12" s="192"/>
      <c r="XS12" s="192"/>
      <c r="XT12" s="192"/>
      <c r="XU12" s="192"/>
      <c r="XV12" s="192"/>
      <c r="XW12" s="192"/>
      <c r="XX12" s="192"/>
      <c r="XY12" s="192"/>
      <c r="XZ12" s="192"/>
      <c r="YA12" s="192"/>
      <c r="YB12" s="192"/>
      <c r="YC12" s="192"/>
      <c r="YD12" s="192"/>
      <c r="YE12" s="192"/>
      <c r="YF12" s="192"/>
      <c r="YG12" s="192"/>
      <c r="YH12" s="192"/>
      <c r="YI12" s="192"/>
      <c r="YJ12" s="192"/>
      <c r="YK12" s="192"/>
      <c r="YL12" s="192"/>
      <c r="YM12" s="192"/>
      <c r="YN12" s="192"/>
      <c r="YO12" s="192"/>
      <c r="YP12" s="192"/>
      <c r="YQ12" s="192"/>
      <c r="YR12" s="192"/>
      <c r="YS12" s="192"/>
      <c r="YT12" s="192"/>
      <c r="YU12" s="192"/>
      <c r="YV12" s="192"/>
      <c r="YW12" s="192"/>
      <c r="YX12" s="192"/>
      <c r="YY12" s="192"/>
      <c r="YZ12" s="192"/>
      <c r="ZA12" s="192"/>
      <c r="ZB12" s="192"/>
      <c r="ZC12" s="192"/>
      <c r="ZD12" s="192"/>
      <c r="ZE12" s="192"/>
      <c r="ZF12" s="192"/>
      <c r="ZG12" s="192"/>
      <c r="ZH12" s="192"/>
      <c r="ZI12" s="192"/>
      <c r="ZJ12" s="192"/>
      <c r="ZK12" s="192"/>
      <c r="ZL12" s="192"/>
      <c r="ZM12" s="192"/>
      <c r="ZN12" s="192"/>
      <c r="ZO12" s="192"/>
      <c r="ZP12" s="192"/>
      <c r="ZQ12" s="192"/>
      <c r="ZR12" s="192"/>
      <c r="ZS12" s="192"/>
      <c r="ZT12" s="192"/>
      <c r="ZU12" s="192"/>
      <c r="ZV12" s="192"/>
      <c r="ZW12" s="192"/>
      <c r="ZX12" s="192"/>
      <c r="ZY12" s="192"/>
      <c r="ZZ12" s="192"/>
      <c r="AAA12" s="192"/>
      <c r="AAB12" s="192"/>
      <c r="AAC12" s="192"/>
      <c r="AAD12" s="192"/>
      <c r="AAE12" s="192"/>
      <c r="AAF12" s="192"/>
      <c r="AAG12" s="192"/>
      <c r="AAH12" s="192"/>
      <c r="AAI12" s="192"/>
      <c r="AAJ12" s="192"/>
      <c r="AAK12" s="192"/>
      <c r="AAL12" s="192"/>
      <c r="AAM12" s="192"/>
      <c r="AAN12" s="192"/>
      <c r="AAO12" s="192"/>
      <c r="AAP12" s="192"/>
      <c r="AAQ12" s="192"/>
      <c r="AAR12" s="192"/>
      <c r="AAS12" s="192"/>
      <c r="AAT12" s="192"/>
      <c r="AAU12" s="192"/>
      <c r="AAV12" s="192"/>
      <c r="AAW12" s="192"/>
      <c r="AAX12" s="192"/>
      <c r="AAY12" s="192"/>
      <c r="AAZ12" s="192"/>
      <c r="ABA12" s="192"/>
      <c r="ABB12" s="192"/>
      <c r="ABC12" s="192"/>
      <c r="ABD12" s="192"/>
      <c r="ABE12" s="192"/>
      <c r="ABF12" s="192"/>
      <c r="ABG12" s="192"/>
      <c r="ABH12" s="192"/>
      <c r="ABI12" s="192"/>
      <c r="ABJ12" s="192"/>
      <c r="ABK12" s="192"/>
      <c r="ABL12" s="192"/>
      <c r="ABM12" s="192"/>
      <c r="ABN12" s="192"/>
      <c r="ABO12" s="192"/>
      <c r="ABP12" s="192"/>
      <c r="ABQ12" s="192"/>
      <c r="ABR12" s="192"/>
      <c r="ABS12" s="192"/>
      <c r="ABT12" s="192"/>
      <c r="ABU12" s="192"/>
      <c r="ABV12" s="192"/>
      <c r="ABW12" s="192"/>
      <c r="ABX12" s="192"/>
      <c r="ABY12" s="192"/>
      <c r="ABZ12" s="192"/>
      <c r="ACA12" s="192"/>
      <c r="ACB12" s="192"/>
      <c r="ACC12" s="192"/>
      <c r="ACD12" s="192"/>
      <c r="ACE12" s="192"/>
      <c r="ACF12" s="192"/>
      <c r="ACG12" s="192"/>
      <c r="ACH12" s="192"/>
      <c r="ACI12" s="192"/>
      <c r="ACJ12" s="192"/>
      <c r="ACK12" s="192"/>
      <c r="ACL12" s="192"/>
      <c r="ACM12" s="192"/>
      <c r="ACN12" s="192"/>
      <c r="ACO12" s="192"/>
      <c r="ACP12" s="192"/>
      <c r="ACQ12" s="192"/>
      <c r="ACR12" s="192"/>
      <c r="ACS12" s="192"/>
      <c r="ACT12" s="192"/>
      <c r="ACU12" s="192"/>
      <c r="ACV12" s="192"/>
      <c r="ACW12" s="192"/>
      <c r="ACX12" s="192"/>
      <c r="ACY12" s="192"/>
      <c r="ACZ12" s="192"/>
      <c r="ADA12" s="192"/>
      <c r="ADB12" s="192"/>
      <c r="ADC12" s="192"/>
      <c r="ADD12" s="192"/>
      <c r="ADE12" s="192"/>
      <c r="ADF12" s="192"/>
      <c r="ADG12" s="192"/>
      <c r="ADH12" s="192"/>
      <c r="ADI12" s="192"/>
      <c r="ADJ12" s="192"/>
      <c r="ADK12" s="192"/>
      <c r="ADL12" s="192"/>
      <c r="ADM12" s="192"/>
      <c r="ADN12" s="192"/>
      <c r="ADO12" s="192"/>
      <c r="ADP12" s="192"/>
      <c r="ADQ12" s="192"/>
      <c r="ADR12" s="192"/>
      <c r="ADS12" s="192"/>
      <c r="ADT12" s="192"/>
      <c r="ADU12" s="192"/>
      <c r="ADV12" s="192"/>
      <c r="ADW12" s="192"/>
      <c r="ADX12" s="192"/>
      <c r="ADY12" s="192"/>
      <c r="ADZ12" s="192"/>
      <c r="AEA12" s="192"/>
      <c r="AEB12" s="192"/>
      <c r="AEC12" s="192"/>
      <c r="AED12" s="192"/>
      <c r="AEE12" s="192"/>
      <c r="AEF12" s="192"/>
      <c r="AEG12" s="192"/>
      <c r="AEH12" s="192"/>
      <c r="AEI12" s="192"/>
      <c r="AEJ12" s="192"/>
      <c r="AEK12" s="192"/>
      <c r="AEL12" s="192"/>
      <c r="AEM12" s="192"/>
      <c r="AEN12" s="192"/>
      <c r="AEO12" s="192"/>
      <c r="AEP12" s="192"/>
      <c r="AEQ12" s="192"/>
      <c r="AER12" s="192"/>
      <c r="AES12" s="192"/>
      <c r="AET12" s="192"/>
      <c r="AEU12" s="192"/>
      <c r="AEV12" s="192"/>
      <c r="AEW12" s="192"/>
      <c r="AEX12" s="192"/>
      <c r="AEY12" s="192"/>
      <c r="AEZ12" s="192"/>
      <c r="AFA12" s="192"/>
      <c r="AFB12" s="192"/>
      <c r="AFC12" s="192"/>
      <c r="AFD12" s="192"/>
      <c r="AFE12" s="192"/>
      <c r="AFF12" s="192"/>
      <c r="AFG12" s="192"/>
      <c r="AFH12" s="192"/>
      <c r="AFI12" s="192"/>
      <c r="AFJ12" s="192"/>
      <c r="AFK12" s="192"/>
      <c r="AFL12" s="192"/>
      <c r="AFM12" s="192"/>
      <c r="AFN12" s="192"/>
      <c r="AFO12" s="192"/>
      <c r="AFP12" s="192"/>
      <c r="AFQ12" s="192"/>
      <c r="AFR12" s="192"/>
      <c r="AFS12" s="192"/>
      <c r="AFT12" s="192"/>
      <c r="AFU12" s="192"/>
      <c r="AFV12" s="192"/>
      <c r="AFW12" s="192"/>
      <c r="AFX12" s="192"/>
      <c r="AFY12" s="192"/>
      <c r="AFZ12" s="192"/>
      <c r="AGA12" s="192"/>
      <c r="AGB12" s="192"/>
      <c r="AGC12" s="192"/>
      <c r="AGD12" s="192"/>
      <c r="AGE12" s="192"/>
      <c r="AGF12" s="192"/>
      <c r="AGG12" s="192"/>
      <c r="AGH12" s="192"/>
      <c r="AGI12" s="192"/>
      <c r="AGJ12" s="192"/>
      <c r="AGK12" s="192"/>
      <c r="AGL12" s="192"/>
      <c r="AGM12" s="192"/>
      <c r="AGN12" s="192"/>
      <c r="AGO12" s="192"/>
      <c r="AGP12" s="192"/>
      <c r="AGQ12" s="192"/>
      <c r="AGR12" s="192"/>
      <c r="AGS12" s="192"/>
      <c r="AGT12" s="192"/>
      <c r="AGU12" s="192"/>
      <c r="AGV12" s="192"/>
      <c r="AGW12" s="192"/>
      <c r="AGX12" s="192"/>
      <c r="AGY12" s="192"/>
      <c r="AGZ12" s="192"/>
      <c r="AHA12" s="192"/>
      <c r="AHB12" s="192"/>
      <c r="AHC12" s="192"/>
      <c r="AHD12" s="192"/>
      <c r="AHE12" s="192"/>
      <c r="AHF12" s="192"/>
      <c r="AHG12" s="192"/>
      <c r="AHH12" s="192"/>
      <c r="AHI12" s="192"/>
      <c r="AHJ12" s="192"/>
      <c r="AHK12" s="192"/>
      <c r="AHL12" s="192"/>
      <c r="AHM12" s="192"/>
      <c r="AHN12" s="192"/>
      <c r="AHO12" s="192"/>
      <c r="AHP12" s="192"/>
      <c r="AHQ12" s="192"/>
      <c r="AHR12" s="192"/>
      <c r="AHS12" s="192"/>
      <c r="AHT12" s="192"/>
      <c r="AHU12" s="192"/>
      <c r="AHV12" s="192"/>
      <c r="AHW12" s="192"/>
      <c r="AHX12" s="192"/>
      <c r="AHY12" s="192"/>
      <c r="AHZ12" s="192"/>
      <c r="AIA12" s="192"/>
      <c r="AIB12" s="192"/>
      <c r="AIC12" s="192"/>
      <c r="AID12" s="192"/>
      <c r="AIE12" s="192"/>
      <c r="AIF12" s="192"/>
      <c r="AIG12" s="192"/>
      <c r="AIH12" s="192"/>
      <c r="AII12" s="192"/>
      <c r="AIJ12" s="192"/>
      <c r="AIK12" s="192"/>
      <c r="AIL12" s="192"/>
      <c r="AIM12" s="192"/>
      <c r="AIN12" s="192"/>
      <c r="AIO12" s="192"/>
      <c r="AIP12" s="192"/>
      <c r="AIQ12" s="192"/>
      <c r="AIR12" s="192"/>
      <c r="AIS12" s="192"/>
      <c r="AIT12" s="192"/>
      <c r="AIU12" s="192"/>
      <c r="AIV12" s="192"/>
      <c r="AIW12" s="192"/>
      <c r="AIX12" s="192"/>
      <c r="AIY12" s="192"/>
      <c r="AIZ12" s="192"/>
      <c r="AJA12" s="192"/>
      <c r="AJB12" s="192"/>
      <c r="AJC12" s="192"/>
      <c r="AJD12" s="192"/>
      <c r="AJE12" s="192"/>
      <c r="AJF12" s="192"/>
      <c r="AJG12" s="192"/>
      <c r="AJH12" s="192"/>
      <c r="AJI12" s="192"/>
      <c r="AJJ12" s="192"/>
      <c r="AJK12" s="192"/>
      <c r="AJL12" s="192"/>
      <c r="AJM12" s="192"/>
      <c r="AJN12" s="192"/>
      <c r="AJO12" s="192"/>
      <c r="AJP12" s="192"/>
      <c r="AJQ12" s="192"/>
      <c r="AJR12" s="192"/>
      <c r="AJS12" s="192"/>
      <c r="AJT12" s="192"/>
      <c r="AJU12" s="192"/>
      <c r="AJV12" s="192"/>
      <c r="AJW12" s="192"/>
      <c r="AJX12" s="192"/>
      <c r="AJY12" s="192"/>
      <c r="AJZ12" s="192"/>
      <c r="AKA12" s="192"/>
      <c r="AKB12" s="192"/>
      <c r="AKC12" s="192"/>
      <c r="AKD12" s="192"/>
      <c r="AKE12" s="192"/>
      <c r="AKF12" s="192"/>
      <c r="AKG12" s="192"/>
      <c r="AKH12" s="192"/>
      <c r="AKI12" s="192"/>
      <c r="AKJ12" s="192"/>
      <c r="AKK12" s="192"/>
      <c r="AKL12" s="192"/>
      <c r="AKM12" s="192"/>
      <c r="AKN12" s="192"/>
      <c r="AKO12" s="192"/>
      <c r="AKP12" s="192"/>
      <c r="AKQ12" s="192"/>
      <c r="AKR12" s="192"/>
      <c r="AKS12" s="192"/>
      <c r="AKT12" s="192"/>
      <c r="AKU12" s="192"/>
      <c r="AKV12" s="192"/>
      <c r="AKW12" s="192"/>
      <c r="AKX12" s="192"/>
      <c r="AKY12" s="192"/>
      <c r="AKZ12" s="192"/>
      <c r="ALA12" s="192"/>
      <c r="ALB12" s="192"/>
      <c r="ALC12" s="192"/>
      <c r="ALD12" s="192"/>
      <c r="ALE12" s="192"/>
      <c r="ALF12" s="192"/>
      <c r="ALG12" s="192"/>
      <c r="ALH12" s="192"/>
      <c r="ALI12" s="192"/>
      <c r="ALJ12" s="192"/>
      <c r="ALK12" s="192"/>
      <c r="ALL12" s="192"/>
      <c r="ALM12" s="192"/>
      <c r="ALN12" s="192"/>
      <c r="ALO12" s="192"/>
      <c r="ALP12" s="192"/>
      <c r="ALQ12" s="192"/>
      <c r="ALR12" s="192"/>
      <c r="ALS12" s="192"/>
      <c r="ALT12" s="192"/>
      <c r="ALU12" s="192"/>
      <c r="ALV12" s="192"/>
      <c r="ALW12" s="192"/>
      <c r="ALX12" s="192"/>
      <c r="ALY12" s="192"/>
      <c r="ALZ12" s="192"/>
      <c r="AMA12" s="192"/>
      <c r="AMB12" s="192"/>
      <c r="AMC12" s="192"/>
      <c r="AMD12" s="192"/>
      <c r="AME12" s="192"/>
      <c r="AMF12" s="192"/>
      <c r="AMG12" s="192"/>
      <c r="AMH12" s="192"/>
      <c r="AMI12" s="192"/>
      <c r="AMJ12" s="192"/>
      <c r="AMK12" s="192"/>
      <c r="AML12" s="192"/>
      <c r="AMM12" s="192"/>
      <c r="AMN12" s="192"/>
      <c r="AMO12" s="192"/>
      <c r="AMP12" s="192"/>
      <c r="AMQ12" s="192"/>
      <c r="AMR12" s="192"/>
      <c r="AMS12" s="192"/>
      <c r="AMT12" s="192"/>
      <c r="AMU12" s="192"/>
      <c r="AMV12" s="192"/>
      <c r="AMW12" s="192"/>
      <c r="AMX12" s="192"/>
      <c r="AMY12" s="192"/>
      <c r="AMZ12" s="192"/>
      <c r="ANA12" s="192"/>
      <c r="ANB12" s="192"/>
      <c r="ANC12" s="192"/>
      <c r="AND12" s="192"/>
      <c r="ANE12" s="192"/>
      <c r="ANF12" s="192"/>
      <c r="ANG12" s="192"/>
      <c r="ANH12" s="192"/>
      <c r="ANI12" s="192"/>
      <c r="ANJ12" s="192"/>
      <c r="ANK12" s="192"/>
      <c r="ANL12" s="192"/>
      <c r="ANM12" s="192"/>
      <c r="ANN12" s="192"/>
      <c r="ANO12" s="192"/>
      <c r="ANP12" s="192"/>
      <c r="ANQ12" s="192"/>
      <c r="ANR12" s="192"/>
      <c r="ANS12" s="192"/>
      <c r="ANT12" s="192"/>
      <c r="ANU12" s="192"/>
      <c r="ANV12" s="192"/>
      <c r="ANW12" s="192"/>
      <c r="ANX12" s="192"/>
      <c r="ANY12" s="192"/>
      <c r="ANZ12" s="192"/>
      <c r="AOA12" s="192"/>
      <c r="AOB12" s="192"/>
      <c r="AOC12" s="192"/>
      <c r="AOD12" s="192"/>
      <c r="AOE12" s="192"/>
      <c r="AOF12" s="192"/>
      <c r="AOG12" s="192"/>
      <c r="AOH12" s="192"/>
      <c r="AOI12" s="192"/>
      <c r="AOJ12" s="192"/>
      <c r="AOK12" s="192"/>
      <c r="AOL12" s="192"/>
      <c r="AOM12" s="192"/>
      <c r="AON12" s="192"/>
      <c r="AOO12" s="192"/>
      <c r="AOP12" s="192"/>
      <c r="AOQ12" s="192"/>
      <c r="AOR12" s="192"/>
      <c r="AOS12" s="192"/>
      <c r="AOT12" s="192"/>
      <c r="AOU12" s="192"/>
      <c r="AOV12" s="192"/>
      <c r="AOW12" s="192"/>
      <c r="AOX12" s="192"/>
      <c r="AOY12" s="192"/>
      <c r="AOZ12" s="192"/>
      <c r="APA12" s="192"/>
      <c r="APB12" s="192"/>
      <c r="APC12" s="192"/>
      <c r="APD12" s="192"/>
      <c r="APE12" s="192"/>
      <c r="APF12" s="192"/>
      <c r="APG12" s="192"/>
      <c r="APH12" s="192"/>
      <c r="API12" s="192"/>
      <c r="APJ12" s="192"/>
      <c r="APK12" s="192"/>
      <c r="APL12" s="192"/>
      <c r="APM12" s="192"/>
      <c r="APN12" s="192"/>
      <c r="APO12" s="192"/>
      <c r="APP12" s="192"/>
      <c r="APQ12" s="192"/>
      <c r="APR12" s="192"/>
      <c r="APS12" s="192"/>
      <c r="APT12" s="192"/>
      <c r="APU12" s="192"/>
      <c r="APV12" s="192"/>
      <c r="APW12" s="192"/>
      <c r="APX12" s="192"/>
      <c r="APY12" s="192"/>
      <c r="APZ12" s="192"/>
      <c r="AQA12" s="192"/>
      <c r="AQB12" s="192"/>
      <c r="AQC12" s="192"/>
      <c r="AQD12" s="192"/>
      <c r="AQE12" s="192"/>
      <c r="AQF12" s="192"/>
      <c r="AQG12" s="192"/>
      <c r="AQH12" s="192"/>
      <c r="AQI12" s="192"/>
      <c r="AQJ12" s="192"/>
      <c r="AQK12" s="192"/>
      <c r="AQL12" s="192"/>
      <c r="AQM12" s="192"/>
      <c r="AQN12" s="192"/>
      <c r="AQO12" s="192"/>
      <c r="AQP12" s="192"/>
      <c r="AQQ12" s="192"/>
      <c r="AQR12" s="192"/>
      <c r="AQS12" s="192"/>
      <c r="AQT12" s="192"/>
      <c r="AQU12" s="192"/>
      <c r="AQV12" s="192"/>
      <c r="AQW12" s="192"/>
      <c r="AQX12" s="192"/>
      <c r="AQY12" s="192"/>
      <c r="AQZ12" s="192"/>
      <c r="ARA12" s="192"/>
      <c r="ARB12" s="192"/>
      <c r="ARC12" s="192"/>
      <c r="ARD12" s="192"/>
      <c r="ARE12" s="192"/>
      <c r="ARF12" s="192"/>
      <c r="ARG12" s="192"/>
      <c r="ARH12" s="192"/>
      <c r="ARI12" s="192"/>
      <c r="ARJ12" s="192"/>
      <c r="ARK12" s="192"/>
      <c r="ARL12" s="192"/>
      <c r="ARM12" s="192"/>
      <c r="ARN12" s="192"/>
      <c r="ARO12" s="192"/>
      <c r="ARP12" s="192"/>
      <c r="ARQ12" s="192"/>
      <c r="ARR12" s="192"/>
      <c r="ARS12" s="192"/>
      <c r="ART12" s="192"/>
      <c r="ARU12" s="192"/>
      <c r="ARV12" s="192"/>
      <c r="ARW12" s="192"/>
      <c r="ARX12" s="192"/>
      <c r="ARY12" s="192"/>
      <c r="ARZ12" s="192"/>
      <c r="ASA12" s="192"/>
      <c r="ASB12" s="192"/>
      <c r="ASC12" s="192"/>
      <c r="ASD12" s="192"/>
      <c r="ASE12" s="192"/>
      <c r="ASF12" s="192"/>
      <c r="ASG12" s="192"/>
      <c r="ASH12" s="192"/>
      <c r="ASI12" s="192"/>
      <c r="ASJ12" s="192"/>
      <c r="ASK12" s="192"/>
      <c r="ASL12" s="192"/>
      <c r="ASM12" s="192"/>
      <c r="ASN12" s="192"/>
      <c r="ASO12" s="192"/>
      <c r="ASP12" s="192"/>
      <c r="ASQ12" s="192"/>
      <c r="ASR12" s="192"/>
      <c r="ASS12" s="192"/>
      <c r="AST12" s="192"/>
      <c r="ASU12" s="192"/>
      <c r="ASV12" s="192"/>
      <c r="ASW12" s="192"/>
      <c r="ASX12" s="192"/>
      <c r="ASY12" s="192"/>
      <c r="ASZ12" s="192"/>
      <c r="ATA12" s="192"/>
      <c r="ATB12" s="192"/>
      <c r="ATC12" s="192"/>
      <c r="ATD12" s="192"/>
      <c r="ATE12" s="192"/>
      <c r="ATF12" s="192"/>
      <c r="ATG12" s="192"/>
      <c r="ATH12" s="192"/>
      <c r="ATI12" s="192"/>
      <c r="ATJ12" s="192"/>
      <c r="ATK12" s="192"/>
      <c r="ATL12" s="192"/>
      <c r="ATM12" s="192"/>
      <c r="ATN12" s="192"/>
      <c r="ATO12" s="192"/>
      <c r="ATP12" s="192"/>
      <c r="ATQ12" s="192"/>
      <c r="ATR12" s="192"/>
      <c r="ATS12" s="192"/>
      <c r="ATT12" s="192"/>
      <c r="ATU12" s="192"/>
      <c r="ATV12" s="192"/>
      <c r="ATW12" s="192"/>
      <c r="ATX12" s="192"/>
      <c r="ATY12" s="192"/>
      <c r="ATZ12" s="192"/>
      <c r="AUA12" s="192"/>
      <c r="AUB12" s="192"/>
      <c r="AUC12" s="192"/>
      <c r="AUD12" s="192"/>
      <c r="AUE12" s="192"/>
      <c r="AUF12" s="192"/>
      <c r="AUG12" s="192"/>
      <c r="AUH12" s="192"/>
      <c r="AUI12" s="192"/>
      <c r="AUJ12" s="192"/>
      <c r="AUK12" s="192"/>
      <c r="AUL12" s="192"/>
      <c r="AUM12" s="192"/>
      <c r="AUN12" s="192"/>
      <c r="AUO12" s="192"/>
      <c r="AUP12" s="192"/>
      <c r="AUQ12" s="192"/>
      <c r="AUR12" s="192"/>
      <c r="AUS12" s="192"/>
      <c r="AUT12" s="192"/>
      <c r="AUU12" s="192"/>
      <c r="AUV12" s="192"/>
      <c r="AUW12" s="192"/>
      <c r="AUX12" s="192"/>
      <c r="AUY12" s="192"/>
      <c r="AUZ12" s="192"/>
      <c r="AVA12" s="192"/>
      <c r="AVB12" s="192"/>
      <c r="AVC12" s="192"/>
      <c r="AVD12" s="192"/>
      <c r="AVE12" s="192"/>
      <c r="AVF12" s="192"/>
      <c r="AVG12" s="192"/>
      <c r="AVH12" s="192"/>
      <c r="AVI12" s="192"/>
      <c r="AVJ12" s="192"/>
      <c r="AVK12" s="192"/>
      <c r="AVL12" s="192"/>
      <c r="AVM12" s="192"/>
      <c r="AVN12" s="192"/>
      <c r="AVO12" s="192"/>
      <c r="AVP12" s="192"/>
      <c r="AVQ12" s="192"/>
      <c r="AVR12" s="192"/>
      <c r="AVS12" s="192"/>
      <c r="AVT12" s="192"/>
      <c r="AVU12" s="192"/>
      <c r="AVV12" s="192"/>
      <c r="AVW12" s="192"/>
      <c r="AVX12" s="192"/>
      <c r="AVY12" s="192"/>
      <c r="AVZ12" s="192"/>
      <c r="AWA12" s="192"/>
      <c r="AWB12" s="192"/>
      <c r="AWC12" s="192"/>
      <c r="AWD12" s="192"/>
      <c r="AWE12" s="192"/>
      <c r="AWF12" s="192"/>
      <c r="AWG12" s="192"/>
      <c r="AWH12" s="192"/>
      <c r="AWI12" s="192"/>
      <c r="AWJ12" s="192"/>
      <c r="AWK12" s="192"/>
      <c r="AWL12" s="192"/>
      <c r="AWM12" s="192"/>
      <c r="AWN12" s="192"/>
      <c r="AWO12" s="192"/>
      <c r="AWP12" s="192"/>
      <c r="AWQ12" s="192"/>
      <c r="AWR12" s="192"/>
      <c r="AWS12" s="192"/>
      <c r="AWT12" s="192"/>
      <c r="AWU12" s="192"/>
      <c r="AWV12" s="192"/>
      <c r="AWW12" s="192"/>
      <c r="AWX12" s="192"/>
      <c r="AWY12" s="192"/>
      <c r="AWZ12" s="192"/>
      <c r="AXA12" s="192"/>
      <c r="AXB12" s="192"/>
      <c r="AXC12" s="192"/>
      <c r="AXD12" s="192"/>
      <c r="AXE12" s="192"/>
      <c r="AXF12" s="192"/>
      <c r="AXG12" s="192"/>
      <c r="AXH12" s="192"/>
      <c r="AXI12" s="192"/>
      <c r="AXJ12" s="192"/>
      <c r="AXK12" s="192"/>
      <c r="AXL12" s="192"/>
      <c r="AXM12" s="192"/>
      <c r="AXN12" s="192"/>
      <c r="AXO12" s="192"/>
      <c r="AXP12" s="192"/>
      <c r="AXQ12" s="192"/>
      <c r="AXR12" s="192"/>
      <c r="AXS12" s="192"/>
      <c r="AXT12" s="192"/>
      <c r="AXU12" s="192"/>
      <c r="AXV12" s="192"/>
      <c r="AXW12" s="192"/>
      <c r="AXX12" s="192"/>
      <c r="AXY12" s="192"/>
      <c r="AXZ12" s="192"/>
      <c r="AYA12" s="192"/>
      <c r="AYB12" s="192"/>
      <c r="AYC12" s="192"/>
      <c r="AYD12" s="192"/>
      <c r="AYE12" s="192"/>
      <c r="AYF12" s="192"/>
      <c r="AYG12" s="192"/>
      <c r="AYH12" s="192"/>
      <c r="AYI12" s="192"/>
      <c r="AYJ12" s="192"/>
      <c r="AYK12" s="192"/>
      <c r="AYL12" s="192"/>
      <c r="AYM12" s="192"/>
      <c r="AYN12" s="192"/>
      <c r="AYO12" s="192"/>
      <c r="AYP12" s="192"/>
      <c r="AYQ12" s="192"/>
      <c r="AYR12" s="192"/>
      <c r="AYS12" s="192"/>
      <c r="AYT12" s="192"/>
      <c r="AYU12" s="192"/>
      <c r="AYV12" s="192"/>
      <c r="AYW12" s="192"/>
      <c r="AYX12" s="192"/>
      <c r="AYY12" s="192"/>
      <c r="AYZ12" s="192"/>
      <c r="AZA12" s="192"/>
      <c r="AZB12" s="192"/>
      <c r="AZC12" s="192"/>
      <c r="AZD12" s="192"/>
      <c r="AZE12" s="192"/>
      <c r="AZF12" s="192"/>
      <c r="AZG12" s="192"/>
      <c r="AZH12" s="192"/>
      <c r="AZI12" s="192"/>
      <c r="AZJ12" s="192"/>
      <c r="AZK12" s="192"/>
      <c r="AZL12" s="192"/>
      <c r="AZM12" s="192"/>
      <c r="AZN12" s="192"/>
      <c r="AZO12" s="192"/>
      <c r="AZP12" s="192"/>
      <c r="AZQ12" s="192"/>
      <c r="AZR12" s="192"/>
      <c r="AZS12" s="192"/>
      <c r="AZT12" s="192"/>
      <c r="AZU12" s="192"/>
      <c r="AZV12" s="192"/>
      <c r="AZW12" s="192"/>
      <c r="AZX12" s="192"/>
      <c r="AZY12" s="192"/>
      <c r="AZZ12" s="192"/>
      <c r="BAA12" s="192"/>
      <c r="BAB12" s="192"/>
      <c r="BAC12" s="192"/>
      <c r="BAD12" s="192"/>
      <c r="BAE12" s="192"/>
      <c r="BAF12" s="192"/>
      <c r="BAG12" s="192"/>
      <c r="BAH12" s="192"/>
      <c r="BAI12" s="192"/>
      <c r="BAJ12" s="192"/>
      <c r="BAK12" s="192"/>
      <c r="BAL12" s="192"/>
      <c r="BAM12" s="192"/>
      <c r="BAN12" s="192"/>
      <c r="BAO12" s="192"/>
      <c r="BAP12" s="192"/>
      <c r="BAQ12" s="192"/>
      <c r="BAR12" s="192"/>
      <c r="BAS12" s="192"/>
      <c r="BAT12" s="192"/>
      <c r="BAU12" s="192"/>
      <c r="BAV12" s="192"/>
      <c r="BAW12" s="192"/>
      <c r="BAX12" s="192"/>
      <c r="BAY12" s="192"/>
      <c r="BAZ12" s="192"/>
      <c r="BBA12" s="192"/>
      <c r="BBB12" s="192"/>
      <c r="BBC12" s="192"/>
      <c r="BBD12" s="192"/>
      <c r="BBE12" s="192"/>
      <c r="BBF12" s="192"/>
      <c r="BBG12" s="192"/>
      <c r="BBH12" s="192"/>
      <c r="BBI12" s="192"/>
      <c r="BBJ12" s="192"/>
      <c r="BBK12" s="192"/>
      <c r="BBL12" s="192"/>
      <c r="BBM12" s="192"/>
      <c r="BBN12" s="192"/>
      <c r="BBO12" s="192"/>
      <c r="BBP12" s="192"/>
      <c r="BBQ12" s="192"/>
      <c r="BBR12" s="192"/>
      <c r="BBS12" s="192"/>
      <c r="BBT12" s="192"/>
      <c r="BBU12" s="192"/>
      <c r="BBV12" s="192"/>
      <c r="BBW12" s="192"/>
      <c r="BBX12" s="192"/>
      <c r="BBY12" s="192"/>
      <c r="BBZ12" s="192"/>
      <c r="BCA12" s="192"/>
      <c r="BCB12" s="192"/>
      <c r="BCC12" s="192"/>
      <c r="BCD12" s="192"/>
      <c r="BCE12" s="192"/>
      <c r="BCF12" s="192"/>
      <c r="BCG12" s="192"/>
      <c r="BCH12" s="192"/>
      <c r="BCI12" s="192"/>
      <c r="BCJ12" s="192"/>
      <c r="BCK12" s="192"/>
      <c r="BCL12" s="192"/>
      <c r="BCM12" s="192"/>
      <c r="BCN12" s="192"/>
      <c r="BCO12" s="192"/>
      <c r="BCP12" s="192"/>
      <c r="BCQ12" s="192"/>
      <c r="BCR12" s="192"/>
      <c r="BCS12" s="192"/>
      <c r="BCT12" s="192"/>
      <c r="BCU12" s="192"/>
      <c r="BCV12" s="192"/>
      <c r="BCW12" s="192"/>
      <c r="BCX12" s="192"/>
      <c r="BCY12" s="192"/>
      <c r="BCZ12" s="192"/>
      <c r="BDA12" s="192"/>
      <c r="BDB12" s="192"/>
      <c r="BDC12" s="192"/>
      <c r="BDD12" s="192"/>
      <c r="BDE12" s="192"/>
      <c r="BDF12" s="192"/>
      <c r="BDG12" s="192"/>
      <c r="BDH12" s="192"/>
      <c r="BDI12" s="192"/>
      <c r="BDJ12" s="192"/>
      <c r="BDK12" s="192"/>
      <c r="BDL12" s="192"/>
      <c r="BDM12" s="192"/>
      <c r="BDN12" s="192"/>
      <c r="BDO12" s="192"/>
      <c r="BDP12" s="192"/>
      <c r="BDQ12" s="192"/>
      <c r="BDR12" s="192"/>
      <c r="BDS12" s="192"/>
      <c r="BDT12" s="192"/>
      <c r="BDU12" s="192"/>
      <c r="BDV12" s="192"/>
      <c r="BDW12" s="192"/>
      <c r="BDX12" s="192"/>
      <c r="BDY12" s="192"/>
      <c r="BDZ12" s="192"/>
      <c r="BEA12" s="192"/>
      <c r="BEB12" s="192"/>
      <c r="BEC12" s="192"/>
      <c r="BED12" s="192"/>
      <c r="BEE12" s="192"/>
      <c r="BEF12" s="192"/>
      <c r="BEG12" s="192"/>
      <c r="BEH12" s="192"/>
      <c r="BEI12" s="192"/>
      <c r="BEJ12" s="192"/>
      <c r="BEK12" s="192"/>
      <c r="BEL12" s="192"/>
      <c r="BEM12" s="192"/>
      <c r="BEN12" s="192"/>
      <c r="BEO12" s="192"/>
      <c r="BEP12" s="192"/>
      <c r="BEQ12" s="192"/>
      <c r="BER12" s="192"/>
      <c r="BES12" s="192"/>
      <c r="BET12" s="192"/>
      <c r="BEU12" s="192"/>
      <c r="BEV12" s="192"/>
      <c r="BEW12" s="192"/>
      <c r="BEX12" s="192"/>
      <c r="BEY12" s="192"/>
      <c r="BEZ12" s="192"/>
      <c r="BFA12" s="192"/>
      <c r="BFB12" s="192"/>
      <c r="BFC12" s="192"/>
      <c r="BFD12" s="192"/>
      <c r="BFE12" s="192"/>
      <c r="BFF12" s="192"/>
      <c r="BFG12" s="192"/>
      <c r="BFH12" s="192"/>
      <c r="BFI12" s="192"/>
      <c r="BFJ12" s="192"/>
      <c r="BFK12" s="192"/>
      <c r="BFL12" s="192"/>
      <c r="BFM12" s="192"/>
      <c r="BFN12" s="192"/>
      <c r="BFO12" s="192"/>
      <c r="BFP12" s="192"/>
      <c r="BFQ12" s="192"/>
      <c r="BFR12" s="192"/>
      <c r="BFS12" s="192"/>
      <c r="BFT12" s="192"/>
      <c r="BFU12" s="192"/>
      <c r="BFV12" s="192"/>
      <c r="BFW12" s="192"/>
      <c r="BFX12" s="192"/>
      <c r="BFY12" s="192"/>
      <c r="BFZ12" s="192"/>
      <c r="BGA12" s="192"/>
      <c r="BGB12" s="192"/>
      <c r="BGC12" s="192"/>
      <c r="BGD12" s="192"/>
      <c r="BGE12" s="192"/>
      <c r="BGF12" s="192"/>
      <c r="BGG12" s="192"/>
      <c r="BGH12" s="192"/>
      <c r="BGI12" s="192"/>
      <c r="BGJ12" s="192"/>
      <c r="BGK12" s="192"/>
      <c r="BGL12" s="192"/>
      <c r="BGM12" s="192"/>
      <c r="BGN12" s="192"/>
      <c r="BGO12" s="192"/>
      <c r="BGP12" s="192"/>
      <c r="BGQ12" s="192"/>
      <c r="BGR12" s="192"/>
      <c r="BGS12" s="192"/>
      <c r="BGT12" s="192"/>
      <c r="BGU12" s="192"/>
      <c r="BGV12" s="192"/>
      <c r="BGW12" s="192"/>
      <c r="BGX12" s="192"/>
      <c r="BGY12" s="192"/>
      <c r="BGZ12" s="192"/>
      <c r="BHA12" s="192"/>
      <c r="BHB12" s="192"/>
      <c r="BHC12" s="192"/>
      <c r="BHD12" s="192"/>
      <c r="BHE12" s="192"/>
      <c r="BHF12" s="192"/>
      <c r="BHG12" s="192"/>
      <c r="BHH12" s="192"/>
      <c r="BHI12" s="192"/>
      <c r="BHJ12" s="192"/>
      <c r="BHK12" s="192"/>
      <c r="BHL12" s="192"/>
      <c r="BHM12" s="192"/>
      <c r="BHN12" s="192"/>
      <c r="BHO12" s="192"/>
      <c r="BHP12" s="192"/>
      <c r="BHQ12" s="192"/>
      <c r="BHR12" s="192"/>
      <c r="BHS12" s="192"/>
      <c r="BHT12" s="192"/>
      <c r="BHU12" s="192"/>
      <c r="BHV12" s="192"/>
      <c r="BHW12" s="192"/>
      <c r="BHX12" s="192"/>
      <c r="BHY12" s="192"/>
      <c r="BHZ12" s="192"/>
      <c r="BIA12" s="192"/>
      <c r="BIB12" s="192"/>
      <c r="BIC12" s="192"/>
      <c r="BID12" s="192"/>
      <c r="BIE12" s="192"/>
      <c r="BIF12" s="192"/>
      <c r="BIG12" s="192"/>
      <c r="BIH12" s="192"/>
      <c r="BII12" s="192"/>
      <c r="BIJ12" s="192"/>
      <c r="BIK12" s="192"/>
      <c r="BIL12" s="192"/>
      <c r="BIM12" s="192"/>
      <c r="BIN12" s="192"/>
      <c r="BIO12" s="192"/>
      <c r="BIP12" s="192"/>
      <c r="BIQ12" s="192"/>
      <c r="BIR12" s="192"/>
      <c r="BIS12" s="192"/>
      <c r="BIT12" s="192"/>
      <c r="BIU12" s="192"/>
      <c r="BIV12" s="192"/>
      <c r="BIW12" s="192"/>
      <c r="BIX12" s="192"/>
      <c r="BIY12" s="192"/>
      <c r="BIZ12" s="192"/>
      <c r="BJA12" s="192"/>
      <c r="BJB12" s="192"/>
      <c r="BJC12" s="192"/>
      <c r="BJD12" s="192"/>
      <c r="BJE12" s="192"/>
      <c r="BJF12" s="192"/>
      <c r="BJG12" s="192"/>
      <c r="BJH12" s="192"/>
      <c r="BJI12" s="192"/>
      <c r="BJJ12" s="192"/>
      <c r="BJK12" s="192"/>
      <c r="BJL12" s="192"/>
      <c r="BJM12" s="192"/>
      <c r="BJN12" s="192"/>
      <c r="BJO12" s="192"/>
      <c r="BJP12" s="192"/>
      <c r="BJQ12" s="192"/>
      <c r="BJR12" s="192"/>
      <c r="BJS12" s="192"/>
      <c r="BJT12" s="192"/>
      <c r="BJU12" s="192"/>
      <c r="BJV12" s="192"/>
      <c r="BJW12" s="192"/>
      <c r="BJX12" s="192"/>
      <c r="BJY12" s="192"/>
      <c r="BJZ12" s="192"/>
      <c r="BKA12" s="192"/>
      <c r="BKB12" s="192"/>
      <c r="BKC12" s="192"/>
      <c r="BKD12" s="192"/>
      <c r="BKE12" s="192"/>
      <c r="BKF12" s="192"/>
      <c r="BKG12" s="192"/>
      <c r="BKH12" s="192"/>
      <c r="BKI12" s="192"/>
      <c r="BKJ12" s="192"/>
      <c r="BKK12" s="192"/>
      <c r="BKL12" s="192"/>
      <c r="BKM12" s="192"/>
      <c r="BKN12" s="192"/>
      <c r="BKO12" s="192"/>
      <c r="BKP12" s="192"/>
      <c r="BKQ12" s="192"/>
      <c r="BKR12" s="192"/>
      <c r="BKS12" s="192"/>
      <c r="BKT12" s="192"/>
      <c r="BKU12" s="192"/>
      <c r="BKV12" s="192"/>
      <c r="BKW12" s="192"/>
      <c r="BKX12" s="192"/>
      <c r="BKY12" s="192"/>
      <c r="BKZ12" s="192"/>
      <c r="BLA12" s="192"/>
      <c r="BLB12" s="192"/>
      <c r="BLC12" s="192"/>
      <c r="BLD12" s="192"/>
      <c r="BLE12" s="192"/>
      <c r="BLF12" s="192"/>
      <c r="BLG12" s="192"/>
      <c r="BLH12" s="192"/>
      <c r="BLI12" s="192"/>
      <c r="BLJ12" s="192"/>
      <c r="BLK12" s="192"/>
      <c r="BLL12" s="192"/>
      <c r="BLM12" s="192"/>
      <c r="BLN12" s="192"/>
      <c r="BLO12" s="192"/>
      <c r="BLP12" s="192"/>
      <c r="BLQ12" s="192"/>
      <c r="BLR12" s="192"/>
      <c r="BLS12" s="192"/>
      <c r="BLT12" s="192"/>
      <c r="BLU12" s="192"/>
      <c r="BLV12" s="192"/>
      <c r="BLW12" s="192"/>
      <c r="BLX12" s="192"/>
      <c r="BLY12" s="192"/>
      <c r="BLZ12" s="192"/>
      <c r="BMA12" s="192"/>
      <c r="BMB12" s="192"/>
      <c r="BMC12" s="192"/>
      <c r="BMD12" s="192"/>
      <c r="BME12" s="192"/>
      <c r="BMF12" s="192"/>
      <c r="BMG12" s="192"/>
      <c r="BMH12" s="192"/>
      <c r="BMI12" s="192"/>
      <c r="BMJ12" s="192"/>
      <c r="BMK12" s="192"/>
      <c r="BML12" s="192"/>
      <c r="BMM12" s="192"/>
      <c r="BMN12" s="192"/>
      <c r="BMO12" s="192"/>
      <c r="BMP12" s="192"/>
      <c r="BMQ12" s="192"/>
      <c r="BMR12" s="192"/>
      <c r="BMS12" s="192"/>
      <c r="BMT12" s="192"/>
      <c r="BMU12" s="192"/>
      <c r="BMV12" s="192"/>
      <c r="BMW12" s="192"/>
      <c r="BMX12" s="192"/>
      <c r="BMY12" s="192"/>
      <c r="BMZ12" s="192"/>
      <c r="BNA12" s="192"/>
      <c r="BNB12" s="192"/>
      <c r="BNC12" s="192"/>
      <c r="BND12" s="192"/>
      <c r="BNE12" s="192"/>
      <c r="BNF12" s="192"/>
      <c r="BNG12" s="192"/>
      <c r="BNH12" s="192"/>
      <c r="BNI12" s="192"/>
      <c r="BNJ12" s="192"/>
      <c r="BNK12" s="192"/>
      <c r="BNL12" s="192"/>
      <c r="BNM12" s="192"/>
      <c r="BNN12" s="192"/>
      <c r="BNO12" s="192"/>
      <c r="BNP12" s="192"/>
      <c r="BNQ12" s="192"/>
      <c r="BNR12" s="192"/>
      <c r="BNS12" s="192"/>
      <c r="BNT12" s="192"/>
      <c r="BNU12" s="192"/>
      <c r="BNV12" s="192"/>
      <c r="BNW12" s="192"/>
      <c r="BNX12" s="192"/>
      <c r="BNY12" s="192"/>
      <c r="BNZ12" s="192"/>
      <c r="BOA12" s="192"/>
      <c r="BOB12" s="192"/>
      <c r="BOC12" s="192"/>
      <c r="BOD12" s="192"/>
      <c r="BOE12" s="192"/>
      <c r="BOF12" s="192"/>
      <c r="BOG12" s="192"/>
      <c r="BOH12" s="192"/>
      <c r="BOI12" s="192"/>
      <c r="BOJ12" s="192"/>
      <c r="BOK12" s="192"/>
      <c r="BOL12" s="192"/>
      <c r="BOM12" s="192"/>
      <c r="BON12" s="192"/>
      <c r="BOO12" s="192"/>
      <c r="BOP12" s="192"/>
      <c r="BOQ12" s="192"/>
      <c r="BOR12" s="192"/>
      <c r="BOS12" s="192"/>
      <c r="BOT12" s="192"/>
      <c r="BOU12" s="192"/>
      <c r="BOV12" s="192"/>
      <c r="BOW12" s="192"/>
      <c r="BOX12" s="192"/>
      <c r="BOY12" s="192"/>
      <c r="BOZ12" s="192"/>
      <c r="BPA12" s="192"/>
      <c r="BPB12" s="192"/>
      <c r="BPC12" s="192"/>
      <c r="BPD12" s="192"/>
      <c r="BPE12" s="192"/>
      <c r="BPF12" s="192"/>
      <c r="BPG12" s="192"/>
      <c r="BPH12" s="192"/>
      <c r="BPI12" s="192"/>
      <c r="BPJ12" s="192"/>
      <c r="BPK12" s="192"/>
      <c r="BPL12" s="192"/>
      <c r="BPM12" s="192"/>
      <c r="BPN12" s="192"/>
      <c r="BPO12" s="192"/>
      <c r="BPP12" s="192"/>
      <c r="BPQ12" s="192"/>
      <c r="BPR12" s="192"/>
      <c r="BPS12" s="192"/>
      <c r="BPT12" s="192"/>
      <c r="BPU12" s="192"/>
      <c r="BPV12" s="192"/>
      <c r="BPW12" s="192"/>
      <c r="BPX12" s="192"/>
      <c r="BPY12" s="192"/>
      <c r="BPZ12" s="192"/>
      <c r="BQA12" s="192"/>
      <c r="BQB12" s="192"/>
      <c r="BQC12" s="192"/>
      <c r="BQD12" s="192"/>
      <c r="BQE12" s="192"/>
      <c r="BQF12" s="192"/>
      <c r="BQG12" s="192"/>
      <c r="BQH12" s="192"/>
      <c r="BQI12" s="192"/>
      <c r="BQJ12" s="192"/>
      <c r="BQK12" s="192"/>
      <c r="BQL12" s="192"/>
      <c r="BQM12" s="192"/>
      <c r="BQN12" s="192"/>
      <c r="BQO12" s="192"/>
      <c r="BQP12" s="192"/>
      <c r="BQQ12" s="192"/>
      <c r="BQR12" s="192"/>
      <c r="BQS12" s="192"/>
      <c r="BQT12" s="192"/>
      <c r="BQU12" s="192"/>
      <c r="BQV12" s="192"/>
      <c r="BQW12" s="192"/>
      <c r="BQX12" s="192"/>
      <c r="BQY12" s="192"/>
      <c r="BQZ12" s="192"/>
      <c r="BRA12" s="192"/>
      <c r="BRB12" s="192"/>
      <c r="BRC12" s="192"/>
      <c r="BRD12" s="192"/>
      <c r="BRE12" s="192"/>
      <c r="BRF12" s="192"/>
      <c r="BRG12" s="192"/>
      <c r="BRH12" s="192"/>
      <c r="BRI12" s="192"/>
      <c r="BRJ12" s="192"/>
      <c r="BRK12" s="192"/>
      <c r="BRL12" s="192"/>
      <c r="BRM12" s="192"/>
      <c r="BRN12" s="192"/>
      <c r="BRO12" s="192"/>
      <c r="BRP12" s="192"/>
      <c r="BRQ12" s="192"/>
      <c r="BRR12" s="192"/>
      <c r="BRS12" s="192"/>
      <c r="BRT12" s="192"/>
      <c r="BRU12" s="192"/>
      <c r="BRV12" s="192"/>
      <c r="BRW12" s="192"/>
      <c r="BRX12" s="192"/>
      <c r="BRY12" s="192"/>
      <c r="BRZ12" s="192"/>
      <c r="BSA12" s="192"/>
      <c r="BSB12" s="192"/>
      <c r="BSC12" s="192"/>
      <c r="BSD12" s="192"/>
      <c r="BSE12" s="192"/>
      <c r="BSF12" s="192"/>
      <c r="BSG12" s="192"/>
      <c r="BSH12" s="192"/>
      <c r="BSI12" s="192"/>
      <c r="BSJ12" s="192"/>
      <c r="BSK12" s="192"/>
      <c r="BSL12" s="192"/>
      <c r="BSM12" s="192"/>
      <c r="BSN12" s="192"/>
      <c r="BSO12" s="192"/>
      <c r="BSP12" s="192"/>
      <c r="BSQ12" s="192"/>
      <c r="BSR12" s="192"/>
      <c r="BSS12" s="192"/>
      <c r="BST12" s="192"/>
      <c r="BSU12" s="192"/>
      <c r="BSV12" s="192"/>
      <c r="BSW12" s="192"/>
      <c r="BSX12" s="192"/>
      <c r="BSY12" s="192"/>
      <c r="BSZ12" s="192"/>
      <c r="BTA12" s="192"/>
      <c r="BTB12" s="192"/>
      <c r="BTC12" s="192"/>
      <c r="BTD12" s="192"/>
      <c r="BTE12" s="192"/>
      <c r="BTF12" s="192"/>
      <c r="BTG12" s="192"/>
      <c r="BTH12" s="192"/>
      <c r="BTI12" s="192"/>
      <c r="BTJ12" s="192"/>
      <c r="BTK12" s="192"/>
      <c r="BTL12" s="192"/>
      <c r="BTM12" s="192"/>
      <c r="BTN12" s="192"/>
      <c r="BTO12" s="192"/>
      <c r="BTP12" s="192"/>
      <c r="BTQ12" s="192"/>
      <c r="BTR12" s="192"/>
      <c r="BTS12" s="192"/>
      <c r="BTT12" s="192"/>
      <c r="BTU12" s="192"/>
      <c r="BTV12" s="192"/>
      <c r="BTW12" s="192"/>
      <c r="BTX12" s="192"/>
      <c r="BTY12" s="192"/>
      <c r="BTZ12" s="192"/>
      <c r="BUA12" s="192"/>
      <c r="BUB12" s="192"/>
      <c r="BUC12" s="192"/>
      <c r="BUD12" s="192"/>
      <c r="BUE12" s="192"/>
      <c r="BUF12" s="192"/>
      <c r="BUG12" s="192"/>
      <c r="BUH12" s="192"/>
      <c r="BUI12" s="192"/>
      <c r="BUJ12" s="192"/>
      <c r="BUK12" s="192"/>
      <c r="BUL12" s="192"/>
      <c r="BUM12" s="192"/>
      <c r="BUN12" s="192"/>
      <c r="BUO12" s="192"/>
      <c r="BUP12" s="192"/>
      <c r="BUQ12" s="192"/>
      <c r="BUR12" s="192"/>
      <c r="BUS12" s="192"/>
      <c r="BUT12" s="192"/>
      <c r="BUU12" s="192"/>
      <c r="BUV12" s="192"/>
      <c r="BUW12" s="192"/>
      <c r="BUX12" s="192"/>
      <c r="BUY12" s="192"/>
      <c r="BUZ12" s="192"/>
      <c r="BVA12" s="192"/>
      <c r="BVB12" s="192"/>
      <c r="BVC12" s="192"/>
      <c r="BVD12" s="192"/>
      <c r="BVE12" s="192"/>
      <c r="BVF12" s="192"/>
      <c r="BVG12" s="192"/>
      <c r="BVH12" s="192"/>
      <c r="BVI12" s="192"/>
      <c r="BVJ12" s="192"/>
      <c r="BVK12" s="192"/>
      <c r="BVL12" s="192"/>
      <c r="BVM12" s="192"/>
      <c r="BVN12" s="192"/>
      <c r="BVO12" s="192"/>
      <c r="BVP12" s="192"/>
      <c r="BVQ12" s="192"/>
      <c r="BVR12" s="192"/>
      <c r="BVS12" s="192"/>
      <c r="BVT12" s="192"/>
      <c r="BVU12" s="192"/>
      <c r="BVV12" s="192"/>
      <c r="BVW12" s="192"/>
      <c r="BVX12" s="192"/>
      <c r="BVY12" s="192"/>
      <c r="BVZ12" s="192"/>
      <c r="BWA12" s="192"/>
      <c r="BWB12" s="192"/>
      <c r="BWC12" s="192"/>
      <c r="BWD12" s="192"/>
      <c r="BWE12" s="192"/>
      <c r="BWF12" s="192"/>
      <c r="BWG12" s="192"/>
      <c r="BWH12" s="192"/>
      <c r="BWI12" s="192"/>
      <c r="BWJ12" s="192"/>
      <c r="BWK12" s="192"/>
      <c r="BWL12" s="192"/>
      <c r="BWM12" s="192"/>
      <c r="BWN12" s="192"/>
      <c r="BWO12" s="192"/>
      <c r="BWP12" s="192"/>
      <c r="BWQ12" s="192"/>
      <c r="BWR12" s="192"/>
      <c r="BWS12" s="192"/>
      <c r="BWT12" s="192"/>
      <c r="BWU12" s="192"/>
      <c r="BWV12" s="192"/>
      <c r="BWW12" s="192"/>
      <c r="BWX12" s="192"/>
      <c r="BWY12" s="192"/>
      <c r="BWZ12" s="192"/>
      <c r="BXA12" s="192"/>
      <c r="BXB12" s="192"/>
      <c r="BXC12" s="192"/>
      <c r="BXD12" s="192"/>
      <c r="BXE12" s="192"/>
      <c r="BXF12" s="192"/>
      <c r="BXG12" s="192"/>
      <c r="BXH12" s="192"/>
      <c r="BXI12" s="192"/>
      <c r="BXJ12" s="192"/>
      <c r="BXK12" s="192"/>
      <c r="BXL12" s="192"/>
      <c r="BXM12" s="192"/>
      <c r="BXN12" s="192"/>
      <c r="BXO12" s="192"/>
      <c r="BXP12" s="192"/>
      <c r="BXQ12" s="192"/>
      <c r="BXR12" s="192"/>
      <c r="BXS12" s="192"/>
      <c r="BXT12" s="192"/>
      <c r="BXU12" s="192"/>
      <c r="BXV12" s="192"/>
      <c r="BXW12" s="192"/>
      <c r="BXX12" s="192"/>
      <c r="BXY12" s="192"/>
      <c r="BXZ12" s="192"/>
      <c r="BYA12" s="192"/>
      <c r="BYB12" s="192"/>
      <c r="BYC12" s="192"/>
      <c r="BYD12" s="192"/>
      <c r="BYE12" s="192"/>
      <c r="BYF12" s="192"/>
      <c r="BYG12" s="192"/>
      <c r="BYH12" s="192"/>
      <c r="BYI12" s="192"/>
      <c r="BYJ12" s="192"/>
      <c r="BYK12" s="192"/>
      <c r="BYL12" s="192"/>
      <c r="BYM12" s="192"/>
      <c r="BYN12" s="192"/>
      <c r="BYO12" s="192"/>
      <c r="BYP12" s="192"/>
      <c r="BYQ12" s="192"/>
      <c r="BYR12" s="192"/>
      <c r="BYS12" s="192"/>
      <c r="BYT12" s="192"/>
      <c r="BYU12" s="192"/>
      <c r="BYV12" s="192"/>
      <c r="BYW12" s="192"/>
      <c r="BYX12" s="192"/>
      <c r="BYY12" s="192"/>
      <c r="BYZ12" s="192"/>
      <c r="BZA12" s="192"/>
      <c r="BZB12" s="192"/>
      <c r="BZC12" s="192"/>
      <c r="BZD12" s="192"/>
      <c r="BZE12" s="192"/>
      <c r="BZF12" s="192"/>
      <c r="BZG12" s="192"/>
      <c r="BZH12" s="192"/>
      <c r="BZI12" s="192"/>
      <c r="BZJ12" s="192"/>
      <c r="BZK12" s="192"/>
      <c r="BZL12" s="192"/>
      <c r="BZM12" s="192"/>
      <c r="BZN12" s="192"/>
      <c r="BZO12" s="192"/>
      <c r="BZP12" s="192"/>
      <c r="BZQ12" s="192"/>
      <c r="BZR12" s="192"/>
      <c r="BZS12" s="192"/>
      <c r="BZT12" s="192"/>
      <c r="BZU12" s="192"/>
      <c r="BZV12" s="192"/>
      <c r="BZW12" s="192"/>
      <c r="BZX12" s="192"/>
      <c r="BZY12" s="192"/>
      <c r="BZZ12" s="192"/>
      <c r="CAA12" s="192"/>
      <c r="CAB12" s="192"/>
      <c r="CAC12" s="192"/>
      <c r="CAD12" s="192"/>
      <c r="CAE12" s="192"/>
      <c r="CAF12" s="192"/>
      <c r="CAG12" s="192"/>
      <c r="CAH12" s="192"/>
      <c r="CAI12" s="192"/>
      <c r="CAJ12" s="192"/>
      <c r="CAK12" s="192"/>
      <c r="CAL12" s="192"/>
      <c r="CAM12" s="192"/>
      <c r="CAN12" s="192"/>
      <c r="CAO12" s="192"/>
      <c r="CAP12" s="192"/>
      <c r="CAQ12" s="192"/>
      <c r="CAR12" s="192"/>
      <c r="CAS12" s="192"/>
      <c r="CAT12" s="192"/>
      <c r="CAU12" s="192"/>
      <c r="CAV12" s="192"/>
      <c r="CAW12" s="192"/>
      <c r="CAX12" s="192"/>
      <c r="CAY12" s="192"/>
      <c r="CAZ12" s="192"/>
      <c r="CBA12" s="192"/>
      <c r="CBB12" s="192"/>
      <c r="CBC12" s="192"/>
      <c r="CBD12" s="192"/>
      <c r="CBE12" s="192"/>
      <c r="CBF12" s="192"/>
      <c r="CBG12" s="192"/>
      <c r="CBH12" s="192"/>
      <c r="CBI12" s="192"/>
      <c r="CBJ12" s="192"/>
      <c r="CBK12" s="192"/>
      <c r="CBL12" s="192"/>
      <c r="CBM12" s="192"/>
      <c r="CBN12" s="192"/>
      <c r="CBO12" s="192"/>
      <c r="CBP12" s="192"/>
      <c r="CBQ12" s="192"/>
      <c r="CBR12" s="192"/>
      <c r="CBS12" s="192"/>
      <c r="CBT12" s="192"/>
      <c r="CBU12" s="192"/>
      <c r="CBV12" s="192"/>
      <c r="CBW12" s="192"/>
      <c r="CBX12" s="192"/>
      <c r="CBY12" s="192"/>
      <c r="CBZ12" s="192"/>
      <c r="CCA12" s="192"/>
      <c r="CCB12" s="192"/>
      <c r="CCC12" s="192"/>
      <c r="CCD12" s="192"/>
      <c r="CCE12" s="192"/>
      <c r="CCF12" s="192"/>
      <c r="CCG12" s="192"/>
      <c r="CCH12" s="192"/>
      <c r="CCI12" s="192"/>
      <c r="CCJ12" s="192"/>
      <c r="CCK12" s="192"/>
      <c r="CCL12" s="192"/>
      <c r="CCM12" s="192"/>
      <c r="CCN12" s="192"/>
      <c r="CCO12" s="192"/>
      <c r="CCP12" s="192"/>
      <c r="CCQ12" s="192"/>
      <c r="CCR12" s="192"/>
      <c r="CCS12" s="192"/>
      <c r="CCT12" s="192"/>
      <c r="CCU12" s="192"/>
      <c r="CCV12" s="192"/>
      <c r="CCW12" s="192"/>
      <c r="CCX12" s="192"/>
      <c r="CCY12" s="192"/>
      <c r="CCZ12" s="192"/>
      <c r="CDA12" s="192"/>
      <c r="CDB12" s="192"/>
      <c r="CDC12" s="192"/>
      <c r="CDD12" s="192"/>
      <c r="CDE12" s="192"/>
      <c r="CDF12" s="192"/>
      <c r="CDG12" s="192"/>
      <c r="CDH12" s="192"/>
      <c r="CDI12" s="192"/>
      <c r="CDJ12" s="192"/>
      <c r="CDK12" s="192"/>
      <c r="CDL12" s="192"/>
      <c r="CDM12" s="192"/>
      <c r="CDN12" s="192"/>
      <c r="CDO12" s="192"/>
      <c r="CDP12" s="192"/>
      <c r="CDQ12" s="192"/>
      <c r="CDR12" s="192"/>
      <c r="CDS12" s="192"/>
      <c r="CDT12" s="192"/>
      <c r="CDU12" s="192"/>
      <c r="CDV12" s="192"/>
      <c r="CDW12" s="192"/>
      <c r="CDX12" s="192"/>
      <c r="CDY12" s="192"/>
      <c r="CDZ12" s="192"/>
      <c r="CEA12" s="192"/>
      <c r="CEB12" s="192"/>
      <c r="CEC12" s="192"/>
      <c r="CED12" s="192"/>
      <c r="CEE12" s="192"/>
      <c r="CEF12" s="192"/>
      <c r="CEG12" s="192"/>
      <c r="CEH12" s="192"/>
      <c r="CEI12" s="192"/>
      <c r="CEJ12" s="192"/>
      <c r="CEK12" s="192"/>
      <c r="CEL12" s="192"/>
      <c r="CEM12" s="192"/>
      <c r="CEN12" s="192"/>
      <c r="CEO12" s="192"/>
      <c r="CEP12" s="192"/>
      <c r="CEQ12" s="192"/>
      <c r="CER12" s="192"/>
      <c r="CES12" s="192"/>
      <c r="CET12" s="192"/>
      <c r="CEU12" s="192"/>
      <c r="CEV12" s="192"/>
      <c r="CEW12" s="192"/>
      <c r="CEX12" s="192"/>
      <c r="CEY12" s="192"/>
      <c r="CEZ12" s="192"/>
      <c r="CFA12" s="192"/>
      <c r="CFB12" s="192"/>
      <c r="CFC12" s="192"/>
      <c r="CFD12" s="192"/>
      <c r="CFE12" s="192"/>
      <c r="CFF12" s="192"/>
      <c r="CFG12" s="192"/>
      <c r="CFH12" s="192"/>
      <c r="CFI12" s="192"/>
      <c r="CFJ12" s="192"/>
      <c r="CFK12" s="192"/>
      <c r="CFL12" s="192"/>
      <c r="CFM12" s="192"/>
      <c r="CFN12" s="192"/>
      <c r="CFO12" s="192"/>
      <c r="CFP12" s="192"/>
      <c r="CFQ12" s="192"/>
      <c r="CFR12" s="192"/>
      <c r="CFS12" s="192"/>
      <c r="CFT12" s="192"/>
      <c r="CFU12" s="192"/>
      <c r="CFV12" s="192"/>
      <c r="CFW12" s="192"/>
      <c r="CFX12" s="192"/>
      <c r="CFY12" s="192"/>
      <c r="CFZ12" s="192"/>
      <c r="CGA12" s="192"/>
      <c r="CGB12" s="192"/>
      <c r="CGC12" s="192"/>
      <c r="CGD12" s="192"/>
      <c r="CGE12" s="192"/>
      <c r="CGF12" s="192"/>
      <c r="CGG12" s="192"/>
      <c r="CGH12" s="192"/>
      <c r="CGI12" s="192"/>
      <c r="CGJ12" s="192"/>
      <c r="CGK12" s="192"/>
      <c r="CGL12" s="192"/>
      <c r="CGM12" s="192"/>
      <c r="CGN12" s="192"/>
      <c r="CGO12" s="192"/>
      <c r="CGP12" s="192"/>
      <c r="CGQ12" s="192"/>
      <c r="CGR12" s="192"/>
      <c r="CGS12" s="192"/>
      <c r="CGT12" s="192"/>
      <c r="CGU12" s="192"/>
      <c r="CGV12" s="192"/>
      <c r="CGW12" s="192"/>
      <c r="CGX12" s="192"/>
      <c r="CGY12" s="192"/>
      <c r="CGZ12" s="192"/>
      <c r="CHA12" s="192"/>
      <c r="CHB12" s="192"/>
      <c r="CHC12" s="192"/>
      <c r="CHD12" s="192"/>
      <c r="CHE12" s="192"/>
      <c r="CHF12" s="192"/>
      <c r="CHG12" s="192"/>
      <c r="CHH12" s="192"/>
      <c r="CHI12" s="192"/>
      <c r="CHJ12" s="192"/>
      <c r="CHK12" s="192"/>
      <c r="CHL12" s="192"/>
      <c r="CHM12" s="192"/>
      <c r="CHN12" s="192"/>
      <c r="CHO12" s="192"/>
      <c r="CHP12" s="192"/>
      <c r="CHQ12" s="192"/>
      <c r="CHR12" s="192"/>
      <c r="CHS12" s="192"/>
      <c r="CHT12" s="192"/>
      <c r="CHU12" s="192"/>
      <c r="CHV12" s="192"/>
      <c r="CHW12" s="192"/>
      <c r="CHX12" s="192"/>
      <c r="CHY12" s="192"/>
      <c r="CHZ12" s="192"/>
      <c r="CIA12" s="192"/>
      <c r="CIB12" s="192"/>
      <c r="CIC12" s="192"/>
      <c r="CID12" s="192"/>
      <c r="CIE12" s="192"/>
      <c r="CIF12" s="192"/>
      <c r="CIG12" s="192"/>
      <c r="CIH12" s="192"/>
      <c r="CII12" s="192"/>
      <c r="CIJ12" s="192"/>
      <c r="CIK12" s="192"/>
      <c r="CIL12" s="192"/>
      <c r="CIM12" s="192"/>
      <c r="CIN12" s="192"/>
      <c r="CIO12" s="192"/>
      <c r="CIP12" s="192"/>
      <c r="CIQ12" s="192"/>
      <c r="CIR12" s="192"/>
      <c r="CIS12" s="192"/>
      <c r="CIT12" s="192"/>
      <c r="CIU12" s="192"/>
      <c r="CIV12" s="192"/>
      <c r="CIW12" s="192"/>
      <c r="CIX12" s="192"/>
      <c r="CIY12" s="192"/>
      <c r="CIZ12" s="192"/>
      <c r="CJA12" s="192"/>
      <c r="CJB12" s="192"/>
      <c r="CJC12" s="192"/>
      <c r="CJD12" s="192"/>
      <c r="CJE12" s="192"/>
      <c r="CJF12" s="192"/>
      <c r="CJG12" s="192"/>
      <c r="CJH12" s="192"/>
      <c r="CJI12" s="192"/>
      <c r="CJJ12" s="192"/>
      <c r="CJK12" s="192"/>
      <c r="CJL12" s="192"/>
      <c r="CJM12" s="192"/>
      <c r="CJN12" s="192"/>
      <c r="CJO12" s="192"/>
      <c r="CJP12" s="192"/>
      <c r="CJQ12" s="192"/>
      <c r="CJR12" s="192"/>
      <c r="CJS12" s="192"/>
      <c r="CJT12" s="192"/>
      <c r="CJU12" s="192"/>
      <c r="CJV12" s="192"/>
      <c r="CJW12" s="192"/>
      <c r="CJX12" s="192"/>
      <c r="CJY12" s="192"/>
      <c r="CJZ12" s="192"/>
      <c r="CKA12" s="192"/>
      <c r="CKB12" s="192"/>
      <c r="CKC12" s="192"/>
      <c r="CKD12" s="192"/>
      <c r="CKE12" s="192"/>
      <c r="CKF12" s="192"/>
      <c r="CKG12" s="192"/>
      <c r="CKH12" s="192"/>
      <c r="CKI12" s="192"/>
      <c r="CKJ12" s="192"/>
      <c r="CKK12" s="192"/>
      <c r="CKL12" s="192"/>
      <c r="CKM12" s="192"/>
      <c r="CKN12" s="192"/>
      <c r="CKO12" s="192"/>
      <c r="CKP12" s="192"/>
      <c r="CKQ12" s="192"/>
      <c r="CKR12" s="192"/>
      <c r="CKS12" s="192"/>
      <c r="CKT12" s="192"/>
      <c r="CKU12" s="192"/>
      <c r="CKV12" s="192"/>
      <c r="CKW12" s="192"/>
      <c r="CKX12" s="192"/>
      <c r="CKY12" s="192"/>
      <c r="CKZ12" s="192"/>
      <c r="CLA12" s="192"/>
      <c r="CLB12" s="192"/>
      <c r="CLC12" s="192"/>
      <c r="CLD12" s="192"/>
      <c r="CLE12" s="192"/>
      <c r="CLF12" s="192"/>
      <c r="CLG12" s="192"/>
      <c r="CLH12" s="192"/>
      <c r="CLI12" s="192"/>
      <c r="CLJ12" s="192"/>
      <c r="CLK12" s="192"/>
      <c r="CLL12" s="192"/>
      <c r="CLM12" s="192"/>
      <c r="CLN12" s="192"/>
      <c r="CLO12" s="192"/>
      <c r="CLP12" s="192"/>
      <c r="CLQ12" s="192"/>
      <c r="CLR12" s="192"/>
      <c r="CLS12" s="192"/>
      <c r="CLT12" s="192"/>
      <c r="CLU12" s="192"/>
      <c r="CLV12" s="192"/>
      <c r="CLW12" s="192"/>
      <c r="CLX12" s="192"/>
      <c r="CLY12" s="192"/>
      <c r="CLZ12" s="192"/>
      <c r="CMA12" s="192"/>
      <c r="CMB12" s="192"/>
      <c r="CMC12" s="192"/>
      <c r="CMD12" s="192"/>
      <c r="CME12" s="192"/>
      <c r="CMF12" s="192"/>
      <c r="CMG12" s="192"/>
      <c r="CMH12" s="192"/>
      <c r="CMI12" s="192"/>
      <c r="CMJ12" s="192"/>
      <c r="CMK12" s="192"/>
      <c r="CML12" s="192"/>
      <c r="CMM12" s="192"/>
      <c r="CMN12" s="192"/>
      <c r="CMO12" s="192"/>
      <c r="CMP12" s="192"/>
      <c r="CMQ12" s="192"/>
      <c r="CMR12" s="192"/>
      <c r="CMS12" s="192"/>
      <c r="CMT12" s="192"/>
      <c r="CMU12" s="192"/>
      <c r="CMV12" s="192"/>
      <c r="CMW12" s="192"/>
      <c r="CMX12" s="192"/>
      <c r="CMY12" s="192"/>
      <c r="CMZ12" s="192"/>
      <c r="CNA12" s="192"/>
      <c r="CNB12" s="192"/>
      <c r="CNC12" s="192"/>
      <c r="CND12" s="192"/>
      <c r="CNE12" s="192"/>
      <c r="CNF12" s="192"/>
      <c r="CNG12" s="192"/>
      <c r="CNH12" s="192"/>
      <c r="CNI12" s="192"/>
      <c r="CNJ12" s="192"/>
      <c r="CNK12" s="192"/>
      <c r="CNL12" s="192"/>
      <c r="CNM12" s="192"/>
      <c r="CNN12" s="192"/>
      <c r="CNO12" s="192"/>
      <c r="CNP12" s="192"/>
      <c r="CNQ12" s="192"/>
      <c r="CNR12" s="192"/>
      <c r="CNS12" s="192"/>
      <c r="CNT12" s="192"/>
      <c r="CNU12" s="192"/>
      <c r="CNV12" s="192"/>
      <c r="CNW12" s="192"/>
      <c r="CNX12" s="192"/>
      <c r="CNY12" s="192"/>
      <c r="CNZ12" s="192"/>
      <c r="COA12" s="192"/>
      <c r="COB12" s="192"/>
      <c r="COC12" s="192"/>
      <c r="COD12" s="192"/>
      <c r="COE12" s="192"/>
      <c r="COF12" s="192"/>
      <c r="COG12" s="192"/>
      <c r="COH12" s="192"/>
      <c r="COI12" s="192"/>
      <c r="COJ12" s="192"/>
      <c r="COK12" s="192"/>
      <c r="COL12" s="192"/>
      <c r="COM12" s="192"/>
      <c r="CON12" s="192"/>
      <c r="COO12" s="192"/>
      <c r="COP12" s="192"/>
      <c r="COQ12" s="192"/>
      <c r="COR12" s="192"/>
      <c r="COS12" s="192"/>
      <c r="COT12" s="192"/>
      <c r="COU12" s="192"/>
      <c r="COV12" s="192"/>
      <c r="COW12" s="192"/>
      <c r="COX12" s="192"/>
      <c r="COY12" s="192"/>
      <c r="COZ12" s="192"/>
      <c r="CPA12" s="192"/>
      <c r="CPB12" s="192"/>
      <c r="CPC12" s="192"/>
      <c r="CPD12" s="192"/>
      <c r="CPE12" s="192"/>
      <c r="CPF12" s="192"/>
      <c r="CPG12" s="192"/>
      <c r="CPH12" s="192"/>
      <c r="CPI12" s="192"/>
      <c r="CPJ12" s="192"/>
      <c r="CPK12" s="192"/>
      <c r="CPL12" s="192"/>
      <c r="CPM12" s="192"/>
      <c r="CPN12" s="192"/>
      <c r="CPO12" s="192"/>
      <c r="CPP12" s="192"/>
      <c r="CPQ12" s="192"/>
      <c r="CPR12" s="192"/>
      <c r="CPS12" s="192"/>
      <c r="CPT12" s="192"/>
      <c r="CPU12" s="192"/>
      <c r="CPV12" s="192"/>
      <c r="CPW12" s="192"/>
      <c r="CPX12" s="192"/>
      <c r="CPY12" s="192"/>
      <c r="CPZ12" s="192"/>
      <c r="CQA12" s="192"/>
      <c r="CQB12" s="192"/>
      <c r="CQC12" s="192"/>
      <c r="CQD12" s="192"/>
      <c r="CQE12" s="192"/>
      <c r="CQF12" s="192"/>
      <c r="CQG12" s="192"/>
      <c r="CQH12" s="192"/>
      <c r="CQI12" s="192"/>
      <c r="CQJ12" s="192"/>
      <c r="CQK12" s="192"/>
      <c r="CQL12" s="192"/>
      <c r="CQM12" s="192"/>
      <c r="CQN12" s="192"/>
      <c r="CQO12" s="192"/>
      <c r="CQP12" s="192"/>
      <c r="CQQ12" s="192"/>
      <c r="CQR12" s="192"/>
      <c r="CQS12" s="192"/>
      <c r="CQT12" s="192"/>
      <c r="CQU12" s="192"/>
      <c r="CQV12" s="192"/>
      <c r="CQW12" s="192"/>
      <c r="CQX12" s="192"/>
      <c r="CQY12" s="192"/>
      <c r="CQZ12" s="192"/>
      <c r="CRA12" s="192"/>
      <c r="CRB12" s="192"/>
      <c r="CRC12" s="192"/>
      <c r="CRD12" s="192"/>
      <c r="CRE12" s="192"/>
      <c r="CRF12" s="192"/>
      <c r="CRG12" s="192"/>
      <c r="CRH12" s="192"/>
      <c r="CRI12" s="192"/>
      <c r="CRJ12" s="192"/>
      <c r="CRK12" s="192"/>
      <c r="CRL12" s="192"/>
      <c r="CRM12" s="192"/>
      <c r="CRN12" s="192"/>
      <c r="CRO12" s="192"/>
      <c r="CRP12" s="192"/>
      <c r="CRQ12" s="192"/>
      <c r="CRR12" s="192"/>
      <c r="CRS12" s="192"/>
      <c r="CRT12" s="192"/>
      <c r="CRU12" s="192"/>
      <c r="CRV12" s="192"/>
      <c r="CRW12" s="192"/>
      <c r="CRX12" s="192"/>
      <c r="CRY12" s="192"/>
      <c r="CRZ12" s="192"/>
      <c r="CSA12" s="192"/>
      <c r="CSB12" s="192"/>
      <c r="CSC12" s="192"/>
      <c r="CSD12" s="192"/>
      <c r="CSE12" s="192"/>
      <c r="CSF12" s="192"/>
      <c r="CSG12" s="192"/>
      <c r="CSH12" s="192"/>
      <c r="CSI12" s="192"/>
      <c r="CSJ12" s="192"/>
      <c r="CSK12" s="192"/>
      <c r="CSL12" s="192"/>
      <c r="CSM12" s="192"/>
      <c r="CSN12" s="192"/>
      <c r="CSO12" s="192"/>
      <c r="CSP12" s="192"/>
      <c r="CSQ12" s="192"/>
      <c r="CSR12" s="192"/>
      <c r="CSS12" s="192"/>
      <c r="CST12" s="192"/>
      <c r="CSU12" s="192"/>
      <c r="CSV12" s="192"/>
      <c r="CSW12" s="192"/>
      <c r="CSX12" s="192"/>
      <c r="CSY12" s="192"/>
      <c r="CSZ12" s="192"/>
      <c r="CTA12" s="192"/>
      <c r="CTB12" s="192"/>
      <c r="CTC12" s="192"/>
      <c r="CTD12" s="192"/>
      <c r="CTE12" s="192"/>
      <c r="CTF12" s="192"/>
      <c r="CTG12" s="192"/>
      <c r="CTH12" s="192"/>
      <c r="CTI12" s="192"/>
      <c r="CTJ12" s="192"/>
      <c r="CTK12" s="192"/>
      <c r="CTL12" s="192"/>
      <c r="CTM12" s="192"/>
      <c r="CTN12" s="192"/>
      <c r="CTO12" s="192"/>
      <c r="CTP12" s="192"/>
      <c r="CTQ12" s="192"/>
      <c r="CTR12" s="192"/>
      <c r="CTS12" s="192"/>
      <c r="CTT12" s="192"/>
      <c r="CTU12" s="192"/>
      <c r="CTV12" s="192"/>
      <c r="CTW12" s="192"/>
      <c r="CTX12" s="192"/>
      <c r="CTY12" s="192"/>
      <c r="CTZ12" s="192"/>
      <c r="CUA12" s="192"/>
      <c r="CUB12" s="192"/>
      <c r="CUC12" s="192"/>
      <c r="CUD12" s="192"/>
      <c r="CUE12" s="192"/>
      <c r="CUF12" s="192"/>
      <c r="CUG12" s="192"/>
      <c r="CUH12" s="192"/>
      <c r="CUI12" s="192"/>
      <c r="CUJ12" s="192"/>
      <c r="CUK12" s="192"/>
      <c r="CUL12" s="192"/>
      <c r="CUM12" s="192"/>
      <c r="CUN12" s="192"/>
      <c r="CUO12" s="192"/>
      <c r="CUP12" s="192"/>
      <c r="CUQ12" s="192"/>
      <c r="CUR12" s="192"/>
      <c r="CUS12" s="192"/>
      <c r="CUT12" s="192"/>
      <c r="CUU12" s="192"/>
      <c r="CUV12" s="192"/>
      <c r="CUW12" s="192"/>
      <c r="CUX12" s="192"/>
      <c r="CUY12" s="192"/>
      <c r="CUZ12" s="192"/>
      <c r="CVA12" s="192"/>
      <c r="CVB12" s="192"/>
      <c r="CVC12" s="192"/>
      <c r="CVD12" s="192"/>
      <c r="CVE12" s="192"/>
      <c r="CVF12" s="192"/>
      <c r="CVG12" s="192"/>
      <c r="CVH12" s="192"/>
      <c r="CVI12" s="192"/>
      <c r="CVJ12" s="192"/>
      <c r="CVK12" s="192"/>
      <c r="CVL12" s="192"/>
      <c r="CVM12" s="192"/>
      <c r="CVN12" s="192"/>
      <c r="CVO12" s="192"/>
      <c r="CVP12" s="192"/>
      <c r="CVQ12" s="192"/>
      <c r="CVR12" s="192"/>
      <c r="CVS12" s="192"/>
      <c r="CVT12" s="192"/>
      <c r="CVU12" s="192"/>
      <c r="CVV12" s="192"/>
      <c r="CVW12" s="192"/>
      <c r="CVX12" s="192"/>
      <c r="CVY12" s="192"/>
      <c r="CVZ12" s="192"/>
      <c r="CWA12" s="192"/>
      <c r="CWB12" s="192"/>
      <c r="CWC12" s="192"/>
      <c r="CWD12" s="192"/>
      <c r="CWE12" s="192"/>
      <c r="CWF12" s="192"/>
      <c r="CWG12" s="192"/>
      <c r="CWH12" s="192"/>
      <c r="CWI12" s="192"/>
      <c r="CWJ12" s="192"/>
      <c r="CWK12" s="192"/>
      <c r="CWL12" s="192"/>
      <c r="CWM12" s="192"/>
      <c r="CWN12" s="192"/>
      <c r="CWO12" s="192"/>
      <c r="CWP12" s="192"/>
      <c r="CWQ12" s="192"/>
      <c r="CWR12" s="192"/>
      <c r="CWS12" s="192"/>
      <c r="CWT12" s="192"/>
      <c r="CWU12" s="192"/>
      <c r="CWV12" s="192"/>
      <c r="CWW12" s="192"/>
      <c r="CWX12" s="192"/>
      <c r="CWY12" s="192"/>
      <c r="CWZ12" s="192"/>
      <c r="CXA12" s="192"/>
      <c r="CXB12" s="192"/>
      <c r="CXC12" s="192"/>
      <c r="CXD12" s="192"/>
      <c r="CXE12" s="192"/>
      <c r="CXF12" s="192"/>
      <c r="CXG12" s="192"/>
      <c r="CXH12" s="192"/>
      <c r="CXI12" s="192"/>
      <c r="CXJ12" s="192"/>
      <c r="CXK12" s="192"/>
      <c r="CXL12" s="192"/>
      <c r="CXM12" s="192"/>
      <c r="CXN12" s="192"/>
      <c r="CXO12" s="192"/>
      <c r="CXP12" s="192"/>
      <c r="CXQ12" s="192"/>
      <c r="CXR12" s="192"/>
      <c r="CXS12" s="192"/>
      <c r="CXT12" s="192"/>
      <c r="CXU12" s="192"/>
      <c r="CXV12" s="192"/>
      <c r="CXW12" s="192"/>
      <c r="CXX12" s="192"/>
      <c r="CXY12" s="192"/>
      <c r="CXZ12" s="192"/>
      <c r="CYA12" s="192"/>
      <c r="CYB12" s="192"/>
      <c r="CYC12" s="192"/>
      <c r="CYD12" s="192"/>
      <c r="CYE12" s="192"/>
      <c r="CYF12" s="192"/>
      <c r="CYG12" s="192"/>
      <c r="CYH12" s="192"/>
      <c r="CYI12" s="192"/>
      <c r="CYJ12" s="192"/>
      <c r="CYK12" s="192"/>
      <c r="CYL12" s="192"/>
      <c r="CYM12" s="192"/>
      <c r="CYN12" s="192"/>
      <c r="CYO12" s="192"/>
      <c r="CYP12" s="192"/>
      <c r="CYQ12" s="192"/>
      <c r="CYR12" s="192"/>
      <c r="CYS12" s="192"/>
      <c r="CYT12" s="192"/>
      <c r="CYU12" s="192"/>
      <c r="CYV12" s="192"/>
      <c r="CYW12" s="192"/>
      <c r="CYX12" s="192"/>
      <c r="CYY12" s="192"/>
      <c r="CYZ12" s="192"/>
      <c r="CZA12" s="192"/>
      <c r="CZB12" s="192"/>
      <c r="CZC12" s="192"/>
      <c r="CZD12" s="192"/>
      <c r="CZE12" s="192"/>
      <c r="CZF12" s="192"/>
      <c r="CZG12" s="192"/>
      <c r="CZH12" s="192"/>
      <c r="CZI12" s="192"/>
      <c r="CZJ12" s="192"/>
      <c r="CZK12" s="192"/>
      <c r="CZL12" s="192"/>
      <c r="CZM12" s="192"/>
      <c r="CZN12" s="192"/>
      <c r="CZO12" s="192"/>
      <c r="CZP12" s="192"/>
      <c r="CZQ12" s="192"/>
      <c r="CZR12" s="192"/>
      <c r="CZS12" s="192"/>
      <c r="CZT12" s="192"/>
      <c r="CZU12" s="192"/>
      <c r="CZV12" s="192"/>
      <c r="CZW12" s="192"/>
      <c r="CZX12" s="192"/>
      <c r="CZY12" s="192"/>
      <c r="CZZ12" s="192"/>
      <c r="DAA12" s="192"/>
      <c r="DAB12" s="192"/>
      <c r="DAC12" s="192"/>
      <c r="DAD12" s="192"/>
      <c r="DAE12" s="192"/>
      <c r="DAF12" s="192"/>
      <c r="DAG12" s="192"/>
      <c r="DAH12" s="192"/>
      <c r="DAI12" s="192"/>
      <c r="DAJ12" s="192"/>
      <c r="DAK12" s="192"/>
      <c r="DAL12" s="192"/>
      <c r="DAM12" s="192"/>
      <c r="DAN12" s="192"/>
      <c r="DAO12" s="192"/>
      <c r="DAP12" s="192"/>
      <c r="DAQ12" s="192"/>
      <c r="DAR12" s="192"/>
      <c r="DAS12" s="192"/>
      <c r="DAT12" s="192"/>
      <c r="DAU12" s="192"/>
      <c r="DAV12" s="192"/>
      <c r="DAW12" s="192"/>
      <c r="DAX12" s="192"/>
      <c r="DAY12" s="192"/>
      <c r="DAZ12" s="192"/>
      <c r="DBA12" s="192"/>
      <c r="DBB12" s="192"/>
      <c r="DBC12" s="192"/>
      <c r="DBD12" s="192"/>
      <c r="DBE12" s="192"/>
      <c r="DBF12" s="192"/>
      <c r="DBG12" s="192"/>
      <c r="DBH12" s="192"/>
      <c r="DBI12" s="192"/>
      <c r="DBJ12" s="192"/>
      <c r="DBK12" s="192"/>
      <c r="DBL12" s="192"/>
      <c r="DBM12" s="192"/>
      <c r="DBN12" s="192"/>
      <c r="DBO12" s="192"/>
      <c r="DBP12" s="192"/>
      <c r="DBQ12" s="192"/>
      <c r="DBR12" s="192"/>
      <c r="DBS12" s="192"/>
      <c r="DBT12" s="192"/>
      <c r="DBU12" s="192"/>
      <c r="DBV12" s="192"/>
      <c r="DBW12" s="192"/>
      <c r="DBX12" s="192"/>
      <c r="DBY12" s="192"/>
      <c r="DBZ12" s="192"/>
      <c r="DCA12" s="192"/>
      <c r="DCB12" s="192"/>
      <c r="DCC12" s="192"/>
      <c r="DCD12" s="192"/>
      <c r="DCE12" s="192"/>
      <c r="DCF12" s="192"/>
      <c r="DCG12" s="192"/>
      <c r="DCH12" s="192"/>
      <c r="DCI12" s="192"/>
      <c r="DCJ12" s="192"/>
      <c r="DCK12" s="192"/>
      <c r="DCL12" s="192"/>
      <c r="DCM12" s="192"/>
      <c r="DCN12" s="192"/>
      <c r="DCO12" s="192"/>
      <c r="DCP12" s="192"/>
      <c r="DCQ12" s="192"/>
      <c r="DCR12" s="192"/>
      <c r="DCS12" s="192"/>
      <c r="DCT12" s="192"/>
      <c r="DCU12" s="192"/>
      <c r="DCV12" s="192"/>
      <c r="DCW12" s="192"/>
      <c r="DCX12" s="192"/>
      <c r="DCY12" s="192"/>
      <c r="DCZ12" s="192"/>
      <c r="DDA12" s="192"/>
      <c r="DDB12" s="192"/>
      <c r="DDC12" s="192"/>
      <c r="DDD12" s="192"/>
      <c r="DDE12" s="192"/>
      <c r="DDF12" s="192"/>
      <c r="DDG12" s="192"/>
      <c r="DDH12" s="192"/>
      <c r="DDI12" s="192"/>
      <c r="DDJ12" s="192"/>
      <c r="DDK12" s="192"/>
      <c r="DDL12" s="192"/>
      <c r="DDM12" s="192"/>
      <c r="DDN12" s="192"/>
      <c r="DDO12" s="192"/>
      <c r="DDP12" s="192"/>
      <c r="DDQ12" s="192"/>
      <c r="DDR12" s="192"/>
      <c r="DDS12" s="192"/>
      <c r="DDT12" s="192"/>
      <c r="DDU12" s="192"/>
      <c r="DDV12" s="192"/>
      <c r="DDW12" s="192"/>
      <c r="DDX12" s="192"/>
      <c r="DDY12" s="192"/>
      <c r="DDZ12" s="192"/>
      <c r="DEA12" s="192"/>
      <c r="DEB12" s="192"/>
      <c r="DEC12" s="192"/>
      <c r="DED12" s="192"/>
      <c r="DEE12" s="192"/>
      <c r="DEF12" s="192"/>
      <c r="DEG12" s="192"/>
      <c r="DEH12" s="192"/>
      <c r="DEI12" s="192"/>
      <c r="DEJ12" s="192"/>
      <c r="DEK12" s="192"/>
      <c r="DEL12" s="192"/>
      <c r="DEM12" s="192"/>
      <c r="DEN12" s="192"/>
      <c r="DEO12" s="192"/>
      <c r="DEP12" s="192"/>
      <c r="DEQ12" s="192"/>
      <c r="DER12" s="192"/>
      <c r="DES12" s="192"/>
      <c r="DET12" s="192"/>
      <c r="DEU12" s="192"/>
      <c r="DEV12" s="192"/>
      <c r="DEW12" s="192"/>
      <c r="DEX12" s="192"/>
      <c r="DEY12" s="192"/>
      <c r="DEZ12" s="192"/>
      <c r="DFA12" s="192"/>
      <c r="DFB12" s="192"/>
      <c r="DFC12" s="192"/>
      <c r="DFD12" s="192"/>
      <c r="DFE12" s="192"/>
      <c r="DFF12" s="192"/>
      <c r="DFG12" s="192"/>
      <c r="DFH12" s="192"/>
      <c r="DFI12" s="192"/>
      <c r="DFJ12" s="192"/>
      <c r="DFK12" s="192"/>
      <c r="DFL12" s="192"/>
      <c r="DFM12" s="192"/>
      <c r="DFN12" s="192"/>
      <c r="DFO12" s="192"/>
      <c r="DFP12" s="192"/>
      <c r="DFQ12" s="192"/>
      <c r="DFR12" s="192"/>
      <c r="DFS12" s="192"/>
      <c r="DFT12" s="192"/>
      <c r="DFU12" s="192"/>
      <c r="DFV12" s="192"/>
      <c r="DFW12" s="192"/>
      <c r="DFX12" s="192"/>
      <c r="DFY12" s="192"/>
      <c r="DFZ12" s="192"/>
      <c r="DGA12" s="192"/>
      <c r="DGB12" s="192"/>
      <c r="DGC12" s="192"/>
      <c r="DGD12" s="192"/>
      <c r="DGE12" s="192"/>
      <c r="DGF12" s="192"/>
      <c r="DGG12" s="192"/>
      <c r="DGH12" s="192"/>
      <c r="DGI12" s="192"/>
      <c r="DGJ12" s="192"/>
      <c r="DGK12" s="192"/>
      <c r="DGL12" s="192"/>
      <c r="DGM12" s="192"/>
      <c r="DGN12" s="192"/>
      <c r="DGO12" s="192"/>
      <c r="DGP12" s="192"/>
      <c r="DGQ12" s="192"/>
      <c r="DGR12" s="192"/>
      <c r="DGS12" s="192"/>
      <c r="DGT12" s="192"/>
      <c r="DGU12" s="192"/>
      <c r="DGV12" s="192"/>
      <c r="DGW12" s="192"/>
      <c r="DGX12" s="192"/>
      <c r="DGY12" s="192"/>
      <c r="DGZ12" s="192"/>
      <c r="DHA12" s="192"/>
      <c r="DHB12" s="192"/>
      <c r="DHC12" s="192"/>
      <c r="DHD12" s="192"/>
      <c r="DHE12" s="192"/>
      <c r="DHF12" s="192"/>
      <c r="DHG12" s="192"/>
      <c r="DHH12" s="192"/>
      <c r="DHI12" s="192"/>
      <c r="DHJ12" s="192"/>
      <c r="DHK12" s="192"/>
      <c r="DHL12" s="192"/>
      <c r="DHM12" s="192"/>
      <c r="DHN12" s="192"/>
      <c r="DHO12" s="192"/>
      <c r="DHP12" s="192"/>
      <c r="DHQ12" s="192"/>
      <c r="DHR12" s="192"/>
      <c r="DHS12" s="192"/>
      <c r="DHT12" s="192"/>
      <c r="DHU12" s="192"/>
      <c r="DHV12" s="192"/>
      <c r="DHW12" s="192"/>
      <c r="DHX12" s="192"/>
      <c r="DHY12" s="192"/>
      <c r="DHZ12" s="192"/>
      <c r="DIA12" s="192"/>
      <c r="DIB12" s="192"/>
      <c r="DIC12" s="192"/>
      <c r="DID12" s="192"/>
      <c r="DIE12" s="192"/>
      <c r="DIF12" s="192"/>
      <c r="DIG12" s="192"/>
      <c r="DIH12" s="192"/>
      <c r="DII12" s="192"/>
      <c r="DIJ12" s="192"/>
      <c r="DIK12" s="192"/>
      <c r="DIL12" s="192"/>
      <c r="DIM12" s="192"/>
      <c r="DIN12" s="192"/>
      <c r="DIO12" s="192"/>
      <c r="DIP12" s="192"/>
      <c r="DIQ12" s="192"/>
      <c r="DIR12" s="192"/>
      <c r="DIS12" s="192"/>
      <c r="DIT12" s="192"/>
      <c r="DIU12" s="192"/>
      <c r="DIV12" s="192"/>
      <c r="DIW12" s="192"/>
      <c r="DIX12" s="192"/>
      <c r="DIY12" s="192"/>
      <c r="DIZ12" s="192"/>
      <c r="DJA12" s="192"/>
      <c r="DJB12" s="192"/>
      <c r="DJC12" s="192"/>
      <c r="DJD12" s="192"/>
      <c r="DJE12" s="192"/>
      <c r="DJF12" s="192"/>
      <c r="DJG12" s="192"/>
      <c r="DJH12" s="192"/>
      <c r="DJI12" s="192"/>
      <c r="DJJ12" s="192"/>
      <c r="DJK12" s="192"/>
      <c r="DJL12" s="192"/>
      <c r="DJM12" s="192"/>
      <c r="DJN12" s="192"/>
      <c r="DJO12" s="192"/>
      <c r="DJP12" s="192"/>
      <c r="DJQ12" s="192"/>
      <c r="DJR12" s="192"/>
      <c r="DJS12" s="192"/>
      <c r="DJT12" s="192"/>
      <c r="DJU12" s="192"/>
      <c r="DJV12" s="192"/>
      <c r="DJW12" s="192"/>
      <c r="DJX12" s="192"/>
      <c r="DJY12" s="192"/>
      <c r="DJZ12" s="192"/>
      <c r="DKA12" s="192"/>
      <c r="DKB12" s="192"/>
      <c r="DKC12" s="192"/>
      <c r="DKD12" s="192"/>
      <c r="DKE12" s="192"/>
      <c r="DKF12" s="192"/>
      <c r="DKG12" s="192"/>
      <c r="DKH12" s="192"/>
      <c r="DKI12" s="192"/>
      <c r="DKJ12" s="192"/>
      <c r="DKK12" s="192"/>
      <c r="DKL12" s="192"/>
      <c r="DKM12" s="192"/>
      <c r="DKN12" s="192"/>
      <c r="DKO12" s="192"/>
      <c r="DKP12" s="192"/>
      <c r="DKQ12" s="192"/>
      <c r="DKR12" s="192"/>
      <c r="DKS12" s="192"/>
      <c r="DKT12" s="192"/>
      <c r="DKU12" s="192"/>
      <c r="DKV12" s="192"/>
      <c r="DKW12" s="192"/>
      <c r="DKX12" s="192"/>
      <c r="DKY12" s="192"/>
      <c r="DKZ12" s="192"/>
      <c r="DLA12" s="192"/>
      <c r="DLB12" s="192"/>
      <c r="DLC12" s="192"/>
      <c r="DLD12" s="192"/>
      <c r="DLE12" s="192"/>
      <c r="DLF12" s="192"/>
      <c r="DLG12" s="192"/>
      <c r="DLH12" s="192"/>
      <c r="DLI12" s="192"/>
      <c r="DLJ12" s="192"/>
      <c r="DLK12" s="192"/>
      <c r="DLL12" s="192"/>
      <c r="DLM12" s="192"/>
      <c r="DLN12" s="192"/>
      <c r="DLO12" s="192"/>
      <c r="DLP12" s="192"/>
      <c r="DLQ12" s="192"/>
      <c r="DLR12" s="192"/>
      <c r="DLS12" s="192"/>
      <c r="DLT12" s="192"/>
      <c r="DLU12" s="192"/>
      <c r="DLV12" s="192"/>
      <c r="DLW12" s="192"/>
      <c r="DLX12" s="192"/>
      <c r="DLY12" s="192"/>
      <c r="DLZ12" s="192"/>
      <c r="DMA12" s="192"/>
      <c r="DMB12" s="192"/>
      <c r="DMC12" s="192"/>
      <c r="DMD12" s="192"/>
      <c r="DME12" s="192"/>
      <c r="DMF12" s="192"/>
      <c r="DMG12" s="192"/>
      <c r="DMH12" s="192"/>
      <c r="DMI12" s="192"/>
      <c r="DMJ12" s="192"/>
      <c r="DMK12" s="192"/>
      <c r="DML12" s="192"/>
      <c r="DMM12" s="192"/>
      <c r="DMN12" s="192"/>
      <c r="DMO12" s="192"/>
      <c r="DMP12" s="192"/>
      <c r="DMQ12" s="192"/>
      <c r="DMR12" s="192"/>
      <c r="DMS12" s="192"/>
      <c r="DMT12" s="192"/>
      <c r="DMU12" s="192"/>
      <c r="DMV12" s="192"/>
      <c r="DMW12" s="192"/>
      <c r="DMX12" s="192"/>
      <c r="DMY12" s="192"/>
      <c r="DMZ12" s="192"/>
      <c r="DNA12" s="192"/>
      <c r="DNB12" s="192"/>
      <c r="DNC12" s="192"/>
      <c r="DND12" s="192"/>
      <c r="DNE12" s="192"/>
      <c r="DNF12" s="192"/>
      <c r="DNG12" s="192"/>
      <c r="DNH12" s="192"/>
      <c r="DNI12" s="192"/>
      <c r="DNJ12" s="192"/>
      <c r="DNK12" s="192"/>
      <c r="DNL12" s="192"/>
      <c r="DNM12" s="192"/>
      <c r="DNN12" s="192"/>
      <c r="DNO12" s="192"/>
      <c r="DNP12" s="192"/>
      <c r="DNQ12" s="192"/>
      <c r="DNR12" s="192"/>
      <c r="DNS12" s="192"/>
      <c r="DNT12" s="192"/>
      <c r="DNU12" s="192"/>
      <c r="DNV12" s="192"/>
      <c r="DNW12" s="192"/>
      <c r="DNX12" s="192"/>
      <c r="DNY12" s="192"/>
      <c r="DNZ12" s="192"/>
      <c r="DOA12" s="192"/>
      <c r="DOB12" s="192"/>
      <c r="DOC12" s="192"/>
      <c r="DOD12" s="192"/>
      <c r="DOE12" s="192"/>
      <c r="DOF12" s="192"/>
      <c r="DOG12" s="192"/>
      <c r="DOH12" s="192"/>
      <c r="DOI12" s="192"/>
      <c r="DOJ12" s="192"/>
      <c r="DOK12" s="192"/>
      <c r="DOL12" s="192"/>
      <c r="DOM12" s="192"/>
      <c r="DON12" s="192"/>
      <c r="DOO12" s="192"/>
      <c r="DOP12" s="192"/>
      <c r="DOQ12" s="192"/>
      <c r="DOR12" s="192"/>
      <c r="DOS12" s="192"/>
      <c r="DOT12" s="192"/>
      <c r="DOU12" s="192"/>
      <c r="DOV12" s="192"/>
      <c r="DOW12" s="192"/>
      <c r="DOX12" s="192"/>
      <c r="DOY12" s="192"/>
      <c r="DOZ12" s="192"/>
      <c r="DPA12" s="192"/>
      <c r="DPB12" s="192"/>
      <c r="DPC12" s="192"/>
      <c r="DPD12" s="192"/>
      <c r="DPE12" s="192"/>
      <c r="DPF12" s="192"/>
      <c r="DPG12" s="192"/>
      <c r="DPH12" s="192"/>
      <c r="DPI12" s="192"/>
      <c r="DPJ12" s="192"/>
      <c r="DPK12" s="192"/>
      <c r="DPL12" s="192"/>
      <c r="DPM12" s="192"/>
      <c r="DPN12" s="192"/>
      <c r="DPO12" s="192"/>
      <c r="DPP12" s="192"/>
      <c r="DPQ12" s="192"/>
      <c r="DPR12" s="192"/>
      <c r="DPS12" s="192"/>
      <c r="DPT12" s="192"/>
      <c r="DPU12" s="192"/>
      <c r="DPV12" s="192"/>
      <c r="DPW12" s="192"/>
      <c r="DPX12" s="192"/>
      <c r="DPY12" s="192"/>
      <c r="DPZ12" s="192"/>
      <c r="DQA12" s="192"/>
      <c r="DQB12" s="192"/>
      <c r="DQC12" s="192"/>
      <c r="DQD12" s="192"/>
      <c r="DQE12" s="192"/>
      <c r="DQF12" s="192"/>
      <c r="DQG12" s="192"/>
      <c r="DQH12" s="192"/>
      <c r="DQI12" s="192"/>
      <c r="DQJ12" s="192"/>
      <c r="DQK12" s="192"/>
      <c r="DQL12" s="192"/>
      <c r="DQM12" s="192"/>
      <c r="DQN12" s="192"/>
      <c r="DQO12" s="192"/>
      <c r="DQP12" s="192"/>
      <c r="DQQ12" s="192"/>
      <c r="DQR12" s="192"/>
      <c r="DQS12" s="192"/>
      <c r="DQT12" s="192"/>
      <c r="DQU12" s="192"/>
      <c r="DQV12" s="192"/>
      <c r="DQW12" s="192"/>
      <c r="DQX12" s="192"/>
      <c r="DQY12" s="192"/>
      <c r="DQZ12" s="192"/>
      <c r="DRA12" s="192"/>
      <c r="DRB12" s="192"/>
      <c r="DRC12" s="192"/>
      <c r="DRD12" s="192"/>
      <c r="DRE12" s="192"/>
      <c r="DRF12" s="192"/>
      <c r="DRG12" s="192"/>
      <c r="DRH12" s="192"/>
      <c r="DRI12" s="192"/>
      <c r="DRJ12" s="192"/>
      <c r="DRK12" s="192"/>
      <c r="DRL12" s="192"/>
      <c r="DRM12" s="192"/>
      <c r="DRN12" s="192"/>
      <c r="DRO12" s="192"/>
      <c r="DRP12" s="192"/>
      <c r="DRQ12" s="192"/>
      <c r="DRR12" s="192"/>
      <c r="DRS12" s="192"/>
      <c r="DRT12" s="192"/>
      <c r="DRU12" s="192"/>
      <c r="DRV12" s="192"/>
      <c r="DRW12" s="192"/>
      <c r="DRX12" s="192"/>
      <c r="DRY12" s="192"/>
      <c r="DRZ12" s="192"/>
      <c r="DSA12" s="192"/>
      <c r="DSB12" s="192"/>
      <c r="DSC12" s="192"/>
      <c r="DSD12" s="192"/>
      <c r="DSE12" s="192"/>
      <c r="DSF12" s="192"/>
      <c r="DSG12" s="192"/>
      <c r="DSH12" s="192"/>
      <c r="DSI12" s="192"/>
      <c r="DSJ12" s="192"/>
      <c r="DSK12" s="192"/>
      <c r="DSL12" s="192"/>
      <c r="DSM12" s="192"/>
      <c r="DSN12" s="192"/>
      <c r="DSO12" s="192"/>
      <c r="DSP12" s="192"/>
      <c r="DSQ12" s="192"/>
      <c r="DSR12" s="192"/>
      <c r="DSS12" s="192"/>
      <c r="DST12" s="192"/>
      <c r="DSU12" s="192"/>
      <c r="DSV12" s="192"/>
      <c r="DSW12" s="192"/>
      <c r="DSX12" s="192"/>
      <c r="DSY12" s="192"/>
      <c r="DSZ12" s="192"/>
      <c r="DTA12" s="192"/>
      <c r="DTB12" s="192"/>
      <c r="DTC12" s="192"/>
      <c r="DTD12" s="192"/>
      <c r="DTE12" s="192"/>
      <c r="DTF12" s="192"/>
      <c r="DTG12" s="192"/>
      <c r="DTH12" s="192"/>
      <c r="DTI12" s="192"/>
      <c r="DTJ12" s="192"/>
      <c r="DTK12" s="192"/>
      <c r="DTL12" s="192"/>
      <c r="DTM12" s="192"/>
      <c r="DTN12" s="192"/>
      <c r="DTO12" s="192"/>
      <c r="DTP12" s="192"/>
      <c r="DTQ12" s="192"/>
      <c r="DTR12" s="192"/>
      <c r="DTS12" s="192"/>
      <c r="DTT12" s="192"/>
      <c r="DTU12" s="192"/>
      <c r="DTV12" s="192"/>
      <c r="DTW12" s="192"/>
      <c r="DTX12" s="192"/>
      <c r="DTY12" s="192"/>
      <c r="DTZ12" s="192"/>
      <c r="DUA12" s="192"/>
      <c r="DUB12" s="192"/>
      <c r="DUC12" s="192"/>
      <c r="DUD12" s="192"/>
      <c r="DUE12" s="192"/>
      <c r="DUF12" s="192"/>
      <c r="DUG12" s="192"/>
      <c r="DUH12" s="192"/>
      <c r="DUI12" s="192"/>
      <c r="DUJ12" s="192"/>
      <c r="DUK12" s="192"/>
      <c r="DUL12" s="192"/>
      <c r="DUM12" s="192"/>
      <c r="DUN12" s="192"/>
      <c r="DUO12" s="192"/>
      <c r="DUP12" s="192"/>
      <c r="DUQ12" s="192"/>
      <c r="DUR12" s="192"/>
      <c r="DUS12" s="192"/>
      <c r="DUT12" s="192"/>
      <c r="DUU12" s="192"/>
      <c r="DUV12" s="192"/>
      <c r="DUW12" s="192"/>
      <c r="DUX12" s="192"/>
      <c r="DUY12" s="192"/>
      <c r="DUZ12" s="192"/>
      <c r="DVA12" s="192"/>
      <c r="DVB12" s="192"/>
      <c r="DVC12" s="192"/>
      <c r="DVD12" s="192"/>
      <c r="DVE12" s="192"/>
      <c r="DVF12" s="192"/>
      <c r="DVG12" s="192"/>
      <c r="DVH12" s="192"/>
      <c r="DVI12" s="192"/>
      <c r="DVJ12" s="192"/>
      <c r="DVK12" s="192"/>
      <c r="DVL12" s="192"/>
      <c r="DVM12" s="192"/>
      <c r="DVN12" s="192"/>
      <c r="DVO12" s="192"/>
      <c r="DVP12" s="192"/>
      <c r="DVQ12" s="192"/>
      <c r="DVR12" s="192"/>
      <c r="DVS12" s="192"/>
      <c r="DVT12" s="192"/>
      <c r="DVU12" s="192"/>
      <c r="DVV12" s="192"/>
      <c r="DVW12" s="192"/>
      <c r="DVX12" s="192"/>
      <c r="DVY12" s="192"/>
      <c r="DVZ12" s="192"/>
      <c r="DWA12" s="192"/>
      <c r="DWB12" s="192"/>
      <c r="DWC12" s="192"/>
      <c r="DWD12" s="192"/>
      <c r="DWE12" s="192"/>
      <c r="DWF12" s="192"/>
      <c r="DWG12" s="192"/>
      <c r="DWH12" s="192"/>
      <c r="DWI12" s="192"/>
      <c r="DWJ12" s="192"/>
      <c r="DWK12" s="192"/>
      <c r="DWL12" s="192"/>
      <c r="DWM12" s="192"/>
      <c r="DWN12" s="192"/>
      <c r="DWO12" s="192"/>
      <c r="DWP12" s="192"/>
      <c r="DWQ12" s="192"/>
      <c r="DWR12" s="192"/>
      <c r="DWS12" s="192"/>
      <c r="DWT12" s="192"/>
      <c r="DWU12" s="192"/>
      <c r="DWV12" s="192"/>
      <c r="DWW12" s="192"/>
      <c r="DWX12" s="192"/>
      <c r="DWY12" s="192"/>
      <c r="DWZ12" s="192"/>
      <c r="DXA12" s="192"/>
      <c r="DXB12" s="192"/>
      <c r="DXC12" s="192"/>
      <c r="DXD12" s="192"/>
      <c r="DXE12" s="192"/>
      <c r="DXF12" s="192"/>
      <c r="DXG12" s="192"/>
      <c r="DXH12" s="192"/>
      <c r="DXI12" s="192"/>
      <c r="DXJ12" s="192"/>
      <c r="DXK12" s="192"/>
      <c r="DXL12" s="192"/>
      <c r="DXM12" s="192"/>
      <c r="DXN12" s="192"/>
      <c r="DXO12" s="192"/>
      <c r="DXP12" s="192"/>
      <c r="DXQ12" s="192"/>
      <c r="DXR12" s="192"/>
      <c r="DXS12" s="192"/>
      <c r="DXT12" s="192"/>
      <c r="DXU12" s="192"/>
      <c r="DXV12" s="192"/>
      <c r="DXW12" s="192"/>
      <c r="DXX12" s="192"/>
      <c r="DXY12" s="192"/>
      <c r="DXZ12" s="192"/>
      <c r="DYA12" s="192"/>
      <c r="DYB12" s="192"/>
      <c r="DYC12" s="192"/>
      <c r="DYD12" s="192"/>
      <c r="DYE12" s="192"/>
      <c r="DYF12" s="192"/>
      <c r="DYG12" s="192"/>
      <c r="DYH12" s="192"/>
      <c r="DYI12" s="192"/>
      <c r="DYJ12" s="192"/>
      <c r="DYK12" s="192"/>
      <c r="DYL12" s="192"/>
      <c r="DYM12" s="192"/>
      <c r="DYN12" s="192"/>
      <c r="DYO12" s="192"/>
      <c r="DYP12" s="192"/>
      <c r="DYQ12" s="192"/>
      <c r="DYR12" s="192"/>
      <c r="DYS12" s="192"/>
      <c r="DYT12" s="192"/>
      <c r="DYU12" s="192"/>
      <c r="DYV12" s="192"/>
      <c r="DYW12" s="192"/>
      <c r="DYX12" s="192"/>
      <c r="DYY12" s="192"/>
      <c r="DYZ12" s="192"/>
      <c r="DZA12" s="192"/>
      <c r="DZB12" s="192"/>
      <c r="DZC12" s="192"/>
      <c r="DZD12" s="192"/>
      <c r="DZE12" s="192"/>
      <c r="DZF12" s="192"/>
      <c r="DZG12" s="192"/>
      <c r="DZH12" s="192"/>
      <c r="DZI12" s="192"/>
      <c r="DZJ12" s="192"/>
      <c r="DZK12" s="192"/>
      <c r="DZL12" s="192"/>
      <c r="DZM12" s="192"/>
      <c r="DZN12" s="192"/>
      <c r="DZO12" s="192"/>
      <c r="DZP12" s="192"/>
      <c r="DZQ12" s="192"/>
      <c r="DZR12" s="192"/>
      <c r="DZS12" s="192"/>
      <c r="DZT12" s="192"/>
      <c r="DZU12" s="192"/>
      <c r="DZV12" s="192"/>
      <c r="DZW12" s="192"/>
      <c r="DZX12" s="192"/>
      <c r="DZY12" s="192"/>
      <c r="DZZ12" s="192"/>
      <c r="EAA12" s="192"/>
      <c r="EAB12" s="192"/>
      <c r="EAC12" s="192"/>
      <c r="EAD12" s="192"/>
      <c r="EAE12" s="192"/>
      <c r="EAF12" s="192"/>
      <c r="EAG12" s="192"/>
      <c r="EAH12" s="192"/>
      <c r="EAI12" s="192"/>
      <c r="EAJ12" s="192"/>
      <c r="EAK12" s="192"/>
      <c r="EAL12" s="192"/>
      <c r="EAM12" s="192"/>
      <c r="EAN12" s="192"/>
      <c r="EAO12" s="192"/>
      <c r="EAP12" s="192"/>
      <c r="EAQ12" s="192"/>
      <c r="EAR12" s="192"/>
      <c r="EAS12" s="192"/>
      <c r="EAT12" s="192"/>
      <c r="EAU12" s="192"/>
      <c r="EAV12" s="192"/>
      <c r="EAW12" s="192"/>
      <c r="EAX12" s="192"/>
      <c r="EAY12" s="192"/>
      <c r="EAZ12" s="192"/>
      <c r="EBA12" s="192"/>
      <c r="EBB12" s="192"/>
      <c r="EBC12" s="192"/>
      <c r="EBD12" s="192"/>
      <c r="EBE12" s="192"/>
      <c r="EBF12" s="192"/>
      <c r="EBG12" s="192"/>
      <c r="EBH12" s="192"/>
      <c r="EBI12" s="192"/>
      <c r="EBJ12" s="192"/>
      <c r="EBK12" s="192"/>
      <c r="EBL12" s="192"/>
      <c r="EBM12" s="192"/>
      <c r="EBN12" s="192"/>
      <c r="EBO12" s="192"/>
      <c r="EBP12" s="192"/>
      <c r="EBQ12" s="192"/>
      <c r="EBR12" s="192"/>
      <c r="EBS12" s="192"/>
      <c r="EBT12" s="192"/>
      <c r="EBU12" s="192"/>
      <c r="EBV12" s="192"/>
      <c r="EBW12" s="192"/>
      <c r="EBX12" s="192"/>
      <c r="EBY12" s="192"/>
      <c r="EBZ12" s="192"/>
      <c r="ECA12" s="192"/>
      <c r="ECB12" s="192"/>
      <c r="ECC12" s="192"/>
      <c r="ECD12" s="192"/>
      <c r="ECE12" s="192"/>
      <c r="ECF12" s="192"/>
      <c r="ECG12" s="192"/>
      <c r="ECH12" s="192"/>
      <c r="ECI12" s="192"/>
      <c r="ECJ12" s="192"/>
      <c r="ECK12" s="192"/>
      <c r="ECL12" s="192"/>
      <c r="ECM12" s="192"/>
      <c r="ECN12" s="192"/>
      <c r="ECO12" s="192"/>
      <c r="ECP12" s="192"/>
      <c r="ECQ12" s="192"/>
      <c r="ECR12" s="192"/>
      <c r="ECS12" s="192"/>
      <c r="ECT12" s="192"/>
      <c r="ECU12" s="192"/>
      <c r="ECV12" s="192"/>
      <c r="ECW12" s="192"/>
      <c r="ECX12" s="192"/>
      <c r="ECY12" s="192"/>
      <c r="ECZ12" s="192"/>
      <c r="EDA12" s="192"/>
      <c r="EDB12" s="192"/>
      <c r="EDC12" s="192"/>
      <c r="EDD12" s="192"/>
      <c r="EDE12" s="192"/>
      <c r="EDF12" s="192"/>
      <c r="EDG12" s="192"/>
      <c r="EDH12" s="192"/>
      <c r="EDI12" s="192"/>
      <c r="EDJ12" s="192"/>
      <c r="EDK12" s="192"/>
      <c r="EDL12" s="192"/>
      <c r="EDM12" s="192"/>
      <c r="EDN12" s="192"/>
      <c r="EDO12" s="192"/>
      <c r="EDP12" s="192"/>
      <c r="EDQ12" s="192"/>
      <c r="EDR12" s="192"/>
      <c r="EDS12" s="192"/>
      <c r="EDT12" s="192"/>
      <c r="EDU12" s="192"/>
      <c r="EDV12" s="192"/>
      <c r="EDW12" s="192"/>
      <c r="EDX12" s="192"/>
      <c r="EDY12" s="192"/>
      <c r="EDZ12" s="192"/>
      <c r="EEA12" s="192"/>
      <c r="EEB12" s="192"/>
      <c r="EEC12" s="192"/>
      <c r="EED12" s="192"/>
      <c r="EEE12" s="192"/>
      <c r="EEF12" s="192"/>
      <c r="EEG12" s="192"/>
      <c r="EEH12" s="192"/>
      <c r="EEI12" s="192"/>
      <c r="EEJ12" s="192"/>
      <c r="EEK12" s="192"/>
      <c r="EEL12" s="192"/>
      <c r="EEM12" s="192"/>
      <c r="EEN12" s="192"/>
      <c r="EEO12" s="192"/>
      <c r="EEP12" s="192"/>
      <c r="EEQ12" s="192"/>
      <c r="EER12" s="192"/>
      <c r="EES12" s="192"/>
      <c r="EET12" s="192"/>
      <c r="EEU12" s="192"/>
      <c r="EEV12" s="192"/>
      <c r="EEW12" s="192"/>
      <c r="EEX12" s="192"/>
      <c r="EEY12" s="192"/>
      <c r="EEZ12" s="192"/>
      <c r="EFA12" s="192"/>
      <c r="EFB12" s="192"/>
      <c r="EFC12" s="192"/>
      <c r="EFD12" s="192"/>
      <c r="EFE12" s="192"/>
      <c r="EFF12" s="192"/>
      <c r="EFG12" s="192"/>
      <c r="EFH12" s="192"/>
      <c r="EFI12" s="192"/>
      <c r="EFJ12" s="192"/>
      <c r="EFK12" s="192"/>
      <c r="EFL12" s="192"/>
      <c r="EFM12" s="192"/>
      <c r="EFN12" s="192"/>
      <c r="EFO12" s="192"/>
      <c r="EFP12" s="192"/>
      <c r="EFQ12" s="192"/>
      <c r="EFR12" s="192"/>
      <c r="EFS12" s="192"/>
      <c r="EFT12" s="192"/>
      <c r="EFU12" s="192"/>
      <c r="EFV12" s="192"/>
      <c r="EFW12" s="192"/>
      <c r="EFX12" s="192"/>
      <c r="EFY12" s="192"/>
      <c r="EFZ12" s="192"/>
      <c r="EGA12" s="192"/>
      <c r="EGB12" s="192"/>
      <c r="EGC12" s="192"/>
      <c r="EGD12" s="192"/>
      <c r="EGE12" s="192"/>
      <c r="EGF12" s="192"/>
      <c r="EGG12" s="192"/>
      <c r="EGH12" s="192"/>
      <c r="EGI12" s="192"/>
      <c r="EGJ12" s="192"/>
      <c r="EGK12" s="192"/>
      <c r="EGL12" s="192"/>
      <c r="EGM12" s="192"/>
      <c r="EGN12" s="192"/>
      <c r="EGO12" s="192"/>
      <c r="EGP12" s="192"/>
      <c r="EGQ12" s="192"/>
      <c r="EGR12" s="192"/>
      <c r="EGS12" s="192"/>
      <c r="EGT12" s="192"/>
      <c r="EGU12" s="192"/>
      <c r="EGV12" s="192"/>
      <c r="EGW12" s="192"/>
      <c r="EGX12" s="192"/>
      <c r="EGY12" s="192"/>
      <c r="EGZ12" s="192"/>
      <c r="EHA12" s="192"/>
      <c r="EHB12" s="192"/>
      <c r="EHC12" s="192"/>
      <c r="EHD12" s="192"/>
      <c r="EHE12" s="192"/>
      <c r="EHF12" s="192"/>
      <c r="EHG12" s="192"/>
      <c r="EHH12" s="192"/>
      <c r="EHI12" s="192"/>
      <c r="EHJ12" s="192"/>
      <c r="EHK12" s="192"/>
      <c r="EHL12" s="192"/>
      <c r="EHM12" s="192"/>
      <c r="EHN12" s="192"/>
      <c r="EHO12" s="192"/>
      <c r="EHP12" s="192"/>
      <c r="EHQ12" s="192"/>
      <c r="EHR12" s="192"/>
      <c r="EHS12" s="192"/>
      <c r="EHT12" s="192"/>
      <c r="EHU12" s="192"/>
      <c r="EHV12" s="192"/>
      <c r="EHW12" s="192"/>
      <c r="EHX12" s="192"/>
      <c r="EHY12" s="192"/>
      <c r="EHZ12" s="192"/>
      <c r="EIA12" s="192"/>
      <c r="EIB12" s="192"/>
      <c r="EIC12" s="192"/>
      <c r="EID12" s="192"/>
      <c r="EIE12" s="192"/>
      <c r="EIF12" s="192"/>
      <c r="EIG12" s="192"/>
      <c r="EIH12" s="192"/>
      <c r="EII12" s="192"/>
      <c r="EIJ12" s="192"/>
      <c r="EIK12" s="192"/>
      <c r="EIL12" s="192"/>
      <c r="EIM12" s="192"/>
      <c r="EIN12" s="192"/>
      <c r="EIO12" s="192"/>
      <c r="EIP12" s="192"/>
      <c r="EIQ12" s="192"/>
      <c r="EIR12" s="192"/>
      <c r="EIS12" s="192"/>
      <c r="EIT12" s="192"/>
      <c r="EIU12" s="192"/>
      <c r="EIV12" s="192"/>
      <c r="EIW12" s="192"/>
      <c r="EIX12" s="192"/>
      <c r="EIY12" s="192"/>
      <c r="EIZ12" s="192"/>
      <c r="EJA12" s="192"/>
      <c r="EJB12" s="192"/>
      <c r="EJC12" s="192"/>
      <c r="EJD12" s="192"/>
      <c r="EJE12" s="192"/>
      <c r="EJF12" s="192"/>
      <c r="EJG12" s="192"/>
      <c r="EJH12" s="192"/>
      <c r="EJI12" s="192"/>
      <c r="EJJ12" s="192"/>
      <c r="EJK12" s="192"/>
      <c r="EJL12" s="192"/>
      <c r="EJM12" s="192"/>
      <c r="EJN12" s="192"/>
      <c r="EJO12" s="192"/>
      <c r="EJP12" s="192"/>
      <c r="EJQ12" s="192"/>
      <c r="EJR12" s="192"/>
      <c r="EJS12" s="192"/>
      <c r="EJT12" s="192"/>
      <c r="EJU12" s="192"/>
      <c r="EJV12" s="192"/>
      <c r="EJW12" s="192"/>
      <c r="EJX12" s="192"/>
      <c r="EJY12" s="192"/>
      <c r="EJZ12" s="192"/>
      <c r="EKA12" s="192"/>
      <c r="EKB12" s="192"/>
      <c r="EKC12" s="192"/>
      <c r="EKD12" s="192"/>
      <c r="EKE12" s="192"/>
      <c r="EKF12" s="192"/>
      <c r="EKG12" s="192"/>
      <c r="EKH12" s="192"/>
      <c r="EKI12" s="192"/>
      <c r="EKJ12" s="192"/>
      <c r="EKK12" s="192"/>
      <c r="EKL12" s="192"/>
      <c r="EKM12" s="192"/>
      <c r="EKN12" s="192"/>
      <c r="EKO12" s="192"/>
      <c r="EKP12" s="192"/>
      <c r="EKQ12" s="192"/>
      <c r="EKR12" s="192"/>
      <c r="EKS12" s="192"/>
      <c r="EKT12" s="192"/>
      <c r="EKU12" s="192"/>
      <c r="EKV12" s="192"/>
      <c r="EKW12" s="192"/>
      <c r="EKX12" s="192"/>
      <c r="EKY12" s="192"/>
      <c r="EKZ12" s="192"/>
      <c r="ELA12" s="192"/>
      <c r="ELB12" s="192"/>
      <c r="ELC12" s="192"/>
      <c r="ELD12" s="192"/>
      <c r="ELE12" s="192"/>
      <c r="ELF12" s="192"/>
      <c r="ELG12" s="192"/>
      <c r="ELH12" s="192"/>
      <c r="ELI12" s="192"/>
      <c r="ELJ12" s="192"/>
      <c r="ELK12" s="192"/>
      <c r="ELL12" s="192"/>
      <c r="ELM12" s="192"/>
      <c r="ELN12" s="192"/>
      <c r="ELO12" s="192"/>
      <c r="ELP12" s="192"/>
      <c r="ELQ12" s="192"/>
      <c r="ELR12" s="192"/>
      <c r="ELS12" s="192"/>
      <c r="ELT12" s="192"/>
      <c r="ELU12" s="192"/>
      <c r="ELV12" s="192"/>
      <c r="ELW12" s="192"/>
      <c r="ELX12" s="192"/>
      <c r="ELY12" s="192"/>
      <c r="ELZ12" s="192"/>
      <c r="EMA12" s="192"/>
      <c r="EMB12" s="192"/>
      <c r="EMC12" s="192"/>
      <c r="EMD12" s="192"/>
      <c r="EME12" s="192"/>
      <c r="EMF12" s="192"/>
      <c r="EMG12" s="192"/>
      <c r="EMH12" s="192"/>
      <c r="EMI12" s="192"/>
      <c r="EMJ12" s="192"/>
      <c r="EMK12" s="192"/>
      <c r="EML12" s="192"/>
      <c r="EMM12" s="192"/>
      <c r="EMN12" s="192"/>
      <c r="EMO12" s="192"/>
      <c r="EMP12" s="192"/>
      <c r="EMQ12" s="192"/>
      <c r="EMR12" s="192"/>
      <c r="EMS12" s="192"/>
      <c r="EMT12" s="192"/>
      <c r="EMU12" s="192"/>
      <c r="EMV12" s="192"/>
      <c r="EMW12" s="192"/>
      <c r="EMX12" s="192"/>
      <c r="EMY12" s="192"/>
      <c r="EMZ12" s="192"/>
      <c r="ENA12" s="192"/>
      <c r="ENB12" s="192"/>
      <c r="ENC12" s="192"/>
      <c r="END12" s="192"/>
      <c r="ENE12" s="192"/>
      <c r="ENF12" s="192"/>
      <c r="ENG12" s="192"/>
      <c r="ENH12" s="192"/>
      <c r="ENI12" s="192"/>
      <c r="ENJ12" s="192"/>
      <c r="ENK12" s="192"/>
      <c r="ENL12" s="192"/>
      <c r="ENM12" s="192"/>
      <c r="ENN12" s="192"/>
      <c r="ENO12" s="192"/>
      <c r="ENP12" s="192"/>
      <c r="ENQ12" s="192"/>
      <c r="ENR12" s="192"/>
      <c r="ENS12" s="192"/>
      <c r="ENT12" s="192"/>
      <c r="ENU12" s="192"/>
      <c r="ENV12" s="192"/>
      <c r="ENW12" s="192"/>
      <c r="ENX12" s="192"/>
      <c r="ENY12" s="192"/>
      <c r="ENZ12" s="192"/>
      <c r="EOA12" s="192"/>
      <c r="EOB12" s="192"/>
      <c r="EOC12" s="192"/>
      <c r="EOD12" s="192"/>
      <c r="EOE12" s="192"/>
      <c r="EOF12" s="192"/>
      <c r="EOG12" s="192"/>
      <c r="EOH12" s="192"/>
      <c r="EOI12" s="192"/>
      <c r="EOJ12" s="192"/>
      <c r="EOK12" s="192"/>
      <c r="EOL12" s="192"/>
      <c r="EOM12" s="192"/>
      <c r="EON12" s="192"/>
      <c r="EOO12" s="192"/>
      <c r="EOP12" s="192"/>
      <c r="EOQ12" s="192"/>
      <c r="EOR12" s="192"/>
      <c r="EOS12" s="192"/>
      <c r="EOT12" s="192"/>
      <c r="EOU12" s="192"/>
      <c r="EOV12" s="192"/>
      <c r="EOW12" s="192"/>
      <c r="EOX12" s="192"/>
      <c r="EOY12" s="192"/>
      <c r="EOZ12" s="192"/>
      <c r="EPA12" s="192"/>
      <c r="EPB12" s="192"/>
      <c r="EPC12" s="192"/>
      <c r="EPD12" s="192"/>
      <c r="EPE12" s="192"/>
      <c r="EPF12" s="192"/>
      <c r="EPG12" s="192"/>
      <c r="EPH12" s="192"/>
      <c r="EPI12" s="192"/>
      <c r="EPJ12" s="192"/>
      <c r="EPK12" s="192"/>
      <c r="EPL12" s="192"/>
      <c r="EPM12" s="192"/>
      <c r="EPN12" s="192"/>
      <c r="EPO12" s="192"/>
      <c r="EPP12" s="192"/>
      <c r="EPQ12" s="192"/>
      <c r="EPR12" s="192"/>
      <c r="EPS12" s="192"/>
      <c r="EPT12" s="192"/>
      <c r="EPU12" s="192"/>
      <c r="EPV12" s="192"/>
      <c r="EPW12" s="192"/>
      <c r="EPX12" s="192"/>
      <c r="EPY12" s="192"/>
      <c r="EPZ12" s="192"/>
      <c r="EQA12" s="192"/>
      <c r="EQB12" s="192"/>
      <c r="EQC12" s="192"/>
      <c r="EQD12" s="192"/>
      <c r="EQE12" s="192"/>
      <c r="EQF12" s="192"/>
      <c r="EQG12" s="192"/>
      <c r="EQH12" s="192"/>
      <c r="EQI12" s="192"/>
      <c r="EQJ12" s="192"/>
      <c r="EQK12" s="192"/>
      <c r="EQL12" s="192"/>
      <c r="EQM12" s="192"/>
      <c r="EQN12" s="192"/>
      <c r="EQO12" s="192"/>
      <c r="EQP12" s="192"/>
      <c r="EQQ12" s="192"/>
      <c r="EQR12" s="192"/>
      <c r="EQS12" s="192"/>
      <c r="EQT12" s="192"/>
      <c r="EQU12" s="192"/>
      <c r="EQV12" s="192"/>
      <c r="EQW12" s="192"/>
      <c r="EQX12" s="192"/>
      <c r="EQY12" s="192"/>
      <c r="EQZ12" s="192"/>
      <c r="ERA12" s="192"/>
      <c r="ERB12" s="192"/>
      <c r="ERC12" s="192"/>
      <c r="ERD12" s="192"/>
      <c r="ERE12" s="192"/>
      <c r="ERF12" s="192"/>
      <c r="ERG12" s="192"/>
      <c r="ERH12" s="192"/>
      <c r="ERI12" s="192"/>
      <c r="ERJ12" s="192"/>
      <c r="ERK12" s="192"/>
      <c r="ERL12" s="192"/>
      <c r="ERM12" s="192"/>
      <c r="ERN12" s="192"/>
      <c r="ERO12" s="192"/>
      <c r="ERP12" s="192"/>
      <c r="ERQ12" s="192"/>
      <c r="ERR12" s="192"/>
      <c r="ERS12" s="192"/>
      <c r="ERT12" s="192"/>
      <c r="ERU12" s="192"/>
      <c r="ERV12" s="192"/>
      <c r="ERW12" s="192"/>
      <c r="ERX12" s="192"/>
      <c r="ERY12" s="192"/>
      <c r="ERZ12" s="192"/>
      <c r="ESA12" s="192"/>
      <c r="ESB12" s="192"/>
      <c r="ESC12" s="192"/>
      <c r="ESD12" s="192"/>
      <c r="ESE12" s="192"/>
      <c r="ESF12" s="192"/>
      <c r="ESG12" s="192"/>
      <c r="ESH12" s="192"/>
      <c r="ESI12" s="192"/>
      <c r="ESJ12" s="192"/>
      <c r="ESK12" s="192"/>
      <c r="ESL12" s="192"/>
      <c r="ESM12" s="192"/>
      <c r="ESN12" s="192"/>
      <c r="ESO12" s="192"/>
      <c r="ESP12" s="192"/>
      <c r="ESQ12" s="192"/>
      <c r="ESR12" s="192"/>
      <c r="ESS12" s="192"/>
      <c r="EST12" s="192"/>
      <c r="ESU12" s="192"/>
      <c r="ESV12" s="192"/>
      <c r="ESW12" s="192"/>
      <c r="ESX12" s="192"/>
      <c r="ESY12" s="192"/>
      <c r="ESZ12" s="192"/>
      <c r="ETA12" s="192"/>
      <c r="ETB12" s="192"/>
      <c r="ETC12" s="192"/>
      <c r="ETD12" s="192"/>
      <c r="ETE12" s="192"/>
      <c r="ETF12" s="192"/>
      <c r="ETG12" s="192"/>
      <c r="ETH12" s="192"/>
      <c r="ETI12" s="192"/>
      <c r="ETJ12" s="192"/>
      <c r="ETK12" s="192"/>
      <c r="ETL12" s="192"/>
      <c r="ETM12" s="192"/>
      <c r="ETN12" s="192"/>
      <c r="ETO12" s="192"/>
      <c r="ETP12" s="192"/>
      <c r="ETQ12" s="192"/>
      <c r="ETR12" s="192"/>
      <c r="ETS12" s="192"/>
      <c r="ETT12" s="192"/>
      <c r="ETU12" s="192"/>
      <c r="ETV12" s="192"/>
      <c r="ETW12" s="192"/>
      <c r="ETX12" s="192"/>
      <c r="ETY12" s="192"/>
      <c r="ETZ12" s="192"/>
      <c r="EUA12" s="192"/>
      <c r="EUB12" s="192"/>
      <c r="EUC12" s="192"/>
      <c r="EUD12" s="192"/>
      <c r="EUE12" s="192"/>
      <c r="EUF12" s="192"/>
      <c r="EUG12" s="192"/>
      <c r="EUH12" s="192"/>
      <c r="EUI12" s="192"/>
      <c r="EUJ12" s="192"/>
      <c r="EUK12" s="192"/>
      <c r="EUL12" s="192"/>
      <c r="EUM12" s="192"/>
      <c r="EUN12" s="192"/>
      <c r="EUO12" s="192"/>
      <c r="EUP12" s="192"/>
      <c r="EUQ12" s="192"/>
      <c r="EUR12" s="192"/>
      <c r="EUS12" s="192"/>
      <c r="EUT12" s="192"/>
      <c r="EUU12" s="192"/>
      <c r="EUV12" s="192"/>
      <c r="EUW12" s="192"/>
      <c r="EUX12" s="192"/>
      <c r="EUY12" s="192"/>
      <c r="EUZ12" s="192"/>
      <c r="EVA12" s="192"/>
      <c r="EVB12" s="192"/>
      <c r="EVC12" s="192"/>
      <c r="EVD12" s="192"/>
      <c r="EVE12" s="192"/>
      <c r="EVF12" s="192"/>
      <c r="EVG12" s="192"/>
      <c r="EVH12" s="192"/>
      <c r="EVI12" s="192"/>
      <c r="EVJ12" s="192"/>
      <c r="EVK12" s="192"/>
      <c r="EVL12" s="192"/>
      <c r="EVM12" s="192"/>
      <c r="EVN12" s="192"/>
      <c r="EVO12" s="192"/>
      <c r="EVP12" s="192"/>
      <c r="EVQ12" s="192"/>
      <c r="EVR12" s="192"/>
      <c r="EVS12" s="192"/>
      <c r="EVT12" s="192"/>
      <c r="EVU12" s="192"/>
      <c r="EVV12" s="192"/>
      <c r="EVW12" s="192"/>
      <c r="EVX12" s="192"/>
      <c r="EVY12" s="192"/>
      <c r="EVZ12" s="192"/>
      <c r="EWA12" s="192"/>
      <c r="EWB12" s="192"/>
      <c r="EWC12" s="192"/>
      <c r="EWD12" s="192"/>
      <c r="EWE12" s="192"/>
      <c r="EWF12" s="192"/>
      <c r="EWG12" s="192"/>
      <c r="EWH12" s="192"/>
      <c r="EWI12" s="192"/>
      <c r="EWJ12" s="192"/>
      <c r="EWK12" s="192"/>
      <c r="EWL12" s="192"/>
      <c r="EWM12" s="192"/>
      <c r="EWN12" s="192"/>
      <c r="EWO12" s="192"/>
      <c r="EWP12" s="192"/>
      <c r="EWQ12" s="192"/>
      <c r="EWR12" s="192"/>
      <c r="EWS12" s="192"/>
      <c r="EWT12" s="192"/>
      <c r="EWU12" s="192"/>
      <c r="EWV12" s="192"/>
      <c r="EWW12" s="192"/>
      <c r="EWX12" s="192"/>
      <c r="EWY12" s="192"/>
      <c r="EWZ12" s="192"/>
      <c r="EXA12" s="192"/>
      <c r="EXB12" s="192"/>
      <c r="EXC12" s="192"/>
      <c r="EXD12" s="192"/>
      <c r="EXE12" s="192"/>
      <c r="EXF12" s="192"/>
      <c r="EXG12" s="192"/>
      <c r="EXH12" s="192"/>
      <c r="EXI12" s="192"/>
      <c r="EXJ12" s="192"/>
      <c r="EXK12" s="192"/>
      <c r="EXL12" s="192"/>
      <c r="EXM12" s="192"/>
      <c r="EXN12" s="192"/>
      <c r="EXO12" s="192"/>
      <c r="EXP12" s="192"/>
      <c r="EXQ12" s="192"/>
      <c r="EXR12" s="192"/>
      <c r="EXS12" s="192"/>
      <c r="EXT12" s="192"/>
      <c r="EXU12" s="192"/>
      <c r="EXV12" s="192"/>
      <c r="EXW12" s="192"/>
      <c r="EXX12" s="192"/>
      <c r="EXY12" s="192"/>
      <c r="EXZ12" s="192"/>
      <c r="EYA12" s="192"/>
      <c r="EYB12" s="192"/>
      <c r="EYC12" s="192"/>
      <c r="EYD12" s="192"/>
      <c r="EYE12" s="192"/>
      <c r="EYF12" s="192"/>
      <c r="EYG12" s="192"/>
      <c r="EYH12" s="192"/>
      <c r="EYI12" s="192"/>
      <c r="EYJ12" s="192"/>
      <c r="EYK12" s="192"/>
      <c r="EYL12" s="192"/>
      <c r="EYM12" s="192"/>
      <c r="EYN12" s="192"/>
      <c r="EYO12" s="192"/>
      <c r="EYP12" s="192"/>
      <c r="EYQ12" s="192"/>
      <c r="EYR12" s="192"/>
      <c r="EYS12" s="192"/>
      <c r="EYT12" s="192"/>
      <c r="EYU12" s="192"/>
      <c r="EYV12" s="192"/>
      <c r="EYW12" s="192"/>
      <c r="EYX12" s="192"/>
      <c r="EYY12" s="192"/>
      <c r="EYZ12" s="192"/>
      <c r="EZA12" s="192"/>
      <c r="EZB12" s="192"/>
      <c r="EZC12" s="192"/>
      <c r="EZD12" s="192"/>
      <c r="EZE12" s="192"/>
      <c r="EZF12" s="192"/>
      <c r="EZG12" s="192"/>
      <c r="EZH12" s="192"/>
      <c r="EZI12" s="192"/>
      <c r="EZJ12" s="192"/>
      <c r="EZK12" s="192"/>
      <c r="EZL12" s="192"/>
      <c r="EZM12" s="192"/>
      <c r="EZN12" s="192"/>
      <c r="EZO12" s="192"/>
      <c r="EZP12" s="192"/>
      <c r="EZQ12" s="192"/>
      <c r="EZR12" s="192"/>
      <c r="EZS12" s="192"/>
      <c r="EZT12" s="192"/>
      <c r="EZU12" s="192"/>
      <c r="EZV12" s="192"/>
      <c r="EZW12" s="192"/>
      <c r="EZX12" s="192"/>
      <c r="EZY12" s="192"/>
      <c r="EZZ12" s="192"/>
      <c r="FAA12" s="192"/>
      <c r="FAB12" s="192"/>
      <c r="FAC12" s="192"/>
      <c r="FAD12" s="192"/>
      <c r="FAE12" s="192"/>
      <c r="FAF12" s="192"/>
      <c r="FAG12" s="192"/>
      <c r="FAH12" s="192"/>
      <c r="FAI12" s="192"/>
      <c r="FAJ12" s="192"/>
      <c r="FAK12" s="192"/>
      <c r="FAL12" s="192"/>
      <c r="FAM12" s="192"/>
      <c r="FAN12" s="192"/>
      <c r="FAO12" s="192"/>
      <c r="FAP12" s="192"/>
      <c r="FAQ12" s="192"/>
      <c r="FAR12" s="192"/>
      <c r="FAS12" s="192"/>
      <c r="FAT12" s="192"/>
      <c r="FAU12" s="192"/>
      <c r="FAV12" s="192"/>
      <c r="FAW12" s="192"/>
      <c r="FAX12" s="192"/>
      <c r="FAY12" s="192"/>
      <c r="FAZ12" s="192"/>
      <c r="FBA12" s="192"/>
      <c r="FBB12" s="192"/>
      <c r="FBC12" s="192"/>
      <c r="FBD12" s="192"/>
      <c r="FBE12" s="192"/>
      <c r="FBF12" s="192"/>
      <c r="FBG12" s="192"/>
      <c r="FBH12" s="192"/>
      <c r="FBI12" s="192"/>
      <c r="FBJ12" s="192"/>
      <c r="FBK12" s="192"/>
      <c r="FBL12" s="192"/>
      <c r="FBM12" s="192"/>
      <c r="FBN12" s="192"/>
      <c r="FBO12" s="192"/>
      <c r="FBP12" s="192"/>
      <c r="FBQ12" s="192"/>
      <c r="FBR12" s="192"/>
      <c r="FBS12" s="192"/>
      <c r="FBT12" s="192"/>
      <c r="FBU12" s="192"/>
      <c r="FBV12" s="192"/>
      <c r="FBW12" s="192"/>
      <c r="FBX12" s="192"/>
      <c r="FBY12" s="192"/>
      <c r="FBZ12" s="192"/>
      <c r="FCA12" s="192"/>
      <c r="FCB12" s="192"/>
      <c r="FCC12" s="192"/>
      <c r="FCD12" s="192"/>
      <c r="FCE12" s="192"/>
      <c r="FCF12" s="192"/>
      <c r="FCG12" s="192"/>
      <c r="FCH12" s="192"/>
      <c r="FCI12" s="192"/>
      <c r="FCJ12" s="192"/>
      <c r="FCK12" s="192"/>
      <c r="FCL12" s="192"/>
      <c r="FCM12" s="192"/>
      <c r="FCN12" s="192"/>
      <c r="FCO12" s="192"/>
      <c r="FCP12" s="192"/>
      <c r="FCQ12" s="192"/>
      <c r="FCR12" s="192"/>
      <c r="FCS12" s="192"/>
      <c r="FCT12" s="192"/>
      <c r="FCU12" s="192"/>
      <c r="FCV12" s="192"/>
      <c r="FCW12" s="192"/>
      <c r="FCX12" s="192"/>
      <c r="FCY12" s="192"/>
      <c r="FCZ12" s="192"/>
      <c r="FDA12" s="192"/>
      <c r="FDB12" s="192"/>
      <c r="FDC12" s="192"/>
      <c r="FDD12" s="192"/>
      <c r="FDE12" s="192"/>
      <c r="FDF12" s="192"/>
      <c r="FDG12" s="192"/>
      <c r="FDH12" s="192"/>
      <c r="FDI12" s="192"/>
      <c r="FDJ12" s="192"/>
      <c r="FDK12" s="192"/>
      <c r="FDL12" s="192"/>
      <c r="FDM12" s="192"/>
      <c r="FDN12" s="192"/>
      <c r="FDO12" s="192"/>
      <c r="FDP12" s="192"/>
      <c r="FDQ12" s="192"/>
      <c r="FDR12" s="192"/>
      <c r="FDS12" s="192"/>
      <c r="FDT12" s="192"/>
      <c r="FDU12" s="192"/>
      <c r="FDV12" s="192"/>
      <c r="FDW12" s="192"/>
      <c r="FDX12" s="192"/>
      <c r="FDY12" s="192"/>
      <c r="FDZ12" s="192"/>
      <c r="FEA12" s="192"/>
      <c r="FEB12" s="192"/>
      <c r="FEC12" s="192"/>
      <c r="FED12" s="192"/>
      <c r="FEE12" s="192"/>
      <c r="FEF12" s="192"/>
      <c r="FEG12" s="192"/>
      <c r="FEH12" s="192"/>
      <c r="FEI12" s="192"/>
      <c r="FEJ12" s="192"/>
      <c r="FEK12" s="192"/>
      <c r="FEL12" s="192"/>
      <c r="FEM12" s="192"/>
      <c r="FEN12" s="192"/>
      <c r="FEO12" s="192"/>
      <c r="FEP12" s="192"/>
      <c r="FEQ12" s="192"/>
      <c r="FER12" s="192"/>
      <c r="FES12" s="192"/>
      <c r="FET12" s="192"/>
      <c r="FEU12" s="192"/>
      <c r="FEV12" s="192"/>
      <c r="FEW12" s="192"/>
      <c r="FEX12" s="192"/>
      <c r="FEY12" s="192"/>
      <c r="FEZ12" s="192"/>
      <c r="FFA12" s="192"/>
      <c r="FFB12" s="192"/>
      <c r="FFC12" s="192"/>
      <c r="FFD12" s="192"/>
      <c r="FFE12" s="192"/>
      <c r="FFF12" s="192"/>
      <c r="FFG12" s="192"/>
      <c r="FFH12" s="192"/>
      <c r="FFI12" s="192"/>
      <c r="FFJ12" s="192"/>
      <c r="FFK12" s="192"/>
      <c r="FFL12" s="192"/>
      <c r="FFM12" s="192"/>
      <c r="FFN12" s="192"/>
      <c r="FFO12" s="192"/>
      <c r="FFP12" s="192"/>
      <c r="FFQ12" s="192"/>
      <c r="FFR12" s="192"/>
      <c r="FFS12" s="192"/>
      <c r="FFT12" s="192"/>
      <c r="FFU12" s="192"/>
      <c r="FFV12" s="192"/>
      <c r="FFW12" s="192"/>
      <c r="FFX12" s="192"/>
      <c r="FFY12" s="192"/>
      <c r="FFZ12" s="192"/>
      <c r="FGA12" s="192"/>
      <c r="FGB12" s="192"/>
      <c r="FGC12" s="192"/>
      <c r="FGD12" s="192"/>
      <c r="FGE12" s="192"/>
      <c r="FGF12" s="192"/>
      <c r="FGG12" s="192"/>
      <c r="FGH12" s="192"/>
      <c r="FGI12" s="192"/>
      <c r="FGJ12" s="192"/>
      <c r="FGK12" s="192"/>
      <c r="FGL12" s="192"/>
      <c r="FGM12" s="192"/>
      <c r="FGN12" s="192"/>
      <c r="FGO12" s="192"/>
      <c r="FGP12" s="192"/>
      <c r="FGQ12" s="192"/>
      <c r="FGR12" s="192"/>
      <c r="FGS12" s="192"/>
      <c r="FGT12" s="192"/>
      <c r="FGU12" s="192"/>
      <c r="FGV12" s="192"/>
      <c r="FGW12" s="192"/>
      <c r="FGX12" s="192"/>
      <c r="FGY12" s="192"/>
      <c r="FGZ12" s="192"/>
      <c r="FHA12" s="192"/>
      <c r="FHB12" s="192"/>
      <c r="FHC12" s="192"/>
      <c r="FHD12" s="192"/>
      <c r="FHE12" s="192"/>
      <c r="FHF12" s="192"/>
      <c r="FHG12" s="192"/>
      <c r="FHH12" s="192"/>
      <c r="FHI12" s="192"/>
      <c r="FHJ12" s="192"/>
      <c r="FHK12" s="192"/>
      <c r="FHL12" s="192"/>
      <c r="FHM12" s="192"/>
      <c r="FHN12" s="192"/>
      <c r="FHO12" s="192"/>
      <c r="FHP12" s="192"/>
      <c r="FHQ12" s="192"/>
      <c r="FHR12" s="192"/>
      <c r="FHS12" s="192"/>
      <c r="FHT12" s="192"/>
      <c r="FHU12" s="192"/>
      <c r="FHV12" s="192"/>
      <c r="FHW12" s="192"/>
      <c r="FHX12" s="192"/>
      <c r="FHY12" s="192"/>
      <c r="FHZ12" s="192"/>
      <c r="FIA12" s="192"/>
      <c r="FIB12" s="192"/>
      <c r="FIC12" s="192"/>
      <c r="FID12" s="192"/>
      <c r="FIE12" s="192"/>
      <c r="FIF12" s="192"/>
      <c r="FIG12" s="192"/>
      <c r="FIH12" s="192"/>
      <c r="FII12" s="192"/>
      <c r="FIJ12" s="192"/>
      <c r="FIK12" s="192"/>
      <c r="FIL12" s="192"/>
      <c r="FIM12" s="192"/>
      <c r="FIN12" s="192"/>
      <c r="FIO12" s="192"/>
      <c r="FIP12" s="192"/>
      <c r="FIQ12" s="192"/>
      <c r="FIR12" s="192"/>
      <c r="FIS12" s="192"/>
      <c r="FIT12" s="192"/>
      <c r="FIU12" s="192"/>
      <c r="FIV12" s="192"/>
      <c r="FIW12" s="192"/>
      <c r="FIX12" s="192"/>
      <c r="FIY12" s="192"/>
      <c r="FIZ12" s="192"/>
      <c r="FJA12" s="192"/>
      <c r="FJB12" s="192"/>
      <c r="FJC12" s="192"/>
      <c r="FJD12" s="192"/>
      <c r="FJE12" s="192"/>
      <c r="FJF12" s="192"/>
      <c r="FJG12" s="192"/>
      <c r="FJH12" s="192"/>
      <c r="FJI12" s="192"/>
      <c r="FJJ12" s="192"/>
      <c r="FJK12" s="192"/>
      <c r="FJL12" s="192"/>
      <c r="FJM12" s="192"/>
      <c r="FJN12" s="192"/>
      <c r="FJO12" s="192"/>
      <c r="FJP12" s="192"/>
      <c r="FJQ12" s="192"/>
      <c r="FJR12" s="192"/>
      <c r="FJS12" s="192"/>
      <c r="FJT12" s="192"/>
      <c r="FJU12" s="192"/>
      <c r="FJV12" s="192"/>
      <c r="FJW12" s="192"/>
      <c r="FJX12" s="192"/>
      <c r="FJY12" s="192"/>
      <c r="FJZ12" s="192"/>
      <c r="FKA12" s="192"/>
      <c r="FKB12" s="192"/>
      <c r="FKC12" s="192"/>
      <c r="FKD12" s="192"/>
      <c r="FKE12" s="192"/>
      <c r="FKF12" s="192"/>
      <c r="FKG12" s="192"/>
      <c r="FKH12" s="192"/>
      <c r="FKI12" s="192"/>
      <c r="FKJ12" s="192"/>
      <c r="FKK12" s="192"/>
      <c r="FKL12" s="192"/>
      <c r="FKM12" s="192"/>
      <c r="FKN12" s="192"/>
      <c r="FKO12" s="192"/>
      <c r="FKP12" s="192"/>
      <c r="FKQ12" s="192"/>
      <c r="FKR12" s="192"/>
      <c r="FKS12" s="192"/>
      <c r="FKT12" s="192"/>
      <c r="FKU12" s="192"/>
      <c r="FKV12" s="192"/>
      <c r="FKW12" s="192"/>
      <c r="FKX12" s="192"/>
      <c r="FKY12" s="192"/>
      <c r="FKZ12" s="192"/>
      <c r="FLA12" s="192"/>
      <c r="FLB12" s="192"/>
      <c r="FLC12" s="192"/>
      <c r="FLD12" s="192"/>
      <c r="FLE12" s="192"/>
      <c r="FLF12" s="192"/>
      <c r="FLG12" s="192"/>
      <c r="FLH12" s="192"/>
      <c r="FLI12" s="192"/>
      <c r="FLJ12" s="192"/>
      <c r="FLK12" s="192"/>
      <c r="FLL12" s="192"/>
      <c r="FLM12" s="192"/>
      <c r="FLN12" s="192"/>
      <c r="FLO12" s="192"/>
      <c r="FLP12" s="192"/>
      <c r="FLQ12" s="192"/>
      <c r="FLR12" s="192"/>
      <c r="FLS12" s="192"/>
      <c r="FLT12" s="192"/>
      <c r="FLU12" s="192"/>
      <c r="FLV12" s="192"/>
      <c r="FLW12" s="192"/>
      <c r="FLX12" s="192"/>
      <c r="FLY12" s="192"/>
      <c r="FLZ12" s="192"/>
      <c r="FMA12" s="192"/>
      <c r="FMB12" s="192"/>
      <c r="FMC12" s="192"/>
      <c r="FMD12" s="192"/>
      <c r="FME12" s="192"/>
      <c r="FMF12" s="192"/>
      <c r="FMG12" s="192"/>
      <c r="FMH12" s="192"/>
      <c r="FMI12" s="192"/>
      <c r="FMJ12" s="192"/>
      <c r="FMK12" s="192"/>
      <c r="FML12" s="192"/>
      <c r="FMM12" s="192"/>
      <c r="FMN12" s="192"/>
      <c r="FMO12" s="192"/>
      <c r="FMP12" s="192"/>
      <c r="FMQ12" s="192"/>
      <c r="FMR12" s="192"/>
      <c r="FMS12" s="192"/>
      <c r="FMT12" s="192"/>
      <c r="FMU12" s="192"/>
      <c r="FMV12" s="192"/>
      <c r="FMW12" s="192"/>
      <c r="FMX12" s="192"/>
      <c r="FMY12" s="192"/>
      <c r="FMZ12" s="192"/>
      <c r="FNA12" s="192"/>
      <c r="FNB12" s="192"/>
      <c r="FNC12" s="192"/>
      <c r="FND12" s="192"/>
      <c r="FNE12" s="192"/>
      <c r="FNF12" s="192"/>
      <c r="FNG12" s="192"/>
      <c r="FNH12" s="192"/>
      <c r="FNI12" s="192"/>
      <c r="FNJ12" s="192"/>
      <c r="FNK12" s="192"/>
      <c r="FNL12" s="192"/>
      <c r="FNM12" s="192"/>
      <c r="FNN12" s="192"/>
      <c r="FNO12" s="192"/>
      <c r="FNP12" s="192"/>
      <c r="FNQ12" s="192"/>
      <c r="FNR12" s="192"/>
      <c r="FNS12" s="192"/>
      <c r="FNT12" s="192"/>
      <c r="FNU12" s="192"/>
      <c r="FNV12" s="192"/>
      <c r="FNW12" s="192"/>
      <c r="FNX12" s="192"/>
      <c r="FNY12" s="192"/>
      <c r="FNZ12" s="192"/>
      <c r="FOA12" s="192"/>
      <c r="FOB12" s="192"/>
      <c r="FOC12" s="192"/>
      <c r="FOD12" s="192"/>
      <c r="FOE12" s="192"/>
      <c r="FOF12" s="192"/>
      <c r="FOG12" s="192"/>
      <c r="FOH12" s="192"/>
      <c r="FOI12" s="192"/>
      <c r="FOJ12" s="192"/>
      <c r="FOK12" s="192"/>
      <c r="FOL12" s="192"/>
      <c r="FOM12" s="192"/>
      <c r="FON12" s="192"/>
      <c r="FOO12" s="192"/>
      <c r="FOP12" s="192"/>
      <c r="FOQ12" s="192"/>
      <c r="FOR12" s="192"/>
      <c r="FOS12" s="192"/>
      <c r="FOT12" s="192"/>
      <c r="FOU12" s="192"/>
      <c r="FOV12" s="192"/>
      <c r="FOW12" s="192"/>
      <c r="FOX12" s="192"/>
      <c r="FOY12" s="192"/>
      <c r="FOZ12" s="192"/>
      <c r="FPA12" s="192"/>
      <c r="FPB12" s="192"/>
      <c r="FPC12" s="192"/>
      <c r="FPD12" s="192"/>
      <c r="FPE12" s="192"/>
      <c r="FPF12" s="192"/>
      <c r="FPG12" s="192"/>
      <c r="FPH12" s="192"/>
      <c r="FPI12" s="192"/>
      <c r="FPJ12" s="192"/>
      <c r="FPK12" s="192"/>
      <c r="FPL12" s="192"/>
      <c r="FPM12" s="192"/>
      <c r="FPN12" s="192"/>
      <c r="FPO12" s="192"/>
      <c r="FPP12" s="192"/>
      <c r="FPQ12" s="192"/>
      <c r="FPR12" s="192"/>
      <c r="FPS12" s="192"/>
      <c r="FPT12" s="192"/>
      <c r="FPU12" s="192"/>
      <c r="FPV12" s="192"/>
      <c r="FPW12" s="192"/>
      <c r="FPX12" s="192"/>
      <c r="FPY12" s="192"/>
      <c r="FPZ12" s="192"/>
      <c r="FQA12" s="192"/>
      <c r="FQB12" s="192"/>
      <c r="FQC12" s="192"/>
      <c r="FQD12" s="192"/>
      <c r="FQE12" s="192"/>
      <c r="FQF12" s="192"/>
      <c r="FQG12" s="192"/>
      <c r="FQH12" s="192"/>
      <c r="FQI12" s="192"/>
      <c r="FQJ12" s="192"/>
      <c r="FQK12" s="192"/>
      <c r="FQL12" s="192"/>
      <c r="FQM12" s="192"/>
      <c r="FQN12" s="192"/>
      <c r="FQO12" s="192"/>
      <c r="FQP12" s="192"/>
      <c r="FQQ12" s="192"/>
      <c r="FQR12" s="192"/>
      <c r="FQS12" s="192"/>
      <c r="FQT12" s="192"/>
      <c r="FQU12" s="192"/>
      <c r="FQV12" s="192"/>
      <c r="FQW12" s="192"/>
      <c r="FQX12" s="192"/>
      <c r="FQY12" s="192"/>
      <c r="FQZ12" s="192"/>
      <c r="FRA12" s="192"/>
      <c r="FRB12" s="192"/>
      <c r="FRC12" s="192"/>
      <c r="FRD12" s="192"/>
      <c r="FRE12" s="192"/>
      <c r="FRF12" s="192"/>
      <c r="FRG12" s="192"/>
      <c r="FRH12" s="192"/>
      <c r="FRI12" s="192"/>
      <c r="FRJ12" s="192"/>
      <c r="FRK12" s="192"/>
      <c r="FRL12" s="192"/>
      <c r="FRM12" s="192"/>
      <c r="FRN12" s="192"/>
      <c r="FRO12" s="192"/>
      <c r="FRP12" s="192"/>
      <c r="FRQ12" s="192"/>
      <c r="FRR12" s="192"/>
      <c r="FRS12" s="192"/>
      <c r="FRT12" s="192"/>
      <c r="FRU12" s="192"/>
      <c r="FRV12" s="192"/>
      <c r="FRW12" s="192"/>
      <c r="FRX12" s="192"/>
      <c r="FRY12" s="192"/>
      <c r="FRZ12" s="192"/>
      <c r="FSA12" s="192"/>
      <c r="FSB12" s="192"/>
      <c r="FSC12" s="192"/>
      <c r="FSD12" s="192"/>
      <c r="FSE12" s="192"/>
      <c r="FSF12" s="192"/>
      <c r="FSG12" s="192"/>
      <c r="FSH12" s="192"/>
      <c r="FSI12" s="192"/>
      <c r="FSJ12" s="192"/>
      <c r="FSK12" s="192"/>
      <c r="FSL12" s="192"/>
      <c r="FSM12" s="192"/>
      <c r="FSN12" s="192"/>
      <c r="FSO12" s="192"/>
      <c r="FSP12" s="192"/>
      <c r="FSQ12" s="192"/>
      <c r="FSR12" s="192"/>
      <c r="FSS12" s="192"/>
      <c r="FST12" s="192"/>
      <c r="FSU12" s="192"/>
      <c r="FSV12" s="192"/>
      <c r="FSW12" s="192"/>
      <c r="FSX12" s="192"/>
      <c r="FSY12" s="192"/>
      <c r="FSZ12" s="192"/>
      <c r="FTA12" s="192"/>
      <c r="FTB12" s="192"/>
      <c r="FTC12" s="192"/>
      <c r="FTD12" s="192"/>
      <c r="FTE12" s="192"/>
      <c r="FTF12" s="192"/>
      <c r="FTG12" s="192"/>
      <c r="FTH12" s="192"/>
      <c r="FTI12" s="192"/>
      <c r="FTJ12" s="192"/>
      <c r="FTK12" s="192"/>
      <c r="FTL12" s="192"/>
      <c r="FTM12" s="192"/>
      <c r="FTN12" s="192"/>
      <c r="FTO12" s="192"/>
      <c r="FTP12" s="192"/>
      <c r="FTQ12" s="192"/>
      <c r="FTR12" s="192"/>
      <c r="FTS12" s="192"/>
      <c r="FTT12" s="192"/>
      <c r="FTU12" s="192"/>
      <c r="FTV12" s="192"/>
      <c r="FTW12" s="192"/>
      <c r="FTX12" s="192"/>
      <c r="FTY12" s="192"/>
      <c r="FTZ12" s="192"/>
      <c r="FUA12" s="192"/>
      <c r="FUB12" s="192"/>
      <c r="FUC12" s="192"/>
      <c r="FUD12" s="192"/>
      <c r="FUE12" s="192"/>
      <c r="FUF12" s="192"/>
      <c r="FUG12" s="192"/>
      <c r="FUH12" s="192"/>
      <c r="FUI12" s="192"/>
      <c r="FUJ12" s="192"/>
      <c r="FUK12" s="192"/>
      <c r="FUL12" s="192"/>
      <c r="FUM12" s="192"/>
      <c r="FUN12" s="192"/>
      <c r="FUO12" s="192"/>
      <c r="FUP12" s="192"/>
      <c r="FUQ12" s="192"/>
      <c r="FUR12" s="192"/>
      <c r="FUS12" s="192"/>
      <c r="FUT12" s="192"/>
      <c r="FUU12" s="192"/>
      <c r="FUV12" s="192"/>
      <c r="FUW12" s="192"/>
      <c r="FUX12" s="192"/>
      <c r="FUY12" s="192"/>
      <c r="FUZ12" s="192"/>
      <c r="FVA12" s="192"/>
      <c r="FVB12" s="192"/>
      <c r="FVC12" s="192"/>
      <c r="FVD12" s="192"/>
      <c r="FVE12" s="192"/>
      <c r="FVF12" s="192"/>
      <c r="FVG12" s="192"/>
      <c r="FVH12" s="192"/>
      <c r="FVI12" s="192"/>
      <c r="FVJ12" s="192"/>
      <c r="FVK12" s="192"/>
      <c r="FVL12" s="192"/>
      <c r="FVM12" s="192"/>
      <c r="FVN12" s="192"/>
      <c r="FVO12" s="192"/>
      <c r="FVP12" s="192"/>
      <c r="FVQ12" s="192"/>
      <c r="FVR12" s="192"/>
      <c r="FVS12" s="192"/>
      <c r="FVT12" s="192"/>
      <c r="FVU12" s="192"/>
      <c r="FVV12" s="192"/>
      <c r="FVW12" s="192"/>
      <c r="FVX12" s="192"/>
      <c r="FVY12" s="192"/>
      <c r="FVZ12" s="192"/>
      <c r="FWA12" s="192"/>
      <c r="FWB12" s="192"/>
      <c r="FWC12" s="192"/>
      <c r="FWD12" s="192"/>
      <c r="FWE12" s="192"/>
      <c r="FWF12" s="192"/>
      <c r="FWG12" s="192"/>
      <c r="FWH12" s="192"/>
      <c r="FWI12" s="192"/>
      <c r="FWJ12" s="192"/>
      <c r="FWK12" s="192"/>
      <c r="FWL12" s="192"/>
      <c r="FWM12" s="192"/>
      <c r="FWN12" s="192"/>
      <c r="FWO12" s="192"/>
      <c r="FWP12" s="192"/>
      <c r="FWQ12" s="192"/>
      <c r="FWR12" s="192"/>
      <c r="FWS12" s="192"/>
      <c r="FWT12" s="192"/>
      <c r="FWU12" s="192"/>
      <c r="FWV12" s="192"/>
      <c r="FWW12" s="192"/>
      <c r="FWX12" s="192"/>
      <c r="FWY12" s="192"/>
      <c r="FWZ12" s="192"/>
      <c r="FXA12" s="192"/>
      <c r="FXB12" s="192"/>
      <c r="FXC12" s="192"/>
      <c r="FXD12" s="192"/>
      <c r="FXE12" s="192"/>
      <c r="FXF12" s="192"/>
      <c r="FXG12" s="192"/>
      <c r="FXH12" s="192"/>
      <c r="FXI12" s="192"/>
      <c r="FXJ12" s="192"/>
      <c r="FXK12" s="192"/>
      <c r="FXL12" s="192"/>
      <c r="FXM12" s="192"/>
      <c r="FXN12" s="192"/>
      <c r="FXO12" s="192"/>
      <c r="FXP12" s="192"/>
      <c r="FXQ12" s="192"/>
      <c r="FXR12" s="192"/>
      <c r="FXS12" s="192"/>
      <c r="FXT12" s="192"/>
      <c r="FXU12" s="192"/>
      <c r="FXV12" s="192"/>
      <c r="FXW12" s="192"/>
      <c r="FXX12" s="192"/>
      <c r="FXY12" s="192"/>
      <c r="FXZ12" s="192"/>
      <c r="FYA12" s="192"/>
      <c r="FYB12" s="192"/>
      <c r="FYC12" s="192"/>
      <c r="FYD12" s="192"/>
      <c r="FYE12" s="192"/>
      <c r="FYF12" s="192"/>
      <c r="FYG12" s="192"/>
      <c r="FYH12" s="192"/>
      <c r="FYI12" s="192"/>
      <c r="FYJ12" s="192"/>
      <c r="FYK12" s="192"/>
      <c r="FYL12" s="192"/>
      <c r="FYM12" s="192"/>
      <c r="FYN12" s="192"/>
      <c r="FYO12" s="192"/>
      <c r="FYP12" s="192"/>
      <c r="FYQ12" s="192"/>
      <c r="FYR12" s="192"/>
      <c r="FYS12" s="192"/>
      <c r="FYT12" s="192"/>
      <c r="FYU12" s="192"/>
      <c r="FYV12" s="192"/>
      <c r="FYW12" s="192"/>
      <c r="FYX12" s="192"/>
      <c r="FYY12" s="192"/>
      <c r="FYZ12" s="192"/>
      <c r="FZA12" s="192"/>
      <c r="FZB12" s="192"/>
      <c r="FZC12" s="192"/>
      <c r="FZD12" s="192"/>
      <c r="FZE12" s="192"/>
      <c r="FZF12" s="192"/>
      <c r="FZG12" s="192"/>
      <c r="FZH12" s="192"/>
      <c r="FZI12" s="192"/>
      <c r="FZJ12" s="192"/>
      <c r="FZK12" s="192"/>
      <c r="FZL12" s="192"/>
      <c r="FZM12" s="192"/>
      <c r="FZN12" s="192"/>
      <c r="FZO12" s="192"/>
      <c r="FZP12" s="192"/>
      <c r="FZQ12" s="192"/>
      <c r="FZR12" s="192"/>
      <c r="FZS12" s="192"/>
      <c r="FZT12" s="192"/>
      <c r="FZU12" s="192"/>
      <c r="FZV12" s="192"/>
      <c r="FZW12" s="192"/>
      <c r="FZX12" s="192"/>
      <c r="FZY12" s="192"/>
      <c r="FZZ12" s="192"/>
      <c r="GAA12" s="192"/>
      <c r="GAB12" s="192"/>
      <c r="GAC12" s="192"/>
      <c r="GAD12" s="192"/>
      <c r="GAE12" s="192"/>
      <c r="GAF12" s="192"/>
      <c r="GAG12" s="192"/>
      <c r="GAH12" s="192"/>
      <c r="GAI12" s="192"/>
      <c r="GAJ12" s="192"/>
      <c r="GAK12" s="192"/>
      <c r="GAL12" s="192"/>
      <c r="GAM12" s="192"/>
      <c r="GAN12" s="192"/>
      <c r="GAO12" s="192"/>
      <c r="GAP12" s="192"/>
      <c r="GAQ12" s="192"/>
      <c r="GAR12" s="192"/>
      <c r="GAS12" s="192"/>
      <c r="GAT12" s="192"/>
      <c r="GAU12" s="192"/>
      <c r="GAV12" s="192"/>
      <c r="GAW12" s="192"/>
      <c r="GAX12" s="192"/>
      <c r="GAY12" s="192"/>
      <c r="GAZ12" s="192"/>
      <c r="GBA12" s="192"/>
      <c r="GBB12" s="192"/>
      <c r="GBC12" s="192"/>
      <c r="GBD12" s="192"/>
      <c r="GBE12" s="192"/>
      <c r="GBF12" s="192"/>
      <c r="GBG12" s="192"/>
      <c r="GBH12" s="192"/>
      <c r="GBI12" s="192"/>
      <c r="GBJ12" s="192"/>
      <c r="GBK12" s="192"/>
      <c r="GBL12" s="192"/>
      <c r="GBM12" s="192"/>
      <c r="GBN12" s="192"/>
      <c r="GBO12" s="192"/>
      <c r="GBP12" s="192"/>
      <c r="GBQ12" s="192"/>
      <c r="GBR12" s="192"/>
      <c r="GBS12" s="192"/>
      <c r="GBT12" s="192"/>
      <c r="GBU12" s="192"/>
      <c r="GBV12" s="192"/>
      <c r="GBW12" s="192"/>
      <c r="GBX12" s="192"/>
      <c r="GBY12" s="192"/>
      <c r="GBZ12" s="192"/>
      <c r="GCA12" s="192"/>
      <c r="GCB12" s="192"/>
      <c r="GCC12" s="192"/>
      <c r="GCD12" s="192"/>
      <c r="GCE12" s="192"/>
      <c r="GCF12" s="192"/>
      <c r="GCG12" s="192"/>
      <c r="GCH12" s="192"/>
      <c r="GCI12" s="192"/>
      <c r="GCJ12" s="192"/>
      <c r="GCK12" s="192"/>
      <c r="GCL12" s="192"/>
      <c r="GCM12" s="192"/>
      <c r="GCN12" s="192"/>
      <c r="GCO12" s="192"/>
      <c r="GCP12" s="192"/>
      <c r="GCQ12" s="192"/>
      <c r="GCR12" s="192"/>
      <c r="GCS12" s="192"/>
      <c r="GCT12" s="192"/>
      <c r="GCU12" s="192"/>
      <c r="GCV12" s="192"/>
      <c r="GCW12" s="192"/>
      <c r="GCX12" s="192"/>
      <c r="GCY12" s="192"/>
      <c r="GCZ12" s="192"/>
      <c r="GDA12" s="192"/>
      <c r="GDB12" s="192"/>
      <c r="GDC12" s="192"/>
      <c r="GDD12" s="192"/>
      <c r="GDE12" s="192"/>
      <c r="GDF12" s="192"/>
      <c r="GDG12" s="192"/>
      <c r="GDH12" s="192"/>
      <c r="GDI12" s="192"/>
      <c r="GDJ12" s="192"/>
      <c r="GDK12" s="192"/>
      <c r="GDL12" s="192"/>
      <c r="GDM12" s="192"/>
      <c r="GDN12" s="192"/>
      <c r="GDO12" s="192"/>
      <c r="GDP12" s="192"/>
      <c r="GDQ12" s="192"/>
      <c r="GDR12" s="192"/>
      <c r="GDS12" s="192"/>
      <c r="GDT12" s="192"/>
      <c r="GDU12" s="192"/>
      <c r="GDV12" s="192"/>
      <c r="GDW12" s="192"/>
      <c r="GDX12" s="192"/>
      <c r="GDY12" s="192"/>
      <c r="GDZ12" s="192"/>
      <c r="GEA12" s="192"/>
      <c r="GEB12" s="192"/>
      <c r="GEC12" s="192"/>
      <c r="GED12" s="192"/>
      <c r="GEE12" s="192"/>
      <c r="GEF12" s="192"/>
      <c r="GEG12" s="192"/>
      <c r="GEH12" s="192"/>
      <c r="GEI12" s="192"/>
      <c r="GEJ12" s="192"/>
      <c r="GEK12" s="192"/>
      <c r="GEL12" s="192"/>
      <c r="GEM12" s="192"/>
      <c r="GEN12" s="192"/>
      <c r="GEO12" s="192"/>
      <c r="GEP12" s="192"/>
      <c r="GEQ12" s="192"/>
      <c r="GER12" s="192"/>
      <c r="GES12" s="192"/>
      <c r="GET12" s="192"/>
      <c r="GEU12" s="192"/>
      <c r="GEV12" s="192"/>
      <c r="GEW12" s="192"/>
      <c r="GEX12" s="192"/>
      <c r="GEY12" s="192"/>
      <c r="GEZ12" s="192"/>
      <c r="GFA12" s="192"/>
      <c r="GFB12" s="192"/>
      <c r="GFC12" s="192"/>
      <c r="GFD12" s="192"/>
      <c r="GFE12" s="192"/>
      <c r="GFF12" s="192"/>
      <c r="GFG12" s="192"/>
      <c r="GFH12" s="192"/>
      <c r="GFI12" s="192"/>
      <c r="GFJ12" s="192"/>
      <c r="GFK12" s="192"/>
      <c r="GFL12" s="192"/>
      <c r="GFM12" s="192"/>
      <c r="GFN12" s="192"/>
      <c r="GFO12" s="192"/>
      <c r="GFP12" s="192"/>
      <c r="GFQ12" s="192"/>
      <c r="GFR12" s="192"/>
      <c r="GFS12" s="192"/>
      <c r="GFT12" s="192"/>
      <c r="GFU12" s="192"/>
      <c r="GFV12" s="192"/>
      <c r="GFW12" s="192"/>
      <c r="GFX12" s="192"/>
      <c r="GFY12" s="192"/>
      <c r="GFZ12" s="192"/>
      <c r="GGA12" s="192"/>
      <c r="GGB12" s="192"/>
      <c r="GGC12" s="192"/>
      <c r="GGD12" s="192"/>
      <c r="GGE12" s="192"/>
      <c r="GGF12" s="192"/>
      <c r="GGG12" s="192"/>
      <c r="GGH12" s="192"/>
      <c r="GGI12" s="192"/>
      <c r="GGJ12" s="192"/>
      <c r="GGK12" s="192"/>
      <c r="GGL12" s="192"/>
      <c r="GGM12" s="192"/>
      <c r="GGN12" s="192"/>
      <c r="GGO12" s="192"/>
      <c r="GGP12" s="192"/>
      <c r="GGQ12" s="192"/>
      <c r="GGR12" s="192"/>
      <c r="GGS12" s="192"/>
      <c r="GGT12" s="192"/>
      <c r="GGU12" s="192"/>
      <c r="GGV12" s="192"/>
      <c r="GGW12" s="192"/>
      <c r="GGX12" s="192"/>
      <c r="GGY12" s="192"/>
      <c r="GGZ12" s="192"/>
      <c r="GHA12" s="192"/>
      <c r="GHB12" s="192"/>
      <c r="GHC12" s="192"/>
      <c r="GHD12" s="192"/>
      <c r="GHE12" s="192"/>
      <c r="GHF12" s="192"/>
      <c r="GHG12" s="192"/>
      <c r="GHH12" s="192"/>
      <c r="GHI12" s="192"/>
      <c r="GHJ12" s="192"/>
      <c r="GHK12" s="192"/>
      <c r="GHL12" s="192"/>
      <c r="GHM12" s="192"/>
      <c r="GHN12" s="192"/>
      <c r="GHO12" s="192"/>
      <c r="GHP12" s="192"/>
      <c r="GHQ12" s="192"/>
      <c r="GHR12" s="192"/>
      <c r="GHS12" s="192"/>
      <c r="GHT12" s="192"/>
      <c r="GHU12" s="192"/>
      <c r="GHV12" s="192"/>
      <c r="GHW12" s="192"/>
      <c r="GHX12" s="192"/>
      <c r="GHY12" s="192"/>
      <c r="GHZ12" s="192"/>
      <c r="GIA12" s="192"/>
      <c r="GIB12" s="192"/>
      <c r="GIC12" s="192"/>
      <c r="GID12" s="192"/>
      <c r="GIE12" s="192"/>
      <c r="GIF12" s="192"/>
      <c r="GIG12" s="192"/>
      <c r="GIH12" s="192"/>
      <c r="GII12" s="192"/>
      <c r="GIJ12" s="192"/>
      <c r="GIK12" s="192"/>
      <c r="GIL12" s="192"/>
      <c r="GIM12" s="192"/>
      <c r="GIN12" s="192"/>
      <c r="GIO12" s="192"/>
      <c r="GIP12" s="192"/>
      <c r="GIQ12" s="192"/>
      <c r="GIR12" s="192"/>
      <c r="GIS12" s="192"/>
      <c r="GIT12" s="192"/>
      <c r="GIU12" s="192"/>
      <c r="GIV12" s="192"/>
      <c r="GIW12" s="192"/>
      <c r="GIX12" s="192"/>
      <c r="GIY12" s="192"/>
      <c r="GIZ12" s="192"/>
      <c r="GJA12" s="192"/>
      <c r="GJB12" s="192"/>
      <c r="GJC12" s="192"/>
      <c r="GJD12" s="192"/>
      <c r="GJE12" s="192"/>
      <c r="GJF12" s="192"/>
      <c r="GJG12" s="192"/>
      <c r="GJH12" s="192"/>
      <c r="GJI12" s="192"/>
      <c r="GJJ12" s="192"/>
      <c r="GJK12" s="192"/>
      <c r="GJL12" s="192"/>
      <c r="GJM12" s="192"/>
      <c r="GJN12" s="192"/>
      <c r="GJO12" s="192"/>
      <c r="GJP12" s="192"/>
      <c r="GJQ12" s="192"/>
      <c r="GJR12" s="192"/>
      <c r="GJS12" s="192"/>
      <c r="GJT12" s="192"/>
      <c r="GJU12" s="192"/>
      <c r="GJV12" s="192"/>
      <c r="GJW12" s="192"/>
      <c r="GJX12" s="192"/>
      <c r="GJY12" s="192"/>
      <c r="GJZ12" s="192"/>
      <c r="GKA12" s="192"/>
      <c r="GKB12" s="192"/>
      <c r="GKC12" s="192"/>
      <c r="GKD12" s="192"/>
      <c r="GKE12" s="192"/>
      <c r="GKF12" s="192"/>
      <c r="GKG12" s="192"/>
      <c r="GKH12" s="192"/>
      <c r="GKI12" s="192"/>
      <c r="GKJ12" s="192"/>
      <c r="GKK12" s="192"/>
      <c r="GKL12" s="192"/>
      <c r="GKM12" s="192"/>
      <c r="GKN12" s="192"/>
      <c r="GKO12" s="192"/>
      <c r="GKP12" s="192"/>
      <c r="GKQ12" s="192"/>
      <c r="GKR12" s="192"/>
      <c r="GKS12" s="192"/>
      <c r="GKT12" s="192"/>
      <c r="GKU12" s="192"/>
      <c r="GKV12" s="192"/>
      <c r="GKW12" s="192"/>
      <c r="GKX12" s="192"/>
      <c r="GKY12" s="192"/>
      <c r="GKZ12" s="192"/>
      <c r="GLA12" s="192"/>
      <c r="GLB12" s="192"/>
      <c r="GLC12" s="192"/>
      <c r="GLD12" s="192"/>
      <c r="GLE12" s="192"/>
      <c r="GLF12" s="192"/>
      <c r="GLG12" s="192"/>
      <c r="GLH12" s="192"/>
      <c r="GLI12" s="192"/>
      <c r="GLJ12" s="192"/>
      <c r="GLK12" s="192"/>
      <c r="GLL12" s="192"/>
      <c r="GLM12" s="192"/>
      <c r="GLN12" s="192"/>
      <c r="GLO12" s="192"/>
      <c r="GLP12" s="192"/>
      <c r="GLQ12" s="192"/>
      <c r="GLR12" s="192"/>
      <c r="GLS12" s="192"/>
      <c r="GLT12" s="192"/>
      <c r="GLU12" s="192"/>
      <c r="GLV12" s="192"/>
      <c r="GLW12" s="192"/>
      <c r="GLX12" s="192"/>
      <c r="GLY12" s="192"/>
      <c r="GLZ12" s="192"/>
      <c r="GMA12" s="192"/>
      <c r="GMB12" s="192"/>
      <c r="GMC12" s="192"/>
      <c r="GMD12" s="192"/>
      <c r="GME12" s="192"/>
      <c r="GMF12" s="192"/>
      <c r="GMG12" s="192"/>
      <c r="GMH12" s="192"/>
      <c r="GMI12" s="192"/>
      <c r="GMJ12" s="192"/>
      <c r="GMK12" s="192"/>
      <c r="GML12" s="192"/>
      <c r="GMM12" s="192"/>
      <c r="GMN12" s="192"/>
      <c r="GMO12" s="192"/>
      <c r="GMP12" s="192"/>
      <c r="GMQ12" s="192"/>
      <c r="GMR12" s="192"/>
      <c r="GMS12" s="192"/>
      <c r="GMT12" s="192"/>
      <c r="GMU12" s="192"/>
      <c r="GMV12" s="192"/>
      <c r="GMW12" s="192"/>
      <c r="GMX12" s="192"/>
      <c r="GMY12" s="192"/>
      <c r="GMZ12" s="192"/>
      <c r="GNA12" s="192"/>
      <c r="GNB12" s="192"/>
      <c r="GNC12" s="192"/>
      <c r="GND12" s="192"/>
      <c r="GNE12" s="192"/>
      <c r="GNF12" s="192"/>
      <c r="GNG12" s="192"/>
      <c r="GNH12" s="192"/>
      <c r="GNI12" s="192"/>
      <c r="GNJ12" s="192"/>
      <c r="GNK12" s="192"/>
      <c r="GNL12" s="192"/>
      <c r="GNM12" s="192"/>
      <c r="GNN12" s="192"/>
      <c r="GNO12" s="192"/>
      <c r="GNP12" s="192"/>
      <c r="GNQ12" s="192"/>
      <c r="GNR12" s="192"/>
      <c r="GNS12" s="192"/>
      <c r="GNT12" s="192"/>
      <c r="GNU12" s="192"/>
      <c r="GNV12" s="192"/>
      <c r="GNW12" s="192"/>
      <c r="GNX12" s="192"/>
      <c r="GNY12" s="192"/>
      <c r="GNZ12" s="192"/>
      <c r="GOA12" s="192"/>
      <c r="GOB12" s="192"/>
      <c r="GOC12" s="192"/>
      <c r="GOD12" s="192"/>
      <c r="GOE12" s="192"/>
      <c r="GOF12" s="192"/>
      <c r="GOG12" s="192"/>
      <c r="GOH12" s="192"/>
      <c r="GOI12" s="192"/>
      <c r="GOJ12" s="192"/>
      <c r="GOK12" s="192"/>
      <c r="GOL12" s="192"/>
      <c r="GOM12" s="192"/>
      <c r="GON12" s="192"/>
      <c r="GOO12" s="192"/>
      <c r="GOP12" s="192"/>
      <c r="GOQ12" s="192"/>
      <c r="GOR12" s="192"/>
      <c r="GOS12" s="192"/>
      <c r="GOT12" s="192"/>
      <c r="GOU12" s="192"/>
      <c r="GOV12" s="192"/>
      <c r="GOW12" s="192"/>
      <c r="GOX12" s="192"/>
      <c r="GOY12" s="192"/>
      <c r="GOZ12" s="192"/>
      <c r="GPA12" s="192"/>
      <c r="GPB12" s="192"/>
      <c r="GPC12" s="192"/>
      <c r="GPD12" s="192"/>
      <c r="GPE12" s="192"/>
      <c r="GPF12" s="192"/>
      <c r="GPG12" s="192"/>
      <c r="GPH12" s="192"/>
      <c r="GPI12" s="192"/>
      <c r="GPJ12" s="192"/>
      <c r="GPK12" s="192"/>
      <c r="GPL12" s="192"/>
      <c r="GPM12" s="192"/>
      <c r="GPN12" s="192"/>
      <c r="GPO12" s="192"/>
      <c r="GPP12" s="192"/>
      <c r="GPQ12" s="192"/>
      <c r="GPR12" s="192"/>
      <c r="GPS12" s="192"/>
      <c r="GPT12" s="192"/>
      <c r="GPU12" s="192"/>
      <c r="GPV12" s="192"/>
      <c r="GPW12" s="192"/>
      <c r="GPX12" s="192"/>
      <c r="GPY12" s="192"/>
      <c r="GPZ12" s="192"/>
      <c r="GQA12" s="192"/>
      <c r="GQB12" s="192"/>
      <c r="GQC12" s="192"/>
      <c r="GQD12" s="192"/>
      <c r="GQE12" s="192"/>
      <c r="GQF12" s="192"/>
      <c r="GQG12" s="192"/>
      <c r="GQH12" s="192"/>
      <c r="GQI12" s="192"/>
      <c r="GQJ12" s="192"/>
      <c r="GQK12" s="192"/>
      <c r="GQL12" s="192"/>
      <c r="GQM12" s="192"/>
      <c r="GQN12" s="192"/>
      <c r="GQO12" s="192"/>
      <c r="GQP12" s="192"/>
      <c r="GQQ12" s="192"/>
      <c r="GQR12" s="192"/>
      <c r="GQS12" s="192"/>
      <c r="GQT12" s="192"/>
      <c r="GQU12" s="192"/>
      <c r="GQV12" s="192"/>
      <c r="GQW12" s="192"/>
      <c r="GQX12" s="192"/>
      <c r="GQY12" s="192"/>
      <c r="GQZ12" s="192"/>
      <c r="GRA12" s="192"/>
      <c r="GRB12" s="192"/>
      <c r="GRC12" s="192"/>
      <c r="GRD12" s="192"/>
      <c r="GRE12" s="192"/>
      <c r="GRF12" s="192"/>
      <c r="GRG12" s="192"/>
      <c r="GRH12" s="192"/>
      <c r="GRI12" s="192"/>
      <c r="GRJ12" s="192"/>
      <c r="GRK12" s="192"/>
      <c r="GRL12" s="192"/>
      <c r="GRM12" s="192"/>
      <c r="GRN12" s="192"/>
      <c r="GRO12" s="192"/>
      <c r="GRP12" s="192"/>
      <c r="GRQ12" s="192"/>
      <c r="GRR12" s="192"/>
      <c r="GRS12" s="192"/>
      <c r="GRT12" s="192"/>
      <c r="GRU12" s="192"/>
      <c r="GRV12" s="192"/>
      <c r="GRW12" s="192"/>
      <c r="GRX12" s="192"/>
      <c r="GRY12" s="192"/>
      <c r="GRZ12" s="192"/>
      <c r="GSA12" s="192"/>
      <c r="GSB12" s="192"/>
      <c r="GSC12" s="192"/>
      <c r="GSD12" s="192"/>
      <c r="GSE12" s="192"/>
      <c r="GSF12" s="192"/>
      <c r="GSG12" s="192"/>
      <c r="GSH12" s="192"/>
      <c r="GSI12" s="192"/>
      <c r="GSJ12" s="192"/>
      <c r="GSK12" s="192"/>
      <c r="GSL12" s="192"/>
      <c r="GSM12" s="192"/>
      <c r="GSN12" s="192"/>
      <c r="GSO12" s="192"/>
      <c r="GSP12" s="192"/>
      <c r="GSQ12" s="192"/>
      <c r="GSR12" s="192"/>
      <c r="GSS12" s="192"/>
      <c r="GST12" s="192"/>
      <c r="GSU12" s="192"/>
      <c r="GSV12" s="192"/>
      <c r="GSW12" s="192"/>
      <c r="GSX12" s="192"/>
      <c r="GSY12" s="192"/>
      <c r="GSZ12" s="192"/>
      <c r="GTA12" s="192"/>
      <c r="GTB12" s="192"/>
      <c r="GTC12" s="192"/>
      <c r="GTD12" s="192"/>
      <c r="GTE12" s="192"/>
      <c r="GTF12" s="192"/>
      <c r="GTG12" s="192"/>
      <c r="GTH12" s="192"/>
      <c r="GTI12" s="192"/>
      <c r="GTJ12" s="192"/>
      <c r="GTK12" s="192"/>
      <c r="GTL12" s="192"/>
      <c r="GTM12" s="192"/>
      <c r="GTN12" s="192"/>
      <c r="GTO12" s="192"/>
      <c r="GTP12" s="192"/>
      <c r="GTQ12" s="192"/>
      <c r="GTR12" s="192"/>
      <c r="GTS12" s="192"/>
      <c r="GTT12" s="192"/>
      <c r="GTU12" s="192"/>
      <c r="GTV12" s="192"/>
      <c r="GTW12" s="192"/>
      <c r="GTX12" s="192"/>
      <c r="GTY12" s="192"/>
      <c r="GTZ12" s="192"/>
      <c r="GUA12" s="192"/>
      <c r="GUB12" s="192"/>
      <c r="GUC12" s="192"/>
      <c r="GUD12" s="192"/>
      <c r="GUE12" s="192"/>
      <c r="GUF12" s="192"/>
      <c r="GUG12" s="192"/>
      <c r="GUH12" s="192"/>
      <c r="GUI12" s="192"/>
      <c r="GUJ12" s="192"/>
      <c r="GUK12" s="192"/>
      <c r="GUL12" s="192"/>
      <c r="GUM12" s="192"/>
      <c r="GUN12" s="192"/>
      <c r="GUO12" s="192"/>
      <c r="GUP12" s="192"/>
      <c r="GUQ12" s="192"/>
      <c r="GUR12" s="192"/>
      <c r="GUS12" s="192"/>
      <c r="GUT12" s="192"/>
      <c r="GUU12" s="192"/>
      <c r="GUV12" s="192"/>
      <c r="GUW12" s="192"/>
      <c r="GUX12" s="192"/>
      <c r="GUY12" s="192"/>
      <c r="GUZ12" s="192"/>
      <c r="GVA12" s="192"/>
      <c r="GVB12" s="192"/>
      <c r="GVC12" s="192"/>
      <c r="GVD12" s="192"/>
      <c r="GVE12" s="192"/>
      <c r="GVF12" s="192"/>
      <c r="GVG12" s="192"/>
      <c r="GVH12" s="192"/>
      <c r="GVI12" s="192"/>
      <c r="GVJ12" s="192"/>
      <c r="GVK12" s="192"/>
      <c r="GVL12" s="192"/>
      <c r="GVM12" s="192"/>
      <c r="GVN12" s="192"/>
      <c r="GVO12" s="192"/>
      <c r="GVP12" s="192"/>
      <c r="GVQ12" s="192"/>
      <c r="GVR12" s="192"/>
      <c r="GVS12" s="192"/>
      <c r="GVT12" s="192"/>
      <c r="GVU12" s="192"/>
      <c r="GVV12" s="192"/>
      <c r="GVW12" s="192"/>
      <c r="GVX12" s="192"/>
      <c r="GVY12" s="192"/>
      <c r="GVZ12" s="192"/>
      <c r="GWA12" s="192"/>
      <c r="GWB12" s="192"/>
      <c r="GWC12" s="192"/>
      <c r="GWD12" s="192"/>
      <c r="GWE12" s="192"/>
      <c r="GWF12" s="192"/>
      <c r="GWG12" s="192"/>
      <c r="GWH12" s="192"/>
      <c r="GWI12" s="192"/>
      <c r="GWJ12" s="192"/>
      <c r="GWK12" s="192"/>
      <c r="GWL12" s="192"/>
      <c r="GWM12" s="192"/>
      <c r="GWN12" s="192"/>
      <c r="GWO12" s="192"/>
      <c r="GWP12" s="192"/>
      <c r="GWQ12" s="192"/>
      <c r="GWR12" s="192"/>
      <c r="GWS12" s="192"/>
      <c r="GWT12" s="192"/>
      <c r="GWU12" s="192"/>
      <c r="GWV12" s="192"/>
      <c r="GWW12" s="192"/>
      <c r="GWX12" s="192"/>
      <c r="GWY12" s="192"/>
      <c r="GWZ12" s="192"/>
      <c r="GXA12" s="192"/>
      <c r="GXB12" s="192"/>
      <c r="GXC12" s="192"/>
      <c r="GXD12" s="192"/>
      <c r="GXE12" s="192"/>
      <c r="GXF12" s="192"/>
      <c r="GXG12" s="192"/>
      <c r="GXH12" s="192"/>
      <c r="GXI12" s="192"/>
      <c r="GXJ12" s="192"/>
      <c r="GXK12" s="192"/>
      <c r="GXL12" s="192"/>
      <c r="GXM12" s="192"/>
      <c r="GXN12" s="192"/>
      <c r="GXO12" s="192"/>
      <c r="GXP12" s="192"/>
      <c r="GXQ12" s="192"/>
      <c r="GXR12" s="192"/>
      <c r="GXS12" s="192"/>
      <c r="GXT12" s="192"/>
      <c r="GXU12" s="192"/>
      <c r="GXV12" s="192"/>
      <c r="GXW12" s="192"/>
      <c r="GXX12" s="192"/>
      <c r="GXY12" s="192"/>
      <c r="GXZ12" s="192"/>
      <c r="GYA12" s="192"/>
      <c r="GYB12" s="192"/>
      <c r="GYC12" s="192"/>
      <c r="GYD12" s="192"/>
      <c r="GYE12" s="192"/>
      <c r="GYF12" s="192"/>
      <c r="GYG12" s="192"/>
      <c r="GYH12" s="192"/>
      <c r="GYI12" s="192"/>
      <c r="GYJ12" s="192"/>
      <c r="GYK12" s="192"/>
      <c r="GYL12" s="192"/>
      <c r="GYM12" s="192"/>
      <c r="GYN12" s="192"/>
      <c r="GYO12" s="192"/>
      <c r="GYP12" s="192"/>
      <c r="GYQ12" s="192"/>
      <c r="GYR12" s="192"/>
      <c r="GYS12" s="192"/>
      <c r="GYT12" s="192"/>
      <c r="GYU12" s="192"/>
      <c r="GYV12" s="192"/>
      <c r="GYW12" s="192"/>
      <c r="GYX12" s="192"/>
      <c r="GYY12" s="192"/>
      <c r="GYZ12" s="192"/>
      <c r="GZA12" s="192"/>
      <c r="GZB12" s="192"/>
      <c r="GZC12" s="192"/>
      <c r="GZD12" s="192"/>
      <c r="GZE12" s="192"/>
      <c r="GZF12" s="192"/>
      <c r="GZG12" s="192"/>
      <c r="GZH12" s="192"/>
      <c r="GZI12" s="192"/>
      <c r="GZJ12" s="192"/>
      <c r="GZK12" s="192"/>
      <c r="GZL12" s="192"/>
      <c r="GZM12" s="192"/>
      <c r="GZN12" s="192"/>
      <c r="GZO12" s="192"/>
      <c r="GZP12" s="192"/>
      <c r="GZQ12" s="192"/>
      <c r="GZR12" s="192"/>
      <c r="GZS12" s="192"/>
      <c r="GZT12" s="192"/>
      <c r="GZU12" s="192"/>
      <c r="GZV12" s="192"/>
      <c r="GZW12" s="192"/>
      <c r="GZX12" s="192"/>
      <c r="GZY12" s="192"/>
      <c r="GZZ12" s="192"/>
      <c r="HAA12" s="192"/>
      <c r="HAB12" s="192"/>
      <c r="HAC12" s="192"/>
      <c r="HAD12" s="192"/>
      <c r="HAE12" s="192"/>
      <c r="HAF12" s="192"/>
      <c r="HAG12" s="192"/>
      <c r="HAH12" s="192"/>
      <c r="HAI12" s="192"/>
      <c r="HAJ12" s="192"/>
      <c r="HAK12" s="192"/>
      <c r="HAL12" s="192"/>
      <c r="HAM12" s="192"/>
      <c r="HAN12" s="192"/>
      <c r="HAO12" s="192"/>
      <c r="HAP12" s="192"/>
      <c r="HAQ12" s="192"/>
      <c r="HAR12" s="192"/>
      <c r="HAS12" s="192"/>
      <c r="HAT12" s="192"/>
      <c r="HAU12" s="192"/>
      <c r="HAV12" s="192"/>
      <c r="HAW12" s="192"/>
      <c r="HAX12" s="192"/>
      <c r="HAY12" s="192"/>
      <c r="HAZ12" s="192"/>
      <c r="HBA12" s="192"/>
      <c r="HBB12" s="192"/>
      <c r="HBC12" s="192"/>
      <c r="HBD12" s="192"/>
      <c r="HBE12" s="192"/>
      <c r="HBF12" s="192"/>
      <c r="HBG12" s="192"/>
      <c r="HBH12" s="192"/>
      <c r="HBI12" s="192"/>
      <c r="HBJ12" s="192"/>
      <c r="HBK12" s="192"/>
      <c r="HBL12" s="192"/>
      <c r="HBM12" s="192"/>
      <c r="HBN12" s="192"/>
      <c r="HBO12" s="192"/>
      <c r="HBP12" s="192"/>
      <c r="HBQ12" s="192"/>
      <c r="HBR12" s="192"/>
      <c r="HBS12" s="192"/>
      <c r="HBT12" s="192"/>
      <c r="HBU12" s="192"/>
      <c r="HBV12" s="192"/>
      <c r="HBW12" s="192"/>
      <c r="HBX12" s="192"/>
      <c r="HBY12" s="192"/>
      <c r="HBZ12" s="192"/>
      <c r="HCA12" s="192"/>
      <c r="HCB12" s="192"/>
      <c r="HCC12" s="192"/>
      <c r="HCD12" s="192"/>
      <c r="HCE12" s="192"/>
      <c r="HCF12" s="192"/>
      <c r="HCG12" s="192"/>
      <c r="HCH12" s="192"/>
      <c r="HCI12" s="192"/>
      <c r="HCJ12" s="192"/>
      <c r="HCK12" s="192"/>
      <c r="HCL12" s="192"/>
      <c r="HCM12" s="192"/>
      <c r="HCN12" s="192"/>
      <c r="HCO12" s="192"/>
      <c r="HCP12" s="192"/>
      <c r="HCQ12" s="192"/>
      <c r="HCR12" s="192"/>
      <c r="HCS12" s="192"/>
      <c r="HCT12" s="192"/>
      <c r="HCU12" s="192"/>
      <c r="HCV12" s="192"/>
      <c r="HCW12" s="192"/>
      <c r="HCX12" s="192"/>
      <c r="HCY12" s="192"/>
      <c r="HCZ12" s="192"/>
      <c r="HDA12" s="192"/>
      <c r="HDB12" s="192"/>
      <c r="HDC12" s="192"/>
      <c r="HDD12" s="192"/>
      <c r="HDE12" s="192"/>
      <c r="HDF12" s="192"/>
      <c r="HDG12" s="192"/>
      <c r="HDH12" s="192"/>
      <c r="HDI12" s="192"/>
      <c r="HDJ12" s="192"/>
      <c r="HDK12" s="192"/>
      <c r="HDL12" s="192"/>
      <c r="HDM12" s="192"/>
      <c r="HDN12" s="192"/>
      <c r="HDO12" s="192"/>
      <c r="HDP12" s="192"/>
      <c r="HDQ12" s="192"/>
      <c r="HDR12" s="192"/>
      <c r="HDS12" s="192"/>
      <c r="HDT12" s="192"/>
      <c r="HDU12" s="192"/>
      <c r="HDV12" s="192"/>
      <c r="HDW12" s="192"/>
      <c r="HDX12" s="192"/>
      <c r="HDY12" s="192"/>
      <c r="HDZ12" s="192"/>
      <c r="HEA12" s="192"/>
      <c r="HEB12" s="192"/>
      <c r="HEC12" s="192"/>
      <c r="HED12" s="192"/>
      <c r="HEE12" s="192"/>
      <c r="HEF12" s="192"/>
      <c r="HEG12" s="192"/>
      <c r="HEH12" s="192"/>
      <c r="HEI12" s="192"/>
      <c r="HEJ12" s="192"/>
      <c r="HEK12" s="192"/>
      <c r="HEL12" s="192"/>
      <c r="HEM12" s="192"/>
      <c r="HEN12" s="192"/>
      <c r="HEO12" s="192"/>
      <c r="HEP12" s="192"/>
      <c r="HEQ12" s="192"/>
      <c r="HER12" s="192"/>
      <c r="HES12" s="192"/>
      <c r="HET12" s="192"/>
      <c r="HEU12" s="192"/>
      <c r="HEV12" s="192"/>
      <c r="HEW12" s="192"/>
      <c r="HEX12" s="192"/>
      <c r="HEY12" s="192"/>
      <c r="HEZ12" s="192"/>
      <c r="HFA12" s="192"/>
      <c r="HFB12" s="192"/>
      <c r="HFC12" s="192"/>
      <c r="HFD12" s="192"/>
      <c r="HFE12" s="192"/>
      <c r="HFF12" s="192"/>
      <c r="HFG12" s="192"/>
      <c r="HFH12" s="192"/>
      <c r="HFI12" s="192"/>
      <c r="HFJ12" s="192"/>
      <c r="HFK12" s="192"/>
      <c r="HFL12" s="192"/>
      <c r="HFM12" s="192"/>
      <c r="HFN12" s="192"/>
      <c r="HFO12" s="192"/>
      <c r="HFP12" s="192"/>
      <c r="HFQ12" s="192"/>
      <c r="HFR12" s="192"/>
      <c r="HFS12" s="192"/>
      <c r="HFT12" s="192"/>
      <c r="HFU12" s="192"/>
      <c r="HFV12" s="192"/>
      <c r="HFW12" s="192"/>
      <c r="HFX12" s="192"/>
      <c r="HFY12" s="192"/>
      <c r="HFZ12" s="192"/>
      <c r="HGA12" s="192"/>
      <c r="HGB12" s="192"/>
      <c r="HGC12" s="192"/>
      <c r="HGD12" s="192"/>
      <c r="HGE12" s="192"/>
      <c r="HGF12" s="192"/>
      <c r="HGG12" s="192"/>
      <c r="HGH12" s="192"/>
      <c r="HGI12" s="192"/>
      <c r="HGJ12" s="192"/>
      <c r="HGK12" s="192"/>
      <c r="HGL12" s="192"/>
      <c r="HGM12" s="192"/>
      <c r="HGN12" s="192"/>
      <c r="HGO12" s="192"/>
      <c r="HGP12" s="192"/>
      <c r="HGQ12" s="192"/>
      <c r="HGR12" s="192"/>
      <c r="HGS12" s="192"/>
      <c r="HGT12" s="192"/>
      <c r="HGU12" s="192"/>
      <c r="HGV12" s="192"/>
      <c r="HGW12" s="192"/>
      <c r="HGX12" s="192"/>
      <c r="HGY12" s="192"/>
      <c r="HGZ12" s="192"/>
      <c r="HHA12" s="192"/>
      <c r="HHB12" s="192"/>
      <c r="HHC12" s="192"/>
      <c r="HHD12" s="192"/>
      <c r="HHE12" s="192"/>
      <c r="HHF12" s="192"/>
      <c r="HHG12" s="192"/>
      <c r="HHH12" s="192"/>
      <c r="HHI12" s="192"/>
      <c r="HHJ12" s="192"/>
      <c r="HHK12" s="192"/>
      <c r="HHL12" s="192"/>
      <c r="HHM12" s="192"/>
      <c r="HHN12" s="192"/>
      <c r="HHO12" s="192"/>
      <c r="HHP12" s="192"/>
      <c r="HHQ12" s="192"/>
      <c r="HHR12" s="192"/>
      <c r="HHS12" s="192"/>
      <c r="HHT12" s="192"/>
      <c r="HHU12" s="192"/>
      <c r="HHV12" s="192"/>
      <c r="HHW12" s="192"/>
      <c r="HHX12" s="192"/>
      <c r="HHY12" s="192"/>
      <c r="HHZ12" s="192"/>
      <c r="HIA12" s="192"/>
      <c r="HIB12" s="192"/>
      <c r="HIC12" s="192"/>
      <c r="HID12" s="192"/>
      <c r="HIE12" s="192"/>
      <c r="HIF12" s="192"/>
      <c r="HIG12" s="192"/>
      <c r="HIH12" s="192"/>
      <c r="HII12" s="192"/>
      <c r="HIJ12" s="192"/>
      <c r="HIK12" s="192"/>
      <c r="HIL12" s="192"/>
      <c r="HIM12" s="192"/>
      <c r="HIN12" s="192"/>
      <c r="HIO12" s="192"/>
      <c r="HIP12" s="192"/>
      <c r="HIQ12" s="192"/>
      <c r="HIR12" s="192"/>
      <c r="HIS12" s="192"/>
      <c r="HIT12" s="192"/>
      <c r="HIU12" s="192"/>
      <c r="HIV12" s="192"/>
      <c r="HIW12" s="192"/>
      <c r="HIX12" s="192"/>
      <c r="HIY12" s="192"/>
      <c r="HIZ12" s="192"/>
      <c r="HJA12" s="192"/>
      <c r="HJB12" s="192"/>
      <c r="HJC12" s="192"/>
      <c r="HJD12" s="192"/>
      <c r="HJE12" s="192"/>
      <c r="HJF12" s="192"/>
      <c r="HJG12" s="192"/>
      <c r="HJH12" s="192"/>
      <c r="HJI12" s="192"/>
      <c r="HJJ12" s="192"/>
      <c r="HJK12" s="192"/>
      <c r="HJL12" s="192"/>
      <c r="HJM12" s="192"/>
      <c r="HJN12" s="192"/>
      <c r="HJO12" s="192"/>
      <c r="HJP12" s="192"/>
      <c r="HJQ12" s="192"/>
      <c r="HJR12" s="192"/>
      <c r="HJS12" s="192"/>
      <c r="HJT12" s="192"/>
      <c r="HJU12" s="192"/>
      <c r="HJV12" s="192"/>
      <c r="HJW12" s="192"/>
      <c r="HJX12" s="192"/>
      <c r="HJY12" s="192"/>
      <c r="HJZ12" s="192"/>
      <c r="HKA12" s="192"/>
      <c r="HKB12" s="192"/>
      <c r="HKC12" s="192"/>
      <c r="HKD12" s="192"/>
      <c r="HKE12" s="192"/>
      <c r="HKF12" s="192"/>
      <c r="HKG12" s="192"/>
      <c r="HKH12" s="192"/>
      <c r="HKI12" s="192"/>
      <c r="HKJ12" s="192"/>
      <c r="HKK12" s="192"/>
      <c r="HKL12" s="192"/>
      <c r="HKM12" s="192"/>
      <c r="HKN12" s="192"/>
      <c r="HKO12" s="192"/>
      <c r="HKP12" s="192"/>
      <c r="HKQ12" s="192"/>
      <c r="HKR12" s="192"/>
      <c r="HKS12" s="192"/>
      <c r="HKT12" s="192"/>
      <c r="HKU12" s="192"/>
      <c r="HKV12" s="192"/>
      <c r="HKW12" s="192"/>
      <c r="HKX12" s="192"/>
      <c r="HKY12" s="192"/>
      <c r="HKZ12" s="192"/>
      <c r="HLA12" s="192"/>
      <c r="HLB12" s="192"/>
      <c r="HLC12" s="192"/>
      <c r="HLD12" s="192"/>
      <c r="HLE12" s="192"/>
      <c r="HLF12" s="192"/>
      <c r="HLG12" s="192"/>
      <c r="HLH12" s="192"/>
      <c r="HLI12" s="192"/>
      <c r="HLJ12" s="192"/>
      <c r="HLK12" s="192"/>
      <c r="HLL12" s="192"/>
      <c r="HLM12" s="192"/>
      <c r="HLN12" s="192"/>
      <c r="HLO12" s="192"/>
      <c r="HLP12" s="192"/>
      <c r="HLQ12" s="192"/>
      <c r="HLR12" s="192"/>
      <c r="HLS12" s="192"/>
      <c r="HLT12" s="192"/>
      <c r="HLU12" s="192"/>
      <c r="HLV12" s="192"/>
      <c r="HLW12" s="192"/>
      <c r="HLX12" s="192"/>
      <c r="HLY12" s="192"/>
      <c r="HLZ12" s="192"/>
      <c r="HMA12" s="192"/>
      <c r="HMB12" s="192"/>
      <c r="HMC12" s="192"/>
      <c r="HMD12" s="192"/>
      <c r="HME12" s="192"/>
      <c r="HMF12" s="192"/>
      <c r="HMG12" s="192"/>
      <c r="HMH12" s="192"/>
      <c r="HMI12" s="192"/>
      <c r="HMJ12" s="192"/>
      <c r="HMK12" s="192"/>
      <c r="HML12" s="192"/>
      <c r="HMM12" s="192"/>
      <c r="HMN12" s="192"/>
      <c r="HMO12" s="192"/>
      <c r="HMP12" s="192"/>
      <c r="HMQ12" s="192"/>
      <c r="HMR12" s="192"/>
      <c r="HMS12" s="192"/>
      <c r="HMT12" s="192"/>
      <c r="HMU12" s="192"/>
      <c r="HMV12" s="192"/>
      <c r="HMW12" s="192"/>
      <c r="HMX12" s="192"/>
      <c r="HMY12" s="192"/>
      <c r="HMZ12" s="192"/>
      <c r="HNA12" s="192"/>
      <c r="HNB12" s="192"/>
      <c r="HNC12" s="192"/>
      <c r="HND12" s="192"/>
      <c r="HNE12" s="192"/>
      <c r="HNF12" s="192"/>
      <c r="HNG12" s="192"/>
      <c r="HNH12" s="192"/>
      <c r="HNI12" s="192"/>
      <c r="HNJ12" s="192"/>
      <c r="HNK12" s="192"/>
      <c r="HNL12" s="192"/>
      <c r="HNM12" s="192"/>
      <c r="HNN12" s="192"/>
      <c r="HNO12" s="192"/>
      <c r="HNP12" s="192"/>
      <c r="HNQ12" s="192"/>
      <c r="HNR12" s="192"/>
      <c r="HNS12" s="192"/>
      <c r="HNT12" s="192"/>
      <c r="HNU12" s="192"/>
      <c r="HNV12" s="192"/>
      <c r="HNW12" s="192"/>
      <c r="HNX12" s="192"/>
      <c r="HNY12" s="192"/>
      <c r="HNZ12" s="192"/>
      <c r="HOA12" s="192"/>
      <c r="HOB12" s="192"/>
      <c r="HOC12" s="192"/>
      <c r="HOD12" s="192"/>
      <c r="HOE12" s="192"/>
      <c r="HOF12" s="192"/>
      <c r="HOG12" s="192"/>
      <c r="HOH12" s="192"/>
      <c r="HOI12" s="192"/>
      <c r="HOJ12" s="192"/>
      <c r="HOK12" s="192"/>
      <c r="HOL12" s="192"/>
      <c r="HOM12" s="192"/>
      <c r="HON12" s="192"/>
      <c r="HOO12" s="192"/>
      <c r="HOP12" s="192"/>
      <c r="HOQ12" s="192"/>
      <c r="HOR12" s="192"/>
      <c r="HOS12" s="192"/>
      <c r="HOT12" s="192"/>
      <c r="HOU12" s="192"/>
      <c r="HOV12" s="192"/>
      <c r="HOW12" s="192"/>
      <c r="HOX12" s="192"/>
      <c r="HOY12" s="192"/>
      <c r="HOZ12" s="192"/>
      <c r="HPA12" s="192"/>
      <c r="HPB12" s="192"/>
      <c r="HPC12" s="192"/>
      <c r="HPD12" s="192"/>
      <c r="HPE12" s="192"/>
      <c r="HPF12" s="192"/>
      <c r="HPG12" s="192"/>
      <c r="HPH12" s="192"/>
      <c r="HPI12" s="192"/>
      <c r="HPJ12" s="192"/>
      <c r="HPK12" s="192"/>
      <c r="HPL12" s="192"/>
      <c r="HPM12" s="192"/>
      <c r="HPN12" s="192"/>
      <c r="HPO12" s="192"/>
      <c r="HPP12" s="192"/>
      <c r="HPQ12" s="192"/>
      <c r="HPR12" s="192"/>
      <c r="HPS12" s="192"/>
      <c r="HPT12" s="192"/>
      <c r="HPU12" s="192"/>
      <c r="HPV12" s="192"/>
      <c r="HPW12" s="192"/>
      <c r="HPX12" s="192"/>
      <c r="HPY12" s="192"/>
      <c r="HPZ12" s="192"/>
      <c r="HQA12" s="192"/>
      <c r="HQB12" s="192"/>
      <c r="HQC12" s="192"/>
      <c r="HQD12" s="192"/>
      <c r="HQE12" s="192"/>
      <c r="HQF12" s="192"/>
      <c r="HQG12" s="192"/>
      <c r="HQH12" s="192"/>
      <c r="HQI12" s="192"/>
      <c r="HQJ12" s="192"/>
      <c r="HQK12" s="192"/>
      <c r="HQL12" s="192"/>
      <c r="HQM12" s="192"/>
      <c r="HQN12" s="192"/>
      <c r="HQO12" s="192"/>
      <c r="HQP12" s="192"/>
      <c r="HQQ12" s="192"/>
      <c r="HQR12" s="192"/>
      <c r="HQS12" s="192"/>
      <c r="HQT12" s="192"/>
      <c r="HQU12" s="192"/>
      <c r="HQV12" s="192"/>
      <c r="HQW12" s="192"/>
      <c r="HQX12" s="192"/>
      <c r="HQY12" s="192"/>
      <c r="HQZ12" s="192"/>
      <c r="HRA12" s="192"/>
      <c r="HRB12" s="192"/>
      <c r="HRC12" s="192"/>
      <c r="HRD12" s="192"/>
      <c r="HRE12" s="192"/>
      <c r="HRF12" s="192"/>
      <c r="HRG12" s="192"/>
      <c r="HRH12" s="192"/>
      <c r="HRI12" s="192"/>
      <c r="HRJ12" s="192"/>
      <c r="HRK12" s="192"/>
      <c r="HRL12" s="192"/>
      <c r="HRM12" s="192"/>
      <c r="HRN12" s="192"/>
      <c r="HRO12" s="192"/>
      <c r="HRP12" s="192"/>
      <c r="HRQ12" s="192"/>
      <c r="HRR12" s="192"/>
      <c r="HRS12" s="192"/>
      <c r="HRT12" s="192"/>
      <c r="HRU12" s="192"/>
      <c r="HRV12" s="192"/>
      <c r="HRW12" s="192"/>
      <c r="HRX12" s="192"/>
      <c r="HRY12" s="192"/>
      <c r="HRZ12" s="192"/>
      <c r="HSA12" s="192"/>
      <c r="HSB12" s="192"/>
      <c r="HSC12" s="192"/>
      <c r="HSD12" s="192"/>
      <c r="HSE12" s="192"/>
      <c r="HSF12" s="192"/>
      <c r="HSG12" s="192"/>
      <c r="HSH12" s="192"/>
      <c r="HSI12" s="192"/>
      <c r="HSJ12" s="192"/>
      <c r="HSK12" s="192"/>
      <c r="HSL12" s="192"/>
      <c r="HSM12" s="192"/>
      <c r="HSN12" s="192"/>
      <c r="HSO12" s="192"/>
      <c r="HSP12" s="192"/>
      <c r="HSQ12" s="192"/>
      <c r="HSR12" s="192"/>
      <c r="HSS12" s="192"/>
      <c r="HST12" s="192"/>
      <c r="HSU12" s="192"/>
      <c r="HSV12" s="192"/>
      <c r="HSW12" s="192"/>
      <c r="HSX12" s="192"/>
      <c r="HSY12" s="192"/>
      <c r="HSZ12" s="192"/>
      <c r="HTA12" s="192"/>
      <c r="HTB12" s="192"/>
      <c r="HTC12" s="192"/>
      <c r="HTD12" s="192"/>
      <c r="HTE12" s="192"/>
      <c r="HTF12" s="192"/>
      <c r="HTG12" s="192"/>
      <c r="HTH12" s="192"/>
      <c r="HTI12" s="192"/>
      <c r="HTJ12" s="192"/>
      <c r="HTK12" s="192"/>
      <c r="HTL12" s="192"/>
      <c r="HTM12" s="192"/>
      <c r="HTN12" s="192"/>
      <c r="HTO12" s="192"/>
      <c r="HTP12" s="192"/>
      <c r="HTQ12" s="192"/>
      <c r="HTR12" s="192"/>
      <c r="HTS12" s="192"/>
      <c r="HTT12" s="192"/>
      <c r="HTU12" s="192"/>
      <c r="HTV12" s="192"/>
      <c r="HTW12" s="192"/>
      <c r="HTX12" s="192"/>
      <c r="HTY12" s="192"/>
      <c r="HTZ12" s="192"/>
      <c r="HUA12" s="192"/>
      <c r="HUB12" s="192"/>
      <c r="HUC12" s="192"/>
      <c r="HUD12" s="192"/>
      <c r="HUE12" s="192"/>
      <c r="HUF12" s="192"/>
      <c r="HUG12" s="192"/>
      <c r="HUH12" s="192"/>
      <c r="HUI12" s="192"/>
      <c r="HUJ12" s="192"/>
      <c r="HUK12" s="192"/>
      <c r="HUL12" s="192"/>
      <c r="HUM12" s="192"/>
      <c r="HUN12" s="192"/>
      <c r="HUO12" s="192"/>
      <c r="HUP12" s="192"/>
      <c r="HUQ12" s="192"/>
      <c r="HUR12" s="192"/>
      <c r="HUS12" s="192"/>
      <c r="HUT12" s="192"/>
      <c r="HUU12" s="192"/>
      <c r="HUV12" s="192"/>
      <c r="HUW12" s="192"/>
      <c r="HUX12" s="192"/>
      <c r="HUY12" s="192"/>
      <c r="HUZ12" s="192"/>
      <c r="HVA12" s="192"/>
      <c r="HVB12" s="192"/>
      <c r="HVC12" s="192"/>
      <c r="HVD12" s="192"/>
      <c r="HVE12" s="192"/>
      <c r="HVF12" s="192"/>
      <c r="HVG12" s="192"/>
      <c r="HVH12" s="192"/>
      <c r="HVI12" s="192"/>
      <c r="HVJ12" s="192"/>
      <c r="HVK12" s="192"/>
      <c r="HVL12" s="192"/>
      <c r="HVM12" s="192"/>
      <c r="HVN12" s="192"/>
      <c r="HVO12" s="192"/>
      <c r="HVP12" s="192"/>
      <c r="HVQ12" s="192"/>
      <c r="HVR12" s="192"/>
      <c r="HVS12" s="192"/>
      <c r="HVT12" s="192"/>
      <c r="HVU12" s="192"/>
      <c r="HVV12" s="192"/>
      <c r="HVW12" s="192"/>
      <c r="HVX12" s="192"/>
      <c r="HVY12" s="192"/>
      <c r="HVZ12" s="192"/>
      <c r="HWA12" s="192"/>
      <c r="HWB12" s="192"/>
      <c r="HWC12" s="192"/>
      <c r="HWD12" s="192"/>
      <c r="HWE12" s="192"/>
      <c r="HWF12" s="192"/>
      <c r="HWG12" s="192"/>
      <c r="HWH12" s="192"/>
      <c r="HWI12" s="192"/>
      <c r="HWJ12" s="192"/>
      <c r="HWK12" s="192"/>
      <c r="HWL12" s="192"/>
      <c r="HWM12" s="192"/>
      <c r="HWN12" s="192"/>
      <c r="HWO12" s="192"/>
      <c r="HWP12" s="192"/>
      <c r="HWQ12" s="192"/>
      <c r="HWR12" s="192"/>
      <c r="HWS12" s="192"/>
      <c r="HWT12" s="192"/>
      <c r="HWU12" s="192"/>
      <c r="HWV12" s="192"/>
      <c r="HWW12" s="192"/>
      <c r="HWX12" s="192"/>
      <c r="HWY12" s="192"/>
      <c r="HWZ12" s="192"/>
      <c r="HXA12" s="192"/>
      <c r="HXB12" s="192"/>
      <c r="HXC12" s="192"/>
      <c r="HXD12" s="192"/>
      <c r="HXE12" s="192"/>
      <c r="HXF12" s="192"/>
      <c r="HXG12" s="192"/>
      <c r="HXH12" s="192"/>
      <c r="HXI12" s="192"/>
      <c r="HXJ12" s="192"/>
      <c r="HXK12" s="192"/>
      <c r="HXL12" s="192"/>
      <c r="HXM12" s="192"/>
      <c r="HXN12" s="192"/>
      <c r="HXO12" s="192"/>
      <c r="HXP12" s="192"/>
      <c r="HXQ12" s="192"/>
      <c r="HXR12" s="192"/>
      <c r="HXS12" s="192"/>
      <c r="HXT12" s="192"/>
      <c r="HXU12" s="192"/>
      <c r="HXV12" s="192"/>
      <c r="HXW12" s="192"/>
      <c r="HXX12" s="192"/>
      <c r="HXY12" s="192"/>
      <c r="HXZ12" s="192"/>
      <c r="HYA12" s="192"/>
      <c r="HYB12" s="192"/>
      <c r="HYC12" s="192"/>
      <c r="HYD12" s="192"/>
      <c r="HYE12" s="192"/>
      <c r="HYF12" s="192"/>
      <c r="HYG12" s="192"/>
      <c r="HYH12" s="192"/>
      <c r="HYI12" s="192"/>
      <c r="HYJ12" s="192"/>
      <c r="HYK12" s="192"/>
      <c r="HYL12" s="192"/>
      <c r="HYM12" s="192"/>
      <c r="HYN12" s="192"/>
      <c r="HYO12" s="192"/>
      <c r="HYP12" s="192"/>
      <c r="HYQ12" s="192"/>
      <c r="HYR12" s="192"/>
      <c r="HYS12" s="192"/>
      <c r="HYT12" s="192"/>
      <c r="HYU12" s="192"/>
      <c r="HYV12" s="192"/>
      <c r="HYW12" s="192"/>
      <c r="HYX12" s="192"/>
      <c r="HYY12" s="192"/>
      <c r="HYZ12" s="192"/>
      <c r="HZA12" s="192"/>
      <c r="HZB12" s="192"/>
      <c r="HZC12" s="192"/>
      <c r="HZD12" s="192"/>
      <c r="HZE12" s="192"/>
      <c r="HZF12" s="192"/>
      <c r="HZG12" s="192"/>
      <c r="HZH12" s="192"/>
      <c r="HZI12" s="192"/>
      <c r="HZJ12" s="192"/>
      <c r="HZK12" s="192"/>
      <c r="HZL12" s="192"/>
      <c r="HZM12" s="192"/>
      <c r="HZN12" s="192"/>
      <c r="HZO12" s="192"/>
      <c r="HZP12" s="192"/>
      <c r="HZQ12" s="192"/>
      <c r="HZR12" s="192"/>
      <c r="HZS12" s="192"/>
      <c r="HZT12" s="192"/>
      <c r="HZU12" s="192"/>
      <c r="HZV12" s="192"/>
      <c r="HZW12" s="192"/>
      <c r="HZX12" s="192"/>
      <c r="HZY12" s="192"/>
      <c r="HZZ12" s="192"/>
      <c r="IAA12" s="192"/>
      <c r="IAB12" s="192"/>
      <c r="IAC12" s="192"/>
      <c r="IAD12" s="192"/>
      <c r="IAE12" s="192"/>
      <c r="IAF12" s="192"/>
      <c r="IAG12" s="192"/>
      <c r="IAH12" s="192"/>
      <c r="IAI12" s="192"/>
      <c r="IAJ12" s="192"/>
      <c r="IAK12" s="192"/>
      <c r="IAL12" s="192"/>
      <c r="IAM12" s="192"/>
      <c r="IAN12" s="192"/>
      <c r="IAO12" s="192"/>
      <c r="IAP12" s="192"/>
      <c r="IAQ12" s="192"/>
      <c r="IAR12" s="192"/>
      <c r="IAS12" s="192"/>
      <c r="IAT12" s="192"/>
      <c r="IAU12" s="192"/>
      <c r="IAV12" s="192"/>
      <c r="IAW12" s="192"/>
      <c r="IAX12" s="192"/>
      <c r="IAY12" s="192"/>
      <c r="IAZ12" s="192"/>
      <c r="IBA12" s="192"/>
      <c r="IBB12" s="192"/>
      <c r="IBC12" s="192"/>
      <c r="IBD12" s="192"/>
      <c r="IBE12" s="192"/>
      <c r="IBF12" s="192"/>
      <c r="IBG12" s="192"/>
      <c r="IBH12" s="192"/>
      <c r="IBI12" s="192"/>
      <c r="IBJ12" s="192"/>
      <c r="IBK12" s="192"/>
      <c r="IBL12" s="192"/>
      <c r="IBM12" s="192"/>
      <c r="IBN12" s="192"/>
      <c r="IBO12" s="192"/>
      <c r="IBP12" s="192"/>
      <c r="IBQ12" s="192"/>
      <c r="IBR12" s="192"/>
      <c r="IBS12" s="192"/>
      <c r="IBT12" s="192"/>
      <c r="IBU12" s="192"/>
      <c r="IBV12" s="192"/>
      <c r="IBW12" s="192"/>
      <c r="IBX12" s="192"/>
      <c r="IBY12" s="192"/>
      <c r="IBZ12" s="192"/>
      <c r="ICA12" s="192"/>
      <c r="ICB12" s="192"/>
      <c r="ICC12" s="192"/>
      <c r="ICD12" s="192"/>
      <c r="ICE12" s="192"/>
      <c r="ICF12" s="192"/>
      <c r="ICG12" s="192"/>
      <c r="ICH12" s="192"/>
      <c r="ICI12" s="192"/>
      <c r="ICJ12" s="192"/>
      <c r="ICK12" s="192"/>
      <c r="ICL12" s="192"/>
      <c r="ICM12" s="192"/>
      <c r="ICN12" s="192"/>
      <c r="ICO12" s="192"/>
      <c r="ICP12" s="192"/>
      <c r="ICQ12" s="192"/>
      <c r="ICR12" s="192"/>
      <c r="ICS12" s="192"/>
      <c r="ICT12" s="192"/>
      <c r="ICU12" s="192"/>
      <c r="ICV12" s="192"/>
      <c r="ICW12" s="192"/>
      <c r="ICX12" s="192"/>
      <c r="ICY12" s="192"/>
      <c r="ICZ12" s="192"/>
      <c r="IDA12" s="192"/>
      <c r="IDB12" s="192"/>
      <c r="IDC12" s="192"/>
      <c r="IDD12" s="192"/>
      <c r="IDE12" s="192"/>
      <c r="IDF12" s="192"/>
      <c r="IDG12" s="192"/>
      <c r="IDH12" s="192"/>
      <c r="IDI12" s="192"/>
      <c r="IDJ12" s="192"/>
      <c r="IDK12" s="192"/>
      <c r="IDL12" s="192"/>
      <c r="IDM12" s="192"/>
      <c r="IDN12" s="192"/>
      <c r="IDO12" s="192"/>
      <c r="IDP12" s="192"/>
      <c r="IDQ12" s="192"/>
      <c r="IDR12" s="192"/>
      <c r="IDS12" s="192"/>
      <c r="IDT12" s="192"/>
      <c r="IDU12" s="192"/>
      <c r="IDV12" s="192"/>
      <c r="IDW12" s="192"/>
      <c r="IDX12" s="192"/>
      <c r="IDY12" s="192"/>
      <c r="IDZ12" s="192"/>
      <c r="IEA12" s="192"/>
      <c r="IEB12" s="192"/>
      <c r="IEC12" s="192"/>
      <c r="IED12" s="192"/>
      <c r="IEE12" s="192"/>
      <c r="IEF12" s="192"/>
      <c r="IEG12" s="192"/>
      <c r="IEH12" s="192"/>
      <c r="IEI12" s="192"/>
      <c r="IEJ12" s="192"/>
      <c r="IEK12" s="192"/>
      <c r="IEL12" s="192"/>
      <c r="IEM12" s="192"/>
      <c r="IEN12" s="192"/>
      <c r="IEO12" s="192"/>
      <c r="IEP12" s="192"/>
      <c r="IEQ12" s="192"/>
      <c r="IER12" s="192"/>
      <c r="IES12" s="192"/>
      <c r="IET12" s="192"/>
      <c r="IEU12" s="192"/>
      <c r="IEV12" s="192"/>
      <c r="IEW12" s="192"/>
      <c r="IEX12" s="192"/>
      <c r="IEY12" s="192"/>
      <c r="IEZ12" s="192"/>
      <c r="IFA12" s="192"/>
      <c r="IFB12" s="192"/>
      <c r="IFC12" s="192"/>
      <c r="IFD12" s="192"/>
      <c r="IFE12" s="192"/>
      <c r="IFF12" s="192"/>
      <c r="IFG12" s="192"/>
      <c r="IFH12" s="192"/>
      <c r="IFI12" s="192"/>
      <c r="IFJ12" s="192"/>
      <c r="IFK12" s="192"/>
      <c r="IFL12" s="192"/>
      <c r="IFM12" s="192"/>
      <c r="IFN12" s="192"/>
      <c r="IFO12" s="192"/>
      <c r="IFP12" s="192"/>
      <c r="IFQ12" s="192"/>
      <c r="IFR12" s="192"/>
      <c r="IFS12" s="192"/>
      <c r="IFT12" s="192"/>
      <c r="IFU12" s="192"/>
      <c r="IFV12" s="192"/>
      <c r="IFW12" s="192"/>
      <c r="IFX12" s="192"/>
      <c r="IFY12" s="192"/>
      <c r="IFZ12" s="192"/>
      <c r="IGA12" s="192"/>
      <c r="IGB12" s="192"/>
      <c r="IGC12" s="192"/>
      <c r="IGD12" s="192"/>
      <c r="IGE12" s="192"/>
      <c r="IGF12" s="192"/>
      <c r="IGG12" s="192"/>
      <c r="IGH12" s="192"/>
      <c r="IGI12" s="192"/>
      <c r="IGJ12" s="192"/>
      <c r="IGK12" s="192"/>
      <c r="IGL12" s="192"/>
      <c r="IGM12" s="192"/>
      <c r="IGN12" s="192"/>
      <c r="IGO12" s="192"/>
      <c r="IGP12" s="192"/>
      <c r="IGQ12" s="192"/>
      <c r="IGR12" s="192"/>
      <c r="IGS12" s="192"/>
      <c r="IGT12" s="192"/>
      <c r="IGU12" s="192"/>
      <c r="IGV12" s="192"/>
      <c r="IGW12" s="192"/>
      <c r="IGX12" s="192"/>
      <c r="IGY12" s="192"/>
      <c r="IGZ12" s="192"/>
      <c r="IHA12" s="192"/>
      <c r="IHB12" s="192"/>
      <c r="IHC12" s="192"/>
      <c r="IHD12" s="192"/>
      <c r="IHE12" s="192"/>
      <c r="IHF12" s="192"/>
      <c r="IHG12" s="192"/>
      <c r="IHH12" s="192"/>
      <c r="IHI12" s="192"/>
      <c r="IHJ12" s="192"/>
      <c r="IHK12" s="192"/>
      <c r="IHL12" s="192"/>
      <c r="IHM12" s="192"/>
      <c r="IHN12" s="192"/>
      <c r="IHO12" s="192"/>
      <c r="IHP12" s="192"/>
      <c r="IHQ12" s="192"/>
      <c r="IHR12" s="192"/>
      <c r="IHS12" s="192"/>
      <c r="IHT12" s="192"/>
      <c r="IHU12" s="192"/>
      <c r="IHV12" s="192"/>
      <c r="IHW12" s="192"/>
      <c r="IHX12" s="192"/>
      <c r="IHY12" s="192"/>
      <c r="IHZ12" s="192"/>
      <c r="IIA12" s="192"/>
      <c r="IIB12" s="192"/>
      <c r="IIC12" s="192"/>
      <c r="IID12" s="192"/>
      <c r="IIE12" s="192"/>
      <c r="IIF12" s="192"/>
      <c r="IIG12" s="192"/>
      <c r="IIH12" s="192"/>
      <c r="III12" s="192"/>
      <c r="IIJ12" s="192"/>
      <c r="IIK12" s="192"/>
      <c r="IIL12" s="192"/>
      <c r="IIM12" s="192"/>
      <c r="IIN12" s="192"/>
      <c r="IIO12" s="192"/>
      <c r="IIP12" s="192"/>
      <c r="IIQ12" s="192"/>
      <c r="IIR12" s="192"/>
      <c r="IIS12" s="192"/>
      <c r="IIT12" s="192"/>
      <c r="IIU12" s="192"/>
      <c r="IIV12" s="192"/>
      <c r="IIW12" s="192"/>
      <c r="IIX12" s="192"/>
      <c r="IIY12" s="192"/>
      <c r="IIZ12" s="192"/>
      <c r="IJA12" s="192"/>
      <c r="IJB12" s="192"/>
      <c r="IJC12" s="192"/>
      <c r="IJD12" s="192"/>
      <c r="IJE12" s="192"/>
      <c r="IJF12" s="192"/>
      <c r="IJG12" s="192"/>
      <c r="IJH12" s="192"/>
      <c r="IJI12" s="192"/>
      <c r="IJJ12" s="192"/>
      <c r="IJK12" s="192"/>
      <c r="IJL12" s="192"/>
      <c r="IJM12" s="192"/>
      <c r="IJN12" s="192"/>
      <c r="IJO12" s="192"/>
      <c r="IJP12" s="192"/>
      <c r="IJQ12" s="192"/>
      <c r="IJR12" s="192"/>
      <c r="IJS12" s="192"/>
      <c r="IJT12" s="192"/>
      <c r="IJU12" s="192"/>
      <c r="IJV12" s="192"/>
      <c r="IJW12" s="192"/>
      <c r="IJX12" s="192"/>
      <c r="IJY12" s="192"/>
      <c r="IJZ12" s="192"/>
      <c r="IKA12" s="192"/>
      <c r="IKB12" s="192"/>
      <c r="IKC12" s="192"/>
      <c r="IKD12" s="192"/>
      <c r="IKE12" s="192"/>
      <c r="IKF12" s="192"/>
      <c r="IKG12" s="192"/>
      <c r="IKH12" s="192"/>
      <c r="IKI12" s="192"/>
      <c r="IKJ12" s="192"/>
      <c r="IKK12" s="192"/>
      <c r="IKL12" s="192"/>
      <c r="IKM12" s="192"/>
      <c r="IKN12" s="192"/>
      <c r="IKO12" s="192"/>
      <c r="IKP12" s="192"/>
      <c r="IKQ12" s="192"/>
      <c r="IKR12" s="192"/>
      <c r="IKS12" s="192"/>
      <c r="IKT12" s="192"/>
      <c r="IKU12" s="192"/>
      <c r="IKV12" s="192"/>
      <c r="IKW12" s="192"/>
      <c r="IKX12" s="192"/>
      <c r="IKY12" s="192"/>
      <c r="IKZ12" s="192"/>
      <c r="ILA12" s="192"/>
      <c r="ILB12" s="192"/>
      <c r="ILC12" s="192"/>
      <c r="ILD12" s="192"/>
      <c r="ILE12" s="192"/>
      <c r="ILF12" s="192"/>
      <c r="ILG12" s="192"/>
      <c r="ILH12" s="192"/>
      <c r="ILI12" s="192"/>
      <c r="ILJ12" s="192"/>
      <c r="ILK12" s="192"/>
      <c r="ILL12" s="192"/>
      <c r="ILM12" s="192"/>
      <c r="ILN12" s="192"/>
      <c r="ILO12" s="192"/>
      <c r="ILP12" s="192"/>
      <c r="ILQ12" s="192"/>
      <c r="ILR12" s="192"/>
      <c r="ILS12" s="192"/>
      <c r="ILT12" s="192"/>
      <c r="ILU12" s="192"/>
      <c r="ILV12" s="192"/>
      <c r="ILW12" s="192"/>
      <c r="ILX12" s="192"/>
      <c r="ILY12" s="192"/>
      <c r="ILZ12" s="192"/>
      <c r="IMA12" s="192"/>
      <c r="IMB12" s="192"/>
      <c r="IMC12" s="192"/>
      <c r="IMD12" s="192"/>
      <c r="IME12" s="192"/>
      <c r="IMF12" s="192"/>
      <c r="IMG12" s="192"/>
      <c r="IMH12" s="192"/>
      <c r="IMI12" s="192"/>
      <c r="IMJ12" s="192"/>
      <c r="IMK12" s="192"/>
      <c r="IML12" s="192"/>
      <c r="IMM12" s="192"/>
      <c r="IMN12" s="192"/>
      <c r="IMO12" s="192"/>
      <c r="IMP12" s="192"/>
      <c r="IMQ12" s="192"/>
      <c r="IMR12" s="192"/>
      <c r="IMS12" s="192"/>
      <c r="IMT12" s="192"/>
      <c r="IMU12" s="192"/>
      <c r="IMV12" s="192"/>
      <c r="IMW12" s="192"/>
      <c r="IMX12" s="192"/>
      <c r="IMY12" s="192"/>
      <c r="IMZ12" s="192"/>
      <c r="INA12" s="192"/>
      <c r="INB12" s="192"/>
      <c r="INC12" s="192"/>
      <c r="IND12" s="192"/>
      <c r="INE12" s="192"/>
      <c r="INF12" s="192"/>
      <c r="ING12" s="192"/>
      <c r="INH12" s="192"/>
      <c r="INI12" s="192"/>
      <c r="INJ12" s="192"/>
      <c r="INK12" s="192"/>
      <c r="INL12" s="192"/>
      <c r="INM12" s="192"/>
      <c r="INN12" s="192"/>
      <c r="INO12" s="192"/>
      <c r="INP12" s="192"/>
      <c r="INQ12" s="192"/>
      <c r="INR12" s="192"/>
      <c r="INS12" s="192"/>
      <c r="INT12" s="192"/>
      <c r="INU12" s="192"/>
      <c r="INV12" s="192"/>
      <c r="INW12" s="192"/>
      <c r="INX12" s="192"/>
      <c r="INY12" s="192"/>
      <c r="INZ12" s="192"/>
      <c r="IOA12" s="192"/>
      <c r="IOB12" s="192"/>
      <c r="IOC12" s="192"/>
      <c r="IOD12" s="192"/>
      <c r="IOE12" s="192"/>
      <c r="IOF12" s="192"/>
      <c r="IOG12" s="192"/>
      <c r="IOH12" s="192"/>
      <c r="IOI12" s="192"/>
      <c r="IOJ12" s="192"/>
      <c r="IOK12" s="192"/>
      <c r="IOL12" s="192"/>
      <c r="IOM12" s="192"/>
      <c r="ION12" s="192"/>
      <c r="IOO12" s="192"/>
      <c r="IOP12" s="192"/>
      <c r="IOQ12" s="192"/>
      <c r="IOR12" s="192"/>
      <c r="IOS12" s="192"/>
      <c r="IOT12" s="192"/>
      <c r="IOU12" s="192"/>
      <c r="IOV12" s="192"/>
      <c r="IOW12" s="192"/>
      <c r="IOX12" s="192"/>
      <c r="IOY12" s="192"/>
      <c r="IOZ12" s="192"/>
      <c r="IPA12" s="192"/>
      <c r="IPB12" s="192"/>
      <c r="IPC12" s="192"/>
      <c r="IPD12" s="192"/>
      <c r="IPE12" s="192"/>
      <c r="IPF12" s="192"/>
      <c r="IPG12" s="192"/>
      <c r="IPH12" s="192"/>
      <c r="IPI12" s="192"/>
      <c r="IPJ12" s="192"/>
      <c r="IPK12" s="192"/>
      <c r="IPL12" s="192"/>
      <c r="IPM12" s="192"/>
      <c r="IPN12" s="192"/>
      <c r="IPO12" s="192"/>
      <c r="IPP12" s="192"/>
      <c r="IPQ12" s="192"/>
      <c r="IPR12" s="192"/>
      <c r="IPS12" s="192"/>
      <c r="IPT12" s="192"/>
      <c r="IPU12" s="192"/>
      <c r="IPV12" s="192"/>
      <c r="IPW12" s="192"/>
      <c r="IPX12" s="192"/>
      <c r="IPY12" s="192"/>
      <c r="IPZ12" s="192"/>
      <c r="IQA12" s="192"/>
      <c r="IQB12" s="192"/>
      <c r="IQC12" s="192"/>
      <c r="IQD12" s="192"/>
      <c r="IQE12" s="192"/>
      <c r="IQF12" s="192"/>
      <c r="IQG12" s="192"/>
      <c r="IQH12" s="192"/>
      <c r="IQI12" s="192"/>
      <c r="IQJ12" s="192"/>
      <c r="IQK12" s="192"/>
      <c r="IQL12" s="192"/>
      <c r="IQM12" s="192"/>
      <c r="IQN12" s="192"/>
      <c r="IQO12" s="192"/>
      <c r="IQP12" s="192"/>
      <c r="IQQ12" s="192"/>
      <c r="IQR12" s="192"/>
      <c r="IQS12" s="192"/>
      <c r="IQT12" s="192"/>
      <c r="IQU12" s="192"/>
      <c r="IQV12" s="192"/>
      <c r="IQW12" s="192"/>
      <c r="IQX12" s="192"/>
      <c r="IQY12" s="192"/>
      <c r="IQZ12" s="192"/>
      <c r="IRA12" s="192"/>
      <c r="IRB12" s="192"/>
      <c r="IRC12" s="192"/>
      <c r="IRD12" s="192"/>
      <c r="IRE12" s="192"/>
      <c r="IRF12" s="192"/>
      <c r="IRG12" s="192"/>
      <c r="IRH12" s="192"/>
      <c r="IRI12" s="192"/>
      <c r="IRJ12" s="192"/>
      <c r="IRK12" s="192"/>
      <c r="IRL12" s="192"/>
      <c r="IRM12" s="192"/>
      <c r="IRN12" s="192"/>
      <c r="IRO12" s="192"/>
      <c r="IRP12" s="192"/>
      <c r="IRQ12" s="192"/>
      <c r="IRR12" s="192"/>
      <c r="IRS12" s="192"/>
      <c r="IRT12" s="192"/>
      <c r="IRU12" s="192"/>
      <c r="IRV12" s="192"/>
      <c r="IRW12" s="192"/>
      <c r="IRX12" s="192"/>
      <c r="IRY12" s="192"/>
      <c r="IRZ12" s="192"/>
      <c r="ISA12" s="192"/>
      <c r="ISB12" s="192"/>
      <c r="ISC12" s="192"/>
      <c r="ISD12" s="192"/>
      <c r="ISE12" s="192"/>
      <c r="ISF12" s="192"/>
      <c r="ISG12" s="192"/>
      <c r="ISH12" s="192"/>
      <c r="ISI12" s="192"/>
      <c r="ISJ12" s="192"/>
      <c r="ISK12" s="192"/>
      <c r="ISL12" s="192"/>
      <c r="ISM12" s="192"/>
      <c r="ISN12" s="192"/>
      <c r="ISO12" s="192"/>
      <c r="ISP12" s="192"/>
      <c r="ISQ12" s="192"/>
      <c r="ISR12" s="192"/>
      <c r="ISS12" s="192"/>
      <c r="IST12" s="192"/>
      <c r="ISU12" s="192"/>
      <c r="ISV12" s="192"/>
      <c r="ISW12" s="192"/>
      <c r="ISX12" s="192"/>
      <c r="ISY12" s="192"/>
      <c r="ISZ12" s="192"/>
      <c r="ITA12" s="192"/>
      <c r="ITB12" s="192"/>
      <c r="ITC12" s="192"/>
      <c r="ITD12" s="192"/>
      <c r="ITE12" s="192"/>
      <c r="ITF12" s="192"/>
      <c r="ITG12" s="192"/>
      <c r="ITH12" s="192"/>
      <c r="ITI12" s="192"/>
      <c r="ITJ12" s="192"/>
      <c r="ITK12" s="192"/>
      <c r="ITL12" s="192"/>
      <c r="ITM12" s="192"/>
      <c r="ITN12" s="192"/>
      <c r="ITO12" s="192"/>
      <c r="ITP12" s="192"/>
      <c r="ITQ12" s="192"/>
      <c r="ITR12" s="192"/>
      <c r="ITS12" s="192"/>
      <c r="ITT12" s="192"/>
      <c r="ITU12" s="192"/>
      <c r="ITV12" s="192"/>
      <c r="ITW12" s="192"/>
      <c r="ITX12" s="192"/>
      <c r="ITY12" s="192"/>
      <c r="ITZ12" s="192"/>
      <c r="IUA12" s="192"/>
      <c r="IUB12" s="192"/>
      <c r="IUC12" s="192"/>
      <c r="IUD12" s="192"/>
      <c r="IUE12" s="192"/>
      <c r="IUF12" s="192"/>
      <c r="IUG12" s="192"/>
      <c r="IUH12" s="192"/>
      <c r="IUI12" s="192"/>
      <c r="IUJ12" s="192"/>
      <c r="IUK12" s="192"/>
      <c r="IUL12" s="192"/>
      <c r="IUM12" s="192"/>
      <c r="IUN12" s="192"/>
      <c r="IUO12" s="192"/>
      <c r="IUP12" s="192"/>
      <c r="IUQ12" s="192"/>
      <c r="IUR12" s="192"/>
      <c r="IUS12" s="192"/>
      <c r="IUT12" s="192"/>
      <c r="IUU12" s="192"/>
      <c r="IUV12" s="192"/>
      <c r="IUW12" s="192"/>
      <c r="IUX12" s="192"/>
      <c r="IUY12" s="192"/>
      <c r="IUZ12" s="192"/>
      <c r="IVA12" s="192"/>
      <c r="IVB12" s="192"/>
      <c r="IVC12" s="192"/>
      <c r="IVD12" s="192"/>
      <c r="IVE12" s="192"/>
      <c r="IVF12" s="192"/>
      <c r="IVG12" s="192"/>
      <c r="IVH12" s="192"/>
      <c r="IVI12" s="192"/>
      <c r="IVJ12" s="192"/>
      <c r="IVK12" s="192"/>
      <c r="IVL12" s="192"/>
      <c r="IVM12" s="192"/>
      <c r="IVN12" s="192"/>
      <c r="IVO12" s="192"/>
      <c r="IVP12" s="192"/>
      <c r="IVQ12" s="192"/>
      <c r="IVR12" s="192"/>
      <c r="IVS12" s="192"/>
      <c r="IVT12" s="192"/>
      <c r="IVU12" s="192"/>
      <c r="IVV12" s="192"/>
      <c r="IVW12" s="192"/>
      <c r="IVX12" s="192"/>
      <c r="IVY12" s="192"/>
      <c r="IVZ12" s="192"/>
      <c r="IWA12" s="192"/>
      <c r="IWB12" s="192"/>
      <c r="IWC12" s="192"/>
      <c r="IWD12" s="192"/>
      <c r="IWE12" s="192"/>
      <c r="IWF12" s="192"/>
      <c r="IWG12" s="192"/>
      <c r="IWH12" s="192"/>
      <c r="IWI12" s="192"/>
      <c r="IWJ12" s="192"/>
      <c r="IWK12" s="192"/>
      <c r="IWL12" s="192"/>
      <c r="IWM12" s="192"/>
      <c r="IWN12" s="192"/>
      <c r="IWO12" s="192"/>
      <c r="IWP12" s="192"/>
      <c r="IWQ12" s="192"/>
      <c r="IWR12" s="192"/>
      <c r="IWS12" s="192"/>
      <c r="IWT12" s="192"/>
      <c r="IWU12" s="192"/>
      <c r="IWV12" s="192"/>
      <c r="IWW12" s="192"/>
      <c r="IWX12" s="192"/>
      <c r="IWY12" s="192"/>
      <c r="IWZ12" s="192"/>
      <c r="IXA12" s="192"/>
      <c r="IXB12" s="192"/>
      <c r="IXC12" s="192"/>
      <c r="IXD12" s="192"/>
      <c r="IXE12" s="192"/>
      <c r="IXF12" s="192"/>
      <c r="IXG12" s="192"/>
      <c r="IXH12" s="192"/>
      <c r="IXI12" s="192"/>
      <c r="IXJ12" s="192"/>
      <c r="IXK12" s="192"/>
      <c r="IXL12" s="192"/>
      <c r="IXM12" s="192"/>
      <c r="IXN12" s="192"/>
      <c r="IXO12" s="192"/>
      <c r="IXP12" s="192"/>
      <c r="IXQ12" s="192"/>
      <c r="IXR12" s="192"/>
      <c r="IXS12" s="192"/>
      <c r="IXT12" s="192"/>
      <c r="IXU12" s="192"/>
      <c r="IXV12" s="192"/>
      <c r="IXW12" s="192"/>
      <c r="IXX12" s="192"/>
      <c r="IXY12" s="192"/>
      <c r="IXZ12" s="192"/>
      <c r="IYA12" s="192"/>
      <c r="IYB12" s="192"/>
      <c r="IYC12" s="192"/>
      <c r="IYD12" s="192"/>
      <c r="IYE12" s="192"/>
      <c r="IYF12" s="192"/>
      <c r="IYG12" s="192"/>
      <c r="IYH12" s="192"/>
      <c r="IYI12" s="192"/>
      <c r="IYJ12" s="192"/>
      <c r="IYK12" s="192"/>
      <c r="IYL12" s="192"/>
      <c r="IYM12" s="192"/>
      <c r="IYN12" s="192"/>
      <c r="IYO12" s="192"/>
      <c r="IYP12" s="192"/>
      <c r="IYQ12" s="192"/>
      <c r="IYR12" s="192"/>
      <c r="IYS12" s="192"/>
      <c r="IYT12" s="192"/>
      <c r="IYU12" s="192"/>
      <c r="IYV12" s="192"/>
      <c r="IYW12" s="192"/>
      <c r="IYX12" s="192"/>
      <c r="IYY12" s="192"/>
      <c r="IYZ12" s="192"/>
      <c r="IZA12" s="192"/>
      <c r="IZB12" s="192"/>
      <c r="IZC12" s="192"/>
      <c r="IZD12" s="192"/>
      <c r="IZE12" s="192"/>
      <c r="IZF12" s="192"/>
      <c r="IZG12" s="192"/>
      <c r="IZH12" s="192"/>
      <c r="IZI12" s="192"/>
      <c r="IZJ12" s="192"/>
      <c r="IZK12" s="192"/>
      <c r="IZL12" s="192"/>
      <c r="IZM12" s="192"/>
      <c r="IZN12" s="192"/>
      <c r="IZO12" s="192"/>
      <c r="IZP12" s="192"/>
      <c r="IZQ12" s="192"/>
      <c r="IZR12" s="192"/>
      <c r="IZS12" s="192"/>
      <c r="IZT12" s="192"/>
      <c r="IZU12" s="192"/>
      <c r="IZV12" s="192"/>
      <c r="IZW12" s="192"/>
      <c r="IZX12" s="192"/>
      <c r="IZY12" s="192"/>
      <c r="IZZ12" s="192"/>
      <c r="JAA12" s="192"/>
      <c r="JAB12" s="192"/>
      <c r="JAC12" s="192"/>
      <c r="JAD12" s="192"/>
      <c r="JAE12" s="192"/>
      <c r="JAF12" s="192"/>
      <c r="JAG12" s="192"/>
      <c r="JAH12" s="192"/>
      <c r="JAI12" s="192"/>
      <c r="JAJ12" s="192"/>
      <c r="JAK12" s="192"/>
      <c r="JAL12" s="192"/>
      <c r="JAM12" s="192"/>
      <c r="JAN12" s="192"/>
      <c r="JAO12" s="192"/>
      <c r="JAP12" s="192"/>
      <c r="JAQ12" s="192"/>
      <c r="JAR12" s="192"/>
      <c r="JAS12" s="192"/>
      <c r="JAT12" s="192"/>
      <c r="JAU12" s="192"/>
      <c r="JAV12" s="192"/>
      <c r="JAW12" s="192"/>
      <c r="JAX12" s="192"/>
      <c r="JAY12" s="192"/>
      <c r="JAZ12" s="192"/>
      <c r="JBA12" s="192"/>
      <c r="JBB12" s="192"/>
      <c r="JBC12" s="192"/>
      <c r="JBD12" s="192"/>
      <c r="JBE12" s="192"/>
      <c r="JBF12" s="192"/>
      <c r="JBG12" s="192"/>
      <c r="JBH12" s="192"/>
      <c r="JBI12" s="192"/>
      <c r="JBJ12" s="192"/>
      <c r="JBK12" s="192"/>
      <c r="JBL12" s="192"/>
      <c r="JBM12" s="192"/>
      <c r="JBN12" s="192"/>
      <c r="JBO12" s="192"/>
      <c r="JBP12" s="192"/>
      <c r="JBQ12" s="192"/>
      <c r="JBR12" s="192"/>
      <c r="JBS12" s="192"/>
      <c r="JBT12" s="192"/>
      <c r="JBU12" s="192"/>
      <c r="JBV12" s="192"/>
      <c r="JBW12" s="192"/>
      <c r="JBX12" s="192"/>
      <c r="JBY12" s="192"/>
      <c r="JBZ12" s="192"/>
      <c r="JCA12" s="192"/>
      <c r="JCB12" s="192"/>
      <c r="JCC12" s="192"/>
      <c r="JCD12" s="192"/>
      <c r="JCE12" s="192"/>
      <c r="JCF12" s="192"/>
      <c r="JCG12" s="192"/>
      <c r="JCH12" s="192"/>
      <c r="JCI12" s="192"/>
      <c r="JCJ12" s="192"/>
      <c r="JCK12" s="192"/>
      <c r="JCL12" s="192"/>
      <c r="JCM12" s="192"/>
      <c r="JCN12" s="192"/>
      <c r="JCO12" s="192"/>
      <c r="JCP12" s="192"/>
      <c r="JCQ12" s="192"/>
      <c r="JCR12" s="192"/>
      <c r="JCS12" s="192"/>
      <c r="JCT12" s="192"/>
      <c r="JCU12" s="192"/>
      <c r="JCV12" s="192"/>
      <c r="JCW12" s="192"/>
      <c r="JCX12" s="192"/>
      <c r="JCY12" s="192"/>
      <c r="JCZ12" s="192"/>
      <c r="JDA12" s="192"/>
      <c r="JDB12" s="192"/>
      <c r="JDC12" s="192"/>
      <c r="JDD12" s="192"/>
      <c r="JDE12" s="192"/>
      <c r="JDF12" s="192"/>
      <c r="JDG12" s="192"/>
      <c r="JDH12" s="192"/>
      <c r="JDI12" s="192"/>
      <c r="JDJ12" s="192"/>
      <c r="JDK12" s="192"/>
      <c r="JDL12" s="192"/>
      <c r="JDM12" s="192"/>
      <c r="JDN12" s="192"/>
      <c r="JDO12" s="192"/>
      <c r="JDP12" s="192"/>
      <c r="JDQ12" s="192"/>
      <c r="JDR12" s="192"/>
      <c r="JDS12" s="192"/>
      <c r="JDT12" s="192"/>
      <c r="JDU12" s="192"/>
      <c r="JDV12" s="192"/>
      <c r="JDW12" s="192"/>
      <c r="JDX12" s="192"/>
      <c r="JDY12" s="192"/>
      <c r="JDZ12" s="192"/>
      <c r="JEA12" s="192"/>
      <c r="JEB12" s="192"/>
      <c r="JEC12" s="192"/>
      <c r="JED12" s="192"/>
      <c r="JEE12" s="192"/>
      <c r="JEF12" s="192"/>
      <c r="JEG12" s="192"/>
      <c r="JEH12" s="192"/>
      <c r="JEI12" s="192"/>
      <c r="JEJ12" s="192"/>
      <c r="JEK12" s="192"/>
      <c r="JEL12" s="192"/>
      <c r="JEM12" s="192"/>
      <c r="JEN12" s="192"/>
      <c r="JEO12" s="192"/>
      <c r="JEP12" s="192"/>
      <c r="JEQ12" s="192"/>
      <c r="JER12" s="192"/>
      <c r="JES12" s="192"/>
      <c r="JET12" s="192"/>
      <c r="JEU12" s="192"/>
      <c r="JEV12" s="192"/>
      <c r="JEW12" s="192"/>
      <c r="JEX12" s="192"/>
      <c r="JEY12" s="192"/>
      <c r="JEZ12" s="192"/>
      <c r="JFA12" s="192"/>
      <c r="JFB12" s="192"/>
      <c r="JFC12" s="192"/>
      <c r="JFD12" s="192"/>
      <c r="JFE12" s="192"/>
      <c r="JFF12" s="192"/>
      <c r="JFG12" s="192"/>
      <c r="JFH12" s="192"/>
      <c r="JFI12" s="192"/>
      <c r="JFJ12" s="192"/>
      <c r="JFK12" s="192"/>
      <c r="JFL12" s="192"/>
      <c r="JFM12" s="192"/>
      <c r="JFN12" s="192"/>
      <c r="JFO12" s="192"/>
      <c r="JFP12" s="192"/>
      <c r="JFQ12" s="192"/>
      <c r="JFR12" s="192"/>
      <c r="JFS12" s="192"/>
      <c r="JFT12" s="192"/>
      <c r="JFU12" s="192"/>
      <c r="JFV12" s="192"/>
      <c r="JFW12" s="192"/>
      <c r="JFX12" s="192"/>
      <c r="JFY12" s="192"/>
      <c r="JFZ12" s="192"/>
      <c r="JGA12" s="192"/>
      <c r="JGB12" s="192"/>
      <c r="JGC12" s="192"/>
      <c r="JGD12" s="192"/>
      <c r="JGE12" s="192"/>
      <c r="JGF12" s="192"/>
      <c r="JGG12" s="192"/>
      <c r="JGH12" s="192"/>
      <c r="JGI12" s="192"/>
      <c r="JGJ12" s="192"/>
      <c r="JGK12" s="192"/>
      <c r="JGL12" s="192"/>
      <c r="JGM12" s="192"/>
      <c r="JGN12" s="192"/>
      <c r="JGO12" s="192"/>
      <c r="JGP12" s="192"/>
      <c r="JGQ12" s="192"/>
      <c r="JGR12" s="192"/>
      <c r="JGS12" s="192"/>
      <c r="JGT12" s="192"/>
      <c r="JGU12" s="192"/>
      <c r="JGV12" s="192"/>
      <c r="JGW12" s="192"/>
      <c r="JGX12" s="192"/>
      <c r="JGY12" s="192"/>
      <c r="JGZ12" s="192"/>
      <c r="JHA12" s="192"/>
      <c r="JHB12" s="192"/>
      <c r="JHC12" s="192"/>
      <c r="JHD12" s="192"/>
      <c r="JHE12" s="192"/>
      <c r="JHF12" s="192"/>
      <c r="JHG12" s="192"/>
      <c r="JHH12" s="192"/>
      <c r="JHI12" s="192"/>
      <c r="JHJ12" s="192"/>
      <c r="JHK12" s="192"/>
      <c r="JHL12" s="192"/>
      <c r="JHM12" s="192"/>
      <c r="JHN12" s="192"/>
      <c r="JHO12" s="192"/>
      <c r="JHP12" s="192"/>
      <c r="JHQ12" s="192"/>
      <c r="JHR12" s="192"/>
      <c r="JHS12" s="192"/>
      <c r="JHT12" s="192"/>
      <c r="JHU12" s="192"/>
      <c r="JHV12" s="192"/>
      <c r="JHW12" s="192"/>
      <c r="JHX12" s="192"/>
      <c r="JHY12" s="192"/>
      <c r="JHZ12" s="192"/>
      <c r="JIA12" s="192"/>
      <c r="JIB12" s="192"/>
      <c r="JIC12" s="192"/>
      <c r="JID12" s="192"/>
      <c r="JIE12" s="192"/>
      <c r="JIF12" s="192"/>
      <c r="JIG12" s="192"/>
      <c r="JIH12" s="192"/>
      <c r="JII12" s="192"/>
      <c r="JIJ12" s="192"/>
      <c r="JIK12" s="192"/>
      <c r="JIL12" s="192"/>
      <c r="JIM12" s="192"/>
      <c r="JIN12" s="192"/>
      <c r="JIO12" s="192"/>
      <c r="JIP12" s="192"/>
      <c r="JIQ12" s="192"/>
      <c r="JIR12" s="192"/>
      <c r="JIS12" s="192"/>
      <c r="JIT12" s="192"/>
      <c r="JIU12" s="192"/>
      <c r="JIV12" s="192"/>
      <c r="JIW12" s="192"/>
      <c r="JIX12" s="192"/>
      <c r="JIY12" s="192"/>
      <c r="JIZ12" s="192"/>
      <c r="JJA12" s="192"/>
      <c r="JJB12" s="192"/>
      <c r="JJC12" s="192"/>
      <c r="JJD12" s="192"/>
      <c r="JJE12" s="192"/>
      <c r="JJF12" s="192"/>
      <c r="JJG12" s="192"/>
      <c r="JJH12" s="192"/>
      <c r="JJI12" s="192"/>
      <c r="JJJ12" s="192"/>
      <c r="JJK12" s="192"/>
      <c r="JJL12" s="192"/>
      <c r="JJM12" s="192"/>
      <c r="JJN12" s="192"/>
      <c r="JJO12" s="192"/>
      <c r="JJP12" s="192"/>
      <c r="JJQ12" s="192"/>
      <c r="JJR12" s="192"/>
      <c r="JJS12" s="192"/>
      <c r="JJT12" s="192"/>
      <c r="JJU12" s="192"/>
      <c r="JJV12" s="192"/>
      <c r="JJW12" s="192"/>
      <c r="JJX12" s="192"/>
      <c r="JJY12" s="192"/>
      <c r="JJZ12" s="192"/>
      <c r="JKA12" s="192"/>
      <c r="JKB12" s="192"/>
      <c r="JKC12" s="192"/>
      <c r="JKD12" s="192"/>
      <c r="JKE12" s="192"/>
      <c r="JKF12" s="192"/>
      <c r="JKG12" s="192"/>
      <c r="JKH12" s="192"/>
      <c r="JKI12" s="192"/>
      <c r="JKJ12" s="192"/>
      <c r="JKK12" s="192"/>
      <c r="JKL12" s="192"/>
      <c r="JKM12" s="192"/>
      <c r="JKN12" s="192"/>
      <c r="JKO12" s="192"/>
      <c r="JKP12" s="192"/>
      <c r="JKQ12" s="192"/>
      <c r="JKR12" s="192"/>
      <c r="JKS12" s="192"/>
      <c r="JKT12" s="192"/>
      <c r="JKU12" s="192"/>
      <c r="JKV12" s="192"/>
      <c r="JKW12" s="192"/>
      <c r="JKX12" s="192"/>
      <c r="JKY12" s="192"/>
      <c r="JKZ12" s="192"/>
      <c r="JLA12" s="192"/>
      <c r="JLB12" s="192"/>
      <c r="JLC12" s="192"/>
      <c r="JLD12" s="192"/>
      <c r="JLE12" s="192"/>
      <c r="JLF12" s="192"/>
      <c r="JLG12" s="192"/>
      <c r="JLH12" s="192"/>
      <c r="JLI12" s="192"/>
      <c r="JLJ12" s="192"/>
      <c r="JLK12" s="192"/>
      <c r="JLL12" s="192"/>
      <c r="JLM12" s="192"/>
      <c r="JLN12" s="192"/>
      <c r="JLO12" s="192"/>
      <c r="JLP12" s="192"/>
      <c r="JLQ12" s="192"/>
      <c r="JLR12" s="192"/>
      <c r="JLS12" s="192"/>
      <c r="JLT12" s="192"/>
      <c r="JLU12" s="192"/>
      <c r="JLV12" s="192"/>
      <c r="JLW12" s="192"/>
      <c r="JLX12" s="192"/>
      <c r="JLY12" s="192"/>
      <c r="JLZ12" s="192"/>
      <c r="JMA12" s="192"/>
      <c r="JMB12" s="192"/>
      <c r="JMC12" s="192"/>
      <c r="JMD12" s="192"/>
      <c r="JME12" s="192"/>
      <c r="JMF12" s="192"/>
      <c r="JMG12" s="192"/>
      <c r="JMH12" s="192"/>
      <c r="JMI12" s="192"/>
      <c r="JMJ12" s="192"/>
      <c r="JMK12" s="192"/>
      <c r="JML12" s="192"/>
      <c r="JMM12" s="192"/>
      <c r="JMN12" s="192"/>
      <c r="JMO12" s="192"/>
      <c r="JMP12" s="192"/>
      <c r="JMQ12" s="192"/>
      <c r="JMR12" s="192"/>
      <c r="JMS12" s="192"/>
      <c r="JMT12" s="192"/>
      <c r="JMU12" s="192"/>
      <c r="JMV12" s="192"/>
      <c r="JMW12" s="192"/>
      <c r="JMX12" s="192"/>
      <c r="JMY12" s="192"/>
      <c r="JMZ12" s="192"/>
      <c r="JNA12" s="192"/>
      <c r="JNB12" s="192"/>
      <c r="JNC12" s="192"/>
      <c r="JND12" s="192"/>
      <c r="JNE12" s="192"/>
      <c r="JNF12" s="192"/>
      <c r="JNG12" s="192"/>
      <c r="JNH12" s="192"/>
      <c r="JNI12" s="192"/>
      <c r="JNJ12" s="192"/>
      <c r="JNK12" s="192"/>
      <c r="JNL12" s="192"/>
      <c r="JNM12" s="192"/>
      <c r="JNN12" s="192"/>
      <c r="JNO12" s="192"/>
      <c r="JNP12" s="192"/>
      <c r="JNQ12" s="192"/>
      <c r="JNR12" s="192"/>
      <c r="JNS12" s="192"/>
      <c r="JNT12" s="192"/>
      <c r="JNU12" s="192"/>
      <c r="JNV12" s="192"/>
      <c r="JNW12" s="192"/>
      <c r="JNX12" s="192"/>
      <c r="JNY12" s="192"/>
      <c r="JNZ12" s="192"/>
      <c r="JOA12" s="192"/>
      <c r="JOB12" s="192"/>
      <c r="JOC12" s="192"/>
      <c r="JOD12" s="192"/>
      <c r="JOE12" s="192"/>
      <c r="JOF12" s="192"/>
      <c r="JOG12" s="192"/>
      <c r="JOH12" s="192"/>
      <c r="JOI12" s="192"/>
      <c r="JOJ12" s="192"/>
      <c r="JOK12" s="192"/>
      <c r="JOL12" s="192"/>
      <c r="JOM12" s="192"/>
      <c r="JON12" s="192"/>
      <c r="JOO12" s="192"/>
      <c r="JOP12" s="192"/>
      <c r="JOQ12" s="192"/>
      <c r="JOR12" s="192"/>
      <c r="JOS12" s="192"/>
      <c r="JOT12" s="192"/>
      <c r="JOU12" s="192"/>
      <c r="JOV12" s="192"/>
      <c r="JOW12" s="192"/>
      <c r="JOX12" s="192"/>
      <c r="JOY12" s="192"/>
      <c r="JOZ12" s="192"/>
      <c r="JPA12" s="192"/>
      <c r="JPB12" s="192"/>
      <c r="JPC12" s="192"/>
      <c r="JPD12" s="192"/>
      <c r="JPE12" s="192"/>
      <c r="JPF12" s="192"/>
      <c r="JPG12" s="192"/>
      <c r="JPH12" s="192"/>
      <c r="JPI12" s="192"/>
      <c r="JPJ12" s="192"/>
      <c r="JPK12" s="192"/>
      <c r="JPL12" s="192"/>
      <c r="JPM12" s="192"/>
      <c r="JPN12" s="192"/>
      <c r="JPO12" s="192"/>
      <c r="JPP12" s="192"/>
      <c r="JPQ12" s="192"/>
      <c r="JPR12" s="192"/>
      <c r="JPS12" s="192"/>
      <c r="JPT12" s="192"/>
      <c r="JPU12" s="192"/>
      <c r="JPV12" s="192"/>
      <c r="JPW12" s="192"/>
      <c r="JPX12" s="192"/>
      <c r="JPY12" s="192"/>
      <c r="JPZ12" s="192"/>
      <c r="JQA12" s="192"/>
      <c r="JQB12" s="192"/>
      <c r="JQC12" s="192"/>
      <c r="JQD12" s="192"/>
      <c r="JQE12" s="192"/>
      <c r="JQF12" s="192"/>
      <c r="JQG12" s="192"/>
      <c r="JQH12" s="192"/>
      <c r="JQI12" s="192"/>
      <c r="JQJ12" s="192"/>
      <c r="JQK12" s="192"/>
      <c r="JQL12" s="192"/>
      <c r="JQM12" s="192"/>
      <c r="JQN12" s="192"/>
      <c r="JQO12" s="192"/>
      <c r="JQP12" s="192"/>
      <c r="JQQ12" s="192"/>
      <c r="JQR12" s="192"/>
      <c r="JQS12" s="192"/>
      <c r="JQT12" s="192"/>
      <c r="JQU12" s="192"/>
      <c r="JQV12" s="192"/>
      <c r="JQW12" s="192"/>
      <c r="JQX12" s="192"/>
      <c r="JQY12" s="192"/>
      <c r="JQZ12" s="192"/>
      <c r="JRA12" s="192"/>
      <c r="JRB12" s="192"/>
      <c r="JRC12" s="192"/>
      <c r="JRD12" s="192"/>
      <c r="JRE12" s="192"/>
      <c r="JRF12" s="192"/>
      <c r="JRG12" s="192"/>
      <c r="JRH12" s="192"/>
      <c r="JRI12" s="192"/>
      <c r="JRJ12" s="192"/>
      <c r="JRK12" s="192"/>
      <c r="JRL12" s="192"/>
      <c r="JRM12" s="192"/>
      <c r="JRN12" s="192"/>
      <c r="JRO12" s="192"/>
      <c r="JRP12" s="192"/>
      <c r="JRQ12" s="192"/>
      <c r="JRR12" s="192"/>
      <c r="JRS12" s="192"/>
      <c r="JRT12" s="192"/>
      <c r="JRU12" s="192"/>
      <c r="JRV12" s="192"/>
      <c r="JRW12" s="192"/>
      <c r="JRX12" s="192"/>
      <c r="JRY12" s="192"/>
      <c r="JRZ12" s="192"/>
      <c r="JSA12" s="192"/>
      <c r="JSB12" s="192"/>
      <c r="JSC12" s="192"/>
      <c r="JSD12" s="192"/>
      <c r="JSE12" s="192"/>
      <c r="JSF12" s="192"/>
      <c r="JSG12" s="192"/>
      <c r="JSH12" s="192"/>
      <c r="JSI12" s="192"/>
      <c r="JSJ12" s="192"/>
      <c r="JSK12" s="192"/>
      <c r="JSL12" s="192"/>
      <c r="JSM12" s="192"/>
      <c r="JSN12" s="192"/>
      <c r="JSO12" s="192"/>
      <c r="JSP12" s="192"/>
      <c r="JSQ12" s="192"/>
      <c r="JSR12" s="192"/>
      <c r="JSS12" s="192"/>
      <c r="JST12" s="192"/>
      <c r="JSU12" s="192"/>
      <c r="JSV12" s="192"/>
      <c r="JSW12" s="192"/>
      <c r="JSX12" s="192"/>
      <c r="JSY12" s="192"/>
      <c r="JSZ12" s="192"/>
      <c r="JTA12" s="192"/>
      <c r="JTB12" s="192"/>
      <c r="JTC12" s="192"/>
      <c r="JTD12" s="192"/>
      <c r="JTE12" s="192"/>
      <c r="JTF12" s="192"/>
      <c r="JTG12" s="192"/>
      <c r="JTH12" s="192"/>
      <c r="JTI12" s="192"/>
      <c r="JTJ12" s="192"/>
      <c r="JTK12" s="192"/>
      <c r="JTL12" s="192"/>
      <c r="JTM12" s="192"/>
      <c r="JTN12" s="192"/>
      <c r="JTO12" s="192"/>
      <c r="JTP12" s="192"/>
      <c r="JTQ12" s="192"/>
      <c r="JTR12" s="192"/>
      <c r="JTS12" s="192"/>
      <c r="JTT12" s="192"/>
      <c r="JTU12" s="192"/>
      <c r="JTV12" s="192"/>
      <c r="JTW12" s="192"/>
      <c r="JTX12" s="192"/>
      <c r="JTY12" s="192"/>
      <c r="JTZ12" s="192"/>
      <c r="JUA12" s="192"/>
      <c r="JUB12" s="192"/>
      <c r="JUC12" s="192"/>
      <c r="JUD12" s="192"/>
      <c r="JUE12" s="192"/>
      <c r="JUF12" s="192"/>
      <c r="JUG12" s="192"/>
      <c r="JUH12" s="192"/>
      <c r="JUI12" s="192"/>
      <c r="JUJ12" s="192"/>
      <c r="JUK12" s="192"/>
      <c r="JUL12" s="192"/>
      <c r="JUM12" s="192"/>
      <c r="JUN12" s="192"/>
      <c r="JUO12" s="192"/>
      <c r="JUP12" s="192"/>
      <c r="JUQ12" s="192"/>
      <c r="JUR12" s="192"/>
      <c r="JUS12" s="192"/>
      <c r="JUT12" s="192"/>
      <c r="JUU12" s="192"/>
      <c r="JUV12" s="192"/>
      <c r="JUW12" s="192"/>
      <c r="JUX12" s="192"/>
      <c r="JUY12" s="192"/>
      <c r="JUZ12" s="192"/>
      <c r="JVA12" s="192"/>
      <c r="JVB12" s="192"/>
      <c r="JVC12" s="192"/>
      <c r="JVD12" s="192"/>
      <c r="JVE12" s="192"/>
      <c r="JVF12" s="192"/>
      <c r="JVG12" s="192"/>
      <c r="JVH12" s="192"/>
      <c r="JVI12" s="192"/>
      <c r="JVJ12" s="192"/>
      <c r="JVK12" s="192"/>
      <c r="JVL12" s="192"/>
      <c r="JVM12" s="192"/>
      <c r="JVN12" s="192"/>
      <c r="JVO12" s="192"/>
      <c r="JVP12" s="192"/>
      <c r="JVQ12" s="192"/>
      <c r="JVR12" s="192"/>
      <c r="JVS12" s="192"/>
      <c r="JVT12" s="192"/>
      <c r="JVU12" s="192"/>
      <c r="JVV12" s="192"/>
      <c r="JVW12" s="192"/>
      <c r="JVX12" s="192"/>
      <c r="JVY12" s="192"/>
      <c r="JVZ12" s="192"/>
      <c r="JWA12" s="192"/>
      <c r="JWB12" s="192"/>
      <c r="JWC12" s="192"/>
      <c r="JWD12" s="192"/>
      <c r="JWE12" s="192"/>
      <c r="JWF12" s="192"/>
      <c r="JWG12" s="192"/>
      <c r="JWH12" s="192"/>
      <c r="JWI12" s="192"/>
      <c r="JWJ12" s="192"/>
      <c r="JWK12" s="192"/>
      <c r="JWL12" s="192"/>
      <c r="JWM12" s="192"/>
      <c r="JWN12" s="192"/>
      <c r="JWO12" s="192"/>
      <c r="JWP12" s="192"/>
      <c r="JWQ12" s="192"/>
      <c r="JWR12" s="192"/>
      <c r="JWS12" s="192"/>
      <c r="JWT12" s="192"/>
      <c r="JWU12" s="192"/>
      <c r="JWV12" s="192"/>
      <c r="JWW12" s="192"/>
      <c r="JWX12" s="192"/>
      <c r="JWY12" s="192"/>
      <c r="JWZ12" s="192"/>
      <c r="JXA12" s="192"/>
      <c r="JXB12" s="192"/>
      <c r="JXC12" s="192"/>
      <c r="JXD12" s="192"/>
      <c r="JXE12" s="192"/>
      <c r="JXF12" s="192"/>
      <c r="JXG12" s="192"/>
      <c r="JXH12" s="192"/>
      <c r="JXI12" s="192"/>
      <c r="JXJ12" s="192"/>
      <c r="JXK12" s="192"/>
      <c r="JXL12" s="192"/>
      <c r="JXM12" s="192"/>
      <c r="JXN12" s="192"/>
      <c r="JXO12" s="192"/>
      <c r="JXP12" s="192"/>
      <c r="JXQ12" s="192"/>
      <c r="JXR12" s="192"/>
      <c r="JXS12" s="192"/>
      <c r="JXT12" s="192"/>
      <c r="JXU12" s="192"/>
      <c r="JXV12" s="192"/>
      <c r="JXW12" s="192"/>
      <c r="JXX12" s="192"/>
      <c r="JXY12" s="192"/>
      <c r="JXZ12" s="192"/>
      <c r="JYA12" s="192"/>
      <c r="JYB12" s="192"/>
      <c r="JYC12" s="192"/>
      <c r="JYD12" s="192"/>
      <c r="JYE12" s="192"/>
      <c r="JYF12" s="192"/>
      <c r="JYG12" s="192"/>
      <c r="JYH12" s="192"/>
      <c r="JYI12" s="192"/>
      <c r="JYJ12" s="192"/>
      <c r="JYK12" s="192"/>
      <c r="JYL12" s="192"/>
      <c r="JYM12" s="192"/>
      <c r="JYN12" s="192"/>
      <c r="JYO12" s="192"/>
      <c r="JYP12" s="192"/>
      <c r="JYQ12" s="192"/>
      <c r="JYR12" s="192"/>
      <c r="JYS12" s="192"/>
      <c r="JYT12" s="192"/>
      <c r="JYU12" s="192"/>
      <c r="JYV12" s="192"/>
      <c r="JYW12" s="192"/>
      <c r="JYX12" s="192"/>
      <c r="JYY12" s="192"/>
      <c r="JYZ12" s="192"/>
      <c r="JZA12" s="192"/>
      <c r="JZB12" s="192"/>
      <c r="JZC12" s="192"/>
      <c r="JZD12" s="192"/>
      <c r="JZE12" s="192"/>
      <c r="JZF12" s="192"/>
      <c r="JZG12" s="192"/>
      <c r="JZH12" s="192"/>
      <c r="JZI12" s="192"/>
      <c r="JZJ12" s="192"/>
      <c r="JZK12" s="192"/>
      <c r="JZL12" s="192"/>
      <c r="JZM12" s="192"/>
      <c r="JZN12" s="192"/>
      <c r="JZO12" s="192"/>
      <c r="JZP12" s="192"/>
      <c r="JZQ12" s="192"/>
      <c r="JZR12" s="192"/>
      <c r="JZS12" s="192"/>
      <c r="JZT12" s="192"/>
      <c r="JZU12" s="192"/>
      <c r="JZV12" s="192"/>
      <c r="JZW12" s="192"/>
      <c r="JZX12" s="192"/>
      <c r="JZY12" s="192"/>
      <c r="JZZ12" s="192"/>
      <c r="KAA12" s="192"/>
      <c r="KAB12" s="192"/>
      <c r="KAC12" s="192"/>
      <c r="KAD12" s="192"/>
      <c r="KAE12" s="192"/>
      <c r="KAF12" s="192"/>
      <c r="KAG12" s="192"/>
      <c r="KAH12" s="192"/>
      <c r="KAI12" s="192"/>
      <c r="KAJ12" s="192"/>
      <c r="KAK12" s="192"/>
      <c r="KAL12" s="192"/>
      <c r="KAM12" s="192"/>
      <c r="KAN12" s="192"/>
      <c r="KAO12" s="192"/>
      <c r="KAP12" s="192"/>
      <c r="KAQ12" s="192"/>
      <c r="KAR12" s="192"/>
      <c r="KAS12" s="192"/>
      <c r="KAT12" s="192"/>
      <c r="KAU12" s="192"/>
      <c r="KAV12" s="192"/>
      <c r="KAW12" s="192"/>
      <c r="KAX12" s="192"/>
      <c r="KAY12" s="192"/>
      <c r="KAZ12" s="192"/>
      <c r="KBA12" s="192"/>
      <c r="KBB12" s="192"/>
      <c r="KBC12" s="192"/>
      <c r="KBD12" s="192"/>
      <c r="KBE12" s="192"/>
      <c r="KBF12" s="192"/>
      <c r="KBG12" s="192"/>
      <c r="KBH12" s="192"/>
      <c r="KBI12" s="192"/>
      <c r="KBJ12" s="192"/>
      <c r="KBK12" s="192"/>
      <c r="KBL12" s="192"/>
      <c r="KBM12" s="192"/>
      <c r="KBN12" s="192"/>
      <c r="KBO12" s="192"/>
      <c r="KBP12" s="192"/>
      <c r="KBQ12" s="192"/>
      <c r="KBR12" s="192"/>
      <c r="KBS12" s="192"/>
      <c r="KBT12" s="192"/>
      <c r="KBU12" s="192"/>
      <c r="KBV12" s="192"/>
      <c r="KBW12" s="192"/>
      <c r="KBX12" s="192"/>
      <c r="KBY12" s="192"/>
      <c r="KBZ12" s="192"/>
      <c r="KCA12" s="192"/>
      <c r="KCB12" s="192"/>
      <c r="KCC12" s="192"/>
      <c r="KCD12" s="192"/>
      <c r="KCE12" s="192"/>
      <c r="KCF12" s="192"/>
      <c r="KCG12" s="192"/>
      <c r="KCH12" s="192"/>
      <c r="KCI12" s="192"/>
      <c r="KCJ12" s="192"/>
      <c r="KCK12" s="192"/>
      <c r="KCL12" s="192"/>
      <c r="KCM12" s="192"/>
      <c r="KCN12" s="192"/>
      <c r="KCO12" s="192"/>
      <c r="KCP12" s="192"/>
      <c r="KCQ12" s="192"/>
      <c r="KCR12" s="192"/>
      <c r="KCS12" s="192"/>
      <c r="KCT12" s="192"/>
      <c r="KCU12" s="192"/>
      <c r="KCV12" s="192"/>
      <c r="KCW12" s="192"/>
      <c r="KCX12" s="192"/>
      <c r="KCY12" s="192"/>
      <c r="KCZ12" s="192"/>
      <c r="KDA12" s="192"/>
      <c r="KDB12" s="192"/>
      <c r="KDC12" s="192"/>
      <c r="KDD12" s="192"/>
      <c r="KDE12" s="192"/>
      <c r="KDF12" s="192"/>
      <c r="KDG12" s="192"/>
      <c r="KDH12" s="192"/>
      <c r="KDI12" s="192"/>
      <c r="KDJ12" s="192"/>
      <c r="KDK12" s="192"/>
      <c r="KDL12" s="192"/>
      <c r="KDM12" s="192"/>
      <c r="KDN12" s="192"/>
      <c r="KDO12" s="192"/>
      <c r="KDP12" s="192"/>
      <c r="KDQ12" s="192"/>
      <c r="KDR12" s="192"/>
      <c r="KDS12" s="192"/>
      <c r="KDT12" s="192"/>
      <c r="KDU12" s="192"/>
      <c r="KDV12" s="192"/>
      <c r="KDW12" s="192"/>
      <c r="KDX12" s="192"/>
      <c r="KDY12" s="192"/>
      <c r="KDZ12" s="192"/>
      <c r="KEA12" s="192"/>
      <c r="KEB12" s="192"/>
      <c r="KEC12" s="192"/>
      <c r="KED12" s="192"/>
      <c r="KEE12" s="192"/>
      <c r="KEF12" s="192"/>
      <c r="KEG12" s="192"/>
      <c r="KEH12" s="192"/>
      <c r="KEI12" s="192"/>
      <c r="KEJ12" s="192"/>
      <c r="KEK12" s="192"/>
      <c r="KEL12" s="192"/>
      <c r="KEM12" s="192"/>
      <c r="KEN12" s="192"/>
      <c r="KEO12" s="192"/>
      <c r="KEP12" s="192"/>
      <c r="KEQ12" s="192"/>
      <c r="KER12" s="192"/>
      <c r="KES12" s="192"/>
      <c r="KET12" s="192"/>
      <c r="KEU12" s="192"/>
      <c r="KEV12" s="192"/>
      <c r="KEW12" s="192"/>
      <c r="KEX12" s="192"/>
      <c r="KEY12" s="192"/>
      <c r="KEZ12" s="192"/>
      <c r="KFA12" s="192"/>
      <c r="KFB12" s="192"/>
      <c r="KFC12" s="192"/>
      <c r="KFD12" s="192"/>
      <c r="KFE12" s="192"/>
      <c r="KFF12" s="192"/>
      <c r="KFG12" s="192"/>
      <c r="KFH12" s="192"/>
      <c r="KFI12" s="192"/>
      <c r="KFJ12" s="192"/>
      <c r="KFK12" s="192"/>
      <c r="KFL12" s="192"/>
      <c r="KFM12" s="192"/>
      <c r="KFN12" s="192"/>
      <c r="KFO12" s="192"/>
      <c r="KFP12" s="192"/>
      <c r="KFQ12" s="192"/>
      <c r="KFR12" s="192"/>
      <c r="KFS12" s="192"/>
      <c r="KFT12" s="192"/>
      <c r="KFU12" s="192"/>
      <c r="KFV12" s="192"/>
      <c r="KFW12" s="192"/>
      <c r="KFX12" s="192"/>
      <c r="KFY12" s="192"/>
      <c r="KFZ12" s="192"/>
      <c r="KGA12" s="192"/>
      <c r="KGB12" s="192"/>
      <c r="KGC12" s="192"/>
      <c r="KGD12" s="192"/>
      <c r="KGE12" s="192"/>
      <c r="KGF12" s="192"/>
      <c r="KGG12" s="192"/>
      <c r="KGH12" s="192"/>
      <c r="KGI12" s="192"/>
      <c r="KGJ12" s="192"/>
      <c r="KGK12" s="192"/>
      <c r="KGL12" s="192"/>
      <c r="KGM12" s="192"/>
      <c r="KGN12" s="192"/>
      <c r="KGO12" s="192"/>
      <c r="KGP12" s="192"/>
      <c r="KGQ12" s="192"/>
      <c r="KGR12" s="192"/>
      <c r="KGS12" s="192"/>
      <c r="KGT12" s="192"/>
      <c r="KGU12" s="192"/>
      <c r="KGV12" s="192"/>
      <c r="KGW12" s="192"/>
      <c r="KGX12" s="192"/>
      <c r="KGY12" s="192"/>
      <c r="KGZ12" s="192"/>
      <c r="KHA12" s="192"/>
      <c r="KHB12" s="192"/>
      <c r="KHC12" s="192"/>
      <c r="KHD12" s="192"/>
      <c r="KHE12" s="192"/>
      <c r="KHF12" s="192"/>
      <c r="KHG12" s="192"/>
      <c r="KHH12" s="192"/>
      <c r="KHI12" s="192"/>
      <c r="KHJ12" s="192"/>
      <c r="KHK12" s="192"/>
      <c r="KHL12" s="192"/>
      <c r="KHM12" s="192"/>
      <c r="KHN12" s="192"/>
      <c r="KHO12" s="192"/>
      <c r="KHP12" s="192"/>
      <c r="KHQ12" s="192"/>
      <c r="KHR12" s="192"/>
      <c r="KHS12" s="192"/>
      <c r="KHT12" s="192"/>
      <c r="KHU12" s="192"/>
      <c r="KHV12" s="192"/>
      <c r="KHW12" s="192"/>
      <c r="KHX12" s="192"/>
      <c r="KHY12" s="192"/>
      <c r="KHZ12" s="192"/>
      <c r="KIA12" s="192"/>
      <c r="KIB12" s="192"/>
      <c r="KIC12" s="192"/>
      <c r="KID12" s="192"/>
      <c r="KIE12" s="192"/>
      <c r="KIF12" s="192"/>
      <c r="KIG12" s="192"/>
      <c r="KIH12" s="192"/>
      <c r="KII12" s="192"/>
      <c r="KIJ12" s="192"/>
      <c r="KIK12" s="192"/>
      <c r="KIL12" s="192"/>
      <c r="KIM12" s="192"/>
      <c r="KIN12" s="192"/>
      <c r="KIO12" s="192"/>
      <c r="KIP12" s="192"/>
      <c r="KIQ12" s="192"/>
      <c r="KIR12" s="192"/>
      <c r="KIS12" s="192"/>
      <c r="KIT12" s="192"/>
      <c r="KIU12" s="192"/>
      <c r="KIV12" s="192"/>
      <c r="KIW12" s="192"/>
      <c r="KIX12" s="192"/>
      <c r="KIY12" s="192"/>
      <c r="KIZ12" s="192"/>
      <c r="KJA12" s="192"/>
      <c r="KJB12" s="192"/>
      <c r="KJC12" s="192"/>
      <c r="KJD12" s="192"/>
      <c r="KJE12" s="192"/>
      <c r="KJF12" s="192"/>
      <c r="KJG12" s="192"/>
      <c r="KJH12" s="192"/>
      <c r="KJI12" s="192"/>
      <c r="KJJ12" s="192"/>
      <c r="KJK12" s="192"/>
      <c r="KJL12" s="192"/>
      <c r="KJM12" s="192"/>
      <c r="KJN12" s="192"/>
      <c r="KJO12" s="192"/>
      <c r="KJP12" s="192"/>
      <c r="KJQ12" s="192"/>
      <c r="KJR12" s="192"/>
      <c r="KJS12" s="192"/>
      <c r="KJT12" s="192"/>
      <c r="KJU12" s="192"/>
      <c r="KJV12" s="192"/>
      <c r="KJW12" s="192"/>
      <c r="KJX12" s="192"/>
      <c r="KJY12" s="192"/>
      <c r="KJZ12" s="192"/>
      <c r="KKA12" s="192"/>
      <c r="KKB12" s="192"/>
      <c r="KKC12" s="192"/>
      <c r="KKD12" s="192"/>
      <c r="KKE12" s="192"/>
      <c r="KKF12" s="192"/>
      <c r="KKG12" s="192"/>
      <c r="KKH12" s="192"/>
      <c r="KKI12" s="192"/>
      <c r="KKJ12" s="192"/>
      <c r="KKK12" s="192"/>
      <c r="KKL12" s="192"/>
      <c r="KKM12" s="192"/>
      <c r="KKN12" s="192"/>
      <c r="KKO12" s="192"/>
      <c r="KKP12" s="192"/>
      <c r="KKQ12" s="192"/>
      <c r="KKR12" s="192"/>
      <c r="KKS12" s="192"/>
      <c r="KKT12" s="192"/>
      <c r="KKU12" s="192"/>
      <c r="KKV12" s="192"/>
      <c r="KKW12" s="192"/>
      <c r="KKX12" s="192"/>
      <c r="KKY12" s="192"/>
      <c r="KKZ12" s="192"/>
      <c r="KLA12" s="192"/>
      <c r="KLB12" s="192"/>
      <c r="KLC12" s="192"/>
      <c r="KLD12" s="192"/>
      <c r="KLE12" s="192"/>
      <c r="KLF12" s="192"/>
      <c r="KLG12" s="192"/>
      <c r="KLH12" s="192"/>
      <c r="KLI12" s="192"/>
      <c r="KLJ12" s="192"/>
      <c r="KLK12" s="192"/>
      <c r="KLL12" s="192"/>
      <c r="KLM12" s="192"/>
      <c r="KLN12" s="192"/>
      <c r="KLO12" s="192"/>
      <c r="KLP12" s="192"/>
      <c r="KLQ12" s="192"/>
      <c r="KLR12" s="192"/>
      <c r="KLS12" s="192"/>
      <c r="KLT12" s="192"/>
      <c r="KLU12" s="192"/>
      <c r="KLV12" s="192"/>
      <c r="KLW12" s="192"/>
      <c r="KLX12" s="192"/>
      <c r="KLY12" s="192"/>
      <c r="KLZ12" s="192"/>
      <c r="KMA12" s="192"/>
      <c r="KMB12" s="192"/>
      <c r="KMC12" s="192"/>
      <c r="KMD12" s="192"/>
      <c r="KME12" s="192"/>
      <c r="KMF12" s="192"/>
      <c r="KMG12" s="192"/>
      <c r="KMH12" s="192"/>
      <c r="KMI12" s="192"/>
      <c r="KMJ12" s="192"/>
      <c r="KMK12" s="192"/>
      <c r="KML12" s="192"/>
      <c r="KMM12" s="192"/>
      <c r="KMN12" s="192"/>
      <c r="KMO12" s="192"/>
      <c r="KMP12" s="192"/>
      <c r="KMQ12" s="192"/>
      <c r="KMR12" s="192"/>
      <c r="KMS12" s="192"/>
      <c r="KMT12" s="192"/>
      <c r="KMU12" s="192"/>
      <c r="KMV12" s="192"/>
      <c r="KMW12" s="192"/>
      <c r="KMX12" s="192"/>
      <c r="KMY12" s="192"/>
      <c r="KMZ12" s="192"/>
      <c r="KNA12" s="192"/>
      <c r="KNB12" s="192"/>
      <c r="KNC12" s="192"/>
      <c r="KND12" s="192"/>
      <c r="KNE12" s="192"/>
      <c r="KNF12" s="192"/>
      <c r="KNG12" s="192"/>
      <c r="KNH12" s="192"/>
      <c r="KNI12" s="192"/>
      <c r="KNJ12" s="192"/>
      <c r="KNK12" s="192"/>
      <c r="KNL12" s="192"/>
      <c r="KNM12" s="192"/>
      <c r="KNN12" s="192"/>
      <c r="KNO12" s="192"/>
      <c r="KNP12" s="192"/>
      <c r="KNQ12" s="192"/>
      <c r="KNR12" s="192"/>
      <c r="KNS12" s="192"/>
      <c r="KNT12" s="192"/>
      <c r="KNU12" s="192"/>
      <c r="KNV12" s="192"/>
      <c r="KNW12" s="192"/>
      <c r="KNX12" s="192"/>
      <c r="KNY12" s="192"/>
      <c r="KNZ12" s="192"/>
      <c r="KOA12" s="192"/>
      <c r="KOB12" s="192"/>
      <c r="KOC12" s="192"/>
      <c r="KOD12" s="192"/>
      <c r="KOE12" s="192"/>
      <c r="KOF12" s="192"/>
      <c r="KOG12" s="192"/>
      <c r="KOH12" s="192"/>
      <c r="KOI12" s="192"/>
      <c r="KOJ12" s="192"/>
      <c r="KOK12" s="192"/>
      <c r="KOL12" s="192"/>
      <c r="KOM12" s="192"/>
      <c r="KON12" s="192"/>
      <c r="KOO12" s="192"/>
      <c r="KOP12" s="192"/>
      <c r="KOQ12" s="192"/>
      <c r="KOR12" s="192"/>
      <c r="KOS12" s="192"/>
      <c r="KOT12" s="192"/>
      <c r="KOU12" s="192"/>
      <c r="KOV12" s="192"/>
      <c r="KOW12" s="192"/>
      <c r="KOX12" s="192"/>
      <c r="KOY12" s="192"/>
      <c r="KOZ12" s="192"/>
      <c r="KPA12" s="192"/>
      <c r="KPB12" s="192"/>
      <c r="KPC12" s="192"/>
      <c r="KPD12" s="192"/>
      <c r="KPE12" s="192"/>
      <c r="KPF12" s="192"/>
      <c r="KPG12" s="192"/>
      <c r="KPH12" s="192"/>
      <c r="KPI12" s="192"/>
      <c r="KPJ12" s="192"/>
      <c r="KPK12" s="192"/>
      <c r="KPL12" s="192"/>
      <c r="KPM12" s="192"/>
      <c r="KPN12" s="192"/>
      <c r="KPO12" s="192"/>
      <c r="KPP12" s="192"/>
      <c r="KPQ12" s="192"/>
      <c r="KPR12" s="192"/>
      <c r="KPS12" s="192"/>
      <c r="KPT12" s="192"/>
      <c r="KPU12" s="192"/>
      <c r="KPV12" s="192"/>
      <c r="KPW12" s="192"/>
      <c r="KPX12" s="192"/>
      <c r="KPY12" s="192"/>
      <c r="KPZ12" s="192"/>
      <c r="KQA12" s="192"/>
      <c r="KQB12" s="192"/>
      <c r="KQC12" s="192"/>
      <c r="KQD12" s="192"/>
      <c r="KQE12" s="192"/>
      <c r="KQF12" s="192"/>
      <c r="KQG12" s="192"/>
      <c r="KQH12" s="192"/>
      <c r="KQI12" s="192"/>
      <c r="KQJ12" s="192"/>
      <c r="KQK12" s="192"/>
      <c r="KQL12" s="192"/>
      <c r="KQM12" s="192"/>
      <c r="KQN12" s="192"/>
      <c r="KQO12" s="192"/>
      <c r="KQP12" s="192"/>
      <c r="KQQ12" s="192"/>
      <c r="KQR12" s="192"/>
      <c r="KQS12" s="192"/>
      <c r="KQT12" s="192"/>
      <c r="KQU12" s="192"/>
      <c r="KQV12" s="192"/>
      <c r="KQW12" s="192"/>
      <c r="KQX12" s="192"/>
      <c r="KQY12" s="192"/>
      <c r="KQZ12" s="192"/>
      <c r="KRA12" s="192"/>
      <c r="KRB12" s="192"/>
      <c r="KRC12" s="192"/>
      <c r="KRD12" s="192"/>
      <c r="KRE12" s="192"/>
      <c r="KRF12" s="192"/>
      <c r="KRG12" s="192"/>
      <c r="KRH12" s="192"/>
      <c r="KRI12" s="192"/>
      <c r="KRJ12" s="192"/>
      <c r="KRK12" s="192"/>
      <c r="KRL12" s="192"/>
      <c r="KRM12" s="192"/>
      <c r="KRN12" s="192"/>
      <c r="KRO12" s="192"/>
      <c r="KRP12" s="192"/>
      <c r="KRQ12" s="192"/>
      <c r="KRR12" s="192"/>
      <c r="KRS12" s="192"/>
      <c r="KRT12" s="192"/>
      <c r="KRU12" s="192"/>
      <c r="KRV12" s="192"/>
      <c r="KRW12" s="192"/>
      <c r="KRX12" s="192"/>
      <c r="KRY12" s="192"/>
      <c r="KRZ12" s="192"/>
      <c r="KSA12" s="192"/>
      <c r="KSB12" s="192"/>
      <c r="KSC12" s="192"/>
      <c r="KSD12" s="192"/>
      <c r="KSE12" s="192"/>
      <c r="KSF12" s="192"/>
      <c r="KSG12" s="192"/>
      <c r="KSH12" s="192"/>
      <c r="KSI12" s="192"/>
      <c r="KSJ12" s="192"/>
      <c r="KSK12" s="192"/>
      <c r="KSL12" s="192"/>
      <c r="KSM12" s="192"/>
      <c r="KSN12" s="192"/>
      <c r="KSO12" s="192"/>
      <c r="KSP12" s="192"/>
      <c r="KSQ12" s="192"/>
      <c r="KSR12" s="192"/>
      <c r="KSS12" s="192"/>
      <c r="KST12" s="192"/>
      <c r="KSU12" s="192"/>
      <c r="KSV12" s="192"/>
      <c r="KSW12" s="192"/>
      <c r="KSX12" s="192"/>
      <c r="KSY12" s="192"/>
      <c r="KSZ12" s="192"/>
      <c r="KTA12" s="192"/>
      <c r="KTB12" s="192"/>
      <c r="KTC12" s="192"/>
      <c r="KTD12" s="192"/>
      <c r="KTE12" s="192"/>
      <c r="KTF12" s="192"/>
      <c r="KTG12" s="192"/>
      <c r="KTH12" s="192"/>
      <c r="KTI12" s="192"/>
      <c r="KTJ12" s="192"/>
      <c r="KTK12" s="192"/>
      <c r="KTL12" s="192"/>
      <c r="KTM12" s="192"/>
      <c r="KTN12" s="192"/>
      <c r="KTO12" s="192"/>
      <c r="KTP12" s="192"/>
      <c r="KTQ12" s="192"/>
      <c r="KTR12" s="192"/>
      <c r="KTS12" s="192"/>
      <c r="KTT12" s="192"/>
      <c r="KTU12" s="192"/>
      <c r="KTV12" s="192"/>
      <c r="KTW12" s="192"/>
      <c r="KTX12" s="192"/>
      <c r="KTY12" s="192"/>
      <c r="KTZ12" s="192"/>
      <c r="KUA12" s="192"/>
      <c r="KUB12" s="192"/>
      <c r="KUC12" s="192"/>
      <c r="KUD12" s="192"/>
      <c r="KUE12" s="192"/>
      <c r="KUF12" s="192"/>
      <c r="KUG12" s="192"/>
      <c r="KUH12" s="192"/>
      <c r="KUI12" s="192"/>
      <c r="KUJ12" s="192"/>
      <c r="KUK12" s="192"/>
      <c r="KUL12" s="192"/>
      <c r="KUM12" s="192"/>
      <c r="KUN12" s="192"/>
      <c r="KUO12" s="192"/>
      <c r="KUP12" s="192"/>
      <c r="KUQ12" s="192"/>
      <c r="KUR12" s="192"/>
      <c r="KUS12" s="192"/>
      <c r="KUT12" s="192"/>
      <c r="KUU12" s="192"/>
      <c r="KUV12" s="192"/>
      <c r="KUW12" s="192"/>
      <c r="KUX12" s="192"/>
      <c r="KUY12" s="192"/>
      <c r="KUZ12" s="192"/>
      <c r="KVA12" s="192"/>
      <c r="KVB12" s="192"/>
      <c r="KVC12" s="192"/>
      <c r="KVD12" s="192"/>
      <c r="KVE12" s="192"/>
      <c r="KVF12" s="192"/>
      <c r="KVG12" s="192"/>
      <c r="KVH12" s="192"/>
      <c r="KVI12" s="192"/>
      <c r="KVJ12" s="192"/>
      <c r="KVK12" s="192"/>
      <c r="KVL12" s="192"/>
      <c r="KVM12" s="192"/>
      <c r="KVN12" s="192"/>
      <c r="KVO12" s="192"/>
      <c r="KVP12" s="192"/>
      <c r="KVQ12" s="192"/>
      <c r="KVR12" s="192"/>
      <c r="KVS12" s="192"/>
      <c r="KVT12" s="192"/>
      <c r="KVU12" s="192"/>
      <c r="KVV12" s="192"/>
      <c r="KVW12" s="192"/>
      <c r="KVX12" s="192"/>
      <c r="KVY12" s="192"/>
      <c r="KVZ12" s="192"/>
      <c r="KWA12" s="192"/>
      <c r="KWB12" s="192"/>
      <c r="KWC12" s="192"/>
      <c r="KWD12" s="192"/>
      <c r="KWE12" s="192"/>
      <c r="KWF12" s="192"/>
      <c r="KWG12" s="192"/>
      <c r="KWH12" s="192"/>
      <c r="KWI12" s="192"/>
      <c r="KWJ12" s="192"/>
      <c r="KWK12" s="192"/>
      <c r="KWL12" s="192"/>
      <c r="KWM12" s="192"/>
      <c r="KWN12" s="192"/>
      <c r="KWO12" s="192"/>
      <c r="KWP12" s="192"/>
      <c r="KWQ12" s="192"/>
      <c r="KWR12" s="192"/>
      <c r="KWS12" s="192"/>
      <c r="KWT12" s="192"/>
      <c r="KWU12" s="192"/>
      <c r="KWV12" s="192"/>
      <c r="KWW12" s="192"/>
      <c r="KWX12" s="192"/>
      <c r="KWY12" s="192"/>
      <c r="KWZ12" s="192"/>
      <c r="KXA12" s="192"/>
      <c r="KXB12" s="192"/>
      <c r="KXC12" s="192"/>
      <c r="KXD12" s="192"/>
      <c r="KXE12" s="192"/>
      <c r="KXF12" s="192"/>
      <c r="KXG12" s="192"/>
      <c r="KXH12" s="192"/>
      <c r="KXI12" s="192"/>
      <c r="KXJ12" s="192"/>
      <c r="KXK12" s="192"/>
      <c r="KXL12" s="192"/>
      <c r="KXM12" s="192"/>
      <c r="KXN12" s="192"/>
      <c r="KXO12" s="192"/>
      <c r="KXP12" s="192"/>
      <c r="KXQ12" s="192"/>
      <c r="KXR12" s="192"/>
      <c r="KXS12" s="192"/>
      <c r="KXT12" s="192"/>
      <c r="KXU12" s="192"/>
      <c r="KXV12" s="192"/>
      <c r="KXW12" s="192"/>
      <c r="KXX12" s="192"/>
      <c r="KXY12" s="192"/>
      <c r="KXZ12" s="192"/>
      <c r="KYA12" s="192"/>
      <c r="KYB12" s="192"/>
      <c r="KYC12" s="192"/>
      <c r="KYD12" s="192"/>
      <c r="KYE12" s="192"/>
      <c r="KYF12" s="192"/>
      <c r="KYG12" s="192"/>
      <c r="KYH12" s="192"/>
      <c r="KYI12" s="192"/>
      <c r="KYJ12" s="192"/>
      <c r="KYK12" s="192"/>
      <c r="KYL12" s="192"/>
      <c r="KYM12" s="192"/>
      <c r="KYN12" s="192"/>
      <c r="KYO12" s="192"/>
      <c r="KYP12" s="192"/>
      <c r="KYQ12" s="192"/>
      <c r="KYR12" s="192"/>
      <c r="KYS12" s="192"/>
      <c r="KYT12" s="192"/>
      <c r="KYU12" s="192"/>
      <c r="KYV12" s="192"/>
      <c r="KYW12" s="192"/>
      <c r="KYX12" s="192"/>
      <c r="KYY12" s="192"/>
      <c r="KYZ12" s="192"/>
      <c r="KZA12" s="192"/>
      <c r="KZB12" s="192"/>
      <c r="KZC12" s="192"/>
      <c r="KZD12" s="192"/>
      <c r="KZE12" s="192"/>
      <c r="KZF12" s="192"/>
      <c r="KZG12" s="192"/>
      <c r="KZH12" s="192"/>
      <c r="KZI12" s="192"/>
      <c r="KZJ12" s="192"/>
      <c r="KZK12" s="192"/>
      <c r="KZL12" s="192"/>
      <c r="KZM12" s="192"/>
      <c r="KZN12" s="192"/>
      <c r="KZO12" s="192"/>
      <c r="KZP12" s="192"/>
      <c r="KZQ12" s="192"/>
      <c r="KZR12" s="192"/>
      <c r="KZS12" s="192"/>
      <c r="KZT12" s="192"/>
      <c r="KZU12" s="192"/>
      <c r="KZV12" s="192"/>
      <c r="KZW12" s="192"/>
      <c r="KZX12" s="192"/>
      <c r="KZY12" s="192"/>
      <c r="KZZ12" s="192"/>
      <c r="LAA12" s="192"/>
      <c r="LAB12" s="192"/>
      <c r="LAC12" s="192"/>
      <c r="LAD12" s="192"/>
      <c r="LAE12" s="192"/>
      <c r="LAF12" s="192"/>
      <c r="LAG12" s="192"/>
      <c r="LAH12" s="192"/>
      <c r="LAI12" s="192"/>
      <c r="LAJ12" s="192"/>
      <c r="LAK12" s="192"/>
      <c r="LAL12" s="192"/>
      <c r="LAM12" s="192"/>
      <c r="LAN12" s="192"/>
      <c r="LAO12" s="192"/>
      <c r="LAP12" s="192"/>
      <c r="LAQ12" s="192"/>
      <c r="LAR12" s="192"/>
      <c r="LAS12" s="192"/>
      <c r="LAT12" s="192"/>
      <c r="LAU12" s="192"/>
      <c r="LAV12" s="192"/>
      <c r="LAW12" s="192"/>
      <c r="LAX12" s="192"/>
      <c r="LAY12" s="192"/>
      <c r="LAZ12" s="192"/>
      <c r="LBA12" s="192"/>
      <c r="LBB12" s="192"/>
      <c r="LBC12" s="192"/>
      <c r="LBD12" s="192"/>
      <c r="LBE12" s="192"/>
      <c r="LBF12" s="192"/>
      <c r="LBG12" s="192"/>
      <c r="LBH12" s="192"/>
      <c r="LBI12" s="192"/>
      <c r="LBJ12" s="192"/>
      <c r="LBK12" s="192"/>
      <c r="LBL12" s="192"/>
      <c r="LBM12" s="192"/>
      <c r="LBN12" s="192"/>
      <c r="LBO12" s="192"/>
      <c r="LBP12" s="192"/>
      <c r="LBQ12" s="192"/>
      <c r="LBR12" s="192"/>
      <c r="LBS12" s="192"/>
      <c r="LBT12" s="192"/>
      <c r="LBU12" s="192"/>
      <c r="LBV12" s="192"/>
      <c r="LBW12" s="192"/>
      <c r="LBX12" s="192"/>
      <c r="LBY12" s="192"/>
      <c r="LBZ12" s="192"/>
      <c r="LCA12" s="192"/>
      <c r="LCB12" s="192"/>
      <c r="LCC12" s="192"/>
      <c r="LCD12" s="192"/>
      <c r="LCE12" s="192"/>
      <c r="LCF12" s="192"/>
      <c r="LCG12" s="192"/>
      <c r="LCH12" s="192"/>
      <c r="LCI12" s="192"/>
      <c r="LCJ12" s="192"/>
      <c r="LCK12" s="192"/>
      <c r="LCL12" s="192"/>
      <c r="LCM12" s="192"/>
      <c r="LCN12" s="192"/>
      <c r="LCO12" s="192"/>
      <c r="LCP12" s="192"/>
      <c r="LCQ12" s="192"/>
      <c r="LCR12" s="192"/>
      <c r="LCS12" s="192"/>
      <c r="LCT12" s="192"/>
      <c r="LCU12" s="192"/>
      <c r="LCV12" s="192"/>
      <c r="LCW12" s="192"/>
      <c r="LCX12" s="192"/>
      <c r="LCY12" s="192"/>
      <c r="LCZ12" s="192"/>
      <c r="LDA12" s="192"/>
      <c r="LDB12" s="192"/>
      <c r="LDC12" s="192"/>
      <c r="LDD12" s="192"/>
      <c r="LDE12" s="192"/>
      <c r="LDF12" s="192"/>
      <c r="LDG12" s="192"/>
      <c r="LDH12" s="192"/>
      <c r="LDI12" s="192"/>
      <c r="LDJ12" s="192"/>
      <c r="LDK12" s="192"/>
      <c r="LDL12" s="192"/>
      <c r="LDM12" s="192"/>
      <c r="LDN12" s="192"/>
      <c r="LDO12" s="192"/>
      <c r="LDP12" s="192"/>
      <c r="LDQ12" s="192"/>
      <c r="LDR12" s="192"/>
      <c r="LDS12" s="192"/>
      <c r="LDT12" s="192"/>
      <c r="LDU12" s="192"/>
      <c r="LDV12" s="192"/>
      <c r="LDW12" s="192"/>
      <c r="LDX12" s="192"/>
      <c r="LDY12" s="192"/>
      <c r="LDZ12" s="192"/>
      <c r="LEA12" s="192"/>
      <c r="LEB12" s="192"/>
      <c r="LEC12" s="192"/>
      <c r="LED12" s="192"/>
      <c r="LEE12" s="192"/>
      <c r="LEF12" s="192"/>
      <c r="LEG12" s="192"/>
      <c r="LEH12" s="192"/>
      <c r="LEI12" s="192"/>
      <c r="LEJ12" s="192"/>
      <c r="LEK12" s="192"/>
      <c r="LEL12" s="192"/>
      <c r="LEM12" s="192"/>
      <c r="LEN12" s="192"/>
      <c r="LEO12" s="192"/>
      <c r="LEP12" s="192"/>
      <c r="LEQ12" s="192"/>
      <c r="LER12" s="192"/>
      <c r="LES12" s="192"/>
      <c r="LET12" s="192"/>
      <c r="LEU12" s="192"/>
      <c r="LEV12" s="192"/>
      <c r="LEW12" s="192"/>
      <c r="LEX12" s="192"/>
      <c r="LEY12" s="192"/>
      <c r="LEZ12" s="192"/>
      <c r="LFA12" s="192"/>
      <c r="LFB12" s="192"/>
      <c r="LFC12" s="192"/>
      <c r="LFD12" s="192"/>
      <c r="LFE12" s="192"/>
      <c r="LFF12" s="192"/>
      <c r="LFG12" s="192"/>
      <c r="LFH12" s="192"/>
      <c r="LFI12" s="192"/>
      <c r="LFJ12" s="192"/>
      <c r="LFK12" s="192"/>
      <c r="LFL12" s="192"/>
      <c r="LFM12" s="192"/>
      <c r="LFN12" s="192"/>
      <c r="LFO12" s="192"/>
      <c r="LFP12" s="192"/>
      <c r="LFQ12" s="192"/>
      <c r="LFR12" s="192"/>
      <c r="LFS12" s="192"/>
      <c r="LFT12" s="192"/>
      <c r="LFU12" s="192"/>
      <c r="LFV12" s="192"/>
      <c r="LFW12" s="192"/>
      <c r="LFX12" s="192"/>
      <c r="LFY12" s="192"/>
      <c r="LFZ12" s="192"/>
      <c r="LGA12" s="192"/>
      <c r="LGB12" s="192"/>
      <c r="LGC12" s="192"/>
      <c r="LGD12" s="192"/>
      <c r="LGE12" s="192"/>
      <c r="LGF12" s="192"/>
      <c r="LGG12" s="192"/>
      <c r="LGH12" s="192"/>
      <c r="LGI12" s="192"/>
      <c r="LGJ12" s="192"/>
      <c r="LGK12" s="192"/>
      <c r="LGL12" s="192"/>
      <c r="LGM12" s="192"/>
      <c r="LGN12" s="192"/>
      <c r="LGO12" s="192"/>
      <c r="LGP12" s="192"/>
      <c r="LGQ12" s="192"/>
      <c r="LGR12" s="192"/>
      <c r="LGS12" s="192"/>
      <c r="LGT12" s="192"/>
      <c r="LGU12" s="192"/>
      <c r="LGV12" s="192"/>
      <c r="LGW12" s="192"/>
      <c r="LGX12" s="192"/>
      <c r="LGY12" s="192"/>
      <c r="LGZ12" s="192"/>
      <c r="LHA12" s="192"/>
      <c r="LHB12" s="192"/>
      <c r="LHC12" s="192"/>
      <c r="LHD12" s="192"/>
      <c r="LHE12" s="192"/>
      <c r="LHF12" s="192"/>
      <c r="LHG12" s="192"/>
      <c r="LHH12" s="192"/>
      <c r="LHI12" s="192"/>
      <c r="LHJ12" s="192"/>
      <c r="LHK12" s="192"/>
      <c r="LHL12" s="192"/>
      <c r="LHM12" s="192"/>
      <c r="LHN12" s="192"/>
      <c r="LHO12" s="192"/>
      <c r="LHP12" s="192"/>
      <c r="LHQ12" s="192"/>
      <c r="LHR12" s="192"/>
      <c r="LHS12" s="192"/>
      <c r="LHT12" s="192"/>
      <c r="LHU12" s="192"/>
      <c r="LHV12" s="192"/>
      <c r="LHW12" s="192"/>
      <c r="LHX12" s="192"/>
      <c r="LHY12" s="192"/>
      <c r="LHZ12" s="192"/>
      <c r="LIA12" s="192"/>
      <c r="LIB12" s="192"/>
      <c r="LIC12" s="192"/>
      <c r="LID12" s="192"/>
      <c r="LIE12" s="192"/>
      <c r="LIF12" s="192"/>
      <c r="LIG12" s="192"/>
      <c r="LIH12" s="192"/>
      <c r="LII12" s="192"/>
      <c r="LIJ12" s="192"/>
      <c r="LIK12" s="192"/>
      <c r="LIL12" s="192"/>
      <c r="LIM12" s="192"/>
      <c r="LIN12" s="192"/>
      <c r="LIO12" s="192"/>
      <c r="LIP12" s="192"/>
      <c r="LIQ12" s="192"/>
      <c r="LIR12" s="192"/>
      <c r="LIS12" s="192"/>
      <c r="LIT12" s="192"/>
      <c r="LIU12" s="192"/>
      <c r="LIV12" s="192"/>
      <c r="LIW12" s="192"/>
      <c r="LIX12" s="192"/>
      <c r="LIY12" s="192"/>
      <c r="LIZ12" s="192"/>
      <c r="LJA12" s="192"/>
      <c r="LJB12" s="192"/>
      <c r="LJC12" s="192"/>
      <c r="LJD12" s="192"/>
      <c r="LJE12" s="192"/>
      <c r="LJF12" s="192"/>
      <c r="LJG12" s="192"/>
      <c r="LJH12" s="192"/>
      <c r="LJI12" s="192"/>
      <c r="LJJ12" s="192"/>
      <c r="LJK12" s="192"/>
      <c r="LJL12" s="192"/>
      <c r="LJM12" s="192"/>
      <c r="LJN12" s="192"/>
      <c r="LJO12" s="192"/>
      <c r="LJP12" s="192"/>
      <c r="LJQ12" s="192"/>
      <c r="LJR12" s="192"/>
      <c r="LJS12" s="192"/>
      <c r="LJT12" s="192"/>
      <c r="LJU12" s="192"/>
      <c r="LJV12" s="192"/>
      <c r="LJW12" s="192"/>
      <c r="LJX12" s="192"/>
      <c r="LJY12" s="192"/>
      <c r="LJZ12" s="192"/>
      <c r="LKA12" s="192"/>
      <c r="LKB12" s="192"/>
      <c r="LKC12" s="192"/>
      <c r="LKD12" s="192"/>
      <c r="LKE12" s="192"/>
      <c r="LKF12" s="192"/>
      <c r="LKG12" s="192"/>
      <c r="LKH12" s="192"/>
      <c r="LKI12" s="192"/>
      <c r="LKJ12" s="192"/>
      <c r="LKK12" s="192"/>
      <c r="LKL12" s="192"/>
      <c r="LKM12" s="192"/>
      <c r="LKN12" s="192"/>
      <c r="LKO12" s="192"/>
      <c r="LKP12" s="192"/>
      <c r="LKQ12" s="192"/>
      <c r="LKR12" s="192"/>
      <c r="LKS12" s="192"/>
      <c r="LKT12" s="192"/>
      <c r="LKU12" s="192"/>
      <c r="LKV12" s="192"/>
      <c r="LKW12" s="192"/>
      <c r="LKX12" s="192"/>
      <c r="LKY12" s="192"/>
      <c r="LKZ12" s="192"/>
      <c r="LLA12" s="192"/>
      <c r="LLB12" s="192"/>
      <c r="LLC12" s="192"/>
      <c r="LLD12" s="192"/>
      <c r="LLE12" s="192"/>
      <c r="LLF12" s="192"/>
      <c r="LLG12" s="192"/>
      <c r="LLH12" s="192"/>
      <c r="LLI12" s="192"/>
      <c r="LLJ12" s="192"/>
      <c r="LLK12" s="192"/>
      <c r="LLL12" s="192"/>
      <c r="LLM12" s="192"/>
      <c r="LLN12" s="192"/>
      <c r="LLO12" s="192"/>
      <c r="LLP12" s="192"/>
      <c r="LLQ12" s="192"/>
      <c r="LLR12" s="192"/>
      <c r="LLS12" s="192"/>
      <c r="LLT12" s="192"/>
      <c r="LLU12" s="192"/>
      <c r="LLV12" s="192"/>
      <c r="LLW12" s="192"/>
      <c r="LLX12" s="192"/>
      <c r="LLY12" s="192"/>
      <c r="LLZ12" s="192"/>
      <c r="LMA12" s="192"/>
      <c r="LMB12" s="192"/>
      <c r="LMC12" s="192"/>
      <c r="LMD12" s="192"/>
      <c r="LME12" s="192"/>
      <c r="LMF12" s="192"/>
      <c r="LMG12" s="192"/>
      <c r="LMH12" s="192"/>
      <c r="LMI12" s="192"/>
      <c r="LMJ12" s="192"/>
      <c r="LMK12" s="192"/>
      <c r="LML12" s="192"/>
      <c r="LMM12" s="192"/>
      <c r="LMN12" s="192"/>
      <c r="LMO12" s="192"/>
      <c r="LMP12" s="192"/>
      <c r="LMQ12" s="192"/>
      <c r="LMR12" s="192"/>
      <c r="LMS12" s="192"/>
      <c r="LMT12" s="192"/>
      <c r="LMU12" s="192"/>
      <c r="LMV12" s="192"/>
      <c r="LMW12" s="192"/>
      <c r="LMX12" s="192"/>
      <c r="LMY12" s="192"/>
      <c r="LMZ12" s="192"/>
      <c r="LNA12" s="192"/>
      <c r="LNB12" s="192"/>
      <c r="LNC12" s="192"/>
      <c r="LND12" s="192"/>
      <c r="LNE12" s="192"/>
      <c r="LNF12" s="192"/>
      <c r="LNG12" s="192"/>
      <c r="LNH12" s="192"/>
      <c r="LNI12" s="192"/>
      <c r="LNJ12" s="192"/>
      <c r="LNK12" s="192"/>
      <c r="LNL12" s="192"/>
      <c r="LNM12" s="192"/>
      <c r="LNN12" s="192"/>
      <c r="LNO12" s="192"/>
      <c r="LNP12" s="192"/>
      <c r="LNQ12" s="192"/>
      <c r="LNR12" s="192"/>
      <c r="LNS12" s="192"/>
      <c r="LNT12" s="192"/>
      <c r="LNU12" s="192"/>
      <c r="LNV12" s="192"/>
      <c r="LNW12" s="192"/>
      <c r="LNX12" s="192"/>
      <c r="LNY12" s="192"/>
      <c r="LNZ12" s="192"/>
      <c r="LOA12" s="192"/>
      <c r="LOB12" s="192"/>
      <c r="LOC12" s="192"/>
      <c r="LOD12" s="192"/>
      <c r="LOE12" s="192"/>
      <c r="LOF12" s="192"/>
      <c r="LOG12" s="192"/>
      <c r="LOH12" s="192"/>
      <c r="LOI12" s="192"/>
      <c r="LOJ12" s="192"/>
      <c r="LOK12" s="192"/>
      <c r="LOL12" s="192"/>
      <c r="LOM12" s="192"/>
      <c r="LON12" s="192"/>
      <c r="LOO12" s="192"/>
      <c r="LOP12" s="192"/>
      <c r="LOQ12" s="192"/>
      <c r="LOR12" s="192"/>
      <c r="LOS12" s="192"/>
      <c r="LOT12" s="192"/>
      <c r="LOU12" s="192"/>
      <c r="LOV12" s="192"/>
      <c r="LOW12" s="192"/>
      <c r="LOX12" s="192"/>
      <c r="LOY12" s="192"/>
      <c r="LOZ12" s="192"/>
      <c r="LPA12" s="192"/>
      <c r="LPB12" s="192"/>
      <c r="LPC12" s="192"/>
      <c r="LPD12" s="192"/>
      <c r="LPE12" s="192"/>
      <c r="LPF12" s="192"/>
      <c r="LPG12" s="192"/>
      <c r="LPH12" s="192"/>
      <c r="LPI12" s="192"/>
      <c r="LPJ12" s="192"/>
      <c r="LPK12" s="192"/>
      <c r="LPL12" s="192"/>
      <c r="LPM12" s="192"/>
      <c r="LPN12" s="192"/>
      <c r="LPO12" s="192"/>
      <c r="LPP12" s="192"/>
      <c r="LPQ12" s="192"/>
      <c r="LPR12" s="192"/>
      <c r="LPS12" s="192"/>
      <c r="LPT12" s="192"/>
      <c r="LPU12" s="192"/>
      <c r="LPV12" s="192"/>
      <c r="LPW12" s="192"/>
      <c r="LPX12" s="192"/>
      <c r="LPY12" s="192"/>
      <c r="LPZ12" s="192"/>
      <c r="LQA12" s="192"/>
      <c r="LQB12" s="192"/>
      <c r="LQC12" s="192"/>
      <c r="LQD12" s="192"/>
      <c r="LQE12" s="192"/>
      <c r="LQF12" s="192"/>
      <c r="LQG12" s="192"/>
      <c r="LQH12" s="192"/>
      <c r="LQI12" s="192"/>
      <c r="LQJ12" s="192"/>
      <c r="LQK12" s="192"/>
      <c r="LQL12" s="192"/>
      <c r="LQM12" s="192"/>
      <c r="LQN12" s="192"/>
      <c r="LQO12" s="192"/>
      <c r="LQP12" s="192"/>
      <c r="LQQ12" s="192"/>
      <c r="LQR12" s="192"/>
      <c r="LQS12" s="192"/>
      <c r="LQT12" s="192"/>
      <c r="LQU12" s="192"/>
      <c r="LQV12" s="192"/>
      <c r="LQW12" s="192"/>
      <c r="LQX12" s="192"/>
      <c r="LQY12" s="192"/>
      <c r="LQZ12" s="192"/>
      <c r="LRA12" s="192"/>
      <c r="LRB12" s="192"/>
      <c r="LRC12" s="192"/>
      <c r="LRD12" s="192"/>
      <c r="LRE12" s="192"/>
      <c r="LRF12" s="192"/>
      <c r="LRG12" s="192"/>
      <c r="LRH12" s="192"/>
      <c r="LRI12" s="192"/>
      <c r="LRJ12" s="192"/>
      <c r="LRK12" s="192"/>
      <c r="LRL12" s="192"/>
      <c r="LRM12" s="192"/>
      <c r="LRN12" s="192"/>
      <c r="LRO12" s="192"/>
      <c r="LRP12" s="192"/>
      <c r="LRQ12" s="192"/>
      <c r="LRR12" s="192"/>
      <c r="LRS12" s="192"/>
      <c r="LRT12" s="192"/>
      <c r="LRU12" s="192"/>
      <c r="LRV12" s="192"/>
      <c r="LRW12" s="192"/>
      <c r="LRX12" s="192"/>
      <c r="LRY12" s="192"/>
      <c r="LRZ12" s="192"/>
      <c r="LSA12" s="192"/>
      <c r="LSB12" s="192"/>
      <c r="LSC12" s="192"/>
      <c r="LSD12" s="192"/>
      <c r="LSE12" s="192"/>
      <c r="LSF12" s="192"/>
      <c r="LSG12" s="192"/>
      <c r="LSH12" s="192"/>
      <c r="LSI12" s="192"/>
      <c r="LSJ12" s="192"/>
      <c r="LSK12" s="192"/>
      <c r="LSL12" s="192"/>
      <c r="LSM12" s="192"/>
      <c r="LSN12" s="192"/>
      <c r="LSO12" s="192"/>
      <c r="LSP12" s="192"/>
      <c r="LSQ12" s="192"/>
      <c r="LSR12" s="192"/>
      <c r="LSS12" s="192"/>
      <c r="LST12" s="192"/>
      <c r="LSU12" s="192"/>
      <c r="LSV12" s="192"/>
      <c r="LSW12" s="192"/>
      <c r="LSX12" s="192"/>
      <c r="LSY12" s="192"/>
      <c r="LSZ12" s="192"/>
      <c r="LTA12" s="192"/>
      <c r="LTB12" s="192"/>
      <c r="LTC12" s="192"/>
      <c r="LTD12" s="192"/>
      <c r="LTE12" s="192"/>
      <c r="LTF12" s="192"/>
      <c r="LTG12" s="192"/>
      <c r="LTH12" s="192"/>
      <c r="LTI12" s="192"/>
      <c r="LTJ12" s="192"/>
      <c r="LTK12" s="192"/>
      <c r="LTL12" s="192"/>
      <c r="LTM12" s="192"/>
      <c r="LTN12" s="192"/>
      <c r="LTO12" s="192"/>
      <c r="LTP12" s="192"/>
      <c r="LTQ12" s="192"/>
      <c r="LTR12" s="192"/>
      <c r="LTS12" s="192"/>
      <c r="LTT12" s="192"/>
      <c r="LTU12" s="192"/>
      <c r="LTV12" s="192"/>
      <c r="LTW12" s="192"/>
      <c r="LTX12" s="192"/>
      <c r="LTY12" s="192"/>
      <c r="LTZ12" s="192"/>
      <c r="LUA12" s="192"/>
      <c r="LUB12" s="192"/>
      <c r="LUC12" s="192"/>
      <c r="LUD12" s="192"/>
      <c r="LUE12" s="192"/>
      <c r="LUF12" s="192"/>
      <c r="LUG12" s="192"/>
      <c r="LUH12" s="192"/>
      <c r="LUI12" s="192"/>
      <c r="LUJ12" s="192"/>
      <c r="LUK12" s="192"/>
      <c r="LUL12" s="192"/>
      <c r="LUM12" s="192"/>
      <c r="LUN12" s="192"/>
      <c r="LUO12" s="192"/>
      <c r="LUP12" s="192"/>
      <c r="LUQ12" s="192"/>
      <c r="LUR12" s="192"/>
      <c r="LUS12" s="192"/>
      <c r="LUT12" s="192"/>
      <c r="LUU12" s="192"/>
      <c r="LUV12" s="192"/>
      <c r="LUW12" s="192"/>
      <c r="LUX12" s="192"/>
      <c r="LUY12" s="192"/>
      <c r="LUZ12" s="192"/>
      <c r="LVA12" s="192"/>
      <c r="LVB12" s="192"/>
      <c r="LVC12" s="192"/>
      <c r="LVD12" s="192"/>
      <c r="LVE12" s="192"/>
      <c r="LVF12" s="192"/>
      <c r="LVG12" s="192"/>
      <c r="LVH12" s="192"/>
      <c r="LVI12" s="192"/>
      <c r="LVJ12" s="192"/>
      <c r="LVK12" s="192"/>
      <c r="LVL12" s="192"/>
      <c r="LVM12" s="192"/>
      <c r="LVN12" s="192"/>
      <c r="LVO12" s="192"/>
      <c r="LVP12" s="192"/>
      <c r="LVQ12" s="192"/>
      <c r="LVR12" s="192"/>
      <c r="LVS12" s="192"/>
      <c r="LVT12" s="192"/>
      <c r="LVU12" s="192"/>
      <c r="LVV12" s="192"/>
      <c r="LVW12" s="192"/>
      <c r="LVX12" s="192"/>
      <c r="LVY12" s="192"/>
      <c r="LVZ12" s="192"/>
      <c r="LWA12" s="192"/>
      <c r="LWB12" s="192"/>
      <c r="LWC12" s="192"/>
      <c r="LWD12" s="192"/>
      <c r="LWE12" s="192"/>
      <c r="LWF12" s="192"/>
      <c r="LWG12" s="192"/>
      <c r="LWH12" s="192"/>
      <c r="LWI12" s="192"/>
      <c r="LWJ12" s="192"/>
      <c r="LWK12" s="192"/>
      <c r="LWL12" s="192"/>
      <c r="LWM12" s="192"/>
      <c r="LWN12" s="192"/>
      <c r="LWO12" s="192"/>
      <c r="LWP12" s="192"/>
      <c r="LWQ12" s="192"/>
      <c r="LWR12" s="192"/>
      <c r="LWS12" s="192"/>
      <c r="LWT12" s="192"/>
      <c r="LWU12" s="192"/>
      <c r="LWV12" s="192"/>
      <c r="LWW12" s="192"/>
      <c r="LWX12" s="192"/>
      <c r="LWY12" s="192"/>
      <c r="LWZ12" s="192"/>
      <c r="LXA12" s="192"/>
      <c r="LXB12" s="192"/>
      <c r="LXC12" s="192"/>
      <c r="LXD12" s="192"/>
      <c r="LXE12" s="192"/>
      <c r="LXF12" s="192"/>
      <c r="LXG12" s="192"/>
      <c r="LXH12" s="192"/>
      <c r="LXI12" s="192"/>
      <c r="LXJ12" s="192"/>
      <c r="LXK12" s="192"/>
      <c r="LXL12" s="192"/>
      <c r="LXM12" s="192"/>
      <c r="LXN12" s="192"/>
      <c r="LXO12" s="192"/>
      <c r="LXP12" s="192"/>
      <c r="LXQ12" s="192"/>
      <c r="LXR12" s="192"/>
      <c r="LXS12" s="192"/>
      <c r="LXT12" s="192"/>
      <c r="LXU12" s="192"/>
      <c r="LXV12" s="192"/>
      <c r="LXW12" s="192"/>
      <c r="LXX12" s="192"/>
      <c r="LXY12" s="192"/>
      <c r="LXZ12" s="192"/>
      <c r="LYA12" s="192"/>
      <c r="LYB12" s="192"/>
      <c r="LYC12" s="192"/>
      <c r="LYD12" s="192"/>
      <c r="LYE12" s="192"/>
      <c r="LYF12" s="192"/>
      <c r="LYG12" s="192"/>
      <c r="LYH12" s="192"/>
      <c r="LYI12" s="192"/>
      <c r="LYJ12" s="192"/>
      <c r="LYK12" s="192"/>
      <c r="LYL12" s="192"/>
      <c r="LYM12" s="192"/>
      <c r="LYN12" s="192"/>
      <c r="LYO12" s="192"/>
      <c r="LYP12" s="192"/>
      <c r="LYQ12" s="192"/>
      <c r="LYR12" s="192"/>
      <c r="LYS12" s="192"/>
      <c r="LYT12" s="192"/>
      <c r="LYU12" s="192"/>
      <c r="LYV12" s="192"/>
      <c r="LYW12" s="192"/>
      <c r="LYX12" s="192"/>
      <c r="LYY12" s="192"/>
      <c r="LYZ12" s="192"/>
      <c r="LZA12" s="192"/>
      <c r="LZB12" s="192"/>
      <c r="LZC12" s="192"/>
      <c r="LZD12" s="192"/>
      <c r="LZE12" s="192"/>
      <c r="LZF12" s="192"/>
      <c r="LZG12" s="192"/>
      <c r="LZH12" s="192"/>
      <c r="LZI12" s="192"/>
      <c r="LZJ12" s="192"/>
      <c r="LZK12" s="192"/>
      <c r="LZL12" s="192"/>
      <c r="LZM12" s="192"/>
      <c r="LZN12" s="192"/>
      <c r="LZO12" s="192"/>
      <c r="LZP12" s="192"/>
      <c r="LZQ12" s="192"/>
      <c r="LZR12" s="192"/>
      <c r="LZS12" s="192"/>
      <c r="LZT12" s="192"/>
      <c r="LZU12" s="192"/>
      <c r="LZV12" s="192"/>
      <c r="LZW12" s="192"/>
      <c r="LZX12" s="192"/>
      <c r="LZY12" s="192"/>
      <c r="LZZ12" s="192"/>
      <c r="MAA12" s="192"/>
      <c r="MAB12" s="192"/>
      <c r="MAC12" s="192"/>
      <c r="MAD12" s="192"/>
      <c r="MAE12" s="192"/>
      <c r="MAF12" s="192"/>
      <c r="MAG12" s="192"/>
      <c r="MAH12" s="192"/>
      <c r="MAI12" s="192"/>
      <c r="MAJ12" s="192"/>
      <c r="MAK12" s="192"/>
      <c r="MAL12" s="192"/>
      <c r="MAM12" s="192"/>
      <c r="MAN12" s="192"/>
      <c r="MAO12" s="192"/>
      <c r="MAP12" s="192"/>
      <c r="MAQ12" s="192"/>
      <c r="MAR12" s="192"/>
      <c r="MAS12" s="192"/>
      <c r="MAT12" s="192"/>
      <c r="MAU12" s="192"/>
      <c r="MAV12" s="192"/>
      <c r="MAW12" s="192"/>
      <c r="MAX12" s="192"/>
      <c r="MAY12" s="192"/>
      <c r="MAZ12" s="192"/>
      <c r="MBA12" s="192"/>
      <c r="MBB12" s="192"/>
      <c r="MBC12" s="192"/>
      <c r="MBD12" s="192"/>
      <c r="MBE12" s="192"/>
      <c r="MBF12" s="192"/>
      <c r="MBG12" s="192"/>
      <c r="MBH12" s="192"/>
      <c r="MBI12" s="192"/>
      <c r="MBJ12" s="192"/>
      <c r="MBK12" s="192"/>
      <c r="MBL12" s="192"/>
      <c r="MBM12" s="192"/>
      <c r="MBN12" s="192"/>
      <c r="MBO12" s="192"/>
      <c r="MBP12" s="192"/>
      <c r="MBQ12" s="192"/>
      <c r="MBR12" s="192"/>
      <c r="MBS12" s="192"/>
      <c r="MBT12" s="192"/>
      <c r="MBU12" s="192"/>
      <c r="MBV12" s="192"/>
      <c r="MBW12" s="192"/>
      <c r="MBX12" s="192"/>
      <c r="MBY12" s="192"/>
      <c r="MBZ12" s="192"/>
      <c r="MCA12" s="192"/>
      <c r="MCB12" s="192"/>
      <c r="MCC12" s="192"/>
      <c r="MCD12" s="192"/>
      <c r="MCE12" s="192"/>
      <c r="MCF12" s="192"/>
      <c r="MCG12" s="192"/>
      <c r="MCH12" s="192"/>
      <c r="MCI12" s="192"/>
      <c r="MCJ12" s="192"/>
      <c r="MCK12" s="192"/>
      <c r="MCL12" s="192"/>
      <c r="MCM12" s="192"/>
      <c r="MCN12" s="192"/>
      <c r="MCO12" s="192"/>
      <c r="MCP12" s="192"/>
      <c r="MCQ12" s="192"/>
      <c r="MCR12" s="192"/>
      <c r="MCS12" s="192"/>
      <c r="MCT12" s="192"/>
      <c r="MCU12" s="192"/>
      <c r="MCV12" s="192"/>
      <c r="MCW12" s="192"/>
      <c r="MCX12" s="192"/>
      <c r="MCY12" s="192"/>
      <c r="MCZ12" s="192"/>
      <c r="MDA12" s="192"/>
      <c r="MDB12" s="192"/>
      <c r="MDC12" s="192"/>
      <c r="MDD12" s="192"/>
      <c r="MDE12" s="192"/>
      <c r="MDF12" s="192"/>
      <c r="MDG12" s="192"/>
      <c r="MDH12" s="192"/>
      <c r="MDI12" s="192"/>
      <c r="MDJ12" s="192"/>
      <c r="MDK12" s="192"/>
      <c r="MDL12" s="192"/>
      <c r="MDM12" s="192"/>
      <c r="MDN12" s="192"/>
      <c r="MDO12" s="192"/>
      <c r="MDP12" s="192"/>
      <c r="MDQ12" s="192"/>
      <c r="MDR12" s="192"/>
      <c r="MDS12" s="192"/>
      <c r="MDT12" s="192"/>
      <c r="MDU12" s="192"/>
      <c r="MDV12" s="192"/>
      <c r="MDW12" s="192"/>
      <c r="MDX12" s="192"/>
      <c r="MDY12" s="192"/>
      <c r="MDZ12" s="192"/>
      <c r="MEA12" s="192"/>
      <c r="MEB12" s="192"/>
      <c r="MEC12" s="192"/>
      <c r="MED12" s="192"/>
      <c r="MEE12" s="192"/>
      <c r="MEF12" s="192"/>
      <c r="MEG12" s="192"/>
      <c r="MEH12" s="192"/>
      <c r="MEI12" s="192"/>
      <c r="MEJ12" s="192"/>
      <c r="MEK12" s="192"/>
      <c r="MEL12" s="192"/>
      <c r="MEM12" s="192"/>
      <c r="MEN12" s="192"/>
      <c r="MEO12" s="192"/>
      <c r="MEP12" s="192"/>
      <c r="MEQ12" s="192"/>
      <c r="MER12" s="192"/>
      <c r="MES12" s="192"/>
      <c r="MET12" s="192"/>
      <c r="MEU12" s="192"/>
      <c r="MEV12" s="192"/>
      <c r="MEW12" s="192"/>
      <c r="MEX12" s="192"/>
      <c r="MEY12" s="192"/>
      <c r="MEZ12" s="192"/>
      <c r="MFA12" s="192"/>
      <c r="MFB12" s="192"/>
      <c r="MFC12" s="192"/>
      <c r="MFD12" s="192"/>
      <c r="MFE12" s="192"/>
      <c r="MFF12" s="192"/>
      <c r="MFG12" s="192"/>
      <c r="MFH12" s="192"/>
      <c r="MFI12" s="192"/>
      <c r="MFJ12" s="192"/>
      <c r="MFK12" s="192"/>
      <c r="MFL12" s="192"/>
      <c r="MFM12" s="192"/>
      <c r="MFN12" s="192"/>
      <c r="MFO12" s="192"/>
      <c r="MFP12" s="192"/>
      <c r="MFQ12" s="192"/>
      <c r="MFR12" s="192"/>
      <c r="MFS12" s="192"/>
      <c r="MFT12" s="192"/>
      <c r="MFU12" s="192"/>
      <c r="MFV12" s="192"/>
      <c r="MFW12" s="192"/>
      <c r="MFX12" s="192"/>
      <c r="MFY12" s="192"/>
      <c r="MFZ12" s="192"/>
      <c r="MGA12" s="192"/>
      <c r="MGB12" s="192"/>
      <c r="MGC12" s="192"/>
      <c r="MGD12" s="192"/>
      <c r="MGE12" s="192"/>
      <c r="MGF12" s="192"/>
      <c r="MGG12" s="192"/>
      <c r="MGH12" s="192"/>
      <c r="MGI12" s="192"/>
      <c r="MGJ12" s="192"/>
      <c r="MGK12" s="192"/>
      <c r="MGL12" s="192"/>
      <c r="MGM12" s="192"/>
      <c r="MGN12" s="192"/>
      <c r="MGO12" s="192"/>
      <c r="MGP12" s="192"/>
      <c r="MGQ12" s="192"/>
      <c r="MGR12" s="192"/>
      <c r="MGS12" s="192"/>
      <c r="MGT12" s="192"/>
      <c r="MGU12" s="192"/>
      <c r="MGV12" s="192"/>
      <c r="MGW12" s="192"/>
      <c r="MGX12" s="192"/>
      <c r="MGY12" s="192"/>
      <c r="MGZ12" s="192"/>
      <c r="MHA12" s="192"/>
      <c r="MHB12" s="192"/>
      <c r="MHC12" s="192"/>
      <c r="MHD12" s="192"/>
      <c r="MHE12" s="192"/>
      <c r="MHF12" s="192"/>
      <c r="MHG12" s="192"/>
      <c r="MHH12" s="192"/>
      <c r="MHI12" s="192"/>
      <c r="MHJ12" s="192"/>
      <c r="MHK12" s="192"/>
      <c r="MHL12" s="192"/>
      <c r="MHM12" s="192"/>
      <c r="MHN12" s="192"/>
      <c r="MHO12" s="192"/>
      <c r="MHP12" s="192"/>
      <c r="MHQ12" s="192"/>
      <c r="MHR12" s="192"/>
      <c r="MHS12" s="192"/>
      <c r="MHT12" s="192"/>
      <c r="MHU12" s="192"/>
      <c r="MHV12" s="192"/>
      <c r="MHW12" s="192"/>
      <c r="MHX12" s="192"/>
      <c r="MHY12" s="192"/>
      <c r="MHZ12" s="192"/>
      <c r="MIA12" s="192"/>
      <c r="MIB12" s="192"/>
      <c r="MIC12" s="192"/>
      <c r="MID12" s="192"/>
      <c r="MIE12" s="192"/>
      <c r="MIF12" s="192"/>
      <c r="MIG12" s="192"/>
      <c r="MIH12" s="192"/>
      <c r="MII12" s="192"/>
      <c r="MIJ12" s="192"/>
      <c r="MIK12" s="192"/>
      <c r="MIL12" s="192"/>
      <c r="MIM12" s="192"/>
      <c r="MIN12" s="192"/>
      <c r="MIO12" s="192"/>
      <c r="MIP12" s="192"/>
      <c r="MIQ12" s="192"/>
      <c r="MIR12" s="192"/>
      <c r="MIS12" s="192"/>
      <c r="MIT12" s="192"/>
      <c r="MIU12" s="192"/>
      <c r="MIV12" s="192"/>
      <c r="MIW12" s="192"/>
      <c r="MIX12" s="192"/>
      <c r="MIY12" s="192"/>
      <c r="MIZ12" s="192"/>
      <c r="MJA12" s="192"/>
      <c r="MJB12" s="192"/>
      <c r="MJC12" s="192"/>
      <c r="MJD12" s="192"/>
      <c r="MJE12" s="192"/>
      <c r="MJF12" s="192"/>
      <c r="MJG12" s="192"/>
      <c r="MJH12" s="192"/>
      <c r="MJI12" s="192"/>
      <c r="MJJ12" s="192"/>
      <c r="MJK12" s="192"/>
      <c r="MJL12" s="192"/>
      <c r="MJM12" s="192"/>
      <c r="MJN12" s="192"/>
      <c r="MJO12" s="192"/>
      <c r="MJP12" s="192"/>
      <c r="MJQ12" s="192"/>
      <c r="MJR12" s="192"/>
      <c r="MJS12" s="192"/>
      <c r="MJT12" s="192"/>
      <c r="MJU12" s="192"/>
      <c r="MJV12" s="192"/>
      <c r="MJW12" s="192"/>
      <c r="MJX12" s="192"/>
      <c r="MJY12" s="192"/>
      <c r="MJZ12" s="192"/>
      <c r="MKA12" s="192"/>
      <c r="MKB12" s="192"/>
      <c r="MKC12" s="192"/>
      <c r="MKD12" s="192"/>
      <c r="MKE12" s="192"/>
      <c r="MKF12" s="192"/>
      <c r="MKG12" s="192"/>
      <c r="MKH12" s="192"/>
      <c r="MKI12" s="192"/>
      <c r="MKJ12" s="192"/>
      <c r="MKK12" s="192"/>
      <c r="MKL12" s="192"/>
      <c r="MKM12" s="192"/>
      <c r="MKN12" s="192"/>
      <c r="MKO12" s="192"/>
      <c r="MKP12" s="192"/>
      <c r="MKQ12" s="192"/>
      <c r="MKR12" s="192"/>
      <c r="MKS12" s="192"/>
      <c r="MKT12" s="192"/>
      <c r="MKU12" s="192"/>
      <c r="MKV12" s="192"/>
      <c r="MKW12" s="192"/>
      <c r="MKX12" s="192"/>
      <c r="MKY12" s="192"/>
      <c r="MKZ12" s="192"/>
      <c r="MLA12" s="192"/>
      <c r="MLB12" s="192"/>
      <c r="MLC12" s="192"/>
      <c r="MLD12" s="192"/>
      <c r="MLE12" s="192"/>
      <c r="MLF12" s="192"/>
      <c r="MLG12" s="192"/>
      <c r="MLH12" s="192"/>
      <c r="MLI12" s="192"/>
      <c r="MLJ12" s="192"/>
      <c r="MLK12" s="192"/>
      <c r="MLL12" s="192"/>
      <c r="MLM12" s="192"/>
      <c r="MLN12" s="192"/>
      <c r="MLO12" s="192"/>
      <c r="MLP12" s="192"/>
      <c r="MLQ12" s="192"/>
      <c r="MLR12" s="192"/>
      <c r="MLS12" s="192"/>
      <c r="MLT12" s="192"/>
      <c r="MLU12" s="192"/>
      <c r="MLV12" s="192"/>
      <c r="MLW12" s="192"/>
      <c r="MLX12" s="192"/>
      <c r="MLY12" s="192"/>
      <c r="MLZ12" s="192"/>
      <c r="MMA12" s="192"/>
      <c r="MMB12" s="192"/>
      <c r="MMC12" s="192"/>
      <c r="MMD12" s="192"/>
      <c r="MME12" s="192"/>
      <c r="MMF12" s="192"/>
      <c r="MMG12" s="192"/>
      <c r="MMH12" s="192"/>
      <c r="MMI12" s="192"/>
      <c r="MMJ12" s="192"/>
      <c r="MMK12" s="192"/>
      <c r="MML12" s="192"/>
      <c r="MMM12" s="192"/>
      <c r="MMN12" s="192"/>
      <c r="MMO12" s="192"/>
      <c r="MMP12" s="192"/>
      <c r="MMQ12" s="192"/>
      <c r="MMR12" s="192"/>
      <c r="MMS12" s="192"/>
      <c r="MMT12" s="192"/>
      <c r="MMU12" s="192"/>
      <c r="MMV12" s="192"/>
      <c r="MMW12" s="192"/>
      <c r="MMX12" s="192"/>
      <c r="MMY12" s="192"/>
      <c r="MMZ12" s="192"/>
      <c r="MNA12" s="192"/>
      <c r="MNB12" s="192"/>
      <c r="MNC12" s="192"/>
      <c r="MND12" s="192"/>
      <c r="MNE12" s="192"/>
      <c r="MNF12" s="192"/>
      <c r="MNG12" s="192"/>
      <c r="MNH12" s="192"/>
      <c r="MNI12" s="192"/>
      <c r="MNJ12" s="192"/>
      <c r="MNK12" s="192"/>
      <c r="MNL12" s="192"/>
      <c r="MNM12" s="192"/>
      <c r="MNN12" s="192"/>
      <c r="MNO12" s="192"/>
      <c r="MNP12" s="192"/>
      <c r="MNQ12" s="192"/>
      <c r="MNR12" s="192"/>
      <c r="MNS12" s="192"/>
      <c r="MNT12" s="192"/>
      <c r="MNU12" s="192"/>
      <c r="MNV12" s="192"/>
      <c r="MNW12" s="192"/>
      <c r="MNX12" s="192"/>
      <c r="MNY12" s="192"/>
      <c r="MNZ12" s="192"/>
      <c r="MOA12" s="192"/>
      <c r="MOB12" s="192"/>
      <c r="MOC12" s="192"/>
      <c r="MOD12" s="192"/>
      <c r="MOE12" s="192"/>
      <c r="MOF12" s="192"/>
      <c r="MOG12" s="192"/>
      <c r="MOH12" s="192"/>
      <c r="MOI12" s="192"/>
      <c r="MOJ12" s="192"/>
      <c r="MOK12" s="192"/>
      <c r="MOL12" s="192"/>
      <c r="MOM12" s="192"/>
      <c r="MON12" s="192"/>
      <c r="MOO12" s="192"/>
      <c r="MOP12" s="192"/>
      <c r="MOQ12" s="192"/>
      <c r="MOR12" s="192"/>
      <c r="MOS12" s="192"/>
      <c r="MOT12" s="192"/>
      <c r="MOU12" s="192"/>
      <c r="MOV12" s="192"/>
      <c r="MOW12" s="192"/>
      <c r="MOX12" s="192"/>
      <c r="MOY12" s="192"/>
      <c r="MOZ12" s="192"/>
      <c r="MPA12" s="192"/>
      <c r="MPB12" s="192"/>
      <c r="MPC12" s="192"/>
      <c r="MPD12" s="192"/>
      <c r="MPE12" s="192"/>
      <c r="MPF12" s="192"/>
      <c r="MPG12" s="192"/>
      <c r="MPH12" s="192"/>
      <c r="MPI12" s="192"/>
      <c r="MPJ12" s="192"/>
      <c r="MPK12" s="192"/>
      <c r="MPL12" s="192"/>
      <c r="MPM12" s="192"/>
      <c r="MPN12" s="192"/>
      <c r="MPO12" s="192"/>
      <c r="MPP12" s="192"/>
      <c r="MPQ12" s="192"/>
      <c r="MPR12" s="192"/>
      <c r="MPS12" s="192"/>
      <c r="MPT12" s="192"/>
      <c r="MPU12" s="192"/>
      <c r="MPV12" s="192"/>
      <c r="MPW12" s="192"/>
      <c r="MPX12" s="192"/>
      <c r="MPY12" s="192"/>
      <c r="MPZ12" s="192"/>
      <c r="MQA12" s="192"/>
      <c r="MQB12" s="192"/>
      <c r="MQC12" s="192"/>
      <c r="MQD12" s="192"/>
      <c r="MQE12" s="192"/>
      <c r="MQF12" s="192"/>
      <c r="MQG12" s="192"/>
      <c r="MQH12" s="192"/>
      <c r="MQI12" s="192"/>
      <c r="MQJ12" s="192"/>
      <c r="MQK12" s="192"/>
      <c r="MQL12" s="192"/>
      <c r="MQM12" s="192"/>
      <c r="MQN12" s="192"/>
      <c r="MQO12" s="192"/>
      <c r="MQP12" s="192"/>
      <c r="MQQ12" s="192"/>
      <c r="MQR12" s="192"/>
      <c r="MQS12" s="192"/>
      <c r="MQT12" s="192"/>
      <c r="MQU12" s="192"/>
      <c r="MQV12" s="192"/>
      <c r="MQW12" s="192"/>
      <c r="MQX12" s="192"/>
      <c r="MQY12" s="192"/>
      <c r="MQZ12" s="192"/>
      <c r="MRA12" s="192"/>
      <c r="MRB12" s="192"/>
      <c r="MRC12" s="192"/>
      <c r="MRD12" s="192"/>
      <c r="MRE12" s="192"/>
      <c r="MRF12" s="192"/>
      <c r="MRG12" s="192"/>
      <c r="MRH12" s="192"/>
      <c r="MRI12" s="192"/>
      <c r="MRJ12" s="192"/>
      <c r="MRK12" s="192"/>
      <c r="MRL12" s="192"/>
      <c r="MRM12" s="192"/>
      <c r="MRN12" s="192"/>
      <c r="MRO12" s="192"/>
      <c r="MRP12" s="192"/>
      <c r="MRQ12" s="192"/>
      <c r="MRR12" s="192"/>
      <c r="MRS12" s="192"/>
      <c r="MRT12" s="192"/>
      <c r="MRU12" s="192"/>
      <c r="MRV12" s="192"/>
      <c r="MRW12" s="192"/>
      <c r="MRX12" s="192"/>
      <c r="MRY12" s="192"/>
      <c r="MRZ12" s="192"/>
      <c r="MSA12" s="192"/>
      <c r="MSB12" s="192"/>
      <c r="MSC12" s="192"/>
      <c r="MSD12" s="192"/>
      <c r="MSE12" s="192"/>
      <c r="MSF12" s="192"/>
      <c r="MSG12" s="192"/>
      <c r="MSH12" s="192"/>
      <c r="MSI12" s="192"/>
      <c r="MSJ12" s="192"/>
      <c r="MSK12" s="192"/>
      <c r="MSL12" s="192"/>
      <c r="MSM12" s="192"/>
      <c r="MSN12" s="192"/>
      <c r="MSO12" s="192"/>
      <c r="MSP12" s="192"/>
      <c r="MSQ12" s="192"/>
      <c r="MSR12" s="192"/>
      <c r="MSS12" s="192"/>
      <c r="MST12" s="192"/>
      <c r="MSU12" s="192"/>
      <c r="MSV12" s="192"/>
      <c r="MSW12" s="192"/>
      <c r="MSX12" s="192"/>
      <c r="MSY12" s="192"/>
      <c r="MSZ12" s="192"/>
      <c r="MTA12" s="192"/>
      <c r="MTB12" s="192"/>
      <c r="MTC12" s="192"/>
      <c r="MTD12" s="192"/>
      <c r="MTE12" s="192"/>
      <c r="MTF12" s="192"/>
      <c r="MTG12" s="192"/>
      <c r="MTH12" s="192"/>
      <c r="MTI12" s="192"/>
      <c r="MTJ12" s="192"/>
      <c r="MTK12" s="192"/>
      <c r="MTL12" s="192"/>
      <c r="MTM12" s="192"/>
      <c r="MTN12" s="192"/>
      <c r="MTO12" s="192"/>
      <c r="MTP12" s="192"/>
      <c r="MTQ12" s="192"/>
      <c r="MTR12" s="192"/>
      <c r="MTS12" s="192"/>
      <c r="MTT12" s="192"/>
      <c r="MTU12" s="192"/>
      <c r="MTV12" s="192"/>
      <c r="MTW12" s="192"/>
      <c r="MTX12" s="192"/>
      <c r="MTY12" s="192"/>
      <c r="MTZ12" s="192"/>
      <c r="MUA12" s="192"/>
      <c r="MUB12" s="192"/>
      <c r="MUC12" s="192"/>
      <c r="MUD12" s="192"/>
      <c r="MUE12" s="192"/>
      <c r="MUF12" s="192"/>
      <c r="MUG12" s="192"/>
      <c r="MUH12" s="192"/>
      <c r="MUI12" s="192"/>
      <c r="MUJ12" s="192"/>
      <c r="MUK12" s="192"/>
      <c r="MUL12" s="192"/>
      <c r="MUM12" s="192"/>
      <c r="MUN12" s="192"/>
      <c r="MUO12" s="192"/>
      <c r="MUP12" s="192"/>
      <c r="MUQ12" s="192"/>
      <c r="MUR12" s="192"/>
      <c r="MUS12" s="192"/>
      <c r="MUT12" s="192"/>
      <c r="MUU12" s="192"/>
      <c r="MUV12" s="192"/>
      <c r="MUW12" s="192"/>
      <c r="MUX12" s="192"/>
      <c r="MUY12" s="192"/>
      <c r="MUZ12" s="192"/>
      <c r="MVA12" s="192"/>
      <c r="MVB12" s="192"/>
      <c r="MVC12" s="192"/>
      <c r="MVD12" s="192"/>
      <c r="MVE12" s="192"/>
      <c r="MVF12" s="192"/>
      <c r="MVG12" s="192"/>
      <c r="MVH12" s="192"/>
      <c r="MVI12" s="192"/>
      <c r="MVJ12" s="192"/>
      <c r="MVK12" s="192"/>
      <c r="MVL12" s="192"/>
      <c r="MVM12" s="192"/>
      <c r="MVN12" s="192"/>
      <c r="MVO12" s="192"/>
      <c r="MVP12" s="192"/>
      <c r="MVQ12" s="192"/>
      <c r="MVR12" s="192"/>
      <c r="MVS12" s="192"/>
      <c r="MVT12" s="192"/>
      <c r="MVU12" s="192"/>
      <c r="MVV12" s="192"/>
      <c r="MVW12" s="192"/>
      <c r="MVX12" s="192"/>
      <c r="MVY12" s="192"/>
      <c r="MVZ12" s="192"/>
      <c r="MWA12" s="192"/>
      <c r="MWB12" s="192"/>
      <c r="MWC12" s="192"/>
      <c r="MWD12" s="192"/>
      <c r="MWE12" s="192"/>
      <c r="MWF12" s="192"/>
      <c r="MWG12" s="192"/>
      <c r="MWH12" s="192"/>
      <c r="MWI12" s="192"/>
      <c r="MWJ12" s="192"/>
      <c r="MWK12" s="192"/>
      <c r="MWL12" s="192"/>
      <c r="MWM12" s="192"/>
      <c r="MWN12" s="192"/>
      <c r="MWO12" s="192"/>
      <c r="MWP12" s="192"/>
      <c r="MWQ12" s="192"/>
      <c r="MWR12" s="192"/>
      <c r="MWS12" s="192"/>
      <c r="MWT12" s="192"/>
      <c r="MWU12" s="192"/>
      <c r="MWV12" s="192"/>
      <c r="MWW12" s="192"/>
      <c r="MWX12" s="192"/>
      <c r="MWY12" s="192"/>
      <c r="MWZ12" s="192"/>
      <c r="MXA12" s="192"/>
      <c r="MXB12" s="192"/>
      <c r="MXC12" s="192"/>
      <c r="MXD12" s="192"/>
      <c r="MXE12" s="192"/>
      <c r="MXF12" s="192"/>
      <c r="MXG12" s="192"/>
      <c r="MXH12" s="192"/>
      <c r="MXI12" s="192"/>
      <c r="MXJ12" s="192"/>
      <c r="MXK12" s="192"/>
      <c r="MXL12" s="192"/>
      <c r="MXM12" s="192"/>
      <c r="MXN12" s="192"/>
      <c r="MXO12" s="192"/>
      <c r="MXP12" s="192"/>
      <c r="MXQ12" s="192"/>
      <c r="MXR12" s="192"/>
      <c r="MXS12" s="192"/>
      <c r="MXT12" s="192"/>
      <c r="MXU12" s="192"/>
      <c r="MXV12" s="192"/>
      <c r="MXW12" s="192"/>
      <c r="MXX12" s="192"/>
      <c r="MXY12" s="192"/>
      <c r="MXZ12" s="192"/>
      <c r="MYA12" s="192"/>
      <c r="MYB12" s="192"/>
      <c r="MYC12" s="192"/>
      <c r="MYD12" s="192"/>
      <c r="MYE12" s="192"/>
      <c r="MYF12" s="192"/>
      <c r="MYG12" s="192"/>
      <c r="MYH12" s="192"/>
      <c r="MYI12" s="192"/>
      <c r="MYJ12" s="192"/>
      <c r="MYK12" s="192"/>
      <c r="MYL12" s="192"/>
      <c r="MYM12" s="192"/>
      <c r="MYN12" s="192"/>
      <c r="MYO12" s="192"/>
      <c r="MYP12" s="192"/>
      <c r="MYQ12" s="192"/>
      <c r="MYR12" s="192"/>
      <c r="MYS12" s="192"/>
      <c r="MYT12" s="192"/>
      <c r="MYU12" s="192"/>
      <c r="MYV12" s="192"/>
      <c r="MYW12" s="192"/>
      <c r="MYX12" s="192"/>
      <c r="MYY12" s="192"/>
      <c r="MYZ12" s="192"/>
      <c r="MZA12" s="192"/>
      <c r="MZB12" s="192"/>
      <c r="MZC12" s="192"/>
      <c r="MZD12" s="192"/>
      <c r="MZE12" s="192"/>
      <c r="MZF12" s="192"/>
      <c r="MZG12" s="192"/>
      <c r="MZH12" s="192"/>
      <c r="MZI12" s="192"/>
      <c r="MZJ12" s="192"/>
      <c r="MZK12" s="192"/>
      <c r="MZL12" s="192"/>
      <c r="MZM12" s="192"/>
      <c r="MZN12" s="192"/>
      <c r="MZO12" s="192"/>
      <c r="MZP12" s="192"/>
      <c r="MZQ12" s="192"/>
      <c r="MZR12" s="192"/>
      <c r="MZS12" s="192"/>
      <c r="MZT12" s="192"/>
      <c r="MZU12" s="192"/>
      <c r="MZV12" s="192"/>
      <c r="MZW12" s="192"/>
      <c r="MZX12" s="192"/>
      <c r="MZY12" s="192"/>
      <c r="MZZ12" s="192"/>
      <c r="NAA12" s="192"/>
      <c r="NAB12" s="192"/>
      <c r="NAC12" s="192"/>
      <c r="NAD12" s="192"/>
      <c r="NAE12" s="192"/>
      <c r="NAF12" s="192"/>
      <c r="NAG12" s="192"/>
      <c r="NAH12" s="192"/>
      <c r="NAI12" s="192"/>
      <c r="NAJ12" s="192"/>
      <c r="NAK12" s="192"/>
      <c r="NAL12" s="192"/>
      <c r="NAM12" s="192"/>
      <c r="NAN12" s="192"/>
      <c r="NAO12" s="192"/>
      <c r="NAP12" s="192"/>
      <c r="NAQ12" s="192"/>
      <c r="NAR12" s="192"/>
      <c r="NAS12" s="192"/>
      <c r="NAT12" s="192"/>
      <c r="NAU12" s="192"/>
      <c r="NAV12" s="192"/>
      <c r="NAW12" s="192"/>
      <c r="NAX12" s="192"/>
      <c r="NAY12" s="192"/>
      <c r="NAZ12" s="192"/>
      <c r="NBA12" s="192"/>
      <c r="NBB12" s="192"/>
      <c r="NBC12" s="192"/>
      <c r="NBD12" s="192"/>
      <c r="NBE12" s="192"/>
      <c r="NBF12" s="192"/>
      <c r="NBG12" s="192"/>
      <c r="NBH12" s="192"/>
      <c r="NBI12" s="192"/>
      <c r="NBJ12" s="192"/>
      <c r="NBK12" s="192"/>
      <c r="NBL12" s="192"/>
      <c r="NBM12" s="192"/>
      <c r="NBN12" s="192"/>
      <c r="NBO12" s="192"/>
      <c r="NBP12" s="192"/>
      <c r="NBQ12" s="192"/>
      <c r="NBR12" s="192"/>
      <c r="NBS12" s="192"/>
      <c r="NBT12" s="192"/>
      <c r="NBU12" s="192"/>
      <c r="NBV12" s="192"/>
      <c r="NBW12" s="192"/>
      <c r="NBX12" s="192"/>
      <c r="NBY12" s="192"/>
      <c r="NBZ12" s="192"/>
      <c r="NCA12" s="192"/>
      <c r="NCB12" s="192"/>
      <c r="NCC12" s="192"/>
      <c r="NCD12" s="192"/>
      <c r="NCE12" s="192"/>
      <c r="NCF12" s="192"/>
      <c r="NCG12" s="192"/>
      <c r="NCH12" s="192"/>
      <c r="NCI12" s="192"/>
      <c r="NCJ12" s="192"/>
      <c r="NCK12" s="192"/>
      <c r="NCL12" s="192"/>
      <c r="NCM12" s="192"/>
      <c r="NCN12" s="192"/>
      <c r="NCO12" s="192"/>
      <c r="NCP12" s="192"/>
      <c r="NCQ12" s="192"/>
      <c r="NCR12" s="192"/>
      <c r="NCS12" s="192"/>
      <c r="NCT12" s="192"/>
      <c r="NCU12" s="192"/>
      <c r="NCV12" s="192"/>
      <c r="NCW12" s="192"/>
      <c r="NCX12" s="192"/>
      <c r="NCY12" s="192"/>
      <c r="NCZ12" s="192"/>
      <c r="NDA12" s="192"/>
      <c r="NDB12" s="192"/>
      <c r="NDC12" s="192"/>
      <c r="NDD12" s="192"/>
      <c r="NDE12" s="192"/>
      <c r="NDF12" s="192"/>
      <c r="NDG12" s="192"/>
      <c r="NDH12" s="192"/>
      <c r="NDI12" s="192"/>
      <c r="NDJ12" s="192"/>
      <c r="NDK12" s="192"/>
      <c r="NDL12" s="192"/>
      <c r="NDM12" s="192"/>
      <c r="NDN12" s="192"/>
      <c r="NDO12" s="192"/>
      <c r="NDP12" s="192"/>
      <c r="NDQ12" s="192"/>
      <c r="NDR12" s="192"/>
      <c r="NDS12" s="192"/>
      <c r="NDT12" s="192"/>
      <c r="NDU12" s="192"/>
      <c r="NDV12" s="192"/>
      <c r="NDW12" s="192"/>
      <c r="NDX12" s="192"/>
      <c r="NDY12" s="192"/>
      <c r="NDZ12" s="192"/>
      <c r="NEA12" s="192"/>
      <c r="NEB12" s="192"/>
      <c r="NEC12" s="192"/>
      <c r="NED12" s="192"/>
      <c r="NEE12" s="192"/>
      <c r="NEF12" s="192"/>
      <c r="NEG12" s="192"/>
      <c r="NEH12" s="192"/>
      <c r="NEI12" s="192"/>
      <c r="NEJ12" s="192"/>
      <c r="NEK12" s="192"/>
      <c r="NEL12" s="192"/>
      <c r="NEM12" s="192"/>
      <c r="NEN12" s="192"/>
      <c r="NEO12" s="192"/>
      <c r="NEP12" s="192"/>
      <c r="NEQ12" s="192"/>
      <c r="NER12" s="192"/>
      <c r="NES12" s="192"/>
      <c r="NET12" s="192"/>
      <c r="NEU12" s="192"/>
      <c r="NEV12" s="192"/>
      <c r="NEW12" s="192"/>
      <c r="NEX12" s="192"/>
      <c r="NEY12" s="192"/>
      <c r="NEZ12" s="192"/>
      <c r="NFA12" s="192"/>
      <c r="NFB12" s="192"/>
      <c r="NFC12" s="192"/>
      <c r="NFD12" s="192"/>
      <c r="NFE12" s="192"/>
      <c r="NFF12" s="192"/>
      <c r="NFG12" s="192"/>
      <c r="NFH12" s="192"/>
      <c r="NFI12" s="192"/>
      <c r="NFJ12" s="192"/>
      <c r="NFK12" s="192"/>
      <c r="NFL12" s="192"/>
      <c r="NFM12" s="192"/>
      <c r="NFN12" s="192"/>
      <c r="NFO12" s="192"/>
      <c r="NFP12" s="192"/>
      <c r="NFQ12" s="192"/>
      <c r="NFR12" s="192"/>
      <c r="NFS12" s="192"/>
      <c r="NFT12" s="192"/>
      <c r="NFU12" s="192"/>
      <c r="NFV12" s="192"/>
      <c r="NFW12" s="192"/>
      <c r="NFX12" s="192"/>
      <c r="NFY12" s="192"/>
      <c r="NFZ12" s="192"/>
      <c r="NGA12" s="192"/>
      <c r="NGB12" s="192"/>
      <c r="NGC12" s="192"/>
      <c r="NGD12" s="192"/>
      <c r="NGE12" s="192"/>
      <c r="NGF12" s="192"/>
      <c r="NGG12" s="192"/>
      <c r="NGH12" s="192"/>
      <c r="NGI12" s="192"/>
      <c r="NGJ12" s="192"/>
      <c r="NGK12" s="192"/>
      <c r="NGL12" s="192"/>
      <c r="NGM12" s="192"/>
      <c r="NGN12" s="192"/>
      <c r="NGO12" s="192"/>
      <c r="NGP12" s="192"/>
      <c r="NGQ12" s="192"/>
      <c r="NGR12" s="192"/>
      <c r="NGS12" s="192"/>
      <c r="NGT12" s="192"/>
      <c r="NGU12" s="192"/>
      <c r="NGV12" s="192"/>
      <c r="NGW12" s="192"/>
      <c r="NGX12" s="192"/>
      <c r="NGY12" s="192"/>
      <c r="NGZ12" s="192"/>
      <c r="NHA12" s="192"/>
      <c r="NHB12" s="192"/>
      <c r="NHC12" s="192"/>
      <c r="NHD12" s="192"/>
      <c r="NHE12" s="192"/>
      <c r="NHF12" s="192"/>
      <c r="NHG12" s="192"/>
      <c r="NHH12" s="192"/>
      <c r="NHI12" s="192"/>
      <c r="NHJ12" s="192"/>
      <c r="NHK12" s="192"/>
      <c r="NHL12" s="192"/>
      <c r="NHM12" s="192"/>
      <c r="NHN12" s="192"/>
      <c r="NHO12" s="192"/>
      <c r="NHP12" s="192"/>
      <c r="NHQ12" s="192"/>
      <c r="NHR12" s="192"/>
      <c r="NHS12" s="192"/>
      <c r="NHT12" s="192"/>
      <c r="NHU12" s="192"/>
      <c r="NHV12" s="192"/>
      <c r="NHW12" s="192"/>
      <c r="NHX12" s="192"/>
      <c r="NHY12" s="192"/>
      <c r="NHZ12" s="192"/>
      <c r="NIA12" s="192"/>
      <c r="NIB12" s="192"/>
      <c r="NIC12" s="192"/>
      <c r="NID12" s="192"/>
      <c r="NIE12" s="192"/>
      <c r="NIF12" s="192"/>
      <c r="NIG12" s="192"/>
      <c r="NIH12" s="192"/>
      <c r="NII12" s="192"/>
      <c r="NIJ12" s="192"/>
      <c r="NIK12" s="192"/>
      <c r="NIL12" s="192"/>
      <c r="NIM12" s="192"/>
      <c r="NIN12" s="192"/>
      <c r="NIO12" s="192"/>
      <c r="NIP12" s="192"/>
      <c r="NIQ12" s="192"/>
      <c r="NIR12" s="192"/>
      <c r="NIS12" s="192"/>
      <c r="NIT12" s="192"/>
      <c r="NIU12" s="192"/>
      <c r="NIV12" s="192"/>
      <c r="NIW12" s="192"/>
      <c r="NIX12" s="192"/>
      <c r="NIY12" s="192"/>
      <c r="NIZ12" s="192"/>
      <c r="NJA12" s="192"/>
      <c r="NJB12" s="192"/>
      <c r="NJC12" s="192"/>
      <c r="NJD12" s="192"/>
      <c r="NJE12" s="192"/>
      <c r="NJF12" s="192"/>
      <c r="NJG12" s="192"/>
      <c r="NJH12" s="192"/>
      <c r="NJI12" s="192"/>
      <c r="NJJ12" s="192"/>
      <c r="NJK12" s="192"/>
      <c r="NJL12" s="192"/>
      <c r="NJM12" s="192"/>
      <c r="NJN12" s="192"/>
      <c r="NJO12" s="192"/>
      <c r="NJP12" s="192"/>
      <c r="NJQ12" s="192"/>
      <c r="NJR12" s="192"/>
      <c r="NJS12" s="192"/>
      <c r="NJT12" s="192"/>
      <c r="NJU12" s="192"/>
      <c r="NJV12" s="192"/>
      <c r="NJW12" s="192"/>
      <c r="NJX12" s="192"/>
      <c r="NJY12" s="192"/>
      <c r="NJZ12" s="192"/>
      <c r="NKA12" s="192"/>
      <c r="NKB12" s="192"/>
      <c r="NKC12" s="192"/>
      <c r="NKD12" s="192"/>
      <c r="NKE12" s="192"/>
      <c r="NKF12" s="192"/>
      <c r="NKG12" s="192"/>
      <c r="NKH12" s="192"/>
      <c r="NKI12" s="192"/>
      <c r="NKJ12" s="192"/>
      <c r="NKK12" s="192"/>
      <c r="NKL12" s="192"/>
      <c r="NKM12" s="192"/>
      <c r="NKN12" s="192"/>
      <c r="NKO12" s="192"/>
      <c r="NKP12" s="192"/>
      <c r="NKQ12" s="192"/>
      <c r="NKR12" s="192"/>
      <c r="NKS12" s="192"/>
      <c r="NKT12" s="192"/>
      <c r="NKU12" s="192"/>
      <c r="NKV12" s="192"/>
      <c r="NKW12" s="192"/>
      <c r="NKX12" s="192"/>
      <c r="NKY12" s="192"/>
      <c r="NKZ12" s="192"/>
      <c r="NLA12" s="192"/>
      <c r="NLB12" s="192"/>
      <c r="NLC12" s="192"/>
      <c r="NLD12" s="192"/>
      <c r="NLE12" s="192"/>
      <c r="NLF12" s="192"/>
      <c r="NLG12" s="192"/>
      <c r="NLH12" s="192"/>
      <c r="NLI12" s="192"/>
      <c r="NLJ12" s="192"/>
      <c r="NLK12" s="192"/>
      <c r="NLL12" s="192"/>
      <c r="NLM12" s="192"/>
      <c r="NLN12" s="192"/>
      <c r="NLO12" s="192"/>
      <c r="NLP12" s="192"/>
      <c r="NLQ12" s="192"/>
      <c r="NLR12" s="192"/>
      <c r="NLS12" s="192"/>
      <c r="NLT12" s="192"/>
      <c r="NLU12" s="192"/>
      <c r="NLV12" s="192"/>
      <c r="NLW12" s="192"/>
      <c r="NLX12" s="192"/>
      <c r="NLY12" s="192"/>
      <c r="NLZ12" s="192"/>
      <c r="NMA12" s="192"/>
      <c r="NMB12" s="192"/>
      <c r="NMC12" s="192"/>
      <c r="NMD12" s="192"/>
      <c r="NME12" s="192"/>
      <c r="NMF12" s="192"/>
      <c r="NMG12" s="192"/>
      <c r="NMH12" s="192"/>
      <c r="NMI12" s="192"/>
      <c r="NMJ12" s="192"/>
      <c r="NMK12" s="192"/>
      <c r="NML12" s="192"/>
      <c r="NMM12" s="192"/>
      <c r="NMN12" s="192"/>
      <c r="NMO12" s="192"/>
      <c r="NMP12" s="192"/>
      <c r="NMQ12" s="192"/>
      <c r="NMR12" s="192"/>
      <c r="NMS12" s="192"/>
      <c r="NMT12" s="192"/>
      <c r="NMU12" s="192"/>
      <c r="NMV12" s="192"/>
      <c r="NMW12" s="192"/>
      <c r="NMX12" s="192"/>
      <c r="NMY12" s="192"/>
      <c r="NMZ12" s="192"/>
      <c r="NNA12" s="192"/>
      <c r="NNB12" s="192"/>
      <c r="NNC12" s="192"/>
      <c r="NND12" s="192"/>
      <c r="NNE12" s="192"/>
      <c r="NNF12" s="192"/>
      <c r="NNG12" s="192"/>
      <c r="NNH12" s="192"/>
      <c r="NNI12" s="192"/>
      <c r="NNJ12" s="192"/>
      <c r="NNK12" s="192"/>
      <c r="NNL12" s="192"/>
      <c r="NNM12" s="192"/>
      <c r="NNN12" s="192"/>
      <c r="NNO12" s="192"/>
      <c r="NNP12" s="192"/>
      <c r="NNQ12" s="192"/>
      <c r="NNR12" s="192"/>
      <c r="NNS12" s="192"/>
      <c r="NNT12" s="192"/>
      <c r="NNU12" s="192"/>
      <c r="NNV12" s="192"/>
      <c r="NNW12" s="192"/>
      <c r="NNX12" s="192"/>
      <c r="NNY12" s="192"/>
      <c r="NNZ12" s="192"/>
      <c r="NOA12" s="192"/>
      <c r="NOB12" s="192"/>
      <c r="NOC12" s="192"/>
      <c r="NOD12" s="192"/>
      <c r="NOE12" s="192"/>
      <c r="NOF12" s="192"/>
      <c r="NOG12" s="192"/>
      <c r="NOH12" s="192"/>
      <c r="NOI12" s="192"/>
      <c r="NOJ12" s="192"/>
      <c r="NOK12" s="192"/>
      <c r="NOL12" s="192"/>
      <c r="NOM12" s="192"/>
      <c r="NON12" s="192"/>
      <c r="NOO12" s="192"/>
      <c r="NOP12" s="192"/>
      <c r="NOQ12" s="192"/>
      <c r="NOR12" s="192"/>
      <c r="NOS12" s="192"/>
      <c r="NOT12" s="192"/>
      <c r="NOU12" s="192"/>
      <c r="NOV12" s="192"/>
      <c r="NOW12" s="192"/>
      <c r="NOX12" s="192"/>
      <c r="NOY12" s="192"/>
      <c r="NOZ12" s="192"/>
      <c r="NPA12" s="192"/>
      <c r="NPB12" s="192"/>
      <c r="NPC12" s="192"/>
      <c r="NPD12" s="192"/>
      <c r="NPE12" s="192"/>
      <c r="NPF12" s="192"/>
      <c r="NPG12" s="192"/>
      <c r="NPH12" s="192"/>
      <c r="NPI12" s="192"/>
      <c r="NPJ12" s="192"/>
      <c r="NPK12" s="192"/>
      <c r="NPL12" s="192"/>
      <c r="NPM12" s="192"/>
      <c r="NPN12" s="192"/>
      <c r="NPO12" s="192"/>
      <c r="NPP12" s="192"/>
      <c r="NPQ12" s="192"/>
      <c r="NPR12" s="192"/>
      <c r="NPS12" s="192"/>
      <c r="NPT12" s="192"/>
      <c r="NPU12" s="192"/>
      <c r="NPV12" s="192"/>
      <c r="NPW12" s="192"/>
      <c r="NPX12" s="192"/>
      <c r="NPY12" s="192"/>
      <c r="NPZ12" s="192"/>
      <c r="NQA12" s="192"/>
      <c r="NQB12" s="192"/>
      <c r="NQC12" s="192"/>
      <c r="NQD12" s="192"/>
      <c r="NQE12" s="192"/>
      <c r="NQF12" s="192"/>
      <c r="NQG12" s="192"/>
      <c r="NQH12" s="192"/>
      <c r="NQI12" s="192"/>
      <c r="NQJ12" s="192"/>
      <c r="NQK12" s="192"/>
      <c r="NQL12" s="192"/>
      <c r="NQM12" s="192"/>
      <c r="NQN12" s="192"/>
      <c r="NQO12" s="192"/>
      <c r="NQP12" s="192"/>
      <c r="NQQ12" s="192"/>
      <c r="NQR12" s="192"/>
      <c r="NQS12" s="192"/>
      <c r="NQT12" s="192"/>
      <c r="NQU12" s="192"/>
      <c r="NQV12" s="192"/>
      <c r="NQW12" s="192"/>
      <c r="NQX12" s="192"/>
      <c r="NQY12" s="192"/>
      <c r="NQZ12" s="192"/>
      <c r="NRA12" s="192"/>
      <c r="NRB12" s="192"/>
      <c r="NRC12" s="192"/>
      <c r="NRD12" s="192"/>
      <c r="NRE12" s="192"/>
      <c r="NRF12" s="192"/>
      <c r="NRG12" s="192"/>
      <c r="NRH12" s="192"/>
      <c r="NRI12" s="192"/>
      <c r="NRJ12" s="192"/>
      <c r="NRK12" s="192"/>
      <c r="NRL12" s="192"/>
      <c r="NRM12" s="192"/>
      <c r="NRN12" s="192"/>
      <c r="NRO12" s="192"/>
      <c r="NRP12" s="192"/>
      <c r="NRQ12" s="192"/>
      <c r="NRR12" s="192"/>
      <c r="NRS12" s="192"/>
      <c r="NRT12" s="192"/>
      <c r="NRU12" s="192"/>
      <c r="NRV12" s="192"/>
      <c r="NRW12" s="192"/>
      <c r="NRX12" s="192"/>
      <c r="NRY12" s="192"/>
      <c r="NRZ12" s="192"/>
      <c r="NSA12" s="192"/>
      <c r="NSB12" s="192"/>
      <c r="NSC12" s="192"/>
      <c r="NSD12" s="192"/>
      <c r="NSE12" s="192"/>
      <c r="NSF12" s="192"/>
      <c r="NSG12" s="192"/>
      <c r="NSH12" s="192"/>
      <c r="NSI12" s="192"/>
      <c r="NSJ12" s="192"/>
      <c r="NSK12" s="192"/>
      <c r="NSL12" s="192"/>
      <c r="NSM12" s="192"/>
      <c r="NSN12" s="192"/>
      <c r="NSO12" s="192"/>
      <c r="NSP12" s="192"/>
      <c r="NSQ12" s="192"/>
      <c r="NSR12" s="192"/>
      <c r="NSS12" s="192"/>
      <c r="NST12" s="192"/>
      <c r="NSU12" s="192"/>
      <c r="NSV12" s="192"/>
      <c r="NSW12" s="192"/>
      <c r="NSX12" s="192"/>
      <c r="NSY12" s="192"/>
      <c r="NSZ12" s="192"/>
      <c r="NTA12" s="192"/>
      <c r="NTB12" s="192"/>
      <c r="NTC12" s="192"/>
      <c r="NTD12" s="192"/>
      <c r="NTE12" s="192"/>
      <c r="NTF12" s="192"/>
      <c r="NTG12" s="192"/>
      <c r="NTH12" s="192"/>
      <c r="NTI12" s="192"/>
      <c r="NTJ12" s="192"/>
      <c r="NTK12" s="192"/>
      <c r="NTL12" s="192"/>
      <c r="NTM12" s="192"/>
      <c r="NTN12" s="192"/>
      <c r="NTO12" s="192"/>
      <c r="NTP12" s="192"/>
      <c r="NTQ12" s="192"/>
      <c r="NTR12" s="192"/>
      <c r="NTS12" s="192"/>
      <c r="NTT12" s="192"/>
      <c r="NTU12" s="192"/>
      <c r="NTV12" s="192"/>
      <c r="NTW12" s="192"/>
      <c r="NTX12" s="192"/>
      <c r="NTY12" s="192"/>
      <c r="NTZ12" s="192"/>
      <c r="NUA12" s="192"/>
      <c r="NUB12" s="192"/>
      <c r="NUC12" s="192"/>
      <c r="NUD12" s="192"/>
      <c r="NUE12" s="192"/>
      <c r="NUF12" s="192"/>
      <c r="NUG12" s="192"/>
      <c r="NUH12" s="192"/>
      <c r="NUI12" s="192"/>
      <c r="NUJ12" s="192"/>
      <c r="NUK12" s="192"/>
      <c r="NUL12" s="192"/>
      <c r="NUM12" s="192"/>
      <c r="NUN12" s="192"/>
      <c r="NUO12" s="192"/>
      <c r="NUP12" s="192"/>
      <c r="NUQ12" s="192"/>
      <c r="NUR12" s="192"/>
      <c r="NUS12" s="192"/>
      <c r="NUT12" s="192"/>
      <c r="NUU12" s="192"/>
      <c r="NUV12" s="192"/>
      <c r="NUW12" s="192"/>
      <c r="NUX12" s="192"/>
      <c r="NUY12" s="192"/>
      <c r="NUZ12" s="192"/>
      <c r="NVA12" s="192"/>
      <c r="NVB12" s="192"/>
      <c r="NVC12" s="192"/>
      <c r="NVD12" s="192"/>
      <c r="NVE12" s="192"/>
      <c r="NVF12" s="192"/>
      <c r="NVG12" s="192"/>
      <c r="NVH12" s="192"/>
      <c r="NVI12" s="192"/>
      <c r="NVJ12" s="192"/>
      <c r="NVK12" s="192"/>
      <c r="NVL12" s="192"/>
      <c r="NVM12" s="192"/>
      <c r="NVN12" s="192"/>
      <c r="NVO12" s="192"/>
      <c r="NVP12" s="192"/>
      <c r="NVQ12" s="192"/>
      <c r="NVR12" s="192"/>
      <c r="NVS12" s="192"/>
      <c r="NVT12" s="192"/>
      <c r="NVU12" s="192"/>
      <c r="NVV12" s="192"/>
      <c r="NVW12" s="192"/>
      <c r="NVX12" s="192"/>
      <c r="NVY12" s="192"/>
      <c r="NVZ12" s="192"/>
      <c r="NWA12" s="192"/>
      <c r="NWB12" s="192"/>
      <c r="NWC12" s="192"/>
      <c r="NWD12" s="192"/>
      <c r="NWE12" s="192"/>
      <c r="NWF12" s="192"/>
      <c r="NWG12" s="192"/>
      <c r="NWH12" s="192"/>
      <c r="NWI12" s="192"/>
      <c r="NWJ12" s="192"/>
      <c r="NWK12" s="192"/>
      <c r="NWL12" s="192"/>
      <c r="NWM12" s="192"/>
      <c r="NWN12" s="192"/>
      <c r="NWO12" s="192"/>
      <c r="NWP12" s="192"/>
      <c r="NWQ12" s="192"/>
      <c r="NWR12" s="192"/>
      <c r="NWS12" s="192"/>
      <c r="NWT12" s="192"/>
      <c r="NWU12" s="192"/>
      <c r="NWV12" s="192"/>
      <c r="NWW12" s="192"/>
      <c r="NWX12" s="192"/>
      <c r="NWY12" s="192"/>
      <c r="NWZ12" s="192"/>
      <c r="NXA12" s="192"/>
      <c r="NXB12" s="192"/>
      <c r="NXC12" s="192"/>
      <c r="NXD12" s="192"/>
      <c r="NXE12" s="192"/>
      <c r="NXF12" s="192"/>
      <c r="NXG12" s="192"/>
      <c r="NXH12" s="192"/>
      <c r="NXI12" s="192"/>
      <c r="NXJ12" s="192"/>
      <c r="NXK12" s="192"/>
      <c r="NXL12" s="192"/>
      <c r="NXM12" s="192"/>
      <c r="NXN12" s="192"/>
      <c r="NXO12" s="192"/>
      <c r="NXP12" s="192"/>
      <c r="NXQ12" s="192"/>
      <c r="NXR12" s="192"/>
      <c r="NXS12" s="192"/>
      <c r="NXT12" s="192"/>
      <c r="NXU12" s="192"/>
      <c r="NXV12" s="192"/>
      <c r="NXW12" s="192"/>
      <c r="NXX12" s="192"/>
      <c r="NXY12" s="192"/>
      <c r="NXZ12" s="192"/>
      <c r="NYA12" s="192"/>
      <c r="NYB12" s="192"/>
      <c r="NYC12" s="192"/>
      <c r="NYD12" s="192"/>
      <c r="NYE12" s="192"/>
      <c r="NYF12" s="192"/>
      <c r="NYG12" s="192"/>
      <c r="NYH12" s="192"/>
      <c r="NYI12" s="192"/>
      <c r="NYJ12" s="192"/>
      <c r="NYK12" s="192"/>
      <c r="NYL12" s="192"/>
      <c r="NYM12" s="192"/>
      <c r="NYN12" s="192"/>
      <c r="NYO12" s="192"/>
      <c r="NYP12" s="192"/>
      <c r="NYQ12" s="192"/>
      <c r="NYR12" s="192"/>
      <c r="NYS12" s="192"/>
      <c r="NYT12" s="192"/>
      <c r="NYU12" s="192"/>
      <c r="NYV12" s="192"/>
      <c r="NYW12" s="192"/>
      <c r="NYX12" s="192"/>
      <c r="NYY12" s="192"/>
      <c r="NYZ12" s="192"/>
      <c r="NZA12" s="192"/>
      <c r="NZB12" s="192"/>
      <c r="NZC12" s="192"/>
      <c r="NZD12" s="192"/>
      <c r="NZE12" s="192"/>
      <c r="NZF12" s="192"/>
      <c r="NZG12" s="192"/>
      <c r="NZH12" s="192"/>
      <c r="NZI12" s="192"/>
      <c r="NZJ12" s="192"/>
      <c r="NZK12" s="192"/>
      <c r="NZL12" s="192"/>
      <c r="NZM12" s="192"/>
      <c r="NZN12" s="192"/>
      <c r="NZO12" s="192"/>
      <c r="NZP12" s="192"/>
      <c r="NZQ12" s="192"/>
      <c r="NZR12" s="192"/>
      <c r="NZS12" s="192"/>
      <c r="NZT12" s="192"/>
      <c r="NZU12" s="192"/>
      <c r="NZV12" s="192"/>
      <c r="NZW12" s="192"/>
      <c r="NZX12" s="192"/>
      <c r="NZY12" s="192"/>
      <c r="NZZ12" s="192"/>
      <c r="OAA12" s="192"/>
      <c r="OAB12" s="192"/>
      <c r="OAC12" s="192"/>
      <c r="OAD12" s="192"/>
      <c r="OAE12" s="192"/>
      <c r="OAF12" s="192"/>
      <c r="OAG12" s="192"/>
      <c r="OAH12" s="192"/>
      <c r="OAI12" s="192"/>
      <c r="OAJ12" s="192"/>
      <c r="OAK12" s="192"/>
      <c r="OAL12" s="192"/>
      <c r="OAM12" s="192"/>
      <c r="OAN12" s="192"/>
      <c r="OAO12" s="192"/>
      <c r="OAP12" s="192"/>
      <c r="OAQ12" s="192"/>
      <c r="OAR12" s="192"/>
      <c r="OAS12" s="192"/>
      <c r="OAT12" s="192"/>
      <c r="OAU12" s="192"/>
      <c r="OAV12" s="192"/>
      <c r="OAW12" s="192"/>
      <c r="OAX12" s="192"/>
      <c r="OAY12" s="192"/>
      <c r="OAZ12" s="192"/>
      <c r="OBA12" s="192"/>
      <c r="OBB12" s="192"/>
      <c r="OBC12" s="192"/>
      <c r="OBD12" s="192"/>
      <c r="OBE12" s="192"/>
      <c r="OBF12" s="192"/>
      <c r="OBG12" s="192"/>
      <c r="OBH12" s="192"/>
      <c r="OBI12" s="192"/>
      <c r="OBJ12" s="192"/>
      <c r="OBK12" s="192"/>
      <c r="OBL12" s="192"/>
      <c r="OBM12" s="192"/>
      <c r="OBN12" s="192"/>
      <c r="OBO12" s="192"/>
      <c r="OBP12" s="192"/>
      <c r="OBQ12" s="192"/>
      <c r="OBR12" s="192"/>
      <c r="OBS12" s="192"/>
      <c r="OBT12" s="192"/>
      <c r="OBU12" s="192"/>
      <c r="OBV12" s="192"/>
      <c r="OBW12" s="192"/>
      <c r="OBX12" s="192"/>
      <c r="OBY12" s="192"/>
      <c r="OBZ12" s="192"/>
      <c r="OCA12" s="192"/>
      <c r="OCB12" s="192"/>
      <c r="OCC12" s="192"/>
      <c r="OCD12" s="192"/>
      <c r="OCE12" s="192"/>
      <c r="OCF12" s="192"/>
      <c r="OCG12" s="192"/>
      <c r="OCH12" s="192"/>
      <c r="OCI12" s="192"/>
      <c r="OCJ12" s="192"/>
      <c r="OCK12" s="192"/>
      <c r="OCL12" s="192"/>
      <c r="OCM12" s="192"/>
      <c r="OCN12" s="192"/>
      <c r="OCO12" s="192"/>
      <c r="OCP12" s="192"/>
      <c r="OCQ12" s="192"/>
      <c r="OCR12" s="192"/>
      <c r="OCS12" s="192"/>
      <c r="OCT12" s="192"/>
      <c r="OCU12" s="192"/>
      <c r="OCV12" s="192"/>
      <c r="OCW12" s="192"/>
      <c r="OCX12" s="192"/>
      <c r="OCY12" s="192"/>
      <c r="OCZ12" s="192"/>
      <c r="ODA12" s="192"/>
      <c r="ODB12" s="192"/>
      <c r="ODC12" s="192"/>
      <c r="ODD12" s="192"/>
      <c r="ODE12" s="192"/>
      <c r="ODF12" s="192"/>
      <c r="ODG12" s="192"/>
      <c r="ODH12" s="192"/>
      <c r="ODI12" s="192"/>
      <c r="ODJ12" s="192"/>
      <c r="ODK12" s="192"/>
      <c r="ODL12" s="192"/>
      <c r="ODM12" s="192"/>
      <c r="ODN12" s="192"/>
      <c r="ODO12" s="192"/>
      <c r="ODP12" s="192"/>
      <c r="ODQ12" s="192"/>
      <c r="ODR12" s="192"/>
      <c r="ODS12" s="192"/>
      <c r="ODT12" s="192"/>
      <c r="ODU12" s="192"/>
      <c r="ODV12" s="192"/>
      <c r="ODW12" s="192"/>
      <c r="ODX12" s="192"/>
      <c r="ODY12" s="192"/>
      <c r="ODZ12" s="192"/>
      <c r="OEA12" s="192"/>
      <c r="OEB12" s="192"/>
      <c r="OEC12" s="192"/>
      <c r="OED12" s="192"/>
      <c r="OEE12" s="192"/>
      <c r="OEF12" s="192"/>
      <c r="OEG12" s="192"/>
      <c r="OEH12" s="192"/>
      <c r="OEI12" s="192"/>
      <c r="OEJ12" s="192"/>
      <c r="OEK12" s="192"/>
      <c r="OEL12" s="192"/>
      <c r="OEM12" s="192"/>
      <c r="OEN12" s="192"/>
      <c r="OEO12" s="192"/>
      <c r="OEP12" s="192"/>
      <c r="OEQ12" s="192"/>
      <c r="OER12" s="192"/>
      <c r="OES12" s="192"/>
      <c r="OET12" s="192"/>
      <c r="OEU12" s="192"/>
      <c r="OEV12" s="192"/>
      <c r="OEW12" s="192"/>
      <c r="OEX12" s="192"/>
      <c r="OEY12" s="192"/>
      <c r="OEZ12" s="192"/>
      <c r="OFA12" s="192"/>
      <c r="OFB12" s="192"/>
      <c r="OFC12" s="192"/>
      <c r="OFD12" s="192"/>
      <c r="OFE12" s="192"/>
      <c r="OFF12" s="192"/>
      <c r="OFG12" s="192"/>
      <c r="OFH12" s="192"/>
      <c r="OFI12" s="192"/>
      <c r="OFJ12" s="192"/>
      <c r="OFK12" s="192"/>
      <c r="OFL12" s="192"/>
      <c r="OFM12" s="192"/>
      <c r="OFN12" s="192"/>
      <c r="OFO12" s="192"/>
      <c r="OFP12" s="192"/>
      <c r="OFQ12" s="192"/>
      <c r="OFR12" s="192"/>
      <c r="OFS12" s="192"/>
      <c r="OFT12" s="192"/>
      <c r="OFU12" s="192"/>
      <c r="OFV12" s="192"/>
      <c r="OFW12" s="192"/>
      <c r="OFX12" s="192"/>
      <c r="OFY12" s="192"/>
      <c r="OFZ12" s="192"/>
      <c r="OGA12" s="192"/>
      <c r="OGB12" s="192"/>
      <c r="OGC12" s="192"/>
      <c r="OGD12" s="192"/>
      <c r="OGE12" s="192"/>
      <c r="OGF12" s="192"/>
      <c r="OGG12" s="192"/>
      <c r="OGH12" s="192"/>
      <c r="OGI12" s="192"/>
      <c r="OGJ12" s="192"/>
      <c r="OGK12" s="192"/>
      <c r="OGL12" s="192"/>
      <c r="OGM12" s="192"/>
      <c r="OGN12" s="192"/>
      <c r="OGO12" s="192"/>
      <c r="OGP12" s="192"/>
      <c r="OGQ12" s="192"/>
      <c r="OGR12" s="192"/>
      <c r="OGS12" s="192"/>
      <c r="OGT12" s="192"/>
      <c r="OGU12" s="192"/>
      <c r="OGV12" s="192"/>
      <c r="OGW12" s="192"/>
      <c r="OGX12" s="192"/>
      <c r="OGY12" s="192"/>
      <c r="OGZ12" s="192"/>
      <c r="OHA12" s="192"/>
      <c r="OHB12" s="192"/>
      <c r="OHC12" s="192"/>
      <c r="OHD12" s="192"/>
      <c r="OHE12" s="192"/>
      <c r="OHF12" s="192"/>
      <c r="OHG12" s="192"/>
      <c r="OHH12" s="192"/>
      <c r="OHI12" s="192"/>
      <c r="OHJ12" s="192"/>
      <c r="OHK12" s="192"/>
      <c r="OHL12" s="192"/>
      <c r="OHM12" s="192"/>
      <c r="OHN12" s="192"/>
      <c r="OHO12" s="192"/>
      <c r="OHP12" s="192"/>
      <c r="OHQ12" s="192"/>
      <c r="OHR12" s="192"/>
      <c r="OHS12" s="192"/>
      <c r="OHT12" s="192"/>
      <c r="OHU12" s="192"/>
      <c r="OHV12" s="192"/>
      <c r="OHW12" s="192"/>
      <c r="OHX12" s="192"/>
      <c r="OHY12" s="192"/>
      <c r="OHZ12" s="192"/>
      <c r="OIA12" s="192"/>
      <c r="OIB12" s="192"/>
      <c r="OIC12" s="192"/>
      <c r="OID12" s="192"/>
      <c r="OIE12" s="192"/>
      <c r="OIF12" s="192"/>
      <c r="OIG12" s="192"/>
      <c r="OIH12" s="192"/>
      <c r="OII12" s="192"/>
      <c r="OIJ12" s="192"/>
      <c r="OIK12" s="192"/>
      <c r="OIL12" s="192"/>
      <c r="OIM12" s="192"/>
      <c r="OIN12" s="192"/>
      <c r="OIO12" s="192"/>
      <c r="OIP12" s="192"/>
      <c r="OIQ12" s="192"/>
      <c r="OIR12" s="192"/>
      <c r="OIS12" s="192"/>
      <c r="OIT12" s="192"/>
      <c r="OIU12" s="192"/>
      <c r="OIV12" s="192"/>
      <c r="OIW12" s="192"/>
      <c r="OIX12" s="192"/>
      <c r="OIY12" s="192"/>
      <c r="OIZ12" s="192"/>
      <c r="OJA12" s="192"/>
      <c r="OJB12" s="192"/>
      <c r="OJC12" s="192"/>
      <c r="OJD12" s="192"/>
      <c r="OJE12" s="192"/>
      <c r="OJF12" s="192"/>
      <c r="OJG12" s="192"/>
      <c r="OJH12" s="192"/>
      <c r="OJI12" s="192"/>
      <c r="OJJ12" s="192"/>
      <c r="OJK12" s="192"/>
      <c r="OJL12" s="192"/>
      <c r="OJM12" s="192"/>
      <c r="OJN12" s="192"/>
      <c r="OJO12" s="192"/>
      <c r="OJP12" s="192"/>
      <c r="OJQ12" s="192"/>
      <c r="OJR12" s="192"/>
      <c r="OJS12" s="192"/>
      <c r="OJT12" s="192"/>
      <c r="OJU12" s="192"/>
      <c r="OJV12" s="192"/>
      <c r="OJW12" s="192"/>
      <c r="OJX12" s="192"/>
      <c r="OJY12" s="192"/>
      <c r="OJZ12" s="192"/>
      <c r="OKA12" s="192"/>
      <c r="OKB12" s="192"/>
      <c r="OKC12" s="192"/>
      <c r="OKD12" s="192"/>
      <c r="OKE12" s="192"/>
      <c r="OKF12" s="192"/>
      <c r="OKG12" s="192"/>
      <c r="OKH12" s="192"/>
      <c r="OKI12" s="192"/>
      <c r="OKJ12" s="192"/>
      <c r="OKK12" s="192"/>
      <c r="OKL12" s="192"/>
      <c r="OKM12" s="192"/>
      <c r="OKN12" s="192"/>
      <c r="OKO12" s="192"/>
      <c r="OKP12" s="192"/>
      <c r="OKQ12" s="192"/>
      <c r="OKR12" s="192"/>
      <c r="OKS12" s="192"/>
      <c r="OKT12" s="192"/>
      <c r="OKU12" s="192"/>
      <c r="OKV12" s="192"/>
      <c r="OKW12" s="192"/>
      <c r="OKX12" s="192"/>
      <c r="OKY12" s="192"/>
      <c r="OKZ12" s="192"/>
      <c r="OLA12" s="192"/>
      <c r="OLB12" s="192"/>
      <c r="OLC12" s="192"/>
      <c r="OLD12" s="192"/>
      <c r="OLE12" s="192"/>
      <c r="OLF12" s="192"/>
      <c r="OLG12" s="192"/>
      <c r="OLH12" s="192"/>
      <c r="OLI12" s="192"/>
      <c r="OLJ12" s="192"/>
      <c r="OLK12" s="192"/>
      <c r="OLL12" s="192"/>
      <c r="OLM12" s="192"/>
      <c r="OLN12" s="192"/>
      <c r="OLO12" s="192"/>
      <c r="OLP12" s="192"/>
      <c r="OLQ12" s="192"/>
      <c r="OLR12" s="192"/>
      <c r="OLS12" s="192"/>
      <c r="OLT12" s="192"/>
      <c r="OLU12" s="192"/>
      <c r="OLV12" s="192"/>
      <c r="OLW12" s="192"/>
      <c r="OLX12" s="192"/>
      <c r="OLY12" s="192"/>
      <c r="OLZ12" s="192"/>
      <c r="OMA12" s="192"/>
      <c r="OMB12" s="192"/>
      <c r="OMC12" s="192"/>
      <c r="OMD12" s="192"/>
      <c r="OME12" s="192"/>
      <c r="OMF12" s="192"/>
      <c r="OMG12" s="192"/>
      <c r="OMH12" s="192"/>
      <c r="OMI12" s="192"/>
      <c r="OMJ12" s="192"/>
      <c r="OMK12" s="192"/>
      <c r="OML12" s="192"/>
      <c r="OMM12" s="192"/>
      <c r="OMN12" s="192"/>
      <c r="OMO12" s="192"/>
      <c r="OMP12" s="192"/>
      <c r="OMQ12" s="192"/>
      <c r="OMR12" s="192"/>
      <c r="OMS12" s="192"/>
      <c r="OMT12" s="192"/>
      <c r="OMU12" s="192"/>
      <c r="OMV12" s="192"/>
      <c r="OMW12" s="192"/>
      <c r="OMX12" s="192"/>
      <c r="OMY12" s="192"/>
      <c r="OMZ12" s="192"/>
      <c r="ONA12" s="192"/>
      <c r="ONB12" s="192"/>
      <c r="ONC12" s="192"/>
      <c r="OND12" s="192"/>
      <c r="ONE12" s="192"/>
      <c r="ONF12" s="192"/>
      <c r="ONG12" s="192"/>
      <c r="ONH12" s="192"/>
      <c r="ONI12" s="192"/>
      <c r="ONJ12" s="192"/>
      <c r="ONK12" s="192"/>
      <c r="ONL12" s="192"/>
      <c r="ONM12" s="192"/>
      <c r="ONN12" s="192"/>
      <c r="ONO12" s="192"/>
      <c r="ONP12" s="192"/>
      <c r="ONQ12" s="192"/>
      <c r="ONR12" s="192"/>
      <c r="ONS12" s="192"/>
      <c r="ONT12" s="192"/>
      <c r="ONU12" s="192"/>
      <c r="ONV12" s="192"/>
      <c r="ONW12" s="192"/>
      <c r="ONX12" s="192"/>
      <c r="ONY12" s="192"/>
      <c r="ONZ12" s="192"/>
      <c r="OOA12" s="192"/>
      <c r="OOB12" s="192"/>
      <c r="OOC12" s="192"/>
      <c r="OOD12" s="192"/>
      <c r="OOE12" s="192"/>
      <c r="OOF12" s="192"/>
      <c r="OOG12" s="192"/>
      <c r="OOH12" s="192"/>
      <c r="OOI12" s="192"/>
      <c r="OOJ12" s="192"/>
      <c r="OOK12" s="192"/>
      <c r="OOL12" s="192"/>
      <c r="OOM12" s="192"/>
      <c r="OON12" s="192"/>
      <c r="OOO12" s="192"/>
      <c r="OOP12" s="192"/>
      <c r="OOQ12" s="192"/>
      <c r="OOR12" s="192"/>
      <c r="OOS12" s="192"/>
      <c r="OOT12" s="192"/>
      <c r="OOU12" s="192"/>
      <c r="OOV12" s="192"/>
      <c r="OOW12" s="192"/>
      <c r="OOX12" s="192"/>
      <c r="OOY12" s="192"/>
      <c r="OOZ12" s="192"/>
      <c r="OPA12" s="192"/>
      <c r="OPB12" s="192"/>
      <c r="OPC12" s="192"/>
      <c r="OPD12" s="192"/>
      <c r="OPE12" s="192"/>
      <c r="OPF12" s="192"/>
      <c r="OPG12" s="192"/>
      <c r="OPH12" s="192"/>
      <c r="OPI12" s="192"/>
      <c r="OPJ12" s="192"/>
      <c r="OPK12" s="192"/>
      <c r="OPL12" s="192"/>
      <c r="OPM12" s="192"/>
      <c r="OPN12" s="192"/>
      <c r="OPO12" s="192"/>
      <c r="OPP12" s="192"/>
      <c r="OPQ12" s="192"/>
      <c r="OPR12" s="192"/>
      <c r="OPS12" s="192"/>
      <c r="OPT12" s="192"/>
      <c r="OPU12" s="192"/>
      <c r="OPV12" s="192"/>
      <c r="OPW12" s="192"/>
      <c r="OPX12" s="192"/>
      <c r="OPY12" s="192"/>
      <c r="OPZ12" s="192"/>
      <c r="OQA12" s="192"/>
      <c r="OQB12" s="192"/>
      <c r="OQC12" s="192"/>
      <c r="OQD12" s="192"/>
      <c r="OQE12" s="192"/>
      <c r="OQF12" s="192"/>
      <c r="OQG12" s="192"/>
      <c r="OQH12" s="192"/>
      <c r="OQI12" s="192"/>
      <c r="OQJ12" s="192"/>
      <c r="OQK12" s="192"/>
      <c r="OQL12" s="192"/>
      <c r="OQM12" s="192"/>
      <c r="OQN12" s="192"/>
      <c r="OQO12" s="192"/>
      <c r="OQP12" s="192"/>
      <c r="OQQ12" s="192"/>
      <c r="OQR12" s="192"/>
      <c r="OQS12" s="192"/>
      <c r="OQT12" s="192"/>
      <c r="OQU12" s="192"/>
      <c r="OQV12" s="192"/>
      <c r="OQW12" s="192"/>
      <c r="OQX12" s="192"/>
      <c r="OQY12" s="192"/>
      <c r="OQZ12" s="192"/>
      <c r="ORA12" s="192"/>
      <c r="ORB12" s="192"/>
      <c r="ORC12" s="192"/>
      <c r="ORD12" s="192"/>
      <c r="ORE12" s="192"/>
      <c r="ORF12" s="192"/>
      <c r="ORG12" s="192"/>
      <c r="ORH12" s="192"/>
      <c r="ORI12" s="192"/>
      <c r="ORJ12" s="192"/>
      <c r="ORK12" s="192"/>
      <c r="ORL12" s="192"/>
      <c r="ORM12" s="192"/>
      <c r="ORN12" s="192"/>
      <c r="ORO12" s="192"/>
      <c r="ORP12" s="192"/>
      <c r="ORQ12" s="192"/>
      <c r="ORR12" s="192"/>
      <c r="ORS12" s="192"/>
      <c r="ORT12" s="192"/>
      <c r="ORU12" s="192"/>
      <c r="ORV12" s="192"/>
      <c r="ORW12" s="192"/>
      <c r="ORX12" s="192"/>
      <c r="ORY12" s="192"/>
      <c r="ORZ12" s="192"/>
      <c r="OSA12" s="192"/>
      <c r="OSB12" s="192"/>
      <c r="OSC12" s="192"/>
      <c r="OSD12" s="192"/>
      <c r="OSE12" s="192"/>
      <c r="OSF12" s="192"/>
      <c r="OSG12" s="192"/>
      <c r="OSH12" s="192"/>
      <c r="OSI12" s="192"/>
      <c r="OSJ12" s="192"/>
      <c r="OSK12" s="192"/>
      <c r="OSL12" s="192"/>
      <c r="OSM12" s="192"/>
      <c r="OSN12" s="192"/>
      <c r="OSO12" s="192"/>
      <c r="OSP12" s="192"/>
      <c r="OSQ12" s="192"/>
      <c r="OSR12" s="192"/>
      <c r="OSS12" s="192"/>
      <c r="OST12" s="192"/>
      <c r="OSU12" s="192"/>
      <c r="OSV12" s="192"/>
      <c r="OSW12" s="192"/>
      <c r="OSX12" s="192"/>
      <c r="OSY12" s="192"/>
      <c r="OSZ12" s="192"/>
      <c r="OTA12" s="192"/>
      <c r="OTB12" s="192"/>
      <c r="OTC12" s="192"/>
      <c r="OTD12" s="192"/>
      <c r="OTE12" s="192"/>
      <c r="OTF12" s="192"/>
      <c r="OTG12" s="192"/>
      <c r="OTH12" s="192"/>
      <c r="OTI12" s="192"/>
      <c r="OTJ12" s="192"/>
      <c r="OTK12" s="192"/>
      <c r="OTL12" s="192"/>
      <c r="OTM12" s="192"/>
      <c r="OTN12" s="192"/>
      <c r="OTO12" s="192"/>
      <c r="OTP12" s="192"/>
      <c r="OTQ12" s="192"/>
      <c r="OTR12" s="192"/>
      <c r="OTS12" s="192"/>
      <c r="OTT12" s="192"/>
      <c r="OTU12" s="192"/>
      <c r="OTV12" s="192"/>
      <c r="OTW12" s="192"/>
      <c r="OTX12" s="192"/>
      <c r="OTY12" s="192"/>
      <c r="OTZ12" s="192"/>
      <c r="OUA12" s="192"/>
      <c r="OUB12" s="192"/>
      <c r="OUC12" s="192"/>
      <c r="OUD12" s="192"/>
      <c r="OUE12" s="192"/>
      <c r="OUF12" s="192"/>
      <c r="OUG12" s="192"/>
      <c r="OUH12" s="192"/>
      <c r="OUI12" s="192"/>
      <c r="OUJ12" s="192"/>
      <c r="OUK12" s="192"/>
      <c r="OUL12" s="192"/>
      <c r="OUM12" s="192"/>
      <c r="OUN12" s="192"/>
      <c r="OUO12" s="192"/>
      <c r="OUP12" s="192"/>
      <c r="OUQ12" s="192"/>
      <c r="OUR12" s="192"/>
      <c r="OUS12" s="192"/>
      <c r="OUT12" s="192"/>
      <c r="OUU12" s="192"/>
      <c r="OUV12" s="192"/>
      <c r="OUW12" s="192"/>
      <c r="OUX12" s="192"/>
      <c r="OUY12" s="192"/>
      <c r="OUZ12" s="192"/>
      <c r="OVA12" s="192"/>
      <c r="OVB12" s="192"/>
      <c r="OVC12" s="192"/>
      <c r="OVD12" s="192"/>
      <c r="OVE12" s="192"/>
      <c r="OVF12" s="192"/>
      <c r="OVG12" s="192"/>
      <c r="OVH12" s="192"/>
      <c r="OVI12" s="192"/>
      <c r="OVJ12" s="192"/>
      <c r="OVK12" s="192"/>
      <c r="OVL12" s="192"/>
      <c r="OVM12" s="192"/>
      <c r="OVN12" s="192"/>
      <c r="OVO12" s="192"/>
      <c r="OVP12" s="192"/>
      <c r="OVQ12" s="192"/>
      <c r="OVR12" s="192"/>
      <c r="OVS12" s="192"/>
      <c r="OVT12" s="192"/>
      <c r="OVU12" s="192"/>
      <c r="OVV12" s="192"/>
      <c r="OVW12" s="192"/>
      <c r="OVX12" s="192"/>
      <c r="OVY12" s="192"/>
      <c r="OVZ12" s="192"/>
      <c r="OWA12" s="192"/>
      <c r="OWB12" s="192"/>
      <c r="OWC12" s="192"/>
      <c r="OWD12" s="192"/>
      <c r="OWE12" s="192"/>
      <c r="OWF12" s="192"/>
      <c r="OWG12" s="192"/>
      <c r="OWH12" s="192"/>
      <c r="OWI12" s="192"/>
      <c r="OWJ12" s="192"/>
      <c r="OWK12" s="192"/>
      <c r="OWL12" s="192"/>
      <c r="OWM12" s="192"/>
      <c r="OWN12" s="192"/>
      <c r="OWO12" s="192"/>
      <c r="OWP12" s="192"/>
      <c r="OWQ12" s="192"/>
      <c r="OWR12" s="192"/>
      <c r="OWS12" s="192"/>
      <c r="OWT12" s="192"/>
      <c r="OWU12" s="192"/>
      <c r="OWV12" s="192"/>
      <c r="OWW12" s="192"/>
      <c r="OWX12" s="192"/>
      <c r="OWY12" s="192"/>
      <c r="OWZ12" s="192"/>
      <c r="OXA12" s="192"/>
      <c r="OXB12" s="192"/>
      <c r="OXC12" s="192"/>
      <c r="OXD12" s="192"/>
      <c r="OXE12" s="192"/>
      <c r="OXF12" s="192"/>
      <c r="OXG12" s="192"/>
      <c r="OXH12" s="192"/>
      <c r="OXI12" s="192"/>
      <c r="OXJ12" s="192"/>
      <c r="OXK12" s="192"/>
      <c r="OXL12" s="192"/>
      <c r="OXM12" s="192"/>
      <c r="OXN12" s="192"/>
      <c r="OXO12" s="192"/>
      <c r="OXP12" s="192"/>
      <c r="OXQ12" s="192"/>
      <c r="OXR12" s="192"/>
      <c r="OXS12" s="192"/>
      <c r="OXT12" s="192"/>
      <c r="OXU12" s="192"/>
      <c r="OXV12" s="192"/>
      <c r="OXW12" s="192"/>
      <c r="OXX12" s="192"/>
      <c r="OXY12" s="192"/>
      <c r="OXZ12" s="192"/>
      <c r="OYA12" s="192"/>
      <c r="OYB12" s="192"/>
      <c r="OYC12" s="192"/>
      <c r="OYD12" s="192"/>
      <c r="OYE12" s="192"/>
      <c r="OYF12" s="192"/>
      <c r="OYG12" s="192"/>
      <c r="OYH12" s="192"/>
      <c r="OYI12" s="192"/>
      <c r="OYJ12" s="192"/>
      <c r="OYK12" s="192"/>
      <c r="OYL12" s="192"/>
      <c r="OYM12" s="192"/>
      <c r="OYN12" s="192"/>
      <c r="OYO12" s="192"/>
      <c r="OYP12" s="192"/>
      <c r="OYQ12" s="192"/>
      <c r="OYR12" s="192"/>
      <c r="OYS12" s="192"/>
      <c r="OYT12" s="192"/>
      <c r="OYU12" s="192"/>
      <c r="OYV12" s="192"/>
      <c r="OYW12" s="192"/>
      <c r="OYX12" s="192"/>
      <c r="OYY12" s="192"/>
      <c r="OYZ12" s="192"/>
      <c r="OZA12" s="192"/>
      <c r="OZB12" s="192"/>
      <c r="OZC12" s="192"/>
      <c r="OZD12" s="192"/>
      <c r="OZE12" s="192"/>
      <c r="OZF12" s="192"/>
      <c r="OZG12" s="192"/>
      <c r="OZH12" s="192"/>
      <c r="OZI12" s="192"/>
      <c r="OZJ12" s="192"/>
      <c r="OZK12" s="192"/>
      <c r="OZL12" s="192"/>
      <c r="OZM12" s="192"/>
      <c r="OZN12" s="192"/>
      <c r="OZO12" s="192"/>
      <c r="OZP12" s="192"/>
      <c r="OZQ12" s="192"/>
      <c r="OZR12" s="192"/>
      <c r="OZS12" s="192"/>
      <c r="OZT12" s="192"/>
      <c r="OZU12" s="192"/>
      <c r="OZV12" s="192"/>
      <c r="OZW12" s="192"/>
      <c r="OZX12" s="192"/>
      <c r="OZY12" s="192"/>
      <c r="OZZ12" s="192"/>
      <c r="PAA12" s="192"/>
      <c r="PAB12" s="192"/>
      <c r="PAC12" s="192"/>
      <c r="PAD12" s="192"/>
      <c r="PAE12" s="192"/>
      <c r="PAF12" s="192"/>
      <c r="PAG12" s="192"/>
      <c r="PAH12" s="192"/>
      <c r="PAI12" s="192"/>
      <c r="PAJ12" s="192"/>
      <c r="PAK12" s="192"/>
      <c r="PAL12" s="192"/>
      <c r="PAM12" s="192"/>
      <c r="PAN12" s="192"/>
      <c r="PAO12" s="192"/>
      <c r="PAP12" s="192"/>
      <c r="PAQ12" s="192"/>
      <c r="PAR12" s="192"/>
      <c r="PAS12" s="192"/>
      <c r="PAT12" s="192"/>
      <c r="PAU12" s="192"/>
      <c r="PAV12" s="192"/>
      <c r="PAW12" s="192"/>
      <c r="PAX12" s="192"/>
      <c r="PAY12" s="192"/>
      <c r="PAZ12" s="192"/>
      <c r="PBA12" s="192"/>
      <c r="PBB12" s="192"/>
      <c r="PBC12" s="192"/>
      <c r="PBD12" s="192"/>
      <c r="PBE12" s="192"/>
      <c r="PBF12" s="192"/>
      <c r="PBG12" s="192"/>
      <c r="PBH12" s="192"/>
      <c r="PBI12" s="192"/>
      <c r="PBJ12" s="192"/>
      <c r="PBK12" s="192"/>
      <c r="PBL12" s="192"/>
      <c r="PBM12" s="192"/>
      <c r="PBN12" s="192"/>
      <c r="PBO12" s="192"/>
      <c r="PBP12" s="192"/>
      <c r="PBQ12" s="192"/>
      <c r="PBR12" s="192"/>
      <c r="PBS12" s="192"/>
      <c r="PBT12" s="192"/>
      <c r="PBU12" s="192"/>
      <c r="PBV12" s="192"/>
      <c r="PBW12" s="192"/>
      <c r="PBX12" s="192"/>
      <c r="PBY12" s="192"/>
      <c r="PBZ12" s="192"/>
      <c r="PCA12" s="192"/>
      <c r="PCB12" s="192"/>
      <c r="PCC12" s="192"/>
      <c r="PCD12" s="192"/>
      <c r="PCE12" s="192"/>
      <c r="PCF12" s="192"/>
      <c r="PCG12" s="192"/>
      <c r="PCH12" s="192"/>
      <c r="PCI12" s="192"/>
      <c r="PCJ12" s="192"/>
      <c r="PCK12" s="192"/>
      <c r="PCL12" s="192"/>
      <c r="PCM12" s="192"/>
      <c r="PCN12" s="192"/>
      <c r="PCO12" s="192"/>
      <c r="PCP12" s="192"/>
      <c r="PCQ12" s="192"/>
      <c r="PCR12" s="192"/>
      <c r="PCS12" s="192"/>
      <c r="PCT12" s="192"/>
      <c r="PCU12" s="192"/>
      <c r="PCV12" s="192"/>
      <c r="PCW12" s="192"/>
      <c r="PCX12" s="192"/>
      <c r="PCY12" s="192"/>
      <c r="PCZ12" s="192"/>
      <c r="PDA12" s="192"/>
      <c r="PDB12" s="192"/>
      <c r="PDC12" s="192"/>
      <c r="PDD12" s="192"/>
      <c r="PDE12" s="192"/>
      <c r="PDF12" s="192"/>
      <c r="PDG12" s="192"/>
      <c r="PDH12" s="192"/>
      <c r="PDI12" s="192"/>
      <c r="PDJ12" s="192"/>
      <c r="PDK12" s="192"/>
      <c r="PDL12" s="192"/>
      <c r="PDM12" s="192"/>
      <c r="PDN12" s="192"/>
      <c r="PDO12" s="192"/>
      <c r="PDP12" s="192"/>
      <c r="PDQ12" s="192"/>
      <c r="PDR12" s="192"/>
      <c r="PDS12" s="192"/>
      <c r="PDT12" s="192"/>
      <c r="PDU12" s="192"/>
      <c r="PDV12" s="192"/>
      <c r="PDW12" s="192"/>
      <c r="PDX12" s="192"/>
      <c r="PDY12" s="192"/>
      <c r="PDZ12" s="192"/>
      <c r="PEA12" s="192"/>
      <c r="PEB12" s="192"/>
      <c r="PEC12" s="192"/>
      <c r="PED12" s="192"/>
      <c r="PEE12" s="192"/>
      <c r="PEF12" s="192"/>
      <c r="PEG12" s="192"/>
      <c r="PEH12" s="192"/>
      <c r="PEI12" s="192"/>
      <c r="PEJ12" s="192"/>
      <c r="PEK12" s="192"/>
      <c r="PEL12" s="192"/>
      <c r="PEM12" s="192"/>
      <c r="PEN12" s="192"/>
      <c r="PEO12" s="192"/>
      <c r="PEP12" s="192"/>
      <c r="PEQ12" s="192"/>
      <c r="PER12" s="192"/>
      <c r="PES12" s="192"/>
      <c r="PET12" s="192"/>
      <c r="PEU12" s="192"/>
      <c r="PEV12" s="192"/>
      <c r="PEW12" s="192"/>
      <c r="PEX12" s="192"/>
      <c r="PEY12" s="192"/>
      <c r="PEZ12" s="192"/>
      <c r="PFA12" s="192"/>
      <c r="PFB12" s="192"/>
      <c r="PFC12" s="192"/>
      <c r="PFD12" s="192"/>
      <c r="PFE12" s="192"/>
      <c r="PFF12" s="192"/>
      <c r="PFG12" s="192"/>
      <c r="PFH12" s="192"/>
      <c r="PFI12" s="192"/>
      <c r="PFJ12" s="192"/>
      <c r="PFK12" s="192"/>
      <c r="PFL12" s="192"/>
      <c r="PFM12" s="192"/>
      <c r="PFN12" s="192"/>
      <c r="PFO12" s="192"/>
      <c r="PFP12" s="192"/>
      <c r="PFQ12" s="192"/>
      <c r="PFR12" s="192"/>
      <c r="PFS12" s="192"/>
      <c r="PFT12" s="192"/>
      <c r="PFU12" s="192"/>
      <c r="PFV12" s="192"/>
      <c r="PFW12" s="192"/>
      <c r="PFX12" s="192"/>
      <c r="PFY12" s="192"/>
      <c r="PFZ12" s="192"/>
      <c r="PGA12" s="192"/>
      <c r="PGB12" s="192"/>
      <c r="PGC12" s="192"/>
      <c r="PGD12" s="192"/>
      <c r="PGE12" s="192"/>
      <c r="PGF12" s="192"/>
      <c r="PGG12" s="192"/>
      <c r="PGH12" s="192"/>
      <c r="PGI12" s="192"/>
      <c r="PGJ12" s="192"/>
      <c r="PGK12" s="192"/>
      <c r="PGL12" s="192"/>
      <c r="PGM12" s="192"/>
      <c r="PGN12" s="192"/>
      <c r="PGO12" s="192"/>
      <c r="PGP12" s="192"/>
      <c r="PGQ12" s="192"/>
      <c r="PGR12" s="192"/>
      <c r="PGS12" s="192"/>
      <c r="PGT12" s="192"/>
      <c r="PGU12" s="192"/>
      <c r="PGV12" s="192"/>
      <c r="PGW12" s="192"/>
      <c r="PGX12" s="192"/>
      <c r="PGY12" s="192"/>
      <c r="PGZ12" s="192"/>
      <c r="PHA12" s="192"/>
      <c r="PHB12" s="192"/>
      <c r="PHC12" s="192"/>
      <c r="PHD12" s="192"/>
      <c r="PHE12" s="192"/>
      <c r="PHF12" s="192"/>
      <c r="PHG12" s="192"/>
      <c r="PHH12" s="192"/>
      <c r="PHI12" s="192"/>
      <c r="PHJ12" s="192"/>
      <c r="PHK12" s="192"/>
      <c r="PHL12" s="192"/>
      <c r="PHM12" s="192"/>
      <c r="PHN12" s="192"/>
      <c r="PHO12" s="192"/>
      <c r="PHP12" s="192"/>
      <c r="PHQ12" s="192"/>
      <c r="PHR12" s="192"/>
      <c r="PHS12" s="192"/>
      <c r="PHT12" s="192"/>
      <c r="PHU12" s="192"/>
      <c r="PHV12" s="192"/>
      <c r="PHW12" s="192"/>
      <c r="PHX12" s="192"/>
      <c r="PHY12" s="192"/>
      <c r="PHZ12" s="192"/>
      <c r="PIA12" s="192"/>
      <c r="PIB12" s="192"/>
      <c r="PIC12" s="192"/>
      <c r="PID12" s="192"/>
      <c r="PIE12" s="192"/>
      <c r="PIF12" s="192"/>
      <c r="PIG12" s="192"/>
      <c r="PIH12" s="192"/>
      <c r="PII12" s="192"/>
      <c r="PIJ12" s="192"/>
      <c r="PIK12" s="192"/>
      <c r="PIL12" s="192"/>
      <c r="PIM12" s="192"/>
      <c r="PIN12" s="192"/>
      <c r="PIO12" s="192"/>
      <c r="PIP12" s="192"/>
      <c r="PIQ12" s="192"/>
      <c r="PIR12" s="192"/>
      <c r="PIS12" s="192"/>
      <c r="PIT12" s="192"/>
      <c r="PIU12" s="192"/>
      <c r="PIV12" s="192"/>
      <c r="PIW12" s="192"/>
      <c r="PIX12" s="192"/>
      <c r="PIY12" s="192"/>
      <c r="PIZ12" s="192"/>
      <c r="PJA12" s="192"/>
      <c r="PJB12" s="192"/>
      <c r="PJC12" s="192"/>
      <c r="PJD12" s="192"/>
      <c r="PJE12" s="192"/>
      <c r="PJF12" s="192"/>
      <c r="PJG12" s="192"/>
      <c r="PJH12" s="192"/>
      <c r="PJI12" s="192"/>
      <c r="PJJ12" s="192"/>
      <c r="PJK12" s="192"/>
      <c r="PJL12" s="192"/>
      <c r="PJM12" s="192"/>
      <c r="PJN12" s="192"/>
      <c r="PJO12" s="192"/>
      <c r="PJP12" s="192"/>
      <c r="PJQ12" s="192"/>
      <c r="PJR12" s="192"/>
      <c r="PJS12" s="192"/>
      <c r="PJT12" s="192"/>
      <c r="PJU12" s="192"/>
      <c r="PJV12" s="192"/>
      <c r="PJW12" s="192"/>
      <c r="PJX12" s="192"/>
      <c r="PJY12" s="192"/>
      <c r="PJZ12" s="192"/>
      <c r="PKA12" s="192"/>
      <c r="PKB12" s="192"/>
      <c r="PKC12" s="192"/>
      <c r="PKD12" s="192"/>
      <c r="PKE12" s="192"/>
      <c r="PKF12" s="192"/>
      <c r="PKG12" s="192"/>
      <c r="PKH12" s="192"/>
      <c r="PKI12" s="192"/>
      <c r="PKJ12" s="192"/>
      <c r="PKK12" s="192"/>
      <c r="PKL12" s="192"/>
      <c r="PKM12" s="192"/>
      <c r="PKN12" s="192"/>
      <c r="PKO12" s="192"/>
      <c r="PKP12" s="192"/>
      <c r="PKQ12" s="192"/>
      <c r="PKR12" s="192"/>
      <c r="PKS12" s="192"/>
      <c r="PKT12" s="192"/>
      <c r="PKU12" s="192"/>
      <c r="PKV12" s="192"/>
      <c r="PKW12" s="192"/>
      <c r="PKX12" s="192"/>
      <c r="PKY12" s="192"/>
      <c r="PKZ12" s="192"/>
      <c r="PLA12" s="192"/>
      <c r="PLB12" s="192"/>
      <c r="PLC12" s="192"/>
      <c r="PLD12" s="192"/>
      <c r="PLE12" s="192"/>
      <c r="PLF12" s="192"/>
      <c r="PLG12" s="192"/>
      <c r="PLH12" s="192"/>
      <c r="PLI12" s="192"/>
      <c r="PLJ12" s="192"/>
      <c r="PLK12" s="192"/>
      <c r="PLL12" s="192"/>
      <c r="PLM12" s="192"/>
      <c r="PLN12" s="192"/>
      <c r="PLO12" s="192"/>
      <c r="PLP12" s="192"/>
      <c r="PLQ12" s="192"/>
      <c r="PLR12" s="192"/>
      <c r="PLS12" s="192"/>
      <c r="PLT12" s="192"/>
      <c r="PLU12" s="192"/>
      <c r="PLV12" s="192"/>
      <c r="PLW12" s="192"/>
      <c r="PLX12" s="192"/>
      <c r="PLY12" s="192"/>
      <c r="PLZ12" s="192"/>
      <c r="PMA12" s="192"/>
      <c r="PMB12" s="192"/>
      <c r="PMC12" s="192"/>
      <c r="PMD12" s="192"/>
      <c r="PME12" s="192"/>
      <c r="PMF12" s="192"/>
      <c r="PMG12" s="192"/>
      <c r="PMH12" s="192"/>
      <c r="PMI12" s="192"/>
      <c r="PMJ12" s="192"/>
      <c r="PMK12" s="192"/>
      <c r="PML12" s="192"/>
      <c r="PMM12" s="192"/>
      <c r="PMN12" s="192"/>
      <c r="PMO12" s="192"/>
      <c r="PMP12" s="192"/>
      <c r="PMQ12" s="192"/>
      <c r="PMR12" s="192"/>
      <c r="PMS12" s="192"/>
      <c r="PMT12" s="192"/>
      <c r="PMU12" s="192"/>
      <c r="PMV12" s="192"/>
      <c r="PMW12" s="192"/>
      <c r="PMX12" s="192"/>
      <c r="PMY12" s="192"/>
      <c r="PMZ12" s="192"/>
      <c r="PNA12" s="192"/>
      <c r="PNB12" s="192"/>
      <c r="PNC12" s="192"/>
      <c r="PND12" s="192"/>
      <c r="PNE12" s="192"/>
      <c r="PNF12" s="192"/>
      <c r="PNG12" s="192"/>
      <c r="PNH12" s="192"/>
      <c r="PNI12" s="192"/>
      <c r="PNJ12" s="192"/>
      <c r="PNK12" s="192"/>
      <c r="PNL12" s="192"/>
      <c r="PNM12" s="192"/>
      <c r="PNN12" s="192"/>
      <c r="PNO12" s="192"/>
      <c r="PNP12" s="192"/>
      <c r="PNQ12" s="192"/>
      <c r="PNR12" s="192"/>
      <c r="PNS12" s="192"/>
      <c r="PNT12" s="192"/>
      <c r="PNU12" s="192"/>
      <c r="PNV12" s="192"/>
      <c r="PNW12" s="192"/>
      <c r="PNX12" s="192"/>
      <c r="PNY12" s="192"/>
      <c r="PNZ12" s="192"/>
      <c r="POA12" s="192"/>
      <c r="POB12" s="192"/>
      <c r="POC12" s="192"/>
      <c r="POD12" s="192"/>
      <c r="POE12" s="192"/>
      <c r="POF12" s="192"/>
      <c r="POG12" s="192"/>
      <c r="POH12" s="192"/>
      <c r="POI12" s="192"/>
      <c r="POJ12" s="192"/>
      <c r="POK12" s="192"/>
      <c r="POL12" s="192"/>
      <c r="POM12" s="192"/>
      <c r="PON12" s="192"/>
      <c r="POO12" s="192"/>
      <c r="POP12" s="192"/>
      <c r="POQ12" s="192"/>
      <c r="POR12" s="192"/>
      <c r="POS12" s="192"/>
      <c r="POT12" s="192"/>
      <c r="POU12" s="192"/>
      <c r="POV12" s="192"/>
      <c r="POW12" s="192"/>
      <c r="POX12" s="192"/>
      <c r="POY12" s="192"/>
      <c r="POZ12" s="192"/>
      <c r="PPA12" s="192"/>
      <c r="PPB12" s="192"/>
      <c r="PPC12" s="192"/>
      <c r="PPD12" s="192"/>
      <c r="PPE12" s="192"/>
      <c r="PPF12" s="192"/>
      <c r="PPG12" s="192"/>
      <c r="PPH12" s="192"/>
      <c r="PPI12" s="192"/>
      <c r="PPJ12" s="192"/>
      <c r="PPK12" s="192"/>
      <c r="PPL12" s="192"/>
      <c r="PPM12" s="192"/>
      <c r="PPN12" s="192"/>
      <c r="PPO12" s="192"/>
      <c r="PPP12" s="192"/>
      <c r="PPQ12" s="192"/>
      <c r="PPR12" s="192"/>
      <c r="PPS12" s="192"/>
      <c r="PPT12" s="192"/>
      <c r="PPU12" s="192"/>
      <c r="PPV12" s="192"/>
      <c r="PPW12" s="192"/>
      <c r="PPX12" s="192"/>
      <c r="PPY12" s="192"/>
      <c r="PPZ12" s="192"/>
      <c r="PQA12" s="192"/>
      <c r="PQB12" s="192"/>
      <c r="PQC12" s="192"/>
      <c r="PQD12" s="192"/>
      <c r="PQE12" s="192"/>
      <c r="PQF12" s="192"/>
      <c r="PQG12" s="192"/>
      <c r="PQH12" s="192"/>
      <c r="PQI12" s="192"/>
      <c r="PQJ12" s="192"/>
      <c r="PQK12" s="192"/>
      <c r="PQL12" s="192"/>
      <c r="PQM12" s="192"/>
      <c r="PQN12" s="192"/>
      <c r="PQO12" s="192"/>
      <c r="PQP12" s="192"/>
      <c r="PQQ12" s="192"/>
      <c r="PQR12" s="192"/>
      <c r="PQS12" s="192"/>
      <c r="PQT12" s="192"/>
      <c r="PQU12" s="192"/>
      <c r="PQV12" s="192"/>
      <c r="PQW12" s="192"/>
      <c r="PQX12" s="192"/>
      <c r="PQY12" s="192"/>
      <c r="PQZ12" s="192"/>
      <c r="PRA12" s="192"/>
      <c r="PRB12" s="192"/>
      <c r="PRC12" s="192"/>
      <c r="PRD12" s="192"/>
      <c r="PRE12" s="192"/>
      <c r="PRF12" s="192"/>
      <c r="PRG12" s="192"/>
      <c r="PRH12" s="192"/>
      <c r="PRI12" s="192"/>
      <c r="PRJ12" s="192"/>
      <c r="PRK12" s="192"/>
      <c r="PRL12" s="192"/>
      <c r="PRM12" s="192"/>
      <c r="PRN12" s="192"/>
      <c r="PRO12" s="192"/>
      <c r="PRP12" s="192"/>
      <c r="PRQ12" s="192"/>
      <c r="PRR12" s="192"/>
      <c r="PRS12" s="192"/>
      <c r="PRT12" s="192"/>
      <c r="PRU12" s="192"/>
      <c r="PRV12" s="192"/>
      <c r="PRW12" s="192"/>
      <c r="PRX12" s="192"/>
      <c r="PRY12" s="192"/>
      <c r="PRZ12" s="192"/>
      <c r="PSA12" s="192"/>
      <c r="PSB12" s="192"/>
      <c r="PSC12" s="192"/>
      <c r="PSD12" s="192"/>
      <c r="PSE12" s="192"/>
      <c r="PSF12" s="192"/>
      <c r="PSG12" s="192"/>
      <c r="PSH12" s="192"/>
      <c r="PSI12" s="192"/>
      <c r="PSJ12" s="192"/>
      <c r="PSK12" s="192"/>
      <c r="PSL12" s="192"/>
      <c r="PSM12" s="192"/>
      <c r="PSN12" s="192"/>
      <c r="PSO12" s="192"/>
      <c r="PSP12" s="192"/>
      <c r="PSQ12" s="192"/>
      <c r="PSR12" s="192"/>
      <c r="PSS12" s="192"/>
      <c r="PST12" s="192"/>
      <c r="PSU12" s="192"/>
      <c r="PSV12" s="192"/>
      <c r="PSW12" s="192"/>
      <c r="PSX12" s="192"/>
      <c r="PSY12" s="192"/>
      <c r="PSZ12" s="192"/>
      <c r="PTA12" s="192"/>
      <c r="PTB12" s="192"/>
      <c r="PTC12" s="192"/>
      <c r="PTD12" s="192"/>
      <c r="PTE12" s="192"/>
      <c r="PTF12" s="192"/>
      <c r="PTG12" s="192"/>
      <c r="PTH12" s="192"/>
      <c r="PTI12" s="192"/>
      <c r="PTJ12" s="192"/>
      <c r="PTK12" s="192"/>
      <c r="PTL12" s="192"/>
      <c r="PTM12" s="192"/>
      <c r="PTN12" s="192"/>
      <c r="PTO12" s="192"/>
      <c r="PTP12" s="192"/>
      <c r="PTQ12" s="192"/>
      <c r="PTR12" s="192"/>
      <c r="PTS12" s="192"/>
      <c r="PTT12" s="192"/>
      <c r="PTU12" s="192"/>
      <c r="PTV12" s="192"/>
      <c r="PTW12" s="192"/>
      <c r="PTX12" s="192"/>
      <c r="PTY12" s="192"/>
      <c r="PTZ12" s="192"/>
      <c r="PUA12" s="192"/>
      <c r="PUB12" s="192"/>
      <c r="PUC12" s="192"/>
      <c r="PUD12" s="192"/>
      <c r="PUE12" s="192"/>
      <c r="PUF12" s="192"/>
      <c r="PUG12" s="192"/>
      <c r="PUH12" s="192"/>
      <c r="PUI12" s="192"/>
      <c r="PUJ12" s="192"/>
      <c r="PUK12" s="192"/>
      <c r="PUL12" s="192"/>
      <c r="PUM12" s="192"/>
      <c r="PUN12" s="192"/>
      <c r="PUO12" s="192"/>
      <c r="PUP12" s="192"/>
      <c r="PUQ12" s="192"/>
      <c r="PUR12" s="192"/>
      <c r="PUS12" s="192"/>
      <c r="PUT12" s="192"/>
      <c r="PUU12" s="192"/>
      <c r="PUV12" s="192"/>
      <c r="PUW12" s="192"/>
      <c r="PUX12" s="192"/>
      <c r="PUY12" s="192"/>
      <c r="PUZ12" s="192"/>
      <c r="PVA12" s="192"/>
      <c r="PVB12" s="192"/>
      <c r="PVC12" s="192"/>
      <c r="PVD12" s="192"/>
      <c r="PVE12" s="192"/>
      <c r="PVF12" s="192"/>
      <c r="PVG12" s="192"/>
      <c r="PVH12" s="192"/>
      <c r="PVI12" s="192"/>
      <c r="PVJ12" s="192"/>
      <c r="PVK12" s="192"/>
      <c r="PVL12" s="192"/>
      <c r="PVM12" s="192"/>
      <c r="PVN12" s="192"/>
      <c r="PVO12" s="192"/>
      <c r="PVP12" s="192"/>
      <c r="PVQ12" s="192"/>
      <c r="PVR12" s="192"/>
      <c r="PVS12" s="192"/>
      <c r="PVT12" s="192"/>
      <c r="PVU12" s="192"/>
      <c r="PVV12" s="192"/>
      <c r="PVW12" s="192"/>
      <c r="PVX12" s="192"/>
      <c r="PVY12" s="192"/>
      <c r="PVZ12" s="192"/>
      <c r="PWA12" s="192"/>
      <c r="PWB12" s="192"/>
      <c r="PWC12" s="192"/>
      <c r="PWD12" s="192"/>
      <c r="PWE12" s="192"/>
      <c r="PWF12" s="192"/>
      <c r="PWG12" s="192"/>
      <c r="PWH12" s="192"/>
      <c r="PWI12" s="192"/>
      <c r="PWJ12" s="192"/>
      <c r="PWK12" s="192"/>
      <c r="PWL12" s="192"/>
      <c r="PWM12" s="192"/>
      <c r="PWN12" s="192"/>
      <c r="PWO12" s="192"/>
      <c r="PWP12" s="192"/>
      <c r="PWQ12" s="192"/>
      <c r="PWR12" s="192"/>
      <c r="PWS12" s="192"/>
      <c r="PWT12" s="192"/>
      <c r="PWU12" s="192"/>
      <c r="PWV12" s="192"/>
      <c r="PWW12" s="192"/>
      <c r="PWX12" s="192"/>
      <c r="PWY12" s="192"/>
      <c r="PWZ12" s="192"/>
      <c r="PXA12" s="192"/>
      <c r="PXB12" s="192"/>
      <c r="PXC12" s="192"/>
      <c r="PXD12" s="192"/>
      <c r="PXE12" s="192"/>
      <c r="PXF12" s="192"/>
      <c r="PXG12" s="192"/>
      <c r="PXH12" s="192"/>
      <c r="PXI12" s="192"/>
      <c r="PXJ12" s="192"/>
      <c r="PXK12" s="192"/>
      <c r="PXL12" s="192"/>
      <c r="PXM12" s="192"/>
      <c r="PXN12" s="192"/>
      <c r="PXO12" s="192"/>
      <c r="PXP12" s="192"/>
      <c r="PXQ12" s="192"/>
      <c r="PXR12" s="192"/>
      <c r="PXS12" s="192"/>
      <c r="PXT12" s="192"/>
      <c r="PXU12" s="192"/>
      <c r="PXV12" s="192"/>
      <c r="PXW12" s="192"/>
      <c r="PXX12" s="192"/>
      <c r="PXY12" s="192"/>
      <c r="PXZ12" s="192"/>
      <c r="PYA12" s="192"/>
      <c r="PYB12" s="192"/>
      <c r="PYC12" s="192"/>
      <c r="PYD12" s="192"/>
      <c r="PYE12" s="192"/>
      <c r="PYF12" s="192"/>
      <c r="PYG12" s="192"/>
      <c r="PYH12" s="192"/>
      <c r="PYI12" s="192"/>
      <c r="PYJ12" s="192"/>
      <c r="PYK12" s="192"/>
      <c r="PYL12" s="192"/>
      <c r="PYM12" s="192"/>
      <c r="PYN12" s="192"/>
      <c r="PYO12" s="192"/>
      <c r="PYP12" s="192"/>
      <c r="PYQ12" s="192"/>
      <c r="PYR12" s="192"/>
      <c r="PYS12" s="192"/>
      <c r="PYT12" s="192"/>
      <c r="PYU12" s="192"/>
      <c r="PYV12" s="192"/>
      <c r="PYW12" s="192"/>
      <c r="PYX12" s="192"/>
      <c r="PYY12" s="192"/>
      <c r="PYZ12" s="192"/>
      <c r="PZA12" s="192"/>
      <c r="PZB12" s="192"/>
      <c r="PZC12" s="192"/>
      <c r="PZD12" s="192"/>
      <c r="PZE12" s="192"/>
      <c r="PZF12" s="192"/>
      <c r="PZG12" s="192"/>
      <c r="PZH12" s="192"/>
      <c r="PZI12" s="192"/>
      <c r="PZJ12" s="192"/>
      <c r="PZK12" s="192"/>
      <c r="PZL12" s="192"/>
      <c r="PZM12" s="192"/>
      <c r="PZN12" s="192"/>
      <c r="PZO12" s="192"/>
      <c r="PZP12" s="192"/>
      <c r="PZQ12" s="192"/>
      <c r="PZR12" s="192"/>
      <c r="PZS12" s="192"/>
      <c r="PZT12" s="192"/>
      <c r="PZU12" s="192"/>
      <c r="PZV12" s="192"/>
      <c r="PZW12" s="192"/>
      <c r="PZX12" s="192"/>
      <c r="PZY12" s="192"/>
      <c r="PZZ12" s="192"/>
      <c r="QAA12" s="192"/>
      <c r="QAB12" s="192"/>
      <c r="QAC12" s="192"/>
      <c r="QAD12" s="192"/>
      <c r="QAE12" s="192"/>
      <c r="QAF12" s="192"/>
      <c r="QAG12" s="192"/>
      <c r="QAH12" s="192"/>
      <c r="QAI12" s="192"/>
      <c r="QAJ12" s="192"/>
      <c r="QAK12" s="192"/>
      <c r="QAL12" s="192"/>
      <c r="QAM12" s="192"/>
      <c r="QAN12" s="192"/>
      <c r="QAO12" s="192"/>
      <c r="QAP12" s="192"/>
      <c r="QAQ12" s="192"/>
      <c r="QAR12" s="192"/>
      <c r="QAS12" s="192"/>
      <c r="QAT12" s="192"/>
      <c r="QAU12" s="192"/>
      <c r="QAV12" s="192"/>
      <c r="QAW12" s="192"/>
      <c r="QAX12" s="192"/>
      <c r="QAY12" s="192"/>
      <c r="QAZ12" s="192"/>
      <c r="QBA12" s="192"/>
      <c r="QBB12" s="192"/>
      <c r="QBC12" s="192"/>
      <c r="QBD12" s="192"/>
      <c r="QBE12" s="192"/>
      <c r="QBF12" s="192"/>
      <c r="QBG12" s="192"/>
      <c r="QBH12" s="192"/>
      <c r="QBI12" s="192"/>
      <c r="QBJ12" s="192"/>
      <c r="QBK12" s="192"/>
      <c r="QBL12" s="192"/>
      <c r="QBM12" s="192"/>
      <c r="QBN12" s="192"/>
      <c r="QBO12" s="192"/>
      <c r="QBP12" s="192"/>
      <c r="QBQ12" s="192"/>
      <c r="QBR12" s="192"/>
      <c r="QBS12" s="192"/>
      <c r="QBT12" s="192"/>
      <c r="QBU12" s="192"/>
      <c r="QBV12" s="192"/>
      <c r="QBW12" s="192"/>
      <c r="QBX12" s="192"/>
      <c r="QBY12" s="192"/>
      <c r="QBZ12" s="192"/>
      <c r="QCA12" s="192"/>
      <c r="QCB12" s="192"/>
      <c r="QCC12" s="192"/>
      <c r="QCD12" s="192"/>
      <c r="QCE12" s="192"/>
      <c r="QCF12" s="192"/>
      <c r="QCG12" s="192"/>
      <c r="QCH12" s="192"/>
      <c r="QCI12" s="192"/>
      <c r="QCJ12" s="192"/>
      <c r="QCK12" s="192"/>
      <c r="QCL12" s="192"/>
      <c r="QCM12" s="192"/>
      <c r="QCN12" s="192"/>
      <c r="QCO12" s="192"/>
      <c r="QCP12" s="192"/>
      <c r="QCQ12" s="192"/>
      <c r="QCR12" s="192"/>
      <c r="QCS12" s="192"/>
      <c r="QCT12" s="192"/>
      <c r="QCU12" s="192"/>
      <c r="QCV12" s="192"/>
      <c r="QCW12" s="192"/>
      <c r="QCX12" s="192"/>
      <c r="QCY12" s="192"/>
      <c r="QCZ12" s="192"/>
      <c r="QDA12" s="192"/>
      <c r="QDB12" s="192"/>
      <c r="QDC12" s="192"/>
      <c r="QDD12" s="192"/>
      <c r="QDE12" s="192"/>
      <c r="QDF12" s="192"/>
      <c r="QDG12" s="192"/>
      <c r="QDH12" s="192"/>
      <c r="QDI12" s="192"/>
      <c r="QDJ12" s="192"/>
      <c r="QDK12" s="192"/>
      <c r="QDL12" s="192"/>
      <c r="QDM12" s="192"/>
      <c r="QDN12" s="192"/>
      <c r="QDO12" s="192"/>
      <c r="QDP12" s="192"/>
      <c r="QDQ12" s="192"/>
      <c r="QDR12" s="192"/>
      <c r="QDS12" s="192"/>
      <c r="QDT12" s="192"/>
      <c r="QDU12" s="192"/>
      <c r="QDV12" s="192"/>
      <c r="QDW12" s="192"/>
      <c r="QDX12" s="192"/>
      <c r="QDY12" s="192"/>
      <c r="QDZ12" s="192"/>
      <c r="QEA12" s="192"/>
      <c r="QEB12" s="192"/>
      <c r="QEC12" s="192"/>
      <c r="QED12" s="192"/>
      <c r="QEE12" s="192"/>
      <c r="QEF12" s="192"/>
      <c r="QEG12" s="192"/>
      <c r="QEH12" s="192"/>
      <c r="QEI12" s="192"/>
      <c r="QEJ12" s="192"/>
      <c r="QEK12" s="192"/>
      <c r="QEL12" s="192"/>
      <c r="QEM12" s="192"/>
      <c r="QEN12" s="192"/>
      <c r="QEO12" s="192"/>
      <c r="QEP12" s="192"/>
      <c r="QEQ12" s="192"/>
      <c r="QER12" s="192"/>
      <c r="QES12" s="192"/>
      <c r="QET12" s="192"/>
      <c r="QEU12" s="192"/>
      <c r="QEV12" s="192"/>
      <c r="QEW12" s="192"/>
      <c r="QEX12" s="192"/>
      <c r="QEY12" s="192"/>
      <c r="QEZ12" s="192"/>
      <c r="QFA12" s="192"/>
      <c r="QFB12" s="192"/>
      <c r="QFC12" s="192"/>
      <c r="QFD12" s="192"/>
      <c r="QFE12" s="192"/>
      <c r="QFF12" s="192"/>
      <c r="QFG12" s="192"/>
      <c r="QFH12" s="192"/>
      <c r="QFI12" s="192"/>
      <c r="QFJ12" s="192"/>
      <c r="QFK12" s="192"/>
      <c r="QFL12" s="192"/>
      <c r="QFM12" s="192"/>
      <c r="QFN12" s="192"/>
      <c r="QFO12" s="192"/>
      <c r="QFP12" s="192"/>
      <c r="QFQ12" s="192"/>
      <c r="QFR12" s="192"/>
      <c r="QFS12" s="192"/>
      <c r="QFT12" s="192"/>
      <c r="QFU12" s="192"/>
      <c r="QFV12" s="192"/>
      <c r="QFW12" s="192"/>
      <c r="QFX12" s="192"/>
      <c r="QFY12" s="192"/>
      <c r="QFZ12" s="192"/>
      <c r="QGA12" s="192"/>
      <c r="QGB12" s="192"/>
      <c r="QGC12" s="192"/>
      <c r="QGD12" s="192"/>
      <c r="QGE12" s="192"/>
      <c r="QGF12" s="192"/>
      <c r="QGG12" s="192"/>
      <c r="QGH12" s="192"/>
      <c r="QGI12" s="192"/>
      <c r="QGJ12" s="192"/>
      <c r="QGK12" s="192"/>
      <c r="QGL12" s="192"/>
      <c r="QGM12" s="192"/>
      <c r="QGN12" s="192"/>
      <c r="QGO12" s="192"/>
      <c r="QGP12" s="192"/>
      <c r="QGQ12" s="192"/>
      <c r="QGR12" s="192"/>
      <c r="QGS12" s="192"/>
      <c r="QGT12" s="192"/>
      <c r="QGU12" s="192"/>
      <c r="QGV12" s="192"/>
      <c r="QGW12" s="192"/>
      <c r="QGX12" s="192"/>
      <c r="QGY12" s="192"/>
      <c r="QGZ12" s="192"/>
      <c r="QHA12" s="192"/>
      <c r="QHB12" s="192"/>
      <c r="QHC12" s="192"/>
      <c r="QHD12" s="192"/>
      <c r="QHE12" s="192"/>
      <c r="QHF12" s="192"/>
      <c r="QHG12" s="192"/>
      <c r="QHH12" s="192"/>
      <c r="QHI12" s="192"/>
      <c r="QHJ12" s="192"/>
      <c r="QHK12" s="192"/>
      <c r="QHL12" s="192"/>
      <c r="QHM12" s="192"/>
      <c r="QHN12" s="192"/>
      <c r="QHO12" s="192"/>
      <c r="QHP12" s="192"/>
      <c r="QHQ12" s="192"/>
      <c r="QHR12" s="192"/>
      <c r="QHS12" s="192"/>
      <c r="QHT12" s="192"/>
      <c r="QHU12" s="192"/>
      <c r="QHV12" s="192"/>
      <c r="QHW12" s="192"/>
      <c r="QHX12" s="192"/>
      <c r="QHY12" s="192"/>
      <c r="QHZ12" s="192"/>
      <c r="QIA12" s="192"/>
      <c r="QIB12" s="192"/>
      <c r="QIC12" s="192"/>
      <c r="QID12" s="192"/>
      <c r="QIE12" s="192"/>
      <c r="QIF12" s="192"/>
      <c r="QIG12" s="192"/>
      <c r="QIH12" s="192"/>
      <c r="QII12" s="192"/>
      <c r="QIJ12" s="192"/>
      <c r="QIK12" s="192"/>
      <c r="QIL12" s="192"/>
      <c r="QIM12" s="192"/>
      <c r="QIN12" s="192"/>
      <c r="QIO12" s="192"/>
      <c r="QIP12" s="192"/>
      <c r="QIQ12" s="192"/>
      <c r="QIR12" s="192"/>
      <c r="QIS12" s="192"/>
      <c r="QIT12" s="192"/>
      <c r="QIU12" s="192"/>
      <c r="QIV12" s="192"/>
      <c r="QIW12" s="192"/>
      <c r="QIX12" s="192"/>
      <c r="QIY12" s="192"/>
      <c r="QIZ12" s="192"/>
      <c r="QJA12" s="192"/>
      <c r="QJB12" s="192"/>
      <c r="QJC12" s="192"/>
      <c r="QJD12" s="192"/>
      <c r="QJE12" s="192"/>
      <c r="QJF12" s="192"/>
      <c r="QJG12" s="192"/>
      <c r="QJH12" s="192"/>
      <c r="QJI12" s="192"/>
      <c r="QJJ12" s="192"/>
      <c r="QJK12" s="192"/>
      <c r="QJL12" s="192"/>
      <c r="QJM12" s="192"/>
      <c r="QJN12" s="192"/>
      <c r="QJO12" s="192"/>
      <c r="QJP12" s="192"/>
      <c r="QJQ12" s="192"/>
      <c r="QJR12" s="192"/>
      <c r="QJS12" s="192"/>
      <c r="QJT12" s="192"/>
      <c r="QJU12" s="192"/>
      <c r="QJV12" s="192"/>
      <c r="QJW12" s="192"/>
      <c r="QJX12" s="192"/>
      <c r="QJY12" s="192"/>
      <c r="QJZ12" s="192"/>
      <c r="QKA12" s="192"/>
      <c r="QKB12" s="192"/>
      <c r="QKC12" s="192"/>
      <c r="QKD12" s="192"/>
      <c r="QKE12" s="192"/>
      <c r="QKF12" s="192"/>
      <c r="QKG12" s="192"/>
      <c r="QKH12" s="192"/>
      <c r="QKI12" s="192"/>
      <c r="QKJ12" s="192"/>
      <c r="QKK12" s="192"/>
      <c r="QKL12" s="192"/>
      <c r="QKM12" s="192"/>
      <c r="QKN12" s="192"/>
      <c r="QKO12" s="192"/>
      <c r="QKP12" s="192"/>
      <c r="QKQ12" s="192"/>
      <c r="QKR12" s="192"/>
      <c r="QKS12" s="192"/>
      <c r="QKT12" s="192"/>
      <c r="QKU12" s="192"/>
      <c r="QKV12" s="192"/>
      <c r="QKW12" s="192"/>
      <c r="QKX12" s="192"/>
      <c r="QKY12" s="192"/>
      <c r="QKZ12" s="192"/>
      <c r="QLA12" s="192"/>
      <c r="QLB12" s="192"/>
      <c r="QLC12" s="192"/>
      <c r="QLD12" s="192"/>
      <c r="QLE12" s="192"/>
      <c r="QLF12" s="192"/>
      <c r="QLG12" s="192"/>
      <c r="QLH12" s="192"/>
      <c r="QLI12" s="192"/>
      <c r="QLJ12" s="192"/>
      <c r="QLK12" s="192"/>
      <c r="QLL12" s="192"/>
      <c r="QLM12" s="192"/>
      <c r="QLN12" s="192"/>
      <c r="QLO12" s="192"/>
      <c r="QLP12" s="192"/>
      <c r="QLQ12" s="192"/>
      <c r="QLR12" s="192"/>
      <c r="QLS12" s="192"/>
      <c r="QLT12" s="192"/>
      <c r="QLU12" s="192"/>
      <c r="QLV12" s="192"/>
      <c r="QLW12" s="192"/>
      <c r="QLX12" s="192"/>
      <c r="QLY12" s="192"/>
      <c r="QLZ12" s="192"/>
      <c r="QMA12" s="192"/>
      <c r="QMB12" s="192"/>
      <c r="QMC12" s="192"/>
      <c r="QMD12" s="192"/>
      <c r="QME12" s="192"/>
      <c r="QMF12" s="192"/>
      <c r="QMG12" s="192"/>
      <c r="QMH12" s="192"/>
      <c r="QMI12" s="192"/>
      <c r="QMJ12" s="192"/>
      <c r="QMK12" s="192"/>
      <c r="QML12" s="192"/>
      <c r="QMM12" s="192"/>
      <c r="QMN12" s="192"/>
      <c r="QMO12" s="192"/>
      <c r="QMP12" s="192"/>
      <c r="QMQ12" s="192"/>
      <c r="QMR12" s="192"/>
      <c r="QMS12" s="192"/>
      <c r="QMT12" s="192"/>
      <c r="QMU12" s="192"/>
      <c r="QMV12" s="192"/>
      <c r="QMW12" s="192"/>
      <c r="QMX12" s="192"/>
      <c r="QMY12" s="192"/>
      <c r="QMZ12" s="192"/>
      <c r="QNA12" s="192"/>
      <c r="QNB12" s="192"/>
      <c r="QNC12" s="192"/>
      <c r="QND12" s="192"/>
      <c r="QNE12" s="192"/>
      <c r="QNF12" s="192"/>
      <c r="QNG12" s="192"/>
      <c r="QNH12" s="192"/>
      <c r="QNI12" s="192"/>
      <c r="QNJ12" s="192"/>
      <c r="QNK12" s="192"/>
      <c r="QNL12" s="192"/>
      <c r="QNM12" s="192"/>
      <c r="QNN12" s="192"/>
      <c r="QNO12" s="192"/>
      <c r="QNP12" s="192"/>
      <c r="QNQ12" s="192"/>
      <c r="QNR12" s="192"/>
      <c r="QNS12" s="192"/>
      <c r="QNT12" s="192"/>
      <c r="QNU12" s="192"/>
      <c r="QNV12" s="192"/>
      <c r="QNW12" s="192"/>
      <c r="QNX12" s="192"/>
      <c r="QNY12" s="192"/>
      <c r="QNZ12" s="192"/>
      <c r="QOA12" s="192"/>
      <c r="QOB12" s="192"/>
      <c r="QOC12" s="192"/>
      <c r="QOD12" s="192"/>
      <c r="QOE12" s="192"/>
      <c r="QOF12" s="192"/>
      <c r="QOG12" s="192"/>
      <c r="QOH12" s="192"/>
      <c r="QOI12" s="192"/>
      <c r="QOJ12" s="192"/>
      <c r="QOK12" s="192"/>
      <c r="QOL12" s="192"/>
      <c r="QOM12" s="192"/>
      <c r="QON12" s="192"/>
      <c r="QOO12" s="192"/>
      <c r="QOP12" s="192"/>
      <c r="QOQ12" s="192"/>
      <c r="QOR12" s="192"/>
      <c r="QOS12" s="192"/>
      <c r="QOT12" s="192"/>
      <c r="QOU12" s="192"/>
      <c r="QOV12" s="192"/>
      <c r="QOW12" s="192"/>
      <c r="QOX12" s="192"/>
      <c r="QOY12" s="192"/>
      <c r="QOZ12" s="192"/>
      <c r="QPA12" s="192"/>
      <c r="QPB12" s="192"/>
      <c r="QPC12" s="192"/>
      <c r="QPD12" s="192"/>
      <c r="QPE12" s="192"/>
      <c r="QPF12" s="192"/>
      <c r="QPG12" s="192"/>
      <c r="QPH12" s="192"/>
      <c r="QPI12" s="192"/>
      <c r="QPJ12" s="192"/>
      <c r="QPK12" s="192"/>
      <c r="QPL12" s="192"/>
      <c r="QPM12" s="192"/>
      <c r="QPN12" s="192"/>
      <c r="QPO12" s="192"/>
      <c r="QPP12" s="192"/>
      <c r="QPQ12" s="192"/>
      <c r="QPR12" s="192"/>
      <c r="QPS12" s="192"/>
      <c r="QPT12" s="192"/>
      <c r="QPU12" s="192"/>
      <c r="QPV12" s="192"/>
      <c r="QPW12" s="192"/>
      <c r="QPX12" s="192"/>
      <c r="QPY12" s="192"/>
      <c r="QPZ12" s="192"/>
      <c r="QQA12" s="192"/>
      <c r="QQB12" s="192"/>
      <c r="QQC12" s="192"/>
      <c r="QQD12" s="192"/>
      <c r="QQE12" s="192"/>
      <c r="QQF12" s="192"/>
      <c r="QQG12" s="192"/>
      <c r="QQH12" s="192"/>
      <c r="QQI12" s="192"/>
      <c r="QQJ12" s="192"/>
      <c r="QQK12" s="192"/>
      <c r="QQL12" s="192"/>
      <c r="QQM12" s="192"/>
      <c r="QQN12" s="192"/>
      <c r="QQO12" s="192"/>
      <c r="QQP12" s="192"/>
      <c r="QQQ12" s="192"/>
      <c r="QQR12" s="192"/>
      <c r="QQS12" s="192"/>
      <c r="QQT12" s="192"/>
      <c r="QQU12" s="192"/>
      <c r="QQV12" s="192"/>
      <c r="QQW12" s="192"/>
      <c r="QQX12" s="192"/>
      <c r="QQY12" s="192"/>
      <c r="QQZ12" s="192"/>
      <c r="QRA12" s="192"/>
      <c r="QRB12" s="192"/>
      <c r="QRC12" s="192"/>
      <c r="QRD12" s="192"/>
      <c r="QRE12" s="192"/>
      <c r="QRF12" s="192"/>
      <c r="QRG12" s="192"/>
      <c r="QRH12" s="192"/>
      <c r="QRI12" s="192"/>
      <c r="QRJ12" s="192"/>
      <c r="QRK12" s="192"/>
      <c r="QRL12" s="192"/>
      <c r="QRM12" s="192"/>
      <c r="QRN12" s="192"/>
      <c r="QRO12" s="192"/>
      <c r="QRP12" s="192"/>
      <c r="QRQ12" s="192"/>
      <c r="QRR12" s="192"/>
      <c r="QRS12" s="192"/>
      <c r="QRT12" s="192"/>
      <c r="QRU12" s="192"/>
      <c r="QRV12" s="192"/>
      <c r="QRW12" s="192"/>
      <c r="QRX12" s="192"/>
      <c r="QRY12" s="192"/>
      <c r="QRZ12" s="192"/>
      <c r="QSA12" s="192"/>
      <c r="QSB12" s="192"/>
      <c r="QSC12" s="192"/>
      <c r="QSD12" s="192"/>
      <c r="QSE12" s="192"/>
      <c r="QSF12" s="192"/>
      <c r="QSG12" s="192"/>
      <c r="QSH12" s="192"/>
      <c r="QSI12" s="192"/>
      <c r="QSJ12" s="192"/>
      <c r="QSK12" s="192"/>
      <c r="QSL12" s="192"/>
      <c r="QSM12" s="192"/>
      <c r="QSN12" s="192"/>
      <c r="QSO12" s="192"/>
      <c r="QSP12" s="192"/>
      <c r="QSQ12" s="192"/>
      <c r="QSR12" s="192"/>
      <c r="QSS12" s="192"/>
      <c r="QST12" s="192"/>
      <c r="QSU12" s="192"/>
      <c r="QSV12" s="192"/>
      <c r="QSW12" s="192"/>
      <c r="QSX12" s="192"/>
      <c r="QSY12" s="192"/>
      <c r="QSZ12" s="192"/>
      <c r="QTA12" s="192"/>
      <c r="QTB12" s="192"/>
      <c r="QTC12" s="192"/>
      <c r="QTD12" s="192"/>
      <c r="QTE12" s="192"/>
      <c r="QTF12" s="192"/>
      <c r="QTG12" s="192"/>
      <c r="QTH12" s="192"/>
      <c r="QTI12" s="192"/>
      <c r="QTJ12" s="192"/>
      <c r="QTK12" s="192"/>
      <c r="QTL12" s="192"/>
      <c r="QTM12" s="192"/>
      <c r="QTN12" s="192"/>
      <c r="QTO12" s="192"/>
      <c r="QTP12" s="192"/>
      <c r="QTQ12" s="192"/>
      <c r="QTR12" s="192"/>
      <c r="QTS12" s="192"/>
      <c r="QTT12" s="192"/>
      <c r="QTU12" s="192"/>
      <c r="QTV12" s="192"/>
      <c r="QTW12" s="192"/>
      <c r="QTX12" s="192"/>
      <c r="QTY12" s="192"/>
      <c r="QTZ12" s="192"/>
      <c r="QUA12" s="192"/>
      <c r="QUB12" s="192"/>
      <c r="QUC12" s="192"/>
      <c r="QUD12" s="192"/>
      <c r="QUE12" s="192"/>
      <c r="QUF12" s="192"/>
      <c r="QUG12" s="192"/>
      <c r="QUH12" s="192"/>
      <c r="QUI12" s="192"/>
      <c r="QUJ12" s="192"/>
      <c r="QUK12" s="192"/>
      <c r="QUL12" s="192"/>
      <c r="QUM12" s="192"/>
      <c r="QUN12" s="192"/>
      <c r="QUO12" s="192"/>
      <c r="QUP12" s="192"/>
      <c r="QUQ12" s="192"/>
      <c r="QUR12" s="192"/>
      <c r="QUS12" s="192"/>
      <c r="QUT12" s="192"/>
      <c r="QUU12" s="192"/>
      <c r="QUV12" s="192"/>
      <c r="QUW12" s="192"/>
      <c r="QUX12" s="192"/>
      <c r="QUY12" s="192"/>
      <c r="QUZ12" s="192"/>
      <c r="QVA12" s="192"/>
      <c r="QVB12" s="192"/>
      <c r="QVC12" s="192"/>
      <c r="QVD12" s="192"/>
      <c r="QVE12" s="192"/>
      <c r="QVF12" s="192"/>
      <c r="QVG12" s="192"/>
      <c r="QVH12" s="192"/>
      <c r="QVI12" s="192"/>
      <c r="QVJ12" s="192"/>
      <c r="QVK12" s="192"/>
      <c r="QVL12" s="192"/>
      <c r="QVM12" s="192"/>
      <c r="QVN12" s="192"/>
      <c r="QVO12" s="192"/>
      <c r="QVP12" s="192"/>
      <c r="QVQ12" s="192"/>
      <c r="QVR12" s="192"/>
      <c r="QVS12" s="192"/>
      <c r="QVT12" s="192"/>
      <c r="QVU12" s="192"/>
      <c r="QVV12" s="192"/>
      <c r="QVW12" s="192"/>
      <c r="QVX12" s="192"/>
      <c r="QVY12" s="192"/>
      <c r="QVZ12" s="192"/>
      <c r="QWA12" s="192"/>
      <c r="QWB12" s="192"/>
      <c r="QWC12" s="192"/>
      <c r="QWD12" s="192"/>
      <c r="QWE12" s="192"/>
      <c r="QWF12" s="192"/>
      <c r="QWG12" s="192"/>
      <c r="QWH12" s="192"/>
      <c r="QWI12" s="192"/>
      <c r="QWJ12" s="192"/>
      <c r="QWK12" s="192"/>
      <c r="QWL12" s="192"/>
      <c r="QWM12" s="192"/>
      <c r="QWN12" s="192"/>
      <c r="QWO12" s="192"/>
      <c r="QWP12" s="192"/>
      <c r="QWQ12" s="192"/>
      <c r="QWR12" s="192"/>
      <c r="QWS12" s="192"/>
      <c r="QWT12" s="192"/>
      <c r="QWU12" s="192"/>
      <c r="QWV12" s="192"/>
      <c r="QWW12" s="192"/>
      <c r="QWX12" s="192"/>
      <c r="QWY12" s="192"/>
      <c r="QWZ12" s="192"/>
      <c r="QXA12" s="192"/>
      <c r="QXB12" s="192"/>
      <c r="QXC12" s="192"/>
      <c r="QXD12" s="192"/>
      <c r="QXE12" s="192"/>
      <c r="QXF12" s="192"/>
      <c r="QXG12" s="192"/>
      <c r="QXH12" s="192"/>
      <c r="QXI12" s="192"/>
      <c r="QXJ12" s="192"/>
      <c r="QXK12" s="192"/>
      <c r="QXL12" s="192"/>
      <c r="QXM12" s="192"/>
      <c r="QXN12" s="192"/>
      <c r="QXO12" s="192"/>
      <c r="QXP12" s="192"/>
      <c r="QXQ12" s="192"/>
      <c r="QXR12" s="192"/>
      <c r="QXS12" s="192"/>
      <c r="QXT12" s="192"/>
      <c r="QXU12" s="192"/>
      <c r="QXV12" s="192"/>
      <c r="QXW12" s="192"/>
      <c r="QXX12" s="192"/>
      <c r="QXY12" s="192"/>
      <c r="QXZ12" s="192"/>
      <c r="QYA12" s="192"/>
      <c r="QYB12" s="192"/>
      <c r="QYC12" s="192"/>
      <c r="QYD12" s="192"/>
      <c r="QYE12" s="192"/>
      <c r="QYF12" s="192"/>
      <c r="QYG12" s="192"/>
      <c r="QYH12" s="192"/>
      <c r="QYI12" s="192"/>
      <c r="QYJ12" s="192"/>
      <c r="QYK12" s="192"/>
      <c r="QYL12" s="192"/>
      <c r="QYM12" s="192"/>
      <c r="QYN12" s="192"/>
      <c r="QYO12" s="192"/>
      <c r="QYP12" s="192"/>
      <c r="QYQ12" s="192"/>
      <c r="QYR12" s="192"/>
      <c r="QYS12" s="192"/>
      <c r="QYT12" s="192"/>
      <c r="QYU12" s="192"/>
      <c r="QYV12" s="192"/>
      <c r="QYW12" s="192"/>
      <c r="QYX12" s="192"/>
      <c r="QYY12" s="192"/>
      <c r="QYZ12" s="192"/>
      <c r="QZA12" s="192"/>
      <c r="QZB12" s="192"/>
      <c r="QZC12" s="192"/>
      <c r="QZD12" s="192"/>
      <c r="QZE12" s="192"/>
      <c r="QZF12" s="192"/>
      <c r="QZG12" s="192"/>
      <c r="QZH12" s="192"/>
      <c r="QZI12" s="192"/>
      <c r="QZJ12" s="192"/>
      <c r="QZK12" s="192"/>
      <c r="QZL12" s="192"/>
      <c r="QZM12" s="192"/>
      <c r="QZN12" s="192"/>
      <c r="QZO12" s="192"/>
      <c r="QZP12" s="192"/>
      <c r="QZQ12" s="192"/>
      <c r="QZR12" s="192"/>
      <c r="QZS12" s="192"/>
      <c r="QZT12" s="192"/>
      <c r="QZU12" s="192"/>
      <c r="QZV12" s="192"/>
      <c r="QZW12" s="192"/>
      <c r="QZX12" s="192"/>
      <c r="QZY12" s="192"/>
      <c r="QZZ12" s="192"/>
      <c r="RAA12" s="192"/>
      <c r="RAB12" s="192"/>
      <c r="RAC12" s="192"/>
      <c r="RAD12" s="192"/>
      <c r="RAE12" s="192"/>
      <c r="RAF12" s="192"/>
      <c r="RAG12" s="192"/>
      <c r="RAH12" s="192"/>
      <c r="RAI12" s="192"/>
      <c r="RAJ12" s="192"/>
      <c r="RAK12" s="192"/>
      <c r="RAL12" s="192"/>
      <c r="RAM12" s="192"/>
      <c r="RAN12" s="192"/>
      <c r="RAO12" s="192"/>
      <c r="RAP12" s="192"/>
      <c r="RAQ12" s="192"/>
      <c r="RAR12" s="192"/>
      <c r="RAS12" s="192"/>
      <c r="RAT12" s="192"/>
      <c r="RAU12" s="192"/>
      <c r="RAV12" s="192"/>
      <c r="RAW12" s="192"/>
      <c r="RAX12" s="192"/>
      <c r="RAY12" s="192"/>
      <c r="RAZ12" s="192"/>
      <c r="RBA12" s="192"/>
      <c r="RBB12" s="192"/>
      <c r="RBC12" s="192"/>
      <c r="RBD12" s="192"/>
      <c r="RBE12" s="192"/>
      <c r="RBF12" s="192"/>
      <c r="RBG12" s="192"/>
      <c r="RBH12" s="192"/>
      <c r="RBI12" s="192"/>
      <c r="RBJ12" s="192"/>
      <c r="RBK12" s="192"/>
      <c r="RBL12" s="192"/>
      <c r="RBM12" s="192"/>
      <c r="RBN12" s="192"/>
      <c r="RBO12" s="192"/>
      <c r="RBP12" s="192"/>
      <c r="RBQ12" s="192"/>
      <c r="RBR12" s="192"/>
      <c r="RBS12" s="192"/>
      <c r="RBT12" s="192"/>
      <c r="RBU12" s="192"/>
      <c r="RBV12" s="192"/>
      <c r="RBW12" s="192"/>
      <c r="RBX12" s="192"/>
      <c r="RBY12" s="192"/>
      <c r="RBZ12" s="192"/>
      <c r="RCA12" s="192"/>
      <c r="RCB12" s="192"/>
      <c r="RCC12" s="192"/>
      <c r="RCD12" s="192"/>
      <c r="RCE12" s="192"/>
      <c r="RCF12" s="192"/>
      <c r="RCG12" s="192"/>
      <c r="RCH12" s="192"/>
      <c r="RCI12" s="192"/>
      <c r="RCJ12" s="192"/>
      <c r="RCK12" s="192"/>
      <c r="RCL12" s="192"/>
      <c r="RCM12" s="192"/>
      <c r="RCN12" s="192"/>
      <c r="RCO12" s="192"/>
      <c r="RCP12" s="192"/>
      <c r="RCQ12" s="192"/>
      <c r="RCR12" s="192"/>
      <c r="RCS12" s="192"/>
      <c r="RCT12" s="192"/>
      <c r="RCU12" s="192"/>
      <c r="RCV12" s="192"/>
      <c r="RCW12" s="192"/>
      <c r="RCX12" s="192"/>
      <c r="RCY12" s="192"/>
      <c r="RCZ12" s="192"/>
      <c r="RDA12" s="192"/>
      <c r="RDB12" s="192"/>
      <c r="RDC12" s="192"/>
      <c r="RDD12" s="192"/>
      <c r="RDE12" s="192"/>
      <c r="RDF12" s="192"/>
      <c r="RDG12" s="192"/>
      <c r="RDH12" s="192"/>
      <c r="RDI12" s="192"/>
      <c r="RDJ12" s="192"/>
      <c r="RDK12" s="192"/>
      <c r="RDL12" s="192"/>
      <c r="RDM12" s="192"/>
      <c r="RDN12" s="192"/>
      <c r="RDO12" s="192"/>
      <c r="RDP12" s="192"/>
      <c r="RDQ12" s="192"/>
      <c r="RDR12" s="192"/>
      <c r="RDS12" s="192"/>
      <c r="RDT12" s="192"/>
      <c r="RDU12" s="192"/>
      <c r="RDV12" s="192"/>
      <c r="RDW12" s="192"/>
      <c r="RDX12" s="192"/>
      <c r="RDY12" s="192"/>
      <c r="RDZ12" s="192"/>
      <c r="REA12" s="192"/>
      <c r="REB12" s="192"/>
      <c r="REC12" s="192"/>
      <c r="RED12" s="192"/>
      <c r="REE12" s="192"/>
      <c r="REF12" s="192"/>
      <c r="REG12" s="192"/>
      <c r="REH12" s="192"/>
      <c r="REI12" s="192"/>
      <c r="REJ12" s="192"/>
      <c r="REK12" s="192"/>
      <c r="REL12" s="192"/>
      <c r="REM12" s="192"/>
      <c r="REN12" s="192"/>
      <c r="REO12" s="192"/>
      <c r="REP12" s="192"/>
      <c r="REQ12" s="192"/>
      <c r="RER12" s="192"/>
      <c r="RES12" s="192"/>
      <c r="RET12" s="192"/>
      <c r="REU12" s="192"/>
      <c r="REV12" s="192"/>
      <c r="REW12" s="192"/>
      <c r="REX12" s="192"/>
      <c r="REY12" s="192"/>
      <c r="REZ12" s="192"/>
      <c r="RFA12" s="192"/>
      <c r="RFB12" s="192"/>
      <c r="RFC12" s="192"/>
      <c r="RFD12" s="192"/>
      <c r="RFE12" s="192"/>
      <c r="RFF12" s="192"/>
      <c r="RFG12" s="192"/>
      <c r="RFH12" s="192"/>
      <c r="RFI12" s="192"/>
      <c r="RFJ12" s="192"/>
      <c r="RFK12" s="192"/>
      <c r="RFL12" s="192"/>
      <c r="RFM12" s="192"/>
      <c r="RFN12" s="192"/>
      <c r="RFO12" s="192"/>
      <c r="RFP12" s="192"/>
      <c r="RFQ12" s="192"/>
      <c r="RFR12" s="192"/>
      <c r="RFS12" s="192"/>
      <c r="RFT12" s="192"/>
      <c r="RFU12" s="192"/>
      <c r="RFV12" s="192"/>
      <c r="RFW12" s="192"/>
      <c r="RFX12" s="192"/>
      <c r="RFY12" s="192"/>
      <c r="RFZ12" s="192"/>
      <c r="RGA12" s="192"/>
      <c r="RGB12" s="192"/>
      <c r="RGC12" s="192"/>
      <c r="RGD12" s="192"/>
      <c r="RGE12" s="192"/>
      <c r="RGF12" s="192"/>
      <c r="RGG12" s="192"/>
      <c r="RGH12" s="192"/>
      <c r="RGI12" s="192"/>
      <c r="RGJ12" s="192"/>
      <c r="RGK12" s="192"/>
      <c r="RGL12" s="192"/>
      <c r="RGM12" s="192"/>
      <c r="RGN12" s="192"/>
      <c r="RGO12" s="192"/>
      <c r="RGP12" s="192"/>
      <c r="RGQ12" s="192"/>
      <c r="RGR12" s="192"/>
      <c r="RGS12" s="192"/>
      <c r="RGT12" s="192"/>
      <c r="RGU12" s="192"/>
      <c r="RGV12" s="192"/>
      <c r="RGW12" s="192"/>
      <c r="RGX12" s="192"/>
      <c r="RGY12" s="192"/>
      <c r="RGZ12" s="192"/>
      <c r="RHA12" s="192"/>
      <c r="RHB12" s="192"/>
      <c r="RHC12" s="192"/>
      <c r="RHD12" s="192"/>
      <c r="RHE12" s="192"/>
      <c r="RHF12" s="192"/>
      <c r="RHG12" s="192"/>
      <c r="RHH12" s="192"/>
      <c r="RHI12" s="192"/>
      <c r="RHJ12" s="192"/>
      <c r="RHK12" s="192"/>
      <c r="RHL12" s="192"/>
      <c r="RHM12" s="192"/>
      <c r="RHN12" s="192"/>
      <c r="RHO12" s="192"/>
      <c r="RHP12" s="192"/>
      <c r="RHQ12" s="192"/>
      <c r="RHR12" s="192"/>
      <c r="RHS12" s="192"/>
      <c r="RHT12" s="192"/>
      <c r="RHU12" s="192"/>
      <c r="RHV12" s="192"/>
      <c r="RHW12" s="192"/>
      <c r="RHX12" s="192"/>
      <c r="RHY12" s="192"/>
      <c r="RHZ12" s="192"/>
      <c r="RIA12" s="192"/>
      <c r="RIB12" s="192"/>
      <c r="RIC12" s="192"/>
      <c r="RID12" s="192"/>
      <c r="RIE12" s="192"/>
      <c r="RIF12" s="192"/>
      <c r="RIG12" s="192"/>
      <c r="RIH12" s="192"/>
      <c r="RII12" s="192"/>
      <c r="RIJ12" s="192"/>
      <c r="RIK12" s="192"/>
      <c r="RIL12" s="192"/>
      <c r="RIM12" s="192"/>
      <c r="RIN12" s="192"/>
      <c r="RIO12" s="192"/>
      <c r="RIP12" s="192"/>
      <c r="RIQ12" s="192"/>
      <c r="RIR12" s="192"/>
      <c r="RIS12" s="192"/>
      <c r="RIT12" s="192"/>
      <c r="RIU12" s="192"/>
      <c r="RIV12" s="192"/>
      <c r="RIW12" s="192"/>
      <c r="RIX12" s="192"/>
      <c r="RIY12" s="192"/>
      <c r="RIZ12" s="192"/>
      <c r="RJA12" s="192"/>
      <c r="RJB12" s="192"/>
      <c r="RJC12" s="192"/>
      <c r="RJD12" s="192"/>
      <c r="RJE12" s="192"/>
      <c r="RJF12" s="192"/>
      <c r="RJG12" s="192"/>
      <c r="RJH12" s="192"/>
      <c r="RJI12" s="192"/>
      <c r="RJJ12" s="192"/>
      <c r="RJK12" s="192"/>
      <c r="RJL12" s="192"/>
      <c r="RJM12" s="192"/>
      <c r="RJN12" s="192"/>
      <c r="RJO12" s="192"/>
      <c r="RJP12" s="192"/>
      <c r="RJQ12" s="192"/>
      <c r="RJR12" s="192"/>
      <c r="RJS12" s="192"/>
      <c r="RJT12" s="192"/>
      <c r="RJU12" s="192"/>
      <c r="RJV12" s="192"/>
      <c r="RJW12" s="192"/>
      <c r="RJX12" s="192"/>
      <c r="RJY12" s="192"/>
      <c r="RJZ12" s="192"/>
      <c r="RKA12" s="192"/>
      <c r="RKB12" s="192"/>
      <c r="RKC12" s="192"/>
      <c r="RKD12" s="192"/>
      <c r="RKE12" s="192"/>
      <c r="RKF12" s="192"/>
      <c r="RKG12" s="192"/>
      <c r="RKH12" s="192"/>
      <c r="RKI12" s="192"/>
      <c r="RKJ12" s="192"/>
      <c r="RKK12" s="192"/>
      <c r="RKL12" s="192"/>
      <c r="RKM12" s="192"/>
      <c r="RKN12" s="192"/>
      <c r="RKO12" s="192"/>
      <c r="RKP12" s="192"/>
      <c r="RKQ12" s="192"/>
      <c r="RKR12" s="192"/>
      <c r="RKS12" s="192"/>
      <c r="RKT12" s="192"/>
      <c r="RKU12" s="192"/>
      <c r="RKV12" s="192"/>
      <c r="RKW12" s="192"/>
      <c r="RKX12" s="192"/>
      <c r="RKY12" s="192"/>
      <c r="RKZ12" s="192"/>
      <c r="RLA12" s="192"/>
      <c r="RLB12" s="192"/>
      <c r="RLC12" s="192"/>
      <c r="RLD12" s="192"/>
      <c r="RLE12" s="192"/>
      <c r="RLF12" s="192"/>
      <c r="RLG12" s="192"/>
      <c r="RLH12" s="192"/>
      <c r="RLI12" s="192"/>
      <c r="RLJ12" s="192"/>
      <c r="RLK12" s="192"/>
      <c r="RLL12" s="192"/>
      <c r="RLM12" s="192"/>
      <c r="RLN12" s="192"/>
      <c r="RLO12" s="192"/>
      <c r="RLP12" s="192"/>
      <c r="RLQ12" s="192"/>
      <c r="RLR12" s="192"/>
      <c r="RLS12" s="192"/>
      <c r="RLT12" s="192"/>
      <c r="RLU12" s="192"/>
      <c r="RLV12" s="192"/>
      <c r="RLW12" s="192"/>
      <c r="RLX12" s="192"/>
      <c r="RLY12" s="192"/>
      <c r="RLZ12" s="192"/>
      <c r="RMA12" s="192"/>
      <c r="RMB12" s="192"/>
      <c r="RMC12" s="192"/>
      <c r="RMD12" s="192"/>
      <c r="RME12" s="192"/>
      <c r="RMF12" s="192"/>
      <c r="RMG12" s="192"/>
      <c r="RMH12" s="192"/>
      <c r="RMI12" s="192"/>
      <c r="RMJ12" s="192"/>
      <c r="RMK12" s="192"/>
      <c r="RML12" s="192"/>
      <c r="RMM12" s="192"/>
      <c r="RMN12" s="192"/>
      <c r="RMO12" s="192"/>
      <c r="RMP12" s="192"/>
      <c r="RMQ12" s="192"/>
      <c r="RMR12" s="192"/>
      <c r="RMS12" s="192"/>
      <c r="RMT12" s="192"/>
      <c r="RMU12" s="192"/>
      <c r="RMV12" s="192"/>
      <c r="RMW12" s="192"/>
      <c r="RMX12" s="192"/>
      <c r="RMY12" s="192"/>
      <c r="RMZ12" s="192"/>
      <c r="RNA12" s="192"/>
      <c r="RNB12" s="192"/>
      <c r="RNC12" s="192"/>
      <c r="RND12" s="192"/>
      <c r="RNE12" s="192"/>
      <c r="RNF12" s="192"/>
      <c r="RNG12" s="192"/>
      <c r="RNH12" s="192"/>
      <c r="RNI12" s="192"/>
      <c r="RNJ12" s="192"/>
      <c r="RNK12" s="192"/>
      <c r="RNL12" s="192"/>
      <c r="RNM12" s="192"/>
      <c r="RNN12" s="192"/>
      <c r="RNO12" s="192"/>
      <c r="RNP12" s="192"/>
      <c r="RNQ12" s="192"/>
      <c r="RNR12" s="192"/>
      <c r="RNS12" s="192"/>
      <c r="RNT12" s="192"/>
      <c r="RNU12" s="192"/>
      <c r="RNV12" s="192"/>
      <c r="RNW12" s="192"/>
      <c r="RNX12" s="192"/>
      <c r="RNY12" s="192"/>
      <c r="RNZ12" s="192"/>
      <c r="ROA12" s="192"/>
      <c r="ROB12" s="192"/>
      <c r="ROC12" s="192"/>
      <c r="ROD12" s="192"/>
      <c r="ROE12" s="192"/>
      <c r="ROF12" s="192"/>
      <c r="ROG12" s="192"/>
      <c r="ROH12" s="192"/>
      <c r="ROI12" s="192"/>
      <c r="ROJ12" s="192"/>
      <c r="ROK12" s="192"/>
      <c r="ROL12" s="192"/>
      <c r="ROM12" s="192"/>
      <c r="RON12" s="192"/>
      <c r="ROO12" s="192"/>
      <c r="ROP12" s="192"/>
      <c r="ROQ12" s="192"/>
      <c r="ROR12" s="192"/>
      <c r="ROS12" s="192"/>
      <c r="ROT12" s="192"/>
      <c r="ROU12" s="192"/>
      <c r="ROV12" s="192"/>
      <c r="ROW12" s="192"/>
      <c r="ROX12" s="192"/>
      <c r="ROY12" s="192"/>
      <c r="ROZ12" s="192"/>
      <c r="RPA12" s="192"/>
      <c r="RPB12" s="192"/>
      <c r="RPC12" s="192"/>
      <c r="RPD12" s="192"/>
      <c r="RPE12" s="192"/>
      <c r="RPF12" s="192"/>
      <c r="RPG12" s="192"/>
      <c r="RPH12" s="192"/>
      <c r="RPI12" s="192"/>
      <c r="RPJ12" s="192"/>
      <c r="RPK12" s="192"/>
      <c r="RPL12" s="192"/>
      <c r="RPM12" s="192"/>
      <c r="RPN12" s="192"/>
      <c r="RPO12" s="192"/>
      <c r="RPP12" s="192"/>
      <c r="RPQ12" s="192"/>
      <c r="RPR12" s="192"/>
      <c r="RPS12" s="192"/>
      <c r="RPT12" s="192"/>
      <c r="RPU12" s="192"/>
      <c r="RPV12" s="192"/>
      <c r="RPW12" s="192"/>
      <c r="RPX12" s="192"/>
      <c r="RPY12" s="192"/>
      <c r="RPZ12" s="192"/>
      <c r="RQA12" s="192"/>
      <c r="RQB12" s="192"/>
      <c r="RQC12" s="192"/>
      <c r="RQD12" s="192"/>
      <c r="RQE12" s="192"/>
      <c r="RQF12" s="192"/>
      <c r="RQG12" s="192"/>
      <c r="RQH12" s="192"/>
      <c r="RQI12" s="192"/>
      <c r="RQJ12" s="192"/>
      <c r="RQK12" s="192"/>
      <c r="RQL12" s="192"/>
      <c r="RQM12" s="192"/>
      <c r="RQN12" s="192"/>
      <c r="RQO12" s="192"/>
      <c r="RQP12" s="192"/>
      <c r="RQQ12" s="192"/>
      <c r="RQR12" s="192"/>
      <c r="RQS12" s="192"/>
      <c r="RQT12" s="192"/>
      <c r="RQU12" s="192"/>
      <c r="RQV12" s="192"/>
      <c r="RQW12" s="192"/>
      <c r="RQX12" s="192"/>
      <c r="RQY12" s="192"/>
      <c r="RQZ12" s="192"/>
      <c r="RRA12" s="192"/>
      <c r="RRB12" s="192"/>
      <c r="RRC12" s="192"/>
      <c r="RRD12" s="192"/>
      <c r="RRE12" s="192"/>
      <c r="RRF12" s="192"/>
      <c r="RRG12" s="192"/>
      <c r="RRH12" s="192"/>
      <c r="RRI12" s="192"/>
      <c r="RRJ12" s="192"/>
      <c r="RRK12" s="192"/>
      <c r="RRL12" s="192"/>
      <c r="RRM12" s="192"/>
      <c r="RRN12" s="192"/>
      <c r="RRO12" s="192"/>
      <c r="RRP12" s="192"/>
      <c r="RRQ12" s="192"/>
      <c r="RRR12" s="192"/>
      <c r="RRS12" s="192"/>
      <c r="RRT12" s="192"/>
      <c r="RRU12" s="192"/>
      <c r="RRV12" s="192"/>
      <c r="RRW12" s="192"/>
      <c r="RRX12" s="192"/>
      <c r="RRY12" s="192"/>
      <c r="RRZ12" s="192"/>
      <c r="RSA12" s="192"/>
      <c r="RSB12" s="192"/>
      <c r="RSC12" s="192"/>
      <c r="RSD12" s="192"/>
      <c r="RSE12" s="192"/>
      <c r="RSF12" s="192"/>
      <c r="RSG12" s="192"/>
      <c r="RSH12" s="192"/>
      <c r="RSI12" s="192"/>
      <c r="RSJ12" s="192"/>
      <c r="RSK12" s="192"/>
      <c r="RSL12" s="192"/>
      <c r="RSM12" s="192"/>
      <c r="RSN12" s="192"/>
      <c r="RSO12" s="192"/>
      <c r="RSP12" s="192"/>
      <c r="RSQ12" s="192"/>
      <c r="RSR12" s="192"/>
      <c r="RSS12" s="192"/>
      <c r="RST12" s="192"/>
      <c r="RSU12" s="192"/>
      <c r="RSV12" s="192"/>
      <c r="RSW12" s="192"/>
      <c r="RSX12" s="192"/>
      <c r="RSY12" s="192"/>
      <c r="RSZ12" s="192"/>
      <c r="RTA12" s="192"/>
      <c r="RTB12" s="192"/>
      <c r="RTC12" s="192"/>
      <c r="RTD12" s="192"/>
      <c r="RTE12" s="192"/>
      <c r="RTF12" s="192"/>
      <c r="RTG12" s="192"/>
      <c r="RTH12" s="192"/>
      <c r="RTI12" s="192"/>
      <c r="RTJ12" s="192"/>
      <c r="RTK12" s="192"/>
      <c r="RTL12" s="192"/>
      <c r="RTM12" s="192"/>
      <c r="RTN12" s="192"/>
      <c r="RTO12" s="192"/>
      <c r="RTP12" s="192"/>
      <c r="RTQ12" s="192"/>
      <c r="RTR12" s="192"/>
      <c r="RTS12" s="192"/>
      <c r="RTT12" s="192"/>
      <c r="RTU12" s="192"/>
      <c r="RTV12" s="192"/>
      <c r="RTW12" s="192"/>
      <c r="RTX12" s="192"/>
      <c r="RTY12" s="192"/>
      <c r="RTZ12" s="192"/>
      <c r="RUA12" s="192"/>
      <c r="RUB12" s="192"/>
      <c r="RUC12" s="192"/>
      <c r="RUD12" s="192"/>
      <c r="RUE12" s="192"/>
      <c r="RUF12" s="192"/>
      <c r="RUG12" s="192"/>
      <c r="RUH12" s="192"/>
      <c r="RUI12" s="192"/>
      <c r="RUJ12" s="192"/>
      <c r="RUK12" s="192"/>
      <c r="RUL12" s="192"/>
      <c r="RUM12" s="192"/>
      <c r="RUN12" s="192"/>
      <c r="RUO12" s="192"/>
      <c r="RUP12" s="192"/>
      <c r="RUQ12" s="192"/>
      <c r="RUR12" s="192"/>
      <c r="RUS12" s="192"/>
      <c r="RUT12" s="192"/>
      <c r="RUU12" s="192"/>
      <c r="RUV12" s="192"/>
      <c r="RUW12" s="192"/>
      <c r="RUX12" s="192"/>
      <c r="RUY12" s="192"/>
      <c r="RUZ12" s="192"/>
      <c r="RVA12" s="192"/>
      <c r="RVB12" s="192"/>
      <c r="RVC12" s="192"/>
      <c r="RVD12" s="192"/>
      <c r="RVE12" s="192"/>
      <c r="RVF12" s="192"/>
      <c r="RVG12" s="192"/>
      <c r="RVH12" s="192"/>
      <c r="RVI12" s="192"/>
      <c r="RVJ12" s="192"/>
      <c r="RVK12" s="192"/>
      <c r="RVL12" s="192"/>
      <c r="RVM12" s="192"/>
      <c r="RVN12" s="192"/>
      <c r="RVO12" s="192"/>
      <c r="RVP12" s="192"/>
      <c r="RVQ12" s="192"/>
      <c r="RVR12" s="192"/>
      <c r="RVS12" s="192"/>
      <c r="RVT12" s="192"/>
      <c r="RVU12" s="192"/>
      <c r="RVV12" s="192"/>
      <c r="RVW12" s="192"/>
      <c r="RVX12" s="192"/>
      <c r="RVY12" s="192"/>
      <c r="RVZ12" s="192"/>
      <c r="RWA12" s="192"/>
      <c r="RWB12" s="192"/>
      <c r="RWC12" s="192"/>
      <c r="RWD12" s="192"/>
      <c r="RWE12" s="192"/>
      <c r="RWF12" s="192"/>
      <c r="RWG12" s="192"/>
      <c r="RWH12" s="192"/>
      <c r="RWI12" s="192"/>
      <c r="RWJ12" s="192"/>
      <c r="RWK12" s="192"/>
      <c r="RWL12" s="192"/>
      <c r="RWM12" s="192"/>
      <c r="RWN12" s="192"/>
      <c r="RWO12" s="192"/>
      <c r="RWP12" s="192"/>
      <c r="RWQ12" s="192"/>
      <c r="RWR12" s="192"/>
      <c r="RWS12" s="192"/>
      <c r="RWT12" s="192"/>
      <c r="RWU12" s="192"/>
      <c r="RWV12" s="192"/>
      <c r="RWW12" s="192"/>
      <c r="RWX12" s="192"/>
      <c r="RWY12" s="192"/>
      <c r="RWZ12" s="192"/>
      <c r="RXA12" s="192"/>
      <c r="RXB12" s="192"/>
      <c r="RXC12" s="192"/>
      <c r="RXD12" s="192"/>
      <c r="RXE12" s="192"/>
      <c r="RXF12" s="192"/>
      <c r="RXG12" s="192"/>
      <c r="RXH12" s="192"/>
      <c r="RXI12" s="192"/>
      <c r="RXJ12" s="192"/>
      <c r="RXK12" s="192"/>
      <c r="RXL12" s="192"/>
      <c r="RXM12" s="192"/>
      <c r="RXN12" s="192"/>
      <c r="RXO12" s="192"/>
      <c r="RXP12" s="192"/>
      <c r="RXQ12" s="192"/>
      <c r="RXR12" s="192"/>
      <c r="RXS12" s="192"/>
      <c r="RXT12" s="192"/>
      <c r="RXU12" s="192"/>
      <c r="RXV12" s="192"/>
      <c r="RXW12" s="192"/>
      <c r="RXX12" s="192"/>
      <c r="RXY12" s="192"/>
      <c r="RXZ12" s="192"/>
      <c r="RYA12" s="192"/>
      <c r="RYB12" s="192"/>
      <c r="RYC12" s="192"/>
      <c r="RYD12" s="192"/>
      <c r="RYE12" s="192"/>
      <c r="RYF12" s="192"/>
      <c r="RYG12" s="192"/>
      <c r="RYH12" s="192"/>
      <c r="RYI12" s="192"/>
      <c r="RYJ12" s="192"/>
      <c r="RYK12" s="192"/>
      <c r="RYL12" s="192"/>
      <c r="RYM12" s="192"/>
      <c r="RYN12" s="192"/>
      <c r="RYO12" s="192"/>
      <c r="RYP12" s="192"/>
      <c r="RYQ12" s="192"/>
      <c r="RYR12" s="192"/>
      <c r="RYS12" s="192"/>
      <c r="RYT12" s="192"/>
      <c r="RYU12" s="192"/>
      <c r="RYV12" s="192"/>
      <c r="RYW12" s="192"/>
      <c r="RYX12" s="192"/>
      <c r="RYY12" s="192"/>
      <c r="RYZ12" s="192"/>
      <c r="RZA12" s="192"/>
      <c r="RZB12" s="192"/>
      <c r="RZC12" s="192"/>
      <c r="RZD12" s="192"/>
      <c r="RZE12" s="192"/>
      <c r="RZF12" s="192"/>
      <c r="RZG12" s="192"/>
      <c r="RZH12" s="192"/>
      <c r="RZI12" s="192"/>
      <c r="RZJ12" s="192"/>
      <c r="RZK12" s="192"/>
      <c r="RZL12" s="192"/>
      <c r="RZM12" s="192"/>
      <c r="RZN12" s="192"/>
      <c r="RZO12" s="192"/>
      <c r="RZP12" s="192"/>
      <c r="RZQ12" s="192"/>
      <c r="RZR12" s="192"/>
      <c r="RZS12" s="192"/>
      <c r="RZT12" s="192"/>
      <c r="RZU12" s="192"/>
      <c r="RZV12" s="192"/>
      <c r="RZW12" s="192"/>
      <c r="RZX12" s="192"/>
      <c r="RZY12" s="192"/>
      <c r="RZZ12" s="192"/>
      <c r="SAA12" s="192"/>
      <c r="SAB12" s="192"/>
      <c r="SAC12" s="192"/>
      <c r="SAD12" s="192"/>
      <c r="SAE12" s="192"/>
      <c r="SAF12" s="192"/>
      <c r="SAG12" s="192"/>
      <c r="SAH12" s="192"/>
      <c r="SAI12" s="192"/>
      <c r="SAJ12" s="192"/>
      <c r="SAK12" s="192"/>
      <c r="SAL12" s="192"/>
      <c r="SAM12" s="192"/>
      <c r="SAN12" s="192"/>
      <c r="SAO12" s="192"/>
      <c r="SAP12" s="192"/>
      <c r="SAQ12" s="192"/>
      <c r="SAR12" s="192"/>
      <c r="SAS12" s="192"/>
      <c r="SAT12" s="192"/>
      <c r="SAU12" s="192"/>
      <c r="SAV12" s="192"/>
      <c r="SAW12" s="192"/>
      <c r="SAX12" s="192"/>
      <c r="SAY12" s="192"/>
      <c r="SAZ12" s="192"/>
      <c r="SBA12" s="192"/>
      <c r="SBB12" s="192"/>
      <c r="SBC12" s="192"/>
      <c r="SBD12" s="192"/>
      <c r="SBE12" s="192"/>
      <c r="SBF12" s="192"/>
      <c r="SBG12" s="192"/>
      <c r="SBH12" s="192"/>
      <c r="SBI12" s="192"/>
      <c r="SBJ12" s="192"/>
      <c r="SBK12" s="192"/>
      <c r="SBL12" s="192"/>
      <c r="SBM12" s="192"/>
      <c r="SBN12" s="192"/>
      <c r="SBO12" s="192"/>
      <c r="SBP12" s="192"/>
      <c r="SBQ12" s="192"/>
      <c r="SBR12" s="192"/>
      <c r="SBS12" s="192"/>
      <c r="SBT12" s="192"/>
      <c r="SBU12" s="192"/>
      <c r="SBV12" s="192"/>
      <c r="SBW12" s="192"/>
      <c r="SBX12" s="192"/>
      <c r="SBY12" s="192"/>
      <c r="SBZ12" s="192"/>
      <c r="SCA12" s="192"/>
      <c r="SCB12" s="192"/>
      <c r="SCC12" s="192"/>
      <c r="SCD12" s="192"/>
      <c r="SCE12" s="192"/>
      <c r="SCF12" s="192"/>
      <c r="SCG12" s="192"/>
      <c r="SCH12" s="192"/>
      <c r="SCI12" s="192"/>
      <c r="SCJ12" s="192"/>
      <c r="SCK12" s="192"/>
      <c r="SCL12" s="192"/>
      <c r="SCM12" s="192"/>
      <c r="SCN12" s="192"/>
      <c r="SCO12" s="192"/>
      <c r="SCP12" s="192"/>
      <c r="SCQ12" s="192"/>
      <c r="SCR12" s="192"/>
      <c r="SCS12" s="192"/>
      <c r="SCT12" s="192"/>
      <c r="SCU12" s="192"/>
      <c r="SCV12" s="192"/>
      <c r="SCW12" s="192"/>
      <c r="SCX12" s="192"/>
      <c r="SCY12" s="192"/>
      <c r="SCZ12" s="192"/>
      <c r="SDA12" s="192"/>
      <c r="SDB12" s="192"/>
      <c r="SDC12" s="192"/>
      <c r="SDD12" s="192"/>
      <c r="SDE12" s="192"/>
      <c r="SDF12" s="192"/>
      <c r="SDG12" s="192"/>
      <c r="SDH12" s="192"/>
      <c r="SDI12" s="192"/>
      <c r="SDJ12" s="192"/>
      <c r="SDK12" s="192"/>
      <c r="SDL12" s="192"/>
      <c r="SDM12" s="192"/>
      <c r="SDN12" s="192"/>
      <c r="SDO12" s="192"/>
      <c r="SDP12" s="192"/>
      <c r="SDQ12" s="192"/>
      <c r="SDR12" s="192"/>
      <c r="SDS12" s="192"/>
      <c r="SDT12" s="192"/>
      <c r="SDU12" s="192"/>
      <c r="SDV12" s="192"/>
      <c r="SDW12" s="192"/>
      <c r="SDX12" s="192"/>
      <c r="SDY12" s="192"/>
      <c r="SDZ12" s="192"/>
      <c r="SEA12" s="192"/>
      <c r="SEB12" s="192"/>
      <c r="SEC12" s="192"/>
      <c r="SED12" s="192"/>
      <c r="SEE12" s="192"/>
      <c r="SEF12" s="192"/>
      <c r="SEG12" s="192"/>
      <c r="SEH12" s="192"/>
      <c r="SEI12" s="192"/>
      <c r="SEJ12" s="192"/>
      <c r="SEK12" s="192"/>
      <c r="SEL12" s="192"/>
      <c r="SEM12" s="192"/>
      <c r="SEN12" s="192"/>
      <c r="SEO12" s="192"/>
      <c r="SEP12" s="192"/>
      <c r="SEQ12" s="192"/>
      <c r="SER12" s="192"/>
      <c r="SES12" s="192"/>
      <c r="SET12" s="192"/>
      <c r="SEU12" s="192"/>
      <c r="SEV12" s="192"/>
      <c r="SEW12" s="192"/>
      <c r="SEX12" s="192"/>
      <c r="SEY12" s="192"/>
      <c r="SEZ12" s="192"/>
      <c r="SFA12" s="192"/>
      <c r="SFB12" s="192"/>
      <c r="SFC12" s="192"/>
      <c r="SFD12" s="192"/>
      <c r="SFE12" s="192"/>
      <c r="SFF12" s="192"/>
      <c r="SFG12" s="192"/>
      <c r="SFH12" s="192"/>
      <c r="SFI12" s="192"/>
      <c r="SFJ12" s="192"/>
      <c r="SFK12" s="192"/>
      <c r="SFL12" s="192"/>
      <c r="SFM12" s="192"/>
      <c r="SFN12" s="192"/>
      <c r="SFO12" s="192"/>
      <c r="SFP12" s="192"/>
      <c r="SFQ12" s="192"/>
      <c r="SFR12" s="192"/>
      <c r="SFS12" s="192"/>
      <c r="SFT12" s="192"/>
      <c r="SFU12" s="192"/>
      <c r="SFV12" s="192"/>
      <c r="SFW12" s="192"/>
      <c r="SFX12" s="192"/>
      <c r="SFY12" s="192"/>
      <c r="SFZ12" s="192"/>
      <c r="SGA12" s="192"/>
      <c r="SGB12" s="192"/>
      <c r="SGC12" s="192"/>
      <c r="SGD12" s="192"/>
      <c r="SGE12" s="192"/>
      <c r="SGF12" s="192"/>
      <c r="SGG12" s="192"/>
      <c r="SGH12" s="192"/>
      <c r="SGI12" s="192"/>
      <c r="SGJ12" s="192"/>
      <c r="SGK12" s="192"/>
      <c r="SGL12" s="192"/>
      <c r="SGM12" s="192"/>
      <c r="SGN12" s="192"/>
      <c r="SGO12" s="192"/>
      <c r="SGP12" s="192"/>
      <c r="SGQ12" s="192"/>
      <c r="SGR12" s="192"/>
      <c r="SGS12" s="192"/>
      <c r="SGT12" s="192"/>
      <c r="SGU12" s="192"/>
      <c r="SGV12" s="192"/>
      <c r="SGW12" s="192"/>
      <c r="SGX12" s="192"/>
      <c r="SGY12" s="192"/>
      <c r="SGZ12" s="192"/>
      <c r="SHA12" s="192"/>
      <c r="SHB12" s="192"/>
      <c r="SHC12" s="192"/>
      <c r="SHD12" s="192"/>
      <c r="SHE12" s="192"/>
      <c r="SHF12" s="192"/>
      <c r="SHG12" s="192"/>
      <c r="SHH12" s="192"/>
      <c r="SHI12" s="192"/>
      <c r="SHJ12" s="192"/>
      <c r="SHK12" s="192"/>
      <c r="SHL12" s="192"/>
      <c r="SHM12" s="192"/>
      <c r="SHN12" s="192"/>
      <c r="SHO12" s="192"/>
      <c r="SHP12" s="192"/>
      <c r="SHQ12" s="192"/>
      <c r="SHR12" s="192"/>
      <c r="SHS12" s="192"/>
      <c r="SHT12" s="192"/>
      <c r="SHU12" s="192"/>
      <c r="SHV12" s="192"/>
      <c r="SHW12" s="192"/>
      <c r="SHX12" s="192"/>
      <c r="SHY12" s="192"/>
      <c r="SHZ12" s="192"/>
      <c r="SIA12" s="192"/>
      <c r="SIB12" s="192"/>
      <c r="SIC12" s="192"/>
      <c r="SID12" s="192"/>
      <c r="SIE12" s="192"/>
      <c r="SIF12" s="192"/>
      <c r="SIG12" s="192"/>
      <c r="SIH12" s="192"/>
      <c r="SII12" s="192"/>
      <c r="SIJ12" s="192"/>
      <c r="SIK12" s="192"/>
      <c r="SIL12" s="192"/>
      <c r="SIM12" s="192"/>
      <c r="SIN12" s="192"/>
      <c r="SIO12" s="192"/>
      <c r="SIP12" s="192"/>
      <c r="SIQ12" s="192"/>
      <c r="SIR12" s="192"/>
      <c r="SIS12" s="192"/>
      <c r="SIT12" s="192"/>
      <c r="SIU12" s="192"/>
      <c r="SIV12" s="192"/>
      <c r="SIW12" s="192"/>
      <c r="SIX12" s="192"/>
      <c r="SIY12" s="192"/>
      <c r="SIZ12" s="192"/>
      <c r="SJA12" s="192"/>
      <c r="SJB12" s="192"/>
      <c r="SJC12" s="192"/>
      <c r="SJD12" s="192"/>
      <c r="SJE12" s="192"/>
      <c r="SJF12" s="192"/>
      <c r="SJG12" s="192"/>
      <c r="SJH12" s="192"/>
      <c r="SJI12" s="192"/>
      <c r="SJJ12" s="192"/>
      <c r="SJK12" s="192"/>
      <c r="SJL12" s="192"/>
      <c r="SJM12" s="192"/>
      <c r="SJN12" s="192"/>
      <c r="SJO12" s="192"/>
      <c r="SJP12" s="192"/>
      <c r="SJQ12" s="192"/>
      <c r="SJR12" s="192"/>
      <c r="SJS12" s="192"/>
      <c r="SJT12" s="192"/>
      <c r="SJU12" s="192"/>
      <c r="SJV12" s="192"/>
      <c r="SJW12" s="192"/>
      <c r="SJX12" s="192"/>
      <c r="SJY12" s="192"/>
      <c r="SJZ12" s="192"/>
      <c r="SKA12" s="192"/>
      <c r="SKB12" s="192"/>
      <c r="SKC12" s="192"/>
      <c r="SKD12" s="192"/>
      <c r="SKE12" s="192"/>
      <c r="SKF12" s="192"/>
      <c r="SKG12" s="192"/>
      <c r="SKH12" s="192"/>
      <c r="SKI12" s="192"/>
      <c r="SKJ12" s="192"/>
      <c r="SKK12" s="192"/>
      <c r="SKL12" s="192"/>
      <c r="SKM12" s="192"/>
      <c r="SKN12" s="192"/>
      <c r="SKO12" s="192"/>
      <c r="SKP12" s="192"/>
      <c r="SKQ12" s="192"/>
      <c r="SKR12" s="192"/>
      <c r="SKS12" s="192"/>
      <c r="SKT12" s="192"/>
      <c r="SKU12" s="192"/>
      <c r="SKV12" s="192"/>
      <c r="SKW12" s="192"/>
      <c r="SKX12" s="192"/>
      <c r="SKY12" s="192"/>
      <c r="SKZ12" s="192"/>
      <c r="SLA12" s="192"/>
      <c r="SLB12" s="192"/>
      <c r="SLC12" s="192"/>
      <c r="SLD12" s="192"/>
      <c r="SLE12" s="192"/>
      <c r="SLF12" s="192"/>
      <c r="SLG12" s="192"/>
      <c r="SLH12" s="192"/>
      <c r="SLI12" s="192"/>
      <c r="SLJ12" s="192"/>
      <c r="SLK12" s="192"/>
      <c r="SLL12" s="192"/>
      <c r="SLM12" s="192"/>
      <c r="SLN12" s="192"/>
      <c r="SLO12" s="192"/>
      <c r="SLP12" s="192"/>
      <c r="SLQ12" s="192"/>
      <c r="SLR12" s="192"/>
      <c r="SLS12" s="192"/>
      <c r="SLT12" s="192"/>
      <c r="SLU12" s="192"/>
      <c r="SLV12" s="192"/>
      <c r="SLW12" s="192"/>
      <c r="SLX12" s="192"/>
      <c r="SLY12" s="192"/>
      <c r="SLZ12" s="192"/>
      <c r="SMA12" s="192"/>
      <c r="SMB12" s="192"/>
      <c r="SMC12" s="192"/>
      <c r="SMD12" s="192"/>
      <c r="SME12" s="192"/>
      <c r="SMF12" s="192"/>
      <c r="SMG12" s="192"/>
      <c r="SMH12" s="192"/>
      <c r="SMI12" s="192"/>
      <c r="SMJ12" s="192"/>
      <c r="SMK12" s="192"/>
      <c r="SML12" s="192"/>
      <c r="SMM12" s="192"/>
      <c r="SMN12" s="192"/>
      <c r="SMO12" s="192"/>
      <c r="SMP12" s="192"/>
      <c r="SMQ12" s="192"/>
      <c r="SMR12" s="192"/>
      <c r="SMS12" s="192"/>
      <c r="SMT12" s="192"/>
      <c r="SMU12" s="192"/>
      <c r="SMV12" s="192"/>
      <c r="SMW12" s="192"/>
      <c r="SMX12" s="192"/>
      <c r="SMY12" s="192"/>
      <c r="SMZ12" s="192"/>
      <c r="SNA12" s="192"/>
      <c r="SNB12" s="192"/>
      <c r="SNC12" s="192"/>
      <c r="SND12" s="192"/>
      <c r="SNE12" s="192"/>
      <c r="SNF12" s="192"/>
      <c r="SNG12" s="192"/>
      <c r="SNH12" s="192"/>
      <c r="SNI12" s="192"/>
      <c r="SNJ12" s="192"/>
      <c r="SNK12" s="192"/>
      <c r="SNL12" s="192"/>
      <c r="SNM12" s="192"/>
      <c r="SNN12" s="192"/>
      <c r="SNO12" s="192"/>
      <c r="SNP12" s="192"/>
      <c r="SNQ12" s="192"/>
      <c r="SNR12" s="192"/>
      <c r="SNS12" s="192"/>
      <c r="SNT12" s="192"/>
      <c r="SNU12" s="192"/>
      <c r="SNV12" s="192"/>
      <c r="SNW12" s="192"/>
      <c r="SNX12" s="192"/>
      <c r="SNY12" s="192"/>
      <c r="SNZ12" s="192"/>
      <c r="SOA12" s="192"/>
      <c r="SOB12" s="192"/>
      <c r="SOC12" s="192"/>
      <c r="SOD12" s="192"/>
      <c r="SOE12" s="192"/>
      <c r="SOF12" s="192"/>
      <c r="SOG12" s="192"/>
      <c r="SOH12" s="192"/>
      <c r="SOI12" s="192"/>
      <c r="SOJ12" s="192"/>
      <c r="SOK12" s="192"/>
      <c r="SOL12" s="192"/>
      <c r="SOM12" s="192"/>
      <c r="SON12" s="192"/>
      <c r="SOO12" s="192"/>
      <c r="SOP12" s="192"/>
      <c r="SOQ12" s="192"/>
      <c r="SOR12" s="192"/>
      <c r="SOS12" s="192"/>
      <c r="SOT12" s="192"/>
      <c r="SOU12" s="192"/>
      <c r="SOV12" s="192"/>
      <c r="SOW12" s="192"/>
      <c r="SOX12" s="192"/>
      <c r="SOY12" s="192"/>
      <c r="SOZ12" s="192"/>
      <c r="SPA12" s="192"/>
      <c r="SPB12" s="192"/>
      <c r="SPC12" s="192"/>
      <c r="SPD12" s="192"/>
      <c r="SPE12" s="192"/>
      <c r="SPF12" s="192"/>
      <c r="SPG12" s="192"/>
      <c r="SPH12" s="192"/>
      <c r="SPI12" s="192"/>
      <c r="SPJ12" s="192"/>
      <c r="SPK12" s="192"/>
      <c r="SPL12" s="192"/>
      <c r="SPM12" s="192"/>
      <c r="SPN12" s="192"/>
      <c r="SPO12" s="192"/>
      <c r="SPP12" s="192"/>
      <c r="SPQ12" s="192"/>
      <c r="SPR12" s="192"/>
      <c r="SPS12" s="192"/>
      <c r="SPT12" s="192"/>
      <c r="SPU12" s="192"/>
      <c r="SPV12" s="192"/>
      <c r="SPW12" s="192"/>
      <c r="SPX12" s="192"/>
      <c r="SPY12" s="192"/>
      <c r="SPZ12" s="192"/>
      <c r="SQA12" s="192"/>
      <c r="SQB12" s="192"/>
      <c r="SQC12" s="192"/>
      <c r="SQD12" s="192"/>
      <c r="SQE12" s="192"/>
      <c r="SQF12" s="192"/>
      <c r="SQG12" s="192"/>
      <c r="SQH12" s="192"/>
      <c r="SQI12" s="192"/>
      <c r="SQJ12" s="192"/>
      <c r="SQK12" s="192"/>
      <c r="SQL12" s="192"/>
      <c r="SQM12" s="192"/>
      <c r="SQN12" s="192"/>
      <c r="SQO12" s="192"/>
      <c r="SQP12" s="192"/>
      <c r="SQQ12" s="192"/>
      <c r="SQR12" s="192"/>
      <c r="SQS12" s="192"/>
      <c r="SQT12" s="192"/>
      <c r="SQU12" s="192"/>
      <c r="SQV12" s="192"/>
      <c r="SQW12" s="192"/>
      <c r="SQX12" s="192"/>
      <c r="SQY12" s="192"/>
      <c r="SQZ12" s="192"/>
      <c r="SRA12" s="192"/>
      <c r="SRB12" s="192"/>
      <c r="SRC12" s="192"/>
      <c r="SRD12" s="192"/>
      <c r="SRE12" s="192"/>
      <c r="SRF12" s="192"/>
      <c r="SRG12" s="192"/>
      <c r="SRH12" s="192"/>
      <c r="SRI12" s="192"/>
      <c r="SRJ12" s="192"/>
      <c r="SRK12" s="192"/>
      <c r="SRL12" s="192"/>
      <c r="SRM12" s="192"/>
      <c r="SRN12" s="192"/>
      <c r="SRO12" s="192"/>
      <c r="SRP12" s="192"/>
      <c r="SRQ12" s="192"/>
      <c r="SRR12" s="192"/>
      <c r="SRS12" s="192"/>
      <c r="SRT12" s="192"/>
      <c r="SRU12" s="192"/>
      <c r="SRV12" s="192"/>
      <c r="SRW12" s="192"/>
      <c r="SRX12" s="192"/>
      <c r="SRY12" s="192"/>
      <c r="SRZ12" s="192"/>
      <c r="SSA12" s="192"/>
      <c r="SSB12" s="192"/>
      <c r="SSC12" s="192"/>
      <c r="SSD12" s="192"/>
      <c r="SSE12" s="192"/>
      <c r="SSF12" s="192"/>
      <c r="SSG12" s="192"/>
      <c r="SSH12" s="192"/>
      <c r="SSI12" s="192"/>
      <c r="SSJ12" s="192"/>
      <c r="SSK12" s="192"/>
      <c r="SSL12" s="192"/>
      <c r="SSM12" s="192"/>
      <c r="SSN12" s="192"/>
      <c r="SSO12" s="192"/>
      <c r="SSP12" s="192"/>
      <c r="SSQ12" s="192"/>
      <c r="SSR12" s="192"/>
      <c r="SSS12" s="192"/>
      <c r="SST12" s="192"/>
      <c r="SSU12" s="192"/>
      <c r="SSV12" s="192"/>
      <c r="SSW12" s="192"/>
      <c r="SSX12" s="192"/>
      <c r="SSY12" s="192"/>
      <c r="SSZ12" s="192"/>
      <c r="STA12" s="192"/>
      <c r="STB12" s="192"/>
      <c r="STC12" s="192"/>
      <c r="STD12" s="192"/>
      <c r="STE12" s="192"/>
      <c r="STF12" s="192"/>
      <c r="STG12" s="192"/>
      <c r="STH12" s="192"/>
      <c r="STI12" s="192"/>
      <c r="STJ12" s="192"/>
      <c r="STK12" s="192"/>
      <c r="STL12" s="192"/>
      <c r="STM12" s="192"/>
      <c r="STN12" s="192"/>
      <c r="STO12" s="192"/>
      <c r="STP12" s="192"/>
      <c r="STQ12" s="192"/>
      <c r="STR12" s="192"/>
      <c r="STS12" s="192"/>
      <c r="STT12" s="192"/>
      <c r="STU12" s="192"/>
      <c r="STV12" s="192"/>
      <c r="STW12" s="192"/>
      <c r="STX12" s="192"/>
      <c r="STY12" s="192"/>
      <c r="STZ12" s="192"/>
      <c r="SUA12" s="192"/>
      <c r="SUB12" s="192"/>
      <c r="SUC12" s="192"/>
      <c r="SUD12" s="192"/>
      <c r="SUE12" s="192"/>
      <c r="SUF12" s="192"/>
      <c r="SUG12" s="192"/>
      <c r="SUH12" s="192"/>
      <c r="SUI12" s="192"/>
      <c r="SUJ12" s="192"/>
      <c r="SUK12" s="192"/>
      <c r="SUL12" s="192"/>
      <c r="SUM12" s="192"/>
      <c r="SUN12" s="192"/>
      <c r="SUO12" s="192"/>
      <c r="SUP12" s="192"/>
      <c r="SUQ12" s="192"/>
      <c r="SUR12" s="192"/>
      <c r="SUS12" s="192"/>
      <c r="SUT12" s="192"/>
      <c r="SUU12" s="192"/>
      <c r="SUV12" s="192"/>
      <c r="SUW12" s="192"/>
      <c r="SUX12" s="192"/>
      <c r="SUY12" s="192"/>
      <c r="SUZ12" s="192"/>
      <c r="SVA12" s="192"/>
      <c r="SVB12" s="192"/>
      <c r="SVC12" s="192"/>
      <c r="SVD12" s="192"/>
      <c r="SVE12" s="192"/>
      <c r="SVF12" s="192"/>
      <c r="SVG12" s="192"/>
      <c r="SVH12" s="192"/>
      <c r="SVI12" s="192"/>
      <c r="SVJ12" s="192"/>
      <c r="SVK12" s="192"/>
      <c r="SVL12" s="192"/>
      <c r="SVM12" s="192"/>
      <c r="SVN12" s="192"/>
      <c r="SVO12" s="192"/>
      <c r="SVP12" s="192"/>
      <c r="SVQ12" s="192"/>
      <c r="SVR12" s="192"/>
      <c r="SVS12" s="192"/>
      <c r="SVT12" s="192"/>
      <c r="SVU12" s="192"/>
      <c r="SVV12" s="192"/>
      <c r="SVW12" s="192"/>
      <c r="SVX12" s="192"/>
      <c r="SVY12" s="192"/>
      <c r="SVZ12" s="192"/>
      <c r="SWA12" s="192"/>
      <c r="SWB12" s="192"/>
      <c r="SWC12" s="192"/>
      <c r="SWD12" s="192"/>
      <c r="SWE12" s="192"/>
      <c r="SWF12" s="192"/>
      <c r="SWG12" s="192"/>
      <c r="SWH12" s="192"/>
      <c r="SWI12" s="192"/>
      <c r="SWJ12" s="192"/>
      <c r="SWK12" s="192"/>
      <c r="SWL12" s="192"/>
      <c r="SWM12" s="192"/>
      <c r="SWN12" s="192"/>
      <c r="SWO12" s="192"/>
      <c r="SWP12" s="192"/>
      <c r="SWQ12" s="192"/>
      <c r="SWR12" s="192"/>
      <c r="SWS12" s="192"/>
      <c r="SWT12" s="192"/>
      <c r="SWU12" s="192"/>
      <c r="SWV12" s="192"/>
      <c r="SWW12" s="192"/>
      <c r="SWX12" s="192"/>
      <c r="SWY12" s="192"/>
      <c r="SWZ12" s="192"/>
      <c r="SXA12" s="192"/>
      <c r="SXB12" s="192"/>
      <c r="SXC12" s="192"/>
      <c r="SXD12" s="192"/>
      <c r="SXE12" s="192"/>
      <c r="SXF12" s="192"/>
      <c r="SXG12" s="192"/>
      <c r="SXH12" s="192"/>
      <c r="SXI12" s="192"/>
      <c r="SXJ12" s="192"/>
      <c r="SXK12" s="192"/>
      <c r="SXL12" s="192"/>
      <c r="SXM12" s="192"/>
      <c r="SXN12" s="192"/>
      <c r="SXO12" s="192"/>
      <c r="SXP12" s="192"/>
      <c r="SXQ12" s="192"/>
      <c r="SXR12" s="192"/>
      <c r="SXS12" s="192"/>
      <c r="SXT12" s="192"/>
      <c r="SXU12" s="192"/>
      <c r="SXV12" s="192"/>
      <c r="SXW12" s="192"/>
      <c r="SXX12" s="192"/>
      <c r="SXY12" s="192"/>
      <c r="SXZ12" s="192"/>
      <c r="SYA12" s="192"/>
      <c r="SYB12" s="192"/>
      <c r="SYC12" s="192"/>
      <c r="SYD12" s="192"/>
      <c r="SYE12" s="192"/>
      <c r="SYF12" s="192"/>
      <c r="SYG12" s="192"/>
      <c r="SYH12" s="192"/>
      <c r="SYI12" s="192"/>
      <c r="SYJ12" s="192"/>
      <c r="SYK12" s="192"/>
      <c r="SYL12" s="192"/>
      <c r="SYM12" s="192"/>
      <c r="SYN12" s="192"/>
      <c r="SYO12" s="192"/>
      <c r="SYP12" s="192"/>
      <c r="SYQ12" s="192"/>
      <c r="SYR12" s="192"/>
      <c r="SYS12" s="192"/>
      <c r="SYT12" s="192"/>
      <c r="SYU12" s="192"/>
      <c r="SYV12" s="192"/>
      <c r="SYW12" s="192"/>
      <c r="SYX12" s="192"/>
      <c r="SYY12" s="192"/>
      <c r="SYZ12" s="192"/>
      <c r="SZA12" s="192"/>
      <c r="SZB12" s="192"/>
      <c r="SZC12" s="192"/>
      <c r="SZD12" s="192"/>
      <c r="SZE12" s="192"/>
      <c r="SZF12" s="192"/>
      <c r="SZG12" s="192"/>
      <c r="SZH12" s="192"/>
      <c r="SZI12" s="192"/>
      <c r="SZJ12" s="192"/>
      <c r="SZK12" s="192"/>
      <c r="SZL12" s="192"/>
      <c r="SZM12" s="192"/>
      <c r="SZN12" s="192"/>
      <c r="SZO12" s="192"/>
      <c r="SZP12" s="192"/>
      <c r="SZQ12" s="192"/>
      <c r="SZR12" s="192"/>
      <c r="SZS12" s="192"/>
      <c r="SZT12" s="192"/>
      <c r="SZU12" s="192"/>
      <c r="SZV12" s="192"/>
      <c r="SZW12" s="192"/>
      <c r="SZX12" s="192"/>
      <c r="SZY12" s="192"/>
      <c r="SZZ12" s="192"/>
      <c r="TAA12" s="192"/>
      <c r="TAB12" s="192"/>
      <c r="TAC12" s="192"/>
      <c r="TAD12" s="192"/>
      <c r="TAE12" s="192"/>
      <c r="TAF12" s="192"/>
      <c r="TAG12" s="192"/>
      <c r="TAH12" s="192"/>
      <c r="TAI12" s="192"/>
      <c r="TAJ12" s="192"/>
      <c r="TAK12" s="192"/>
      <c r="TAL12" s="192"/>
      <c r="TAM12" s="192"/>
      <c r="TAN12" s="192"/>
      <c r="TAO12" s="192"/>
      <c r="TAP12" s="192"/>
      <c r="TAQ12" s="192"/>
      <c r="TAR12" s="192"/>
      <c r="TAS12" s="192"/>
      <c r="TAT12" s="192"/>
      <c r="TAU12" s="192"/>
      <c r="TAV12" s="192"/>
      <c r="TAW12" s="192"/>
      <c r="TAX12" s="192"/>
      <c r="TAY12" s="192"/>
      <c r="TAZ12" s="192"/>
      <c r="TBA12" s="192"/>
      <c r="TBB12" s="192"/>
      <c r="TBC12" s="192"/>
      <c r="TBD12" s="192"/>
      <c r="TBE12" s="192"/>
      <c r="TBF12" s="192"/>
      <c r="TBG12" s="192"/>
      <c r="TBH12" s="192"/>
      <c r="TBI12" s="192"/>
      <c r="TBJ12" s="192"/>
      <c r="TBK12" s="192"/>
      <c r="TBL12" s="192"/>
      <c r="TBM12" s="192"/>
      <c r="TBN12" s="192"/>
      <c r="TBO12" s="192"/>
      <c r="TBP12" s="192"/>
      <c r="TBQ12" s="192"/>
      <c r="TBR12" s="192"/>
      <c r="TBS12" s="192"/>
      <c r="TBT12" s="192"/>
      <c r="TBU12" s="192"/>
      <c r="TBV12" s="192"/>
      <c r="TBW12" s="192"/>
      <c r="TBX12" s="192"/>
      <c r="TBY12" s="192"/>
      <c r="TBZ12" s="192"/>
      <c r="TCA12" s="192"/>
      <c r="TCB12" s="192"/>
      <c r="TCC12" s="192"/>
      <c r="TCD12" s="192"/>
      <c r="TCE12" s="192"/>
      <c r="TCF12" s="192"/>
      <c r="TCG12" s="192"/>
      <c r="TCH12" s="192"/>
      <c r="TCI12" s="192"/>
      <c r="TCJ12" s="192"/>
      <c r="TCK12" s="192"/>
      <c r="TCL12" s="192"/>
      <c r="TCM12" s="192"/>
      <c r="TCN12" s="192"/>
      <c r="TCO12" s="192"/>
      <c r="TCP12" s="192"/>
      <c r="TCQ12" s="192"/>
      <c r="TCR12" s="192"/>
      <c r="TCS12" s="192"/>
      <c r="TCT12" s="192"/>
      <c r="TCU12" s="192"/>
      <c r="TCV12" s="192"/>
      <c r="TCW12" s="192"/>
      <c r="TCX12" s="192"/>
      <c r="TCY12" s="192"/>
      <c r="TCZ12" s="192"/>
      <c r="TDA12" s="192"/>
      <c r="TDB12" s="192"/>
      <c r="TDC12" s="192"/>
      <c r="TDD12" s="192"/>
      <c r="TDE12" s="192"/>
      <c r="TDF12" s="192"/>
      <c r="TDG12" s="192"/>
      <c r="TDH12" s="192"/>
      <c r="TDI12" s="192"/>
      <c r="TDJ12" s="192"/>
      <c r="TDK12" s="192"/>
      <c r="TDL12" s="192"/>
      <c r="TDM12" s="192"/>
      <c r="TDN12" s="192"/>
      <c r="TDO12" s="192"/>
      <c r="TDP12" s="192"/>
      <c r="TDQ12" s="192"/>
      <c r="TDR12" s="192"/>
      <c r="TDS12" s="192"/>
      <c r="TDT12" s="192"/>
      <c r="TDU12" s="192"/>
      <c r="TDV12" s="192"/>
      <c r="TDW12" s="192"/>
      <c r="TDX12" s="192"/>
      <c r="TDY12" s="192"/>
      <c r="TDZ12" s="192"/>
      <c r="TEA12" s="192"/>
      <c r="TEB12" s="192"/>
      <c r="TEC12" s="192"/>
      <c r="TED12" s="192"/>
      <c r="TEE12" s="192"/>
      <c r="TEF12" s="192"/>
      <c r="TEG12" s="192"/>
      <c r="TEH12" s="192"/>
      <c r="TEI12" s="192"/>
      <c r="TEJ12" s="192"/>
      <c r="TEK12" s="192"/>
      <c r="TEL12" s="192"/>
      <c r="TEM12" s="192"/>
      <c r="TEN12" s="192"/>
      <c r="TEO12" s="192"/>
      <c r="TEP12" s="192"/>
      <c r="TEQ12" s="192"/>
      <c r="TER12" s="192"/>
      <c r="TES12" s="192"/>
      <c r="TET12" s="192"/>
      <c r="TEU12" s="192"/>
      <c r="TEV12" s="192"/>
      <c r="TEW12" s="192"/>
      <c r="TEX12" s="192"/>
      <c r="TEY12" s="192"/>
      <c r="TEZ12" s="192"/>
      <c r="TFA12" s="192"/>
      <c r="TFB12" s="192"/>
      <c r="TFC12" s="192"/>
      <c r="TFD12" s="192"/>
      <c r="TFE12" s="192"/>
      <c r="TFF12" s="192"/>
      <c r="TFG12" s="192"/>
      <c r="TFH12" s="192"/>
      <c r="TFI12" s="192"/>
      <c r="TFJ12" s="192"/>
      <c r="TFK12" s="192"/>
      <c r="TFL12" s="192"/>
      <c r="TFM12" s="192"/>
      <c r="TFN12" s="192"/>
      <c r="TFO12" s="192"/>
      <c r="TFP12" s="192"/>
      <c r="TFQ12" s="192"/>
      <c r="TFR12" s="192"/>
      <c r="TFS12" s="192"/>
      <c r="TFT12" s="192"/>
      <c r="TFU12" s="192"/>
      <c r="TFV12" s="192"/>
      <c r="TFW12" s="192"/>
      <c r="TFX12" s="192"/>
      <c r="TFY12" s="192"/>
      <c r="TFZ12" s="192"/>
      <c r="TGA12" s="192"/>
      <c r="TGB12" s="192"/>
      <c r="TGC12" s="192"/>
      <c r="TGD12" s="192"/>
      <c r="TGE12" s="192"/>
      <c r="TGF12" s="192"/>
      <c r="TGG12" s="192"/>
      <c r="TGH12" s="192"/>
      <c r="TGI12" s="192"/>
      <c r="TGJ12" s="192"/>
      <c r="TGK12" s="192"/>
      <c r="TGL12" s="192"/>
      <c r="TGM12" s="192"/>
      <c r="TGN12" s="192"/>
      <c r="TGO12" s="192"/>
      <c r="TGP12" s="192"/>
      <c r="TGQ12" s="192"/>
      <c r="TGR12" s="192"/>
      <c r="TGS12" s="192"/>
      <c r="TGT12" s="192"/>
      <c r="TGU12" s="192"/>
      <c r="TGV12" s="192"/>
      <c r="TGW12" s="192"/>
      <c r="TGX12" s="192"/>
      <c r="TGY12" s="192"/>
      <c r="TGZ12" s="192"/>
      <c r="THA12" s="192"/>
      <c r="THB12" s="192"/>
      <c r="THC12" s="192"/>
      <c r="THD12" s="192"/>
      <c r="THE12" s="192"/>
      <c r="THF12" s="192"/>
      <c r="THG12" s="192"/>
      <c r="THH12" s="192"/>
      <c r="THI12" s="192"/>
      <c r="THJ12" s="192"/>
      <c r="THK12" s="192"/>
      <c r="THL12" s="192"/>
      <c r="THM12" s="192"/>
      <c r="THN12" s="192"/>
      <c r="THO12" s="192"/>
      <c r="THP12" s="192"/>
      <c r="THQ12" s="192"/>
      <c r="THR12" s="192"/>
      <c r="THS12" s="192"/>
      <c r="THT12" s="192"/>
      <c r="THU12" s="192"/>
      <c r="THV12" s="192"/>
      <c r="THW12" s="192"/>
      <c r="THX12" s="192"/>
      <c r="THY12" s="192"/>
      <c r="THZ12" s="192"/>
      <c r="TIA12" s="192"/>
      <c r="TIB12" s="192"/>
      <c r="TIC12" s="192"/>
      <c r="TID12" s="192"/>
      <c r="TIE12" s="192"/>
      <c r="TIF12" s="192"/>
      <c r="TIG12" s="192"/>
      <c r="TIH12" s="192"/>
      <c r="TII12" s="192"/>
      <c r="TIJ12" s="192"/>
      <c r="TIK12" s="192"/>
      <c r="TIL12" s="192"/>
      <c r="TIM12" s="192"/>
      <c r="TIN12" s="192"/>
      <c r="TIO12" s="192"/>
      <c r="TIP12" s="192"/>
      <c r="TIQ12" s="192"/>
      <c r="TIR12" s="192"/>
      <c r="TIS12" s="192"/>
      <c r="TIT12" s="192"/>
      <c r="TIU12" s="192"/>
      <c r="TIV12" s="192"/>
      <c r="TIW12" s="192"/>
      <c r="TIX12" s="192"/>
      <c r="TIY12" s="192"/>
      <c r="TIZ12" s="192"/>
      <c r="TJA12" s="192"/>
      <c r="TJB12" s="192"/>
      <c r="TJC12" s="192"/>
      <c r="TJD12" s="192"/>
      <c r="TJE12" s="192"/>
      <c r="TJF12" s="192"/>
      <c r="TJG12" s="192"/>
      <c r="TJH12" s="192"/>
      <c r="TJI12" s="192"/>
      <c r="TJJ12" s="192"/>
      <c r="TJK12" s="192"/>
      <c r="TJL12" s="192"/>
      <c r="TJM12" s="192"/>
      <c r="TJN12" s="192"/>
      <c r="TJO12" s="192"/>
      <c r="TJP12" s="192"/>
      <c r="TJQ12" s="192"/>
      <c r="TJR12" s="192"/>
      <c r="TJS12" s="192"/>
      <c r="TJT12" s="192"/>
      <c r="TJU12" s="192"/>
      <c r="TJV12" s="192"/>
      <c r="TJW12" s="192"/>
      <c r="TJX12" s="192"/>
      <c r="TJY12" s="192"/>
      <c r="TJZ12" s="192"/>
      <c r="TKA12" s="192"/>
      <c r="TKB12" s="192"/>
      <c r="TKC12" s="192"/>
      <c r="TKD12" s="192"/>
      <c r="TKE12" s="192"/>
      <c r="TKF12" s="192"/>
      <c r="TKG12" s="192"/>
      <c r="TKH12" s="192"/>
      <c r="TKI12" s="192"/>
      <c r="TKJ12" s="192"/>
      <c r="TKK12" s="192"/>
      <c r="TKL12" s="192"/>
      <c r="TKM12" s="192"/>
      <c r="TKN12" s="192"/>
      <c r="TKO12" s="192"/>
      <c r="TKP12" s="192"/>
      <c r="TKQ12" s="192"/>
      <c r="TKR12" s="192"/>
      <c r="TKS12" s="192"/>
      <c r="TKT12" s="192"/>
      <c r="TKU12" s="192"/>
      <c r="TKV12" s="192"/>
      <c r="TKW12" s="192"/>
      <c r="TKX12" s="192"/>
      <c r="TKY12" s="192"/>
      <c r="TKZ12" s="192"/>
      <c r="TLA12" s="192"/>
      <c r="TLB12" s="192"/>
      <c r="TLC12" s="192"/>
      <c r="TLD12" s="192"/>
      <c r="TLE12" s="192"/>
      <c r="TLF12" s="192"/>
      <c r="TLG12" s="192"/>
      <c r="TLH12" s="192"/>
      <c r="TLI12" s="192"/>
      <c r="TLJ12" s="192"/>
      <c r="TLK12" s="192"/>
      <c r="TLL12" s="192"/>
      <c r="TLM12" s="192"/>
      <c r="TLN12" s="192"/>
      <c r="TLO12" s="192"/>
      <c r="TLP12" s="192"/>
      <c r="TLQ12" s="192"/>
      <c r="TLR12" s="192"/>
      <c r="TLS12" s="192"/>
      <c r="TLT12" s="192"/>
      <c r="TLU12" s="192"/>
      <c r="TLV12" s="192"/>
      <c r="TLW12" s="192"/>
      <c r="TLX12" s="192"/>
      <c r="TLY12" s="192"/>
      <c r="TLZ12" s="192"/>
      <c r="TMA12" s="192"/>
      <c r="TMB12" s="192"/>
      <c r="TMC12" s="192"/>
      <c r="TMD12" s="192"/>
      <c r="TME12" s="192"/>
      <c r="TMF12" s="192"/>
      <c r="TMG12" s="192"/>
      <c r="TMH12" s="192"/>
      <c r="TMI12" s="192"/>
      <c r="TMJ12" s="192"/>
      <c r="TMK12" s="192"/>
      <c r="TML12" s="192"/>
      <c r="TMM12" s="192"/>
      <c r="TMN12" s="192"/>
      <c r="TMO12" s="192"/>
      <c r="TMP12" s="192"/>
      <c r="TMQ12" s="192"/>
      <c r="TMR12" s="192"/>
      <c r="TMS12" s="192"/>
      <c r="TMT12" s="192"/>
      <c r="TMU12" s="192"/>
      <c r="TMV12" s="192"/>
      <c r="TMW12" s="192"/>
      <c r="TMX12" s="192"/>
      <c r="TMY12" s="192"/>
      <c r="TMZ12" s="192"/>
      <c r="TNA12" s="192"/>
      <c r="TNB12" s="192"/>
      <c r="TNC12" s="192"/>
      <c r="TND12" s="192"/>
      <c r="TNE12" s="192"/>
      <c r="TNF12" s="192"/>
      <c r="TNG12" s="192"/>
      <c r="TNH12" s="192"/>
      <c r="TNI12" s="192"/>
      <c r="TNJ12" s="192"/>
      <c r="TNK12" s="192"/>
      <c r="TNL12" s="192"/>
      <c r="TNM12" s="192"/>
      <c r="TNN12" s="192"/>
      <c r="TNO12" s="192"/>
      <c r="TNP12" s="192"/>
      <c r="TNQ12" s="192"/>
      <c r="TNR12" s="192"/>
      <c r="TNS12" s="192"/>
      <c r="TNT12" s="192"/>
      <c r="TNU12" s="192"/>
      <c r="TNV12" s="192"/>
      <c r="TNW12" s="192"/>
      <c r="TNX12" s="192"/>
      <c r="TNY12" s="192"/>
      <c r="TNZ12" s="192"/>
      <c r="TOA12" s="192"/>
      <c r="TOB12" s="192"/>
      <c r="TOC12" s="192"/>
      <c r="TOD12" s="192"/>
      <c r="TOE12" s="192"/>
      <c r="TOF12" s="192"/>
      <c r="TOG12" s="192"/>
      <c r="TOH12" s="192"/>
      <c r="TOI12" s="192"/>
      <c r="TOJ12" s="192"/>
      <c r="TOK12" s="192"/>
      <c r="TOL12" s="192"/>
      <c r="TOM12" s="192"/>
      <c r="TON12" s="192"/>
      <c r="TOO12" s="192"/>
      <c r="TOP12" s="192"/>
      <c r="TOQ12" s="192"/>
      <c r="TOR12" s="192"/>
      <c r="TOS12" s="192"/>
      <c r="TOT12" s="192"/>
      <c r="TOU12" s="192"/>
      <c r="TOV12" s="192"/>
      <c r="TOW12" s="192"/>
      <c r="TOX12" s="192"/>
      <c r="TOY12" s="192"/>
      <c r="TOZ12" s="192"/>
      <c r="TPA12" s="192"/>
      <c r="TPB12" s="192"/>
      <c r="TPC12" s="192"/>
      <c r="TPD12" s="192"/>
      <c r="TPE12" s="192"/>
      <c r="TPF12" s="192"/>
      <c r="TPG12" s="192"/>
      <c r="TPH12" s="192"/>
      <c r="TPI12" s="192"/>
      <c r="TPJ12" s="192"/>
      <c r="TPK12" s="192"/>
      <c r="TPL12" s="192"/>
      <c r="TPM12" s="192"/>
      <c r="TPN12" s="192"/>
      <c r="TPO12" s="192"/>
      <c r="TPP12" s="192"/>
      <c r="TPQ12" s="192"/>
      <c r="TPR12" s="192"/>
      <c r="TPS12" s="192"/>
      <c r="TPT12" s="192"/>
      <c r="TPU12" s="192"/>
      <c r="TPV12" s="192"/>
      <c r="TPW12" s="192"/>
      <c r="TPX12" s="192"/>
      <c r="TPY12" s="192"/>
      <c r="TPZ12" s="192"/>
      <c r="TQA12" s="192"/>
      <c r="TQB12" s="192"/>
      <c r="TQC12" s="192"/>
      <c r="TQD12" s="192"/>
      <c r="TQE12" s="192"/>
      <c r="TQF12" s="192"/>
      <c r="TQG12" s="192"/>
      <c r="TQH12" s="192"/>
      <c r="TQI12" s="192"/>
      <c r="TQJ12" s="192"/>
      <c r="TQK12" s="192"/>
      <c r="TQL12" s="192"/>
      <c r="TQM12" s="192"/>
      <c r="TQN12" s="192"/>
      <c r="TQO12" s="192"/>
      <c r="TQP12" s="192"/>
      <c r="TQQ12" s="192"/>
      <c r="TQR12" s="192"/>
      <c r="TQS12" s="192"/>
      <c r="TQT12" s="192"/>
      <c r="TQU12" s="192"/>
      <c r="TQV12" s="192"/>
      <c r="TQW12" s="192"/>
      <c r="TQX12" s="192"/>
      <c r="TQY12" s="192"/>
      <c r="TQZ12" s="192"/>
      <c r="TRA12" s="192"/>
      <c r="TRB12" s="192"/>
      <c r="TRC12" s="192"/>
      <c r="TRD12" s="192"/>
      <c r="TRE12" s="192"/>
      <c r="TRF12" s="192"/>
      <c r="TRG12" s="192"/>
      <c r="TRH12" s="192"/>
      <c r="TRI12" s="192"/>
      <c r="TRJ12" s="192"/>
      <c r="TRK12" s="192"/>
      <c r="TRL12" s="192"/>
      <c r="TRM12" s="192"/>
      <c r="TRN12" s="192"/>
      <c r="TRO12" s="192"/>
      <c r="TRP12" s="192"/>
      <c r="TRQ12" s="192"/>
      <c r="TRR12" s="192"/>
      <c r="TRS12" s="192"/>
      <c r="TRT12" s="192"/>
      <c r="TRU12" s="192"/>
      <c r="TRV12" s="192"/>
      <c r="TRW12" s="192"/>
      <c r="TRX12" s="192"/>
      <c r="TRY12" s="192"/>
      <c r="TRZ12" s="192"/>
      <c r="TSA12" s="192"/>
      <c r="TSB12" s="192"/>
      <c r="TSC12" s="192"/>
      <c r="TSD12" s="192"/>
      <c r="TSE12" s="192"/>
      <c r="TSF12" s="192"/>
      <c r="TSG12" s="192"/>
      <c r="TSH12" s="192"/>
      <c r="TSI12" s="192"/>
      <c r="TSJ12" s="192"/>
      <c r="TSK12" s="192"/>
      <c r="TSL12" s="192"/>
      <c r="TSM12" s="192"/>
      <c r="TSN12" s="192"/>
      <c r="TSO12" s="192"/>
      <c r="TSP12" s="192"/>
      <c r="TSQ12" s="192"/>
      <c r="TSR12" s="192"/>
      <c r="TSS12" s="192"/>
      <c r="TST12" s="192"/>
      <c r="TSU12" s="192"/>
      <c r="TSV12" s="192"/>
      <c r="TSW12" s="192"/>
      <c r="TSX12" s="192"/>
      <c r="TSY12" s="192"/>
      <c r="TSZ12" s="192"/>
      <c r="TTA12" s="192"/>
      <c r="TTB12" s="192"/>
      <c r="TTC12" s="192"/>
      <c r="TTD12" s="192"/>
      <c r="TTE12" s="192"/>
      <c r="TTF12" s="192"/>
      <c r="TTG12" s="192"/>
      <c r="TTH12" s="192"/>
      <c r="TTI12" s="192"/>
      <c r="TTJ12" s="192"/>
      <c r="TTK12" s="192"/>
      <c r="TTL12" s="192"/>
      <c r="TTM12" s="192"/>
      <c r="TTN12" s="192"/>
      <c r="TTO12" s="192"/>
      <c r="TTP12" s="192"/>
      <c r="TTQ12" s="192"/>
      <c r="TTR12" s="192"/>
      <c r="TTS12" s="192"/>
      <c r="TTT12" s="192"/>
      <c r="TTU12" s="192"/>
      <c r="TTV12" s="192"/>
      <c r="TTW12" s="192"/>
      <c r="TTX12" s="192"/>
      <c r="TTY12" s="192"/>
      <c r="TTZ12" s="192"/>
      <c r="TUA12" s="192"/>
      <c r="TUB12" s="192"/>
      <c r="TUC12" s="192"/>
      <c r="TUD12" s="192"/>
      <c r="TUE12" s="192"/>
      <c r="TUF12" s="192"/>
      <c r="TUG12" s="192"/>
      <c r="TUH12" s="192"/>
      <c r="TUI12" s="192"/>
      <c r="TUJ12" s="192"/>
      <c r="TUK12" s="192"/>
      <c r="TUL12" s="192"/>
      <c r="TUM12" s="192"/>
      <c r="TUN12" s="192"/>
      <c r="TUO12" s="192"/>
      <c r="TUP12" s="192"/>
      <c r="TUQ12" s="192"/>
      <c r="TUR12" s="192"/>
      <c r="TUS12" s="192"/>
      <c r="TUT12" s="192"/>
      <c r="TUU12" s="192"/>
      <c r="TUV12" s="192"/>
      <c r="TUW12" s="192"/>
      <c r="TUX12" s="192"/>
      <c r="TUY12" s="192"/>
      <c r="TUZ12" s="192"/>
      <c r="TVA12" s="192"/>
      <c r="TVB12" s="192"/>
      <c r="TVC12" s="192"/>
      <c r="TVD12" s="192"/>
      <c r="TVE12" s="192"/>
      <c r="TVF12" s="192"/>
      <c r="TVG12" s="192"/>
      <c r="TVH12" s="192"/>
      <c r="TVI12" s="192"/>
      <c r="TVJ12" s="192"/>
      <c r="TVK12" s="192"/>
      <c r="TVL12" s="192"/>
      <c r="TVM12" s="192"/>
      <c r="TVN12" s="192"/>
      <c r="TVO12" s="192"/>
      <c r="TVP12" s="192"/>
      <c r="TVQ12" s="192"/>
      <c r="TVR12" s="192"/>
      <c r="TVS12" s="192"/>
      <c r="TVT12" s="192"/>
      <c r="TVU12" s="192"/>
      <c r="TVV12" s="192"/>
      <c r="TVW12" s="192"/>
      <c r="TVX12" s="192"/>
      <c r="TVY12" s="192"/>
      <c r="TVZ12" s="192"/>
      <c r="TWA12" s="192"/>
      <c r="TWB12" s="192"/>
      <c r="TWC12" s="192"/>
      <c r="TWD12" s="192"/>
      <c r="TWE12" s="192"/>
      <c r="TWF12" s="192"/>
      <c r="TWG12" s="192"/>
      <c r="TWH12" s="192"/>
      <c r="TWI12" s="192"/>
      <c r="TWJ12" s="192"/>
      <c r="TWK12" s="192"/>
      <c r="TWL12" s="192"/>
      <c r="TWM12" s="192"/>
      <c r="TWN12" s="192"/>
      <c r="TWO12" s="192"/>
      <c r="TWP12" s="192"/>
      <c r="TWQ12" s="192"/>
      <c r="TWR12" s="192"/>
      <c r="TWS12" s="192"/>
      <c r="TWT12" s="192"/>
      <c r="TWU12" s="192"/>
      <c r="TWV12" s="192"/>
      <c r="TWW12" s="192"/>
      <c r="TWX12" s="192"/>
      <c r="TWY12" s="192"/>
      <c r="TWZ12" s="192"/>
      <c r="TXA12" s="192"/>
      <c r="TXB12" s="192"/>
      <c r="TXC12" s="192"/>
      <c r="TXD12" s="192"/>
      <c r="TXE12" s="192"/>
      <c r="TXF12" s="192"/>
      <c r="TXG12" s="192"/>
      <c r="TXH12" s="192"/>
      <c r="TXI12" s="192"/>
      <c r="TXJ12" s="192"/>
      <c r="TXK12" s="192"/>
      <c r="TXL12" s="192"/>
      <c r="TXM12" s="192"/>
      <c r="TXN12" s="192"/>
      <c r="TXO12" s="192"/>
      <c r="TXP12" s="192"/>
      <c r="TXQ12" s="192"/>
      <c r="TXR12" s="192"/>
      <c r="TXS12" s="192"/>
      <c r="TXT12" s="192"/>
      <c r="TXU12" s="192"/>
      <c r="TXV12" s="192"/>
      <c r="TXW12" s="192"/>
      <c r="TXX12" s="192"/>
      <c r="TXY12" s="192"/>
      <c r="TXZ12" s="192"/>
      <c r="TYA12" s="192"/>
      <c r="TYB12" s="192"/>
      <c r="TYC12" s="192"/>
      <c r="TYD12" s="192"/>
      <c r="TYE12" s="192"/>
      <c r="TYF12" s="192"/>
      <c r="TYG12" s="192"/>
      <c r="TYH12" s="192"/>
      <c r="TYI12" s="192"/>
      <c r="TYJ12" s="192"/>
      <c r="TYK12" s="192"/>
      <c r="TYL12" s="192"/>
      <c r="TYM12" s="192"/>
      <c r="TYN12" s="192"/>
      <c r="TYO12" s="192"/>
      <c r="TYP12" s="192"/>
      <c r="TYQ12" s="192"/>
      <c r="TYR12" s="192"/>
      <c r="TYS12" s="192"/>
      <c r="TYT12" s="192"/>
      <c r="TYU12" s="192"/>
      <c r="TYV12" s="192"/>
      <c r="TYW12" s="192"/>
      <c r="TYX12" s="192"/>
      <c r="TYY12" s="192"/>
      <c r="TYZ12" s="192"/>
      <c r="TZA12" s="192"/>
      <c r="TZB12" s="192"/>
      <c r="TZC12" s="192"/>
      <c r="TZD12" s="192"/>
      <c r="TZE12" s="192"/>
      <c r="TZF12" s="192"/>
      <c r="TZG12" s="192"/>
      <c r="TZH12" s="192"/>
      <c r="TZI12" s="192"/>
      <c r="TZJ12" s="192"/>
      <c r="TZK12" s="192"/>
      <c r="TZL12" s="192"/>
      <c r="TZM12" s="192"/>
      <c r="TZN12" s="192"/>
      <c r="TZO12" s="192"/>
      <c r="TZP12" s="192"/>
      <c r="TZQ12" s="192"/>
      <c r="TZR12" s="192"/>
      <c r="TZS12" s="192"/>
      <c r="TZT12" s="192"/>
      <c r="TZU12" s="192"/>
      <c r="TZV12" s="192"/>
      <c r="TZW12" s="192"/>
      <c r="TZX12" s="192"/>
      <c r="TZY12" s="192"/>
      <c r="TZZ12" s="192"/>
      <c r="UAA12" s="192"/>
      <c r="UAB12" s="192"/>
      <c r="UAC12" s="192"/>
      <c r="UAD12" s="192"/>
      <c r="UAE12" s="192"/>
      <c r="UAF12" s="192"/>
      <c r="UAG12" s="192"/>
      <c r="UAH12" s="192"/>
      <c r="UAI12" s="192"/>
      <c r="UAJ12" s="192"/>
      <c r="UAK12" s="192"/>
      <c r="UAL12" s="192"/>
      <c r="UAM12" s="192"/>
      <c r="UAN12" s="192"/>
      <c r="UAO12" s="192"/>
      <c r="UAP12" s="192"/>
      <c r="UAQ12" s="192"/>
      <c r="UAR12" s="192"/>
      <c r="UAS12" s="192"/>
      <c r="UAT12" s="192"/>
      <c r="UAU12" s="192"/>
      <c r="UAV12" s="192"/>
      <c r="UAW12" s="192"/>
      <c r="UAX12" s="192"/>
      <c r="UAY12" s="192"/>
      <c r="UAZ12" s="192"/>
      <c r="UBA12" s="192"/>
      <c r="UBB12" s="192"/>
      <c r="UBC12" s="192"/>
      <c r="UBD12" s="192"/>
      <c r="UBE12" s="192"/>
      <c r="UBF12" s="192"/>
      <c r="UBG12" s="192"/>
      <c r="UBH12" s="192"/>
      <c r="UBI12" s="192"/>
      <c r="UBJ12" s="192"/>
      <c r="UBK12" s="192"/>
      <c r="UBL12" s="192"/>
      <c r="UBM12" s="192"/>
      <c r="UBN12" s="192"/>
      <c r="UBO12" s="192"/>
      <c r="UBP12" s="192"/>
      <c r="UBQ12" s="192"/>
      <c r="UBR12" s="192"/>
      <c r="UBS12" s="192"/>
      <c r="UBT12" s="192"/>
      <c r="UBU12" s="192"/>
      <c r="UBV12" s="192"/>
      <c r="UBW12" s="192"/>
      <c r="UBX12" s="192"/>
      <c r="UBY12" s="192"/>
      <c r="UBZ12" s="192"/>
      <c r="UCA12" s="192"/>
      <c r="UCB12" s="192"/>
      <c r="UCC12" s="192"/>
      <c r="UCD12" s="192"/>
      <c r="UCE12" s="192"/>
      <c r="UCF12" s="192"/>
      <c r="UCG12" s="192"/>
      <c r="UCH12" s="192"/>
      <c r="UCI12" s="192"/>
      <c r="UCJ12" s="192"/>
      <c r="UCK12" s="192"/>
      <c r="UCL12" s="192"/>
      <c r="UCM12" s="192"/>
      <c r="UCN12" s="192"/>
      <c r="UCO12" s="192"/>
      <c r="UCP12" s="192"/>
      <c r="UCQ12" s="192"/>
      <c r="UCR12" s="192"/>
      <c r="UCS12" s="192"/>
      <c r="UCT12" s="192"/>
      <c r="UCU12" s="192"/>
      <c r="UCV12" s="192"/>
      <c r="UCW12" s="192"/>
      <c r="UCX12" s="192"/>
      <c r="UCY12" s="192"/>
      <c r="UCZ12" s="192"/>
      <c r="UDA12" s="192"/>
      <c r="UDB12" s="192"/>
      <c r="UDC12" s="192"/>
      <c r="UDD12" s="192"/>
      <c r="UDE12" s="192"/>
      <c r="UDF12" s="192"/>
      <c r="UDG12" s="192"/>
      <c r="UDH12" s="192"/>
      <c r="UDI12" s="192"/>
      <c r="UDJ12" s="192"/>
      <c r="UDK12" s="192"/>
      <c r="UDL12" s="192"/>
      <c r="UDM12" s="192"/>
      <c r="UDN12" s="192"/>
      <c r="UDO12" s="192"/>
      <c r="UDP12" s="192"/>
      <c r="UDQ12" s="192"/>
      <c r="UDR12" s="192"/>
      <c r="UDS12" s="192"/>
      <c r="UDT12" s="192"/>
      <c r="UDU12" s="192"/>
      <c r="UDV12" s="192"/>
      <c r="UDW12" s="192"/>
      <c r="UDX12" s="192"/>
      <c r="UDY12" s="192"/>
      <c r="UDZ12" s="192"/>
      <c r="UEA12" s="192"/>
      <c r="UEB12" s="192"/>
      <c r="UEC12" s="192"/>
      <c r="UED12" s="192"/>
      <c r="UEE12" s="192"/>
      <c r="UEF12" s="192"/>
      <c r="UEG12" s="192"/>
      <c r="UEH12" s="192"/>
      <c r="UEI12" s="192"/>
      <c r="UEJ12" s="192"/>
      <c r="UEK12" s="192"/>
      <c r="UEL12" s="192"/>
      <c r="UEM12" s="192"/>
      <c r="UEN12" s="192"/>
      <c r="UEO12" s="192"/>
      <c r="UEP12" s="192"/>
      <c r="UEQ12" s="192"/>
      <c r="UER12" s="192"/>
      <c r="UES12" s="192"/>
      <c r="UET12" s="192"/>
      <c r="UEU12" s="192"/>
      <c r="UEV12" s="192"/>
      <c r="UEW12" s="192"/>
      <c r="UEX12" s="192"/>
      <c r="UEY12" s="192"/>
      <c r="UEZ12" s="192"/>
      <c r="UFA12" s="192"/>
      <c r="UFB12" s="192"/>
      <c r="UFC12" s="192"/>
      <c r="UFD12" s="192"/>
      <c r="UFE12" s="192"/>
      <c r="UFF12" s="192"/>
      <c r="UFG12" s="192"/>
      <c r="UFH12" s="192"/>
      <c r="UFI12" s="192"/>
      <c r="UFJ12" s="192"/>
      <c r="UFK12" s="192"/>
      <c r="UFL12" s="192"/>
      <c r="UFM12" s="192"/>
      <c r="UFN12" s="192"/>
      <c r="UFO12" s="192"/>
      <c r="UFP12" s="192"/>
      <c r="UFQ12" s="192"/>
      <c r="UFR12" s="192"/>
      <c r="UFS12" s="192"/>
      <c r="UFT12" s="192"/>
      <c r="UFU12" s="192"/>
      <c r="UFV12" s="192"/>
      <c r="UFW12" s="192"/>
      <c r="UFX12" s="192"/>
      <c r="UFY12" s="192"/>
      <c r="UFZ12" s="192"/>
      <c r="UGA12" s="192"/>
      <c r="UGB12" s="192"/>
      <c r="UGC12" s="192"/>
      <c r="UGD12" s="192"/>
      <c r="UGE12" s="192"/>
      <c r="UGF12" s="192"/>
      <c r="UGG12" s="192"/>
      <c r="UGH12" s="192"/>
      <c r="UGI12" s="192"/>
      <c r="UGJ12" s="192"/>
      <c r="UGK12" s="192"/>
      <c r="UGL12" s="192"/>
      <c r="UGM12" s="192"/>
      <c r="UGN12" s="192"/>
      <c r="UGO12" s="192"/>
      <c r="UGP12" s="192"/>
      <c r="UGQ12" s="192"/>
      <c r="UGR12" s="192"/>
      <c r="UGS12" s="192"/>
      <c r="UGT12" s="192"/>
      <c r="UGU12" s="192"/>
      <c r="UGV12" s="192"/>
      <c r="UGW12" s="192"/>
      <c r="UGX12" s="192"/>
      <c r="UGY12" s="192"/>
      <c r="UGZ12" s="192"/>
      <c r="UHA12" s="192"/>
      <c r="UHB12" s="192"/>
      <c r="UHC12" s="192"/>
      <c r="UHD12" s="192"/>
      <c r="UHE12" s="192"/>
      <c r="UHF12" s="192"/>
      <c r="UHG12" s="192"/>
      <c r="UHH12" s="192"/>
      <c r="UHI12" s="192"/>
      <c r="UHJ12" s="192"/>
      <c r="UHK12" s="192"/>
      <c r="UHL12" s="192"/>
      <c r="UHM12" s="192"/>
      <c r="UHN12" s="192"/>
      <c r="UHO12" s="192"/>
      <c r="UHP12" s="192"/>
      <c r="UHQ12" s="192"/>
      <c r="UHR12" s="192"/>
      <c r="UHS12" s="192"/>
      <c r="UHT12" s="192"/>
      <c r="UHU12" s="192"/>
      <c r="UHV12" s="192"/>
      <c r="UHW12" s="192"/>
      <c r="UHX12" s="192"/>
      <c r="UHY12" s="192"/>
      <c r="UHZ12" s="192"/>
      <c r="UIA12" s="192"/>
      <c r="UIB12" s="192"/>
      <c r="UIC12" s="192"/>
      <c r="UID12" s="192"/>
      <c r="UIE12" s="192"/>
      <c r="UIF12" s="192"/>
      <c r="UIG12" s="192"/>
      <c r="UIH12" s="192"/>
      <c r="UII12" s="192"/>
      <c r="UIJ12" s="192"/>
      <c r="UIK12" s="192"/>
      <c r="UIL12" s="192"/>
      <c r="UIM12" s="192"/>
      <c r="UIN12" s="192"/>
      <c r="UIO12" s="192"/>
      <c r="UIP12" s="192"/>
      <c r="UIQ12" s="192"/>
      <c r="UIR12" s="192"/>
      <c r="UIS12" s="192"/>
      <c r="UIT12" s="192"/>
      <c r="UIU12" s="192"/>
      <c r="UIV12" s="192"/>
      <c r="UIW12" s="192"/>
      <c r="UIX12" s="192"/>
      <c r="UIY12" s="192"/>
      <c r="UIZ12" s="192"/>
      <c r="UJA12" s="192"/>
      <c r="UJB12" s="192"/>
      <c r="UJC12" s="192"/>
      <c r="UJD12" s="192"/>
      <c r="UJE12" s="192"/>
      <c r="UJF12" s="192"/>
      <c r="UJG12" s="192"/>
      <c r="UJH12" s="192"/>
      <c r="UJI12" s="192"/>
      <c r="UJJ12" s="192"/>
      <c r="UJK12" s="192"/>
      <c r="UJL12" s="192"/>
      <c r="UJM12" s="192"/>
      <c r="UJN12" s="192"/>
      <c r="UJO12" s="192"/>
      <c r="UJP12" s="192"/>
      <c r="UJQ12" s="192"/>
      <c r="UJR12" s="192"/>
      <c r="UJS12" s="192"/>
      <c r="UJT12" s="192"/>
      <c r="UJU12" s="192"/>
      <c r="UJV12" s="192"/>
      <c r="UJW12" s="192"/>
      <c r="UJX12" s="192"/>
      <c r="UJY12" s="192"/>
      <c r="UJZ12" s="192"/>
      <c r="UKA12" s="192"/>
      <c r="UKB12" s="192"/>
      <c r="UKC12" s="192"/>
      <c r="UKD12" s="192"/>
      <c r="UKE12" s="192"/>
      <c r="UKF12" s="192"/>
      <c r="UKG12" s="192"/>
      <c r="UKH12" s="192"/>
      <c r="UKI12" s="192"/>
      <c r="UKJ12" s="192"/>
      <c r="UKK12" s="192"/>
      <c r="UKL12" s="192"/>
      <c r="UKM12" s="192"/>
      <c r="UKN12" s="192"/>
      <c r="UKO12" s="192"/>
      <c r="UKP12" s="192"/>
      <c r="UKQ12" s="192"/>
      <c r="UKR12" s="192"/>
      <c r="UKS12" s="192"/>
      <c r="UKT12" s="192"/>
      <c r="UKU12" s="192"/>
      <c r="UKV12" s="192"/>
      <c r="UKW12" s="192"/>
      <c r="UKX12" s="192"/>
      <c r="UKY12" s="192"/>
      <c r="UKZ12" s="192"/>
      <c r="ULA12" s="192"/>
      <c r="ULB12" s="192"/>
      <c r="ULC12" s="192"/>
      <c r="ULD12" s="192"/>
      <c r="ULE12" s="192"/>
      <c r="ULF12" s="192"/>
      <c r="ULG12" s="192"/>
      <c r="ULH12" s="192"/>
      <c r="ULI12" s="192"/>
      <c r="ULJ12" s="192"/>
      <c r="ULK12" s="192"/>
      <c r="ULL12" s="192"/>
      <c r="ULM12" s="192"/>
      <c r="ULN12" s="192"/>
      <c r="ULO12" s="192"/>
      <c r="ULP12" s="192"/>
      <c r="ULQ12" s="192"/>
      <c r="ULR12" s="192"/>
      <c r="ULS12" s="192"/>
      <c r="ULT12" s="192"/>
      <c r="ULU12" s="192"/>
      <c r="ULV12" s="192"/>
      <c r="ULW12" s="192"/>
      <c r="ULX12" s="192"/>
      <c r="ULY12" s="192"/>
      <c r="ULZ12" s="192"/>
      <c r="UMA12" s="192"/>
      <c r="UMB12" s="192"/>
      <c r="UMC12" s="192"/>
      <c r="UMD12" s="192"/>
      <c r="UME12" s="192"/>
      <c r="UMF12" s="192"/>
      <c r="UMG12" s="192"/>
      <c r="UMH12" s="192"/>
      <c r="UMI12" s="192"/>
      <c r="UMJ12" s="192"/>
      <c r="UMK12" s="192"/>
      <c r="UML12" s="192"/>
      <c r="UMM12" s="192"/>
      <c r="UMN12" s="192"/>
      <c r="UMO12" s="192"/>
      <c r="UMP12" s="192"/>
      <c r="UMQ12" s="192"/>
      <c r="UMR12" s="192"/>
      <c r="UMS12" s="192"/>
      <c r="UMT12" s="192"/>
      <c r="UMU12" s="192"/>
      <c r="UMV12" s="192"/>
      <c r="UMW12" s="192"/>
      <c r="UMX12" s="192"/>
      <c r="UMY12" s="192"/>
      <c r="UMZ12" s="192"/>
      <c r="UNA12" s="192"/>
      <c r="UNB12" s="192"/>
      <c r="UNC12" s="192"/>
      <c r="UND12" s="192"/>
      <c r="UNE12" s="192"/>
      <c r="UNF12" s="192"/>
      <c r="UNG12" s="192"/>
      <c r="UNH12" s="192"/>
      <c r="UNI12" s="192"/>
      <c r="UNJ12" s="192"/>
      <c r="UNK12" s="192"/>
      <c r="UNL12" s="192"/>
      <c r="UNM12" s="192"/>
      <c r="UNN12" s="192"/>
      <c r="UNO12" s="192"/>
      <c r="UNP12" s="192"/>
      <c r="UNQ12" s="192"/>
      <c r="UNR12" s="192"/>
      <c r="UNS12" s="192"/>
      <c r="UNT12" s="192"/>
      <c r="UNU12" s="192"/>
      <c r="UNV12" s="192"/>
      <c r="UNW12" s="192"/>
      <c r="UNX12" s="192"/>
      <c r="UNY12" s="192"/>
      <c r="UNZ12" s="192"/>
      <c r="UOA12" s="192"/>
      <c r="UOB12" s="192"/>
      <c r="UOC12" s="192"/>
      <c r="UOD12" s="192"/>
      <c r="UOE12" s="192"/>
      <c r="UOF12" s="192"/>
      <c r="UOG12" s="192"/>
      <c r="UOH12" s="192"/>
      <c r="UOI12" s="192"/>
      <c r="UOJ12" s="192"/>
      <c r="UOK12" s="192"/>
      <c r="UOL12" s="192"/>
      <c r="UOM12" s="192"/>
      <c r="UON12" s="192"/>
      <c r="UOO12" s="192"/>
      <c r="UOP12" s="192"/>
      <c r="UOQ12" s="192"/>
      <c r="UOR12" s="192"/>
      <c r="UOS12" s="192"/>
      <c r="UOT12" s="192"/>
      <c r="UOU12" s="192"/>
      <c r="UOV12" s="192"/>
      <c r="UOW12" s="192"/>
      <c r="UOX12" s="192"/>
      <c r="UOY12" s="192"/>
      <c r="UOZ12" s="192"/>
      <c r="UPA12" s="192"/>
      <c r="UPB12" s="192"/>
      <c r="UPC12" s="192"/>
      <c r="UPD12" s="192"/>
      <c r="UPE12" s="192"/>
      <c r="UPF12" s="192"/>
      <c r="UPG12" s="192"/>
      <c r="UPH12" s="192"/>
      <c r="UPI12" s="192"/>
      <c r="UPJ12" s="192"/>
      <c r="UPK12" s="192"/>
      <c r="UPL12" s="192"/>
      <c r="UPM12" s="192"/>
      <c r="UPN12" s="192"/>
      <c r="UPO12" s="192"/>
      <c r="UPP12" s="192"/>
      <c r="UPQ12" s="192"/>
      <c r="UPR12" s="192"/>
      <c r="UPS12" s="192"/>
      <c r="UPT12" s="192"/>
      <c r="UPU12" s="192"/>
      <c r="UPV12" s="192"/>
      <c r="UPW12" s="192"/>
      <c r="UPX12" s="192"/>
      <c r="UPY12" s="192"/>
      <c r="UPZ12" s="192"/>
      <c r="UQA12" s="192"/>
      <c r="UQB12" s="192"/>
      <c r="UQC12" s="192"/>
      <c r="UQD12" s="192"/>
      <c r="UQE12" s="192"/>
      <c r="UQF12" s="192"/>
      <c r="UQG12" s="192"/>
      <c r="UQH12" s="192"/>
      <c r="UQI12" s="192"/>
      <c r="UQJ12" s="192"/>
      <c r="UQK12" s="192"/>
      <c r="UQL12" s="192"/>
      <c r="UQM12" s="192"/>
      <c r="UQN12" s="192"/>
      <c r="UQO12" s="192"/>
      <c r="UQP12" s="192"/>
      <c r="UQQ12" s="192"/>
      <c r="UQR12" s="192"/>
      <c r="UQS12" s="192"/>
      <c r="UQT12" s="192"/>
      <c r="UQU12" s="192"/>
      <c r="UQV12" s="192"/>
      <c r="UQW12" s="192"/>
      <c r="UQX12" s="192"/>
      <c r="UQY12" s="192"/>
      <c r="UQZ12" s="192"/>
      <c r="URA12" s="192"/>
      <c r="URB12" s="192"/>
      <c r="URC12" s="192"/>
      <c r="URD12" s="192"/>
      <c r="URE12" s="192"/>
      <c r="URF12" s="192"/>
      <c r="URG12" s="192"/>
      <c r="URH12" s="192"/>
      <c r="URI12" s="192"/>
      <c r="URJ12" s="192"/>
      <c r="URK12" s="192"/>
      <c r="URL12" s="192"/>
      <c r="URM12" s="192"/>
      <c r="URN12" s="192"/>
      <c r="URO12" s="192"/>
      <c r="URP12" s="192"/>
      <c r="URQ12" s="192"/>
      <c r="URR12" s="192"/>
      <c r="URS12" s="192"/>
      <c r="URT12" s="192"/>
      <c r="URU12" s="192"/>
      <c r="URV12" s="192"/>
      <c r="URW12" s="192"/>
      <c r="URX12" s="192"/>
      <c r="URY12" s="192"/>
      <c r="URZ12" s="192"/>
      <c r="USA12" s="192"/>
      <c r="USB12" s="192"/>
      <c r="USC12" s="192"/>
      <c r="USD12" s="192"/>
      <c r="USE12" s="192"/>
      <c r="USF12" s="192"/>
      <c r="USG12" s="192"/>
      <c r="USH12" s="192"/>
      <c r="USI12" s="192"/>
      <c r="USJ12" s="192"/>
      <c r="USK12" s="192"/>
      <c r="USL12" s="192"/>
      <c r="USM12" s="192"/>
      <c r="USN12" s="192"/>
      <c r="USO12" s="192"/>
      <c r="USP12" s="192"/>
      <c r="USQ12" s="192"/>
      <c r="USR12" s="192"/>
      <c r="USS12" s="192"/>
      <c r="UST12" s="192"/>
      <c r="USU12" s="192"/>
      <c r="USV12" s="192"/>
      <c r="USW12" s="192"/>
      <c r="USX12" s="192"/>
      <c r="USY12" s="192"/>
      <c r="USZ12" s="192"/>
      <c r="UTA12" s="192"/>
      <c r="UTB12" s="192"/>
      <c r="UTC12" s="192"/>
      <c r="UTD12" s="192"/>
      <c r="UTE12" s="192"/>
      <c r="UTF12" s="192"/>
      <c r="UTG12" s="192"/>
      <c r="UTH12" s="192"/>
      <c r="UTI12" s="192"/>
      <c r="UTJ12" s="192"/>
      <c r="UTK12" s="192"/>
      <c r="UTL12" s="192"/>
      <c r="UTM12" s="192"/>
      <c r="UTN12" s="192"/>
      <c r="UTO12" s="192"/>
      <c r="UTP12" s="192"/>
      <c r="UTQ12" s="192"/>
      <c r="UTR12" s="192"/>
      <c r="UTS12" s="192"/>
      <c r="UTT12" s="192"/>
      <c r="UTU12" s="192"/>
      <c r="UTV12" s="192"/>
      <c r="UTW12" s="192"/>
      <c r="UTX12" s="192"/>
      <c r="UTY12" s="192"/>
      <c r="UTZ12" s="192"/>
      <c r="UUA12" s="192"/>
      <c r="UUB12" s="192"/>
      <c r="UUC12" s="192"/>
      <c r="UUD12" s="192"/>
      <c r="UUE12" s="192"/>
      <c r="UUF12" s="192"/>
      <c r="UUG12" s="192"/>
      <c r="UUH12" s="192"/>
      <c r="UUI12" s="192"/>
      <c r="UUJ12" s="192"/>
      <c r="UUK12" s="192"/>
      <c r="UUL12" s="192"/>
      <c r="UUM12" s="192"/>
      <c r="UUN12" s="192"/>
      <c r="UUO12" s="192"/>
      <c r="UUP12" s="192"/>
      <c r="UUQ12" s="192"/>
      <c r="UUR12" s="192"/>
      <c r="UUS12" s="192"/>
      <c r="UUT12" s="192"/>
      <c r="UUU12" s="192"/>
      <c r="UUV12" s="192"/>
      <c r="UUW12" s="192"/>
      <c r="UUX12" s="192"/>
      <c r="UUY12" s="192"/>
      <c r="UUZ12" s="192"/>
      <c r="UVA12" s="192"/>
      <c r="UVB12" s="192"/>
      <c r="UVC12" s="192"/>
      <c r="UVD12" s="192"/>
      <c r="UVE12" s="192"/>
      <c r="UVF12" s="192"/>
      <c r="UVG12" s="192"/>
      <c r="UVH12" s="192"/>
      <c r="UVI12" s="192"/>
      <c r="UVJ12" s="192"/>
      <c r="UVK12" s="192"/>
      <c r="UVL12" s="192"/>
      <c r="UVM12" s="192"/>
      <c r="UVN12" s="192"/>
      <c r="UVO12" s="192"/>
      <c r="UVP12" s="192"/>
      <c r="UVQ12" s="192"/>
      <c r="UVR12" s="192"/>
      <c r="UVS12" s="192"/>
      <c r="UVT12" s="192"/>
      <c r="UVU12" s="192"/>
      <c r="UVV12" s="192"/>
      <c r="UVW12" s="192"/>
      <c r="UVX12" s="192"/>
      <c r="UVY12" s="192"/>
      <c r="UVZ12" s="192"/>
      <c r="UWA12" s="192"/>
      <c r="UWB12" s="192"/>
      <c r="UWC12" s="192"/>
      <c r="UWD12" s="192"/>
      <c r="UWE12" s="192"/>
      <c r="UWF12" s="192"/>
      <c r="UWG12" s="192"/>
      <c r="UWH12" s="192"/>
      <c r="UWI12" s="192"/>
      <c r="UWJ12" s="192"/>
      <c r="UWK12" s="192"/>
      <c r="UWL12" s="192"/>
      <c r="UWM12" s="192"/>
      <c r="UWN12" s="192"/>
      <c r="UWO12" s="192"/>
      <c r="UWP12" s="192"/>
      <c r="UWQ12" s="192"/>
      <c r="UWR12" s="192"/>
      <c r="UWS12" s="192"/>
      <c r="UWT12" s="192"/>
      <c r="UWU12" s="192"/>
      <c r="UWV12" s="192"/>
      <c r="UWW12" s="192"/>
      <c r="UWX12" s="192"/>
      <c r="UWY12" s="192"/>
      <c r="UWZ12" s="192"/>
      <c r="UXA12" s="192"/>
      <c r="UXB12" s="192"/>
      <c r="UXC12" s="192"/>
      <c r="UXD12" s="192"/>
      <c r="UXE12" s="192"/>
      <c r="UXF12" s="192"/>
      <c r="UXG12" s="192"/>
      <c r="UXH12" s="192"/>
      <c r="UXI12" s="192"/>
      <c r="UXJ12" s="192"/>
      <c r="UXK12" s="192"/>
      <c r="UXL12" s="192"/>
      <c r="UXM12" s="192"/>
      <c r="UXN12" s="192"/>
      <c r="UXO12" s="192"/>
      <c r="UXP12" s="192"/>
      <c r="UXQ12" s="192"/>
      <c r="UXR12" s="192"/>
      <c r="UXS12" s="192"/>
      <c r="UXT12" s="192"/>
      <c r="UXU12" s="192"/>
      <c r="UXV12" s="192"/>
      <c r="UXW12" s="192"/>
      <c r="UXX12" s="192"/>
      <c r="UXY12" s="192"/>
      <c r="UXZ12" s="192"/>
      <c r="UYA12" s="192"/>
      <c r="UYB12" s="192"/>
      <c r="UYC12" s="192"/>
      <c r="UYD12" s="192"/>
      <c r="UYE12" s="192"/>
      <c r="UYF12" s="192"/>
      <c r="UYG12" s="192"/>
      <c r="UYH12" s="192"/>
      <c r="UYI12" s="192"/>
      <c r="UYJ12" s="192"/>
      <c r="UYK12" s="192"/>
      <c r="UYL12" s="192"/>
      <c r="UYM12" s="192"/>
      <c r="UYN12" s="192"/>
      <c r="UYO12" s="192"/>
      <c r="UYP12" s="192"/>
      <c r="UYQ12" s="192"/>
      <c r="UYR12" s="192"/>
      <c r="UYS12" s="192"/>
      <c r="UYT12" s="192"/>
      <c r="UYU12" s="192"/>
      <c r="UYV12" s="192"/>
      <c r="UYW12" s="192"/>
      <c r="UYX12" s="192"/>
      <c r="UYY12" s="192"/>
      <c r="UYZ12" s="192"/>
      <c r="UZA12" s="192"/>
      <c r="UZB12" s="192"/>
      <c r="UZC12" s="192"/>
      <c r="UZD12" s="192"/>
      <c r="UZE12" s="192"/>
      <c r="UZF12" s="192"/>
      <c r="UZG12" s="192"/>
      <c r="UZH12" s="192"/>
      <c r="UZI12" s="192"/>
      <c r="UZJ12" s="192"/>
      <c r="UZK12" s="192"/>
      <c r="UZL12" s="192"/>
      <c r="UZM12" s="192"/>
      <c r="UZN12" s="192"/>
      <c r="UZO12" s="192"/>
      <c r="UZP12" s="192"/>
      <c r="UZQ12" s="192"/>
      <c r="UZR12" s="192"/>
      <c r="UZS12" s="192"/>
      <c r="UZT12" s="192"/>
      <c r="UZU12" s="192"/>
      <c r="UZV12" s="192"/>
      <c r="UZW12" s="192"/>
      <c r="UZX12" s="192"/>
      <c r="UZY12" s="192"/>
      <c r="UZZ12" s="192"/>
      <c r="VAA12" s="192"/>
      <c r="VAB12" s="192"/>
      <c r="VAC12" s="192"/>
      <c r="VAD12" s="192"/>
      <c r="VAE12" s="192"/>
      <c r="VAF12" s="192"/>
      <c r="VAG12" s="192"/>
      <c r="VAH12" s="192"/>
      <c r="VAI12" s="192"/>
      <c r="VAJ12" s="192"/>
      <c r="VAK12" s="192"/>
      <c r="VAL12" s="192"/>
      <c r="VAM12" s="192"/>
      <c r="VAN12" s="192"/>
      <c r="VAO12" s="192"/>
      <c r="VAP12" s="192"/>
      <c r="VAQ12" s="192"/>
      <c r="VAR12" s="192"/>
      <c r="VAS12" s="192"/>
      <c r="VAT12" s="192"/>
      <c r="VAU12" s="192"/>
      <c r="VAV12" s="192"/>
      <c r="VAW12" s="192"/>
      <c r="VAX12" s="192"/>
      <c r="VAY12" s="192"/>
      <c r="VAZ12" s="192"/>
      <c r="VBA12" s="192"/>
      <c r="VBB12" s="192"/>
      <c r="VBC12" s="192"/>
      <c r="VBD12" s="192"/>
      <c r="VBE12" s="192"/>
      <c r="VBF12" s="192"/>
      <c r="VBG12" s="192"/>
      <c r="VBH12" s="192"/>
      <c r="VBI12" s="192"/>
      <c r="VBJ12" s="192"/>
      <c r="VBK12" s="192"/>
      <c r="VBL12" s="192"/>
      <c r="VBM12" s="192"/>
      <c r="VBN12" s="192"/>
      <c r="VBO12" s="192"/>
      <c r="VBP12" s="192"/>
      <c r="VBQ12" s="192"/>
      <c r="VBR12" s="192"/>
      <c r="VBS12" s="192"/>
      <c r="VBT12" s="192"/>
      <c r="VBU12" s="192"/>
      <c r="VBV12" s="192"/>
      <c r="VBW12" s="192"/>
      <c r="VBX12" s="192"/>
      <c r="VBY12" s="192"/>
      <c r="VBZ12" s="192"/>
      <c r="VCA12" s="192"/>
      <c r="VCB12" s="192"/>
      <c r="VCC12" s="192"/>
      <c r="VCD12" s="192"/>
      <c r="VCE12" s="192"/>
      <c r="VCF12" s="192"/>
      <c r="VCG12" s="192"/>
      <c r="VCH12" s="192"/>
      <c r="VCI12" s="192"/>
      <c r="VCJ12" s="192"/>
      <c r="VCK12" s="192"/>
      <c r="VCL12" s="192"/>
      <c r="VCM12" s="192"/>
      <c r="VCN12" s="192"/>
      <c r="VCO12" s="192"/>
      <c r="VCP12" s="192"/>
      <c r="VCQ12" s="192"/>
      <c r="VCR12" s="192"/>
      <c r="VCS12" s="192"/>
      <c r="VCT12" s="192"/>
      <c r="VCU12" s="192"/>
      <c r="VCV12" s="192"/>
      <c r="VCW12" s="192"/>
      <c r="VCX12" s="192"/>
      <c r="VCY12" s="192"/>
      <c r="VCZ12" s="192"/>
      <c r="VDA12" s="192"/>
      <c r="VDB12" s="192"/>
      <c r="VDC12" s="192"/>
      <c r="VDD12" s="192"/>
      <c r="VDE12" s="192"/>
      <c r="VDF12" s="192"/>
      <c r="VDG12" s="192"/>
      <c r="VDH12" s="192"/>
      <c r="VDI12" s="192"/>
      <c r="VDJ12" s="192"/>
      <c r="VDK12" s="192"/>
      <c r="VDL12" s="192"/>
      <c r="VDM12" s="192"/>
      <c r="VDN12" s="192"/>
      <c r="VDO12" s="192"/>
      <c r="VDP12" s="192"/>
      <c r="VDQ12" s="192"/>
      <c r="VDR12" s="192"/>
      <c r="VDS12" s="192"/>
      <c r="VDT12" s="192"/>
      <c r="VDU12" s="192"/>
      <c r="VDV12" s="192"/>
      <c r="VDW12" s="192"/>
      <c r="VDX12" s="192"/>
      <c r="VDY12" s="192"/>
      <c r="VDZ12" s="192"/>
      <c r="VEA12" s="192"/>
      <c r="VEB12" s="192"/>
      <c r="VEC12" s="192"/>
      <c r="VED12" s="192"/>
      <c r="VEE12" s="192"/>
      <c r="VEF12" s="192"/>
      <c r="VEG12" s="192"/>
      <c r="VEH12" s="192"/>
      <c r="VEI12" s="192"/>
      <c r="VEJ12" s="192"/>
      <c r="VEK12" s="192"/>
      <c r="VEL12" s="192"/>
      <c r="VEM12" s="192"/>
      <c r="VEN12" s="192"/>
      <c r="VEO12" s="192"/>
      <c r="VEP12" s="192"/>
      <c r="VEQ12" s="192"/>
      <c r="VER12" s="192"/>
      <c r="VES12" s="192"/>
      <c r="VET12" s="192"/>
      <c r="VEU12" s="192"/>
      <c r="VEV12" s="192"/>
      <c r="VEW12" s="192"/>
      <c r="VEX12" s="192"/>
      <c r="VEY12" s="192"/>
      <c r="VEZ12" s="192"/>
      <c r="VFA12" s="192"/>
      <c r="VFB12" s="192"/>
      <c r="VFC12" s="192"/>
      <c r="VFD12" s="192"/>
      <c r="VFE12" s="192"/>
      <c r="VFF12" s="192"/>
      <c r="VFG12" s="192"/>
      <c r="VFH12" s="192"/>
      <c r="VFI12" s="192"/>
      <c r="VFJ12" s="192"/>
      <c r="VFK12" s="192"/>
      <c r="VFL12" s="192"/>
      <c r="VFM12" s="192"/>
      <c r="VFN12" s="192"/>
      <c r="VFO12" s="192"/>
      <c r="VFP12" s="192"/>
      <c r="VFQ12" s="192"/>
      <c r="VFR12" s="192"/>
      <c r="VFS12" s="192"/>
      <c r="VFT12" s="192"/>
      <c r="VFU12" s="192"/>
      <c r="VFV12" s="192"/>
      <c r="VFW12" s="192"/>
      <c r="VFX12" s="192"/>
      <c r="VFY12" s="192"/>
      <c r="VFZ12" s="192"/>
      <c r="VGA12" s="192"/>
      <c r="VGB12" s="192"/>
      <c r="VGC12" s="192"/>
      <c r="VGD12" s="192"/>
      <c r="VGE12" s="192"/>
      <c r="VGF12" s="192"/>
      <c r="VGG12" s="192"/>
      <c r="VGH12" s="192"/>
      <c r="VGI12" s="192"/>
      <c r="VGJ12" s="192"/>
      <c r="VGK12" s="192"/>
      <c r="VGL12" s="192"/>
      <c r="VGM12" s="192"/>
      <c r="VGN12" s="192"/>
      <c r="VGO12" s="192"/>
      <c r="VGP12" s="192"/>
      <c r="VGQ12" s="192"/>
      <c r="VGR12" s="192"/>
      <c r="VGS12" s="192"/>
      <c r="VGT12" s="192"/>
      <c r="VGU12" s="192"/>
      <c r="VGV12" s="192"/>
      <c r="VGW12" s="192"/>
      <c r="VGX12" s="192"/>
      <c r="VGY12" s="192"/>
      <c r="VGZ12" s="192"/>
      <c r="VHA12" s="192"/>
      <c r="VHB12" s="192"/>
      <c r="VHC12" s="192"/>
      <c r="VHD12" s="192"/>
      <c r="VHE12" s="192"/>
      <c r="VHF12" s="192"/>
      <c r="VHG12" s="192"/>
      <c r="VHH12" s="192"/>
      <c r="VHI12" s="192"/>
      <c r="VHJ12" s="192"/>
      <c r="VHK12" s="192"/>
      <c r="VHL12" s="192"/>
      <c r="VHM12" s="192"/>
      <c r="VHN12" s="192"/>
      <c r="VHO12" s="192"/>
      <c r="VHP12" s="192"/>
      <c r="VHQ12" s="192"/>
      <c r="VHR12" s="192"/>
      <c r="VHS12" s="192"/>
      <c r="VHT12" s="192"/>
      <c r="VHU12" s="192"/>
      <c r="VHV12" s="192"/>
      <c r="VHW12" s="192"/>
      <c r="VHX12" s="192"/>
      <c r="VHY12" s="192"/>
      <c r="VHZ12" s="192"/>
      <c r="VIA12" s="192"/>
      <c r="VIB12" s="192"/>
      <c r="VIC12" s="192"/>
      <c r="VID12" s="192"/>
      <c r="VIE12" s="192"/>
      <c r="VIF12" s="192"/>
      <c r="VIG12" s="192"/>
      <c r="VIH12" s="192"/>
      <c r="VII12" s="192"/>
      <c r="VIJ12" s="192"/>
      <c r="VIK12" s="192"/>
      <c r="VIL12" s="192"/>
      <c r="VIM12" s="192"/>
      <c r="VIN12" s="192"/>
      <c r="VIO12" s="192"/>
      <c r="VIP12" s="192"/>
      <c r="VIQ12" s="192"/>
      <c r="VIR12" s="192"/>
      <c r="VIS12" s="192"/>
      <c r="VIT12" s="192"/>
      <c r="VIU12" s="192"/>
      <c r="VIV12" s="192"/>
      <c r="VIW12" s="192"/>
      <c r="VIX12" s="192"/>
      <c r="VIY12" s="192"/>
      <c r="VIZ12" s="192"/>
      <c r="VJA12" s="192"/>
      <c r="VJB12" s="192"/>
      <c r="VJC12" s="192"/>
      <c r="VJD12" s="192"/>
      <c r="VJE12" s="192"/>
      <c r="VJF12" s="192"/>
      <c r="VJG12" s="192"/>
      <c r="VJH12" s="192"/>
      <c r="VJI12" s="192"/>
      <c r="VJJ12" s="192"/>
      <c r="VJK12" s="192"/>
      <c r="VJL12" s="192"/>
      <c r="VJM12" s="192"/>
      <c r="VJN12" s="192"/>
      <c r="VJO12" s="192"/>
      <c r="VJP12" s="192"/>
      <c r="VJQ12" s="192"/>
      <c r="VJR12" s="192"/>
      <c r="VJS12" s="192"/>
      <c r="VJT12" s="192"/>
      <c r="VJU12" s="192"/>
      <c r="VJV12" s="192"/>
      <c r="VJW12" s="192"/>
      <c r="VJX12" s="192"/>
      <c r="VJY12" s="192"/>
      <c r="VJZ12" s="192"/>
      <c r="VKA12" s="192"/>
      <c r="VKB12" s="192"/>
      <c r="VKC12" s="192"/>
      <c r="VKD12" s="192"/>
      <c r="VKE12" s="192"/>
      <c r="VKF12" s="192"/>
      <c r="VKG12" s="192"/>
      <c r="VKH12" s="192"/>
      <c r="VKI12" s="192"/>
      <c r="VKJ12" s="192"/>
      <c r="VKK12" s="192"/>
      <c r="VKL12" s="192"/>
      <c r="VKM12" s="192"/>
      <c r="VKN12" s="192"/>
      <c r="VKO12" s="192"/>
      <c r="VKP12" s="192"/>
      <c r="VKQ12" s="192"/>
      <c r="VKR12" s="192"/>
      <c r="VKS12" s="192"/>
      <c r="VKT12" s="192"/>
      <c r="VKU12" s="192"/>
      <c r="VKV12" s="192"/>
      <c r="VKW12" s="192"/>
      <c r="VKX12" s="192"/>
      <c r="VKY12" s="192"/>
      <c r="VKZ12" s="192"/>
      <c r="VLA12" s="192"/>
      <c r="VLB12" s="192"/>
      <c r="VLC12" s="192"/>
      <c r="VLD12" s="192"/>
      <c r="VLE12" s="192"/>
      <c r="VLF12" s="192"/>
      <c r="VLG12" s="192"/>
      <c r="VLH12" s="192"/>
      <c r="VLI12" s="192"/>
      <c r="VLJ12" s="192"/>
      <c r="VLK12" s="192"/>
      <c r="VLL12" s="192"/>
      <c r="VLM12" s="192"/>
      <c r="VLN12" s="192"/>
      <c r="VLO12" s="192"/>
      <c r="VLP12" s="192"/>
      <c r="VLQ12" s="192"/>
      <c r="VLR12" s="192"/>
      <c r="VLS12" s="192"/>
      <c r="VLT12" s="192"/>
      <c r="VLU12" s="192"/>
      <c r="VLV12" s="192"/>
      <c r="VLW12" s="192"/>
      <c r="VLX12" s="192"/>
      <c r="VLY12" s="192"/>
      <c r="VLZ12" s="192"/>
      <c r="VMA12" s="192"/>
      <c r="VMB12" s="192"/>
      <c r="VMC12" s="192"/>
      <c r="VMD12" s="192"/>
      <c r="VME12" s="192"/>
      <c r="VMF12" s="192"/>
      <c r="VMG12" s="192"/>
      <c r="VMH12" s="192"/>
      <c r="VMI12" s="192"/>
      <c r="VMJ12" s="192"/>
      <c r="VMK12" s="192"/>
      <c r="VML12" s="192"/>
      <c r="VMM12" s="192"/>
      <c r="VMN12" s="192"/>
      <c r="VMO12" s="192"/>
      <c r="VMP12" s="192"/>
      <c r="VMQ12" s="192"/>
      <c r="VMR12" s="192"/>
      <c r="VMS12" s="192"/>
      <c r="VMT12" s="192"/>
      <c r="VMU12" s="192"/>
      <c r="VMV12" s="192"/>
      <c r="VMW12" s="192"/>
      <c r="VMX12" s="192"/>
      <c r="VMY12" s="192"/>
      <c r="VMZ12" s="192"/>
      <c r="VNA12" s="192"/>
      <c r="VNB12" s="192"/>
      <c r="VNC12" s="192"/>
      <c r="VND12" s="192"/>
      <c r="VNE12" s="192"/>
      <c r="VNF12" s="192"/>
      <c r="VNG12" s="192"/>
      <c r="VNH12" s="192"/>
      <c r="VNI12" s="192"/>
      <c r="VNJ12" s="192"/>
      <c r="VNK12" s="192"/>
      <c r="VNL12" s="192"/>
      <c r="VNM12" s="192"/>
      <c r="VNN12" s="192"/>
      <c r="VNO12" s="192"/>
      <c r="VNP12" s="192"/>
      <c r="VNQ12" s="192"/>
      <c r="VNR12" s="192"/>
      <c r="VNS12" s="192"/>
      <c r="VNT12" s="192"/>
      <c r="VNU12" s="192"/>
      <c r="VNV12" s="192"/>
      <c r="VNW12" s="192"/>
      <c r="VNX12" s="192"/>
      <c r="VNY12" s="192"/>
      <c r="VNZ12" s="192"/>
      <c r="VOA12" s="192"/>
      <c r="VOB12" s="192"/>
      <c r="VOC12" s="192"/>
      <c r="VOD12" s="192"/>
      <c r="VOE12" s="192"/>
      <c r="VOF12" s="192"/>
      <c r="VOG12" s="192"/>
      <c r="VOH12" s="192"/>
      <c r="VOI12" s="192"/>
      <c r="VOJ12" s="192"/>
      <c r="VOK12" s="192"/>
      <c r="VOL12" s="192"/>
      <c r="VOM12" s="192"/>
      <c r="VON12" s="192"/>
      <c r="VOO12" s="192"/>
      <c r="VOP12" s="192"/>
      <c r="VOQ12" s="192"/>
      <c r="VOR12" s="192"/>
      <c r="VOS12" s="192"/>
      <c r="VOT12" s="192"/>
      <c r="VOU12" s="192"/>
      <c r="VOV12" s="192"/>
      <c r="VOW12" s="192"/>
      <c r="VOX12" s="192"/>
      <c r="VOY12" s="192"/>
      <c r="VOZ12" s="192"/>
      <c r="VPA12" s="192"/>
      <c r="VPB12" s="192"/>
      <c r="VPC12" s="192"/>
      <c r="VPD12" s="192"/>
      <c r="VPE12" s="192"/>
      <c r="VPF12" s="192"/>
      <c r="VPG12" s="192"/>
      <c r="VPH12" s="192"/>
      <c r="VPI12" s="192"/>
      <c r="VPJ12" s="192"/>
      <c r="VPK12" s="192"/>
      <c r="VPL12" s="192"/>
      <c r="VPM12" s="192"/>
      <c r="VPN12" s="192"/>
      <c r="VPO12" s="192"/>
      <c r="VPP12" s="192"/>
      <c r="VPQ12" s="192"/>
      <c r="VPR12" s="192"/>
      <c r="VPS12" s="192"/>
      <c r="VPT12" s="192"/>
      <c r="VPU12" s="192"/>
      <c r="VPV12" s="192"/>
      <c r="VPW12" s="192"/>
      <c r="VPX12" s="192"/>
      <c r="VPY12" s="192"/>
      <c r="VPZ12" s="192"/>
      <c r="VQA12" s="192"/>
      <c r="VQB12" s="192"/>
      <c r="VQC12" s="192"/>
      <c r="VQD12" s="192"/>
      <c r="VQE12" s="192"/>
      <c r="VQF12" s="192"/>
      <c r="VQG12" s="192"/>
      <c r="VQH12" s="192"/>
      <c r="VQI12" s="192"/>
      <c r="VQJ12" s="192"/>
      <c r="VQK12" s="192"/>
      <c r="VQL12" s="192"/>
      <c r="VQM12" s="192"/>
      <c r="VQN12" s="192"/>
      <c r="VQO12" s="192"/>
      <c r="VQP12" s="192"/>
      <c r="VQQ12" s="192"/>
      <c r="VQR12" s="192"/>
      <c r="VQS12" s="192"/>
      <c r="VQT12" s="192"/>
      <c r="VQU12" s="192"/>
      <c r="VQV12" s="192"/>
      <c r="VQW12" s="192"/>
      <c r="VQX12" s="192"/>
      <c r="VQY12" s="192"/>
      <c r="VQZ12" s="192"/>
      <c r="VRA12" s="192"/>
      <c r="VRB12" s="192"/>
      <c r="VRC12" s="192"/>
      <c r="VRD12" s="192"/>
      <c r="VRE12" s="192"/>
      <c r="VRF12" s="192"/>
      <c r="VRG12" s="192"/>
      <c r="VRH12" s="192"/>
      <c r="VRI12" s="192"/>
      <c r="VRJ12" s="192"/>
      <c r="VRK12" s="192"/>
      <c r="VRL12" s="192"/>
      <c r="VRM12" s="192"/>
      <c r="VRN12" s="192"/>
      <c r="VRO12" s="192"/>
      <c r="VRP12" s="192"/>
      <c r="VRQ12" s="192"/>
      <c r="VRR12" s="192"/>
      <c r="VRS12" s="192"/>
      <c r="VRT12" s="192"/>
      <c r="VRU12" s="192"/>
      <c r="VRV12" s="192"/>
      <c r="VRW12" s="192"/>
      <c r="VRX12" s="192"/>
      <c r="VRY12" s="192"/>
      <c r="VRZ12" s="192"/>
      <c r="VSA12" s="192"/>
      <c r="VSB12" s="192"/>
      <c r="VSC12" s="192"/>
      <c r="VSD12" s="192"/>
      <c r="VSE12" s="192"/>
      <c r="VSF12" s="192"/>
      <c r="VSG12" s="192"/>
      <c r="VSH12" s="192"/>
      <c r="VSI12" s="192"/>
      <c r="VSJ12" s="192"/>
      <c r="VSK12" s="192"/>
      <c r="VSL12" s="192"/>
      <c r="VSM12" s="192"/>
      <c r="VSN12" s="192"/>
      <c r="VSO12" s="192"/>
      <c r="VSP12" s="192"/>
      <c r="VSQ12" s="192"/>
      <c r="VSR12" s="192"/>
      <c r="VSS12" s="192"/>
      <c r="VST12" s="192"/>
      <c r="VSU12" s="192"/>
      <c r="VSV12" s="192"/>
      <c r="VSW12" s="192"/>
      <c r="VSX12" s="192"/>
      <c r="VSY12" s="192"/>
      <c r="VSZ12" s="192"/>
      <c r="VTA12" s="192"/>
      <c r="VTB12" s="192"/>
      <c r="VTC12" s="192"/>
      <c r="VTD12" s="192"/>
      <c r="VTE12" s="192"/>
      <c r="VTF12" s="192"/>
      <c r="VTG12" s="192"/>
      <c r="VTH12" s="192"/>
      <c r="VTI12" s="192"/>
      <c r="VTJ12" s="192"/>
      <c r="VTK12" s="192"/>
      <c r="VTL12" s="192"/>
      <c r="VTM12" s="192"/>
      <c r="VTN12" s="192"/>
      <c r="VTO12" s="192"/>
      <c r="VTP12" s="192"/>
      <c r="VTQ12" s="192"/>
      <c r="VTR12" s="192"/>
      <c r="VTS12" s="192"/>
      <c r="VTT12" s="192"/>
      <c r="VTU12" s="192"/>
      <c r="VTV12" s="192"/>
      <c r="VTW12" s="192"/>
      <c r="VTX12" s="192"/>
      <c r="VTY12" s="192"/>
      <c r="VTZ12" s="192"/>
      <c r="VUA12" s="192"/>
      <c r="VUB12" s="192"/>
      <c r="VUC12" s="192"/>
      <c r="VUD12" s="192"/>
      <c r="VUE12" s="192"/>
      <c r="VUF12" s="192"/>
      <c r="VUG12" s="192"/>
      <c r="VUH12" s="192"/>
      <c r="VUI12" s="192"/>
      <c r="VUJ12" s="192"/>
      <c r="VUK12" s="192"/>
      <c r="VUL12" s="192"/>
      <c r="VUM12" s="192"/>
      <c r="VUN12" s="192"/>
      <c r="VUO12" s="192"/>
      <c r="VUP12" s="192"/>
      <c r="VUQ12" s="192"/>
      <c r="VUR12" s="192"/>
      <c r="VUS12" s="192"/>
      <c r="VUT12" s="192"/>
      <c r="VUU12" s="192"/>
      <c r="VUV12" s="192"/>
      <c r="VUW12" s="192"/>
      <c r="VUX12" s="192"/>
      <c r="VUY12" s="192"/>
      <c r="VUZ12" s="192"/>
      <c r="VVA12" s="192"/>
      <c r="VVB12" s="192"/>
      <c r="VVC12" s="192"/>
      <c r="VVD12" s="192"/>
      <c r="VVE12" s="192"/>
      <c r="VVF12" s="192"/>
      <c r="VVG12" s="192"/>
      <c r="VVH12" s="192"/>
      <c r="VVI12" s="192"/>
      <c r="VVJ12" s="192"/>
      <c r="VVK12" s="192"/>
      <c r="VVL12" s="192"/>
      <c r="VVM12" s="192"/>
      <c r="VVN12" s="192"/>
      <c r="VVO12" s="192"/>
      <c r="VVP12" s="192"/>
      <c r="VVQ12" s="192"/>
      <c r="VVR12" s="192"/>
      <c r="VVS12" s="192"/>
      <c r="VVT12" s="192"/>
      <c r="VVU12" s="192"/>
      <c r="VVV12" s="192"/>
      <c r="VVW12" s="192"/>
      <c r="VVX12" s="192"/>
      <c r="VVY12" s="192"/>
      <c r="VVZ12" s="192"/>
      <c r="VWA12" s="192"/>
      <c r="VWB12" s="192"/>
      <c r="VWC12" s="192"/>
      <c r="VWD12" s="192"/>
      <c r="VWE12" s="192"/>
      <c r="VWF12" s="192"/>
      <c r="VWG12" s="192"/>
      <c r="VWH12" s="192"/>
      <c r="VWI12" s="192"/>
      <c r="VWJ12" s="192"/>
      <c r="VWK12" s="192"/>
      <c r="VWL12" s="192"/>
      <c r="VWM12" s="192"/>
      <c r="VWN12" s="192"/>
      <c r="VWO12" s="192"/>
      <c r="VWP12" s="192"/>
      <c r="VWQ12" s="192"/>
      <c r="VWR12" s="192"/>
      <c r="VWS12" s="192"/>
      <c r="VWT12" s="192"/>
      <c r="VWU12" s="192"/>
      <c r="VWV12" s="192"/>
      <c r="VWW12" s="192"/>
      <c r="VWX12" s="192"/>
      <c r="VWY12" s="192"/>
      <c r="VWZ12" s="192"/>
      <c r="VXA12" s="192"/>
      <c r="VXB12" s="192"/>
      <c r="VXC12" s="192"/>
      <c r="VXD12" s="192"/>
      <c r="VXE12" s="192"/>
      <c r="VXF12" s="192"/>
      <c r="VXG12" s="192"/>
      <c r="VXH12" s="192"/>
      <c r="VXI12" s="192"/>
      <c r="VXJ12" s="192"/>
      <c r="VXK12" s="192"/>
      <c r="VXL12" s="192"/>
      <c r="VXM12" s="192"/>
      <c r="VXN12" s="192"/>
      <c r="VXO12" s="192"/>
      <c r="VXP12" s="192"/>
      <c r="VXQ12" s="192"/>
      <c r="VXR12" s="192"/>
      <c r="VXS12" s="192"/>
      <c r="VXT12" s="192"/>
      <c r="VXU12" s="192"/>
      <c r="VXV12" s="192"/>
      <c r="VXW12" s="192"/>
      <c r="VXX12" s="192"/>
      <c r="VXY12" s="192"/>
      <c r="VXZ12" s="192"/>
      <c r="VYA12" s="192"/>
      <c r="VYB12" s="192"/>
      <c r="VYC12" s="192"/>
      <c r="VYD12" s="192"/>
      <c r="VYE12" s="192"/>
      <c r="VYF12" s="192"/>
      <c r="VYG12" s="192"/>
      <c r="VYH12" s="192"/>
      <c r="VYI12" s="192"/>
      <c r="VYJ12" s="192"/>
      <c r="VYK12" s="192"/>
      <c r="VYL12" s="192"/>
      <c r="VYM12" s="192"/>
      <c r="VYN12" s="192"/>
      <c r="VYO12" s="192"/>
      <c r="VYP12" s="192"/>
      <c r="VYQ12" s="192"/>
      <c r="VYR12" s="192"/>
      <c r="VYS12" s="192"/>
      <c r="VYT12" s="192"/>
      <c r="VYU12" s="192"/>
      <c r="VYV12" s="192"/>
      <c r="VYW12" s="192"/>
      <c r="VYX12" s="192"/>
      <c r="VYY12" s="192"/>
      <c r="VYZ12" s="192"/>
      <c r="VZA12" s="192"/>
      <c r="VZB12" s="192"/>
      <c r="VZC12" s="192"/>
      <c r="VZD12" s="192"/>
      <c r="VZE12" s="192"/>
      <c r="VZF12" s="192"/>
      <c r="VZG12" s="192"/>
      <c r="VZH12" s="192"/>
      <c r="VZI12" s="192"/>
      <c r="VZJ12" s="192"/>
      <c r="VZK12" s="192"/>
      <c r="VZL12" s="192"/>
      <c r="VZM12" s="192"/>
      <c r="VZN12" s="192"/>
      <c r="VZO12" s="192"/>
      <c r="VZP12" s="192"/>
      <c r="VZQ12" s="192"/>
      <c r="VZR12" s="192"/>
      <c r="VZS12" s="192"/>
      <c r="VZT12" s="192"/>
      <c r="VZU12" s="192"/>
      <c r="VZV12" s="192"/>
      <c r="VZW12" s="192"/>
      <c r="VZX12" s="192"/>
      <c r="VZY12" s="192"/>
      <c r="VZZ12" s="192"/>
      <c r="WAA12" s="192"/>
      <c r="WAB12" s="192"/>
      <c r="WAC12" s="192"/>
      <c r="WAD12" s="192"/>
      <c r="WAE12" s="192"/>
      <c r="WAF12" s="192"/>
      <c r="WAG12" s="192"/>
      <c r="WAH12" s="192"/>
      <c r="WAI12" s="192"/>
      <c r="WAJ12" s="192"/>
      <c r="WAK12" s="192"/>
      <c r="WAL12" s="192"/>
      <c r="WAM12" s="192"/>
      <c r="WAN12" s="192"/>
      <c r="WAO12" s="192"/>
      <c r="WAP12" s="192"/>
      <c r="WAQ12" s="192"/>
      <c r="WAR12" s="192"/>
      <c r="WAS12" s="192"/>
      <c r="WAT12" s="192"/>
      <c r="WAU12" s="192"/>
      <c r="WAV12" s="192"/>
      <c r="WAW12" s="192"/>
      <c r="WAX12" s="192"/>
      <c r="WAY12" s="192"/>
      <c r="WAZ12" s="192"/>
      <c r="WBA12" s="192"/>
      <c r="WBB12" s="192"/>
      <c r="WBC12" s="192"/>
      <c r="WBD12" s="192"/>
      <c r="WBE12" s="192"/>
      <c r="WBF12" s="192"/>
      <c r="WBG12" s="192"/>
      <c r="WBH12" s="192"/>
      <c r="WBI12" s="192"/>
      <c r="WBJ12" s="192"/>
      <c r="WBK12" s="192"/>
      <c r="WBL12" s="192"/>
      <c r="WBM12" s="192"/>
      <c r="WBN12" s="192"/>
      <c r="WBO12" s="192"/>
      <c r="WBP12" s="192"/>
      <c r="WBQ12" s="192"/>
      <c r="WBR12" s="192"/>
      <c r="WBS12" s="192"/>
      <c r="WBT12" s="192"/>
      <c r="WBU12" s="192"/>
      <c r="WBV12" s="192"/>
      <c r="WBW12" s="192"/>
      <c r="WBX12" s="192"/>
      <c r="WBY12" s="192"/>
      <c r="WBZ12" s="192"/>
      <c r="WCA12" s="192"/>
      <c r="WCB12" s="192"/>
      <c r="WCC12" s="192"/>
      <c r="WCD12" s="192"/>
      <c r="WCE12" s="192"/>
      <c r="WCF12" s="192"/>
      <c r="WCG12" s="192"/>
      <c r="WCH12" s="192"/>
      <c r="WCI12" s="192"/>
      <c r="WCJ12" s="192"/>
      <c r="WCK12" s="192"/>
      <c r="WCL12" s="192"/>
      <c r="WCM12" s="192"/>
      <c r="WCN12" s="192"/>
      <c r="WCO12" s="192"/>
      <c r="WCP12" s="192"/>
      <c r="WCQ12" s="192"/>
      <c r="WCR12" s="192"/>
      <c r="WCS12" s="192"/>
      <c r="WCT12" s="192"/>
      <c r="WCU12" s="192"/>
      <c r="WCV12" s="192"/>
      <c r="WCW12" s="192"/>
      <c r="WCX12" s="192"/>
      <c r="WCY12" s="192"/>
      <c r="WCZ12" s="192"/>
      <c r="WDA12" s="192"/>
      <c r="WDB12" s="192"/>
      <c r="WDC12" s="192"/>
      <c r="WDD12" s="192"/>
      <c r="WDE12" s="192"/>
      <c r="WDF12" s="192"/>
      <c r="WDG12" s="192"/>
      <c r="WDH12" s="192"/>
      <c r="WDI12" s="192"/>
      <c r="WDJ12" s="192"/>
      <c r="WDK12" s="192"/>
      <c r="WDL12" s="192"/>
      <c r="WDM12" s="192"/>
      <c r="WDN12" s="192"/>
      <c r="WDO12" s="192"/>
      <c r="WDP12" s="192"/>
      <c r="WDQ12" s="192"/>
      <c r="WDR12" s="192"/>
      <c r="WDS12" s="192"/>
      <c r="WDT12" s="192"/>
      <c r="WDU12" s="192"/>
      <c r="WDV12" s="192"/>
      <c r="WDW12" s="192"/>
      <c r="WDX12" s="192"/>
      <c r="WDY12" s="192"/>
      <c r="WDZ12" s="192"/>
      <c r="WEA12" s="192"/>
      <c r="WEB12" s="192"/>
      <c r="WEC12" s="192"/>
      <c r="WED12" s="192"/>
      <c r="WEE12" s="192"/>
      <c r="WEF12" s="192"/>
      <c r="WEG12" s="192"/>
      <c r="WEH12" s="192"/>
      <c r="WEI12" s="192"/>
      <c r="WEJ12" s="192"/>
      <c r="WEK12" s="192"/>
      <c r="WEL12" s="192"/>
      <c r="WEM12" s="192"/>
      <c r="WEN12" s="192"/>
      <c r="WEO12" s="192"/>
      <c r="WEP12" s="192"/>
      <c r="WEQ12" s="192"/>
      <c r="WER12" s="192"/>
      <c r="WES12" s="192"/>
      <c r="WET12" s="192"/>
      <c r="WEU12" s="192"/>
      <c r="WEV12" s="192"/>
      <c r="WEW12" s="192"/>
      <c r="WEX12" s="192"/>
      <c r="WEY12" s="192"/>
      <c r="WEZ12" s="192"/>
      <c r="WFA12" s="192"/>
      <c r="WFB12" s="192"/>
      <c r="WFC12" s="192"/>
      <c r="WFD12" s="192"/>
      <c r="WFE12" s="192"/>
      <c r="WFF12" s="192"/>
      <c r="WFG12" s="192"/>
      <c r="WFH12" s="192"/>
      <c r="WFI12" s="192"/>
      <c r="WFJ12" s="192"/>
      <c r="WFK12" s="192"/>
      <c r="WFL12" s="192"/>
      <c r="WFM12" s="192"/>
      <c r="WFN12" s="192"/>
      <c r="WFO12" s="192"/>
      <c r="WFP12" s="192"/>
      <c r="WFQ12" s="192"/>
      <c r="WFR12" s="192"/>
      <c r="WFS12" s="192"/>
      <c r="WFT12" s="192"/>
      <c r="WFU12" s="192"/>
      <c r="WFV12" s="192"/>
      <c r="WFW12" s="192"/>
      <c r="WFX12" s="192"/>
      <c r="WFY12" s="192"/>
      <c r="WFZ12" s="192"/>
      <c r="WGA12" s="192"/>
      <c r="WGB12" s="192"/>
      <c r="WGC12" s="192"/>
      <c r="WGD12" s="192"/>
      <c r="WGE12" s="192"/>
      <c r="WGF12" s="192"/>
      <c r="WGG12" s="192"/>
      <c r="WGH12" s="192"/>
      <c r="WGI12" s="192"/>
      <c r="WGJ12" s="192"/>
      <c r="WGK12" s="192"/>
      <c r="WGL12" s="192"/>
      <c r="WGM12" s="192"/>
      <c r="WGN12" s="192"/>
      <c r="WGO12" s="192"/>
      <c r="WGP12" s="192"/>
      <c r="WGQ12" s="192"/>
      <c r="WGR12" s="192"/>
      <c r="WGS12" s="192"/>
      <c r="WGT12" s="192"/>
      <c r="WGU12" s="192"/>
      <c r="WGV12" s="192"/>
      <c r="WGW12" s="192"/>
      <c r="WGX12" s="192"/>
      <c r="WGY12" s="192"/>
      <c r="WGZ12" s="192"/>
      <c r="WHA12" s="192"/>
      <c r="WHB12" s="192"/>
      <c r="WHC12" s="192"/>
      <c r="WHD12" s="192"/>
      <c r="WHE12" s="192"/>
      <c r="WHF12" s="192"/>
      <c r="WHG12" s="192"/>
      <c r="WHH12" s="192"/>
      <c r="WHI12" s="192"/>
      <c r="WHJ12" s="192"/>
      <c r="WHK12" s="192"/>
      <c r="WHL12" s="192"/>
      <c r="WHM12" s="192"/>
      <c r="WHN12" s="192"/>
      <c r="WHO12" s="192"/>
      <c r="WHP12" s="192"/>
      <c r="WHQ12" s="192"/>
      <c r="WHR12" s="192"/>
      <c r="WHS12" s="192"/>
      <c r="WHT12" s="192"/>
      <c r="WHU12" s="192"/>
      <c r="WHV12" s="192"/>
      <c r="WHW12" s="192"/>
      <c r="WHX12" s="192"/>
      <c r="WHY12" s="192"/>
      <c r="WHZ12" s="192"/>
      <c r="WIA12" s="192"/>
      <c r="WIB12" s="192"/>
      <c r="WIC12" s="192"/>
      <c r="WID12" s="192"/>
      <c r="WIE12" s="192"/>
      <c r="WIF12" s="192"/>
      <c r="WIG12" s="192"/>
      <c r="WIH12" s="192"/>
      <c r="WII12" s="192"/>
      <c r="WIJ12" s="192"/>
      <c r="WIK12" s="192"/>
      <c r="WIL12" s="192"/>
      <c r="WIM12" s="192"/>
      <c r="WIN12" s="192"/>
      <c r="WIO12" s="192"/>
      <c r="WIP12" s="192"/>
      <c r="WIQ12" s="192"/>
      <c r="WIR12" s="192"/>
      <c r="WIS12" s="192"/>
      <c r="WIT12" s="192"/>
      <c r="WIU12" s="192"/>
      <c r="WIV12" s="192"/>
      <c r="WIW12" s="192"/>
      <c r="WIX12" s="192"/>
      <c r="WIY12" s="192"/>
      <c r="WIZ12" s="192"/>
      <c r="WJA12" s="192"/>
      <c r="WJB12" s="192"/>
      <c r="WJC12" s="192"/>
      <c r="WJD12" s="192"/>
      <c r="WJE12" s="192"/>
      <c r="WJF12" s="192"/>
      <c r="WJG12" s="192"/>
      <c r="WJH12" s="192"/>
      <c r="WJI12" s="192"/>
      <c r="WJJ12" s="192"/>
      <c r="WJK12" s="192"/>
      <c r="WJL12" s="192"/>
      <c r="WJM12" s="192"/>
      <c r="WJN12" s="192"/>
      <c r="WJO12" s="192"/>
      <c r="WJP12" s="192"/>
      <c r="WJQ12" s="192"/>
      <c r="WJR12" s="192"/>
      <c r="WJS12" s="192"/>
      <c r="WJT12" s="192"/>
      <c r="WJU12" s="192"/>
      <c r="WJV12" s="192"/>
      <c r="WJW12" s="192"/>
      <c r="WJX12" s="192"/>
      <c r="WJY12" s="192"/>
      <c r="WJZ12" s="192"/>
      <c r="WKA12" s="192"/>
      <c r="WKB12" s="192"/>
      <c r="WKC12" s="192"/>
      <c r="WKD12" s="192"/>
      <c r="WKE12" s="192"/>
      <c r="WKF12" s="192"/>
      <c r="WKG12" s="192"/>
      <c r="WKH12" s="192"/>
      <c r="WKI12" s="192"/>
      <c r="WKJ12" s="192"/>
      <c r="WKK12" s="192"/>
      <c r="WKL12" s="192"/>
      <c r="WKM12" s="192"/>
      <c r="WKN12" s="192"/>
      <c r="WKO12" s="192"/>
      <c r="WKP12" s="192"/>
      <c r="WKQ12" s="192"/>
      <c r="WKR12" s="192"/>
      <c r="WKS12" s="192"/>
      <c r="WKT12" s="192"/>
      <c r="WKU12" s="192"/>
      <c r="WKV12" s="192"/>
      <c r="WKW12" s="192"/>
      <c r="WKX12" s="192"/>
      <c r="WKY12" s="192"/>
      <c r="WKZ12" s="192"/>
      <c r="WLA12" s="192"/>
      <c r="WLB12" s="192"/>
      <c r="WLC12" s="192"/>
      <c r="WLD12" s="192"/>
      <c r="WLE12" s="192"/>
      <c r="WLF12" s="192"/>
      <c r="WLG12" s="192"/>
      <c r="WLH12" s="192"/>
      <c r="WLI12" s="192"/>
      <c r="WLJ12" s="192"/>
      <c r="WLK12" s="192"/>
      <c r="WLL12" s="192"/>
      <c r="WLM12" s="192"/>
      <c r="WLN12" s="192"/>
      <c r="WLO12" s="192"/>
      <c r="WLP12" s="192"/>
      <c r="WLQ12" s="192"/>
      <c r="WLR12" s="192"/>
      <c r="WLS12" s="192"/>
      <c r="WLT12" s="192"/>
      <c r="WLU12" s="192"/>
      <c r="WLV12" s="192"/>
      <c r="WLW12" s="192"/>
      <c r="WLX12" s="192"/>
      <c r="WLY12" s="192"/>
      <c r="WLZ12" s="192"/>
      <c r="WMA12" s="192"/>
      <c r="WMB12" s="192"/>
      <c r="WMC12" s="192"/>
      <c r="WMD12" s="192"/>
      <c r="WME12" s="192"/>
      <c r="WMF12" s="192"/>
      <c r="WMG12" s="192"/>
      <c r="WMH12" s="192"/>
      <c r="WMI12" s="192"/>
      <c r="WMJ12" s="192"/>
      <c r="WMK12" s="192"/>
      <c r="WML12" s="192"/>
      <c r="WMM12" s="192"/>
      <c r="WMN12" s="192"/>
      <c r="WMO12" s="192"/>
      <c r="WMP12" s="192"/>
      <c r="WMQ12" s="192"/>
      <c r="WMR12" s="192"/>
      <c r="WMS12" s="192"/>
      <c r="WMT12" s="192"/>
      <c r="WMU12" s="192"/>
      <c r="WMV12" s="192"/>
      <c r="WMW12" s="192"/>
      <c r="WMX12" s="192"/>
      <c r="WMY12" s="192"/>
      <c r="WMZ12" s="192"/>
      <c r="WNA12" s="192"/>
      <c r="WNB12" s="192"/>
      <c r="WNC12" s="192"/>
      <c r="WND12" s="192"/>
      <c r="WNE12" s="192"/>
      <c r="WNF12" s="192"/>
      <c r="WNG12" s="192"/>
      <c r="WNH12" s="192"/>
      <c r="WNI12" s="192"/>
      <c r="WNJ12" s="192"/>
      <c r="WNK12" s="192"/>
      <c r="WNL12" s="192"/>
      <c r="WNM12" s="192"/>
      <c r="WNN12" s="192"/>
      <c r="WNO12" s="192"/>
      <c r="WNP12" s="192"/>
      <c r="WNQ12" s="192"/>
      <c r="WNR12" s="192"/>
      <c r="WNS12" s="192"/>
      <c r="WNT12" s="192"/>
      <c r="WNU12" s="192"/>
      <c r="WNV12" s="192"/>
      <c r="WNW12" s="192"/>
      <c r="WNX12" s="192"/>
      <c r="WNY12" s="192"/>
      <c r="WNZ12" s="192"/>
      <c r="WOA12" s="192"/>
      <c r="WOB12" s="192"/>
      <c r="WOC12" s="192"/>
      <c r="WOD12" s="192"/>
      <c r="WOE12" s="192"/>
      <c r="WOF12" s="192"/>
      <c r="WOG12" s="192"/>
      <c r="WOH12" s="192"/>
      <c r="WOI12" s="192"/>
      <c r="WOJ12" s="192"/>
      <c r="WOK12" s="192"/>
      <c r="WOL12" s="192"/>
      <c r="WOM12" s="192"/>
      <c r="WON12" s="192"/>
      <c r="WOO12" s="192"/>
      <c r="WOP12" s="192"/>
      <c r="WOQ12" s="192"/>
      <c r="WOR12" s="192"/>
      <c r="WOS12" s="192"/>
      <c r="WOT12" s="192"/>
      <c r="WOU12" s="192"/>
      <c r="WOV12" s="192"/>
      <c r="WOW12" s="192"/>
      <c r="WOX12" s="192"/>
      <c r="WOY12" s="192"/>
      <c r="WOZ12" s="192"/>
      <c r="WPA12" s="192"/>
      <c r="WPB12" s="192"/>
      <c r="WPC12" s="192"/>
      <c r="WPD12" s="192"/>
      <c r="WPE12" s="192"/>
      <c r="WPF12" s="192"/>
      <c r="WPG12" s="192"/>
      <c r="WPH12" s="192"/>
      <c r="WPI12" s="192"/>
      <c r="WPJ12" s="192"/>
      <c r="WPK12" s="192"/>
      <c r="WPL12" s="192"/>
      <c r="WPM12" s="192"/>
      <c r="WPN12" s="192"/>
      <c r="WPO12" s="192"/>
      <c r="WPP12" s="192"/>
      <c r="WPQ12" s="192"/>
      <c r="WPR12" s="192"/>
      <c r="WPS12" s="192"/>
      <c r="WPT12" s="192"/>
      <c r="WPU12" s="192"/>
      <c r="WPV12" s="192"/>
      <c r="WPW12" s="192"/>
      <c r="WPX12" s="192"/>
      <c r="WPY12" s="192"/>
      <c r="WPZ12" s="192"/>
      <c r="WQA12" s="192"/>
      <c r="WQB12" s="192"/>
      <c r="WQC12" s="192"/>
      <c r="WQD12" s="192"/>
      <c r="WQE12" s="192"/>
      <c r="WQF12" s="192"/>
      <c r="WQG12" s="192"/>
      <c r="WQH12" s="192"/>
      <c r="WQI12" s="192"/>
      <c r="WQJ12" s="192"/>
      <c r="WQK12" s="192"/>
      <c r="WQL12" s="192"/>
      <c r="WQM12" s="192"/>
      <c r="WQN12" s="192"/>
      <c r="WQO12" s="192"/>
      <c r="WQP12" s="192"/>
      <c r="WQQ12" s="192"/>
      <c r="WQR12" s="192"/>
      <c r="WQS12" s="192"/>
      <c r="WQT12" s="192"/>
      <c r="WQU12" s="192"/>
      <c r="WQV12" s="192"/>
      <c r="WQW12" s="192"/>
      <c r="WQX12" s="192"/>
      <c r="WQY12" s="192"/>
      <c r="WQZ12" s="192"/>
      <c r="WRA12" s="192"/>
      <c r="WRB12" s="192"/>
      <c r="WRC12" s="192"/>
      <c r="WRD12" s="192"/>
      <c r="WRE12" s="192"/>
      <c r="WRF12" s="192"/>
      <c r="WRG12" s="192"/>
      <c r="WRH12" s="192"/>
      <c r="WRI12" s="192"/>
      <c r="WRJ12" s="192"/>
      <c r="WRK12" s="192"/>
      <c r="WRL12" s="192"/>
      <c r="WRM12" s="192"/>
      <c r="WRN12" s="192"/>
      <c r="WRO12" s="192"/>
      <c r="WRP12" s="192"/>
      <c r="WRQ12" s="192"/>
      <c r="WRR12" s="192"/>
      <c r="WRS12" s="192"/>
      <c r="WRT12" s="192"/>
      <c r="WRU12" s="192"/>
      <c r="WRV12" s="192"/>
      <c r="WRW12" s="192"/>
      <c r="WRX12" s="192"/>
      <c r="WRY12" s="192"/>
      <c r="WRZ12" s="192"/>
      <c r="WSA12" s="192"/>
      <c r="WSB12" s="192"/>
      <c r="WSC12" s="192"/>
      <c r="WSD12" s="192"/>
      <c r="WSE12" s="192"/>
      <c r="WSF12" s="192"/>
      <c r="WSG12" s="192"/>
      <c r="WSH12" s="192"/>
      <c r="WSI12" s="192"/>
      <c r="WSJ12" s="192"/>
      <c r="WSK12" s="192"/>
      <c r="WSL12" s="192"/>
      <c r="WSM12" s="192"/>
      <c r="WSN12" s="192"/>
      <c r="WSO12" s="192"/>
      <c r="WSP12" s="192"/>
      <c r="WSQ12" s="192"/>
      <c r="WSR12" s="192"/>
      <c r="WSS12" s="192"/>
      <c r="WST12" s="192"/>
      <c r="WSU12" s="192"/>
      <c r="WSV12" s="192"/>
      <c r="WSW12" s="192"/>
      <c r="WSX12" s="192"/>
      <c r="WSY12" s="192"/>
      <c r="WSZ12" s="192"/>
      <c r="WTA12" s="192"/>
      <c r="WTB12" s="192"/>
      <c r="WTC12" s="192"/>
      <c r="WTD12" s="192"/>
      <c r="WTE12" s="192"/>
      <c r="WTF12" s="192"/>
      <c r="WTG12" s="192"/>
      <c r="WTH12" s="192"/>
      <c r="WTI12" s="192"/>
      <c r="WTJ12" s="192"/>
      <c r="WTK12" s="192"/>
      <c r="WTL12" s="192"/>
      <c r="WTM12" s="192"/>
      <c r="WTN12" s="192"/>
      <c r="WTO12" s="192"/>
      <c r="WTP12" s="192"/>
      <c r="WTQ12" s="192"/>
      <c r="WTR12" s="192"/>
      <c r="WTS12" s="192"/>
      <c r="WTT12" s="192"/>
      <c r="WTU12" s="192"/>
      <c r="WTV12" s="192"/>
      <c r="WTW12" s="192"/>
      <c r="WTX12" s="192"/>
      <c r="WTY12" s="192"/>
      <c r="WTZ12" s="192"/>
      <c r="WUA12" s="192"/>
      <c r="WUB12" s="192"/>
      <c r="WUC12" s="192"/>
      <c r="WUD12" s="192"/>
      <c r="WUE12" s="192"/>
      <c r="WUF12" s="192"/>
      <c r="WUG12" s="192"/>
      <c r="WUH12" s="192"/>
      <c r="WUI12" s="192"/>
      <c r="WUJ12" s="192"/>
      <c r="WUK12" s="192"/>
      <c r="WUL12" s="192"/>
      <c r="WUM12" s="192"/>
      <c r="WUN12" s="192"/>
      <c r="WUO12" s="192"/>
      <c r="WUP12" s="192"/>
      <c r="WUQ12" s="192"/>
      <c r="WUR12" s="192"/>
      <c r="WUS12" s="192"/>
      <c r="WUT12" s="192"/>
      <c r="WUU12" s="192"/>
      <c r="WUV12" s="192"/>
      <c r="WUW12" s="192"/>
      <c r="WUX12" s="192"/>
      <c r="WUY12" s="192"/>
      <c r="WUZ12" s="192"/>
      <c r="WVA12" s="192"/>
      <c r="WVB12" s="192"/>
      <c r="WVC12" s="192"/>
      <c r="WVD12" s="192"/>
      <c r="WVE12" s="192"/>
      <c r="WVF12" s="192"/>
      <c r="WVG12" s="192"/>
      <c r="WVH12" s="192"/>
      <c r="WVI12" s="192"/>
      <c r="WVJ12" s="192"/>
      <c r="WVK12" s="192"/>
      <c r="WVL12" s="192"/>
      <c r="WVM12" s="192"/>
      <c r="WVN12" s="192"/>
      <c r="WVO12" s="192"/>
      <c r="WVP12" s="192"/>
      <c r="WVQ12" s="192"/>
      <c r="WVR12" s="192"/>
      <c r="WVS12" s="192"/>
      <c r="WVT12" s="192"/>
      <c r="WVU12" s="192"/>
      <c r="WVV12" s="192"/>
      <c r="WVW12" s="192"/>
      <c r="WVX12" s="192"/>
      <c r="WVY12" s="192"/>
      <c r="WVZ12" s="192"/>
      <c r="WWA12" s="192"/>
      <c r="WWB12" s="192"/>
      <c r="WWC12" s="192"/>
      <c r="WWD12" s="192"/>
      <c r="WWE12" s="192"/>
      <c r="WWF12" s="192"/>
      <c r="WWG12" s="192"/>
      <c r="WWH12" s="192"/>
      <c r="WWI12" s="192"/>
      <c r="WWJ12" s="192"/>
      <c r="WWK12" s="192"/>
      <c r="WWL12" s="192"/>
      <c r="WWM12" s="192"/>
      <c r="WWN12" s="192"/>
      <c r="WWO12" s="192"/>
      <c r="WWP12" s="192"/>
      <c r="WWQ12" s="192"/>
      <c r="WWR12" s="192"/>
      <c r="WWS12" s="192"/>
      <c r="WWT12" s="192"/>
      <c r="WWU12" s="192"/>
      <c r="WWV12" s="192"/>
      <c r="WWW12" s="192"/>
      <c r="WWX12" s="192"/>
      <c r="WWY12" s="192"/>
      <c r="WWZ12" s="192"/>
      <c r="WXA12" s="192"/>
      <c r="WXB12" s="192"/>
      <c r="WXC12" s="192"/>
      <c r="WXD12" s="192"/>
      <c r="WXE12" s="192"/>
      <c r="WXF12" s="192"/>
      <c r="WXG12" s="192"/>
      <c r="WXH12" s="192"/>
      <c r="WXI12" s="192"/>
      <c r="WXJ12" s="192"/>
      <c r="WXK12" s="192"/>
      <c r="WXL12" s="192"/>
      <c r="WXM12" s="192"/>
      <c r="WXN12" s="192"/>
      <c r="WXO12" s="192"/>
      <c r="WXP12" s="192"/>
      <c r="WXQ12" s="192"/>
      <c r="WXR12" s="192"/>
      <c r="WXS12" s="192"/>
      <c r="WXT12" s="192"/>
      <c r="WXU12" s="192"/>
      <c r="WXV12" s="192"/>
      <c r="WXW12" s="192"/>
      <c r="WXX12" s="192"/>
      <c r="WXY12" s="192"/>
      <c r="WXZ12" s="192"/>
      <c r="WYA12" s="192"/>
      <c r="WYB12" s="192"/>
      <c r="WYC12" s="192"/>
      <c r="WYD12" s="192"/>
      <c r="WYE12" s="192"/>
      <c r="WYF12" s="192"/>
      <c r="WYG12" s="192"/>
      <c r="WYH12" s="192"/>
      <c r="WYI12" s="192"/>
      <c r="WYJ12" s="192"/>
      <c r="WYK12" s="192"/>
      <c r="WYL12" s="192"/>
      <c r="WYM12" s="192"/>
      <c r="WYN12" s="192"/>
      <c r="WYO12" s="192"/>
      <c r="WYP12" s="192"/>
      <c r="WYQ12" s="192"/>
      <c r="WYR12" s="192"/>
      <c r="WYS12" s="192"/>
      <c r="WYT12" s="192"/>
      <c r="WYU12" s="192"/>
      <c r="WYV12" s="192"/>
      <c r="WYW12" s="192"/>
      <c r="WYX12" s="192"/>
      <c r="WYY12" s="192"/>
      <c r="WYZ12" s="192"/>
      <c r="WZA12" s="192"/>
      <c r="WZB12" s="192"/>
      <c r="WZC12" s="192"/>
      <c r="WZD12" s="192"/>
      <c r="WZE12" s="192"/>
      <c r="WZF12" s="192"/>
      <c r="WZG12" s="192"/>
      <c r="WZH12" s="192"/>
      <c r="WZI12" s="192"/>
      <c r="WZJ12" s="192"/>
      <c r="WZK12" s="192"/>
      <c r="WZL12" s="192"/>
      <c r="WZM12" s="192"/>
      <c r="WZN12" s="192"/>
      <c r="WZO12" s="192"/>
      <c r="WZP12" s="192"/>
      <c r="WZQ12" s="192"/>
      <c r="WZR12" s="192"/>
      <c r="WZS12" s="192"/>
      <c r="WZT12" s="192"/>
      <c r="WZU12" s="192"/>
      <c r="WZV12" s="192"/>
      <c r="WZW12" s="192"/>
      <c r="WZX12" s="192"/>
      <c r="WZY12" s="192"/>
      <c r="WZZ12" s="192"/>
      <c r="XAA12" s="192"/>
      <c r="XAB12" s="192"/>
      <c r="XAC12" s="192"/>
      <c r="XAD12" s="192"/>
      <c r="XAE12" s="192"/>
      <c r="XAF12" s="192"/>
      <c r="XAG12" s="192"/>
      <c r="XAH12" s="192"/>
      <c r="XAI12" s="192"/>
      <c r="XAJ12" s="192"/>
      <c r="XAK12" s="192"/>
      <c r="XAL12" s="192"/>
      <c r="XAM12" s="192"/>
      <c r="XAN12" s="192"/>
      <c r="XAO12" s="192"/>
      <c r="XAP12" s="192"/>
      <c r="XAQ12" s="192"/>
      <c r="XAR12" s="192"/>
      <c r="XAS12" s="192"/>
      <c r="XAT12" s="192"/>
      <c r="XAU12" s="192"/>
      <c r="XAV12" s="192"/>
      <c r="XAW12" s="192"/>
      <c r="XAX12" s="192"/>
      <c r="XAY12" s="192"/>
      <c r="XAZ12" s="192"/>
      <c r="XBA12" s="192"/>
      <c r="XBB12" s="192"/>
      <c r="XBC12" s="192"/>
      <c r="XBD12" s="192"/>
      <c r="XBE12" s="192"/>
      <c r="XBF12" s="192"/>
      <c r="XBG12" s="192"/>
      <c r="XBH12" s="192"/>
      <c r="XBI12" s="192"/>
      <c r="XBJ12" s="192"/>
      <c r="XBK12" s="192"/>
      <c r="XBL12" s="192"/>
      <c r="XBM12" s="192"/>
      <c r="XBN12" s="192"/>
      <c r="XBO12" s="192"/>
      <c r="XBP12" s="192"/>
      <c r="XBQ12" s="192"/>
      <c r="XBR12" s="192"/>
      <c r="XBS12" s="192"/>
      <c r="XBT12" s="192"/>
      <c r="XBU12" s="192"/>
      <c r="XBV12" s="192"/>
      <c r="XBW12" s="192"/>
      <c r="XBX12" s="192"/>
      <c r="XBY12" s="192"/>
      <c r="XBZ12" s="192"/>
      <c r="XCA12" s="192"/>
      <c r="XCB12" s="192"/>
      <c r="XCC12" s="192"/>
      <c r="XCD12" s="192"/>
      <c r="XCE12" s="192"/>
      <c r="XCF12" s="192"/>
      <c r="XCG12" s="192"/>
      <c r="XCH12" s="192"/>
      <c r="XCI12" s="192"/>
      <c r="XCJ12" s="192"/>
      <c r="XCK12" s="192"/>
      <c r="XCL12" s="192"/>
      <c r="XCM12" s="192"/>
      <c r="XCN12" s="192"/>
      <c r="XCO12" s="192"/>
      <c r="XCP12" s="192"/>
      <c r="XCQ12" s="192"/>
      <c r="XCR12" s="192"/>
      <c r="XCS12" s="192"/>
      <c r="XCT12" s="192"/>
      <c r="XCU12" s="192"/>
      <c r="XCV12" s="192"/>
      <c r="XCW12" s="192"/>
      <c r="XCX12" s="192"/>
      <c r="XCY12" s="192"/>
      <c r="XCZ12" s="192"/>
      <c r="XDA12" s="192"/>
      <c r="XDB12" s="192"/>
      <c r="XDC12" s="192"/>
      <c r="XDD12" s="192"/>
      <c r="XDE12" s="192"/>
      <c r="XDF12" s="192"/>
      <c r="XDG12" s="192"/>
      <c r="XDH12" s="192"/>
      <c r="XDI12" s="192"/>
      <c r="XDJ12" s="192"/>
      <c r="XDK12" s="192"/>
      <c r="XDL12" s="192"/>
      <c r="XDM12" s="192"/>
      <c r="XDN12" s="192"/>
      <c r="XDO12" s="192"/>
      <c r="XDP12" s="192"/>
      <c r="XDQ12" s="192"/>
      <c r="XDR12" s="192"/>
      <c r="XDS12" s="192"/>
      <c r="XDT12" s="192"/>
      <c r="XDU12" s="192"/>
      <c r="XDV12" s="192"/>
      <c r="XDW12" s="192"/>
      <c r="XDX12" s="192"/>
      <c r="XDY12" s="192"/>
      <c r="XDZ12" s="192"/>
      <c r="XEA12" s="192"/>
      <c r="XEB12" s="192"/>
      <c r="XEC12" s="192"/>
      <c r="XED12" s="192"/>
      <c r="XEE12" s="192"/>
      <c r="XEF12" s="192"/>
      <c r="XEG12" s="192"/>
      <c r="XEH12" s="192"/>
      <c r="XEI12" s="192"/>
      <c r="XEJ12" s="192"/>
      <c r="XEK12" s="192"/>
      <c r="XEL12" s="192"/>
      <c r="XEM12" s="192"/>
      <c r="XEN12" s="192"/>
      <c r="XEO12" s="192"/>
      <c r="XEP12" s="192"/>
      <c r="XEQ12" s="192"/>
      <c r="XER12" s="192"/>
      <c r="XES12" s="192"/>
      <c r="XET12" s="192"/>
      <c r="XEU12" s="192"/>
      <c r="XEV12" s="192"/>
      <c r="XEW12" s="192"/>
      <c r="XEX12" s="192"/>
      <c r="XEY12" s="192"/>
      <c r="XEZ12" s="192"/>
      <c r="XFA12" s="192"/>
      <c r="XFB12" s="192"/>
    </row>
    <row r="13" spans="1:16382" ht="15.75" thickBot="1">
      <c r="A13" s="256" t="s">
        <v>5212</v>
      </c>
      <c r="B13" s="206" t="s">
        <v>3751</v>
      </c>
      <c r="C13" s="209" t="str">
        <f>C4</f>
        <v>Ind 1</v>
      </c>
      <c r="D13" s="208" t="str">
        <f t="shared" ref="D13:AU13" si="13">D4</f>
        <v>Ind 2</v>
      </c>
      <c r="E13" s="208" t="str">
        <f t="shared" si="13"/>
        <v>Ind 1</v>
      </c>
      <c r="F13" s="208" t="str">
        <f t="shared" si="13"/>
        <v>Ind 2</v>
      </c>
      <c r="G13" s="208" t="str">
        <f t="shared" si="13"/>
        <v>Ind 1</v>
      </c>
      <c r="H13" s="208" t="str">
        <f t="shared" si="13"/>
        <v>Ind 2</v>
      </c>
      <c r="I13" s="208" t="str">
        <f t="shared" si="13"/>
        <v>Ind 1</v>
      </c>
      <c r="J13" s="208" t="str">
        <f t="shared" si="13"/>
        <v>Ind 2</v>
      </c>
      <c r="K13" s="208" t="str">
        <f t="shared" si="13"/>
        <v>Ind 1</v>
      </c>
      <c r="L13" s="208" t="str">
        <f t="shared" si="13"/>
        <v>Ind 2</v>
      </c>
      <c r="M13" s="208" t="str">
        <f t="shared" si="13"/>
        <v>Ind 1</v>
      </c>
      <c r="N13" s="208" t="str">
        <f t="shared" si="13"/>
        <v>Ind 2</v>
      </c>
      <c r="O13" s="208" t="str">
        <f t="shared" si="13"/>
        <v>Ind 1</v>
      </c>
      <c r="P13" s="208" t="str">
        <f t="shared" si="13"/>
        <v>Ind 2</v>
      </c>
      <c r="Q13" s="208" t="str">
        <f t="shared" si="13"/>
        <v>Ind 1</v>
      </c>
      <c r="R13" s="208" t="str">
        <f t="shared" si="13"/>
        <v>Ind 2</v>
      </c>
      <c r="S13" s="208" t="str">
        <f t="shared" si="13"/>
        <v>Ind 1</v>
      </c>
      <c r="T13" s="208" t="str">
        <f t="shared" si="13"/>
        <v>Ind 2</v>
      </c>
      <c r="U13" s="208" t="str">
        <f t="shared" si="13"/>
        <v>Ind 1</v>
      </c>
      <c r="V13" s="208" t="str">
        <f t="shared" si="13"/>
        <v>Ind 2</v>
      </c>
      <c r="W13" s="208" t="str">
        <f t="shared" si="13"/>
        <v>Ind 1</v>
      </c>
      <c r="X13" s="207" t="str">
        <f t="shared" si="13"/>
        <v>Ind 2</v>
      </c>
      <c r="Y13" s="209" t="str">
        <f t="shared" si="13"/>
        <v>Ind 1</v>
      </c>
      <c r="Z13" s="208" t="str">
        <f t="shared" si="13"/>
        <v>Ind 2</v>
      </c>
      <c r="AA13" s="208" t="str">
        <f t="shared" si="13"/>
        <v>Ind 1</v>
      </c>
      <c r="AB13" s="208" t="str">
        <f t="shared" si="13"/>
        <v>Ind 2</v>
      </c>
      <c r="AC13" s="208" t="str">
        <f t="shared" si="13"/>
        <v>Ind 1</v>
      </c>
      <c r="AD13" s="208" t="str">
        <f t="shared" si="13"/>
        <v>Ind 2</v>
      </c>
      <c r="AE13" s="208" t="str">
        <f t="shared" si="13"/>
        <v>Ind 1</v>
      </c>
      <c r="AF13" s="208" t="str">
        <f t="shared" si="13"/>
        <v>Ind2</v>
      </c>
      <c r="AG13" s="208" t="str">
        <f t="shared" si="13"/>
        <v>Ind3</v>
      </c>
      <c r="AH13" s="208" t="str">
        <f t="shared" si="13"/>
        <v>Ind 1</v>
      </c>
      <c r="AI13" s="208" t="str">
        <f t="shared" si="13"/>
        <v>Ind 2</v>
      </c>
      <c r="AJ13" s="208" t="str">
        <f t="shared" si="13"/>
        <v>Ind 1</v>
      </c>
      <c r="AK13" s="207" t="str">
        <f t="shared" si="13"/>
        <v>Ind 2</v>
      </c>
      <c r="AL13" s="209" t="str">
        <f t="shared" si="13"/>
        <v>Ind 1</v>
      </c>
      <c r="AM13" s="208" t="str">
        <f t="shared" si="13"/>
        <v>Ind 2</v>
      </c>
      <c r="AN13" s="208" t="str">
        <f t="shared" si="13"/>
        <v>Ind 1</v>
      </c>
      <c r="AO13" s="208" t="str">
        <f t="shared" si="13"/>
        <v>Ind 2</v>
      </c>
      <c r="AP13" s="208" t="str">
        <f t="shared" si="13"/>
        <v>Ind 1</v>
      </c>
      <c r="AQ13" s="208" t="str">
        <f t="shared" si="13"/>
        <v>Ind 2</v>
      </c>
      <c r="AR13" s="208" t="str">
        <f t="shared" si="13"/>
        <v>Ind 1</v>
      </c>
      <c r="AS13" s="208" t="str">
        <f t="shared" si="13"/>
        <v>Ind 2</v>
      </c>
      <c r="AT13" s="208" t="str">
        <f t="shared" si="13"/>
        <v>Ind 1</v>
      </c>
      <c r="AU13" s="207" t="str">
        <f t="shared" si="13"/>
        <v>Ind 2</v>
      </c>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row>
    <row r="14" spans="1:16382" s="194" customFormat="1">
      <c r="A14" s="254" t="s">
        <v>5226</v>
      </c>
      <c r="B14" s="267" t="s">
        <v>5252</v>
      </c>
      <c r="C14" s="298" t="str">
        <f>IFERROR(INDEX('Helsinki Database'!$C$2:$WWR$71,MATCH($B14,'Helsinki Database'!$A$2:$A$71,0),MATCH(C$11,'Helsinki Database'!$C$1:$WWR$1,0)),"-")</f>
        <v>-</v>
      </c>
      <c r="D14" s="261" t="str">
        <f>IFERROR(INDEX('Helsinki Database'!$C$2:$WWR$71,MATCH($B14,'Helsinki Database'!$A$2:$A$71,0),MATCH(D$11,'Helsinki Database'!$C$1:$WWR$1,0)),"-")</f>
        <v>-</v>
      </c>
      <c r="E14" s="261" t="str">
        <f>IFERROR(INDEX('Helsinki Database'!$C$2:$WWR$71,MATCH($B14,'Helsinki Database'!$A$2:$A$71,0),MATCH(E$11,'Helsinki Database'!$C$1:$WWR$1,0)),"-")</f>
        <v>-</v>
      </c>
      <c r="F14" s="261" t="str">
        <f>IFERROR(INDEX('Helsinki Database'!$C$2:$WWR$71,MATCH($B14,'Helsinki Database'!$A$2:$A$71,0),MATCH(F$11,'Helsinki Database'!$C$1:$WWR$1,0)),"-")</f>
        <v>-</v>
      </c>
      <c r="G14" s="261" t="str">
        <f>IFERROR(INDEX('Helsinki Database'!$C$2:$WWR$71,MATCH($B14,'Helsinki Database'!$A$2:$A$71,0),MATCH(G$11,'Helsinki Database'!$C$1:$WWR$1,0)),"-")</f>
        <v>-</v>
      </c>
      <c r="H14" s="261" t="str">
        <f>IFERROR(INDEX('Helsinki Database'!$C$2:$WWR$71,MATCH($B14,'Helsinki Database'!$A$2:$A$71,0),MATCH(H$11,'Helsinki Database'!$C$1:$WWR$1,0)),"-")</f>
        <v>-</v>
      </c>
      <c r="I14" s="261" t="str">
        <f>IFERROR(INDEX('Helsinki Database'!$C$2:$WWR$71,MATCH($B14,'Helsinki Database'!$A$2:$A$71,0),MATCH(I$11,'Helsinki Database'!$C$1:$WWR$1,0)),"-")</f>
        <v>-</v>
      </c>
      <c r="J14" s="261" t="str">
        <f>IFERROR(INDEX('Helsinki Database'!$C$2:$WWR$71,MATCH($B14,'Helsinki Database'!$A$2:$A$71,0),MATCH(J$11,'Helsinki Database'!$C$1:$WWR$1,0)),"-")</f>
        <v>-</v>
      </c>
      <c r="K14" s="228">
        <f>IFERROR(INDEX('Helsinki Database'!$C$2:$WWR$71,MATCH($B14,'Helsinki Database'!$A$2:$A$71,0),MATCH(K$11,'Helsinki Database'!$C$1:$WWR$1,0)),"-")</f>
        <v>0.95</v>
      </c>
      <c r="L14" s="228">
        <f>IFERROR(INDEX('Helsinki Database'!$C$2:$WWR$71,MATCH($B14,'Helsinki Database'!$A$2:$A$71,0),MATCH(L$11,'Helsinki Database'!$C$1:$WWR$1,0)),"-")</f>
        <v>0.96</v>
      </c>
      <c r="M14" s="228">
        <f>IFERROR(INDEX('Helsinki Database'!$C$2:$WWR$71,MATCH($B14,'Helsinki Database'!$A$2:$A$71,0),MATCH(M$11,'Helsinki Database'!$C$1:$WWR$1,0)),"-")</f>
        <v>0.88606307222787384</v>
      </c>
      <c r="N14" s="228">
        <f>IFERROR(INDEX('Helsinki Database'!$C$2:$WWR$71,MATCH($B14,'Helsinki Database'!$A$2:$A$71,0),MATCH(N$11,'Helsinki Database'!$C$1:$WWR$1,0)),"-")</f>
        <v>0.77868185516680222</v>
      </c>
      <c r="O14" s="261">
        <f>IFERROR(INDEX('Helsinki Database'!$C$2:$WWR$71,MATCH($B14,'Helsinki Database'!$A$2:$A$71,0),MATCH(O$11,'Helsinki Database'!$C$1:$WWR$1,0)),"-")</f>
        <v>53.8</v>
      </c>
      <c r="P14" s="261" t="str">
        <f>IFERROR(INDEX('Helsinki Database'!$C$2:$WWR$71,MATCH($B14,'Helsinki Database'!$A$2:$A$71,0),MATCH(P$11,'Helsinki Database'!$C$1:$WWR$1,0)),"-")</f>
        <v>-</v>
      </c>
      <c r="Q14" s="261" t="str">
        <f>IFERROR(INDEX('Helsinki Database'!$C$2:$WWR$71,MATCH($B14,'Helsinki Database'!$A$2:$A$71,0),MATCH(Q$11,'Helsinki Database'!$C$1:$WWR$1,0)),"-")</f>
        <v>-</v>
      </c>
      <c r="R14" s="261" t="str">
        <f>IFERROR(INDEX('Helsinki Database'!$C$2:$WWR$71,MATCH($B14,'Helsinki Database'!$A$2:$A$71,0),MATCH(R$11,'Helsinki Database'!$C$1:$WWR$1,0)),"-")</f>
        <v>-</v>
      </c>
      <c r="S14" s="261" t="str">
        <f>IFERROR(INDEX('Helsinki Database'!$C$2:$WWR$71,MATCH($B14,'Helsinki Database'!$A$2:$A$71,0),MATCH(S$11,'Helsinki Database'!$C$1:$WWR$1,0)),"-")</f>
        <v>-</v>
      </c>
      <c r="T14" s="261" t="str">
        <f>IFERROR(INDEX('Helsinki Database'!$C$2:$WWR$71,MATCH($B14,'Helsinki Database'!$A$2:$A$71,0),MATCH(T$11,'Helsinki Database'!$C$1:$WWR$1,0)),"-")</f>
        <v>-</v>
      </c>
      <c r="U14" s="261" t="str">
        <f>IFERROR(INDEX('Helsinki Database'!$C$2:$WWR$71,MATCH($B14,'Helsinki Database'!$A$2:$A$71,0),MATCH(U$11,'Helsinki Database'!$C$1:$WWR$1,0)),"-")</f>
        <v>-</v>
      </c>
      <c r="V14" s="261" t="str">
        <f>IFERROR(INDEX('Helsinki Database'!$C$2:$WWR$71,MATCH($B14,'Helsinki Database'!$A$2:$A$71,0),MATCH(V$11,'Helsinki Database'!$C$1:$WWR$1,0)),"-")</f>
        <v>-</v>
      </c>
      <c r="W14" s="261" t="str">
        <f>IFERROR(INDEX('Helsinki Database'!$C$2:$WWR$71,MATCH($B14,'Helsinki Database'!$A$2:$A$71,0),MATCH(W$11,'Helsinki Database'!$C$1:$WWR$1,0)),"-")</f>
        <v>-</v>
      </c>
      <c r="X14" s="299" t="str">
        <f>IFERROR(INDEX('Helsinki Database'!$C$2:$WWR$71,MATCH($B14,'Helsinki Database'!$A$2:$A$71,0),MATCH(X$11,'Helsinki Database'!$C$1:$WWR$1,0)),"-")</f>
        <v>-</v>
      </c>
      <c r="Y14" s="298">
        <f>IFERROR(INDEX('Helsinki Database'!$C$2:$WWR$71,MATCH($B14,'Helsinki Database'!$A$2:$A$71,0),MATCH(Y$11,'Helsinki Database'!$C$1:$WWR$1,0)),"-")</f>
        <v>79.239999999999995</v>
      </c>
      <c r="Z14" s="261">
        <f>IFERROR(INDEX('Helsinki Database'!$C$2:$WWR$71,MATCH($B14,'Helsinki Database'!$A$2:$A$71,0),MATCH(Z$11,'Helsinki Database'!$C$1:$WWR$1,0)),"-")</f>
        <v>84.46</v>
      </c>
      <c r="AA14" s="261" t="str">
        <f>IFERROR(INDEX('Helsinki Database'!$C$2:$WWR$71,MATCH($B14,'Helsinki Database'!$A$2:$A$71,0),MATCH(AA$11,'Helsinki Database'!$C$1:$WWR$1,0)),"-")</f>
        <v>-</v>
      </c>
      <c r="AB14" s="261" t="str">
        <f>IFERROR(INDEX('Helsinki Database'!$C$2:$WWR$71,MATCH($B14,'Helsinki Database'!$A$2:$A$71,0),MATCH(AB$11,'Helsinki Database'!$C$1:$WWR$1,0)),"-")</f>
        <v>-</v>
      </c>
      <c r="AC14" s="261">
        <f>IFERROR(INDEX('Helsinki Database'!$C$2:$WWR$71,MATCH($B14,'Helsinki Database'!$A$2:$A$71,0),MATCH(AC$11,'Helsinki Database'!$C$1:$WWR$1,0)),"-")</f>
        <v>49728</v>
      </c>
      <c r="AD14" s="261" t="str">
        <f>IFERROR(INDEX('Helsinki Database'!$C$2:$WWR$71,MATCH($B14,'Helsinki Database'!$A$2:$A$71,0),MATCH(AD$11,'Helsinki Database'!$C$1:$WWR$1,0)),"-")</f>
        <v>-</v>
      </c>
      <c r="AE14" s="261">
        <f>IFERROR(INDEX('Helsinki Database'!$C$2:$WWR$71,MATCH($B14,'Helsinki Database'!$A$2:$A$71,0),MATCH(AE$11,'Helsinki Database'!$C$1:$WWR$1,0)),"-")</f>
        <v>7.5</v>
      </c>
      <c r="AF14" s="261">
        <f>IFERROR(INDEX('Helsinki Database'!$C$2:$WWR$71,MATCH($B14,'Helsinki Database'!$A$2:$A$71,0),MATCH(AF$11,'Helsinki Database'!$C$1:$WWR$1,0)),"-")</f>
        <v>10.906515580736544</v>
      </c>
      <c r="AG14" s="261">
        <f>IFERROR(INDEX('Helsinki Database'!$C$2:$WWR$71,MATCH($B14,'Helsinki Database'!$A$2:$A$71,0),MATCH(AG$11,'Helsinki Database'!$C$1:$WWR$1,0)),"-")</f>
        <v>27.412974683544306</v>
      </c>
      <c r="AH14" s="228">
        <f>IFERROR(INDEX('Helsinki Database'!$C$2:$WWR$71,MATCH($B14,'Helsinki Database'!$A$2:$A$71,0),MATCH(AH$11,'Helsinki Database'!$C$1:$WWR$1,0)),"-")</f>
        <v>0.41161999999999999</v>
      </c>
      <c r="AI14" s="261" t="str">
        <f>IFERROR(INDEX('Helsinki Database'!$C$2:$WWR$71,MATCH($B14,'Helsinki Database'!$A$2:$A$71,0),MATCH(AI$11,'Helsinki Database'!$C$1:$WWR$1,0)),"-")</f>
        <v>-</v>
      </c>
      <c r="AJ14" s="261" t="str">
        <f>IFERROR(INDEX('Helsinki Database'!$C$2:$WWR$71,MATCH($B14,'Helsinki Database'!$A$2:$A$71,0),MATCH(AJ$11,'Helsinki Database'!$C$1:$WWR$1,0)),"-")</f>
        <v>-</v>
      </c>
      <c r="AK14" s="299" t="str">
        <f>IFERROR(INDEX('Helsinki Database'!$C$2:$WWR$71,MATCH($B14,'Helsinki Database'!$A$2:$A$71,0),MATCH(AK$11,'Helsinki Database'!$C$1:$WWR$1,0)),"-")</f>
        <v>-</v>
      </c>
      <c r="AL14" s="298" t="str">
        <f>IFERROR(INDEX('Helsinki Database'!$C$2:$WWR$71,MATCH($B14,'Helsinki Database'!$A$2:$A$71,0),MATCH(AL$11,'Helsinki Database'!$C$1:$WWR$1,0)),"-")</f>
        <v>-</v>
      </c>
      <c r="AM14" s="261" t="str">
        <f>IFERROR(INDEX('Helsinki Database'!$C$2:$WWR$71,MATCH($B14,'Helsinki Database'!$A$2:$A$71,0),MATCH(AM$11,'Helsinki Database'!$C$1:$WWR$1,0)),"-")</f>
        <v>-</v>
      </c>
      <c r="AN14" s="261" t="str">
        <f>IFERROR(INDEX('Helsinki Database'!$C$2:$WWR$71,MATCH($B14,'Helsinki Database'!$A$2:$A$71,0),MATCH(AN$11,'Helsinki Database'!$C$1:$WWR$1,0)),"-")</f>
        <v>-</v>
      </c>
      <c r="AO14" s="261" t="str">
        <f>IFERROR(INDEX('Helsinki Database'!$C$2:$WWR$71,MATCH($B14,'Helsinki Database'!$A$2:$A$71,0),MATCH(AO$11,'Helsinki Database'!$C$1:$WWR$1,0)),"-")</f>
        <v>-</v>
      </c>
      <c r="AP14" s="261" t="str">
        <f>IFERROR(INDEX('Helsinki Database'!$C$2:$WWR$71,MATCH($B14,'Helsinki Database'!$A$2:$A$71,0),MATCH(AP$11,'Helsinki Database'!$C$1:$WWR$1,0)),"-")</f>
        <v>-</v>
      </c>
      <c r="AQ14" s="261" t="str">
        <f>IFERROR(INDEX('Helsinki Database'!$C$2:$WWR$71,MATCH($B14,'Helsinki Database'!$A$2:$A$71,0),MATCH(AQ$11,'Helsinki Database'!$C$1:$WWR$1,0)),"-")</f>
        <v>-</v>
      </c>
      <c r="AR14" s="261" t="str">
        <f>IFERROR(INDEX('Helsinki Database'!$C$2:$WWR$71,MATCH($B14,'Helsinki Database'!$A$2:$A$71,0),MATCH(AR$11,'Helsinki Database'!$C$1:$WWR$1,0)),"-")</f>
        <v>-</v>
      </c>
      <c r="AS14" s="261" t="str">
        <f>IFERROR(INDEX('Helsinki Database'!$C$2:$WWR$71,MATCH($B14,'Helsinki Database'!$A$2:$A$71,0),MATCH(AS$11,'Helsinki Database'!$C$1:$WWR$1,0)),"-")</f>
        <v>-</v>
      </c>
      <c r="AT14" s="261">
        <f>IFERROR(INDEX('Helsinki Database'!$C$2:$WWR$71,MATCH($B14,'Helsinki Database'!$A$2:$A$71,0),MATCH(AT$11,'Helsinki Database'!$C$1:$WWR$1,0)),"-")</f>
        <v>8.3817635270541082</v>
      </c>
      <c r="AU14" s="299" t="str">
        <f>IFERROR(INDEX('Helsinki Database'!$C$2:$WWR$71,MATCH($B14,'Helsinki Database'!$A$2:$A$71,0),MATCH(AU$11,'Helsinki Database'!$C$1:$WWR$1,0)),"-")</f>
        <v>-</v>
      </c>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2"/>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192"/>
      <c r="DM14" s="192"/>
      <c r="DN14" s="192"/>
      <c r="DO14" s="192"/>
      <c r="DP14" s="192"/>
      <c r="DQ14" s="192"/>
      <c r="DR14" s="192"/>
      <c r="DS14" s="192"/>
      <c r="DT14" s="192"/>
      <c r="DU14" s="192"/>
      <c r="DV14" s="192"/>
      <c r="DW14" s="192"/>
      <c r="DX14" s="192"/>
      <c r="DY14" s="192"/>
      <c r="DZ14" s="192"/>
      <c r="EA14" s="192"/>
      <c r="EB14" s="192"/>
      <c r="EC14" s="192"/>
      <c r="ED14" s="192"/>
      <c r="EE14" s="192"/>
      <c r="EF14" s="192"/>
      <c r="EG14" s="192"/>
      <c r="EH14" s="192"/>
      <c r="EI14" s="192"/>
      <c r="EJ14" s="192"/>
      <c r="EK14" s="192"/>
      <c r="EL14" s="192"/>
      <c r="EM14" s="192"/>
      <c r="EN14" s="192"/>
      <c r="EO14" s="192"/>
      <c r="EP14" s="192"/>
      <c r="EQ14" s="192"/>
      <c r="ER14" s="192"/>
      <c r="ES14" s="192"/>
      <c r="ET14" s="192"/>
      <c r="EU14" s="192"/>
      <c r="EV14" s="192"/>
      <c r="EW14" s="192"/>
      <c r="EX14" s="192"/>
      <c r="EY14" s="192"/>
      <c r="EZ14" s="192"/>
      <c r="FA14" s="192"/>
      <c r="FB14" s="192"/>
      <c r="FC14" s="192"/>
      <c r="FD14" s="192"/>
      <c r="FE14" s="192"/>
      <c r="FF14" s="192"/>
      <c r="FG14" s="192"/>
      <c r="FH14" s="192"/>
      <c r="FI14" s="192"/>
      <c r="FJ14" s="192"/>
      <c r="FK14" s="192"/>
      <c r="FL14" s="192"/>
      <c r="FM14" s="192"/>
      <c r="FN14" s="192"/>
      <c r="FO14" s="192"/>
      <c r="FP14" s="192"/>
      <c r="FQ14" s="192"/>
      <c r="FR14" s="192"/>
      <c r="FS14" s="192"/>
      <c r="FT14" s="192"/>
      <c r="FU14" s="192"/>
      <c r="FV14" s="192"/>
      <c r="FW14" s="192"/>
      <c r="FX14" s="192"/>
      <c r="FY14" s="192"/>
      <c r="FZ14" s="192"/>
      <c r="GA14" s="192"/>
      <c r="GB14" s="192"/>
      <c r="GC14" s="192"/>
      <c r="GD14" s="192"/>
      <c r="GE14" s="192"/>
      <c r="GF14" s="192"/>
      <c r="GG14" s="192"/>
      <c r="GH14" s="192"/>
      <c r="GI14" s="192"/>
      <c r="GJ14" s="192"/>
      <c r="GK14" s="192"/>
      <c r="GL14" s="192"/>
      <c r="GM14" s="192"/>
      <c r="GN14" s="192"/>
      <c r="GO14" s="192"/>
      <c r="GP14" s="192"/>
      <c r="GQ14" s="192"/>
      <c r="GR14" s="192"/>
      <c r="GS14" s="192"/>
      <c r="GT14" s="192"/>
      <c r="GU14" s="192"/>
      <c r="GV14" s="192"/>
      <c r="GW14" s="192"/>
      <c r="GX14" s="192"/>
      <c r="GY14" s="192"/>
      <c r="GZ14" s="192"/>
      <c r="HA14" s="192"/>
      <c r="HB14" s="192"/>
      <c r="HC14" s="192"/>
      <c r="HD14" s="192"/>
      <c r="HE14" s="192"/>
      <c r="HF14" s="192"/>
      <c r="HG14" s="192"/>
      <c r="HH14" s="192"/>
      <c r="HI14" s="192"/>
      <c r="HJ14" s="192"/>
      <c r="HK14" s="192"/>
      <c r="HL14" s="192"/>
      <c r="HM14" s="192"/>
      <c r="HN14" s="192"/>
      <c r="HO14" s="192"/>
      <c r="HP14" s="192"/>
      <c r="HQ14" s="192"/>
      <c r="HR14" s="192"/>
      <c r="HS14" s="192"/>
      <c r="HT14" s="192"/>
      <c r="HU14" s="192"/>
      <c r="HV14" s="192"/>
      <c r="HW14" s="192"/>
      <c r="HX14" s="192"/>
      <c r="HY14" s="192"/>
      <c r="HZ14" s="192"/>
      <c r="IA14" s="192"/>
      <c r="IB14" s="192"/>
      <c r="IC14" s="192"/>
      <c r="ID14" s="192"/>
      <c r="IE14" s="192"/>
      <c r="IF14" s="192"/>
      <c r="IG14" s="192"/>
      <c r="IH14" s="192"/>
      <c r="II14" s="192"/>
      <c r="IJ14" s="192"/>
      <c r="IK14" s="192"/>
      <c r="IL14" s="192"/>
      <c r="IM14" s="192"/>
      <c r="IN14" s="192"/>
      <c r="IO14" s="192"/>
      <c r="IP14" s="192"/>
      <c r="IQ14" s="192"/>
      <c r="IR14" s="192"/>
      <c r="IS14" s="192"/>
      <c r="IT14" s="192"/>
      <c r="IU14" s="192"/>
      <c r="IV14" s="192"/>
      <c r="IW14" s="192"/>
      <c r="IX14" s="192"/>
      <c r="IY14" s="192"/>
      <c r="IZ14" s="192"/>
      <c r="JA14" s="192"/>
      <c r="JB14" s="192"/>
      <c r="JC14" s="192"/>
      <c r="JD14" s="192"/>
      <c r="JE14" s="192"/>
      <c r="JF14" s="192"/>
      <c r="JG14" s="192"/>
      <c r="JH14" s="192"/>
      <c r="JI14" s="192"/>
      <c r="JJ14" s="192"/>
      <c r="JK14" s="192"/>
      <c r="JL14" s="192"/>
      <c r="JM14" s="192"/>
      <c r="JN14" s="192"/>
      <c r="JO14" s="192"/>
      <c r="JP14" s="192"/>
      <c r="JQ14" s="192"/>
      <c r="JR14" s="192"/>
      <c r="JS14" s="192"/>
      <c r="JT14" s="192"/>
      <c r="JU14" s="192"/>
      <c r="JV14" s="192"/>
      <c r="JW14" s="192"/>
      <c r="JX14" s="192"/>
      <c r="JY14" s="192"/>
      <c r="JZ14" s="192"/>
      <c r="KA14" s="192"/>
      <c r="KB14" s="192"/>
      <c r="KC14" s="192"/>
      <c r="KD14" s="192"/>
      <c r="KE14" s="192"/>
      <c r="KF14" s="192"/>
      <c r="KG14" s="192"/>
      <c r="KH14" s="192"/>
      <c r="KI14" s="192"/>
      <c r="KJ14" s="192"/>
      <c r="KK14" s="192"/>
      <c r="KL14" s="192"/>
      <c r="KM14" s="192"/>
      <c r="KN14" s="192"/>
      <c r="KO14" s="192"/>
      <c r="KP14" s="192"/>
      <c r="KQ14" s="192"/>
      <c r="KR14" s="192"/>
      <c r="KS14" s="192"/>
      <c r="KT14" s="192"/>
      <c r="KU14" s="192"/>
      <c r="KV14" s="192"/>
      <c r="KW14" s="192"/>
      <c r="KX14" s="192"/>
      <c r="KY14" s="192"/>
      <c r="KZ14" s="192"/>
      <c r="LA14" s="192"/>
      <c r="LB14" s="192"/>
      <c r="LC14" s="192"/>
      <c r="LD14" s="192"/>
      <c r="LE14" s="192"/>
      <c r="LF14" s="192"/>
      <c r="LG14" s="192"/>
      <c r="LH14" s="192"/>
      <c r="LI14" s="192"/>
      <c r="LJ14" s="192"/>
      <c r="LK14" s="192"/>
      <c r="LL14" s="192"/>
      <c r="LM14" s="192"/>
      <c r="LN14" s="192"/>
      <c r="LO14" s="192"/>
      <c r="LP14" s="192"/>
      <c r="LQ14" s="192"/>
      <c r="LR14" s="192"/>
      <c r="LS14" s="192"/>
      <c r="LT14" s="192"/>
      <c r="LU14" s="192"/>
      <c r="LV14" s="192"/>
      <c r="LW14" s="192"/>
      <c r="LX14" s="192"/>
      <c r="LY14" s="192"/>
      <c r="LZ14" s="192"/>
      <c r="MA14" s="192"/>
      <c r="MB14" s="192"/>
      <c r="MC14" s="192"/>
      <c r="MD14" s="192"/>
      <c r="ME14" s="192"/>
      <c r="MF14" s="192"/>
      <c r="MG14" s="192"/>
      <c r="MH14" s="192"/>
      <c r="MI14" s="192"/>
      <c r="MJ14" s="192"/>
      <c r="MK14" s="192"/>
      <c r="ML14" s="192"/>
      <c r="MM14" s="192"/>
      <c r="MN14" s="192"/>
      <c r="MO14" s="192"/>
      <c r="MP14" s="192"/>
      <c r="MQ14" s="192"/>
      <c r="MR14" s="192"/>
      <c r="MS14" s="192"/>
      <c r="MT14" s="192"/>
      <c r="MU14" s="192"/>
      <c r="MV14" s="192"/>
      <c r="MW14" s="192"/>
      <c r="MX14" s="192"/>
      <c r="MY14" s="192"/>
      <c r="MZ14" s="192"/>
      <c r="NA14" s="192"/>
      <c r="NB14" s="192"/>
      <c r="NC14" s="192"/>
      <c r="ND14" s="192"/>
      <c r="NE14" s="192"/>
      <c r="NF14" s="192"/>
      <c r="NG14" s="192"/>
      <c r="NH14" s="192"/>
      <c r="NI14" s="192"/>
      <c r="NJ14" s="192"/>
      <c r="NK14" s="192"/>
      <c r="NL14" s="192"/>
      <c r="NM14" s="192"/>
      <c r="NN14" s="192"/>
      <c r="NO14" s="192"/>
      <c r="NP14" s="192"/>
      <c r="NQ14" s="192"/>
      <c r="NR14" s="192"/>
      <c r="NS14" s="192"/>
      <c r="NT14" s="192"/>
      <c r="NU14" s="192"/>
      <c r="NV14" s="192"/>
      <c r="NW14" s="192"/>
      <c r="NX14" s="192"/>
      <c r="NY14" s="192"/>
      <c r="NZ14" s="192"/>
      <c r="OA14" s="192"/>
      <c r="OB14" s="192"/>
      <c r="OC14" s="192"/>
      <c r="OD14" s="192"/>
      <c r="OE14" s="192"/>
      <c r="OF14" s="192"/>
      <c r="OG14" s="192"/>
      <c r="OH14" s="192"/>
      <c r="OI14" s="192"/>
      <c r="OJ14" s="192"/>
      <c r="OK14" s="192"/>
      <c r="OL14" s="192"/>
      <c r="OM14" s="192"/>
      <c r="ON14" s="192"/>
      <c r="OO14" s="192"/>
      <c r="OP14" s="192"/>
      <c r="OQ14" s="192"/>
      <c r="OR14" s="192"/>
      <c r="OS14" s="192"/>
      <c r="OT14" s="192"/>
      <c r="OU14" s="192"/>
      <c r="OV14" s="192"/>
      <c r="OW14" s="192"/>
      <c r="OX14" s="192"/>
      <c r="OY14" s="192"/>
      <c r="OZ14" s="192"/>
      <c r="PA14" s="192"/>
      <c r="PB14" s="192"/>
      <c r="PC14" s="192"/>
      <c r="PD14" s="192"/>
      <c r="PE14" s="192"/>
      <c r="PF14" s="192"/>
      <c r="PG14" s="192"/>
      <c r="PH14" s="192"/>
      <c r="PI14" s="192"/>
      <c r="PJ14" s="192"/>
      <c r="PK14" s="192"/>
      <c r="PL14" s="192"/>
      <c r="PM14" s="192"/>
      <c r="PN14" s="192"/>
      <c r="PO14" s="192"/>
      <c r="PP14" s="192"/>
      <c r="PQ14" s="192"/>
      <c r="PR14" s="192"/>
      <c r="PS14" s="192"/>
      <c r="PT14" s="192"/>
      <c r="PU14" s="192"/>
      <c r="PV14" s="192"/>
      <c r="PW14" s="192"/>
      <c r="PX14" s="192"/>
      <c r="PY14" s="192"/>
      <c r="PZ14" s="192"/>
      <c r="QA14" s="192"/>
      <c r="QB14" s="192"/>
      <c r="QC14" s="192"/>
      <c r="QD14" s="192"/>
      <c r="QE14" s="192"/>
      <c r="QF14" s="192"/>
      <c r="QG14" s="192"/>
      <c r="QH14" s="192"/>
      <c r="QI14" s="192"/>
      <c r="QJ14" s="192"/>
      <c r="QK14" s="192"/>
      <c r="QL14" s="192"/>
      <c r="QM14" s="192"/>
      <c r="QN14" s="192"/>
      <c r="QO14" s="192"/>
      <c r="QP14" s="192"/>
      <c r="QQ14" s="192"/>
      <c r="QR14" s="192"/>
      <c r="QS14" s="192"/>
      <c r="QT14" s="192"/>
      <c r="QU14" s="192"/>
      <c r="QV14" s="192"/>
      <c r="QW14" s="192"/>
      <c r="QX14" s="192"/>
      <c r="QY14" s="192"/>
      <c r="QZ14" s="192"/>
      <c r="RA14" s="192"/>
      <c r="RB14" s="192"/>
      <c r="RC14" s="192"/>
      <c r="RD14" s="192"/>
      <c r="RE14" s="192"/>
      <c r="RF14" s="192"/>
      <c r="RG14" s="192"/>
      <c r="RH14" s="192"/>
      <c r="RI14" s="192"/>
      <c r="RJ14" s="192"/>
      <c r="RK14" s="192"/>
      <c r="RL14" s="192"/>
      <c r="RM14" s="192"/>
      <c r="RN14" s="192"/>
      <c r="RO14" s="192"/>
      <c r="RP14" s="192"/>
      <c r="RQ14" s="192"/>
      <c r="RR14" s="192"/>
      <c r="RS14" s="192"/>
      <c r="RT14" s="192"/>
      <c r="RU14" s="192"/>
      <c r="RV14" s="192"/>
      <c r="RW14" s="192"/>
      <c r="RX14" s="192"/>
      <c r="RY14" s="192"/>
      <c r="RZ14" s="192"/>
      <c r="SA14" s="192"/>
      <c r="SB14" s="192"/>
      <c r="SC14" s="192"/>
      <c r="SD14" s="192"/>
      <c r="SE14" s="192"/>
      <c r="SF14" s="192"/>
      <c r="SG14" s="192"/>
      <c r="SH14" s="192"/>
      <c r="SI14" s="192"/>
      <c r="SJ14" s="192"/>
      <c r="SK14" s="192"/>
      <c r="SL14" s="192"/>
      <c r="SM14" s="192"/>
      <c r="SN14" s="192"/>
      <c r="SO14" s="192"/>
      <c r="SP14" s="192"/>
      <c r="SQ14" s="192"/>
      <c r="SR14" s="192"/>
      <c r="SS14" s="192"/>
      <c r="ST14" s="192"/>
      <c r="SU14" s="192"/>
      <c r="SV14" s="192"/>
      <c r="SW14" s="192"/>
      <c r="SX14" s="192"/>
      <c r="SY14" s="192"/>
      <c r="SZ14" s="192"/>
      <c r="TA14" s="192"/>
      <c r="TB14" s="192"/>
      <c r="TC14" s="192"/>
      <c r="TD14" s="192"/>
      <c r="TE14" s="192"/>
      <c r="TF14" s="192"/>
      <c r="TG14" s="192"/>
      <c r="TH14" s="192"/>
      <c r="TI14" s="192"/>
      <c r="TJ14" s="192"/>
      <c r="TK14" s="192"/>
      <c r="TL14" s="192"/>
      <c r="TM14" s="192"/>
      <c r="TN14" s="192"/>
      <c r="TO14" s="192"/>
      <c r="TP14" s="192"/>
      <c r="TQ14" s="192"/>
      <c r="TR14" s="192"/>
      <c r="TS14" s="192"/>
      <c r="TT14" s="192"/>
      <c r="TU14" s="192"/>
      <c r="TV14" s="192"/>
      <c r="TW14" s="192"/>
      <c r="TX14" s="192"/>
      <c r="TY14" s="192"/>
      <c r="TZ14" s="192"/>
      <c r="UA14" s="192"/>
      <c r="UB14" s="192"/>
      <c r="UC14" s="192"/>
      <c r="UD14" s="192"/>
      <c r="UE14" s="192"/>
      <c r="UF14" s="192"/>
      <c r="UG14" s="192"/>
      <c r="UH14" s="192"/>
      <c r="UI14" s="192"/>
      <c r="UJ14" s="192"/>
      <c r="UK14" s="192"/>
      <c r="UL14" s="192"/>
      <c r="UM14" s="192"/>
      <c r="UN14" s="192"/>
      <c r="UO14" s="192"/>
      <c r="UP14" s="192"/>
      <c r="UQ14" s="192"/>
      <c r="UR14" s="192"/>
      <c r="US14" s="192"/>
      <c r="UT14" s="192"/>
      <c r="UU14" s="192"/>
      <c r="UV14" s="192"/>
      <c r="UW14" s="192"/>
      <c r="UX14" s="192"/>
      <c r="UY14" s="192"/>
      <c r="UZ14" s="192"/>
      <c r="VA14" s="192"/>
      <c r="VB14" s="192"/>
      <c r="VC14" s="192"/>
      <c r="VD14" s="192"/>
      <c r="VE14" s="192"/>
      <c r="VF14" s="192"/>
      <c r="VG14" s="192"/>
      <c r="VH14" s="192"/>
      <c r="VI14" s="192"/>
      <c r="VJ14" s="192"/>
      <c r="VK14" s="192"/>
      <c r="VL14" s="192"/>
      <c r="VM14" s="192"/>
      <c r="VN14" s="192"/>
      <c r="VO14" s="192"/>
      <c r="VP14" s="192"/>
      <c r="VQ14" s="192"/>
      <c r="VR14" s="192"/>
      <c r="VS14" s="192"/>
      <c r="VT14" s="192"/>
      <c r="VU14" s="192"/>
      <c r="VV14" s="192"/>
      <c r="VW14" s="192"/>
      <c r="VX14" s="192"/>
      <c r="VY14" s="192"/>
      <c r="VZ14" s="192"/>
      <c r="WA14" s="192"/>
      <c r="WB14" s="192"/>
      <c r="WC14" s="192"/>
      <c r="WD14" s="192"/>
      <c r="WE14" s="192"/>
      <c r="WF14" s="192"/>
      <c r="WG14" s="192"/>
      <c r="WH14" s="192"/>
      <c r="WI14" s="192"/>
      <c r="WJ14" s="192"/>
      <c r="WK14" s="192"/>
      <c r="WL14" s="192"/>
      <c r="WM14" s="192"/>
      <c r="WN14" s="192"/>
      <c r="WO14" s="192"/>
      <c r="WP14" s="192"/>
      <c r="WQ14" s="192"/>
      <c r="WR14" s="192"/>
      <c r="WS14" s="192"/>
      <c r="WT14" s="192"/>
      <c r="WU14" s="192"/>
      <c r="WV14" s="192"/>
      <c r="WW14" s="192"/>
      <c r="WX14" s="192"/>
      <c r="WY14" s="192"/>
      <c r="WZ14" s="192"/>
      <c r="XA14" s="192"/>
      <c r="XB14" s="192"/>
      <c r="XC14" s="192"/>
      <c r="XD14" s="192"/>
      <c r="XE14" s="192"/>
      <c r="XF14" s="192"/>
      <c r="XG14" s="192"/>
      <c r="XH14" s="192"/>
      <c r="XI14" s="192"/>
      <c r="XJ14" s="192"/>
      <c r="XK14" s="192"/>
      <c r="XL14" s="192"/>
      <c r="XM14" s="192"/>
      <c r="XN14" s="192"/>
      <c r="XO14" s="192"/>
      <c r="XP14" s="192"/>
      <c r="XQ14" s="192"/>
      <c r="XR14" s="192"/>
      <c r="XS14" s="192"/>
      <c r="XT14" s="192"/>
      <c r="XU14" s="192"/>
      <c r="XV14" s="192"/>
      <c r="XW14" s="192"/>
      <c r="XX14" s="192"/>
      <c r="XY14" s="192"/>
      <c r="XZ14" s="192"/>
      <c r="YA14" s="192"/>
      <c r="YB14" s="192"/>
      <c r="YC14" s="192"/>
      <c r="YD14" s="192"/>
      <c r="YE14" s="192"/>
      <c r="YF14" s="192"/>
      <c r="YG14" s="192"/>
      <c r="YH14" s="192"/>
      <c r="YI14" s="192"/>
      <c r="YJ14" s="192"/>
      <c r="YK14" s="192"/>
      <c r="YL14" s="192"/>
      <c r="YM14" s="192"/>
      <c r="YN14" s="192"/>
      <c r="YO14" s="192"/>
      <c r="YP14" s="192"/>
      <c r="YQ14" s="192"/>
      <c r="YR14" s="192"/>
      <c r="YS14" s="192"/>
      <c r="YT14" s="192"/>
      <c r="YU14" s="192"/>
      <c r="YV14" s="192"/>
      <c r="YW14" s="192"/>
      <c r="YX14" s="192"/>
      <c r="YY14" s="192"/>
      <c r="YZ14" s="192"/>
      <c r="ZA14" s="192"/>
      <c r="ZB14" s="192"/>
      <c r="ZC14" s="192"/>
      <c r="ZD14" s="192"/>
      <c r="ZE14" s="192"/>
      <c r="ZF14" s="192"/>
      <c r="ZG14" s="192"/>
      <c r="ZH14" s="192"/>
      <c r="ZI14" s="192"/>
      <c r="ZJ14" s="192"/>
      <c r="ZK14" s="192"/>
      <c r="ZL14" s="192"/>
      <c r="ZM14" s="192"/>
      <c r="ZN14" s="192"/>
      <c r="ZO14" s="192"/>
      <c r="ZP14" s="192"/>
      <c r="ZQ14" s="192"/>
      <c r="ZR14" s="192"/>
      <c r="ZS14" s="192"/>
      <c r="ZT14" s="192"/>
      <c r="ZU14" s="192"/>
      <c r="ZV14" s="192"/>
      <c r="ZW14" s="192"/>
      <c r="ZX14" s="192"/>
      <c r="ZY14" s="192"/>
      <c r="ZZ14" s="192"/>
      <c r="AAA14" s="192"/>
      <c r="AAB14" s="192"/>
      <c r="AAC14" s="192"/>
      <c r="AAD14" s="192"/>
      <c r="AAE14" s="192"/>
      <c r="AAF14" s="192"/>
      <c r="AAG14" s="192"/>
      <c r="AAH14" s="192"/>
      <c r="AAI14" s="192"/>
      <c r="AAJ14" s="192"/>
      <c r="AAK14" s="192"/>
      <c r="AAL14" s="192"/>
      <c r="AAM14" s="192"/>
      <c r="AAN14" s="192"/>
      <c r="AAO14" s="192"/>
      <c r="AAP14" s="192"/>
      <c r="AAQ14" s="192"/>
      <c r="AAR14" s="192"/>
      <c r="AAS14" s="192"/>
      <c r="AAT14" s="192"/>
      <c r="AAU14" s="192"/>
      <c r="AAV14" s="192"/>
      <c r="AAW14" s="192"/>
      <c r="AAX14" s="192"/>
      <c r="AAY14" s="192"/>
      <c r="AAZ14" s="192"/>
      <c r="ABA14" s="192"/>
      <c r="ABB14" s="192"/>
      <c r="ABC14" s="192"/>
      <c r="ABD14" s="192"/>
      <c r="ABE14" s="192"/>
      <c r="ABF14" s="192"/>
      <c r="ABG14" s="192"/>
      <c r="ABH14" s="192"/>
      <c r="ABI14" s="192"/>
      <c r="ABJ14" s="192"/>
      <c r="ABK14" s="192"/>
      <c r="ABL14" s="192"/>
      <c r="ABM14" s="192"/>
      <c r="ABN14" s="192"/>
      <c r="ABO14" s="192"/>
      <c r="ABP14" s="192"/>
      <c r="ABQ14" s="192"/>
      <c r="ABR14" s="192"/>
      <c r="ABS14" s="192"/>
      <c r="ABT14" s="192"/>
      <c r="ABU14" s="192"/>
      <c r="ABV14" s="192"/>
      <c r="ABW14" s="192"/>
      <c r="ABX14" s="192"/>
      <c r="ABY14" s="192"/>
      <c r="ABZ14" s="192"/>
      <c r="ACA14" s="192"/>
      <c r="ACB14" s="192"/>
      <c r="ACC14" s="192"/>
      <c r="ACD14" s="192"/>
      <c r="ACE14" s="192"/>
      <c r="ACF14" s="192"/>
      <c r="ACG14" s="192"/>
      <c r="ACH14" s="192"/>
      <c r="ACI14" s="192"/>
      <c r="ACJ14" s="192"/>
      <c r="ACK14" s="192"/>
      <c r="ACL14" s="192"/>
      <c r="ACM14" s="192"/>
      <c r="ACN14" s="192"/>
      <c r="ACO14" s="192"/>
      <c r="ACP14" s="192"/>
      <c r="ACQ14" s="192"/>
      <c r="ACR14" s="192"/>
      <c r="ACS14" s="192"/>
      <c r="ACT14" s="192"/>
      <c r="ACU14" s="192"/>
      <c r="ACV14" s="192"/>
      <c r="ACW14" s="192"/>
      <c r="ACX14" s="192"/>
      <c r="ACY14" s="192"/>
      <c r="ACZ14" s="192"/>
      <c r="ADA14" s="192"/>
      <c r="ADB14" s="192"/>
      <c r="ADC14" s="192"/>
      <c r="ADD14" s="192"/>
      <c r="ADE14" s="192"/>
      <c r="ADF14" s="192"/>
      <c r="ADG14" s="192"/>
      <c r="ADH14" s="192"/>
      <c r="ADI14" s="192"/>
      <c r="ADJ14" s="192"/>
      <c r="ADK14" s="192"/>
      <c r="ADL14" s="192"/>
      <c r="ADM14" s="192"/>
      <c r="ADN14" s="192"/>
      <c r="ADO14" s="192"/>
      <c r="ADP14" s="192"/>
      <c r="ADQ14" s="192"/>
      <c r="ADR14" s="192"/>
      <c r="ADS14" s="192"/>
      <c r="ADT14" s="192"/>
      <c r="ADU14" s="192"/>
      <c r="ADV14" s="192"/>
      <c r="ADW14" s="192"/>
      <c r="ADX14" s="192"/>
      <c r="ADY14" s="192"/>
      <c r="ADZ14" s="192"/>
      <c r="AEA14" s="192"/>
      <c r="AEB14" s="192"/>
      <c r="AEC14" s="192"/>
      <c r="AED14" s="192"/>
      <c r="AEE14" s="192"/>
      <c r="AEF14" s="192"/>
      <c r="AEG14" s="192"/>
      <c r="AEH14" s="192"/>
      <c r="AEI14" s="192"/>
      <c r="AEJ14" s="192"/>
      <c r="AEK14" s="192"/>
      <c r="AEL14" s="192"/>
      <c r="AEM14" s="192"/>
      <c r="AEN14" s="192"/>
      <c r="AEO14" s="192"/>
      <c r="AEP14" s="192"/>
      <c r="AEQ14" s="192"/>
      <c r="AER14" s="192"/>
      <c r="AES14" s="192"/>
      <c r="AET14" s="192"/>
      <c r="AEU14" s="192"/>
      <c r="AEV14" s="192"/>
      <c r="AEW14" s="192"/>
      <c r="AEX14" s="192"/>
      <c r="AEY14" s="192"/>
      <c r="AEZ14" s="192"/>
      <c r="AFA14" s="192"/>
      <c r="AFB14" s="192"/>
      <c r="AFC14" s="192"/>
      <c r="AFD14" s="192"/>
      <c r="AFE14" s="192"/>
      <c r="AFF14" s="192"/>
      <c r="AFG14" s="192"/>
      <c r="AFH14" s="192"/>
      <c r="AFI14" s="192"/>
      <c r="AFJ14" s="192"/>
      <c r="AFK14" s="192"/>
      <c r="AFL14" s="192"/>
      <c r="AFM14" s="192"/>
      <c r="AFN14" s="192"/>
      <c r="AFO14" s="192"/>
      <c r="AFP14" s="192"/>
      <c r="AFQ14" s="192"/>
      <c r="AFR14" s="192"/>
      <c r="AFS14" s="192"/>
      <c r="AFT14" s="192"/>
      <c r="AFU14" s="192"/>
      <c r="AFV14" s="192"/>
      <c r="AFW14" s="192"/>
      <c r="AFX14" s="192"/>
      <c r="AFY14" s="192"/>
      <c r="AFZ14" s="192"/>
      <c r="AGA14" s="192"/>
      <c r="AGB14" s="192"/>
      <c r="AGC14" s="192"/>
      <c r="AGD14" s="192"/>
      <c r="AGE14" s="192"/>
      <c r="AGF14" s="192"/>
      <c r="AGG14" s="192"/>
      <c r="AGH14" s="192"/>
      <c r="AGI14" s="192"/>
      <c r="AGJ14" s="192"/>
      <c r="AGK14" s="192"/>
      <c r="AGL14" s="192"/>
      <c r="AGM14" s="192"/>
      <c r="AGN14" s="192"/>
      <c r="AGO14" s="192"/>
      <c r="AGP14" s="192"/>
      <c r="AGQ14" s="192"/>
      <c r="AGR14" s="192"/>
      <c r="AGS14" s="192"/>
      <c r="AGT14" s="192"/>
      <c r="AGU14" s="192"/>
      <c r="AGV14" s="192"/>
      <c r="AGW14" s="192"/>
      <c r="AGX14" s="192"/>
      <c r="AGY14" s="192"/>
      <c r="AGZ14" s="192"/>
      <c r="AHA14" s="192"/>
      <c r="AHB14" s="192"/>
      <c r="AHC14" s="192"/>
      <c r="AHD14" s="192"/>
      <c r="AHE14" s="192"/>
      <c r="AHF14" s="192"/>
      <c r="AHG14" s="192"/>
      <c r="AHH14" s="192"/>
      <c r="AHI14" s="192"/>
      <c r="AHJ14" s="192"/>
      <c r="AHK14" s="192"/>
      <c r="AHL14" s="192"/>
      <c r="AHM14" s="192"/>
      <c r="AHN14" s="192"/>
      <c r="AHO14" s="192"/>
      <c r="AHP14" s="192"/>
      <c r="AHQ14" s="192"/>
      <c r="AHR14" s="192"/>
      <c r="AHS14" s="192"/>
      <c r="AHT14" s="192"/>
      <c r="AHU14" s="192"/>
      <c r="AHV14" s="192"/>
      <c r="AHW14" s="192"/>
      <c r="AHX14" s="192"/>
      <c r="AHY14" s="192"/>
      <c r="AHZ14" s="192"/>
      <c r="AIA14" s="192"/>
      <c r="AIB14" s="192"/>
      <c r="AIC14" s="192"/>
      <c r="AID14" s="192"/>
      <c r="AIE14" s="192"/>
      <c r="AIF14" s="192"/>
      <c r="AIG14" s="192"/>
      <c r="AIH14" s="192"/>
      <c r="AII14" s="192"/>
      <c r="AIJ14" s="192"/>
      <c r="AIK14" s="192"/>
      <c r="AIL14" s="192"/>
      <c r="AIM14" s="192"/>
      <c r="AIN14" s="192"/>
      <c r="AIO14" s="192"/>
      <c r="AIP14" s="192"/>
      <c r="AIQ14" s="192"/>
      <c r="AIR14" s="192"/>
      <c r="AIS14" s="192"/>
      <c r="AIT14" s="192"/>
      <c r="AIU14" s="192"/>
      <c r="AIV14" s="192"/>
      <c r="AIW14" s="192"/>
      <c r="AIX14" s="192"/>
      <c r="AIY14" s="192"/>
      <c r="AIZ14" s="192"/>
      <c r="AJA14" s="192"/>
      <c r="AJB14" s="192"/>
      <c r="AJC14" s="192"/>
      <c r="AJD14" s="192"/>
      <c r="AJE14" s="192"/>
      <c r="AJF14" s="192"/>
      <c r="AJG14" s="192"/>
      <c r="AJH14" s="192"/>
      <c r="AJI14" s="192"/>
      <c r="AJJ14" s="192"/>
      <c r="AJK14" s="192"/>
      <c r="AJL14" s="192"/>
      <c r="AJM14" s="192"/>
      <c r="AJN14" s="192"/>
      <c r="AJO14" s="192"/>
      <c r="AJP14" s="192"/>
      <c r="AJQ14" s="192"/>
      <c r="AJR14" s="192"/>
      <c r="AJS14" s="192"/>
      <c r="AJT14" s="192"/>
      <c r="AJU14" s="192"/>
      <c r="AJV14" s="192"/>
      <c r="AJW14" s="192"/>
      <c r="AJX14" s="192"/>
      <c r="AJY14" s="192"/>
      <c r="AJZ14" s="192"/>
      <c r="AKA14" s="192"/>
      <c r="AKB14" s="192"/>
      <c r="AKC14" s="192"/>
      <c r="AKD14" s="192"/>
      <c r="AKE14" s="192"/>
      <c r="AKF14" s="192"/>
      <c r="AKG14" s="192"/>
      <c r="AKH14" s="192"/>
      <c r="AKI14" s="192"/>
      <c r="AKJ14" s="192"/>
      <c r="AKK14" s="192"/>
      <c r="AKL14" s="192"/>
      <c r="AKM14" s="192"/>
      <c r="AKN14" s="192"/>
      <c r="AKO14" s="192"/>
      <c r="AKP14" s="192"/>
      <c r="AKQ14" s="192"/>
      <c r="AKR14" s="192"/>
      <c r="AKS14" s="192"/>
      <c r="AKT14" s="192"/>
      <c r="AKU14" s="192"/>
      <c r="AKV14" s="192"/>
      <c r="AKW14" s="192"/>
      <c r="AKX14" s="192"/>
      <c r="AKY14" s="192"/>
      <c r="AKZ14" s="192"/>
      <c r="ALA14" s="192"/>
      <c r="ALB14" s="192"/>
      <c r="ALC14" s="192"/>
      <c r="ALD14" s="192"/>
      <c r="ALE14" s="192"/>
      <c r="ALF14" s="192"/>
      <c r="ALG14" s="192"/>
      <c r="ALH14" s="192"/>
      <c r="ALI14" s="192"/>
      <c r="ALJ14" s="192"/>
      <c r="ALK14" s="192"/>
      <c r="ALL14" s="192"/>
      <c r="ALM14" s="192"/>
      <c r="ALN14" s="192"/>
      <c r="ALO14" s="192"/>
      <c r="ALP14" s="192"/>
      <c r="ALQ14" s="192"/>
      <c r="ALR14" s="192"/>
      <c r="ALS14" s="192"/>
      <c r="ALT14" s="192"/>
      <c r="ALU14" s="192"/>
      <c r="ALV14" s="192"/>
      <c r="ALW14" s="192"/>
      <c r="ALX14" s="192"/>
      <c r="ALY14" s="192"/>
      <c r="ALZ14" s="192"/>
      <c r="AMA14" s="192"/>
      <c r="AMB14" s="192"/>
      <c r="AMC14" s="192"/>
      <c r="AMD14" s="192"/>
      <c r="AME14" s="192"/>
      <c r="AMF14" s="192"/>
      <c r="AMG14" s="192"/>
      <c r="AMH14" s="192"/>
      <c r="AMI14" s="192"/>
      <c r="AMJ14" s="192"/>
      <c r="AMK14" s="192"/>
      <c r="AML14" s="192"/>
      <c r="AMM14" s="192"/>
      <c r="AMN14" s="192"/>
      <c r="AMO14" s="192"/>
      <c r="AMP14" s="192"/>
      <c r="AMQ14" s="192"/>
      <c r="AMR14" s="192"/>
      <c r="AMS14" s="192"/>
      <c r="AMT14" s="192"/>
      <c r="AMU14" s="192"/>
      <c r="AMV14" s="192"/>
      <c r="AMW14" s="192"/>
      <c r="AMX14" s="192"/>
      <c r="AMY14" s="192"/>
      <c r="AMZ14" s="192"/>
      <c r="ANA14" s="192"/>
      <c r="ANB14" s="192"/>
      <c r="ANC14" s="192"/>
      <c r="AND14" s="192"/>
      <c r="ANE14" s="192"/>
      <c r="ANF14" s="192"/>
      <c r="ANG14" s="192"/>
      <c r="ANH14" s="192"/>
      <c r="ANI14" s="192"/>
      <c r="ANJ14" s="192"/>
      <c r="ANK14" s="192"/>
      <c r="ANL14" s="192"/>
      <c r="ANM14" s="192"/>
      <c r="ANN14" s="192"/>
      <c r="ANO14" s="192"/>
      <c r="ANP14" s="192"/>
      <c r="ANQ14" s="192"/>
      <c r="ANR14" s="192"/>
      <c r="ANS14" s="192"/>
      <c r="ANT14" s="192"/>
      <c r="ANU14" s="192"/>
      <c r="ANV14" s="192"/>
      <c r="ANW14" s="192"/>
      <c r="ANX14" s="192"/>
      <c r="ANY14" s="192"/>
      <c r="ANZ14" s="192"/>
      <c r="AOA14" s="192"/>
      <c r="AOB14" s="192"/>
      <c r="AOC14" s="192"/>
      <c r="AOD14" s="192"/>
      <c r="AOE14" s="192"/>
      <c r="AOF14" s="192"/>
      <c r="AOG14" s="192"/>
      <c r="AOH14" s="192"/>
      <c r="AOI14" s="192"/>
      <c r="AOJ14" s="192"/>
      <c r="AOK14" s="192"/>
      <c r="AOL14" s="192"/>
      <c r="AOM14" s="192"/>
      <c r="AON14" s="192"/>
      <c r="AOO14" s="192"/>
      <c r="AOP14" s="192"/>
      <c r="AOQ14" s="192"/>
      <c r="AOR14" s="192"/>
      <c r="AOS14" s="192"/>
      <c r="AOT14" s="192"/>
      <c r="AOU14" s="192"/>
      <c r="AOV14" s="192"/>
      <c r="AOW14" s="192"/>
      <c r="AOX14" s="192"/>
      <c r="AOY14" s="192"/>
      <c r="AOZ14" s="192"/>
      <c r="APA14" s="192"/>
      <c r="APB14" s="192"/>
      <c r="APC14" s="192"/>
      <c r="APD14" s="192"/>
      <c r="APE14" s="192"/>
      <c r="APF14" s="192"/>
      <c r="APG14" s="192"/>
      <c r="APH14" s="192"/>
      <c r="API14" s="192"/>
      <c r="APJ14" s="192"/>
      <c r="APK14" s="192"/>
      <c r="APL14" s="192"/>
      <c r="APM14" s="192"/>
      <c r="APN14" s="192"/>
      <c r="APO14" s="192"/>
      <c r="APP14" s="192"/>
      <c r="APQ14" s="192"/>
      <c r="APR14" s="192"/>
      <c r="APS14" s="192"/>
      <c r="APT14" s="192"/>
      <c r="APU14" s="192"/>
      <c r="APV14" s="192"/>
      <c r="APW14" s="192"/>
      <c r="APX14" s="192"/>
      <c r="APY14" s="192"/>
      <c r="APZ14" s="192"/>
      <c r="AQA14" s="192"/>
      <c r="AQB14" s="192"/>
      <c r="AQC14" s="192"/>
      <c r="AQD14" s="192"/>
      <c r="AQE14" s="192"/>
      <c r="AQF14" s="192"/>
      <c r="AQG14" s="192"/>
      <c r="AQH14" s="192"/>
      <c r="AQI14" s="192"/>
      <c r="AQJ14" s="192"/>
      <c r="AQK14" s="192"/>
      <c r="AQL14" s="192"/>
      <c r="AQM14" s="192"/>
      <c r="AQN14" s="192"/>
      <c r="AQO14" s="192"/>
      <c r="AQP14" s="192"/>
      <c r="AQQ14" s="192"/>
      <c r="AQR14" s="192"/>
      <c r="AQS14" s="192"/>
      <c r="AQT14" s="192"/>
      <c r="AQU14" s="192"/>
      <c r="AQV14" s="192"/>
      <c r="AQW14" s="192"/>
      <c r="AQX14" s="192"/>
      <c r="AQY14" s="192"/>
      <c r="AQZ14" s="192"/>
      <c r="ARA14" s="192"/>
      <c r="ARB14" s="192"/>
      <c r="ARC14" s="192"/>
      <c r="ARD14" s="192"/>
      <c r="ARE14" s="192"/>
      <c r="ARF14" s="192"/>
      <c r="ARG14" s="192"/>
      <c r="ARH14" s="192"/>
      <c r="ARI14" s="192"/>
      <c r="ARJ14" s="192"/>
      <c r="ARK14" s="192"/>
      <c r="ARL14" s="192"/>
      <c r="ARM14" s="192"/>
      <c r="ARN14" s="192"/>
      <c r="ARO14" s="192"/>
      <c r="ARP14" s="192"/>
      <c r="ARQ14" s="192"/>
      <c r="ARR14" s="192"/>
      <c r="ARS14" s="192"/>
      <c r="ART14" s="192"/>
      <c r="ARU14" s="192"/>
      <c r="ARV14" s="192"/>
      <c r="ARW14" s="192"/>
      <c r="ARX14" s="192"/>
      <c r="ARY14" s="192"/>
      <c r="ARZ14" s="192"/>
      <c r="ASA14" s="192"/>
      <c r="ASB14" s="192"/>
      <c r="ASC14" s="192"/>
      <c r="ASD14" s="192"/>
      <c r="ASE14" s="192"/>
      <c r="ASF14" s="192"/>
      <c r="ASG14" s="192"/>
      <c r="ASH14" s="192"/>
      <c r="ASI14" s="192"/>
      <c r="ASJ14" s="192"/>
      <c r="ASK14" s="192"/>
      <c r="ASL14" s="192"/>
      <c r="ASM14" s="192"/>
      <c r="ASN14" s="192"/>
      <c r="ASO14" s="192"/>
      <c r="ASP14" s="192"/>
      <c r="ASQ14" s="192"/>
      <c r="ASR14" s="192"/>
      <c r="ASS14" s="192"/>
      <c r="AST14" s="192"/>
      <c r="ASU14" s="192"/>
      <c r="ASV14" s="192"/>
      <c r="ASW14" s="192"/>
      <c r="ASX14" s="192"/>
      <c r="ASY14" s="192"/>
      <c r="ASZ14" s="192"/>
      <c r="ATA14" s="192"/>
      <c r="ATB14" s="192"/>
      <c r="ATC14" s="192"/>
      <c r="ATD14" s="192"/>
      <c r="ATE14" s="192"/>
      <c r="ATF14" s="192"/>
      <c r="ATG14" s="192"/>
      <c r="ATH14" s="192"/>
      <c r="ATI14" s="192"/>
      <c r="ATJ14" s="192"/>
      <c r="ATK14" s="192"/>
      <c r="ATL14" s="192"/>
      <c r="ATM14" s="192"/>
      <c r="ATN14" s="192"/>
      <c r="ATO14" s="192"/>
      <c r="ATP14" s="192"/>
      <c r="ATQ14" s="192"/>
      <c r="ATR14" s="192"/>
      <c r="ATS14" s="192"/>
      <c r="ATT14" s="192"/>
      <c r="ATU14" s="192"/>
      <c r="ATV14" s="192"/>
      <c r="ATW14" s="192"/>
      <c r="ATX14" s="192"/>
      <c r="ATY14" s="192"/>
      <c r="ATZ14" s="192"/>
      <c r="AUA14" s="192"/>
      <c r="AUB14" s="192"/>
      <c r="AUC14" s="192"/>
      <c r="AUD14" s="192"/>
      <c r="AUE14" s="192"/>
      <c r="AUF14" s="192"/>
      <c r="AUG14" s="192"/>
      <c r="AUH14" s="192"/>
      <c r="AUI14" s="192"/>
      <c r="AUJ14" s="192"/>
      <c r="AUK14" s="192"/>
      <c r="AUL14" s="192"/>
      <c r="AUM14" s="192"/>
      <c r="AUN14" s="192"/>
      <c r="AUO14" s="192"/>
      <c r="AUP14" s="192"/>
      <c r="AUQ14" s="192"/>
      <c r="AUR14" s="192"/>
      <c r="AUS14" s="192"/>
      <c r="AUT14" s="192"/>
      <c r="AUU14" s="192"/>
      <c r="AUV14" s="192"/>
      <c r="AUW14" s="192"/>
      <c r="AUX14" s="192"/>
      <c r="AUY14" s="192"/>
      <c r="AUZ14" s="192"/>
      <c r="AVA14" s="192"/>
      <c r="AVB14" s="192"/>
      <c r="AVC14" s="192"/>
      <c r="AVD14" s="192"/>
      <c r="AVE14" s="192"/>
      <c r="AVF14" s="192"/>
      <c r="AVG14" s="192"/>
      <c r="AVH14" s="192"/>
      <c r="AVI14" s="192"/>
      <c r="AVJ14" s="192"/>
      <c r="AVK14" s="192"/>
      <c r="AVL14" s="192"/>
      <c r="AVM14" s="192"/>
      <c r="AVN14" s="192"/>
      <c r="AVO14" s="192"/>
      <c r="AVP14" s="192"/>
      <c r="AVQ14" s="192"/>
      <c r="AVR14" s="192"/>
      <c r="AVS14" s="192"/>
      <c r="AVT14" s="192"/>
      <c r="AVU14" s="192"/>
      <c r="AVV14" s="192"/>
      <c r="AVW14" s="192"/>
      <c r="AVX14" s="192"/>
      <c r="AVY14" s="192"/>
      <c r="AVZ14" s="192"/>
      <c r="AWA14" s="192"/>
      <c r="AWB14" s="192"/>
      <c r="AWC14" s="192"/>
      <c r="AWD14" s="192"/>
      <c r="AWE14" s="192"/>
      <c r="AWF14" s="192"/>
      <c r="AWG14" s="192"/>
      <c r="AWH14" s="192"/>
      <c r="AWI14" s="192"/>
      <c r="AWJ14" s="192"/>
      <c r="AWK14" s="192"/>
      <c r="AWL14" s="192"/>
      <c r="AWM14" s="192"/>
      <c r="AWN14" s="192"/>
      <c r="AWO14" s="192"/>
      <c r="AWP14" s="192"/>
      <c r="AWQ14" s="192"/>
      <c r="AWR14" s="192"/>
      <c r="AWS14" s="192"/>
      <c r="AWT14" s="192"/>
      <c r="AWU14" s="192"/>
      <c r="AWV14" s="192"/>
      <c r="AWW14" s="192"/>
      <c r="AWX14" s="192"/>
      <c r="AWY14" s="192"/>
      <c r="AWZ14" s="192"/>
      <c r="AXA14" s="192"/>
      <c r="AXB14" s="192"/>
      <c r="AXC14" s="192"/>
      <c r="AXD14" s="192"/>
      <c r="AXE14" s="192"/>
      <c r="AXF14" s="192"/>
      <c r="AXG14" s="192"/>
      <c r="AXH14" s="192"/>
      <c r="AXI14" s="192"/>
      <c r="AXJ14" s="192"/>
      <c r="AXK14" s="192"/>
      <c r="AXL14" s="192"/>
      <c r="AXM14" s="192"/>
      <c r="AXN14" s="192"/>
      <c r="AXO14" s="192"/>
      <c r="AXP14" s="192"/>
      <c r="AXQ14" s="192"/>
      <c r="AXR14" s="192"/>
      <c r="AXS14" s="192"/>
      <c r="AXT14" s="192"/>
      <c r="AXU14" s="192"/>
      <c r="AXV14" s="192"/>
      <c r="AXW14" s="192"/>
      <c r="AXX14" s="192"/>
      <c r="AXY14" s="192"/>
      <c r="AXZ14" s="192"/>
      <c r="AYA14" s="192"/>
      <c r="AYB14" s="192"/>
      <c r="AYC14" s="192"/>
      <c r="AYD14" s="192"/>
      <c r="AYE14" s="192"/>
      <c r="AYF14" s="192"/>
      <c r="AYG14" s="192"/>
      <c r="AYH14" s="192"/>
      <c r="AYI14" s="192"/>
      <c r="AYJ14" s="192"/>
      <c r="AYK14" s="192"/>
      <c r="AYL14" s="192"/>
      <c r="AYM14" s="192"/>
      <c r="AYN14" s="192"/>
      <c r="AYO14" s="192"/>
      <c r="AYP14" s="192"/>
      <c r="AYQ14" s="192"/>
      <c r="AYR14" s="192"/>
      <c r="AYS14" s="192"/>
      <c r="AYT14" s="192"/>
      <c r="AYU14" s="192"/>
      <c r="AYV14" s="192"/>
      <c r="AYW14" s="192"/>
      <c r="AYX14" s="192"/>
      <c r="AYY14" s="192"/>
      <c r="AYZ14" s="192"/>
      <c r="AZA14" s="192"/>
      <c r="AZB14" s="192"/>
      <c r="AZC14" s="192"/>
      <c r="AZD14" s="192"/>
      <c r="AZE14" s="192"/>
      <c r="AZF14" s="192"/>
      <c r="AZG14" s="192"/>
      <c r="AZH14" s="192"/>
      <c r="AZI14" s="192"/>
      <c r="AZJ14" s="192"/>
      <c r="AZK14" s="192"/>
      <c r="AZL14" s="192"/>
      <c r="AZM14" s="192"/>
      <c r="AZN14" s="192"/>
      <c r="AZO14" s="192"/>
      <c r="AZP14" s="192"/>
      <c r="AZQ14" s="192"/>
      <c r="AZR14" s="192"/>
      <c r="AZS14" s="192"/>
      <c r="AZT14" s="192"/>
      <c r="AZU14" s="192"/>
      <c r="AZV14" s="192"/>
      <c r="AZW14" s="192"/>
      <c r="AZX14" s="192"/>
      <c r="AZY14" s="192"/>
      <c r="AZZ14" s="192"/>
      <c r="BAA14" s="192"/>
      <c r="BAB14" s="192"/>
      <c r="BAC14" s="192"/>
      <c r="BAD14" s="192"/>
      <c r="BAE14" s="192"/>
      <c r="BAF14" s="192"/>
      <c r="BAG14" s="192"/>
      <c r="BAH14" s="192"/>
      <c r="BAI14" s="192"/>
      <c r="BAJ14" s="192"/>
      <c r="BAK14" s="192"/>
      <c r="BAL14" s="192"/>
      <c r="BAM14" s="192"/>
      <c r="BAN14" s="192"/>
      <c r="BAO14" s="192"/>
      <c r="BAP14" s="192"/>
      <c r="BAQ14" s="192"/>
      <c r="BAR14" s="192"/>
      <c r="BAS14" s="192"/>
      <c r="BAT14" s="192"/>
      <c r="BAU14" s="192"/>
      <c r="BAV14" s="192"/>
      <c r="BAW14" s="192"/>
      <c r="BAX14" s="192"/>
      <c r="BAY14" s="192"/>
      <c r="BAZ14" s="192"/>
      <c r="BBA14" s="192"/>
      <c r="BBB14" s="192"/>
      <c r="BBC14" s="192"/>
      <c r="BBD14" s="192"/>
      <c r="BBE14" s="192"/>
      <c r="BBF14" s="192"/>
      <c r="BBG14" s="192"/>
      <c r="BBH14" s="192"/>
      <c r="BBI14" s="192"/>
      <c r="BBJ14" s="192"/>
      <c r="BBK14" s="192"/>
      <c r="BBL14" s="192"/>
      <c r="BBM14" s="192"/>
      <c r="BBN14" s="192"/>
      <c r="BBO14" s="192"/>
      <c r="BBP14" s="192"/>
      <c r="BBQ14" s="192"/>
      <c r="BBR14" s="192"/>
      <c r="BBS14" s="192"/>
      <c r="BBT14" s="192"/>
      <c r="BBU14" s="192"/>
      <c r="BBV14" s="192"/>
      <c r="BBW14" s="192"/>
      <c r="BBX14" s="192"/>
      <c r="BBY14" s="192"/>
      <c r="BBZ14" s="192"/>
      <c r="BCA14" s="192"/>
      <c r="BCB14" s="192"/>
      <c r="BCC14" s="192"/>
      <c r="BCD14" s="192"/>
      <c r="BCE14" s="192"/>
      <c r="BCF14" s="192"/>
      <c r="BCG14" s="192"/>
      <c r="BCH14" s="192"/>
      <c r="BCI14" s="192"/>
      <c r="BCJ14" s="192"/>
      <c r="BCK14" s="192"/>
      <c r="BCL14" s="192"/>
      <c r="BCM14" s="192"/>
      <c r="BCN14" s="192"/>
      <c r="BCO14" s="192"/>
      <c r="BCP14" s="192"/>
      <c r="BCQ14" s="192"/>
      <c r="BCR14" s="192"/>
      <c r="BCS14" s="192"/>
      <c r="BCT14" s="192"/>
      <c r="BCU14" s="192"/>
      <c r="BCV14" s="192"/>
      <c r="BCW14" s="192"/>
      <c r="BCX14" s="192"/>
      <c r="BCY14" s="192"/>
      <c r="BCZ14" s="192"/>
      <c r="BDA14" s="192"/>
      <c r="BDB14" s="192"/>
      <c r="BDC14" s="192"/>
      <c r="BDD14" s="192"/>
      <c r="BDE14" s="192"/>
      <c r="BDF14" s="192"/>
      <c r="BDG14" s="192"/>
      <c r="BDH14" s="192"/>
      <c r="BDI14" s="192"/>
      <c r="BDJ14" s="192"/>
      <c r="BDK14" s="192"/>
      <c r="BDL14" s="192"/>
      <c r="BDM14" s="192"/>
      <c r="BDN14" s="192"/>
      <c r="BDO14" s="192"/>
      <c r="BDP14" s="192"/>
      <c r="BDQ14" s="192"/>
      <c r="BDR14" s="192"/>
      <c r="BDS14" s="192"/>
      <c r="BDT14" s="192"/>
      <c r="BDU14" s="192"/>
      <c r="BDV14" s="192"/>
      <c r="BDW14" s="192"/>
      <c r="BDX14" s="192"/>
      <c r="BDY14" s="192"/>
      <c r="BDZ14" s="192"/>
      <c r="BEA14" s="192"/>
      <c r="BEB14" s="192"/>
      <c r="BEC14" s="192"/>
      <c r="BED14" s="192"/>
      <c r="BEE14" s="192"/>
      <c r="BEF14" s="192"/>
      <c r="BEG14" s="192"/>
      <c r="BEH14" s="192"/>
      <c r="BEI14" s="192"/>
      <c r="BEJ14" s="192"/>
      <c r="BEK14" s="192"/>
      <c r="BEL14" s="192"/>
      <c r="BEM14" s="192"/>
      <c r="BEN14" s="192"/>
      <c r="BEO14" s="192"/>
      <c r="BEP14" s="192"/>
      <c r="BEQ14" s="192"/>
      <c r="BER14" s="192"/>
      <c r="BES14" s="192"/>
      <c r="BET14" s="192"/>
      <c r="BEU14" s="192"/>
      <c r="BEV14" s="192"/>
      <c r="BEW14" s="192"/>
      <c r="BEX14" s="192"/>
      <c r="BEY14" s="192"/>
      <c r="BEZ14" s="192"/>
      <c r="BFA14" s="192"/>
      <c r="BFB14" s="192"/>
      <c r="BFC14" s="192"/>
      <c r="BFD14" s="192"/>
      <c r="BFE14" s="192"/>
      <c r="BFF14" s="192"/>
      <c r="BFG14" s="192"/>
      <c r="BFH14" s="192"/>
      <c r="BFI14" s="192"/>
      <c r="BFJ14" s="192"/>
      <c r="BFK14" s="192"/>
      <c r="BFL14" s="192"/>
      <c r="BFM14" s="192"/>
      <c r="BFN14" s="192"/>
      <c r="BFO14" s="192"/>
      <c r="BFP14" s="192"/>
      <c r="BFQ14" s="192"/>
      <c r="BFR14" s="192"/>
      <c r="BFS14" s="192"/>
      <c r="BFT14" s="192"/>
      <c r="BFU14" s="192"/>
      <c r="BFV14" s="192"/>
      <c r="BFW14" s="192"/>
      <c r="BFX14" s="192"/>
      <c r="BFY14" s="192"/>
      <c r="BFZ14" s="192"/>
      <c r="BGA14" s="192"/>
      <c r="BGB14" s="192"/>
      <c r="BGC14" s="192"/>
      <c r="BGD14" s="192"/>
      <c r="BGE14" s="192"/>
      <c r="BGF14" s="192"/>
      <c r="BGG14" s="192"/>
      <c r="BGH14" s="192"/>
      <c r="BGI14" s="192"/>
      <c r="BGJ14" s="192"/>
      <c r="BGK14" s="192"/>
      <c r="BGL14" s="192"/>
      <c r="BGM14" s="192"/>
      <c r="BGN14" s="192"/>
      <c r="BGO14" s="192"/>
      <c r="BGP14" s="192"/>
      <c r="BGQ14" s="192"/>
      <c r="BGR14" s="192"/>
      <c r="BGS14" s="192"/>
      <c r="BGT14" s="192"/>
      <c r="BGU14" s="192"/>
      <c r="BGV14" s="192"/>
      <c r="BGW14" s="192"/>
      <c r="BGX14" s="192"/>
      <c r="BGY14" s="192"/>
      <c r="BGZ14" s="192"/>
      <c r="BHA14" s="192"/>
      <c r="BHB14" s="192"/>
      <c r="BHC14" s="192"/>
      <c r="BHD14" s="192"/>
      <c r="BHE14" s="192"/>
      <c r="BHF14" s="192"/>
      <c r="BHG14" s="192"/>
      <c r="BHH14" s="192"/>
      <c r="BHI14" s="192"/>
      <c r="BHJ14" s="192"/>
      <c r="BHK14" s="192"/>
      <c r="BHL14" s="192"/>
      <c r="BHM14" s="192"/>
      <c r="BHN14" s="192"/>
      <c r="BHO14" s="192"/>
      <c r="BHP14" s="192"/>
      <c r="BHQ14" s="192"/>
      <c r="BHR14" s="192"/>
      <c r="BHS14" s="192"/>
      <c r="BHT14" s="192"/>
      <c r="BHU14" s="192"/>
      <c r="BHV14" s="192"/>
      <c r="BHW14" s="192"/>
      <c r="BHX14" s="192"/>
      <c r="BHY14" s="192"/>
      <c r="BHZ14" s="192"/>
      <c r="BIA14" s="192"/>
      <c r="BIB14" s="192"/>
      <c r="BIC14" s="192"/>
      <c r="BID14" s="192"/>
      <c r="BIE14" s="192"/>
      <c r="BIF14" s="192"/>
      <c r="BIG14" s="192"/>
      <c r="BIH14" s="192"/>
      <c r="BII14" s="192"/>
      <c r="BIJ14" s="192"/>
      <c r="BIK14" s="192"/>
      <c r="BIL14" s="192"/>
      <c r="BIM14" s="192"/>
      <c r="BIN14" s="192"/>
      <c r="BIO14" s="192"/>
      <c r="BIP14" s="192"/>
      <c r="BIQ14" s="192"/>
      <c r="BIR14" s="192"/>
      <c r="BIS14" s="192"/>
      <c r="BIT14" s="192"/>
      <c r="BIU14" s="192"/>
      <c r="BIV14" s="192"/>
      <c r="BIW14" s="192"/>
      <c r="BIX14" s="192"/>
      <c r="BIY14" s="192"/>
      <c r="BIZ14" s="192"/>
      <c r="BJA14" s="192"/>
      <c r="BJB14" s="192"/>
      <c r="BJC14" s="192"/>
      <c r="BJD14" s="192"/>
      <c r="BJE14" s="192"/>
      <c r="BJF14" s="192"/>
      <c r="BJG14" s="192"/>
      <c r="BJH14" s="192"/>
      <c r="BJI14" s="192"/>
      <c r="BJJ14" s="192"/>
      <c r="BJK14" s="192"/>
      <c r="BJL14" s="192"/>
      <c r="BJM14" s="192"/>
      <c r="BJN14" s="192"/>
      <c r="BJO14" s="192"/>
      <c r="BJP14" s="192"/>
      <c r="BJQ14" s="192"/>
      <c r="BJR14" s="192"/>
      <c r="BJS14" s="192"/>
      <c r="BJT14" s="192"/>
      <c r="BJU14" s="192"/>
      <c r="BJV14" s="192"/>
      <c r="BJW14" s="192"/>
      <c r="BJX14" s="192"/>
      <c r="BJY14" s="192"/>
      <c r="BJZ14" s="192"/>
      <c r="BKA14" s="192"/>
      <c r="BKB14" s="192"/>
      <c r="BKC14" s="192"/>
      <c r="BKD14" s="192"/>
      <c r="BKE14" s="192"/>
      <c r="BKF14" s="192"/>
      <c r="BKG14" s="192"/>
      <c r="BKH14" s="192"/>
      <c r="BKI14" s="192"/>
      <c r="BKJ14" s="192"/>
      <c r="BKK14" s="192"/>
      <c r="BKL14" s="192"/>
      <c r="BKM14" s="192"/>
      <c r="BKN14" s="192"/>
      <c r="BKO14" s="192"/>
      <c r="BKP14" s="192"/>
      <c r="BKQ14" s="192"/>
      <c r="BKR14" s="192"/>
      <c r="BKS14" s="192"/>
      <c r="BKT14" s="192"/>
      <c r="BKU14" s="192"/>
      <c r="BKV14" s="192"/>
      <c r="BKW14" s="192"/>
      <c r="BKX14" s="192"/>
      <c r="BKY14" s="192"/>
      <c r="BKZ14" s="192"/>
      <c r="BLA14" s="192"/>
      <c r="BLB14" s="192"/>
      <c r="BLC14" s="192"/>
      <c r="BLD14" s="192"/>
      <c r="BLE14" s="192"/>
      <c r="BLF14" s="192"/>
      <c r="BLG14" s="192"/>
      <c r="BLH14" s="192"/>
      <c r="BLI14" s="192"/>
      <c r="BLJ14" s="192"/>
      <c r="BLK14" s="192"/>
      <c r="BLL14" s="192"/>
      <c r="BLM14" s="192"/>
      <c r="BLN14" s="192"/>
      <c r="BLO14" s="192"/>
      <c r="BLP14" s="192"/>
      <c r="BLQ14" s="192"/>
      <c r="BLR14" s="192"/>
      <c r="BLS14" s="192"/>
      <c r="BLT14" s="192"/>
      <c r="BLU14" s="192"/>
      <c r="BLV14" s="192"/>
      <c r="BLW14" s="192"/>
      <c r="BLX14" s="192"/>
      <c r="BLY14" s="192"/>
      <c r="BLZ14" s="192"/>
      <c r="BMA14" s="192"/>
      <c r="BMB14" s="192"/>
      <c r="BMC14" s="192"/>
      <c r="BMD14" s="192"/>
      <c r="BME14" s="192"/>
      <c r="BMF14" s="192"/>
      <c r="BMG14" s="192"/>
      <c r="BMH14" s="192"/>
      <c r="BMI14" s="192"/>
      <c r="BMJ14" s="192"/>
      <c r="BMK14" s="192"/>
      <c r="BML14" s="192"/>
      <c r="BMM14" s="192"/>
      <c r="BMN14" s="192"/>
      <c r="BMO14" s="192"/>
      <c r="BMP14" s="192"/>
      <c r="BMQ14" s="192"/>
      <c r="BMR14" s="192"/>
      <c r="BMS14" s="192"/>
      <c r="BMT14" s="192"/>
      <c r="BMU14" s="192"/>
      <c r="BMV14" s="192"/>
      <c r="BMW14" s="192"/>
      <c r="BMX14" s="192"/>
      <c r="BMY14" s="192"/>
      <c r="BMZ14" s="192"/>
      <c r="BNA14" s="192"/>
      <c r="BNB14" s="192"/>
      <c r="BNC14" s="192"/>
      <c r="BND14" s="192"/>
      <c r="BNE14" s="192"/>
      <c r="BNF14" s="192"/>
      <c r="BNG14" s="192"/>
      <c r="BNH14" s="192"/>
      <c r="BNI14" s="192"/>
      <c r="BNJ14" s="192"/>
      <c r="BNK14" s="192"/>
      <c r="BNL14" s="192"/>
      <c r="BNM14" s="192"/>
      <c r="BNN14" s="192"/>
      <c r="BNO14" s="192"/>
      <c r="BNP14" s="192"/>
      <c r="BNQ14" s="192"/>
      <c r="BNR14" s="192"/>
      <c r="BNS14" s="192"/>
      <c r="BNT14" s="192"/>
      <c r="BNU14" s="192"/>
      <c r="BNV14" s="192"/>
      <c r="BNW14" s="192"/>
      <c r="BNX14" s="192"/>
      <c r="BNY14" s="192"/>
      <c r="BNZ14" s="192"/>
      <c r="BOA14" s="192"/>
      <c r="BOB14" s="192"/>
      <c r="BOC14" s="192"/>
      <c r="BOD14" s="192"/>
      <c r="BOE14" s="192"/>
      <c r="BOF14" s="192"/>
      <c r="BOG14" s="192"/>
      <c r="BOH14" s="192"/>
      <c r="BOI14" s="192"/>
      <c r="BOJ14" s="192"/>
      <c r="BOK14" s="192"/>
      <c r="BOL14" s="192"/>
      <c r="BOM14" s="192"/>
      <c r="BON14" s="192"/>
      <c r="BOO14" s="192"/>
      <c r="BOP14" s="192"/>
      <c r="BOQ14" s="192"/>
      <c r="BOR14" s="192"/>
      <c r="BOS14" s="192"/>
      <c r="BOT14" s="192"/>
      <c r="BOU14" s="192"/>
      <c r="BOV14" s="192"/>
      <c r="BOW14" s="192"/>
      <c r="BOX14" s="192"/>
      <c r="BOY14" s="192"/>
      <c r="BOZ14" s="192"/>
      <c r="BPA14" s="192"/>
      <c r="BPB14" s="192"/>
      <c r="BPC14" s="192"/>
      <c r="BPD14" s="192"/>
      <c r="BPE14" s="192"/>
      <c r="BPF14" s="192"/>
      <c r="BPG14" s="192"/>
      <c r="BPH14" s="192"/>
      <c r="BPI14" s="192"/>
      <c r="BPJ14" s="192"/>
      <c r="BPK14" s="192"/>
      <c r="BPL14" s="192"/>
      <c r="BPM14" s="192"/>
      <c r="BPN14" s="192"/>
      <c r="BPO14" s="192"/>
      <c r="BPP14" s="192"/>
      <c r="BPQ14" s="192"/>
      <c r="BPR14" s="192"/>
      <c r="BPS14" s="192"/>
      <c r="BPT14" s="192"/>
      <c r="BPU14" s="192"/>
      <c r="BPV14" s="192"/>
      <c r="BPW14" s="192"/>
      <c r="BPX14" s="192"/>
      <c r="BPY14" s="192"/>
      <c r="BPZ14" s="192"/>
      <c r="BQA14" s="192"/>
      <c r="BQB14" s="192"/>
      <c r="BQC14" s="192"/>
      <c r="BQD14" s="192"/>
      <c r="BQE14" s="192"/>
      <c r="BQF14" s="192"/>
      <c r="BQG14" s="192"/>
      <c r="BQH14" s="192"/>
      <c r="BQI14" s="192"/>
      <c r="BQJ14" s="192"/>
      <c r="BQK14" s="192"/>
      <c r="BQL14" s="192"/>
      <c r="BQM14" s="192"/>
      <c r="BQN14" s="192"/>
      <c r="BQO14" s="192"/>
      <c r="BQP14" s="192"/>
      <c r="BQQ14" s="192"/>
      <c r="BQR14" s="192"/>
      <c r="BQS14" s="192"/>
      <c r="BQT14" s="192"/>
      <c r="BQU14" s="192"/>
      <c r="BQV14" s="192"/>
      <c r="BQW14" s="192"/>
      <c r="BQX14" s="192"/>
      <c r="BQY14" s="192"/>
      <c r="BQZ14" s="192"/>
      <c r="BRA14" s="192"/>
      <c r="BRB14" s="192"/>
      <c r="BRC14" s="192"/>
      <c r="BRD14" s="192"/>
      <c r="BRE14" s="192"/>
      <c r="BRF14" s="192"/>
      <c r="BRG14" s="192"/>
      <c r="BRH14" s="192"/>
      <c r="BRI14" s="192"/>
      <c r="BRJ14" s="192"/>
      <c r="BRK14" s="192"/>
      <c r="BRL14" s="192"/>
      <c r="BRM14" s="192"/>
      <c r="BRN14" s="192"/>
      <c r="BRO14" s="192"/>
      <c r="BRP14" s="192"/>
      <c r="BRQ14" s="192"/>
      <c r="BRR14" s="192"/>
      <c r="BRS14" s="192"/>
      <c r="BRT14" s="192"/>
      <c r="BRU14" s="192"/>
      <c r="BRV14" s="192"/>
      <c r="BRW14" s="192"/>
      <c r="BRX14" s="192"/>
      <c r="BRY14" s="192"/>
      <c r="BRZ14" s="192"/>
      <c r="BSA14" s="192"/>
      <c r="BSB14" s="192"/>
      <c r="BSC14" s="192"/>
      <c r="BSD14" s="192"/>
      <c r="BSE14" s="192"/>
      <c r="BSF14" s="192"/>
      <c r="BSG14" s="192"/>
      <c r="BSH14" s="192"/>
      <c r="BSI14" s="192"/>
      <c r="BSJ14" s="192"/>
      <c r="BSK14" s="192"/>
      <c r="BSL14" s="192"/>
      <c r="BSM14" s="192"/>
      <c r="BSN14" s="192"/>
      <c r="BSO14" s="192"/>
      <c r="BSP14" s="192"/>
      <c r="BSQ14" s="192"/>
      <c r="BSR14" s="192"/>
      <c r="BSS14" s="192"/>
      <c r="BST14" s="192"/>
      <c r="BSU14" s="192"/>
      <c r="BSV14" s="192"/>
      <c r="BSW14" s="192"/>
      <c r="BSX14" s="192"/>
      <c r="BSY14" s="192"/>
      <c r="BSZ14" s="192"/>
      <c r="BTA14" s="192"/>
      <c r="BTB14" s="192"/>
      <c r="BTC14" s="192"/>
      <c r="BTD14" s="192"/>
      <c r="BTE14" s="192"/>
      <c r="BTF14" s="192"/>
      <c r="BTG14" s="192"/>
      <c r="BTH14" s="192"/>
      <c r="BTI14" s="192"/>
      <c r="BTJ14" s="192"/>
      <c r="BTK14" s="192"/>
      <c r="BTL14" s="192"/>
      <c r="BTM14" s="192"/>
      <c r="BTN14" s="192"/>
      <c r="BTO14" s="192"/>
      <c r="BTP14" s="192"/>
      <c r="BTQ14" s="192"/>
      <c r="BTR14" s="192"/>
      <c r="BTS14" s="192"/>
      <c r="BTT14" s="192"/>
      <c r="BTU14" s="192"/>
      <c r="BTV14" s="192"/>
      <c r="BTW14" s="192"/>
      <c r="BTX14" s="192"/>
      <c r="BTY14" s="192"/>
      <c r="BTZ14" s="192"/>
      <c r="BUA14" s="192"/>
      <c r="BUB14" s="192"/>
      <c r="BUC14" s="192"/>
      <c r="BUD14" s="192"/>
      <c r="BUE14" s="192"/>
      <c r="BUF14" s="192"/>
      <c r="BUG14" s="192"/>
      <c r="BUH14" s="192"/>
      <c r="BUI14" s="192"/>
      <c r="BUJ14" s="192"/>
      <c r="BUK14" s="192"/>
      <c r="BUL14" s="192"/>
      <c r="BUM14" s="192"/>
      <c r="BUN14" s="192"/>
      <c r="BUO14" s="192"/>
      <c r="BUP14" s="192"/>
      <c r="BUQ14" s="192"/>
      <c r="BUR14" s="192"/>
      <c r="BUS14" s="192"/>
      <c r="BUT14" s="192"/>
      <c r="BUU14" s="192"/>
      <c r="BUV14" s="192"/>
      <c r="BUW14" s="192"/>
      <c r="BUX14" s="192"/>
      <c r="BUY14" s="192"/>
      <c r="BUZ14" s="192"/>
      <c r="BVA14" s="192"/>
      <c r="BVB14" s="192"/>
      <c r="BVC14" s="192"/>
      <c r="BVD14" s="192"/>
      <c r="BVE14" s="192"/>
      <c r="BVF14" s="192"/>
      <c r="BVG14" s="192"/>
      <c r="BVH14" s="192"/>
      <c r="BVI14" s="192"/>
      <c r="BVJ14" s="192"/>
      <c r="BVK14" s="192"/>
      <c r="BVL14" s="192"/>
      <c r="BVM14" s="192"/>
      <c r="BVN14" s="192"/>
      <c r="BVO14" s="192"/>
      <c r="BVP14" s="192"/>
      <c r="BVQ14" s="192"/>
      <c r="BVR14" s="192"/>
      <c r="BVS14" s="192"/>
      <c r="BVT14" s="192"/>
      <c r="BVU14" s="192"/>
      <c r="BVV14" s="192"/>
      <c r="BVW14" s="192"/>
      <c r="BVX14" s="192"/>
      <c r="BVY14" s="192"/>
      <c r="BVZ14" s="192"/>
      <c r="BWA14" s="192"/>
      <c r="BWB14" s="192"/>
      <c r="BWC14" s="192"/>
      <c r="BWD14" s="192"/>
      <c r="BWE14" s="192"/>
      <c r="BWF14" s="192"/>
      <c r="BWG14" s="192"/>
      <c r="BWH14" s="192"/>
      <c r="BWI14" s="192"/>
      <c r="BWJ14" s="192"/>
      <c r="BWK14" s="192"/>
      <c r="BWL14" s="192"/>
      <c r="BWM14" s="192"/>
      <c r="BWN14" s="192"/>
      <c r="BWO14" s="192"/>
      <c r="BWP14" s="192"/>
      <c r="BWQ14" s="192"/>
      <c r="BWR14" s="192"/>
      <c r="BWS14" s="192"/>
      <c r="BWT14" s="192"/>
      <c r="BWU14" s="192"/>
      <c r="BWV14" s="192"/>
      <c r="BWW14" s="192"/>
      <c r="BWX14" s="192"/>
      <c r="BWY14" s="192"/>
      <c r="BWZ14" s="192"/>
      <c r="BXA14" s="192"/>
      <c r="BXB14" s="192"/>
      <c r="BXC14" s="192"/>
      <c r="BXD14" s="192"/>
      <c r="BXE14" s="192"/>
      <c r="BXF14" s="192"/>
      <c r="BXG14" s="192"/>
      <c r="BXH14" s="192"/>
      <c r="BXI14" s="192"/>
      <c r="BXJ14" s="192"/>
      <c r="BXK14" s="192"/>
      <c r="BXL14" s="192"/>
      <c r="BXM14" s="192"/>
      <c r="BXN14" s="192"/>
      <c r="BXO14" s="192"/>
      <c r="BXP14" s="192"/>
      <c r="BXQ14" s="192"/>
      <c r="BXR14" s="192"/>
      <c r="BXS14" s="192"/>
      <c r="BXT14" s="192"/>
      <c r="BXU14" s="192"/>
      <c r="BXV14" s="192"/>
      <c r="BXW14" s="192"/>
      <c r="BXX14" s="192"/>
      <c r="BXY14" s="192"/>
      <c r="BXZ14" s="192"/>
      <c r="BYA14" s="192"/>
      <c r="BYB14" s="192"/>
      <c r="BYC14" s="192"/>
      <c r="BYD14" s="192"/>
      <c r="BYE14" s="192"/>
      <c r="BYF14" s="192"/>
      <c r="BYG14" s="192"/>
      <c r="BYH14" s="192"/>
      <c r="BYI14" s="192"/>
      <c r="BYJ14" s="192"/>
      <c r="BYK14" s="192"/>
      <c r="BYL14" s="192"/>
      <c r="BYM14" s="192"/>
      <c r="BYN14" s="192"/>
      <c r="BYO14" s="192"/>
      <c r="BYP14" s="192"/>
      <c r="BYQ14" s="192"/>
      <c r="BYR14" s="192"/>
      <c r="BYS14" s="192"/>
      <c r="BYT14" s="192"/>
      <c r="BYU14" s="192"/>
      <c r="BYV14" s="192"/>
      <c r="BYW14" s="192"/>
      <c r="BYX14" s="192"/>
      <c r="BYY14" s="192"/>
      <c r="BYZ14" s="192"/>
      <c r="BZA14" s="192"/>
      <c r="BZB14" s="192"/>
      <c r="BZC14" s="192"/>
      <c r="BZD14" s="192"/>
      <c r="BZE14" s="192"/>
      <c r="BZF14" s="192"/>
      <c r="BZG14" s="192"/>
      <c r="BZH14" s="192"/>
      <c r="BZI14" s="192"/>
      <c r="BZJ14" s="192"/>
      <c r="BZK14" s="192"/>
      <c r="BZL14" s="192"/>
      <c r="BZM14" s="192"/>
      <c r="BZN14" s="192"/>
      <c r="BZO14" s="192"/>
      <c r="BZP14" s="192"/>
      <c r="BZQ14" s="192"/>
      <c r="BZR14" s="192"/>
      <c r="BZS14" s="192"/>
      <c r="BZT14" s="192"/>
      <c r="BZU14" s="192"/>
      <c r="BZV14" s="192"/>
      <c r="BZW14" s="192"/>
      <c r="BZX14" s="192"/>
      <c r="BZY14" s="192"/>
      <c r="BZZ14" s="192"/>
      <c r="CAA14" s="192"/>
      <c r="CAB14" s="192"/>
      <c r="CAC14" s="192"/>
      <c r="CAD14" s="192"/>
      <c r="CAE14" s="192"/>
      <c r="CAF14" s="192"/>
      <c r="CAG14" s="192"/>
      <c r="CAH14" s="192"/>
      <c r="CAI14" s="192"/>
      <c r="CAJ14" s="192"/>
      <c r="CAK14" s="192"/>
      <c r="CAL14" s="192"/>
      <c r="CAM14" s="192"/>
      <c r="CAN14" s="192"/>
      <c r="CAO14" s="192"/>
      <c r="CAP14" s="192"/>
      <c r="CAQ14" s="192"/>
      <c r="CAR14" s="192"/>
      <c r="CAS14" s="192"/>
      <c r="CAT14" s="192"/>
      <c r="CAU14" s="192"/>
      <c r="CAV14" s="192"/>
      <c r="CAW14" s="192"/>
      <c r="CAX14" s="192"/>
      <c r="CAY14" s="192"/>
      <c r="CAZ14" s="192"/>
      <c r="CBA14" s="192"/>
      <c r="CBB14" s="192"/>
      <c r="CBC14" s="192"/>
      <c r="CBD14" s="192"/>
      <c r="CBE14" s="192"/>
      <c r="CBF14" s="192"/>
      <c r="CBG14" s="192"/>
      <c r="CBH14" s="192"/>
      <c r="CBI14" s="192"/>
      <c r="CBJ14" s="192"/>
      <c r="CBK14" s="192"/>
      <c r="CBL14" s="192"/>
      <c r="CBM14" s="192"/>
      <c r="CBN14" s="192"/>
      <c r="CBO14" s="192"/>
      <c r="CBP14" s="192"/>
      <c r="CBQ14" s="192"/>
      <c r="CBR14" s="192"/>
      <c r="CBS14" s="192"/>
      <c r="CBT14" s="192"/>
      <c r="CBU14" s="192"/>
      <c r="CBV14" s="192"/>
      <c r="CBW14" s="192"/>
      <c r="CBX14" s="192"/>
      <c r="CBY14" s="192"/>
      <c r="CBZ14" s="192"/>
      <c r="CCA14" s="192"/>
      <c r="CCB14" s="192"/>
      <c r="CCC14" s="192"/>
      <c r="CCD14" s="192"/>
      <c r="CCE14" s="192"/>
      <c r="CCF14" s="192"/>
      <c r="CCG14" s="192"/>
      <c r="CCH14" s="192"/>
      <c r="CCI14" s="192"/>
      <c r="CCJ14" s="192"/>
      <c r="CCK14" s="192"/>
      <c r="CCL14" s="192"/>
      <c r="CCM14" s="192"/>
      <c r="CCN14" s="192"/>
      <c r="CCO14" s="192"/>
      <c r="CCP14" s="192"/>
      <c r="CCQ14" s="192"/>
      <c r="CCR14" s="192"/>
      <c r="CCS14" s="192"/>
      <c r="CCT14" s="192"/>
      <c r="CCU14" s="192"/>
      <c r="CCV14" s="192"/>
      <c r="CCW14" s="192"/>
      <c r="CCX14" s="192"/>
      <c r="CCY14" s="192"/>
      <c r="CCZ14" s="192"/>
      <c r="CDA14" s="192"/>
      <c r="CDB14" s="192"/>
      <c r="CDC14" s="192"/>
      <c r="CDD14" s="192"/>
      <c r="CDE14" s="192"/>
      <c r="CDF14" s="192"/>
      <c r="CDG14" s="192"/>
      <c r="CDH14" s="192"/>
      <c r="CDI14" s="192"/>
      <c r="CDJ14" s="192"/>
      <c r="CDK14" s="192"/>
      <c r="CDL14" s="192"/>
      <c r="CDM14" s="192"/>
      <c r="CDN14" s="192"/>
      <c r="CDO14" s="192"/>
      <c r="CDP14" s="192"/>
      <c r="CDQ14" s="192"/>
      <c r="CDR14" s="192"/>
      <c r="CDS14" s="192"/>
      <c r="CDT14" s="192"/>
      <c r="CDU14" s="192"/>
      <c r="CDV14" s="192"/>
      <c r="CDW14" s="192"/>
      <c r="CDX14" s="192"/>
      <c r="CDY14" s="192"/>
      <c r="CDZ14" s="192"/>
      <c r="CEA14" s="192"/>
      <c r="CEB14" s="192"/>
      <c r="CEC14" s="192"/>
      <c r="CED14" s="192"/>
      <c r="CEE14" s="192"/>
      <c r="CEF14" s="192"/>
      <c r="CEG14" s="192"/>
      <c r="CEH14" s="192"/>
      <c r="CEI14" s="192"/>
      <c r="CEJ14" s="192"/>
      <c r="CEK14" s="192"/>
      <c r="CEL14" s="192"/>
      <c r="CEM14" s="192"/>
      <c r="CEN14" s="192"/>
      <c r="CEO14" s="192"/>
      <c r="CEP14" s="192"/>
      <c r="CEQ14" s="192"/>
      <c r="CER14" s="192"/>
      <c r="CES14" s="192"/>
      <c r="CET14" s="192"/>
      <c r="CEU14" s="192"/>
      <c r="CEV14" s="192"/>
      <c r="CEW14" s="192"/>
      <c r="CEX14" s="192"/>
      <c r="CEY14" s="192"/>
      <c r="CEZ14" s="192"/>
      <c r="CFA14" s="192"/>
      <c r="CFB14" s="192"/>
      <c r="CFC14" s="192"/>
      <c r="CFD14" s="192"/>
      <c r="CFE14" s="192"/>
      <c r="CFF14" s="192"/>
      <c r="CFG14" s="192"/>
      <c r="CFH14" s="192"/>
      <c r="CFI14" s="192"/>
      <c r="CFJ14" s="192"/>
      <c r="CFK14" s="192"/>
      <c r="CFL14" s="192"/>
      <c r="CFM14" s="192"/>
      <c r="CFN14" s="192"/>
      <c r="CFO14" s="192"/>
      <c r="CFP14" s="192"/>
      <c r="CFQ14" s="192"/>
      <c r="CFR14" s="192"/>
      <c r="CFS14" s="192"/>
      <c r="CFT14" s="192"/>
      <c r="CFU14" s="192"/>
      <c r="CFV14" s="192"/>
      <c r="CFW14" s="192"/>
      <c r="CFX14" s="192"/>
      <c r="CFY14" s="192"/>
      <c r="CFZ14" s="192"/>
      <c r="CGA14" s="192"/>
      <c r="CGB14" s="192"/>
      <c r="CGC14" s="192"/>
      <c r="CGD14" s="192"/>
      <c r="CGE14" s="192"/>
      <c r="CGF14" s="192"/>
      <c r="CGG14" s="192"/>
      <c r="CGH14" s="192"/>
      <c r="CGI14" s="192"/>
      <c r="CGJ14" s="192"/>
      <c r="CGK14" s="192"/>
      <c r="CGL14" s="192"/>
      <c r="CGM14" s="192"/>
      <c r="CGN14" s="192"/>
      <c r="CGO14" s="192"/>
      <c r="CGP14" s="192"/>
      <c r="CGQ14" s="192"/>
      <c r="CGR14" s="192"/>
      <c r="CGS14" s="192"/>
      <c r="CGT14" s="192"/>
      <c r="CGU14" s="192"/>
      <c r="CGV14" s="192"/>
      <c r="CGW14" s="192"/>
      <c r="CGX14" s="192"/>
      <c r="CGY14" s="192"/>
      <c r="CGZ14" s="192"/>
      <c r="CHA14" s="192"/>
      <c r="CHB14" s="192"/>
      <c r="CHC14" s="192"/>
      <c r="CHD14" s="192"/>
      <c r="CHE14" s="192"/>
      <c r="CHF14" s="192"/>
      <c r="CHG14" s="192"/>
      <c r="CHH14" s="192"/>
      <c r="CHI14" s="192"/>
      <c r="CHJ14" s="192"/>
      <c r="CHK14" s="192"/>
      <c r="CHL14" s="192"/>
      <c r="CHM14" s="192"/>
      <c r="CHN14" s="192"/>
      <c r="CHO14" s="192"/>
      <c r="CHP14" s="192"/>
      <c r="CHQ14" s="192"/>
      <c r="CHR14" s="192"/>
      <c r="CHS14" s="192"/>
      <c r="CHT14" s="192"/>
      <c r="CHU14" s="192"/>
      <c r="CHV14" s="192"/>
      <c r="CHW14" s="192"/>
      <c r="CHX14" s="192"/>
      <c r="CHY14" s="192"/>
      <c r="CHZ14" s="192"/>
      <c r="CIA14" s="192"/>
      <c r="CIB14" s="192"/>
      <c r="CIC14" s="192"/>
      <c r="CID14" s="192"/>
      <c r="CIE14" s="192"/>
      <c r="CIF14" s="192"/>
      <c r="CIG14" s="192"/>
      <c r="CIH14" s="192"/>
      <c r="CII14" s="192"/>
      <c r="CIJ14" s="192"/>
      <c r="CIK14" s="192"/>
      <c r="CIL14" s="192"/>
      <c r="CIM14" s="192"/>
      <c r="CIN14" s="192"/>
      <c r="CIO14" s="192"/>
      <c r="CIP14" s="192"/>
      <c r="CIQ14" s="192"/>
      <c r="CIR14" s="192"/>
      <c r="CIS14" s="192"/>
      <c r="CIT14" s="192"/>
      <c r="CIU14" s="192"/>
      <c r="CIV14" s="192"/>
      <c r="CIW14" s="192"/>
      <c r="CIX14" s="192"/>
      <c r="CIY14" s="192"/>
      <c r="CIZ14" s="192"/>
      <c r="CJA14" s="192"/>
      <c r="CJB14" s="192"/>
      <c r="CJC14" s="192"/>
      <c r="CJD14" s="192"/>
      <c r="CJE14" s="192"/>
      <c r="CJF14" s="192"/>
      <c r="CJG14" s="192"/>
      <c r="CJH14" s="192"/>
      <c r="CJI14" s="192"/>
      <c r="CJJ14" s="192"/>
      <c r="CJK14" s="192"/>
      <c r="CJL14" s="192"/>
      <c r="CJM14" s="192"/>
      <c r="CJN14" s="192"/>
      <c r="CJO14" s="192"/>
      <c r="CJP14" s="192"/>
      <c r="CJQ14" s="192"/>
      <c r="CJR14" s="192"/>
      <c r="CJS14" s="192"/>
      <c r="CJT14" s="192"/>
      <c r="CJU14" s="192"/>
      <c r="CJV14" s="192"/>
      <c r="CJW14" s="192"/>
      <c r="CJX14" s="192"/>
      <c r="CJY14" s="192"/>
      <c r="CJZ14" s="192"/>
      <c r="CKA14" s="192"/>
      <c r="CKB14" s="192"/>
      <c r="CKC14" s="192"/>
      <c r="CKD14" s="192"/>
      <c r="CKE14" s="192"/>
      <c r="CKF14" s="192"/>
      <c r="CKG14" s="192"/>
      <c r="CKH14" s="192"/>
      <c r="CKI14" s="192"/>
      <c r="CKJ14" s="192"/>
      <c r="CKK14" s="192"/>
      <c r="CKL14" s="192"/>
      <c r="CKM14" s="192"/>
      <c r="CKN14" s="192"/>
      <c r="CKO14" s="192"/>
      <c r="CKP14" s="192"/>
      <c r="CKQ14" s="192"/>
      <c r="CKR14" s="192"/>
      <c r="CKS14" s="192"/>
      <c r="CKT14" s="192"/>
      <c r="CKU14" s="192"/>
      <c r="CKV14" s="192"/>
      <c r="CKW14" s="192"/>
      <c r="CKX14" s="192"/>
      <c r="CKY14" s="192"/>
      <c r="CKZ14" s="192"/>
      <c r="CLA14" s="192"/>
      <c r="CLB14" s="192"/>
      <c r="CLC14" s="192"/>
      <c r="CLD14" s="192"/>
      <c r="CLE14" s="192"/>
      <c r="CLF14" s="192"/>
      <c r="CLG14" s="192"/>
      <c r="CLH14" s="192"/>
      <c r="CLI14" s="192"/>
      <c r="CLJ14" s="192"/>
      <c r="CLK14" s="192"/>
      <c r="CLL14" s="192"/>
      <c r="CLM14" s="192"/>
      <c r="CLN14" s="192"/>
      <c r="CLO14" s="192"/>
      <c r="CLP14" s="192"/>
      <c r="CLQ14" s="192"/>
      <c r="CLR14" s="192"/>
      <c r="CLS14" s="192"/>
      <c r="CLT14" s="192"/>
      <c r="CLU14" s="192"/>
      <c r="CLV14" s="192"/>
      <c r="CLW14" s="192"/>
      <c r="CLX14" s="192"/>
      <c r="CLY14" s="192"/>
      <c r="CLZ14" s="192"/>
      <c r="CMA14" s="192"/>
      <c r="CMB14" s="192"/>
      <c r="CMC14" s="192"/>
      <c r="CMD14" s="192"/>
      <c r="CME14" s="192"/>
      <c r="CMF14" s="192"/>
      <c r="CMG14" s="192"/>
      <c r="CMH14" s="192"/>
      <c r="CMI14" s="192"/>
      <c r="CMJ14" s="192"/>
      <c r="CMK14" s="192"/>
      <c r="CML14" s="192"/>
      <c r="CMM14" s="192"/>
      <c r="CMN14" s="192"/>
      <c r="CMO14" s="192"/>
      <c r="CMP14" s="192"/>
      <c r="CMQ14" s="192"/>
      <c r="CMR14" s="192"/>
      <c r="CMS14" s="192"/>
      <c r="CMT14" s="192"/>
      <c r="CMU14" s="192"/>
      <c r="CMV14" s="192"/>
      <c r="CMW14" s="192"/>
      <c r="CMX14" s="192"/>
      <c r="CMY14" s="192"/>
      <c r="CMZ14" s="192"/>
      <c r="CNA14" s="192"/>
      <c r="CNB14" s="192"/>
      <c r="CNC14" s="192"/>
      <c r="CND14" s="192"/>
      <c r="CNE14" s="192"/>
      <c r="CNF14" s="192"/>
      <c r="CNG14" s="192"/>
      <c r="CNH14" s="192"/>
      <c r="CNI14" s="192"/>
      <c r="CNJ14" s="192"/>
      <c r="CNK14" s="192"/>
      <c r="CNL14" s="192"/>
      <c r="CNM14" s="192"/>
      <c r="CNN14" s="192"/>
      <c r="CNO14" s="192"/>
      <c r="CNP14" s="192"/>
      <c r="CNQ14" s="192"/>
      <c r="CNR14" s="192"/>
      <c r="CNS14" s="192"/>
      <c r="CNT14" s="192"/>
      <c r="CNU14" s="192"/>
      <c r="CNV14" s="192"/>
      <c r="CNW14" s="192"/>
      <c r="CNX14" s="192"/>
      <c r="CNY14" s="192"/>
      <c r="CNZ14" s="192"/>
      <c r="COA14" s="192"/>
      <c r="COB14" s="192"/>
      <c r="COC14" s="192"/>
      <c r="COD14" s="192"/>
      <c r="COE14" s="192"/>
      <c r="COF14" s="192"/>
      <c r="COG14" s="192"/>
      <c r="COH14" s="192"/>
      <c r="COI14" s="192"/>
      <c r="COJ14" s="192"/>
      <c r="COK14" s="192"/>
      <c r="COL14" s="192"/>
      <c r="COM14" s="192"/>
      <c r="CON14" s="192"/>
      <c r="COO14" s="192"/>
      <c r="COP14" s="192"/>
      <c r="COQ14" s="192"/>
      <c r="COR14" s="192"/>
      <c r="COS14" s="192"/>
      <c r="COT14" s="192"/>
      <c r="COU14" s="192"/>
      <c r="COV14" s="192"/>
      <c r="COW14" s="192"/>
      <c r="COX14" s="192"/>
      <c r="COY14" s="192"/>
      <c r="COZ14" s="192"/>
      <c r="CPA14" s="192"/>
      <c r="CPB14" s="192"/>
      <c r="CPC14" s="192"/>
      <c r="CPD14" s="192"/>
      <c r="CPE14" s="192"/>
      <c r="CPF14" s="192"/>
      <c r="CPG14" s="192"/>
      <c r="CPH14" s="192"/>
      <c r="CPI14" s="192"/>
      <c r="CPJ14" s="192"/>
      <c r="CPK14" s="192"/>
      <c r="CPL14" s="192"/>
      <c r="CPM14" s="192"/>
      <c r="CPN14" s="192"/>
      <c r="CPO14" s="192"/>
      <c r="CPP14" s="192"/>
      <c r="CPQ14" s="192"/>
      <c r="CPR14" s="192"/>
      <c r="CPS14" s="192"/>
      <c r="CPT14" s="192"/>
      <c r="CPU14" s="192"/>
      <c r="CPV14" s="192"/>
      <c r="CPW14" s="192"/>
      <c r="CPX14" s="192"/>
      <c r="CPY14" s="192"/>
      <c r="CPZ14" s="192"/>
      <c r="CQA14" s="192"/>
      <c r="CQB14" s="192"/>
      <c r="CQC14" s="192"/>
      <c r="CQD14" s="192"/>
      <c r="CQE14" s="192"/>
      <c r="CQF14" s="192"/>
      <c r="CQG14" s="192"/>
      <c r="CQH14" s="192"/>
      <c r="CQI14" s="192"/>
      <c r="CQJ14" s="192"/>
      <c r="CQK14" s="192"/>
      <c r="CQL14" s="192"/>
      <c r="CQM14" s="192"/>
      <c r="CQN14" s="192"/>
      <c r="CQO14" s="192"/>
      <c r="CQP14" s="192"/>
      <c r="CQQ14" s="192"/>
      <c r="CQR14" s="192"/>
      <c r="CQS14" s="192"/>
      <c r="CQT14" s="192"/>
      <c r="CQU14" s="192"/>
      <c r="CQV14" s="192"/>
      <c r="CQW14" s="192"/>
      <c r="CQX14" s="192"/>
      <c r="CQY14" s="192"/>
      <c r="CQZ14" s="192"/>
      <c r="CRA14" s="192"/>
      <c r="CRB14" s="192"/>
      <c r="CRC14" s="192"/>
      <c r="CRD14" s="192"/>
      <c r="CRE14" s="192"/>
      <c r="CRF14" s="192"/>
      <c r="CRG14" s="192"/>
      <c r="CRH14" s="192"/>
      <c r="CRI14" s="192"/>
      <c r="CRJ14" s="192"/>
      <c r="CRK14" s="192"/>
      <c r="CRL14" s="192"/>
      <c r="CRM14" s="192"/>
      <c r="CRN14" s="192"/>
      <c r="CRO14" s="192"/>
      <c r="CRP14" s="192"/>
      <c r="CRQ14" s="192"/>
      <c r="CRR14" s="192"/>
      <c r="CRS14" s="192"/>
      <c r="CRT14" s="192"/>
      <c r="CRU14" s="192"/>
      <c r="CRV14" s="192"/>
      <c r="CRW14" s="192"/>
      <c r="CRX14" s="192"/>
      <c r="CRY14" s="192"/>
      <c r="CRZ14" s="192"/>
      <c r="CSA14" s="192"/>
      <c r="CSB14" s="192"/>
      <c r="CSC14" s="192"/>
      <c r="CSD14" s="192"/>
      <c r="CSE14" s="192"/>
      <c r="CSF14" s="192"/>
      <c r="CSG14" s="192"/>
      <c r="CSH14" s="192"/>
      <c r="CSI14" s="192"/>
      <c r="CSJ14" s="192"/>
      <c r="CSK14" s="192"/>
      <c r="CSL14" s="192"/>
      <c r="CSM14" s="192"/>
      <c r="CSN14" s="192"/>
      <c r="CSO14" s="192"/>
      <c r="CSP14" s="192"/>
      <c r="CSQ14" s="192"/>
      <c r="CSR14" s="192"/>
      <c r="CSS14" s="192"/>
      <c r="CST14" s="192"/>
      <c r="CSU14" s="192"/>
      <c r="CSV14" s="192"/>
      <c r="CSW14" s="192"/>
      <c r="CSX14" s="192"/>
      <c r="CSY14" s="192"/>
      <c r="CSZ14" s="192"/>
      <c r="CTA14" s="192"/>
      <c r="CTB14" s="192"/>
      <c r="CTC14" s="192"/>
      <c r="CTD14" s="192"/>
      <c r="CTE14" s="192"/>
      <c r="CTF14" s="192"/>
      <c r="CTG14" s="192"/>
      <c r="CTH14" s="192"/>
      <c r="CTI14" s="192"/>
      <c r="CTJ14" s="192"/>
      <c r="CTK14" s="192"/>
      <c r="CTL14" s="192"/>
      <c r="CTM14" s="192"/>
      <c r="CTN14" s="192"/>
      <c r="CTO14" s="192"/>
      <c r="CTP14" s="192"/>
      <c r="CTQ14" s="192"/>
      <c r="CTR14" s="192"/>
      <c r="CTS14" s="192"/>
      <c r="CTT14" s="192"/>
      <c r="CTU14" s="192"/>
      <c r="CTV14" s="192"/>
      <c r="CTW14" s="192"/>
      <c r="CTX14" s="192"/>
      <c r="CTY14" s="192"/>
      <c r="CTZ14" s="192"/>
      <c r="CUA14" s="192"/>
      <c r="CUB14" s="192"/>
      <c r="CUC14" s="192"/>
      <c r="CUD14" s="192"/>
      <c r="CUE14" s="192"/>
      <c r="CUF14" s="192"/>
      <c r="CUG14" s="192"/>
      <c r="CUH14" s="192"/>
      <c r="CUI14" s="192"/>
      <c r="CUJ14" s="192"/>
      <c r="CUK14" s="192"/>
      <c r="CUL14" s="192"/>
      <c r="CUM14" s="192"/>
      <c r="CUN14" s="192"/>
      <c r="CUO14" s="192"/>
      <c r="CUP14" s="192"/>
      <c r="CUQ14" s="192"/>
      <c r="CUR14" s="192"/>
      <c r="CUS14" s="192"/>
      <c r="CUT14" s="192"/>
      <c r="CUU14" s="192"/>
      <c r="CUV14" s="192"/>
      <c r="CUW14" s="192"/>
      <c r="CUX14" s="192"/>
      <c r="CUY14" s="192"/>
      <c r="CUZ14" s="192"/>
      <c r="CVA14" s="192"/>
      <c r="CVB14" s="192"/>
      <c r="CVC14" s="192"/>
      <c r="CVD14" s="192"/>
      <c r="CVE14" s="192"/>
      <c r="CVF14" s="192"/>
      <c r="CVG14" s="192"/>
      <c r="CVH14" s="192"/>
      <c r="CVI14" s="192"/>
      <c r="CVJ14" s="192"/>
      <c r="CVK14" s="192"/>
      <c r="CVL14" s="192"/>
      <c r="CVM14" s="192"/>
      <c r="CVN14" s="192"/>
      <c r="CVO14" s="192"/>
      <c r="CVP14" s="192"/>
      <c r="CVQ14" s="192"/>
      <c r="CVR14" s="192"/>
      <c r="CVS14" s="192"/>
      <c r="CVT14" s="192"/>
      <c r="CVU14" s="192"/>
      <c r="CVV14" s="192"/>
      <c r="CVW14" s="192"/>
      <c r="CVX14" s="192"/>
      <c r="CVY14" s="192"/>
      <c r="CVZ14" s="192"/>
      <c r="CWA14" s="192"/>
      <c r="CWB14" s="192"/>
      <c r="CWC14" s="192"/>
      <c r="CWD14" s="192"/>
      <c r="CWE14" s="192"/>
      <c r="CWF14" s="192"/>
      <c r="CWG14" s="192"/>
      <c r="CWH14" s="192"/>
      <c r="CWI14" s="192"/>
      <c r="CWJ14" s="192"/>
      <c r="CWK14" s="192"/>
      <c r="CWL14" s="192"/>
      <c r="CWM14" s="192"/>
      <c r="CWN14" s="192"/>
      <c r="CWO14" s="192"/>
      <c r="CWP14" s="192"/>
      <c r="CWQ14" s="192"/>
      <c r="CWR14" s="192"/>
      <c r="CWS14" s="192"/>
      <c r="CWT14" s="192"/>
      <c r="CWU14" s="192"/>
      <c r="CWV14" s="192"/>
      <c r="CWW14" s="192"/>
      <c r="CWX14" s="192"/>
      <c r="CWY14" s="192"/>
      <c r="CWZ14" s="192"/>
      <c r="CXA14" s="192"/>
      <c r="CXB14" s="192"/>
      <c r="CXC14" s="192"/>
      <c r="CXD14" s="192"/>
      <c r="CXE14" s="192"/>
      <c r="CXF14" s="192"/>
      <c r="CXG14" s="192"/>
      <c r="CXH14" s="192"/>
      <c r="CXI14" s="192"/>
      <c r="CXJ14" s="192"/>
      <c r="CXK14" s="192"/>
      <c r="CXL14" s="192"/>
      <c r="CXM14" s="192"/>
      <c r="CXN14" s="192"/>
      <c r="CXO14" s="192"/>
      <c r="CXP14" s="192"/>
      <c r="CXQ14" s="192"/>
      <c r="CXR14" s="192"/>
      <c r="CXS14" s="192"/>
      <c r="CXT14" s="192"/>
      <c r="CXU14" s="192"/>
      <c r="CXV14" s="192"/>
      <c r="CXW14" s="192"/>
      <c r="CXX14" s="192"/>
      <c r="CXY14" s="192"/>
      <c r="CXZ14" s="192"/>
      <c r="CYA14" s="192"/>
      <c r="CYB14" s="192"/>
      <c r="CYC14" s="192"/>
      <c r="CYD14" s="192"/>
      <c r="CYE14" s="192"/>
      <c r="CYF14" s="192"/>
      <c r="CYG14" s="192"/>
      <c r="CYH14" s="192"/>
      <c r="CYI14" s="192"/>
      <c r="CYJ14" s="192"/>
      <c r="CYK14" s="192"/>
      <c r="CYL14" s="192"/>
      <c r="CYM14" s="192"/>
      <c r="CYN14" s="192"/>
      <c r="CYO14" s="192"/>
      <c r="CYP14" s="192"/>
      <c r="CYQ14" s="192"/>
      <c r="CYR14" s="192"/>
      <c r="CYS14" s="192"/>
      <c r="CYT14" s="192"/>
      <c r="CYU14" s="192"/>
      <c r="CYV14" s="192"/>
      <c r="CYW14" s="192"/>
      <c r="CYX14" s="192"/>
      <c r="CYY14" s="192"/>
      <c r="CYZ14" s="192"/>
      <c r="CZA14" s="192"/>
      <c r="CZB14" s="192"/>
      <c r="CZC14" s="192"/>
      <c r="CZD14" s="192"/>
      <c r="CZE14" s="192"/>
      <c r="CZF14" s="192"/>
      <c r="CZG14" s="192"/>
      <c r="CZH14" s="192"/>
      <c r="CZI14" s="192"/>
      <c r="CZJ14" s="192"/>
      <c r="CZK14" s="192"/>
      <c r="CZL14" s="192"/>
      <c r="CZM14" s="192"/>
      <c r="CZN14" s="192"/>
      <c r="CZO14" s="192"/>
      <c r="CZP14" s="192"/>
      <c r="CZQ14" s="192"/>
      <c r="CZR14" s="192"/>
      <c r="CZS14" s="192"/>
      <c r="CZT14" s="192"/>
      <c r="CZU14" s="192"/>
      <c r="CZV14" s="192"/>
      <c r="CZW14" s="192"/>
      <c r="CZX14" s="192"/>
      <c r="CZY14" s="192"/>
      <c r="CZZ14" s="192"/>
      <c r="DAA14" s="192"/>
      <c r="DAB14" s="192"/>
      <c r="DAC14" s="192"/>
      <c r="DAD14" s="192"/>
      <c r="DAE14" s="192"/>
      <c r="DAF14" s="192"/>
      <c r="DAG14" s="192"/>
      <c r="DAH14" s="192"/>
      <c r="DAI14" s="192"/>
      <c r="DAJ14" s="192"/>
      <c r="DAK14" s="192"/>
      <c r="DAL14" s="192"/>
      <c r="DAM14" s="192"/>
      <c r="DAN14" s="192"/>
      <c r="DAO14" s="192"/>
      <c r="DAP14" s="192"/>
      <c r="DAQ14" s="192"/>
      <c r="DAR14" s="192"/>
      <c r="DAS14" s="192"/>
      <c r="DAT14" s="192"/>
      <c r="DAU14" s="192"/>
      <c r="DAV14" s="192"/>
      <c r="DAW14" s="192"/>
      <c r="DAX14" s="192"/>
      <c r="DAY14" s="192"/>
      <c r="DAZ14" s="192"/>
      <c r="DBA14" s="192"/>
      <c r="DBB14" s="192"/>
      <c r="DBC14" s="192"/>
      <c r="DBD14" s="192"/>
      <c r="DBE14" s="192"/>
      <c r="DBF14" s="192"/>
      <c r="DBG14" s="192"/>
      <c r="DBH14" s="192"/>
      <c r="DBI14" s="192"/>
      <c r="DBJ14" s="192"/>
      <c r="DBK14" s="192"/>
      <c r="DBL14" s="192"/>
      <c r="DBM14" s="192"/>
      <c r="DBN14" s="192"/>
      <c r="DBO14" s="192"/>
      <c r="DBP14" s="192"/>
      <c r="DBQ14" s="192"/>
      <c r="DBR14" s="192"/>
      <c r="DBS14" s="192"/>
      <c r="DBT14" s="192"/>
      <c r="DBU14" s="192"/>
      <c r="DBV14" s="192"/>
      <c r="DBW14" s="192"/>
      <c r="DBX14" s="192"/>
      <c r="DBY14" s="192"/>
      <c r="DBZ14" s="192"/>
      <c r="DCA14" s="192"/>
      <c r="DCB14" s="192"/>
      <c r="DCC14" s="192"/>
      <c r="DCD14" s="192"/>
      <c r="DCE14" s="192"/>
      <c r="DCF14" s="192"/>
      <c r="DCG14" s="192"/>
      <c r="DCH14" s="192"/>
      <c r="DCI14" s="192"/>
      <c r="DCJ14" s="192"/>
      <c r="DCK14" s="192"/>
      <c r="DCL14" s="192"/>
      <c r="DCM14" s="192"/>
      <c r="DCN14" s="192"/>
      <c r="DCO14" s="192"/>
      <c r="DCP14" s="192"/>
      <c r="DCQ14" s="192"/>
      <c r="DCR14" s="192"/>
      <c r="DCS14" s="192"/>
      <c r="DCT14" s="192"/>
      <c r="DCU14" s="192"/>
      <c r="DCV14" s="192"/>
      <c r="DCW14" s="192"/>
      <c r="DCX14" s="192"/>
      <c r="DCY14" s="192"/>
      <c r="DCZ14" s="192"/>
      <c r="DDA14" s="192"/>
      <c r="DDB14" s="192"/>
      <c r="DDC14" s="192"/>
      <c r="DDD14" s="192"/>
      <c r="DDE14" s="192"/>
      <c r="DDF14" s="192"/>
      <c r="DDG14" s="192"/>
      <c r="DDH14" s="192"/>
      <c r="DDI14" s="192"/>
      <c r="DDJ14" s="192"/>
      <c r="DDK14" s="192"/>
      <c r="DDL14" s="192"/>
      <c r="DDM14" s="192"/>
      <c r="DDN14" s="192"/>
      <c r="DDO14" s="192"/>
      <c r="DDP14" s="192"/>
      <c r="DDQ14" s="192"/>
      <c r="DDR14" s="192"/>
      <c r="DDS14" s="192"/>
      <c r="DDT14" s="192"/>
      <c r="DDU14" s="192"/>
      <c r="DDV14" s="192"/>
      <c r="DDW14" s="192"/>
      <c r="DDX14" s="192"/>
      <c r="DDY14" s="192"/>
      <c r="DDZ14" s="192"/>
      <c r="DEA14" s="192"/>
      <c r="DEB14" s="192"/>
      <c r="DEC14" s="192"/>
      <c r="DED14" s="192"/>
      <c r="DEE14" s="192"/>
      <c r="DEF14" s="192"/>
      <c r="DEG14" s="192"/>
      <c r="DEH14" s="192"/>
      <c r="DEI14" s="192"/>
      <c r="DEJ14" s="192"/>
      <c r="DEK14" s="192"/>
      <c r="DEL14" s="192"/>
      <c r="DEM14" s="192"/>
      <c r="DEN14" s="192"/>
      <c r="DEO14" s="192"/>
      <c r="DEP14" s="192"/>
      <c r="DEQ14" s="192"/>
      <c r="DER14" s="192"/>
      <c r="DES14" s="192"/>
      <c r="DET14" s="192"/>
      <c r="DEU14" s="192"/>
      <c r="DEV14" s="192"/>
      <c r="DEW14" s="192"/>
      <c r="DEX14" s="192"/>
      <c r="DEY14" s="192"/>
      <c r="DEZ14" s="192"/>
      <c r="DFA14" s="192"/>
      <c r="DFB14" s="192"/>
      <c r="DFC14" s="192"/>
      <c r="DFD14" s="192"/>
      <c r="DFE14" s="192"/>
      <c r="DFF14" s="192"/>
      <c r="DFG14" s="192"/>
      <c r="DFH14" s="192"/>
      <c r="DFI14" s="192"/>
      <c r="DFJ14" s="192"/>
      <c r="DFK14" s="192"/>
      <c r="DFL14" s="192"/>
      <c r="DFM14" s="192"/>
      <c r="DFN14" s="192"/>
      <c r="DFO14" s="192"/>
      <c r="DFP14" s="192"/>
      <c r="DFQ14" s="192"/>
      <c r="DFR14" s="192"/>
      <c r="DFS14" s="192"/>
      <c r="DFT14" s="192"/>
      <c r="DFU14" s="192"/>
      <c r="DFV14" s="192"/>
      <c r="DFW14" s="192"/>
      <c r="DFX14" s="192"/>
      <c r="DFY14" s="192"/>
      <c r="DFZ14" s="192"/>
      <c r="DGA14" s="192"/>
      <c r="DGB14" s="192"/>
      <c r="DGC14" s="192"/>
      <c r="DGD14" s="192"/>
      <c r="DGE14" s="192"/>
      <c r="DGF14" s="192"/>
      <c r="DGG14" s="192"/>
      <c r="DGH14" s="192"/>
      <c r="DGI14" s="192"/>
      <c r="DGJ14" s="192"/>
      <c r="DGK14" s="192"/>
      <c r="DGL14" s="192"/>
      <c r="DGM14" s="192"/>
      <c r="DGN14" s="192"/>
      <c r="DGO14" s="192"/>
      <c r="DGP14" s="192"/>
      <c r="DGQ14" s="192"/>
      <c r="DGR14" s="192"/>
      <c r="DGS14" s="192"/>
      <c r="DGT14" s="192"/>
      <c r="DGU14" s="192"/>
      <c r="DGV14" s="192"/>
      <c r="DGW14" s="192"/>
      <c r="DGX14" s="192"/>
      <c r="DGY14" s="192"/>
      <c r="DGZ14" s="192"/>
      <c r="DHA14" s="192"/>
      <c r="DHB14" s="192"/>
      <c r="DHC14" s="192"/>
      <c r="DHD14" s="192"/>
      <c r="DHE14" s="192"/>
      <c r="DHF14" s="192"/>
      <c r="DHG14" s="192"/>
      <c r="DHH14" s="192"/>
      <c r="DHI14" s="192"/>
      <c r="DHJ14" s="192"/>
      <c r="DHK14" s="192"/>
      <c r="DHL14" s="192"/>
      <c r="DHM14" s="192"/>
      <c r="DHN14" s="192"/>
      <c r="DHO14" s="192"/>
      <c r="DHP14" s="192"/>
      <c r="DHQ14" s="192"/>
      <c r="DHR14" s="192"/>
      <c r="DHS14" s="192"/>
      <c r="DHT14" s="192"/>
      <c r="DHU14" s="192"/>
      <c r="DHV14" s="192"/>
      <c r="DHW14" s="192"/>
      <c r="DHX14" s="192"/>
      <c r="DHY14" s="192"/>
      <c r="DHZ14" s="192"/>
      <c r="DIA14" s="192"/>
      <c r="DIB14" s="192"/>
      <c r="DIC14" s="192"/>
      <c r="DID14" s="192"/>
      <c r="DIE14" s="192"/>
      <c r="DIF14" s="192"/>
      <c r="DIG14" s="192"/>
      <c r="DIH14" s="192"/>
      <c r="DII14" s="192"/>
      <c r="DIJ14" s="192"/>
      <c r="DIK14" s="192"/>
      <c r="DIL14" s="192"/>
      <c r="DIM14" s="192"/>
      <c r="DIN14" s="192"/>
      <c r="DIO14" s="192"/>
      <c r="DIP14" s="192"/>
      <c r="DIQ14" s="192"/>
      <c r="DIR14" s="192"/>
      <c r="DIS14" s="192"/>
      <c r="DIT14" s="192"/>
      <c r="DIU14" s="192"/>
      <c r="DIV14" s="192"/>
      <c r="DIW14" s="192"/>
      <c r="DIX14" s="192"/>
      <c r="DIY14" s="192"/>
      <c r="DIZ14" s="192"/>
      <c r="DJA14" s="192"/>
      <c r="DJB14" s="192"/>
      <c r="DJC14" s="192"/>
      <c r="DJD14" s="192"/>
      <c r="DJE14" s="192"/>
      <c r="DJF14" s="192"/>
      <c r="DJG14" s="192"/>
      <c r="DJH14" s="192"/>
      <c r="DJI14" s="192"/>
      <c r="DJJ14" s="192"/>
      <c r="DJK14" s="192"/>
      <c r="DJL14" s="192"/>
      <c r="DJM14" s="192"/>
      <c r="DJN14" s="192"/>
      <c r="DJO14" s="192"/>
      <c r="DJP14" s="192"/>
      <c r="DJQ14" s="192"/>
      <c r="DJR14" s="192"/>
      <c r="DJS14" s="192"/>
      <c r="DJT14" s="192"/>
      <c r="DJU14" s="192"/>
      <c r="DJV14" s="192"/>
      <c r="DJW14" s="192"/>
      <c r="DJX14" s="192"/>
      <c r="DJY14" s="192"/>
      <c r="DJZ14" s="192"/>
      <c r="DKA14" s="192"/>
      <c r="DKB14" s="192"/>
      <c r="DKC14" s="192"/>
      <c r="DKD14" s="192"/>
      <c r="DKE14" s="192"/>
      <c r="DKF14" s="192"/>
      <c r="DKG14" s="192"/>
      <c r="DKH14" s="192"/>
      <c r="DKI14" s="192"/>
      <c r="DKJ14" s="192"/>
      <c r="DKK14" s="192"/>
      <c r="DKL14" s="192"/>
      <c r="DKM14" s="192"/>
      <c r="DKN14" s="192"/>
      <c r="DKO14" s="192"/>
      <c r="DKP14" s="192"/>
      <c r="DKQ14" s="192"/>
      <c r="DKR14" s="192"/>
      <c r="DKS14" s="192"/>
      <c r="DKT14" s="192"/>
      <c r="DKU14" s="192"/>
      <c r="DKV14" s="192"/>
      <c r="DKW14" s="192"/>
      <c r="DKX14" s="192"/>
      <c r="DKY14" s="192"/>
      <c r="DKZ14" s="192"/>
      <c r="DLA14" s="192"/>
      <c r="DLB14" s="192"/>
      <c r="DLC14" s="192"/>
      <c r="DLD14" s="192"/>
      <c r="DLE14" s="192"/>
      <c r="DLF14" s="192"/>
      <c r="DLG14" s="192"/>
      <c r="DLH14" s="192"/>
      <c r="DLI14" s="192"/>
      <c r="DLJ14" s="192"/>
      <c r="DLK14" s="192"/>
      <c r="DLL14" s="192"/>
      <c r="DLM14" s="192"/>
      <c r="DLN14" s="192"/>
      <c r="DLO14" s="192"/>
      <c r="DLP14" s="192"/>
      <c r="DLQ14" s="192"/>
      <c r="DLR14" s="192"/>
      <c r="DLS14" s="192"/>
      <c r="DLT14" s="192"/>
      <c r="DLU14" s="192"/>
      <c r="DLV14" s="192"/>
      <c r="DLW14" s="192"/>
      <c r="DLX14" s="192"/>
      <c r="DLY14" s="192"/>
      <c r="DLZ14" s="192"/>
      <c r="DMA14" s="192"/>
      <c r="DMB14" s="192"/>
      <c r="DMC14" s="192"/>
      <c r="DMD14" s="192"/>
      <c r="DME14" s="192"/>
      <c r="DMF14" s="192"/>
      <c r="DMG14" s="192"/>
      <c r="DMH14" s="192"/>
      <c r="DMI14" s="192"/>
      <c r="DMJ14" s="192"/>
      <c r="DMK14" s="192"/>
      <c r="DML14" s="192"/>
      <c r="DMM14" s="192"/>
      <c r="DMN14" s="192"/>
      <c r="DMO14" s="192"/>
      <c r="DMP14" s="192"/>
      <c r="DMQ14" s="192"/>
      <c r="DMR14" s="192"/>
      <c r="DMS14" s="192"/>
      <c r="DMT14" s="192"/>
      <c r="DMU14" s="192"/>
      <c r="DMV14" s="192"/>
      <c r="DMW14" s="192"/>
      <c r="DMX14" s="192"/>
      <c r="DMY14" s="192"/>
      <c r="DMZ14" s="192"/>
      <c r="DNA14" s="192"/>
      <c r="DNB14" s="192"/>
      <c r="DNC14" s="192"/>
      <c r="DND14" s="192"/>
      <c r="DNE14" s="192"/>
      <c r="DNF14" s="192"/>
      <c r="DNG14" s="192"/>
      <c r="DNH14" s="192"/>
      <c r="DNI14" s="192"/>
      <c r="DNJ14" s="192"/>
      <c r="DNK14" s="192"/>
      <c r="DNL14" s="192"/>
      <c r="DNM14" s="192"/>
      <c r="DNN14" s="192"/>
      <c r="DNO14" s="192"/>
      <c r="DNP14" s="192"/>
      <c r="DNQ14" s="192"/>
      <c r="DNR14" s="192"/>
      <c r="DNS14" s="192"/>
      <c r="DNT14" s="192"/>
      <c r="DNU14" s="192"/>
      <c r="DNV14" s="192"/>
      <c r="DNW14" s="192"/>
      <c r="DNX14" s="192"/>
      <c r="DNY14" s="192"/>
      <c r="DNZ14" s="192"/>
      <c r="DOA14" s="192"/>
      <c r="DOB14" s="192"/>
      <c r="DOC14" s="192"/>
      <c r="DOD14" s="192"/>
      <c r="DOE14" s="192"/>
      <c r="DOF14" s="192"/>
      <c r="DOG14" s="192"/>
      <c r="DOH14" s="192"/>
      <c r="DOI14" s="192"/>
      <c r="DOJ14" s="192"/>
      <c r="DOK14" s="192"/>
      <c r="DOL14" s="192"/>
      <c r="DOM14" s="192"/>
      <c r="DON14" s="192"/>
      <c r="DOO14" s="192"/>
      <c r="DOP14" s="192"/>
      <c r="DOQ14" s="192"/>
      <c r="DOR14" s="192"/>
      <c r="DOS14" s="192"/>
      <c r="DOT14" s="192"/>
      <c r="DOU14" s="192"/>
      <c r="DOV14" s="192"/>
      <c r="DOW14" s="192"/>
      <c r="DOX14" s="192"/>
      <c r="DOY14" s="192"/>
      <c r="DOZ14" s="192"/>
      <c r="DPA14" s="192"/>
      <c r="DPB14" s="192"/>
      <c r="DPC14" s="192"/>
      <c r="DPD14" s="192"/>
      <c r="DPE14" s="192"/>
      <c r="DPF14" s="192"/>
      <c r="DPG14" s="192"/>
      <c r="DPH14" s="192"/>
      <c r="DPI14" s="192"/>
      <c r="DPJ14" s="192"/>
      <c r="DPK14" s="192"/>
      <c r="DPL14" s="192"/>
      <c r="DPM14" s="192"/>
      <c r="DPN14" s="192"/>
      <c r="DPO14" s="192"/>
      <c r="DPP14" s="192"/>
      <c r="DPQ14" s="192"/>
      <c r="DPR14" s="192"/>
      <c r="DPS14" s="192"/>
      <c r="DPT14" s="192"/>
      <c r="DPU14" s="192"/>
      <c r="DPV14" s="192"/>
      <c r="DPW14" s="192"/>
      <c r="DPX14" s="192"/>
      <c r="DPY14" s="192"/>
      <c r="DPZ14" s="192"/>
      <c r="DQA14" s="192"/>
      <c r="DQB14" s="192"/>
      <c r="DQC14" s="192"/>
      <c r="DQD14" s="192"/>
      <c r="DQE14" s="192"/>
      <c r="DQF14" s="192"/>
      <c r="DQG14" s="192"/>
      <c r="DQH14" s="192"/>
      <c r="DQI14" s="192"/>
      <c r="DQJ14" s="192"/>
      <c r="DQK14" s="192"/>
      <c r="DQL14" s="192"/>
      <c r="DQM14" s="192"/>
      <c r="DQN14" s="192"/>
      <c r="DQO14" s="192"/>
      <c r="DQP14" s="192"/>
      <c r="DQQ14" s="192"/>
      <c r="DQR14" s="192"/>
      <c r="DQS14" s="192"/>
      <c r="DQT14" s="192"/>
      <c r="DQU14" s="192"/>
      <c r="DQV14" s="192"/>
      <c r="DQW14" s="192"/>
      <c r="DQX14" s="192"/>
      <c r="DQY14" s="192"/>
      <c r="DQZ14" s="192"/>
      <c r="DRA14" s="192"/>
      <c r="DRB14" s="192"/>
      <c r="DRC14" s="192"/>
      <c r="DRD14" s="192"/>
      <c r="DRE14" s="192"/>
      <c r="DRF14" s="192"/>
      <c r="DRG14" s="192"/>
      <c r="DRH14" s="192"/>
      <c r="DRI14" s="192"/>
      <c r="DRJ14" s="192"/>
      <c r="DRK14" s="192"/>
      <c r="DRL14" s="192"/>
      <c r="DRM14" s="192"/>
      <c r="DRN14" s="192"/>
      <c r="DRO14" s="192"/>
      <c r="DRP14" s="192"/>
      <c r="DRQ14" s="192"/>
      <c r="DRR14" s="192"/>
      <c r="DRS14" s="192"/>
      <c r="DRT14" s="192"/>
      <c r="DRU14" s="192"/>
      <c r="DRV14" s="192"/>
      <c r="DRW14" s="192"/>
      <c r="DRX14" s="192"/>
      <c r="DRY14" s="192"/>
      <c r="DRZ14" s="192"/>
      <c r="DSA14" s="192"/>
      <c r="DSB14" s="192"/>
      <c r="DSC14" s="192"/>
      <c r="DSD14" s="192"/>
      <c r="DSE14" s="192"/>
      <c r="DSF14" s="192"/>
      <c r="DSG14" s="192"/>
      <c r="DSH14" s="192"/>
      <c r="DSI14" s="192"/>
      <c r="DSJ14" s="192"/>
      <c r="DSK14" s="192"/>
      <c r="DSL14" s="192"/>
      <c r="DSM14" s="192"/>
      <c r="DSN14" s="192"/>
      <c r="DSO14" s="192"/>
      <c r="DSP14" s="192"/>
      <c r="DSQ14" s="192"/>
      <c r="DSR14" s="192"/>
      <c r="DSS14" s="192"/>
      <c r="DST14" s="192"/>
      <c r="DSU14" s="192"/>
      <c r="DSV14" s="192"/>
      <c r="DSW14" s="192"/>
      <c r="DSX14" s="192"/>
      <c r="DSY14" s="192"/>
      <c r="DSZ14" s="192"/>
      <c r="DTA14" s="192"/>
      <c r="DTB14" s="192"/>
      <c r="DTC14" s="192"/>
      <c r="DTD14" s="192"/>
      <c r="DTE14" s="192"/>
      <c r="DTF14" s="192"/>
      <c r="DTG14" s="192"/>
      <c r="DTH14" s="192"/>
      <c r="DTI14" s="192"/>
      <c r="DTJ14" s="192"/>
      <c r="DTK14" s="192"/>
      <c r="DTL14" s="192"/>
      <c r="DTM14" s="192"/>
      <c r="DTN14" s="192"/>
      <c r="DTO14" s="192"/>
      <c r="DTP14" s="192"/>
      <c r="DTQ14" s="192"/>
      <c r="DTR14" s="192"/>
      <c r="DTS14" s="192"/>
      <c r="DTT14" s="192"/>
      <c r="DTU14" s="192"/>
      <c r="DTV14" s="192"/>
      <c r="DTW14" s="192"/>
      <c r="DTX14" s="192"/>
      <c r="DTY14" s="192"/>
      <c r="DTZ14" s="192"/>
      <c r="DUA14" s="192"/>
      <c r="DUB14" s="192"/>
      <c r="DUC14" s="192"/>
      <c r="DUD14" s="192"/>
      <c r="DUE14" s="192"/>
      <c r="DUF14" s="192"/>
      <c r="DUG14" s="192"/>
      <c r="DUH14" s="192"/>
      <c r="DUI14" s="192"/>
      <c r="DUJ14" s="192"/>
      <c r="DUK14" s="192"/>
      <c r="DUL14" s="192"/>
      <c r="DUM14" s="192"/>
      <c r="DUN14" s="192"/>
      <c r="DUO14" s="192"/>
      <c r="DUP14" s="192"/>
      <c r="DUQ14" s="192"/>
      <c r="DUR14" s="192"/>
      <c r="DUS14" s="192"/>
      <c r="DUT14" s="192"/>
      <c r="DUU14" s="192"/>
      <c r="DUV14" s="192"/>
      <c r="DUW14" s="192"/>
      <c r="DUX14" s="192"/>
      <c r="DUY14" s="192"/>
      <c r="DUZ14" s="192"/>
      <c r="DVA14" s="192"/>
      <c r="DVB14" s="192"/>
      <c r="DVC14" s="192"/>
      <c r="DVD14" s="192"/>
      <c r="DVE14" s="192"/>
      <c r="DVF14" s="192"/>
      <c r="DVG14" s="192"/>
      <c r="DVH14" s="192"/>
      <c r="DVI14" s="192"/>
      <c r="DVJ14" s="192"/>
      <c r="DVK14" s="192"/>
      <c r="DVL14" s="192"/>
      <c r="DVM14" s="192"/>
      <c r="DVN14" s="192"/>
      <c r="DVO14" s="192"/>
      <c r="DVP14" s="192"/>
      <c r="DVQ14" s="192"/>
      <c r="DVR14" s="192"/>
      <c r="DVS14" s="192"/>
      <c r="DVT14" s="192"/>
      <c r="DVU14" s="192"/>
      <c r="DVV14" s="192"/>
      <c r="DVW14" s="192"/>
      <c r="DVX14" s="192"/>
      <c r="DVY14" s="192"/>
      <c r="DVZ14" s="192"/>
      <c r="DWA14" s="192"/>
      <c r="DWB14" s="192"/>
      <c r="DWC14" s="192"/>
      <c r="DWD14" s="192"/>
      <c r="DWE14" s="192"/>
      <c r="DWF14" s="192"/>
      <c r="DWG14" s="192"/>
      <c r="DWH14" s="192"/>
      <c r="DWI14" s="192"/>
      <c r="DWJ14" s="192"/>
      <c r="DWK14" s="192"/>
      <c r="DWL14" s="192"/>
      <c r="DWM14" s="192"/>
      <c r="DWN14" s="192"/>
      <c r="DWO14" s="192"/>
      <c r="DWP14" s="192"/>
      <c r="DWQ14" s="192"/>
      <c r="DWR14" s="192"/>
      <c r="DWS14" s="192"/>
      <c r="DWT14" s="192"/>
      <c r="DWU14" s="192"/>
      <c r="DWV14" s="192"/>
      <c r="DWW14" s="192"/>
      <c r="DWX14" s="192"/>
      <c r="DWY14" s="192"/>
      <c r="DWZ14" s="192"/>
      <c r="DXA14" s="192"/>
      <c r="DXB14" s="192"/>
      <c r="DXC14" s="192"/>
      <c r="DXD14" s="192"/>
      <c r="DXE14" s="192"/>
      <c r="DXF14" s="192"/>
      <c r="DXG14" s="192"/>
      <c r="DXH14" s="192"/>
      <c r="DXI14" s="192"/>
      <c r="DXJ14" s="192"/>
      <c r="DXK14" s="192"/>
      <c r="DXL14" s="192"/>
      <c r="DXM14" s="192"/>
      <c r="DXN14" s="192"/>
      <c r="DXO14" s="192"/>
      <c r="DXP14" s="192"/>
      <c r="DXQ14" s="192"/>
      <c r="DXR14" s="192"/>
      <c r="DXS14" s="192"/>
      <c r="DXT14" s="192"/>
      <c r="DXU14" s="192"/>
      <c r="DXV14" s="192"/>
      <c r="DXW14" s="192"/>
      <c r="DXX14" s="192"/>
      <c r="DXY14" s="192"/>
      <c r="DXZ14" s="192"/>
      <c r="DYA14" s="192"/>
      <c r="DYB14" s="192"/>
      <c r="DYC14" s="192"/>
      <c r="DYD14" s="192"/>
      <c r="DYE14" s="192"/>
      <c r="DYF14" s="192"/>
      <c r="DYG14" s="192"/>
      <c r="DYH14" s="192"/>
      <c r="DYI14" s="192"/>
      <c r="DYJ14" s="192"/>
      <c r="DYK14" s="192"/>
      <c r="DYL14" s="192"/>
      <c r="DYM14" s="192"/>
      <c r="DYN14" s="192"/>
      <c r="DYO14" s="192"/>
      <c r="DYP14" s="192"/>
      <c r="DYQ14" s="192"/>
      <c r="DYR14" s="192"/>
      <c r="DYS14" s="192"/>
      <c r="DYT14" s="192"/>
      <c r="DYU14" s="192"/>
      <c r="DYV14" s="192"/>
      <c r="DYW14" s="192"/>
      <c r="DYX14" s="192"/>
      <c r="DYY14" s="192"/>
      <c r="DYZ14" s="192"/>
      <c r="DZA14" s="192"/>
      <c r="DZB14" s="192"/>
      <c r="DZC14" s="192"/>
      <c r="DZD14" s="192"/>
      <c r="DZE14" s="192"/>
      <c r="DZF14" s="192"/>
      <c r="DZG14" s="192"/>
      <c r="DZH14" s="192"/>
      <c r="DZI14" s="192"/>
      <c r="DZJ14" s="192"/>
      <c r="DZK14" s="192"/>
      <c r="DZL14" s="192"/>
      <c r="DZM14" s="192"/>
      <c r="DZN14" s="192"/>
      <c r="DZO14" s="192"/>
      <c r="DZP14" s="192"/>
      <c r="DZQ14" s="192"/>
      <c r="DZR14" s="192"/>
      <c r="DZS14" s="192"/>
      <c r="DZT14" s="192"/>
      <c r="DZU14" s="192"/>
      <c r="DZV14" s="192"/>
      <c r="DZW14" s="192"/>
      <c r="DZX14" s="192"/>
      <c r="DZY14" s="192"/>
      <c r="DZZ14" s="192"/>
      <c r="EAA14" s="192"/>
      <c r="EAB14" s="192"/>
      <c r="EAC14" s="192"/>
      <c r="EAD14" s="192"/>
      <c r="EAE14" s="192"/>
      <c r="EAF14" s="192"/>
      <c r="EAG14" s="192"/>
      <c r="EAH14" s="192"/>
      <c r="EAI14" s="192"/>
      <c r="EAJ14" s="192"/>
      <c r="EAK14" s="192"/>
      <c r="EAL14" s="192"/>
      <c r="EAM14" s="192"/>
      <c r="EAN14" s="192"/>
      <c r="EAO14" s="192"/>
      <c r="EAP14" s="192"/>
      <c r="EAQ14" s="192"/>
      <c r="EAR14" s="192"/>
      <c r="EAS14" s="192"/>
      <c r="EAT14" s="192"/>
      <c r="EAU14" s="192"/>
      <c r="EAV14" s="192"/>
      <c r="EAW14" s="192"/>
      <c r="EAX14" s="192"/>
      <c r="EAY14" s="192"/>
      <c r="EAZ14" s="192"/>
      <c r="EBA14" s="192"/>
      <c r="EBB14" s="192"/>
      <c r="EBC14" s="192"/>
      <c r="EBD14" s="192"/>
      <c r="EBE14" s="192"/>
      <c r="EBF14" s="192"/>
      <c r="EBG14" s="192"/>
      <c r="EBH14" s="192"/>
      <c r="EBI14" s="192"/>
      <c r="EBJ14" s="192"/>
      <c r="EBK14" s="192"/>
      <c r="EBL14" s="192"/>
      <c r="EBM14" s="192"/>
      <c r="EBN14" s="192"/>
      <c r="EBO14" s="192"/>
      <c r="EBP14" s="192"/>
      <c r="EBQ14" s="192"/>
      <c r="EBR14" s="192"/>
      <c r="EBS14" s="192"/>
      <c r="EBT14" s="192"/>
      <c r="EBU14" s="192"/>
      <c r="EBV14" s="192"/>
      <c r="EBW14" s="192"/>
      <c r="EBX14" s="192"/>
      <c r="EBY14" s="192"/>
      <c r="EBZ14" s="192"/>
      <c r="ECA14" s="192"/>
      <c r="ECB14" s="192"/>
      <c r="ECC14" s="192"/>
      <c r="ECD14" s="192"/>
      <c r="ECE14" s="192"/>
      <c r="ECF14" s="192"/>
      <c r="ECG14" s="192"/>
      <c r="ECH14" s="192"/>
      <c r="ECI14" s="192"/>
      <c r="ECJ14" s="192"/>
      <c r="ECK14" s="192"/>
      <c r="ECL14" s="192"/>
      <c r="ECM14" s="192"/>
      <c r="ECN14" s="192"/>
      <c r="ECO14" s="192"/>
      <c r="ECP14" s="192"/>
      <c r="ECQ14" s="192"/>
      <c r="ECR14" s="192"/>
      <c r="ECS14" s="192"/>
      <c r="ECT14" s="192"/>
      <c r="ECU14" s="192"/>
      <c r="ECV14" s="192"/>
      <c r="ECW14" s="192"/>
      <c r="ECX14" s="192"/>
      <c r="ECY14" s="192"/>
      <c r="ECZ14" s="192"/>
      <c r="EDA14" s="192"/>
      <c r="EDB14" s="192"/>
      <c r="EDC14" s="192"/>
      <c r="EDD14" s="192"/>
      <c r="EDE14" s="192"/>
      <c r="EDF14" s="192"/>
      <c r="EDG14" s="192"/>
      <c r="EDH14" s="192"/>
      <c r="EDI14" s="192"/>
      <c r="EDJ14" s="192"/>
      <c r="EDK14" s="192"/>
      <c r="EDL14" s="192"/>
      <c r="EDM14" s="192"/>
      <c r="EDN14" s="192"/>
      <c r="EDO14" s="192"/>
      <c r="EDP14" s="192"/>
      <c r="EDQ14" s="192"/>
      <c r="EDR14" s="192"/>
      <c r="EDS14" s="192"/>
      <c r="EDT14" s="192"/>
      <c r="EDU14" s="192"/>
      <c r="EDV14" s="192"/>
      <c r="EDW14" s="192"/>
      <c r="EDX14" s="192"/>
      <c r="EDY14" s="192"/>
      <c r="EDZ14" s="192"/>
      <c r="EEA14" s="192"/>
      <c r="EEB14" s="192"/>
      <c r="EEC14" s="192"/>
      <c r="EED14" s="192"/>
      <c r="EEE14" s="192"/>
      <c r="EEF14" s="192"/>
      <c r="EEG14" s="192"/>
      <c r="EEH14" s="192"/>
      <c r="EEI14" s="192"/>
      <c r="EEJ14" s="192"/>
      <c r="EEK14" s="192"/>
      <c r="EEL14" s="192"/>
      <c r="EEM14" s="192"/>
      <c r="EEN14" s="192"/>
      <c r="EEO14" s="192"/>
      <c r="EEP14" s="192"/>
      <c r="EEQ14" s="192"/>
      <c r="EER14" s="192"/>
      <c r="EES14" s="192"/>
      <c r="EET14" s="192"/>
      <c r="EEU14" s="192"/>
      <c r="EEV14" s="192"/>
      <c r="EEW14" s="192"/>
      <c r="EEX14" s="192"/>
      <c r="EEY14" s="192"/>
      <c r="EEZ14" s="192"/>
      <c r="EFA14" s="192"/>
      <c r="EFB14" s="192"/>
      <c r="EFC14" s="192"/>
      <c r="EFD14" s="192"/>
      <c r="EFE14" s="192"/>
      <c r="EFF14" s="192"/>
      <c r="EFG14" s="192"/>
      <c r="EFH14" s="192"/>
      <c r="EFI14" s="192"/>
      <c r="EFJ14" s="192"/>
      <c r="EFK14" s="192"/>
      <c r="EFL14" s="192"/>
      <c r="EFM14" s="192"/>
      <c r="EFN14" s="192"/>
      <c r="EFO14" s="192"/>
      <c r="EFP14" s="192"/>
      <c r="EFQ14" s="192"/>
      <c r="EFR14" s="192"/>
      <c r="EFS14" s="192"/>
      <c r="EFT14" s="192"/>
      <c r="EFU14" s="192"/>
      <c r="EFV14" s="192"/>
      <c r="EFW14" s="192"/>
      <c r="EFX14" s="192"/>
      <c r="EFY14" s="192"/>
      <c r="EFZ14" s="192"/>
      <c r="EGA14" s="192"/>
      <c r="EGB14" s="192"/>
      <c r="EGC14" s="192"/>
      <c r="EGD14" s="192"/>
      <c r="EGE14" s="192"/>
      <c r="EGF14" s="192"/>
      <c r="EGG14" s="192"/>
      <c r="EGH14" s="192"/>
      <c r="EGI14" s="192"/>
      <c r="EGJ14" s="192"/>
      <c r="EGK14" s="192"/>
      <c r="EGL14" s="192"/>
      <c r="EGM14" s="192"/>
      <c r="EGN14" s="192"/>
      <c r="EGO14" s="192"/>
      <c r="EGP14" s="192"/>
      <c r="EGQ14" s="192"/>
      <c r="EGR14" s="192"/>
      <c r="EGS14" s="192"/>
      <c r="EGT14" s="192"/>
      <c r="EGU14" s="192"/>
      <c r="EGV14" s="192"/>
      <c r="EGW14" s="192"/>
      <c r="EGX14" s="192"/>
      <c r="EGY14" s="192"/>
      <c r="EGZ14" s="192"/>
      <c r="EHA14" s="192"/>
      <c r="EHB14" s="192"/>
      <c r="EHC14" s="192"/>
      <c r="EHD14" s="192"/>
      <c r="EHE14" s="192"/>
      <c r="EHF14" s="192"/>
      <c r="EHG14" s="192"/>
      <c r="EHH14" s="192"/>
      <c r="EHI14" s="192"/>
      <c r="EHJ14" s="192"/>
      <c r="EHK14" s="192"/>
      <c r="EHL14" s="192"/>
      <c r="EHM14" s="192"/>
      <c r="EHN14" s="192"/>
      <c r="EHO14" s="192"/>
      <c r="EHP14" s="192"/>
      <c r="EHQ14" s="192"/>
      <c r="EHR14" s="192"/>
      <c r="EHS14" s="192"/>
      <c r="EHT14" s="192"/>
      <c r="EHU14" s="192"/>
      <c r="EHV14" s="192"/>
      <c r="EHW14" s="192"/>
      <c r="EHX14" s="192"/>
      <c r="EHY14" s="192"/>
      <c r="EHZ14" s="192"/>
      <c r="EIA14" s="192"/>
      <c r="EIB14" s="192"/>
      <c r="EIC14" s="192"/>
      <c r="EID14" s="192"/>
      <c r="EIE14" s="192"/>
      <c r="EIF14" s="192"/>
      <c r="EIG14" s="192"/>
      <c r="EIH14" s="192"/>
      <c r="EII14" s="192"/>
      <c r="EIJ14" s="192"/>
      <c r="EIK14" s="192"/>
      <c r="EIL14" s="192"/>
      <c r="EIM14" s="192"/>
      <c r="EIN14" s="192"/>
      <c r="EIO14" s="192"/>
      <c r="EIP14" s="192"/>
      <c r="EIQ14" s="192"/>
      <c r="EIR14" s="192"/>
      <c r="EIS14" s="192"/>
      <c r="EIT14" s="192"/>
      <c r="EIU14" s="192"/>
      <c r="EIV14" s="192"/>
      <c r="EIW14" s="192"/>
      <c r="EIX14" s="192"/>
      <c r="EIY14" s="192"/>
      <c r="EIZ14" s="192"/>
      <c r="EJA14" s="192"/>
      <c r="EJB14" s="192"/>
      <c r="EJC14" s="192"/>
      <c r="EJD14" s="192"/>
      <c r="EJE14" s="192"/>
      <c r="EJF14" s="192"/>
      <c r="EJG14" s="192"/>
      <c r="EJH14" s="192"/>
      <c r="EJI14" s="192"/>
      <c r="EJJ14" s="192"/>
      <c r="EJK14" s="192"/>
      <c r="EJL14" s="192"/>
      <c r="EJM14" s="192"/>
      <c r="EJN14" s="192"/>
      <c r="EJO14" s="192"/>
      <c r="EJP14" s="192"/>
      <c r="EJQ14" s="192"/>
      <c r="EJR14" s="192"/>
      <c r="EJS14" s="192"/>
      <c r="EJT14" s="192"/>
      <c r="EJU14" s="192"/>
      <c r="EJV14" s="192"/>
      <c r="EJW14" s="192"/>
      <c r="EJX14" s="192"/>
      <c r="EJY14" s="192"/>
      <c r="EJZ14" s="192"/>
      <c r="EKA14" s="192"/>
      <c r="EKB14" s="192"/>
      <c r="EKC14" s="192"/>
      <c r="EKD14" s="192"/>
      <c r="EKE14" s="192"/>
      <c r="EKF14" s="192"/>
      <c r="EKG14" s="192"/>
      <c r="EKH14" s="192"/>
      <c r="EKI14" s="192"/>
      <c r="EKJ14" s="192"/>
      <c r="EKK14" s="192"/>
      <c r="EKL14" s="192"/>
      <c r="EKM14" s="192"/>
      <c r="EKN14" s="192"/>
      <c r="EKO14" s="192"/>
      <c r="EKP14" s="192"/>
      <c r="EKQ14" s="192"/>
      <c r="EKR14" s="192"/>
      <c r="EKS14" s="192"/>
      <c r="EKT14" s="192"/>
      <c r="EKU14" s="192"/>
      <c r="EKV14" s="192"/>
      <c r="EKW14" s="192"/>
      <c r="EKX14" s="192"/>
      <c r="EKY14" s="192"/>
      <c r="EKZ14" s="192"/>
      <c r="ELA14" s="192"/>
      <c r="ELB14" s="192"/>
      <c r="ELC14" s="192"/>
      <c r="ELD14" s="192"/>
      <c r="ELE14" s="192"/>
      <c r="ELF14" s="192"/>
      <c r="ELG14" s="192"/>
      <c r="ELH14" s="192"/>
      <c r="ELI14" s="192"/>
      <c r="ELJ14" s="192"/>
      <c r="ELK14" s="192"/>
      <c r="ELL14" s="192"/>
      <c r="ELM14" s="192"/>
      <c r="ELN14" s="192"/>
      <c r="ELO14" s="192"/>
      <c r="ELP14" s="192"/>
      <c r="ELQ14" s="192"/>
      <c r="ELR14" s="192"/>
      <c r="ELS14" s="192"/>
      <c r="ELT14" s="192"/>
      <c r="ELU14" s="192"/>
      <c r="ELV14" s="192"/>
      <c r="ELW14" s="192"/>
      <c r="ELX14" s="192"/>
      <c r="ELY14" s="192"/>
      <c r="ELZ14" s="192"/>
      <c r="EMA14" s="192"/>
      <c r="EMB14" s="192"/>
      <c r="EMC14" s="192"/>
      <c r="EMD14" s="192"/>
      <c r="EME14" s="192"/>
      <c r="EMF14" s="192"/>
      <c r="EMG14" s="192"/>
      <c r="EMH14" s="192"/>
      <c r="EMI14" s="192"/>
      <c r="EMJ14" s="192"/>
      <c r="EMK14" s="192"/>
      <c r="EML14" s="192"/>
      <c r="EMM14" s="192"/>
      <c r="EMN14" s="192"/>
      <c r="EMO14" s="192"/>
      <c r="EMP14" s="192"/>
      <c r="EMQ14" s="192"/>
      <c r="EMR14" s="192"/>
      <c r="EMS14" s="192"/>
      <c r="EMT14" s="192"/>
      <c r="EMU14" s="192"/>
      <c r="EMV14" s="192"/>
      <c r="EMW14" s="192"/>
      <c r="EMX14" s="192"/>
      <c r="EMY14" s="192"/>
      <c r="EMZ14" s="192"/>
      <c r="ENA14" s="192"/>
      <c r="ENB14" s="192"/>
      <c r="ENC14" s="192"/>
      <c r="END14" s="192"/>
      <c r="ENE14" s="192"/>
      <c r="ENF14" s="192"/>
      <c r="ENG14" s="192"/>
      <c r="ENH14" s="192"/>
      <c r="ENI14" s="192"/>
      <c r="ENJ14" s="192"/>
      <c r="ENK14" s="192"/>
      <c r="ENL14" s="192"/>
      <c r="ENM14" s="192"/>
      <c r="ENN14" s="192"/>
      <c r="ENO14" s="192"/>
      <c r="ENP14" s="192"/>
      <c r="ENQ14" s="192"/>
      <c r="ENR14" s="192"/>
      <c r="ENS14" s="192"/>
      <c r="ENT14" s="192"/>
      <c r="ENU14" s="192"/>
      <c r="ENV14" s="192"/>
      <c r="ENW14" s="192"/>
      <c r="ENX14" s="192"/>
      <c r="ENY14" s="192"/>
      <c r="ENZ14" s="192"/>
      <c r="EOA14" s="192"/>
      <c r="EOB14" s="192"/>
      <c r="EOC14" s="192"/>
      <c r="EOD14" s="192"/>
      <c r="EOE14" s="192"/>
      <c r="EOF14" s="192"/>
      <c r="EOG14" s="192"/>
      <c r="EOH14" s="192"/>
      <c r="EOI14" s="192"/>
      <c r="EOJ14" s="192"/>
      <c r="EOK14" s="192"/>
      <c r="EOL14" s="192"/>
      <c r="EOM14" s="192"/>
      <c r="EON14" s="192"/>
      <c r="EOO14" s="192"/>
      <c r="EOP14" s="192"/>
      <c r="EOQ14" s="192"/>
      <c r="EOR14" s="192"/>
      <c r="EOS14" s="192"/>
      <c r="EOT14" s="192"/>
      <c r="EOU14" s="192"/>
      <c r="EOV14" s="192"/>
      <c r="EOW14" s="192"/>
      <c r="EOX14" s="192"/>
      <c r="EOY14" s="192"/>
      <c r="EOZ14" s="192"/>
      <c r="EPA14" s="192"/>
      <c r="EPB14" s="192"/>
      <c r="EPC14" s="192"/>
      <c r="EPD14" s="192"/>
      <c r="EPE14" s="192"/>
      <c r="EPF14" s="192"/>
      <c r="EPG14" s="192"/>
      <c r="EPH14" s="192"/>
      <c r="EPI14" s="192"/>
      <c r="EPJ14" s="192"/>
      <c r="EPK14" s="192"/>
      <c r="EPL14" s="192"/>
      <c r="EPM14" s="192"/>
      <c r="EPN14" s="192"/>
      <c r="EPO14" s="192"/>
      <c r="EPP14" s="192"/>
      <c r="EPQ14" s="192"/>
      <c r="EPR14" s="192"/>
      <c r="EPS14" s="192"/>
      <c r="EPT14" s="192"/>
      <c r="EPU14" s="192"/>
      <c r="EPV14" s="192"/>
      <c r="EPW14" s="192"/>
      <c r="EPX14" s="192"/>
      <c r="EPY14" s="192"/>
      <c r="EPZ14" s="192"/>
      <c r="EQA14" s="192"/>
      <c r="EQB14" s="192"/>
      <c r="EQC14" s="192"/>
      <c r="EQD14" s="192"/>
      <c r="EQE14" s="192"/>
      <c r="EQF14" s="192"/>
      <c r="EQG14" s="192"/>
      <c r="EQH14" s="192"/>
      <c r="EQI14" s="192"/>
      <c r="EQJ14" s="192"/>
      <c r="EQK14" s="192"/>
      <c r="EQL14" s="192"/>
      <c r="EQM14" s="192"/>
      <c r="EQN14" s="192"/>
      <c r="EQO14" s="192"/>
      <c r="EQP14" s="192"/>
      <c r="EQQ14" s="192"/>
      <c r="EQR14" s="192"/>
      <c r="EQS14" s="192"/>
      <c r="EQT14" s="192"/>
      <c r="EQU14" s="192"/>
      <c r="EQV14" s="192"/>
      <c r="EQW14" s="192"/>
      <c r="EQX14" s="192"/>
      <c r="EQY14" s="192"/>
      <c r="EQZ14" s="192"/>
      <c r="ERA14" s="192"/>
      <c r="ERB14" s="192"/>
      <c r="ERC14" s="192"/>
      <c r="ERD14" s="192"/>
      <c r="ERE14" s="192"/>
      <c r="ERF14" s="192"/>
      <c r="ERG14" s="192"/>
      <c r="ERH14" s="192"/>
      <c r="ERI14" s="192"/>
      <c r="ERJ14" s="192"/>
      <c r="ERK14" s="192"/>
      <c r="ERL14" s="192"/>
      <c r="ERM14" s="192"/>
      <c r="ERN14" s="192"/>
      <c r="ERO14" s="192"/>
      <c r="ERP14" s="192"/>
      <c r="ERQ14" s="192"/>
      <c r="ERR14" s="192"/>
      <c r="ERS14" s="192"/>
      <c r="ERT14" s="192"/>
      <c r="ERU14" s="192"/>
      <c r="ERV14" s="192"/>
      <c r="ERW14" s="192"/>
      <c r="ERX14" s="192"/>
      <c r="ERY14" s="192"/>
      <c r="ERZ14" s="192"/>
      <c r="ESA14" s="192"/>
      <c r="ESB14" s="192"/>
      <c r="ESC14" s="192"/>
      <c r="ESD14" s="192"/>
      <c r="ESE14" s="192"/>
      <c r="ESF14" s="192"/>
      <c r="ESG14" s="192"/>
      <c r="ESH14" s="192"/>
      <c r="ESI14" s="192"/>
      <c r="ESJ14" s="192"/>
      <c r="ESK14" s="192"/>
      <c r="ESL14" s="192"/>
      <c r="ESM14" s="192"/>
      <c r="ESN14" s="192"/>
      <c r="ESO14" s="192"/>
      <c r="ESP14" s="192"/>
      <c r="ESQ14" s="192"/>
      <c r="ESR14" s="192"/>
      <c r="ESS14" s="192"/>
      <c r="EST14" s="192"/>
      <c r="ESU14" s="192"/>
      <c r="ESV14" s="192"/>
      <c r="ESW14" s="192"/>
      <c r="ESX14" s="192"/>
      <c r="ESY14" s="192"/>
      <c r="ESZ14" s="192"/>
      <c r="ETA14" s="192"/>
      <c r="ETB14" s="192"/>
      <c r="ETC14" s="192"/>
      <c r="ETD14" s="192"/>
      <c r="ETE14" s="192"/>
      <c r="ETF14" s="192"/>
      <c r="ETG14" s="192"/>
      <c r="ETH14" s="192"/>
      <c r="ETI14" s="192"/>
      <c r="ETJ14" s="192"/>
      <c r="ETK14" s="192"/>
      <c r="ETL14" s="192"/>
      <c r="ETM14" s="192"/>
      <c r="ETN14" s="192"/>
      <c r="ETO14" s="192"/>
      <c r="ETP14" s="192"/>
      <c r="ETQ14" s="192"/>
      <c r="ETR14" s="192"/>
      <c r="ETS14" s="192"/>
      <c r="ETT14" s="192"/>
      <c r="ETU14" s="192"/>
      <c r="ETV14" s="192"/>
      <c r="ETW14" s="192"/>
      <c r="ETX14" s="192"/>
      <c r="ETY14" s="192"/>
      <c r="ETZ14" s="192"/>
      <c r="EUA14" s="192"/>
      <c r="EUB14" s="192"/>
      <c r="EUC14" s="192"/>
      <c r="EUD14" s="192"/>
      <c r="EUE14" s="192"/>
      <c r="EUF14" s="192"/>
      <c r="EUG14" s="192"/>
      <c r="EUH14" s="192"/>
      <c r="EUI14" s="192"/>
      <c r="EUJ14" s="192"/>
      <c r="EUK14" s="192"/>
      <c r="EUL14" s="192"/>
      <c r="EUM14" s="192"/>
      <c r="EUN14" s="192"/>
      <c r="EUO14" s="192"/>
      <c r="EUP14" s="192"/>
      <c r="EUQ14" s="192"/>
      <c r="EUR14" s="192"/>
      <c r="EUS14" s="192"/>
      <c r="EUT14" s="192"/>
      <c r="EUU14" s="192"/>
      <c r="EUV14" s="192"/>
      <c r="EUW14" s="192"/>
      <c r="EUX14" s="192"/>
      <c r="EUY14" s="192"/>
      <c r="EUZ14" s="192"/>
      <c r="EVA14" s="192"/>
      <c r="EVB14" s="192"/>
      <c r="EVC14" s="192"/>
      <c r="EVD14" s="192"/>
      <c r="EVE14" s="192"/>
      <c r="EVF14" s="192"/>
      <c r="EVG14" s="192"/>
      <c r="EVH14" s="192"/>
      <c r="EVI14" s="192"/>
      <c r="EVJ14" s="192"/>
      <c r="EVK14" s="192"/>
      <c r="EVL14" s="192"/>
      <c r="EVM14" s="192"/>
      <c r="EVN14" s="192"/>
      <c r="EVO14" s="192"/>
      <c r="EVP14" s="192"/>
      <c r="EVQ14" s="192"/>
      <c r="EVR14" s="192"/>
      <c r="EVS14" s="192"/>
      <c r="EVT14" s="192"/>
      <c r="EVU14" s="192"/>
      <c r="EVV14" s="192"/>
      <c r="EVW14" s="192"/>
      <c r="EVX14" s="192"/>
      <c r="EVY14" s="192"/>
      <c r="EVZ14" s="192"/>
      <c r="EWA14" s="192"/>
      <c r="EWB14" s="192"/>
      <c r="EWC14" s="192"/>
      <c r="EWD14" s="192"/>
      <c r="EWE14" s="192"/>
      <c r="EWF14" s="192"/>
      <c r="EWG14" s="192"/>
      <c r="EWH14" s="192"/>
      <c r="EWI14" s="192"/>
      <c r="EWJ14" s="192"/>
      <c r="EWK14" s="192"/>
      <c r="EWL14" s="192"/>
      <c r="EWM14" s="192"/>
      <c r="EWN14" s="192"/>
      <c r="EWO14" s="192"/>
      <c r="EWP14" s="192"/>
      <c r="EWQ14" s="192"/>
      <c r="EWR14" s="192"/>
      <c r="EWS14" s="192"/>
      <c r="EWT14" s="192"/>
      <c r="EWU14" s="192"/>
      <c r="EWV14" s="192"/>
      <c r="EWW14" s="192"/>
      <c r="EWX14" s="192"/>
      <c r="EWY14" s="192"/>
      <c r="EWZ14" s="192"/>
      <c r="EXA14" s="192"/>
      <c r="EXB14" s="192"/>
      <c r="EXC14" s="192"/>
      <c r="EXD14" s="192"/>
      <c r="EXE14" s="192"/>
      <c r="EXF14" s="192"/>
      <c r="EXG14" s="192"/>
      <c r="EXH14" s="192"/>
      <c r="EXI14" s="192"/>
      <c r="EXJ14" s="192"/>
      <c r="EXK14" s="192"/>
      <c r="EXL14" s="192"/>
      <c r="EXM14" s="192"/>
      <c r="EXN14" s="192"/>
      <c r="EXO14" s="192"/>
      <c r="EXP14" s="192"/>
      <c r="EXQ14" s="192"/>
      <c r="EXR14" s="192"/>
      <c r="EXS14" s="192"/>
      <c r="EXT14" s="192"/>
      <c r="EXU14" s="192"/>
      <c r="EXV14" s="192"/>
      <c r="EXW14" s="192"/>
      <c r="EXX14" s="192"/>
      <c r="EXY14" s="192"/>
      <c r="EXZ14" s="192"/>
      <c r="EYA14" s="192"/>
      <c r="EYB14" s="192"/>
      <c r="EYC14" s="192"/>
      <c r="EYD14" s="192"/>
      <c r="EYE14" s="192"/>
      <c r="EYF14" s="192"/>
      <c r="EYG14" s="192"/>
      <c r="EYH14" s="192"/>
      <c r="EYI14" s="192"/>
      <c r="EYJ14" s="192"/>
      <c r="EYK14" s="192"/>
      <c r="EYL14" s="192"/>
      <c r="EYM14" s="192"/>
      <c r="EYN14" s="192"/>
      <c r="EYO14" s="192"/>
      <c r="EYP14" s="192"/>
      <c r="EYQ14" s="192"/>
      <c r="EYR14" s="192"/>
      <c r="EYS14" s="192"/>
      <c r="EYT14" s="192"/>
      <c r="EYU14" s="192"/>
      <c r="EYV14" s="192"/>
      <c r="EYW14" s="192"/>
      <c r="EYX14" s="192"/>
      <c r="EYY14" s="192"/>
      <c r="EYZ14" s="192"/>
      <c r="EZA14" s="192"/>
      <c r="EZB14" s="192"/>
      <c r="EZC14" s="192"/>
      <c r="EZD14" s="192"/>
      <c r="EZE14" s="192"/>
      <c r="EZF14" s="192"/>
      <c r="EZG14" s="192"/>
      <c r="EZH14" s="192"/>
      <c r="EZI14" s="192"/>
      <c r="EZJ14" s="192"/>
      <c r="EZK14" s="192"/>
      <c r="EZL14" s="192"/>
      <c r="EZM14" s="192"/>
      <c r="EZN14" s="192"/>
      <c r="EZO14" s="192"/>
      <c r="EZP14" s="192"/>
      <c r="EZQ14" s="192"/>
      <c r="EZR14" s="192"/>
      <c r="EZS14" s="192"/>
      <c r="EZT14" s="192"/>
      <c r="EZU14" s="192"/>
      <c r="EZV14" s="192"/>
      <c r="EZW14" s="192"/>
      <c r="EZX14" s="192"/>
      <c r="EZY14" s="192"/>
      <c r="EZZ14" s="192"/>
      <c r="FAA14" s="192"/>
      <c r="FAB14" s="192"/>
      <c r="FAC14" s="192"/>
      <c r="FAD14" s="192"/>
      <c r="FAE14" s="192"/>
      <c r="FAF14" s="192"/>
      <c r="FAG14" s="192"/>
      <c r="FAH14" s="192"/>
      <c r="FAI14" s="192"/>
      <c r="FAJ14" s="192"/>
      <c r="FAK14" s="192"/>
      <c r="FAL14" s="192"/>
      <c r="FAM14" s="192"/>
      <c r="FAN14" s="192"/>
      <c r="FAO14" s="192"/>
      <c r="FAP14" s="192"/>
      <c r="FAQ14" s="192"/>
      <c r="FAR14" s="192"/>
      <c r="FAS14" s="192"/>
      <c r="FAT14" s="192"/>
      <c r="FAU14" s="192"/>
      <c r="FAV14" s="192"/>
      <c r="FAW14" s="192"/>
      <c r="FAX14" s="192"/>
      <c r="FAY14" s="192"/>
      <c r="FAZ14" s="192"/>
      <c r="FBA14" s="192"/>
      <c r="FBB14" s="192"/>
      <c r="FBC14" s="192"/>
      <c r="FBD14" s="192"/>
      <c r="FBE14" s="192"/>
      <c r="FBF14" s="192"/>
      <c r="FBG14" s="192"/>
      <c r="FBH14" s="192"/>
      <c r="FBI14" s="192"/>
      <c r="FBJ14" s="192"/>
      <c r="FBK14" s="192"/>
      <c r="FBL14" s="192"/>
      <c r="FBM14" s="192"/>
      <c r="FBN14" s="192"/>
      <c r="FBO14" s="192"/>
      <c r="FBP14" s="192"/>
      <c r="FBQ14" s="192"/>
      <c r="FBR14" s="192"/>
      <c r="FBS14" s="192"/>
      <c r="FBT14" s="192"/>
      <c r="FBU14" s="192"/>
      <c r="FBV14" s="192"/>
      <c r="FBW14" s="192"/>
      <c r="FBX14" s="192"/>
      <c r="FBY14" s="192"/>
      <c r="FBZ14" s="192"/>
      <c r="FCA14" s="192"/>
      <c r="FCB14" s="192"/>
      <c r="FCC14" s="192"/>
      <c r="FCD14" s="192"/>
      <c r="FCE14" s="192"/>
      <c r="FCF14" s="192"/>
      <c r="FCG14" s="192"/>
      <c r="FCH14" s="192"/>
      <c r="FCI14" s="192"/>
      <c r="FCJ14" s="192"/>
      <c r="FCK14" s="192"/>
      <c r="FCL14" s="192"/>
      <c r="FCM14" s="192"/>
      <c r="FCN14" s="192"/>
      <c r="FCO14" s="192"/>
      <c r="FCP14" s="192"/>
      <c r="FCQ14" s="192"/>
      <c r="FCR14" s="192"/>
      <c r="FCS14" s="192"/>
      <c r="FCT14" s="192"/>
      <c r="FCU14" s="192"/>
      <c r="FCV14" s="192"/>
      <c r="FCW14" s="192"/>
      <c r="FCX14" s="192"/>
      <c r="FCY14" s="192"/>
      <c r="FCZ14" s="192"/>
      <c r="FDA14" s="192"/>
      <c r="FDB14" s="192"/>
      <c r="FDC14" s="192"/>
      <c r="FDD14" s="192"/>
      <c r="FDE14" s="192"/>
      <c r="FDF14" s="192"/>
      <c r="FDG14" s="192"/>
      <c r="FDH14" s="192"/>
      <c r="FDI14" s="192"/>
      <c r="FDJ14" s="192"/>
      <c r="FDK14" s="192"/>
      <c r="FDL14" s="192"/>
      <c r="FDM14" s="192"/>
      <c r="FDN14" s="192"/>
      <c r="FDO14" s="192"/>
      <c r="FDP14" s="192"/>
      <c r="FDQ14" s="192"/>
      <c r="FDR14" s="192"/>
      <c r="FDS14" s="192"/>
      <c r="FDT14" s="192"/>
      <c r="FDU14" s="192"/>
      <c r="FDV14" s="192"/>
      <c r="FDW14" s="192"/>
      <c r="FDX14" s="192"/>
      <c r="FDY14" s="192"/>
      <c r="FDZ14" s="192"/>
      <c r="FEA14" s="192"/>
      <c r="FEB14" s="192"/>
      <c r="FEC14" s="192"/>
      <c r="FED14" s="192"/>
      <c r="FEE14" s="192"/>
      <c r="FEF14" s="192"/>
      <c r="FEG14" s="192"/>
      <c r="FEH14" s="192"/>
      <c r="FEI14" s="192"/>
      <c r="FEJ14" s="192"/>
      <c r="FEK14" s="192"/>
      <c r="FEL14" s="192"/>
      <c r="FEM14" s="192"/>
      <c r="FEN14" s="192"/>
      <c r="FEO14" s="192"/>
      <c r="FEP14" s="192"/>
      <c r="FEQ14" s="192"/>
      <c r="FER14" s="192"/>
      <c r="FES14" s="192"/>
      <c r="FET14" s="192"/>
      <c r="FEU14" s="192"/>
      <c r="FEV14" s="192"/>
      <c r="FEW14" s="192"/>
      <c r="FEX14" s="192"/>
      <c r="FEY14" s="192"/>
      <c r="FEZ14" s="192"/>
      <c r="FFA14" s="192"/>
      <c r="FFB14" s="192"/>
      <c r="FFC14" s="192"/>
      <c r="FFD14" s="192"/>
      <c r="FFE14" s="192"/>
      <c r="FFF14" s="192"/>
      <c r="FFG14" s="192"/>
      <c r="FFH14" s="192"/>
      <c r="FFI14" s="192"/>
      <c r="FFJ14" s="192"/>
      <c r="FFK14" s="192"/>
      <c r="FFL14" s="192"/>
      <c r="FFM14" s="192"/>
      <c r="FFN14" s="192"/>
      <c r="FFO14" s="192"/>
      <c r="FFP14" s="192"/>
      <c r="FFQ14" s="192"/>
      <c r="FFR14" s="192"/>
      <c r="FFS14" s="192"/>
      <c r="FFT14" s="192"/>
      <c r="FFU14" s="192"/>
      <c r="FFV14" s="192"/>
      <c r="FFW14" s="192"/>
      <c r="FFX14" s="192"/>
      <c r="FFY14" s="192"/>
      <c r="FFZ14" s="192"/>
      <c r="FGA14" s="192"/>
      <c r="FGB14" s="192"/>
      <c r="FGC14" s="192"/>
      <c r="FGD14" s="192"/>
      <c r="FGE14" s="192"/>
      <c r="FGF14" s="192"/>
      <c r="FGG14" s="192"/>
      <c r="FGH14" s="192"/>
      <c r="FGI14" s="192"/>
      <c r="FGJ14" s="192"/>
      <c r="FGK14" s="192"/>
      <c r="FGL14" s="192"/>
      <c r="FGM14" s="192"/>
      <c r="FGN14" s="192"/>
      <c r="FGO14" s="192"/>
      <c r="FGP14" s="192"/>
      <c r="FGQ14" s="192"/>
      <c r="FGR14" s="192"/>
      <c r="FGS14" s="192"/>
      <c r="FGT14" s="192"/>
      <c r="FGU14" s="192"/>
      <c r="FGV14" s="192"/>
      <c r="FGW14" s="192"/>
      <c r="FGX14" s="192"/>
      <c r="FGY14" s="192"/>
      <c r="FGZ14" s="192"/>
      <c r="FHA14" s="192"/>
      <c r="FHB14" s="192"/>
      <c r="FHC14" s="192"/>
      <c r="FHD14" s="192"/>
      <c r="FHE14" s="192"/>
      <c r="FHF14" s="192"/>
      <c r="FHG14" s="192"/>
      <c r="FHH14" s="192"/>
      <c r="FHI14" s="192"/>
      <c r="FHJ14" s="192"/>
      <c r="FHK14" s="192"/>
      <c r="FHL14" s="192"/>
      <c r="FHM14" s="192"/>
      <c r="FHN14" s="192"/>
      <c r="FHO14" s="192"/>
      <c r="FHP14" s="192"/>
      <c r="FHQ14" s="192"/>
      <c r="FHR14" s="192"/>
      <c r="FHS14" s="192"/>
      <c r="FHT14" s="192"/>
      <c r="FHU14" s="192"/>
      <c r="FHV14" s="192"/>
      <c r="FHW14" s="192"/>
      <c r="FHX14" s="192"/>
      <c r="FHY14" s="192"/>
      <c r="FHZ14" s="192"/>
      <c r="FIA14" s="192"/>
      <c r="FIB14" s="192"/>
      <c r="FIC14" s="192"/>
      <c r="FID14" s="192"/>
      <c r="FIE14" s="192"/>
      <c r="FIF14" s="192"/>
      <c r="FIG14" s="192"/>
      <c r="FIH14" s="192"/>
      <c r="FII14" s="192"/>
      <c r="FIJ14" s="192"/>
      <c r="FIK14" s="192"/>
      <c r="FIL14" s="192"/>
      <c r="FIM14" s="192"/>
      <c r="FIN14" s="192"/>
      <c r="FIO14" s="192"/>
      <c r="FIP14" s="192"/>
      <c r="FIQ14" s="192"/>
      <c r="FIR14" s="192"/>
      <c r="FIS14" s="192"/>
      <c r="FIT14" s="192"/>
      <c r="FIU14" s="192"/>
      <c r="FIV14" s="192"/>
      <c r="FIW14" s="192"/>
      <c r="FIX14" s="192"/>
      <c r="FIY14" s="192"/>
      <c r="FIZ14" s="192"/>
      <c r="FJA14" s="192"/>
      <c r="FJB14" s="192"/>
      <c r="FJC14" s="192"/>
      <c r="FJD14" s="192"/>
      <c r="FJE14" s="192"/>
      <c r="FJF14" s="192"/>
      <c r="FJG14" s="192"/>
      <c r="FJH14" s="192"/>
      <c r="FJI14" s="192"/>
      <c r="FJJ14" s="192"/>
      <c r="FJK14" s="192"/>
      <c r="FJL14" s="192"/>
      <c r="FJM14" s="192"/>
      <c r="FJN14" s="192"/>
      <c r="FJO14" s="192"/>
      <c r="FJP14" s="192"/>
      <c r="FJQ14" s="192"/>
      <c r="FJR14" s="192"/>
      <c r="FJS14" s="192"/>
      <c r="FJT14" s="192"/>
      <c r="FJU14" s="192"/>
      <c r="FJV14" s="192"/>
      <c r="FJW14" s="192"/>
      <c r="FJX14" s="192"/>
      <c r="FJY14" s="192"/>
      <c r="FJZ14" s="192"/>
      <c r="FKA14" s="192"/>
      <c r="FKB14" s="192"/>
      <c r="FKC14" s="192"/>
      <c r="FKD14" s="192"/>
      <c r="FKE14" s="192"/>
      <c r="FKF14" s="192"/>
      <c r="FKG14" s="192"/>
      <c r="FKH14" s="192"/>
      <c r="FKI14" s="192"/>
      <c r="FKJ14" s="192"/>
      <c r="FKK14" s="192"/>
      <c r="FKL14" s="192"/>
      <c r="FKM14" s="192"/>
      <c r="FKN14" s="192"/>
      <c r="FKO14" s="192"/>
      <c r="FKP14" s="192"/>
      <c r="FKQ14" s="192"/>
      <c r="FKR14" s="192"/>
      <c r="FKS14" s="192"/>
      <c r="FKT14" s="192"/>
      <c r="FKU14" s="192"/>
      <c r="FKV14" s="192"/>
      <c r="FKW14" s="192"/>
      <c r="FKX14" s="192"/>
      <c r="FKY14" s="192"/>
      <c r="FKZ14" s="192"/>
      <c r="FLA14" s="192"/>
      <c r="FLB14" s="192"/>
      <c r="FLC14" s="192"/>
      <c r="FLD14" s="192"/>
      <c r="FLE14" s="192"/>
      <c r="FLF14" s="192"/>
      <c r="FLG14" s="192"/>
      <c r="FLH14" s="192"/>
      <c r="FLI14" s="192"/>
      <c r="FLJ14" s="192"/>
      <c r="FLK14" s="192"/>
      <c r="FLL14" s="192"/>
      <c r="FLM14" s="192"/>
      <c r="FLN14" s="192"/>
      <c r="FLO14" s="192"/>
      <c r="FLP14" s="192"/>
      <c r="FLQ14" s="192"/>
      <c r="FLR14" s="192"/>
      <c r="FLS14" s="192"/>
      <c r="FLT14" s="192"/>
      <c r="FLU14" s="192"/>
      <c r="FLV14" s="192"/>
      <c r="FLW14" s="192"/>
      <c r="FLX14" s="192"/>
      <c r="FLY14" s="192"/>
      <c r="FLZ14" s="192"/>
      <c r="FMA14" s="192"/>
      <c r="FMB14" s="192"/>
      <c r="FMC14" s="192"/>
      <c r="FMD14" s="192"/>
      <c r="FME14" s="192"/>
      <c r="FMF14" s="192"/>
      <c r="FMG14" s="192"/>
      <c r="FMH14" s="192"/>
      <c r="FMI14" s="192"/>
      <c r="FMJ14" s="192"/>
      <c r="FMK14" s="192"/>
      <c r="FML14" s="192"/>
      <c r="FMM14" s="192"/>
      <c r="FMN14" s="192"/>
      <c r="FMO14" s="192"/>
      <c r="FMP14" s="192"/>
      <c r="FMQ14" s="192"/>
      <c r="FMR14" s="192"/>
      <c r="FMS14" s="192"/>
      <c r="FMT14" s="192"/>
      <c r="FMU14" s="192"/>
      <c r="FMV14" s="192"/>
      <c r="FMW14" s="192"/>
      <c r="FMX14" s="192"/>
      <c r="FMY14" s="192"/>
      <c r="FMZ14" s="192"/>
      <c r="FNA14" s="192"/>
      <c r="FNB14" s="192"/>
      <c r="FNC14" s="192"/>
      <c r="FND14" s="192"/>
      <c r="FNE14" s="192"/>
      <c r="FNF14" s="192"/>
      <c r="FNG14" s="192"/>
      <c r="FNH14" s="192"/>
      <c r="FNI14" s="192"/>
      <c r="FNJ14" s="192"/>
      <c r="FNK14" s="192"/>
      <c r="FNL14" s="192"/>
      <c r="FNM14" s="192"/>
      <c r="FNN14" s="192"/>
      <c r="FNO14" s="192"/>
      <c r="FNP14" s="192"/>
      <c r="FNQ14" s="192"/>
      <c r="FNR14" s="192"/>
      <c r="FNS14" s="192"/>
      <c r="FNT14" s="192"/>
      <c r="FNU14" s="192"/>
      <c r="FNV14" s="192"/>
      <c r="FNW14" s="192"/>
      <c r="FNX14" s="192"/>
      <c r="FNY14" s="192"/>
      <c r="FNZ14" s="192"/>
      <c r="FOA14" s="192"/>
      <c r="FOB14" s="192"/>
      <c r="FOC14" s="192"/>
      <c r="FOD14" s="192"/>
      <c r="FOE14" s="192"/>
      <c r="FOF14" s="192"/>
      <c r="FOG14" s="192"/>
      <c r="FOH14" s="192"/>
      <c r="FOI14" s="192"/>
      <c r="FOJ14" s="192"/>
      <c r="FOK14" s="192"/>
      <c r="FOL14" s="192"/>
      <c r="FOM14" s="192"/>
      <c r="FON14" s="192"/>
      <c r="FOO14" s="192"/>
      <c r="FOP14" s="192"/>
      <c r="FOQ14" s="192"/>
      <c r="FOR14" s="192"/>
      <c r="FOS14" s="192"/>
      <c r="FOT14" s="192"/>
      <c r="FOU14" s="192"/>
      <c r="FOV14" s="192"/>
      <c r="FOW14" s="192"/>
      <c r="FOX14" s="192"/>
      <c r="FOY14" s="192"/>
      <c r="FOZ14" s="192"/>
      <c r="FPA14" s="192"/>
      <c r="FPB14" s="192"/>
      <c r="FPC14" s="192"/>
      <c r="FPD14" s="192"/>
      <c r="FPE14" s="192"/>
      <c r="FPF14" s="192"/>
      <c r="FPG14" s="192"/>
      <c r="FPH14" s="192"/>
      <c r="FPI14" s="192"/>
      <c r="FPJ14" s="192"/>
      <c r="FPK14" s="192"/>
      <c r="FPL14" s="192"/>
      <c r="FPM14" s="192"/>
      <c r="FPN14" s="192"/>
      <c r="FPO14" s="192"/>
      <c r="FPP14" s="192"/>
      <c r="FPQ14" s="192"/>
      <c r="FPR14" s="192"/>
      <c r="FPS14" s="192"/>
      <c r="FPT14" s="192"/>
      <c r="FPU14" s="192"/>
      <c r="FPV14" s="192"/>
      <c r="FPW14" s="192"/>
      <c r="FPX14" s="192"/>
      <c r="FPY14" s="192"/>
      <c r="FPZ14" s="192"/>
      <c r="FQA14" s="192"/>
      <c r="FQB14" s="192"/>
      <c r="FQC14" s="192"/>
      <c r="FQD14" s="192"/>
      <c r="FQE14" s="192"/>
      <c r="FQF14" s="192"/>
      <c r="FQG14" s="192"/>
      <c r="FQH14" s="192"/>
      <c r="FQI14" s="192"/>
      <c r="FQJ14" s="192"/>
      <c r="FQK14" s="192"/>
      <c r="FQL14" s="192"/>
      <c r="FQM14" s="192"/>
      <c r="FQN14" s="192"/>
      <c r="FQO14" s="192"/>
      <c r="FQP14" s="192"/>
      <c r="FQQ14" s="192"/>
      <c r="FQR14" s="192"/>
      <c r="FQS14" s="192"/>
      <c r="FQT14" s="192"/>
      <c r="FQU14" s="192"/>
      <c r="FQV14" s="192"/>
      <c r="FQW14" s="192"/>
      <c r="FQX14" s="192"/>
      <c r="FQY14" s="192"/>
      <c r="FQZ14" s="192"/>
      <c r="FRA14" s="192"/>
      <c r="FRB14" s="192"/>
      <c r="FRC14" s="192"/>
      <c r="FRD14" s="192"/>
      <c r="FRE14" s="192"/>
      <c r="FRF14" s="192"/>
      <c r="FRG14" s="192"/>
      <c r="FRH14" s="192"/>
      <c r="FRI14" s="192"/>
      <c r="FRJ14" s="192"/>
      <c r="FRK14" s="192"/>
      <c r="FRL14" s="192"/>
      <c r="FRM14" s="192"/>
      <c r="FRN14" s="192"/>
      <c r="FRO14" s="192"/>
      <c r="FRP14" s="192"/>
      <c r="FRQ14" s="192"/>
      <c r="FRR14" s="192"/>
      <c r="FRS14" s="192"/>
      <c r="FRT14" s="192"/>
      <c r="FRU14" s="192"/>
      <c r="FRV14" s="192"/>
      <c r="FRW14" s="192"/>
      <c r="FRX14" s="192"/>
      <c r="FRY14" s="192"/>
      <c r="FRZ14" s="192"/>
      <c r="FSA14" s="192"/>
      <c r="FSB14" s="192"/>
      <c r="FSC14" s="192"/>
      <c r="FSD14" s="192"/>
      <c r="FSE14" s="192"/>
      <c r="FSF14" s="192"/>
      <c r="FSG14" s="192"/>
      <c r="FSH14" s="192"/>
      <c r="FSI14" s="192"/>
      <c r="FSJ14" s="192"/>
      <c r="FSK14" s="192"/>
      <c r="FSL14" s="192"/>
      <c r="FSM14" s="192"/>
      <c r="FSN14" s="192"/>
      <c r="FSO14" s="192"/>
      <c r="FSP14" s="192"/>
      <c r="FSQ14" s="192"/>
      <c r="FSR14" s="192"/>
      <c r="FSS14" s="192"/>
      <c r="FST14" s="192"/>
      <c r="FSU14" s="192"/>
      <c r="FSV14" s="192"/>
      <c r="FSW14" s="192"/>
      <c r="FSX14" s="192"/>
      <c r="FSY14" s="192"/>
      <c r="FSZ14" s="192"/>
      <c r="FTA14" s="192"/>
      <c r="FTB14" s="192"/>
      <c r="FTC14" s="192"/>
      <c r="FTD14" s="192"/>
      <c r="FTE14" s="192"/>
      <c r="FTF14" s="192"/>
      <c r="FTG14" s="192"/>
      <c r="FTH14" s="192"/>
      <c r="FTI14" s="192"/>
      <c r="FTJ14" s="192"/>
      <c r="FTK14" s="192"/>
      <c r="FTL14" s="192"/>
      <c r="FTM14" s="192"/>
      <c r="FTN14" s="192"/>
      <c r="FTO14" s="192"/>
      <c r="FTP14" s="192"/>
      <c r="FTQ14" s="192"/>
      <c r="FTR14" s="192"/>
      <c r="FTS14" s="192"/>
      <c r="FTT14" s="192"/>
      <c r="FTU14" s="192"/>
      <c r="FTV14" s="192"/>
      <c r="FTW14" s="192"/>
      <c r="FTX14" s="192"/>
      <c r="FTY14" s="192"/>
      <c r="FTZ14" s="192"/>
      <c r="FUA14" s="192"/>
      <c r="FUB14" s="192"/>
      <c r="FUC14" s="192"/>
      <c r="FUD14" s="192"/>
      <c r="FUE14" s="192"/>
      <c r="FUF14" s="192"/>
      <c r="FUG14" s="192"/>
      <c r="FUH14" s="192"/>
      <c r="FUI14" s="192"/>
      <c r="FUJ14" s="192"/>
      <c r="FUK14" s="192"/>
      <c r="FUL14" s="192"/>
      <c r="FUM14" s="192"/>
      <c r="FUN14" s="192"/>
      <c r="FUO14" s="192"/>
      <c r="FUP14" s="192"/>
      <c r="FUQ14" s="192"/>
      <c r="FUR14" s="192"/>
      <c r="FUS14" s="192"/>
      <c r="FUT14" s="192"/>
      <c r="FUU14" s="192"/>
      <c r="FUV14" s="192"/>
      <c r="FUW14" s="192"/>
      <c r="FUX14" s="192"/>
      <c r="FUY14" s="192"/>
      <c r="FUZ14" s="192"/>
      <c r="FVA14" s="192"/>
      <c r="FVB14" s="192"/>
      <c r="FVC14" s="192"/>
      <c r="FVD14" s="192"/>
      <c r="FVE14" s="192"/>
      <c r="FVF14" s="192"/>
      <c r="FVG14" s="192"/>
      <c r="FVH14" s="192"/>
      <c r="FVI14" s="192"/>
      <c r="FVJ14" s="192"/>
      <c r="FVK14" s="192"/>
      <c r="FVL14" s="192"/>
      <c r="FVM14" s="192"/>
      <c r="FVN14" s="192"/>
      <c r="FVO14" s="192"/>
      <c r="FVP14" s="192"/>
      <c r="FVQ14" s="192"/>
      <c r="FVR14" s="192"/>
      <c r="FVS14" s="192"/>
      <c r="FVT14" s="192"/>
      <c r="FVU14" s="192"/>
      <c r="FVV14" s="192"/>
      <c r="FVW14" s="192"/>
      <c r="FVX14" s="192"/>
      <c r="FVY14" s="192"/>
      <c r="FVZ14" s="192"/>
      <c r="FWA14" s="192"/>
      <c r="FWB14" s="192"/>
      <c r="FWC14" s="192"/>
      <c r="FWD14" s="192"/>
      <c r="FWE14" s="192"/>
      <c r="FWF14" s="192"/>
      <c r="FWG14" s="192"/>
      <c r="FWH14" s="192"/>
      <c r="FWI14" s="192"/>
      <c r="FWJ14" s="192"/>
      <c r="FWK14" s="192"/>
      <c r="FWL14" s="192"/>
      <c r="FWM14" s="192"/>
      <c r="FWN14" s="192"/>
      <c r="FWO14" s="192"/>
      <c r="FWP14" s="192"/>
      <c r="FWQ14" s="192"/>
      <c r="FWR14" s="192"/>
      <c r="FWS14" s="192"/>
      <c r="FWT14" s="192"/>
      <c r="FWU14" s="192"/>
      <c r="FWV14" s="192"/>
      <c r="FWW14" s="192"/>
      <c r="FWX14" s="192"/>
      <c r="FWY14" s="192"/>
      <c r="FWZ14" s="192"/>
      <c r="FXA14" s="192"/>
      <c r="FXB14" s="192"/>
      <c r="FXC14" s="192"/>
      <c r="FXD14" s="192"/>
      <c r="FXE14" s="192"/>
      <c r="FXF14" s="192"/>
      <c r="FXG14" s="192"/>
      <c r="FXH14" s="192"/>
      <c r="FXI14" s="192"/>
      <c r="FXJ14" s="192"/>
      <c r="FXK14" s="192"/>
      <c r="FXL14" s="192"/>
      <c r="FXM14" s="192"/>
      <c r="FXN14" s="192"/>
      <c r="FXO14" s="192"/>
      <c r="FXP14" s="192"/>
      <c r="FXQ14" s="192"/>
      <c r="FXR14" s="192"/>
      <c r="FXS14" s="192"/>
      <c r="FXT14" s="192"/>
      <c r="FXU14" s="192"/>
      <c r="FXV14" s="192"/>
      <c r="FXW14" s="192"/>
      <c r="FXX14" s="192"/>
      <c r="FXY14" s="192"/>
      <c r="FXZ14" s="192"/>
      <c r="FYA14" s="192"/>
      <c r="FYB14" s="192"/>
      <c r="FYC14" s="192"/>
      <c r="FYD14" s="192"/>
      <c r="FYE14" s="192"/>
      <c r="FYF14" s="192"/>
      <c r="FYG14" s="192"/>
      <c r="FYH14" s="192"/>
      <c r="FYI14" s="192"/>
      <c r="FYJ14" s="192"/>
      <c r="FYK14" s="192"/>
      <c r="FYL14" s="192"/>
      <c r="FYM14" s="192"/>
      <c r="FYN14" s="192"/>
      <c r="FYO14" s="192"/>
      <c r="FYP14" s="192"/>
      <c r="FYQ14" s="192"/>
      <c r="FYR14" s="192"/>
      <c r="FYS14" s="192"/>
      <c r="FYT14" s="192"/>
      <c r="FYU14" s="192"/>
      <c r="FYV14" s="192"/>
      <c r="FYW14" s="192"/>
      <c r="FYX14" s="192"/>
      <c r="FYY14" s="192"/>
      <c r="FYZ14" s="192"/>
      <c r="FZA14" s="192"/>
      <c r="FZB14" s="192"/>
      <c r="FZC14" s="192"/>
      <c r="FZD14" s="192"/>
      <c r="FZE14" s="192"/>
      <c r="FZF14" s="192"/>
      <c r="FZG14" s="192"/>
      <c r="FZH14" s="192"/>
      <c r="FZI14" s="192"/>
      <c r="FZJ14" s="192"/>
      <c r="FZK14" s="192"/>
      <c r="FZL14" s="192"/>
      <c r="FZM14" s="192"/>
      <c r="FZN14" s="192"/>
      <c r="FZO14" s="192"/>
      <c r="FZP14" s="192"/>
      <c r="FZQ14" s="192"/>
      <c r="FZR14" s="192"/>
      <c r="FZS14" s="192"/>
      <c r="FZT14" s="192"/>
      <c r="FZU14" s="192"/>
      <c r="FZV14" s="192"/>
      <c r="FZW14" s="192"/>
      <c r="FZX14" s="192"/>
      <c r="FZY14" s="192"/>
      <c r="FZZ14" s="192"/>
      <c r="GAA14" s="192"/>
      <c r="GAB14" s="192"/>
      <c r="GAC14" s="192"/>
      <c r="GAD14" s="192"/>
      <c r="GAE14" s="192"/>
      <c r="GAF14" s="192"/>
      <c r="GAG14" s="192"/>
      <c r="GAH14" s="192"/>
      <c r="GAI14" s="192"/>
      <c r="GAJ14" s="192"/>
      <c r="GAK14" s="192"/>
      <c r="GAL14" s="192"/>
      <c r="GAM14" s="192"/>
      <c r="GAN14" s="192"/>
      <c r="GAO14" s="192"/>
      <c r="GAP14" s="192"/>
      <c r="GAQ14" s="192"/>
      <c r="GAR14" s="192"/>
      <c r="GAS14" s="192"/>
      <c r="GAT14" s="192"/>
      <c r="GAU14" s="192"/>
      <c r="GAV14" s="192"/>
      <c r="GAW14" s="192"/>
      <c r="GAX14" s="192"/>
      <c r="GAY14" s="192"/>
      <c r="GAZ14" s="192"/>
      <c r="GBA14" s="192"/>
      <c r="GBB14" s="192"/>
      <c r="GBC14" s="192"/>
      <c r="GBD14" s="192"/>
      <c r="GBE14" s="192"/>
      <c r="GBF14" s="192"/>
      <c r="GBG14" s="192"/>
      <c r="GBH14" s="192"/>
      <c r="GBI14" s="192"/>
      <c r="GBJ14" s="192"/>
      <c r="GBK14" s="192"/>
      <c r="GBL14" s="192"/>
      <c r="GBM14" s="192"/>
      <c r="GBN14" s="192"/>
      <c r="GBO14" s="192"/>
      <c r="GBP14" s="192"/>
      <c r="GBQ14" s="192"/>
      <c r="GBR14" s="192"/>
      <c r="GBS14" s="192"/>
      <c r="GBT14" s="192"/>
      <c r="GBU14" s="192"/>
      <c r="GBV14" s="192"/>
      <c r="GBW14" s="192"/>
      <c r="GBX14" s="192"/>
      <c r="GBY14" s="192"/>
      <c r="GBZ14" s="192"/>
      <c r="GCA14" s="192"/>
      <c r="GCB14" s="192"/>
      <c r="GCC14" s="192"/>
      <c r="GCD14" s="192"/>
      <c r="GCE14" s="192"/>
      <c r="GCF14" s="192"/>
      <c r="GCG14" s="192"/>
      <c r="GCH14" s="192"/>
      <c r="GCI14" s="192"/>
      <c r="GCJ14" s="192"/>
      <c r="GCK14" s="192"/>
      <c r="GCL14" s="192"/>
      <c r="GCM14" s="192"/>
      <c r="GCN14" s="192"/>
      <c r="GCO14" s="192"/>
      <c r="GCP14" s="192"/>
      <c r="GCQ14" s="192"/>
      <c r="GCR14" s="192"/>
      <c r="GCS14" s="192"/>
      <c r="GCT14" s="192"/>
      <c r="GCU14" s="192"/>
      <c r="GCV14" s="192"/>
      <c r="GCW14" s="192"/>
      <c r="GCX14" s="192"/>
      <c r="GCY14" s="192"/>
      <c r="GCZ14" s="192"/>
      <c r="GDA14" s="192"/>
      <c r="GDB14" s="192"/>
      <c r="GDC14" s="192"/>
      <c r="GDD14" s="192"/>
      <c r="GDE14" s="192"/>
      <c r="GDF14" s="192"/>
      <c r="GDG14" s="192"/>
      <c r="GDH14" s="192"/>
      <c r="GDI14" s="192"/>
      <c r="GDJ14" s="192"/>
      <c r="GDK14" s="192"/>
      <c r="GDL14" s="192"/>
      <c r="GDM14" s="192"/>
      <c r="GDN14" s="192"/>
      <c r="GDO14" s="192"/>
      <c r="GDP14" s="192"/>
      <c r="GDQ14" s="192"/>
      <c r="GDR14" s="192"/>
      <c r="GDS14" s="192"/>
      <c r="GDT14" s="192"/>
      <c r="GDU14" s="192"/>
      <c r="GDV14" s="192"/>
      <c r="GDW14" s="192"/>
      <c r="GDX14" s="192"/>
      <c r="GDY14" s="192"/>
      <c r="GDZ14" s="192"/>
      <c r="GEA14" s="192"/>
      <c r="GEB14" s="192"/>
      <c r="GEC14" s="192"/>
      <c r="GED14" s="192"/>
      <c r="GEE14" s="192"/>
      <c r="GEF14" s="192"/>
      <c r="GEG14" s="192"/>
      <c r="GEH14" s="192"/>
      <c r="GEI14" s="192"/>
      <c r="GEJ14" s="192"/>
      <c r="GEK14" s="192"/>
      <c r="GEL14" s="192"/>
      <c r="GEM14" s="192"/>
      <c r="GEN14" s="192"/>
      <c r="GEO14" s="192"/>
      <c r="GEP14" s="192"/>
      <c r="GEQ14" s="192"/>
      <c r="GER14" s="192"/>
      <c r="GES14" s="192"/>
      <c r="GET14" s="192"/>
      <c r="GEU14" s="192"/>
      <c r="GEV14" s="192"/>
      <c r="GEW14" s="192"/>
      <c r="GEX14" s="192"/>
      <c r="GEY14" s="192"/>
      <c r="GEZ14" s="192"/>
      <c r="GFA14" s="192"/>
      <c r="GFB14" s="192"/>
      <c r="GFC14" s="192"/>
      <c r="GFD14" s="192"/>
      <c r="GFE14" s="192"/>
      <c r="GFF14" s="192"/>
      <c r="GFG14" s="192"/>
      <c r="GFH14" s="192"/>
      <c r="GFI14" s="192"/>
      <c r="GFJ14" s="192"/>
      <c r="GFK14" s="192"/>
      <c r="GFL14" s="192"/>
      <c r="GFM14" s="192"/>
      <c r="GFN14" s="192"/>
      <c r="GFO14" s="192"/>
      <c r="GFP14" s="192"/>
      <c r="GFQ14" s="192"/>
      <c r="GFR14" s="192"/>
      <c r="GFS14" s="192"/>
      <c r="GFT14" s="192"/>
      <c r="GFU14" s="192"/>
      <c r="GFV14" s="192"/>
      <c r="GFW14" s="192"/>
      <c r="GFX14" s="192"/>
      <c r="GFY14" s="192"/>
      <c r="GFZ14" s="192"/>
      <c r="GGA14" s="192"/>
      <c r="GGB14" s="192"/>
      <c r="GGC14" s="192"/>
      <c r="GGD14" s="192"/>
      <c r="GGE14" s="192"/>
      <c r="GGF14" s="192"/>
      <c r="GGG14" s="192"/>
      <c r="GGH14" s="192"/>
      <c r="GGI14" s="192"/>
      <c r="GGJ14" s="192"/>
      <c r="GGK14" s="192"/>
      <c r="GGL14" s="192"/>
      <c r="GGM14" s="192"/>
      <c r="GGN14" s="192"/>
      <c r="GGO14" s="192"/>
      <c r="GGP14" s="192"/>
      <c r="GGQ14" s="192"/>
      <c r="GGR14" s="192"/>
      <c r="GGS14" s="192"/>
      <c r="GGT14" s="192"/>
      <c r="GGU14" s="192"/>
      <c r="GGV14" s="192"/>
      <c r="GGW14" s="192"/>
      <c r="GGX14" s="192"/>
      <c r="GGY14" s="192"/>
      <c r="GGZ14" s="192"/>
      <c r="GHA14" s="192"/>
      <c r="GHB14" s="192"/>
      <c r="GHC14" s="192"/>
      <c r="GHD14" s="192"/>
      <c r="GHE14" s="192"/>
      <c r="GHF14" s="192"/>
      <c r="GHG14" s="192"/>
      <c r="GHH14" s="192"/>
      <c r="GHI14" s="192"/>
      <c r="GHJ14" s="192"/>
      <c r="GHK14" s="192"/>
      <c r="GHL14" s="192"/>
      <c r="GHM14" s="192"/>
      <c r="GHN14" s="192"/>
      <c r="GHO14" s="192"/>
      <c r="GHP14" s="192"/>
      <c r="GHQ14" s="192"/>
      <c r="GHR14" s="192"/>
      <c r="GHS14" s="192"/>
      <c r="GHT14" s="192"/>
      <c r="GHU14" s="192"/>
      <c r="GHV14" s="192"/>
      <c r="GHW14" s="192"/>
      <c r="GHX14" s="192"/>
      <c r="GHY14" s="192"/>
      <c r="GHZ14" s="192"/>
      <c r="GIA14" s="192"/>
      <c r="GIB14" s="192"/>
      <c r="GIC14" s="192"/>
      <c r="GID14" s="192"/>
      <c r="GIE14" s="192"/>
      <c r="GIF14" s="192"/>
      <c r="GIG14" s="192"/>
      <c r="GIH14" s="192"/>
      <c r="GII14" s="192"/>
      <c r="GIJ14" s="192"/>
      <c r="GIK14" s="192"/>
      <c r="GIL14" s="192"/>
      <c r="GIM14" s="192"/>
      <c r="GIN14" s="192"/>
      <c r="GIO14" s="192"/>
      <c r="GIP14" s="192"/>
      <c r="GIQ14" s="192"/>
      <c r="GIR14" s="192"/>
      <c r="GIS14" s="192"/>
      <c r="GIT14" s="192"/>
      <c r="GIU14" s="192"/>
      <c r="GIV14" s="192"/>
      <c r="GIW14" s="192"/>
      <c r="GIX14" s="192"/>
      <c r="GIY14" s="192"/>
      <c r="GIZ14" s="192"/>
      <c r="GJA14" s="192"/>
      <c r="GJB14" s="192"/>
      <c r="GJC14" s="192"/>
      <c r="GJD14" s="192"/>
      <c r="GJE14" s="192"/>
      <c r="GJF14" s="192"/>
      <c r="GJG14" s="192"/>
      <c r="GJH14" s="192"/>
      <c r="GJI14" s="192"/>
      <c r="GJJ14" s="192"/>
      <c r="GJK14" s="192"/>
      <c r="GJL14" s="192"/>
      <c r="GJM14" s="192"/>
      <c r="GJN14" s="192"/>
      <c r="GJO14" s="192"/>
      <c r="GJP14" s="192"/>
      <c r="GJQ14" s="192"/>
      <c r="GJR14" s="192"/>
      <c r="GJS14" s="192"/>
      <c r="GJT14" s="192"/>
      <c r="GJU14" s="192"/>
      <c r="GJV14" s="192"/>
      <c r="GJW14" s="192"/>
      <c r="GJX14" s="192"/>
      <c r="GJY14" s="192"/>
      <c r="GJZ14" s="192"/>
      <c r="GKA14" s="192"/>
      <c r="GKB14" s="192"/>
      <c r="GKC14" s="192"/>
      <c r="GKD14" s="192"/>
      <c r="GKE14" s="192"/>
      <c r="GKF14" s="192"/>
      <c r="GKG14" s="192"/>
      <c r="GKH14" s="192"/>
      <c r="GKI14" s="192"/>
      <c r="GKJ14" s="192"/>
      <c r="GKK14" s="192"/>
      <c r="GKL14" s="192"/>
      <c r="GKM14" s="192"/>
      <c r="GKN14" s="192"/>
      <c r="GKO14" s="192"/>
      <c r="GKP14" s="192"/>
      <c r="GKQ14" s="192"/>
      <c r="GKR14" s="192"/>
      <c r="GKS14" s="192"/>
      <c r="GKT14" s="192"/>
      <c r="GKU14" s="192"/>
      <c r="GKV14" s="192"/>
      <c r="GKW14" s="192"/>
      <c r="GKX14" s="192"/>
      <c r="GKY14" s="192"/>
      <c r="GKZ14" s="192"/>
      <c r="GLA14" s="192"/>
      <c r="GLB14" s="192"/>
      <c r="GLC14" s="192"/>
      <c r="GLD14" s="192"/>
      <c r="GLE14" s="192"/>
      <c r="GLF14" s="192"/>
      <c r="GLG14" s="192"/>
      <c r="GLH14" s="192"/>
      <c r="GLI14" s="192"/>
      <c r="GLJ14" s="192"/>
      <c r="GLK14" s="192"/>
      <c r="GLL14" s="192"/>
      <c r="GLM14" s="192"/>
      <c r="GLN14" s="192"/>
      <c r="GLO14" s="192"/>
      <c r="GLP14" s="192"/>
      <c r="GLQ14" s="192"/>
      <c r="GLR14" s="192"/>
      <c r="GLS14" s="192"/>
      <c r="GLT14" s="192"/>
      <c r="GLU14" s="192"/>
      <c r="GLV14" s="192"/>
      <c r="GLW14" s="192"/>
      <c r="GLX14" s="192"/>
      <c r="GLY14" s="192"/>
      <c r="GLZ14" s="192"/>
      <c r="GMA14" s="192"/>
      <c r="GMB14" s="192"/>
      <c r="GMC14" s="192"/>
      <c r="GMD14" s="192"/>
      <c r="GME14" s="192"/>
      <c r="GMF14" s="192"/>
      <c r="GMG14" s="192"/>
      <c r="GMH14" s="192"/>
      <c r="GMI14" s="192"/>
      <c r="GMJ14" s="192"/>
      <c r="GMK14" s="192"/>
      <c r="GML14" s="192"/>
      <c r="GMM14" s="192"/>
      <c r="GMN14" s="192"/>
      <c r="GMO14" s="192"/>
      <c r="GMP14" s="192"/>
      <c r="GMQ14" s="192"/>
      <c r="GMR14" s="192"/>
      <c r="GMS14" s="192"/>
      <c r="GMT14" s="192"/>
      <c r="GMU14" s="192"/>
      <c r="GMV14" s="192"/>
      <c r="GMW14" s="192"/>
      <c r="GMX14" s="192"/>
      <c r="GMY14" s="192"/>
      <c r="GMZ14" s="192"/>
      <c r="GNA14" s="192"/>
      <c r="GNB14" s="192"/>
      <c r="GNC14" s="192"/>
      <c r="GND14" s="192"/>
      <c r="GNE14" s="192"/>
      <c r="GNF14" s="192"/>
      <c r="GNG14" s="192"/>
      <c r="GNH14" s="192"/>
      <c r="GNI14" s="192"/>
      <c r="GNJ14" s="192"/>
      <c r="GNK14" s="192"/>
      <c r="GNL14" s="192"/>
      <c r="GNM14" s="192"/>
      <c r="GNN14" s="192"/>
      <c r="GNO14" s="192"/>
      <c r="GNP14" s="192"/>
      <c r="GNQ14" s="192"/>
      <c r="GNR14" s="192"/>
      <c r="GNS14" s="192"/>
      <c r="GNT14" s="192"/>
      <c r="GNU14" s="192"/>
      <c r="GNV14" s="192"/>
      <c r="GNW14" s="192"/>
      <c r="GNX14" s="192"/>
      <c r="GNY14" s="192"/>
      <c r="GNZ14" s="192"/>
      <c r="GOA14" s="192"/>
      <c r="GOB14" s="192"/>
      <c r="GOC14" s="192"/>
      <c r="GOD14" s="192"/>
      <c r="GOE14" s="192"/>
      <c r="GOF14" s="192"/>
      <c r="GOG14" s="192"/>
      <c r="GOH14" s="192"/>
      <c r="GOI14" s="192"/>
      <c r="GOJ14" s="192"/>
      <c r="GOK14" s="192"/>
      <c r="GOL14" s="192"/>
      <c r="GOM14" s="192"/>
      <c r="GON14" s="192"/>
      <c r="GOO14" s="192"/>
      <c r="GOP14" s="192"/>
      <c r="GOQ14" s="192"/>
      <c r="GOR14" s="192"/>
      <c r="GOS14" s="192"/>
      <c r="GOT14" s="192"/>
      <c r="GOU14" s="192"/>
      <c r="GOV14" s="192"/>
      <c r="GOW14" s="192"/>
      <c r="GOX14" s="192"/>
      <c r="GOY14" s="192"/>
      <c r="GOZ14" s="192"/>
      <c r="GPA14" s="192"/>
      <c r="GPB14" s="192"/>
      <c r="GPC14" s="192"/>
      <c r="GPD14" s="192"/>
      <c r="GPE14" s="192"/>
      <c r="GPF14" s="192"/>
      <c r="GPG14" s="192"/>
      <c r="GPH14" s="192"/>
      <c r="GPI14" s="192"/>
      <c r="GPJ14" s="192"/>
      <c r="GPK14" s="192"/>
      <c r="GPL14" s="192"/>
      <c r="GPM14" s="192"/>
      <c r="GPN14" s="192"/>
      <c r="GPO14" s="192"/>
      <c r="GPP14" s="192"/>
      <c r="GPQ14" s="192"/>
      <c r="GPR14" s="192"/>
      <c r="GPS14" s="192"/>
      <c r="GPT14" s="192"/>
      <c r="GPU14" s="192"/>
      <c r="GPV14" s="192"/>
      <c r="GPW14" s="192"/>
      <c r="GPX14" s="192"/>
      <c r="GPY14" s="192"/>
      <c r="GPZ14" s="192"/>
      <c r="GQA14" s="192"/>
      <c r="GQB14" s="192"/>
      <c r="GQC14" s="192"/>
      <c r="GQD14" s="192"/>
      <c r="GQE14" s="192"/>
      <c r="GQF14" s="192"/>
      <c r="GQG14" s="192"/>
      <c r="GQH14" s="192"/>
      <c r="GQI14" s="192"/>
      <c r="GQJ14" s="192"/>
      <c r="GQK14" s="192"/>
      <c r="GQL14" s="192"/>
      <c r="GQM14" s="192"/>
      <c r="GQN14" s="192"/>
      <c r="GQO14" s="192"/>
      <c r="GQP14" s="192"/>
      <c r="GQQ14" s="192"/>
      <c r="GQR14" s="192"/>
      <c r="GQS14" s="192"/>
      <c r="GQT14" s="192"/>
      <c r="GQU14" s="192"/>
      <c r="GQV14" s="192"/>
      <c r="GQW14" s="192"/>
      <c r="GQX14" s="192"/>
      <c r="GQY14" s="192"/>
      <c r="GQZ14" s="192"/>
      <c r="GRA14" s="192"/>
      <c r="GRB14" s="192"/>
      <c r="GRC14" s="192"/>
      <c r="GRD14" s="192"/>
      <c r="GRE14" s="192"/>
      <c r="GRF14" s="192"/>
      <c r="GRG14" s="192"/>
      <c r="GRH14" s="192"/>
      <c r="GRI14" s="192"/>
      <c r="GRJ14" s="192"/>
      <c r="GRK14" s="192"/>
      <c r="GRL14" s="192"/>
      <c r="GRM14" s="192"/>
      <c r="GRN14" s="192"/>
      <c r="GRO14" s="192"/>
      <c r="GRP14" s="192"/>
      <c r="GRQ14" s="192"/>
      <c r="GRR14" s="192"/>
      <c r="GRS14" s="192"/>
      <c r="GRT14" s="192"/>
      <c r="GRU14" s="192"/>
      <c r="GRV14" s="192"/>
      <c r="GRW14" s="192"/>
      <c r="GRX14" s="192"/>
      <c r="GRY14" s="192"/>
      <c r="GRZ14" s="192"/>
      <c r="GSA14" s="192"/>
      <c r="GSB14" s="192"/>
      <c r="GSC14" s="192"/>
      <c r="GSD14" s="192"/>
      <c r="GSE14" s="192"/>
      <c r="GSF14" s="192"/>
      <c r="GSG14" s="192"/>
      <c r="GSH14" s="192"/>
      <c r="GSI14" s="192"/>
      <c r="GSJ14" s="192"/>
      <c r="GSK14" s="192"/>
      <c r="GSL14" s="192"/>
      <c r="GSM14" s="192"/>
      <c r="GSN14" s="192"/>
      <c r="GSO14" s="192"/>
      <c r="GSP14" s="192"/>
      <c r="GSQ14" s="192"/>
      <c r="GSR14" s="192"/>
      <c r="GSS14" s="192"/>
      <c r="GST14" s="192"/>
      <c r="GSU14" s="192"/>
      <c r="GSV14" s="192"/>
      <c r="GSW14" s="192"/>
      <c r="GSX14" s="192"/>
      <c r="GSY14" s="192"/>
      <c r="GSZ14" s="192"/>
      <c r="GTA14" s="192"/>
      <c r="GTB14" s="192"/>
      <c r="GTC14" s="192"/>
      <c r="GTD14" s="192"/>
      <c r="GTE14" s="192"/>
      <c r="GTF14" s="192"/>
      <c r="GTG14" s="192"/>
      <c r="GTH14" s="192"/>
      <c r="GTI14" s="192"/>
      <c r="GTJ14" s="192"/>
      <c r="GTK14" s="192"/>
      <c r="GTL14" s="192"/>
      <c r="GTM14" s="192"/>
      <c r="GTN14" s="192"/>
      <c r="GTO14" s="192"/>
      <c r="GTP14" s="192"/>
      <c r="GTQ14" s="192"/>
      <c r="GTR14" s="192"/>
      <c r="GTS14" s="192"/>
      <c r="GTT14" s="192"/>
      <c r="GTU14" s="192"/>
      <c r="GTV14" s="192"/>
      <c r="GTW14" s="192"/>
      <c r="GTX14" s="192"/>
      <c r="GTY14" s="192"/>
      <c r="GTZ14" s="192"/>
      <c r="GUA14" s="192"/>
      <c r="GUB14" s="192"/>
      <c r="GUC14" s="192"/>
      <c r="GUD14" s="192"/>
      <c r="GUE14" s="192"/>
      <c r="GUF14" s="192"/>
      <c r="GUG14" s="192"/>
      <c r="GUH14" s="192"/>
      <c r="GUI14" s="192"/>
      <c r="GUJ14" s="192"/>
      <c r="GUK14" s="192"/>
      <c r="GUL14" s="192"/>
      <c r="GUM14" s="192"/>
      <c r="GUN14" s="192"/>
      <c r="GUO14" s="192"/>
      <c r="GUP14" s="192"/>
      <c r="GUQ14" s="192"/>
      <c r="GUR14" s="192"/>
      <c r="GUS14" s="192"/>
      <c r="GUT14" s="192"/>
      <c r="GUU14" s="192"/>
      <c r="GUV14" s="192"/>
      <c r="GUW14" s="192"/>
      <c r="GUX14" s="192"/>
      <c r="GUY14" s="192"/>
      <c r="GUZ14" s="192"/>
      <c r="GVA14" s="192"/>
      <c r="GVB14" s="192"/>
      <c r="GVC14" s="192"/>
      <c r="GVD14" s="192"/>
      <c r="GVE14" s="192"/>
      <c r="GVF14" s="192"/>
      <c r="GVG14" s="192"/>
      <c r="GVH14" s="192"/>
      <c r="GVI14" s="192"/>
      <c r="GVJ14" s="192"/>
      <c r="GVK14" s="192"/>
      <c r="GVL14" s="192"/>
      <c r="GVM14" s="192"/>
      <c r="GVN14" s="192"/>
      <c r="GVO14" s="192"/>
      <c r="GVP14" s="192"/>
      <c r="GVQ14" s="192"/>
      <c r="GVR14" s="192"/>
      <c r="GVS14" s="192"/>
      <c r="GVT14" s="192"/>
      <c r="GVU14" s="192"/>
      <c r="GVV14" s="192"/>
      <c r="GVW14" s="192"/>
      <c r="GVX14" s="192"/>
      <c r="GVY14" s="192"/>
      <c r="GVZ14" s="192"/>
      <c r="GWA14" s="192"/>
      <c r="GWB14" s="192"/>
      <c r="GWC14" s="192"/>
      <c r="GWD14" s="192"/>
      <c r="GWE14" s="192"/>
      <c r="GWF14" s="192"/>
      <c r="GWG14" s="192"/>
      <c r="GWH14" s="192"/>
      <c r="GWI14" s="192"/>
      <c r="GWJ14" s="192"/>
      <c r="GWK14" s="192"/>
      <c r="GWL14" s="192"/>
      <c r="GWM14" s="192"/>
      <c r="GWN14" s="192"/>
      <c r="GWO14" s="192"/>
      <c r="GWP14" s="192"/>
      <c r="GWQ14" s="192"/>
      <c r="GWR14" s="192"/>
      <c r="GWS14" s="192"/>
      <c r="GWT14" s="192"/>
      <c r="GWU14" s="192"/>
      <c r="GWV14" s="192"/>
      <c r="GWW14" s="192"/>
      <c r="GWX14" s="192"/>
      <c r="GWY14" s="192"/>
      <c r="GWZ14" s="192"/>
      <c r="GXA14" s="192"/>
      <c r="GXB14" s="192"/>
      <c r="GXC14" s="192"/>
      <c r="GXD14" s="192"/>
      <c r="GXE14" s="192"/>
      <c r="GXF14" s="192"/>
      <c r="GXG14" s="192"/>
      <c r="GXH14" s="192"/>
      <c r="GXI14" s="192"/>
      <c r="GXJ14" s="192"/>
      <c r="GXK14" s="192"/>
      <c r="GXL14" s="192"/>
      <c r="GXM14" s="192"/>
      <c r="GXN14" s="192"/>
      <c r="GXO14" s="192"/>
      <c r="GXP14" s="192"/>
      <c r="GXQ14" s="192"/>
      <c r="GXR14" s="192"/>
      <c r="GXS14" s="192"/>
      <c r="GXT14" s="192"/>
      <c r="GXU14" s="192"/>
      <c r="GXV14" s="192"/>
      <c r="GXW14" s="192"/>
      <c r="GXX14" s="192"/>
      <c r="GXY14" s="192"/>
      <c r="GXZ14" s="192"/>
      <c r="GYA14" s="192"/>
      <c r="GYB14" s="192"/>
      <c r="GYC14" s="192"/>
      <c r="GYD14" s="192"/>
      <c r="GYE14" s="192"/>
      <c r="GYF14" s="192"/>
      <c r="GYG14" s="192"/>
      <c r="GYH14" s="192"/>
      <c r="GYI14" s="192"/>
      <c r="GYJ14" s="192"/>
      <c r="GYK14" s="192"/>
      <c r="GYL14" s="192"/>
      <c r="GYM14" s="192"/>
      <c r="GYN14" s="192"/>
      <c r="GYO14" s="192"/>
      <c r="GYP14" s="192"/>
      <c r="GYQ14" s="192"/>
      <c r="GYR14" s="192"/>
      <c r="GYS14" s="192"/>
      <c r="GYT14" s="192"/>
      <c r="GYU14" s="192"/>
      <c r="GYV14" s="192"/>
      <c r="GYW14" s="192"/>
      <c r="GYX14" s="192"/>
      <c r="GYY14" s="192"/>
      <c r="GYZ14" s="192"/>
      <c r="GZA14" s="192"/>
      <c r="GZB14" s="192"/>
      <c r="GZC14" s="192"/>
      <c r="GZD14" s="192"/>
      <c r="GZE14" s="192"/>
      <c r="GZF14" s="192"/>
      <c r="GZG14" s="192"/>
      <c r="GZH14" s="192"/>
      <c r="GZI14" s="192"/>
      <c r="GZJ14" s="192"/>
      <c r="GZK14" s="192"/>
      <c r="GZL14" s="192"/>
      <c r="GZM14" s="192"/>
      <c r="GZN14" s="192"/>
      <c r="GZO14" s="192"/>
      <c r="GZP14" s="192"/>
      <c r="GZQ14" s="192"/>
      <c r="GZR14" s="192"/>
      <c r="GZS14" s="192"/>
      <c r="GZT14" s="192"/>
      <c r="GZU14" s="192"/>
      <c r="GZV14" s="192"/>
      <c r="GZW14" s="192"/>
      <c r="GZX14" s="192"/>
      <c r="GZY14" s="192"/>
      <c r="GZZ14" s="192"/>
      <c r="HAA14" s="192"/>
      <c r="HAB14" s="192"/>
      <c r="HAC14" s="192"/>
      <c r="HAD14" s="192"/>
      <c r="HAE14" s="192"/>
      <c r="HAF14" s="192"/>
      <c r="HAG14" s="192"/>
      <c r="HAH14" s="192"/>
      <c r="HAI14" s="192"/>
      <c r="HAJ14" s="192"/>
      <c r="HAK14" s="192"/>
      <c r="HAL14" s="192"/>
      <c r="HAM14" s="192"/>
      <c r="HAN14" s="192"/>
      <c r="HAO14" s="192"/>
      <c r="HAP14" s="192"/>
      <c r="HAQ14" s="192"/>
      <c r="HAR14" s="192"/>
      <c r="HAS14" s="192"/>
      <c r="HAT14" s="192"/>
      <c r="HAU14" s="192"/>
      <c r="HAV14" s="192"/>
      <c r="HAW14" s="192"/>
      <c r="HAX14" s="192"/>
      <c r="HAY14" s="192"/>
      <c r="HAZ14" s="192"/>
      <c r="HBA14" s="192"/>
      <c r="HBB14" s="192"/>
      <c r="HBC14" s="192"/>
      <c r="HBD14" s="192"/>
      <c r="HBE14" s="192"/>
      <c r="HBF14" s="192"/>
      <c r="HBG14" s="192"/>
      <c r="HBH14" s="192"/>
      <c r="HBI14" s="192"/>
      <c r="HBJ14" s="192"/>
      <c r="HBK14" s="192"/>
      <c r="HBL14" s="192"/>
      <c r="HBM14" s="192"/>
      <c r="HBN14" s="192"/>
      <c r="HBO14" s="192"/>
      <c r="HBP14" s="192"/>
      <c r="HBQ14" s="192"/>
      <c r="HBR14" s="192"/>
      <c r="HBS14" s="192"/>
      <c r="HBT14" s="192"/>
      <c r="HBU14" s="192"/>
      <c r="HBV14" s="192"/>
      <c r="HBW14" s="192"/>
      <c r="HBX14" s="192"/>
      <c r="HBY14" s="192"/>
      <c r="HBZ14" s="192"/>
      <c r="HCA14" s="192"/>
      <c r="HCB14" s="192"/>
      <c r="HCC14" s="192"/>
      <c r="HCD14" s="192"/>
      <c r="HCE14" s="192"/>
      <c r="HCF14" s="192"/>
      <c r="HCG14" s="192"/>
      <c r="HCH14" s="192"/>
      <c r="HCI14" s="192"/>
      <c r="HCJ14" s="192"/>
      <c r="HCK14" s="192"/>
      <c r="HCL14" s="192"/>
      <c r="HCM14" s="192"/>
      <c r="HCN14" s="192"/>
      <c r="HCO14" s="192"/>
      <c r="HCP14" s="192"/>
      <c r="HCQ14" s="192"/>
      <c r="HCR14" s="192"/>
      <c r="HCS14" s="192"/>
      <c r="HCT14" s="192"/>
      <c r="HCU14" s="192"/>
      <c r="HCV14" s="192"/>
      <c r="HCW14" s="192"/>
      <c r="HCX14" s="192"/>
      <c r="HCY14" s="192"/>
      <c r="HCZ14" s="192"/>
      <c r="HDA14" s="192"/>
      <c r="HDB14" s="192"/>
      <c r="HDC14" s="192"/>
      <c r="HDD14" s="192"/>
      <c r="HDE14" s="192"/>
      <c r="HDF14" s="192"/>
      <c r="HDG14" s="192"/>
      <c r="HDH14" s="192"/>
      <c r="HDI14" s="192"/>
      <c r="HDJ14" s="192"/>
      <c r="HDK14" s="192"/>
      <c r="HDL14" s="192"/>
      <c r="HDM14" s="192"/>
      <c r="HDN14" s="192"/>
      <c r="HDO14" s="192"/>
      <c r="HDP14" s="192"/>
      <c r="HDQ14" s="192"/>
      <c r="HDR14" s="192"/>
      <c r="HDS14" s="192"/>
      <c r="HDT14" s="192"/>
      <c r="HDU14" s="192"/>
      <c r="HDV14" s="192"/>
      <c r="HDW14" s="192"/>
      <c r="HDX14" s="192"/>
      <c r="HDY14" s="192"/>
      <c r="HDZ14" s="192"/>
      <c r="HEA14" s="192"/>
      <c r="HEB14" s="192"/>
      <c r="HEC14" s="192"/>
      <c r="HED14" s="192"/>
      <c r="HEE14" s="192"/>
      <c r="HEF14" s="192"/>
      <c r="HEG14" s="192"/>
      <c r="HEH14" s="192"/>
      <c r="HEI14" s="192"/>
      <c r="HEJ14" s="192"/>
      <c r="HEK14" s="192"/>
      <c r="HEL14" s="192"/>
      <c r="HEM14" s="192"/>
      <c r="HEN14" s="192"/>
      <c r="HEO14" s="192"/>
      <c r="HEP14" s="192"/>
      <c r="HEQ14" s="192"/>
      <c r="HER14" s="192"/>
      <c r="HES14" s="192"/>
      <c r="HET14" s="192"/>
      <c r="HEU14" s="192"/>
      <c r="HEV14" s="192"/>
      <c r="HEW14" s="192"/>
      <c r="HEX14" s="192"/>
      <c r="HEY14" s="192"/>
      <c r="HEZ14" s="192"/>
      <c r="HFA14" s="192"/>
      <c r="HFB14" s="192"/>
      <c r="HFC14" s="192"/>
      <c r="HFD14" s="192"/>
      <c r="HFE14" s="192"/>
      <c r="HFF14" s="192"/>
      <c r="HFG14" s="192"/>
      <c r="HFH14" s="192"/>
      <c r="HFI14" s="192"/>
      <c r="HFJ14" s="192"/>
      <c r="HFK14" s="192"/>
      <c r="HFL14" s="192"/>
      <c r="HFM14" s="192"/>
      <c r="HFN14" s="192"/>
      <c r="HFO14" s="192"/>
      <c r="HFP14" s="192"/>
      <c r="HFQ14" s="192"/>
      <c r="HFR14" s="192"/>
      <c r="HFS14" s="192"/>
      <c r="HFT14" s="192"/>
      <c r="HFU14" s="192"/>
      <c r="HFV14" s="192"/>
      <c r="HFW14" s="192"/>
      <c r="HFX14" s="192"/>
      <c r="HFY14" s="192"/>
      <c r="HFZ14" s="192"/>
      <c r="HGA14" s="192"/>
      <c r="HGB14" s="192"/>
      <c r="HGC14" s="192"/>
      <c r="HGD14" s="192"/>
      <c r="HGE14" s="192"/>
      <c r="HGF14" s="192"/>
      <c r="HGG14" s="192"/>
      <c r="HGH14" s="192"/>
      <c r="HGI14" s="192"/>
      <c r="HGJ14" s="192"/>
      <c r="HGK14" s="192"/>
      <c r="HGL14" s="192"/>
      <c r="HGM14" s="192"/>
      <c r="HGN14" s="192"/>
      <c r="HGO14" s="192"/>
      <c r="HGP14" s="192"/>
      <c r="HGQ14" s="192"/>
      <c r="HGR14" s="192"/>
      <c r="HGS14" s="192"/>
      <c r="HGT14" s="192"/>
      <c r="HGU14" s="192"/>
      <c r="HGV14" s="192"/>
      <c r="HGW14" s="192"/>
      <c r="HGX14" s="192"/>
      <c r="HGY14" s="192"/>
      <c r="HGZ14" s="192"/>
      <c r="HHA14" s="192"/>
      <c r="HHB14" s="192"/>
      <c r="HHC14" s="192"/>
      <c r="HHD14" s="192"/>
      <c r="HHE14" s="192"/>
      <c r="HHF14" s="192"/>
      <c r="HHG14" s="192"/>
      <c r="HHH14" s="192"/>
      <c r="HHI14" s="192"/>
      <c r="HHJ14" s="192"/>
      <c r="HHK14" s="192"/>
      <c r="HHL14" s="192"/>
      <c r="HHM14" s="192"/>
      <c r="HHN14" s="192"/>
      <c r="HHO14" s="192"/>
      <c r="HHP14" s="192"/>
      <c r="HHQ14" s="192"/>
      <c r="HHR14" s="192"/>
      <c r="HHS14" s="192"/>
      <c r="HHT14" s="192"/>
      <c r="HHU14" s="192"/>
      <c r="HHV14" s="192"/>
      <c r="HHW14" s="192"/>
      <c r="HHX14" s="192"/>
      <c r="HHY14" s="192"/>
      <c r="HHZ14" s="192"/>
      <c r="HIA14" s="192"/>
      <c r="HIB14" s="192"/>
      <c r="HIC14" s="192"/>
      <c r="HID14" s="192"/>
      <c r="HIE14" s="192"/>
      <c r="HIF14" s="192"/>
      <c r="HIG14" s="192"/>
      <c r="HIH14" s="192"/>
      <c r="HII14" s="192"/>
      <c r="HIJ14" s="192"/>
      <c r="HIK14" s="192"/>
      <c r="HIL14" s="192"/>
      <c r="HIM14" s="192"/>
      <c r="HIN14" s="192"/>
      <c r="HIO14" s="192"/>
      <c r="HIP14" s="192"/>
      <c r="HIQ14" s="192"/>
      <c r="HIR14" s="192"/>
      <c r="HIS14" s="192"/>
      <c r="HIT14" s="192"/>
      <c r="HIU14" s="192"/>
      <c r="HIV14" s="192"/>
      <c r="HIW14" s="192"/>
      <c r="HIX14" s="192"/>
      <c r="HIY14" s="192"/>
      <c r="HIZ14" s="192"/>
      <c r="HJA14" s="192"/>
      <c r="HJB14" s="192"/>
      <c r="HJC14" s="192"/>
      <c r="HJD14" s="192"/>
      <c r="HJE14" s="192"/>
      <c r="HJF14" s="192"/>
      <c r="HJG14" s="192"/>
      <c r="HJH14" s="192"/>
      <c r="HJI14" s="192"/>
      <c r="HJJ14" s="192"/>
      <c r="HJK14" s="192"/>
      <c r="HJL14" s="192"/>
      <c r="HJM14" s="192"/>
      <c r="HJN14" s="192"/>
      <c r="HJO14" s="192"/>
      <c r="HJP14" s="192"/>
      <c r="HJQ14" s="192"/>
      <c r="HJR14" s="192"/>
      <c r="HJS14" s="192"/>
      <c r="HJT14" s="192"/>
      <c r="HJU14" s="192"/>
      <c r="HJV14" s="192"/>
      <c r="HJW14" s="192"/>
      <c r="HJX14" s="192"/>
      <c r="HJY14" s="192"/>
      <c r="HJZ14" s="192"/>
      <c r="HKA14" s="192"/>
      <c r="HKB14" s="192"/>
      <c r="HKC14" s="192"/>
      <c r="HKD14" s="192"/>
      <c r="HKE14" s="192"/>
      <c r="HKF14" s="192"/>
      <c r="HKG14" s="192"/>
      <c r="HKH14" s="192"/>
      <c r="HKI14" s="192"/>
      <c r="HKJ14" s="192"/>
      <c r="HKK14" s="192"/>
      <c r="HKL14" s="192"/>
      <c r="HKM14" s="192"/>
      <c r="HKN14" s="192"/>
      <c r="HKO14" s="192"/>
      <c r="HKP14" s="192"/>
      <c r="HKQ14" s="192"/>
      <c r="HKR14" s="192"/>
      <c r="HKS14" s="192"/>
      <c r="HKT14" s="192"/>
      <c r="HKU14" s="192"/>
      <c r="HKV14" s="192"/>
      <c r="HKW14" s="192"/>
      <c r="HKX14" s="192"/>
      <c r="HKY14" s="192"/>
      <c r="HKZ14" s="192"/>
      <c r="HLA14" s="192"/>
      <c r="HLB14" s="192"/>
      <c r="HLC14" s="192"/>
      <c r="HLD14" s="192"/>
      <c r="HLE14" s="192"/>
      <c r="HLF14" s="192"/>
      <c r="HLG14" s="192"/>
      <c r="HLH14" s="192"/>
      <c r="HLI14" s="192"/>
      <c r="HLJ14" s="192"/>
      <c r="HLK14" s="192"/>
      <c r="HLL14" s="192"/>
      <c r="HLM14" s="192"/>
      <c r="HLN14" s="192"/>
      <c r="HLO14" s="192"/>
      <c r="HLP14" s="192"/>
      <c r="HLQ14" s="192"/>
      <c r="HLR14" s="192"/>
      <c r="HLS14" s="192"/>
      <c r="HLT14" s="192"/>
      <c r="HLU14" s="192"/>
      <c r="HLV14" s="192"/>
      <c r="HLW14" s="192"/>
      <c r="HLX14" s="192"/>
      <c r="HLY14" s="192"/>
      <c r="HLZ14" s="192"/>
      <c r="HMA14" s="192"/>
      <c r="HMB14" s="192"/>
      <c r="HMC14" s="192"/>
      <c r="HMD14" s="192"/>
      <c r="HME14" s="192"/>
      <c r="HMF14" s="192"/>
      <c r="HMG14" s="192"/>
      <c r="HMH14" s="192"/>
      <c r="HMI14" s="192"/>
      <c r="HMJ14" s="192"/>
      <c r="HMK14" s="192"/>
      <c r="HML14" s="192"/>
      <c r="HMM14" s="192"/>
      <c r="HMN14" s="192"/>
      <c r="HMO14" s="192"/>
      <c r="HMP14" s="192"/>
      <c r="HMQ14" s="192"/>
      <c r="HMR14" s="192"/>
      <c r="HMS14" s="192"/>
      <c r="HMT14" s="192"/>
      <c r="HMU14" s="192"/>
      <c r="HMV14" s="192"/>
      <c r="HMW14" s="192"/>
      <c r="HMX14" s="192"/>
      <c r="HMY14" s="192"/>
      <c r="HMZ14" s="192"/>
      <c r="HNA14" s="192"/>
      <c r="HNB14" s="192"/>
      <c r="HNC14" s="192"/>
      <c r="HND14" s="192"/>
      <c r="HNE14" s="192"/>
      <c r="HNF14" s="192"/>
      <c r="HNG14" s="192"/>
      <c r="HNH14" s="192"/>
      <c r="HNI14" s="192"/>
      <c r="HNJ14" s="192"/>
      <c r="HNK14" s="192"/>
      <c r="HNL14" s="192"/>
      <c r="HNM14" s="192"/>
      <c r="HNN14" s="192"/>
      <c r="HNO14" s="192"/>
      <c r="HNP14" s="192"/>
      <c r="HNQ14" s="192"/>
      <c r="HNR14" s="192"/>
      <c r="HNS14" s="192"/>
      <c r="HNT14" s="192"/>
      <c r="HNU14" s="192"/>
      <c r="HNV14" s="192"/>
      <c r="HNW14" s="192"/>
      <c r="HNX14" s="192"/>
      <c r="HNY14" s="192"/>
      <c r="HNZ14" s="192"/>
      <c r="HOA14" s="192"/>
      <c r="HOB14" s="192"/>
      <c r="HOC14" s="192"/>
      <c r="HOD14" s="192"/>
      <c r="HOE14" s="192"/>
      <c r="HOF14" s="192"/>
      <c r="HOG14" s="192"/>
      <c r="HOH14" s="192"/>
      <c r="HOI14" s="192"/>
      <c r="HOJ14" s="192"/>
      <c r="HOK14" s="192"/>
      <c r="HOL14" s="192"/>
      <c r="HOM14" s="192"/>
      <c r="HON14" s="192"/>
      <c r="HOO14" s="192"/>
      <c r="HOP14" s="192"/>
      <c r="HOQ14" s="192"/>
      <c r="HOR14" s="192"/>
      <c r="HOS14" s="192"/>
      <c r="HOT14" s="192"/>
      <c r="HOU14" s="192"/>
      <c r="HOV14" s="192"/>
      <c r="HOW14" s="192"/>
      <c r="HOX14" s="192"/>
      <c r="HOY14" s="192"/>
      <c r="HOZ14" s="192"/>
      <c r="HPA14" s="192"/>
      <c r="HPB14" s="192"/>
      <c r="HPC14" s="192"/>
      <c r="HPD14" s="192"/>
      <c r="HPE14" s="192"/>
      <c r="HPF14" s="192"/>
      <c r="HPG14" s="192"/>
      <c r="HPH14" s="192"/>
      <c r="HPI14" s="192"/>
      <c r="HPJ14" s="192"/>
      <c r="HPK14" s="192"/>
      <c r="HPL14" s="192"/>
      <c r="HPM14" s="192"/>
      <c r="HPN14" s="192"/>
      <c r="HPO14" s="192"/>
      <c r="HPP14" s="192"/>
      <c r="HPQ14" s="192"/>
      <c r="HPR14" s="192"/>
      <c r="HPS14" s="192"/>
      <c r="HPT14" s="192"/>
      <c r="HPU14" s="192"/>
      <c r="HPV14" s="192"/>
      <c r="HPW14" s="192"/>
      <c r="HPX14" s="192"/>
      <c r="HPY14" s="192"/>
      <c r="HPZ14" s="192"/>
      <c r="HQA14" s="192"/>
      <c r="HQB14" s="192"/>
      <c r="HQC14" s="192"/>
      <c r="HQD14" s="192"/>
      <c r="HQE14" s="192"/>
      <c r="HQF14" s="192"/>
      <c r="HQG14" s="192"/>
      <c r="HQH14" s="192"/>
      <c r="HQI14" s="192"/>
      <c r="HQJ14" s="192"/>
      <c r="HQK14" s="192"/>
      <c r="HQL14" s="192"/>
      <c r="HQM14" s="192"/>
      <c r="HQN14" s="192"/>
      <c r="HQO14" s="192"/>
      <c r="HQP14" s="192"/>
      <c r="HQQ14" s="192"/>
      <c r="HQR14" s="192"/>
      <c r="HQS14" s="192"/>
      <c r="HQT14" s="192"/>
      <c r="HQU14" s="192"/>
      <c r="HQV14" s="192"/>
      <c r="HQW14" s="192"/>
      <c r="HQX14" s="192"/>
      <c r="HQY14" s="192"/>
      <c r="HQZ14" s="192"/>
      <c r="HRA14" s="192"/>
      <c r="HRB14" s="192"/>
      <c r="HRC14" s="192"/>
      <c r="HRD14" s="192"/>
      <c r="HRE14" s="192"/>
      <c r="HRF14" s="192"/>
      <c r="HRG14" s="192"/>
      <c r="HRH14" s="192"/>
      <c r="HRI14" s="192"/>
      <c r="HRJ14" s="192"/>
      <c r="HRK14" s="192"/>
      <c r="HRL14" s="192"/>
      <c r="HRM14" s="192"/>
      <c r="HRN14" s="192"/>
      <c r="HRO14" s="192"/>
      <c r="HRP14" s="192"/>
      <c r="HRQ14" s="192"/>
      <c r="HRR14" s="192"/>
      <c r="HRS14" s="192"/>
      <c r="HRT14" s="192"/>
      <c r="HRU14" s="192"/>
      <c r="HRV14" s="192"/>
      <c r="HRW14" s="192"/>
      <c r="HRX14" s="192"/>
      <c r="HRY14" s="192"/>
      <c r="HRZ14" s="192"/>
      <c r="HSA14" s="192"/>
      <c r="HSB14" s="192"/>
      <c r="HSC14" s="192"/>
      <c r="HSD14" s="192"/>
      <c r="HSE14" s="192"/>
      <c r="HSF14" s="192"/>
      <c r="HSG14" s="192"/>
      <c r="HSH14" s="192"/>
      <c r="HSI14" s="192"/>
      <c r="HSJ14" s="192"/>
      <c r="HSK14" s="192"/>
      <c r="HSL14" s="192"/>
      <c r="HSM14" s="192"/>
      <c r="HSN14" s="192"/>
      <c r="HSO14" s="192"/>
      <c r="HSP14" s="192"/>
      <c r="HSQ14" s="192"/>
      <c r="HSR14" s="192"/>
      <c r="HSS14" s="192"/>
      <c r="HST14" s="192"/>
      <c r="HSU14" s="192"/>
      <c r="HSV14" s="192"/>
      <c r="HSW14" s="192"/>
      <c r="HSX14" s="192"/>
      <c r="HSY14" s="192"/>
      <c r="HSZ14" s="192"/>
      <c r="HTA14" s="192"/>
      <c r="HTB14" s="192"/>
      <c r="HTC14" s="192"/>
      <c r="HTD14" s="192"/>
      <c r="HTE14" s="192"/>
      <c r="HTF14" s="192"/>
      <c r="HTG14" s="192"/>
      <c r="HTH14" s="192"/>
      <c r="HTI14" s="192"/>
      <c r="HTJ14" s="192"/>
      <c r="HTK14" s="192"/>
      <c r="HTL14" s="192"/>
      <c r="HTM14" s="192"/>
      <c r="HTN14" s="192"/>
      <c r="HTO14" s="192"/>
      <c r="HTP14" s="192"/>
      <c r="HTQ14" s="192"/>
      <c r="HTR14" s="192"/>
      <c r="HTS14" s="192"/>
      <c r="HTT14" s="192"/>
      <c r="HTU14" s="192"/>
      <c r="HTV14" s="192"/>
      <c r="HTW14" s="192"/>
      <c r="HTX14" s="192"/>
      <c r="HTY14" s="192"/>
      <c r="HTZ14" s="192"/>
      <c r="HUA14" s="192"/>
      <c r="HUB14" s="192"/>
      <c r="HUC14" s="192"/>
      <c r="HUD14" s="192"/>
      <c r="HUE14" s="192"/>
      <c r="HUF14" s="192"/>
      <c r="HUG14" s="192"/>
      <c r="HUH14" s="192"/>
      <c r="HUI14" s="192"/>
      <c r="HUJ14" s="192"/>
      <c r="HUK14" s="192"/>
      <c r="HUL14" s="192"/>
      <c r="HUM14" s="192"/>
      <c r="HUN14" s="192"/>
      <c r="HUO14" s="192"/>
      <c r="HUP14" s="192"/>
      <c r="HUQ14" s="192"/>
      <c r="HUR14" s="192"/>
      <c r="HUS14" s="192"/>
      <c r="HUT14" s="192"/>
      <c r="HUU14" s="192"/>
      <c r="HUV14" s="192"/>
      <c r="HUW14" s="192"/>
      <c r="HUX14" s="192"/>
      <c r="HUY14" s="192"/>
      <c r="HUZ14" s="192"/>
      <c r="HVA14" s="192"/>
      <c r="HVB14" s="192"/>
      <c r="HVC14" s="192"/>
      <c r="HVD14" s="192"/>
      <c r="HVE14" s="192"/>
      <c r="HVF14" s="192"/>
      <c r="HVG14" s="192"/>
      <c r="HVH14" s="192"/>
      <c r="HVI14" s="192"/>
      <c r="HVJ14" s="192"/>
      <c r="HVK14" s="192"/>
      <c r="HVL14" s="192"/>
      <c r="HVM14" s="192"/>
      <c r="HVN14" s="192"/>
      <c r="HVO14" s="192"/>
      <c r="HVP14" s="192"/>
      <c r="HVQ14" s="192"/>
      <c r="HVR14" s="192"/>
      <c r="HVS14" s="192"/>
      <c r="HVT14" s="192"/>
      <c r="HVU14" s="192"/>
      <c r="HVV14" s="192"/>
      <c r="HVW14" s="192"/>
      <c r="HVX14" s="192"/>
      <c r="HVY14" s="192"/>
      <c r="HVZ14" s="192"/>
      <c r="HWA14" s="192"/>
      <c r="HWB14" s="192"/>
      <c r="HWC14" s="192"/>
      <c r="HWD14" s="192"/>
      <c r="HWE14" s="192"/>
      <c r="HWF14" s="192"/>
      <c r="HWG14" s="192"/>
      <c r="HWH14" s="192"/>
      <c r="HWI14" s="192"/>
      <c r="HWJ14" s="192"/>
      <c r="HWK14" s="192"/>
      <c r="HWL14" s="192"/>
      <c r="HWM14" s="192"/>
      <c r="HWN14" s="192"/>
      <c r="HWO14" s="192"/>
      <c r="HWP14" s="192"/>
      <c r="HWQ14" s="192"/>
      <c r="HWR14" s="192"/>
      <c r="HWS14" s="192"/>
      <c r="HWT14" s="192"/>
      <c r="HWU14" s="192"/>
      <c r="HWV14" s="192"/>
      <c r="HWW14" s="192"/>
      <c r="HWX14" s="192"/>
      <c r="HWY14" s="192"/>
      <c r="HWZ14" s="192"/>
      <c r="HXA14" s="192"/>
      <c r="HXB14" s="192"/>
      <c r="HXC14" s="192"/>
      <c r="HXD14" s="192"/>
      <c r="HXE14" s="192"/>
      <c r="HXF14" s="192"/>
      <c r="HXG14" s="192"/>
      <c r="HXH14" s="192"/>
      <c r="HXI14" s="192"/>
      <c r="HXJ14" s="192"/>
      <c r="HXK14" s="192"/>
      <c r="HXL14" s="192"/>
      <c r="HXM14" s="192"/>
      <c r="HXN14" s="192"/>
      <c r="HXO14" s="192"/>
      <c r="HXP14" s="192"/>
      <c r="HXQ14" s="192"/>
      <c r="HXR14" s="192"/>
      <c r="HXS14" s="192"/>
      <c r="HXT14" s="192"/>
      <c r="HXU14" s="192"/>
      <c r="HXV14" s="192"/>
      <c r="HXW14" s="192"/>
      <c r="HXX14" s="192"/>
      <c r="HXY14" s="192"/>
      <c r="HXZ14" s="192"/>
      <c r="HYA14" s="192"/>
      <c r="HYB14" s="192"/>
      <c r="HYC14" s="192"/>
      <c r="HYD14" s="192"/>
      <c r="HYE14" s="192"/>
      <c r="HYF14" s="192"/>
      <c r="HYG14" s="192"/>
      <c r="HYH14" s="192"/>
      <c r="HYI14" s="192"/>
      <c r="HYJ14" s="192"/>
      <c r="HYK14" s="192"/>
      <c r="HYL14" s="192"/>
      <c r="HYM14" s="192"/>
      <c r="HYN14" s="192"/>
      <c r="HYO14" s="192"/>
      <c r="HYP14" s="192"/>
      <c r="HYQ14" s="192"/>
      <c r="HYR14" s="192"/>
      <c r="HYS14" s="192"/>
      <c r="HYT14" s="192"/>
      <c r="HYU14" s="192"/>
      <c r="HYV14" s="192"/>
      <c r="HYW14" s="192"/>
      <c r="HYX14" s="192"/>
      <c r="HYY14" s="192"/>
      <c r="HYZ14" s="192"/>
      <c r="HZA14" s="192"/>
      <c r="HZB14" s="192"/>
      <c r="HZC14" s="192"/>
      <c r="HZD14" s="192"/>
      <c r="HZE14" s="192"/>
      <c r="HZF14" s="192"/>
      <c r="HZG14" s="192"/>
      <c r="HZH14" s="192"/>
      <c r="HZI14" s="192"/>
      <c r="HZJ14" s="192"/>
      <c r="HZK14" s="192"/>
      <c r="HZL14" s="192"/>
      <c r="HZM14" s="192"/>
      <c r="HZN14" s="192"/>
      <c r="HZO14" s="192"/>
      <c r="HZP14" s="192"/>
      <c r="HZQ14" s="192"/>
      <c r="HZR14" s="192"/>
      <c r="HZS14" s="192"/>
      <c r="HZT14" s="192"/>
      <c r="HZU14" s="192"/>
      <c r="HZV14" s="192"/>
      <c r="HZW14" s="192"/>
      <c r="HZX14" s="192"/>
      <c r="HZY14" s="192"/>
      <c r="HZZ14" s="192"/>
      <c r="IAA14" s="192"/>
      <c r="IAB14" s="192"/>
      <c r="IAC14" s="192"/>
      <c r="IAD14" s="192"/>
      <c r="IAE14" s="192"/>
      <c r="IAF14" s="192"/>
      <c r="IAG14" s="192"/>
      <c r="IAH14" s="192"/>
      <c r="IAI14" s="192"/>
      <c r="IAJ14" s="192"/>
      <c r="IAK14" s="192"/>
      <c r="IAL14" s="192"/>
      <c r="IAM14" s="192"/>
      <c r="IAN14" s="192"/>
      <c r="IAO14" s="192"/>
      <c r="IAP14" s="192"/>
      <c r="IAQ14" s="192"/>
      <c r="IAR14" s="192"/>
      <c r="IAS14" s="192"/>
      <c r="IAT14" s="192"/>
      <c r="IAU14" s="192"/>
      <c r="IAV14" s="192"/>
      <c r="IAW14" s="192"/>
      <c r="IAX14" s="192"/>
      <c r="IAY14" s="192"/>
      <c r="IAZ14" s="192"/>
      <c r="IBA14" s="192"/>
      <c r="IBB14" s="192"/>
      <c r="IBC14" s="192"/>
      <c r="IBD14" s="192"/>
      <c r="IBE14" s="192"/>
      <c r="IBF14" s="192"/>
      <c r="IBG14" s="192"/>
      <c r="IBH14" s="192"/>
      <c r="IBI14" s="192"/>
      <c r="IBJ14" s="192"/>
      <c r="IBK14" s="192"/>
      <c r="IBL14" s="192"/>
      <c r="IBM14" s="192"/>
      <c r="IBN14" s="192"/>
      <c r="IBO14" s="192"/>
      <c r="IBP14" s="192"/>
      <c r="IBQ14" s="192"/>
      <c r="IBR14" s="192"/>
      <c r="IBS14" s="192"/>
      <c r="IBT14" s="192"/>
      <c r="IBU14" s="192"/>
      <c r="IBV14" s="192"/>
      <c r="IBW14" s="192"/>
      <c r="IBX14" s="192"/>
      <c r="IBY14" s="192"/>
      <c r="IBZ14" s="192"/>
      <c r="ICA14" s="192"/>
      <c r="ICB14" s="192"/>
      <c r="ICC14" s="192"/>
      <c r="ICD14" s="192"/>
      <c r="ICE14" s="192"/>
      <c r="ICF14" s="192"/>
      <c r="ICG14" s="192"/>
      <c r="ICH14" s="192"/>
      <c r="ICI14" s="192"/>
      <c r="ICJ14" s="192"/>
      <c r="ICK14" s="192"/>
      <c r="ICL14" s="192"/>
      <c r="ICM14" s="192"/>
      <c r="ICN14" s="192"/>
      <c r="ICO14" s="192"/>
      <c r="ICP14" s="192"/>
      <c r="ICQ14" s="192"/>
      <c r="ICR14" s="192"/>
      <c r="ICS14" s="192"/>
      <c r="ICT14" s="192"/>
      <c r="ICU14" s="192"/>
      <c r="ICV14" s="192"/>
      <c r="ICW14" s="192"/>
      <c r="ICX14" s="192"/>
      <c r="ICY14" s="192"/>
      <c r="ICZ14" s="192"/>
      <c r="IDA14" s="192"/>
      <c r="IDB14" s="192"/>
      <c r="IDC14" s="192"/>
      <c r="IDD14" s="192"/>
      <c r="IDE14" s="192"/>
      <c r="IDF14" s="192"/>
      <c r="IDG14" s="192"/>
      <c r="IDH14" s="192"/>
      <c r="IDI14" s="192"/>
      <c r="IDJ14" s="192"/>
      <c r="IDK14" s="192"/>
      <c r="IDL14" s="192"/>
      <c r="IDM14" s="192"/>
      <c r="IDN14" s="192"/>
      <c r="IDO14" s="192"/>
      <c r="IDP14" s="192"/>
      <c r="IDQ14" s="192"/>
      <c r="IDR14" s="192"/>
      <c r="IDS14" s="192"/>
      <c r="IDT14" s="192"/>
      <c r="IDU14" s="192"/>
      <c r="IDV14" s="192"/>
      <c r="IDW14" s="192"/>
      <c r="IDX14" s="192"/>
      <c r="IDY14" s="192"/>
      <c r="IDZ14" s="192"/>
      <c r="IEA14" s="192"/>
      <c r="IEB14" s="192"/>
      <c r="IEC14" s="192"/>
      <c r="IED14" s="192"/>
      <c r="IEE14" s="192"/>
      <c r="IEF14" s="192"/>
      <c r="IEG14" s="192"/>
      <c r="IEH14" s="192"/>
      <c r="IEI14" s="192"/>
      <c r="IEJ14" s="192"/>
      <c r="IEK14" s="192"/>
      <c r="IEL14" s="192"/>
      <c r="IEM14" s="192"/>
      <c r="IEN14" s="192"/>
      <c r="IEO14" s="192"/>
      <c r="IEP14" s="192"/>
      <c r="IEQ14" s="192"/>
      <c r="IER14" s="192"/>
      <c r="IES14" s="192"/>
      <c r="IET14" s="192"/>
      <c r="IEU14" s="192"/>
      <c r="IEV14" s="192"/>
      <c r="IEW14" s="192"/>
      <c r="IEX14" s="192"/>
      <c r="IEY14" s="192"/>
      <c r="IEZ14" s="192"/>
      <c r="IFA14" s="192"/>
      <c r="IFB14" s="192"/>
      <c r="IFC14" s="192"/>
      <c r="IFD14" s="192"/>
      <c r="IFE14" s="192"/>
      <c r="IFF14" s="192"/>
      <c r="IFG14" s="192"/>
      <c r="IFH14" s="192"/>
      <c r="IFI14" s="192"/>
      <c r="IFJ14" s="192"/>
      <c r="IFK14" s="192"/>
      <c r="IFL14" s="192"/>
      <c r="IFM14" s="192"/>
      <c r="IFN14" s="192"/>
      <c r="IFO14" s="192"/>
      <c r="IFP14" s="192"/>
      <c r="IFQ14" s="192"/>
      <c r="IFR14" s="192"/>
      <c r="IFS14" s="192"/>
      <c r="IFT14" s="192"/>
      <c r="IFU14" s="192"/>
      <c r="IFV14" s="192"/>
      <c r="IFW14" s="192"/>
      <c r="IFX14" s="192"/>
      <c r="IFY14" s="192"/>
      <c r="IFZ14" s="192"/>
      <c r="IGA14" s="192"/>
      <c r="IGB14" s="192"/>
      <c r="IGC14" s="192"/>
      <c r="IGD14" s="192"/>
      <c r="IGE14" s="192"/>
      <c r="IGF14" s="192"/>
      <c r="IGG14" s="192"/>
      <c r="IGH14" s="192"/>
      <c r="IGI14" s="192"/>
      <c r="IGJ14" s="192"/>
      <c r="IGK14" s="192"/>
      <c r="IGL14" s="192"/>
      <c r="IGM14" s="192"/>
      <c r="IGN14" s="192"/>
      <c r="IGO14" s="192"/>
      <c r="IGP14" s="192"/>
      <c r="IGQ14" s="192"/>
      <c r="IGR14" s="192"/>
      <c r="IGS14" s="192"/>
      <c r="IGT14" s="192"/>
      <c r="IGU14" s="192"/>
      <c r="IGV14" s="192"/>
      <c r="IGW14" s="192"/>
      <c r="IGX14" s="192"/>
      <c r="IGY14" s="192"/>
      <c r="IGZ14" s="192"/>
      <c r="IHA14" s="192"/>
      <c r="IHB14" s="192"/>
      <c r="IHC14" s="192"/>
      <c r="IHD14" s="192"/>
      <c r="IHE14" s="192"/>
      <c r="IHF14" s="192"/>
      <c r="IHG14" s="192"/>
      <c r="IHH14" s="192"/>
      <c r="IHI14" s="192"/>
      <c r="IHJ14" s="192"/>
      <c r="IHK14" s="192"/>
      <c r="IHL14" s="192"/>
      <c r="IHM14" s="192"/>
      <c r="IHN14" s="192"/>
      <c r="IHO14" s="192"/>
      <c r="IHP14" s="192"/>
      <c r="IHQ14" s="192"/>
      <c r="IHR14" s="192"/>
      <c r="IHS14" s="192"/>
      <c r="IHT14" s="192"/>
      <c r="IHU14" s="192"/>
      <c r="IHV14" s="192"/>
      <c r="IHW14" s="192"/>
      <c r="IHX14" s="192"/>
      <c r="IHY14" s="192"/>
      <c r="IHZ14" s="192"/>
      <c r="IIA14" s="192"/>
      <c r="IIB14" s="192"/>
      <c r="IIC14" s="192"/>
      <c r="IID14" s="192"/>
      <c r="IIE14" s="192"/>
      <c r="IIF14" s="192"/>
      <c r="IIG14" s="192"/>
      <c r="IIH14" s="192"/>
      <c r="III14" s="192"/>
      <c r="IIJ14" s="192"/>
      <c r="IIK14" s="192"/>
      <c r="IIL14" s="192"/>
      <c r="IIM14" s="192"/>
      <c r="IIN14" s="192"/>
      <c r="IIO14" s="192"/>
      <c r="IIP14" s="192"/>
      <c r="IIQ14" s="192"/>
      <c r="IIR14" s="192"/>
      <c r="IIS14" s="192"/>
      <c r="IIT14" s="192"/>
      <c r="IIU14" s="192"/>
      <c r="IIV14" s="192"/>
      <c r="IIW14" s="192"/>
      <c r="IIX14" s="192"/>
      <c r="IIY14" s="192"/>
      <c r="IIZ14" s="192"/>
      <c r="IJA14" s="192"/>
      <c r="IJB14" s="192"/>
      <c r="IJC14" s="192"/>
      <c r="IJD14" s="192"/>
      <c r="IJE14" s="192"/>
      <c r="IJF14" s="192"/>
      <c r="IJG14" s="192"/>
      <c r="IJH14" s="192"/>
      <c r="IJI14" s="192"/>
      <c r="IJJ14" s="192"/>
      <c r="IJK14" s="192"/>
      <c r="IJL14" s="192"/>
      <c r="IJM14" s="192"/>
      <c r="IJN14" s="192"/>
      <c r="IJO14" s="192"/>
      <c r="IJP14" s="192"/>
      <c r="IJQ14" s="192"/>
      <c r="IJR14" s="192"/>
      <c r="IJS14" s="192"/>
      <c r="IJT14" s="192"/>
      <c r="IJU14" s="192"/>
      <c r="IJV14" s="192"/>
      <c r="IJW14" s="192"/>
      <c r="IJX14" s="192"/>
      <c r="IJY14" s="192"/>
      <c r="IJZ14" s="192"/>
      <c r="IKA14" s="192"/>
      <c r="IKB14" s="192"/>
      <c r="IKC14" s="192"/>
      <c r="IKD14" s="192"/>
      <c r="IKE14" s="192"/>
      <c r="IKF14" s="192"/>
      <c r="IKG14" s="192"/>
      <c r="IKH14" s="192"/>
      <c r="IKI14" s="192"/>
      <c r="IKJ14" s="192"/>
      <c r="IKK14" s="192"/>
      <c r="IKL14" s="192"/>
      <c r="IKM14" s="192"/>
      <c r="IKN14" s="192"/>
      <c r="IKO14" s="192"/>
      <c r="IKP14" s="192"/>
      <c r="IKQ14" s="192"/>
      <c r="IKR14" s="192"/>
      <c r="IKS14" s="192"/>
      <c r="IKT14" s="192"/>
      <c r="IKU14" s="192"/>
      <c r="IKV14" s="192"/>
      <c r="IKW14" s="192"/>
      <c r="IKX14" s="192"/>
      <c r="IKY14" s="192"/>
      <c r="IKZ14" s="192"/>
      <c r="ILA14" s="192"/>
      <c r="ILB14" s="192"/>
      <c r="ILC14" s="192"/>
      <c r="ILD14" s="192"/>
      <c r="ILE14" s="192"/>
      <c r="ILF14" s="192"/>
      <c r="ILG14" s="192"/>
      <c r="ILH14" s="192"/>
      <c r="ILI14" s="192"/>
      <c r="ILJ14" s="192"/>
      <c r="ILK14" s="192"/>
      <c r="ILL14" s="192"/>
      <c r="ILM14" s="192"/>
      <c r="ILN14" s="192"/>
      <c r="ILO14" s="192"/>
      <c r="ILP14" s="192"/>
      <c r="ILQ14" s="192"/>
      <c r="ILR14" s="192"/>
      <c r="ILS14" s="192"/>
      <c r="ILT14" s="192"/>
      <c r="ILU14" s="192"/>
      <c r="ILV14" s="192"/>
      <c r="ILW14" s="192"/>
      <c r="ILX14" s="192"/>
      <c r="ILY14" s="192"/>
      <c r="ILZ14" s="192"/>
      <c r="IMA14" s="192"/>
      <c r="IMB14" s="192"/>
      <c r="IMC14" s="192"/>
      <c r="IMD14" s="192"/>
      <c r="IME14" s="192"/>
      <c r="IMF14" s="192"/>
      <c r="IMG14" s="192"/>
      <c r="IMH14" s="192"/>
      <c r="IMI14" s="192"/>
      <c r="IMJ14" s="192"/>
      <c r="IMK14" s="192"/>
      <c r="IML14" s="192"/>
      <c r="IMM14" s="192"/>
      <c r="IMN14" s="192"/>
      <c r="IMO14" s="192"/>
      <c r="IMP14" s="192"/>
      <c r="IMQ14" s="192"/>
      <c r="IMR14" s="192"/>
      <c r="IMS14" s="192"/>
      <c r="IMT14" s="192"/>
      <c r="IMU14" s="192"/>
      <c r="IMV14" s="192"/>
      <c r="IMW14" s="192"/>
      <c r="IMX14" s="192"/>
      <c r="IMY14" s="192"/>
      <c r="IMZ14" s="192"/>
      <c r="INA14" s="192"/>
      <c r="INB14" s="192"/>
      <c r="INC14" s="192"/>
      <c r="IND14" s="192"/>
      <c r="INE14" s="192"/>
      <c r="INF14" s="192"/>
      <c r="ING14" s="192"/>
      <c r="INH14" s="192"/>
      <c r="INI14" s="192"/>
      <c r="INJ14" s="192"/>
      <c r="INK14" s="192"/>
      <c r="INL14" s="192"/>
      <c r="INM14" s="192"/>
      <c r="INN14" s="192"/>
      <c r="INO14" s="192"/>
      <c r="INP14" s="192"/>
      <c r="INQ14" s="192"/>
      <c r="INR14" s="192"/>
      <c r="INS14" s="192"/>
      <c r="INT14" s="192"/>
      <c r="INU14" s="192"/>
      <c r="INV14" s="192"/>
      <c r="INW14" s="192"/>
      <c r="INX14" s="192"/>
      <c r="INY14" s="192"/>
      <c r="INZ14" s="192"/>
      <c r="IOA14" s="192"/>
      <c r="IOB14" s="192"/>
      <c r="IOC14" s="192"/>
      <c r="IOD14" s="192"/>
      <c r="IOE14" s="192"/>
      <c r="IOF14" s="192"/>
      <c r="IOG14" s="192"/>
      <c r="IOH14" s="192"/>
      <c r="IOI14" s="192"/>
      <c r="IOJ14" s="192"/>
      <c r="IOK14" s="192"/>
      <c r="IOL14" s="192"/>
      <c r="IOM14" s="192"/>
      <c r="ION14" s="192"/>
      <c r="IOO14" s="192"/>
      <c r="IOP14" s="192"/>
      <c r="IOQ14" s="192"/>
      <c r="IOR14" s="192"/>
      <c r="IOS14" s="192"/>
      <c r="IOT14" s="192"/>
      <c r="IOU14" s="192"/>
      <c r="IOV14" s="192"/>
      <c r="IOW14" s="192"/>
      <c r="IOX14" s="192"/>
      <c r="IOY14" s="192"/>
      <c r="IOZ14" s="192"/>
      <c r="IPA14" s="192"/>
      <c r="IPB14" s="192"/>
      <c r="IPC14" s="192"/>
      <c r="IPD14" s="192"/>
      <c r="IPE14" s="192"/>
      <c r="IPF14" s="192"/>
      <c r="IPG14" s="192"/>
      <c r="IPH14" s="192"/>
      <c r="IPI14" s="192"/>
      <c r="IPJ14" s="192"/>
      <c r="IPK14" s="192"/>
      <c r="IPL14" s="192"/>
      <c r="IPM14" s="192"/>
      <c r="IPN14" s="192"/>
      <c r="IPO14" s="192"/>
      <c r="IPP14" s="192"/>
      <c r="IPQ14" s="192"/>
      <c r="IPR14" s="192"/>
      <c r="IPS14" s="192"/>
      <c r="IPT14" s="192"/>
      <c r="IPU14" s="192"/>
      <c r="IPV14" s="192"/>
      <c r="IPW14" s="192"/>
      <c r="IPX14" s="192"/>
      <c r="IPY14" s="192"/>
      <c r="IPZ14" s="192"/>
      <c r="IQA14" s="192"/>
      <c r="IQB14" s="192"/>
      <c r="IQC14" s="192"/>
      <c r="IQD14" s="192"/>
      <c r="IQE14" s="192"/>
      <c r="IQF14" s="192"/>
      <c r="IQG14" s="192"/>
      <c r="IQH14" s="192"/>
      <c r="IQI14" s="192"/>
      <c r="IQJ14" s="192"/>
      <c r="IQK14" s="192"/>
      <c r="IQL14" s="192"/>
      <c r="IQM14" s="192"/>
      <c r="IQN14" s="192"/>
      <c r="IQO14" s="192"/>
      <c r="IQP14" s="192"/>
      <c r="IQQ14" s="192"/>
      <c r="IQR14" s="192"/>
      <c r="IQS14" s="192"/>
      <c r="IQT14" s="192"/>
      <c r="IQU14" s="192"/>
      <c r="IQV14" s="192"/>
      <c r="IQW14" s="192"/>
      <c r="IQX14" s="192"/>
      <c r="IQY14" s="192"/>
      <c r="IQZ14" s="192"/>
      <c r="IRA14" s="192"/>
      <c r="IRB14" s="192"/>
      <c r="IRC14" s="192"/>
      <c r="IRD14" s="192"/>
      <c r="IRE14" s="192"/>
      <c r="IRF14" s="192"/>
      <c r="IRG14" s="192"/>
      <c r="IRH14" s="192"/>
      <c r="IRI14" s="192"/>
      <c r="IRJ14" s="192"/>
      <c r="IRK14" s="192"/>
      <c r="IRL14" s="192"/>
      <c r="IRM14" s="192"/>
      <c r="IRN14" s="192"/>
      <c r="IRO14" s="192"/>
      <c r="IRP14" s="192"/>
      <c r="IRQ14" s="192"/>
      <c r="IRR14" s="192"/>
      <c r="IRS14" s="192"/>
      <c r="IRT14" s="192"/>
      <c r="IRU14" s="192"/>
      <c r="IRV14" s="192"/>
      <c r="IRW14" s="192"/>
      <c r="IRX14" s="192"/>
      <c r="IRY14" s="192"/>
      <c r="IRZ14" s="192"/>
      <c r="ISA14" s="192"/>
      <c r="ISB14" s="192"/>
      <c r="ISC14" s="192"/>
      <c r="ISD14" s="192"/>
      <c r="ISE14" s="192"/>
      <c r="ISF14" s="192"/>
      <c r="ISG14" s="192"/>
      <c r="ISH14" s="192"/>
      <c r="ISI14" s="192"/>
      <c r="ISJ14" s="192"/>
      <c r="ISK14" s="192"/>
      <c r="ISL14" s="192"/>
      <c r="ISM14" s="192"/>
      <c r="ISN14" s="192"/>
      <c r="ISO14" s="192"/>
      <c r="ISP14" s="192"/>
      <c r="ISQ14" s="192"/>
      <c r="ISR14" s="192"/>
      <c r="ISS14" s="192"/>
      <c r="IST14" s="192"/>
      <c r="ISU14" s="192"/>
      <c r="ISV14" s="192"/>
      <c r="ISW14" s="192"/>
      <c r="ISX14" s="192"/>
      <c r="ISY14" s="192"/>
      <c r="ISZ14" s="192"/>
      <c r="ITA14" s="192"/>
      <c r="ITB14" s="192"/>
      <c r="ITC14" s="192"/>
      <c r="ITD14" s="192"/>
      <c r="ITE14" s="192"/>
      <c r="ITF14" s="192"/>
      <c r="ITG14" s="192"/>
      <c r="ITH14" s="192"/>
      <c r="ITI14" s="192"/>
      <c r="ITJ14" s="192"/>
      <c r="ITK14" s="192"/>
      <c r="ITL14" s="192"/>
      <c r="ITM14" s="192"/>
      <c r="ITN14" s="192"/>
      <c r="ITO14" s="192"/>
      <c r="ITP14" s="192"/>
      <c r="ITQ14" s="192"/>
      <c r="ITR14" s="192"/>
      <c r="ITS14" s="192"/>
      <c r="ITT14" s="192"/>
      <c r="ITU14" s="192"/>
      <c r="ITV14" s="192"/>
      <c r="ITW14" s="192"/>
      <c r="ITX14" s="192"/>
      <c r="ITY14" s="192"/>
      <c r="ITZ14" s="192"/>
      <c r="IUA14" s="192"/>
      <c r="IUB14" s="192"/>
      <c r="IUC14" s="192"/>
      <c r="IUD14" s="192"/>
      <c r="IUE14" s="192"/>
      <c r="IUF14" s="192"/>
      <c r="IUG14" s="192"/>
      <c r="IUH14" s="192"/>
      <c r="IUI14" s="192"/>
      <c r="IUJ14" s="192"/>
      <c r="IUK14" s="192"/>
      <c r="IUL14" s="192"/>
      <c r="IUM14" s="192"/>
      <c r="IUN14" s="192"/>
      <c r="IUO14" s="192"/>
      <c r="IUP14" s="192"/>
      <c r="IUQ14" s="192"/>
      <c r="IUR14" s="192"/>
      <c r="IUS14" s="192"/>
      <c r="IUT14" s="192"/>
      <c r="IUU14" s="192"/>
      <c r="IUV14" s="192"/>
      <c r="IUW14" s="192"/>
      <c r="IUX14" s="192"/>
      <c r="IUY14" s="192"/>
      <c r="IUZ14" s="192"/>
      <c r="IVA14" s="192"/>
      <c r="IVB14" s="192"/>
      <c r="IVC14" s="192"/>
      <c r="IVD14" s="192"/>
      <c r="IVE14" s="192"/>
      <c r="IVF14" s="192"/>
      <c r="IVG14" s="192"/>
      <c r="IVH14" s="192"/>
      <c r="IVI14" s="192"/>
      <c r="IVJ14" s="192"/>
      <c r="IVK14" s="192"/>
      <c r="IVL14" s="192"/>
      <c r="IVM14" s="192"/>
      <c r="IVN14" s="192"/>
      <c r="IVO14" s="192"/>
      <c r="IVP14" s="192"/>
      <c r="IVQ14" s="192"/>
      <c r="IVR14" s="192"/>
      <c r="IVS14" s="192"/>
      <c r="IVT14" s="192"/>
      <c r="IVU14" s="192"/>
      <c r="IVV14" s="192"/>
      <c r="IVW14" s="192"/>
      <c r="IVX14" s="192"/>
      <c r="IVY14" s="192"/>
      <c r="IVZ14" s="192"/>
      <c r="IWA14" s="192"/>
      <c r="IWB14" s="192"/>
      <c r="IWC14" s="192"/>
      <c r="IWD14" s="192"/>
      <c r="IWE14" s="192"/>
      <c r="IWF14" s="192"/>
      <c r="IWG14" s="192"/>
      <c r="IWH14" s="192"/>
      <c r="IWI14" s="192"/>
      <c r="IWJ14" s="192"/>
      <c r="IWK14" s="192"/>
      <c r="IWL14" s="192"/>
      <c r="IWM14" s="192"/>
      <c r="IWN14" s="192"/>
      <c r="IWO14" s="192"/>
      <c r="IWP14" s="192"/>
      <c r="IWQ14" s="192"/>
      <c r="IWR14" s="192"/>
      <c r="IWS14" s="192"/>
      <c r="IWT14" s="192"/>
      <c r="IWU14" s="192"/>
      <c r="IWV14" s="192"/>
      <c r="IWW14" s="192"/>
      <c r="IWX14" s="192"/>
      <c r="IWY14" s="192"/>
      <c r="IWZ14" s="192"/>
      <c r="IXA14" s="192"/>
      <c r="IXB14" s="192"/>
      <c r="IXC14" s="192"/>
      <c r="IXD14" s="192"/>
      <c r="IXE14" s="192"/>
      <c r="IXF14" s="192"/>
      <c r="IXG14" s="192"/>
      <c r="IXH14" s="192"/>
      <c r="IXI14" s="192"/>
      <c r="IXJ14" s="192"/>
      <c r="IXK14" s="192"/>
      <c r="IXL14" s="192"/>
      <c r="IXM14" s="192"/>
      <c r="IXN14" s="192"/>
      <c r="IXO14" s="192"/>
      <c r="IXP14" s="192"/>
      <c r="IXQ14" s="192"/>
      <c r="IXR14" s="192"/>
      <c r="IXS14" s="192"/>
      <c r="IXT14" s="192"/>
      <c r="IXU14" s="192"/>
      <c r="IXV14" s="192"/>
      <c r="IXW14" s="192"/>
      <c r="IXX14" s="192"/>
      <c r="IXY14" s="192"/>
      <c r="IXZ14" s="192"/>
      <c r="IYA14" s="192"/>
      <c r="IYB14" s="192"/>
      <c r="IYC14" s="192"/>
      <c r="IYD14" s="192"/>
      <c r="IYE14" s="192"/>
      <c r="IYF14" s="192"/>
      <c r="IYG14" s="192"/>
      <c r="IYH14" s="192"/>
      <c r="IYI14" s="192"/>
      <c r="IYJ14" s="192"/>
      <c r="IYK14" s="192"/>
      <c r="IYL14" s="192"/>
      <c r="IYM14" s="192"/>
      <c r="IYN14" s="192"/>
      <c r="IYO14" s="192"/>
      <c r="IYP14" s="192"/>
      <c r="IYQ14" s="192"/>
      <c r="IYR14" s="192"/>
      <c r="IYS14" s="192"/>
      <c r="IYT14" s="192"/>
      <c r="IYU14" s="192"/>
      <c r="IYV14" s="192"/>
      <c r="IYW14" s="192"/>
      <c r="IYX14" s="192"/>
      <c r="IYY14" s="192"/>
      <c r="IYZ14" s="192"/>
      <c r="IZA14" s="192"/>
      <c r="IZB14" s="192"/>
      <c r="IZC14" s="192"/>
      <c r="IZD14" s="192"/>
      <c r="IZE14" s="192"/>
      <c r="IZF14" s="192"/>
      <c r="IZG14" s="192"/>
      <c r="IZH14" s="192"/>
      <c r="IZI14" s="192"/>
      <c r="IZJ14" s="192"/>
      <c r="IZK14" s="192"/>
      <c r="IZL14" s="192"/>
      <c r="IZM14" s="192"/>
      <c r="IZN14" s="192"/>
      <c r="IZO14" s="192"/>
      <c r="IZP14" s="192"/>
      <c r="IZQ14" s="192"/>
      <c r="IZR14" s="192"/>
      <c r="IZS14" s="192"/>
      <c r="IZT14" s="192"/>
      <c r="IZU14" s="192"/>
      <c r="IZV14" s="192"/>
      <c r="IZW14" s="192"/>
      <c r="IZX14" s="192"/>
      <c r="IZY14" s="192"/>
      <c r="IZZ14" s="192"/>
      <c r="JAA14" s="192"/>
      <c r="JAB14" s="192"/>
      <c r="JAC14" s="192"/>
      <c r="JAD14" s="192"/>
      <c r="JAE14" s="192"/>
      <c r="JAF14" s="192"/>
      <c r="JAG14" s="192"/>
      <c r="JAH14" s="192"/>
      <c r="JAI14" s="192"/>
      <c r="JAJ14" s="192"/>
      <c r="JAK14" s="192"/>
      <c r="JAL14" s="192"/>
      <c r="JAM14" s="192"/>
      <c r="JAN14" s="192"/>
      <c r="JAO14" s="192"/>
      <c r="JAP14" s="192"/>
      <c r="JAQ14" s="192"/>
      <c r="JAR14" s="192"/>
      <c r="JAS14" s="192"/>
      <c r="JAT14" s="192"/>
      <c r="JAU14" s="192"/>
      <c r="JAV14" s="192"/>
      <c r="JAW14" s="192"/>
      <c r="JAX14" s="192"/>
      <c r="JAY14" s="192"/>
      <c r="JAZ14" s="192"/>
      <c r="JBA14" s="192"/>
      <c r="JBB14" s="192"/>
      <c r="JBC14" s="192"/>
      <c r="JBD14" s="192"/>
      <c r="JBE14" s="192"/>
      <c r="JBF14" s="192"/>
      <c r="JBG14" s="192"/>
      <c r="JBH14" s="192"/>
      <c r="JBI14" s="192"/>
      <c r="JBJ14" s="192"/>
      <c r="JBK14" s="192"/>
      <c r="JBL14" s="192"/>
      <c r="JBM14" s="192"/>
      <c r="JBN14" s="192"/>
      <c r="JBO14" s="192"/>
      <c r="JBP14" s="192"/>
      <c r="JBQ14" s="192"/>
      <c r="JBR14" s="192"/>
      <c r="JBS14" s="192"/>
      <c r="JBT14" s="192"/>
      <c r="JBU14" s="192"/>
      <c r="JBV14" s="192"/>
      <c r="JBW14" s="192"/>
      <c r="JBX14" s="192"/>
      <c r="JBY14" s="192"/>
      <c r="JBZ14" s="192"/>
      <c r="JCA14" s="192"/>
      <c r="JCB14" s="192"/>
      <c r="JCC14" s="192"/>
      <c r="JCD14" s="192"/>
      <c r="JCE14" s="192"/>
      <c r="JCF14" s="192"/>
      <c r="JCG14" s="192"/>
      <c r="JCH14" s="192"/>
      <c r="JCI14" s="192"/>
      <c r="JCJ14" s="192"/>
      <c r="JCK14" s="192"/>
      <c r="JCL14" s="192"/>
      <c r="JCM14" s="192"/>
      <c r="JCN14" s="192"/>
      <c r="JCO14" s="192"/>
      <c r="JCP14" s="192"/>
      <c r="JCQ14" s="192"/>
      <c r="JCR14" s="192"/>
      <c r="JCS14" s="192"/>
      <c r="JCT14" s="192"/>
      <c r="JCU14" s="192"/>
      <c r="JCV14" s="192"/>
      <c r="JCW14" s="192"/>
      <c r="JCX14" s="192"/>
      <c r="JCY14" s="192"/>
      <c r="JCZ14" s="192"/>
      <c r="JDA14" s="192"/>
      <c r="JDB14" s="192"/>
      <c r="JDC14" s="192"/>
      <c r="JDD14" s="192"/>
      <c r="JDE14" s="192"/>
      <c r="JDF14" s="192"/>
      <c r="JDG14" s="192"/>
      <c r="JDH14" s="192"/>
      <c r="JDI14" s="192"/>
      <c r="JDJ14" s="192"/>
      <c r="JDK14" s="192"/>
      <c r="JDL14" s="192"/>
      <c r="JDM14" s="192"/>
      <c r="JDN14" s="192"/>
      <c r="JDO14" s="192"/>
      <c r="JDP14" s="192"/>
      <c r="JDQ14" s="192"/>
      <c r="JDR14" s="192"/>
      <c r="JDS14" s="192"/>
      <c r="JDT14" s="192"/>
      <c r="JDU14" s="192"/>
      <c r="JDV14" s="192"/>
      <c r="JDW14" s="192"/>
      <c r="JDX14" s="192"/>
      <c r="JDY14" s="192"/>
      <c r="JDZ14" s="192"/>
      <c r="JEA14" s="192"/>
      <c r="JEB14" s="192"/>
      <c r="JEC14" s="192"/>
      <c r="JED14" s="192"/>
      <c r="JEE14" s="192"/>
      <c r="JEF14" s="192"/>
      <c r="JEG14" s="192"/>
      <c r="JEH14" s="192"/>
      <c r="JEI14" s="192"/>
      <c r="JEJ14" s="192"/>
      <c r="JEK14" s="192"/>
      <c r="JEL14" s="192"/>
      <c r="JEM14" s="192"/>
      <c r="JEN14" s="192"/>
      <c r="JEO14" s="192"/>
      <c r="JEP14" s="192"/>
      <c r="JEQ14" s="192"/>
      <c r="JER14" s="192"/>
      <c r="JES14" s="192"/>
      <c r="JET14" s="192"/>
      <c r="JEU14" s="192"/>
      <c r="JEV14" s="192"/>
      <c r="JEW14" s="192"/>
      <c r="JEX14" s="192"/>
      <c r="JEY14" s="192"/>
      <c r="JEZ14" s="192"/>
      <c r="JFA14" s="192"/>
      <c r="JFB14" s="192"/>
      <c r="JFC14" s="192"/>
      <c r="JFD14" s="192"/>
      <c r="JFE14" s="192"/>
      <c r="JFF14" s="192"/>
      <c r="JFG14" s="192"/>
      <c r="JFH14" s="192"/>
      <c r="JFI14" s="192"/>
      <c r="JFJ14" s="192"/>
      <c r="JFK14" s="192"/>
      <c r="JFL14" s="192"/>
      <c r="JFM14" s="192"/>
      <c r="JFN14" s="192"/>
      <c r="JFO14" s="192"/>
      <c r="JFP14" s="192"/>
      <c r="JFQ14" s="192"/>
      <c r="JFR14" s="192"/>
      <c r="JFS14" s="192"/>
      <c r="JFT14" s="192"/>
      <c r="JFU14" s="192"/>
      <c r="JFV14" s="192"/>
      <c r="JFW14" s="192"/>
      <c r="JFX14" s="192"/>
      <c r="JFY14" s="192"/>
      <c r="JFZ14" s="192"/>
      <c r="JGA14" s="192"/>
      <c r="JGB14" s="192"/>
      <c r="JGC14" s="192"/>
      <c r="JGD14" s="192"/>
      <c r="JGE14" s="192"/>
      <c r="JGF14" s="192"/>
      <c r="JGG14" s="192"/>
      <c r="JGH14" s="192"/>
      <c r="JGI14" s="192"/>
      <c r="JGJ14" s="192"/>
      <c r="JGK14" s="192"/>
      <c r="JGL14" s="192"/>
      <c r="JGM14" s="192"/>
      <c r="JGN14" s="192"/>
      <c r="JGO14" s="192"/>
      <c r="JGP14" s="192"/>
      <c r="JGQ14" s="192"/>
      <c r="JGR14" s="192"/>
      <c r="JGS14" s="192"/>
      <c r="JGT14" s="192"/>
      <c r="JGU14" s="192"/>
      <c r="JGV14" s="192"/>
      <c r="JGW14" s="192"/>
      <c r="JGX14" s="192"/>
      <c r="JGY14" s="192"/>
      <c r="JGZ14" s="192"/>
      <c r="JHA14" s="192"/>
      <c r="JHB14" s="192"/>
      <c r="JHC14" s="192"/>
      <c r="JHD14" s="192"/>
      <c r="JHE14" s="192"/>
      <c r="JHF14" s="192"/>
      <c r="JHG14" s="192"/>
      <c r="JHH14" s="192"/>
      <c r="JHI14" s="192"/>
      <c r="JHJ14" s="192"/>
      <c r="JHK14" s="192"/>
      <c r="JHL14" s="192"/>
      <c r="JHM14" s="192"/>
      <c r="JHN14" s="192"/>
      <c r="JHO14" s="192"/>
      <c r="JHP14" s="192"/>
      <c r="JHQ14" s="192"/>
      <c r="JHR14" s="192"/>
      <c r="JHS14" s="192"/>
      <c r="JHT14" s="192"/>
      <c r="JHU14" s="192"/>
      <c r="JHV14" s="192"/>
      <c r="JHW14" s="192"/>
      <c r="JHX14" s="192"/>
      <c r="JHY14" s="192"/>
      <c r="JHZ14" s="192"/>
      <c r="JIA14" s="192"/>
      <c r="JIB14" s="192"/>
      <c r="JIC14" s="192"/>
      <c r="JID14" s="192"/>
      <c r="JIE14" s="192"/>
      <c r="JIF14" s="192"/>
      <c r="JIG14" s="192"/>
      <c r="JIH14" s="192"/>
      <c r="JII14" s="192"/>
      <c r="JIJ14" s="192"/>
      <c r="JIK14" s="192"/>
      <c r="JIL14" s="192"/>
      <c r="JIM14" s="192"/>
      <c r="JIN14" s="192"/>
      <c r="JIO14" s="192"/>
      <c r="JIP14" s="192"/>
      <c r="JIQ14" s="192"/>
      <c r="JIR14" s="192"/>
      <c r="JIS14" s="192"/>
      <c r="JIT14" s="192"/>
      <c r="JIU14" s="192"/>
      <c r="JIV14" s="192"/>
      <c r="JIW14" s="192"/>
      <c r="JIX14" s="192"/>
      <c r="JIY14" s="192"/>
      <c r="JIZ14" s="192"/>
      <c r="JJA14" s="192"/>
      <c r="JJB14" s="192"/>
      <c r="JJC14" s="192"/>
      <c r="JJD14" s="192"/>
      <c r="JJE14" s="192"/>
      <c r="JJF14" s="192"/>
      <c r="JJG14" s="192"/>
      <c r="JJH14" s="192"/>
      <c r="JJI14" s="192"/>
      <c r="JJJ14" s="192"/>
      <c r="JJK14" s="192"/>
      <c r="JJL14" s="192"/>
      <c r="JJM14" s="192"/>
      <c r="JJN14" s="192"/>
      <c r="JJO14" s="192"/>
      <c r="JJP14" s="192"/>
      <c r="JJQ14" s="192"/>
      <c r="JJR14" s="192"/>
      <c r="JJS14" s="192"/>
      <c r="JJT14" s="192"/>
      <c r="JJU14" s="192"/>
      <c r="JJV14" s="192"/>
      <c r="JJW14" s="192"/>
      <c r="JJX14" s="192"/>
      <c r="JJY14" s="192"/>
      <c r="JJZ14" s="192"/>
      <c r="JKA14" s="192"/>
      <c r="JKB14" s="192"/>
      <c r="JKC14" s="192"/>
      <c r="JKD14" s="192"/>
      <c r="JKE14" s="192"/>
      <c r="JKF14" s="192"/>
      <c r="JKG14" s="192"/>
      <c r="JKH14" s="192"/>
      <c r="JKI14" s="192"/>
      <c r="JKJ14" s="192"/>
      <c r="JKK14" s="192"/>
      <c r="JKL14" s="192"/>
      <c r="JKM14" s="192"/>
      <c r="JKN14" s="192"/>
      <c r="JKO14" s="192"/>
      <c r="JKP14" s="192"/>
      <c r="JKQ14" s="192"/>
      <c r="JKR14" s="192"/>
      <c r="JKS14" s="192"/>
      <c r="JKT14" s="192"/>
      <c r="JKU14" s="192"/>
      <c r="JKV14" s="192"/>
      <c r="JKW14" s="192"/>
      <c r="JKX14" s="192"/>
      <c r="JKY14" s="192"/>
      <c r="JKZ14" s="192"/>
      <c r="JLA14" s="192"/>
      <c r="JLB14" s="192"/>
      <c r="JLC14" s="192"/>
      <c r="JLD14" s="192"/>
      <c r="JLE14" s="192"/>
      <c r="JLF14" s="192"/>
      <c r="JLG14" s="192"/>
      <c r="JLH14" s="192"/>
      <c r="JLI14" s="192"/>
      <c r="JLJ14" s="192"/>
      <c r="JLK14" s="192"/>
      <c r="JLL14" s="192"/>
      <c r="JLM14" s="192"/>
      <c r="JLN14" s="192"/>
      <c r="JLO14" s="192"/>
      <c r="JLP14" s="192"/>
      <c r="JLQ14" s="192"/>
      <c r="JLR14" s="192"/>
      <c r="JLS14" s="192"/>
      <c r="JLT14" s="192"/>
      <c r="JLU14" s="192"/>
      <c r="JLV14" s="192"/>
      <c r="JLW14" s="192"/>
      <c r="JLX14" s="192"/>
      <c r="JLY14" s="192"/>
      <c r="JLZ14" s="192"/>
      <c r="JMA14" s="192"/>
      <c r="JMB14" s="192"/>
      <c r="JMC14" s="192"/>
      <c r="JMD14" s="192"/>
      <c r="JME14" s="192"/>
      <c r="JMF14" s="192"/>
      <c r="JMG14" s="192"/>
      <c r="JMH14" s="192"/>
      <c r="JMI14" s="192"/>
      <c r="JMJ14" s="192"/>
      <c r="JMK14" s="192"/>
      <c r="JML14" s="192"/>
      <c r="JMM14" s="192"/>
      <c r="JMN14" s="192"/>
      <c r="JMO14" s="192"/>
      <c r="JMP14" s="192"/>
      <c r="JMQ14" s="192"/>
      <c r="JMR14" s="192"/>
      <c r="JMS14" s="192"/>
      <c r="JMT14" s="192"/>
      <c r="JMU14" s="192"/>
      <c r="JMV14" s="192"/>
      <c r="JMW14" s="192"/>
      <c r="JMX14" s="192"/>
      <c r="JMY14" s="192"/>
      <c r="JMZ14" s="192"/>
      <c r="JNA14" s="192"/>
      <c r="JNB14" s="192"/>
      <c r="JNC14" s="192"/>
      <c r="JND14" s="192"/>
      <c r="JNE14" s="192"/>
      <c r="JNF14" s="192"/>
      <c r="JNG14" s="192"/>
      <c r="JNH14" s="192"/>
      <c r="JNI14" s="192"/>
      <c r="JNJ14" s="192"/>
      <c r="JNK14" s="192"/>
      <c r="JNL14" s="192"/>
      <c r="JNM14" s="192"/>
      <c r="JNN14" s="192"/>
      <c r="JNO14" s="192"/>
      <c r="JNP14" s="192"/>
      <c r="JNQ14" s="192"/>
      <c r="JNR14" s="192"/>
      <c r="JNS14" s="192"/>
      <c r="JNT14" s="192"/>
      <c r="JNU14" s="192"/>
      <c r="JNV14" s="192"/>
      <c r="JNW14" s="192"/>
      <c r="JNX14" s="192"/>
      <c r="JNY14" s="192"/>
      <c r="JNZ14" s="192"/>
      <c r="JOA14" s="192"/>
      <c r="JOB14" s="192"/>
      <c r="JOC14" s="192"/>
      <c r="JOD14" s="192"/>
      <c r="JOE14" s="192"/>
      <c r="JOF14" s="192"/>
      <c r="JOG14" s="192"/>
      <c r="JOH14" s="192"/>
      <c r="JOI14" s="192"/>
      <c r="JOJ14" s="192"/>
      <c r="JOK14" s="192"/>
      <c r="JOL14" s="192"/>
      <c r="JOM14" s="192"/>
      <c r="JON14" s="192"/>
      <c r="JOO14" s="192"/>
      <c r="JOP14" s="192"/>
      <c r="JOQ14" s="192"/>
      <c r="JOR14" s="192"/>
      <c r="JOS14" s="192"/>
      <c r="JOT14" s="192"/>
      <c r="JOU14" s="192"/>
      <c r="JOV14" s="192"/>
      <c r="JOW14" s="192"/>
      <c r="JOX14" s="192"/>
      <c r="JOY14" s="192"/>
      <c r="JOZ14" s="192"/>
      <c r="JPA14" s="192"/>
      <c r="JPB14" s="192"/>
      <c r="JPC14" s="192"/>
      <c r="JPD14" s="192"/>
      <c r="JPE14" s="192"/>
      <c r="JPF14" s="192"/>
      <c r="JPG14" s="192"/>
      <c r="JPH14" s="192"/>
      <c r="JPI14" s="192"/>
      <c r="JPJ14" s="192"/>
      <c r="JPK14" s="192"/>
      <c r="JPL14" s="192"/>
      <c r="JPM14" s="192"/>
      <c r="JPN14" s="192"/>
      <c r="JPO14" s="192"/>
      <c r="JPP14" s="192"/>
      <c r="JPQ14" s="192"/>
      <c r="JPR14" s="192"/>
      <c r="JPS14" s="192"/>
      <c r="JPT14" s="192"/>
      <c r="JPU14" s="192"/>
      <c r="JPV14" s="192"/>
      <c r="JPW14" s="192"/>
      <c r="JPX14" s="192"/>
      <c r="JPY14" s="192"/>
      <c r="JPZ14" s="192"/>
      <c r="JQA14" s="192"/>
      <c r="JQB14" s="192"/>
      <c r="JQC14" s="192"/>
      <c r="JQD14" s="192"/>
      <c r="JQE14" s="192"/>
      <c r="JQF14" s="192"/>
      <c r="JQG14" s="192"/>
      <c r="JQH14" s="192"/>
      <c r="JQI14" s="192"/>
      <c r="JQJ14" s="192"/>
      <c r="JQK14" s="192"/>
      <c r="JQL14" s="192"/>
      <c r="JQM14" s="192"/>
      <c r="JQN14" s="192"/>
      <c r="JQO14" s="192"/>
      <c r="JQP14" s="192"/>
      <c r="JQQ14" s="192"/>
      <c r="JQR14" s="192"/>
      <c r="JQS14" s="192"/>
      <c r="JQT14" s="192"/>
      <c r="JQU14" s="192"/>
      <c r="JQV14" s="192"/>
      <c r="JQW14" s="192"/>
      <c r="JQX14" s="192"/>
      <c r="JQY14" s="192"/>
      <c r="JQZ14" s="192"/>
      <c r="JRA14" s="192"/>
      <c r="JRB14" s="192"/>
      <c r="JRC14" s="192"/>
      <c r="JRD14" s="192"/>
      <c r="JRE14" s="192"/>
      <c r="JRF14" s="192"/>
      <c r="JRG14" s="192"/>
      <c r="JRH14" s="192"/>
      <c r="JRI14" s="192"/>
      <c r="JRJ14" s="192"/>
      <c r="JRK14" s="192"/>
      <c r="JRL14" s="192"/>
      <c r="JRM14" s="192"/>
      <c r="JRN14" s="192"/>
      <c r="JRO14" s="192"/>
      <c r="JRP14" s="192"/>
      <c r="JRQ14" s="192"/>
      <c r="JRR14" s="192"/>
      <c r="JRS14" s="192"/>
      <c r="JRT14" s="192"/>
      <c r="JRU14" s="192"/>
      <c r="JRV14" s="192"/>
      <c r="JRW14" s="192"/>
      <c r="JRX14" s="192"/>
      <c r="JRY14" s="192"/>
      <c r="JRZ14" s="192"/>
      <c r="JSA14" s="192"/>
      <c r="JSB14" s="192"/>
      <c r="JSC14" s="192"/>
      <c r="JSD14" s="192"/>
      <c r="JSE14" s="192"/>
      <c r="JSF14" s="192"/>
      <c r="JSG14" s="192"/>
      <c r="JSH14" s="192"/>
      <c r="JSI14" s="192"/>
      <c r="JSJ14" s="192"/>
      <c r="JSK14" s="192"/>
      <c r="JSL14" s="192"/>
      <c r="JSM14" s="192"/>
      <c r="JSN14" s="192"/>
      <c r="JSO14" s="192"/>
      <c r="JSP14" s="192"/>
      <c r="JSQ14" s="192"/>
      <c r="JSR14" s="192"/>
      <c r="JSS14" s="192"/>
      <c r="JST14" s="192"/>
      <c r="JSU14" s="192"/>
      <c r="JSV14" s="192"/>
      <c r="JSW14" s="192"/>
      <c r="JSX14" s="192"/>
      <c r="JSY14" s="192"/>
      <c r="JSZ14" s="192"/>
      <c r="JTA14" s="192"/>
      <c r="JTB14" s="192"/>
      <c r="JTC14" s="192"/>
      <c r="JTD14" s="192"/>
      <c r="JTE14" s="192"/>
      <c r="JTF14" s="192"/>
      <c r="JTG14" s="192"/>
      <c r="JTH14" s="192"/>
      <c r="JTI14" s="192"/>
      <c r="JTJ14" s="192"/>
      <c r="JTK14" s="192"/>
      <c r="JTL14" s="192"/>
      <c r="JTM14" s="192"/>
      <c r="JTN14" s="192"/>
      <c r="JTO14" s="192"/>
      <c r="JTP14" s="192"/>
      <c r="JTQ14" s="192"/>
      <c r="JTR14" s="192"/>
      <c r="JTS14" s="192"/>
      <c r="JTT14" s="192"/>
      <c r="JTU14" s="192"/>
      <c r="JTV14" s="192"/>
      <c r="JTW14" s="192"/>
      <c r="JTX14" s="192"/>
      <c r="JTY14" s="192"/>
      <c r="JTZ14" s="192"/>
      <c r="JUA14" s="192"/>
      <c r="JUB14" s="192"/>
      <c r="JUC14" s="192"/>
      <c r="JUD14" s="192"/>
      <c r="JUE14" s="192"/>
      <c r="JUF14" s="192"/>
      <c r="JUG14" s="192"/>
      <c r="JUH14" s="192"/>
      <c r="JUI14" s="192"/>
      <c r="JUJ14" s="192"/>
      <c r="JUK14" s="192"/>
      <c r="JUL14" s="192"/>
      <c r="JUM14" s="192"/>
      <c r="JUN14" s="192"/>
      <c r="JUO14" s="192"/>
      <c r="JUP14" s="192"/>
      <c r="JUQ14" s="192"/>
      <c r="JUR14" s="192"/>
      <c r="JUS14" s="192"/>
      <c r="JUT14" s="192"/>
      <c r="JUU14" s="192"/>
      <c r="JUV14" s="192"/>
      <c r="JUW14" s="192"/>
      <c r="JUX14" s="192"/>
      <c r="JUY14" s="192"/>
      <c r="JUZ14" s="192"/>
      <c r="JVA14" s="192"/>
      <c r="JVB14" s="192"/>
      <c r="JVC14" s="192"/>
      <c r="JVD14" s="192"/>
      <c r="JVE14" s="192"/>
      <c r="JVF14" s="192"/>
      <c r="JVG14" s="192"/>
      <c r="JVH14" s="192"/>
      <c r="JVI14" s="192"/>
      <c r="JVJ14" s="192"/>
      <c r="JVK14" s="192"/>
      <c r="JVL14" s="192"/>
      <c r="JVM14" s="192"/>
      <c r="JVN14" s="192"/>
      <c r="JVO14" s="192"/>
      <c r="JVP14" s="192"/>
      <c r="JVQ14" s="192"/>
      <c r="JVR14" s="192"/>
      <c r="JVS14" s="192"/>
      <c r="JVT14" s="192"/>
      <c r="JVU14" s="192"/>
      <c r="JVV14" s="192"/>
      <c r="JVW14" s="192"/>
      <c r="JVX14" s="192"/>
      <c r="JVY14" s="192"/>
      <c r="JVZ14" s="192"/>
      <c r="JWA14" s="192"/>
      <c r="JWB14" s="192"/>
      <c r="JWC14" s="192"/>
      <c r="JWD14" s="192"/>
      <c r="JWE14" s="192"/>
      <c r="JWF14" s="192"/>
      <c r="JWG14" s="192"/>
      <c r="JWH14" s="192"/>
      <c r="JWI14" s="192"/>
      <c r="JWJ14" s="192"/>
      <c r="JWK14" s="192"/>
      <c r="JWL14" s="192"/>
      <c r="JWM14" s="192"/>
      <c r="JWN14" s="192"/>
      <c r="JWO14" s="192"/>
      <c r="JWP14" s="192"/>
      <c r="JWQ14" s="192"/>
      <c r="JWR14" s="192"/>
      <c r="JWS14" s="192"/>
      <c r="JWT14" s="192"/>
      <c r="JWU14" s="192"/>
      <c r="JWV14" s="192"/>
      <c r="JWW14" s="192"/>
      <c r="JWX14" s="192"/>
      <c r="JWY14" s="192"/>
      <c r="JWZ14" s="192"/>
      <c r="JXA14" s="192"/>
      <c r="JXB14" s="192"/>
      <c r="JXC14" s="192"/>
      <c r="JXD14" s="192"/>
      <c r="JXE14" s="192"/>
      <c r="JXF14" s="192"/>
      <c r="JXG14" s="192"/>
      <c r="JXH14" s="192"/>
      <c r="JXI14" s="192"/>
      <c r="JXJ14" s="192"/>
      <c r="JXK14" s="192"/>
      <c r="JXL14" s="192"/>
      <c r="JXM14" s="192"/>
      <c r="JXN14" s="192"/>
      <c r="JXO14" s="192"/>
      <c r="JXP14" s="192"/>
      <c r="JXQ14" s="192"/>
      <c r="JXR14" s="192"/>
      <c r="JXS14" s="192"/>
      <c r="JXT14" s="192"/>
      <c r="JXU14" s="192"/>
      <c r="JXV14" s="192"/>
      <c r="JXW14" s="192"/>
      <c r="JXX14" s="192"/>
      <c r="JXY14" s="192"/>
      <c r="JXZ14" s="192"/>
      <c r="JYA14" s="192"/>
      <c r="JYB14" s="192"/>
      <c r="JYC14" s="192"/>
      <c r="JYD14" s="192"/>
      <c r="JYE14" s="192"/>
      <c r="JYF14" s="192"/>
      <c r="JYG14" s="192"/>
      <c r="JYH14" s="192"/>
      <c r="JYI14" s="192"/>
      <c r="JYJ14" s="192"/>
      <c r="JYK14" s="192"/>
      <c r="JYL14" s="192"/>
      <c r="JYM14" s="192"/>
      <c r="JYN14" s="192"/>
      <c r="JYO14" s="192"/>
      <c r="JYP14" s="192"/>
      <c r="JYQ14" s="192"/>
      <c r="JYR14" s="192"/>
      <c r="JYS14" s="192"/>
      <c r="JYT14" s="192"/>
      <c r="JYU14" s="192"/>
      <c r="JYV14" s="192"/>
      <c r="JYW14" s="192"/>
      <c r="JYX14" s="192"/>
      <c r="JYY14" s="192"/>
      <c r="JYZ14" s="192"/>
      <c r="JZA14" s="192"/>
      <c r="JZB14" s="192"/>
      <c r="JZC14" s="192"/>
      <c r="JZD14" s="192"/>
      <c r="JZE14" s="192"/>
      <c r="JZF14" s="192"/>
      <c r="JZG14" s="192"/>
      <c r="JZH14" s="192"/>
      <c r="JZI14" s="192"/>
      <c r="JZJ14" s="192"/>
      <c r="JZK14" s="192"/>
      <c r="JZL14" s="192"/>
      <c r="JZM14" s="192"/>
      <c r="JZN14" s="192"/>
      <c r="JZO14" s="192"/>
      <c r="JZP14" s="192"/>
      <c r="JZQ14" s="192"/>
      <c r="JZR14" s="192"/>
      <c r="JZS14" s="192"/>
      <c r="JZT14" s="192"/>
      <c r="JZU14" s="192"/>
      <c r="JZV14" s="192"/>
      <c r="JZW14" s="192"/>
      <c r="JZX14" s="192"/>
      <c r="JZY14" s="192"/>
      <c r="JZZ14" s="192"/>
      <c r="KAA14" s="192"/>
      <c r="KAB14" s="192"/>
      <c r="KAC14" s="192"/>
      <c r="KAD14" s="192"/>
      <c r="KAE14" s="192"/>
      <c r="KAF14" s="192"/>
      <c r="KAG14" s="192"/>
      <c r="KAH14" s="192"/>
      <c r="KAI14" s="192"/>
      <c r="KAJ14" s="192"/>
      <c r="KAK14" s="192"/>
      <c r="KAL14" s="192"/>
      <c r="KAM14" s="192"/>
      <c r="KAN14" s="192"/>
      <c r="KAO14" s="192"/>
      <c r="KAP14" s="192"/>
      <c r="KAQ14" s="192"/>
      <c r="KAR14" s="192"/>
      <c r="KAS14" s="192"/>
      <c r="KAT14" s="192"/>
      <c r="KAU14" s="192"/>
      <c r="KAV14" s="192"/>
      <c r="KAW14" s="192"/>
      <c r="KAX14" s="192"/>
      <c r="KAY14" s="192"/>
      <c r="KAZ14" s="192"/>
      <c r="KBA14" s="192"/>
      <c r="KBB14" s="192"/>
      <c r="KBC14" s="192"/>
      <c r="KBD14" s="192"/>
      <c r="KBE14" s="192"/>
      <c r="KBF14" s="192"/>
      <c r="KBG14" s="192"/>
      <c r="KBH14" s="192"/>
      <c r="KBI14" s="192"/>
      <c r="KBJ14" s="192"/>
      <c r="KBK14" s="192"/>
      <c r="KBL14" s="192"/>
      <c r="KBM14" s="192"/>
      <c r="KBN14" s="192"/>
      <c r="KBO14" s="192"/>
      <c r="KBP14" s="192"/>
      <c r="KBQ14" s="192"/>
      <c r="KBR14" s="192"/>
      <c r="KBS14" s="192"/>
      <c r="KBT14" s="192"/>
      <c r="KBU14" s="192"/>
      <c r="KBV14" s="192"/>
      <c r="KBW14" s="192"/>
      <c r="KBX14" s="192"/>
      <c r="KBY14" s="192"/>
      <c r="KBZ14" s="192"/>
      <c r="KCA14" s="192"/>
      <c r="KCB14" s="192"/>
      <c r="KCC14" s="192"/>
      <c r="KCD14" s="192"/>
      <c r="KCE14" s="192"/>
      <c r="KCF14" s="192"/>
      <c r="KCG14" s="192"/>
      <c r="KCH14" s="192"/>
      <c r="KCI14" s="192"/>
      <c r="KCJ14" s="192"/>
      <c r="KCK14" s="192"/>
      <c r="KCL14" s="192"/>
      <c r="KCM14" s="192"/>
      <c r="KCN14" s="192"/>
      <c r="KCO14" s="192"/>
      <c r="KCP14" s="192"/>
      <c r="KCQ14" s="192"/>
      <c r="KCR14" s="192"/>
      <c r="KCS14" s="192"/>
      <c r="KCT14" s="192"/>
      <c r="KCU14" s="192"/>
      <c r="KCV14" s="192"/>
      <c r="KCW14" s="192"/>
      <c r="KCX14" s="192"/>
      <c r="KCY14" s="192"/>
      <c r="KCZ14" s="192"/>
      <c r="KDA14" s="192"/>
      <c r="KDB14" s="192"/>
      <c r="KDC14" s="192"/>
      <c r="KDD14" s="192"/>
      <c r="KDE14" s="192"/>
      <c r="KDF14" s="192"/>
      <c r="KDG14" s="192"/>
      <c r="KDH14" s="192"/>
      <c r="KDI14" s="192"/>
      <c r="KDJ14" s="192"/>
      <c r="KDK14" s="192"/>
      <c r="KDL14" s="192"/>
      <c r="KDM14" s="192"/>
      <c r="KDN14" s="192"/>
      <c r="KDO14" s="192"/>
      <c r="KDP14" s="192"/>
      <c r="KDQ14" s="192"/>
      <c r="KDR14" s="192"/>
      <c r="KDS14" s="192"/>
      <c r="KDT14" s="192"/>
      <c r="KDU14" s="192"/>
      <c r="KDV14" s="192"/>
      <c r="KDW14" s="192"/>
      <c r="KDX14" s="192"/>
      <c r="KDY14" s="192"/>
      <c r="KDZ14" s="192"/>
      <c r="KEA14" s="192"/>
      <c r="KEB14" s="192"/>
      <c r="KEC14" s="192"/>
      <c r="KED14" s="192"/>
      <c r="KEE14" s="192"/>
      <c r="KEF14" s="192"/>
      <c r="KEG14" s="192"/>
      <c r="KEH14" s="192"/>
      <c r="KEI14" s="192"/>
      <c r="KEJ14" s="192"/>
      <c r="KEK14" s="192"/>
      <c r="KEL14" s="192"/>
      <c r="KEM14" s="192"/>
      <c r="KEN14" s="192"/>
      <c r="KEO14" s="192"/>
      <c r="KEP14" s="192"/>
      <c r="KEQ14" s="192"/>
      <c r="KER14" s="192"/>
      <c r="KES14" s="192"/>
      <c r="KET14" s="192"/>
      <c r="KEU14" s="192"/>
      <c r="KEV14" s="192"/>
      <c r="KEW14" s="192"/>
      <c r="KEX14" s="192"/>
      <c r="KEY14" s="192"/>
      <c r="KEZ14" s="192"/>
      <c r="KFA14" s="192"/>
      <c r="KFB14" s="192"/>
      <c r="KFC14" s="192"/>
      <c r="KFD14" s="192"/>
      <c r="KFE14" s="192"/>
      <c r="KFF14" s="192"/>
      <c r="KFG14" s="192"/>
      <c r="KFH14" s="192"/>
      <c r="KFI14" s="192"/>
      <c r="KFJ14" s="192"/>
      <c r="KFK14" s="192"/>
      <c r="KFL14" s="192"/>
      <c r="KFM14" s="192"/>
      <c r="KFN14" s="192"/>
      <c r="KFO14" s="192"/>
      <c r="KFP14" s="192"/>
      <c r="KFQ14" s="192"/>
      <c r="KFR14" s="192"/>
      <c r="KFS14" s="192"/>
      <c r="KFT14" s="192"/>
      <c r="KFU14" s="192"/>
      <c r="KFV14" s="192"/>
      <c r="KFW14" s="192"/>
      <c r="KFX14" s="192"/>
      <c r="KFY14" s="192"/>
      <c r="KFZ14" s="192"/>
      <c r="KGA14" s="192"/>
      <c r="KGB14" s="192"/>
      <c r="KGC14" s="192"/>
      <c r="KGD14" s="192"/>
      <c r="KGE14" s="192"/>
      <c r="KGF14" s="192"/>
      <c r="KGG14" s="192"/>
      <c r="KGH14" s="192"/>
      <c r="KGI14" s="192"/>
      <c r="KGJ14" s="192"/>
      <c r="KGK14" s="192"/>
      <c r="KGL14" s="192"/>
      <c r="KGM14" s="192"/>
      <c r="KGN14" s="192"/>
      <c r="KGO14" s="192"/>
      <c r="KGP14" s="192"/>
      <c r="KGQ14" s="192"/>
      <c r="KGR14" s="192"/>
      <c r="KGS14" s="192"/>
      <c r="KGT14" s="192"/>
      <c r="KGU14" s="192"/>
      <c r="KGV14" s="192"/>
      <c r="KGW14" s="192"/>
      <c r="KGX14" s="192"/>
      <c r="KGY14" s="192"/>
      <c r="KGZ14" s="192"/>
      <c r="KHA14" s="192"/>
      <c r="KHB14" s="192"/>
      <c r="KHC14" s="192"/>
      <c r="KHD14" s="192"/>
      <c r="KHE14" s="192"/>
      <c r="KHF14" s="192"/>
      <c r="KHG14" s="192"/>
      <c r="KHH14" s="192"/>
      <c r="KHI14" s="192"/>
      <c r="KHJ14" s="192"/>
      <c r="KHK14" s="192"/>
      <c r="KHL14" s="192"/>
      <c r="KHM14" s="192"/>
      <c r="KHN14" s="192"/>
      <c r="KHO14" s="192"/>
      <c r="KHP14" s="192"/>
      <c r="KHQ14" s="192"/>
      <c r="KHR14" s="192"/>
      <c r="KHS14" s="192"/>
      <c r="KHT14" s="192"/>
      <c r="KHU14" s="192"/>
      <c r="KHV14" s="192"/>
      <c r="KHW14" s="192"/>
      <c r="KHX14" s="192"/>
      <c r="KHY14" s="192"/>
      <c r="KHZ14" s="192"/>
      <c r="KIA14" s="192"/>
      <c r="KIB14" s="192"/>
      <c r="KIC14" s="192"/>
      <c r="KID14" s="192"/>
      <c r="KIE14" s="192"/>
      <c r="KIF14" s="192"/>
      <c r="KIG14" s="192"/>
      <c r="KIH14" s="192"/>
      <c r="KII14" s="192"/>
      <c r="KIJ14" s="192"/>
      <c r="KIK14" s="192"/>
      <c r="KIL14" s="192"/>
      <c r="KIM14" s="192"/>
      <c r="KIN14" s="192"/>
      <c r="KIO14" s="192"/>
      <c r="KIP14" s="192"/>
      <c r="KIQ14" s="192"/>
      <c r="KIR14" s="192"/>
      <c r="KIS14" s="192"/>
      <c r="KIT14" s="192"/>
      <c r="KIU14" s="192"/>
      <c r="KIV14" s="192"/>
      <c r="KIW14" s="192"/>
      <c r="KIX14" s="192"/>
      <c r="KIY14" s="192"/>
      <c r="KIZ14" s="192"/>
      <c r="KJA14" s="192"/>
      <c r="KJB14" s="192"/>
      <c r="KJC14" s="192"/>
      <c r="KJD14" s="192"/>
      <c r="KJE14" s="192"/>
      <c r="KJF14" s="192"/>
      <c r="KJG14" s="192"/>
      <c r="KJH14" s="192"/>
      <c r="KJI14" s="192"/>
      <c r="KJJ14" s="192"/>
      <c r="KJK14" s="192"/>
      <c r="KJL14" s="192"/>
      <c r="KJM14" s="192"/>
      <c r="KJN14" s="192"/>
      <c r="KJO14" s="192"/>
      <c r="KJP14" s="192"/>
      <c r="KJQ14" s="192"/>
      <c r="KJR14" s="192"/>
      <c r="KJS14" s="192"/>
      <c r="KJT14" s="192"/>
      <c r="KJU14" s="192"/>
      <c r="KJV14" s="192"/>
      <c r="KJW14" s="192"/>
      <c r="KJX14" s="192"/>
      <c r="KJY14" s="192"/>
      <c r="KJZ14" s="192"/>
      <c r="KKA14" s="192"/>
      <c r="KKB14" s="192"/>
      <c r="KKC14" s="192"/>
      <c r="KKD14" s="192"/>
      <c r="KKE14" s="192"/>
      <c r="KKF14" s="192"/>
      <c r="KKG14" s="192"/>
      <c r="KKH14" s="192"/>
      <c r="KKI14" s="192"/>
      <c r="KKJ14" s="192"/>
      <c r="KKK14" s="192"/>
      <c r="KKL14" s="192"/>
      <c r="KKM14" s="192"/>
      <c r="KKN14" s="192"/>
      <c r="KKO14" s="192"/>
      <c r="KKP14" s="192"/>
      <c r="KKQ14" s="192"/>
      <c r="KKR14" s="192"/>
      <c r="KKS14" s="192"/>
      <c r="KKT14" s="192"/>
      <c r="KKU14" s="192"/>
      <c r="KKV14" s="192"/>
      <c r="KKW14" s="192"/>
      <c r="KKX14" s="192"/>
      <c r="KKY14" s="192"/>
      <c r="KKZ14" s="192"/>
      <c r="KLA14" s="192"/>
      <c r="KLB14" s="192"/>
      <c r="KLC14" s="192"/>
      <c r="KLD14" s="192"/>
      <c r="KLE14" s="192"/>
      <c r="KLF14" s="192"/>
      <c r="KLG14" s="192"/>
      <c r="KLH14" s="192"/>
      <c r="KLI14" s="192"/>
      <c r="KLJ14" s="192"/>
      <c r="KLK14" s="192"/>
      <c r="KLL14" s="192"/>
      <c r="KLM14" s="192"/>
      <c r="KLN14" s="192"/>
      <c r="KLO14" s="192"/>
      <c r="KLP14" s="192"/>
      <c r="KLQ14" s="192"/>
      <c r="KLR14" s="192"/>
      <c r="KLS14" s="192"/>
      <c r="KLT14" s="192"/>
      <c r="KLU14" s="192"/>
      <c r="KLV14" s="192"/>
      <c r="KLW14" s="192"/>
      <c r="KLX14" s="192"/>
      <c r="KLY14" s="192"/>
      <c r="KLZ14" s="192"/>
      <c r="KMA14" s="192"/>
      <c r="KMB14" s="192"/>
      <c r="KMC14" s="192"/>
      <c r="KMD14" s="192"/>
      <c r="KME14" s="192"/>
      <c r="KMF14" s="192"/>
      <c r="KMG14" s="192"/>
      <c r="KMH14" s="192"/>
      <c r="KMI14" s="192"/>
      <c r="KMJ14" s="192"/>
      <c r="KMK14" s="192"/>
      <c r="KML14" s="192"/>
      <c r="KMM14" s="192"/>
      <c r="KMN14" s="192"/>
      <c r="KMO14" s="192"/>
      <c r="KMP14" s="192"/>
      <c r="KMQ14" s="192"/>
      <c r="KMR14" s="192"/>
      <c r="KMS14" s="192"/>
      <c r="KMT14" s="192"/>
      <c r="KMU14" s="192"/>
      <c r="KMV14" s="192"/>
      <c r="KMW14" s="192"/>
      <c r="KMX14" s="192"/>
      <c r="KMY14" s="192"/>
      <c r="KMZ14" s="192"/>
      <c r="KNA14" s="192"/>
      <c r="KNB14" s="192"/>
      <c r="KNC14" s="192"/>
      <c r="KND14" s="192"/>
      <c r="KNE14" s="192"/>
      <c r="KNF14" s="192"/>
      <c r="KNG14" s="192"/>
      <c r="KNH14" s="192"/>
      <c r="KNI14" s="192"/>
      <c r="KNJ14" s="192"/>
      <c r="KNK14" s="192"/>
      <c r="KNL14" s="192"/>
      <c r="KNM14" s="192"/>
      <c r="KNN14" s="192"/>
      <c r="KNO14" s="192"/>
      <c r="KNP14" s="192"/>
      <c r="KNQ14" s="192"/>
      <c r="KNR14" s="192"/>
      <c r="KNS14" s="192"/>
      <c r="KNT14" s="192"/>
      <c r="KNU14" s="192"/>
      <c r="KNV14" s="192"/>
      <c r="KNW14" s="192"/>
      <c r="KNX14" s="192"/>
      <c r="KNY14" s="192"/>
      <c r="KNZ14" s="192"/>
      <c r="KOA14" s="192"/>
      <c r="KOB14" s="192"/>
      <c r="KOC14" s="192"/>
      <c r="KOD14" s="192"/>
      <c r="KOE14" s="192"/>
      <c r="KOF14" s="192"/>
      <c r="KOG14" s="192"/>
      <c r="KOH14" s="192"/>
      <c r="KOI14" s="192"/>
      <c r="KOJ14" s="192"/>
      <c r="KOK14" s="192"/>
      <c r="KOL14" s="192"/>
      <c r="KOM14" s="192"/>
      <c r="KON14" s="192"/>
      <c r="KOO14" s="192"/>
      <c r="KOP14" s="192"/>
      <c r="KOQ14" s="192"/>
      <c r="KOR14" s="192"/>
      <c r="KOS14" s="192"/>
      <c r="KOT14" s="192"/>
      <c r="KOU14" s="192"/>
      <c r="KOV14" s="192"/>
      <c r="KOW14" s="192"/>
      <c r="KOX14" s="192"/>
      <c r="KOY14" s="192"/>
      <c r="KOZ14" s="192"/>
      <c r="KPA14" s="192"/>
      <c r="KPB14" s="192"/>
      <c r="KPC14" s="192"/>
      <c r="KPD14" s="192"/>
      <c r="KPE14" s="192"/>
      <c r="KPF14" s="192"/>
      <c r="KPG14" s="192"/>
      <c r="KPH14" s="192"/>
      <c r="KPI14" s="192"/>
      <c r="KPJ14" s="192"/>
      <c r="KPK14" s="192"/>
      <c r="KPL14" s="192"/>
      <c r="KPM14" s="192"/>
      <c r="KPN14" s="192"/>
      <c r="KPO14" s="192"/>
      <c r="KPP14" s="192"/>
      <c r="KPQ14" s="192"/>
      <c r="KPR14" s="192"/>
      <c r="KPS14" s="192"/>
      <c r="KPT14" s="192"/>
      <c r="KPU14" s="192"/>
      <c r="KPV14" s="192"/>
      <c r="KPW14" s="192"/>
      <c r="KPX14" s="192"/>
      <c r="KPY14" s="192"/>
      <c r="KPZ14" s="192"/>
      <c r="KQA14" s="192"/>
      <c r="KQB14" s="192"/>
      <c r="KQC14" s="192"/>
      <c r="KQD14" s="192"/>
      <c r="KQE14" s="192"/>
      <c r="KQF14" s="192"/>
      <c r="KQG14" s="192"/>
      <c r="KQH14" s="192"/>
      <c r="KQI14" s="192"/>
      <c r="KQJ14" s="192"/>
      <c r="KQK14" s="192"/>
      <c r="KQL14" s="192"/>
      <c r="KQM14" s="192"/>
      <c r="KQN14" s="192"/>
      <c r="KQO14" s="192"/>
      <c r="KQP14" s="192"/>
      <c r="KQQ14" s="192"/>
      <c r="KQR14" s="192"/>
      <c r="KQS14" s="192"/>
      <c r="KQT14" s="192"/>
      <c r="KQU14" s="192"/>
      <c r="KQV14" s="192"/>
      <c r="KQW14" s="192"/>
      <c r="KQX14" s="192"/>
      <c r="KQY14" s="192"/>
      <c r="KQZ14" s="192"/>
      <c r="KRA14" s="192"/>
      <c r="KRB14" s="192"/>
      <c r="KRC14" s="192"/>
      <c r="KRD14" s="192"/>
      <c r="KRE14" s="192"/>
      <c r="KRF14" s="192"/>
      <c r="KRG14" s="192"/>
      <c r="KRH14" s="192"/>
      <c r="KRI14" s="192"/>
      <c r="KRJ14" s="192"/>
      <c r="KRK14" s="192"/>
      <c r="KRL14" s="192"/>
      <c r="KRM14" s="192"/>
      <c r="KRN14" s="192"/>
      <c r="KRO14" s="192"/>
      <c r="KRP14" s="192"/>
      <c r="KRQ14" s="192"/>
      <c r="KRR14" s="192"/>
      <c r="KRS14" s="192"/>
      <c r="KRT14" s="192"/>
      <c r="KRU14" s="192"/>
      <c r="KRV14" s="192"/>
      <c r="KRW14" s="192"/>
      <c r="KRX14" s="192"/>
      <c r="KRY14" s="192"/>
      <c r="KRZ14" s="192"/>
      <c r="KSA14" s="192"/>
      <c r="KSB14" s="192"/>
      <c r="KSC14" s="192"/>
      <c r="KSD14" s="192"/>
      <c r="KSE14" s="192"/>
      <c r="KSF14" s="192"/>
      <c r="KSG14" s="192"/>
      <c r="KSH14" s="192"/>
      <c r="KSI14" s="192"/>
      <c r="KSJ14" s="192"/>
      <c r="KSK14" s="192"/>
      <c r="KSL14" s="192"/>
      <c r="KSM14" s="192"/>
      <c r="KSN14" s="192"/>
      <c r="KSO14" s="192"/>
      <c r="KSP14" s="192"/>
      <c r="KSQ14" s="192"/>
      <c r="KSR14" s="192"/>
      <c r="KSS14" s="192"/>
      <c r="KST14" s="192"/>
      <c r="KSU14" s="192"/>
      <c r="KSV14" s="192"/>
      <c r="KSW14" s="192"/>
      <c r="KSX14" s="192"/>
      <c r="KSY14" s="192"/>
      <c r="KSZ14" s="192"/>
      <c r="KTA14" s="192"/>
      <c r="KTB14" s="192"/>
      <c r="KTC14" s="192"/>
      <c r="KTD14" s="192"/>
      <c r="KTE14" s="192"/>
      <c r="KTF14" s="192"/>
      <c r="KTG14" s="192"/>
      <c r="KTH14" s="192"/>
      <c r="KTI14" s="192"/>
      <c r="KTJ14" s="192"/>
      <c r="KTK14" s="192"/>
      <c r="KTL14" s="192"/>
      <c r="KTM14" s="192"/>
      <c r="KTN14" s="192"/>
      <c r="KTO14" s="192"/>
      <c r="KTP14" s="192"/>
      <c r="KTQ14" s="192"/>
      <c r="KTR14" s="192"/>
      <c r="KTS14" s="192"/>
      <c r="KTT14" s="192"/>
      <c r="KTU14" s="192"/>
      <c r="KTV14" s="192"/>
      <c r="KTW14" s="192"/>
      <c r="KTX14" s="192"/>
      <c r="KTY14" s="192"/>
      <c r="KTZ14" s="192"/>
      <c r="KUA14" s="192"/>
      <c r="KUB14" s="192"/>
      <c r="KUC14" s="192"/>
      <c r="KUD14" s="192"/>
      <c r="KUE14" s="192"/>
      <c r="KUF14" s="192"/>
      <c r="KUG14" s="192"/>
      <c r="KUH14" s="192"/>
      <c r="KUI14" s="192"/>
      <c r="KUJ14" s="192"/>
      <c r="KUK14" s="192"/>
      <c r="KUL14" s="192"/>
      <c r="KUM14" s="192"/>
      <c r="KUN14" s="192"/>
      <c r="KUO14" s="192"/>
      <c r="KUP14" s="192"/>
      <c r="KUQ14" s="192"/>
      <c r="KUR14" s="192"/>
      <c r="KUS14" s="192"/>
      <c r="KUT14" s="192"/>
      <c r="KUU14" s="192"/>
      <c r="KUV14" s="192"/>
      <c r="KUW14" s="192"/>
      <c r="KUX14" s="192"/>
      <c r="KUY14" s="192"/>
      <c r="KUZ14" s="192"/>
      <c r="KVA14" s="192"/>
      <c r="KVB14" s="192"/>
      <c r="KVC14" s="192"/>
      <c r="KVD14" s="192"/>
      <c r="KVE14" s="192"/>
      <c r="KVF14" s="192"/>
      <c r="KVG14" s="192"/>
      <c r="KVH14" s="192"/>
      <c r="KVI14" s="192"/>
      <c r="KVJ14" s="192"/>
      <c r="KVK14" s="192"/>
      <c r="KVL14" s="192"/>
      <c r="KVM14" s="192"/>
      <c r="KVN14" s="192"/>
      <c r="KVO14" s="192"/>
      <c r="KVP14" s="192"/>
      <c r="KVQ14" s="192"/>
      <c r="KVR14" s="192"/>
      <c r="KVS14" s="192"/>
      <c r="KVT14" s="192"/>
      <c r="KVU14" s="192"/>
      <c r="KVV14" s="192"/>
      <c r="KVW14" s="192"/>
      <c r="KVX14" s="192"/>
      <c r="KVY14" s="192"/>
      <c r="KVZ14" s="192"/>
      <c r="KWA14" s="192"/>
      <c r="KWB14" s="192"/>
      <c r="KWC14" s="192"/>
      <c r="KWD14" s="192"/>
      <c r="KWE14" s="192"/>
      <c r="KWF14" s="192"/>
      <c r="KWG14" s="192"/>
      <c r="KWH14" s="192"/>
      <c r="KWI14" s="192"/>
      <c r="KWJ14" s="192"/>
      <c r="KWK14" s="192"/>
      <c r="KWL14" s="192"/>
      <c r="KWM14" s="192"/>
      <c r="KWN14" s="192"/>
      <c r="KWO14" s="192"/>
      <c r="KWP14" s="192"/>
      <c r="KWQ14" s="192"/>
      <c r="KWR14" s="192"/>
      <c r="KWS14" s="192"/>
      <c r="KWT14" s="192"/>
      <c r="KWU14" s="192"/>
      <c r="KWV14" s="192"/>
      <c r="KWW14" s="192"/>
      <c r="KWX14" s="192"/>
      <c r="KWY14" s="192"/>
      <c r="KWZ14" s="192"/>
      <c r="KXA14" s="192"/>
      <c r="KXB14" s="192"/>
      <c r="KXC14" s="192"/>
      <c r="KXD14" s="192"/>
      <c r="KXE14" s="192"/>
      <c r="KXF14" s="192"/>
      <c r="KXG14" s="192"/>
      <c r="KXH14" s="192"/>
      <c r="KXI14" s="192"/>
      <c r="KXJ14" s="192"/>
      <c r="KXK14" s="192"/>
      <c r="KXL14" s="192"/>
      <c r="KXM14" s="192"/>
      <c r="KXN14" s="192"/>
      <c r="KXO14" s="192"/>
      <c r="KXP14" s="192"/>
      <c r="KXQ14" s="192"/>
      <c r="KXR14" s="192"/>
      <c r="KXS14" s="192"/>
      <c r="KXT14" s="192"/>
      <c r="KXU14" s="192"/>
      <c r="KXV14" s="192"/>
      <c r="KXW14" s="192"/>
      <c r="KXX14" s="192"/>
      <c r="KXY14" s="192"/>
      <c r="KXZ14" s="192"/>
      <c r="KYA14" s="192"/>
      <c r="KYB14" s="192"/>
      <c r="KYC14" s="192"/>
      <c r="KYD14" s="192"/>
      <c r="KYE14" s="192"/>
      <c r="KYF14" s="192"/>
      <c r="KYG14" s="192"/>
      <c r="KYH14" s="192"/>
      <c r="KYI14" s="192"/>
      <c r="KYJ14" s="192"/>
      <c r="KYK14" s="192"/>
      <c r="KYL14" s="192"/>
      <c r="KYM14" s="192"/>
      <c r="KYN14" s="192"/>
      <c r="KYO14" s="192"/>
      <c r="KYP14" s="192"/>
      <c r="KYQ14" s="192"/>
      <c r="KYR14" s="192"/>
      <c r="KYS14" s="192"/>
      <c r="KYT14" s="192"/>
      <c r="KYU14" s="192"/>
      <c r="KYV14" s="192"/>
      <c r="KYW14" s="192"/>
      <c r="KYX14" s="192"/>
      <c r="KYY14" s="192"/>
      <c r="KYZ14" s="192"/>
      <c r="KZA14" s="192"/>
      <c r="KZB14" s="192"/>
      <c r="KZC14" s="192"/>
      <c r="KZD14" s="192"/>
      <c r="KZE14" s="192"/>
      <c r="KZF14" s="192"/>
      <c r="KZG14" s="192"/>
      <c r="KZH14" s="192"/>
      <c r="KZI14" s="192"/>
      <c r="KZJ14" s="192"/>
      <c r="KZK14" s="192"/>
      <c r="KZL14" s="192"/>
      <c r="KZM14" s="192"/>
      <c r="KZN14" s="192"/>
      <c r="KZO14" s="192"/>
      <c r="KZP14" s="192"/>
      <c r="KZQ14" s="192"/>
      <c r="KZR14" s="192"/>
      <c r="KZS14" s="192"/>
      <c r="KZT14" s="192"/>
      <c r="KZU14" s="192"/>
      <c r="KZV14" s="192"/>
      <c r="KZW14" s="192"/>
      <c r="KZX14" s="192"/>
      <c r="KZY14" s="192"/>
      <c r="KZZ14" s="192"/>
      <c r="LAA14" s="192"/>
      <c r="LAB14" s="192"/>
      <c r="LAC14" s="192"/>
      <c r="LAD14" s="192"/>
      <c r="LAE14" s="192"/>
      <c r="LAF14" s="192"/>
      <c r="LAG14" s="192"/>
      <c r="LAH14" s="192"/>
      <c r="LAI14" s="192"/>
      <c r="LAJ14" s="192"/>
      <c r="LAK14" s="192"/>
      <c r="LAL14" s="192"/>
      <c r="LAM14" s="192"/>
      <c r="LAN14" s="192"/>
      <c r="LAO14" s="192"/>
      <c r="LAP14" s="192"/>
      <c r="LAQ14" s="192"/>
      <c r="LAR14" s="192"/>
      <c r="LAS14" s="192"/>
      <c r="LAT14" s="192"/>
      <c r="LAU14" s="192"/>
      <c r="LAV14" s="192"/>
      <c r="LAW14" s="192"/>
      <c r="LAX14" s="192"/>
      <c r="LAY14" s="192"/>
      <c r="LAZ14" s="192"/>
      <c r="LBA14" s="192"/>
      <c r="LBB14" s="192"/>
      <c r="LBC14" s="192"/>
      <c r="LBD14" s="192"/>
      <c r="LBE14" s="192"/>
      <c r="LBF14" s="192"/>
      <c r="LBG14" s="192"/>
      <c r="LBH14" s="192"/>
      <c r="LBI14" s="192"/>
      <c r="LBJ14" s="192"/>
      <c r="LBK14" s="192"/>
      <c r="LBL14" s="192"/>
      <c r="LBM14" s="192"/>
      <c r="LBN14" s="192"/>
      <c r="LBO14" s="192"/>
      <c r="LBP14" s="192"/>
      <c r="LBQ14" s="192"/>
      <c r="LBR14" s="192"/>
      <c r="LBS14" s="192"/>
      <c r="LBT14" s="192"/>
      <c r="LBU14" s="192"/>
      <c r="LBV14" s="192"/>
      <c r="LBW14" s="192"/>
      <c r="LBX14" s="192"/>
      <c r="LBY14" s="192"/>
      <c r="LBZ14" s="192"/>
      <c r="LCA14" s="192"/>
      <c r="LCB14" s="192"/>
      <c r="LCC14" s="192"/>
      <c r="LCD14" s="192"/>
      <c r="LCE14" s="192"/>
      <c r="LCF14" s="192"/>
      <c r="LCG14" s="192"/>
      <c r="LCH14" s="192"/>
      <c r="LCI14" s="192"/>
      <c r="LCJ14" s="192"/>
      <c r="LCK14" s="192"/>
      <c r="LCL14" s="192"/>
      <c r="LCM14" s="192"/>
      <c r="LCN14" s="192"/>
      <c r="LCO14" s="192"/>
      <c r="LCP14" s="192"/>
      <c r="LCQ14" s="192"/>
      <c r="LCR14" s="192"/>
      <c r="LCS14" s="192"/>
      <c r="LCT14" s="192"/>
      <c r="LCU14" s="192"/>
      <c r="LCV14" s="192"/>
      <c r="LCW14" s="192"/>
      <c r="LCX14" s="192"/>
      <c r="LCY14" s="192"/>
      <c r="LCZ14" s="192"/>
      <c r="LDA14" s="192"/>
      <c r="LDB14" s="192"/>
      <c r="LDC14" s="192"/>
      <c r="LDD14" s="192"/>
      <c r="LDE14" s="192"/>
      <c r="LDF14" s="192"/>
      <c r="LDG14" s="192"/>
      <c r="LDH14" s="192"/>
      <c r="LDI14" s="192"/>
      <c r="LDJ14" s="192"/>
      <c r="LDK14" s="192"/>
      <c r="LDL14" s="192"/>
      <c r="LDM14" s="192"/>
      <c r="LDN14" s="192"/>
      <c r="LDO14" s="192"/>
      <c r="LDP14" s="192"/>
      <c r="LDQ14" s="192"/>
      <c r="LDR14" s="192"/>
      <c r="LDS14" s="192"/>
      <c r="LDT14" s="192"/>
      <c r="LDU14" s="192"/>
      <c r="LDV14" s="192"/>
      <c r="LDW14" s="192"/>
      <c r="LDX14" s="192"/>
      <c r="LDY14" s="192"/>
      <c r="LDZ14" s="192"/>
      <c r="LEA14" s="192"/>
      <c r="LEB14" s="192"/>
      <c r="LEC14" s="192"/>
      <c r="LED14" s="192"/>
      <c r="LEE14" s="192"/>
      <c r="LEF14" s="192"/>
      <c r="LEG14" s="192"/>
      <c r="LEH14" s="192"/>
      <c r="LEI14" s="192"/>
      <c r="LEJ14" s="192"/>
      <c r="LEK14" s="192"/>
      <c r="LEL14" s="192"/>
      <c r="LEM14" s="192"/>
      <c r="LEN14" s="192"/>
      <c r="LEO14" s="192"/>
      <c r="LEP14" s="192"/>
      <c r="LEQ14" s="192"/>
      <c r="LER14" s="192"/>
      <c r="LES14" s="192"/>
      <c r="LET14" s="192"/>
      <c r="LEU14" s="192"/>
      <c r="LEV14" s="192"/>
      <c r="LEW14" s="192"/>
      <c r="LEX14" s="192"/>
      <c r="LEY14" s="192"/>
      <c r="LEZ14" s="192"/>
      <c r="LFA14" s="192"/>
      <c r="LFB14" s="192"/>
      <c r="LFC14" s="192"/>
      <c r="LFD14" s="192"/>
      <c r="LFE14" s="192"/>
      <c r="LFF14" s="192"/>
      <c r="LFG14" s="192"/>
      <c r="LFH14" s="192"/>
      <c r="LFI14" s="192"/>
      <c r="LFJ14" s="192"/>
      <c r="LFK14" s="192"/>
      <c r="LFL14" s="192"/>
      <c r="LFM14" s="192"/>
      <c r="LFN14" s="192"/>
      <c r="LFO14" s="192"/>
      <c r="LFP14" s="192"/>
      <c r="LFQ14" s="192"/>
      <c r="LFR14" s="192"/>
      <c r="LFS14" s="192"/>
      <c r="LFT14" s="192"/>
      <c r="LFU14" s="192"/>
      <c r="LFV14" s="192"/>
      <c r="LFW14" s="192"/>
      <c r="LFX14" s="192"/>
      <c r="LFY14" s="192"/>
      <c r="LFZ14" s="192"/>
      <c r="LGA14" s="192"/>
      <c r="LGB14" s="192"/>
      <c r="LGC14" s="192"/>
      <c r="LGD14" s="192"/>
      <c r="LGE14" s="192"/>
      <c r="LGF14" s="192"/>
      <c r="LGG14" s="192"/>
      <c r="LGH14" s="192"/>
      <c r="LGI14" s="192"/>
      <c r="LGJ14" s="192"/>
      <c r="LGK14" s="192"/>
      <c r="LGL14" s="192"/>
      <c r="LGM14" s="192"/>
      <c r="LGN14" s="192"/>
      <c r="LGO14" s="192"/>
      <c r="LGP14" s="192"/>
      <c r="LGQ14" s="192"/>
      <c r="LGR14" s="192"/>
      <c r="LGS14" s="192"/>
      <c r="LGT14" s="192"/>
      <c r="LGU14" s="192"/>
      <c r="LGV14" s="192"/>
      <c r="LGW14" s="192"/>
      <c r="LGX14" s="192"/>
      <c r="LGY14" s="192"/>
      <c r="LGZ14" s="192"/>
      <c r="LHA14" s="192"/>
      <c r="LHB14" s="192"/>
      <c r="LHC14" s="192"/>
      <c r="LHD14" s="192"/>
      <c r="LHE14" s="192"/>
      <c r="LHF14" s="192"/>
      <c r="LHG14" s="192"/>
      <c r="LHH14" s="192"/>
      <c r="LHI14" s="192"/>
      <c r="LHJ14" s="192"/>
      <c r="LHK14" s="192"/>
      <c r="LHL14" s="192"/>
      <c r="LHM14" s="192"/>
      <c r="LHN14" s="192"/>
      <c r="LHO14" s="192"/>
      <c r="LHP14" s="192"/>
      <c r="LHQ14" s="192"/>
      <c r="LHR14" s="192"/>
      <c r="LHS14" s="192"/>
      <c r="LHT14" s="192"/>
      <c r="LHU14" s="192"/>
      <c r="LHV14" s="192"/>
      <c r="LHW14" s="192"/>
      <c r="LHX14" s="192"/>
      <c r="LHY14" s="192"/>
      <c r="LHZ14" s="192"/>
      <c r="LIA14" s="192"/>
      <c r="LIB14" s="192"/>
      <c r="LIC14" s="192"/>
      <c r="LID14" s="192"/>
      <c r="LIE14" s="192"/>
      <c r="LIF14" s="192"/>
      <c r="LIG14" s="192"/>
      <c r="LIH14" s="192"/>
      <c r="LII14" s="192"/>
      <c r="LIJ14" s="192"/>
      <c r="LIK14" s="192"/>
      <c r="LIL14" s="192"/>
      <c r="LIM14" s="192"/>
      <c r="LIN14" s="192"/>
      <c r="LIO14" s="192"/>
      <c r="LIP14" s="192"/>
      <c r="LIQ14" s="192"/>
      <c r="LIR14" s="192"/>
      <c r="LIS14" s="192"/>
      <c r="LIT14" s="192"/>
      <c r="LIU14" s="192"/>
      <c r="LIV14" s="192"/>
      <c r="LIW14" s="192"/>
      <c r="LIX14" s="192"/>
      <c r="LIY14" s="192"/>
      <c r="LIZ14" s="192"/>
      <c r="LJA14" s="192"/>
      <c r="LJB14" s="192"/>
      <c r="LJC14" s="192"/>
      <c r="LJD14" s="192"/>
      <c r="LJE14" s="192"/>
      <c r="LJF14" s="192"/>
      <c r="LJG14" s="192"/>
      <c r="LJH14" s="192"/>
      <c r="LJI14" s="192"/>
      <c r="LJJ14" s="192"/>
      <c r="LJK14" s="192"/>
      <c r="LJL14" s="192"/>
      <c r="LJM14" s="192"/>
      <c r="LJN14" s="192"/>
      <c r="LJO14" s="192"/>
      <c r="LJP14" s="192"/>
      <c r="LJQ14" s="192"/>
      <c r="LJR14" s="192"/>
      <c r="LJS14" s="192"/>
      <c r="LJT14" s="192"/>
      <c r="LJU14" s="192"/>
      <c r="LJV14" s="192"/>
      <c r="LJW14" s="192"/>
      <c r="LJX14" s="192"/>
      <c r="LJY14" s="192"/>
      <c r="LJZ14" s="192"/>
      <c r="LKA14" s="192"/>
      <c r="LKB14" s="192"/>
      <c r="LKC14" s="192"/>
      <c r="LKD14" s="192"/>
      <c r="LKE14" s="192"/>
      <c r="LKF14" s="192"/>
      <c r="LKG14" s="192"/>
      <c r="LKH14" s="192"/>
      <c r="LKI14" s="192"/>
      <c r="LKJ14" s="192"/>
      <c r="LKK14" s="192"/>
      <c r="LKL14" s="192"/>
      <c r="LKM14" s="192"/>
      <c r="LKN14" s="192"/>
      <c r="LKO14" s="192"/>
      <c r="LKP14" s="192"/>
      <c r="LKQ14" s="192"/>
      <c r="LKR14" s="192"/>
      <c r="LKS14" s="192"/>
      <c r="LKT14" s="192"/>
      <c r="LKU14" s="192"/>
      <c r="LKV14" s="192"/>
      <c r="LKW14" s="192"/>
      <c r="LKX14" s="192"/>
      <c r="LKY14" s="192"/>
      <c r="LKZ14" s="192"/>
      <c r="LLA14" s="192"/>
      <c r="LLB14" s="192"/>
      <c r="LLC14" s="192"/>
      <c r="LLD14" s="192"/>
      <c r="LLE14" s="192"/>
      <c r="LLF14" s="192"/>
      <c r="LLG14" s="192"/>
      <c r="LLH14" s="192"/>
      <c r="LLI14" s="192"/>
      <c r="LLJ14" s="192"/>
      <c r="LLK14" s="192"/>
      <c r="LLL14" s="192"/>
      <c r="LLM14" s="192"/>
      <c r="LLN14" s="192"/>
      <c r="LLO14" s="192"/>
      <c r="LLP14" s="192"/>
      <c r="LLQ14" s="192"/>
      <c r="LLR14" s="192"/>
      <c r="LLS14" s="192"/>
      <c r="LLT14" s="192"/>
      <c r="LLU14" s="192"/>
      <c r="LLV14" s="192"/>
      <c r="LLW14" s="192"/>
      <c r="LLX14" s="192"/>
      <c r="LLY14" s="192"/>
      <c r="LLZ14" s="192"/>
      <c r="LMA14" s="192"/>
      <c r="LMB14" s="192"/>
      <c r="LMC14" s="192"/>
      <c r="LMD14" s="192"/>
      <c r="LME14" s="192"/>
      <c r="LMF14" s="192"/>
      <c r="LMG14" s="192"/>
      <c r="LMH14" s="192"/>
      <c r="LMI14" s="192"/>
      <c r="LMJ14" s="192"/>
      <c r="LMK14" s="192"/>
      <c r="LML14" s="192"/>
      <c r="LMM14" s="192"/>
      <c r="LMN14" s="192"/>
      <c r="LMO14" s="192"/>
      <c r="LMP14" s="192"/>
      <c r="LMQ14" s="192"/>
      <c r="LMR14" s="192"/>
      <c r="LMS14" s="192"/>
      <c r="LMT14" s="192"/>
      <c r="LMU14" s="192"/>
      <c r="LMV14" s="192"/>
      <c r="LMW14" s="192"/>
      <c r="LMX14" s="192"/>
      <c r="LMY14" s="192"/>
      <c r="LMZ14" s="192"/>
      <c r="LNA14" s="192"/>
      <c r="LNB14" s="192"/>
      <c r="LNC14" s="192"/>
      <c r="LND14" s="192"/>
      <c r="LNE14" s="192"/>
      <c r="LNF14" s="192"/>
      <c r="LNG14" s="192"/>
      <c r="LNH14" s="192"/>
      <c r="LNI14" s="192"/>
      <c r="LNJ14" s="192"/>
      <c r="LNK14" s="192"/>
      <c r="LNL14" s="192"/>
      <c r="LNM14" s="192"/>
      <c r="LNN14" s="192"/>
      <c r="LNO14" s="192"/>
      <c r="LNP14" s="192"/>
      <c r="LNQ14" s="192"/>
      <c r="LNR14" s="192"/>
      <c r="LNS14" s="192"/>
      <c r="LNT14" s="192"/>
      <c r="LNU14" s="192"/>
      <c r="LNV14" s="192"/>
      <c r="LNW14" s="192"/>
      <c r="LNX14" s="192"/>
      <c r="LNY14" s="192"/>
      <c r="LNZ14" s="192"/>
      <c r="LOA14" s="192"/>
      <c r="LOB14" s="192"/>
      <c r="LOC14" s="192"/>
      <c r="LOD14" s="192"/>
      <c r="LOE14" s="192"/>
      <c r="LOF14" s="192"/>
      <c r="LOG14" s="192"/>
      <c r="LOH14" s="192"/>
      <c r="LOI14" s="192"/>
      <c r="LOJ14" s="192"/>
      <c r="LOK14" s="192"/>
      <c r="LOL14" s="192"/>
      <c r="LOM14" s="192"/>
      <c r="LON14" s="192"/>
      <c r="LOO14" s="192"/>
      <c r="LOP14" s="192"/>
      <c r="LOQ14" s="192"/>
      <c r="LOR14" s="192"/>
      <c r="LOS14" s="192"/>
      <c r="LOT14" s="192"/>
      <c r="LOU14" s="192"/>
      <c r="LOV14" s="192"/>
      <c r="LOW14" s="192"/>
      <c r="LOX14" s="192"/>
      <c r="LOY14" s="192"/>
      <c r="LOZ14" s="192"/>
      <c r="LPA14" s="192"/>
      <c r="LPB14" s="192"/>
      <c r="LPC14" s="192"/>
      <c r="LPD14" s="192"/>
      <c r="LPE14" s="192"/>
      <c r="LPF14" s="192"/>
      <c r="LPG14" s="192"/>
      <c r="LPH14" s="192"/>
      <c r="LPI14" s="192"/>
      <c r="LPJ14" s="192"/>
      <c r="LPK14" s="192"/>
      <c r="LPL14" s="192"/>
      <c r="LPM14" s="192"/>
      <c r="LPN14" s="192"/>
      <c r="LPO14" s="192"/>
      <c r="LPP14" s="192"/>
      <c r="LPQ14" s="192"/>
      <c r="LPR14" s="192"/>
      <c r="LPS14" s="192"/>
      <c r="LPT14" s="192"/>
      <c r="LPU14" s="192"/>
      <c r="LPV14" s="192"/>
      <c r="LPW14" s="192"/>
      <c r="LPX14" s="192"/>
      <c r="LPY14" s="192"/>
      <c r="LPZ14" s="192"/>
      <c r="LQA14" s="192"/>
      <c r="LQB14" s="192"/>
      <c r="LQC14" s="192"/>
      <c r="LQD14" s="192"/>
      <c r="LQE14" s="192"/>
      <c r="LQF14" s="192"/>
      <c r="LQG14" s="192"/>
      <c r="LQH14" s="192"/>
      <c r="LQI14" s="192"/>
      <c r="LQJ14" s="192"/>
      <c r="LQK14" s="192"/>
      <c r="LQL14" s="192"/>
      <c r="LQM14" s="192"/>
      <c r="LQN14" s="192"/>
      <c r="LQO14" s="192"/>
      <c r="LQP14" s="192"/>
      <c r="LQQ14" s="192"/>
      <c r="LQR14" s="192"/>
      <c r="LQS14" s="192"/>
      <c r="LQT14" s="192"/>
      <c r="LQU14" s="192"/>
      <c r="LQV14" s="192"/>
      <c r="LQW14" s="192"/>
      <c r="LQX14" s="192"/>
      <c r="LQY14" s="192"/>
      <c r="LQZ14" s="192"/>
      <c r="LRA14" s="192"/>
      <c r="LRB14" s="192"/>
      <c r="LRC14" s="192"/>
      <c r="LRD14" s="192"/>
      <c r="LRE14" s="192"/>
      <c r="LRF14" s="192"/>
      <c r="LRG14" s="192"/>
      <c r="LRH14" s="192"/>
      <c r="LRI14" s="192"/>
      <c r="LRJ14" s="192"/>
      <c r="LRK14" s="192"/>
      <c r="LRL14" s="192"/>
      <c r="LRM14" s="192"/>
      <c r="LRN14" s="192"/>
      <c r="LRO14" s="192"/>
      <c r="LRP14" s="192"/>
      <c r="LRQ14" s="192"/>
      <c r="LRR14" s="192"/>
      <c r="LRS14" s="192"/>
      <c r="LRT14" s="192"/>
      <c r="LRU14" s="192"/>
      <c r="LRV14" s="192"/>
      <c r="LRW14" s="192"/>
      <c r="LRX14" s="192"/>
      <c r="LRY14" s="192"/>
      <c r="LRZ14" s="192"/>
      <c r="LSA14" s="192"/>
      <c r="LSB14" s="192"/>
      <c r="LSC14" s="192"/>
      <c r="LSD14" s="192"/>
      <c r="LSE14" s="192"/>
      <c r="LSF14" s="192"/>
      <c r="LSG14" s="192"/>
      <c r="LSH14" s="192"/>
      <c r="LSI14" s="192"/>
      <c r="LSJ14" s="192"/>
      <c r="LSK14" s="192"/>
      <c r="LSL14" s="192"/>
      <c r="LSM14" s="192"/>
      <c r="LSN14" s="192"/>
      <c r="LSO14" s="192"/>
      <c r="LSP14" s="192"/>
      <c r="LSQ14" s="192"/>
      <c r="LSR14" s="192"/>
      <c r="LSS14" s="192"/>
      <c r="LST14" s="192"/>
      <c r="LSU14" s="192"/>
      <c r="LSV14" s="192"/>
      <c r="LSW14" s="192"/>
      <c r="LSX14" s="192"/>
      <c r="LSY14" s="192"/>
      <c r="LSZ14" s="192"/>
      <c r="LTA14" s="192"/>
      <c r="LTB14" s="192"/>
      <c r="LTC14" s="192"/>
      <c r="LTD14" s="192"/>
      <c r="LTE14" s="192"/>
      <c r="LTF14" s="192"/>
      <c r="LTG14" s="192"/>
      <c r="LTH14" s="192"/>
      <c r="LTI14" s="192"/>
      <c r="LTJ14" s="192"/>
      <c r="LTK14" s="192"/>
      <c r="LTL14" s="192"/>
      <c r="LTM14" s="192"/>
      <c r="LTN14" s="192"/>
      <c r="LTO14" s="192"/>
      <c r="LTP14" s="192"/>
      <c r="LTQ14" s="192"/>
      <c r="LTR14" s="192"/>
      <c r="LTS14" s="192"/>
      <c r="LTT14" s="192"/>
      <c r="LTU14" s="192"/>
      <c r="LTV14" s="192"/>
      <c r="LTW14" s="192"/>
      <c r="LTX14" s="192"/>
      <c r="LTY14" s="192"/>
      <c r="LTZ14" s="192"/>
      <c r="LUA14" s="192"/>
      <c r="LUB14" s="192"/>
      <c r="LUC14" s="192"/>
      <c r="LUD14" s="192"/>
      <c r="LUE14" s="192"/>
      <c r="LUF14" s="192"/>
      <c r="LUG14" s="192"/>
      <c r="LUH14" s="192"/>
      <c r="LUI14" s="192"/>
      <c r="LUJ14" s="192"/>
      <c r="LUK14" s="192"/>
      <c r="LUL14" s="192"/>
      <c r="LUM14" s="192"/>
      <c r="LUN14" s="192"/>
      <c r="LUO14" s="192"/>
      <c r="LUP14" s="192"/>
      <c r="LUQ14" s="192"/>
      <c r="LUR14" s="192"/>
      <c r="LUS14" s="192"/>
      <c r="LUT14" s="192"/>
      <c r="LUU14" s="192"/>
      <c r="LUV14" s="192"/>
      <c r="LUW14" s="192"/>
      <c r="LUX14" s="192"/>
      <c r="LUY14" s="192"/>
      <c r="LUZ14" s="192"/>
      <c r="LVA14" s="192"/>
      <c r="LVB14" s="192"/>
      <c r="LVC14" s="192"/>
      <c r="LVD14" s="192"/>
      <c r="LVE14" s="192"/>
      <c r="LVF14" s="192"/>
      <c r="LVG14" s="192"/>
      <c r="LVH14" s="192"/>
      <c r="LVI14" s="192"/>
      <c r="LVJ14" s="192"/>
      <c r="LVK14" s="192"/>
      <c r="LVL14" s="192"/>
      <c r="LVM14" s="192"/>
      <c r="LVN14" s="192"/>
      <c r="LVO14" s="192"/>
      <c r="LVP14" s="192"/>
      <c r="LVQ14" s="192"/>
      <c r="LVR14" s="192"/>
      <c r="LVS14" s="192"/>
      <c r="LVT14" s="192"/>
      <c r="LVU14" s="192"/>
      <c r="LVV14" s="192"/>
      <c r="LVW14" s="192"/>
      <c r="LVX14" s="192"/>
      <c r="LVY14" s="192"/>
      <c r="LVZ14" s="192"/>
      <c r="LWA14" s="192"/>
      <c r="LWB14" s="192"/>
      <c r="LWC14" s="192"/>
      <c r="LWD14" s="192"/>
      <c r="LWE14" s="192"/>
      <c r="LWF14" s="192"/>
      <c r="LWG14" s="192"/>
      <c r="LWH14" s="192"/>
      <c r="LWI14" s="192"/>
      <c r="LWJ14" s="192"/>
      <c r="LWK14" s="192"/>
      <c r="LWL14" s="192"/>
      <c r="LWM14" s="192"/>
      <c r="LWN14" s="192"/>
      <c r="LWO14" s="192"/>
      <c r="LWP14" s="192"/>
      <c r="LWQ14" s="192"/>
      <c r="LWR14" s="192"/>
      <c r="LWS14" s="192"/>
      <c r="LWT14" s="192"/>
      <c r="LWU14" s="192"/>
      <c r="LWV14" s="192"/>
      <c r="LWW14" s="192"/>
      <c r="LWX14" s="192"/>
      <c r="LWY14" s="192"/>
      <c r="LWZ14" s="192"/>
      <c r="LXA14" s="192"/>
      <c r="LXB14" s="192"/>
      <c r="LXC14" s="192"/>
      <c r="LXD14" s="192"/>
      <c r="LXE14" s="192"/>
      <c r="LXF14" s="192"/>
      <c r="LXG14" s="192"/>
      <c r="LXH14" s="192"/>
      <c r="LXI14" s="192"/>
      <c r="LXJ14" s="192"/>
      <c r="LXK14" s="192"/>
      <c r="LXL14" s="192"/>
      <c r="LXM14" s="192"/>
      <c r="LXN14" s="192"/>
      <c r="LXO14" s="192"/>
      <c r="LXP14" s="192"/>
      <c r="LXQ14" s="192"/>
      <c r="LXR14" s="192"/>
      <c r="LXS14" s="192"/>
      <c r="LXT14" s="192"/>
      <c r="LXU14" s="192"/>
      <c r="LXV14" s="192"/>
      <c r="LXW14" s="192"/>
      <c r="LXX14" s="192"/>
      <c r="LXY14" s="192"/>
      <c r="LXZ14" s="192"/>
      <c r="LYA14" s="192"/>
      <c r="LYB14" s="192"/>
      <c r="LYC14" s="192"/>
      <c r="LYD14" s="192"/>
      <c r="LYE14" s="192"/>
      <c r="LYF14" s="192"/>
      <c r="LYG14" s="192"/>
      <c r="LYH14" s="192"/>
      <c r="LYI14" s="192"/>
      <c r="LYJ14" s="192"/>
      <c r="LYK14" s="192"/>
      <c r="LYL14" s="192"/>
      <c r="LYM14" s="192"/>
      <c r="LYN14" s="192"/>
      <c r="LYO14" s="192"/>
      <c r="LYP14" s="192"/>
      <c r="LYQ14" s="192"/>
      <c r="LYR14" s="192"/>
      <c r="LYS14" s="192"/>
      <c r="LYT14" s="192"/>
      <c r="LYU14" s="192"/>
      <c r="LYV14" s="192"/>
      <c r="LYW14" s="192"/>
      <c r="LYX14" s="192"/>
      <c r="LYY14" s="192"/>
      <c r="LYZ14" s="192"/>
      <c r="LZA14" s="192"/>
      <c r="LZB14" s="192"/>
      <c r="LZC14" s="192"/>
      <c r="LZD14" s="192"/>
      <c r="LZE14" s="192"/>
      <c r="LZF14" s="192"/>
      <c r="LZG14" s="192"/>
      <c r="LZH14" s="192"/>
      <c r="LZI14" s="192"/>
      <c r="LZJ14" s="192"/>
      <c r="LZK14" s="192"/>
      <c r="LZL14" s="192"/>
      <c r="LZM14" s="192"/>
      <c r="LZN14" s="192"/>
      <c r="LZO14" s="192"/>
      <c r="LZP14" s="192"/>
      <c r="LZQ14" s="192"/>
      <c r="LZR14" s="192"/>
      <c r="LZS14" s="192"/>
      <c r="LZT14" s="192"/>
      <c r="LZU14" s="192"/>
      <c r="LZV14" s="192"/>
      <c r="LZW14" s="192"/>
      <c r="LZX14" s="192"/>
      <c r="LZY14" s="192"/>
      <c r="LZZ14" s="192"/>
      <c r="MAA14" s="192"/>
      <c r="MAB14" s="192"/>
      <c r="MAC14" s="192"/>
      <c r="MAD14" s="192"/>
      <c r="MAE14" s="192"/>
      <c r="MAF14" s="192"/>
      <c r="MAG14" s="192"/>
      <c r="MAH14" s="192"/>
      <c r="MAI14" s="192"/>
      <c r="MAJ14" s="192"/>
      <c r="MAK14" s="192"/>
      <c r="MAL14" s="192"/>
      <c r="MAM14" s="192"/>
      <c r="MAN14" s="192"/>
      <c r="MAO14" s="192"/>
      <c r="MAP14" s="192"/>
      <c r="MAQ14" s="192"/>
      <c r="MAR14" s="192"/>
      <c r="MAS14" s="192"/>
      <c r="MAT14" s="192"/>
      <c r="MAU14" s="192"/>
      <c r="MAV14" s="192"/>
      <c r="MAW14" s="192"/>
      <c r="MAX14" s="192"/>
      <c r="MAY14" s="192"/>
      <c r="MAZ14" s="192"/>
      <c r="MBA14" s="192"/>
      <c r="MBB14" s="192"/>
      <c r="MBC14" s="192"/>
      <c r="MBD14" s="192"/>
      <c r="MBE14" s="192"/>
      <c r="MBF14" s="192"/>
      <c r="MBG14" s="192"/>
      <c r="MBH14" s="192"/>
      <c r="MBI14" s="192"/>
      <c r="MBJ14" s="192"/>
      <c r="MBK14" s="192"/>
      <c r="MBL14" s="192"/>
      <c r="MBM14" s="192"/>
      <c r="MBN14" s="192"/>
      <c r="MBO14" s="192"/>
      <c r="MBP14" s="192"/>
      <c r="MBQ14" s="192"/>
      <c r="MBR14" s="192"/>
      <c r="MBS14" s="192"/>
      <c r="MBT14" s="192"/>
      <c r="MBU14" s="192"/>
      <c r="MBV14" s="192"/>
      <c r="MBW14" s="192"/>
      <c r="MBX14" s="192"/>
      <c r="MBY14" s="192"/>
      <c r="MBZ14" s="192"/>
      <c r="MCA14" s="192"/>
      <c r="MCB14" s="192"/>
      <c r="MCC14" s="192"/>
      <c r="MCD14" s="192"/>
      <c r="MCE14" s="192"/>
      <c r="MCF14" s="192"/>
      <c r="MCG14" s="192"/>
      <c r="MCH14" s="192"/>
      <c r="MCI14" s="192"/>
      <c r="MCJ14" s="192"/>
      <c r="MCK14" s="192"/>
      <c r="MCL14" s="192"/>
      <c r="MCM14" s="192"/>
      <c r="MCN14" s="192"/>
      <c r="MCO14" s="192"/>
      <c r="MCP14" s="192"/>
      <c r="MCQ14" s="192"/>
      <c r="MCR14" s="192"/>
      <c r="MCS14" s="192"/>
      <c r="MCT14" s="192"/>
      <c r="MCU14" s="192"/>
      <c r="MCV14" s="192"/>
      <c r="MCW14" s="192"/>
      <c r="MCX14" s="192"/>
      <c r="MCY14" s="192"/>
      <c r="MCZ14" s="192"/>
      <c r="MDA14" s="192"/>
      <c r="MDB14" s="192"/>
      <c r="MDC14" s="192"/>
      <c r="MDD14" s="192"/>
      <c r="MDE14" s="192"/>
      <c r="MDF14" s="192"/>
      <c r="MDG14" s="192"/>
      <c r="MDH14" s="192"/>
      <c r="MDI14" s="192"/>
      <c r="MDJ14" s="192"/>
      <c r="MDK14" s="192"/>
      <c r="MDL14" s="192"/>
      <c r="MDM14" s="192"/>
      <c r="MDN14" s="192"/>
      <c r="MDO14" s="192"/>
      <c r="MDP14" s="192"/>
      <c r="MDQ14" s="192"/>
      <c r="MDR14" s="192"/>
      <c r="MDS14" s="192"/>
      <c r="MDT14" s="192"/>
      <c r="MDU14" s="192"/>
      <c r="MDV14" s="192"/>
      <c r="MDW14" s="192"/>
      <c r="MDX14" s="192"/>
      <c r="MDY14" s="192"/>
      <c r="MDZ14" s="192"/>
      <c r="MEA14" s="192"/>
      <c r="MEB14" s="192"/>
      <c r="MEC14" s="192"/>
      <c r="MED14" s="192"/>
      <c r="MEE14" s="192"/>
      <c r="MEF14" s="192"/>
      <c r="MEG14" s="192"/>
      <c r="MEH14" s="192"/>
      <c r="MEI14" s="192"/>
      <c r="MEJ14" s="192"/>
      <c r="MEK14" s="192"/>
      <c r="MEL14" s="192"/>
      <c r="MEM14" s="192"/>
      <c r="MEN14" s="192"/>
      <c r="MEO14" s="192"/>
      <c r="MEP14" s="192"/>
      <c r="MEQ14" s="192"/>
      <c r="MER14" s="192"/>
      <c r="MES14" s="192"/>
      <c r="MET14" s="192"/>
      <c r="MEU14" s="192"/>
      <c r="MEV14" s="192"/>
      <c r="MEW14" s="192"/>
      <c r="MEX14" s="192"/>
      <c r="MEY14" s="192"/>
      <c r="MEZ14" s="192"/>
      <c r="MFA14" s="192"/>
      <c r="MFB14" s="192"/>
      <c r="MFC14" s="192"/>
      <c r="MFD14" s="192"/>
      <c r="MFE14" s="192"/>
      <c r="MFF14" s="192"/>
      <c r="MFG14" s="192"/>
      <c r="MFH14" s="192"/>
      <c r="MFI14" s="192"/>
      <c r="MFJ14" s="192"/>
      <c r="MFK14" s="192"/>
      <c r="MFL14" s="192"/>
      <c r="MFM14" s="192"/>
      <c r="MFN14" s="192"/>
      <c r="MFO14" s="192"/>
      <c r="MFP14" s="192"/>
      <c r="MFQ14" s="192"/>
      <c r="MFR14" s="192"/>
      <c r="MFS14" s="192"/>
      <c r="MFT14" s="192"/>
      <c r="MFU14" s="192"/>
      <c r="MFV14" s="192"/>
      <c r="MFW14" s="192"/>
      <c r="MFX14" s="192"/>
      <c r="MFY14" s="192"/>
      <c r="MFZ14" s="192"/>
      <c r="MGA14" s="192"/>
      <c r="MGB14" s="192"/>
      <c r="MGC14" s="192"/>
      <c r="MGD14" s="192"/>
      <c r="MGE14" s="192"/>
      <c r="MGF14" s="192"/>
      <c r="MGG14" s="192"/>
      <c r="MGH14" s="192"/>
      <c r="MGI14" s="192"/>
      <c r="MGJ14" s="192"/>
      <c r="MGK14" s="192"/>
      <c r="MGL14" s="192"/>
      <c r="MGM14" s="192"/>
      <c r="MGN14" s="192"/>
      <c r="MGO14" s="192"/>
      <c r="MGP14" s="192"/>
      <c r="MGQ14" s="192"/>
      <c r="MGR14" s="192"/>
      <c r="MGS14" s="192"/>
      <c r="MGT14" s="192"/>
      <c r="MGU14" s="192"/>
      <c r="MGV14" s="192"/>
      <c r="MGW14" s="192"/>
      <c r="MGX14" s="192"/>
      <c r="MGY14" s="192"/>
      <c r="MGZ14" s="192"/>
      <c r="MHA14" s="192"/>
      <c r="MHB14" s="192"/>
      <c r="MHC14" s="192"/>
      <c r="MHD14" s="192"/>
      <c r="MHE14" s="192"/>
      <c r="MHF14" s="192"/>
      <c r="MHG14" s="192"/>
      <c r="MHH14" s="192"/>
      <c r="MHI14" s="192"/>
      <c r="MHJ14" s="192"/>
      <c r="MHK14" s="192"/>
      <c r="MHL14" s="192"/>
      <c r="MHM14" s="192"/>
      <c r="MHN14" s="192"/>
      <c r="MHO14" s="192"/>
      <c r="MHP14" s="192"/>
      <c r="MHQ14" s="192"/>
      <c r="MHR14" s="192"/>
      <c r="MHS14" s="192"/>
      <c r="MHT14" s="192"/>
      <c r="MHU14" s="192"/>
      <c r="MHV14" s="192"/>
      <c r="MHW14" s="192"/>
      <c r="MHX14" s="192"/>
      <c r="MHY14" s="192"/>
      <c r="MHZ14" s="192"/>
      <c r="MIA14" s="192"/>
      <c r="MIB14" s="192"/>
      <c r="MIC14" s="192"/>
      <c r="MID14" s="192"/>
      <c r="MIE14" s="192"/>
      <c r="MIF14" s="192"/>
      <c r="MIG14" s="192"/>
      <c r="MIH14" s="192"/>
      <c r="MII14" s="192"/>
      <c r="MIJ14" s="192"/>
      <c r="MIK14" s="192"/>
      <c r="MIL14" s="192"/>
      <c r="MIM14" s="192"/>
      <c r="MIN14" s="192"/>
      <c r="MIO14" s="192"/>
      <c r="MIP14" s="192"/>
      <c r="MIQ14" s="192"/>
      <c r="MIR14" s="192"/>
      <c r="MIS14" s="192"/>
      <c r="MIT14" s="192"/>
      <c r="MIU14" s="192"/>
      <c r="MIV14" s="192"/>
      <c r="MIW14" s="192"/>
      <c r="MIX14" s="192"/>
      <c r="MIY14" s="192"/>
      <c r="MIZ14" s="192"/>
      <c r="MJA14" s="192"/>
      <c r="MJB14" s="192"/>
      <c r="MJC14" s="192"/>
      <c r="MJD14" s="192"/>
      <c r="MJE14" s="192"/>
      <c r="MJF14" s="192"/>
      <c r="MJG14" s="192"/>
      <c r="MJH14" s="192"/>
      <c r="MJI14" s="192"/>
      <c r="MJJ14" s="192"/>
      <c r="MJK14" s="192"/>
      <c r="MJL14" s="192"/>
      <c r="MJM14" s="192"/>
      <c r="MJN14" s="192"/>
      <c r="MJO14" s="192"/>
      <c r="MJP14" s="192"/>
      <c r="MJQ14" s="192"/>
      <c r="MJR14" s="192"/>
      <c r="MJS14" s="192"/>
      <c r="MJT14" s="192"/>
      <c r="MJU14" s="192"/>
      <c r="MJV14" s="192"/>
      <c r="MJW14" s="192"/>
      <c r="MJX14" s="192"/>
      <c r="MJY14" s="192"/>
      <c r="MJZ14" s="192"/>
      <c r="MKA14" s="192"/>
      <c r="MKB14" s="192"/>
      <c r="MKC14" s="192"/>
      <c r="MKD14" s="192"/>
      <c r="MKE14" s="192"/>
      <c r="MKF14" s="192"/>
      <c r="MKG14" s="192"/>
      <c r="MKH14" s="192"/>
      <c r="MKI14" s="192"/>
      <c r="MKJ14" s="192"/>
      <c r="MKK14" s="192"/>
      <c r="MKL14" s="192"/>
      <c r="MKM14" s="192"/>
      <c r="MKN14" s="192"/>
      <c r="MKO14" s="192"/>
      <c r="MKP14" s="192"/>
      <c r="MKQ14" s="192"/>
      <c r="MKR14" s="192"/>
      <c r="MKS14" s="192"/>
      <c r="MKT14" s="192"/>
      <c r="MKU14" s="192"/>
      <c r="MKV14" s="192"/>
      <c r="MKW14" s="192"/>
      <c r="MKX14" s="192"/>
      <c r="MKY14" s="192"/>
      <c r="MKZ14" s="192"/>
      <c r="MLA14" s="192"/>
      <c r="MLB14" s="192"/>
      <c r="MLC14" s="192"/>
      <c r="MLD14" s="192"/>
      <c r="MLE14" s="192"/>
      <c r="MLF14" s="192"/>
      <c r="MLG14" s="192"/>
      <c r="MLH14" s="192"/>
      <c r="MLI14" s="192"/>
      <c r="MLJ14" s="192"/>
      <c r="MLK14" s="192"/>
      <c r="MLL14" s="192"/>
      <c r="MLM14" s="192"/>
      <c r="MLN14" s="192"/>
      <c r="MLO14" s="192"/>
      <c r="MLP14" s="192"/>
      <c r="MLQ14" s="192"/>
      <c r="MLR14" s="192"/>
      <c r="MLS14" s="192"/>
      <c r="MLT14" s="192"/>
      <c r="MLU14" s="192"/>
      <c r="MLV14" s="192"/>
      <c r="MLW14" s="192"/>
      <c r="MLX14" s="192"/>
      <c r="MLY14" s="192"/>
      <c r="MLZ14" s="192"/>
      <c r="MMA14" s="192"/>
      <c r="MMB14" s="192"/>
      <c r="MMC14" s="192"/>
      <c r="MMD14" s="192"/>
      <c r="MME14" s="192"/>
      <c r="MMF14" s="192"/>
      <c r="MMG14" s="192"/>
      <c r="MMH14" s="192"/>
      <c r="MMI14" s="192"/>
      <c r="MMJ14" s="192"/>
      <c r="MMK14" s="192"/>
      <c r="MML14" s="192"/>
      <c r="MMM14" s="192"/>
      <c r="MMN14" s="192"/>
      <c r="MMO14" s="192"/>
      <c r="MMP14" s="192"/>
      <c r="MMQ14" s="192"/>
      <c r="MMR14" s="192"/>
      <c r="MMS14" s="192"/>
      <c r="MMT14" s="192"/>
      <c r="MMU14" s="192"/>
      <c r="MMV14" s="192"/>
      <c r="MMW14" s="192"/>
      <c r="MMX14" s="192"/>
      <c r="MMY14" s="192"/>
      <c r="MMZ14" s="192"/>
      <c r="MNA14" s="192"/>
      <c r="MNB14" s="192"/>
      <c r="MNC14" s="192"/>
      <c r="MND14" s="192"/>
      <c r="MNE14" s="192"/>
      <c r="MNF14" s="192"/>
      <c r="MNG14" s="192"/>
      <c r="MNH14" s="192"/>
      <c r="MNI14" s="192"/>
      <c r="MNJ14" s="192"/>
      <c r="MNK14" s="192"/>
      <c r="MNL14" s="192"/>
      <c r="MNM14" s="192"/>
      <c r="MNN14" s="192"/>
      <c r="MNO14" s="192"/>
      <c r="MNP14" s="192"/>
      <c r="MNQ14" s="192"/>
      <c r="MNR14" s="192"/>
      <c r="MNS14" s="192"/>
      <c r="MNT14" s="192"/>
      <c r="MNU14" s="192"/>
      <c r="MNV14" s="192"/>
      <c r="MNW14" s="192"/>
      <c r="MNX14" s="192"/>
      <c r="MNY14" s="192"/>
      <c r="MNZ14" s="192"/>
      <c r="MOA14" s="192"/>
      <c r="MOB14" s="192"/>
      <c r="MOC14" s="192"/>
      <c r="MOD14" s="192"/>
      <c r="MOE14" s="192"/>
      <c r="MOF14" s="192"/>
      <c r="MOG14" s="192"/>
      <c r="MOH14" s="192"/>
      <c r="MOI14" s="192"/>
      <c r="MOJ14" s="192"/>
      <c r="MOK14" s="192"/>
      <c r="MOL14" s="192"/>
      <c r="MOM14" s="192"/>
      <c r="MON14" s="192"/>
      <c r="MOO14" s="192"/>
      <c r="MOP14" s="192"/>
      <c r="MOQ14" s="192"/>
      <c r="MOR14" s="192"/>
      <c r="MOS14" s="192"/>
      <c r="MOT14" s="192"/>
      <c r="MOU14" s="192"/>
      <c r="MOV14" s="192"/>
      <c r="MOW14" s="192"/>
      <c r="MOX14" s="192"/>
      <c r="MOY14" s="192"/>
      <c r="MOZ14" s="192"/>
      <c r="MPA14" s="192"/>
      <c r="MPB14" s="192"/>
      <c r="MPC14" s="192"/>
      <c r="MPD14" s="192"/>
      <c r="MPE14" s="192"/>
      <c r="MPF14" s="192"/>
      <c r="MPG14" s="192"/>
      <c r="MPH14" s="192"/>
      <c r="MPI14" s="192"/>
      <c r="MPJ14" s="192"/>
      <c r="MPK14" s="192"/>
      <c r="MPL14" s="192"/>
      <c r="MPM14" s="192"/>
      <c r="MPN14" s="192"/>
      <c r="MPO14" s="192"/>
      <c r="MPP14" s="192"/>
      <c r="MPQ14" s="192"/>
      <c r="MPR14" s="192"/>
      <c r="MPS14" s="192"/>
      <c r="MPT14" s="192"/>
      <c r="MPU14" s="192"/>
      <c r="MPV14" s="192"/>
      <c r="MPW14" s="192"/>
      <c r="MPX14" s="192"/>
      <c r="MPY14" s="192"/>
      <c r="MPZ14" s="192"/>
      <c r="MQA14" s="192"/>
      <c r="MQB14" s="192"/>
      <c r="MQC14" s="192"/>
      <c r="MQD14" s="192"/>
      <c r="MQE14" s="192"/>
      <c r="MQF14" s="192"/>
      <c r="MQG14" s="192"/>
      <c r="MQH14" s="192"/>
      <c r="MQI14" s="192"/>
      <c r="MQJ14" s="192"/>
      <c r="MQK14" s="192"/>
      <c r="MQL14" s="192"/>
      <c r="MQM14" s="192"/>
      <c r="MQN14" s="192"/>
      <c r="MQO14" s="192"/>
      <c r="MQP14" s="192"/>
      <c r="MQQ14" s="192"/>
      <c r="MQR14" s="192"/>
      <c r="MQS14" s="192"/>
      <c r="MQT14" s="192"/>
      <c r="MQU14" s="192"/>
      <c r="MQV14" s="192"/>
      <c r="MQW14" s="192"/>
      <c r="MQX14" s="192"/>
      <c r="MQY14" s="192"/>
      <c r="MQZ14" s="192"/>
      <c r="MRA14" s="192"/>
      <c r="MRB14" s="192"/>
      <c r="MRC14" s="192"/>
      <c r="MRD14" s="192"/>
      <c r="MRE14" s="192"/>
      <c r="MRF14" s="192"/>
      <c r="MRG14" s="192"/>
      <c r="MRH14" s="192"/>
      <c r="MRI14" s="192"/>
      <c r="MRJ14" s="192"/>
      <c r="MRK14" s="192"/>
      <c r="MRL14" s="192"/>
      <c r="MRM14" s="192"/>
      <c r="MRN14" s="192"/>
      <c r="MRO14" s="192"/>
      <c r="MRP14" s="192"/>
      <c r="MRQ14" s="192"/>
      <c r="MRR14" s="192"/>
      <c r="MRS14" s="192"/>
      <c r="MRT14" s="192"/>
      <c r="MRU14" s="192"/>
      <c r="MRV14" s="192"/>
      <c r="MRW14" s="192"/>
      <c r="MRX14" s="192"/>
      <c r="MRY14" s="192"/>
      <c r="MRZ14" s="192"/>
      <c r="MSA14" s="192"/>
      <c r="MSB14" s="192"/>
      <c r="MSC14" s="192"/>
      <c r="MSD14" s="192"/>
      <c r="MSE14" s="192"/>
      <c r="MSF14" s="192"/>
      <c r="MSG14" s="192"/>
      <c r="MSH14" s="192"/>
      <c r="MSI14" s="192"/>
      <c r="MSJ14" s="192"/>
      <c r="MSK14" s="192"/>
      <c r="MSL14" s="192"/>
      <c r="MSM14" s="192"/>
      <c r="MSN14" s="192"/>
      <c r="MSO14" s="192"/>
      <c r="MSP14" s="192"/>
      <c r="MSQ14" s="192"/>
      <c r="MSR14" s="192"/>
      <c r="MSS14" s="192"/>
      <c r="MST14" s="192"/>
      <c r="MSU14" s="192"/>
      <c r="MSV14" s="192"/>
      <c r="MSW14" s="192"/>
      <c r="MSX14" s="192"/>
      <c r="MSY14" s="192"/>
      <c r="MSZ14" s="192"/>
      <c r="MTA14" s="192"/>
      <c r="MTB14" s="192"/>
      <c r="MTC14" s="192"/>
      <c r="MTD14" s="192"/>
      <c r="MTE14" s="192"/>
      <c r="MTF14" s="192"/>
      <c r="MTG14" s="192"/>
      <c r="MTH14" s="192"/>
      <c r="MTI14" s="192"/>
      <c r="MTJ14" s="192"/>
      <c r="MTK14" s="192"/>
      <c r="MTL14" s="192"/>
      <c r="MTM14" s="192"/>
      <c r="MTN14" s="192"/>
      <c r="MTO14" s="192"/>
      <c r="MTP14" s="192"/>
      <c r="MTQ14" s="192"/>
      <c r="MTR14" s="192"/>
      <c r="MTS14" s="192"/>
      <c r="MTT14" s="192"/>
      <c r="MTU14" s="192"/>
      <c r="MTV14" s="192"/>
      <c r="MTW14" s="192"/>
      <c r="MTX14" s="192"/>
      <c r="MTY14" s="192"/>
      <c r="MTZ14" s="192"/>
      <c r="MUA14" s="192"/>
      <c r="MUB14" s="192"/>
      <c r="MUC14" s="192"/>
      <c r="MUD14" s="192"/>
      <c r="MUE14" s="192"/>
      <c r="MUF14" s="192"/>
      <c r="MUG14" s="192"/>
      <c r="MUH14" s="192"/>
      <c r="MUI14" s="192"/>
      <c r="MUJ14" s="192"/>
      <c r="MUK14" s="192"/>
      <c r="MUL14" s="192"/>
      <c r="MUM14" s="192"/>
      <c r="MUN14" s="192"/>
      <c r="MUO14" s="192"/>
      <c r="MUP14" s="192"/>
      <c r="MUQ14" s="192"/>
      <c r="MUR14" s="192"/>
      <c r="MUS14" s="192"/>
      <c r="MUT14" s="192"/>
      <c r="MUU14" s="192"/>
      <c r="MUV14" s="192"/>
      <c r="MUW14" s="192"/>
      <c r="MUX14" s="192"/>
      <c r="MUY14" s="192"/>
      <c r="MUZ14" s="192"/>
      <c r="MVA14" s="192"/>
      <c r="MVB14" s="192"/>
      <c r="MVC14" s="192"/>
      <c r="MVD14" s="192"/>
      <c r="MVE14" s="192"/>
      <c r="MVF14" s="192"/>
      <c r="MVG14" s="192"/>
      <c r="MVH14" s="192"/>
      <c r="MVI14" s="192"/>
      <c r="MVJ14" s="192"/>
      <c r="MVK14" s="192"/>
      <c r="MVL14" s="192"/>
      <c r="MVM14" s="192"/>
      <c r="MVN14" s="192"/>
      <c r="MVO14" s="192"/>
      <c r="MVP14" s="192"/>
      <c r="MVQ14" s="192"/>
      <c r="MVR14" s="192"/>
      <c r="MVS14" s="192"/>
      <c r="MVT14" s="192"/>
      <c r="MVU14" s="192"/>
      <c r="MVV14" s="192"/>
      <c r="MVW14" s="192"/>
      <c r="MVX14" s="192"/>
      <c r="MVY14" s="192"/>
      <c r="MVZ14" s="192"/>
      <c r="MWA14" s="192"/>
      <c r="MWB14" s="192"/>
      <c r="MWC14" s="192"/>
      <c r="MWD14" s="192"/>
      <c r="MWE14" s="192"/>
      <c r="MWF14" s="192"/>
      <c r="MWG14" s="192"/>
      <c r="MWH14" s="192"/>
      <c r="MWI14" s="192"/>
      <c r="MWJ14" s="192"/>
      <c r="MWK14" s="192"/>
      <c r="MWL14" s="192"/>
      <c r="MWM14" s="192"/>
      <c r="MWN14" s="192"/>
      <c r="MWO14" s="192"/>
      <c r="MWP14" s="192"/>
      <c r="MWQ14" s="192"/>
      <c r="MWR14" s="192"/>
      <c r="MWS14" s="192"/>
      <c r="MWT14" s="192"/>
      <c r="MWU14" s="192"/>
      <c r="MWV14" s="192"/>
      <c r="MWW14" s="192"/>
      <c r="MWX14" s="192"/>
      <c r="MWY14" s="192"/>
      <c r="MWZ14" s="192"/>
      <c r="MXA14" s="192"/>
      <c r="MXB14" s="192"/>
      <c r="MXC14" s="192"/>
      <c r="MXD14" s="192"/>
      <c r="MXE14" s="192"/>
      <c r="MXF14" s="192"/>
      <c r="MXG14" s="192"/>
      <c r="MXH14" s="192"/>
      <c r="MXI14" s="192"/>
      <c r="MXJ14" s="192"/>
      <c r="MXK14" s="192"/>
      <c r="MXL14" s="192"/>
      <c r="MXM14" s="192"/>
      <c r="MXN14" s="192"/>
      <c r="MXO14" s="192"/>
      <c r="MXP14" s="192"/>
      <c r="MXQ14" s="192"/>
      <c r="MXR14" s="192"/>
      <c r="MXS14" s="192"/>
      <c r="MXT14" s="192"/>
      <c r="MXU14" s="192"/>
      <c r="MXV14" s="192"/>
      <c r="MXW14" s="192"/>
      <c r="MXX14" s="192"/>
      <c r="MXY14" s="192"/>
      <c r="MXZ14" s="192"/>
      <c r="MYA14" s="192"/>
      <c r="MYB14" s="192"/>
      <c r="MYC14" s="192"/>
      <c r="MYD14" s="192"/>
      <c r="MYE14" s="192"/>
      <c r="MYF14" s="192"/>
      <c r="MYG14" s="192"/>
      <c r="MYH14" s="192"/>
      <c r="MYI14" s="192"/>
      <c r="MYJ14" s="192"/>
      <c r="MYK14" s="192"/>
      <c r="MYL14" s="192"/>
      <c r="MYM14" s="192"/>
      <c r="MYN14" s="192"/>
      <c r="MYO14" s="192"/>
      <c r="MYP14" s="192"/>
      <c r="MYQ14" s="192"/>
      <c r="MYR14" s="192"/>
      <c r="MYS14" s="192"/>
      <c r="MYT14" s="192"/>
      <c r="MYU14" s="192"/>
      <c r="MYV14" s="192"/>
      <c r="MYW14" s="192"/>
      <c r="MYX14" s="192"/>
      <c r="MYY14" s="192"/>
      <c r="MYZ14" s="192"/>
      <c r="MZA14" s="192"/>
      <c r="MZB14" s="192"/>
      <c r="MZC14" s="192"/>
      <c r="MZD14" s="192"/>
      <c r="MZE14" s="192"/>
      <c r="MZF14" s="192"/>
      <c r="MZG14" s="192"/>
      <c r="MZH14" s="192"/>
      <c r="MZI14" s="192"/>
      <c r="MZJ14" s="192"/>
      <c r="MZK14" s="192"/>
      <c r="MZL14" s="192"/>
      <c r="MZM14" s="192"/>
      <c r="MZN14" s="192"/>
      <c r="MZO14" s="192"/>
      <c r="MZP14" s="192"/>
      <c r="MZQ14" s="192"/>
      <c r="MZR14" s="192"/>
      <c r="MZS14" s="192"/>
      <c r="MZT14" s="192"/>
      <c r="MZU14" s="192"/>
      <c r="MZV14" s="192"/>
      <c r="MZW14" s="192"/>
      <c r="MZX14" s="192"/>
      <c r="MZY14" s="192"/>
      <c r="MZZ14" s="192"/>
      <c r="NAA14" s="192"/>
      <c r="NAB14" s="192"/>
      <c r="NAC14" s="192"/>
      <c r="NAD14" s="192"/>
      <c r="NAE14" s="192"/>
      <c r="NAF14" s="192"/>
      <c r="NAG14" s="192"/>
      <c r="NAH14" s="192"/>
      <c r="NAI14" s="192"/>
      <c r="NAJ14" s="192"/>
      <c r="NAK14" s="192"/>
      <c r="NAL14" s="192"/>
      <c r="NAM14" s="192"/>
      <c r="NAN14" s="192"/>
      <c r="NAO14" s="192"/>
      <c r="NAP14" s="192"/>
      <c r="NAQ14" s="192"/>
      <c r="NAR14" s="192"/>
      <c r="NAS14" s="192"/>
      <c r="NAT14" s="192"/>
      <c r="NAU14" s="192"/>
      <c r="NAV14" s="192"/>
      <c r="NAW14" s="192"/>
      <c r="NAX14" s="192"/>
      <c r="NAY14" s="192"/>
      <c r="NAZ14" s="192"/>
      <c r="NBA14" s="192"/>
      <c r="NBB14" s="192"/>
      <c r="NBC14" s="192"/>
      <c r="NBD14" s="192"/>
      <c r="NBE14" s="192"/>
      <c r="NBF14" s="192"/>
      <c r="NBG14" s="192"/>
      <c r="NBH14" s="192"/>
      <c r="NBI14" s="192"/>
      <c r="NBJ14" s="192"/>
      <c r="NBK14" s="192"/>
      <c r="NBL14" s="192"/>
      <c r="NBM14" s="192"/>
      <c r="NBN14" s="192"/>
      <c r="NBO14" s="192"/>
      <c r="NBP14" s="192"/>
      <c r="NBQ14" s="192"/>
      <c r="NBR14" s="192"/>
      <c r="NBS14" s="192"/>
      <c r="NBT14" s="192"/>
      <c r="NBU14" s="192"/>
      <c r="NBV14" s="192"/>
      <c r="NBW14" s="192"/>
      <c r="NBX14" s="192"/>
      <c r="NBY14" s="192"/>
      <c r="NBZ14" s="192"/>
      <c r="NCA14" s="192"/>
      <c r="NCB14" s="192"/>
      <c r="NCC14" s="192"/>
      <c r="NCD14" s="192"/>
      <c r="NCE14" s="192"/>
      <c r="NCF14" s="192"/>
      <c r="NCG14" s="192"/>
      <c r="NCH14" s="192"/>
      <c r="NCI14" s="192"/>
      <c r="NCJ14" s="192"/>
      <c r="NCK14" s="192"/>
      <c r="NCL14" s="192"/>
      <c r="NCM14" s="192"/>
      <c r="NCN14" s="192"/>
      <c r="NCO14" s="192"/>
      <c r="NCP14" s="192"/>
      <c r="NCQ14" s="192"/>
      <c r="NCR14" s="192"/>
      <c r="NCS14" s="192"/>
      <c r="NCT14" s="192"/>
      <c r="NCU14" s="192"/>
      <c r="NCV14" s="192"/>
      <c r="NCW14" s="192"/>
      <c r="NCX14" s="192"/>
      <c r="NCY14" s="192"/>
      <c r="NCZ14" s="192"/>
      <c r="NDA14" s="192"/>
      <c r="NDB14" s="192"/>
      <c r="NDC14" s="192"/>
      <c r="NDD14" s="192"/>
      <c r="NDE14" s="192"/>
      <c r="NDF14" s="192"/>
      <c r="NDG14" s="192"/>
      <c r="NDH14" s="192"/>
      <c r="NDI14" s="192"/>
      <c r="NDJ14" s="192"/>
      <c r="NDK14" s="192"/>
      <c r="NDL14" s="192"/>
      <c r="NDM14" s="192"/>
      <c r="NDN14" s="192"/>
      <c r="NDO14" s="192"/>
      <c r="NDP14" s="192"/>
      <c r="NDQ14" s="192"/>
      <c r="NDR14" s="192"/>
      <c r="NDS14" s="192"/>
      <c r="NDT14" s="192"/>
      <c r="NDU14" s="192"/>
      <c r="NDV14" s="192"/>
      <c r="NDW14" s="192"/>
      <c r="NDX14" s="192"/>
      <c r="NDY14" s="192"/>
      <c r="NDZ14" s="192"/>
      <c r="NEA14" s="192"/>
      <c r="NEB14" s="192"/>
      <c r="NEC14" s="192"/>
      <c r="NED14" s="192"/>
      <c r="NEE14" s="192"/>
      <c r="NEF14" s="192"/>
      <c r="NEG14" s="192"/>
      <c r="NEH14" s="192"/>
      <c r="NEI14" s="192"/>
      <c r="NEJ14" s="192"/>
      <c r="NEK14" s="192"/>
      <c r="NEL14" s="192"/>
      <c r="NEM14" s="192"/>
      <c r="NEN14" s="192"/>
      <c r="NEO14" s="192"/>
      <c r="NEP14" s="192"/>
      <c r="NEQ14" s="192"/>
      <c r="NER14" s="192"/>
      <c r="NES14" s="192"/>
      <c r="NET14" s="192"/>
      <c r="NEU14" s="192"/>
      <c r="NEV14" s="192"/>
      <c r="NEW14" s="192"/>
      <c r="NEX14" s="192"/>
      <c r="NEY14" s="192"/>
      <c r="NEZ14" s="192"/>
      <c r="NFA14" s="192"/>
      <c r="NFB14" s="192"/>
      <c r="NFC14" s="192"/>
      <c r="NFD14" s="192"/>
      <c r="NFE14" s="192"/>
      <c r="NFF14" s="192"/>
      <c r="NFG14" s="192"/>
      <c r="NFH14" s="192"/>
      <c r="NFI14" s="192"/>
      <c r="NFJ14" s="192"/>
      <c r="NFK14" s="192"/>
      <c r="NFL14" s="192"/>
      <c r="NFM14" s="192"/>
      <c r="NFN14" s="192"/>
      <c r="NFO14" s="192"/>
      <c r="NFP14" s="192"/>
      <c r="NFQ14" s="192"/>
      <c r="NFR14" s="192"/>
      <c r="NFS14" s="192"/>
      <c r="NFT14" s="192"/>
      <c r="NFU14" s="192"/>
      <c r="NFV14" s="192"/>
      <c r="NFW14" s="192"/>
      <c r="NFX14" s="192"/>
      <c r="NFY14" s="192"/>
      <c r="NFZ14" s="192"/>
      <c r="NGA14" s="192"/>
      <c r="NGB14" s="192"/>
      <c r="NGC14" s="192"/>
      <c r="NGD14" s="192"/>
      <c r="NGE14" s="192"/>
      <c r="NGF14" s="192"/>
      <c r="NGG14" s="192"/>
      <c r="NGH14" s="192"/>
      <c r="NGI14" s="192"/>
      <c r="NGJ14" s="192"/>
      <c r="NGK14" s="192"/>
      <c r="NGL14" s="192"/>
      <c r="NGM14" s="192"/>
      <c r="NGN14" s="192"/>
      <c r="NGO14" s="192"/>
      <c r="NGP14" s="192"/>
      <c r="NGQ14" s="192"/>
      <c r="NGR14" s="192"/>
      <c r="NGS14" s="192"/>
      <c r="NGT14" s="192"/>
      <c r="NGU14" s="192"/>
      <c r="NGV14" s="192"/>
      <c r="NGW14" s="192"/>
      <c r="NGX14" s="192"/>
      <c r="NGY14" s="192"/>
      <c r="NGZ14" s="192"/>
      <c r="NHA14" s="192"/>
      <c r="NHB14" s="192"/>
      <c r="NHC14" s="192"/>
      <c r="NHD14" s="192"/>
      <c r="NHE14" s="192"/>
      <c r="NHF14" s="192"/>
      <c r="NHG14" s="192"/>
      <c r="NHH14" s="192"/>
      <c r="NHI14" s="192"/>
      <c r="NHJ14" s="192"/>
      <c r="NHK14" s="192"/>
      <c r="NHL14" s="192"/>
      <c r="NHM14" s="192"/>
      <c r="NHN14" s="192"/>
      <c r="NHO14" s="192"/>
      <c r="NHP14" s="192"/>
      <c r="NHQ14" s="192"/>
      <c r="NHR14" s="192"/>
      <c r="NHS14" s="192"/>
      <c r="NHT14" s="192"/>
      <c r="NHU14" s="192"/>
      <c r="NHV14" s="192"/>
      <c r="NHW14" s="192"/>
      <c r="NHX14" s="192"/>
      <c r="NHY14" s="192"/>
      <c r="NHZ14" s="192"/>
      <c r="NIA14" s="192"/>
      <c r="NIB14" s="192"/>
      <c r="NIC14" s="192"/>
      <c r="NID14" s="192"/>
      <c r="NIE14" s="192"/>
      <c r="NIF14" s="192"/>
      <c r="NIG14" s="192"/>
      <c r="NIH14" s="192"/>
      <c r="NII14" s="192"/>
      <c r="NIJ14" s="192"/>
      <c r="NIK14" s="192"/>
      <c r="NIL14" s="192"/>
      <c r="NIM14" s="192"/>
      <c r="NIN14" s="192"/>
      <c r="NIO14" s="192"/>
      <c r="NIP14" s="192"/>
      <c r="NIQ14" s="192"/>
      <c r="NIR14" s="192"/>
      <c r="NIS14" s="192"/>
      <c r="NIT14" s="192"/>
      <c r="NIU14" s="192"/>
      <c r="NIV14" s="192"/>
      <c r="NIW14" s="192"/>
      <c r="NIX14" s="192"/>
      <c r="NIY14" s="192"/>
      <c r="NIZ14" s="192"/>
      <c r="NJA14" s="192"/>
      <c r="NJB14" s="192"/>
      <c r="NJC14" s="192"/>
      <c r="NJD14" s="192"/>
      <c r="NJE14" s="192"/>
      <c r="NJF14" s="192"/>
      <c r="NJG14" s="192"/>
      <c r="NJH14" s="192"/>
      <c r="NJI14" s="192"/>
      <c r="NJJ14" s="192"/>
      <c r="NJK14" s="192"/>
      <c r="NJL14" s="192"/>
      <c r="NJM14" s="192"/>
      <c r="NJN14" s="192"/>
      <c r="NJO14" s="192"/>
      <c r="NJP14" s="192"/>
      <c r="NJQ14" s="192"/>
      <c r="NJR14" s="192"/>
      <c r="NJS14" s="192"/>
      <c r="NJT14" s="192"/>
      <c r="NJU14" s="192"/>
      <c r="NJV14" s="192"/>
      <c r="NJW14" s="192"/>
      <c r="NJX14" s="192"/>
      <c r="NJY14" s="192"/>
      <c r="NJZ14" s="192"/>
      <c r="NKA14" s="192"/>
      <c r="NKB14" s="192"/>
      <c r="NKC14" s="192"/>
      <c r="NKD14" s="192"/>
      <c r="NKE14" s="192"/>
      <c r="NKF14" s="192"/>
      <c r="NKG14" s="192"/>
      <c r="NKH14" s="192"/>
      <c r="NKI14" s="192"/>
      <c r="NKJ14" s="192"/>
      <c r="NKK14" s="192"/>
      <c r="NKL14" s="192"/>
      <c r="NKM14" s="192"/>
      <c r="NKN14" s="192"/>
      <c r="NKO14" s="192"/>
      <c r="NKP14" s="192"/>
      <c r="NKQ14" s="192"/>
      <c r="NKR14" s="192"/>
      <c r="NKS14" s="192"/>
      <c r="NKT14" s="192"/>
      <c r="NKU14" s="192"/>
      <c r="NKV14" s="192"/>
      <c r="NKW14" s="192"/>
      <c r="NKX14" s="192"/>
      <c r="NKY14" s="192"/>
      <c r="NKZ14" s="192"/>
      <c r="NLA14" s="192"/>
      <c r="NLB14" s="192"/>
      <c r="NLC14" s="192"/>
      <c r="NLD14" s="192"/>
      <c r="NLE14" s="192"/>
      <c r="NLF14" s="192"/>
      <c r="NLG14" s="192"/>
      <c r="NLH14" s="192"/>
      <c r="NLI14" s="192"/>
      <c r="NLJ14" s="192"/>
      <c r="NLK14" s="192"/>
      <c r="NLL14" s="192"/>
      <c r="NLM14" s="192"/>
      <c r="NLN14" s="192"/>
      <c r="NLO14" s="192"/>
      <c r="NLP14" s="192"/>
      <c r="NLQ14" s="192"/>
      <c r="NLR14" s="192"/>
      <c r="NLS14" s="192"/>
      <c r="NLT14" s="192"/>
      <c r="NLU14" s="192"/>
      <c r="NLV14" s="192"/>
      <c r="NLW14" s="192"/>
      <c r="NLX14" s="192"/>
      <c r="NLY14" s="192"/>
      <c r="NLZ14" s="192"/>
      <c r="NMA14" s="192"/>
      <c r="NMB14" s="192"/>
      <c r="NMC14" s="192"/>
      <c r="NMD14" s="192"/>
      <c r="NME14" s="192"/>
      <c r="NMF14" s="192"/>
      <c r="NMG14" s="192"/>
      <c r="NMH14" s="192"/>
      <c r="NMI14" s="192"/>
      <c r="NMJ14" s="192"/>
      <c r="NMK14" s="192"/>
      <c r="NML14" s="192"/>
      <c r="NMM14" s="192"/>
      <c r="NMN14" s="192"/>
      <c r="NMO14" s="192"/>
      <c r="NMP14" s="192"/>
      <c r="NMQ14" s="192"/>
      <c r="NMR14" s="192"/>
      <c r="NMS14" s="192"/>
      <c r="NMT14" s="192"/>
      <c r="NMU14" s="192"/>
      <c r="NMV14" s="192"/>
      <c r="NMW14" s="192"/>
      <c r="NMX14" s="192"/>
      <c r="NMY14" s="192"/>
      <c r="NMZ14" s="192"/>
      <c r="NNA14" s="192"/>
      <c r="NNB14" s="192"/>
      <c r="NNC14" s="192"/>
      <c r="NND14" s="192"/>
      <c r="NNE14" s="192"/>
      <c r="NNF14" s="192"/>
      <c r="NNG14" s="192"/>
      <c r="NNH14" s="192"/>
      <c r="NNI14" s="192"/>
      <c r="NNJ14" s="192"/>
      <c r="NNK14" s="192"/>
      <c r="NNL14" s="192"/>
      <c r="NNM14" s="192"/>
      <c r="NNN14" s="192"/>
      <c r="NNO14" s="192"/>
      <c r="NNP14" s="192"/>
      <c r="NNQ14" s="192"/>
      <c r="NNR14" s="192"/>
      <c r="NNS14" s="192"/>
      <c r="NNT14" s="192"/>
      <c r="NNU14" s="192"/>
      <c r="NNV14" s="192"/>
      <c r="NNW14" s="192"/>
      <c r="NNX14" s="192"/>
      <c r="NNY14" s="192"/>
      <c r="NNZ14" s="192"/>
      <c r="NOA14" s="192"/>
      <c r="NOB14" s="192"/>
      <c r="NOC14" s="192"/>
      <c r="NOD14" s="192"/>
      <c r="NOE14" s="192"/>
      <c r="NOF14" s="192"/>
      <c r="NOG14" s="192"/>
      <c r="NOH14" s="192"/>
      <c r="NOI14" s="192"/>
      <c r="NOJ14" s="192"/>
      <c r="NOK14" s="192"/>
      <c r="NOL14" s="192"/>
      <c r="NOM14" s="192"/>
      <c r="NON14" s="192"/>
      <c r="NOO14" s="192"/>
      <c r="NOP14" s="192"/>
      <c r="NOQ14" s="192"/>
      <c r="NOR14" s="192"/>
      <c r="NOS14" s="192"/>
      <c r="NOT14" s="192"/>
      <c r="NOU14" s="192"/>
      <c r="NOV14" s="192"/>
      <c r="NOW14" s="192"/>
      <c r="NOX14" s="192"/>
      <c r="NOY14" s="192"/>
      <c r="NOZ14" s="192"/>
      <c r="NPA14" s="192"/>
      <c r="NPB14" s="192"/>
      <c r="NPC14" s="192"/>
      <c r="NPD14" s="192"/>
      <c r="NPE14" s="192"/>
      <c r="NPF14" s="192"/>
      <c r="NPG14" s="192"/>
      <c r="NPH14" s="192"/>
      <c r="NPI14" s="192"/>
      <c r="NPJ14" s="192"/>
      <c r="NPK14" s="192"/>
      <c r="NPL14" s="192"/>
      <c r="NPM14" s="192"/>
      <c r="NPN14" s="192"/>
      <c r="NPO14" s="192"/>
      <c r="NPP14" s="192"/>
      <c r="NPQ14" s="192"/>
      <c r="NPR14" s="192"/>
      <c r="NPS14" s="192"/>
      <c r="NPT14" s="192"/>
      <c r="NPU14" s="192"/>
      <c r="NPV14" s="192"/>
      <c r="NPW14" s="192"/>
      <c r="NPX14" s="192"/>
      <c r="NPY14" s="192"/>
      <c r="NPZ14" s="192"/>
      <c r="NQA14" s="192"/>
      <c r="NQB14" s="192"/>
      <c r="NQC14" s="192"/>
      <c r="NQD14" s="192"/>
      <c r="NQE14" s="192"/>
      <c r="NQF14" s="192"/>
      <c r="NQG14" s="192"/>
      <c r="NQH14" s="192"/>
      <c r="NQI14" s="192"/>
      <c r="NQJ14" s="192"/>
      <c r="NQK14" s="192"/>
      <c r="NQL14" s="192"/>
      <c r="NQM14" s="192"/>
      <c r="NQN14" s="192"/>
      <c r="NQO14" s="192"/>
      <c r="NQP14" s="192"/>
      <c r="NQQ14" s="192"/>
      <c r="NQR14" s="192"/>
      <c r="NQS14" s="192"/>
      <c r="NQT14" s="192"/>
      <c r="NQU14" s="192"/>
      <c r="NQV14" s="192"/>
      <c r="NQW14" s="192"/>
      <c r="NQX14" s="192"/>
      <c r="NQY14" s="192"/>
      <c r="NQZ14" s="192"/>
      <c r="NRA14" s="192"/>
      <c r="NRB14" s="192"/>
      <c r="NRC14" s="192"/>
      <c r="NRD14" s="192"/>
      <c r="NRE14" s="192"/>
      <c r="NRF14" s="192"/>
      <c r="NRG14" s="192"/>
      <c r="NRH14" s="192"/>
      <c r="NRI14" s="192"/>
      <c r="NRJ14" s="192"/>
      <c r="NRK14" s="192"/>
      <c r="NRL14" s="192"/>
      <c r="NRM14" s="192"/>
      <c r="NRN14" s="192"/>
      <c r="NRO14" s="192"/>
      <c r="NRP14" s="192"/>
      <c r="NRQ14" s="192"/>
      <c r="NRR14" s="192"/>
      <c r="NRS14" s="192"/>
      <c r="NRT14" s="192"/>
      <c r="NRU14" s="192"/>
      <c r="NRV14" s="192"/>
      <c r="NRW14" s="192"/>
      <c r="NRX14" s="192"/>
      <c r="NRY14" s="192"/>
      <c r="NRZ14" s="192"/>
      <c r="NSA14" s="192"/>
      <c r="NSB14" s="192"/>
      <c r="NSC14" s="192"/>
      <c r="NSD14" s="192"/>
      <c r="NSE14" s="192"/>
      <c r="NSF14" s="192"/>
      <c r="NSG14" s="192"/>
      <c r="NSH14" s="192"/>
      <c r="NSI14" s="192"/>
      <c r="NSJ14" s="192"/>
      <c r="NSK14" s="192"/>
      <c r="NSL14" s="192"/>
      <c r="NSM14" s="192"/>
      <c r="NSN14" s="192"/>
      <c r="NSO14" s="192"/>
      <c r="NSP14" s="192"/>
      <c r="NSQ14" s="192"/>
      <c r="NSR14" s="192"/>
      <c r="NSS14" s="192"/>
      <c r="NST14" s="192"/>
      <c r="NSU14" s="192"/>
      <c r="NSV14" s="192"/>
      <c r="NSW14" s="192"/>
      <c r="NSX14" s="192"/>
      <c r="NSY14" s="192"/>
      <c r="NSZ14" s="192"/>
      <c r="NTA14" s="192"/>
      <c r="NTB14" s="192"/>
      <c r="NTC14" s="192"/>
      <c r="NTD14" s="192"/>
      <c r="NTE14" s="192"/>
      <c r="NTF14" s="192"/>
      <c r="NTG14" s="192"/>
      <c r="NTH14" s="192"/>
      <c r="NTI14" s="192"/>
      <c r="NTJ14" s="192"/>
      <c r="NTK14" s="192"/>
      <c r="NTL14" s="192"/>
      <c r="NTM14" s="192"/>
      <c r="NTN14" s="192"/>
      <c r="NTO14" s="192"/>
      <c r="NTP14" s="192"/>
      <c r="NTQ14" s="192"/>
      <c r="NTR14" s="192"/>
      <c r="NTS14" s="192"/>
      <c r="NTT14" s="192"/>
      <c r="NTU14" s="192"/>
      <c r="NTV14" s="192"/>
      <c r="NTW14" s="192"/>
      <c r="NTX14" s="192"/>
      <c r="NTY14" s="192"/>
      <c r="NTZ14" s="192"/>
      <c r="NUA14" s="192"/>
      <c r="NUB14" s="192"/>
      <c r="NUC14" s="192"/>
      <c r="NUD14" s="192"/>
      <c r="NUE14" s="192"/>
      <c r="NUF14" s="192"/>
      <c r="NUG14" s="192"/>
      <c r="NUH14" s="192"/>
      <c r="NUI14" s="192"/>
      <c r="NUJ14" s="192"/>
      <c r="NUK14" s="192"/>
      <c r="NUL14" s="192"/>
      <c r="NUM14" s="192"/>
      <c r="NUN14" s="192"/>
      <c r="NUO14" s="192"/>
      <c r="NUP14" s="192"/>
      <c r="NUQ14" s="192"/>
      <c r="NUR14" s="192"/>
      <c r="NUS14" s="192"/>
      <c r="NUT14" s="192"/>
      <c r="NUU14" s="192"/>
      <c r="NUV14" s="192"/>
      <c r="NUW14" s="192"/>
      <c r="NUX14" s="192"/>
      <c r="NUY14" s="192"/>
      <c r="NUZ14" s="192"/>
      <c r="NVA14" s="192"/>
      <c r="NVB14" s="192"/>
      <c r="NVC14" s="192"/>
      <c r="NVD14" s="192"/>
      <c r="NVE14" s="192"/>
      <c r="NVF14" s="192"/>
      <c r="NVG14" s="192"/>
      <c r="NVH14" s="192"/>
      <c r="NVI14" s="192"/>
      <c r="NVJ14" s="192"/>
      <c r="NVK14" s="192"/>
      <c r="NVL14" s="192"/>
      <c r="NVM14" s="192"/>
      <c r="NVN14" s="192"/>
      <c r="NVO14" s="192"/>
      <c r="NVP14" s="192"/>
      <c r="NVQ14" s="192"/>
      <c r="NVR14" s="192"/>
      <c r="NVS14" s="192"/>
      <c r="NVT14" s="192"/>
      <c r="NVU14" s="192"/>
      <c r="NVV14" s="192"/>
      <c r="NVW14" s="192"/>
      <c r="NVX14" s="192"/>
      <c r="NVY14" s="192"/>
      <c r="NVZ14" s="192"/>
      <c r="NWA14" s="192"/>
      <c r="NWB14" s="192"/>
      <c r="NWC14" s="192"/>
      <c r="NWD14" s="192"/>
      <c r="NWE14" s="192"/>
      <c r="NWF14" s="192"/>
      <c r="NWG14" s="192"/>
      <c r="NWH14" s="192"/>
      <c r="NWI14" s="192"/>
      <c r="NWJ14" s="192"/>
      <c r="NWK14" s="192"/>
      <c r="NWL14" s="192"/>
      <c r="NWM14" s="192"/>
      <c r="NWN14" s="192"/>
      <c r="NWO14" s="192"/>
      <c r="NWP14" s="192"/>
      <c r="NWQ14" s="192"/>
      <c r="NWR14" s="192"/>
      <c r="NWS14" s="192"/>
      <c r="NWT14" s="192"/>
      <c r="NWU14" s="192"/>
      <c r="NWV14" s="192"/>
      <c r="NWW14" s="192"/>
      <c r="NWX14" s="192"/>
      <c r="NWY14" s="192"/>
      <c r="NWZ14" s="192"/>
      <c r="NXA14" s="192"/>
      <c r="NXB14" s="192"/>
      <c r="NXC14" s="192"/>
      <c r="NXD14" s="192"/>
      <c r="NXE14" s="192"/>
      <c r="NXF14" s="192"/>
      <c r="NXG14" s="192"/>
      <c r="NXH14" s="192"/>
      <c r="NXI14" s="192"/>
      <c r="NXJ14" s="192"/>
      <c r="NXK14" s="192"/>
      <c r="NXL14" s="192"/>
      <c r="NXM14" s="192"/>
      <c r="NXN14" s="192"/>
      <c r="NXO14" s="192"/>
      <c r="NXP14" s="192"/>
      <c r="NXQ14" s="192"/>
      <c r="NXR14" s="192"/>
      <c r="NXS14" s="192"/>
      <c r="NXT14" s="192"/>
      <c r="NXU14" s="192"/>
      <c r="NXV14" s="192"/>
      <c r="NXW14" s="192"/>
      <c r="NXX14" s="192"/>
      <c r="NXY14" s="192"/>
      <c r="NXZ14" s="192"/>
      <c r="NYA14" s="192"/>
      <c r="NYB14" s="192"/>
      <c r="NYC14" s="192"/>
      <c r="NYD14" s="192"/>
      <c r="NYE14" s="192"/>
      <c r="NYF14" s="192"/>
      <c r="NYG14" s="192"/>
      <c r="NYH14" s="192"/>
      <c r="NYI14" s="192"/>
      <c r="NYJ14" s="192"/>
      <c r="NYK14" s="192"/>
      <c r="NYL14" s="192"/>
      <c r="NYM14" s="192"/>
      <c r="NYN14" s="192"/>
      <c r="NYO14" s="192"/>
      <c r="NYP14" s="192"/>
      <c r="NYQ14" s="192"/>
      <c r="NYR14" s="192"/>
      <c r="NYS14" s="192"/>
      <c r="NYT14" s="192"/>
      <c r="NYU14" s="192"/>
      <c r="NYV14" s="192"/>
      <c r="NYW14" s="192"/>
      <c r="NYX14" s="192"/>
      <c r="NYY14" s="192"/>
      <c r="NYZ14" s="192"/>
      <c r="NZA14" s="192"/>
      <c r="NZB14" s="192"/>
      <c r="NZC14" s="192"/>
      <c r="NZD14" s="192"/>
      <c r="NZE14" s="192"/>
      <c r="NZF14" s="192"/>
      <c r="NZG14" s="192"/>
      <c r="NZH14" s="192"/>
      <c r="NZI14" s="192"/>
      <c r="NZJ14" s="192"/>
      <c r="NZK14" s="192"/>
      <c r="NZL14" s="192"/>
      <c r="NZM14" s="192"/>
      <c r="NZN14" s="192"/>
      <c r="NZO14" s="192"/>
      <c r="NZP14" s="192"/>
      <c r="NZQ14" s="192"/>
      <c r="NZR14" s="192"/>
      <c r="NZS14" s="192"/>
      <c r="NZT14" s="192"/>
      <c r="NZU14" s="192"/>
      <c r="NZV14" s="192"/>
      <c r="NZW14" s="192"/>
      <c r="NZX14" s="192"/>
      <c r="NZY14" s="192"/>
      <c r="NZZ14" s="192"/>
      <c r="OAA14" s="192"/>
      <c r="OAB14" s="192"/>
      <c r="OAC14" s="192"/>
      <c r="OAD14" s="192"/>
      <c r="OAE14" s="192"/>
      <c r="OAF14" s="192"/>
      <c r="OAG14" s="192"/>
      <c r="OAH14" s="192"/>
      <c r="OAI14" s="192"/>
      <c r="OAJ14" s="192"/>
      <c r="OAK14" s="192"/>
      <c r="OAL14" s="192"/>
      <c r="OAM14" s="192"/>
      <c r="OAN14" s="192"/>
      <c r="OAO14" s="192"/>
      <c r="OAP14" s="192"/>
      <c r="OAQ14" s="192"/>
      <c r="OAR14" s="192"/>
      <c r="OAS14" s="192"/>
      <c r="OAT14" s="192"/>
      <c r="OAU14" s="192"/>
      <c r="OAV14" s="192"/>
      <c r="OAW14" s="192"/>
      <c r="OAX14" s="192"/>
      <c r="OAY14" s="192"/>
      <c r="OAZ14" s="192"/>
      <c r="OBA14" s="192"/>
      <c r="OBB14" s="192"/>
      <c r="OBC14" s="192"/>
      <c r="OBD14" s="192"/>
      <c r="OBE14" s="192"/>
      <c r="OBF14" s="192"/>
      <c r="OBG14" s="192"/>
      <c r="OBH14" s="192"/>
      <c r="OBI14" s="192"/>
      <c r="OBJ14" s="192"/>
      <c r="OBK14" s="192"/>
      <c r="OBL14" s="192"/>
      <c r="OBM14" s="192"/>
      <c r="OBN14" s="192"/>
      <c r="OBO14" s="192"/>
      <c r="OBP14" s="192"/>
      <c r="OBQ14" s="192"/>
      <c r="OBR14" s="192"/>
      <c r="OBS14" s="192"/>
      <c r="OBT14" s="192"/>
      <c r="OBU14" s="192"/>
      <c r="OBV14" s="192"/>
      <c r="OBW14" s="192"/>
      <c r="OBX14" s="192"/>
      <c r="OBY14" s="192"/>
      <c r="OBZ14" s="192"/>
      <c r="OCA14" s="192"/>
      <c r="OCB14" s="192"/>
      <c r="OCC14" s="192"/>
      <c r="OCD14" s="192"/>
      <c r="OCE14" s="192"/>
      <c r="OCF14" s="192"/>
      <c r="OCG14" s="192"/>
      <c r="OCH14" s="192"/>
      <c r="OCI14" s="192"/>
      <c r="OCJ14" s="192"/>
      <c r="OCK14" s="192"/>
      <c r="OCL14" s="192"/>
      <c r="OCM14" s="192"/>
      <c r="OCN14" s="192"/>
      <c r="OCO14" s="192"/>
      <c r="OCP14" s="192"/>
      <c r="OCQ14" s="192"/>
      <c r="OCR14" s="192"/>
      <c r="OCS14" s="192"/>
      <c r="OCT14" s="192"/>
      <c r="OCU14" s="192"/>
      <c r="OCV14" s="192"/>
      <c r="OCW14" s="192"/>
      <c r="OCX14" s="192"/>
      <c r="OCY14" s="192"/>
      <c r="OCZ14" s="192"/>
      <c r="ODA14" s="192"/>
      <c r="ODB14" s="192"/>
      <c r="ODC14" s="192"/>
      <c r="ODD14" s="192"/>
      <c r="ODE14" s="192"/>
      <c r="ODF14" s="192"/>
      <c r="ODG14" s="192"/>
      <c r="ODH14" s="192"/>
      <c r="ODI14" s="192"/>
      <c r="ODJ14" s="192"/>
      <c r="ODK14" s="192"/>
      <c r="ODL14" s="192"/>
      <c r="ODM14" s="192"/>
      <c r="ODN14" s="192"/>
      <c r="ODO14" s="192"/>
      <c r="ODP14" s="192"/>
      <c r="ODQ14" s="192"/>
      <c r="ODR14" s="192"/>
      <c r="ODS14" s="192"/>
      <c r="ODT14" s="192"/>
      <c r="ODU14" s="192"/>
      <c r="ODV14" s="192"/>
      <c r="ODW14" s="192"/>
      <c r="ODX14" s="192"/>
      <c r="ODY14" s="192"/>
      <c r="ODZ14" s="192"/>
      <c r="OEA14" s="192"/>
      <c r="OEB14" s="192"/>
      <c r="OEC14" s="192"/>
      <c r="OED14" s="192"/>
      <c r="OEE14" s="192"/>
      <c r="OEF14" s="192"/>
      <c r="OEG14" s="192"/>
      <c r="OEH14" s="192"/>
      <c r="OEI14" s="192"/>
      <c r="OEJ14" s="192"/>
      <c r="OEK14" s="192"/>
      <c r="OEL14" s="192"/>
      <c r="OEM14" s="192"/>
      <c r="OEN14" s="192"/>
      <c r="OEO14" s="192"/>
      <c r="OEP14" s="192"/>
      <c r="OEQ14" s="192"/>
      <c r="OER14" s="192"/>
      <c r="OES14" s="192"/>
      <c r="OET14" s="192"/>
      <c r="OEU14" s="192"/>
      <c r="OEV14" s="192"/>
      <c r="OEW14" s="192"/>
      <c r="OEX14" s="192"/>
      <c r="OEY14" s="192"/>
      <c r="OEZ14" s="192"/>
      <c r="OFA14" s="192"/>
      <c r="OFB14" s="192"/>
      <c r="OFC14" s="192"/>
      <c r="OFD14" s="192"/>
      <c r="OFE14" s="192"/>
      <c r="OFF14" s="192"/>
      <c r="OFG14" s="192"/>
      <c r="OFH14" s="192"/>
      <c r="OFI14" s="192"/>
      <c r="OFJ14" s="192"/>
      <c r="OFK14" s="192"/>
      <c r="OFL14" s="192"/>
      <c r="OFM14" s="192"/>
      <c r="OFN14" s="192"/>
      <c r="OFO14" s="192"/>
      <c r="OFP14" s="192"/>
      <c r="OFQ14" s="192"/>
      <c r="OFR14" s="192"/>
      <c r="OFS14" s="192"/>
      <c r="OFT14" s="192"/>
      <c r="OFU14" s="192"/>
      <c r="OFV14" s="192"/>
      <c r="OFW14" s="192"/>
      <c r="OFX14" s="192"/>
      <c r="OFY14" s="192"/>
      <c r="OFZ14" s="192"/>
      <c r="OGA14" s="192"/>
      <c r="OGB14" s="192"/>
      <c r="OGC14" s="192"/>
      <c r="OGD14" s="192"/>
      <c r="OGE14" s="192"/>
      <c r="OGF14" s="192"/>
      <c r="OGG14" s="192"/>
      <c r="OGH14" s="192"/>
      <c r="OGI14" s="192"/>
      <c r="OGJ14" s="192"/>
      <c r="OGK14" s="192"/>
      <c r="OGL14" s="192"/>
      <c r="OGM14" s="192"/>
      <c r="OGN14" s="192"/>
      <c r="OGO14" s="192"/>
      <c r="OGP14" s="192"/>
      <c r="OGQ14" s="192"/>
      <c r="OGR14" s="192"/>
      <c r="OGS14" s="192"/>
      <c r="OGT14" s="192"/>
      <c r="OGU14" s="192"/>
      <c r="OGV14" s="192"/>
      <c r="OGW14" s="192"/>
      <c r="OGX14" s="192"/>
      <c r="OGY14" s="192"/>
      <c r="OGZ14" s="192"/>
      <c r="OHA14" s="192"/>
      <c r="OHB14" s="192"/>
      <c r="OHC14" s="192"/>
      <c r="OHD14" s="192"/>
      <c r="OHE14" s="192"/>
      <c r="OHF14" s="192"/>
      <c r="OHG14" s="192"/>
      <c r="OHH14" s="192"/>
      <c r="OHI14" s="192"/>
      <c r="OHJ14" s="192"/>
      <c r="OHK14" s="192"/>
      <c r="OHL14" s="192"/>
      <c r="OHM14" s="192"/>
      <c r="OHN14" s="192"/>
      <c r="OHO14" s="192"/>
      <c r="OHP14" s="192"/>
      <c r="OHQ14" s="192"/>
      <c r="OHR14" s="192"/>
      <c r="OHS14" s="192"/>
      <c r="OHT14" s="192"/>
      <c r="OHU14" s="192"/>
      <c r="OHV14" s="192"/>
      <c r="OHW14" s="192"/>
      <c r="OHX14" s="192"/>
      <c r="OHY14" s="192"/>
      <c r="OHZ14" s="192"/>
      <c r="OIA14" s="192"/>
      <c r="OIB14" s="192"/>
      <c r="OIC14" s="192"/>
      <c r="OID14" s="192"/>
      <c r="OIE14" s="192"/>
      <c r="OIF14" s="192"/>
      <c r="OIG14" s="192"/>
      <c r="OIH14" s="192"/>
      <c r="OII14" s="192"/>
      <c r="OIJ14" s="192"/>
      <c r="OIK14" s="192"/>
      <c r="OIL14" s="192"/>
      <c r="OIM14" s="192"/>
      <c r="OIN14" s="192"/>
      <c r="OIO14" s="192"/>
      <c r="OIP14" s="192"/>
      <c r="OIQ14" s="192"/>
      <c r="OIR14" s="192"/>
      <c r="OIS14" s="192"/>
      <c r="OIT14" s="192"/>
      <c r="OIU14" s="192"/>
      <c r="OIV14" s="192"/>
      <c r="OIW14" s="192"/>
      <c r="OIX14" s="192"/>
      <c r="OIY14" s="192"/>
      <c r="OIZ14" s="192"/>
      <c r="OJA14" s="192"/>
      <c r="OJB14" s="192"/>
      <c r="OJC14" s="192"/>
      <c r="OJD14" s="192"/>
      <c r="OJE14" s="192"/>
      <c r="OJF14" s="192"/>
      <c r="OJG14" s="192"/>
      <c r="OJH14" s="192"/>
      <c r="OJI14" s="192"/>
      <c r="OJJ14" s="192"/>
      <c r="OJK14" s="192"/>
      <c r="OJL14" s="192"/>
      <c r="OJM14" s="192"/>
      <c r="OJN14" s="192"/>
      <c r="OJO14" s="192"/>
      <c r="OJP14" s="192"/>
      <c r="OJQ14" s="192"/>
      <c r="OJR14" s="192"/>
      <c r="OJS14" s="192"/>
      <c r="OJT14" s="192"/>
      <c r="OJU14" s="192"/>
      <c r="OJV14" s="192"/>
      <c r="OJW14" s="192"/>
      <c r="OJX14" s="192"/>
      <c r="OJY14" s="192"/>
      <c r="OJZ14" s="192"/>
      <c r="OKA14" s="192"/>
      <c r="OKB14" s="192"/>
      <c r="OKC14" s="192"/>
      <c r="OKD14" s="192"/>
      <c r="OKE14" s="192"/>
      <c r="OKF14" s="192"/>
      <c r="OKG14" s="192"/>
      <c r="OKH14" s="192"/>
      <c r="OKI14" s="192"/>
      <c r="OKJ14" s="192"/>
      <c r="OKK14" s="192"/>
      <c r="OKL14" s="192"/>
      <c r="OKM14" s="192"/>
      <c r="OKN14" s="192"/>
      <c r="OKO14" s="192"/>
      <c r="OKP14" s="192"/>
      <c r="OKQ14" s="192"/>
      <c r="OKR14" s="192"/>
      <c r="OKS14" s="192"/>
      <c r="OKT14" s="192"/>
      <c r="OKU14" s="192"/>
      <c r="OKV14" s="192"/>
      <c r="OKW14" s="192"/>
      <c r="OKX14" s="192"/>
      <c r="OKY14" s="192"/>
      <c r="OKZ14" s="192"/>
      <c r="OLA14" s="192"/>
      <c r="OLB14" s="192"/>
      <c r="OLC14" s="192"/>
      <c r="OLD14" s="192"/>
      <c r="OLE14" s="192"/>
      <c r="OLF14" s="192"/>
      <c r="OLG14" s="192"/>
      <c r="OLH14" s="192"/>
      <c r="OLI14" s="192"/>
      <c r="OLJ14" s="192"/>
      <c r="OLK14" s="192"/>
      <c r="OLL14" s="192"/>
      <c r="OLM14" s="192"/>
      <c r="OLN14" s="192"/>
      <c r="OLO14" s="192"/>
      <c r="OLP14" s="192"/>
      <c r="OLQ14" s="192"/>
      <c r="OLR14" s="192"/>
      <c r="OLS14" s="192"/>
      <c r="OLT14" s="192"/>
      <c r="OLU14" s="192"/>
      <c r="OLV14" s="192"/>
      <c r="OLW14" s="192"/>
      <c r="OLX14" s="192"/>
      <c r="OLY14" s="192"/>
      <c r="OLZ14" s="192"/>
      <c r="OMA14" s="192"/>
      <c r="OMB14" s="192"/>
      <c r="OMC14" s="192"/>
      <c r="OMD14" s="192"/>
      <c r="OME14" s="192"/>
      <c r="OMF14" s="192"/>
      <c r="OMG14" s="192"/>
      <c r="OMH14" s="192"/>
      <c r="OMI14" s="192"/>
      <c r="OMJ14" s="192"/>
      <c r="OMK14" s="192"/>
      <c r="OML14" s="192"/>
      <c r="OMM14" s="192"/>
      <c r="OMN14" s="192"/>
      <c r="OMO14" s="192"/>
      <c r="OMP14" s="192"/>
      <c r="OMQ14" s="192"/>
      <c r="OMR14" s="192"/>
      <c r="OMS14" s="192"/>
      <c r="OMT14" s="192"/>
      <c r="OMU14" s="192"/>
      <c r="OMV14" s="192"/>
      <c r="OMW14" s="192"/>
      <c r="OMX14" s="192"/>
      <c r="OMY14" s="192"/>
      <c r="OMZ14" s="192"/>
      <c r="ONA14" s="192"/>
      <c r="ONB14" s="192"/>
      <c r="ONC14" s="192"/>
      <c r="OND14" s="192"/>
      <c r="ONE14" s="192"/>
      <c r="ONF14" s="192"/>
      <c r="ONG14" s="192"/>
      <c r="ONH14" s="192"/>
      <c r="ONI14" s="192"/>
      <c r="ONJ14" s="192"/>
      <c r="ONK14" s="192"/>
      <c r="ONL14" s="192"/>
      <c r="ONM14" s="192"/>
      <c r="ONN14" s="192"/>
      <c r="ONO14" s="192"/>
      <c r="ONP14" s="192"/>
      <c r="ONQ14" s="192"/>
      <c r="ONR14" s="192"/>
      <c r="ONS14" s="192"/>
      <c r="ONT14" s="192"/>
      <c r="ONU14" s="192"/>
      <c r="ONV14" s="192"/>
      <c r="ONW14" s="192"/>
      <c r="ONX14" s="192"/>
      <c r="ONY14" s="192"/>
      <c r="ONZ14" s="192"/>
      <c r="OOA14" s="192"/>
      <c r="OOB14" s="192"/>
      <c r="OOC14" s="192"/>
      <c r="OOD14" s="192"/>
      <c r="OOE14" s="192"/>
      <c r="OOF14" s="192"/>
      <c r="OOG14" s="192"/>
      <c r="OOH14" s="192"/>
      <c r="OOI14" s="192"/>
      <c r="OOJ14" s="192"/>
      <c r="OOK14" s="192"/>
      <c r="OOL14" s="192"/>
      <c r="OOM14" s="192"/>
      <c r="OON14" s="192"/>
      <c r="OOO14" s="192"/>
      <c r="OOP14" s="192"/>
      <c r="OOQ14" s="192"/>
      <c r="OOR14" s="192"/>
      <c r="OOS14" s="192"/>
      <c r="OOT14" s="192"/>
      <c r="OOU14" s="192"/>
      <c r="OOV14" s="192"/>
      <c r="OOW14" s="192"/>
      <c r="OOX14" s="192"/>
      <c r="OOY14" s="192"/>
      <c r="OOZ14" s="192"/>
      <c r="OPA14" s="192"/>
      <c r="OPB14" s="192"/>
      <c r="OPC14" s="192"/>
      <c r="OPD14" s="192"/>
      <c r="OPE14" s="192"/>
      <c r="OPF14" s="192"/>
      <c r="OPG14" s="192"/>
      <c r="OPH14" s="192"/>
      <c r="OPI14" s="192"/>
      <c r="OPJ14" s="192"/>
      <c r="OPK14" s="192"/>
      <c r="OPL14" s="192"/>
      <c r="OPM14" s="192"/>
      <c r="OPN14" s="192"/>
      <c r="OPO14" s="192"/>
      <c r="OPP14" s="192"/>
      <c r="OPQ14" s="192"/>
      <c r="OPR14" s="192"/>
      <c r="OPS14" s="192"/>
      <c r="OPT14" s="192"/>
      <c r="OPU14" s="192"/>
      <c r="OPV14" s="192"/>
      <c r="OPW14" s="192"/>
      <c r="OPX14" s="192"/>
      <c r="OPY14" s="192"/>
      <c r="OPZ14" s="192"/>
      <c r="OQA14" s="192"/>
      <c r="OQB14" s="192"/>
      <c r="OQC14" s="192"/>
      <c r="OQD14" s="192"/>
      <c r="OQE14" s="192"/>
      <c r="OQF14" s="192"/>
      <c r="OQG14" s="192"/>
      <c r="OQH14" s="192"/>
      <c r="OQI14" s="192"/>
      <c r="OQJ14" s="192"/>
      <c r="OQK14" s="192"/>
      <c r="OQL14" s="192"/>
      <c r="OQM14" s="192"/>
      <c r="OQN14" s="192"/>
      <c r="OQO14" s="192"/>
      <c r="OQP14" s="192"/>
      <c r="OQQ14" s="192"/>
      <c r="OQR14" s="192"/>
      <c r="OQS14" s="192"/>
      <c r="OQT14" s="192"/>
      <c r="OQU14" s="192"/>
      <c r="OQV14" s="192"/>
      <c r="OQW14" s="192"/>
      <c r="OQX14" s="192"/>
      <c r="OQY14" s="192"/>
      <c r="OQZ14" s="192"/>
      <c r="ORA14" s="192"/>
      <c r="ORB14" s="192"/>
      <c r="ORC14" s="192"/>
      <c r="ORD14" s="192"/>
      <c r="ORE14" s="192"/>
      <c r="ORF14" s="192"/>
      <c r="ORG14" s="192"/>
      <c r="ORH14" s="192"/>
      <c r="ORI14" s="192"/>
      <c r="ORJ14" s="192"/>
      <c r="ORK14" s="192"/>
      <c r="ORL14" s="192"/>
      <c r="ORM14" s="192"/>
      <c r="ORN14" s="192"/>
      <c r="ORO14" s="192"/>
      <c r="ORP14" s="192"/>
      <c r="ORQ14" s="192"/>
      <c r="ORR14" s="192"/>
      <c r="ORS14" s="192"/>
      <c r="ORT14" s="192"/>
      <c r="ORU14" s="192"/>
      <c r="ORV14" s="192"/>
      <c r="ORW14" s="192"/>
      <c r="ORX14" s="192"/>
      <c r="ORY14" s="192"/>
      <c r="ORZ14" s="192"/>
      <c r="OSA14" s="192"/>
      <c r="OSB14" s="192"/>
      <c r="OSC14" s="192"/>
      <c r="OSD14" s="192"/>
      <c r="OSE14" s="192"/>
      <c r="OSF14" s="192"/>
      <c r="OSG14" s="192"/>
      <c r="OSH14" s="192"/>
      <c r="OSI14" s="192"/>
      <c r="OSJ14" s="192"/>
      <c r="OSK14" s="192"/>
      <c r="OSL14" s="192"/>
      <c r="OSM14" s="192"/>
      <c r="OSN14" s="192"/>
      <c r="OSO14" s="192"/>
      <c r="OSP14" s="192"/>
      <c r="OSQ14" s="192"/>
      <c r="OSR14" s="192"/>
      <c r="OSS14" s="192"/>
      <c r="OST14" s="192"/>
      <c r="OSU14" s="192"/>
      <c r="OSV14" s="192"/>
      <c r="OSW14" s="192"/>
      <c r="OSX14" s="192"/>
      <c r="OSY14" s="192"/>
      <c r="OSZ14" s="192"/>
      <c r="OTA14" s="192"/>
      <c r="OTB14" s="192"/>
      <c r="OTC14" s="192"/>
      <c r="OTD14" s="192"/>
      <c r="OTE14" s="192"/>
      <c r="OTF14" s="192"/>
      <c r="OTG14" s="192"/>
      <c r="OTH14" s="192"/>
      <c r="OTI14" s="192"/>
      <c r="OTJ14" s="192"/>
      <c r="OTK14" s="192"/>
      <c r="OTL14" s="192"/>
      <c r="OTM14" s="192"/>
      <c r="OTN14" s="192"/>
      <c r="OTO14" s="192"/>
      <c r="OTP14" s="192"/>
      <c r="OTQ14" s="192"/>
      <c r="OTR14" s="192"/>
      <c r="OTS14" s="192"/>
      <c r="OTT14" s="192"/>
      <c r="OTU14" s="192"/>
      <c r="OTV14" s="192"/>
      <c r="OTW14" s="192"/>
      <c r="OTX14" s="192"/>
      <c r="OTY14" s="192"/>
      <c r="OTZ14" s="192"/>
      <c r="OUA14" s="192"/>
      <c r="OUB14" s="192"/>
      <c r="OUC14" s="192"/>
      <c r="OUD14" s="192"/>
      <c r="OUE14" s="192"/>
      <c r="OUF14" s="192"/>
      <c r="OUG14" s="192"/>
      <c r="OUH14" s="192"/>
      <c r="OUI14" s="192"/>
      <c r="OUJ14" s="192"/>
      <c r="OUK14" s="192"/>
      <c r="OUL14" s="192"/>
      <c r="OUM14" s="192"/>
      <c r="OUN14" s="192"/>
      <c r="OUO14" s="192"/>
      <c r="OUP14" s="192"/>
      <c r="OUQ14" s="192"/>
      <c r="OUR14" s="192"/>
      <c r="OUS14" s="192"/>
      <c r="OUT14" s="192"/>
      <c r="OUU14" s="192"/>
      <c r="OUV14" s="192"/>
      <c r="OUW14" s="192"/>
      <c r="OUX14" s="192"/>
      <c r="OUY14" s="192"/>
      <c r="OUZ14" s="192"/>
      <c r="OVA14" s="192"/>
      <c r="OVB14" s="192"/>
      <c r="OVC14" s="192"/>
      <c r="OVD14" s="192"/>
      <c r="OVE14" s="192"/>
      <c r="OVF14" s="192"/>
      <c r="OVG14" s="192"/>
      <c r="OVH14" s="192"/>
      <c r="OVI14" s="192"/>
      <c r="OVJ14" s="192"/>
      <c r="OVK14" s="192"/>
      <c r="OVL14" s="192"/>
      <c r="OVM14" s="192"/>
      <c r="OVN14" s="192"/>
      <c r="OVO14" s="192"/>
      <c r="OVP14" s="192"/>
      <c r="OVQ14" s="192"/>
      <c r="OVR14" s="192"/>
      <c r="OVS14" s="192"/>
      <c r="OVT14" s="192"/>
      <c r="OVU14" s="192"/>
      <c r="OVV14" s="192"/>
      <c r="OVW14" s="192"/>
      <c r="OVX14" s="192"/>
      <c r="OVY14" s="192"/>
      <c r="OVZ14" s="192"/>
      <c r="OWA14" s="192"/>
      <c r="OWB14" s="192"/>
      <c r="OWC14" s="192"/>
      <c r="OWD14" s="192"/>
      <c r="OWE14" s="192"/>
      <c r="OWF14" s="192"/>
      <c r="OWG14" s="192"/>
      <c r="OWH14" s="192"/>
      <c r="OWI14" s="192"/>
      <c r="OWJ14" s="192"/>
      <c r="OWK14" s="192"/>
      <c r="OWL14" s="192"/>
      <c r="OWM14" s="192"/>
      <c r="OWN14" s="192"/>
      <c r="OWO14" s="192"/>
      <c r="OWP14" s="192"/>
      <c r="OWQ14" s="192"/>
      <c r="OWR14" s="192"/>
      <c r="OWS14" s="192"/>
      <c r="OWT14" s="192"/>
      <c r="OWU14" s="192"/>
      <c r="OWV14" s="192"/>
      <c r="OWW14" s="192"/>
      <c r="OWX14" s="192"/>
      <c r="OWY14" s="192"/>
      <c r="OWZ14" s="192"/>
      <c r="OXA14" s="192"/>
      <c r="OXB14" s="192"/>
      <c r="OXC14" s="192"/>
      <c r="OXD14" s="192"/>
      <c r="OXE14" s="192"/>
      <c r="OXF14" s="192"/>
      <c r="OXG14" s="192"/>
      <c r="OXH14" s="192"/>
      <c r="OXI14" s="192"/>
      <c r="OXJ14" s="192"/>
      <c r="OXK14" s="192"/>
      <c r="OXL14" s="192"/>
      <c r="OXM14" s="192"/>
      <c r="OXN14" s="192"/>
      <c r="OXO14" s="192"/>
      <c r="OXP14" s="192"/>
      <c r="OXQ14" s="192"/>
      <c r="OXR14" s="192"/>
      <c r="OXS14" s="192"/>
      <c r="OXT14" s="192"/>
      <c r="OXU14" s="192"/>
      <c r="OXV14" s="192"/>
      <c r="OXW14" s="192"/>
      <c r="OXX14" s="192"/>
      <c r="OXY14" s="192"/>
      <c r="OXZ14" s="192"/>
      <c r="OYA14" s="192"/>
      <c r="OYB14" s="192"/>
      <c r="OYC14" s="192"/>
      <c r="OYD14" s="192"/>
      <c r="OYE14" s="192"/>
      <c r="OYF14" s="192"/>
      <c r="OYG14" s="192"/>
      <c r="OYH14" s="192"/>
      <c r="OYI14" s="192"/>
      <c r="OYJ14" s="192"/>
      <c r="OYK14" s="192"/>
      <c r="OYL14" s="192"/>
      <c r="OYM14" s="192"/>
      <c r="OYN14" s="192"/>
      <c r="OYO14" s="192"/>
      <c r="OYP14" s="192"/>
      <c r="OYQ14" s="192"/>
      <c r="OYR14" s="192"/>
      <c r="OYS14" s="192"/>
      <c r="OYT14" s="192"/>
      <c r="OYU14" s="192"/>
      <c r="OYV14" s="192"/>
      <c r="OYW14" s="192"/>
      <c r="OYX14" s="192"/>
      <c r="OYY14" s="192"/>
      <c r="OYZ14" s="192"/>
      <c r="OZA14" s="192"/>
      <c r="OZB14" s="192"/>
      <c r="OZC14" s="192"/>
      <c r="OZD14" s="192"/>
      <c r="OZE14" s="192"/>
      <c r="OZF14" s="192"/>
      <c r="OZG14" s="192"/>
      <c r="OZH14" s="192"/>
      <c r="OZI14" s="192"/>
      <c r="OZJ14" s="192"/>
      <c r="OZK14" s="192"/>
      <c r="OZL14" s="192"/>
      <c r="OZM14" s="192"/>
      <c r="OZN14" s="192"/>
      <c r="OZO14" s="192"/>
      <c r="OZP14" s="192"/>
      <c r="OZQ14" s="192"/>
      <c r="OZR14" s="192"/>
      <c r="OZS14" s="192"/>
      <c r="OZT14" s="192"/>
      <c r="OZU14" s="192"/>
      <c r="OZV14" s="192"/>
      <c r="OZW14" s="192"/>
      <c r="OZX14" s="192"/>
      <c r="OZY14" s="192"/>
      <c r="OZZ14" s="192"/>
      <c r="PAA14" s="192"/>
      <c r="PAB14" s="192"/>
      <c r="PAC14" s="192"/>
      <c r="PAD14" s="192"/>
      <c r="PAE14" s="192"/>
      <c r="PAF14" s="192"/>
      <c r="PAG14" s="192"/>
      <c r="PAH14" s="192"/>
      <c r="PAI14" s="192"/>
      <c r="PAJ14" s="192"/>
      <c r="PAK14" s="192"/>
      <c r="PAL14" s="192"/>
      <c r="PAM14" s="192"/>
      <c r="PAN14" s="192"/>
      <c r="PAO14" s="192"/>
      <c r="PAP14" s="192"/>
      <c r="PAQ14" s="192"/>
      <c r="PAR14" s="192"/>
      <c r="PAS14" s="192"/>
      <c r="PAT14" s="192"/>
      <c r="PAU14" s="192"/>
      <c r="PAV14" s="192"/>
      <c r="PAW14" s="192"/>
      <c r="PAX14" s="192"/>
      <c r="PAY14" s="192"/>
      <c r="PAZ14" s="192"/>
      <c r="PBA14" s="192"/>
      <c r="PBB14" s="192"/>
      <c r="PBC14" s="192"/>
      <c r="PBD14" s="192"/>
      <c r="PBE14" s="192"/>
      <c r="PBF14" s="192"/>
      <c r="PBG14" s="192"/>
      <c r="PBH14" s="192"/>
      <c r="PBI14" s="192"/>
      <c r="PBJ14" s="192"/>
      <c r="PBK14" s="192"/>
      <c r="PBL14" s="192"/>
      <c r="PBM14" s="192"/>
      <c r="PBN14" s="192"/>
      <c r="PBO14" s="192"/>
      <c r="PBP14" s="192"/>
      <c r="PBQ14" s="192"/>
      <c r="PBR14" s="192"/>
      <c r="PBS14" s="192"/>
      <c r="PBT14" s="192"/>
      <c r="PBU14" s="192"/>
      <c r="PBV14" s="192"/>
      <c r="PBW14" s="192"/>
      <c r="PBX14" s="192"/>
      <c r="PBY14" s="192"/>
      <c r="PBZ14" s="192"/>
      <c r="PCA14" s="192"/>
      <c r="PCB14" s="192"/>
      <c r="PCC14" s="192"/>
      <c r="PCD14" s="192"/>
      <c r="PCE14" s="192"/>
      <c r="PCF14" s="192"/>
      <c r="PCG14" s="192"/>
      <c r="PCH14" s="192"/>
      <c r="PCI14" s="192"/>
      <c r="PCJ14" s="192"/>
      <c r="PCK14" s="192"/>
      <c r="PCL14" s="192"/>
      <c r="PCM14" s="192"/>
      <c r="PCN14" s="192"/>
      <c r="PCO14" s="192"/>
      <c r="PCP14" s="192"/>
      <c r="PCQ14" s="192"/>
      <c r="PCR14" s="192"/>
      <c r="PCS14" s="192"/>
      <c r="PCT14" s="192"/>
      <c r="PCU14" s="192"/>
      <c r="PCV14" s="192"/>
      <c r="PCW14" s="192"/>
      <c r="PCX14" s="192"/>
      <c r="PCY14" s="192"/>
      <c r="PCZ14" s="192"/>
      <c r="PDA14" s="192"/>
      <c r="PDB14" s="192"/>
      <c r="PDC14" s="192"/>
      <c r="PDD14" s="192"/>
      <c r="PDE14" s="192"/>
      <c r="PDF14" s="192"/>
      <c r="PDG14" s="192"/>
      <c r="PDH14" s="192"/>
      <c r="PDI14" s="192"/>
      <c r="PDJ14" s="192"/>
      <c r="PDK14" s="192"/>
      <c r="PDL14" s="192"/>
      <c r="PDM14" s="192"/>
      <c r="PDN14" s="192"/>
      <c r="PDO14" s="192"/>
      <c r="PDP14" s="192"/>
      <c r="PDQ14" s="192"/>
      <c r="PDR14" s="192"/>
      <c r="PDS14" s="192"/>
      <c r="PDT14" s="192"/>
      <c r="PDU14" s="192"/>
      <c r="PDV14" s="192"/>
      <c r="PDW14" s="192"/>
      <c r="PDX14" s="192"/>
      <c r="PDY14" s="192"/>
      <c r="PDZ14" s="192"/>
      <c r="PEA14" s="192"/>
      <c r="PEB14" s="192"/>
      <c r="PEC14" s="192"/>
      <c r="PED14" s="192"/>
      <c r="PEE14" s="192"/>
      <c r="PEF14" s="192"/>
      <c r="PEG14" s="192"/>
      <c r="PEH14" s="192"/>
      <c r="PEI14" s="192"/>
      <c r="PEJ14" s="192"/>
      <c r="PEK14" s="192"/>
      <c r="PEL14" s="192"/>
      <c r="PEM14" s="192"/>
      <c r="PEN14" s="192"/>
      <c r="PEO14" s="192"/>
      <c r="PEP14" s="192"/>
      <c r="PEQ14" s="192"/>
      <c r="PER14" s="192"/>
      <c r="PES14" s="192"/>
      <c r="PET14" s="192"/>
      <c r="PEU14" s="192"/>
      <c r="PEV14" s="192"/>
      <c r="PEW14" s="192"/>
      <c r="PEX14" s="192"/>
      <c r="PEY14" s="192"/>
      <c r="PEZ14" s="192"/>
      <c r="PFA14" s="192"/>
      <c r="PFB14" s="192"/>
      <c r="PFC14" s="192"/>
      <c r="PFD14" s="192"/>
      <c r="PFE14" s="192"/>
      <c r="PFF14" s="192"/>
      <c r="PFG14" s="192"/>
      <c r="PFH14" s="192"/>
      <c r="PFI14" s="192"/>
      <c r="PFJ14" s="192"/>
      <c r="PFK14" s="192"/>
      <c r="PFL14" s="192"/>
      <c r="PFM14" s="192"/>
      <c r="PFN14" s="192"/>
      <c r="PFO14" s="192"/>
      <c r="PFP14" s="192"/>
      <c r="PFQ14" s="192"/>
      <c r="PFR14" s="192"/>
      <c r="PFS14" s="192"/>
      <c r="PFT14" s="192"/>
      <c r="PFU14" s="192"/>
      <c r="PFV14" s="192"/>
      <c r="PFW14" s="192"/>
      <c r="PFX14" s="192"/>
      <c r="PFY14" s="192"/>
      <c r="PFZ14" s="192"/>
      <c r="PGA14" s="192"/>
      <c r="PGB14" s="192"/>
      <c r="PGC14" s="192"/>
      <c r="PGD14" s="192"/>
      <c r="PGE14" s="192"/>
      <c r="PGF14" s="192"/>
      <c r="PGG14" s="192"/>
      <c r="PGH14" s="192"/>
      <c r="PGI14" s="192"/>
      <c r="PGJ14" s="192"/>
      <c r="PGK14" s="192"/>
      <c r="PGL14" s="192"/>
      <c r="PGM14" s="192"/>
      <c r="PGN14" s="192"/>
      <c r="PGO14" s="192"/>
      <c r="PGP14" s="192"/>
      <c r="PGQ14" s="192"/>
      <c r="PGR14" s="192"/>
      <c r="PGS14" s="192"/>
      <c r="PGT14" s="192"/>
      <c r="PGU14" s="192"/>
      <c r="PGV14" s="192"/>
      <c r="PGW14" s="192"/>
      <c r="PGX14" s="192"/>
      <c r="PGY14" s="192"/>
      <c r="PGZ14" s="192"/>
      <c r="PHA14" s="192"/>
      <c r="PHB14" s="192"/>
      <c r="PHC14" s="192"/>
      <c r="PHD14" s="192"/>
      <c r="PHE14" s="192"/>
      <c r="PHF14" s="192"/>
      <c r="PHG14" s="192"/>
      <c r="PHH14" s="192"/>
      <c r="PHI14" s="192"/>
      <c r="PHJ14" s="192"/>
      <c r="PHK14" s="192"/>
      <c r="PHL14" s="192"/>
      <c r="PHM14" s="192"/>
      <c r="PHN14" s="192"/>
      <c r="PHO14" s="192"/>
      <c r="PHP14" s="192"/>
      <c r="PHQ14" s="192"/>
      <c r="PHR14" s="192"/>
      <c r="PHS14" s="192"/>
      <c r="PHT14" s="192"/>
      <c r="PHU14" s="192"/>
      <c r="PHV14" s="192"/>
      <c r="PHW14" s="192"/>
      <c r="PHX14" s="192"/>
      <c r="PHY14" s="192"/>
      <c r="PHZ14" s="192"/>
      <c r="PIA14" s="192"/>
      <c r="PIB14" s="192"/>
      <c r="PIC14" s="192"/>
      <c r="PID14" s="192"/>
      <c r="PIE14" s="192"/>
      <c r="PIF14" s="192"/>
      <c r="PIG14" s="192"/>
      <c r="PIH14" s="192"/>
      <c r="PII14" s="192"/>
      <c r="PIJ14" s="192"/>
      <c r="PIK14" s="192"/>
      <c r="PIL14" s="192"/>
      <c r="PIM14" s="192"/>
      <c r="PIN14" s="192"/>
      <c r="PIO14" s="192"/>
      <c r="PIP14" s="192"/>
      <c r="PIQ14" s="192"/>
      <c r="PIR14" s="192"/>
      <c r="PIS14" s="192"/>
      <c r="PIT14" s="192"/>
      <c r="PIU14" s="192"/>
      <c r="PIV14" s="192"/>
      <c r="PIW14" s="192"/>
      <c r="PIX14" s="192"/>
      <c r="PIY14" s="192"/>
      <c r="PIZ14" s="192"/>
      <c r="PJA14" s="192"/>
      <c r="PJB14" s="192"/>
      <c r="PJC14" s="192"/>
      <c r="PJD14" s="192"/>
      <c r="PJE14" s="192"/>
      <c r="PJF14" s="192"/>
      <c r="PJG14" s="192"/>
      <c r="PJH14" s="192"/>
      <c r="PJI14" s="192"/>
      <c r="PJJ14" s="192"/>
      <c r="PJK14" s="192"/>
      <c r="PJL14" s="192"/>
      <c r="PJM14" s="192"/>
      <c r="PJN14" s="192"/>
      <c r="PJO14" s="192"/>
      <c r="PJP14" s="192"/>
      <c r="PJQ14" s="192"/>
      <c r="PJR14" s="192"/>
      <c r="PJS14" s="192"/>
      <c r="PJT14" s="192"/>
      <c r="PJU14" s="192"/>
      <c r="PJV14" s="192"/>
      <c r="PJW14" s="192"/>
      <c r="PJX14" s="192"/>
      <c r="PJY14" s="192"/>
      <c r="PJZ14" s="192"/>
      <c r="PKA14" s="192"/>
      <c r="PKB14" s="192"/>
      <c r="PKC14" s="192"/>
      <c r="PKD14" s="192"/>
      <c r="PKE14" s="192"/>
      <c r="PKF14" s="192"/>
      <c r="PKG14" s="192"/>
      <c r="PKH14" s="192"/>
      <c r="PKI14" s="192"/>
      <c r="PKJ14" s="192"/>
      <c r="PKK14" s="192"/>
      <c r="PKL14" s="192"/>
      <c r="PKM14" s="192"/>
      <c r="PKN14" s="192"/>
      <c r="PKO14" s="192"/>
      <c r="PKP14" s="192"/>
      <c r="PKQ14" s="192"/>
      <c r="PKR14" s="192"/>
      <c r="PKS14" s="192"/>
      <c r="PKT14" s="192"/>
      <c r="PKU14" s="192"/>
      <c r="PKV14" s="192"/>
      <c r="PKW14" s="192"/>
      <c r="PKX14" s="192"/>
      <c r="PKY14" s="192"/>
      <c r="PKZ14" s="192"/>
      <c r="PLA14" s="192"/>
      <c r="PLB14" s="192"/>
      <c r="PLC14" s="192"/>
      <c r="PLD14" s="192"/>
      <c r="PLE14" s="192"/>
      <c r="PLF14" s="192"/>
      <c r="PLG14" s="192"/>
      <c r="PLH14" s="192"/>
      <c r="PLI14" s="192"/>
      <c r="PLJ14" s="192"/>
      <c r="PLK14" s="192"/>
      <c r="PLL14" s="192"/>
      <c r="PLM14" s="192"/>
      <c r="PLN14" s="192"/>
      <c r="PLO14" s="192"/>
      <c r="PLP14" s="192"/>
      <c r="PLQ14" s="192"/>
      <c r="PLR14" s="192"/>
      <c r="PLS14" s="192"/>
      <c r="PLT14" s="192"/>
      <c r="PLU14" s="192"/>
      <c r="PLV14" s="192"/>
      <c r="PLW14" s="192"/>
      <c r="PLX14" s="192"/>
      <c r="PLY14" s="192"/>
      <c r="PLZ14" s="192"/>
      <c r="PMA14" s="192"/>
      <c r="PMB14" s="192"/>
      <c r="PMC14" s="192"/>
      <c r="PMD14" s="192"/>
      <c r="PME14" s="192"/>
      <c r="PMF14" s="192"/>
      <c r="PMG14" s="192"/>
      <c r="PMH14" s="192"/>
      <c r="PMI14" s="192"/>
      <c r="PMJ14" s="192"/>
      <c r="PMK14" s="192"/>
      <c r="PML14" s="192"/>
      <c r="PMM14" s="192"/>
      <c r="PMN14" s="192"/>
      <c r="PMO14" s="192"/>
      <c r="PMP14" s="192"/>
      <c r="PMQ14" s="192"/>
      <c r="PMR14" s="192"/>
      <c r="PMS14" s="192"/>
      <c r="PMT14" s="192"/>
      <c r="PMU14" s="192"/>
      <c r="PMV14" s="192"/>
      <c r="PMW14" s="192"/>
      <c r="PMX14" s="192"/>
      <c r="PMY14" s="192"/>
      <c r="PMZ14" s="192"/>
      <c r="PNA14" s="192"/>
      <c r="PNB14" s="192"/>
      <c r="PNC14" s="192"/>
      <c r="PND14" s="192"/>
      <c r="PNE14" s="192"/>
      <c r="PNF14" s="192"/>
      <c r="PNG14" s="192"/>
      <c r="PNH14" s="192"/>
      <c r="PNI14" s="192"/>
      <c r="PNJ14" s="192"/>
      <c r="PNK14" s="192"/>
      <c r="PNL14" s="192"/>
      <c r="PNM14" s="192"/>
      <c r="PNN14" s="192"/>
      <c r="PNO14" s="192"/>
      <c r="PNP14" s="192"/>
      <c r="PNQ14" s="192"/>
      <c r="PNR14" s="192"/>
      <c r="PNS14" s="192"/>
      <c r="PNT14" s="192"/>
      <c r="PNU14" s="192"/>
      <c r="PNV14" s="192"/>
      <c r="PNW14" s="192"/>
      <c r="PNX14" s="192"/>
      <c r="PNY14" s="192"/>
      <c r="PNZ14" s="192"/>
      <c r="POA14" s="192"/>
      <c r="POB14" s="192"/>
      <c r="POC14" s="192"/>
      <c r="POD14" s="192"/>
      <c r="POE14" s="192"/>
      <c r="POF14" s="192"/>
      <c r="POG14" s="192"/>
      <c r="POH14" s="192"/>
      <c r="POI14" s="192"/>
      <c r="POJ14" s="192"/>
      <c r="POK14" s="192"/>
      <c r="POL14" s="192"/>
      <c r="POM14" s="192"/>
      <c r="PON14" s="192"/>
      <c r="POO14" s="192"/>
      <c r="POP14" s="192"/>
      <c r="POQ14" s="192"/>
      <c r="POR14" s="192"/>
      <c r="POS14" s="192"/>
      <c r="POT14" s="192"/>
      <c r="POU14" s="192"/>
      <c r="POV14" s="192"/>
      <c r="POW14" s="192"/>
      <c r="POX14" s="192"/>
      <c r="POY14" s="192"/>
      <c r="POZ14" s="192"/>
      <c r="PPA14" s="192"/>
      <c r="PPB14" s="192"/>
      <c r="PPC14" s="192"/>
      <c r="PPD14" s="192"/>
      <c r="PPE14" s="192"/>
      <c r="PPF14" s="192"/>
      <c r="PPG14" s="192"/>
      <c r="PPH14" s="192"/>
      <c r="PPI14" s="192"/>
      <c r="PPJ14" s="192"/>
      <c r="PPK14" s="192"/>
      <c r="PPL14" s="192"/>
      <c r="PPM14" s="192"/>
      <c r="PPN14" s="192"/>
      <c r="PPO14" s="192"/>
      <c r="PPP14" s="192"/>
      <c r="PPQ14" s="192"/>
      <c r="PPR14" s="192"/>
      <c r="PPS14" s="192"/>
      <c r="PPT14" s="192"/>
      <c r="PPU14" s="192"/>
      <c r="PPV14" s="192"/>
      <c r="PPW14" s="192"/>
      <c r="PPX14" s="192"/>
      <c r="PPY14" s="192"/>
      <c r="PPZ14" s="192"/>
      <c r="PQA14" s="192"/>
      <c r="PQB14" s="192"/>
      <c r="PQC14" s="192"/>
      <c r="PQD14" s="192"/>
      <c r="PQE14" s="192"/>
      <c r="PQF14" s="192"/>
      <c r="PQG14" s="192"/>
      <c r="PQH14" s="192"/>
      <c r="PQI14" s="192"/>
      <c r="PQJ14" s="192"/>
      <c r="PQK14" s="192"/>
      <c r="PQL14" s="192"/>
      <c r="PQM14" s="192"/>
      <c r="PQN14" s="192"/>
      <c r="PQO14" s="192"/>
      <c r="PQP14" s="192"/>
      <c r="PQQ14" s="192"/>
      <c r="PQR14" s="192"/>
      <c r="PQS14" s="192"/>
      <c r="PQT14" s="192"/>
      <c r="PQU14" s="192"/>
      <c r="PQV14" s="192"/>
      <c r="PQW14" s="192"/>
      <c r="PQX14" s="192"/>
      <c r="PQY14" s="192"/>
      <c r="PQZ14" s="192"/>
      <c r="PRA14" s="192"/>
      <c r="PRB14" s="192"/>
      <c r="PRC14" s="192"/>
      <c r="PRD14" s="192"/>
      <c r="PRE14" s="192"/>
      <c r="PRF14" s="192"/>
      <c r="PRG14" s="192"/>
      <c r="PRH14" s="192"/>
      <c r="PRI14" s="192"/>
      <c r="PRJ14" s="192"/>
      <c r="PRK14" s="192"/>
      <c r="PRL14" s="192"/>
      <c r="PRM14" s="192"/>
      <c r="PRN14" s="192"/>
      <c r="PRO14" s="192"/>
      <c r="PRP14" s="192"/>
      <c r="PRQ14" s="192"/>
      <c r="PRR14" s="192"/>
      <c r="PRS14" s="192"/>
      <c r="PRT14" s="192"/>
      <c r="PRU14" s="192"/>
      <c r="PRV14" s="192"/>
      <c r="PRW14" s="192"/>
      <c r="PRX14" s="192"/>
      <c r="PRY14" s="192"/>
      <c r="PRZ14" s="192"/>
      <c r="PSA14" s="192"/>
      <c r="PSB14" s="192"/>
      <c r="PSC14" s="192"/>
      <c r="PSD14" s="192"/>
      <c r="PSE14" s="192"/>
      <c r="PSF14" s="192"/>
      <c r="PSG14" s="192"/>
      <c r="PSH14" s="192"/>
      <c r="PSI14" s="192"/>
      <c r="PSJ14" s="192"/>
      <c r="PSK14" s="192"/>
      <c r="PSL14" s="192"/>
      <c r="PSM14" s="192"/>
      <c r="PSN14" s="192"/>
      <c r="PSO14" s="192"/>
      <c r="PSP14" s="192"/>
      <c r="PSQ14" s="192"/>
      <c r="PSR14" s="192"/>
      <c r="PSS14" s="192"/>
      <c r="PST14" s="192"/>
      <c r="PSU14" s="192"/>
      <c r="PSV14" s="192"/>
      <c r="PSW14" s="192"/>
      <c r="PSX14" s="192"/>
      <c r="PSY14" s="192"/>
      <c r="PSZ14" s="192"/>
      <c r="PTA14" s="192"/>
      <c r="PTB14" s="192"/>
      <c r="PTC14" s="192"/>
      <c r="PTD14" s="192"/>
      <c r="PTE14" s="192"/>
      <c r="PTF14" s="192"/>
      <c r="PTG14" s="192"/>
      <c r="PTH14" s="192"/>
      <c r="PTI14" s="192"/>
      <c r="PTJ14" s="192"/>
      <c r="PTK14" s="192"/>
      <c r="PTL14" s="192"/>
      <c r="PTM14" s="192"/>
      <c r="PTN14" s="192"/>
      <c r="PTO14" s="192"/>
      <c r="PTP14" s="192"/>
      <c r="PTQ14" s="192"/>
      <c r="PTR14" s="192"/>
      <c r="PTS14" s="192"/>
      <c r="PTT14" s="192"/>
      <c r="PTU14" s="192"/>
      <c r="PTV14" s="192"/>
      <c r="PTW14" s="192"/>
      <c r="PTX14" s="192"/>
      <c r="PTY14" s="192"/>
      <c r="PTZ14" s="192"/>
      <c r="PUA14" s="192"/>
      <c r="PUB14" s="192"/>
      <c r="PUC14" s="192"/>
      <c r="PUD14" s="192"/>
      <c r="PUE14" s="192"/>
      <c r="PUF14" s="192"/>
      <c r="PUG14" s="192"/>
      <c r="PUH14" s="192"/>
      <c r="PUI14" s="192"/>
      <c r="PUJ14" s="192"/>
      <c r="PUK14" s="192"/>
      <c r="PUL14" s="192"/>
      <c r="PUM14" s="192"/>
      <c r="PUN14" s="192"/>
      <c r="PUO14" s="192"/>
      <c r="PUP14" s="192"/>
      <c r="PUQ14" s="192"/>
      <c r="PUR14" s="192"/>
      <c r="PUS14" s="192"/>
      <c r="PUT14" s="192"/>
      <c r="PUU14" s="192"/>
      <c r="PUV14" s="192"/>
      <c r="PUW14" s="192"/>
      <c r="PUX14" s="192"/>
      <c r="PUY14" s="192"/>
      <c r="PUZ14" s="192"/>
      <c r="PVA14" s="192"/>
      <c r="PVB14" s="192"/>
      <c r="PVC14" s="192"/>
      <c r="PVD14" s="192"/>
      <c r="PVE14" s="192"/>
      <c r="PVF14" s="192"/>
      <c r="PVG14" s="192"/>
      <c r="PVH14" s="192"/>
      <c r="PVI14" s="192"/>
      <c r="PVJ14" s="192"/>
      <c r="PVK14" s="192"/>
      <c r="PVL14" s="192"/>
      <c r="PVM14" s="192"/>
      <c r="PVN14" s="192"/>
      <c r="PVO14" s="192"/>
      <c r="PVP14" s="192"/>
      <c r="PVQ14" s="192"/>
      <c r="PVR14" s="192"/>
      <c r="PVS14" s="192"/>
      <c r="PVT14" s="192"/>
      <c r="PVU14" s="192"/>
      <c r="PVV14" s="192"/>
      <c r="PVW14" s="192"/>
      <c r="PVX14" s="192"/>
      <c r="PVY14" s="192"/>
      <c r="PVZ14" s="192"/>
      <c r="PWA14" s="192"/>
      <c r="PWB14" s="192"/>
      <c r="PWC14" s="192"/>
      <c r="PWD14" s="192"/>
      <c r="PWE14" s="192"/>
      <c r="PWF14" s="192"/>
      <c r="PWG14" s="192"/>
      <c r="PWH14" s="192"/>
      <c r="PWI14" s="192"/>
      <c r="PWJ14" s="192"/>
      <c r="PWK14" s="192"/>
      <c r="PWL14" s="192"/>
      <c r="PWM14" s="192"/>
      <c r="PWN14" s="192"/>
      <c r="PWO14" s="192"/>
      <c r="PWP14" s="192"/>
      <c r="PWQ14" s="192"/>
      <c r="PWR14" s="192"/>
      <c r="PWS14" s="192"/>
      <c r="PWT14" s="192"/>
      <c r="PWU14" s="192"/>
      <c r="PWV14" s="192"/>
      <c r="PWW14" s="192"/>
      <c r="PWX14" s="192"/>
      <c r="PWY14" s="192"/>
      <c r="PWZ14" s="192"/>
      <c r="PXA14" s="192"/>
      <c r="PXB14" s="192"/>
      <c r="PXC14" s="192"/>
      <c r="PXD14" s="192"/>
      <c r="PXE14" s="192"/>
      <c r="PXF14" s="192"/>
      <c r="PXG14" s="192"/>
      <c r="PXH14" s="192"/>
      <c r="PXI14" s="192"/>
      <c r="PXJ14" s="192"/>
      <c r="PXK14" s="192"/>
      <c r="PXL14" s="192"/>
      <c r="PXM14" s="192"/>
      <c r="PXN14" s="192"/>
      <c r="PXO14" s="192"/>
      <c r="PXP14" s="192"/>
      <c r="PXQ14" s="192"/>
      <c r="PXR14" s="192"/>
      <c r="PXS14" s="192"/>
      <c r="PXT14" s="192"/>
      <c r="PXU14" s="192"/>
      <c r="PXV14" s="192"/>
      <c r="PXW14" s="192"/>
      <c r="PXX14" s="192"/>
      <c r="PXY14" s="192"/>
      <c r="PXZ14" s="192"/>
      <c r="PYA14" s="192"/>
      <c r="PYB14" s="192"/>
      <c r="PYC14" s="192"/>
      <c r="PYD14" s="192"/>
      <c r="PYE14" s="192"/>
      <c r="PYF14" s="192"/>
      <c r="PYG14" s="192"/>
      <c r="PYH14" s="192"/>
      <c r="PYI14" s="192"/>
      <c r="PYJ14" s="192"/>
      <c r="PYK14" s="192"/>
      <c r="PYL14" s="192"/>
      <c r="PYM14" s="192"/>
      <c r="PYN14" s="192"/>
      <c r="PYO14" s="192"/>
      <c r="PYP14" s="192"/>
      <c r="PYQ14" s="192"/>
      <c r="PYR14" s="192"/>
      <c r="PYS14" s="192"/>
      <c r="PYT14" s="192"/>
      <c r="PYU14" s="192"/>
      <c r="PYV14" s="192"/>
      <c r="PYW14" s="192"/>
      <c r="PYX14" s="192"/>
      <c r="PYY14" s="192"/>
      <c r="PYZ14" s="192"/>
      <c r="PZA14" s="192"/>
      <c r="PZB14" s="192"/>
      <c r="PZC14" s="192"/>
      <c r="PZD14" s="192"/>
      <c r="PZE14" s="192"/>
      <c r="PZF14" s="192"/>
      <c r="PZG14" s="192"/>
      <c r="PZH14" s="192"/>
      <c r="PZI14" s="192"/>
      <c r="PZJ14" s="192"/>
      <c r="PZK14" s="192"/>
      <c r="PZL14" s="192"/>
      <c r="PZM14" s="192"/>
      <c r="PZN14" s="192"/>
      <c r="PZO14" s="192"/>
      <c r="PZP14" s="192"/>
      <c r="PZQ14" s="192"/>
      <c r="PZR14" s="192"/>
      <c r="PZS14" s="192"/>
      <c r="PZT14" s="192"/>
      <c r="PZU14" s="192"/>
      <c r="PZV14" s="192"/>
      <c r="PZW14" s="192"/>
      <c r="PZX14" s="192"/>
      <c r="PZY14" s="192"/>
      <c r="PZZ14" s="192"/>
      <c r="QAA14" s="192"/>
      <c r="QAB14" s="192"/>
      <c r="QAC14" s="192"/>
      <c r="QAD14" s="192"/>
      <c r="QAE14" s="192"/>
      <c r="QAF14" s="192"/>
      <c r="QAG14" s="192"/>
      <c r="QAH14" s="192"/>
      <c r="QAI14" s="192"/>
      <c r="QAJ14" s="192"/>
      <c r="QAK14" s="192"/>
      <c r="QAL14" s="192"/>
      <c r="QAM14" s="192"/>
      <c r="QAN14" s="192"/>
      <c r="QAO14" s="192"/>
      <c r="QAP14" s="192"/>
      <c r="QAQ14" s="192"/>
      <c r="QAR14" s="192"/>
      <c r="QAS14" s="192"/>
      <c r="QAT14" s="192"/>
      <c r="QAU14" s="192"/>
      <c r="QAV14" s="192"/>
      <c r="QAW14" s="192"/>
      <c r="QAX14" s="192"/>
      <c r="QAY14" s="192"/>
      <c r="QAZ14" s="192"/>
      <c r="QBA14" s="192"/>
      <c r="QBB14" s="192"/>
      <c r="QBC14" s="192"/>
      <c r="QBD14" s="192"/>
      <c r="QBE14" s="192"/>
      <c r="QBF14" s="192"/>
      <c r="QBG14" s="192"/>
      <c r="QBH14" s="192"/>
      <c r="QBI14" s="192"/>
      <c r="QBJ14" s="192"/>
      <c r="QBK14" s="192"/>
      <c r="QBL14" s="192"/>
      <c r="QBM14" s="192"/>
      <c r="QBN14" s="192"/>
      <c r="QBO14" s="192"/>
      <c r="QBP14" s="192"/>
      <c r="QBQ14" s="192"/>
      <c r="QBR14" s="192"/>
      <c r="QBS14" s="192"/>
      <c r="QBT14" s="192"/>
      <c r="QBU14" s="192"/>
      <c r="QBV14" s="192"/>
      <c r="QBW14" s="192"/>
      <c r="QBX14" s="192"/>
      <c r="QBY14" s="192"/>
      <c r="QBZ14" s="192"/>
      <c r="QCA14" s="192"/>
      <c r="QCB14" s="192"/>
      <c r="QCC14" s="192"/>
      <c r="QCD14" s="192"/>
      <c r="QCE14" s="192"/>
      <c r="QCF14" s="192"/>
      <c r="QCG14" s="192"/>
      <c r="QCH14" s="192"/>
      <c r="QCI14" s="192"/>
      <c r="QCJ14" s="192"/>
      <c r="QCK14" s="192"/>
      <c r="QCL14" s="192"/>
      <c r="QCM14" s="192"/>
      <c r="QCN14" s="192"/>
      <c r="QCO14" s="192"/>
      <c r="QCP14" s="192"/>
      <c r="QCQ14" s="192"/>
      <c r="QCR14" s="192"/>
      <c r="QCS14" s="192"/>
      <c r="QCT14" s="192"/>
      <c r="QCU14" s="192"/>
      <c r="QCV14" s="192"/>
      <c r="QCW14" s="192"/>
      <c r="QCX14" s="192"/>
      <c r="QCY14" s="192"/>
      <c r="QCZ14" s="192"/>
      <c r="QDA14" s="192"/>
      <c r="QDB14" s="192"/>
      <c r="QDC14" s="192"/>
      <c r="QDD14" s="192"/>
      <c r="QDE14" s="192"/>
      <c r="QDF14" s="192"/>
      <c r="QDG14" s="192"/>
      <c r="QDH14" s="192"/>
      <c r="QDI14" s="192"/>
      <c r="QDJ14" s="192"/>
      <c r="QDK14" s="192"/>
      <c r="QDL14" s="192"/>
      <c r="QDM14" s="192"/>
      <c r="QDN14" s="192"/>
      <c r="QDO14" s="192"/>
      <c r="QDP14" s="192"/>
      <c r="QDQ14" s="192"/>
      <c r="QDR14" s="192"/>
      <c r="QDS14" s="192"/>
      <c r="QDT14" s="192"/>
      <c r="QDU14" s="192"/>
      <c r="QDV14" s="192"/>
      <c r="QDW14" s="192"/>
      <c r="QDX14" s="192"/>
      <c r="QDY14" s="192"/>
      <c r="QDZ14" s="192"/>
      <c r="QEA14" s="192"/>
      <c r="QEB14" s="192"/>
      <c r="QEC14" s="192"/>
      <c r="QED14" s="192"/>
      <c r="QEE14" s="192"/>
      <c r="QEF14" s="192"/>
      <c r="QEG14" s="192"/>
      <c r="QEH14" s="192"/>
      <c r="QEI14" s="192"/>
      <c r="QEJ14" s="192"/>
      <c r="QEK14" s="192"/>
      <c r="QEL14" s="192"/>
      <c r="QEM14" s="192"/>
      <c r="QEN14" s="192"/>
      <c r="QEO14" s="192"/>
      <c r="QEP14" s="192"/>
      <c r="QEQ14" s="192"/>
      <c r="QER14" s="192"/>
      <c r="QES14" s="192"/>
      <c r="QET14" s="192"/>
      <c r="QEU14" s="192"/>
      <c r="QEV14" s="192"/>
      <c r="QEW14" s="192"/>
      <c r="QEX14" s="192"/>
      <c r="QEY14" s="192"/>
      <c r="QEZ14" s="192"/>
      <c r="QFA14" s="192"/>
      <c r="QFB14" s="192"/>
      <c r="QFC14" s="192"/>
      <c r="QFD14" s="192"/>
      <c r="QFE14" s="192"/>
      <c r="QFF14" s="192"/>
      <c r="QFG14" s="192"/>
      <c r="QFH14" s="192"/>
      <c r="QFI14" s="192"/>
      <c r="QFJ14" s="192"/>
      <c r="QFK14" s="192"/>
      <c r="QFL14" s="192"/>
      <c r="QFM14" s="192"/>
      <c r="QFN14" s="192"/>
      <c r="QFO14" s="192"/>
      <c r="QFP14" s="192"/>
      <c r="QFQ14" s="192"/>
      <c r="QFR14" s="192"/>
      <c r="QFS14" s="192"/>
      <c r="QFT14" s="192"/>
      <c r="QFU14" s="192"/>
      <c r="QFV14" s="192"/>
      <c r="QFW14" s="192"/>
      <c r="QFX14" s="192"/>
      <c r="QFY14" s="192"/>
      <c r="QFZ14" s="192"/>
      <c r="QGA14" s="192"/>
      <c r="QGB14" s="192"/>
      <c r="QGC14" s="192"/>
      <c r="QGD14" s="192"/>
      <c r="QGE14" s="192"/>
      <c r="QGF14" s="192"/>
      <c r="QGG14" s="192"/>
      <c r="QGH14" s="192"/>
      <c r="QGI14" s="192"/>
      <c r="QGJ14" s="192"/>
      <c r="QGK14" s="192"/>
      <c r="QGL14" s="192"/>
      <c r="QGM14" s="192"/>
      <c r="QGN14" s="192"/>
      <c r="QGO14" s="192"/>
      <c r="QGP14" s="192"/>
      <c r="QGQ14" s="192"/>
      <c r="QGR14" s="192"/>
      <c r="QGS14" s="192"/>
      <c r="QGT14" s="192"/>
      <c r="QGU14" s="192"/>
      <c r="QGV14" s="192"/>
      <c r="QGW14" s="192"/>
      <c r="QGX14" s="192"/>
      <c r="QGY14" s="192"/>
      <c r="QGZ14" s="192"/>
      <c r="QHA14" s="192"/>
      <c r="QHB14" s="192"/>
      <c r="QHC14" s="192"/>
      <c r="QHD14" s="192"/>
      <c r="QHE14" s="192"/>
      <c r="QHF14" s="192"/>
      <c r="QHG14" s="192"/>
      <c r="QHH14" s="192"/>
      <c r="QHI14" s="192"/>
      <c r="QHJ14" s="192"/>
      <c r="QHK14" s="192"/>
      <c r="QHL14" s="192"/>
      <c r="QHM14" s="192"/>
      <c r="QHN14" s="192"/>
      <c r="QHO14" s="192"/>
      <c r="QHP14" s="192"/>
      <c r="QHQ14" s="192"/>
      <c r="QHR14" s="192"/>
      <c r="QHS14" s="192"/>
      <c r="QHT14" s="192"/>
      <c r="QHU14" s="192"/>
      <c r="QHV14" s="192"/>
      <c r="QHW14" s="192"/>
      <c r="QHX14" s="192"/>
      <c r="QHY14" s="192"/>
      <c r="QHZ14" s="192"/>
      <c r="QIA14" s="192"/>
      <c r="QIB14" s="192"/>
      <c r="QIC14" s="192"/>
      <c r="QID14" s="192"/>
      <c r="QIE14" s="192"/>
      <c r="QIF14" s="192"/>
      <c r="QIG14" s="192"/>
      <c r="QIH14" s="192"/>
      <c r="QII14" s="192"/>
      <c r="QIJ14" s="192"/>
      <c r="QIK14" s="192"/>
      <c r="QIL14" s="192"/>
      <c r="QIM14" s="192"/>
      <c r="QIN14" s="192"/>
      <c r="QIO14" s="192"/>
      <c r="QIP14" s="192"/>
      <c r="QIQ14" s="192"/>
      <c r="QIR14" s="192"/>
      <c r="QIS14" s="192"/>
      <c r="QIT14" s="192"/>
      <c r="QIU14" s="192"/>
      <c r="QIV14" s="192"/>
      <c r="QIW14" s="192"/>
      <c r="QIX14" s="192"/>
      <c r="QIY14" s="192"/>
      <c r="QIZ14" s="192"/>
      <c r="QJA14" s="192"/>
      <c r="QJB14" s="192"/>
      <c r="QJC14" s="192"/>
      <c r="QJD14" s="192"/>
      <c r="QJE14" s="192"/>
      <c r="QJF14" s="192"/>
      <c r="QJG14" s="192"/>
      <c r="QJH14" s="192"/>
      <c r="QJI14" s="192"/>
      <c r="QJJ14" s="192"/>
      <c r="QJK14" s="192"/>
      <c r="QJL14" s="192"/>
      <c r="QJM14" s="192"/>
      <c r="QJN14" s="192"/>
      <c r="QJO14" s="192"/>
      <c r="QJP14" s="192"/>
      <c r="QJQ14" s="192"/>
      <c r="QJR14" s="192"/>
      <c r="QJS14" s="192"/>
      <c r="QJT14" s="192"/>
      <c r="QJU14" s="192"/>
      <c r="QJV14" s="192"/>
      <c r="QJW14" s="192"/>
      <c r="QJX14" s="192"/>
      <c r="QJY14" s="192"/>
      <c r="QJZ14" s="192"/>
      <c r="QKA14" s="192"/>
      <c r="QKB14" s="192"/>
      <c r="QKC14" s="192"/>
      <c r="QKD14" s="192"/>
      <c r="QKE14" s="192"/>
      <c r="QKF14" s="192"/>
      <c r="QKG14" s="192"/>
      <c r="QKH14" s="192"/>
      <c r="QKI14" s="192"/>
      <c r="QKJ14" s="192"/>
      <c r="QKK14" s="192"/>
      <c r="QKL14" s="192"/>
      <c r="QKM14" s="192"/>
      <c r="QKN14" s="192"/>
      <c r="QKO14" s="192"/>
      <c r="QKP14" s="192"/>
      <c r="QKQ14" s="192"/>
      <c r="QKR14" s="192"/>
      <c r="QKS14" s="192"/>
      <c r="QKT14" s="192"/>
      <c r="QKU14" s="192"/>
      <c r="QKV14" s="192"/>
      <c r="QKW14" s="192"/>
      <c r="QKX14" s="192"/>
      <c r="QKY14" s="192"/>
      <c r="QKZ14" s="192"/>
      <c r="QLA14" s="192"/>
      <c r="QLB14" s="192"/>
      <c r="QLC14" s="192"/>
      <c r="QLD14" s="192"/>
      <c r="QLE14" s="192"/>
      <c r="QLF14" s="192"/>
      <c r="QLG14" s="192"/>
      <c r="QLH14" s="192"/>
      <c r="QLI14" s="192"/>
      <c r="QLJ14" s="192"/>
      <c r="QLK14" s="192"/>
      <c r="QLL14" s="192"/>
      <c r="QLM14" s="192"/>
      <c r="QLN14" s="192"/>
      <c r="QLO14" s="192"/>
      <c r="QLP14" s="192"/>
      <c r="QLQ14" s="192"/>
      <c r="QLR14" s="192"/>
      <c r="QLS14" s="192"/>
      <c r="QLT14" s="192"/>
      <c r="QLU14" s="192"/>
      <c r="QLV14" s="192"/>
      <c r="QLW14" s="192"/>
      <c r="QLX14" s="192"/>
      <c r="QLY14" s="192"/>
      <c r="QLZ14" s="192"/>
      <c r="QMA14" s="192"/>
      <c r="QMB14" s="192"/>
      <c r="QMC14" s="192"/>
      <c r="QMD14" s="192"/>
      <c r="QME14" s="192"/>
      <c r="QMF14" s="192"/>
      <c r="QMG14" s="192"/>
      <c r="QMH14" s="192"/>
      <c r="QMI14" s="192"/>
      <c r="QMJ14" s="192"/>
      <c r="QMK14" s="192"/>
      <c r="QML14" s="192"/>
      <c r="QMM14" s="192"/>
      <c r="QMN14" s="192"/>
      <c r="QMO14" s="192"/>
      <c r="QMP14" s="192"/>
      <c r="QMQ14" s="192"/>
      <c r="QMR14" s="192"/>
      <c r="QMS14" s="192"/>
      <c r="QMT14" s="192"/>
      <c r="QMU14" s="192"/>
      <c r="QMV14" s="192"/>
      <c r="QMW14" s="192"/>
      <c r="QMX14" s="192"/>
      <c r="QMY14" s="192"/>
      <c r="QMZ14" s="192"/>
      <c r="QNA14" s="192"/>
      <c r="QNB14" s="192"/>
      <c r="QNC14" s="192"/>
      <c r="QND14" s="192"/>
      <c r="QNE14" s="192"/>
      <c r="QNF14" s="192"/>
      <c r="QNG14" s="192"/>
      <c r="QNH14" s="192"/>
      <c r="QNI14" s="192"/>
      <c r="QNJ14" s="192"/>
      <c r="QNK14" s="192"/>
      <c r="QNL14" s="192"/>
      <c r="QNM14" s="192"/>
      <c r="QNN14" s="192"/>
      <c r="QNO14" s="192"/>
      <c r="QNP14" s="192"/>
      <c r="QNQ14" s="192"/>
      <c r="QNR14" s="192"/>
      <c r="QNS14" s="192"/>
      <c r="QNT14" s="192"/>
      <c r="QNU14" s="192"/>
      <c r="QNV14" s="192"/>
      <c r="QNW14" s="192"/>
      <c r="QNX14" s="192"/>
      <c r="QNY14" s="192"/>
      <c r="QNZ14" s="192"/>
      <c r="QOA14" s="192"/>
      <c r="QOB14" s="192"/>
      <c r="QOC14" s="192"/>
      <c r="QOD14" s="192"/>
      <c r="QOE14" s="192"/>
      <c r="QOF14" s="192"/>
      <c r="QOG14" s="192"/>
      <c r="QOH14" s="192"/>
      <c r="QOI14" s="192"/>
      <c r="QOJ14" s="192"/>
      <c r="QOK14" s="192"/>
      <c r="QOL14" s="192"/>
      <c r="QOM14" s="192"/>
      <c r="QON14" s="192"/>
      <c r="QOO14" s="192"/>
      <c r="QOP14" s="192"/>
      <c r="QOQ14" s="192"/>
      <c r="QOR14" s="192"/>
      <c r="QOS14" s="192"/>
      <c r="QOT14" s="192"/>
      <c r="QOU14" s="192"/>
      <c r="QOV14" s="192"/>
      <c r="QOW14" s="192"/>
      <c r="QOX14" s="192"/>
      <c r="QOY14" s="192"/>
      <c r="QOZ14" s="192"/>
      <c r="QPA14" s="192"/>
      <c r="QPB14" s="192"/>
      <c r="QPC14" s="192"/>
      <c r="QPD14" s="192"/>
      <c r="QPE14" s="192"/>
      <c r="QPF14" s="192"/>
      <c r="QPG14" s="192"/>
      <c r="QPH14" s="192"/>
      <c r="QPI14" s="192"/>
      <c r="QPJ14" s="192"/>
      <c r="QPK14" s="192"/>
      <c r="QPL14" s="192"/>
      <c r="QPM14" s="192"/>
      <c r="QPN14" s="192"/>
      <c r="QPO14" s="192"/>
      <c r="QPP14" s="192"/>
      <c r="QPQ14" s="192"/>
      <c r="QPR14" s="192"/>
      <c r="QPS14" s="192"/>
      <c r="QPT14" s="192"/>
      <c r="QPU14" s="192"/>
      <c r="QPV14" s="192"/>
      <c r="QPW14" s="192"/>
      <c r="QPX14" s="192"/>
      <c r="QPY14" s="192"/>
      <c r="QPZ14" s="192"/>
      <c r="QQA14" s="192"/>
      <c r="QQB14" s="192"/>
      <c r="QQC14" s="192"/>
      <c r="QQD14" s="192"/>
      <c r="QQE14" s="192"/>
      <c r="QQF14" s="192"/>
      <c r="QQG14" s="192"/>
      <c r="QQH14" s="192"/>
      <c r="QQI14" s="192"/>
      <c r="QQJ14" s="192"/>
      <c r="QQK14" s="192"/>
      <c r="QQL14" s="192"/>
      <c r="QQM14" s="192"/>
      <c r="QQN14" s="192"/>
      <c r="QQO14" s="192"/>
      <c r="QQP14" s="192"/>
      <c r="QQQ14" s="192"/>
      <c r="QQR14" s="192"/>
      <c r="QQS14" s="192"/>
      <c r="QQT14" s="192"/>
      <c r="QQU14" s="192"/>
      <c r="QQV14" s="192"/>
      <c r="QQW14" s="192"/>
      <c r="QQX14" s="192"/>
      <c r="QQY14" s="192"/>
      <c r="QQZ14" s="192"/>
      <c r="QRA14" s="192"/>
      <c r="QRB14" s="192"/>
      <c r="QRC14" s="192"/>
      <c r="QRD14" s="192"/>
      <c r="QRE14" s="192"/>
      <c r="QRF14" s="192"/>
      <c r="QRG14" s="192"/>
      <c r="QRH14" s="192"/>
      <c r="QRI14" s="192"/>
      <c r="QRJ14" s="192"/>
      <c r="QRK14" s="192"/>
      <c r="QRL14" s="192"/>
      <c r="QRM14" s="192"/>
      <c r="QRN14" s="192"/>
      <c r="QRO14" s="192"/>
      <c r="QRP14" s="192"/>
      <c r="QRQ14" s="192"/>
      <c r="QRR14" s="192"/>
      <c r="QRS14" s="192"/>
      <c r="QRT14" s="192"/>
      <c r="QRU14" s="192"/>
      <c r="QRV14" s="192"/>
      <c r="QRW14" s="192"/>
      <c r="QRX14" s="192"/>
      <c r="QRY14" s="192"/>
      <c r="QRZ14" s="192"/>
      <c r="QSA14" s="192"/>
      <c r="QSB14" s="192"/>
      <c r="QSC14" s="192"/>
      <c r="QSD14" s="192"/>
      <c r="QSE14" s="192"/>
      <c r="QSF14" s="192"/>
      <c r="QSG14" s="192"/>
      <c r="QSH14" s="192"/>
      <c r="QSI14" s="192"/>
      <c r="QSJ14" s="192"/>
      <c r="QSK14" s="192"/>
      <c r="QSL14" s="192"/>
      <c r="QSM14" s="192"/>
      <c r="QSN14" s="192"/>
      <c r="QSO14" s="192"/>
      <c r="QSP14" s="192"/>
      <c r="QSQ14" s="192"/>
      <c r="QSR14" s="192"/>
      <c r="QSS14" s="192"/>
      <c r="QST14" s="192"/>
      <c r="QSU14" s="192"/>
      <c r="QSV14" s="192"/>
      <c r="QSW14" s="192"/>
      <c r="QSX14" s="192"/>
      <c r="QSY14" s="192"/>
      <c r="QSZ14" s="192"/>
      <c r="QTA14" s="192"/>
      <c r="QTB14" s="192"/>
      <c r="QTC14" s="192"/>
      <c r="QTD14" s="192"/>
      <c r="QTE14" s="192"/>
      <c r="QTF14" s="192"/>
      <c r="QTG14" s="192"/>
      <c r="QTH14" s="192"/>
      <c r="QTI14" s="192"/>
      <c r="QTJ14" s="192"/>
      <c r="QTK14" s="192"/>
      <c r="QTL14" s="192"/>
      <c r="QTM14" s="192"/>
      <c r="QTN14" s="192"/>
      <c r="QTO14" s="192"/>
      <c r="QTP14" s="192"/>
      <c r="QTQ14" s="192"/>
      <c r="QTR14" s="192"/>
      <c r="QTS14" s="192"/>
      <c r="QTT14" s="192"/>
      <c r="QTU14" s="192"/>
      <c r="QTV14" s="192"/>
      <c r="QTW14" s="192"/>
      <c r="QTX14" s="192"/>
      <c r="QTY14" s="192"/>
      <c r="QTZ14" s="192"/>
      <c r="QUA14" s="192"/>
      <c r="QUB14" s="192"/>
      <c r="QUC14" s="192"/>
      <c r="QUD14" s="192"/>
      <c r="QUE14" s="192"/>
      <c r="QUF14" s="192"/>
      <c r="QUG14" s="192"/>
      <c r="QUH14" s="192"/>
      <c r="QUI14" s="192"/>
      <c r="QUJ14" s="192"/>
      <c r="QUK14" s="192"/>
      <c r="QUL14" s="192"/>
      <c r="QUM14" s="192"/>
      <c r="QUN14" s="192"/>
      <c r="QUO14" s="192"/>
      <c r="QUP14" s="192"/>
      <c r="QUQ14" s="192"/>
      <c r="QUR14" s="192"/>
      <c r="QUS14" s="192"/>
      <c r="QUT14" s="192"/>
      <c r="QUU14" s="192"/>
      <c r="QUV14" s="192"/>
      <c r="QUW14" s="192"/>
      <c r="QUX14" s="192"/>
      <c r="QUY14" s="192"/>
      <c r="QUZ14" s="192"/>
      <c r="QVA14" s="192"/>
      <c r="QVB14" s="192"/>
      <c r="QVC14" s="192"/>
      <c r="QVD14" s="192"/>
      <c r="QVE14" s="192"/>
      <c r="QVF14" s="192"/>
      <c r="QVG14" s="192"/>
      <c r="QVH14" s="192"/>
      <c r="QVI14" s="192"/>
      <c r="QVJ14" s="192"/>
      <c r="QVK14" s="192"/>
      <c r="QVL14" s="192"/>
      <c r="QVM14" s="192"/>
      <c r="QVN14" s="192"/>
      <c r="QVO14" s="192"/>
      <c r="QVP14" s="192"/>
      <c r="QVQ14" s="192"/>
      <c r="QVR14" s="192"/>
      <c r="QVS14" s="192"/>
      <c r="QVT14" s="192"/>
      <c r="QVU14" s="192"/>
      <c r="QVV14" s="192"/>
      <c r="QVW14" s="192"/>
      <c r="QVX14" s="192"/>
      <c r="QVY14" s="192"/>
      <c r="QVZ14" s="192"/>
      <c r="QWA14" s="192"/>
      <c r="QWB14" s="192"/>
      <c r="QWC14" s="192"/>
      <c r="QWD14" s="192"/>
      <c r="QWE14" s="192"/>
      <c r="QWF14" s="192"/>
      <c r="QWG14" s="192"/>
      <c r="QWH14" s="192"/>
      <c r="QWI14" s="192"/>
      <c r="QWJ14" s="192"/>
      <c r="QWK14" s="192"/>
      <c r="QWL14" s="192"/>
      <c r="QWM14" s="192"/>
      <c r="QWN14" s="192"/>
      <c r="QWO14" s="192"/>
      <c r="QWP14" s="192"/>
      <c r="QWQ14" s="192"/>
      <c r="QWR14" s="192"/>
      <c r="QWS14" s="192"/>
      <c r="QWT14" s="192"/>
      <c r="QWU14" s="192"/>
      <c r="QWV14" s="192"/>
      <c r="QWW14" s="192"/>
      <c r="QWX14" s="192"/>
      <c r="QWY14" s="192"/>
      <c r="QWZ14" s="192"/>
      <c r="QXA14" s="192"/>
      <c r="QXB14" s="192"/>
      <c r="QXC14" s="192"/>
      <c r="QXD14" s="192"/>
      <c r="QXE14" s="192"/>
      <c r="QXF14" s="192"/>
      <c r="QXG14" s="192"/>
      <c r="QXH14" s="192"/>
      <c r="QXI14" s="192"/>
      <c r="QXJ14" s="192"/>
      <c r="QXK14" s="192"/>
      <c r="QXL14" s="192"/>
      <c r="QXM14" s="192"/>
      <c r="QXN14" s="192"/>
      <c r="QXO14" s="192"/>
      <c r="QXP14" s="192"/>
      <c r="QXQ14" s="192"/>
      <c r="QXR14" s="192"/>
      <c r="QXS14" s="192"/>
      <c r="QXT14" s="192"/>
      <c r="QXU14" s="192"/>
      <c r="QXV14" s="192"/>
      <c r="QXW14" s="192"/>
      <c r="QXX14" s="192"/>
      <c r="QXY14" s="192"/>
      <c r="QXZ14" s="192"/>
      <c r="QYA14" s="192"/>
      <c r="QYB14" s="192"/>
      <c r="QYC14" s="192"/>
      <c r="QYD14" s="192"/>
      <c r="QYE14" s="192"/>
      <c r="QYF14" s="192"/>
      <c r="QYG14" s="192"/>
      <c r="QYH14" s="192"/>
      <c r="QYI14" s="192"/>
      <c r="QYJ14" s="192"/>
      <c r="QYK14" s="192"/>
      <c r="QYL14" s="192"/>
      <c r="QYM14" s="192"/>
      <c r="QYN14" s="192"/>
      <c r="QYO14" s="192"/>
      <c r="QYP14" s="192"/>
      <c r="QYQ14" s="192"/>
      <c r="QYR14" s="192"/>
      <c r="QYS14" s="192"/>
      <c r="QYT14" s="192"/>
      <c r="QYU14" s="192"/>
      <c r="QYV14" s="192"/>
      <c r="QYW14" s="192"/>
      <c r="QYX14" s="192"/>
      <c r="QYY14" s="192"/>
      <c r="QYZ14" s="192"/>
      <c r="QZA14" s="192"/>
      <c r="QZB14" s="192"/>
      <c r="QZC14" s="192"/>
      <c r="QZD14" s="192"/>
      <c r="QZE14" s="192"/>
      <c r="QZF14" s="192"/>
      <c r="QZG14" s="192"/>
      <c r="QZH14" s="192"/>
      <c r="QZI14" s="192"/>
      <c r="QZJ14" s="192"/>
      <c r="QZK14" s="192"/>
      <c r="QZL14" s="192"/>
      <c r="QZM14" s="192"/>
      <c r="QZN14" s="192"/>
      <c r="QZO14" s="192"/>
      <c r="QZP14" s="192"/>
      <c r="QZQ14" s="192"/>
      <c r="QZR14" s="192"/>
      <c r="QZS14" s="192"/>
      <c r="QZT14" s="192"/>
      <c r="QZU14" s="192"/>
      <c r="QZV14" s="192"/>
      <c r="QZW14" s="192"/>
      <c r="QZX14" s="192"/>
      <c r="QZY14" s="192"/>
      <c r="QZZ14" s="192"/>
      <c r="RAA14" s="192"/>
      <c r="RAB14" s="192"/>
      <c r="RAC14" s="192"/>
      <c r="RAD14" s="192"/>
      <c r="RAE14" s="192"/>
      <c r="RAF14" s="192"/>
      <c r="RAG14" s="192"/>
      <c r="RAH14" s="192"/>
      <c r="RAI14" s="192"/>
      <c r="RAJ14" s="192"/>
      <c r="RAK14" s="192"/>
      <c r="RAL14" s="192"/>
      <c r="RAM14" s="192"/>
      <c r="RAN14" s="192"/>
      <c r="RAO14" s="192"/>
      <c r="RAP14" s="192"/>
      <c r="RAQ14" s="192"/>
      <c r="RAR14" s="192"/>
      <c r="RAS14" s="192"/>
      <c r="RAT14" s="192"/>
      <c r="RAU14" s="192"/>
      <c r="RAV14" s="192"/>
      <c r="RAW14" s="192"/>
      <c r="RAX14" s="192"/>
      <c r="RAY14" s="192"/>
      <c r="RAZ14" s="192"/>
      <c r="RBA14" s="192"/>
      <c r="RBB14" s="192"/>
      <c r="RBC14" s="192"/>
      <c r="RBD14" s="192"/>
      <c r="RBE14" s="192"/>
      <c r="RBF14" s="192"/>
      <c r="RBG14" s="192"/>
      <c r="RBH14" s="192"/>
      <c r="RBI14" s="192"/>
      <c r="RBJ14" s="192"/>
      <c r="RBK14" s="192"/>
      <c r="RBL14" s="192"/>
      <c r="RBM14" s="192"/>
      <c r="RBN14" s="192"/>
      <c r="RBO14" s="192"/>
      <c r="RBP14" s="192"/>
      <c r="RBQ14" s="192"/>
      <c r="RBR14" s="192"/>
      <c r="RBS14" s="192"/>
      <c r="RBT14" s="192"/>
      <c r="RBU14" s="192"/>
      <c r="RBV14" s="192"/>
      <c r="RBW14" s="192"/>
      <c r="RBX14" s="192"/>
      <c r="RBY14" s="192"/>
      <c r="RBZ14" s="192"/>
      <c r="RCA14" s="192"/>
      <c r="RCB14" s="192"/>
      <c r="RCC14" s="192"/>
      <c r="RCD14" s="192"/>
      <c r="RCE14" s="192"/>
      <c r="RCF14" s="192"/>
      <c r="RCG14" s="192"/>
      <c r="RCH14" s="192"/>
      <c r="RCI14" s="192"/>
      <c r="RCJ14" s="192"/>
      <c r="RCK14" s="192"/>
      <c r="RCL14" s="192"/>
      <c r="RCM14" s="192"/>
      <c r="RCN14" s="192"/>
      <c r="RCO14" s="192"/>
      <c r="RCP14" s="192"/>
      <c r="RCQ14" s="192"/>
      <c r="RCR14" s="192"/>
      <c r="RCS14" s="192"/>
      <c r="RCT14" s="192"/>
      <c r="RCU14" s="192"/>
      <c r="RCV14" s="192"/>
      <c r="RCW14" s="192"/>
      <c r="RCX14" s="192"/>
      <c r="RCY14" s="192"/>
      <c r="RCZ14" s="192"/>
      <c r="RDA14" s="192"/>
      <c r="RDB14" s="192"/>
      <c r="RDC14" s="192"/>
      <c r="RDD14" s="192"/>
      <c r="RDE14" s="192"/>
      <c r="RDF14" s="192"/>
      <c r="RDG14" s="192"/>
      <c r="RDH14" s="192"/>
      <c r="RDI14" s="192"/>
      <c r="RDJ14" s="192"/>
      <c r="RDK14" s="192"/>
      <c r="RDL14" s="192"/>
      <c r="RDM14" s="192"/>
      <c r="RDN14" s="192"/>
      <c r="RDO14" s="192"/>
      <c r="RDP14" s="192"/>
      <c r="RDQ14" s="192"/>
      <c r="RDR14" s="192"/>
      <c r="RDS14" s="192"/>
      <c r="RDT14" s="192"/>
      <c r="RDU14" s="192"/>
      <c r="RDV14" s="192"/>
      <c r="RDW14" s="192"/>
      <c r="RDX14" s="192"/>
      <c r="RDY14" s="192"/>
      <c r="RDZ14" s="192"/>
      <c r="REA14" s="192"/>
      <c r="REB14" s="192"/>
      <c r="REC14" s="192"/>
      <c r="RED14" s="192"/>
      <c r="REE14" s="192"/>
      <c r="REF14" s="192"/>
      <c r="REG14" s="192"/>
      <c r="REH14" s="192"/>
      <c r="REI14" s="192"/>
      <c r="REJ14" s="192"/>
      <c r="REK14" s="192"/>
      <c r="REL14" s="192"/>
      <c r="REM14" s="192"/>
      <c r="REN14" s="192"/>
      <c r="REO14" s="192"/>
      <c r="REP14" s="192"/>
      <c r="REQ14" s="192"/>
      <c r="RER14" s="192"/>
      <c r="RES14" s="192"/>
      <c r="RET14" s="192"/>
      <c r="REU14" s="192"/>
      <c r="REV14" s="192"/>
      <c r="REW14" s="192"/>
      <c r="REX14" s="192"/>
      <c r="REY14" s="192"/>
      <c r="REZ14" s="192"/>
      <c r="RFA14" s="192"/>
      <c r="RFB14" s="192"/>
      <c r="RFC14" s="192"/>
      <c r="RFD14" s="192"/>
      <c r="RFE14" s="192"/>
      <c r="RFF14" s="192"/>
      <c r="RFG14" s="192"/>
      <c r="RFH14" s="192"/>
      <c r="RFI14" s="192"/>
      <c r="RFJ14" s="192"/>
      <c r="RFK14" s="192"/>
      <c r="RFL14" s="192"/>
      <c r="RFM14" s="192"/>
      <c r="RFN14" s="192"/>
      <c r="RFO14" s="192"/>
      <c r="RFP14" s="192"/>
      <c r="RFQ14" s="192"/>
      <c r="RFR14" s="192"/>
      <c r="RFS14" s="192"/>
      <c r="RFT14" s="192"/>
      <c r="RFU14" s="192"/>
      <c r="RFV14" s="192"/>
      <c r="RFW14" s="192"/>
      <c r="RFX14" s="192"/>
      <c r="RFY14" s="192"/>
      <c r="RFZ14" s="192"/>
      <c r="RGA14" s="192"/>
      <c r="RGB14" s="192"/>
      <c r="RGC14" s="192"/>
      <c r="RGD14" s="192"/>
      <c r="RGE14" s="192"/>
      <c r="RGF14" s="192"/>
      <c r="RGG14" s="192"/>
      <c r="RGH14" s="192"/>
      <c r="RGI14" s="192"/>
      <c r="RGJ14" s="192"/>
      <c r="RGK14" s="192"/>
      <c r="RGL14" s="192"/>
      <c r="RGM14" s="192"/>
      <c r="RGN14" s="192"/>
      <c r="RGO14" s="192"/>
      <c r="RGP14" s="192"/>
      <c r="RGQ14" s="192"/>
      <c r="RGR14" s="192"/>
      <c r="RGS14" s="192"/>
      <c r="RGT14" s="192"/>
      <c r="RGU14" s="192"/>
      <c r="RGV14" s="192"/>
      <c r="RGW14" s="192"/>
      <c r="RGX14" s="192"/>
      <c r="RGY14" s="192"/>
      <c r="RGZ14" s="192"/>
      <c r="RHA14" s="192"/>
      <c r="RHB14" s="192"/>
      <c r="RHC14" s="192"/>
      <c r="RHD14" s="192"/>
      <c r="RHE14" s="192"/>
      <c r="RHF14" s="192"/>
      <c r="RHG14" s="192"/>
      <c r="RHH14" s="192"/>
      <c r="RHI14" s="192"/>
      <c r="RHJ14" s="192"/>
      <c r="RHK14" s="192"/>
      <c r="RHL14" s="192"/>
      <c r="RHM14" s="192"/>
      <c r="RHN14" s="192"/>
      <c r="RHO14" s="192"/>
      <c r="RHP14" s="192"/>
      <c r="RHQ14" s="192"/>
      <c r="RHR14" s="192"/>
      <c r="RHS14" s="192"/>
      <c r="RHT14" s="192"/>
      <c r="RHU14" s="192"/>
      <c r="RHV14" s="192"/>
      <c r="RHW14" s="192"/>
      <c r="RHX14" s="192"/>
      <c r="RHY14" s="192"/>
      <c r="RHZ14" s="192"/>
      <c r="RIA14" s="192"/>
      <c r="RIB14" s="192"/>
      <c r="RIC14" s="192"/>
      <c r="RID14" s="192"/>
      <c r="RIE14" s="192"/>
      <c r="RIF14" s="192"/>
      <c r="RIG14" s="192"/>
      <c r="RIH14" s="192"/>
      <c r="RII14" s="192"/>
      <c r="RIJ14" s="192"/>
      <c r="RIK14" s="192"/>
      <c r="RIL14" s="192"/>
      <c r="RIM14" s="192"/>
      <c r="RIN14" s="192"/>
      <c r="RIO14" s="192"/>
      <c r="RIP14" s="192"/>
      <c r="RIQ14" s="192"/>
      <c r="RIR14" s="192"/>
      <c r="RIS14" s="192"/>
      <c r="RIT14" s="192"/>
      <c r="RIU14" s="192"/>
      <c r="RIV14" s="192"/>
      <c r="RIW14" s="192"/>
      <c r="RIX14" s="192"/>
      <c r="RIY14" s="192"/>
      <c r="RIZ14" s="192"/>
      <c r="RJA14" s="192"/>
      <c r="RJB14" s="192"/>
      <c r="RJC14" s="192"/>
      <c r="RJD14" s="192"/>
      <c r="RJE14" s="192"/>
      <c r="RJF14" s="192"/>
      <c r="RJG14" s="192"/>
      <c r="RJH14" s="192"/>
      <c r="RJI14" s="192"/>
      <c r="RJJ14" s="192"/>
      <c r="RJK14" s="192"/>
      <c r="RJL14" s="192"/>
      <c r="RJM14" s="192"/>
      <c r="RJN14" s="192"/>
      <c r="RJO14" s="192"/>
      <c r="RJP14" s="192"/>
      <c r="RJQ14" s="192"/>
      <c r="RJR14" s="192"/>
      <c r="RJS14" s="192"/>
      <c r="RJT14" s="192"/>
      <c r="RJU14" s="192"/>
      <c r="RJV14" s="192"/>
      <c r="RJW14" s="192"/>
      <c r="RJX14" s="192"/>
      <c r="RJY14" s="192"/>
      <c r="RJZ14" s="192"/>
      <c r="RKA14" s="192"/>
      <c r="RKB14" s="192"/>
      <c r="RKC14" s="192"/>
      <c r="RKD14" s="192"/>
      <c r="RKE14" s="192"/>
      <c r="RKF14" s="192"/>
      <c r="RKG14" s="192"/>
      <c r="RKH14" s="192"/>
      <c r="RKI14" s="192"/>
      <c r="RKJ14" s="192"/>
      <c r="RKK14" s="192"/>
      <c r="RKL14" s="192"/>
      <c r="RKM14" s="192"/>
      <c r="RKN14" s="192"/>
      <c r="RKO14" s="192"/>
      <c r="RKP14" s="192"/>
      <c r="RKQ14" s="192"/>
      <c r="RKR14" s="192"/>
      <c r="RKS14" s="192"/>
      <c r="RKT14" s="192"/>
      <c r="RKU14" s="192"/>
      <c r="RKV14" s="192"/>
      <c r="RKW14" s="192"/>
      <c r="RKX14" s="192"/>
      <c r="RKY14" s="192"/>
      <c r="RKZ14" s="192"/>
      <c r="RLA14" s="192"/>
      <c r="RLB14" s="192"/>
      <c r="RLC14" s="192"/>
      <c r="RLD14" s="192"/>
      <c r="RLE14" s="192"/>
      <c r="RLF14" s="192"/>
      <c r="RLG14" s="192"/>
      <c r="RLH14" s="192"/>
      <c r="RLI14" s="192"/>
      <c r="RLJ14" s="192"/>
      <c r="RLK14" s="192"/>
      <c r="RLL14" s="192"/>
      <c r="RLM14" s="192"/>
      <c r="RLN14" s="192"/>
      <c r="RLO14" s="192"/>
      <c r="RLP14" s="192"/>
      <c r="RLQ14" s="192"/>
      <c r="RLR14" s="192"/>
      <c r="RLS14" s="192"/>
      <c r="RLT14" s="192"/>
      <c r="RLU14" s="192"/>
      <c r="RLV14" s="192"/>
      <c r="RLW14" s="192"/>
      <c r="RLX14" s="192"/>
      <c r="RLY14" s="192"/>
      <c r="RLZ14" s="192"/>
      <c r="RMA14" s="192"/>
      <c r="RMB14" s="192"/>
      <c r="RMC14" s="192"/>
      <c r="RMD14" s="192"/>
      <c r="RME14" s="192"/>
      <c r="RMF14" s="192"/>
      <c r="RMG14" s="192"/>
      <c r="RMH14" s="192"/>
      <c r="RMI14" s="192"/>
      <c r="RMJ14" s="192"/>
      <c r="RMK14" s="192"/>
      <c r="RML14" s="192"/>
      <c r="RMM14" s="192"/>
      <c r="RMN14" s="192"/>
      <c r="RMO14" s="192"/>
      <c r="RMP14" s="192"/>
      <c r="RMQ14" s="192"/>
      <c r="RMR14" s="192"/>
      <c r="RMS14" s="192"/>
      <c r="RMT14" s="192"/>
      <c r="RMU14" s="192"/>
      <c r="RMV14" s="192"/>
      <c r="RMW14" s="192"/>
      <c r="RMX14" s="192"/>
      <c r="RMY14" s="192"/>
      <c r="RMZ14" s="192"/>
      <c r="RNA14" s="192"/>
      <c r="RNB14" s="192"/>
      <c r="RNC14" s="192"/>
      <c r="RND14" s="192"/>
      <c r="RNE14" s="192"/>
      <c r="RNF14" s="192"/>
      <c r="RNG14" s="192"/>
      <c r="RNH14" s="192"/>
      <c r="RNI14" s="192"/>
      <c r="RNJ14" s="192"/>
      <c r="RNK14" s="192"/>
      <c r="RNL14" s="192"/>
      <c r="RNM14" s="192"/>
      <c r="RNN14" s="192"/>
      <c r="RNO14" s="192"/>
      <c r="RNP14" s="192"/>
      <c r="RNQ14" s="192"/>
      <c r="RNR14" s="192"/>
      <c r="RNS14" s="192"/>
      <c r="RNT14" s="192"/>
      <c r="RNU14" s="192"/>
      <c r="RNV14" s="192"/>
      <c r="RNW14" s="192"/>
      <c r="RNX14" s="192"/>
      <c r="RNY14" s="192"/>
      <c r="RNZ14" s="192"/>
      <c r="ROA14" s="192"/>
      <c r="ROB14" s="192"/>
      <c r="ROC14" s="192"/>
      <c r="ROD14" s="192"/>
      <c r="ROE14" s="192"/>
      <c r="ROF14" s="192"/>
      <c r="ROG14" s="192"/>
      <c r="ROH14" s="192"/>
      <c r="ROI14" s="192"/>
      <c r="ROJ14" s="192"/>
      <c r="ROK14" s="192"/>
      <c r="ROL14" s="192"/>
      <c r="ROM14" s="192"/>
      <c r="RON14" s="192"/>
      <c r="ROO14" s="192"/>
      <c r="ROP14" s="192"/>
      <c r="ROQ14" s="192"/>
      <c r="ROR14" s="192"/>
      <c r="ROS14" s="192"/>
      <c r="ROT14" s="192"/>
      <c r="ROU14" s="192"/>
      <c r="ROV14" s="192"/>
      <c r="ROW14" s="192"/>
      <c r="ROX14" s="192"/>
      <c r="ROY14" s="192"/>
      <c r="ROZ14" s="192"/>
      <c r="RPA14" s="192"/>
      <c r="RPB14" s="192"/>
      <c r="RPC14" s="192"/>
      <c r="RPD14" s="192"/>
      <c r="RPE14" s="192"/>
      <c r="RPF14" s="192"/>
      <c r="RPG14" s="192"/>
      <c r="RPH14" s="192"/>
      <c r="RPI14" s="192"/>
      <c r="RPJ14" s="192"/>
      <c r="RPK14" s="192"/>
      <c r="RPL14" s="192"/>
      <c r="RPM14" s="192"/>
      <c r="RPN14" s="192"/>
      <c r="RPO14" s="192"/>
      <c r="RPP14" s="192"/>
      <c r="RPQ14" s="192"/>
      <c r="RPR14" s="192"/>
      <c r="RPS14" s="192"/>
      <c r="RPT14" s="192"/>
      <c r="RPU14" s="192"/>
      <c r="RPV14" s="192"/>
      <c r="RPW14" s="192"/>
      <c r="RPX14" s="192"/>
      <c r="RPY14" s="192"/>
      <c r="RPZ14" s="192"/>
      <c r="RQA14" s="192"/>
      <c r="RQB14" s="192"/>
      <c r="RQC14" s="192"/>
      <c r="RQD14" s="192"/>
      <c r="RQE14" s="192"/>
      <c r="RQF14" s="192"/>
      <c r="RQG14" s="192"/>
      <c r="RQH14" s="192"/>
      <c r="RQI14" s="192"/>
      <c r="RQJ14" s="192"/>
      <c r="RQK14" s="192"/>
      <c r="RQL14" s="192"/>
      <c r="RQM14" s="192"/>
      <c r="RQN14" s="192"/>
      <c r="RQO14" s="192"/>
      <c r="RQP14" s="192"/>
      <c r="RQQ14" s="192"/>
      <c r="RQR14" s="192"/>
      <c r="RQS14" s="192"/>
      <c r="RQT14" s="192"/>
      <c r="RQU14" s="192"/>
      <c r="RQV14" s="192"/>
      <c r="RQW14" s="192"/>
      <c r="RQX14" s="192"/>
      <c r="RQY14" s="192"/>
      <c r="RQZ14" s="192"/>
      <c r="RRA14" s="192"/>
      <c r="RRB14" s="192"/>
      <c r="RRC14" s="192"/>
      <c r="RRD14" s="192"/>
      <c r="RRE14" s="192"/>
      <c r="RRF14" s="192"/>
      <c r="RRG14" s="192"/>
      <c r="RRH14" s="192"/>
      <c r="RRI14" s="192"/>
      <c r="RRJ14" s="192"/>
      <c r="RRK14" s="192"/>
      <c r="RRL14" s="192"/>
      <c r="RRM14" s="192"/>
      <c r="RRN14" s="192"/>
      <c r="RRO14" s="192"/>
      <c r="RRP14" s="192"/>
      <c r="RRQ14" s="192"/>
      <c r="RRR14" s="192"/>
      <c r="RRS14" s="192"/>
      <c r="RRT14" s="192"/>
      <c r="RRU14" s="192"/>
      <c r="RRV14" s="192"/>
      <c r="RRW14" s="192"/>
      <c r="RRX14" s="192"/>
      <c r="RRY14" s="192"/>
      <c r="RRZ14" s="192"/>
      <c r="RSA14" s="192"/>
      <c r="RSB14" s="192"/>
      <c r="RSC14" s="192"/>
      <c r="RSD14" s="192"/>
      <c r="RSE14" s="192"/>
      <c r="RSF14" s="192"/>
      <c r="RSG14" s="192"/>
      <c r="RSH14" s="192"/>
      <c r="RSI14" s="192"/>
      <c r="RSJ14" s="192"/>
      <c r="RSK14" s="192"/>
      <c r="RSL14" s="192"/>
      <c r="RSM14" s="192"/>
      <c r="RSN14" s="192"/>
      <c r="RSO14" s="192"/>
      <c r="RSP14" s="192"/>
      <c r="RSQ14" s="192"/>
      <c r="RSR14" s="192"/>
      <c r="RSS14" s="192"/>
      <c r="RST14" s="192"/>
      <c r="RSU14" s="192"/>
      <c r="RSV14" s="192"/>
      <c r="RSW14" s="192"/>
      <c r="RSX14" s="192"/>
      <c r="RSY14" s="192"/>
      <c r="RSZ14" s="192"/>
      <c r="RTA14" s="192"/>
      <c r="RTB14" s="192"/>
      <c r="RTC14" s="192"/>
      <c r="RTD14" s="192"/>
      <c r="RTE14" s="192"/>
      <c r="RTF14" s="192"/>
      <c r="RTG14" s="192"/>
      <c r="RTH14" s="192"/>
      <c r="RTI14" s="192"/>
      <c r="RTJ14" s="192"/>
      <c r="RTK14" s="192"/>
      <c r="RTL14" s="192"/>
      <c r="RTM14" s="192"/>
      <c r="RTN14" s="192"/>
      <c r="RTO14" s="192"/>
      <c r="RTP14" s="192"/>
      <c r="RTQ14" s="192"/>
      <c r="RTR14" s="192"/>
      <c r="RTS14" s="192"/>
      <c r="RTT14" s="192"/>
      <c r="RTU14" s="192"/>
      <c r="RTV14" s="192"/>
      <c r="RTW14" s="192"/>
      <c r="RTX14" s="192"/>
      <c r="RTY14" s="192"/>
      <c r="RTZ14" s="192"/>
      <c r="RUA14" s="192"/>
      <c r="RUB14" s="192"/>
      <c r="RUC14" s="192"/>
      <c r="RUD14" s="192"/>
      <c r="RUE14" s="192"/>
      <c r="RUF14" s="192"/>
      <c r="RUG14" s="192"/>
      <c r="RUH14" s="192"/>
      <c r="RUI14" s="192"/>
      <c r="RUJ14" s="192"/>
      <c r="RUK14" s="192"/>
      <c r="RUL14" s="192"/>
      <c r="RUM14" s="192"/>
      <c r="RUN14" s="192"/>
      <c r="RUO14" s="192"/>
      <c r="RUP14" s="192"/>
      <c r="RUQ14" s="192"/>
      <c r="RUR14" s="192"/>
      <c r="RUS14" s="192"/>
      <c r="RUT14" s="192"/>
      <c r="RUU14" s="192"/>
      <c r="RUV14" s="192"/>
      <c r="RUW14" s="192"/>
      <c r="RUX14" s="192"/>
      <c r="RUY14" s="192"/>
      <c r="RUZ14" s="192"/>
      <c r="RVA14" s="192"/>
      <c r="RVB14" s="192"/>
      <c r="RVC14" s="192"/>
      <c r="RVD14" s="192"/>
      <c r="RVE14" s="192"/>
      <c r="RVF14" s="192"/>
      <c r="RVG14" s="192"/>
      <c r="RVH14" s="192"/>
      <c r="RVI14" s="192"/>
      <c r="RVJ14" s="192"/>
      <c r="RVK14" s="192"/>
      <c r="RVL14" s="192"/>
      <c r="RVM14" s="192"/>
      <c r="RVN14" s="192"/>
      <c r="RVO14" s="192"/>
      <c r="RVP14" s="192"/>
      <c r="RVQ14" s="192"/>
      <c r="RVR14" s="192"/>
      <c r="RVS14" s="192"/>
      <c r="RVT14" s="192"/>
      <c r="RVU14" s="192"/>
      <c r="RVV14" s="192"/>
      <c r="RVW14" s="192"/>
      <c r="RVX14" s="192"/>
      <c r="RVY14" s="192"/>
      <c r="RVZ14" s="192"/>
      <c r="RWA14" s="192"/>
      <c r="RWB14" s="192"/>
      <c r="RWC14" s="192"/>
      <c r="RWD14" s="192"/>
      <c r="RWE14" s="192"/>
      <c r="RWF14" s="192"/>
      <c r="RWG14" s="192"/>
      <c r="RWH14" s="192"/>
      <c r="RWI14" s="192"/>
      <c r="RWJ14" s="192"/>
      <c r="RWK14" s="192"/>
      <c r="RWL14" s="192"/>
      <c r="RWM14" s="192"/>
      <c r="RWN14" s="192"/>
      <c r="RWO14" s="192"/>
      <c r="RWP14" s="192"/>
      <c r="RWQ14" s="192"/>
      <c r="RWR14" s="192"/>
      <c r="RWS14" s="192"/>
      <c r="RWT14" s="192"/>
      <c r="RWU14" s="192"/>
      <c r="RWV14" s="192"/>
      <c r="RWW14" s="192"/>
      <c r="RWX14" s="192"/>
      <c r="RWY14" s="192"/>
      <c r="RWZ14" s="192"/>
      <c r="RXA14" s="192"/>
      <c r="RXB14" s="192"/>
      <c r="RXC14" s="192"/>
      <c r="RXD14" s="192"/>
      <c r="RXE14" s="192"/>
      <c r="RXF14" s="192"/>
      <c r="RXG14" s="192"/>
      <c r="RXH14" s="192"/>
      <c r="RXI14" s="192"/>
      <c r="RXJ14" s="192"/>
      <c r="RXK14" s="192"/>
      <c r="RXL14" s="192"/>
      <c r="RXM14" s="192"/>
      <c r="RXN14" s="192"/>
      <c r="RXO14" s="192"/>
      <c r="RXP14" s="192"/>
      <c r="RXQ14" s="192"/>
      <c r="RXR14" s="192"/>
      <c r="RXS14" s="192"/>
      <c r="RXT14" s="192"/>
      <c r="RXU14" s="192"/>
      <c r="RXV14" s="192"/>
      <c r="RXW14" s="192"/>
      <c r="RXX14" s="192"/>
      <c r="RXY14" s="192"/>
      <c r="RXZ14" s="192"/>
      <c r="RYA14" s="192"/>
      <c r="RYB14" s="192"/>
      <c r="RYC14" s="192"/>
      <c r="RYD14" s="192"/>
      <c r="RYE14" s="192"/>
      <c r="RYF14" s="192"/>
      <c r="RYG14" s="192"/>
      <c r="RYH14" s="192"/>
      <c r="RYI14" s="192"/>
      <c r="RYJ14" s="192"/>
      <c r="RYK14" s="192"/>
      <c r="RYL14" s="192"/>
      <c r="RYM14" s="192"/>
      <c r="RYN14" s="192"/>
      <c r="RYO14" s="192"/>
      <c r="RYP14" s="192"/>
      <c r="RYQ14" s="192"/>
      <c r="RYR14" s="192"/>
      <c r="RYS14" s="192"/>
      <c r="RYT14" s="192"/>
      <c r="RYU14" s="192"/>
      <c r="RYV14" s="192"/>
      <c r="RYW14" s="192"/>
      <c r="RYX14" s="192"/>
      <c r="RYY14" s="192"/>
      <c r="RYZ14" s="192"/>
      <c r="RZA14" s="192"/>
      <c r="RZB14" s="192"/>
      <c r="RZC14" s="192"/>
      <c r="RZD14" s="192"/>
      <c r="RZE14" s="192"/>
      <c r="RZF14" s="192"/>
      <c r="RZG14" s="192"/>
      <c r="RZH14" s="192"/>
      <c r="RZI14" s="192"/>
      <c r="RZJ14" s="192"/>
      <c r="RZK14" s="192"/>
      <c r="RZL14" s="192"/>
      <c r="RZM14" s="192"/>
      <c r="RZN14" s="192"/>
      <c r="RZO14" s="192"/>
      <c r="RZP14" s="192"/>
      <c r="RZQ14" s="192"/>
      <c r="RZR14" s="192"/>
      <c r="RZS14" s="192"/>
      <c r="RZT14" s="192"/>
      <c r="RZU14" s="192"/>
      <c r="RZV14" s="192"/>
      <c r="RZW14" s="192"/>
      <c r="RZX14" s="192"/>
      <c r="RZY14" s="192"/>
      <c r="RZZ14" s="192"/>
      <c r="SAA14" s="192"/>
      <c r="SAB14" s="192"/>
      <c r="SAC14" s="192"/>
      <c r="SAD14" s="192"/>
      <c r="SAE14" s="192"/>
      <c r="SAF14" s="192"/>
      <c r="SAG14" s="192"/>
      <c r="SAH14" s="192"/>
      <c r="SAI14" s="192"/>
      <c r="SAJ14" s="192"/>
      <c r="SAK14" s="192"/>
      <c r="SAL14" s="192"/>
      <c r="SAM14" s="192"/>
      <c r="SAN14" s="192"/>
      <c r="SAO14" s="192"/>
      <c r="SAP14" s="192"/>
      <c r="SAQ14" s="192"/>
      <c r="SAR14" s="192"/>
      <c r="SAS14" s="192"/>
      <c r="SAT14" s="192"/>
      <c r="SAU14" s="192"/>
      <c r="SAV14" s="192"/>
      <c r="SAW14" s="192"/>
      <c r="SAX14" s="192"/>
      <c r="SAY14" s="192"/>
      <c r="SAZ14" s="192"/>
      <c r="SBA14" s="192"/>
      <c r="SBB14" s="192"/>
      <c r="SBC14" s="192"/>
      <c r="SBD14" s="192"/>
      <c r="SBE14" s="192"/>
      <c r="SBF14" s="192"/>
      <c r="SBG14" s="192"/>
      <c r="SBH14" s="192"/>
      <c r="SBI14" s="192"/>
      <c r="SBJ14" s="192"/>
      <c r="SBK14" s="192"/>
      <c r="SBL14" s="192"/>
      <c r="SBM14" s="192"/>
      <c r="SBN14" s="192"/>
      <c r="SBO14" s="192"/>
      <c r="SBP14" s="192"/>
      <c r="SBQ14" s="192"/>
      <c r="SBR14" s="192"/>
      <c r="SBS14" s="192"/>
      <c r="SBT14" s="192"/>
      <c r="SBU14" s="192"/>
      <c r="SBV14" s="192"/>
      <c r="SBW14" s="192"/>
      <c r="SBX14" s="192"/>
      <c r="SBY14" s="192"/>
      <c r="SBZ14" s="192"/>
      <c r="SCA14" s="192"/>
      <c r="SCB14" s="192"/>
      <c r="SCC14" s="192"/>
      <c r="SCD14" s="192"/>
      <c r="SCE14" s="192"/>
      <c r="SCF14" s="192"/>
      <c r="SCG14" s="192"/>
      <c r="SCH14" s="192"/>
      <c r="SCI14" s="192"/>
      <c r="SCJ14" s="192"/>
      <c r="SCK14" s="192"/>
      <c r="SCL14" s="192"/>
      <c r="SCM14" s="192"/>
      <c r="SCN14" s="192"/>
      <c r="SCO14" s="192"/>
      <c r="SCP14" s="192"/>
      <c r="SCQ14" s="192"/>
      <c r="SCR14" s="192"/>
      <c r="SCS14" s="192"/>
      <c r="SCT14" s="192"/>
      <c r="SCU14" s="192"/>
      <c r="SCV14" s="192"/>
      <c r="SCW14" s="192"/>
      <c r="SCX14" s="192"/>
      <c r="SCY14" s="192"/>
      <c r="SCZ14" s="192"/>
      <c r="SDA14" s="192"/>
      <c r="SDB14" s="192"/>
      <c r="SDC14" s="192"/>
      <c r="SDD14" s="192"/>
      <c r="SDE14" s="192"/>
      <c r="SDF14" s="192"/>
      <c r="SDG14" s="192"/>
      <c r="SDH14" s="192"/>
      <c r="SDI14" s="192"/>
      <c r="SDJ14" s="192"/>
      <c r="SDK14" s="192"/>
      <c r="SDL14" s="192"/>
      <c r="SDM14" s="192"/>
      <c r="SDN14" s="192"/>
      <c r="SDO14" s="192"/>
      <c r="SDP14" s="192"/>
      <c r="SDQ14" s="192"/>
      <c r="SDR14" s="192"/>
      <c r="SDS14" s="192"/>
      <c r="SDT14" s="192"/>
      <c r="SDU14" s="192"/>
      <c r="SDV14" s="192"/>
      <c r="SDW14" s="192"/>
      <c r="SDX14" s="192"/>
      <c r="SDY14" s="192"/>
      <c r="SDZ14" s="192"/>
      <c r="SEA14" s="192"/>
      <c r="SEB14" s="192"/>
      <c r="SEC14" s="192"/>
      <c r="SED14" s="192"/>
      <c r="SEE14" s="192"/>
      <c r="SEF14" s="192"/>
      <c r="SEG14" s="192"/>
      <c r="SEH14" s="192"/>
      <c r="SEI14" s="192"/>
      <c r="SEJ14" s="192"/>
      <c r="SEK14" s="192"/>
      <c r="SEL14" s="192"/>
      <c r="SEM14" s="192"/>
      <c r="SEN14" s="192"/>
      <c r="SEO14" s="192"/>
      <c r="SEP14" s="192"/>
      <c r="SEQ14" s="192"/>
      <c r="SER14" s="192"/>
      <c r="SES14" s="192"/>
      <c r="SET14" s="192"/>
      <c r="SEU14" s="192"/>
      <c r="SEV14" s="192"/>
      <c r="SEW14" s="192"/>
      <c r="SEX14" s="192"/>
      <c r="SEY14" s="192"/>
      <c r="SEZ14" s="192"/>
      <c r="SFA14" s="192"/>
      <c r="SFB14" s="192"/>
      <c r="SFC14" s="192"/>
      <c r="SFD14" s="192"/>
      <c r="SFE14" s="192"/>
      <c r="SFF14" s="192"/>
      <c r="SFG14" s="192"/>
      <c r="SFH14" s="192"/>
      <c r="SFI14" s="192"/>
      <c r="SFJ14" s="192"/>
      <c r="SFK14" s="192"/>
      <c r="SFL14" s="192"/>
      <c r="SFM14" s="192"/>
      <c r="SFN14" s="192"/>
      <c r="SFO14" s="192"/>
      <c r="SFP14" s="192"/>
      <c r="SFQ14" s="192"/>
      <c r="SFR14" s="192"/>
      <c r="SFS14" s="192"/>
      <c r="SFT14" s="192"/>
      <c r="SFU14" s="192"/>
      <c r="SFV14" s="192"/>
      <c r="SFW14" s="192"/>
      <c r="SFX14" s="192"/>
      <c r="SFY14" s="192"/>
      <c r="SFZ14" s="192"/>
      <c r="SGA14" s="192"/>
      <c r="SGB14" s="192"/>
      <c r="SGC14" s="192"/>
      <c r="SGD14" s="192"/>
      <c r="SGE14" s="192"/>
      <c r="SGF14" s="192"/>
      <c r="SGG14" s="192"/>
      <c r="SGH14" s="192"/>
      <c r="SGI14" s="192"/>
      <c r="SGJ14" s="192"/>
      <c r="SGK14" s="192"/>
      <c r="SGL14" s="192"/>
      <c r="SGM14" s="192"/>
      <c r="SGN14" s="192"/>
      <c r="SGO14" s="192"/>
      <c r="SGP14" s="192"/>
      <c r="SGQ14" s="192"/>
      <c r="SGR14" s="192"/>
      <c r="SGS14" s="192"/>
      <c r="SGT14" s="192"/>
      <c r="SGU14" s="192"/>
      <c r="SGV14" s="192"/>
      <c r="SGW14" s="192"/>
      <c r="SGX14" s="192"/>
      <c r="SGY14" s="192"/>
      <c r="SGZ14" s="192"/>
      <c r="SHA14" s="192"/>
      <c r="SHB14" s="192"/>
      <c r="SHC14" s="192"/>
      <c r="SHD14" s="192"/>
      <c r="SHE14" s="192"/>
      <c r="SHF14" s="192"/>
      <c r="SHG14" s="192"/>
      <c r="SHH14" s="192"/>
      <c r="SHI14" s="192"/>
      <c r="SHJ14" s="192"/>
      <c r="SHK14" s="192"/>
      <c r="SHL14" s="192"/>
      <c r="SHM14" s="192"/>
      <c r="SHN14" s="192"/>
      <c r="SHO14" s="192"/>
      <c r="SHP14" s="192"/>
      <c r="SHQ14" s="192"/>
      <c r="SHR14" s="192"/>
      <c r="SHS14" s="192"/>
      <c r="SHT14" s="192"/>
      <c r="SHU14" s="192"/>
      <c r="SHV14" s="192"/>
      <c r="SHW14" s="192"/>
      <c r="SHX14" s="192"/>
      <c r="SHY14" s="192"/>
      <c r="SHZ14" s="192"/>
      <c r="SIA14" s="192"/>
      <c r="SIB14" s="192"/>
      <c r="SIC14" s="192"/>
      <c r="SID14" s="192"/>
      <c r="SIE14" s="192"/>
      <c r="SIF14" s="192"/>
      <c r="SIG14" s="192"/>
      <c r="SIH14" s="192"/>
      <c r="SII14" s="192"/>
      <c r="SIJ14" s="192"/>
      <c r="SIK14" s="192"/>
      <c r="SIL14" s="192"/>
      <c r="SIM14" s="192"/>
      <c r="SIN14" s="192"/>
      <c r="SIO14" s="192"/>
      <c r="SIP14" s="192"/>
      <c r="SIQ14" s="192"/>
      <c r="SIR14" s="192"/>
      <c r="SIS14" s="192"/>
      <c r="SIT14" s="192"/>
      <c r="SIU14" s="192"/>
      <c r="SIV14" s="192"/>
      <c r="SIW14" s="192"/>
      <c r="SIX14" s="192"/>
      <c r="SIY14" s="192"/>
      <c r="SIZ14" s="192"/>
      <c r="SJA14" s="192"/>
      <c r="SJB14" s="192"/>
      <c r="SJC14" s="192"/>
      <c r="SJD14" s="192"/>
      <c r="SJE14" s="192"/>
      <c r="SJF14" s="192"/>
      <c r="SJG14" s="192"/>
      <c r="SJH14" s="192"/>
      <c r="SJI14" s="192"/>
      <c r="SJJ14" s="192"/>
      <c r="SJK14" s="192"/>
      <c r="SJL14" s="192"/>
      <c r="SJM14" s="192"/>
      <c r="SJN14" s="192"/>
      <c r="SJO14" s="192"/>
      <c r="SJP14" s="192"/>
      <c r="SJQ14" s="192"/>
      <c r="SJR14" s="192"/>
      <c r="SJS14" s="192"/>
      <c r="SJT14" s="192"/>
      <c r="SJU14" s="192"/>
      <c r="SJV14" s="192"/>
      <c r="SJW14" s="192"/>
      <c r="SJX14" s="192"/>
      <c r="SJY14" s="192"/>
      <c r="SJZ14" s="192"/>
      <c r="SKA14" s="192"/>
      <c r="SKB14" s="192"/>
      <c r="SKC14" s="192"/>
      <c r="SKD14" s="192"/>
      <c r="SKE14" s="192"/>
      <c r="SKF14" s="192"/>
      <c r="SKG14" s="192"/>
      <c r="SKH14" s="192"/>
      <c r="SKI14" s="192"/>
      <c r="SKJ14" s="192"/>
      <c r="SKK14" s="192"/>
      <c r="SKL14" s="192"/>
      <c r="SKM14" s="192"/>
      <c r="SKN14" s="192"/>
      <c r="SKO14" s="192"/>
      <c r="SKP14" s="192"/>
      <c r="SKQ14" s="192"/>
      <c r="SKR14" s="192"/>
      <c r="SKS14" s="192"/>
      <c r="SKT14" s="192"/>
      <c r="SKU14" s="192"/>
      <c r="SKV14" s="192"/>
      <c r="SKW14" s="192"/>
      <c r="SKX14" s="192"/>
      <c r="SKY14" s="192"/>
      <c r="SKZ14" s="192"/>
      <c r="SLA14" s="192"/>
      <c r="SLB14" s="192"/>
      <c r="SLC14" s="192"/>
      <c r="SLD14" s="192"/>
      <c r="SLE14" s="192"/>
      <c r="SLF14" s="192"/>
      <c r="SLG14" s="192"/>
      <c r="SLH14" s="192"/>
      <c r="SLI14" s="192"/>
      <c r="SLJ14" s="192"/>
      <c r="SLK14" s="192"/>
      <c r="SLL14" s="192"/>
      <c r="SLM14" s="192"/>
      <c r="SLN14" s="192"/>
      <c r="SLO14" s="192"/>
      <c r="SLP14" s="192"/>
      <c r="SLQ14" s="192"/>
      <c r="SLR14" s="192"/>
      <c r="SLS14" s="192"/>
      <c r="SLT14" s="192"/>
      <c r="SLU14" s="192"/>
      <c r="SLV14" s="192"/>
      <c r="SLW14" s="192"/>
      <c r="SLX14" s="192"/>
      <c r="SLY14" s="192"/>
      <c r="SLZ14" s="192"/>
      <c r="SMA14" s="192"/>
      <c r="SMB14" s="192"/>
      <c r="SMC14" s="192"/>
      <c r="SMD14" s="192"/>
      <c r="SME14" s="192"/>
      <c r="SMF14" s="192"/>
      <c r="SMG14" s="192"/>
      <c r="SMH14" s="192"/>
      <c r="SMI14" s="192"/>
      <c r="SMJ14" s="192"/>
      <c r="SMK14" s="192"/>
      <c r="SML14" s="192"/>
      <c r="SMM14" s="192"/>
      <c r="SMN14" s="192"/>
      <c r="SMO14" s="192"/>
      <c r="SMP14" s="192"/>
      <c r="SMQ14" s="192"/>
      <c r="SMR14" s="192"/>
      <c r="SMS14" s="192"/>
      <c r="SMT14" s="192"/>
      <c r="SMU14" s="192"/>
      <c r="SMV14" s="192"/>
      <c r="SMW14" s="192"/>
      <c r="SMX14" s="192"/>
      <c r="SMY14" s="192"/>
      <c r="SMZ14" s="192"/>
      <c r="SNA14" s="192"/>
      <c r="SNB14" s="192"/>
      <c r="SNC14" s="192"/>
      <c r="SND14" s="192"/>
      <c r="SNE14" s="192"/>
      <c r="SNF14" s="192"/>
      <c r="SNG14" s="192"/>
      <c r="SNH14" s="192"/>
      <c r="SNI14" s="192"/>
      <c r="SNJ14" s="192"/>
      <c r="SNK14" s="192"/>
      <c r="SNL14" s="192"/>
      <c r="SNM14" s="192"/>
      <c r="SNN14" s="192"/>
      <c r="SNO14" s="192"/>
      <c r="SNP14" s="192"/>
      <c r="SNQ14" s="192"/>
      <c r="SNR14" s="192"/>
      <c r="SNS14" s="192"/>
      <c r="SNT14" s="192"/>
      <c r="SNU14" s="192"/>
      <c r="SNV14" s="192"/>
      <c r="SNW14" s="192"/>
      <c r="SNX14" s="192"/>
      <c r="SNY14" s="192"/>
      <c r="SNZ14" s="192"/>
      <c r="SOA14" s="192"/>
      <c r="SOB14" s="192"/>
      <c r="SOC14" s="192"/>
      <c r="SOD14" s="192"/>
      <c r="SOE14" s="192"/>
      <c r="SOF14" s="192"/>
      <c r="SOG14" s="192"/>
      <c r="SOH14" s="192"/>
      <c r="SOI14" s="192"/>
      <c r="SOJ14" s="192"/>
      <c r="SOK14" s="192"/>
      <c r="SOL14" s="192"/>
      <c r="SOM14" s="192"/>
      <c r="SON14" s="192"/>
      <c r="SOO14" s="192"/>
      <c r="SOP14" s="192"/>
      <c r="SOQ14" s="192"/>
      <c r="SOR14" s="192"/>
      <c r="SOS14" s="192"/>
      <c r="SOT14" s="192"/>
      <c r="SOU14" s="192"/>
      <c r="SOV14" s="192"/>
      <c r="SOW14" s="192"/>
      <c r="SOX14" s="192"/>
      <c r="SOY14" s="192"/>
      <c r="SOZ14" s="192"/>
      <c r="SPA14" s="192"/>
      <c r="SPB14" s="192"/>
      <c r="SPC14" s="192"/>
      <c r="SPD14" s="192"/>
      <c r="SPE14" s="192"/>
      <c r="SPF14" s="192"/>
      <c r="SPG14" s="192"/>
      <c r="SPH14" s="192"/>
      <c r="SPI14" s="192"/>
      <c r="SPJ14" s="192"/>
      <c r="SPK14" s="192"/>
      <c r="SPL14" s="192"/>
      <c r="SPM14" s="192"/>
      <c r="SPN14" s="192"/>
      <c r="SPO14" s="192"/>
      <c r="SPP14" s="192"/>
      <c r="SPQ14" s="192"/>
      <c r="SPR14" s="192"/>
      <c r="SPS14" s="192"/>
      <c r="SPT14" s="192"/>
      <c r="SPU14" s="192"/>
      <c r="SPV14" s="192"/>
      <c r="SPW14" s="192"/>
      <c r="SPX14" s="192"/>
      <c r="SPY14" s="192"/>
      <c r="SPZ14" s="192"/>
      <c r="SQA14" s="192"/>
      <c r="SQB14" s="192"/>
      <c r="SQC14" s="192"/>
      <c r="SQD14" s="192"/>
      <c r="SQE14" s="192"/>
      <c r="SQF14" s="192"/>
      <c r="SQG14" s="192"/>
      <c r="SQH14" s="192"/>
      <c r="SQI14" s="192"/>
      <c r="SQJ14" s="192"/>
      <c r="SQK14" s="192"/>
      <c r="SQL14" s="192"/>
      <c r="SQM14" s="192"/>
      <c r="SQN14" s="192"/>
      <c r="SQO14" s="192"/>
      <c r="SQP14" s="192"/>
      <c r="SQQ14" s="192"/>
      <c r="SQR14" s="192"/>
      <c r="SQS14" s="192"/>
      <c r="SQT14" s="192"/>
      <c r="SQU14" s="192"/>
      <c r="SQV14" s="192"/>
      <c r="SQW14" s="192"/>
      <c r="SQX14" s="192"/>
      <c r="SQY14" s="192"/>
      <c r="SQZ14" s="192"/>
      <c r="SRA14" s="192"/>
      <c r="SRB14" s="192"/>
      <c r="SRC14" s="192"/>
      <c r="SRD14" s="192"/>
      <c r="SRE14" s="192"/>
      <c r="SRF14" s="192"/>
      <c r="SRG14" s="192"/>
      <c r="SRH14" s="192"/>
      <c r="SRI14" s="192"/>
      <c r="SRJ14" s="192"/>
      <c r="SRK14" s="192"/>
      <c r="SRL14" s="192"/>
      <c r="SRM14" s="192"/>
      <c r="SRN14" s="192"/>
      <c r="SRO14" s="192"/>
      <c r="SRP14" s="192"/>
      <c r="SRQ14" s="192"/>
      <c r="SRR14" s="192"/>
      <c r="SRS14" s="192"/>
      <c r="SRT14" s="192"/>
      <c r="SRU14" s="192"/>
      <c r="SRV14" s="192"/>
      <c r="SRW14" s="192"/>
      <c r="SRX14" s="192"/>
      <c r="SRY14" s="192"/>
      <c r="SRZ14" s="192"/>
      <c r="SSA14" s="192"/>
      <c r="SSB14" s="192"/>
      <c r="SSC14" s="192"/>
      <c r="SSD14" s="192"/>
      <c r="SSE14" s="192"/>
      <c r="SSF14" s="192"/>
      <c r="SSG14" s="192"/>
      <c r="SSH14" s="192"/>
      <c r="SSI14" s="192"/>
      <c r="SSJ14" s="192"/>
      <c r="SSK14" s="192"/>
      <c r="SSL14" s="192"/>
      <c r="SSM14" s="192"/>
      <c r="SSN14" s="192"/>
      <c r="SSO14" s="192"/>
      <c r="SSP14" s="192"/>
      <c r="SSQ14" s="192"/>
      <c r="SSR14" s="192"/>
      <c r="SSS14" s="192"/>
      <c r="SST14" s="192"/>
      <c r="SSU14" s="192"/>
      <c r="SSV14" s="192"/>
      <c r="SSW14" s="192"/>
      <c r="SSX14" s="192"/>
      <c r="SSY14" s="192"/>
      <c r="SSZ14" s="192"/>
      <c r="STA14" s="192"/>
      <c r="STB14" s="192"/>
      <c r="STC14" s="192"/>
      <c r="STD14" s="192"/>
      <c r="STE14" s="192"/>
      <c r="STF14" s="192"/>
      <c r="STG14" s="192"/>
      <c r="STH14" s="192"/>
      <c r="STI14" s="192"/>
      <c r="STJ14" s="192"/>
      <c r="STK14" s="192"/>
      <c r="STL14" s="192"/>
      <c r="STM14" s="192"/>
      <c r="STN14" s="192"/>
      <c r="STO14" s="192"/>
      <c r="STP14" s="192"/>
      <c r="STQ14" s="192"/>
      <c r="STR14" s="192"/>
      <c r="STS14" s="192"/>
      <c r="STT14" s="192"/>
      <c r="STU14" s="192"/>
      <c r="STV14" s="192"/>
      <c r="STW14" s="192"/>
      <c r="STX14" s="192"/>
      <c r="STY14" s="192"/>
      <c r="STZ14" s="192"/>
      <c r="SUA14" s="192"/>
      <c r="SUB14" s="192"/>
      <c r="SUC14" s="192"/>
      <c r="SUD14" s="192"/>
      <c r="SUE14" s="192"/>
      <c r="SUF14" s="192"/>
      <c r="SUG14" s="192"/>
      <c r="SUH14" s="192"/>
      <c r="SUI14" s="192"/>
      <c r="SUJ14" s="192"/>
      <c r="SUK14" s="192"/>
      <c r="SUL14" s="192"/>
      <c r="SUM14" s="192"/>
      <c r="SUN14" s="192"/>
      <c r="SUO14" s="192"/>
      <c r="SUP14" s="192"/>
      <c r="SUQ14" s="192"/>
      <c r="SUR14" s="192"/>
      <c r="SUS14" s="192"/>
      <c r="SUT14" s="192"/>
      <c r="SUU14" s="192"/>
      <c r="SUV14" s="192"/>
      <c r="SUW14" s="192"/>
      <c r="SUX14" s="192"/>
      <c r="SUY14" s="192"/>
      <c r="SUZ14" s="192"/>
      <c r="SVA14" s="192"/>
      <c r="SVB14" s="192"/>
      <c r="SVC14" s="192"/>
      <c r="SVD14" s="192"/>
      <c r="SVE14" s="192"/>
      <c r="SVF14" s="192"/>
      <c r="SVG14" s="192"/>
      <c r="SVH14" s="192"/>
      <c r="SVI14" s="192"/>
      <c r="SVJ14" s="192"/>
      <c r="SVK14" s="192"/>
      <c r="SVL14" s="192"/>
      <c r="SVM14" s="192"/>
      <c r="SVN14" s="192"/>
      <c r="SVO14" s="192"/>
      <c r="SVP14" s="192"/>
      <c r="SVQ14" s="192"/>
      <c r="SVR14" s="192"/>
      <c r="SVS14" s="192"/>
      <c r="SVT14" s="192"/>
      <c r="SVU14" s="192"/>
      <c r="SVV14" s="192"/>
      <c r="SVW14" s="192"/>
      <c r="SVX14" s="192"/>
      <c r="SVY14" s="192"/>
      <c r="SVZ14" s="192"/>
      <c r="SWA14" s="192"/>
      <c r="SWB14" s="192"/>
      <c r="SWC14" s="192"/>
      <c r="SWD14" s="192"/>
      <c r="SWE14" s="192"/>
      <c r="SWF14" s="192"/>
      <c r="SWG14" s="192"/>
      <c r="SWH14" s="192"/>
      <c r="SWI14" s="192"/>
      <c r="SWJ14" s="192"/>
      <c r="SWK14" s="192"/>
      <c r="SWL14" s="192"/>
      <c r="SWM14" s="192"/>
      <c r="SWN14" s="192"/>
      <c r="SWO14" s="192"/>
      <c r="SWP14" s="192"/>
      <c r="SWQ14" s="192"/>
      <c r="SWR14" s="192"/>
      <c r="SWS14" s="192"/>
      <c r="SWT14" s="192"/>
      <c r="SWU14" s="192"/>
      <c r="SWV14" s="192"/>
      <c r="SWW14" s="192"/>
      <c r="SWX14" s="192"/>
      <c r="SWY14" s="192"/>
      <c r="SWZ14" s="192"/>
      <c r="SXA14" s="192"/>
      <c r="SXB14" s="192"/>
      <c r="SXC14" s="192"/>
      <c r="SXD14" s="192"/>
      <c r="SXE14" s="192"/>
      <c r="SXF14" s="192"/>
      <c r="SXG14" s="192"/>
      <c r="SXH14" s="192"/>
      <c r="SXI14" s="192"/>
      <c r="SXJ14" s="192"/>
      <c r="SXK14" s="192"/>
      <c r="SXL14" s="192"/>
      <c r="SXM14" s="192"/>
      <c r="SXN14" s="192"/>
      <c r="SXO14" s="192"/>
      <c r="SXP14" s="192"/>
      <c r="SXQ14" s="192"/>
      <c r="SXR14" s="192"/>
      <c r="SXS14" s="192"/>
      <c r="SXT14" s="192"/>
      <c r="SXU14" s="192"/>
      <c r="SXV14" s="192"/>
      <c r="SXW14" s="192"/>
      <c r="SXX14" s="192"/>
      <c r="SXY14" s="192"/>
      <c r="SXZ14" s="192"/>
      <c r="SYA14" s="192"/>
      <c r="SYB14" s="192"/>
      <c r="SYC14" s="192"/>
      <c r="SYD14" s="192"/>
      <c r="SYE14" s="192"/>
      <c r="SYF14" s="192"/>
      <c r="SYG14" s="192"/>
      <c r="SYH14" s="192"/>
      <c r="SYI14" s="192"/>
      <c r="SYJ14" s="192"/>
      <c r="SYK14" s="192"/>
      <c r="SYL14" s="192"/>
      <c r="SYM14" s="192"/>
      <c r="SYN14" s="192"/>
      <c r="SYO14" s="192"/>
      <c r="SYP14" s="192"/>
      <c r="SYQ14" s="192"/>
      <c r="SYR14" s="192"/>
      <c r="SYS14" s="192"/>
      <c r="SYT14" s="192"/>
      <c r="SYU14" s="192"/>
      <c r="SYV14" s="192"/>
      <c r="SYW14" s="192"/>
      <c r="SYX14" s="192"/>
      <c r="SYY14" s="192"/>
      <c r="SYZ14" s="192"/>
      <c r="SZA14" s="192"/>
      <c r="SZB14" s="192"/>
      <c r="SZC14" s="192"/>
      <c r="SZD14" s="192"/>
      <c r="SZE14" s="192"/>
      <c r="SZF14" s="192"/>
      <c r="SZG14" s="192"/>
      <c r="SZH14" s="192"/>
      <c r="SZI14" s="192"/>
      <c r="SZJ14" s="192"/>
      <c r="SZK14" s="192"/>
      <c r="SZL14" s="192"/>
      <c r="SZM14" s="192"/>
      <c r="SZN14" s="192"/>
      <c r="SZO14" s="192"/>
      <c r="SZP14" s="192"/>
      <c r="SZQ14" s="192"/>
      <c r="SZR14" s="192"/>
      <c r="SZS14" s="192"/>
      <c r="SZT14" s="192"/>
      <c r="SZU14" s="192"/>
      <c r="SZV14" s="192"/>
      <c r="SZW14" s="192"/>
      <c r="SZX14" s="192"/>
      <c r="SZY14" s="192"/>
      <c r="SZZ14" s="192"/>
      <c r="TAA14" s="192"/>
      <c r="TAB14" s="192"/>
      <c r="TAC14" s="192"/>
      <c r="TAD14" s="192"/>
      <c r="TAE14" s="192"/>
      <c r="TAF14" s="192"/>
      <c r="TAG14" s="192"/>
      <c r="TAH14" s="192"/>
      <c r="TAI14" s="192"/>
      <c r="TAJ14" s="192"/>
      <c r="TAK14" s="192"/>
      <c r="TAL14" s="192"/>
      <c r="TAM14" s="192"/>
      <c r="TAN14" s="192"/>
      <c r="TAO14" s="192"/>
      <c r="TAP14" s="192"/>
      <c r="TAQ14" s="192"/>
      <c r="TAR14" s="192"/>
      <c r="TAS14" s="192"/>
      <c r="TAT14" s="192"/>
      <c r="TAU14" s="192"/>
      <c r="TAV14" s="192"/>
      <c r="TAW14" s="192"/>
      <c r="TAX14" s="192"/>
      <c r="TAY14" s="192"/>
      <c r="TAZ14" s="192"/>
      <c r="TBA14" s="192"/>
      <c r="TBB14" s="192"/>
      <c r="TBC14" s="192"/>
      <c r="TBD14" s="192"/>
      <c r="TBE14" s="192"/>
      <c r="TBF14" s="192"/>
      <c r="TBG14" s="192"/>
      <c r="TBH14" s="192"/>
      <c r="TBI14" s="192"/>
      <c r="TBJ14" s="192"/>
      <c r="TBK14" s="192"/>
      <c r="TBL14" s="192"/>
      <c r="TBM14" s="192"/>
      <c r="TBN14" s="192"/>
      <c r="TBO14" s="192"/>
      <c r="TBP14" s="192"/>
      <c r="TBQ14" s="192"/>
      <c r="TBR14" s="192"/>
      <c r="TBS14" s="192"/>
      <c r="TBT14" s="192"/>
      <c r="TBU14" s="192"/>
      <c r="TBV14" s="192"/>
      <c r="TBW14" s="192"/>
      <c r="TBX14" s="192"/>
      <c r="TBY14" s="192"/>
      <c r="TBZ14" s="192"/>
      <c r="TCA14" s="192"/>
      <c r="TCB14" s="192"/>
      <c r="TCC14" s="192"/>
      <c r="TCD14" s="192"/>
      <c r="TCE14" s="192"/>
      <c r="TCF14" s="192"/>
      <c r="TCG14" s="192"/>
      <c r="TCH14" s="192"/>
      <c r="TCI14" s="192"/>
      <c r="TCJ14" s="192"/>
      <c r="TCK14" s="192"/>
      <c r="TCL14" s="192"/>
      <c r="TCM14" s="192"/>
      <c r="TCN14" s="192"/>
      <c r="TCO14" s="192"/>
      <c r="TCP14" s="192"/>
      <c r="TCQ14" s="192"/>
      <c r="TCR14" s="192"/>
      <c r="TCS14" s="192"/>
      <c r="TCT14" s="192"/>
      <c r="TCU14" s="192"/>
      <c r="TCV14" s="192"/>
      <c r="TCW14" s="192"/>
      <c r="TCX14" s="192"/>
      <c r="TCY14" s="192"/>
      <c r="TCZ14" s="192"/>
      <c r="TDA14" s="192"/>
      <c r="TDB14" s="192"/>
      <c r="TDC14" s="192"/>
      <c r="TDD14" s="192"/>
      <c r="TDE14" s="192"/>
      <c r="TDF14" s="192"/>
      <c r="TDG14" s="192"/>
      <c r="TDH14" s="192"/>
      <c r="TDI14" s="192"/>
      <c r="TDJ14" s="192"/>
      <c r="TDK14" s="192"/>
      <c r="TDL14" s="192"/>
      <c r="TDM14" s="192"/>
      <c r="TDN14" s="192"/>
      <c r="TDO14" s="192"/>
      <c r="TDP14" s="192"/>
      <c r="TDQ14" s="192"/>
      <c r="TDR14" s="192"/>
      <c r="TDS14" s="192"/>
      <c r="TDT14" s="192"/>
      <c r="TDU14" s="192"/>
      <c r="TDV14" s="192"/>
      <c r="TDW14" s="192"/>
      <c r="TDX14" s="192"/>
      <c r="TDY14" s="192"/>
      <c r="TDZ14" s="192"/>
      <c r="TEA14" s="192"/>
      <c r="TEB14" s="192"/>
      <c r="TEC14" s="192"/>
      <c r="TED14" s="192"/>
      <c r="TEE14" s="192"/>
      <c r="TEF14" s="192"/>
      <c r="TEG14" s="192"/>
      <c r="TEH14" s="192"/>
      <c r="TEI14" s="192"/>
      <c r="TEJ14" s="192"/>
      <c r="TEK14" s="192"/>
      <c r="TEL14" s="192"/>
      <c r="TEM14" s="192"/>
      <c r="TEN14" s="192"/>
      <c r="TEO14" s="192"/>
      <c r="TEP14" s="192"/>
      <c r="TEQ14" s="192"/>
      <c r="TER14" s="192"/>
      <c r="TES14" s="192"/>
      <c r="TET14" s="192"/>
      <c r="TEU14" s="192"/>
      <c r="TEV14" s="192"/>
      <c r="TEW14" s="192"/>
      <c r="TEX14" s="192"/>
      <c r="TEY14" s="192"/>
      <c r="TEZ14" s="192"/>
      <c r="TFA14" s="192"/>
      <c r="TFB14" s="192"/>
      <c r="TFC14" s="192"/>
      <c r="TFD14" s="192"/>
      <c r="TFE14" s="192"/>
      <c r="TFF14" s="192"/>
      <c r="TFG14" s="192"/>
      <c r="TFH14" s="192"/>
      <c r="TFI14" s="192"/>
      <c r="TFJ14" s="192"/>
      <c r="TFK14" s="192"/>
      <c r="TFL14" s="192"/>
      <c r="TFM14" s="192"/>
      <c r="TFN14" s="192"/>
      <c r="TFO14" s="192"/>
      <c r="TFP14" s="192"/>
      <c r="TFQ14" s="192"/>
      <c r="TFR14" s="192"/>
      <c r="TFS14" s="192"/>
      <c r="TFT14" s="192"/>
      <c r="TFU14" s="192"/>
      <c r="TFV14" s="192"/>
      <c r="TFW14" s="192"/>
      <c r="TFX14" s="192"/>
      <c r="TFY14" s="192"/>
      <c r="TFZ14" s="192"/>
      <c r="TGA14" s="192"/>
      <c r="TGB14" s="192"/>
      <c r="TGC14" s="192"/>
      <c r="TGD14" s="192"/>
      <c r="TGE14" s="192"/>
      <c r="TGF14" s="192"/>
      <c r="TGG14" s="192"/>
      <c r="TGH14" s="192"/>
      <c r="TGI14" s="192"/>
      <c r="TGJ14" s="192"/>
      <c r="TGK14" s="192"/>
      <c r="TGL14" s="192"/>
      <c r="TGM14" s="192"/>
      <c r="TGN14" s="192"/>
      <c r="TGO14" s="192"/>
      <c r="TGP14" s="192"/>
      <c r="TGQ14" s="192"/>
      <c r="TGR14" s="192"/>
      <c r="TGS14" s="192"/>
      <c r="TGT14" s="192"/>
      <c r="TGU14" s="192"/>
      <c r="TGV14" s="192"/>
      <c r="TGW14" s="192"/>
      <c r="TGX14" s="192"/>
      <c r="TGY14" s="192"/>
      <c r="TGZ14" s="192"/>
      <c r="THA14" s="192"/>
      <c r="THB14" s="192"/>
      <c r="THC14" s="192"/>
      <c r="THD14" s="192"/>
      <c r="THE14" s="192"/>
      <c r="THF14" s="192"/>
      <c r="THG14" s="192"/>
      <c r="THH14" s="192"/>
      <c r="THI14" s="192"/>
      <c r="THJ14" s="192"/>
      <c r="THK14" s="192"/>
      <c r="THL14" s="192"/>
      <c r="THM14" s="192"/>
      <c r="THN14" s="192"/>
      <c r="THO14" s="192"/>
      <c r="THP14" s="192"/>
      <c r="THQ14" s="192"/>
      <c r="THR14" s="192"/>
      <c r="THS14" s="192"/>
      <c r="THT14" s="192"/>
      <c r="THU14" s="192"/>
      <c r="THV14" s="192"/>
      <c r="THW14" s="192"/>
      <c r="THX14" s="192"/>
      <c r="THY14" s="192"/>
      <c r="THZ14" s="192"/>
      <c r="TIA14" s="192"/>
      <c r="TIB14" s="192"/>
      <c r="TIC14" s="192"/>
      <c r="TID14" s="192"/>
      <c r="TIE14" s="192"/>
      <c r="TIF14" s="192"/>
      <c r="TIG14" s="192"/>
      <c r="TIH14" s="192"/>
      <c r="TII14" s="192"/>
      <c r="TIJ14" s="192"/>
      <c r="TIK14" s="192"/>
      <c r="TIL14" s="192"/>
      <c r="TIM14" s="192"/>
      <c r="TIN14" s="192"/>
      <c r="TIO14" s="192"/>
      <c r="TIP14" s="192"/>
      <c r="TIQ14" s="192"/>
      <c r="TIR14" s="192"/>
      <c r="TIS14" s="192"/>
      <c r="TIT14" s="192"/>
      <c r="TIU14" s="192"/>
      <c r="TIV14" s="192"/>
      <c r="TIW14" s="192"/>
      <c r="TIX14" s="192"/>
      <c r="TIY14" s="192"/>
      <c r="TIZ14" s="192"/>
      <c r="TJA14" s="192"/>
      <c r="TJB14" s="192"/>
      <c r="TJC14" s="192"/>
      <c r="TJD14" s="192"/>
      <c r="TJE14" s="192"/>
      <c r="TJF14" s="192"/>
      <c r="TJG14" s="192"/>
      <c r="TJH14" s="192"/>
      <c r="TJI14" s="192"/>
      <c r="TJJ14" s="192"/>
      <c r="TJK14" s="192"/>
      <c r="TJL14" s="192"/>
      <c r="TJM14" s="192"/>
      <c r="TJN14" s="192"/>
      <c r="TJO14" s="192"/>
      <c r="TJP14" s="192"/>
      <c r="TJQ14" s="192"/>
      <c r="TJR14" s="192"/>
      <c r="TJS14" s="192"/>
      <c r="TJT14" s="192"/>
      <c r="TJU14" s="192"/>
      <c r="TJV14" s="192"/>
      <c r="TJW14" s="192"/>
      <c r="TJX14" s="192"/>
      <c r="TJY14" s="192"/>
      <c r="TJZ14" s="192"/>
      <c r="TKA14" s="192"/>
      <c r="TKB14" s="192"/>
      <c r="TKC14" s="192"/>
      <c r="TKD14" s="192"/>
      <c r="TKE14" s="192"/>
      <c r="TKF14" s="192"/>
      <c r="TKG14" s="192"/>
      <c r="TKH14" s="192"/>
      <c r="TKI14" s="192"/>
      <c r="TKJ14" s="192"/>
      <c r="TKK14" s="192"/>
      <c r="TKL14" s="192"/>
      <c r="TKM14" s="192"/>
      <c r="TKN14" s="192"/>
      <c r="TKO14" s="192"/>
      <c r="TKP14" s="192"/>
      <c r="TKQ14" s="192"/>
      <c r="TKR14" s="192"/>
      <c r="TKS14" s="192"/>
      <c r="TKT14" s="192"/>
      <c r="TKU14" s="192"/>
      <c r="TKV14" s="192"/>
      <c r="TKW14" s="192"/>
      <c r="TKX14" s="192"/>
      <c r="TKY14" s="192"/>
      <c r="TKZ14" s="192"/>
      <c r="TLA14" s="192"/>
      <c r="TLB14" s="192"/>
      <c r="TLC14" s="192"/>
      <c r="TLD14" s="192"/>
      <c r="TLE14" s="192"/>
      <c r="TLF14" s="192"/>
      <c r="TLG14" s="192"/>
      <c r="TLH14" s="192"/>
      <c r="TLI14" s="192"/>
      <c r="TLJ14" s="192"/>
      <c r="TLK14" s="192"/>
      <c r="TLL14" s="192"/>
      <c r="TLM14" s="192"/>
      <c r="TLN14" s="192"/>
      <c r="TLO14" s="192"/>
      <c r="TLP14" s="192"/>
      <c r="TLQ14" s="192"/>
      <c r="TLR14" s="192"/>
      <c r="TLS14" s="192"/>
      <c r="TLT14" s="192"/>
      <c r="TLU14" s="192"/>
      <c r="TLV14" s="192"/>
      <c r="TLW14" s="192"/>
      <c r="TLX14" s="192"/>
      <c r="TLY14" s="192"/>
      <c r="TLZ14" s="192"/>
      <c r="TMA14" s="192"/>
      <c r="TMB14" s="192"/>
      <c r="TMC14" s="192"/>
      <c r="TMD14" s="192"/>
      <c r="TME14" s="192"/>
      <c r="TMF14" s="192"/>
      <c r="TMG14" s="192"/>
      <c r="TMH14" s="192"/>
      <c r="TMI14" s="192"/>
      <c r="TMJ14" s="192"/>
      <c r="TMK14" s="192"/>
      <c r="TML14" s="192"/>
      <c r="TMM14" s="192"/>
      <c r="TMN14" s="192"/>
      <c r="TMO14" s="192"/>
      <c r="TMP14" s="192"/>
      <c r="TMQ14" s="192"/>
      <c r="TMR14" s="192"/>
      <c r="TMS14" s="192"/>
      <c r="TMT14" s="192"/>
      <c r="TMU14" s="192"/>
      <c r="TMV14" s="192"/>
      <c r="TMW14" s="192"/>
      <c r="TMX14" s="192"/>
      <c r="TMY14" s="192"/>
      <c r="TMZ14" s="192"/>
      <c r="TNA14" s="192"/>
      <c r="TNB14" s="192"/>
      <c r="TNC14" s="192"/>
      <c r="TND14" s="192"/>
      <c r="TNE14" s="192"/>
      <c r="TNF14" s="192"/>
      <c r="TNG14" s="192"/>
      <c r="TNH14" s="192"/>
      <c r="TNI14" s="192"/>
      <c r="TNJ14" s="192"/>
      <c r="TNK14" s="192"/>
      <c r="TNL14" s="192"/>
      <c r="TNM14" s="192"/>
      <c r="TNN14" s="192"/>
      <c r="TNO14" s="192"/>
      <c r="TNP14" s="192"/>
      <c r="TNQ14" s="192"/>
      <c r="TNR14" s="192"/>
      <c r="TNS14" s="192"/>
      <c r="TNT14" s="192"/>
      <c r="TNU14" s="192"/>
      <c r="TNV14" s="192"/>
      <c r="TNW14" s="192"/>
      <c r="TNX14" s="192"/>
      <c r="TNY14" s="192"/>
      <c r="TNZ14" s="192"/>
      <c r="TOA14" s="192"/>
      <c r="TOB14" s="192"/>
      <c r="TOC14" s="192"/>
      <c r="TOD14" s="192"/>
      <c r="TOE14" s="192"/>
      <c r="TOF14" s="192"/>
      <c r="TOG14" s="192"/>
      <c r="TOH14" s="192"/>
      <c r="TOI14" s="192"/>
      <c r="TOJ14" s="192"/>
      <c r="TOK14" s="192"/>
      <c r="TOL14" s="192"/>
      <c r="TOM14" s="192"/>
      <c r="TON14" s="192"/>
      <c r="TOO14" s="192"/>
      <c r="TOP14" s="192"/>
      <c r="TOQ14" s="192"/>
      <c r="TOR14" s="192"/>
      <c r="TOS14" s="192"/>
      <c r="TOT14" s="192"/>
      <c r="TOU14" s="192"/>
      <c r="TOV14" s="192"/>
      <c r="TOW14" s="192"/>
      <c r="TOX14" s="192"/>
      <c r="TOY14" s="192"/>
      <c r="TOZ14" s="192"/>
      <c r="TPA14" s="192"/>
      <c r="TPB14" s="192"/>
      <c r="TPC14" s="192"/>
      <c r="TPD14" s="192"/>
      <c r="TPE14" s="192"/>
      <c r="TPF14" s="192"/>
      <c r="TPG14" s="192"/>
      <c r="TPH14" s="192"/>
      <c r="TPI14" s="192"/>
      <c r="TPJ14" s="192"/>
      <c r="TPK14" s="192"/>
      <c r="TPL14" s="192"/>
      <c r="TPM14" s="192"/>
      <c r="TPN14" s="192"/>
      <c r="TPO14" s="192"/>
      <c r="TPP14" s="192"/>
      <c r="TPQ14" s="192"/>
      <c r="TPR14" s="192"/>
      <c r="TPS14" s="192"/>
      <c r="TPT14" s="192"/>
      <c r="TPU14" s="192"/>
      <c r="TPV14" s="192"/>
      <c r="TPW14" s="192"/>
      <c r="TPX14" s="192"/>
      <c r="TPY14" s="192"/>
      <c r="TPZ14" s="192"/>
      <c r="TQA14" s="192"/>
      <c r="TQB14" s="192"/>
      <c r="TQC14" s="192"/>
      <c r="TQD14" s="192"/>
      <c r="TQE14" s="192"/>
      <c r="TQF14" s="192"/>
      <c r="TQG14" s="192"/>
      <c r="TQH14" s="192"/>
      <c r="TQI14" s="192"/>
      <c r="TQJ14" s="192"/>
      <c r="TQK14" s="192"/>
      <c r="TQL14" s="192"/>
      <c r="TQM14" s="192"/>
      <c r="TQN14" s="192"/>
      <c r="TQO14" s="192"/>
      <c r="TQP14" s="192"/>
      <c r="TQQ14" s="192"/>
      <c r="TQR14" s="192"/>
      <c r="TQS14" s="192"/>
      <c r="TQT14" s="192"/>
      <c r="TQU14" s="192"/>
      <c r="TQV14" s="192"/>
      <c r="TQW14" s="192"/>
      <c r="TQX14" s="192"/>
      <c r="TQY14" s="192"/>
      <c r="TQZ14" s="192"/>
      <c r="TRA14" s="192"/>
      <c r="TRB14" s="192"/>
      <c r="TRC14" s="192"/>
      <c r="TRD14" s="192"/>
      <c r="TRE14" s="192"/>
      <c r="TRF14" s="192"/>
      <c r="TRG14" s="192"/>
      <c r="TRH14" s="192"/>
      <c r="TRI14" s="192"/>
      <c r="TRJ14" s="192"/>
      <c r="TRK14" s="192"/>
      <c r="TRL14" s="192"/>
      <c r="TRM14" s="192"/>
      <c r="TRN14" s="192"/>
      <c r="TRO14" s="192"/>
      <c r="TRP14" s="192"/>
      <c r="TRQ14" s="192"/>
      <c r="TRR14" s="192"/>
      <c r="TRS14" s="192"/>
      <c r="TRT14" s="192"/>
      <c r="TRU14" s="192"/>
      <c r="TRV14" s="192"/>
      <c r="TRW14" s="192"/>
      <c r="TRX14" s="192"/>
      <c r="TRY14" s="192"/>
      <c r="TRZ14" s="192"/>
      <c r="TSA14" s="192"/>
      <c r="TSB14" s="192"/>
      <c r="TSC14" s="192"/>
      <c r="TSD14" s="192"/>
      <c r="TSE14" s="192"/>
      <c r="TSF14" s="192"/>
      <c r="TSG14" s="192"/>
      <c r="TSH14" s="192"/>
      <c r="TSI14" s="192"/>
      <c r="TSJ14" s="192"/>
      <c r="TSK14" s="192"/>
      <c r="TSL14" s="192"/>
      <c r="TSM14" s="192"/>
      <c r="TSN14" s="192"/>
      <c r="TSO14" s="192"/>
      <c r="TSP14" s="192"/>
      <c r="TSQ14" s="192"/>
      <c r="TSR14" s="192"/>
      <c r="TSS14" s="192"/>
      <c r="TST14" s="192"/>
      <c r="TSU14" s="192"/>
      <c r="TSV14" s="192"/>
      <c r="TSW14" s="192"/>
      <c r="TSX14" s="192"/>
      <c r="TSY14" s="192"/>
      <c r="TSZ14" s="192"/>
      <c r="TTA14" s="192"/>
      <c r="TTB14" s="192"/>
      <c r="TTC14" s="192"/>
      <c r="TTD14" s="192"/>
      <c r="TTE14" s="192"/>
      <c r="TTF14" s="192"/>
      <c r="TTG14" s="192"/>
      <c r="TTH14" s="192"/>
      <c r="TTI14" s="192"/>
      <c r="TTJ14" s="192"/>
      <c r="TTK14" s="192"/>
      <c r="TTL14" s="192"/>
      <c r="TTM14" s="192"/>
      <c r="TTN14" s="192"/>
      <c r="TTO14" s="192"/>
      <c r="TTP14" s="192"/>
      <c r="TTQ14" s="192"/>
      <c r="TTR14" s="192"/>
      <c r="TTS14" s="192"/>
      <c r="TTT14" s="192"/>
      <c r="TTU14" s="192"/>
      <c r="TTV14" s="192"/>
      <c r="TTW14" s="192"/>
      <c r="TTX14" s="192"/>
      <c r="TTY14" s="192"/>
      <c r="TTZ14" s="192"/>
      <c r="TUA14" s="192"/>
      <c r="TUB14" s="192"/>
      <c r="TUC14" s="192"/>
      <c r="TUD14" s="192"/>
      <c r="TUE14" s="192"/>
      <c r="TUF14" s="192"/>
      <c r="TUG14" s="192"/>
      <c r="TUH14" s="192"/>
      <c r="TUI14" s="192"/>
      <c r="TUJ14" s="192"/>
      <c r="TUK14" s="192"/>
      <c r="TUL14" s="192"/>
      <c r="TUM14" s="192"/>
      <c r="TUN14" s="192"/>
      <c r="TUO14" s="192"/>
      <c r="TUP14" s="192"/>
      <c r="TUQ14" s="192"/>
      <c r="TUR14" s="192"/>
      <c r="TUS14" s="192"/>
      <c r="TUT14" s="192"/>
      <c r="TUU14" s="192"/>
      <c r="TUV14" s="192"/>
      <c r="TUW14" s="192"/>
      <c r="TUX14" s="192"/>
      <c r="TUY14" s="192"/>
      <c r="TUZ14" s="192"/>
      <c r="TVA14" s="192"/>
      <c r="TVB14" s="192"/>
      <c r="TVC14" s="192"/>
      <c r="TVD14" s="192"/>
      <c r="TVE14" s="192"/>
      <c r="TVF14" s="192"/>
      <c r="TVG14" s="192"/>
      <c r="TVH14" s="192"/>
      <c r="TVI14" s="192"/>
      <c r="TVJ14" s="192"/>
      <c r="TVK14" s="192"/>
      <c r="TVL14" s="192"/>
      <c r="TVM14" s="192"/>
      <c r="TVN14" s="192"/>
      <c r="TVO14" s="192"/>
      <c r="TVP14" s="192"/>
      <c r="TVQ14" s="192"/>
      <c r="TVR14" s="192"/>
      <c r="TVS14" s="192"/>
      <c r="TVT14" s="192"/>
      <c r="TVU14" s="192"/>
      <c r="TVV14" s="192"/>
      <c r="TVW14" s="192"/>
      <c r="TVX14" s="192"/>
      <c r="TVY14" s="192"/>
      <c r="TVZ14" s="192"/>
      <c r="TWA14" s="192"/>
      <c r="TWB14" s="192"/>
      <c r="TWC14" s="192"/>
      <c r="TWD14" s="192"/>
      <c r="TWE14" s="192"/>
      <c r="TWF14" s="192"/>
      <c r="TWG14" s="192"/>
      <c r="TWH14" s="192"/>
      <c r="TWI14" s="192"/>
      <c r="TWJ14" s="192"/>
      <c r="TWK14" s="192"/>
      <c r="TWL14" s="192"/>
      <c r="TWM14" s="192"/>
      <c r="TWN14" s="192"/>
      <c r="TWO14" s="192"/>
      <c r="TWP14" s="192"/>
      <c r="TWQ14" s="192"/>
      <c r="TWR14" s="192"/>
      <c r="TWS14" s="192"/>
      <c r="TWT14" s="192"/>
      <c r="TWU14" s="192"/>
      <c r="TWV14" s="192"/>
      <c r="TWW14" s="192"/>
      <c r="TWX14" s="192"/>
      <c r="TWY14" s="192"/>
      <c r="TWZ14" s="192"/>
      <c r="TXA14" s="192"/>
      <c r="TXB14" s="192"/>
      <c r="TXC14" s="192"/>
      <c r="TXD14" s="192"/>
      <c r="TXE14" s="192"/>
      <c r="TXF14" s="192"/>
      <c r="TXG14" s="192"/>
      <c r="TXH14" s="192"/>
      <c r="TXI14" s="192"/>
      <c r="TXJ14" s="192"/>
      <c r="TXK14" s="192"/>
      <c r="TXL14" s="192"/>
      <c r="TXM14" s="192"/>
      <c r="TXN14" s="192"/>
      <c r="TXO14" s="192"/>
      <c r="TXP14" s="192"/>
      <c r="TXQ14" s="192"/>
      <c r="TXR14" s="192"/>
      <c r="TXS14" s="192"/>
      <c r="TXT14" s="192"/>
      <c r="TXU14" s="192"/>
      <c r="TXV14" s="192"/>
      <c r="TXW14" s="192"/>
      <c r="TXX14" s="192"/>
      <c r="TXY14" s="192"/>
      <c r="TXZ14" s="192"/>
      <c r="TYA14" s="192"/>
      <c r="TYB14" s="192"/>
      <c r="TYC14" s="192"/>
      <c r="TYD14" s="192"/>
      <c r="TYE14" s="192"/>
      <c r="TYF14" s="192"/>
      <c r="TYG14" s="192"/>
      <c r="TYH14" s="192"/>
      <c r="TYI14" s="192"/>
      <c r="TYJ14" s="192"/>
      <c r="TYK14" s="192"/>
      <c r="TYL14" s="192"/>
      <c r="TYM14" s="192"/>
      <c r="TYN14" s="192"/>
      <c r="TYO14" s="192"/>
      <c r="TYP14" s="192"/>
      <c r="TYQ14" s="192"/>
      <c r="TYR14" s="192"/>
      <c r="TYS14" s="192"/>
      <c r="TYT14" s="192"/>
      <c r="TYU14" s="192"/>
      <c r="TYV14" s="192"/>
      <c r="TYW14" s="192"/>
      <c r="TYX14" s="192"/>
      <c r="TYY14" s="192"/>
      <c r="TYZ14" s="192"/>
      <c r="TZA14" s="192"/>
      <c r="TZB14" s="192"/>
      <c r="TZC14" s="192"/>
      <c r="TZD14" s="192"/>
      <c r="TZE14" s="192"/>
      <c r="TZF14" s="192"/>
      <c r="TZG14" s="192"/>
      <c r="TZH14" s="192"/>
      <c r="TZI14" s="192"/>
      <c r="TZJ14" s="192"/>
      <c r="TZK14" s="192"/>
      <c r="TZL14" s="192"/>
      <c r="TZM14" s="192"/>
      <c r="TZN14" s="192"/>
      <c r="TZO14" s="192"/>
      <c r="TZP14" s="192"/>
      <c r="TZQ14" s="192"/>
      <c r="TZR14" s="192"/>
      <c r="TZS14" s="192"/>
      <c r="TZT14" s="192"/>
      <c r="TZU14" s="192"/>
      <c r="TZV14" s="192"/>
      <c r="TZW14" s="192"/>
      <c r="TZX14" s="192"/>
      <c r="TZY14" s="192"/>
      <c r="TZZ14" s="192"/>
      <c r="UAA14" s="192"/>
      <c r="UAB14" s="192"/>
      <c r="UAC14" s="192"/>
      <c r="UAD14" s="192"/>
      <c r="UAE14" s="192"/>
      <c r="UAF14" s="192"/>
      <c r="UAG14" s="192"/>
      <c r="UAH14" s="192"/>
      <c r="UAI14" s="192"/>
      <c r="UAJ14" s="192"/>
      <c r="UAK14" s="192"/>
      <c r="UAL14" s="192"/>
      <c r="UAM14" s="192"/>
      <c r="UAN14" s="192"/>
      <c r="UAO14" s="192"/>
      <c r="UAP14" s="192"/>
      <c r="UAQ14" s="192"/>
      <c r="UAR14" s="192"/>
      <c r="UAS14" s="192"/>
      <c r="UAT14" s="192"/>
      <c r="UAU14" s="192"/>
      <c r="UAV14" s="192"/>
      <c r="UAW14" s="192"/>
      <c r="UAX14" s="192"/>
      <c r="UAY14" s="192"/>
      <c r="UAZ14" s="192"/>
      <c r="UBA14" s="192"/>
      <c r="UBB14" s="192"/>
      <c r="UBC14" s="192"/>
      <c r="UBD14" s="192"/>
      <c r="UBE14" s="192"/>
      <c r="UBF14" s="192"/>
      <c r="UBG14" s="192"/>
      <c r="UBH14" s="192"/>
      <c r="UBI14" s="192"/>
      <c r="UBJ14" s="192"/>
      <c r="UBK14" s="192"/>
      <c r="UBL14" s="192"/>
      <c r="UBM14" s="192"/>
      <c r="UBN14" s="192"/>
      <c r="UBO14" s="192"/>
      <c r="UBP14" s="192"/>
      <c r="UBQ14" s="192"/>
      <c r="UBR14" s="192"/>
      <c r="UBS14" s="192"/>
      <c r="UBT14" s="192"/>
      <c r="UBU14" s="192"/>
      <c r="UBV14" s="192"/>
      <c r="UBW14" s="192"/>
      <c r="UBX14" s="192"/>
      <c r="UBY14" s="192"/>
      <c r="UBZ14" s="192"/>
      <c r="UCA14" s="192"/>
      <c r="UCB14" s="192"/>
      <c r="UCC14" s="192"/>
      <c r="UCD14" s="192"/>
      <c r="UCE14" s="192"/>
      <c r="UCF14" s="192"/>
      <c r="UCG14" s="192"/>
      <c r="UCH14" s="192"/>
      <c r="UCI14" s="192"/>
      <c r="UCJ14" s="192"/>
      <c r="UCK14" s="192"/>
      <c r="UCL14" s="192"/>
      <c r="UCM14" s="192"/>
      <c r="UCN14" s="192"/>
      <c r="UCO14" s="192"/>
      <c r="UCP14" s="192"/>
      <c r="UCQ14" s="192"/>
      <c r="UCR14" s="192"/>
      <c r="UCS14" s="192"/>
      <c r="UCT14" s="192"/>
      <c r="UCU14" s="192"/>
      <c r="UCV14" s="192"/>
      <c r="UCW14" s="192"/>
      <c r="UCX14" s="192"/>
      <c r="UCY14" s="192"/>
      <c r="UCZ14" s="192"/>
      <c r="UDA14" s="192"/>
      <c r="UDB14" s="192"/>
      <c r="UDC14" s="192"/>
      <c r="UDD14" s="192"/>
      <c r="UDE14" s="192"/>
      <c r="UDF14" s="192"/>
      <c r="UDG14" s="192"/>
      <c r="UDH14" s="192"/>
      <c r="UDI14" s="192"/>
      <c r="UDJ14" s="192"/>
      <c r="UDK14" s="192"/>
      <c r="UDL14" s="192"/>
      <c r="UDM14" s="192"/>
      <c r="UDN14" s="192"/>
      <c r="UDO14" s="192"/>
      <c r="UDP14" s="192"/>
      <c r="UDQ14" s="192"/>
      <c r="UDR14" s="192"/>
      <c r="UDS14" s="192"/>
      <c r="UDT14" s="192"/>
      <c r="UDU14" s="192"/>
      <c r="UDV14" s="192"/>
      <c r="UDW14" s="192"/>
      <c r="UDX14" s="192"/>
      <c r="UDY14" s="192"/>
      <c r="UDZ14" s="192"/>
      <c r="UEA14" s="192"/>
      <c r="UEB14" s="192"/>
      <c r="UEC14" s="192"/>
      <c r="UED14" s="192"/>
      <c r="UEE14" s="192"/>
      <c r="UEF14" s="192"/>
      <c r="UEG14" s="192"/>
      <c r="UEH14" s="192"/>
      <c r="UEI14" s="192"/>
      <c r="UEJ14" s="192"/>
      <c r="UEK14" s="192"/>
      <c r="UEL14" s="192"/>
      <c r="UEM14" s="192"/>
      <c r="UEN14" s="192"/>
      <c r="UEO14" s="192"/>
      <c r="UEP14" s="192"/>
      <c r="UEQ14" s="192"/>
      <c r="UER14" s="192"/>
      <c r="UES14" s="192"/>
      <c r="UET14" s="192"/>
      <c r="UEU14" s="192"/>
      <c r="UEV14" s="192"/>
      <c r="UEW14" s="192"/>
      <c r="UEX14" s="192"/>
      <c r="UEY14" s="192"/>
      <c r="UEZ14" s="192"/>
      <c r="UFA14" s="192"/>
      <c r="UFB14" s="192"/>
      <c r="UFC14" s="192"/>
      <c r="UFD14" s="192"/>
      <c r="UFE14" s="192"/>
      <c r="UFF14" s="192"/>
      <c r="UFG14" s="192"/>
      <c r="UFH14" s="192"/>
      <c r="UFI14" s="192"/>
      <c r="UFJ14" s="192"/>
      <c r="UFK14" s="192"/>
      <c r="UFL14" s="192"/>
      <c r="UFM14" s="192"/>
      <c r="UFN14" s="192"/>
      <c r="UFO14" s="192"/>
      <c r="UFP14" s="192"/>
      <c r="UFQ14" s="192"/>
      <c r="UFR14" s="192"/>
      <c r="UFS14" s="192"/>
      <c r="UFT14" s="192"/>
      <c r="UFU14" s="192"/>
      <c r="UFV14" s="192"/>
      <c r="UFW14" s="192"/>
      <c r="UFX14" s="192"/>
      <c r="UFY14" s="192"/>
      <c r="UFZ14" s="192"/>
      <c r="UGA14" s="192"/>
      <c r="UGB14" s="192"/>
      <c r="UGC14" s="192"/>
      <c r="UGD14" s="192"/>
      <c r="UGE14" s="192"/>
      <c r="UGF14" s="192"/>
      <c r="UGG14" s="192"/>
      <c r="UGH14" s="192"/>
      <c r="UGI14" s="192"/>
      <c r="UGJ14" s="192"/>
      <c r="UGK14" s="192"/>
      <c r="UGL14" s="192"/>
      <c r="UGM14" s="192"/>
      <c r="UGN14" s="192"/>
      <c r="UGO14" s="192"/>
      <c r="UGP14" s="192"/>
      <c r="UGQ14" s="192"/>
      <c r="UGR14" s="192"/>
      <c r="UGS14" s="192"/>
      <c r="UGT14" s="192"/>
      <c r="UGU14" s="192"/>
      <c r="UGV14" s="192"/>
      <c r="UGW14" s="192"/>
      <c r="UGX14" s="192"/>
      <c r="UGY14" s="192"/>
      <c r="UGZ14" s="192"/>
      <c r="UHA14" s="192"/>
      <c r="UHB14" s="192"/>
      <c r="UHC14" s="192"/>
      <c r="UHD14" s="192"/>
      <c r="UHE14" s="192"/>
      <c r="UHF14" s="192"/>
      <c r="UHG14" s="192"/>
      <c r="UHH14" s="192"/>
      <c r="UHI14" s="192"/>
      <c r="UHJ14" s="192"/>
      <c r="UHK14" s="192"/>
      <c r="UHL14" s="192"/>
      <c r="UHM14" s="192"/>
      <c r="UHN14" s="192"/>
      <c r="UHO14" s="192"/>
      <c r="UHP14" s="192"/>
      <c r="UHQ14" s="192"/>
      <c r="UHR14" s="192"/>
      <c r="UHS14" s="192"/>
      <c r="UHT14" s="192"/>
      <c r="UHU14" s="192"/>
      <c r="UHV14" s="192"/>
      <c r="UHW14" s="192"/>
      <c r="UHX14" s="192"/>
      <c r="UHY14" s="192"/>
      <c r="UHZ14" s="192"/>
      <c r="UIA14" s="192"/>
      <c r="UIB14" s="192"/>
      <c r="UIC14" s="192"/>
      <c r="UID14" s="192"/>
      <c r="UIE14" s="192"/>
      <c r="UIF14" s="192"/>
      <c r="UIG14" s="192"/>
      <c r="UIH14" s="192"/>
      <c r="UII14" s="192"/>
      <c r="UIJ14" s="192"/>
      <c r="UIK14" s="192"/>
      <c r="UIL14" s="192"/>
      <c r="UIM14" s="192"/>
      <c r="UIN14" s="192"/>
      <c r="UIO14" s="192"/>
      <c r="UIP14" s="192"/>
      <c r="UIQ14" s="192"/>
      <c r="UIR14" s="192"/>
      <c r="UIS14" s="192"/>
      <c r="UIT14" s="192"/>
      <c r="UIU14" s="192"/>
      <c r="UIV14" s="192"/>
      <c r="UIW14" s="192"/>
      <c r="UIX14" s="192"/>
      <c r="UIY14" s="192"/>
      <c r="UIZ14" s="192"/>
      <c r="UJA14" s="192"/>
      <c r="UJB14" s="192"/>
      <c r="UJC14" s="192"/>
      <c r="UJD14" s="192"/>
      <c r="UJE14" s="192"/>
      <c r="UJF14" s="192"/>
      <c r="UJG14" s="192"/>
      <c r="UJH14" s="192"/>
      <c r="UJI14" s="192"/>
      <c r="UJJ14" s="192"/>
      <c r="UJK14" s="192"/>
      <c r="UJL14" s="192"/>
      <c r="UJM14" s="192"/>
      <c r="UJN14" s="192"/>
      <c r="UJO14" s="192"/>
      <c r="UJP14" s="192"/>
      <c r="UJQ14" s="192"/>
      <c r="UJR14" s="192"/>
      <c r="UJS14" s="192"/>
      <c r="UJT14" s="192"/>
      <c r="UJU14" s="192"/>
      <c r="UJV14" s="192"/>
      <c r="UJW14" s="192"/>
      <c r="UJX14" s="192"/>
      <c r="UJY14" s="192"/>
      <c r="UJZ14" s="192"/>
      <c r="UKA14" s="192"/>
      <c r="UKB14" s="192"/>
      <c r="UKC14" s="192"/>
      <c r="UKD14" s="192"/>
      <c r="UKE14" s="192"/>
      <c r="UKF14" s="192"/>
      <c r="UKG14" s="192"/>
      <c r="UKH14" s="192"/>
      <c r="UKI14" s="192"/>
      <c r="UKJ14" s="192"/>
      <c r="UKK14" s="192"/>
      <c r="UKL14" s="192"/>
      <c r="UKM14" s="192"/>
      <c r="UKN14" s="192"/>
      <c r="UKO14" s="192"/>
      <c r="UKP14" s="192"/>
      <c r="UKQ14" s="192"/>
      <c r="UKR14" s="192"/>
      <c r="UKS14" s="192"/>
      <c r="UKT14" s="192"/>
      <c r="UKU14" s="192"/>
      <c r="UKV14" s="192"/>
      <c r="UKW14" s="192"/>
      <c r="UKX14" s="192"/>
      <c r="UKY14" s="192"/>
      <c r="UKZ14" s="192"/>
      <c r="ULA14" s="192"/>
      <c r="ULB14" s="192"/>
      <c r="ULC14" s="192"/>
      <c r="ULD14" s="192"/>
      <c r="ULE14" s="192"/>
      <c r="ULF14" s="192"/>
      <c r="ULG14" s="192"/>
      <c r="ULH14" s="192"/>
      <c r="ULI14" s="192"/>
      <c r="ULJ14" s="192"/>
      <c r="ULK14" s="192"/>
      <c r="ULL14" s="192"/>
      <c r="ULM14" s="192"/>
      <c r="ULN14" s="192"/>
      <c r="ULO14" s="192"/>
      <c r="ULP14" s="192"/>
      <c r="ULQ14" s="192"/>
      <c r="ULR14" s="192"/>
      <c r="ULS14" s="192"/>
      <c r="ULT14" s="192"/>
      <c r="ULU14" s="192"/>
      <c r="ULV14" s="192"/>
      <c r="ULW14" s="192"/>
      <c r="ULX14" s="192"/>
      <c r="ULY14" s="192"/>
      <c r="ULZ14" s="192"/>
      <c r="UMA14" s="192"/>
      <c r="UMB14" s="192"/>
      <c r="UMC14" s="192"/>
      <c r="UMD14" s="192"/>
      <c r="UME14" s="192"/>
      <c r="UMF14" s="192"/>
      <c r="UMG14" s="192"/>
      <c r="UMH14" s="192"/>
      <c r="UMI14" s="192"/>
      <c r="UMJ14" s="192"/>
      <c r="UMK14" s="192"/>
      <c r="UML14" s="192"/>
      <c r="UMM14" s="192"/>
      <c r="UMN14" s="192"/>
      <c r="UMO14" s="192"/>
      <c r="UMP14" s="192"/>
      <c r="UMQ14" s="192"/>
      <c r="UMR14" s="192"/>
      <c r="UMS14" s="192"/>
      <c r="UMT14" s="192"/>
      <c r="UMU14" s="192"/>
      <c r="UMV14" s="192"/>
      <c r="UMW14" s="192"/>
      <c r="UMX14" s="192"/>
      <c r="UMY14" s="192"/>
      <c r="UMZ14" s="192"/>
      <c r="UNA14" s="192"/>
      <c r="UNB14" s="192"/>
      <c r="UNC14" s="192"/>
      <c r="UND14" s="192"/>
      <c r="UNE14" s="192"/>
      <c r="UNF14" s="192"/>
      <c r="UNG14" s="192"/>
      <c r="UNH14" s="192"/>
      <c r="UNI14" s="192"/>
      <c r="UNJ14" s="192"/>
      <c r="UNK14" s="192"/>
      <c r="UNL14" s="192"/>
      <c r="UNM14" s="192"/>
      <c r="UNN14" s="192"/>
      <c r="UNO14" s="192"/>
      <c r="UNP14" s="192"/>
      <c r="UNQ14" s="192"/>
      <c r="UNR14" s="192"/>
      <c r="UNS14" s="192"/>
      <c r="UNT14" s="192"/>
      <c r="UNU14" s="192"/>
      <c r="UNV14" s="192"/>
      <c r="UNW14" s="192"/>
      <c r="UNX14" s="192"/>
      <c r="UNY14" s="192"/>
      <c r="UNZ14" s="192"/>
      <c r="UOA14" s="192"/>
      <c r="UOB14" s="192"/>
      <c r="UOC14" s="192"/>
      <c r="UOD14" s="192"/>
      <c r="UOE14" s="192"/>
      <c r="UOF14" s="192"/>
      <c r="UOG14" s="192"/>
      <c r="UOH14" s="192"/>
      <c r="UOI14" s="192"/>
      <c r="UOJ14" s="192"/>
      <c r="UOK14" s="192"/>
      <c r="UOL14" s="192"/>
      <c r="UOM14" s="192"/>
      <c r="UON14" s="192"/>
      <c r="UOO14" s="192"/>
      <c r="UOP14" s="192"/>
      <c r="UOQ14" s="192"/>
      <c r="UOR14" s="192"/>
      <c r="UOS14" s="192"/>
      <c r="UOT14" s="192"/>
      <c r="UOU14" s="192"/>
      <c r="UOV14" s="192"/>
      <c r="UOW14" s="192"/>
      <c r="UOX14" s="192"/>
      <c r="UOY14" s="192"/>
      <c r="UOZ14" s="192"/>
      <c r="UPA14" s="192"/>
      <c r="UPB14" s="192"/>
      <c r="UPC14" s="192"/>
      <c r="UPD14" s="192"/>
      <c r="UPE14" s="192"/>
      <c r="UPF14" s="192"/>
      <c r="UPG14" s="192"/>
      <c r="UPH14" s="192"/>
      <c r="UPI14" s="192"/>
      <c r="UPJ14" s="192"/>
      <c r="UPK14" s="192"/>
      <c r="UPL14" s="192"/>
      <c r="UPM14" s="192"/>
      <c r="UPN14" s="192"/>
      <c r="UPO14" s="192"/>
      <c r="UPP14" s="192"/>
      <c r="UPQ14" s="192"/>
      <c r="UPR14" s="192"/>
      <c r="UPS14" s="192"/>
      <c r="UPT14" s="192"/>
      <c r="UPU14" s="192"/>
      <c r="UPV14" s="192"/>
      <c r="UPW14" s="192"/>
      <c r="UPX14" s="192"/>
      <c r="UPY14" s="192"/>
      <c r="UPZ14" s="192"/>
      <c r="UQA14" s="192"/>
      <c r="UQB14" s="192"/>
      <c r="UQC14" s="192"/>
      <c r="UQD14" s="192"/>
      <c r="UQE14" s="192"/>
      <c r="UQF14" s="192"/>
      <c r="UQG14" s="192"/>
      <c r="UQH14" s="192"/>
      <c r="UQI14" s="192"/>
      <c r="UQJ14" s="192"/>
      <c r="UQK14" s="192"/>
      <c r="UQL14" s="192"/>
      <c r="UQM14" s="192"/>
      <c r="UQN14" s="192"/>
      <c r="UQO14" s="192"/>
      <c r="UQP14" s="192"/>
      <c r="UQQ14" s="192"/>
      <c r="UQR14" s="192"/>
      <c r="UQS14" s="192"/>
      <c r="UQT14" s="192"/>
      <c r="UQU14" s="192"/>
      <c r="UQV14" s="192"/>
      <c r="UQW14" s="192"/>
      <c r="UQX14" s="192"/>
      <c r="UQY14" s="192"/>
      <c r="UQZ14" s="192"/>
      <c r="URA14" s="192"/>
      <c r="URB14" s="192"/>
      <c r="URC14" s="192"/>
      <c r="URD14" s="192"/>
      <c r="URE14" s="192"/>
      <c r="URF14" s="192"/>
      <c r="URG14" s="192"/>
      <c r="URH14" s="192"/>
      <c r="URI14" s="192"/>
      <c r="URJ14" s="192"/>
      <c r="URK14" s="192"/>
      <c r="URL14" s="192"/>
      <c r="URM14" s="192"/>
      <c r="URN14" s="192"/>
      <c r="URO14" s="192"/>
      <c r="URP14" s="192"/>
      <c r="URQ14" s="192"/>
      <c r="URR14" s="192"/>
      <c r="URS14" s="192"/>
      <c r="URT14" s="192"/>
      <c r="URU14" s="192"/>
      <c r="URV14" s="192"/>
      <c r="URW14" s="192"/>
      <c r="URX14" s="192"/>
      <c r="URY14" s="192"/>
      <c r="URZ14" s="192"/>
      <c r="USA14" s="192"/>
      <c r="USB14" s="192"/>
      <c r="USC14" s="192"/>
      <c r="USD14" s="192"/>
      <c r="USE14" s="192"/>
      <c r="USF14" s="192"/>
      <c r="USG14" s="192"/>
      <c r="USH14" s="192"/>
      <c r="USI14" s="192"/>
      <c r="USJ14" s="192"/>
      <c r="USK14" s="192"/>
      <c r="USL14" s="192"/>
      <c r="USM14" s="192"/>
      <c r="USN14" s="192"/>
      <c r="USO14" s="192"/>
      <c r="USP14" s="192"/>
      <c r="USQ14" s="192"/>
      <c r="USR14" s="192"/>
      <c r="USS14" s="192"/>
      <c r="UST14" s="192"/>
      <c r="USU14" s="192"/>
      <c r="USV14" s="192"/>
      <c r="USW14" s="192"/>
      <c r="USX14" s="192"/>
      <c r="USY14" s="192"/>
      <c r="USZ14" s="192"/>
      <c r="UTA14" s="192"/>
      <c r="UTB14" s="192"/>
      <c r="UTC14" s="192"/>
      <c r="UTD14" s="192"/>
      <c r="UTE14" s="192"/>
      <c r="UTF14" s="192"/>
      <c r="UTG14" s="192"/>
      <c r="UTH14" s="192"/>
      <c r="UTI14" s="192"/>
      <c r="UTJ14" s="192"/>
      <c r="UTK14" s="192"/>
      <c r="UTL14" s="192"/>
      <c r="UTM14" s="192"/>
      <c r="UTN14" s="192"/>
      <c r="UTO14" s="192"/>
      <c r="UTP14" s="192"/>
      <c r="UTQ14" s="192"/>
      <c r="UTR14" s="192"/>
      <c r="UTS14" s="192"/>
      <c r="UTT14" s="192"/>
      <c r="UTU14" s="192"/>
      <c r="UTV14" s="192"/>
      <c r="UTW14" s="192"/>
      <c r="UTX14" s="192"/>
      <c r="UTY14" s="192"/>
      <c r="UTZ14" s="192"/>
      <c r="UUA14" s="192"/>
      <c r="UUB14" s="192"/>
      <c r="UUC14" s="192"/>
      <c r="UUD14" s="192"/>
      <c r="UUE14" s="192"/>
      <c r="UUF14" s="192"/>
      <c r="UUG14" s="192"/>
      <c r="UUH14" s="192"/>
      <c r="UUI14" s="192"/>
      <c r="UUJ14" s="192"/>
      <c r="UUK14" s="192"/>
      <c r="UUL14" s="192"/>
      <c r="UUM14" s="192"/>
      <c r="UUN14" s="192"/>
      <c r="UUO14" s="192"/>
      <c r="UUP14" s="192"/>
      <c r="UUQ14" s="192"/>
      <c r="UUR14" s="192"/>
      <c r="UUS14" s="192"/>
      <c r="UUT14" s="192"/>
      <c r="UUU14" s="192"/>
      <c r="UUV14" s="192"/>
      <c r="UUW14" s="192"/>
      <c r="UUX14" s="192"/>
      <c r="UUY14" s="192"/>
      <c r="UUZ14" s="192"/>
      <c r="UVA14" s="192"/>
      <c r="UVB14" s="192"/>
      <c r="UVC14" s="192"/>
      <c r="UVD14" s="192"/>
      <c r="UVE14" s="192"/>
      <c r="UVF14" s="192"/>
      <c r="UVG14" s="192"/>
      <c r="UVH14" s="192"/>
      <c r="UVI14" s="192"/>
      <c r="UVJ14" s="192"/>
      <c r="UVK14" s="192"/>
      <c r="UVL14" s="192"/>
      <c r="UVM14" s="192"/>
      <c r="UVN14" s="192"/>
      <c r="UVO14" s="192"/>
      <c r="UVP14" s="192"/>
      <c r="UVQ14" s="192"/>
      <c r="UVR14" s="192"/>
      <c r="UVS14" s="192"/>
      <c r="UVT14" s="192"/>
      <c r="UVU14" s="192"/>
      <c r="UVV14" s="192"/>
      <c r="UVW14" s="192"/>
      <c r="UVX14" s="192"/>
      <c r="UVY14" s="192"/>
      <c r="UVZ14" s="192"/>
      <c r="UWA14" s="192"/>
      <c r="UWB14" s="192"/>
      <c r="UWC14" s="192"/>
      <c r="UWD14" s="192"/>
      <c r="UWE14" s="192"/>
      <c r="UWF14" s="192"/>
      <c r="UWG14" s="192"/>
      <c r="UWH14" s="192"/>
      <c r="UWI14" s="192"/>
      <c r="UWJ14" s="192"/>
      <c r="UWK14" s="192"/>
      <c r="UWL14" s="192"/>
      <c r="UWM14" s="192"/>
      <c r="UWN14" s="192"/>
      <c r="UWO14" s="192"/>
      <c r="UWP14" s="192"/>
      <c r="UWQ14" s="192"/>
      <c r="UWR14" s="192"/>
      <c r="UWS14" s="192"/>
      <c r="UWT14" s="192"/>
      <c r="UWU14" s="192"/>
      <c r="UWV14" s="192"/>
      <c r="UWW14" s="192"/>
      <c r="UWX14" s="192"/>
      <c r="UWY14" s="192"/>
      <c r="UWZ14" s="192"/>
      <c r="UXA14" s="192"/>
      <c r="UXB14" s="192"/>
      <c r="UXC14" s="192"/>
      <c r="UXD14" s="192"/>
      <c r="UXE14" s="192"/>
      <c r="UXF14" s="192"/>
      <c r="UXG14" s="192"/>
      <c r="UXH14" s="192"/>
      <c r="UXI14" s="192"/>
      <c r="UXJ14" s="192"/>
      <c r="UXK14" s="192"/>
      <c r="UXL14" s="192"/>
      <c r="UXM14" s="192"/>
      <c r="UXN14" s="192"/>
      <c r="UXO14" s="192"/>
      <c r="UXP14" s="192"/>
      <c r="UXQ14" s="192"/>
      <c r="UXR14" s="192"/>
      <c r="UXS14" s="192"/>
      <c r="UXT14" s="192"/>
      <c r="UXU14" s="192"/>
      <c r="UXV14" s="192"/>
      <c r="UXW14" s="192"/>
      <c r="UXX14" s="192"/>
      <c r="UXY14" s="192"/>
      <c r="UXZ14" s="192"/>
      <c r="UYA14" s="192"/>
      <c r="UYB14" s="192"/>
      <c r="UYC14" s="192"/>
      <c r="UYD14" s="192"/>
      <c r="UYE14" s="192"/>
      <c r="UYF14" s="192"/>
      <c r="UYG14" s="192"/>
      <c r="UYH14" s="192"/>
      <c r="UYI14" s="192"/>
      <c r="UYJ14" s="192"/>
      <c r="UYK14" s="192"/>
      <c r="UYL14" s="192"/>
      <c r="UYM14" s="192"/>
      <c r="UYN14" s="192"/>
      <c r="UYO14" s="192"/>
      <c r="UYP14" s="192"/>
      <c r="UYQ14" s="192"/>
      <c r="UYR14" s="192"/>
      <c r="UYS14" s="192"/>
      <c r="UYT14" s="192"/>
      <c r="UYU14" s="192"/>
      <c r="UYV14" s="192"/>
      <c r="UYW14" s="192"/>
      <c r="UYX14" s="192"/>
      <c r="UYY14" s="192"/>
      <c r="UYZ14" s="192"/>
      <c r="UZA14" s="192"/>
      <c r="UZB14" s="192"/>
      <c r="UZC14" s="192"/>
      <c r="UZD14" s="192"/>
      <c r="UZE14" s="192"/>
      <c r="UZF14" s="192"/>
      <c r="UZG14" s="192"/>
      <c r="UZH14" s="192"/>
      <c r="UZI14" s="192"/>
      <c r="UZJ14" s="192"/>
      <c r="UZK14" s="192"/>
      <c r="UZL14" s="192"/>
      <c r="UZM14" s="192"/>
      <c r="UZN14" s="192"/>
      <c r="UZO14" s="192"/>
      <c r="UZP14" s="192"/>
      <c r="UZQ14" s="192"/>
      <c r="UZR14" s="192"/>
      <c r="UZS14" s="192"/>
      <c r="UZT14" s="192"/>
      <c r="UZU14" s="192"/>
      <c r="UZV14" s="192"/>
      <c r="UZW14" s="192"/>
      <c r="UZX14" s="192"/>
      <c r="UZY14" s="192"/>
      <c r="UZZ14" s="192"/>
      <c r="VAA14" s="192"/>
      <c r="VAB14" s="192"/>
      <c r="VAC14" s="192"/>
      <c r="VAD14" s="192"/>
      <c r="VAE14" s="192"/>
      <c r="VAF14" s="192"/>
      <c r="VAG14" s="192"/>
      <c r="VAH14" s="192"/>
      <c r="VAI14" s="192"/>
      <c r="VAJ14" s="192"/>
      <c r="VAK14" s="192"/>
      <c r="VAL14" s="192"/>
      <c r="VAM14" s="192"/>
      <c r="VAN14" s="192"/>
      <c r="VAO14" s="192"/>
      <c r="VAP14" s="192"/>
      <c r="VAQ14" s="192"/>
      <c r="VAR14" s="192"/>
      <c r="VAS14" s="192"/>
      <c r="VAT14" s="192"/>
      <c r="VAU14" s="192"/>
      <c r="VAV14" s="192"/>
      <c r="VAW14" s="192"/>
      <c r="VAX14" s="192"/>
      <c r="VAY14" s="192"/>
      <c r="VAZ14" s="192"/>
      <c r="VBA14" s="192"/>
      <c r="VBB14" s="192"/>
      <c r="VBC14" s="192"/>
      <c r="VBD14" s="192"/>
      <c r="VBE14" s="192"/>
      <c r="VBF14" s="192"/>
      <c r="VBG14" s="192"/>
      <c r="VBH14" s="192"/>
      <c r="VBI14" s="192"/>
      <c r="VBJ14" s="192"/>
      <c r="VBK14" s="192"/>
      <c r="VBL14" s="192"/>
      <c r="VBM14" s="192"/>
      <c r="VBN14" s="192"/>
      <c r="VBO14" s="192"/>
      <c r="VBP14" s="192"/>
      <c r="VBQ14" s="192"/>
      <c r="VBR14" s="192"/>
      <c r="VBS14" s="192"/>
      <c r="VBT14" s="192"/>
      <c r="VBU14" s="192"/>
      <c r="VBV14" s="192"/>
      <c r="VBW14" s="192"/>
      <c r="VBX14" s="192"/>
      <c r="VBY14" s="192"/>
      <c r="VBZ14" s="192"/>
      <c r="VCA14" s="192"/>
      <c r="VCB14" s="192"/>
      <c r="VCC14" s="192"/>
      <c r="VCD14" s="192"/>
      <c r="VCE14" s="192"/>
      <c r="VCF14" s="192"/>
      <c r="VCG14" s="192"/>
      <c r="VCH14" s="192"/>
      <c r="VCI14" s="192"/>
      <c r="VCJ14" s="192"/>
      <c r="VCK14" s="192"/>
      <c r="VCL14" s="192"/>
      <c r="VCM14" s="192"/>
      <c r="VCN14" s="192"/>
      <c r="VCO14" s="192"/>
      <c r="VCP14" s="192"/>
      <c r="VCQ14" s="192"/>
      <c r="VCR14" s="192"/>
      <c r="VCS14" s="192"/>
      <c r="VCT14" s="192"/>
      <c r="VCU14" s="192"/>
      <c r="VCV14" s="192"/>
      <c r="VCW14" s="192"/>
      <c r="VCX14" s="192"/>
      <c r="VCY14" s="192"/>
      <c r="VCZ14" s="192"/>
      <c r="VDA14" s="192"/>
      <c r="VDB14" s="192"/>
      <c r="VDC14" s="192"/>
      <c r="VDD14" s="192"/>
      <c r="VDE14" s="192"/>
      <c r="VDF14" s="192"/>
      <c r="VDG14" s="192"/>
      <c r="VDH14" s="192"/>
      <c r="VDI14" s="192"/>
      <c r="VDJ14" s="192"/>
      <c r="VDK14" s="192"/>
      <c r="VDL14" s="192"/>
      <c r="VDM14" s="192"/>
      <c r="VDN14" s="192"/>
      <c r="VDO14" s="192"/>
      <c r="VDP14" s="192"/>
      <c r="VDQ14" s="192"/>
      <c r="VDR14" s="192"/>
      <c r="VDS14" s="192"/>
      <c r="VDT14" s="192"/>
      <c r="VDU14" s="192"/>
      <c r="VDV14" s="192"/>
      <c r="VDW14" s="192"/>
      <c r="VDX14" s="192"/>
      <c r="VDY14" s="192"/>
      <c r="VDZ14" s="192"/>
      <c r="VEA14" s="192"/>
      <c r="VEB14" s="192"/>
      <c r="VEC14" s="192"/>
      <c r="VED14" s="192"/>
      <c r="VEE14" s="192"/>
      <c r="VEF14" s="192"/>
      <c r="VEG14" s="192"/>
      <c r="VEH14" s="192"/>
      <c r="VEI14" s="192"/>
      <c r="VEJ14" s="192"/>
      <c r="VEK14" s="192"/>
      <c r="VEL14" s="192"/>
      <c r="VEM14" s="192"/>
      <c r="VEN14" s="192"/>
      <c r="VEO14" s="192"/>
      <c r="VEP14" s="192"/>
      <c r="VEQ14" s="192"/>
      <c r="VER14" s="192"/>
      <c r="VES14" s="192"/>
      <c r="VET14" s="192"/>
      <c r="VEU14" s="192"/>
      <c r="VEV14" s="192"/>
      <c r="VEW14" s="192"/>
      <c r="VEX14" s="192"/>
      <c r="VEY14" s="192"/>
      <c r="VEZ14" s="192"/>
      <c r="VFA14" s="192"/>
      <c r="VFB14" s="192"/>
      <c r="VFC14" s="192"/>
      <c r="VFD14" s="192"/>
      <c r="VFE14" s="192"/>
      <c r="VFF14" s="192"/>
      <c r="VFG14" s="192"/>
      <c r="VFH14" s="192"/>
      <c r="VFI14" s="192"/>
      <c r="VFJ14" s="192"/>
      <c r="VFK14" s="192"/>
      <c r="VFL14" s="192"/>
      <c r="VFM14" s="192"/>
      <c r="VFN14" s="192"/>
      <c r="VFO14" s="192"/>
      <c r="VFP14" s="192"/>
      <c r="VFQ14" s="192"/>
      <c r="VFR14" s="192"/>
      <c r="VFS14" s="192"/>
      <c r="VFT14" s="192"/>
      <c r="VFU14" s="192"/>
      <c r="VFV14" s="192"/>
      <c r="VFW14" s="192"/>
      <c r="VFX14" s="192"/>
      <c r="VFY14" s="192"/>
      <c r="VFZ14" s="192"/>
      <c r="VGA14" s="192"/>
      <c r="VGB14" s="192"/>
      <c r="VGC14" s="192"/>
      <c r="VGD14" s="192"/>
      <c r="VGE14" s="192"/>
      <c r="VGF14" s="192"/>
      <c r="VGG14" s="192"/>
      <c r="VGH14" s="192"/>
      <c r="VGI14" s="192"/>
      <c r="VGJ14" s="192"/>
      <c r="VGK14" s="192"/>
      <c r="VGL14" s="192"/>
      <c r="VGM14" s="192"/>
      <c r="VGN14" s="192"/>
      <c r="VGO14" s="192"/>
      <c r="VGP14" s="192"/>
      <c r="VGQ14" s="192"/>
      <c r="VGR14" s="192"/>
      <c r="VGS14" s="192"/>
      <c r="VGT14" s="192"/>
      <c r="VGU14" s="192"/>
      <c r="VGV14" s="192"/>
      <c r="VGW14" s="192"/>
      <c r="VGX14" s="192"/>
      <c r="VGY14" s="192"/>
      <c r="VGZ14" s="192"/>
      <c r="VHA14" s="192"/>
      <c r="VHB14" s="192"/>
      <c r="VHC14" s="192"/>
      <c r="VHD14" s="192"/>
      <c r="VHE14" s="192"/>
      <c r="VHF14" s="192"/>
      <c r="VHG14" s="192"/>
      <c r="VHH14" s="192"/>
      <c r="VHI14" s="192"/>
      <c r="VHJ14" s="192"/>
      <c r="VHK14" s="192"/>
      <c r="VHL14" s="192"/>
      <c r="VHM14" s="192"/>
      <c r="VHN14" s="192"/>
      <c r="VHO14" s="192"/>
      <c r="VHP14" s="192"/>
      <c r="VHQ14" s="192"/>
      <c r="VHR14" s="192"/>
      <c r="VHS14" s="192"/>
      <c r="VHT14" s="192"/>
      <c r="VHU14" s="192"/>
      <c r="VHV14" s="192"/>
      <c r="VHW14" s="192"/>
      <c r="VHX14" s="192"/>
      <c r="VHY14" s="192"/>
      <c r="VHZ14" s="192"/>
      <c r="VIA14" s="192"/>
      <c r="VIB14" s="192"/>
      <c r="VIC14" s="192"/>
      <c r="VID14" s="192"/>
      <c r="VIE14" s="192"/>
      <c r="VIF14" s="192"/>
      <c r="VIG14" s="192"/>
      <c r="VIH14" s="192"/>
      <c r="VII14" s="192"/>
      <c r="VIJ14" s="192"/>
      <c r="VIK14" s="192"/>
      <c r="VIL14" s="192"/>
      <c r="VIM14" s="192"/>
      <c r="VIN14" s="192"/>
      <c r="VIO14" s="192"/>
      <c r="VIP14" s="192"/>
      <c r="VIQ14" s="192"/>
      <c r="VIR14" s="192"/>
      <c r="VIS14" s="192"/>
      <c r="VIT14" s="192"/>
      <c r="VIU14" s="192"/>
      <c r="VIV14" s="192"/>
      <c r="VIW14" s="192"/>
      <c r="VIX14" s="192"/>
      <c r="VIY14" s="192"/>
      <c r="VIZ14" s="192"/>
      <c r="VJA14" s="192"/>
      <c r="VJB14" s="192"/>
      <c r="VJC14" s="192"/>
      <c r="VJD14" s="192"/>
      <c r="VJE14" s="192"/>
      <c r="VJF14" s="192"/>
      <c r="VJG14" s="192"/>
      <c r="VJH14" s="192"/>
      <c r="VJI14" s="192"/>
      <c r="VJJ14" s="192"/>
      <c r="VJK14" s="192"/>
      <c r="VJL14" s="192"/>
      <c r="VJM14" s="192"/>
      <c r="VJN14" s="192"/>
      <c r="VJO14" s="192"/>
      <c r="VJP14" s="192"/>
      <c r="VJQ14" s="192"/>
      <c r="VJR14" s="192"/>
      <c r="VJS14" s="192"/>
      <c r="VJT14" s="192"/>
      <c r="VJU14" s="192"/>
      <c r="VJV14" s="192"/>
      <c r="VJW14" s="192"/>
      <c r="VJX14" s="192"/>
      <c r="VJY14" s="192"/>
      <c r="VJZ14" s="192"/>
      <c r="VKA14" s="192"/>
      <c r="VKB14" s="192"/>
      <c r="VKC14" s="192"/>
      <c r="VKD14" s="192"/>
      <c r="VKE14" s="192"/>
      <c r="VKF14" s="192"/>
      <c r="VKG14" s="192"/>
      <c r="VKH14" s="192"/>
      <c r="VKI14" s="192"/>
      <c r="VKJ14" s="192"/>
      <c r="VKK14" s="192"/>
      <c r="VKL14" s="192"/>
      <c r="VKM14" s="192"/>
      <c r="VKN14" s="192"/>
      <c r="VKO14" s="192"/>
      <c r="VKP14" s="192"/>
      <c r="VKQ14" s="192"/>
      <c r="VKR14" s="192"/>
      <c r="VKS14" s="192"/>
      <c r="VKT14" s="192"/>
      <c r="VKU14" s="192"/>
      <c r="VKV14" s="192"/>
      <c r="VKW14" s="192"/>
      <c r="VKX14" s="192"/>
      <c r="VKY14" s="192"/>
      <c r="VKZ14" s="192"/>
      <c r="VLA14" s="192"/>
      <c r="VLB14" s="192"/>
      <c r="VLC14" s="192"/>
      <c r="VLD14" s="192"/>
      <c r="VLE14" s="192"/>
      <c r="VLF14" s="192"/>
      <c r="VLG14" s="192"/>
      <c r="VLH14" s="192"/>
      <c r="VLI14" s="192"/>
      <c r="VLJ14" s="192"/>
      <c r="VLK14" s="192"/>
      <c r="VLL14" s="192"/>
      <c r="VLM14" s="192"/>
      <c r="VLN14" s="192"/>
      <c r="VLO14" s="192"/>
      <c r="VLP14" s="192"/>
      <c r="VLQ14" s="192"/>
      <c r="VLR14" s="192"/>
      <c r="VLS14" s="192"/>
      <c r="VLT14" s="192"/>
      <c r="VLU14" s="192"/>
      <c r="VLV14" s="192"/>
      <c r="VLW14" s="192"/>
      <c r="VLX14" s="192"/>
      <c r="VLY14" s="192"/>
      <c r="VLZ14" s="192"/>
      <c r="VMA14" s="192"/>
      <c r="VMB14" s="192"/>
      <c r="VMC14" s="192"/>
      <c r="VMD14" s="192"/>
      <c r="VME14" s="192"/>
      <c r="VMF14" s="192"/>
      <c r="VMG14" s="192"/>
      <c r="VMH14" s="192"/>
      <c r="VMI14" s="192"/>
      <c r="VMJ14" s="192"/>
      <c r="VMK14" s="192"/>
      <c r="VML14" s="192"/>
      <c r="VMM14" s="192"/>
      <c r="VMN14" s="192"/>
      <c r="VMO14" s="192"/>
      <c r="VMP14" s="192"/>
      <c r="VMQ14" s="192"/>
      <c r="VMR14" s="192"/>
      <c r="VMS14" s="192"/>
      <c r="VMT14" s="192"/>
      <c r="VMU14" s="192"/>
      <c r="VMV14" s="192"/>
      <c r="VMW14" s="192"/>
      <c r="VMX14" s="192"/>
      <c r="VMY14" s="192"/>
      <c r="VMZ14" s="192"/>
      <c r="VNA14" s="192"/>
      <c r="VNB14" s="192"/>
      <c r="VNC14" s="192"/>
      <c r="VND14" s="192"/>
      <c r="VNE14" s="192"/>
      <c r="VNF14" s="192"/>
      <c r="VNG14" s="192"/>
      <c r="VNH14" s="192"/>
      <c r="VNI14" s="192"/>
      <c r="VNJ14" s="192"/>
      <c r="VNK14" s="192"/>
      <c r="VNL14" s="192"/>
      <c r="VNM14" s="192"/>
      <c r="VNN14" s="192"/>
      <c r="VNO14" s="192"/>
      <c r="VNP14" s="192"/>
      <c r="VNQ14" s="192"/>
      <c r="VNR14" s="192"/>
      <c r="VNS14" s="192"/>
      <c r="VNT14" s="192"/>
      <c r="VNU14" s="192"/>
      <c r="VNV14" s="192"/>
      <c r="VNW14" s="192"/>
      <c r="VNX14" s="192"/>
      <c r="VNY14" s="192"/>
      <c r="VNZ14" s="192"/>
      <c r="VOA14" s="192"/>
      <c r="VOB14" s="192"/>
      <c r="VOC14" s="192"/>
      <c r="VOD14" s="192"/>
      <c r="VOE14" s="192"/>
      <c r="VOF14" s="192"/>
      <c r="VOG14" s="192"/>
      <c r="VOH14" s="192"/>
      <c r="VOI14" s="192"/>
      <c r="VOJ14" s="192"/>
      <c r="VOK14" s="192"/>
      <c r="VOL14" s="192"/>
      <c r="VOM14" s="192"/>
      <c r="VON14" s="192"/>
      <c r="VOO14" s="192"/>
      <c r="VOP14" s="192"/>
      <c r="VOQ14" s="192"/>
      <c r="VOR14" s="192"/>
      <c r="VOS14" s="192"/>
      <c r="VOT14" s="192"/>
      <c r="VOU14" s="192"/>
      <c r="VOV14" s="192"/>
      <c r="VOW14" s="192"/>
      <c r="VOX14" s="192"/>
      <c r="VOY14" s="192"/>
      <c r="VOZ14" s="192"/>
      <c r="VPA14" s="192"/>
      <c r="VPB14" s="192"/>
      <c r="VPC14" s="192"/>
      <c r="VPD14" s="192"/>
      <c r="VPE14" s="192"/>
      <c r="VPF14" s="192"/>
      <c r="VPG14" s="192"/>
      <c r="VPH14" s="192"/>
      <c r="VPI14" s="192"/>
      <c r="VPJ14" s="192"/>
      <c r="VPK14" s="192"/>
      <c r="VPL14" s="192"/>
      <c r="VPM14" s="192"/>
      <c r="VPN14" s="192"/>
      <c r="VPO14" s="192"/>
      <c r="VPP14" s="192"/>
      <c r="VPQ14" s="192"/>
      <c r="VPR14" s="192"/>
      <c r="VPS14" s="192"/>
      <c r="VPT14" s="192"/>
      <c r="VPU14" s="192"/>
      <c r="VPV14" s="192"/>
      <c r="VPW14" s="192"/>
      <c r="VPX14" s="192"/>
      <c r="VPY14" s="192"/>
      <c r="VPZ14" s="192"/>
      <c r="VQA14" s="192"/>
      <c r="VQB14" s="192"/>
      <c r="VQC14" s="192"/>
      <c r="VQD14" s="192"/>
      <c r="VQE14" s="192"/>
      <c r="VQF14" s="192"/>
      <c r="VQG14" s="192"/>
      <c r="VQH14" s="192"/>
      <c r="VQI14" s="192"/>
      <c r="VQJ14" s="192"/>
      <c r="VQK14" s="192"/>
      <c r="VQL14" s="192"/>
      <c r="VQM14" s="192"/>
      <c r="VQN14" s="192"/>
      <c r="VQO14" s="192"/>
      <c r="VQP14" s="192"/>
      <c r="VQQ14" s="192"/>
      <c r="VQR14" s="192"/>
      <c r="VQS14" s="192"/>
      <c r="VQT14" s="192"/>
      <c r="VQU14" s="192"/>
      <c r="VQV14" s="192"/>
      <c r="VQW14" s="192"/>
      <c r="VQX14" s="192"/>
      <c r="VQY14" s="192"/>
      <c r="VQZ14" s="192"/>
      <c r="VRA14" s="192"/>
      <c r="VRB14" s="192"/>
      <c r="VRC14" s="192"/>
      <c r="VRD14" s="192"/>
      <c r="VRE14" s="192"/>
      <c r="VRF14" s="192"/>
      <c r="VRG14" s="192"/>
      <c r="VRH14" s="192"/>
      <c r="VRI14" s="192"/>
      <c r="VRJ14" s="192"/>
      <c r="VRK14" s="192"/>
      <c r="VRL14" s="192"/>
      <c r="VRM14" s="192"/>
      <c r="VRN14" s="192"/>
      <c r="VRO14" s="192"/>
      <c r="VRP14" s="192"/>
      <c r="VRQ14" s="192"/>
      <c r="VRR14" s="192"/>
      <c r="VRS14" s="192"/>
      <c r="VRT14" s="192"/>
      <c r="VRU14" s="192"/>
      <c r="VRV14" s="192"/>
      <c r="VRW14" s="192"/>
      <c r="VRX14" s="192"/>
      <c r="VRY14" s="192"/>
      <c r="VRZ14" s="192"/>
      <c r="VSA14" s="192"/>
      <c r="VSB14" s="192"/>
      <c r="VSC14" s="192"/>
      <c r="VSD14" s="192"/>
      <c r="VSE14" s="192"/>
      <c r="VSF14" s="192"/>
      <c r="VSG14" s="192"/>
      <c r="VSH14" s="192"/>
      <c r="VSI14" s="192"/>
      <c r="VSJ14" s="192"/>
      <c r="VSK14" s="192"/>
      <c r="VSL14" s="192"/>
      <c r="VSM14" s="192"/>
      <c r="VSN14" s="192"/>
      <c r="VSO14" s="192"/>
      <c r="VSP14" s="192"/>
      <c r="VSQ14" s="192"/>
      <c r="VSR14" s="192"/>
      <c r="VSS14" s="192"/>
      <c r="VST14" s="192"/>
      <c r="VSU14" s="192"/>
      <c r="VSV14" s="192"/>
      <c r="VSW14" s="192"/>
      <c r="VSX14" s="192"/>
      <c r="VSY14" s="192"/>
      <c r="VSZ14" s="192"/>
      <c r="VTA14" s="192"/>
      <c r="VTB14" s="192"/>
      <c r="VTC14" s="192"/>
      <c r="VTD14" s="192"/>
      <c r="VTE14" s="192"/>
      <c r="VTF14" s="192"/>
      <c r="VTG14" s="192"/>
      <c r="VTH14" s="192"/>
      <c r="VTI14" s="192"/>
      <c r="VTJ14" s="192"/>
      <c r="VTK14" s="192"/>
      <c r="VTL14" s="192"/>
      <c r="VTM14" s="192"/>
      <c r="VTN14" s="192"/>
      <c r="VTO14" s="192"/>
      <c r="VTP14" s="192"/>
      <c r="VTQ14" s="192"/>
      <c r="VTR14" s="192"/>
      <c r="VTS14" s="192"/>
      <c r="VTT14" s="192"/>
      <c r="VTU14" s="192"/>
      <c r="VTV14" s="192"/>
      <c r="VTW14" s="192"/>
      <c r="VTX14" s="192"/>
      <c r="VTY14" s="192"/>
      <c r="VTZ14" s="192"/>
      <c r="VUA14" s="192"/>
      <c r="VUB14" s="192"/>
      <c r="VUC14" s="192"/>
      <c r="VUD14" s="192"/>
      <c r="VUE14" s="192"/>
      <c r="VUF14" s="192"/>
      <c r="VUG14" s="192"/>
      <c r="VUH14" s="192"/>
      <c r="VUI14" s="192"/>
      <c r="VUJ14" s="192"/>
      <c r="VUK14" s="192"/>
      <c r="VUL14" s="192"/>
      <c r="VUM14" s="192"/>
      <c r="VUN14" s="192"/>
      <c r="VUO14" s="192"/>
      <c r="VUP14" s="192"/>
      <c r="VUQ14" s="192"/>
      <c r="VUR14" s="192"/>
      <c r="VUS14" s="192"/>
      <c r="VUT14" s="192"/>
      <c r="VUU14" s="192"/>
      <c r="VUV14" s="192"/>
      <c r="VUW14" s="192"/>
      <c r="VUX14" s="192"/>
      <c r="VUY14" s="192"/>
      <c r="VUZ14" s="192"/>
      <c r="VVA14" s="192"/>
      <c r="VVB14" s="192"/>
      <c r="VVC14" s="192"/>
      <c r="VVD14" s="192"/>
      <c r="VVE14" s="192"/>
      <c r="VVF14" s="192"/>
      <c r="VVG14" s="192"/>
      <c r="VVH14" s="192"/>
      <c r="VVI14" s="192"/>
      <c r="VVJ14" s="192"/>
      <c r="VVK14" s="192"/>
      <c r="VVL14" s="192"/>
      <c r="VVM14" s="192"/>
      <c r="VVN14" s="192"/>
      <c r="VVO14" s="192"/>
      <c r="VVP14" s="192"/>
      <c r="VVQ14" s="192"/>
      <c r="VVR14" s="192"/>
      <c r="VVS14" s="192"/>
      <c r="VVT14" s="192"/>
      <c r="VVU14" s="192"/>
      <c r="VVV14" s="192"/>
      <c r="VVW14" s="192"/>
      <c r="VVX14" s="192"/>
      <c r="VVY14" s="192"/>
      <c r="VVZ14" s="192"/>
      <c r="VWA14" s="192"/>
      <c r="VWB14" s="192"/>
      <c r="VWC14" s="192"/>
      <c r="VWD14" s="192"/>
      <c r="VWE14" s="192"/>
      <c r="VWF14" s="192"/>
      <c r="VWG14" s="192"/>
      <c r="VWH14" s="192"/>
      <c r="VWI14" s="192"/>
      <c r="VWJ14" s="192"/>
      <c r="VWK14" s="192"/>
      <c r="VWL14" s="192"/>
      <c r="VWM14" s="192"/>
      <c r="VWN14" s="192"/>
      <c r="VWO14" s="192"/>
      <c r="VWP14" s="192"/>
      <c r="VWQ14" s="192"/>
      <c r="VWR14" s="192"/>
      <c r="VWS14" s="192"/>
      <c r="VWT14" s="192"/>
      <c r="VWU14" s="192"/>
      <c r="VWV14" s="192"/>
      <c r="VWW14" s="192"/>
      <c r="VWX14" s="192"/>
      <c r="VWY14" s="192"/>
      <c r="VWZ14" s="192"/>
      <c r="VXA14" s="192"/>
      <c r="VXB14" s="192"/>
      <c r="VXC14" s="192"/>
      <c r="VXD14" s="192"/>
      <c r="VXE14" s="192"/>
      <c r="VXF14" s="192"/>
      <c r="VXG14" s="192"/>
      <c r="VXH14" s="192"/>
      <c r="VXI14" s="192"/>
      <c r="VXJ14" s="192"/>
      <c r="VXK14" s="192"/>
      <c r="VXL14" s="192"/>
      <c r="VXM14" s="192"/>
      <c r="VXN14" s="192"/>
      <c r="VXO14" s="192"/>
      <c r="VXP14" s="192"/>
      <c r="VXQ14" s="192"/>
      <c r="VXR14" s="192"/>
      <c r="VXS14" s="192"/>
      <c r="VXT14" s="192"/>
      <c r="VXU14" s="192"/>
      <c r="VXV14" s="192"/>
      <c r="VXW14" s="192"/>
      <c r="VXX14" s="192"/>
      <c r="VXY14" s="192"/>
      <c r="VXZ14" s="192"/>
      <c r="VYA14" s="192"/>
      <c r="VYB14" s="192"/>
      <c r="VYC14" s="192"/>
      <c r="VYD14" s="192"/>
      <c r="VYE14" s="192"/>
      <c r="VYF14" s="192"/>
      <c r="VYG14" s="192"/>
      <c r="VYH14" s="192"/>
      <c r="VYI14" s="192"/>
      <c r="VYJ14" s="192"/>
      <c r="VYK14" s="192"/>
      <c r="VYL14" s="192"/>
      <c r="VYM14" s="192"/>
      <c r="VYN14" s="192"/>
      <c r="VYO14" s="192"/>
      <c r="VYP14" s="192"/>
      <c r="VYQ14" s="192"/>
      <c r="VYR14" s="192"/>
      <c r="VYS14" s="192"/>
      <c r="VYT14" s="192"/>
      <c r="VYU14" s="192"/>
      <c r="VYV14" s="192"/>
      <c r="VYW14" s="192"/>
      <c r="VYX14" s="192"/>
      <c r="VYY14" s="192"/>
      <c r="VYZ14" s="192"/>
      <c r="VZA14" s="192"/>
      <c r="VZB14" s="192"/>
      <c r="VZC14" s="192"/>
      <c r="VZD14" s="192"/>
      <c r="VZE14" s="192"/>
      <c r="VZF14" s="192"/>
      <c r="VZG14" s="192"/>
      <c r="VZH14" s="192"/>
      <c r="VZI14" s="192"/>
      <c r="VZJ14" s="192"/>
      <c r="VZK14" s="192"/>
      <c r="VZL14" s="192"/>
      <c r="VZM14" s="192"/>
      <c r="VZN14" s="192"/>
      <c r="VZO14" s="192"/>
      <c r="VZP14" s="192"/>
      <c r="VZQ14" s="192"/>
      <c r="VZR14" s="192"/>
      <c r="VZS14" s="192"/>
      <c r="VZT14" s="192"/>
      <c r="VZU14" s="192"/>
      <c r="VZV14" s="192"/>
      <c r="VZW14" s="192"/>
      <c r="VZX14" s="192"/>
      <c r="VZY14" s="192"/>
      <c r="VZZ14" s="192"/>
      <c r="WAA14" s="192"/>
      <c r="WAB14" s="192"/>
      <c r="WAC14" s="192"/>
      <c r="WAD14" s="192"/>
      <c r="WAE14" s="192"/>
      <c r="WAF14" s="192"/>
      <c r="WAG14" s="192"/>
      <c r="WAH14" s="192"/>
      <c r="WAI14" s="192"/>
      <c r="WAJ14" s="192"/>
      <c r="WAK14" s="192"/>
      <c r="WAL14" s="192"/>
      <c r="WAM14" s="192"/>
      <c r="WAN14" s="192"/>
      <c r="WAO14" s="192"/>
      <c r="WAP14" s="192"/>
      <c r="WAQ14" s="192"/>
      <c r="WAR14" s="192"/>
      <c r="WAS14" s="192"/>
      <c r="WAT14" s="192"/>
      <c r="WAU14" s="192"/>
      <c r="WAV14" s="192"/>
      <c r="WAW14" s="192"/>
      <c r="WAX14" s="192"/>
      <c r="WAY14" s="192"/>
      <c r="WAZ14" s="192"/>
      <c r="WBA14" s="192"/>
      <c r="WBB14" s="192"/>
      <c r="WBC14" s="192"/>
      <c r="WBD14" s="192"/>
      <c r="WBE14" s="192"/>
      <c r="WBF14" s="192"/>
      <c r="WBG14" s="192"/>
      <c r="WBH14" s="192"/>
      <c r="WBI14" s="192"/>
      <c r="WBJ14" s="192"/>
      <c r="WBK14" s="192"/>
      <c r="WBL14" s="192"/>
      <c r="WBM14" s="192"/>
      <c r="WBN14" s="192"/>
      <c r="WBO14" s="192"/>
      <c r="WBP14" s="192"/>
      <c r="WBQ14" s="192"/>
      <c r="WBR14" s="192"/>
      <c r="WBS14" s="192"/>
      <c r="WBT14" s="192"/>
      <c r="WBU14" s="192"/>
      <c r="WBV14" s="192"/>
      <c r="WBW14" s="192"/>
      <c r="WBX14" s="192"/>
      <c r="WBY14" s="192"/>
      <c r="WBZ14" s="192"/>
      <c r="WCA14" s="192"/>
      <c r="WCB14" s="192"/>
      <c r="WCC14" s="192"/>
      <c r="WCD14" s="192"/>
      <c r="WCE14" s="192"/>
      <c r="WCF14" s="192"/>
      <c r="WCG14" s="192"/>
      <c r="WCH14" s="192"/>
      <c r="WCI14" s="192"/>
      <c r="WCJ14" s="192"/>
      <c r="WCK14" s="192"/>
      <c r="WCL14" s="192"/>
      <c r="WCM14" s="192"/>
      <c r="WCN14" s="192"/>
      <c r="WCO14" s="192"/>
      <c r="WCP14" s="192"/>
      <c r="WCQ14" s="192"/>
      <c r="WCR14" s="192"/>
      <c r="WCS14" s="192"/>
      <c r="WCT14" s="192"/>
      <c r="WCU14" s="192"/>
      <c r="WCV14" s="192"/>
      <c r="WCW14" s="192"/>
      <c r="WCX14" s="192"/>
      <c r="WCY14" s="192"/>
      <c r="WCZ14" s="192"/>
      <c r="WDA14" s="192"/>
      <c r="WDB14" s="192"/>
      <c r="WDC14" s="192"/>
      <c r="WDD14" s="192"/>
      <c r="WDE14" s="192"/>
      <c r="WDF14" s="192"/>
      <c r="WDG14" s="192"/>
      <c r="WDH14" s="192"/>
      <c r="WDI14" s="192"/>
      <c r="WDJ14" s="192"/>
      <c r="WDK14" s="192"/>
      <c r="WDL14" s="192"/>
      <c r="WDM14" s="192"/>
      <c r="WDN14" s="192"/>
      <c r="WDO14" s="192"/>
      <c r="WDP14" s="192"/>
      <c r="WDQ14" s="192"/>
      <c r="WDR14" s="192"/>
      <c r="WDS14" s="192"/>
      <c r="WDT14" s="192"/>
      <c r="WDU14" s="192"/>
      <c r="WDV14" s="192"/>
      <c r="WDW14" s="192"/>
      <c r="WDX14" s="192"/>
      <c r="WDY14" s="192"/>
      <c r="WDZ14" s="192"/>
      <c r="WEA14" s="192"/>
      <c r="WEB14" s="192"/>
      <c r="WEC14" s="192"/>
      <c r="WED14" s="192"/>
      <c r="WEE14" s="192"/>
      <c r="WEF14" s="192"/>
      <c r="WEG14" s="192"/>
      <c r="WEH14" s="192"/>
      <c r="WEI14" s="192"/>
      <c r="WEJ14" s="192"/>
      <c r="WEK14" s="192"/>
      <c r="WEL14" s="192"/>
      <c r="WEM14" s="192"/>
      <c r="WEN14" s="192"/>
      <c r="WEO14" s="192"/>
      <c r="WEP14" s="192"/>
      <c r="WEQ14" s="192"/>
      <c r="WER14" s="192"/>
      <c r="WES14" s="192"/>
      <c r="WET14" s="192"/>
      <c r="WEU14" s="192"/>
      <c r="WEV14" s="192"/>
      <c r="WEW14" s="192"/>
      <c r="WEX14" s="192"/>
      <c r="WEY14" s="192"/>
      <c r="WEZ14" s="192"/>
      <c r="WFA14" s="192"/>
      <c r="WFB14" s="192"/>
      <c r="WFC14" s="192"/>
      <c r="WFD14" s="192"/>
      <c r="WFE14" s="192"/>
      <c r="WFF14" s="192"/>
      <c r="WFG14" s="192"/>
      <c r="WFH14" s="192"/>
      <c r="WFI14" s="192"/>
      <c r="WFJ14" s="192"/>
      <c r="WFK14" s="192"/>
      <c r="WFL14" s="192"/>
      <c r="WFM14" s="192"/>
      <c r="WFN14" s="192"/>
      <c r="WFO14" s="192"/>
      <c r="WFP14" s="192"/>
      <c r="WFQ14" s="192"/>
      <c r="WFR14" s="192"/>
      <c r="WFS14" s="192"/>
      <c r="WFT14" s="192"/>
      <c r="WFU14" s="192"/>
      <c r="WFV14" s="192"/>
      <c r="WFW14" s="192"/>
      <c r="WFX14" s="192"/>
      <c r="WFY14" s="192"/>
      <c r="WFZ14" s="192"/>
      <c r="WGA14" s="192"/>
      <c r="WGB14" s="192"/>
      <c r="WGC14" s="192"/>
      <c r="WGD14" s="192"/>
      <c r="WGE14" s="192"/>
      <c r="WGF14" s="192"/>
      <c r="WGG14" s="192"/>
      <c r="WGH14" s="192"/>
      <c r="WGI14" s="192"/>
      <c r="WGJ14" s="192"/>
      <c r="WGK14" s="192"/>
      <c r="WGL14" s="192"/>
      <c r="WGM14" s="192"/>
      <c r="WGN14" s="192"/>
      <c r="WGO14" s="192"/>
      <c r="WGP14" s="192"/>
      <c r="WGQ14" s="192"/>
      <c r="WGR14" s="192"/>
      <c r="WGS14" s="192"/>
      <c r="WGT14" s="192"/>
      <c r="WGU14" s="192"/>
      <c r="WGV14" s="192"/>
      <c r="WGW14" s="192"/>
      <c r="WGX14" s="192"/>
      <c r="WGY14" s="192"/>
      <c r="WGZ14" s="192"/>
      <c r="WHA14" s="192"/>
      <c r="WHB14" s="192"/>
      <c r="WHC14" s="192"/>
      <c r="WHD14" s="192"/>
      <c r="WHE14" s="192"/>
      <c r="WHF14" s="192"/>
      <c r="WHG14" s="192"/>
      <c r="WHH14" s="192"/>
      <c r="WHI14" s="192"/>
      <c r="WHJ14" s="192"/>
      <c r="WHK14" s="192"/>
      <c r="WHL14" s="192"/>
      <c r="WHM14" s="192"/>
      <c r="WHN14" s="192"/>
      <c r="WHO14" s="192"/>
      <c r="WHP14" s="192"/>
      <c r="WHQ14" s="192"/>
      <c r="WHR14" s="192"/>
      <c r="WHS14" s="192"/>
      <c r="WHT14" s="192"/>
      <c r="WHU14" s="192"/>
      <c r="WHV14" s="192"/>
      <c r="WHW14" s="192"/>
      <c r="WHX14" s="192"/>
      <c r="WHY14" s="192"/>
      <c r="WHZ14" s="192"/>
      <c r="WIA14" s="192"/>
      <c r="WIB14" s="192"/>
      <c r="WIC14" s="192"/>
      <c r="WID14" s="192"/>
      <c r="WIE14" s="192"/>
      <c r="WIF14" s="192"/>
      <c r="WIG14" s="192"/>
      <c r="WIH14" s="192"/>
      <c r="WII14" s="192"/>
      <c r="WIJ14" s="192"/>
      <c r="WIK14" s="192"/>
      <c r="WIL14" s="192"/>
      <c r="WIM14" s="192"/>
      <c r="WIN14" s="192"/>
      <c r="WIO14" s="192"/>
      <c r="WIP14" s="192"/>
      <c r="WIQ14" s="192"/>
      <c r="WIR14" s="192"/>
      <c r="WIS14" s="192"/>
      <c r="WIT14" s="192"/>
      <c r="WIU14" s="192"/>
      <c r="WIV14" s="192"/>
      <c r="WIW14" s="192"/>
      <c r="WIX14" s="192"/>
      <c r="WIY14" s="192"/>
      <c r="WIZ14" s="192"/>
      <c r="WJA14" s="192"/>
      <c r="WJB14" s="192"/>
      <c r="WJC14" s="192"/>
      <c r="WJD14" s="192"/>
      <c r="WJE14" s="192"/>
      <c r="WJF14" s="192"/>
      <c r="WJG14" s="192"/>
      <c r="WJH14" s="192"/>
      <c r="WJI14" s="192"/>
      <c r="WJJ14" s="192"/>
      <c r="WJK14" s="192"/>
      <c r="WJL14" s="192"/>
      <c r="WJM14" s="192"/>
      <c r="WJN14" s="192"/>
      <c r="WJO14" s="192"/>
      <c r="WJP14" s="192"/>
      <c r="WJQ14" s="192"/>
      <c r="WJR14" s="192"/>
      <c r="WJS14" s="192"/>
      <c r="WJT14" s="192"/>
      <c r="WJU14" s="192"/>
      <c r="WJV14" s="192"/>
      <c r="WJW14" s="192"/>
      <c r="WJX14" s="192"/>
      <c r="WJY14" s="192"/>
      <c r="WJZ14" s="192"/>
      <c r="WKA14" s="192"/>
      <c r="WKB14" s="192"/>
      <c r="WKC14" s="192"/>
      <c r="WKD14" s="192"/>
      <c r="WKE14" s="192"/>
      <c r="WKF14" s="192"/>
      <c r="WKG14" s="192"/>
      <c r="WKH14" s="192"/>
      <c r="WKI14" s="192"/>
      <c r="WKJ14" s="192"/>
      <c r="WKK14" s="192"/>
      <c r="WKL14" s="192"/>
      <c r="WKM14" s="192"/>
      <c r="WKN14" s="192"/>
      <c r="WKO14" s="192"/>
      <c r="WKP14" s="192"/>
      <c r="WKQ14" s="192"/>
      <c r="WKR14" s="192"/>
      <c r="WKS14" s="192"/>
      <c r="WKT14" s="192"/>
      <c r="WKU14" s="192"/>
      <c r="WKV14" s="192"/>
      <c r="WKW14" s="192"/>
      <c r="WKX14" s="192"/>
      <c r="WKY14" s="192"/>
      <c r="WKZ14" s="192"/>
      <c r="WLA14" s="192"/>
      <c r="WLB14" s="192"/>
      <c r="WLC14" s="192"/>
      <c r="WLD14" s="192"/>
      <c r="WLE14" s="192"/>
      <c r="WLF14" s="192"/>
      <c r="WLG14" s="192"/>
      <c r="WLH14" s="192"/>
      <c r="WLI14" s="192"/>
      <c r="WLJ14" s="192"/>
      <c r="WLK14" s="192"/>
      <c r="WLL14" s="192"/>
      <c r="WLM14" s="192"/>
      <c r="WLN14" s="192"/>
      <c r="WLO14" s="192"/>
      <c r="WLP14" s="192"/>
      <c r="WLQ14" s="192"/>
      <c r="WLR14" s="192"/>
      <c r="WLS14" s="192"/>
      <c r="WLT14" s="192"/>
      <c r="WLU14" s="192"/>
      <c r="WLV14" s="192"/>
      <c r="WLW14" s="192"/>
      <c r="WLX14" s="192"/>
      <c r="WLY14" s="192"/>
      <c r="WLZ14" s="192"/>
      <c r="WMA14" s="192"/>
      <c r="WMB14" s="192"/>
      <c r="WMC14" s="192"/>
      <c r="WMD14" s="192"/>
      <c r="WME14" s="192"/>
      <c r="WMF14" s="192"/>
      <c r="WMG14" s="192"/>
      <c r="WMH14" s="192"/>
      <c r="WMI14" s="192"/>
      <c r="WMJ14" s="192"/>
      <c r="WMK14" s="192"/>
      <c r="WML14" s="192"/>
      <c r="WMM14" s="192"/>
      <c r="WMN14" s="192"/>
      <c r="WMO14" s="192"/>
      <c r="WMP14" s="192"/>
      <c r="WMQ14" s="192"/>
      <c r="WMR14" s="192"/>
      <c r="WMS14" s="192"/>
      <c r="WMT14" s="192"/>
      <c r="WMU14" s="192"/>
      <c r="WMV14" s="192"/>
      <c r="WMW14" s="192"/>
      <c r="WMX14" s="192"/>
      <c r="WMY14" s="192"/>
      <c r="WMZ14" s="192"/>
      <c r="WNA14" s="192"/>
      <c r="WNB14" s="192"/>
      <c r="WNC14" s="192"/>
      <c r="WND14" s="192"/>
      <c r="WNE14" s="192"/>
      <c r="WNF14" s="192"/>
      <c r="WNG14" s="192"/>
      <c r="WNH14" s="192"/>
      <c r="WNI14" s="192"/>
      <c r="WNJ14" s="192"/>
      <c r="WNK14" s="192"/>
      <c r="WNL14" s="192"/>
      <c r="WNM14" s="192"/>
      <c r="WNN14" s="192"/>
      <c r="WNO14" s="192"/>
      <c r="WNP14" s="192"/>
      <c r="WNQ14" s="192"/>
      <c r="WNR14" s="192"/>
      <c r="WNS14" s="192"/>
      <c r="WNT14" s="192"/>
      <c r="WNU14" s="192"/>
      <c r="WNV14" s="192"/>
      <c r="WNW14" s="192"/>
      <c r="WNX14" s="192"/>
      <c r="WNY14" s="192"/>
      <c r="WNZ14" s="192"/>
      <c r="WOA14" s="192"/>
      <c r="WOB14" s="192"/>
      <c r="WOC14" s="192"/>
      <c r="WOD14" s="192"/>
      <c r="WOE14" s="192"/>
      <c r="WOF14" s="192"/>
      <c r="WOG14" s="192"/>
      <c r="WOH14" s="192"/>
      <c r="WOI14" s="192"/>
      <c r="WOJ14" s="192"/>
      <c r="WOK14" s="192"/>
      <c r="WOL14" s="192"/>
      <c r="WOM14" s="192"/>
      <c r="WON14" s="192"/>
      <c r="WOO14" s="192"/>
      <c r="WOP14" s="192"/>
      <c r="WOQ14" s="192"/>
      <c r="WOR14" s="192"/>
      <c r="WOS14" s="192"/>
      <c r="WOT14" s="192"/>
      <c r="WOU14" s="192"/>
      <c r="WOV14" s="192"/>
      <c r="WOW14" s="192"/>
      <c r="WOX14" s="192"/>
      <c r="WOY14" s="192"/>
      <c r="WOZ14" s="192"/>
      <c r="WPA14" s="192"/>
      <c r="WPB14" s="192"/>
      <c r="WPC14" s="192"/>
      <c r="WPD14" s="192"/>
      <c r="WPE14" s="192"/>
      <c r="WPF14" s="192"/>
      <c r="WPG14" s="192"/>
      <c r="WPH14" s="192"/>
      <c r="WPI14" s="192"/>
      <c r="WPJ14" s="192"/>
      <c r="WPK14" s="192"/>
      <c r="WPL14" s="192"/>
      <c r="WPM14" s="192"/>
      <c r="WPN14" s="192"/>
      <c r="WPO14" s="192"/>
      <c r="WPP14" s="192"/>
      <c r="WPQ14" s="192"/>
      <c r="WPR14" s="192"/>
      <c r="WPS14" s="192"/>
      <c r="WPT14" s="192"/>
      <c r="WPU14" s="192"/>
      <c r="WPV14" s="192"/>
      <c r="WPW14" s="192"/>
      <c r="WPX14" s="192"/>
      <c r="WPY14" s="192"/>
      <c r="WPZ14" s="192"/>
      <c r="WQA14" s="192"/>
      <c r="WQB14" s="192"/>
      <c r="WQC14" s="192"/>
      <c r="WQD14" s="192"/>
      <c r="WQE14" s="192"/>
      <c r="WQF14" s="192"/>
      <c r="WQG14" s="192"/>
      <c r="WQH14" s="192"/>
      <c r="WQI14" s="192"/>
      <c r="WQJ14" s="192"/>
      <c r="WQK14" s="192"/>
      <c r="WQL14" s="192"/>
      <c r="WQM14" s="192"/>
      <c r="WQN14" s="192"/>
      <c r="WQO14" s="192"/>
      <c r="WQP14" s="192"/>
      <c r="WQQ14" s="192"/>
      <c r="WQR14" s="192"/>
      <c r="WQS14" s="192"/>
      <c r="WQT14" s="192"/>
      <c r="WQU14" s="192"/>
      <c r="WQV14" s="192"/>
      <c r="WQW14" s="192"/>
      <c r="WQX14" s="192"/>
      <c r="WQY14" s="192"/>
      <c r="WQZ14" s="192"/>
      <c r="WRA14" s="192"/>
      <c r="WRB14" s="192"/>
      <c r="WRC14" s="192"/>
      <c r="WRD14" s="192"/>
      <c r="WRE14" s="192"/>
      <c r="WRF14" s="192"/>
      <c r="WRG14" s="192"/>
      <c r="WRH14" s="192"/>
      <c r="WRI14" s="192"/>
      <c r="WRJ14" s="192"/>
      <c r="WRK14" s="192"/>
      <c r="WRL14" s="192"/>
      <c r="WRM14" s="192"/>
      <c r="WRN14" s="192"/>
      <c r="WRO14" s="192"/>
      <c r="WRP14" s="192"/>
      <c r="WRQ14" s="192"/>
      <c r="WRR14" s="192"/>
      <c r="WRS14" s="192"/>
      <c r="WRT14" s="192"/>
      <c r="WRU14" s="192"/>
      <c r="WRV14" s="192"/>
      <c r="WRW14" s="192"/>
      <c r="WRX14" s="192"/>
      <c r="WRY14" s="192"/>
      <c r="WRZ14" s="192"/>
      <c r="WSA14" s="192"/>
      <c r="WSB14" s="192"/>
      <c r="WSC14" s="192"/>
      <c r="WSD14" s="192"/>
      <c r="WSE14" s="192"/>
      <c r="WSF14" s="192"/>
      <c r="WSG14" s="192"/>
      <c r="WSH14" s="192"/>
      <c r="WSI14" s="192"/>
      <c r="WSJ14" s="192"/>
      <c r="WSK14" s="192"/>
      <c r="WSL14" s="192"/>
      <c r="WSM14" s="192"/>
      <c r="WSN14" s="192"/>
      <c r="WSO14" s="192"/>
      <c r="WSP14" s="192"/>
      <c r="WSQ14" s="192"/>
      <c r="WSR14" s="192"/>
      <c r="WSS14" s="192"/>
      <c r="WST14" s="192"/>
      <c r="WSU14" s="192"/>
      <c r="WSV14" s="192"/>
      <c r="WSW14" s="192"/>
      <c r="WSX14" s="192"/>
      <c r="WSY14" s="192"/>
      <c r="WSZ14" s="192"/>
      <c r="WTA14" s="192"/>
      <c r="WTB14" s="192"/>
      <c r="WTC14" s="192"/>
      <c r="WTD14" s="192"/>
      <c r="WTE14" s="192"/>
      <c r="WTF14" s="192"/>
      <c r="WTG14" s="192"/>
      <c r="WTH14" s="192"/>
      <c r="WTI14" s="192"/>
      <c r="WTJ14" s="192"/>
      <c r="WTK14" s="192"/>
      <c r="WTL14" s="192"/>
      <c r="WTM14" s="192"/>
      <c r="WTN14" s="192"/>
      <c r="WTO14" s="192"/>
      <c r="WTP14" s="192"/>
      <c r="WTQ14" s="192"/>
      <c r="WTR14" s="192"/>
      <c r="WTS14" s="192"/>
      <c r="WTT14" s="192"/>
      <c r="WTU14" s="192"/>
      <c r="WTV14" s="192"/>
      <c r="WTW14" s="192"/>
      <c r="WTX14" s="192"/>
      <c r="WTY14" s="192"/>
      <c r="WTZ14" s="192"/>
      <c r="WUA14" s="192"/>
      <c r="WUB14" s="192"/>
      <c r="WUC14" s="192"/>
      <c r="WUD14" s="192"/>
      <c r="WUE14" s="192"/>
      <c r="WUF14" s="192"/>
      <c r="WUG14" s="192"/>
      <c r="WUH14" s="192"/>
      <c r="WUI14" s="192"/>
      <c r="WUJ14" s="192"/>
      <c r="WUK14" s="192"/>
      <c r="WUL14" s="192"/>
      <c r="WUM14" s="192"/>
      <c r="WUN14" s="192"/>
      <c r="WUO14" s="192"/>
      <c r="WUP14" s="192"/>
      <c r="WUQ14" s="192"/>
      <c r="WUR14" s="192"/>
      <c r="WUS14" s="192"/>
      <c r="WUT14" s="192"/>
      <c r="WUU14" s="192"/>
      <c r="WUV14" s="192"/>
      <c r="WUW14" s="192"/>
      <c r="WUX14" s="192"/>
      <c r="WUY14" s="192"/>
      <c r="WUZ14" s="192"/>
      <c r="WVA14" s="192"/>
      <c r="WVB14" s="192"/>
      <c r="WVC14" s="192"/>
      <c r="WVD14" s="192"/>
      <c r="WVE14" s="192"/>
      <c r="WVF14" s="192"/>
      <c r="WVG14" s="192"/>
      <c r="WVH14" s="192"/>
      <c r="WVI14" s="192"/>
      <c r="WVJ14" s="192"/>
      <c r="WVK14" s="192"/>
      <c r="WVL14" s="192"/>
      <c r="WVM14" s="192"/>
      <c r="WVN14" s="192"/>
      <c r="WVO14" s="192"/>
      <c r="WVP14" s="192"/>
      <c r="WVQ14" s="192"/>
      <c r="WVR14" s="192"/>
      <c r="WVS14" s="192"/>
      <c r="WVT14" s="192"/>
      <c r="WVU14" s="192"/>
      <c r="WVV14" s="192"/>
      <c r="WVW14" s="192"/>
      <c r="WVX14" s="192"/>
      <c r="WVY14" s="192"/>
      <c r="WVZ14" s="192"/>
      <c r="WWA14" s="192"/>
      <c r="WWB14" s="192"/>
      <c r="WWC14" s="192"/>
      <c r="WWD14" s="192"/>
      <c r="WWE14" s="192"/>
      <c r="WWF14" s="192"/>
      <c r="WWG14" s="192"/>
      <c r="WWH14" s="192"/>
      <c r="WWI14" s="192"/>
      <c r="WWJ14" s="192"/>
      <c r="WWK14" s="192"/>
      <c r="WWL14" s="192"/>
      <c r="WWM14" s="192"/>
      <c r="WWN14" s="192"/>
      <c r="WWO14" s="192"/>
      <c r="WWP14" s="192"/>
      <c r="WWQ14" s="192"/>
      <c r="WWR14" s="192"/>
      <c r="WWS14" s="192"/>
      <c r="WWT14" s="192"/>
      <c r="WWU14" s="192"/>
      <c r="WWV14" s="192"/>
      <c r="WWW14" s="192"/>
      <c r="WWX14" s="192"/>
      <c r="WWY14" s="192"/>
      <c r="WWZ14" s="192"/>
      <c r="WXA14" s="192"/>
      <c r="WXB14" s="192"/>
      <c r="WXC14" s="192"/>
      <c r="WXD14" s="192"/>
      <c r="WXE14" s="192"/>
      <c r="WXF14" s="192"/>
      <c r="WXG14" s="192"/>
      <c r="WXH14" s="192"/>
      <c r="WXI14" s="192"/>
      <c r="WXJ14" s="192"/>
      <c r="WXK14" s="192"/>
      <c r="WXL14" s="192"/>
      <c r="WXM14" s="192"/>
      <c r="WXN14" s="192"/>
      <c r="WXO14" s="192"/>
      <c r="WXP14" s="192"/>
      <c r="WXQ14" s="192"/>
      <c r="WXR14" s="192"/>
      <c r="WXS14" s="192"/>
      <c r="WXT14" s="192"/>
      <c r="WXU14" s="192"/>
      <c r="WXV14" s="192"/>
      <c r="WXW14" s="192"/>
      <c r="WXX14" s="192"/>
      <c r="WXY14" s="192"/>
      <c r="WXZ14" s="192"/>
      <c r="WYA14" s="192"/>
      <c r="WYB14" s="192"/>
      <c r="WYC14" s="192"/>
      <c r="WYD14" s="192"/>
      <c r="WYE14" s="192"/>
      <c r="WYF14" s="192"/>
      <c r="WYG14" s="192"/>
      <c r="WYH14" s="192"/>
      <c r="WYI14" s="192"/>
      <c r="WYJ14" s="192"/>
      <c r="WYK14" s="192"/>
      <c r="WYL14" s="192"/>
      <c r="WYM14" s="192"/>
      <c r="WYN14" s="192"/>
      <c r="WYO14" s="192"/>
      <c r="WYP14" s="192"/>
      <c r="WYQ14" s="192"/>
      <c r="WYR14" s="192"/>
      <c r="WYS14" s="192"/>
      <c r="WYT14" s="192"/>
      <c r="WYU14" s="192"/>
      <c r="WYV14" s="192"/>
      <c r="WYW14" s="192"/>
      <c r="WYX14" s="192"/>
      <c r="WYY14" s="192"/>
      <c r="WYZ14" s="192"/>
      <c r="WZA14" s="192"/>
      <c r="WZB14" s="192"/>
      <c r="WZC14" s="192"/>
      <c r="WZD14" s="192"/>
      <c r="WZE14" s="192"/>
      <c r="WZF14" s="192"/>
      <c r="WZG14" s="192"/>
      <c r="WZH14" s="192"/>
      <c r="WZI14" s="192"/>
      <c r="WZJ14" s="192"/>
      <c r="WZK14" s="192"/>
      <c r="WZL14" s="192"/>
      <c r="WZM14" s="192"/>
      <c r="WZN14" s="192"/>
      <c r="WZO14" s="192"/>
      <c r="WZP14" s="192"/>
      <c r="WZQ14" s="192"/>
      <c r="WZR14" s="192"/>
      <c r="WZS14" s="192"/>
      <c r="WZT14" s="192"/>
      <c r="WZU14" s="192"/>
      <c r="WZV14" s="192"/>
      <c r="WZW14" s="192"/>
      <c r="WZX14" s="192"/>
      <c r="WZY14" s="192"/>
      <c r="WZZ14" s="192"/>
      <c r="XAA14" s="192"/>
      <c r="XAB14" s="192"/>
      <c r="XAC14" s="192"/>
      <c r="XAD14" s="192"/>
      <c r="XAE14" s="192"/>
      <c r="XAF14" s="192"/>
      <c r="XAG14" s="192"/>
      <c r="XAH14" s="192"/>
      <c r="XAI14" s="192"/>
      <c r="XAJ14" s="192"/>
      <c r="XAK14" s="192"/>
      <c r="XAL14" s="192"/>
      <c r="XAM14" s="192"/>
      <c r="XAN14" s="192"/>
      <c r="XAO14" s="192"/>
      <c r="XAP14" s="192"/>
      <c r="XAQ14" s="192"/>
      <c r="XAR14" s="192"/>
      <c r="XAS14" s="192"/>
      <c r="XAT14" s="192"/>
      <c r="XAU14" s="192"/>
      <c r="XAV14" s="192"/>
      <c r="XAW14" s="192"/>
      <c r="XAX14" s="192"/>
      <c r="XAY14" s="192"/>
      <c r="XAZ14" s="192"/>
      <c r="XBA14" s="192"/>
      <c r="XBB14" s="192"/>
      <c r="XBC14" s="192"/>
      <c r="XBD14" s="192"/>
      <c r="XBE14" s="192"/>
      <c r="XBF14" s="192"/>
      <c r="XBG14" s="192"/>
      <c r="XBH14" s="192"/>
      <c r="XBI14" s="192"/>
      <c r="XBJ14" s="192"/>
      <c r="XBK14" s="192"/>
      <c r="XBL14" s="192"/>
      <c r="XBM14" s="192"/>
      <c r="XBN14" s="192"/>
      <c r="XBO14" s="192"/>
      <c r="XBP14" s="192"/>
      <c r="XBQ14" s="192"/>
      <c r="XBR14" s="192"/>
      <c r="XBS14" s="192"/>
      <c r="XBT14" s="192"/>
      <c r="XBU14" s="192"/>
      <c r="XBV14" s="192"/>
      <c r="XBW14" s="192"/>
      <c r="XBX14" s="192"/>
      <c r="XBY14" s="192"/>
      <c r="XBZ14" s="192"/>
      <c r="XCA14" s="192"/>
      <c r="XCB14" s="192"/>
      <c r="XCC14" s="192"/>
      <c r="XCD14" s="192"/>
      <c r="XCE14" s="192"/>
      <c r="XCF14" s="192"/>
      <c r="XCG14" s="192"/>
      <c r="XCH14" s="192"/>
      <c r="XCI14" s="192"/>
      <c r="XCJ14" s="192"/>
      <c r="XCK14" s="192"/>
      <c r="XCL14" s="192"/>
      <c r="XCM14" s="192"/>
      <c r="XCN14" s="192"/>
      <c r="XCO14" s="192"/>
      <c r="XCP14" s="192"/>
      <c r="XCQ14" s="192"/>
      <c r="XCR14" s="192"/>
      <c r="XCS14" s="192"/>
      <c r="XCT14" s="192"/>
      <c r="XCU14" s="192"/>
      <c r="XCV14" s="192"/>
      <c r="XCW14" s="192"/>
      <c r="XCX14" s="192"/>
      <c r="XCY14" s="192"/>
      <c r="XCZ14" s="192"/>
      <c r="XDA14" s="192"/>
      <c r="XDB14" s="192"/>
      <c r="XDC14" s="192"/>
      <c r="XDD14" s="192"/>
      <c r="XDE14" s="192"/>
      <c r="XDF14" s="192"/>
      <c r="XDG14" s="192"/>
      <c r="XDH14" s="192"/>
      <c r="XDI14" s="192"/>
      <c r="XDJ14" s="192"/>
      <c r="XDK14" s="192"/>
      <c r="XDL14" s="192"/>
      <c r="XDM14" s="192"/>
      <c r="XDN14" s="192"/>
      <c r="XDO14" s="192"/>
      <c r="XDP14" s="192"/>
      <c r="XDQ14" s="192"/>
      <c r="XDR14" s="192"/>
      <c r="XDS14" s="192"/>
      <c r="XDT14" s="192"/>
      <c r="XDU14" s="192"/>
      <c r="XDV14" s="192"/>
      <c r="XDW14" s="192"/>
      <c r="XDX14" s="192"/>
      <c r="XDY14" s="192"/>
      <c r="XDZ14" s="192"/>
      <c r="XEA14" s="192"/>
      <c r="XEB14" s="192"/>
      <c r="XEC14" s="192"/>
      <c r="XED14" s="192"/>
      <c r="XEE14" s="192"/>
      <c r="XEF14" s="192"/>
      <c r="XEG14" s="192"/>
      <c r="XEH14" s="192"/>
      <c r="XEI14" s="192"/>
      <c r="XEJ14" s="192"/>
      <c r="XEK14" s="192"/>
      <c r="XEL14" s="192"/>
      <c r="XEM14" s="192"/>
      <c r="XEN14" s="192"/>
      <c r="XEO14" s="192"/>
      <c r="XEP14" s="192"/>
      <c r="XEQ14" s="192"/>
      <c r="XER14" s="192"/>
      <c r="XES14" s="192"/>
      <c r="XET14" s="192"/>
      <c r="XEU14" s="192"/>
      <c r="XEV14" s="192"/>
      <c r="XEW14" s="192"/>
      <c r="XEX14" s="192"/>
      <c r="XEY14" s="192"/>
      <c r="XEZ14" s="192"/>
      <c r="XFA14" s="192"/>
      <c r="XFB14" s="192"/>
    </row>
    <row r="15" spans="1:16382" s="194" customFormat="1">
      <c r="A15" s="254" t="s">
        <v>5227</v>
      </c>
      <c r="B15" s="267" t="s">
        <v>5253</v>
      </c>
      <c r="C15" s="298" t="str">
        <f>IFERROR(INDEX('Helsinki Database'!$C$2:$WWR$71,MATCH($B15,'Helsinki Database'!$A$2:$A$71,0),MATCH(C$11,'Helsinki Database'!$C$1:$WWR$1,0)),"-")</f>
        <v>-</v>
      </c>
      <c r="D15" s="261" t="str">
        <f>IFERROR(INDEX('Helsinki Database'!$C$2:$WWR$71,MATCH($B15,'Helsinki Database'!$A$2:$A$71,0),MATCH(D$11,'Helsinki Database'!$C$1:$WWR$1,0)),"-")</f>
        <v>-</v>
      </c>
      <c r="E15" s="261" t="str">
        <f>IFERROR(INDEX('Helsinki Database'!$C$2:$WWR$71,MATCH($B15,'Helsinki Database'!$A$2:$A$71,0),MATCH(E$11,'Helsinki Database'!$C$1:$WWR$1,0)),"-")</f>
        <v>-</v>
      </c>
      <c r="F15" s="261" t="str">
        <f>IFERROR(INDEX('Helsinki Database'!$C$2:$WWR$71,MATCH($B15,'Helsinki Database'!$A$2:$A$71,0),MATCH(F$11,'Helsinki Database'!$C$1:$WWR$1,0)),"-")</f>
        <v>-</v>
      </c>
      <c r="G15" s="261" t="str">
        <f>IFERROR(INDEX('Helsinki Database'!$C$2:$WWR$71,MATCH($B15,'Helsinki Database'!$A$2:$A$71,0),MATCH(G$11,'Helsinki Database'!$C$1:$WWR$1,0)),"-")</f>
        <v>-</v>
      </c>
      <c r="H15" s="261" t="str">
        <f>IFERROR(INDEX('Helsinki Database'!$C$2:$WWR$71,MATCH($B15,'Helsinki Database'!$A$2:$A$71,0),MATCH(H$11,'Helsinki Database'!$C$1:$WWR$1,0)),"-")</f>
        <v>-</v>
      </c>
      <c r="I15" s="261" t="str">
        <f>IFERROR(INDEX('Helsinki Database'!$C$2:$WWR$71,MATCH($B15,'Helsinki Database'!$A$2:$A$71,0),MATCH(I$11,'Helsinki Database'!$C$1:$WWR$1,0)),"-")</f>
        <v>-</v>
      </c>
      <c r="J15" s="261" t="str">
        <f>IFERROR(INDEX('Helsinki Database'!$C$2:$WWR$71,MATCH($B15,'Helsinki Database'!$A$2:$A$71,0),MATCH(J$11,'Helsinki Database'!$C$1:$WWR$1,0)),"-")</f>
        <v>-</v>
      </c>
      <c r="K15" s="228">
        <f>IFERROR(INDEX('Helsinki Database'!$C$2:$WWR$71,MATCH($B15,'Helsinki Database'!$A$2:$A$71,0),MATCH(K$11,'Helsinki Database'!$C$1:$WWR$1,0)),"-")</f>
        <v>0.96</v>
      </c>
      <c r="L15" s="228">
        <f>IFERROR(INDEX('Helsinki Database'!$C$2:$WWR$71,MATCH($B15,'Helsinki Database'!$A$2:$A$71,0),MATCH(L$11,'Helsinki Database'!$C$1:$WWR$1,0)),"-")</f>
        <v>0.96</v>
      </c>
      <c r="M15" s="228">
        <f>IFERROR(INDEX('Helsinki Database'!$C$2:$WWR$71,MATCH($B15,'Helsinki Database'!$A$2:$A$71,0),MATCH(M$11,'Helsinki Database'!$C$1:$WWR$1,0)),"-")</f>
        <v>0.88606307222787384</v>
      </c>
      <c r="N15" s="228">
        <f>IFERROR(INDEX('Helsinki Database'!$C$2:$WWR$71,MATCH($B15,'Helsinki Database'!$A$2:$A$71,0),MATCH(N$11,'Helsinki Database'!$C$1:$WWR$1,0)),"-")</f>
        <v>0.77868185516680222</v>
      </c>
      <c r="O15" s="261">
        <f>IFERROR(INDEX('Helsinki Database'!$C$2:$WWR$71,MATCH($B15,'Helsinki Database'!$A$2:$A$71,0),MATCH(O$11,'Helsinki Database'!$C$1:$WWR$1,0)),"-")</f>
        <v>99.5</v>
      </c>
      <c r="P15" s="261" t="str">
        <f>IFERROR(INDEX('Helsinki Database'!$C$2:$WWR$71,MATCH($B15,'Helsinki Database'!$A$2:$A$71,0),MATCH(P$11,'Helsinki Database'!$C$1:$WWR$1,0)),"-")</f>
        <v>-</v>
      </c>
      <c r="Q15" s="261" t="str">
        <f>IFERROR(INDEX('Helsinki Database'!$C$2:$WWR$71,MATCH($B15,'Helsinki Database'!$A$2:$A$71,0),MATCH(Q$11,'Helsinki Database'!$C$1:$WWR$1,0)),"-")</f>
        <v>-</v>
      </c>
      <c r="R15" s="261" t="str">
        <f>IFERROR(INDEX('Helsinki Database'!$C$2:$WWR$71,MATCH($B15,'Helsinki Database'!$A$2:$A$71,0),MATCH(R$11,'Helsinki Database'!$C$1:$WWR$1,0)),"-")</f>
        <v>-</v>
      </c>
      <c r="S15" s="261" t="str">
        <f>IFERROR(INDEX('Helsinki Database'!$C$2:$WWR$71,MATCH($B15,'Helsinki Database'!$A$2:$A$71,0),MATCH(S$11,'Helsinki Database'!$C$1:$WWR$1,0)),"-")</f>
        <v>-</v>
      </c>
      <c r="T15" s="261" t="str">
        <f>IFERROR(INDEX('Helsinki Database'!$C$2:$WWR$71,MATCH($B15,'Helsinki Database'!$A$2:$A$71,0),MATCH(T$11,'Helsinki Database'!$C$1:$WWR$1,0)),"-")</f>
        <v>-</v>
      </c>
      <c r="U15" s="261" t="str">
        <f>IFERROR(INDEX('Helsinki Database'!$C$2:$WWR$71,MATCH($B15,'Helsinki Database'!$A$2:$A$71,0),MATCH(U$11,'Helsinki Database'!$C$1:$WWR$1,0)),"-")</f>
        <v>-</v>
      </c>
      <c r="V15" s="261" t="str">
        <f>IFERROR(INDEX('Helsinki Database'!$C$2:$WWR$71,MATCH($B15,'Helsinki Database'!$A$2:$A$71,0),MATCH(V$11,'Helsinki Database'!$C$1:$WWR$1,0)),"-")</f>
        <v>-</v>
      </c>
      <c r="W15" s="261" t="str">
        <f>IFERROR(INDEX('Helsinki Database'!$C$2:$WWR$71,MATCH($B15,'Helsinki Database'!$A$2:$A$71,0),MATCH(W$11,'Helsinki Database'!$C$1:$WWR$1,0)),"-")</f>
        <v>-</v>
      </c>
      <c r="X15" s="299" t="str">
        <f>IFERROR(INDEX('Helsinki Database'!$C$2:$WWR$71,MATCH($B15,'Helsinki Database'!$A$2:$A$71,0),MATCH(X$11,'Helsinki Database'!$C$1:$WWR$1,0)),"-")</f>
        <v>-</v>
      </c>
      <c r="Y15" s="298">
        <f>IFERROR(INDEX('Helsinki Database'!$C$2:$WWR$71,MATCH($B15,'Helsinki Database'!$A$2:$A$71,0),MATCH(Y$11,'Helsinki Database'!$C$1:$WWR$1,0)),"-")</f>
        <v>79.239999999999995</v>
      </c>
      <c r="Z15" s="261">
        <f>IFERROR(INDEX('Helsinki Database'!$C$2:$WWR$71,MATCH($B15,'Helsinki Database'!$A$2:$A$71,0),MATCH(Z$11,'Helsinki Database'!$C$1:$WWR$1,0)),"-")</f>
        <v>84.46</v>
      </c>
      <c r="AA15" s="261" t="str">
        <f>IFERROR(INDEX('Helsinki Database'!$C$2:$WWR$71,MATCH($B15,'Helsinki Database'!$A$2:$A$71,0),MATCH(AA$11,'Helsinki Database'!$C$1:$WWR$1,0)),"-")</f>
        <v>-</v>
      </c>
      <c r="AB15" s="261" t="str">
        <f>IFERROR(INDEX('Helsinki Database'!$C$2:$WWR$71,MATCH($B15,'Helsinki Database'!$A$2:$A$71,0),MATCH(AB$11,'Helsinki Database'!$C$1:$WWR$1,0)),"-")</f>
        <v>-</v>
      </c>
      <c r="AC15" s="261">
        <f>IFERROR(INDEX('Helsinki Database'!$C$2:$WWR$71,MATCH($B15,'Helsinki Database'!$A$2:$A$71,0),MATCH(AC$11,'Helsinki Database'!$C$1:$WWR$1,0)),"-")</f>
        <v>54702</v>
      </c>
      <c r="AD15" s="261" t="str">
        <f>IFERROR(INDEX('Helsinki Database'!$C$2:$WWR$71,MATCH($B15,'Helsinki Database'!$A$2:$A$71,0),MATCH(AD$11,'Helsinki Database'!$C$1:$WWR$1,0)),"-")</f>
        <v>-</v>
      </c>
      <c r="AE15" s="261">
        <f>IFERROR(INDEX('Helsinki Database'!$C$2:$WWR$71,MATCH($B15,'Helsinki Database'!$A$2:$A$71,0),MATCH(AE$11,'Helsinki Database'!$C$1:$WWR$1,0)),"-")</f>
        <v>5.2</v>
      </c>
      <c r="AF15" s="261">
        <f>IFERROR(INDEX('Helsinki Database'!$C$2:$WWR$71,MATCH($B15,'Helsinki Database'!$A$2:$A$71,0),MATCH(AF$11,'Helsinki Database'!$C$1:$WWR$1,0)),"-")</f>
        <v>13.012671515333283</v>
      </c>
      <c r="AG15" s="261">
        <f>IFERROR(INDEX('Helsinki Database'!$C$2:$WWR$71,MATCH($B15,'Helsinki Database'!$A$2:$A$71,0),MATCH(AG$11,'Helsinki Database'!$C$1:$WWR$1,0)),"-")</f>
        <v>56.322960361590738</v>
      </c>
      <c r="AH15" s="228">
        <f>IFERROR(INDEX('Helsinki Database'!$C$2:$WWR$71,MATCH($B15,'Helsinki Database'!$A$2:$A$71,0),MATCH(AH$11,'Helsinki Database'!$C$1:$WWR$1,0)),"-")</f>
        <v>0.41161999999999999</v>
      </c>
      <c r="AI15" s="261" t="str">
        <f>IFERROR(INDEX('Helsinki Database'!$C$2:$WWR$71,MATCH($B15,'Helsinki Database'!$A$2:$A$71,0),MATCH(AI$11,'Helsinki Database'!$C$1:$WWR$1,0)),"-")</f>
        <v>-</v>
      </c>
      <c r="AJ15" s="261" t="str">
        <f>IFERROR(INDEX('Helsinki Database'!$C$2:$WWR$71,MATCH($B15,'Helsinki Database'!$A$2:$A$71,0),MATCH(AJ$11,'Helsinki Database'!$C$1:$WWR$1,0)),"-")</f>
        <v>-</v>
      </c>
      <c r="AK15" s="299" t="str">
        <f>IFERROR(INDEX('Helsinki Database'!$C$2:$WWR$71,MATCH($B15,'Helsinki Database'!$A$2:$A$71,0),MATCH(AK$11,'Helsinki Database'!$C$1:$WWR$1,0)),"-")</f>
        <v>-</v>
      </c>
      <c r="AL15" s="298" t="str">
        <f>IFERROR(INDEX('Helsinki Database'!$C$2:$WWR$71,MATCH($B15,'Helsinki Database'!$A$2:$A$71,0),MATCH(AL$11,'Helsinki Database'!$C$1:$WWR$1,0)),"-")</f>
        <v>-</v>
      </c>
      <c r="AM15" s="261" t="str">
        <f>IFERROR(INDEX('Helsinki Database'!$C$2:$WWR$71,MATCH($B15,'Helsinki Database'!$A$2:$A$71,0),MATCH(AM$11,'Helsinki Database'!$C$1:$WWR$1,0)),"-")</f>
        <v>-</v>
      </c>
      <c r="AN15" s="261" t="str">
        <f>IFERROR(INDEX('Helsinki Database'!$C$2:$WWR$71,MATCH($B15,'Helsinki Database'!$A$2:$A$71,0),MATCH(AN$11,'Helsinki Database'!$C$1:$WWR$1,0)),"-")</f>
        <v>-</v>
      </c>
      <c r="AO15" s="261" t="str">
        <f>IFERROR(INDEX('Helsinki Database'!$C$2:$WWR$71,MATCH($B15,'Helsinki Database'!$A$2:$A$71,0),MATCH(AO$11,'Helsinki Database'!$C$1:$WWR$1,0)),"-")</f>
        <v>-</v>
      </c>
      <c r="AP15" s="261" t="str">
        <f>IFERROR(INDEX('Helsinki Database'!$C$2:$WWR$71,MATCH($B15,'Helsinki Database'!$A$2:$A$71,0),MATCH(AP$11,'Helsinki Database'!$C$1:$WWR$1,0)),"-")</f>
        <v>-</v>
      </c>
      <c r="AQ15" s="261" t="str">
        <f>IFERROR(INDEX('Helsinki Database'!$C$2:$WWR$71,MATCH($B15,'Helsinki Database'!$A$2:$A$71,0),MATCH(AQ$11,'Helsinki Database'!$C$1:$WWR$1,0)),"-")</f>
        <v>-</v>
      </c>
      <c r="AR15" s="261" t="str">
        <f>IFERROR(INDEX('Helsinki Database'!$C$2:$WWR$71,MATCH($B15,'Helsinki Database'!$A$2:$A$71,0),MATCH(AR$11,'Helsinki Database'!$C$1:$WWR$1,0)),"-")</f>
        <v>-</v>
      </c>
      <c r="AS15" s="261" t="str">
        <f>IFERROR(INDEX('Helsinki Database'!$C$2:$WWR$71,MATCH($B15,'Helsinki Database'!$A$2:$A$71,0),MATCH(AS$11,'Helsinki Database'!$C$1:$WWR$1,0)),"-")</f>
        <v>-</v>
      </c>
      <c r="AT15" s="261">
        <f>IFERROR(INDEX('Helsinki Database'!$C$2:$WWR$71,MATCH($B15,'Helsinki Database'!$A$2:$A$71,0),MATCH(AT$11,'Helsinki Database'!$C$1:$WWR$1,0)),"-")</f>
        <v>4.332908071845301</v>
      </c>
      <c r="AU15" s="299" t="str">
        <f>IFERROR(INDEX('Helsinki Database'!$C$2:$WWR$71,MATCH($B15,'Helsinki Database'!$A$2:$A$71,0),MATCH(AU$11,'Helsinki Database'!$C$1:$WWR$1,0)),"-")</f>
        <v>-</v>
      </c>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c r="DT15" s="192"/>
      <c r="DU15" s="192"/>
      <c r="DV15" s="192"/>
      <c r="DW15" s="192"/>
      <c r="DX15" s="192"/>
      <c r="DY15" s="192"/>
      <c r="DZ15" s="192"/>
      <c r="EA15" s="192"/>
      <c r="EB15" s="192"/>
      <c r="EC15" s="192"/>
      <c r="ED15" s="192"/>
      <c r="EE15" s="192"/>
      <c r="EF15" s="192"/>
      <c r="EG15" s="192"/>
      <c r="EH15" s="192"/>
      <c r="EI15" s="192"/>
      <c r="EJ15" s="192"/>
      <c r="EK15" s="192"/>
      <c r="EL15" s="192"/>
      <c r="EM15" s="192"/>
      <c r="EN15" s="192"/>
      <c r="EO15" s="192"/>
      <c r="EP15" s="192"/>
      <c r="EQ15" s="192"/>
      <c r="ER15" s="192"/>
      <c r="ES15" s="192"/>
      <c r="ET15" s="192"/>
      <c r="EU15" s="192"/>
      <c r="EV15" s="192"/>
      <c r="EW15" s="192"/>
      <c r="EX15" s="192"/>
      <c r="EY15" s="192"/>
      <c r="EZ15" s="192"/>
      <c r="FA15" s="192"/>
      <c r="FB15" s="192"/>
      <c r="FC15" s="192"/>
      <c r="FD15" s="192"/>
      <c r="FE15" s="192"/>
      <c r="FF15" s="192"/>
      <c r="FG15" s="192"/>
      <c r="FH15" s="192"/>
      <c r="FI15" s="192"/>
      <c r="FJ15" s="192"/>
      <c r="FK15" s="192"/>
      <c r="FL15" s="192"/>
      <c r="FM15" s="192"/>
      <c r="FN15" s="192"/>
      <c r="FO15" s="192"/>
      <c r="FP15" s="192"/>
      <c r="FQ15" s="192"/>
      <c r="FR15" s="192"/>
      <c r="FS15" s="192"/>
      <c r="FT15" s="192"/>
      <c r="FU15" s="192"/>
      <c r="FV15" s="192"/>
      <c r="FW15" s="192"/>
      <c r="FX15" s="192"/>
      <c r="FY15" s="192"/>
      <c r="FZ15" s="192"/>
      <c r="GA15" s="192"/>
      <c r="GB15" s="192"/>
      <c r="GC15" s="192"/>
      <c r="GD15" s="192"/>
      <c r="GE15" s="192"/>
      <c r="GF15" s="192"/>
      <c r="GG15" s="192"/>
      <c r="GH15" s="192"/>
      <c r="GI15" s="192"/>
      <c r="GJ15" s="192"/>
      <c r="GK15" s="192"/>
      <c r="GL15" s="192"/>
      <c r="GM15" s="192"/>
      <c r="GN15" s="192"/>
      <c r="GO15" s="192"/>
      <c r="GP15" s="192"/>
      <c r="GQ15" s="192"/>
      <c r="GR15" s="192"/>
      <c r="GS15" s="192"/>
      <c r="GT15" s="192"/>
      <c r="GU15" s="192"/>
      <c r="GV15" s="192"/>
      <c r="GW15" s="192"/>
      <c r="GX15" s="192"/>
      <c r="GY15" s="192"/>
      <c r="GZ15" s="192"/>
      <c r="HA15" s="192"/>
      <c r="HB15" s="192"/>
      <c r="HC15" s="192"/>
      <c r="HD15" s="192"/>
      <c r="HE15" s="192"/>
      <c r="HF15" s="192"/>
      <c r="HG15" s="192"/>
      <c r="HH15" s="192"/>
      <c r="HI15" s="192"/>
      <c r="HJ15" s="192"/>
      <c r="HK15" s="192"/>
      <c r="HL15" s="192"/>
      <c r="HM15" s="192"/>
      <c r="HN15" s="192"/>
      <c r="HO15" s="192"/>
      <c r="HP15" s="192"/>
      <c r="HQ15" s="192"/>
      <c r="HR15" s="192"/>
      <c r="HS15" s="192"/>
      <c r="HT15" s="192"/>
      <c r="HU15" s="192"/>
      <c r="HV15" s="192"/>
      <c r="HW15" s="192"/>
      <c r="HX15" s="192"/>
      <c r="HY15" s="192"/>
      <c r="HZ15" s="192"/>
      <c r="IA15" s="192"/>
      <c r="IB15" s="192"/>
      <c r="IC15" s="192"/>
      <c r="ID15" s="192"/>
      <c r="IE15" s="192"/>
      <c r="IF15" s="192"/>
      <c r="IG15" s="192"/>
      <c r="IH15" s="192"/>
      <c r="II15" s="192"/>
      <c r="IJ15" s="192"/>
      <c r="IK15" s="192"/>
      <c r="IL15" s="192"/>
      <c r="IM15" s="192"/>
      <c r="IN15" s="192"/>
      <c r="IO15" s="192"/>
      <c r="IP15" s="192"/>
      <c r="IQ15" s="192"/>
      <c r="IR15" s="192"/>
      <c r="IS15" s="192"/>
      <c r="IT15" s="192"/>
      <c r="IU15" s="192"/>
      <c r="IV15" s="192"/>
      <c r="IW15" s="192"/>
      <c r="IX15" s="192"/>
      <c r="IY15" s="192"/>
      <c r="IZ15" s="192"/>
      <c r="JA15" s="192"/>
      <c r="JB15" s="192"/>
      <c r="JC15" s="192"/>
      <c r="JD15" s="192"/>
      <c r="JE15" s="192"/>
      <c r="JF15" s="192"/>
      <c r="JG15" s="192"/>
      <c r="JH15" s="192"/>
      <c r="JI15" s="192"/>
      <c r="JJ15" s="192"/>
      <c r="JK15" s="192"/>
      <c r="JL15" s="192"/>
      <c r="JM15" s="192"/>
      <c r="JN15" s="192"/>
      <c r="JO15" s="192"/>
      <c r="JP15" s="192"/>
      <c r="JQ15" s="192"/>
      <c r="JR15" s="192"/>
      <c r="JS15" s="192"/>
      <c r="JT15" s="192"/>
      <c r="JU15" s="192"/>
      <c r="JV15" s="192"/>
      <c r="JW15" s="192"/>
      <c r="JX15" s="192"/>
      <c r="JY15" s="192"/>
      <c r="JZ15" s="192"/>
      <c r="KA15" s="192"/>
      <c r="KB15" s="192"/>
      <c r="KC15" s="192"/>
      <c r="KD15" s="192"/>
      <c r="KE15" s="192"/>
      <c r="KF15" s="192"/>
      <c r="KG15" s="192"/>
      <c r="KH15" s="192"/>
      <c r="KI15" s="192"/>
      <c r="KJ15" s="192"/>
      <c r="KK15" s="192"/>
      <c r="KL15" s="192"/>
      <c r="KM15" s="192"/>
      <c r="KN15" s="192"/>
      <c r="KO15" s="192"/>
      <c r="KP15" s="192"/>
      <c r="KQ15" s="192"/>
      <c r="KR15" s="192"/>
      <c r="KS15" s="192"/>
      <c r="KT15" s="192"/>
      <c r="KU15" s="192"/>
      <c r="KV15" s="192"/>
      <c r="KW15" s="192"/>
      <c r="KX15" s="192"/>
      <c r="KY15" s="192"/>
      <c r="KZ15" s="192"/>
      <c r="LA15" s="192"/>
      <c r="LB15" s="192"/>
      <c r="LC15" s="192"/>
      <c r="LD15" s="192"/>
      <c r="LE15" s="192"/>
      <c r="LF15" s="192"/>
      <c r="LG15" s="192"/>
      <c r="LH15" s="192"/>
      <c r="LI15" s="192"/>
      <c r="LJ15" s="192"/>
      <c r="LK15" s="192"/>
      <c r="LL15" s="192"/>
      <c r="LM15" s="192"/>
      <c r="LN15" s="192"/>
      <c r="LO15" s="192"/>
      <c r="LP15" s="192"/>
      <c r="LQ15" s="192"/>
      <c r="LR15" s="192"/>
      <c r="LS15" s="192"/>
      <c r="LT15" s="192"/>
      <c r="LU15" s="192"/>
      <c r="LV15" s="192"/>
      <c r="LW15" s="192"/>
      <c r="LX15" s="192"/>
      <c r="LY15" s="192"/>
      <c r="LZ15" s="192"/>
      <c r="MA15" s="192"/>
      <c r="MB15" s="192"/>
      <c r="MC15" s="192"/>
      <c r="MD15" s="192"/>
      <c r="ME15" s="192"/>
      <c r="MF15" s="192"/>
      <c r="MG15" s="192"/>
      <c r="MH15" s="192"/>
      <c r="MI15" s="192"/>
      <c r="MJ15" s="192"/>
      <c r="MK15" s="192"/>
      <c r="ML15" s="192"/>
      <c r="MM15" s="192"/>
      <c r="MN15" s="192"/>
      <c r="MO15" s="192"/>
      <c r="MP15" s="192"/>
      <c r="MQ15" s="192"/>
      <c r="MR15" s="192"/>
      <c r="MS15" s="192"/>
      <c r="MT15" s="192"/>
      <c r="MU15" s="192"/>
      <c r="MV15" s="192"/>
      <c r="MW15" s="192"/>
      <c r="MX15" s="192"/>
      <c r="MY15" s="192"/>
      <c r="MZ15" s="192"/>
      <c r="NA15" s="192"/>
      <c r="NB15" s="192"/>
      <c r="NC15" s="192"/>
      <c r="ND15" s="192"/>
      <c r="NE15" s="192"/>
      <c r="NF15" s="192"/>
      <c r="NG15" s="192"/>
      <c r="NH15" s="192"/>
      <c r="NI15" s="192"/>
      <c r="NJ15" s="192"/>
      <c r="NK15" s="192"/>
      <c r="NL15" s="192"/>
      <c r="NM15" s="192"/>
      <c r="NN15" s="192"/>
      <c r="NO15" s="192"/>
      <c r="NP15" s="192"/>
      <c r="NQ15" s="192"/>
      <c r="NR15" s="192"/>
      <c r="NS15" s="192"/>
      <c r="NT15" s="192"/>
      <c r="NU15" s="192"/>
      <c r="NV15" s="192"/>
      <c r="NW15" s="192"/>
      <c r="NX15" s="192"/>
      <c r="NY15" s="192"/>
      <c r="NZ15" s="192"/>
      <c r="OA15" s="192"/>
      <c r="OB15" s="192"/>
      <c r="OC15" s="192"/>
      <c r="OD15" s="192"/>
      <c r="OE15" s="192"/>
      <c r="OF15" s="192"/>
      <c r="OG15" s="192"/>
      <c r="OH15" s="192"/>
      <c r="OI15" s="192"/>
      <c r="OJ15" s="192"/>
      <c r="OK15" s="192"/>
      <c r="OL15" s="192"/>
      <c r="OM15" s="192"/>
      <c r="ON15" s="192"/>
      <c r="OO15" s="192"/>
      <c r="OP15" s="192"/>
      <c r="OQ15" s="192"/>
      <c r="OR15" s="192"/>
      <c r="OS15" s="192"/>
      <c r="OT15" s="192"/>
      <c r="OU15" s="192"/>
      <c r="OV15" s="192"/>
      <c r="OW15" s="192"/>
      <c r="OX15" s="192"/>
      <c r="OY15" s="192"/>
      <c r="OZ15" s="192"/>
      <c r="PA15" s="192"/>
      <c r="PB15" s="192"/>
      <c r="PC15" s="192"/>
      <c r="PD15" s="192"/>
      <c r="PE15" s="192"/>
      <c r="PF15" s="192"/>
      <c r="PG15" s="192"/>
      <c r="PH15" s="192"/>
      <c r="PI15" s="192"/>
      <c r="PJ15" s="192"/>
      <c r="PK15" s="192"/>
      <c r="PL15" s="192"/>
      <c r="PM15" s="192"/>
      <c r="PN15" s="192"/>
      <c r="PO15" s="192"/>
      <c r="PP15" s="192"/>
      <c r="PQ15" s="192"/>
      <c r="PR15" s="192"/>
      <c r="PS15" s="192"/>
      <c r="PT15" s="192"/>
      <c r="PU15" s="192"/>
      <c r="PV15" s="192"/>
      <c r="PW15" s="192"/>
      <c r="PX15" s="192"/>
      <c r="PY15" s="192"/>
      <c r="PZ15" s="192"/>
      <c r="QA15" s="192"/>
      <c r="QB15" s="192"/>
      <c r="QC15" s="192"/>
      <c r="QD15" s="192"/>
      <c r="QE15" s="192"/>
      <c r="QF15" s="192"/>
      <c r="QG15" s="192"/>
      <c r="QH15" s="192"/>
      <c r="QI15" s="192"/>
      <c r="QJ15" s="192"/>
      <c r="QK15" s="192"/>
      <c r="QL15" s="192"/>
      <c r="QM15" s="192"/>
      <c r="QN15" s="192"/>
      <c r="QO15" s="192"/>
      <c r="QP15" s="192"/>
      <c r="QQ15" s="192"/>
      <c r="QR15" s="192"/>
      <c r="QS15" s="192"/>
      <c r="QT15" s="192"/>
      <c r="QU15" s="192"/>
      <c r="QV15" s="192"/>
      <c r="QW15" s="192"/>
      <c r="QX15" s="192"/>
      <c r="QY15" s="192"/>
      <c r="QZ15" s="192"/>
      <c r="RA15" s="192"/>
      <c r="RB15" s="192"/>
      <c r="RC15" s="192"/>
      <c r="RD15" s="192"/>
      <c r="RE15" s="192"/>
      <c r="RF15" s="192"/>
      <c r="RG15" s="192"/>
      <c r="RH15" s="192"/>
      <c r="RI15" s="192"/>
      <c r="RJ15" s="192"/>
      <c r="RK15" s="192"/>
      <c r="RL15" s="192"/>
      <c r="RM15" s="192"/>
      <c r="RN15" s="192"/>
      <c r="RO15" s="192"/>
      <c r="RP15" s="192"/>
      <c r="RQ15" s="192"/>
      <c r="RR15" s="192"/>
      <c r="RS15" s="192"/>
      <c r="RT15" s="192"/>
      <c r="RU15" s="192"/>
      <c r="RV15" s="192"/>
      <c r="RW15" s="192"/>
      <c r="RX15" s="192"/>
      <c r="RY15" s="192"/>
      <c r="RZ15" s="192"/>
      <c r="SA15" s="192"/>
      <c r="SB15" s="192"/>
      <c r="SC15" s="192"/>
      <c r="SD15" s="192"/>
      <c r="SE15" s="192"/>
      <c r="SF15" s="192"/>
      <c r="SG15" s="192"/>
      <c r="SH15" s="192"/>
      <c r="SI15" s="192"/>
      <c r="SJ15" s="192"/>
      <c r="SK15" s="192"/>
      <c r="SL15" s="192"/>
      <c r="SM15" s="192"/>
      <c r="SN15" s="192"/>
      <c r="SO15" s="192"/>
      <c r="SP15" s="192"/>
      <c r="SQ15" s="192"/>
      <c r="SR15" s="192"/>
      <c r="SS15" s="192"/>
      <c r="ST15" s="192"/>
      <c r="SU15" s="192"/>
      <c r="SV15" s="192"/>
      <c r="SW15" s="192"/>
      <c r="SX15" s="192"/>
      <c r="SY15" s="192"/>
      <c r="SZ15" s="192"/>
      <c r="TA15" s="192"/>
      <c r="TB15" s="192"/>
      <c r="TC15" s="192"/>
      <c r="TD15" s="192"/>
      <c r="TE15" s="192"/>
      <c r="TF15" s="192"/>
      <c r="TG15" s="192"/>
      <c r="TH15" s="192"/>
      <c r="TI15" s="192"/>
      <c r="TJ15" s="192"/>
      <c r="TK15" s="192"/>
      <c r="TL15" s="192"/>
      <c r="TM15" s="192"/>
      <c r="TN15" s="192"/>
      <c r="TO15" s="192"/>
      <c r="TP15" s="192"/>
      <c r="TQ15" s="192"/>
      <c r="TR15" s="192"/>
      <c r="TS15" s="192"/>
      <c r="TT15" s="192"/>
      <c r="TU15" s="192"/>
      <c r="TV15" s="192"/>
      <c r="TW15" s="192"/>
      <c r="TX15" s="192"/>
      <c r="TY15" s="192"/>
      <c r="TZ15" s="192"/>
      <c r="UA15" s="192"/>
      <c r="UB15" s="192"/>
      <c r="UC15" s="192"/>
      <c r="UD15" s="192"/>
      <c r="UE15" s="192"/>
      <c r="UF15" s="192"/>
      <c r="UG15" s="192"/>
      <c r="UH15" s="192"/>
      <c r="UI15" s="192"/>
      <c r="UJ15" s="192"/>
      <c r="UK15" s="192"/>
      <c r="UL15" s="192"/>
      <c r="UM15" s="192"/>
      <c r="UN15" s="192"/>
      <c r="UO15" s="192"/>
      <c r="UP15" s="192"/>
      <c r="UQ15" s="192"/>
      <c r="UR15" s="192"/>
      <c r="US15" s="192"/>
      <c r="UT15" s="192"/>
      <c r="UU15" s="192"/>
      <c r="UV15" s="192"/>
      <c r="UW15" s="192"/>
      <c r="UX15" s="192"/>
      <c r="UY15" s="192"/>
      <c r="UZ15" s="192"/>
      <c r="VA15" s="192"/>
      <c r="VB15" s="192"/>
      <c r="VC15" s="192"/>
      <c r="VD15" s="192"/>
      <c r="VE15" s="192"/>
      <c r="VF15" s="192"/>
      <c r="VG15" s="192"/>
      <c r="VH15" s="192"/>
      <c r="VI15" s="192"/>
      <c r="VJ15" s="192"/>
      <c r="VK15" s="192"/>
      <c r="VL15" s="192"/>
      <c r="VM15" s="192"/>
      <c r="VN15" s="192"/>
      <c r="VO15" s="192"/>
      <c r="VP15" s="192"/>
      <c r="VQ15" s="192"/>
      <c r="VR15" s="192"/>
      <c r="VS15" s="192"/>
      <c r="VT15" s="192"/>
      <c r="VU15" s="192"/>
      <c r="VV15" s="192"/>
      <c r="VW15" s="192"/>
      <c r="VX15" s="192"/>
      <c r="VY15" s="192"/>
      <c r="VZ15" s="192"/>
      <c r="WA15" s="192"/>
      <c r="WB15" s="192"/>
      <c r="WC15" s="192"/>
      <c r="WD15" s="192"/>
      <c r="WE15" s="192"/>
      <c r="WF15" s="192"/>
      <c r="WG15" s="192"/>
      <c r="WH15" s="192"/>
      <c r="WI15" s="192"/>
      <c r="WJ15" s="192"/>
      <c r="WK15" s="192"/>
      <c r="WL15" s="192"/>
      <c r="WM15" s="192"/>
      <c r="WN15" s="192"/>
      <c r="WO15" s="192"/>
      <c r="WP15" s="192"/>
      <c r="WQ15" s="192"/>
      <c r="WR15" s="192"/>
      <c r="WS15" s="192"/>
      <c r="WT15" s="192"/>
      <c r="WU15" s="192"/>
      <c r="WV15" s="192"/>
      <c r="WW15" s="192"/>
      <c r="WX15" s="192"/>
      <c r="WY15" s="192"/>
      <c r="WZ15" s="192"/>
      <c r="XA15" s="192"/>
      <c r="XB15" s="192"/>
      <c r="XC15" s="192"/>
      <c r="XD15" s="192"/>
      <c r="XE15" s="192"/>
      <c r="XF15" s="192"/>
      <c r="XG15" s="192"/>
      <c r="XH15" s="192"/>
      <c r="XI15" s="192"/>
      <c r="XJ15" s="192"/>
      <c r="XK15" s="192"/>
      <c r="XL15" s="192"/>
      <c r="XM15" s="192"/>
      <c r="XN15" s="192"/>
      <c r="XO15" s="192"/>
      <c r="XP15" s="192"/>
      <c r="XQ15" s="192"/>
      <c r="XR15" s="192"/>
      <c r="XS15" s="192"/>
      <c r="XT15" s="192"/>
      <c r="XU15" s="192"/>
      <c r="XV15" s="192"/>
      <c r="XW15" s="192"/>
      <c r="XX15" s="192"/>
      <c r="XY15" s="192"/>
      <c r="XZ15" s="192"/>
      <c r="YA15" s="192"/>
      <c r="YB15" s="192"/>
      <c r="YC15" s="192"/>
      <c r="YD15" s="192"/>
      <c r="YE15" s="192"/>
      <c r="YF15" s="192"/>
      <c r="YG15" s="192"/>
      <c r="YH15" s="192"/>
      <c r="YI15" s="192"/>
      <c r="YJ15" s="192"/>
      <c r="YK15" s="192"/>
      <c r="YL15" s="192"/>
      <c r="YM15" s="192"/>
      <c r="YN15" s="192"/>
      <c r="YO15" s="192"/>
      <c r="YP15" s="192"/>
      <c r="YQ15" s="192"/>
      <c r="YR15" s="192"/>
      <c r="YS15" s="192"/>
      <c r="YT15" s="192"/>
      <c r="YU15" s="192"/>
      <c r="YV15" s="192"/>
      <c r="YW15" s="192"/>
      <c r="YX15" s="192"/>
      <c r="YY15" s="192"/>
      <c r="YZ15" s="192"/>
      <c r="ZA15" s="192"/>
      <c r="ZB15" s="192"/>
      <c r="ZC15" s="192"/>
      <c r="ZD15" s="192"/>
      <c r="ZE15" s="192"/>
      <c r="ZF15" s="192"/>
      <c r="ZG15" s="192"/>
      <c r="ZH15" s="192"/>
      <c r="ZI15" s="192"/>
      <c r="ZJ15" s="192"/>
      <c r="ZK15" s="192"/>
      <c r="ZL15" s="192"/>
      <c r="ZM15" s="192"/>
      <c r="ZN15" s="192"/>
      <c r="ZO15" s="192"/>
      <c r="ZP15" s="192"/>
      <c r="ZQ15" s="192"/>
      <c r="ZR15" s="192"/>
      <c r="ZS15" s="192"/>
      <c r="ZT15" s="192"/>
      <c r="ZU15" s="192"/>
      <c r="ZV15" s="192"/>
      <c r="ZW15" s="192"/>
      <c r="ZX15" s="192"/>
      <c r="ZY15" s="192"/>
      <c r="ZZ15" s="192"/>
      <c r="AAA15" s="192"/>
      <c r="AAB15" s="192"/>
      <c r="AAC15" s="192"/>
      <c r="AAD15" s="192"/>
      <c r="AAE15" s="192"/>
      <c r="AAF15" s="192"/>
      <c r="AAG15" s="192"/>
      <c r="AAH15" s="192"/>
      <c r="AAI15" s="192"/>
      <c r="AAJ15" s="192"/>
      <c r="AAK15" s="192"/>
      <c r="AAL15" s="192"/>
      <c r="AAM15" s="192"/>
      <c r="AAN15" s="192"/>
      <c r="AAO15" s="192"/>
      <c r="AAP15" s="192"/>
      <c r="AAQ15" s="192"/>
      <c r="AAR15" s="192"/>
      <c r="AAS15" s="192"/>
      <c r="AAT15" s="192"/>
      <c r="AAU15" s="192"/>
      <c r="AAV15" s="192"/>
      <c r="AAW15" s="192"/>
      <c r="AAX15" s="192"/>
      <c r="AAY15" s="192"/>
      <c r="AAZ15" s="192"/>
      <c r="ABA15" s="192"/>
      <c r="ABB15" s="192"/>
      <c r="ABC15" s="192"/>
      <c r="ABD15" s="192"/>
      <c r="ABE15" s="192"/>
      <c r="ABF15" s="192"/>
      <c r="ABG15" s="192"/>
      <c r="ABH15" s="192"/>
      <c r="ABI15" s="192"/>
      <c r="ABJ15" s="192"/>
      <c r="ABK15" s="192"/>
      <c r="ABL15" s="192"/>
      <c r="ABM15" s="192"/>
      <c r="ABN15" s="192"/>
      <c r="ABO15" s="192"/>
      <c r="ABP15" s="192"/>
      <c r="ABQ15" s="192"/>
      <c r="ABR15" s="192"/>
      <c r="ABS15" s="192"/>
      <c r="ABT15" s="192"/>
      <c r="ABU15" s="192"/>
      <c r="ABV15" s="192"/>
      <c r="ABW15" s="192"/>
      <c r="ABX15" s="192"/>
      <c r="ABY15" s="192"/>
      <c r="ABZ15" s="192"/>
      <c r="ACA15" s="192"/>
      <c r="ACB15" s="192"/>
      <c r="ACC15" s="192"/>
      <c r="ACD15" s="192"/>
      <c r="ACE15" s="192"/>
      <c r="ACF15" s="192"/>
      <c r="ACG15" s="192"/>
      <c r="ACH15" s="192"/>
      <c r="ACI15" s="192"/>
      <c r="ACJ15" s="192"/>
      <c r="ACK15" s="192"/>
      <c r="ACL15" s="192"/>
      <c r="ACM15" s="192"/>
      <c r="ACN15" s="192"/>
      <c r="ACO15" s="192"/>
      <c r="ACP15" s="192"/>
      <c r="ACQ15" s="192"/>
      <c r="ACR15" s="192"/>
      <c r="ACS15" s="192"/>
      <c r="ACT15" s="192"/>
      <c r="ACU15" s="192"/>
      <c r="ACV15" s="192"/>
      <c r="ACW15" s="192"/>
      <c r="ACX15" s="192"/>
      <c r="ACY15" s="192"/>
      <c r="ACZ15" s="192"/>
      <c r="ADA15" s="192"/>
      <c r="ADB15" s="192"/>
      <c r="ADC15" s="192"/>
      <c r="ADD15" s="192"/>
      <c r="ADE15" s="192"/>
      <c r="ADF15" s="192"/>
      <c r="ADG15" s="192"/>
      <c r="ADH15" s="192"/>
      <c r="ADI15" s="192"/>
      <c r="ADJ15" s="192"/>
      <c r="ADK15" s="192"/>
      <c r="ADL15" s="192"/>
      <c r="ADM15" s="192"/>
      <c r="ADN15" s="192"/>
      <c r="ADO15" s="192"/>
      <c r="ADP15" s="192"/>
      <c r="ADQ15" s="192"/>
      <c r="ADR15" s="192"/>
      <c r="ADS15" s="192"/>
      <c r="ADT15" s="192"/>
      <c r="ADU15" s="192"/>
      <c r="ADV15" s="192"/>
      <c r="ADW15" s="192"/>
      <c r="ADX15" s="192"/>
      <c r="ADY15" s="192"/>
      <c r="ADZ15" s="192"/>
      <c r="AEA15" s="192"/>
      <c r="AEB15" s="192"/>
      <c r="AEC15" s="192"/>
      <c r="AED15" s="192"/>
      <c r="AEE15" s="192"/>
      <c r="AEF15" s="192"/>
      <c r="AEG15" s="192"/>
      <c r="AEH15" s="192"/>
      <c r="AEI15" s="192"/>
      <c r="AEJ15" s="192"/>
      <c r="AEK15" s="192"/>
      <c r="AEL15" s="192"/>
      <c r="AEM15" s="192"/>
      <c r="AEN15" s="192"/>
      <c r="AEO15" s="192"/>
      <c r="AEP15" s="192"/>
      <c r="AEQ15" s="192"/>
      <c r="AER15" s="192"/>
      <c r="AES15" s="192"/>
      <c r="AET15" s="192"/>
      <c r="AEU15" s="192"/>
      <c r="AEV15" s="192"/>
      <c r="AEW15" s="192"/>
      <c r="AEX15" s="192"/>
      <c r="AEY15" s="192"/>
      <c r="AEZ15" s="192"/>
      <c r="AFA15" s="192"/>
      <c r="AFB15" s="192"/>
      <c r="AFC15" s="192"/>
      <c r="AFD15" s="192"/>
      <c r="AFE15" s="192"/>
      <c r="AFF15" s="192"/>
      <c r="AFG15" s="192"/>
      <c r="AFH15" s="192"/>
      <c r="AFI15" s="192"/>
      <c r="AFJ15" s="192"/>
      <c r="AFK15" s="192"/>
      <c r="AFL15" s="192"/>
      <c r="AFM15" s="192"/>
      <c r="AFN15" s="192"/>
      <c r="AFO15" s="192"/>
      <c r="AFP15" s="192"/>
      <c r="AFQ15" s="192"/>
      <c r="AFR15" s="192"/>
      <c r="AFS15" s="192"/>
      <c r="AFT15" s="192"/>
      <c r="AFU15" s="192"/>
      <c r="AFV15" s="192"/>
      <c r="AFW15" s="192"/>
      <c r="AFX15" s="192"/>
      <c r="AFY15" s="192"/>
      <c r="AFZ15" s="192"/>
      <c r="AGA15" s="192"/>
      <c r="AGB15" s="192"/>
      <c r="AGC15" s="192"/>
      <c r="AGD15" s="192"/>
      <c r="AGE15" s="192"/>
      <c r="AGF15" s="192"/>
      <c r="AGG15" s="192"/>
      <c r="AGH15" s="192"/>
      <c r="AGI15" s="192"/>
      <c r="AGJ15" s="192"/>
      <c r="AGK15" s="192"/>
      <c r="AGL15" s="192"/>
      <c r="AGM15" s="192"/>
      <c r="AGN15" s="192"/>
      <c r="AGO15" s="192"/>
      <c r="AGP15" s="192"/>
      <c r="AGQ15" s="192"/>
      <c r="AGR15" s="192"/>
      <c r="AGS15" s="192"/>
      <c r="AGT15" s="192"/>
      <c r="AGU15" s="192"/>
      <c r="AGV15" s="192"/>
      <c r="AGW15" s="192"/>
      <c r="AGX15" s="192"/>
      <c r="AGY15" s="192"/>
      <c r="AGZ15" s="192"/>
      <c r="AHA15" s="192"/>
      <c r="AHB15" s="192"/>
      <c r="AHC15" s="192"/>
      <c r="AHD15" s="192"/>
      <c r="AHE15" s="192"/>
      <c r="AHF15" s="192"/>
      <c r="AHG15" s="192"/>
      <c r="AHH15" s="192"/>
      <c r="AHI15" s="192"/>
      <c r="AHJ15" s="192"/>
      <c r="AHK15" s="192"/>
      <c r="AHL15" s="192"/>
      <c r="AHM15" s="192"/>
      <c r="AHN15" s="192"/>
      <c r="AHO15" s="192"/>
      <c r="AHP15" s="192"/>
      <c r="AHQ15" s="192"/>
      <c r="AHR15" s="192"/>
      <c r="AHS15" s="192"/>
      <c r="AHT15" s="192"/>
      <c r="AHU15" s="192"/>
      <c r="AHV15" s="192"/>
      <c r="AHW15" s="192"/>
      <c r="AHX15" s="192"/>
      <c r="AHY15" s="192"/>
      <c r="AHZ15" s="192"/>
      <c r="AIA15" s="192"/>
      <c r="AIB15" s="192"/>
      <c r="AIC15" s="192"/>
      <c r="AID15" s="192"/>
      <c r="AIE15" s="192"/>
      <c r="AIF15" s="192"/>
      <c r="AIG15" s="192"/>
      <c r="AIH15" s="192"/>
      <c r="AII15" s="192"/>
      <c r="AIJ15" s="192"/>
      <c r="AIK15" s="192"/>
      <c r="AIL15" s="192"/>
      <c r="AIM15" s="192"/>
      <c r="AIN15" s="192"/>
      <c r="AIO15" s="192"/>
      <c r="AIP15" s="192"/>
      <c r="AIQ15" s="192"/>
      <c r="AIR15" s="192"/>
      <c r="AIS15" s="192"/>
      <c r="AIT15" s="192"/>
      <c r="AIU15" s="192"/>
      <c r="AIV15" s="192"/>
      <c r="AIW15" s="192"/>
      <c r="AIX15" s="192"/>
      <c r="AIY15" s="192"/>
      <c r="AIZ15" s="192"/>
      <c r="AJA15" s="192"/>
      <c r="AJB15" s="192"/>
      <c r="AJC15" s="192"/>
      <c r="AJD15" s="192"/>
      <c r="AJE15" s="192"/>
      <c r="AJF15" s="192"/>
      <c r="AJG15" s="192"/>
      <c r="AJH15" s="192"/>
      <c r="AJI15" s="192"/>
      <c r="AJJ15" s="192"/>
      <c r="AJK15" s="192"/>
      <c r="AJL15" s="192"/>
      <c r="AJM15" s="192"/>
      <c r="AJN15" s="192"/>
      <c r="AJO15" s="192"/>
      <c r="AJP15" s="192"/>
      <c r="AJQ15" s="192"/>
      <c r="AJR15" s="192"/>
      <c r="AJS15" s="192"/>
      <c r="AJT15" s="192"/>
      <c r="AJU15" s="192"/>
      <c r="AJV15" s="192"/>
      <c r="AJW15" s="192"/>
      <c r="AJX15" s="192"/>
      <c r="AJY15" s="192"/>
      <c r="AJZ15" s="192"/>
      <c r="AKA15" s="192"/>
      <c r="AKB15" s="192"/>
      <c r="AKC15" s="192"/>
      <c r="AKD15" s="192"/>
      <c r="AKE15" s="192"/>
      <c r="AKF15" s="192"/>
      <c r="AKG15" s="192"/>
      <c r="AKH15" s="192"/>
      <c r="AKI15" s="192"/>
      <c r="AKJ15" s="192"/>
      <c r="AKK15" s="192"/>
      <c r="AKL15" s="192"/>
      <c r="AKM15" s="192"/>
      <c r="AKN15" s="192"/>
      <c r="AKO15" s="192"/>
      <c r="AKP15" s="192"/>
      <c r="AKQ15" s="192"/>
      <c r="AKR15" s="192"/>
      <c r="AKS15" s="192"/>
      <c r="AKT15" s="192"/>
      <c r="AKU15" s="192"/>
      <c r="AKV15" s="192"/>
      <c r="AKW15" s="192"/>
      <c r="AKX15" s="192"/>
      <c r="AKY15" s="192"/>
      <c r="AKZ15" s="192"/>
      <c r="ALA15" s="192"/>
      <c r="ALB15" s="192"/>
      <c r="ALC15" s="192"/>
      <c r="ALD15" s="192"/>
      <c r="ALE15" s="192"/>
      <c r="ALF15" s="192"/>
      <c r="ALG15" s="192"/>
      <c r="ALH15" s="192"/>
      <c r="ALI15" s="192"/>
      <c r="ALJ15" s="192"/>
      <c r="ALK15" s="192"/>
      <c r="ALL15" s="192"/>
      <c r="ALM15" s="192"/>
      <c r="ALN15" s="192"/>
      <c r="ALO15" s="192"/>
      <c r="ALP15" s="192"/>
      <c r="ALQ15" s="192"/>
      <c r="ALR15" s="192"/>
      <c r="ALS15" s="192"/>
      <c r="ALT15" s="192"/>
      <c r="ALU15" s="192"/>
      <c r="ALV15" s="192"/>
      <c r="ALW15" s="192"/>
      <c r="ALX15" s="192"/>
      <c r="ALY15" s="192"/>
      <c r="ALZ15" s="192"/>
      <c r="AMA15" s="192"/>
      <c r="AMB15" s="192"/>
      <c r="AMC15" s="192"/>
      <c r="AMD15" s="192"/>
      <c r="AME15" s="192"/>
      <c r="AMF15" s="192"/>
      <c r="AMG15" s="192"/>
      <c r="AMH15" s="192"/>
      <c r="AMI15" s="192"/>
      <c r="AMJ15" s="192"/>
      <c r="AMK15" s="192"/>
      <c r="AML15" s="192"/>
      <c r="AMM15" s="192"/>
      <c r="AMN15" s="192"/>
      <c r="AMO15" s="192"/>
      <c r="AMP15" s="192"/>
      <c r="AMQ15" s="192"/>
      <c r="AMR15" s="192"/>
      <c r="AMS15" s="192"/>
      <c r="AMT15" s="192"/>
      <c r="AMU15" s="192"/>
      <c r="AMV15" s="192"/>
      <c r="AMW15" s="192"/>
      <c r="AMX15" s="192"/>
      <c r="AMY15" s="192"/>
      <c r="AMZ15" s="192"/>
      <c r="ANA15" s="192"/>
      <c r="ANB15" s="192"/>
      <c r="ANC15" s="192"/>
      <c r="AND15" s="192"/>
      <c r="ANE15" s="192"/>
      <c r="ANF15" s="192"/>
      <c r="ANG15" s="192"/>
      <c r="ANH15" s="192"/>
      <c r="ANI15" s="192"/>
      <c r="ANJ15" s="192"/>
      <c r="ANK15" s="192"/>
      <c r="ANL15" s="192"/>
      <c r="ANM15" s="192"/>
      <c r="ANN15" s="192"/>
      <c r="ANO15" s="192"/>
      <c r="ANP15" s="192"/>
      <c r="ANQ15" s="192"/>
      <c r="ANR15" s="192"/>
      <c r="ANS15" s="192"/>
      <c r="ANT15" s="192"/>
      <c r="ANU15" s="192"/>
      <c r="ANV15" s="192"/>
      <c r="ANW15" s="192"/>
      <c r="ANX15" s="192"/>
      <c r="ANY15" s="192"/>
      <c r="ANZ15" s="192"/>
      <c r="AOA15" s="192"/>
      <c r="AOB15" s="192"/>
      <c r="AOC15" s="192"/>
      <c r="AOD15" s="192"/>
      <c r="AOE15" s="192"/>
      <c r="AOF15" s="192"/>
      <c r="AOG15" s="192"/>
      <c r="AOH15" s="192"/>
      <c r="AOI15" s="192"/>
      <c r="AOJ15" s="192"/>
      <c r="AOK15" s="192"/>
      <c r="AOL15" s="192"/>
      <c r="AOM15" s="192"/>
      <c r="AON15" s="192"/>
      <c r="AOO15" s="192"/>
      <c r="AOP15" s="192"/>
      <c r="AOQ15" s="192"/>
      <c r="AOR15" s="192"/>
      <c r="AOS15" s="192"/>
      <c r="AOT15" s="192"/>
      <c r="AOU15" s="192"/>
      <c r="AOV15" s="192"/>
      <c r="AOW15" s="192"/>
      <c r="AOX15" s="192"/>
      <c r="AOY15" s="192"/>
      <c r="AOZ15" s="192"/>
      <c r="APA15" s="192"/>
      <c r="APB15" s="192"/>
      <c r="APC15" s="192"/>
      <c r="APD15" s="192"/>
      <c r="APE15" s="192"/>
      <c r="APF15" s="192"/>
      <c r="APG15" s="192"/>
      <c r="APH15" s="192"/>
      <c r="API15" s="192"/>
      <c r="APJ15" s="192"/>
      <c r="APK15" s="192"/>
      <c r="APL15" s="192"/>
      <c r="APM15" s="192"/>
      <c r="APN15" s="192"/>
      <c r="APO15" s="192"/>
      <c r="APP15" s="192"/>
      <c r="APQ15" s="192"/>
      <c r="APR15" s="192"/>
      <c r="APS15" s="192"/>
      <c r="APT15" s="192"/>
      <c r="APU15" s="192"/>
      <c r="APV15" s="192"/>
      <c r="APW15" s="192"/>
      <c r="APX15" s="192"/>
      <c r="APY15" s="192"/>
      <c r="APZ15" s="192"/>
      <c r="AQA15" s="192"/>
      <c r="AQB15" s="192"/>
      <c r="AQC15" s="192"/>
      <c r="AQD15" s="192"/>
      <c r="AQE15" s="192"/>
      <c r="AQF15" s="192"/>
      <c r="AQG15" s="192"/>
      <c r="AQH15" s="192"/>
      <c r="AQI15" s="192"/>
      <c r="AQJ15" s="192"/>
      <c r="AQK15" s="192"/>
      <c r="AQL15" s="192"/>
      <c r="AQM15" s="192"/>
      <c r="AQN15" s="192"/>
      <c r="AQO15" s="192"/>
      <c r="AQP15" s="192"/>
      <c r="AQQ15" s="192"/>
      <c r="AQR15" s="192"/>
      <c r="AQS15" s="192"/>
      <c r="AQT15" s="192"/>
      <c r="AQU15" s="192"/>
      <c r="AQV15" s="192"/>
      <c r="AQW15" s="192"/>
      <c r="AQX15" s="192"/>
      <c r="AQY15" s="192"/>
      <c r="AQZ15" s="192"/>
      <c r="ARA15" s="192"/>
      <c r="ARB15" s="192"/>
      <c r="ARC15" s="192"/>
      <c r="ARD15" s="192"/>
      <c r="ARE15" s="192"/>
      <c r="ARF15" s="192"/>
      <c r="ARG15" s="192"/>
      <c r="ARH15" s="192"/>
      <c r="ARI15" s="192"/>
      <c r="ARJ15" s="192"/>
      <c r="ARK15" s="192"/>
      <c r="ARL15" s="192"/>
      <c r="ARM15" s="192"/>
      <c r="ARN15" s="192"/>
      <c r="ARO15" s="192"/>
      <c r="ARP15" s="192"/>
      <c r="ARQ15" s="192"/>
      <c r="ARR15" s="192"/>
      <c r="ARS15" s="192"/>
      <c r="ART15" s="192"/>
      <c r="ARU15" s="192"/>
      <c r="ARV15" s="192"/>
      <c r="ARW15" s="192"/>
      <c r="ARX15" s="192"/>
      <c r="ARY15" s="192"/>
      <c r="ARZ15" s="192"/>
      <c r="ASA15" s="192"/>
      <c r="ASB15" s="192"/>
      <c r="ASC15" s="192"/>
      <c r="ASD15" s="192"/>
      <c r="ASE15" s="192"/>
      <c r="ASF15" s="192"/>
      <c r="ASG15" s="192"/>
      <c r="ASH15" s="192"/>
      <c r="ASI15" s="192"/>
      <c r="ASJ15" s="192"/>
      <c r="ASK15" s="192"/>
      <c r="ASL15" s="192"/>
      <c r="ASM15" s="192"/>
      <c r="ASN15" s="192"/>
      <c r="ASO15" s="192"/>
      <c r="ASP15" s="192"/>
      <c r="ASQ15" s="192"/>
      <c r="ASR15" s="192"/>
      <c r="ASS15" s="192"/>
      <c r="AST15" s="192"/>
      <c r="ASU15" s="192"/>
      <c r="ASV15" s="192"/>
      <c r="ASW15" s="192"/>
      <c r="ASX15" s="192"/>
      <c r="ASY15" s="192"/>
      <c r="ASZ15" s="192"/>
      <c r="ATA15" s="192"/>
      <c r="ATB15" s="192"/>
      <c r="ATC15" s="192"/>
      <c r="ATD15" s="192"/>
      <c r="ATE15" s="192"/>
      <c r="ATF15" s="192"/>
      <c r="ATG15" s="192"/>
      <c r="ATH15" s="192"/>
      <c r="ATI15" s="192"/>
      <c r="ATJ15" s="192"/>
      <c r="ATK15" s="192"/>
      <c r="ATL15" s="192"/>
      <c r="ATM15" s="192"/>
      <c r="ATN15" s="192"/>
      <c r="ATO15" s="192"/>
      <c r="ATP15" s="192"/>
      <c r="ATQ15" s="192"/>
      <c r="ATR15" s="192"/>
      <c r="ATS15" s="192"/>
      <c r="ATT15" s="192"/>
      <c r="ATU15" s="192"/>
      <c r="ATV15" s="192"/>
      <c r="ATW15" s="192"/>
      <c r="ATX15" s="192"/>
      <c r="ATY15" s="192"/>
      <c r="ATZ15" s="192"/>
      <c r="AUA15" s="192"/>
      <c r="AUB15" s="192"/>
      <c r="AUC15" s="192"/>
      <c r="AUD15" s="192"/>
      <c r="AUE15" s="192"/>
      <c r="AUF15" s="192"/>
      <c r="AUG15" s="192"/>
      <c r="AUH15" s="192"/>
      <c r="AUI15" s="192"/>
      <c r="AUJ15" s="192"/>
      <c r="AUK15" s="192"/>
      <c r="AUL15" s="192"/>
      <c r="AUM15" s="192"/>
      <c r="AUN15" s="192"/>
      <c r="AUO15" s="192"/>
      <c r="AUP15" s="192"/>
      <c r="AUQ15" s="192"/>
      <c r="AUR15" s="192"/>
      <c r="AUS15" s="192"/>
      <c r="AUT15" s="192"/>
      <c r="AUU15" s="192"/>
      <c r="AUV15" s="192"/>
      <c r="AUW15" s="192"/>
      <c r="AUX15" s="192"/>
      <c r="AUY15" s="192"/>
      <c r="AUZ15" s="192"/>
      <c r="AVA15" s="192"/>
      <c r="AVB15" s="192"/>
      <c r="AVC15" s="192"/>
      <c r="AVD15" s="192"/>
      <c r="AVE15" s="192"/>
      <c r="AVF15" s="192"/>
      <c r="AVG15" s="192"/>
      <c r="AVH15" s="192"/>
      <c r="AVI15" s="192"/>
      <c r="AVJ15" s="192"/>
      <c r="AVK15" s="192"/>
      <c r="AVL15" s="192"/>
      <c r="AVM15" s="192"/>
      <c r="AVN15" s="192"/>
      <c r="AVO15" s="192"/>
      <c r="AVP15" s="192"/>
      <c r="AVQ15" s="192"/>
      <c r="AVR15" s="192"/>
      <c r="AVS15" s="192"/>
      <c r="AVT15" s="192"/>
      <c r="AVU15" s="192"/>
      <c r="AVV15" s="192"/>
      <c r="AVW15" s="192"/>
      <c r="AVX15" s="192"/>
      <c r="AVY15" s="192"/>
      <c r="AVZ15" s="192"/>
      <c r="AWA15" s="192"/>
      <c r="AWB15" s="192"/>
      <c r="AWC15" s="192"/>
      <c r="AWD15" s="192"/>
      <c r="AWE15" s="192"/>
      <c r="AWF15" s="192"/>
      <c r="AWG15" s="192"/>
      <c r="AWH15" s="192"/>
      <c r="AWI15" s="192"/>
      <c r="AWJ15" s="192"/>
      <c r="AWK15" s="192"/>
      <c r="AWL15" s="192"/>
      <c r="AWM15" s="192"/>
      <c r="AWN15" s="192"/>
      <c r="AWO15" s="192"/>
      <c r="AWP15" s="192"/>
      <c r="AWQ15" s="192"/>
      <c r="AWR15" s="192"/>
      <c r="AWS15" s="192"/>
      <c r="AWT15" s="192"/>
      <c r="AWU15" s="192"/>
      <c r="AWV15" s="192"/>
      <c r="AWW15" s="192"/>
      <c r="AWX15" s="192"/>
      <c r="AWY15" s="192"/>
      <c r="AWZ15" s="192"/>
      <c r="AXA15" s="192"/>
      <c r="AXB15" s="192"/>
      <c r="AXC15" s="192"/>
      <c r="AXD15" s="192"/>
      <c r="AXE15" s="192"/>
      <c r="AXF15" s="192"/>
      <c r="AXG15" s="192"/>
      <c r="AXH15" s="192"/>
      <c r="AXI15" s="192"/>
      <c r="AXJ15" s="192"/>
      <c r="AXK15" s="192"/>
      <c r="AXL15" s="192"/>
      <c r="AXM15" s="192"/>
      <c r="AXN15" s="192"/>
      <c r="AXO15" s="192"/>
      <c r="AXP15" s="192"/>
      <c r="AXQ15" s="192"/>
      <c r="AXR15" s="192"/>
      <c r="AXS15" s="192"/>
      <c r="AXT15" s="192"/>
      <c r="AXU15" s="192"/>
      <c r="AXV15" s="192"/>
      <c r="AXW15" s="192"/>
      <c r="AXX15" s="192"/>
      <c r="AXY15" s="192"/>
      <c r="AXZ15" s="192"/>
      <c r="AYA15" s="192"/>
      <c r="AYB15" s="192"/>
      <c r="AYC15" s="192"/>
      <c r="AYD15" s="192"/>
      <c r="AYE15" s="192"/>
      <c r="AYF15" s="192"/>
      <c r="AYG15" s="192"/>
      <c r="AYH15" s="192"/>
      <c r="AYI15" s="192"/>
      <c r="AYJ15" s="192"/>
      <c r="AYK15" s="192"/>
      <c r="AYL15" s="192"/>
      <c r="AYM15" s="192"/>
      <c r="AYN15" s="192"/>
      <c r="AYO15" s="192"/>
      <c r="AYP15" s="192"/>
      <c r="AYQ15" s="192"/>
      <c r="AYR15" s="192"/>
      <c r="AYS15" s="192"/>
      <c r="AYT15" s="192"/>
      <c r="AYU15" s="192"/>
      <c r="AYV15" s="192"/>
      <c r="AYW15" s="192"/>
      <c r="AYX15" s="192"/>
      <c r="AYY15" s="192"/>
      <c r="AYZ15" s="192"/>
      <c r="AZA15" s="192"/>
      <c r="AZB15" s="192"/>
      <c r="AZC15" s="192"/>
      <c r="AZD15" s="192"/>
      <c r="AZE15" s="192"/>
      <c r="AZF15" s="192"/>
      <c r="AZG15" s="192"/>
      <c r="AZH15" s="192"/>
      <c r="AZI15" s="192"/>
      <c r="AZJ15" s="192"/>
      <c r="AZK15" s="192"/>
      <c r="AZL15" s="192"/>
      <c r="AZM15" s="192"/>
      <c r="AZN15" s="192"/>
      <c r="AZO15" s="192"/>
      <c r="AZP15" s="192"/>
      <c r="AZQ15" s="192"/>
      <c r="AZR15" s="192"/>
      <c r="AZS15" s="192"/>
      <c r="AZT15" s="192"/>
      <c r="AZU15" s="192"/>
      <c r="AZV15" s="192"/>
      <c r="AZW15" s="192"/>
      <c r="AZX15" s="192"/>
      <c r="AZY15" s="192"/>
      <c r="AZZ15" s="192"/>
      <c r="BAA15" s="192"/>
      <c r="BAB15" s="192"/>
      <c r="BAC15" s="192"/>
      <c r="BAD15" s="192"/>
      <c r="BAE15" s="192"/>
      <c r="BAF15" s="192"/>
      <c r="BAG15" s="192"/>
      <c r="BAH15" s="192"/>
      <c r="BAI15" s="192"/>
      <c r="BAJ15" s="192"/>
      <c r="BAK15" s="192"/>
      <c r="BAL15" s="192"/>
      <c r="BAM15" s="192"/>
      <c r="BAN15" s="192"/>
      <c r="BAO15" s="192"/>
      <c r="BAP15" s="192"/>
      <c r="BAQ15" s="192"/>
      <c r="BAR15" s="192"/>
      <c r="BAS15" s="192"/>
      <c r="BAT15" s="192"/>
      <c r="BAU15" s="192"/>
      <c r="BAV15" s="192"/>
      <c r="BAW15" s="192"/>
      <c r="BAX15" s="192"/>
      <c r="BAY15" s="192"/>
      <c r="BAZ15" s="192"/>
      <c r="BBA15" s="192"/>
      <c r="BBB15" s="192"/>
      <c r="BBC15" s="192"/>
      <c r="BBD15" s="192"/>
      <c r="BBE15" s="192"/>
      <c r="BBF15" s="192"/>
      <c r="BBG15" s="192"/>
      <c r="BBH15" s="192"/>
      <c r="BBI15" s="192"/>
      <c r="BBJ15" s="192"/>
      <c r="BBK15" s="192"/>
      <c r="BBL15" s="192"/>
      <c r="BBM15" s="192"/>
      <c r="BBN15" s="192"/>
      <c r="BBO15" s="192"/>
      <c r="BBP15" s="192"/>
      <c r="BBQ15" s="192"/>
      <c r="BBR15" s="192"/>
      <c r="BBS15" s="192"/>
      <c r="BBT15" s="192"/>
      <c r="BBU15" s="192"/>
      <c r="BBV15" s="192"/>
      <c r="BBW15" s="192"/>
      <c r="BBX15" s="192"/>
      <c r="BBY15" s="192"/>
      <c r="BBZ15" s="192"/>
      <c r="BCA15" s="192"/>
      <c r="BCB15" s="192"/>
      <c r="BCC15" s="192"/>
      <c r="BCD15" s="192"/>
      <c r="BCE15" s="192"/>
      <c r="BCF15" s="192"/>
      <c r="BCG15" s="192"/>
      <c r="BCH15" s="192"/>
      <c r="BCI15" s="192"/>
      <c r="BCJ15" s="192"/>
      <c r="BCK15" s="192"/>
      <c r="BCL15" s="192"/>
      <c r="BCM15" s="192"/>
      <c r="BCN15" s="192"/>
      <c r="BCO15" s="192"/>
      <c r="BCP15" s="192"/>
      <c r="BCQ15" s="192"/>
      <c r="BCR15" s="192"/>
      <c r="BCS15" s="192"/>
      <c r="BCT15" s="192"/>
      <c r="BCU15" s="192"/>
      <c r="BCV15" s="192"/>
      <c r="BCW15" s="192"/>
      <c r="BCX15" s="192"/>
      <c r="BCY15" s="192"/>
      <c r="BCZ15" s="192"/>
      <c r="BDA15" s="192"/>
      <c r="BDB15" s="192"/>
      <c r="BDC15" s="192"/>
      <c r="BDD15" s="192"/>
      <c r="BDE15" s="192"/>
      <c r="BDF15" s="192"/>
      <c r="BDG15" s="192"/>
      <c r="BDH15" s="192"/>
      <c r="BDI15" s="192"/>
      <c r="BDJ15" s="192"/>
      <c r="BDK15" s="192"/>
      <c r="BDL15" s="192"/>
      <c r="BDM15" s="192"/>
      <c r="BDN15" s="192"/>
      <c r="BDO15" s="192"/>
      <c r="BDP15" s="192"/>
      <c r="BDQ15" s="192"/>
      <c r="BDR15" s="192"/>
      <c r="BDS15" s="192"/>
      <c r="BDT15" s="192"/>
      <c r="BDU15" s="192"/>
      <c r="BDV15" s="192"/>
      <c r="BDW15" s="192"/>
      <c r="BDX15" s="192"/>
      <c r="BDY15" s="192"/>
      <c r="BDZ15" s="192"/>
      <c r="BEA15" s="192"/>
      <c r="BEB15" s="192"/>
      <c r="BEC15" s="192"/>
      <c r="BED15" s="192"/>
      <c r="BEE15" s="192"/>
      <c r="BEF15" s="192"/>
      <c r="BEG15" s="192"/>
      <c r="BEH15" s="192"/>
      <c r="BEI15" s="192"/>
      <c r="BEJ15" s="192"/>
      <c r="BEK15" s="192"/>
      <c r="BEL15" s="192"/>
      <c r="BEM15" s="192"/>
      <c r="BEN15" s="192"/>
      <c r="BEO15" s="192"/>
      <c r="BEP15" s="192"/>
      <c r="BEQ15" s="192"/>
      <c r="BER15" s="192"/>
      <c r="BES15" s="192"/>
      <c r="BET15" s="192"/>
      <c r="BEU15" s="192"/>
      <c r="BEV15" s="192"/>
      <c r="BEW15" s="192"/>
      <c r="BEX15" s="192"/>
      <c r="BEY15" s="192"/>
      <c r="BEZ15" s="192"/>
      <c r="BFA15" s="192"/>
      <c r="BFB15" s="192"/>
      <c r="BFC15" s="192"/>
      <c r="BFD15" s="192"/>
      <c r="BFE15" s="192"/>
      <c r="BFF15" s="192"/>
      <c r="BFG15" s="192"/>
      <c r="BFH15" s="192"/>
      <c r="BFI15" s="192"/>
      <c r="BFJ15" s="192"/>
      <c r="BFK15" s="192"/>
      <c r="BFL15" s="192"/>
      <c r="BFM15" s="192"/>
      <c r="BFN15" s="192"/>
      <c r="BFO15" s="192"/>
      <c r="BFP15" s="192"/>
      <c r="BFQ15" s="192"/>
      <c r="BFR15" s="192"/>
      <c r="BFS15" s="192"/>
      <c r="BFT15" s="192"/>
      <c r="BFU15" s="192"/>
      <c r="BFV15" s="192"/>
      <c r="BFW15" s="192"/>
      <c r="BFX15" s="192"/>
      <c r="BFY15" s="192"/>
      <c r="BFZ15" s="192"/>
      <c r="BGA15" s="192"/>
      <c r="BGB15" s="192"/>
      <c r="BGC15" s="192"/>
      <c r="BGD15" s="192"/>
      <c r="BGE15" s="192"/>
      <c r="BGF15" s="192"/>
      <c r="BGG15" s="192"/>
      <c r="BGH15" s="192"/>
      <c r="BGI15" s="192"/>
      <c r="BGJ15" s="192"/>
      <c r="BGK15" s="192"/>
      <c r="BGL15" s="192"/>
      <c r="BGM15" s="192"/>
      <c r="BGN15" s="192"/>
      <c r="BGO15" s="192"/>
      <c r="BGP15" s="192"/>
      <c r="BGQ15" s="192"/>
      <c r="BGR15" s="192"/>
      <c r="BGS15" s="192"/>
      <c r="BGT15" s="192"/>
      <c r="BGU15" s="192"/>
      <c r="BGV15" s="192"/>
      <c r="BGW15" s="192"/>
      <c r="BGX15" s="192"/>
      <c r="BGY15" s="192"/>
      <c r="BGZ15" s="192"/>
      <c r="BHA15" s="192"/>
      <c r="BHB15" s="192"/>
      <c r="BHC15" s="192"/>
      <c r="BHD15" s="192"/>
      <c r="BHE15" s="192"/>
      <c r="BHF15" s="192"/>
      <c r="BHG15" s="192"/>
      <c r="BHH15" s="192"/>
      <c r="BHI15" s="192"/>
      <c r="BHJ15" s="192"/>
      <c r="BHK15" s="192"/>
      <c r="BHL15" s="192"/>
      <c r="BHM15" s="192"/>
      <c r="BHN15" s="192"/>
      <c r="BHO15" s="192"/>
      <c r="BHP15" s="192"/>
      <c r="BHQ15" s="192"/>
      <c r="BHR15" s="192"/>
      <c r="BHS15" s="192"/>
      <c r="BHT15" s="192"/>
      <c r="BHU15" s="192"/>
      <c r="BHV15" s="192"/>
      <c r="BHW15" s="192"/>
      <c r="BHX15" s="192"/>
      <c r="BHY15" s="192"/>
      <c r="BHZ15" s="192"/>
      <c r="BIA15" s="192"/>
      <c r="BIB15" s="192"/>
      <c r="BIC15" s="192"/>
      <c r="BID15" s="192"/>
      <c r="BIE15" s="192"/>
      <c r="BIF15" s="192"/>
      <c r="BIG15" s="192"/>
      <c r="BIH15" s="192"/>
      <c r="BII15" s="192"/>
      <c r="BIJ15" s="192"/>
      <c r="BIK15" s="192"/>
      <c r="BIL15" s="192"/>
      <c r="BIM15" s="192"/>
      <c r="BIN15" s="192"/>
      <c r="BIO15" s="192"/>
      <c r="BIP15" s="192"/>
      <c r="BIQ15" s="192"/>
      <c r="BIR15" s="192"/>
      <c r="BIS15" s="192"/>
      <c r="BIT15" s="192"/>
      <c r="BIU15" s="192"/>
      <c r="BIV15" s="192"/>
      <c r="BIW15" s="192"/>
      <c r="BIX15" s="192"/>
      <c r="BIY15" s="192"/>
      <c r="BIZ15" s="192"/>
      <c r="BJA15" s="192"/>
      <c r="BJB15" s="192"/>
      <c r="BJC15" s="192"/>
      <c r="BJD15" s="192"/>
      <c r="BJE15" s="192"/>
      <c r="BJF15" s="192"/>
      <c r="BJG15" s="192"/>
      <c r="BJH15" s="192"/>
      <c r="BJI15" s="192"/>
      <c r="BJJ15" s="192"/>
      <c r="BJK15" s="192"/>
      <c r="BJL15" s="192"/>
      <c r="BJM15" s="192"/>
      <c r="BJN15" s="192"/>
      <c r="BJO15" s="192"/>
      <c r="BJP15" s="192"/>
      <c r="BJQ15" s="192"/>
      <c r="BJR15" s="192"/>
      <c r="BJS15" s="192"/>
      <c r="BJT15" s="192"/>
      <c r="BJU15" s="192"/>
      <c r="BJV15" s="192"/>
      <c r="BJW15" s="192"/>
      <c r="BJX15" s="192"/>
      <c r="BJY15" s="192"/>
      <c r="BJZ15" s="192"/>
      <c r="BKA15" s="192"/>
      <c r="BKB15" s="192"/>
      <c r="BKC15" s="192"/>
      <c r="BKD15" s="192"/>
      <c r="BKE15" s="192"/>
      <c r="BKF15" s="192"/>
      <c r="BKG15" s="192"/>
      <c r="BKH15" s="192"/>
      <c r="BKI15" s="192"/>
      <c r="BKJ15" s="192"/>
      <c r="BKK15" s="192"/>
      <c r="BKL15" s="192"/>
      <c r="BKM15" s="192"/>
      <c r="BKN15" s="192"/>
      <c r="BKO15" s="192"/>
      <c r="BKP15" s="192"/>
      <c r="BKQ15" s="192"/>
      <c r="BKR15" s="192"/>
      <c r="BKS15" s="192"/>
      <c r="BKT15" s="192"/>
      <c r="BKU15" s="192"/>
      <c r="BKV15" s="192"/>
      <c r="BKW15" s="192"/>
      <c r="BKX15" s="192"/>
      <c r="BKY15" s="192"/>
      <c r="BKZ15" s="192"/>
      <c r="BLA15" s="192"/>
      <c r="BLB15" s="192"/>
      <c r="BLC15" s="192"/>
      <c r="BLD15" s="192"/>
      <c r="BLE15" s="192"/>
      <c r="BLF15" s="192"/>
      <c r="BLG15" s="192"/>
      <c r="BLH15" s="192"/>
      <c r="BLI15" s="192"/>
      <c r="BLJ15" s="192"/>
      <c r="BLK15" s="192"/>
      <c r="BLL15" s="192"/>
      <c r="BLM15" s="192"/>
      <c r="BLN15" s="192"/>
      <c r="BLO15" s="192"/>
      <c r="BLP15" s="192"/>
      <c r="BLQ15" s="192"/>
      <c r="BLR15" s="192"/>
      <c r="BLS15" s="192"/>
      <c r="BLT15" s="192"/>
      <c r="BLU15" s="192"/>
      <c r="BLV15" s="192"/>
      <c r="BLW15" s="192"/>
      <c r="BLX15" s="192"/>
      <c r="BLY15" s="192"/>
      <c r="BLZ15" s="192"/>
      <c r="BMA15" s="192"/>
      <c r="BMB15" s="192"/>
      <c r="BMC15" s="192"/>
      <c r="BMD15" s="192"/>
      <c r="BME15" s="192"/>
      <c r="BMF15" s="192"/>
      <c r="BMG15" s="192"/>
      <c r="BMH15" s="192"/>
      <c r="BMI15" s="192"/>
      <c r="BMJ15" s="192"/>
      <c r="BMK15" s="192"/>
      <c r="BML15" s="192"/>
      <c r="BMM15" s="192"/>
      <c r="BMN15" s="192"/>
      <c r="BMO15" s="192"/>
      <c r="BMP15" s="192"/>
      <c r="BMQ15" s="192"/>
      <c r="BMR15" s="192"/>
      <c r="BMS15" s="192"/>
      <c r="BMT15" s="192"/>
      <c r="BMU15" s="192"/>
      <c r="BMV15" s="192"/>
      <c r="BMW15" s="192"/>
      <c r="BMX15" s="192"/>
      <c r="BMY15" s="192"/>
      <c r="BMZ15" s="192"/>
      <c r="BNA15" s="192"/>
      <c r="BNB15" s="192"/>
      <c r="BNC15" s="192"/>
      <c r="BND15" s="192"/>
      <c r="BNE15" s="192"/>
      <c r="BNF15" s="192"/>
      <c r="BNG15" s="192"/>
      <c r="BNH15" s="192"/>
      <c r="BNI15" s="192"/>
      <c r="BNJ15" s="192"/>
      <c r="BNK15" s="192"/>
      <c r="BNL15" s="192"/>
      <c r="BNM15" s="192"/>
      <c r="BNN15" s="192"/>
      <c r="BNO15" s="192"/>
      <c r="BNP15" s="192"/>
      <c r="BNQ15" s="192"/>
      <c r="BNR15" s="192"/>
      <c r="BNS15" s="192"/>
      <c r="BNT15" s="192"/>
      <c r="BNU15" s="192"/>
      <c r="BNV15" s="192"/>
      <c r="BNW15" s="192"/>
      <c r="BNX15" s="192"/>
      <c r="BNY15" s="192"/>
      <c r="BNZ15" s="192"/>
      <c r="BOA15" s="192"/>
      <c r="BOB15" s="192"/>
      <c r="BOC15" s="192"/>
      <c r="BOD15" s="192"/>
      <c r="BOE15" s="192"/>
      <c r="BOF15" s="192"/>
      <c r="BOG15" s="192"/>
      <c r="BOH15" s="192"/>
      <c r="BOI15" s="192"/>
      <c r="BOJ15" s="192"/>
      <c r="BOK15" s="192"/>
      <c r="BOL15" s="192"/>
      <c r="BOM15" s="192"/>
      <c r="BON15" s="192"/>
      <c r="BOO15" s="192"/>
      <c r="BOP15" s="192"/>
      <c r="BOQ15" s="192"/>
      <c r="BOR15" s="192"/>
      <c r="BOS15" s="192"/>
      <c r="BOT15" s="192"/>
      <c r="BOU15" s="192"/>
      <c r="BOV15" s="192"/>
      <c r="BOW15" s="192"/>
      <c r="BOX15" s="192"/>
      <c r="BOY15" s="192"/>
      <c r="BOZ15" s="192"/>
      <c r="BPA15" s="192"/>
      <c r="BPB15" s="192"/>
      <c r="BPC15" s="192"/>
      <c r="BPD15" s="192"/>
      <c r="BPE15" s="192"/>
      <c r="BPF15" s="192"/>
      <c r="BPG15" s="192"/>
      <c r="BPH15" s="192"/>
      <c r="BPI15" s="192"/>
      <c r="BPJ15" s="192"/>
      <c r="BPK15" s="192"/>
      <c r="BPL15" s="192"/>
      <c r="BPM15" s="192"/>
      <c r="BPN15" s="192"/>
      <c r="BPO15" s="192"/>
      <c r="BPP15" s="192"/>
      <c r="BPQ15" s="192"/>
      <c r="BPR15" s="192"/>
      <c r="BPS15" s="192"/>
      <c r="BPT15" s="192"/>
      <c r="BPU15" s="192"/>
      <c r="BPV15" s="192"/>
      <c r="BPW15" s="192"/>
      <c r="BPX15" s="192"/>
      <c r="BPY15" s="192"/>
      <c r="BPZ15" s="192"/>
      <c r="BQA15" s="192"/>
      <c r="BQB15" s="192"/>
      <c r="BQC15" s="192"/>
      <c r="BQD15" s="192"/>
      <c r="BQE15" s="192"/>
      <c r="BQF15" s="192"/>
      <c r="BQG15" s="192"/>
      <c r="BQH15" s="192"/>
      <c r="BQI15" s="192"/>
      <c r="BQJ15" s="192"/>
      <c r="BQK15" s="192"/>
      <c r="BQL15" s="192"/>
      <c r="BQM15" s="192"/>
      <c r="BQN15" s="192"/>
      <c r="BQO15" s="192"/>
      <c r="BQP15" s="192"/>
      <c r="BQQ15" s="192"/>
      <c r="BQR15" s="192"/>
      <c r="BQS15" s="192"/>
      <c r="BQT15" s="192"/>
      <c r="BQU15" s="192"/>
      <c r="BQV15" s="192"/>
      <c r="BQW15" s="192"/>
      <c r="BQX15" s="192"/>
      <c r="BQY15" s="192"/>
      <c r="BQZ15" s="192"/>
      <c r="BRA15" s="192"/>
      <c r="BRB15" s="192"/>
      <c r="BRC15" s="192"/>
      <c r="BRD15" s="192"/>
      <c r="BRE15" s="192"/>
      <c r="BRF15" s="192"/>
      <c r="BRG15" s="192"/>
      <c r="BRH15" s="192"/>
      <c r="BRI15" s="192"/>
      <c r="BRJ15" s="192"/>
      <c r="BRK15" s="192"/>
      <c r="BRL15" s="192"/>
      <c r="BRM15" s="192"/>
      <c r="BRN15" s="192"/>
      <c r="BRO15" s="192"/>
      <c r="BRP15" s="192"/>
      <c r="BRQ15" s="192"/>
      <c r="BRR15" s="192"/>
      <c r="BRS15" s="192"/>
      <c r="BRT15" s="192"/>
      <c r="BRU15" s="192"/>
      <c r="BRV15" s="192"/>
      <c r="BRW15" s="192"/>
      <c r="BRX15" s="192"/>
      <c r="BRY15" s="192"/>
      <c r="BRZ15" s="192"/>
      <c r="BSA15" s="192"/>
      <c r="BSB15" s="192"/>
      <c r="BSC15" s="192"/>
      <c r="BSD15" s="192"/>
      <c r="BSE15" s="192"/>
      <c r="BSF15" s="192"/>
      <c r="BSG15" s="192"/>
      <c r="BSH15" s="192"/>
      <c r="BSI15" s="192"/>
      <c r="BSJ15" s="192"/>
      <c r="BSK15" s="192"/>
      <c r="BSL15" s="192"/>
      <c r="BSM15" s="192"/>
      <c r="BSN15" s="192"/>
      <c r="BSO15" s="192"/>
      <c r="BSP15" s="192"/>
      <c r="BSQ15" s="192"/>
      <c r="BSR15" s="192"/>
      <c r="BSS15" s="192"/>
      <c r="BST15" s="192"/>
      <c r="BSU15" s="192"/>
      <c r="BSV15" s="192"/>
      <c r="BSW15" s="192"/>
      <c r="BSX15" s="192"/>
      <c r="BSY15" s="192"/>
      <c r="BSZ15" s="192"/>
      <c r="BTA15" s="192"/>
      <c r="BTB15" s="192"/>
      <c r="BTC15" s="192"/>
      <c r="BTD15" s="192"/>
      <c r="BTE15" s="192"/>
      <c r="BTF15" s="192"/>
      <c r="BTG15" s="192"/>
      <c r="BTH15" s="192"/>
      <c r="BTI15" s="192"/>
      <c r="BTJ15" s="192"/>
      <c r="BTK15" s="192"/>
      <c r="BTL15" s="192"/>
      <c r="BTM15" s="192"/>
      <c r="BTN15" s="192"/>
      <c r="BTO15" s="192"/>
      <c r="BTP15" s="192"/>
      <c r="BTQ15" s="192"/>
      <c r="BTR15" s="192"/>
      <c r="BTS15" s="192"/>
      <c r="BTT15" s="192"/>
      <c r="BTU15" s="192"/>
      <c r="BTV15" s="192"/>
      <c r="BTW15" s="192"/>
      <c r="BTX15" s="192"/>
      <c r="BTY15" s="192"/>
      <c r="BTZ15" s="192"/>
      <c r="BUA15" s="192"/>
      <c r="BUB15" s="192"/>
      <c r="BUC15" s="192"/>
      <c r="BUD15" s="192"/>
      <c r="BUE15" s="192"/>
      <c r="BUF15" s="192"/>
      <c r="BUG15" s="192"/>
      <c r="BUH15" s="192"/>
      <c r="BUI15" s="192"/>
      <c r="BUJ15" s="192"/>
      <c r="BUK15" s="192"/>
      <c r="BUL15" s="192"/>
      <c r="BUM15" s="192"/>
      <c r="BUN15" s="192"/>
      <c r="BUO15" s="192"/>
      <c r="BUP15" s="192"/>
      <c r="BUQ15" s="192"/>
      <c r="BUR15" s="192"/>
      <c r="BUS15" s="192"/>
      <c r="BUT15" s="192"/>
      <c r="BUU15" s="192"/>
      <c r="BUV15" s="192"/>
      <c r="BUW15" s="192"/>
      <c r="BUX15" s="192"/>
      <c r="BUY15" s="192"/>
      <c r="BUZ15" s="192"/>
      <c r="BVA15" s="192"/>
      <c r="BVB15" s="192"/>
      <c r="BVC15" s="192"/>
      <c r="BVD15" s="192"/>
      <c r="BVE15" s="192"/>
      <c r="BVF15" s="192"/>
      <c r="BVG15" s="192"/>
      <c r="BVH15" s="192"/>
      <c r="BVI15" s="192"/>
      <c r="BVJ15" s="192"/>
      <c r="BVK15" s="192"/>
      <c r="BVL15" s="192"/>
      <c r="BVM15" s="192"/>
      <c r="BVN15" s="192"/>
      <c r="BVO15" s="192"/>
      <c r="BVP15" s="192"/>
      <c r="BVQ15" s="192"/>
      <c r="BVR15" s="192"/>
      <c r="BVS15" s="192"/>
      <c r="BVT15" s="192"/>
      <c r="BVU15" s="192"/>
      <c r="BVV15" s="192"/>
      <c r="BVW15" s="192"/>
      <c r="BVX15" s="192"/>
      <c r="BVY15" s="192"/>
      <c r="BVZ15" s="192"/>
      <c r="BWA15" s="192"/>
      <c r="BWB15" s="192"/>
      <c r="BWC15" s="192"/>
      <c r="BWD15" s="192"/>
      <c r="BWE15" s="192"/>
      <c r="BWF15" s="192"/>
      <c r="BWG15" s="192"/>
      <c r="BWH15" s="192"/>
      <c r="BWI15" s="192"/>
      <c r="BWJ15" s="192"/>
      <c r="BWK15" s="192"/>
      <c r="BWL15" s="192"/>
      <c r="BWM15" s="192"/>
      <c r="BWN15" s="192"/>
      <c r="BWO15" s="192"/>
      <c r="BWP15" s="192"/>
      <c r="BWQ15" s="192"/>
      <c r="BWR15" s="192"/>
      <c r="BWS15" s="192"/>
      <c r="BWT15" s="192"/>
      <c r="BWU15" s="192"/>
      <c r="BWV15" s="192"/>
      <c r="BWW15" s="192"/>
      <c r="BWX15" s="192"/>
      <c r="BWY15" s="192"/>
      <c r="BWZ15" s="192"/>
      <c r="BXA15" s="192"/>
      <c r="BXB15" s="192"/>
      <c r="BXC15" s="192"/>
      <c r="BXD15" s="192"/>
      <c r="BXE15" s="192"/>
      <c r="BXF15" s="192"/>
      <c r="BXG15" s="192"/>
      <c r="BXH15" s="192"/>
      <c r="BXI15" s="192"/>
      <c r="BXJ15" s="192"/>
      <c r="BXK15" s="192"/>
      <c r="BXL15" s="192"/>
      <c r="BXM15" s="192"/>
      <c r="BXN15" s="192"/>
      <c r="BXO15" s="192"/>
      <c r="BXP15" s="192"/>
      <c r="BXQ15" s="192"/>
      <c r="BXR15" s="192"/>
      <c r="BXS15" s="192"/>
      <c r="BXT15" s="192"/>
      <c r="BXU15" s="192"/>
      <c r="BXV15" s="192"/>
      <c r="BXW15" s="192"/>
      <c r="BXX15" s="192"/>
      <c r="BXY15" s="192"/>
      <c r="BXZ15" s="192"/>
      <c r="BYA15" s="192"/>
      <c r="BYB15" s="192"/>
      <c r="BYC15" s="192"/>
      <c r="BYD15" s="192"/>
      <c r="BYE15" s="192"/>
      <c r="BYF15" s="192"/>
      <c r="BYG15" s="192"/>
      <c r="BYH15" s="192"/>
      <c r="BYI15" s="192"/>
      <c r="BYJ15" s="192"/>
      <c r="BYK15" s="192"/>
      <c r="BYL15" s="192"/>
      <c r="BYM15" s="192"/>
      <c r="BYN15" s="192"/>
      <c r="BYO15" s="192"/>
      <c r="BYP15" s="192"/>
      <c r="BYQ15" s="192"/>
      <c r="BYR15" s="192"/>
      <c r="BYS15" s="192"/>
      <c r="BYT15" s="192"/>
      <c r="BYU15" s="192"/>
      <c r="BYV15" s="192"/>
      <c r="BYW15" s="192"/>
      <c r="BYX15" s="192"/>
      <c r="BYY15" s="192"/>
      <c r="BYZ15" s="192"/>
      <c r="BZA15" s="192"/>
      <c r="BZB15" s="192"/>
      <c r="BZC15" s="192"/>
      <c r="BZD15" s="192"/>
      <c r="BZE15" s="192"/>
      <c r="BZF15" s="192"/>
      <c r="BZG15" s="192"/>
      <c r="BZH15" s="192"/>
      <c r="BZI15" s="192"/>
      <c r="BZJ15" s="192"/>
      <c r="BZK15" s="192"/>
      <c r="BZL15" s="192"/>
      <c r="BZM15" s="192"/>
      <c r="BZN15" s="192"/>
      <c r="BZO15" s="192"/>
      <c r="BZP15" s="192"/>
      <c r="BZQ15" s="192"/>
      <c r="BZR15" s="192"/>
      <c r="BZS15" s="192"/>
      <c r="BZT15" s="192"/>
      <c r="BZU15" s="192"/>
      <c r="BZV15" s="192"/>
      <c r="BZW15" s="192"/>
      <c r="BZX15" s="192"/>
      <c r="BZY15" s="192"/>
      <c r="BZZ15" s="192"/>
      <c r="CAA15" s="192"/>
      <c r="CAB15" s="192"/>
      <c r="CAC15" s="192"/>
      <c r="CAD15" s="192"/>
      <c r="CAE15" s="192"/>
      <c r="CAF15" s="192"/>
      <c r="CAG15" s="192"/>
      <c r="CAH15" s="192"/>
      <c r="CAI15" s="192"/>
      <c r="CAJ15" s="192"/>
      <c r="CAK15" s="192"/>
      <c r="CAL15" s="192"/>
      <c r="CAM15" s="192"/>
      <c r="CAN15" s="192"/>
      <c r="CAO15" s="192"/>
      <c r="CAP15" s="192"/>
      <c r="CAQ15" s="192"/>
      <c r="CAR15" s="192"/>
      <c r="CAS15" s="192"/>
      <c r="CAT15" s="192"/>
      <c r="CAU15" s="192"/>
      <c r="CAV15" s="192"/>
      <c r="CAW15" s="192"/>
      <c r="CAX15" s="192"/>
      <c r="CAY15" s="192"/>
      <c r="CAZ15" s="192"/>
      <c r="CBA15" s="192"/>
      <c r="CBB15" s="192"/>
      <c r="CBC15" s="192"/>
      <c r="CBD15" s="192"/>
      <c r="CBE15" s="192"/>
      <c r="CBF15" s="192"/>
      <c r="CBG15" s="192"/>
      <c r="CBH15" s="192"/>
      <c r="CBI15" s="192"/>
      <c r="CBJ15" s="192"/>
      <c r="CBK15" s="192"/>
      <c r="CBL15" s="192"/>
      <c r="CBM15" s="192"/>
      <c r="CBN15" s="192"/>
      <c r="CBO15" s="192"/>
      <c r="CBP15" s="192"/>
      <c r="CBQ15" s="192"/>
      <c r="CBR15" s="192"/>
      <c r="CBS15" s="192"/>
      <c r="CBT15" s="192"/>
      <c r="CBU15" s="192"/>
      <c r="CBV15" s="192"/>
      <c r="CBW15" s="192"/>
      <c r="CBX15" s="192"/>
      <c r="CBY15" s="192"/>
      <c r="CBZ15" s="192"/>
      <c r="CCA15" s="192"/>
      <c r="CCB15" s="192"/>
      <c r="CCC15" s="192"/>
      <c r="CCD15" s="192"/>
      <c r="CCE15" s="192"/>
      <c r="CCF15" s="192"/>
      <c r="CCG15" s="192"/>
      <c r="CCH15" s="192"/>
      <c r="CCI15" s="192"/>
      <c r="CCJ15" s="192"/>
      <c r="CCK15" s="192"/>
      <c r="CCL15" s="192"/>
      <c r="CCM15" s="192"/>
      <c r="CCN15" s="192"/>
      <c r="CCO15" s="192"/>
      <c r="CCP15" s="192"/>
      <c r="CCQ15" s="192"/>
      <c r="CCR15" s="192"/>
      <c r="CCS15" s="192"/>
      <c r="CCT15" s="192"/>
      <c r="CCU15" s="192"/>
      <c r="CCV15" s="192"/>
      <c r="CCW15" s="192"/>
      <c r="CCX15" s="192"/>
      <c r="CCY15" s="192"/>
      <c r="CCZ15" s="192"/>
      <c r="CDA15" s="192"/>
      <c r="CDB15" s="192"/>
      <c r="CDC15" s="192"/>
      <c r="CDD15" s="192"/>
      <c r="CDE15" s="192"/>
      <c r="CDF15" s="192"/>
      <c r="CDG15" s="192"/>
      <c r="CDH15" s="192"/>
      <c r="CDI15" s="192"/>
      <c r="CDJ15" s="192"/>
      <c r="CDK15" s="192"/>
      <c r="CDL15" s="192"/>
      <c r="CDM15" s="192"/>
      <c r="CDN15" s="192"/>
      <c r="CDO15" s="192"/>
      <c r="CDP15" s="192"/>
      <c r="CDQ15" s="192"/>
      <c r="CDR15" s="192"/>
      <c r="CDS15" s="192"/>
      <c r="CDT15" s="192"/>
      <c r="CDU15" s="192"/>
      <c r="CDV15" s="192"/>
      <c r="CDW15" s="192"/>
      <c r="CDX15" s="192"/>
      <c r="CDY15" s="192"/>
      <c r="CDZ15" s="192"/>
      <c r="CEA15" s="192"/>
      <c r="CEB15" s="192"/>
      <c r="CEC15" s="192"/>
      <c r="CED15" s="192"/>
      <c r="CEE15" s="192"/>
      <c r="CEF15" s="192"/>
      <c r="CEG15" s="192"/>
      <c r="CEH15" s="192"/>
      <c r="CEI15" s="192"/>
      <c r="CEJ15" s="192"/>
      <c r="CEK15" s="192"/>
      <c r="CEL15" s="192"/>
      <c r="CEM15" s="192"/>
      <c r="CEN15" s="192"/>
      <c r="CEO15" s="192"/>
      <c r="CEP15" s="192"/>
      <c r="CEQ15" s="192"/>
      <c r="CER15" s="192"/>
      <c r="CES15" s="192"/>
      <c r="CET15" s="192"/>
      <c r="CEU15" s="192"/>
      <c r="CEV15" s="192"/>
      <c r="CEW15" s="192"/>
      <c r="CEX15" s="192"/>
      <c r="CEY15" s="192"/>
      <c r="CEZ15" s="192"/>
      <c r="CFA15" s="192"/>
      <c r="CFB15" s="192"/>
      <c r="CFC15" s="192"/>
      <c r="CFD15" s="192"/>
      <c r="CFE15" s="192"/>
      <c r="CFF15" s="192"/>
      <c r="CFG15" s="192"/>
      <c r="CFH15" s="192"/>
      <c r="CFI15" s="192"/>
      <c r="CFJ15" s="192"/>
      <c r="CFK15" s="192"/>
      <c r="CFL15" s="192"/>
      <c r="CFM15" s="192"/>
      <c r="CFN15" s="192"/>
      <c r="CFO15" s="192"/>
      <c r="CFP15" s="192"/>
      <c r="CFQ15" s="192"/>
      <c r="CFR15" s="192"/>
      <c r="CFS15" s="192"/>
      <c r="CFT15" s="192"/>
      <c r="CFU15" s="192"/>
      <c r="CFV15" s="192"/>
      <c r="CFW15" s="192"/>
      <c r="CFX15" s="192"/>
      <c r="CFY15" s="192"/>
      <c r="CFZ15" s="192"/>
      <c r="CGA15" s="192"/>
      <c r="CGB15" s="192"/>
      <c r="CGC15" s="192"/>
      <c r="CGD15" s="192"/>
      <c r="CGE15" s="192"/>
      <c r="CGF15" s="192"/>
      <c r="CGG15" s="192"/>
      <c r="CGH15" s="192"/>
      <c r="CGI15" s="192"/>
      <c r="CGJ15" s="192"/>
      <c r="CGK15" s="192"/>
      <c r="CGL15" s="192"/>
      <c r="CGM15" s="192"/>
      <c r="CGN15" s="192"/>
      <c r="CGO15" s="192"/>
      <c r="CGP15" s="192"/>
      <c r="CGQ15" s="192"/>
      <c r="CGR15" s="192"/>
      <c r="CGS15" s="192"/>
      <c r="CGT15" s="192"/>
      <c r="CGU15" s="192"/>
      <c r="CGV15" s="192"/>
      <c r="CGW15" s="192"/>
      <c r="CGX15" s="192"/>
      <c r="CGY15" s="192"/>
      <c r="CGZ15" s="192"/>
      <c r="CHA15" s="192"/>
      <c r="CHB15" s="192"/>
      <c r="CHC15" s="192"/>
      <c r="CHD15" s="192"/>
      <c r="CHE15" s="192"/>
      <c r="CHF15" s="192"/>
      <c r="CHG15" s="192"/>
      <c r="CHH15" s="192"/>
      <c r="CHI15" s="192"/>
      <c r="CHJ15" s="192"/>
      <c r="CHK15" s="192"/>
      <c r="CHL15" s="192"/>
      <c r="CHM15" s="192"/>
      <c r="CHN15" s="192"/>
      <c r="CHO15" s="192"/>
      <c r="CHP15" s="192"/>
      <c r="CHQ15" s="192"/>
      <c r="CHR15" s="192"/>
      <c r="CHS15" s="192"/>
      <c r="CHT15" s="192"/>
      <c r="CHU15" s="192"/>
      <c r="CHV15" s="192"/>
      <c r="CHW15" s="192"/>
      <c r="CHX15" s="192"/>
      <c r="CHY15" s="192"/>
      <c r="CHZ15" s="192"/>
      <c r="CIA15" s="192"/>
      <c r="CIB15" s="192"/>
      <c r="CIC15" s="192"/>
      <c r="CID15" s="192"/>
      <c r="CIE15" s="192"/>
      <c r="CIF15" s="192"/>
      <c r="CIG15" s="192"/>
      <c r="CIH15" s="192"/>
      <c r="CII15" s="192"/>
      <c r="CIJ15" s="192"/>
      <c r="CIK15" s="192"/>
      <c r="CIL15" s="192"/>
      <c r="CIM15" s="192"/>
      <c r="CIN15" s="192"/>
      <c r="CIO15" s="192"/>
      <c r="CIP15" s="192"/>
      <c r="CIQ15" s="192"/>
      <c r="CIR15" s="192"/>
      <c r="CIS15" s="192"/>
      <c r="CIT15" s="192"/>
      <c r="CIU15" s="192"/>
      <c r="CIV15" s="192"/>
      <c r="CIW15" s="192"/>
      <c r="CIX15" s="192"/>
      <c r="CIY15" s="192"/>
      <c r="CIZ15" s="192"/>
      <c r="CJA15" s="192"/>
      <c r="CJB15" s="192"/>
      <c r="CJC15" s="192"/>
      <c r="CJD15" s="192"/>
      <c r="CJE15" s="192"/>
      <c r="CJF15" s="192"/>
      <c r="CJG15" s="192"/>
      <c r="CJH15" s="192"/>
      <c r="CJI15" s="192"/>
      <c r="CJJ15" s="192"/>
      <c r="CJK15" s="192"/>
      <c r="CJL15" s="192"/>
      <c r="CJM15" s="192"/>
      <c r="CJN15" s="192"/>
      <c r="CJO15" s="192"/>
      <c r="CJP15" s="192"/>
      <c r="CJQ15" s="192"/>
      <c r="CJR15" s="192"/>
      <c r="CJS15" s="192"/>
      <c r="CJT15" s="192"/>
      <c r="CJU15" s="192"/>
      <c r="CJV15" s="192"/>
      <c r="CJW15" s="192"/>
      <c r="CJX15" s="192"/>
      <c r="CJY15" s="192"/>
      <c r="CJZ15" s="192"/>
      <c r="CKA15" s="192"/>
      <c r="CKB15" s="192"/>
      <c r="CKC15" s="192"/>
      <c r="CKD15" s="192"/>
      <c r="CKE15" s="192"/>
      <c r="CKF15" s="192"/>
      <c r="CKG15" s="192"/>
      <c r="CKH15" s="192"/>
      <c r="CKI15" s="192"/>
      <c r="CKJ15" s="192"/>
      <c r="CKK15" s="192"/>
      <c r="CKL15" s="192"/>
      <c r="CKM15" s="192"/>
      <c r="CKN15" s="192"/>
      <c r="CKO15" s="192"/>
      <c r="CKP15" s="192"/>
      <c r="CKQ15" s="192"/>
      <c r="CKR15" s="192"/>
      <c r="CKS15" s="192"/>
      <c r="CKT15" s="192"/>
      <c r="CKU15" s="192"/>
      <c r="CKV15" s="192"/>
      <c r="CKW15" s="192"/>
      <c r="CKX15" s="192"/>
      <c r="CKY15" s="192"/>
      <c r="CKZ15" s="192"/>
      <c r="CLA15" s="192"/>
      <c r="CLB15" s="192"/>
      <c r="CLC15" s="192"/>
      <c r="CLD15" s="192"/>
      <c r="CLE15" s="192"/>
      <c r="CLF15" s="192"/>
      <c r="CLG15" s="192"/>
      <c r="CLH15" s="192"/>
      <c r="CLI15" s="192"/>
      <c r="CLJ15" s="192"/>
      <c r="CLK15" s="192"/>
      <c r="CLL15" s="192"/>
      <c r="CLM15" s="192"/>
      <c r="CLN15" s="192"/>
      <c r="CLO15" s="192"/>
      <c r="CLP15" s="192"/>
      <c r="CLQ15" s="192"/>
      <c r="CLR15" s="192"/>
      <c r="CLS15" s="192"/>
      <c r="CLT15" s="192"/>
      <c r="CLU15" s="192"/>
      <c r="CLV15" s="192"/>
      <c r="CLW15" s="192"/>
      <c r="CLX15" s="192"/>
      <c r="CLY15" s="192"/>
      <c r="CLZ15" s="192"/>
      <c r="CMA15" s="192"/>
      <c r="CMB15" s="192"/>
      <c r="CMC15" s="192"/>
      <c r="CMD15" s="192"/>
      <c r="CME15" s="192"/>
      <c r="CMF15" s="192"/>
      <c r="CMG15" s="192"/>
      <c r="CMH15" s="192"/>
      <c r="CMI15" s="192"/>
      <c r="CMJ15" s="192"/>
      <c r="CMK15" s="192"/>
      <c r="CML15" s="192"/>
      <c r="CMM15" s="192"/>
      <c r="CMN15" s="192"/>
      <c r="CMO15" s="192"/>
      <c r="CMP15" s="192"/>
      <c r="CMQ15" s="192"/>
      <c r="CMR15" s="192"/>
      <c r="CMS15" s="192"/>
      <c r="CMT15" s="192"/>
      <c r="CMU15" s="192"/>
      <c r="CMV15" s="192"/>
      <c r="CMW15" s="192"/>
      <c r="CMX15" s="192"/>
      <c r="CMY15" s="192"/>
      <c r="CMZ15" s="192"/>
      <c r="CNA15" s="192"/>
      <c r="CNB15" s="192"/>
      <c r="CNC15" s="192"/>
      <c r="CND15" s="192"/>
      <c r="CNE15" s="192"/>
      <c r="CNF15" s="192"/>
      <c r="CNG15" s="192"/>
      <c r="CNH15" s="192"/>
      <c r="CNI15" s="192"/>
      <c r="CNJ15" s="192"/>
      <c r="CNK15" s="192"/>
      <c r="CNL15" s="192"/>
      <c r="CNM15" s="192"/>
      <c r="CNN15" s="192"/>
      <c r="CNO15" s="192"/>
      <c r="CNP15" s="192"/>
      <c r="CNQ15" s="192"/>
      <c r="CNR15" s="192"/>
      <c r="CNS15" s="192"/>
      <c r="CNT15" s="192"/>
      <c r="CNU15" s="192"/>
      <c r="CNV15" s="192"/>
      <c r="CNW15" s="192"/>
      <c r="CNX15" s="192"/>
      <c r="CNY15" s="192"/>
      <c r="CNZ15" s="192"/>
      <c r="COA15" s="192"/>
      <c r="COB15" s="192"/>
      <c r="COC15" s="192"/>
      <c r="COD15" s="192"/>
      <c r="COE15" s="192"/>
      <c r="COF15" s="192"/>
      <c r="COG15" s="192"/>
      <c r="COH15" s="192"/>
      <c r="COI15" s="192"/>
      <c r="COJ15" s="192"/>
      <c r="COK15" s="192"/>
      <c r="COL15" s="192"/>
      <c r="COM15" s="192"/>
      <c r="CON15" s="192"/>
      <c r="COO15" s="192"/>
      <c r="COP15" s="192"/>
      <c r="COQ15" s="192"/>
      <c r="COR15" s="192"/>
      <c r="COS15" s="192"/>
      <c r="COT15" s="192"/>
      <c r="COU15" s="192"/>
      <c r="COV15" s="192"/>
      <c r="COW15" s="192"/>
      <c r="COX15" s="192"/>
      <c r="COY15" s="192"/>
      <c r="COZ15" s="192"/>
      <c r="CPA15" s="192"/>
      <c r="CPB15" s="192"/>
      <c r="CPC15" s="192"/>
      <c r="CPD15" s="192"/>
      <c r="CPE15" s="192"/>
      <c r="CPF15" s="192"/>
      <c r="CPG15" s="192"/>
      <c r="CPH15" s="192"/>
      <c r="CPI15" s="192"/>
      <c r="CPJ15" s="192"/>
      <c r="CPK15" s="192"/>
      <c r="CPL15" s="192"/>
      <c r="CPM15" s="192"/>
      <c r="CPN15" s="192"/>
      <c r="CPO15" s="192"/>
      <c r="CPP15" s="192"/>
      <c r="CPQ15" s="192"/>
      <c r="CPR15" s="192"/>
      <c r="CPS15" s="192"/>
      <c r="CPT15" s="192"/>
      <c r="CPU15" s="192"/>
      <c r="CPV15" s="192"/>
      <c r="CPW15" s="192"/>
      <c r="CPX15" s="192"/>
      <c r="CPY15" s="192"/>
      <c r="CPZ15" s="192"/>
      <c r="CQA15" s="192"/>
      <c r="CQB15" s="192"/>
      <c r="CQC15" s="192"/>
      <c r="CQD15" s="192"/>
      <c r="CQE15" s="192"/>
      <c r="CQF15" s="192"/>
      <c r="CQG15" s="192"/>
      <c r="CQH15" s="192"/>
      <c r="CQI15" s="192"/>
      <c r="CQJ15" s="192"/>
      <c r="CQK15" s="192"/>
      <c r="CQL15" s="192"/>
      <c r="CQM15" s="192"/>
      <c r="CQN15" s="192"/>
      <c r="CQO15" s="192"/>
      <c r="CQP15" s="192"/>
      <c r="CQQ15" s="192"/>
      <c r="CQR15" s="192"/>
      <c r="CQS15" s="192"/>
      <c r="CQT15" s="192"/>
      <c r="CQU15" s="192"/>
      <c r="CQV15" s="192"/>
      <c r="CQW15" s="192"/>
      <c r="CQX15" s="192"/>
      <c r="CQY15" s="192"/>
      <c r="CQZ15" s="192"/>
      <c r="CRA15" s="192"/>
      <c r="CRB15" s="192"/>
      <c r="CRC15" s="192"/>
      <c r="CRD15" s="192"/>
      <c r="CRE15" s="192"/>
      <c r="CRF15" s="192"/>
      <c r="CRG15" s="192"/>
      <c r="CRH15" s="192"/>
      <c r="CRI15" s="192"/>
      <c r="CRJ15" s="192"/>
      <c r="CRK15" s="192"/>
      <c r="CRL15" s="192"/>
      <c r="CRM15" s="192"/>
      <c r="CRN15" s="192"/>
      <c r="CRO15" s="192"/>
      <c r="CRP15" s="192"/>
      <c r="CRQ15" s="192"/>
      <c r="CRR15" s="192"/>
      <c r="CRS15" s="192"/>
      <c r="CRT15" s="192"/>
      <c r="CRU15" s="192"/>
      <c r="CRV15" s="192"/>
      <c r="CRW15" s="192"/>
      <c r="CRX15" s="192"/>
      <c r="CRY15" s="192"/>
      <c r="CRZ15" s="192"/>
      <c r="CSA15" s="192"/>
      <c r="CSB15" s="192"/>
      <c r="CSC15" s="192"/>
      <c r="CSD15" s="192"/>
      <c r="CSE15" s="192"/>
      <c r="CSF15" s="192"/>
      <c r="CSG15" s="192"/>
      <c r="CSH15" s="192"/>
      <c r="CSI15" s="192"/>
      <c r="CSJ15" s="192"/>
      <c r="CSK15" s="192"/>
      <c r="CSL15" s="192"/>
      <c r="CSM15" s="192"/>
      <c r="CSN15" s="192"/>
      <c r="CSO15" s="192"/>
      <c r="CSP15" s="192"/>
      <c r="CSQ15" s="192"/>
      <c r="CSR15" s="192"/>
      <c r="CSS15" s="192"/>
      <c r="CST15" s="192"/>
      <c r="CSU15" s="192"/>
      <c r="CSV15" s="192"/>
      <c r="CSW15" s="192"/>
      <c r="CSX15" s="192"/>
      <c r="CSY15" s="192"/>
      <c r="CSZ15" s="192"/>
      <c r="CTA15" s="192"/>
      <c r="CTB15" s="192"/>
      <c r="CTC15" s="192"/>
      <c r="CTD15" s="192"/>
      <c r="CTE15" s="192"/>
      <c r="CTF15" s="192"/>
      <c r="CTG15" s="192"/>
      <c r="CTH15" s="192"/>
      <c r="CTI15" s="192"/>
      <c r="CTJ15" s="192"/>
      <c r="CTK15" s="192"/>
      <c r="CTL15" s="192"/>
      <c r="CTM15" s="192"/>
      <c r="CTN15" s="192"/>
      <c r="CTO15" s="192"/>
      <c r="CTP15" s="192"/>
      <c r="CTQ15" s="192"/>
      <c r="CTR15" s="192"/>
      <c r="CTS15" s="192"/>
      <c r="CTT15" s="192"/>
      <c r="CTU15" s="192"/>
      <c r="CTV15" s="192"/>
      <c r="CTW15" s="192"/>
      <c r="CTX15" s="192"/>
      <c r="CTY15" s="192"/>
      <c r="CTZ15" s="192"/>
      <c r="CUA15" s="192"/>
      <c r="CUB15" s="192"/>
      <c r="CUC15" s="192"/>
      <c r="CUD15" s="192"/>
      <c r="CUE15" s="192"/>
      <c r="CUF15" s="192"/>
      <c r="CUG15" s="192"/>
      <c r="CUH15" s="192"/>
      <c r="CUI15" s="192"/>
      <c r="CUJ15" s="192"/>
      <c r="CUK15" s="192"/>
      <c r="CUL15" s="192"/>
      <c r="CUM15" s="192"/>
      <c r="CUN15" s="192"/>
      <c r="CUO15" s="192"/>
      <c r="CUP15" s="192"/>
      <c r="CUQ15" s="192"/>
      <c r="CUR15" s="192"/>
      <c r="CUS15" s="192"/>
      <c r="CUT15" s="192"/>
      <c r="CUU15" s="192"/>
      <c r="CUV15" s="192"/>
      <c r="CUW15" s="192"/>
      <c r="CUX15" s="192"/>
      <c r="CUY15" s="192"/>
      <c r="CUZ15" s="192"/>
      <c r="CVA15" s="192"/>
      <c r="CVB15" s="192"/>
      <c r="CVC15" s="192"/>
      <c r="CVD15" s="192"/>
      <c r="CVE15" s="192"/>
      <c r="CVF15" s="192"/>
      <c r="CVG15" s="192"/>
      <c r="CVH15" s="192"/>
      <c r="CVI15" s="192"/>
      <c r="CVJ15" s="192"/>
      <c r="CVK15" s="192"/>
      <c r="CVL15" s="192"/>
      <c r="CVM15" s="192"/>
      <c r="CVN15" s="192"/>
      <c r="CVO15" s="192"/>
      <c r="CVP15" s="192"/>
      <c r="CVQ15" s="192"/>
      <c r="CVR15" s="192"/>
      <c r="CVS15" s="192"/>
      <c r="CVT15" s="192"/>
      <c r="CVU15" s="192"/>
      <c r="CVV15" s="192"/>
      <c r="CVW15" s="192"/>
      <c r="CVX15" s="192"/>
      <c r="CVY15" s="192"/>
      <c r="CVZ15" s="192"/>
      <c r="CWA15" s="192"/>
      <c r="CWB15" s="192"/>
      <c r="CWC15" s="192"/>
      <c r="CWD15" s="192"/>
      <c r="CWE15" s="192"/>
      <c r="CWF15" s="192"/>
      <c r="CWG15" s="192"/>
      <c r="CWH15" s="192"/>
      <c r="CWI15" s="192"/>
      <c r="CWJ15" s="192"/>
      <c r="CWK15" s="192"/>
      <c r="CWL15" s="192"/>
      <c r="CWM15" s="192"/>
      <c r="CWN15" s="192"/>
      <c r="CWO15" s="192"/>
      <c r="CWP15" s="192"/>
      <c r="CWQ15" s="192"/>
      <c r="CWR15" s="192"/>
      <c r="CWS15" s="192"/>
      <c r="CWT15" s="192"/>
      <c r="CWU15" s="192"/>
      <c r="CWV15" s="192"/>
      <c r="CWW15" s="192"/>
      <c r="CWX15" s="192"/>
      <c r="CWY15" s="192"/>
      <c r="CWZ15" s="192"/>
      <c r="CXA15" s="192"/>
      <c r="CXB15" s="192"/>
      <c r="CXC15" s="192"/>
      <c r="CXD15" s="192"/>
      <c r="CXE15" s="192"/>
      <c r="CXF15" s="192"/>
      <c r="CXG15" s="192"/>
      <c r="CXH15" s="192"/>
      <c r="CXI15" s="192"/>
      <c r="CXJ15" s="192"/>
      <c r="CXK15" s="192"/>
      <c r="CXL15" s="192"/>
      <c r="CXM15" s="192"/>
      <c r="CXN15" s="192"/>
      <c r="CXO15" s="192"/>
      <c r="CXP15" s="192"/>
      <c r="CXQ15" s="192"/>
      <c r="CXR15" s="192"/>
      <c r="CXS15" s="192"/>
      <c r="CXT15" s="192"/>
      <c r="CXU15" s="192"/>
      <c r="CXV15" s="192"/>
      <c r="CXW15" s="192"/>
      <c r="CXX15" s="192"/>
      <c r="CXY15" s="192"/>
      <c r="CXZ15" s="192"/>
      <c r="CYA15" s="192"/>
      <c r="CYB15" s="192"/>
      <c r="CYC15" s="192"/>
      <c r="CYD15" s="192"/>
      <c r="CYE15" s="192"/>
      <c r="CYF15" s="192"/>
      <c r="CYG15" s="192"/>
      <c r="CYH15" s="192"/>
      <c r="CYI15" s="192"/>
      <c r="CYJ15" s="192"/>
      <c r="CYK15" s="192"/>
      <c r="CYL15" s="192"/>
      <c r="CYM15" s="192"/>
      <c r="CYN15" s="192"/>
      <c r="CYO15" s="192"/>
      <c r="CYP15" s="192"/>
      <c r="CYQ15" s="192"/>
      <c r="CYR15" s="192"/>
      <c r="CYS15" s="192"/>
      <c r="CYT15" s="192"/>
      <c r="CYU15" s="192"/>
      <c r="CYV15" s="192"/>
      <c r="CYW15" s="192"/>
      <c r="CYX15" s="192"/>
      <c r="CYY15" s="192"/>
      <c r="CYZ15" s="192"/>
      <c r="CZA15" s="192"/>
      <c r="CZB15" s="192"/>
      <c r="CZC15" s="192"/>
      <c r="CZD15" s="192"/>
      <c r="CZE15" s="192"/>
      <c r="CZF15" s="192"/>
      <c r="CZG15" s="192"/>
      <c r="CZH15" s="192"/>
      <c r="CZI15" s="192"/>
      <c r="CZJ15" s="192"/>
      <c r="CZK15" s="192"/>
      <c r="CZL15" s="192"/>
      <c r="CZM15" s="192"/>
      <c r="CZN15" s="192"/>
      <c r="CZO15" s="192"/>
      <c r="CZP15" s="192"/>
      <c r="CZQ15" s="192"/>
      <c r="CZR15" s="192"/>
      <c r="CZS15" s="192"/>
      <c r="CZT15" s="192"/>
      <c r="CZU15" s="192"/>
      <c r="CZV15" s="192"/>
      <c r="CZW15" s="192"/>
      <c r="CZX15" s="192"/>
      <c r="CZY15" s="192"/>
      <c r="CZZ15" s="192"/>
      <c r="DAA15" s="192"/>
      <c r="DAB15" s="192"/>
      <c r="DAC15" s="192"/>
      <c r="DAD15" s="192"/>
      <c r="DAE15" s="192"/>
      <c r="DAF15" s="192"/>
      <c r="DAG15" s="192"/>
      <c r="DAH15" s="192"/>
      <c r="DAI15" s="192"/>
      <c r="DAJ15" s="192"/>
      <c r="DAK15" s="192"/>
      <c r="DAL15" s="192"/>
      <c r="DAM15" s="192"/>
      <c r="DAN15" s="192"/>
      <c r="DAO15" s="192"/>
      <c r="DAP15" s="192"/>
      <c r="DAQ15" s="192"/>
      <c r="DAR15" s="192"/>
      <c r="DAS15" s="192"/>
      <c r="DAT15" s="192"/>
      <c r="DAU15" s="192"/>
      <c r="DAV15" s="192"/>
      <c r="DAW15" s="192"/>
      <c r="DAX15" s="192"/>
      <c r="DAY15" s="192"/>
      <c r="DAZ15" s="192"/>
      <c r="DBA15" s="192"/>
      <c r="DBB15" s="192"/>
      <c r="DBC15" s="192"/>
      <c r="DBD15" s="192"/>
      <c r="DBE15" s="192"/>
      <c r="DBF15" s="192"/>
      <c r="DBG15" s="192"/>
      <c r="DBH15" s="192"/>
      <c r="DBI15" s="192"/>
      <c r="DBJ15" s="192"/>
      <c r="DBK15" s="192"/>
      <c r="DBL15" s="192"/>
      <c r="DBM15" s="192"/>
      <c r="DBN15" s="192"/>
      <c r="DBO15" s="192"/>
      <c r="DBP15" s="192"/>
      <c r="DBQ15" s="192"/>
      <c r="DBR15" s="192"/>
      <c r="DBS15" s="192"/>
      <c r="DBT15" s="192"/>
      <c r="DBU15" s="192"/>
      <c r="DBV15" s="192"/>
      <c r="DBW15" s="192"/>
      <c r="DBX15" s="192"/>
      <c r="DBY15" s="192"/>
      <c r="DBZ15" s="192"/>
      <c r="DCA15" s="192"/>
      <c r="DCB15" s="192"/>
      <c r="DCC15" s="192"/>
      <c r="DCD15" s="192"/>
      <c r="DCE15" s="192"/>
      <c r="DCF15" s="192"/>
      <c r="DCG15" s="192"/>
      <c r="DCH15" s="192"/>
      <c r="DCI15" s="192"/>
      <c r="DCJ15" s="192"/>
      <c r="DCK15" s="192"/>
      <c r="DCL15" s="192"/>
      <c r="DCM15" s="192"/>
      <c r="DCN15" s="192"/>
      <c r="DCO15" s="192"/>
      <c r="DCP15" s="192"/>
      <c r="DCQ15" s="192"/>
      <c r="DCR15" s="192"/>
      <c r="DCS15" s="192"/>
      <c r="DCT15" s="192"/>
      <c r="DCU15" s="192"/>
      <c r="DCV15" s="192"/>
      <c r="DCW15" s="192"/>
      <c r="DCX15" s="192"/>
      <c r="DCY15" s="192"/>
      <c r="DCZ15" s="192"/>
      <c r="DDA15" s="192"/>
      <c r="DDB15" s="192"/>
      <c r="DDC15" s="192"/>
      <c r="DDD15" s="192"/>
      <c r="DDE15" s="192"/>
      <c r="DDF15" s="192"/>
      <c r="DDG15" s="192"/>
      <c r="DDH15" s="192"/>
      <c r="DDI15" s="192"/>
      <c r="DDJ15" s="192"/>
      <c r="DDK15" s="192"/>
      <c r="DDL15" s="192"/>
      <c r="DDM15" s="192"/>
      <c r="DDN15" s="192"/>
      <c r="DDO15" s="192"/>
      <c r="DDP15" s="192"/>
      <c r="DDQ15" s="192"/>
      <c r="DDR15" s="192"/>
      <c r="DDS15" s="192"/>
      <c r="DDT15" s="192"/>
      <c r="DDU15" s="192"/>
      <c r="DDV15" s="192"/>
      <c r="DDW15" s="192"/>
      <c r="DDX15" s="192"/>
      <c r="DDY15" s="192"/>
      <c r="DDZ15" s="192"/>
      <c r="DEA15" s="192"/>
      <c r="DEB15" s="192"/>
      <c r="DEC15" s="192"/>
      <c r="DED15" s="192"/>
      <c r="DEE15" s="192"/>
      <c r="DEF15" s="192"/>
      <c r="DEG15" s="192"/>
      <c r="DEH15" s="192"/>
      <c r="DEI15" s="192"/>
      <c r="DEJ15" s="192"/>
      <c r="DEK15" s="192"/>
      <c r="DEL15" s="192"/>
      <c r="DEM15" s="192"/>
      <c r="DEN15" s="192"/>
      <c r="DEO15" s="192"/>
      <c r="DEP15" s="192"/>
      <c r="DEQ15" s="192"/>
      <c r="DER15" s="192"/>
      <c r="DES15" s="192"/>
      <c r="DET15" s="192"/>
      <c r="DEU15" s="192"/>
      <c r="DEV15" s="192"/>
      <c r="DEW15" s="192"/>
      <c r="DEX15" s="192"/>
      <c r="DEY15" s="192"/>
      <c r="DEZ15" s="192"/>
      <c r="DFA15" s="192"/>
      <c r="DFB15" s="192"/>
      <c r="DFC15" s="192"/>
      <c r="DFD15" s="192"/>
      <c r="DFE15" s="192"/>
      <c r="DFF15" s="192"/>
      <c r="DFG15" s="192"/>
      <c r="DFH15" s="192"/>
      <c r="DFI15" s="192"/>
      <c r="DFJ15" s="192"/>
      <c r="DFK15" s="192"/>
      <c r="DFL15" s="192"/>
      <c r="DFM15" s="192"/>
      <c r="DFN15" s="192"/>
      <c r="DFO15" s="192"/>
      <c r="DFP15" s="192"/>
      <c r="DFQ15" s="192"/>
      <c r="DFR15" s="192"/>
      <c r="DFS15" s="192"/>
      <c r="DFT15" s="192"/>
      <c r="DFU15" s="192"/>
      <c r="DFV15" s="192"/>
      <c r="DFW15" s="192"/>
      <c r="DFX15" s="192"/>
      <c r="DFY15" s="192"/>
      <c r="DFZ15" s="192"/>
      <c r="DGA15" s="192"/>
      <c r="DGB15" s="192"/>
      <c r="DGC15" s="192"/>
      <c r="DGD15" s="192"/>
      <c r="DGE15" s="192"/>
      <c r="DGF15" s="192"/>
      <c r="DGG15" s="192"/>
      <c r="DGH15" s="192"/>
      <c r="DGI15" s="192"/>
      <c r="DGJ15" s="192"/>
      <c r="DGK15" s="192"/>
      <c r="DGL15" s="192"/>
      <c r="DGM15" s="192"/>
      <c r="DGN15" s="192"/>
      <c r="DGO15" s="192"/>
      <c r="DGP15" s="192"/>
      <c r="DGQ15" s="192"/>
      <c r="DGR15" s="192"/>
      <c r="DGS15" s="192"/>
      <c r="DGT15" s="192"/>
      <c r="DGU15" s="192"/>
      <c r="DGV15" s="192"/>
      <c r="DGW15" s="192"/>
      <c r="DGX15" s="192"/>
      <c r="DGY15" s="192"/>
      <c r="DGZ15" s="192"/>
      <c r="DHA15" s="192"/>
      <c r="DHB15" s="192"/>
      <c r="DHC15" s="192"/>
      <c r="DHD15" s="192"/>
      <c r="DHE15" s="192"/>
      <c r="DHF15" s="192"/>
      <c r="DHG15" s="192"/>
      <c r="DHH15" s="192"/>
      <c r="DHI15" s="192"/>
      <c r="DHJ15" s="192"/>
      <c r="DHK15" s="192"/>
      <c r="DHL15" s="192"/>
      <c r="DHM15" s="192"/>
      <c r="DHN15" s="192"/>
      <c r="DHO15" s="192"/>
      <c r="DHP15" s="192"/>
      <c r="DHQ15" s="192"/>
      <c r="DHR15" s="192"/>
      <c r="DHS15" s="192"/>
      <c r="DHT15" s="192"/>
      <c r="DHU15" s="192"/>
      <c r="DHV15" s="192"/>
      <c r="DHW15" s="192"/>
      <c r="DHX15" s="192"/>
      <c r="DHY15" s="192"/>
      <c r="DHZ15" s="192"/>
      <c r="DIA15" s="192"/>
      <c r="DIB15" s="192"/>
      <c r="DIC15" s="192"/>
      <c r="DID15" s="192"/>
      <c r="DIE15" s="192"/>
      <c r="DIF15" s="192"/>
      <c r="DIG15" s="192"/>
      <c r="DIH15" s="192"/>
      <c r="DII15" s="192"/>
      <c r="DIJ15" s="192"/>
      <c r="DIK15" s="192"/>
      <c r="DIL15" s="192"/>
      <c r="DIM15" s="192"/>
      <c r="DIN15" s="192"/>
      <c r="DIO15" s="192"/>
      <c r="DIP15" s="192"/>
      <c r="DIQ15" s="192"/>
      <c r="DIR15" s="192"/>
      <c r="DIS15" s="192"/>
      <c r="DIT15" s="192"/>
      <c r="DIU15" s="192"/>
      <c r="DIV15" s="192"/>
      <c r="DIW15" s="192"/>
      <c r="DIX15" s="192"/>
      <c r="DIY15" s="192"/>
      <c r="DIZ15" s="192"/>
      <c r="DJA15" s="192"/>
      <c r="DJB15" s="192"/>
      <c r="DJC15" s="192"/>
      <c r="DJD15" s="192"/>
      <c r="DJE15" s="192"/>
      <c r="DJF15" s="192"/>
      <c r="DJG15" s="192"/>
      <c r="DJH15" s="192"/>
      <c r="DJI15" s="192"/>
      <c r="DJJ15" s="192"/>
      <c r="DJK15" s="192"/>
      <c r="DJL15" s="192"/>
      <c r="DJM15" s="192"/>
      <c r="DJN15" s="192"/>
      <c r="DJO15" s="192"/>
      <c r="DJP15" s="192"/>
      <c r="DJQ15" s="192"/>
      <c r="DJR15" s="192"/>
      <c r="DJS15" s="192"/>
      <c r="DJT15" s="192"/>
      <c r="DJU15" s="192"/>
      <c r="DJV15" s="192"/>
      <c r="DJW15" s="192"/>
      <c r="DJX15" s="192"/>
      <c r="DJY15" s="192"/>
      <c r="DJZ15" s="192"/>
      <c r="DKA15" s="192"/>
      <c r="DKB15" s="192"/>
      <c r="DKC15" s="192"/>
      <c r="DKD15" s="192"/>
      <c r="DKE15" s="192"/>
      <c r="DKF15" s="192"/>
      <c r="DKG15" s="192"/>
      <c r="DKH15" s="192"/>
      <c r="DKI15" s="192"/>
      <c r="DKJ15" s="192"/>
      <c r="DKK15" s="192"/>
      <c r="DKL15" s="192"/>
      <c r="DKM15" s="192"/>
      <c r="DKN15" s="192"/>
      <c r="DKO15" s="192"/>
      <c r="DKP15" s="192"/>
      <c r="DKQ15" s="192"/>
      <c r="DKR15" s="192"/>
      <c r="DKS15" s="192"/>
      <c r="DKT15" s="192"/>
      <c r="DKU15" s="192"/>
      <c r="DKV15" s="192"/>
      <c r="DKW15" s="192"/>
      <c r="DKX15" s="192"/>
      <c r="DKY15" s="192"/>
      <c r="DKZ15" s="192"/>
      <c r="DLA15" s="192"/>
      <c r="DLB15" s="192"/>
      <c r="DLC15" s="192"/>
      <c r="DLD15" s="192"/>
      <c r="DLE15" s="192"/>
      <c r="DLF15" s="192"/>
      <c r="DLG15" s="192"/>
      <c r="DLH15" s="192"/>
      <c r="DLI15" s="192"/>
      <c r="DLJ15" s="192"/>
      <c r="DLK15" s="192"/>
      <c r="DLL15" s="192"/>
      <c r="DLM15" s="192"/>
      <c r="DLN15" s="192"/>
      <c r="DLO15" s="192"/>
      <c r="DLP15" s="192"/>
      <c r="DLQ15" s="192"/>
      <c r="DLR15" s="192"/>
      <c r="DLS15" s="192"/>
      <c r="DLT15" s="192"/>
      <c r="DLU15" s="192"/>
      <c r="DLV15" s="192"/>
      <c r="DLW15" s="192"/>
      <c r="DLX15" s="192"/>
      <c r="DLY15" s="192"/>
      <c r="DLZ15" s="192"/>
      <c r="DMA15" s="192"/>
      <c r="DMB15" s="192"/>
      <c r="DMC15" s="192"/>
      <c r="DMD15" s="192"/>
      <c r="DME15" s="192"/>
      <c r="DMF15" s="192"/>
      <c r="DMG15" s="192"/>
      <c r="DMH15" s="192"/>
      <c r="DMI15" s="192"/>
      <c r="DMJ15" s="192"/>
      <c r="DMK15" s="192"/>
      <c r="DML15" s="192"/>
      <c r="DMM15" s="192"/>
      <c r="DMN15" s="192"/>
      <c r="DMO15" s="192"/>
      <c r="DMP15" s="192"/>
      <c r="DMQ15" s="192"/>
      <c r="DMR15" s="192"/>
      <c r="DMS15" s="192"/>
      <c r="DMT15" s="192"/>
      <c r="DMU15" s="192"/>
      <c r="DMV15" s="192"/>
      <c r="DMW15" s="192"/>
      <c r="DMX15" s="192"/>
      <c r="DMY15" s="192"/>
      <c r="DMZ15" s="192"/>
      <c r="DNA15" s="192"/>
      <c r="DNB15" s="192"/>
      <c r="DNC15" s="192"/>
      <c r="DND15" s="192"/>
      <c r="DNE15" s="192"/>
      <c r="DNF15" s="192"/>
      <c r="DNG15" s="192"/>
      <c r="DNH15" s="192"/>
      <c r="DNI15" s="192"/>
      <c r="DNJ15" s="192"/>
      <c r="DNK15" s="192"/>
      <c r="DNL15" s="192"/>
      <c r="DNM15" s="192"/>
      <c r="DNN15" s="192"/>
      <c r="DNO15" s="192"/>
      <c r="DNP15" s="192"/>
      <c r="DNQ15" s="192"/>
      <c r="DNR15" s="192"/>
      <c r="DNS15" s="192"/>
      <c r="DNT15" s="192"/>
      <c r="DNU15" s="192"/>
      <c r="DNV15" s="192"/>
      <c r="DNW15" s="192"/>
      <c r="DNX15" s="192"/>
      <c r="DNY15" s="192"/>
      <c r="DNZ15" s="192"/>
      <c r="DOA15" s="192"/>
      <c r="DOB15" s="192"/>
      <c r="DOC15" s="192"/>
      <c r="DOD15" s="192"/>
      <c r="DOE15" s="192"/>
      <c r="DOF15" s="192"/>
      <c r="DOG15" s="192"/>
      <c r="DOH15" s="192"/>
      <c r="DOI15" s="192"/>
      <c r="DOJ15" s="192"/>
      <c r="DOK15" s="192"/>
      <c r="DOL15" s="192"/>
      <c r="DOM15" s="192"/>
      <c r="DON15" s="192"/>
      <c r="DOO15" s="192"/>
      <c r="DOP15" s="192"/>
      <c r="DOQ15" s="192"/>
      <c r="DOR15" s="192"/>
      <c r="DOS15" s="192"/>
      <c r="DOT15" s="192"/>
      <c r="DOU15" s="192"/>
      <c r="DOV15" s="192"/>
      <c r="DOW15" s="192"/>
      <c r="DOX15" s="192"/>
      <c r="DOY15" s="192"/>
      <c r="DOZ15" s="192"/>
      <c r="DPA15" s="192"/>
      <c r="DPB15" s="192"/>
      <c r="DPC15" s="192"/>
      <c r="DPD15" s="192"/>
      <c r="DPE15" s="192"/>
      <c r="DPF15" s="192"/>
      <c r="DPG15" s="192"/>
      <c r="DPH15" s="192"/>
      <c r="DPI15" s="192"/>
      <c r="DPJ15" s="192"/>
      <c r="DPK15" s="192"/>
      <c r="DPL15" s="192"/>
      <c r="DPM15" s="192"/>
      <c r="DPN15" s="192"/>
      <c r="DPO15" s="192"/>
      <c r="DPP15" s="192"/>
      <c r="DPQ15" s="192"/>
      <c r="DPR15" s="192"/>
      <c r="DPS15" s="192"/>
      <c r="DPT15" s="192"/>
      <c r="DPU15" s="192"/>
      <c r="DPV15" s="192"/>
      <c r="DPW15" s="192"/>
      <c r="DPX15" s="192"/>
      <c r="DPY15" s="192"/>
      <c r="DPZ15" s="192"/>
      <c r="DQA15" s="192"/>
      <c r="DQB15" s="192"/>
      <c r="DQC15" s="192"/>
      <c r="DQD15" s="192"/>
      <c r="DQE15" s="192"/>
      <c r="DQF15" s="192"/>
      <c r="DQG15" s="192"/>
      <c r="DQH15" s="192"/>
      <c r="DQI15" s="192"/>
      <c r="DQJ15" s="192"/>
      <c r="DQK15" s="192"/>
      <c r="DQL15" s="192"/>
      <c r="DQM15" s="192"/>
      <c r="DQN15" s="192"/>
      <c r="DQO15" s="192"/>
      <c r="DQP15" s="192"/>
      <c r="DQQ15" s="192"/>
      <c r="DQR15" s="192"/>
      <c r="DQS15" s="192"/>
      <c r="DQT15" s="192"/>
      <c r="DQU15" s="192"/>
      <c r="DQV15" s="192"/>
      <c r="DQW15" s="192"/>
      <c r="DQX15" s="192"/>
      <c r="DQY15" s="192"/>
      <c r="DQZ15" s="192"/>
      <c r="DRA15" s="192"/>
      <c r="DRB15" s="192"/>
      <c r="DRC15" s="192"/>
      <c r="DRD15" s="192"/>
      <c r="DRE15" s="192"/>
      <c r="DRF15" s="192"/>
      <c r="DRG15" s="192"/>
      <c r="DRH15" s="192"/>
      <c r="DRI15" s="192"/>
      <c r="DRJ15" s="192"/>
      <c r="DRK15" s="192"/>
      <c r="DRL15" s="192"/>
      <c r="DRM15" s="192"/>
      <c r="DRN15" s="192"/>
      <c r="DRO15" s="192"/>
      <c r="DRP15" s="192"/>
      <c r="DRQ15" s="192"/>
      <c r="DRR15" s="192"/>
      <c r="DRS15" s="192"/>
      <c r="DRT15" s="192"/>
      <c r="DRU15" s="192"/>
      <c r="DRV15" s="192"/>
      <c r="DRW15" s="192"/>
      <c r="DRX15" s="192"/>
      <c r="DRY15" s="192"/>
      <c r="DRZ15" s="192"/>
      <c r="DSA15" s="192"/>
      <c r="DSB15" s="192"/>
      <c r="DSC15" s="192"/>
      <c r="DSD15" s="192"/>
      <c r="DSE15" s="192"/>
      <c r="DSF15" s="192"/>
      <c r="DSG15" s="192"/>
      <c r="DSH15" s="192"/>
      <c r="DSI15" s="192"/>
      <c r="DSJ15" s="192"/>
      <c r="DSK15" s="192"/>
      <c r="DSL15" s="192"/>
      <c r="DSM15" s="192"/>
      <c r="DSN15" s="192"/>
      <c r="DSO15" s="192"/>
      <c r="DSP15" s="192"/>
      <c r="DSQ15" s="192"/>
      <c r="DSR15" s="192"/>
      <c r="DSS15" s="192"/>
      <c r="DST15" s="192"/>
      <c r="DSU15" s="192"/>
      <c r="DSV15" s="192"/>
      <c r="DSW15" s="192"/>
      <c r="DSX15" s="192"/>
      <c r="DSY15" s="192"/>
      <c r="DSZ15" s="192"/>
      <c r="DTA15" s="192"/>
      <c r="DTB15" s="192"/>
      <c r="DTC15" s="192"/>
      <c r="DTD15" s="192"/>
      <c r="DTE15" s="192"/>
      <c r="DTF15" s="192"/>
      <c r="DTG15" s="192"/>
      <c r="DTH15" s="192"/>
      <c r="DTI15" s="192"/>
      <c r="DTJ15" s="192"/>
      <c r="DTK15" s="192"/>
      <c r="DTL15" s="192"/>
      <c r="DTM15" s="192"/>
      <c r="DTN15" s="192"/>
      <c r="DTO15" s="192"/>
      <c r="DTP15" s="192"/>
      <c r="DTQ15" s="192"/>
      <c r="DTR15" s="192"/>
      <c r="DTS15" s="192"/>
      <c r="DTT15" s="192"/>
      <c r="DTU15" s="192"/>
      <c r="DTV15" s="192"/>
      <c r="DTW15" s="192"/>
      <c r="DTX15" s="192"/>
      <c r="DTY15" s="192"/>
      <c r="DTZ15" s="192"/>
      <c r="DUA15" s="192"/>
      <c r="DUB15" s="192"/>
      <c r="DUC15" s="192"/>
      <c r="DUD15" s="192"/>
      <c r="DUE15" s="192"/>
      <c r="DUF15" s="192"/>
      <c r="DUG15" s="192"/>
      <c r="DUH15" s="192"/>
      <c r="DUI15" s="192"/>
      <c r="DUJ15" s="192"/>
      <c r="DUK15" s="192"/>
      <c r="DUL15" s="192"/>
      <c r="DUM15" s="192"/>
      <c r="DUN15" s="192"/>
      <c r="DUO15" s="192"/>
      <c r="DUP15" s="192"/>
      <c r="DUQ15" s="192"/>
      <c r="DUR15" s="192"/>
      <c r="DUS15" s="192"/>
      <c r="DUT15" s="192"/>
      <c r="DUU15" s="192"/>
      <c r="DUV15" s="192"/>
      <c r="DUW15" s="192"/>
      <c r="DUX15" s="192"/>
      <c r="DUY15" s="192"/>
      <c r="DUZ15" s="192"/>
      <c r="DVA15" s="192"/>
      <c r="DVB15" s="192"/>
      <c r="DVC15" s="192"/>
      <c r="DVD15" s="192"/>
      <c r="DVE15" s="192"/>
      <c r="DVF15" s="192"/>
      <c r="DVG15" s="192"/>
      <c r="DVH15" s="192"/>
      <c r="DVI15" s="192"/>
      <c r="DVJ15" s="192"/>
      <c r="DVK15" s="192"/>
      <c r="DVL15" s="192"/>
      <c r="DVM15" s="192"/>
      <c r="DVN15" s="192"/>
      <c r="DVO15" s="192"/>
      <c r="DVP15" s="192"/>
      <c r="DVQ15" s="192"/>
      <c r="DVR15" s="192"/>
      <c r="DVS15" s="192"/>
      <c r="DVT15" s="192"/>
      <c r="DVU15" s="192"/>
      <c r="DVV15" s="192"/>
      <c r="DVW15" s="192"/>
      <c r="DVX15" s="192"/>
      <c r="DVY15" s="192"/>
      <c r="DVZ15" s="192"/>
      <c r="DWA15" s="192"/>
      <c r="DWB15" s="192"/>
      <c r="DWC15" s="192"/>
      <c r="DWD15" s="192"/>
      <c r="DWE15" s="192"/>
      <c r="DWF15" s="192"/>
      <c r="DWG15" s="192"/>
      <c r="DWH15" s="192"/>
      <c r="DWI15" s="192"/>
      <c r="DWJ15" s="192"/>
      <c r="DWK15" s="192"/>
      <c r="DWL15" s="192"/>
      <c r="DWM15" s="192"/>
      <c r="DWN15" s="192"/>
      <c r="DWO15" s="192"/>
      <c r="DWP15" s="192"/>
      <c r="DWQ15" s="192"/>
      <c r="DWR15" s="192"/>
      <c r="DWS15" s="192"/>
      <c r="DWT15" s="192"/>
      <c r="DWU15" s="192"/>
      <c r="DWV15" s="192"/>
      <c r="DWW15" s="192"/>
      <c r="DWX15" s="192"/>
      <c r="DWY15" s="192"/>
      <c r="DWZ15" s="192"/>
      <c r="DXA15" s="192"/>
      <c r="DXB15" s="192"/>
      <c r="DXC15" s="192"/>
      <c r="DXD15" s="192"/>
      <c r="DXE15" s="192"/>
      <c r="DXF15" s="192"/>
      <c r="DXG15" s="192"/>
      <c r="DXH15" s="192"/>
      <c r="DXI15" s="192"/>
      <c r="DXJ15" s="192"/>
      <c r="DXK15" s="192"/>
      <c r="DXL15" s="192"/>
      <c r="DXM15" s="192"/>
      <c r="DXN15" s="192"/>
      <c r="DXO15" s="192"/>
      <c r="DXP15" s="192"/>
      <c r="DXQ15" s="192"/>
      <c r="DXR15" s="192"/>
      <c r="DXS15" s="192"/>
      <c r="DXT15" s="192"/>
      <c r="DXU15" s="192"/>
      <c r="DXV15" s="192"/>
      <c r="DXW15" s="192"/>
      <c r="DXX15" s="192"/>
      <c r="DXY15" s="192"/>
      <c r="DXZ15" s="192"/>
      <c r="DYA15" s="192"/>
      <c r="DYB15" s="192"/>
      <c r="DYC15" s="192"/>
      <c r="DYD15" s="192"/>
      <c r="DYE15" s="192"/>
      <c r="DYF15" s="192"/>
      <c r="DYG15" s="192"/>
      <c r="DYH15" s="192"/>
      <c r="DYI15" s="192"/>
      <c r="DYJ15" s="192"/>
      <c r="DYK15" s="192"/>
      <c r="DYL15" s="192"/>
      <c r="DYM15" s="192"/>
      <c r="DYN15" s="192"/>
      <c r="DYO15" s="192"/>
      <c r="DYP15" s="192"/>
      <c r="DYQ15" s="192"/>
      <c r="DYR15" s="192"/>
      <c r="DYS15" s="192"/>
      <c r="DYT15" s="192"/>
      <c r="DYU15" s="192"/>
      <c r="DYV15" s="192"/>
      <c r="DYW15" s="192"/>
      <c r="DYX15" s="192"/>
      <c r="DYY15" s="192"/>
      <c r="DYZ15" s="192"/>
      <c r="DZA15" s="192"/>
      <c r="DZB15" s="192"/>
      <c r="DZC15" s="192"/>
      <c r="DZD15" s="192"/>
      <c r="DZE15" s="192"/>
      <c r="DZF15" s="192"/>
      <c r="DZG15" s="192"/>
      <c r="DZH15" s="192"/>
      <c r="DZI15" s="192"/>
      <c r="DZJ15" s="192"/>
      <c r="DZK15" s="192"/>
      <c r="DZL15" s="192"/>
      <c r="DZM15" s="192"/>
      <c r="DZN15" s="192"/>
      <c r="DZO15" s="192"/>
      <c r="DZP15" s="192"/>
      <c r="DZQ15" s="192"/>
      <c r="DZR15" s="192"/>
      <c r="DZS15" s="192"/>
      <c r="DZT15" s="192"/>
      <c r="DZU15" s="192"/>
      <c r="DZV15" s="192"/>
      <c r="DZW15" s="192"/>
      <c r="DZX15" s="192"/>
      <c r="DZY15" s="192"/>
      <c r="DZZ15" s="192"/>
      <c r="EAA15" s="192"/>
      <c r="EAB15" s="192"/>
      <c r="EAC15" s="192"/>
      <c r="EAD15" s="192"/>
      <c r="EAE15" s="192"/>
      <c r="EAF15" s="192"/>
      <c r="EAG15" s="192"/>
      <c r="EAH15" s="192"/>
      <c r="EAI15" s="192"/>
      <c r="EAJ15" s="192"/>
      <c r="EAK15" s="192"/>
      <c r="EAL15" s="192"/>
      <c r="EAM15" s="192"/>
      <c r="EAN15" s="192"/>
      <c r="EAO15" s="192"/>
      <c r="EAP15" s="192"/>
      <c r="EAQ15" s="192"/>
      <c r="EAR15" s="192"/>
      <c r="EAS15" s="192"/>
      <c r="EAT15" s="192"/>
      <c r="EAU15" s="192"/>
      <c r="EAV15" s="192"/>
      <c r="EAW15" s="192"/>
      <c r="EAX15" s="192"/>
      <c r="EAY15" s="192"/>
      <c r="EAZ15" s="192"/>
      <c r="EBA15" s="192"/>
      <c r="EBB15" s="192"/>
      <c r="EBC15" s="192"/>
      <c r="EBD15" s="192"/>
      <c r="EBE15" s="192"/>
      <c r="EBF15" s="192"/>
      <c r="EBG15" s="192"/>
      <c r="EBH15" s="192"/>
      <c r="EBI15" s="192"/>
      <c r="EBJ15" s="192"/>
      <c r="EBK15" s="192"/>
      <c r="EBL15" s="192"/>
      <c r="EBM15" s="192"/>
      <c r="EBN15" s="192"/>
      <c r="EBO15" s="192"/>
      <c r="EBP15" s="192"/>
      <c r="EBQ15" s="192"/>
      <c r="EBR15" s="192"/>
      <c r="EBS15" s="192"/>
      <c r="EBT15" s="192"/>
      <c r="EBU15" s="192"/>
      <c r="EBV15" s="192"/>
      <c r="EBW15" s="192"/>
      <c r="EBX15" s="192"/>
      <c r="EBY15" s="192"/>
      <c r="EBZ15" s="192"/>
      <c r="ECA15" s="192"/>
      <c r="ECB15" s="192"/>
      <c r="ECC15" s="192"/>
      <c r="ECD15" s="192"/>
      <c r="ECE15" s="192"/>
      <c r="ECF15" s="192"/>
      <c r="ECG15" s="192"/>
      <c r="ECH15" s="192"/>
      <c r="ECI15" s="192"/>
      <c r="ECJ15" s="192"/>
      <c r="ECK15" s="192"/>
      <c r="ECL15" s="192"/>
      <c r="ECM15" s="192"/>
      <c r="ECN15" s="192"/>
      <c r="ECO15" s="192"/>
      <c r="ECP15" s="192"/>
      <c r="ECQ15" s="192"/>
      <c r="ECR15" s="192"/>
      <c r="ECS15" s="192"/>
      <c r="ECT15" s="192"/>
      <c r="ECU15" s="192"/>
      <c r="ECV15" s="192"/>
      <c r="ECW15" s="192"/>
      <c r="ECX15" s="192"/>
      <c r="ECY15" s="192"/>
      <c r="ECZ15" s="192"/>
      <c r="EDA15" s="192"/>
      <c r="EDB15" s="192"/>
      <c r="EDC15" s="192"/>
      <c r="EDD15" s="192"/>
      <c r="EDE15" s="192"/>
      <c r="EDF15" s="192"/>
      <c r="EDG15" s="192"/>
      <c r="EDH15" s="192"/>
      <c r="EDI15" s="192"/>
      <c r="EDJ15" s="192"/>
      <c r="EDK15" s="192"/>
      <c r="EDL15" s="192"/>
      <c r="EDM15" s="192"/>
      <c r="EDN15" s="192"/>
      <c r="EDO15" s="192"/>
      <c r="EDP15" s="192"/>
      <c r="EDQ15" s="192"/>
      <c r="EDR15" s="192"/>
      <c r="EDS15" s="192"/>
      <c r="EDT15" s="192"/>
      <c r="EDU15" s="192"/>
      <c r="EDV15" s="192"/>
      <c r="EDW15" s="192"/>
      <c r="EDX15" s="192"/>
      <c r="EDY15" s="192"/>
      <c r="EDZ15" s="192"/>
      <c r="EEA15" s="192"/>
      <c r="EEB15" s="192"/>
      <c r="EEC15" s="192"/>
      <c r="EED15" s="192"/>
      <c r="EEE15" s="192"/>
      <c r="EEF15" s="192"/>
      <c r="EEG15" s="192"/>
      <c r="EEH15" s="192"/>
      <c r="EEI15" s="192"/>
      <c r="EEJ15" s="192"/>
      <c r="EEK15" s="192"/>
      <c r="EEL15" s="192"/>
      <c r="EEM15" s="192"/>
      <c r="EEN15" s="192"/>
      <c r="EEO15" s="192"/>
      <c r="EEP15" s="192"/>
      <c r="EEQ15" s="192"/>
      <c r="EER15" s="192"/>
      <c r="EES15" s="192"/>
      <c r="EET15" s="192"/>
      <c r="EEU15" s="192"/>
      <c r="EEV15" s="192"/>
      <c r="EEW15" s="192"/>
      <c r="EEX15" s="192"/>
      <c r="EEY15" s="192"/>
      <c r="EEZ15" s="192"/>
      <c r="EFA15" s="192"/>
      <c r="EFB15" s="192"/>
      <c r="EFC15" s="192"/>
      <c r="EFD15" s="192"/>
      <c r="EFE15" s="192"/>
      <c r="EFF15" s="192"/>
      <c r="EFG15" s="192"/>
      <c r="EFH15" s="192"/>
      <c r="EFI15" s="192"/>
      <c r="EFJ15" s="192"/>
      <c r="EFK15" s="192"/>
      <c r="EFL15" s="192"/>
      <c r="EFM15" s="192"/>
      <c r="EFN15" s="192"/>
      <c r="EFO15" s="192"/>
      <c r="EFP15" s="192"/>
      <c r="EFQ15" s="192"/>
      <c r="EFR15" s="192"/>
      <c r="EFS15" s="192"/>
      <c r="EFT15" s="192"/>
      <c r="EFU15" s="192"/>
      <c r="EFV15" s="192"/>
      <c r="EFW15" s="192"/>
      <c r="EFX15" s="192"/>
      <c r="EFY15" s="192"/>
      <c r="EFZ15" s="192"/>
      <c r="EGA15" s="192"/>
      <c r="EGB15" s="192"/>
      <c r="EGC15" s="192"/>
      <c r="EGD15" s="192"/>
      <c r="EGE15" s="192"/>
      <c r="EGF15" s="192"/>
      <c r="EGG15" s="192"/>
      <c r="EGH15" s="192"/>
      <c r="EGI15" s="192"/>
      <c r="EGJ15" s="192"/>
      <c r="EGK15" s="192"/>
      <c r="EGL15" s="192"/>
      <c r="EGM15" s="192"/>
      <c r="EGN15" s="192"/>
      <c r="EGO15" s="192"/>
      <c r="EGP15" s="192"/>
      <c r="EGQ15" s="192"/>
      <c r="EGR15" s="192"/>
      <c r="EGS15" s="192"/>
      <c r="EGT15" s="192"/>
      <c r="EGU15" s="192"/>
      <c r="EGV15" s="192"/>
      <c r="EGW15" s="192"/>
      <c r="EGX15" s="192"/>
      <c r="EGY15" s="192"/>
      <c r="EGZ15" s="192"/>
      <c r="EHA15" s="192"/>
      <c r="EHB15" s="192"/>
      <c r="EHC15" s="192"/>
      <c r="EHD15" s="192"/>
      <c r="EHE15" s="192"/>
      <c r="EHF15" s="192"/>
      <c r="EHG15" s="192"/>
      <c r="EHH15" s="192"/>
      <c r="EHI15" s="192"/>
      <c r="EHJ15" s="192"/>
      <c r="EHK15" s="192"/>
      <c r="EHL15" s="192"/>
      <c r="EHM15" s="192"/>
      <c r="EHN15" s="192"/>
      <c r="EHO15" s="192"/>
      <c r="EHP15" s="192"/>
      <c r="EHQ15" s="192"/>
      <c r="EHR15" s="192"/>
      <c r="EHS15" s="192"/>
      <c r="EHT15" s="192"/>
      <c r="EHU15" s="192"/>
      <c r="EHV15" s="192"/>
      <c r="EHW15" s="192"/>
      <c r="EHX15" s="192"/>
      <c r="EHY15" s="192"/>
      <c r="EHZ15" s="192"/>
      <c r="EIA15" s="192"/>
      <c r="EIB15" s="192"/>
      <c r="EIC15" s="192"/>
      <c r="EID15" s="192"/>
      <c r="EIE15" s="192"/>
      <c r="EIF15" s="192"/>
      <c r="EIG15" s="192"/>
      <c r="EIH15" s="192"/>
      <c r="EII15" s="192"/>
      <c r="EIJ15" s="192"/>
      <c r="EIK15" s="192"/>
      <c r="EIL15" s="192"/>
      <c r="EIM15" s="192"/>
      <c r="EIN15" s="192"/>
      <c r="EIO15" s="192"/>
      <c r="EIP15" s="192"/>
      <c r="EIQ15" s="192"/>
      <c r="EIR15" s="192"/>
      <c r="EIS15" s="192"/>
      <c r="EIT15" s="192"/>
      <c r="EIU15" s="192"/>
      <c r="EIV15" s="192"/>
      <c r="EIW15" s="192"/>
      <c r="EIX15" s="192"/>
      <c r="EIY15" s="192"/>
      <c r="EIZ15" s="192"/>
      <c r="EJA15" s="192"/>
      <c r="EJB15" s="192"/>
      <c r="EJC15" s="192"/>
      <c r="EJD15" s="192"/>
      <c r="EJE15" s="192"/>
      <c r="EJF15" s="192"/>
      <c r="EJG15" s="192"/>
      <c r="EJH15" s="192"/>
      <c r="EJI15" s="192"/>
      <c r="EJJ15" s="192"/>
      <c r="EJK15" s="192"/>
      <c r="EJL15" s="192"/>
      <c r="EJM15" s="192"/>
      <c r="EJN15" s="192"/>
      <c r="EJO15" s="192"/>
      <c r="EJP15" s="192"/>
      <c r="EJQ15" s="192"/>
      <c r="EJR15" s="192"/>
      <c r="EJS15" s="192"/>
      <c r="EJT15" s="192"/>
      <c r="EJU15" s="192"/>
      <c r="EJV15" s="192"/>
      <c r="EJW15" s="192"/>
      <c r="EJX15" s="192"/>
      <c r="EJY15" s="192"/>
      <c r="EJZ15" s="192"/>
      <c r="EKA15" s="192"/>
      <c r="EKB15" s="192"/>
      <c r="EKC15" s="192"/>
      <c r="EKD15" s="192"/>
      <c r="EKE15" s="192"/>
      <c r="EKF15" s="192"/>
      <c r="EKG15" s="192"/>
      <c r="EKH15" s="192"/>
      <c r="EKI15" s="192"/>
      <c r="EKJ15" s="192"/>
      <c r="EKK15" s="192"/>
      <c r="EKL15" s="192"/>
      <c r="EKM15" s="192"/>
      <c r="EKN15" s="192"/>
      <c r="EKO15" s="192"/>
      <c r="EKP15" s="192"/>
      <c r="EKQ15" s="192"/>
      <c r="EKR15" s="192"/>
      <c r="EKS15" s="192"/>
      <c r="EKT15" s="192"/>
      <c r="EKU15" s="192"/>
      <c r="EKV15" s="192"/>
      <c r="EKW15" s="192"/>
      <c r="EKX15" s="192"/>
      <c r="EKY15" s="192"/>
      <c r="EKZ15" s="192"/>
      <c r="ELA15" s="192"/>
      <c r="ELB15" s="192"/>
      <c r="ELC15" s="192"/>
      <c r="ELD15" s="192"/>
      <c r="ELE15" s="192"/>
      <c r="ELF15" s="192"/>
      <c r="ELG15" s="192"/>
      <c r="ELH15" s="192"/>
      <c r="ELI15" s="192"/>
      <c r="ELJ15" s="192"/>
      <c r="ELK15" s="192"/>
      <c r="ELL15" s="192"/>
      <c r="ELM15" s="192"/>
      <c r="ELN15" s="192"/>
      <c r="ELO15" s="192"/>
      <c r="ELP15" s="192"/>
      <c r="ELQ15" s="192"/>
      <c r="ELR15" s="192"/>
      <c r="ELS15" s="192"/>
      <c r="ELT15" s="192"/>
      <c r="ELU15" s="192"/>
      <c r="ELV15" s="192"/>
      <c r="ELW15" s="192"/>
      <c r="ELX15" s="192"/>
      <c r="ELY15" s="192"/>
      <c r="ELZ15" s="192"/>
      <c r="EMA15" s="192"/>
      <c r="EMB15" s="192"/>
      <c r="EMC15" s="192"/>
      <c r="EMD15" s="192"/>
      <c r="EME15" s="192"/>
      <c r="EMF15" s="192"/>
      <c r="EMG15" s="192"/>
      <c r="EMH15" s="192"/>
      <c r="EMI15" s="192"/>
      <c r="EMJ15" s="192"/>
      <c r="EMK15" s="192"/>
      <c r="EML15" s="192"/>
      <c r="EMM15" s="192"/>
      <c r="EMN15" s="192"/>
      <c r="EMO15" s="192"/>
      <c r="EMP15" s="192"/>
      <c r="EMQ15" s="192"/>
      <c r="EMR15" s="192"/>
      <c r="EMS15" s="192"/>
      <c r="EMT15" s="192"/>
      <c r="EMU15" s="192"/>
      <c r="EMV15" s="192"/>
      <c r="EMW15" s="192"/>
      <c r="EMX15" s="192"/>
      <c r="EMY15" s="192"/>
      <c r="EMZ15" s="192"/>
      <c r="ENA15" s="192"/>
      <c r="ENB15" s="192"/>
      <c r="ENC15" s="192"/>
      <c r="END15" s="192"/>
      <c r="ENE15" s="192"/>
      <c r="ENF15" s="192"/>
      <c r="ENG15" s="192"/>
      <c r="ENH15" s="192"/>
      <c r="ENI15" s="192"/>
      <c r="ENJ15" s="192"/>
      <c r="ENK15" s="192"/>
      <c r="ENL15" s="192"/>
      <c r="ENM15" s="192"/>
      <c r="ENN15" s="192"/>
      <c r="ENO15" s="192"/>
      <c r="ENP15" s="192"/>
      <c r="ENQ15" s="192"/>
      <c r="ENR15" s="192"/>
      <c r="ENS15" s="192"/>
      <c r="ENT15" s="192"/>
      <c r="ENU15" s="192"/>
      <c r="ENV15" s="192"/>
      <c r="ENW15" s="192"/>
      <c r="ENX15" s="192"/>
      <c r="ENY15" s="192"/>
      <c r="ENZ15" s="192"/>
      <c r="EOA15" s="192"/>
      <c r="EOB15" s="192"/>
      <c r="EOC15" s="192"/>
      <c r="EOD15" s="192"/>
      <c r="EOE15" s="192"/>
      <c r="EOF15" s="192"/>
      <c r="EOG15" s="192"/>
      <c r="EOH15" s="192"/>
      <c r="EOI15" s="192"/>
      <c r="EOJ15" s="192"/>
      <c r="EOK15" s="192"/>
      <c r="EOL15" s="192"/>
      <c r="EOM15" s="192"/>
      <c r="EON15" s="192"/>
      <c r="EOO15" s="192"/>
      <c r="EOP15" s="192"/>
      <c r="EOQ15" s="192"/>
      <c r="EOR15" s="192"/>
      <c r="EOS15" s="192"/>
      <c r="EOT15" s="192"/>
      <c r="EOU15" s="192"/>
      <c r="EOV15" s="192"/>
      <c r="EOW15" s="192"/>
      <c r="EOX15" s="192"/>
      <c r="EOY15" s="192"/>
      <c r="EOZ15" s="192"/>
      <c r="EPA15" s="192"/>
      <c r="EPB15" s="192"/>
      <c r="EPC15" s="192"/>
      <c r="EPD15" s="192"/>
      <c r="EPE15" s="192"/>
      <c r="EPF15" s="192"/>
      <c r="EPG15" s="192"/>
      <c r="EPH15" s="192"/>
      <c r="EPI15" s="192"/>
      <c r="EPJ15" s="192"/>
      <c r="EPK15" s="192"/>
      <c r="EPL15" s="192"/>
      <c r="EPM15" s="192"/>
      <c r="EPN15" s="192"/>
      <c r="EPO15" s="192"/>
      <c r="EPP15" s="192"/>
      <c r="EPQ15" s="192"/>
      <c r="EPR15" s="192"/>
      <c r="EPS15" s="192"/>
      <c r="EPT15" s="192"/>
      <c r="EPU15" s="192"/>
      <c r="EPV15" s="192"/>
      <c r="EPW15" s="192"/>
      <c r="EPX15" s="192"/>
      <c r="EPY15" s="192"/>
      <c r="EPZ15" s="192"/>
      <c r="EQA15" s="192"/>
      <c r="EQB15" s="192"/>
      <c r="EQC15" s="192"/>
      <c r="EQD15" s="192"/>
      <c r="EQE15" s="192"/>
      <c r="EQF15" s="192"/>
      <c r="EQG15" s="192"/>
      <c r="EQH15" s="192"/>
      <c r="EQI15" s="192"/>
      <c r="EQJ15" s="192"/>
      <c r="EQK15" s="192"/>
      <c r="EQL15" s="192"/>
      <c r="EQM15" s="192"/>
      <c r="EQN15" s="192"/>
      <c r="EQO15" s="192"/>
      <c r="EQP15" s="192"/>
      <c r="EQQ15" s="192"/>
      <c r="EQR15" s="192"/>
      <c r="EQS15" s="192"/>
      <c r="EQT15" s="192"/>
      <c r="EQU15" s="192"/>
      <c r="EQV15" s="192"/>
      <c r="EQW15" s="192"/>
      <c r="EQX15" s="192"/>
      <c r="EQY15" s="192"/>
      <c r="EQZ15" s="192"/>
      <c r="ERA15" s="192"/>
      <c r="ERB15" s="192"/>
      <c r="ERC15" s="192"/>
      <c r="ERD15" s="192"/>
      <c r="ERE15" s="192"/>
      <c r="ERF15" s="192"/>
      <c r="ERG15" s="192"/>
      <c r="ERH15" s="192"/>
      <c r="ERI15" s="192"/>
      <c r="ERJ15" s="192"/>
      <c r="ERK15" s="192"/>
      <c r="ERL15" s="192"/>
      <c r="ERM15" s="192"/>
      <c r="ERN15" s="192"/>
      <c r="ERO15" s="192"/>
      <c r="ERP15" s="192"/>
      <c r="ERQ15" s="192"/>
      <c r="ERR15" s="192"/>
      <c r="ERS15" s="192"/>
      <c r="ERT15" s="192"/>
      <c r="ERU15" s="192"/>
      <c r="ERV15" s="192"/>
      <c r="ERW15" s="192"/>
      <c r="ERX15" s="192"/>
      <c r="ERY15" s="192"/>
      <c r="ERZ15" s="192"/>
      <c r="ESA15" s="192"/>
      <c r="ESB15" s="192"/>
      <c r="ESC15" s="192"/>
      <c r="ESD15" s="192"/>
      <c r="ESE15" s="192"/>
      <c r="ESF15" s="192"/>
      <c r="ESG15" s="192"/>
      <c r="ESH15" s="192"/>
      <c r="ESI15" s="192"/>
      <c r="ESJ15" s="192"/>
      <c r="ESK15" s="192"/>
      <c r="ESL15" s="192"/>
      <c r="ESM15" s="192"/>
      <c r="ESN15" s="192"/>
      <c r="ESO15" s="192"/>
      <c r="ESP15" s="192"/>
      <c r="ESQ15" s="192"/>
      <c r="ESR15" s="192"/>
      <c r="ESS15" s="192"/>
      <c r="EST15" s="192"/>
      <c r="ESU15" s="192"/>
      <c r="ESV15" s="192"/>
      <c r="ESW15" s="192"/>
      <c r="ESX15" s="192"/>
      <c r="ESY15" s="192"/>
      <c r="ESZ15" s="192"/>
      <c r="ETA15" s="192"/>
      <c r="ETB15" s="192"/>
      <c r="ETC15" s="192"/>
      <c r="ETD15" s="192"/>
      <c r="ETE15" s="192"/>
      <c r="ETF15" s="192"/>
      <c r="ETG15" s="192"/>
      <c r="ETH15" s="192"/>
      <c r="ETI15" s="192"/>
      <c r="ETJ15" s="192"/>
      <c r="ETK15" s="192"/>
      <c r="ETL15" s="192"/>
      <c r="ETM15" s="192"/>
      <c r="ETN15" s="192"/>
      <c r="ETO15" s="192"/>
      <c r="ETP15" s="192"/>
      <c r="ETQ15" s="192"/>
      <c r="ETR15" s="192"/>
      <c r="ETS15" s="192"/>
      <c r="ETT15" s="192"/>
      <c r="ETU15" s="192"/>
      <c r="ETV15" s="192"/>
      <c r="ETW15" s="192"/>
      <c r="ETX15" s="192"/>
      <c r="ETY15" s="192"/>
      <c r="ETZ15" s="192"/>
      <c r="EUA15" s="192"/>
      <c r="EUB15" s="192"/>
      <c r="EUC15" s="192"/>
      <c r="EUD15" s="192"/>
      <c r="EUE15" s="192"/>
      <c r="EUF15" s="192"/>
      <c r="EUG15" s="192"/>
      <c r="EUH15" s="192"/>
      <c r="EUI15" s="192"/>
      <c r="EUJ15" s="192"/>
      <c r="EUK15" s="192"/>
      <c r="EUL15" s="192"/>
      <c r="EUM15" s="192"/>
      <c r="EUN15" s="192"/>
      <c r="EUO15" s="192"/>
      <c r="EUP15" s="192"/>
      <c r="EUQ15" s="192"/>
      <c r="EUR15" s="192"/>
      <c r="EUS15" s="192"/>
      <c r="EUT15" s="192"/>
      <c r="EUU15" s="192"/>
      <c r="EUV15" s="192"/>
      <c r="EUW15" s="192"/>
      <c r="EUX15" s="192"/>
      <c r="EUY15" s="192"/>
      <c r="EUZ15" s="192"/>
      <c r="EVA15" s="192"/>
      <c r="EVB15" s="192"/>
      <c r="EVC15" s="192"/>
      <c r="EVD15" s="192"/>
      <c r="EVE15" s="192"/>
      <c r="EVF15" s="192"/>
      <c r="EVG15" s="192"/>
      <c r="EVH15" s="192"/>
      <c r="EVI15" s="192"/>
      <c r="EVJ15" s="192"/>
      <c r="EVK15" s="192"/>
      <c r="EVL15" s="192"/>
      <c r="EVM15" s="192"/>
      <c r="EVN15" s="192"/>
      <c r="EVO15" s="192"/>
      <c r="EVP15" s="192"/>
      <c r="EVQ15" s="192"/>
      <c r="EVR15" s="192"/>
      <c r="EVS15" s="192"/>
      <c r="EVT15" s="192"/>
      <c r="EVU15" s="192"/>
      <c r="EVV15" s="192"/>
      <c r="EVW15" s="192"/>
      <c r="EVX15" s="192"/>
      <c r="EVY15" s="192"/>
      <c r="EVZ15" s="192"/>
      <c r="EWA15" s="192"/>
      <c r="EWB15" s="192"/>
      <c r="EWC15" s="192"/>
      <c r="EWD15" s="192"/>
      <c r="EWE15" s="192"/>
      <c r="EWF15" s="192"/>
      <c r="EWG15" s="192"/>
      <c r="EWH15" s="192"/>
      <c r="EWI15" s="192"/>
      <c r="EWJ15" s="192"/>
      <c r="EWK15" s="192"/>
      <c r="EWL15" s="192"/>
      <c r="EWM15" s="192"/>
      <c r="EWN15" s="192"/>
      <c r="EWO15" s="192"/>
      <c r="EWP15" s="192"/>
      <c r="EWQ15" s="192"/>
      <c r="EWR15" s="192"/>
      <c r="EWS15" s="192"/>
      <c r="EWT15" s="192"/>
      <c r="EWU15" s="192"/>
      <c r="EWV15" s="192"/>
      <c r="EWW15" s="192"/>
      <c r="EWX15" s="192"/>
      <c r="EWY15" s="192"/>
      <c r="EWZ15" s="192"/>
      <c r="EXA15" s="192"/>
      <c r="EXB15" s="192"/>
      <c r="EXC15" s="192"/>
      <c r="EXD15" s="192"/>
      <c r="EXE15" s="192"/>
      <c r="EXF15" s="192"/>
      <c r="EXG15" s="192"/>
      <c r="EXH15" s="192"/>
      <c r="EXI15" s="192"/>
      <c r="EXJ15" s="192"/>
      <c r="EXK15" s="192"/>
      <c r="EXL15" s="192"/>
      <c r="EXM15" s="192"/>
      <c r="EXN15" s="192"/>
      <c r="EXO15" s="192"/>
      <c r="EXP15" s="192"/>
      <c r="EXQ15" s="192"/>
      <c r="EXR15" s="192"/>
      <c r="EXS15" s="192"/>
      <c r="EXT15" s="192"/>
      <c r="EXU15" s="192"/>
      <c r="EXV15" s="192"/>
      <c r="EXW15" s="192"/>
      <c r="EXX15" s="192"/>
      <c r="EXY15" s="192"/>
      <c r="EXZ15" s="192"/>
      <c r="EYA15" s="192"/>
      <c r="EYB15" s="192"/>
      <c r="EYC15" s="192"/>
      <c r="EYD15" s="192"/>
      <c r="EYE15" s="192"/>
      <c r="EYF15" s="192"/>
      <c r="EYG15" s="192"/>
      <c r="EYH15" s="192"/>
      <c r="EYI15" s="192"/>
      <c r="EYJ15" s="192"/>
      <c r="EYK15" s="192"/>
      <c r="EYL15" s="192"/>
      <c r="EYM15" s="192"/>
      <c r="EYN15" s="192"/>
      <c r="EYO15" s="192"/>
      <c r="EYP15" s="192"/>
      <c r="EYQ15" s="192"/>
      <c r="EYR15" s="192"/>
      <c r="EYS15" s="192"/>
      <c r="EYT15" s="192"/>
      <c r="EYU15" s="192"/>
      <c r="EYV15" s="192"/>
      <c r="EYW15" s="192"/>
      <c r="EYX15" s="192"/>
      <c r="EYY15" s="192"/>
      <c r="EYZ15" s="192"/>
      <c r="EZA15" s="192"/>
      <c r="EZB15" s="192"/>
      <c r="EZC15" s="192"/>
      <c r="EZD15" s="192"/>
      <c r="EZE15" s="192"/>
      <c r="EZF15" s="192"/>
      <c r="EZG15" s="192"/>
      <c r="EZH15" s="192"/>
      <c r="EZI15" s="192"/>
      <c r="EZJ15" s="192"/>
      <c r="EZK15" s="192"/>
      <c r="EZL15" s="192"/>
      <c r="EZM15" s="192"/>
      <c r="EZN15" s="192"/>
      <c r="EZO15" s="192"/>
      <c r="EZP15" s="192"/>
      <c r="EZQ15" s="192"/>
      <c r="EZR15" s="192"/>
      <c r="EZS15" s="192"/>
      <c r="EZT15" s="192"/>
      <c r="EZU15" s="192"/>
      <c r="EZV15" s="192"/>
      <c r="EZW15" s="192"/>
      <c r="EZX15" s="192"/>
      <c r="EZY15" s="192"/>
      <c r="EZZ15" s="192"/>
      <c r="FAA15" s="192"/>
      <c r="FAB15" s="192"/>
      <c r="FAC15" s="192"/>
      <c r="FAD15" s="192"/>
      <c r="FAE15" s="192"/>
      <c r="FAF15" s="192"/>
      <c r="FAG15" s="192"/>
      <c r="FAH15" s="192"/>
      <c r="FAI15" s="192"/>
      <c r="FAJ15" s="192"/>
      <c r="FAK15" s="192"/>
      <c r="FAL15" s="192"/>
      <c r="FAM15" s="192"/>
      <c r="FAN15" s="192"/>
      <c r="FAO15" s="192"/>
      <c r="FAP15" s="192"/>
      <c r="FAQ15" s="192"/>
      <c r="FAR15" s="192"/>
      <c r="FAS15" s="192"/>
      <c r="FAT15" s="192"/>
      <c r="FAU15" s="192"/>
      <c r="FAV15" s="192"/>
      <c r="FAW15" s="192"/>
      <c r="FAX15" s="192"/>
      <c r="FAY15" s="192"/>
      <c r="FAZ15" s="192"/>
      <c r="FBA15" s="192"/>
      <c r="FBB15" s="192"/>
      <c r="FBC15" s="192"/>
      <c r="FBD15" s="192"/>
      <c r="FBE15" s="192"/>
      <c r="FBF15" s="192"/>
      <c r="FBG15" s="192"/>
      <c r="FBH15" s="192"/>
      <c r="FBI15" s="192"/>
      <c r="FBJ15" s="192"/>
      <c r="FBK15" s="192"/>
      <c r="FBL15" s="192"/>
      <c r="FBM15" s="192"/>
      <c r="FBN15" s="192"/>
      <c r="FBO15" s="192"/>
      <c r="FBP15" s="192"/>
      <c r="FBQ15" s="192"/>
      <c r="FBR15" s="192"/>
      <c r="FBS15" s="192"/>
      <c r="FBT15" s="192"/>
      <c r="FBU15" s="192"/>
      <c r="FBV15" s="192"/>
      <c r="FBW15" s="192"/>
      <c r="FBX15" s="192"/>
      <c r="FBY15" s="192"/>
      <c r="FBZ15" s="192"/>
      <c r="FCA15" s="192"/>
      <c r="FCB15" s="192"/>
      <c r="FCC15" s="192"/>
      <c r="FCD15" s="192"/>
      <c r="FCE15" s="192"/>
      <c r="FCF15" s="192"/>
      <c r="FCG15" s="192"/>
      <c r="FCH15" s="192"/>
      <c r="FCI15" s="192"/>
      <c r="FCJ15" s="192"/>
      <c r="FCK15" s="192"/>
      <c r="FCL15" s="192"/>
      <c r="FCM15" s="192"/>
      <c r="FCN15" s="192"/>
      <c r="FCO15" s="192"/>
      <c r="FCP15" s="192"/>
      <c r="FCQ15" s="192"/>
      <c r="FCR15" s="192"/>
      <c r="FCS15" s="192"/>
      <c r="FCT15" s="192"/>
      <c r="FCU15" s="192"/>
      <c r="FCV15" s="192"/>
      <c r="FCW15" s="192"/>
      <c r="FCX15" s="192"/>
      <c r="FCY15" s="192"/>
      <c r="FCZ15" s="192"/>
      <c r="FDA15" s="192"/>
      <c r="FDB15" s="192"/>
      <c r="FDC15" s="192"/>
      <c r="FDD15" s="192"/>
      <c r="FDE15" s="192"/>
      <c r="FDF15" s="192"/>
      <c r="FDG15" s="192"/>
      <c r="FDH15" s="192"/>
      <c r="FDI15" s="192"/>
      <c r="FDJ15" s="192"/>
      <c r="FDK15" s="192"/>
      <c r="FDL15" s="192"/>
      <c r="FDM15" s="192"/>
      <c r="FDN15" s="192"/>
      <c r="FDO15" s="192"/>
      <c r="FDP15" s="192"/>
      <c r="FDQ15" s="192"/>
      <c r="FDR15" s="192"/>
      <c r="FDS15" s="192"/>
      <c r="FDT15" s="192"/>
      <c r="FDU15" s="192"/>
      <c r="FDV15" s="192"/>
      <c r="FDW15" s="192"/>
      <c r="FDX15" s="192"/>
      <c r="FDY15" s="192"/>
      <c r="FDZ15" s="192"/>
      <c r="FEA15" s="192"/>
      <c r="FEB15" s="192"/>
      <c r="FEC15" s="192"/>
      <c r="FED15" s="192"/>
      <c r="FEE15" s="192"/>
      <c r="FEF15" s="192"/>
      <c r="FEG15" s="192"/>
      <c r="FEH15" s="192"/>
      <c r="FEI15" s="192"/>
      <c r="FEJ15" s="192"/>
      <c r="FEK15" s="192"/>
      <c r="FEL15" s="192"/>
      <c r="FEM15" s="192"/>
      <c r="FEN15" s="192"/>
      <c r="FEO15" s="192"/>
      <c r="FEP15" s="192"/>
      <c r="FEQ15" s="192"/>
      <c r="FER15" s="192"/>
      <c r="FES15" s="192"/>
      <c r="FET15" s="192"/>
      <c r="FEU15" s="192"/>
      <c r="FEV15" s="192"/>
      <c r="FEW15" s="192"/>
      <c r="FEX15" s="192"/>
      <c r="FEY15" s="192"/>
      <c r="FEZ15" s="192"/>
      <c r="FFA15" s="192"/>
      <c r="FFB15" s="192"/>
      <c r="FFC15" s="192"/>
      <c r="FFD15" s="192"/>
      <c r="FFE15" s="192"/>
      <c r="FFF15" s="192"/>
      <c r="FFG15" s="192"/>
      <c r="FFH15" s="192"/>
      <c r="FFI15" s="192"/>
      <c r="FFJ15" s="192"/>
      <c r="FFK15" s="192"/>
      <c r="FFL15" s="192"/>
      <c r="FFM15" s="192"/>
      <c r="FFN15" s="192"/>
      <c r="FFO15" s="192"/>
      <c r="FFP15" s="192"/>
      <c r="FFQ15" s="192"/>
      <c r="FFR15" s="192"/>
      <c r="FFS15" s="192"/>
      <c r="FFT15" s="192"/>
      <c r="FFU15" s="192"/>
      <c r="FFV15" s="192"/>
      <c r="FFW15" s="192"/>
      <c r="FFX15" s="192"/>
      <c r="FFY15" s="192"/>
      <c r="FFZ15" s="192"/>
      <c r="FGA15" s="192"/>
      <c r="FGB15" s="192"/>
      <c r="FGC15" s="192"/>
      <c r="FGD15" s="192"/>
      <c r="FGE15" s="192"/>
      <c r="FGF15" s="192"/>
      <c r="FGG15" s="192"/>
      <c r="FGH15" s="192"/>
      <c r="FGI15" s="192"/>
      <c r="FGJ15" s="192"/>
      <c r="FGK15" s="192"/>
      <c r="FGL15" s="192"/>
      <c r="FGM15" s="192"/>
      <c r="FGN15" s="192"/>
      <c r="FGO15" s="192"/>
      <c r="FGP15" s="192"/>
      <c r="FGQ15" s="192"/>
      <c r="FGR15" s="192"/>
      <c r="FGS15" s="192"/>
      <c r="FGT15" s="192"/>
      <c r="FGU15" s="192"/>
      <c r="FGV15" s="192"/>
      <c r="FGW15" s="192"/>
      <c r="FGX15" s="192"/>
      <c r="FGY15" s="192"/>
      <c r="FGZ15" s="192"/>
      <c r="FHA15" s="192"/>
      <c r="FHB15" s="192"/>
      <c r="FHC15" s="192"/>
      <c r="FHD15" s="192"/>
      <c r="FHE15" s="192"/>
      <c r="FHF15" s="192"/>
      <c r="FHG15" s="192"/>
      <c r="FHH15" s="192"/>
      <c r="FHI15" s="192"/>
      <c r="FHJ15" s="192"/>
      <c r="FHK15" s="192"/>
      <c r="FHL15" s="192"/>
      <c r="FHM15" s="192"/>
      <c r="FHN15" s="192"/>
      <c r="FHO15" s="192"/>
      <c r="FHP15" s="192"/>
      <c r="FHQ15" s="192"/>
      <c r="FHR15" s="192"/>
      <c r="FHS15" s="192"/>
      <c r="FHT15" s="192"/>
      <c r="FHU15" s="192"/>
      <c r="FHV15" s="192"/>
      <c r="FHW15" s="192"/>
      <c r="FHX15" s="192"/>
      <c r="FHY15" s="192"/>
      <c r="FHZ15" s="192"/>
      <c r="FIA15" s="192"/>
      <c r="FIB15" s="192"/>
      <c r="FIC15" s="192"/>
      <c r="FID15" s="192"/>
      <c r="FIE15" s="192"/>
      <c r="FIF15" s="192"/>
      <c r="FIG15" s="192"/>
      <c r="FIH15" s="192"/>
      <c r="FII15" s="192"/>
      <c r="FIJ15" s="192"/>
      <c r="FIK15" s="192"/>
      <c r="FIL15" s="192"/>
      <c r="FIM15" s="192"/>
      <c r="FIN15" s="192"/>
      <c r="FIO15" s="192"/>
      <c r="FIP15" s="192"/>
      <c r="FIQ15" s="192"/>
      <c r="FIR15" s="192"/>
      <c r="FIS15" s="192"/>
      <c r="FIT15" s="192"/>
      <c r="FIU15" s="192"/>
      <c r="FIV15" s="192"/>
      <c r="FIW15" s="192"/>
      <c r="FIX15" s="192"/>
      <c r="FIY15" s="192"/>
      <c r="FIZ15" s="192"/>
      <c r="FJA15" s="192"/>
      <c r="FJB15" s="192"/>
      <c r="FJC15" s="192"/>
      <c r="FJD15" s="192"/>
      <c r="FJE15" s="192"/>
      <c r="FJF15" s="192"/>
      <c r="FJG15" s="192"/>
      <c r="FJH15" s="192"/>
      <c r="FJI15" s="192"/>
      <c r="FJJ15" s="192"/>
      <c r="FJK15" s="192"/>
      <c r="FJL15" s="192"/>
      <c r="FJM15" s="192"/>
      <c r="FJN15" s="192"/>
      <c r="FJO15" s="192"/>
      <c r="FJP15" s="192"/>
      <c r="FJQ15" s="192"/>
      <c r="FJR15" s="192"/>
      <c r="FJS15" s="192"/>
      <c r="FJT15" s="192"/>
      <c r="FJU15" s="192"/>
      <c r="FJV15" s="192"/>
      <c r="FJW15" s="192"/>
      <c r="FJX15" s="192"/>
      <c r="FJY15" s="192"/>
      <c r="FJZ15" s="192"/>
      <c r="FKA15" s="192"/>
      <c r="FKB15" s="192"/>
      <c r="FKC15" s="192"/>
      <c r="FKD15" s="192"/>
      <c r="FKE15" s="192"/>
      <c r="FKF15" s="192"/>
      <c r="FKG15" s="192"/>
      <c r="FKH15" s="192"/>
      <c r="FKI15" s="192"/>
      <c r="FKJ15" s="192"/>
      <c r="FKK15" s="192"/>
      <c r="FKL15" s="192"/>
      <c r="FKM15" s="192"/>
      <c r="FKN15" s="192"/>
      <c r="FKO15" s="192"/>
      <c r="FKP15" s="192"/>
      <c r="FKQ15" s="192"/>
      <c r="FKR15" s="192"/>
      <c r="FKS15" s="192"/>
      <c r="FKT15" s="192"/>
      <c r="FKU15" s="192"/>
      <c r="FKV15" s="192"/>
      <c r="FKW15" s="192"/>
      <c r="FKX15" s="192"/>
      <c r="FKY15" s="192"/>
      <c r="FKZ15" s="192"/>
      <c r="FLA15" s="192"/>
      <c r="FLB15" s="192"/>
      <c r="FLC15" s="192"/>
      <c r="FLD15" s="192"/>
      <c r="FLE15" s="192"/>
      <c r="FLF15" s="192"/>
      <c r="FLG15" s="192"/>
      <c r="FLH15" s="192"/>
      <c r="FLI15" s="192"/>
      <c r="FLJ15" s="192"/>
      <c r="FLK15" s="192"/>
      <c r="FLL15" s="192"/>
      <c r="FLM15" s="192"/>
      <c r="FLN15" s="192"/>
      <c r="FLO15" s="192"/>
      <c r="FLP15" s="192"/>
      <c r="FLQ15" s="192"/>
      <c r="FLR15" s="192"/>
      <c r="FLS15" s="192"/>
      <c r="FLT15" s="192"/>
      <c r="FLU15" s="192"/>
      <c r="FLV15" s="192"/>
      <c r="FLW15" s="192"/>
      <c r="FLX15" s="192"/>
      <c r="FLY15" s="192"/>
      <c r="FLZ15" s="192"/>
      <c r="FMA15" s="192"/>
      <c r="FMB15" s="192"/>
      <c r="FMC15" s="192"/>
      <c r="FMD15" s="192"/>
      <c r="FME15" s="192"/>
      <c r="FMF15" s="192"/>
      <c r="FMG15" s="192"/>
      <c r="FMH15" s="192"/>
      <c r="FMI15" s="192"/>
      <c r="FMJ15" s="192"/>
      <c r="FMK15" s="192"/>
      <c r="FML15" s="192"/>
      <c r="FMM15" s="192"/>
      <c r="FMN15" s="192"/>
      <c r="FMO15" s="192"/>
      <c r="FMP15" s="192"/>
      <c r="FMQ15" s="192"/>
      <c r="FMR15" s="192"/>
      <c r="FMS15" s="192"/>
      <c r="FMT15" s="192"/>
      <c r="FMU15" s="192"/>
      <c r="FMV15" s="192"/>
      <c r="FMW15" s="192"/>
      <c r="FMX15" s="192"/>
      <c r="FMY15" s="192"/>
      <c r="FMZ15" s="192"/>
      <c r="FNA15" s="192"/>
      <c r="FNB15" s="192"/>
      <c r="FNC15" s="192"/>
      <c r="FND15" s="192"/>
      <c r="FNE15" s="192"/>
      <c r="FNF15" s="192"/>
      <c r="FNG15" s="192"/>
      <c r="FNH15" s="192"/>
      <c r="FNI15" s="192"/>
      <c r="FNJ15" s="192"/>
      <c r="FNK15" s="192"/>
      <c r="FNL15" s="192"/>
      <c r="FNM15" s="192"/>
      <c r="FNN15" s="192"/>
      <c r="FNO15" s="192"/>
      <c r="FNP15" s="192"/>
      <c r="FNQ15" s="192"/>
      <c r="FNR15" s="192"/>
      <c r="FNS15" s="192"/>
      <c r="FNT15" s="192"/>
      <c r="FNU15" s="192"/>
      <c r="FNV15" s="192"/>
      <c r="FNW15" s="192"/>
      <c r="FNX15" s="192"/>
      <c r="FNY15" s="192"/>
      <c r="FNZ15" s="192"/>
      <c r="FOA15" s="192"/>
      <c r="FOB15" s="192"/>
      <c r="FOC15" s="192"/>
      <c r="FOD15" s="192"/>
      <c r="FOE15" s="192"/>
      <c r="FOF15" s="192"/>
      <c r="FOG15" s="192"/>
      <c r="FOH15" s="192"/>
      <c r="FOI15" s="192"/>
      <c r="FOJ15" s="192"/>
      <c r="FOK15" s="192"/>
      <c r="FOL15" s="192"/>
      <c r="FOM15" s="192"/>
      <c r="FON15" s="192"/>
      <c r="FOO15" s="192"/>
      <c r="FOP15" s="192"/>
      <c r="FOQ15" s="192"/>
      <c r="FOR15" s="192"/>
      <c r="FOS15" s="192"/>
      <c r="FOT15" s="192"/>
      <c r="FOU15" s="192"/>
      <c r="FOV15" s="192"/>
      <c r="FOW15" s="192"/>
      <c r="FOX15" s="192"/>
      <c r="FOY15" s="192"/>
      <c r="FOZ15" s="192"/>
      <c r="FPA15" s="192"/>
      <c r="FPB15" s="192"/>
      <c r="FPC15" s="192"/>
      <c r="FPD15" s="192"/>
      <c r="FPE15" s="192"/>
      <c r="FPF15" s="192"/>
      <c r="FPG15" s="192"/>
      <c r="FPH15" s="192"/>
      <c r="FPI15" s="192"/>
      <c r="FPJ15" s="192"/>
      <c r="FPK15" s="192"/>
      <c r="FPL15" s="192"/>
      <c r="FPM15" s="192"/>
      <c r="FPN15" s="192"/>
      <c r="FPO15" s="192"/>
      <c r="FPP15" s="192"/>
      <c r="FPQ15" s="192"/>
      <c r="FPR15" s="192"/>
      <c r="FPS15" s="192"/>
      <c r="FPT15" s="192"/>
      <c r="FPU15" s="192"/>
      <c r="FPV15" s="192"/>
      <c r="FPW15" s="192"/>
      <c r="FPX15" s="192"/>
      <c r="FPY15" s="192"/>
      <c r="FPZ15" s="192"/>
      <c r="FQA15" s="192"/>
      <c r="FQB15" s="192"/>
      <c r="FQC15" s="192"/>
      <c r="FQD15" s="192"/>
      <c r="FQE15" s="192"/>
      <c r="FQF15" s="192"/>
      <c r="FQG15" s="192"/>
      <c r="FQH15" s="192"/>
      <c r="FQI15" s="192"/>
      <c r="FQJ15" s="192"/>
      <c r="FQK15" s="192"/>
      <c r="FQL15" s="192"/>
      <c r="FQM15" s="192"/>
      <c r="FQN15" s="192"/>
      <c r="FQO15" s="192"/>
      <c r="FQP15" s="192"/>
      <c r="FQQ15" s="192"/>
      <c r="FQR15" s="192"/>
      <c r="FQS15" s="192"/>
      <c r="FQT15" s="192"/>
      <c r="FQU15" s="192"/>
      <c r="FQV15" s="192"/>
      <c r="FQW15" s="192"/>
      <c r="FQX15" s="192"/>
      <c r="FQY15" s="192"/>
      <c r="FQZ15" s="192"/>
      <c r="FRA15" s="192"/>
      <c r="FRB15" s="192"/>
      <c r="FRC15" s="192"/>
      <c r="FRD15" s="192"/>
      <c r="FRE15" s="192"/>
      <c r="FRF15" s="192"/>
      <c r="FRG15" s="192"/>
      <c r="FRH15" s="192"/>
      <c r="FRI15" s="192"/>
      <c r="FRJ15" s="192"/>
      <c r="FRK15" s="192"/>
      <c r="FRL15" s="192"/>
      <c r="FRM15" s="192"/>
      <c r="FRN15" s="192"/>
      <c r="FRO15" s="192"/>
      <c r="FRP15" s="192"/>
      <c r="FRQ15" s="192"/>
      <c r="FRR15" s="192"/>
      <c r="FRS15" s="192"/>
      <c r="FRT15" s="192"/>
      <c r="FRU15" s="192"/>
      <c r="FRV15" s="192"/>
      <c r="FRW15" s="192"/>
      <c r="FRX15" s="192"/>
      <c r="FRY15" s="192"/>
      <c r="FRZ15" s="192"/>
      <c r="FSA15" s="192"/>
      <c r="FSB15" s="192"/>
      <c r="FSC15" s="192"/>
      <c r="FSD15" s="192"/>
      <c r="FSE15" s="192"/>
      <c r="FSF15" s="192"/>
      <c r="FSG15" s="192"/>
      <c r="FSH15" s="192"/>
      <c r="FSI15" s="192"/>
      <c r="FSJ15" s="192"/>
      <c r="FSK15" s="192"/>
      <c r="FSL15" s="192"/>
      <c r="FSM15" s="192"/>
      <c r="FSN15" s="192"/>
      <c r="FSO15" s="192"/>
      <c r="FSP15" s="192"/>
      <c r="FSQ15" s="192"/>
      <c r="FSR15" s="192"/>
      <c r="FSS15" s="192"/>
      <c r="FST15" s="192"/>
      <c r="FSU15" s="192"/>
      <c r="FSV15" s="192"/>
      <c r="FSW15" s="192"/>
      <c r="FSX15" s="192"/>
      <c r="FSY15" s="192"/>
      <c r="FSZ15" s="192"/>
      <c r="FTA15" s="192"/>
      <c r="FTB15" s="192"/>
      <c r="FTC15" s="192"/>
      <c r="FTD15" s="192"/>
      <c r="FTE15" s="192"/>
      <c r="FTF15" s="192"/>
      <c r="FTG15" s="192"/>
      <c r="FTH15" s="192"/>
      <c r="FTI15" s="192"/>
      <c r="FTJ15" s="192"/>
      <c r="FTK15" s="192"/>
      <c r="FTL15" s="192"/>
      <c r="FTM15" s="192"/>
      <c r="FTN15" s="192"/>
      <c r="FTO15" s="192"/>
      <c r="FTP15" s="192"/>
      <c r="FTQ15" s="192"/>
      <c r="FTR15" s="192"/>
      <c r="FTS15" s="192"/>
      <c r="FTT15" s="192"/>
      <c r="FTU15" s="192"/>
      <c r="FTV15" s="192"/>
      <c r="FTW15" s="192"/>
      <c r="FTX15" s="192"/>
      <c r="FTY15" s="192"/>
      <c r="FTZ15" s="192"/>
      <c r="FUA15" s="192"/>
      <c r="FUB15" s="192"/>
      <c r="FUC15" s="192"/>
      <c r="FUD15" s="192"/>
      <c r="FUE15" s="192"/>
      <c r="FUF15" s="192"/>
      <c r="FUG15" s="192"/>
      <c r="FUH15" s="192"/>
      <c r="FUI15" s="192"/>
      <c r="FUJ15" s="192"/>
      <c r="FUK15" s="192"/>
      <c r="FUL15" s="192"/>
      <c r="FUM15" s="192"/>
      <c r="FUN15" s="192"/>
      <c r="FUO15" s="192"/>
      <c r="FUP15" s="192"/>
      <c r="FUQ15" s="192"/>
      <c r="FUR15" s="192"/>
      <c r="FUS15" s="192"/>
      <c r="FUT15" s="192"/>
      <c r="FUU15" s="192"/>
      <c r="FUV15" s="192"/>
      <c r="FUW15" s="192"/>
      <c r="FUX15" s="192"/>
      <c r="FUY15" s="192"/>
      <c r="FUZ15" s="192"/>
      <c r="FVA15" s="192"/>
      <c r="FVB15" s="192"/>
      <c r="FVC15" s="192"/>
      <c r="FVD15" s="192"/>
      <c r="FVE15" s="192"/>
      <c r="FVF15" s="192"/>
      <c r="FVG15" s="192"/>
      <c r="FVH15" s="192"/>
      <c r="FVI15" s="192"/>
      <c r="FVJ15" s="192"/>
      <c r="FVK15" s="192"/>
      <c r="FVL15" s="192"/>
      <c r="FVM15" s="192"/>
      <c r="FVN15" s="192"/>
      <c r="FVO15" s="192"/>
      <c r="FVP15" s="192"/>
      <c r="FVQ15" s="192"/>
      <c r="FVR15" s="192"/>
      <c r="FVS15" s="192"/>
      <c r="FVT15" s="192"/>
      <c r="FVU15" s="192"/>
      <c r="FVV15" s="192"/>
      <c r="FVW15" s="192"/>
      <c r="FVX15" s="192"/>
      <c r="FVY15" s="192"/>
      <c r="FVZ15" s="192"/>
      <c r="FWA15" s="192"/>
      <c r="FWB15" s="192"/>
      <c r="FWC15" s="192"/>
      <c r="FWD15" s="192"/>
      <c r="FWE15" s="192"/>
      <c r="FWF15" s="192"/>
      <c r="FWG15" s="192"/>
      <c r="FWH15" s="192"/>
      <c r="FWI15" s="192"/>
      <c r="FWJ15" s="192"/>
      <c r="FWK15" s="192"/>
      <c r="FWL15" s="192"/>
      <c r="FWM15" s="192"/>
      <c r="FWN15" s="192"/>
      <c r="FWO15" s="192"/>
      <c r="FWP15" s="192"/>
      <c r="FWQ15" s="192"/>
      <c r="FWR15" s="192"/>
      <c r="FWS15" s="192"/>
      <c r="FWT15" s="192"/>
      <c r="FWU15" s="192"/>
      <c r="FWV15" s="192"/>
      <c r="FWW15" s="192"/>
      <c r="FWX15" s="192"/>
      <c r="FWY15" s="192"/>
      <c r="FWZ15" s="192"/>
      <c r="FXA15" s="192"/>
      <c r="FXB15" s="192"/>
      <c r="FXC15" s="192"/>
      <c r="FXD15" s="192"/>
      <c r="FXE15" s="192"/>
      <c r="FXF15" s="192"/>
      <c r="FXG15" s="192"/>
      <c r="FXH15" s="192"/>
      <c r="FXI15" s="192"/>
      <c r="FXJ15" s="192"/>
      <c r="FXK15" s="192"/>
      <c r="FXL15" s="192"/>
      <c r="FXM15" s="192"/>
      <c r="FXN15" s="192"/>
      <c r="FXO15" s="192"/>
      <c r="FXP15" s="192"/>
      <c r="FXQ15" s="192"/>
      <c r="FXR15" s="192"/>
      <c r="FXS15" s="192"/>
      <c r="FXT15" s="192"/>
      <c r="FXU15" s="192"/>
      <c r="FXV15" s="192"/>
      <c r="FXW15" s="192"/>
      <c r="FXX15" s="192"/>
      <c r="FXY15" s="192"/>
      <c r="FXZ15" s="192"/>
      <c r="FYA15" s="192"/>
      <c r="FYB15" s="192"/>
      <c r="FYC15" s="192"/>
      <c r="FYD15" s="192"/>
      <c r="FYE15" s="192"/>
      <c r="FYF15" s="192"/>
      <c r="FYG15" s="192"/>
      <c r="FYH15" s="192"/>
      <c r="FYI15" s="192"/>
      <c r="FYJ15" s="192"/>
      <c r="FYK15" s="192"/>
      <c r="FYL15" s="192"/>
      <c r="FYM15" s="192"/>
      <c r="FYN15" s="192"/>
      <c r="FYO15" s="192"/>
      <c r="FYP15" s="192"/>
      <c r="FYQ15" s="192"/>
      <c r="FYR15" s="192"/>
      <c r="FYS15" s="192"/>
      <c r="FYT15" s="192"/>
      <c r="FYU15" s="192"/>
      <c r="FYV15" s="192"/>
      <c r="FYW15" s="192"/>
      <c r="FYX15" s="192"/>
      <c r="FYY15" s="192"/>
      <c r="FYZ15" s="192"/>
      <c r="FZA15" s="192"/>
      <c r="FZB15" s="192"/>
      <c r="FZC15" s="192"/>
      <c r="FZD15" s="192"/>
      <c r="FZE15" s="192"/>
      <c r="FZF15" s="192"/>
      <c r="FZG15" s="192"/>
      <c r="FZH15" s="192"/>
      <c r="FZI15" s="192"/>
      <c r="FZJ15" s="192"/>
      <c r="FZK15" s="192"/>
      <c r="FZL15" s="192"/>
      <c r="FZM15" s="192"/>
      <c r="FZN15" s="192"/>
      <c r="FZO15" s="192"/>
      <c r="FZP15" s="192"/>
      <c r="FZQ15" s="192"/>
      <c r="FZR15" s="192"/>
      <c r="FZS15" s="192"/>
      <c r="FZT15" s="192"/>
      <c r="FZU15" s="192"/>
      <c r="FZV15" s="192"/>
      <c r="FZW15" s="192"/>
      <c r="FZX15" s="192"/>
      <c r="FZY15" s="192"/>
      <c r="FZZ15" s="192"/>
      <c r="GAA15" s="192"/>
      <c r="GAB15" s="192"/>
      <c r="GAC15" s="192"/>
      <c r="GAD15" s="192"/>
      <c r="GAE15" s="192"/>
      <c r="GAF15" s="192"/>
      <c r="GAG15" s="192"/>
      <c r="GAH15" s="192"/>
      <c r="GAI15" s="192"/>
      <c r="GAJ15" s="192"/>
      <c r="GAK15" s="192"/>
      <c r="GAL15" s="192"/>
      <c r="GAM15" s="192"/>
      <c r="GAN15" s="192"/>
      <c r="GAO15" s="192"/>
      <c r="GAP15" s="192"/>
      <c r="GAQ15" s="192"/>
      <c r="GAR15" s="192"/>
      <c r="GAS15" s="192"/>
      <c r="GAT15" s="192"/>
      <c r="GAU15" s="192"/>
      <c r="GAV15" s="192"/>
      <c r="GAW15" s="192"/>
      <c r="GAX15" s="192"/>
      <c r="GAY15" s="192"/>
      <c r="GAZ15" s="192"/>
      <c r="GBA15" s="192"/>
      <c r="GBB15" s="192"/>
      <c r="GBC15" s="192"/>
      <c r="GBD15" s="192"/>
      <c r="GBE15" s="192"/>
      <c r="GBF15" s="192"/>
      <c r="GBG15" s="192"/>
      <c r="GBH15" s="192"/>
      <c r="GBI15" s="192"/>
      <c r="GBJ15" s="192"/>
      <c r="GBK15" s="192"/>
      <c r="GBL15" s="192"/>
      <c r="GBM15" s="192"/>
      <c r="GBN15" s="192"/>
      <c r="GBO15" s="192"/>
      <c r="GBP15" s="192"/>
      <c r="GBQ15" s="192"/>
      <c r="GBR15" s="192"/>
      <c r="GBS15" s="192"/>
      <c r="GBT15" s="192"/>
      <c r="GBU15" s="192"/>
      <c r="GBV15" s="192"/>
      <c r="GBW15" s="192"/>
      <c r="GBX15" s="192"/>
      <c r="GBY15" s="192"/>
      <c r="GBZ15" s="192"/>
      <c r="GCA15" s="192"/>
      <c r="GCB15" s="192"/>
      <c r="GCC15" s="192"/>
      <c r="GCD15" s="192"/>
      <c r="GCE15" s="192"/>
      <c r="GCF15" s="192"/>
      <c r="GCG15" s="192"/>
      <c r="GCH15" s="192"/>
      <c r="GCI15" s="192"/>
      <c r="GCJ15" s="192"/>
      <c r="GCK15" s="192"/>
      <c r="GCL15" s="192"/>
      <c r="GCM15" s="192"/>
      <c r="GCN15" s="192"/>
      <c r="GCO15" s="192"/>
      <c r="GCP15" s="192"/>
      <c r="GCQ15" s="192"/>
      <c r="GCR15" s="192"/>
      <c r="GCS15" s="192"/>
      <c r="GCT15" s="192"/>
      <c r="GCU15" s="192"/>
      <c r="GCV15" s="192"/>
      <c r="GCW15" s="192"/>
      <c r="GCX15" s="192"/>
      <c r="GCY15" s="192"/>
      <c r="GCZ15" s="192"/>
      <c r="GDA15" s="192"/>
      <c r="GDB15" s="192"/>
      <c r="GDC15" s="192"/>
      <c r="GDD15" s="192"/>
      <c r="GDE15" s="192"/>
      <c r="GDF15" s="192"/>
      <c r="GDG15" s="192"/>
      <c r="GDH15" s="192"/>
      <c r="GDI15" s="192"/>
      <c r="GDJ15" s="192"/>
      <c r="GDK15" s="192"/>
      <c r="GDL15" s="192"/>
      <c r="GDM15" s="192"/>
      <c r="GDN15" s="192"/>
      <c r="GDO15" s="192"/>
      <c r="GDP15" s="192"/>
      <c r="GDQ15" s="192"/>
      <c r="GDR15" s="192"/>
      <c r="GDS15" s="192"/>
      <c r="GDT15" s="192"/>
      <c r="GDU15" s="192"/>
      <c r="GDV15" s="192"/>
      <c r="GDW15" s="192"/>
      <c r="GDX15" s="192"/>
      <c r="GDY15" s="192"/>
      <c r="GDZ15" s="192"/>
      <c r="GEA15" s="192"/>
      <c r="GEB15" s="192"/>
      <c r="GEC15" s="192"/>
      <c r="GED15" s="192"/>
      <c r="GEE15" s="192"/>
      <c r="GEF15" s="192"/>
      <c r="GEG15" s="192"/>
      <c r="GEH15" s="192"/>
      <c r="GEI15" s="192"/>
      <c r="GEJ15" s="192"/>
      <c r="GEK15" s="192"/>
      <c r="GEL15" s="192"/>
      <c r="GEM15" s="192"/>
      <c r="GEN15" s="192"/>
      <c r="GEO15" s="192"/>
      <c r="GEP15" s="192"/>
      <c r="GEQ15" s="192"/>
      <c r="GER15" s="192"/>
      <c r="GES15" s="192"/>
      <c r="GET15" s="192"/>
      <c r="GEU15" s="192"/>
      <c r="GEV15" s="192"/>
      <c r="GEW15" s="192"/>
      <c r="GEX15" s="192"/>
      <c r="GEY15" s="192"/>
      <c r="GEZ15" s="192"/>
      <c r="GFA15" s="192"/>
      <c r="GFB15" s="192"/>
      <c r="GFC15" s="192"/>
      <c r="GFD15" s="192"/>
      <c r="GFE15" s="192"/>
      <c r="GFF15" s="192"/>
      <c r="GFG15" s="192"/>
      <c r="GFH15" s="192"/>
      <c r="GFI15" s="192"/>
      <c r="GFJ15" s="192"/>
      <c r="GFK15" s="192"/>
      <c r="GFL15" s="192"/>
      <c r="GFM15" s="192"/>
      <c r="GFN15" s="192"/>
      <c r="GFO15" s="192"/>
      <c r="GFP15" s="192"/>
      <c r="GFQ15" s="192"/>
      <c r="GFR15" s="192"/>
      <c r="GFS15" s="192"/>
      <c r="GFT15" s="192"/>
      <c r="GFU15" s="192"/>
      <c r="GFV15" s="192"/>
      <c r="GFW15" s="192"/>
      <c r="GFX15" s="192"/>
      <c r="GFY15" s="192"/>
      <c r="GFZ15" s="192"/>
      <c r="GGA15" s="192"/>
      <c r="GGB15" s="192"/>
      <c r="GGC15" s="192"/>
      <c r="GGD15" s="192"/>
      <c r="GGE15" s="192"/>
      <c r="GGF15" s="192"/>
      <c r="GGG15" s="192"/>
      <c r="GGH15" s="192"/>
      <c r="GGI15" s="192"/>
      <c r="GGJ15" s="192"/>
      <c r="GGK15" s="192"/>
      <c r="GGL15" s="192"/>
      <c r="GGM15" s="192"/>
      <c r="GGN15" s="192"/>
      <c r="GGO15" s="192"/>
      <c r="GGP15" s="192"/>
      <c r="GGQ15" s="192"/>
      <c r="GGR15" s="192"/>
      <c r="GGS15" s="192"/>
      <c r="GGT15" s="192"/>
      <c r="GGU15" s="192"/>
      <c r="GGV15" s="192"/>
      <c r="GGW15" s="192"/>
      <c r="GGX15" s="192"/>
      <c r="GGY15" s="192"/>
      <c r="GGZ15" s="192"/>
      <c r="GHA15" s="192"/>
      <c r="GHB15" s="192"/>
      <c r="GHC15" s="192"/>
      <c r="GHD15" s="192"/>
      <c r="GHE15" s="192"/>
      <c r="GHF15" s="192"/>
      <c r="GHG15" s="192"/>
      <c r="GHH15" s="192"/>
      <c r="GHI15" s="192"/>
      <c r="GHJ15" s="192"/>
      <c r="GHK15" s="192"/>
      <c r="GHL15" s="192"/>
      <c r="GHM15" s="192"/>
      <c r="GHN15" s="192"/>
      <c r="GHO15" s="192"/>
      <c r="GHP15" s="192"/>
      <c r="GHQ15" s="192"/>
      <c r="GHR15" s="192"/>
      <c r="GHS15" s="192"/>
      <c r="GHT15" s="192"/>
      <c r="GHU15" s="192"/>
      <c r="GHV15" s="192"/>
      <c r="GHW15" s="192"/>
      <c r="GHX15" s="192"/>
      <c r="GHY15" s="192"/>
      <c r="GHZ15" s="192"/>
      <c r="GIA15" s="192"/>
      <c r="GIB15" s="192"/>
      <c r="GIC15" s="192"/>
      <c r="GID15" s="192"/>
      <c r="GIE15" s="192"/>
      <c r="GIF15" s="192"/>
      <c r="GIG15" s="192"/>
      <c r="GIH15" s="192"/>
      <c r="GII15" s="192"/>
      <c r="GIJ15" s="192"/>
      <c r="GIK15" s="192"/>
      <c r="GIL15" s="192"/>
      <c r="GIM15" s="192"/>
      <c r="GIN15" s="192"/>
      <c r="GIO15" s="192"/>
      <c r="GIP15" s="192"/>
      <c r="GIQ15" s="192"/>
      <c r="GIR15" s="192"/>
      <c r="GIS15" s="192"/>
      <c r="GIT15" s="192"/>
      <c r="GIU15" s="192"/>
      <c r="GIV15" s="192"/>
      <c r="GIW15" s="192"/>
      <c r="GIX15" s="192"/>
      <c r="GIY15" s="192"/>
      <c r="GIZ15" s="192"/>
      <c r="GJA15" s="192"/>
      <c r="GJB15" s="192"/>
      <c r="GJC15" s="192"/>
      <c r="GJD15" s="192"/>
      <c r="GJE15" s="192"/>
      <c r="GJF15" s="192"/>
      <c r="GJG15" s="192"/>
      <c r="GJH15" s="192"/>
      <c r="GJI15" s="192"/>
      <c r="GJJ15" s="192"/>
      <c r="GJK15" s="192"/>
      <c r="GJL15" s="192"/>
      <c r="GJM15" s="192"/>
      <c r="GJN15" s="192"/>
      <c r="GJO15" s="192"/>
      <c r="GJP15" s="192"/>
      <c r="GJQ15" s="192"/>
      <c r="GJR15" s="192"/>
      <c r="GJS15" s="192"/>
      <c r="GJT15" s="192"/>
      <c r="GJU15" s="192"/>
      <c r="GJV15" s="192"/>
      <c r="GJW15" s="192"/>
      <c r="GJX15" s="192"/>
      <c r="GJY15" s="192"/>
      <c r="GJZ15" s="192"/>
      <c r="GKA15" s="192"/>
      <c r="GKB15" s="192"/>
      <c r="GKC15" s="192"/>
      <c r="GKD15" s="192"/>
      <c r="GKE15" s="192"/>
      <c r="GKF15" s="192"/>
      <c r="GKG15" s="192"/>
      <c r="GKH15" s="192"/>
      <c r="GKI15" s="192"/>
      <c r="GKJ15" s="192"/>
      <c r="GKK15" s="192"/>
      <c r="GKL15" s="192"/>
      <c r="GKM15" s="192"/>
      <c r="GKN15" s="192"/>
      <c r="GKO15" s="192"/>
      <c r="GKP15" s="192"/>
      <c r="GKQ15" s="192"/>
      <c r="GKR15" s="192"/>
      <c r="GKS15" s="192"/>
      <c r="GKT15" s="192"/>
      <c r="GKU15" s="192"/>
      <c r="GKV15" s="192"/>
      <c r="GKW15" s="192"/>
      <c r="GKX15" s="192"/>
      <c r="GKY15" s="192"/>
      <c r="GKZ15" s="192"/>
      <c r="GLA15" s="192"/>
      <c r="GLB15" s="192"/>
      <c r="GLC15" s="192"/>
      <c r="GLD15" s="192"/>
      <c r="GLE15" s="192"/>
      <c r="GLF15" s="192"/>
      <c r="GLG15" s="192"/>
      <c r="GLH15" s="192"/>
      <c r="GLI15" s="192"/>
      <c r="GLJ15" s="192"/>
      <c r="GLK15" s="192"/>
      <c r="GLL15" s="192"/>
      <c r="GLM15" s="192"/>
      <c r="GLN15" s="192"/>
      <c r="GLO15" s="192"/>
      <c r="GLP15" s="192"/>
      <c r="GLQ15" s="192"/>
      <c r="GLR15" s="192"/>
      <c r="GLS15" s="192"/>
      <c r="GLT15" s="192"/>
      <c r="GLU15" s="192"/>
      <c r="GLV15" s="192"/>
      <c r="GLW15" s="192"/>
      <c r="GLX15" s="192"/>
      <c r="GLY15" s="192"/>
      <c r="GLZ15" s="192"/>
      <c r="GMA15" s="192"/>
      <c r="GMB15" s="192"/>
      <c r="GMC15" s="192"/>
      <c r="GMD15" s="192"/>
      <c r="GME15" s="192"/>
      <c r="GMF15" s="192"/>
      <c r="GMG15" s="192"/>
      <c r="GMH15" s="192"/>
      <c r="GMI15" s="192"/>
      <c r="GMJ15" s="192"/>
      <c r="GMK15" s="192"/>
      <c r="GML15" s="192"/>
      <c r="GMM15" s="192"/>
      <c r="GMN15" s="192"/>
      <c r="GMO15" s="192"/>
      <c r="GMP15" s="192"/>
      <c r="GMQ15" s="192"/>
      <c r="GMR15" s="192"/>
      <c r="GMS15" s="192"/>
      <c r="GMT15" s="192"/>
      <c r="GMU15" s="192"/>
      <c r="GMV15" s="192"/>
      <c r="GMW15" s="192"/>
      <c r="GMX15" s="192"/>
      <c r="GMY15" s="192"/>
      <c r="GMZ15" s="192"/>
      <c r="GNA15" s="192"/>
      <c r="GNB15" s="192"/>
      <c r="GNC15" s="192"/>
      <c r="GND15" s="192"/>
      <c r="GNE15" s="192"/>
      <c r="GNF15" s="192"/>
      <c r="GNG15" s="192"/>
      <c r="GNH15" s="192"/>
      <c r="GNI15" s="192"/>
      <c r="GNJ15" s="192"/>
      <c r="GNK15" s="192"/>
      <c r="GNL15" s="192"/>
      <c r="GNM15" s="192"/>
      <c r="GNN15" s="192"/>
      <c r="GNO15" s="192"/>
      <c r="GNP15" s="192"/>
      <c r="GNQ15" s="192"/>
      <c r="GNR15" s="192"/>
      <c r="GNS15" s="192"/>
      <c r="GNT15" s="192"/>
      <c r="GNU15" s="192"/>
      <c r="GNV15" s="192"/>
      <c r="GNW15" s="192"/>
      <c r="GNX15" s="192"/>
      <c r="GNY15" s="192"/>
      <c r="GNZ15" s="192"/>
      <c r="GOA15" s="192"/>
      <c r="GOB15" s="192"/>
      <c r="GOC15" s="192"/>
      <c r="GOD15" s="192"/>
      <c r="GOE15" s="192"/>
      <c r="GOF15" s="192"/>
      <c r="GOG15" s="192"/>
      <c r="GOH15" s="192"/>
      <c r="GOI15" s="192"/>
      <c r="GOJ15" s="192"/>
      <c r="GOK15" s="192"/>
      <c r="GOL15" s="192"/>
      <c r="GOM15" s="192"/>
      <c r="GON15" s="192"/>
      <c r="GOO15" s="192"/>
      <c r="GOP15" s="192"/>
      <c r="GOQ15" s="192"/>
      <c r="GOR15" s="192"/>
      <c r="GOS15" s="192"/>
      <c r="GOT15" s="192"/>
      <c r="GOU15" s="192"/>
      <c r="GOV15" s="192"/>
      <c r="GOW15" s="192"/>
      <c r="GOX15" s="192"/>
      <c r="GOY15" s="192"/>
      <c r="GOZ15" s="192"/>
      <c r="GPA15" s="192"/>
      <c r="GPB15" s="192"/>
      <c r="GPC15" s="192"/>
      <c r="GPD15" s="192"/>
      <c r="GPE15" s="192"/>
      <c r="GPF15" s="192"/>
      <c r="GPG15" s="192"/>
      <c r="GPH15" s="192"/>
      <c r="GPI15" s="192"/>
      <c r="GPJ15" s="192"/>
      <c r="GPK15" s="192"/>
      <c r="GPL15" s="192"/>
      <c r="GPM15" s="192"/>
      <c r="GPN15" s="192"/>
      <c r="GPO15" s="192"/>
      <c r="GPP15" s="192"/>
      <c r="GPQ15" s="192"/>
      <c r="GPR15" s="192"/>
      <c r="GPS15" s="192"/>
      <c r="GPT15" s="192"/>
      <c r="GPU15" s="192"/>
      <c r="GPV15" s="192"/>
      <c r="GPW15" s="192"/>
      <c r="GPX15" s="192"/>
      <c r="GPY15" s="192"/>
      <c r="GPZ15" s="192"/>
      <c r="GQA15" s="192"/>
      <c r="GQB15" s="192"/>
      <c r="GQC15" s="192"/>
      <c r="GQD15" s="192"/>
      <c r="GQE15" s="192"/>
      <c r="GQF15" s="192"/>
      <c r="GQG15" s="192"/>
      <c r="GQH15" s="192"/>
      <c r="GQI15" s="192"/>
      <c r="GQJ15" s="192"/>
      <c r="GQK15" s="192"/>
      <c r="GQL15" s="192"/>
      <c r="GQM15" s="192"/>
      <c r="GQN15" s="192"/>
      <c r="GQO15" s="192"/>
      <c r="GQP15" s="192"/>
      <c r="GQQ15" s="192"/>
      <c r="GQR15" s="192"/>
      <c r="GQS15" s="192"/>
      <c r="GQT15" s="192"/>
      <c r="GQU15" s="192"/>
      <c r="GQV15" s="192"/>
      <c r="GQW15" s="192"/>
      <c r="GQX15" s="192"/>
      <c r="GQY15" s="192"/>
      <c r="GQZ15" s="192"/>
      <c r="GRA15" s="192"/>
      <c r="GRB15" s="192"/>
      <c r="GRC15" s="192"/>
      <c r="GRD15" s="192"/>
      <c r="GRE15" s="192"/>
      <c r="GRF15" s="192"/>
      <c r="GRG15" s="192"/>
      <c r="GRH15" s="192"/>
      <c r="GRI15" s="192"/>
      <c r="GRJ15" s="192"/>
      <c r="GRK15" s="192"/>
      <c r="GRL15" s="192"/>
      <c r="GRM15" s="192"/>
      <c r="GRN15" s="192"/>
      <c r="GRO15" s="192"/>
      <c r="GRP15" s="192"/>
      <c r="GRQ15" s="192"/>
      <c r="GRR15" s="192"/>
      <c r="GRS15" s="192"/>
      <c r="GRT15" s="192"/>
      <c r="GRU15" s="192"/>
      <c r="GRV15" s="192"/>
      <c r="GRW15" s="192"/>
      <c r="GRX15" s="192"/>
      <c r="GRY15" s="192"/>
      <c r="GRZ15" s="192"/>
      <c r="GSA15" s="192"/>
      <c r="GSB15" s="192"/>
      <c r="GSC15" s="192"/>
      <c r="GSD15" s="192"/>
      <c r="GSE15" s="192"/>
      <c r="GSF15" s="192"/>
      <c r="GSG15" s="192"/>
      <c r="GSH15" s="192"/>
      <c r="GSI15" s="192"/>
      <c r="GSJ15" s="192"/>
      <c r="GSK15" s="192"/>
      <c r="GSL15" s="192"/>
      <c r="GSM15" s="192"/>
      <c r="GSN15" s="192"/>
      <c r="GSO15" s="192"/>
      <c r="GSP15" s="192"/>
      <c r="GSQ15" s="192"/>
      <c r="GSR15" s="192"/>
      <c r="GSS15" s="192"/>
      <c r="GST15" s="192"/>
      <c r="GSU15" s="192"/>
      <c r="GSV15" s="192"/>
      <c r="GSW15" s="192"/>
      <c r="GSX15" s="192"/>
      <c r="GSY15" s="192"/>
      <c r="GSZ15" s="192"/>
      <c r="GTA15" s="192"/>
      <c r="GTB15" s="192"/>
      <c r="GTC15" s="192"/>
      <c r="GTD15" s="192"/>
      <c r="GTE15" s="192"/>
      <c r="GTF15" s="192"/>
      <c r="GTG15" s="192"/>
      <c r="GTH15" s="192"/>
      <c r="GTI15" s="192"/>
      <c r="GTJ15" s="192"/>
      <c r="GTK15" s="192"/>
      <c r="GTL15" s="192"/>
      <c r="GTM15" s="192"/>
      <c r="GTN15" s="192"/>
      <c r="GTO15" s="192"/>
      <c r="GTP15" s="192"/>
      <c r="GTQ15" s="192"/>
      <c r="GTR15" s="192"/>
      <c r="GTS15" s="192"/>
      <c r="GTT15" s="192"/>
      <c r="GTU15" s="192"/>
      <c r="GTV15" s="192"/>
      <c r="GTW15" s="192"/>
      <c r="GTX15" s="192"/>
      <c r="GTY15" s="192"/>
      <c r="GTZ15" s="192"/>
      <c r="GUA15" s="192"/>
      <c r="GUB15" s="192"/>
      <c r="GUC15" s="192"/>
      <c r="GUD15" s="192"/>
      <c r="GUE15" s="192"/>
      <c r="GUF15" s="192"/>
      <c r="GUG15" s="192"/>
      <c r="GUH15" s="192"/>
      <c r="GUI15" s="192"/>
      <c r="GUJ15" s="192"/>
      <c r="GUK15" s="192"/>
      <c r="GUL15" s="192"/>
      <c r="GUM15" s="192"/>
      <c r="GUN15" s="192"/>
      <c r="GUO15" s="192"/>
      <c r="GUP15" s="192"/>
      <c r="GUQ15" s="192"/>
      <c r="GUR15" s="192"/>
      <c r="GUS15" s="192"/>
      <c r="GUT15" s="192"/>
      <c r="GUU15" s="192"/>
      <c r="GUV15" s="192"/>
      <c r="GUW15" s="192"/>
      <c r="GUX15" s="192"/>
      <c r="GUY15" s="192"/>
      <c r="GUZ15" s="192"/>
      <c r="GVA15" s="192"/>
      <c r="GVB15" s="192"/>
      <c r="GVC15" s="192"/>
      <c r="GVD15" s="192"/>
      <c r="GVE15" s="192"/>
      <c r="GVF15" s="192"/>
      <c r="GVG15" s="192"/>
      <c r="GVH15" s="192"/>
      <c r="GVI15" s="192"/>
      <c r="GVJ15" s="192"/>
      <c r="GVK15" s="192"/>
      <c r="GVL15" s="192"/>
      <c r="GVM15" s="192"/>
      <c r="GVN15" s="192"/>
      <c r="GVO15" s="192"/>
      <c r="GVP15" s="192"/>
      <c r="GVQ15" s="192"/>
      <c r="GVR15" s="192"/>
      <c r="GVS15" s="192"/>
      <c r="GVT15" s="192"/>
      <c r="GVU15" s="192"/>
      <c r="GVV15" s="192"/>
      <c r="GVW15" s="192"/>
      <c r="GVX15" s="192"/>
      <c r="GVY15" s="192"/>
      <c r="GVZ15" s="192"/>
      <c r="GWA15" s="192"/>
      <c r="GWB15" s="192"/>
      <c r="GWC15" s="192"/>
      <c r="GWD15" s="192"/>
      <c r="GWE15" s="192"/>
      <c r="GWF15" s="192"/>
      <c r="GWG15" s="192"/>
      <c r="GWH15" s="192"/>
      <c r="GWI15" s="192"/>
      <c r="GWJ15" s="192"/>
      <c r="GWK15" s="192"/>
      <c r="GWL15" s="192"/>
      <c r="GWM15" s="192"/>
      <c r="GWN15" s="192"/>
      <c r="GWO15" s="192"/>
      <c r="GWP15" s="192"/>
      <c r="GWQ15" s="192"/>
      <c r="GWR15" s="192"/>
      <c r="GWS15" s="192"/>
      <c r="GWT15" s="192"/>
      <c r="GWU15" s="192"/>
      <c r="GWV15" s="192"/>
      <c r="GWW15" s="192"/>
      <c r="GWX15" s="192"/>
      <c r="GWY15" s="192"/>
      <c r="GWZ15" s="192"/>
      <c r="GXA15" s="192"/>
      <c r="GXB15" s="192"/>
      <c r="GXC15" s="192"/>
      <c r="GXD15" s="192"/>
      <c r="GXE15" s="192"/>
      <c r="GXF15" s="192"/>
      <c r="GXG15" s="192"/>
      <c r="GXH15" s="192"/>
      <c r="GXI15" s="192"/>
      <c r="GXJ15" s="192"/>
      <c r="GXK15" s="192"/>
      <c r="GXL15" s="192"/>
      <c r="GXM15" s="192"/>
      <c r="GXN15" s="192"/>
      <c r="GXO15" s="192"/>
      <c r="GXP15" s="192"/>
      <c r="GXQ15" s="192"/>
      <c r="GXR15" s="192"/>
      <c r="GXS15" s="192"/>
      <c r="GXT15" s="192"/>
      <c r="GXU15" s="192"/>
      <c r="GXV15" s="192"/>
      <c r="GXW15" s="192"/>
      <c r="GXX15" s="192"/>
      <c r="GXY15" s="192"/>
      <c r="GXZ15" s="192"/>
      <c r="GYA15" s="192"/>
      <c r="GYB15" s="192"/>
      <c r="GYC15" s="192"/>
      <c r="GYD15" s="192"/>
      <c r="GYE15" s="192"/>
      <c r="GYF15" s="192"/>
      <c r="GYG15" s="192"/>
      <c r="GYH15" s="192"/>
      <c r="GYI15" s="192"/>
      <c r="GYJ15" s="192"/>
      <c r="GYK15" s="192"/>
      <c r="GYL15" s="192"/>
      <c r="GYM15" s="192"/>
      <c r="GYN15" s="192"/>
      <c r="GYO15" s="192"/>
      <c r="GYP15" s="192"/>
      <c r="GYQ15" s="192"/>
      <c r="GYR15" s="192"/>
      <c r="GYS15" s="192"/>
      <c r="GYT15" s="192"/>
      <c r="GYU15" s="192"/>
      <c r="GYV15" s="192"/>
      <c r="GYW15" s="192"/>
      <c r="GYX15" s="192"/>
      <c r="GYY15" s="192"/>
      <c r="GYZ15" s="192"/>
      <c r="GZA15" s="192"/>
      <c r="GZB15" s="192"/>
      <c r="GZC15" s="192"/>
      <c r="GZD15" s="192"/>
      <c r="GZE15" s="192"/>
      <c r="GZF15" s="192"/>
      <c r="GZG15" s="192"/>
      <c r="GZH15" s="192"/>
      <c r="GZI15" s="192"/>
      <c r="GZJ15" s="192"/>
      <c r="GZK15" s="192"/>
      <c r="GZL15" s="192"/>
      <c r="GZM15" s="192"/>
      <c r="GZN15" s="192"/>
      <c r="GZO15" s="192"/>
      <c r="GZP15" s="192"/>
      <c r="GZQ15" s="192"/>
      <c r="GZR15" s="192"/>
      <c r="GZS15" s="192"/>
      <c r="GZT15" s="192"/>
      <c r="GZU15" s="192"/>
      <c r="GZV15" s="192"/>
      <c r="GZW15" s="192"/>
      <c r="GZX15" s="192"/>
      <c r="GZY15" s="192"/>
      <c r="GZZ15" s="192"/>
      <c r="HAA15" s="192"/>
      <c r="HAB15" s="192"/>
      <c r="HAC15" s="192"/>
      <c r="HAD15" s="192"/>
      <c r="HAE15" s="192"/>
      <c r="HAF15" s="192"/>
      <c r="HAG15" s="192"/>
      <c r="HAH15" s="192"/>
      <c r="HAI15" s="192"/>
      <c r="HAJ15" s="192"/>
      <c r="HAK15" s="192"/>
      <c r="HAL15" s="192"/>
      <c r="HAM15" s="192"/>
      <c r="HAN15" s="192"/>
      <c r="HAO15" s="192"/>
      <c r="HAP15" s="192"/>
      <c r="HAQ15" s="192"/>
      <c r="HAR15" s="192"/>
      <c r="HAS15" s="192"/>
      <c r="HAT15" s="192"/>
      <c r="HAU15" s="192"/>
      <c r="HAV15" s="192"/>
      <c r="HAW15" s="192"/>
      <c r="HAX15" s="192"/>
      <c r="HAY15" s="192"/>
      <c r="HAZ15" s="192"/>
      <c r="HBA15" s="192"/>
      <c r="HBB15" s="192"/>
      <c r="HBC15" s="192"/>
      <c r="HBD15" s="192"/>
      <c r="HBE15" s="192"/>
      <c r="HBF15" s="192"/>
      <c r="HBG15" s="192"/>
      <c r="HBH15" s="192"/>
      <c r="HBI15" s="192"/>
      <c r="HBJ15" s="192"/>
      <c r="HBK15" s="192"/>
      <c r="HBL15" s="192"/>
      <c r="HBM15" s="192"/>
      <c r="HBN15" s="192"/>
      <c r="HBO15" s="192"/>
      <c r="HBP15" s="192"/>
      <c r="HBQ15" s="192"/>
      <c r="HBR15" s="192"/>
      <c r="HBS15" s="192"/>
      <c r="HBT15" s="192"/>
      <c r="HBU15" s="192"/>
      <c r="HBV15" s="192"/>
      <c r="HBW15" s="192"/>
      <c r="HBX15" s="192"/>
      <c r="HBY15" s="192"/>
      <c r="HBZ15" s="192"/>
      <c r="HCA15" s="192"/>
      <c r="HCB15" s="192"/>
      <c r="HCC15" s="192"/>
      <c r="HCD15" s="192"/>
      <c r="HCE15" s="192"/>
      <c r="HCF15" s="192"/>
      <c r="HCG15" s="192"/>
      <c r="HCH15" s="192"/>
      <c r="HCI15" s="192"/>
      <c r="HCJ15" s="192"/>
      <c r="HCK15" s="192"/>
      <c r="HCL15" s="192"/>
      <c r="HCM15" s="192"/>
      <c r="HCN15" s="192"/>
      <c r="HCO15" s="192"/>
      <c r="HCP15" s="192"/>
      <c r="HCQ15" s="192"/>
      <c r="HCR15" s="192"/>
      <c r="HCS15" s="192"/>
      <c r="HCT15" s="192"/>
      <c r="HCU15" s="192"/>
      <c r="HCV15" s="192"/>
      <c r="HCW15" s="192"/>
      <c r="HCX15" s="192"/>
      <c r="HCY15" s="192"/>
      <c r="HCZ15" s="192"/>
      <c r="HDA15" s="192"/>
      <c r="HDB15" s="192"/>
      <c r="HDC15" s="192"/>
      <c r="HDD15" s="192"/>
      <c r="HDE15" s="192"/>
      <c r="HDF15" s="192"/>
      <c r="HDG15" s="192"/>
      <c r="HDH15" s="192"/>
      <c r="HDI15" s="192"/>
      <c r="HDJ15" s="192"/>
      <c r="HDK15" s="192"/>
      <c r="HDL15" s="192"/>
      <c r="HDM15" s="192"/>
      <c r="HDN15" s="192"/>
      <c r="HDO15" s="192"/>
      <c r="HDP15" s="192"/>
      <c r="HDQ15" s="192"/>
      <c r="HDR15" s="192"/>
      <c r="HDS15" s="192"/>
      <c r="HDT15" s="192"/>
      <c r="HDU15" s="192"/>
      <c r="HDV15" s="192"/>
      <c r="HDW15" s="192"/>
      <c r="HDX15" s="192"/>
      <c r="HDY15" s="192"/>
      <c r="HDZ15" s="192"/>
      <c r="HEA15" s="192"/>
      <c r="HEB15" s="192"/>
      <c r="HEC15" s="192"/>
      <c r="HED15" s="192"/>
      <c r="HEE15" s="192"/>
      <c r="HEF15" s="192"/>
      <c r="HEG15" s="192"/>
      <c r="HEH15" s="192"/>
      <c r="HEI15" s="192"/>
      <c r="HEJ15" s="192"/>
      <c r="HEK15" s="192"/>
      <c r="HEL15" s="192"/>
      <c r="HEM15" s="192"/>
      <c r="HEN15" s="192"/>
      <c r="HEO15" s="192"/>
      <c r="HEP15" s="192"/>
      <c r="HEQ15" s="192"/>
      <c r="HER15" s="192"/>
      <c r="HES15" s="192"/>
      <c r="HET15" s="192"/>
      <c r="HEU15" s="192"/>
      <c r="HEV15" s="192"/>
      <c r="HEW15" s="192"/>
      <c r="HEX15" s="192"/>
      <c r="HEY15" s="192"/>
      <c r="HEZ15" s="192"/>
      <c r="HFA15" s="192"/>
      <c r="HFB15" s="192"/>
      <c r="HFC15" s="192"/>
      <c r="HFD15" s="192"/>
      <c r="HFE15" s="192"/>
      <c r="HFF15" s="192"/>
      <c r="HFG15" s="192"/>
      <c r="HFH15" s="192"/>
      <c r="HFI15" s="192"/>
      <c r="HFJ15" s="192"/>
      <c r="HFK15" s="192"/>
      <c r="HFL15" s="192"/>
      <c r="HFM15" s="192"/>
      <c r="HFN15" s="192"/>
      <c r="HFO15" s="192"/>
      <c r="HFP15" s="192"/>
      <c r="HFQ15" s="192"/>
      <c r="HFR15" s="192"/>
      <c r="HFS15" s="192"/>
      <c r="HFT15" s="192"/>
      <c r="HFU15" s="192"/>
      <c r="HFV15" s="192"/>
      <c r="HFW15" s="192"/>
      <c r="HFX15" s="192"/>
      <c r="HFY15" s="192"/>
      <c r="HFZ15" s="192"/>
      <c r="HGA15" s="192"/>
      <c r="HGB15" s="192"/>
      <c r="HGC15" s="192"/>
      <c r="HGD15" s="192"/>
      <c r="HGE15" s="192"/>
      <c r="HGF15" s="192"/>
      <c r="HGG15" s="192"/>
      <c r="HGH15" s="192"/>
      <c r="HGI15" s="192"/>
      <c r="HGJ15" s="192"/>
      <c r="HGK15" s="192"/>
      <c r="HGL15" s="192"/>
      <c r="HGM15" s="192"/>
      <c r="HGN15" s="192"/>
      <c r="HGO15" s="192"/>
      <c r="HGP15" s="192"/>
      <c r="HGQ15" s="192"/>
      <c r="HGR15" s="192"/>
      <c r="HGS15" s="192"/>
      <c r="HGT15" s="192"/>
      <c r="HGU15" s="192"/>
      <c r="HGV15" s="192"/>
      <c r="HGW15" s="192"/>
      <c r="HGX15" s="192"/>
      <c r="HGY15" s="192"/>
      <c r="HGZ15" s="192"/>
      <c r="HHA15" s="192"/>
      <c r="HHB15" s="192"/>
      <c r="HHC15" s="192"/>
      <c r="HHD15" s="192"/>
      <c r="HHE15" s="192"/>
      <c r="HHF15" s="192"/>
      <c r="HHG15" s="192"/>
      <c r="HHH15" s="192"/>
      <c r="HHI15" s="192"/>
      <c r="HHJ15" s="192"/>
      <c r="HHK15" s="192"/>
      <c r="HHL15" s="192"/>
      <c r="HHM15" s="192"/>
      <c r="HHN15" s="192"/>
      <c r="HHO15" s="192"/>
      <c r="HHP15" s="192"/>
      <c r="HHQ15" s="192"/>
      <c r="HHR15" s="192"/>
      <c r="HHS15" s="192"/>
      <c r="HHT15" s="192"/>
      <c r="HHU15" s="192"/>
      <c r="HHV15" s="192"/>
      <c r="HHW15" s="192"/>
      <c r="HHX15" s="192"/>
      <c r="HHY15" s="192"/>
      <c r="HHZ15" s="192"/>
      <c r="HIA15" s="192"/>
      <c r="HIB15" s="192"/>
      <c r="HIC15" s="192"/>
      <c r="HID15" s="192"/>
      <c r="HIE15" s="192"/>
      <c r="HIF15" s="192"/>
      <c r="HIG15" s="192"/>
      <c r="HIH15" s="192"/>
      <c r="HII15" s="192"/>
      <c r="HIJ15" s="192"/>
      <c r="HIK15" s="192"/>
      <c r="HIL15" s="192"/>
      <c r="HIM15" s="192"/>
      <c r="HIN15" s="192"/>
      <c r="HIO15" s="192"/>
      <c r="HIP15" s="192"/>
      <c r="HIQ15" s="192"/>
      <c r="HIR15" s="192"/>
      <c r="HIS15" s="192"/>
      <c r="HIT15" s="192"/>
      <c r="HIU15" s="192"/>
      <c r="HIV15" s="192"/>
      <c r="HIW15" s="192"/>
      <c r="HIX15" s="192"/>
      <c r="HIY15" s="192"/>
      <c r="HIZ15" s="192"/>
      <c r="HJA15" s="192"/>
      <c r="HJB15" s="192"/>
      <c r="HJC15" s="192"/>
      <c r="HJD15" s="192"/>
      <c r="HJE15" s="192"/>
      <c r="HJF15" s="192"/>
      <c r="HJG15" s="192"/>
      <c r="HJH15" s="192"/>
      <c r="HJI15" s="192"/>
      <c r="HJJ15" s="192"/>
      <c r="HJK15" s="192"/>
      <c r="HJL15" s="192"/>
      <c r="HJM15" s="192"/>
      <c r="HJN15" s="192"/>
      <c r="HJO15" s="192"/>
      <c r="HJP15" s="192"/>
      <c r="HJQ15" s="192"/>
      <c r="HJR15" s="192"/>
      <c r="HJS15" s="192"/>
      <c r="HJT15" s="192"/>
      <c r="HJU15" s="192"/>
      <c r="HJV15" s="192"/>
      <c r="HJW15" s="192"/>
      <c r="HJX15" s="192"/>
      <c r="HJY15" s="192"/>
      <c r="HJZ15" s="192"/>
      <c r="HKA15" s="192"/>
      <c r="HKB15" s="192"/>
      <c r="HKC15" s="192"/>
      <c r="HKD15" s="192"/>
      <c r="HKE15" s="192"/>
      <c r="HKF15" s="192"/>
      <c r="HKG15" s="192"/>
      <c r="HKH15" s="192"/>
      <c r="HKI15" s="192"/>
      <c r="HKJ15" s="192"/>
      <c r="HKK15" s="192"/>
      <c r="HKL15" s="192"/>
      <c r="HKM15" s="192"/>
      <c r="HKN15" s="192"/>
      <c r="HKO15" s="192"/>
      <c r="HKP15" s="192"/>
      <c r="HKQ15" s="192"/>
      <c r="HKR15" s="192"/>
      <c r="HKS15" s="192"/>
      <c r="HKT15" s="192"/>
      <c r="HKU15" s="192"/>
      <c r="HKV15" s="192"/>
      <c r="HKW15" s="192"/>
      <c r="HKX15" s="192"/>
      <c r="HKY15" s="192"/>
      <c r="HKZ15" s="192"/>
      <c r="HLA15" s="192"/>
      <c r="HLB15" s="192"/>
      <c r="HLC15" s="192"/>
      <c r="HLD15" s="192"/>
      <c r="HLE15" s="192"/>
      <c r="HLF15" s="192"/>
      <c r="HLG15" s="192"/>
      <c r="HLH15" s="192"/>
      <c r="HLI15" s="192"/>
      <c r="HLJ15" s="192"/>
      <c r="HLK15" s="192"/>
      <c r="HLL15" s="192"/>
      <c r="HLM15" s="192"/>
      <c r="HLN15" s="192"/>
      <c r="HLO15" s="192"/>
      <c r="HLP15" s="192"/>
      <c r="HLQ15" s="192"/>
      <c r="HLR15" s="192"/>
      <c r="HLS15" s="192"/>
      <c r="HLT15" s="192"/>
      <c r="HLU15" s="192"/>
      <c r="HLV15" s="192"/>
      <c r="HLW15" s="192"/>
      <c r="HLX15" s="192"/>
      <c r="HLY15" s="192"/>
      <c r="HLZ15" s="192"/>
      <c r="HMA15" s="192"/>
      <c r="HMB15" s="192"/>
      <c r="HMC15" s="192"/>
      <c r="HMD15" s="192"/>
      <c r="HME15" s="192"/>
      <c r="HMF15" s="192"/>
      <c r="HMG15" s="192"/>
      <c r="HMH15" s="192"/>
      <c r="HMI15" s="192"/>
      <c r="HMJ15" s="192"/>
      <c r="HMK15" s="192"/>
      <c r="HML15" s="192"/>
      <c r="HMM15" s="192"/>
      <c r="HMN15" s="192"/>
      <c r="HMO15" s="192"/>
      <c r="HMP15" s="192"/>
      <c r="HMQ15" s="192"/>
      <c r="HMR15" s="192"/>
      <c r="HMS15" s="192"/>
      <c r="HMT15" s="192"/>
      <c r="HMU15" s="192"/>
      <c r="HMV15" s="192"/>
      <c r="HMW15" s="192"/>
      <c r="HMX15" s="192"/>
      <c r="HMY15" s="192"/>
      <c r="HMZ15" s="192"/>
      <c r="HNA15" s="192"/>
      <c r="HNB15" s="192"/>
      <c r="HNC15" s="192"/>
      <c r="HND15" s="192"/>
      <c r="HNE15" s="192"/>
      <c r="HNF15" s="192"/>
      <c r="HNG15" s="192"/>
      <c r="HNH15" s="192"/>
      <c r="HNI15" s="192"/>
      <c r="HNJ15" s="192"/>
      <c r="HNK15" s="192"/>
      <c r="HNL15" s="192"/>
      <c r="HNM15" s="192"/>
      <c r="HNN15" s="192"/>
      <c r="HNO15" s="192"/>
      <c r="HNP15" s="192"/>
      <c r="HNQ15" s="192"/>
      <c r="HNR15" s="192"/>
      <c r="HNS15" s="192"/>
      <c r="HNT15" s="192"/>
      <c r="HNU15" s="192"/>
      <c r="HNV15" s="192"/>
      <c r="HNW15" s="192"/>
      <c r="HNX15" s="192"/>
      <c r="HNY15" s="192"/>
      <c r="HNZ15" s="192"/>
      <c r="HOA15" s="192"/>
      <c r="HOB15" s="192"/>
      <c r="HOC15" s="192"/>
      <c r="HOD15" s="192"/>
      <c r="HOE15" s="192"/>
      <c r="HOF15" s="192"/>
      <c r="HOG15" s="192"/>
      <c r="HOH15" s="192"/>
      <c r="HOI15" s="192"/>
      <c r="HOJ15" s="192"/>
      <c r="HOK15" s="192"/>
      <c r="HOL15" s="192"/>
      <c r="HOM15" s="192"/>
      <c r="HON15" s="192"/>
      <c r="HOO15" s="192"/>
      <c r="HOP15" s="192"/>
      <c r="HOQ15" s="192"/>
      <c r="HOR15" s="192"/>
      <c r="HOS15" s="192"/>
      <c r="HOT15" s="192"/>
      <c r="HOU15" s="192"/>
      <c r="HOV15" s="192"/>
      <c r="HOW15" s="192"/>
      <c r="HOX15" s="192"/>
      <c r="HOY15" s="192"/>
      <c r="HOZ15" s="192"/>
      <c r="HPA15" s="192"/>
      <c r="HPB15" s="192"/>
      <c r="HPC15" s="192"/>
      <c r="HPD15" s="192"/>
      <c r="HPE15" s="192"/>
      <c r="HPF15" s="192"/>
      <c r="HPG15" s="192"/>
      <c r="HPH15" s="192"/>
      <c r="HPI15" s="192"/>
      <c r="HPJ15" s="192"/>
      <c r="HPK15" s="192"/>
      <c r="HPL15" s="192"/>
      <c r="HPM15" s="192"/>
      <c r="HPN15" s="192"/>
      <c r="HPO15" s="192"/>
      <c r="HPP15" s="192"/>
      <c r="HPQ15" s="192"/>
      <c r="HPR15" s="192"/>
      <c r="HPS15" s="192"/>
      <c r="HPT15" s="192"/>
      <c r="HPU15" s="192"/>
      <c r="HPV15" s="192"/>
      <c r="HPW15" s="192"/>
      <c r="HPX15" s="192"/>
      <c r="HPY15" s="192"/>
      <c r="HPZ15" s="192"/>
      <c r="HQA15" s="192"/>
      <c r="HQB15" s="192"/>
      <c r="HQC15" s="192"/>
      <c r="HQD15" s="192"/>
      <c r="HQE15" s="192"/>
      <c r="HQF15" s="192"/>
      <c r="HQG15" s="192"/>
      <c r="HQH15" s="192"/>
      <c r="HQI15" s="192"/>
      <c r="HQJ15" s="192"/>
      <c r="HQK15" s="192"/>
      <c r="HQL15" s="192"/>
      <c r="HQM15" s="192"/>
      <c r="HQN15" s="192"/>
      <c r="HQO15" s="192"/>
      <c r="HQP15" s="192"/>
      <c r="HQQ15" s="192"/>
      <c r="HQR15" s="192"/>
      <c r="HQS15" s="192"/>
      <c r="HQT15" s="192"/>
      <c r="HQU15" s="192"/>
      <c r="HQV15" s="192"/>
      <c r="HQW15" s="192"/>
      <c r="HQX15" s="192"/>
      <c r="HQY15" s="192"/>
      <c r="HQZ15" s="192"/>
      <c r="HRA15" s="192"/>
      <c r="HRB15" s="192"/>
      <c r="HRC15" s="192"/>
      <c r="HRD15" s="192"/>
      <c r="HRE15" s="192"/>
      <c r="HRF15" s="192"/>
      <c r="HRG15" s="192"/>
      <c r="HRH15" s="192"/>
      <c r="HRI15" s="192"/>
      <c r="HRJ15" s="192"/>
      <c r="HRK15" s="192"/>
      <c r="HRL15" s="192"/>
      <c r="HRM15" s="192"/>
      <c r="HRN15" s="192"/>
      <c r="HRO15" s="192"/>
      <c r="HRP15" s="192"/>
      <c r="HRQ15" s="192"/>
      <c r="HRR15" s="192"/>
      <c r="HRS15" s="192"/>
      <c r="HRT15" s="192"/>
      <c r="HRU15" s="192"/>
      <c r="HRV15" s="192"/>
      <c r="HRW15" s="192"/>
      <c r="HRX15" s="192"/>
      <c r="HRY15" s="192"/>
      <c r="HRZ15" s="192"/>
      <c r="HSA15" s="192"/>
      <c r="HSB15" s="192"/>
      <c r="HSC15" s="192"/>
      <c r="HSD15" s="192"/>
      <c r="HSE15" s="192"/>
      <c r="HSF15" s="192"/>
      <c r="HSG15" s="192"/>
      <c r="HSH15" s="192"/>
      <c r="HSI15" s="192"/>
      <c r="HSJ15" s="192"/>
      <c r="HSK15" s="192"/>
      <c r="HSL15" s="192"/>
      <c r="HSM15" s="192"/>
      <c r="HSN15" s="192"/>
      <c r="HSO15" s="192"/>
      <c r="HSP15" s="192"/>
      <c r="HSQ15" s="192"/>
      <c r="HSR15" s="192"/>
      <c r="HSS15" s="192"/>
      <c r="HST15" s="192"/>
      <c r="HSU15" s="192"/>
      <c r="HSV15" s="192"/>
      <c r="HSW15" s="192"/>
      <c r="HSX15" s="192"/>
      <c r="HSY15" s="192"/>
      <c r="HSZ15" s="192"/>
      <c r="HTA15" s="192"/>
      <c r="HTB15" s="192"/>
      <c r="HTC15" s="192"/>
      <c r="HTD15" s="192"/>
      <c r="HTE15" s="192"/>
      <c r="HTF15" s="192"/>
      <c r="HTG15" s="192"/>
      <c r="HTH15" s="192"/>
      <c r="HTI15" s="192"/>
      <c r="HTJ15" s="192"/>
      <c r="HTK15" s="192"/>
      <c r="HTL15" s="192"/>
      <c r="HTM15" s="192"/>
      <c r="HTN15" s="192"/>
      <c r="HTO15" s="192"/>
      <c r="HTP15" s="192"/>
      <c r="HTQ15" s="192"/>
      <c r="HTR15" s="192"/>
      <c r="HTS15" s="192"/>
      <c r="HTT15" s="192"/>
      <c r="HTU15" s="192"/>
      <c r="HTV15" s="192"/>
      <c r="HTW15" s="192"/>
      <c r="HTX15" s="192"/>
      <c r="HTY15" s="192"/>
      <c r="HTZ15" s="192"/>
      <c r="HUA15" s="192"/>
      <c r="HUB15" s="192"/>
      <c r="HUC15" s="192"/>
      <c r="HUD15" s="192"/>
      <c r="HUE15" s="192"/>
      <c r="HUF15" s="192"/>
      <c r="HUG15" s="192"/>
      <c r="HUH15" s="192"/>
      <c r="HUI15" s="192"/>
      <c r="HUJ15" s="192"/>
      <c r="HUK15" s="192"/>
      <c r="HUL15" s="192"/>
      <c r="HUM15" s="192"/>
      <c r="HUN15" s="192"/>
      <c r="HUO15" s="192"/>
      <c r="HUP15" s="192"/>
      <c r="HUQ15" s="192"/>
      <c r="HUR15" s="192"/>
      <c r="HUS15" s="192"/>
      <c r="HUT15" s="192"/>
      <c r="HUU15" s="192"/>
      <c r="HUV15" s="192"/>
      <c r="HUW15" s="192"/>
      <c r="HUX15" s="192"/>
      <c r="HUY15" s="192"/>
      <c r="HUZ15" s="192"/>
      <c r="HVA15" s="192"/>
      <c r="HVB15" s="192"/>
      <c r="HVC15" s="192"/>
      <c r="HVD15" s="192"/>
      <c r="HVE15" s="192"/>
      <c r="HVF15" s="192"/>
      <c r="HVG15" s="192"/>
      <c r="HVH15" s="192"/>
      <c r="HVI15" s="192"/>
      <c r="HVJ15" s="192"/>
      <c r="HVK15" s="192"/>
      <c r="HVL15" s="192"/>
      <c r="HVM15" s="192"/>
      <c r="HVN15" s="192"/>
      <c r="HVO15" s="192"/>
      <c r="HVP15" s="192"/>
      <c r="HVQ15" s="192"/>
      <c r="HVR15" s="192"/>
      <c r="HVS15" s="192"/>
      <c r="HVT15" s="192"/>
      <c r="HVU15" s="192"/>
      <c r="HVV15" s="192"/>
      <c r="HVW15" s="192"/>
      <c r="HVX15" s="192"/>
      <c r="HVY15" s="192"/>
      <c r="HVZ15" s="192"/>
      <c r="HWA15" s="192"/>
      <c r="HWB15" s="192"/>
      <c r="HWC15" s="192"/>
      <c r="HWD15" s="192"/>
      <c r="HWE15" s="192"/>
      <c r="HWF15" s="192"/>
      <c r="HWG15" s="192"/>
      <c r="HWH15" s="192"/>
      <c r="HWI15" s="192"/>
      <c r="HWJ15" s="192"/>
      <c r="HWK15" s="192"/>
      <c r="HWL15" s="192"/>
      <c r="HWM15" s="192"/>
      <c r="HWN15" s="192"/>
      <c r="HWO15" s="192"/>
      <c r="HWP15" s="192"/>
      <c r="HWQ15" s="192"/>
      <c r="HWR15" s="192"/>
      <c r="HWS15" s="192"/>
      <c r="HWT15" s="192"/>
      <c r="HWU15" s="192"/>
      <c r="HWV15" s="192"/>
      <c r="HWW15" s="192"/>
      <c r="HWX15" s="192"/>
      <c r="HWY15" s="192"/>
      <c r="HWZ15" s="192"/>
      <c r="HXA15" s="192"/>
      <c r="HXB15" s="192"/>
      <c r="HXC15" s="192"/>
      <c r="HXD15" s="192"/>
      <c r="HXE15" s="192"/>
      <c r="HXF15" s="192"/>
      <c r="HXG15" s="192"/>
      <c r="HXH15" s="192"/>
      <c r="HXI15" s="192"/>
      <c r="HXJ15" s="192"/>
      <c r="HXK15" s="192"/>
      <c r="HXL15" s="192"/>
      <c r="HXM15" s="192"/>
      <c r="HXN15" s="192"/>
      <c r="HXO15" s="192"/>
      <c r="HXP15" s="192"/>
      <c r="HXQ15" s="192"/>
      <c r="HXR15" s="192"/>
      <c r="HXS15" s="192"/>
      <c r="HXT15" s="192"/>
      <c r="HXU15" s="192"/>
      <c r="HXV15" s="192"/>
      <c r="HXW15" s="192"/>
      <c r="HXX15" s="192"/>
      <c r="HXY15" s="192"/>
      <c r="HXZ15" s="192"/>
      <c r="HYA15" s="192"/>
      <c r="HYB15" s="192"/>
      <c r="HYC15" s="192"/>
      <c r="HYD15" s="192"/>
      <c r="HYE15" s="192"/>
      <c r="HYF15" s="192"/>
      <c r="HYG15" s="192"/>
      <c r="HYH15" s="192"/>
      <c r="HYI15" s="192"/>
      <c r="HYJ15" s="192"/>
      <c r="HYK15" s="192"/>
      <c r="HYL15" s="192"/>
      <c r="HYM15" s="192"/>
      <c r="HYN15" s="192"/>
      <c r="HYO15" s="192"/>
      <c r="HYP15" s="192"/>
      <c r="HYQ15" s="192"/>
      <c r="HYR15" s="192"/>
      <c r="HYS15" s="192"/>
      <c r="HYT15" s="192"/>
      <c r="HYU15" s="192"/>
      <c r="HYV15" s="192"/>
      <c r="HYW15" s="192"/>
      <c r="HYX15" s="192"/>
      <c r="HYY15" s="192"/>
      <c r="HYZ15" s="192"/>
      <c r="HZA15" s="192"/>
      <c r="HZB15" s="192"/>
      <c r="HZC15" s="192"/>
      <c r="HZD15" s="192"/>
      <c r="HZE15" s="192"/>
      <c r="HZF15" s="192"/>
      <c r="HZG15" s="192"/>
      <c r="HZH15" s="192"/>
      <c r="HZI15" s="192"/>
      <c r="HZJ15" s="192"/>
      <c r="HZK15" s="192"/>
      <c r="HZL15" s="192"/>
      <c r="HZM15" s="192"/>
      <c r="HZN15" s="192"/>
      <c r="HZO15" s="192"/>
      <c r="HZP15" s="192"/>
      <c r="HZQ15" s="192"/>
      <c r="HZR15" s="192"/>
      <c r="HZS15" s="192"/>
      <c r="HZT15" s="192"/>
      <c r="HZU15" s="192"/>
      <c r="HZV15" s="192"/>
      <c r="HZW15" s="192"/>
      <c r="HZX15" s="192"/>
      <c r="HZY15" s="192"/>
      <c r="HZZ15" s="192"/>
      <c r="IAA15" s="192"/>
      <c r="IAB15" s="192"/>
      <c r="IAC15" s="192"/>
      <c r="IAD15" s="192"/>
      <c r="IAE15" s="192"/>
      <c r="IAF15" s="192"/>
      <c r="IAG15" s="192"/>
      <c r="IAH15" s="192"/>
      <c r="IAI15" s="192"/>
      <c r="IAJ15" s="192"/>
      <c r="IAK15" s="192"/>
      <c r="IAL15" s="192"/>
      <c r="IAM15" s="192"/>
      <c r="IAN15" s="192"/>
      <c r="IAO15" s="192"/>
      <c r="IAP15" s="192"/>
      <c r="IAQ15" s="192"/>
      <c r="IAR15" s="192"/>
      <c r="IAS15" s="192"/>
      <c r="IAT15" s="192"/>
      <c r="IAU15" s="192"/>
      <c r="IAV15" s="192"/>
      <c r="IAW15" s="192"/>
      <c r="IAX15" s="192"/>
      <c r="IAY15" s="192"/>
      <c r="IAZ15" s="192"/>
      <c r="IBA15" s="192"/>
      <c r="IBB15" s="192"/>
      <c r="IBC15" s="192"/>
      <c r="IBD15" s="192"/>
      <c r="IBE15" s="192"/>
      <c r="IBF15" s="192"/>
      <c r="IBG15" s="192"/>
      <c r="IBH15" s="192"/>
      <c r="IBI15" s="192"/>
      <c r="IBJ15" s="192"/>
      <c r="IBK15" s="192"/>
      <c r="IBL15" s="192"/>
      <c r="IBM15" s="192"/>
      <c r="IBN15" s="192"/>
      <c r="IBO15" s="192"/>
      <c r="IBP15" s="192"/>
      <c r="IBQ15" s="192"/>
      <c r="IBR15" s="192"/>
      <c r="IBS15" s="192"/>
      <c r="IBT15" s="192"/>
      <c r="IBU15" s="192"/>
      <c r="IBV15" s="192"/>
      <c r="IBW15" s="192"/>
      <c r="IBX15" s="192"/>
      <c r="IBY15" s="192"/>
      <c r="IBZ15" s="192"/>
      <c r="ICA15" s="192"/>
      <c r="ICB15" s="192"/>
      <c r="ICC15" s="192"/>
      <c r="ICD15" s="192"/>
      <c r="ICE15" s="192"/>
      <c r="ICF15" s="192"/>
      <c r="ICG15" s="192"/>
      <c r="ICH15" s="192"/>
      <c r="ICI15" s="192"/>
      <c r="ICJ15" s="192"/>
      <c r="ICK15" s="192"/>
      <c r="ICL15" s="192"/>
      <c r="ICM15" s="192"/>
      <c r="ICN15" s="192"/>
      <c r="ICO15" s="192"/>
      <c r="ICP15" s="192"/>
      <c r="ICQ15" s="192"/>
      <c r="ICR15" s="192"/>
      <c r="ICS15" s="192"/>
      <c r="ICT15" s="192"/>
      <c r="ICU15" s="192"/>
      <c r="ICV15" s="192"/>
      <c r="ICW15" s="192"/>
      <c r="ICX15" s="192"/>
      <c r="ICY15" s="192"/>
      <c r="ICZ15" s="192"/>
      <c r="IDA15" s="192"/>
      <c r="IDB15" s="192"/>
      <c r="IDC15" s="192"/>
      <c r="IDD15" s="192"/>
      <c r="IDE15" s="192"/>
      <c r="IDF15" s="192"/>
      <c r="IDG15" s="192"/>
      <c r="IDH15" s="192"/>
      <c r="IDI15" s="192"/>
      <c r="IDJ15" s="192"/>
      <c r="IDK15" s="192"/>
      <c r="IDL15" s="192"/>
      <c r="IDM15" s="192"/>
      <c r="IDN15" s="192"/>
      <c r="IDO15" s="192"/>
      <c r="IDP15" s="192"/>
      <c r="IDQ15" s="192"/>
      <c r="IDR15" s="192"/>
      <c r="IDS15" s="192"/>
      <c r="IDT15" s="192"/>
      <c r="IDU15" s="192"/>
      <c r="IDV15" s="192"/>
      <c r="IDW15" s="192"/>
      <c r="IDX15" s="192"/>
      <c r="IDY15" s="192"/>
      <c r="IDZ15" s="192"/>
      <c r="IEA15" s="192"/>
      <c r="IEB15" s="192"/>
      <c r="IEC15" s="192"/>
      <c r="IED15" s="192"/>
      <c r="IEE15" s="192"/>
      <c r="IEF15" s="192"/>
      <c r="IEG15" s="192"/>
      <c r="IEH15" s="192"/>
      <c r="IEI15" s="192"/>
      <c r="IEJ15" s="192"/>
      <c r="IEK15" s="192"/>
      <c r="IEL15" s="192"/>
      <c r="IEM15" s="192"/>
      <c r="IEN15" s="192"/>
      <c r="IEO15" s="192"/>
      <c r="IEP15" s="192"/>
      <c r="IEQ15" s="192"/>
      <c r="IER15" s="192"/>
      <c r="IES15" s="192"/>
      <c r="IET15" s="192"/>
      <c r="IEU15" s="192"/>
      <c r="IEV15" s="192"/>
      <c r="IEW15" s="192"/>
      <c r="IEX15" s="192"/>
      <c r="IEY15" s="192"/>
      <c r="IEZ15" s="192"/>
      <c r="IFA15" s="192"/>
      <c r="IFB15" s="192"/>
      <c r="IFC15" s="192"/>
      <c r="IFD15" s="192"/>
      <c r="IFE15" s="192"/>
      <c r="IFF15" s="192"/>
      <c r="IFG15" s="192"/>
      <c r="IFH15" s="192"/>
      <c r="IFI15" s="192"/>
      <c r="IFJ15" s="192"/>
      <c r="IFK15" s="192"/>
      <c r="IFL15" s="192"/>
      <c r="IFM15" s="192"/>
      <c r="IFN15" s="192"/>
      <c r="IFO15" s="192"/>
      <c r="IFP15" s="192"/>
      <c r="IFQ15" s="192"/>
      <c r="IFR15" s="192"/>
      <c r="IFS15" s="192"/>
      <c r="IFT15" s="192"/>
      <c r="IFU15" s="192"/>
      <c r="IFV15" s="192"/>
      <c r="IFW15" s="192"/>
      <c r="IFX15" s="192"/>
      <c r="IFY15" s="192"/>
      <c r="IFZ15" s="192"/>
      <c r="IGA15" s="192"/>
      <c r="IGB15" s="192"/>
      <c r="IGC15" s="192"/>
      <c r="IGD15" s="192"/>
      <c r="IGE15" s="192"/>
      <c r="IGF15" s="192"/>
      <c r="IGG15" s="192"/>
      <c r="IGH15" s="192"/>
      <c r="IGI15" s="192"/>
      <c r="IGJ15" s="192"/>
      <c r="IGK15" s="192"/>
      <c r="IGL15" s="192"/>
      <c r="IGM15" s="192"/>
      <c r="IGN15" s="192"/>
      <c r="IGO15" s="192"/>
      <c r="IGP15" s="192"/>
      <c r="IGQ15" s="192"/>
      <c r="IGR15" s="192"/>
      <c r="IGS15" s="192"/>
      <c r="IGT15" s="192"/>
      <c r="IGU15" s="192"/>
      <c r="IGV15" s="192"/>
      <c r="IGW15" s="192"/>
      <c r="IGX15" s="192"/>
      <c r="IGY15" s="192"/>
      <c r="IGZ15" s="192"/>
      <c r="IHA15" s="192"/>
      <c r="IHB15" s="192"/>
      <c r="IHC15" s="192"/>
      <c r="IHD15" s="192"/>
      <c r="IHE15" s="192"/>
      <c r="IHF15" s="192"/>
      <c r="IHG15" s="192"/>
      <c r="IHH15" s="192"/>
      <c r="IHI15" s="192"/>
      <c r="IHJ15" s="192"/>
      <c r="IHK15" s="192"/>
      <c r="IHL15" s="192"/>
      <c r="IHM15" s="192"/>
      <c r="IHN15" s="192"/>
      <c r="IHO15" s="192"/>
      <c r="IHP15" s="192"/>
      <c r="IHQ15" s="192"/>
      <c r="IHR15" s="192"/>
      <c r="IHS15" s="192"/>
      <c r="IHT15" s="192"/>
      <c r="IHU15" s="192"/>
      <c r="IHV15" s="192"/>
      <c r="IHW15" s="192"/>
      <c r="IHX15" s="192"/>
      <c r="IHY15" s="192"/>
      <c r="IHZ15" s="192"/>
      <c r="IIA15" s="192"/>
      <c r="IIB15" s="192"/>
      <c r="IIC15" s="192"/>
      <c r="IID15" s="192"/>
      <c r="IIE15" s="192"/>
      <c r="IIF15" s="192"/>
      <c r="IIG15" s="192"/>
      <c r="IIH15" s="192"/>
      <c r="III15" s="192"/>
      <c r="IIJ15" s="192"/>
      <c r="IIK15" s="192"/>
      <c r="IIL15" s="192"/>
      <c r="IIM15" s="192"/>
      <c r="IIN15" s="192"/>
      <c r="IIO15" s="192"/>
      <c r="IIP15" s="192"/>
      <c r="IIQ15" s="192"/>
      <c r="IIR15" s="192"/>
      <c r="IIS15" s="192"/>
      <c r="IIT15" s="192"/>
      <c r="IIU15" s="192"/>
      <c r="IIV15" s="192"/>
      <c r="IIW15" s="192"/>
      <c r="IIX15" s="192"/>
      <c r="IIY15" s="192"/>
      <c r="IIZ15" s="192"/>
      <c r="IJA15" s="192"/>
      <c r="IJB15" s="192"/>
      <c r="IJC15" s="192"/>
      <c r="IJD15" s="192"/>
      <c r="IJE15" s="192"/>
      <c r="IJF15" s="192"/>
      <c r="IJG15" s="192"/>
      <c r="IJH15" s="192"/>
      <c r="IJI15" s="192"/>
      <c r="IJJ15" s="192"/>
      <c r="IJK15" s="192"/>
      <c r="IJL15" s="192"/>
      <c r="IJM15" s="192"/>
      <c r="IJN15" s="192"/>
      <c r="IJO15" s="192"/>
      <c r="IJP15" s="192"/>
      <c r="IJQ15" s="192"/>
      <c r="IJR15" s="192"/>
      <c r="IJS15" s="192"/>
      <c r="IJT15" s="192"/>
      <c r="IJU15" s="192"/>
      <c r="IJV15" s="192"/>
      <c r="IJW15" s="192"/>
      <c r="IJX15" s="192"/>
      <c r="IJY15" s="192"/>
      <c r="IJZ15" s="192"/>
      <c r="IKA15" s="192"/>
      <c r="IKB15" s="192"/>
      <c r="IKC15" s="192"/>
      <c r="IKD15" s="192"/>
      <c r="IKE15" s="192"/>
      <c r="IKF15" s="192"/>
      <c r="IKG15" s="192"/>
      <c r="IKH15" s="192"/>
      <c r="IKI15" s="192"/>
      <c r="IKJ15" s="192"/>
      <c r="IKK15" s="192"/>
      <c r="IKL15" s="192"/>
      <c r="IKM15" s="192"/>
      <c r="IKN15" s="192"/>
      <c r="IKO15" s="192"/>
      <c r="IKP15" s="192"/>
      <c r="IKQ15" s="192"/>
      <c r="IKR15" s="192"/>
      <c r="IKS15" s="192"/>
      <c r="IKT15" s="192"/>
      <c r="IKU15" s="192"/>
      <c r="IKV15" s="192"/>
      <c r="IKW15" s="192"/>
      <c r="IKX15" s="192"/>
      <c r="IKY15" s="192"/>
      <c r="IKZ15" s="192"/>
      <c r="ILA15" s="192"/>
      <c r="ILB15" s="192"/>
      <c r="ILC15" s="192"/>
      <c r="ILD15" s="192"/>
      <c r="ILE15" s="192"/>
      <c r="ILF15" s="192"/>
      <c r="ILG15" s="192"/>
      <c r="ILH15" s="192"/>
      <c r="ILI15" s="192"/>
      <c r="ILJ15" s="192"/>
      <c r="ILK15" s="192"/>
      <c r="ILL15" s="192"/>
      <c r="ILM15" s="192"/>
      <c r="ILN15" s="192"/>
      <c r="ILO15" s="192"/>
      <c r="ILP15" s="192"/>
      <c r="ILQ15" s="192"/>
      <c r="ILR15" s="192"/>
      <c r="ILS15" s="192"/>
      <c r="ILT15" s="192"/>
      <c r="ILU15" s="192"/>
      <c r="ILV15" s="192"/>
      <c r="ILW15" s="192"/>
      <c r="ILX15" s="192"/>
      <c r="ILY15" s="192"/>
      <c r="ILZ15" s="192"/>
      <c r="IMA15" s="192"/>
      <c r="IMB15" s="192"/>
      <c r="IMC15" s="192"/>
      <c r="IMD15" s="192"/>
      <c r="IME15" s="192"/>
      <c r="IMF15" s="192"/>
      <c r="IMG15" s="192"/>
      <c r="IMH15" s="192"/>
      <c r="IMI15" s="192"/>
      <c r="IMJ15" s="192"/>
      <c r="IMK15" s="192"/>
      <c r="IML15" s="192"/>
      <c r="IMM15" s="192"/>
      <c r="IMN15" s="192"/>
      <c r="IMO15" s="192"/>
      <c r="IMP15" s="192"/>
      <c r="IMQ15" s="192"/>
      <c r="IMR15" s="192"/>
      <c r="IMS15" s="192"/>
      <c r="IMT15" s="192"/>
      <c r="IMU15" s="192"/>
      <c r="IMV15" s="192"/>
      <c r="IMW15" s="192"/>
      <c r="IMX15" s="192"/>
      <c r="IMY15" s="192"/>
      <c r="IMZ15" s="192"/>
      <c r="INA15" s="192"/>
      <c r="INB15" s="192"/>
      <c r="INC15" s="192"/>
      <c r="IND15" s="192"/>
      <c r="INE15" s="192"/>
      <c r="INF15" s="192"/>
      <c r="ING15" s="192"/>
      <c r="INH15" s="192"/>
      <c r="INI15" s="192"/>
      <c r="INJ15" s="192"/>
      <c r="INK15" s="192"/>
      <c r="INL15" s="192"/>
      <c r="INM15" s="192"/>
      <c r="INN15" s="192"/>
      <c r="INO15" s="192"/>
      <c r="INP15" s="192"/>
      <c r="INQ15" s="192"/>
      <c r="INR15" s="192"/>
      <c r="INS15" s="192"/>
      <c r="INT15" s="192"/>
      <c r="INU15" s="192"/>
      <c r="INV15" s="192"/>
      <c r="INW15" s="192"/>
      <c r="INX15" s="192"/>
      <c r="INY15" s="192"/>
      <c r="INZ15" s="192"/>
      <c r="IOA15" s="192"/>
      <c r="IOB15" s="192"/>
      <c r="IOC15" s="192"/>
      <c r="IOD15" s="192"/>
      <c r="IOE15" s="192"/>
      <c r="IOF15" s="192"/>
      <c r="IOG15" s="192"/>
      <c r="IOH15" s="192"/>
      <c r="IOI15" s="192"/>
      <c r="IOJ15" s="192"/>
      <c r="IOK15" s="192"/>
      <c r="IOL15" s="192"/>
      <c r="IOM15" s="192"/>
      <c r="ION15" s="192"/>
      <c r="IOO15" s="192"/>
      <c r="IOP15" s="192"/>
      <c r="IOQ15" s="192"/>
      <c r="IOR15" s="192"/>
      <c r="IOS15" s="192"/>
      <c r="IOT15" s="192"/>
      <c r="IOU15" s="192"/>
      <c r="IOV15" s="192"/>
      <c r="IOW15" s="192"/>
      <c r="IOX15" s="192"/>
      <c r="IOY15" s="192"/>
      <c r="IOZ15" s="192"/>
      <c r="IPA15" s="192"/>
      <c r="IPB15" s="192"/>
      <c r="IPC15" s="192"/>
      <c r="IPD15" s="192"/>
      <c r="IPE15" s="192"/>
      <c r="IPF15" s="192"/>
      <c r="IPG15" s="192"/>
      <c r="IPH15" s="192"/>
      <c r="IPI15" s="192"/>
      <c r="IPJ15" s="192"/>
      <c r="IPK15" s="192"/>
      <c r="IPL15" s="192"/>
      <c r="IPM15" s="192"/>
      <c r="IPN15" s="192"/>
      <c r="IPO15" s="192"/>
      <c r="IPP15" s="192"/>
      <c r="IPQ15" s="192"/>
      <c r="IPR15" s="192"/>
      <c r="IPS15" s="192"/>
      <c r="IPT15" s="192"/>
      <c r="IPU15" s="192"/>
      <c r="IPV15" s="192"/>
      <c r="IPW15" s="192"/>
      <c r="IPX15" s="192"/>
      <c r="IPY15" s="192"/>
      <c r="IPZ15" s="192"/>
      <c r="IQA15" s="192"/>
      <c r="IQB15" s="192"/>
      <c r="IQC15" s="192"/>
      <c r="IQD15" s="192"/>
      <c r="IQE15" s="192"/>
      <c r="IQF15" s="192"/>
      <c r="IQG15" s="192"/>
      <c r="IQH15" s="192"/>
      <c r="IQI15" s="192"/>
      <c r="IQJ15" s="192"/>
      <c r="IQK15" s="192"/>
      <c r="IQL15" s="192"/>
      <c r="IQM15" s="192"/>
      <c r="IQN15" s="192"/>
      <c r="IQO15" s="192"/>
      <c r="IQP15" s="192"/>
      <c r="IQQ15" s="192"/>
      <c r="IQR15" s="192"/>
      <c r="IQS15" s="192"/>
      <c r="IQT15" s="192"/>
      <c r="IQU15" s="192"/>
      <c r="IQV15" s="192"/>
      <c r="IQW15" s="192"/>
      <c r="IQX15" s="192"/>
      <c r="IQY15" s="192"/>
      <c r="IQZ15" s="192"/>
      <c r="IRA15" s="192"/>
      <c r="IRB15" s="192"/>
      <c r="IRC15" s="192"/>
      <c r="IRD15" s="192"/>
      <c r="IRE15" s="192"/>
      <c r="IRF15" s="192"/>
      <c r="IRG15" s="192"/>
      <c r="IRH15" s="192"/>
      <c r="IRI15" s="192"/>
      <c r="IRJ15" s="192"/>
      <c r="IRK15" s="192"/>
      <c r="IRL15" s="192"/>
      <c r="IRM15" s="192"/>
      <c r="IRN15" s="192"/>
      <c r="IRO15" s="192"/>
      <c r="IRP15" s="192"/>
      <c r="IRQ15" s="192"/>
      <c r="IRR15" s="192"/>
      <c r="IRS15" s="192"/>
      <c r="IRT15" s="192"/>
      <c r="IRU15" s="192"/>
      <c r="IRV15" s="192"/>
      <c r="IRW15" s="192"/>
      <c r="IRX15" s="192"/>
      <c r="IRY15" s="192"/>
      <c r="IRZ15" s="192"/>
      <c r="ISA15" s="192"/>
      <c r="ISB15" s="192"/>
      <c r="ISC15" s="192"/>
      <c r="ISD15" s="192"/>
      <c r="ISE15" s="192"/>
      <c r="ISF15" s="192"/>
      <c r="ISG15" s="192"/>
      <c r="ISH15" s="192"/>
      <c r="ISI15" s="192"/>
      <c r="ISJ15" s="192"/>
      <c r="ISK15" s="192"/>
      <c r="ISL15" s="192"/>
      <c r="ISM15" s="192"/>
      <c r="ISN15" s="192"/>
      <c r="ISO15" s="192"/>
      <c r="ISP15" s="192"/>
      <c r="ISQ15" s="192"/>
      <c r="ISR15" s="192"/>
      <c r="ISS15" s="192"/>
      <c r="IST15" s="192"/>
      <c r="ISU15" s="192"/>
      <c r="ISV15" s="192"/>
      <c r="ISW15" s="192"/>
      <c r="ISX15" s="192"/>
      <c r="ISY15" s="192"/>
      <c r="ISZ15" s="192"/>
      <c r="ITA15" s="192"/>
      <c r="ITB15" s="192"/>
      <c r="ITC15" s="192"/>
      <c r="ITD15" s="192"/>
      <c r="ITE15" s="192"/>
      <c r="ITF15" s="192"/>
      <c r="ITG15" s="192"/>
      <c r="ITH15" s="192"/>
      <c r="ITI15" s="192"/>
      <c r="ITJ15" s="192"/>
      <c r="ITK15" s="192"/>
      <c r="ITL15" s="192"/>
      <c r="ITM15" s="192"/>
      <c r="ITN15" s="192"/>
      <c r="ITO15" s="192"/>
      <c r="ITP15" s="192"/>
      <c r="ITQ15" s="192"/>
      <c r="ITR15" s="192"/>
      <c r="ITS15" s="192"/>
      <c r="ITT15" s="192"/>
      <c r="ITU15" s="192"/>
      <c r="ITV15" s="192"/>
      <c r="ITW15" s="192"/>
      <c r="ITX15" s="192"/>
      <c r="ITY15" s="192"/>
      <c r="ITZ15" s="192"/>
      <c r="IUA15" s="192"/>
      <c r="IUB15" s="192"/>
      <c r="IUC15" s="192"/>
      <c r="IUD15" s="192"/>
      <c r="IUE15" s="192"/>
      <c r="IUF15" s="192"/>
      <c r="IUG15" s="192"/>
      <c r="IUH15" s="192"/>
      <c r="IUI15" s="192"/>
      <c r="IUJ15" s="192"/>
      <c r="IUK15" s="192"/>
      <c r="IUL15" s="192"/>
      <c r="IUM15" s="192"/>
      <c r="IUN15" s="192"/>
      <c r="IUO15" s="192"/>
      <c r="IUP15" s="192"/>
      <c r="IUQ15" s="192"/>
      <c r="IUR15" s="192"/>
      <c r="IUS15" s="192"/>
      <c r="IUT15" s="192"/>
      <c r="IUU15" s="192"/>
      <c r="IUV15" s="192"/>
      <c r="IUW15" s="192"/>
      <c r="IUX15" s="192"/>
      <c r="IUY15" s="192"/>
      <c r="IUZ15" s="192"/>
      <c r="IVA15" s="192"/>
      <c r="IVB15" s="192"/>
      <c r="IVC15" s="192"/>
      <c r="IVD15" s="192"/>
      <c r="IVE15" s="192"/>
      <c r="IVF15" s="192"/>
      <c r="IVG15" s="192"/>
      <c r="IVH15" s="192"/>
      <c r="IVI15" s="192"/>
      <c r="IVJ15" s="192"/>
      <c r="IVK15" s="192"/>
      <c r="IVL15" s="192"/>
      <c r="IVM15" s="192"/>
      <c r="IVN15" s="192"/>
      <c r="IVO15" s="192"/>
      <c r="IVP15" s="192"/>
      <c r="IVQ15" s="192"/>
      <c r="IVR15" s="192"/>
      <c r="IVS15" s="192"/>
      <c r="IVT15" s="192"/>
      <c r="IVU15" s="192"/>
      <c r="IVV15" s="192"/>
      <c r="IVW15" s="192"/>
      <c r="IVX15" s="192"/>
      <c r="IVY15" s="192"/>
      <c r="IVZ15" s="192"/>
      <c r="IWA15" s="192"/>
      <c r="IWB15" s="192"/>
      <c r="IWC15" s="192"/>
      <c r="IWD15" s="192"/>
      <c r="IWE15" s="192"/>
      <c r="IWF15" s="192"/>
      <c r="IWG15" s="192"/>
      <c r="IWH15" s="192"/>
      <c r="IWI15" s="192"/>
      <c r="IWJ15" s="192"/>
      <c r="IWK15" s="192"/>
      <c r="IWL15" s="192"/>
      <c r="IWM15" s="192"/>
      <c r="IWN15" s="192"/>
      <c r="IWO15" s="192"/>
      <c r="IWP15" s="192"/>
      <c r="IWQ15" s="192"/>
      <c r="IWR15" s="192"/>
      <c r="IWS15" s="192"/>
      <c r="IWT15" s="192"/>
      <c r="IWU15" s="192"/>
      <c r="IWV15" s="192"/>
      <c r="IWW15" s="192"/>
      <c r="IWX15" s="192"/>
      <c r="IWY15" s="192"/>
      <c r="IWZ15" s="192"/>
      <c r="IXA15" s="192"/>
      <c r="IXB15" s="192"/>
      <c r="IXC15" s="192"/>
      <c r="IXD15" s="192"/>
      <c r="IXE15" s="192"/>
      <c r="IXF15" s="192"/>
      <c r="IXG15" s="192"/>
      <c r="IXH15" s="192"/>
      <c r="IXI15" s="192"/>
      <c r="IXJ15" s="192"/>
      <c r="IXK15" s="192"/>
      <c r="IXL15" s="192"/>
      <c r="IXM15" s="192"/>
      <c r="IXN15" s="192"/>
      <c r="IXO15" s="192"/>
      <c r="IXP15" s="192"/>
      <c r="IXQ15" s="192"/>
      <c r="IXR15" s="192"/>
      <c r="IXS15" s="192"/>
      <c r="IXT15" s="192"/>
      <c r="IXU15" s="192"/>
      <c r="IXV15" s="192"/>
      <c r="IXW15" s="192"/>
      <c r="IXX15" s="192"/>
      <c r="IXY15" s="192"/>
      <c r="IXZ15" s="192"/>
      <c r="IYA15" s="192"/>
      <c r="IYB15" s="192"/>
      <c r="IYC15" s="192"/>
      <c r="IYD15" s="192"/>
      <c r="IYE15" s="192"/>
      <c r="IYF15" s="192"/>
      <c r="IYG15" s="192"/>
      <c r="IYH15" s="192"/>
      <c r="IYI15" s="192"/>
      <c r="IYJ15" s="192"/>
      <c r="IYK15" s="192"/>
      <c r="IYL15" s="192"/>
      <c r="IYM15" s="192"/>
      <c r="IYN15" s="192"/>
      <c r="IYO15" s="192"/>
      <c r="IYP15" s="192"/>
      <c r="IYQ15" s="192"/>
      <c r="IYR15" s="192"/>
      <c r="IYS15" s="192"/>
      <c r="IYT15" s="192"/>
      <c r="IYU15" s="192"/>
      <c r="IYV15" s="192"/>
      <c r="IYW15" s="192"/>
      <c r="IYX15" s="192"/>
      <c r="IYY15" s="192"/>
      <c r="IYZ15" s="192"/>
      <c r="IZA15" s="192"/>
      <c r="IZB15" s="192"/>
      <c r="IZC15" s="192"/>
      <c r="IZD15" s="192"/>
      <c r="IZE15" s="192"/>
      <c r="IZF15" s="192"/>
      <c r="IZG15" s="192"/>
      <c r="IZH15" s="192"/>
      <c r="IZI15" s="192"/>
      <c r="IZJ15" s="192"/>
      <c r="IZK15" s="192"/>
      <c r="IZL15" s="192"/>
      <c r="IZM15" s="192"/>
      <c r="IZN15" s="192"/>
      <c r="IZO15" s="192"/>
      <c r="IZP15" s="192"/>
      <c r="IZQ15" s="192"/>
      <c r="IZR15" s="192"/>
      <c r="IZS15" s="192"/>
      <c r="IZT15" s="192"/>
      <c r="IZU15" s="192"/>
      <c r="IZV15" s="192"/>
      <c r="IZW15" s="192"/>
      <c r="IZX15" s="192"/>
      <c r="IZY15" s="192"/>
      <c r="IZZ15" s="192"/>
      <c r="JAA15" s="192"/>
      <c r="JAB15" s="192"/>
      <c r="JAC15" s="192"/>
      <c r="JAD15" s="192"/>
      <c r="JAE15" s="192"/>
      <c r="JAF15" s="192"/>
      <c r="JAG15" s="192"/>
      <c r="JAH15" s="192"/>
      <c r="JAI15" s="192"/>
      <c r="JAJ15" s="192"/>
      <c r="JAK15" s="192"/>
      <c r="JAL15" s="192"/>
      <c r="JAM15" s="192"/>
      <c r="JAN15" s="192"/>
      <c r="JAO15" s="192"/>
      <c r="JAP15" s="192"/>
      <c r="JAQ15" s="192"/>
      <c r="JAR15" s="192"/>
      <c r="JAS15" s="192"/>
      <c r="JAT15" s="192"/>
      <c r="JAU15" s="192"/>
      <c r="JAV15" s="192"/>
      <c r="JAW15" s="192"/>
      <c r="JAX15" s="192"/>
      <c r="JAY15" s="192"/>
      <c r="JAZ15" s="192"/>
      <c r="JBA15" s="192"/>
      <c r="JBB15" s="192"/>
      <c r="JBC15" s="192"/>
      <c r="JBD15" s="192"/>
      <c r="JBE15" s="192"/>
      <c r="JBF15" s="192"/>
      <c r="JBG15" s="192"/>
      <c r="JBH15" s="192"/>
      <c r="JBI15" s="192"/>
      <c r="JBJ15" s="192"/>
      <c r="JBK15" s="192"/>
      <c r="JBL15" s="192"/>
      <c r="JBM15" s="192"/>
      <c r="JBN15" s="192"/>
      <c r="JBO15" s="192"/>
      <c r="JBP15" s="192"/>
      <c r="JBQ15" s="192"/>
      <c r="JBR15" s="192"/>
      <c r="JBS15" s="192"/>
      <c r="JBT15" s="192"/>
      <c r="JBU15" s="192"/>
      <c r="JBV15" s="192"/>
      <c r="JBW15" s="192"/>
      <c r="JBX15" s="192"/>
      <c r="JBY15" s="192"/>
      <c r="JBZ15" s="192"/>
      <c r="JCA15" s="192"/>
      <c r="JCB15" s="192"/>
      <c r="JCC15" s="192"/>
      <c r="JCD15" s="192"/>
      <c r="JCE15" s="192"/>
      <c r="JCF15" s="192"/>
      <c r="JCG15" s="192"/>
      <c r="JCH15" s="192"/>
      <c r="JCI15" s="192"/>
      <c r="JCJ15" s="192"/>
      <c r="JCK15" s="192"/>
      <c r="JCL15" s="192"/>
      <c r="JCM15" s="192"/>
      <c r="JCN15" s="192"/>
      <c r="JCO15" s="192"/>
      <c r="JCP15" s="192"/>
      <c r="JCQ15" s="192"/>
      <c r="JCR15" s="192"/>
      <c r="JCS15" s="192"/>
      <c r="JCT15" s="192"/>
      <c r="JCU15" s="192"/>
      <c r="JCV15" s="192"/>
      <c r="JCW15" s="192"/>
      <c r="JCX15" s="192"/>
      <c r="JCY15" s="192"/>
      <c r="JCZ15" s="192"/>
      <c r="JDA15" s="192"/>
      <c r="JDB15" s="192"/>
      <c r="JDC15" s="192"/>
      <c r="JDD15" s="192"/>
      <c r="JDE15" s="192"/>
      <c r="JDF15" s="192"/>
      <c r="JDG15" s="192"/>
      <c r="JDH15" s="192"/>
      <c r="JDI15" s="192"/>
      <c r="JDJ15" s="192"/>
      <c r="JDK15" s="192"/>
      <c r="JDL15" s="192"/>
      <c r="JDM15" s="192"/>
      <c r="JDN15" s="192"/>
      <c r="JDO15" s="192"/>
      <c r="JDP15" s="192"/>
      <c r="JDQ15" s="192"/>
      <c r="JDR15" s="192"/>
      <c r="JDS15" s="192"/>
      <c r="JDT15" s="192"/>
      <c r="JDU15" s="192"/>
      <c r="JDV15" s="192"/>
      <c r="JDW15" s="192"/>
      <c r="JDX15" s="192"/>
      <c r="JDY15" s="192"/>
      <c r="JDZ15" s="192"/>
      <c r="JEA15" s="192"/>
      <c r="JEB15" s="192"/>
      <c r="JEC15" s="192"/>
      <c r="JED15" s="192"/>
      <c r="JEE15" s="192"/>
      <c r="JEF15" s="192"/>
      <c r="JEG15" s="192"/>
      <c r="JEH15" s="192"/>
      <c r="JEI15" s="192"/>
      <c r="JEJ15" s="192"/>
      <c r="JEK15" s="192"/>
      <c r="JEL15" s="192"/>
      <c r="JEM15" s="192"/>
      <c r="JEN15" s="192"/>
      <c r="JEO15" s="192"/>
      <c r="JEP15" s="192"/>
      <c r="JEQ15" s="192"/>
      <c r="JER15" s="192"/>
      <c r="JES15" s="192"/>
      <c r="JET15" s="192"/>
      <c r="JEU15" s="192"/>
      <c r="JEV15" s="192"/>
      <c r="JEW15" s="192"/>
      <c r="JEX15" s="192"/>
      <c r="JEY15" s="192"/>
      <c r="JEZ15" s="192"/>
      <c r="JFA15" s="192"/>
      <c r="JFB15" s="192"/>
      <c r="JFC15" s="192"/>
      <c r="JFD15" s="192"/>
      <c r="JFE15" s="192"/>
      <c r="JFF15" s="192"/>
      <c r="JFG15" s="192"/>
      <c r="JFH15" s="192"/>
      <c r="JFI15" s="192"/>
      <c r="JFJ15" s="192"/>
      <c r="JFK15" s="192"/>
      <c r="JFL15" s="192"/>
      <c r="JFM15" s="192"/>
      <c r="JFN15" s="192"/>
      <c r="JFO15" s="192"/>
      <c r="JFP15" s="192"/>
      <c r="JFQ15" s="192"/>
      <c r="JFR15" s="192"/>
      <c r="JFS15" s="192"/>
      <c r="JFT15" s="192"/>
      <c r="JFU15" s="192"/>
      <c r="JFV15" s="192"/>
      <c r="JFW15" s="192"/>
      <c r="JFX15" s="192"/>
      <c r="JFY15" s="192"/>
      <c r="JFZ15" s="192"/>
      <c r="JGA15" s="192"/>
      <c r="JGB15" s="192"/>
      <c r="JGC15" s="192"/>
      <c r="JGD15" s="192"/>
      <c r="JGE15" s="192"/>
      <c r="JGF15" s="192"/>
      <c r="JGG15" s="192"/>
      <c r="JGH15" s="192"/>
      <c r="JGI15" s="192"/>
      <c r="JGJ15" s="192"/>
      <c r="JGK15" s="192"/>
      <c r="JGL15" s="192"/>
      <c r="JGM15" s="192"/>
      <c r="JGN15" s="192"/>
      <c r="JGO15" s="192"/>
      <c r="JGP15" s="192"/>
      <c r="JGQ15" s="192"/>
      <c r="JGR15" s="192"/>
      <c r="JGS15" s="192"/>
      <c r="JGT15" s="192"/>
      <c r="JGU15" s="192"/>
      <c r="JGV15" s="192"/>
      <c r="JGW15" s="192"/>
      <c r="JGX15" s="192"/>
      <c r="JGY15" s="192"/>
      <c r="JGZ15" s="192"/>
      <c r="JHA15" s="192"/>
      <c r="JHB15" s="192"/>
      <c r="JHC15" s="192"/>
      <c r="JHD15" s="192"/>
      <c r="JHE15" s="192"/>
      <c r="JHF15" s="192"/>
      <c r="JHG15" s="192"/>
      <c r="JHH15" s="192"/>
      <c r="JHI15" s="192"/>
      <c r="JHJ15" s="192"/>
      <c r="JHK15" s="192"/>
      <c r="JHL15" s="192"/>
      <c r="JHM15" s="192"/>
      <c r="JHN15" s="192"/>
      <c r="JHO15" s="192"/>
      <c r="JHP15" s="192"/>
      <c r="JHQ15" s="192"/>
      <c r="JHR15" s="192"/>
      <c r="JHS15" s="192"/>
      <c r="JHT15" s="192"/>
      <c r="JHU15" s="192"/>
      <c r="JHV15" s="192"/>
      <c r="JHW15" s="192"/>
      <c r="JHX15" s="192"/>
      <c r="JHY15" s="192"/>
      <c r="JHZ15" s="192"/>
      <c r="JIA15" s="192"/>
      <c r="JIB15" s="192"/>
      <c r="JIC15" s="192"/>
      <c r="JID15" s="192"/>
      <c r="JIE15" s="192"/>
      <c r="JIF15" s="192"/>
      <c r="JIG15" s="192"/>
      <c r="JIH15" s="192"/>
      <c r="JII15" s="192"/>
      <c r="JIJ15" s="192"/>
      <c r="JIK15" s="192"/>
      <c r="JIL15" s="192"/>
      <c r="JIM15" s="192"/>
      <c r="JIN15" s="192"/>
      <c r="JIO15" s="192"/>
      <c r="JIP15" s="192"/>
      <c r="JIQ15" s="192"/>
      <c r="JIR15" s="192"/>
      <c r="JIS15" s="192"/>
      <c r="JIT15" s="192"/>
      <c r="JIU15" s="192"/>
      <c r="JIV15" s="192"/>
      <c r="JIW15" s="192"/>
      <c r="JIX15" s="192"/>
      <c r="JIY15" s="192"/>
      <c r="JIZ15" s="192"/>
      <c r="JJA15" s="192"/>
      <c r="JJB15" s="192"/>
      <c r="JJC15" s="192"/>
      <c r="JJD15" s="192"/>
      <c r="JJE15" s="192"/>
      <c r="JJF15" s="192"/>
      <c r="JJG15" s="192"/>
      <c r="JJH15" s="192"/>
      <c r="JJI15" s="192"/>
      <c r="JJJ15" s="192"/>
      <c r="JJK15" s="192"/>
      <c r="JJL15" s="192"/>
      <c r="JJM15" s="192"/>
      <c r="JJN15" s="192"/>
      <c r="JJO15" s="192"/>
      <c r="JJP15" s="192"/>
      <c r="JJQ15" s="192"/>
      <c r="JJR15" s="192"/>
      <c r="JJS15" s="192"/>
      <c r="JJT15" s="192"/>
      <c r="JJU15" s="192"/>
      <c r="JJV15" s="192"/>
      <c r="JJW15" s="192"/>
      <c r="JJX15" s="192"/>
      <c r="JJY15" s="192"/>
      <c r="JJZ15" s="192"/>
      <c r="JKA15" s="192"/>
      <c r="JKB15" s="192"/>
      <c r="JKC15" s="192"/>
      <c r="JKD15" s="192"/>
      <c r="JKE15" s="192"/>
      <c r="JKF15" s="192"/>
      <c r="JKG15" s="192"/>
      <c r="JKH15" s="192"/>
      <c r="JKI15" s="192"/>
      <c r="JKJ15" s="192"/>
      <c r="JKK15" s="192"/>
      <c r="JKL15" s="192"/>
      <c r="JKM15" s="192"/>
      <c r="JKN15" s="192"/>
      <c r="JKO15" s="192"/>
      <c r="JKP15" s="192"/>
      <c r="JKQ15" s="192"/>
      <c r="JKR15" s="192"/>
      <c r="JKS15" s="192"/>
      <c r="JKT15" s="192"/>
      <c r="JKU15" s="192"/>
      <c r="JKV15" s="192"/>
      <c r="JKW15" s="192"/>
      <c r="JKX15" s="192"/>
      <c r="JKY15" s="192"/>
      <c r="JKZ15" s="192"/>
      <c r="JLA15" s="192"/>
      <c r="JLB15" s="192"/>
      <c r="JLC15" s="192"/>
      <c r="JLD15" s="192"/>
      <c r="JLE15" s="192"/>
      <c r="JLF15" s="192"/>
      <c r="JLG15" s="192"/>
      <c r="JLH15" s="192"/>
      <c r="JLI15" s="192"/>
      <c r="JLJ15" s="192"/>
      <c r="JLK15" s="192"/>
      <c r="JLL15" s="192"/>
      <c r="JLM15" s="192"/>
      <c r="JLN15" s="192"/>
      <c r="JLO15" s="192"/>
      <c r="JLP15" s="192"/>
      <c r="JLQ15" s="192"/>
      <c r="JLR15" s="192"/>
      <c r="JLS15" s="192"/>
      <c r="JLT15" s="192"/>
      <c r="JLU15" s="192"/>
      <c r="JLV15" s="192"/>
      <c r="JLW15" s="192"/>
      <c r="JLX15" s="192"/>
      <c r="JLY15" s="192"/>
      <c r="JLZ15" s="192"/>
      <c r="JMA15" s="192"/>
      <c r="JMB15" s="192"/>
      <c r="JMC15" s="192"/>
      <c r="JMD15" s="192"/>
      <c r="JME15" s="192"/>
      <c r="JMF15" s="192"/>
      <c r="JMG15" s="192"/>
      <c r="JMH15" s="192"/>
      <c r="JMI15" s="192"/>
      <c r="JMJ15" s="192"/>
      <c r="JMK15" s="192"/>
      <c r="JML15" s="192"/>
      <c r="JMM15" s="192"/>
      <c r="JMN15" s="192"/>
      <c r="JMO15" s="192"/>
      <c r="JMP15" s="192"/>
      <c r="JMQ15" s="192"/>
      <c r="JMR15" s="192"/>
      <c r="JMS15" s="192"/>
      <c r="JMT15" s="192"/>
      <c r="JMU15" s="192"/>
      <c r="JMV15" s="192"/>
      <c r="JMW15" s="192"/>
      <c r="JMX15" s="192"/>
      <c r="JMY15" s="192"/>
      <c r="JMZ15" s="192"/>
      <c r="JNA15" s="192"/>
      <c r="JNB15" s="192"/>
      <c r="JNC15" s="192"/>
      <c r="JND15" s="192"/>
      <c r="JNE15" s="192"/>
      <c r="JNF15" s="192"/>
      <c r="JNG15" s="192"/>
      <c r="JNH15" s="192"/>
      <c r="JNI15" s="192"/>
      <c r="JNJ15" s="192"/>
      <c r="JNK15" s="192"/>
      <c r="JNL15" s="192"/>
      <c r="JNM15" s="192"/>
      <c r="JNN15" s="192"/>
      <c r="JNO15" s="192"/>
      <c r="JNP15" s="192"/>
      <c r="JNQ15" s="192"/>
      <c r="JNR15" s="192"/>
      <c r="JNS15" s="192"/>
      <c r="JNT15" s="192"/>
      <c r="JNU15" s="192"/>
      <c r="JNV15" s="192"/>
      <c r="JNW15" s="192"/>
      <c r="JNX15" s="192"/>
      <c r="JNY15" s="192"/>
      <c r="JNZ15" s="192"/>
      <c r="JOA15" s="192"/>
      <c r="JOB15" s="192"/>
      <c r="JOC15" s="192"/>
      <c r="JOD15" s="192"/>
      <c r="JOE15" s="192"/>
      <c r="JOF15" s="192"/>
      <c r="JOG15" s="192"/>
      <c r="JOH15" s="192"/>
      <c r="JOI15" s="192"/>
      <c r="JOJ15" s="192"/>
      <c r="JOK15" s="192"/>
      <c r="JOL15" s="192"/>
      <c r="JOM15" s="192"/>
      <c r="JON15" s="192"/>
      <c r="JOO15" s="192"/>
      <c r="JOP15" s="192"/>
      <c r="JOQ15" s="192"/>
      <c r="JOR15" s="192"/>
      <c r="JOS15" s="192"/>
      <c r="JOT15" s="192"/>
      <c r="JOU15" s="192"/>
      <c r="JOV15" s="192"/>
      <c r="JOW15" s="192"/>
      <c r="JOX15" s="192"/>
      <c r="JOY15" s="192"/>
      <c r="JOZ15" s="192"/>
      <c r="JPA15" s="192"/>
      <c r="JPB15" s="192"/>
      <c r="JPC15" s="192"/>
      <c r="JPD15" s="192"/>
      <c r="JPE15" s="192"/>
      <c r="JPF15" s="192"/>
      <c r="JPG15" s="192"/>
      <c r="JPH15" s="192"/>
      <c r="JPI15" s="192"/>
      <c r="JPJ15" s="192"/>
      <c r="JPK15" s="192"/>
      <c r="JPL15" s="192"/>
      <c r="JPM15" s="192"/>
      <c r="JPN15" s="192"/>
      <c r="JPO15" s="192"/>
      <c r="JPP15" s="192"/>
      <c r="JPQ15" s="192"/>
      <c r="JPR15" s="192"/>
      <c r="JPS15" s="192"/>
      <c r="JPT15" s="192"/>
      <c r="JPU15" s="192"/>
      <c r="JPV15" s="192"/>
      <c r="JPW15" s="192"/>
      <c r="JPX15" s="192"/>
      <c r="JPY15" s="192"/>
      <c r="JPZ15" s="192"/>
      <c r="JQA15" s="192"/>
      <c r="JQB15" s="192"/>
      <c r="JQC15" s="192"/>
      <c r="JQD15" s="192"/>
      <c r="JQE15" s="192"/>
      <c r="JQF15" s="192"/>
      <c r="JQG15" s="192"/>
      <c r="JQH15" s="192"/>
      <c r="JQI15" s="192"/>
      <c r="JQJ15" s="192"/>
      <c r="JQK15" s="192"/>
      <c r="JQL15" s="192"/>
      <c r="JQM15" s="192"/>
      <c r="JQN15" s="192"/>
      <c r="JQO15" s="192"/>
      <c r="JQP15" s="192"/>
      <c r="JQQ15" s="192"/>
      <c r="JQR15" s="192"/>
      <c r="JQS15" s="192"/>
      <c r="JQT15" s="192"/>
      <c r="JQU15" s="192"/>
      <c r="JQV15" s="192"/>
      <c r="JQW15" s="192"/>
      <c r="JQX15" s="192"/>
      <c r="JQY15" s="192"/>
      <c r="JQZ15" s="192"/>
      <c r="JRA15" s="192"/>
      <c r="JRB15" s="192"/>
      <c r="JRC15" s="192"/>
      <c r="JRD15" s="192"/>
      <c r="JRE15" s="192"/>
      <c r="JRF15" s="192"/>
      <c r="JRG15" s="192"/>
      <c r="JRH15" s="192"/>
      <c r="JRI15" s="192"/>
      <c r="JRJ15" s="192"/>
      <c r="JRK15" s="192"/>
      <c r="JRL15" s="192"/>
      <c r="JRM15" s="192"/>
      <c r="JRN15" s="192"/>
      <c r="JRO15" s="192"/>
      <c r="JRP15" s="192"/>
      <c r="JRQ15" s="192"/>
      <c r="JRR15" s="192"/>
      <c r="JRS15" s="192"/>
      <c r="JRT15" s="192"/>
      <c r="JRU15" s="192"/>
      <c r="JRV15" s="192"/>
      <c r="JRW15" s="192"/>
      <c r="JRX15" s="192"/>
      <c r="JRY15" s="192"/>
      <c r="JRZ15" s="192"/>
      <c r="JSA15" s="192"/>
      <c r="JSB15" s="192"/>
      <c r="JSC15" s="192"/>
      <c r="JSD15" s="192"/>
      <c r="JSE15" s="192"/>
      <c r="JSF15" s="192"/>
      <c r="JSG15" s="192"/>
      <c r="JSH15" s="192"/>
      <c r="JSI15" s="192"/>
      <c r="JSJ15" s="192"/>
      <c r="JSK15" s="192"/>
      <c r="JSL15" s="192"/>
      <c r="JSM15" s="192"/>
      <c r="JSN15" s="192"/>
      <c r="JSO15" s="192"/>
      <c r="JSP15" s="192"/>
      <c r="JSQ15" s="192"/>
      <c r="JSR15" s="192"/>
      <c r="JSS15" s="192"/>
      <c r="JST15" s="192"/>
      <c r="JSU15" s="192"/>
      <c r="JSV15" s="192"/>
      <c r="JSW15" s="192"/>
      <c r="JSX15" s="192"/>
      <c r="JSY15" s="192"/>
      <c r="JSZ15" s="192"/>
      <c r="JTA15" s="192"/>
      <c r="JTB15" s="192"/>
      <c r="JTC15" s="192"/>
      <c r="JTD15" s="192"/>
      <c r="JTE15" s="192"/>
      <c r="JTF15" s="192"/>
      <c r="JTG15" s="192"/>
      <c r="JTH15" s="192"/>
      <c r="JTI15" s="192"/>
      <c r="JTJ15" s="192"/>
      <c r="JTK15" s="192"/>
      <c r="JTL15" s="192"/>
      <c r="JTM15" s="192"/>
      <c r="JTN15" s="192"/>
      <c r="JTO15" s="192"/>
      <c r="JTP15" s="192"/>
      <c r="JTQ15" s="192"/>
      <c r="JTR15" s="192"/>
      <c r="JTS15" s="192"/>
      <c r="JTT15" s="192"/>
      <c r="JTU15" s="192"/>
      <c r="JTV15" s="192"/>
      <c r="JTW15" s="192"/>
      <c r="JTX15" s="192"/>
      <c r="JTY15" s="192"/>
      <c r="JTZ15" s="192"/>
      <c r="JUA15" s="192"/>
      <c r="JUB15" s="192"/>
      <c r="JUC15" s="192"/>
      <c r="JUD15" s="192"/>
      <c r="JUE15" s="192"/>
      <c r="JUF15" s="192"/>
      <c r="JUG15" s="192"/>
      <c r="JUH15" s="192"/>
      <c r="JUI15" s="192"/>
      <c r="JUJ15" s="192"/>
      <c r="JUK15" s="192"/>
      <c r="JUL15" s="192"/>
      <c r="JUM15" s="192"/>
      <c r="JUN15" s="192"/>
      <c r="JUO15" s="192"/>
      <c r="JUP15" s="192"/>
      <c r="JUQ15" s="192"/>
      <c r="JUR15" s="192"/>
      <c r="JUS15" s="192"/>
      <c r="JUT15" s="192"/>
      <c r="JUU15" s="192"/>
      <c r="JUV15" s="192"/>
      <c r="JUW15" s="192"/>
      <c r="JUX15" s="192"/>
      <c r="JUY15" s="192"/>
      <c r="JUZ15" s="192"/>
      <c r="JVA15" s="192"/>
      <c r="JVB15" s="192"/>
      <c r="JVC15" s="192"/>
      <c r="JVD15" s="192"/>
      <c r="JVE15" s="192"/>
      <c r="JVF15" s="192"/>
      <c r="JVG15" s="192"/>
      <c r="JVH15" s="192"/>
      <c r="JVI15" s="192"/>
      <c r="JVJ15" s="192"/>
      <c r="JVK15" s="192"/>
      <c r="JVL15" s="192"/>
      <c r="JVM15" s="192"/>
      <c r="JVN15" s="192"/>
      <c r="JVO15" s="192"/>
      <c r="JVP15" s="192"/>
      <c r="JVQ15" s="192"/>
      <c r="JVR15" s="192"/>
      <c r="JVS15" s="192"/>
      <c r="JVT15" s="192"/>
      <c r="JVU15" s="192"/>
      <c r="JVV15" s="192"/>
      <c r="JVW15" s="192"/>
      <c r="JVX15" s="192"/>
      <c r="JVY15" s="192"/>
      <c r="JVZ15" s="192"/>
      <c r="JWA15" s="192"/>
      <c r="JWB15" s="192"/>
      <c r="JWC15" s="192"/>
      <c r="JWD15" s="192"/>
      <c r="JWE15" s="192"/>
      <c r="JWF15" s="192"/>
      <c r="JWG15" s="192"/>
      <c r="JWH15" s="192"/>
      <c r="JWI15" s="192"/>
      <c r="JWJ15" s="192"/>
      <c r="JWK15" s="192"/>
      <c r="JWL15" s="192"/>
      <c r="JWM15" s="192"/>
      <c r="JWN15" s="192"/>
      <c r="JWO15" s="192"/>
      <c r="JWP15" s="192"/>
      <c r="JWQ15" s="192"/>
      <c r="JWR15" s="192"/>
      <c r="JWS15" s="192"/>
      <c r="JWT15" s="192"/>
      <c r="JWU15" s="192"/>
      <c r="JWV15" s="192"/>
      <c r="JWW15" s="192"/>
      <c r="JWX15" s="192"/>
      <c r="JWY15" s="192"/>
      <c r="JWZ15" s="192"/>
      <c r="JXA15" s="192"/>
      <c r="JXB15" s="192"/>
      <c r="JXC15" s="192"/>
      <c r="JXD15" s="192"/>
      <c r="JXE15" s="192"/>
      <c r="JXF15" s="192"/>
      <c r="JXG15" s="192"/>
      <c r="JXH15" s="192"/>
      <c r="JXI15" s="192"/>
      <c r="JXJ15" s="192"/>
      <c r="JXK15" s="192"/>
      <c r="JXL15" s="192"/>
      <c r="JXM15" s="192"/>
      <c r="JXN15" s="192"/>
      <c r="JXO15" s="192"/>
      <c r="JXP15" s="192"/>
      <c r="JXQ15" s="192"/>
      <c r="JXR15" s="192"/>
      <c r="JXS15" s="192"/>
      <c r="JXT15" s="192"/>
      <c r="JXU15" s="192"/>
      <c r="JXV15" s="192"/>
      <c r="JXW15" s="192"/>
      <c r="JXX15" s="192"/>
      <c r="JXY15" s="192"/>
      <c r="JXZ15" s="192"/>
      <c r="JYA15" s="192"/>
      <c r="JYB15" s="192"/>
      <c r="JYC15" s="192"/>
      <c r="JYD15" s="192"/>
      <c r="JYE15" s="192"/>
      <c r="JYF15" s="192"/>
      <c r="JYG15" s="192"/>
      <c r="JYH15" s="192"/>
      <c r="JYI15" s="192"/>
      <c r="JYJ15" s="192"/>
      <c r="JYK15" s="192"/>
      <c r="JYL15" s="192"/>
      <c r="JYM15" s="192"/>
      <c r="JYN15" s="192"/>
      <c r="JYO15" s="192"/>
      <c r="JYP15" s="192"/>
      <c r="JYQ15" s="192"/>
      <c r="JYR15" s="192"/>
      <c r="JYS15" s="192"/>
      <c r="JYT15" s="192"/>
      <c r="JYU15" s="192"/>
      <c r="JYV15" s="192"/>
      <c r="JYW15" s="192"/>
      <c r="JYX15" s="192"/>
      <c r="JYY15" s="192"/>
      <c r="JYZ15" s="192"/>
      <c r="JZA15" s="192"/>
      <c r="JZB15" s="192"/>
      <c r="JZC15" s="192"/>
      <c r="JZD15" s="192"/>
      <c r="JZE15" s="192"/>
      <c r="JZF15" s="192"/>
      <c r="JZG15" s="192"/>
      <c r="JZH15" s="192"/>
      <c r="JZI15" s="192"/>
      <c r="JZJ15" s="192"/>
      <c r="JZK15" s="192"/>
      <c r="JZL15" s="192"/>
      <c r="JZM15" s="192"/>
      <c r="JZN15" s="192"/>
      <c r="JZO15" s="192"/>
      <c r="JZP15" s="192"/>
      <c r="JZQ15" s="192"/>
      <c r="JZR15" s="192"/>
      <c r="JZS15" s="192"/>
      <c r="JZT15" s="192"/>
      <c r="JZU15" s="192"/>
      <c r="JZV15" s="192"/>
      <c r="JZW15" s="192"/>
      <c r="JZX15" s="192"/>
      <c r="JZY15" s="192"/>
      <c r="JZZ15" s="192"/>
      <c r="KAA15" s="192"/>
      <c r="KAB15" s="192"/>
      <c r="KAC15" s="192"/>
      <c r="KAD15" s="192"/>
      <c r="KAE15" s="192"/>
      <c r="KAF15" s="192"/>
      <c r="KAG15" s="192"/>
      <c r="KAH15" s="192"/>
      <c r="KAI15" s="192"/>
      <c r="KAJ15" s="192"/>
      <c r="KAK15" s="192"/>
      <c r="KAL15" s="192"/>
      <c r="KAM15" s="192"/>
      <c r="KAN15" s="192"/>
      <c r="KAO15" s="192"/>
      <c r="KAP15" s="192"/>
      <c r="KAQ15" s="192"/>
      <c r="KAR15" s="192"/>
      <c r="KAS15" s="192"/>
      <c r="KAT15" s="192"/>
      <c r="KAU15" s="192"/>
      <c r="KAV15" s="192"/>
      <c r="KAW15" s="192"/>
      <c r="KAX15" s="192"/>
      <c r="KAY15" s="192"/>
      <c r="KAZ15" s="192"/>
      <c r="KBA15" s="192"/>
      <c r="KBB15" s="192"/>
      <c r="KBC15" s="192"/>
      <c r="KBD15" s="192"/>
      <c r="KBE15" s="192"/>
      <c r="KBF15" s="192"/>
      <c r="KBG15" s="192"/>
      <c r="KBH15" s="192"/>
      <c r="KBI15" s="192"/>
      <c r="KBJ15" s="192"/>
      <c r="KBK15" s="192"/>
      <c r="KBL15" s="192"/>
      <c r="KBM15" s="192"/>
      <c r="KBN15" s="192"/>
      <c r="KBO15" s="192"/>
      <c r="KBP15" s="192"/>
      <c r="KBQ15" s="192"/>
      <c r="KBR15" s="192"/>
      <c r="KBS15" s="192"/>
      <c r="KBT15" s="192"/>
      <c r="KBU15" s="192"/>
      <c r="KBV15" s="192"/>
      <c r="KBW15" s="192"/>
      <c r="KBX15" s="192"/>
      <c r="KBY15" s="192"/>
      <c r="KBZ15" s="192"/>
      <c r="KCA15" s="192"/>
      <c r="KCB15" s="192"/>
      <c r="KCC15" s="192"/>
      <c r="KCD15" s="192"/>
      <c r="KCE15" s="192"/>
      <c r="KCF15" s="192"/>
      <c r="KCG15" s="192"/>
      <c r="KCH15" s="192"/>
      <c r="KCI15" s="192"/>
      <c r="KCJ15" s="192"/>
      <c r="KCK15" s="192"/>
      <c r="KCL15" s="192"/>
      <c r="KCM15" s="192"/>
      <c r="KCN15" s="192"/>
      <c r="KCO15" s="192"/>
      <c r="KCP15" s="192"/>
      <c r="KCQ15" s="192"/>
      <c r="KCR15" s="192"/>
      <c r="KCS15" s="192"/>
      <c r="KCT15" s="192"/>
      <c r="KCU15" s="192"/>
      <c r="KCV15" s="192"/>
      <c r="KCW15" s="192"/>
      <c r="KCX15" s="192"/>
      <c r="KCY15" s="192"/>
      <c r="KCZ15" s="192"/>
      <c r="KDA15" s="192"/>
      <c r="KDB15" s="192"/>
      <c r="KDC15" s="192"/>
      <c r="KDD15" s="192"/>
      <c r="KDE15" s="192"/>
      <c r="KDF15" s="192"/>
      <c r="KDG15" s="192"/>
      <c r="KDH15" s="192"/>
      <c r="KDI15" s="192"/>
      <c r="KDJ15" s="192"/>
      <c r="KDK15" s="192"/>
      <c r="KDL15" s="192"/>
      <c r="KDM15" s="192"/>
      <c r="KDN15" s="192"/>
      <c r="KDO15" s="192"/>
      <c r="KDP15" s="192"/>
      <c r="KDQ15" s="192"/>
      <c r="KDR15" s="192"/>
      <c r="KDS15" s="192"/>
      <c r="KDT15" s="192"/>
      <c r="KDU15" s="192"/>
      <c r="KDV15" s="192"/>
      <c r="KDW15" s="192"/>
      <c r="KDX15" s="192"/>
      <c r="KDY15" s="192"/>
      <c r="KDZ15" s="192"/>
      <c r="KEA15" s="192"/>
      <c r="KEB15" s="192"/>
      <c r="KEC15" s="192"/>
      <c r="KED15" s="192"/>
      <c r="KEE15" s="192"/>
      <c r="KEF15" s="192"/>
      <c r="KEG15" s="192"/>
      <c r="KEH15" s="192"/>
      <c r="KEI15" s="192"/>
      <c r="KEJ15" s="192"/>
      <c r="KEK15" s="192"/>
      <c r="KEL15" s="192"/>
      <c r="KEM15" s="192"/>
      <c r="KEN15" s="192"/>
      <c r="KEO15" s="192"/>
      <c r="KEP15" s="192"/>
      <c r="KEQ15" s="192"/>
      <c r="KER15" s="192"/>
      <c r="KES15" s="192"/>
      <c r="KET15" s="192"/>
      <c r="KEU15" s="192"/>
      <c r="KEV15" s="192"/>
      <c r="KEW15" s="192"/>
      <c r="KEX15" s="192"/>
      <c r="KEY15" s="192"/>
      <c r="KEZ15" s="192"/>
      <c r="KFA15" s="192"/>
      <c r="KFB15" s="192"/>
      <c r="KFC15" s="192"/>
      <c r="KFD15" s="192"/>
      <c r="KFE15" s="192"/>
      <c r="KFF15" s="192"/>
      <c r="KFG15" s="192"/>
      <c r="KFH15" s="192"/>
      <c r="KFI15" s="192"/>
      <c r="KFJ15" s="192"/>
      <c r="KFK15" s="192"/>
      <c r="KFL15" s="192"/>
      <c r="KFM15" s="192"/>
      <c r="KFN15" s="192"/>
      <c r="KFO15" s="192"/>
      <c r="KFP15" s="192"/>
      <c r="KFQ15" s="192"/>
      <c r="KFR15" s="192"/>
      <c r="KFS15" s="192"/>
      <c r="KFT15" s="192"/>
      <c r="KFU15" s="192"/>
      <c r="KFV15" s="192"/>
      <c r="KFW15" s="192"/>
      <c r="KFX15" s="192"/>
      <c r="KFY15" s="192"/>
      <c r="KFZ15" s="192"/>
      <c r="KGA15" s="192"/>
      <c r="KGB15" s="192"/>
      <c r="KGC15" s="192"/>
      <c r="KGD15" s="192"/>
      <c r="KGE15" s="192"/>
      <c r="KGF15" s="192"/>
      <c r="KGG15" s="192"/>
      <c r="KGH15" s="192"/>
      <c r="KGI15" s="192"/>
      <c r="KGJ15" s="192"/>
      <c r="KGK15" s="192"/>
      <c r="KGL15" s="192"/>
      <c r="KGM15" s="192"/>
      <c r="KGN15" s="192"/>
      <c r="KGO15" s="192"/>
      <c r="KGP15" s="192"/>
      <c r="KGQ15" s="192"/>
      <c r="KGR15" s="192"/>
      <c r="KGS15" s="192"/>
      <c r="KGT15" s="192"/>
      <c r="KGU15" s="192"/>
      <c r="KGV15" s="192"/>
      <c r="KGW15" s="192"/>
      <c r="KGX15" s="192"/>
      <c r="KGY15" s="192"/>
      <c r="KGZ15" s="192"/>
      <c r="KHA15" s="192"/>
      <c r="KHB15" s="192"/>
      <c r="KHC15" s="192"/>
      <c r="KHD15" s="192"/>
      <c r="KHE15" s="192"/>
      <c r="KHF15" s="192"/>
      <c r="KHG15" s="192"/>
      <c r="KHH15" s="192"/>
      <c r="KHI15" s="192"/>
      <c r="KHJ15" s="192"/>
      <c r="KHK15" s="192"/>
      <c r="KHL15" s="192"/>
      <c r="KHM15" s="192"/>
      <c r="KHN15" s="192"/>
      <c r="KHO15" s="192"/>
      <c r="KHP15" s="192"/>
      <c r="KHQ15" s="192"/>
      <c r="KHR15" s="192"/>
      <c r="KHS15" s="192"/>
      <c r="KHT15" s="192"/>
      <c r="KHU15" s="192"/>
      <c r="KHV15" s="192"/>
      <c r="KHW15" s="192"/>
      <c r="KHX15" s="192"/>
      <c r="KHY15" s="192"/>
      <c r="KHZ15" s="192"/>
      <c r="KIA15" s="192"/>
      <c r="KIB15" s="192"/>
      <c r="KIC15" s="192"/>
      <c r="KID15" s="192"/>
      <c r="KIE15" s="192"/>
      <c r="KIF15" s="192"/>
      <c r="KIG15" s="192"/>
      <c r="KIH15" s="192"/>
      <c r="KII15" s="192"/>
      <c r="KIJ15" s="192"/>
      <c r="KIK15" s="192"/>
      <c r="KIL15" s="192"/>
      <c r="KIM15" s="192"/>
      <c r="KIN15" s="192"/>
      <c r="KIO15" s="192"/>
      <c r="KIP15" s="192"/>
      <c r="KIQ15" s="192"/>
      <c r="KIR15" s="192"/>
      <c r="KIS15" s="192"/>
      <c r="KIT15" s="192"/>
      <c r="KIU15" s="192"/>
      <c r="KIV15" s="192"/>
      <c r="KIW15" s="192"/>
      <c r="KIX15" s="192"/>
      <c r="KIY15" s="192"/>
      <c r="KIZ15" s="192"/>
      <c r="KJA15" s="192"/>
      <c r="KJB15" s="192"/>
      <c r="KJC15" s="192"/>
      <c r="KJD15" s="192"/>
      <c r="KJE15" s="192"/>
      <c r="KJF15" s="192"/>
      <c r="KJG15" s="192"/>
      <c r="KJH15" s="192"/>
      <c r="KJI15" s="192"/>
      <c r="KJJ15" s="192"/>
      <c r="KJK15" s="192"/>
      <c r="KJL15" s="192"/>
      <c r="KJM15" s="192"/>
      <c r="KJN15" s="192"/>
      <c r="KJO15" s="192"/>
      <c r="KJP15" s="192"/>
      <c r="KJQ15" s="192"/>
      <c r="KJR15" s="192"/>
      <c r="KJS15" s="192"/>
      <c r="KJT15" s="192"/>
      <c r="KJU15" s="192"/>
      <c r="KJV15" s="192"/>
      <c r="KJW15" s="192"/>
      <c r="KJX15" s="192"/>
      <c r="KJY15" s="192"/>
      <c r="KJZ15" s="192"/>
      <c r="KKA15" s="192"/>
      <c r="KKB15" s="192"/>
      <c r="KKC15" s="192"/>
      <c r="KKD15" s="192"/>
      <c r="KKE15" s="192"/>
      <c r="KKF15" s="192"/>
      <c r="KKG15" s="192"/>
      <c r="KKH15" s="192"/>
      <c r="KKI15" s="192"/>
      <c r="KKJ15" s="192"/>
      <c r="KKK15" s="192"/>
      <c r="KKL15" s="192"/>
      <c r="KKM15" s="192"/>
      <c r="KKN15" s="192"/>
      <c r="KKO15" s="192"/>
      <c r="KKP15" s="192"/>
      <c r="KKQ15" s="192"/>
      <c r="KKR15" s="192"/>
      <c r="KKS15" s="192"/>
      <c r="KKT15" s="192"/>
      <c r="KKU15" s="192"/>
      <c r="KKV15" s="192"/>
      <c r="KKW15" s="192"/>
      <c r="KKX15" s="192"/>
      <c r="KKY15" s="192"/>
      <c r="KKZ15" s="192"/>
      <c r="KLA15" s="192"/>
      <c r="KLB15" s="192"/>
      <c r="KLC15" s="192"/>
      <c r="KLD15" s="192"/>
      <c r="KLE15" s="192"/>
      <c r="KLF15" s="192"/>
      <c r="KLG15" s="192"/>
      <c r="KLH15" s="192"/>
      <c r="KLI15" s="192"/>
      <c r="KLJ15" s="192"/>
      <c r="KLK15" s="192"/>
      <c r="KLL15" s="192"/>
      <c r="KLM15" s="192"/>
      <c r="KLN15" s="192"/>
      <c r="KLO15" s="192"/>
      <c r="KLP15" s="192"/>
      <c r="KLQ15" s="192"/>
      <c r="KLR15" s="192"/>
      <c r="KLS15" s="192"/>
      <c r="KLT15" s="192"/>
      <c r="KLU15" s="192"/>
      <c r="KLV15" s="192"/>
      <c r="KLW15" s="192"/>
      <c r="KLX15" s="192"/>
      <c r="KLY15" s="192"/>
      <c r="KLZ15" s="192"/>
      <c r="KMA15" s="192"/>
      <c r="KMB15" s="192"/>
      <c r="KMC15" s="192"/>
      <c r="KMD15" s="192"/>
      <c r="KME15" s="192"/>
      <c r="KMF15" s="192"/>
      <c r="KMG15" s="192"/>
      <c r="KMH15" s="192"/>
      <c r="KMI15" s="192"/>
      <c r="KMJ15" s="192"/>
      <c r="KMK15" s="192"/>
      <c r="KML15" s="192"/>
      <c r="KMM15" s="192"/>
      <c r="KMN15" s="192"/>
      <c r="KMO15" s="192"/>
      <c r="KMP15" s="192"/>
      <c r="KMQ15" s="192"/>
      <c r="KMR15" s="192"/>
      <c r="KMS15" s="192"/>
      <c r="KMT15" s="192"/>
      <c r="KMU15" s="192"/>
      <c r="KMV15" s="192"/>
      <c r="KMW15" s="192"/>
      <c r="KMX15" s="192"/>
      <c r="KMY15" s="192"/>
      <c r="KMZ15" s="192"/>
      <c r="KNA15" s="192"/>
      <c r="KNB15" s="192"/>
      <c r="KNC15" s="192"/>
      <c r="KND15" s="192"/>
      <c r="KNE15" s="192"/>
      <c r="KNF15" s="192"/>
      <c r="KNG15" s="192"/>
      <c r="KNH15" s="192"/>
      <c r="KNI15" s="192"/>
      <c r="KNJ15" s="192"/>
      <c r="KNK15" s="192"/>
      <c r="KNL15" s="192"/>
      <c r="KNM15" s="192"/>
      <c r="KNN15" s="192"/>
      <c r="KNO15" s="192"/>
      <c r="KNP15" s="192"/>
      <c r="KNQ15" s="192"/>
      <c r="KNR15" s="192"/>
      <c r="KNS15" s="192"/>
      <c r="KNT15" s="192"/>
      <c r="KNU15" s="192"/>
      <c r="KNV15" s="192"/>
      <c r="KNW15" s="192"/>
      <c r="KNX15" s="192"/>
      <c r="KNY15" s="192"/>
      <c r="KNZ15" s="192"/>
      <c r="KOA15" s="192"/>
      <c r="KOB15" s="192"/>
      <c r="KOC15" s="192"/>
      <c r="KOD15" s="192"/>
      <c r="KOE15" s="192"/>
      <c r="KOF15" s="192"/>
      <c r="KOG15" s="192"/>
      <c r="KOH15" s="192"/>
      <c r="KOI15" s="192"/>
      <c r="KOJ15" s="192"/>
      <c r="KOK15" s="192"/>
      <c r="KOL15" s="192"/>
      <c r="KOM15" s="192"/>
      <c r="KON15" s="192"/>
      <c r="KOO15" s="192"/>
      <c r="KOP15" s="192"/>
      <c r="KOQ15" s="192"/>
      <c r="KOR15" s="192"/>
      <c r="KOS15" s="192"/>
      <c r="KOT15" s="192"/>
      <c r="KOU15" s="192"/>
      <c r="KOV15" s="192"/>
      <c r="KOW15" s="192"/>
      <c r="KOX15" s="192"/>
      <c r="KOY15" s="192"/>
      <c r="KOZ15" s="192"/>
      <c r="KPA15" s="192"/>
      <c r="KPB15" s="192"/>
      <c r="KPC15" s="192"/>
      <c r="KPD15" s="192"/>
      <c r="KPE15" s="192"/>
      <c r="KPF15" s="192"/>
      <c r="KPG15" s="192"/>
      <c r="KPH15" s="192"/>
      <c r="KPI15" s="192"/>
      <c r="KPJ15" s="192"/>
      <c r="KPK15" s="192"/>
      <c r="KPL15" s="192"/>
      <c r="KPM15" s="192"/>
      <c r="KPN15" s="192"/>
      <c r="KPO15" s="192"/>
      <c r="KPP15" s="192"/>
      <c r="KPQ15" s="192"/>
      <c r="KPR15" s="192"/>
      <c r="KPS15" s="192"/>
      <c r="KPT15" s="192"/>
      <c r="KPU15" s="192"/>
      <c r="KPV15" s="192"/>
      <c r="KPW15" s="192"/>
      <c r="KPX15" s="192"/>
      <c r="KPY15" s="192"/>
      <c r="KPZ15" s="192"/>
      <c r="KQA15" s="192"/>
      <c r="KQB15" s="192"/>
      <c r="KQC15" s="192"/>
      <c r="KQD15" s="192"/>
      <c r="KQE15" s="192"/>
      <c r="KQF15" s="192"/>
      <c r="KQG15" s="192"/>
      <c r="KQH15" s="192"/>
      <c r="KQI15" s="192"/>
      <c r="KQJ15" s="192"/>
      <c r="KQK15" s="192"/>
      <c r="KQL15" s="192"/>
      <c r="KQM15" s="192"/>
      <c r="KQN15" s="192"/>
      <c r="KQO15" s="192"/>
      <c r="KQP15" s="192"/>
      <c r="KQQ15" s="192"/>
      <c r="KQR15" s="192"/>
      <c r="KQS15" s="192"/>
      <c r="KQT15" s="192"/>
      <c r="KQU15" s="192"/>
      <c r="KQV15" s="192"/>
      <c r="KQW15" s="192"/>
      <c r="KQX15" s="192"/>
      <c r="KQY15" s="192"/>
      <c r="KQZ15" s="192"/>
      <c r="KRA15" s="192"/>
      <c r="KRB15" s="192"/>
      <c r="KRC15" s="192"/>
      <c r="KRD15" s="192"/>
      <c r="KRE15" s="192"/>
      <c r="KRF15" s="192"/>
      <c r="KRG15" s="192"/>
      <c r="KRH15" s="192"/>
      <c r="KRI15" s="192"/>
      <c r="KRJ15" s="192"/>
      <c r="KRK15" s="192"/>
      <c r="KRL15" s="192"/>
      <c r="KRM15" s="192"/>
      <c r="KRN15" s="192"/>
      <c r="KRO15" s="192"/>
      <c r="KRP15" s="192"/>
      <c r="KRQ15" s="192"/>
      <c r="KRR15" s="192"/>
      <c r="KRS15" s="192"/>
      <c r="KRT15" s="192"/>
      <c r="KRU15" s="192"/>
      <c r="KRV15" s="192"/>
      <c r="KRW15" s="192"/>
      <c r="KRX15" s="192"/>
      <c r="KRY15" s="192"/>
      <c r="KRZ15" s="192"/>
      <c r="KSA15" s="192"/>
      <c r="KSB15" s="192"/>
      <c r="KSC15" s="192"/>
      <c r="KSD15" s="192"/>
      <c r="KSE15" s="192"/>
      <c r="KSF15" s="192"/>
      <c r="KSG15" s="192"/>
      <c r="KSH15" s="192"/>
      <c r="KSI15" s="192"/>
      <c r="KSJ15" s="192"/>
      <c r="KSK15" s="192"/>
      <c r="KSL15" s="192"/>
      <c r="KSM15" s="192"/>
      <c r="KSN15" s="192"/>
      <c r="KSO15" s="192"/>
      <c r="KSP15" s="192"/>
      <c r="KSQ15" s="192"/>
      <c r="KSR15" s="192"/>
      <c r="KSS15" s="192"/>
      <c r="KST15" s="192"/>
      <c r="KSU15" s="192"/>
      <c r="KSV15" s="192"/>
      <c r="KSW15" s="192"/>
      <c r="KSX15" s="192"/>
      <c r="KSY15" s="192"/>
      <c r="KSZ15" s="192"/>
      <c r="KTA15" s="192"/>
      <c r="KTB15" s="192"/>
      <c r="KTC15" s="192"/>
      <c r="KTD15" s="192"/>
      <c r="KTE15" s="192"/>
      <c r="KTF15" s="192"/>
      <c r="KTG15" s="192"/>
      <c r="KTH15" s="192"/>
      <c r="KTI15" s="192"/>
      <c r="KTJ15" s="192"/>
      <c r="KTK15" s="192"/>
      <c r="KTL15" s="192"/>
      <c r="KTM15" s="192"/>
      <c r="KTN15" s="192"/>
      <c r="KTO15" s="192"/>
      <c r="KTP15" s="192"/>
      <c r="KTQ15" s="192"/>
      <c r="KTR15" s="192"/>
      <c r="KTS15" s="192"/>
      <c r="KTT15" s="192"/>
      <c r="KTU15" s="192"/>
      <c r="KTV15" s="192"/>
      <c r="KTW15" s="192"/>
      <c r="KTX15" s="192"/>
      <c r="KTY15" s="192"/>
      <c r="KTZ15" s="192"/>
      <c r="KUA15" s="192"/>
      <c r="KUB15" s="192"/>
      <c r="KUC15" s="192"/>
      <c r="KUD15" s="192"/>
      <c r="KUE15" s="192"/>
      <c r="KUF15" s="192"/>
      <c r="KUG15" s="192"/>
      <c r="KUH15" s="192"/>
      <c r="KUI15" s="192"/>
      <c r="KUJ15" s="192"/>
      <c r="KUK15" s="192"/>
      <c r="KUL15" s="192"/>
      <c r="KUM15" s="192"/>
      <c r="KUN15" s="192"/>
      <c r="KUO15" s="192"/>
      <c r="KUP15" s="192"/>
      <c r="KUQ15" s="192"/>
      <c r="KUR15" s="192"/>
      <c r="KUS15" s="192"/>
      <c r="KUT15" s="192"/>
      <c r="KUU15" s="192"/>
      <c r="KUV15" s="192"/>
      <c r="KUW15" s="192"/>
      <c r="KUX15" s="192"/>
      <c r="KUY15" s="192"/>
      <c r="KUZ15" s="192"/>
      <c r="KVA15" s="192"/>
      <c r="KVB15" s="192"/>
      <c r="KVC15" s="192"/>
      <c r="KVD15" s="192"/>
      <c r="KVE15" s="192"/>
      <c r="KVF15" s="192"/>
      <c r="KVG15" s="192"/>
      <c r="KVH15" s="192"/>
      <c r="KVI15" s="192"/>
      <c r="KVJ15" s="192"/>
      <c r="KVK15" s="192"/>
      <c r="KVL15" s="192"/>
      <c r="KVM15" s="192"/>
      <c r="KVN15" s="192"/>
      <c r="KVO15" s="192"/>
      <c r="KVP15" s="192"/>
      <c r="KVQ15" s="192"/>
      <c r="KVR15" s="192"/>
      <c r="KVS15" s="192"/>
      <c r="KVT15" s="192"/>
      <c r="KVU15" s="192"/>
      <c r="KVV15" s="192"/>
      <c r="KVW15" s="192"/>
      <c r="KVX15" s="192"/>
      <c r="KVY15" s="192"/>
      <c r="KVZ15" s="192"/>
      <c r="KWA15" s="192"/>
      <c r="KWB15" s="192"/>
      <c r="KWC15" s="192"/>
      <c r="KWD15" s="192"/>
      <c r="KWE15" s="192"/>
      <c r="KWF15" s="192"/>
      <c r="KWG15" s="192"/>
      <c r="KWH15" s="192"/>
      <c r="KWI15" s="192"/>
      <c r="KWJ15" s="192"/>
      <c r="KWK15" s="192"/>
      <c r="KWL15" s="192"/>
      <c r="KWM15" s="192"/>
      <c r="KWN15" s="192"/>
      <c r="KWO15" s="192"/>
      <c r="KWP15" s="192"/>
      <c r="KWQ15" s="192"/>
      <c r="KWR15" s="192"/>
      <c r="KWS15" s="192"/>
      <c r="KWT15" s="192"/>
      <c r="KWU15" s="192"/>
      <c r="KWV15" s="192"/>
      <c r="KWW15" s="192"/>
      <c r="KWX15" s="192"/>
      <c r="KWY15" s="192"/>
      <c r="KWZ15" s="192"/>
      <c r="KXA15" s="192"/>
      <c r="KXB15" s="192"/>
      <c r="KXC15" s="192"/>
      <c r="KXD15" s="192"/>
      <c r="KXE15" s="192"/>
      <c r="KXF15" s="192"/>
      <c r="KXG15" s="192"/>
      <c r="KXH15" s="192"/>
      <c r="KXI15" s="192"/>
      <c r="KXJ15" s="192"/>
      <c r="KXK15" s="192"/>
      <c r="KXL15" s="192"/>
      <c r="KXM15" s="192"/>
      <c r="KXN15" s="192"/>
      <c r="KXO15" s="192"/>
      <c r="KXP15" s="192"/>
      <c r="KXQ15" s="192"/>
      <c r="KXR15" s="192"/>
      <c r="KXS15" s="192"/>
      <c r="KXT15" s="192"/>
      <c r="KXU15" s="192"/>
      <c r="KXV15" s="192"/>
      <c r="KXW15" s="192"/>
      <c r="KXX15" s="192"/>
      <c r="KXY15" s="192"/>
      <c r="KXZ15" s="192"/>
      <c r="KYA15" s="192"/>
      <c r="KYB15" s="192"/>
      <c r="KYC15" s="192"/>
      <c r="KYD15" s="192"/>
      <c r="KYE15" s="192"/>
      <c r="KYF15" s="192"/>
      <c r="KYG15" s="192"/>
      <c r="KYH15" s="192"/>
      <c r="KYI15" s="192"/>
      <c r="KYJ15" s="192"/>
      <c r="KYK15" s="192"/>
      <c r="KYL15" s="192"/>
      <c r="KYM15" s="192"/>
      <c r="KYN15" s="192"/>
      <c r="KYO15" s="192"/>
      <c r="KYP15" s="192"/>
      <c r="KYQ15" s="192"/>
      <c r="KYR15" s="192"/>
      <c r="KYS15" s="192"/>
      <c r="KYT15" s="192"/>
      <c r="KYU15" s="192"/>
      <c r="KYV15" s="192"/>
      <c r="KYW15" s="192"/>
      <c r="KYX15" s="192"/>
      <c r="KYY15" s="192"/>
      <c r="KYZ15" s="192"/>
      <c r="KZA15" s="192"/>
      <c r="KZB15" s="192"/>
      <c r="KZC15" s="192"/>
      <c r="KZD15" s="192"/>
      <c r="KZE15" s="192"/>
      <c r="KZF15" s="192"/>
      <c r="KZG15" s="192"/>
      <c r="KZH15" s="192"/>
      <c r="KZI15" s="192"/>
      <c r="KZJ15" s="192"/>
      <c r="KZK15" s="192"/>
      <c r="KZL15" s="192"/>
      <c r="KZM15" s="192"/>
      <c r="KZN15" s="192"/>
      <c r="KZO15" s="192"/>
      <c r="KZP15" s="192"/>
      <c r="KZQ15" s="192"/>
      <c r="KZR15" s="192"/>
      <c r="KZS15" s="192"/>
      <c r="KZT15" s="192"/>
      <c r="KZU15" s="192"/>
      <c r="KZV15" s="192"/>
      <c r="KZW15" s="192"/>
      <c r="KZX15" s="192"/>
      <c r="KZY15" s="192"/>
      <c r="KZZ15" s="192"/>
      <c r="LAA15" s="192"/>
      <c r="LAB15" s="192"/>
      <c r="LAC15" s="192"/>
      <c r="LAD15" s="192"/>
      <c r="LAE15" s="192"/>
      <c r="LAF15" s="192"/>
      <c r="LAG15" s="192"/>
      <c r="LAH15" s="192"/>
      <c r="LAI15" s="192"/>
      <c r="LAJ15" s="192"/>
      <c r="LAK15" s="192"/>
      <c r="LAL15" s="192"/>
      <c r="LAM15" s="192"/>
      <c r="LAN15" s="192"/>
      <c r="LAO15" s="192"/>
      <c r="LAP15" s="192"/>
      <c r="LAQ15" s="192"/>
      <c r="LAR15" s="192"/>
      <c r="LAS15" s="192"/>
      <c r="LAT15" s="192"/>
      <c r="LAU15" s="192"/>
      <c r="LAV15" s="192"/>
      <c r="LAW15" s="192"/>
      <c r="LAX15" s="192"/>
      <c r="LAY15" s="192"/>
      <c r="LAZ15" s="192"/>
      <c r="LBA15" s="192"/>
      <c r="LBB15" s="192"/>
      <c r="LBC15" s="192"/>
      <c r="LBD15" s="192"/>
      <c r="LBE15" s="192"/>
      <c r="LBF15" s="192"/>
      <c r="LBG15" s="192"/>
      <c r="LBH15" s="192"/>
      <c r="LBI15" s="192"/>
      <c r="LBJ15" s="192"/>
      <c r="LBK15" s="192"/>
      <c r="LBL15" s="192"/>
      <c r="LBM15" s="192"/>
      <c r="LBN15" s="192"/>
      <c r="LBO15" s="192"/>
      <c r="LBP15" s="192"/>
      <c r="LBQ15" s="192"/>
      <c r="LBR15" s="192"/>
      <c r="LBS15" s="192"/>
      <c r="LBT15" s="192"/>
      <c r="LBU15" s="192"/>
      <c r="LBV15" s="192"/>
      <c r="LBW15" s="192"/>
      <c r="LBX15" s="192"/>
      <c r="LBY15" s="192"/>
      <c r="LBZ15" s="192"/>
      <c r="LCA15" s="192"/>
      <c r="LCB15" s="192"/>
      <c r="LCC15" s="192"/>
      <c r="LCD15" s="192"/>
      <c r="LCE15" s="192"/>
      <c r="LCF15" s="192"/>
      <c r="LCG15" s="192"/>
      <c r="LCH15" s="192"/>
      <c r="LCI15" s="192"/>
      <c r="LCJ15" s="192"/>
      <c r="LCK15" s="192"/>
      <c r="LCL15" s="192"/>
      <c r="LCM15" s="192"/>
      <c r="LCN15" s="192"/>
      <c r="LCO15" s="192"/>
      <c r="LCP15" s="192"/>
      <c r="LCQ15" s="192"/>
      <c r="LCR15" s="192"/>
      <c r="LCS15" s="192"/>
      <c r="LCT15" s="192"/>
      <c r="LCU15" s="192"/>
      <c r="LCV15" s="192"/>
      <c r="LCW15" s="192"/>
      <c r="LCX15" s="192"/>
      <c r="LCY15" s="192"/>
      <c r="LCZ15" s="192"/>
      <c r="LDA15" s="192"/>
      <c r="LDB15" s="192"/>
      <c r="LDC15" s="192"/>
      <c r="LDD15" s="192"/>
      <c r="LDE15" s="192"/>
      <c r="LDF15" s="192"/>
      <c r="LDG15" s="192"/>
      <c r="LDH15" s="192"/>
      <c r="LDI15" s="192"/>
      <c r="LDJ15" s="192"/>
      <c r="LDK15" s="192"/>
      <c r="LDL15" s="192"/>
      <c r="LDM15" s="192"/>
      <c r="LDN15" s="192"/>
      <c r="LDO15" s="192"/>
      <c r="LDP15" s="192"/>
      <c r="LDQ15" s="192"/>
      <c r="LDR15" s="192"/>
      <c r="LDS15" s="192"/>
      <c r="LDT15" s="192"/>
      <c r="LDU15" s="192"/>
      <c r="LDV15" s="192"/>
      <c r="LDW15" s="192"/>
      <c r="LDX15" s="192"/>
      <c r="LDY15" s="192"/>
      <c r="LDZ15" s="192"/>
      <c r="LEA15" s="192"/>
      <c r="LEB15" s="192"/>
      <c r="LEC15" s="192"/>
      <c r="LED15" s="192"/>
      <c r="LEE15" s="192"/>
      <c r="LEF15" s="192"/>
      <c r="LEG15" s="192"/>
      <c r="LEH15" s="192"/>
      <c r="LEI15" s="192"/>
      <c r="LEJ15" s="192"/>
      <c r="LEK15" s="192"/>
      <c r="LEL15" s="192"/>
      <c r="LEM15" s="192"/>
      <c r="LEN15" s="192"/>
      <c r="LEO15" s="192"/>
      <c r="LEP15" s="192"/>
      <c r="LEQ15" s="192"/>
      <c r="LER15" s="192"/>
      <c r="LES15" s="192"/>
      <c r="LET15" s="192"/>
      <c r="LEU15" s="192"/>
      <c r="LEV15" s="192"/>
      <c r="LEW15" s="192"/>
      <c r="LEX15" s="192"/>
      <c r="LEY15" s="192"/>
      <c r="LEZ15" s="192"/>
      <c r="LFA15" s="192"/>
      <c r="LFB15" s="192"/>
      <c r="LFC15" s="192"/>
      <c r="LFD15" s="192"/>
      <c r="LFE15" s="192"/>
      <c r="LFF15" s="192"/>
      <c r="LFG15" s="192"/>
      <c r="LFH15" s="192"/>
      <c r="LFI15" s="192"/>
      <c r="LFJ15" s="192"/>
      <c r="LFK15" s="192"/>
      <c r="LFL15" s="192"/>
      <c r="LFM15" s="192"/>
      <c r="LFN15" s="192"/>
      <c r="LFO15" s="192"/>
      <c r="LFP15" s="192"/>
      <c r="LFQ15" s="192"/>
      <c r="LFR15" s="192"/>
      <c r="LFS15" s="192"/>
      <c r="LFT15" s="192"/>
      <c r="LFU15" s="192"/>
      <c r="LFV15" s="192"/>
      <c r="LFW15" s="192"/>
      <c r="LFX15" s="192"/>
      <c r="LFY15" s="192"/>
      <c r="LFZ15" s="192"/>
      <c r="LGA15" s="192"/>
      <c r="LGB15" s="192"/>
      <c r="LGC15" s="192"/>
      <c r="LGD15" s="192"/>
      <c r="LGE15" s="192"/>
      <c r="LGF15" s="192"/>
      <c r="LGG15" s="192"/>
      <c r="LGH15" s="192"/>
      <c r="LGI15" s="192"/>
      <c r="LGJ15" s="192"/>
      <c r="LGK15" s="192"/>
      <c r="LGL15" s="192"/>
      <c r="LGM15" s="192"/>
      <c r="LGN15" s="192"/>
      <c r="LGO15" s="192"/>
      <c r="LGP15" s="192"/>
      <c r="LGQ15" s="192"/>
      <c r="LGR15" s="192"/>
      <c r="LGS15" s="192"/>
      <c r="LGT15" s="192"/>
      <c r="LGU15" s="192"/>
      <c r="LGV15" s="192"/>
      <c r="LGW15" s="192"/>
      <c r="LGX15" s="192"/>
      <c r="LGY15" s="192"/>
      <c r="LGZ15" s="192"/>
      <c r="LHA15" s="192"/>
      <c r="LHB15" s="192"/>
      <c r="LHC15" s="192"/>
      <c r="LHD15" s="192"/>
      <c r="LHE15" s="192"/>
      <c r="LHF15" s="192"/>
      <c r="LHG15" s="192"/>
      <c r="LHH15" s="192"/>
      <c r="LHI15" s="192"/>
      <c r="LHJ15" s="192"/>
      <c r="LHK15" s="192"/>
      <c r="LHL15" s="192"/>
      <c r="LHM15" s="192"/>
      <c r="LHN15" s="192"/>
      <c r="LHO15" s="192"/>
      <c r="LHP15" s="192"/>
      <c r="LHQ15" s="192"/>
      <c r="LHR15" s="192"/>
      <c r="LHS15" s="192"/>
      <c r="LHT15" s="192"/>
      <c r="LHU15" s="192"/>
      <c r="LHV15" s="192"/>
      <c r="LHW15" s="192"/>
      <c r="LHX15" s="192"/>
      <c r="LHY15" s="192"/>
      <c r="LHZ15" s="192"/>
      <c r="LIA15" s="192"/>
      <c r="LIB15" s="192"/>
      <c r="LIC15" s="192"/>
      <c r="LID15" s="192"/>
      <c r="LIE15" s="192"/>
      <c r="LIF15" s="192"/>
      <c r="LIG15" s="192"/>
      <c r="LIH15" s="192"/>
      <c r="LII15" s="192"/>
      <c r="LIJ15" s="192"/>
      <c r="LIK15" s="192"/>
      <c r="LIL15" s="192"/>
      <c r="LIM15" s="192"/>
      <c r="LIN15" s="192"/>
      <c r="LIO15" s="192"/>
      <c r="LIP15" s="192"/>
      <c r="LIQ15" s="192"/>
      <c r="LIR15" s="192"/>
      <c r="LIS15" s="192"/>
      <c r="LIT15" s="192"/>
      <c r="LIU15" s="192"/>
      <c r="LIV15" s="192"/>
      <c r="LIW15" s="192"/>
      <c r="LIX15" s="192"/>
      <c r="LIY15" s="192"/>
      <c r="LIZ15" s="192"/>
      <c r="LJA15" s="192"/>
      <c r="LJB15" s="192"/>
      <c r="LJC15" s="192"/>
      <c r="LJD15" s="192"/>
      <c r="LJE15" s="192"/>
      <c r="LJF15" s="192"/>
      <c r="LJG15" s="192"/>
      <c r="LJH15" s="192"/>
      <c r="LJI15" s="192"/>
      <c r="LJJ15" s="192"/>
      <c r="LJK15" s="192"/>
      <c r="LJL15" s="192"/>
      <c r="LJM15" s="192"/>
      <c r="LJN15" s="192"/>
      <c r="LJO15" s="192"/>
      <c r="LJP15" s="192"/>
      <c r="LJQ15" s="192"/>
      <c r="LJR15" s="192"/>
      <c r="LJS15" s="192"/>
      <c r="LJT15" s="192"/>
      <c r="LJU15" s="192"/>
      <c r="LJV15" s="192"/>
      <c r="LJW15" s="192"/>
      <c r="LJX15" s="192"/>
      <c r="LJY15" s="192"/>
      <c r="LJZ15" s="192"/>
      <c r="LKA15" s="192"/>
      <c r="LKB15" s="192"/>
      <c r="LKC15" s="192"/>
      <c r="LKD15" s="192"/>
      <c r="LKE15" s="192"/>
      <c r="LKF15" s="192"/>
      <c r="LKG15" s="192"/>
      <c r="LKH15" s="192"/>
      <c r="LKI15" s="192"/>
      <c r="LKJ15" s="192"/>
      <c r="LKK15" s="192"/>
      <c r="LKL15" s="192"/>
      <c r="LKM15" s="192"/>
      <c r="LKN15" s="192"/>
      <c r="LKO15" s="192"/>
      <c r="LKP15" s="192"/>
      <c r="LKQ15" s="192"/>
      <c r="LKR15" s="192"/>
      <c r="LKS15" s="192"/>
      <c r="LKT15" s="192"/>
      <c r="LKU15" s="192"/>
      <c r="LKV15" s="192"/>
      <c r="LKW15" s="192"/>
      <c r="LKX15" s="192"/>
      <c r="LKY15" s="192"/>
      <c r="LKZ15" s="192"/>
      <c r="LLA15" s="192"/>
      <c r="LLB15" s="192"/>
      <c r="LLC15" s="192"/>
      <c r="LLD15" s="192"/>
      <c r="LLE15" s="192"/>
      <c r="LLF15" s="192"/>
      <c r="LLG15" s="192"/>
      <c r="LLH15" s="192"/>
      <c r="LLI15" s="192"/>
      <c r="LLJ15" s="192"/>
      <c r="LLK15" s="192"/>
      <c r="LLL15" s="192"/>
      <c r="LLM15" s="192"/>
      <c r="LLN15" s="192"/>
      <c r="LLO15" s="192"/>
      <c r="LLP15" s="192"/>
      <c r="LLQ15" s="192"/>
      <c r="LLR15" s="192"/>
      <c r="LLS15" s="192"/>
      <c r="LLT15" s="192"/>
      <c r="LLU15" s="192"/>
      <c r="LLV15" s="192"/>
      <c r="LLW15" s="192"/>
      <c r="LLX15" s="192"/>
      <c r="LLY15" s="192"/>
      <c r="LLZ15" s="192"/>
      <c r="LMA15" s="192"/>
      <c r="LMB15" s="192"/>
      <c r="LMC15" s="192"/>
      <c r="LMD15" s="192"/>
      <c r="LME15" s="192"/>
      <c r="LMF15" s="192"/>
      <c r="LMG15" s="192"/>
      <c r="LMH15" s="192"/>
      <c r="LMI15" s="192"/>
      <c r="LMJ15" s="192"/>
      <c r="LMK15" s="192"/>
      <c r="LML15" s="192"/>
      <c r="LMM15" s="192"/>
      <c r="LMN15" s="192"/>
      <c r="LMO15" s="192"/>
      <c r="LMP15" s="192"/>
      <c r="LMQ15" s="192"/>
      <c r="LMR15" s="192"/>
      <c r="LMS15" s="192"/>
      <c r="LMT15" s="192"/>
      <c r="LMU15" s="192"/>
      <c r="LMV15" s="192"/>
      <c r="LMW15" s="192"/>
      <c r="LMX15" s="192"/>
      <c r="LMY15" s="192"/>
      <c r="LMZ15" s="192"/>
      <c r="LNA15" s="192"/>
      <c r="LNB15" s="192"/>
      <c r="LNC15" s="192"/>
      <c r="LND15" s="192"/>
      <c r="LNE15" s="192"/>
      <c r="LNF15" s="192"/>
      <c r="LNG15" s="192"/>
      <c r="LNH15" s="192"/>
      <c r="LNI15" s="192"/>
      <c r="LNJ15" s="192"/>
      <c r="LNK15" s="192"/>
      <c r="LNL15" s="192"/>
      <c r="LNM15" s="192"/>
      <c r="LNN15" s="192"/>
      <c r="LNO15" s="192"/>
      <c r="LNP15" s="192"/>
      <c r="LNQ15" s="192"/>
      <c r="LNR15" s="192"/>
      <c r="LNS15" s="192"/>
      <c r="LNT15" s="192"/>
      <c r="LNU15" s="192"/>
      <c r="LNV15" s="192"/>
      <c r="LNW15" s="192"/>
      <c r="LNX15" s="192"/>
      <c r="LNY15" s="192"/>
      <c r="LNZ15" s="192"/>
      <c r="LOA15" s="192"/>
      <c r="LOB15" s="192"/>
      <c r="LOC15" s="192"/>
      <c r="LOD15" s="192"/>
      <c r="LOE15" s="192"/>
      <c r="LOF15" s="192"/>
      <c r="LOG15" s="192"/>
      <c r="LOH15" s="192"/>
      <c r="LOI15" s="192"/>
      <c r="LOJ15" s="192"/>
      <c r="LOK15" s="192"/>
      <c r="LOL15" s="192"/>
      <c r="LOM15" s="192"/>
      <c r="LON15" s="192"/>
      <c r="LOO15" s="192"/>
      <c r="LOP15" s="192"/>
      <c r="LOQ15" s="192"/>
      <c r="LOR15" s="192"/>
      <c r="LOS15" s="192"/>
      <c r="LOT15" s="192"/>
      <c r="LOU15" s="192"/>
      <c r="LOV15" s="192"/>
      <c r="LOW15" s="192"/>
      <c r="LOX15" s="192"/>
      <c r="LOY15" s="192"/>
      <c r="LOZ15" s="192"/>
      <c r="LPA15" s="192"/>
      <c r="LPB15" s="192"/>
      <c r="LPC15" s="192"/>
      <c r="LPD15" s="192"/>
      <c r="LPE15" s="192"/>
      <c r="LPF15" s="192"/>
      <c r="LPG15" s="192"/>
      <c r="LPH15" s="192"/>
      <c r="LPI15" s="192"/>
      <c r="LPJ15" s="192"/>
      <c r="LPK15" s="192"/>
      <c r="LPL15" s="192"/>
      <c r="LPM15" s="192"/>
      <c r="LPN15" s="192"/>
      <c r="LPO15" s="192"/>
      <c r="LPP15" s="192"/>
      <c r="LPQ15" s="192"/>
      <c r="LPR15" s="192"/>
      <c r="LPS15" s="192"/>
      <c r="LPT15" s="192"/>
      <c r="LPU15" s="192"/>
      <c r="LPV15" s="192"/>
      <c r="LPW15" s="192"/>
      <c r="LPX15" s="192"/>
      <c r="LPY15" s="192"/>
      <c r="LPZ15" s="192"/>
      <c r="LQA15" s="192"/>
      <c r="LQB15" s="192"/>
      <c r="LQC15" s="192"/>
      <c r="LQD15" s="192"/>
      <c r="LQE15" s="192"/>
      <c r="LQF15" s="192"/>
      <c r="LQG15" s="192"/>
      <c r="LQH15" s="192"/>
      <c r="LQI15" s="192"/>
      <c r="LQJ15" s="192"/>
      <c r="LQK15" s="192"/>
      <c r="LQL15" s="192"/>
      <c r="LQM15" s="192"/>
      <c r="LQN15" s="192"/>
      <c r="LQO15" s="192"/>
      <c r="LQP15" s="192"/>
      <c r="LQQ15" s="192"/>
      <c r="LQR15" s="192"/>
      <c r="LQS15" s="192"/>
      <c r="LQT15" s="192"/>
      <c r="LQU15" s="192"/>
      <c r="LQV15" s="192"/>
      <c r="LQW15" s="192"/>
      <c r="LQX15" s="192"/>
      <c r="LQY15" s="192"/>
      <c r="LQZ15" s="192"/>
      <c r="LRA15" s="192"/>
      <c r="LRB15" s="192"/>
      <c r="LRC15" s="192"/>
      <c r="LRD15" s="192"/>
      <c r="LRE15" s="192"/>
      <c r="LRF15" s="192"/>
      <c r="LRG15" s="192"/>
      <c r="LRH15" s="192"/>
      <c r="LRI15" s="192"/>
      <c r="LRJ15" s="192"/>
      <c r="LRK15" s="192"/>
      <c r="LRL15" s="192"/>
      <c r="LRM15" s="192"/>
      <c r="LRN15" s="192"/>
      <c r="LRO15" s="192"/>
      <c r="LRP15" s="192"/>
      <c r="LRQ15" s="192"/>
      <c r="LRR15" s="192"/>
      <c r="LRS15" s="192"/>
      <c r="LRT15" s="192"/>
      <c r="LRU15" s="192"/>
      <c r="LRV15" s="192"/>
      <c r="LRW15" s="192"/>
      <c r="LRX15" s="192"/>
      <c r="LRY15" s="192"/>
      <c r="LRZ15" s="192"/>
      <c r="LSA15" s="192"/>
      <c r="LSB15" s="192"/>
      <c r="LSC15" s="192"/>
      <c r="LSD15" s="192"/>
      <c r="LSE15" s="192"/>
      <c r="LSF15" s="192"/>
      <c r="LSG15" s="192"/>
      <c r="LSH15" s="192"/>
      <c r="LSI15" s="192"/>
      <c r="LSJ15" s="192"/>
      <c r="LSK15" s="192"/>
      <c r="LSL15" s="192"/>
      <c r="LSM15" s="192"/>
      <c r="LSN15" s="192"/>
      <c r="LSO15" s="192"/>
      <c r="LSP15" s="192"/>
      <c r="LSQ15" s="192"/>
      <c r="LSR15" s="192"/>
      <c r="LSS15" s="192"/>
      <c r="LST15" s="192"/>
      <c r="LSU15" s="192"/>
      <c r="LSV15" s="192"/>
      <c r="LSW15" s="192"/>
      <c r="LSX15" s="192"/>
      <c r="LSY15" s="192"/>
      <c r="LSZ15" s="192"/>
      <c r="LTA15" s="192"/>
      <c r="LTB15" s="192"/>
      <c r="LTC15" s="192"/>
      <c r="LTD15" s="192"/>
      <c r="LTE15" s="192"/>
      <c r="LTF15" s="192"/>
      <c r="LTG15" s="192"/>
      <c r="LTH15" s="192"/>
      <c r="LTI15" s="192"/>
      <c r="LTJ15" s="192"/>
      <c r="LTK15" s="192"/>
      <c r="LTL15" s="192"/>
      <c r="LTM15" s="192"/>
      <c r="LTN15" s="192"/>
      <c r="LTO15" s="192"/>
      <c r="LTP15" s="192"/>
      <c r="LTQ15" s="192"/>
      <c r="LTR15" s="192"/>
      <c r="LTS15" s="192"/>
      <c r="LTT15" s="192"/>
      <c r="LTU15" s="192"/>
      <c r="LTV15" s="192"/>
      <c r="LTW15" s="192"/>
      <c r="LTX15" s="192"/>
      <c r="LTY15" s="192"/>
      <c r="LTZ15" s="192"/>
      <c r="LUA15" s="192"/>
      <c r="LUB15" s="192"/>
      <c r="LUC15" s="192"/>
      <c r="LUD15" s="192"/>
      <c r="LUE15" s="192"/>
      <c r="LUF15" s="192"/>
      <c r="LUG15" s="192"/>
      <c r="LUH15" s="192"/>
      <c r="LUI15" s="192"/>
      <c r="LUJ15" s="192"/>
      <c r="LUK15" s="192"/>
      <c r="LUL15" s="192"/>
      <c r="LUM15" s="192"/>
      <c r="LUN15" s="192"/>
      <c r="LUO15" s="192"/>
      <c r="LUP15" s="192"/>
      <c r="LUQ15" s="192"/>
      <c r="LUR15" s="192"/>
      <c r="LUS15" s="192"/>
      <c r="LUT15" s="192"/>
      <c r="LUU15" s="192"/>
      <c r="LUV15" s="192"/>
      <c r="LUW15" s="192"/>
      <c r="LUX15" s="192"/>
      <c r="LUY15" s="192"/>
      <c r="LUZ15" s="192"/>
      <c r="LVA15" s="192"/>
      <c r="LVB15" s="192"/>
      <c r="LVC15" s="192"/>
      <c r="LVD15" s="192"/>
      <c r="LVE15" s="192"/>
      <c r="LVF15" s="192"/>
      <c r="LVG15" s="192"/>
      <c r="LVH15" s="192"/>
      <c r="LVI15" s="192"/>
      <c r="LVJ15" s="192"/>
      <c r="LVK15" s="192"/>
      <c r="LVL15" s="192"/>
      <c r="LVM15" s="192"/>
      <c r="LVN15" s="192"/>
      <c r="LVO15" s="192"/>
      <c r="LVP15" s="192"/>
      <c r="LVQ15" s="192"/>
      <c r="LVR15" s="192"/>
      <c r="LVS15" s="192"/>
      <c r="LVT15" s="192"/>
      <c r="LVU15" s="192"/>
      <c r="LVV15" s="192"/>
      <c r="LVW15" s="192"/>
      <c r="LVX15" s="192"/>
      <c r="LVY15" s="192"/>
      <c r="LVZ15" s="192"/>
      <c r="LWA15" s="192"/>
      <c r="LWB15" s="192"/>
      <c r="LWC15" s="192"/>
      <c r="LWD15" s="192"/>
      <c r="LWE15" s="192"/>
      <c r="LWF15" s="192"/>
      <c r="LWG15" s="192"/>
      <c r="LWH15" s="192"/>
      <c r="LWI15" s="192"/>
      <c r="LWJ15" s="192"/>
      <c r="LWK15" s="192"/>
      <c r="LWL15" s="192"/>
      <c r="LWM15" s="192"/>
      <c r="LWN15" s="192"/>
      <c r="LWO15" s="192"/>
      <c r="LWP15" s="192"/>
      <c r="LWQ15" s="192"/>
      <c r="LWR15" s="192"/>
      <c r="LWS15" s="192"/>
      <c r="LWT15" s="192"/>
      <c r="LWU15" s="192"/>
      <c r="LWV15" s="192"/>
      <c r="LWW15" s="192"/>
      <c r="LWX15" s="192"/>
      <c r="LWY15" s="192"/>
      <c r="LWZ15" s="192"/>
      <c r="LXA15" s="192"/>
      <c r="LXB15" s="192"/>
      <c r="LXC15" s="192"/>
      <c r="LXD15" s="192"/>
      <c r="LXE15" s="192"/>
      <c r="LXF15" s="192"/>
      <c r="LXG15" s="192"/>
      <c r="LXH15" s="192"/>
      <c r="LXI15" s="192"/>
      <c r="LXJ15" s="192"/>
      <c r="LXK15" s="192"/>
      <c r="LXL15" s="192"/>
      <c r="LXM15" s="192"/>
      <c r="LXN15" s="192"/>
      <c r="LXO15" s="192"/>
      <c r="LXP15" s="192"/>
      <c r="LXQ15" s="192"/>
      <c r="LXR15" s="192"/>
      <c r="LXS15" s="192"/>
      <c r="LXT15" s="192"/>
      <c r="LXU15" s="192"/>
      <c r="LXV15" s="192"/>
      <c r="LXW15" s="192"/>
      <c r="LXX15" s="192"/>
      <c r="LXY15" s="192"/>
      <c r="LXZ15" s="192"/>
      <c r="LYA15" s="192"/>
      <c r="LYB15" s="192"/>
      <c r="LYC15" s="192"/>
      <c r="LYD15" s="192"/>
      <c r="LYE15" s="192"/>
      <c r="LYF15" s="192"/>
      <c r="LYG15" s="192"/>
      <c r="LYH15" s="192"/>
      <c r="LYI15" s="192"/>
      <c r="LYJ15" s="192"/>
      <c r="LYK15" s="192"/>
      <c r="LYL15" s="192"/>
      <c r="LYM15" s="192"/>
      <c r="LYN15" s="192"/>
      <c r="LYO15" s="192"/>
      <c r="LYP15" s="192"/>
      <c r="LYQ15" s="192"/>
      <c r="LYR15" s="192"/>
      <c r="LYS15" s="192"/>
      <c r="LYT15" s="192"/>
      <c r="LYU15" s="192"/>
      <c r="LYV15" s="192"/>
      <c r="LYW15" s="192"/>
      <c r="LYX15" s="192"/>
      <c r="LYY15" s="192"/>
      <c r="LYZ15" s="192"/>
      <c r="LZA15" s="192"/>
      <c r="LZB15" s="192"/>
      <c r="LZC15" s="192"/>
      <c r="LZD15" s="192"/>
      <c r="LZE15" s="192"/>
      <c r="LZF15" s="192"/>
      <c r="LZG15" s="192"/>
      <c r="LZH15" s="192"/>
      <c r="LZI15" s="192"/>
      <c r="LZJ15" s="192"/>
      <c r="LZK15" s="192"/>
      <c r="LZL15" s="192"/>
      <c r="LZM15" s="192"/>
      <c r="LZN15" s="192"/>
      <c r="LZO15" s="192"/>
      <c r="LZP15" s="192"/>
      <c r="LZQ15" s="192"/>
      <c r="LZR15" s="192"/>
      <c r="LZS15" s="192"/>
      <c r="LZT15" s="192"/>
      <c r="LZU15" s="192"/>
      <c r="LZV15" s="192"/>
      <c r="LZW15" s="192"/>
      <c r="LZX15" s="192"/>
      <c r="LZY15" s="192"/>
      <c r="LZZ15" s="192"/>
      <c r="MAA15" s="192"/>
      <c r="MAB15" s="192"/>
      <c r="MAC15" s="192"/>
      <c r="MAD15" s="192"/>
      <c r="MAE15" s="192"/>
      <c r="MAF15" s="192"/>
      <c r="MAG15" s="192"/>
      <c r="MAH15" s="192"/>
      <c r="MAI15" s="192"/>
      <c r="MAJ15" s="192"/>
      <c r="MAK15" s="192"/>
      <c r="MAL15" s="192"/>
      <c r="MAM15" s="192"/>
      <c r="MAN15" s="192"/>
      <c r="MAO15" s="192"/>
      <c r="MAP15" s="192"/>
      <c r="MAQ15" s="192"/>
      <c r="MAR15" s="192"/>
      <c r="MAS15" s="192"/>
      <c r="MAT15" s="192"/>
      <c r="MAU15" s="192"/>
      <c r="MAV15" s="192"/>
      <c r="MAW15" s="192"/>
      <c r="MAX15" s="192"/>
      <c r="MAY15" s="192"/>
      <c r="MAZ15" s="192"/>
      <c r="MBA15" s="192"/>
      <c r="MBB15" s="192"/>
      <c r="MBC15" s="192"/>
      <c r="MBD15" s="192"/>
      <c r="MBE15" s="192"/>
      <c r="MBF15" s="192"/>
      <c r="MBG15" s="192"/>
      <c r="MBH15" s="192"/>
      <c r="MBI15" s="192"/>
      <c r="MBJ15" s="192"/>
      <c r="MBK15" s="192"/>
      <c r="MBL15" s="192"/>
      <c r="MBM15" s="192"/>
      <c r="MBN15" s="192"/>
      <c r="MBO15" s="192"/>
      <c r="MBP15" s="192"/>
      <c r="MBQ15" s="192"/>
      <c r="MBR15" s="192"/>
      <c r="MBS15" s="192"/>
      <c r="MBT15" s="192"/>
      <c r="MBU15" s="192"/>
      <c r="MBV15" s="192"/>
      <c r="MBW15" s="192"/>
      <c r="MBX15" s="192"/>
      <c r="MBY15" s="192"/>
      <c r="MBZ15" s="192"/>
      <c r="MCA15" s="192"/>
      <c r="MCB15" s="192"/>
      <c r="MCC15" s="192"/>
      <c r="MCD15" s="192"/>
      <c r="MCE15" s="192"/>
      <c r="MCF15" s="192"/>
      <c r="MCG15" s="192"/>
      <c r="MCH15" s="192"/>
      <c r="MCI15" s="192"/>
      <c r="MCJ15" s="192"/>
      <c r="MCK15" s="192"/>
      <c r="MCL15" s="192"/>
      <c r="MCM15" s="192"/>
      <c r="MCN15" s="192"/>
      <c r="MCO15" s="192"/>
      <c r="MCP15" s="192"/>
      <c r="MCQ15" s="192"/>
      <c r="MCR15" s="192"/>
      <c r="MCS15" s="192"/>
      <c r="MCT15" s="192"/>
      <c r="MCU15" s="192"/>
      <c r="MCV15" s="192"/>
      <c r="MCW15" s="192"/>
      <c r="MCX15" s="192"/>
      <c r="MCY15" s="192"/>
      <c r="MCZ15" s="192"/>
      <c r="MDA15" s="192"/>
      <c r="MDB15" s="192"/>
      <c r="MDC15" s="192"/>
      <c r="MDD15" s="192"/>
      <c r="MDE15" s="192"/>
      <c r="MDF15" s="192"/>
      <c r="MDG15" s="192"/>
      <c r="MDH15" s="192"/>
      <c r="MDI15" s="192"/>
      <c r="MDJ15" s="192"/>
      <c r="MDK15" s="192"/>
      <c r="MDL15" s="192"/>
      <c r="MDM15" s="192"/>
      <c r="MDN15" s="192"/>
      <c r="MDO15" s="192"/>
      <c r="MDP15" s="192"/>
      <c r="MDQ15" s="192"/>
      <c r="MDR15" s="192"/>
      <c r="MDS15" s="192"/>
      <c r="MDT15" s="192"/>
      <c r="MDU15" s="192"/>
      <c r="MDV15" s="192"/>
      <c r="MDW15" s="192"/>
      <c r="MDX15" s="192"/>
      <c r="MDY15" s="192"/>
      <c r="MDZ15" s="192"/>
      <c r="MEA15" s="192"/>
      <c r="MEB15" s="192"/>
      <c r="MEC15" s="192"/>
      <c r="MED15" s="192"/>
      <c r="MEE15" s="192"/>
      <c r="MEF15" s="192"/>
      <c r="MEG15" s="192"/>
      <c r="MEH15" s="192"/>
      <c r="MEI15" s="192"/>
      <c r="MEJ15" s="192"/>
      <c r="MEK15" s="192"/>
      <c r="MEL15" s="192"/>
      <c r="MEM15" s="192"/>
      <c r="MEN15" s="192"/>
      <c r="MEO15" s="192"/>
      <c r="MEP15" s="192"/>
      <c r="MEQ15" s="192"/>
      <c r="MER15" s="192"/>
      <c r="MES15" s="192"/>
      <c r="MET15" s="192"/>
      <c r="MEU15" s="192"/>
      <c r="MEV15" s="192"/>
      <c r="MEW15" s="192"/>
      <c r="MEX15" s="192"/>
      <c r="MEY15" s="192"/>
      <c r="MEZ15" s="192"/>
      <c r="MFA15" s="192"/>
      <c r="MFB15" s="192"/>
      <c r="MFC15" s="192"/>
      <c r="MFD15" s="192"/>
      <c r="MFE15" s="192"/>
      <c r="MFF15" s="192"/>
      <c r="MFG15" s="192"/>
      <c r="MFH15" s="192"/>
      <c r="MFI15" s="192"/>
      <c r="MFJ15" s="192"/>
      <c r="MFK15" s="192"/>
      <c r="MFL15" s="192"/>
      <c r="MFM15" s="192"/>
      <c r="MFN15" s="192"/>
      <c r="MFO15" s="192"/>
      <c r="MFP15" s="192"/>
      <c r="MFQ15" s="192"/>
      <c r="MFR15" s="192"/>
      <c r="MFS15" s="192"/>
      <c r="MFT15" s="192"/>
      <c r="MFU15" s="192"/>
      <c r="MFV15" s="192"/>
      <c r="MFW15" s="192"/>
      <c r="MFX15" s="192"/>
      <c r="MFY15" s="192"/>
      <c r="MFZ15" s="192"/>
      <c r="MGA15" s="192"/>
      <c r="MGB15" s="192"/>
      <c r="MGC15" s="192"/>
      <c r="MGD15" s="192"/>
      <c r="MGE15" s="192"/>
      <c r="MGF15" s="192"/>
      <c r="MGG15" s="192"/>
      <c r="MGH15" s="192"/>
      <c r="MGI15" s="192"/>
      <c r="MGJ15" s="192"/>
      <c r="MGK15" s="192"/>
      <c r="MGL15" s="192"/>
      <c r="MGM15" s="192"/>
      <c r="MGN15" s="192"/>
      <c r="MGO15" s="192"/>
      <c r="MGP15" s="192"/>
      <c r="MGQ15" s="192"/>
      <c r="MGR15" s="192"/>
      <c r="MGS15" s="192"/>
      <c r="MGT15" s="192"/>
      <c r="MGU15" s="192"/>
      <c r="MGV15" s="192"/>
      <c r="MGW15" s="192"/>
      <c r="MGX15" s="192"/>
      <c r="MGY15" s="192"/>
      <c r="MGZ15" s="192"/>
      <c r="MHA15" s="192"/>
      <c r="MHB15" s="192"/>
      <c r="MHC15" s="192"/>
      <c r="MHD15" s="192"/>
      <c r="MHE15" s="192"/>
      <c r="MHF15" s="192"/>
      <c r="MHG15" s="192"/>
      <c r="MHH15" s="192"/>
      <c r="MHI15" s="192"/>
      <c r="MHJ15" s="192"/>
      <c r="MHK15" s="192"/>
      <c r="MHL15" s="192"/>
      <c r="MHM15" s="192"/>
      <c r="MHN15" s="192"/>
      <c r="MHO15" s="192"/>
      <c r="MHP15" s="192"/>
      <c r="MHQ15" s="192"/>
      <c r="MHR15" s="192"/>
      <c r="MHS15" s="192"/>
      <c r="MHT15" s="192"/>
      <c r="MHU15" s="192"/>
      <c r="MHV15" s="192"/>
      <c r="MHW15" s="192"/>
      <c r="MHX15" s="192"/>
      <c r="MHY15" s="192"/>
      <c r="MHZ15" s="192"/>
      <c r="MIA15" s="192"/>
      <c r="MIB15" s="192"/>
      <c r="MIC15" s="192"/>
      <c r="MID15" s="192"/>
      <c r="MIE15" s="192"/>
      <c r="MIF15" s="192"/>
      <c r="MIG15" s="192"/>
      <c r="MIH15" s="192"/>
      <c r="MII15" s="192"/>
      <c r="MIJ15" s="192"/>
      <c r="MIK15" s="192"/>
      <c r="MIL15" s="192"/>
      <c r="MIM15" s="192"/>
      <c r="MIN15" s="192"/>
      <c r="MIO15" s="192"/>
      <c r="MIP15" s="192"/>
      <c r="MIQ15" s="192"/>
      <c r="MIR15" s="192"/>
      <c r="MIS15" s="192"/>
      <c r="MIT15" s="192"/>
      <c r="MIU15" s="192"/>
      <c r="MIV15" s="192"/>
      <c r="MIW15" s="192"/>
      <c r="MIX15" s="192"/>
      <c r="MIY15" s="192"/>
      <c r="MIZ15" s="192"/>
      <c r="MJA15" s="192"/>
      <c r="MJB15" s="192"/>
      <c r="MJC15" s="192"/>
      <c r="MJD15" s="192"/>
      <c r="MJE15" s="192"/>
      <c r="MJF15" s="192"/>
      <c r="MJG15" s="192"/>
      <c r="MJH15" s="192"/>
      <c r="MJI15" s="192"/>
      <c r="MJJ15" s="192"/>
      <c r="MJK15" s="192"/>
      <c r="MJL15" s="192"/>
      <c r="MJM15" s="192"/>
      <c r="MJN15" s="192"/>
      <c r="MJO15" s="192"/>
      <c r="MJP15" s="192"/>
      <c r="MJQ15" s="192"/>
      <c r="MJR15" s="192"/>
      <c r="MJS15" s="192"/>
      <c r="MJT15" s="192"/>
      <c r="MJU15" s="192"/>
      <c r="MJV15" s="192"/>
      <c r="MJW15" s="192"/>
      <c r="MJX15" s="192"/>
      <c r="MJY15" s="192"/>
      <c r="MJZ15" s="192"/>
      <c r="MKA15" s="192"/>
      <c r="MKB15" s="192"/>
      <c r="MKC15" s="192"/>
      <c r="MKD15" s="192"/>
      <c r="MKE15" s="192"/>
      <c r="MKF15" s="192"/>
      <c r="MKG15" s="192"/>
      <c r="MKH15" s="192"/>
      <c r="MKI15" s="192"/>
      <c r="MKJ15" s="192"/>
      <c r="MKK15" s="192"/>
      <c r="MKL15" s="192"/>
      <c r="MKM15" s="192"/>
      <c r="MKN15" s="192"/>
      <c r="MKO15" s="192"/>
      <c r="MKP15" s="192"/>
      <c r="MKQ15" s="192"/>
      <c r="MKR15" s="192"/>
      <c r="MKS15" s="192"/>
      <c r="MKT15" s="192"/>
      <c r="MKU15" s="192"/>
      <c r="MKV15" s="192"/>
      <c r="MKW15" s="192"/>
      <c r="MKX15" s="192"/>
      <c r="MKY15" s="192"/>
      <c r="MKZ15" s="192"/>
      <c r="MLA15" s="192"/>
      <c r="MLB15" s="192"/>
      <c r="MLC15" s="192"/>
      <c r="MLD15" s="192"/>
      <c r="MLE15" s="192"/>
      <c r="MLF15" s="192"/>
      <c r="MLG15" s="192"/>
      <c r="MLH15" s="192"/>
      <c r="MLI15" s="192"/>
      <c r="MLJ15" s="192"/>
      <c r="MLK15" s="192"/>
      <c r="MLL15" s="192"/>
      <c r="MLM15" s="192"/>
      <c r="MLN15" s="192"/>
      <c r="MLO15" s="192"/>
      <c r="MLP15" s="192"/>
      <c r="MLQ15" s="192"/>
      <c r="MLR15" s="192"/>
      <c r="MLS15" s="192"/>
      <c r="MLT15" s="192"/>
      <c r="MLU15" s="192"/>
      <c r="MLV15" s="192"/>
      <c r="MLW15" s="192"/>
      <c r="MLX15" s="192"/>
      <c r="MLY15" s="192"/>
      <c r="MLZ15" s="192"/>
      <c r="MMA15" s="192"/>
      <c r="MMB15" s="192"/>
      <c r="MMC15" s="192"/>
      <c r="MMD15" s="192"/>
      <c r="MME15" s="192"/>
      <c r="MMF15" s="192"/>
      <c r="MMG15" s="192"/>
      <c r="MMH15" s="192"/>
      <c r="MMI15" s="192"/>
      <c r="MMJ15" s="192"/>
      <c r="MMK15" s="192"/>
      <c r="MML15" s="192"/>
      <c r="MMM15" s="192"/>
      <c r="MMN15" s="192"/>
      <c r="MMO15" s="192"/>
      <c r="MMP15" s="192"/>
      <c r="MMQ15" s="192"/>
      <c r="MMR15" s="192"/>
      <c r="MMS15" s="192"/>
      <c r="MMT15" s="192"/>
      <c r="MMU15" s="192"/>
      <c r="MMV15" s="192"/>
      <c r="MMW15" s="192"/>
      <c r="MMX15" s="192"/>
      <c r="MMY15" s="192"/>
      <c r="MMZ15" s="192"/>
      <c r="MNA15" s="192"/>
      <c r="MNB15" s="192"/>
      <c r="MNC15" s="192"/>
      <c r="MND15" s="192"/>
      <c r="MNE15" s="192"/>
      <c r="MNF15" s="192"/>
      <c r="MNG15" s="192"/>
      <c r="MNH15" s="192"/>
      <c r="MNI15" s="192"/>
      <c r="MNJ15" s="192"/>
      <c r="MNK15" s="192"/>
      <c r="MNL15" s="192"/>
      <c r="MNM15" s="192"/>
      <c r="MNN15" s="192"/>
      <c r="MNO15" s="192"/>
      <c r="MNP15" s="192"/>
      <c r="MNQ15" s="192"/>
      <c r="MNR15" s="192"/>
      <c r="MNS15" s="192"/>
      <c r="MNT15" s="192"/>
      <c r="MNU15" s="192"/>
      <c r="MNV15" s="192"/>
      <c r="MNW15" s="192"/>
      <c r="MNX15" s="192"/>
      <c r="MNY15" s="192"/>
      <c r="MNZ15" s="192"/>
      <c r="MOA15" s="192"/>
      <c r="MOB15" s="192"/>
      <c r="MOC15" s="192"/>
      <c r="MOD15" s="192"/>
      <c r="MOE15" s="192"/>
      <c r="MOF15" s="192"/>
      <c r="MOG15" s="192"/>
      <c r="MOH15" s="192"/>
      <c r="MOI15" s="192"/>
      <c r="MOJ15" s="192"/>
      <c r="MOK15" s="192"/>
      <c r="MOL15" s="192"/>
      <c r="MOM15" s="192"/>
      <c r="MON15" s="192"/>
      <c r="MOO15" s="192"/>
      <c r="MOP15" s="192"/>
      <c r="MOQ15" s="192"/>
      <c r="MOR15" s="192"/>
      <c r="MOS15" s="192"/>
      <c r="MOT15" s="192"/>
      <c r="MOU15" s="192"/>
      <c r="MOV15" s="192"/>
      <c r="MOW15" s="192"/>
      <c r="MOX15" s="192"/>
      <c r="MOY15" s="192"/>
      <c r="MOZ15" s="192"/>
      <c r="MPA15" s="192"/>
      <c r="MPB15" s="192"/>
      <c r="MPC15" s="192"/>
      <c r="MPD15" s="192"/>
      <c r="MPE15" s="192"/>
      <c r="MPF15" s="192"/>
      <c r="MPG15" s="192"/>
      <c r="MPH15" s="192"/>
      <c r="MPI15" s="192"/>
      <c r="MPJ15" s="192"/>
      <c r="MPK15" s="192"/>
      <c r="MPL15" s="192"/>
      <c r="MPM15" s="192"/>
      <c r="MPN15" s="192"/>
      <c r="MPO15" s="192"/>
      <c r="MPP15" s="192"/>
      <c r="MPQ15" s="192"/>
      <c r="MPR15" s="192"/>
      <c r="MPS15" s="192"/>
      <c r="MPT15" s="192"/>
      <c r="MPU15" s="192"/>
      <c r="MPV15" s="192"/>
      <c r="MPW15" s="192"/>
      <c r="MPX15" s="192"/>
      <c r="MPY15" s="192"/>
      <c r="MPZ15" s="192"/>
      <c r="MQA15" s="192"/>
      <c r="MQB15" s="192"/>
      <c r="MQC15" s="192"/>
      <c r="MQD15" s="192"/>
      <c r="MQE15" s="192"/>
      <c r="MQF15" s="192"/>
      <c r="MQG15" s="192"/>
      <c r="MQH15" s="192"/>
      <c r="MQI15" s="192"/>
      <c r="MQJ15" s="192"/>
      <c r="MQK15" s="192"/>
      <c r="MQL15" s="192"/>
      <c r="MQM15" s="192"/>
      <c r="MQN15" s="192"/>
      <c r="MQO15" s="192"/>
      <c r="MQP15" s="192"/>
      <c r="MQQ15" s="192"/>
      <c r="MQR15" s="192"/>
      <c r="MQS15" s="192"/>
      <c r="MQT15" s="192"/>
      <c r="MQU15" s="192"/>
      <c r="MQV15" s="192"/>
      <c r="MQW15" s="192"/>
      <c r="MQX15" s="192"/>
      <c r="MQY15" s="192"/>
      <c r="MQZ15" s="192"/>
      <c r="MRA15" s="192"/>
      <c r="MRB15" s="192"/>
      <c r="MRC15" s="192"/>
      <c r="MRD15" s="192"/>
      <c r="MRE15" s="192"/>
      <c r="MRF15" s="192"/>
      <c r="MRG15" s="192"/>
      <c r="MRH15" s="192"/>
      <c r="MRI15" s="192"/>
      <c r="MRJ15" s="192"/>
      <c r="MRK15" s="192"/>
      <c r="MRL15" s="192"/>
      <c r="MRM15" s="192"/>
      <c r="MRN15" s="192"/>
      <c r="MRO15" s="192"/>
      <c r="MRP15" s="192"/>
      <c r="MRQ15" s="192"/>
      <c r="MRR15" s="192"/>
      <c r="MRS15" s="192"/>
      <c r="MRT15" s="192"/>
      <c r="MRU15" s="192"/>
      <c r="MRV15" s="192"/>
      <c r="MRW15" s="192"/>
      <c r="MRX15" s="192"/>
      <c r="MRY15" s="192"/>
      <c r="MRZ15" s="192"/>
      <c r="MSA15" s="192"/>
      <c r="MSB15" s="192"/>
      <c r="MSC15" s="192"/>
      <c r="MSD15" s="192"/>
      <c r="MSE15" s="192"/>
      <c r="MSF15" s="192"/>
      <c r="MSG15" s="192"/>
      <c r="MSH15" s="192"/>
      <c r="MSI15" s="192"/>
      <c r="MSJ15" s="192"/>
      <c r="MSK15" s="192"/>
      <c r="MSL15" s="192"/>
      <c r="MSM15" s="192"/>
      <c r="MSN15" s="192"/>
      <c r="MSO15" s="192"/>
      <c r="MSP15" s="192"/>
      <c r="MSQ15" s="192"/>
      <c r="MSR15" s="192"/>
      <c r="MSS15" s="192"/>
      <c r="MST15" s="192"/>
      <c r="MSU15" s="192"/>
      <c r="MSV15" s="192"/>
      <c r="MSW15" s="192"/>
      <c r="MSX15" s="192"/>
      <c r="MSY15" s="192"/>
      <c r="MSZ15" s="192"/>
      <c r="MTA15" s="192"/>
      <c r="MTB15" s="192"/>
      <c r="MTC15" s="192"/>
      <c r="MTD15" s="192"/>
      <c r="MTE15" s="192"/>
      <c r="MTF15" s="192"/>
      <c r="MTG15" s="192"/>
      <c r="MTH15" s="192"/>
      <c r="MTI15" s="192"/>
      <c r="MTJ15" s="192"/>
      <c r="MTK15" s="192"/>
      <c r="MTL15" s="192"/>
      <c r="MTM15" s="192"/>
      <c r="MTN15" s="192"/>
      <c r="MTO15" s="192"/>
      <c r="MTP15" s="192"/>
      <c r="MTQ15" s="192"/>
      <c r="MTR15" s="192"/>
      <c r="MTS15" s="192"/>
      <c r="MTT15" s="192"/>
      <c r="MTU15" s="192"/>
      <c r="MTV15" s="192"/>
      <c r="MTW15" s="192"/>
      <c r="MTX15" s="192"/>
      <c r="MTY15" s="192"/>
      <c r="MTZ15" s="192"/>
      <c r="MUA15" s="192"/>
      <c r="MUB15" s="192"/>
      <c r="MUC15" s="192"/>
      <c r="MUD15" s="192"/>
      <c r="MUE15" s="192"/>
      <c r="MUF15" s="192"/>
      <c r="MUG15" s="192"/>
      <c r="MUH15" s="192"/>
      <c r="MUI15" s="192"/>
      <c r="MUJ15" s="192"/>
      <c r="MUK15" s="192"/>
      <c r="MUL15" s="192"/>
      <c r="MUM15" s="192"/>
      <c r="MUN15" s="192"/>
      <c r="MUO15" s="192"/>
      <c r="MUP15" s="192"/>
      <c r="MUQ15" s="192"/>
      <c r="MUR15" s="192"/>
      <c r="MUS15" s="192"/>
      <c r="MUT15" s="192"/>
      <c r="MUU15" s="192"/>
      <c r="MUV15" s="192"/>
      <c r="MUW15" s="192"/>
      <c r="MUX15" s="192"/>
      <c r="MUY15" s="192"/>
      <c r="MUZ15" s="192"/>
      <c r="MVA15" s="192"/>
      <c r="MVB15" s="192"/>
      <c r="MVC15" s="192"/>
      <c r="MVD15" s="192"/>
      <c r="MVE15" s="192"/>
      <c r="MVF15" s="192"/>
      <c r="MVG15" s="192"/>
      <c r="MVH15" s="192"/>
      <c r="MVI15" s="192"/>
      <c r="MVJ15" s="192"/>
      <c r="MVK15" s="192"/>
      <c r="MVL15" s="192"/>
      <c r="MVM15" s="192"/>
      <c r="MVN15" s="192"/>
      <c r="MVO15" s="192"/>
      <c r="MVP15" s="192"/>
      <c r="MVQ15" s="192"/>
      <c r="MVR15" s="192"/>
      <c r="MVS15" s="192"/>
      <c r="MVT15" s="192"/>
      <c r="MVU15" s="192"/>
      <c r="MVV15" s="192"/>
      <c r="MVW15" s="192"/>
      <c r="MVX15" s="192"/>
      <c r="MVY15" s="192"/>
      <c r="MVZ15" s="192"/>
      <c r="MWA15" s="192"/>
      <c r="MWB15" s="192"/>
      <c r="MWC15" s="192"/>
      <c r="MWD15" s="192"/>
      <c r="MWE15" s="192"/>
      <c r="MWF15" s="192"/>
      <c r="MWG15" s="192"/>
      <c r="MWH15" s="192"/>
      <c r="MWI15" s="192"/>
      <c r="MWJ15" s="192"/>
      <c r="MWK15" s="192"/>
      <c r="MWL15" s="192"/>
      <c r="MWM15" s="192"/>
      <c r="MWN15" s="192"/>
      <c r="MWO15" s="192"/>
      <c r="MWP15" s="192"/>
      <c r="MWQ15" s="192"/>
      <c r="MWR15" s="192"/>
      <c r="MWS15" s="192"/>
      <c r="MWT15" s="192"/>
      <c r="MWU15" s="192"/>
      <c r="MWV15" s="192"/>
      <c r="MWW15" s="192"/>
      <c r="MWX15" s="192"/>
      <c r="MWY15" s="192"/>
      <c r="MWZ15" s="192"/>
      <c r="MXA15" s="192"/>
      <c r="MXB15" s="192"/>
      <c r="MXC15" s="192"/>
      <c r="MXD15" s="192"/>
      <c r="MXE15" s="192"/>
      <c r="MXF15" s="192"/>
      <c r="MXG15" s="192"/>
      <c r="MXH15" s="192"/>
      <c r="MXI15" s="192"/>
      <c r="MXJ15" s="192"/>
      <c r="MXK15" s="192"/>
      <c r="MXL15" s="192"/>
      <c r="MXM15" s="192"/>
      <c r="MXN15" s="192"/>
      <c r="MXO15" s="192"/>
      <c r="MXP15" s="192"/>
      <c r="MXQ15" s="192"/>
      <c r="MXR15" s="192"/>
      <c r="MXS15" s="192"/>
      <c r="MXT15" s="192"/>
      <c r="MXU15" s="192"/>
      <c r="MXV15" s="192"/>
      <c r="MXW15" s="192"/>
      <c r="MXX15" s="192"/>
      <c r="MXY15" s="192"/>
      <c r="MXZ15" s="192"/>
      <c r="MYA15" s="192"/>
      <c r="MYB15" s="192"/>
      <c r="MYC15" s="192"/>
      <c r="MYD15" s="192"/>
      <c r="MYE15" s="192"/>
      <c r="MYF15" s="192"/>
      <c r="MYG15" s="192"/>
      <c r="MYH15" s="192"/>
      <c r="MYI15" s="192"/>
      <c r="MYJ15" s="192"/>
      <c r="MYK15" s="192"/>
      <c r="MYL15" s="192"/>
      <c r="MYM15" s="192"/>
      <c r="MYN15" s="192"/>
      <c r="MYO15" s="192"/>
      <c r="MYP15" s="192"/>
      <c r="MYQ15" s="192"/>
      <c r="MYR15" s="192"/>
      <c r="MYS15" s="192"/>
      <c r="MYT15" s="192"/>
      <c r="MYU15" s="192"/>
      <c r="MYV15" s="192"/>
      <c r="MYW15" s="192"/>
      <c r="MYX15" s="192"/>
      <c r="MYY15" s="192"/>
      <c r="MYZ15" s="192"/>
      <c r="MZA15" s="192"/>
      <c r="MZB15" s="192"/>
      <c r="MZC15" s="192"/>
      <c r="MZD15" s="192"/>
      <c r="MZE15" s="192"/>
      <c r="MZF15" s="192"/>
      <c r="MZG15" s="192"/>
      <c r="MZH15" s="192"/>
      <c r="MZI15" s="192"/>
      <c r="MZJ15" s="192"/>
      <c r="MZK15" s="192"/>
      <c r="MZL15" s="192"/>
      <c r="MZM15" s="192"/>
      <c r="MZN15" s="192"/>
      <c r="MZO15" s="192"/>
      <c r="MZP15" s="192"/>
      <c r="MZQ15" s="192"/>
      <c r="MZR15" s="192"/>
      <c r="MZS15" s="192"/>
      <c r="MZT15" s="192"/>
      <c r="MZU15" s="192"/>
      <c r="MZV15" s="192"/>
      <c r="MZW15" s="192"/>
      <c r="MZX15" s="192"/>
      <c r="MZY15" s="192"/>
      <c r="MZZ15" s="192"/>
      <c r="NAA15" s="192"/>
      <c r="NAB15" s="192"/>
      <c r="NAC15" s="192"/>
      <c r="NAD15" s="192"/>
      <c r="NAE15" s="192"/>
      <c r="NAF15" s="192"/>
      <c r="NAG15" s="192"/>
      <c r="NAH15" s="192"/>
      <c r="NAI15" s="192"/>
      <c r="NAJ15" s="192"/>
      <c r="NAK15" s="192"/>
      <c r="NAL15" s="192"/>
      <c r="NAM15" s="192"/>
      <c r="NAN15" s="192"/>
      <c r="NAO15" s="192"/>
      <c r="NAP15" s="192"/>
      <c r="NAQ15" s="192"/>
      <c r="NAR15" s="192"/>
      <c r="NAS15" s="192"/>
      <c r="NAT15" s="192"/>
      <c r="NAU15" s="192"/>
      <c r="NAV15" s="192"/>
      <c r="NAW15" s="192"/>
      <c r="NAX15" s="192"/>
      <c r="NAY15" s="192"/>
      <c r="NAZ15" s="192"/>
      <c r="NBA15" s="192"/>
      <c r="NBB15" s="192"/>
      <c r="NBC15" s="192"/>
      <c r="NBD15" s="192"/>
      <c r="NBE15" s="192"/>
      <c r="NBF15" s="192"/>
      <c r="NBG15" s="192"/>
      <c r="NBH15" s="192"/>
      <c r="NBI15" s="192"/>
      <c r="NBJ15" s="192"/>
      <c r="NBK15" s="192"/>
      <c r="NBL15" s="192"/>
      <c r="NBM15" s="192"/>
      <c r="NBN15" s="192"/>
      <c r="NBO15" s="192"/>
      <c r="NBP15" s="192"/>
      <c r="NBQ15" s="192"/>
      <c r="NBR15" s="192"/>
      <c r="NBS15" s="192"/>
      <c r="NBT15" s="192"/>
      <c r="NBU15" s="192"/>
      <c r="NBV15" s="192"/>
      <c r="NBW15" s="192"/>
      <c r="NBX15" s="192"/>
      <c r="NBY15" s="192"/>
      <c r="NBZ15" s="192"/>
      <c r="NCA15" s="192"/>
      <c r="NCB15" s="192"/>
      <c r="NCC15" s="192"/>
      <c r="NCD15" s="192"/>
      <c r="NCE15" s="192"/>
      <c r="NCF15" s="192"/>
      <c r="NCG15" s="192"/>
      <c r="NCH15" s="192"/>
      <c r="NCI15" s="192"/>
      <c r="NCJ15" s="192"/>
      <c r="NCK15" s="192"/>
      <c r="NCL15" s="192"/>
      <c r="NCM15" s="192"/>
      <c r="NCN15" s="192"/>
      <c r="NCO15" s="192"/>
      <c r="NCP15" s="192"/>
      <c r="NCQ15" s="192"/>
      <c r="NCR15" s="192"/>
      <c r="NCS15" s="192"/>
      <c r="NCT15" s="192"/>
      <c r="NCU15" s="192"/>
      <c r="NCV15" s="192"/>
      <c r="NCW15" s="192"/>
      <c r="NCX15" s="192"/>
      <c r="NCY15" s="192"/>
      <c r="NCZ15" s="192"/>
      <c r="NDA15" s="192"/>
      <c r="NDB15" s="192"/>
      <c r="NDC15" s="192"/>
      <c r="NDD15" s="192"/>
      <c r="NDE15" s="192"/>
      <c r="NDF15" s="192"/>
      <c r="NDG15" s="192"/>
      <c r="NDH15" s="192"/>
      <c r="NDI15" s="192"/>
      <c r="NDJ15" s="192"/>
      <c r="NDK15" s="192"/>
      <c r="NDL15" s="192"/>
      <c r="NDM15" s="192"/>
      <c r="NDN15" s="192"/>
      <c r="NDO15" s="192"/>
      <c r="NDP15" s="192"/>
      <c r="NDQ15" s="192"/>
      <c r="NDR15" s="192"/>
      <c r="NDS15" s="192"/>
      <c r="NDT15" s="192"/>
      <c r="NDU15" s="192"/>
      <c r="NDV15" s="192"/>
      <c r="NDW15" s="192"/>
      <c r="NDX15" s="192"/>
      <c r="NDY15" s="192"/>
      <c r="NDZ15" s="192"/>
      <c r="NEA15" s="192"/>
      <c r="NEB15" s="192"/>
      <c r="NEC15" s="192"/>
      <c r="NED15" s="192"/>
      <c r="NEE15" s="192"/>
      <c r="NEF15" s="192"/>
      <c r="NEG15" s="192"/>
      <c r="NEH15" s="192"/>
      <c r="NEI15" s="192"/>
      <c r="NEJ15" s="192"/>
      <c r="NEK15" s="192"/>
      <c r="NEL15" s="192"/>
      <c r="NEM15" s="192"/>
      <c r="NEN15" s="192"/>
      <c r="NEO15" s="192"/>
      <c r="NEP15" s="192"/>
      <c r="NEQ15" s="192"/>
      <c r="NER15" s="192"/>
      <c r="NES15" s="192"/>
      <c r="NET15" s="192"/>
      <c r="NEU15" s="192"/>
      <c r="NEV15" s="192"/>
      <c r="NEW15" s="192"/>
      <c r="NEX15" s="192"/>
      <c r="NEY15" s="192"/>
      <c r="NEZ15" s="192"/>
      <c r="NFA15" s="192"/>
      <c r="NFB15" s="192"/>
      <c r="NFC15" s="192"/>
      <c r="NFD15" s="192"/>
      <c r="NFE15" s="192"/>
      <c r="NFF15" s="192"/>
      <c r="NFG15" s="192"/>
      <c r="NFH15" s="192"/>
      <c r="NFI15" s="192"/>
      <c r="NFJ15" s="192"/>
      <c r="NFK15" s="192"/>
      <c r="NFL15" s="192"/>
      <c r="NFM15" s="192"/>
      <c r="NFN15" s="192"/>
      <c r="NFO15" s="192"/>
      <c r="NFP15" s="192"/>
      <c r="NFQ15" s="192"/>
      <c r="NFR15" s="192"/>
      <c r="NFS15" s="192"/>
      <c r="NFT15" s="192"/>
      <c r="NFU15" s="192"/>
      <c r="NFV15" s="192"/>
      <c r="NFW15" s="192"/>
      <c r="NFX15" s="192"/>
      <c r="NFY15" s="192"/>
      <c r="NFZ15" s="192"/>
      <c r="NGA15" s="192"/>
      <c r="NGB15" s="192"/>
      <c r="NGC15" s="192"/>
      <c r="NGD15" s="192"/>
      <c r="NGE15" s="192"/>
      <c r="NGF15" s="192"/>
      <c r="NGG15" s="192"/>
      <c r="NGH15" s="192"/>
      <c r="NGI15" s="192"/>
      <c r="NGJ15" s="192"/>
      <c r="NGK15" s="192"/>
      <c r="NGL15" s="192"/>
      <c r="NGM15" s="192"/>
      <c r="NGN15" s="192"/>
      <c r="NGO15" s="192"/>
      <c r="NGP15" s="192"/>
      <c r="NGQ15" s="192"/>
      <c r="NGR15" s="192"/>
      <c r="NGS15" s="192"/>
      <c r="NGT15" s="192"/>
      <c r="NGU15" s="192"/>
      <c r="NGV15" s="192"/>
      <c r="NGW15" s="192"/>
      <c r="NGX15" s="192"/>
      <c r="NGY15" s="192"/>
      <c r="NGZ15" s="192"/>
      <c r="NHA15" s="192"/>
      <c r="NHB15" s="192"/>
      <c r="NHC15" s="192"/>
      <c r="NHD15" s="192"/>
      <c r="NHE15" s="192"/>
      <c r="NHF15" s="192"/>
      <c r="NHG15" s="192"/>
      <c r="NHH15" s="192"/>
      <c r="NHI15" s="192"/>
      <c r="NHJ15" s="192"/>
      <c r="NHK15" s="192"/>
      <c r="NHL15" s="192"/>
      <c r="NHM15" s="192"/>
      <c r="NHN15" s="192"/>
      <c r="NHO15" s="192"/>
      <c r="NHP15" s="192"/>
      <c r="NHQ15" s="192"/>
      <c r="NHR15" s="192"/>
      <c r="NHS15" s="192"/>
      <c r="NHT15" s="192"/>
      <c r="NHU15" s="192"/>
      <c r="NHV15" s="192"/>
      <c r="NHW15" s="192"/>
      <c r="NHX15" s="192"/>
      <c r="NHY15" s="192"/>
      <c r="NHZ15" s="192"/>
      <c r="NIA15" s="192"/>
      <c r="NIB15" s="192"/>
      <c r="NIC15" s="192"/>
      <c r="NID15" s="192"/>
      <c r="NIE15" s="192"/>
      <c r="NIF15" s="192"/>
      <c r="NIG15" s="192"/>
      <c r="NIH15" s="192"/>
      <c r="NII15" s="192"/>
      <c r="NIJ15" s="192"/>
      <c r="NIK15" s="192"/>
      <c r="NIL15" s="192"/>
      <c r="NIM15" s="192"/>
      <c r="NIN15" s="192"/>
      <c r="NIO15" s="192"/>
      <c r="NIP15" s="192"/>
      <c r="NIQ15" s="192"/>
      <c r="NIR15" s="192"/>
      <c r="NIS15" s="192"/>
      <c r="NIT15" s="192"/>
      <c r="NIU15" s="192"/>
      <c r="NIV15" s="192"/>
      <c r="NIW15" s="192"/>
      <c r="NIX15" s="192"/>
      <c r="NIY15" s="192"/>
      <c r="NIZ15" s="192"/>
      <c r="NJA15" s="192"/>
      <c r="NJB15" s="192"/>
      <c r="NJC15" s="192"/>
      <c r="NJD15" s="192"/>
      <c r="NJE15" s="192"/>
      <c r="NJF15" s="192"/>
      <c r="NJG15" s="192"/>
      <c r="NJH15" s="192"/>
      <c r="NJI15" s="192"/>
      <c r="NJJ15" s="192"/>
      <c r="NJK15" s="192"/>
      <c r="NJL15" s="192"/>
      <c r="NJM15" s="192"/>
      <c r="NJN15" s="192"/>
      <c r="NJO15" s="192"/>
      <c r="NJP15" s="192"/>
      <c r="NJQ15" s="192"/>
      <c r="NJR15" s="192"/>
      <c r="NJS15" s="192"/>
      <c r="NJT15" s="192"/>
      <c r="NJU15" s="192"/>
      <c r="NJV15" s="192"/>
      <c r="NJW15" s="192"/>
      <c r="NJX15" s="192"/>
      <c r="NJY15" s="192"/>
      <c r="NJZ15" s="192"/>
      <c r="NKA15" s="192"/>
      <c r="NKB15" s="192"/>
      <c r="NKC15" s="192"/>
      <c r="NKD15" s="192"/>
      <c r="NKE15" s="192"/>
      <c r="NKF15" s="192"/>
      <c r="NKG15" s="192"/>
      <c r="NKH15" s="192"/>
      <c r="NKI15" s="192"/>
      <c r="NKJ15" s="192"/>
      <c r="NKK15" s="192"/>
      <c r="NKL15" s="192"/>
      <c r="NKM15" s="192"/>
      <c r="NKN15" s="192"/>
      <c r="NKO15" s="192"/>
      <c r="NKP15" s="192"/>
      <c r="NKQ15" s="192"/>
      <c r="NKR15" s="192"/>
      <c r="NKS15" s="192"/>
      <c r="NKT15" s="192"/>
      <c r="NKU15" s="192"/>
      <c r="NKV15" s="192"/>
      <c r="NKW15" s="192"/>
      <c r="NKX15" s="192"/>
      <c r="NKY15" s="192"/>
      <c r="NKZ15" s="192"/>
      <c r="NLA15" s="192"/>
      <c r="NLB15" s="192"/>
      <c r="NLC15" s="192"/>
      <c r="NLD15" s="192"/>
      <c r="NLE15" s="192"/>
      <c r="NLF15" s="192"/>
      <c r="NLG15" s="192"/>
      <c r="NLH15" s="192"/>
      <c r="NLI15" s="192"/>
      <c r="NLJ15" s="192"/>
      <c r="NLK15" s="192"/>
      <c r="NLL15" s="192"/>
      <c r="NLM15" s="192"/>
      <c r="NLN15" s="192"/>
      <c r="NLO15" s="192"/>
      <c r="NLP15" s="192"/>
      <c r="NLQ15" s="192"/>
      <c r="NLR15" s="192"/>
      <c r="NLS15" s="192"/>
      <c r="NLT15" s="192"/>
      <c r="NLU15" s="192"/>
      <c r="NLV15" s="192"/>
      <c r="NLW15" s="192"/>
      <c r="NLX15" s="192"/>
      <c r="NLY15" s="192"/>
      <c r="NLZ15" s="192"/>
      <c r="NMA15" s="192"/>
      <c r="NMB15" s="192"/>
      <c r="NMC15" s="192"/>
      <c r="NMD15" s="192"/>
      <c r="NME15" s="192"/>
      <c r="NMF15" s="192"/>
      <c r="NMG15" s="192"/>
      <c r="NMH15" s="192"/>
      <c r="NMI15" s="192"/>
      <c r="NMJ15" s="192"/>
      <c r="NMK15" s="192"/>
      <c r="NML15" s="192"/>
      <c r="NMM15" s="192"/>
      <c r="NMN15" s="192"/>
      <c r="NMO15" s="192"/>
      <c r="NMP15" s="192"/>
      <c r="NMQ15" s="192"/>
      <c r="NMR15" s="192"/>
      <c r="NMS15" s="192"/>
      <c r="NMT15" s="192"/>
      <c r="NMU15" s="192"/>
      <c r="NMV15" s="192"/>
      <c r="NMW15" s="192"/>
      <c r="NMX15" s="192"/>
      <c r="NMY15" s="192"/>
      <c r="NMZ15" s="192"/>
      <c r="NNA15" s="192"/>
      <c r="NNB15" s="192"/>
      <c r="NNC15" s="192"/>
      <c r="NND15" s="192"/>
      <c r="NNE15" s="192"/>
      <c r="NNF15" s="192"/>
      <c r="NNG15" s="192"/>
      <c r="NNH15" s="192"/>
      <c r="NNI15" s="192"/>
      <c r="NNJ15" s="192"/>
      <c r="NNK15" s="192"/>
      <c r="NNL15" s="192"/>
      <c r="NNM15" s="192"/>
      <c r="NNN15" s="192"/>
      <c r="NNO15" s="192"/>
      <c r="NNP15" s="192"/>
      <c r="NNQ15" s="192"/>
      <c r="NNR15" s="192"/>
      <c r="NNS15" s="192"/>
      <c r="NNT15" s="192"/>
      <c r="NNU15" s="192"/>
      <c r="NNV15" s="192"/>
      <c r="NNW15" s="192"/>
      <c r="NNX15" s="192"/>
      <c r="NNY15" s="192"/>
      <c r="NNZ15" s="192"/>
      <c r="NOA15" s="192"/>
      <c r="NOB15" s="192"/>
      <c r="NOC15" s="192"/>
      <c r="NOD15" s="192"/>
      <c r="NOE15" s="192"/>
      <c r="NOF15" s="192"/>
      <c r="NOG15" s="192"/>
      <c r="NOH15" s="192"/>
      <c r="NOI15" s="192"/>
      <c r="NOJ15" s="192"/>
      <c r="NOK15" s="192"/>
      <c r="NOL15" s="192"/>
      <c r="NOM15" s="192"/>
      <c r="NON15" s="192"/>
      <c r="NOO15" s="192"/>
      <c r="NOP15" s="192"/>
      <c r="NOQ15" s="192"/>
      <c r="NOR15" s="192"/>
      <c r="NOS15" s="192"/>
      <c r="NOT15" s="192"/>
      <c r="NOU15" s="192"/>
      <c r="NOV15" s="192"/>
      <c r="NOW15" s="192"/>
      <c r="NOX15" s="192"/>
      <c r="NOY15" s="192"/>
      <c r="NOZ15" s="192"/>
      <c r="NPA15" s="192"/>
      <c r="NPB15" s="192"/>
      <c r="NPC15" s="192"/>
      <c r="NPD15" s="192"/>
      <c r="NPE15" s="192"/>
      <c r="NPF15" s="192"/>
      <c r="NPG15" s="192"/>
      <c r="NPH15" s="192"/>
      <c r="NPI15" s="192"/>
      <c r="NPJ15" s="192"/>
      <c r="NPK15" s="192"/>
      <c r="NPL15" s="192"/>
      <c r="NPM15" s="192"/>
      <c r="NPN15" s="192"/>
      <c r="NPO15" s="192"/>
      <c r="NPP15" s="192"/>
      <c r="NPQ15" s="192"/>
      <c r="NPR15" s="192"/>
      <c r="NPS15" s="192"/>
      <c r="NPT15" s="192"/>
      <c r="NPU15" s="192"/>
      <c r="NPV15" s="192"/>
      <c r="NPW15" s="192"/>
      <c r="NPX15" s="192"/>
      <c r="NPY15" s="192"/>
      <c r="NPZ15" s="192"/>
      <c r="NQA15" s="192"/>
      <c r="NQB15" s="192"/>
      <c r="NQC15" s="192"/>
      <c r="NQD15" s="192"/>
      <c r="NQE15" s="192"/>
      <c r="NQF15" s="192"/>
      <c r="NQG15" s="192"/>
      <c r="NQH15" s="192"/>
      <c r="NQI15" s="192"/>
      <c r="NQJ15" s="192"/>
      <c r="NQK15" s="192"/>
      <c r="NQL15" s="192"/>
      <c r="NQM15" s="192"/>
      <c r="NQN15" s="192"/>
      <c r="NQO15" s="192"/>
      <c r="NQP15" s="192"/>
      <c r="NQQ15" s="192"/>
      <c r="NQR15" s="192"/>
      <c r="NQS15" s="192"/>
      <c r="NQT15" s="192"/>
      <c r="NQU15" s="192"/>
      <c r="NQV15" s="192"/>
      <c r="NQW15" s="192"/>
      <c r="NQX15" s="192"/>
      <c r="NQY15" s="192"/>
      <c r="NQZ15" s="192"/>
      <c r="NRA15" s="192"/>
      <c r="NRB15" s="192"/>
      <c r="NRC15" s="192"/>
      <c r="NRD15" s="192"/>
      <c r="NRE15" s="192"/>
      <c r="NRF15" s="192"/>
      <c r="NRG15" s="192"/>
      <c r="NRH15" s="192"/>
      <c r="NRI15" s="192"/>
      <c r="NRJ15" s="192"/>
      <c r="NRK15" s="192"/>
      <c r="NRL15" s="192"/>
      <c r="NRM15" s="192"/>
      <c r="NRN15" s="192"/>
      <c r="NRO15" s="192"/>
      <c r="NRP15" s="192"/>
      <c r="NRQ15" s="192"/>
      <c r="NRR15" s="192"/>
      <c r="NRS15" s="192"/>
      <c r="NRT15" s="192"/>
      <c r="NRU15" s="192"/>
      <c r="NRV15" s="192"/>
      <c r="NRW15" s="192"/>
      <c r="NRX15" s="192"/>
      <c r="NRY15" s="192"/>
      <c r="NRZ15" s="192"/>
      <c r="NSA15" s="192"/>
      <c r="NSB15" s="192"/>
      <c r="NSC15" s="192"/>
      <c r="NSD15" s="192"/>
      <c r="NSE15" s="192"/>
      <c r="NSF15" s="192"/>
      <c r="NSG15" s="192"/>
      <c r="NSH15" s="192"/>
      <c r="NSI15" s="192"/>
      <c r="NSJ15" s="192"/>
      <c r="NSK15" s="192"/>
      <c r="NSL15" s="192"/>
      <c r="NSM15" s="192"/>
      <c r="NSN15" s="192"/>
      <c r="NSO15" s="192"/>
      <c r="NSP15" s="192"/>
      <c r="NSQ15" s="192"/>
      <c r="NSR15" s="192"/>
      <c r="NSS15" s="192"/>
      <c r="NST15" s="192"/>
      <c r="NSU15" s="192"/>
      <c r="NSV15" s="192"/>
      <c r="NSW15" s="192"/>
      <c r="NSX15" s="192"/>
      <c r="NSY15" s="192"/>
      <c r="NSZ15" s="192"/>
      <c r="NTA15" s="192"/>
      <c r="NTB15" s="192"/>
      <c r="NTC15" s="192"/>
      <c r="NTD15" s="192"/>
      <c r="NTE15" s="192"/>
      <c r="NTF15" s="192"/>
      <c r="NTG15" s="192"/>
      <c r="NTH15" s="192"/>
      <c r="NTI15" s="192"/>
      <c r="NTJ15" s="192"/>
      <c r="NTK15" s="192"/>
      <c r="NTL15" s="192"/>
      <c r="NTM15" s="192"/>
      <c r="NTN15" s="192"/>
      <c r="NTO15" s="192"/>
      <c r="NTP15" s="192"/>
      <c r="NTQ15" s="192"/>
      <c r="NTR15" s="192"/>
      <c r="NTS15" s="192"/>
      <c r="NTT15" s="192"/>
      <c r="NTU15" s="192"/>
      <c r="NTV15" s="192"/>
      <c r="NTW15" s="192"/>
      <c r="NTX15" s="192"/>
      <c r="NTY15" s="192"/>
      <c r="NTZ15" s="192"/>
      <c r="NUA15" s="192"/>
      <c r="NUB15" s="192"/>
      <c r="NUC15" s="192"/>
      <c r="NUD15" s="192"/>
      <c r="NUE15" s="192"/>
      <c r="NUF15" s="192"/>
      <c r="NUG15" s="192"/>
      <c r="NUH15" s="192"/>
      <c r="NUI15" s="192"/>
      <c r="NUJ15" s="192"/>
      <c r="NUK15" s="192"/>
      <c r="NUL15" s="192"/>
      <c r="NUM15" s="192"/>
      <c r="NUN15" s="192"/>
      <c r="NUO15" s="192"/>
      <c r="NUP15" s="192"/>
      <c r="NUQ15" s="192"/>
      <c r="NUR15" s="192"/>
      <c r="NUS15" s="192"/>
      <c r="NUT15" s="192"/>
      <c r="NUU15" s="192"/>
      <c r="NUV15" s="192"/>
      <c r="NUW15" s="192"/>
      <c r="NUX15" s="192"/>
      <c r="NUY15" s="192"/>
      <c r="NUZ15" s="192"/>
      <c r="NVA15" s="192"/>
      <c r="NVB15" s="192"/>
      <c r="NVC15" s="192"/>
      <c r="NVD15" s="192"/>
      <c r="NVE15" s="192"/>
      <c r="NVF15" s="192"/>
      <c r="NVG15" s="192"/>
      <c r="NVH15" s="192"/>
      <c r="NVI15" s="192"/>
      <c r="NVJ15" s="192"/>
      <c r="NVK15" s="192"/>
      <c r="NVL15" s="192"/>
      <c r="NVM15" s="192"/>
      <c r="NVN15" s="192"/>
      <c r="NVO15" s="192"/>
      <c r="NVP15" s="192"/>
      <c r="NVQ15" s="192"/>
      <c r="NVR15" s="192"/>
      <c r="NVS15" s="192"/>
      <c r="NVT15" s="192"/>
      <c r="NVU15" s="192"/>
      <c r="NVV15" s="192"/>
      <c r="NVW15" s="192"/>
      <c r="NVX15" s="192"/>
      <c r="NVY15" s="192"/>
      <c r="NVZ15" s="192"/>
      <c r="NWA15" s="192"/>
      <c r="NWB15" s="192"/>
      <c r="NWC15" s="192"/>
      <c r="NWD15" s="192"/>
      <c r="NWE15" s="192"/>
      <c r="NWF15" s="192"/>
      <c r="NWG15" s="192"/>
      <c r="NWH15" s="192"/>
      <c r="NWI15" s="192"/>
      <c r="NWJ15" s="192"/>
      <c r="NWK15" s="192"/>
      <c r="NWL15" s="192"/>
      <c r="NWM15" s="192"/>
      <c r="NWN15" s="192"/>
      <c r="NWO15" s="192"/>
      <c r="NWP15" s="192"/>
      <c r="NWQ15" s="192"/>
      <c r="NWR15" s="192"/>
      <c r="NWS15" s="192"/>
      <c r="NWT15" s="192"/>
      <c r="NWU15" s="192"/>
      <c r="NWV15" s="192"/>
      <c r="NWW15" s="192"/>
      <c r="NWX15" s="192"/>
      <c r="NWY15" s="192"/>
      <c r="NWZ15" s="192"/>
      <c r="NXA15" s="192"/>
      <c r="NXB15" s="192"/>
      <c r="NXC15" s="192"/>
      <c r="NXD15" s="192"/>
      <c r="NXE15" s="192"/>
      <c r="NXF15" s="192"/>
      <c r="NXG15" s="192"/>
      <c r="NXH15" s="192"/>
      <c r="NXI15" s="192"/>
      <c r="NXJ15" s="192"/>
      <c r="NXK15" s="192"/>
      <c r="NXL15" s="192"/>
      <c r="NXM15" s="192"/>
      <c r="NXN15" s="192"/>
      <c r="NXO15" s="192"/>
      <c r="NXP15" s="192"/>
      <c r="NXQ15" s="192"/>
      <c r="NXR15" s="192"/>
      <c r="NXS15" s="192"/>
      <c r="NXT15" s="192"/>
      <c r="NXU15" s="192"/>
      <c r="NXV15" s="192"/>
      <c r="NXW15" s="192"/>
      <c r="NXX15" s="192"/>
      <c r="NXY15" s="192"/>
      <c r="NXZ15" s="192"/>
      <c r="NYA15" s="192"/>
      <c r="NYB15" s="192"/>
      <c r="NYC15" s="192"/>
      <c r="NYD15" s="192"/>
      <c r="NYE15" s="192"/>
      <c r="NYF15" s="192"/>
      <c r="NYG15" s="192"/>
      <c r="NYH15" s="192"/>
      <c r="NYI15" s="192"/>
      <c r="NYJ15" s="192"/>
      <c r="NYK15" s="192"/>
      <c r="NYL15" s="192"/>
      <c r="NYM15" s="192"/>
      <c r="NYN15" s="192"/>
      <c r="NYO15" s="192"/>
      <c r="NYP15" s="192"/>
      <c r="NYQ15" s="192"/>
      <c r="NYR15" s="192"/>
      <c r="NYS15" s="192"/>
      <c r="NYT15" s="192"/>
      <c r="NYU15" s="192"/>
      <c r="NYV15" s="192"/>
      <c r="NYW15" s="192"/>
      <c r="NYX15" s="192"/>
      <c r="NYY15" s="192"/>
      <c r="NYZ15" s="192"/>
      <c r="NZA15" s="192"/>
      <c r="NZB15" s="192"/>
      <c r="NZC15" s="192"/>
      <c r="NZD15" s="192"/>
      <c r="NZE15" s="192"/>
      <c r="NZF15" s="192"/>
      <c r="NZG15" s="192"/>
      <c r="NZH15" s="192"/>
      <c r="NZI15" s="192"/>
      <c r="NZJ15" s="192"/>
      <c r="NZK15" s="192"/>
      <c r="NZL15" s="192"/>
      <c r="NZM15" s="192"/>
      <c r="NZN15" s="192"/>
      <c r="NZO15" s="192"/>
      <c r="NZP15" s="192"/>
      <c r="NZQ15" s="192"/>
      <c r="NZR15" s="192"/>
      <c r="NZS15" s="192"/>
      <c r="NZT15" s="192"/>
      <c r="NZU15" s="192"/>
      <c r="NZV15" s="192"/>
      <c r="NZW15" s="192"/>
      <c r="NZX15" s="192"/>
      <c r="NZY15" s="192"/>
      <c r="NZZ15" s="192"/>
      <c r="OAA15" s="192"/>
      <c r="OAB15" s="192"/>
      <c r="OAC15" s="192"/>
      <c r="OAD15" s="192"/>
      <c r="OAE15" s="192"/>
      <c r="OAF15" s="192"/>
      <c r="OAG15" s="192"/>
      <c r="OAH15" s="192"/>
      <c r="OAI15" s="192"/>
      <c r="OAJ15" s="192"/>
      <c r="OAK15" s="192"/>
      <c r="OAL15" s="192"/>
      <c r="OAM15" s="192"/>
      <c r="OAN15" s="192"/>
      <c r="OAO15" s="192"/>
      <c r="OAP15" s="192"/>
      <c r="OAQ15" s="192"/>
      <c r="OAR15" s="192"/>
      <c r="OAS15" s="192"/>
      <c r="OAT15" s="192"/>
      <c r="OAU15" s="192"/>
      <c r="OAV15" s="192"/>
      <c r="OAW15" s="192"/>
      <c r="OAX15" s="192"/>
      <c r="OAY15" s="192"/>
      <c r="OAZ15" s="192"/>
      <c r="OBA15" s="192"/>
      <c r="OBB15" s="192"/>
      <c r="OBC15" s="192"/>
      <c r="OBD15" s="192"/>
      <c r="OBE15" s="192"/>
      <c r="OBF15" s="192"/>
      <c r="OBG15" s="192"/>
      <c r="OBH15" s="192"/>
      <c r="OBI15" s="192"/>
      <c r="OBJ15" s="192"/>
      <c r="OBK15" s="192"/>
      <c r="OBL15" s="192"/>
      <c r="OBM15" s="192"/>
      <c r="OBN15" s="192"/>
      <c r="OBO15" s="192"/>
      <c r="OBP15" s="192"/>
      <c r="OBQ15" s="192"/>
      <c r="OBR15" s="192"/>
      <c r="OBS15" s="192"/>
      <c r="OBT15" s="192"/>
      <c r="OBU15" s="192"/>
      <c r="OBV15" s="192"/>
      <c r="OBW15" s="192"/>
      <c r="OBX15" s="192"/>
      <c r="OBY15" s="192"/>
      <c r="OBZ15" s="192"/>
      <c r="OCA15" s="192"/>
      <c r="OCB15" s="192"/>
      <c r="OCC15" s="192"/>
      <c r="OCD15" s="192"/>
      <c r="OCE15" s="192"/>
      <c r="OCF15" s="192"/>
      <c r="OCG15" s="192"/>
      <c r="OCH15" s="192"/>
      <c r="OCI15" s="192"/>
      <c r="OCJ15" s="192"/>
      <c r="OCK15" s="192"/>
      <c r="OCL15" s="192"/>
      <c r="OCM15" s="192"/>
      <c r="OCN15" s="192"/>
      <c r="OCO15" s="192"/>
      <c r="OCP15" s="192"/>
      <c r="OCQ15" s="192"/>
      <c r="OCR15" s="192"/>
      <c r="OCS15" s="192"/>
      <c r="OCT15" s="192"/>
      <c r="OCU15" s="192"/>
      <c r="OCV15" s="192"/>
      <c r="OCW15" s="192"/>
      <c r="OCX15" s="192"/>
      <c r="OCY15" s="192"/>
      <c r="OCZ15" s="192"/>
      <c r="ODA15" s="192"/>
      <c r="ODB15" s="192"/>
      <c r="ODC15" s="192"/>
      <c r="ODD15" s="192"/>
      <c r="ODE15" s="192"/>
      <c r="ODF15" s="192"/>
      <c r="ODG15" s="192"/>
      <c r="ODH15" s="192"/>
      <c r="ODI15" s="192"/>
      <c r="ODJ15" s="192"/>
      <c r="ODK15" s="192"/>
      <c r="ODL15" s="192"/>
      <c r="ODM15" s="192"/>
      <c r="ODN15" s="192"/>
      <c r="ODO15" s="192"/>
      <c r="ODP15" s="192"/>
      <c r="ODQ15" s="192"/>
      <c r="ODR15" s="192"/>
      <c r="ODS15" s="192"/>
      <c r="ODT15" s="192"/>
      <c r="ODU15" s="192"/>
      <c r="ODV15" s="192"/>
      <c r="ODW15" s="192"/>
      <c r="ODX15" s="192"/>
      <c r="ODY15" s="192"/>
      <c r="ODZ15" s="192"/>
      <c r="OEA15" s="192"/>
      <c r="OEB15" s="192"/>
      <c r="OEC15" s="192"/>
      <c r="OED15" s="192"/>
      <c r="OEE15" s="192"/>
      <c r="OEF15" s="192"/>
      <c r="OEG15" s="192"/>
      <c r="OEH15" s="192"/>
      <c r="OEI15" s="192"/>
      <c r="OEJ15" s="192"/>
      <c r="OEK15" s="192"/>
      <c r="OEL15" s="192"/>
      <c r="OEM15" s="192"/>
      <c r="OEN15" s="192"/>
      <c r="OEO15" s="192"/>
      <c r="OEP15" s="192"/>
      <c r="OEQ15" s="192"/>
      <c r="OER15" s="192"/>
      <c r="OES15" s="192"/>
      <c r="OET15" s="192"/>
      <c r="OEU15" s="192"/>
      <c r="OEV15" s="192"/>
      <c r="OEW15" s="192"/>
      <c r="OEX15" s="192"/>
      <c r="OEY15" s="192"/>
      <c r="OEZ15" s="192"/>
      <c r="OFA15" s="192"/>
      <c r="OFB15" s="192"/>
      <c r="OFC15" s="192"/>
      <c r="OFD15" s="192"/>
      <c r="OFE15" s="192"/>
      <c r="OFF15" s="192"/>
      <c r="OFG15" s="192"/>
      <c r="OFH15" s="192"/>
      <c r="OFI15" s="192"/>
      <c r="OFJ15" s="192"/>
      <c r="OFK15" s="192"/>
      <c r="OFL15" s="192"/>
      <c r="OFM15" s="192"/>
      <c r="OFN15" s="192"/>
      <c r="OFO15" s="192"/>
      <c r="OFP15" s="192"/>
      <c r="OFQ15" s="192"/>
      <c r="OFR15" s="192"/>
      <c r="OFS15" s="192"/>
      <c r="OFT15" s="192"/>
      <c r="OFU15" s="192"/>
      <c r="OFV15" s="192"/>
      <c r="OFW15" s="192"/>
      <c r="OFX15" s="192"/>
      <c r="OFY15" s="192"/>
      <c r="OFZ15" s="192"/>
      <c r="OGA15" s="192"/>
      <c r="OGB15" s="192"/>
      <c r="OGC15" s="192"/>
      <c r="OGD15" s="192"/>
      <c r="OGE15" s="192"/>
      <c r="OGF15" s="192"/>
      <c r="OGG15" s="192"/>
      <c r="OGH15" s="192"/>
      <c r="OGI15" s="192"/>
      <c r="OGJ15" s="192"/>
      <c r="OGK15" s="192"/>
      <c r="OGL15" s="192"/>
      <c r="OGM15" s="192"/>
      <c r="OGN15" s="192"/>
      <c r="OGO15" s="192"/>
      <c r="OGP15" s="192"/>
      <c r="OGQ15" s="192"/>
      <c r="OGR15" s="192"/>
      <c r="OGS15" s="192"/>
      <c r="OGT15" s="192"/>
      <c r="OGU15" s="192"/>
      <c r="OGV15" s="192"/>
      <c r="OGW15" s="192"/>
      <c r="OGX15" s="192"/>
      <c r="OGY15" s="192"/>
      <c r="OGZ15" s="192"/>
      <c r="OHA15" s="192"/>
      <c r="OHB15" s="192"/>
      <c r="OHC15" s="192"/>
      <c r="OHD15" s="192"/>
      <c r="OHE15" s="192"/>
      <c r="OHF15" s="192"/>
      <c r="OHG15" s="192"/>
      <c r="OHH15" s="192"/>
      <c r="OHI15" s="192"/>
      <c r="OHJ15" s="192"/>
      <c r="OHK15" s="192"/>
      <c r="OHL15" s="192"/>
      <c r="OHM15" s="192"/>
      <c r="OHN15" s="192"/>
      <c r="OHO15" s="192"/>
      <c r="OHP15" s="192"/>
      <c r="OHQ15" s="192"/>
      <c r="OHR15" s="192"/>
      <c r="OHS15" s="192"/>
      <c r="OHT15" s="192"/>
      <c r="OHU15" s="192"/>
      <c r="OHV15" s="192"/>
      <c r="OHW15" s="192"/>
      <c r="OHX15" s="192"/>
      <c r="OHY15" s="192"/>
      <c r="OHZ15" s="192"/>
      <c r="OIA15" s="192"/>
      <c r="OIB15" s="192"/>
      <c r="OIC15" s="192"/>
      <c r="OID15" s="192"/>
      <c r="OIE15" s="192"/>
      <c r="OIF15" s="192"/>
      <c r="OIG15" s="192"/>
      <c r="OIH15" s="192"/>
      <c r="OII15" s="192"/>
      <c r="OIJ15" s="192"/>
      <c r="OIK15" s="192"/>
      <c r="OIL15" s="192"/>
      <c r="OIM15" s="192"/>
      <c r="OIN15" s="192"/>
      <c r="OIO15" s="192"/>
      <c r="OIP15" s="192"/>
      <c r="OIQ15" s="192"/>
      <c r="OIR15" s="192"/>
      <c r="OIS15" s="192"/>
      <c r="OIT15" s="192"/>
      <c r="OIU15" s="192"/>
      <c r="OIV15" s="192"/>
      <c r="OIW15" s="192"/>
      <c r="OIX15" s="192"/>
      <c r="OIY15" s="192"/>
      <c r="OIZ15" s="192"/>
      <c r="OJA15" s="192"/>
      <c r="OJB15" s="192"/>
      <c r="OJC15" s="192"/>
      <c r="OJD15" s="192"/>
      <c r="OJE15" s="192"/>
      <c r="OJF15" s="192"/>
      <c r="OJG15" s="192"/>
      <c r="OJH15" s="192"/>
      <c r="OJI15" s="192"/>
      <c r="OJJ15" s="192"/>
      <c r="OJK15" s="192"/>
      <c r="OJL15" s="192"/>
      <c r="OJM15" s="192"/>
      <c r="OJN15" s="192"/>
      <c r="OJO15" s="192"/>
      <c r="OJP15" s="192"/>
      <c r="OJQ15" s="192"/>
      <c r="OJR15" s="192"/>
      <c r="OJS15" s="192"/>
      <c r="OJT15" s="192"/>
      <c r="OJU15" s="192"/>
      <c r="OJV15" s="192"/>
      <c r="OJW15" s="192"/>
      <c r="OJX15" s="192"/>
      <c r="OJY15" s="192"/>
      <c r="OJZ15" s="192"/>
      <c r="OKA15" s="192"/>
      <c r="OKB15" s="192"/>
      <c r="OKC15" s="192"/>
      <c r="OKD15" s="192"/>
      <c r="OKE15" s="192"/>
      <c r="OKF15" s="192"/>
      <c r="OKG15" s="192"/>
      <c r="OKH15" s="192"/>
      <c r="OKI15" s="192"/>
      <c r="OKJ15" s="192"/>
      <c r="OKK15" s="192"/>
      <c r="OKL15" s="192"/>
      <c r="OKM15" s="192"/>
      <c r="OKN15" s="192"/>
      <c r="OKO15" s="192"/>
      <c r="OKP15" s="192"/>
      <c r="OKQ15" s="192"/>
      <c r="OKR15" s="192"/>
      <c r="OKS15" s="192"/>
      <c r="OKT15" s="192"/>
      <c r="OKU15" s="192"/>
      <c r="OKV15" s="192"/>
      <c r="OKW15" s="192"/>
      <c r="OKX15" s="192"/>
      <c r="OKY15" s="192"/>
      <c r="OKZ15" s="192"/>
      <c r="OLA15" s="192"/>
      <c r="OLB15" s="192"/>
      <c r="OLC15" s="192"/>
      <c r="OLD15" s="192"/>
      <c r="OLE15" s="192"/>
      <c r="OLF15" s="192"/>
      <c r="OLG15" s="192"/>
      <c r="OLH15" s="192"/>
      <c r="OLI15" s="192"/>
      <c r="OLJ15" s="192"/>
      <c r="OLK15" s="192"/>
      <c r="OLL15" s="192"/>
      <c r="OLM15" s="192"/>
      <c r="OLN15" s="192"/>
      <c r="OLO15" s="192"/>
      <c r="OLP15" s="192"/>
      <c r="OLQ15" s="192"/>
      <c r="OLR15" s="192"/>
      <c r="OLS15" s="192"/>
      <c r="OLT15" s="192"/>
      <c r="OLU15" s="192"/>
      <c r="OLV15" s="192"/>
      <c r="OLW15" s="192"/>
      <c r="OLX15" s="192"/>
      <c r="OLY15" s="192"/>
      <c r="OLZ15" s="192"/>
      <c r="OMA15" s="192"/>
      <c r="OMB15" s="192"/>
      <c r="OMC15" s="192"/>
      <c r="OMD15" s="192"/>
      <c r="OME15" s="192"/>
      <c r="OMF15" s="192"/>
      <c r="OMG15" s="192"/>
      <c r="OMH15" s="192"/>
      <c r="OMI15" s="192"/>
      <c r="OMJ15" s="192"/>
      <c r="OMK15" s="192"/>
      <c r="OML15" s="192"/>
      <c r="OMM15" s="192"/>
      <c r="OMN15" s="192"/>
      <c r="OMO15" s="192"/>
      <c r="OMP15" s="192"/>
      <c r="OMQ15" s="192"/>
      <c r="OMR15" s="192"/>
      <c r="OMS15" s="192"/>
      <c r="OMT15" s="192"/>
      <c r="OMU15" s="192"/>
      <c r="OMV15" s="192"/>
      <c r="OMW15" s="192"/>
      <c r="OMX15" s="192"/>
      <c r="OMY15" s="192"/>
      <c r="OMZ15" s="192"/>
      <c r="ONA15" s="192"/>
      <c r="ONB15" s="192"/>
      <c r="ONC15" s="192"/>
      <c r="OND15" s="192"/>
      <c r="ONE15" s="192"/>
      <c r="ONF15" s="192"/>
      <c r="ONG15" s="192"/>
      <c r="ONH15" s="192"/>
      <c r="ONI15" s="192"/>
      <c r="ONJ15" s="192"/>
      <c r="ONK15" s="192"/>
      <c r="ONL15" s="192"/>
      <c r="ONM15" s="192"/>
      <c r="ONN15" s="192"/>
      <c r="ONO15" s="192"/>
      <c r="ONP15" s="192"/>
      <c r="ONQ15" s="192"/>
      <c r="ONR15" s="192"/>
      <c r="ONS15" s="192"/>
      <c r="ONT15" s="192"/>
      <c r="ONU15" s="192"/>
      <c r="ONV15" s="192"/>
      <c r="ONW15" s="192"/>
      <c r="ONX15" s="192"/>
      <c r="ONY15" s="192"/>
      <c r="ONZ15" s="192"/>
      <c r="OOA15" s="192"/>
      <c r="OOB15" s="192"/>
      <c r="OOC15" s="192"/>
      <c r="OOD15" s="192"/>
      <c r="OOE15" s="192"/>
      <c r="OOF15" s="192"/>
      <c r="OOG15" s="192"/>
      <c r="OOH15" s="192"/>
      <c r="OOI15" s="192"/>
      <c r="OOJ15" s="192"/>
      <c r="OOK15" s="192"/>
      <c r="OOL15" s="192"/>
      <c r="OOM15" s="192"/>
      <c r="OON15" s="192"/>
      <c r="OOO15" s="192"/>
      <c r="OOP15" s="192"/>
      <c r="OOQ15" s="192"/>
      <c r="OOR15" s="192"/>
      <c r="OOS15" s="192"/>
      <c r="OOT15" s="192"/>
      <c r="OOU15" s="192"/>
      <c r="OOV15" s="192"/>
      <c r="OOW15" s="192"/>
      <c r="OOX15" s="192"/>
      <c r="OOY15" s="192"/>
      <c r="OOZ15" s="192"/>
      <c r="OPA15" s="192"/>
      <c r="OPB15" s="192"/>
      <c r="OPC15" s="192"/>
      <c r="OPD15" s="192"/>
      <c r="OPE15" s="192"/>
      <c r="OPF15" s="192"/>
      <c r="OPG15" s="192"/>
      <c r="OPH15" s="192"/>
      <c r="OPI15" s="192"/>
      <c r="OPJ15" s="192"/>
      <c r="OPK15" s="192"/>
      <c r="OPL15" s="192"/>
      <c r="OPM15" s="192"/>
      <c r="OPN15" s="192"/>
      <c r="OPO15" s="192"/>
      <c r="OPP15" s="192"/>
      <c r="OPQ15" s="192"/>
      <c r="OPR15" s="192"/>
      <c r="OPS15" s="192"/>
      <c r="OPT15" s="192"/>
      <c r="OPU15" s="192"/>
      <c r="OPV15" s="192"/>
      <c r="OPW15" s="192"/>
      <c r="OPX15" s="192"/>
      <c r="OPY15" s="192"/>
      <c r="OPZ15" s="192"/>
      <c r="OQA15" s="192"/>
      <c r="OQB15" s="192"/>
      <c r="OQC15" s="192"/>
      <c r="OQD15" s="192"/>
      <c r="OQE15" s="192"/>
      <c r="OQF15" s="192"/>
      <c r="OQG15" s="192"/>
      <c r="OQH15" s="192"/>
      <c r="OQI15" s="192"/>
      <c r="OQJ15" s="192"/>
      <c r="OQK15" s="192"/>
      <c r="OQL15" s="192"/>
      <c r="OQM15" s="192"/>
      <c r="OQN15" s="192"/>
      <c r="OQO15" s="192"/>
      <c r="OQP15" s="192"/>
      <c r="OQQ15" s="192"/>
      <c r="OQR15" s="192"/>
      <c r="OQS15" s="192"/>
      <c r="OQT15" s="192"/>
      <c r="OQU15" s="192"/>
      <c r="OQV15" s="192"/>
      <c r="OQW15" s="192"/>
      <c r="OQX15" s="192"/>
      <c r="OQY15" s="192"/>
      <c r="OQZ15" s="192"/>
      <c r="ORA15" s="192"/>
      <c r="ORB15" s="192"/>
      <c r="ORC15" s="192"/>
      <c r="ORD15" s="192"/>
      <c r="ORE15" s="192"/>
      <c r="ORF15" s="192"/>
      <c r="ORG15" s="192"/>
      <c r="ORH15" s="192"/>
      <c r="ORI15" s="192"/>
      <c r="ORJ15" s="192"/>
      <c r="ORK15" s="192"/>
      <c r="ORL15" s="192"/>
      <c r="ORM15" s="192"/>
      <c r="ORN15" s="192"/>
      <c r="ORO15" s="192"/>
      <c r="ORP15" s="192"/>
      <c r="ORQ15" s="192"/>
      <c r="ORR15" s="192"/>
      <c r="ORS15" s="192"/>
      <c r="ORT15" s="192"/>
      <c r="ORU15" s="192"/>
      <c r="ORV15" s="192"/>
      <c r="ORW15" s="192"/>
      <c r="ORX15" s="192"/>
      <c r="ORY15" s="192"/>
      <c r="ORZ15" s="192"/>
      <c r="OSA15" s="192"/>
      <c r="OSB15" s="192"/>
      <c r="OSC15" s="192"/>
      <c r="OSD15" s="192"/>
      <c r="OSE15" s="192"/>
      <c r="OSF15" s="192"/>
      <c r="OSG15" s="192"/>
      <c r="OSH15" s="192"/>
      <c r="OSI15" s="192"/>
      <c r="OSJ15" s="192"/>
      <c r="OSK15" s="192"/>
      <c r="OSL15" s="192"/>
      <c r="OSM15" s="192"/>
      <c r="OSN15" s="192"/>
      <c r="OSO15" s="192"/>
      <c r="OSP15" s="192"/>
      <c r="OSQ15" s="192"/>
      <c r="OSR15" s="192"/>
      <c r="OSS15" s="192"/>
      <c r="OST15" s="192"/>
      <c r="OSU15" s="192"/>
      <c r="OSV15" s="192"/>
      <c r="OSW15" s="192"/>
      <c r="OSX15" s="192"/>
      <c r="OSY15" s="192"/>
      <c r="OSZ15" s="192"/>
      <c r="OTA15" s="192"/>
      <c r="OTB15" s="192"/>
      <c r="OTC15" s="192"/>
      <c r="OTD15" s="192"/>
      <c r="OTE15" s="192"/>
      <c r="OTF15" s="192"/>
      <c r="OTG15" s="192"/>
      <c r="OTH15" s="192"/>
      <c r="OTI15" s="192"/>
      <c r="OTJ15" s="192"/>
      <c r="OTK15" s="192"/>
      <c r="OTL15" s="192"/>
      <c r="OTM15" s="192"/>
      <c r="OTN15" s="192"/>
      <c r="OTO15" s="192"/>
      <c r="OTP15" s="192"/>
      <c r="OTQ15" s="192"/>
      <c r="OTR15" s="192"/>
      <c r="OTS15" s="192"/>
      <c r="OTT15" s="192"/>
      <c r="OTU15" s="192"/>
      <c r="OTV15" s="192"/>
      <c r="OTW15" s="192"/>
      <c r="OTX15" s="192"/>
      <c r="OTY15" s="192"/>
      <c r="OTZ15" s="192"/>
      <c r="OUA15" s="192"/>
      <c r="OUB15" s="192"/>
      <c r="OUC15" s="192"/>
      <c r="OUD15" s="192"/>
      <c r="OUE15" s="192"/>
      <c r="OUF15" s="192"/>
      <c r="OUG15" s="192"/>
      <c r="OUH15" s="192"/>
      <c r="OUI15" s="192"/>
      <c r="OUJ15" s="192"/>
      <c r="OUK15" s="192"/>
      <c r="OUL15" s="192"/>
      <c r="OUM15" s="192"/>
      <c r="OUN15" s="192"/>
      <c r="OUO15" s="192"/>
      <c r="OUP15" s="192"/>
      <c r="OUQ15" s="192"/>
      <c r="OUR15" s="192"/>
      <c r="OUS15" s="192"/>
      <c r="OUT15" s="192"/>
      <c r="OUU15" s="192"/>
      <c r="OUV15" s="192"/>
      <c r="OUW15" s="192"/>
      <c r="OUX15" s="192"/>
      <c r="OUY15" s="192"/>
      <c r="OUZ15" s="192"/>
      <c r="OVA15" s="192"/>
      <c r="OVB15" s="192"/>
      <c r="OVC15" s="192"/>
      <c r="OVD15" s="192"/>
      <c r="OVE15" s="192"/>
      <c r="OVF15" s="192"/>
      <c r="OVG15" s="192"/>
      <c r="OVH15" s="192"/>
      <c r="OVI15" s="192"/>
      <c r="OVJ15" s="192"/>
      <c r="OVK15" s="192"/>
      <c r="OVL15" s="192"/>
      <c r="OVM15" s="192"/>
      <c r="OVN15" s="192"/>
      <c r="OVO15" s="192"/>
      <c r="OVP15" s="192"/>
      <c r="OVQ15" s="192"/>
      <c r="OVR15" s="192"/>
      <c r="OVS15" s="192"/>
      <c r="OVT15" s="192"/>
      <c r="OVU15" s="192"/>
      <c r="OVV15" s="192"/>
      <c r="OVW15" s="192"/>
      <c r="OVX15" s="192"/>
      <c r="OVY15" s="192"/>
      <c r="OVZ15" s="192"/>
      <c r="OWA15" s="192"/>
      <c r="OWB15" s="192"/>
      <c r="OWC15" s="192"/>
      <c r="OWD15" s="192"/>
      <c r="OWE15" s="192"/>
      <c r="OWF15" s="192"/>
      <c r="OWG15" s="192"/>
      <c r="OWH15" s="192"/>
      <c r="OWI15" s="192"/>
      <c r="OWJ15" s="192"/>
      <c r="OWK15" s="192"/>
      <c r="OWL15" s="192"/>
      <c r="OWM15" s="192"/>
      <c r="OWN15" s="192"/>
      <c r="OWO15" s="192"/>
      <c r="OWP15" s="192"/>
      <c r="OWQ15" s="192"/>
      <c r="OWR15" s="192"/>
      <c r="OWS15" s="192"/>
      <c r="OWT15" s="192"/>
      <c r="OWU15" s="192"/>
      <c r="OWV15" s="192"/>
      <c r="OWW15" s="192"/>
      <c r="OWX15" s="192"/>
      <c r="OWY15" s="192"/>
      <c r="OWZ15" s="192"/>
      <c r="OXA15" s="192"/>
      <c r="OXB15" s="192"/>
      <c r="OXC15" s="192"/>
      <c r="OXD15" s="192"/>
      <c r="OXE15" s="192"/>
      <c r="OXF15" s="192"/>
      <c r="OXG15" s="192"/>
      <c r="OXH15" s="192"/>
      <c r="OXI15" s="192"/>
      <c r="OXJ15" s="192"/>
      <c r="OXK15" s="192"/>
      <c r="OXL15" s="192"/>
      <c r="OXM15" s="192"/>
      <c r="OXN15" s="192"/>
      <c r="OXO15" s="192"/>
      <c r="OXP15" s="192"/>
      <c r="OXQ15" s="192"/>
      <c r="OXR15" s="192"/>
      <c r="OXS15" s="192"/>
      <c r="OXT15" s="192"/>
      <c r="OXU15" s="192"/>
      <c r="OXV15" s="192"/>
      <c r="OXW15" s="192"/>
      <c r="OXX15" s="192"/>
      <c r="OXY15" s="192"/>
      <c r="OXZ15" s="192"/>
      <c r="OYA15" s="192"/>
      <c r="OYB15" s="192"/>
      <c r="OYC15" s="192"/>
      <c r="OYD15" s="192"/>
      <c r="OYE15" s="192"/>
      <c r="OYF15" s="192"/>
      <c r="OYG15" s="192"/>
      <c r="OYH15" s="192"/>
      <c r="OYI15" s="192"/>
      <c r="OYJ15" s="192"/>
      <c r="OYK15" s="192"/>
      <c r="OYL15" s="192"/>
      <c r="OYM15" s="192"/>
      <c r="OYN15" s="192"/>
      <c r="OYO15" s="192"/>
      <c r="OYP15" s="192"/>
      <c r="OYQ15" s="192"/>
      <c r="OYR15" s="192"/>
      <c r="OYS15" s="192"/>
      <c r="OYT15" s="192"/>
      <c r="OYU15" s="192"/>
      <c r="OYV15" s="192"/>
      <c r="OYW15" s="192"/>
      <c r="OYX15" s="192"/>
      <c r="OYY15" s="192"/>
      <c r="OYZ15" s="192"/>
      <c r="OZA15" s="192"/>
      <c r="OZB15" s="192"/>
      <c r="OZC15" s="192"/>
      <c r="OZD15" s="192"/>
      <c r="OZE15" s="192"/>
      <c r="OZF15" s="192"/>
      <c r="OZG15" s="192"/>
      <c r="OZH15" s="192"/>
      <c r="OZI15" s="192"/>
      <c r="OZJ15" s="192"/>
      <c r="OZK15" s="192"/>
      <c r="OZL15" s="192"/>
      <c r="OZM15" s="192"/>
      <c r="OZN15" s="192"/>
      <c r="OZO15" s="192"/>
      <c r="OZP15" s="192"/>
      <c r="OZQ15" s="192"/>
      <c r="OZR15" s="192"/>
      <c r="OZS15" s="192"/>
      <c r="OZT15" s="192"/>
      <c r="OZU15" s="192"/>
      <c r="OZV15" s="192"/>
      <c r="OZW15" s="192"/>
      <c r="OZX15" s="192"/>
      <c r="OZY15" s="192"/>
      <c r="OZZ15" s="192"/>
      <c r="PAA15" s="192"/>
      <c r="PAB15" s="192"/>
      <c r="PAC15" s="192"/>
      <c r="PAD15" s="192"/>
      <c r="PAE15" s="192"/>
      <c r="PAF15" s="192"/>
      <c r="PAG15" s="192"/>
      <c r="PAH15" s="192"/>
      <c r="PAI15" s="192"/>
      <c r="PAJ15" s="192"/>
      <c r="PAK15" s="192"/>
      <c r="PAL15" s="192"/>
      <c r="PAM15" s="192"/>
      <c r="PAN15" s="192"/>
      <c r="PAO15" s="192"/>
      <c r="PAP15" s="192"/>
      <c r="PAQ15" s="192"/>
      <c r="PAR15" s="192"/>
      <c r="PAS15" s="192"/>
      <c r="PAT15" s="192"/>
      <c r="PAU15" s="192"/>
      <c r="PAV15" s="192"/>
      <c r="PAW15" s="192"/>
      <c r="PAX15" s="192"/>
      <c r="PAY15" s="192"/>
      <c r="PAZ15" s="192"/>
      <c r="PBA15" s="192"/>
      <c r="PBB15" s="192"/>
      <c r="PBC15" s="192"/>
      <c r="PBD15" s="192"/>
      <c r="PBE15" s="192"/>
      <c r="PBF15" s="192"/>
      <c r="PBG15" s="192"/>
      <c r="PBH15" s="192"/>
      <c r="PBI15" s="192"/>
      <c r="PBJ15" s="192"/>
      <c r="PBK15" s="192"/>
      <c r="PBL15" s="192"/>
      <c r="PBM15" s="192"/>
      <c r="PBN15" s="192"/>
      <c r="PBO15" s="192"/>
      <c r="PBP15" s="192"/>
      <c r="PBQ15" s="192"/>
      <c r="PBR15" s="192"/>
      <c r="PBS15" s="192"/>
      <c r="PBT15" s="192"/>
      <c r="PBU15" s="192"/>
      <c r="PBV15" s="192"/>
      <c r="PBW15" s="192"/>
      <c r="PBX15" s="192"/>
      <c r="PBY15" s="192"/>
      <c r="PBZ15" s="192"/>
      <c r="PCA15" s="192"/>
      <c r="PCB15" s="192"/>
      <c r="PCC15" s="192"/>
      <c r="PCD15" s="192"/>
      <c r="PCE15" s="192"/>
      <c r="PCF15" s="192"/>
      <c r="PCG15" s="192"/>
      <c r="PCH15" s="192"/>
      <c r="PCI15" s="192"/>
      <c r="PCJ15" s="192"/>
      <c r="PCK15" s="192"/>
      <c r="PCL15" s="192"/>
      <c r="PCM15" s="192"/>
      <c r="PCN15" s="192"/>
      <c r="PCO15" s="192"/>
      <c r="PCP15" s="192"/>
      <c r="PCQ15" s="192"/>
      <c r="PCR15" s="192"/>
      <c r="PCS15" s="192"/>
      <c r="PCT15" s="192"/>
      <c r="PCU15" s="192"/>
      <c r="PCV15" s="192"/>
      <c r="PCW15" s="192"/>
      <c r="PCX15" s="192"/>
      <c r="PCY15" s="192"/>
      <c r="PCZ15" s="192"/>
      <c r="PDA15" s="192"/>
      <c r="PDB15" s="192"/>
      <c r="PDC15" s="192"/>
      <c r="PDD15" s="192"/>
      <c r="PDE15" s="192"/>
      <c r="PDF15" s="192"/>
      <c r="PDG15" s="192"/>
      <c r="PDH15" s="192"/>
      <c r="PDI15" s="192"/>
      <c r="PDJ15" s="192"/>
      <c r="PDK15" s="192"/>
      <c r="PDL15" s="192"/>
      <c r="PDM15" s="192"/>
      <c r="PDN15" s="192"/>
      <c r="PDO15" s="192"/>
      <c r="PDP15" s="192"/>
      <c r="PDQ15" s="192"/>
      <c r="PDR15" s="192"/>
      <c r="PDS15" s="192"/>
      <c r="PDT15" s="192"/>
      <c r="PDU15" s="192"/>
      <c r="PDV15" s="192"/>
      <c r="PDW15" s="192"/>
      <c r="PDX15" s="192"/>
      <c r="PDY15" s="192"/>
      <c r="PDZ15" s="192"/>
      <c r="PEA15" s="192"/>
      <c r="PEB15" s="192"/>
      <c r="PEC15" s="192"/>
      <c r="PED15" s="192"/>
      <c r="PEE15" s="192"/>
      <c r="PEF15" s="192"/>
      <c r="PEG15" s="192"/>
      <c r="PEH15" s="192"/>
      <c r="PEI15" s="192"/>
      <c r="PEJ15" s="192"/>
      <c r="PEK15" s="192"/>
      <c r="PEL15" s="192"/>
      <c r="PEM15" s="192"/>
      <c r="PEN15" s="192"/>
      <c r="PEO15" s="192"/>
      <c r="PEP15" s="192"/>
      <c r="PEQ15" s="192"/>
      <c r="PER15" s="192"/>
      <c r="PES15" s="192"/>
      <c r="PET15" s="192"/>
      <c r="PEU15" s="192"/>
      <c r="PEV15" s="192"/>
      <c r="PEW15" s="192"/>
      <c r="PEX15" s="192"/>
      <c r="PEY15" s="192"/>
      <c r="PEZ15" s="192"/>
      <c r="PFA15" s="192"/>
      <c r="PFB15" s="192"/>
      <c r="PFC15" s="192"/>
      <c r="PFD15" s="192"/>
      <c r="PFE15" s="192"/>
      <c r="PFF15" s="192"/>
      <c r="PFG15" s="192"/>
      <c r="PFH15" s="192"/>
      <c r="PFI15" s="192"/>
      <c r="PFJ15" s="192"/>
      <c r="PFK15" s="192"/>
      <c r="PFL15" s="192"/>
      <c r="PFM15" s="192"/>
      <c r="PFN15" s="192"/>
      <c r="PFO15" s="192"/>
      <c r="PFP15" s="192"/>
      <c r="PFQ15" s="192"/>
      <c r="PFR15" s="192"/>
      <c r="PFS15" s="192"/>
      <c r="PFT15" s="192"/>
      <c r="PFU15" s="192"/>
      <c r="PFV15" s="192"/>
      <c r="PFW15" s="192"/>
      <c r="PFX15" s="192"/>
      <c r="PFY15" s="192"/>
      <c r="PFZ15" s="192"/>
      <c r="PGA15" s="192"/>
      <c r="PGB15" s="192"/>
      <c r="PGC15" s="192"/>
      <c r="PGD15" s="192"/>
      <c r="PGE15" s="192"/>
      <c r="PGF15" s="192"/>
      <c r="PGG15" s="192"/>
      <c r="PGH15" s="192"/>
      <c r="PGI15" s="192"/>
      <c r="PGJ15" s="192"/>
      <c r="PGK15" s="192"/>
      <c r="PGL15" s="192"/>
      <c r="PGM15" s="192"/>
      <c r="PGN15" s="192"/>
      <c r="PGO15" s="192"/>
      <c r="PGP15" s="192"/>
      <c r="PGQ15" s="192"/>
      <c r="PGR15" s="192"/>
      <c r="PGS15" s="192"/>
      <c r="PGT15" s="192"/>
      <c r="PGU15" s="192"/>
      <c r="PGV15" s="192"/>
      <c r="PGW15" s="192"/>
      <c r="PGX15" s="192"/>
      <c r="PGY15" s="192"/>
      <c r="PGZ15" s="192"/>
      <c r="PHA15" s="192"/>
      <c r="PHB15" s="192"/>
      <c r="PHC15" s="192"/>
      <c r="PHD15" s="192"/>
      <c r="PHE15" s="192"/>
      <c r="PHF15" s="192"/>
      <c r="PHG15" s="192"/>
      <c r="PHH15" s="192"/>
      <c r="PHI15" s="192"/>
      <c r="PHJ15" s="192"/>
      <c r="PHK15" s="192"/>
      <c r="PHL15" s="192"/>
      <c r="PHM15" s="192"/>
      <c r="PHN15" s="192"/>
      <c r="PHO15" s="192"/>
      <c r="PHP15" s="192"/>
      <c r="PHQ15" s="192"/>
      <c r="PHR15" s="192"/>
      <c r="PHS15" s="192"/>
      <c r="PHT15" s="192"/>
      <c r="PHU15" s="192"/>
      <c r="PHV15" s="192"/>
      <c r="PHW15" s="192"/>
      <c r="PHX15" s="192"/>
      <c r="PHY15" s="192"/>
      <c r="PHZ15" s="192"/>
      <c r="PIA15" s="192"/>
      <c r="PIB15" s="192"/>
      <c r="PIC15" s="192"/>
      <c r="PID15" s="192"/>
      <c r="PIE15" s="192"/>
      <c r="PIF15" s="192"/>
      <c r="PIG15" s="192"/>
      <c r="PIH15" s="192"/>
      <c r="PII15" s="192"/>
      <c r="PIJ15" s="192"/>
      <c r="PIK15" s="192"/>
      <c r="PIL15" s="192"/>
      <c r="PIM15" s="192"/>
      <c r="PIN15" s="192"/>
      <c r="PIO15" s="192"/>
      <c r="PIP15" s="192"/>
      <c r="PIQ15" s="192"/>
      <c r="PIR15" s="192"/>
      <c r="PIS15" s="192"/>
      <c r="PIT15" s="192"/>
      <c r="PIU15" s="192"/>
      <c r="PIV15" s="192"/>
      <c r="PIW15" s="192"/>
      <c r="PIX15" s="192"/>
      <c r="PIY15" s="192"/>
      <c r="PIZ15" s="192"/>
      <c r="PJA15" s="192"/>
      <c r="PJB15" s="192"/>
      <c r="PJC15" s="192"/>
      <c r="PJD15" s="192"/>
      <c r="PJE15" s="192"/>
      <c r="PJF15" s="192"/>
      <c r="PJG15" s="192"/>
      <c r="PJH15" s="192"/>
      <c r="PJI15" s="192"/>
      <c r="PJJ15" s="192"/>
      <c r="PJK15" s="192"/>
      <c r="PJL15" s="192"/>
      <c r="PJM15" s="192"/>
      <c r="PJN15" s="192"/>
      <c r="PJO15" s="192"/>
      <c r="PJP15" s="192"/>
      <c r="PJQ15" s="192"/>
      <c r="PJR15" s="192"/>
      <c r="PJS15" s="192"/>
      <c r="PJT15" s="192"/>
      <c r="PJU15" s="192"/>
      <c r="PJV15" s="192"/>
      <c r="PJW15" s="192"/>
      <c r="PJX15" s="192"/>
      <c r="PJY15" s="192"/>
      <c r="PJZ15" s="192"/>
      <c r="PKA15" s="192"/>
      <c r="PKB15" s="192"/>
      <c r="PKC15" s="192"/>
      <c r="PKD15" s="192"/>
      <c r="PKE15" s="192"/>
      <c r="PKF15" s="192"/>
      <c r="PKG15" s="192"/>
      <c r="PKH15" s="192"/>
      <c r="PKI15" s="192"/>
      <c r="PKJ15" s="192"/>
      <c r="PKK15" s="192"/>
      <c r="PKL15" s="192"/>
      <c r="PKM15" s="192"/>
      <c r="PKN15" s="192"/>
      <c r="PKO15" s="192"/>
      <c r="PKP15" s="192"/>
      <c r="PKQ15" s="192"/>
      <c r="PKR15" s="192"/>
      <c r="PKS15" s="192"/>
      <c r="PKT15" s="192"/>
      <c r="PKU15" s="192"/>
      <c r="PKV15" s="192"/>
      <c r="PKW15" s="192"/>
      <c r="PKX15" s="192"/>
      <c r="PKY15" s="192"/>
      <c r="PKZ15" s="192"/>
      <c r="PLA15" s="192"/>
      <c r="PLB15" s="192"/>
      <c r="PLC15" s="192"/>
      <c r="PLD15" s="192"/>
      <c r="PLE15" s="192"/>
      <c r="PLF15" s="192"/>
      <c r="PLG15" s="192"/>
      <c r="PLH15" s="192"/>
      <c r="PLI15" s="192"/>
      <c r="PLJ15" s="192"/>
      <c r="PLK15" s="192"/>
      <c r="PLL15" s="192"/>
      <c r="PLM15" s="192"/>
      <c r="PLN15" s="192"/>
      <c r="PLO15" s="192"/>
      <c r="PLP15" s="192"/>
      <c r="PLQ15" s="192"/>
      <c r="PLR15" s="192"/>
      <c r="PLS15" s="192"/>
      <c r="PLT15" s="192"/>
      <c r="PLU15" s="192"/>
      <c r="PLV15" s="192"/>
      <c r="PLW15" s="192"/>
      <c r="PLX15" s="192"/>
      <c r="PLY15" s="192"/>
      <c r="PLZ15" s="192"/>
      <c r="PMA15" s="192"/>
      <c r="PMB15" s="192"/>
      <c r="PMC15" s="192"/>
      <c r="PMD15" s="192"/>
      <c r="PME15" s="192"/>
      <c r="PMF15" s="192"/>
      <c r="PMG15" s="192"/>
      <c r="PMH15" s="192"/>
      <c r="PMI15" s="192"/>
      <c r="PMJ15" s="192"/>
      <c r="PMK15" s="192"/>
      <c r="PML15" s="192"/>
      <c r="PMM15" s="192"/>
      <c r="PMN15" s="192"/>
      <c r="PMO15" s="192"/>
      <c r="PMP15" s="192"/>
      <c r="PMQ15" s="192"/>
      <c r="PMR15" s="192"/>
      <c r="PMS15" s="192"/>
      <c r="PMT15" s="192"/>
      <c r="PMU15" s="192"/>
      <c r="PMV15" s="192"/>
      <c r="PMW15" s="192"/>
      <c r="PMX15" s="192"/>
      <c r="PMY15" s="192"/>
      <c r="PMZ15" s="192"/>
      <c r="PNA15" s="192"/>
      <c r="PNB15" s="192"/>
      <c r="PNC15" s="192"/>
      <c r="PND15" s="192"/>
      <c r="PNE15" s="192"/>
      <c r="PNF15" s="192"/>
      <c r="PNG15" s="192"/>
      <c r="PNH15" s="192"/>
      <c r="PNI15" s="192"/>
      <c r="PNJ15" s="192"/>
      <c r="PNK15" s="192"/>
      <c r="PNL15" s="192"/>
      <c r="PNM15" s="192"/>
      <c r="PNN15" s="192"/>
      <c r="PNO15" s="192"/>
      <c r="PNP15" s="192"/>
      <c r="PNQ15" s="192"/>
      <c r="PNR15" s="192"/>
      <c r="PNS15" s="192"/>
      <c r="PNT15" s="192"/>
      <c r="PNU15" s="192"/>
      <c r="PNV15" s="192"/>
      <c r="PNW15" s="192"/>
      <c r="PNX15" s="192"/>
      <c r="PNY15" s="192"/>
      <c r="PNZ15" s="192"/>
      <c r="POA15" s="192"/>
      <c r="POB15" s="192"/>
      <c r="POC15" s="192"/>
      <c r="POD15" s="192"/>
      <c r="POE15" s="192"/>
      <c r="POF15" s="192"/>
      <c r="POG15" s="192"/>
      <c r="POH15" s="192"/>
      <c r="POI15" s="192"/>
      <c r="POJ15" s="192"/>
      <c r="POK15" s="192"/>
      <c r="POL15" s="192"/>
      <c r="POM15" s="192"/>
      <c r="PON15" s="192"/>
      <c r="POO15" s="192"/>
      <c r="POP15" s="192"/>
      <c r="POQ15" s="192"/>
      <c r="POR15" s="192"/>
      <c r="POS15" s="192"/>
      <c r="POT15" s="192"/>
      <c r="POU15" s="192"/>
      <c r="POV15" s="192"/>
      <c r="POW15" s="192"/>
      <c r="POX15" s="192"/>
      <c r="POY15" s="192"/>
      <c r="POZ15" s="192"/>
      <c r="PPA15" s="192"/>
      <c r="PPB15" s="192"/>
      <c r="PPC15" s="192"/>
      <c r="PPD15" s="192"/>
      <c r="PPE15" s="192"/>
      <c r="PPF15" s="192"/>
      <c r="PPG15" s="192"/>
      <c r="PPH15" s="192"/>
      <c r="PPI15" s="192"/>
      <c r="PPJ15" s="192"/>
      <c r="PPK15" s="192"/>
      <c r="PPL15" s="192"/>
      <c r="PPM15" s="192"/>
      <c r="PPN15" s="192"/>
      <c r="PPO15" s="192"/>
      <c r="PPP15" s="192"/>
      <c r="PPQ15" s="192"/>
      <c r="PPR15" s="192"/>
      <c r="PPS15" s="192"/>
      <c r="PPT15" s="192"/>
      <c r="PPU15" s="192"/>
      <c r="PPV15" s="192"/>
      <c r="PPW15" s="192"/>
      <c r="PPX15" s="192"/>
      <c r="PPY15" s="192"/>
      <c r="PPZ15" s="192"/>
      <c r="PQA15" s="192"/>
      <c r="PQB15" s="192"/>
      <c r="PQC15" s="192"/>
      <c r="PQD15" s="192"/>
      <c r="PQE15" s="192"/>
      <c r="PQF15" s="192"/>
      <c r="PQG15" s="192"/>
      <c r="PQH15" s="192"/>
      <c r="PQI15" s="192"/>
      <c r="PQJ15" s="192"/>
      <c r="PQK15" s="192"/>
      <c r="PQL15" s="192"/>
      <c r="PQM15" s="192"/>
      <c r="PQN15" s="192"/>
      <c r="PQO15" s="192"/>
      <c r="PQP15" s="192"/>
      <c r="PQQ15" s="192"/>
      <c r="PQR15" s="192"/>
      <c r="PQS15" s="192"/>
      <c r="PQT15" s="192"/>
      <c r="PQU15" s="192"/>
      <c r="PQV15" s="192"/>
      <c r="PQW15" s="192"/>
      <c r="PQX15" s="192"/>
      <c r="PQY15" s="192"/>
      <c r="PQZ15" s="192"/>
      <c r="PRA15" s="192"/>
      <c r="PRB15" s="192"/>
      <c r="PRC15" s="192"/>
      <c r="PRD15" s="192"/>
      <c r="PRE15" s="192"/>
      <c r="PRF15" s="192"/>
      <c r="PRG15" s="192"/>
      <c r="PRH15" s="192"/>
      <c r="PRI15" s="192"/>
      <c r="PRJ15" s="192"/>
      <c r="PRK15" s="192"/>
      <c r="PRL15" s="192"/>
      <c r="PRM15" s="192"/>
      <c r="PRN15" s="192"/>
      <c r="PRO15" s="192"/>
      <c r="PRP15" s="192"/>
      <c r="PRQ15" s="192"/>
      <c r="PRR15" s="192"/>
      <c r="PRS15" s="192"/>
      <c r="PRT15" s="192"/>
      <c r="PRU15" s="192"/>
      <c r="PRV15" s="192"/>
      <c r="PRW15" s="192"/>
      <c r="PRX15" s="192"/>
      <c r="PRY15" s="192"/>
      <c r="PRZ15" s="192"/>
      <c r="PSA15" s="192"/>
      <c r="PSB15" s="192"/>
      <c r="PSC15" s="192"/>
      <c r="PSD15" s="192"/>
      <c r="PSE15" s="192"/>
      <c r="PSF15" s="192"/>
      <c r="PSG15" s="192"/>
      <c r="PSH15" s="192"/>
      <c r="PSI15" s="192"/>
      <c r="PSJ15" s="192"/>
      <c r="PSK15" s="192"/>
      <c r="PSL15" s="192"/>
      <c r="PSM15" s="192"/>
      <c r="PSN15" s="192"/>
      <c r="PSO15" s="192"/>
      <c r="PSP15" s="192"/>
      <c r="PSQ15" s="192"/>
      <c r="PSR15" s="192"/>
      <c r="PSS15" s="192"/>
      <c r="PST15" s="192"/>
      <c r="PSU15" s="192"/>
      <c r="PSV15" s="192"/>
      <c r="PSW15" s="192"/>
      <c r="PSX15" s="192"/>
      <c r="PSY15" s="192"/>
      <c r="PSZ15" s="192"/>
      <c r="PTA15" s="192"/>
      <c r="PTB15" s="192"/>
      <c r="PTC15" s="192"/>
      <c r="PTD15" s="192"/>
      <c r="PTE15" s="192"/>
      <c r="PTF15" s="192"/>
      <c r="PTG15" s="192"/>
      <c r="PTH15" s="192"/>
      <c r="PTI15" s="192"/>
      <c r="PTJ15" s="192"/>
      <c r="PTK15" s="192"/>
      <c r="PTL15" s="192"/>
      <c r="PTM15" s="192"/>
      <c r="PTN15" s="192"/>
      <c r="PTO15" s="192"/>
      <c r="PTP15" s="192"/>
      <c r="PTQ15" s="192"/>
      <c r="PTR15" s="192"/>
      <c r="PTS15" s="192"/>
      <c r="PTT15" s="192"/>
      <c r="PTU15" s="192"/>
      <c r="PTV15" s="192"/>
      <c r="PTW15" s="192"/>
      <c r="PTX15" s="192"/>
      <c r="PTY15" s="192"/>
      <c r="PTZ15" s="192"/>
      <c r="PUA15" s="192"/>
      <c r="PUB15" s="192"/>
      <c r="PUC15" s="192"/>
      <c r="PUD15" s="192"/>
      <c r="PUE15" s="192"/>
      <c r="PUF15" s="192"/>
      <c r="PUG15" s="192"/>
      <c r="PUH15" s="192"/>
      <c r="PUI15" s="192"/>
      <c r="PUJ15" s="192"/>
      <c r="PUK15" s="192"/>
      <c r="PUL15" s="192"/>
      <c r="PUM15" s="192"/>
      <c r="PUN15" s="192"/>
      <c r="PUO15" s="192"/>
      <c r="PUP15" s="192"/>
      <c r="PUQ15" s="192"/>
      <c r="PUR15" s="192"/>
      <c r="PUS15" s="192"/>
      <c r="PUT15" s="192"/>
      <c r="PUU15" s="192"/>
      <c r="PUV15" s="192"/>
      <c r="PUW15" s="192"/>
      <c r="PUX15" s="192"/>
      <c r="PUY15" s="192"/>
      <c r="PUZ15" s="192"/>
      <c r="PVA15" s="192"/>
      <c r="PVB15" s="192"/>
      <c r="PVC15" s="192"/>
      <c r="PVD15" s="192"/>
      <c r="PVE15" s="192"/>
      <c r="PVF15" s="192"/>
      <c r="PVG15" s="192"/>
      <c r="PVH15" s="192"/>
      <c r="PVI15" s="192"/>
      <c r="PVJ15" s="192"/>
      <c r="PVK15" s="192"/>
      <c r="PVL15" s="192"/>
      <c r="PVM15" s="192"/>
      <c r="PVN15" s="192"/>
      <c r="PVO15" s="192"/>
      <c r="PVP15" s="192"/>
      <c r="PVQ15" s="192"/>
      <c r="PVR15" s="192"/>
      <c r="PVS15" s="192"/>
      <c r="PVT15" s="192"/>
      <c r="PVU15" s="192"/>
      <c r="PVV15" s="192"/>
      <c r="PVW15" s="192"/>
      <c r="PVX15" s="192"/>
      <c r="PVY15" s="192"/>
      <c r="PVZ15" s="192"/>
      <c r="PWA15" s="192"/>
      <c r="PWB15" s="192"/>
      <c r="PWC15" s="192"/>
      <c r="PWD15" s="192"/>
      <c r="PWE15" s="192"/>
      <c r="PWF15" s="192"/>
      <c r="PWG15" s="192"/>
      <c r="PWH15" s="192"/>
      <c r="PWI15" s="192"/>
      <c r="PWJ15" s="192"/>
      <c r="PWK15" s="192"/>
      <c r="PWL15" s="192"/>
      <c r="PWM15" s="192"/>
      <c r="PWN15" s="192"/>
      <c r="PWO15" s="192"/>
      <c r="PWP15" s="192"/>
      <c r="PWQ15" s="192"/>
      <c r="PWR15" s="192"/>
      <c r="PWS15" s="192"/>
      <c r="PWT15" s="192"/>
      <c r="PWU15" s="192"/>
      <c r="PWV15" s="192"/>
      <c r="PWW15" s="192"/>
      <c r="PWX15" s="192"/>
      <c r="PWY15" s="192"/>
      <c r="PWZ15" s="192"/>
      <c r="PXA15" s="192"/>
      <c r="PXB15" s="192"/>
      <c r="PXC15" s="192"/>
      <c r="PXD15" s="192"/>
      <c r="PXE15" s="192"/>
      <c r="PXF15" s="192"/>
      <c r="PXG15" s="192"/>
      <c r="PXH15" s="192"/>
      <c r="PXI15" s="192"/>
      <c r="PXJ15" s="192"/>
      <c r="PXK15" s="192"/>
      <c r="PXL15" s="192"/>
      <c r="PXM15" s="192"/>
      <c r="PXN15" s="192"/>
      <c r="PXO15" s="192"/>
      <c r="PXP15" s="192"/>
      <c r="PXQ15" s="192"/>
      <c r="PXR15" s="192"/>
      <c r="PXS15" s="192"/>
      <c r="PXT15" s="192"/>
      <c r="PXU15" s="192"/>
      <c r="PXV15" s="192"/>
      <c r="PXW15" s="192"/>
      <c r="PXX15" s="192"/>
      <c r="PXY15" s="192"/>
      <c r="PXZ15" s="192"/>
      <c r="PYA15" s="192"/>
      <c r="PYB15" s="192"/>
      <c r="PYC15" s="192"/>
      <c r="PYD15" s="192"/>
      <c r="PYE15" s="192"/>
      <c r="PYF15" s="192"/>
      <c r="PYG15" s="192"/>
      <c r="PYH15" s="192"/>
      <c r="PYI15" s="192"/>
      <c r="PYJ15" s="192"/>
      <c r="PYK15" s="192"/>
      <c r="PYL15" s="192"/>
      <c r="PYM15" s="192"/>
      <c r="PYN15" s="192"/>
      <c r="PYO15" s="192"/>
      <c r="PYP15" s="192"/>
      <c r="PYQ15" s="192"/>
      <c r="PYR15" s="192"/>
      <c r="PYS15" s="192"/>
      <c r="PYT15" s="192"/>
      <c r="PYU15" s="192"/>
      <c r="PYV15" s="192"/>
      <c r="PYW15" s="192"/>
      <c r="PYX15" s="192"/>
      <c r="PYY15" s="192"/>
      <c r="PYZ15" s="192"/>
      <c r="PZA15" s="192"/>
      <c r="PZB15" s="192"/>
      <c r="PZC15" s="192"/>
      <c r="PZD15" s="192"/>
      <c r="PZE15" s="192"/>
      <c r="PZF15" s="192"/>
      <c r="PZG15" s="192"/>
      <c r="PZH15" s="192"/>
      <c r="PZI15" s="192"/>
      <c r="PZJ15" s="192"/>
      <c r="PZK15" s="192"/>
      <c r="PZL15" s="192"/>
      <c r="PZM15" s="192"/>
      <c r="PZN15" s="192"/>
      <c r="PZO15" s="192"/>
      <c r="PZP15" s="192"/>
      <c r="PZQ15" s="192"/>
      <c r="PZR15" s="192"/>
      <c r="PZS15" s="192"/>
      <c r="PZT15" s="192"/>
      <c r="PZU15" s="192"/>
      <c r="PZV15" s="192"/>
      <c r="PZW15" s="192"/>
      <c r="PZX15" s="192"/>
      <c r="PZY15" s="192"/>
      <c r="PZZ15" s="192"/>
      <c r="QAA15" s="192"/>
      <c r="QAB15" s="192"/>
      <c r="QAC15" s="192"/>
      <c r="QAD15" s="192"/>
      <c r="QAE15" s="192"/>
      <c r="QAF15" s="192"/>
      <c r="QAG15" s="192"/>
      <c r="QAH15" s="192"/>
      <c r="QAI15" s="192"/>
      <c r="QAJ15" s="192"/>
      <c r="QAK15" s="192"/>
      <c r="QAL15" s="192"/>
      <c r="QAM15" s="192"/>
      <c r="QAN15" s="192"/>
      <c r="QAO15" s="192"/>
      <c r="QAP15" s="192"/>
      <c r="QAQ15" s="192"/>
      <c r="QAR15" s="192"/>
      <c r="QAS15" s="192"/>
      <c r="QAT15" s="192"/>
      <c r="QAU15" s="192"/>
      <c r="QAV15" s="192"/>
      <c r="QAW15" s="192"/>
      <c r="QAX15" s="192"/>
      <c r="QAY15" s="192"/>
      <c r="QAZ15" s="192"/>
      <c r="QBA15" s="192"/>
      <c r="QBB15" s="192"/>
      <c r="QBC15" s="192"/>
      <c r="QBD15" s="192"/>
      <c r="QBE15" s="192"/>
      <c r="QBF15" s="192"/>
      <c r="QBG15" s="192"/>
      <c r="QBH15" s="192"/>
      <c r="QBI15" s="192"/>
      <c r="QBJ15" s="192"/>
      <c r="QBK15" s="192"/>
      <c r="QBL15" s="192"/>
      <c r="QBM15" s="192"/>
      <c r="QBN15" s="192"/>
      <c r="QBO15" s="192"/>
      <c r="QBP15" s="192"/>
      <c r="QBQ15" s="192"/>
      <c r="QBR15" s="192"/>
      <c r="QBS15" s="192"/>
      <c r="QBT15" s="192"/>
      <c r="QBU15" s="192"/>
      <c r="QBV15" s="192"/>
      <c r="QBW15" s="192"/>
      <c r="QBX15" s="192"/>
      <c r="QBY15" s="192"/>
      <c r="QBZ15" s="192"/>
      <c r="QCA15" s="192"/>
      <c r="QCB15" s="192"/>
      <c r="QCC15" s="192"/>
      <c r="QCD15" s="192"/>
      <c r="QCE15" s="192"/>
      <c r="QCF15" s="192"/>
      <c r="QCG15" s="192"/>
      <c r="QCH15" s="192"/>
      <c r="QCI15" s="192"/>
      <c r="QCJ15" s="192"/>
      <c r="QCK15" s="192"/>
      <c r="QCL15" s="192"/>
      <c r="QCM15" s="192"/>
      <c r="QCN15" s="192"/>
      <c r="QCO15" s="192"/>
      <c r="QCP15" s="192"/>
      <c r="QCQ15" s="192"/>
      <c r="QCR15" s="192"/>
      <c r="QCS15" s="192"/>
      <c r="QCT15" s="192"/>
      <c r="QCU15" s="192"/>
      <c r="QCV15" s="192"/>
      <c r="QCW15" s="192"/>
      <c r="QCX15" s="192"/>
      <c r="QCY15" s="192"/>
      <c r="QCZ15" s="192"/>
      <c r="QDA15" s="192"/>
      <c r="QDB15" s="192"/>
      <c r="QDC15" s="192"/>
      <c r="QDD15" s="192"/>
      <c r="QDE15" s="192"/>
      <c r="QDF15" s="192"/>
      <c r="QDG15" s="192"/>
      <c r="QDH15" s="192"/>
      <c r="QDI15" s="192"/>
      <c r="QDJ15" s="192"/>
      <c r="QDK15" s="192"/>
      <c r="QDL15" s="192"/>
      <c r="QDM15" s="192"/>
      <c r="QDN15" s="192"/>
      <c r="QDO15" s="192"/>
      <c r="QDP15" s="192"/>
      <c r="QDQ15" s="192"/>
      <c r="QDR15" s="192"/>
      <c r="QDS15" s="192"/>
      <c r="QDT15" s="192"/>
      <c r="QDU15" s="192"/>
      <c r="QDV15" s="192"/>
      <c r="QDW15" s="192"/>
      <c r="QDX15" s="192"/>
      <c r="QDY15" s="192"/>
      <c r="QDZ15" s="192"/>
      <c r="QEA15" s="192"/>
      <c r="QEB15" s="192"/>
      <c r="QEC15" s="192"/>
      <c r="QED15" s="192"/>
      <c r="QEE15" s="192"/>
      <c r="QEF15" s="192"/>
      <c r="QEG15" s="192"/>
      <c r="QEH15" s="192"/>
      <c r="QEI15" s="192"/>
      <c r="QEJ15" s="192"/>
      <c r="QEK15" s="192"/>
      <c r="QEL15" s="192"/>
      <c r="QEM15" s="192"/>
      <c r="QEN15" s="192"/>
      <c r="QEO15" s="192"/>
      <c r="QEP15" s="192"/>
      <c r="QEQ15" s="192"/>
      <c r="QER15" s="192"/>
      <c r="QES15" s="192"/>
      <c r="QET15" s="192"/>
      <c r="QEU15" s="192"/>
      <c r="QEV15" s="192"/>
      <c r="QEW15" s="192"/>
      <c r="QEX15" s="192"/>
      <c r="QEY15" s="192"/>
      <c r="QEZ15" s="192"/>
      <c r="QFA15" s="192"/>
      <c r="QFB15" s="192"/>
      <c r="QFC15" s="192"/>
      <c r="QFD15" s="192"/>
      <c r="QFE15" s="192"/>
      <c r="QFF15" s="192"/>
      <c r="QFG15" s="192"/>
      <c r="QFH15" s="192"/>
      <c r="QFI15" s="192"/>
      <c r="QFJ15" s="192"/>
      <c r="QFK15" s="192"/>
      <c r="QFL15" s="192"/>
      <c r="QFM15" s="192"/>
      <c r="QFN15" s="192"/>
      <c r="QFO15" s="192"/>
      <c r="QFP15" s="192"/>
      <c r="QFQ15" s="192"/>
      <c r="QFR15" s="192"/>
      <c r="QFS15" s="192"/>
      <c r="QFT15" s="192"/>
      <c r="QFU15" s="192"/>
      <c r="QFV15" s="192"/>
      <c r="QFW15" s="192"/>
      <c r="QFX15" s="192"/>
      <c r="QFY15" s="192"/>
      <c r="QFZ15" s="192"/>
      <c r="QGA15" s="192"/>
      <c r="QGB15" s="192"/>
      <c r="QGC15" s="192"/>
      <c r="QGD15" s="192"/>
      <c r="QGE15" s="192"/>
      <c r="QGF15" s="192"/>
      <c r="QGG15" s="192"/>
      <c r="QGH15" s="192"/>
      <c r="QGI15" s="192"/>
      <c r="QGJ15" s="192"/>
      <c r="QGK15" s="192"/>
      <c r="QGL15" s="192"/>
      <c r="QGM15" s="192"/>
      <c r="QGN15" s="192"/>
      <c r="QGO15" s="192"/>
      <c r="QGP15" s="192"/>
      <c r="QGQ15" s="192"/>
      <c r="QGR15" s="192"/>
      <c r="QGS15" s="192"/>
      <c r="QGT15" s="192"/>
      <c r="QGU15" s="192"/>
      <c r="QGV15" s="192"/>
      <c r="QGW15" s="192"/>
      <c r="QGX15" s="192"/>
      <c r="QGY15" s="192"/>
      <c r="QGZ15" s="192"/>
      <c r="QHA15" s="192"/>
      <c r="QHB15" s="192"/>
      <c r="QHC15" s="192"/>
      <c r="QHD15" s="192"/>
      <c r="QHE15" s="192"/>
      <c r="QHF15" s="192"/>
      <c r="QHG15" s="192"/>
      <c r="QHH15" s="192"/>
      <c r="QHI15" s="192"/>
      <c r="QHJ15" s="192"/>
      <c r="QHK15" s="192"/>
      <c r="QHL15" s="192"/>
      <c r="QHM15" s="192"/>
      <c r="QHN15" s="192"/>
      <c r="QHO15" s="192"/>
      <c r="QHP15" s="192"/>
      <c r="QHQ15" s="192"/>
      <c r="QHR15" s="192"/>
      <c r="QHS15" s="192"/>
      <c r="QHT15" s="192"/>
      <c r="QHU15" s="192"/>
      <c r="QHV15" s="192"/>
      <c r="QHW15" s="192"/>
      <c r="QHX15" s="192"/>
      <c r="QHY15" s="192"/>
      <c r="QHZ15" s="192"/>
      <c r="QIA15" s="192"/>
      <c r="QIB15" s="192"/>
      <c r="QIC15" s="192"/>
      <c r="QID15" s="192"/>
      <c r="QIE15" s="192"/>
      <c r="QIF15" s="192"/>
      <c r="QIG15" s="192"/>
      <c r="QIH15" s="192"/>
      <c r="QII15" s="192"/>
      <c r="QIJ15" s="192"/>
      <c r="QIK15" s="192"/>
      <c r="QIL15" s="192"/>
      <c r="QIM15" s="192"/>
      <c r="QIN15" s="192"/>
      <c r="QIO15" s="192"/>
      <c r="QIP15" s="192"/>
      <c r="QIQ15" s="192"/>
      <c r="QIR15" s="192"/>
      <c r="QIS15" s="192"/>
      <c r="QIT15" s="192"/>
      <c r="QIU15" s="192"/>
      <c r="QIV15" s="192"/>
      <c r="QIW15" s="192"/>
      <c r="QIX15" s="192"/>
      <c r="QIY15" s="192"/>
      <c r="QIZ15" s="192"/>
      <c r="QJA15" s="192"/>
      <c r="QJB15" s="192"/>
      <c r="QJC15" s="192"/>
      <c r="QJD15" s="192"/>
      <c r="QJE15" s="192"/>
      <c r="QJF15" s="192"/>
      <c r="QJG15" s="192"/>
      <c r="QJH15" s="192"/>
      <c r="QJI15" s="192"/>
      <c r="QJJ15" s="192"/>
      <c r="QJK15" s="192"/>
      <c r="QJL15" s="192"/>
      <c r="QJM15" s="192"/>
      <c r="QJN15" s="192"/>
      <c r="QJO15" s="192"/>
      <c r="QJP15" s="192"/>
      <c r="QJQ15" s="192"/>
      <c r="QJR15" s="192"/>
      <c r="QJS15" s="192"/>
      <c r="QJT15" s="192"/>
      <c r="QJU15" s="192"/>
      <c r="QJV15" s="192"/>
      <c r="QJW15" s="192"/>
      <c r="QJX15" s="192"/>
      <c r="QJY15" s="192"/>
      <c r="QJZ15" s="192"/>
      <c r="QKA15" s="192"/>
      <c r="QKB15" s="192"/>
      <c r="QKC15" s="192"/>
      <c r="QKD15" s="192"/>
      <c r="QKE15" s="192"/>
      <c r="QKF15" s="192"/>
      <c r="QKG15" s="192"/>
      <c r="QKH15" s="192"/>
      <c r="QKI15" s="192"/>
      <c r="QKJ15" s="192"/>
      <c r="QKK15" s="192"/>
      <c r="QKL15" s="192"/>
      <c r="QKM15" s="192"/>
      <c r="QKN15" s="192"/>
      <c r="QKO15" s="192"/>
      <c r="QKP15" s="192"/>
      <c r="QKQ15" s="192"/>
      <c r="QKR15" s="192"/>
      <c r="QKS15" s="192"/>
      <c r="QKT15" s="192"/>
      <c r="QKU15" s="192"/>
      <c r="QKV15" s="192"/>
      <c r="QKW15" s="192"/>
      <c r="QKX15" s="192"/>
      <c r="QKY15" s="192"/>
      <c r="QKZ15" s="192"/>
      <c r="QLA15" s="192"/>
      <c r="QLB15" s="192"/>
      <c r="QLC15" s="192"/>
      <c r="QLD15" s="192"/>
      <c r="QLE15" s="192"/>
      <c r="QLF15" s="192"/>
      <c r="QLG15" s="192"/>
      <c r="QLH15" s="192"/>
      <c r="QLI15" s="192"/>
      <c r="QLJ15" s="192"/>
      <c r="QLK15" s="192"/>
      <c r="QLL15" s="192"/>
      <c r="QLM15" s="192"/>
      <c r="QLN15" s="192"/>
      <c r="QLO15" s="192"/>
      <c r="QLP15" s="192"/>
      <c r="QLQ15" s="192"/>
      <c r="QLR15" s="192"/>
      <c r="QLS15" s="192"/>
      <c r="QLT15" s="192"/>
      <c r="QLU15" s="192"/>
      <c r="QLV15" s="192"/>
      <c r="QLW15" s="192"/>
      <c r="QLX15" s="192"/>
      <c r="QLY15" s="192"/>
      <c r="QLZ15" s="192"/>
      <c r="QMA15" s="192"/>
      <c r="QMB15" s="192"/>
      <c r="QMC15" s="192"/>
      <c r="QMD15" s="192"/>
      <c r="QME15" s="192"/>
      <c r="QMF15" s="192"/>
      <c r="QMG15" s="192"/>
      <c r="QMH15" s="192"/>
      <c r="QMI15" s="192"/>
      <c r="QMJ15" s="192"/>
      <c r="QMK15" s="192"/>
      <c r="QML15" s="192"/>
      <c r="QMM15" s="192"/>
      <c r="QMN15" s="192"/>
      <c r="QMO15" s="192"/>
      <c r="QMP15" s="192"/>
      <c r="QMQ15" s="192"/>
      <c r="QMR15" s="192"/>
      <c r="QMS15" s="192"/>
      <c r="QMT15" s="192"/>
      <c r="QMU15" s="192"/>
      <c r="QMV15" s="192"/>
      <c r="QMW15" s="192"/>
      <c r="QMX15" s="192"/>
      <c r="QMY15" s="192"/>
      <c r="QMZ15" s="192"/>
      <c r="QNA15" s="192"/>
      <c r="QNB15" s="192"/>
      <c r="QNC15" s="192"/>
      <c r="QND15" s="192"/>
      <c r="QNE15" s="192"/>
      <c r="QNF15" s="192"/>
      <c r="QNG15" s="192"/>
      <c r="QNH15" s="192"/>
      <c r="QNI15" s="192"/>
      <c r="QNJ15" s="192"/>
      <c r="QNK15" s="192"/>
      <c r="QNL15" s="192"/>
      <c r="QNM15" s="192"/>
      <c r="QNN15" s="192"/>
      <c r="QNO15" s="192"/>
      <c r="QNP15" s="192"/>
      <c r="QNQ15" s="192"/>
      <c r="QNR15" s="192"/>
      <c r="QNS15" s="192"/>
      <c r="QNT15" s="192"/>
      <c r="QNU15" s="192"/>
      <c r="QNV15" s="192"/>
      <c r="QNW15" s="192"/>
      <c r="QNX15" s="192"/>
      <c r="QNY15" s="192"/>
      <c r="QNZ15" s="192"/>
      <c r="QOA15" s="192"/>
      <c r="QOB15" s="192"/>
      <c r="QOC15" s="192"/>
      <c r="QOD15" s="192"/>
      <c r="QOE15" s="192"/>
      <c r="QOF15" s="192"/>
      <c r="QOG15" s="192"/>
      <c r="QOH15" s="192"/>
      <c r="QOI15" s="192"/>
      <c r="QOJ15" s="192"/>
      <c r="QOK15" s="192"/>
      <c r="QOL15" s="192"/>
      <c r="QOM15" s="192"/>
      <c r="QON15" s="192"/>
      <c r="QOO15" s="192"/>
      <c r="QOP15" s="192"/>
      <c r="QOQ15" s="192"/>
      <c r="QOR15" s="192"/>
      <c r="QOS15" s="192"/>
      <c r="QOT15" s="192"/>
      <c r="QOU15" s="192"/>
      <c r="QOV15" s="192"/>
      <c r="QOW15" s="192"/>
      <c r="QOX15" s="192"/>
      <c r="QOY15" s="192"/>
      <c r="QOZ15" s="192"/>
      <c r="QPA15" s="192"/>
      <c r="QPB15" s="192"/>
      <c r="QPC15" s="192"/>
      <c r="QPD15" s="192"/>
      <c r="QPE15" s="192"/>
      <c r="QPF15" s="192"/>
      <c r="QPG15" s="192"/>
      <c r="QPH15" s="192"/>
      <c r="QPI15" s="192"/>
      <c r="QPJ15" s="192"/>
      <c r="QPK15" s="192"/>
      <c r="QPL15" s="192"/>
      <c r="QPM15" s="192"/>
      <c r="QPN15" s="192"/>
      <c r="QPO15" s="192"/>
      <c r="QPP15" s="192"/>
      <c r="QPQ15" s="192"/>
      <c r="QPR15" s="192"/>
      <c r="QPS15" s="192"/>
      <c r="QPT15" s="192"/>
      <c r="QPU15" s="192"/>
      <c r="QPV15" s="192"/>
      <c r="QPW15" s="192"/>
      <c r="QPX15" s="192"/>
      <c r="QPY15" s="192"/>
      <c r="QPZ15" s="192"/>
      <c r="QQA15" s="192"/>
      <c r="QQB15" s="192"/>
      <c r="QQC15" s="192"/>
      <c r="QQD15" s="192"/>
      <c r="QQE15" s="192"/>
      <c r="QQF15" s="192"/>
      <c r="QQG15" s="192"/>
      <c r="QQH15" s="192"/>
      <c r="QQI15" s="192"/>
      <c r="QQJ15" s="192"/>
      <c r="QQK15" s="192"/>
      <c r="QQL15" s="192"/>
      <c r="QQM15" s="192"/>
      <c r="QQN15" s="192"/>
      <c r="QQO15" s="192"/>
      <c r="QQP15" s="192"/>
      <c r="QQQ15" s="192"/>
      <c r="QQR15" s="192"/>
      <c r="QQS15" s="192"/>
      <c r="QQT15" s="192"/>
      <c r="QQU15" s="192"/>
      <c r="QQV15" s="192"/>
      <c r="QQW15" s="192"/>
      <c r="QQX15" s="192"/>
      <c r="QQY15" s="192"/>
      <c r="QQZ15" s="192"/>
      <c r="QRA15" s="192"/>
      <c r="QRB15" s="192"/>
      <c r="QRC15" s="192"/>
      <c r="QRD15" s="192"/>
      <c r="QRE15" s="192"/>
      <c r="QRF15" s="192"/>
      <c r="QRG15" s="192"/>
      <c r="QRH15" s="192"/>
      <c r="QRI15" s="192"/>
      <c r="QRJ15" s="192"/>
      <c r="QRK15" s="192"/>
      <c r="QRL15" s="192"/>
      <c r="QRM15" s="192"/>
      <c r="QRN15" s="192"/>
      <c r="QRO15" s="192"/>
      <c r="QRP15" s="192"/>
      <c r="QRQ15" s="192"/>
      <c r="QRR15" s="192"/>
      <c r="QRS15" s="192"/>
      <c r="QRT15" s="192"/>
      <c r="QRU15" s="192"/>
      <c r="QRV15" s="192"/>
      <c r="QRW15" s="192"/>
      <c r="QRX15" s="192"/>
      <c r="QRY15" s="192"/>
      <c r="QRZ15" s="192"/>
      <c r="QSA15" s="192"/>
      <c r="QSB15" s="192"/>
      <c r="QSC15" s="192"/>
      <c r="QSD15" s="192"/>
      <c r="QSE15" s="192"/>
      <c r="QSF15" s="192"/>
      <c r="QSG15" s="192"/>
      <c r="QSH15" s="192"/>
      <c r="QSI15" s="192"/>
      <c r="QSJ15" s="192"/>
      <c r="QSK15" s="192"/>
      <c r="QSL15" s="192"/>
      <c r="QSM15" s="192"/>
      <c r="QSN15" s="192"/>
      <c r="QSO15" s="192"/>
      <c r="QSP15" s="192"/>
      <c r="QSQ15" s="192"/>
      <c r="QSR15" s="192"/>
      <c r="QSS15" s="192"/>
      <c r="QST15" s="192"/>
      <c r="QSU15" s="192"/>
      <c r="QSV15" s="192"/>
      <c r="QSW15" s="192"/>
      <c r="QSX15" s="192"/>
      <c r="QSY15" s="192"/>
      <c r="QSZ15" s="192"/>
      <c r="QTA15" s="192"/>
      <c r="QTB15" s="192"/>
      <c r="QTC15" s="192"/>
      <c r="QTD15" s="192"/>
      <c r="QTE15" s="192"/>
      <c r="QTF15" s="192"/>
      <c r="QTG15" s="192"/>
      <c r="QTH15" s="192"/>
      <c r="QTI15" s="192"/>
      <c r="QTJ15" s="192"/>
      <c r="QTK15" s="192"/>
      <c r="QTL15" s="192"/>
      <c r="QTM15" s="192"/>
      <c r="QTN15" s="192"/>
      <c r="QTO15" s="192"/>
      <c r="QTP15" s="192"/>
      <c r="QTQ15" s="192"/>
      <c r="QTR15" s="192"/>
      <c r="QTS15" s="192"/>
      <c r="QTT15" s="192"/>
      <c r="QTU15" s="192"/>
      <c r="QTV15" s="192"/>
      <c r="QTW15" s="192"/>
      <c r="QTX15" s="192"/>
      <c r="QTY15" s="192"/>
      <c r="QTZ15" s="192"/>
      <c r="QUA15" s="192"/>
      <c r="QUB15" s="192"/>
      <c r="QUC15" s="192"/>
      <c r="QUD15" s="192"/>
      <c r="QUE15" s="192"/>
      <c r="QUF15" s="192"/>
      <c r="QUG15" s="192"/>
      <c r="QUH15" s="192"/>
      <c r="QUI15" s="192"/>
      <c r="QUJ15" s="192"/>
      <c r="QUK15" s="192"/>
      <c r="QUL15" s="192"/>
      <c r="QUM15" s="192"/>
      <c r="QUN15" s="192"/>
      <c r="QUO15" s="192"/>
      <c r="QUP15" s="192"/>
      <c r="QUQ15" s="192"/>
      <c r="QUR15" s="192"/>
      <c r="QUS15" s="192"/>
      <c r="QUT15" s="192"/>
      <c r="QUU15" s="192"/>
      <c r="QUV15" s="192"/>
      <c r="QUW15" s="192"/>
      <c r="QUX15" s="192"/>
      <c r="QUY15" s="192"/>
      <c r="QUZ15" s="192"/>
      <c r="QVA15" s="192"/>
      <c r="QVB15" s="192"/>
      <c r="QVC15" s="192"/>
      <c r="QVD15" s="192"/>
      <c r="QVE15" s="192"/>
      <c r="QVF15" s="192"/>
      <c r="QVG15" s="192"/>
      <c r="QVH15" s="192"/>
      <c r="QVI15" s="192"/>
      <c r="QVJ15" s="192"/>
      <c r="QVK15" s="192"/>
      <c r="QVL15" s="192"/>
      <c r="QVM15" s="192"/>
      <c r="QVN15" s="192"/>
      <c r="QVO15" s="192"/>
      <c r="QVP15" s="192"/>
      <c r="QVQ15" s="192"/>
      <c r="QVR15" s="192"/>
      <c r="QVS15" s="192"/>
      <c r="QVT15" s="192"/>
      <c r="QVU15" s="192"/>
      <c r="QVV15" s="192"/>
      <c r="QVW15" s="192"/>
      <c r="QVX15" s="192"/>
      <c r="QVY15" s="192"/>
      <c r="QVZ15" s="192"/>
      <c r="QWA15" s="192"/>
      <c r="QWB15" s="192"/>
      <c r="QWC15" s="192"/>
      <c r="QWD15" s="192"/>
      <c r="QWE15" s="192"/>
      <c r="QWF15" s="192"/>
      <c r="QWG15" s="192"/>
      <c r="QWH15" s="192"/>
      <c r="QWI15" s="192"/>
      <c r="QWJ15" s="192"/>
      <c r="QWK15" s="192"/>
      <c r="QWL15" s="192"/>
      <c r="QWM15" s="192"/>
      <c r="QWN15" s="192"/>
      <c r="QWO15" s="192"/>
      <c r="QWP15" s="192"/>
      <c r="QWQ15" s="192"/>
      <c r="QWR15" s="192"/>
      <c r="QWS15" s="192"/>
      <c r="QWT15" s="192"/>
      <c r="QWU15" s="192"/>
      <c r="QWV15" s="192"/>
      <c r="QWW15" s="192"/>
      <c r="QWX15" s="192"/>
      <c r="QWY15" s="192"/>
      <c r="QWZ15" s="192"/>
      <c r="QXA15" s="192"/>
      <c r="QXB15" s="192"/>
      <c r="QXC15" s="192"/>
      <c r="QXD15" s="192"/>
      <c r="QXE15" s="192"/>
      <c r="QXF15" s="192"/>
      <c r="QXG15" s="192"/>
      <c r="QXH15" s="192"/>
      <c r="QXI15" s="192"/>
      <c r="QXJ15" s="192"/>
      <c r="QXK15" s="192"/>
      <c r="QXL15" s="192"/>
      <c r="QXM15" s="192"/>
      <c r="QXN15" s="192"/>
      <c r="QXO15" s="192"/>
      <c r="QXP15" s="192"/>
      <c r="QXQ15" s="192"/>
      <c r="QXR15" s="192"/>
      <c r="QXS15" s="192"/>
      <c r="QXT15" s="192"/>
      <c r="QXU15" s="192"/>
      <c r="QXV15" s="192"/>
      <c r="QXW15" s="192"/>
      <c r="QXX15" s="192"/>
      <c r="QXY15" s="192"/>
      <c r="QXZ15" s="192"/>
      <c r="QYA15" s="192"/>
      <c r="QYB15" s="192"/>
      <c r="QYC15" s="192"/>
      <c r="QYD15" s="192"/>
      <c r="QYE15" s="192"/>
      <c r="QYF15" s="192"/>
      <c r="QYG15" s="192"/>
      <c r="QYH15" s="192"/>
      <c r="QYI15" s="192"/>
      <c r="QYJ15" s="192"/>
      <c r="QYK15" s="192"/>
      <c r="QYL15" s="192"/>
      <c r="QYM15" s="192"/>
      <c r="QYN15" s="192"/>
      <c r="QYO15" s="192"/>
      <c r="QYP15" s="192"/>
      <c r="QYQ15" s="192"/>
      <c r="QYR15" s="192"/>
      <c r="QYS15" s="192"/>
      <c r="QYT15" s="192"/>
      <c r="QYU15" s="192"/>
      <c r="QYV15" s="192"/>
      <c r="QYW15" s="192"/>
      <c r="QYX15" s="192"/>
      <c r="QYY15" s="192"/>
      <c r="QYZ15" s="192"/>
      <c r="QZA15" s="192"/>
      <c r="QZB15" s="192"/>
      <c r="QZC15" s="192"/>
      <c r="QZD15" s="192"/>
      <c r="QZE15" s="192"/>
      <c r="QZF15" s="192"/>
      <c r="QZG15" s="192"/>
      <c r="QZH15" s="192"/>
      <c r="QZI15" s="192"/>
      <c r="QZJ15" s="192"/>
      <c r="QZK15" s="192"/>
      <c r="QZL15" s="192"/>
      <c r="QZM15" s="192"/>
      <c r="QZN15" s="192"/>
      <c r="QZO15" s="192"/>
      <c r="QZP15" s="192"/>
      <c r="QZQ15" s="192"/>
      <c r="QZR15" s="192"/>
      <c r="QZS15" s="192"/>
      <c r="QZT15" s="192"/>
      <c r="QZU15" s="192"/>
      <c r="QZV15" s="192"/>
      <c r="QZW15" s="192"/>
      <c r="QZX15" s="192"/>
      <c r="QZY15" s="192"/>
      <c r="QZZ15" s="192"/>
      <c r="RAA15" s="192"/>
      <c r="RAB15" s="192"/>
      <c r="RAC15" s="192"/>
      <c r="RAD15" s="192"/>
      <c r="RAE15" s="192"/>
      <c r="RAF15" s="192"/>
      <c r="RAG15" s="192"/>
      <c r="RAH15" s="192"/>
      <c r="RAI15" s="192"/>
      <c r="RAJ15" s="192"/>
      <c r="RAK15" s="192"/>
      <c r="RAL15" s="192"/>
      <c r="RAM15" s="192"/>
      <c r="RAN15" s="192"/>
      <c r="RAO15" s="192"/>
      <c r="RAP15" s="192"/>
      <c r="RAQ15" s="192"/>
      <c r="RAR15" s="192"/>
      <c r="RAS15" s="192"/>
      <c r="RAT15" s="192"/>
      <c r="RAU15" s="192"/>
      <c r="RAV15" s="192"/>
      <c r="RAW15" s="192"/>
      <c r="RAX15" s="192"/>
      <c r="RAY15" s="192"/>
      <c r="RAZ15" s="192"/>
      <c r="RBA15" s="192"/>
      <c r="RBB15" s="192"/>
      <c r="RBC15" s="192"/>
      <c r="RBD15" s="192"/>
      <c r="RBE15" s="192"/>
      <c r="RBF15" s="192"/>
      <c r="RBG15" s="192"/>
      <c r="RBH15" s="192"/>
      <c r="RBI15" s="192"/>
      <c r="RBJ15" s="192"/>
      <c r="RBK15" s="192"/>
      <c r="RBL15" s="192"/>
      <c r="RBM15" s="192"/>
      <c r="RBN15" s="192"/>
      <c r="RBO15" s="192"/>
      <c r="RBP15" s="192"/>
      <c r="RBQ15" s="192"/>
      <c r="RBR15" s="192"/>
      <c r="RBS15" s="192"/>
      <c r="RBT15" s="192"/>
      <c r="RBU15" s="192"/>
      <c r="RBV15" s="192"/>
      <c r="RBW15" s="192"/>
      <c r="RBX15" s="192"/>
      <c r="RBY15" s="192"/>
      <c r="RBZ15" s="192"/>
      <c r="RCA15" s="192"/>
      <c r="RCB15" s="192"/>
      <c r="RCC15" s="192"/>
      <c r="RCD15" s="192"/>
      <c r="RCE15" s="192"/>
      <c r="RCF15" s="192"/>
      <c r="RCG15" s="192"/>
      <c r="RCH15" s="192"/>
      <c r="RCI15" s="192"/>
      <c r="RCJ15" s="192"/>
      <c r="RCK15" s="192"/>
      <c r="RCL15" s="192"/>
      <c r="RCM15" s="192"/>
      <c r="RCN15" s="192"/>
      <c r="RCO15" s="192"/>
      <c r="RCP15" s="192"/>
      <c r="RCQ15" s="192"/>
      <c r="RCR15" s="192"/>
      <c r="RCS15" s="192"/>
      <c r="RCT15" s="192"/>
      <c r="RCU15" s="192"/>
      <c r="RCV15" s="192"/>
      <c r="RCW15" s="192"/>
      <c r="RCX15" s="192"/>
      <c r="RCY15" s="192"/>
      <c r="RCZ15" s="192"/>
      <c r="RDA15" s="192"/>
      <c r="RDB15" s="192"/>
      <c r="RDC15" s="192"/>
      <c r="RDD15" s="192"/>
      <c r="RDE15" s="192"/>
      <c r="RDF15" s="192"/>
      <c r="RDG15" s="192"/>
      <c r="RDH15" s="192"/>
      <c r="RDI15" s="192"/>
      <c r="RDJ15" s="192"/>
      <c r="RDK15" s="192"/>
      <c r="RDL15" s="192"/>
      <c r="RDM15" s="192"/>
      <c r="RDN15" s="192"/>
      <c r="RDO15" s="192"/>
      <c r="RDP15" s="192"/>
      <c r="RDQ15" s="192"/>
      <c r="RDR15" s="192"/>
      <c r="RDS15" s="192"/>
      <c r="RDT15" s="192"/>
      <c r="RDU15" s="192"/>
      <c r="RDV15" s="192"/>
      <c r="RDW15" s="192"/>
      <c r="RDX15" s="192"/>
      <c r="RDY15" s="192"/>
      <c r="RDZ15" s="192"/>
      <c r="REA15" s="192"/>
      <c r="REB15" s="192"/>
      <c r="REC15" s="192"/>
      <c r="RED15" s="192"/>
      <c r="REE15" s="192"/>
      <c r="REF15" s="192"/>
      <c r="REG15" s="192"/>
      <c r="REH15" s="192"/>
      <c r="REI15" s="192"/>
      <c r="REJ15" s="192"/>
      <c r="REK15" s="192"/>
      <c r="REL15" s="192"/>
      <c r="REM15" s="192"/>
      <c r="REN15" s="192"/>
      <c r="REO15" s="192"/>
      <c r="REP15" s="192"/>
      <c r="REQ15" s="192"/>
      <c r="RER15" s="192"/>
      <c r="RES15" s="192"/>
      <c r="RET15" s="192"/>
      <c r="REU15" s="192"/>
      <c r="REV15" s="192"/>
      <c r="REW15" s="192"/>
      <c r="REX15" s="192"/>
      <c r="REY15" s="192"/>
      <c r="REZ15" s="192"/>
      <c r="RFA15" s="192"/>
      <c r="RFB15" s="192"/>
      <c r="RFC15" s="192"/>
      <c r="RFD15" s="192"/>
      <c r="RFE15" s="192"/>
      <c r="RFF15" s="192"/>
      <c r="RFG15" s="192"/>
      <c r="RFH15" s="192"/>
      <c r="RFI15" s="192"/>
      <c r="RFJ15" s="192"/>
      <c r="RFK15" s="192"/>
      <c r="RFL15" s="192"/>
      <c r="RFM15" s="192"/>
      <c r="RFN15" s="192"/>
      <c r="RFO15" s="192"/>
      <c r="RFP15" s="192"/>
      <c r="RFQ15" s="192"/>
      <c r="RFR15" s="192"/>
      <c r="RFS15" s="192"/>
      <c r="RFT15" s="192"/>
      <c r="RFU15" s="192"/>
      <c r="RFV15" s="192"/>
      <c r="RFW15" s="192"/>
      <c r="RFX15" s="192"/>
      <c r="RFY15" s="192"/>
      <c r="RFZ15" s="192"/>
      <c r="RGA15" s="192"/>
      <c r="RGB15" s="192"/>
      <c r="RGC15" s="192"/>
      <c r="RGD15" s="192"/>
      <c r="RGE15" s="192"/>
      <c r="RGF15" s="192"/>
      <c r="RGG15" s="192"/>
      <c r="RGH15" s="192"/>
      <c r="RGI15" s="192"/>
      <c r="RGJ15" s="192"/>
      <c r="RGK15" s="192"/>
      <c r="RGL15" s="192"/>
      <c r="RGM15" s="192"/>
      <c r="RGN15" s="192"/>
      <c r="RGO15" s="192"/>
      <c r="RGP15" s="192"/>
      <c r="RGQ15" s="192"/>
      <c r="RGR15" s="192"/>
      <c r="RGS15" s="192"/>
      <c r="RGT15" s="192"/>
      <c r="RGU15" s="192"/>
      <c r="RGV15" s="192"/>
      <c r="RGW15" s="192"/>
      <c r="RGX15" s="192"/>
      <c r="RGY15" s="192"/>
      <c r="RGZ15" s="192"/>
      <c r="RHA15" s="192"/>
      <c r="RHB15" s="192"/>
      <c r="RHC15" s="192"/>
      <c r="RHD15" s="192"/>
      <c r="RHE15" s="192"/>
      <c r="RHF15" s="192"/>
      <c r="RHG15" s="192"/>
      <c r="RHH15" s="192"/>
      <c r="RHI15" s="192"/>
      <c r="RHJ15" s="192"/>
      <c r="RHK15" s="192"/>
      <c r="RHL15" s="192"/>
      <c r="RHM15" s="192"/>
      <c r="RHN15" s="192"/>
      <c r="RHO15" s="192"/>
      <c r="RHP15" s="192"/>
      <c r="RHQ15" s="192"/>
      <c r="RHR15" s="192"/>
      <c r="RHS15" s="192"/>
      <c r="RHT15" s="192"/>
      <c r="RHU15" s="192"/>
      <c r="RHV15" s="192"/>
      <c r="RHW15" s="192"/>
      <c r="RHX15" s="192"/>
      <c r="RHY15" s="192"/>
      <c r="RHZ15" s="192"/>
      <c r="RIA15" s="192"/>
      <c r="RIB15" s="192"/>
      <c r="RIC15" s="192"/>
      <c r="RID15" s="192"/>
      <c r="RIE15" s="192"/>
      <c r="RIF15" s="192"/>
      <c r="RIG15" s="192"/>
      <c r="RIH15" s="192"/>
      <c r="RII15" s="192"/>
      <c r="RIJ15" s="192"/>
      <c r="RIK15" s="192"/>
      <c r="RIL15" s="192"/>
      <c r="RIM15" s="192"/>
      <c r="RIN15" s="192"/>
      <c r="RIO15" s="192"/>
      <c r="RIP15" s="192"/>
      <c r="RIQ15" s="192"/>
      <c r="RIR15" s="192"/>
      <c r="RIS15" s="192"/>
      <c r="RIT15" s="192"/>
      <c r="RIU15" s="192"/>
      <c r="RIV15" s="192"/>
      <c r="RIW15" s="192"/>
      <c r="RIX15" s="192"/>
      <c r="RIY15" s="192"/>
      <c r="RIZ15" s="192"/>
      <c r="RJA15" s="192"/>
      <c r="RJB15" s="192"/>
      <c r="RJC15" s="192"/>
      <c r="RJD15" s="192"/>
      <c r="RJE15" s="192"/>
      <c r="RJF15" s="192"/>
      <c r="RJG15" s="192"/>
      <c r="RJH15" s="192"/>
      <c r="RJI15" s="192"/>
      <c r="RJJ15" s="192"/>
      <c r="RJK15" s="192"/>
      <c r="RJL15" s="192"/>
      <c r="RJM15" s="192"/>
      <c r="RJN15" s="192"/>
      <c r="RJO15" s="192"/>
      <c r="RJP15" s="192"/>
      <c r="RJQ15" s="192"/>
      <c r="RJR15" s="192"/>
      <c r="RJS15" s="192"/>
      <c r="RJT15" s="192"/>
      <c r="RJU15" s="192"/>
      <c r="RJV15" s="192"/>
      <c r="RJW15" s="192"/>
      <c r="RJX15" s="192"/>
      <c r="RJY15" s="192"/>
      <c r="RJZ15" s="192"/>
      <c r="RKA15" s="192"/>
      <c r="RKB15" s="192"/>
      <c r="RKC15" s="192"/>
      <c r="RKD15" s="192"/>
      <c r="RKE15" s="192"/>
      <c r="RKF15" s="192"/>
      <c r="RKG15" s="192"/>
      <c r="RKH15" s="192"/>
      <c r="RKI15" s="192"/>
      <c r="RKJ15" s="192"/>
      <c r="RKK15" s="192"/>
      <c r="RKL15" s="192"/>
      <c r="RKM15" s="192"/>
      <c r="RKN15" s="192"/>
      <c r="RKO15" s="192"/>
      <c r="RKP15" s="192"/>
      <c r="RKQ15" s="192"/>
      <c r="RKR15" s="192"/>
      <c r="RKS15" s="192"/>
      <c r="RKT15" s="192"/>
      <c r="RKU15" s="192"/>
      <c r="RKV15" s="192"/>
      <c r="RKW15" s="192"/>
      <c r="RKX15" s="192"/>
      <c r="RKY15" s="192"/>
      <c r="RKZ15" s="192"/>
      <c r="RLA15" s="192"/>
      <c r="RLB15" s="192"/>
      <c r="RLC15" s="192"/>
      <c r="RLD15" s="192"/>
      <c r="RLE15" s="192"/>
      <c r="RLF15" s="192"/>
      <c r="RLG15" s="192"/>
      <c r="RLH15" s="192"/>
      <c r="RLI15" s="192"/>
      <c r="RLJ15" s="192"/>
      <c r="RLK15" s="192"/>
      <c r="RLL15" s="192"/>
      <c r="RLM15" s="192"/>
      <c r="RLN15" s="192"/>
      <c r="RLO15" s="192"/>
      <c r="RLP15" s="192"/>
      <c r="RLQ15" s="192"/>
      <c r="RLR15" s="192"/>
      <c r="RLS15" s="192"/>
      <c r="RLT15" s="192"/>
      <c r="RLU15" s="192"/>
      <c r="RLV15" s="192"/>
      <c r="RLW15" s="192"/>
      <c r="RLX15" s="192"/>
      <c r="RLY15" s="192"/>
      <c r="RLZ15" s="192"/>
      <c r="RMA15" s="192"/>
      <c r="RMB15" s="192"/>
      <c r="RMC15" s="192"/>
      <c r="RMD15" s="192"/>
      <c r="RME15" s="192"/>
      <c r="RMF15" s="192"/>
      <c r="RMG15" s="192"/>
      <c r="RMH15" s="192"/>
      <c r="RMI15" s="192"/>
      <c r="RMJ15" s="192"/>
      <c r="RMK15" s="192"/>
      <c r="RML15" s="192"/>
      <c r="RMM15" s="192"/>
      <c r="RMN15" s="192"/>
      <c r="RMO15" s="192"/>
      <c r="RMP15" s="192"/>
      <c r="RMQ15" s="192"/>
      <c r="RMR15" s="192"/>
      <c r="RMS15" s="192"/>
      <c r="RMT15" s="192"/>
      <c r="RMU15" s="192"/>
      <c r="RMV15" s="192"/>
      <c r="RMW15" s="192"/>
      <c r="RMX15" s="192"/>
      <c r="RMY15" s="192"/>
      <c r="RMZ15" s="192"/>
      <c r="RNA15" s="192"/>
      <c r="RNB15" s="192"/>
      <c r="RNC15" s="192"/>
      <c r="RND15" s="192"/>
      <c r="RNE15" s="192"/>
      <c r="RNF15" s="192"/>
      <c r="RNG15" s="192"/>
      <c r="RNH15" s="192"/>
      <c r="RNI15" s="192"/>
      <c r="RNJ15" s="192"/>
      <c r="RNK15" s="192"/>
      <c r="RNL15" s="192"/>
      <c r="RNM15" s="192"/>
      <c r="RNN15" s="192"/>
      <c r="RNO15" s="192"/>
      <c r="RNP15" s="192"/>
      <c r="RNQ15" s="192"/>
      <c r="RNR15" s="192"/>
      <c r="RNS15" s="192"/>
      <c r="RNT15" s="192"/>
      <c r="RNU15" s="192"/>
      <c r="RNV15" s="192"/>
      <c r="RNW15" s="192"/>
      <c r="RNX15" s="192"/>
      <c r="RNY15" s="192"/>
      <c r="RNZ15" s="192"/>
      <c r="ROA15" s="192"/>
      <c r="ROB15" s="192"/>
      <c r="ROC15" s="192"/>
      <c r="ROD15" s="192"/>
      <c r="ROE15" s="192"/>
      <c r="ROF15" s="192"/>
      <c r="ROG15" s="192"/>
      <c r="ROH15" s="192"/>
      <c r="ROI15" s="192"/>
      <c r="ROJ15" s="192"/>
      <c r="ROK15" s="192"/>
      <c r="ROL15" s="192"/>
      <c r="ROM15" s="192"/>
      <c r="RON15" s="192"/>
      <c r="ROO15" s="192"/>
      <c r="ROP15" s="192"/>
      <c r="ROQ15" s="192"/>
      <c r="ROR15" s="192"/>
      <c r="ROS15" s="192"/>
      <c r="ROT15" s="192"/>
      <c r="ROU15" s="192"/>
      <c r="ROV15" s="192"/>
      <c r="ROW15" s="192"/>
      <c r="ROX15" s="192"/>
      <c r="ROY15" s="192"/>
      <c r="ROZ15" s="192"/>
      <c r="RPA15" s="192"/>
      <c r="RPB15" s="192"/>
      <c r="RPC15" s="192"/>
      <c r="RPD15" s="192"/>
      <c r="RPE15" s="192"/>
      <c r="RPF15" s="192"/>
      <c r="RPG15" s="192"/>
      <c r="RPH15" s="192"/>
      <c r="RPI15" s="192"/>
      <c r="RPJ15" s="192"/>
      <c r="RPK15" s="192"/>
      <c r="RPL15" s="192"/>
      <c r="RPM15" s="192"/>
      <c r="RPN15" s="192"/>
      <c r="RPO15" s="192"/>
      <c r="RPP15" s="192"/>
      <c r="RPQ15" s="192"/>
      <c r="RPR15" s="192"/>
      <c r="RPS15" s="192"/>
      <c r="RPT15" s="192"/>
      <c r="RPU15" s="192"/>
      <c r="RPV15" s="192"/>
      <c r="RPW15" s="192"/>
      <c r="RPX15" s="192"/>
      <c r="RPY15" s="192"/>
      <c r="RPZ15" s="192"/>
      <c r="RQA15" s="192"/>
      <c r="RQB15" s="192"/>
      <c r="RQC15" s="192"/>
      <c r="RQD15" s="192"/>
      <c r="RQE15" s="192"/>
      <c r="RQF15" s="192"/>
      <c r="RQG15" s="192"/>
      <c r="RQH15" s="192"/>
      <c r="RQI15" s="192"/>
      <c r="RQJ15" s="192"/>
      <c r="RQK15" s="192"/>
      <c r="RQL15" s="192"/>
      <c r="RQM15" s="192"/>
      <c r="RQN15" s="192"/>
      <c r="RQO15" s="192"/>
      <c r="RQP15" s="192"/>
      <c r="RQQ15" s="192"/>
      <c r="RQR15" s="192"/>
      <c r="RQS15" s="192"/>
      <c r="RQT15" s="192"/>
      <c r="RQU15" s="192"/>
      <c r="RQV15" s="192"/>
      <c r="RQW15" s="192"/>
      <c r="RQX15" s="192"/>
      <c r="RQY15" s="192"/>
      <c r="RQZ15" s="192"/>
      <c r="RRA15" s="192"/>
      <c r="RRB15" s="192"/>
      <c r="RRC15" s="192"/>
      <c r="RRD15" s="192"/>
      <c r="RRE15" s="192"/>
      <c r="RRF15" s="192"/>
      <c r="RRG15" s="192"/>
      <c r="RRH15" s="192"/>
      <c r="RRI15" s="192"/>
      <c r="RRJ15" s="192"/>
      <c r="RRK15" s="192"/>
      <c r="RRL15" s="192"/>
      <c r="RRM15" s="192"/>
      <c r="RRN15" s="192"/>
      <c r="RRO15" s="192"/>
      <c r="RRP15" s="192"/>
      <c r="RRQ15" s="192"/>
      <c r="RRR15" s="192"/>
      <c r="RRS15" s="192"/>
      <c r="RRT15" s="192"/>
      <c r="RRU15" s="192"/>
      <c r="RRV15" s="192"/>
      <c r="RRW15" s="192"/>
      <c r="RRX15" s="192"/>
      <c r="RRY15" s="192"/>
      <c r="RRZ15" s="192"/>
      <c r="RSA15" s="192"/>
      <c r="RSB15" s="192"/>
      <c r="RSC15" s="192"/>
      <c r="RSD15" s="192"/>
      <c r="RSE15" s="192"/>
      <c r="RSF15" s="192"/>
      <c r="RSG15" s="192"/>
      <c r="RSH15" s="192"/>
      <c r="RSI15" s="192"/>
      <c r="RSJ15" s="192"/>
      <c r="RSK15" s="192"/>
      <c r="RSL15" s="192"/>
      <c r="RSM15" s="192"/>
      <c r="RSN15" s="192"/>
      <c r="RSO15" s="192"/>
      <c r="RSP15" s="192"/>
      <c r="RSQ15" s="192"/>
      <c r="RSR15" s="192"/>
      <c r="RSS15" s="192"/>
      <c r="RST15" s="192"/>
      <c r="RSU15" s="192"/>
      <c r="RSV15" s="192"/>
      <c r="RSW15" s="192"/>
      <c r="RSX15" s="192"/>
      <c r="RSY15" s="192"/>
      <c r="RSZ15" s="192"/>
      <c r="RTA15" s="192"/>
      <c r="RTB15" s="192"/>
      <c r="RTC15" s="192"/>
      <c r="RTD15" s="192"/>
      <c r="RTE15" s="192"/>
      <c r="RTF15" s="192"/>
      <c r="RTG15" s="192"/>
      <c r="RTH15" s="192"/>
      <c r="RTI15" s="192"/>
      <c r="RTJ15" s="192"/>
      <c r="RTK15" s="192"/>
      <c r="RTL15" s="192"/>
      <c r="RTM15" s="192"/>
      <c r="RTN15" s="192"/>
      <c r="RTO15" s="192"/>
      <c r="RTP15" s="192"/>
      <c r="RTQ15" s="192"/>
      <c r="RTR15" s="192"/>
      <c r="RTS15" s="192"/>
      <c r="RTT15" s="192"/>
      <c r="RTU15" s="192"/>
      <c r="RTV15" s="192"/>
      <c r="RTW15" s="192"/>
      <c r="RTX15" s="192"/>
      <c r="RTY15" s="192"/>
      <c r="RTZ15" s="192"/>
      <c r="RUA15" s="192"/>
      <c r="RUB15" s="192"/>
      <c r="RUC15" s="192"/>
      <c r="RUD15" s="192"/>
      <c r="RUE15" s="192"/>
      <c r="RUF15" s="192"/>
      <c r="RUG15" s="192"/>
      <c r="RUH15" s="192"/>
      <c r="RUI15" s="192"/>
      <c r="RUJ15" s="192"/>
      <c r="RUK15" s="192"/>
      <c r="RUL15" s="192"/>
      <c r="RUM15" s="192"/>
      <c r="RUN15" s="192"/>
      <c r="RUO15" s="192"/>
      <c r="RUP15" s="192"/>
      <c r="RUQ15" s="192"/>
      <c r="RUR15" s="192"/>
      <c r="RUS15" s="192"/>
      <c r="RUT15" s="192"/>
      <c r="RUU15" s="192"/>
      <c r="RUV15" s="192"/>
      <c r="RUW15" s="192"/>
      <c r="RUX15" s="192"/>
      <c r="RUY15" s="192"/>
      <c r="RUZ15" s="192"/>
      <c r="RVA15" s="192"/>
      <c r="RVB15" s="192"/>
      <c r="RVC15" s="192"/>
      <c r="RVD15" s="192"/>
      <c r="RVE15" s="192"/>
      <c r="RVF15" s="192"/>
      <c r="RVG15" s="192"/>
      <c r="RVH15" s="192"/>
      <c r="RVI15" s="192"/>
      <c r="RVJ15" s="192"/>
      <c r="RVK15" s="192"/>
      <c r="RVL15" s="192"/>
      <c r="RVM15" s="192"/>
      <c r="RVN15" s="192"/>
      <c r="RVO15" s="192"/>
      <c r="RVP15" s="192"/>
      <c r="RVQ15" s="192"/>
      <c r="RVR15" s="192"/>
      <c r="RVS15" s="192"/>
      <c r="RVT15" s="192"/>
      <c r="RVU15" s="192"/>
      <c r="RVV15" s="192"/>
      <c r="RVW15" s="192"/>
      <c r="RVX15" s="192"/>
      <c r="RVY15" s="192"/>
      <c r="RVZ15" s="192"/>
      <c r="RWA15" s="192"/>
      <c r="RWB15" s="192"/>
      <c r="RWC15" s="192"/>
      <c r="RWD15" s="192"/>
      <c r="RWE15" s="192"/>
      <c r="RWF15" s="192"/>
      <c r="RWG15" s="192"/>
      <c r="RWH15" s="192"/>
      <c r="RWI15" s="192"/>
      <c r="RWJ15" s="192"/>
      <c r="RWK15" s="192"/>
      <c r="RWL15" s="192"/>
      <c r="RWM15" s="192"/>
      <c r="RWN15" s="192"/>
      <c r="RWO15" s="192"/>
      <c r="RWP15" s="192"/>
      <c r="RWQ15" s="192"/>
      <c r="RWR15" s="192"/>
      <c r="RWS15" s="192"/>
      <c r="RWT15" s="192"/>
      <c r="RWU15" s="192"/>
      <c r="RWV15" s="192"/>
      <c r="RWW15" s="192"/>
      <c r="RWX15" s="192"/>
      <c r="RWY15" s="192"/>
      <c r="RWZ15" s="192"/>
      <c r="RXA15" s="192"/>
      <c r="RXB15" s="192"/>
      <c r="RXC15" s="192"/>
      <c r="RXD15" s="192"/>
      <c r="RXE15" s="192"/>
      <c r="RXF15" s="192"/>
      <c r="RXG15" s="192"/>
      <c r="RXH15" s="192"/>
      <c r="RXI15" s="192"/>
      <c r="RXJ15" s="192"/>
      <c r="RXK15" s="192"/>
      <c r="RXL15" s="192"/>
      <c r="RXM15" s="192"/>
      <c r="RXN15" s="192"/>
      <c r="RXO15" s="192"/>
      <c r="RXP15" s="192"/>
      <c r="RXQ15" s="192"/>
      <c r="RXR15" s="192"/>
      <c r="RXS15" s="192"/>
      <c r="RXT15" s="192"/>
      <c r="RXU15" s="192"/>
      <c r="RXV15" s="192"/>
      <c r="RXW15" s="192"/>
      <c r="RXX15" s="192"/>
      <c r="RXY15" s="192"/>
      <c r="RXZ15" s="192"/>
      <c r="RYA15" s="192"/>
      <c r="RYB15" s="192"/>
      <c r="RYC15" s="192"/>
      <c r="RYD15" s="192"/>
      <c r="RYE15" s="192"/>
      <c r="RYF15" s="192"/>
      <c r="RYG15" s="192"/>
      <c r="RYH15" s="192"/>
      <c r="RYI15" s="192"/>
      <c r="RYJ15" s="192"/>
      <c r="RYK15" s="192"/>
      <c r="RYL15" s="192"/>
      <c r="RYM15" s="192"/>
      <c r="RYN15" s="192"/>
      <c r="RYO15" s="192"/>
      <c r="RYP15" s="192"/>
      <c r="RYQ15" s="192"/>
      <c r="RYR15" s="192"/>
      <c r="RYS15" s="192"/>
      <c r="RYT15" s="192"/>
      <c r="RYU15" s="192"/>
      <c r="RYV15" s="192"/>
      <c r="RYW15" s="192"/>
      <c r="RYX15" s="192"/>
      <c r="RYY15" s="192"/>
      <c r="RYZ15" s="192"/>
      <c r="RZA15" s="192"/>
      <c r="RZB15" s="192"/>
      <c r="RZC15" s="192"/>
      <c r="RZD15" s="192"/>
      <c r="RZE15" s="192"/>
      <c r="RZF15" s="192"/>
      <c r="RZG15" s="192"/>
      <c r="RZH15" s="192"/>
      <c r="RZI15" s="192"/>
      <c r="RZJ15" s="192"/>
      <c r="RZK15" s="192"/>
      <c r="RZL15" s="192"/>
      <c r="RZM15" s="192"/>
      <c r="RZN15" s="192"/>
      <c r="RZO15" s="192"/>
      <c r="RZP15" s="192"/>
      <c r="RZQ15" s="192"/>
      <c r="RZR15" s="192"/>
      <c r="RZS15" s="192"/>
      <c r="RZT15" s="192"/>
      <c r="RZU15" s="192"/>
      <c r="RZV15" s="192"/>
      <c r="RZW15" s="192"/>
      <c r="RZX15" s="192"/>
      <c r="RZY15" s="192"/>
      <c r="RZZ15" s="192"/>
      <c r="SAA15" s="192"/>
      <c r="SAB15" s="192"/>
      <c r="SAC15" s="192"/>
      <c r="SAD15" s="192"/>
      <c r="SAE15" s="192"/>
      <c r="SAF15" s="192"/>
      <c r="SAG15" s="192"/>
      <c r="SAH15" s="192"/>
      <c r="SAI15" s="192"/>
      <c r="SAJ15" s="192"/>
      <c r="SAK15" s="192"/>
      <c r="SAL15" s="192"/>
      <c r="SAM15" s="192"/>
      <c r="SAN15" s="192"/>
      <c r="SAO15" s="192"/>
      <c r="SAP15" s="192"/>
      <c r="SAQ15" s="192"/>
      <c r="SAR15" s="192"/>
      <c r="SAS15" s="192"/>
      <c r="SAT15" s="192"/>
      <c r="SAU15" s="192"/>
      <c r="SAV15" s="192"/>
      <c r="SAW15" s="192"/>
      <c r="SAX15" s="192"/>
      <c r="SAY15" s="192"/>
      <c r="SAZ15" s="192"/>
      <c r="SBA15" s="192"/>
      <c r="SBB15" s="192"/>
      <c r="SBC15" s="192"/>
      <c r="SBD15" s="192"/>
      <c r="SBE15" s="192"/>
      <c r="SBF15" s="192"/>
      <c r="SBG15" s="192"/>
      <c r="SBH15" s="192"/>
      <c r="SBI15" s="192"/>
      <c r="SBJ15" s="192"/>
      <c r="SBK15" s="192"/>
      <c r="SBL15" s="192"/>
      <c r="SBM15" s="192"/>
      <c r="SBN15" s="192"/>
      <c r="SBO15" s="192"/>
      <c r="SBP15" s="192"/>
      <c r="SBQ15" s="192"/>
      <c r="SBR15" s="192"/>
      <c r="SBS15" s="192"/>
      <c r="SBT15" s="192"/>
      <c r="SBU15" s="192"/>
      <c r="SBV15" s="192"/>
      <c r="SBW15" s="192"/>
      <c r="SBX15" s="192"/>
      <c r="SBY15" s="192"/>
      <c r="SBZ15" s="192"/>
      <c r="SCA15" s="192"/>
      <c r="SCB15" s="192"/>
      <c r="SCC15" s="192"/>
      <c r="SCD15" s="192"/>
      <c r="SCE15" s="192"/>
      <c r="SCF15" s="192"/>
      <c r="SCG15" s="192"/>
      <c r="SCH15" s="192"/>
      <c r="SCI15" s="192"/>
      <c r="SCJ15" s="192"/>
      <c r="SCK15" s="192"/>
      <c r="SCL15" s="192"/>
      <c r="SCM15" s="192"/>
      <c r="SCN15" s="192"/>
      <c r="SCO15" s="192"/>
      <c r="SCP15" s="192"/>
      <c r="SCQ15" s="192"/>
      <c r="SCR15" s="192"/>
      <c r="SCS15" s="192"/>
      <c r="SCT15" s="192"/>
      <c r="SCU15" s="192"/>
      <c r="SCV15" s="192"/>
      <c r="SCW15" s="192"/>
      <c r="SCX15" s="192"/>
      <c r="SCY15" s="192"/>
      <c r="SCZ15" s="192"/>
      <c r="SDA15" s="192"/>
      <c r="SDB15" s="192"/>
      <c r="SDC15" s="192"/>
      <c r="SDD15" s="192"/>
      <c r="SDE15" s="192"/>
      <c r="SDF15" s="192"/>
      <c r="SDG15" s="192"/>
      <c r="SDH15" s="192"/>
      <c r="SDI15" s="192"/>
      <c r="SDJ15" s="192"/>
      <c r="SDK15" s="192"/>
      <c r="SDL15" s="192"/>
      <c r="SDM15" s="192"/>
      <c r="SDN15" s="192"/>
      <c r="SDO15" s="192"/>
      <c r="SDP15" s="192"/>
      <c r="SDQ15" s="192"/>
      <c r="SDR15" s="192"/>
      <c r="SDS15" s="192"/>
      <c r="SDT15" s="192"/>
      <c r="SDU15" s="192"/>
      <c r="SDV15" s="192"/>
      <c r="SDW15" s="192"/>
      <c r="SDX15" s="192"/>
      <c r="SDY15" s="192"/>
      <c r="SDZ15" s="192"/>
      <c r="SEA15" s="192"/>
      <c r="SEB15" s="192"/>
      <c r="SEC15" s="192"/>
      <c r="SED15" s="192"/>
      <c r="SEE15" s="192"/>
      <c r="SEF15" s="192"/>
      <c r="SEG15" s="192"/>
      <c r="SEH15" s="192"/>
      <c r="SEI15" s="192"/>
      <c r="SEJ15" s="192"/>
      <c r="SEK15" s="192"/>
      <c r="SEL15" s="192"/>
      <c r="SEM15" s="192"/>
      <c r="SEN15" s="192"/>
      <c r="SEO15" s="192"/>
      <c r="SEP15" s="192"/>
      <c r="SEQ15" s="192"/>
      <c r="SER15" s="192"/>
      <c r="SES15" s="192"/>
      <c r="SET15" s="192"/>
      <c r="SEU15" s="192"/>
      <c r="SEV15" s="192"/>
      <c r="SEW15" s="192"/>
      <c r="SEX15" s="192"/>
      <c r="SEY15" s="192"/>
      <c r="SEZ15" s="192"/>
      <c r="SFA15" s="192"/>
      <c r="SFB15" s="192"/>
      <c r="SFC15" s="192"/>
      <c r="SFD15" s="192"/>
      <c r="SFE15" s="192"/>
      <c r="SFF15" s="192"/>
      <c r="SFG15" s="192"/>
      <c r="SFH15" s="192"/>
      <c r="SFI15" s="192"/>
      <c r="SFJ15" s="192"/>
      <c r="SFK15" s="192"/>
      <c r="SFL15" s="192"/>
      <c r="SFM15" s="192"/>
      <c r="SFN15" s="192"/>
      <c r="SFO15" s="192"/>
      <c r="SFP15" s="192"/>
      <c r="SFQ15" s="192"/>
      <c r="SFR15" s="192"/>
      <c r="SFS15" s="192"/>
      <c r="SFT15" s="192"/>
      <c r="SFU15" s="192"/>
      <c r="SFV15" s="192"/>
      <c r="SFW15" s="192"/>
      <c r="SFX15" s="192"/>
      <c r="SFY15" s="192"/>
      <c r="SFZ15" s="192"/>
      <c r="SGA15" s="192"/>
      <c r="SGB15" s="192"/>
      <c r="SGC15" s="192"/>
      <c r="SGD15" s="192"/>
      <c r="SGE15" s="192"/>
      <c r="SGF15" s="192"/>
      <c r="SGG15" s="192"/>
      <c r="SGH15" s="192"/>
      <c r="SGI15" s="192"/>
      <c r="SGJ15" s="192"/>
      <c r="SGK15" s="192"/>
      <c r="SGL15" s="192"/>
      <c r="SGM15" s="192"/>
      <c r="SGN15" s="192"/>
      <c r="SGO15" s="192"/>
      <c r="SGP15" s="192"/>
      <c r="SGQ15" s="192"/>
      <c r="SGR15" s="192"/>
      <c r="SGS15" s="192"/>
      <c r="SGT15" s="192"/>
      <c r="SGU15" s="192"/>
      <c r="SGV15" s="192"/>
      <c r="SGW15" s="192"/>
      <c r="SGX15" s="192"/>
      <c r="SGY15" s="192"/>
      <c r="SGZ15" s="192"/>
      <c r="SHA15" s="192"/>
      <c r="SHB15" s="192"/>
      <c r="SHC15" s="192"/>
      <c r="SHD15" s="192"/>
      <c r="SHE15" s="192"/>
      <c r="SHF15" s="192"/>
      <c r="SHG15" s="192"/>
      <c r="SHH15" s="192"/>
      <c r="SHI15" s="192"/>
      <c r="SHJ15" s="192"/>
      <c r="SHK15" s="192"/>
      <c r="SHL15" s="192"/>
      <c r="SHM15" s="192"/>
      <c r="SHN15" s="192"/>
      <c r="SHO15" s="192"/>
      <c r="SHP15" s="192"/>
      <c r="SHQ15" s="192"/>
      <c r="SHR15" s="192"/>
      <c r="SHS15" s="192"/>
      <c r="SHT15" s="192"/>
      <c r="SHU15" s="192"/>
      <c r="SHV15" s="192"/>
      <c r="SHW15" s="192"/>
      <c r="SHX15" s="192"/>
      <c r="SHY15" s="192"/>
      <c r="SHZ15" s="192"/>
      <c r="SIA15" s="192"/>
      <c r="SIB15" s="192"/>
      <c r="SIC15" s="192"/>
      <c r="SID15" s="192"/>
      <c r="SIE15" s="192"/>
      <c r="SIF15" s="192"/>
      <c r="SIG15" s="192"/>
      <c r="SIH15" s="192"/>
      <c r="SII15" s="192"/>
      <c r="SIJ15" s="192"/>
      <c r="SIK15" s="192"/>
      <c r="SIL15" s="192"/>
      <c r="SIM15" s="192"/>
      <c r="SIN15" s="192"/>
      <c r="SIO15" s="192"/>
      <c r="SIP15" s="192"/>
      <c r="SIQ15" s="192"/>
      <c r="SIR15" s="192"/>
      <c r="SIS15" s="192"/>
      <c r="SIT15" s="192"/>
      <c r="SIU15" s="192"/>
      <c r="SIV15" s="192"/>
      <c r="SIW15" s="192"/>
      <c r="SIX15" s="192"/>
      <c r="SIY15" s="192"/>
      <c r="SIZ15" s="192"/>
      <c r="SJA15" s="192"/>
      <c r="SJB15" s="192"/>
      <c r="SJC15" s="192"/>
      <c r="SJD15" s="192"/>
      <c r="SJE15" s="192"/>
      <c r="SJF15" s="192"/>
      <c r="SJG15" s="192"/>
      <c r="SJH15" s="192"/>
      <c r="SJI15" s="192"/>
      <c r="SJJ15" s="192"/>
      <c r="SJK15" s="192"/>
      <c r="SJL15" s="192"/>
      <c r="SJM15" s="192"/>
      <c r="SJN15" s="192"/>
      <c r="SJO15" s="192"/>
      <c r="SJP15" s="192"/>
      <c r="SJQ15" s="192"/>
      <c r="SJR15" s="192"/>
      <c r="SJS15" s="192"/>
      <c r="SJT15" s="192"/>
      <c r="SJU15" s="192"/>
      <c r="SJV15" s="192"/>
      <c r="SJW15" s="192"/>
      <c r="SJX15" s="192"/>
      <c r="SJY15" s="192"/>
      <c r="SJZ15" s="192"/>
      <c r="SKA15" s="192"/>
      <c r="SKB15" s="192"/>
      <c r="SKC15" s="192"/>
      <c r="SKD15" s="192"/>
      <c r="SKE15" s="192"/>
      <c r="SKF15" s="192"/>
      <c r="SKG15" s="192"/>
      <c r="SKH15" s="192"/>
      <c r="SKI15" s="192"/>
      <c r="SKJ15" s="192"/>
      <c r="SKK15" s="192"/>
      <c r="SKL15" s="192"/>
      <c r="SKM15" s="192"/>
      <c r="SKN15" s="192"/>
      <c r="SKO15" s="192"/>
      <c r="SKP15" s="192"/>
      <c r="SKQ15" s="192"/>
      <c r="SKR15" s="192"/>
      <c r="SKS15" s="192"/>
      <c r="SKT15" s="192"/>
      <c r="SKU15" s="192"/>
      <c r="SKV15" s="192"/>
      <c r="SKW15" s="192"/>
      <c r="SKX15" s="192"/>
      <c r="SKY15" s="192"/>
      <c r="SKZ15" s="192"/>
      <c r="SLA15" s="192"/>
      <c r="SLB15" s="192"/>
      <c r="SLC15" s="192"/>
      <c r="SLD15" s="192"/>
      <c r="SLE15" s="192"/>
      <c r="SLF15" s="192"/>
      <c r="SLG15" s="192"/>
      <c r="SLH15" s="192"/>
      <c r="SLI15" s="192"/>
      <c r="SLJ15" s="192"/>
      <c r="SLK15" s="192"/>
      <c r="SLL15" s="192"/>
      <c r="SLM15" s="192"/>
      <c r="SLN15" s="192"/>
      <c r="SLO15" s="192"/>
      <c r="SLP15" s="192"/>
      <c r="SLQ15" s="192"/>
      <c r="SLR15" s="192"/>
      <c r="SLS15" s="192"/>
      <c r="SLT15" s="192"/>
      <c r="SLU15" s="192"/>
      <c r="SLV15" s="192"/>
      <c r="SLW15" s="192"/>
      <c r="SLX15" s="192"/>
      <c r="SLY15" s="192"/>
      <c r="SLZ15" s="192"/>
      <c r="SMA15" s="192"/>
      <c r="SMB15" s="192"/>
      <c r="SMC15" s="192"/>
      <c r="SMD15" s="192"/>
      <c r="SME15" s="192"/>
      <c r="SMF15" s="192"/>
      <c r="SMG15" s="192"/>
      <c r="SMH15" s="192"/>
      <c r="SMI15" s="192"/>
      <c r="SMJ15" s="192"/>
      <c r="SMK15" s="192"/>
      <c r="SML15" s="192"/>
      <c r="SMM15" s="192"/>
      <c r="SMN15" s="192"/>
      <c r="SMO15" s="192"/>
      <c r="SMP15" s="192"/>
      <c r="SMQ15" s="192"/>
      <c r="SMR15" s="192"/>
      <c r="SMS15" s="192"/>
      <c r="SMT15" s="192"/>
      <c r="SMU15" s="192"/>
      <c r="SMV15" s="192"/>
      <c r="SMW15" s="192"/>
      <c r="SMX15" s="192"/>
      <c r="SMY15" s="192"/>
      <c r="SMZ15" s="192"/>
      <c r="SNA15" s="192"/>
      <c r="SNB15" s="192"/>
      <c r="SNC15" s="192"/>
      <c r="SND15" s="192"/>
      <c r="SNE15" s="192"/>
      <c r="SNF15" s="192"/>
      <c r="SNG15" s="192"/>
      <c r="SNH15" s="192"/>
      <c r="SNI15" s="192"/>
      <c r="SNJ15" s="192"/>
      <c r="SNK15" s="192"/>
      <c r="SNL15" s="192"/>
      <c r="SNM15" s="192"/>
      <c r="SNN15" s="192"/>
      <c r="SNO15" s="192"/>
      <c r="SNP15" s="192"/>
      <c r="SNQ15" s="192"/>
      <c r="SNR15" s="192"/>
      <c r="SNS15" s="192"/>
      <c r="SNT15" s="192"/>
      <c r="SNU15" s="192"/>
      <c r="SNV15" s="192"/>
      <c r="SNW15" s="192"/>
      <c r="SNX15" s="192"/>
      <c r="SNY15" s="192"/>
      <c r="SNZ15" s="192"/>
      <c r="SOA15" s="192"/>
      <c r="SOB15" s="192"/>
      <c r="SOC15" s="192"/>
      <c r="SOD15" s="192"/>
      <c r="SOE15" s="192"/>
      <c r="SOF15" s="192"/>
      <c r="SOG15" s="192"/>
      <c r="SOH15" s="192"/>
      <c r="SOI15" s="192"/>
      <c r="SOJ15" s="192"/>
      <c r="SOK15" s="192"/>
      <c r="SOL15" s="192"/>
      <c r="SOM15" s="192"/>
      <c r="SON15" s="192"/>
      <c r="SOO15" s="192"/>
      <c r="SOP15" s="192"/>
      <c r="SOQ15" s="192"/>
      <c r="SOR15" s="192"/>
      <c r="SOS15" s="192"/>
      <c r="SOT15" s="192"/>
      <c r="SOU15" s="192"/>
      <c r="SOV15" s="192"/>
      <c r="SOW15" s="192"/>
      <c r="SOX15" s="192"/>
      <c r="SOY15" s="192"/>
      <c r="SOZ15" s="192"/>
      <c r="SPA15" s="192"/>
      <c r="SPB15" s="192"/>
      <c r="SPC15" s="192"/>
      <c r="SPD15" s="192"/>
      <c r="SPE15" s="192"/>
      <c r="SPF15" s="192"/>
      <c r="SPG15" s="192"/>
      <c r="SPH15" s="192"/>
      <c r="SPI15" s="192"/>
      <c r="SPJ15" s="192"/>
      <c r="SPK15" s="192"/>
      <c r="SPL15" s="192"/>
      <c r="SPM15" s="192"/>
      <c r="SPN15" s="192"/>
      <c r="SPO15" s="192"/>
      <c r="SPP15" s="192"/>
      <c r="SPQ15" s="192"/>
      <c r="SPR15" s="192"/>
      <c r="SPS15" s="192"/>
      <c r="SPT15" s="192"/>
      <c r="SPU15" s="192"/>
      <c r="SPV15" s="192"/>
      <c r="SPW15" s="192"/>
      <c r="SPX15" s="192"/>
      <c r="SPY15" s="192"/>
      <c r="SPZ15" s="192"/>
      <c r="SQA15" s="192"/>
      <c r="SQB15" s="192"/>
      <c r="SQC15" s="192"/>
      <c r="SQD15" s="192"/>
      <c r="SQE15" s="192"/>
      <c r="SQF15" s="192"/>
      <c r="SQG15" s="192"/>
      <c r="SQH15" s="192"/>
      <c r="SQI15" s="192"/>
      <c r="SQJ15" s="192"/>
      <c r="SQK15" s="192"/>
      <c r="SQL15" s="192"/>
      <c r="SQM15" s="192"/>
      <c r="SQN15" s="192"/>
      <c r="SQO15" s="192"/>
      <c r="SQP15" s="192"/>
      <c r="SQQ15" s="192"/>
      <c r="SQR15" s="192"/>
      <c r="SQS15" s="192"/>
      <c r="SQT15" s="192"/>
      <c r="SQU15" s="192"/>
      <c r="SQV15" s="192"/>
      <c r="SQW15" s="192"/>
      <c r="SQX15" s="192"/>
      <c r="SQY15" s="192"/>
      <c r="SQZ15" s="192"/>
      <c r="SRA15" s="192"/>
      <c r="SRB15" s="192"/>
      <c r="SRC15" s="192"/>
      <c r="SRD15" s="192"/>
      <c r="SRE15" s="192"/>
      <c r="SRF15" s="192"/>
      <c r="SRG15" s="192"/>
      <c r="SRH15" s="192"/>
      <c r="SRI15" s="192"/>
      <c r="SRJ15" s="192"/>
      <c r="SRK15" s="192"/>
      <c r="SRL15" s="192"/>
      <c r="SRM15" s="192"/>
      <c r="SRN15" s="192"/>
      <c r="SRO15" s="192"/>
      <c r="SRP15" s="192"/>
      <c r="SRQ15" s="192"/>
      <c r="SRR15" s="192"/>
      <c r="SRS15" s="192"/>
      <c r="SRT15" s="192"/>
      <c r="SRU15" s="192"/>
      <c r="SRV15" s="192"/>
      <c r="SRW15" s="192"/>
      <c r="SRX15" s="192"/>
      <c r="SRY15" s="192"/>
      <c r="SRZ15" s="192"/>
      <c r="SSA15" s="192"/>
      <c r="SSB15" s="192"/>
      <c r="SSC15" s="192"/>
      <c r="SSD15" s="192"/>
      <c r="SSE15" s="192"/>
      <c r="SSF15" s="192"/>
      <c r="SSG15" s="192"/>
      <c r="SSH15" s="192"/>
      <c r="SSI15" s="192"/>
      <c r="SSJ15" s="192"/>
      <c r="SSK15" s="192"/>
      <c r="SSL15" s="192"/>
      <c r="SSM15" s="192"/>
      <c r="SSN15" s="192"/>
      <c r="SSO15" s="192"/>
      <c r="SSP15" s="192"/>
      <c r="SSQ15" s="192"/>
      <c r="SSR15" s="192"/>
      <c r="SSS15" s="192"/>
      <c r="SST15" s="192"/>
      <c r="SSU15" s="192"/>
      <c r="SSV15" s="192"/>
      <c r="SSW15" s="192"/>
      <c r="SSX15" s="192"/>
      <c r="SSY15" s="192"/>
      <c r="SSZ15" s="192"/>
      <c r="STA15" s="192"/>
      <c r="STB15" s="192"/>
      <c r="STC15" s="192"/>
      <c r="STD15" s="192"/>
      <c r="STE15" s="192"/>
      <c r="STF15" s="192"/>
      <c r="STG15" s="192"/>
      <c r="STH15" s="192"/>
      <c r="STI15" s="192"/>
      <c r="STJ15" s="192"/>
      <c r="STK15" s="192"/>
      <c r="STL15" s="192"/>
      <c r="STM15" s="192"/>
      <c r="STN15" s="192"/>
      <c r="STO15" s="192"/>
      <c r="STP15" s="192"/>
      <c r="STQ15" s="192"/>
      <c r="STR15" s="192"/>
      <c r="STS15" s="192"/>
      <c r="STT15" s="192"/>
      <c r="STU15" s="192"/>
      <c r="STV15" s="192"/>
      <c r="STW15" s="192"/>
      <c r="STX15" s="192"/>
      <c r="STY15" s="192"/>
      <c r="STZ15" s="192"/>
      <c r="SUA15" s="192"/>
      <c r="SUB15" s="192"/>
      <c r="SUC15" s="192"/>
      <c r="SUD15" s="192"/>
      <c r="SUE15" s="192"/>
      <c r="SUF15" s="192"/>
      <c r="SUG15" s="192"/>
      <c r="SUH15" s="192"/>
      <c r="SUI15" s="192"/>
      <c r="SUJ15" s="192"/>
      <c r="SUK15" s="192"/>
      <c r="SUL15" s="192"/>
      <c r="SUM15" s="192"/>
      <c r="SUN15" s="192"/>
      <c r="SUO15" s="192"/>
      <c r="SUP15" s="192"/>
      <c r="SUQ15" s="192"/>
      <c r="SUR15" s="192"/>
      <c r="SUS15" s="192"/>
      <c r="SUT15" s="192"/>
      <c r="SUU15" s="192"/>
      <c r="SUV15" s="192"/>
      <c r="SUW15" s="192"/>
      <c r="SUX15" s="192"/>
      <c r="SUY15" s="192"/>
      <c r="SUZ15" s="192"/>
      <c r="SVA15" s="192"/>
      <c r="SVB15" s="192"/>
      <c r="SVC15" s="192"/>
      <c r="SVD15" s="192"/>
      <c r="SVE15" s="192"/>
      <c r="SVF15" s="192"/>
      <c r="SVG15" s="192"/>
      <c r="SVH15" s="192"/>
      <c r="SVI15" s="192"/>
      <c r="SVJ15" s="192"/>
      <c r="SVK15" s="192"/>
      <c r="SVL15" s="192"/>
      <c r="SVM15" s="192"/>
      <c r="SVN15" s="192"/>
      <c r="SVO15" s="192"/>
      <c r="SVP15" s="192"/>
      <c r="SVQ15" s="192"/>
      <c r="SVR15" s="192"/>
      <c r="SVS15" s="192"/>
      <c r="SVT15" s="192"/>
      <c r="SVU15" s="192"/>
      <c r="SVV15" s="192"/>
      <c r="SVW15" s="192"/>
      <c r="SVX15" s="192"/>
      <c r="SVY15" s="192"/>
      <c r="SVZ15" s="192"/>
      <c r="SWA15" s="192"/>
      <c r="SWB15" s="192"/>
      <c r="SWC15" s="192"/>
      <c r="SWD15" s="192"/>
      <c r="SWE15" s="192"/>
      <c r="SWF15" s="192"/>
      <c r="SWG15" s="192"/>
      <c r="SWH15" s="192"/>
      <c r="SWI15" s="192"/>
      <c r="SWJ15" s="192"/>
      <c r="SWK15" s="192"/>
      <c r="SWL15" s="192"/>
      <c r="SWM15" s="192"/>
      <c r="SWN15" s="192"/>
      <c r="SWO15" s="192"/>
      <c r="SWP15" s="192"/>
      <c r="SWQ15" s="192"/>
      <c r="SWR15" s="192"/>
      <c r="SWS15" s="192"/>
      <c r="SWT15" s="192"/>
      <c r="SWU15" s="192"/>
      <c r="SWV15" s="192"/>
      <c r="SWW15" s="192"/>
      <c r="SWX15" s="192"/>
      <c r="SWY15" s="192"/>
      <c r="SWZ15" s="192"/>
      <c r="SXA15" s="192"/>
      <c r="SXB15" s="192"/>
      <c r="SXC15" s="192"/>
      <c r="SXD15" s="192"/>
      <c r="SXE15" s="192"/>
      <c r="SXF15" s="192"/>
      <c r="SXG15" s="192"/>
      <c r="SXH15" s="192"/>
      <c r="SXI15" s="192"/>
      <c r="SXJ15" s="192"/>
      <c r="SXK15" s="192"/>
      <c r="SXL15" s="192"/>
      <c r="SXM15" s="192"/>
      <c r="SXN15" s="192"/>
      <c r="SXO15" s="192"/>
      <c r="SXP15" s="192"/>
      <c r="SXQ15" s="192"/>
      <c r="SXR15" s="192"/>
      <c r="SXS15" s="192"/>
      <c r="SXT15" s="192"/>
      <c r="SXU15" s="192"/>
      <c r="SXV15" s="192"/>
      <c r="SXW15" s="192"/>
      <c r="SXX15" s="192"/>
      <c r="SXY15" s="192"/>
      <c r="SXZ15" s="192"/>
      <c r="SYA15" s="192"/>
      <c r="SYB15" s="192"/>
      <c r="SYC15" s="192"/>
      <c r="SYD15" s="192"/>
      <c r="SYE15" s="192"/>
      <c r="SYF15" s="192"/>
      <c r="SYG15" s="192"/>
      <c r="SYH15" s="192"/>
      <c r="SYI15" s="192"/>
      <c r="SYJ15" s="192"/>
      <c r="SYK15" s="192"/>
      <c r="SYL15" s="192"/>
      <c r="SYM15" s="192"/>
      <c r="SYN15" s="192"/>
      <c r="SYO15" s="192"/>
      <c r="SYP15" s="192"/>
      <c r="SYQ15" s="192"/>
      <c r="SYR15" s="192"/>
      <c r="SYS15" s="192"/>
      <c r="SYT15" s="192"/>
      <c r="SYU15" s="192"/>
      <c r="SYV15" s="192"/>
      <c r="SYW15" s="192"/>
      <c r="SYX15" s="192"/>
      <c r="SYY15" s="192"/>
      <c r="SYZ15" s="192"/>
      <c r="SZA15" s="192"/>
      <c r="SZB15" s="192"/>
      <c r="SZC15" s="192"/>
      <c r="SZD15" s="192"/>
      <c r="SZE15" s="192"/>
      <c r="SZF15" s="192"/>
      <c r="SZG15" s="192"/>
      <c r="SZH15" s="192"/>
      <c r="SZI15" s="192"/>
      <c r="SZJ15" s="192"/>
      <c r="SZK15" s="192"/>
      <c r="SZL15" s="192"/>
      <c r="SZM15" s="192"/>
      <c r="SZN15" s="192"/>
      <c r="SZO15" s="192"/>
      <c r="SZP15" s="192"/>
      <c r="SZQ15" s="192"/>
      <c r="SZR15" s="192"/>
      <c r="SZS15" s="192"/>
      <c r="SZT15" s="192"/>
      <c r="SZU15" s="192"/>
      <c r="SZV15" s="192"/>
      <c r="SZW15" s="192"/>
      <c r="SZX15" s="192"/>
      <c r="SZY15" s="192"/>
      <c r="SZZ15" s="192"/>
      <c r="TAA15" s="192"/>
      <c r="TAB15" s="192"/>
      <c r="TAC15" s="192"/>
      <c r="TAD15" s="192"/>
      <c r="TAE15" s="192"/>
      <c r="TAF15" s="192"/>
      <c r="TAG15" s="192"/>
      <c r="TAH15" s="192"/>
      <c r="TAI15" s="192"/>
      <c r="TAJ15" s="192"/>
      <c r="TAK15" s="192"/>
      <c r="TAL15" s="192"/>
      <c r="TAM15" s="192"/>
      <c r="TAN15" s="192"/>
      <c r="TAO15" s="192"/>
      <c r="TAP15" s="192"/>
      <c r="TAQ15" s="192"/>
      <c r="TAR15" s="192"/>
      <c r="TAS15" s="192"/>
      <c r="TAT15" s="192"/>
      <c r="TAU15" s="192"/>
      <c r="TAV15" s="192"/>
      <c r="TAW15" s="192"/>
      <c r="TAX15" s="192"/>
      <c r="TAY15" s="192"/>
      <c r="TAZ15" s="192"/>
      <c r="TBA15" s="192"/>
      <c r="TBB15" s="192"/>
      <c r="TBC15" s="192"/>
      <c r="TBD15" s="192"/>
      <c r="TBE15" s="192"/>
      <c r="TBF15" s="192"/>
      <c r="TBG15" s="192"/>
      <c r="TBH15" s="192"/>
      <c r="TBI15" s="192"/>
      <c r="TBJ15" s="192"/>
      <c r="TBK15" s="192"/>
      <c r="TBL15" s="192"/>
      <c r="TBM15" s="192"/>
      <c r="TBN15" s="192"/>
      <c r="TBO15" s="192"/>
      <c r="TBP15" s="192"/>
      <c r="TBQ15" s="192"/>
      <c r="TBR15" s="192"/>
      <c r="TBS15" s="192"/>
      <c r="TBT15" s="192"/>
      <c r="TBU15" s="192"/>
      <c r="TBV15" s="192"/>
      <c r="TBW15" s="192"/>
      <c r="TBX15" s="192"/>
      <c r="TBY15" s="192"/>
      <c r="TBZ15" s="192"/>
      <c r="TCA15" s="192"/>
      <c r="TCB15" s="192"/>
      <c r="TCC15" s="192"/>
      <c r="TCD15" s="192"/>
      <c r="TCE15" s="192"/>
      <c r="TCF15" s="192"/>
      <c r="TCG15" s="192"/>
      <c r="TCH15" s="192"/>
      <c r="TCI15" s="192"/>
      <c r="TCJ15" s="192"/>
      <c r="TCK15" s="192"/>
      <c r="TCL15" s="192"/>
      <c r="TCM15" s="192"/>
      <c r="TCN15" s="192"/>
      <c r="TCO15" s="192"/>
      <c r="TCP15" s="192"/>
      <c r="TCQ15" s="192"/>
      <c r="TCR15" s="192"/>
      <c r="TCS15" s="192"/>
      <c r="TCT15" s="192"/>
      <c r="TCU15" s="192"/>
      <c r="TCV15" s="192"/>
      <c r="TCW15" s="192"/>
      <c r="TCX15" s="192"/>
      <c r="TCY15" s="192"/>
      <c r="TCZ15" s="192"/>
      <c r="TDA15" s="192"/>
      <c r="TDB15" s="192"/>
      <c r="TDC15" s="192"/>
      <c r="TDD15" s="192"/>
      <c r="TDE15" s="192"/>
      <c r="TDF15" s="192"/>
      <c r="TDG15" s="192"/>
      <c r="TDH15" s="192"/>
      <c r="TDI15" s="192"/>
      <c r="TDJ15" s="192"/>
      <c r="TDK15" s="192"/>
      <c r="TDL15" s="192"/>
      <c r="TDM15" s="192"/>
      <c r="TDN15" s="192"/>
      <c r="TDO15" s="192"/>
      <c r="TDP15" s="192"/>
      <c r="TDQ15" s="192"/>
      <c r="TDR15" s="192"/>
      <c r="TDS15" s="192"/>
      <c r="TDT15" s="192"/>
      <c r="TDU15" s="192"/>
      <c r="TDV15" s="192"/>
      <c r="TDW15" s="192"/>
      <c r="TDX15" s="192"/>
      <c r="TDY15" s="192"/>
      <c r="TDZ15" s="192"/>
      <c r="TEA15" s="192"/>
      <c r="TEB15" s="192"/>
      <c r="TEC15" s="192"/>
      <c r="TED15" s="192"/>
      <c r="TEE15" s="192"/>
      <c r="TEF15" s="192"/>
      <c r="TEG15" s="192"/>
      <c r="TEH15" s="192"/>
      <c r="TEI15" s="192"/>
      <c r="TEJ15" s="192"/>
      <c r="TEK15" s="192"/>
      <c r="TEL15" s="192"/>
      <c r="TEM15" s="192"/>
      <c r="TEN15" s="192"/>
      <c r="TEO15" s="192"/>
      <c r="TEP15" s="192"/>
      <c r="TEQ15" s="192"/>
      <c r="TER15" s="192"/>
      <c r="TES15" s="192"/>
      <c r="TET15" s="192"/>
      <c r="TEU15" s="192"/>
      <c r="TEV15" s="192"/>
      <c r="TEW15" s="192"/>
      <c r="TEX15" s="192"/>
      <c r="TEY15" s="192"/>
      <c r="TEZ15" s="192"/>
      <c r="TFA15" s="192"/>
      <c r="TFB15" s="192"/>
      <c r="TFC15" s="192"/>
      <c r="TFD15" s="192"/>
      <c r="TFE15" s="192"/>
      <c r="TFF15" s="192"/>
      <c r="TFG15" s="192"/>
      <c r="TFH15" s="192"/>
      <c r="TFI15" s="192"/>
      <c r="TFJ15" s="192"/>
      <c r="TFK15" s="192"/>
      <c r="TFL15" s="192"/>
      <c r="TFM15" s="192"/>
      <c r="TFN15" s="192"/>
      <c r="TFO15" s="192"/>
      <c r="TFP15" s="192"/>
      <c r="TFQ15" s="192"/>
      <c r="TFR15" s="192"/>
      <c r="TFS15" s="192"/>
      <c r="TFT15" s="192"/>
      <c r="TFU15" s="192"/>
      <c r="TFV15" s="192"/>
      <c r="TFW15" s="192"/>
      <c r="TFX15" s="192"/>
      <c r="TFY15" s="192"/>
      <c r="TFZ15" s="192"/>
      <c r="TGA15" s="192"/>
      <c r="TGB15" s="192"/>
      <c r="TGC15" s="192"/>
      <c r="TGD15" s="192"/>
      <c r="TGE15" s="192"/>
      <c r="TGF15" s="192"/>
      <c r="TGG15" s="192"/>
      <c r="TGH15" s="192"/>
      <c r="TGI15" s="192"/>
      <c r="TGJ15" s="192"/>
      <c r="TGK15" s="192"/>
      <c r="TGL15" s="192"/>
      <c r="TGM15" s="192"/>
      <c r="TGN15" s="192"/>
      <c r="TGO15" s="192"/>
      <c r="TGP15" s="192"/>
      <c r="TGQ15" s="192"/>
      <c r="TGR15" s="192"/>
      <c r="TGS15" s="192"/>
      <c r="TGT15" s="192"/>
      <c r="TGU15" s="192"/>
      <c r="TGV15" s="192"/>
      <c r="TGW15" s="192"/>
      <c r="TGX15" s="192"/>
      <c r="TGY15" s="192"/>
      <c r="TGZ15" s="192"/>
      <c r="THA15" s="192"/>
      <c r="THB15" s="192"/>
      <c r="THC15" s="192"/>
      <c r="THD15" s="192"/>
      <c r="THE15" s="192"/>
      <c r="THF15" s="192"/>
      <c r="THG15" s="192"/>
      <c r="THH15" s="192"/>
      <c r="THI15" s="192"/>
      <c r="THJ15" s="192"/>
      <c r="THK15" s="192"/>
      <c r="THL15" s="192"/>
      <c r="THM15" s="192"/>
      <c r="THN15" s="192"/>
      <c r="THO15" s="192"/>
      <c r="THP15" s="192"/>
      <c r="THQ15" s="192"/>
      <c r="THR15" s="192"/>
      <c r="THS15" s="192"/>
      <c r="THT15" s="192"/>
      <c r="THU15" s="192"/>
      <c r="THV15" s="192"/>
      <c r="THW15" s="192"/>
      <c r="THX15" s="192"/>
      <c r="THY15" s="192"/>
      <c r="THZ15" s="192"/>
      <c r="TIA15" s="192"/>
      <c r="TIB15" s="192"/>
      <c r="TIC15" s="192"/>
      <c r="TID15" s="192"/>
      <c r="TIE15" s="192"/>
      <c r="TIF15" s="192"/>
      <c r="TIG15" s="192"/>
      <c r="TIH15" s="192"/>
      <c r="TII15" s="192"/>
      <c r="TIJ15" s="192"/>
      <c r="TIK15" s="192"/>
      <c r="TIL15" s="192"/>
      <c r="TIM15" s="192"/>
      <c r="TIN15" s="192"/>
      <c r="TIO15" s="192"/>
      <c r="TIP15" s="192"/>
      <c r="TIQ15" s="192"/>
      <c r="TIR15" s="192"/>
      <c r="TIS15" s="192"/>
      <c r="TIT15" s="192"/>
      <c r="TIU15" s="192"/>
      <c r="TIV15" s="192"/>
      <c r="TIW15" s="192"/>
      <c r="TIX15" s="192"/>
      <c r="TIY15" s="192"/>
      <c r="TIZ15" s="192"/>
      <c r="TJA15" s="192"/>
      <c r="TJB15" s="192"/>
      <c r="TJC15" s="192"/>
      <c r="TJD15" s="192"/>
      <c r="TJE15" s="192"/>
      <c r="TJF15" s="192"/>
      <c r="TJG15" s="192"/>
      <c r="TJH15" s="192"/>
      <c r="TJI15" s="192"/>
      <c r="TJJ15" s="192"/>
      <c r="TJK15" s="192"/>
      <c r="TJL15" s="192"/>
      <c r="TJM15" s="192"/>
      <c r="TJN15" s="192"/>
      <c r="TJO15" s="192"/>
      <c r="TJP15" s="192"/>
      <c r="TJQ15" s="192"/>
      <c r="TJR15" s="192"/>
      <c r="TJS15" s="192"/>
      <c r="TJT15" s="192"/>
      <c r="TJU15" s="192"/>
      <c r="TJV15" s="192"/>
      <c r="TJW15" s="192"/>
      <c r="TJX15" s="192"/>
      <c r="TJY15" s="192"/>
      <c r="TJZ15" s="192"/>
      <c r="TKA15" s="192"/>
      <c r="TKB15" s="192"/>
      <c r="TKC15" s="192"/>
      <c r="TKD15" s="192"/>
      <c r="TKE15" s="192"/>
      <c r="TKF15" s="192"/>
      <c r="TKG15" s="192"/>
      <c r="TKH15" s="192"/>
      <c r="TKI15" s="192"/>
      <c r="TKJ15" s="192"/>
      <c r="TKK15" s="192"/>
      <c r="TKL15" s="192"/>
      <c r="TKM15" s="192"/>
      <c r="TKN15" s="192"/>
      <c r="TKO15" s="192"/>
      <c r="TKP15" s="192"/>
      <c r="TKQ15" s="192"/>
      <c r="TKR15" s="192"/>
      <c r="TKS15" s="192"/>
      <c r="TKT15" s="192"/>
      <c r="TKU15" s="192"/>
      <c r="TKV15" s="192"/>
      <c r="TKW15" s="192"/>
      <c r="TKX15" s="192"/>
      <c r="TKY15" s="192"/>
      <c r="TKZ15" s="192"/>
      <c r="TLA15" s="192"/>
      <c r="TLB15" s="192"/>
      <c r="TLC15" s="192"/>
      <c r="TLD15" s="192"/>
      <c r="TLE15" s="192"/>
      <c r="TLF15" s="192"/>
      <c r="TLG15" s="192"/>
      <c r="TLH15" s="192"/>
      <c r="TLI15" s="192"/>
      <c r="TLJ15" s="192"/>
      <c r="TLK15" s="192"/>
      <c r="TLL15" s="192"/>
      <c r="TLM15" s="192"/>
      <c r="TLN15" s="192"/>
      <c r="TLO15" s="192"/>
      <c r="TLP15" s="192"/>
      <c r="TLQ15" s="192"/>
      <c r="TLR15" s="192"/>
      <c r="TLS15" s="192"/>
      <c r="TLT15" s="192"/>
      <c r="TLU15" s="192"/>
      <c r="TLV15" s="192"/>
      <c r="TLW15" s="192"/>
      <c r="TLX15" s="192"/>
      <c r="TLY15" s="192"/>
      <c r="TLZ15" s="192"/>
      <c r="TMA15" s="192"/>
      <c r="TMB15" s="192"/>
      <c r="TMC15" s="192"/>
      <c r="TMD15" s="192"/>
      <c r="TME15" s="192"/>
      <c r="TMF15" s="192"/>
      <c r="TMG15" s="192"/>
      <c r="TMH15" s="192"/>
      <c r="TMI15" s="192"/>
      <c r="TMJ15" s="192"/>
      <c r="TMK15" s="192"/>
      <c r="TML15" s="192"/>
      <c r="TMM15" s="192"/>
      <c r="TMN15" s="192"/>
      <c r="TMO15" s="192"/>
      <c r="TMP15" s="192"/>
      <c r="TMQ15" s="192"/>
      <c r="TMR15" s="192"/>
      <c r="TMS15" s="192"/>
      <c r="TMT15" s="192"/>
      <c r="TMU15" s="192"/>
      <c r="TMV15" s="192"/>
      <c r="TMW15" s="192"/>
      <c r="TMX15" s="192"/>
      <c r="TMY15" s="192"/>
      <c r="TMZ15" s="192"/>
      <c r="TNA15" s="192"/>
      <c r="TNB15" s="192"/>
      <c r="TNC15" s="192"/>
      <c r="TND15" s="192"/>
      <c r="TNE15" s="192"/>
      <c r="TNF15" s="192"/>
      <c r="TNG15" s="192"/>
      <c r="TNH15" s="192"/>
      <c r="TNI15" s="192"/>
      <c r="TNJ15" s="192"/>
      <c r="TNK15" s="192"/>
      <c r="TNL15" s="192"/>
      <c r="TNM15" s="192"/>
      <c r="TNN15" s="192"/>
      <c r="TNO15" s="192"/>
      <c r="TNP15" s="192"/>
      <c r="TNQ15" s="192"/>
      <c r="TNR15" s="192"/>
      <c r="TNS15" s="192"/>
      <c r="TNT15" s="192"/>
      <c r="TNU15" s="192"/>
      <c r="TNV15" s="192"/>
      <c r="TNW15" s="192"/>
      <c r="TNX15" s="192"/>
      <c r="TNY15" s="192"/>
      <c r="TNZ15" s="192"/>
      <c r="TOA15" s="192"/>
      <c r="TOB15" s="192"/>
      <c r="TOC15" s="192"/>
      <c r="TOD15" s="192"/>
      <c r="TOE15" s="192"/>
      <c r="TOF15" s="192"/>
      <c r="TOG15" s="192"/>
      <c r="TOH15" s="192"/>
      <c r="TOI15" s="192"/>
      <c r="TOJ15" s="192"/>
      <c r="TOK15" s="192"/>
      <c r="TOL15" s="192"/>
      <c r="TOM15" s="192"/>
      <c r="TON15" s="192"/>
      <c r="TOO15" s="192"/>
      <c r="TOP15" s="192"/>
      <c r="TOQ15" s="192"/>
      <c r="TOR15" s="192"/>
      <c r="TOS15" s="192"/>
      <c r="TOT15" s="192"/>
      <c r="TOU15" s="192"/>
      <c r="TOV15" s="192"/>
      <c r="TOW15" s="192"/>
      <c r="TOX15" s="192"/>
      <c r="TOY15" s="192"/>
      <c r="TOZ15" s="192"/>
      <c r="TPA15" s="192"/>
      <c r="TPB15" s="192"/>
      <c r="TPC15" s="192"/>
      <c r="TPD15" s="192"/>
      <c r="TPE15" s="192"/>
      <c r="TPF15" s="192"/>
      <c r="TPG15" s="192"/>
      <c r="TPH15" s="192"/>
      <c r="TPI15" s="192"/>
      <c r="TPJ15" s="192"/>
      <c r="TPK15" s="192"/>
      <c r="TPL15" s="192"/>
      <c r="TPM15" s="192"/>
      <c r="TPN15" s="192"/>
      <c r="TPO15" s="192"/>
      <c r="TPP15" s="192"/>
      <c r="TPQ15" s="192"/>
      <c r="TPR15" s="192"/>
      <c r="TPS15" s="192"/>
      <c r="TPT15" s="192"/>
      <c r="TPU15" s="192"/>
      <c r="TPV15" s="192"/>
      <c r="TPW15" s="192"/>
      <c r="TPX15" s="192"/>
      <c r="TPY15" s="192"/>
      <c r="TPZ15" s="192"/>
      <c r="TQA15" s="192"/>
      <c r="TQB15" s="192"/>
      <c r="TQC15" s="192"/>
      <c r="TQD15" s="192"/>
      <c r="TQE15" s="192"/>
      <c r="TQF15" s="192"/>
      <c r="TQG15" s="192"/>
      <c r="TQH15" s="192"/>
      <c r="TQI15" s="192"/>
      <c r="TQJ15" s="192"/>
      <c r="TQK15" s="192"/>
      <c r="TQL15" s="192"/>
      <c r="TQM15" s="192"/>
      <c r="TQN15" s="192"/>
      <c r="TQO15" s="192"/>
      <c r="TQP15" s="192"/>
      <c r="TQQ15" s="192"/>
      <c r="TQR15" s="192"/>
      <c r="TQS15" s="192"/>
      <c r="TQT15" s="192"/>
      <c r="TQU15" s="192"/>
      <c r="TQV15" s="192"/>
      <c r="TQW15" s="192"/>
      <c r="TQX15" s="192"/>
      <c r="TQY15" s="192"/>
      <c r="TQZ15" s="192"/>
      <c r="TRA15" s="192"/>
      <c r="TRB15" s="192"/>
      <c r="TRC15" s="192"/>
      <c r="TRD15" s="192"/>
      <c r="TRE15" s="192"/>
      <c r="TRF15" s="192"/>
      <c r="TRG15" s="192"/>
      <c r="TRH15" s="192"/>
      <c r="TRI15" s="192"/>
      <c r="TRJ15" s="192"/>
      <c r="TRK15" s="192"/>
      <c r="TRL15" s="192"/>
      <c r="TRM15" s="192"/>
      <c r="TRN15" s="192"/>
      <c r="TRO15" s="192"/>
      <c r="TRP15" s="192"/>
      <c r="TRQ15" s="192"/>
      <c r="TRR15" s="192"/>
      <c r="TRS15" s="192"/>
      <c r="TRT15" s="192"/>
      <c r="TRU15" s="192"/>
      <c r="TRV15" s="192"/>
      <c r="TRW15" s="192"/>
      <c r="TRX15" s="192"/>
      <c r="TRY15" s="192"/>
      <c r="TRZ15" s="192"/>
      <c r="TSA15" s="192"/>
      <c r="TSB15" s="192"/>
      <c r="TSC15" s="192"/>
      <c r="TSD15" s="192"/>
      <c r="TSE15" s="192"/>
      <c r="TSF15" s="192"/>
      <c r="TSG15" s="192"/>
      <c r="TSH15" s="192"/>
      <c r="TSI15" s="192"/>
      <c r="TSJ15" s="192"/>
      <c r="TSK15" s="192"/>
      <c r="TSL15" s="192"/>
      <c r="TSM15" s="192"/>
      <c r="TSN15" s="192"/>
      <c r="TSO15" s="192"/>
      <c r="TSP15" s="192"/>
      <c r="TSQ15" s="192"/>
      <c r="TSR15" s="192"/>
      <c r="TSS15" s="192"/>
      <c r="TST15" s="192"/>
      <c r="TSU15" s="192"/>
      <c r="TSV15" s="192"/>
      <c r="TSW15" s="192"/>
      <c r="TSX15" s="192"/>
      <c r="TSY15" s="192"/>
      <c r="TSZ15" s="192"/>
      <c r="TTA15" s="192"/>
      <c r="TTB15" s="192"/>
      <c r="TTC15" s="192"/>
      <c r="TTD15" s="192"/>
      <c r="TTE15" s="192"/>
      <c r="TTF15" s="192"/>
      <c r="TTG15" s="192"/>
      <c r="TTH15" s="192"/>
      <c r="TTI15" s="192"/>
      <c r="TTJ15" s="192"/>
      <c r="TTK15" s="192"/>
      <c r="TTL15" s="192"/>
      <c r="TTM15" s="192"/>
      <c r="TTN15" s="192"/>
      <c r="TTO15" s="192"/>
      <c r="TTP15" s="192"/>
      <c r="TTQ15" s="192"/>
      <c r="TTR15" s="192"/>
      <c r="TTS15" s="192"/>
      <c r="TTT15" s="192"/>
      <c r="TTU15" s="192"/>
      <c r="TTV15" s="192"/>
      <c r="TTW15" s="192"/>
      <c r="TTX15" s="192"/>
      <c r="TTY15" s="192"/>
      <c r="TTZ15" s="192"/>
      <c r="TUA15" s="192"/>
      <c r="TUB15" s="192"/>
      <c r="TUC15" s="192"/>
      <c r="TUD15" s="192"/>
      <c r="TUE15" s="192"/>
      <c r="TUF15" s="192"/>
      <c r="TUG15" s="192"/>
      <c r="TUH15" s="192"/>
      <c r="TUI15" s="192"/>
      <c r="TUJ15" s="192"/>
      <c r="TUK15" s="192"/>
      <c r="TUL15" s="192"/>
      <c r="TUM15" s="192"/>
      <c r="TUN15" s="192"/>
      <c r="TUO15" s="192"/>
      <c r="TUP15" s="192"/>
      <c r="TUQ15" s="192"/>
      <c r="TUR15" s="192"/>
      <c r="TUS15" s="192"/>
      <c r="TUT15" s="192"/>
      <c r="TUU15" s="192"/>
      <c r="TUV15" s="192"/>
      <c r="TUW15" s="192"/>
      <c r="TUX15" s="192"/>
      <c r="TUY15" s="192"/>
      <c r="TUZ15" s="192"/>
      <c r="TVA15" s="192"/>
      <c r="TVB15" s="192"/>
      <c r="TVC15" s="192"/>
      <c r="TVD15" s="192"/>
      <c r="TVE15" s="192"/>
      <c r="TVF15" s="192"/>
      <c r="TVG15" s="192"/>
      <c r="TVH15" s="192"/>
      <c r="TVI15" s="192"/>
      <c r="TVJ15" s="192"/>
      <c r="TVK15" s="192"/>
      <c r="TVL15" s="192"/>
      <c r="TVM15" s="192"/>
      <c r="TVN15" s="192"/>
      <c r="TVO15" s="192"/>
      <c r="TVP15" s="192"/>
      <c r="TVQ15" s="192"/>
      <c r="TVR15" s="192"/>
      <c r="TVS15" s="192"/>
      <c r="TVT15" s="192"/>
      <c r="TVU15" s="192"/>
      <c r="TVV15" s="192"/>
      <c r="TVW15" s="192"/>
      <c r="TVX15" s="192"/>
      <c r="TVY15" s="192"/>
      <c r="TVZ15" s="192"/>
      <c r="TWA15" s="192"/>
      <c r="TWB15" s="192"/>
      <c r="TWC15" s="192"/>
      <c r="TWD15" s="192"/>
      <c r="TWE15" s="192"/>
      <c r="TWF15" s="192"/>
      <c r="TWG15" s="192"/>
      <c r="TWH15" s="192"/>
      <c r="TWI15" s="192"/>
      <c r="TWJ15" s="192"/>
      <c r="TWK15" s="192"/>
      <c r="TWL15" s="192"/>
      <c r="TWM15" s="192"/>
      <c r="TWN15" s="192"/>
      <c r="TWO15" s="192"/>
      <c r="TWP15" s="192"/>
      <c r="TWQ15" s="192"/>
      <c r="TWR15" s="192"/>
      <c r="TWS15" s="192"/>
      <c r="TWT15" s="192"/>
      <c r="TWU15" s="192"/>
      <c r="TWV15" s="192"/>
      <c r="TWW15" s="192"/>
      <c r="TWX15" s="192"/>
      <c r="TWY15" s="192"/>
      <c r="TWZ15" s="192"/>
      <c r="TXA15" s="192"/>
      <c r="TXB15" s="192"/>
      <c r="TXC15" s="192"/>
      <c r="TXD15" s="192"/>
      <c r="TXE15" s="192"/>
      <c r="TXF15" s="192"/>
      <c r="TXG15" s="192"/>
      <c r="TXH15" s="192"/>
      <c r="TXI15" s="192"/>
      <c r="TXJ15" s="192"/>
      <c r="TXK15" s="192"/>
      <c r="TXL15" s="192"/>
      <c r="TXM15" s="192"/>
      <c r="TXN15" s="192"/>
      <c r="TXO15" s="192"/>
      <c r="TXP15" s="192"/>
      <c r="TXQ15" s="192"/>
      <c r="TXR15" s="192"/>
      <c r="TXS15" s="192"/>
      <c r="TXT15" s="192"/>
      <c r="TXU15" s="192"/>
      <c r="TXV15" s="192"/>
      <c r="TXW15" s="192"/>
      <c r="TXX15" s="192"/>
      <c r="TXY15" s="192"/>
      <c r="TXZ15" s="192"/>
      <c r="TYA15" s="192"/>
      <c r="TYB15" s="192"/>
      <c r="TYC15" s="192"/>
      <c r="TYD15" s="192"/>
      <c r="TYE15" s="192"/>
      <c r="TYF15" s="192"/>
      <c r="TYG15" s="192"/>
      <c r="TYH15" s="192"/>
      <c r="TYI15" s="192"/>
      <c r="TYJ15" s="192"/>
      <c r="TYK15" s="192"/>
      <c r="TYL15" s="192"/>
      <c r="TYM15" s="192"/>
      <c r="TYN15" s="192"/>
      <c r="TYO15" s="192"/>
      <c r="TYP15" s="192"/>
      <c r="TYQ15" s="192"/>
      <c r="TYR15" s="192"/>
      <c r="TYS15" s="192"/>
      <c r="TYT15" s="192"/>
      <c r="TYU15" s="192"/>
      <c r="TYV15" s="192"/>
      <c r="TYW15" s="192"/>
      <c r="TYX15" s="192"/>
      <c r="TYY15" s="192"/>
      <c r="TYZ15" s="192"/>
      <c r="TZA15" s="192"/>
      <c r="TZB15" s="192"/>
      <c r="TZC15" s="192"/>
      <c r="TZD15" s="192"/>
      <c r="TZE15" s="192"/>
      <c r="TZF15" s="192"/>
      <c r="TZG15" s="192"/>
      <c r="TZH15" s="192"/>
      <c r="TZI15" s="192"/>
      <c r="TZJ15" s="192"/>
      <c r="TZK15" s="192"/>
      <c r="TZL15" s="192"/>
      <c r="TZM15" s="192"/>
      <c r="TZN15" s="192"/>
      <c r="TZO15" s="192"/>
      <c r="TZP15" s="192"/>
      <c r="TZQ15" s="192"/>
      <c r="TZR15" s="192"/>
      <c r="TZS15" s="192"/>
      <c r="TZT15" s="192"/>
      <c r="TZU15" s="192"/>
      <c r="TZV15" s="192"/>
      <c r="TZW15" s="192"/>
      <c r="TZX15" s="192"/>
      <c r="TZY15" s="192"/>
      <c r="TZZ15" s="192"/>
      <c r="UAA15" s="192"/>
      <c r="UAB15" s="192"/>
      <c r="UAC15" s="192"/>
      <c r="UAD15" s="192"/>
      <c r="UAE15" s="192"/>
      <c r="UAF15" s="192"/>
      <c r="UAG15" s="192"/>
      <c r="UAH15" s="192"/>
      <c r="UAI15" s="192"/>
      <c r="UAJ15" s="192"/>
      <c r="UAK15" s="192"/>
      <c r="UAL15" s="192"/>
      <c r="UAM15" s="192"/>
      <c r="UAN15" s="192"/>
      <c r="UAO15" s="192"/>
      <c r="UAP15" s="192"/>
      <c r="UAQ15" s="192"/>
      <c r="UAR15" s="192"/>
      <c r="UAS15" s="192"/>
      <c r="UAT15" s="192"/>
      <c r="UAU15" s="192"/>
      <c r="UAV15" s="192"/>
      <c r="UAW15" s="192"/>
      <c r="UAX15" s="192"/>
      <c r="UAY15" s="192"/>
      <c r="UAZ15" s="192"/>
      <c r="UBA15" s="192"/>
      <c r="UBB15" s="192"/>
      <c r="UBC15" s="192"/>
      <c r="UBD15" s="192"/>
      <c r="UBE15" s="192"/>
      <c r="UBF15" s="192"/>
      <c r="UBG15" s="192"/>
      <c r="UBH15" s="192"/>
      <c r="UBI15" s="192"/>
      <c r="UBJ15" s="192"/>
      <c r="UBK15" s="192"/>
      <c r="UBL15" s="192"/>
      <c r="UBM15" s="192"/>
      <c r="UBN15" s="192"/>
      <c r="UBO15" s="192"/>
      <c r="UBP15" s="192"/>
      <c r="UBQ15" s="192"/>
      <c r="UBR15" s="192"/>
      <c r="UBS15" s="192"/>
      <c r="UBT15" s="192"/>
      <c r="UBU15" s="192"/>
      <c r="UBV15" s="192"/>
      <c r="UBW15" s="192"/>
      <c r="UBX15" s="192"/>
      <c r="UBY15" s="192"/>
      <c r="UBZ15" s="192"/>
      <c r="UCA15" s="192"/>
      <c r="UCB15" s="192"/>
      <c r="UCC15" s="192"/>
      <c r="UCD15" s="192"/>
      <c r="UCE15" s="192"/>
      <c r="UCF15" s="192"/>
      <c r="UCG15" s="192"/>
      <c r="UCH15" s="192"/>
      <c r="UCI15" s="192"/>
      <c r="UCJ15" s="192"/>
      <c r="UCK15" s="192"/>
      <c r="UCL15" s="192"/>
      <c r="UCM15" s="192"/>
      <c r="UCN15" s="192"/>
      <c r="UCO15" s="192"/>
      <c r="UCP15" s="192"/>
      <c r="UCQ15" s="192"/>
      <c r="UCR15" s="192"/>
      <c r="UCS15" s="192"/>
      <c r="UCT15" s="192"/>
      <c r="UCU15" s="192"/>
      <c r="UCV15" s="192"/>
      <c r="UCW15" s="192"/>
      <c r="UCX15" s="192"/>
      <c r="UCY15" s="192"/>
      <c r="UCZ15" s="192"/>
      <c r="UDA15" s="192"/>
      <c r="UDB15" s="192"/>
      <c r="UDC15" s="192"/>
      <c r="UDD15" s="192"/>
      <c r="UDE15" s="192"/>
      <c r="UDF15" s="192"/>
      <c r="UDG15" s="192"/>
      <c r="UDH15" s="192"/>
      <c r="UDI15" s="192"/>
      <c r="UDJ15" s="192"/>
      <c r="UDK15" s="192"/>
      <c r="UDL15" s="192"/>
      <c r="UDM15" s="192"/>
      <c r="UDN15" s="192"/>
      <c r="UDO15" s="192"/>
      <c r="UDP15" s="192"/>
      <c r="UDQ15" s="192"/>
      <c r="UDR15" s="192"/>
      <c r="UDS15" s="192"/>
      <c r="UDT15" s="192"/>
      <c r="UDU15" s="192"/>
      <c r="UDV15" s="192"/>
      <c r="UDW15" s="192"/>
      <c r="UDX15" s="192"/>
      <c r="UDY15" s="192"/>
      <c r="UDZ15" s="192"/>
      <c r="UEA15" s="192"/>
      <c r="UEB15" s="192"/>
      <c r="UEC15" s="192"/>
      <c r="UED15" s="192"/>
      <c r="UEE15" s="192"/>
      <c r="UEF15" s="192"/>
      <c r="UEG15" s="192"/>
      <c r="UEH15" s="192"/>
      <c r="UEI15" s="192"/>
      <c r="UEJ15" s="192"/>
      <c r="UEK15" s="192"/>
      <c r="UEL15" s="192"/>
      <c r="UEM15" s="192"/>
      <c r="UEN15" s="192"/>
      <c r="UEO15" s="192"/>
      <c r="UEP15" s="192"/>
      <c r="UEQ15" s="192"/>
      <c r="UER15" s="192"/>
      <c r="UES15" s="192"/>
      <c r="UET15" s="192"/>
      <c r="UEU15" s="192"/>
      <c r="UEV15" s="192"/>
      <c r="UEW15" s="192"/>
      <c r="UEX15" s="192"/>
      <c r="UEY15" s="192"/>
      <c r="UEZ15" s="192"/>
      <c r="UFA15" s="192"/>
      <c r="UFB15" s="192"/>
      <c r="UFC15" s="192"/>
      <c r="UFD15" s="192"/>
      <c r="UFE15" s="192"/>
      <c r="UFF15" s="192"/>
      <c r="UFG15" s="192"/>
      <c r="UFH15" s="192"/>
      <c r="UFI15" s="192"/>
      <c r="UFJ15" s="192"/>
      <c r="UFK15" s="192"/>
      <c r="UFL15" s="192"/>
      <c r="UFM15" s="192"/>
      <c r="UFN15" s="192"/>
      <c r="UFO15" s="192"/>
      <c r="UFP15" s="192"/>
      <c r="UFQ15" s="192"/>
      <c r="UFR15" s="192"/>
      <c r="UFS15" s="192"/>
      <c r="UFT15" s="192"/>
      <c r="UFU15" s="192"/>
      <c r="UFV15" s="192"/>
      <c r="UFW15" s="192"/>
      <c r="UFX15" s="192"/>
      <c r="UFY15" s="192"/>
      <c r="UFZ15" s="192"/>
      <c r="UGA15" s="192"/>
      <c r="UGB15" s="192"/>
      <c r="UGC15" s="192"/>
      <c r="UGD15" s="192"/>
      <c r="UGE15" s="192"/>
      <c r="UGF15" s="192"/>
      <c r="UGG15" s="192"/>
      <c r="UGH15" s="192"/>
      <c r="UGI15" s="192"/>
      <c r="UGJ15" s="192"/>
      <c r="UGK15" s="192"/>
      <c r="UGL15" s="192"/>
      <c r="UGM15" s="192"/>
      <c r="UGN15" s="192"/>
      <c r="UGO15" s="192"/>
      <c r="UGP15" s="192"/>
      <c r="UGQ15" s="192"/>
      <c r="UGR15" s="192"/>
      <c r="UGS15" s="192"/>
      <c r="UGT15" s="192"/>
      <c r="UGU15" s="192"/>
      <c r="UGV15" s="192"/>
      <c r="UGW15" s="192"/>
      <c r="UGX15" s="192"/>
      <c r="UGY15" s="192"/>
      <c r="UGZ15" s="192"/>
      <c r="UHA15" s="192"/>
      <c r="UHB15" s="192"/>
      <c r="UHC15" s="192"/>
      <c r="UHD15" s="192"/>
      <c r="UHE15" s="192"/>
      <c r="UHF15" s="192"/>
      <c r="UHG15" s="192"/>
      <c r="UHH15" s="192"/>
      <c r="UHI15" s="192"/>
      <c r="UHJ15" s="192"/>
      <c r="UHK15" s="192"/>
      <c r="UHL15" s="192"/>
      <c r="UHM15" s="192"/>
      <c r="UHN15" s="192"/>
      <c r="UHO15" s="192"/>
      <c r="UHP15" s="192"/>
      <c r="UHQ15" s="192"/>
      <c r="UHR15" s="192"/>
      <c r="UHS15" s="192"/>
      <c r="UHT15" s="192"/>
      <c r="UHU15" s="192"/>
      <c r="UHV15" s="192"/>
      <c r="UHW15" s="192"/>
      <c r="UHX15" s="192"/>
      <c r="UHY15" s="192"/>
      <c r="UHZ15" s="192"/>
      <c r="UIA15" s="192"/>
      <c r="UIB15" s="192"/>
      <c r="UIC15" s="192"/>
      <c r="UID15" s="192"/>
      <c r="UIE15" s="192"/>
      <c r="UIF15" s="192"/>
      <c r="UIG15" s="192"/>
      <c r="UIH15" s="192"/>
      <c r="UII15" s="192"/>
      <c r="UIJ15" s="192"/>
      <c r="UIK15" s="192"/>
      <c r="UIL15" s="192"/>
      <c r="UIM15" s="192"/>
      <c r="UIN15" s="192"/>
      <c r="UIO15" s="192"/>
      <c r="UIP15" s="192"/>
      <c r="UIQ15" s="192"/>
      <c r="UIR15" s="192"/>
      <c r="UIS15" s="192"/>
      <c r="UIT15" s="192"/>
      <c r="UIU15" s="192"/>
      <c r="UIV15" s="192"/>
      <c r="UIW15" s="192"/>
      <c r="UIX15" s="192"/>
      <c r="UIY15" s="192"/>
      <c r="UIZ15" s="192"/>
      <c r="UJA15" s="192"/>
      <c r="UJB15" s="192"/>
      <c r="UJC15" s="192"/>
      <c r="UJD15" s="192"/>
      <c r="UJE15" s="192"/>
      <c r="UJF15" s="192"/>
      <c r="UJG15" s="192"/>
      <c r="UJH15" s="192"/>
      <c r="UJI15" s="192"/>
      <c r="UJJ15" s="192"/>
      <c r="UJK15" s="192"/>
      <c r="UJL15" s="192"/>
      <c r="UJM15" s="192"/>
      <c r="UJN15" s="192"/>
      <c r="UJO15" s="192"/>
      <c r="UJP15" s="192"/>
      <c r="UJQ15" s="192"/>
      <c r="UJR15" s="192"/>
      <c r="UJS15" s="192"/>
      <c r="UJT15" s="192"/>
      <c r="UJU15" s="192"/>
      <c r="UJV15" s="192"/>
      <c r="UJW15" s="192"/>
      <c r="UJX15" s="192"/>
      <c r="UJY15" s="192"/>
      <c r="UJZ15" s="192"/>
      <c r="UKA15" s="192"/>
      <c r="UKB15" s="192"/>
      <c r="UKC15" s="192"/>
      <c r="UKD15" s="192"/>
      <c r="UKE15" s="192"/>
      <c r="UKF15" s="192"/>
      <c r="UKG15" s="192"/>
      <c r="UKH15" s="192"/>
      <c r="UKI15" s="192"/>
      <c r="UKJ15" s="192"/>
      <c r="UKK15" s="192"/>
      <c r="UKL15" s="192"/>
      <c r="UKM15" s="192"/>
      <c r="UKN15" s="192"/>
      <c r="UKO15" s="192"/>
      <c r="UKP15" s="192"/>
      <c r="UKQ15" s="192"/>
      <c r="UKR15" s="192"/>
      <c r="UKS15" s="192"/>
      <c r="UKT15" s="192"/>
      <c r="UKU15" s="192"/>
      <c r="UKV15" s="192"/>
      <c r="UKW15" s="192"/>
      <c r="UKX15" s="192"/>
      <c r="UKY15" s="192"/>
      <c r="UKZ15" s="192"/>
      <c r="ULA15" s="192"/>
      <c r="ULB15" s="192"/>
      <c r="ULC15" s="192"/>
      <c r="ULD15" s="192"/>
      <c r="ULE15" s="192"/>
      <c r="ULF15" s="192"/>
      <c r="ULG15" s="192"/>
      <c r="ULH15" s="192"/>
      <c r="ULI15" s="192"/>
      <c r="ULJ15" s="192"/>
      <c r="ULK15" s="192"/>
      <c r="ULL15" s="192"/>
      <c r="ULM15" s="192"/>
      <c r="ULN15" s="192"/>
      <c r="ULO15" s="192"/>
      <c r="ULP15" s="192"/>
      <c r="ULQ15" s="192"/>
      <c r="ULR15" s="192"/>
      <c r="ULS15" s="192"/>
      <c r="ULT15" s="192"/>
      <c r="ULU15" s="192"/>
      <c r="ULV15" s="192"/>
      <c r="ULW15" s="192"/>
      <c r="ULX15" s="192"/>
      <c r="ULY15" s="192"/>
      <c r="ULZ15" s="192"/>
      <c r="UMA15" s="192"/>
      <c r="UMB15" s="192"/>
      <c r="UMC15" s="192"/>
      <c r="UMD15" s="192"/>
      <c r="UME15" s="192"/>
      <c r="UMF15" s="192"/>
      <c r="UMG15" s="192"/>
      <c r="UMH15" s="192"/>
      <c r="UMI15" s="192"/>
      <c r="UMJ15" s="192"/>
      <c r="UMK15" s="192"/>
      <c r="UML15" s="192"/>
      <c r="UMM15" s="192"/>
      <c r="UMN15" s="192"/>
      <c r="UMO15" s="192"/>
      <c r="UMP15" s="192"/>
      <c r="UMQ15" s="192"/>
      <c r="UMR15" s="192"/>
      <c r="UMS15" s="192"/>
      <c r="UMT15" s="192"/>
      <c r="UMU15" s="192"/>
      <c r="UMV15" s="192"/>
      <c r="UMW15" s="192"/>
      <c r="UMX15" s="192"/>
      <c r="UMY15" s="192"/>
      <c r="UMZ15" s="192"/>
      <c r="UNA15" s="192"/>
      <c r="UNB15" s="192"/>
      <c r="UNC15" s="192"/>
      <c r="UND15" s="192"/>
      <c r="UNE15" s="192"/>
      <c r="UNF15" s="192"/>
      <c r="UNG15" s="192"/>
      <c r="UNH15" s="192"/>
      <c r="UNI15" s="192"/>
      <c r="UNJ15" s="192"/>
      <c r="UNK15" s="192"/>
      <c r="UNL15" s="192"/>
      <c r="UNM15" s="192"/>
      <c r="UNN15" s="192"/>
      <c r="UNO15" s="192"/>
      <c r="UNP15" s="192"/>
      <c r="UNQ15" s="192"/>
      <c r="UNR15" s="192"/>
      <c r="UNS15" s="192"/>
      <c r="UNT15" s="192"/>
      <c r="UNU15" s="192"/>
      <c r="UNV15" s="192"/>
      <c r="UNW15" s="192"/>
      <c r="UNX15" s="192"/>
      <c r="UNY15" s="192"/>
      <c r="UNZ15" s="192"/>
      <c r="UOA15" s="192"/>
      <c r="UOB15" s="192"/>
      <c r="UOC15" s="192"/>
      <c r="UOD15" s="192"/>
      <c r="UOE15" s="192"/>
      <c r="UOF15" s="192"/>
      <c r="UOG15" s="192"/>
      <c r="UOH15" s="192"/>
      <c r="UOI15" s="192"/>
      <c r="UOJ15" s="192"/>
      <c r="UOK15" s="192"/>
      <c r="UOL15" s="192"/>
      <c r="UOM15" s="192"/>
      <c r="UON15" s="192"/>
      <c r="UOO15" s="192"/>
      <c r="UOP15" s="192"/>
      <c r="UOQ15" s="192"/>
      <c r="UOR15" s="192"/>
      <c r="UOS15" s="192"/>
      <c r="UOT15" s="192"/>
      <c r="UOU15" s="192"/>
      <c r="UOV15" s="192"/>
      <c r="UOW15" s="192"/>
      <c r="UOX15" s="192"/>
      <c r="UOY15" s="192"/>
      <c r="UOZ15" s="192"/>
      <c r="UPA15" s="192"/>
      <c r="UPB15" s="192"/>
      <c r="UPC15" s="192"/>
      <c r="UPD15" s="192"/>
      <c r="UPE15" s="192"/>
      <c r="UPF15" s="192"/>
      <c r="UPG15" s="192"/>
      <c r="UPH15" s="192"/>
      <c r="UPI15" s="192"/>
      <c r="UPJ15" s="192"/>
      <c r="UPK15" s="192"/>
      <c r="UPL15" s="192"/>
      <c r="UPM15" s="192"/>
      <c r="UPN15" s="192"/>
      <c r="UPO15" s="192"/>
      <c r="UPP15" s="192"/>
      <c r="UPQ15" s="192"/>
      <c r="UPR15" s="192"/>
      <c r="UPS15" s="192"/>
      <c r="UPT15" s="192"/>
      <c r="UPU15" s="192"/>
      <c r="UPV15" s="192"/>
      <c r="UPW15" s="192"/>
      <c r="UPX15" s="192"/>
      <c r="UPY15" s="192"/>
      <c r="UPZ15" s="192"/>
      <c r="UQA15" s="192"/>
      <c r="UQB15" s="192"/>
      <c r="UQC15" s="192"/>
      <c r="UQD15" s="192"/>
      <c r="UQE15" s="192"/>
      <c r="UQF15" s="192"/>
      <c r="UQG15" s="192"/>
      <c r="UQH15" s="192"/>
      <c r="UQI15" s="192"/>
      <c r="UQJ15" s="192"/>
      <c r="UQK15" s="192"/>
      <c r="UQL15" s="192"/>
      <c r="UQM15" s="192"/>
      <c r="UQN15" s="192"/>
      <c r="UQO15" s="192"/>
      <c r="UQP15" s="192"/>
      <c r="UQQ15" s="192"/>
      <c r="UQR15" s="192"/>
      <c r="UQS15" s="192"/>
      <c r="UQT15" s="192"/>
      <c r="UQU15" s="192"/>
      <c r="UQV15" s="192"/>
      <c r="UQW15" s="192"/>
      <c r="UQX15" s="192"/>
      <c r="UQY15" s="192"/>
      <c r="UQZ15" s="192"/>
      <c r="URA15" s="192"/>
      <c r="URB15" s="192"/>
      <c r="URC15" s="192"/>
      <c r="URD15" s="192"/>
      <c r="URE15" s="192"/>
      <c r="URF15" s="192"/>
      <c r="URG15" s="192"/>
      <c r="URH15" s="192"/>
      <c r="URI15" s="192"/>
      <c r="URJ15" s="192"/>
      <c r="URK15" s="192"/>
      <c r="URL15" s="192"/>
      <c r="URM15" s="192"/>
      <c r="URN15" s="192"/>
      <c r="URO15" s="192"/>
      <c r="URP15" s="192"/>
      <c r="URQ15" s="192"/>
      <c r="URR15" s="192"/>
      <c r="URS15" s="192"/>
      <c r="URT15" s="192"/>
      <c r="URU15" s="192"/>
      <c r="URV15" s="192"/>
      <c r="URW15" s="192"/>
      <c r="URX15" s="192"/>
      <c r="URY15" s="192"/>
      <c r="URZ15" s="192"/>
      <c r="USA15" s="192"/>
      <c r="USB15" s="192"/>
      <c r="USC15" s="192"/>
      <c r="USD15" s="192"/>
      <c r="USE15" s="192"/>
      <c r="USF15" s="192"/>
      <c r="USG15" s="192"/>
      <c r="USH15" s="192"/>
      <c r="USI15" s="192"/>
      <c r="USJ15" s="192"/>
      <c r="USK15" s="192"/>
      <c r="USL15" s="192"/>
      <c r="USM15" s="192"/>
      <c r="USN15" s="192"/>
      <c r="USO15" s="192"/>
      <c r="USP15" s="192"/>
      <c r="USQ15" s="192"/>
      <c r="USR15" s="192"/>
      <c r="USS15" s="192"/>
      <c r="UST15" s="192"/>
      <c r="USU15" s="192"/>
      <c r="USV15" s="192"/>
      <c r="USW15" s="192"/>
      <c r="USX15" s="192"/>
      <c r="USY15" s="192"/>
      <c r="USZ15" s="192"/>
      <c r="UTA15" s="192"/>
      <c r="UTB15" s="192"/>
      <c r="UTC15" s="192"/>
      <c r="UTD15" s="192"/>
      <c r="UTE15" s="192"/>
      <c r="UTF15" s="192"/>
      <c r="UTG15" s="192"/>
      <c r="UTH15" s="192"/>
      <c r="UTI15" s="192"/>
      <c r="UTJ15" s="192"/>
      <c r="UTK15" s="192"/>
      <c r="UTL15" s="192"/>
      <c r="UTM15" s="192"/>
      <c r="UTN15" s="192"/>
      <c r="UTO15" s="192"/>
      <c r="UTP15" s="192"/>
      <c r="UTQ15" s="192"/>
      <c r="UTR15" s="192"/>
      <c r="UTS15" s="192"/>
      <c r="UTT15" s="192"/>
      <c r="UTU15" s="192"/>
      <c r="UTV15" s="192"/>
      <c r="UTW15" s="192"/>
      <c r="UTX15" s="192"/>
      <c r="UTY15" s="192"/>
      <c r="UTZ15" s="192"/>
      <c r="UUA15" s="192"/>
      <c r="UUB15" s="192"/>
      <c r="UUC15" s="192"/>
      <c r="UUD15" s="192"/>
      <c r="UUE15" s="192"/>
      <c r="UUF15" s="192"/>
      <c r="UUG15" s="192"/>
      <c r="UUH15" s="192"/>
      <c r="UUI15" s="192"/>
      <c r="UUJ15" s="192"/>
      <c r="UUK15" s="192"/>
      <c r="UUL15" s="192"/>
      <c r="UUM15" s="192"/>
      <c r="UUN15" s="192"/>
      <c r="UUO15" s="192"/>
      <c r="UUP15" s="192"/>
      <c r="UUQ15" s="192"/>
      <c r="UUR15" s="192"/>
      <c r="UUS15" s="192"/>
      <c r="UUT15" s="192"/>
      <c r="UUU15" s="192"/>
      <c r="UUV15" s="192"/>
      <c r="UUW15" s="192"/>
      <c r="UUX15" s="192"/>
      <c r="UUY15" s="192"/>
      <c r="UUZ15" s="192"/>
      <c r="UVA15" s="192"/>
      <c r="UVB15" s="192"/>
      <c r="UVC15" s="192"/>
      <c r="UVD15" s="192"/>
      <c r="UVE15" s="192"/>
      <c r="UVF15" s="192"/>
      <c r="UVG15" s="192"/>
      <c r="UVH15" s="192"/>
      <c r="UVI15" s="192"/>
      <c r="UVJ15" s="192"/>
      <c r="UVK15" s="192"/>
      <c r="UVL15" s="192"/>
      <c r="UVM15" s="192"/>
      <c r="UVN15" s="192"/>
      <c r="UVO15" s="192"/>
      <c r="UVP15" s="192"/>
      <c r="UVQ15" s="192"/>
      <c r="UVR15" s="192"/>
      <c r="UVS15" s="192"/>
      <c r="UVT15" s="192"/>
      <c r="UVU15" s="192"/>
      <c r="UVV15" s="192"/>
      <c r="UVW15" s="192"/>
      <c r="UVX15" s="192"/>
      <c r="UVY15" s="192"/>
      <c r="UVZ15" s="192"/>
      <c r="UWA15" s="192"/>
      <c r="UWB15" s="192"/>
      <c r="UWC15" s="192"/>
      <c r="UWD15" s="192"/>
      <c r="UWE15" s="192"/>
      <c r="UWF15" s="192"/>
      <c r="UWG15" s="192"/>
      <c r="UWH15" s="192"/>
      <c r="UWI15" s="192"/>
      <c r="UWJ15" s="192"/>
      <c r="UWK15" s="192"/>
      <c r="UWL15" s="192"/>
      <c r="UWM15" s="192"/>
      <c r="UWN15" s="192"/>
      <c r="UWO15" s="192"/>
      <c r="UWP15" s="192"/>
      <c r="UWQ15" s="192"/>
      <c r="UWR15" s="192"/>
      <c r="UWS15" s="192"/>
      <c r="UWT15" s="192"/>
      <c r="UWU15" s="192"/>
      <c r="UWV15" s="192"/>
      <c r="UWW15" s="192"/>
      <c r="UWX15" s="192"/>
      <c r="UWY15" s="192"/>
      <c r="UWZ15" s="192"/>
      <c r="UXA15" s="192"/>
      <c r="UXB15" s="192"/>
      <c r="UXC15" s="192"/>
      <c r="UXD15" s="192"/>
      <c r="UXE15" s="192"/>
      <c r="UXF15" s="192"/>
      <c r="UXG15" s="192"/>
      <c r="UXH15" s="192"/>
      <c r="UXI15" s="192"/>
      <c r="UXJ15" s="192"/>
      <c r="UXK15" s="192"/>
      <c r="UXL15" s="192"/>
      <c r="UXM15" s="192"/>
      <c r="UXN15" s="192"/>
      <c r="UXO15" s="192"/>
      <c r="UXP15" s="192"/>
      <c r="UXQ15" s="192"/>
      <c r="UXR15" s="192"/>
      <c r="UXS15" s="192"/>
      <c r="UXT15" s="192"/>
      <c r="UXU15" s="192"/>
      <c r="UXV15" s="192"/>
      <c r="UXW15" s="192"/>
      <c r="UXX15" s="192"/>
      <c r="UXY15" s="192"/>
      <c r="UXZ15" s="192"/>
      <c r="UYA15" s="192"/>
      <c r="UYB15" s="192"/>
      <c r="UYC15" s="192"/>
      <c r="UYD15" s="192"/>
      <c r="UYE15" s="192"/>
      <c r="UYF15" s="192"/>
      <c r="UYG15" s="192"/>
      <c r="UYH15" s="192"/>
      <c r="UYI15" s="192"/>
      <c r="UYJ15" s="192"/>
      <c r="UYK15" s="192"/>
      <c r="UYL15" s="192"/>
      <c r="UYM15" s="192"/>
      <c r="UYN15" s="192"/>
      <c r="UYO15" s="192"/>
      <c r="UYP15" s="192"/>
      <c r="UYQ15" s="192"/>
      <c r="UYR15" s="192"/>
      <c r="UYS15" s="192"/>
      <c r="UYT15" s="192"/>
      <c r="UYU15" s="192"/>
      <c r="UYV15" s="192"/>
      <c r="UYW15" s="192"/>
      <c r="UYX15" s="192"/>
      <c r="UYY15" s="192"/>
      <c r="UYZ15" s="192"/>
      <c r="UZA15" s="192"/>
      <c r="UZB15" s="192"/>
      <c r="UZC15" s="192"/>
      <c r="UZD15" s="192"/>
      <c r="UZE15" s="192"/>
      <c r="UZF15" s="192"/>
      <c r="UZG15" s="192"/>
      <c r="UZH15" s="192"/>
      <c r="UZI15" s="192"/>
      <c r="UZJ15" s="192"/>
      <c r="UZK15" s="192"/>
      <c r="UZL15" s="192"/>
      <c r="UZM15" s="192"/>
      <c r="UZN15" s="192"/>
      <c r="UZO15" s="192"/>
      <c r="UZP15" s="192"/>
      <c r="UZQ15" s="192"/>
      <c r="UZR15" s="192"/>
      <c r="UZS15" s="192"/>
      <c r="UZT15" s="192"/>
      <c r="UZU15" s="192"/>
      <c r="UZV15" s="192"/>
      <c r="UZW15" s="192"/>
      <c r="UZX15" s="192"/>
      <c r="UZY15" s="192"/>
      <c r="UZZ15" s="192"/>
      <c r="VAA15" s="192"/>
      <c r="VAB15" s="192"/>
      <c r="VAC15" s="192"/>
      <c r="VAD15" s="192"/>
      <c r="VAE15" s="192"/>
      <c r="VAF15" s="192"/>
      <c r="VAG15" s="192"/>
      <c r="VAH15" s="192"/>
      <c r="VAI15" s="192"/>
      <c r="VAJ15" s="192"/>
      <c r="VAK15" s="192"/>
      <c r="VAL15" s="192"/>
      <c r="VAM15" s="192"/>
      <c r="VAN15" s="192"/>
      <c r="VAO15" s="192"/>
      <c r="VAP15" s="192"/>
      <c r="VAQ15" s="192"/>
      <c r="VAR15" s="192"/>
      <c r="VAS15" s="192"/>
      <c r="VAT15" s="192"/>
      <c r="VAU15" s="192"/>
      <c r="VAV15" s="192"/>
      <c r="VAW15" s="192"/>
      <c r="VAX15" s="192"/>
      <c r="VAY15" s="192"/>
      <c r="VAZ15" s="192"/>
      <c r="VBA15" s="192"/>
      <c r="VBB15" s="192"/>
      <c r="VBC15" s="192"/>
      <c r="VBD15" s="192"/>
      <c r="VBE15" s="192"/>
      <c r="VBF15" s="192"/>
      <c r="VBG15" s="192"/>
      <c r="VBH15" s="192"/>
      <c r="VBI15" s="192"/>
      <c r="VBJ15" s="192"/>
      <c r="VBK15" s="192"/>
      <c r="VBL15" s="192"/>
      <c r="VBM15" s="192"/>
      <c r="VBN15" s="192"/>
      <c r="VBO15" s="192"/>
      <c r="VBP15" s="192"/>
      <c r="VBQ15" s="192"/>
      <c r="VBR15" s="192"/>
      <c r="VBS15" s="192"/>
      <c r="VBT15" s="192"/>
      <c r="VBU15" s="192"/>
      <c r="VBV15" s="192"/>
      <c r="VBW15" s="192"/>
      <c r="VBX15" s="192"/>
      <c r="VBY15" s="192"/>
      <c r="VBZ15" s="192"/>
      <c r="VCA15" s="192"/>
      <c r="VCB15" s="192"/>
      <c r="VCC15" s="192"/>
      <c r="VCD15" s="192"/>
      <c r="VCE15" s="192"/>
      <c r="VCF15" s="192"/>
      <c r="VCG15" s="192"/>
      <c r="VCH15" s="192"/>
      <c r="VCI15" s="192"/>
      <c r="VCJ15" s="192"/>
      <c r="VCK15" s="192"/>
      <c r="VCL15" s="192"/>
      <c r="VCM15" s="192"/>
      <c r="VCN15" s="192"/>
      <c r="VCO15" s="192"/>
      <c r="VCP15" s="192"/>
      <c r="VCQ15" s="192"/>
      <c r="VCR15" s="192"/>
      <c r="VCS15" s="192"/>
      <c r="VCT15" s="192"/>
      <c r="VCU15" s="192"/>
      <c r="VCV15" s="192"/>
      <c r="VCW15" s="192"/>
      <c r="VCX15" s="192"/>
      <c r="VCY15" s="192"/>
      <c r="VCZ15" s="192"/>
      <c r="VDA15" s="192"/>
      <c r="VDB15" s="192"/>
      <c r="VDC15" s="192"/>
      <c r="VDD15" s="192"/>
      <c r="VDE15" s="192"/>
      <c r="VDF15" s="192"/>
      <c r="VDG15" s="192"/>
      <c r="VDH15" s="192"/>
      <c r="VDI15" s="192"/>
      <c r="VDJ15" s="192"/>
      <c r="VDK15" s="192"/>
      <c r="VDL15" s="192"/>
      <c r="VDM15" s="192"/>
      <c r="VDN15" s="192"/>
      <c r="VDO15" s="192"/>
      <c r="VDP15" s="192"/>
      <c r="VDQ15" s="192"/>
      <c r="VDR15" s="192"/>
      <c r="VDS15" s="192"/>
      <c r="VDT15" s="192"/>
      <c r="VDU15" s="192"/>
      <c r="VDV15" s="192"/>
      <c r="VDW15" s="192"/>
      <c r="VDX15" s="192"/>
      <c r="VDY15" s="192"/>
      <c r="VDZ15" s="192"/>
      <c r="VEA15" s="192"/>
      <c r="VEB15" s="192"/>
      <c r="VEC15" s="192"/>
      <c r="VED15" s="192"/>
      <c r="VEE15" s="192"/>
      <c r="VEF15" s="192"/>
      <c r="VEG15" s="192"/>
      <c r="VEH15" s="192"/>
      <c r="VEI15" s="192"/>
      <c r="VEJ15" s="192"/>
      <c r="VEK15" s="192"/>
      <c r="VEL15" s="192"/>
      <c r="VEM15" s="192"/>
      <c r="VEN15" s="192"/>
      <c r="VEO15" s="192"/>
      <c r="VEP15" s="192"/>
      <c r="VEQ15" s="192"/>
      <c r="VER15" s="192"/>
      <c r="VES15" s="192"/>
      <c r="VET15" s="192"/>
      <c r="VEU15" s="192"/>
      <c r="VEV15" s="192"/>
      <c r="VEW15" s="192"/>
      <c r="VEX15" s="192"/>
      <c r="VEY15" s="192"/>
      <c r="VEZ15" s="192"/>
      <c r="VFA15" s="192"/>
      <c r="VFB15" s="192"/>
      <c r="VFC15" s="192"/>
      <c r="VFD15" s="192"/>
      <c r="VFE15" s="192"/>
      <c r="VFF15" s="192"/>
      <c r="VFG15" s="192"/>
      <c r="VFH15" s="192"/>
      <c r="VFI15" s="192"/>
      <c r="VFJ15" s="192"/>
      <c r="VFK15" s="192"/>
      <c r="VFL15" s="192"/>
      <c r="VFM15" s="192"/>
      <c r="VFN15" s="192"/>
      <c r="VFO15" s="192"/>
      <c r="VFP15" s="192"/>
      <c r="VFQ15" s="192"/>
      <c r="VFR15" s="192"/>
      <c r="VFS15" s="192"/>
      <c r="VFT15" s="192"/>
      <c r="VFU15" s="192"/>
      <c r="VFV15" s="192"/>
      <c r="VFW15" s="192"/>
      <c r="VFX15" s="192"/>
      <c r="VFY15" s="192"/>
      <c r="VFZ15" s="192"/>
      <c r="VGA15" s="192"/>
      <c r="VGB15" s="192"/>
      <c r="VGC15" s="192"/>
      <c r="VGD15" s="192"/>
      <c r="VGE15" s="192"/>
      <c r="VGF15" s="192"/>
      <c r="VGG15" s="192"/>
      <c r="VGH15" s="192"/>
      <c r="VGI15" s="192"/>
      <c r="VGJ15" s="192"/>
      <c r="VGK15" s="192"/>
      <c r="VGL15" s="192"/>
      <c r="VGM15" s="192"/>
      <c r="VGN15" s="192"/>
      <c r="VGO15" s="192"/>
      <c r="VGP15" s="192"/>
      <c r="VGQ15" s="192"/>
      <c r="VGR15" s="192"/>
      <c r="VGS15" s="192"/>
      <c r="VGT15" s="192"/>
      <c r="VGU15" s="192"/>
      <c r="VGV15" s="192"/>
      <c r="VGW15" s="192"/>
      <c r="VGX15" s="192"/>
      <c r="VGY15" s="192"/>
      <c r="VGZ15" s="192"/>
      <c r="VHA15" s="192"/>
      <c r="VHB15" s="192"/>
      <c r="VHC15" s="192"/>
      <c r="VHD15" s="192"/>
      <c r="VHE15" s="192"/>
      <c r="VHF15" s="192"/>
      <c r="VHG15" s="192"/>
      <c r="VHH15" s="192"/>
      <c r="VHI15" s="192"/>
      <c r="VHJ15" s="192"/>
      <c r="VHK15" s="192"/>
      <c r="VHL15" s="192"/>
      <c r="VHM15" s="192"/>
      <c r="VHN15" s="192"/>
      <c r="VHO15" s="192"/>
      <c r="VHP15" s="192"/>
      <c r="VHQ15" s="192"/>
      <c r="VHR15" s="192"/>
      <c r="VHS15" s="192"/>
      <c r="VHT15" s="192"/>
      <c r="VHU15" s="192"/>
      <c r="VHV15" s="192"/>
      <c r="VHW15" s="192"/>
      <c r="VHX15" s="192"/>
      <c r="VHY15" s="192"/>
      <c r="VHZ15" s="192"/>
      <c r="VIA15" s="192"/>
      <c r="VIB15" s="192"/>
      <c r="VIC15" s="192"/>
      <c r="VID15" s="192"/>
      <c r="VIE15" s="192"/>
      <c r="VIF15" s="192"/>
      <c r="VIG15" s="192"/>
      <c r="VIH15" s="192"/>
      <c r="VII15" s="192"/>
      <c r="VIJ15" s="192"/>
      <c r="VIK15" s="192"/>
      <c r="VIL15" s="192"/>
      <c r="VIM15" s="192"/>
      <c r="VIN15" s="192"/>
      <c r="VIO15" s="192"/>
      <c r="VIP15" s="192"/>
      <c r="VIQ15" s="192"/>
      <c r="VIR15" s="192"/>
      <c r="VIS15" s="192"/>
      <c r="VIT15" s="192"/>
      <c r="VIU15" s="192"/>
      <c r="VIV15" s="192"/>
      <c r="VIW15" s="192"/>
      <c r="VIX15" s="192"/>
      <c r="VIY15" s="192"/>
      <c r="VIZ15" s="192"/>
      <c r="VJA15" s="192"/>
      <c r="VJB15" s="192"/>
      <c r="VJC15" s="192"/>
      <c r="VJD15" s="192"/>
      <c r="VJE15" s="192"/>
      <c r="VJF15" s="192"/>
      <c r="VJG15" s="192"/>
      <c r="VJH15" s="192"/>
      <c r="VJI15" s="192"/>
      <c r="VJJ15" s="192"/>
      <c r="VJK15" s="192"/>
      <c r="VJL15" s="192"/>
      <c r="VJM15" s="192"/>
      <c r="VJN15" s="192"/>
      <c r="VJO15" s="192"/>
      <c r="VJP15" s="192"/>
      <c r="VJQ15" s="192"/>
      <c r="VJR15" s="192"/>
      <c r="VJS15" s="192"/>
      <c r="VJT15" s="192"/>
      <c r="VJU15" s="192"/>
      <c r="VJV15" s="192"/>
      <c r="VJW15" s="192"/>
      <c r="VJX15" s="192"/>
      <c r="VJY15" s="192"/>
      <c r="VJZ15" s="192"/>
      <c r="VKA15" s="192"/>
      <c r="VKB15" s="192"/>
      <c r="VKC15" s="192"/>
      <c r="VKD15" s="192"/>
      <c r="VKE15" s="192"/>
      <c r="VKF15" s="192"/>
      <c r="VKG15" s="192"/>
      <c r="VKH15" s="192"/>
      <c r="VKI15" s="192"/>
      <c r="VKJ15" s="192"/>
      <c r="VKK15" s="192"/>
      <c r="VKL15" s="192"/>
      <c r="VKM15" s="192"/>
      <c r="VKN15" s="192"/>
      <c r="VKO15" s="192"/>
      <c r="VKP15" s="192"/>
      <c r="VKQ15" s="192"/>
      <c r="VKR15" s="192"/>
      <c r="VKS15" s="192"/>
      <c r="VKT15" s="192"/>
      <c r="VKU15" s="192"/>
      <c r="VKV15" s="192"/>
      <c r="VKW15" s="192"/>
      <c r="VKX15" s="192"/>
      <c r="VKY15" s="192"/>
      <c r="VKZ15" s="192"/>
      <c r="VLA15" s="192"/>
      <c r="VLB15" s="192"/>
      <c r="VLC15" s="192"/>
      <c r="VLD15" s="192"/>
      <c r="VLE15" s="192"/>
      <c r="VLF15" s="192"/>
      <c r="VLG15" s="192"/>
      <c r="VLH15" s="192"/>
      <c r="VLI15" s="192"/>
      <c r="VLJ15" s="192"/>
      <c r="VLK15" s="192"/>
      <c r="VLL15" s="192"/>
      <c r="VLM15" s="192"/>
      <c r="VLN15" s="192"/>
      <c r="VLO15" s="192"/>
      <c r="VLP15" s="192"/>
      <c r="VLQ15" s="192"/>
      <c r="VLR15" s="192"/>
      <c r="VLS15" s="192"/>
      <c r="VLT15" s="192"/>
      <c r="VLU15" s="192"/>
      <c r="VLV15" s="192"/>
      <c r="VLW15" s="192"/>
      <c r="VLX15" s="192"/>
      <c r="VLY15" s="192"/>
      <c r="VLZ15" s="192"/>
      <c r="VMA15" s="192"/>
      <c r="VMB15" s="192"/>
      <c r="VMC15" s="192"/>
      <c r="VMD15" s="192"/>
      <c r="VME15" s="192"/>
      <c r="VMF15" s="192"/>
      <c r="VMG15" s="192"/>
      <c r="VMH15" s="192"/>
      <c r="VMI15" s="192"/>
      <c r="VMJ15" s="192"/>
      <c r="VMK15" s="192"/>
      <c r="VML15" s="192"/>
      <c r="VMM15" s="192"/>
      <c r="VMN15" s="192"/>
      <c r="VMO15" s="192"/>
      <c r="VMP15" s="192"/>
      <c r="VMQ15" s="192"/>
      <c r="VMR15" s="192"/>
      <c r="VMS15" s="192"/>
      <c r="VMT15" s="192"/>
      <c r="VMU15" s="192"/>
      <c r="VMV15" s="192"/>
      <c r="VMW15" s="192"/>
      <c r="VMX15" s="192"/>
      <c r="VMY15" s="192"/>
      <c r="VMZ15" s="192"/>
      <c r="VNA15" s="192"/>
      <c r="VNB15" s="192"/>
      <c r="VNC15" s="192"/>
      <c r="VND15" s="192"/>
      <c r="VNE15" s="192"/>
      <c r="VNF15" s="192"/>
      <c r="VNG15" s="192"/>
      <c r="VNH15" s="192"/>
      <c r="VNI15" s="192"/>
      <c r="VNJ15" s="192"/>
      <c r="VNK15" s="192"/>
      <c r="VNL15" s="192"/>
      <c r="VNM15" s="192"/>
      <c r="VNN15" s="192"/>
      <c r="VNO15" s="192"/>
      <c r="VNP15" s="192"/>
      <c r="VNQ15" s="192"/>
      <c r="VNR15" s="192"/>
      <c r="VNS15" s="192"/>
      <c r="VNT15" s="192"/>
      <c r="VNU15" s="192"/>
      <c r="VNV15" s="192"/>
      <c r="VNW15" s="192"/>
      <c r="VNX15" s="192"/>
      <c r="VNY15" s="192"/>
      <c r="VNZ15" s="192"/>
      <c r="VOA15" s="192"/>
      <c r="VOB15" s="192"/>
      <c r="VOC15" s="192"/>
      <c r="VOD15" s="192"/>
      <c r="VOE15" s="192"/>
      <c r="VOF15" s="192"/>
      <c r="VOG15" s="192"/>
      <c r="VOH15" s="192"/>
      <c r="VOI15" s="192"/>
      <c r="VOJ15" s="192"/>
      <c r="VOK15" s="192"/>
      <c r="VOL15" s="192"/>
      <c r="VOM15" s="192"/>
      <c r="VON15" s="192"/>
      <c r="VOO15" s="192"/>
      <c r="VOP15" s="192"/>
      <c r="VOQ15" s="192"/>
      <c r="VOR15" s="192"/>
      <c r="VOS15" s="192"/>
      <c r="VOT15" s="192"/>
      <c r="VOU15" s="192"/>
      <c r="VOV15" s="192"/>
      <c r="VOW15" s="192"/>
      <c r="VOX15" s="192"/>
      <c r="VOY15" s="192"/>
      <c r="VOZ15" s="192"/>
      <c r="VPA15" s="192"/>
      <c r="VPB15" s="192"/>
      <c r="VPC15" s="192"/>
      <c r="VPD15" s="192"/>
      <c r="VPE15" s="192"/>
      <c r="VPF15" s="192"/>
      <c r="VPG15" s="192"/>
      <c r="VPH15" s="192"/>
      <c r="VPI15" s="192"/>
      <c r="VPJ15" s="192"/>
      <c r="VPK15" s="192"/>
      <c r="VPL15" s="192"/>
      <c r="VPM15" s="192"/>
      <c r="VPN15" s="192"/>
      <c r="VPO15" s="192"/>
      <c r="VPP15" s="192"/>
      <c r="VPQ15" s="192"/>
      <c r="VPR15" s="192"/>
      <c r="VPS15" s="192"/>
      <c r="VPT15" s="192"/>
      <c r="VPU15" s="192"/>
      <c r="VPV15" s="192"/>
      <c r="VPW15" s="192"/>
      <c r="VPX15" s="192"/>
      <c r="VPY15" s="192"/>
      <c r="VPZ15" s="192"/>
      <c r="VQA15" s="192"/>
      <c r="VQB15" s="192"/>
      <c r="VQC15" s="192"/>
      <c r="VQD15" s="192"/>
      <c r="VQE15" s="192"/>
      <c r="VQF15" s="192"/>
      <c r="VQG15" s="192"/>
      <c r="VQH15" s="192"/>
      <c r="VQI15" s="192"/>
      <c r="VQJ15" s="192"/>
      <c r="VQK15" s="192"/>
      <c r="VQL15" s="192"/>
      <c r="VQM15" s="192"/>
      <c r="VQN15" s="192"/>
      <c r="VQO15" s="192"/>
      <c r="VQP15" s="192"/>
      <c r="VQQ15" s="192"/>
      <c r="VQR15" s="192"/>
      <c r="VQS15" s="192"/>
      <c r="VQT15" s="192"/>
      <c r="VQU15" s="192"/>
      <c r="VQV15" s="192"/>
      <c r="VQW15" s="192"/>
      <c r="VQX15" s="192"/>
      <c r="VQY15" s="192"/>
      <c r="VQZ15" s="192"/>
      <c r="VRA15" s="192"/>
      <c r="VRB15" s="192"/>
      <c r="VRC15" s="192"/>
      <c r="VRD15" s="192"/>
      <c r="VRE15" s="192"/>
      <c r="VRF15" s="192"/>
      <c r="VRG15" s="192"/>
      <c r="VRH15" s="192"/>
      <c r="VRI15" s="192"/>
      <c r="VRJ15" s="192"/>
      <c r="VRK15" s="192"/>
      <c r="VRL15" s="192"/>
      <c r="VRM15" s="192"/>
      <c r="VRN15" s="192"/>
      <c r="VRO15" s="192"/>
      <c r="VRP15" s="192"/>
      <c r="VRQ15" s="192"/>
      <c r="VRR15" s="192"/>
      <c r="VRS15" s="192"/>
      <c r="VRT15" s="192"/>
      <c r="VRU15" s="192"/>
      <c r="VRV15" s="192"/>
      <c r="VRW15" s="192"/>
      <c r="VRX15" s="192"/>
      <c r="VRY15" s="192"/>
      <c r="VRZ15" s="192"/>
      <c r="VSA15" s="192"/>
      <c r="VSB15" s="192"/>
      <c r="VSC15" s="192"/>
      <c r="VSD15" s="192"/>
      <c r="VSE15" s="192"/>
      <c r="VSF15" s="192"/>
      <c r="VSG15" s="192"/>
      <c r="VSH15" s="192"/>
      <c r="VSI15" s="192"/>
      <c r="VSJ15" s="192"/>
      <c r="VSK15" s="192"/>
      <c r="VSL15" s="192"/>
      <c r="VSM15" s="192"/>
      <c r="VSN15" s="192"/>
      <c r="VSO15" s="192"/>
      <c r="VSP15" s="192"/>
      <c r="VSQ15" s="192"/>
      <c r="VSR15" s="192"/>
      <c r="VSS15" s="192"/>
      <c r="VST15" s="192"/>
      <c r="VSU15" s="192"/>
      <c r="VSV15" s="192"/>
      <c r="VSW15" s="192"/>
      <c r="VSX15" s="192"/>
      <c r="VSY15" s="192"/>
      <c r="VSZ15" s="192"/>
      <c r="VTA15" s="192"/>
      <c r="VTB15" s="192"/>
      <c r="VTC15" s="192"/>
      <c r="VTD15" s="192"/>
      <c r="VTE15" s="192"/>
      <c r="VTF15" s="192"/>
      <c r="VTG15" s="192"/>
      <c r="VTH15" s="192"/>
      <c r="VTI15" s="192"/>
      <c r="VTJ15" s="192"/>
      <c r="VTK15" s="192"/>
      <c r="VTL15" s="192"/>
      <c r="VTM15" s="192"/>
      <c r="VTN15" s="192"/>
      <c r="VTO15" s="192"/>
      <c r="VTP15" s="192"/>
      <c r="VTQ15" s="192"/>
      <c r="VTR15" s="192"/>
      <c r="VTS15" s="192"/>
      <c r="VTT15" s="192"/>
      <c r="VTU15" s="192"/>
      <c r="VTV15" s="192"/>
      <c r="VTW15" s="192"/>
      <c r="VTX15" s="192"/>
      <c r="VTY15" s="192"/>
      <c r="VTZ15" s="192"/>
      <c r="VUA15" s="192"/>
      <c r="VUB15" s="192"/>
      <c r="VUC15" s="192"/>
      <c r="VUD15" s="192"/>
      <c r="VUE15" s="192"/>
      <c r="VUF15" s="192"/>
      <c r="VUG15" s="192"/>
      <c r="VUH15" s="192"/>
      <c r="VUI15" s="192"/>
      <c r="VUJ15" s="192"/>
      <c r="VUK15" s="192"/>
      <c r="VUL15" s="192"/>
      <c r="VUM15" s="192"/>
      <c r="VUN15" s="192"/>
      <c r="VUO15" s="192"/>
      <c r="VUP15" s="192"/>
      <c r="VUQ15" s="192"/>
      <c r="VUR15" s="192"/>
      <c r="VUS15" s="192"/>
      <c r="VUT15" s="192"/>
      <c r="VUU15" s="192"/>
      <c r="VUV15" s="192"/>
      <c r="VUW15" s="192"/>
      <c r="VUX15" s="192"/>
      <c r="VUY15" s="192"/>
      <c r="VUZ15" s="192"/>
      <c r="VVA15" s="192"/>
      <c r="VVB15" s="192"/>
      <c r="VVC15" s="192"/>
      <c r="VVD15" s="192"/>
      <c r="VVE15" s="192"/>
      <c r="VVF15" s="192"/>
      <c r="VVG15" s="192"/>
      <c r="VVH15" s="192"/>
      <c r="VVI15" s="192"/>
      <c r="VVJ15" s="192"/>
      <c r="VVK15" s="192"/>
      <c r="VVL15" s="192"/>
      <c r="VVM15" s="192"/>
      <c r="VVN15" s="192"/>
      <c r="VVO15" s="192"/>
      <c r="VVP15" s="192"/>
      <c r="VVQ15" s="192"/>
      <c r="VVR15" s="192"/>
      <c r="VVS15" s="192"/>
      <c r="VVT15" s="192"/>
      <c r="VVU15" s="192"/>
      <c r="VVV15" s="192"/>
      <c r="VVW15" s="192"/>
      <c r="VVX15" s="192"/>
      <c r="VVY15" s="192"/>
      <c r="VVZ15" s="192"/>
      <c r="VWA15" s="192"/>
      <c r="VWB15" s="192"/>
      <c r="VWC15" s="192"/>
      <c r="VWD15" s="192"/>
      <c r="VWE15" s="192"/>
      <c r="VWF15" s="192"/>
      <c r="VWG15" s="192"/>
      <c r="VWH15" s="192"/>
      <c r="VWI15" s="192"/>
      <c r="VWJ15" s="192"/>
      <c r="VWK15" s="192"/>
      <c r="VWL15" s="192"/>
      <c r="VWM15" s="192"/>
      <c r="VWN15" s="192"/>
      <c r="VWO15" s="192"/>
      <c r="VWP15" s="192"/>
      <c r="VWQ15" s="192"/>
      <c r="VWR15" s="192"/>
      <c r="VWS15" s="192"/>
      <c r="VWT15" s="192"/>
      <c r="VWU15" s="192"/>
      <c r="VWV15" s="192"/>
      <c r="VWW15" s="192"/>
      <c r="VWX15" s="192"/>
      <c r="VWY15" s="192"/>
      <c r="VWZ15" s="192"/>
      <c r="VXA15" s="192"/>
      <c r="VXB15" s="192"/>
      <c r="VXC15" s="192"/>
      <c r="VXD15" s="192"/>
      <c r="VXE15" s="192"/>
      <c r="VXF15" s="192"/>
      <c r="VXG15" s="192"/>
      <c r="VXH15" s="192"/>
      <c r="VXI15" s="192"/>
      <c r="VXJ15" s="192"/>
      <c r="VXK15" s="192"/>
      <c r="VXL15" s="192"/>
      <c r="VXM15" s="192"/>
      <c r="VXN15" s="192"/>
      <c r="VXO15" s="192"/>
      <c r="VXP15" s="192"/>
      <c r="VXQ15" s="192"/>
      <c r="VXR15" s="192"/>
      <c r="VXS15" s="192"/>
      <c r="VXT15" s="192"/>
      <c r="VXU15" s="192"/>
      <c r="VXV15" s="192"/>
      <c r="VXW15" s="192"/>
      <c r="VXX15" s="192"/>
      <c r="VXY15" s="192"/>
      <c r="VXZ15" s="192"/>
      <c r="VYA15" s="192"/>
      <c r="VYB15" s="192"/>
      <c r="VYC15" s="192"/>
      <c r="VYD15" s="192"/>
      <c r="VYE15" s="192"/>
      <c r="VYF15" s="192"/>
      <c r="VYG15" s="192"/>
      <c r="VYH15" s="192"/>
      <c r="VYI15" s="192"/>
      <c r="VYJ15" s="192"/>
      <c r="VYK15" s="192"/>
      <c r="VYL15" s="192"/>
      <c r="VYM15" s="192"/>
      <c r="VYN15" s="192"/>
      <c r="VYO15" s="192"/>
      <c r="VYP15" s="192"/>
      <c r="VYQ15" s="192"/>
      <c r="VYR15" s="192"/>
      <c r="VYS15" s="192"/>
      <c r="VYT15" s="192"/>
      <c r="VYU15" s="192"/>
      <c r="VYV15" s="192"/>
      <c r="VYW15" s="192"/>
      <c r="VYX15" s="192"/>
      <c r="VYY15" s="192"/>
      <c r="VYZ15" s="192"/>
      <c r="VZA15" s="192"/>
      <c r="VZB15" s="192"/>
      <c r="VZC15" s="192"/>
      <c r="VZD15" s="192"/>
      <c r="VZE15" s="192"/>
      <c r="VZF15" s="192"/>
      <c r="VZG15" s="192"/>
      <c r="VZH15" s="192"/>
      <c r="VZI15" s="192"/>
      <c r="VZJ15" s="192"/>
      <c r="VZK15" s="192"/>
      <c r="VZL15" s="192"/>
      <c r="VZM15" s="192"/>
      <c r="VZN15" s="192"/>
      <c r="VZO15" s="192"/>
      <c r="VZP15" s="192"/>
      <c r="VZQ15" s="192"/>
      <c r="VZR15" s="192"/>
      <c r="VZS15" s="192"/>
      <c r="VZT15" s="192"/>
      <c r="VZU15" s="192"/>
      <c r="VZV15" s="192"/>
      <c r="VZW15" s="192"/>
      <c r="VZX15" s="192"/>
      <c r="VZY15" s="192"/>
      <c r="VZZ15" s="192"/>
      <c r="WAA15" s="192"/>
      <c r="WAB15" s="192"/>
      <c r="WAC15" s="192"/>
      <c r="WAD15" s="192"/>
      <c r="WAE15" s="192"/>
      <c r="WAF15" s="192"/>
      <c r="WAG15" s="192"/>
      <c r="WAH15" s="192"/>
      <c r="WAI15" s="192"/>
      <c r="WAJ15" s="192"/>
      <c r="WAK15" s="192"/>
      <c r="WAL15" s="192"/>
      <c r="WAM15" s="192"/>
      <c r="WAN15" s="192"/>
      <c r="WAO15" s="192"/>
      <c r="WAP15" s="192"/>
      <c r="WAQ15" s="192"/>
      <c r="WAR15" s="192"/>
      <c r="WAS15" s="192"/>
      <c r="WAT15" s="192"/>
      <c r="WAU15" s="192"/>
      <c r="WAV15" s="192"/>
      <c r="WAW15" s="192"/>
      <c r="WAX15" s="192"/>
      <c r="WAY15" s="192"/>
      <c r="WAZ15" s="192"/>
      <c r="WBA15" s="192"/>
      <c r="WBB15" s="192"/>
      <c r="WBC15" s="192"/>
      <c r="WBD15" s="192"/>
      <c r="WBE15" s="192"/>
      <c r="WBF15" s="192"/>
      <c r="WBG15" s="192"/>
      <c r="WBH15" s="192"/>
      <c r="WBI15" s="192"/>
      <c r="WBJ15" s="192"/>
      <c r="WBK15" s="192"/>
      <c r="WBL15" s="192"/>
      <c r="WBM15" s="192"/>
      <c r="WBN15" s="192"/>
      <c r="WBO15" s="192"/>
      <c r="WBP15" s="192"/>
      <c r="WBQ15" s="192"/>
      <c r="WBR15" s="192"/>
      <c r="WBS15" s="192"/>
      <c r="WBT15" s="192"/>
      <c r="WBU15" s="192"/>
      <c r="WBV15" s="192"/>
      <c r="WBW15" s="192"/>
      <c r="WBX15" s="192"/>
      <c r="WBY15" s="192"/>
      <c r="WBZ15" s="192"/>
      <c r="WCA15" s="192"/>
      <c r="WCB15" s="192"/>
      <c r="WCC15" s="192"/>
      <c r="WCD15" s="192"/>
      <c r="WCE15" s="192"/>
      <c r="WCF15" s="192"/>
      <c r="WCG15" s="192"/>
      <c r="WCH15" s="192"/>
      <c r="WCI15" s="192"/>
      <c r="WCJ15" s="192"/>
      <c r="WCK15" s="192"/>
      <c r="WCL15" s="192"/>
      <c r="WCM15" s="192"/>
      <c r="WCN15" s="192"/>
      <c r="WCO15" s="192"/>
      <c r="WCP15" s="192"/>
      <c r="WCQ15" s="192"/>
      <c r="WCR15" s="192"/>
      <c r="WCS15" s="192"/>
      <c r="WCT15" s="192"/>
      <c r="WCU15" s="192"/>
      <c r="WCV15" s="192"/>
      <c r="WCW15" s="192"/>
      <c r="WCX15" s="192"/>
      <c r="WCY15" s="192"/>
      <c r="WCZ15" s="192"/>
      <c r="WDA15" s="192"/>
      <c r="WDB15" s="192"/>
      <c r="WDC15" s="192"/>
      <c r="WDD15" s="192"/>
      <c r="WDE15" s="192"/>
      <c r="WDF15" s="192"/>
      <c r="WDG15" s="192"/>
      <c r="WDH15" s="192"/>
      <c r="WDI15" s="192"/>
      <c r="WDJ15" s="192"/>
      <c r="WDK15" s="192"/>
      <c r="WDL15" s="192"/>
      <c r="WDM15" s="192"/>
      <c r="WDN15" s="192"/>
      <c r="WDO15" s="192"/>
      <c r="WDP15" s="192"/>
      <c r="WDQ15" s="192"/>
      <c r="WDR15" s="192"/>
      <c r="WDS15" s="192"/>
      <c r="WDT15" s="192"/>
      <c r="WDU15" s="192"/>
      <c r="WDV15" s="192"/>
      <c r="WDW15" s="192"/>
      <c r="WDX15" s="192"/>
      <c r="WDY15" s="192"/>
      <c r="WDZ15" s="192"/>
      <c r="WEA15" s="192"/>
      <c r="WEB15" s="192"/>
      <c r="WEC15" s="192"/>
      <c r="WED15" s="192"/>
      <c r="WEE15" s="192"/>
      <c r="WEF15" s="192"/>
      <c r="WEG15" s="192"/>
      <c r="WEH15" s="192"/>
      <c r="WEI15" s="192"/>
      <c r="WEJ15" s="192"/>
      <c r="WEK15" s="192"/>
      <c r="WEL15" s="192"/>
      <c r="WEM15" s="192"/>
      <c r="WEN15" s="192"/>
      <c r="WEO15" s="192"/>
      <c r="WEP15" s="192"/>
      <c r="WEQ15" s="192"/>
      <c r="WER15" s="192"/>
      <c r="WES15" s="192"/>
      <c r="WET15" s="192"/>
      <c r="WEU15" s="192"/>
      <c r="WEV15" s="192"/>
      <c r="WEW15" s="192"/>
      <c r="WEX15" s="192"/>
      <c r="WEY15" s="192"/>
      <c r="WEZ15" s="192"/>
      <c r="WFA15" s="192"/>
      <c r="WFB15" s="192"/>
      <c r="WFC15" s="192"/>
      <c r="WFD15" s="192"/>
      <c r="WFE15" s="192"/>
      <c r="WFF15" s="192"/>
      <c r="WFG15" s="192"/>
      <c r="WFH15" s="192"/>
      <c r="WFI15" s="192"/>
      <c r="WFJ15" s="192"/>
      <c r="WFK15" s="192"/>
      <c r="WFL15" s="192"/>
      <c r="WFM15" s="192"/>
      <c r="WFN15" s="192"/>
      <c r="WFO15" s="192"/>
      <c r="WFP15" s="192"/>
      <c r="WFQ15" s="192"/>
      <c r="WFR15" s="192"/>
      <c r="WFS15" s="192"/>
      <c r="WFT15" s="192"/>
      <c r="WFU15" s="192"/>
      <c r="WFV15" s="192"/>
      <c r="WFW15" s="192"/>
      <c r="WFX15" s="192"/>
      <c r="WFY15" s="192"/>
      <c r="WFZ15" s="192"/>
      <c r="WGA15" s="192"/>
      <c r="WGB15" s="192"/>
      <c r="WGC15" s="192"/>
      <c r="WGD15" s="192"/>
      <c r="WGE15" s="192"/>
      <c r="WGF15" s="192"/>
      <c r="WGG15" s="192"/>
      <c r="WGH15" s="192"/>
      <c r="WGI15" s="192"/>
      <c r="WGJ15" s="192"/>
      <c r="WGK15" s="192"/>
      <c r="WGL15" s="192"/>
      <c r="WGM15" s="192"/>
      <c r="WGN15" s="192"/>
      <c r="WGO15" s="192"/>
      <c r="WGP15" s="192"/>
      <c r="WGQ15" s="192"/>
      <c r="WGR15" s="192"/>
      <c r="WGS15" s="192"/>
      <c r="WGT15" s="192"/>
      <c r="WGU15" s="192"/>
      <c r="WGV15" s="192"/>
      <c r="WGW15" s="192"/>
      <c r="WGX15" s="192"/>
      <c r="WGY15" s="192"/>
      <c r="WGZ15" s="192"/>
      <c r="WHA15" s="192"/>
      <c r="WHB15" s="192"/>
      <c r="WHC15" s="192"/>
      <c r="WHD15" s="192"/>
      <c r="WHE15" s="192"/>
      <c r="WHF15" s="192"/>
      <c r="WHG15" s="192"/>
      <c r="WHH15" s="192"/>
      <c r="WHI15" s="192"/>
      <c r="WHJ15" s="192"/>
      <c r="WHK15" s="192"/>
      <c r="WHL15" s="192"/>
      <c r="WHM15" s="192"/>
      <c r="WHN15" s="192"/>
      <c r="WHO15" s="192"/>
      <c r="WHP15" s="192"/>
      <c r="WHQ15" s="192"/>
      <c r="WHR15" s="192"/>
      <c r="WHS15" s="192"/>
      <c r="WHT15" s="192"/>
      <c r="WHU15" s="192"/>
      <c r="WHV15" s="192"/>
      <c r="WHW15" s="192"/>
      <c r="WHX15" s="192"/>
      <c r="WHY15" s="192"/>
      <c r="WHZ15" s="192"/>
      <c r="WIA15" s="192"/>
      <c r="WIB15" s="192"/>
      <c r="WIC15" s="192"/>
      <c r="WID15" s="192"/>
      <c r="WIE15" s="192"/>
      <c r="WIF15" s="192"/>
      <c r="WIG15" s="192"/>
      <c r="WIH15" s="192"/>
      <c r="WII15" s="192"/>
      <c r="WIJ15" s="192"/>
      <c r="WIK15" s="192"/>
      <c r="WIL15" s="192"/>
      <c r="WIM15" s="192"/>
      <c r="WIN15" s="192"/>
      <c r="WIO15" s="192"/>
      <c r="WIP15" s="192"/>
      <c r="WIQ15" s="192"/>
      <c r="WIR15" s="192"/>
      <c r="WIS15" s="192"/>
      <c r="WIT15" s="192"/>
      <c r="WIU15" s="192"/>
      <c r="WIV15" s="192"/>
      <c r="WIW15" s="192"/>
      <c r="WIX15" s="192"/>
      <c r="WIY15" s="192"/>
      <c r="WIZ15" s="192"/>
      <c r="WJA15" s="192"/>
      <c r="WJB15" s="192"/>
      <c r="WJC15" s="192"/>
      <c r="WJD15" s="192"/>
      <c r="WJE15" s="192"/>
      <c r="WJF15" s="192"/>
      <c r="WJG15" s="192"/>
      <c r="WJH15" s="192"/>
      <c r="WJI15" s="192"/>
      <c r="WJJ15" s="192"/>
      <c r="WJK15" s="192"/>
      <c r="WJL15" s="192"/>
      <c r="WJM15" s="192"/>
      <c r="WJN15" s="192"/>
      <c r="WJO15" s="192"/>
      <c r="WJP15" s="192"/>
      <c r="WJQ15" s="192"/>
      <c r="WJR15" s="192"/>
      <c r="WJS15" s="192"/>
      <c r="WJT15" s="192"/>
      <c r="WJU15" s="192"/>
      <c r="WJV15" s="192"/>
      <c r="WJW15" s="192"/>
      <c r="WJX15" s="192"/>
      <c r="WJY15" s="192"/>
      <c r="WJZ15" s="192"/>
      <c r="WKA15" s="192"/>
      <c r="WKB15" s="192"/>
      <c r="WKC15" s="192"/>
      <c r="WKD15" s="192"/>
      <c r="WKE15" s="192"/>
      <c r="WKF15" s="192"/>
      <c r="WKG15" s="192"/>
      <c r="WKH15" s="192"/>
      <c r="WKI15" s="192"/>
      <c r="WKJ15" s="192"/>
      <c r="WKK15" s="192"/>
      <c r="WKL15" s="192"/>
      <c r="WKM15" s="192"/>
      <c r="WKN15" s="192"/>
      <c r="WKO15" s="192"/>
      <c r="WKP15" s="192"/>
      <c r="WKQ15" s="192"/>
      <c r="WKR15" s="192"/>
      <c r="WKS15" s="192"/>
      <c r="WKT15" s="192"/>
      <c r="WKU15" s="192"/>
      <c r="WKV15" s="192"/>
      <c r="WKW15" s="192"/>
      <c r="WKX15" s="192"/>
      <c r="WKY15" s="192"/>
      <c r="WKZ15" s="192"/>
      <c r="WLA15" s="192"/>
      <c r="WLB15" s="192"/>
      <c r="WLC15" s="192"/>
      <c r="WLD15" s="192"/>
      <c r="WLE15" s="192"/>
      <c r="WLF15" s="192"/>
      <c r="WLG15" s="192"/>
      <c r="WLH15" s="192"/>
      <c r="WLI15" s="192"/>
      <c r="WLJ15" s="192"/>
      <c r="WLK15" s="192"/>
      <c r="WLL15" s="192"/>
      <c r="WLM15" s="192"/>
      <c r="WLN15" s="192"/>
      <c r="WLO15" s="192"/>
      <c r="WLP15" s="192"/>
      <c r="WLQ15" s="192"/>
      <c r="WLR15" s="192"/>
      <c r="WLS15" s="192"/>
      <c r="WLT15" s="192"/>
      <c r="WLU15" s="192"/>
      <c r="WLV15" s="192"/>
      <c r="WLW15" s="192"/>
      <c r="WLX15" s="192"/>
      <c r="WLY15" s="192"/>
      <c r="WLZ15" s="192"/>
      <c r="WMA15" s="192"/>
      <c r="WMB15" s="192"/>
      <c r="WMC15" s="192"/>
      <c r="WMD15" s="192"/>
      <c r="WME15" s="192"/>
      <c r="WMF15" s="192"/>
      <c r="WMG15" s="192"/>
      <c r="WMH15" s="192"/>
      <c r="WMI15" s="192"/>
      <c r="WMJ15" s="192"/>
      <c r="WMK15" s="192"/>
      <c r="WML15" s="192"/>
      <c r="WMM15" s="192"/>
      <c r="WMN15" s="192"/>
      <c r="WMO15" s="192"/>
      <c r="WMP15" s="192"/>
      <c r="WMQ15" s="192"/>
      <c r="WMR15" s="192"/>
      <c r="WMS15" s="192"/>
      <c r="WMT15" s="192"/>
      <c r="WMU15" s="192"/>
      <c r="WMV15" s="192"/>
      <c r="WMW15" s="192"/>
      <c r="WMX15" s="192"/>
      <c r="WMY15" s="192"/>
      <c r="WMZ15" s="192"/>
      <c r="WNA15" s="192"/>
      <c r="WNB15" s="192"/>
      <c r="WNC15" s="192"/>
      <c r="WND15" s="192"/>
      <c r="WNE15" s="192"/>
      <c r="WNF15" s="192"/>
      <c r="WNG15" s="192"/>
      <c r="WNH15" s="192"/>
      <c r="WNI15" s="192"/>
      <c r="WNJ15" s="192"/>
      <c r="WNK15" s="192"/>
      <c r="WNL15" s="192"/>
      <c r="WNM15" s="192"/>
      <c r="WNN15" s="192"/>
      <c r="WNO15" s="192"/>
      <c r="WNP15" s="192"/>
      <c r="WNQ15" s="192"/>
      <c r="WNR15" s="192"/>
      <c r="WNS15" s="192"/>
      <c r="WNT15" s="192"/>
      <c r="WNU15" s="192"/>
      <c r="WNV15" s="192"/>
      <c r="WNW15" s="192"/>
      <c r="WNX15" s="192"/>
      <c r="WNY15" s="192"/>
      <c r="WNZ15" s="192"/>
      <c r="WOA15" s="192"/>
      <c r="WOB15" s="192"/>
      <c r="WOC15" s="192"/>
      <c r="WOD15" s="192"/>
      <c r="WOE15" s="192"/>
      <c r="WOF15" s="192"/>
      <c r="WOG15" s="192"/>
      <c r="WOH15" s="192"/>
      <c r="WOI15" s="192"/>
      <c r="WOJ15" s="192"/>
      <c r="WOK15" s="192"/>
      <c r="WOL15" s="192"/>
      <c r="WOM15" s="192"/>
      <c r="WON15" s="192"/>
      <c r="WOO15" s="192"/>
      <c r="WOP15" s="192"/>
      <c r="WOQ15" s="192"/>
      <c r="WOR15" s="192"/>
      <c r="WOS15" s="192"/>
      <c r="WOT15" s="192"/>
      <c r="WOU15" s="192"/>
      <c r="WOV15" s="192"/>
      <c r="WOW15" s="192"/>
      <c r="WOX15" s="192"/>
      <c r="WOY15" s="192"/>
      <c r="WOZ15" s="192"/>
      <c r="WPA15" s="192"/>
      <c r="WPB15" s="192"/>
      <c r="WPC15" s="192"/>
      <c r="WPD15" s="192"/>
      <c r="WPE15" s="192"/>
      <c r="WPF15" s="192"/>
      <c r="WPG15" s="192"/>
      <c r="WPH15" s="192"/>
      <c r="WPI15" s="192"/>
      <c r="WPJ15" s="192"/>
      <c r="WPK15" s="192"/>
      <c r="WPL15" s="192"/>
      <c r="WPM15" s="192"/>
      <c r="WPN15" s="192"/>
      <c r="WPO15" s="192"/>
      <c r="WPP15" s="192"/>
      <c r="WPQ15" s="192"/>
      <c r="WPR15" s="192"/>
      <c r="WPS15" s="192"/>
      <c r="WPT15" s="192"/>
      <c r="WPU15" s="192"/>
      <c r="WPV15" s="192"/>
      <c r="WPW15" s="192"/>
      <c r="WPX15" s="192"/>
      <c r="WPY15" s="192"/>
      <c r="WPZ15" s="192"/>
      <c r="WQA15" s="192"/>
      <c r="WQB15" s="192"/>
      <c r="WQC15" s="192"/>
      <c r="WQD15" s="192"/>
      <c r="WQE15" s="192"/>
      <c r="WQF15" s="192"/>
      <c r="WQG15" s="192"/>
      <c r="WQH15" s="192"/>
      <c r="WQI15" s="192"/>
      <c r="WQJ15" s="192"/>
      <c r="WQK15" s="192"/>
      <c r="WQL15" s="192"/>
      <c r="WQM15" s="192"/>
      <c r="WQN15" s="192"/>
      <c r="WQO15" s="192"/>
      <c r="WQP15" s="192"/>
      <c r="WQQ15" s="192"/>
      <c r="WQR15" s="192"/>
      <c r="WQS15" s="192"/>
      <c r="WQT15" s="192"/>
      <c r="WQU15" s="192"/>
      <c r="WQV15" s="192"/>
      <c r="WQW15" s="192"/>
      <c r="WQX15" s="192"/>
      <c r="WQY15" s="192"/>
      <c r="WQZ15" s="192"/>
      <c r="WRA15" s="192"/>
      <c r="WRB15" s="192"/>
      <c r="WRC15" s="192"/>
      <c r="WRD15" s="192"/>
      <c r="WRE15" s="192"/>
      <c r="WRF15" s="192"/>
      <c r="WRG15" s="192"/>
      <c r="WRH15" s="192"/>
      <c r="WRI15" s="192"/>
      <c r="WRJ15" s="192"/>
      <c r="WRK15" s="192"/>
      <c r="WRL15" s="192"/>
      <c r="WRM15" s="192"/>
      <c r="WRN15" s="192"/>
      <c r="WRO15" s="192"/>
      <c r="WRP15" s="192"/>
      <c r="WRQ15" s="192"/>
      <c r="WRR15" s="192"/>
      <c r="WRS15" s="192"/>
      <c r="WRT15" s="192"/>
      <c r="WRU15" s="192"/>
      <c r="WRV15" s="192"/>
      <c r="WRW15" s="192"/>
      <c r="WRX15" s="192"/>
      <c r="WRY15" s="192"/>
      <c r="WRZ15" s="192"/>
      <c r="WSA15" s="192"/>
      <c r="WSB15" s="192"/>
      <c r="WSC15" s="192"/>
      <c r="WSD15" s="192"/>
      <c r="WSE15" s="192"/>
      <c r="WSF15" s="192"/>
      <c r="WSG15" s="192"/>
      <c r="WSH15" s="192"/>
      <c r="WSI15" s="192"/>
      <c r="WSJ15" s="192"/>
      <c r="WSK15" s="192"/>
      <c r="WSL15" s="192"/>
      <c r="WSM15" s="192"/>
      <c r="WSN15" s="192"/>
      <c r="WSO15" s="192"/>
      <c r="WSP15" s="192"/>
      <c r="WSQ15" s="192"/>
      <c r="WSR15" s="192"/>
      <c r="WSS15" s="192"/>
      <c r="WST15" s="192"/>
      <c r="WSU15" s="192"/>
      <c r="WSV15" s="192"/>
      <c r="WSW15" s="192"/>
      <c r="WSX15" s="192"/>
      <c r="WSY15" s="192"/>
      <c r="WSZ15" s="192"/>
      <c r="WTA15" s="192"/>
      <c r="WTB15" s="192"/>
      <c r="WTC15" s="192"/>
      <c r="WTD15" s="192"/>
      <c r="WTE15" s="192"/>
      <c r="WTF15" s="192"/>
      <c r="WTG15" s="192"/>
      <c r="WTH15" s="192"/>
      <c r="WTI15" s="192"/>
      <c r="WTJ15" s="192"/>
      <c r="WTK15" s="192"/>
      <c r="WTL15" s="192"/>
      <c r="WTM15" s="192"/>
      <c r="WTN15" s="192"/>
      <c r="WTO15" s="192"/>
      <c r="WTP15" s="192"/>
      <c r="WTQ15" s="192"/>
      <c r="WTR15" s="192"/>
      <c r="WTS15" s="192"/>
      <c r="WTT15" s="192"/>
      <c r="WTU15" s="192"/>
      <c r="WTV15" s="192"/>
      <c r="WTW15" s="192"/>
      <c r="WTX15" s="192"/>
      <c r="WTY15" s="192"/>
      <c r="WTZ15" s="192"/>
      <c r="WUA15" s="192"/>
      <c r="WUB15" s="192"/>
      <c r="WUC15" s="192"/>
      <c r="WUD15" s="192"/>
      <c r="WUE15" s="192"/>
      <c r="WUF15" s="192"/>
      <c r="WUG15" s="192"/>
      <c r="WUH15" s="192"/>
      <c r="WUI15" s="192"/>
      <c r="WUJ15" s="192"/>
      <c r="WUK15" s="192"/>
      <c r="WUL15" s="192"/>
      <c r="WUM15" s="192"/>
      <c r="WUN15" s="192"/>
      <c r="WUO15" s="192"/>
      <c r="WUP15" s="192"/>
      <c r="WUQ15" s="192"/>
      <c r="WUR15" s="192"/>
      <c r="WUS15" s="192"/>
      <c r="WUT15" s="192"/>
      <c r="WUU15" s="192"/>
      <c r="WUV15" s="192"/>
      <c r="WUW15" s="192"/>
      <c r="WUX15" s="192"/>
      <c r="WUY15" s="192"/>
      <c r="WUZ15" s="192"/>
      <c r="WVA15" s="192"/>
      <c r="WVB15" s="192"/>
      <c r="WVC15" s="192"/>
      <c r="WVD15" s="192"/>
      <c r="WVE15" s="192"/>
      <c r="WVF15" s="192"/>
      <c r="WVG15" s="192"/>
      <c r="WVH15" s="192"/>
      <c r="WVI15" s="192"/>
      <c r="WVJ15" s="192"/>
      <c r="WVK15" s="192"/>
      <c r="WVL15" s="192"/>
      <c r="WVM15" s="192"/>
      <c r="WVN15" s="192"/>
      <c r="WVO15" s="192"/>
      <c r="WVP15" s="192"/>
      <c r="WVQ15" s="192"/>
      <c r="WVR15" s="192"/>
      <c r="WVS15" s="192"/>
      <c r="WVT15" s="192"/>
      <c r="WVU15" s="192"/>
      <c r="WVV15" s="192"/>
      <c r="WVW15" s="192"/>
      <c r="WVX15" s="192"/>
      <c r="WVY15" s="192"/>
      <c r="WVZ15" s="192"/>
      <c r="WWA15" s="192"/>
      <c r="WWB15" s="192"/>
      <c r="WWC15" s="192"/>
      <c r="WWD15" s="192"/>
      <c r="WWE15" s="192"/>
      <c r="WWF15" s="192"/>
      <c r="WWG15" s="192"/>
      <c r="WWH15" s="192"/>
      <c r="WWI15" s="192"/>
      <c r="WWJ15" s="192"/>
      <c r="WWK15" s="192"/>
      <c r="WWL15" s="192"/>
      <c r="WWM15" s="192"/>
      <c r="WWN15" s="192"/>
      <c r="WWO15" s="192"/>
      <c r="WWP15" s="192"/>
      <c r="WWQ15" s="192"/>
      <c r="WWR15" s="192"/>
      <c r="WWS15" s="192"/>
      <c r="WWT15" s="192"/>
      <c r="WWU15" s="192"/>
      <c r="WWV15" s="192"/>
      <c r="WWW15" s="192"/>
      <c r="WWX15" s="192"/>
      <c r="WWY15" s="192"/>
      <c r="WWZ15" s="192"/>
      <c r="WXA15" s="192"/>
      <c r="WXB15" s="192"/>
      <c r="WXC15" s="192"/>
      <c r="WXD15" s="192"/>
      <c r="WXE15" s="192"/>
      <c r="WXF15" s="192"/>
      <c r="WXG15" s="192"/>
      <c r="WXH15" s="192"/>
      <c r="WXI15" s="192"/>
      <c r="WXJ15" s="192"/>
      <c r="WXK15" s="192"/>
      <c r="WXL15" s="192"/>
      <c r="WXM15" s="192"/>
      <c r="WXN15" s="192"/>
      <c r="WXO15" s="192"/>
      <c r="WXP15" s="192"/>
      <c r="WXQ15" s="192"/>
      <c r="WXR15" s="192"/>
      <c r="WXS15" s="192"/>
      <c r="WXT15" s="192"/>
      <c r="WXU15" s="192"/>
      <c r="WXV15" s="192"/>
      <c r="WXW15" s="192"/>
      <c r="WXX15" s="192"/>
      <c r="WXY15" s="192"/>
      <c r="WXZ15" s="192"/>
      <c r="WYA15" s="192"/>
      <c r="WYB15" s="192"/>
      <c r="WYC15" s="192"/>
      <c r="WYD15" s="192"/>
      <c r="WYE15" s="192"/>
      <c r="WYF15" s="192"/>
      <c r="WYG15" s="192"/>
      <c r="WYH15" s="192"/>
      <c r="WYI15" s="192"/>
      <c r="WYJ15" s="192"/>
      <c r="WYK15" s="192"/>
      <c r="WYL15" s="192"/>
      <c r="WYM15" s="192"/>
      <c r="WYN15" s="192"/>
      <c r="WYO15" s="192"/>
      <c r="WYP15" s="192"/>
      <c r="WYQ15" s="192"/>
      <c r="WYR15" s="192"/>
      <c r="WYS15" s="192"/>
      <c r="WYT15" s="192"/>
      <c r="WYU15" s="192"/>
      <c r="WYV15" s="192"/>
      <c r="WYW15" s="192"/>
      <c r="WYX15" s="192"/>
      <c r="WYY15" s="192"/>
      <c r="WYZ15" s="192"/>
      <c r="WZA15" s="192"/>
      <c r="WZB15" s="192"/>
      <c r="WZC15" s="192"/>
      <c r="WZD15" s="192"/>
      <c r="WZE15" s="192"/>
      <c r="WZF15" s="192"/>
      <c r="WZG15" s="192"/>
      <c r="WZH15" s="192"/>
      <c r="WZI15" s="192"/>
      <c r="WZJ15" s="192"/>
      <c r="WZK15" s="192"/>
      <c r="WZL15" s="192"/>
      <c r="WZM15" s="192"/>
      <c r="WZN15" s="192"/>
      <c r="WZO15" s="192"/>
      <c r="WZP15" s="192"/>
      <c r="WZQ15" s="192"/>
      <c r="WZR15" s="192"/>
      <c r="WZS15" s="192"/>
      <c r="WZT15" s="192"/>
      <c r="WZU15" s="192"/>
      <c r="WZV15" s="192"/>
      <c r="WZW15" s="192"/>
      <c r="WZX15" s="192"/>
      <c r="WZY15" s="192"/>
      <c r="WZZ15" s="192"/>
      <c r="XAA15" s="192"/>
      <c r="XAB15" s="192"/>
      <c r="XAC15" s="192"/>
      <c r="XAD15" s="192"/>
      <c r="XAE15" s="192"/>
      <c r="XAF15" s="192"/>
      <c r="XAG15" s="192"/>
      <c r="XAH15" s="192"/>
      <c r="XAI15" s="192"/>
      <c r="XAJ15" s="192"/>
      <c r="XAK15" s="192"/>
      <c r="XAL15" s="192"/>
      <c r="XAM15" s="192"/>
      <c r="XAN15" s="192"/>
      <c r="XAO15" s="192"/>
      <c r="XAP15" s="192"/>
      <c r="XAQ15" s="192"/>
      <c r="XAR15" s="192"/>
      <c r="XAS15" s="192"/>
      <c r="XAT15" s="192"/>
      <c r="XAU15" s="192"/>
      <c r="XAV15" s="192"/>
      <c r="XAW15" s="192"/>
      <c r="XAX15" s="192"/>
      <c r="XAY15" s="192"/>
      <c r="XAZ15" s="192"/>
      <c r="XBA15" s="192"/>
      <c r="XBB15" s="192"/>
      <c r="XBC15" s="192"/>
      <c r="XBD15" s="192"/>
      <c r="XBE15" s="192"/>
      <c r="XBF15" s="192"/>
      <c r="XBG15" s="192"/>
      <c r="XBH15" s="192"/>
      <c r="XBI15" s="192"/>
      <c r="XBJ15" s="192"/>
      <c r="XBK15" s="192"/>
      <c r="XBL15" s="192"/>
      <c r="XBM15" s="192"/>
      <c r="XBN15" s="192"/>
      <c r="XBO15" s="192"/>
      <c r="XBP15" s="192"/>
      <c r="XBQ15" s="192"/>
      <c r="XBR15" s="192"/>
      <c r="XBS15" s="192"/>
      <c r="XBT15" s="192"/>
      <c r="XBU15" s="192"/>
      <c r="XBV15" s="192"/>
      <c r="XBW15" s="192"/>
      <c r="XBX15" s="192"/>
      <c r="XBY15" s="192"/>
      <c r="XBZ15" s="192"/>
      <c r="XCA15" s="192"/>
      <c r="XCB15" s="192"/>
      <c r="XCC15" s="192"/>
      <c r="XCD15" s="192"/>
      <c r="XCE15" s="192"/>
      <c r="XCF15" s="192"/>
      <c r="XCG15" s="192"/>
      <c r="XCH15" s="192"/>
      <c r="XCI15" s="192"/>
      <c r="XCJ15" s="192"/>
      <c r="XCK15" s="192"/>
      <c r="XCL15" s="192"/>
      <c r="XCM15" s="192"/>
      <c r="XCN15" s="192"/>
      <c r="XCO15" s="192"/>
      <c r="XCP15" s="192"/>
      <c r="XCQ15" s="192"/>
      <c r="XCR15" s="192"/>
      <c r="XCS15" s="192"/>
      <c r="XCT15" s="192"/>
      <c r="XCU15" s="192"/>
      <c r="XCV15" s="192"/>
      <c r="XCW15" s="192"/>
      <c r="XCX15" s="192"/>
      <c r="XCY15" s="192"/>
      <c r="XCZ15" s="192"/>
      <c r="XDA15" s="192"/>
      <c r="XDB15" s="192"/>
      <c r="XDC15" s="192"/>
      <c r="XDD15" s="192"/>
      <c r="XDE15" s="192"/>
      <c r="XDF15" s="192"/>
      <c r="XDG15" s="192"/>
      <c r="XDH15" s="192"/>
      <c r="XDI15" s="192"/>
      <c r="XDJ15" s="192"/>
      <c r="XDK15" s="192"/>
      <c r="XDL15" s="192"/>
      <c r="XDM15" s="192"/>
      <c r="XDN15" s="192"/>
      <c r="XDO15" s="192"/>
      <c r="XDP15" s="192"/>
      <c r="XDQ15" s="192"/>
      <c r="XDR15" s="192"/>
      <c r="XDS15" s="192"/>
      <c r="XDT15" s="192"/>
      <c r="XDU15" s="192"/>
      <c r="XDV15" s="192"/>
      <c r="XDW15" s="192"/>
      <c r="XDX15" s="192"/>
      <c r="XDY15" s="192"/>
      <c r="XDZ15" s="192"/>
      <c r="XEA15" s="192"/>
      <c r="XEB15" s="192"/>
      <c r="XEC15" s="192"/>
      <c r="XED15" s="192"/>
      <c r="XEE15" s="192"/>
      <c r="XEF15" s="192"/>
      <c r="XEG15" s="192"/>
      <c r="XEH15" s="192"/>
      <c r="XEI15" s="192"/>
      <c r="XEJ15" s="192"/>
      <c r="XEK15" s="192"/>
      <c r="XEL15" s="192"/>
      <c r="XEM15" s="192"/>
      <c r="XEN15" s="192"/>
      <c r="XEO15" s="192"/>
      <c r="XEP15" s="192"/>
      <c r="XEQ15" s="192"/>
      <c r="XER15" s="192"/>
      <c r="XES15" s="192"/>
      <c r="XET15" s="192"/>
      <c r="XEU15" s="192"/>
      <c r="XEV15" s="192"/>
      <c r="XEW15" s="192"/>
      <c r="XEX15" s="192"/>
      <c r="XEY15" s="192"/>
      <c r="XEZ15" s="192"/>
      <c r="XFA15" s="192"/>
      <c r="XFB15" s="192"/>
    </row>
    <row r="16" spans="1:16382" s="194" customFormat="1">
      <c r="A16" s="254" t="s">
        <v>5228</v>
      </c>
      <c r="B16" s="267" t="s">
        <v>5254</v>
      </c>
      <c r="C16" s="298" t="str">
        <f>IFERROR(INDEX('Helsinki Database'!$C$2:$WWR$71,MATCH($B16,'Helsinki Database'!$A$2:$A$71,0),MATCH(C$11,'Helsinki Database'!$C$1:$WWR$1,0)),"-")</f>
        <v>-</v>
      </c>
      <c r="D16" s="261" t="str">
        <f>IFERROR(INDEX('Helsinki Database'!$C$2:$WWR$71,MATCH($B16,'Helsinki Database'!$A$2:$A$71,0),MATCH(D$11,'Helsinki Database'!$C$1:$WWR$1,0)),"-")</f>
        <v>-</v>
      </c>
      <c r="E16" s="261" t="str">
        <f>IFERROR(INDEX('Helsinki Database'!$C$2:$WWR$71,MATCH($B16,'Helsinki Database'!$A$2:$A$71,0),MATCH(E$11,'Helsinki Database'!$C$1:$WWR$1,0)),"-")</f>
        <v>-</v>
      </c>
      <c r="F16" s="261" t="str">
        <f>IFERROR(INDEX('Helsinki Database'!$C$2:$WWR$71,MATCH($B16,'Helsinki Database'!$A$2:$A$71,0),MATCH(F$11,'Helsinki Database'!$C$1:$WWR$1,0)),"-")</f>
        <v>-</v>
      </c>
      <c r="G16" s="261" t="str">
        <f>IFERROR(INDEX('Helsinki Database'!$C$2:$WWR$71,MATCH($B16,'Helsinki Database'!$A$2:$A$71,0),MATCH(G$11,'Helsinki Database'!$C$1:$WWR$1,0)),"-")</f>
        <v>-</v>
      </c>
      <c r="H16" s="261" t="str">
        <f>IFERROR(INDEX('Helsinki Database'!$C$2:$WWR$71,MATCH($B16,'Helsinki Database'!$A$2:$A$71,0),MATCH(H$11,'Helsinki Database'!$C$1:$WWR$1,0)),"-")</f>
        <v>-</v>
      </c>
      <c r="I16" s="261" t="str">
        <f>IFERROR(INDEX('Helsinki Database'!$C$2:$WWR$71,MATCH($B16,'Helsinki Database'!$A$2:$A$71,0),MATCH(I$11,'Helsinki Database'!$C$1:$WWR$1,0)),"-")</f>
        <v>-</v>
      </c>
      <c r="J16" s="261" t="str">
        <f>IFERROR(INDEX('Helsinki Database'!$C$2:$WWR$71,MATCH($B16,'Helsinki Database'!$A$2:$A$71,0),MATCH(J$11,'Helsinki Database'!$C$1:$WWR$1,0)),"-")</f>
        <v>-</v>
      </c>
      <c r="K16" s="228">
        <f>IFERROR(INDEX('Helsinki Database'!$C$2:$WWR$71,MATCH($B16,'Helsinki Database'!$A$2:$A$71,0),MATCH(K$11,'Helsinki Database'!$C$1:$WWR$1,0)),"-")</f>
        <v>0.99</v>
      </c>
      <c r="L16" s="228">
        <f>IFERROR(INDEX('Helsinki Database'!$C$2:$WWR$71,MATCH($B16,'Helsinki Database'!$A$2:$A$71,0),MATCH(L$11,'Helsinki Database'!$C$1:$WWR$1,0)),"-")</f>
        <v>0.96</v>
      </c>
      <c r="M16" s="228">
        <f>IFERROR(INDEX('Helsinki Database'!$C$2:$WWR$71,MATCH($B16,'Helsinki Database'!$A$2:$A$71,0),MATCH(M$11,'Helsinki Database'!$C$1:$WWR$1,0)),"-")</f>
        <v>0.88606307222787384</v>
      </c>
      <c r="N16" s="228">
        <f>IFERROR(INDEX('Helsinki Database'!$C$2:$WWR$71,MATCH($B16,'Helsinki Database'!$A$2:$A$71,0),MATCH(N$11,'Helsinki Database'!$C$1:$WWR$1,0)),"-")</f>
        <v>0.77868185516680222</v>
      </c>
      <c r="O16" s="261">
        <f>IFERROR(INDEX('Helsinki Database'!$C$2:$WWR$71,MATCH($B16,'Helsinki Database'!$A$2:$A$71,0),MATCH(O$11,'Helsinki Database'!$C$1:$WWR$1,0)),"-")</f>
        <v>96.4</v>
      </c>
      <c r="P16" s="261" t="str">
        <f>IFERROR(INDEX('Helsinki Database'!$C$2:$WWR$71,MATCH($B16,'Helsinki Database'!$A$2:$A$71,0),MATCH(P$11,'Helsinki Database'!$C$1:$WWR$1,0)),"-")</f>
        <v>-</v>
      </c>
      <c r="Q16" s="261" t="str">
        <f>IFERROR(INDEX('Helsinki Database'!$C$2:$WWR$71,MATCH($B16,'Helsinki Database'!$A$2:$A$71,0),MATCH(Q$11,'Helsinki Database'!$C$1:$WWR$1,0)),"-")</f>
        <v>-</v>
      </c>
      <c r="R16" s="261" t="str">
        <f>IFERROR(INDEX('Helsinki Database'!$C$2:$WWR$71,MATCH($B16,'Helsinki Database'!$A$2:$A$71,0),MATCH(R$11,'Helsinki Database'!$C$1:$WWR$1,0)),"-")</f>
        <v>-</v>
      </c>
      <c r="S16" s="261" t="str">
        <f>IFERROR(INDEX('Helsinki Database'!$C$2:$WWR$71,MATCH($B16,'Helsinki Database'!$A$2:$A$71,0),MATCH(S$11,'Helsinki Database'!$C$1:$WWR$1,0)),"-")</f>
        <v>-</v>
      </c>
      <c r="T16" s="261" t="str">
        <f>IFERROR(INDEX('Helsinki Database'!$C$2:$WWR$71,MATCH($B16,'Helsinki Database'!$A$2:$A$71,0),MATCH(T$11,'Helsinki Database'!$C$1:$WWR$1,0)),"-")</f>
        <v>-</v>
      </c>
      <c r="U16" s="261" t="str">
        <f>IFERROR(INDEX('Helsinki Database'!$C$2:$WWR$71,MATCH($B16,'Helsinki Database'!$A$2:$A$71,0),MATCH(U$11,'Helsinki Database'!$C$1:$WWR$1,0)),"-")</f>
        <v>-</v>
      </c>
      <c r="V16" s="261" t="str">
        <f>IFERROR(INDEX('Helsinki Database'!$C$2:$WWR$71,MATCH($B16,'Helsinki Database'!$A$2:$A$71,0),MATCH(V$11,'Helsinki Database'!$C$1:$WWR$1,0)),"-")</f>
        <v>-</v>
      </c>
      <c r="W16" s="261" t="str">
        <f>IFERROR(INDEX('Helsinki Database'!$C$2:$WWR$71,MATCH($B16,'Helsinki Database'!$A$2:$A$71,0),MATCH(W$11,'Helsinki Database'!$C$1:$WWR$1,0)),"-")</f>
        <v>-</v>
      </c>
      <c r="X16" s="299" t="str">
        <f>IFERROR(INDEX('Helsinki Database'!$C$2:$WWR$71,MATCH($B16,'Helsinki Database'!$A$2:$A$71,0),MATCH(X$11,'Helsinki Database'!$C$1:$WWR$1,0)),"-")</f>
        <v>-</v>
      </c>
      <c r="Y16" s="298">
        <f>IFERROR(INDEX('Helsinki Database'!$C$2:$WWR$71,MATCH($B16,'Helsinki Database'!$A$2:$A$71,0),MATCH(Y$11,'Helsinki Database'!$C$1:$WWR$1,0)),"-")</f>
        <v>79.239999999999995</v>
      </c>
      <c r="Z16" s="261">
        <f>IFERROR(INDEX('Helsinki Database'!$C$2:$WWR$71,MATCH($B16,'Helsinki Database'!$A$2:$A$71,0),MATCH(Z$11,'Helsinki Database'!$C$1:$WWR$1,0)),"-")</f>
        <v>84.46</v>
      </c>
      <c r="AA16" s="261" t="str">
        <f>IFERROR(INDEX('Helsinki Database'!$C$2:$WWR$71,MATCH($B16,'Helsinki Database'!$A$2:$A$71,0),MATCH(AA$11,'Helsinki Database'!$C$1:$WWR$1,0)),"-")</f>
        <v>-</v>
      </c>
      <c r="AB16" s="261" t="str">
        <f>IFERROR(INDEX('Helsinki Database'!$C$2:$WWR$71,MATCH($B16,'Helsinki Database'!$A$2:$A$71,0),MATCH(AB$11,'Helsinki Database'!$C$1:$WWR$1,0)),"-")</f>
        <v>-</v>
      </c>
      <c r="AC16" s="261">
        <f>IFERROR(INDEX('Helsinki Database'!$C$2:$WWR$71,MATCH($B16,'Helsinki Database'!$A$2:$A$71,0),MATCH(AC$11,'Helsinki Database'!$C$1:$WWR$1,0)),"-")</f>
        <v>37427</v>
      </c>
      <c r="AD16" s="261" t="str">
        <f>IFERROR(INDEX('Helsinki Database'!$C$2:$WWR$71,MATCH($B16,'Helsinki Database'!$A$2:$A$71,0),MATCH(AD$11,'Helsinki Database'!$C$1:$WWR$1,0)),"-")</f>
        <v>-</v>
      </c>
      <c r="AE16" s="261">
        <f>IFERROR(INDEX('Helsinki Database'!$C$2:$WWR$71,MATCH($B16,'Helsinki Database'!$A$2:$A$71,0),MATCH(AE$11,'Helsinki Database'!$C$1:$WWR$1,0)),"-")</f>
        <v>1.9</v>
      </c>
      <c r="AF16" s="261">
        <f>IFERROR(INDEX('Helsinki Database'!$C$2:$WWR$71,MATCH($B16,'Helsinki Database'!$A$2:$A$71,0),MATCH(AF$11,'Helsinki Database'!$C$1:$WWR$1,0)),"-")</f>
        <v>17.258382642998026</v>
      </c>
      <c r="AG16" s="261">
        <f>IFERROR(INDEX('Helsinki Database'!$C$2:$WWR$71,MATCH($B16,'Helsinki Database'!$A$2:$A$71,0),MATCH(AG$11,'Helsinki Database'!$C$1:$WWR$1,0)),"-")</f>
        <v>27.111444277861068</v>
      </c>
      <c r="AH16" s="228">
        <f>IFERROR(INDEX('Helsinki Database'!$C$2:$WWR$71,MATCH($B16,'Helsinki Database'!$A$2:$A$71,0),MATCH(AH$11,'Helsinki Database'!$C$1:$WWR$1,0)),"-")</f>
        <v>0.41161999999999999</v>
      </c>
      <c r="AI16" s="261" t="str">
        <f>IFERROR(INDEX('Helsinki Database'!$C$2:$WWR$71,MATCH($B16,'Helsinki Database'!$A$2:$A$71,0),MATCH(AI$11,'Helsinki Database'!$C$1:$WWR$1,0)),"-")</f>
        <v>-</v>
      </c>
      <c r="AJ16" s="261" t="str">
        <f>IFERROR(INDEX('Helsinki Database'!$C$2:$WWR$71,MATCH($B16,'Helsinki Database'!$A$2:$A$71,0),MATCH(AJ$11,'Helsinki Database'!$C$1:$WWR$1,0)),"-")</f>
        <v>-</v>
      </c>
      <c r="AK16" s="299" t="str">
        <f>IFERROR(INDEX('Helsinki Database'!$C$2:$WWR$71,MATCH($B16,'Helsinki Database'!$A$2:$A$71,0),MATCH(AK$11,'Helsinki Database'!$C$1:$WWR$1,0)),"-")</f>
        <v>-</v>
      </c>
      <c r="AL16" s="298" t="str">
        <f>IFERROR(INDEX('Helsinki Database'!$C$2:$WWR$71,MATCH($B16,'Helsinki Database'!$A$2:$A$71,0),MATCH(AL$11,'Helsinki Database'!$C$1:$WWR$1,0)),"-")</f>
        <v>-</v>
      </c>
      <c r="AM16" s="261" t="str">
        <f>IFERROR(INDEX('Helsinki Database'!$C$2:$WWR$71,MATCH($B16,'Helsinki Database'!$A$2:$A$71,0),MATCH(AM$11,'Helsinki Database'!$C$1:$WWR$1,0)),"-")</f>
        <v>-</v>
      </c>
      <c r="AN16" s="261" t="str">
        <f>IFERROR(INDEX('Helsinki Database'!$C$2:$WWR$71,MATCH($B16,'Helsinki Database'!$A$2:$A$71,0),MATCH(AN$11,'Helsinki Database'!$C$1:$WWR$1,0)),"-")</f>
        <v>-</v>
      </c>
      <c r="AO16" s="261" t="str">
        <f>IFERROR(INDEX('Helsinki Database'!$C$2:$WWR$71,MATCH($B16,'Helsinki Database'!$A$2:$A$71,0),MATCH(AO$11,'Helsinki Database'!$C$1:$WWR$1,0)),"-")</f>
        <v>-</v>
      </c>
      <c r="AP16" s="261" t="str">
        <f>IFERROR(INDEX('Helsinki Database'!$C$2:$WWR$71,MATCH($B16,'Helsinki Database'!$A$2:$A$71,0),MATCH(AP$11,'Helsinki Database'!$C$1:$WWR$1,0)),"-")</f>
        <v>-</v>
      </c>
      <c r="AQ16" s="261" t="str">
        <f>IFERROR(INDEX('Helsinki Database'!$C$2:$WWR$71,MATCH($B16,'Helsinki Database'!$A$2:$A$71,0),MATCH(AQ$11,'Helsinki Database'!$C$1:$WWR$1,0)),"-")</f>
        <v>-</v>
      </c>
      <c r="AR16" s="261" t="str">
        <f>IFERROR(INDEX('Helsinki Database'!$C$2:$WWR$71,MATCH($B16,'Helsinki Database'!$A$2:$A$71,0),MATCH(AR$11,'Helsinki Database'!$C$1:$WWR$1,0)),"-")</f>
        <v>-</v>
      </c>
      <c r="AS16" s="261" t="str">
        <f>IFERROR(INDEX('Helsinki Database'!$C$2:$WWR$71,MATCH($B16,'Helsinki Database'!$A$2:$A$71,0),MATCH(AS$11,'Helsinki Database'!$C$1:$WWR$1,0)),"-")</f>
        <v>-</v>
      </c>
      <c r="AT16" s="261">
        <f>IFERROR(INDEX('Helsinki Database'!$C$2:$WWR$71,MATCH($B16,'Helsinki Database'!$A$2:$A$71,0),MATCH(AT$11,'Helsinki Database'!$C$1:$WWR$1,0)),"-")</f>
        <v>7.7394622519666569</v>
      </c>
      <c r="AU16" s="299" t="str">
        <f>IFERROR(INDEX('Helsinki Database'!$C$2:$WWR$71,MATCH($B16,'Helsinki Database'!$A$2:$A$71,0),MATCH(AU$11,'Helsinki Database'!$C$1:$WWR$1,0)),"-")</f>
        <v>-</v>
      </c>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2"/>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2"/>
      <c r="DV16" s="192"/>
      <c r="DW16" s="192"/>
      <c r="DX16" s="192"/>
      <c r="DY16" s="192"/>
      <c r="DZ16" s="192"/>
      <c r="EA16" s="192"/>
      <c r="EB16" s="192"/>
      <c r="EC16" s="192"/>
      <c r="ED16" s="192"/>
      <c r="EE16" s="192"/>
      <c r="EF16" s="192"/>
      <c r="EG16" s="192"/>
      <c r="EH16" s="192"/>
      <c r="EI16" s="192"/>
      <c r="EJ16" s="192"/>
      <c r="EK16" s="192"/>
      <c r="EL16" s="192"/>
      <c r="EM16" s="192"/>
      <c r="EN16" s="192"/>
      <c r="EO16" s="192"/>
      <c r="EP16" s="192"/>
      <c r="EQ16" s="192"/>
      <c r="ER16" s="192"/>
      <c r="ES16" s="192"/>
      <c r="ET16" s="192"/>
      <c r="EU16" s="192"/>
      <c r="EV16" s="192"/>
      <c r="EW16" s="192"/>
      <c r="EX16" s="192"/>
      <c r="EY16" s="192"/>
      <c r="EZ16" s="192"/>
      <c r="FA16" s="192"/>
      <c r="FB16" s="192"/>
      <c r="FC16" s="192"/>
      <c r="FD16" s="192"/>
      <c r="FE16" s="192"/>
      <c r="FF16" s="192"/>
      <c r="FG16" s="192"/>
      <c r="FH16" s="192"/>
      <c r="FI16" s="192"/>
      <c r="FJ16" s="192"/>
      <c r="FK16" s="192"/>
      <c r="FL16" s="192"/>
      <c r="FM16" s="192"/>
      <c r="FN16" s="192"/>
      <c r="FO16" s="192"/>
      <c r="FP16" s="192"/>
      <c r="FQ16" s="192"/>
      <c r="FR16" s="192"/>
      <c r="FS16" s="192"/>
      <c r="FT16" s="192"/>
      <c r="FU16" s="192"/>
      <c r="FV16" s="192"/>
      <c r="FW16" s="192"/>
      <c r="FX16" s="192"/>
      <c r="FY16" s="192"/>
      <c r="FZ16" s="192"/>
      <c r="GA16" s="192"/>
      <c r="GB16" s="192"/>
      <c r="GC16" s="192"/>
      <c r="GD16" s="192"/>
      <c r="GE16" s="192"/>
      <c r="GF16" s="192"/>
      <c r="GG16" s="192"/>
      <c r="GH16" s="192"/>
      <c r="GI16" s="192"/>
      <c r="GJ16" s="192"/>
      <c r="GK16" s="192"/>
      <c r="GL16" s="192"/>
      <c r="GM16" s="192"/>
      <c r="GN16" s="192"/>
      <c r="GO16" s="192"/>
      <c r="GP16" s="192"/>
      <c r="GQ16" s="192"/>
      <c r="GR16" s="192"/>
      <c r="GS16" s="192"/>
      <c r="GT16" s="192"/>
      <c r="GU16" s="192"/>
      <c r="GV16" s="192"/>
      <c r="GW16" s="192"/>
      <c r="GX16" s="192"/>
      <c r="GY16" s="192"/>
      <c r="GZ16" s="192"/>
      <c r="HA16" s="192"/>
      <c r="HB16" s="192"/>
      <c r="HC16" s="192"/>
      <c r="HD16" s="192"/>
      <c r="HE16" s="192"/>
      <c r="HF16" s="192"/>
      <c r="HG16" s="192"/>
      <c r="HH16" s="192"/>
      <c r="HI16" s="192"/>
      <c r="HJ16" s="192"/>
      <c r="HK16" s="192"/>
      <c r="HL16" s="192"/>
      <c r="HM16" s="192"/>
      <c r="HN16" s="192"/>
      <c r="HO16" s="192"/>
      <c r="HP16" s="192"/>
      <c r="HQ16" s="192"/>
      <c r="HR16" s="192"/>
      <c r="HS16" s="192"/>
      <c r="HT16" s="192"/>
      <c r="HU16" s="192"/>
      <c r="HV16" s="192"/>
      <c r="HW16" s="192"/>
      <c r="HX16" s="192"/>
      <c r="HY16" s="192"/>
      <c r="HZ16" s="192"/>
      <c r="IA16" s="192"/>
      <c r="IB16" s="192"/>
      <c r="IC16" s="192"/>
      <c r="ID16" s="192"/>
      <c r="IE16" s="192"/>
      <c r="IF16" s="192"/>
      <c r="IG16" s="192"/>
      <c r="IH16" s="192"/>
      <c r="II16" s="192"/>
      <c r="IJ16" s="192"/>
      <c r="IK16" s="192"/>
      <c r="IL16" s="192"/>
      <c r="IM16" s="192"/>
      <c r="IN16" s="192"/>
      <c r="IO16" s="192"/>
      <c r="IP16" s="192"/>
      <c r="IQ16" s="192"/>
      <c r="IR16" s="192"/>
      <c r="IS16" s="192"/>
      <c r="IT16" s="192"/>
      <c r="IU16" s="192"/>
      <c r="IV16" s="192"/>
      <c r="IW16" s="192"/>
      <c r="IX16" s="192"/>
      <c r="IY16" s="192"/>
      <c r="IZ16" s="192"/>
      <c r="JA16" s="192"/>
      <c r="JB16" s="192"/>
      <c r="JC16" s="192"/>
      <c r="JD16" s="192"/>
      <c r="JE16" s="192"/>
      <c r="JF16" s="192"/>
      <c r="JG16" s="192"/>
      <c r="JH16" s="192"/>
      <c r="JI16" s="192"/>
      <c r="JJ16" s="192"/>
      <c r="JK16" s="192"/>
      <c r="JL16" s="192"/>
      <c r="JM16" s="192"/>
      <c r="JN16" s="192"/>
      <c r="JO16" s="192"/>
      <c r="JP16" s="192"/>
      <c r="JQ16" s="192"/>
      <c r="JR16" s="192"/>
      <c r="JS16" s="192"/>
      <c r="JT16" s="192"/>
      <c r="JU16" s="192"/>
      <c r="JV16" s="192"/>
      <c r="JW16" s="192"/>
      <c r="JX16" s="192"/>
      <c r="JY16" s="192"/>
      <c r="JZ16" s="192"/>
      <c r="KA16" s="192"/>
      <c r="KB16" s="192"/>
      <c r="KC16" s="192"/>
      <c r="KD16" s="192"/>
      <c r="KE16" s="192"/>
      <c r="KF16" s="192"/>
      <c r="KG16" s="192"/>
      <c r="KH16" s="192"/>
      <c r="KI16" s="192"/>
      <c r="KJ16" s="192"/>
      <c r="KK16" s="192"/>
      <c r="KL16" s="192"/>
      <c r="KM16" s="192"/>
      <c r="KN16" s="192"/>
      <c r="KO16" s="192"/>
      <c r="KP16" s="192"/>
      <c r="KQ16" s="192"/>
      <c r="KR16" s="192"/>
      <c r="KS16" s="192"/>
      <c r="KT16" s="192"/>
      <c r="KU16" s="192"/>
      <c r="KV16" s="192"/>
      <c r="KW16" s="192"/>
      <c r="KX16" s="192"/>
      <c r="KY16" s="192"/>
      <c r="KZ16" s="192"/>
      <c r="LA16" s="192"/>
      <c r="LB16" s="192"/>
      <c r="LC16" s="192"/>
      <c r="LD16" s="192"/>
      <c r="LE16" s="192"/>
      <c r="LF16" s="192"/>
      <c r="LG16" s="192"/>
      <c r="LH16" s="192"/>
      <c r="LI16" s="192"/>
      <c r="LJ16" s="192"/>
      <c r="LK16" s="192"/>
      <c r="LL16" s="192"/>
      <c r="LM16" s="192"/>
      <c r="LN16" s="192"/>
      <c r="LO16" s="192"/>
      <c r="LP16" s="192"/>
      <c r="LQ16" s="192"/>
      <c r="LR16" s="192"/>
      <c r="LS16" s="192"/>
      <c r="LT16" s="192"/>
      <c r="LU16" s="192"/>
      <c r="LV16" s="192"/>
      <c r="LW16" s="192"/>
      <c r="LX16" s="192"/>
      <c r="LY16" s="192"/>
      <c r="LZ16" s="192"/>
      <c r="MA16" s="192"/>
      <c r="MB16" s="192"/>
      <c r="MC16" s="192"/>
      <c r="MD16" s="192"/>
      <c r="ME16" s="192"/>
      <c r="MF16" s="192"/>
      <c r="MG16" s="192"/>
      <c r="MH16" s="192"/>
      <c r="MI16" s="192"/>
      <c r="MJ16" s="192"/>
      <c r="MK16" s="192"/>
      <c r="ML16" s="192"/>
      <c r="MM16" s="192"/>
      <c r="MN16" s="192"/>
      <c r="MO16" s="192"/>
      <c r="MP16" s="192"/>
      <c r="MQ16" s="192"/>
      <c r="MR16" s="192"/>
      <c r="MS16" s="192"/>
      <c r="MT16" s="192"/>
      <c r="MU16" s="192"/>
      <c r="MV16" s="192"/>
      <c r="MW16" s="192"/>
      <c r="MX16" s="192"/>
      <c r="MY16" s="192"/>
      <c r="MZ16" s="192"/>
      <c r="NA16" s="192"/>
      <c r="NB16" s="192"/>
      <c r="NC16" s="192"/>
      <c r="ND16" s="192"/>
      <c r="NE16" s="192"/>
      <c r="NF16" s="192"/>
      <c r="NG16" s="192"/>
      <c r="NH16" s="192"/>
      <c r="NI16" s="192"/>
      <c r="NJ16" s="192"/>
      <c r="NK16" s="192"/>
      <c r="NL16" s="192"/>
      <c r="NM16" s="192"/>
      <c r="NN16" s="192"/>
      <c r="NO16" s="192"/>
      <c r="NP16" s="192"/>
      <c r="NQ16" s="192"/>
      <c r="NR16" s="192"/>
      <c r="NS16" s="192"/>
      <c r="NT16" s="192"/>
      <c r="NU16" s="192"/>
      <c r="NV16" s="192"/>
      <c r="NW16" s="192"/>
      <c r="NX16" s="192"/>
      <c r="NY16" s="192"/>
      <c r="NZ16" s="192"/>
      <c r="OA16" s="192"/>
      <c r="OB16" s="192"/>
      <c r="OC16" s="192"/>
      <c r="OD16" s="192"/>
      <c r="OE16" s="192"/>
      <c r="OF16" s="192"/>
      <c r="OG16" s="192"/>
      <c r="OH16" s="192"/>
      <c r="OI16" s="192"/>
      <c r="OJ16" s="192"/>
      <c r="OK16" s="192"/>
      <c r="OL16" s="192"/>
      <c r="OM16" s="192"/>
      <c r="ON16" s="192"/>
      <c r="OO16" s="192"/>
      <c r="OP16" s="192"/>
      <c r="OQ16" s="192"/>
      <c r="OR16" s="192"/>
      <c r="OS16" s="192"/>
      <c r="OT16" s="192"/>
      <c r="OU16" s="192"/>
      <c r="OV16" s="192"/>
      <c r="OW16" s="192"/>
      <c r="OX16" s="192"/>
      <c r="OY16" s="192"/>
      <c r="OZ16" s="192"/>
      <c r="PA16" s="192"/>
      <c r="PB16" s="192"/>
      <c r="PC16" s="192"/>
      <c r="PD16" s="192"/>
      <c r="PE16" s="192"/>
      <c r="PF16" s="192"/>
      <c r="PG16" s="192"/>
      <c r="PH16" s="192"/>
      <c r="PI16" s="192"/>
      <c r="PJ16" s="192"/>
      <c r="PK16" s="192"/>
      <c r="PL16" s="192"/>
      <c r="PM16" s="192"/>
      <c r="PN16" s="192"/>
      <c r="PO16" s="192"/>
      <c r="PP16" s="192"/>
      <c r="PQ16" s="192"/>
      <c r="PR16" s="192"/>
      <c r="PS16" s="192"/>
      <c r="PT16" s="192"/>
      <c r="PU16" s="192"/>
      <c r="PV16" s="192"/>
      <c r="PW16" s="192"/>
      <c r="PX16" s="192"/>
      <c r="PY16" s="192"/>
      <c r="PZ16" s="192"/>
      <c r="QA16" s="192"/>
      <c r="QB16" s="192"/>
      <c r="QC16" s="192"/>
      <c r="QD16" s="192"/>
      <c r="QE16" s="192"/>
      <c r="QF16" s="192"/>
      <c r="QG16" s="192"/>
      <c r="QH16" s="192"/>
      <c r="QI16" s="192"/>
      <c r="QJ16" s="192"/>
      <c r="QK16" s="192"/>
      <c r="QL16" s="192"/>
      <c r="QM16" s="192"/>
      <c r="QN16" s="192"/>
      <c r="QO16" s="192"/>
      <c r="QP16" s="192"/>
      <c r="QQ16" s="192"/>
      <c r="QR16" s="192"/>
      <c r="QS16" s="192"/>
      <c r="QT16" s="192"/>
      <c r="QU16" s="192"/>
      <c r="QV16" s="192"/>
      <c r="QW16" s="192"/>
      <c r="QX16" s="192"/>
      <c r="QY16" s="192"/>
      <c r="QZ16" s="192"/>
      <c r="RA16" s="192"/>
      <c r="RB16" s="192"/>
      <c r="RC16" s="192"/>
      <c r="RD16" s="192"/>
      <c r="RE16" s="192"/>
      <c r="RF16" s="192"/>
      <c r="RG16" s="192"/>
      <c r="RH16" s="192"/>
      <c r="RI16" s="192"/>
      <c r="RJ16" s="192"/>
      <c r="RK16" s="192"/>
      <c r="RL16" s="192"/>
      <c r="RM16" s="192"/>
      <c r="RN16" s="192"/>
      <c r="RO16" s="192"/>
      <c r="RP16" s="192"/>
      <c r="RQ16" s="192"/>
      <c r="RR16" s="192"/>
      <c r="RS16" s="192"/>
      <c r="RT16" s="192"/>
      <c r="RU16" s="192"/>
      <c r="RV16" s="192"/>
      <c r="RW16" s="192"/>
      <c r="RX16" s="192"/>
      <c r="RY16" s="192"/>
      <c r="RZ16" s="192"/>
      <c r="SA16" s="192"/>
      <c r="SB16" s="192"/>
      <c r="SC16" s="192"/>
      <c r="SD16" s="192"/>
      <c r="SE16" s="192"/>
      <c r="SF16" s="192"/>
      <c r="SG16" s="192"/>
      <c r="SH16" s="192"/>
      <c r="SI16" s="192"/>
      <c r="SJ16" s="192"/>
      <c r="SK16" s="192"/>
      <c r="SL16" s="192"/>
      <c r="SM16" s="192"/>
      <c r="SN16" s="192"/>
      <c r="SO16" s="192"/>
      <c r="SP16" s="192"/>
      <c r="SQ16" s="192"/>
      <c r="SR16" s="192"/>
      <c r="SS16" s="192"/>
      <c r="ST16" s="192"/>
      <c r="SU16" s="192"/>
      <c r="SV16" s="192"/>
      <c r="SW16" s="192"/>
      <c r="SX16" s="192"/>
      <c r="SY16" s="192"/>
      <c r="SZ16" s="192"/>
      <c r="TA16" s="192"/>
      <c r="TB16" s="192"/>
      <c r="TC16" s="192"/>
      <c r="TD16" s="192"/>
      <c r="TE16" s="192"/>
      <c r="TF16" s="192"/>
      <c r="TG16" s="192"/>
      <c r="TH16" s="192"/>
      <c r="TI16" s="192"/>
      <c r="TJ16" s="192"/>
      <c r="TK16" s="192"/>
      <c r="TL16" s="192"/>
      <c r="TM16" s="192"/>
      <c r="TN16" s="192"/>
      <c r="TO16" s="192"/>
      <c r="TP16" s="192"/>
      <c r="TQ16" s="192"/>
      <c r="TR16" s="192"/>
      <c r="TS16" s="192"/>
      <c r="TT16" s="192"/>
      <c r="TU16" s="192"/>
      <c r="TV16" s="192"/>
      <c r="TW16" s="192"/>
      <c r="TX16" s="192"/>
      <c r="TY16" s="192"/>
      <c r="TZ16" s="192"/>
      <c r="UA16" s="192"/>
      <c r="UB16" s="192"/>
      <c r="UC16" s="192"/>
      <c r="UD16" s="192"/>
      <c r="UE16" s="192"/>
      <c r="UF16" s="192"/>
      <c r="UG16" s="192"/>
      <c r="UH16" s="192"/>
      <c r="UI16" s="192"/>
      <c r="UJ16" s="192"/>
      <c r="UK16" s="192"/>
      <c r="UL16" s="192"/>
      <c r="UM16" s="192"/>
      <c r="UN16" s="192"/>
      <c r="UO16" s="192"/>
      <c r="UP16" s="192"/>
      <c r="UQ16" s="192"/>
      <c r="UR16" s="192"/>
      <c r="US16" s="192"/>
      <c r="UT16" s="192"/>
      <c r="UU16" s="192"/>
      <c r="UV16" s="192"/>
      <c r="UW16" s="192"/>
      <c r="UX16" s="192"/>
      <c r="UY16" s="192"/>
      <c r="UZ16" s="192"/>
      <c r="VA16" s="192"/>
      <c r="VB16" s="192"/>
      <c r="VC16" s="192"/>
      <c r="VD16" s="192"/>
      <c r="VE16" s="192"/>
      <c r="VF16" s="192"/>
      <c r="VG16" s="192"/>
      <c r="VH16" s="192"/>
      <c r="VI16" s="192"/>
      <c r="VJ16" s="192"/>
      <c r="VK16" s="192"/>
      <c r="VL16" s="192"/>
      <c r="VM16" s="192"/>
      <c r="VN16" s="192"/>
      <c r="VO16" s="192"/>
      <c r="VP16" s="192"/>
      <c r="VQ16" s="192"/>
      <c r="VR16" s="192"/>
      <c r="VS16" s="192"/>
      <c r="VT16" s="192"/>
      <c r="VU16" s="192"/>
      <c r="VV16" s="192"/>
      <c r="VW16" s="192"/>
      <c r="VX16" s="192"/>
      <c r="VY16" s="192"/>
      <c r="VZ16" s="192"/>
      <c r="WA16" s="192"/>
      <c r="WB16" s="192"/>
      <c r="WC16" s="192"/>
      <c r="WD16" s="192"/>
      <c r="WE16" s="192"/>
      <c r="WF16" s="192"/>
      <c r="WG16" s="192"/>
      <c r="WH16" s="192"/>
      <c r="WI16" s="192"/>
      <c r="WJ16" s="192"/>
      <c r="WK16" s="192"/>
      <c r="WL16" s="192"/>
      <c r="WM16" s="192"/>
      <c r="WN16" s="192"/>
      <c r="WO16" s="192"/>
      <c r="WP16" s="192"/>
      <c r="WQ16" s="192"/>
      <c r="WR16" s="192"/>
      <c r="WS16" s="192"/>
      <c r="WT16" s="192"/>
      <c r="WU16" s="192"/>
      <c r="WV16" s="192"/>
      <c r="WW16" s="192"/>
      <c r="WX16" s="192"/>
      <c r="WY16" s="192"/>
      <c r="WZ16" s="192"/>
      <c r="XA16" s="192"/>
      <c r="XB16" s="192"/>
      <c r="XC16" s="192"/>
      <c r="XD16" s="192"/>
      <c r="XE16" s="192"/>
      <c r="XF16" s="192"/>
      <c r="XG16" s="192"/>
      <c r="XH16" s="192"/>
      <c r="XI16" s="192"/>
      <c r="XJ16" s="192"/>
      <c r="XK16" s="192"/>
      <c r="XL16" s="192"/>
      <c r="XM16" s="192"/>
      <c r="XN16" s="192"/>
      <c r="XO16" s="192"/>
      <c r="XP16" s="192"/>
      <c r="XQ16" s="192"/>
      <c r="XR16" s="192"/>
      <c r="XS16" s="192"/>
      <c r="XT16" s="192"/>
      <c r="XU16" s="192"/>
      <c r="XV16" s="192"/>
      <c r="XW16" s="192"/>
      <c r="XX16" s="192"/>
      <c r="XY16" s="192"/>
      <c r="XZ16" s="192"/>
      <c r="YA16" s="192"/>
      <c r="YB16" s="192"/>
      <c r="YC16" s="192"/>
      <c r="YD16" s="192"/>
      <c r="YE16" s="192"/>
      <c r="YF16" s="192"/>
      <c r="YG16" s="192"/>
      <c r="YH16" s="192"/>
      <c r="YI16" s="192"/>
      <c r="YJ16" s="192"/>
      <c r="YK16" s="192"/>
      <c r="YL16" s="192"/>
      <c r="YM16" s="192"/>
      <c r="YN16" s="192"/>
      <c r="YO16" s="192"/>
      <c r="YP16" s="192"/>
      <c r="YQ16" s="192"/>
      <c r="YR16" s="192"/>
      <c r="YS16" s="192"/>
      <c r="YT16" s="192"/>
      <c r="YU16" s="192"/>
      <c r="YV16" s="192"/>
      <c r="YW16" s="192"/>
      <c r="YX16" s="192"/>
      <c r="YY16" s="192"/>
      <c r="YZ16" s="192"/>
      <c r="ZA16" s="192"/>
      <c r="ZB16" s="192"/>
      <c r="ZC16" s="192"/>
      <c r="ZD16" s="192"/>
      <c r="ZE16" s="192"/>
      <c r="ZF16" s="192"/>
      <c r="ZG16" s="192"/>
      <c r="ZH16" s="192"/>
      <c r="ZI16" s="192"/>
      <c r="ZJ16" s="192"/>
      <c r="ZK16" s="192"/>
      <c r="ZL16" s="192"/>
      <c r="ZM16" s="192"/>
      <c r="ZN16" s="192"/>
      <c r="ZO16" s="192"/>
      <c r="ZP16" s="192"/>
      <c r="ZQ16" s="192"/>
      <c r="ZR16" s="192"/>
      <c r="ZS16" s="192"/>
      <c r="ZT16" s="192"/>
      <c r="ZU16" s="192"/>
      <c r="ZV16" s="192"/>
      <c r="ZW16" s="192"/>
      <c r="ZX16" s="192"/>
      <c r="ZY16" s="192"/>
      <c r="ZZ16" s="192"/>
      <c r="AAA16" s="192"/>
      <c r="AAB16" s="192"/>
      <c r="AAC16" s="192"/>
      <c r="AAD16" s="192"/>
      <c r="AAE16" s="192"/>
      <c r="AAF16" s="192"/>
      <c r="AAG16" s="192"/>
      <c r="AAH16" s="192"/>
      <c r="AAI16" s="192"/>
      <c r="AAJ16" s="192"/>
      <c r="AAK16" s="192"/>
      <c r="AAL16" s="192"/>
      <c r="AAM16" s="192"/>
      <c r="AAN16" s="192"/>
      <c r="AAO16" s="192"/>
      <c r="AAP16" s="192"/>
      <c r="AAQ16" s="192"/>
      <c r="AAR16" s="192"/>
      <c r="AAS16" s="192"/>
      <c r="AAT16" s="192"/>
      <c r="AAU16" s="192"/>
      <c r="AAV16" s="192"/>
      <c r="AAW16" s="192"/>
      <c r="AAX16" s="192"/>
      <c r="AAY16" s="192"/>
      <c r="AAZ16" s="192"/>
      <c r="ABA16" s="192"/>
      <c r="ABB16" s="192"/>
      <c r="ABC16" s="192"/>
      <c r="ABD16" s="192"/>
      <c r="ABE16" s="192"/>
      <c r="ABF16" s="192"/>
      <c r="ABG16" s="192"/>
      <c r="ABH16" s="192"/>
      <c r="ABI16" s="192"/>
      <c r="ABJ16" s="192"/>
      <c r="ABK16" s="192"/>
      <c r="ABL16" s="192"/>
      <c r="ABM16" s="192"/>
      <c r="ABN16" s="192"/>
      <c r="ABO16" s="192"/>
      <c r="ABP16" s="192"/>
      <c r="ABQ16" s="192"/>
      <c r="ABR16" s="192"/>
      <c r="ABS16" s="192"/>
      <c r="ABT16" s="192"/>
      <c r="ABU16" s="192"/>
      <c r="ABV16" s="192"/>
      <c r="ABW16" s="192"/>
      <c r="ABX16" s="192"/>
      <c r="ABY16" s="192"/>
      <c r="ABZ16" s="192"/>
      <c r="ACA16" s="192"/>
      <c r="ACB16" s="192"/>
      <c r="ACC16" s="192"/>
      <c r="ACD16" s="192"/>
      <c r="ACE16" s="192"/>
      <c r="ACF16" s="192"/>
      <c r="ACG16" s="192"/>
      <c r="ACH16" s="192"/>
      <c r="ACI16" s="192"/>
      <c r="ACJ16" s="192"/>
      <c r="ACK16" s="192"/>
      <c r="ACL16" s="192"/>
      <c r="ACM16" s="192"/>
      <c r="ACN16" s="192"/>
      <c r="ACO16" s="192"/>
      <c r="ACP16" s="192"/>
      <c r="ACQ16" s="192"/>
      <c r="ACR16" s="192"/>
      <c r="ACS16" s="192"/>
      <c r="ACT16" s="192"/>
      <c r="ACU16" s="192"/>
      <c r="ACV16" s="192"/>
      <c r="ACW16" s="192"/>
      <c r="ACX16" s="192"/>
      <c r="ACY16" s="192"/>
      <c r="ACZ16" s="192"/>
      <c r="ADA16" s="192"/>
      <c r="ADB16" s="192"/>
      <c r="ADC16" s="192"/>
      <c r="ADD16" s="192"/>
      <c r="ADE16" s="192"/>
      <c r="ADF16" s="192"/>
      <c r="ADG16" s="192"/>
      <c r="ADH16" s="192"/>
      <c r="ADI16" s="192"/>
      <c r="ADJ16" s="192"/>
      <c r="ADK16" s="192"/>
      <c r="ADL16" s="192"/>
      <c r="ADM16" s="192"/>
      <c r="ADN16" s="192"/>
      <c r="ADO16" s="192"/>
      <c r="ADP16" s="192"/>
      <c r="ADQ16" s="192"/>
      <c r="ADR16" s="192"/>
      <c r="ADS16" s="192"/>
      <c r="ADT16" s="192"/>
      <c r="ADU16" s="192"/>
      <c r="ADV16" s="192"/>
      <c r="ADW16" s="192"/>
      <c r="ADX16" s="192"/>
      <c r="ADY16" s="192"/>
      <c r="ADZ16" s="192"/>
      <c r="AEA16" s="192"/>
      <c r="AEB16" s="192"/>
      <c r="AEC16" s="192"/>
      <c r="AED16" s="192"/>
      <c r="AEE16" s="192"/>
      <c r="AEF16" s="192"/>
      <c r="AEG16" s="192"/>
      <c r="AEH16" s="192"/>
      <c r="AEI16" s="192"/>
      <c r="AEJ16" s="192"/>
      <c r="AEK16" s="192"/>
      <c r="AEL16" s="192"/>
      <c r="AEM16" s="192"/>
      <c r="AEN16" s="192"/>
      <c r="AEO16" s="192"/>
      <c r="AEP16" s="192"/>
      <c r="AEQ16" s="192"/>
      <c r="AER16" s="192"/>
      <c r="AES16" s="192"/>
      <c r="AET16" s="192"/>
      <c r="AEU16" s="192"/>
      <c r="AEV16" s="192"/>
      <c r="AEW16" s="192"/>
      <c r="AEX16" s="192"/>
      <c r="AEY16" s="192"/>
      <c r="AEZ16" s="192"/>
      <c r="AFA16" s="192"/>
      <c r="AFB16" s="192"/>
      <c r="AFC16" s="192"/>
      <c r="AFD16" s="192"/>
      <c r="AFE16" s="192"/>
      <c r="AFF16" s="192"/>
      <c r="AFG16" s="192"/>
      <c r="AFH16" s="192"/>
      <c r="AFI16" s="192"/>
      <c r="AFJ16" s="192"/>
      <c r="AFK16" s="192"/>
      <c r="AFL16" s="192"/>
      <c r="AFM16" s="192"/>
      <c r="AFN16" s="192"/>
      <c r="AFO16" s="192"/>
      <c r="AFP16" s="192"/>
      <c r="AFQ16" s="192"/>
      <c r="AFR16" s="192"/>
      <c r="AFS16" s="192"/>
      <c r="AFT16" s="192"/>
      <c r="AFU16" s="192"/>
      <c r="AFV16" s="192"/>
      <c r="AFW16" s="192"/>
      <c r="AFX16" s="192"/>
      <c r="AFY16" s="192"/>
      <c r="AFZ16" s="192"/>
      <c r="AGA16" s="192"/>
      <c r="AGB16" s="192"/>
      <c r="AGC16" s="192"/>
      <c r="AGD16" s="192"/>
      <c r="AGE16" s="192"/>
      <c r="AGF16" s="192"/>
      <c r="AGG16" s="192"/>
      <c r="AGH16" s="192"/>
      <c r="AGI16" s="192"/>
      <c r="AGJ16" s="192"/>
      <c r="AGK16" s="192"/>
      <c r="AGL16" s="192"/>
      <c r="AGM16" s="192"/>
      <c r="AGN16" s="192"/>
      <c r="AGO16" s="192"/>
      <c r="AGP16" s="192"/>
      <c r="AGQ16" s="192"/>
      <c r="AGR16" s="192"/>
      <c r="AGS16" s="192"/>
      <c r="AGT16" s="192"/>
      <c r="AGU16" s="192"/>
      <c r="AGV16" s="192"/>
      <c r="AGW16" s="192"/>
      <c r="AGX16" s="192"/>
      <c r="AGY16" s="192"/>
      <c r="AGZ16" s="192"/>
      <c r="AHA16" s="192"/>
      <c r="AHB16" s="192"/>
      <c r="AHC16" s="192"/>
      <c r="AHD16" s="192"/>
      <c r="AHE16" s="192"/>
      <c r="AHF16" s="192"/>
      <c r="AHG16" s="192"/>
      <c r="AHH16" s="192"/>
      <c r="AHI16" s="192"/>
      <c r="AHJ16" s="192"/>
      <c r="AHK16" s="192"/>
      <c r="AHL16" s="192"/>
      <c r="AHM16" s="192"/>
      <c r="AHN16" s="192"/>
      <c r="AHO16" s="192"/>
      <c r="AHP16" s="192"/>
      <c r="AHQ16" s="192"/>
      <c r="AHR16" s="192"/>
      <c r="AHS16" s="192"/>
      <c r="AHT16" s="192"/>
      <c r="AHU16" s="192"/>
      <c r="AHV16" s="192"/>
      <c r="AHW16" s="192"/>
      <c r="AHX16" s="192"/>
      <c r="AHY16" s="192"/>
      <c r="AHZ16" s="192"/>
      <c r="AIA16" s="192"/>
      <c r="AIB16" s="192"/>
      <c r="AIC16" s="192"/>
      <c r="AID16" s="192"/>
      <c r="AIE16" s="192"/>
      <c r="AIF16" s="192"/>
      <c r="AIG16" s="192"/>
      <c r="AIH16" s="192"/>
      <c r="AII16" s="192"/>
      <c r="AIJ16" s="192"/>
      <c r="AIK16" s="192"/>
      <c r="AIL16" s="192"/>
      <c r="AIM16" s="192"/>
      <c r="AIN16" s="192"/>
      <c r="AIO16" s="192"/>
      <c r="AIP16" s="192"/>
      <c r="AIQ16" s="192"/>
      <c r="AIR16" s="192"/>
      <c r="AIS16" s="192"/>
      <c r="AIT16" s="192"/>
      <c r="AIU16" s="192"/>
      <c r="AIV16" s="192"/>
      <c r="AIW16" s="192"/>
      <c r="AIX16" s="192"/>
      <c r="AIY16" s="192"/>
      <c r="AIZ16" s="192"/>
      <c r="AJA16" s="192"/>
      <c r="AJB16" s="192"/>
      <c r="AJC16" s="192"/>
      <c r="AJD16" s="192"/>
      <c r="AJE16" s="192"/>
      <c r="AJF16" s="192"/>
      <c r="AJG16" s="192"/>
      <c r="AJH16" s="192"/>
      <c r="AJI16" s="192"/>
      <c r="AJJ16" s="192"/>
      <c r="AJK16" s="192"/>
      <c r="AJL16" s="192"/>
      <c r="AJM16" s="192"/>
      <c r="AJN16" s="192"/>
      <c r="AJO16" s="192"/>
      <c r="AJP16" s="192"/>
      <c r="AJQ16" s="192"/>
      <c r="AJR16" s="192"/>
      <c r="AJS16" s="192"/>
      <c r="AJT16" s="192"/>
      <c r="AJU16" s="192"/>
      <c r="AJV16" s="192"/>
      <c r="AJW16" s="192"/>
      <c r="AJX16" s="192"/>
      <c r="AJY16" s="192"/>
      <c r="AJZ16" s="192"/>
      <c r="AKA16" s="192"/>
      <c r="AKB16" s="192"/>
      <c r="AKC16" s="192"/>
      <c r="AKD16" s="192"/>
      <c r="AKE16" s="192"/>
      <c r="AKF16" s="192"/>
      <c r="AKG16" s="192"/>
      <c r="AKH16" s="192"/>
      <c r="AKI16" s="192"/>
      <c r="AKJ16" s="192"/>
      <c r="AKK16" s="192"/>
      <c r="AKL16" s="192"/>
      <c r="AKM16" s="192"/>
      <c r="AKN16" s="192"/>
      <c r="AKO16" s="192"/>
      <c r="AKP16" s="192"/>
      <c r="AKQ16" s="192"/>
      <c r="AKR16" s="192"/>
      <c r="AKS16" s="192"/>
      <c r="AKT16" s="192"/>
      <c r="AKU16" s="192"/>
      <c r="AKV16" s="192"/>
      <c r="AKW16" s="192"/>
      <c r="AKX16" s="192"/>
      <c r="AKY16" s="192"/>
      <c r="AKZ16" s="192"/>
      <c r="ALA16" s="192"/>
      <c r="ALB16" s="192"/>
      <c r="ALC16" s="192"/>
      <c r="ALD16" s="192"/>
      <c r="ALE16" s="192"/>
      <c r="ALF16" s="192"/>
      <c r="ALG16" s="192"/>
      <c r="ALH16" s="192"/>
      <c r="ALI16" s="192"/>
      <c r="ALJ16" s="192"/>
      <c r="ALK16" s="192"/>
      <c r="ALL16" s="192"/>
      <c r="ALM16" s="192"/>
      <c r="ALN16" s="192"/>
      <c r="ALO16" s="192"/>
      <c r="ALP16" s="192"/>
      <c r="ALQ16" s="192"/>
      <c r="ALR16" s="192"/>
      <c r="ALS16" s="192"/>
      <c r="ALT16" s="192"/>
      <c r="ALU16" s="192"/>
      <c r="ALV16" s="192"/>
      <c r="ALW16" s="192"/>
      <c r="ALX16" s="192"/>
      <c r="ALY16" s="192"/>
      <c r="ALZ16" s="192"/>
      <c r="AMA16" s="192"/>
      <c r="AMB16" s="192"/>
      <c r="AMC16" s="192"/>
      <c r="AMD16" s="192"/>
      <c r="AME16" s="192"/>
      <c r="AMF16" s="192"/>
      <c r="AMG16" s="192"/>
      <c r="AMH16" s="192"/>
      <c r="AMI16" s="192"/>
      <c r="AMJ16" s="192"/>
      <c r="AMK16" s="192"/>
      <c r="AML16" s="192"/>
      <c r="AMM16" s="192"/>
      <c r="AMN16" s="192"/>
      <c r="AMO16" s="192"/>
      <c r="AMP16" s="192"/>
      <c r="AMQ16" s="192"/>
      <c r="AMR16" s="192"/>
      <c r="AMS16" s="192"/>
      <c r="AMT16" s="192"/>
      <c r="AMU16" s="192"/>
      <c r="AMV16" s="192"/>
      <c r="AMW16" s="192"/>
      <c r="AMX16" s="192"/>
      <c r="AMY16" s="192"/>
      <c r="AMZ16" s="192"/>
      <c r="ANA16" s="192"/>
      <c r="ANB16" s="192"/>
      <c r="ANC16" s="192"/>
      <c r="AND16" s="192"/>
      <c r="ANE16" s="192"/>
      <c r="ANF16" s="192"/>
      <c r="ANG16" s="192"/>
      <c r="ANH16" s="192"/>
      <c r="ANI16" s="192"/>
      <c r="ANJ16" s="192"/>
      <c r="ANK16" s="192"/>
      <c r="ANL16" s="192"/>
      <c r="ANM16" s="192"/>
      <c r="ANN16" s="192"/>
      <c r="ANO16" s="192"/>
      <c r="ANP16" s="192"/>
      <c r="ANQ16" s="192"/>
      <c r="ANR16" s="192"/>
      <c r="ANS16" s="192"/>
      <c r="ANT16" s="192"/>
      <c r="ANU16" s="192"/>
      <c r="ANV16" s="192"/>
      <c r="ANW16" s="192"/>
      <c r="ANX16" s="192"/>
      <c r="ANY16" s="192"/>
      <c r="ANZ16" s="192"/>
      <c r="AOA16" s="192"/>
      <c r="AOB16" s="192"/>
      <c r="AOC16" s="192"/>
      <c r="AOD16" s="192"/>
      <c r="AOE16" s="192"/>
      <c r="AOF16" s="192"/>
      <c r="AOG16" s="192"/>
      <c r="AOH16" s="192"/>
      <c r="AOI16" s="192"/>
      <c r="AOJ16" s="192"/>
      <c r="AOK16" s="192"/>
      <c r="AOL16" s="192"/>
      <c r="AOM16" s="192"/>
      <c r="AON16" s="192"/>
      <c r="AOO16" s="192"/>
      <c r="AOP16" s="192"/>
      <c r="AOQ16" s="192"/>
      <c r="AOR16" s="192"/>
      <c r="AOS16" s="192"/>
      <c r="AOT16" s="192"/>
      <c r="AOU16" s="192"/>
      <c r="AOV16" s="192"/>
      <c r="AOW16" s="192"/>
      <c r="AOX16" s="192"/>
      <c r="AOY16" s="192"/>
      <c r="AOZ16" s="192"/>
      <c r="APA16" s="192"/>
      <c r="APB16" s="192"/>
      <c r="APC16" s="192"/>
      <c r="APD16" s="192"/>
      <c r="APE16" s="192"/>
      <c r="APF16" s="192"/>
      <c r="APG16" s="192"/>
      <c r="APH16" s="192"/>
      <c r="API16" s="192"/>
      <c r="APJ16" s="192"/>
      <c r="APK16" s="192"/>
      <c r="APL16" s="192"/>
      <c r="APM16" s="192"/>
      <c r="APN16" s="192"/>
      <c r="APO16" s="192"/>
      <c r="APP16" s="192"/>
      <c r="APQ16" s="192"/>
      <c r="APR16" s="192"/>
      <c r="APS16" s="192"/>
      <c r="APT16" s="192"/>
      <c r="APU16" s="192"/>
      <c r="APV16" s="192"/>
      <c r="APW16" s="192"/>
      <c r="APX16" s="192"/>
      <c r="APY16" s="192"/>
      <c r="APZ16" s="192"/>
      <c r="AQA16" s="192"/>
      <c r="AQB16" s="192"/>
      <c r="AQC16" s="192"/>
      <c r="AQD16" s="192"/>
      <c r="AQE16" s="192"/>
      <c r="AQF16" s="192"/>
      <c r="AQG16" s="192"/>
      <c r="AQH16" s="192"/>
      <c r="AQI16" s="192"/>
      <c r="AQJ16" s="192"/>
      <c r="AQK16" s="192"/>
      <c r="AQL16" s="192"/>
      <c r="AQM16" s="192"/>
      <c r="AQN16" s="192"/>
      <c r="AQO16" s="192"/>
      <c r="AQP16" s="192"/>
      <c r="AQQ16" s="192"/>
      <c r="AQR16" s="192"/>
      <c r="AQS16" s="192"/>
      <c r="AQT16" s="192"/>
      <c r="AQU16" s="192"/>
      <c r="AQV16" s="192"/>
      <c r="AQW16" s="192"/>
      <c r="AQX16" s="192"/>
      <c r="AQY16" s="192"/>
      <c r="AQZ16" s="192"/>
      <c r="ARA16" s="192"/>
      <c r="ARB16" s="192"/>
      <c r="ARC16" s="192"/>
      <c r="ARD16" s="192"/>
      <c r="ARE16" s="192"/>
      <c r="ARF16" s="192"/>
      <c r="ARG16" s="192"/>
      <c r="ARH16" s="192"/>
      <c r="ARI16" s="192"/>
      <c r="ARJ16" s="192"/>
      <c r="ARK16" s="192"/>
      <c r="ARL16" s="192"/>
      <c r="ARM16" s="192"/>
      <c r="ARN16" s="192"/>
      <c r="ARO16" s="192"/>
      <c r="ARP16" s="192"/>
      <c r="ARQ16" s="192"/>
      <c r="ARR16" s="192"/>
      <c r="ARS16" s="192"/>
      <c r="ART16" s="192"/>
      <c r="ARU16" s="192"/>
      <c r="ARV16" s="192"/>
      <c r="ARW16" s="192"/>
      <c r="ARX16" s="192"/>
      <c r="ARY16" s="192"/>
      <c r="ARZ16" s="192"/>
      <c r="ASA16" s="192"/>
      <c r="ASB16" s="192"/>
      <c r="ASC16" s="192"/>
      <c r="ASD16" s="192"/>
      <c r="ASE16" s="192"/>
      <c r="ASF16" s="192"/>
      <c r="ASG16" s="192"/>
      <c r="ASH16" s="192"/>
      <c r="ASI16" s="192"/>
      <c r="ASJ16" s="192"/>
      <c r="ASK16" s="192"/>
      <c r="ASL16" s="192"/>
      <c r="ASM16" s="192"/>
      <c r="ASN16" s="192"/>
      <c r="ASO16" s="192"/>
      <c r="ASP16" s="192"/>
      <c r="ASQ16" s="192"/>
      <c r="ASR16" s="192"/>
      <c r="ASS16" s="192"/>
      <c r="AST16" s="192"/>
      <c r="ASU16" s="192"/>
      <c r="ASV16" s="192"/>
      <c r="ASW16" s="192"/>
      <c r="ASX16" s="192"/>
      <c r="ASY16" s="192"/>
      <c r="ASZ16" s="192"/>
      <c r="ATA16" s="192"/>
      <c r="ATB16" s="192"/>
      <c r="ATC16" s="192"/>
      <c r="ATD16" s="192"/>
      <c r="ATE16" s="192"/>
      <c r="ATF16" s="192"/>
      <c r="ATG16" s="192"/>
      <c r="ATH16" s="192"/>
      <c r="ATI16" s="192"/>
      <c r="ATJ16" s="192"/>
      <c r="ATK16" s="192"/>
      <c r="ATL16" s="192"/>
      <c r="ATM16" s="192"/>
      <c r="ATN16" s="192"/>
      <c r="ATO16" s="192"/>
      <c r="ATP16" s="192"/>
      <c r="ATQ16" s="192"/>
      <c r="ATR16" s="192"/>
      <c r="ATS16" s="192"/>
      <c r="ATT16" s="192"/>
      <c r="ATU16" s="192"/>
      <c r="ATV16" s="192"/>
      <c r="ATW16" s="192"/>
      <c r="ATX16" s="192"/>
      <c r="ATY16" s="192"/>
      <c r="ATZ16" s="192"/>
      <c r="AUA16" s="192"/>
      <c r="AUB16" s="192"/>
      <c r="AUC16" s="192"/>
      <c r="AUD16" s="192"/>
      <c r="AUE16" s="192"/>
      <c r="AUF16" s="192"/>
      <c r="AUG16" s="192"/>
      <c r="AUH16" s="192"/>
      <c r="AUI16" s="192"/>
      <c r="AUJ16" s="192"/>
      <c r="AUK16" s="192"/>
      <c r="AUL16" s="192"/>
      <c r="AUM16" s="192"/>
      <c r="AUN16" s="192"/>
      <c r="AUO16" s="192"/>
      <c r="AUP16" s="192"/>
      <c r="AUQ16" s="192"/>
      <c r="AUR16" s="192"/>
      <c r="AUS16" s="192"/>
      <c r="AUT16" s="192"/>
      <c r="AUU16" s="192"/>
      <c r="AUV16" s="192"/>
      <c r="AUW16" s="192"/>
      <c r="AUX16" s="192"/>
      <c r="AUY16" s="192"/>
      <c r="AUZ16" s="192"/>
      <c r="AVA16" s="192"/>
      <c r="AVB16" s="192"/>
      <c r="AVC16" s="192"/>
      <c r="AVD16" s="192"/>
      <c r="AVE16" s="192"/>
      <c r="AVF16" s="192"/>
      <c r="AVG16" s="192"/>
      <c r="AVH16" s="192"/>
      <c r="AVI16" s="192"/>
      <c r="AVJ16" s="192"/>
      <c r="AVK16" s="192"/>
      <c r="AVL16" s="192"/>
      <c r="AVM16" s="192"/>
      <c r="AVN16" s="192"/>
      <c r="AVO16" s="192"/>
      <c r="AVP16" s="192"/>
      <c r="AVQ16" s="192"/>
      <c r="AVR16" s="192"/>
      <c r="AVS16" s="192"/>
      <c r="AVT16" s="192"/>
      <c r="AVU16" s="192"/>
      <c r="AVV16" s="192"/>
      <c r="AVW16" s="192"/>
      <c r="AVX16" s="192"/>
      <c r="AVY16" s="192"/>
      <c r="AVZ16" s="192"/>
      <c r="AWA16" s="192"/>
      <c r="AWB16" s="192"/>
      <c r="AWC16" s="192"/>
      <c r="AWD16" s="192"/>
      <c r="AWE16" s="192"/>
      <c r="AWF16" s="192"/>
      <c r="AWG16" s="192"/>
      <c r="AWH16" s="192"/>
      <c r="AWI16" s="192"/>
      <c r="AWJ16" s="192"/>
      <c r="AWK16" s="192"/>
      <c r="AWL16" s="192"/>
      <c r="AWM16" s="192"/>
      <c r="AWN16" s="192"/>
      <c r="AWO16" s="192"/>
      <c r="AWP16" s="192"/>
      <c r="AWQ16" s="192"/>
      <c r="AWR16" s="192"/>
      <c r="AWS16" s="192"/>
      <c r="AWT16" s="192"/>
      <c r="AWU16" s="192"/>
      <c r="AWV16" s="192"/>
      <c r="AWW16" s="192"/>
      <c r="AWX16" s="192"/>
      <c r="AWY16" s="192"/>
      <c r="AWZ16" s="192"/>
      <c r="AXA16" s="192"/>
      <c r="AXB16" s="192"/>
      <c r="AXC16" s="192"/>
      <c r="AXD16" s="192"/>
      <c r="AXE16" s="192"/>
      <c r="AXF16" s="192"/>
      <c r="AXG16" s="192"/>
      <c r="AXH16" s="192"/>
      <c r="AXI16" s="192"/>
      <c r="AXJ16" s="192"/>
      <c r="AXK16" s="192"/>
      <c r="AXL16" s="192"/>
      <c r="AXM16" s="192"/>
      <c r="AXN16" s="192"/>
      <c r="AXO16" s="192"/>
      <c r="AXP16" s="192"/>
      <c r="AXQ16" s="192"/>
      <c r="AXR16" s="192"/>
      <c r="AXS16" s="192"/>
      <c r="AXT16" s="192"/>
      <c r="AXU16" s="192"/>
      <c r="AXV16" s="192"/>
      <c r="AXW16" s="192"/>
      <c r="AXX16" s="192"/>
      <c r="AXY16" s="192"/>
      <c r="AXZ16" s="192"/>
      <c r="AYA16" s="192"/>
      <c r="AYB16" s="192"/>
      <c r="AYC16" s="192"/>
      <c r="AYD16" s="192"/>
      <c r="AYE16" s="192"/>
      <c r="AYF16" s="192"/>
      <c r="AYG16" s="192"/>
      <c r="AYH16" s="192"/>
      <c r="AYI16" s="192"/>
      <c r="AYJ16" s="192"/>
      <c r="AYK16" s="192"/>
      <c r="AYL16" s="192"/>
      <c r="AYM16" s="192"/>
      <c r="AYN16" s="192"/>
      <c r="AYO16" s="192"/>
      <c r="AYP16" s="192"/>
      <c r="AYQ16" s="192"/>
      <c r="AYR16" s="192"/>
      <c r="AYS16" s="192"/>
      <c r="AYT16" s="192"/>
      <c r="AYU16" s="192"/>
      <c r="AYV16" s="192"/>
      <c r="AYW16" s="192"/>
      <c r="AYX16" s="192"/>
      <c r="AYY16" s="192"/>
      <c r="AYZ16" s="192"/>
      <c r="AZA16" s="192"/>
      <c r="AZB16" s="192"/>
      <c r="AZC16" s="192"/>
      <c r="AZD16" s="192"/>
      <c r="AZE16" s="192"/>
      <c r="AZF16" s="192"/>
      <c r="AZG16" s="192"/>
      <c r="AZH16" s="192"/>
      <c r="AZI16" s="192"/>
      <c r="AZJ16" s="192"/>
      <c r="AZK16" s="192"/>
      <c r="AZL16" s="192"/>
      <c r="AZM16" s="192"/>
      <c r="AZN16" s="192"/>
      <c r="AZO16" s="192"/>
      <c r="AZP16" s="192"/>
      <c r="AZQ16" s="192"/>
      <c r="AZR16" s="192"/>
      <c r="AZS16" s="192"/>
      <c r="AZT16" s="192"/>
      <c r="AZU16" s="192"/>
      <c r="AZV16" s="192"/>
      <c r="AZW16" s="192"/>
      <c r="AZX16" s="192"/>
      <c r="AZY16" s="192"/>
      <c r="AZZ16" s="192"/>
      <c r="BAA16" s="192"/>
      <c r="BAB16" s="192"/>
      <c r="BAC16" s="192"/>
      <c r="BAD16" s="192"/>
      <c r="BAE16" s="192"/>
      <c r="BAF16" s="192"/>
      <c r="BAG16" s="192"/>
      <c r="BAH16" s="192"/>
      <c r="BAI16" s="192"/>
      <c r="BAJ16" s="192"/>
      <c r="BAK16" s="192"/>
      <c r="BAL16" s="192"/>
      <c r="BAM16" s="192"/>
      <c r="BAN16" s="192"/>
      <c r="BAO16" s="192"/>
      <c r="BAP16" s="192"/>
      <c r="BAQ16" s="192"/>
      <c r="BAR16" s="192"/>
      <c r="BAS16" s="192"/>
      <c r="BAT16" s="192"/>
      <c r="BAU16" s="192"/>
      <c r="BAV16" s="192"/>
      <c r="BAW16" s="192"/>
      <c r="BAX16" s="192"/>
      <c r="BAY16" s="192"/>
      <c r="BAZ16" s="192"/>
      <c r="BBA16" s="192"/>
      <c r="BBB16" s="192"/>
      <c r="BBC16" s="192"/>
      <c r="BBD16" s="192"/>
      <c r="BBE16" s="192"/>
      <c r="BBF16" s="192"/>
      <c r="BBG16" s="192"/>
      <c r="BBH16" s="192"/>
      <c r="BBI16" s="192"/>
      <c r="BBJ16" s="192"/>
      <c r="BBK16" s="192"/>
      <c r="BBL16" s="192"/>
      <c r="BBM16" s="192"/>
      <c r="BBN16" s="192"/>
      <c r="BBO16" s="192"/>
      <c r="BBP16" s="192"/>
      <c r="BBQ16" s="192"/>
      <c r="BBR16" s="192"/>
      <c r="BBS16" s="192"/>
      <c r="BBT16" s="192"/>
      <c r="BBU16" s="192"/>
      <c r="BBV16" s="192"/>
      <c r="BBW16" s="192"/>
      <c r="BBX16" s="192"/>
      <c r="BBY16" s="192"/>
      <c r="BBZ16" s="192"/>
      <c r="BCA16" s="192"/>
      <c r="BCB16" s="192"/>
      <c r="BCC16" s="192"/>
      <c r="BCD16" s="192"/>
      <c r="BCE16" s="192"/>
      <c r="BCF16" s="192"/>
      <c r="BCG16" s="192"/>
      <c r="BCH16" s="192"/>
      <c r="BCI16" s="192"/>
      <c r="BCJ16" s="192"/>
      <c r="BCK16" s="192"/>
      <c r="BCL16" s="192"/>
      <c r="BCM16" s="192"/>
      <c r="BCN16" s="192"/>
      <c r="BCO16" s="192"/>
      <c r="BCP16" s="192"/>
      <c r="BCQ16" s="192"/>
      <c r="BCR16" s="192"/>
      <c r="BCS16" s="192"/>
      <c r="BCT16" s="192"/>
      <c r="BCU16" s="192"/>
      <c r="BCV16" s="192"/>
      <c r="BCW16" s="192"/>
      <c r="BCX16" s="192"/>
      <c r="BCY16" s="192"/>
      <c r="BCZ16" s="192"/>
      <c r="BDA16" s="192"/>
      <c r="BDB16" s="192"/>
      <c r="BDC16" s="192"/>
      <c r="BDD16" s="192"/>
      <c r="BDE16" s="192"/>
      <c r="BDF16" s="192"/>
      <c r="BDG16" s="192"/>
      <c r="BDH16" s="192"/>
      <c r="BDI16" s="192"/>
      <c r="BDJ16" s="192"/>
      <c r="BDK16" s="192"/>
      <c r="BDL16" s="192"/>
      <c r="BDM16" s="192"/>
      <c r="BDN16" s="192"/>
      <c r="BDO16" s="192"/>
      <c r="BDP16" s="192"/>
      <c r="BDQ16" s="192"/>
      <c r="BDR16" s="192"/>
      <c r="BDS16" s="192"/>
      <c r="BDT16" s="192"/>
      <c r="BDU16" s="192"/>
      <c r="BDV16" s="192"/>
      <c r="BDW16" s="192"/>
      <c r="BDX16" s="192"/>
      <c r="BDY16" s="192"/>
      <c r="BDZ16" s="192"/>
      <c r="BEA16" s="192"/>
      <c r="BEB16" s="192"/>
      <c r="BEC16" s="192"/>
      <c r="BED16" s="192"/>
      <c r="BEE16" s="192"/>
      <c r="BEF16" s="192"/>
      <c r="BEG16" s="192"/>
      <c r="BEH16" s="192"/>
      <c r="BEI16" s="192"/>
      <c r="BEJ16" s="192"/>
      <c r="BEK16" s="192"/>
      <c r="BEL16" s="192"/>
      <c r="BEM16" s="192"/>
      <c r="BEN16" s="192"/>
      <c r="BEO16" s="192"/>
      <c r="BEP16" s="192"/>
      <c r="BEQ16" s="192"/>
      <c r="BER16" s="192"/>
      <c r="BES16" s="192"/>
      <c r="BET16" s="192"/>
      <c r="BEU16" s="192"/>
      <c r="BEV16" s="192"/>
      <c r="BEW16" s="192"/>
      <c r="BEX16" s="192"/>
      <c r="BEY16" s="192"/>
      <c r="BEZ16" s="192"/>
      <c r="BFA16" s="192"/>
      <c r="BFB16" s="192"/>
      <c r="BFC16" s="192"/>
      <c r="BFD16" s="192"/>
      <c r="BFE16" s="192"/>
      <c r="BFF16" s="192"/>
      <c r="BFG16" s="192"/>
      <c r="BFH16" s="192"/>
      <c r="BFI16" s="192"/>
      <c r="BFJ16" s="192"/>
      <c r="BFK16" s="192"/>
      <c r="BFL16" s="192"/>
      <c r="BFM16" s="192"/>
      <c r="BFN16" s="192"/>
      <c r="BFO16" s="192"/>
      <c r="BFP16" s="192"/>
      <c r="BFQ16" s="192"/>
      <c r="BFR16" s="192"/>
      <c r="BFS16" s="192"/>
      <c r="BFT16" s="192"/>
      <c r="BFU16" s="192"/>
      <c r="BFV16" s="192"/>
      <c r="BFW16" s="192"/>
      <c r="BFX16" s="192"/>
      <c r="BFY16" s="192"/>
      <c r="BFZ16" s="192"/>
      <c r="BGA16" s="192"/>
      <c r="BGB16" s="192"/>
      <c r="BGC16" s="192"/>
      <c r="BGD16" s="192"/>
      <c r="BGE16" s="192"/>
      <c r="BGF16" s="192"/>
      <c r="BGG16" s="192"/>
      <c r="BGH16" s="192"/>
      <c r="BGI16" s="192"/>
      <c r="BGJ16" s="192"/>
      <c r="BGK16" s="192"/>
      <c r="BGL16" s="192"/>
      <c r="BGM16" s="192"/>
      <c r="BGN16" s="192"/>
      <c r="BGO16" s="192"/>
      <c r="BGP16" s="192"/>
      <c r="BGQ16" s="192"/>
      <c r="BGR16" s="192"/>
      <c r="BGS16" s="192"/>
      <c r="BGT16" s="192"/>
      <c r="BGU16" s="192"/>
      <c r="BGV16" s="192"/>
      <c r="BGW16" s="192"/>
      <c r="BGX16" s="192"/>
      <c r="BGY16" s="192"/>
      <c r="BGZ16" s="192"/>
      <c r="BHA16" s="192"/>
      <c r="BHB16" s="192"/>
      <c r="BHC16" s="192"/>
      <c r="BHD16" s="192"/>
      <c r="BHE16" s="192"/>
      <c r="BHF16" s="192"/>
      <c r="BHG16" s="192"/>
      <c r="BHH16" s="192"/>
      <c r="BHI16" s="192"/>
      <c r="BHJ16" s="192"/>
      <c r="BHK16" s="192"/>
      <c r="BHL16" s="192"/>
      <c r="BHM16" s="192"/>
      <c r="BHN16" s="192"/>
      <c r="BHO16" s="192"/>
      <c r="BHP16" s="192"/>
      <c r="BHQ16" s="192"/>
      <c r="BHR16" s="192"/>
      <c r="BHS16" s="192"/>
      <c r="BHT16" s="192"/>
      <c r="BHU16" s="192"/>
      <c r="BHV16" s="192"/>
      <c r="BHW16" s="192"/>
      <c r="BHX16" s="192"/>
      <c r="BHY16" s="192"/>
      <c r="BHZ16" s="192"/>
      <c r="BIA16" s="192"/>
      <c r="BIB16" s="192"/>
      <c r="BIC16" s="192"/>
      <c r="BID16" s="192"/>
      <c r="BIE16" s="192"/>
      <c r="BIF16" s="192"/>
      <c r="BIG16" s="192"/>
      <c r="BIH16" s="192"/>
      <c r="BII16" s="192"/>
      <c r="BIJ16" s="192"/>
      <c r="BIK16" s="192"/>
      <c r="BIL16" s="192"/>
      <c r="BIM16" s="192"/>
      <c r="BIN16" s="192"/>
      <c r="BIO16" s="192"/>
      <c r="BIP16" s="192"/>
      <c r="BIQ16" s="192"/>
      <c r="BIR16" s="192"/>
      <c r="BIS16" s="192"/>
      <c r="BIT16" s="192"/>
      <c r="BIU16" s="192"/>
      <c r="BIV16" s="192"/>
      <c r="BIW16" s="192"/>
      <c r="BIX16" s="192"/>
      <c r="BIY16" s="192"/>
      <c r="BIZ16" s="192"/>
      <c r="BJA16" s="192"/>
      <c r="BJB16" s="192"/>
      <c r="BJC16" s="192"/>
      <c r="BJD16" s="192"/>
      <c r="BJE16" s="192"/>
      <c r="BJF16" s="192"/>
      <c r="BJG16" s="192"/>
      <c r="BJH16" s="192"/>
      <c r="BJI16" s="192"/>
      <c r="BJJ16" s="192"/>
      <c r="BJK16" s="192"/>
      <c r="BJL16" s="192"/>
      <c r="BJM16" s="192"/>
      <c r="BJN16" s="192"/>
      <c r="BJO16" s="192"/>
      <c r="BJP16" s="192"/>
      <c r="BJQ16" s="192"/>
      <c r="BJR16" s="192"/>
      <c r="BJS16" s="192"/>
      <c r="BJT16" s="192"/>
      <c r="BJU16" s="192"/>
      <c r="BJV16" s="192"/>
      <c r="BJW16" s="192"/>
      <c r="BJX16" s="192"/>
      <c r="BJY16" s="192"/>
      <c r="BJZ16" s="192"/>
      <c r="BKA16" s="192"/>
      <c r="BKB16" s="192"/>
      <c r="BKC16" s="192"/>
      <c r="BKD16" s="192"/>
      <c r="BKE16" s="192"/>
      <c r="BKF16" s="192"/>
      <c r="BKG16" s="192"/>
      <c r="BKH16" s="192"/>
      <c r="BKI16" s="192"/>
      <c r="BKJ16" s="192"/>
      <c r="BKK16" s="192"/>
      <c r="BKL16" s="192"/>
      <c r="BKM16" s="192"/>
      <c r="BKN16" s="192"/>
      <c r="BKO16" s="192"/>
      <c r="BKP16" s="192"/>
      <c r="BKQ16" s="192"/>
      <c r="BKR16" s="192"/>
      <c r="BKS16" s="192"/>
      <c r="BKT16" s="192"/>
      <c r="BKU16" s="192"/>
      <c r="BKV16" s="192"/>
      <c r="BKW16" s="192"/>
      <c r="BKX16" s="192"/>
      <c r="BKY16" s="192"/>
      <c r="BKZ16" s="192"/>
      <c r="BLA16" s="192"/>
      <c r="BLB16" s="192"/>
      <c r="BLC16" s="192"/>
      <c r="BLD16" s="192"/>
      <c r="BLE16" s="192"/>
      <c r="BLF16" s="192"/>
      <c r="BLG16" s="192"/>
      <c r="BLH16" s="192"/>
      <c r="BLI16" s="192"/>
      <c r="BLJ16" s="192"/>
      <c r="BLK16" s="192"/>
      <c r="BLL16" s="192"/>
      <c r="BLM16" s="192"/>
      <c r="BLN16" s="192"/>
      <c r="BLO16" s="192"/>
      <c r="BLP16" s="192"/>
      <c r="BLQ16" s="192"/>
      <c r="BLR16" s="192"/>
      <c r="BLS16" s="192"/>
      <c r="BLT16" s="192"/>
      <c r="BLU16" s="192"/>
      <c r="BLV16" s="192"/>
      <c r="BLW16" s="192"/>
      <c r="BLX16" s="192"/>
      <c r="BLY16" s="192"/>
      <c r="BLZ16" s="192"/>
      <c r="BMA16" s="192"/>
      <c r="BMB16" s="192"/>
      <c r="BMC16" s="192"/>
      <c r="BMD16" s="192"/>
      <c r="BME16" s="192"/>
      <c r="BMF16" s="192"/>
      <c r="BMG16" s="192"/>
      <c r="BMH16" s="192"/>
      <c r="BMI16" s="192"/>
      <c r="BMJ16" s="192"/>
      <c r="BMK16" s="192"/>
      <c r="BML16" s="192"/>
      <c r="BMM16" s="192"/>
      <c r="BMN16" s="192"/>
      <c r="BMO16" s="192"/>
      <c r="BMP16" s="192"/>
      <c r="BMQ16" s="192"/>
      <c r="BMR16" s="192"/>
      <c r="BMS16" s="192"/>
      <c r="BMT16" s="192"/>
      <c r="BMU16" s="192"/>
      <c r="BMV16" s="192"/>
      <c r="BMW16" s="192"/>
      <c r="BMX16" s="192"/>
      <c r="BMY16" s="192"/>
      <c r="BMZ16" s="192"/>
      <c r="BNA16" s="192"/>
      <c r="BNB16" s="192"/>
      <c r="BNC16" s="192"/>
      <c r="BND16" s="192"/>
      <c r="BNE16" s="192"/>
      <c r="BNF16" s="192"/>
      <c r="BNG16" s="192"/>
      <c r="BNH16" s="192"/>
      <c r="BNI16" s="192"/>
      <c r="BNJ16" s="192"/>
      <c r="BNK16" s="192"/>
      <c r="BNL16" s="192"/>
      <c r="BNM16" s="192"/>
      <c r="BNN16" s="192"/>
      <c r="BNO16" s="192"/>
      <c r="BNP16" s="192"/>
      <c r="BNQ16" s="192"/>
      <c r="BNR16" s="192"/>
      <c r="BNS16" s="192"/>
      <c r="BNT16" s="192"/>
      <c r="BNU16" s="192"/>
      <c r="BNV16" s="192"/>
      <c r="BNW16" s="192"/>
      <c r="BNX16" s="192"/>
      <c r="BNY16" s="192"/>
      <c r="BNZ16" s="192"/>
      <c r="BOA16" s="192"/>
      <c r="BOB16" s="192"/>
      <c r="BOC16" s="192"/>
      <c r="BOD16" s="192"/>
      <c r="BOE16" s="192"/>
      <c r="BOF16" s="192"/>
      <c r="BOG16" s="192"/>
      <c r="BOH16" s="192"/>
      <c r="BOI16" s="192"/>
      <c r="BOJ16" s="192"/>
      <c r="BOK16" s="192"/>
      <c r="BOL16" s="192"/>
      <c r="BOM16" s="192"/>
      <c r="BON16" s="192"/>
      <c r="BOO16" s="192"/>
      <c r="BOP16" s="192"/>
      <c r="BOQ16" s="192"/>
      <c r="BOR16" s="192"/>
      <c r="BOS16" s="192"/>
      <c r="BOT16" s="192"/>
      <c r="BOU16" s="192"/>
      <c r="BOV16" s="192"/>
      <c r="BOW16" s="192"/>
      <c r="BOX16" s="192"/>
      <c r="BOY16" s="192"/>
      <c r="BOZ16" s="192"/>
      <c r="BPA16" s="192"/>
      <c r="BPB16" s="192"/>
      <c r="BPC16" s="192"/>
      <c r="BPD16" s="192"/>
      <c r="BPE16" s="192"/>
      <c r="BPF16" s="192"/>
      <c r="BPG16" s="192"/>
      <c r="BPH16" s="192"/>
      <c r="BPI16" s="192"/>
      <c r="BPJ16" s="192"/>
      <c r="BPK16" s="192"/>
      <c r="BPL16" s="192"/>
      <c r="BPM16" s="192"/>
      <c r="BPN16" s="192"/>
      <c r="BPO16" s="192"/>
      <c r="BPP16" s="192"/>
      <c r="BPQ16" s="192"/>
      <c r="BPR16" s="192"/>
      <c r="BPS16" s="192"/>
      <c r="BPT16" s="192"/>
      <c r="BPU16" s="192"/>
      <c r="BPV16" s="192"/>
      <c r="BPW16" s="192"/>
      <c r="BPX16" s="192"/>
      <c r="BPY16" s="192"/>
      <c r="BPZ16" s="192"/>
      <c r="BQA16" s="192"/>
      <c r="BQB16" s="192"/>
      <c r="BQC16" s="192"/>
      <c r="BQD16" s="192"/>
      <c r="BQE16" s="192"/>
      <c r="BQF16" s="192"/>
      <c r="BQG16" s="192"/>
      <c r="BQH16" s="192"/>
      <c r="BQI16" s="192"/>
      <c r="BQJ16" s="192"/>
      <c r="BQK16" s="192"/>
      <c r="BQL16" s="192"/>
      <c r="BQM16" s="192"/>
      <c r="BQN16" s="192"/>
      <c r="BQO16" s="192"/>
      <c r="BQP16" s="192"/>
      <c r="BQQ16" s="192"/>
      <c r="BQR16" s="192"/>
      <c r="BQS16" s="192"/>
      <c r="BQT16" s="192"/>
      <c r="BQU16" s="192"/>
      <c r="BQV16" s="192"/>
      <c r="BQW16" s="192"/>
      <c r="BQX16" s="192"/>
      <c r="BQY16" s="192"/>
      <c r="BQZ16" s="192"/>
      <c r="BRA16" s="192"/>
      <c r="BRB16" s="192"/>
      <c r="BRC16" s="192"/>
      <c r="BRD16" s="192"/>
      <c r="BRE16" s="192"/>
      <c r="BRF16" s="192"/>
      <c r="BRG16" s="192"/>
      <c r="BRH16" s="192"/>
      <c r="BRI16" s="192"/>
      <c r="BRJ16" s="192"/>
      <c r="BRK16" s="192"/>
      <c r="BRL16" s="192"/>
      <c r="BRM16" s="192"/>
      <c r="BRN16" s="192"/>
      <c r="BRO16" s="192"/>
      <c r="BRP16" s="192"/>
      <c r="BRQ16" s="192"/>
      <c r="BRR16" s="192"/>
      <c r="BRS16" s="192"/>
      <c r="BRT16" s="192"/>
      <c r="BRU16" s="192"/>
      <c r="BRV16" s="192"/>
      <c r="BRW16" s="192"/>
      <c r="BRX16" s="192"/>
      <c r="BRY16" s="192"/>
      <c r="BRZ16" s="192"/>
      <c r="BSA16" s="192"/>
      <c r="BSB16" s="192"/>
      <c r="BSC16" s="192"/>
      <c r="BSD16" s="192"/>
      <c r="BSE16" s="192"/>
      <c r="BSF16" s="192"/>
      <c r="BSG16" s="192"/>
      <c r="BSH16" s="192"/>
      <c r="BSI16" s="192"/>
      <c r="BSJ16" s="192"/>
      <c r="BSK16" s="192"/>
      <c r="BSL16" s="192"/>
      <c r="BSM16" s="192"/>
      <c r="BSN16" s="192"/>
      <c r="BSO16" s="192"/>
      <c r="BSP16" s="192"/>
      <c r="BSQ16" s="192"/>
      <c r="BSR16" s="192"/>
      <c r="BSS16" s="192"/>
      <c r="BST16" s="192"/>
      <c r="BSU16" s="192"/>
      <c r="BSV16" s="192"/>
      <c r="BSW16" s="192"/>
      <c r="BSX16" s="192"/>
      <c r="BSY16" s="192"/>
      <c r="BSZ16" s="192"/>
      <c r="BTA16" s="192"/>
      <c r="BTB16" s="192"/>
      <c r="BTC16" s="192"/>
      <c r="BTD16" s="192"/>
      <c r="BTE16" s="192"/>
      <c r="BTF16" s="192"/>
      <c r="BTG16" s="192"/>
      <c r="BTH16" s="192"/>
      <c r="BTI16" s="192"/>
      <c r="BTJ16" s="192"/>
      <c r="BTK16" s="192"/>
      <c r="BTL16" s="192"/>
      <c r="BTM16" s="192"/>
      <c r="BTN16" s="192"/>
      <c r="BTO16" s="192"/>
      <c r="BTP16" s="192"/>
      <c r="BTQ16" s="192"/>
      <c r="BTR16" s="192"/>
      <c r="BTS16" s="192"/>
      <c r="BTT16" s="192"/>
      <c r="BTU16" s="192"/>
      <c r="BTV16" s="192"/>
      <c r="BTW16" s="192"/>
      <c r="BTX16" s="192"/>
      <c r="BTY16" s="192"/>
      <c r="BTZ16" s="192"/>
      <c r="BUA16" s="192"/>
      <c r="BUB16" s="192"/>
      <c r="BUC16" s="192"/>
      <c r="BUD16" s="192"/>
      <c r="BUE16" s="192"/>
      <c r="BUF16" s="192"/>
      <c r="BUG16" s="192"/>
      <c r="BUH16" s="192"/>
      <c r="BUI16" s="192"/>
      <c r="BUJ16" s="192"/>
      <c r="BUK16" s="192"/>
      <c r="BUL16" s="192"/>
      <c r="BUM16" s="192"/>
      <c r="BUN16" s="192"/>
      <c r="BUO16" s="192"/>
      <c r="BUP16" s="192"/>
      <c r="BUQ16" s="192"/>
      <c r="BUR16" s="192"/>
      <c r="BUS16" s="192"/>
      <c r="BUT16" s="192"/>
      <c r="BUU16" s="192"/>
      <c r="BUV16" s="192"/>
      <c r="BUW16" s="192"/>
      <c r="BUX16" s="192"/>
      <c r="BUY16" s="192"/>
      <c r="BUZ16" s="192"/>
      <c r="BVA16" s="192"/>
      <c r="BVB16" s="192"/>
      <c r="BVC16" s="192"/>
      <c r="BVD16" s="192"/>
      <c r="BVE16" s="192"/>
      <c r="BVF16" s="192"/>
      <c r="BVG16" s="192"/>
      <c r="BVH16" s="192"/>
      <c r="BVI16" s="192"/>
      <c r="BVJ16" s="192"/>
      <c r="BVK16" s="192"/>
      <c r="BVL16" s="192"/>
      <c r="BVM16" s="192"/>
      <c r="BVN16" s="192"/>
      <c r="BVO16" s="192"/>
      <c r="BVP16" s="192"/>
      <c r="BVQ16" s="192"/>
      <c r="BVR16" s="192"/>
      <c r="BVS16" s="192"/>
      <c r="BVT16" s="192"/>
      <c r="BVU16" s="192"/>
      <c r="BVV16" s="192"/>
      <c r="BVW16" s="192"/>
      <c r="BVX16" s="192"/>
      <c r="BVY16" s="192"/>
      <c r="BVZ16" s="192"/>
      <c r="BWA16" s="192"/>
      <c r="BWB16" s="192"/>
      <c r="BWC16" s="192"/>
      <c r="BWD16" s="192"/>
      <c r="BWE16" s="192"/>
      <c r="BWF16" s="192"/>
      <c r="BWG16" s="192"/>
      <c r="BWH16" s="192"/>
      <c r="BWI16" s="192"/>
      <c r="BWJ16" s="192"/>
      <c r="BWK16" s="192"/>
      <c r="BWL16" s="192"/>
      <c r="BWM16" s="192"/>
      <c r="BWN16" s="192"/>
      <c r="BWO16" s="192"/>
      <c r="BWP16" s="192"/>
      <c r="BWQ16" s="192"/>
      <c r="BWR16" s="192"/>
      <c r="BWS16" s="192"/>
      <c r="BWT16" s="192"/>
      <c r="BWU16" s="192"/>
      <c r="BWV16" s="192"/>
      <c r="BWW16" s="192"/>
      <c r="BWX16" s="192"/>
      <c r="BWY16" s="192"/>
      <c r="BWZ16" s="192"/>
      <c r="BXA16" s="192"/>
      <c r="BXB16" s="192"/>
      <c r="BXC16" s="192"/>
      <c r="BXD16" s="192"/>
      <c r="BXE16" s="192"/>
      <c r="BXF16" s="192"/>
      <c r="BXG16" s="192"/>
      <c r="BXH16" s="192"/>
      <c r="BXI16" s="192"/>
      <c r="BXJ16" s="192"/>
      <c r="BXK16" s="192"/>
      <c r="BXL16" s="192"/>
      <c r="BXM16" s="192"/>
      <c r="BXN16" s="192"/>
      <c r="BXO16" s="192"/>
      <c r="BXP16" s="192"/>
      <c r="BXQ16" s="192"/>
      <c r="BXR16" s="192"/>
      <c r="BXS16" s="192"/>
      <c r="BXT16" s="192"/>
      <c r="BXU16" s="192"/>
      <c r="BXV16" s="192"/>
      <c r="BXW16" s="192"/>
      <c r="BXX16" s="192"/>
      <c r="BXY16" s="192"/>
      <c r="BXZ16" s="192"/>
      <c r="BYA16" s="192"/>
      <c r="BYB16" s="192"/>
      <c r="BYC16" s="192"/>
      <c r="BYD16" s="192"/>
      <c r="BYE16" s="192"/>
      <c r="BYF16" s="192"/>
      <c r="BYG16" s="192"/>
      <c r="BYH16" s="192"/>
      <c r="BYI16" s="192"/>
      <c r="BYJ16" s="192"/>
      <c r="BYK16" s="192"/>
      <c r="BYL16" s="192"/>
      <c r="BYM16" s="192"/>
      <c r="BYN16" s="192"/>
      <c r="BYO16" s="192"/>
      <c r="BYP16" s="192"/>
      <c r="BYQ16" s="192"/>
      <c r="BYR16" s="192"/>
      <c r="BYS16" s="192"/>
      <c r="BYT16" s="192"/>
      <c r="BYU16" s="192"/>
      <c r="BYV16" s="192"/>
      <c r="BYW16" s="192"/>
      <c r="BYX16" s="192"/>
      <c r="BYY16" s="192"/>
      <c r="BYZ16" s="192"/>
      <c r="BZA16" s="192"/>
      <c r="BZB16" s="192"/>
      <c r="BZC16" s="192"/>
      <c r="BZD16" s="192"/>
      <c r="BZE16" s="192"/>
      <c r="BZF16" s="192"/>
      <c r="BZG16" s="192"/>
      <c r="BZH16" s="192"/>
      <c r="BZI16" s="192"/>
      <c r="BZJ16" s="192"/>
      <c r="BZK16" s="192"/>
      <c r="BZL16" s="192"/>
      <c r="BZM16" s="192"/>
      <c r="BZN16" s="192"/>
      <c r="BZO16" s="192"/>
      <c r="BZP16" s="192"/>
      <c r="BZQ16" s="192"/>
      <c r="BZR16" s="192"/>
      <c r="BZS16" s="192"/>
      <c r="BZT16" s="192"/>
      <c r="BZU16" s="192"/>
      <c r="BZV16" s="192"/>
      <c r="BZW16" s="192"/>
      <c r="BZX16" s="192"/>
      <c r="BZY16" s="192"/>
      <c r="BZZ16" s="192"/>
      <c r="CAA16" s="192"/>
      <c r="CAB16" s="192"/>
      <c r="CAC16" s="192"/>
      <c r="CAD16" s="192"/>
      <c r="CAE16" s="192"/>
      <c r="CAF16" s="192"/>
      <c r="CAG16" s="192"/>
      <c r="CAH16" s="192"/>
      <c r="CAI16" s="192"/>
      <c r="CAJ16" s="192"/>
      <c r="CAK16" s="192"/>
      <c r="CAL16" s="192"/>
      <c r="CAM16" s="192"/>
      <c r="CAN16" s="192"/>
      <c r="CAO16" s="192"/>
      <c r="CAP16" s="192"/>
      <c r="CAQ16" s="192"/>
      <c r="CAR16" s="192"/>
      <c r="CAS16" s="192"/>
      <c r="CAT16" s="192"/>
      <c r="CAU16" s="192"/>
      <c r="CAV16" s="192"/>
      <c r="CAW16" s="192"/>
      <c r="CAX16" s="192"/>
      <c r="CAY16" s="192"/>
      <c r="CAZ16" s="192"/>
      <c r="CBA16" s="192"/>
      <c r="CBB16" s="192"/>
      <c r="CBC16" s="192"/>
      <c r="CBD16" s="192"/>
      <c r="CBE16" s="192"/>
      <c r="CBF16" s="192"/>
      <c r="CBG16" s="192"/>
      <c r="CBH16" s="192"/>
      <c r="CBI16" s="192"/>
      <c r="CBJ16" s="192"/>
      <c r="CBK16" s="192"/>
      <c r="CBL16" s="192"/>
      <c r="CBM16" s="192"/>
      <c r="CBN16" s="192"/>
      <c r="CBO16" s="192"/>
      <c r="CBP16" s="192"/>
      <c r="CBQ16" s="192"/>
      <c r="CBR16" s="192"/>
      <c r="CBS16" s="192"/>
      <c r="CBT16" s="192"/>
      <c r="CBU16" s="192"/>
      <c r="CBV16" s="192"/>
      <c r="CBW16" s="192"/>
      <c r="CBX16" s="192"/>
      <c r="CBY16" s="192"/>
      <c r="CBZ16" s="192"/>
      <c r="CCA16" s="192"/>
      <c r="CCB16" s="192"/>
      <c r="CCC16" s="192"/>
      <c r="CCD16" s="192"/>
      <c r="CCE16" s="192"/>
      <c r="CCF16" s="192"/>
      <c r="CCG16" s="192"/>
      <c r="CCH16" s="192"/>
      <c r="CCI16" s="192"/>
      <c r="CCJ16" s="192"/>
      <c r="CCK16" s="192"/>
      <c r="CCL16" s="192"/>
      <c r="CCM16" s="192"/>
      <c r="CCN16" s="192"/>
      <c r="CCO16" s="192"/>
      <c r="CCP16" s="192"/>
      <c r="CCQ16" s="192"/>
      <c r="CCR16" s="192"/>
      <c r="CCS16" s="192"/>
      <c r="CCT16" s="192"/>
      <c r="CCU16" s="192"/>
      <c r="CCV16" s="192"/>
      <c r="CCW16" s="192"/>
      <c r="CCX16" s="192"/>
      <c r="CCY16" s="192"/>
      <c r="CCZ16" s="192"/>
      <c r="CDA16" s="192"/>
      <c r="CDB16" s="192"/>
      <c r="CDC16" s="192"/>
      <c r="CDD16" s="192"/>
      <c r="CDE16" s="192"/>
      <c r="CDF16" s="192"/>
      <c r="CDG16" s="192"/>
      <c r="CDH16" s="192"/>
      <c r="CDI16" s="192"/>
      <c r="CDJ16" s="192"/>
      <c r="CDK16" s="192"/>
      <c r="CDL16" s="192"/>
      <c r="CDM16" s="192"/>
      <c r="CDN16" s="192"/>
      <c r="CDO16" s="192"/>
      <c r="CDP16" s="192"/>
      <c r="CDQ16" s="192"/>
      <c r="CDR16" s="192"/>
      <c r="CDS16" s="192"/>
      <c r="CDT16" s="192"/>
      <c r="CDU16" s="192"/>
      <c r="CDV16" s="192"/>
      <c r="CDW16" s="192"/>
      <c r="CDX16" s="192"/>
      <c r="CDY16" s="192"/>
      <c r="CDZ16" s="192"/>
      <c r="CEA16" s="192"/>
      <c r="CEB16" s="192"/>
      <c r="CEC16" s="192"/>
      <c r="CED16" s="192"/>
      <c r="CEE16" s="192"/>
      <c r="CEF16" s="192"/>
      <c r="CEG16" s="192"/>
      <c r="CEH16" s="192"/>
      <c r="CEI16" s="192"/>
      <c r="CEJ16" s="192"/>
      <c r="CEK16" s="192"/>
      <c r="CEL16" s="192"/>
      <c r="CEM16" s="192"/>
      <c r="CEN16" s="192"/>
      <c r="CEO16" s="192"/>
      <c r="CEP16" s="192"/>
      <c r="CEQ16" s="192"/>
      <c r="CER16" s="192"/>
      <c r="CES16" s="192"/>
      <c r="CET16" s="192"/>
      <c r="CEU16" s="192"/>
      <c r="CEV16" s="192"/>
      <c r="CEW16" s="192"/>
      <c r="CEX16" s="192"/>
      <c r="CEY16" s="192"/>
      <c r="CEZ16" s="192"/>
      <c r="CFA16" s="192"/>
      <c r="CFB16" s="192"/>
      <c r="CFC16" s="192"/>
      <c r="CFD16" s="192"/>
      <c r="CFE16" s="192"/>
      <c r="CFF16" s="192"/>
      <c r="CFG16" s="192"/>
      <c r="CFH16" s="192"/>
      <c r="CFI16" s="192"/>
      <c r="CFJ16" s="192"/>
      <c r="CFK16" s="192"/>
      <c r="CFL16" s="192"/>
      <c r="CFM16" s="192"/>
      <c r="CFN16" s="192"/>
      <c r="CFO16" s="192"/>
      <c r="CFP16" s="192"/>
      <c r="CFQ16" s="192"/>
      <c r="CFR16" s="192"/>
      <c r="CFS16" s="192"/>
      <c r="CFT16" s="192"/>
      <c r="CFU16" s="192"/>
      <c r="CFV16" s="192"/>
      <c r="CFW16" s="192"/>
      <c r="CFX16" s="192"/>
      <c r="CFY16" s="192"/>
      <c r="CFZ16" s="192"/>
      <c r="CGA16" s="192"/>
      <c r="CGB16" s="192"/>
      <c r="CGC16" s="192"/>
      <c r="CGD16" s="192"/>
      <c r="CGE16" s="192"/>
      <c r="CGF16" s="192"/>
      <c r="CGG16" s="192"/>
      <c r="CGH16" s="192"/>
      <c r="CGI16" s="192"/>
      <c r="CGJ16" s="192"/>
      <c r="CGK16" s="192"/>
      <c r="CGL16" s="192"/>
      <c r="CGM16" s="192"/>
      <c r="CGN16" s="192"/>
      <c r="CGO16" s="192"/>
      <c r="CGP16" s="192"/>
      <c r="CGQ16" s="192"/>
      <c r="CGR16" s="192"/>
      <c r="CGS16" s="192"/>
      <c r="CGT16" s="192"/>
      <c r="CGU16" s="192"/>
      <c r="CGV16" s="192"/>
      <c r="CGW16" s="192"/>
      <c r="CGX16" s="192"/>
      <c r="CGY16" s="192"/>
      <c r="CGZ16" s="192"/>
      <c r="CHA16" s="192"/>
      <c r="CHB16" s="192"/>
      <c r="CHC16" s="192"/>
      <c r="CHD16" s="192"/>
      <c r="CHE16" s="192"/>
      <c r="CHF16" s="192"/>
      <c r="CHG16" s="192"/>
      <c r="CHH16" s="192"/>
      <c r="CHI16" s="192"/>
      <c r="CHJ16" s="192"/>
      <c r="CHK16" s="192"/>
      <c r="CHL16" s="192"/>
      <c r="CHM16" s="192"/>
      <c r="CHN16" s="192"/>
      <c r="CHO16" s="192"/>
      <c r="CHP16" s="192"/>
      <c r="CHQ16" s="192"/>
      <c r="CHR16" s="192"/>
      <c r="CHS16" s="192"/>
      <c r="CHT16" s="192"/>
      <c r="CHU16" s="192"/>
      <c r="CHV16" s="192"/>
      <c r="CHW16" s="192"/>
      <c r="CHX16" s="192"/>
      <c r="CHY16" s="192"/>
      <c r="CHZ16" s="192"/>
      <c r="CIA16" s="192"/>
      <c r="CIB16" s="192"/>
      <c r="CIC16" s="192"/>
      <c r="CID16" s="192"/>
      <c r="CIE16" s="192"/>
      <c r="CIF16" s="192"/>
      <c r="CIG16" s="192"/>
      <c r="CIH16" s="192"/>
      <c r="CII16" s="192"/>
      <c r="CIJ16" s="192"/>
      <c r="CIK16" s="192"/>
      <c r="CIL16" s="192"/>
      <c r="CIM16" s="192"/>
      <c r="CIN16" s="192"/>
      <c r="CIO16" s="192"/>
      <c r="CIP16" s="192"/>
      <c r="CIQ16" s="192"/>
      <c r="CIR16" s="192"/>
      <c r="CIS16" s="192"/>
      <c r="CIT16" s="192"/>
      <c r="CIU16" s="192"/>
      <c r="CIV16" s="192"/>
      <c r="CIW16" s="192"/>
      <c r="CIX16" s="192"/>
      <c r="CIY16" s="192"/>
      <c r="CIZ16" s="192"/>
      <c r="CJA16" s="192"/>
      <c r="CJB16" s="192"/>
      <c r="CJC16" s="192"/>
      <c r="CJD16" s="192"/>
      <c r="CJE16" s="192"/>
      <c r="CJF16" s="192"/>
      <c r="CJG16" s="192"/>
      <c r="CJH16" s="192"/>
      <c r="CJI16" s="192"/>
      <c r="CJJ16" s="192"/>
      <c r="CJK16" s="192"/>
      <c r="CJL16" s="192"/>
      <c r="CJM16" s="192"/>
      <c r="CJN16" s="192"/>
      <c r="CJO16" s="192"/>
      <c r="CJP16" s="192"/>
      <c r="CJQ16" s="192"/>
      <c r="CJR16" s="192"/>
      <c r="CJS16" s="192"/>
      <c r="CJT16" s="192"/>
      <c r="CJU16" s="192"/>
      <c r="CJV16" s="192"/>
      <c r="CJW16" s="192"/>
      <c r="CJX16" s="192"/>
      <c r="CJY16" s="192"/>
      <c r="CJZ16" s="192"/>
      <c r="CKA16" s="192"/>
      <c r="CKB16" s="192"/>
      <c r="CKC16" s="192"/>
      <c r="CKD16" s="192"/>
      <c r="CKE16" s="192"/>
      <c r="CKF16" s="192"/>
      <c r="CKG16" s="192"/>
      <c r="CKH16" s="192"/>
      <c r="CKI16" s="192"/>
      <c r="CKJ16" s="192"/>
      <c r="CKK16" s="192"/>
      <c r="CKL16" s="192"/>
      <c r="CKM16" s="192"/>
      <c r="CKN16" s="192"/>
      <c r="CKO16" s="192"/>
      <c r="CKP16" s="192"/>
      <c r="CKQ16" s="192"/>
      <c r="CKR16" s="192"/>
      <c r="CKS16" s="192"/>
      <c r="CKT16" s="192"/>
      <c r="CKU16" s="192"/>
      <c r="CKV16" s="192"/>
      <c r="CKW16" s="192"/>
      <c r="CKX16" s="192"/>
      <c r="CKY16" s="192"/>
      <c r="CKZ16" s="192"/>
      <c r="CLA16" s="192"/>
      <c r="CLB16" s="192"/>
      <c r="CLC16" s="192"/>
      <c r="CLD16" s="192"/>
      <c r="CLE16" s="192"/>
      <c r="CLF16" s="192"/>
      <c r="CLG16" s="192"/>
      <c r="CLH16" s="192"/>
      <c r="CLI16" s="192"/>
      <c r="CLJ16" s="192"/>
      <c r="CLK16" s="192"/>
      <c r="CLL16" s="192"/>
      <c r="CLM16" s="192"/>
      <c r="CLN16" s="192"/>
      <c r="CLO16" s="192"/>
      <c r="CLP16" s="192"/>
      <c r="CLQ16" s="192"/>
      <c r="CLR16" s="192"/>
      <c r="CLS16" s="192"/>
      <c r="CLT16" s="192"/>
      <c r="CLU16" s="192"/>
      <c r="CLV16" s="192"/>
      <c r="CLW16" s="192"/>
      <c r="CLX16" s="192"/>
      <c r="CLY16" s="192"/>
      <c r="CLZ16" s="192"/>
      <c r="CMA16" s="192"/>
      <c r="CMB16" s="192"/>
      <c r="CMC16" s="192"/>
      <c r="CMD16" s="192"/>
      <c r="CME16" s="192"/>
      <c r="CMF16" s="192"/>
      <c r="CMG16" s="192"/>
      <c r="CMH16" s="192"/>
      <c r="CMI16" s="192"/>
      <c r="CMJ16" s="192"/>
      <c r="CMK16" s="192"/>
      <c r="CML16" s="192"/>
      <c r="CMM16" s="192"/>
      <c r="CMN16" s="192"/>
      <c r="CMO16" s="192"/>
      <c r="CMP16" s="192"/>
      <c r="CMQ16" s="192"/>
      <c r="CMR16" s="192"/>
      <c r="CMS16" s="192"/>
      <c r="CMT16" s="192"/>
      <c r="CMU16" s="192"/>
      <c r="CMV16" s="192"/>
      <c r="CMW16" s="192"/>
      <c r="CMX16" s="192"/>
      <c r="CMY16" s="192"/>
      <c r="CMZ16" s="192"/>
      <c r="CNA16" s="192"/>
      <c r="CNB16" s="192"/>
      <c r="CNC16" s="192"/>
      <c r="CND16" s="192"/>
      <c r="CNE16" s="192"/>
      <c r="CNF16" s="192"/>
      <c r="CNG16" s="192"/>
      <c r="CNH16" s="192"/>
      <c r="CNI16" s="192"/>
      <c r="CNJ16" s="192"/>
      <c r="CNK16" s="192"/>
      <c r="CNL16" s="192"/>
      <c r="CNM16" s="192"/>
      <c r="CNN16" s="192"/>
      <c r="CNO16" s="192"/>
      <c r="CNP16" s="192"/>
      <c r="CNQ16" s="192"/>
      <c r="CNR16" s="192"/>
      <c r="CNS16" s="192"/>
      <c r="CNT16" s="192"/>
      <c r="CNU16" s="192"/>
      <c r="CNV16" s="192"/>
      <c r="CNW16" s="192"/>
      <c r="CNX16" s="192"/>
      <c r="CNY16" s="192"/>
      <c r="CNZ16" s="192"/>
      <c r="COA16" s="192"/>
      <c r="COB16" s="192"/>
      <c r="COC16" s="192"/>
      <c r="COD16" s="192"/>
      <c r="COE16" s="192"/>
      <c r="COF16" s="192"/>
      <c r="COG16" s="192"/>
      <c r="COH16" s="192"/>
      <c r="COI16" s="192"/>
      <c r="COJ16" s="192"/>
      <c r="COK16" s="192"/>
      <c r="COL16" s="192"/>
      <c r="COM16" s="192"/>
      <c r="CON16" s="192"/>
      <c r="COO16" s="192"/>
      <c r="COP16" s="192"/>
      <c r="COQ16" s="192"/>
      <c r="COR16" s="192"/>
      <c r="COS16" s="192"/>
      <c r="COT16" s="192"/>
      <c r="COU16" s="192"/>
      <c r="COV16" s="192"/>
      <c r="COW16" s="192"/>
      <c r="COX16" s="192"/>
      <c r="COY16" s="192"/>
      <c r="COZ16" s="192"/>
      <c r="CPA16" s="192"/>
      <c r="CPB16" s="192"/>
      <c r="CPC16" s="192"/>
      <c r="CPD16" s="192"/>
      <c r="CPE16" s="192"/>
      <c r="CPF16" s="192"/>
      <c r="CPG16" s="192"/>
      <c r="CPH16" s="192"/>
      <c r="CPI16" s="192"/>
      <c r="CPJ16" s="192"/>
      <c r="CPK16" s="192"/>
      <c r="CPL16" s="192"/>
      <c r="CPM16" s="192"/>
      <c r="CPN16" s="192"/>
      <c r="CPO16" s="192"/>
      <c r="CPP16" s="192"/>
      <c r="CPQ16" s="192"/>
      <c r="CPR16" s="192"/>
      <c r="CPS16" s="192"/>
      <c r="CPT16" s="192"/>
      <c r="CPU16" s="192"/>
      <c r="CPV16" s="192"/>
      <c r="CPW16" s="192"/>
      <c r="CPX16" s="192"/>
      <c r="CPY16" s="192"/>
      <c r="CPZ16" s="192"/>
      <c r="CQA16" s="192"/>
      <c r="CQB16" s="192"/>
      <c r="CQC16" s="192"/>
      <c r="CQD16" s="192"/>
      <c r="CQE16" s="192"/>
      <c r="CQF16" s="192"/>
      <c r="CQG16" s="192"/>
      <c r="CQH16" s="192"/>
      <c r="CQI16" s="192"/>
      <c r="CQJ16" s="192"/>
      <c r="CQK16" s="192"/>
      <c r="CQL16" s="192"/>
      <c r="CQM16" s="192"/>
      <c r="CQN16" s="192"/>
      <c r="CQO16" s="192"/>
      <c r="CQP16" s="192"/>
      <c r="CQQ16" s="192"/>
      <c r="CQR16" s="192"/>
      <c r="CQS16" s="192"/>
      <c r="CQT16" s="192"/>
      <c r="CQU16" s="192"/>
      <c r="CQV16" s="192"/>
      <c r="CQW16" s="192"/>
      <c r="CQX16" s="192"/>
      <c r="CQY16" s="192"/>
      <c r="CQZ16" s="192"/>
      <c r="CRA16" s="192"/>
      <c r="CRB16" s="192"/>
      <c r="CRC16" s="192"/>
      <c r="CRD16" s="192"/>
      <c r="CRE16" s="192"/>
      <c r="CRF16" s="192"/>
      <c r="CRG16" s="192"/>
      <c r="CRH16" s="192"/>
      <c r="CRI16" s="192"/>
      <c r="CRJ16" s="192"/>
      <c r="CRK16" s="192"/>
      <c r="CRL16" s="192"/>
      <c r="CRM16" s="192"/>
      <c r="CRN16" s="192"/>
      <c r="CRO16" s="192"/>
      <c r="CRP16" s="192"/>
      <c r="CRQ16" s="192"/>
      <c r="CRR16" s="192"/>
      <c r="CRS16" s="192"/>
      <c r="CRT16" s="192"/>
      <c r="CRU16" s="192"/>
      <c r="CRV16" s="192"/>
      <c r="CRW16" s="192"/>
      <c r="CRX16" s="192"/>
      <c r="CRY16" s="192"/>
      <c r="CRZ16" s="192"/>
      <c r="CSA16" s="192"/>
      <c r="CSB16" s="192"/>
      <c r="CSC16" s="192"/>
      <c r="CSD16" s="192"/>
      <c r="CSE16" s="192"/>
      <c r="CSF16" s="192"/>
      <c r="CSG16" s="192"/>
      <c r="CSH16" s="192"/>
      <c r="CSI16" s="192"/>
      <c r="CSJ16" s="192"/>
      <c r="CSK16" s="192"/>
      <c r="CSL16" s="192"/>
      <c r="CSM16" s="192"/>
      <c r="CSN16" s="192"/>
      <c r="CSO16" s="192"/>
      <c r="CSP16" s="192"/>
      <c r="CSQ16" s="192"/>
      <c r="CSR16" s="192"/>
      <c r="CSS16" s="192"/>
      <c r="CST16" s="192"/>
      <c r="CSU16" s="192"/>
      <c r="CSV16" s="192"/>
      <c r="CSW16" s="192"/>
      <c r="CSX16" s="192"/>
      <c r="CSY16" s="192"/>
      <c r="CSZ16" s="192"/>
      <c r="CTA16" s="192"/>
      <c r="CTB16" s="192"/>
      <c r="CTC16" s="192"/>
      <c r="CTD16" s="192"/>
      <c r="CTE16" s="192"/>
      <c r="CTF16" s="192"/>
      <c r="CTG16" s="192"/>
      <c r="CTH16" s="192"/>
      <c r="CTI16" s="192"/>
      <c r="CTJ16" s="192"/>
      <c r="CTK16" s="192"/>
      <c r="CTL16" s="192"/>
      <c r="CTM16" s="192"/>
      <c r="CTN16" s="192"/>
      <c r="CTO16" s="192"/>
      <c r="CTP16" s="192"/>
      <c r="CTQ16" s="192"/>
      <c r="CTR16" s="192"/>
      <c r="CTS16" s="192"/>
      <c r="CTT16" s="192"/>
      <c r="CTU16" s="192"/>
      <c r="CTV16" s="192"/>
      <c r="CTW16" s="192"/>
      <c r="CTX16" s="192"/>
      <c r="CTY16" s="192"/>
      <c r="CTZ16" s="192"/>
      <c r="CUA16" s="192"/>
      <c r="CUB16" s="192"/>
      <c r="CUC16" s="192"/>
      <c r="CUD16" s="192"/>
      <c r="CUE16" s="192"/>
      <c r="CUF16" s="192"/>
      <c r="CUG16" s="192"/>
      <c r="CUH16" s="192"/>
      <c r="CUI16" s="192"/>
      <c r="CUJ16" s="192"/>
      <c r="CUK16" s="192"/>
      <c r="CUL16" s="192"/>
      <c r="CUM16" s="192"/>
      <c r="CUN16" s="192"/>
      <c r="CUO16" s="192"/>
      <c r="CUP16" s="192"/>
      <c r="CUQ16" s="192"/>
      <c r="CUR16" s="192"/>
      <c r="CUS16" s="192"/>
      <c r="CUT16" s="192"/>
      <c r="CUU16" s="192"/>
      <c r="CUV16" s="192"/>
      <c r="CUW16" s="192"/>
      <c r="CUX16" s="192"/>
      <c r="CUY16" s="192"/>
      <c r="CUZ16" s="192"/>
      <c r="CVA16" s="192"/>
      <c r="CVB16" s="192"/>
      <c r="CVC16" s="192"/>
      <c r="CVD16" s="192"/>
      <c r="CVE16" s="192"/>
      <c r="CVF16" s="192"/>
      <c r="CVG16" s="192"/>
      <c r="CVH16" s="192"/>
      <c r="CVI16" s="192"/>
      <c r="CVJ16" s="192"/>
      <c r="CVK16" s="192"/>
      <c r="CVL16" s="192"/>
      <c r="CVM16" s="192"/>
      <c r="CVN16" s="192"/>
      <c r="CVO16" s="192"/>
      <c r="CVP16" s="192"/>
      <c r="CVQ16" s="192"/>
      <c r="CVR16" s="192"/>
      <c r="CVS16" s="192"/>
      <c r="CVT16" s="192"/>
      <c r="CVU16" s="192"/>
      <c r="CVV16" s="192"/>
      <c r="CVW16" s="192"/>
      <c r="CVX16" s="192"/>
      <c r="CVY16" s="192"/>
      <c r="CVZ16" s="192"/>
      <c r="CWA16" s="192"/>
      <c r="CWB16" s="192"/>
      <c r="CWC16" s="192"/>
      <c r="CWD16" s="192"/>
      <c r="CWE16" s="192"/>
      <c r="CWF16" s="192"/>
      <c r="CWG16" s="192"/>
      <c r="CWH16" s="192"/>
      <c r="CWI16" s="192"/>
      <c r="CWJ16" s="192"/>
      <c r="CWK16" s="192"/>
      <c r="CWL16" s="192"/>
      <c r="CWM16" s="192"/>
      <c r="CWN16" s="192"/>
      <c r="CWO16" s="192"/>
      <c r="CWP16" s="192"/>
      <c r="CWQ16" s="192"/>
      <c r="CWR16" s="192"/>
      <c r="CWS16" s="192"/>
      <c r="CWT16" s="192"/>
      <c r="CWU16" s="192"/>
      <c r="CWV16" s="192"/>
      <c r="CWW16" s="192"/>
      <c r="CWX16" s="192"/>
      <c r="CWY16" s="192"/>
      <c r="CWZ16" s="192"/>
      <c r="CXA16" s="192"/>
      <c r="CXB16" s="192"/>
      <c r="CXC16" s="192"/>
      <c r="CXD16" s="192"/>
      <c r="CXE16" s="192"/>
      <c r="CXF16" s="192"/>
      <c r="CXG16" s="192"/>
      <c r="CXH16" s="192"/>
      <c r="CXI16" s="192"/>
      <c r="CXJ16" s="192"/>
      <c r="CXK16" s="192"/>
      <c r="CXL16" s="192"/>
      <c r="CXM16" s="192"/>
      <c r="CXN16" s="192"/>
      <c r="CXO16" s="192"/>
      <c r="CXP16" s="192"/>
      <c r="CXQ16" s="192"/>
      <c r="CXR16" s="192"/>
      <c r="CXS16" s="192"/>
      <c r="CXT16" s="192"/>
      <c r="CXU16" s="192"/>
      <c r="CXV16" s="192"/>
      <c r="CXW16" s="192"/>
      <c r="CXX16" s="192"/>
      <c r="CXY16" s="192"/>
      <c r="CXZ16" s="192"/>
      <c r="CYA16" s="192"/>
      <c r="CYB16" s="192"/>
      <c r="CYC16" s="192"/>
      <c r="CYD16" s="192"/>
      <c r="CYE16" s="192"/>
      <c r="CYF16" s="192"/>
      <c r="CYG16" s="192"/>
      <c r="CYH16" s="192"/>
      <c r="CYI16" s="192"/>
      <c r="CYJ16" s="192"/>
      <c r="CYK16" s="192"/>
      <c r="CYL16" s="192"/>
      <c r="CYM16" s="192"/>
      <c r="CYN16" s="192"/>
      <c r="CYO16" s="192"/>
      <c r="CYP16" s="192"/>
      <c r="CYQ16" s="192"/>
      <c r="CYR16" s="192"/>
      <c r="CYS16" s="192"/>
      <c r="CYT16" s="192"/>
      <c r="CYU16" s="192"/>
      <c r="CYV16" s="192"/>
      <c r="CYW16" s="192"/>
      <c r="CYX16" s="192"/>
      <c r="CYY16" s="192"/>
      <c r="CYZ16" s="192"/>
      <c r="CZA16" s="192"/>
      <c r="CZB16" s="192"/>
      <c r="CZC16" s="192"/>
      <c r="CZD16" s="192"/>
      <c r="CZE16" s="192"/>
      <c r="CZF16" s="192"/>
      <c r="CZG16" s="192"/>
      <c r="CZH16" s="192"/>
      <c r="CZI16" s="192"/>
      <c r="CZJ16" s="192"/>
      <c r="CZK16" s="192"/>
      <c r="CZL16" s="192"/>
      <c r="CZM16" s="192"/>
      <c r="CZN16" s="192"/>
      <c r="CZO16" s="192"/>
      <c r="CZP16" s="192"/>
      <c r="CZQ16" s="192"/>
      <c r="CZR16" s="192"/>
      <c r="CZS16" s="192"/>
      <c r="CZT16" s="192"/>
      <c r="CZU16" s="192"/>
      <c r="CZV16" s="192"/>
      <c r="CZW16" s="192"/>
      <c r="CZX16" s="192"/>
      <c r="CZY16" s="192"/>
      <c r="CZZ16" s="192"/>
      <c r="DAA16" s="192"/>
      <c r="DAB16" s="192"/>
      <c r="DAC16" s="192"/>
      <c r="DAD16" s="192"/>
      <c r="DAE16" s="192"/>
      <c r="DAF16" s="192"/>
      <c r="DAG16" s="192"/>
      <c r="DAH16" s="192"/>
      <c r="DAI16" s="192"/>
      <c r="DAJ16" s="192"/>
      <c r="DAK16" s="192"/>
      <c r="DAL16" s="192"/>
      <c r="DAM16" s="192"/>
      <c r="DAN16" s="192"/>
      <c r="DAO16" s="192"/>
      <c r="DAP16" s="192"/>
      <c r="DAQ16" s="192"/>
      <c r="DAR16" s="192"/>
      <c r="DAS16" s="192"/>
      <c r="DAT16" s="192"/>
      <c r="DAU16" s="192"/>
      <c r="DAV16" s="192"/>
      <c r="DAW16" s="192"/>
      <c r="DAX16" s="192"/>
      <c r="DAY16" s="192"/>
      <c r="DAZ16" s="192"/>
      <c r="DBA16" s="192"/>
      <c r="DBB16" s="192"/>
      <c r="DBC16" s="192"/>
      <c r="DBD16" s="192"/>
      <c r="DBE16" s="192"/>
      <c r="DBF16" s="192"/>
      <c r="DBG16" s="192"/>
      <c r="DBH16" s="192"/>
      <c r="DBI16" s="192"/>
      <c r="DBJ16" s="192"/>
      <c r="DBK16" s="192"/>
      <c r="DBL16" s="192"/>
      <c r="DBM16" s="192"/>
      <c r="DBN16" s="192"/>
      <c r="DBO16" s="192"/>
      <c r="DBP16" s="192"/>
      <c r="DBQ16" s="192"/>
      <c r="DBR16" s="192"/>
      <c r="DBS16" s="192"/>
      <c r="DBT16" s="192"/>
      <c r="DBU16" s="192"/>
      <c r="DBV16" s="192"/>
      <c r="DBW16" s="192"/>
      <c r="DBX16" s="192"/>
      <c r="DBY16" s="192"/>
      <c r="DBZ16" s="192"/>
      <c r="DCA16" s="192"/>
      <c r="DCB16" s="192"/>
      <c r="DCC16" s="192"/>
      <c r="DCD16" s="192"/>
      <c r="DCE16" s="192"/>
      <c r="DCF16" s="192"/>
      <c r="DCG16" s="192"/>
      <c r="DCH16" s="192"/>
      <c r="DCI16" s="192"/>
      <c r="DCJ16" s="192"/>
      <c r="DCK16" s="192"/>
      <c r="DCL16" s="192"/>
      <c r="DCM16" s="192"/>
      <c r="DCN16" s="192"/>
      <c r="DCO16" s="192"/>
      <c r="DCP16" s="192"/>
      <c r="DCQ16" s="192"/>
      <c r="DCR16" s="192"/>
      <c r="DCS16" s="192"/>
      <c r="DCT16" s="192"/>
      <c r="DCU16" s="192"/>
      <c r="DCV16" s="192"/>
      <c r="DCW16" s="192"/>
      <c r="DCX16" s="192"/>
      <c r="DCY16" s="192"/>
      <c r="DCZ16" s="192"/>
      <c r="DDA16" s="192"/>
      <c r="DDB16" s="192"/>
      <c r="DDC16" s="192"/>
      <c r="DDD16" s="192"/>
      <c r="DDE16" s="192"/>
      <c r="DDF16" s="192"/>
      <c r="DDG16" s="192"/>
      <c r="DDH16" s="192"/>
      <c r="DDI16" s="192"/>
      <c r="DDJ16" s="192"/>
      <c r="DDK16" s="192"/>
      <c r="DDL16" s="192"/>
      <c r="DDM16" s="192"/>
      <c r="DDN16" s="192"/>
      <c r="DDO16" s="192"/>
      <c r="DDP16" s="192"/>
      <c r="DDQ16" s="192"/>
      <c r="DDR16" s="192"/>
      <c r="DDS16" s="192"/>
      <c r="DDT16" s="192"/>
      <c r="DDU16" s="192"/>
      <c r="DDV16" s="192"/>
      <c r="DDW16" s="192"/>
      <c r="DDX16" s="192"/>
      <c r="DDY16" s="192"/>
      <c r="DDZ16" s="192"/>
      <c r="DEA16" s="192"/>
      <c r="DEB16" s="192"/>
      <c r="DEC16" s="192"/>
      <c r="DED16" s="192"/>
      <c r="DEE16" s="192"/>
      <c r="DEF16" s="192"/>
      <c r="DEG16" s="192"/>
      <c r="DEH16" s="192"/>
      <c r="DEI16" s="192"/>
      <c r="DEJ16" s="192"/>
      <c r="DEK16" s="192"/>
      <c r="DEL16" s="192"/>
      <c r="DEM16" s="192"/>
      <c r="DEN16" s="192"/>
      <c r="DEO16" s="192"/>
      <c r="DEP16" s="192"/>
      <c r="DEQ16" s="192"/>
      <c r="DER16" s="192"/>
      <c r="DES16" s="192"/>
      <c r="DET16" s="192"/>
      <c r="DEU16" s="192"/>
      <c r="DEV16" s="192"/>
      <c r="DEW16" s="192"/>
      <c r="DEX16" s="192"/>
      <c r="DEY16" s="192"/>
      <c r="DEZ16" s="192"/>
      <c r="DFA16" s="192"/>
      <c r="DFB16" s="192"/>
      <c r="DFC16" s="192"/>
      <c r="DFD16" s="192"/>
      <c r="DFE16" s="192"/>
      <c r="DFF16" s="192"/>
      <c r="DFG16" s="192"/>
      <c r="DFH16" s="192"/>
      <c r="DFI16" s="192"/>
      <c r="DFJ16" s="192"/>
      <c r="DFK16" s="192"/>
      <c r="DFL16" s="192"/>
      <c r="DFM16" s="192"/>
      <c r="DFN16" s="192"/>
      <c r="DFO16" s="192"/>
      <c r="DFP16" s="192"/>
      <c r="DFQ16" s="192"/>
      <c r="DFR16" s="192"/>
      <c r="DFS16" s="192"/>
      <c r="DFT16" s="192"/>
      <c r="DFU16" s="192"/>
      <c r="DFV16" s="192"/>
      <c r="DFW16" s="192"/>
      <c r="DFX16" s="192"/>
      <c r="DFY16" s="192"/>
      <c r="DFZ16" s="192"/>
      <c r="DGA16" s="192"/>
      <c r="DGB16" s="192"/>
      <c r="DGC16" s="192"/>
      <c r="DGD16" s="192"/>
      <c r="DGE16" s="192"/>
      <c r="DGF16" s="192"/>
      <c r="DGG16" s="192"/>
      <c r="DGH16" s="192"/>
      <c r="DGI16" s="192"/>
      <c r="DGJ16" s="192"/>
      <c r="DGK16" s="192"/>
      <c r="DGL16" s="192"/>
      <c r="DGM16" s="192"/>
      <c r="DGN16" s="192"/>
      <c r="DGO16" s="192"/>
      <c r="DGP16" s="192"/>
      <c r="DGQ16" s="192"/>
      <c r="DGR16" s="192"/>
      <c r="DGS16" s="192"/>
      <c r="DGT16" s="192"/>
      <c r="DGU16" s="192"/>
      <c r="DGV16" s="192"/>
      <c r="DGW16" s="192"/>
      <c r="DGX16" s="192"/>
      <c r="DGY16" s="192"/>
      <c r="DGZ16" s="192"/>
      <c r="DHA16" s="192"/>
      <c r="DHB16" s="192"/>
      <c r="DHC16" s="192"/>
      <c r="DHD16" s="192"/>
      <c r="DHE16" s="192"/>
      <c r="DHF16" s="192"/>
      <c r="DHG16" s="192"/>
      <c r="DHH16" s="192"/>
      <c r="DHI16" s="192"/>
      <c r="DHJ16" s="192"/>
      <c r="DHK16" s="192"/>
      <c r="DHL16" s="192"/>
      <c r="DHM16" s="192"/>
      <c r="DHN16" s="192"/>
      <c r="DHO16" s="192"/>
      <c r="DHP16" s="192"/>
      <c r="DHQ16" s="192"/>
      <c r="DHR16" s="192"/>
      <c r="DHS16" s="192"/>
      <c r="DHT16" s="192"/>
      <c r="DHU16" s="192"/>
      <c r="DHV16" s="192"/>
      <c r="DHW16" s="192"/>
      <c r="DHX16" s="192"/>
      <c r="DHY16" s="192"/>
      <c r="DHZ16" s="192"/>
      <c r="DIA16" s="192"/>
      <c r="DIB16" s="192"/>
      <c r="DIC16" s="192"/>
      <c r="DID16" s="192"/>
      <c r="DIE16" s="192"/>
      <c r="DIF16" s="192"/>
      <c r="DIG16" s="192"/>
      <c r="DIH16" s="192"/>
      <c r="DII16" s="192"/>
      <c r="DIJ16" s="192"/>
      <c r="DIK16" s="192"/>
      <c r="DIL16" s="192"/>
      <c r="DIM16" s="192"/>
      <c r="DIN16" s="192"/>
      <c r="DIO16" s="192"/>
      <c r="DIP16" s="192"/>
      <c r="DIQ16" s="192"/>
      <c r="DIR16" s="192"/>
      <c r="DIS16" s="192"/>
      <c r="DIT16" s="192"/>
      <c r="DIU16" s="192"/>
      <c r="DIV16" s="192"/>
      <c r="DIW16" s="192"/>
      <c r="DIX16" s="192"/>
      <c r="DIY16" s="192"/>
      <c r="DIZ16" s="192"/>
      <c r="DJA16" s="192"/>
      <c r="DJB16" s="192"/>
      <c r="DJC16" s="192"/>
      <c r="DJD16" s="192"/>
      <c r="DJE16" s="192"/>
      <c r="DJF16" s="192"/>
      <c r="DJG16" s="192"/>
      <c r="DJH16" s="192"/>
      <c r="DJI16" s="192"/>
      <c r="DJJ16" s="192"/>
      <c r="DJK16" s="192"/>
      <c r="DJL16" s="192"/>
      <c r="DJM16" s="192"/>
      <c r="DJN16" s="192"/>
      <c r="DJO16" s="192"/>
      <c r="DJP16" s="192"/>
      <c r="DJQ16" s="192"/>
      <c r="DJR16" s="192"/>
      <c r="DJS16" s="192"/>
      <c r="DJT16" s="192"/>
      <c r="DJU16" s="192"/>
      <c r="DJV16" s="192"/>
      <c r="DJW16" s="192"/>
      <c r="DJX16" s="192"/>
      <c r="DJY16" s="192"/>
      <c r="DJZ16" s="192"/>
      <c r="DKA16" s="192"/>
      <c r="DKB16" s="192"/>
      <c r="DKC16" s="192"/>
      <c r="DKD16" s="192"/>
      <c r="DKE16" s="192"/>
      <c r="DKF16" s="192"/>
      <c r="DKG16" s="192"/>
      <c r="DKH16" s="192"/>
      <c r="DKI16" s="192"/>
      <c r="DKJ16" s="192"/>
      <c r="DKK16" s="192"/>
      <c r="DKL16" s="192"/>
      <c r="DKM16" s="192"/>
      <c r="DKN16" s="192"/>
      <c r="DKO16" s="192"/>
      <c r="DKP16" s="192"/>
      <c r="DKQ16" s="192"/>
      <c r="DKR16" s="192"/>
      <c r="DKS16" s="192"/>
      <c r="DKT16" s="192"/>
      <c r="DKU16" s="192"/>
      <c r="DKV16" s="192"/>
      <c r="DKW16" s="192"/>
      <c r="DKX16" s="192"/>
      <c r="DKY16" s="192"/>
      <c r="DKZ16" s="192"/>
      <c r="DLA16" s="192"/>
      <c r="DLB16" s="192"/>
      <c r="DLC16" s="192"/>
      <c r="DLD16" s="192"/>
      <c r="DLE16" s="192"/>
      <c r="DLF16" s="192"/>
      <c r="DLG16" s="192"/>
      <c r="DLH16" s="192"/>
      <c r="DLI16" s="192"/>
      <c r="DLJ16" s="192"/>
      <c r="DLK16" s="192"/>
      <c r="DLL16" s="192"/>
      <c r="DLM16" s="192"/>
      <c r="DLN16" s="192"/>
      <c r="DLO16" s="192"/>
      <c r="DLP16" s="192"/>
      <c r="DLQ16" s="192"/>
      <c r="DLR16" s="192"/>
      <c r="DLS16" s="192"/>
      <c r="DLT16" s="192"/>
      <c r="DLU16" s="192"/>
      <c r="DLV16" s="192"/>
      <c r="DLW16" s="192"/>
      <c r="DLX16" s="192"/>
      <c r="DLY16" s="192"/>
      <c r="DLZ16" s="192"/>
      <c r="DMA16" s="192"/>
      <c r="DMB16" s="192"/>
      <c r="DMC16" s="192"/>
      <c r="DMD16" s="192"/>
      <c r="DME16" s="192"/>
      <c r="DMF16" s="192"/>
      <c r="DMG16" s="192"/>
      <c r="DMH16" s="192"/>
      <c r="DMI16" s="192"/>
      <c r="DMJ16" s="192"/>
      <c r="DMK16" s="192"/>
      <c r="DML16" s="192"/>
      <c r="DMM16" s="192"/>
      <c r="DMN16" s="192"/>
      <c r="DMO16" s="192"/>
      <c r="DMP16" s="192"/>
      <c r="DMQ16" s="192"/>
      <c r="DMR16" s="192"/>
      <c r="DMS16" s="192"/>
      <c r="DMT16" s="192"/>
      <c r="DMU16" s="192"/>
      <c r="DMV16" s="192"/>
      <c r="DMW16" s="192"/>
      <c r="DMX16" s="192"/>
      <c r="DMY16" s="192"/>
      <c r="DMZ16" s="192"/>
      <c r="DNA16" s="192"/>
      <c r="DNB16" s="192"/>
      <c r="DNC16" s="192"/>
      <c r="DND16" s="192"/>
      <c r="DNE16" s="192"/>
      <c r="DNF16" s="192"/>
      <c r="DNG16" s="192"/>
      <c r="DNH16" s="192"/>
      <c r="DNI16" s="192"/>
      <c r="DNJ16" s="192"/>
      <c r="DNK16" s="192"/>
      <c r="DNL16" s="192"/>
      <c r="DNM16" s="192"/>
      <c r="DNN16" s="192"/>
      <c r="DNO16" s="192"/>
      <c r="DNP16" s="192"/>
      <c r="DNQ16" s="192"/>
      <c r="DNR16" s="192"/>
      <c r="DNS16" s="192"/>
      <c r="DNT16" s="192"/>
      <c r="DNU16" s="192"/>
      <c r="DNV16" s="192"/>
      <c r="DNW16" s="192"/>
      <c r="DNX16" s="192"/>
      <c r="DNY16" s="192"/>
      <c r="DNZ16" s="192"/>
      <c r="DOA16" s="192"/>
      <c r="DOB16" s="192"/>
      <c r="DOC16" s="192"/>
      <c r="DOD16" s="192"/>
      <c r="DOE16" s="192"/>
      <c r="DOF16" s="192"/>
      <c r="DOG16" s="192"/>
      <c r="DOH16" s="192"/>
      <c r="DOI16" s="192"/>
      <c r="DOJ16" s="192"/>
      <c r="DOK16" s="192"/>
      <c r="DOL16" s="192"/>
      <c r="DOM16" s="192"/>
      <c r="DON16" s="192"/>
      <c r="DOO16" s="192"/>
      <c r="DOP16" s="192"/>
      <c r="DOQ16" s="192"/>
      <c r="DOR16" s="192"/>
      <c r="DOS16" s="192"/>
      <c r="DOT16" s="192"/>
      <c r="DOU16" s="192"/>
      <c r="DOV16" s="192"/>
      <c r="DOW16" s="192"/>
      <c r="DOX16" s="192"/>
      <c r="DOY16" s="192"/>
      <c r="DOZ16" s="192"/>
      <c r="DPA16" s="192"/>
      <c r="DPB16" s="192"/>
      <c r="DPC16" s="192"/>
      <c r="DPD16" s="192"/>
      <c r="DPE16" s="192"/>
      <c r="DPF16" s="192"/>
      <c r="DPG16" s="192"/>
      <c r="DPH16" s="192"/>
      <c r="DPI16" s="192"/>
      <c r="DPJ16" s="192"/>
      <c r="DPK16" s="192"/>
      <c r="DPL16" s="192"/>
      <c r="DPM16" s="192"/>
      <c r="DPN16" s="192"/>
      <c r="DPO16" s="192"/>
      <c r="DPP16" s="192"/>
      <c r="DPQ16" s="192"/>
      <c r="DPR16" s="192"/>
      <c r="DPS16" s="192"/>
      <c r="DPT16" s="192"/>
      <c r="DPU16" s="192"/>
      <c r="DPV16" s="192"/>
      <c r="DPW16" s="192"/>
      <c r="DPX16" s="192"/>
      <c r="DPY16" s="192"/>
      <c r="DPZ16" s="192"/>
      <c r="DQA16" s="192"/>
      <c r="DQB16" s="192"/>
      <c r="DQC16" s="192"/>
      <c r="DQD16" s="192"/>
      <c r="DQE16" s="192"/>
      <c r="DQF16" s="192"/>
      <c r="DQG16" s="192"/>
      <c r="DQH16" s="192"/>
      <c r="DQI16" s="192"/>
      <c r="DQJ16" s="192"/>
      <c r="DQK16" s="192"/>
      <c r="DQL16" s="192"/>
      <c r="DQM16" s="192"/>
      <c r="DQN16" s="192"/>
      <c r="DQO16" s="192"/>
      <c r="DQP16" s="192"/>
      <c r="DQQ16" s="192"/>
      <c r="DQR16" s="192"/>
      <c r="DQS16" s="192"/>
      <c r="DQT16" s="192"/>
      <c r="DQU16" s="192"/>
      <c r="DQV16" s="192"/>
      <c r="DQW16" s="192"/>
      <c r="DQX16" s="192"/>
      <c r="DQY16" s="192"/>
      <c r="DQZ16" s="192"/>
      <c r="DRA16" s="192"/>
      <c r="DRB16" s="192"/>
      <c r="DRC16" s="192"/>
      <c r="DRD16" s="192"/>
      <c r="DRE16" s="192"/>
      <c r="DRF16" s="192"/>
      <c r="DRG16" s="192"/>
      <c r="DRH16" s="192"/>
      <c r="DRI16" s="192"/>
      <c r="DRJ16" s="192"/>
      <c r="DRK16" s="192"/>
      <c r="DRL16" s="192"/>
      <c r="DRM16" s="192"/>
      <c r="DRN16" s="192"/>
      <c r="DRO16" s="192"/>
      <c r="DRP16" s="192"/>
      <c r="DRQ16" s="192"/>
      <c r="DRR16" s="192"/>
      <c r="DRS16" s="192"/>
      <c r="DRT16" s="192"/>
      <c r="DRU16" s="192"/>
      <c r="DRV16" s="192"/>
      <c r="DRW16" s="192"/>
      <c r="DRX16" s="192"/>
      <c r="DRY16" s="192"/>
      <c r="DRZ16" s="192"/>
      <c r="DSA16" s="192"/>
      <c r="DSB16" s="192"/>
      <c r="DSC16" s="192"/>
      <c r="DSD16" s="192"/>
      <c r="DSE16" s="192"/>
      <c r="DSF16" s="192"/>
      <c r="DSG16" s="192"/>
      <c r="DSH16" s="192"/>
      <c r="DSI16" s="192"/>
      <c r="DSJ16" s="192"/>
      <c r="DSK16" s="192"/>
      <c r="DSL16" s="192"/>
      <c r="DSM16" s="192"/>
      <c r="DSN16" s="192"/>
      <c r="DSO16" s="192"/>
      <c r="DSP16" s="192"/>
      <c r="DSQ16" s="192"/>
      <c r="DSR16" s="192"/>
      <c r="DSS16" s="192"/>
      <c r="DST16" s="192"/>
      <c r="DSU16" s="192"/>
      <c r="DSV16" s="192"/>
      <c r="DSW16" s="192"/>
      <c r="DSX16" s="192"/>
      <c r="DSY16" s="192"/>
      <c r="DSZ16" s="192"/>
      <c r="DTA16" s="192"/>
      <c r="DTB16" s="192"/>
      <c r="DTC16" s="192"/>
      <c r="DTD16" s="192"/>
      <c r="DTE16" s="192"/>
      <c r="DTF16" s="192"/>
      <c r="DTG16" s="192"/>
      <c r="DTH16" s="192"/>
      <c r="DTI16" s="192"/>
      <c r="DTJ16" s="192"/>
      <c r="DTK16" s="192"/>
      <c r="DTL16" s="192"/>
      <c r="DTM16" s="192"/>
      <c r="DTN16" s="192"/>
      <c r="DTO16" s="192"/>
      <c r="DTP16" s="192"/>
      <c r="DTQ16" s="192"/>
      <c r="DTR16" s="192"/>
      <c r="DTS16" s="192"/>
      <c r="DTT16" s="192"/>
      <c r="DTU16" s="192"/>
      <c r="DTV16" s="192"/>
      <c r="DTW16" s="192"/>
      <c r="DTX16" s="192"/>
      <c r="DTY16" s="192"/>
      <c r="DTZ16" s="192"/>
      <c r="DUA16" s="192"/>
      <c r="DUB16" s="192"/>
      <c r="DUC16" s="192"/>
      <c r="DUD16" s="192"/>
      <c r="DUE16" s="192"/>
      <c r="DUF16" s="192"/>
      <c r="DUG16" s="192"/>
      <c r="DUH16" s="192"/>
      <c r="DUI16" s="192"/>
      <c r="DUJ16" s="192"/>
      <c r="DUK16" s="192"/>
      <c r="DUL16" s="192"/>
      <c r="DUM16" s="192"/>
      <c r="DUN16" s="192"/>
      <c r="DUO16" s="192"/>
      <c r="DUP16" s="192"/>
      <c r="DUQ16" s="192"/>
      <c r="DUR16" s="192"/>
      <c r="DUS16" s="192"/>
      <c r="DUT16" s="192"/>
      <c r="DUU16" s="192"/>
      <c r="DUV16" s="192"/>
      <c r="DUW16" s="192"/>
      <c r="DUX16" s="192"/>
      <c r="DUY16" s="192"/>
      <c r="DUZ16" s="192"/>
      <c r="DVA16" s="192"/>
      <c r="DVB16" s="192"/>
      <c r="DVC16" s="192"/>
      <c r="DVD16" s="192"/>
      <c r="DVE16" s="192"/>
      <c r="DVF16" s="192"/>
      <c r="DVG16" s="192"/>
      <c r="DVH16" s="192"/>
      <c r="DVI16" s="192"/>
      <c r="DVJ16" s="192"/>
      <c r="DVK16" s="192"/>
      <c r="DVL16" s="192"/>
      <c r="DVM16" s="192"/>
      <c r="DVN16" s="192"/>
      <c r="DVO16" s="192"/>
      <c r="DVP16" s="192"/>
      <c r="DVQ16" s="192"/>
      <c r="DVR16" s="192"/>
      <c r="DVS16" s="192"/>
      <c r="DVT16" s="192"/>
      <c r="DVU16" s="192"/>
      <c r="DVV16" s="192"/>
      <c r="DVW16" s="192"/>
      <c r="DVX16" s="192"/>
      <c r="DVY16" s="192"/>
      <c r="DVZ16" s="192"/>
      <c r="DWA16" s="192"/>
      <c r="DWB16" s="192"/>
      <c r="DWC16" s="192"/>
      <c r="DWD16" s="192"/>
      <c r="DWE16" s="192"/>
      <c r="DWF16" s="192"/>
      <c r="DWG16" s="192"/>
      <c r="DWH16" s="192"/>
      <c r="DWI16" s="192"/>
      <c r="DWJ16" s="192"/>
      <c r="DWK16" s="192"/>
      <c r="DWL16" s="192"/>
      <c r="DWM16" s="192"/>
      <c r="DWN16" s="192"/>
      <c r="DWO16" s="192"/>
      <c r="DWP16" s="192"/>
      <c r="DWQ16" s="192"/>
      <c r="DWR16" s="192"/>
      <c r="DWS16" s="192"/>
      <c r="DWT16" s="192"/>
      <c r="DWU16" s="192"/>
      <c r="DWV16" s="192"/>
      <c r="DWW16" s="192"/>
      <c r="DWX16" s="192"/>
      <c r="DWY16" s="192"/>
      <c r="DWZ16" s="192"/>
      <c r="DXA16" s="192"/>
      <c r="DXB16" s="192"/>
      <c r="DXC16" s="192"/>
      <c r="DXD16" s="192"/>
      <c r="DXE16" s="192"/>
      <c r="DXF16" s="192"/>
      <c r="DXG16" s="192"/>
      <c r="DXH16" s="192"/>
      <c r="DXI16" s="192"/>
      <c r="DXJ16" s="192"/>
      <c r="DXK16" s="192"/>
      <c r="DXL16" s="192"/>
      <c r="DXM16" s="192"/>
      <c r="DXN16" s="192"/>
      <c r="DXO16" s="192"/>
      <c r="DXP16" s="192"/>
      <c r="DXQ16" s="192"/>
      <c r="DXR16" s="192"/>
      <c r="DXS16" s="192"/>
      <c r="DXT16" s="192"/>
      <c r="DXU16" s="192"/>
      <c r="DXV16" s="192"/>
      <c r="DXW16" s="192"/>
      <c r="DXX16" s="192"/>
      <c r="DXY16" s="192"/>
      <c r="DXZ16" s="192"/>
      <c r="DYA16" s="192"/>
      <c r="DYB16" s="192"/>
      <c r="DYC16" s="192"/>
      <c r="DYD16" s="192"/>
      <c r="DYE16" s="192"/>
      <c r="DYF16" s="192"/>
      <c r="DYG16" s="192"/>
      <c r="DYH16" s="192"/>
      <c r="DYI16" s="192"/>
      <c r="DYJ16" s="192"/>
      <c r="DYK16" s="192"/>
      <c r="DYL16" s="192"/>
      <c r="DYM16" s="192"/>
      <c r="DYN16" s="192"/>
      <c r="DYO16" s="192"/>
      <c r="DYP16" s="192"/>
      <c r="DYQ16" s="192"/>
      <c r="DYR16" s="192"/>
      <c r="DYS16" s="192"/>
      <c r="DYT16" s="192"/>
      <c r="DYU16" s="192"/>
      <c r="DYV16" s="192"/>
      <c r="DYW16" s="192"/>
      <c r="DYX16" s="192"/>
      <c r="DYY16" s="192"/>
      <c r="DYZ16" s="192"/>
      <c r="DZA16" s="192"/>
      <c r="DZB16" s="192"/>
      <c r="DZC16" s="192"/>
      <c r="DZD16" s="192"/>
      <c r="DZE16" s="192"/>
      <c r="DZF16" s="192"/>
      <c r="DZG16" s="192"/>
      <c r="DZH16" s="192"/>
      <c r="DZI16" s="192"/>
      <c r="DZJ16" s="192"/>
      <c r="DZK16" s="192"/>
      <c r="DZL16" s="192"/>
      <c r="DZM16" s="192"/>
      <c r="DZN16" s="192"/>
      <c r="DZO16" s="192"/>
      <c r="DZP16" s="192"/>
      <c r="DZQ16" s="192"/>
      <c r="DZR16" s="192"/>
      <c r="DZS16" s="192"/>
      <c r="DZT16" s="192"/>
      <c r="DZU16" s="192"/>
      <c r="DZV16" s="192"/>
      <c r="DZW16" s="192"/>
      <c r="DZX16" s="192"/>
      <c r="DZY16" s="192"/>
      <c r="DZZ16" s="192"/>
      <c r="EAA16" s="192"/>
      <c r="EAB16" s="192"/>
      <c r="EAC16" s="192"/>
      <c r="EAD16" s="192"/>
      <c r="EAE16" s="192"/>
      <c r="EAF16" s="192"/>
      <c r="EAG16" s="192"/>
      <c r="EAH16" s="192"/>
      <c r="EAI16" s="192"/>
      <c r="EAJ16" s="192"/>
      <c r="EAK16" s="192"/>
      <c r="EAL16" s="192"/>
      <c r="EAM16" s="192"/>
      <c r="EAN16" s="192"/>
      <c r="EAO16" s="192"/>
      <c r="EAP16" s="192"/>
      <c r="EAQ16" s="192"/>
      <c r="EAR16" s="192"/>
      <c r="EAS16" s="192"/>
      <c r="EAT16" s="192"/>
      <c r="EAU16" s="192"/>
      <c r="EAV16" s="192"/>
      <c r="EAW16" s="192"/>
      <c r="EAX16" s="192"/>
      <c r="EAY16" s="192"/>
      <c r="EAZ16" s="192"/>
      <c r="EBA16" s="192"/>
      <c r="EBB16" s="192"/>
      <c r="EBC16" s="192"/>
      <c r="EBD16" s="192"/>
      <c r="EBE16" s="192"/>
      <c r="EBF16" s="192"/>
      <c r="EBG16" s="192"/>
      <c r="EBH16" s="192"/>
      <c r="EBI16" s="192"/>
      <c r="EBJ16" s="192"/>
      <c r="EBK16" s="192"/>
      <c r="EBL16" s="192"/>
      <c r="EBM16" s="192"/>
      <c r="EBN16" s="192"/>
      <c r="EBO16" s="192"/>
      <c r="EBP16" s="192"/>
      <c r="EBQ16" s="192"/>
      <c r="EBR16" s="192"/>
      <c r="EBS16" s="192"/>
      <c r="EBT16" s="192"/>
      <c r="EBU16" s="192"/>
      <c r="EBV16" s="192"/>
      <c r="EBW16" s="192"/>
      <c r="EBX16" s="192"/>
      <c r="EBY16" s="192"/>
      <c r="EBZ16" s="192"/>
      <c r="ECA16" s="192"/>
      <c r="ECB16" s="192"/>
      <c r="ECC16" s="192"/>
      <c r="ECD16" s="192"/>
      <c r="ECE16" s="192"/>
      <c r="ECF16" s="192"/>
      <c r="ECG16" s="192"/>
      <c r="ECH16" s="192"/>
      <c r="ECI16" s="192"/>
      <c r="ECJ16" s="192"/>
      <c r="ECK16" s="192"/>
      <c r="ECL16" s="192"/>
      <c r="ECM16" s="192"/>
      <c r="ECN16" s="192"/>
      <c r="ECO16" s="192"/>
      <c r="ECP16" s="192"/>
      <c r="ECQ16" s="192"/>
      <c r="ECR16" s="192"/>
      <c r="ECS16" s="192"/>
      <c r="ECT16" s="192"/>
      <c r="ECU16" s="192"/>
      <c r="ECV16" s="192"/>
      <c r="ECW16" s="192"/>
      <c r="ECX16" s="192"/>
      <c r="ECY16" s="192"/>
      <c r="ECZ16" s="192"/>
      <c r="EDA16" s="192"/>
      <c r="EDB16" s="192"/>
      <c r="EDC16" s="192"/>
      <c r="EDD16" s="192"/>
      <c r="EDE16" s="192"/>
      <c r="EDF16" s="192"/>
      <c r="EDG16" s="192"/>
      <c r="EDH16" s="192"/>
      <c r="EDI16" s="192"/>
      <c r="EDJ16" s="192"/>
      <c r="EDK16" s="192"/>
      <c r="EDL16" s="192"/>
      <c r="EDM16" s="192"/>
      <c r="EDN16" s="192"/>
      <c r="EDO16" s="192"/>
      <c r="EDP16" s="192"/>
      <c r="EDQ16" s="192"/>
      <c r="EDR16" s="192"/>
      <c r="EDS16" s="192"/>
      <c r="EDT16" s="192"/>
      <c r="EDU16" s="192"/>
      <c r="EDV16" s="192"/>
      <c r="EDW16" s="192"/>
      <c r="EDX16" s="192"/>
      <c r="EDY16" s="192"/>
      <c r="EDZ16" s="192"/>
      <c r="EEA16" s="192"/>
      <c r="EEB16" s="192"/>
      <c r="EEC16" s="192"/>
      <c r="EED16" s="192"/>
      <c r="EEE16" s="192"/>
      <c r="EEF16" s="192"/>
      <c r="EEG16" s="192"/>
      <c r="EEH16" s="192"/>
      <c r="EEI16" s="192"/>
      <c r="EEJ16" s="192"/>
      <c r="EEK16" s="192"/>
      <c r="EEL16" s="192"/>
      <c r="EEM16" s="192"/>
      <c r="EEN16" s="192"/>
      <c r="EEO16" s="192"/>
      <c r="EEP16" s="192"/>
      <c r="EEQ16" s="192"/>
      <c r="EER16" s="192"/>
      <c r="EES16" s="192"/>
      <c r="EET16" s="192"/>
      <c r="EEU16" s="192"/>
      <c r="EEV16" s="192"/>
      <c r="EEW16" s="192"/>
      <c r="EEX16" s="192"/>
      <c r="EEY16" s="192"/>
      <c r="EEZ16" s="192"/>
      <c r="EFA16" s="192"/>
      <c r="EFB16" s="192"/>
      <c r="EFC16" s="192"/>
      <c r="EFD16" s="192"/>
      <c r="EFE16" s="192"/>
      <c r="EFF16" s="192"/>
      <c r="EFG16" s="192"/>
      <c r="EFH16" s="192"/>
      <c r="EFI16" s="192"/>
      <c r="EFJ16" s="192"/>
      <c r="EFK16" s="192"/>
      <c r="EFL16" s="192"/>
      <c r="EFM16" s="192"/>
      <c r="EFN16" s="192"/>
      <c r="EFO16" s="192"/>
      <c r="EFP16" s="192"/>
      <c r="EFQ16" s="192"/>
      <c r="EFR16" s="192"/>
      <c r="EFS16" s="192"/>
      <c r="EFT16" s="192"/>
      <c r="EFU16" s="192"/>
      <c r="EFV16" s="192"/>
      <c r="EFW16" s="192"/>
      <c r="EFX16" s="192"/>
      <c r="EFY16" s="192"/>
      <c r="EFZ16" s="192"/>
      <c r="EGA16" s="192"/>
      <c r="EGB16" s="192"/>
      <c r="EGC16" s="192"/>
      <c r="EGD16" s="192"/>
      <c r="EGE16" s="192"/>
      <c r="EGF16" s="192"/>
      <c r="EGG16" s="192"/>
      <c r="EGH16" s="192"/>
      <c r="EGI16" s="192"/>
      <c r="EGJ16" s="192"/>
      <c r="EGK16" s="192"/>
      <c r="EGL16" s="192"/>
      <c r="EGM16" s="192"/>
      <c r="EGN16" s="192"/>
      <c r="EGO16" s="192"/>
      <c r="EGP16" s="192"/>
      <c r="EGQ16" s="192"/>
      <c r="EGR16" s="192"/>
      <c r="EGS16" s="192"/>
      <c r="EGT16" s="192"/>
      <c r="EGU16" s="192"/>
      <c r="EGV16" s="192"/>
      <c r="EGW16" s="192"/>
      <c r="EGX16" s="192"/>
      <c r="EGY16" s="192"/>
      <c r="EGZ16" s="192"/>
      <c r="EHA16" s="192"/>
      <c r="EHB16" s="192"/>
      <c r="EHC16" s="192"/>
      <c r="EHD16" s="192"/>
      <c r="EHE16" s="192"/>
      <c r="EHF16" s="192"/>
      <c r="EHG16" s="192"/>
      <c r="EHH16" s="192"/>
      <c r="EHI16" s="192"/>
      <c r="EHJ16" s="192"/>
      <c r="EHK16" s="192"/>
      <c r="EHL16" s="192"/>
      <c r="EHM16" s="192"/>
      <c r="EHN16" s="192"/>
      <c r="EHO16" s="192"/>
      <c r="EHP16" s="192"/>
      <c r="EHQ16" s="192"/>
      <c r="EHR16" s="192"/>
      <c r="EHS16" s="192"/>
      <c r="EHT16" s="192"/>
      <c r="EHU16" s="192"/>
      <c r="EHV16" s="192"/>
      <c r="EHW16" s="192"/>
      <c r="EHX16" s="192"/>
      <c r="EHY16" s="192"/>
      <c r="EHZ16" s="192"/>
      <c r="EIA16" s="192"/>
      <c r="EIB16" s="192"/>
      <c r="EIC16" s="192"/>
      <c r="EID16" s="192"/>
      <c r="EIE16" s="192"/>
      <c r="EIF16" s="192"/>
      <c r="EIG16" s="192"/>
      <c r="EIH16" s="192"/>
      <c r="EII16" s="192"/>
      <c r="EIJ16" s="192"/>
      <c r="EIK16" s="192"/>
      <c r="EIL16" s="192"/>
      <c r="EIM16" s="192"/>
      <c r="EIN16" s="192"/>
      <c r="EIO16" s="192"/>
      <c r="EIP16" s="192"/>
      <c r="EIQ16" s="192"/>
      <c r="EIR16" s="192"/>
      <c r="EIS16" s="192"/>
      <c r="EIT16" s="192"/>
      <c r="EIU16" s="192"/>
      <c r="EIV16" s="192"/>
      <c r="EIW16" s="192"/>
      <c r="EIX16" s="192"/>
      <c r="EIY16" s="192"/>
      <c r="EIZ16" s="192"/>
      <c r="EJA16" s="192"/>
      <c r="EJB16" s="192"/>
      <c r="EJC16" s="192"/>
      <c r="EJD16" s="192"/>
      <c r="EJE16" s="192"/>
      <c r="EJF16" s="192"/>
      <c r="EJG16" s="192"/>
      <c r="EJH16" s="192"/>
      <c r="EJI16" s="192"/>
      <c r="EJJ16" s="192"/>
      <c r="EJK16" s="192"/>
      <c r="EJL16" s="192"/>
      <c r="EJM16" s="192"/>
      <c r="EJN16" s="192"/>
      <c r="EJO16" s="192"/>
      <c r="EJP16" s="192"/>
      <c r="EJQ16" s="192"/>
      <c r="EJR16" s="192"/>
      <c r="EJS16" s="192"/>
      <c r="EJT16" s="192"/>
      <c r="EJU16" s="192"/>
      <c r="EJV16" s="192"/>
      <c r="EJW16" s="192"/>
      <c r="EJX16" s="192"/>
      <c r="EJY16" s="192"/>
      <c r="EJZ16" s="192"/>
      <c r="EKA16" s="192"/>
      <c r="EKB16" s="192"/>
      <c r="EKC16" s="192"/>
      <c r="EKD16" s="192"/>
      <c r="EKE16" s="192"/>
      <c r="EKF16" s="192"/>
      <c r="EKG16" s="192"/>
      <c r="EKH16" s="192"/>
      <c r="EKI16" s="192"/>
      <c r="EKJ16" s="192"/>
      <c r="EKK16" s="192"/>
      <c r="EKL16" s="192"/>
      <c r="EKM16" s="192"/>
      <c r="EKN16" s="192"/>
      <c r="EKO16" s="192"/>
      <c r="EKP16" s="192"/>
      <c r="EKQ16" s="192"/>
      <c r="EKR16" s="192"/>
      <c r="EKS16" s="192"/>
      <c r="EKT16" s="192"/>
      <c r="EKU16" s="192"/>
      <c r="EKV16" s="192"/>
      <c r="EKW16" s="192"/>
      <c r="EKX16" s="192"/>
      <c r="EKY16" s="192"/>
      <c r="EKZ16" s="192"/>
      <c r="ELA16" s="192"/>
      <c r="ELB16" s="192"/>
      <c r="ELC16" s="192"/>
      <c r="ELD16" s="192"/>
      <c r="ELE16" s="192"/>
      <c r="ELF16" s="192"/>
      <c r="ELG16" s="192"/>
      <c r="ELH16" s="192"/>
      <c r="ELI16" s="192"/>
      <c r="ELJ16" s="192"/>
      <c r="ELK16" s="192"/>
      <c r="ELL16" s="192"/>
      <c r="ELM16" s="192"/>
      <c r="ELN16" s="192"/>
      <c r="ELO16" s="192"/>
      <c r="ELP16" s="192"/>
      <c r="ELQ16" s="192"/>
      <c r="ELR16" s="192"/>
      <c r="ELS16" s="192"/>
      <c r="ELT16" s="192"/>
      <c r="ELU16" s="192"/>
      <c r="ELV16" s="192"/>
      <c r="ELW16" s="192"/>
      <c r="ELX16" s="192"/>
      <c r="ELY16" s="192"/>
      <c r="ELZ16" s="192"/>
      <c r="EMA16" s="192"/>
      <c r="EMB16" s="192"/>
      <c r="EMC16" s="192"/>
      <c r="EMD16" s="192"/>
      <c r="EME16" s="192"/>
      <c r="EMF16" s="192"/>
      <c r="EMG16" s="192"/>
      <c r="EMH16" s="192"/>
      <c r="EMI16" s="192"/>
      <c r="EMJ16" s="192"/>
      <c r="EMK16" s="192"/>
      <c r="EML16" s="192"/>
      <c r="EMM16" s="192"/>
      <c r="EMN16" s="192"/>
      <c r="EMO16" s="192"/>
      <c r="EMP16" s="192"/>
      <c r="EMQ16" s="192"/>
      <c r="EMR16" s="192"/>
      <c r="EMS16" s="192"/>
      <c r="EMT16" s="192"/>
      <c r="EMU16" s="192"/>
      <c r="EMV16" s="192"/>
      <c r="EMW16" s="192"/>
      <c r="EMX16" s="192"/>
      <c r="EMY16" s="192"/>
      <c r="EMZ16" s="192"/>
      <c r="ENA16" s="192"/>
      <c r="ENB16" s="192"/>
      <c r="ENC16" s="192"/>
      <c r="END16" s="192"/>
      <c r="ENE16" s="192"/>
      <c r="ENF16" s="192"/>
      <c r="ENG16" s="192"/>
      <c r="ENH16" s="192"/>
      <c r="ENI16" s="192"/>
      <c r="ENJ16" s="192"/>
      <c r="ENK16" s="192"/>
      <c r="ENL16" s="192"/>
      <c r="ENM16" s="192"/>
      <c r="ENN16" s="192"/>
      <c r="ENO16" s="192"/>
      <c r="ENP16" s="192"/>
      <c r="ENQ16" s="192"/>
      <c r="ENR16" s="192"/>
      <c r="ENS16" s="192"/>
      <c r="ENT16" s="192"/>
      <c r="ENU16" s="192"/>
      <c r="ENV16" s="192"/>
      <c r="ENW16" s="192"/>
      <c r="ENX16" s="192"/>
      <c r="ENY16" s="192"/>
      <c r="ENZ16" s="192"/>
      <c r="EOA16" s="192"/>
      <c r="EOB16" s="192"/>
      <c r="EOC16" s="192"/>
      <c r="EOD16" s="192"/>
      <c r="EOE16" s="192"/>
      <c r="EOF16" s="192"/>
      <c r="EOG16" s="192"/>
      <c r="EOH16" s="192"/>
      <c r="EOI16" s="192"/>
      <c r="EOJ16" s="192"/>
      <c r="EOK16" s="192"/>
      <c r="EOL16" s="192"/>
      <c r="EOM16" s="192"/>
      <c r="EON16" s="192"/>
      <c r="EOO16" s="192"/>
      <c r="EOP16" s="192"/>
      <c r="EOQ16" s="192"/>
      <c r="EOR16" s="192"/>
      <c r="EOS16" s="192"/>
      <c r="EOT16" s="192"/>
      <c r="EOU16" s="192"/>
      <c r="EOV16" s="192"/>
      <c r="EOW16" s="192"/>
      <c r="EOX16" s="192"/>
      <c r="EOY16" s="192"/>
      <c r="EOZ16" s="192"/>
      <c r="EPA16" s="192"/>
      <c r="EPB16" s="192"/>
      <c r="EPC16" s="192"/>
      <c r="EPD16" s="192"/>
      <c r="EPE16" s="192"/>
      <c r="EPF16" s="192"/>
      <c r="EPG16" s="192"/>
      <c r="EPH16" s="192"/>
      <c r="EPI16" s="192"/>
      <c r="EPJ16" s="192"/>
      <c r="EPK16" s="192"/>
      <c r="EPL16" s="192"/>
      <c r="EPM16" s="192"/>
      <c r="EPN16" s="192"/>
      <c r="EPO16" s="192"/>
      <c r="EPP16" s="192"/>
      <c r="EPQ16" s="192"/>
      <c r="EPR16" s="192"/>
      <c r="EPS16" s="192"/>
      <c r="EPT16" s="192"/>
      <c r="EPU16" s="192"/>
      <c r="EPV16" s="192"/>
      <c r="EPW16" s="192"/>
      <c r="EPX16" s="192"/>
      <c r="EPY16" s="192"/>
      <c r="EPZ16" s="192"/>
      <c r="EQA16" s="192"/>
      <c r="EQB16" s="192"/>
      <c r="EQC16" s="192"/>
      <c r="EQD16" s="192"/>
      <c r="EQE16" s="192"/>
      <c r="EQF16" s="192"/>
      <c r="EQG16" s="192"/>
      <c r="EQH16" s="192"/>
      <c r="EQI16" s="192"/>
      <c r="EQJ16" s="192"/>
      <c r="EQK16" s="192"/>
      <c r="EQL16" s="192"/>
      <c r="EQM16" s="192"/>
      <c r="EQN16" s="192"/>
      <c r="EQO16" s="192"/>
      <c r="EQP16" s="192"/>
      <c r="EQQ16" s="192"/>
      <c r="EQR16" s="192"/>
      <c r="EQS16" s="192"/>
      <c r="EQT16" s="192"/>
      <c r="EQU16" s="192"/>
      <c r="EQV16" s="192"/>
      <c r="EQW16" s="192"/>
      <c r="EQX16" s="192"/>
      <c r="EQY16" s="192"/>
      <c r="EQZ16" s="192"/>
      <c r="ERA16" s="192"/>
      <c r="ERB16" s="192"/>
      <c r="ERC16" s="192"/>
      <c r="ERD16" s="192"/>
      <c r="ERE16" s="192"/>
      <c r="ERF16" s="192"/>
      <c r="ERG16" s="192"/>
      <c r="ERH16" s="192"/>
      <c r="ERI16" s="192"/>
      <c r="ERJ16" s="192"/>
      <c r="ERK16" s="192"/>
      <c r="ERL16" s="192"/>
      <c r="ERM16" s="192"/>
      <c r="ERN16" s="192"/>
      <c r="ERO16" s="192"/>
      <c r="ERP16" s="192"/>
      <c r="ERQ16" s="192"/>
      <c r="ERR16" s="192"/>
      <c r="ERS16" s="192"/>
      <c r="ERT16" s="192"/>
      <c r="ERU16" s="192"/>
      <c r="ERV16" s="192"/>
      <c r="ERW16" s="192"/>
      <c r="ERX16" s="192"/>
      <c r="ERY16" s="192"/>
      <c r="ERZ16" s="192"/>
      <c r="ESA16" s="192"/>
      <c r="ESB16" s="192"/>
      <c r="ESC16" s="192"/>
      <c r="ESD16" s="192"/>
      <c r="ESE16" s="192"/>
      <c r="ESF16" s="192"/>
      <c r="ESG16" s="192"/>
      <c r="ESH16" s="192"/>
      <c r="ESI16" s="192"/>
      <c r="ESJ16" s="192"/>
      <c r="ESK16" s="192"/>
      <c r="ESL16" s="192"/>
      <c r="ESM16" s="192"/>
      <c r="ESN16" s="192"/>
      <c r="ESO16" s="192"/>
      <c r="ESP16" s="192"/>
      <c r="ESQ16" s="192"/>
      <c r="ESR16" s="192"/>
      <c r="ESS16" s="192"/>
      <c r="EST16" s="192"/>
      <c r="ESU16" s="192"/>
      <c r="ESV16" s="192"/>
      <c r="ESW16" s="192"/>
      <c r="ESX16" s="192"/>
      <c r="ESY16" s="192"/>
      <c r="ESZ16" s="192"/>
      <c r="ETA16" s="192"/>
      <c r="ETB16" s="192"/>
      <c r="ETC16" s="192"/>
      <c r="ETD16" s="192"/>
      <c r="ETE16" s="192"/>
      <c r="ETF16" s="192"/>
      <c r="ETG16" s="192"/>
      <c r="ETH16" s="192"/>
      <c r="ETI16" s="192"/>
      <c r="ETJ16" s="192"/>
      <c r="ETK16" s="192"/>
      <c r="ETL16" s="192"/>
      <c r="ETM16" s="192"/>
      <c r="ETN16" s="192"/>
      <c r="ETO16" s="192"/>
      <c r="ETP16" s="192"/>
      <c r="ETQ16" s="192"/>
      <c r="ETR16" s="192"/>
      <c r="ETS16" s="192"/>
      <c r="ETT16" s="192"/>
      <c r="ETU16" s="192"/>
      <c r="ETV16" s="192"/>
      <c r="ETW16" s="192"/>
      <c r="ETX16" s="192"/>
      <c r="ETY16" s="192"/>
      <c r="ETZ16" s="192"/>
      <c r="EUA16" s="192"/>
      <c r="EUB16" s="192"/>
      <c r="EUC16" s="192"/>
      <c r="EUD16" s="192"/>
      <c r="EUE16" s="192"/>
      <c r="EUF16" s="192"/>
      <c r="EUG16" s="192"/>
      <c r="EUH16" s="192"/>
      <c r="EUI16" s="192"/>
      <c r="EUJ16" s="192"/>
      <c r="EUK16" s="192"/>
      <c r="EUL16" s="192"/>
      <c r="EUM16" s="192"/>
      <c r="EUN16" s="192"/>
      <c r="EUO16" s="192"/>
      <c r="EUP16" s="192"/>
      <c r="EUQ16" s="192"/>
      <c r="EUR16" s="192"/>
      <c r="EUS16" s="192"/>
      <c r="EUT16" s="192"/>
      <c r="EUU16" s="192"/>
      <c r="EUV16" s="192"/>
      <c r="EUW16" s="192"/>
      <c r="EUX16" s="192"/>
      <c r="EUY16" s="192"/>
      <c r="EUZ16" s="192"/>
      <c r="EVA16" s="192"/>
      <c r="EVB16" s="192"/>
      <c r="EVC16" s="192"/>
      <c r="EVD16" s="192"/>
      <c r="EVE16" s="192"/>
      <c r="EVF16" s="192"/>
      <c r="EVG16" s="192"/>
      <c r="EVH16" s="192"/>
      <c r="EVI16" s="192"/>
      <c r="EVJ16" s="192"/>
      <c r="EVK16" s="192"/>
      <c r="EVL16" s="192"/>
      <c r="EVM16" s="192"/>
      <c r="EVN16" s="192"/>
      <c r="EVO16" s="192"/>
      <c r="EVP16" s="192"/>
      <c r="EVQ16" s="192"/>
      <c r="EVR16" s="192"/>
      <c r="EVS16" s="192"/>
      <c r="EVT16" s="192"/>
      <c r="EVU16" s="192"/>
      <c r="EVV16" s="192"/>
      <c r="EVW16" s="192"/>
      <c r="EVX16" s="192"/>
      <c r="EVY16" s="192"/>
      <c r="EVZ16" s="192"/>
      <c r="EWA16" s="192"/>
      <c r="EWB16" s="192"/>
      <c r="EWC16" s="192"/>
      <c r="EWD16" s="192"/>
      <c r="EWE16" s="192"/>
      <c r="EWF16" s="192"/>
      <c r="EWG16" s="192"/>
      <c r="EWH16" s="192"/>
      <c r="EWI16" s="192"/>
      <c r="EWJ16" s="192"/>
      <c r="EWK16" s="192"/>
      <c r="EWL16" s="192"/>
      <c r="EWM16" s="192"/>
      <c r="EWN16" s="192"/>
      <c r="EWO16" s="192"/>
      <c r="EWP16" s="192"/>
      <c r="EWQ16" s="192"/>
      <c r="EWR16" s="192"/>
      <c r="EWS16" s="192"/>
      <c r="EWT16" s="192"/>
      <c r="EWU16" s="192"/>
      <c r="EWV16" s="192"/>
      <c r="EWW16" s="192"/>
      <c r="EWX16" s="192"/>
      <c r="EWY16" s="192"/>
      <c r="EWZ16" s="192"/>
      <c r="EXA16" s="192"/>
      <c r="EXB16" s="192"/>
      <c r="EXC16" s="192"/>
      <c r="EXD16" s="192"/>
      <c r="EXE16" s="192"/>
      <c r="EXF16" s="192"/>
      <c r="EXG16" s="192"/>
      <c r="EXH16" s="192"/>
      <c r="EXI16" s="192"/>
      <c r="EXJ16" s="192"/>
      <c r="EXK16" s="192"/>
      <c r="EXL16" s="192"/>
      <c r="EXM16" s="192"/>
      <c r="EXN16" s="192"/>
      <c r="EXO16" s="192"/>
      <c r="EXP16" s="192"/>
      <c r="EXQ16" s="192"/>
      <c r="EXR16" s="192"/>
      <c r="EXS16" s="192"/>
      <c r="EXT16" s="192"/>
      <c r="EXU16" s="192"/>
      <c r="EXV16" s="192"/>
      <c r="EXW16" s="192"/>
      <c r="EXX16" s="192"/>
      <c r="EXY16" s="192"/>
      <c r="EXZ16" s="192"/>
      <c r="EYA16" s="192"/>
      <c r="EYB16" s="192"/>
      <c r="EYC16" s="192"/>
      <c r="EYD16" s="192"/>
      <c r="EYE16" s="192"/>
      <c r="EYF16" s="192"/>
      <c r="EYG16" s="192"/>
      <c r="EYH16" s="192"/>
      <c r="EYI16" s="192"/>
      <c r="EYJ16" s="192"/>
      <c r="EYK16" s="192"/>
      <c r="EYL16" s="192"/>
      <c r="EYM16" s="192"/>
      <c r="EYN16" s="192"/>
      <c r="EYO16" s="192"/>
      <c r="EYP16" s="192"/>
      <c r="EYQ16" s="192"/>
      <c r="EYR16" s="192"/>
      <c r="EYS16" s="192"/>
      <c r="EYT16" s="192"/>
      <c r="EYU16" s="192"/>
      <c r="EYV16" s="192"/>
      <c r="EYW16" s="192"/>
      <c r="EYX16" s="192"/>
      <c r="EYY16" s="192"/>
      <c r="EYZ16" s="192"/>
      <c r="EZA16" s="192"/>
      <c r="EZB16" s="192"/>
      <c r="EZC16" s="192"/>
      <c r="EZD16" s="192"/>
      <c r="EZE16" s="192"/>
      <c r="EZF16" s="192"/>
      <c r="EZG16" s="192"/>
      <c r="EZH16" s="192"/>
      <c r="EZI16" s="192"/>
      <c r="EZJ16" s="192"/>
      <c r="EZK16" s="192"/>
      <c r="EZL16" s="192"/>
      <c r="EZM16" s="192"/>
      <c r="EZN16" s="192"/>
      <c r="EZO16" s="192"/>
      <c r="EZP16" s="192"/>
      <c r="EZQ16" s="192"/>
      <c r="EZR16" s="192"/>
      <c r="EZS16" s="192"/>
      <c r="EZT16" s="192"/>
      <c r="EZU16" s="192"/>
      <c r="EZV16" s="192"/>
      <c r="EZW16" s="192"/>
      <c r="EZX16" s="192"/>
      <c r="EZY16" s="192"/>
      <c r="EZZ16" s="192"/>
      <c r="FAA16" s="192"/>
      <c r="FAB16" s="192"/>
      <c r="FAC16" s="192"/>
      <c r="FAD16" s="192"/>
      <c r="FAE16" s="192"/>
      <c r="FAF16" s="192"/>
      <c r="FAG16" s="192"/>
      <c r="FAH16" s="192"/>
      <c r="FAI16" s="192"/>
      <c r="FAJ16" s="192"/>
      <c r="FAK16" s="192"/>
      <c r="FAL16" s="192"/>
      <c r="FAM16" s="192"/>
      <c r="FAN16" s="192"/>
      <c r="FAO16" s="192"/>
      <c r="FAP16" s="192"/>
      <c r="FAQ16" s="192"/>
      <c r="FAR16" s="192"/>
      <c r="FAS16" s="192"/>
      <c r="FAT16" s="192"/>
      <c r="FAU16" s="192"/>
      <c r="FAV16" s="192"/>
      <c r="FAW16" s="192"/>
      <c r="FAX16" s="192"/>
      <c r="FAY16" s="192"/>
      <c r="FAZ16" s="192"/>
      <c r="FBA16" s="192"/>
      <c r="FBB16" s="192"/>
      <c r="FBC16" s="192"/>
      <c r="FBD16" s="192"/>
      <c r="FBE16" s="192"/>
      <c r="FBF16" s="192"/>
      <c r="FBG16" s="192"/>
      <c r="FBH16" s="192"/>
      <c r="FBI16" s="192"/>
      <c r="FBJ16" s="192"/>
      <c r="FBK16" s="192"/>
      <c r="FBL16" s="192"/>
      <c r="FBM16" s="192"/>
      <c r="FBN16" s="192"/>
      <c r="FBO16" s="192"/>
      <c r="FBP16" s="192"/>
      <c r="FBQ16" s="192"/>
      <c r="FBR16" s="192"/>
      <c r="FBS16" s="192"/>
      <c r="FBT16" s="192"/>
      <c r="FBU16" s="192"/>
      <c r="FBV16" s="192"/>
      <c r="FBW16" s="192"/>
      <c r="FBX16" s="192"/>
      <c r="FBY16" s="192"/>
      <c r="FBZ16" s="192"/>
      <c r="FCA16" s="192"/>
      <c r="FCB16" s="192"/>
      <c r="FCC16" s="192"/>
      <c r="FCD16" s="192"/>
      <c r="FCE16" s="192"/>
      <c r="FCF16" s="192"/>
      <c r="FCG16" s="192"/>
      <c r="FCH16" s="192"/>
      <c r="FCI16" s="192"/>
      <c r="FCJ16" s="192"/>
      <c r="FCK16" s="192"/>
      <c r="FCL16" s="192"/>
      <c r="FCM16" s="192"/>
      <c r="FCN16" s="192"/>
      <c r="FCO16" s="192"/>
      <c r="FCP16" s="192"/>
      <c r="FCQ16" s="192"/>
      <c r="FCR16" s="192"/>
      <c r="FCS16" s="192"/>
      <c r="FCT16" s="192"/>
      <c r="FCU16" s="192"/>
      <c r="FCV16" s="192"/>
      <c r="FCW16" s="192"/>
      <c r="FCX16" s="192"/>
      <c r="FCY16" s="192"/>
      <c r="FCZ16" s="192"/>
      <c r="FDA16" s="192"/>
      <c r="FDB16" s="192"/>
      <c r="FDC16" s="192"/>
      <c r="FDD16" s="192"/>
      <c r="FDE16" s="192"/>
      <c r="FDF16" s="192"/>
      <c r="FDG16" s="192"/>
      <c r="FDH16" s="192"/>
      <c r="FDI16" s="192"/>
      <c r="FDJ16" s="192"/>
      <c r="FDK16" s="192"/>
      <c r="FDL16" s="192"/>
      <c r="FDM16" s="192"/>
      <c r="FDN16" s="192"/>
      <c r="FDO16" s="192"/>
      <c r="FDP16" s="192"/>
      <c r="FDQ16" s="192"/>
      <c r="FDR16" s="192"/>
      <c r="FDS16" s="192"/>
      <c r="FDT16" s="192"/>
      <c r="FDU16" s="192"/>
      <c r="FDV16" s="192"/>
      <c r="FDW16" s="192"/>
      <c r="FDX16" s="192"/>
      <c r="FDY16" s="192"/>
      <c r="FDZ16" s="192"/>
      <c r="FEA16" s="192"/>
      <c r="FEB16" s="192"/>
      <c r="FEC16" s="192"/>
      <c r="FED16" s="192"/>
      <c r="FEE16" s="192"/>
      <c r="FEF16" s="192"/>
      <c r="FEG16" s="192"/>
      <c r="FEH16" s="192"/>
      <c r="FEI16" s="192"/>
      <c r="FEJ16" s="192"/>
      <c r="FEK16" s="192"/>
      <c r="FEL16" s="192"/>
      <c r="FEM16" s="192"/>
      <c r="FEN16" s="192"/>
      <c r="FEO16" s="192"/>
      <c r="FEP16" s="192"/>
      <c r="FEQ16" s="192"/>
      <c r="FER16" s="192"/>
      <c r="FES16" s="192"/>
      <c r="FET16" s="192"/>
      <c r="FEU16" s="192"/>
      <c r="FEV16" s="192"/>
      <c r="FEW16" s="192"/>
      <c r="FEX16" s="192"/>
      <c r="FEY16" s="192"/>
      <c r="FEZ16" s="192"/>
      <c r="FFA16" s="192"/>
      <c r="FFB16" s="192"/>
      <c r="FFC16" s="192"/>
      <c r="FFD16" s="192"/>
      <c r="FFE16" s="192"/>
      <c r="FFF16" s="192"/>
      <c r="FFG16" s="192"/>
      <c r="FFH16" s="192"/>
      <c r="FFI16" s="192"/>
      <c r="FFJ16" s="192"/>
      <c r="FFK16" s="192"/>
      <c r="FFL16" s="192"/>
      <c r="FFM16" s="192"/>
      <c r="FFN16" s="192"/>
      <c r="FFO16" s="192"/>
      <c r="FFP16" s="192"/>
      <c r="FFQ16" s="192"/>
      <c r="FFR16" s="192"/>
      <c r="FFS16" s="192"/>
      <c r="FFT16" s="192"/>
      <c r="FFU16" s="192"/>
      <c r="FFV16" s="192"/>
      <c r="FFW16" s="192"/>
      <c r="FFX16" s="192"/>
      <c r="FFY16" s="192"/>
      <c r="FFZ16" s="192"/>
      <c r="FGA16" s="192"/>
      <c r="FGB16" s="192"/>
      <c r="FGC16" s="192"/>
      <c r="FGD16" s="192"/>
      <c r="FGE16" s="192"/>
      <c r="FGF16" s="192"/>
      <c r="FGG16" s="192"/>
      <c r="FGH16" s="192"/>
      <c r="FGI16" s="192"/>
      <c r="FGJ16" s="192"/>
      <c r="FGK16" s="192"/>
      <c r="FGL16" s="192"/>
      <c r="FGM16" s="192"/>
      <c r="FGN16" s="192"/>
      <c r="FGO16" s="192"/>
      <c r="FGP16" s="192"/>
      <c r="FGQ16" s="192"/>
      <c r="FGR16" s="192"/>
      <c r="FGS16" s="192"/>
      <c r="FGT16" s="192"/>
      <c r="FGU16" s="192"/>
      <c r="FGV16" s="192"/>
      <c r="FGW16" s="192"/>
      <c r="FGX16" s="192"/>
      <c r="FGY16" s="192"/>
      <c r="FGZ16" s="192"/>
      <c r="FHA16" s="192"/>
      <c r="FHB16" s="192"/>
      <c r="FHC16" s="192"/>
      <c r="FHD16" s="192"/>
      <c r="FHE16" s="192"/>
      <c r="FHF16" s="192"/>
      <c r="FHG16" s="192"/>
      <c r="FHH16" s="192"/>
      <c r="FHI16" s="192"/>
      <c r="FHJ16" s="192"/>
      <c r="FHK16" s="192"/>
      <c r="FHL16" s="192"/>
      <c r="FHM16" s="192"/>
      <c r="FHN16" s="192"/>
      <c r="FHO16" s="192"/>
      <c r="FHP16" s="192"/>
      <c r="FHQ16" s="192"/>
      <c r="FHR16" s="192"/>
      <c r="FHS16" s="192"/>
      <c r="FHT16" s="192"/>
      <c r="FHU16" s="192"/>
      <c r="FHV16" s="192"/>
      <c r="FHW16" s="192"/>
      <c r="FHX16" s="192"/>
      <c r="FHY16" s="192"/>
      <c r="FHZ16" s="192"/>
      <c r="FIA16" s="192"/>
      <c r="FIB16" s="192"/>
      <c r="FIC16" s="192"/>
      <c r="FID16" s="192"/>
      <c r="FIE16" s="192"/>
      <c r="FIF16" s="192"/>
      <c r="FIG16" s="192"/>
      <c r="FIH16" s="192"/>
      <c r="FII16" s="192"/>
      <c r="FIJ16" s="192"/>
      <c r="FIK16" s="192"/>
      <c r="FIL16" s="192"/>
      <c r="FIM16" s="192"/>
      <c r="FIN16" s="192"/>
      <c r="FIO16" s="192"/>
      <c r="FIP16" s="192"/>
      <c r="FIQ16" s="192"/>
      <c r="FIR16" s="192"/>
      <c r="FIS16" s="192"/>
      <c r="FIT16" s="192"/>
      <c r="FIU16" s="192"/>
      <c r="FIV16" s="192"/>
      <c r="FIW16" s="192"/>
      <c r="FIX16" s="192"/>
      <c r="FIY16" s="192"/>
      <c r="FIZ16" s="192"/>
      <c r="FJA16" s="192"/>
      <c r="FJB16" s="192"/>
      <c r="FJC16" s="192"/>
      <c r="FJD16" s="192"/>
      <c r="FJE16" s="192"/>
      <c r="FJF16" s="192"/>
      <c r="FJG16" s="192"/>
      <c r="FJH16" s="192"/>
      <c r="FJI16" s="192"/>
      <c r="FJJ16" s="192"/>
      <c r="FJK16" s="192"/>
      <c r="FJL16" s="192"/>
      <c r="FJM16" s="192"/>
      <c r="FJN16" s="192"/>
      <c r="FJO16" s="192"/>
      <c r="FJP16" s="192"/>
      <c r="FJQ16" s="192"/>
      <c r="FJR16" s="192"/>
      <c r="FJS16" s="192"/>
      <c r="FJT16" s="192"/>
      <c r="FJU16" s="192"/>
      <c r="FJV16" s="192"/>
      <c r="FJW16" s="192"/>
      <c r="FJX16" s="192"/>
      <c r="FJY16" s="192"/>
      <c r="FJZ16" s="192"/>
      <c r="FKA16" s="192"/>
      <c r="FKB16" s="192"/>
      <c r="FKC16" s="192"/>
      <c r="FKD16" s="192"/>
      <c r="FKE16" s="192"/>
      <c r="FKF16" s="192"/>
      <c r="FKG16" s="192"/>
      <c r="FKH16" s="192"/>
      <c r="FKI16" s="192"/>
      <c r="FKJ16" s="192"/>
      <c r="FKK16" s="192"/>
      <c r="FKL16" s="192"/>
      <c r="FKM16" s="192"/>
      <c r="FKN16" s="192"/>
      <c r="FKO16" s="192"/>
      <c r="FKP16" s="192"/>
      <c r="FKQ16" s="192"/>
      <c r="FKR16" s="192"/>
      <c r="FKS16" s="192"/>
      <c r="FKT16" s="192"/>
      <c r="FKU16" s="192"/>
      <c r="FKV16" s="192"/>
      <c r="FKW16" s="192"/>
      <c r="FKX16" s="192"/>
      <c r="FKY16" s="192"/>
      <c r="FKZ16" s="192"/>
      <c r="FLA16" s="192"/>
      <c r="FLB16" s="192"/>
      <c r="FLC16" s="192"/>
      <c r="FLD16" s="192"/>
      <c r="FLE16" s="192"/>
      <c r="FLF16" s="192"/>
      <c r="FLG16" s="192"/>
      <c r="FLH16" s="192"/>
      <c r="FLI16" s="192"/>
      <c r="FLJ16" s="192"/>
      <c r="FLK16" s="192"/>
      <c r="FLL16" s="192"/>
      <c r="FLM16" s="192"/>
      <c r="FLN16" s="192"/>
      <c r="FLO16" s="192"/>
      <c r="FLP16" s="192"/>
      <c r="FLQ16" s="192"/>
      <c r="FLR16" s="192"/>
      <c r="FLS16" s="192"/>
      <c r="FLT16" s="192"/>
      <c r="FLU16" s="192"/>
      <c r="FLV16" s="192"/>
      <c r="FLW16" s="192"/>
      <c r="FLX16" s="192"/>
      <c r="FLY16" s="192"/>
      <c r="FLZ16" s="192"/>
      <c r="FMA16" s="192"/>
      <c r="FMB16" s="192"/>
      <c r="FMC16" s="192"/>
      <c r="FMD16" s="192"/>
      <c r="FME16" s="192"/>
      <c r="FMF16" s="192"/>
      <c r="FMG16" s="192"/>
      <c r="FMH16" s="192"/>
      <c r="FMI16" s="192"/>
      <c r="FMJ16" s="192"/>
      <c r="FMK16" s="192"/>
      <c r="FML16" s="192"/>
      <c r="FMM16" s="192"/>
      <c r="FMN16" s="192"/>
      <c r="FMO16" s="192"/>
      <c r="FMP16" s="192"/>
      <c r="FMQ16" s="192"/>
      <c r="FMR16" s="192"/>
      <c r="FMS16" s="192"/>
      <c r="FMT16" s="192"/>
      <c r="FMU16" s="192"/>
      <c r="FMV16" s="192"/>
      <c r="FMW16" s="192"/>
      <c r="FMX16" s="192"/>
      <c r="FMY16" s="192"/>
      <c r="FMZ16" s="192"/>
      <c r="FNA16" s="192"/>
      <c r="FNB16" s="192"/>
      <c r="FNC16" s="192"/>
      <c r="FND16" s="192"/>
      <c r="FNE16" s="192"/>
      <c r="FNF16" s="192"/>
      <c r="FNG16" s="192"/>
      <c r="FNH16" s="192"/>
      <c r="FNI16" s="192"/>
      <c r="FNJ16" s="192"/>
      <c r="FNK16" s="192"/>
      <c r="FNL16" s="192"/>
      <c r="FNM16" s="192"/>
      <c r="FNN16" s="192"/>
      <c r="FNO16" s="192"/>
      <c r="FNP16" s="192"/>
      <c r="FNQ16" s="192"/>
      <c r="FNR16" s="192"/>
      <c r="FNS16" s="192"/>
      <c r="FNT16" s="192"/>
      <c r="FNU16" s="192"/>
      <c r="FNV16" s="192"/>
      <c r="FNW16" s="192"/>
      <c r="FNX16" s="192"/>
      <c r="FNY16" s="192"/>
      <c r="FNZ16" s="192"/>
      <c r="FOA16" s="192"/>
      <c r="FOB16" s="192"/>
      <c r="FOC16" s="192"/>
      <c r="FOD16" s="192"/>
      <c r="FOE16" s="192"/>
      <c r="FOF16" s="192"/>
      <c r="FOG16" s="192"/>
      <c r="FOH16" s="192"/>
      <c r="FOI16" s="192"/>
      <c r="FOJ16" s="192"/>
      <c r="FOK16" s="192"/>
      <c r="FOL16" s="192"/>
      <c r="FOM16" s="192"/>
      <c r="FON16" s="192"/>
      <c r="FOO16" s="192"/>
      <c r="FOP16" s="192"/>
      <c r="FOQ16" s="192"/>
      <c r="FOR16" s="192"/>
      <c r="FOS16" s="192"/>
      <c r="FOT16" s="192"/>
      <c r="FOU16" s="192"/>
      <c r="FOV16" s="192"/>
      <c r="FOW16" s="192"/>
      <c r="FOX16" s="192"/>
      <c r="FOY16" s="192"/>
      <c r="FOZ16" s="192"/>
      <c r="FPA16" s="192"/>
      <c r="FPB16" s="192"/>
      <c r="FPC16" s="192"/>
      <c r="FPD16" s="192"/>
      <c r="FPE16" s="192"/>
      <c r="FPF16" s="192"/>
      <c r="FPG16" s="192"/>
      <c r="FPH16" s="192"/>
      <c r="FPI16" s="192"/>
      <c r="FPJ16" s="192"/>
      <c r="FPK16" s="192"/>
      <c r="FPL16" s="192"/>
      <c r="FPM16" s="192"/>
      <c r="FPN16" s="192"/>
      <c r="FPO16" s="192"/>
      <c r="FPP16" s="192"/>
      <c r="FPQ16" s="192"/>
      <c r="FPR16" s="192"/>
      <c r="FPS16" s="192"/>
      <c r="FPT16" s="192"/>
      <c r="FPU16" s="192"/>
      <c r="FPV16" s="192"/>
      <c r="FPW16" s="192"/>
      <c r="FPX16" s="192"/>
      <c r="FPY16" s="192"/>
      <c r="FPZ16" s="192"/>
      <c r="FQA16" s="192"/>
      <c r="FQB16" s="192"/>
      <c r="FQC16" s="192"/>
      <c r="FQD16" s="192"/>
      <c r="FQE16" s="192"/>
      <c r="FQF16" s="192"/>
      <c r="FQG16" s="192"/>
      <c r="FQH16" s="192"/>
      <c r="FQI16" s="192"/>
      <c r="FQJ16" s="192"/>
      <c r="FQK16" s="192"/>
      <c r="FQL16" s="192"/>
      <c r="FQM16" s="192"/>
      <c r="FQN16" s="192"/>
      <c r="FQO16" s="192"/>
      <c r="FQP16" s="192"/>
      <c r="FQQ16" s="192"/>
      <c r="FQR16" s="192"/>
      <c r="FQS16" s="192"/>
      <c r="FQT16" s="192"/>
      <c r="FQU16" s="192"/>
      <c r="FQV16" s="192"/>
      <c r="FQW16" s="192"/>
      <c r="FQX16" s="192"/>
      <c r="FQY16" s="192"/>
      <c r="FQZ16" s="192"/>
      <c r="FRA16" s="192"/>
      <c r="FRB16" s="192"/>
      <c r="FRC16" s="192"/>
      <c r="FRD16" s="192"/>
      <c r="FRE16" s="192"/>
      <c r="FRF16" s="192"/>
      <c r="FRG16" s="192"/>
      <c r="FRH16" s="192"/>
      <c r="FRI16" s="192"/>
      <c r="FRJ16" s="192"/>
      <c r="FRK16" s="192"/>
      <c r="FRL16" s="192"/>
      <c r="FRM16" s="192"/>
      <c r="FRN16" s="192"/>
      <c r="FRO16" s="192"/>
      <c r="FRP16" s="192"/>
      <c r="FRQ16" s="192"/>
      <c r="FRR16" s="192"/>
      <c r="FRS16" s="192"/>
      <c r="FRT16" s="192"/>
      <c r="FRU16" s="192"/>
      <c r="FRV16" s="192"/>
      <c r="FRW16" s="192"/>
      <c r="FRX16" s="192"/>
      <c r="FRY16" s="192"/>
      <c r="FRZ16" s="192"/>
      <c r="FSA16" s="192"/>
      <c r="FSB16" s="192"/>
      <c r="FSC16" s="192"/>
      <c r="FSD16" s="192"/>
      <c r="FSE16" s="192"/>
      <c r="FSF16" s="192"/>
      <c r="FSG16" s="192"/>
      <c r="FSH16" s="192"/>
      <c r="FSI16" s="192"/>
      <c r="FSJ16" s="192"/>
      <c r="FSK16" s="192"/>
      <c r="FSL16" s="192"/>
      <c r="FSM16" s="192"/>
      <c r="FSN16" s="192"/>
      <c r="FSO16" s="192"/>
      <c r="FSP16" s="192"/>
      <c r="FSQ16" s="192"/>
      <c r="FSR16" s="192"/>
      <c r="FSS16" s="192"/>
      <c r="FST16" s="192"/>
      <c r="FSU16" s="192"/>
      <c r="FSV16" s="192"/>
      <c r="FSW16" s="192"/>
      <c r="FSX16" s="192"/>
      <c r="FSY16" s="192"/>
      <c r="FSZ16" s="192"/>
      <c r="FTA16" s="192"/>
      <c r="FTB16" s="192"/>
      <c r="FTC16" s="192"/>
      <c r="FTD16" s="192"/>
      <c r="FTE16" s="192"/>
      <c r="FTF16" s="192"/>
      <c r="FTG16" s="192"/>
      <c r="FTH16" s="192"/>
      <c r="FTI16" s="192"/>
      <c r="FTJ16" s="192"/>
      <c r="FTK16" s="192"/>
      <c r="FTL16" s="192"/>
      <c r="FTM16" s="192"/>
      <c r="FTN16" s="192"/>
      <c r="FTO16" s="192"/>
      <c r="FTP16" s="192"/>
      <c r="FTQ16" s="192"/>
      <c r="FTR16" s="192"/>
      <c r="FTS16" s="192"/>
      <c r="FTT16" s="192"/>
      <c r="FTU16" s="192"/>
      <c r="FTV16" s="192"/>
      <c r="FTW16" s="192"/>
      <c r="FTX16" s="192"/>
      <c r="FTY16" s="192"/>
      <c r="FTZ16" s="192"/>
      <c r="FUA16" s="192"/>
      <c r="FUB16" s="192"/>
      <c r="FUC16" s="192"/>
      <c r="FUD16" s="192"/>
      <c r="FUE16" s="192"/>
      <c r="FUF16" s="192"/>
      <c r="FUG16" s="192"/>
      <c r="FUH16" s="192"/>
      <c r="FUI16" s="192"/>
      <c r="FUJ16" s="192"/>
      <c r="FUK16" s="192"/>
      <c r="FUL16" s="192"/>
      <c r="FUM16" s="192"/>
      <c r="FUN16" s="192"/>
      <c r="FUO16" s="192"/>
      <c r="FUP16" s="192"/>
      <c r="FUQ16" s="192"/>
      <c r="FUR16" s="192"/>
      <c r="FUS16" s="192"/>
      <c r="FUT16" s="192"/>
      <c r="FUU16" s="192"/>
      <c r="FUV16" s="192"/>
      <c r="FUW16" s="192"/>
      <c r="FUX16" s="192"/>
      <c r="FUY16" s="192"/>
      <c r="FUZ16" s="192"/>
      <c r="FVA16" s="192"/>
      <c r="FVB16" s="192"/>
      <c r="FVC16" s="192"/>
      <c r="FVD16" s="192"/>
      <c r="FVE16" s="192"/>
      <c r="FVF16" s="192"/>
      <c r="FVG16" s="192"/>
      <c r="FVH16" s="192"/>
      <c r="FVI16" s="192"/>
      <c r="FVJ16" s="192"/>
      <c r="FVK16" s="192"/>
      <c r="FVL16" s="192"/>
      <c r="FVM16" s="192"/>
      <c r="FVN16" s="192"/>
      <c r="FVO16" s="192"/>
      <c r="FVP16" s="192"/>
      <c r="FVQ16" s="192"/>
      <c r="FVR16" s="192"/>
      <c r="FVS16" s="192"/>
      <c r="FVT16" s="192"/>
      <c r="FVU16" s="192"/>
      <c r="FVV16" s="192"/>
      <c r="FVW16" s="192"/>
      <c r="FVX16" s="192"/>
      <c r="FVY16" s="192"/>
      <c r="FVZ16" s="192"/>
      <c r="FWA16" s="192"/>
      <c r="FWB16" s="192"/>
      <c r="FWC16" s="192"/>
      <c r="FWD16" s="192"/>
      <c r="FWE16" s="192"/>
      <c r="FWF16" s="192"/>
      <c r="FWG16" s="192"/>
      <c r="FWH16" s="192"/>
      <c r="FWI16" s="192"/>
      <c r="FWJ16" s="192"/>
      <c r="FWK16" s="192"/>
      <c r="FWL16" s="192"/>
      <c r="FWM16" s="192"/>
      <c r="FWN16" s="192"/>
      <c r="FWO16" s="192"/>
      <c r="FWP16" s="192"/>
      <c r="FWQ16" s="192"/>
      <c r="FWR16" s="192"/>
      <c r="FWS16" s="192"/>
      <c r="FWT16" s="192"/>
      <c r="FWU16" s="192"/>
      <c r="FWV16" s="192"/>
      <c r="FWW16" s="192"/>
      <c r="FWX16" s="192"/>
      <c r="FWY16" s="192"/>
      <c r="FWZ16" s="192"/>
      <c r="FXA16" s="192"/>
      <c r="FXB16" s="192"/>
      <c r="FXC16" s="192"/>
      <c r="FXD16" s="192"/>
      <c r="FXE16" s="192"/>
      <c r="FXF16" s="192"/>
      <c r="FXG16" s="192"/>
      <c r="FXH16" s="192"/>
      <c r="FXI16" s="192"/>
      <c r="FXJ16" s="192"/>
      <c r="FXK16" s="192"/>
      <c r="FXL16" s="192"/>
      <c r="FXM16" s="192"/>
      <c r="FXN16" s="192"/>
      <c r="FXO16" s="192"/>
      <c r="FXP16" s="192"/>
      <c r="FXQ16" s="192"/>
      <c r="FXR16" s="192"/>
      <c r="FXS16" s="192"/>
      <c r="FXT16" s="192"/>
      <c r="FXU16" s="192"/>
      <c r="FXV16" s="192"/>
      <c r="FXW16" s="192"/>
      <c r="FXX16" s="192"/>
      <c r="FXY16" s="192"/>
      <c r="FXZ16" s="192"/>
      <c r="FYA16" s="192"/>
      <c r="FYB16" s="192"/>
      <c r="FYC16" s="192"/>
      <c r="FYD16" s="192"/>
      <c r="FYE16" s="192"/>
      <c r="FYF16" s="192"/>
      <c r="FYG16" s="192"/>
      <c r="FYH16" s="192"/>
      <c r="FYI16" s="192"/>
      <c r="FYJ16" s="192"/>
      <c r="FYK16" s="192"/>
      <c r="FYL16" s="192"/>
      <c r="FYM16" s="192"/>
      <c r="FYN16" s="192"/>
      <c r="FYO16" s="192"/>
      <c r="FYP16" s="192"/>
      <c r="FYQ16" s="192"/>
      <c r="FYR16" s="192"/>
      <c r="FYS16" s="192"/>
      <c r="FYT16" s="192"/>
      <c r="FYU16" s="192"/>
      <c r="FYV16" s="192"/>
      <c r="FYW16" s="192"/>
      <c r="FYX16" s="192"/>
      <c r="FYY16" s="192"/>
      <c r="FYZ16" s="192"/>
      <c r="FZA16" s="192"/>
      <c r="FZB16" s="192"/>
      <c r="FZC16" s="192"/>
      <c r="FZD16" s="192"/>
      <c r="FZE16" s="192"/>
      <c r="FZF16" s="192"/>
      <c r="FZG16" s="192"/>
      <c r="FZH16" s="192"/>
      <c r="FZI16" s="192"/>
      <c r="FZJ16" s="192"/>
      <c r="FZK16" s="192"/>
      <c r="FZL16" s="192"/>
      <c r="FZM16" s="192"/>
      <c r="FZN16" s="192"/>
      <c r="FZO16" s="192"/>
      <c r="FZP16" s="192"/>
      <c r="FZQ16" s="192"/>
      <c r="FZR16" s="192"/>
      <c r="FZS16" s="192"/>
      <c r="FZT16" s="192"/>
      <c r="FZU16" s="192"/>
      <c r="FZV16" s="192"/>
      <c r="FZW16" s="192"/>
      <c r="FZX16" s="192"/>
      <c r="FZY16" s="192"/>
      <c r="FZZ16" s="192"/>
      <c r="GAA16" s="192"/>
      <c r="GAB16" s="192"/>
      <c r="GAC16" s="192"/>
      <c r="GAD16" s="192"/>
      <c r="GAE16" s="192"/>
      <c r="GAF16" s="192"/>
      <c r="GAG16" s="192"/>
      <c r="GAH16" s="192"/>
      <c r="GAI16" s="192"/>
      <c r="GAJ16" s="192"/>
      <c r="GAK16" s="192"/>
      <c r="GAL16" s="192"/>
      <c r="GAM16" s="192"/>
      <c r="GAN16" s="192"/>
      <c r="GAO16" s="192"/>
      <c r="GAP16" s="192"/>
      <c r="GAQ16" s="192"/>
      <c r="GAR16" s="192"/>
      <c r="GAS16" s="192"/>
      <c r="GAT16" s="192"/>
      <c r="GAU16" s="192"/>
      <c r="GAV16" s="192"/>
      <c r="GAW16" s="192"/>
      <c r="GAX16" s="192"/>
      <c r="GAY16" s="192"/>
      <c r="GAZ16" s="192"/>
      <c r="GBA16" s="192"/>
      <c r="GBB16" s="192"/>
      <c r="GBC16" s="192"/>
      <c r="GBD16" s="192"/>
      <c r="GBE16" s="192"/>
      <c r="GBF16" s="192"/>
      <c r="GBG16" s="192"/>
      <c r="GBH16" s="192"/>
      <c r="GBI16" s="192"/>
      <c r="GBJ16" s="192"/>
      <c r="GBK16" s="192"/>
      <c r="GBL16" s="192"/>
      <c r="GBM16" s="192"/>
      <c r="GBN16" s="192"/>
      <c r="GBO16" s="192"/>
      <c r="GBP16" s="192"/>
      <c r="GBQ16" s="192"/>
      <c r="GBR16" s="192"/>
      <c r="GBS16" s="192"/>
      <c r="GBT16" s="192"/>
      <c r="GBU16" s="192"/>
      <c r="GBV16" s="192"/>
      <c r="GBW16" s="192"/>
      <c r="GBX16" s="192"/>
      <c r="GBY16" s="192"/>
      <c r="GBZ16" s="192"/>
      <c r="GCA16" s="192"/>
      <c r="GCB16" s="192"/>
      <c r="GCC16" s="192"/>
      <c r="GCD16" s="192"/>
      <c r="GCE16" s="192"/>
      <c r="GCF16" s="192"/>
      <c r="GCG16" s="192"/>
      <c r="GCH16" s="192"/>
      <c r="GCI16" s="192"/>
      <c r="GCJ16" s="192"/>
      <c r="GCK16" s="192"/>
      <c r="GCL16" s="192"/>
      <c r="GCM16" s="192"/>
      <c r="GCN16" s="192"/>
      <c r="GCO16" s="192"/>
      <c r="GCP16" s="192"/>
      <c r="GCQ16" s="192"/>
      <c r="GCR16" s="192"/>
      <c r="GCS16" s="192"/>
      <c r="GCT16" s="192"/>
      <c r="GCU16" s="192"/>
      <c r="GCV16" s="192"/>
      <c r="GCW16" s="192"/>
      <c r="GCX16" s="192"/>
      <c r="GCY16" s="192"/>
      <c r="GCZ16" s="192"/>
      <c r="GDA16" s="192"/>
      <c r="GDB16" s="192"/>
      <c r="GDC16" s="192"/>
      <c r="GDD16" s="192"/>
      <c r="GDE16" s="192"/>
      <c r="GDF16" s="192"/>
      <c r="GDG16" s="192"/>
      <c r="GDH16" s="192"/>
      <c r="GDI16" s="192"/>
      <c r="GDJ16" s="192"/>
      <c r="GDK16" s="192"/>
      <c r="GDL16" s="192"/>
      <c r="GDM16" s="192"/>
      <c r="GDN16" s="192"/>
      <c r="GDO16" s="192"/>
      <c r="GDP16" s="192"/>
      <c r="GDQ16" s="192"/>
      <c r="GDR16" s="192"/>
      <c r="GDS16" s="192"/>
      <c r="GDT16" s="192"/>
      <c r="GDU16" s="192"/>
      <c r="GDV16" s="192"/>
      <c r="GDW16" s="192"/>
      <c r="GDX16" s="192"/>
      <c r="GDY16" s="192"/>
      <c r="GDZ16" s="192"/>
      <c r="GEA16" s="192"/>
      <c r="GEB16" s="192"/>
      <c r="GEC16" s="192"/>
      <c r="GED16" s="192"/>
      <c r="GEE16" s="192"/>
      <c r="GEF16" s="192"/>
      <c r="GEG16" s="192"/>
      <c r="GEH16" s="192"/>
      <c r="GEI16" s="192"/>
      <c r="GEJ16" s="192"/>
      <c r="GEK16" s="192"/>
      <c r="GEL16" s="192"/>
      <c r="GEM16" s="192"/>
      <c r="GEN16" s="192"/>
      <c r="GEO16" s="192"/>
      <c r="GEP16" s="192"/>
      <c r="GEQ16" s="192"/>
      <c r="GER16" s="192"/>
      <c r="GES16" s="192"/>
      <c r="GET16" s="192"/>
      <c r="GEU16" s="192"/>
      <c r="GEV16" s="192"/>
      <c r="GEW16" s="192"/>
      <c r="GEX16" s="192"/>
      <c r="GEY16" s="192"/>
      <c r="GEZ16" s="192"/>
      <c r="GFA16" s="192"/>
      <c r="GFB16" s="192"/>
      <c r="GFC16" s="192"/>
      <c r="GFD16" s="192"/>
      <c r="GFE16" s="192"/>
      <c r="GFF16" s="192"/>
      <c r="GFG16" s="192"/>
      <c r="GFH16" s="192"/>
      <c r="GFI16" s="192"/>
      <c r="GFJ16" s="192"/>
      <c r="GFK16" s="192"/>
      <c r="GFL16" s="192"/>
      <c r="GFM16" s="192"/>
      <c r="GFN16" s="192"/>
      <c r="GFO16" s="192"/>
      <c r="GFP16" s="192"/>
      <c r="GFQ16" s="192"/>
      <c r="GFR16" s="192"/>
      <c r="GFS16" s="192"/>
      <c r="GFT16" s="192"/>
      <c r="GFU16" s="192"/>
      <c r="GFV16" s="192"/>
      <c r="GFW16" s="192"/>
      <c r="GFX16" s="192"/>
      <c r="GFY16" s="192"/>
      <c r="GFZ16" s="192"/>
      <c r="GGA16" s="192"/>
      <c r="GGB16" s="192"/>
      <c r="GGC16" s="192"/>
      <c r="GGD16" s="192"/>
      <c r="GGE16" s="192"/>
      <c r="GGF16" s="192"/>
      <c r="GGG16" s="192"/>
      <c r="GGH16" s="192"/>
      <c r="GGI16" s="192"/>
      <c r="GGJ16" s="192"/>
      <c r="GGK16" s="192"/>
      <c r="GGL16" s="192"/>
      <c r="GGM16" s="192"/>
      <c r="GGN16" s="192"/>
      <c r="GGO16" s="192"/>
      <c r="GGP16" s="192"/>
      <c r="GGQ16" s="192"/>
      <c r="GGR16" s="192"/>
      <c r="GGS16" s="192"/>
      <c r="GGT16" s="192"/>
      <c r="GGU16" s="192"/>
      <c r="GGV16" s="192"/>
      <c r="GGW16" s="192"/>
      <c r="GGX16" s="192"/>
      <c r="GGY16" s="192"/>
      <c r="GGZ16" s="192"/>
      <c r="GHA16" s="192"/>
      <c r="GHB16" s="192"/>
      <c r="GHC16" s="192"/>
      <c r="GHD16" s="192"/>
      <c r="GHE16" s="192"/>
      <c r="GHF16" s="192"/>
      <c r="GHG16" s="192"/>
      <c r="GHH16" s="192"/>
      <c r="GHI16" s="192"/>
      <c r="GHJ16" s="192"/>
      <c r="GHK16" s="192"/>
      <c r="GHL16" s="192"/>
      <c r="GHM16" s="192"/>
      <c r="GHN16" s="192"/>
      <c r="GHO16" s="192"/>
      <c r="GHP16" s="192"/>
      <c r="GHQ16" s="192"/>
      <c r="GHR16" s="192"/>
      <c r="GHS16" s="192"/>
      <c r="GHT16" s="192"/>
      <c r="GHU16" s="192"/>
      <c r="GHV16" s="192"/>
      <c r="GHW16" s="192"/>
      <c r="GHX16" s="192"/>
      <c r="GHY16" s="192"/>
      <c r="GHZ16" s="192"/>
      <c r="GIA16" s="192"/>
      <c r="GIB16" s="192"/>
      <c r="GIC16" s="192"/>
      <c r="GID16" s="192"/>
      <c r="GIE16" s="192"/>
      <c r="GIF16" s="192"/>
      <c r="GIG16" s="192"/>
      <c r="GIH16" s="192"/>
      <c r="GII16" s="192"/>
      <c r="GIJ16" s="192"/>
      <c r="GIK16" s="192"/>
      <c r="GIL16" s="192"/>
      <c r="GIM16" s="192"/>
      <c r="GIN16" s="192"/>
      <c r="GIO16" s="192"/>
      <c r="GIP16" s="192"/>
      <c r="GIQ16" s="192"/>
      <c r="GIR16" s="192"/>
      <c r="GIS16" s="192"/>
      <c r="GIT16" s="192"/>
      <c r="GIU16" s="192"/>
      <c r="GIV16" s="192"/>
      <c r="GIW16" s="192"/>
      <c r="GIX16" s="192"/>
      <c r="GIY16" s="192"/>
      <c r="GIZ16" s="192"/>
      <c r="GJA16" s="192"/>
      <c r="GJB16" s="192"/>
      <c r="GJC16" s="192"/>
      <c r="GJD16" s="192"/>
      <c r="GJE16" s="192"/>
      <c r="GJF16" s="192"/>
      <c r="GJG16" s="192"/>
      <c r="GJH16" s="192"/>
      <c r="GJI16" s="192"/>
      <c r="GJJ16" s="192"/>
      <c r="GJK16" s="192"/>
      <c r="GJL16" s="192"/>
      <c r="GJM16" s="192"/>
      <c r="GJN16" s="192"/>
      <c r="GJO16" s="192"/>
      <c r="GJP16" s="192"/>
      <c r="GJQ16" s="192"/>
      <c r="GJR16" s="192"/>
      <c r="GJS16" s="192"/>
      <c r="GJT16" s="192"/>
      <c r="GJU16" s="192"/>
      <c r="GJV16" s="192"/>
      <c r="GJW16" s="192"/>
      <c r="GJX16" s="192"/>
      <c r="GJY16" s="192"/>
      <c r="GJZ16" s="192"/>
      <c r="GKA16" s="192"/>
      <c r="GKB16" s="192"/>
      <c r="GKC16" s="192"/>
      <c r="GKD16" s="192"/>
      <c r="GKE16" s="192"/>
      <c r="GKF16" s="192"/>
      <c r="GKG16" s="192"/>
      <c r="GKH16" s="192"/>
      <c r="GKI16" s="192"/>
      <c r="GKJ16" s="192"/>
      <c r="GKK16" s="192"/>
      <c r="GKL16" s="192"/>
      <c r="GKM16" s="192"/>
      <c r="GKN16" s="192"/>
      <c r="GKO16" s="192"/>
      <c r="GKP16" s="192"/>
      <c r="GKQ16" s="192"/>
      <c r="GKR16" s="192"/>
      <c r="GKS16" s="192"/>
      <c r="GKT16" s="192"/>
      <c r="GKU16" s="192"/>
      <c r="GKV16" s="192"/>
      <c r="GKW16" s="192"/>
      <c r="GKX16" s="192"/>
      <c r="GKY16" s="192"/>
      <c r="GKZ16" s="192"/>
      <c r="GLA16" s="192"/>
      <c r="GLB16" s="192"/>
      <c r="GLC16" s="192"/>
      <c r="GLD16" s="192"/>
      <c r="GLE16" s="192"/>
      <c r="GLF16" s="192"/>
      <c r="GLG16" s="192"/>
      <c r="GLH16" s="192"/>
      <c r="GLI16" s="192"/>
      <c r="GLJ16" s="192"/>
      <c r="GLK16" s="192"/>
      <c r="GLL16" s="192"/>
      <c r="GLM16" s="192"/>
      <c r="GLN16" s="192"/>
      <c r="GLO16" s="192"/>
      <c r="GLP16" s="192"/>
      <c r="GLQ16" s="192"/>
      <c r="GLR16" s="192"/>
      <c r="GLS16" s="192"/>
      <c r="GLT16" s="192"/>
      <c r="GLU16" s="192"/>
      <c r="GLV16" s="192"/>
      <c r="GLW16" s="192"/>
      <c r="GLX16" s="192"/>
      <c r="GLY16" s="192"/>
      <c r="GLZ16" s="192"/>
      <c r="GMA16" s="192"/>
      <c r="GMB16" s="192"/>
      <c r="GMC16" s="192"/>
      <c r="GMD16" s="192"/>
      <c r="GME16" s="192"/>
      <c r="GMF16" s="192"/>
      <c r="GMG16" s="192"/>
      <c r="GMH16" s="192"/>
      <c r="GMI16" s="192"/>
      <c r="GMJ16" s="192"/>
      <c r="GMK16" s="192"/>
      <c r="GML16" s="192"/>
      <c r="GMM16" s="192"/>
      <c r="GMN16" s="192"/>
      <c r="GMO16" s="192"/>
      <c r="GMP16" s="192"/>
      <c r="GMQ16" s="192"/>
      <c r="GMR16" s="192"/>
      <c r="GMS16" s="192"/>
      <c r="GMT16" s="192"/>
      <c r="GMU16" s="192"/>
      <c r="GMV16" s="192"/>
      <c r="GMW16" s="192"/>
      <c r="GMX16" s="192"/>
      <c r="GMY16" s="192"/>
      <c r="GMZ16" s="192"/>
      <c r="GNA16" s="192"/>
      <c r="GNB16" s="192"/>
      <c r="GNC16" s="192"/>
      <c r="GND16" s="192"/>
      <c r="GNE16" s="192"/>
      <c r="GNF16" s="192"/>
      <c r="GNG16" s="192"/>
      <c r="GNH16" s="192"/>
      <c r="GNI16" s="192"/>
      <c r="GNJ16" s="192"/>
      <c r="GNK16" s="192"/>
      <c r="GNL16" s="192"/>
      <c r="GNM16" s="192"/>
      <c r="GNN16" s="192"/>
      <c r="GNO16" s="192"/>
      <c r="GNP16" s="192"/>
      <c r="GNQ16" s="192"/>
      <c r="GNR16" s="192"/>
      <c r="GNS16" s="192"/>
      <c r="GNT16" s="192"/>
      <c r="GNU16" s="192"/>
      <c r="GNV16" s="192"/>
      <c r="GNW16" s="192"/>
      <c r="GNX16" s="192"/>
      <c r="GNY16" s="192"/>
      <c r="GNZ16" s="192"/>
      <c r="GOA16" s="192"/>
      <c r="GOB16" s="192"/>
      <c r="GOC16" s="192"/>
      <c r="GOD16" s="192"/>
      <c r="GOE16" s="192"/>
      <c r="GOF16" s="192"/>
      <c r="GOG16" s="192"/>
      <c r="GOH16" s="192"/>
      <c r="GOI16" s="192"/>
      <c r="GOJ16" s="192"/>
      <c r="GOK16" s="192"/>
      <c r="GOL16" s="192"/>
      <c r="GOM16" s="192"/>
      <c r="GON16" s="192"/>
      <c r="GOO16" s="192"/>
      <c r="GOP16" s="192"/>
      <c r="GOQ16" s="192"/>
      <c r="GOR16" s="192"/>
      <c r="GOS16" s="192"/>
      <c r="GOT16" s="192"/>
      <c r="GOU16" s="192"/>
      <c r="GOV16" s="192"/>
      <c r="GOW16" s="192"/>
      <c r="GOX16" s="192"/>
      <c r="GOY16" s="192"/>
      <c r="GOZ16" s="192"/>
      <c r="GPA16" s="192"/>
      <c r="GPB16" s="192"/>
      <c r="GPC16" s="192"/>
      <c r="GPD16" s="192"/>
      <c r="GPE16" s="192"/>
      <c r="GPF16" s="192"/>
      <c r="GPG16" s="192"/>
      <c r="GPH16" s="192"/>
      <c r="GPI16" s="192"/>
      <c r="GPJ16" s="192"/>
      <c r="GPK16" s="192"/>
      <c r="GPL16" s="192"/>
      <c r="GPM16" s="192"/>
      <c r="GPN16" s="192"/>
      <c r="GPO16" s="192"/>
      <c r="GPP16" s="192"/>
      <c r="GPQ16" s="192"/>
      <c r="GPR16" s="192"/>
      <c r="GPS16" s="192"/>
      <c r="GPT16" s="192"/>
      <c r="GPU16" s="192"/>
      <c r="GPV16" s="192"/>
      <c r="GPW16" s="192"/>
      <c r="GPX16" s="192"/>
      <c r="GPY16" s="192"/>
      <c r="GPZ16" s="192"/>
      <c r="GQA16" s="192"/>
      <c r="GQB16" s="192"/>
      <c r="GQC16" s="192"/>
      <c r="GQD16" s="192"/>
      <c r="GQE16" s="192"/>
      <c r="GQF16" s="192"/>
      <c r="GQG16" s="192"/>
      <c r="GQH16" s="192"/>
      <c r="GQI16" s="192"/>
      <c r="GQJ16" s="192"/>
      <c r="GQK16" s="192"/>
      <c r="GQL16" s="192"/>
      <c r="GQM16" s="192"/>
      <c r="GQN16" s="192"/>
      <c r="GQO16" s="192"/>
      <c r="GQP16" s="192"/>
      <c r="GQQ16" s="192"/>
      <c r="GQR16" s="192"/>
      <c r="GQS16" s="192"/>
      <c r="GQT16" s="192"/>
      <c r="GQU16" s="192"/>
      <c r="GQV16" s="192"/>
      <c r="GQW16" s="192"/>
      <c r="GQX16" s="192"/>
      <c r="GQY16" s="192"/>
      <c r="GQZ16" s="192"/>
      <c r="GRA16" s="192"/>
      <c r="GRB16" s="192"/>
      <c r="GRC16" s="192"/>
      <c r="GRD16" s="192"/>
      <c r="GRE16" s="192"/>
      <c r="GRF16" s="192"/>
      <c r="GRG16" s="192"/>
      <c r="GRH16" s="192"/>
      <c r="GRI16" s="192"/>
      <c r="GRJ16" s="192"/>
      <c r="GRK16" s="192"/>
      <c r="GRL16" s="192"/>
      <c r="GRM16" s="192"/>
      <c r="GRN16" s="192"/>
      <c r="GRO16" s="192"/>
      <c r="GRP16" s="192"/>
      <c r="GRQ16" s="192"/>
      <c r="GRR16" s="192"/>
      <c r="GRS16" s="192"/>
      <c r="GRT16" s="192"/>
      <c r="GRU16" s="192"/>
      <c r="GRV16" s="192"/>
      <c r="GRW16" s="192"/>
      <c r="GRX16" s="192"/>
      <c r="GRY16" s="192"/>
      <c r="GRZ16" s="192"/>
      <c r="GSA16" s="192"/>
      <c r="GSB16" s="192"/>
      <c r="GSC16" s="192"/>
      <c r="GSD16" s="192"/>
      <c r="GSE16" s="192"/>
      <c r="GSF16" s="192"/>
      <c r="GSG16" s="192"/>
      <c r="GSH16" s="192"/>
      <c r="GSI16" s="192"/>
      <c r="GSJ16" s="192"/>
      <c r="GSK16" s="192"/>
      <c r="GSL16" s="192"/>
      <c r="GSM16" s="192"/>
      <c r="GSN16" s="192"/>
      <c r="GSO16" s="192"/>
      <c r="GSP16" s="192"/>
      <c r="GSQ16" s="192"/>
      <c r="GSR16" s="192"/>
      <c r="GSS16" s="192"/>
      <c r="GST16" s="192"/>
      <c r="GSU16" s="192"/>
      <c r="GSV16" s="192"/>
      <c r="GSW16" s="192"/>
      <c r="GSX16" s="192"/>
      <c r="GSY16" s="192"/>
      <c r="GSZ16" s="192"/>
      <c r="GTA16" s="192"/>
      <c r="GTB16" s="192"/>
      <c r="GTC16" s="192"/>
      <c r="GTD16" s="192"/>
      <c r="GTE16" s="192"/>
      <c r="GTF16" s="192"/>
      <c r="GTG16" s="192"/>
      <c r="GTH16" s="192"/>
      <c r="GTI16" s="192"/>
      <c r="GTJ16" s="192"/>
      <c r="GTK16" s="192"/>
      <c r="GTL16" s="192"/>
      <c r="GTM16" s="192"/>
      <c r="GTN16" s="192"/>
      <c r="GTO16" s="192"/>
      <c r="GTP16" s="192"/>
      <c r="GTQ16" s="192"/>
      <c r="GTR16" s="192"/>
      <c r="GTS16" s="192"/>
      <c r="GTT16" s="192"/>
      <c r="GTU16" s="192"/>
      <c r="GTV16" s="192"/>
      <c r="GTW16" s="192"/>
      <c r="GTX16" s="192"/>
      <c r="GTY16" s="192"/>
      <c r="GTZ16" s="192"/>
      <c r="GUA16" s="192"/>
      <c r="GUB16" s="192"/>
      <c r="GUC16" s="192"/>
      <c r="GUD16" s="192"/>
      <c r="GUE16" s="192"/>
      <c r="GUF16" s="192"/>
      <c r="GUG16" s="192"/>
      <c r="GUH16" s="192"/>
      <c r="GUI16" s="192"/>
      <c r="GUJ16" s="192"/>
      <c r="GUK16" s="192"/>
      <c r="GUL16" s="192"/>
      <c r="GUM16" s="192"/>
      <c r="GUN16" s="192"/>
      <c r="GUO16" s="192"/>
      <c r="GUP16" s="192"/>
      <c r="GUQ16" s="192"/>
      <c r="GUR16" s="192"/>
      <c r="GUS16" s="192"/>
      <c r="GUT16" s="192"/>
      <c r="GUU16" s="192"/>
      <c r="GUV16" s="192"/>
      <c r="GUW16" s="192"/>
      <c r="GUX16" s="192"/>
      <c r="GUY16" s="192"/>
      <c r="GUZ16" s="192"/>
      <c r="GVA16" s="192"/>
      <c r="GVB16" s="192"/>
      <c r="GVC16" s="192"/>
      <c r="GVD16" s="192"/>
      <c r="GVE16" s="192"/>
      <c r="GVF16" s="192"/>
      <c r="GVG16" s="192"/>
      <c r="GVH16" s="192"/>
      <c r="GVI16" s="192"/>
      <c r="GVJ16" s="192"/>
      <c r="GVK16" s="192"/>
      <c r="GVL16" s="192"/>
      <c r="GVM16" s="192"/>
      <c r="GVN16" s="192"/>
      <c r="GVO16" s="192"/>
      <c r="GVP16" s="192"/>
      <c r="GVQ16" s="192"/>
      <c r="GVR16" s="192"/>
      <c r="GVS16" s="192"/>
      <c r="GVT16" s="192"/>
      <c r="GVU16" s="192"/>
      <c r="GVV16" s="192"/>
      <c r="GVW16" s="192"/>
      <c r="GVX16" s="192"/>
      <c r="GVY16" s="192"/>
      <c r="GVZ16" s="192"/>
      <c r="GWA16" s="192"/>
      <c r="GWB16" s="192"/>
      <c r="GWC16" s="192"/>
      <c r="GWD16" s="192"/>
      <c r="GWE16" s="192"/>
      <c r="GWF16" s="192"/>
      <c r="GWG16" s="192"/>
      <c r="GWH16" s="192"/>
      <c r="GWI16" s="192"/>
      <c r="GWJ16" s="192"/>
      <c r="GWK16" s="192"/>
      <c r="GWL16" s="192"/>
      <c r="GWM16" s="192"/>
      <c r="GWN16" s="192"/>
      <c r="GWO16" s="192"/>
      <c r="GWP16" s="192"/>
      <c r="GWQ16" s="192"/>
      <c r="GWR16" s="192"/>
      <c r="GWS16" s="192"/>
      <c r="GWT16" s="192"/>
      <c r="GWU16" s="192"/>
      <c r="GWV16" s="192"/>
      <c r="GWW16" s="192"/>
      <c r="GWX16" s="192"/>
      <c r="GWY16" s="192"/>
      <c r="GWZ16" s="192"/>
      <c r="GXA16" s="192"/>
      <c r="GXB16" s="192"/>
      <c r="GXC16" s="192"/>
      <c r="GXD16" s="192"/>
      <c r="GXE16" s="192"/>
      <c r="GXF16" s="192"/>
      <c r="GXG16" s="192"/>
      <c r="GXH16" s="192"/>
      <c r="GXI16" s="192"/>
      <c r="GXJ16" s="192"/>
      <c r="GXK16" s="192"/>
      <c r="GXL16" s="192"/>
      <c r="GXM16" s="192"/>
      <c r="GXN16" s="192"/>
      <c r="GXO16" s="192"/>
      <c r="GXP16" s="192"/>
      <c r="GXQ16" s="192"/>
      <c r="GXR16" s="192"/>
      <c r="GXS16" s="192"/>
      <c r="GXT16" s="192"/>
      <c r="GXU16" s="192"/>
      <c r="GXV16" s="192"/>
      <c r="GXW16" s="192"/>
      <c r="GXX16" s="192"/>
      <c r="GXY16" s="192"/>
      <c r="GXZ16" s="192"/>
      <c r="GYA16" s="192"/>
      <c r="GYB16" s="192"/>
      <c r="GYC16" s="192"/>
      <c r="GYD16" s="192"/>
      <c r="GYE16" s="192"/>
      <c r="GYF16" s="192"/>
      <c r="GYG16" s="192"/>
      <c r="GYH16" s="192"/>
      <c r="GYI16" s="192"/>
      <c r="GYJ16" s="192"/>
      <c r="GYK16" s="192"/>
      <c r="GYL16" s="192"/>
      <c r="GYM16" s="192"/>
      <c r="GYN16" s="192"/>
      <c r="GYO16" s="192"/>
      <c r="GYP16" s="192"/>
      <c r="GYQ16" s="192"/>
      <c r="GYR16" s="192"/>
      <c r="GYS16" s="192"/>
      <c r="GYT16" s="192"/>
      <c r="GYU16" s="192"/>
      <c r="GYV16" s="192"/>
      <c r="GYW16" s="192"/>
      <c r="GYX16" s="192"/>
      <c r="GYY16" s="192"/>
      <c r="GYZ16" s="192"/>
      <c r="GZA16" s="192"/>
      <c r="GZB16" s="192"/>
      <c r="GZC16" s="192"/>
      <c r="GZD16" s="192"/>
      <c r="GZE16" s="192"/>
      <c r="GZF16" s="192"/>
      <c r="GZG16" s="192"/>
      <c r="GZH16" s="192"/>
      <c r="GZI16" s="192"/>
      <c r="GZJ16" s="192"/>
      <c r="GZK16" s="192"/>
      <c r="GZL16" s="192"/>
      <c r="GZM16" s="192"/>
      <c r="GZN16" s="192"/>
      <c r="GZO16" s="192"/>
      <c r="GZP16" s="192"/>
      <c r="GZQ16" s="192"/>
      <c r="GZR16" s="192"/>
      <c r="GZS16" s="192"/>
      <c r="GZT16" s="192"/>
      <c r="GZU16" s="192"/>
      <c r="GZV16" s="192"/>
      <c r="GZW16" s="192"/>
      <c r="GZX16" s="192"/>
      <c r="GZY16" s="192"/>
      <c r="GZZ16" s="192"/>
      <c r="HAA16" s="192"/>
      <c r="HAB16" s="192"/>
      <c r="HAC16" s="192"/>
      <c r="HAD16" s="192"/>
      <c r="HAE16" s="192"/>
      <c r="HAF16" s="192"/>
      <c r="HAG16" s="192"/>
      <c r="HAH16" s="192"/>
      <c r="HAI16" s="192"/>
      <c r="HAJ16" s="192"/>
      <c r="HAK16" s="192"/>
      <c r="HAL16" s="192"/>
      <c r="HAM16" s="192"/>
      <c r="HAN16" s="192"/>
      <c r="HAO16" s="192"/>
      <c r="HAP16" s="192"/>
      <c r="HAQ16" s="192"/>
      <c r="HAR16" s="192"/>
      <c r="HAS16" s="192"/>
      <c r="HAT16" s="192"/>
      <c r="HAU16" s="192"/>
      <c r="HAV16" s="192"/>
      <c r="HAW16" s="192"/>
      <c r="HAX16" s="192"/>
      <c r="HAY16" s="192"/>
      <c r="HAZ16" s="192"/>
      <c r="HBA16" s="192"/>
      <c r="HBB16" s="192"/>
      <c r="HBC16" s="192"/>
      <c r="HBD16" s="192"/>
      <c r="HBE16" s="192"/>
      <c r="HBF16" s="192"/>
      <c r="HBG16" s="192"/>
      <c r="HBH16" s="192"/>
      <c r="HBI16" s="192"/>
      <c r="HBJ16" s="192"/>
      <c r="HBK16" s="192"/>
      <c r="HBL16" s="192"/>
      <c r="HBM16" s="192"/>
      <c r="HBN16" s="192"/>
      <c r="HBO16" s="192"/>
      <c r="HBP16" s="192"/>
      <c r="HBQ16" s="192"/>
      <c r="HBR16" s="192"/>
      <c r="HBS16" s="192"/>
      <c r="HBT16" s="192"/>
      <c r="HBU16" s="192"/>
      <c r="HBV16" s="192"/>
      <c r="HBW16" s="192"/>
      <c r="HBX16" s="192"/>
      <c r="HBY16" s="192"/>
      <c r="HBZ16" s="192"/>
      <c r="HCA16" s="192"/>
      <c r="HCB16" s="192"/>
      <c r="HCC16" s="192"/>
      <c r="HCD16" s="192"/>
      <c r="HCE16" s="192"/>
      <c r="HCF16" s="192"/>
      <c r="HCG16" s="192"/>
      <c r="HCH16" s="192"/>
      <c r="HCI16" s="192"/>
      <c r="HCJ16" s="192"/>
      <c r="HCK16" s="192"/>
      <c r="HCL16" s="192"/>
      <c r="HCM16" s="192"/>
      <c r="HCN16" s="192"/>
      <c r="HCO16" s="192"/>
      <c r="HCP16" s="192"/>
      <c r="HCQ16" s="192"/>
      <c r="HCR16" s="192"/>
      <c r="HCS16" s="192"/>
      <c r="HCT16" s="192"/>
      <c r="HCU16" s="192"/>
      <c r="HCV16" s="192"/>
      <c r="HCW16" s="192"/>
      <c r="HCX16" s="192"/>
      <c r="HCY16" s="192"/>
      <c r="HCZ16" s="192"/>
      <c r="HDA16" s="192"/>
      <c r="HDB16" s="192"/>
      <c r="HDC16" s="192"/>
      <c r="HDD16" s="192"/>
      <c r="HDE16" s="192"/>
      <c r="HDF16" s="192"/>
      <c r="HDG16" s="192"/>
      <c r="HDH16" s="192"/>
      <c r="HDI16" s="192"/>
      <c r="HDJ16" s="192"/>
      <c r="HDK16" s="192"/>
      <c r="HDL16" s="192"/>
      <c r="HDM16" s="192"/>
      <c r="HDN16" s="192"/>
      <c r="HDO16" s="192"/>
      <c r="HDP16" s="192"/>
      <c r="HDQ16" s="192"/>
      <c r="HDR16" s="192"/>
      <c r="HDS16" s="192"/>
      <c r="HDT16" s="192"/>
      <c r="HDU16" s="192"/>
      <c r="HDV16" s="192"/>
      <c r="HDW16" s="192"/>
      <c r="HDX16" s="192"/>
      <c r="HDY16" s="192"/>
      <c r="HDZ16" s="192"/>
      <c r="HEA16" s="192"/>
      <c r="HEB16" s="192"/>
      <c r="HEC16" s="192"/>
      <c r="HED16" s="192"/>
      <c r="HEE16" s="192"/>
      <c r="HEF16" s="192"/>
      <c r="HEG16" s="192"/>
      <c r="HEH16" s="192"/>
      <c r="HEI16" s="192"/>
      <c r="HEJ16" s="192"/>
      <c r="HEK16" s="192"/>
      <c r="HEL16" s="192"/>
      <c r="HEM16" s="192"/>
      <c r="HEN16" s="192"/>
      <c r="HEO16" s="192"/>
      <c r="HEP16" s="192"/>
      <c r="HEQ16" s="192"/>
      <c r="HER16" s="192"/>
      <c r="HES16" s="192"/>
      <c r="HET16" s="192"/>
      <c r="HEU16" s="192"/>
      <c r="HEV16" s="192"/>
      <c r="HEW16" s="192"/>
      <c r="HEX16" s="192"/>
      <c r="HEY16" s="192"/>
      <c r="HEZ16" s="192"/>
      <c r="HFA16" s="192"/>
      <c r="HFB16" s="192"/>
      <c r="HFC16" s="192"/>
      <c r="HFD16" s="192"/>
      <c r="HFE16" s="192"/>
      <c r="HFF16" s="192"/>
      <c r="HFG16" s="192"/>
      <c r="HFH16" s="192"/>
      <c r="HFI16" s="192"/>
      <c r="HFJ16" s="192"/>
      <c r="HFK16" s="192"/>
      <c r="HFL16" s="192"/>
      <c r="HFM16" s="192"/>
      <c r="HFN16" s="192"/>
      <c r="HFO16" s="192"/>
      <c r="HFP16" s="192"/>
      <c r="HFQ16" s="192"/>
      <c r="HFR16" s="192"/>
      <c r="HFS16" s="192"/>
      <c r="HFT16" s="192"/>
      <c r="HFU16" s="192"/>
      <c r="HFV16" s="192"/>
      <c r="HFW16" s="192"/>
      <c r="HFX16" s="192"/>
      <c r="HFY16" s="192"/>
      <c r="HFZ16" s="192"/>
      <c r="HGA16" s="192"/>
      <c r="HGB16" s="192"/>
      <c r="HGC16" s="192"/>
      <c r="HGD16" s="192"/>
      <c r="HGE16" s="192"/>
      <c r="HGF16" s="192"/>
      <c r="HGG16" s="192"/>
      <c r="HGH16" s="192"/>
      <c r="HGI16" s="192"/>
      <c r="HGJ16" s="192"/>
      <c r="HGK16" s="192"/>
      <c r="HGL16" s="192"/>
      <c r="HGM16" s="192"/>
      <c r="HGN16" s="192"/>
      <c r="HGO16" s="192"/>
      <c r="HGP16" s="192"/>
      <c r="HGQ16" s="192"/>
      <c r="HGR16" s="192"/>
      <c r="HGS16" s="192"/>
      <c r="HGT16" s="192"/>
      <c r="HGU16" s="192"/>
      <c r="HGV16" s="192"/>
      <c r="HGW16" s="192"/>
      <c r="HGX16" s="192"/>
      <c r="HGY16" s="192"/>
      <c r="HGZ16" s="192"/>
      <c r="HHA16" s="192"/>
      <c r="HHB16" s="192"/>
      <c r="HHC16" s="192"/>
      <c r="HHD16" s="192"/>
      <c r="HHE16" s="192"/>
      <c r="HHF16" s="192"/>
      <c r="HHG16" s="192"/>
      <c r="HHH16" s="192"/>
      <c r="HHI16" s="192"/>
      <c r="HHJ16" s="192"/>
      <c r="HHK16" s="192"/>
      <c r="HHL16" s="192"/>
      <c r="HHM16" s="192"/>
      <c r="HHN16" s="192"/>
      <c r="HHO16" s="192"/>
      <c r="HHP16" s="192"/>
      <c r="HHQ16" s="192"/>
      <c r="HHR16" s="192"/>
      <c r="HHS16" s="192"/>
      <c r="HHT16" s="192"/>
      <c r="HHU16" s="192"/>
      <c r="HHV16" s="192"/>
      <c r="HHW16" s="192"/>
      <c r="HHX16" s="192"/>
      <c r="HHY16" s="192"/>
      <c r="HHZ16" s="192"/>
      <c r="HIA16" s="192"/>
      <c r="HIB16" s="192"/>
      <c r="HIC16" s="192"/>
      <c r="HID16" s="192"/>
      <c r="HIE16" s="192"/>
      <c r="HIF16" s="192"/>
      <c r="HIG16" s="192"/>
      <c r="HIH16" s="192"/>
      <c r="HII16" s="192"/>
      <c r="HIJ16" s="192"/>
      <c r="HIK16" s="192"/>
      <c r="HIL16" s="192"/>
      <c r="HIM16" s="192"/>
      <c r="HIN16" s="192"/>
      <c r="HIO16" s="192"/>
      <c r="HIP16" s="192"/>
      <c r="HIQ16" s="192"/>
      <c r="HIR16" s="192"/>
      <c r="HIS16" s="192"/>
      <c r="HIT16" s="192"/>
      <c r="HIU16" s="192"/>
      <c r="HIV16" s="192"/>
      <c r="HIW16" s="192"/>
      <c r="HIX16" s="192"/>
      <c r="HIY16" s="192"/>
      <c r="HIZ16" s="192"/>
      <c r="HJA16" s="192"/>
      <c r="HJB16" s="192"/>
      <c r="HJC16" s="192"/>
      <c r="HJD16" s="192"/>
      <c r="HJE16" s="192"/>
      <c r="HJF16" s="192"/>
      <c r="HJG16" s="192"/>
      <c r="HJH16" s="192"/>
      <c r="HJI16" s="192"/>
      <c r="HJJ16" s="192"/>
      <c r="HJK16" s="192"/>
      <c r="HJL16" s="192"/>
      <c r="HJM16" s="192"/>
      <c r="HJN16" s="192"/>
      <c r="HJO16" s="192"/>
      <c r="HJP16" s="192"/>
      <c r="HJQ16" s="192"/>
      <c r="HJR16" s="192"/>
      <c r="HJS16" s="192"/>
      <c r="HJT16" s="192"/>
      <c r="HJU16" s="192"/>
      <c r="HJV16" s="192"/>
      <c r="HJW16" s="192"/>
      <c r="HJX16" s="192"/>
      <c r="HJY16" s="192"/>
      <c r="HJZ16" s="192"/>
      <c r="HKA16" s="192"/>
      <c r="HKB16" s="192"/>
      <c r="HKC16" s="192"/>
      <c r="HKD16" s="192"/>
      <c r="HKE16" s="192"/>
      <c r="HKF16" s="192"/>
      <c r="HKG16" s="192"/>
      <c r="HKH16" s="192"/>
      <c r="HKI16" s="192"/>
      <c r="HKJ16" s="192"/>
      <c r="HKK16" s="192"/>
      <c r="HKL16" s="192"/>
      <c r="HKM16" s="192"/>
      <c r="HKN16" s="192"/>
      <c r="HKO16" s="192"/>
      <c r="HKP16" s="192"/>
      <c r="HKQ16" s="192"/>
      <c r="HKR16" s="192"/>
      <c r="HKS16" s="192"/>
      <c r="HKT16" s="192"/>
      <c r="HKU16" s="192"/>
      <c r="HKV16" s="192"/>
      <c r="HKW16" s="192"/>
      <c r="HKX16" s="192"/>
      <c r="HKY16" s="192"/>
      <c r="HKZ16" s="192"/>
      <c r="HLA16" s="192"/>
      <c r="HLB16" s="192"/>
      <c r="HLC16" s="192"/>
      <c r="HLD16" s="192"/>
      <c r="HLE16" s="192"/>
      <c r="HLF16" s="192"/>
      <c r="HLG16" s="192"/>
      <c r="HLH16" s="192"/>
      <c r="HLI16" s="192"/>
      <c r="HLJ16" s="192"/>
      <c r="HLK16" s="192"/>
      <c r="HLL16" s="192"/>
      <c r="HLM16" s="192"/>
      <c r="HLN16" s="192"/>
      <c r="HLO16" s="192"/>
      <c r="HLP16" s="192"/>
      <c r="HLQ16" s="192"/>
      <c r="HLR16" s="192"/>
      <c r="HLS16" s="192"/>
      <c r="HLT16" s="192"/>
      <c r="HLU16" s="192"/>
      <c r="HLV16" s="192"/>
      <c r="HLW16" s="192"/>
      <c r="HLX16" s="192"/>
      <c r="HLY16" s="192"/>
      <c r="HLZ16" s="192"/>
      <c r="HMA16" s="192"/>
      <c r="HMB16" s="192"/>
      <c r="HMC16" s="192"/>
      <c r="HMD16" s="192"/>
      <c r="HME16" s="192"/>
      <c r="HMF16" s="192"/>
      <c r="HMG16" s="192"/>
      <c r="HMH16" s="192"/>
      <c r="HMI16" s="192"/>
      <c r="HMJ16" s="192"/>
      <c r="HMK16" s="192"/>
      <c r="HML16" s="192"/>
      <c r="HMM16" s="192"/>
      <c r="HMN16" s="192"/>
      <c r="HMO16" s="192"/>
      <c r="HMP16" s="192"/>
      <c r="HMQ16" s="192"/>
      <c r="HMR16" s="192"/>
      <c r="HMS16" s="192"/>
      <c r="HMT16" s="192"/>
      <c r="HMU16" s="192"/>
      <c r="HMV16" s="192"/>
      <c r="HMW16" s="192"/>
      <c r="HMX16" s="192"/>
      <c r="HMY16" s="192"/>
      <c r="HMZ16" s="192"/>
      <c r="HNA16" s="192"/>
      <c r="HNB16" s="192"/>
      <c r="HNC16" s="192"/>
      <c r="HND16" s="192"/>
      <c r="HNE16" s="192"/>
      <c r="HNF16" s="192"/>
      <c r="HNG16" s="192"/>
      <c r="HNH16" s="192"/>
      <c r="HNI16" s="192"/>
      <c r="HNJ16" s="192"/>
      <c r="HNK16" s="192"/>
      <c r="HNL16" s="192"/>
      <c r="HNM16" s="192"/>
      <c r="HNN16" s="192"/>
      <c r="HNO16" s="192"/>
      <c r="HNP16" s="192"/>
      <c r="HNQ16" s="192"/>
      <c r="HNR16" s="192"/>
      <c r="HNS16" s="192"/>
      <c r="HNT16" s="192"/>
      <c r="HNU16" s="192"/>
      <c r="HNV16" s="192"/>
      <c r="HNW16" s="192"/>
      <c r="HNX16" s="192"/>
      <c r="HNY16" s="192"/>
      <c r="HNZ16" s="192"/>
      <c r="HOA16" s="192"/>
      <c r="HOB16" s="192"/>
      <c r="HOC16" s="192"/>
      <c r="HOD16" s="192"/>
      <c r="HOE16" s="192"/>
      <c r="HOF16" s="192"/>
      <c r="HOG16" s="192"/>
      <c r="HOH16" s="192"/>
      <c r="HOI16" s="192"/>
      <c r="HOJ16" s="192"/>
      <c r="HOK16" s="192"/>
      <c r="HOL16" s="192"/>
      <c r="HOM16" s="192"/>
      <c r="HON16" s="192"/>
      <c r="HOO16" s="192"/>
      <c r="HOP16" s="192"/>
      <c r="HOQ16" s="192"/>
      <c r="HOR16" s="192"/>
      <c r="HOS16" s="192"/>
      <c r="HOT16" s="192"/>
      <c r="HOU16" s="192"/>
      <c r="HOV16" s="192"/>
      <c r="HOW16" s="192"/>
      <c r="HOX16" s="192"/>
      <c r="HOY16" s="192"/>
      <c r="HOZ16" s="192"/>
      <c r="HPA16" s="192"/>
      <c r="HPB16" s="192"/>
      <c r="HPC16" s="192"/>
      <c r="HPD16" s="192"/>
      <c r="HPE16" s="192"/>
      <c r="HPF16" s="192"/>
      <c r="HPG16" s="192"/>
      <c r="HPH16" s="192"/>
      <c r="HPI16" s="192"/>
      <c r="HPJ16" s="192"/>
      <c r="HPK16" s="192"/>
      <c r="HPL16" s="192"/>
      <c r="HPM16" s="192"/>
      <c r="HPN16" s="192"/>
      <c r="HPO16" s="192"/>
      <c r="HPP16" s="192"/>
      <c r="HPQ16" s="192"/>
      <c r="HPR16" s="192"/>
      <c r="HPS16" s="192"/>
      <c r="HPT16" s="192"/>
      <c r="HPU16" s="192"/>
      <c r="HPV16" s="192"/>
      <c r="HPW16" s="192"/>
      <c r="HPX16" s="192"/>
      <c r="HPY16" s="192"/>
      <c r="HPZ16" s="192"/>
      <c r="HQA16" s="192"/>
      <c r="HQB16" s="192"/>
      <c r="HQC16" s="192"/>
      <c r="HQD16" s="192"/>
      <c r="HQE16" s="192"/>
      <c r="HQF16" s="192"/>
      <c r="HQG16" s="192"/>
      <c r="HQH16" s="192"/>
      <c r="HQI16" s="192"/>
      <c r="HQJ16" s="192"/>
      <c r="HQK16" s="192"/>
      <c r="HQL16" s="192"/>
      <c r="HQM16" s="192"/>
      <c r="HQN16" s="192"/>
      <c r="HQO16" s="192"/>
      <c r="HQP16" s="192"/>
      <c r="HQQ16" s="192"/>
      <c r="HQR16" s="192"/>
      <c r="HQS16" s="192"/>
      <c r="HQT16" s="192"/>
      <c r="HQU16" s="192"/>
      <c r="HQV16" s="192"/>
      <c r="HQW16" s="192"/>
      <c r="HQX16" s="192"/>
      <c r="HQY16" s="192"/>
      <c r="HQZ16" s="192"/>
      <c r="HRA16" s="192"/>
      <c r="HRB16" s="192"/>
      <c r="HRC16" s="192"/>
      <c r="HRD16" s="192"/>
      <c r="HRE16" s="192"/>
      <c r="HRF16" s="192"/>
      <c r="HRG16" s="192"/>
      <c r="HRH16" s="192"/>
      <c r="HRI16" s="192"/>
      <c r="HRJ16" s="192"/>
      <c r="HRK16" s="192"/>
      <c r="HRL16" s="192"/>
      <c r="HRM16" s="192"/>
      <c r="HRN16" s="192"/>
      <c r="HRO16" s="192"/>
      <c r="HRP16" s="192"/>
      <c r="HRQ16" s="192"/>
      <c r="HRR16" s="192"/>
      <c r="HRS16" s="192"/>
      <c r="HRT16" s="192"/>
      <c r="HRU16" s="192"/>
      <c r="HRV16" s="192"/>
      <c r="HRW16" s="192"/>
      <c r="HRX16" s="192"/>
      <c r="HRY16" s="192"/>
      <c r="HRZ16" s="192"/>
      <c r="HSA16" s="192"/>
      <c r="HSB16" s="192"/>
      <c r="HSC16" s="192"/>
      <c r="HSD16" s="192"/>
      <c r="HSE16" s="192"/>
      <c r="HSF16" s="192"/>
      <c r="HSG16" s="192"/>
      <c r="HSH16" s="192"/>
      <c r="HSI16" s="192"/>
      <c r="HSJ16" s="192"/>
      <c r="HSK16" s="192"/>
      <c r="HSL16" s="192"/>
      <c r="HSM16" s="192"/>
      <c r="HSN16" s="192"/>
      <c r="HSO16" s="192"/>
      <c r="HSP16" s="192"/>
      <c r="HSQ16" s="192"/>
      <c r="HSR16" s="192"/>
      <c r="HSS16" s="192"/>
      <c r="HST16" s="192"/>
      <c r="HSU16" s="192"/>
      <c r="HSV16" s="192"/>
      <c r="HSW16" s="192"/>
      <c r="HSX16" s="192"/>
      <c r="HSY16" s="192"/>
      <c r="HSZ16" s="192"/>
      <c r="HTA16" s="192"/>
      <c r="HTB16" s="192"/>
      <c r="HTC16" s="192"/>
      <c r="HTD16" s="192"/>
      <c r="HTE16" s="192"/>
      <c r="HTF16" s="192"/>
      <c r="HTG16" s="192"/>
      <c r="HTH16" s="192"/>
      <c r="HTI16" s="192"/>
      <c r="HTJ16" s="192"/>
      <c r="HTK16" s="192"/>
      <c r="HTL16" s="192"/>
      <c r="HTM16" s="192"/>
      <c r="HTN16" s="192"/>
      <c r="HTO16" s="192"/>
      <c r="HTP16" s="192"/>
      <c r="HTQ16" s="192"/>
      <c r="HTR16" s="192"/>
      <c r="HTS16" s="192"/>
      <c r="HTT16" s="192"/>
      <c r="HTU16" s="192"/>
      <c r="HTV16" s="192"/>
      <c r="HTW16" s="192"/>
      <c r="HTX16" s="192"/>
      <c r="HTY16" s="192"/>
      <c r="HTZ16" s="192"/>
      <c r="HUA16" s="192"/>
      <c r="HUB16" s="192"/>
      <c r="HUC16" s="192"/>
      <c r="HUD16" s="192"/>
      <c r="HUE16" s="192"/>
      <c r="HUF16" s="192"/>
      <c r="HUG16" s="192"/>
      <c r="HUH16" s="192"/>
      <c r="HUI16" s="192"/>
      <c r="HUJ16" s="192"/>
      <c r="HUK16" s="192"/>
      <c r="HUL16" s="192"/>
      <c r="HUM16" s="192"/>
      <c r="HUN16" s="192"/>
      <c r="HUO16" s="192"/>
      <c r="HUP16" s="192"/>
      <c r="HUQ16" s="192"/>
      <c r="HUR16" s="192"/>
      <c r="HUS16" s="192"/>
      <c r="HUT16" s="192"/>
      <c r="HUU16" s="192"/>
      <c r="HUV16" s="192"/>
      <c r="HUW16" s="192"/>
      <c r="HUX16" s="192"/>
      <c r="HUY16" s="192"/>
      <c r="HUZ16" s="192"/>
      <c r="HVA16" s="192"/>
      <c r="HVB16" s="192"/>
      <c r="HVC16" s="192"/>
      <c r="HVD16" s="192"/>
      <c r="HVE16" s="192"/>
      <c r="HVF16" s="192"/>
      <c r="HVG16" s="192"/>
      <c r="HVH16" s="192"/>
      <c r="HVI16" s="192"/>
      <c r="HVJ16" s="192"/>
      <c r="HVK16" s="192"/>
      <c r="HVL16" s="192"/>
      <c r="HVM16" s="192"/>
      <c r="HVN16" s="192"/>
      <c r="HVO16" s="192"/>
      <c r="HVP16" s="192"/>
      <c r="HVQ16" s="192"/>
      <c r="HVR16" s="192"/>
      <c r="HVS16" s="192"/>
      <c r="HVT16" s="192"/>
      <c r="HVU16" s="192"/>
      <c r="HVV16" s="192"/>
      <c r="HVW16" s="192"/>
      <c r="HVX16" s="192"/>
      <c r="HVY16" s="192"/>
      <c r="HVZ16" s="192"/>
      <c r="HWA16" s="192"/>
      <c r="HWB16" s="192"/>
      <c r="HWC16" s="192"/>
      <c r="HWD16" s="192"/>
      <c r="HWE16" s="192"/>
      <c r="HWF16" s="192"/>
      <c r="HWG16" s="192"/>
      <c r="HWH16" s="192"/>
      <c r="HWI16" s="192"/>
      <c r="HWJ16" s="192"/>
      <c r="HWK16" s="192"/>
      <c r="HWL16" s="192"/>
      <c r="HWM16" s="192"/>
      <c r="HWN16" s="192"/>
      <c r="HWO16" s="192"/>
      <c r="HWP16" s="192"/>
      <c r="HWQ16" s="192"/>
      <c r="HWR16" s="192"/>
      <c r="HWS16" s="192"/>
      <c r="HWT16" s="192"/>
      <c r="HWU16" s="192"/>
      <c r="HWV16" s="192"/>
      <c r="HWW16" s="192"/>
      <c r="HWX16" s="192"/>
      <c r="HWY16" s="192"/>
      <c r="HWZ16" s="192"/>
      <c r="HXA16" s="192"/>
      <c r="HXB16" s="192"/>
      <c r="HXC16" s="192"/>
      <c r="HXD16" s="192"/>
      <c r="HXE16" s="192"/>
      <c r="HXF16" s="192"/>
      <c r="HXG16" s="192"/>
      <c r="HXH16" s="192"/>
      <c r="HXI16" s="192"/>
      <c r="HXJ16" s="192"/>
      <c r="HXK16" s="192"/>
      <c r="HXL16" s="192"/>
      <c r="HXM16" s="192"/>
      <c r="HXN16" s="192"/>
      <c r="HXO16" s="192"/>
      <c r="HXP16" s="192"/>
      <c r="HXQ16" s="192"/>
      <c r="HXR16" s="192"/>
      <c r="HXS16" s="192"/>
      <c r="HXT16" s="192"/>
      <c r="HXU16" s="192"/>
      <c r="HXV16" s="192"/>
      <c r="HXW16" s="192"/>
      <c r="HXX16" s="192"/>
      <c r="HXY16" s="192"/>
      <c r="HXZ16" s="192"/>
      <c r="HYA16" s="192"/>
      <c r="HYB16" s="192"/>
      <c r="HYC16" s="192"/>
      <c r="HYD16" s="192"/>
      <c r="HYE16" s="192"/>
      <c r="HYF16" s="192"/>
      <c r="HYG16" s="192"/>
      <c r="HYH16" s="192"/>
      <c r="HYI16" s="192"/>
      <c r="HYJ16" s="192"/>
      <c r="HYK16" s="192"/>
      <c r="HYL16" s="192"/>
      <c r="HYM16" s="192"/>
      <c r="HYN16" s="192"/>
      <c r="HYO16" s="192"/>
      <c r="HYP16" s="192"/>
      <c r="HYQ16" s="192"/>
      <c r="HYR16" s="192"/>
      <c r="HYS16" s="192"/>
      <c r="HYT16" s="192"/>
      <c r="HYU16" s="192"/>
      <c r="HYV16" s="192"/>
      <c r="HYW16" s="192"/>
      <c r="HYX16" s="192"/>
      <c r="HYY16" s="192"/>
      <c r="HYZ16" s="192"/>
      <c r="HZA16" s="192"/>
      <c r="HZB16" s="192"/>
      <c r="HZC16" s="192"/>
      <c r="HZD16" s="192"/>
      <c r="HZE16" s="192"/>
      <c r="HZF16" s="192"/>
      <c r="HZG16" s="192"/>
      <c r="HZH16" s="192"/>
      <c r="HZI16" s="192"/>
      <c r="HZJ16" s="192"/>
      <c r="HZK16" s="192"/>
      <c r="HZL16" s="192"/>
      <c r="HZM16" s="192"/>
      <c r="HZN16" s="192"/>
      <c r="HZO16" s="192"/>
      <c r="HZP16" s="192"/>
      <c r="HZQ16" s="192"/>
      <c r="HZR16" s="192"/>
      <c r="HZS16" s="192"/>
      <c r="HZT16" s="192"/>
      <c r="HZU16" s="192"/>
      <c r="HZV16" s="192"/>
      <c r="HZW16" s="192"/>
      <c r="HZX16" s="192"/>
      <c r="HZY16" s="192"/>
      <c r="HZZ16" s="192"/>
      <c r="IAA16" s="192"/>
      <c r="IAB16" s="192"/>
      <c r="IAC16" s="192"/>
      <c r="IAD16" s="192"/>
      <c r="IAE16" s="192"/>
      <c r="IAF16" s="192"/>
      <c r="IAG16" s="192"/>
      <c r="IAH16" s="192"/>
      <c r="IAI16" s="192"/>
      <c r="IAJ16" s="192"/>
      <c r="IAK16" s="192"/>
      <c r="IAL16" s="192"/>
      <c r="IAM16" s="192"/>
      <c r="IAN16" s="192"/>
      <c r="IAO16" s="192"/>
      <c r="IAP16" s="192"/>
      <c r="IAQ16" s="192"/>
      <c r="IAR16" s="192"/>
      <c r="IAS16" s="192"/>
      <c r="IAT16" s="192"/>
      <c r="IAU16" s="192"/>
      <c r="IAV16" s="192"/>
      <c r="IAW16" s="192"/>
      <c r="IAX16" s="192"/>
      <c r="IAY16" s="192"/>
      <c r="IAZ16" s="192"/>
      <c r="IBA16" s="192"/>
      <c r="IBB16" s="192"/>
      <c r="IBC16" s="192"/>
      <c r="IBD16" s="192"/>
      <c r="IBE16" s="192"/>
      <c r="IBF16" s="192"/>
      <c r="IBG16" s="192"/>
      <c r="IBH16" s="192"/>
      <c r="IBI16" s="192"/>
      <c r="IBJ16" s="192"/>
      <c r="IBK16" s="192"/>
      <c r="IBL16" s="192"/>
      <c r="IBM16" s="192"/>
      <c r="IBN16" s="192"/>
      <c r="IBO16" s="192"/>
      <c r="IBP16" s="192"/>
      <c r="IBQ16" s="192"/>
      <c r="IBR16" s="192"/>
      <c r="IBS16" s="192"/>
      <c r="IBT16" s="192"/>
      <c r="IBU16" s="192"/>
      <c r="IBV16" s="192"/>
      <c r="IBW16" s="192"/>
      <c r="IBX16" s="192"/>
      <c r="IBY16" s="192"/>
      <c r="IBZ16" s="192"/>
      <c r="ICA16" s="192"/>
      <c r="ICB16" s="192"/>
      <c r="ICC16" s="192"/>
      <c r="ICD16" s="192"/>
      <c r="ICE16" s="192"/>
      <c r="ICF16" s="192"/>
      <c r="ICG16" s="192"/>
      <c r="ICH16" s="192"/>
      <c r="ICI16" s="192"/>
      <c r="ICJ16" s="192"/>
      <c r="ICK16" s="192"/>
      <c r="ICL16" s="192"/>
      <c r="ICM16" s="192"/>
      <c r="ICN16" s="192"/>
      <c r="ICO16" s="192"/>
      <c r="ICP16" s="192"/>
      <c r="ICQ16" s="192"/>
      <c r="ICR16" s="192"/>
      <c r="ICS16" s="192"/>
      <c r="ICT16" s="192"/>
      <c r="ICU16" s="192"/>
      <c r="ICV16" s="192"/>
      <c r="ICW16" s="192"/>
      <c r="ICX16" s="192"/>
      <c r="ICY16" s="192"/>
      <c r="ICZ16" s="192"/>
      <c r="IDA16" s="192"/>
      <c r="IDB16" s="192"/>
      <c r="IDC16" s="192"/>
      <c r="IDD16" s="192"/>
      <c r="IDE16" s="192"/>
      <c r="IDF16" s="192"/>
      <c r="IDG16" s="192"/>
      <c r="IDH16" s="192"/>
      <c r="IDI16" s="192"/>
      <c r="IDJ16" s="192"/>
      <c r="IDK16" s="192"/>
      <c r="IDL16" s="192"/>
      <c r="IDM16" s="192"/>
      <c r="IDN16" s="192"/>
      <c r="IDO16" s="192"/>
      <c r="IDP16" s="192"/>
      <c r="IDQ16" s="192"/>
      <c r="IDR16" s="192"/>
      <c r="IDS16" s="192"/>
      <c r="IDT16" s="192"/>
      <c r="IDU16" s="192"/>
      <c r="IDV16" s="192"/>
      <c r="IDW16" s="192"/>
      <c r="IDX16" s="192"/>
      <c r="IDY16" s="192"/>
      <c r="IDZ16" s="192"/>
      <c r="IEA16" s="192"/>
      <c r="IEB16" s="192"/>
      <c r="IEC16" s="192"/>
      <c r="IED16" s="192"/>
      <c r="IEE16" s="192"/>
      <c r="IEF16" s="192"/>
      <c r="IEG16" s="192"/>
      <c r="IEH16" s="192"/>
      <c r="IEI16" s="192"/>
      <c r="IEJ16" s="192"/>
      <c r="IEK16" s="192"/>
      <c r="IEL16" s="192"/>
      <c r="IEM16" s="192"/>
      <c r="IEN16" s="192"/>
      <c r="IEO16" s="192"/>
      <c r="IEP16" s="192"/>
      <c r="IEQ16" s="192"/>
      <c r="IER16" s="192"/>
      <c r="IES16" s="192"/>
      <c r="IET16" s="192"/>
      <c r="IEU16" s="192"/>
      <c r="IEV16" s="192"/>
      <c r="IEW16" s="192"/>
      <c r="IEX16" s="192"/>
      <c r="IEY16" s="192"/>
      <c r="IEZ16" s="192"/>
      <c r="IFA16" s="192"/>
      <c r="IFB16" s="192"/>
      <c r="IFC16" s="192"/>
      <c r="IFD16" s="192"/>
      <c r="IFE16" s="192"/>
      <c r="IFF16" s="192"/>
      <c r="IFG16" s="192"/>
      <c r="IFH16" s="192"/>
      <c r="IFI16" s="192"/>
      <c r="IFJ16" s="192"/>
      <c r="IFK16" s="192"/>
      <c r="IFL16" s="192"/>
      <c r="IFM16" s="192"/>
      <c r="IFN16" s="192"/>
      <c r="IFO16" s="192"/>
      <c r="IFP16" s="192"/>
      <c r="IFQ16" s="192"/>
      <c r="IFR16" s="192"/>
      <c r="IFS16" s="192"/>
      <c r="IFT16" s="192"/>
      <c r="IFU16" s="192"/>
      <c r="IFV16" s="192"/>
      <c r="IFW16" s="192"/>
      <c r="IFX16" s="192"/>
      <c r="IFY16" s="192"/>
      <c r="IFZ16" s="192"/>
      <c r="IGA16" s="192"/>
      <c r="IGB16" s="192"/>
      <c r="IGC16" s="192"/>
      <c r="IGD16" s="192"/>
      <c r="IGE16" s="192"/>
      <c r="IGF16" s="192"/>
      <c r="IGG16" s="192"/>
      <c r="IGH16" s="192"/>
      <c r="IGI16" s="192"/>
      <c r="IGJ16" s="192"/>
      <c r="IGK16" s="192"/>
      <c r="IGL16" s="192"/>
      <c r="IGM16" s="192"/>
      <c r="IGN16" s="192"/>
      <c r="IGO16" s="192"/>
      <c r="IGP16" s="192"/>
      <c r="IGQ16" s="192"/>
      <c r="IGR16" s="192"/>
      <c r="IGS16" s="192"/>
      <c r="IGT16" s="192"/>
      <c r="IGU16" s="192"/>
      <c r="IGV16" s="192"/>
      <c r="IGW16" s="192"/>
      <c r="IGX16" s="192"/>
      <c r="IGY16" s="192"/>
      <c r="IGZ16" s="192"/>
      <c r="IHA16" s="192"/>
      <c r="IHB16" s="192"/>
      <c r="IHC16" s="192"/>
      <c r="IHD16" s="192"/>
      <c r="IHE16" s="192"/>
      <c r="IHF16" s="192"/>
      <c r="IHG16" s="192"/>
      <c r="IHH16" s="192"/>
      <c r="IHI16" s="192"/>
      <c r="IHJ16" s="192"/>
      <c r="IHK16" s="192"/>
      <c r="IHL16" s="192"/>
      <c r="IHM16" s="192"/>
      <c r="IHN16" s="192"/>
      <c r="IHO16" s="192"/>
      <c r="IHP16" s="192"/>
      <c r="IHQ16" s="192"/>
      <c r="IHR16" s="192"/>
      <c r="IHS16" s="192"/>
      <c r="IHT16" s="192"/>
      <c r="IHU16" s="192"/>
      <c r="IHV16" s="192"/>
      <c r="IHW16" s="192"/>
      <c r="IHX16" s="192"/>
      <c r="IHY16" s="192"/>
      <c r="IHZ16" s="192"/>
      <c r="IIA16" s="192"/>
      <c r="IIB16" s="192"/>
      <c r="IIC16" s="192"/>
      <c r="IID16" s="192"/>
      <c r="IIE16" s="192"/>
      <c r="IIF16" s="192"/>
      <c r="IIG16" s="192"/>
      <c r="IIH16" s="192"/>
      <c r="III16" s="192"/>
      <c r="IIJ16" s="192"/>
      <c r="IIK16" s="192"/>
      <c r="IIL16" s="192"/>
      <c r="IIM16" s="192"/>
      <c r="IIN16" s="192"/>
      <c r="IIO16" s="192"/>
      <c r="IIP16" s="192"/>
      <c r="IIQ16" s="192"/>
      <c r="IIR16" s="192"/>
      <c r="IIS16" s="192"/>
      <c r="IIT16" s="192"/>
      <c r="IIU16" s="192"/>
      <c r="IIV16" s="192"/>
      <c r="IIW16" s="192"/>
      <c r="IIX16" s="192"/>
      <c r="IIY16" s="192"/>
      <c r="IIZ16" s="192"/>
      <c r="IJA16" s="192"/>
      <c r="IJB16" s="192"/>
      <c r="IJC16" s="192"/>
      <c r="IJD16" s="192"/>
      <c r="IJE16" s="192"/>
      <c r="IJF16" s="192"/>
      <c r="IJG16" s="192"/>
      <c r="IJH16" s="192"/>
      <c r="IJI16" s="192"/>
      <c r="IJJ16" s="192"/>
      <c r="IJK16" s="192"/>
      <c r="IJL16" s="192"/>
      <c r="IJM16" s="192"/>
      <c r="IJN16" s="192"/>
      <c r="IJO16" s="192"/>
      <c r="IJP16" s="192"/>
      <c r="IJQ16" s="192"/>
      <c r="IJR16" s="192"/>
      <c r="IJS16" s="192"/>
      <c r="IJT16" s="192"/>
      <c r="IJU16" s="192"/>
      <c r="IJV16" s="192"/>
      <c r="IJW16" s="192"/>
      <c r="IJX16" s="192"/>
      <c r="IJY16" s="192"/>
      <c r="IJZ16" s="192"/>
      <c r="IKA16" s="192"/>
      <c r="IKB16" s="192"/>
      <c r="IKC16" s="192"/>
      <c r="IKD16" s="192"/>
      <c r="IKE16" s="192"/>
      <c r="IKF16" s="192"/>
      <c r="IKG16" s="192"/>
      <c r="IKH16" s="192"/>
      <c r="IKI16" s="192"/>
      <c r="IKJ16" s="192"/>
      <c r="IKK16" s="192"/>
      <c r="IKL16" s="192"/>
      <c r="IKM16" s="192"/>
      <c r="IKN16" s="192"/>
      <c r="IKO16" s="192"/>
      <c r="IKP16" s="192"/>
      <c r="IKQ16" s="192"/>
      <c r="IKR16" s="192"/>
      <c r="IKS16" s="192"/>
      <c r="IKT16" s="192"/>
      <c r="IKU16" s="192"/>
      <c r="IKV16" s="192"/>
      <c r="IKW16" s="192"/>
      <c r="IKX16" s="192"/>
      <c r="IKY16" s="192"/>
      <c r="IKZ16" s="192"/>
      <c r="ILA16" s="192"/>
      <c r="ILB16" s="192"/>
      <c r="ILC16" s="192"/>
      <c r="ILD16" s="192"/>
      <c r="ILE16" s="192"/>
      <c r="ILF16" s="192"/>
      <c r="ILG16" s="192"/>
      <c r="ILH16" s="192"/>
      <c r="ILI16" s="192"/>
      <c r="ILJ16" s="192"/>
      <c r="ILK16" s="192"/>
      <c r="ILL16" s="192"/>
      <c r="ILM16" s="192"/>
      <c r="ILN16" s="192"/>
      <c r="ILO16" s="192"/>
      <c r="ILP16" s="192"/>
      <c r="ILQ16" s="192"/>
      <c r="ILR16" s="192"/>
      <c r="ILS16" s="192"/>
      <c r="ILT16" s="192"/>
      <c r="ILU16" s="192"/>
      <c r="ILV16" s="192"/>
      <c r="ILW16" s="192"/>
      <c r="ILX16" s="192"/>
      <c r="ILY16" s="192"/>
      <c r="ILZ16" s="192"/>
      <c r="IMA16" s="192"/>
      <c r="IMB16" s="192"/>
      <c r="IMC16" s="192"/>
      <c r="IMD16" s="192"/>
      <c r="IME16" s="192"/>
      <c r="IMF16" s="192"/>
      <c r="IMG16" s="192"/>
      <c r="IMH16" s="192"/>
      <c r="IMI16" s="192"/>
      <c r="IMJ16" s="192"/>
      <c r="IMK16" s="192"/>
      <c r="IML16" s="192"/>
      <c r="IMM16" s="192"/>
      <c r="IMN16" s="192"/>
      <c r="IMO16" s="192"/>
      <c r="IMP16" s="192"/>
      <c r="IMQ16" s="192"/>
      <c r="IMR16" s="192"/>
      <c r="IMS16" s="192"/>
      <c r="IMT16" s="192"/>
      <c r="IMU16" s="192"/>
      <c r="IMV16" s="192"/>
      <c r="IMW16" s="192"/>
      <c r="IMX16" s="192"/>
      <c r="IMY16" s="192"/>
      <c r="IMZ16" s="192"/>
      <c r="INA16" s="192"/>
      <c r="INB16" s="192"/>
      <c r="INC16" s="192"/>
      <c r="IND16" s="192"/>
      <c r="INE16" s="192"/>
      <c r="INF16" s="192"/>
      <c r="ING16" s="192"/>
      <c r="INH16" s="192"/>
      <c r="INI16" s="192"/>
      <c r="INJ16" s="192"/>
      <c r="INK16" s="192"/>
      <c r="INL16" s="192"/>
      <c r="INM16" s="192"/>
      <c r="INN16" s="192"/>
      <c r="INO16" s="192"/>
      <c r="INP16" s="192"/>
      <c r="INQ16" s="192"/>
      <c r="INR16" s="192"/>
      <c r="INS16" s="192"/>
      <c r="INT16" s="192"/>
      <c r="INU16" s="192"/>
      <c r="INV16" s="192"/>
      <c r="INW16" s="192"/>
      <c r="INX16" s="192"/>
      <c r="INY16" s="192"/>
      <c r="INZ16" s="192"/>
      <c r="IOA16" s="192"/>
      <c r="IOB16" s="192"/>
      <c r="IOC16" s="192"/>
      <c r="IOD16" s="192"/>
      <c r="IOE16" s="192"/>
      <c r="IOF16" s="192"/>
      <c r="IOG16" s="192"/>
      <c r="IOH16" s="192"/>
      <c r="IOI16" s="192"/>
      <c r="IOJ16" s="192"/>
      <c r="IOK16" s="192"/>
      <c r="IOL16" s="192"/>
      <c r="IOM16" s="192"/>
      <c r="ION16" s="192"/>
      <c r="IOO16" s="192"/>
      <c r="IOP16" s="192"/>
      <c r="IOQ16" s="192"/>
      <c r="IOR16" s="192"/>
      <c r="IOS16" s="192"/>
      <c r="IOT16" s="192"/>
      <c r="IOU16" s="192"/>
      <c r="IOV16" s="192"/>
      <c r="IOW16" s="192"/>
      <c r="IOX16" s="192"/>
      <c r="IOY16" s="192"/>
      <c r="IOZ16" s="192"/>
      <c r="IPA16" s="192"/>
      <c r="IPB16" s="192"/>
      <c r="IPC16" s="192"/>
      <c r="IPD16" s="192"/>
      <c r="IPE16" s="192"/>
      <c r="IPF16" s="192"/>
      <c r="IPG16" s="192"/>
      <c r="IPH16" s="192"/>
      <c r="IPI16" s="192"/>
      <c r="IPJ16" s="192"/>
      <c r="IPK16" s="192"/>
      <c r="IPL16" s="192"/>
      <c r="IPM16" s="192"/>
      <c r="IPN16" s="192"/>
      <c r="IPO16" s="192"/>
      <c r="IPP16" s="192"/>
      <c r="IPQ16" s="192"/>
      <c r="IPR16" s="192"/>
      <c r="IPS16" s="192"/>
      <c r="IPT16" s="192"/>
      <c r="IPU16" s="192"/>
      <c r="IPV16" s="192"/>
      <c r="IPW16" s="192"/>
      <c r="IPX16" s="192"/>
      <c r="IPY16" s="192"/>
      <c r="IPZ16" s="192"/>
      <c r="IQA16" s="192"/>
      <c r="IQB16" s="192"/>
      <c r="IQC16" s="192"/>
      <c r="IQD16" s="192"/>
      <c r="IQE16" s="192"/>
      <c r="IQF16" s="192"/>
      <c r="IQG16" s="192"/>
      <c r="IQH16" s="192"/>
      <c r="IQI16" s="192"/>
      <c r="IQJ16" s="192"/>
      <c r="IQK16" s="192"/>
      <c r="IQL16" s="192"/>
      <c r="IQM16" s="192"/>
      <c r="IQN16" s="192"/>
      <c r="IQO16" s="192"/>
      <c r="IQP16" s="192"/>
      <c r="IQQ16" s="192"/>
      <c r="IQR16" s="192"/>
      <c r="IQS16" s="192"/>
      <c r="IQT16" s="192"/>
      <c r="IQU16" s="192"/>
      <c r="IQV16" s="192"/>
      <c r="IQW16" s="192"/>
      <c r="IQX16" s="192"/>
      <c r="IQY16" s="192"/>
      <c r="IQZ16" s="192"/>
      <c r="IRA16" s="192"/>
      <c r="IRB16" s="192"/>
      <c r="IRC16" s="192"/>
      <c r="IRD16" s="192"/>
      <c r="IRE16" s="192"/>
      <c r="IRF16" s="192"/>
      <c r="IRG16" s="192"/>
      <c r="IRH16" s="192"/>
      <c r="IRI16" s="192"/>
      <c r="IRJ16" s="192"/>
      <c r="IRK16" s="192"/>
      <c r="IRL16" s="192"/>
      <c r="IRM16" s="192"/>
      <c r="IRN16" s="192"/>
      <c r="IRO16" s="192"/>
      <c r="IRP16" s="192"/>
      <c r="IRQ16" s="192"/>
      <c r="IRR16" s="192"/>
      <c r="IRS16" s="192"/>
      <c r="IRT16" s="192"/>
      <c r="IRU16" s="192"/>
      <c r="IRV16" s="192"/>
      <c r="IRW16" s="192"/>
      <c r="IRX16" s="192"/>
      <c r="IRY16" s="192"/>
      <c r="IRZ16" s="192"/>
      <c r="ISA16" s="192"/>
      <c r="ISB16" s="192"/>
      <c r="ISC16" s="192"/>
      <c r="ISD16" s="192"/>
      <c r="ISE16" s="192"/>
      <c r="ISF16" s="192"/>
      <c r="ISG16" s="192"/>
      <c r="ISH16" s="192"/>
      <c r="ISI16" s="192"/>
      <c r="ISJ16" s="192"/>
      <c r="ISK16" s="192"/>
      <c r="ISL16" s="192"/>
      <c r="ISM16" s="192"/>
      <c r="ISN16" s="192"/>
      <c r="ISO16" s="192"/>
      <c r="ISP16" s="192"/>
      <c r="ISQ16" s="192"/>
      <c r="ISR16" s="192"/>
      <c r="ISS16" s="192"/>
      <c r="IST16" s="192"/>
      <c r="ISU16" s="192"/>
      <c r="ISV16" s="192"/>
      <c r="ISW16" s="192"/>
      <c r="ISX16" s="192"/>
      <c r="ISY16" s="192"/>
      <c r="ISZ16" s="192"/>
      <c r="ITA16" s="192"/>
      <c r="ITB16" s="192"/>
      <c r="ITC16" s="192"/>
      <c r="ITD16" s="192"/>
      <c r="ITE16" s="192"/>
      <c r="ITF16" s="192"/>
      <c r="ITG16" s="192"/>
      <c r="ITH16" s="192"/>
      <c r="ITI16" s="192"/>
      <c r="ITJ16" s="192"/>
      <c r="ITK16" s="192"/>
      <c r="ITL16" s="192"/>
      <c r="ITM16" s="192"/>
      <c r="ITN16" s="192"/>
      <c r="ITO16" s="192"/>
      <c r="ITP16" s="192"/>
      <c r="ITQ16" s="192"/>
      <c r="ITR16" s="192"/>
      <c r="ITS16" s="192"/>
      <c r="ITT16" s="192"/>
      <c r="ITU16" s="192"/>
      <c r="ITV16" s="192"/>
      <c r="ITW16" s="192"/>
      <c r="ITX16" s="192"/>
      <c r="ITY16" s="192"/>
      <c r="ITZ16" s="192"/>
      <c r="IUA16" s="192"/>
      <c r="IUB16" s="192"/>
      <c r="IUC16" s="192"/>
      <c r="IUD16" s="192"/>
      <c r="IUE16" s="192"/>
      <c r="IUF16" s="192"/>
      <c r="IUG16" s="192"/>
      <c r="IUH16" s="192"/>
      <c r="IUI16" s="192"/>
      <c r="IUJ16" s="192"/>
      <c r="IUK16" s="192"/>
      <c r="IUL16" s="192"/>
      <c r="IUM16" s="192"/>
      <c r="IUN16" s="192"/>
      <c r="IUO16" s="192"/>
      <c r="IUP16" s="192"/>
      <c r="IUQ16" s="192"/>
      <c r="IUR16" s="192"/>
      <c r="IUS16" s="192"/>
      <c r="IUT16" s="192"/>
      <c r="IUU16" s="192"/>
      <c r="IUV16" s="192"/>
      <c r="IUW16" s="192"/>
      <c r="IUX16" s="192"/>
      <c r="IUY16" s="192"/>
      <c r="IUZ16" s="192"/>
      <c r="IVA16" s="192"/>
      <c r="IVB16" s="192"/>
      <c r="IVC16" s="192"/>
      <c r="IVD16" s="192"/>
      <c r="IVE16" s="192"/>
      <c r="IVF16" s="192"/>
      <c r="IVG16" s="192"/>
      <c r="IVH16" s="192"/>
      <c r="IVI16" s="192"/>
      <c r="IVJ16" s="192"/>
      <c r="IVK16" s="192"/>
      <c r="IVL16" s="192"/>
      <c r="IVM16" s="192"/>
      <c r="IVN16" s="192"/>
      <c r="IVO16" s="192"/>
      <c r="IVP16" s="192"/>
      <c r="IVQ16" s="192"/>
      <c r="IVR16" s="192"/>
      <c r="IVS16" s="192"/>
      <c r="IVT16" s="192"/>
      <c r="IVU16" s="192"/>
      <c r="IVV16" s="192"/>
      <c r="IVW16" s="192"/>
      <c r="IVX16" s="192"/>
      <c r="IVY16" s="192"/>
      <c r="IVZ16" s="192"/>
      <c r="IWA16" s="192"/>
      <c r="IWB16" s="192"/>
      <c r="IWC16" s="192"/>
      <c r="IWD16" s="192"/>
      <c r="IWE16" s="192"/>
      <c r="IWF16" s="192"/>
      <c r="IWG16" s="192"/>
      <c r="IWH16" s="192"/>
      <c r="IWI16" s="192"/>
      <c r="IWJ16" s="192"/>
      <c r="IWK16" s="192"/>
      <c r="IWL16" s="192"/>
      <c r="IWM16" s="192"/>
      <c r="IWN16" s="192"/>
      <c r="IWO16" s="192"/>
      <c r="IWP16" s="192"/>
      <c r="IWQ16" s="192"/>
      <c r="IWR16" s="192"/>
      <c r="IWS16" s="192"/>
      <c r="IWT16" s="192"/>
      <c r="IWU16" s="192"/>
      <c r="IWV16" s="192"/>
      <c r="IWW16" s="192"/>
      <c r="IWX16" s="192"/>
      <c r="IWY16" s="192"/>
      <c r="IWZ16" s="192"/>
      <c r="IXA16" s="192"/>
      <c r="IXB16" s="192"/>
      <c r="IXC16" s="192"/>
      <c r="IXD16" s="192"/>
      <c r="IXE16" s="192"/>
      <c r="IXF16" s="192"/>
      <c r="IXG16" s="192"/>
      <c r="IXH16" s="192"/>
      <c r="IXI16" s="192"/>
      <c r="IXJ16" s="192"/>
      <c r="IXK16" s="192"/>
      <c r="IXL16" s="192"/>
      <c r="IXM16" s="192"/>
      <c r="IXN16" s="192"/>
      <c r="IXO16" s="192"/>
      <c r="IXP16" s="192"/>
      <c r="IXQ16" s="192"/>
      <c r="IXR16" s="192"/>
      <c r="IXS16" s="192"/>
      <c r="IXT16" s="192"/>
      <c r="IXU16" s="192"/>
      <c r="IXV16" s="192"/>
      <c r="IXW16" s="192"/>
      <c r="IXX16" s="192"/>
      <c r="IXY16" s="192"/>
      <c r="IXZ16" s="192"/>
      <c r="IYA16" s="192"/>
      <c r="IYB16" s="192"/>
      <c r="IYC16" s="192"/>
      <c r="IYD16" s="192"/>
      <c r="IYE16" s="192"/>
      <c r="IYF16" s="192"/>
      <c r="IYG16" s="192"/>
      <c r="IYH16" s="192"/>
      <c r="IYI16" s="192"/>
      <c r="IYJ16" s="192"/>
      <c r="IYK16" s="192"/>
      <c r="IYL16" s="192"/>
      <c r="IYM16" s="192"/>
      <c r="IYN16" s="192"/>
      <c r="IYO16" s="192"/>
      <c r="IYP16" s="192"/>
      <c r="IYQ16" s="192"/>
      <c r="IYR16" s="192"/>
      <c r="IYS16" s="192"/>
      <c r="IYT16" s="192"/>
      <c r="IYU16" s="192"/>
      <c r="IYV16" s="192"/>
      <c r="IYW16" s="192"/>
      <c r="IYX16" s="192"/>
      <c r="IYY16" s="192"/>
      <c r="IYZ16" s="192"/>
      <c r="IZA16" s="192"/>
      <c r="IZB16" s="192"/>
      <c r="IZC16" s="192"/>
      <c r="IZD16" s="192"/>
      <c r="IZE16" s="192"/>
      <c r="IZF16" s="192"/>
      <c r="IZG16" s="192"/>
      <c r="IZH16" s="192"/>
      <c r="IZI16" s="192"/>
      <c r="IZJ16" s="192"/>
      <c r="IZK16" s="192"/>
      <c r="IZL16" s="192"/>
      <c r="IZM16" s="192"/>
      <c r="IZN16" s="192"/>
      <c r="IZO16" s="192"/>
      <c r="IZP16" s="192"/>
      <c r="IZQ16" s="192"/>
      <c r="IZR16" s="192"/>
      <c r="IZS16" s="192"/>
      <c r="IZT16" s="192"/>
      <c r="IZU16" s="192"/>
      <c r="IZV16" s="192"/>
      <c r="IZW16" s="192"/>
      <c r="IZX16" s="192"/>
      <c r="IZY16" s="192"/>
      <c r="IZZ16" s="192"/>
      <c r="JAA16" s="192"/>
      <c r="JAB16" s="192"/>
      <c r="JAC16" s="192"/>
      <c r="JAD16" s="192"/>
      <c r="JAE16" s="192"/>
      <c r="JAF16" s="192"/>
      <c r="JAG16" s="192"/>
      <c r="JAH16" s="192"/>
      <c r="JAI16" s="192"/>
      <c r="JAJ16" s="192"/>
      <c r="JAK16" s="192"/>
      <c r="JAL16" s="192"/>
      <c r="JAM16" s="192"/>
      <c r="JAN16" s="192"/>
      <c r="JAO16" s="192"/>
      <c r="JAP16" s="192"/>
      <c r="JAQ16" s="192"/>
      <c r="JAR16" s="192"/>
      <c r="JAS16" s="192"/>
      <c r="JAT16" s="192"/>
      <c r="JAU16" s="192"/>
      <c r="JAV16" s="192"/>
      <c r="JAW16" s="192"/>
      <c r="JAX16" s="192"/>
      <c r="JAY16" s="192"/>
      <c r="JAZ16" s="192"/>
      <c r="JBA16" s="192"/>
      <c r="JBB16" s="192"/>
      <c r="JBC16" s="192"/>
      <c r="JBD16" s="192"/>
      <c r="JBE16" s="192"/>
      <c r="JBF16" s="192"/>
      <c r="JBG16" s="192"/>
      <c r="JBH16" s="192"/>
      <c r="JBI16" s="192"/>
      <c r="JBJ16" s="192"/>
      <c r="JBK16" s="192"/>
      <c r="JBL16" s="192"/>
      <c r="JBM16" s="192"/>
      <c r="JBN16" s="192"/>
      <c r="JBO16" s="192"/>
      <c r="JBP16" s="192"/>
      <c r="JBQ16" s="192"/>
      <c r="JBR16" s="192"/>
      <c r="JBS16" s="192"/>
      <c r="JBT16" s="192"/>
      <c r="JBU16" s="192"/>
      <c r="JBV16" s="192"/>
      <c r="JBW16" s="192"/>
      <c r="JBX16" s="192"/>
      <c r="JBY16" s="192"/>
      <c r="JBZ16" s="192"/>
      <c r="JCA16" s="192"/>
      <c r="JCB16" s="192"/>
      <c r="JCC16" s="192"/>
      <c r="JCD16" s="192"/>
      <c r="JCE16" s="192"/>
      <c r="JCF16" s="192"/>
      <c r="JCG16" s="192"/>
      <c r="JCH16" s="192"/>
      <c r="JCI16" s="192"/>
      <c r="JCJ16" s="192"/>
      <c r="JCK16" s="192"/>
      <c r="JCL16" s="192"/>
      <c r="JCM16" s="192"/>
      <c r="JCN16" s="192"/>
      <c r="JCO16" s="192"/>
      <c r="JCP16" s="192"/>
      <c r="JCQ16" s="192"/>
      <c r="JCR16" s="192"/>
      <c r="JCS16" s="192"/>
      <c r="JCT16" s="192"/>
      <c r="JCU16" s="192"/>
      <c r="JCV16" s="192"/>
      <c r="JCW16" s="192"/>
      <c r="JCX16" s="192"/>
      <c r="JCY16" s="192"/>
      <c r="JCZ16" s="192"/>
      <c r="JDA16" s="192"/>
      <c r="JDB16" s="192"/>
      <c r="JDC16" s="192"/>
      <c r="JDD16" s="192"/>
      <c r="JDE16" s="192"/>
      <c r="JDF16" s="192"/>
      <c r="JDG16" s="192"/>
      <c r="JDH16" s="192"/>
      <c r="JDI16" s="192"/>
      <c r="JDJ16" s="192"/>
      <c r="JDK16" s="192"/>
      <c r="JDL16" s="192"/>
      <c r="JDM16" s="192"/>
      <c r="JDN16" s="192"/>
      <c r="JDO16" s="192"/>
      <c r="JDP16" s="192"/>
      <c r="JDQ16" s="192"/>
      <c r="JDR16" s="192"/>
      <c r="JDS16" s="192"/>
      <c r="JDT16" s="192"/>
      <c r="JDU16" s="192"/>
      <c r="JDV16" s="192"/>
      <c r="JDW16" s="192"/>
      <c r="JDX16" s="192"/>
      <c r="JDY16" s="192"/>
      <c r="JDZ16" s="192"/>
      <c r="JEA16" s="192"/>
      <c r="JEB16" s="192"/>
      <c r="JEC16" s="192"/>
      <c r="JED16" s="192"/>
      <c r="JEE16" s="192"/>
      <c r="JEF16" s="192"/>
      <c r="JEG16" s="192"/>
      <c r="JEH16" s="192"/>
      <c r="JEI16" s="192"/>
      <c r="JEJ16" s="192"/>
      <c r="JEK16" s="192"/>
      <c r="JEL16" s="192"/>
      <c r="JEM16" s="192"/>
      <c r="JEN16" s="192"/>
      <c r="JEO16" s="192"/>
      <c r="JEP16" s="192"/>
      <c r="JEQ16" s="192"/>
      <c r="JER16" s="192"/>
      <c r="JES16" s="192"/>
      <c r="JET16" s="192"/>
      <c r="JEU16" s="192"/>
      <c r="JEV16" s="192"/>
      <c r="JEW16" s="192"/>
      <c r="JEX16" s="192"/>
      <c r="JEY16" s="192"/>
      <c r="JEZ16" s="192"/>
      <c r="JFA16" s="192"/>
      <c r="JFB16" s="192"/>
      <c r="JFC16" s="192"/>
      <c r="JFD16" s="192"/>
      <c r="JFE16" s="192"/>
      <c r="JFF16" s="192"/>
      <c r="JFG16" s="192"/>
      <c r="JFH16" s="192"/>
      <c r="JFI16" s="192"/>
      <c r="JFJ16" s="192"/>
      <c r="JFK16" s="192"/>
      <c r="JFL16" s="192"/>
      <c r="JFM16" s="192"/>
      <c r="JFN16" s="192"/>
      <c r="JFO16" s="192"/>
      <c r="JFP16" s="192"/>
      <c r="JFQ16" s="192"/>
      <c r="JFR16" s="192"/>
      <c r="JFS16" s="192"/>
      <c r="JFT16" s="192"/>
      <c r="JFU16" s="192"/>
      <c r="JFV16" s="192"/>
      <c r="JFW16" s="192"/>
      <c r="JFX16" s="192"/>
      <c r="JFY16" s="192"/>
      <c r="JFZ16" s="192"/>
      <c r="JGA16" s="192"/>
      <c r="JGB16" s="192"/>
      <c r="JGC16" s="192"/>
      <c r="JGD16" s="192"/>
      <c r="JGE16" s="192"/>
      <c r="JGF16" s="192"/>
      <c r="JGG16" s="192"/>
      <c r="JGH16" s="192"/>
      <c r="JGI16" s="192"/>
      <c r="JGJ16" s="192"/>
      <c r="JGK16" s="192"/>
      <c r="JGL16" s="192"/>
      <c r="JGM16" s="192"/>
      <c r="JGN16" s="192"/>
      <c r="JGO16" s="192"/>
      <c r="JGP16" s="192"/>
      <c r="JGQ16" s="192"/>
      <c r="JGR16" s="192"/>
      <c r="JGS16" s="192"/>
      <c r="JGT16" s="192"/>
      <c r="JGU16" s="192"/>
      <c r="JGV16" s="192"/>
      <c r="JGW16" s="192"/>
      <c r="JGX16" s="192"/>
      <c r="JGY16" s="192"/>
      <c r="JGZ16" s="192"/>
      <c r="JHA16" s="192"/>
      <c r="JHB16" s="192"/>
      <c r="JHC16" s="192"/>
      <c r="JHD16" s="192"/>
      <c r="JHE16" s="192"/>
      <c r="JHF16" s="192"/>
      <c r="JHG16" s="192"/>
      <c r="JHH16" s="192"/>
      <c r="JHI16" s="192"/>
      <c r="JHJ16" s="192"/>
      <c r="JHK16" s="192"/>
      <c r="JHL16" s="192"/>
      <c r="JHM16" s="192"/>
      <c r="JHN16" s="192"/>
      <c r="JHO16" s="192"/>
      <c r="JHP16" s="192"/>
      <c r="JHQ16" s="192"/>
      <c r="JHR16" s="192"/>
      <c r="JHS16" s="192"/>
      <c r="JHT16" s="192"/>
      <c r="JHU16" s="192"/>
      <c r="JHV16" s="192"/>
      <c r="JHW16" s="192"/>
      <c r="JHX16" s="192"/>
      <c r="JHY16" s="192"/>
      <c r="JHZ16" s="192"/>
      <c r="JIA16" s="192"/>
      <c r="JIB16" s="192"/>
      <c r="JIC16" s="192"/>
      <c r="JID16" s="192"/>
      <c r="JIE16" s="192"/>
      <c r="JIF16" s="192"/>
      <c r="JIG16" s="192"/>
      <c r="JIH16" s="192"/>
      <c r="JII16" s="192"/>
      <c r="JIJ16" s="192"/>
      <c r="JIK16" s="192"/>
      <c r="JIL16" s="192"/>
      <c r="JIM16" s="192"/>
      <c r="JIN16" s="192"/>
      <c r="JIO16" s="192"/>
      <c r="JIP16" s="192"/>
      <c r="JIQ16" s="192"/>
      <c r="JIR16" s="192"/>
      <c r="JIS16" s="192"/>
      <c r="JIT16" s="192"/>
      <c r="JIU16" s="192"/>
      <c r="JIV16" s="192"/>
      <c r="JIW16" s="192"/>
      <c r="JIX16" s="192"/>
      <c r="JIY16" s="192"/>
      <c r="JIZ16" s="192"/>
      <c r="JJA16" s="192"/>
      <c r="JJB16" s="192"/>
      <c r="JJC16" s="192"/>
      <c r="JJD16" s="192"/>
      <c r="JJE16" s="192"/>
      <c r="JJF16" s="192"/>
      <c r="JJG16" s="192"/>
      <c r="JJH16" s="192"/>
      <c r="JJI16" s="192"/>
      <c r="JJJ16" s="192"/>
      <c r="JJK16" s="192"/>
      <c r="JJL16" s="192"/>
      <c r="JJM16" s="192"/>
      <c r="JJN16" s="192"/>
      <c r="JJO16" s="192"/>
      <c r="JJP16" s="192"/>
      <c r="JJQ16" s="192"/>
      <c r="JJR16" s="192"/>
      <c r="JJS16" s="192"/>
      <c r="JJT16" s="192"/>
      <c r="JJU16" s="192"/>
      <c r="JJV16" s="192"/>
      <c r="JJW16" s="192"/>
      <c r="JJX16" s="192"/>
      <c r="JJY16" s="192"/>
      <c r="JJZ16" s="192"/>
      <c r="JKA16" s="192"/>
      <c r="JKB16" s="192"/>
      <c r="JKC16" s="192"/>
      <c r="JKD16" s="192"/>
      <c r="JKE16" s="192"/>
      <c r="JKF16" s="192"/>
      <c r="JKG16" s="192"/>
      <c r="JKH16" s="192"/>
      <c r="JKI16" s="192"/>
      <c r="JKJ16" s="192"/>
      <c r="JKK16" s="192"/>
      <c r="JKL16" s="192"/>
      <c r="JKM16" s="192"/>
      <c r="JKN16" s="192"/>
      <c r="JKO16" s="192"/>
      <c r="JKP16" s="192"/>
      <c r="JKQ16" s="192"/>
      <c r="JKR16" s="192"/>
      <c r="JKS16" s="192"/>
      <c r="JKT16" s="192"/>
      <c r="JKU16" s="192"/>
      <c r="JKV16" s="192"/>
      <c r="JKW16" s="192"/>
      <c r="JKX16" s="192"/>
      <c r="JKY16" s="192"/>
      <c r="JKZ16" s="192"/>
      <c r="JLA16" s="192"/>
      <c r="JLB16" s="192"/>
      <c r="JLC16" s="192"/>
      <c r="JLD16" s="192"/>
      <c r="JLE16" s="192"/>
      <c r="JLF16" s="192"/>
      <c r="JLG16" s="192"/>
      <c r="JLH16" s="192"/>
      <c r="JLI16" s="192"/>
      <c r="JLJ16" s="192"/>
      <c r="JLK16" s="192"/>
      <c r="JLL16" s="192"/>
      <c r="JLM16" s="192"/>
      <c r="JLN16" s="192"/>
      <c r="JLO16" s="192"/>
      <c r="JLP16" s="192"/>
      <c r="JLQ16" s="192"/>
      <c r="JLR16" s="192"/>
      <c r="JLS16" s="192"/>
      <c r="JLT16" s="192"/>
      <c r="JLU16" s="192"/>
      <c r="JLV16" s="192"/>
      <c r="JLW16" s="192"/>
      <c r="JLX16" s="192"/>
      <c r="JLY16" s="192"/>
      <c r="JLZ16" s="192"/>
      <c r="JMA16" s="192"/>
      <c r="JMB16" s="192"/>
      <c r="JMC16" s="192"/>
      <c r="JMD16" s="192"/>
      <c r="JME16" s="192"/>
      <c r="JMF16" s="192"/>
      <c r="JMG16" s="192"/>
      <c r="JMH16" s="192"/>
      <c r="JMI16" s="192"/>
      <c r="JMJ16" s="192"/>
      <c r="JMK16" s="192"/>
      <c r="JML16" s="192"/>
      <c r="JMM16" s="192"/>
      <c r="JMN16" s="192"/>
      <c r="JMO16" s="192"/>
      <c r="JMP16" s="192"/>
      <c r="JMQ16" s="192"/>
      <c r="JMR16" s="192"/>
      <c r="JMS16" s="192"/>
      <c r="JMT16" s="192"/>
      <c r="JMU16" s="192"/>
      <c r="JMV16" s="192"/>
      <c r="JMW16" s="192"/>
      <c r="JMX16" s="192"/>
      <c r="JMY16" s="192"/>
      <c r="JMZ16" s="192"/>
      <c r="JNA16" s="192"/>
      <c r="JNB16" s="192"/>
      <c r="JNC16" s="192"/>
      <c r="JND16" s="192"/>
      <c r="JNE16" s="192"/>
      <c r="JNF16" s="192"/>
      <c r="JNG16" s="192"/>
      <c r="JNH16" s="192"/>
      <c r="JNI16" s="192"/>
      <c r="JNJ16" s="192"/>
      <c r="JNK16" s="192"/>
      <c r="JNL16" s="192"/>
      <c r="JNM16" s="192"/>
      <c r="JNN16" s="192"/>
      <c r="JNO16" s="192"/>
      <c r="JNP16" s="192"/>
      <c r="JNQ16" s="192"/>
      <c r="JNR16" s="192"/>
      <c r="JNS16" s="192"/>
      <c r="JNT16" s="192"/>
      <c r="JNU16" s="192"/>
      <c r="JNV16" s="192"/>
      <c r="JNW16" s="192"/>
      <c r="JNX16" s="192"/>
      <c r="JNY16" s="192"/>
      <c r="JNZ16" s="192"/>
      <c r="JOA16" s="192"/>
      <c r="JOB16" s="192"/>
      <c r="JOC16" s="192"/>
      <c r="JOD16" s="192"/>
      <c r="JOE16" s="192"/>
      <c r="JOF16" s="192"/>
      <c r="JOG16" s="192"/>
      <c r="JOH16" s="192"/>
      <c r="JOI16" s="192"/>
      <c r="JOJ16" s="192"/>
      <c r="JOK16" s="192"/>
      <c r="JOL16" s="192"/>
      <c r="JOM16" s="192"/>
      <c r="JON16" s="192"/>
      <c r="JOO16" s="192"/>
      <c r="JOP16" s="192"/>
      <c r="JOQ16" s="192"/>
      <c r="JOR16" s="192"/>
      <c r="JOS16" s="192"/>
      <c r="JOT16" s="192"/>
      <c r="JOU16" s="192"/>
      <c r="JOV16" s="192"/>
      <c r="JOW16" s="192"/>
      <c r="JOX16" s="192"/>
      <c r="JOY16" s="192"/>
      <c r="JOZ16" s="192"/>
      <c r="JPA16" s="192"/>
      <c r="JPB16" s="192"/>
      <c r="JPC16" s="192"/>
      <c r="JPD16" s="192"/>
      <c r="JPE16" s="192"/>
      <c r="JPF16" s="192"/>
      <c r="JPG16" s="192"/>
      <c r="JPH16" s="192"/>
      <c r="JPI16" s="192"/>
      <c r="JPJ16" s="192"/>
      <c r="JPK16" s="192"/>
      <c r="JPL16" s="192"/>
      <c r="JPM16" s="192"/>
      <c r="JPN16" s="192"/>
      <c r="JPO16" s="192"/>
      <c r="JPP16" s="192"/>
      <c r="JPQ16" s="192"/>
      <c r="JPR16" s="192"/>
      <c r="JPS16" s="192"/>
      <c r="JPT16" s="192"/>
      <c r="JPU16" s="192"/>
      <c r="JPV16" s="192"/>
      <c r="JPW16" s="192"/>
      <c r="JPX16" s="192"/>
      <c r="JPY16" s="192"/>
      <c r="JPZ16" s="192"/>
      <c r="JQA16" s="192"/>
      <c r="JQB16" s="192"/>
      <c r="JQC16" s="192"/>
      <c r="JQD16" s="192"/>
      <c r="JQE16" s="192"/>
      <c r="JQF16" s="192"/>
      <c r="JQG16" s="192"/>
      <c r="JQH16" s="192"/>
      <c r="JQI16" s="192"/>
      <c r="JQJ16" s="192"/>
      <c r="JQK16" s="192"/>
      <c r="JQL16" s="192"/>
      <c r="JQM16" s="192"/>
      <c r="JQN16" s="192"/>
      <c r="JQO16" s="192"/>
      <c r="JQP16" s="192"/>
      <c r="JQQ16" s="192"/>
      <c r="JQR16" s="192"/>
      <c r="JQS16" s="192"/>
      <c r="JQT16" s="192"/>
      <c r="JQU16" s="192"/>
      <c r="JQV16" s="192"/>
      <c r="JQW16" s="192"/>
      <c r="JQX16" s="192"/>
      <c r="JQY16" s="192"/>
      <c r="JQZ16" s="192"/>
      <c r="JRA16" s="192"/>
      <c r="JRB16" s="192"/>
      <c r="JRC16" s="192"/>
      <c r="JRD16" s="192"/>
      <c r="JRE16" s="192"/>
      <c r="JRF16" s="192"/>
      <c r="JRG16" s="192"/>
      <c r="JRH16" s="192"/>
      <c r="JRI16" s="192"/>
      <c r="JRJ16" s="192"/>
      <c r="JRK16" s="192"/>
      <c r="JRL16" s="192"/>
      <c r="JRM16" s="192"/>
      <c r="JRN16" s="192"/>
      <c r="JRO16" s="192"/>
      <c r="JRP16" s="192"/>
      <c r="JRQ16" s="192"/>
      <c r="JRR16" s="192"/>
      <c r="JRS16" s="192"/>
      <c r="JRT16" s="192"/>
      <c r="JRU16" s="192"/>
      <c r="JRV16" s="192"/>
      <c r="JRW16" s="192"/>
      <c r="JRX16" s="192"/>
      <c r="JRY16" s="192"/>
      <c r="JRZ16" s="192"/>
      <c r="JSA16" s="192"/>
      <c r="JSB16" s="192"/>
      <c r="JSC16" s="192"/>
      <c r="JSD16" s="192"/>
      <c r="JSE16" s="192"/>
      <c r="JSF16" s="192"/>
      <c r="JSG16" s="192"/>
      <c r="JSH16" s="192"/>
      <c r="JSI16" s="192"/>
      <c r="JSJ16" s="192"/>
      <c r="JSK16" s="192"/>
      <c r="JSL16" s="192"/>
      <c r="JSM16" s="192"/>
      <c r="JSN16" s="192"/>
      <c r="JSO16" s="192"/>
      <c r="JSP16" s="192"/>
      <c r="JSQ16" s="192"/>
      <c r="JSR16" s="192"/>
      <c r="JSS16" s="192"/>
      <c r="JST16" s="192"/>
      <c r="JSU16" s="192"/>
      <c r="JSV16" s="192"/>
      <c r="JSW16" s="192"/>
      <c r="JSX16" s="192"/>
      <c r="JSY16" s="192"/>
      <c r="JSZ16" s="192"/>
      <c r="JTA16" s="192"/>
      <c r="JTB16" s="192"/>
      <c r="JTC16" s="192"/>
      <c r="JTD16" s="192"/>
      <c r="JTE16" s="192"/>
      <c r="JTF16" s="192"/>
      <c r="JTG16" s="192"/>
      <c r="JTH16" s="192"/>
      <c r="JTI16" s="192"/>
      <c r="JTJ16" s="192"/>
      <c r="JTK16" s="192"/>
      <c r="JTL16" s="192"/>
      <c r="JTM16" s="192"/>
      <c r="JTN16" s="192"/>
      <c r="JTO16" s="192"/>
      <c r="JTP16" s="192"/>
      <c r="JTQ16" s="192"/>
      <c r="JTR16" s="192"/>
      <c r="JTS16" s="192"/>
      <c r="JTT16" s="192"/>
      <c r="JTU16" s="192"/>
      <c r="JTV16" s="192"/>
      <c r="JTW16" s="192"/>
      <c r="JTX16" s="192"/>
      <c r="JTY16" s="192"/>
      <c r="JTZ16" s="192"/>
      <c r="JUA16" s="192"/>
      <c r="JUB16" s="192"/>
      <c r="JUC16" s="192"/>
      <c r="JUD16" s="192"/>
      <c r="JUE16" s="192"/>
      <c r="JUF16" s="192"/>
      <c r="JUG16" s="192"/>
      <c r="JUH16" s="192"/>
      <c r="JUI16" s="192"/>
      <c r="JUJ16" s="192"/>
      <c r="JUK16" s="192"/>
      <c r="JUL16" s="192"/>
      <c r="JUM16" s="192"/>
      <c r="JUN16" s="192"/>
      <c r="JUO16" s="192"/>
      <c r="JUP16" s="192"/>
      <c r="JUQ16" s="192"/>
      <c r="JUR16" s="192"/>
      <c r="JUS16" s="192"/>
      <c r="JUT16" s="192"/>
      <c r="JUU16" s="192"/>
      <c r="JUV16" s="192"/>
      <c r="JUW16" s="192"/>
      <c r="JUX16" s="192"/>
      <c r="JUY16" s="192"/>
      <c r="JUZ16" s="192"/>
      <c r="JVA16" s="192"/>
      <c r="JVB16" s="192"/>
      <c r="JVC16" s="192"/>
      <c r="JVD16" s="192"/>
      <c r="JVE16" s="192"/>
      <c r="JVF16" s="192"/>
      <c r="JVG16" s="192"/>
      <c r="JVH16" s="192"/>
      <c r="JVI16" s="192"/>
      <c r="JVJ16" s="192"/>
      <c r="JVK16" s="192"/>
      <c r="JVL16" s="192"/>
      <c r="JVM16" s="192"/>
      <c r="JVN16" s="192"/>
      <c r="JVO16" s="192"/>
      <c r="JVP16" s="192"/>
      <c r="JVQ16" s="192"/>
      <c r="JVR16" s="192"/>
      <c r="JVS16" s="192"/>
      <c r="JVT16" s="192"/>
      <c r="JVU16" s="192"/>
      <c r="JVV16" s="192"/>
      <c r="JVW16" s="192"/>
      <c r="JVX16" s="192"/>
      <c r="JVY16" s="192"/>
      <c r="JVZ16" s="192"/>
      <c r="JWA16" s="192"/>
      <c r="JWB16" s="192"/>
      <c r="JWC16" s="192"/>
      <c r="JWD16" s="192"/>
      <c r="JWE16" s="192"/>
      <c r="JWF16" s="192"/>
      <c r="JWG16" s="192"/>
      <c r="JWH16" s="192"/>
      <c r="JWI16" s="192"/>
      <c r="JWJ16" s="192"/>
      <c r="JWK16" s="192"/>
      <c r="JWL16" s="192"/>
      <c r="JWM16" s="192"/>
      <c r="JWN16" s="192"/>
      <c r="JWO16" s="192"/>
      <c r="JWP16" s="192"/>
      <c r="JWQ16" s="192"/>
      <c r="JWR16" s="192"/>
      <c r="JWS16" s="192"/>
      <c r="JWT16" s="192"/>
      <c r="JWU16" s="192"/>
      <c r="JWV16" s="192"/>
      <c r="JWW16" s="192"/>
      <c r="JWX16" s="192"/>
      <c r="JWY16" s="192"/>
      <c r="JWZ16" s="192"/>
      <c r="JXA16" s="192"/>
      <c r="JXB16" s="192"/>
      <c r="JXC16" s="192"/>
      <c r="JXD16" s="192"/>
      <c r="JXE16" s="192"/>
      <c r="JXF16" s="192"/>
      <c r="JXG16" s="192"/>
      <c r="JXH16" s="192"/>
      <c r="JXI16" s="192"/>
      <c r="JXJ16" s="192"/>
      <c r="JXK16" s="192"/>
      <c r="JXL16" s="192"/>
      <c r="JXM16" s="192"/>
      <c r="JXN16" s="192"/>
      <c r="JXO16" s="192"/>
      <c r="JXP16" s="192"/>
      <c r="JXQ16" s="192"/>
      <c r="JXR16" s="192"/>
      <c r="JXS16" s="192"/>
      <c r="JXT16" s="192"/>
      <c r="JXU16" s="192"/>
      <c r="JXV16" s="192"/>
      <c r="JXW16" s="192"/>
      <c r="JXX16" s="192"/>
      <c r="JXY16" s="192"/>
      <c r="JXZ16" s="192"/>
      <c r="JYA16" s="192"/>
      <c r="JYB16" s="192"/>
      <c r="JYC16" s="192"/>
      <c r="JYD16" s="192"/>
      <c r="JYE16" s="192"/>
      <c r="JYF16" s="192"/>
      <c r="JYG16" s="192"/>
      <c r="JYH16" s="192"/>
      <c r="JYI16" s="192"/>
      <c r="JYJ16" s="192"/>
      <c r="JYK16" s="192"/>
      <c r="JYL16" s="192"/>
      <c r="JYM16" s="192"/>
      <c r="JYN16" s="192"/>
      <c r="JYO16" s="192"/>
      <c r="JYP16" s="192"/>
      <c r="JYQ16" s="192"/>
      <c r="JYR16" s="192"/>
      <c r="JYS16" s="192"/>
      <c r="JYT16" s="192"/>
      <c r="JYU16" s="192"/>
      <c r="JYV16" s="192"/>
      <c r="JYW16" s="192"/>
      <c r="JYX16" s="192"/>
      <c r="JYY16" s="192"/>
      <c r="JYZ16" s="192"/>
      <c r="JZA16" s="192"/>
      <c r="JZB16" s="192"/>
      <c r="JZC16" s="192"/>
      <c r="JZD16" s="192"/>
      <c r="JZE16" s="192"/>
      <c r="JZF16" s="192"/>
      <c r="JZG16" s="192"/>
      <c r="JZH16" s="192"/>
      <c r="JZI16" s="192"/>
      <c r="JZJ16" s="192"/>
      <c r="JZK16" s="192"/>
      <c r="JZL16" s="192"/>
      <c r="JZM16" s="192"/>
      <c r="JZN16" s="192"/>
      <c r="JZO16" s="192"/>
      <c r="JZP16" s="192"/>
      <c r="JZQ16" s="192"/>
      <c r="JZR16" s="192"/>
      <c r="JZS16" s="192"/>
      <c r="JZT16" s="192"/>
      <c r="JZU16" s="192"/>
      <c r="JZV16" s="192"/>
      <c r="JZW16" s="192"/>
      <c r="JZX16" s="192"/>
      <c r="JZY16" s="192"/>
      <c r="JZZ16" s="192"/>
      <c r="KAA16" s="192"/>
      <c r="KAB16" s="192"/>
      <c r="KAC16" s="192"/>
      <c r="KAD16" s="192"/>
      <c r="KAE16" s="192"/>
      <c r="KAF16" s="192"/>
      <c r="KAG16" s="192"/>
      <c r="KAH16" s="192"/>
      <c r="KAI16" s="192"/>
      <c r="KAJ16" s="192"/>
      <c r="KAK16" s="192"/>
      <c r="KAL16" s="192"/>
      <c r="KAM16" s="192"/>
      <c r="KAN16" s="192"/>
      <c r="KAO16" s="192"/>
      <c r="KAP16" s="192"/>
      <c r="KAQ16" s="192"/>
      <c r="KAR16" s="192"/>
      <c r="KAS16" s="192"/>
      <c r="KAT16" s="192"/>
      <c r="KAU16" s="192"/>
      <c r="KAV16" s="192"/>
      <c r="KAW16" s="192"/>
      <c r="KAX16" s="192"/>
      <c r="KAY16" s="192"/>
      <c r="KAZ16" s="192"/>
      <c r="KBA16" s="192"/>
      <c r="KBB16" s="192"/>
      <c r="KBC16" s="192"/>
      <c r="KBD16" s="192"/>
      <c r="KBE16" s="192"/>
      <c r="KBF16" s="192"/>
      <c r="KBG16" s="192"/>
      <c r="KBH16" s="192"/>
      <c r="KBI16" s="192"/>
      <c r="KBJ16" s="192"/>
      <c r="KBK16" s="192"/>
      <c r="KBL16" s="192"/>
      <c r="KBM16" s="192"/>
      <c r="KBN16" s="192"/>
      <c r="KBO16" s="192"/>
      <c r="KBP16" s="192"/>
      <c r="KBQ16" s="192"/>
      <c r="KBR16" s="192"/>
      <c r="KBS16" s="192"/>
      <c r="KBT16" s="192"/>
      <c r="KBU16" s="192"/>
      <c r="KBV16" s="192"/>
      <c r="KBW16" s="192"/>
      <c r="KBX16" s="192"/>
      <c r="KBY16" s="192"/>
      <c r="KBZ16" s="192"/>
      <c r="KCA16" s="192"/>
      <c r="KCB16" s="192"/>
      <c r="KCC16" s="192"/>
      <c r="KCD16" s="192"/>
      <c r="KCE16" s="192"/>
      <c r="KCF16" s="192"/>
      <c r="KCG16" s="192"/>
      <c r="KCH16" s="192"/>
      <c r="KCI16" s="192"/>
      <c r="KCJ16" s="192"/>
      <c r="KCK16" s="192"/>
      <c r="KCL16" s="192"/>
      <c r="KCM16" s="192"/>
      <c r="KCN16" s="192"/>
      <c r="KCO16" s="192"/>
      <c r="KCP16" s="192"/>
      <c r="KCQ16" s="192"/>
      <c r="KCR16" s="192"/>
      <c r="KCS16" s="192"/>
      <c r="KCT16" s="192"/>
      <c r="KCU16" s="192"/>
      <c r="KCV16" s="192"/>
      <c r="KCW16" s="192"/>
      <c r="KCX16" s="192"/>
      <c r="KCY16" s="192"/>
      <c r="KCZ16" s="192"/>
      <c r="KDA16" s="192"/>
      <c r="KDB16" s="192"/>
      <c r="KDC16" s="192"/>
      <c r="KDD16" s="192"/>
      <c r="KDE16" s="192"/>
      <c r="KDF16" s="192"/>
      <c r="KDG16" s="192"/>
      <c r="KDH16" s="192"/>
      <c r="KDI16" s="192"/>
      <c r="KDJ16" s="192"/>
      <c r="KDK16" s="192"/>
      <c r="KDL16" s="192"/>
      <c r="KDM16" s="192"/>
      <c r="KDN16" s="192"/>
      <c r="KDO16" s="192"/>
      <c r="KDP16" s="192"/>
      <c r="KDQ16" s="192"/>
      <c r="KDR16" s="192"/>
      <c r="KDS16" s="192"/>
      <c r="KDT16" s="192"/>
      <c r="KDU16" s="192"/>
      <c r="KDV16" s="192"/>
      <c r="KDW16" s="192"/>
      <c r="KDX16" s="192"/>
      <c r="KDY16" s="192"/>
      <c r="KDZ16" s="192"/>
      <c r="KEA16" s="192"/>
      <c r="KEB16" s="192"/>
      <c r="KEC16" s="192"/>
      <c r="KED16" s="192"/>
      <c r="KEE16" s="192"/>
      <c r="KEF16" s="192"/>
      <c r="KEG16" s="192"/>
      <c r="KEH16" s="192"/>
      <c r="KEI16" s="192"/>
      <c r="KEJ16" s="192"/>
      <c r="KEK16" s="192"/>
      <c r="KEL16" s="192"/>
      <c r="KEM16" s="192"/>
      <c r="KEN16" s="192"/>
      <c r="KEO16" s="192"/>
      <c r="KEP16" s="192"/>
      <c r="KEQ16" s="192"/>
      <c r="KER16" s="192"/>
      <c r="KES16" s="192"/>
      <c r="KET16" s="192"/>
      <c r="KEU16" s="192"/>
      <c r="KEV16" s="192"/>
      <c r="KEW16" s="192"/>
      <c r="KEX16" s="192"/>
      <c r="KEY16" s="192"/>
      <c r="KEZ16" s="192"/>
      <c r="KFA16" s="192"/>
      <c r="KFB16" s="192"/>
      <c r="KFC16" s="192"/>
      <c r="KFD16" s="192"/>
      <c r="KFE16" s="192"/>
      <c r="KFF16" s="192"/>
      <c r="KFG16" s="192"/>
      <c r="KFH16" s="192"/>
      <c r="KFI16" s="192"/>
      <c r="KFJ16" s="192"/>
      <c r="KFK16" s="192"/>
      <c r="KFL16" s="192"/>
      <c r="KFM16" s="192"/>
      <c r="KFN16" s="192"/>
      <c r="KFO16" s="192"/>
      <c r="KFP16" s="192"/>
      <c r="KFQ16" s="192"/>
      <c r="KFR16" s="192"/>
      <c r="KFS16" s="192"/>
      <c r="KFT16" s="192"/>
      <c r="KFU16" s="192"/>
      <c r="KFV16" s="192"/>
      <c r="KFW16" s="192"/>
      <c r="KFX16" s="192"/>
      <c r="KFY16" s="192"/>
      <c r="KFZ16" s="192"/>
      <c r="KGA16" s="192"/>
      <c r="KGB16" s="192"/>
      <c r="KGC16" s="192"/>
      <c r="KGD16" s="192"/>
      <c r="KGE16" s="192"/>
      <c r="KGF16" s="192"/>
      <c r="KGG16" s="192"/>
      <c r="KGH16" s="192"/>
      <c r="KGI16" s="192"/>
      <c r="KGJ16" s="192"/>
      <c r="KGK16" s="192"/>
      <c r="KGL16" s="192"/>
      <c r="KGM16" s="192"/>
      <c r="KGN16" s="192"/>
      <c r="KGO16" s="192"/>
      <c r="KGP16" s="192"/>
      <c r="KGQ16" s="192"/>
      <c r="KGR16" s="192"/>
      <c r="KGS16" s="192"/>
      <c r="KGT16" s="192"/>
      <c r="KGU16" s="192"/>
      <c r="KGV16" s="192"/>
      <c r="KGW16" s="192"/>
      <c r="KGX16" s="192"/>
      <c r="KGY16" s="192"/>
      <c r="KGZ16" s="192"/>
      <c r="KHA16" s="192"/>
      <c r="KHB16" s="192"/>
      <c r="KHC16" s="192"/>
      <c r="KHD16" s="192"/>
      <c r="KHE16" s="192"/>
      <c r="KHF16" s="192"/>
      <c r="KHG16" s="192"/>
      <c r="KHH16" s="192"/>
      <c r="KHI16" s="192"/>
      <c r="KHJ16" s="192"/>
      <c r="KHK16" s="192"/>
      <c r="KHL16" s="192"/>
      <c r="KHM16" s="192"/>
      <c r="KHN16" s="192"/>
      <c r="KHO16" s="192"/>
      <c r="KHP16" s="192"/>
      <c r="KHQ16" s="192"/>
      <c r="KHR16" s="192"/>
      <c r="KHS16" s="192"/>
      <c r="KHT16" s="192"/>
      <c r="KHU16" s="192"/>
      <c r="KHV16" s="192"/>
      <c r="KHW16" s="192"/>
      <c r="KHX16" s="192"/>
      <c r="KHY16" s="192"/>
      <c r="KHZ16" s="192"/>
      <c r="KIA16" s="192"/>
      <c r="KIB16" s="192"/>
      <c r="KIC16" s="192"/>
      <c r="KID16" s="192"/>
      <c r="KIE16" s="192"/>
      <c r="KIF16" s="192"/>
      <c r="KIG16" s="192"/>
      <c r="KIH16" s="192"/>
      <c r="KII16" s="192"/>
      <c r="KIJ16" s="192"/>
      <c r="KIK16" s="192"/>
      <c r="KIL16" s="192"/>
      <c r="KIM16" s="192"/>
      <c r="KIN16" s="192"/>
      <c r="KIO16" s="192"/>
      <c r="KIP16" s="192"/>
      <c r="KIQ16" s="192"/>
      <c r="KIR16" s="192"/>
      <c r="KIS16" s="192"/>
      <c r="KIT16" s="192"/>
      <c r="KIU16" s="192"/>
      <c r="KIV16" s="192"/>
      <c r="KIW16" s="192"/>
      <c r="KIX16" s="192"/>
      <c r="KIY16" s="192"/>
      <c r="KIZ16" s="192"/>
      <c r="KJA16" s="192"/>
      <c r="KJB16" s="192"/>
      <c r="KJC16" s="192"/>
      <c r="KJD16" s="192"/>
      <c r="KJE16" s="192"/>
      <c r="KJF16" s="192"/>
      <c r="KJG16" s="192"/>
      <c r="KJH16" s="192"/>
      <c r="KJI16" s="192"/>
      <c r="KJJ16" s="192"/>
      <c r="KJK16" s="192"/>
      <c r="KJL16" s="192"/>
      <c r="KJM16" s="192"/>
      <c r="KJN16" s="192"/>
      <c r="KJO16" s="192"/>
      <c r="KJP16" s="192"/>
      <c r="KJQ16" s="192"/>
      <c r="KJR16" s="192"/>
      <c r="KJS16" s="192"/>
      <c r="KJT16" s="192"/>
      <c r="KJU16" s="192"/>
      <c r="KJV16" s="192"/>
      <c r="KJW16" s="192"/>
      <c r="KJX16" s="192"/>
      <c r="KJY16" s="192"/>
      <c r="KJZ16" s="192"/>
      <c r="KKA16" s="192"/>
      <c r="KKB16" s="192"/>
      <c r="KKC16" s="192"/>
      <c r="KKD16" s="192"/>
      <c r="KKE16" s="192"/>
      <c r="KKF16" s="192"/>
      <c r="KKG16" s="192"/>
      <c r="KKH16" s="192"/>
      <c r="KKI16" s="192"/>
      <c r="KKJ16" s="192"/>
      <c r="KKK16" s="192"/>
      <c r="KKL16" s="192"/>
      <c r="KKM16" s="192"/>
      <c r="KKN16" s="192"/>
      <c r="KKO16" s="192"/>
      <c r="KKP16" s="192"/>
      <c r="KKQ16" s="192"/>
      <c r="KKR16" s="192"/>
      <c r="KKS16" s="192"/>
      <c r="KKT16" s="192"/>
      <c r="KKU16" s="192"/>
      <c r="KKV16" s="192"/>
      <c r="KKW16" s="192"/>
      <c r="KKX16" s="192"/>
      <c r="KKY16" s="192"/>
      <c r="KKZ16" s="192"/>
      <c r="KLA16" s="192"/>
      <c r="KLB16" s="192"/>
      <c r="KLC16" s="192"/>
      <c r="KLD16" s="192"/>
      <c r="KLE16" s="192"/>
      <c r="KLF16" s="192"/>
      <c r="KLG16" s="192"/>
      <c r="KLH16" s="192"/>
      <c r="KLI16" s="192"/>
      <c r="KLJ16" s="192"/>
      <c r="KLK16" s="192"/>
      <c r="KLL16" s="192"/>
      <c r="KLM16" s="192"/>
      <c r="KLN16" s="192"/>
      <c r="KLO16" s="192"/>
      <c r="KLP16" s="192"/>
      <c r="KLQ16" s="192"/>
      <c r="KLR16" s="192"/>
      <c r="KLS16" s="192"/>
      <c r="KLT16" s="192"/>
      <c r="KLU16" s="192"/>
      <c r="KLV16" s="192"/>
      <c r="KLW16" s="192"/>
      <c r="KLX16" s="192"/>
      <c r="KLY16" s="192"/>
      <c r="KLZ16" s="192"/>
      <c r="KMA16" s="192"/>
      <c r="KMB16" s="192"/>
      <c r="KMC16" s="192"/>
      <c r="KMD16" s="192"/>
      <c r="KME16" s="192"/>
      <c r="KMF16" s="192"/>
      <c r="KMG16" s="192"/>
      <c r="KMH16" s="192"/>
      <c r="KMI16" s="192"/>
      <c r="KMJ16" s="192"/>
      <c r="KMK16" s="192"/>
      <c r="KML16" s="192"/>
      <c r="KMM16" s="192"/>
      <c r="KMN16" s="192"/>
      <c r="KMO16" s="192"/>
      <c r="KMP16" s="192"/>
      <c r="KMQ16" s="192"/>
      <c r="KMR16" s="192"/>
      <c r="KMS16" s="192"/>
      <c r="KMT16" s="192"/>
      <c r="KMU16" s="192"/>
      <c r="KMV16" s="192"/>
      <c r="KMW16" s="192"/>
      <c r="KMX16" s="192"/>
      <c r="KMY16" s="192"/>
      <c r="KMZ16" s="192"/>
      <c r="KNA16" s="192"/>
      <c r="KNB16" s="192"/>
      <c r="KNC16" s="192"/>
      <c r="KND16" s="192"/>
      <c r="KNE16" s="192"/>
      <c r="KNF16" s="192"/>
      <c r="KNG16" s="192"/>
      <c r="KNH16" s="192"/>
      <c r="KNI16" s="192"/>
      <c r="KNJ16" s="192"/>
      <c r="KNK16" s="192"/>
      <c r="KNL16" s="192"/>
      <c r="KNM16" s="192"/>
      <c r="KNN16" s="192"/>
      <c r="KNO16" s="192"/>
      <c r="KNP16" s="192"/>
      <c r="KNQ16" s="192"/>
      <c r="KNR16" s="192"/>
      <c r="KNS16" s="192"/>
      <c r="KNT16" s="192"/>
      <c r="KNU16" s="192"/>
      <c r="KNV16" s="192"/>
      <c r="KNW16" s="192"/>
      <c r="KNX16" s="192"/>
      <c r="KNY16" s="192"/>
      <c r="KNZ16" s="192"/>
      <c r="KOA16" s="192"/>
      <c r="KOB16" s="192"/>
      <c r="KOC16" s="192"/>
      <c r="KOD16" s="192"/>
      <c r="KOE16" s="192"/>
      <c r="KOF16" s="192"/>
      <c r="KOG16" s="192"/>
      <c r="KOH16" s="192"/>
      <c r="KOI16" s="192"/>
      <c r="KOJ16" s="192"/>
      <c r="KOK16" s="192"/>
      <c r="KOL16" s="192"/>
      <c r="KOM16" s="192"/>
      <c r="KON16" s="192"/>
      <c r="KOO16" s="192"/>
      <c r="KOP16" s="192"/>
      <c r="KOQ16" s="192"/>
      <c r="KOR16" s="192"/>
      <c r="KOS16" s="192"/>
      <c r="KOT16" s="192"/>
      <c r="KOU16" s="192"/>
      <c r="KOV16" s="192"/>
      <c r="KOW16" s="192"/>
      <c r="KOX16" s="192"/>
      <c r="KOY16" s="192"/>
      <c r="KOZ16" s="192"/>
      <c r="KPA16" s="192"/>
      <c r="KPB16" s="192"/>
      <c r="KPC16" s="192"/>
      <c r="KPD16" s="192"/>
      <c r="KPE16" s="192"/>
      <c r="KPF16" s="192"/>
      <c r="KPG16" s="192"/>
      <c r="KPH16" s="192"/>
      <c r="KPI16" s="192"/>
      <c r="KPJ16" s="192"/>
      <c r="KPK16" s="192"/>
      <c r="KPL16" s="192"/>
      <c r="KPM16" s="192"/>
      <c r="KPN16" s="192"/>
      <c r="KPO16" s="192"/>
      <c r="KPP16" s="192"/>
      <c r="KPQ16" s="192"/>
      <c r="KPR16" s="192"/>
      <c r="KPS16" s="192"/>
      <c r="KPT16" s="192"/>
      <c r="KPU16" s="192"/>
      <c r="KPV16" s="192"/>
      <c r="KPW16" s="192"/>
      <c r="KPX16" s="192"/>
      <c r="KPY16" s="192"/>
      <c r="KPZ16" s="192"/>
      <c r="KQA16" s="192"/>
      <c r="KQB16" s="192"/>
      <c r="KQC16" s="192"/>
      <c r="KQD16" s="192"/>
      <c r="KQE16" s="192"/>
      <c r="KQF16" s="192"/>
      <c r="KQG16" s="192"/>
      <c r="KQH16" s="192"/>
      <c r="KQI16" s="192"/>
      <c r="KQJ16" s="192"/>
      <c r="KQK16" s="192"/>
      <c r="KQL16" s="192"/>
      <c r="KQM16" s="192"/>
      <c r="KQN16" s="192"/>
      <c r="KQO16" s="192"/>
      <c r="KQP16" s="192"/>
      <c r="KQQ16" s="192"/>
      <c r="KQR16" s="192"/>
      <c r="KQS16" s="192"/>
      <c r="KQT16" s="192"/>
      <c r="KQU16" s="192"/>
      <c r="KQV16" s="192"/>
      <c r="KQW16" s="192"/>
      <c r="KQX16" s="192"/>
      <c r="KQY16" s="192"/>
      <c r="KQZ16" s="192"/>
      <c r="KRA16" s="192"/>
      <c r="KRB16" s="192"/>
      <c r="KRC16" s="192"/>
      <c r="KRD16" s="192"/>
      <c r="KRE16" s="192"/>
      <c r="KRF16" s="192"/>
      <c r="KRG16" s="192"/>
      <c r="KRH16" s="192"/>
      <c r="KRI16" s="192"/>
      <c r="KRJ16" s="192"/>
      <c r="KRK16" s="192"/>
      <c r="KRL16" s="192"/>
      <c r="KRM16" s="192"/>
      <c r="KRN16" s="192"/>
      <c r="KRO16" s="192"/>
      <c r="KRP16" s="192"/>
      <c r="KRQ16" s="192"/>
      <c r="KRR16" s="192"/>
      <c r="KRS16" s="192"/>
      <c r="KRT16" s="192"/>
      <c r="KRU16" s="192"/>
      <c r="KRV16" s="192"/>
      <c r="KRW16" s="192"/>
      <c r="KRX16" s="192"/>
      <c r="KRY16" s="192"/>
      <c r="KRZ16" s="192"/>
      <c r="KSA16" s="192"/>
      <c r="KSB16" s="192"/>
      <c r="KSC16" s="192"/>
      <c r="KSD16" s="192"/>
      <c r="KSE16" s="192"/>
      <c r="KSF16" s="192"/>
      <c r="KSG16" s="192"/>
      <c r="KSH16" s="192"/>
      <c r="KSI16" s="192"/>
      <c r="KSJ16" s="192"/>
      <c r="KSK16" s="192"/>
      <c r="KSL16" s="192"/>
      <c r="KSM16" s="192"/>
      <c r="KSN16" s="192"/>
      <c r="KSO16" s="192"/>
      <c r="KSP16" s="192"/>
      <c r="KSQ16" s="192"/>
      <c r="KSR16" s="192"/>
      <c r="KSS16" s="192"/>
      <c r="KST16" s="192"/>
      <c r="KSU16" s="192"/>
      <c r="KSV16" s="192"/>
      <c r="KSW16" s="192"/>
      <c r="KSX16" s="192"/>
      <c r="KSY16" s="192"/>
      <c r="KSZ16" s="192"/>
      <c r="KTA16" s="192"/>
      <c r="KTB16" s="192"/>
      <c r="KTC16" s="192"/>
      <c r="KTD16" s="192"/>
      <c r="KTE16" s="192"/>
      <c r="KTF16" s="192"/>
      <c r="KTG16" s="192"/>
      <c r="KTH16" s="192"/>
      <c r="KTI16" s="192"/>
      <c r="KTJ16" s="192"/>
      <c r="KTK16" s="192"/>
      <c r="KTL16" s="192"/>
      <c r="KTM16" s="192"/>
      <c r="KTN16" s="192"/>
      <c r="KTO16" s="192"/>
      <c r="KTP16" s="192"/>
      <c r="KTQ16" s="192"/>
      <c r="KTR16" s="192"/>
      <c r="KTS16" s="192"/>
      <c r="KTT16" s="192"/>
      <c r="KTU16" s="192"/>
      <c r="KTV16" s="192"/>
      <c r="KTW16" s="192"/>
      <c r="KTX16" s="192"/>
      <c r="KTY16" s="192"/>
      <c r="KTZ16" s="192"/>
      <c r="KUA16" s="192"/>
      <c r="KUB16" s="192"/>
      <c r="KUC16" s="192"/>
      <c r="KUD16" s="192"/>
      <c r="KUE16" s="192"/>
      <c r="KUF16" s="192"/>
      <c r="KUG16" s="192"/>
      <c r="KUH16" s="192"/>
      <c r="KUI16" s="192"/>
      <c r="KUJ16" s="192"/>
      <c r="KUK16" s="192"/>
      <c r="KUL16" s="192"/>
      <c r="KUM16" s="192"/>
      <c r="KUN16" s="192"/>
      <c r="KUO16" s="192"/>
      <c r="KUP16" s="192"/>
      <c r="KUQ16" s="192"/>
      <c r="KUR16" s="192"/>
      <c r="KUS16" s="192"/>
      <c r="KUT16" s="192"/>
      <c r="KUU16" s="192"/>
      <c r="KUV16" s="192"/>
      <c r="KUW16" s="192"/>
      <c r="KUX16" s="192"/>
      <c r="KUY16" s="192"/>
      <c r="KUZ16" s="192"/>
      <c r="KVA16" s="192"/>
      <c r="KVB16" s="192"/>
      <c r="KVC16" s="192"/>
      <c r="KVD16" s="192"/>
      <c r="KVE16" s="192"/>
      <c r="KVF16" s="192"/>
      <c r="KVG16" s="192"/>
      <c r="KVH16" s="192"/>
      <c r="KVI16" s="192"/>
      <c r="KVJ16" s="192"/>
      <c r="KVK16" s="192"/>
      <c r="KVL16" s="192"/>
      <c r="KVM16" s="192"/>
      <c r="KVN16" s="192"/>
      <c r="KVO16" s="192"/>
      <c r="KVP16" s="192"/>
      <c r="KVQ16" s="192"/>
      <c r="KVR16" s="192"/>
      <c r="KVS16" s="192"/>
      <c r="KVT16" s="192"/>
      <c r="KVU16" s="192"/>
      <c r="KVV16" s="192"/>
      <c r="KVW16" s="192"/>
      <c r="KVX16" s="192"/>
      <c r="KVY16" s="192"/>
      <c r="KVZ16" s="192"/>
      <c r="KWA16" s="192"/>
      <c r="KWB16" s="192"/>
      <c r="KWC16" s="192"/>
      <c r="KWD16" s="192"/>
      <c r="KWE16" s="192"/>
      <c r="KWF16" s="192"/>
      <c r="KWG16" s="192"/>
      <c r="KWH16" s="192"/>
      <c r="KWI16" s="192"/>
      <c r="KWJ16" s="192"/>
      <c r="KWK16" s="192"/>
      <c r="KWL16" s="192"/>
      <c r="KWM16" s="192"/>
      <c r="KWN16" s="192"/>
      <c r="KWO16" s="192"/>
      <c r="KWP16" s="192"/>
      <c r="KWQ16" s="192"/>
      <c r="KWR16" s="192"/>
      <c r="KWS16" s="192"/>
      <c r="KWT16" s="192"/>
      <c r="KWU16" s="192"/>
      <c r="KWV16" s="192"/>
      <c r="KWW16" s="192"/>
      <c r="KWX16" s="192"/>
      <c r="KWY16" s="192"/>
      <c r="KWZ16" s="192"/>
      <c r="KXA16" s="192"/>
      <c r="KXB16" s="192"/>
      <c r="KXC16" s="192"/>
      <c r="KXD16" s="192"/>
      <c r="KXE16" s="192"/>
      <c r="KXF16" s="192"/>
      <c r="KXG16" s="192"/>
      <c r="KXH16" s="192"/>
      <c r="KXI16" s="192"/>
      <c r="KXJ16" s="192"/>
      <c r="KXK16" s="192"/>
      <c r="KXL16" s="192"/>
      <c r="KXM16" s="192"/>
      <c r="KXN16" s="192"/>
      <c r="KXO16" s="192"/>
      <c r="KXP16" s="192"/>
      <c r="KXQ16" s="192"/>
      <c r="KXR16" s="192"/>
      <c r="KXS16" s="192"/>
      <c r="KXT16" s="192"/>
      <c r="KXU16" s="192"/>
      <c r="KXV16" s="192"/>
      <c r="KXW16" s="192"/>
      <c r="KXX16" s="192"/>
      <c r="KXY16" s="192"/>
      <c r="KXZ16" s="192"/>
      <c r="KYA16" s="192"/>
      <c r="KYB16" s="192"/>
      <c r="KYC16" s="192"/>
      <c r="KYD16" s="192"/>
      <c r="KYE16" s="192"/>
      <c r="KYF16" s="192"/>
      <c r="KYG16" s="192"/>
      <c r="KYH16" s="192"/>
      <c r="KYI16" s="192"/>
      <c r="KYJ16" s="192"/>
      <c r="KYK16" s="192"/>
      <c r="KYL16" s="192"/>
      <c r="KYM16" s="192"/>
      <c r="KYN16" s="192"/>
      <c r="KYO16" s="192"/>
      <c r="KYP16" s="192"/>
      <c r="KYQ16" s="192"/>
      <c r="KYR16" s="192"/>
      <c r="KYS16" s="192"/>
      <c r="KYT16" s="192"/>
      <c r="KYU16" s="192"/>
      <c r="KYV16" s="192"/>
      <c r="KYW16" s="192"/>
      <c r="KYX16" s="192"/>
      <c r="KYY16" s="192"/>
      <c r="KYZ16" s="192"/>
      <c r="KZA16" s="192"/>
      <c r="KZB16" s="192"/>
      <c r="KZC16" s="192"/>
      <c r="KZD16" s="192"/>
      <c r="KZE16" s="192"/>
      <c r="KZF16" s="192"/>
      <c r="KZG16" s="192"/>
      <c r="KZH16" s="192"/>
      <c r="KZI16" s="192"/>
      <c r="KZJ16" s="192"/>
      <c r="KZK16" s="192"/>
      <c r="KZL16" s="192"/>
      <c r="KZM16" s="192"/>
      <c r="KZN16" s="192"/>
      <c r="KZO16" s="192"/>
      <c r="KZP16" s="192"/>
      <c r="KZQ16" s="192"/>
      <c r="KZR16" s="192"/>
      <c r="KZS16" s="192"/>
      <c r="KZT16" s="192"/>
      <c r="KZU16" s="192"/>
      <c r="KZV16" s="192"/>
      <c r="KZW16" s="192"/>
      <c r="KZX16" s="192"/>
      <c r="KZY16" s="192"/>
      <c r="KZZ16" s="192"/>
      <c r="LAA16" s="192"/>
      <c r="LAB16" s="192"/>
      <c r="LAC16" s="192"/>
      <c r="LAD16" s="192"/>
      <c r="LAE16" s="192"/>
      <c r="LAF16" s="192"/>
      <c r="LAG16" s="192"/>
      <c r="LAH16" s="192"/>
      <c r="LAI16" s="192"/>
      <c r="LAJ16" s="192"/>
      <c r="LAK16" s="192"/>
      <c r="LAL16" s="192"/>
      <c r="LAM16" s="192"/>
      <c r="LAN16" s="192"/>
      <c r="LAO16" s="192"/>
      <c r="LAP16" s="192"/>
      <c r="LAQ16" s="192"/>
      <c r="LAR16" s="192"/>
      <c r="LAS16" s="192"/>
      <c r="LAT16" s="192"/>
      <c r="LAU16" s="192"/>
      <c r="LAV16" s="192"/>
      <c r="LAW16" s="192"/>
      <c r="LAX16" s="192"/>
      <c r="LAY16" s="192"/>
      <c r="LAZ16" s="192"/>
      <c r="LBA16" s="192"/>
      <c r="LBB16" s="192"/>
      <c r="LBC16" s="192"/>
      <c r="LBD16" s="192"/>
      <c r="LBE16" s="192"/>
      <c r="LBF16" s="192"/>
      <c r="LBG16" s="192"/>
      <c r="LBH16" s="192"/>
      <c r="LBI16" s="192"/>
      <c r="LBJ16" s="192"/>
      <c r="LBK16" s="192"/>
      <c r="LBL16" s="192"/>
      <c r="LBM16" s="192"/>
      <c r="LBN16" s="192"/>
      <c r="LBO16" s="192"/>
      <c r="LBP16" s="192"/>
      <c r="LBQ16" s="192"/>
      <c r="LBR16" s="192"/>
      <c r="LBS16" s="192"/>
      <c r="LBT16" s="192"/>
      <c r="LBU16" s="192"/>
      <c r="LBV16" s="192"/>
      <c r="LBW16" s="192"/>
      <c r="LBX16" s="192"/>
      <c r="LBY16" s="192"/>
      <c r="LBZ16" s="192"/>
      <c r="LCA16" s="192"/>
      <c r="LCB16" s="192"/>
      <c r="LCC16" s="192"/>
      <c r="LCD16" s="192"/>
      <c r="LCE16" s="192"/>
      <c r="LCF16" s="192"/>
      <c r="LCG16" s="192"/>
      <c r="LCH16" s="192"/>
      <c r="LCI16" s="192"/>
      <c r="LCJ16" s="192"/>
      <c r="LCK16" s="192"/>
      <c r="LCL16" s="192"/>
      <c r="LCM16" s="192"/>
      <c r="LCN16" s="192"/>
      <c r="LCO16" s="192"/>
      <c r="LCP16" s="192"/>
      <c r="LCQ16" s="192"/>
      <c r="LCR16" s="192"/>
      <c r="LCS16" s="192"/>
      <c r="LCT16" s="192"/>
      <c r="LCU16" s="192"/>
      <c r="LCV16" s="192"/>
      <c r="LCW16" s="192"/>
      <c r="LCX16" s="192"/>
      <c r="LCY16" s="192"/>
      <c r="LCZ16" s="192"/>
      <c r="LDA16" s="192"/>
      <c r="LDB16" s="192"/>
      <c r="LDC16" s="192"/>
      <c r="LDD16" s="192"/>
      <c r="LDE16" s="192"/>
      <c r="LDF16" s="192"/>
      <c r="LDG16" s="192"/>
      <c r="LDH16" s="192"/>
      <c r="LDI16" s="192"/>
      <c r="LDJ16" s="192"/>
      <c r="LDK16" s="192"/>
      <c r="LDL16" s="192"/>
      <c r="LDM16" s="192"/>
      <c r="LDN16" s="192"/>
      <c r="LDO16" s="192"/>
      <c r="LDP16" s="192"/>
      <c r="LDQ16" s="192"/>
      <c r="LDR16" s="192"/>
      <c r="LDS16" s="192"/>
      <c r="LDT16" s="192"/>
      <c r="LDU16" s="192"/>
      <c r="LDV16" s="192"/>
      <c r="LDW16" s="192"/>
      <c r="LDX16" s="192"/>
      <c r="LDY16" s="192"/>
      <c r="LDZ16" s="192"/>
      <c r="LEA16" s="192"/>
      <c r="LEB16" s="192"/>
      <c r="LEC16" s="192"/>
      <c r="LED16" s="192"/>
      <c r="LEE16" s="192"/>
      <c r="LEF16" s="192"/>
      <c r="LEG16" s="192"/>
      <c r="LEH16" s="192"/>
      <c r="LEI16" s="192"/>
      <c r="LEJ16" s="192"/>
      <c r="LEK16" s="192"/>
      <c r="LEL16" s="192"/>
      <c r="LEM16" s="192"/>
      <c r="LEN16" s="192"/>
      <c r="LEO16" s="192"/>
      <c r="LEP16" s="192"/>
      <c r="LEQ16" s="192"/>
      <c r="LER16" s="192"/>
      <c r="LES16" s="192"/>
      <c r="LET16" s="192"/>
      <c r="LEU16" s="192"/>
      <c r="LEV16" s="192"/>
      <c r="LEW16" s="192"/>
      <c r="LEX16" s="192"/>
      <c r="LEY16" s="192"/>
      <c r="LEZ16" s="192"/>
      <c r="LFA16" s="192"/>
      <c r="LFB16" s="192"/>
      <c r="LFC16" s="192"/>
      <c r="LFD16" s="192"/>
      <c r="LFE16" s="192"/>
      <c r="LFF16" s="192"/>
      <c r="LFG16" s="192"/>
      <c r="LFH16" s="192"/>
      <c r="LFI16" s="192"/>
      <c r="LFJ16" s="192"/>
      <c r="LFK16" s="192"/>
      <c r="LFL16" s="192"/>
      <c r="LFM16" s="192"/>
      <c r="LFN16" s="192"/>
      <c r="LFO16" s="192"/>
      <c r="LFP16" s="192"/>
      <c r="LFQ16" s="192"/>
      <c r="LFR16" s="192"/>
      <c r="LFS16" s="192"/>
      <c r="LFT16" s="192"/>
      <c r="LFU16" s="192"/>
      <c r="LFV16" s="192"/>
      <c r="LFW16" s="192"/>
      <c r="LFX16" s="192"/>
      <c r="LFY16" s="192"/>
      <c r="LFZ16" s="192"/>
      <c r="LGA16" s="192"/>
      <c r="LGB16" s="192"/>
      <c r="LGC16" s="192"/>
      <c r="LGD16" s="192"/>
      <c r="LGE16" s="192"/>
      <c r="LGF16" s="192"/>
      <c r="LGG16" s="192"/>
      <c r="LGH16" s="192"/>
      <c r="LGI16" s="192"/>
      <c r="LGJ16" s="192"/>
      <c r="LGK16" s="192"/>
      <c r="LGL16" s="192"/>
      <c r="LGM16" s="192"/>
      <c r="LGN16" s="192"/>
      <c r="LGO16" s="192"/>
      <c r="LGP16" s="192"/>
      <c r="LGQ16" s="192"/>
      <c r="LGR16" s="192"/>
      <c r="LGS16" s="192"/>
      <c r="LGT16" s="192"/>
      <c r="LGU16" s="192"/>
      <c r="LGV16" s="192"/>
      <c r="LGW16" s="192"/>
      <c r="LGX16" s="192"/>
      <c r="LGY16" s="192"/>
      <c r="LGZ16" s="192"/>
      <c r="LHA16" s="192"/>
      <c r="LHB16" s="192"/>
      <c r="LHC16" s="192"/>
      <c r="LHD16" s="192"/>
      <c r="LHE16" s="192"/>
      <c r="LHF16" s="192"/>
      <c r="LHG16" s="192"/>
      <c r="LHH16" s="192"/>
      <c r="LHI16" s="192"/>
      <c r="LHJ16" s="192"/>
      <c r="LHK16" s="192"/>
      <c r="LHL16" s="192"/>
      <c r="LHM16" s="192"/>
      <c r="LHN16" s="192"/>
      <c r="LHO16" s="192"/>
      <c r="LHP16" s="192"/>
      <c r="LHQ16" s="192"/>
      <c r="LHR16" s="192"/>
      <c r="LHS16" s="192"/>
      <c r="LHT16" s="192"/>
      <c r="LHU16" s="192"/>
      <c r="LHV16" s="192"/>
      <c r="LHW16" s="192"/>
      <c r="LHX16" s="192"/>
      <c r="LHY16" s="192"/>
      <c r="LHZ16" s="192"/>
      <c r="LIA16" s="192"/>
      <c r="LIB16" s="192"/>
      <c r="LIC16" s="192"/>
      <c r="LID16" s="192"/>
      <c r="LIE16" s="192"/>
      <c r="LIF16" s="192"/>
      <c r="LIG16" s="192"/>
      <c r="LIH16" s="192"/>
      <c r="LII16" s="192"/>
      <c r="LIJ16" s="192"/>
      <c r="LIK16" s="192"/>
      <c r="LIL16" s="192"/>
      <c r="LIM16" s="192"/>
      <c r="LIN16" s="192"/>
      <c r="LIO16" s="192"/>
      <c r="LIP16" s="192"/>
      <c r="LIQ16" s="192"/>
      <c r="LIR16" s="192"/>
      <c r="LIS16" s="192"/>
      <c r="LIT16" s="192"/>
      <c r="LIU16" s="192"/>
      <c r="LIV16" s="192"/>
      <c r="LIW16" s="192"/>
      <c r="LIX16" s="192"/>
      <c r="LIY16" s="192"/>
      <c r="LIZ16" s="192"/>
      <c r="LJA16" s="192"/>
      <c r="LJB16" s="192"/>
      <c r="LJC16" s="192"/>
      <c r="LJD16" s="192"/>
      <c r="LJE16" s="192"/>
      <c r="LJF16" s="192"/>
      <c r="LJG16" s="192"/>
      <c r="LJH16" s="192"/>
      <c r="LJI16" s="192"/>
      <c r="LJJ16" s="192"/>
      <c r="LJK16" s="192"/>
      <c r="LJL16" s="192"/>
      <c r="LJM16" s="192"/>
      <c r="LJN16" s="192"/>
      <c r="LJO16" s="192"/>
      <c r="LJP16" s="192"/>
      <c r="LJQ16" s="192"/>
      <c r="LJR16" s="192"/>
      <c r="LJS16" s="192"/>
      <c r="LJT16" s="192"/>
      <c r="LJU16" s="192"/>
      <c r="LJV16" s="192"/>
      <c r="LJW16" s="192"/>
      <c r="LJX16" s="192"/>
      <c r="LJY16" s="192"/>
      <c r="LJZ16" s="192"/>
      <c r="LKA16" s="192"/>
      <c r="LKB16" s="192"/>
      <c r="LKC16" s="192"/>
      <c r="LKD16" s="192"/>
      <c r="LKE16" s="192"/>
      <c r="LKF16" s="192"/>
      <c r="LKG16" s="192"/>
      <c r="LKH16" s="192"/>
      <c r="LKI16" s="192"/>
      <c r="LKJ16" s="192"/>
      <c r="LKK16" s="192"/>
      <c r="LKL16" s="192"/>
      <c r="LKM16" s="192"/>
      <c r="LKN16" s="192"/>
      <c r="LKO16" s="192"/>
      <c r="LKP16" s="192"/>
      <c r="LKQ16" s="192"/>
      <c r="LKR16" s="192"/>
      <c r="LKS16" s="192"/>
      <c r="LKT16" s="192"/>
      <c r="LKU16" s="192"/>
      <c r="LKV16" s="192"/>
      <c r="LKW16" s="192"/>
      <c r="LKX16" s="192"/>
      <c r="LKY16" s="192"/>
      <c r="LKZ16" s="192"/>
      <c r="LLA16" s="192"/>
      <c r="LLB16" s="192"/>
      <c r="LLC16" s="192"/>
      <c r="LLD16" s="192"/>
      <c r="LLE16" s="192"/>
      <c r="LLF16" s="192"/>
      <c r="LLG16" s="192"/>
      <c r="LLH16" s="192"/>
      <c r="LLI16" s="192"/>
      <c r="LLJ16" s="192"/>
      <c r="LLK16" s="192"/>
      <c r="LLL16" s="192"/>
      <c r="LLM16" s="192"/>
      <c r="LLN16" s="192"/>
      <c r="LLO16" s="192"/>
      <c r="LLP16" s="192"/>
      <c r="LLQ16" s="192"/>
      <c r="LLR16" s="192"/>
      <c r="LLS16" s="192"/>
      <c r="LLT16" s="192"/>
      <c r="LLU16" s="192"/>
      <c r="LLV16" s="192"/>
      <c r="LLW16" s="192"/>
      <c r="LLX16" s="192"/>
      <c r="LLY16" s="192"/>
      <c r="LLZ16" s="192"/>
      <c r="LMA16" s="192"/>
      <c r="LMB16" s="192"/>
      <c r="LMC16" s="192"/>
      <c r="LMD16" s="192"/>
      <c r="LME16" s="192"/>
      <c r="LMF16" s="192"/>
      <c r="LMG16" s="192"/>
      <c r="LMH16" s="192"/>
      <c r="LMI16" s="192"/>
      <c r="LMJ16" s="192"/>
      <c r="LMK16" s="192"/>
      <c r="LML16" s="192"/>
      <c r="LMM16" s="192"/>
      <c r="LMN16" s="192"/>
      <c r="LMO16" s="192"/>
      <c r="LMP16" s="192"/>
      <c r="LMQ16" s="192"/>
      <c r="LMR16" s="192"/>
      <c r="LMS16" s="192"/>
      <c r="LMT16" s="192"/>
      <c r="LMU16" s="192"/>
      <c r="LMV16" s="192"/>
      <c r="LMW16" s="192"/>
      <c r="LMX16" s="192"/>
      <c r="LMY16" s="192"/>
      <c r="LMZ16" s="192"/>
      <c r="LNA16" s="192"/>
      <c r="LNB16" s="192"/>
      <c r="LNC16" s="192"/>
      <c r="LND16" s="192"/>
      <c r="LNE16" s="192"/>
      <c r="LNF16" s="192"/>
      <c r="LNG16" s="192"/>
      <c r="LNH16" s="192"/>
      <c r="LNI16" s="192"/>
      <c r="LNJ16" s="192"/>
      <c r="LNK16" s="192"/>
      <c r="LNL16" s="192"/>
      <c r="LNM16" s="192"/>
      <c r="LNN16" s="192"/>
      <c r="LNO16" s="192"/>
      <c r="LNP16" s="192"/>
      <c r="LNQ16" s="192"/>
      <c r="LNR16" s="192"/>
      <c r="LNS16" s="192"/>
      <c r="LNT16" s="192"/>
      <c r="LNU16" s="192"/>
      <c r="LNV16" s="192"/>
      <c r="LNW16" s="192"/>
      <c r="LNX16" s="192"/>
      <c r="LNY16" s="192"/>
      <c r="LNZ16" s="192"/>
      <c r="LOA16" s="192"/>
      <c r="LOB16" s="192"/>
      <c r="LOC16" s="192"/>
      <c r="LOD16" s="192"/>
      <c r="LOE16" s="192"/>
      <c r="LOF16" s="192"/>
      <c r="LOG16" s="192"/>
      <c r="LOH16" s="192"/>
      <c r="LOI16" s="192"/>
      <c r="LOJ16" s="192"/>
      <c r="LOK16" s="192"/>
      <c r="LOL16" s="192"/>
      <c r="LOM16" s="192"/>
      <c r="LON16" s="192"/>
      <c r="LOO16" s="192"/>
      <c r="LOP16" s="192"/>
      <c r="LOQ16" s="192"/>
      <c r="LOR16" s="192"/>
      <c r="LOS16" s="192"/>
      <c r="LOT16" s="192"/>
      <c r="LOU16" s="192"/>
      <c r="LOV16" s="192"/>
      <c r="LOW16" s="192"/>
      <c r="LOX16" s="192"/>
      <c r="LOY16" s="192"/>
      <c r="LOZ16" s="192"/>
      <c r="LPA16" s="192"/>
      <c r="LPB16" s="192"/>
      <c r="LPC16" s="192"/>
      <c r="LPD16" s="192"/>
      <c r="LPE16" s="192"/>
      <c r="LPF16" s="192"/>
      <c r="LPG16" s="192"/>
      <c r="LPH16" s="192"/>
      <c r="LPI16" s="192"/>
      <c r="LPJ16" s="192"/>
      <c r="LPK16" s="192"/>
      <c r="LPL16" s="192"/>
      <c r="LPM16" s="192"/>
      <c r="LPN16" s="192"/>
      <c r="LPO16" s="192"/>
      <c r="LPP16" s="192"/>
      <c r="LPQ16" s="192"/>
      <c r="LPR16" s="192"/>
      <c r="LPS16" s="192"/>
      <c r="LPT16" s="192"/>
      <c r="LPU16" s="192"/>
      <c r="LPV16" s="192"/>
      <c r="LPW16" s="192"/>
      <c r="LPX16" s="192"/>
      <c r="LPY16" s="192"/>
      <c r="LPZ16" s="192"/>
      <c r="LQA16" s="192"/>
      <c r="LQB16" s="192"/>
      <c r="LQC16" s="192"/>
      <c r="LQD16" s="192"/>
      <c r="LQE16" s="192"/>
      <c r="LQF16" s="192"/>
      <c r="LQG16" s="192"/>
      <c r="LQH16" s="192"/>
      <c r="LQI16" s="192"/>
      <c r="LQJ16" s="192"/>
      <c r="LQK16" s="192"/>
      <c r="LQL16" s="192"/>
      <c r="LQM16" s="192"/>
      <c r="LQN16" s="192"/>
      <c r="LQO16" s="192"/>
      <c r="LQP16" s="192"/>
      <c r="LQQ16" s="192"/>
      <c r="LQR16" s="192"/>
      <c r="LQS16" s="192"/>
      <c r="LQT16" s="192"/>
      <c r="LQU16" s="192"/>
      <c r="LQV16" s="192"/>
      <c r="LQW16" s="192"/>
      <c r="LQX16" s="192"/>
      <c r="LQY16" s="192"/>
      <c r="LQZ16" s="192"/>
      <c r="LRA16" s="192"/>
      <c r="LRB16" s="192"/>
      <c r="LRC16" s="192"/>
      <c r="LRD16" s="192"/>
      <c r="LRE16" s="192"/>
      <c r="LRF16" s="192"/>
      <c r="LRG16" s="192"/>
      <c r="LRH16" s="192"/>
      <c r="LRI16" s="192"/>
      <c r="LRJ16" s="192"/>
      <c r="LRK16" s="192"/>
      <c r="LRL16" s="192"/>
      <c r="LRM16" s="192"/>
      <c r="LRN16" s="192"/>
      <c r="LRO16" s="192"/>
      <c r="LRP16" s="192"/>
      <c r="LRQ16" s="192"/>
      <c r="LRR16" s="192"/>
      <c r="LRS16" s="192"/>
      <c r="LRT16" s="192"/>
      <c r="LRU16" s="192"/>
      <c r="LRV16" s="192"/>
      <c r="LRW16" s="192"/>
      <c r="LRX16" s="192"/>
      <c r="LRY16" s="192"/>
      <c r="LRZ16" s="192"/>
      <c r="LSA16" s="192"/>
      <c r="LSB16" s="192"/>
      <c r="LSC16" s="192"/>
      <c r="LSD16" s="192"/>
      <c r="LSE16" s="192"/>
      <c r="LSF16" s="192"/>
      <c r="LSG16" s="192"/>
      <c r="LSH16" s="192"/>
      <c r="LSI16" s="192"/>
      <c r="LSJ16" s="192"/>
      <c r="LSK16" s="192"/>
      <c r="LSL16" s="192"/>
      <c r="LSM16" s="192"/>
      <c r="LSN16" s="192"/>
      <c r="LSO16" s="192"/>
      <c r="LSP16" s="192"/>
      <c r="LSQ16" s="192"/>
      <c r="LSR16" s="192"/>
      <c r="LSS16" s="192"/>
      <c r="LST16" s="192"/>
      <c r="LSU16" s="192"/>
      <c r="LSV16" s="192"/>
      <c r="LSW16" s="192"/>
      <c r="LSX16" s="192"/>
      <c r="LSY16" s="192"/>
      <c r="LSZ16" s="192"/>
      <c r="LTA16" s="192"/>
      <c r="LTB16" s="192"/>
      <c r="LTC16" s="192"/>
      <c r="LTD16" s="192"/>
      <c r="LTE16" s="192"/>
      <c r="LTF16" s="192"/>
      <c r="LTG16" s="192"/>
      <c r="LTH16" s="192"/>
      <c r="LTI16" s="192"/>
      <c r="LTJ16" s="192"/>
      <c r="LTK16" s="192"/>
      <c r="LTL16" s="192"/>
      <c r="LTM16" s="192"/>
      <c r="LTN16" s="192"/>
      <c r="LTO16" s="192"/>
      <c r="LTP16" s="192"/>
      <c r="LTQ16" s="192"/>
      <c r="LTR16" s="192"/>
      <c r="LTS16" s="192"/>
      <c r="LTT16" s="192"/>
      <c r="LTU16" s="192"/>
      <c r="LTV16" s="192"/>
      <c r="LTW16" s="192"/>
      <c r="LTX16" s="192"/>
      <c r="LTY16" s="192"/>
      <c r="LTZ16" s="192"/>
      <c r="LUA16" s="192"/>
      <c r="LUB16" s="192"/>
      <c r="LUC16" s="192"/>
      <c r="LUD16" s="192"/>
      <c r="LUE16" s="192"/>
      <c r="LUF16" s="192"/>
      <c r="LUG16" s="192"/>
      <c r="LUH16" s="192"/>
      <c r="LUI16" s="192"/>
      <c r="LUJ16" s="192"/>
      <c r="LUK16" s="192"/>
      <c r="LUL16" s="192"/>
      <c r="LUM16" s="192"/>
      <c r="LUN16" s="192"/>
      <c r="LUO16" s="192"/>
      <c r="LUP16" s="192"/>
      <c r="LUQ16" s="192"/>
      <c r="LUR16" s="192"/>
      <c r="LUS16" s="192"/>
      <c r="LUT16" s="192"/>
      <c r="LUU16" s="192"/>
      <c r="LUV16" s="192"/>
      <c r="LUW16" s="192"/>
      <c r="LUX16" s="192"/>
      <c r="LUY16" s="192"/>
      <c r="LUZ16" s="192"/>
      <c r="LVA16" s="192"/>
      <c r="LVB16" s="192"/>
      <c r="LVC16" s="192"/>
      <c r="LVD16" s="192"/>
      <c r="LVE16" s="192"/>
      <c r="LVF16" s="192"/>
      <c r="LVG16" s="192"/>
      <c r="LVH16" s="192"/>
      <c r="LVI16" s="192"/>
      <c r="LVJ16" s="192"/>
      <c r="LVK16" s="192"/>
      <c r="LVL16" s="192"/>
      <c r="LVM16" s="192"/>
      <c r="LVN16" s="192"/>
      <c r="LVO16" s="192"/>
      <c r="LVP16" s="192"/>
      <c r="LVQ16" s="192"/>
      <c r="LVR16" s="192"/>
      <c r="LVS16" s="192"/>
      <c r="LVT16" s="192"/>
      <c r="LVU16" s="192"/>
      <c r="LVV16" s="192"/>
      <c r="LVW16" s="192"/>
      <c r="LVX16" s="192"/>
      <c r="LVY16" s="192"/>
      <c r="LVZ16" s="192"/>
      <c r="LWA16" s="192"/>
      <c r="LWB16" s="192"/>
      <c r="LWC16" s="192"/>
      <c r="LWD16" s="192"/>
      <c r="LWE16" s="192"/>
      <c r="LWF16" s="192"/>
      <c r="LWG16" s="192"/>
      <c r="LWH16" s="192"/>
      <c r="LWI16" s="192"/>
      <c r="LWJ16" s="192"/>
      <c r="LWK16" s="192"/>
      <c r="LWL16" s="192"/>
      <c r="LWM16" s="192"/>
      <c r="LWN16" s="192"/>
      <c r="LWO16" s="192"/>
      <c r="LWP16" s="192"/>
      <c r="LWQ16" s="192"/>
      <c r="LWR16" s="192"/>
      <c r="LWS16" s="192"/>
      <c r="LWT16" s="192"/>
      <c r="LWU16" s="192"/>
      <c r="LWV16" s="192"/>
      <c r="LWW16" s="192"/>
      <c r="LWX16" s="192"/>
      <c r="LWY16" s="192"/>
      <c r="LWZ16" s="192"/>
      <c r="LXA16" s="192"/>
      <c r="LXB16" s="192"/>
      <c r="LXC16" s="192"/>
      <c r="LXD16" s="192"/>
      <c r="LXE16" s="192"/>
      <c r="LXF16" s="192"/>
      <c r="LXG16" s="192"/>
      <c r="LXH16" s="192"/>
      <c r="LXI16" s="192"/>
      <c r="LXJ16" s="192"/>
      <c r="LXK16" s="192"/>
      <c r="LXL16" s="192"/>
      <c r="LXM16" s="192"/>
      <c r="LXN16" s="192"/>
      <c r="LXO16" s="192"/>
      <c r="LXP16" s="192"/>
      <c r="LXQ16" s="192"/>
      <c r="LXR16" s="192"/>
      <c r="LXS16" s="192"/>
      <c r="LXT16" s="192"/>
      <c r="LXU16" s="192"/>
      <c r="LXV16" s="192"/>
      <c r="LXW16" s="192"/>
      <c r="LXX16" s="192"/>
      <c r="LXY16" s="192"/>
      <c r="LXZ16" s="192"/>
      <c r="LYA16" s="192"/>
      <c r="LYB16" s="192"/>
      <c r="LYC16" s="192"/>
      <c r="LYD16" s="192"/>
      <c r="LYE16" s="192"/>
      <c r="LYF16" s="192"/>
      <c r="LYG16" s="192"/>
      <c r="LYH16" s="192"/>
      <c r="LYI16" s="192"/>
      <c r="LYJ16" s="192"/>
      <c r="LYK16" s="192"/>
      <c r="LYL16" s="192"/>
      <c r="LYM16" s="192"/>
      <c r="LYN16" s="192"/>
      <c r="LYO16" s="192"/>
      <c r="LYP16" s="192"/>
      <c r="LYQ16" s="192"/>
      <c r="LYR16" s="192"/>
      <c r="LYS16" s="192"/>
      <c r="LYT16" s="192"/>
      <c r="LYU16" s="192"/>
      <c r="LYV16" s="192"/>
      <c r="LYW16" s="192"/>
      <c r="LYX16" s="192"/>
      <c r="LYY16" s="192"/>
      <c r="LYZ16" s="192"/>
      <c r="LZA16" s="192"/>
      <c r="LZB16" s="192"/>
      <c r="LZC16" s="192"/>
      <c r="LZD16" s="192"/>
      <c r="LZE16" s="192"/>
      <c r="LZF16" s="192"/>
      <c r="LZG16" s="192"/>
      <c r="LZH16" s="192"/>
      <c r="LZI16" s="192"/>
      <c r="LZJ16" s="192"/>
      <c r="LZK16" s="192"/>
      <c r="LZL16" s="192"/>
      <c r="LZM16" s="192"/>
      <c r="LZN16" s="192"/>
      <c r="LZO16" s="192"/>
      <c r="LZP16" s="192"/>
      <c r="LZQ16" s="192"/>
      <c r="LZR16" s="192"/>
      <c r="LZS16" s="192"/>
      <c r="LZT16" s="192"/>
      <c r="LZU16" s="192"/>
      <c r="LZV16" s="192"/>
      <c r="LZW16" s="192"/>
      <c r="LZX16" s="192"/>
      <c r="LZY16" s="192"/>
      <c r="LZZ16" s="192"/>
      <c r="MAA16" s="192"/>
      <c r="MAB16" s="192"/>
      <c r="MAC16" s="192"/>
      <c r="MAD16" s="192"/>
      <c r="MAE16" s="192"/>
      <c r="MAF16" s="192"/>
      <c r="MAG16" s="192"/>
      <c r="MAH16" s="192"/>
      <c r="MAI16" s="192"/>
      <c r="MAJ16" s="192"/>
      <c r="MAK16" s="192"/>
      <c r="MAL16" s="192"/>
      <c r="MAM16" s="192"/>
      <c r="MAN16" s="192"/>
      <c r="MAO16" s="192"/>
      <c r="MAP16" s="192"/>
      <c r="MAQ16" s="192"/>
      <c r="MAR16" s="192"/>
      <c r="MAS16" s="192"/>
      <c r="MAT16" s="192"/>
      <c r="MAU16" s="192"/>
      <c r="MAV16" s="192"/>
      <c r="MAW16" s="192"/>
      <c r="MAX16" s="192"/>
      <c r="MAY16" s="192"/>
      <c r="MAZ16" s="192"/>
      <c r="MBA16" s="192"/>
      <c r="MBB16" s="192"/>
      <c r="MBC16" s="192"/>
      <c r="MBD16" s="192"/>
      <c r="MBE16" s="192"/>
      <c r="MBF16" s="192"/>
      <c r="MBG16" s="192"/>
      <c r="MBH16" s="192"/>
      <c r="MBI16" s="192"/>
      <c r="MBJ16" s="192"/>
      <c r="MBK16" s="192"/>
      <c r="MBL16" s="192"/>
      <c r="MBM16" s="192"/>
      <c r="MBN16" s="192"/>
      <c r="MBO16" s="192"/>
      <c r="MBP16" s="192"/>
      <c r="MBQ16" s="192"/>
      <c r="MBR16" s="192"/>
      <c r="MBS16" s="192"/>
      <c r="MBT16" s="192"/>
      <c r="MBU16" s="192"/>
      <c r="MBV16" s="192"/>
      <c r="MBW16" s="192"/>
      <c r="MBX16" s="192"/>
      <c r="MBY16" s="192"/>
      <c r="MBZ16" s="192"/>
      <c r="MCA16" s="192"/>
      <c r="MCB16" s="192"/>
      <c r="MCC16" s="192"/>
      <c r="MCD16" s="192"/>
      <c r="MCE16" s="192"/>
      <c r="MCF16" s="192"/>
      <c r="MCG16" s="192"/>
      <c r="MCH16" s="192"/>
      <c r="MCI16" s="192"/>
      <c r="MCJ16" s="192"/>
      <c r="MCK16" s="192"/>
      <c r="MCL16" s="192"/>
      <c r="MCM16" s="192"/>
      <c r="MCN16" s="192"/>
      <c r="MCO16" s="192"/>
      <c r="MCP16" s="192"/>
      <c r="MCQ16" s="192"/>
      <c r="MCR16" s="192"/>
      <c r="MCS16" s="192"/>
      <c r="MCT16" s="192"/>
      <c r="MCU16" s="192"/>
      <c r="MCV16" s="192"/>
      <c r="MCW16" s="192"/>
      <c r="MCX16" s="192"/>
      <c r="MCY16" s="192"/>
      <c r="MCZ16" s="192"/>
      <c r="MDA16" s="192"/>
      <c r="MDB16" s="192"/>
      <c r="MDC16" s="192"/>
      <c r="MDD16" s="192"/>
      <c r="MDE16" s="192"/>
      <c r="MDF16" s="192"/>
      <c r="MDG16" s="192"/>
      <c r="MDH16" s="192"/>
      <c r="MDI16" s="192"/>
      <c r="MDJ16" s="192"/>
      <c r="MDK16" s="192"/>
      <c r="MDL16" s="192"/>
      <c r="MDM16" s="192"/>
      <c r="MDN16" s="192"/>
      <c r="MDO16" s="192"/>
      <c r="MDP16" s="192"/>
      <c r="MDQ16" s="192"/>
      <c r="MDR16" s="192"/>
      <c r="MDS16" s="192"/>
      <c r="MDT16" s="192"/>
      <c r="MDU16" s="192"/>
      <c r="MDV16" s="192"/>
      <c r="MDW16" s="192"/>
      <c r="MDX16" s="192"/>
      <c r="MDY16" s="192"/>
      <c r="MDZ16" s="192"/>
      <c r="MEA16" s="192"/>
      <c r="MEB16" s="192"/>
      <c r="MEC16" s="192"/>
      <c r="MED16" s="192"/>
      <c r="MEE16" s="192"/>
      <c r="MEF16" s="192"/>
      <c r="MEG16" s="192"/>
      <c r="MEH16" s="192"/>
      <c r="MEI16" s="192"/>
      <c r="MEJ16" s="192"/>
      <c r="MEK16" s="192"/>
      <c r="MEL16" s="192"/>
      <c r="MEM16" s="192"/>
      <c r="MEN16" s="192"/>
      <c r="MEO16" s="192"/>
      <c r="MEP16" s="192"/>
      <c r="MEQ16" s="192"/>
      <c r="MER16" s="192"/>
      <c r="MES16" s="192"/>
      <c r="MET16" s="192"/>
      <c r="MEU16" s="192"/>
      <c r="MEV16" s="192"/>
      <c r="MEW16" s="192"/>
      <c r="MEX16" s="192"/>
      <c r="MEY16" s="192"/>
      <c r="MEZ16" s="192"/>
      <c r="MFA16" s="192"/>
      <c r="MFB16" s="192"/>
      <c r="MFC16" s="192"/>
      <c r="MFD16" s="192"/>
      <c r="MFE16" s="192"/>
      <c r="MFF16" s="192"/>
      <c r="MFG16" s="192"/>
      <c r="MFH16" s="192"/>
      <c r="MFI16" s="192"/>
      <c r="MFJ16" s="192"/>
      <c r="MFK16" s="192"/>
      <c r="MFL16" s="192"/>
      <c r="MFM16" s="192"/>
      <c r="MFN16" s="192"/>
      <c r="MFO16" s="192"/>
      <c r="MFP16" s="192"/>
      <c r="MFQ16" s="192"/>
      <c r="MFR16" s="192"/>
      <c r="MFS16" s="192"/>
      <c r="MFT16" s="192"/>
      <c r="MFU16" s="192"/>
      <c r="MFV16" s="192"/>
      <c r="MFW16" s="192"/>
      <c r="MFX16" s="192"/>
      <c r="MFY16" s="192"/>
      <c r="MFZ16" s="192"/>
      <c r="MGA16" s="192"/>
      <c r="MGB16" s="192"/>
      <c r="MGC16" s="192"/>
      <c r="MGD16" s="192"/>
      <c r="MGE16" s="192"/>
      <c r="MGF16" s="192"/>
      <c r="MGG16" s="192"/>
      <c r="MGH16" s="192"/>
      <c r="MGI16" s="192"/>
      <c r="MGJ16" s="192"/>
      <c r="MGK16" s="192"/>
      <c r="MGL16" s="192"/>
      <c r="MGM16" s="192"/>
      <c r="MGN16" s="192"/>
      <c r="MGO16" s="192"/>
      <c r="MGP16" s="192"/>
      <c r="MGQ16" s="192"/>
      <c r="MGR16" s="192"/>
      <c r="MGS16" s="192"/>
      <c r="MGT16" s="192"/>
      <c r="MGU16" s="192"/>
      <c r="MGV16" s="192"/>
      <c r="MGW16" s="192"/>
      <c r="MGX16" s="192"/>
      <c r="MGY16" s="192"/>
      <c r="MGZ16" s="192"/>
      <c r="MHA16" s="192"/>
      <c r="MHB16" s="192"/>
      <c r="MHC16" s="192"/>
      <c r="MHD16" s="192"/>
      <c r="MHE16" s="192"/>
      <c r="MHF16" s="192"/>
      <c r="MHG16" s="192"/>
      <c r="MHH16" s="192"/>
      <c r="MHI16" s="192"/>
      <c r="MHJ16" s="192"/>
      <c r="MHK16" s="192"/>
      <c r="MHL16" s="192"/>
      <c r="MHM16" s="192"/>
      <c r="MHN16" s="192"/>
      <c r="MHO16" s="192"/>
      <c r="MHP16" s="192"/>
      <c r="MHQ16" s="192"/>
      <c r="MHR16" s="192"/>
      <c r="MHS16" s="192"/>
      <c r="MHT16" s="192"/>
      <c r="MHU16" s="192"/>
      <c r="MHV16" s="192"/>
      <c r="MHW16" s="192"/>
      <c r="MHX16" s="192"/>
      <c r="MHY16" s="192"/>
      <c r="MHZ16" s="192"/>
      <c r="MIA16" s="192"/>
      <c r="MIB16" s="192"/>
      <c r="MIC16" s="192"/>
      <c r="MID16" s="192"/>
      <c r="MIE16" s="192"/>
      <c r="MIF16" s="192"/>
      <c r="MIG16" s="192"/>
      <c r="MIH16" s="192"/>
      <c r="MII16" s="192"/>
      <c r="MIJ16" s="192"/>
      <c r="MIK16" s="192"/>
      <c r="MIL16" s="192"/>
      <c r="MIM16" s="192"/>
      <c r="MIN16" s="192"/>
      <c r="MIO16" s="192"/>
      <c r="MIP16" s="192"/>
      <c r="MIQ16" s="192"/>
      <c r="MIR16" s="192"/>
      <c r="MIS16" s="192"/>
      <c r="MIT16" s="192"/>
      <c r="MIU16" s="192"/>
      <c r="MIV16" s="192"/>
      <c r="MIW16" s="192"/>
      <c r="MIX16" s="192"/>
      <c r="MIY16" s="192"/>
      <c r="MIZ16" s="192"/>
      <c r="MJA16" s="192"/>
      <c r="MJB16" s="192"/>
      <c r="MJC16" s="192"/>
      <c r="MJD16" s="192"/>
      <c r="MJE16" s="192"/>
      <c r="MJF16" s="192"/>
      <c r="MJG16" s="192"/>
      <c r="MJH16" s="192"/>
      <c r="MJI16" s="192"/>
      <c r="MJJ16" s="192"/>
      <c r="MJK16" s="192"/>
      <c r="MJL16" s="192"/>
      <c r="MJM16" s="192"/>
      <c r="MJN16" s="192"/>
      <c r="MJO16" s="192"/>
      <c r="MJP16" s="192"/>
      <c r="MJQ16" s="192"/>
      <c r="MJR16" s="192"/>
      <c r="MJS16" s="192"/>
      <c r="MJT16" s="192"/>
      <c r="MJU16" s="192"/>
      <c r="MJV16" s="192"/>
      <c r="MJW16" s="192"/>
      <c r="MJX16" s="192"/>
      <c r="MJY16" s="192"/>
      <c r="MJZ16" s="192"/>
      <c r="MKA16" s="192"/>
      <c r="MKB16" s="192"/>
      <c r="MKC16" s="192"/>
      <c r="MKD16" s="192"/>
      <c r="MKE16" s="192"/>
      <c r="MKF16" s="192"/>
      <c r="MKG16" s="192"/>
      <c r="MKH16" s="192"/>
      <c r="MKI16" s="192"/>
      <c r="MKJ16" s="192"/>
      <c r="MKK16" s="192"/>
      <c r="MKL16" s="192"/>
      <c r="MKM16" s="192"/>
      <c r="MKN16" s="192"/>
      <c r="MKO16" s="192"/>
      <c r="MKP16" s="192"/>
      <c r="MKQ16" s="192"/>
      <c r="MKR16" s="192"/>
      <c r="MKS16" s="192"/>
      <c r="MKT16" s="192"/>
      <c r="MKU16" s="192"/>
      <c r="MKV16" s="192"/>
      <c r="MKW16" s="192"/>
      <c r="MKX16" s="192"/>
      <c r="MKY16" s="192"/>
      <c r="MKZ16" s="192"/>
      <c r="MLA16" s="192"/>
      <c r="MLB16" s="192"/>
      <c r="MLC16" s="192"/>
      <c r="MLD16" s="192"/>
      <c r="MLE16" s="192"/>
      <c r="MLF16" s="192"/>
      <c r="MLG16" s="192"/>
      <c r="MLH16" s="192"/>
      <c r="MLI16" s="192"/>
      <c r="MLJ16" s="192"/>
      <c r="MLK16" s="192"/>
      <c r="MLL16" s="192"/>
      <c r="MLM16" s="192"/>
      <c r="MLN16" s="192"/>
      <c r="MLO16" s="192"/>
      <c r="MLP16" s="192"/>
      <c r="MLQ16" s="192"/>
      <c r="MLR16" s="192"/>
      <c r="MLS16" s="192"/>
      <c r="MLT16" s="192"/>
      <c r="MLU16" s="192"/>
      <c r="MLV16" s="192"/>
      <c r="MLW16" s="192"/>
      <c r="MLX16" s="192"/>
      <c r="MLY16" s="192"/>
      <c r="MLZ16" s="192"/>
      <c r="MMA16" s="192"/>
      <c r="MMB16" s="192"/>
      <c r="MMC16" s="192"/>
      <c r="MMD16" s="192"/>
      <c r="MME16" s="192"/>
      <c r="MMF16" s="192"/>
      <c r="MMG16" s="192"/>
      <c r="MMH16" s="192"/>
      <c r="MMI16" s="192"/>
      <c r="MMJ16" s="192"/>
      <c r="MMK16" s="192"/>
      <c r="MML16" s="192"/>
      <c r="MMM16" s="192"/>
      <c r="MMN16" s="192"/>
      <c r="MMO16" s="192"/>
      <c r="MMP16" s="192"/>
      <c r="MMQ16" s="192"/>
      <c r="MMR16" s="192"/>
      <c r="MMS16" s="192"/>
      <c r="MMT16" s="192"/>
      <c r="MMU16" s="192"/>
      <c r="MMV16" s="192"/>
      <c r="MMW16" s="192"/>
      <c r="MMX16" s="192"/>
      <c r="MMY16" s="192"/>
      <c r="MMZ16" s="192"/>
      <c r="MNA16" s="192"/>
      <c r="MNB16" s="192"/>
      <c r="MNC16" s="192"/>
      <c r="MND16" s="192"/>
      <c r="MNE16" s="192"/>
      <c r="MNF16" s="192"/>
      <c r="MNG16" s="192"/>
      <c r="MNH16" s="192"/>
      <c r="MNI16" s="192"/>
      <c r="MNJ16" s="192"/>
      <c r="MNK16" s="192"/>
      <c r="MNL16" s="192"/>
      <c r="MNM16" s="192"/>
      <c r="MNN16" s="192"/>
      <c r="MNO16" s="192"/>
      <c r="MNP16" s="192"/>
      <c r="MNQ16" s="192"/>
      <c r="MNR16" s="192"/>
      <c r="MNS16" s="192"/>
      <c r="MNT16" s="192"/>
      <c r="MNU16" s="192"/>
      <c r="MNV16" s="192"/>
      <c r="MNW16" s="192"/>
      <c r="MNX16" s="192"/>
      <c r="MNY16" s="192"/>
      <c r="MNZ16" s="192"/>
      <c r="MOA16" s="192"/>
      <c r="MOB16" s="192"/>
      <c r="MOC16" s="192"/>
      <c r="MOD16" s="192"/>
      <c r="MOE16" s="192"/>
      <c r="MOF16" s="192"/>
      <c r="MOG16" s="192"/>
      <c r="MOH16" s="192"/>
      <c r="MOI16" s="192"/>
      <c r="MOJ16" s="192"/>
      <c r="MOK16" s="192"/>
      <c r="MOL16" s="192"/>
      <c r="MOM16" s="192"/>
      <c r="MON16" s="192"/>
      <c r="MOO16" s="192"/>
      <c r="MOP16" s="192"/>
      <c r="MOQ16" s="192"/>
      <c r="MOR16" s="192"/>
      <c r="MOS16" s="192"/>
      <c r="MOT16" s="192"/>
      <c r="MOU16" s="192"/>
      <c r="MOV16" s="192"/>
      <c r="MOW16" s="192"/>
      <c r="MOX16" s="192"/>
      <c r="MOY16" s="192"/>
      <c r="MOZ16" s="192"/>
      <c r="MPA16" s="192"/>
      <c r="MPB16" s="192"/>
      <c r="MPC16" s="192"/>
      <c r="MPD16" s="192"/>
      <c r="MPE16" s="192"/>
      <c r="MPF16" s="192"/>
      <c r="MPG16" s="192"/>
      <c r="MPH16" s="192"/>
      <c r="MPI16" s="192"/>
      <c r="MPJ16" s="192"/>
      <c r="MPK16" s="192"/>
      <c r="MPL16" s="192"/>
      <c r="MPM16" s="192"/>
      <c r="MPN16" s="192"/>
      <c r="MPO16" s="192"/>
      <c r="MPP16" s="192"/>
      <c r="MPQ16" s="192"/>
      <c r="MPR16" s="192"/>
      <c r="MPS16" s="192"/>
      <c r="MPT16" s="192"/>
      <c r="MPU16" s="192"/>
      <c r="MPV16" s="192"/>
      <c r="MPW16" s="192"/>
      <c r="MPX16" s="192"/>
      <c r="MPY16" s="192"/>
      <c r="MPZ16" s="192"/>
      <c r="MQA16" s="192"/>
      <c r="MQB16" s="192"/>
      <c r="MQC16" s="192"/>
      <c r="MQD16" s="192"/>
      <c r="MQE16" s="192"/>
      <c r="MQF16" s="192"/>
      <c r="MQG16" s="192"/>
      <c r="MQH16" s="192"/>
      <c r="MQI16" s="192"/>
      <c r="MQJ16" s="192"/>
      <c r="MQK16" s="192"/>
      <c r="MQL16" s="192"/>
      <c r="MQM16" s="192"/>
      <c r="MQN16" s="192"/>
      <c r="MQO16" s="192"/>
      <c r="MQP16" s="192"/>
      <c r="MQQ16" s="192"/>
      <c r="MQR16" s="192"/>
      <c r="MQS16" s="192"/>
      <c r="MQT16" s="192"/>
      <c r="MQU16" s="192"/>
      <c r="MQV16" s="192"/>
      <c r="MQW16" s="192"/>
      <c r="MQX16" s="192"/>
      <c r="MQY16" s="192"/>
      <c r="MQZ16" s="192"/>
      <c r="MRA16" s="192"/>
      <c r="MRB16" s="192"/>
      <c r="MRC16" s="192"/>
      <c r="MRD16" s="192"/>
      <c r="MRE16" s="192"/>
      <c r="MRF16" s="192"/>
      <c r="MRG16" s="192"/>
      <c r="MRH16" s="192"/>
      <c r="MRI16" s="192"/>
      <c r="MRJ16" s="192"/>
      <c r="MRK16" s="192"/>
      <c r="MRL16" s="192"/>
      <c r="MRM16" s="192"/>
      <c r="MRN16" s="192"/>
      <c r="MRO16" s="192"/>
      <c r="MRP16" s="192"/>
      <c r="MRQ16" s="192"/>
      <c r="MRR16" s="192"/>
      <c r="MRS16" s="192"/>
      <c r="MRT16" s="192"/>
      <c r="MRU16" s="192"/>
      <c r="MRV16" s="192"/>
      <c r="MRW16" s="192"/>
      <c r="MRX16" s="192"/>
      <c r="MRY16" s="192"/>
      <c r="MRZ16" s="192"/>
      <c r="MSA16" s="192"/>
      <c r="MSB16" s="192"/>
      <c r="MSC16" s="192"/>
      <c r="MSD16" s="192"/>
      <c r="MSE16" s="192"/>
      <c r="MSF16" s="192"/>
      <c r="MSG16" s="192"/>
      <c r="MSH16" s="192"/>
      <c r="MSI16" s="192"/>
      <c r="MSJ16" s="192"/>
      <c r="MSK16" s="192"/>
      <c r="MSL16" s="192"/>
      <c r="MSM16" s="192"/>
      <c r="MSN16" s="192"/>
      <c r="MSO16" s="192"/>
      <c r="MSP16" s="192"/>
      <c r="MSQ16" s="192"/>
      <c r="MSR16" s="192"/>
      <c r="MSS16" s="192"/>
      <c r="MST16" s="192"/>
      <c r="MSU16" s="192"/>
      <c r="MSV16" s="192"/>
      <c r="MSW16" s="192"/>
      <c r="MSX16" s="192"/>
      <c r="MSY16" s="192"/>
      <c r="MSZ16" s="192"/>
      <c r="MTA16" s="192"/>
      <c r="MTB16" s="192"/>
      <c r="MTC16" s="192"/>
      <c r="MTD16" s="192"/>
      <c r="MTE16" s="192"/>
      <c r="MTF16" s="192"/>
      <c r="MTG16" s="192"/>
      <c r="MTH16" s="192"/>
      <c r="MTI16" s="192"/>
      <c r="MTJ16" s="192"/>
      <c r="MTK16" s="192"/>
      <c r="MTL16" s="192"/>
      <c r="MTM16" s="192"/>
      <c r="MTN16" s="192"/>
      <c r="MTO16" s="192"/>
      <c r="MTP16" s="192"/>
      <c r="MTQ16" s="192"/>
      <c r="MTR16" s="192"/>
      <c r="MTS16" s="192"/>
      <c r="MTT16" s="192"/>
      <c r="MTU16" s="192"/>
      <c r="MTV16" s="192"/>
      <c r="MTW16" s="192"/>
      <c r="MTX16" s="192"/>
      <c r="MTY16" s="192"/>
      <c r="MTZ16" s="192"/>
      <c r="MUA16" s="192"/>
      <c r="MUB16" s="192"/>
      <c r="MUC16" s="192"/>
      <c r="MUD16" s="192"/>
      <c r="MUE16" s="192"/>
      <c r="MUF16" s="192"/>
      <c r="MUG16" s="192"/>
      <c r="MUH16" s="192"/>
      <c r="MUI16" s="192"/>
      <c r="MUJ16" s="192"/>
      <c r="MUK16" s="192"/>
      <c r="MUL16" s="192"/>
      <c r="MUM16" s="192"/>
      <c r="MUN16" s="192"/>
      <c r="MUO16" s="192"/>
      <c r="MUP16" s="192"/>
      <c r="MUQ16" s="192"/>
      <c r="MUR16" s="192"/>
      <c r="MUS16" s="192"/>
      <c r="MUT16" s="192"/>
      <c r="MUU16" s="192"/>
      <c r="MUV16" s="192"/>
      <c r="MUW16" s="192"/>
      <c r="MUX16" s="192"/>
      <c r="MUY16" s="192"/>
      <c r="MUZ16" s="192"/>
      <c r="MVA16" s="192"/>
      <c r="MVB16" s="192"/>
      <c r="MVC16" s="192"/>
      <c r="MVD16" s="192"/>
      <c r="MVE16" s="192"/>
      <c r="MVF16" s="192"/>
      <c r="MVG16" s="192"/>
      <c r="MVH16" s="192"/>
      <c r="MVI16" s="192"/>
      <c r="MVJ16" s="192"/>
      <c r="MVK16" s="192"/>
      <c r="MVL16" s="192"/>
      <c r="MVM16" s="192"/>
      <c r="MVN16" s="192"/>
      <c r="MVO16" s="192"/>
      <c r="MVP16" s="192"/>
      <c r="MVQ16" s="192"/>
      <c r="MVR16" s="192"/>
      <c r="MVS16" s="192"/>
      <c r="MVT16" s="192"/>
      <c r="MVU16" s="192"/>
      <c r="MVV16" s="192"/>
      <c r="MVW16" s="192"/>
      <c r="MVX16" s="192"/>
      <c r="MVY16" s="192"/>
      <c r="MVZ16" s="192"/>
      <c r="MWA16" s="192"/>
      <c r="MWB16" s="192"/>
      <c r="MWC16" s="192"/>
      <c r="MWD16" s="192"/>
      <c r="MWE16" s="192"/>
      <c r="MWF16" s="192"/>
      <c r="MWG16" s="192"/>
      <c r="MWH16" s="192"/>
      <c r="MWI16" s="192"/>
      <c r="MWJ16" s="192"/>
      <c r="MWK16" s="192"/>
      <c r="MWL16" s="192"/>
      <c r="MWM16" s="192"/>
      <c r="MWN16" s="192"/>
      <c r="MWO16" s="192"/>
      <c r="MWP16" s="192"/>
      <c r="MWQ16" s="192"/>
      <c r="MWR16" s="192"/>
      <c r="MWS16" s="192"/>
      <c r="MWT16" s="192"/>
      <c r="MWU16" s="192"/>
      <c r="MWV16" s="192"/>
      <c r="MWW16" s="192"/>
      <c r="MWX16" s="192"/>
      <c r="MWY16" s="192"/>
      <c r="MWZ16" s="192"/>
      <c r="MXA16" s="192"/>
      <c r="MXB16" s="192"/>
      <c r="MXC16" s="192"/>
      <c r="MXD16" s="192"/>
      <c r="MXE16" s="192"/>
      <c r="MXF16" s="192"/>
      <c r="MXG16" s="192"/>
      <c r="MXH16" s="192"/>
      <c r="MXI16" s="192"/>
      <c r="MXJ16" s="192"/>
      <c r="MXK16" s="192"/>
      <c r="MXL16" s="192"/>
      <c r="MXM16" s="192"/>
      <c r="MXN16" s="192"/>
      <c r="MXO16" s="192"/>
      <c r="MXP16" s="192"/>
      <c r="MXQ16" s="192"/>
      <c r="MXR16" s="192"/>
      <c r="MXS16" s="192"/>
      <c r="MXT16" s="192"/>
      <c r="MXU16" s="192"/>
      <c r="MXV16" s="192"/>
      <c r="MXW16" s="192"/>
      <c r="MXX16" s="192"/>
      <c r="MXY16" s="192"/>
      <c r="MXZ16" s="192"/>
      <c r="MYA16" s="192"/>
      <c r="MYB16" s="192"/>
      <c r="MYC16" s="192"/>
      <c r="MYD16" s="192"/>
      <c r="MYE16" s="192"/>
      <c r="MYF16" s="192"/>
      <c r="MYG16" s="192"/>
      <c r="MYH16" s="192"/>
      <c r="MYI16" s="192"/>
      <c r="MYJ16" s="192"/>
      <c r="MYK16" s="192"/>
      <c r="MYL16" s="192"/>
      <c r="MYM16" s="192"/>
      <c r="MYN16" s="192"/>
      <c r="MYO16" s="192"/>
      <c r="MYP16" s="192"/>
      <c r="MYQ16" s="192"/>
      <c r="MYR16" s="192"/>
      <c r="MYS16" s="192"/>
      <c r="MYT16" s="192"/>
      <c r="MYU16" s="192"/>
      <c r="MYV16" s="192"/>
      <c r="MYW16" s="192"/>
      <c r="MYX16" s="192"/>
      <c r="MYY16" s="192"/>
      <c r="MYZ16" s="192"/>
      <c r="MZA16" s="192"/>
      <c r="MZB16" s="192"/>
      <c r="MZC16" s="192"/>
      <c r="MZD16" s="192"/>
      <c r="MZE16" s="192"/>
      <c r="MZF16" s="192"/>
      <c r="MZG16" s="192"/>
      <c r="MZH16" s="192"/>
      <c r="MZI16" s="192"/>
      <c r="MZJ16" s="192"/>
      <c r="MZK16" s="192"/>
      <c r="MZL16" s="192"/>
      <c r="MZM16" s="192"/>
      <c r="MZN16" s="192"/>
      <c r="MZO16" s="192"/>
      <c r="MZP16" s="192"/>
      <c r="MZQ16" s="192"/>
      <c r="MZR16" s="192"/>
      <c r="MZS16" s="192"/>
      <c r="MZT16" s="192"/>
      <c r="MZU16" s="192"/>
      <c r="MZV16" s="192"/>
      <c r="MZW16" s="192"/>
      <c r="MZX16" s="192"/>
      <c r="MZY16" s="192"/>
      <c r="MZZ16" s="192"/>
      <c r="NAA16" s="192"/>
      <c r="NAB16" s="192"/>
      <c r="NAC16" s="192"/>
      <c r="NAD16" s="192"/>
      <c r="NAE16" s="192"/>
      <c r="NAF16" s="192"/>
      <c r="NAG16" s="192"/>
      <c r="NAH16" s="192"/>
      <c r="NAI16" s="192"/>
      <c r="NAJ16" s="192"/>
      <c r="NAK16" s="192"/>
      <c r="NAL16" s="192"/>
      <c r="NAM16" s="192"/>
      <c r="NAN16" s="192"/>
      <c r="NAO16" s="192"/>
      <c r="NAP16" s="192"/>
      <c r="NAQ16" s="192"/>
      <c r="NAR16" s="192"/>
      <c r="NAS16" s="192"/>
      <c r="NAT16" s="192"/>
      <c r="NAU16" s="192"/>
      <c r="NAV16" s="192"/>
      <c r="NAW16" s="192"/>
      <c r="NAX16" s="192"/>
      <c r="NAY16" s="192"/>
      <c r="NAZ16" s="192"/>
      <c r="NBA16" s="192"/>
      <c r="NBB16" s="192"/>
      <c r="NBC16" s="192"/>
      <c r="NBD16" s="192"/>
      <c r="NBE16" s="192"/>
      <c r="NBF16" s="192"/>
      <c r="NBG16" s="192"/>
      <c r="NBH16" s="192"/>
      <c r="NBI16" s="192"/>
      <c r="NBJ16" s="192"/>
      <c r="NBK16" s="192"/>
      <c r="NBL16" s="192"/>
      <c r="NBM16" s="192"/>
      <c r="NBN16" s="192"/>
      <c r="NBO16" s="192"/>
      <c r="NBP16" s="192"/>
      <c r="NBQ16" s="192"/>
      <c r="NBR16" s="192"/>
      <c r="NBS16" s="192"/>
      <c r="NBT16" s="192"/>
      <c r="NBU16" s="192"/>
      <c r="NBV16" s="192"/>
      <c r="NBW16" s="192"/>
      <c r="NBX16" s="192"/>
      <c r="NBY16" s="192"/>
      <c r="NBZ16" s="192"/>
      <c r="NCA16" s="192"/>
      <c r="NCB16" s="192"/>
      <c r="NCC16" s="192"/>
      <c r="NCD16" s="192"/>
      <c r="NCE16" s="192"/>
      <c r="NCF16" s="192"/>
      <c r="NCG16" s="192"/>
      <c r="NCH16" s="192"/>
      <c r="NCI16" s="192"/>
      <c r="NCJ16" s="192"/>
      <c r="NCK16" s="192"/>
      <c r="NCL16" s="192"/>
      <c r="NCM16" s="192"/>
      <c r="NCN16" s="192"/>
      <c r="NCO16" s="192"/>
      <c r="NCP16" s="192"/>
      <c r="NCQ16" s="192"/>
      <c r="NCR16" s="192"/>
      <c r="NCS16" s="192"/>
      <c r="NCT16" s="192"/>
      <c r="NCU16" s="192"/>
      <c r="NCV16" s="192"/>
      <c r="NCW16" s="192"/>
      <c r="NCX16" s="192"/>
      <c r="NCY16" s="192"/>
      <c r="NCZ16" s="192"/>
      <c r="NDA16" s="192"/>
      <c r="NDB16" s="192"/>
      <c r="NDC16" s="192"/>
      <c r="NDD16" s="192"/>
      <c r="NDE16" s="192"/>
      <c r="NDF16" s="192"/>
      <c r="NDG16" s="192"/>
      <c r="NDH16" s="192"/>
      <c r="NDI16" s="192"/>
      <c r="NDJ16" s="192"/>
      <c r="NDK16" s="192"/>
      <c r="NDL16" s="192"/>
      <c r="NDM16" s="192"/>
      <c r="NDN16" s="192"/>
      <c r="NDO16" s="192"/>
      <c r="NDP16" s="192"/>
      <c r="NDQ16" s="192"/>
      <c r="NDR16" s="192"/>
      <c r="NDS16" s="192"/>
      <c r="NDT16" s="192"/>
      <c r="NDU16" s="192"/>
      <c r="NDV16" s="192"/>
      <c r="NDW16" s="192"/>
      <c r="NDX16" s="192"/>
      <c r="NDY16" s="192"/>
      <c r="NDZ16" s="192"/>
      <c r="NEA16" s="192"/>
      <c r="NEB16" s="192"/>
      <c r="NEC16" s="192"/>
      <c r="NED16" s="192"/>
      <c r="NEE16" s="192"/>
      <c r="NEF16" s="192"/>
      <c r="NEG16" s="192"/>
      <c r="NEH16" s="192"/>
      <c r="NEI16" s="192"/>
      <c r="NEJ16" s="192"/>
      <c r="NEK16" s="192"/>
      <c r="NEL16" s="192"/>
      <c r="NEM16" s="192"/>
      <c r="NEN16" s="192"/>
      <c r="NEO16" s="192"/>
      <c r="NEP16" s="192"/>
      <c r="NEQ16" s="192"/>
      <c r="NER16" s="192"/>
      <c r="NES16" s="192"/>
      <c r="NET16" s="192"/>
      <c r="NEU16" s="192"/>
      <c r="NEV16" s="192"/>
      <c r="NEW16" s="192"/>
      <c r="NEX16" s="192"/>
      <c r="NEY16" s="192"/>
      <c r="NEZ16" s="192"/>
      <c r="NFA16" s="192"/>
      <c r="NFB16" s="192"/>
      <c r="NFC16" s="192"/>
      <c r="NFD16" s="192"/>
      <c r="NFE16" s="192"/>
      <c r="NFF16" s="192"/>
      <c r="NFG16" s="192"/>
      <c r="NFH16" s="192"/>
      <c r="NFI16" s="192"/>
      <c r="NFJ16" s="192"/>
      <c r="NFK16" s="192"/>
      <c r="NFL16" s="192"/>
      <c r="NFM16" s="192"/>
      <c r="NFN16" s="192"/>
      <c r="NFO16" s="192"/>
      <c r="NFP16" s="192"/>
      <c r="NFQ16" s="192"/>
      <c r="NFR16" s="192"/>
      <c r="NFS16" s="192"/>
      <c r="NFT16" s="192"/>
      <c r="NFU16" s="192"/>
      <c r="NFV16" s="192"/>
      <c r="NFW16" s="192"/>
      <c r="NFX16" s="192"/>
      <c r="NFY16" s="192"/>
      <c r="NFZ16" s="192"/>
      <c r="NGA16" s="192"/>
      <c r="NGB16" s="192"/>
      <c r="NGC16" s="192"/>
      <c r="NGD16" s="192"/>
      <c r="NGE16" s="192"/>
      <c r="NGF16" s="192"/>
      <c r="NGG16" s="192"/>
      <c r="NGH16" s="192"/>
      <c r="NGI16" s="192"/>
      <c r="NGJ16" s="192"/>
      <c r="NGK16" s="192"/>
      <c r="NGL16" s="192"/>
      <c r="NGM16" s="192"/>
      <c r="NGN16" s="192"/>
      <c r="NGO16" s="192"/>
      <c r="NGP16" s="192"/>
      <c r="NGQ16" s="192"/>
      <c r="NGR16" s="192"/>
      <c r="NGS16" s="192"/>
      <c r="NGT16" s="192"/>
      <c r="NGU16" s="192"/>
      <c r="NGV16" s="192"/>
      <c r="NGW16" s="192"/>
      <c r="NGX16" s="192"/>
      <c r="NGY16" s="192"/>
      <c r="NGZ16" s="192"/>
      <c r="NHA16" s="192"/>
      <c r="NHB16" s="192"/>
      <c r="NHC16" s="192"/>
      <c r="NHD16" s="192"/>
      <c r="NHE16" s="192"/>
      <c r="NHF16" s="192"/>
      <c r="NHG16" s="192"/>
      <c r="NHH16" s="192"/>
      <c r="NHI16" s="192"/>
      <c r="NHJ16" s="192"/>
      <c r="NHK16" s="192"/>
      <c r="NHL16" s="192"/>
      <c r="NHM16" s="192"/>
      <c r="NHN16" s="192"/>
      <c r="NHO16" s="192"/>
      <c r="NHP16" s="192"/>
      <c r="NHQ16" s="192"/>
      <c r="NHR16" s="192"/>
      <c r="NHS16" s="192"/>
      <c r="NHT16" s="192"/>
      <c r="NHU16" s="192"/>
      <c r="NHV16" s="192"/>
      <c r="NHW16" s="192"/>
      <c r="NHX16" s="192"/>
      <c r="NHY16" s="192"/>
      <c r="NHZ16" s="192"/>
      <c r="NIA16" s="192"/>
      <c r="NIB16" s="192"/>
      <c r="NIC16" s="192"/>
      <c r="NID16" s="192"/>
      <c r="NIE16" s="192"/>
      <c r="NIF16" s="192"/>
      <c r="NIG16" s="192"/>
      <c r="NIH16" s="192"/>
      <c r="NII16" s="192"/>
      <c r="NIJ16" s="192"/>
      <c r="NIK16" s="192"/>
      <c r="NIL16" s="192"/>
      <c r="NIM16" s="192"/>
      <c r="NIN16" s="192"/>
      <c r="NIO16" s="192"/>
      <c r="NIP16" s="192"/>
      <c r="NIQ16" s="192"/>
      <c r="NIR16" s="192"/>
      <c r="NIS16" s="192"/>
      <c r="NIT16" s="192"/>
      <c r="NIU16" s="192"/>
      <c r="NIV16" s="192"/>
      <c r="NIW16" s="192"/>
      <c r="NIX16" s="192"/>
      <c r="NIY16" s="192"/>
      <c r="NIZ16" s="192"/>
      <c r="NJA16" s="192"/>
      <c r="NJB16" s="192"/>
      <c r="NJC16" s="192"/>
      <c r="NJD16" s="192"/>
      <c r="NJE16" s="192"/>
      <c r="NJF16" s="192"/>
      <c r="NJG16" s="192"/>
      <c r="NJH16" s="192"/>
      <c r="NJI16" s="192"/>
      <c r="NJJ16" s="192"/>
      <c r="NJK16" s="192"/>
      <c r="NJL16" s="192"/>
      <c r="NJM16" s="192"/>
      <c r="NJN16" s="192"/>
      <c r="NJO16" s="192"/>
      <c r="NJP16" s="192"/>
      <c r="NJQ16" s="192"/>
      <c r="NJR16" s="192"/>
      <c r="NJS16" s="192"/>
      <c r="NJT16" s="192"/>
      <c r="NJU16" s="192"/>
      <c r="NJV16" s="192"/>
      <c r="NJW16" s="192"/>
      <c r="NJX16" s="192"/>
      <c r="NJY16" s="192"/>
      <c r="NJZ16" s="192"/>
      <c r="NKA16" s="192"/>
      <c r="NKB16" s="192"/>
      <c r="NKC16" s="192"/>
      <c r="NKD16" s="192"/>
      <c r="NKE16" s="192"/>
      <c r="NKF16" s="192"/>
      <c r="NKG16" s="192"/>
      <c r="NKH16" s="192"/>
      <c r="NKI16" s="192"/>
      <c r="NKJ16" s="192"/>
      <c r="NKK16" s="192"/>
      <c r="NKL16" s="192"/>
      <c r="NKM16" s="192"/>
      <c r="NKN16" s="192"/>
      <c r="NKO16" s="192"/>
      <c r="NKP16" s="192"/>
      <c r="NKQ16" s="192"/>
      <c r="NKR16" s="192"/>
      <c r="NKS16" s="192"/>
      <c r="NKT16" s="192"/>
      <c r="NKU16" s="192"/>
      <c r="NKV16" s="192"/>
      <c r="NKW16" s="192"/>
      <c r="NKX16" s="192"/>
      <c r="NKY16" s="192"/>
      <c r="NKZ16" s="192"/>
      <c r="NLA16" s="192"/>
      <c r="NLB16" s="192"/>
      <c r="NLC16" s="192"/>
      <c r="NLD16" s="192"/>
      <c r="NLE16" s="192"/>
      <c r="NLF16" s="192"/>
      <c r="NLG16" s="192"/>
      <c r="NLH16" s="192"/>
      <c r="NLI16" s="192"/>
      <c r="NLJ16" s="192"/>
      <c r="NLK16" s="192"/>
      <c r="NLL16" s="192"/>
      <c r="NLM16" s="192"/>
      <c r="NLN16" s="192"/>
      <c r="NLO16" s="192"/>
      <c r="NLP16" s="192"/>
      <c r="NLQ16" s="192"/>
      <c r="NLR16" s="192"/>
      <c r="NLS16" s="192"/>
      <c r="NLT16" s="192"/>
      <c r="NLU16" s="192"/>
      <c r="NLV16" s="192"/>
      <c r="NLW16" s="192"/>
      <c r="NLX16" s="192"/>
      <c r="NLY16" s="192"/>
      <c r="NLZ16" s="192"/>
      <c r="NMA16" s="192"/>
      <c r="NMB16" s="192"/>
      <c r="NMC16" s="192"/>
      <c r="NMD16" s="192"/>
      <c r="NME16" s="192"/>
      <c r="NMF16" s="192"/>
      <c r="NMG16" s="192"/>
      <c r="NMH16" s="192"/>
      <c r="NMI16" s="192"/>
      <c r="NMJ16" s="192"/>
      <c r="NMK16" s="192"/>
      <c r="NML16" s="192"/>
      <c r="NMM16" s="192"/>
      <c r="NMN16" s="192"/>
      <c r="NMO16" s="192"/>
      <c r="NMP16" s="192"/>
      <c r="NMQ16" s="192"/>
      <c r="NMR16" s="192"/>
      <c r="NMS16" s="192"/>
      <c r="NMT16" s="192"/>
      <c r="NMU16" s="192"/>
      <c r="NMV16" s="192"/>
      <c r="NMW16" s="192"/>
      <c r="NMX16" s="192"/>
      <c r="NMY16" s="192"/>
      <c r="NMZ16" s="192"/>
      <c r="NNA16" s="192"/>
      <c r="NNB16" s="192"/>
      <c r="NNC16" s="192"/>
      <c r="NND16" s="192"/>
      <c r="NNE16" s="192"/>
      <c r="NNF16" s="192"/>
      <c r="NNG16" s="192"/>
      <c r="NNH16" s="192"/>
      <c r="NNI16" s="192"/>
      <c r="NNJ16" s="192"/>
      <c r="NNK16" s="192"/>
      <c r="NNL16" s="192"/>
      <c r="NNM16" s="192"/>
      <c r="NNN16" s="192"/>
      <c r="NNO16" s="192"/>
      <c r="NNP16" s="192"/>
      <c r="NNQ16" s="192"/>
      <c r="NNR16" s="192"/>
      <c r="NNS16" s="192"/>
      <c r="NNT16" s="192"/>
      <c r="NNU16" s="192"/>
      <c r="NNV16" s="192"/>
      <c r="NNW16" s="192"/>
      <c r="NNX16" s="192"/>
      <c r="NNY16" s="192"/>
      <c r="NNZ16" s="192"/>
      <c r="NOA16" s="192"/>
      <c r="NOB16" s="192"/>
      <c r="NOC16" s="192"/>
      <c r="NOD16" s="192"/>
      <c r="NOE16" s="192"/>
      <c r="NOF16" s="192"/>
      <c r="NOG16" s="192"/>
      <c r="NOH16" s="192"/>
      <c r="NOI16" s="192"/>
      <c r="NOJ16" s="192"/>
      <c r="NOK16" s="192"/>
      <c r="NOL16" s="192"/>
      <c r="NOM16" s="192"/>
      <c r="NON16" s="192"/>
      <c r="NOO16" s="192"/>
      <c r="NOP16" s="192"/>
      <c r="NOQ16" s="192"/>
      <c r="NOR16" s="192"/>
      <c r="NOS16" s="192"/>
      <c r="NOT16" s="192"/>
      <c r="NOU16" s="192"/>
      <c r="NOV16" s="192"/>
      <c r="NOW16" s="192"/>
      <c r="NOX16" s="192"/>
      <c r="NOY16" s="192"/>
      <c r="NOZ16" s="192"/>
      <c r="NPA16" s="192"/>
      <c r="NPB16" s="192"/>
      <c r="NPC16" s="192"/>
      <c r="NPD16" s="192"/>
      <c r="NPE16" s="192"/>
      <c r="NPF16" s="192"/>
      <c r="NPG16" s="192"/>
      <c r="NPH16" s="192"/>
      <c r="NPI16" s="192"/>
      <c r="NPJ16" s="192"/>
      <c r="NPK16" s="192"/>
      <c r="NPL16" s="192"/>
      <c r="NPM16" s="192"/>
      <c r="NPN16" s="192"/>
      <c r="NPO16" s="192"/>
      <c r="NPP16" s="192"/>
      <c r="NPQ16" s="192"/>
      <c r="NPR16" s="192"/>
      <c r="NPS16" s="192"/>
      <c r="NPT16" s="192"/>
      <c r="NPU16" s="192"/>
      <c r="NPV16" s="192"/>
      <c r="NPW16" s="192"/>
      <c r="NPX16" s="192"/>
      <c r="NPY16" s="192"/>
      <c r="NPZ16" s="192"/>
      <c r="NQA16" s="192"/>
      <c r="NQB16" s="192"/>
      <c r="NQC16" s="192"/>
      <c r="NQD16" s="192"/>
      <c r="NQE16" s="192"/>
      <c r="NQF16" s="192"/>
      <c r="NQG16" s="192"/>
      <c r="NQH16" s="192"/>
      <c r="NQI16" s="192"/>
      <c r="NQJ16" s="192"/>
      <c r="NQK16" s="192"/>
      <c r="NQL16" s="192"/>
      <c r="NQM16" s="192"/>
      <c r="NQN16" s="192"/>
      <c r="NQO16" s="192"/>
      <c r="NQP16" s="192"/>
      <c r="NQQ16" s="192"/>
      <c r="NQR16" s="192"/>
      <c r="NQS16" s="192"/>
      <c r="NQT16" s="192"/>
      <c r="NQU16" s="192"/>
      <c r="NQV16" s="192"/>
      <c r="NQW16" s="192"/>
      <c r="NQX16" s="192"/>
      <c r="NQY16" s="192"/>
      <c r="NQZ16" s="192"/>
      <c r="NRA16" s="192"/>
      <c r="NRB16" s="192"/>
      <c r="NRC16" s="192"/>
      <c r="NRD16" s="192"/>
      <c r="NRE16" s="192"/>
      <c r="NRF16" s="192"/>
      <c r="NRG16" s="192"/>
      <c r="NRH16" s="192"/>
      <c r="NRI16" s="192"/>
      <c r="NRJ16" s="192"/>
      <c r="NRK16" s="192"/>
      <c r="NRL16" s="192"/>
      <c r="NRM16" s="192"/>
      <c r="NRN16" s="192"/>
      <c r="NRO16" s="192"/>
      <c r="NRP16" s="192"/>
      <c r="NRQ16" s="192"/>
      <c r="NRR16" s="192"/>
      <c r="NRS16" s="192"/>
      <c r="NRT16" s="192"/>
      <c r="NRU16" s="192"/>
      <c r="NRV16" s="192"/>
      <c r="NRW16" s="192"/>
      <c r="NRX16" s="192"/>
      <c r="NRY16" s="192"/>
      <c r="NRZ16" s="192"/>
      <c r="NSA16" s="192"/>
      <c r="NSB16" s="192"/>
      <c r="NSC16" s="192"/>
      <c r="NSD16" s="192"/>
      <c r="NSE16" s="192"/>
      <c r="NSF16" s="192"/>
      <c r="NSG16" s="192"/>
      <c r="NSH16" s="192"/>
      <c r="NSI16" s="192"/>
      <c r="NSJ16" s="192"/>
      <c r="NSK16" s="192"/>
      <c r="NSL16" s="192"/>
      <c r="NSM16" s="192"/>
      <c r="NSN16" s="192"/>
      <c r="NSO16" s="192"/>
      <c r="NSP16" s="192"/>
      <c r="NSQ16" s="192"/>
      <c r="NSR16" s="192"/>
      <c r="NSS16" s="192"/>
      <c r="NST16" s="192"/>
      <c r="NSU16" s="192"/>
      <c r="NSV16" s="192"/>
      <c r="NSW16" s="192"/>
      <c r="NSX16" s="192"/>
      <c r="NSY16" s="192"/>
      <c r="NSZ16" s="192"/>
      <c r="NTA16" s="192"/>
      <c r="NTB16" s="192"/>
      <c r="NTC16" s="192"/>
      <c r="NTD16" s="192"/>
      <c r="NTE16" s="192"/>
      <c r="NTF16" s="192"/>
      <c r="NTG16" s="192"/>
      <c r="NTH16" s="192"/>
      <c r="NTI16" s="192"/>
      <c r="NTJ16" s="192"/>
      <c r="NTK16" s="192"/>
      <c r="NTL16" s="192"/>
      <c r="NTM16" s="192"/>
      <c r="NTN16" s="192"/>
      <c r="NTO16" s="192"/>
      <c r="NTP16" s="192"/>
      <c r="NTQ16" s="192"/>
      <c r="NTR16" s="192"/>
      <c r="NTS16" s="192"/>
      <c r="NTT16" s="192"/>
      <c r="NTU16" s="192"/>
      <c r="NTV16" s="192"/>
      <c r="NTW16" s="192"/>
      <c r="NTX16" s="192"/>
      <c r="NTY16" s="192"/>
      <c r="NTZ16" s="192"/>
      <c r="NUA16" s="192"/>
      <c r="NUB16" s="192"/>
      <c r="NUC16" s="192"/>
      <c r="NUD16" s="192"/>
      <c r="NUE16" s="192"/>
      <c r="NUF16" s="192"/>
      <c r="NUG16" s="192"/>
      <c r="NUH16" s="192"/>
      <c r="NUI16" s="192"/>
      <c r="NUJ16" s="192"/>
      <c r="NUK16" s="192"/>
      <c r="NUL16" s="192"/>
      <c r="NUM16" s="192"/>
      <c r="NUN16" s="192"/>
      <c r="NUO16" s="192"/>
      <c r="NUP16" s="192"/>
      <c r="NUQ16" s="192"/>
      <c r="NUR16" s="192"/>
      <c r="NUS16" s="192"/>
      <c r="NUT16" s="192"/>
      <c r="NUU16" s="192"/>
      <c r="NUV16" s="192"/>
      <c r="NUW16" s="192"/>
      <c r="NUX16" s="192"/>
      <c r="NUY16" s="192"/>
      <c r="NUZ16" s="192"/>
      <c r="NVA16" s="192"/>
      <c r="NVB16" s="192"/>
      <c r="NVC16" s="192"/>
      <c r="NVD16" s="192"/>
      <c r="NVE16" s="192"/>
      <c r="NVF16" s="192"/>
      <c r="NVG16" s="192"/>
      <c r="NVH16" s="192"/>
      <c r="NVI16" s="192"/>
      <c r="NVJ16" s="192"/>
      <c r="NVK16" s="192"/>
      <c r="NVL16" s="192"/>
      <c r="NVM16" s="192"/>
      <c r="NVN16" s="192"/>
      <c r="NVO16" s="192"/>
      <c r="NVP16" s="192"/>
      <c r="NVQ16" s="192"/>
      <c r="NVR16" s="192"/>
      <c r="NVS16" s="192"/>
      <c r="NVT16" s="192"/>
      <c r="NVU16" s="192"/>
      <c r="NVV16" s="192"/>
      <c r="NVW16" s="192"/>
      <c r="NVX16" s="192"/>
      <c r="NVY16" s="192"/>
      <c r="NVZ16" s="192"/>
      <c r="NWA16" s="192"/>
      <c r="NWB16" s="192"/>
      <c r="NWC16" s="192"/>
      <c r="NWD16" s="192"/>
      <c r="NWE16" s="192"/>
      <c r="NWF16" s="192"/>
      <c r="NWG16" s="192"/>
      <c r="NWH16" s="192"/>
      <c r="NWI16" s="192"/>
      <c r="NWJ16" s="192"/>
      <c r="NWK16" s="192"/>
      <c r="NWL16" s="192"/>
      <c r="NWM16" s="192"/>
      <c r="NWN16" s="192"/>
      <c r="NWO16" s="192"/>
      <c r="NWP16" s="192"/>
      <c r="NWQ16" s="192"/>
      <c r="NWR16" s="192"/>
      <c r="NWS16" s="192"/>
      <c r="NWT16" s="192"/>
      <c r="NWU16" s="192"/>
      <c r="NWV16" s="192"/>
      <c r="NWW16" s="192"/>
      <c r="NWX16" s="192"/>
      <c r="NWY16" s="192"/>
      <c r="NWZ16" s="192"/>
      <c r="NXA16" s="192"/>
      <c r="NXB16" s="192"/>
      <c r="NXC16" s="192"/>
      <c r="NXD16" s="192"/>
      <c r="NXE16" s="192"/>
      <c r="NXF16" s="192"/>
      <c r="NXG16" s="192"/>
      <c r="NXH16" s="192"/>
      <c r="NXI16" s="192"/>
      <c r="NXJ16" s="192"/>
      <c r="NXK16" s="192"/>
      <c r="NXL16" s="192"/>
      <c r="NXM16" s="192"/>
      <c r="NXN16" s="192"/>
      <c r="NXO16" s="192"/>
      <c r="NXP16" s="192"/>
      <c r="NXQ16" s="192"/>
      <c r="NXR16" s="192"/>
      <c r="NXS16" s="192"/>
      <c r="NXT16" s="192"/>
      <c r="NXU16" s="192"/>
      <c r="NXV16" s="192"/>
      <c r="NXW16" s="192"/>
      <c r="NXX16" s="192"/>
      <c r="NXY16" s="192"/>
      <c r="NXZ16" s="192"/>
      <c r="NYA16" s="192"/>
      <c r="NYB16" s="192"/>
      <c r="NYC16" s="192"/>
      <c r="NYD16" s="192"/>
      <c r="NYE16" s="192"/>
      <c r="NYF16" s="192"/>
      <c r="NYG16" s="192"/>
      <c r="NYH16" s="192"/>
      <c r="NYI16" s="192"/>
      <c r="NYJ16" s="192"/>
      <c r="NYK16" s="192"/>
      <c r="NYL16" s="192"/>
      <c r="NYM16" s="192"/>
      <c r="NYN16" s="192"/>
      <c r="NYO16" s="192"/>
      <c r="NYP16" s="192"/>
      <c r="NYQ16" s="192"/>
      <c r="NYR16" s="192"/>
      <c r="NYS16" s="192"/>
      <c r="NYT16" s="192"/>
      <c r="NYU16" s="192"/>
      <c r="NYV16" s="192"/>
      <c r="NYW16" s="192"/>
      <c r="NYX16" s="192"/>
      <c r="NYY16" s="192"/>
      <c r="NYZ16" s="192"/>
      <c r="NZA16" s="192"/>
      <c r="NZB16" s="192"/>
      <c r="NZC16" s="192"/>
      <c r="NZD16" s="192"/>
      <c r="NZE16" s="192"/>
      <c r="NZF16" s="192"/>
      <c r="NZG16" s="192"/>
      <c r="NZH16" s="192"/>
      <c r="NZI16" s="192"/>
      <c r="NZJ16" s="192"/>
      <c r="NZK16" s="192"/>
      <c r="NZL16" s="192"/>
      <c r="NZM16" s="192"/>
      <c r="NZN16" s="192"/>
      <c r="NZO16" s="192"/>
      <c r="NZP16" s="192"/>
      <c r="NZQ16" s="192"/>
      <c r="NZR16" s="192"/>
      <c r="NZS16" s="192"/>
      <c r="NZT16" s="192"/>
      <c r="NZU16" s="192"/>
      <c r="NZV16" s="192"/>
      <c r="NZW16" s="192"/>
      <c r="NZX16" s="192"/>
      <c r="NZY16" s="192"/>
      <c r="NZZ16" s="192"/>
      <c r="OAA16" s="192"/>
      <c r="OAB16" s="192"/>
      <c r="OAC16" s="192"/>
      <c r="OAD16" s="192"/>
      <c r="OAE16" s="192"/>
      <c r="OAF16" s="192"/>
      <c r="OAG16" s="192"/>
      <c r="OAH16" s="192"/>
      <c r="OAI16" s="192"/>
      <c r="OAJ16" s="192"/>
      <c r="OAK16" s="192"/>
      <c r="OAL16" s="192"/>
      <c r="OAM16" s="192"/>
      <c r="OAN16" s="192"/>
      <c r="OAO16" s="192"/>
      <c r="OAP16" s="192"/>
      <c r="OAQ16" s="192"/>
      <c r="OAR16" s="192"/>
      <c r="OAS16" s="192"/>
      <c r="OAT16" s="192"/>
      <c r="OAU16" s="192"/>
      <c r="OAV16" s="192"/>
      <c r="OAW16" s="192"/>
      <c r="OAX16" s="192"/>
      <c r="OAY16" s="192"/>
      <c r="OAZ16" s="192"/>
      <c r="OBA16" s="192"/>
      <c r="OBB16" s="192"/>
      <c r="OBC16" s="192"/>
      <c r="OBD16" s="192"/>
      <c r="OBE16" s="192"/>
      <c r="OBF16" s="192"/>
      <c r="OBG16" s="192"/>
      <c r="OBH16" s="192"/>
      <c r="OBI16" s="192"/>
      <c r="OBJ16" s="192"/>
      <c r="OBK16" s="192"/>
      <c r="OBL16" s="192"/>
      <c r="OBM16" s="192"/>
      <c r="OBN16" s="192"/>
      <c r="OBO16" s="192"/>
      <c r="OBP16" s="192"/>
      <c r="OBQ16" s="192"/>
      <c r="OBR16" s="192"/>
      <c r="OBS16" s="192"/>
      <c r="OBT16" s="192"/>
      <c r="OBU16" s="192"/>
      <c r="OBV16" s="192"/>
      <c r="OBW16" s="192"/>
      <c r="OBX16" s="192"/>
      <c r="OBY16" s="192"/>
      <c r="OBZ16" s="192"/>
      <c r="OCA16" s="192"/>
      <c r="OCB16" s="192"/>
      <c r="OCC16" s="192"/>
      <c r="OCD16" s="192"/>
      <c r="OCE16" s="192"/>
      <c r="OCF16" s="192"/>
      <c r="OCG16" s="192"/>
      <c r="OCH16" s="192"/>
      <c r="OCI16" s="192"/>
      <c r="OCJ16" s="192"/>
      <c r="OCK16" s="192"/>
      <c r="OCL16" s="192"/>
      <c r="OCM16" s="192"/>
      <c r="OCN16" s="192"/>
      <c r="OCO16" s="192"/>
      <c r="OCP16" s="192"/>
      <c r="OCQ16" s="192"/>
      <c r="OCR16" s="192"/>
      <c r="OCS16" s="192"/>
      <c r="OCT16" s="192"/>
      <c r="OCU16" s="192"/>
      <c r="OCV16" s="192"/>
      <c r="OCW16" s="192"/>
      <c r="OCX16" s="192"/>
      <c r="OCY16" s="192"/>
      <c r="OCZ16" s="192"/>
      <c r="ODA16" s="192"/>
      <c r="ODB16" s="192"/>
      <c r="ODC16" s="192"/>
      <c r="ODD16" s="192"/>
      <c r="ODE16" s="192"/>
      <c r="ODF16" s="192"/>
      <c r="ODG16" s="192"/>
      <c r="ODH16" s="192"/>
      <c r="ODI16" s="192"/>
      <c r="ODJ16" s="192"/>
      <c r="ODK16" s="192"/>
      <c r="ODL16" s="192"/>
      <c r="ODM16" s="192"/>
      <c r="ODN16" s="192"/>
      <c r="ODO16" s="192"/>
      <c r="ODP16" s="192"/>
      <c r="ODQ16" s="192"/>
      <c r="ODR16" s="192"/>
      <c r="ODS16" s="192"/>
      <c r="ODT16" s="192"/>
      <c r="ODU16" s="192"/>
      <c r="ODV16" s="192"/>
      <c r="ODW16" s="192"/>
      <c r="ODX16" s="192"/>
      <c r="ODY16" s="192"/>
      <c r="ODZ16" s="192"/>
      <c r="OEA16" s="192"/>
      <c r="OEB16" s="192"/>
      <c r="OEC16" s="192"/>
      <c r="OED16" s="192"/>
      <c r="OEE16" s="192"/>
      <c r="OEF16" s="192"/>
      <c r="OEG16" s="192"/>
      <c r="OEH16" s="192"/>
      <c r="OEI16" s="192"/>
      <c r="OEJ16" s="192"/>
      <c r="OEK16" s="192"/>
      <c r="OEL16" s="192"/>
      <c r="OEM16" s="192"/>
      <c r="OEN16" s="192"/>
      <c r="OEO16" s="192"/>
      <c r="OEP16" s="192"/>
      <c r="OEQ16" s="192"/>
      <c r="OER16" s="192"/>
      <c r="OES16" s="192"/>
      <c r="OET16" s="192"/>
      <c r="OEU16" s="192"/>
      <c r="OEV16" s="192"/>
      <c r="OEW16" s="192"/>
      <c r="OEX16" s="192"/>
      <c r="OEY16" s="192"/>
      <c r="OEZ16" s="192"/>
      <c r="OFA16" s="192"/>
      <c r="OFB16" s="192"/>
      <c r="OFC16" s="192"/>
      <c r="OFD16" s="192"/>
      <c r="OFE16" s="192"/>
      <c r="OFF16" s="192"/>
      <c r="OFG16" s="192"/>
      <c r="OFH16" s="192"/>
      <c r="OFI16" s="192"/>
      <c r="OFJ16" s="192"/>
      <c r="OFK16" s="192"/>
      <c r="OFL16" s="192"/>
      <c r="OFM16" s="192"/>
      <c r="OFN16" s="192"/>
      <c r="OFO16" s="192"/>
      <c r="OFP16" s="192"/>
      <c r="OFQ16" s="192"/>
      <c r="OFR16" s="192"/>
      <c r="OFS16" s="192"/>
      <c r="OFT16" s="192"/>
      <c r="OFU16" s="192"/>
      <c r="OFV16" s="192"/>
      <c r="OFW16" s="192"/>
      <c r="OFX16" s="192"/>
      <c r="OFY16" s="192"/>
      <c r="OFZ16" s="192"/>
      <c r="OGA16" s="192"/>
      <c r="OGB16" s="192"/>
      <c r="OGC16" s="192"/>
      <c r="OGD16" s="192"/>
      <c r="OGE16" s="192"/>
      <c r="OGF16" s="192"/>
      <c r="OGG16" s="192"/>
      <c r="OGH16" s="192"/>
      <c r="OGI16" s="192"/>
      <c r="OGJ16" s="192"/>
      <c r="OGK16" s="192"/>
      <c r="OGL16" s="192"/>
      <c r="OGM16" s="192"/>
      <c r="OGN16" s="192"/>
      <c r="OGO16" s="192"/>
      <c r="OGP16" s="192"/>
      <c r="OGQ16" s="192"/>
      <c r="OGR16" s="192"/>
      <c r="OGS16" s="192"/>
      <c r="OGT16" s="192"/>
      <c r="OGU16" s="192"/>
      <c r="OGV16" s="192"/>
      <c r="OGW16" s="192"/>
      <c r="OGX16" s="192"/>
      <c r="OGY16" s="192"/>
      <c r="OGZ16" s="192"/>
      <c r="OHA16" s="192"/>
      <c r="OHB16" s="192"/>
      <c r="OHC16" s="192"/>
      <c r="OHD16" s="192"/>
      <c r="OHE16" s="192"/>
      <c r="OHF16" s="192"/>
      <c r="OHG16" s="192"/>
      <c r="OHH16" s="192"/>
      <c r="OHI16" s="192"/>
      <c r="OHJ16" s="192"/>
      <c r="OHK16" s="192"/>
      <c r="OHL16" s="192"/>
      <c r="OHM16" s="192"/>
      <c r="OHN16" s="192"/>
      <c r="OHO16" s="192"/>
      <c r="OHP16" s="192"/>
      <c r="OHQ16" s="192"/>
      <c r="OHR16" s="192"/>
      <c r="OHS16" s="192"/>
      <c r="OHT16" s="192"/>
      <c r="OHU16" s="192"/>
      <c r="OHV16" s="192"/>
      <c r="OHW16" s="192"/>
      <c r="OHX16" s="192"/>
      <c r="OHY16" s="192"/>
      <c r="OHZ16" s="192"/>
      <c r="OIA16" s="192"/>
      <c r="OIB16" s="192"/>
      <c r="OIC16" s="192"/>
      <c r="OID16" s="192"/>
      <c r="OIE16" s="192"/>
      <c r="OIF16" s="192"/>
      <c r="OIG16" s="192"/>
      <c r="OIH16" s="192"/>
      <c r="OII16" s="192"/>
      <c r="OIJ16" s="192"/>
      <c r="OIK16" s="192"/>
      <c r="OIL16" s="192"/>
      <c r="OIM16" s="192"/>
      <c r="OIN16" s="192"/>
      <c r="OIO16" s="192"/>
      <c r="OIP16" s="192"/>
      <c r="OIQ16" s="192"/>
      <c r="OIR16" s="192"/>
      <c r="OIS16" s="192"/>
      <c r="OIT16" s="192"/>
      <c r="OIU16" s="192"/>
      <c r="OIV16" s="192"/>
      <c r="OIW16" s="192"/>
      <c r="OIX16" s="192"/>
      <c r="OIY16" s="192"/>
      <c r="OIZ16" s="192"/>
      <c r="OJA16" s="192"/>
      <c r="OJB16" s="192"/>
      <c r="OJC16" s="192"/>
      <c r="OJD16" s="192"/>
      <c r="OJE16" s="192"/>
      <c r="OJF16" s="192"/>
      <c r="OJG16" s="192"/>
      <c r="OJH16" s="192"/>
      <c r="OJI16" s="192"/>
      <c r="OJJ16" s="192"/>
      <c r="OJK16" s="192"/>
      <c r="OJL16" s="192"/>
      <c r="OJM16" s="192"/>
      <c r="OJN16" s="192"/>
      <c r="OJO16" s="192"/>
      <c r="OJP16" s="192"/>
      <c r="OJQ16" s="192"/>
      <c r="OJR16" s="192"/>
      <c r="OJS16" s="192"/>
      <c r="OJT16" s="192"/>
      <c r="OJU16" s="192"/>
      <c r="OJV16" s="192"/>
      <c r="OJW16" s="192"/>
      <c r="OJX16" s="192"/>
      <c r="OJY16" s="192"/>
      <c r="OJZ16" s="192"/>
      <c r="OKA16" s="192"/>
      <c r="OKB16" s="192"/>
      <c r="OKC16" s="192"/>
      <c r="OKD16" s="192"/>
      <c r="OKE16" s="192"/>
      <c r="OKF16" s="192"/>
      <c r="OKG16" s="192"/>
      <c r="OKH16" s="192"/>
      <c r="OKI16" s="192"/>
      <c r="OKJ16" s="192"/>
      <c r="OKK16" s="192"/>
      <c r="OKL16" s="192"/>
      <c r="OKM16" s="192"/>
      <c r="OKN16" s="192"/>
      <c r="OKO16" s="192"/>
      <c r="OKP16" s="192"/>
      <c r="OKQ16" s="192"/>
      <c r="OKR16" s="192"/>
      <c r="OKS16" s="192"/>
      <c r="OKT16" s="192"/>
      <c r="OKU16" s="192"/>
      <c r="OKV16" s="192"/>
      <c r="OKW16" s="192"/>
      <c r="OKX16" s="192"/>
      <c r="OKY16" s="192"/>
      <c r="OKZ16" s="192"/>
      <c r="OLA16" s="192"/>
      <c r="OLB16" s="192"/>
      <c r="OLC16" s="192"/>
      <c r="OLD16" s="192"/>
      <c r="OLE16" s="192"/>
      <c r="OLF16" s="192"/>
      <c r="OLG16" s="192"/>
      <c r="OLH16" s="192"/>
      <c r="OLI16" s="192"/>
      <c r="OLJ16" s="192"/>
      <c r="OLK16" s="192"/>
      <c r="OLL16" s="192"/>
      <c r="OLM16" s="192"/>
      <c r="OLN16" s="192"/>
      <c r="OLO16" s="192"/>
      <c r="OLP16" s="192"/>
      <c r="OLQ16" s="192"/>
      <c r="OLR16" s="192"/>
      <c r="OLS16" s="192"/>
      <c r="OLT16" s="192"/>
      <c r="OLU16" s="192"/>
      <c r="OLV16" s="192"/>
      <c r="OLW16" s="192"/>
      <c r="OLX16" s="192"/>
      <c r="OLY16" s="192"/>
      <c r="OLZ16" s="192"/>
      <c r="OMA16" s="192"/>
      <c r="OMB16" s="192"/>
      <c r="OMC16" s="192"/>
      <c r="OMD16" s="192"/>
      <c r="OME16" s="192"/>
      <c r="OMF16" s="192"/>
      <c r="OMG16" s="192"/>
      <c r="OMH16" s="192"/>
      <c r="OMI16" s="192"/>
      <c r="OMJ16" s="192"/>
      <c r="OMK16" s="192"/>
      <c r="OML16" s="192"/>
      <c r="OMM16" s="192"/>
      <c r="OMN16" s="192"/>
      <c r="OMO16" s="192"/>
      <c r="OMP16" s="192"/>
      <c r="OMQ16" s="192"/>
      <c r="OMR16" s="192"/>
      <c r="OMS16" s="192"/>
      <c r="OMT16" s="192"/>
      <c r="OMU16" s="192"/>
      <c r="OMV16" s="192"/>
      <c r="OMW16" s="192"/>
      <c r="OMX16" s="192"/>
      <c r="OMY16" s="192"/>
      <c r="OMZ16" s="192"/>
      <c r="ONA16" s="192"/>
      <c r="ONB16" s="192"/>
      <c r="ONC16" s="192"/>
      <c r="OND16" s="192"/>
      <c r="ONE16" s="192"/>
      <c r="ONF16" s="192"/>
      <c r="ONG16" s="192"/>
      <c r="ONH16" s="192"/>
      <c r="ONI16" s="192"/>
      <c r="ONJ16" s="192"/>
      <c r="ONK16" s="192"/>
      <c r="ONL16" s="192"/>
      <c r="ONM16" s="192"/>
      <c r="ONN16" s="192"/>
      <c r="ONO16" s="192"/>
      <c r="ONP16" s="192"/>
      <c r="ONQ16" s="192"/>
      <c r="ONR16" s="192"/>
      <c r="ONS16" s="192"/>
      <c r="ONT16" s="192"/>
      <c r="ONU16" s="192"/>
      <c r="ONV16" s="192"/>
      <c r="ONW16" s="192"/>
      <c r="ONX16" s="192"/>
      <c r="ONY16" s="192"/>
      <c r="ONZ16" s="192"/>
      <c r="OOA16" s="192"/>
      <c r="OOB16" s="192"/>
      <c r="OOC16" s="192"/>
      <c r="OOD16" s="192"/>
      <c r="OOE16" s="192"/>
      <c r="OOF16" s="192"/>
      <c r="OOG16" s="192"/>
      <c r="OOH16" s="192"/>
      <c r="OOI16" s="192"/>
      <c r="OOJ16" s="192"/>
      <c r="OOK16" s="192"/>
      <c r="OOL16" s="192"/>
      <c r="OOM16" s="192"/>
      <c r="OON16" s="192"/>
      <c r="OOO16" s="192"/>
      <c r="OOP16" s="192"/>
      <c r="OOQ16" s="192"/>
      <c r="OOR16" s="192"/>
      <c r="OOS16" s="192"/>
      <c r="OOT16" s="192"/>
      <c r="OOU16" s="192"/>
      <c r="OOV16" s="192"/>
      <c r="OOW16" s="192"/>
      <c r="OOX16" s="192"/>
      <c r="OOY16" s="192"/>
      <c r="OOZ16" s="192"/>
      <c r="OPA16" s="192"/>
      <c r="OPB16" s="192"/>
      <c r="OPC16" s="192"/>
      <c r="OPD16" s="192"/>
      <c r="OPE16" s="192"/>
      <c r="OPF16" s="192"/>
      <c r="OPG16" s="192"/>
      <c r="OPH16" s="192"/>
      <c r="OPI16" s="192"/>
      <c r="OPJ16" s="192"/>
      <c r="OPK16" s="192"/>
      <c r="OPL16" s="192"/>
      <c r="OPM16" s="192"/>
      <c r="OPN16" s="192"/>
      <c r="OPO16" s="192"/>
      <c r="OPP16" s="192"/>
      <c r="OPQ16" s="192"/>
      <c r="OPR16" s="192"/>
      <c r="OPS16" s="192"/>
      <c r="OPT16" s="192"/>
      <c r="OPU16" s="192"/>
      <c r="OPV16" s="192"/>
      <c r="OPW16" s="192"/>
      <c r="OPX16" s="192"/>
      <c r="OPY16" s="192"/>
      <c r="OPZ16" s="192"/>
      <c r="OQA16" s="192"/>
      <c r="OQB16" s="192"/>
      <c r="OQC16" s="192"/>
      <c r="OQD16" s="192"/>
      <c r="OQE16" s="192"/>
      <c r="OQF16" s="192"/>
      <c r="OQG16" s="192"/>
      <c r="OQH16" s="192"/>
      <c r="OQI16" s="192"/>
      <c r="OQJ16" s="192"/>
      <c r="OQK16" s="192"/>
      <c r="OQL16" s="192"/>
      <c r="OQM16" s="192"/>
      <c r="OQN16" s="192"/>
      <c r="OQO16" s="192"/>
      <c r="OQP16" s="192"/>
      <c r="OQQ16" s="192"/>
      <c r="OQR16" s="192"/>
      <c r="OQS16" s="192"/>
      <c r="OQT16" s="192"/>
      <c r="OQU16" s="192"/>
      <c r="OQV16" s="192"/>
      <c r="OQW16" s="192"/>
      <c r="OQX16" s="192"/>
      <c r="OQY16" s="192"/>
      <c r="OQZ16" s="192"/>
      <c r="ORA16" s="192"/>
      <c r="ORB16" s="192"/>
      <c r="ORC16" s="192"/>
      <c r="ORD16" s="192"/>
      <c r="ORE16" s="192"/>
      <c r="ORF16" s="192"/>
      <c r="ORG16" s="192"/>
      <c r="ORH16" s="192"/>
      <c r="ORI16" s="192"/>
      <c r="ORJ16" s="192"/>
      <c r="ORK16" s="192"/>
      <c r="ORL16" s="192"/>
      <c r="ORM16" s="192"/>
      <c r="ORN16" s="192"/>
      <c r="ORO16" s="192"/>
      <c r="ORP16" s="192"/>
      <c r="ORQ16" s="192"/>
      <c r="ORR16" s="192"/>
      <c r="ORS16" s="192"/>
      <c r="ORT16" s="192"/>
      <c r="ORU16" s="192"/>
      <c r="ORV16" s="192"/>
      <c r="ORW16" s="192"/>
      <c r="ORX16" s="192"/>
      <c r="ORY16" s="192"/>
      <c r="ORZ16" s="192"/>
      <c r="OSA16" s="192"/>
      <c r="OSB16" s="192"/>
      <c r="OSC16" s="192"/>
      <c r="OSD16" s="192"/>
      <c r="OSE16" s="192"/>
      <c r="OSF16" s="192"/>
      <c r="OSG16" s="192"/>
      <c r="OSH16" s="192"/>
      <c r="OSI16" s="192"/>
      <c r="OSJ16" s="192"/>
      <c r="OSK16" s="192"/>
      <c r="OSL16" s="192"/>
      <c r="OSM16" s="192"/>
      <c r="OSN16" s="192"/>
      <c r="OSO16" s="192"/>
      <c r="OSP16" s="192"/>
      <c r="OSQ16" s="192"/>
      <c r="OSR16" s="192"/>
      <c r="OSS16" s="192"/>
      <c r="OST16" s="192"/>
      <c r="OSU16" s="192"/>
      <c r="OSV16" s="192"/>
      <c r="OSW16" s="192"/>
      <c r="OSX16" s="192"/>
      <c r="OSY16" s="192"/>
      <c r="OSZ16" s="192"/>
      <c r="OTA16" s="192"/>
      <c r="OTB16" s="192"/>
      <c r="OTC16" s="192"/>
      <c r="OTD16" s="192"/>
      <c r="OTE16" s="192"/>
      <c r="OTF16" s="192"/>
      <c r="OTG16" s="192"/>
      <c r="OTH16" s="192"/>
      <c r="OTI16" s="192"/>
      <c r="OTJ16" s="192"/>
      <c r="OTK16" s="192"/>
      <c r="OTL16" s="192"/>
      <c r="OTM16" s="192"/>
      <c r="OTN16" s="192"/>
      <c r="OTO16" s="192"/>
      <c r="OTP16" s="192"/>
      <c r="OTQ16" s="192"/>
      <c r="OTR16" s="192"/>
      <c r="OTS16" s="192"/>
      <c r="OTT16" s="192"/>
      <c r="OTU16" s="192"/>
      <c r="OTV16" s="192"/>
      <c r="OTW16" s="192"/>
      <c r="OTX16" s="192"/>
      <c r="OTY16" s="192"/>
      <c r="OTZ16" s="192"/>
      <c r="OUA16" s="192"/>
      <c r="OUB16" s="192"/>
      <c r="OUC16" s="192"/>
      <c r="OUD16" s="192"/>
      <c r="OUE16" s="192"/>
      <c r="OUF16" s="192"/>
      <c r="OUG16" s="192"/>
      <c r="OUH16" s="192"/>
      <c r="OUI16" s="192"/>
      <c r="OUJ16" s="192"/>
      <c r="OUK16" s="192"/>
      <c r="OUL16" s="192"/>
      <c r="OUM16" s="192"/>
      <c r="OUN16" s="192"/>
      <c r="OUO16" s="192"/>
      <c r="OUP16" s="192"/>
      <c r="OUQ16" s="192"/>
      <c r="OUR16" s="192"/>
      <c r="OUS16" s="192"/>
      <c r="OUT16" s="192"/>
      <c r="OUU16" s="192"/>
      <c r="OUV16" s="192"/>
      <c r="OUW16" s="192"/>
      <c r="OUX16" s="192"/>
      <c r="OUY16" s="192"/>
      <c r="OUZ16" s="192"/>
      <c r="OVA16" s="192"/>
      <c r="OVB16" s="192"/>
      <c r="OVC16" s="192"/>
      <c r="OVD16" s="192"/>
      <c r="OVE16" s="192"/>
      <c r="OVF16" s="192"/>
      <c r="OVG16" s="192"/>
      <c r="OVH16" s="192"/>
      <c r="OVI16" s="192"/>
      <c r="OVJ16" s="192"/>
      <c r="OVK16" s="192"/>
      <c r="OVL16" s="192"/>
      <c r="OVM16" s="192"/>
      <c r="OVN16" s="192"/>
      <c r="OVO16" s="192"/>
      <c r="OVP16" s="192"/>
      <c r="OVQ16" s="192"/>
      <c r="OVR16" s="192"/>
      <c r="OVS16" s="192"/>
      <c r="OVT16" s="192"/>
      <c r="OVU16" s="192"/>
      <c r="OVV16" s="192"/>
      <c r="OVW16" s="192"/>
      <c r="OVX16" s="192"/>
      <c r="OVY16" s="192"/>
      <c r="OVZ16" s="192"/>
      <c r="OWA16" s="192"/>
      <c r="OWB16" s="192"/>
      <c r="OWC16" s="192"/>
      <c r="OWD16" s="192"/>
      <c r="OWE16" s="192"/>
      <c r="OWF16" s="192"/>
      <c r="OWG16" s="192"/>
      <c r="OWH16" s="192"/>
      <c r="OWI16" s="192"/>
      <c r="OWJ16" s="192"/>
      <c r="OWK16" s="192"/>
      <c r="OWL16" s="192"/>
      <c r="OWM16" s="192"/>
      <c r="OWN16" s="192"/>
      <c r="OWO16" s="192"/>
      <c r="OWP16" s="192"/>
      <c r="OWQ16" s="192"/>
      <c r="OWR16" s="192"/>
      <c r="OWS16" s="192"/>
      <c r="OWT16" s="192"/>
      <c r="OWU16" s="192"/>
      <c r="OWV16" s="192"/>
      <c r="OWW16" s="192"/>
      <c r="OWX16" s="192"/>
      <c r="OWY16" s="192"/>
      <c r="OWZ16" s="192"/>
      <c r="OXA16" s="192"/>
      <c r="OXB16" s="192"/>
      <c r="OXC16" s="192"/>
      <c r="OXD16" s="192"/>
      <c r="OXE16" s="192"/>
      <c r="OXF16" s="192"/>
      <c r="OXG16" s="192"/>
      <c r="OXH16" s="192"/>
      <c r="OXI16" s="192"/>
      <c r="OXJ16" s="192"/>
      <c r="OXK16" s="192"/>
      <c r="OXL16" s="192"/>
      <c r="OXM16" s="192"/>
      <c r="OXN16" s="192"/>
      <c r="OXO16" s="192"/>
      <c r="OXP16" s="192"/>
      <c r="OXQ16" s="192"/>
      <c r="OXR16" s="192"/>
      <c r="OXS16" s="192"/>
      <c r="OXT16" s="192"/>
      <c r="OXU16" s="192"/>
      <c r="OXV16" s="192"/>
      <c r="OXW16" s="192"/>
      <c r="OXX16" s="192"/>
      <c r="OXY16" s="192"/>
      <c r="OXZ16" s="192"/>
      <c r="OYA16" s="192"/>
      <c r="OYB16" s="192"/>
      <c r="OYC16" s="192"/>
      <c r="OYD16" s="192"/>
      <c r="OYE16" s="192"/>
      <c r="OYF16" s="192"/>
      <c r="OYG16" s="192"/>
      <c r="OYH16" s="192"/>
      <c r="OYI16" s="192"/>
      <c r="OYJ16" s="192"/>
      <c r="OYK16" s="192"/>
      <c r="OYL16" s="192"/>
      <c r="OYM16" s="192"/>
      <c r="OYN16" s="192"/>
      <c r="OYO16" s="192"/>
      <c r="OYP16" s="192"/>
      <c r="OYQ16" s="192"/>
      <c r="OYR16" s="192"/>
      <c r="OYS16" s="192"/>
      <c r="OYT16" s="192"/>
      <c r="OYU16" s="192"/>
      <c r="OYV16" s="192"/>
      <c r="OYW16" s="192"/>
      <c r="OYX16" s="192"/>
      <c r="OYY16" s="192"/>
      <c r="OYZ16" s="192"/>
      <c r="OZA16" s="192"/>
      <c r="OZB16" s="192"/>
      <c r="OZC16" s="192"/>
      <c r="OZD16" s="192"/>
      <c r="OZE16" s="192"/>
      <c r="OZF16" s="192"/>
      <c r="OZG16" s="192"/>
      <c r="OZH16" s="192"/>
      <c r="OZI16" s="192"/>
      <c r="OZJ16" s="192"/>
      <c r="OZK16" s="192"/>
      <c r="OZL16" s="192"/>
      <c r="OZM16" s="192"/>
      <c r="OZN16" s="192"/>
      <c r="OZO16" s="192"/>
      <c r="OZP16" s="192"/>
      <c r="OZQ16" s="192"/>
      <c r="OZR16" s="192"/>
      <c r="OZS16" s="192"/>
      <c r="OZT16" s="192"/>
      <c r="OZU16" s="192"/>
      <c r="OZV16" s="192"/>
      <c r="OZW16" s="192"/>
      <c r="OZX16" s="192"/>
      <c r="OZY16" s="192"/>
      <c r="OZZ16" s="192"/>
      <c r="PAA16" s="192"/>
      <c r="PAB16" s="192"/>
      <c r="PAC16" s="192"/>
      <c r="PAD16" s="192"/>
      <c r="PAE16" s="192"/>
      <c r="PAF16" s="192"/>
      <c r="PAG16" s="192"/>
      <c r="PAH16" s="192"/>
      <c r="PAI16" s="192"/>
      <c r="PAJ16" s="192"/>
      <c r="PAK16" s="192"/>
      <c r="PAL16" s="192"/>
      <c r="PAM16" s="192"/>
      <c r="PAN16" s="192"/>
      <c r="PAO16" s="192"/>
      <c r="PAP16" s="192"/>
      <c r="PAQ16" s="192"/>
      <c r="PAR16" s="192"/>
      <c r="PAS16" s="192"/>
      <c r="PAT16" s="192"/>
      <c r="PAU16" s="192"/>
      <c r="PAV16" s="192"/>
      <c r="PAW16" s="192"/>
      <c r="PAX16" s="192"/>
      <c r="PAY16" s="192"/>
      <c r="PAZ16" s="192"/>
      <c r="PBA16" s="192"/>
      <c r="PBB16" s="192"/>
      <c r="PBC16" s="192"/>
      <c r="PBD16" s="192"/>
      <c r="PBE16" s="192"/>
      <c r="PBF16" s="192"/>
      <c r="PBG16" s="192"/>
      <c r="PBH16" s="192"/>
      <c r="PBI16" s="192"/>
      <c r="PBJ16" s="192"/>
      <c r="PBK16" s="192"/>
      <c r="PBL16" s="192"/>
      <c r="PBM16" s="192"/>
      <c r="PBN16" s="192"/>
      <c r="PBO16" s="192"/>
      <c r="PBP16" s="192"/>
      <c r="PBQ16" s="192"/>
      <c r="PBR16" s="192"/>
      <c r="PBS16" s="192"/>
      <c r="PBT16" s="192"/>
      <c r="PBU16" s="192"/>
      <c r="PBV16" s="192"/>
      <c r="PBW16" s="192"/>
      <c r="PBX16" s="192"/>
      <c r="PBY16" s="192"/>
      <c r="PBZ16" s="192"/>
      <c r="PCA16" s="192"/>
      <c r="PCB16" s="192"/>
      <c r="PCC16" s="192"/>
      <c r="PCD16" s="192"/>
      <c r="PCE16" s="192"/>
      <c r="PCF16" s="192"/>
      <c r="PCG16" s="192"/>
      <c r="PCH16" s="192"/>
      <c r="PCI16" s="192"/>
      <c r="PCJ16" s="192"/>
      <c r="PCK16" s="192"/>
      <c r="PCL16" s="192"/>
      <c r="PCM16" s="192"/>
      <c r="PCN16" s="192"/>
      <c r="PCO16" s="192"/>
      <c r="PCP16" s="192"/>
      <c r="PCQ16" s="192"/>
      <c r="PCR16" s="192"/>
      <c r="PCS16" s="192"/>
      <c r="PCT16" s="192"/>
      <c r="PCU16" s="192"/>
      <c r="PCV16" s="192"/>
      <c r="PCW16" s="192"/>
      <c r="PCX16" s="192"/>
      <c r="PCY16" s="192"/>
      <c r="PCZ16" s="192"/>
      <c r="PDA16" s="192"/>
      <c r="PDB16" s="192"/>
      <c r="PDC16" s="192"/>
      <c r="PDD16" s="192"/>
      <c r="PDE16" s="192"/>
      <c r="PDF16" s="192"/>
      <c r="PDG16" s="192"/>
      <c r="PDH16" s="192"/>
      <c r="PDI16" s="192"/>
      <c r="PDJ16" s="192"/>
      <c r="PDK16" s="192"/>
      <c r="PDL16" s="192"/>
      <c r="PDM16" s="192"/>
      <c r="PDN16" s="192"/>
      <c r="PDO16" s="192"/>
      <c r="PDP16" s="192"/>
      <c r="PDQ16" s="192"/>
      <c r="PDR16" s="192"/>
      <c r="PDS16" s="192"/>
      <c r="PDT16" s="192"/>
      <c r="PDU16" s="192"/>
      <c r="PDV16" s="192"/>
      <c r="PDW16" s="192"/>
      <c r="PDX16" s="192"/>
      <c r="PDY16" s="192"/>
      <c r="PDZ16" s="192"/>
      <c r="PEA16" s="192"/>
      <c r="PEB16" s="192"/>
      <c r="PEC16" s="192"/>
      <c r="PED16" s="192"/>
      <c r="PEE16" s="192"/>
      <c r="PEF16" s="192"/>
      <c r="PEG16" s="192"/>
      <c r="PEH16" s="192"/>
      <c r="PEI16" s="192"/>
      <c r="PEJ16" s="192"/>
      <c r="PEK16" s="192"/>
      <c r="PEL16" s="192"/>
      <c r="PEM16" s="192"/>
      <c r="PEN16" s="192"/>
      <c r="PEO16" s="192"/>
      <c r="PEP16" s="192"/>
      <c r="PEQ16" s="192"/>
      <c r="PER16" s="192"/>
      <c r="PES16" s="192"/>
      <c r="PET16" s="192"/>
      <c r="PEU16" s="192"/>
      <c r="PEV16" s="192"/>
      <c r="PEW16" s="192"/>
      <c r="PEX16" s="192"/>
      <c r="PEY16" s="192"/>
      <c r="PEZ16" s="192"/>
      <c r="PFA16" s="192"/>
      <c r="PFB16" s="192"/>
      <c r="PFC16" s="192"/>
      <c r="PFD16" s="192"/>
      <c r="PFE16" s="192"/>
      <c r="PFF16" s="192"/>
      <c r="PFG16" s="192"/>
      <c r="PFH16" s="192"/>
      <c r="PFI16" s="192"/>
      <c r="PFJ16" s="192"/>
      <c r="PFK16" s="192"/>
      <c r="PFL16" s="192"/>
      <c r="PFM16" s="192"/>
      <c r="PFN16" s="192"/>
      <c r="PFO16" s="192"/>
      <c r="PFP16" s="192"/>
      <c r="PFQ16" s="192"/>
      <c r="PFR16" s="192"/>
      <c r="PFS16" s="192"/>
      <c r="PFT16" s="192"/>
      <c r="PFU16" s="192"/>
      <c r="PFV16" s="192"/>
      <c r="PFW16" s="192"/>
      <c r="PFX16" s="192"/>
      <c r="PFY16" s="192"/>
      <c r="PFZ16" s="192"/>
      <c r="PGA16" s="192"/>
      <c r="PGB16" s="192"/>
      <c r="PGC16" s="192"/>
      <c r="PGD16" s="192"/>
      <c r="PGE16" s="192"/>
      <c r="PGF16" s="192"/>
      <c r="PGG16" s="192"/>
      <c r="PGH16" s="192"/>
      <c r="PGI16" s="192"/>
      <c r="PGJ16" s="192"/>
      <c r="PGK16" s="192"/>
      <c r="PGL16" s="192"/>
      <c r="PGM16" s="192"/>
      <c r="PGN16" s="192"/>
      <c r="PGO16" s="192"/>
      <c r="PGP16" s="192"/>
      <c r="PGQ16" s="192"/>
      <c r="PGR16" s="192"/>
      <c r="PGS16" s="192"/>
      <c r="PGT16" s="192"/>
      <c r="PGU16" s="192"/>
      <c r="PGV16" s="192"/>
      <c r="PGW16" s="192"/>
      <c r="PGX16" s="192"/>
      <c r="PGY16" s="192"/>
      <c r="PGZ16" s="192"/>
      <c r="PHA16" s="192"/>
      <c r="PHB16" s="192"/>
      <c r="PHC16" s="192"/>
      <c r="PHD16" s="192"/>
      <c r="PHE16" s="192"/>
      <c r="PHF16" s="192"/>
      <c r="PHG16" s="192"/>
      <c r="PHH16" s="192"/>
      <c r="PHI16" s="192"/>
      <c r="PHJ16" s="192"/>
      <c r="PHK16" s="192"/>
      <c r="PHL16" s="192"/>
      <c r="PHM16" s="192"/>
      <c r="PHN16" s="192"/>
      <c r="PHO16" s="192"/>
      <c r="PHP16" s="192"/>
      <c r="PHQ16" s="192"/>
      <c r="PHR16" s="192"/>
      <c r="PHS16" s="192"/>
      <c r="PHT16" s="192"/>
      <c r="PHU16" s="192"/>
      <c r="PHV16" s="192"/>
      <c r="PHW16" s="192"/>
      <c r="PHX16" s="192"/>
      <c r="PHY16" s="192"/>
      <c r="PHZ16" s="192"/>
      <c r="PIA16" s="192"/>
      <c r="PIB16" s="192"/>
      <c r="PIC16" s="192"/>
      <c r="PID16" s="192"/>
      <c r="PIE16" s="192"/>
      <c r="PIF16" s="192"/>
      <c r="PIG16" s="192"/>
      <c r="PIH16" s="192"/>
      <c r="PII16" s="192"/>
      <c r="PIJ16" s="192"/>
      <c r="PIK16" s="192"/>
      <c r="PIL16" s="192"/>
      <c r="PIM16" s="192"/>
      <c r="PIN16" s="192"/>
      <c r="PIO16" s="192"/>
      <c r="PIP16" s="192"/>
      <c r="PIQ16" s="192"/>
      <c r="PIR16" s="192"/>
      <c r="PIS16" s="192"/>
      <c r="PIT16" s="192"/>
      <c r="PIU16" s="192"/>
      <c r="PIV16" s="192"/>
      <c r="PIW16" s="192"/>
      <c r="PIX16" s="192"/>
      <c r="PIY16" s="192"/>
      <c r="PIZ16" s="192"/>
      <c r="PJA16" s="192"/>
      <c r="PJB16" s="192"/>
      <c r="PJC16" s="192"/>
      <c r="PJD16" s="192"/>
      <c r="PJE16" s="192"/>
      <c r="PJF16" s="192"/>
      <c r="PJG16" s="192"/>
      <c r="PJH16" s="192"/>
      <c r="PJI16" s="192"/>
      <c r="PJJ16" s="192"/>
      <c r="PJK16" s="192"/>
      <c r="PJL16" s="192"/>
      <c r="PJM16" s="192"/>
      <c r="PJN16" s="192"/>
      <c r="PJO16" s="192"/>
      <c r="PJP16" s="192"/>
      <c r="PJQ16" s="192"/>
      <c r="PJR16" s="192"/>
      <c r="PJS16" s="192"/>
      <c r="PJT16" s="192"/>
      <c r="PJU16" s="192"/>
      <c r="PJV16" s="192"/>
      <c r="PJW16" s="192"/>
      <c r="PJX16" s="192"/>
      <c r="PJY16" s="192"/>
      <c r="PJZ16" s="192"/>
      <c r="PKA16" s="192"/>
      <c r="PKB16" s="192"/>
      <c r="PKC16" s="192"/>
      <c r="PKD16" s="192"/>
      <c r="PKE16" s="192"/>
      <c r="PKF16" s="192"/>
      <c r="PKG16" s="192"/>
      <c r="PKH16" s="192"/>
      <c r="PKI16" s="192"/>
      <c r="PKJ16" s="192"/>
      <c r="PKK16" s="192"/>
      <c r="PKL16" s="192"/>
      <c r="PKM16" s="192"/>
      <c r="PKN16" s="192"/>
      <c r="PKO16" s="192"/>
      <c r="PKP16" s="192"/>
      <c r="PKQ16" s="192"/>
      <c r="PKR16" s="192"/>
      <c r="PKS16" s="192"/>
      <c r="PKT16" s="192"/>
      <c r="PKU16" s="192"/>
      <c r="PKV16" s="192"/>
      <c r="PKW16" s="192"/>
      <c r="PKX16" s="192"/>
      <c r="PKY16" s="192"/>
      <c r="PKZ16" s="192"/>
      <c r="PLA16" s="192"/>
      <c r="PLB16" s="192"/>
      <c r="PLC16" s="192"/>
      <c r="PLD16" s="192"/>
      <c r="PLE16" s="192"/>
      <c r="PLF16" s="192"/>
      <c r="PLG16" s="192"/>
      <c r="PLH16" s="192"/>
      <c r="PLI16" s="192"/>
      <c r="PLJ16" s="192"/>
      <c r="PLK16" s="192"/>
      <c r="PLL16" s="192"/>
      <c r="PLM16" s="192"/>
      <c r="PLN16" s="192"/>
      <c r="PLO16" s="192"/>
      <c r="PLP16" s="192"/>
      <c r="PLQ16" s="192"/>
      <c r="PLR16" s="192"/>
      <c r="PLS16" s="192"/>
      <c r="PLT16" s="192"/>
      <c r="PLU16" s="192"/>
      <c r="PLV16" s="192"/>
      <c r="PLW16" s="192"/>
      <c r="PLX16" s="192"/>
      <c r="PLY16" s="192"/>
      <c r="PLZ16" s="192"/>
      <c r="PMA16" s="192"/>
      <c r="PMB16" s="192"/>
      <c r="PMC16" s="192"/>
      <c r="PMD16" s="192"/>
      <c r="PME16" s="192"/>
      <c r="PMF16" s="192"/>
      <c r="PMG16" s="192"/>
      <c r="PMH16" s="192"/>
      <c r="PMI16" s="192"/>
      <c r="PMJ16" s="192"/>
      <c r="PMK16" s="192"/>
      <c r="PML16" s="192"/>
      <c r="PMM16" s="192"/>
      <c r="PMN16" s="192"/>
      <c r="PMO16" s="192"/>
      <c r="PMP16" s="192"/>
      <c r="PMQ16" s="192"/>
      <c r="PMR16" s="192"/>
      <c r="PMS16" s="192"/>
      <c r="PMT16" s="192"/>
      <c r="PMU16" s="192"/>
      <c r="PMV16" s="192"/>
      <c r="PMW16" s="192"/>
      <c r="PMX16" s="192"/>
      <c r="PMY16" s="192"/>
      <c r="PMZ16" s="192"/>
      <c r="PNA16" s="192"/>
      <c r="PNB16" s="192"/>
      <c r="PNC16" s="192"/>
      <c r="PND16" s="192"/>
      <c r="PNE16" s="192"/>
      <c r="PNF16" s="192"/>
      <c r="PNG16" s="192"/>
      <c r="PNH16" s="192"/>
      <c r="PNI16" s="192"/>
      <c r="PNJ16" s="192"/>
      <c r="PNK16" s="192"/>
      <c r="PNL16" s="192"/>
      <c r="PNM16" s="192"/>
      <c r="PNN16" s="192"/>
      <c r="PNO16" s="192"/>
      <c r="PNP16" s="192"/>
      <c r="PNQ16" s="192"/>
      <c r="PNR16" s="192"/>
      <c r="PNS16" s="192"/>
      <c r="PNT16" s="192"/>
      <c r="PNU16" s="192"/>
      <c r="PNV16" s="192"/>
      <c r="PNW16" s="192"/>
      <c r="PNX16" s="192"/>
      <c r="PNY16" s="192"/>
      <c r="PNZ16" s="192"/>
      <c r="POA16" s="192"/>
      <c r="POB16" s="192"/>
      <c r="POC16" s="192"/>
      <c r="POD16" s="192"/>
      <c r="POE16" s="192"/>
      <c r="POF16" s="192"/>
      <c r="POG16" s="192"/>
      <c r="POH16" s="192"/>
      <c r="POI16" s="192"/>
      <c r="POJ16" s="192"/>
      <c r="POK16" s="192"/>
      <c r="POL16" s="192"/>
      <c r="POM16" s="192"/>
      <c r="PON16" s="192"/>
      <c r="POO16" s="192"/>
      <c r="POP16" s="192"/>
      <c r="POQ16" s="192"/>
      <c r="POR16" s="192"/>
      <c r="POS16" s="192"/>
      <c r="POT16" s="192"/>
      <c r="POU16" s="192"/>
      <c r="POV16" s="192"/>
      <c r="POW16" s="192"/>
      <c r="POX16" s="192"/>
      <c r="POY16" s="192"/>
      <c r="POZ16" s="192"/>
      <c r="PPA16" s="192"/>
      <c r="PPB16" s="192"/>
      <c r="PPC16" s="192"/>
      <c r="PPD16" s="192"/>
      <c r="PPE16" s="192"/>
      <c r="PPF16" s="192"/>
      <c r="PPG16" s="192"/>
      <c r="PPH16" s="192"/>
      <c r="PPI16" s="192"/>
      <c r="PPJ16" s="192"/>
      <c r="PPK16" s="192"/>
      <c r="PPL16" s="192"/>
      <c r="PPM16" s="192"/>
      <c r="PPN16" s="192"/>
      <c r="PPO16" s="192"/>
      <c r="PPP16" s="192"/>
      <c r="PPQ16" s="192"/>
      <c r="PPR16" s="192"/>
      <c r="PPS16" s="192"/>
      <c r="PPT16" s="192"/>
      <c r="PPU16" s="192"/>
      <c r="PPV16" s="192"/>
      <c r="PPW16" s="192"/>
      <c r="PPX16" s="192"/>
      <c r="PPY16" s="192"/>
      <c r="PPZ16" s="192"/>
      <c r="PQA16" s="192"/>
      <c r="PQB16" s="192"/>
      <c r="PQC16" s="192"/>
      <c r="PQD16" s="192"/>
      <c r="PQE16" s="192"/>
      <c r="PQF16" s="192"/>
      <c r="PQG16" s="192"/>
      <c r="PQH16" s="192"/>
      <c r="PQI16" s="192"/>
      <c r="PQJ16" s="192"/>
      <c r="PQK16" s="192"/>
      <c r="PQL16" s="192"/>
      <c r="PQM16" s="192"/>
      <c r="PQN16" s="192"/>
      <c r="PQO16" s="192"/>
      <c r="PQP16" s="192"/>
      <c r="PQQ16" s="192"/>
      <c r="PQR16" s="192"/>
      <c r="PQS16" s="192"/>
      <c r="PQT16" s="192"/>
      <c r="PQU16" s="192"/>
      <c r="PQV16" s="192"/>
      <c r="PQW16" s="192"/>
      <c r="PQX16" s="192"/>
      <c r="PQY16" s="192"/>
      <c r="PQZ16" s="192"/>
      <c r="PRA16" s="192"/>
      <c r="PRB16" s="192"/>
      <c r="PRC16" s="192"/>
      <c r="PRD16" s="192"/>
      <c r="PRE16" s="192"/>
      <c r="PRF16" s="192"/>
      <c r="PRG16" s="192"/>
      <c r="PRH16" s="192"/>
      <c r="PRI16" s="192"/>
      <c r="PRJ16" s="192"/>
      <c r="PRK16" s="192"/>
      <c r="PRL16" s="192"/>
      <c r="PRM16" s="192"/>
      <c r="PRN16" s="192"/>
      <c r="PRO16" s="192"/>
      <c r="PRP16" s="192"/>
      <c r="PRQ16" s="192"/>
      <c r="PRR16" s="192"/>
      <c r="PRS16" s="192"/>
      <c r="PRT16" s="192"/>
      <c r="PRU16" s="192"/>
      <c r="PRV16" s="192"/>
      <c r="PRW16" s="192"/>
      <c r="PRX16" s="192"/>
      <c r="PRY16" s="192"/>
      <c r="PRZ16" s="192"/>
      <c r="PSA16" s="192"/>
      <c r="PSB16" s="192"/>
      <c r="PSC16" s="192"/>
      <c r="PSD16" s="192"/>
      <c r="PSE16" s="192"/>
      <c r="PSF16" s="192"/>
      <c r="PSG16" s="192"/>
      <c r="PSH16" s="192"/>
      <c r="PSI16" s="192"/>
      <c r="PSJ16" s="192"/>
      <c r="PSK16" s="192"/>
      <c r="PSL16" s="192"/>
      <c r="PSM16" s="192"/>
      <c r="PSN16" s="192"/>
      <c r="PSO16" s="192"/>
      <c r="PSP16" s="192"/>
      <c r="PSQ16" s="192"/>
      <c r="PSR16" s="192"/>
      <c r="PSS16" s="192"/>
      <c r="PST16" s="192"/>
      <c r="PSU16" s="192"/>
      <c r="PSV16" s="192"/>
      <c r="PSW16" s="192"/>
      <c r="PSX16" s="192"/>
      <c r="PSY16" s="192"/>
      <c r="PSZ16" s="192"/>
      <c r="PTA16" s="192"/>
      <c r="PTB16" s="192"/>
      <c r="PTC16" s="192"/>
      <c r="PTD16" s="192"/>
      <c r="PTE16" s="192"/>
      <c r="PTF16" s="192"/>
      <c r="PTG16" s="192"/>
      <c r="PTH16" s="192"/>
      <c r="PTI16" s="192"/>
      <c r="PTJ16" s="192"/>
      <c r="PTK16" s="192"/>
      <c r="PTL16" s="192"/>
      <c r="PTM16" s="192"/>
      <c r="PTN16" s="192"/>
      <c r="PTO16" s="192"/>
      <c r="PTP16" s="192"/>
      <c r="PTQ16" s="192"/>
      <c r="PTR16" s="192"/>
      <c r="PTS16" s="192"/>
      <c r="PTT16" s="192"/>
      <c r="PTU16" s="192"/>
      <c r="PTV16" s="192"/>
      <c r="PTW16" s="192"/>
      <c r="PTX16" s="192"/>
      <c r="PTY16" s="192"/>
      <c r="PTZ16" s="192"/>
      <c r="PUA16" s="192"/>
      <c r="PUB16" s="192"/>
      <c r="PUC16" s="192"/>
      <c r="PUD16" s="192"/>
      <c r="PUE16" s="192"/>
      <c r="PUF16" s="192"/>
      <c r="PUG16" s="192"/>
      <c r="PUH16" s="192"/>
      <c r="PUI16" s="192"/>
      <c r="PUJ16" s="192"/>
      <c r="PUK16" s="192"/>
      <c r="PUL16" s="192"/>
      <c r="PUM16" s="192"/>
      <c r="PUN16" s="192"/>
      <c r="PUO16" s="192"/>
      <c r="PUP16" s="192"/>
      <c r="PUQ16" s="192"/>
      <c r="PUR16" s="192"/>
      <c r="PUS16" s="192"/>
      <c r="PUT16" s="192"/>
      <c r="PUU16" s="192"/>
      <c r="PUV16" s="192"/>
      <c r="PUW16" s="192"/>
      <c r="PUX16" s="192"/>
      <c r="PUY16" s="192"/>
      <c r="PUZ16" s="192"/>
      <c r="PVA16" s="192"/>
      <c r="PVB16" s="192"/>
      <c r="PVC16" s="192"/>
      <c r="PVD16" s="192"/>
      <c r="PVE16" s="192"/>
      <c r="PVF16" s="192"/>
      <c r="PVG16" s="192"/>
      <c r="PVH16" s="192"/>
      <c r="PVI16" s="192"/>
      <c r="PVJ16" s="192"/>
      <c r="PVK16" s="192"/>
      <c r="PVL16" s="192"/>
      <c r="PVM16" s="192"/>
      <c r="PVN16" s="192"/>
      <c r="PVO16" s="192"/>
      <c r="PVP16" s="192"/>
      <c r="PVQ16" s="192"/>
      <c r="PVR16" s="192"/>
      <c r="PVS16" s="192"/>
      <c r="PVT16" s="192"/>
      <c r="PVU16" s="192"/>
      <c r="PVV16" s="192"/>
      <c r="PVW16" s="192"/>
      <c r="PVX16" s="192"/>
      <c r="PVY16" s="192"/>
      <c r="PVZ16" s="192"/>
      <c r="PWA16" s="192"/>
      <c r="PWB16" s="192"/>
      <c r="PWC16" s="192"/>
      <c r="PWD16" s="192"/>
      <c r="PWE16" s="192"/>
      <c r="PWF16" s="192"/>
      <c r="PWG16" s="192"/>
      <c r="PWH16" s="192"/>
      <c r="PWI16" s="192"/>
      <c r="PWJ16" s="192"/>
      <c r="PWK16" s="192"/>
      <c r="PWL16" s="192"/>
      <c r="PWM16" s="192"/>
      <c r="PWN16" s="192"/>
      <c r="PWO16" s="192"/>
      <c r="PWP16" s="192"/>
      <c r="PWQ16" s="192"/>
      <c r="PWR16" s="192"/>
      <c r="PWS16" s="192"/>
      <c r="PWT16" s="192"/>
      <c r="PWU16" s="192"/>
      <c r="PWV16" s="192"/>
      <c r="PWW16" s="192"/>
      <c r="PWX16" s="192"/>
      <c r="PWY16" s="192"/>
      <c r="PWZ16" s="192"/>
      <c r="PXA16" s="192"/>
      <c r="PXB16" s="192"/>
      <c r="PXC16" s="192"/>
      <c r="PXD16" s="192"/>
      <c r="PXE16" s="192"/>
      <c r="PXF16" s="192"/>
      <c r="PXG16" s="192"/>
      <c r="PXH16" s="192"/>
      <c r="PXI16" s="192"/>
      <c r="PXJ16" s="192"/>
      <c r="PXK16" s="192"/>
      <c r="PXL16" s="192"/>
      <c r="PXM16" s="192"/>
      <c r="PXN16" s="192"/>
      <c r="PXO16" s="192"/>
      <c r="PXP16" s="192"/>
      <c r="PXQ16" s="192"/>
      <c r="PXR16" s="192"/>
      <c r="PXS16" s="192"/>
      <c r="PXT16" s="192"/>
      <c r="PXU16" s="192"/>
      <c r="PXV16" s="192"/>
      <c r="PXW16" s="192"/>
      <c r="PXX16" s="192"/>
      <c r="PXY16" s="192"/>
      <c r="PXZ16" s="192"/>
      <c r="PYA16" s="192"/>
      <c r="PYB16" s="192"/>
      <c r="PYC16" s="192"/>
      <c r="PYD16" s="192"/>
      <c r="PYE16" s="192"/>
      <c r="PYF16" s="192"/>
      <c r="PYG16" s="192"/>
      <c r="PYH16" s="192"/>
      <c r="PYI16" s="192"/>
      <c r="PYJ16" s="192"/>
      <c r="PYK16" s="192"/>
      <c r="PYL16" s="192"/>
      <c r="PYM16" s="192"/>
      <c r="PYN16" s="192"/>
      <c r="PYO16" s="192"/>
      <c r="PYP16" s="192"/>
      <c r="PYQ16" s="192"/>
      <c r="PYR16" s="192"/>
      <c r="PYS16" s="192"/>
      <c r="PYT16" s="192"/>
      <c r="PYU16" s="192"/>
      <c r="PYV16" s="192"/>
      <c r="PYW16" s="192"/>
      <c r="PYX16" s="192"/>
      <c r="PYY16" s="192"/>
      <c r="PYZ16" s="192"/>
      <c r="PZA16" s="192"/>
      <c r="PZB16" s="192"/>
      <c r="PZC16" s="192"/>
      <c r="PZD16" s="192"/>
      <c r="PZE16" s="192"/>
      <c r="PZF16" s="192"/>
      <c r="PZG16" s="192"/>
      <c r="PZH16" s="192"/>
      <c r="PZI16" s="192"/>
      <c r="PZJ16" s="192"/>
      <c r="PZK16" s="192"/>
      <c r="PZL16" s="192"/>
      <c r="PZM16" s="192"/>
      <c r="PZN16" s="192"/>
      <c r="PZO16" s="192"/>
      <c r="PZP16" s="192"/>
      <c r="PZQ16" s="192"/>
      <c r="PZR16" s="192"/>
      <c r="PZS16" s="192"/>
      <c r="PZT16" s="192"/>
      <c r="PZU16" s="192"/>
      <c r="PZV16" s="192"/>
      <c r="PZW16" s="192"/>
      <c r="PZX16" s="192"/>
      <c r="PZY16" s="192"/>
      <c r="PZZ16" s="192"/>
      <c r="QAA16" s="192"/>
      <c r="QAB16" s="192"/>
      <c r="QAC16" s="192"/>
      <c r="QAD16" s="192"/>
      <c r="QAE16" s="192"/>
      <c r="QAF16" s="192"/>
      <c r="QAG16" s="192"/>
      <c r="QAH16" s="192"/>
      <c r="QAI16" s="192"/>
      <c r="QAJ16" s="192"/>
      <c r="QAK16" s="192"/>
      <c r="QAL16" s="192"/>
      <c r="QAM16" s="192"/>
      <c r="QAN16" s="192"/>
      <c r="QAO16" s="192"/>
      <c r="QAP16" s="192"/>
      <c r="QAQ16" s="192"/>
      <c r="QAR16" s="192"/>
      <c r="QAS16" s="192"/>
      <c r="QAT16" s="192"/>
      <c r="QAU16" s="192"/>
      <c r="QAV16" s="192"/>
      <c r="QAW16" s="192"/>
      <c r="QAX16" s="192"/>
      <c r="QAY16" s="192"/>
      <c r="QAZ16" s="192"/>
      <c r="QBA16" s="192"/>
      <c r="QBB16" s="192"/>
      <c r="QBC16" s="192"/>
      <c r="QBD16" s="192"/>
      <c r="QBE16" s="192"/>
      <c r="QBF16" s="192"/>
      <c r="QBG16" s="192"/>
      <c r="QBH16" s="192"/>
      <c r="QBI16" s="192"/>
      <c r="QBJ16" s="192"/>
      <c r="QBK16" s="192"/>
      <c r="QBL16" s="192"/>
      <c r="QBM16" s="192"/>
      <c r="QBN16" s="192"/>
      <c r="QBO16" s="192"/>
      <c r="QBP16" s="192"/>
      <c r="QBQ16" s="192"/>
      <c r="QBR16" s="192"/>
      <c r="QBS16" s="192"/>
      <c r="QBT16" s="192"/>
      <c r="QBU16" s="192"/>
      <c r="QBV16" s="192"/>
      <c r="QBW16" s="192"/>
      <c r="QBX16" s="192"/>
      <c r="QBY16" s="192"/>
      <c r="QBZ16" s="192"/>
      <c r="QCA16" s="192"/>
      <c r="QCB16" s="192"/>
      <c r="QCC16" s="192"/>
      <c r="QCD16" s="192"/>
      <c r="QCE16" s="192"/>
      <c r="QCF16" s="192"/>
      <c r="QCG16" s="192"/>
      <c r="QCH16" s="192"/>
      <c r="QCI16" s="192"/>
      <c r="QCJ16" s="192"/>
      <c r="QCK16" s="192"/>
      <c r="QCL16" s="192"/>
      <c r="QCM16" s="192"/>
      <c r="QCN16" s="192"/>
      <c r="QCO16" s="192"/>
      <c r="QCP16" s="192"/>
      <c r="QCQ16" s="192"/>
      <c r="QCR16" s="192"/>
      <c r="QCS16" s="192"/>
      <c r="QCT16" s="192"/>
      <c r="QCU16" s="192"/>
      <c r="QCV16" s="192"/>
      <c r="QCW16" s="192"/>
      <c r="QCX16" s="192"/>
      <c r="QCY16" s="192"/>
      <c r="QCZ16" s="192"/>
      <c r="QDA16" s="192"/>
      <c r="QDB16" s="192"/>
      <c r="QDC16" s="192"/>
      <c r="QDD16" s="192"/>
      <c r="QDE16" s="192"/>
      <c r="QDF16" s="192"/>
      <c r="QDG16" s="192"/>
      <c r="QDH16" s="192"/>
      <c r="QDI16" s="192"/>
      <c r="QDJ16" s="192"/>
      <c r="QDK16" s="192"/>
      <c r="QDL16" s="192"/>
      <c r="QDM16" s="192"/>
      <c r="QDN16" s="192"/>
      <c r="QDO16" s="192"/>
      <c r="QDP16" s="192"/>
      <c r="QDQ16" s="192"/>
      <c r="QDR16" s="192"/>
      <c r="QDS16" s="192"/>
      <c r="QDT16" s="192"/>
      <c r="QDU16" s="192"/>
      <c r="QDV16" s="192"/>
      <c r="QDW16" s="192"/>
      <c r="QDX16" s="192"/>
      <c r="QDY16" s="192"/>
      <c r="QDZ16" s="192"/>
      <c r="QEA16" s="192"/>
      <c r="QEB16" s="192"/>
      <c r="QEC16" s="192"/>
      <c r="QED16" s="192"/>
      <c r="QEE16" s="192"/>
      <c r="QEF16" s="192"/>
      <c r="QEG16" s="192"/>
      <c r="QEH16" s="192"/>
      <c r="QEI16" s="192"/>
      <c r="QEJ16" s="192"/>
      <c r="QEK16" s="192"/>
      <c r="QEL16" s="192"/>
      <c r="QEM16" s="192"/>
      <c r="QEN16" s="192"/>
      <c r="QEO16" s="192"/>
      <c r="QEP16" s="192"/>
      <c r="QEQ16" s="192"/>
      <c r="QER16" s="192"/>
      <c r="QES16" s="192"/>
      <c r="QET16" s="192"/>
      <c r="QEU16" s="192"/>
      <c r="QEV16" s="192"/>
      <c r="QEW16" s="192"/>
      <c r="QEX16" s="192"/>
      <c r="QEY16" s="192"/>
      <c r="QEZ16" s="192"/>
      <c r="QFA16" s="192"/>
      <c r="QFB16" s="192"/>
      <c r="QFC16" s="192"/>
      <c r="QFD16" s="192"/>
      <c r="QFE16" s="192"/>
      <c r="QFF16" s="192"/>
      <c r="QFG16" s="192"/>
      <c r="QFH16" s="192"/>
      <c r="QFI16" s="192"/>
      <c r="QFJ16" s="192"/>
      <c r="QFK16" s="192"/>
      <c r="QFL16" s="192"/>
      <c r="QFM16" s="192"/>
      <c r="QFN16" s="192"/>
      <c r="QFO16" s="192"/>
      <c r="QFP16" s="192"/>
      <c r="QFQ16" s="192"/>
      <c r="QFR16" s="192"/>
      <c r="QFS16" s="192"/>
      <c r="QFT16" s="192"/>
      <c r="QFU16" s="192"/>
      <c r="QFV16" s="192"/>
      <c r="QFW16" s="192"/>
      <c r="QFX16" s="192"/>
      <c r="QFY16" s="192"/>
      <c r="QFZ16" s="192"/>
      <c r="QGA16" s="192"/>
      <c r="QGB16" s="192"/>
      <c r="QGC16" s="192"/>
      <c r="QGD16" s="192"/>
      <c r="QGE16" s="192"/>
      <c r="QGF16" s="192"/>
      <c r="QGG16" s="192"/>
      <c r="QGH16" s="192"/>
      <c r="QGI16" s="192"/>
      <c r="QGJ16" s="192"/>
      <c r="QGK16" s="192"/>
      <c r="QGL16" s="192"/>
      <c r="QGM16" s="192"/>
      <c r="QGN16" s="192"/>
      <c r="QGO16" s="192"/>
      <c r="QGP16" s="192"/>
      <c r="QGQ16" s="192"/>
      <c r="QGR16" s="192"/>
      <c r="QGS16" s="192"/>
      <c r="QGT16" s="192"/>
      <c r="QGU16" s="192"/>
      <c r="QGV16" s="192"/>
      <c r="QGW16" s="192"/>
      <c r="QGX16" s="192"/>
      <c r="QGY16" s="192"/>
      <c r="QGZ16" s="192"/>
      <c r="QHA16" s="192"/>
      <c r="QHB16" s="192"/>
      <c r="QHC16" s="192"/>
      <c r="QHD16" s="192"/>
      <c r="QHE16" s="192"/>
      <c r="QHF16" s="192"/>
      <c r="QHG16" s="192"/>
      <c r="QHH16" s="192"/>
      <c r="QHI16" s="192"/>
      <c r="QHJ16" s="192"/>
      <c r="QHK16" s="192"/>
      <c r="QHL16" s="192"/>
      <c r="QHM16" s="192"/>
      <c r="QHN16" s="192"/>
      <c r="QHO16" s="192"/>
      <c r="QHP16" s="192"/>
      <c r="QHQ16" s="192"/>
      <c r="QHR16" s="192"/>
      <c r="QHS16" s="192"/>
      <c r="QHT16" s="192"/>
      <c r="QHU16" s="192"/>
      <c r="QHV16" s="192"/>
      <c r="QHW16" s="192"/>
      <c r="QHX16" s="192"/>
      <c r="QHY16" s="192"/>
      <c r="QHZ16" s="192"/>
      <c r="QIA16" s="192"/>
      <c r="QIB16" s="192"/>
      <c r="QIC16" s="192"/>
      <c r="QID16" s="192"/>
      <c r="QIE16" s="192"/>
      <c r="QIF16" s="192"/>
      <c r="QIG16" s="192"/>
      <c r="QIH16" s="192"/>
      <c r="QII16" s="192"/>
      <c r="QIJ16" s="192"/>
      <c r="QIK16" s="192"/>
      <c r="QIL16" s="192"/>
      <c r="QIM16" s="192"/>
      <c r="QIN16" s="192"/>
      <c r="QIO16" s="192"/>
      <c r="QIP16" s="192"/>
      <c r="QIQ16" s="192"/>
      <c r="QIR16" s="192"/>
      <c r="QIS16" s="192"/>
      <c r="QIT16" s="192"/>
      <c r="QIU16" s="192"/>
      <c r="QIV16" s="192"/>
      <c r="QIW16" s="192"/>
      <c r="QIX16" s="192"/>
      <c r="QIY16" s="192"/>
      <c r="QIZ16" s="192"/>
      <c r="QJA16" s="192"/>
      <c r="QJB16" s="192"/>
      <c r="QJC16" s="192"/>
      <c r="QJD16" s="192"/>
      <c r="QJE16" s="192"/>
      <c r="QJF16" s="192"/>
      <c r="QJG16" s="192"/>
      <c r="QJH16" s="192"/>
      <c r="QJI16" s="192"/>
      <c r="QJJ16" s="192"/>
      <c r="QJK16" s="192"/>
      <c r="QJL16" s="192"/>
      <c r="QJM16" s="192"/>
      <c r="QJN16" s="192"/>
      <c r="QJO16" s="192"/>
      <c r="QJP16" s="192"/>
      <c r="QJQ16" s="192"/>
      <c r="QJR16" s="192"/>
      <c r="QJS16" s="192"/>
      <c r="QJT16" s="192"/>
      <c r="QJU16" s="192"/>
      <c r="QJV16" s="192"/>
      <c r="QJW16" s="192"/>
      <c r="QJX16" s="192"/>
      <c r="QJY16" s="192"/>
      <c r="QJZ16" s="192"/>
      <c r="QKA16" s="192"/>
      <c r="QKB16" s="192"/>
      <c r="QKC16" s="192"/>
      <c r="QKD16" s="192"/>
      <c r="QKE16" s="192"/>
      <c r="QKF16" s="192"/>
      <c r="QKG16" s="192"/>
      <c r="QKH16" s="192"/>
      <c r="QKI16" s="192"/>
      <c r="QKJ16" s="192"/>
      <c r="QKK16" s="192"/>
      <c r="QKL16" s="192"/>
      <c r="QKM16" s="192"/>
      <c r="QKN16" s="192"/>
      <c r="QKO16" s="192"/>
      <c r="QKP16" s="192"/>
      <c r="QKQ16" s="192"/>
      <c r="QKR16" s="192"/>
      <c r="QKS16" s="192"/>
      <c r="QKT16" s="192"/>
      <c r="QKU16" s="192"/>
      <c r="QKV16" s="192"/>
      <c r="QKW16" s="192"/>
      <c r="QKX16" s="192"/>
      <c r="QKY16" s="192"/>
      <c r="QKZ16" s="192"/>
      <c r="QLA16" s="192"/>
      <c r="QLB16" s="192"/>
      <c r="QLC16" s="192"/>
      <c r="QLD16" s="192"/>
      <c r="QLE16" s="192"/>
      <c r="QLF16" s="192"/>
      <c r="QLG16" s="192"/>
      <c r="QLH16" s="192"/>
      <c r="QLI16" s="192"/>
      <c r="QLJ16" s="192"/>
      <c r="QLK16" s="192"/>
      <c r="QLL16" s="192"/>
      <c r="QLM16" s="192"/>
      <c r="QLN16" s="192"/>
      <c r="QLO16" s="192"/>
      <c r="QLP16" s="192"/>
      <c r="QLQ16" s="192"/>
      <c r="QLR16" s="192"/>
      <c r="QLS16" s="192"/>
      <c r="QLT16" s="192"/>
      <c r="QLU16" s="192"/>
      <c r="QLV16" s="192"/>
      <c r="QLW16" s="192"/>
      <c r="QLX16" s="192"/>
      <c r="QLY16" s="192"/>
      <c r="QLZ16" s="192"/>
      <c r="QMA16" s="192"/>
      <c r="QMB16" s="192"/>
      <c r="QMC16" s="192"/>
      <c r="QMD16" s="192"/>
      <c r="QME16" s="192"/>
      <c r="QMF16" s="192"/>
      <c r="QMG16" s="192"/>
      <c r="QMH16" s="192"/>
      <c r="QMI16" s="192"/>
      <c r="QMJ16" s="192"/>
      <c r="QMK16" s="192"/>
      <c r="QML16" s="192"/>
      <c r="QMM16" s="192"/>
      <c r="QMN16" s="192"/>
      <c r="QMO16" s="192"/>
      <c r="QMP16" s="192"/>
      <c r="QMQ16" s="192"/>
      <c r="QMR16" s="192"/>
      <c r="QMS16" s="192"/>
      <c r="QMT16" s="192"/>
      <c r="QMU16" s="192"/>
      <c r="QMV16" s="192"/>
      <c r="QMW16" s="192"/>
      <c r="QMX16" s="192"/>
      <c r="QMY16" s="192"/>
      <c r="QMZ16" s="192"/>
      <c r="QNA16" s="192"/>
      <c r="QNB16" s="192"/>
      <c r="QNC16" s="192"/>
      <c r="QND16" s="192"/>
      <c r="QNE16" s="192"/>
      <c r="QNF16" s="192"/>
      <c r="QNG16" s="192"/>
      <c r="QNH16" s="192"/>
      <c r="QNI16" s="192"/>
      <c r="QNJ16" s="192"/>
      <c r="QNK16" s="192"/>
      <c r="QNL16" s="192"/>
      <c r="QNM16" s="192"/>
      <c r="QNN16" s="192"/>
      <c r="QNO16" s="192"/>
      <c r="QNP16" s="192"/>
      <c r="QNQ16" s="192"/>
      <c r="QNR16" s="192"/>
      <c r="QNS16" s="192"/>
      <c r="QNT16" s="192"/>
      <c r="QNU16" s="192"/>
      <c r="QNV16" s="192"/>
      <c r="QNW16" s="192"/>
      <c r="QNX16" s="192"/>
      <c r="QNY16" s="192"/>
      <c r="QNZ16" s="192"/>
      <c r="QOA16" s="192"/>
      <c r="QOB16" s="192"/>
      <c r="QOC16" s="192"/>
      <c r="QOD16" s="192"/>
      <c r="QOE16" s="192"/>
      <c r="QOF16" s="192"/>
      <c r="QOG16" s="192"/>
      <c r="QOH16" s="192"/>
      <c r="QOI16" s="192"/>
      <c r="QOJ16" s="192"/>
      <c r="QOK16" s="192"/>
      <c r="QOL16" s="192"/>
      <c r="QOM16" s="192"/>
      <c r="QON16" s="192"/>
      <c r="QOO16" s="192"/>
      <c r="QOP16" s="192"/>
      <c r="QOQ16" s="192"/>
      <c r="QOR16" s="192"/>
      <c r="QOS16" s="192"/>
      <c r="QOT16" s="192"/>
      <c r="QOU16" s="192"/>
      <c r="QOV16" s="192"/>
      <c r="QOW16" s="192"/>
      <c r="QOX16" s="192"/>
      <c r="QOY16" s="192"/>
      <c r="QOZ16" s="192"/>
      <c r="QPA16" s="192"/>
      <c r="QPB16" s="192"/>
      <c r="QPC16" s="192"/>
      <c r="QPD16" s="192"/>
      <c r="QPE16" s="192"/>
      <c r="QPF16" s="192"/>
      <c r="QPG16" s="192"/>
      <c r="QPH16" s="192"/>
      <c r="QPI16" s="192"/>
      <c r="QPJ16" s="192"/>
      <c r="QPK16" s="192"/>
      <c r="QPL16" s="192"/>
      <c r="QPM16" s="192"/>
      <c r="QPN16" s="192"/>
      <c r="QPO16" s="192"/>
      <c r="QPP16" s="192"/>
      <c r="QPQ16" s="192"/>
      <c r="QPR16" s="192"/>
      <c r="QPS16" s="192"/>
      <c r="QPT16" s="192"/>
      <c r="QPU16" s="192"/>
      <c r="QPV16" s="192"/>
      <c r="QPW16" s="192"/>
      <c r="QPX16" s="192"/>
      <c r="QPY16" s="192"/>
      <c r="QPZ16" s="192"/>
      <c r="QQA16" s="192"/>
      <c r="QQB16" s="192"/>
      <c r="QQC16" s="192"/>
      <c r="QQD16" s="192"/>
      <c r="QQE16" s="192"/>
      <c r="QQF16" s="192"/>
      <c r="QQG16" s="192"/>
      <c r="QQH16" s="192"/>
      <c r="QQI16" s="192"/>
      <c r="QQJ16" s="192"/>
      <c r="QQK16" s="192"/>
      <c r="QQL16" s="192"/>
      <c r="QQM16" s="192"/>
      <c r="QQN16" s="192"/>
      <c r="QQO16" s="192"/>
      <c r="QQP16" s="192"/>
      <c r="QQQ16" s="192"/>
      <c r="QQR16" s="192"/>
      <c r="QQS16" s="192"/>
      <c r="QQT16" s="192"/>
      <c r="QQU16" s="192"/>
      <c r="QQV16" s="192"/>
      <c r="QQW16" s="192"/>
      <c r="QQX16" s="192"/>
      <c r="QQY16" s="192"/>
      <c r="QQZ16" s="192"/>
      <c r="QRA16" s="192"/>
      <c r="QRB16" s="192"/>
      <c r="QRC16" s="192"/>
      <c r="QRD16" s="192"/>
      <c r="QRE16" s="192"/>
      <c r="QRF16" s="192"/>
      <c r="QRG16" s="192"/>
      <c r="QRH16" s="192"/>
      <c r="QRI16" s="192"/>
      <c r="QRJ16" s="192"/>
      <c r="QRK16" s="192"/>
      <c r="QRL16" s="192"/>
      <c r="QRM16" s="192"/>
      <c r="QRN16" s="192"/>
      <c r="QRO16" s="192"/>
      <c r="QRP16" s="192"/>
      <c r="QRQ16" s="192"/>
      <c r="QRR16" s="192"/>
      <c r="QRS16" s="192"/>
      <c r="QRT16" s="192"/>
      <c r="QRU16" s="192"/>
      <c r="QRV16" s="192"/>
      <c r="QRW16" s="192"/>
      <c r="QRX16" s="192"/>
      <c r="QRY16" s="192"/>
      <c r="QRZ16" s="192"/>
      <c r="QSA16" s="192"/>
      <c r="QSB16" s="192"/>
      <c r="QSC16" s="192"/>
      <c r="QSD16" s="192"/>
      <c r="QSE16" s="192"/>
      <c r="QSF16" s="192"/>
      <c r="QSG16" s="192"/>
      <c r="QSH16" s="192"/>
      <c r="QSI16" s="192"/>
      <c r="QSJ16" s="192"/>
      <c r="QSK16" s="192"/>
      <c r="QSL16" s="192"/>
      <c r="QSM16" s="192"/>
      <c r="QSN16" s="192"/>
      <c r="QSO16" s="192"/>
      <c r="QSP16" s="192"/>
      <c r="QSQ16" s="192"/>
      <c r="QSR16" s="192"/>
      <c r="QSS16" s="192"/>
      <c r="QST16" s="192"/>
      <c r="QSU16" s="192"/>
      <c r="QSV16" s="192"/>
      <c r="QSW16" s="192"/>
      <c r="QSX16" s="192"/>
      <c r="QSY16" s="192"/>
      <c r="QSZ16" s="192"/>
      <c r="QTA16" s="192"/>
      <c r="QTB16" s="192"/>
      <c r="QTC16" s="192"/>
      <c r="QTD16" s="192"/>
      <c r="QTE16" s="192"/>
      <c r="QTF16" s="192"/>
      <c r="QTG16" s="192"/>
      <c r="QTH16" s="192"/>
      <c r="QTI16" s="192"/>
      <c r="QTJ16" s="192"/>
      <c r="QTK16" s="192"/>
      <c r="QTL16" s="192"/>
      <c r="QTM16" s="192"/>
      <c r="QTN16" s="192"/>
      <c r="QTO16" s="192"/>
      <c r="QTP16" s="192"/>
      <c r="QTQ16" s="192"/>
      <c r="QTR16" s="192"/>
      <c r="QTS16" s="192"/>
      <c r="QTT16" s="192"/>
      <c r="QTU16" s="192"/>
      <c r="QTV16" s="192"/>
      <c r="QTW16" s="192"/>
      <c r="QTX16" s="192"/>
      <c r="QTY16" s="192"/>
      <c r="QTZ16" s="192"/>
      <c r="QUA16" s="192"/>
      <c r="QUB16" s="192"/>
      <c r="QUC16" s="192"/>
      <c r="QUD16" s="192"/>
      <c r="QUE16" s="192"/>
      <c r="QUF16" s="192"/>
      <c r="QUG16" s="192"/>
      <c r="QUH16" s="192"/>
      <c r="QUI16" s="192"/>
      <c r="QUJ16" s="192"/>
      <c r="QUK16" s="192"/>
      <c r="QUL16" s="192"/>
      <c r="QUM16" s="192"/>
      <c r="QUN16" s="192"/>
      <c r="QUO16" s="192"/>
      <c r="QUP16" s="192"/>
      <c r="QUQ16" s="192"/>
      <c r="QUR16" s="192"/>
      <c r="QUS16" s="192"/>
      <c r="QUT16" s="192"/>
      <c r="QUU16" s="192"/>
      <c r="QUV16" s="192"/>
      <c r="QUW16" s="192"/>
      <c r="QUX16" s="192"/>
      <c r="QUY16" s="192"/>
      <c r="QUZ16" s="192"/>
      <c r="QVA16" s="192"/>
      <c r="QVB16" s="192"/>
      <c r="QVC16" s="192"/>
      <c r="QVD16" s="192"/>
      <c r="QVE16" s="192"/>
      <c r="QVF16" s="192"/>
      <c r="QVG16" s="192"/>
      <c r="QVH16" s="192"/>
      <c r="QVI16" s="192"/>
      <c r="QVJ16" s="192"/>
      <c r="QVK16" s="192"/>
      <c r="QVL16" s="192"/>
      <c r="QVM16" s="192"/>
      <c r="QVN16" s="192"/>
      <c r="QVO16" s="192"/>
      <c r="QVP16" s="192"/>
      <c r="QVQ16" s="192"/>
      <c r="QVR16" s="192"/>
      <c r="QVS16" s="192"/>
      <c r="QVT16" s="192"/>
      <c r="QVU16" s="192"/>
      <c r="QVV16" s="192"/>
      <c r="QVW16" s="192"/>
      <c r="QVX16" s="192"/>
      <c r="QVY16" s="192"/>
      <c r="QVZ16" s="192"/>
      <c r="QWA16" s="192"/>
      <c r="QWB16" s="192"/>
      <c r="QWC16" s="192"/>
      <c r="QWD16" s="192"/>
      <c r="QWE16" s="192"/>
      <c r="QWF16" s="192"/>
      <c r="QWG16" s="192"/>
      <c r="QWH16" s="192"/>
      <c r="QWI16" s="192"/>
      <c r="QWJ16" s="192"/>
      <c r="QWK16" s="192"/>
      <c r="QWL16" s="192"/>
      <c r="QWM16" s="192"/>
      <c r="QWN16" s="192"/>
      <c r="QWO16" s="192"/>
      <c r="QWP16" s="192"/>
      <c r="QWQ16" s="192"/>
      <c r="QWR16" s="192"/>
      <c r="QWS16" s="192"/>
      <c r="QWT16" s="192"/>
      <c r="QWU16" s="192"/>
      <c r="QWV16" s="192"/>
      <c r="QWW16" s="192"/>
      <c r="QWX16" s="192"/>
      <c r="QWY16" s="192"/>
      <c r="QWZ16" s="192"/>
      <c r="QXA16" s="192"/>
      <c r="QXB16" s="192"/>
      <c r="QXC16" s="192"/>
      <c r="QXD16" s="192"/>
      <c r="QXE16" s="192"/>
      <c r="QXF16" s="192"/>
      <c r="QXG16" s="192"/>
      <c r="QXH16" s="192"/>
      <c r="QXI16" s="192"/>
      <c r="QXJ16" s="192"/>
      <c r="QXK16" s="192"/>
      <c r="QXL16" s="192"/>
      <c r="QXM16" s="192"/>
      <c r="QXN16" s="192"/>
      <c r="QXO16" s="192"/>
      <c r="QXP16" s="192"/>
      <c r="QXQ16" s="192"/>
      <c r="QXR16" s="192"/>
      <c r="QXS16" s="192"/>
      <c r="QXT16" s="192"/>
      <c r="QXU16" s="192"/>
      <c r="QXV16" s="192"/>
      <c r="QXW16" s="192"/>
      <c r="QXX16" s="192"/>
      <c r="QXY16" s="192"/>
      <c r="QXZ16" s="192"/>
      <c r="QYA16" s="192"/>
      <c r="QYB16" s="192"/>
      <c r="QYC16" s="192"/>
      <c r="QYD16" s="192"/>
      <c r="QYE16" s="192"/>
      <c r="QYF16" s="192"/>
      <c r="QYG16" s="192"/>
      <c r="QYH16" s="192"/>
      <c r="QYI16" s="192"/>
      <c r="QYJ16" s="192"/>
      <c r="QYK16" s="192"/>
      <c r="QYL16" s="192"/>
      <c r="QYM16" s="192"/>
      <c r="QYN16" s="192"/>
      <c r="QYO16" s="192"/>
      <c r="QYP16" s="192"/>
      <c r="QYQ16" s="192"/>
      <c r="QYR16" s="192"/>
      <c r="QYS16" s="192"/>
      <c r="QYT16" s="192"/>
      <c r="QYU16" s="192"/>
      <c r="QYV16" s="192"/>
      <c r="QYW16" s="192"/>
      <c r="QYX16" s="192"/>
      <c r="QYY16" s="192"/>
      <c r="QYZ16" s="192"/>
      <c r="QZA16" s="192"/>
      <c r="QZB16" s="192"/>
      <c r="QZC16" s="192"/>
      <c r="QZD16" s="192"/>
      <c r="QZE16" s="192"/>
      <c r="QZF16" s="192"/>
      <c r="QZG16" s="192"/>
      <c r="QZH16" s="192"/>
      <c r="QZI16" s="192"/>
      <c r="QZJ16" s="192"/>
      <c r="QZK16" s="192"/>
      <c r="QZL16" s="192"/>
      <c r="QZM16" s="192"/>
      <c r="QZN16" s="192"/>
      <c r="QZO16" s="192"/>
      <c r="QZP16" s="192"/>
      <c r="QZQ16" s="192"/>
      <c r="QZR16" s="192"/>
      <c r="QZS16" s="192"/>
      <c r="QZT16" s="192"/>
      <c r="QZU16" s="192"/>
      <c r="QZV16" s="192"/>
      <c r="QZW16" s="192"/>
      <c r="QZX16" s="192"/>
      <c r="QZY16" s="192"/>
      <c r="QZZ16" s="192"/>
      <c r="RAA16" s="192"/>
      <c r="RAB16" s="192"/>
      <c r="RAC16" s="192"/>
      <c r="RAD16" s="192"/>
      <c r="RAE16" s="192"/>
      <c r="RAF16" s="192"/>
      <c r="RAG16" s="192"/>
      <c r="RAH16" s="192"/>
      <c r="RAI16" s="192"/>
      <c r="RAJ16" s="192"/>
      <c r="RAK16" s="192"/>
      <c r="RAL16" s="192"/>
      <c r="RAM16" s="192"/>
      <c r="RAN16" s="192"/>
      <c r="RAO16" s="192"/>
      <c r="RAP16" s="192"/>
      <c r="RAQ16" s="192"/>
      <c r="RAR16" s="192"/>
      <c r="RAS16" s="192"/>
      <c r="RAT16" s="192"/>
      <c r="RAU16" s="192"/>
      <c r="RAV16" s="192"/>
      <c r="RAW16" s="192"/>
      <c r="RAX16" s="192"/>
      <c r="RAY16" s="192"/>
      <c r="RAZ16" s="192"/>
      <c r="RBA16" s="192"/>
      <c r="RBB16" s="192"/>
      <c r="RBC16" s="192"/>
      <c r="RBD16" s="192"/>
      <c r="RBE16" s="192"/>
      <c r="RBF16" s="192"/>
      <c r="RBG16" s="192"/>
      <c r="RBH16" s="192"/>
      <c r="RBI16" s="192"/>
      <c r="RBJ16" s="192"/>
      <c r="RBK16" s="192"/>
      <c r="RBL16" s="192"/>
      <c r="RBM16" s="192"/>
      <c r="RBN16" s="192"/>
      <c r="RBO16" s="192"/>
      <c r="RBP16" s="192"/>
      <c r="RBQ16" s="192"/>
      <c r="RBR16" s="192"/>
      <c r="RBS16" s="192"/>
      <c r="RBT16" s="192"/>
      <c r="RBU16" s="192"/>
      <c r="RBV16" s="192"/>
      <c r="RBW16" s="192"/>
      <c r="RBX16" s="192"/>
      <c r="RBY16" s="192"/>
      <c r="RBZ16" s="192"/>
      <c r="RCA16" s="192"/>
      <c r="RCB16" s="192"/>
      <c r="RCC16" s="192"/>
      <c r="RCD16" s="192"/>
      <c r="RCE16" s="192"/>
      <c r="RCF16" s="192"/>
      <c r="RCG16" s="192"/>
      <c r="RCH16" s="192"/>
      <c r="RCI16" s="192"/>
      <c r="RCJ16" s="192"/>
      <c r="RCK16" s="192"/>
      <c r="RCL16" s="192"/>
      <c r="RCM16" s="192"/>
      <c r="RCN16" s="192"/>
      <c r="RCO16" s="192"/>
      <c r="RCP16" s="192"/>
      <c r="RCQ16" s="192"/>
      <c r="RCR16" s="192"/>
      <c r="RCS16" s="192"/>
      <c r="RCT16" s="192"/>
      <c r="RCU16" s="192"/>
      <c r="RCV16" s="192"/>
      <c r="RCW16" s="192"/>
      <c r="RCX16" s="192"/>
      <c r="RCY16" s="192"/>
      <c r="RCZ16" s="192"/>
      <c r="RDA16" s="192"/>
      <c r="RDB16" s="192"/>
      <c r="RDC16" s="192"/>
      <c r="RDD16" s="192"/>
      <c r="RDE16" s="192"/>
      <c r="RDF16" s="192"/>
      <c r="RDG16" s="192"/>
      <c r="RDH16" s="192"/>
      <c r="RDI16" s="192"/>
      <c r="RDJ16" s="192"/>
      <c r="RDK16" s="192"/>
      <c r="RDL16" s="192"/>
      <c r="RDM16" s="192"/>
      <c r="RDN16" s="192"/>
      <c r="RDO16" s="192"/>
      <c r="RDP16" s="192"/>
      <c r="RDQ16" s="192"/>
      <c r="RDR16" s="192"/>
      <c r="RDS16" s="192"/>
      <c r="RDT16" s="192"/>
      <c r="RDU16" s="192"/>
      <c r="RDV16" s="192"/>
      <c r="RDW16" s="192"/>
      <c r="RDX16" s="192"/>
      <c r="RDY16" s="192"/>
      <c r="RDZ16" s="192"/>
      <c r="REA16" s="192"/>
      <c r="REB16" s="192"/>
      <c r="REC16" s="192"/>
      <c r="RED16" s="192"/>
      <c r="REE16" s="192"/>
      <c r="REF16" s="192"/>
      <c r="REG16" s="192"/>
      <c r="REH16" s="192"/>
      <c r="REI16" s="192"/>
      <c r="REJ16" s="192"/>
      <c r="REK16" s="192"/>
      <c r="REL16" s="192"/>
      <c r="REM16" s="192"/>
      <c r="REN16" s="192"/>
      <c r="REO16" s="192"/>
      <c r="REP16" s="192"/>
      <c r="REQ16" s="192"/>
      <c r="RER16" s="192"/>
      <c r="RES16" s="192"/>
      <c r="RET16" s="192"/>
      <c r="REU16" s="192"/>
      <c r="REV16" s="192"/>
      <c r="REW16" s="192"/>
      <c r="REX16" s="192"/>
      <c r="REY16" s="192"/>
      <c r="REZ16" s="192"/>
      <c r="RFA16" s="192"/>
      <c r="RFB16" s="192"/>
      <c r="RFC16" s="192"/>
      <c r="RFD16" s="192"/>
      <c r="RFE16" s="192"/>
      <c r="RFF16" s="192"/>
      <c r="RFG16" s="192"/>
      <c r="RFH16" s="192"/>
      <c r="RFI16" s="192"/>
      <c r="RFJ16" s="192"/>
      <c r="RFK16" s="192"/>
      <c r="RFL16" s="192"/>
      <c r="RFM16" s="192"/>
      <c r="RFN16" s="192"/>
      <c r="RFO16" s="192"/>
      <c r="RFP16" s="192"/>
      <c r="RFQ16" s="192"/>
      <c r="RFR16" s="192"/>
      <c r="RFS16" s="192"/>
      <c r="RFT16" s="192"/>
      <c r="RFU16" s="192"/>
      <c r="RFV16" s="192"/>
      <c r="RFW16" s="192"/>
      <c r="RFX16" s="192"/>
      <c r="RFY16" s="192"/>
      <c r="RFZ16" s="192"/>
      <c r="RGA16" s="192"/>
      <c r="RGB16" s="192"/>
      <c r="RGC16" s="192"/>
      <c r="RGD16" s="192"/>
      <c r="RGE16" s="192"/>
      <c r="RGF16" s="192"/>
      <c r="RGG16" s="192"/>
      <c r="RGH16" s="192"/>
      <c r="RGI16" s="192"/>
      <c r="RGJ16" s="192"/>
      <c r="RGK16" s="192"/>
      <c r="RGL16" s="192"/>
      <c r="RGM16" s="192"/>
      <c r="RGN16" s="192"/>
      <c r="RGO16" s="192"/>
      <c r="RGP16" s="192"/>
      <c r="RGQ16" s="192"/>
      <c r="RGR16" s="192"/>
      <c r="RGS16" s="192"/>
      <c r="RGT16" s="192"/>
      <c r="RGU16" s="192"/>
      <c r="RGV16" s="192"/>
      <c r="RGW16" s="192"/>
      <c r="RGX16" s="192"/>
      <c r="RGY16" s="192"/>
      <c r="RGZ16" s="192"/>
      <c r="RHA16" s="192"/>
      <c r="RHB16" s="192"/>
      <c r="RHC16" s="192"/>
      <c r="RHD16" s="192"/>
      <c r="RHE16" s="192"/>
      <c r="RHF16" s="192"/>
      <c r="RHG16" s="192"/>
      <c r="RHH16" s="192"/>
      <c r="RHI16" s="192"/>
      <c r="RHJ16" s="192"/>
      <c r="RHK16" s="192"/>
      <c r="RHL16" s="192"/>
      <c r="RHM16" s="192"/>
      <c r="RHN16" s="192"/>
      <c r="RHO16" s="192"/>
      <c r="RHP16" s="192"/>
      <c r="RHQ16" s="192"/>
      <c r="RHR16" s="192"/>
      <c r="RHS16" s="192"/>
      <c r="RHT16" s="192"/>
      <c r="RHU16" s="192"/>
      <c r="RHV16" s="192"/>
      <c r="RHW16" s="192"/>
      <c r="RHX16" s="192"/>
      <c r="RHY16" s="192"/>
      <c r="RHZ16" s="192"/>
      <c r="RIA16" s="192"/>
      <c r="RIB16" s="192"/>
      <c r="RIC16" s="192"/>
      <c r="RID16" s="192"/>
      <c r="RIE16" s="192"/>
      <c r="RIF16" s="192"/>
      <c r="RIG16" s="192"/>
      <c r="RIH16" s="192"/>
      <c r="RII16" s="192"/>
      <c r="RIJ16" s="192"/>
      <c r="RIK16" s="192"/>
      <c r="RIL16" s="192"/>
      <c r="RIM16" s="192"/>
      <c r="RIN16" s="192"/>
      <c r="RIO16" s="192"/>
      <c r="RIP16" s="192"/>
      <c r="RIQ16" s="192"/>
      <c r="RIR16" s="192"/>
      <c r="RIS16" s="192"/>
      <c r="RIT16" s="192"/>
      <c r="RIU16" s="192"/>
      <c r="RIV16" s="192"/>
      <c r="RIW16" s="192"/>
      <c r="RIX16" s="192"/>
      <c r="RIY16" s="192"/>
      <c r="RIZ16" s="192"/>
      <c r="RJA16" s="192"/>
      <c r="RJB16" s="192"/>
      <c r="RJC16" s="192"/>
      <c r="RJD16" s="192"/>
      <c r="RJE16" s="192"/>
      <c r="RJF16" s="192"/>
      <c r="RJG16" s="192"/>
      <c r="RJH16" s="192"/>
      <c r="RJI16" s="192"/>
      <c r="RJJ16" s="192"/>
      <c r="RJK16" s="192"/>
      <c r="RJL16" s="192"/>
      <c r="RJM16" s="192"/>
      <c r="RJN16" s="192"/>
      <c r="RJO16" s="192"/>
      <c r="RJP16" s="192"/>
      <c r="RJQ16" s="192"/>
      <c r="RJR16" s="192"/>
      <c r="RJS16" s="192"/>
      <c r="RJT16" s="192"/>
      <c r="RJU16" s="192"/>
      <c r="RJV16" s="192"/>
      <c r="RJW16" s="192"/>
      <c r="RJX16" s="192"/>
      <c r="RJY16" s="192"/>
      <c r="RJZ16" s="192"/>
      <c r="RKA16" s="192"/>
      <c r="RKB16" s="192"/>
      <c r="RKC16" s="192"/>
      <c r="RKD16" s="192"/>
      <c r="RKE16" s="192"/>
      <c r="RKF16" s="192"/>
      <c r="RKG16" s="192"/>
      <c r="RKH16" s="192"/>
      <c r="RKI16" s="192"/>
      <c r="RKJ16" s="192"/>
      <c r="RKK16" s="192"/>
      <c r="RKL16" s="192"/>
      <c r="RKM16" s="192"/>
      <c r="RKN16" s="192"/>
      <c r="RKO16" s="192"/>
      <c r="RKP16" s="192"/>
      <c r="RKQ16" s="192"/>
      <c r="RKR16" s="192"/>
      <c r="RKS16" s="192"/>
      <c r="RKT16" s="192"/>
      <c r="RKU16" s="192"/>
      <c r="RKV16" s="192"/>
      <c r="RKW16" s="192"/>
      <c r="RKX16" s="192"/>
      <c r="RKY16" s="192"/>
      <c r="RKZ16" s="192"/>
      <c r="RLA16" s="192"/>
      <c r="RLB16" s="192"/>
      <c r="RLC16" s="192"/>
      <c r="RLD16" s="192"/>
      <c r="RLE16" s="192"/>
      <c r="RLF16" s="192"/>
      <c r="RLG16" s="192"/>
      <c r="RLH16" s="192"/>
      <c r="RLI16" s="192"/>
      <c r="RLJ16" s="192"/>
      <c r="RLK16" s="192"/>
      <c r="RLL16" s="192"/>
      <c r="RLM16" s="192"/>
      <c r="RLN16" s="192"/>
      <c r="RLO16" s="192"/>
      <c r="RLP16" s="192"/>
      <c r="RLQ16" s="192"/>
      <c r="RLR16" s="192"/>
      <c r="RLS16" s="192"/>
      <c r="RLT16" s="192"/>
      <c r="RLU16" s="192"/>
      <c r="RLV16" s="192"/>
      <c r="RLW16" s="192"/>
      <c r="RLX16" s="192"/>
      <c r="RLY16" s="192"/>
      <c r="RLZ16" s="192"/>
      <c r="RMA16" s="192"/>
      <c r="RMB16" s="192"/>
      <c r="RMC16" s="192"/>
      <c r="RMD16" s="192"/>
      <c r="RME16" s="192"/>
      <c r="RMF16" s="192"/>
      <c r="RMG16" s="192"/>
      <c r="RMH16" s="192"/>
      <c r="RMI16" s="192"/>
      <c r="RMJ16" s="192"/>
      <c r="RMK16" s="192"/>
      <c r="RML16" s="192"/>
      <c r="RMM16" s="192"/>
      <c r="RMN16" s="192"/>
      <c r="RMO16" s="192"/>
      <c r="RMP16" s="192"/>
      <c r="RMQ16" s="192"/>
      <c r="RMR16" s="192"/>
      <c r="RMS16" s="192"/>
      <c r="RMT16" s="192"/>
      <c r="RMU16" s="192"/>
      <c r="RMV16" s="192"/>
      <c r="RMW16" s="192"/>
      <c r="RMX16" s="192"/>
      <c r="RMY16" s="192"/>
      <c r="RMZ16" s="192"/>
      <c r="RNA16" s="192"/>
      <c r="RNB16" s="192"/>
      <c r="RNC16" s="192"/>
      <c r="RND16" s="192"/>
      <c r="RNE16" s="192"/>
      <c r="RNF16" s="192"/>
      <c r="RNG16" s="192"/>
      <c r="RNH16" s="192"/>
      <c r="RNI16" s="192"/>
      <c r="RNJ16" s="192"/>
      <c r="RNK16" s="192"/>
      <c r="RNL16" s="192"/>
      <c r="RNM16" s="192"/>
      <c r="RNN16" s="192"/>
      <c r="RNO16" s="192"/>
      <c r="RNP16" s="192"/>
      <c r="RNQ16" s="192"/>
      <c r="RNR16" s="192"/>
      <c r="RNS16" s="192"/>
      <c r="RNT16" s="192"/>
      <c r="RNU16" s="192"/>
      <c r="RNV16" s="192"/>
      <c r="RNW16" s="192"/>
      <c r="RNX16" s="192"/>
      <c r="RNY16" s="192"/>
      <c r="RNZ16" s="192"/>
      <c r="ROA16" s="192"/>
      <c r="ROB16" s="192"/>
      <c r="ROC16" s="192"/>
      <c r="ROD16" s="192"/>
      <c r="ROE16" s="192"/>
      <c r="ROF16" s="192"/>
      <c r="ROG16" s="192"/>
      <c r="ROH16" s="192"/>
      <c r="ROI16" s="192"/>
      <c r="ROJ16" s="192"/>
      <c r="ROK16" s="192"/>
      <c r="ROL16" s="192"/>
      <c r="ROM16" s="192"/>
      <c r="RON16" s="192"/>
      <c r="ROO16" s="192"/>
      <c r="ROP16" s="192"/>
      <c r="ROQ16" s="192"/>
      <c r="ROR16" s="192"/>
      <c r="ROS16" s="192"/>
      <c r="ROT16" s="192"/>
      <c r="ROU16" s="192"/>
      <c r="ROV16" s="192"/>
      <c r="ROW16" s="192"/>
      <c r="ROX16" s="192"/>
      <c r="ROY16" s="192"/>
      <c r="ROZ16" s="192"/>
      <c r="RPA16" s="192"/>
      <c r="RPB16" s="192"/>
      <c r="RPC16" s="192"/>
      <c r="RPD16" s="192"/>
      <c r="RPE16" s="192"/>
      <c r="RPF16" s="192"/>
      <c r="RPG16" s="192"/>
      <c r="RPH16" s="192"/>
      <c r="RPI16" s="192"/>
      <c r="RPJ16" s="192"/>
      <c r="RPK16" s="192"/>
      <c r="RPL16" s="192"/>
      <c r="RPM16" s="192"/>
      <c r="RPN16" s="192"/>
      <c r="RPO16" s="192"/>
      <c r="RPP16" s="192"/>
      <c r="RPQ16" s="192"/>
      <c r="RPR16" s="192"/>
      <c r="RPS16" s="192"/>
      <c r="RPT16" s="192"/>
      <c r="RPU16" s="192"/>
      <c r="RPV16" s="192"/>
      <c r="RPW16" s="192"/>
      <c r="RPX16" s="192"/>
      <c r="RPY16" s="192"/>
      <c r="RPZ16" s="192"/>
      <c r="RQA16" s="192"/>
      <c r="RQB16" s="192"/>
      <c r="RQC16" s="192"/>
      <c r="RQD16" s="192"/>
      <c r="RQE16" s="192"/>
      <c r="RQF16" s="192"/>
      <c r="RQG16" s="192"/>
      <c r="RQH16" s="192"/>
      <c r="RQI16" s="192"/>
      <c r="RQJ16" s="192"/>
      <c r="RQK16" s="192"/>
      <c r="RQL16" s="192"/>
      <c r="RQM16" s="192"/>
      <c r="RQN16" s="192"/>
      <c r="RQO16" s="192"/>
      <c r="RQP16" s="192"/>
      <c r="RQQ16" s="192"/>
      <c r="RQR16" s="192"/>
      <c r="RQS16" s="192"/>
      <c r="RQT16" s="192"/>
      <c r="RQU16" s="192"/>
      <c r="RQV16" s="192"/>
      <c r="RQW16" s="192"/>
      <c r="RQX16" s="192"/>
      <c r="RQY16" s="192"/>
      <c r="RQZ16" s="192"/>
      <c r="RRA16" s="192"/>
      <c r="RRB16" s="192"/>
      <c r="RRC16" s="192"/>
      <c r="RRD16" s="192"/>
      <c r="RRE16" s="192"/>
      <c r="RRF16" s="192"/>
      <c r="RRG16" s="192"/>
      <c r="RRH16" s="192"/>
      <c r="RRI16" s="192"/>
      <c r="RRJ16" s="192"/>
      <c r="RRK16" s="192"/>
      <c r="RRL16" s="192"/>
      <c r="RRM16" s="192"/>
      <c r="RRN16" s="192"/>
      <c r="RRO16" s="192"/>
      <c r="RRP16" s="192"/>
      <c r="RRQ16" s="192"/>
      <c r="RRR16" s="192"/>
      <c r="RRS16" s="192"/>
      <c r="RRT16" s="192"/>
      <c r="RRU16" s="192"/>
      <c r="RRV16" s="192"/>
      <c r="RRW16" s="192"/>
      <c r="RRX16" s="192"/>
      <c r="RRY16" s="192"/>
      <c r="RRZ16" s="192"/>
      <c r="RSA16" s="192"/>
      <c r="RSB16" s="192"/>
      <c r="RSC16" s="192"/>
      <c r="RSD16" s="192"/>
      <c r="RSE16" s="192"/>
      <c r="RSF16" s="192"/>
      <c r="RSG16" s="192"/>
      <c r="RSH16" s="192"/>
      <c r="RSI16" s="192"/>
      <c r="RSJ16" s="192"/>
      <c r="RSK16" s="192"/>
      <c r="RSL16" s="192"/>
      <c r="RSM16" s="192"/>
      <c r="RSN16" s="192"/>
      <c r="RSO16" s="192"/>
      <c r="RSP16" s="192"/>
      <c r="RSQ16" s="192"/>
      <c r="RSR16" s="192"/>
      <c r="RSS16" s="192"/>
      <c r="RST16" s="192"/>
      <c r="RSU16" s="192"/>
      <c r="RSV16" s="192"/>
      <c r="RSW16" s="192"/>
      <c r="RSX16" s="192"/>
      <c r="RSY16" s="192"/>
      <c r="RSZ16" s="192"/>
      <c r="RTA16" s="192"/>
      <c r="RTB16" s="192"/>
      <c r="RTC16" s="192"/>
      <c r="RTD16" s="192"/>
      <c r="RTE16" s="192"/>
      <c r="RTF16" s="192"/>
      <c r="RTG16" s="192"/>
      <c r="RTH16" s="192"/>
      <c r="RTI16" s="192"/>
      <c r="RTJ16" s="192"/>
      <c r="RTK16" s="192"/>
      <c r="RTL16" s="192"/>
      <c r="RTM16" s="192"/>
      <c r="RTN16" s="192"/>
      <c r="RTO16" s="192"/>
      <c r="RTP16" s="192"/>
      <c r="RTQ16" s="192"/>
      <c r="RTR16" s="192"/>
      <c r="RTS16" s="192"/>
      <c r="RTT16" s="192"/>
      <c r="RTU16" s="192"/>
      <c r="RTV16" s="192"/>
      <c r="RTW16" s="192"/>
      <c r="RTX16" s="192"/>
      <c r="RTY16" s="192"/>
      <c r="RTZ16" s="192"/>
      <c r="RUA16" s="192"/>
      <c r="RUB16" s="192"/>
      <c r="RUC16" s="192"/>
      <c r="RUD16" s="192"/>
      <c r="RUE16" s="192"/>
      <c r="RUF16" s="192"/>
      <c r="RUG16" s="192"/>
      <c r="RUH16" s="192"/>
      <c r="RUI16" s="192"/>
      <c r="RUJ16" s="192"/>
      <c r="RUK16" s="192"/>
      <c r="RUL16" s="192"/>
      <c r="RUM16" s="192"/>
      <c r="RUN16" s="192"/>
      <c r="RUO16" s="192"/>
      <c r="RUP16" s="192"/>
      <c r="RUQ16" s="192"/>
      <c r="RUR16" s="192"/>
      <c r="RUS16" s="192"/>
      <c r="RUT16" s="192"/>
      <c r="RUU16" s="192"/>
      <c r="RUV16" s="192"/>
      <c r="RUW16" s="192"/>
      <c r="RUX16" s="192"/>
      <c r="RUY16" s="192"/>
      <c r="RUZ16" s="192"/>
      <c r="RVA16" s="192"/>
      <c r="RVB16" s="192"/>
      <c r="RVC16" s="192"/>
      <c r="RVD16" s="192"/>
      <c r="RVE16" s="192"/>
      <c r="RVF16" s="192"/>
      <c r="RVG16" s="192"/>
      <c r="RVH16" s="192"/>
      <c r="RVI16" s="192"/>
      <c r="RVJ16" s="192"/>
      <c r="RVK16" s="192"/>
      <c r="RVL16" s="192"/>
      <c r="RVM16" s="192"/>
      <c r="RVN16" s="192"/>
      <c r="RVO16" s="192"/>
      <c r="RVP16" s="192"/>
      <c r="RVQ16" s="192"/>
      <c r="RVR16" s="192"/>
      <c r="RVS16" s="192"/>
      <c r="RVT16" s="192"/>
      <c r="RVU16" s="192"/>
      <c r="RVV16" s="192"/>
      <c r="RVW16" s="192"/>
      <c r="RVX16" s="192"/>
      <c r="RVY16" s="192"/>
      <c r="RVZ16" s="192"/>
      <c r="RWA16" s="192"/>
      <c r="RWB16" s="192"/>
      <c r="RWC16" s="192"/>
      <c r="RWD16" s="192"/>
      <c r="RWE16" s="192"/>
      <c r="RWF16" s="192"/>
      <c r="RWG16" s="192"/>
      <c r="RWH16" s="192"/>
      <c r="RWI16" s="192"/>
      <c r="RWJ16" s="192"/>
      <c r="RWK16" s="192"/>
      <c r="RWL16" s="192"/>
      <c r="RWM16" s="192"/>
      <c r="RWN16" s="192"/>
      <c r="RWO16" s="192"/>
      <c r="RWP16" s="192"/>
      <c r="RWQ16" s="192"/>
      <c r="RWR16" s="192"/>
      <c r="RWS16" s="192"/>
      <c r="RWT16" s="192"/>
      <c r="RWU16" s="192"/>
      <c r="RWV16" s="192"/>
      <c r="RWW16" s="192"/>
      <c r="RWX16" s="192"/>
      <c r="RWY16" s="192"/>
      <c r="RWZ16" s="192"/>
      <c r="RXA16" s="192"/>
      <c r="RXB16" s="192"/>
      <c r="RXC16" s="192"/>
      <c r="RXD16" s="192"/>
      <c r="RXE16" s="192"/>
      <c r="RXF16" s="192"/>
      <c r="RXG16" s="192"/>
      <c r="RXH16" s="192"/>
      <c r="RXI16" s="192"/>
      <c r="RXJ16" s="192"/>
      <c r="RXK16" s="192"/>
      <c r="RXL16" s="192"/>
      <c r="RXM16" s="192"/>
      <c r="RXN16" s="192"/>
      <c r="RXO16" s="192"/>
      <c r="RXP16" s="192"/>
      <c r="RXQ16" s="192"/>
      <c r="RXR16" s="192"/>
      <c r="RXS16" s="192"/>
      <c r="RXT16" s="192"/>
      <c r="RXU16" s="192"/>
      <c r="RXV16" s="192"/>
      <c r="RXW16" s="192"/>
      <c r="RXX16" s="192"/>
      <c r="RXY16" s="192"/>
      <c r="RXZ16" s="192"/>
      <c r="RYA16" s="192"/>
      <c r="RYB16" s="192"/>
      <c r="RYC16" s="192"/>
      <c r="RYD16" s="192"/>
      <c r="RYE16" s="192"/>
      <c r="RYF16" s="192"/>
      <c r="RYG16" s="192"/>
      <c r="RYH16" s="192"/>
      <c r="RYI16" s="192"/>
      <c r="RYJ16" s="192"/>
      <c r="RYK16" s="192"/>
      <c r="RYL16" s="192"/>
      <c r="RYM16" s="192"/>
      <c r="RYN16" s="192"/>
      <c r="RYO16" s="192"/>
      <c r="RYP16" s="192"/>
      <c r="RYQ16" s="192"/>
      <c r="RYR16" s="192"/>
      <c r="RYS16" s="192"/>
      <c r="RYT16" s="192"/>
      <c r="RYU16" s="192"/>
      <c r="RYV16" s="192"/>
      <c r="RYW16" s="192"/>
      <c r="RYX16" s="192"/>
      <c r="RYY16" s="192"/>
      <c r="RYZ16" s="192"/>
      <c r="RZA16" s="192"/>
      <c r="RZB16" s="192"/>
      <c r="RZC16" s="192"/>
      <c r="RZD16" s="192"/>
      <c r="RZE16" s="192"/>
      <c r="RZF16" s="192"/>
      <c r="RZG16" s="192"/>
      <c r="RZH16" s="192"/>
      <c r="RZI16" s="192"/>
      <c r="RZJ16" s="192"/>
      <c r="RZK16" s="192"/>
      <c r="RZL16" s="192"/>
      <c r="RZM16" s="192"/>
      <c r="RZN16" s="192"/>
      <c r="RZO16" s="192"/>
      <c r="RZP16" s="192"/>
      <c r="RZQ16" s="192"/>
      <c r="RZR16" s="192"/>
      <c r="RZS16" s="192"/>
      <c r="RZT16" s="192"/>
      <c r="RZU16" s="192"/>
      <c r="RZV16" s="192"/>
      <c r="RZW16" s="192"/>
      <c r="RZX16" s="192"/>
      <c r="RZY16" s="192"/>
      <c r="RZZ16" s="192"/>
      <c r="SAA16" s="192"/>
      <c r="SAB16" s="192"/>
      <c r="SAC16" s="192"/>
      <c r="SAD16" s="192"/>
      <c r="SAE16" s="192"/>
      <c r="SAF16" s="192"/>
      <c r="SAG16" s="192"/>
      <c r="SAH16" s="192"/>
      <c r="SAI16" s="192"/>
      <c r="SAJ16" s="192"/>
      <c r="SAK16" s="192"/>
      <c r="SAL16" s="192"/>
      <c r="SAM16" s="192"/>
      <c r="SAN16" s="192"/>
      <c r="SAO16" s="192"/>
      <c r="SAP16" s="192"/>
      <c r="SAQ16" s="192"/>
      <c r="SAR16" s="192"/>
      <c r="SAS16" s="192"/>
      <c r="SAT16" s="192"/>
      <c r="SAU16" s="192"/>
      <c r="SAV16" s="192"/>
      <c r="SAW16" s="192"/>
      <c r="SAX16" s="192"/>
      <c r="SAY16" s="192"/>
      <c r="SAZ16" s="192"/>
      <c r="SBA16" s="192"/>
      <c r="SBB16" s="192"/>
      <c r="SBC16" s="192"/>
      <c r="SBD16" s="192"/>
      <c r="SBE16" s="192"/>
      <c r="SBF16" s="192"/>
      <c r="SBG16" s="192"/>
      <c r="SBH16" s="192"/>
      <c r="SBI16" s="192"/>
      <c r="SBJ16" s="192"/>
      <c r="SBK16" s="192"/>
      <c r="SBL16" s="192"/>
      <c r="SBM16" s="192"/>
      <c r="SBN16" s="192"/>
      <c r="SBO16" s="192"/>
      <c r="SBP16" s="192"/>
      <c r="SBQ16" s="192"/>
      <c r="SBR16" s="192"/>
      <c r="SBS16" s="192"/>
      <c r="SBT16" s="192"/>
      <c r="SBU16" s="192"/>
      <c r="SBV16" s="192"/>
      <c r="SBW16" s="192"/>
      <c r="SBX16" s="192"/>
      <c r="SBY16" s="192"/>
      <c r="SBZ16" s="192"/>
      <c r="SCA16" s="192"/>
      <c r="SCB16" s="192"/>
      <c r="SCC16" s="192"/>
      <c r="SCD16" s="192"/>
      <c r="SCE16" s="192"/>
      <c r="SCF16" s="192"/>
      <c r="SCG16" s="192"/>
      <c r="SCH16" s="192"/>
      <c r="SCI16" s="192"/>
      <c r="SCJ16" s="192"/>
      <c r="SCK16" s="192"/>
      <c r="SCL16" s="192"/>
      <c r="SCM16" s="192"/>
      <c r="SCN16" s="192"/>
      <c r="SCO16" s="192"/>
      <c r="SCP16" s="192"/>
      <c r="SCQ16" s="192"/>
      <c r="SCR16" s="192"/>
      <c r="SCS16" s="192"/>
      <c r="SCT16" s="192"/>
      <c r="SCU16" s="192"/>
      <c r="SCV16" s="192"/>
      <c r="SCW16" s="192"/>
      <c r="SCX16" s="192"/>
      <c r="SCY16" s="192"/>
      <c r="SCZ16" s="192"/>
      <c r="SDA16" s="192"/>
      <c r="SDB16" s="192"/>
      <c r="SDC16" s="192"/>
      <c r="SDD16" s="192"/>
      <c r="SDE16" s="192"/>
      <c r="SDF16" s="192"/>
      <c r="SDG16" s="192"/>
      <c r="SDH16" s="192"/>
      <c r="SDI16" s="192"/>
      <c r="SDJ16" s="192"/>
      <c r="SDK16" s="192"/>
      <c r="SDL16" s="192"/>
      <c r="SDM16" s="192"/>
      <c r="SDN16" s="192"/>
      <c r="SDO16" s="192"/>
      <c r="SDP16" s="192"/>
      <c r="SDQ16" s="192"/>
      <c r="SDR16" s="192"/>
      <c r="SDS16" s="192"/>
      <c r="SDT16" s="192"/>
      <c r="SDU16" s="192"/>
      <c r="SDV16" s="192"/>
      <c r="SDW16" s="192"/>
      <c r="SDX16" s="192"/>
      <c r="SDY16" s="192"/>
      <c r="SDZ16" s="192"/>
      <c r="SEA16" s="192"/>
      <c r="SEB16" s="192"/>
      <c r="SEC16" s="192"/>
      <c r="SED16" s="192"/>
      <c r="SEE16" s="192"/>
      <c r="SEF16" s="192"/>
      <c r="SEG16" s="192"/>
      <c r="SEH16" s="192"/>
      <c r="SEI16" s="192"/>
      <c r="SEJ16" s="192"/>
      <c r="SEK16" s="192"/>
      <c r="SEL16" s="192"/>
      <c r="SEM16" s="192"/>
      <c r="SEN16" s="192"/>
      <c r="SEO16" s="192"/>
      <c r="SEP16" s="192"/>
      <c r="SEQ16" s="192"/>
      <c r="SER16" s="192"/>
      <c r="SES16" s="192"/>
      <c r="SET16" s="192"/>
      <c r="SEU16" s="192"/>
      <c r="SEV16" s="192"/>
      <c r="SEW16" s="192"/>
      <c r="SEX16" s="192"/>
      <c r="SEY16" s="192"/>
      <c r="SEZ16" s="192"/>
      <c r="SFA16" s="192"/>
      <c r="SFB16" s="192"/>
      <c r="SFC16" s="192"/>
      <c r="SFD16" s="192"/>
      <c r="SFE16" s="192"/>
      <c r="SFF16" s="192"/>
      <c r="SFG16" s="192"/>
      <c r="SFH16" s="192"/>
      <c r="SFI16" s="192"/>
      <c r="SFJ16" s="192"/>
      <c r="SFK16" s="192"/>
      <c r="SFL16" s="192"/>
      <c r="SFM16" s="192"/>
      <c r="SFN16" s="192"/>
      <c r="SFO16" s="192"/>
      <c r="SFP16" s="192"/>
      <c r="SFQ16" s="192"/>
      <c r="SFR16" s="192"/>
      <c r="SFS16" s="192"/>
      <c r="SFT16" s="192"/>
      <c r="SFU16" s="192"/>
      <c r="SFV16" s="192"/>
      <c r="SFW16" s="192"/>
      <c r="SFX16" s="192"/>
      <c r="SFY16" s="192"/>
      <c r="SFZ16" s="192"/>
      <c r="SGA16" s="192"/>
      <c r="SGB16" s="192"/>
      <c r="SGC16" s="192"/>
      <c r="SGD16" s="192"/>
      <c r="SGE16" s="192"/>
      <c r="SGF16" s="192"/>
      <c r="SGG16" s="192"/>
      <c r="SGH16" s="192"/>
      <c r="SGI16" s="192"/>
      <c r="SGJ16" s="192"/>
      <c r="SGK16" s="192"/>
      <c r="SGL16" s="192"/>
      <c r="SGM16" s="192"/>
      <c r="SGN16" s="192"/>
      <c r="SGO16" s="192"/>
      <c r="SGP16" s="192"/>
      <c r="SGQ16" s="192"/>
      <c r="SGR16" s="192"/>
      <c r="SGS16" s="192"/>
      <c r="SGT16" s="192"/>
      <c r="SGU16" s="192"/>
      <c r="SGV16" s="192"/>
      <c r="SGW16" s="192"/>
      <c r="SGX16" s="192"/>
      <c r="SGY16" s="192"/>
      <c r="SGZ16" s="192"/>
      <c r="SHA16" s="192"/>
      <c r="SHB16" s="192"/>
      <c r="SHC16" s="192"/>
      <c r="SHD16" s="192"/>
      <c r="SHE16" s="192"/>
      <c r="SHF16" s="192"/>
      <c r="SHG16" s="192"/>
      <c r="SHH16" s="192"/>
      <c r="SHI16" s="192"/>
      <c r="SHJ16" s="192"/>
      <c r="SHK16" s="192"/>
      <c r="SHL16" s="192"/>
      <c r="SHM16" s="192"/>
      <c r="SHN16" s="192"/>
      <c r="SHO16" s="192"/>
      <c r="SHP16" s="192"/>
      <c r="SHQ16" s="192"/>
      <c r="SHR16" s="192"/>
      <c r="SHS16" s="192"/>
      <c r="SHT16" s="192"/>
      <c r="SHU16" s="192"/>
      <c r="SHV16" s="192"/>
      <c r="SHW16" s="192"/>
      <c r="SHX16" s="192"/>
      <c r="SHY16" s="192"/>
      <c r="SHZ16" s="192"/>
      <c r="SIA16" s="192"/>
      <c r="SIB16" s="192"/>
      <c r="SIC16" s="192"/>
      <c r="SID16" s="192"/>
      <c r="SIE16" s="192"/>
      <c r="SIF16" s="192"/>
      <c r="SIG16" s="192"/>
      <c r="SIH16" s="192"/>
      <c r="SII16" s="192"/>
      <c r="SIJ16" s="192"/>
      <c r="SIK16" s="192"/>
      <c r="SIL16" s="192"/>
      <c r="SIM16" s="192"/>
      <c r="SIN16" s="192"/>
      <c r="SIO16" s="192"/>
      <c r="SIP16" s="192"/>
      <c r="SIQ16" s="192"/>
      <c r="SIR16" s="192"/>
      <c r="SIS16" s="192"/>
      <c r="SIT16" s="192"/>
      <c r="SIU16" s="192"/>
      <c r="SIV16" s="192"/>
      <c r="SIW16" s="192"/>
      <c r="SIX16" s="192"/>
      <c r="SIY16" s="192"/>
      <c r="SIZ16" s="192"/>
      <c r="SJA16" s="192"/>
      <c r="SJB16" s="192"/>
      <c r="SJC16" s="192"/>
      <c r="SJD16" s="192"/>
      <c r="SJE16" s="192"/>
      <c r="SJF16" s="192"/>
      <c r="SJG16" s="192"/>
      <c r="SJH16" s="192"/>
      <c r="SJI16" s="192"/>
      <c r="SJJ16" s="192"/>
      <c r="SJK16" s="192"/>
      <c r="SJL16" s="192"/>
      <c r="SJM16" s="192"/>
      <c r="SJN16" s="192"/>
      <c r="SJO16" s="192"/>
      <c r="SJP16" s="192"/>
      <c r="SJQ16" s="192"/>
      <c r="SJR16" s="192"/>
      <c r="SJS16" s="192"/>
      <c r="SJT16" s="192"/>
      <c r="SJU16" s="192"/>
      <c r="SJV16" s="192"/>
      <c r="SJW16" s="192"/>
      <c r="SJX16" s="192"/>
      <c r="SJY16" s="192"/>
      <c r="SJZ16" s="192"/>
      <c r="SKA16" s="192"/>
      <c r="SKB16" s="192"/>
      <c r="SKC16" s="192"/>
      <c r="SKD16" s="192"/>
      <c r="SKE16" s="192"/>
      <c r="SKF16" s="192"/>
      <c r="SKG16" s="192"/>
      <c r="SKH16" s="192"/>
      <c r="SKI16" s="192"/>
      <c r="SKJ16" s="192"/>
      <c r="SKK16" s="192"/>
      <c r="SKL16" s="192"/>
      <c r="SKM16" s="192"/>
      <c r="SKN16" s="192"/>
      <c r="SKO16" s="192"/>
      <c r="SKP16" s="192"/>
      <c r="SKQ16" s="192"/>
      <c r="SKR16" s="192"/>
      <c r="SKS16" s="192"/>
      <c r="SKT16" s="192"/>
      <c r="SKU16" s="192"/>
      <c r="SKV16" s="192"/>
      <c r="SKW16" s="192"/>
      <c r="SKX16" s="192"/>
      <c r="SKY16" s="192"/>
      <c r="SKZ16" s="192"/>
      <c r="SLA16" s="192"/>
      <c r="SLB16" s="192"/>
      <c r="SLC16" s="192"/>
      <c r="SLD16" s="192"/>
      <c r="SLE16" s="192"/>
      <c r="SLF16" s="192"/>
      <c r="SLG16" s="192"/>
      <c r="SLH16" s="192"/>
      <c r="SLI16" s="192"/>
      <c r="SLJ16" s="192"/>
      <c r="SLK16" s="192"/>
      <c r="SLL16" s="192"/>
      <c r="SLM16" s="192"/>
      <c r="SLN16" s="192"/>
      <c r="SLO16" s="192"/>
      <c r="SLP16" s="192"/>
      <c r="SLQ16" s="192"/>
      <c r="SLR16" s="192"/>
      <c r="SLS16" s="192"/>
      <c r="SLT16" s="192"/>
      <c r="SLU16" s="192"/>
      <c r="SLV16" s="192"/>
      <c r="SLW16" s="192"/>
      <c r="SLX16" s="192"/>
      <c r="SLY16" s="192"/>
      <c r="SLZ16" s="192"/>
      <c r="SMA16" s="192"/>
      <c r="SMB16" s="192"/>
      <c r="SMC16" s="192"/>
      <c r="SMD16" s="192"/>
      <c r="SME16" s="192"/>
      <c r="SMF16" s="192"/>
      <c r="SMG16" s="192"/>
      <c r="SMH16" s="192"/>
      <c r="SMI16" s="192"/>
      <c r="SMJ16" s="192"/>
      <c r="SMK16" s="192"/>
      <c r="SML16" s="192"/>
      <c r="SMM16" s="192"/>
      <c r="SMN16" s="192"/>
      <c r="SMO16" s="192"/>
      <c r="SMP16" s="192"/>
      <c r="SMQ16" s="192"/>
      <c r="SMR16" s="192"/>
      <c r="SMS16" s="192"/>
      <c r="SMT16" s="192"/>
      <c r="SMU16" s="192"/>
      <c r="SMV16" s="192"/>
      <c r="SMW16" s="192"/>
      <c r="SMX16" s="192"/>
      <c r="SMY16" s="192"/>
      <c r="SMZ16" s="192"/>
      <c r="SNA16" s="192"/>
      <c r="SNB16" s="192"/>
      <c r="SNC16" s="192"/>
      <c r="SND16" s="192"/>
      <c r="SNE16" s="192"/>
      <c r="SNF16" s="192"/>
      <c r="SNG16" s="192"/>
      <c r="SNH16" s="192"/>
      <c r="SNI16" s="192"/>
      <c r="SNJ16" s="192"/>
      <c r="SNK16" s="192"/>
      <c r="SNL16" s="192"/>
      <c r="SNM16" s="192"/>
      <c r="SNN16" s="192"/>
      <c r="SNO16" s="192"/>
      <c r="SNP16" s="192"/>
      <c r="SNQ16" s="192"/>
      <c r="SNR16" s="192"/>
      <c r="SNS16" s="192"/>
      <c r="SNT16" s="192"/>
      <c r="SNU16" s="192"/>
      <c r="SNV16" s="192"/>
      <c r="SNW16" s="192"/>
      <c r="SNX16" s="192"/>
      <c r="SNY16" s="192"/>
      <c r="SNZ16" s="192"/>
      <c r="SOA16" s="192"/>
      <c r="SOB16" s="192"/>
      <c r="SOC16" s="192"/>
      <c r="SOD16" s="192"/>
      <c r="SOE16" s="192"/>
      <c r="SOF16" s="192"/>
      <c r="SOG16" s="192"/>
      <c r="SOH16" s="192"/>
      <c r="SOI16" s="192"/>
      <c r="SOJ16" s="192"/>
      <c r="SOK16" s="192"/>
      <c r="SOL16" s="192"/>
      <c r="SOM16" s="192"/>
      <c r="SON16" s="192"/>
      <c r="SOO16" s="192"/>
      <c r="SOP16" s="192"/>
      <c r="SOQ16" s="192"/>
      <c r="SOR16" s="192"/>
      <c r="SOS16" s="192"/>
      <c r="SOT16" s="192"/>
      <c r="SOU16" s="192"/>
      <c r="SOV16" s="192"/>
      <c r="SOW16" s="192"/>
      <c r="SOX16" s="192"/>
      <c r="SOY16" s="192"/>
      <c r="SOZ16" s="192"/>
      <c r="SPA16" s="192"/>
      <c r="SPB16" s="192"/>
      <c r="SPC16" s="192"/>
      <c r="SPD16" s="192"/>
      <c r="SPE16" s="192"/>
      <c r="SPF16" s="192"/>
      <c r="SPG16" s="192"/>
      <c r="SPH16" s="192"/>
      <c r="SPI16" s="192"/>
      <c r="SPJ16" s="192"/>
      <c r="SPK16" s="192"/>
      <c r="SPL16" s="192"/>
      <c r="SPM16" s="192"/>
      <c r="SPN16" s="192"/>
      <c r="SPO16" s="192"/>
      <c r="SPP16" s="192"/>
      <c r="SPQ16" s="192"/>
      <c r="SPR16" s="192"/>
      <c r="SPS16" s="192"/>
      <c r="SPT16" s="192"/>
      <c r="SPU16" s="192"/>
      <c r="SPV16" s="192"/>
      <c r="SPW16" s="192"/>
      <c r="SPX16" s="192"/>
      <c r="SPY16" s="192"/>
      <c r="SPZ16" s="192"/>
      <c r="SQA16" s="192"/>
      <c r="SQB16" s="192"/>
      <c r="SQC16" s="192"/>
      <c r="SQD16" s="192"/>
      <c r="SQE16" s="192"/>
      <c r="SQF16" s="192"/>
      <c r="SQG16" s="192"/>
      <c r="SQH16" s="192"/>
      <c r="SQI16" s="192"/>
      <c r="SQJ16" s="192"/>
      <c r="SQK16" s="192"/>
      <c r="SQL16" s="192"/>
      <c r="SQM16" s="192"/>
      <c r="SQN16" s="192"/>
      <c r="SQO16" s="192"/>
      <c r="SQP16" s="192"/>
      <c r="SQQ16" s="192"/>
      <c r="SQR16" s="192"/>
      <c r="SQS16" s="192"/>
      <c r="SQT16" s="192"/>
      <c r="SQU16" s="192"/>
      <c r="SQV16" s="192"/>
      <c r="SQW16" s="192"/>
      <c r="SQX16" s="192"/>
      <c r="SQY16" s="192"/>
      <c r="SQZ16" s="192"/>
      <c r="SRA16" s="192"/>
      <c r="SRB16" s="192"/>
      <c r="SRC16" s="192"/>
      <c r="SRD16" s="192"/>
      <c r="SRE16" s="192"/>
      <c r="SRF16" s="192"/>
      <c r="SRG16" s="192"/>
      <c r="SRH16" s="192"/>
      <c r="SRI16" s="192"/>
      <c r="SRJ16" s="192"/>
      <c r="SRK16" s="192"/>
      <c r="SRL16" s="192"/>
      <c r="SRM16" s="192"/>
      <c r="SRN16" s="192"/>
      <c r="SRO16" s="192"/>
      <c r="SRP16" s="192"/>
      <c r="SRQ16" s="192"/>
      <c r="SRR16" s="192"/>
      <c r="SRS16" s="192"/>
      <c r="SRT16" s="192"/>
      <c r="SRU16" s="192"/>
      <c r="SRV16" s="192"/>
      <c r="SRW16" s="192"/>
      <c r="SRX16" s="192"/>
      <c r="SRY16" s="192"/>
      <c r="SRZ16" s="192"/>
      <c r="SSA16" s="192"/>
      <c r="SSB16" s="192"/>
      <c r="SSC16" s="192"/>
      <c r="SSD16" s="192"/>
      <c r="SSE16" s="192"/>
      <c r="SSF16" s="192"/>
      <c r="SSG16" s="192"/>
      <c r="SSH16" s="192"/>
      <c r="SSI16" s="192"/>
      <c r="SSJ16" s="192"/>
      <c r="SSK16" s="192"/>
      <c r="SSL16" s="192"/>
      <c r="SSM16" s="192"/>
      <c r="SSN16" s="192"/>
      <c r="SSO16" s="192"/>
      <c r="SSP16" s="192"/>
      <c r="SSQ16" s="192"/>
      <c r="SSR16" s="192"/>
      <c r="SSS16" s="192"/>
      <c r="SST16" s="192"/>
      <c r="SSU16" s="192"/>
      <c r="SSV16" s="192"/>
      <c r="SSW16" s="192"/>
      <c r="SSX16" s="192"/>
      <c r="SSY16" s="192"/>
      <c r="SSZ16" s="192"/>
      <c r="STA16" s="192"/>
      <c r="STB16" s="192"/>
      <c r="STC16" s="192"/>
      <c r="STD16" s="192"/>
      <c r="STE16" s="192"/>
      <c r="STF16" s="192"/>
      <c r="STG16" s="192"/>
      <c r="STH16" s="192"/>
      <c r="STI16" s="192"/>
      <c r="STJ16" s="192"/>
      <c r="STK16" s="192"/>
      <c r="STL16" s="192"/>
      <c r="STM16" s="192"/>
      <c r="STN16" s="192"/>
      <c r="STO16" s="192"/>
      <c r="STP16" s="192"/>
      <c r="STQ16" s="192"/>
      <c r="STR16" s="192"/>
      <c r="STS16" s="192"/>
      <c r="STT16" s="192"/>
      <c r="STU16" s="192"/>
      <c r="STV16" s="192"/>
      <c r="STW16" s="192"/>
      <c r="STX16" s="192"/>
      <c r="STY16" s="192"/>
      <c r="STZ16" s="192"/>
      <c r="SUA16" s="192"/>
      <c r="SUB16" s="192"/>
      <c r="SUC16" s="192"/>
      <c r="SUD16" s="192"/>
      <c r="SUE16" s="192"/>
      <c r="SUF16" s="192"/>
      <c r="SUG16" s="192"/>
      <c r="SUH16" s="192"/>
      <c r="SUI16" s="192"/>
      <c r="SUJ16" s="192"/>
      <c r="SUK16" s="192"/>
      <c r="SUL16" s="192"/>
      <c r="SUM16" s="192"/>
      <c r="SUN16" s="192"/>
      <c r="SUO16" s="192"/>
      <c r="SUP16" s="192"/>
      <c r="SUQ16" s="192"/>
      <c r="SUR16" s="192"/>
      <c r="SUS16" s="192"/>
      <c r="SUT16" s="192"/>
      <c r="SUU16" s="192"/>
      <c r="SUV16" s="192"/>
      <c r="SUW16" s="192"/>
      <c r="SUX16" s="192"/>
      <c r="SUY16" s="192"/>
      <c r="SUZ16" s="192"/>
      <c r="SVA16" s="192"/>
      <c r="SVB16" s="192"/>
      <c r="SVC16" s="192"/>
      <c r="SVD16" s="192"/>
      <c r="SVE16" s="192"/>
      <c r="SVF16" s="192"/>
      <c r="SVG16" s="192"/>
      <c r="SVH16" s="192"/>
      <c r="SVI16" s="192"/>
      <c r="SVJ16" s="192"/>
      <c r="SVK16" s="192"/>
      <c r="SVL16" s="192"/>
      <c r="SVM16" s="192"/>
      <c r="SVN16" s="192"/>
      <c r="SVO16" s="192"/>
      <c r="SVP16" s="192"/>
      <c r="SVQ16" s="192"/>
      <c r="SVR16" s="192"/>
      <c r="SVS16" s="192"/>
      <c r="SVT16" s="192"/>
      <c r="SVU16" s="192"/>
      <c r="SVV16" s="192"/>
      <c r="SVW16" s="192"/>
      <c r="SVX16" s="192"/>
      <c r="SVY16" s="192"/>
      <c r="SVZ16" s="192"/>
      <c r="SWA16" s="192"/>
      <c r="SWB16" s="192"/>
      <c r="SWC16" s="192"/>
      <c r="SWD16" s="192"/>
      <c r="SWE16" s="192"/>
      <c r="SWF16" s="192"/>
      <c r="SWG16" s="192"/>
      <c r="SWH16" s="192"/>
      <c r="SWI16" s="192"/>
      <c r="SWJ16" s="192"/>
      <c r="SWK16" s="192"/>
      <c r="SWL16" s="192"/>
      <c r="SWM16" s="192"/>
      <c r="SWN16" s="192"/>
      <c r="SWO16" s="192"/>
      <c r="SWP16" s="192"/>
      <c r="SWQ16" s="192"/>
      <c r="SWR16" s="192"/>
      <c r="SWS16" s="192"/>
      <c r="SWT16" s="192"/>
      <c r="SWU16" s="192"/>
      <c r="SWV16" s="192"/>
      <c r="SWW16" s="192"/>
      <c r="SWX16" s="192"/>
      <c r="SWY16" s="192"/>
      <c r="SWZ16" s="192"/>
      <c r="SXA16" s="192"/>
      <c r="SXB16" s="192"/>
      <c r="SXC16" s="192"/>
      <c r="SXD16" s="192"/>
      <c r="SXE16" s="192"/>
      <c r="SXF16" s="192"/>
      <c r="SXG16" s="192"/>
      <c r="SXH16" s="192"/>
      <c r="SXI16" s="192"/>
      <c r="SXJ16" s="192"/>
      <c r="SXK16" s="192"/>
      <c r="SXL16" s="192"/>
      <c r="SXM16" s="192"/>
      <c r="SXN16" s="192"/>
      <c r="SXO16" s="192"/>
      <c r="SXP16" s="192"/>
      <c r="SXQ16" s="192"/>
      <c r="SXR16" s="192"/>
      <c r="SXS16" s="192"/>
      <c r="SXT16" s="192"/>
      <c r="SXU16" s="192"/>
      <c r="SXV16" s="192"/>
      <c r="SXW16" s="192"/>
      <c r="SXX16" s="192"/>
      <c r="SXY16" s="192"/>
      <c r="SXZ16" s="192"/>
      <c r="SYA16" s="192"/>
      <c r="SYB16" s="192"/>
      <c r="SYC16" s="192"/>
      <c r="SYD16" s="192"/>
      <c r="SYE16" s="192"/>
      <c r="SYF16" s="192"/>
      <c r="SYG16" s="192"/>
      <c r="SYH16" s="192"/>
      <c r="SYI16" s="192"/>
      <c r="SYJ16" s="192"/>
      <c r="SYK16" s="192"/>
      <c r="SYL16" s="192"/>
      <c r="SYM16" s="192"/>
      <c r="SYN16" s="192"/>
      <c r="SYO16" s="192"/>
      <c r="SYP16" s="192"/>
      <c r="SYQ16" s="192"/>
      <c r="SYR16" s="192"/>
      <c r="SYS16" s="192"/>
      <c r="SYT16" s="192"/>
      <c r="SYU16" s="192"/>
      <c r="SYV16" s="192"/>
      <c r="SYW16" s="192"/>
      <c r="SYX16" s="192"/>
      <c r="SYY16" s="192"/>
      <c r="SYZ16" s="192"/>
      <c r="SZA16" s="192"/>
      <c r="SZB16" s="192"/>
      <c r="SZC16" s="192"/>
      <c r="SZD16" s="192"/>
      <c r="SZE16" s="192"/>
      <c r="SZF16" s="192"/>
      <c r="SZG16" s="192"/>
      <c r="SZH16" s="192"/>
      <c r="SZI16" s="192"/>
      <c r="SZJ16" s="192"/>
      <c r="SZK16" s="192"/>
      <c r="SZL16" s="192"/>
      <c r="SZM16" s="192"/>
      <c r="SZN16" s="192"/>
      <c r="SZO16" s="192"/>
      <c r="SZP16" s="192"/>
      <c r="SZQ16" s="192"/>
      <c r="SZR16" s="192"/>
      <c r="SZS16" s="192"/>
      <c r="SZT16" s="192"/>
      <c r="SZU16" s="192"/>
      <c r="SZV16" s="192"/>
      <c r="SZW16" s="192"/>
      <c r="SZX16" s="192"/>
      <c r="SZY16" s="192"/>
      <c r="SZZ16" s="192"/>
      <c r="TAA16" s="192"/>
      <c r="TAB16" s="192"/>
      <c r="TAC16" s="192"/>
      <c r="TAD16" s="192"/>
      <c r="TAE16" s="192"/>
      <c r="TAF16" s="192"/>
      <c r="TAG16" s="192"/>
      <c r="TAH16" s="192"/>
      <c r="TAI16" s="192"/>
      <c r="TAJ16" s="192"/>
      <c r="TAK16" s="192"/>
      <c r="TAL16" s="192"/>
      <c r="TAM16" s="192"/>
      <c r="TAN16" s="192"/>
      <c r="TAO16" s="192"/>
      <c r="TAP16" s="192"/>
      <c r="TAQ16" s="192"/>
      <c r="TAR16" s="192"/>
      <c r="TAS16" s="192"/>
      <c r="TAT16" s="192"/>
      <c r="TAU16" s="192"/>
      <c r="TAV16" s="192"/>
      <c r="TAW16" s="192"/>
      <c r="TAX16" s="192"/>
      <c r="TAY16" s="192"/>
      <c r="TAZ16" s="192"/>
      <c r="TBA16" s="192"/>
      <c r="TBB16" s="192"/>
      <c r="TBC16" s="192"/>
      <c r="TBD16" s="192"/>
      <c r="TBE16" s="192"/>
      <c r="TBF16" s="192"/>
      <c r="TBG16" s="192"/>
      <c r="TBH16" s="192"/>
      <c r="TBI16" s="192"/>
      <c r="TBJ16" s="192"/>
      <c r="TBK16" s="192"/>
      <c r="TBL16" s="192"/>
      <c r="TBM16" s="192"/>
      <c r="TBN16" s="192"/>
      <c r="TBO16" s="192"/>
      <c r="TBP16" s="192"/>
      <c r="TBQ16" s="192"/>
      <c r="TBR16" s="192"/>
      <c r="TBS16" s="192"/>
      <c r="TBT16" s="192"/>
      <c r="TBU16" s="192"/>
      <c r="TBV16" s="192"/>
      <c r="TBW16" s="192"/>
      <c r="TBX16" s="192"/>
      <c r="TBY16" s="192"/>
      <c r="TBZ16" s="192"/>
      <c r="TCA16" s="192"/>
      <c r="TCB16" s="192"/>
      <c r="TCC16" s="192"/>
      <c r="TCD16" s="192"/>
      <c r="TCE16" s="192"/>
      <c r="TCF16" s="192"/>
      <c r="TCG16" s="192"/>
      <c r="TCH16" s="192"/>
      <c r="TCI16" s="192"/>
      <c r="TCJ16" s="192"/>
      <c r="TCK16" s="192"/>
      <c r="TCL16" s="192"/>
      <c r="TCM16" s="192"/>
      <c r="TCN16" s="192"/>
      <c r="TCO16" s="192"/>
      <c r="TCP16" s="192"/>
      <c r="TCQ16" s="192"/>
      <c r="TCR16" s="192"/>
      <c r="TCS16" s="192"/>
      <c r="TCT16" s="192"/>
      <c r="TCU16" s="192"/>
      <c r="TCV16" s="192"/>
      <c r="TCW16" s="192"/>
      <c r="TCX16" s="192"/>
      <c r="TCY16" s="192"/>
      <c r="TCZ16" s="192"/>
      <c r="TDA16" s="192"/>
      <c r="TDB16" s="192"/>
      <c r="TDC16" s="192"/>
      <c r="TDD16" s="192"/>
      <c r="TDE16" s="192"/>
      <c r="TDF16" s="192"/>
      <c r="TDG16" s="192"/>
      <c r="TDH16" s="192"/>
      <c r="TDI16" s="192"/>
      <c r="TDJ16" s="192"/>
      <c r="TDK16" s="192"/>
      <c r="TDL16" s="192"/>
      <c r="TDM16" s="192"/>
      <c r="TDN16" s="192"/>
      <c r="TDO16" s="192"/>
      <c r="TDP16" s="192"/>
      <c r="TDQ16" s="192"/>
      <c r="TDR16" s="192"/>
      <c r="TDS16" s="192"/>
      <c r="TDT16" s="192"/>
      <c r="TDU16" s="192"/>
      <c r="TDV16" s="192"/>
      <c r="TDW16" s="192"/>
      <c r="TDX16" s="192"/>
      <c r="TDY16" s="192"/>
      <c r="TDZ16" s="192"/>
      <c r="TEA16" s="192"/>
      <c r="TEB16" s="192"/>
      <c r="TEC16" s="192"/>
      <c r="TED16" s="192"/>
      <c r="TEE16" s="192"/>
      <c r="TEF16" s="192"/>
      <c r="TEG16" s="192"/>
      <c r="TEH16" s="192"/>
      <c r="TEI16" s="192"/>
      <c r="TEJ16" s="192"/>
      <c r="TEK16" s="192"/>
      <c r="TEL16" s="192"/>
      <c r="TEM16" s="192"/>
      <c r="TEN16" s="192"/>
      <c r="TEO16" s="192"/>
      <c r="TEP16" s="192"/>
      <c r="TEQ16" s="192"/>
      <c r="TER16" s="192"/>
      <c r="TES16" s="192"/>
      <c r="TET16" s="192"/>
      <c r="TEU16" s="192"/>
      <c r="TEV16" s="192"/>
      <c r="TEW16" s="192"/>
      <c r="TEX16" s="192"/>
      <c r="TEY16" s="192"/>
      <c r="TEZ16" s="192"/>
      <c r="TFA16" s="192"/>
      <c r="TFB16" s="192"/>
      <c r="TFC16" s="192"/>
      <c r="TFD16" s="192"/>
      <c r="TFE16" s="192"/>
      <c r="TFF16" s="192"/>
      <c r="TFG16" s="192"/>
      <c r="TFH16" s="192"/>
      <c r="TFI16" s="192"/>
      <c r="TFJ16" s="192"/>
      <c r="TFK16" s="192"/>
      <c r="TFL16" s="192"/>
      <c r="TFM16" s="192"/>
      <c r="TFN16" s="192"/>
      <c r="TFO16" s="192"/>
      <c r="TFP16" s="192"/>
      <c r="TFQ16" s="192"/>
      <c r="TFR16" s="192"/>
      <c r="TFS16" s="192"/>
      <c r="TFT16" s="192"/>
      <c r="TFU16" s="192"/>
      <c r="TFV16" s="192"/>
      <c r="TFW16" s="192"/>
      <c r="TFX16" s="192"/>
      <c r="TFY16" s="192"/>
      <c r="TFZ16" s="192"/>
      <c r="TGA16" s="192"/>
      <c r="TGB16" s="192"/>
      <c r="TGC16" s="192"/>
      <c r="TGD16" s="192"/>
      <c r="TGE16" s="192"/>
      <c r="TGF16" s="192"/>
      <c r="TGG16" s="192"/>
      <c r="TGH16" s="192"/>
      <c r="TGI16" s="192"/>
      <c r="TGJ16" s="192"/>
      <c r="TGK16" s="192"/>
      <c r="TGL16" s="192"/>
      <c r="TGM16" s="192"/>
      <c r="TGN16" s="192"/>
      <c r="TGO16" s="192"/>
      <c r="TGP16" s="192"/>
      <c r="TGQ16" s="192"/>
      <c r="TGR16" s="192"/>
      <c r="TGS16" s="192"/>
      <c r="TGT16" s="192"/>
      <c r="TGU16" s="192"/>
      <c r="TGV16" s="192"/>
      <c r="TGW16" s="192"/>
      <c r="TGX16" s="192"/>
      <c r="TGY16" s="192"/>
      <c r="TGZ16" s="192"/>
      <c r="THA16" s="192"/>
      <c r="THB16" s="192"/>
      <c r="THC16" s="192"/>
      <c r="THD16" s="192"/>
      <c r="THE16" s="192"/>
      <c r="THF16" s="192"/>
      <c r="THG16" s="192"/>
      <c r="THH16" s="192"/>
      <c r="THI16" s="192"/>
      <c r="THJ16" s="192"/>
      <c r="THK16" s="192"/>
      <c r="THL16" s="192"/>
      <c r="THM16" s="192"/>
      <c r="THN16" s="192"/>
      <c r="THO16" s="192"/>
      <c r="THP16" s="192"/>
      <c r="THQ16" s="192"/>
      <c r="THR16" s="192"/>
      <c r="THS16" s="192"/>
      <c r="THT16" s="192"/>
      <c r="THU16" s="192"/>
      <c r="THV16" s="192"/>
      <c r="THW16" s="192"/>
      <c r="THX16" s="192"/>
      <c r="THY16" s="192"/>
      <c r="THZ16" s="192"/>
      <c r="TIA16" s="192"/>
      <c r="TIB16" s="192"/>
      <c r="TIC16" s="192"/>
      <c r="TID16" s="192"/>
      <c r="TIE16" s="192"/>
      <c r="TIF16" s="192"/>
      <c r="TIG16" s="192"/>
      <c r="TIH16" s="192"/>
      <c r="TII16" s="192"/>
      <c r="TIJ16" s="192"/>
      <c r="TIK16" s="192"/>
      <c r="TIL16" s="192"/>
      <c r="TIM16" s="192"/>
      <c r="TIN16" s="192"/>
      <c r="TIO16" s="192"/>
      <c r="TIP16" s="192"/>
      <c r="TIQ16" s="192"/>
      <c r="TIR16" s="192"/>
      <c r="TIS16" s="192"/>
      <c r="TIT16" s="192"/>
      <c r="TIU16" s="192"/>
      <c r="TIV16" s="192"/>
      <c r="TIW16" s="192"/>
      <c r="TIX16" s="192"/>
      <c r="TIY16" s="192"/>
      <c r="TIZ16" s="192"/>
      <c r="TJA16" s="192"/>
      <c r="TJB16" s="192"/>
      <c r="TJC16" s="192"/>
      <c r="TJD16" s="192"/>
      <c r="TJE16" s="192"/>
      <c r="TJF16" s="192"/>
      <c r="TJG16" s="192"/>
      <c r="TJH16" s="192"/>
      <c r="TJI16" s="192"/>
      <c r="TJJ16" s="192"/>
      <c r="TJK16" s="192"/>
      <c r="TJL16" s="192"/>
      <c r="TJM16" s="192"/>
      <c r="TJN16" s="192"/>
      <c r="TJO16" s="192"/>
      <c r="TJP16" s="192"/>
      <c r="TJQ16" s="192"/>
      <c r="TJR16" s="192"/>
      <c r="TJS16" s="192"/>
      <c r="TJT16" s="192"/>
      <c r="TJU16" s="192"/>
      <c r="TJV16" s="192"/>
      <c r="TJW16" s="192"/>
      <c r="TJX16" s="192"/>
      <c r="TJY16" s="192"/>
      <c r="TJZ16" s="192"/>
      <c r="TKA16" s="192"/>
      <c r="TKB16" s="192"/>
      <c r="TKC16" s="192"/>
      <c r="TKD16" s="192"/>
      <c r="TKE16" s="192"/>
      <c r="TKF16" s="192"/>
      <c r="TKG16" s="192"/>
      <c r="TKH16" s="192"/>
      <c r="TKI16" s="192"/>
      <c r="TKJ16" s="192"/>
      <c r="TKK16" s="192"/>
      <c r="TKL16" s="192"/>
      <c r="TKM16" s="192"/>
      <c r="TKN16" s="192"/>
      <c r="TKO16" s="192"/>
      <c r="TKP16" s="192"/>
      <c r="TKQ16" s="192"/>
      <c r="TKR16" s="192"/>
      <c r="TKS16" s="192"/>
      <c r="TKT16" s="192"/>
      <c r="TKU16" s="192"/>
      <c r="TKV16" s="192"/>
      <c r="TKW16" s="192"/>
      <c r="TKX16" s="192"/>
      <c r="TKY16" s="192"/>
      <c r="TKZ16" s="192"/>
      <c r="TLA16" s="192"/>
      <c r="TLB16" s="192"/>
      <c r="TLC16" s="192"/>
      <c r="TLD16" s="192"/>
      <c r="TLE16" s="192"/>
      <c r="TLF16" s="192"/>
      <c r="TLG16" s="192"/>
      <c r="TLH16" s="192"/>
      <c r="TLI16" s="192"/>
      <c r="TLJ16" s="192"/>
      <c r="TLK16" s="192"/>
      <c r="TLL16" s="192"/>
      <c r="TLM16" s="192"/>
      <c r="TLN16" s="192"/>
      <c r="TLO16" s="192"/>
      <c r="TLP16" s="192"/>
      <c r="TLQ16" s="192"/>
      <c r="TLR16" s="192"/>
      <c r="TLS16" s="192"/>
      <c r="TLT16" s="192"/>
      <c r="TLU16" s="192"/>
      <c r="TLV16" s="192"/>
      <c r="TLW16" s="192"/>
      <c r="TLX16" s="192"/>
      <c r="TLY16" s="192"/>
      <c r="TLZ16" s="192"/>
      <c r="TMA16" s="192"/>
      <c r="TMB16" s="192"/>
      <c r="TMC16" s="192"/>
      <c r="TMD16" s="192"/>
      <c r="TME16" s="192"/>
      <c r="TMF16" s="192"/>
      <c r="TMG16" s="192"/>
      <c r="TMH16" s="192"/>
      <c r="TMI16" s="192"/>
      <c r="TMJ16" s="192"/>
      <c r="TMK16" s="192"/>
      <c r="TML16" s="192"/>
      <c r="TMM16" s="192"/>
      <c r="TMN16" s="192"/>
      <c r="TMO16" s="192"/>
      <c r="TMP16" s="192"/>
      <c r="TMQ16" s="192"/>
      <c r="TMR16" s="192"/>
      <c r="TMS16" s="192"/>
      <c r="TMT16" s="192"/>
      <c r="TMU16" s="192"/>
      <c r="TMV16" s="192"/>
      <c r="TMW16" s="192"/>
      <c r="TMX16" s="192"/>
      <c r="TMY16" s="192"/>
      <c r="TMZ16" s="192"/>
      <c r="TNA16" s="192"/>
      <c r="TNB16" s="192"/>
      <c r="TNC16" s="192"/>
      <c r="TND16" s="192"/>
      <c r="TNE16" s="192"/>
      <c r="TNF16" s="192"/>
      <c r="TNG16" s="192"/>
      <c r="TNH16" s="192"/>
      <c r="TNI16" s="192"/>
      <c r="TNJ16" s="192"/>
      <c r="TNK16" s="192"/>
      <c r="TNL16" s="192"/>
      <c r="TNM16" s="192"/>
      <c r="TNN16" s="192"/>
      <c r="TNO16" s="192"/>
      <c r="TNP16" s="192"/>
      <c r="TNQ16" s="192"/>
      <c r="TNR16" s="192"/>
      <c r="TNS16" s="192"/>
      <c r="TNT16" s="192"/>
      <c r="TNU16" s="192"/>
      <c r="TNV16" s="192"/>
      <c r="TNW16" s="192"/>
      <c r="TNX16" s="192"/>
      <c r="TNY16" s="192"/>
      <c r="TNZ16" s="192"/>
      <c r="TOA16" s="192"/>
      <c r="TOB16" s="192"/>
      <c r="TOC16" s="192"/>
      <c r="TOD16" s="192"/>
      <c r="TOE16" s="192"/>
      <c r="TOF16" s="192"/>
      <c r="TOG16" s="192"/>
      <c r="TOH16" s="192"/>
      <c r="TOI16" s="192"/>
      <c r="TOJ16" s="192"/>
      <c r="TOK16" s="192"/>
      <c r="TOL16" s="192"/>
      <c r="TOM16" s="192"/>
      <c r="TON16" s="192"/>
      <c r="TOO16" s="192"/>
      <c r="TOP16" s="192"/>
      <c r="TOQ16" s="192"/>
      <c r="TOR16" s="192"/>
      <c r="TOS16" s="192"/>
      <c r="TOT16" s="192"/>
      <c r="TOU16" s="192"/>
      <c r="TOV16" s="192"/>
      <c r="TOW16" s="192"/>
      <c r="TOX16" s="192"/>
      <c r="TOY16" s="192"/>
      <c r="TOZ16" s="192"/>
      <c r="TPA16" s="192"/>
      <c r="TPB16" s="192"/>
      <c r="TPC16" s="192"/>
      <c r="TPD16" s="192"/>
      <c r="TPE16" s="192"/>
      <c r="TPF16" s="192"/>
      <c r="TPG16" s="192"/>
      <c r="TPH16" s="192"/>
      <c r="TPI16" s="192"/>
      <c r="TPJ16" s="192"/>
      <c r="TPK16" s="192"/>
      <c r="TPL16" s="192"/>
      <c r="TPM16" s="192"/>
      <c r="TPN16" s="192"/>
      <c r="TPO16" s="192"/>
      <c r="TPP16" s="192"/>
      <c r="TPQ16" s="192"/>
      <c r="TPR16" s="192"/>
      <c r="TPS16" s="192"/>
      <c r="TPT16" s="192"/>
      <c r="TPU16" s="192"/>
      <c r="TPV16" s="192"/>
      <c r="TPW16" s="192"/>
      <c r="TPX16" s="192"/>
      <c r="TPY16" s="192"/>
      <c r="TPZ16" s="192"/>
      <c r="TQA16" s="192"/>
      <c r="TQB16" s="192"/>
      <c r="TQC16" s="192"/>
      <c r="TQD16" s="192"/>
      <c r="TQE16" s="192"/>
      <c r="TQF16" s="192"/>
      <c r="TQG16" s="192"/>
      <c r="TQH16" s="192"/>
      <c r="TQI16" s="192"/>
      <c r="TQJ16" s="192"/>
      <c r="TQK16" s="192"/>
      <c r="TQL16" s="192"/>
      <c r="TQM16" s="192"/>
      <c r="TQN16" s="192"/>
      <c r="TQO16" s="192"/>
      <c r="TQP16" s="192"/>
      <c r="TQQ16" s="192"/>
      <c r="TQR16" s="192"/>
      <c r="TQS16" s="192"/>
      <c r="TQT16" s="192"/>
      <c r="TQU16" s="192"/>
      <c r="TQV16" s="192"/>
      <c r="TQW16" s="192"/>
      <c r="TQX16" s="192"/>
      <c r="TQY16" s="192"/>
      <c r="TQZ16" s="192"/>
      <c r="TRA16" s="192"/>
      <c r="TRB16" s="192"/>
      <c r="TRC16" s="192"/>
      <c r="TRD16" s="192"/>
      <c r="TRE16" s="192"/>
      <c r="TRF16" s="192"/>
      <c r="TRG16" s="192"/>
      <c r="TRH16" s="192"/>
      <c r="TRI16" s="192"/>
      <c r="TRJ16" s="192"/>
      <c r="TRK16" s="192"/>
      <c r="TRL16" s="192"/>
      <c r="TRM16" s="192"/>
      <c r="TRN16" s="192"/>
      <c r="TRO16" s="192"/>
      <c r="TRP16" s="192"/>
      <c r="TRQ16" s="192"/>
      <c r="TRR16" s="192"/>
      <c r="TRS16" s="192"/>
      <c r="TRT16" s="192"/>
      <c r="TRU16" s="192"/>
      <c r="TRV16" s="192"/>
      <c r="TRW16" s="192"/>
      <c r="TRX16" s="192"/>
      <c r="TRY16" s="192"/>
      <c r="TRZ16" s="192"/>
      <c r="TSA16" s="192"/>
      <c r="TSB16" s="192"/>
      <c r="TSC16" s="192"/>
      <c r="TSD16" s="192"/>
      <c r="TSE16" s="192"/>
      <c r="TSF16" s="192"/>
      <c r="TSG16" s="192"/>
      <c r="TSH16" s="192"/>
      <c r="TSI16" s="192"/>
      <c r="TSJ16" s="192"/>
      <c r="TSK16" s="192"/>
      <c r="TSL16" s="192"/>
      <c r="TSM16" s="192"/>
      <c r="TSN16" s="192"/>
      <c r="TSO16" s="192"/>
      <c r="TSP16" s="192"/>
      <c r="TSQ16" s="192"/>
      <c r="TSR16" s="192"/>
      <c r="TSS16" s="192"/>
      <c r="TST16" s="192"/>
      <c r="TSU16" s="192"/>
      <c r="TSV16" s="192"/>
      <c r="TSW16" s="192"/>
      <c r="TSX16" s="192"/>
      <c r="TSY16" s="192"/>
      <c r="TSZ16" s="192"/>
      <c r="TTA16" s="192"/>
      <c r="TTB16" s="192"/>
      <c r="TTC16" s="192"/>
      <c r="TTD16" s="192"/>
      <c r="TTE16" s="192"/>
      <c r="TTF16" s="192"/>
      <c r="TTG16" s="192"/>
      <c r="TTH16" s="192"/>
      <c r="TTI16" s="192"/>
      <c r="TTJ16" s="192"/>
      <c r="TTK16" s="192"/>
      <c r="TTL16" s="192"/>
      <c r="TTM16" s="192"/>
      <c r="TTN16" s="192"/>
      <c r="TTO16" s="192"/>
      <c r="TTP16" s="192"/>
      <c r="TTQ16" s="192"/>
      <c r="TTR16" s="192"/>
      <c r="TTS16" s="192"/>
      <c r="TTT16" s="192"/>
      <c r="TTU16" s="192"/>
      <c r="TTV16" s="192"/>
      <c r="TTW16" s="192"/>
      <c r="TTX16" s="192"/>
      <c r="TTY16" s="192"/>
      <c r="TTZ16" s="192"/>
      <c r="TUA16" s="192"/>
      <c r="TUB16" s="192"/>
      <c r="TUC16" s="192"/>
      <c r="TUD16" s="192"/>
      <c r="TUE16" s="192"/>
      <c r="TUF16" s="192"/>
      <c r="TUG16" s="192"/>
      <c r="TUH16" s="192"/>
      <c r="TUI16" s="192"/>
      <c r="TUJ16" s="192"/>
      <c r="TUK16" s="192"/>
      <c r="TUL16" s="192"/>
      <c r="TUM16" s="192"/>
      <c r="TUN16" s="192"/>
      <c r="TUO16" s="192"/>
      <c r="TUP16" s="192"/>
      <c r="TUQ16" s="192"/>
      <c r="TUR16" s="192"/>
      <c r="TUS16" s="192"/>
      <c r="TUT16" s="192"/>
      <c r="TUU16" s="192"/>
      <c r="TUV16" s="192"/>
      <c r="TUW16" s="192"/>
      <c r="TUX16" s="192"/>
      <c r="TUY16" s="192"/>
      <c r="TUZ16" s="192"/>
      <c r="TVA16" s="192"/>
      <c r="TVB16" s="192"/>
      <c r="TVC16" s="192"/>
      <c r="TVD16" s="192"/>
      <c r="TVE16" s="192"/>
      <c r="TVF16" s="192"/>
      <c r="TVG16" s="192"/>
      <c r="TVH16" s="192"/>
      <c r="TVI16" s="192"/>
      <c r="TVJ16" s="192"/>
      <c r="TVK16" s="192"/>
      <c r="TVL16" s="192"/>
      <c r="TVM16" s="192"/>
      <c r="TVN16" s="192"/>
      <c r="TVO16" s="192"/>
      <c r="TVP16" s="192"/>
      <c r="TVQ16" s="192"/>
      <c r="TVR16" s="192"/>
      <c r="TVS16" s="192"/>
      <c r="TVT16" s="192"/>
      <c r="TVU16" s="192"/>
      <c r="TVV16" s="192"/>
      <c r="TVW16" s="192"/>
      <c r="TVX16" s="192"/>
      <c r="TVY16" s="192"/>
      <c r="TVZ16" s="192"/>
      <c r="TWA16" s="192"/>
      <c r="TWB16" s="192"/>
      <c r="TWC16" s="192"/>
      <c r="TWD16" s="192"/>
      <c r="TWE16" s="192"/>
      <c r="TWF16" s="192"/>
      <c r="TWG16" s="192"/>
      <c r="TWH16" s="192"/>
      <c r="TWI16" s="192"/>
      <c r="TWJ16" s="192"/>
      <c r="TWK16" s="192"/>
      <c r="TWL16" s="192"/>
      <c r="TWM16" s="192"/>
      <c r="TWN16" s="192"/>
      <c r="TWO16" s="192"/>
      <c r="TWP16" s="192"/>
      <c r="TWQ16" s="192"/>
      <c r="TWR16" s="192"/>
      <c r="TWS16" s="192"/>
      <c r="TWT16" s="192"/>
      <c r="TWU16" s="192"/>
      <c r="TWV16" s="192"/>
      <c r="TWW16" s="192"/>
      <c r="TWX16" s="192"/>
      <c r="TWY16" s="192"/>
      <c r="TWZ16" s="192"/>
      <c r="TXA16" s="192"/>
      <c r="TXB16" s="192"/>
      <c r="TXC16" s="192"/>
      <c r="TXD16" s="192"/>
      <c r="TXE16" s="192"/>
      <c r="TXF16" s="192"/>
      <c r="TXG16" s="192"/>
      <c r="TXH16" s="192"/>
      <c r="TXI16" s="192"/>
      <c r="TXJ16" s="192"/>
      <c r="TXK16" s="192"/>
      <c r="TXL16" s="192"/>
      <c r="TXM16" s="192"/>
      <c r="TXN16" s="192"/>
      <c r="TXO16" s="192"/>
      <c r="TXP16" s="192"/>
      <c r="TXQ16" s="192"/>
      <c r="TXR16" s="192"/>
      <c r="TXS16" s="192"/>
      <c r="TXT16" s="192"/>
      <c r="TXU16" s="192"/>
      <c r="TXV16" s="192"/>
      <c r="TXW16" s="192"/>
      <c r="TXX16" s="192"/>
      <c r="TXY16" s="192"/>
      <c r="TXZ16" s="192"/>
      <c r="TYA16" s="192"/>
      <c r="TYB16" s="192"/>
      <c r="TYC16" s="192"/>
      <c r="TYD16" s="192"/>
      <c r="TYE16" s="192"/>
      <c r="TYF16" s="192"/>
      <c r="TYG16" s="192"/>
      <c r="TYH16" s="192"/>
      <c r="TYI16" s="192"/>
      <c r="TYJ16" s="192"/>
      <c r="TYK16" s="192"/>
      <c r="TYL16" s="192"/>
      <c r="TYM16" s="192"/>
      <c r="TYN16" s="192"/>
      <c r="TYO16" s="192"/>
      <c r="TYP16" s="192"/>
      <c r="TYQ16" s="192"/>
      <c r="TYR16" s="192"/>
      <c r="TYS16" s="192"/>
      <c r="TYT16" s="192"/>
      <c r="TYU16" s="192"/>
      <c r="TYV16" s="192"/>
      <c r="TYW16" s="192"/>
      <c r="TYX16" s="192"/>
      <c r="TYY16" s="192"/>
      <c r="TYZ16" s="192"/>
      <c r="TZA16" s="192"/>
      <c r="TZB16" s="192"/>
      <c r="TZC16" s="192"/>
      <c r="TZD16" s="192"/>
      <c r="TZE16" s="192"/>
      <c r="TZF16" s="192"/>
      <c r="TZG16" s="192"/>
      <c r="TZH16" s="192"/>
      <c r="TZI16" s="192"/>
      <c r="TZJ16" s="192"/>
      <c r="TZK16" s="192"/>
      <c r="TZL16" s="192"/>
      <c r="TZM16" s="192"/>
      <c r="TZN16" s="192"/>
      <c r="TZO16" s="192"/>
      <c r="TZP16" s="192"/>
      <c r="TZQ16" s="192"/>
      <c r="TZR16" s="192"/>
      <c r="TZS16" s="192"/>
      <c r="TZT16" s="192"/>
      <c r="TZU16" s="192"/>
      <c r="TZV16" s="192"/>
      <c r="TZW16" s="192"/>
      <c r="TZX16" s="192"/>
      <c r="TZY16" s="192"/>
      <c r="TZZ16" s="192"/>
      <c r="UAA16" s="192"/>
      <c r="UAB16" s="192"/>
      <c r="UAC16" s="192"/>
      <c r="UAD16" s="192"/>
      <c r="UAE16" s="192"/>
      <c r="UAF16" s="192"/>
      <c r="UAG16" s="192"/>
      <c r="UAH16" s="192"/>
      <c r="UAI16" s="192"/>
      <c r="UAJ16" s="192"/>
      <c r="UAK16" s="192"/>
      <c r="UAL16" s="192"/>
      <c r="UAM16" s="192"/>
      <c r="UAN16" s="192"/>
      <c r="UAO16" s="192"/>
      <c r="UAP16" s="192"/>
      <c r="UAQ16" s="192"/>
      <c r="UAR16" s="192"/>
      <c r="UAS16" s="192"/>
      <c r="UAT16" s="192"/>
      <c r="UAU16" s="192"/>
      <c r="UAV16" s="192"/>
      <c r="UAW16" s="192"/>
      <c r="UAX16" s="192"/>
      <c r="UAY16" s="192"/>
      <c r="UAZ16" s="192"/>
      <c r="UBA16" s="192"/>
      <c r="UBB16" s="192"/>
      <c r="UBC16" s="192"/>
      <c r="UBD16" s="192"/>
      <c r="UBE16" s="192"/>
      <c r="UBF16" s="192"/>
      <c r="UBG16" s="192"/>
      <c r="UBH16" s="192"/>
      <c r="UBI16" s="192"/>
      <c r="UBJ16" s="192"/>
      <c r="UBK16" s="192"/>
      <c r="UBL16" s="192"/>
      <c r="UBM16" s="192"/>
      <c r="UBN16" s="192"/>
      <c r="UBO16" s="192"/>
      <c r="UBP16" s="192"/>
      <c r="UBQ16" s="192"/>
      <c r="UBR16" s="192"/>
      <c r="UBS16" s="192"/>
      <c r="UBT16" s="192"/>
      <c r="UBU16" s="192"/>
      <c r="UBV16" s="192"/>
      <c r="UBW16" s="192"/>
      <c r="UBX16" s="192"/>
      <c r="UBY16" s="192"/>
      <c r="UBZ16" s="192"/>
      <c r="UCA16" s="192"/>
      <c r="UCB16" s="192"/>
      <c r="UCC16" s="192"/>
      <c r="UCD16" s="192"/>
      <c r="UCE16" s="192"/>
      <c r="UCF16" s="192"/>
      <c r="UCG16" s="192"/>
      <c r="UCH16" s="192"/>
      <c r="UCI16" s="192"/>
      <c r="UCJ16" s="192"/>
      <c r="UCK16" s="192"/>
      <c r="UCL16" s="192"/>
      <c r="UCM16" s="192"/>
      <c r="UCN16" s="192"/>
      <c r="UCO16" s="192"/>
      <c r="UCP16" s="192"/>
      <c r="UCQ16" s="192"/>
      <c r="UCR16" s="192"/>
      <c r="UCS16" s="192"/>
      <c r="UCT16" s="192"/>
      <c r="UCU16" s="192"/>
      <c r="UCV16" s="192"/>
      <c r="UCW16" s="192"/>
      <c r="UCX16" s="192"/>
      <c r="UCY16" s="192"/>
      <c r="UCZ16" s="192"/>
      <c r="UDA16" s="192"/>
      <c r="UDB16" s="192"/>
      <c r="UDC16" s="192"/>
      <c r="UDD16" s="192"/>
      <c r="UDE16" s="192"/>
      <c r="UDF16" s="192"/>
      <c r="UDG16" s="192"/>
      <c r="UDH16" s="192"/>
      <c r="UDI16" s="192"/>
      <c r="UDJ16" s="192"/>
      <c r="UDK16" s="192"/>
      <c r="UDL16" s="192"/>
      <c r="UDM16" s="192"/>
      <c r="UDN16" s="192"/>
      <c r="UDO16" s="192"/>
      <c r="UDP16" s="192"/>
      <c r="UDQ16" s="192"/>
      <c r="UDR16" s="192"/>
      <c r="UDS16" s="192"/>
      <c r="UDT16" s="192"/>
      <c r="UDU16" s="192"/>
      <c r="UDV16" s="192"/>
      <c r="UDW16" s="192"/>
      <c r="UDX16" s="192"/>
      <c r="UDY16" s="192"/>
      <c r="UDZ16" s="192"/>
      <c r="UEA16" s="192"/>
      <c r="UEB16" s="192"/>
      <c r="UEC16" s="192"/>
      <c r="UED16" s="192"/>
      <c r="UEE16" s="192"/>
      <c r="UEF16" s="192"/>
      <c r="UEG16" s="192"/>
      <c r="UEH16" s="192"/>
      <c r="UEI16" s="192"/>
      <c r="UEJ16" s="192"/>
      <c r="UEK16" s="192"/>
      <c r="UEL16" s="192"/>
      <c r="UEM16" s="192"/>
      <c r="UEN16" s="192"/>
      <c r="UEO16" s="192"/>
      <c r="UEP16" s="192"/>
      <c r="UEQ16" s="192"/>
      <c r="UER16" s="192"/>
      <c r="UES16" s="192"/>
      <c r="UET16" s="192"/>
      <c r="UEU16" s="192"/>
      <c r="UEV16" s="192"/>
      <c r="UEW16" s="192"/>
      <c r="UEX16" s="192"/>
      <c r="UEY16" s="192"/>
      <c r="UEZ16" s="192"/>
      <c r="UFA16" s="192"/>
      <c r="UFB16" s="192"/>
      <c r="UFC16" s="192"/>
      <c r="UFD16" s="192"/>
      <c r="UFE16" s="192"/>
      <c r="UFF16" s="192"/>
      <c r="UFG16" s="192"/>
      <c r="UFH16" s="192"/>
      <c r="UFI16" s="192"/>
      <c r="UFJ16" s="192"/>
      <c r="UFK16" s="192"/>
      <c r="UFL16" s="192"/>
      <c r="UFM16" s="192"/>
      <c r="UFN16" s="192"/>
      <c r="UFO16" s="192"/>
      <c r="UFP16" s="192"/>
      <c r="UFQ16" s="192"/>
      <c r="UFR16" s="192"/>
      <c r="UFS16" s="192"/>
      <c r="UFT16" s="192"/>
      <c r="UFU16" s="192"/>
      <c r="UFV16" s="192"/>
      <c r="UFW16" s="192"/>
      <c r="UFX16" s="192"/>
      <c r="UFY16" s="192"/>
      <c r="UFZ16" s="192"/>
      <c r="UGA16" s="192"/>
      <c r="UGB16" s="192"/>
      <c r="UGC16" s="192"/>
      <c r="UGD16" s="192"/>
      <c r="UGE16" s="192"/>
      <c r="UGF16" s="192"/>
      <c r="UGG16" s="192"/>
      <c r="UGH16" s="192"/>
      <c r="UGI16" s="192"/>
      <c r="UGJ16" s="192"/>
      <c r="UGK16" s="192"/>
      <c r="UGL16" s="192"/>
      <c r="UGM16" s="192"/>
      <c r="UGN16" s="192"/>
      <c r="UGO16" s="192"/>
      <c r="UGP16" s="192"/>
      <c r="UGQ16" s="192"/>
      <c r="UGR16" s="192"/>
      <c r="UGS16" s="192"/>
      <c r="UGT16" s="192"/>
      <c r="UGU16" s="192"/>
      <c r="UGV16" s="192"/>
      <c r="UGW16" s="192"/>
      <c r="UGX16" s="192"/>
      <c r="UGY16" s="192"/>
      <c r="UGZ16" s="192"/>
      <c r="UHA16" s="192"/>
      <c r="UHB16" s="192"/>
      <c r="UHC16" s="192"/>
      <c r="UHD16" s="192"/>
      <c r="UHE16" s="192"/>
      <c r="UHF16" s="192"/>
      <c r="UHG16" s="192"/>
      <c r="UHH16" s="192"/>
      <c r="UHI16" s="192"/>
      <c r="UHJ16" s="192"/>
      <c r="UHK16" s="192"/>
      <c r="UHL16" s="192"/>
      <c r="UHM16" s="192"/>
      <c r="UHN16" s="192"/>
      <c r="UHO16" s="192"/>
      <c r="UHP16" s="192"/>
      <c r="UHQ16" s="192"/>
      <c r="UHR16" s="192"/>
      <c r="UHS16" s="192"/>
      <c r="UHT16" s="192"/>
      <c r="UHU16" s="192"/>
      <c r="UHV16" s="192"/>
      <c r="UHW16" s="192"/>
      <c r="UHX16" s="192"/>
      <c r="UHY16" s="192"/>
      <c r="UHZ16" s="192"/>
      <c r="UIA16" s="192"/>
      <c r="UIB16" s="192"/>
      <c r="UIC16" s="192"/>
      <c r="UID16" s="192"/>
      <c r="UIE16" s="192"/>
      <c r="UIF16" s="192"/>
      <c r="UIG16" s="192"/>
      <c r="UIH16" s="192"/>
      <c r="UII16" s="192"/>
      <c r="UIJ16" s="192"/>
      <c r="UIK16" s="192"/>
      <c r="UIL16" s="192"/>
      <c r="UIM16" s="192"/>
      <c r="UIN16" s="192"/>
      <c r="UIO16" s="192"/>
      <c r="UIP16" s="192"/>
      <c r="UIQ16" s="192"/>
      <c r="UIR16" s="192"/>
      <c r="UIS16" s="192"/>
      <c r="UIT16" s="192"/>
      <c r="UIU16" s="192"/>
      <c r="UIV16" s="192"/>
      <c r="UIW16" s="192"/>
      <c r="UIX16" s="192"/>
      <c r="UIY16" s="192"/>
      <c r="UIZ16" s="192"/>
      <c r="UJA16" s="192"/>
      <c r="UJB16" s="192"/>
      <c r="UJC16" s="192"/>
      <c r="UJD16" s="192"/>
      <c r="UJE16" s="192"/>
      <c r="UJF16" s="192"/>
      <c r="UJG16" s="192"/>
      <c r="UJH16" s="192"/>
      <c r="UJI16" s="192"/>
      <c r="UJJ16" s="192"/>
      <c r="UJK16" s="192"/>
      <c r="UJL16" s="192"/>
      <c r="UJM16" s="192"/>
      <c r="UJN16" s="192"/>
      <c r="UJO16" s="192"/>
      <c r="UJP16" s="192"/>
      <c r="UJQ16" s="192"/>
      <c r="UJR16" s="192"/>
      <c r="UJS16" s="192"/>
      <c r="UJT16" s="192"/>
      <c r="UJU16" s="192"/>
      <c r="UJV16" s="192"/>
      <c r="UJW16" s="192"/>
      <c r="UJX16" s="192"/>
      <c r="UJY16" s="192"/>
      <c r="UJZ16" s="192"/>
      <c r="UKA16" s="192"/>
      <c r="UKB16" s="192"/>
      <c r="UKC16" s="192"/>
      <c r="UKD16" s="192"/>
      <c r="UKE16" s="192"/>
      <c r="UKF16" s="192"/>
      <c r="UKG16" s="192"/>
      <c r="UKH16" s="192"/>
      <c r="UKI16" s="192"/>
      <c r="UKJ16" s="192"/>
      <c r="UKK16" s="192"/>
      <c r="UKL16" s="192"/>
      <c r="UKM16" s="192"/>
      <c r="UKN16" s="192"/>
      <c r="UKO16" s="192"/>
      <c r="UKP16" s="192"/>
      <c r="UKQ16" s="192"/>
      <c r="UKR16" s="192"/>
      <c r="UKS16" s="192"/>
      <c r="UKT16" s="192"/>
      <c r="UKU16" s="192"/>
      <c r="UKV16" s="192"/>
      <c r="UKW16" s="192"/>
      <c r="UKX16" s="192"/>
      <c r="UKY16" s="192"/>
      <c r="UKZ16" s="192"/>
      <c r="ULA16" s="192"/>
      <c r="ULB16" s="192"/>
      <c r="ULC16" s="192"/>
      <c r="ULD16" s="192"/>
      <c r="ULE16" s="192"/>
      <c r="ULF16" s="192"/>
      <c r="ULG16" s="192"/>
      <c r="ULH16" s="192"/>
      <c r="ULI16" s="192"/>
      <c r="ULJ16" s="192"/>
      <c r="ULK16" s="192"/>
      <c r="ULL16" s="192"/>
      <c r="ULM16" s="192"/>
      <c r="ULN16" s="192"/>
      <c r="ULO16" s="192"/>
      <c r="ULP16" s="192"/>
      <c r="ULQ16" s="192"/>
      <c r="ULR16" s="192"/>
      <c r="ULS16" s="192"/>
      <c r="ULT16" s="192"/>
      <c r="ULU16" s="192"/>
      <c r="ULV16" s="192"/>
      <c r="ULW16" s="192"/>
      <c r="ULX16" s="192"/>
      <c r="ULY16" s="192"/>
      <c r="ULZ16" s="192"/>
      <c r="UMA16" s="192"/>
      <c r="UMB16" s="192"/>
      <c r="UMC16" s="192"/>
      <c r="UMD16" s="192"/>
      <c r="UME16" s="192"/>
      <c r="UMF16" s="192"/>
      <c r="UMG16" s="192"/>
      <c r="UMH16" s="192"/>
      <c r="UMI16" s="192"/>
      <c r="UMJ16" s="192"/>
      <c r="UMK16" s="192"/>
      <c r="UML16" s="192"/>
      <c r="UMM16" s="192"/>
      <c r="UMN16" s="192"/>
      <c r="UMO16" s="192"/>
      <c r="UMP16" s="192"/>
      <c r="UMQ16" s="192"/>
      <c r="UMR16" s="192"/>
      <c r="UMS16" s="192"/>
      <c r="UMT16" s="192"/>
      <c r="UMU16" s="192"/>
      <c r="UMV16" s="192"/>
      <c r="UMW16" s="192"/>
      <c r="UMX16" s="192"/>
      <c r="UMY16" s="192"/>
      <c r="UMZ16" s="192"/>
      <c r="UNA16" s="192"/>
      <c r="UNB16" s="192"/>
      <c r="UNC16" s="192"/>
      <c r="UND16" s="192"/>
      <c r="UNE16" s="192"/>
      <c r="UNF16" s="192"/>
      <c r="UNG16" s="192"/>
      <c r="UNH16" s="192"/>
      <c r="UNI16" s="192"/>
      <c r="UNJ16" s="192"/>
      <c r="UNK16" s="192"/>
      <c r="UNL16" s="192"/>
      <c r="UNM16" s="192"/>
      <c r="UNN16" s="192"/>
      <c r="UNO16" s="192"/>
      <c r="UNP16" s="192"/>
      <c r="UNQ16" s="192"/>
      <c r="UNR16" s="192"/>
      <c r="UNS16" s="192"/>
      <c r="UNT16" s="192"/>
      <c r="UNU16" s="192"/>
      <c r="UNV16" s="192"/>
      <c r="UNW16" s="192"/>
      <c r="UNX16" s="192"/>
      <c r="UNY16" s="192"/>
      <c r="UNZ16" s="192"/>
      <c r="UOA16" s="192"/>
      <c r="UOB16" s="192"/>
      <c r="UOC16" s="192"/>
      <c r="UOD16" s="192"/>
      <c r="UOE16" s="192"/>
      <c r="UOF16" s="192"/>
      <c r="UOG16" s="192"/>
      <c r="UOH16" s="192"/>
      <c r="UOI16" s="192"/>
      <c r="UOJ16" s="192"/>
      <c r="UOK16" s="192"/>
      <c r="UOL16" s="192"/>
      <c r="UOM16" s="192"/>
      <c r="UON16" s="192"/>
      <c r="UOO16" s="192"/>
      <c r="UOP16" s="192"/>
      <c r="UOQ16" s="192"/>
      <c r="UOR16" s="192"/>
      <c r="UOS16" s="192"/>
      <c r="UOT16" s="192"/>
      <c r="UOU16" s="192"/>
      <c r="UOV16" s="192"/>
      <c r="UOW16" s="192"/>
      <c r="UOX16" s="192"/>
      <c r="UOY16" s="192"/>
      <c r="UOZ16" s="192"/>
      <c r="UPA16" s="192"/>
      <c r="UPB16" s="192"/>
      <c r="UPC16" s="192"/>
      <c r="UPD16" s="192"/>
      <c r="UPE16" s="192"/>
      <c r="UPF16" s="192"/>
      <c r="UPG16" s="192"/>
      <c r="UPH16" s="192"/>
      <c r="UPI16" s="192"/>
      <c r="UPJ16" s="192"/>
      <c r="UPK16" s="192"/>
      <c r="UPL16" s="192"/>
      <c r="UPM16" s="192"/>
      <c r="UPN16" s="192"/>
      <c r="UPO16" s="192"/>
      <c r="UPP16" s="192"/>
      <c r="UPQ16" s="192"/>
      <c r="UPR16" s="192"/>
      <c r="UPS16" s="192"/>
      <c r="UPT16" s="192"/>
      <c r="UPU16" s="192"/>
      <c r="UPV16" s="192"/>
      <c r="UPW16" s="192"/>
      <c r="UPX16" s="192"/>
      <c r="UPY16" s="192"/>
      <c r="UPZ16" s="192"/>
      <c r="UQA16" s="192"/>
      <c r="UQB16" s="192"/>
      <c r="UQC16" s="192"/>
      <c r="UQD16" s="192"/>
      <c r="UQE16" s="192"/>
      <c r="UQF16" s="192"/>
      <c r="UQG16" s="192"/>
      <c r="UQH16" s="192"/>
      <c r="UQI16" s="192"/>
      <c r="UQJ16" s="192"/>
      <c r="UQK16" s="192"/>
      <c r="UQL16" s="192"/>
      <c r="UQM16" s="192"/>
      <c r="UQN16" s="192"/>
      <c r="UQO16" s="192"/>
      <c r="UQP16" s="192"/>
      <c r="UQQ16" s="192"/>
      <c r="UQR16" s="192"/>
      <c r="UQS16" s="192"/>
      <c r="UQT16" s="192"/>
      <c r="UQU16" s="192"/>
      <c r="UQV16" s="192"/>
      <c r="UQW16" s="192"/>
      <c r="UQX16" s="192"/>
      <c r="UQY16" s="192"/>
      <c r="UQZ16" s="192"/>
      <c r="URA16" s="192"/>
      <c r="URB16" s="192"/>
      <c r="URC16" s="192"/>
      <c r="URD16" s="192"/>
      <c r="URE16" s="192"/>
      <c r="URF16" s="192"/>
      <c r="URG16" s="192"/>
      <c r="URH16" s="192"/>
      <c r="URI16" s="192"/>
      <c r="URJ16" s="192"/>
      <c r="URK16" s="192"/>
      <c r="URL16" s="192"/>
      <c r="URM16" s="192"/>
      <c r="URN16" s="192"/>
      <c r="URO16" s="192"/>
      <c r="URP16" s="192"/>
      <c r="URQ16" s="192"/>
      <c r="URR16" s="192"/>
      <c r="URS16" s="192"/>
      <c r="URT16" s="192"/>
      <c r="URU16" s="192"/>
      <c r="URV16" s="192"/>
      <c r="URW16" s="192"/>
      <c r="URX16" s="192"/>
      <c r="URY16" s="192"/>
      <c r="URZ16" s="192"/>
      <c r="USA16" s="192"/>
      <c r="USB16" s="192"/>
      <c r="USC16" s="192"/>
      <c r="USD16" s="192"/>
      <c r="USE16" s="192"/>
      <c r="USF16" s="192"/>
      <c r="USG16" s="192"/>
      <c r="USH16" s="192"/>
      <c r="USI16" s="192"/>
      <c r="USJ16" s="192"/>
      <c r="USK16" s="192"/>
      <c r="USL16" s="192"/>
      <c r="USM16" s="192"/>
      <c r="USN16" s="192"/>
      <c r="USO16" s="192"/>
      <c r="USP16" s="192"/>
      <c r="USQ16" s="192"/>
      <c r="USR16" s="192"/>
      <c r="USS16" s="192"/>
      <c r="UST16" s="192"/>
      <c r="USU16" s="192"/>
      <c r="USV16" s="192"/>
      <c r="USW16" s="192"/>
      <c r="USX16" s="192"/>
      <c r="USY16" s="192"/>
      <c r="USZ16" s="192"/>
      <c r="UTA16" s="192"/>
      <c r="UTB16" s="192"/>
      <c r="UTC16" s="192"/>
      <c r="UTD16" s="192"/>
      <c r="UTE16" s="192"/>
      <c r="UTF16" s="192"/>
      <c r="UTG16" s="192"/>
      <c r="UTH16" s="192"/>
      <c r="UTI16" s="192"/>
      <c r="UTJ16" s="192"/>
      <c r="UTK16" s="192"/>
      <c r="UTL16" s="192"/>
      <c r="UTM16" s="192"/>
      <c r="UTN16" s="192"/>
      <c r="UTO16" s="192"/>
      <c r="UTP16" s="192"/>
      <c r="UTQ16" s="192"/>
      <c r="UTR16" s="192"/>
      <c r="UTS16" s="192"/>
      <c r="UTT16" s="192"/>
      <c r="UTU16" s="192"/>
      <c r="UTV16" s="192"/>
      <c r="UTW16" s="192"/>
      <c r="UTX16" s="192"/>
      <c r="UTY16" s="192"/>
      <c r="UTZ16" s="192"/>
      <c r="UUA16" s="192"/>
      <c r="UUB16" s="192"/>
      <c r="UUC16" s="192"/>
      <c r="UUD16" s="192"/>
      <c r="UUE16" s="192"/>
      <c r="UUF16" s="192"/>
      <c r="UUG16" s="192"/>
      <c r="UUH16" s="192"/>
      <c r="UUI16" s="192"/>
      <c r="UUJ16" s="192"/>
      <c r="UUK16" s="192"/>
      <c r="UUL16" s="192"/>
      <c r="UUM16" s="192"/>
      <c r="UUN16" s="192"/>
      <c r="UUO16" s="192"/>
      <c r="UUP16" s="192"/>
      <c r="UUQ16" s="192"/>
      <c r="UUR16" s="192"/>
      <c r="UUS16" s="192"/>
      <c r="UUT16" s="192"/>
      <c r="UUU16" s="192"/>
      <c r="UUV16" s="192"/>
      <c r="UUW16" s="192"/>
      <c r="UUX16" s="192"/>
      <c r="UUY16" s="192"/>
      <c r="UUZ16" s="192"/>
      <c r="UVA16" s="192"/>
      <c r="UVB16" s="192"/>
      <c r="UVC16" s="192"/>
      <c r="UVD16" s="192"/>
      <c r="UVE16" s="192"/>
      <c r="UVF16" s="192"/>
      <c r="UVG16" s="192"/>
      <c r="UVH16" s="192"/>
      <c r="UVI16" s="192"/>
      <c r="UVJ16" s="192"/>
      <c r="UVK16" s="192"/>
      <c r="UVL16" s="192"/>
      <c r="UVM16" s="192"/>
      <c r="UVN16" s="192"/>
      <c r="UVO16" s="192"/>
      <c r="UVP16" s="192"/>
      <c r="UVQ16" s="192"/>
      <c r="UVR16" s="192"/>
      <c r="UVS16" s="192"/>
      <c r="UVT16" s="192"/>
      <c r="UVU16" s="192"/>
      <c r="UVV16" s="192"/>
      <c r="UVW16" s="192"/>
      <c r="UVX16" s="192"/>
      <c r="UVY16" s="192"/>
      <c r="UVZ16" s="192"/>
      <c r="UWA16" s="192"/>
      <c r="UWB16" s="192"/>
      <c r="UWC16" s="192"/>
      <c r="UWD16" s="192"/>
      <c r="UWE16" s="192"/>
      <c r="UWF16" s="192"/>
      <c r="UWG16" s="192"/>
      <c r="UWH16" s="192"/>
      <c r="UWI16" s="192"/>
      <c r="UWJ16" s="192"/>
      <c r="UWK16" s="192"/>
      <c r="UWL16" s="192"/>
      <c r="UWM16" s="192"/>
      <c r="UWN16" s="192"/>
      <c r="UWO16" s="192"/>
      <c r="UWP16" s="192"/>
      <c r="UWQ16" s="192"/>
      <c r="UWR16" s="192"/>
      <c r="UWS16" s="192"/>
      <c r="UWT16" s="192"/>
      <c r="UWU16" s="192"/>
      <c r="UWV16" s="192"/>
      <c r="UWW16" s="192"/>
      <c r="UWX16" s="192"/>
      <c r="UWY16" s="192"/>
      <c r="UWZ16" s="192"/>
      <c r="UXA16" s="192"/>
      <c r="UXB16" s="192"/>
      <c r="UXC16" s="192"/>
      <c r="UXD16" s="192"/>
      <c r="UXE16" s="192"/>
      <c r="UXF16" s="192"/>
      <c r="UXG16" s="192"/>
      <c r="UXH16" s="192"/>
      <c r="UXI16" s="192"/>
      <c r="UXJ16" s="192"/>
      <c r="UXK16" s="192"/>
      <c r="UXL16" s="192"/>
      <c r="UXM16" s="192"/>
      <c r="UXN16" s="192"/>
      <c r="UXO16" s="192"/>
      <c r="UXP16" s="192"/>
      <c r="UXQ16" s="192"/>
      <c r="UXR16" s="192"/>
      <c r="UXS16" s="192"/>
      <c r="UXT16" s="192"/>
      <c r="UXU16" s="192"/>
      <c r="UXV16" s="192"/>
      <c r="UXW16" s="192"/>
      <c r="UXX16" s="192"/>
      <c r="UXY16" s="192"/>
      <c r="UXZ16" s="192"/>
      <c r="UYA16" s="192"/>
      <c r="UYB16" s="192"/>
      <c r="UYC16" s="192"/>
      <c r="UYD16" s="192"/>
      <c r="UYE16" s="192"/>
      <c r="UYF16" s="192"/>
      <c r="UYG16" s="192"/>
      <c r="UYH16" s="192"/>
      <c r="UYI16" s="192"/>
      <c r="UYJ16" s="192"/>
      <c r="UYK16" s="192"/>
      <c r="UYL16" s="192"/>
      <c r="UYM16" s="192"/>
      <c r="UYN16" s="192"/>
      <c r="UYO16" s="192"/>
      <c r="UYP16" s="192"/>
      <c r="UYQ16" s="192"/>
      <c r="UYR16" s="192"/>
      <c r="UYS16" s="192"/>
      <c r="UYT16" s="192"/>
      <c r="UYU16" s="192"/>
      <c r="UYV16" s="192"/>
      <c r="UYW16" s="192"/>
      <c r="UYX16" s="192"/>
      <c r="UYY16" s="192"/>
      <c r="UYZ16" s="192"/>
      <c r="UZA16" s="192"/>
      <c r="UZB16" s="192"/>
      <c r="UZC16" s="192"/>
      <c r="UZD16" s="192"/>
      <c r="UZE16" s="192"/>
      <c r="UZF16" s="192"/>
      <c r="UZG16" s="192"/>
      <c r="UZH16" s="192"/>
      <c r="UZI16" s="192"/>
      <c r="UZJ16" s="192"/>
      <c r="UZK16" s="192"/>
      <c r="UZL16" s="192"/>
      <c r="UZM16" s="192"/>
      <c r="UZN16" s="192"/>
      <c r="UZO16" s="192"/>
      <c r="UZP16" s="192"/>
      <c r="UZQ16" s="192"/>
      <c r="UZR16" s="192"/>
      <c r="UZS16" s="192"/>
      <c r="UZT16" s="192"/>
      <c r="UZU16" s="192"/>
      <c r="UZV16" s="192"/>
      <c r="UZW16" s="192"/>
      <c r="UZX16" s="192"/>
      <c r="UZY16" s="192"/>
      <c r="UZZ16" s="192"/>
      <c r="VAA16" s="192"/>
      <c r="VAB16" s="192"/>
      <c r="VAC16" s="192"/>
      <c r="VAD16" s="192"/>
      <c r="VAE16" s="192"/>
      <c r="VAF16" s="192"/>
      <c r="VAG16" s="192"/>
      <c r="VAH16" s="192"/>
      <c r="VAI16" s="192"/>
      <c r="VAJ16" s="192"/>
      <c r="VAK16" s="192"/>
      <c r="VAL16" s="192"/>
      <c r="VAM16" s="192"/>
      <c r="VAN16" s="192"/>
      <c r="VAO16" s="192"/>
      <c r="VAP16" s="192"/>
      <c r="VAQ16" s="192"/>
      <c r="VAR16" s="192"/>
      <c r="VAS16" s="192"/>
      <c r="VAT16" s="192"/>
      <c r="VAU16" s="192"/>
      <c r="VAV16" s="192"/>
      <c r="VAW16" s="192"/>
      <c r="VAX16" s="192"/>
      <c r="VAY16" s="192"/>
      <c r="VAZ16" s="192"/>
      <c r="VBA16" s="192"/>
      <c r="VBB16" s="192"/>
      <c r="VBC16" s="192"/>
      <c r="VBD16" s="192"/>
      <c r="VBE16" s="192"/>
      <c r="VBF16" s="192"/>
      <c r="VBG16" s="192"/>
      <c r="VBH16" s="192"/>
      <c r="VBI16" s="192"/>
      <c r="VBJ16" s="192"/>
      <c r="VBK16" s="192"/>
      <c r="VBL16" s="192"/>
      <c r="VBM16" s="192"/>
      <c r="VBN16" s="192"/>
      <c r="VBO16" s="192"/>
      <c r="VBP16" s="192"/>
      <c r="VBQ16" s="192"/>
      <c r="VBR16" s="192"/>
      <c r="VBS16" s="192"/>
      <c r="VBT16" s="192"/>
      <c r="VBU16" s="192"/>
      <c r="VBV16" s="192"/>
      <c r="VBW16" s="192"/>
      <c r="VBX16" s="192"/>
      <c r="VBY16" s="192"/>
      <c r="VBZ16" s="192"/>
      <c r="VCA16" s="192"/>
      <c r="VCB16" s="192"/>
      <c r="VCC16" s="192"/>
      <c r="VCD16" s="192"/>
      <c r="VCE16" s="192"/>
      <c r="VCF16" s="192"/>
      <c r="VCG16" s="192"/>
      <c r="VCH16" s="192"/>
      <c r="VCI16" s="192"/>
      <c r="VCJ16" s="192"/>
      <c r="VCK16" s="192"/>
      <c r="VCL16" s="192"/>
      <c r="VCM16" s="192"/>
      <c r="VCN16" s="192"/>
      <c r="VCO16" s="192"/>
      <c r="VCP16" s="192"/>
      <c r="VCQ16" s="192"/>
      <c r="VCR16" s="192"/>
      <c r="VCS16" s="192"/>
      <c r="VCT16" s="192"/>
      <c r="VCU16" s="192"/>
      <c r="VCV16" s="192"/>
      <c r="VCW16" s="192"/>
      <c r="VCX16" s="192"/>
      <c r="VCY16" s="192"/>
      <c r="VCZ16" s="192"/>
      <c r="VDA16" s="192"/>
      <c r="VDB16" s="192"/>
      <c r="VDC16" s="192"/>
      <c r="VDD16" s="192"/>
      <c r="VDE16" s="192"/>
      <c r="VDF16" s="192"/>
      <c r="VDG16" s="192"/>
      <c r="VDH16" s="192"/>
      <c r="VDI16" s="192"/>
      <c r="VDJ16" s="192"/>
      <c r="VDK16" s="192"/>
      <c r="VDL16" s="192"/>
      <c r="VDM16" s="192"/>
      <c r="VDN16" s="192"/>
      <c r="VDO16" s="192"/>
      <c r="VDP16" s="192"/>
      <c r="VDQ16" s="192"/>
      <c r="VDR16" s="192"/>
      <c r="VDS16" s="192"/>
      <c r="VDT16" s="192"/>
      <c r="VDU16" s="192"/>
      <c r="VDV16" s="192"/>
      <c r="VDW16" s="192"/>
      <c r="VDX16" s="192"/>
      <c r="VDY16" s="192"/>
      <c r="VDZ16" s="192"/>
      <c r="VEA16" s="192"/>
      <c r="VEB16" s="192"/>
      <c r="VEC16" s="192"/>
      <c r="VED16" s="192"/>
      <c r="VEE16" s="192"/>
      <c r="VEF16" s="192"/>
      <c r="VEG16" s="192"/>
      <c r="VEH16" s="192"/>
      <c r="VEI16" s="192"/>
      <c r="VEJ16" s="192"/>
      <c r="VEK16" s="192"/>
      <c r="VEL16" s="192"/>
      <c r="VEM16" s="192"/>
      <c r="VEN16" s="192"/>
      <c r="VEO16" s="192"/>
      <c r="VEP16" s="192"/>
      <c r="VEQ16" s="192"/>
      <c r="VER16" s="192"/>
      <c r="VES16" s="192"/>
      <c r="VET16" s="192"/>
      <c r="VEU16" s="192"/>
      <c r="VEV16" s="192"/>
      <c r="VEW16" s="192"/>
      <c r="VEX16" s="192"/>
      <c r="VEY16" s="192"/>
      <c r="VEZ16" s="192"/>
      <c r="VFA16" s="192"/>
      <c r="VFB16" s="192"/>
      <c r="VFC16" s="192"/>
      <c r="VFD16" s="192"/>
      <c r="VFE16" s="192"/>
      <c r="VFF16" s="192"/>
      <c r="VFG16" s="192"/>
      <c r="VFH16" s="192"/>
      <c r="VFI16" s="192"/>
      <c r="VFJ16" s="192"/>
      <c r="VFK16" s="192"/>
      <c r="VFL16" s="192"/>
      <c r="VFM16" s="192"/>
      <c r="VFN16" s="192"/>
      <c r="VFO16" s="192"/>
      <c r="VFP16" s="192"/>
      <c r="VFQ16" s="192"/>
      <c r="VFR16" s="192"/>
      <c r="VFS16" s="192"/>
      <c r="VFT16" s="192"/>
      <c r="VFU16" s="192"/>
      <c r="VFV16" s="192"/>
      <c r="VFW16" s="192"/>
      <c r="VFX16" s="192"/>
      <c r="VFY16" s="192"/>
      <c r="VFZ16" s="192"/>
      <c r="VGA16" s="192"/>
      <c r="VGB16" s="192"/>
      <c r="VGC16" s="192"/>
      <c r="VGD16" s="192"/>
      <c r="VGE16" s="192"/>
      <c r="VGF16" s="192"/>
      <c r="VGG16" s="192"/>
      <c r="VGH16" s="192"/>
      <c r="VGI16" s="192"/>
      <c r="VGJ16" s="192"/>
      <c r="VGK16" s="192"/>
      <c r="VGL16" s="192"/>
      <c r="VGM16" s="192"/>
      <c r="VGN16" s="192"/>
      <c r="VGO16" s="192"/>
      <c r="VGP16" s="192"/>
      <c r="VGQ16" s="192"/>
      <c r="VGR16" s="192"/>
      <c r="VGS16" s="192"/>
      <c r="VGT16" s="192"/>
      <c r="VGU16" s="192"/>
      <c r="VGV16" s="192"/>
      <c r="VGW16" s="192"/>
      <c r="VGX16" s="192"/>
      <c r="VGY16" s="192"/>
      <c r="VGZ16" s="192"/>
      <c r="VHA16" s="192"/>
      <c r="VHB16" s="192"/>
      <c r="VHC16" s="192"/>
      <c r="VHD16" s="192"/>
      <c r="VHE16" s="192"/>
      <c r="VHF16" s="192"/>
      <c r="VHG16" s="192"/>
      <c r="VHH16" s="192"/>
      <c r="VHI16" s="192"/>
      <c r="VHJ16" s="192"/>
      <c r="VHK16" s="192"/>
      <c r="VHL16" s="192"/>
      <c r="VHM16" s="192"/>
      <c r="VHN16" s="192"/>
      <c r="VHO16" s="192"/>
      <c r="VHP16" s="192"/>
      <c r="VHQ16" s="192"/>
      <c r="VHR16" s="192"/>
      <c r="VHS16" s="192"/>
      <c r="VHT16" s="192"/>
      <c r="VHU16" s="192"/>
      <c r="VHV16" s="192"/>
      <c r="VHW16" s="192"/>
      <c r="VHX16" s="192"/>
      <c r="VHY16" s="192"/>
      <c r="VHZ16" s="192"/>
      <c r="VIA16" s="192"/>
      <c r="VIB16" s="192"/>
      <c r="VIC16" s="192"/>
      <c r="VID16" s="192"/>
      <c r="VIE16" s="192"/>
      <c r="VIF16" s="192"/>
      <c r="VIG16" s="192"/>
      <c r="VIH16" s="192"/>
      <c r="VII16" s="192"/>
      <c r="VIJ16" s="192"/>
      <c r="VIK16" s="192"/>
      <c r="VIL16" s="192"/>
      <c r="VIM16" s="192"/>
      <c r="VIN16" s="192"/>
      <c r="VIO16" s="192"/>
      <c r="VIP16" s="192"/>
      <c r="VIQ16" s="192"/>
      <c r="VIR16" s="192"/>
      <c r="VIS16" s="192"/>
      <c r="VIT16" s="192"/>
      <c r="VIU16" s="192"/>
      <c r="VIV16" s="192"/>
      <c r="VIW16" s="192"/>
      <c r="VIX16" s="192"/>
      <c r="VIY16" s="192"/>
      <c r="VIZ16" s="192"/>
      <c r="VJA16" s="192"/>
      <c r="VJB16" s="192"/>
      <c r="VJC16" s="192"/>
      <c r="VJD16" s="192"/>
      <c r="VJE16" s="192"/>
      <c r="VJF16" s="192"/>
      <c r="VJG16" s="192"/>
      <c r="VJH16" s="192"/>
      <c r="VJI16" s="192"/>
      <c r="VJJ16" s="192"/>
      <c r="VJK16" s="192"/>
      <c r="VJL16" s="192"/>
      <c r="VJM16" s="192"/>
      <c r="VJN16" s="192"/>
      <c r="VJO16" s="192"/>
      <c r="VJP16" s="192"/>
      <c r="VJQ16" s="192"/>
      <c r="VJR16" s="192"/>
      <c r="VJS16" s="192"/>
      <c r="VJT16" s="192"/>
      <c r="VJU16" s="192"/>
      <c r="VJV16" s="192"/>
      <c r="VJW16" s="192"/>
      <c r="VJX16" s="192"/>
      <c r="VJY16" s="192"/>
      <c r="VJZ16" s="192"/>
      <c r="VKA16" s="192"/>
      <c r="VKB16" s="192"/>
      <c r="VKC16" s="192"/>
      <c r="VKD16" s="192"/>
      <c r="VKE16" s="192"/>
      <c r="VKF16" s="192"/>
      <c r="VKG16" s="192"/>
      <c r="VKH16" s="192"/>
      <c r="VKI16" s="192"/>
      <c r="VKJ16" s="192"/>
      <c r="VKK16" s="192"/>
      <c r="VKL16" s="192"/>
      <c r="VKM16" s="192"/>
      <c r="VKN16" s="192"/>
      <c r="VKO16" s="192"/>
      <c r="VKP16" s="192"/>
      <c r="VKQ16" s="192"/>
      <c r="VKR16" s="192"/>
      <c r="VKS16" s="192"/>
      <c r="VKT16" s="192"/>
      <c r="VKU16" s="192"/>
      <c r="VKV16" s="192"/>
      <c r="VKW16" s="192"/>
      <c r="VKX16" s="192"/>
      <c r="VKY16" s="192"/>
      <c r="VKZ16" s="192"/>
      <c r="VLA16" s="192"/>
      <c r="VLB16" s="192"/>
      <c r="VLC16" s="192"/>
      <c r="VLD16" s="192"/>
      <c r="VLE16" s="192"/>
      <c r="VLF16" s="192"/>
      <c r="VLG16" s="192"/>
      <c r="VLH16" s="192"/>
      <c r="VLI16" s="192"/>
      <c r="VLJ16" s="192"/>
      <c r="VLK16" s="192"/>
      <c r="VLL16" s="192"/>
      <c r="VLM16" s="192"/>
      <c r="VLN16" s="192"/>
      <c r="VLO16" s="192"/>
      <c r="VLP16" s="192"/>
      <c r="VLQ16" s="192"/>
      <c r="VLR16" s="192"/>
      <c r="VLS16" s="192"/>
      <c r="VLT16" s="192"/>
      <c r="VLU16" s="192"/>
      <c r="VLV16" s="192"/>
      <c r="VLW16" s="192"/>
      <c r="VLX16" s="192"/>
      <c r="VLY16" s="192"/>
      <c r="VLZ16" s="192"/>
      <c r="VMA16" s="192"/>
      <c r="VMB16" s="192"/>
      <c r="VMC16" s="192"/>
      <c r="VMD16" s="192"/>
      <c r="VME16" s="192"/>
      <c r="VMF16" s="192"/>
      <c r="VMG16" s="192"/>
      <c r="VMH16" s="192"/>
      <c r="VMI16" s="192"/>
      <c r="VMJ16" s="192"/>
      <c r="VMK16" s="192"/>
      <c r="VML16" s="192"/>
      <c r="VMM16" s="192"/>
      <c r="VMN16" s="192"/>
      <c r="VMO16" s="192"/>
      <c r="VMP16" s="192"/>
      <c r="VMQ16" s="192"/>
      <c r="VMR16" s="192"/>
      <c r="VMS16" s="192"/>
      <c r="VMT16" s="192"/>
      <c r="VMU16" s="192"/>
      <c r="VMV16" s="192"/>
      <c r="VMW16" s="192"/>
      <c r="VMX16" s="192"/>
      <c r="VMY16" s="192"/>
      <c r="VMZ16" s="192"/>
      <c r="VNA16" s="192"/>
      <c r="VNB16" s="192"/>
      <c r="VNC16" s="192"/>
      <c r="VND16" s="192"/>
      <c r="VNE16" s="192"/>
      <c r="VNF16" s="192"/>
      <c r="VNG16" s="192"/>
      <c r="VNH16" s="192"/>
      <c r="VNI16" s="192"/>
      <c r="VNJ16" s="192"/>
      <c r="VNK16" s="192"/>
      <c r="VNL16" s="192"/>
      <c r="VNM16" s="192"/>
      <c r="VNN16" s="192"/>
      <c r="VNO16" s="192"/>
      <c r="VNP16" s="192"/>
      <c r="VNQ16" s="192"/>
      <c r="VNR16" s="192"/>
      <c r="VNS16" s="192"/>
      <c r="VNT16" s="192"/>
      <c r="VNU16" s="192"/>
      <c r="VNV16" s="192"/>
      <c r="VNW16" s="192"/>
      <c r="VNX16" s="192"/>
      <c r="VNY16" s="192"/>
      <c r="VNZ16" s="192"/>
      <c r="VOA16" s="192"/>
      <c r="VOB16" s="192"/>
      <c r="VOC16" s="192"/>
      <c r="VOD16" s="192"/>
      <c r="VOE16" s="192"/>
      <c r="VOF16" s="192"/>
      <c r="VOG16" s="192"/>
      <c r="VOH16" s="192"/>
      <c r="VOI16" s="192"/>
      <c r="VOJ16" s="192"/>
      <c r="VOK16" s="192"/>
      <c r="VOL16" s="192"/>
      <c r="VOM16" s="192"/>
      <c r="VON16" s="192"/>
      <c r="VOO16" s="192"/>
      <c r="VOP16" s="192"/>
      <c r="VOQ16" s="192"/>
      <c r="VOR16" s="192"/>
      <c r="VOS16" s="192"/>
      <c r="VOT16" s="192"/>
      <c r="VOU16" s="192"/>
      <c r="VOV16" s="192"/>
      <c r="VOW16" s="192"/>
      <c r="VOX16" s="192"/>
      <c r="VOY16" s="192"/>
      <c r="VOZ16" s="192"/>
      <c r="VPA16" s="192"/>
      <c r="VPB16" s="192"/>
      <c r="VPC16" s="192"/>
      <c r="VPD16" s="192"/>
      <c r="VPE16" s="192"/>
      <c r="VPF16" s="192"/>
      <c r="VPG16" s="192"/>
      <c r="VPH16" s="192"/>
      <c r="VPI16" s="192"/>
      <c r="VPJ16" s="192"/>
      <c r="VPK16" s="192"/>
      <c r="VPL16" s="192"/>
      <c r="VPM16" s="192"/>
      <c r="VPN16" s="192"/>
      <c r="VPO16" s="192"/>
      <c r="VPP16" s="192"/>
      <c r="VPQ16" s="192"/>
      <c r="VPR16" s="192"/>
      <c r="VPS16" s="192"/>
      <c r="VPT16" s="192"/>
      <c r="VPU16" s="192"/>
      <c r="VPV16" s="192"/>
      <c r="VPW16" s="192"/>
      <c r="VPX16" s="192"/>
      <c r="VPY16" s="192"/>
      <c r="VPZ16" s="192"/>
      <c r="VQA16" s="192"/>
      <c r="VQB16" s="192"/>
      <c r="VQC16" s="192"/>
      <c r="VQD16" s="192"/>
      <c r="VQE16" s="192"/>
      <c r="VQF16" s="192"/>
      <c r="VQG16" s="192"/>
      <c r="VQH16" s="192"/>
      <c r="VQI16" s="192"/>
      <c r="VQJ16" s="192"/>
      <c r="VQK16" s="192"/>
      <c r="VQL16" s="192"/>
      <c r="VQM16" s="192"/>
      <c r="VQN16" s="192"/>
      <c r="VQO16" s="192"/>
      <c r="VQP16" s="192"/>
      <c r="VQQ16" s="192"/>
      <c r="VQR16" s="192"/>
      <c r="VQS16" s="192"/>
      <c r="VQT16" s="192"/>
      <c r="VQU16" s="192"/>
      <c r="VQV16" s="192"/>
      <c r="VQW16" s="192"/>
      <c r="VQX16" s="192"/>
      <c r="VQY16" s="192"/>
      <c r="VQZ16" s="192"/>
      <c r="VRA16" s="192"/>
      <c r="VRB16" s="192"/>
      <c r="VRC16" s="192"/>
      <c r="VRD16" s="192"/>
      <c r="VRE16" s="192"/>
      <c r="VRF16" s="192"/>
      <c r="VRG16" s="192"/>
      <c r="VRH16" s="192"/>
      <c r="VRI16" s="192"/>
      <c r="VRJ16" s="192"/>
      <c r="VRK16" s="192"/>
      <c r="VRL16" s="192"/>
      <c r="VRM16" s="192"/>
      <c r="VRN16" s="192"/>
      <c r="VRO16" s="192"/>
      <c r="VRP16" s="192"/>
      <c r="VRQ16" s="192"/>
      <c r="VRR16" s="192"/>
      <c r="VRS16" s="192"/>
      <c r="VRT16" s="192"/>
      <c r="VRU16" s="192"/>
      <c r="VRV16" s="192"/>
      <c r="VRW16" s="192"/>
      <c r="VRX16" s="192"/>
      <c r="VRY16" s="192"/>
      <c r="VRZ16" s="192"/>
      <c r="VSA16" s="192"/>
      <c r="VSB16" s="192"/>
      <c r="VSC16" s="192"/>
      <c r="VSD16" s="192"/>
      <c r="VSE16" s="192"/>
      <c r="VSF16" s="192"/>
      <c r="VSG16" s="192"/>
      <c r="VSH16" s="192"/>
      <c r="VSI16" s="192"/>
      <c r="VSJ16" s="192"/>
      <c r="VSK16" s="192"/>
      <c r="VSL16" s="192"/>
      <c r="VSM16" s="192"/>
      <c r="VSN16" s="192"/>
      <c r="VSO16" s="192"/>
      <c r="VSP16" s="192"/>
      <c r="VSQ16" s="192"/>
      <c r="VSR16" s="192"/>
      <c r="VSS16" s="192"/>
      <c r="VST16" s="192"/>
      <c r="VSU16" s="192"/>
      <c r="VSV16" s="192"/>
      <c r="VSW16" s="192"/>
      <c r="VSX16" s="192"/>
      <c r="VSY16" s="192"/>
      <c r="VSZ16" s="192"/>
      <c r="VTA16" s="192"/>
      <c r="VTB16" s="192"/>
      <c r="VTC16" s="192"/>
      <c r="VTD16" s="192"/>
      <c r="VTE16" s="192"/>
      <c r="VTF16" s="192"/>
      <c r="VTG16" s="192"/>
      <c r="VTH16" s="192"/>
      <c r="VTI16" s="192"/>
      <c r="VTJ16" s="192"/>
      <c r="VTK16" s="192"/>
      <c r="VTL16" s="192"/>
      <c r="VTM16" s="192"/>
      <c r="VTN16" s="192"/>
      <c r="VTO16" s="192"/>
      <c r="VTP16" s="192"/>
      <c r="VTQ16" s="192"/>
      <c r="VTR16" s="192"/>
      <c r="VTS16" s="192"/>
      <c r="VTT16" s="192"/>
      <c r="VTU16" s="192"/>
      <c r="VTV16" s="192"/>
      <c r="VTW16" s="192"/>
      <c r="VTX16" s="192"/>
      <c r="VTY16" s="192"/>
      <c r="VTZ16" s="192"/>
      <c r="VUA16" s="192"/>
      <c r="VUB16" s="192"/>
      <c r="VUC16" s="192"/>
      <c r="VUD16" s="192"/>
      <c r="VUE16" s="192"/>
      <c r="VUF16" s="192"/>
      <c r="VUG16" s="192"/>
      <c r="VUH16" s="192"/>
      <c r="VUI16" s="192"/>
      <c r="VUJ16" s="192"/>
      <c r="VUK16" s="192"/>
      <c r="VUL16" s="192"/>
      <c r="VUM16" s="192"/>
      <c r="VUN16" s="192"/>
      <c r="VUO16" s="192"/>
      <c r="VUP16" s="192"/>
      <c r="VUQ16" s="192"/>
      <c r="VUR16" s="192"/>
      <c r="VUS16" s="192"/>
      <c r="VUT16" s="192"/>
      <c r="VUU16" s="192"/>
      <c r="VUV16" s="192"/>
      <c r="VUW16" s="192"/>
      <c r="VUX16" s="192"/>
      <c r="VUY16" s="192"/>
      <c r="VUZ16" s="192"/>
      <c r="VVA16" s="192"/>
      <c r="VVB16" s="192"/>
      <c r="VVC16" s="192"/>
      <c r="VVD16" s="192"/>
      <c r="VVE16" s="192"/>
      <c r="VVF16" s="192"/>
      <c r="VVG16" s="192"/>
      <c r="VVH16" s="192"/>
      <c r="VVI16" s="192"/>
      <c r="VVJ16" s="192"/>
      <c r="VVK16" s="192"/>
      <c r="VVL16" s="192"/>
      <c r="VVM16" s="192"/>
      <c r="VVN16" s="192"/>
      <c r="VVO16" s="192"/>
      <c r="VVP16" s="192"/>
      <c r="VVQ16" s="192"/>
      <c r="VVR16" s="192"/>
      <c r="VVS16" s="192"/>
      <c r="VVT16" s="192"/>
      <c r="VVU16" s="192"/>
      <c r="VVV16" s="192"/>
      <c r="VVW16" s="192"/>
      <c r="VVX16" s="192"/>
      <c r="VVY16" s="192"/>
      <c r="VVZ16" s="192"/>
      <c r="VWA16" s="192"/>
      <c r="VWB16" s="192"/>
      <c r="VWC16" s="192"/>
      <c r="VWD16" s="192"/>
      <c r="VWE16" s="192"/>
      <c r="VWF16" s="192"/>
      <c r="VWG16" s="192"/>
      <c r="VWH16" s="192"/>
      <c r="VWI16" s="192"/>
      <c r="VWJ16" s="192"/>
      <c r="VWK16" s="192"/>
      <c r="VWL16" s="192"/>
      <c r="VWM16" s="192"/>
      <c r="VWN16" s="192"/>
      <c r="VWO16" s="192"/>
      <c r="VWP16" s="192"/>
      <c r="VWQ16" s="192"/>
      <c r="VWR16" s="192"/>
      <c r="VWS16" s="192"/>
      <c r="VWT16" s="192"/>
      <c r="VWU16" s="192"/>
      <c r="VWV16" s="192"/>
      <c r="VWW16" s="192"/>
      <c r="VWX16" s="192"/>
      <c r="VWY16" s="192"/>
      <c r="VWZ16" s="192"/>
      <c r="VXA16" s="192"/>
      <c r="VXB16" s="192"/>
      <c r="VXC16" s="192"/>
      <c r="VXD16" s="192"/>
      <c r="VXE16" s="192"/>
      <c r="VXF16" s="192"/>
      <c r="VXG16" s="192"/>
      <c r="VXH16" s="192"/>
      <c r="VXI16" s="192"/>
      <c r="VXJ16" s="192"/>
      <c r="VXK16" s="192"/>
      <c r="VXL16" s="192"/>
      <c r="VXM16" s="192"/>
      <c r="VXN16" s="192"/>
      <c r="VXO16" s="192"/>
      <c r="VXP16" s="192"/>
      <c r="VXQ16" s="192"/>
      <c r="VXR16" s="192"/>
      <c r="VXS16" s="192"/>
      <c r="VXT16" s="192"/>
      <c r="VXU16" s="192"/>
      <c r="VXV16" s="192"/>
      <c r="VXW16" s="192"/>
      <c r="VXX16" s="192"/>
      <c r="VXY16" s="192"/>
      <c r="VXZ16" s="192"/>
      <c r="VYA16" s="192"/>
      <c r="VYB16" s="192"/>
      <c r="VYC16" s="192"/>
      <c r="VYD16" s="192"/>
      <c r="VYE16" s="192"/>
      <c r="VYF16" s="192"/>
      <c r="VYG16" s="192"/>
      <c r="VYH16" s="192"/>
      <c r="VYI16" s="192"/>
      <c r="VYJ16" s="192"/>
      <c r="VYK16" s="192"/>
      <c r="VYL16" s="192"/>
      <c r="VYM16" s="192"/>
      <c r="VYN16" s="192"/>
      <c r="VYO16" s="192"/>
      <c r="VYP16" s="192"/>
      <c r="VYQ16" s="192"/>
      <c r="VYR16" s="192"/>
      <c r="VYS16" s="192"/>
      <c r="VYT16" s="192"/>
      <c r="VYU16" s="192"/>
      <c r="VYV16" s="192"/>
      <c r="VYW16" s="192"/>
      <c r="VYX16" s="192"/>
      <c r="VYY16" s="192"/>
      <c r="VYZ16" s="192"/>
      <c r="VZA16" s="192"/>
      <c r="VZB16" s="192"/>
      <c r="VZC16" s="192"/>
      <c r="VZD16" s="192"/>
      <c r="VZE16" s="192"/>
      <c r="VZF16" s="192"/>
      <c r="VZG16" s="192"/>
      <c r="VZH16" s="192"/>
      <c r="VZI16" s="192"/>
      <c r="VZJ16" s="192"/>
      <c r="VZK16" s="192"/>
      <c r="VZL16" s="192"/>
      <c r="VZM16" s="192"/>
      <c r="VZN16" s="192"/>
      <c r="VZO16" s="192"/>
      <c r="VZP16" s="192"/>
      <c r="VZQ16" s="192"/>
      <c r="VZR16" s="192"/>
      <c r="VZS16" s="192"/>
      <c r="VZT16" s="192"/>
      <c r="VZU16" s="192"/>
      <c r="VZV16" s="192"/>
      <c r="VZW16" s="192"/>
      <c r="VZX16" s="192"/>
      <c r="VZY16" s="192"/>
      <c r="VZZ16" s="192"/>
      <c r="WAA16" s="192"/>
      <c r="WAB16" s="192"/>
      <c r="WAC16" s="192"/>
      <c r="WAD16" s="192"/>
      <c r="WAE16" s="192"/>
      <c r="WAF16" s="192"/>
      <c r="WAG16" s="192"/>
      <c r="WAH16" s="192"/>
      <c r="WAI16" s="192"/>
      <c r="WAJ16" s="192"/>
      <c r="WAK16" s="192"/>
      <c r="WAL16" s="192"/>
      <c r="WAM16" s="192"/>
      <c r="WAN16" s="192"/>
      <c r="WAO16" s="192"/>
      <c r="WAP16" s="192"/>
      <c r="WAQ16" s="192"/>
      <c r="WAR16" s="192"/>
      <c r="WAS16" s="192"/>
      <c r="WAT16" s="192"/>
      <c r="WAU16" s="192"/>
      <c r="WAV16" s="192"/>
      <c r="WAW16" s="192"/>
      <c r="WAX16" s="192"/>
      <c r="WAY16" s="192"/>
      <c r="WAZ16" s="192"/>
      <c r="WBA16" s="192"/>
      <c r="WBB16" s="192"/>
      <c r="WBC16" s="192"/>
      <c r="WBD16" s="192"/>
      <c r="WBE16" s="192"/>
      <c r="WBF16" s="192"/>
      <c r="WBG16" s="192"/>
      <c r="WBH16" s="192"/>
      <c r="WBI16" s="192"/>
      <c r="WBJ16" s="192"/>
      <c r="WBK16" s="192"/>
      <c r="WBL16" s="192"/>
      <c r="WBM16" s="192"/>
      <c r="WBN16" s="192"/>
      <c r="WBO16" s="192"/>
      <c r="WBP16" s="192"/>
      <c r="WBQ16" s="192"/>
      <c r="WBR16" s="192"/>
      <c r="WBS16" s="192"/>
      <c r="WBT16" s="192"/>
      <c r="WBU16" s="192"/>
      <c r="WBV16" s="192"/>
      <c r="WBW16" s="192"/>
      <c r="WBX16" s="192"/>
      <c r="WBY16" s="192"/>
      <c r="WBZ16" s="192"/>
      <c r="WCA16" s="192"/>
      <c r="WCB16" s="192"/>
      <c r="WCC16" s="192"/>
      <c r="WCD16" s="192"/>
      <c r="WCE16" s="192"/>
      <c r="WCF16" s="192"/>
      <c r="WCG16" s="192"/>
      <c r="WCH16" s="192"/>
      <c r="WCI16" s="192"/>
      <c r="WCJ16" s="192"/>
      <c r="WCK16" s="192"/>
      <c r="WCL16" s="192"/>
      <c r="WCM16" s="192"/>
      <c r="WCN16" s="192"/>
      <c r="WCO16" s="192"/>
      <c r="WCP16" s="192"/>
      <c r="WCQ16" s="192"/>
      <c r="WCR16" s="192"/>
      <c r="WCS16" s="192"/>
      <c r="WCT16" s="192"/>
      <c r="WCU16" s="192"/>
      <c r="WCV16" s="192"/>
      <c r="WCW16" s="192"/>
      <c r="WCX16" s="192"/>
      <c r="WCY16" s="192"/>
      <c r="WCZ16" s="192"/>
      <c r="WDA16" s="192"/>
      <c r="WDB16" s="192"/>
      <c r="WDC16" s="192"/>
      <c r="WDD16" s="192"/>
      <c r="WDE16" s="192"/>
      <c r="WDF16" s="192"/>
      <c r="WDG16" s="192"/>
      <c r="WDH16" s="192"/>
      <c r="WDI16" s="192"/>
      <c r="WDJ16" s="192"/>
      <c r="WDK16" s="192"/>
      <c r="WDL16" s="192"/>
      <c r="WDM16" s="192"/>
      <c r="WDN16" s="192"/>
      <c r="WDO16" s="192"/>
      <c r="WDP16" s="192"/>
      <c r="WDQ16" s="192"/>
      <c r="WDR16" s="192"/>
      <c r="WDS16" s="192"/>
      <c r="WDT16" s="192"/>
      <c r="WDU16" s="192"/>
      <c r="WDV16" s="192"/>
      <c r="WDW16" s="192"/>
      <c r="WDX16" s="192"/>
      <c r="WDY16" s="192"/>
      <c r="WDZ16" s="192"/>
      <c r="WEA16" s="192"/>
      <c r="WEB16" s="192"/>
      <c r="WEC16" s="192"/>
      <c r="WED16" s="192"/>
      <c r="WEE16" s="192"/>
      <c r="WEF16" s="192"/>
      <c r="WEG16" s="192"/>
      <c r="WEH16" s="192"/>
      <c r="WEI16" s="192"/>
      <c r="WEJ16" s="192"/>
      <c r="WEK16" s="192"/>
      <c r="WEL16" s="192"/>
      <c r="WEM16" s="192"/>
      <c r="WEN16" s="192"/>
      <c r="WEO16" s="192"/>
      <c r="WEP16" s="192"/>
      <c r="WEQ16" s="192"/>
      <c r="WER16" s="192"/>
      <c r="WES16" s="192"/>
      <c r="WET16" s="192"/>
      <c r="WEU16" s="192"/>
      <c r="WEV16" s="192"/>
      <c r="WEW16" s="192"/>
      <c r="WEX16" s="192"/>
      <c r="WEY16" s="192"/>
      <c r="WEZ16" s="192"/>
      <c r="WFA16" s="192"/>
      <c r="WFB16" s="192"/>
      <c r="WFC16" s="192"/>
      <c r="WFD16" s="192"/>
      <c r="WFE16" s="192"/>
      <c r="WFF16" s="192"/>
      <c r="WFG16" s="192"/>
      <c r="WFH16" s="192"/>
      <c r="WFI16" s="192"/>
      <c r="WFJ16" s="192"/>
      <c r="WFK16" s="192"/>
      <c r="WFL16" s="192"/>
      <c r="WFM16" s="192"/>
      <c r="WFN16" s="192"/>
      <c r="WFO16" s="192"/>
      <c r="WFP16" s="192"/>
      <c r="WFQ16" s="192"/>
      <c r="WFR16" s="192"/>
      <c r="WFS16" s="192"/>
      <c r="WFT16" s="192"/>
      <c r="WFU16" s="192"/>
      <c r="WFV16" s="192"/>
      <c r="WFW16" s="192"/>
      <c r="WFX16" s="192"/>
      <c r="WFY16" s="192"/>
      <c r="WFZ16" s="192"/>
      <c r="WGA16" s="192"/>
      <c r="WGB16" s="192"/>
      <c r="WGC16" s="192"/>
      <c r="WGD16" s="192"/>
      <c r="WGE16" s="192"/>
      <c r="WGF16" s="192"/>
      <c r="WGG16" s="192"/>
      <c r="WGH16" s="192"/>
      <c r="WGI16" s="192"/>
      <c r="WGJ16" s="192"/>
      <c r="WGK16" s="192"/>
      <c r="WGL16" s="192"/>
      <c r="WGM16" s="192"/>
      <c r="WGN16" s="192"/>
      <c r="WGO16" s="192"/>
      <c r="WGP16" s="192"/>
      <c r="WGQ16" s="192"/>
      <c r="WGR16" s="192"/>
      <c r="WGS16" s="192"/>
      <c r="WGT16" s="192"/>
      <c r="WGU16" s="192"/>
      <c r="WGV16" s="192"/>
      <c r="WGW16" s="192"/>
      <c r="WGX16" s="192"/>
      <c r="WGY16" s="192"/>
      <c r="WGZ16" s="192"/>
      <c r="WHA16" s="192"/>
      <c r="WHB16" s="192"/>
      <c r="WHC16" s="192"/>
      <c r="WHD16" s="192"/>
      <c r="WHE16" s="192"/>
      <c r="WHF16" s="192"/>
      <c r="WHG16" s="192"/>
      <c r="WHH16" s="192"/>
      <c r="WHI16" s="192"/>
      <c r="WHJ16" s="192"/>
      <c r="WHK16" s="192"/>
      <c r="WHL16" s="192"/>
      <c r="WHM16" s="192"/>
      <c r="WHN16" s="192"/>
      <c r="WHO16" s="192"/>
      <c r="WHP16" s="192"/>
      <c r="WHQ16" s="192"/>
      <c r="WHR16" s="192"/>
      <c r="WHS16" s="192"/>
      <c r="WHT16" s="192"/>
      <c r="WHU16" s="192"/>
      <c r="WHV16" s="192"/>
      <c r="WHW16" s="192"/>
      <c r="WHX16" s="192"/>
      <c r="WHY16" s="192"/>
      <c r="WHZ16" s="192"/>
      <c r="WIA16" s="192"/>
      <c r="WIB16" s="192"/>
      <c r="WIC16" s="192"/>
      <c r="WID16" s="192"/>
      <c r="WIE16" s="192"/>
      <c r="WIF16" s="192"/>
      <c r="WIG16" s="192"/>
      <c r="WIH16" s="192"/>
      <c r="WII16" s="192"/>
      <c r="WIJ16" s="192"/>
      <c r="WIK16" s="192"/>
      <c r="WIL16" s="192"/>
      <c r="WIM16" s="192"/>
      <c r="WIN16" s="192"/>
      <c r="WIO16" s="192"/>
      <c r="WIP16" s="192"/>
      <c r="WIQ16" s="192"/>
      <c r="WIR16" s="192"/>
      <c r="WIS16" s="192"/>
      <c r="WIT16" s="192"/>
      <c r="WIU16" s="192"/>
      <c r="WIV16" s="192"/>
      <c r="WIW16" s="192"/>
      <c r="WIX16" s="192"/>
      <c r="WIY16" s="192"/>
      <c r="WIZ16" s="192"/>
      <c r="WJA16" s="192"/>
      <c r="WJB16" s="192"/>
      <c r="WJC16" s="192"/>
      <c r="WJD16" s="192"/>
      <c r="WJE16" s="192"/>
      <c r="WJF16" s="192"/>
      <c r="WJG16" s="192"/>
      <c r="WJH16" s="192"/>
      <c r="WJI16" s="192"/>
      <c r="WJJ16" s="192"/>
      <c r="WJK16" s="192"/>
      <c r="WJL16" s="192"/>
      <c r="WJM16" s="192"/>
      <c r="WJN16" s="192"/>
      <c r="WJO16" s="192"/>
      <c r="WJP16" s="192"/>
      <c r="WJQ16" s="192"/>
      <c r="WJR16" s="192"/>
      <c r="WJS16" s="192"/>
      <c r="WJT16" s="192"/>
      <c r="WJU16" s="192"/>
      <c r="WJV16" s="192"/>
      <c r="WJW16" s="192"/>
      <c r="WJX16" s="192"/>
      <c r="WJY16" s="192"/>
      <c r="WJZ16" s="192"/>
      <c r="WKA16" s="192"/>
      <c r="WKB16" s="192"/>
      <c r="WKC16" s="192"/>
      <c r="WKD16" s="192"/>
      <c r="WKE16" s="192"/>
      <c r="WKF16" s="192"/>
      <c r="WKG16" s="192"/>
      <c r="WKH16" s="192"/>
      <c r="WKI16" s="192"/>
      <c r="WKJ16" s="192"/>
      <c r="WKK16" s="192"/>
      <c r="WKL16" s="192"/>
      <c r="WKM16" s="192"/>
      <c r="WKN16" s="192"/>
      <c r="WKO16" s="192"/>
      <c r="WKP16" s="192"/>
      <c r="WKQ16" s="192"/>
      <c r="WKR16" s="192"/>
      <c r="WKS16" s="192"/>
      <c r="WKT16" s="192"/>
      <c r="WKU16" s="192"/>
      <c r="WKV16" s="192"/>
      <c r="WKW16" s="192"/>
      <c r="WKX16" s="192"/>
      <c r="WKY16" s="192"/>
      <c r="WKZ16" s="192"/>
      <c r="WLA16" s="192"/>
      <c r="WLB16" s="192"/>
      <c r="WLC16" s="192"/>
      <c r="WLD16" s="192"/>
      <c r="WLE16" s="192"/>
      <c r="WLF16" s="192"/>
      <c r="WLG16" s="192"/>
      <c r="WLH16" s="192"/>
      <c r="WLI16" s="192"/>
      <c r="WLJ16" s="192"/>
      <c r="WLK16" s="192"/>
      <c r="WLL16" s="192"/>
      <c r="WLM16" s="192"/>
      <c r="WLN16" s="192"/>
      <c r="WLO16" s="192"/>
      <c r="WLP16" s="192"/>
      <c r="WLQ16" s="192"/>
      <c r="WLR16" s="192"/>
      <c r="WLS16" s="192"/>
      <c r="WLT16" s="192"/>
      <c r="WLU16" s="192"/>
      <c r="WLV16" s="192"/>
      <c r="WLW16" s="192"/>
      <c r="WLX16" s="192"/>
      <c r="WLY16" s="192"/>
      <c r="WLZ16" s="192"/>
      <c r="WMA16" s="192"/>
      <c r="WMB16" s="192"/>
      <c r="WMC16" s="192"/>
      <c r="WMD16" s="192"/>
      <c r="WME16" s="192"/>
      <c r="WMF16" s="192"/>
      <c r="WMG16" s="192"/>
      <c r="WMH16" s="192"/>
      <c r="WMI16" s="192"/>
      <c r="WMJ16" s="192"/>
      <c r="WMK16" s="192"/>
      <c r="WML16" s="192"/>
      <c r="WMM16" s="192"/>
      <c r="WMN16" s="192"/>
      <c r="WMO16" s="192"/>
      <c r="WMP16" s="192"/>
      <c r="WMQ16" s="192"/>
      <c r="WMR16" s="192"/>
      <c r="WMS16" s="192"/>
      <c r="WMT16" s="192"/>
      <c r="WMU16" s="192"/>
      <c r="WMV16" s="192"/>
      <c r="WMW16" s="192"/>
      <c r="WMX16" s="192"/>
      <c r="WMY16" s="192"/>
      <c r="WMZ16" s="192"/>
      <c r="WNA16" s="192"/>
      <c r="WNB16" s="192"/>
      <c r="WNC16" s="192"/>
      <c r="WND16" s="192"/>
      <c r="WNE16" s="192"/>
      <c r="WNF16" s="192"/>
      <c r="WNG16" s="192"/>
      <c r="WNH16" s="192"/>
      <c r="WNI16" s="192"/>
      <c r="WNJ16" s="192"/>
      <c r="WNK16" s="192"/>
      <c r="WNL16" s="192"/>
      <c r="WNM16" s="192"/>
      <c r="WNN16" s="192"/>
      <c r="WNO16" s="192"/>
      <c r="WNP16" s="192"/>
      <c r="WNQ16" s="192"/>
      <c r="WNR16" s="192"/>
      <c r="WNS16" s="192"/>
      <c r="WNT16" s="192"/>
      <c r="WNU16" s="192"/>
      <c r="WNV16" s="192"/>
      <c r="WNW16" s="192"/>
      <c r="WNX16" s="192"/>
      <c r="WNY16" s="192"/>
      <c r="WNZ16" s="192"/>
      <c r="WOA16" s="192"/>
      <c r="WOB16" s="192"/>
      <c r="WOC16" s="192"/>
      <c r="WOD16" s="192"/>
      <c r="WOE16" s="192"/>
      <c r="WOF16" s="192"/>
      <c r="WOG16" s="192"/>
      <c r="WOH16" s="192"/>
      <c r="WOI16" s="192"/>
      <c r="WOJ16" s="192"/>
      <c r="WOK16" s="192"/>
      <c r="WOL16" s="192"/>
      <c r="WOM16" s="192"/>
      <c r="WON16" s="192"/>
      <c r="WOO16" s="192"/>
      <c r="WOP16" s="192"/>
      <c r="WOQ16" s="192"/>
      <c r="WOR16" s="192"/>
      <c r="WOS16" s="192"/>
      <c r="WOT16" s="192"/>
      <c r="WOU16" s="192"/>
      <c r="WOV16" s="192"/>
      <c r="WOW16" s="192"/>
      <c r="WOX16" s="192"/>
      <c r="WOY16" s="192"/>
      <c r="WOZ16" s="192"/>
      <c r="WPA16" s="192"/>
      <c r="WPB16" s="192"/>
      <c r="WPC16" s="192"/>
      <c r="WPD16" s="192"/>
      <c r="WPE16" s="192"/>
      <c r="WPF16" s="192"/>
      <c r="WPG16" s="192"/>
      <c r="WPH16" s="192"/>
      <c r="WPI16" s="192"/>
      <c r="WPJ16" s="192"/>
      <c r="WPK16" s="192"/>
      <c r="WPL16" s="192"/>
      <c r="WPM16" s="192"/>
      <c r="WPN16" s="192"/>
      <c r="WPO16" s="192"/>
      <c r="WPP16" s="192"/>
      <c r="WPQ16" s="192"/>
      <c r="WPR16" s="192"/>
      <c r="WPS16" s="192"/>
      <c r="WPT16" s="192"/>
      <c r="WPU16" s="192"/>
      <c r="WPV16" s="192"/>
      <c r="WPW16" s="192"/>
      <c r="WPX16" s="192"/>
      <c r="WPY16" s="192"/>
      <c r="WPZ16" s="192"/>
      <c r="WQA16" s="192"/>
      <c r="WQB16" s="192"/>
      <c r="WQC16" s="192"/>
      <c r="WQD16" s="192"/>
      <c r="WQE16" s="192"/>
      <c r="WQF16" s="192"/>
      <c r="WQG16" s="192"/>
      <c r="WQH16" s="192"/>
      <c r="WQI16" s="192"/>
      <c r="WQJ16" s="192"/>
      <c r="WQK16" s="192"/>
      <c r="WQL16" s="192"/>
      <c r="WQM16" s="192"/>
      <c r="WQN16" s="192"/>
      <c r="WQO16" s="192"/>
      <c r="WQP16" s="192"/>
      <c r="WQQ16" s="192"/>
      <c r="WQR16" s="192"/>
      <c r="WQS16" s="192"/>
      <c r="WQT16" s="192"/>
      <c r="WQU16" s="192"/>
      <c r="WQV16" s="192"/>
      <c r="WQW16" s="192"/>
      <c r="WQX16" s="192"/>
      <c r="WQY16" s="192"/>
      <c r="WQZ16" s="192"/>
      <c r="WRA16" s="192"/>
      <c r="WRB16" s="192"/>
      <c r="WRC16" s="192"/>
      <c r="WRD16" s="192"/>
      <c r="WRE16" s="192"/>
      <c r="WRF16" s="192"/>
      <c r="WRG16" s="192"/>
      <c r="WRH16" s="192"/>
      <c r="WRI16" s="192"/>
      <c r="WRJ16" s="192"/>
      <c r="WRK16" s="192"/>
      <c r="WRL16" s="192"/>
      <c r="WRM16" s="192"/>
      <c r="WRN16" s="192"/>
      <c r="WRO16" s="192"/>
      <c r="WRP16" s="192"/>
      <c r="WRQ16" s="192"/>
      <c r="WRR16" s="192"/>
      <c r="WRS16" s="192"/>
      <c r="WRT16" s="192"/>
      <c r="WRU16" s="192"/>
      <c r="WRV16" s="192"/>
      <c r="WRW16" s="192"/>
      <c r="WRX16" s="192"/>
      <c r="WRY16" s="192"/>
      <c r="WRZ16" s="192"/>
      <c r="WSA16" s="192"/>
      <c r="WSB16" s="192"/>
      <c r="WSC16" s="192"/>
      <c r="WSD16" s="192"/>
      <c r="WSE16" s="192"/>
      <c r="WSF16" s="192"/>
      <c r="WSG16" s="192"/>
      <c r="WSH16" s="192"/>
      <c r="WSI16" s="192"/>
      <c r="WSJ16" s="192"/>
      <c r="WSK16" s="192"/>
      <c r="WSL16" s="192"/>
      <c r="WSM16" s="192"/>
      <c r="WSN16" s="192"/>
      <c r="WSO16" s="192"/>
      <c r="WSP16" s="192"/>
      <c r="WSQ16" s="192"/>
      <c r="WSR16" s="192"/>
      <c r="WSS16" s="192"/>
      <c r="WST16" s="192"/>
      <c r="WSU16" s="192"/>
      <c r="WSV16" s="192"/>
      <c r="WSW16" s="192"/>
      <c r="WSX16" s="192"/>
      <c r="WSY16" s="192"/>
      <c r="WSZ16" s="192"/>
      <c r="WTA16" s="192"/>
      <c r="WTB16" s="192"/>
      <c r="WTC16" s="192"/>
      <c r="WTD16" s="192"/>
      <c r="WTE16" s="192"/>
      <c r="WTF16" s="192"/>
      <c r="WTG16" s="192"/>
      <c r="WTH16" s="192"/>
      <c r="WTI16" s="192"/>
      <c r="WTJ16" s="192"/>
      <c r="WTK16" s="192"/>
      <c r="WTL16" s="192"/>
      <c r="WTM16" s="192"/>
      <c r="WTN16" s="192"/>
      <c r="WTO16" s="192"/>
      <c r="WTP16" s="192"/>
      <c r="WTQ16" s="192"/>
      <c r="WTR16" s="192"/>
      <c r="WTS16" s="192"/>
      <c r="WTT16" s="192"/>
      <c r="WTU16" s="192"/>
      <c r="WTV16" s="192"/>
      <c r="WTW16" s="192"/>
      <c r="WTX16" s="192"/>
      <c r="WTY16" s="192"/>
      <c r="WTZ16" s="192"/>
      <c r="WUA16" s="192"/>
      <c r="WUB16" s="192"/>
      <c r="WUC16" s="192"/>
      <c r="WUD16" s="192"/>
      <c r="WUE16" s="192"/>
      <c r="WUF16" s="192"/>
      <c r="WUG16" s="192"/>
      <c r="WUH16" s="192"/>
      <c r="WUI16" s="192"/>
      <c r="WUJ16" s="192"/>
      <c r="WUK16" s="192"/>
      <c r="WUL16" s="192"/>
      <c r="WUM16" s="192"/>
      <c r="WUN16" s="192"/>
      <c r="WUO16" s="192"/>
      <c r="WUP16" s="192"/>
      <c r="WUQ16" s="192"/>
      <c r="WUR16" s="192"/>
      <c r="WUS16" s="192"/>
      <c r="WUT16" s="192"/>
      <c r="WUU16" s="192"/>
      <c r="WUV16" s="192"/>
      <c r="WUW16" s="192"/>
      <c r="WUX16" s="192"/>
      <c r="WUY16" s="192"/>
      <c r="WUZ16" s="192"/>
      <c r="WVA16" s="192"/>
      <c r="WVB16" s="192"/>
      <c r="WVC16" s="192"/>
      <c r="WVD16" s="192"/>
      <c r="WVE16" s="192"/>
      <c r="WVF16" s="192"/>
      <c r="WVG16" s="192"/>
      <c r="WVH16" s="192"/>
      <c r="WVI16" s="192"/>
      <c r="WVJ16" s="192"/>
      <c r="WVK16" s="192"/>
      <c r="WVL16" s="192"/>
      <c r="WVM16" s="192"/>
      <c r="WVN16" s="192"/>
      <c r="WVO16" s="192"/>
      <c r="WVP16" s="192"/>
      <c r="WVQ16" s="192"/>
      <c r="WVR16" s="192"/>
      <c r="WVS16" s="192"/>
      <c r="WVT16" s="192"/>
      <c r="WVU16" s="192"/>
      <c r="WVV16" s="192"/>
      <c r="WVW16" s="192"/>
      <c r="WVX16" s="192"/>
      <c r="WVY16" s="192"/>
      <c r="WVZ16" s="192"/>
      <c r="WWA16" s="192"/>
      <c r="WWB16" s="192"/>
      <c r="WWC16" s="192"/>
      <c r="WWD16" s="192"/>
      <c r="WWE16" s="192"/>
      <c r="WWF16" s="192"/>
      <c r="WWG16" s="192"/>
      <c r="WWH16" s="192"/>
      <c r="WWI16" s="192"/>
      <c r="WWJ16" s="192"/>
      <c r="WWK16" s="192"/>
      <c r="WWL16" s="192"/>
      <c r="WWM16" s="192"/>
      <c r="WWN16" s="192"/>
      <c r="WWO16" s="192"/>
      <c r="WWP16" s="192"/>
      <c r="WWQ16" s="192"/>
      <c r="WWR16" s="192"/>
      <c r="WWS16" s="192"/>
      <c r="WWT16" s="192"/>
      <c r="WWU16" s="192"/>
      <c r="WWV16" s="192"/>
      <c r="WWW16" s="192"/>
      <c r="WWX16" s="192"/>
      <c r="WWY16" s="192"/>
      <c r="WWZ16" s="192"/>
      <c r="WXA16" s="192"/>
      <c r="WXB16" s="192"/>
      <c r="WXC16" s="192"/>
      <c r="WXD16" s="192"/>
      <c r="WXE16" s="192"/>
      <c r="WXF16" s="192"/>
      <c r="WXG16" s="192"/>
      <c r="WXH16" s="192"/>
      <c r="WXI16" s="192"/>
      <c r="WXJ16" s="192"/>
      <c r="WXK16" s="192"/>
      <c r="WXL16" s="192"/>
      <c r="WXM16" s="192"/>
      <c r="WXN16" s="192"/>
      <c r="WXO16" s="192"/>
      <c r="WXP16" s="192"/>
      <c r="WXQ16" s="192"/>
      <c r="WXR16" s="192"/>
      <c r="WXS16" s="192"/>
      <c r="WXT16" s="192"/>
      <c r="WXU16" s="192"/>
      <c r="WXV16" s="192"/>
      <c r="WXW16" s="192"/>
      <c r="WXX16" s="192"/>
      <c r="WXY16" s="192"/>
      <c r="WXZ16" s="192"/>
      <c r="WYA16" s="192"/>
      <c r="WYB16" s="192"/>
      <c r="WYC16" s="192"/>
      <c r="WYD16" s="192"/>
      <c r="WYE16" s="192"/>
      <c r="WYF16" s="192"/>
      <c r="WYG16" s="192"/>
      <c r="WYH16" s="192"/>
      <c r="WYI16" s="192"/>
      <c r="WYJ16" s="192"/>
      <c r="WYK16" s="192"/>
      <c r="WYL16" s="192"/>
      <c r="WYM16" s="192"/>
      <c r="WYN16" s="192"/>
      <c r="WYO16" s="192"/>
      <c r="WYP16" s="192"/>
      <c r="WYQ16" s="192"/>
      <c r="WYR16" s="192"/>
      <c r="WYS16" s="192"/>
      <c r="WYT16" s="192"/>
      <c r="WYU16" s="192"/>
      <c r="WYV16" s="192"/>
      <c r="WYW16" s="192"/>
      <c r="WYX16" s="192"/>
      <c r="WYY16" s="192"/>
      <c r="WYZ16" s="192"/>
      <c r="WZA16" s="192"/>
      <c r="WZB16" s="192"/>
      <c r="WZC16" s="192"/>
      <c r="WZD16" s="192"/>
      <c r="WZE16" s="192"/>
      <c r="WZF16" s="192"/>
      <c r="WZG16" s="192"/>
      <c r="WZH16" s="192"/>
      <c r="WZI16" s="192"/>
      <c r="WZJ16" s="192"/>
      <c r="WZK16" s="192"/>
      <c r="WZL16" s="192"/>
      <c r="WZM16" s="192"/>
      <c r="WZN16" s="192"/>
      <c r="WZO16" s="192"/>
      <c r="WZP16" s="192"/>
      <c r="WZQ16" s="192"/>
      <c r="WZR16" s="192"/>
      <c r="WZS16" s="192"/>
      <c r="WZT16" s="192"/>
      <c r="WZU16" s="192"/>
      <c r="WZV16" s="192"/>
      <c r="WZW16" s="192"/>
      <c r="WZX16" s="192"/>
      <c r="WZY16" s="192"/>
      <c r="WZZ16" s="192"/>
      <c r="XAA16" s="192"/>
      <c r="XAB16" s="192"/>
      <c r="XAC16" s="192"/>
      <c r="XAD16" s="192"/>
      <c r="XAE16" s="192"/>
      <c r="XAF16" s="192"/>
      <c r="XAG16" s="192"/>
      <c r="XAH16" s="192"/>
      <c r="XAI16" s="192"/>
      <c r="XAJ16" s="192"/>
      <c r="XAK16" s="192"/>
      <c r="XAL16" s="192"/>
      <c r="XAM16" s="192"/>
      <c r="XAN16" s="192"/>
      <c r="XAO16" s="192"/>
      <c r="XAP16" s="192"/>
      <c r="XAQ16" s="192"/>
      <c r="XAR16" s="192"/>
      <c r="XAS16" s="192"/>
      <c r="XAT16" s="192"/>
      <c r="XAU16" s="192"/>
      <c r="XAV16" s="192"/>
      <c r="XAW16" s="192"/>
      <c r="XAX16" s="192"/>
      <c r="XAY16" s="192"/>
      <c r="XAZ16" s="192"/>
      <c r="XBA16" s="192"/>
      <c r="XBB16" s="192"/>
      <c r="XBC16" s="192"/>
      <c r="XBD16" s="192"/>
      <c r="XBE16" s="192"/>
      <c r="XBF16" s="192"/>
      <c r="XBG16" s="192"/>
      <c r="XBH16" s="192"/>
      <c r="XBI16" s="192"/>
      <c r="XBJ16" s="192"/>
      <c r="XBK16" s="192"/>
      <c r="XBL16" s="192"/>
      <c r="XBM16" s="192"/>
      <c r="XBN16" s="192"/>
      <c r="XBO16" s="192"/>
      <c r="XBP16" s="192"/>
      <c r="XBQ16" s="192"/>
      <c r="XBR16" s="192"/>
      <c r="XBS16" s="192"/>
      <c r="XBT16" s="192"/>
      <c r="XBU16" s="192"/>
      <c r="XBV16" s="192"/>
      <c r="XBW16" s="192"/>
      <c r="XBX16" s="192"/>
      <c r="XBY16" s="192"/>
      <c r="XBZ16" s="192"/>
      <c r="XCA16" s="192"/>
      <c r="XCB16" s="192"/>
      <c r="XCC16" s="192"/>
      <c r="XCD16" s="192"/>
      <c r="XCE16" s="192"/>
      <c r="XCF16" s="192"/>
      <c r="XCG16" s="192"/>
      <c r="XCH16" s="192"/>
      <c r="XCI16" s="192"/>
      <c r="XCJ16" s="192"/>
      <c r="XCK16" s="192"/>
      <c r="XCL16" s="192"/>
      <c r="XCM16" s="192"/>
      <c r="XCN16" s="192"/>
      <c r="XCO16" s="192"/>
      <c r="XCP16" s="192"/>
      <c r="XCQ16" s="192"/>
      <c r="XCR16" s="192"/>
      <c r="XCS16" s="192"/>
      <c r="XCT16" s="192"/>
      <c r="XCU16" s="192"/>
      <c r="XCV16" s="192"/>
      <c r="XCW16" s="192"/>
      <c r="XCX16" s="192"/>
      <c r="XCY16" s="192"/>
      <c r="XCZ16" s="192"/>
      <c r="XDA16" s="192"/>
      <c r="XDB16" s="192"/>
      <c r="XDC16" s="192"/>
      <c r="XDD16" s="192"/>
      <c r="XDE16" s="192"/>
      <c r="XDF16" s="192"/>
      <c r="XDG16" s="192"/>
      <c r="XDH16" s="192"/>
      <c r="XDI16" s="192"/>
      <c r="XDJ16" s="192"/>
      <c r="XDK16" s="192"/>
      <c r="XDL16" s="192"/>
      <c r="XDM16" s="192"/>
      <c r="XDN16" s="192"/>
      <c r="XDO16" s="192"/>
      <c r="XDP16" s="192"/>
      <c r="XDQ16" s="192"/>
      <c r="XDR16" s="192"/>
      <c r="XDS16" s="192"/>
      <c r="XDT16" s="192"/>
      <c r="XDU16" s="192"/>
      <c r="XDV16" s="192"/>
      <c r="XDW16" s="192"/>
      <c r="XDX16" s="192"/>
      <c r="XDY16" s="192"/>
      <c r="XDZ16" s="192"/>
      <c r="XEA16" s="192"/>
      <c r="XEB16" s="192"/>
      <c r="XEC16" s="192"/>
      <c r="XED16" s="192"/>
      <c r="XEE16" s="192"/>
      <c r="XEF16" s="192"/>
      <c r="XEG16" s="192"/>
      <c r="XEH16" s="192"/>
      <c r="XEI16" s="192"/>
      <c r="XEJ16" s="192"/>
      <c r="XEK16" s="192"/>
      <c r="XEL16" s="192"/>
      <c r="XEM16" s="192"/>
      <c r="XEN16" s="192"/>
      <c r="XEO16" s="192"/>
      <c r="XEP16" s="192"/>
      <c r="XEQ16" s="192"/>
      <c r="XER16" s="192"/>
      <c r="XES16" s="192"/>
      <c r="XET16" s="192"/>
      <c r="XEU16" s="192"/>
      <c r="XEV16" s="192"/>
      <c r="XEW16" s="192"/>
      <c r="XEX16" s="192"/>
      <c r="XEY16" s="192"/>
      <c r="XEZ16" s="192"/>
      <c r="XFA16" s="192"/>
      <c r="XFB16" s="192"/>
    </row>
    <row r="17" spans="1:16382" s="194" customFormat="1">
      <c r="A17" s="254" t="s">
        <v>5229</v>
      </c>
      <c r="B17" s="267" t="s">
        <v>5255</v>
      </c>
      <c r="C17" s="298" t="str">
        <f>IFERROR(INDEX('Helsinki Database'!$C$2:$WWR$71,MATCH($B17,'Helsinki Database'!$A$2:$A$71,0),MATCH(C$11,'Helsinki Database'!$C$1:$WWR$1,0)),"-")</f>
        <v>-</v>
      </c>
      <c r="D17" s="261" t="str">
        <f>IFERROR(INDEX('Helsinki Database'!$C$2:$WWR$71,MATCH($B17,'Helsinki Database'!$A$2:$A$71,0),MATCH(D$11,'Helsinki Database'!$C$1:$WWR$1,0)),"-")</f>
        <v>-</v>
      </c>
      <c r="E17" s="261" t="str">
        <f>IFERROR(INDEX('Helsinki Database'!$C$2:$WWR$71,MATCH($B17,'Helsinki Database'!$A$2:$A$71,0),MATCH(E$11,'Helsinki Database'!$C$1:$WWR$1,0)),"-")</f>
        <v>-</v>
      </c>
      <c r="F17" s="261" t="str">
        <f>IFERROR(INDEX('Helsinki Database'!$C$2:$WWR$71,MATCH($B17,'Helsinki Database'!$A$2:$A$71,0),MATCH(F$11,'Helsinki Database'!$C$1:$WWR$1,0)),"-")</f>
        <v>-</v>
      </c>
      <c r="G17" s="261" t="str">
        <f>IFERROR(INDEX('Helsinki Database'!$C$2:$WWR$71,MATCH($B17,'Helsinki Database'!$A$2:$A$71,0),MATCH(G$11,'Helsinki Database'!$C$1:$WWR$1,0)),"-")</f>
        <v>-</v>
      </c>
      <c r="H17" s="261" t="str">
        <f>IFERROR(INDEX('Helsinki Database'!$C$2:$WWR$71,MATCH($B17,'Helsinki Database'!$A$2:$A$71,0),MATCH(H$11,'Helsinki Database'!$C$1:$WWR$1,0)),"-")</f>
        <v>-</v>
      </c>
      <c r="I17" s="261" t="str">
        <f>IFERROR(INDEX('Helsinki Database'!$C$2:$WWR$71,MATCH($B17,'Helsinki Database'!$A$2:$A$71,0),MATCH(I$11,'Helsinki Database'!$C$1:$WWR$1,0)),"-")</f>
        <v>-</v>
      </c>
      <c r="J17" s="261" t="str">
        <f>IFERROR(INDEX('Helsinki Database'!$C$2:$WWR$71,MATCH($B17,'Helsinki Database'!$A$2:$A$71,0),MATCH(J$11,'Helsinki Database'!$C$1:$WWR$1,0)),"-")</f>
        <v>-</v>
      </c>
      <c r="K17" s="228">
        <f>IFERROR(INDEX('Helsinki Database'!$C$2:$WWR$71,MATCH($B17,'Helsinki Database'!$A$2:$A$71,0),MATCH(K$11,'Helsinki Database'!$C$1:$WWR$1,0)),"-")</f>
        <v>0.99</v>
      </c>
      <c r="L17" s="228">
        <f>IFERROR(INDEX('Helsinki Database'!$C$2:$WWR$71,MATCH($B17,'Helsinki Database'!$A$2:$A$71,0),MATCH(L$11,'Helsinki Database'!$C$1:$WWR$1,0)),"-")</f>
        <v>0.96</v>
      </c>
      <c r="M17" s="228">
        <f>IFERROR(INDEX('Helsinki Database'!$C$2:$WWR$71,MATCH($B17,'Helsinki Database'!$A$2:$A$71,0),MATCH(M$11,'Helsinki Database'!$C$1:$WWR$1,0)),"-")</f>
        <v>0.88606307222787384</v>
      </c>
      <c r="N17" s="228">
        <f>IFERROR(INDEX('Helsinki Database'!$C$2:$WWR$71,MATCH($B17,'Helsinki Database'!$A$2:$A$71,0),MATCH(N$11,'Helsinki Database'!$C$1:$WWR$1,0)),"-")</f>
        <v>0.77868185516680222</v>
      </c>
      <c r="O17" s="261">
        <f>IFERROR(INDEX('Helsinki Database'!$C$2:$WWR$71,MATCH($B17,'Helsinki Database'!$A$2:$A$71,0),MATCH(O$11,'Helsinki Database'!$C$1:$WWR$1,0)),"-")</f>
        <v>100</v>
      </c>
      <c r="P17" s="261" t="str">
        <f>IFERROR(INDEX('Helsinki Database'!$C$2:$WWR$71,MATCH($B17,'Helsinki Database'!$A$2:$A$71,0),MATCH(P$11,'Helsinki Database'!$C$1:$WWR$1,0)),"-")</f>
        <v>-</v>
      </c>
      <c r="Q17" s="261" t="str">
        <f>IFERROR(INDEX('Helsinki Database'!$C$2:$WWR$71,MATCH($B17,'Helsinki Database'!$A$2:$A$71,0),MATCH(Q$11,'Helsinki Database'!$C$1:$WWR$1,0)),"-")</f>
        <v>-</v>
      </c>
      <c r="R17" s="261" t="str">
        <f>IFERROR(INDEX('Helsinki Database'!$C$2:$WWR$71,MATCH($B17,'Helsinki Database'!$A$2:$A$71,0),MATCH(R$11,'Helsinki Database'!$C$1:$WWR$1,0)),"-")</f>
        <v>-</v>
      </c>
      <c r="S17" s="261" t="str">
        <f>IFERROR(INDEX('Helsinki Database'!$C$2:$WWR$71,MATCH($B17,'Helsinki Database'!$A$2:$A$71,0),MATCH(S$11,'Helsinki Database'!$C$1:$WWR$1,0)),"-")</f>
        <v>-</v>
      </c>
      <c r="T17" s="261" t="str">
        <f>IFERROR(INDEX('Helsinki Database'!$C$2:$WWR$71,MATCH($B17,'Helsinki Database'!$A$2:$A$71,0),MATCH(T$11,'Helsinki Database'!$C$1:$WWR$1,0)),"-")</f>
        <v>-</v>
      </c>
      <c r="U17" s="261" t="str">
        <f>IFERROR(INDEX('Helsinki Database'!$C$2:$WWR$71,MATCH($B17,'Helsinki Database'!$A$2:$A$71,0),MATCH(U$11,'Helsinki Database'!$C$1:$WWR$1,0)),"-")</f>
        <v>-</v>
      </c>
      <c r="V17" s="261" t="str">
        <f>IFERROR(INDEX('Helsinki Database'!$C$2:$WWR$71,MATCH($B17,'Helsinki Database'!$A$2:$A$71,0),MATCH(V$11,'Helsinki Database'!$C$1:$WWR$1,0)),"-")</f>
        <v>-</v>
      </c>
      <c r="W17" s="261" t="str">
        <f>IFERROR(INDEX('Helsinki Database'!$C$2:$WWR$71,MATCH($B17,'Helsinki Database'!$A$2:$A$71,0),MATCH(W$11,'Helsinki Database'!$C$1:$WWR$1,0)),"-")</f>
        <v>-</v>
      </c>
      <c r="X17" s="299" t="str">
        <f>IFERROR(INDEX('Helsinki Database'!$C$2:$WWR$71,MATCH($B17,'Helsinki Database'!$A$2:$A$71,0),MATCH(X$11,'Helsinki Database'!$C$1:$WWR$1,0)),"-")</f>
        <v>-</v>
      </c>
      <c r="Y17" s="298">
        <f>IFERROR(INDEX('Helsinki Database'!$C$2:$WWR$71,MATCH($B17,'Helsinki Database'!$A$2:$A$71,0),MATCH(Y$11,'Helsinki Database'!$C$1:$WWR$1,0)),"-")</f>
        <v>79.239999999999995</v>
      </c>
      <c r="Z17" s="261">
        <f>IFERROR(INDEX('Helsinki Database'!$C$2:$WWR$71,MATCH($B17,'Helsinki Database'!$A$2:$A$71,0),MATCH(Z$11,'Helsinki Database'!$C$1:$WWR$1,0)),"-")</f>
        <v>84.46</v>
      </c>
      <c r="AA17" s="261" t="str">
        <f>IFERROR(INDEX('Helsinki Database'!$C$2:$WWR$71,MATCH($B17,'Helsinki Database'!$A$2:$A$71,0),MATCH(AA$11,'Helsinki Database'!$C$1:$WWR$1,0)),"-")</f>
        <v>-</v>
      </c>
      <c r="AB17" s="261" t="str">
        <f>IFERROR(INDEX('Helsinki Database'!$C$2:$WWR$71,MATCH($B17,'Helsinki Database'!$A$2:$A$71,0),MATCH(AB$11,'Helsinki Database'!$C$1:$WWR$1,0)),"-")</f>
        <v>-</v>
      </c>
      <c r="AC17" s="261">
        <f>IFERROR(INDEX('Helsinki Database'!$C$2:$WWR$71,MATCH($B17,'Helsinki Database'!$A$2:$A$71,0),MATCH(AC$11,'Helsinki Database'!$C$1:$WWR$1,0)),"-")</f>
        <v>45078</v>
      </c>
      <c r="AD17" s="261" t="str">
        <f>IFERROR(INDEX('Helsinki Database'!$C$2:$WWR$71,MATCH($B17,'Helsinki Database'!$A$2:$A$71,0),MATCH(AD$11,'Helsinki Database'!$C$1:$WWR$1,0)),"-")</f>
        <v>-</v>
      </c>
      <c r="AE17" s="261">
        <f>IFERROR(INDEX('Helsinki Database'!$C$2:$WWR$71,MATCH($B17,'Helsinki Database'!$A$2:$A$71,0),MATCH(AE$11,'Helsinki Database'!$C$1:$WWR$1,0)),"-")</f>
        <v>5.4</v>
      </c>
      <c r="AF17" s="261">
        <f>IFERROR(INDEX('Helsinki Database'!$C$2:$WWR$71,MATCH($B17,'Helsinki Database'!$A$2:$A$71,0),MATCH(AF$11,'Helsinki Database'!$C$1:$WWR$1,0)),"-")</f>
        <v>13.050138970958352</v>
      </c>
      <c r="AG17" s="261">
        <f>IFERROR(INDEX('Helsinki Database'!$C$2:$WWR$71,MATCH($B17,'Helsinki Database'!$A$2:$A$71,0),MATCH(AG$11,'Helsinki Database'!$C$1:$WWR$1,0)),"-")</f>
        <v>51.639792146568809</v>
      </c>
      <c r="AH17" s="228">
        <f>IFERROR(INDEX('Helsinki Database'!$C$2:$WWR$71,MATCH($B17,'Helsinki Database'!$A$2:$A$71,0),MATCH(AH$11,'Helsinki Database'!$C$1:$WWR$1,0)),"-")</f>
        <v>0.41161999999999999</v>
      </c>
      <c r="AI17" s="261" t="str">
        <f>IFERROR(INDEX('Helsinki Database'!$C$2:$WWR$71,MATCH($B17,'Helsinki Database'!$A$2:$A$71,0),MATCH(AI$11,'Helsinki Database'!$C$1:$WWR$1,0)),"-")</f>
        <v>-</v>
      </c>
      <c r="AJ17" s="261" t="str">
        <f>IFERROR(INDEX('Helsinki Database'!$C$2:$WWR$71,MATCH($B17,'Helsinki Database'!$A$2:$A$71,0),MATCH(AJ$11,'Helsinki Database'!$C$1:$WWR$1,0)),"-")</f>
        <v>-</v>
      </c>
      <c r="AK17" s="299" t="str">
        <f>IFERROR(INDEX('Helsinki Database'!$C$2:$WWR$71,MATCH($B17,'Helsinki Database'!$A$2:$A$71,0),MATCH(AK$11,'Helsinki Database'!$C$1:$WWR$1,0)),"-")</f>
        <v>-</v>
      </c>
      <c r="AL17" s="298" t="str">
        <f>IFERROR(INDEX('Helsinki Database'!$C$2:$WWR$71,MATCH($B17,'Helsinki Database'!$A$2:$A$71,0),MATCH(AL$11,'Helsinki Database'!$C$1:$WWR$1,0)),"-")</f>
        <v>-</v>
      </c>
      <c r="AM17" s="261" t="str">
        <f>IFERROR(INDEX('Helsinki Database'!$C$2:$WWR$71,MATCH($B17,'Helsinki Database'!$A$2:$A$71,0),MATCH(AM$11,'Helsinki Database'!$C$1:$WWR$1,0)),"-")</f>
        <v>-</v>
      </c>
      <c r="AN17" s="261" t="str">
        <f>IFERROR(INDEX('Helsinki Database'!$C$2:$WWR$71,MATCH($B17,'Helsinki Database'!$A$2:$A$71,0),MATCH(AN$11,'Helsinki Database'!$C$1:$WWR$1,0)),"-")</f>
        <v>-</v>
      </c>
      <c r="AO17" s="261" t="str">
        <f>IFERROR(INDEX('Helsinki Database'!$C$2:$WWR$71,MATCH($B17,'Helsinki Database'!$A$2:$A$71,0),MATCH(AO$11,'Helsinki Database'!$C$1:$WWR$1,0)),"-")</f>
        <v>-</v>
      </c>
      <c r="AP17" s="261" t="str">
        <f>IFERROR(INDEX('Helsinki Database'!$C$2:$WWR$71,MATCH($B17,'Helsinki Database'!$A$2:$A$71,0),MATCH(AP$11,'Helsinki Database'!$C$1:$WWR$1,0)),"-")</f>
        <v>-</v>
      </c>
      <c r="AQ17" s="261" t="str">
        <f>IFERROR(INDEX('Helsinki Database'!$C$2:$WWR$71,MATCH($B17,'Helsinki Database'!$A$2:$A$71,0),MATCH(AQ$11,'Helsinki Database'!$C$1:$WWR$1,0)),"-")</f>
        <v>-</v>
      </c>
      <c r="AR17" s="261" t="str">
        <f>IFERROR(INDEX('Helsinki Database'!$C$2:$WWR$71,MATCH($B17,'Helsinki Database'!$A$2:$A$71,0),MATCH(AR$11,'Helsinki Database'!$C$1:$WWR$1,0)),"-")</f>
        <v>-</v>
      </c>
      <c r="AS17" s="261" t="str">
        <f>IFERROR(INDEX('Helsinki Database'!$C$2:$WWR$71,MATCH($B17,'Helsinki Database'!$A$2:$A$71,0),MATCH(AS$11,'Helsinki Database'!$C$1:$WWR$1,0)),"-")</f>
        <v>-</v>
      </c>
      <c r="AT17" s="261">
        <f>IFERROR(INDEX('Helsinki Database'!$C$2:$WWR$71,MATCH($B17,'Helsinki Database'!$A$2:$A$71,0),MATCH(AT$11,'Helsinki Database'!$C$1:$WWR$1,0)),"-")</f>
        <v>4.4798701016055418</v>
      </c>
      <c r="AU17" s="299" t="str">
        <f>IFERROR(INDEX('Helsinki Database'!$C$2:$WWR$71,MATCH($B17,'Helsinki Database'!$A$2:$A$71,0),MATCH(AU$11,'Helsinki Database'!$C$1:$WWR$1,0)),"-")</f>
        <v>-</v>
      </c>
      <c r="AV17" s="203"/>
      <c r="AW17" s="203"/>
      <c r="AX17" s="203"/>
      <c r="AY17" s="203"/>
      <c r="AZ17" s="203"/>
      <c r="BA17" s="203"/>
      <c r="BB17" s="203"/>
      <c r="BC17" s="203"/>
      <c r="BD17" s="203"/>
      <c r="BE17" s="203"/>
      <c r="BF17" s="203"/>
      <c r="BG17" s="203"/>
      <c r="BH17" s="203"/>
      <c r="BI17" s="203"/>
      <c r="BJ17" s="203"/>
      <c r="BK17" s="203"/>
      <c r="BL17" s="203"/>
      <c r="BM17" s="203"/>
      <c r="BN17" s="203"/>
      <c r="BO17" s="203"/>
      <c r="BP17" s="203"/>
      <c r="BQ17" s="203"/>
      <c r="BR17" s="203"/>
      <c r="BS17" s="203"/>
      <c r="BT17" s="203"/>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2"/>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2"/>
      <c r="DV17" s="192"/>
      <c r="DW17" s="192"/>
      <c r="DX17" s="192"/>
      <c r="DY17" s="192"/>
      <c r="DZ17" s="192"/>
      <c r="EA17" s="192"/>
      <c r="EB17" s="192"/>
      <c r="EC17" s="192"/>
      <c r="ED17" s="192"/>
      <c r="EE17" s="192"/>
      <c r="EF17" s="192"/>
      <c r="EG17" s="192"/>
      <c r="EH17" s="192"/>
      <c r="EI17" s="192"/>
      <c r="EJ17" s="192"/>
      <c r="EK17" s="192"/>
      <c r="EL17" s="192"/>
      <c r="EM17" s="192"/>
      <c r="EN17" s="192"/>
      <c r="EO17" s="192"/>
      <c r="EP17" s="192"/>
      <c r="EQ17" s="192"/>
      <c r="ER17" s="192"/>
      <c r="ES17" s="192"/>
      <c r="ET17" s="192"/>
      <c r="EU17" s="192"/>
      <c r="EV17" s="192"/>
      <c r="EW17" s="192"/>
      <c r="EX17" s="192"/>
      <c r="EY17" s="192"/>
      <c r="EZ17" s="192"/>
      <c r="FA17" s="192"/>
      <c r="FB17" s="192"/>
      <c r="FC17" s="192"/>
      <c r="FD17" s="192"/>
      <c r="FE17" s="192"/>
      <c r="FF17" s="192"/>
      <c r="FG17" s="192"/>
      <c r="FH17" s="192"/>
      <c r="FI17" s="192"/>
      <c r="FJ17" s="192"/>
      <c r="FK17" s="192"/>
      <c r="FL17" s="192"/>
      <c r="FM17" s="192"/>
      <c r="FN17" s="192"/>
      <c r="FO17" s="192"/>
      <c r="FP17" s="192"/>
      <c r="FQ17" s="192"/>
      <c r="FR17" s="192"/>
      <c r="FS17" s="192"/>
      <c r="FT17" s="192"/>
      <c r="FU17" s="192"/>
      <c r="FV17" s="192"/>
      <c r="FW17" s="192"/>
      <c r="FX17" s="192"/>
      <c r="FY17" s="192"/>
      <c r="FZ17" s="192"/>
      <c r="GA17" s="192"/>
      <c r="GB17" s="192"/>
      <c r="GC17" s="192"/>
      <c r="GD17" s="192"/>
      <c r="GE17" s="192"/>
      <c r="GF17" s="192"/>
      <c r="GG17" s="192"/>
      <c r="GH17" s="192"/>
      <c r="GI17" s="192"/>
      <c r="GJ17" s="192"/>
      <c r="GK17" s="192"/>
      <c r="GL17" s="192"/>
      <c r="GM17" s="192"/>
      <c r="GN17" s="192"/>
      <c r="GO17" s="192"/>
      <c r="GP17" s="192"/>
      <c r="GQ17" s="192"/>
      <c r="GR17" s="192"/>
      <c r="GS17" s="192"/>
      <c r="GT17" s="192"/>
      <c r="GU17" s="192"/>
      <c r="GV17" s="192"/>
      <c r="GW17" s="192"/>
      <c r="GX17" s="192"/>
      <c r="GY17" s="192"/>
      <c r="GZ17" s="192"/>
      <c r="HA17" s="192"/>
      <c r="HB17" s="192"/>
      <c r="HC17" s="192"/>
      <c r="HD17" s="192"/>
      <c r="HE17" s="192"/>
      <c r="HF17" s="192"/>
      <c r="HG17" s="192"/>
      <c r="HH17" s="192"/>
      <c r="HI17" s="192"/>
      <c r="HJ17" s="192"/>
      <c r="HK17" s="192"/>
      <c r="HL17" s="192"/>
      <c r="HM17" s="192"/>
      <c r="HN17" s="192"/>
      <c r="HO17" s="192"/>
      <c r="HP17" s="192"/>
      <c r="HQ17" s="192"/>
      <c r="HR17" s="192"/>
      <c r="HS17" s="192"/>
      <c r="HT17" s="192"/>
      <c r="HU17" s="192"/>
      <c r="HV17" s="192"/>
      <c r="HW17" s="192"/>
      <c r="HX17" s="192"/>
      <c r="HY17" s="192"/>
      <c r="HZ17" s="192"/>
      <c r="IA17" s="192"/>
      <c r="IB17" s="192"/>
      <c r="IC17" s="192"/>
      <c r="ID17" s="192"/>
      <c r="IE17" s="192"/>
      <c r="IF17" s="192"/>
      <c r="IG17" s="192"/>
      <c r="IH17" s="192"/>
      <c r="II17" s="192"/>
      <c r="IJ17" s="192"/>
      <c r="IK17" s="192"/>
      <c r="IL17" s="192"/>
      <c r="IM17" s="192"/>
      <c r="IN17" s="192"/>
      <c r="IO17" s="192"/>
      <c r="IP17" s="192"/>
      <c r="IQ17" s="192"/>
      <c r="IR17" s="192"/>
      <c r="IS17" s="192"/>
      <c r="IT17" s="192"/>
      <c r="IU17" s="192"/>
      <c r="IV17" s="192"/>
      <c r="IW17" s="192"/>
      <c r="IX17" s="192"/>
      <c r="IY17" s="192"/>
      <c r="IZ17" s="192"/>
      <c r="JA17" s="192"/>
      <c r="JB17" s="192"/>
      <c r="JC17" s="192"/>
      <c r="JD17" s="192"/>
      <c r="JE17" s="192"/>
      <c r="JF17" s="192"/>
      <c r="JG17" s="192"/>
      <c r="JH17" s="192"/>
      <c r="JI17" s="192"/>
      <c r="JJ17" s="192"/>
      <c r="JK17" s="192"/>
      <c r="JL17" s="192"/>
      <c r="JM17" s="192"/>
      <c r="JN17" s="192"/>
      <c r="JO17" s="192"/>
      <c r="JP17" s="192"/>
      <c r="JQ17" s="192"/>
      <c r="JR17" s="192"/>
      <c r="JS17" s="192"/>
      <c r="JT17" s="192"/>
      <c r="JU17" s="192"/>
      <c r="JV17" s="192"/>
      <c r="JW17" s="192"/>
      <c r="JX17" s="192"/>
      <c r="JY17" s="192"/>
      <c r="JZ17" s="192"/>
      <c r="KA17" s="192"/>
      <c r="KB17" s="192"/>
      <c r="KC17" s="192"/>
      <c r="KD17" s="192"/>
      <c r="KE17" s="192"/>
      <c r="KF17" s="192"/>
      <c r="KG17" s="192"/>
      <c r="KH17" s="192"/>
      <c r="KI17" s="192"/>
      <c r="KJ17" s="192"/>
      <c r="KK17" s="192"/>
      <c r="KL17" s="192"/>
      <c r="KM17" s="192"/>
      <c r="KN17" s="192"/>
      <c r="KO17" s="192"/>
      <c r="KP17" s="192"/>
      <c r="KQ17" s="192"/>
      <c r="KR17" s="192"/>
      <c r="KS17" s="192"/>
      <c r="KT17" s="192"/>
      <c r="KU17" s="192"/>
      <c r="KV17" s="192"/>
      <c r="KW17" s="192"/>
      <c r="KX17" s="192"/>
      <c r="KY17" s="192"/>
      <c r="KZ17" s="192"/>
      <c r="LA17" s="192"/>
      <c r="LB17" s="192"/>
      <c r="LC17" s="192"/>
      <c r="LD17" s="192"/>
      <c r="LE17" s="192"/>
      <c r="LF17" s="192"/>
      <c r="LG17" s="192"/>
      <c r="LH17" s="192"/>
      <c r="LI17" s="192"/>
      <c r="LJ17" s="192"/>
      <c r="LK17" s="192"/>
      <c r="LL17" s="192"/>
      <c r="LM17" s="192"/>
      <c r="LN17" s="192"/>
      <c r="LO17" s="192"/>
      <c r="LP17" s="192"/>
      <c r="LQ17" s="192"/>
      <c r="LR17" s="192"/>
      <c r="LS17" s="192"/>
      <c r="LT17" s="192"/>
      <c r="LU17" s="192"/>
      <c r="LV17" s="192"/>
      <c r="LW17" s="192"/>
      <c r="LX17" s="192"/>
      <c r="LY17" s="192"/>
      <c r="LZ17" s="192"/>
      <c r="MA17" s="192"/>
      <c r="MB17" s="192"/>
      <c r="MC17" s="192"/>
      <c r="MD17" s="192"/>
      <c r="ME17" s="192"/>
      <c r="MF17" s="192"/>
      <c r="MG17" s="192"/>
      <c r="MH17" s="192"/>
      <c r="MI17" s="192"/>
      <c r="MJ17" s="192"/>
      <c r="MK17" s="192"/>
      <c r="ML17" s="192"/>
      <c r="MM17" s="192"/>
      <c r="MN17" s="192"/>
      <c r="MO17" s="192"/>
      <c r="MP17" s="192"/>
      <c r="MQ17" s="192"/>
      <c r="MR17" s="192"/>
      <c r="MS17" s="192"/>
      <c r="MT17" s="192"/>
      <c r="MU17" s="192"/>
      <c r="MV17" s="192"/>
      <c r="MW17" s="192"/>
      <c r="MX17" s="192"/>
      <c r="MY17" s="192"/>
      <c r="MZ17" s="192"/>
      <c r="NA17" s="192"/>
      <c r="NB17" s="192"/>
      <c r="NC17" s="192"/>
      <c r="ND17" s="192"/>
      <c r="NE17" s="192"/>
      <c r="NF17" s="192"/>
      <c r="NG17" s="192"/>
      <c r="NH17" s="192"/>
      <c r="NI17" s="192"/>
      <c r="NJ17" s="192"/>
      <c r="NK17" s="192"/>
      <c r="NL17" s="192"/>
      <c r="NM17" s="192"/>
      <c r="NN17" s="192"/>
      <c r="NO17" s="192"/>
      <c r="NP17" s="192"/>
      <c r="NQ17" s="192"/>
      <c r="NR17" s="192"/>
      <c r="NS17" s="192"/>
      <c r="NT17" s="192"/>
      <c r="NU17" s="192"/>
      <c r="NV17" s="192"/>
      <c r="NW17" s="192"/>
      <c r="NX17" s="192"/>
      <c r="NY17" s="192"/>
      <c r="NZ17" s="192"/>
      <c r="OA17" s="192"/>
      <c r="OB17" s="192"/>
      <c r="OC17" s="192"/>
      <c r="OD17" s="192"/>
      <c r="OE17" s="192"/>
      <c r="OF17" s="192"/>
      <c r="OG17" s="192"/>
      <c r="OH17" s="192"/>
      <c r="OI17" s="192"/>
      <c r="OJ17" s="192"/>
      <c r="OK17" s="192"/>
      <c r="OL17" s="192"/>
      <c r="OM17" s="192"/>
      <c r="ON17" s="192"/>
      <c r="OO17" s="192"/>
      <c r="OP17" s="192"/>
      <c r="OQ17" s="192"/>
      <c r="OR17" s="192"/>
      <c r="OS17" s="192"/>
      <c r="OT17" s="192"/>
      <c r="OU17" s="192"/>
      <c r="OV17" s="192"/>
      <c r="OW17" s="192"/>
      <c r="OX17" s="192"/>
      <c r="OY17" s="192"/>
      <c r="OZ17" s="192"/>
      <c r="PA17" s="192"/>
      <c r="PB17" s="192"/>
      <c r="PC17" s="192"/>
      <c r="PD17" s="192"/>
      <c r="PE17" s="192"/>
      <c r="PF17" s="192"/>
      <c r="PG17" s="192"/>
      <c r="PH17" s="192"/>
      <c r="PI17" s="192"/>
      <c r="PJ17" s="192"/>
      <c r="PK17" s="192"/>
      <c r="PL17" s="192"/>
      <c r="PM17" s="192"/>
      <c r="PN17" s="192"/>
      <c r="PO17" s="192"/>
      <c r="PP17" s="192"/>
      <c r="PQ17" s="192"/>
      <c r="PR17" s="192"/>
      <c r="PS17" s="192"/>
      <c r="PT17" s="192"/>
      <c r="PU17" s="192"/>
      <c r="PV17" s="192"/>
      <c r="PW17" s="192"/>
      <c r="PX17" s="192"/>
      <c r="PY17" s="192"/>
      <c r="PZ17" s="192"/>
      <c r="QA17" s="192"/>
      <c r="QB17" s="192"/>
      <c r="QC17" s="192"/>
      <c r="QD17" s="192"/>
      <c r="QE17" s="192"/>
      <c r="QF17" s="192"/>
      <c r="QG17" s="192"/>
      <c r="QH17" s="192"/>
      <c r="QI17" s="192"/>
      <c r="QJ17" s="192"/>
      <c r="QK17" s="192"/>
      <c r="QL17" s="192"/>
      <c r="QM17" s="192"/>
      <c r="QN17" s="192"/>
      <c r="QO17" s="192"/>
      <c r="QP17" s="192"/>
      <c r="QQ17" s="192"/>
      <c r="QR17" s="192"/>
      <c r="QS17" s="192"/>
      <c r="QT17" s="192"/>
      <c r="QU17" s="192"/>
      <c r="QV17" s="192"/>
      <c r="QW17" s="192"/>
      <c r="QX17" s="192"/>
      <c r="QY17" s="192"/>
      <c r="QZ17" s="192"/>
      <c r="RA17" s="192"/>
      <c r="RB17" s="192"/>
      <c r="RC17" s="192"/>
      <c r="RD17" s="192"/>
      <c r="RE17" s="192"/>
      <c r="RF17" s="192"/>
      <c r="RG17" s="192"/>
      <c r="RH17" s="192"/>
      <c r="RI17" s="192"/>
      <c r="RJ17" s="192"/>
      <c r="RK17" s="192"/>
      <c r="RL17" s="192"/>
      <c r="RM17" s="192"/>
      <c r="RN17" s="192"/>
      <c r="RO17" s="192"/>
      <c r="RP17" s="192"/>
      <c r="RQ17" s="192"/>
      <c r="RR17" s="192"/>
      <c r="RS17" s="192"/>
      <c r="RT17" s="192"/>
      <c r="RU17" s="192"/>
      <c r="RV17" s="192"/>
      <c r="RW17" s="192"/>
      <c r="RX17" s="192"/>
      <c r="RY17" s="192"/>
      <c r="RZ17" s="192"/>
      <c r="SA17" s="192"/>
      <c r="SB17" s="192"/>
      <c r="SC17" s="192"/>
      <c r="SD17" s="192"/>
      <c r="SE17" s="192"/>
      <c r="SF17" s="192"/>
      <c r="SG17" s="192"/>
      <c r="SH17" s="192"/>
      <c r="SI17" s="192"/>
      <c r="SJ17" s="192"/>
      <c r="SK17" s="192"/>
      <c r="SL17" s="192"/>
      <c r="SM17" s="192"/>
      <c r="SN17" s="192"/>
      <c r="SO17" s="192"/>
      <c r="SP17" s="192"/>
      <c r="SQ17" s="192"/>
      <c r="SR17" s="192"/>
      <c r="SS17" s="192"/>
      <c r="ST17" s="192"/>
      <c r="SU17" s="192"/>
      <c r="SV17" s="192"/>
      <c r="SW17" s="192"/>
      <c r="SX17" s="192"/>
      <c r="SY17" s="192"/>
      <c r="SZ17" s="192"/>
      <c r="TA17" s="192"/>
      <c r="TB17" s="192"/>
      <c r="TC17" s="192"/>
      <c r="TD17" s="192"/>
      <c r="TE17" s="192"/>
      <c r="TF17" s="192"/>
      <c r="TG17" s="192"/>
      <c r="TH17" s="192"/>
      <c r="TI17" s="192"/>
      <c r="TJ17" s="192"/>
      <c r="TK17" s="192"/>
      <c r="TL17" s="192"/>
      <c r="TM17" s="192"/>
      <c r="TN17" s="192"/>
      <c r="TO17" s="192"/>
      <c r="TP17" s="192"/>
      <c r="TQ17" s="192"/>
      <c r="TR17" s="192"/>
      <c r="TS17" s="192"/>
      <c r="TT17" s="192"/>
      <c r="TU17" s="192"/>
      <c r="TV17" s="192"/>
      <c r="TW17" s="192"/>
      <c r="TX17" s="192"/>
      <c r="TY17" s="192"/>
      <c r="TZ17" s="192"/>
      <c r="UA17" s="192"/>
      <c r="UB17" s="192"/>
      <c r="UC17" s="192"/>
      <c r="UD17" s="192"/>
      <c r="UE17" s="192"/>
      <c r="UF17" s="192"/>
      <c r="UG17" s="192"/>
      <c r="UH17" s="192"/>
      <c r="UI17" s="192"/>
      <c r="UJ17" s="192"/>
      <c r="UK17" s="192"/>
      <c r="UL17" s="192"/>
      <c r="UM17" s="192"/>
      <c r="UN17" s="192"/>
      <c r="UO17" s="192"/>
      <c r="UP17" s="192"/>
      <c r="UQ17" s="192"/>
      <c r="UR17" s="192"/>
      <c r="US17" s="192"/>
      <c r="UT17" s="192"/>
      <c r="UU17" s="192"/>
      <c r="UV17" s="192"/>
      <c r="UW17" s="192"/>
      <c r="UX17" s="192"/>
      <c r="UY17" s="192"/>
      <c r="UZ17" s="192"/>
      <c r="VA17" s="192"/>
      <c r="VB17" s="192"/>
      <c r="VC17" s="192"/>
      <c r="VD17" s="192"/>
      <c r="VE17" s="192"/>
      <c r="VF17" s="192"/>
      <c r="VG17" s="192"/>
      <c r="VH17" s="192"/>
      <c r="VI17" s="192"/>
      <c r="VJ17" s="192"/>
      <c r="VK17" s="192"/>
      <c r="VL17" s="192"/>
      <c r="VM17" s="192"/>
      <c r="VN17" s="192"/>
      <c r="VO17" s="192"/>
      <c r="VP17" s="192"/>
      <c r="VQ17" s="192"/>
      <c r="VR17" s="192"/>
      <c r="VS17" s="192"/>
      <c r="VT17" s="192"/>
      <c r="VU17" s="192"/>
      <c r="VV17" s="192"/>
      <c r="VW17" s="192"/>
      <c r="VX17" s="192"/>
      <c r="VY17" s="192"/>
      <c r="VZ17" s="192"/>
      <c r="WA17" s="192"/>
      <c r="WB17" s="192"/>
      <c r="WC17" s="192"/>
      <c r="WD17" s="192"/>
      <c r="WE17" s="192"/>
      <c r="WF17" s="192"/>
      <c r="WG17" s="192"/>
      <c r="WH17" s="192"/>
      <c r="WI17" s="192"/>
      <c r="WJ17" s="192"/>
      <c r="WK17" s="192"/>
      <c r="WL17" s="192"/>
      <c r="WM17" s="192"/>
      <c r="WN17" s="192"/>
      <c r="WO17" s="192"/>
      <c r="WP17" s="192"/>
      <c r="WQ17" s="192"/>
      <c r="WR17" s="192"/>
      <c r="WS17" s="192"/>
      <c r="WT17" s="192"/>
      <c r="WU17" s="192"/>
      <c r="WV17" s="192"/>
      <c r="WW17" s="192"/>
      <c r="WX17" s="192"/>
      <c r="WY17" s="192"/>
      <c r="WZ17" s="192"/>
      <c r="XA17" s="192"/>
      <c r="XB17" s="192"/>
      <c r="XC17" s="192"/>
      <c r="XD17" s="192"/>
      <c r="XE17" s="192"/>
      <c r="XF17" s="192"/>
      <c r="XG17" s="192"/>
      <c r="XH17" s="192"/>
      <c r="XI17" s="192"/>
      <c r="XJ17" s="192"/>
      <c r="XK17" s="192"/>
      <c r="XL17" s="192"/>
      <c r="XM17" s="192"/>
      <c r="XN17" s="192"/>
      <c r="XO17" s="192"/>
      <c r="XP17" s="192"/>
      <c r="XQ17" s="192"/>
      <c r="XR17" s="192"/>
      <c r="XS17" s="192"/>
      <c r="XT17" s="192"/>
      <c r="XU17" s="192"/>
      <c r="XV17" s="192"/>
      <c r="XW17" s="192"/>
      <c r="XX17" s="192"/>
      <c r="XY17" s="192"/>
      <c r="XZ17" s="192"/>
      <c r="YA17" s="192"/>
      <c r="YB17" s="192"/>
      <c r="YC17" s="192"/>
      <c r="YD17" s="192"/>
      <c r="YE17" s="192"/>
      <c r="YF17" s="192"/>
      <c r="YG17" s="192"/>
      <c r="YH17" s="192"/>
      <c r="YI17" s="192"/>
      <c r="YJ17" s="192"/>
      <c r="YK17" s="192"/>
      <c r="YL17" s="192"/>
      <c r="YM17" s="192"/>
      <c r="YN17" s="192"/>
      <c r="YO17" s="192"/>
      <c r="YP17" s="192"/>
      <c r="YQ17" s="192"/>
      <c r="YR17" s="192"/>
      <c r="YS17" s="192"/>
      <c r="YT17" s="192"/>
      <c r="YU17" s="192"/>
      <c r="YV17" s="192"/>
      <c r="YW17" s="192"/>
      <c r="YX17" s="192"/>
      <c r="YY17" s="192"/>
      <c r="YZ17" s="192"/>
      <c r="ZA17" s="192"/>
      <c r="ZB17" s="192"/>
      <c r="ZC17" s="192"/>
      <c r="ZD17" s="192"/>
      <c r="ZE17" s="192"/>
      <c r="ZF17" s="192"/>
      <c r="ZG17" s="192"/>
      <c r="ZH17" s="192"/>
      <c r="ZI17" s="192"/>
      <c r="ZJ17" s="192"/>
      <c r="ZK17" s="192"/>
      <c r="ZL17" s="192"/>
      <c r="ZM17" s="192"/>
      <c r="ZN17" s="192"/>
      <c r="ZO17" s="192"/>
      <c r="ZP17" s="192"/>
      <c r="ZQ17" s="192"/>
      <c r="ZR17" s="192"/>
      <c r="ZS17" s="192"/>
      <c r="ZT17" s="192"/>
      <c r="ZU17" s="192"/>
      <c r="ZV17" s="192"/>
      <c r="ZW17" s="192"/>
      <c r="ZX17" s="192"/>
      <c r="ZY17" s="192"/>
      <c r="ZZ17" s="192"/>
      <c r="AAA17" s="192"/>
      <c r="AAB17" s="192"/>
      <c r="AAC17" s="192"/>
      <c r="AAD17" s="192"/>
      <c r="AAE17" s="192"/>
      <c r="AAF17" s="192"/>
      <c r="AAG17" s="192"/>
      <c r="AAH17" s="192"/>
      <c r="AAI17" s="192"/>
      <c r="AAJ17" s="192"/>
      <c r="AAK17" s="192"/>
      <c r="AAL17" s="192"/>
      <c r="AAM17" s="192"/>
      <c r="AAN17" s="192"/>
      <c r="AAO17" s="192"/>
      <c r="AAP17" s="192"/>
      <c r="AAQ17" s="192"/>
      <c r="AAR17" s="192"/>
      <c r="AAS17" s="192"/>
      <c r="AAT17" s="192"/>
      <c r="AAU17" s="192"/>
      <c r="AAV17" s="192"/>
      <c r="AAW17" s="192"/>
      <c r="AAX17" s="192"/>
      <c r="AAY17" s="192"/>
      <c r="AAZ17" s="192"/>
      <c r="ABA17" s="192"/>
      <c r="ABB17" s="192"/>
      <c r="ABC17" s="192"/>
      <c r="ABD17" s="192"/>
      <c r="ABE17" s="192"/>
      <c r="ABF17" s="192"/>
      <c r="ABG17" s="192"/>
      <c r="ABH17" s="192"/>
      <c r="ABI17" s="192"/>
      <c r="ABJ17" s="192"/>
      <c r="ABK17" s="192"/>
      <c r="ABL17" s="192"/>
      <c r="ABM17" s="192"/>
      <c r="ABN17" s="192"/>
      <c r="ABO17" s="192"/>
      <c r="ABP17" s="192"/>
      <c r="ABQ17" s="192"/>
      <c r="ABR17" s="192"/>
      <c r="ABS17" s="192"/>
      <c r="ABT17" s="192"/>
      <c r="ABU17" s="192"/>
      <c r="ABV17" s="192"/>
      <c r="ABW17" s="192"/>
      <c r="ABX17" s="192"/>
      <c r="ABY17" s="192"/>
      <c r="ABZ17" s="192"/>
      <c r="ACA17" s="192"/>
      <c r="ACB17" s="192"/>
      <c r="ACC17" s="192"/>
      <c r="ACD17" s="192"/>
      <c r="ACE17" s="192"/>
      <c r="ACF17" s="192"/>
      <c r="ACG17" s="192"/>
      <c r="ACH17" s="192"/>
      <c r="ACI17" s="192"/>
      <c r="ACJ17" s="192"/>
      <c r="ACK17" s="192"/>
      <c r="ACL17" s="192"/>
      <c r="ACM17" s="192"/>
      <c r="ACN17" s="192"/>
      <c r="ACO17" s="192"/>
      <c r="ACP17" s="192"/>
      <c r="ACQ17" s="192"/>
      <c r="ACR17" s="192"/>
      <c r="ACS17" s="192"/>
      <c r="ACT17" s="192"/>
      <c r="ACU17" s="192"/>
      <c r="ACV17" s="192"/>
      <c r="ACW17" s="192"/>
      <c r="ACX17" s="192"/>
      <c r="ACY17" s="192"/>
      <c r="ACZ17" s="192"/>
      <c r="ADA17" s="192"/>
      <c r="ADB17" s="192"/>
      <c r="ADC17" s="192"/>
      <c r="ADD17" s="192"/>
      <c r="ADE17" s="192"/>
      <c r="ADF17" s="192"/>
      <c r="ADG17" s="192"/>
      <c r="ADH17" s="192"/>
      <c r="ADI17" s="192"/>
      <c r="ADJ17" s="192"/>
      <c r="ADK17" s="192"/>
      <c r="ADL17" s="192"/>
      <c r="ADM17" s="192"/>
      <c r="ADN17" s="192"/>
      <c r="ADO17" s="192"/>
      <c r="ADP17" s="192"/>
      <c r="ADQ17" s="192"/>
      <c r="ADR17" s="192"/>
      <c r="ADS17" s="192"/>
      <c r="ADT17" s="192"/>
      <c r="ADU17" s="192"/>
      <c r="ADV17" s="192"/>
      <c r="ADW17" s="192"/>
      <c r="ADX17" s="192"/>
      <c r="ADY17" s="192"/>
      <c r="ADZ17" s="192"/>
      <c r="AEA17" s="192"/>
      <c r="AEB17" s="192"/>
      <c r="AEC17" s="192"/>
      <c r="AED17" s="192"/>
      <c r="AEE17" s="192"/>
      <c r="AEF17" s="192"/>
      <c r="AEG17" s="192"/>
      <c r="AEH17" s="192"/>
      <c r="AEI17" s="192"/>
      <c r="AEJ17" s="192"/>
      <c r="AEK17" s="192"/>
      <c r="AEL17" s="192"/>
      <c r="AEM17" s="192"/>
      <c r="AEN17" s="192"/>
      <c r="AEO17" s="192"/>
      <c r="AEP17" s="192"/>
      <c r="AEQ17" s="192"/>
      <c r="AER17" s="192"/>
      <c r="AES17" s="192"/>
      <c r="AET17" s="192"/>
      <c r="AEU17" s="192"/>
      <c r="AEV17" s="192"/>
      <c r="AEW17" s="192"/>
      <c r="AEX17" s="192"/>
      <c r="AEY17" s="192"/>
      <c r="AEZ17" s="192"/>
      <c r="AFA17" s="192"/>
      <c r="AFB17" s="192"/>
      <c r="AFC17" s="192"/>
      <c r="AFD17" s="192"/>
      <c r="AFE17" s="192"/>
      <c r="AFF17" s="192"/>
      <c r="AFG17" s="192"/>
      <c r="AFH17" s="192"/>
      <c r="AFI17" s="192"/>
      <c r="AFJ17" s="192"/>
      <c r="AFK17" s="192"/>
      <c r="AFL17" s="192"/>
      <c r="AFM17" s="192"/>
      <c r="AFN17" s="192"/>
      <c r="AFO17" s="192"/>
      <c r="AFP17" s="192"/>
      <c r="AFQ17" s="192"/>
      <c r="AFR17" s="192"/>
      <c r="AFS17" s="192"/>
      <c r="AFT17" s="192"/>
      <c r="AFU17" s="192"/>
      <c r="AFV17" s="192"/>
      <c r="AFW17" s="192"/>
      <c r="AFX17" s="192"/>
      <c r="AFY17" s="192"/>
      <c r="AFZ17" s="192"/>
      <c r="AGA17" s="192"/>
      <c r="AGB17" s="192"/>
      <c r="AGC17" s="192"/>
      <c r="AGD17" s="192"/>
      <c r="AGE17" s="192"/>
      <c r="AGF17" s="192"/>
      <c r="AGG17" s="192"/>
      <c r="AGH17" s="192"/>
      <c r="AGI17" s="192"/>
      <c r="AGJ17" s="192"/>
      <c r="AGK17" s="192"/>
      <c r="AGL17" s="192"/>
      <c r="AGM17" s="192"/>
      <c r="AGN17" s="192"/>
      <c r="AGO17" s="192"/>
      <c r="AGP17" s="192"/>
      <c r="AGQ17" s="192"/>
      <c r="AGR17" s="192"/>
      <c r="AGS17" s="192"/>
      <c r="AGT17" s="192"/>
      <c r="AGU17" s="192"/>
      <c r="AGV17" s="192"/>
      <c r="AGW17" s="192"/>
      <c r="AGX17" s="192"/>
      <c r="AGY17" s="192"/>
      <c r="AGZ17" s="192"/>
      <c r="AHA17" s="192"/>
      <c r="AHB17" s="192"/>
      <c r="AHC17" s="192"/>
      <c r="AHD17" s="192"/>
      <c r="AHE17" s="192"/>
      <c r="AHF17" s="192"/>
      <c r="AHG17" s="192"/>
      <c r="AHH17" s="192"/>
      <c r="AHI17" s="192"/>
      <c r="AHJ17" s="192"/>
      <c r="AHK17" s="192"/>
      <c r="AHL17" s="192"/>
      <c r="AHM17" s="192"/>
      <c r="AHN17" s="192"/>
      <c r="AHO17" s="192"/>
      <c r="AHP17" s="192"/>
      <c r="AHQ17" s="192"/>
      <c r="AHR17" s="192"/>
      <c r="AHS17" s="192"/>
      <c r="AHT17" s="192"/>
      <c r="AHU17" s="192"/>
      <c r="AHV17" s="192"/>
      <c r="AHW17" s="192"/>
      <c r="AHX17" s="192"/>
      <c r="AHY17" s="192"/>
      <c r="AHZ17" s="192"/>
      <c r="AIA17" s="192"/>
      <c r="AIB17" s="192"/>
      <c r="AIC17" s="192"/>
      <c r="AID17" s="192"/>
      <c r="AIE17" s="192"/>
      <c r="AIF17" s="192"/>
      <c r="AIG17" s="192"/>
      <c r="AIH17" s="192"/>
      <c r="AII17" s="192"/>
      <c r="AIJ17" s="192"/>
      <c r="AIK17" s="192"/>
      <c r="AIL17" s="192"/>
      <c r="AIM17" s="192"/>
      <c r="AIN17" s="192"/>
      <c r="AIO17" s="192"/>
      <c r="AIP17" s="192"/>
      <c r="AIQ17" s="192"/>
      <c r="AIR17" s="192"/>
      <c r="AIS17" s="192"/>
      <c r="AIT17" s="192"/>
      <c r="AIU17" s="192"/>
      <c r="AIV17" s="192"/>
      <c r="AIW17" s="192"/>
      <c r="AIX17" s="192"/>
      <c r="AIY17" s="192"/>
      <c r="AIZ17" s="192"/>
      <c r="AJA17" s="192"/>
      <c r="AJB17" s="192"/>
      <c r="AJC17" s="192"/>
      <c r="AJD17" s="192"/>
      <c r="AJE17" s="192"/>
      <c r="AJF17" s="192"/>
      <c r="AJG17" s="192"/>
      <c r="AJH17" s="192"/>
      <c r="AJI17" s="192"/>
      <c r="AJJ17" s="192"/>
      <c r="AJK17" s="192"/>
      <c r="AJL17" s="192"/>
      <c r="AJM17" s="192"/>
      <c r="AJN17" s="192"/>
      <c r="AJO17" s="192"/>
      <c r="AJP17" s="192"/>
      <c r="AJQ17" s="192"/>
      <c r="AJR17" s="192"/>
      <c r="AJS17" s="192"/>
      <c r="AJT17" s="192"/>
      <c r="AJU17" s="192"/>
      <c r="AJV17" s="192"/>
      <c r="AJW17" s="192"/>
      <c r="AJX17" s="192"/>
      <c r="AJY17" s="192"/>
      <c r="AJZ17" s="192"/>
      <c r="AKA17" s="192"/>
      <c r="AKB17" s="192"/>
      <c r="AKC17" s="192"/>
      <c r="AKD17" s="192"/>
      <c r="AKE17" s="192"/>
      <c r="AKF17" s="192"/>
      <c r="AKG17" s="192"/>
      <c r="AKH17" s="192"/>
      <c r="AKI17" s="192"/>
      <c r="AKJ17" s="192"/>
      <c r="AKK17" s="192"/>
      <c r="AKL17" s="192"/>
      <c r="AKM17" s="192"/>
      <c r="AKN17" s="192"/>
      <c r="AKO17" s="192"/>
      <c r="AKP17" s="192"/>
      <c r="AKQ17" s="192"/>
      <c r="AKR17" s="192"/>
      <c r="AKS17" s="192"/>
      <c r="AKT17" s="192"/>
      <c r="AKU17" s="192"/>
      <c r="AKV17" s="192"/>
      <c r="AKW17" s="192"/>
      <c r="AKX17" s="192"/>
      <c r="AKY17" s="192"/>
      <c r="AKZ17" s="192"/>
      <c r="ALA17" s="192"/>
      <c r="ALB17" s="192"/>
      <c r="ALC17" s="192"/>
      <c r="ALD17" s="192"/>
      <c r="ALE17" s="192"/>
      <c r="ALF17" s="192"/>
      <c r="ALG17" s="192"/>
      <c r="ALH17" s="192"/>
      <c r="ALI17" s="192"/>
      <c r="ALJ17" s="192"/>
      <c r="ALK17" s="192"/>
      <c r="ALL17" s="192"/>
      <c r="ALM17" s="192"/>
      <c r="ALN17" s="192"/>
      <c r="ALO17" s="192"/>
      <c r="ALP17" s="192"/>
      <c r="ALQ17" s="192"/>
      <c r="ALR17" s="192"/>
      <c r="ALS17" s="192"/>
      <c r="ALT17" s="192"/>
      <c r="ALU17" s="192"/>
      <c r="ALV17" s="192"/>
      <c r="ALW17" s="192"/>
      <c r="ALX17" s="192"/>
      <c r="ALY17" s="192"/>
      <c r="ALZ17" s="192"/>
      <c r="AMA17" s="192"/>
      <c r="AMB17" s="192"/>
      <c r="AMC17" s="192"/>
      <c r="AMD17" s="192"/>
      <c r="AME17" s="192"/>
      <c r="AMF17" s="192"/>
      <c r="AMG17" s="192"/>
      <c r="AMH17" s="192"/>
      <c r="AMI17" s="192"/>
      <c r="AMJ17" s="192"/>
      <c r="AMK17" s="192"/>
      <c r="AML17" s="192"/>
      <c r="AMM17" s="192"/>
      <c r="AMN17" s="192"/>
      <c r="AMO17" s="192"/>
      <c r="AMP17" s="192"/>
      <c r="AMQ17" s="192"/>
      <c r="AMR17" s="192"/>
      <c r="AMS17" s="192"/>
      <c r="AMT17" s="192"/>
      <c r="AMU17" s="192"/>
      <c r="AMV17" s="192"/>
      <c r="AMW17" s="192"/>
      <c r="AMX17" s="192"/>
      <c r="AMY17" s="192"/>
      <c r="AMZ17" s="192"/>
      <c r="ANA17" s="192"/>
      <c r="ANB17" s="192"/>
      <c r="ANC17" s="192"/>
      <c r="AND17" s="192"/>
      <c r="ANE17" s="192"/>
      <c r="ANF17" s="192"/>
      <c r="ANG17" s="192"/>
      <c r="ANH17" s="192"/>
      <c r="ANI17" s="192"/>
      <c r="ANJ17" s="192"/>
      <c r="ANK17" s="192"/>
      <c r="ANL17" s="192"/>
      <c r="ANM17" s="192"/>
      <c r="ANN17" s="192"/>
      <c r="ANO17" s="192"/>
      <c r="ANP17" s="192"/>
      <c r="ANQ17" s="192"/>
      <c r="ANR17" s="192"/>
      <c r="ANS17" s="192"/>
      <c r="ANT17" s="192"/>
      <c r="ANU17" s="192"/>
      <c r="ANV17" s="192"/>
      <c r="ANW17" s="192"/>
      <c r="ANX17" s="192"/>
      <c r="ANY17" s="192"/>
      <c r="ANZ17" s="192"/>
      <c r="AOA17" s="192"/>
      <c r="AOB17" s="192"/>
      <c r="AOC17" s="192"/>
      <c r="AOD17" s="192"/>
      <c r="AOE17" s="192"/>
      <c r="AOF17" s="192"/>
      <c r="AOG17" s="192"/>
      <c r="AOH17" s="192"/>
      <c r="AOI17" s="192"/>
      <c r="AOJ17" s="192"/>
      <c r="AOK17" s="192"/>
      <c r="AOL17" s="192"/>
      <c r="AOM17" s="192"/>
      <c r="AON17" s="192"/>
      <c r="AOO17" s="192"/>
      <c r="AOP17" s="192"/>
      <c r="AOQ17" s="192"/>
      <c r="AOR17" s="192"/>
      <c r="AOS17" s="192"/>
      <c r="AOT17" s="192"/>
      <c r="AOU17" s="192"/>
      <c r="AOV17" s="192"/>
      <c r="AOW17" s="192"/>
      <c r="AOX17" s="192"/>
      <c r="AOY17" s="192"/>
      <c r="AOZ17" s="192"/>
      <c r="APA17" s="192"/>
      <c r="APB17" s="192"/>
      <c r="APC17" s="192"/>
      <c r="APD17" s="192"/>
      <c r="APE17" s="192"/>
      <c r="APF17" s="192"/>
      <c r="APG17" s="192"/>
      <c r="APH17" s="192"/>
      <c r="API17" s="192"/>
      <c r="APJ17" s="192"/>
      <c r="APK17" s="192"/>
      <c r="APL17" s="192"/>
      <c r="APM17" s="192"/>
      <c r="APN17" s="192"/>
      <c r="APO17" s="192"/>
      <c r="APP17" s="192"/>
      <c r="APQ17" s="192"/>
      <c r="APR17" s="192"/>
      <c r="APS17" s="192"/>
      <c r="APT17" s="192"/>
      <c r="APU17" s="192"/>
      <c r="APV17" s="192"/>
      <c r="APW17" s="192"/>
      <c r="APX17" s="192"/>
      <c r="APY17" s="192"/>
      <c r="APZ17" s="192"/>
      <c r="AQA17" s="192"/>
      <c r="AQB17" s="192"/>
      <c r="AQC17" s="192"/>
      <c r="AQD17" s="192"/>
      <c r="AQE17" s="192"/>
      <c r="AQF17" s="192"/>
      <c r="AQG17" s="192"/>
      <c r="AQH17" s="192"/>
      <c r="AQI17" s="192"/>
      <c r="AQJ17" s="192"/>
      <c r="AQK17" s="192"/>
      <c r="AQL17" s="192"/>
      <c r="AQM17" s="192"/>
      <c r="AQN17" s="192"/>
      <c r="AQO17" s="192"/>
      <c r="AQP17" s="192"/>
      <c r="AQQ17" s="192"/>
      <c r="AQR17" s="192"/>
      <c r="AQS17" s="192"/>
      <c r="AQT17" s="192"/>
      <c r="AQU17" s="192"/>
      <c r="AQV17" s="192"/>
      <c r="AQW17" s="192"/>
      <c r="AQX17" s="192"/>
      <c r="AQY17" s="192"/>
      <c r="AQZ17" s="192"/>
      <c r="ARA17" s="192"/>
      <c r="ARB17" s="192"/>
      <c r="ARC17" s="192"/>
      <c r="ARD17" s="192"/>
      <c r="ARE17" s="192"/>
      <c r="ARF17" s="192"/>
      <c r="ARG17" s="192"/>
      <c r="ARH17" s="192"/>
      <c r="ARI17" s="192"/>
      <c r="ARJ17" s="192"/>
      <c r="ARK17" s="192"/>
      <c r="ARL17" s="192"/>
      <c r="ARM17" s="192"/>
      <c r="ARN17" s="192"/>
      <c r="ARO17" s="192"/>
      <c r="ARP17" s="192"/>
      <c r="ARQ17" s="192"/>
      <c r="ARR17" s="192"/>
      <c r="ARS17" s="192"/>
      <c r="ART17" s="192"/>
      <c r="ARU17" s="192"/>
      <c r="ARV17" s="192"/>
      <c r="ARW17" s="192"/>
      <c r="ARX17" s="192"/>
      <c r="ARY17" s="192"/>
      <c r="ARZ17" s="192"/>
      <c r="ASA17" s="192"/>
      <c r="ASB17" s="192"/>
      <c r="ASC17" s="192"/>
      <c r="ASD17" s="192"/>
      <c r="ASE17" s="192"/>
      <c r="ASF17" s="192"/>
      <c r="ASG17" s="192"/>
      <c r="ASH17" s="192"/>
      <c r="ASI17" s="192"/>
      <c r="ASJ17" s="192"/>
      <c r="ASK17" s="192"/>
      <c r="ASL17" s="192"/>
      <c r="ASM17" s="192"/>
      <c r="ASN17" s="192"/>
      <c r="ASO17" s="192"/>
      <c r="ASP17" s="192"/>
      <c r="ASQ17" s="192"/>
      <c r="ASR17" s="192"/>
      <c r="ASS17" s="192"/>
      <c r="AST17" s="192"/>
      <c r="ASU17" s="192"/>
      <c r="ASV17" s="192"/>
      <c r="ASW17" s="192"/>
      <c r="ASX17" s="192"/>
      <c r="ASY17" s="192"/>
      <c r="ASZ17" s="192"/>
      <c r="ATA17" s="192"/>
      <c r="ATB17" s="192"/>
      <c r="ATC17" s="192"/>
      <c r="ATD17" s="192"/>
      <c r="ATE17" s="192"/>
      <c r="ATF17" s="192"/>
      <c r="ATG17" s="192"/>
      <c r="ATH17" s="192"/>
      <c r="ATI17" s="192"/>
      <c r="ATJ17" s="192"/>
      <c r="ATK17" s="192"/>
      <c r="ATL17" s="192"/>
      <c r="ATM17" s="192"/>
      <c r="ATN17" s="192"/>
      <c r="ATO17" s="192"/>
      <c r="ATP17" s="192"/>
      <c r="ATQ17" s="192"/>
      <c r="ATR17" s="192"/>
      <c r="ATS17" s="192"/>
      <c r="ATT17" s="192"/>
      <c r="ATU17" s="192"/>
      <c r="ATV17" s="192"/>
      <c r="ATW17" s="192"/>
      <c r="ATX17" s="192"/>
      <c r="ATY17" s="192"/>
      <c r="ATZ17" s="192"/>
      <c r="AUA17" s="192"/>
      <c r="AUB17" s="192"/>
      <c r="AUC17" s="192"/>
      <c r="AUD17" s="192"/>
      <c r="AUE17" s="192"/>
      <c r="AUF17" s="192"/>
      <c r="AUG17" s="192"/>
      <c r="AUH17" s="192"/>
      <c r="AUI17" s="192"/>
      <c r="AUJ17" s="192"/>
      <c r="AUK17" s="192"/>
      <c r="AUL17" s="192"/>
      <c r="AUM17" s="192"/>
      <c r="AUN17" s="192"/>
      <c r="AUO17" s="192"/>
      <c r="AUP17" s="192"/>
      <c r="AUQ17" s="192"/>
      <c r="AUR17" s="192"/>
      <c r="AUS17" s="192"/>
      <c r="AUT17" s="192"/>
      <c r="AUU17" s="192"/>
      <c r="AUV17" s="192"/>
      <c r="AUW17" s="192"/>
      <c r="AUX17" s="192"/>
      <c r="AUY17" s="192"/>
      <c r="AUZ17" s="192"/>
      <c r="AVA17" s="192"/>
      <c r="AVB17" s="192"/>
      <c r="AVC17" s="192"/>
      <c r="AVD17" s="192"/>
      <c r="AVE17" s="192"/>
      <c r="AVF17" s="192"/>
      <c r="AVG17" s="192"/>
      <c r="AVH17" s="192"/>
      <c r="AVI17" s="192"/>
      <c r="AVJ17" s="192"/>
      <c r="AVK17" s="192"/>
      <c r="AVL17" s="192"/>
      <c r="AVM17" s="192"/>
      <c r="AVN17" s="192"/>
      <c r="AVO17" s="192"/>
      <c r="AVP17" s="192"/>
      <c r="AVQ17" s="192"/>
      <c r="AVR17" s="192"/>
      <c r="AVS17" s="192"/>
      <c r="AVT17" s="192"/>
      <c r="AVU17" s="192"/>
      <c r="AVV17" s="192"/>
      <c r="AVW17" s="192"/>
      <c r="AVX17" s="192"/>
      <c r="AVY17" s="192"/>
      <c r="AVZ17" s="192"/>
      <c r="AWA17" s="192"/>
      <c r="AWB17" s="192"/>
      <c r="AWC17" s="192"/>
      <c r="AWD17" s="192"/>
      <c r="AWE17" s="192"/>
      <c r="AWF17" s="192"/>
      <c r="AWG17" s="192"/>
      <c r="AWH17" s="192"/>
      <c r="AWI17" s="192"/>
      <c r="AWJ17" s="192"/>
      <c r="AWK17" s="192"/>
      <c r="AWL17" s="192"/>
      <c r="AWM17" s="192"/>
      <c r="AWN17" s="192"/>
      <c r="AWO17" s="192"/>
      <c r="AWP17" s="192"/>
      <c r="AWQ17" s="192"/>
      <c r="AWR17" s="192"/>
      <c r="AWS17" s="192"/>
      <c r="AWT17" s="192"/>
      <c r="AWU17" s="192"/>
      <c r="AWV17" s="192"/>
      <c r="AWW17" s="192"/>
      <c r="AWX17" s="192"/>
      <c r="AWY17" s="192"/>
      <c r="AWZ17" s="192"/>
      <c r="AXA17" s="192"/>
      <c r="AXB17" s="192"/>
      <c r="AXC17" s="192"/>
      <c r="AXD17" s="192"/>
      <c r="AXE17" s="192"/>
      <c r="AXF17" s="192"/>
      <c r="AXG17" s="192"/>
      <c r="AXH17" s="192"/>
      <c r="AXI17" s="192"/>
      <c r="AXJ17" s="192"/>
      <c r="AXK17" s="192"/>
      <c r="AXL17" s="192"/>
      <c r="AXM17" s="192"/>
      <c r="AXN17" s="192"/>
      <c r="AXO17" s="192"/>
      <c r="AXP17" s="192"/>
      <c r="AXQ17" s="192"/>
      <c r="AXR17" s="192"/>
      <c r="AXS17" s="192"/>
      <c r="AXT17" s="192"/>
      <c r="AXU17" s="192"/>
      <c r="AXV17" s="192"/>
      <c r="AXW17" s="192"/>
      <c r="AXX17" s="192"/>
      <c r="AXY17" s="192"/>
      <c r="AXZ17" s="192"/>
      <c r="AYA17" s="192"/>
      <c r="AYB17" s="192"/>
      <c r="AYC17" s="192"/>
      <c r="AYD17" s="192"/>
      <c r="AYE17" s="192"/>
      <c r="AYF17" s="192"/>
      <c r="AYG17" s="192"/>
      <c r="AYH17" s="192"/>
      <c r="AYI17" s="192"/>
      <c r="AYJ17" s="192"/>
      <c r="AYK17" s="192"/>
      <c r="AYL17" s="192"/>
      <c r="AYM17" s="192"/>
      <c r="AYN17" s="192"/>
      <c r="AYO17" s="192"/>
      <c r="AYP17" s="192"/>
      <c r="AYQ17" s="192"/>
      <c r="AYR17" s="192"/>
      <c r="AYS17" s="192"/>
      <c r="AYT17" s="192"/>
      <c r="AYU17" s="192"/>
      <c r="AYV17" s="192"/>
      <c r="AYW17" s="192"/>
      <c r="AYX17" s="192"/>
      <c r="AYY17" s="192"/>
      <c r="AYZ17" s="192"/>
      <c r="AZA17" s="192"/>
      <c r="AZB17" s="192"/>
      <c r="AZC17" s="192"/>
      <c r="AZD17" s="192"/>
      <c r="AZE17" s="192"/>
      <c r="AZF17" s="192"/>
      <c r="AZG17" s="192"/>
      <c r="AZH17" s="192"/>
      <c r="AZI17" s="192"/>
      <c r="AZJ17" s="192"/>
      <c r="AZK17" s="192"/>
      <c r="AZL17" s="192"/>
      <c r="AZM17" s="192"/>
      <c r="AZN17" s="192"/>
      <c r="AZO17" s="192"/>
      <c r="AZP17" s="192"/>
      <c r="AZQ17" s="192"/>
      <c r="AZR17" s="192"/>
      <c r="AZS17" s="192"/>
      <c r="AZT17" s="192"/>
      <c r="AZU17" s="192"/>
      <c r="AZV17" s="192"/>
      <c r="AZW17" s="192"/>
      <c r="AZX17" s="192"/>
      <c r="AZY17" s="192"/>
      <c r="AZZ17" s="192"/>
      <c r="BAA17" s="192"/>
      <c r="BAB17" s="192"/>
      <c r="BAC17" s="192"/>
      <c r="BAD17" s="192"/>
      <c r="BAE17" s="192"/>
      <c r="BAF17" s="192"/>
      <c r="BAG17" s="192"/>
      <c r="BAH17" s="192"/>
      <c r="BAI17" s="192"/>
      <c r="BAJ17" s="192"/>
      <c r="BAK17" s="192"/>
      <c r="BAL17" s="192"/>
      <c r="BAM17" s="192"/>
      <c r="BAN17" s="192"/>
      <c r="BAO17" s="192"/>
      <c r="BAP17" s="192"/>
      <c r="BAQ17" s="192"/>
      <c r="BAR17" s="192"/>
      <c r="BAS17" s="192"/>
      <c r="BAT17" s="192"/>
      <c r="BAU17" s="192"/>
      <c r="BAV17" s="192"/>
      <c r="BAW17" s="192"/>
      <c r="BAX17" s="192"/>
      <c r="BAY17" s="192"/>
      <c r="BAZ17" s="192"/>
      <c r="BBA17" s="192"/>
      <c r="BBB17" s="192"/>
      <c r="BBC17" s="192"/>
      <c r="BBD17" s="192"/>
      <c r="BBE17" s="192"/>
      <c r="BBF17" s="192"/>
      <c r="BBG17" s="192"/>
      <c r="BBH17" s="192"/>
      <c r="BBI17" s="192"/>
      <c r="BBJ17" s="192"/>
      <c r="BBK17" s="192"/>
      <c r="BBL17" s="192"/>
      <c r="BBM17" s="192"/>
      <c r="BBN17" s="192"/>
      <c r="BBO17" s="192"/>
      <c r="BBP17" s="192"/>
      <c r="BBQ17" s="192"/>
      <c r="BBR17" s="192"/>
      <c r="BBS17" s="192"/>
      <c r="BBT17" s="192"/>
      <c r="BBU17" s="192"/>
      <c r="BBV17" s="192"/>
      <c r="BBW17" s="192"/>
      <c r="BBX17" s="192"/>
      <c r="BBY17" s="192"/>
      <c r="BBZ17" s="192"/>
      <c r="BCA17" s="192"/>
      <c r="BCB17" s="192"/>
      <c r="BCC17" s="192"/>
      <c r="BCD17" s="192"/>
      <c r="BCE17" s="192"/>
      <c r="BCF17" s="192"/>
      <c r="BCG17" s="192"/>
      <c r="BCH17" s="192"/>
      <c r="BCI17" s="192"/>
      <c r="BCJ17" s="192"/>
      <c r="BCK17" s="192"/>
      <c r="BCL17" s="192"/>
      <c r="BCM17" s="192"/>
      <c r="BCN17" s="192"/>
      <c r="BCO17" s="192"/>
      <c r="BCP17" s="192"/>
      <c r="BCQ17" s="192"/>
      <c r="BCR17" s="192"/>
      <c r="BCS17" s="192"/>
      <c r="BCT17" s="192"/>
      <c r="BCU17" s="192"/>
      <c r="BCV17" s="192"/>
      <c r="BCW17" s="192"/>
      <c r="BCX17" s="192"/>
      <c r="BCY17" s="192"/>
      <c r="BCZ17" s="192"/>
      <c r="BDA17" s="192"/>
      <c r="BDB17" s="192"/>
      <c r="BDC17" s="192"/>
      <c r="BDD17" s="192"/>
      <c r="BDE17" s="192"/>
      <c r="BDF17" s="192"/>
      <c r="BDG17" s="192"/>
      <c r="BDH17" s="192"/>
      <c r="BDI17" s="192"/>
      <c r="BDJ17" s="192"/>
      <c r="BDK17" s="192"/>
      <c r="BDL17" s="192"/>
      <c r="BDM17" s="192"/>
      <c r="BDN17" s="192"/>
      <c r="BDO17" s="192"/>
      <c r="BDP17" s="192"/>
      <c r="BDQ17" s="192"/>
      <c r="BDR17" s="192"/>
      <c r="BDS17" s="192"/>
      <c r="BDT17" s="192"/>
      <c r="BDU17" s="192"/>
      <c r="BDV17" s="192"/>
      <c r="BDW17" s="192"/>
      <c r="BDX17" s="192"/>
      <c r="BDY17" s="192"/>
      <c r="BDZ17" s="192"/>
      <c r="BEA17" s="192"/>
      <c r="BEB17" s="192"/>
      <c r="BEC17" s="192"/>
      <c r="BED17" s="192"/>
      <c r="BEE17" s="192"/>
      <c r="BEF17" s="192"/>
      <c r="BEG17" s="192"/>
      <c r="BEH17" s="192"/>
      <c r="BEI17" s="192"/>
      <c r="BEJ17" s="192"/>
      <c r="BEK17" s="192"/>
      <c r="BEL17" s="192"/>
      <c r="BEM17" s="192"/>
      <c r="BEN17" s="192"/>
      <c r="BEO17" s="192"/>
      <c r="BEP17" s="192"/>
      <c r="BEQ17" s="192"/>
      <c r="BER17" s="192"/>
      <c r="BES17" s="192"/>
      <c r="BET17" s="192"/>
      <c r="BEU17" s="192"/>
      <c r="BEV17" s="192"/>
      <c r="BEW17" s="192"/>
      <c r="BEX17" s="192"/>
      <c r="BEY17" s="192"/>
      <c r="BEZ17" s="192"/>
      <c r="BFA17" s="192"/>
      <c r="BFB17" s="192"/>
      <c r="BFC17" s="192"/>
      <c r="BFD17" s="192"/>
      <c r="BFE17" s="192"/>
      <c r="BFF17" s="192"/>
      <c r="BFG17" s="192"/>
      <c r="BFH17" s="192"/>
      <c r="BFI17" s="192"/>
      <c r="BFJ17" s="192"/>
      <c r="BFK17" s="192"/>
      <c r="BFL17" s="192"/>
      <c r="BFM17" s="192"/>
      <c r="BFN17" s="192"/>
      <c r="BFO17" s="192"/>
      <c r="BFP17" s="192"/>
      <c r="BFQ17" s="192"/>
      <c r="BFR17" s="192"/>
      <c r="BFS17" s="192"/>
      <c r="BFT17" s="192"/>
      <c r="BFU17" s="192"/>
      <c r="BFV17" s="192"/>
      <c r="BFW17" s="192"/>
      <c r="BFX17" s="192"/>
      <c r="BFY17" s="192"/>
      <c r="BFZ17" s="192"/>
      <c r="BGA17" s="192"/>
      <c r="BGB17" s="192"/>
      <c r="BGC17" s="192"/>
      <c r="BGD17" s="192"/>
      <c r="BGE17" s="192"/>
      <c r="BGF17" s="192"/>
      <c r="BGG17" s="192"/>
      <c r="BGH17" s="192"/>
      <c r="BGI17" s="192"/>
      <c r="BGJ17" s="192"/>
      <c r="BGK17" s="192"/>
      <c r="BGL17" s="192"/>
      <c r="BGM17" s="192"/>
      <c r="BGN17" s="192"/>
      <c r="BGO17" s="192"/>
      <c r="BGP17" s="192"/>
      <c r="BGQ17" s="192"/>
      <c r="BGR17" s="192"/>
      <c r="BGS17" s="192"/>
      <c r="BGT17" s="192"/>
      <c r="BGU17" s="192"/>
      <c r="BGV17" s="192"/>
      <c r="BGW17" s="192"/>
      <c r="BGX17" s="192"/>
      <c r="BGY17" s="192"/>
      <c r="BGZ17" s="192"/>
      <c r="BHA17" s="192"/>
      <c r="BHB17" s="192"/>
      <c r="BHC17" s="192"/>
      <c r="BHD17" s="192"/>
      <c r="BHE17" s="192"/>
      <c r="BHF17" s="192"/>
      <c r="BHG17" s="192"/>
      <c r="BHH17" s="192"/>
      <c r="BHI17" s="192"/>
      <c r="BHJ17" s="192"/>
      <c r="BHK17" s="192"/>
      <c r="BHL17" s="192"/>
      <c r="BHM17" s="192"/>
      <c r="BHN17" s="192"/>
      <c r="BHO17" s="192"/>
      <c r="BHP17" s="192"/>
      <c r="BHQ17" s="192"/>
      <c r="BHR17" s="192"/>
      <c r="BHS17" s="192"/>
      <c r="BHT17" s="192"/>
      <c r="BHU17" s="192"/>
      <c r="BHV17" s="192"/>
      <c r="BHW17" s="192"/>
      <c r="BHX17" s="192"/>
      <c r="BHY17" s="192"/>
      <c r="BHZ17" s="192"/>
      <c r="BIA17" s="192"/>
      <c r="BIB17" s="192"/>
      <c r="BIC17" s="192"/>
      <c r="BID17" s="192"/>
      <c r="BIE17" s="192"/>
      <c r="BIF17" s="192"/>
      <c r="BIG17" s="192"/>
      <c r="BIH17" s="192"/>
      <c r="BII17" s="192"/>
      <c r="BIJ17" s="192"/>
      <c r="BIK17" s="192"/>
      <c r="BIL17" s="192"/>
      <c r="BIM17" s="192"/>
      <c r="BIN17" s="192"/>
      <c r="BIO17" s="192"/>
      <c r="BIP17" s="192"/>
      <c r="BIQ17" s="192"/>
      <c r="BIR17" s="192"/>
      <c r="BIS17" s="192"/>
      <c r="BIT17" s="192"/>
      <c r="BIU17" s="192"/>
      <c r="BIV17" s="192"/>
      <c r="BIW17" s="192"/>
      <c r="BIX17" s="192"/>
      <c r="BIY17" s="192"/>
      <c r="BIZ17" s="192"/>
      <c r="BJA17" s="192"/>
      <c r="BJB17" s="192"/>
      <c r="BJC17" s="192"/>
      <c r="BJD17" s="192"/>
      <c r="BJE17" s="192"/>
      <c r="BJF17" s="192"/>
      <c r="BJG17" s="192"/>
      <c r="BJH17" s="192"/>
      <c r="BJI17" s="192"/>
      <c r="BJJ17" s="192"/>
      <c r="BJK17" s="192"/>
      <c r="BJL17" s="192"/>
      <c r="BJM17" s="192"/>
      <c r="BJN17" s="192"/>
      <c r="BJO17" s="192"/>
      <c r="BJP17" s="192"/>
      <c r="BJQ17" s="192"/>
      <c r="BJR17" s="192"/>
      <c r="BJS17" s="192"/>
      <c r="BJT17" s="192"/>
      <c r="BJU17" s="192"/>
      <c r="BJV17" s="192"/>
      <c r="BJW17" s="192"/>
      <c r="BJX17" s="192"/>
      <c r="BJY17" s="192"/>
      <c r="BJZ17" s="192"/>
      <c r="BKA17" s="192"/>
      <c r="BKB17" s="192"/>
      <c r="BKC17" s="192"/>
      <c r="BKD17" s="192"/>
      <c r="BKE17" s="192"/>
      <c r="BKF17" s="192"/>
      <c r="BKG17" s="192"/>
      <c r="BKH17" s="192"/>
      <c r="BKI17" s="192"/>
      <c r="BKJ17" s="192"/>
      <c r="BKK17" s="192"/>
      <c r="BKL17" s="192"/>
      <c r="BKM17" s="192"/>
      <c r="BKN17" s="192"/>
      <c r="BKO17" s="192"/>
      <c r="BKP17" s="192"/>
      <c r="BKQ17" s="192"/>
      <c r="BKR17" s="192"/>
      <c r="BKS17" s="192"/>
      <c r="BKT17" s="192"/>
      <c r="BKU17" s="192"/>
      <c r="BKV17" s="192"/>
      <c r="BKW17" s="192"/>
      <c r="BKX17" s="192"/>
      <c r="BKY17" s="192"/>
      <c r="BKZ17" s="192"/>
      <c r="BLA17" s="192"/>
      <c r="BLB17" s="192"/>
      <c r="BLC17" s="192"/>
      <c r="BLD17" s="192"/>
      <c r="BLE17" s="192"/>
      <c r="BLF17" s="192"/>
      <c r="BLG17" s="192"/>
      <c r="BLH17" s="192"/>
      <c r="BLI17" s="192"/>
      <c r="BLJ17" s="192"/>
      <c r="BLK17" s="192"/>
      <c r="BLL17" s="192"/>
      <c r="BLM17" s="192"/>
      <c r="BLN17" s="192"/>
      <c r="BLO17" s="192"/>
      <c r="BLP17" s="192"/>
      <c r="BLQ17" s="192"/>
      <c r="BLR17" s="192"/>
      <c r="BLS17" s="192"/>
      <c r="BLT17" s="192"/>
      <c r="BLU17" s="192"/>
      <c r="BLV17" s="192"/>
      <c r="BLW17" s="192"/>
      <c r="BLX17" s="192"/>
      <c r="BLY17" s="192"/>
      <c r="BLZ17" s="192"/>
      <c r="BMA17" s="192"/>
      <c r="BMB17" s="192"/>
      <c r="BMC17" s="192"/>
      <c r="BMD17" s="192"/>
      <c r="BME17" s="192"/>
      <c r="BMF17" s="192"/>
      <c r="BMG17" s="192"/>
      <c r="BMH17" s="192"/>
      <c r="BMI17" s="192"/>
      <c r="BMJ17" s="192"/>
      <c r="BMK17" s="192"/>
      <c r="BML17" s="192"/>
      <c r="BMM17" s="192"/>
      <c r="BMN17" s="192"/>
      <c r="BMO17" s="192"/>
      <c r="BMP17" s="192"/>
      <c r="BMQ17" s="192"/>
      <c r="BMR17" s="192"/>
      <c r="BMS17" s="192"/>
      <c r="BMT17" s="192"/>
      <c r="BMU17" s="192"/>
      <c r="BMV17" s="192"/>
      <c r="BMW17" s="192"/>
      <c r="BMX17" s="192"/>
      <c r="BMY17" s="192"/>
      <c r="BMZ17" s="192"/>
      <c r="BNA17" s="192"/>
      <c r="BNB17" s="192"/>
      <c r="BNC17" s="192"/>
      <c r="BND17" s="192"/>
      <c r="BNE17" s="192"/>
      <c r="BNF17" s="192"/>
      <c r="BNG17" s="192"/>
      <c r="BNH17" s="192"/>
      <c r="BNI17" s="192"/>
      <c r="BNJ17" s="192"/>
      <c r="BNK17" s="192"/>
      <c r="BNL17" s="192"/>
      <c r="BNM17" s="192"/>
      <c r="BNN17" s="192"/>
      <c r="BNO17" s="192"/>
      <c r="BNP17" s="192"/>
      <c r="BNQ17" s="192"/>
      <c r="BNR17" s="192"/>
      <c r="BNS17" s="192"/>
      <c r="BNT17" s="192"/>
      <c r="BNU17" s="192"/>
      <c r="BNV17" s="192"/>
      <c r="BNW17" s="192"/>
      <c r="BNX17" s="192"/>
      <c r="BNY17" s="192"/>
      <c r="BNZ17" s="192"/>
      <c r="BOA17" s="192"/>
      <c r="BOB17" s="192"/>
      <c r="BOC17" s="192"/>
      <c r="BOD17" s="192"/>
      <c r="BOE17" s="192"/>
      <c r="BOF17" s="192"/>
      <c r="BOG17" s="192"/>
      <c r="BOH17" s="192"/>
      <c r="BOI17" s="192"/>
      <c r="BOJ17" s="192"/>
      <c r="BOK17" s="192"/>
      <c r="BOL17" s="192"/>
      <c r="BOM17" s="192"/>
      <c r="BON17" s="192"/>
      <c r="BOO17" s="192"/>
      <c r="BOP17" s="192"/>
      <c r="BOQ17" s="192"/>
      <c r="BOR17" s="192"/>
      <c r="BOS17" s="192"/>
      <c r="BOT17" s="192"/>
      <c r="BOU17" s="192"/>
      <c r="BOV17" s="192"/>
      <c r="BOW17" s="192"/>
      <c r="BOX17" s="192"/>
      <c r="BOY17" s="192"/>
      <c r="BOZ17" s="192"/>
      <c r="BPA17" s="192"/>
      <c r="BPB17" s="192"/>
      <c r="BPC17" s="192"/>
      <c r="BPD17" s="192"/>
      <c r="BPE17" s="192"/>
      <c r="BPF17" s="192"/>
      <c r="BPG17" s="192"/>
      <c r="BPH17" s="192"/>
      <c r="BPI17" s="192"/>
      <c r="BPJ17" s="192"/>
      <c r="BPK17" s="192"/>
      <c r="BPL17" s="192"/>
      <c r="BPM17" s="192"/>
      <c r="BPN17" s="192"/>
      <c r="BPO17" s="192"/>
      <c r="BPP17" s="192"/>
      <c r="BPQ17" s="192"/>
      <c r="BPR17" s="192"/>
      <c r="BPS17" s="192"/>
      <c r="BPT17" s="192"/>
      <c r="BPU17" s="192"/>
      <c r="BPV17" s="192"/>
      <c r="BPW17" s="192"/>
      <c r="BPX17" s="192"/>
      <c r="BPY17" s="192"/>
      <c r="BPZ17" s="192"/>
      <c r="BQA17" s="192"/>
      <c r="BQB17" s="192"/>
      <c r="BQC17" s="192"/>
      <c r="BQD17" s="192"/>
      <c r="BQE17" s="192"/>
      <c r="BQF17" s="192"/>
      <c r="BQG17" s="192"/>
      <c r="BQH17" s="192"/>
      <c r="BQI17" s="192"/>
      <c r="BQJ17" s="192"/>
      <c r="BQK17" s="192"/>
      <c r="BQL17" s="192"/>
      <c r="BQM17" s="192"/>
      <c r="BQN17" s="192"/>
      <c r="BQO17" s="192"/>
      <c r="BQP17" s="192"/>
      <c r="BQQ17" s="192"/>
      <c r="BQR17" s="192"/>
      <c r="BQS17" s="192"/>
      <c r="BQT17" s="192"/>
      <c r="BQU17" s="192"/>
      <c r="BQV17" s="192"/>
      <c r="BQW17" s="192"/>
      <c r="BQX17" s="192"/>
      <c r="BQY17" s="192"/>
      <c r="BQZ17" s="192"/>
      <c r="BRA17" s="192"/>
      <c r="BRB17" s="192"/>
      <c r="BRC17" s="192"/>
      <c r="BRD17" s="192"/>
      <c r="BRE17" s="192"/>
      <c r="BRF17" s="192"/>
      <c r="BRG17" s="192"/>
      <c r="BRH17" s="192"/>
      <c r="BRI17" s="192"/>
      <c r="BRJ17" s="192"/>
      <c r="BRK17" s="192"/>
      <c r="BRL17" s="192"/>
      <c r="BRM17" s="192"/>
      <c r="BRN17" s="192"/>
      <c r="BRO17" s="192"/>
      <c r="BRP17" s="192"/>
      <c r="BRQ17" s="192"/>
      <c r="BRR17" s="192"/>
      <c r="BRS17" s="192"/>
      <c r="BRT17" s="192"/>
      <c r="BRU17" s="192"/>
      <c r="BRV17" s="192"/>
      <c r="BRW17" s="192"/>
      <c r="BRX17" s="192"/>
      <c r="BRY17" s="192"/>
      <c r="BRZ17" s="192"/>
      <c r="BSA17" s="192"/>
      <c r="BSB17" s="192"/>
      <c r="BSC17" s="192"/>
      <c r="BSD17" s="192"/>
      <c r="BSE17" s="192"/>
      <c r="BSF17" s="192"/>
      <c r="BSG17" s="192"/>
      <c r="BSH17" s="192"/>
      <c r="BSI17" s="192"/>
      <c r="BSJ17" s="192"/>
      <c r="BSK17" s="192"/>
      <c r="BSL17" s="192"/>
      <c r="BSM17" s="192"/>
      <c r="BSN17" s="192"/>
      <c r="BSO17" s="192"/>
      <c r="BSP17" s="192"/>
      <c r="BSQ17" s="192"/>
      <c r="BSR17" s="192"/>
      <c r="BSS17" s="192"/>
      <c r="BST17" s="192"/>
      <c r="BSU17" s="192"/>
      <c r="BSV17" s="192"/>
      <c r="BSW17" s="192"/>
      <c r="BSX17" s="192"/>
      <c r="BSY17" s="192"/>
      <c r="BSZ17" s="192"/>
      <c r="BTA17" s="192"/>
      <c r="BTB17" s="192"/>
      <c r="BTC17" s="192"/>
      <c r="BTD17" s="192"/>
      <c r="BTE17" s="192"/>
      <c r="BTF17" s="192"/>
      <c r="BTG17" s="192"/>
      <c r="BTH17" s="192"/>
      <c r="BTI17" s="192"/>
      <c r="BTJ17" s="192"/>
      <c r="BTK17" s="192"/>
      <c r="BTL17" s="192"/>
      <c r="BTM17" s="192"/>
      <c r="BTN17" s="192"/>
      <c r="BTO17" s="192"/>
      <c r="BTP17" s="192"/>
      <c r="BTQ17" s="192"/>
      <c r="BTR17" s="192"/>
      <c r="BTS17" s="192"/>
      <c r="BTT17" s="192"/>
      <c r="BTU17" s="192"/>
      <c r="BTV17" s="192"/>
      <c r="BTW17" s="192"/>
      <c r="BTX17" s="192"/>
      <c r="BTY17" s="192"/>
      <c r="BTZ17" s="192"/>
      <c r="BUA17" s="192"/>
      <c r="BUB17" s="192"/>
      <c r="BUC17" s="192"/>
      <c r="BUD17" s="192"/>
      <c r="BUE17" s="192"/>
      <c r="BUF17" s="192"/>
      <c r="BUG17" s="192"/>
      <c r="BUH17" s="192"/>
      <c r="BUI17" s="192"/>
      <c r="BUJ17" s="192"/>
      <c r="BUK17" s="192"/>
      <c r="BUL17" s="192"/>
      <c r="BUM17" s="192"/>
      <c r="BUN17" s="192"/>
      <c r="BUO17" s="192"/>
      <c r="BUP17" s="192"/>
      <c r="BUQ17" s="192"/>
      <c r="BUR17" s="192"/>
      <c r="BUS17" s="192"/>
      <c r="BUT17" s="192"/>
      <c r="BUU17" s="192"/>
      <c r="BUV17" s="192"/>
      <c r="BUW17" s="192"/>
      <c r="BUX17" s="192"/>
      <c r="BUY17" s="192"/>
      <c r="BUZ17" s="192"/>
      <c r="BVA17" s="192"/>
      <c r="BVB17" s="192"/>
      <c r="BVC17" s="192"/>
      <c r="BVD17" s="192"/>
      <c r="BVE17" s="192"/>
      <c r="BVF17" s="192"/>
      <c r="BVG17" s="192"/>
      <c r="BVH17" s="192"/>
      <c r="BVI17" s="192"/>
      <c r="BVJ17" s="192"/>
      <c r="BVK17" s="192"/>
      <c r="BVL17" s="192"/>
      <c r="BVM17" s="192"/>
      <c r="BVN17" s="192"/>
      <c r="BVO17" s="192"/>
      <c r="BVP17" s="192"/>
      <c r="BVQ17" s="192"/>
      <c r="BVR17" s="192"/>
      <c r="BVS17" s="192"/>
      <c r="BVT17" s="192"/>
      <c r="BVU17" s="192"/>
      <c r="BVV17" s="192"/>
      <c r="BVW17" s="192"/>
      <c r="BVX17" s="192"/>
      <c r="BVY17" s="192"/>
      <c r="BVZ17" s="192"/>
      <c r="BWA17" s="192"/>
      <c r="BWB17" s="192"/>
      <c r="BWC17" s="192"/>
      <c r="BWD17" s="192"/>
      <c r="BWE17" s="192"/>
      <c r="BWF17" s="192"/>
      <c r="BWG17" s="192"/>
      <c r="BWH17" s="192"/>
      <c r="BWI17" s="192"/>
      <c r="BWJ17" s="192"/>
      <c r="BWK17" s="192"/>
      <c r="BWL17" s="192"/>
      <c r="BWM17" s="192"/>
      <c r="BWN17" s="192"/>
      <c r="BWO17" s="192"/>
      <c r="BWP17" s="192"/>
      <c r="BWQ17" s="192"/>
      <c r="BWR17" s="192"/>
      <c r="BWS17" s="192"/>
      <c r="BWT17" s="192"/>
      <c r="BWU17" s="192"/>
      <c r="BWV17" s="192"/>
      <c r="BWW17" s="192"/>
      <c r="BWX17" s="192"/>
      <c r="BWY17" s="192"/>
      <c r="BWZ17" s="192"/>
      <c r="BXA17" s="192"/>
      <c r="BXB17" s="192"/>
      <c r="BXC17" s="192"/>
      <c r="BXD17" s="192"/>
      <c r="BXE17" s="192"/>
      <c r="BXF17" s="192"/>
      <c r="BXG17" s="192"/>
      <c r="BXH17" s="192"/>
      <c r="BXI17" s="192"/>
      <c r="BXJ17" s="192"/>
      <c r="BXK17" s="192"/>
      <c r="BXL17" s="192"/>
      <c r="BXM17" s="192"/>
      <c r="BXN17" s="192"/>
      <c r="BXO17" s="192"/>
      <c r="BXP17" s="192"/>
      <c r="BXQ17" s="192"/>
      <c r="BXR17" s="192"/>
      <c r="BXS17" s="192"/>
      <c r="BXT17" s="192"/>
      <c r="BXU17" s="192"/>
      <c r="BXV17" s="192"/>
      <c r="BXW17" s="192"/>
      <c r="BXX17" s="192"/>
      <c r="BXY17" s="192"/>
      <c r="BXZ17" s="192"/>
      <c r="BYA17" s="192"/>
      <c r="BYB17" s="192"/>
      <c r="BYC17" s="192"/>
      <c r="BYD17" s="192"/>
      <c r="BYE17" s="192"/>
      <c r="BYF17" s="192"/>
      <c r="BYG17" s="192"/>
      <c r="BYH17" s="192"/>
      <c r="BYI17" s="192"/>
      <c r="BYJ17" s="192"/>
      <c r="BYK17" s="192"/>
      <c r="BYL17" s="192"/>
      <c r="BYM17" s="192"/>
      <c r="BYN17" s="192"/>
      <c r="BYO17" s="192"/>
      <c r="BYP17" s="192"/>
      <c r="BYQ17" s="192"/>
      <c r="BYR17" s="192"/>
      <c r="BYS17" s="192"/>
      <c r="BYT17" s="192"/>
      <c r="BYU17" s="192"/>
      <c r="BYV17" s="192"/>
      <c r="BYW17" s="192"/>
      <c r="BYX17" s="192"/>
      <c r="BYY17" s="192"/>
      <c r="BYZ17" s="192"/>
      <c r="BZA17" s="192"/>
      <c r="BZB17" s="192"/>
      <c r="BZC17" s="192"/>
      <c r="BZD17" s="192"/>
      <c r="BZE17" s="192"/>
      <c r="BZF17" s="192"/>
      <c r="BZG17" s="192"/>
      <c r="BZH17" s="192"/>
      <c r="BZI17" s="192"/>
      <c r="BZJ17" s="192"/>
      <c r="BZK17" s="192"/>
      <c r="BZL17" s="192"/>
      <c r="BZM17" s="192"/>
      <c r="BZN17" s="192"/>
      <c r="BZO17" s="192"/>
      <c r="BZP17" s="192"/>
      <c r="BZQ17" s="192"/>
      <c r="BZR17" s="192"/>
      <c r="BZS17" s="192"/>
      <c r="BZT17" s="192"/>
      <c r="BZU17" s="192"/>
      <c r="BZV17" s="192"/>
      <c r="BZW17" s="192"/>
      <c r="BZX17" s="192"/>
      <c r="BZY17" s="192"/>
      <c r="BZZ17" s="192"/>
      <c r="CAA17" s="192"/>
      <c r="CAB17" s="192"/>
      <c r="CAC17" s="192"/>
      <c r="CAD17" s="192"/>
      <c r="CAE17" s="192"/>
      <c r="CAF17" s="192"/>
      <c r="CAG17" s="192"/>
      <c r="CAH17" s="192"/>
      <c r="CAI17" s="192"/>
      <c r="CAJ17" s="192"/>
      <c r="CAK17" s="192"/>
      <c r="CAL17" s="192"/>
      <c r="CAM17" s="192"/>
      <c r="CAN17" s="192"/>
      <c r="CAO17" s="192"/>
      <c r="CAP17" s="192"/>
      <c r="CAQ17" s="192"/>
      <c r="CAR17" s="192"/>
      <c r="CAS17" s="192"/>
      <c r="CAT17" s="192"/>
      <c r="CAU17" s="192"/>
      <c r="CAV17" s="192"/>
      <c r="CAW17" s="192"/>
      <c r="CAX17" s="192"/>
      <c r="CAY17" s="192"/>
      <c r="CAZ17" s="192"/>
      <c r="CBA17" s="192"/>
      <c r="CBB17" s="192"/>
      <c r="CBC17" s="192"/>
      <c r="CBD17" s="192"/>
      <c r="CBE17" s="192"/>
      <c r="CBF17" s="192"/>
      <c r="CBG17" s="192"/>
      <c r="CBH17" s="192"/>
      <c r="CBI17" s="192"/>
      <c r="CBJ17" s="192"/>
      <c r="CBK17" s="192"/>
      <c r="CBL17" s="192"/>
      <c r="CBM17" s="192"/>
      <c r="CBN17" s="192"/>
      <c r="CBO17" s="192"/>
      <c r="CBP17" s="192"/>
      <c r="CBQ17" s="192"/>
      <c r="CBR17" s="192"/>
      <c r="CBS17" s="192"/>
      <c r="CBT17" s="192"/>
      <c r="CBU17" s="192"/>
      <c r="CBV17" s="192"/>
      <c r="CBW17" s="192"/>
      <c r="CBX17" s="192"/>
      <c r="CBY17" s="192"/>
      <c r="CBZ17" s="192"/>
      <c r="CCA17" s="192"/>
      <c r="CCB17" s="192"/>
      <c r="CCC17" s="192"/>
      <c r="CCD17" s="192"/>
      <c r="CCE17" s="192"/>
      <c r="CCF17" s="192"/>
      <c r="CCG17" s="192"/>
      <c r="CCH17" s="192"/>
      <c r="CCI17" s="192"/>
      <c r="CCJ17" s="192"/>
      <c r="CCK17" s="192"/>
      <c r="CCL17" s="192"/>
      <c r="CCM17" s="192"/>
      <c r="CCN17" s="192"/>
      <c r="CCO17" s="192"/>
      <c r="CCP17" s="192"/>
      <c r="CCQ17" s="192"/>
      <c r="CCR17" s="192"/>
      <c r="CCS17" s="192"/>
      <c r="CCT17" s="192"/>
      <c r="CCU17" s="192"/>
      <c r="CCV17" s="192"/>
      <c r="CCW17" s="192"/>
      <c r="CCX17" s="192"/>
      <c r="CCY17" s="192"/>
      <c r="CCZ17" s="192"/>
      <c r="CDA17" s="192"/>
      <c r="CDB17" s="192"/>
      <c r="CDC17" s="192"/>
      <c r="CDD17" s="192"/>
      <c r="CDE17" s="192"/>
      <c r="CDF17" s="192"/>
      <c r="CDG17" s="192"/>
      <c r="CDH17" s="192"/>
      <c r="CDI17" s="192"/>
      <c r="CDJ17" s="192"/>
      <c r="CDK17" s="192"/>
      <c r="CDL17" s="192"/>
      <c r="CDM17" s="192"/>
      <c r="CDN17" s="192"/>
      <c r="CDO17" s="192"/>
      <c r="CDP17" s="192"/>
      <c r="CDQ17" s="192"/>
      <c r="CDR17" s="192"/>
      <c r="CDS17" s="192"/>
      <c r="CDT17" s="192"/>
      <c r="CDU17" s="192"/>
      <c r="CDV17" s="192"/>
      <c r="CDW17" s="192"/>
      <c r="CDX17" s="192"/>
      <c r="CDY17" s="192"/>
      <c r="CDZ17" s="192"/>
      <c r="CEA17" s="192"/>
      <c r="CEB17" s="192"/>
      <c r="CEC17" s="192"/>
      <c r="CED17" s="192"/>
      <c r="CEE17" s="192"/>
      <c r="CEF17" s="192"/>
      <c r="CEG17" s="192"/>
      <c r="CEH17" s="192"/>
      <c r="CEI17" s="192"/>
      <c r="CEJ17" s="192"/>
      <c r="CEK17" s="192"/>
      <c r="CEL17" s="192"/>
      <c r="CEM17" s="192"/>
      <c r="CEN17" s="192"/>
      <c r="CEO17" s="192"/>
      <c r="CEP17" s="192"/>
      <c r="CEQ17" s="192"/>
      <c r="CER17" s="192"/>
      <c r="CES17" s="192"/>
      <c r="CET17" s="192"/>
      <c r="CEU17" s="192"/>
      <c r="CEV17" s="192"/>
      <c r="CEW17" s="192"/>
      <c r="CEX17" s="192"/>
      <c r="CEY17" s="192"/>
      <c r="CEZ17" s="192"/>
      <c r="CFA17" s="192"/>
      <c r="CFB17" s="192"/>
      <c r="CFC17" s="192"/>
      <c r="CFD17" s="192"/>
      <c r="CFE17" s="192"/>
      <c r="CFF17" s="192"/>
      <c r="CFG17" s="192"/>
      <c r="CFH17" s="192"/>
      <c r="CFI17" s="192"/>
      <c r="CFJ17" s="192"/>
      <c r="CFK17" s="192"/>
      <c r="CFL17" s="192"/>
      <c r="CFM17" s="192"/>
      <c r="CFN17" s="192"/>
      <c r="CFO17" s="192"/>
      <c r="CFP17" s="192"/>
      <c r="CFQ17" s="192"/>
      <c r="CFR17" s="192"/>
      <c r="CFS17" s="192"/>
      <c r="CFT17" s="192"/>
      <c r="CFU17" s="192"/>
      <c r="CFV17" s="192"/>
      <c r="CFW17" s="192"/>
      <c r="CFX17" s="192"/>
      <c r="CFY17" s="192"/>
      <c r="CFZ17" s="192"/>
      <c r="CGA17" s="192"/>
      <c r="CGB17" s="192"/>
      <c r="CGC17" s="192"/>
      <c r="CGD17" s="192"/>
      <c r="CGE17" s="192"/>
      <c r="CGF17" s="192"/>
      <c r="CGG17" s="192"/>
      <c r="CGH17" s="192"/>
      <c r="CGI17" s="192"/>
      <c r="CGJ17" s="192"/>
      <c r="CGK17" s="192"/>
      <c r="CGL17" s="192"/>
      <c r="CGM17" s="192"/>
      <c r="CGN17" s="192"/>
      <c r="CGO17" s="192"/>
      <c r="CGP17" s="192"/>
      <c r="CGQ17" s="192"/>
      <c r="CGR17" s="192"/>
      <c r="CGS17" s="192"/>
      <c r="CGT17" s="192"/>
      <c r="CGU17" s="192"/>
      <c r="CGV17" s="192"/>
      <c r="CGW17" s="192"/>
      <c r="CGX17" s="192"/>
      <c r="CGY17" s="192"/>
      <c r="CGZ17" s="192"/>
      <c r="CHA17" s="192"/>
      <c r="CHB17" s="192"/>
      <c r="CHC17" s="192"/>
      <c r="CHD17" s="192"/>
      <c r="CHE17" s="192"/>
      <c r="CHF17" s="192"/>
      <c r="CHG17" s="192"/>
      <c r="CHH17" s="192"/>
      <c r="CHI17" s="192"/>
      <c r="CHJ17" s="192"/>
      <c r="CHK17" s="192"/>
      <c r="CHL17" s="192"/>
      <c r="CHM17" s="192"/>
      <c r="CHN17" s="192"/>
      <c r="CHO17" s="192"/>
      <c r="CHP17" s="192"/>
      <c r="CHQ17" s="192"/>
      <c r="CHR17" s="192"/>
      <c r="CHS17" s="192"/>
      <c r="CHT17" s="192"/>
      <c r="CHU17" s="192"/>
      <c r="CHV17" s="192"/>
      <c r="CHW17" s="192"/>
      <c r="CHX17" s="192"/>
      <c r="CHY17" s="192"/>
      <c r="CHZ17" s="192"/>
      <c r="CIA17" s="192"/>
      <c r="CIB17" s="192"/>
      <c r="CIC17" s="192"/>
      <c r="CID17" s="192"/>
      <c r="CIE17" s="192"/>
      <c r="CIF17" s="192"/>
      <c r="CIG17" s="192"/>
      <c r="CIH17" s="192"/>
      <c r="CII17" s="192"/>
      <c r="CIJ17" s="192"/>
      <c r="CIK17" s="192"/>
      <c r="CIL17" s="192"/>
      <c r="CIM17" s="192"/>
      <c r="CIN17" s="192"/>
      <c r="CIO17" s="192"/>
      <c r="CIP17" s="192"/>
      <c r="CIQ17" s="192"/>
      <c r="CIR17" s="192"/>
      <c r="CIS17" s="192"/>
      <c r="CIT17" s="192"/>
      <c r="CIU17" s="192"/>
      <c r="CIV17" s="192"/>
      <c r="CIW17" s="192"/>
      <c r="CIX17" s="192"/>
      <c r="CIY17" s="192"/>
      <c r="CIZ17" s="192"/>
      <c r="CJA17" s="192"/>
      <c r="CJB17" s="192"/>
      <c r="CJC17" s="192"/>
      <c r="CJD17" s="192"/>
      <c r="CJE17" s="192"/>
      <c r="CJF17" s="192"/>
      <c r="CJG17" s="192"/>
      <c r="CJH17" s="192"/>
      <c r="CJI17" s="192"/>
      <c r="CJJ17" s="192"/>
      <c r="CJK17" s="192"/>
      <c r="CJL17" s="192"/>
      <c r="CJM17" s="192"/>
      <c r="CJN17" s="192"/>
      <c r="CJO17" s="192"/>
      <c r="CJP17" s="192"/>
      <c r="CJQ17" s="192"/>
      <c r="CJR17" s="192"/>
      <c r="CJS17" s="192"/>
      <c r="CJT17" s="192"/>
      <c r="CJU17" s="192"/>
      <c r="CJV17" s="192"/>
      <c r="CJW17" s="192"/>
      <c r="CJX17" s="192"/>
      <c r="CJY17" s="192"/>
      <c r="CJZ17" s="192"/>
      <c r="CKA17" s="192"/>
      <c r="CKB17" s="192"/>
      <c r="CKC17" s="192"/>
      <c r="CKD17" s="192"/>
      <c r="CKE17" s="192"/>
      <c r="CKF17" s="192"/>
      <c r="CKG17" s="192"/>
      <c r="CKH17" s="192"/>
      <c r="CKI17" s="192"/>
      <c r="CKJ17" s="192"/>
      <c r="CKK17" s="192"/>
      <c r="CKL17" s="192"/>
      <c r="CKM17" s="192"/>
      <c r="CKN17" s="192"/>
      <c r="CKO17" s="192"/>
      <c r="CKP17" s="192"/>
      <c r="CKQ17" s="192"/>
      <c r="CKR17" s="192"/>
      <c r="CKS17" s="192"/>
      <c r="CKT17" s="192"/>
      <c r="CKU17" s="192"/>
      <c r="CKV17" s="192"/>
      <c r="CKW17" s="192"/>
      <c r="CKX17" s="192"/>
      <c r="CKY17" s="192"/>
      <c r="CKZ17" s="192"/>
      <c r="CLA17" s="192"/>
      <c r="CLB17" s="192"/>
      <c r="CLC17" s="192"/>
      <c r="CLD17" s="192"/>
      <c r="CLE17" s="192"/>
      <c r="CLF17" s="192"/>
      <c r="CLG17" s="192"/>
      <c r="CLH17" s="192"/>
      <c r="CLI17" s="192"/>
      <c r="CLJ17" s="192"/>
      <c r="CLK17" s="192"/>
      <c r="CLL17" s="192"/>
      <c r="CLM17" s="192"/>
      <c r="CLN17" s="192"/>
      <c r="CLO17" s="192"/>
      <c r="CLP17" s="192"/>
      <c r="CLQ17" s="192"/>
      <c r="CLR17" s="192"/>
      <c r="CLS17" s="192"/>
      <c r="CLT17" s="192"/>
      <c r="CLU17" s="192"/>
      <c r="CLV17" s="192"/>
      <c r="CLW17" s="192"/>
      <c r="CLX17" s="192"/>
      <c r="CLY17" s="192"/>
      <c r="CLZ17" s="192"/>
      <c r="CMA17" s="192"/>
      <c r="CMB17" s="192"/>
      <c r="CMC17" s="192"/>
      <c r="CMD17" s="192"/>
      <c r="CME17" s="192"/>
      <c r="CMF17" s="192"/>
      <c r="CMG17" s="192"/>
      <c r="CMH17" s="192"/>
      <c r="CMI17" s="192"/>
      <c r="CMJ17" s="192"/>
      <c r="CMK17" s="192"/>
      <c r="CML17" s="192"/>
      <c r="CMM17" s="192"/>
      <c r="CMN17" s="192"/>
      <c r="CMO17" s="192"/>
      <c r="CMP17" s="192"/>
      <c r="CMQ17" s="192"/>
      <c r="CMR17" s="192"/>
      <c r="CMS17" s="192"/>
      <c r="CMT17" s="192"/>
      <c r="CMU17" s="192"/>
      <c r="CMV17" s="192"/>
      <c r="CMW17" s="192"/>
      <c r="CMX17" s="192"/>
      <c r="CMY17" s="192"/>
      <c r="CMZ17" s="192"/>
      <c r="CNA17" s="192"/>
      <c r="CNB17" s="192"/>
      <c r="CNC17" s="192"/>
      <c r="CND17" s="192"/>
      <c r="CNE17" s="192"/>
      <c r="CNF17" s="192"/>
      <c r="CNG17" s="192"/>
      <c r="CNH17" s="192"/>
      <c r="CNI17" s="192"/>
      <c r="CNJ17" s="192"/>
      <c r="CNK17" s="192"/>
      <c r="CNL17" s="192"/>
      <c r="CNM17" s="192"/>
      <c r="CNN17" s="192"/>
      <c r="CNO17" s="192"/>
      <c r="CNP17" s="192"/>
      <c r="CNQ17" s="192"/>
      <c r="CNR17" s="192"/>
      <c r="CNS17" s="192"/>
      <c r="CNT17" s="192"/>
      <c r="CNU17" s="192"/>
      <c r="CNV17" s="192"/>
      <c r="CNW17" s="192"/>
      <c r="CNX17" s="192"/>
      <c r="CNY17" s="192"/>
      <c r="CNZ17" s="192"/>
      <c r="COA17" s="192"/>
      <c r="COB17" s="192"/>
      <c r="COC17" s="192"/>
      <c r="COD17" s="192"/>
      <c r="COE17" s="192"/>
      <c r="COF17" s="192"/>
      <c r="COG17" s="192"/>
      <c r="COH17" s="192"/>
      <c r="COI17" s="192"/>
      <c r="COJ17" s="192"/>
      <c r="COK17" s="192"/>
      <c r="COL17" s="192"/>
      <c r="COM17" s="192"/>
      <c r="CON17" s="192"/>
      <c r="COO17" s="192"/>
      <c r="COP17" s="192"/>
      <c r="COQ17" s="192"/>
      <c r="COR17" s="192"/>
      <c r="COS17" s="192"/>
      <c r="COT17" s="192"/>
      <c r="COU17" s="192"/>
      <c r="COV17" s="192"/>
      <c r="COW17" s="192"/>
      <c r="COX17" s="192"/>
      <c r="COY17" s="192"/>
      <c r="COZ17" s="192"/>
      <c r="CPA17" s="192"/>
      <c r="CPB17" s="192"/>
      <c r="CPC17" s="192"/>
      <c r="CPD17" s="192"/>
      <c r="CPE17" s="192"/>
      <c r="CPF17" s="192"/>
      <c r="CPG17" s="192"/>
      <c r="CPH17" s="192"/>
      <c r="CPI17" s="192"/>
      <c r="CPJ17" s="192"/>
      <c r="CPK17" s="192"/>
      <c r="CPL17" s="192"/>
      <c r="CPM17" s="192"/>
      <c r="CPN17" s="192"/>
      <c r="CPO17" s="192"/>
      <c r="CPP17" s="192"/>
      <c r="CPQ17" s="192"/>
      <c r="CPR17" s="192"/>
      <c r="CPS17" s="192"/>
      <c r="CPT17" s="192"/>
      <c r="CPU17" s="192"/>
      <c r="CPV17" s="192"/>
      <c r="CPW17" s="192"/>
      <c r="CPX17" s="192"/>
      <c r="CPY17" s="192"/>
      <c r="CPZ17" s="192"/>
      <c r="CQA17" s="192"/>
      <c r="CQB17" s="192"/>
      <c r="CQC17" s="192"/>
      <c r="CQD17" s="192"/>
      <c r="CQE17" s="192"/>
      <c r="CQF17" s="192"/>
      <c r="CQG17" s="192"/>
      <c r="CQH17" s="192"/>
      <c r="CQI17" s="192"/>
      <c r="CQJ17" s="192"/>
      <c r="CQK17" s="192"/>
      <c r="CQL17" s="192"/>
      <c r="CQM17" s="192"/>
      <c r="CQN17" s="192"/>
      <c r="CQO17" s="192"/>
      <c r="CQP17" s="192"/>
      <c r="CQQ17" s="192"/>
      <c r="CQR17" s="192"/>
      <c r="CQS17" s="192"/>
      <c r="CQT17" s="192"/>
      <c r="CQU17" s="192"/>
      <c r="CQV17" s="192"/>
      <c r="CQW17" s="192"/>
      <c r="CQX17" s="192"/>
      <c r="CQY17" s="192"/>
      <c r="CQZ17" s="192"/>
      <c r="CRA17" s="192"/>
      <c r="CRB17" s="192"/>
      <c r="CRC17" s="192"/>
      <c r="CRD17" s="192"/>
      <c r="CRE17" s="192"/>
      <c r="CRF17" s="192"/>
      <c r="CRG17" s="192"/>
      <c r="CRH17" s="192"/>
      <c r="CRI17" s="192"/>
      <c r="CRJ17" s="192"/>
      <c r="CRK17" s="192"/>
      <c r="CRL17" s="192"/>
      <c r="CRM17" s="192"/>
      <c r="CRN17" s="192"/>
      <c r="CRO17" s="192"/>
      <c r="CRP17" s="192"/>
      <c r="CRQ17" s="192"/>
      <c r="CRR17" s="192"/>
      <c r="CRS17" s="192"/>
      <c r="CRT17" s="192"/>
      <c r="CRU17" s="192"/>
      <c r="CRV17" s="192"/>
      <c r="CRW17" s="192"/>
      <c r="CRX17" s="192"/>
      <c r="CRY17" s="192"/>
      <c r="CRZ17" s="192"/>
      <c r="CSA17" s="192"/>
      <c r="CSB17" s="192"/>
      <c r="CSC17" s="192"/>
      <c r="CSD17" s="192"/>
      <c r="CSE17" s="192"/>
      <c r="CSF17" s="192"/>
      <c r="CSG17" s="192"/>
      <c r="CSH17" s="192"/>
      <c r="CSI17" s="192"/>
      <c r="CSJ17" s="192"/>
      <c r="CSK17" s="192"/>
      <c r="CSL17" s="192"/>
      <c r="CSM17" s="192"/>
      <c r="CSN17" s="192"/>
      <c r="CSO17" s="192"/>
      <c r="CSP17" s="192"/>
      <c r="CSQ17" s="192"/>
      <c r="CSR17" s="192"/>
      <c r="CSS17" s="192"/>
      <c r="CST17" s="192"/>
      <c r="CSU17" s="192"/>
      <c r="CSV17" s="192"/>
      <c r="CSW17" s="192"/>
      <c r="CSX17" s="192"/>
      <c r="CSY17" s="192"/>
      <c r="CSZ17" s="192"/>
      <c r="CTA17" s="192"/>
      <c r="CTB17" s="192"/>
      <c r="CTC17" s="192"/>
      <c r="CTD17" s="192"/>
      <c r="CTE17" s="192"/>
      <c r="CTF17" s="192"/>
      <c r="CTG17" s="192"/>
      <c r="CTH17" s="192"/>
      <c r="CTI17" s="192"/>
      <c r="CTJ17" s="192"/>
      <c r="CTK17" s="192"/>
      <c r="CTL17" s="192"/>
      <c r="CTM17" s="192"/>
      <c r="CTN17" s="192"/>
      <c r="CTO17" s="192"/>
      <c r="CTP17" s="192"/>
      <c r="CTQ17" s="192"/>
      <c r="CTR17" s="192"/>
      <c r="CTS17" s="192"/>
      <c r="CTT17" s="192"/>
      <c r="CTU17" s="192"/>
      <c r="CTV17" s="192"/>
      <c r="CTW17" s="192"/>
      <c r="CTX17" s="192"/>
      <c r="CTY17" s="192"/>
      <c r="CTZ17" s="192"/>
      <c r="CUA17" s="192"/>
      <c r="CUB17" s="192"/>
      <c r="CUC17" s="192"/>
      <c r="CUD17" s="192"/>
      <c r="CUE17" s="192"/>
      <c r="CUF17" s="192"/>
      <c r="CUG17" s="192"/>
      <c r="CUH17" s="192"/>
      <c r="CUI17" s="192"/>
      <c r="CUJ17" s="192"/>
      <c r="CUK17" s="192"/>
      <c r="CUL17" s="192"/>
      <c r="CUM17" s="192"/>
      <c r="CUN17" s="192"/>
      <c r="CUO17" s="192"/>
      <c r="CUP17" s="192"/>
      <c r="CUQ17" s="192"/>
      <c r="CUR17" s="192"/>
      <c r="CUS17" s="192"/>
      <c r="CUT17" s="192"/>
      <c r="CUU17" s="192"/>
      <c r="CUV17" s="192"/>
      <c r="CUW17" s="192"/>
      <c r="CUX17" s="192"/>
      <c r="CUY17" s="192"/>
      <c r="CUZ17" s="192"/>
      <c r="CVA17" s="192"/>
      <c r="CVB17" s="192"/>
      <c r="CVC17" s="192"/>
      <c r="CVD17" s="192"/>
      <c r="CVE17" s="192"/>
      <c r="CVF17" s="192"/>
      <c r="CVG17" s="192"/>
      <c r="CVH17" s="192"/>
      <c r="CVI17" s="192"/>
      <c r="CVJ17" s="192"/>
      <c r="CVK17" s="192"/>
      <c r="CVL17" s="192"/>
      <c r="CVM17" s="192"/>
      <c r="CVN17" s="192"/>
      <c r="CVO17" s="192"/>
      <c r="CVP17" s="192"/>
      <c r="CVQ17" s="192"/>
      <c r="CVR17" s="192"/>
      <c r="CVS17" s="192"/>
      <c r="CVT17" s="192"/>
      <c r="CVU17" s="192"/>
      <c r="CVV17" s="192"/>
      <c r="CVW17" s="192"/>
      <c r="CVX17" s="192"/>
      <c r="CVY17" s="192"/>
      <c r="CVZ17" s="192"/>
      <c r="CWA17" s="192"/>
      <c r="CWB17" s="192"/>
      <c r="CWC17" s="192"/>
      <c r="CWD17" s="192"/>
      <c r="CWE17" s="192"/>
      <c r="CWF17" s="192"/>
      <c r="CWG17" s="192"/>
      <c r="CWH17" s="192"/>
      <c r="CWI17" s="192"/>
      <c r="CWJ17" s="192"/>
      <c r="CWK17" s="192"/>
      <c r="CWL17" s="192"/>
      <c r="CWM17" s="192"/>
      <c r="CWN17" s="192"/>
      <c r="CWO17" s="192"/>
      <c r="CWP17" s="192"/>
      <c r="CWQ17" s="192"/>
      <c r="CWR17" s="192"/>
      <c r="CWS17" s="192"/>
      <c r="CWT17" s="192"/>
      <c r="CWU17" s="192"/>
      <c r="CWV17" s="192"/>
      <c r="CWW17" s="192"/>
      <c r="CWX17" s="192"/>
      <c r="CWY17" s="192"/>
      <c r="CWZ17" s="192"/>
      <c r="CXA17" s="192"/>
      <c r="CXB17" s="192"/>
      <c r="CXC17" s="192"/>
      <c r="CXD17" s="192"/>
      <c r="CXE17" s="192"/>
      <c r="CXF17" s="192"/>
      <c r="CXG17" s="192"/>
      <c r="CXH17" s="192"/>
      <c r="CXI17" s="192"/>
      <c r="CXJ17" s="192"/>
      <c r="CXK17" s="192"/>
      <c r="CXL17" s="192"/>
      <c r="CXM17" s="192"/>
      <c r="CXN17" s="192"/>
      <c r="CXO17" s="192"/>
      <c r="CXP17" s="192"/>
      <c r="CXQ17" s="192"/>
      <c r="CXR17" s="192"/>
      <c r="CXS17" s="192"/>
      <c r="CXT17" s="192"/>
      <c r="CXU17" s="192"/>
      <c r="CXV17" s="192"/>
      <c r="CXW17" s="192"/>
      <c r="CXX17" s="192"/>
      <c r="CXY17" s="192"/>
      <c r="CXZ17" s="192"/>
      <c r="CYA17" s="192"/>
      <c r="CYB17" s="192"/>
      <c r="CYC17" s="192"/>
      <c r="CYD17" s="192"/>
      <c r="CYE17" s="192"/>
      <c r="CYF17" s="192"/>
      <c r="CYG17" s="192"/>
      <c r="CYH17" s="192"/>
      <c r="CYI17" s="192"/>
      <c r="CYJ17" s="192"/>
      <c r="CYK17" s="192"/>
      <c r="CYL17" s="192"/>
      <c r="CYM17" s="192"/>
      <c r="CYN17" s="192"/>
      <c r="CYO17" s="192"/>
      <c r="CYP17" s="192"/>
      <c r="CYQ17" s="192"/>
      <c r="CYR17" s="192"/>
      <c r="CYS17" s="192"/>
      <c r="CYT17" s="192"/>
      <c r="CYU17" s="192"/>
      <c r="CYV17" s="192"/>
      <c r="CYW17" s="192"/>
      <c r="CYX17" s="192"/>
      <c r="CYY17" s="192"/>
      <c r="CYZ17" s="192"/>
      <c r="CZA17" s="192"/>
      <c r="CZB17" s="192"/>
      <c r="CZC17" s="192"/>
      <c r="CZD17" s="192"/>
      <c r="CZE17" s="192"/>
      <c r="CZF17" s="192"/>
      <c r="CZG17" s="192"/>
      <c r="CZH17" s="192"/>
      <c r="CZI17" s="192"/>
      <c r="CZJ17" s="192"/>
      <c r="CZK17" s="192"/>
      <c r="CZL17" s="192"/>
      <c r="CZM17" s="192"/>
      <c r="CZN17" s="192"/>
      <c r="CZO17" s="192"/>
      <c r="CZP17" s="192"/>
      <c r="CZQ17" s="192"/>
      <c r="CZR17" s="192"/>
      <c r="CZS17" s="192"/>
      <c r="CZT17" s="192"/>
      <c r="CZU17" s="192"/>
      <c r="CZV17" s="192"/>
      <c r="CZW17" s="192"/>
      <c r="CZX17" s="192"/>
      <c r="CZY17" s="192"/>
      <c r="CZZ17" s="192"/>
      <c r="DAA17" s="192"/>
      <c r="DAB17" s="192"/>
      <c r="DAC17" s="192"/>
      <c r="DAD17" s="192"/>
      <c r="DAE17" s="192"/>
      <c r="DAF17" s="192"/>
      <c r="DAG17" s="192"/>
      <c r="DAH17" s="192"/>
      <c r="DAI17" s="192"/>
      <c r="DAJ17" s="192"/>
      <c r="DAK17" s="192"/>
      <c r="DAL17" s="192"/>
      <c r="DAM17" s="192"/>
      <c r="DAN17" s="192"/>
      <c r="DAO17" s="192"/>
      <c r="DAP17" s="192"/>
      <c r="DAQ17" s="192"/>
      <c r="DAR17" s="192"/>
      <c r="DAS17" s="192"/>
      <c r="DAT17" s="192"/>
      <c r="DAU17" s="192"/>
      <c r="DAV17" s="192"/>
      <c r="DAW17" s="192"/>
      <c r="DAX17" s="192"/>
      <c r="DAY17" s="192"/>
      <c r="DAZ17" s="192"/>
      <c r="DBA17" s="192"/>
      <c r="DBB17" s="192"/>
      <c r="DBC17" s="192"/>
      <c r="DBD17" s="192"/>
      <c r="DBE17" s="192"/>
      <c r="DBF17" s="192"/>
      <c r="DBG17" s="192"/>
      <c r="DBH17" s="192"/>
      <c r="DBI17" s="192"/>
      <c r="DBJ17" s="192"/>
      <c r="DBK17" s="192"/>
      <c r="DBL17" s="192"/>
      <c r="DBM17" s="192"/>
      <c r="DBN17" s="192"/>
      <c r="DBO17" s="192"/>
      <c r="DBP17" s="192"/>
      <c r="DBQ17" s="192"/>
      <c r="DBR17" s="192"/>
      <c r="DBS17" s="192"/>
      <c r="DBT17" s="192"/>
      <c r="DBU17" s="192"/>
      <c r="DBV17" s="192"/>
      <c r="DBW17" s="192"/>
      <c r="DBX17" s="192"/>
      <c r="DBY17" s="192"/>
      <c r="DBZ17" s="192"/>
      <c r="DCA17" s="192"/>
      <c r="DCB17" s="192"/>
      <c r="DCC17" s="192"/>
      <c r="DCD17" s="192"/>
      <c r="DCE17" s="192"/>
      <c r="DCF17" s="192"/>
      <c r="DCG17" s="192"/>
      <c r="DCH17" s="192"/>
      <c r="DCI17" s="192"/>
      <c r="DCJ17" s="192"/>
      <c r="DCK17" s="192"/>
      <c r="DCL17" s="192"/>
      <c r="DCM17" s="192"/>
      <c r="DCN17" s="192"/>
      <c r="DCO17" s="192"/>
      <c r="DCP17" s="192"/>
      <c r="DCQ17" s="192"/>
      <c r="DCR17" s="192"/>
      <c r="DCS17" s="192"/>
      <c r="DCT17" s="192"/>
      <c r="DCU17" s="192"/>
      <c r="DCV17" s="192"/>
      <c r="DCW17" s="192"/>
      <c r="DCX17" s="192"/>
      <c r="DCY17" s="192"/>
      <c r="DCZ17" s="192"/>
      <c r="DDA17" s="192"/>
      <c r="DDB17" s="192"/>
      <c r="DDC17" s="192"/>
      <c r="DDD17" s="192"/>
      <c r="DDE17" s="192"/>
      <c r="DDF17" s="192"/>
      <c r="DDG17" s="192"/>
      <c r="DDH17" s="192"/>
      <c r="DDI17" s="192"/>
      <c r="DDJ17" s="192"/>
      <c r="DDK17" s="192"/>
      <c r="DDL17" s="192"/>
      <c r="DDM17" s="192"/>
      <c r="DDN17" s="192"/>
      <c r="DDO17" s="192"/>
      <c r="DDP17" s="192"/>
      <c r="DDQ17" s="192"/>
      <c r="DDR17" s="192"/>
      <c r="DDS17" s="192"/>
      <c r="DDT17" s="192"/>
      <c r="DDU17" s="192"/>
      <c r="DDV17" s="192"/>
      <c r="DDW17" s="192"/>
      <c r="DDX17" s="192"/>
      <c r="DDY17" s="192"/>
      <c r="DDZ17" s="192"/>
      <c r="DEA17" s="192"/>
      <c r="DEB17" s="192"/>
      <c r="DEC17" s="192"/>
      <c r="DED17" s="192"/>
      <c r="DEE17" s="192"/>
      <c r="DEF17" s="192"/>
      <c r="DEG17" s="192"/>
      <c r="DEH17" s="192"/>
      <c r="DEI17" s="192"/>
      <c r="DEJ17" s="192"/>
      <c r="DEK17" s="192"/>
      <c r="DEL17" s="192"/>
      <c r="DEM17" s="192"/>
      <c r="DEN17" s="192"/>
      <c r="DEO17" s="192"/>
      <c r="DEP17" s="192"/>
      <c r="DEQ17" s="192"/>
      <c r="DER17" s="192"/>
      <c r="DES17" s="192"/>
      <c r="DET17" s="192"/>
      <c r="DEU17" s="192"/>
      <c r="DEV17" s="192"/>
      <c r="DEW17" s="192"/>
      <c r="DEX17" s="192"/>
      <c r="DEY17" s="192"/>
      <c r="DEZ17" s="192"/>
      <c r="DFA17" s="192"/>
      <c r="DFB17" s="192"/>
      <c r="DFC17" s="192"/>
      <c r="DFD17" s="192"/>
      <c r="DFE17" s="192"/>
      <c r="DFF17" s="192"/>
      <c r="DFG17" s="192"/>
      <c r="DFH17" s="192"/>
      <c r="DFI17" s="192"/>
      <c r="DFJ17" s="192"/>
      <c r="DFK17" s="192"/>
      <c r="DFL17" s="192"/>
      <c r="DFM17" s="192"/>
      <c r="DFN17" s="192"/>
      <c r="DFO17" s="192"/>
      <c r="DFP17" s="192"/>
      <c r="DFQ17" s="192"/>
      <c r="DFR17" s="192"/>
      <c r="DFS17" s="192"/>
      <c r="DFT17" s="192"/>
      <c r="DFU17" s="192"/>
      <c r="DFV17" s="192"/>
      <c r="DFW17" s="192"/>
      <c r="DFX17" s="192"/>
      <c r="DFY17" s="192"/>
      <c r="DFZ17" s="192"/>
      <c r="DGA17" s="192"/>
      <c r="DGB17" s="192"/>
      <c r="DGC17" s="192"/>
      <c r="DGD17" s="192"/>
      <c r="DGE17" s="192"/>
      <c r="DGF17" s="192"/>
      <c r="DGG17" s="192"/>
      <c r="DGH17" s="192"/>
      <c r="DGI17" s="192"/>
      <c r="DGJ17" s="192"/>
      <c r="DGK17" s="192"/>
      <c r="DGL17" s="192"/>
      <c r="DGM17" s="192"/>
      <c r="DGN17" s="192"/>
      <c r="DGO17" s="192"/>
      <c r="DGP17" s="192"/>
      <c r="DGQ17" s="192"/>
      <c r="DGR17" s="192"/>
      <c r="DGS17" s="192"/>
      <c r="DGT17" s="192"/>
      <c r="DGU17" s="192"/>
      <c r="DGV17" s="192"/>
      <c r="DGW17" s="192"/>
      <c r="DGX17" s="192"/>
      <c r="DGY17" s="192"/>
      <c r="DGZ17" s="192"/>
      <c r="DHA17" s="192"/>
      <c r="DHB17" s="192"/>
      <c r="DHC17" s="192"/>
      <c r="DHD17" s="192"/>
      <c r="DHE17" s="192"/>
      <c r="DHF17" s="192"/>
      <c r="DHG17" s="192"/>
      <c r="DHH17" s="192"/>
      <c r="DHI17" s="192"/>
      <c r="DHJ17" s="192"/>
      <c r="DHK17" s="192"/>
      <c r="DHL17" s="192"/>
      <c r="DHM17" s="192"/>
      <c r="DHN17" s="192"/>
      <c r="DHO17" s="192"/>
      <c r="DHP17" s="192"/>
      <c r="DHQ17" s="192"/>
      <c r="DHR17" s="192"/>
      <c r="DHS17" s="192"/>
      <c r="DHT17" s="192"/>
      <c r="DHU17" s="192"/>
      <c r="DHV17" s="192"/>
      <c r="DHW17" s="192"/>
      <c r="DHX17" s="192"/>
      <c r="DHY17" s="192"/>
      <c r="DHZ17" s="192"/>
      <c r="DIA17" s="192"/>
      <c r="DIB17" s="192"/>
      <c r="DIC17" s="192"/>
      <c r="DID17" s="192"/>
      <c r="DIE17" s="192"/>
      <c r="DIF17" s="192"/>
      <c r="DIG17" s="192"/>
      <c r="DIH17" s="192"/>
      <c r="DII17" s="192"/>
      <c r="DIJ17" s="192"/>
      <c r="DIK17" s="192"/>
      <c r="DIL17" s="192"/>
      <c r="DIM17" s="192"/>
      <c r="DIN17" s="192"/>
      <c r="DIO17" s="192"/>
      <c r="DIP17" s="192"/>
      <c r="DIQ17" s="192"/>
      <c r="DIR17" s="192"/>
      <c r="DIS17" s="192"/>
      <c r="DIT17" s="192"/>
      <c r="DIU17" s="192"/>
      <c r="DIV17" s="192"/>
      <c r="DIW17" s="192"/>
      <c r="DIX17" s="192"/>
      <c r="DIY17" s="192"/>
      <c r="DIZ17" s="192"/>
      <c r="DJA17" s="192"/>
      <c r="DJB17" s="192"/>
      <c r="DJC17" s="192"/>
      <c r="DJD17" s="192"/>
      <c r="DJE17" s="192"/>
      <c r="DJF17" s="192"/>
      <c r="DJG17" s="192"/>
      <c r="DJH17" s="192"/>
      <c r="DJI17" s="192"/>
      <c r="DJJ17" s="192"/>
      <c r="DJK17" s="192"/>
      <c r="DJL17" s="192"/>
      <c r="DJM17" s="192"/>
      <c r="DJN17" s="192"/>
      <c r="DJO17" s="192"/>
      <c r="DJP17" s="192"/>
      <c r="DJQ17" s="192"/>
      <c r="DJR17" s="192"/>
      <c r="DJS17" s="192"/>
      <c r="DJT17" s="192"/>
      <c r="DJU17" s="192"/>
      <c r="DJV17" s="192"/>
      <c r="DJW17" s="192"/>
      <c r="DJX17" s="192"/>
      <c r="DJY17" s="192"/>
      <c r="DJZ17" s="192"/>
      <c r="DKA17" s="192"/>
      <c r="DKB17" s="192"/>
      <c r="DKC17" s="192"/>
      <c r="DKD17" s="192"/>
      <c r="DKE17" s="192"/>
      <c r="DKF17" s="192"/>
      <c r="DKG17" s="192"/>
      <c r="DKH17" s="192"/>
      <c r="DKI17" s="192"/>
      <c r="DKJ17" s="192"/>
      <c r="DKK17" s="192"/>
      <c r="DKL17" s="192"/>
      <c r="DKM17" s="192"/>
      <c r="DKN17" s="192"/>
      <c r="DKO17" s="192"/>
      <c r="DKP17" s="192"/>
      <c r="DKQ17" s="192"/>
      <c r="DKR17" s="192"/>
      <c r="DKS17" s="192"/>
      <c r="DKT17" s="192"/>
      <c r="DKU17" s="192"/>
      <c r="DKV17" s="192"/>
      <c r="DKW17" s="192"/>
      <c r="DKX17" s="192"/>
      <c r="DKY17" s="192"/>
      <c r="DKZ17" s="192"/>
      <c r="DLA17" s="192"/>
      <c r="DLB17" s="192"/>
      <c r="DLC17" s="192"/>
      <c r="DLD17" s="192"/>
      <c r="DLE17" s="192"/>
      <c r="DLF17" s="192"/>
      <c r="DLG17" s="192"/>
      <c r="DLH17" s="192"/>
      <c r="DLI17" s="192"/>
      <c r="DLJ17" s="192"/>
      <c r="DLK17" s="192"/>
      <c r="DLL17" s="192"/>
      <c r="DLM17" s="192"/>
      <c r="DLN17" s="192"/>
      <c r="DLO17" s="192"/>
      <c r="DLP17" s="192"/>
      <c r="DLQ17" s="192"/>
      <c r="DLR17" s="192"/>
      <c r="DLS17" s="192"/>
      <c r="DLT17" s="192"/>
      <c r="DLU17" s="192"/>
      <c r="DLV17" s="192"/>
      <c r="DLW17" s="192"/>
      <c r="DLX17" s="192"/>
      <c r="DLY17" s="192"/>
      <c r="DLZ17" s="192"/>
      <c r="DMA17" s="192"/>
      <c r="DMB17" s="192"/>
      <c r="DMC17" s="192"/>
      <c r="DMD17" s="192"/>
      <c r="DME17" s="192"/>
      <c r="DMF17" s="192"/>
      <c r="DMG17" s="192"/>
      <c r="DMH17" s="192"/>
      <c r="DMI17" s="192"/>
      <c r="DMJ17" s="192"/>
      <c r="DMK17" s="192"/>
      <c r="DML17" s="192"/>
      <c r="DMM17" s="192"/>
      <c r="DMN17" s="192"/>
      <c r="DMO17" s="192"/>
      <c r="DMP17" s="192"/>
      <c r="DMQ17" s="192"/>
      <c r="DMR17" s="192"/>
      <c r="DMS17" s="192"/>
      <c r="DMT17" s="192"/>
      <c r="DMU17" s="192"/>
      <c r="DMV17" s="192"/>
      <c r="DMW17" s="192"/>
      <c r="DMX17" s="192"/>
      <c r="DMY17" s="192"/>
      <c r="DMZ17" s="192"/>
      <c r="DNA17" s="192"/>
      <c r="DNB17" s="192"/>
      <c r="DNC17" s="192"/>
      <c r="DND17" s="192"/>
      <c r="DNE17" s="192"/>
      <c r="DNF17" s="192"/>
      <c r="DNG17" s="192"/>
      <c r="DNH17" s="192"/>
      <c r="DNI17" s="192"/>
      <c r="DNJ17" s="192"/>
      <c r="DNK17" s="192"/>
      <c r="DNL17" s="192"/>
      <c r="DNM17" s="192"/>
      <c r="DNN17" s="192"/>
      <c r="DNO17" s="192"/>
      <c r="DNP17" s="192"/>
      <c r="DNQ17" s="192"/>
      <c r="DNR17" s="192"/>
      <c r="DNS17" s="192"/>
      <c r="DNT17" s="192"/>
      <c r="DNU17" s="192"/>
      <c r="DNV17" s="192"/>
      <c r="DNW17" s="192"/>
      <c r="DNX17" s="192"/>
      <c r="DNY17" s="192"/>
      <c r="DNZ17" s="192"/>
      <c r="DOA17" s="192"/>
      <c r="DOB17" s="192"/>
      <c r="DOC17" s="192"/>
      <c r="DOD17" s="192"/>
      <c r="DOE17" s="192"/>
      <c r="DOF17" s="192"/>
      <c r="DOG17" s="192"/>
      <c r="DOH17" s="192"/>
      <c r="DOI17" s="192"/>
      <c r="DOJ17" s="192"/>
      <c r="DOK17" s="192"/>
      <c r="DOL17" s="192"/>
      <c r="DOM17" s="192"/>
      <c r="DON17" s="192"/>
      <c r="DOO17" s="192"/>
      <c r="DOP17" s="192"/>
      <c r="DOQ17" s="192"/>
      <c r="DOR17" s="192"/>
      <c r="DOS17" s="192"/>
      <c r="DOT17" s="192"/>
      <c r="DOU17" s="192"/>
      <c r="DOV17" s="192"/>
      <c r="DOW17" s="192"/>
      <c r="DOX17" s="192"/>
      <c r="DOY17" s="192"/>
      <c r="DOZ17" s="192"/>
      <c r="DPA17" s="192"/>
      <c r="DPB17" s="192"/>
      <c r="DPC17" s="192"/>
      <c r="DPD17" s="192"/>
      <c r="DPE17" s="192"/>
      <c r="DPF17" s="192"/>
      <c r="DPG17" s="192"/>
      <c r="DPH17" s="192"/>
      <c r="DPI17" s="192"/>
      <c r="DPJ17" s="192"/>
      <c r="DPK17" s="192"/>
      <c r="DPL17" s="192"/>
      <c r="DPM17" s="192"/>
      <c r="DPN17" s="192"/>
      <c r="DPO17" s="192"/>
      <c r="DPP17" s="192"/>
      <c r="DPQ17" s="192"/>
      <c r="DPR17" s="192"/>
      <c r="DPS17" s="192"/>
      <c r="DPT17" s="192"/>
      <c r="DPU17" s="192"/>
      <c r="DPV17" s="192"/>
      <c r="DPW17" s="192"/>
      <c r="DPX17" s="192"/>
      <c r="DPY17" s="192"/>
      <c r="DPZ17" s="192"/>
      <c r="DQA17" s="192"/>
      <c r="DQB17" s="192"/>
      <c r="DQC17" s="192"/>
      <c r="DQD17" s="192"/>
      <c r="DQE17" s="192"/>
      <c r="DQF17" s="192"/>
      <c r="DQG17" s="192"/>
      <c r="DQH17" s="192"/>
      <c r="DQI17" s="192"/>
      <c r="DQJ17" s="192"/>
      <c r="DQK17" s="192"/>
      <c r="DQL17" s="192"/>
      <c r="DQM17" s="192"/>
      <c r="DQN17" s="192"/>
      <c r="DQO17" s="192"/>
      <c r="DQP17" s="192"/>
      <c r="DQQ17" s="192"/>
      <c r="DQR17" s="192"/>
      <c r="DQS17" s="192"/>
      <c r="DQT17" s="192"/>
      <c r="DQU17" s="192"/>
      <c r="DQV17" s="192"/>
      <c r="DQW17" s="192"/>
      <c r="DQX17" s="192"/>
      <c r="DQY17" s="192"/>
      <c r="DQZ17" s="192"/>
      <c r="DRA17" s="192"/>
      <c r="DRB17" s="192"/>
      <c r="DRC17" s="192"/>
      <c r="DRD17" s="192"/>
      <c r="DRE17" s="192"/>
      <c r="DRF17" s="192"/>
      <c r="DRG17" s="192"/>
      <c r="DRH17" s="192"/>
      <c r="DRI17" s="192"/>
      <c r="DRJ17" s="192"/>
      <c r="DRK17" s="192"/>
      <c r="DRL17" s="192"/>
      <c r="DRM17" s="192"/>
      <c r="DRN17" s="192"/>
      <c r="DRO17" s="192"/>
      <c r="DRP17" s="192"/>
      <c r="DRQ17" s="192"/>
      <c r="DRR17" s="192"/>
      <c r="DRS17" s="192"/>
      <c r="DRT17" s="192"/>
      <c r="DRU17" s="192"/>
      <c r="DRV17" s="192"/>
      <c r="DRW17" s="192"/>
      <c r="DRX17" s="192"/>
      <c r="DRY17" s="192"/>
      <c r="DRZ17" s="192"/>
      <c r="DSA17" s="192"/>
      <c r="DSB17" s="192"/>
      <c r="DSC17" s="192"/>
      <c r="DSD17" s="192"/>
      <c r="DSE17" s="192"/>
      <c r="DSF17" s="192"/>
      <c r="DSG17" s="192"/>
      <c r="DSH17" s="192"/>
      <c r="DSI17" s="192"/>
      <c r="DSJ17" s="192"/>
      <c r="DSK17" s="192"/>
      <c r="DSL17" s="192"/>
      <c r="DSM17" s="192"/>
      <c r="DSN17" s="192"/>
      <c r="DSO17" s="192"/>
      <c r="DSP17" s="192"/>
      <c r="DSQ17" s="192"/>
      <c r="DSR17" s="192"/>
      <c r="DSS17" s="192"/>
      <c r="DST17" s="192"/>
      <c r="DSU17" s="192"/>
      <c r="DSV17" s="192"/>
      <c r="DSW17" s="192"/>
      <c r="DSX17" s="192"/>
      <c r="DSY17" s="192"/>
      <c r="DSZ17" s="192"/>
      <c r="DTA17" s="192"/>
      <c r="DTB17" s="192"/>
      <c r="DTC17" s="192"/>
      <c r="DTD17" s="192"/>
      <c r="DTE17" s="192"/>
      <c r="DTF17" s="192"/>
      <c r="DTG17" s="192"/>
      <c r="DTH17" s="192"/>
      <c r="DTI17" s="192"/>
      <c r="DTJ17" s="192"/>
      <c r="DTK17" s="192"/>
      <c r="DTL17" s="192"/>
      <c r="DTM17" s="192"/>
      <c r="DTN17" s="192"/>
      <c r="DTO17" s="192"/>
      <c r="DTP17" s="192"/>
      <c r="DTQ17" s="192"/>
      <c r="DTR17" s="192"/>
      <c r="DTS17" s="192"/>
      <c r="DTT17" s="192"/>
      <c r="DTU17" s="192"/>
      <c r="DTV17" s="192"/>
      <c r="DTW17" s="192"/>
      <c r="DTX17" s="192"/>
      <c r="DTY17" s="192"/>
      <c r="DTZ17" s="192"/>
      <c r="DUA17" s="192"/>
      <c r="DUB17" s="192"/>
      <c r="DUC17" s="192"/>
      <c r="DUD17" s="192"/>
      <c r="DUE17" s="192"/>
      <c r="DUF17" s="192"/>
      <c r="DUG17" s="192"/>
      <c r="DUH17" s="192"/>
      <c r="DUI17" s="192"/>
      <c r="DUJ17" s="192"/>
      <c r="DUK17" s="192"/>
      <c r="DUL17" s="192"/>
      <c r="DUM17" s="192"/>
      <c r="DUN17" s="192"/>
      <c r="DUO17" s="192"/>
      <c r="DUP17" s="192"/>
      <c r="DUQ17" s="192"/>
      <c r="DUR17" s="192"/>
      <c r="DUS17" s="192"/>
      <c r="DUT17" s="192"/>
      <c r="DUU17" s="192"/>
      <c r="DUV17" s="192"/>
      <c r="DUW17" s="192"/>
      <c r="DUX17" s="192"/>
      <c r="DUY17" s="192"/>
      <c r="DUZ17" s="192"/>
      <c r="DVA17" s="192"/>
      <c r="DVB17" s="192"/>
      <c r="DVC17" s="192"/>
      <c r="DVD17" s="192"/>
      <c r="DVE17" s="192"/>
      <c r="DVF17" s="192"/>
      <c r="DVG17" s="192"/>
      <c r="DVH17" s="192"/>
      <c r="DVI17" s="192"/>
      <c r="DVJ17" s="192"/>
      <c r="DVK17" s="192"/>
      <c r="DVL17" s="192"/>
      <c r="DVM17" s="192"/>
      <c r="DVN17" s="192"/>
      <c r="DVO17" s="192"/>
      <c r="DVP17" s="192"/>
      <c r="DVQ17" s="192"/>
      <c r="DVR17" s="192"/>
      <c r="DVS17" s="192"/>
      <c r="DVT17" s="192"/>
      <c r="DVU17" s="192"/>
      <c r="DVV17" s="192"/>
      <c r="DVW17" s="192"/>
      <c r="DVX17" s="192"/>
      <c r="DVY17" s="192"/>
      <c r="DVZ17" s="192"/>
      <c r="DWA17" s="192"/>
      <c r="DWB17" s="192"/>
      <c r="DWC17" s="192"/>
      <c r="DWD17" s="192"/>
      <c r="DWE17" s="192"/>
      <c r="DWF17" s="192"/>
      <c r="DWG17" s="192"/>
      <c r="DWH17" s="192"/>
      <c r="DWI17" s="192"/>
      <c r="DWJ17" s="192"/>
      <c r="DWK17" s="192"/>
      <c r="DWL17" s="192"/>
      <c r="DWM17" s="192"/>
      <c r="DWN17" s="192"/>
      <c r="DWO17" s="192"/>
      <c r="DWP17" s="192"/>
      <c r="DWQ17" s="192"/>
      <c r="DWR17" s="192"/>
      <c r="DWS17" s="192"/>
      <c r="DWT17" s="192"/>
      <c r="DWU17" s="192"/>
      <c r="DWV17" s="192"/>
      <c r="DWW17" s="192"/>
      <c r="DWX17" s="192"/>
      <c r="DWY17" s="192"/>
      <c r="DWZ17" s="192"/>
      <c r="DXA17" s="192"/>
      <c r="DXB17" s="192"/>
      <c r="DXC17" s="192"/>
      <c r="DXD17" s="192"/>
      <c r="DXE17" s="192"/>
      <c r="DXF17" s="192"/>
      <c r="DXG17" s="192"/>
      <c r="DXH17" s="192"/>
      <c r="DXI17" s="192"/>
      <c r="DXJ17" s="192"/>
      <c r="DXK17" s="192"/>
      <c r="DXL17" s="192"/>
      <c r="DXM17" s="192"/>
      <c r="DXN17" s="192"/>
      <c r="DXO17" s="192"/>
      <c r="DXP17" s="192"/>
      <c r="DXQ17" s="192"/>
      <c r="DXR17" s="192"/>
      <c r="DXS17" s="192"/>
      <c r="DXT17" s="192"/>
      <c r="DXU17" s="192"/>
      <c r="DXV17" s="192"/>
      <c r="DXW17" s="192"/>
      <c r="DXX17" s="192"/>
      <c r="DXY17" s="192"/>
      <c r="DXZ17" s="192"/>
      <c r="DYA17" s="192"/>
      <c r="DYB17" s="192"/>
      <c r="DYC17" s="192"/>
      <c r="DYD17" s="192"/>
      <c r="DYE17" s="192"/>
      <c r="DYF17" s="192"/>
      <c r="DYG17" s="192"/>
      <c r="DYH17" s="192"/>
      <c r="DYI17" s="192"/>
      <c r="DYJ17" s="192"/>
      <c r="DYK17" s="192"/>
      <c r="DYL17" s="192"/>
      <c r="DYM17" s="192"/>
      <c r="DYN17" s="192"/>
      <c r="DYO17" s="192"/>
      <c r="DYP17" s="192"/>
      <c r="DYQ17" s="192"/>
      <c r="DYR17" s="192"/>
      <c r="DYS17" s="192"/>
      <c r="DYT17" s="192"/>
      <c r="DYU17" s="192"/>
      <c r="DYV17" s="192"/>
      <c r="DYW17" s="192"/>
      <c r="DYX17" s="192"/>
      <c r="DYY17" s="192"/>
      <c r="DYZ17" s="192"/>
      <c r="DZA17" s="192"/>
      <c r="DZB17" s="192"/>
      <c r="DZC17" s="192"/>
      <c r="DZD17" s="192"/>
      <c r="DZE17" s="192"/>
      <c r="DZF17" s="192"/>
      <c r="DZG17" s="192"/>
      <c r="DZH17" s="192"/>
      <c r="DZI17" s="192"/>
      <c r="DZJ17" s="192"/>
      <c r="DZK17" s="192"/>
      <c r="DZL17" s="192"/>
      <c r="DZM17" s="192"/>
      <c r="DZN17" s="192"/>
      <c r="DZO17" s="192"/>
      <c r="DZP17" s="192"/>
      <c r="DZQ17" s="192"/>
      <c r="DZR17" s="192"/>
      <c r="DZS17" s="192"/>
      <c r="DZT17" s="192"/>
      <c r="DZU17" s="192"/>
      <c r="DZV17" s="192"/>
      <c r="DZW17" s="192"/>
      <c r="DZX17" s="192"/>
      <c r="DZY17" s="192"/>
      <c r="DZZ17" s="192"/>
      <c r="EAA17" s="192"/>
      <c r="EAB17" s="192"/>
      <c r="EAC17" s="192"/>
      <c r="EAD17" s="192"/>
      <c r="EAE17" s="192"/>
      <c r="EAF17" s="192"/>
      <c r="EAG17" s="192"/>
      <c r="EAH17" s="192"/>
      <c r="EAI17" s="192"/>
      <c r="EAJ17" s="192"/>
      <c r="EAK17" s="192"/>
      <c r="EAL17" s="192"/>
      <c r="EAM17" s="192"/>
      <c r="EAN17" s="192"/>
      <c r="EAO17" s="192"/>
      <c r="EAP17" s="192"/>
      <c r="EAQ17" s="192"/>
      <c r="EAR17" s="192"/>
      <c r="EAS17" s="192"/>
      <c r="EAT17" s="192"/>
      <c r="EAU17" s="192"/>
      <c r="EAV17" s="192"/>
      <c r="EAW17" s="192"/>
      <c r="EAX17" s="192"/>
      <c r="EAY17" s="192"/>
      <c r="EAZ17" s="192"/>
      <c r="EBA17" s="192"/>
      <c r="EBB17" s="192"/>
      <c r="EBC17" s="192"/>
      <c r="EBD17" s="192"/>
      <c r="EBE17" s="192"/>
      <c r="EBF17" s="192"/>
      <c r="EBG17" s="192"/>
      <c r="EBH17" s="192"/>
      <c r="EBI17" s="192"/>
      <c r="EBJ17" s="192"/>
      <c r="EBK17" s="192"/>
      <c r="EBL17" s="192"/>
      <c r="EBM17" s="192"/>
      <c r="EBN17" s="192"/>
      <c r="EBO17" s="192"/>
      <c r="EBP17" s="192"/>
      <c r="EBQ17" s="192"/>
      <c r="EBR17" s="192"/>
      <c r="EBS17" s="192"/>
      <c r="EBT17" s="192"/>
      <c r="EBU17" s="192"/>
      <c r="EBV17" s="192"/>
      <c r="EBW17" s="192"/>
      <c r="EBX17" s="192"/>
      <c r="EBY17" s="192"/>
      <c r="EBZ17" s="192"/>
      <c r="ECA17" s="192"/>
      <c r="ECB17" s="192"/>
      <c r="ECC17" s="192"/>
      <c r="ECD17" s="192"/>
      <c r="ECE17" s="192"/>
      <c r="ECF17" s="192"/>
      <c r="ECG17" s="192"/>
      <c r="ECH17" s="192"/>
      <c r="ECI17" s="192"/>
      <c r="ECJ17" s="192"/>
      <c r="ECK17" s="192"/>
      <c r="ECL17" s="192"/>
      <c r="ECM17" s="192"/>
      <c r="ECN17" s="192"/>
      <c r="ECO17" s="192"/>
      <c r="ECP17" s="192"/>
      <c r="ECQ17" s="192"/>
      <c r="ECR17" s="192"/>
      <c r="ECS17" s="192"/>
      <c r="ECT17" s="192"/>
      <c r="ECU17" s="192"/>
      <c r="ECV17" s="192"/>
      <c r="ECW17" s="192"/>
      <c r="ECX17" s="192"/>
      <c r="ECY17" s="192"/>
      <c r="ECZ17" s="192"/>
      <c r="EDA17" s="192"/>
      <c r="EDB17" s="192"/>
      <c r="EDC17" s="192"/>
      <c r="EDD17" s="192"/>
      <c r="EDE17" s="192"/>
      <c r="EDF17" s="192"/>
      <c r="EDG17" s="192"/>
      <c r="EDH17" s="192"/>
      <c r="EDI17" s="192"/>
      <c r="EDJ17" s="192"/>
      <c r="EDK17" s="192"/>
      <c r="EDL17" s="192"/>
      <c r="EDM17" s="192"/>
      <c r="EDN17" s="192"/>
      <c r="EDO17" s="192"/>
      <c r="EDP17" s="192"/>
      <c r="EDQ17" s="192"/>
      <c r="EDR17" s="192"/>
      <c r="EDS17" s="192"/>
      <c r="EDT17" s="192"/>
      <c r="EDU17" s="192"/>
      <c r="EDV17" s="192"/>
      <c r="EDW17" s="192"/>
      <c r="EDX17" s="192"/>
      <c r="EDY17" s="192"/>
      <c r="EDZ17" s="192"/>
      <c r="EEA17" s="192"/>
      <c r="EEB17" s="192"/>
      <c r="EEC17" s="192"/>
      <c r="EED17" s="192"/>
      <c r="EEE17" s="192"/>
      <c r="EEF17" s="192"/>
      <c r="EEG17" s="192"/>
      <c r="EEH17" s="192"/>
      <c r="EEI17" s="192"/>
      <c r="EEJ17" s="192"/>
      <c r="EEK17" s="192"/>
      <c r="EEL17" s="192"/>
      <c r="EEM17" s="192"/>
      <c r="EEN17" s="192"/>
      <c r="EEO17" s="192"/>
      <c r="EEP17" s="192"/>
      <c r="EEQ17" s="192"/>
      <c r="EER17" s="192"/>
      <c r="EES17" s="192"/>
      <c r="EET17" s="192"/>
      <c r="EEU17" s="192"/>
      <c r="EEV17" s="192"/>
      <c r="EEW17" s="192"/>
      <c r="EEX17" s="192"/>
      <c r="EEY17" s="192"/>
      <c r="EEZ17" s="192"/>
      <c r="EFA17" s="192"/>
      <c r="EFB17" s="192"/>
      <c r="EFC17" s="192"/>
      <c r="EFD17" s="192"/>
      <c r="EFE17" s="192"/>
      <c r="EFF17" s="192"/>
      <c r="EFG17" s="192"/>
      <c r="EFH17" s="192"/>
      <c r="EFI17" s="192"/>
      <c r="EFJ17" s="192"/>
      <c r="EFK17" s="192"/>
      <c r="EFL17" s="192"/>
      <c r="EFM17" s="192"/>
      <c r="EFN17" s="192"/>
      <c r="EFO17" s="192"/>
      <c r="EFP17" s="192"/>
      <c r="EFQ17" s="192"/>
      <c r="EFR17" s="192"/>
      <c r="EFS17" s="192"/>
      <c r="EFT17" s="192"/>
      <c r="EFU17" s="192"/>
      <c r="EFV17" s="192"/>
      <c r="EFW17" s="192"/>
      <c r="EFX17" s="192"/>
      <c r="EFY17" s="192"/>
      <c r="EFZ17" s="192"/>
      <c r="EGA17" s="192"/>
      <c r="EGB17" s="192"/>
      <c r="EGC17" s="192"/>
      <c r="EGD17" s="192"/>
      <c r="EGE17" s="192"/>
      <c r="EGF17" s="192"/>
      <c r="EGG17" s="192"/>
      <c r="EGH17" s="192"/>
      <c r="EGI17" s="192"/>
      <c r="EGJ17" s="192"/>
      <c r="EGK17" s="192"/>
      <c r="EGL17" s="192"/>
      <c r="EGM17" s="192"/>
      <c r="EGN17" s="192"/>
      <c r="EGO17" s="192"/>
      <c r="EGP17" s="192"/>
      <c r="EGQ17" s="192"/>
      <c r="EGR17" s="192"/>
      <c r="EGS17" s="192"/>
      <c r="EGT17" s="192"/>
      <c r="EGU17" s="192"/>
      <c r="EGV17" s="192"/>
      <c r="EGW17" s="192"/>
      <c r="EGX17" s="192"/>
      <c r="EGY17" s="192"/>
      <c r="EGZ17" s="192"/>
      <c r="EHA17" s="192"/>
      <c r="EHB17" s="192"/>
      <c r="EHC17" s="192"/>
      <c r="EHD17" s="192"/>
      <c r="EHE17" s="192"/>
      <c r="EHF17" s="192"/>
      <c r="EHG17" s="192"/>
      <c r="EHH17" s="192"/>
      <c r="EHI17" s="192"/>
      <c r="EHJ17" s="192"/>
      <c r="EHK17" s="192"/>
      <c r="EHL17" s="192"/>
      <c r="EHM17" s="192"/>
      <c r="EHN17" s="192"/>
      <c r="EHO17" s="192"/>
      <c r="EHP17" s="192"/>
      <c r="EHQ17" s="192"/>
      <c r="EHR17" s="192"/>
      <c r="EHS17" s="192"/>
      <c r="EHT17" s="192"/>
      <c r="EHU17" s="192"/>
      <c r="EHV17" s="192"/>
      <c r="EHW17" s="192"/>
      <c r="EHX17" s="192"/>
      <c r="EHY17" s="192"/>
      <c r="EHZ17" s="192"/>
      <c r="EIA17" s="192"/>
      <c r="EIB17" s="192"/>
      <c r="EIC17" s="192"/>
      <c r="EID17" s="192"/>
      <c r="EIE17" s="192"/>
      <c r="EIF17" s="192"/>
      <c r="EIG17" s="192"/>
      <c r="EIH17" s="192"/>
      <c r="EII17" s="192"/>
      <c r="EIJ17" s="192"/>
      <c r="EIK17" s="192"/>
      <c r="EIL17" s="192"/>
      <c r="EIM17" s="192"/>
      <c r="EIN17" s="192"/>
      <c r="EIO17" s="192"/>
      <c r="EIP17" s="192"/>
      <c r="EIQ17" s="192"/>
      <c r="EIR17" s="192"/>
      <c r="EIS17" s="192"/>
      <c r="EIT17" s="192"/>
      <c r="EIU17" s="192"/>
      <c r="EIV17" s="192"/>
      <c r="EIW17" s="192"/>
      <c r="EIX17" s="192"/>
      <c r="EIY17" s="192"/>
      <c r="EIZ17" s="192"/>
      <c r="EJA17" s="192"/>
      <c r="EJB17" s="192"/>
      <c r="EJC17" s="192"/>
      <c r="EJD17" s="192"/>
      <c r="EJE17" s="192"/>
      <c r="EJF17" s="192"/>
      <c r="EJG17" s="192"/>
      <c r="EJH17" s="192"/>
      <c r="EJI17" s="192"/>
      <c r="EJJ17" s="192"/>
      <c r="EJK17" s="192"/>
      <c r="EJL17" s="192"/>
      <c r="EJM17" s="192"/>
      <c r="EJN17" s="192"/>
      <c r="EJO17" s="192"/>
      <c r="EJP17" s="192"/>
      <c r="EJQ17" s="192"/>
      <c r="EJR17" s="192"/>
      <c r="EJS17" s="192"/>
      <c r="EJT17" s="192"/>
      <c r="EJU17" s="192"/>
      <c r="EJV17" s="192"/>
      <c r="EJW17" s="192"/>
      <c r="EJX17" s="192"/>
      <c r="EJY17" s="192"/>
      <c r="EJZ17" s="192"/>
      <c r="EKA17" s="192"/>
      <c r="EKB17" s="192"/>
      <c r="EKC17" s="192"/>
      <c r="EKD17" s="192"/>
      <c r="EKE17" s="192"/>
      <c r="EKF17" s="192"/>
      <c r="EKG17" s="192"/>
      <c r="EKH17" s="192"/>
      <c r="EKI17" s="192"/>
      <c r="EKJ17" s="192"/>
      <c r="EKK17" s="192"/>
      <c r="EKL17" s="192"/>
      <c r="EKM17" s="192"/>
      <c r="EKN17" s="192"/>
      <c r="EKO17" s="192"/>
      <c r="EKP17" s="192"/>
      <c r="EKQ17" s="192"/>
      <c r="EKR17" s="192"/>
      <c r="EKS17" s="192"/>
      <c r="EKT17" s="192"/>
      <c r="EKU17" s="192"/>
      <c r="EKV17" s="192"/>
      <c r="EKW17" s="192"/>
      <c r="EKX17" s="192"/>
      <c r="EKY17" s="192"/>
      <c r="EKZ17" s="192"/>
      <c r="ELA17" s="192"/>
      <c r="ELB17" s="192"/>
      <c r="ELC17" s="192"/>
      <c r="ELD17" s="192"/>
      <c r="ELE17" s="192"/>
      <c r="ELF17" s="192"/>
      <c r="ELG17" s="192"/>
      <c r="ELH17" s="192"/>
      <c r="ELI17" s="192"/>
      <c r="ELJ17" s="192"/>
      <c r="ELK17" s="192"/>
      <c r="ELL17" s="192"/>
      <c r="ELM17" s="192"/>
      <c r="ELN17" s="192"/>
      <c r="ELO17" s="192"/>
      <c r="ELP17" s="192"/>
      <c r="ELQ17" s="192"/>
      <c r="ELR17" s="192"/>
      <c r="ELS17" s="192"/>
      <c r="ELT17" s="192"/>
      <c r="ELU17" s="192"/>
      <c r="ELV17" s="192"/>
      <c r="ELW17" s="192"/>
      <c r="ELX17" s="192"/>
      <c r="ELY17" s="192"/>
      <c r="ELZ17" s="192"/>
      <c r="EMA17" s="192"/>
      <c r="EMB17" s="192"/>
      <c r="EMC17" s="192"/>
      <c r="EMD17" s="192"/>
      <c r="EME17" s="192"/>
      <c r="EMF17" s="192"/>
      <c r="EMG17" s="192"/>
      <c r="EMH17" s="192"/>
      <c r="EMI17" s="192"/>
      <c r="EMJ17" s="192"/>
      <c r="EMK17" s="192"/>
      <c r="EML17" s="192"/>
      <c r="EMM17" s="192"/>
      <c r="EMN17" s="192"/>
      <c r="EMO17" s="192"/>
      <c r="EMP17" s="192"/>
      <c r="EMQ17" s="192"/>
      <c r="EMR17" s="192"/>
      <c r="EMS17" s="192"/>
      <c r="EMT17" s="192"/>
      <c r="EMU17" s="192"/>
      <c r="EMV17" s="192"/>
      <c r="EMW17" s="192"/>
      <c r="EMX17" s="192"/>
      <c r="EMY17" s="192"/>
      <c r="EMZ17" s="192"/>
      <c r="ENA17" s="192"/>
      <c r="ENB17" s="192"/>
      <c r="ENC17" s="192"/>
      <c r="END17" s="192"/>
      <c r="ENE17" s="192"/>
      <c r="ENF17" s="192"/>
      <c r="ENG17" s="192"/>
      <c r="ENH17" s="192"/>
      <c r="ENI17" s="192"/>
      <c r="ENJ17" s="192"/>
      <c r="ENK17" s="192"/>
      <c r="ENL17" s="192"/>
      <c r="ENM17" s="192"/>
      <c r="ENN17" s="192"/>
      <c r="ENO17" s="192"/>
      <c r="ENP17" s="192"/>
      <c r="ENQ17" s="192"/>
      <c r="ENR17" s="192"/>
      <c r="ENS17" s="192"/>
      <c r="ENT17" s="192"/>
      <c r="ENU17" s="192"/>
      <c r="ENV17" s="192"/>
      <c r="ENW17" s="192"/>
      <c r="ENX17" s="192"/>
      <c r="ENY17" s="192"/>
      <c r="ENZ17" s="192"/>
      <c r="EOA17" s="192"/>
      <c r="EOB17" s="192"/>
      <c r="EOC17" s="192"/>
      <c r="EOD17" s="192"/>
      <c r="EOE17" s="192"/>
      <c r="EOF17" s="192"/>
      <c r="EOG17" s="192"/>
      <c r="EOH17" s="192"/>
      <c r="EOI17" s="192"/>
      <c r="EOJ17" s="192"/>
      <c r="EOK17" s="192"/>
      <c r="EOL17" s="192"/>
      <c r="EOM17" s="192"/>
      <c r="EON17" s="192"/>
      <c r="EOO17" s="192"/>
      <c r="EOP17" s="192"/>
      <c r="EOQ17" s="192"/>
      <c r="EOR17" s="192"/>
      <c r="EOS17" s="192"/>
      <c r="EOT17" s="192"/>
      <c r="EOU17" s="192"/>
      <c r="EOV17" s="192"/>
      <c r="EOW17" s="192"/>
      <c r="EOX17" s="192"/>
      <c r="EOY17" s="192"/>
      <c r="EOZ17" s="192"/>
      <c r="EPA17" s="192"/>
      <c r="EPB17" s="192"/>
      <c r="EPC17" s="192"/>
      <c r="EPD17" s="192"/>
      <c r="EPE17" s="192"/>
      <c r="EPF17" s="192"/>
      <c r="EPG17" s="192"/>
      <c r="EPH17" s="192"/>
      <c r="EPI17" s="192"/>
      <c r="EPJ17" s="192"/>
      <c r="EPK17" s="192"/>
      <c r="EPL17" s="192"/>
      <c r="EPM17" s="192"/>
      <c r="EPN17" s="192"/>
      <c r="EPO17" s="192"/>
      <c r="EPP17" s="192"/>
      <c r="EPQ17" s="192"/>
      <c r="EPR17" s="192"/>
      <c r="EPS17" s="192"/>
      <c r="EPT17" s="192"/>
      <c r="EPU17" s="192"/>
      <c r="EPV17" s="192"/>
      <c r="EPW17" s="192"/>
      <c r="EPX17" s="192"/>
      <c r="EPY17" s="192"/>
      <c r="EPZ17" s="192"/>
      <c r="EQA17" s="192"/>
      <c r="EQB17" s="192"/>
      <c r="EQC17" s="192"/>
      <c r="EQD17" s="192"/>
      <c r="EQE17" s="192"/>
      <c r="EQF17" s="192"/>
      <c r="EQG17" s="192"/>
      <c r="EQH17" s="192"/>
      <c r="EQI17" s="192"/>
      <c r="EQJ17" s="192"/>
      <c r="EQK17" s="192"/>
      <c r="EQL17" s="192"/>
      <c r="EQM17" s="192"/>
      <c r="EQN17" s="192"/>
      <c r="EQO17" s="192"/>
      <c r="EQP17" s="192"/>
      <c r="EQQ17" s="192"/>
      <c r="EQR17" s="192"/>
      <c r="EQS17" s="192"/>
      <c r="EQT17" s="192"/>
      <c r="EQU17" s="192"/>
      <c r="EQV17" s="192"/>
      <c r="EQW17" s="192"/>
      <c r="EQX17" s="192"/>
      <c r="EQY17" s="192"/>
      <c r="EQZ17" s="192"/>
      <c r="ERA17" s="192"/>
      <c r="ERB17" s="192"/>
      <c r="ERC17" s="192"/>
      <c r="ERD17" s="192"/>
      <c r="ERE17" s="192"/>
      <c r="ERF17" s="192"/>
      <c r="ERG17" s="192"/>
      <c r="ERH17" s="192"/>
      <c r="ERI17" s="192"/>
      <c r="ERJ17" s="192"/>
      <c r="ERK17" s="192"/>
      <c r="ERL17" s="192"/>
      <c r="ERM17" s="192"/>
      <c r="ERN17" s="192"/>
      <c r="ERO17" s="192"/>
      <c r="ERP17" s="192"/>
      <c r="ERQ17" s="192"/>
      <c r="ERR17" s="192"/>
      <c r="ERS17" s="192"/>
      <c r="ERT17" s="192"/>
      <c r="ERU17" s="192"/>
      <c r="ERV17" s="192"/>
      <c r="ERW17" s="192"/>
      <c r="ERX17" s="192"/>
      <c r="ERY17" s="192"/>
      <c r="ERZ17" s="192"/>
      <c r="ESA17" s="192"/>
      <c r="ESB17" s="192"/>
      <c r="ESC17" s="192"/>
      <c r="ESD17" s="192"/>
      <c r="ESE17" s="192"/>
      <c r="ESF17" s="192"/>
      <c r="ESG17" s="192"/>
      <c r="ESH17" s="192"/>
      <c r="ESI17" s="192"/>
      <c r="ESJ17" s="192"/>
      <c r="ESK17" s="192"/>
      <c r="ESL17" s="192"/>
      <c r="ESM17" s="192"/>
      <c r="ESN17" s="192"/>
      <c r="ESO17" s="192"/>
      <c r="ESP17" s="192"/>
      <c r="ESQ17" s="192"/>
      <c r="ESR17" s="192"/>
      <c r="ESS17" s="192"/>
      <c r="EST17" s="192"/>
      <c r="ESU17" s="192"/>
      <c r="ESV17" s="192"/>
      <c r="ESW17" s="192"/>
      <c r="ESX17" s="192"/>
      <c r="ESY17" s="192"/>
      <c r="ESZ17" s="192"/>
      <c r="ETA17" s="192"/>
      <c r="ETB17" s="192"/>
      <c r="ETC17" s="192"/>
      <c r="ETD17" s="192"/>
      <c r="ETE17" s="192"/>
      <c r="ETF17" s="192"/>
      <c r="ETG17" s="192"/>
      <c r="ETH17" s="192"/>
      <c r="ETI17" s="192"/>
      <c r="ETJ17" s="192"/>
      <c r="ETK17" s="192"/>
      <c r="ETL17" s="192"/>
      <c r="ETM17" s="192"/>
      <c r="ETN17" s="192"/>
      <c r="ETO17" s="192"/>
      <c r="ETP17" s="192"/>
      <c r="ETQ17" s="192"/>
      <c r="ETR17" s="192"/>
      <c r="ETS17" s="192"/>
      <c r="ETT17" s="192"/>
      <c r="ETU17" s="192"/>
      <c r="ETV17" s="192"/>
      <c r="ETW17" s="192"/>
      <c r="ETX17" s="192"/>
      <c r="ETY17" s="192"/>
      <c r="ETZ17" s="192"/>
      <c r="EUA17" s="192"/>
      <c r="EUB17" s="192"/>
      <c r="EUC17" s="192"/>
      <c r="EUD17" s="192"/>
      <c r="EUE17" s="192"/>
      <c r="EUF17" s="192"/>
      <c r="EUG17" s="192"/>
      <c r="EUH17" s="192"/>
      <c r="EUI17" s="192"/>
      <c r="EUJ17" s="192"/>
      <c r="EUK17" s="192"/>
      <c r="EUL17" s="192"/>
      <c r="EUM17" s="192"/>
      <c r="EUN17" s="192"/>
      <c r="EUO17" s="192"/>
      <c r="EUP17" s="192"/>
      <c r="EUQ17" s="192"/>
      <c r="EUR17" s="192"/>
      <c r="EUS17" s="192"/>
      <c r="EUT17" s="192"/>
      <c r="EUU17" s="192"/>
      <c r="EUV17" s="192"/>
      <c r="EUW17" s="192"/>
      <c r="EUX17" s="192"/>
      <c r="EUY17" s="192"/>
      <c r="EUZ17" s="192"/>
      <c r="EVA17" s="192"/>
      <c r="EVB17" s="192"/>
      <c r="EVC17" s="192"/>
      <c r="EVD17" s="192"/>
      <c r="EVE17" s="192"/>
      <c r="EVF17" s="192"/>
      <c r="EVG17" s="192"/>
      <c r="EVH17" s="192"/>
      <c r="EVI17" s="192"/>
      <c r="EVJ17" s="192"/>
      <c r="EVK17" s="192"/>
      <c r="EVL17" s="192"/>
      <c r="EVM17" s="192"/>
      <c r="EVN17" s="192"/>
      <c r="EVO17" s="192"/>
      <c r="EVP17" s="192"/>
      <c r="EVQ17" s="192"/>
      <c r="EVR17" s="192"/>
      <c r="EVS17" s="192"/>
      <c r="EVT17" s="192"/>
      <c r="EVU17" s="192"/>
      <c r="EVV17" s="192"/>
      <c r="EVW17" s="192"/>
      <c r="EVX17" s="192"/>
      <c r="EVY17" s="192"/>
      <c r="EVZ17" s="192"/>
      <c r="EWA17" s="192"/>
      <c r="EWB17" s="192"/>
      <c r="EWC17" s="192"/>
      <c r="EWD17" s="192"/>
      <c r="EWE17" s="192"/>
      <c r="EWF17" s="192"/>
      <c r="EWG17" s="192"/>
      <c r="EWH17" s="192"/>
      <c r="EWI17" s="192"/>
      <c r="EWJ17" s="192"/>
      <c r="EWK17" s="192"/>
      <c r="EWL17" s="192"/>
      <c r="EWM17" s="192"/>
      <c r="EWN17" s="192"/>
      <c r="EWO17" s="192"/>
      <c r="EWP17" s="192"/>
      <c r="EWQ17" s="192"/>
      <c r="EWR17" s="192"/>
      <c r="EWS17" s="192"/>
      <c r="EWT17" s="192"/>
      <c r="EWU17" s="192"/>
      <c r="EWV17" s="192"/>
      <c r="EWW17" s="192"/>
      <c r="EWX17" s="192"/>
      <c r="EWY17" s="192"/>
      <c r="EWZ17" s="192"/>
      <c r="EXA17" s="192"/>
      <c r="EXB17" s="192"/>
      <c r="EXC17" s="192"/>
      <c r="EXD17" s="192"/>
      <c r="EXE17" s="192"/>
      <c r="EXF17" s="192"/>
      <c r="EXG17" s="192"/>
      <c r="EXH17" s="192"/>
      <c r="EXI17" s="192"/>
      <c r="EXJ17" s="192"/>
      <c r="EXK17" s="192"/>
      <c r="EXL17" s="192"/>
      <c r="EXM17" s="192"/>
      <c r="EXN17" s="192"/>
      <c r="EXO17" s="192"/>
      <c r="EXP17" s="192"/>
      <c r="EXQ17" s="192"/>
      <c r="EXR17" s="192"/>
      <c r="EXS17" s="192"/>
      <c r="EXT17" s="192"/>
      <c r="EXU17" s="192"/>
      <c r="EXV17" s="192"/>
      <c r="EXW17" s="192"/>
      <c r="EXX17" s="192"/>
      <c r="EXY17" s="192"/>
      <c r="EXZ17" s="192"/>
      <c r="EYA17" s="192"/>
      <c r="EYB17" s="192"/>
      <c r="EYC17" s="192"/>
      <c r="EYD17" s="192"/>
      <c r="EYE17" s="192"/>
      <c r="EYF17" s="192"/>
      <c r="EYG17" s="192"/>
      <c r="EYH17" s="192"/>
      <c r="EYI17" s="192"/>
      <c r="EYJ17" s="192"/>
      <c r="EYK17" s="192"/>
      <c r="EYL17" s="192"/>
      <c r="EYM17" s="192"/>
      <c r="EYN17" s="192"/>
      <c r="EYO17" s="192"/>
      <c r="EYP17" s="192"/>
      <c r="EYQ17" s="192"/>
      <c r="EYR17" s="192"/>
      <c r="EYS17" s="192"/>
      <c r="EYT17" s="192"/>
      <c r="EYU17" s="192"/>
      <c r="EYV17" s="192"/>
      <c r="EYW17" s="192"/>
      <c r="EYX17" s="192"/>
      <c r="EYY17" s="192"/>
      <c r="EYZ17" s="192"/>
      <c r="EZA17" s="192"/>
      <c r="EZB17" s="192"/>
      <c r="EZC17" s="192"/>
      <c r="EZD17" s="192"/>
      <c r="EZE17" s="192"/>
      <c r="EZF17" s="192"/>
      <c r="EZG17" s="192"/>
      <c r="EZH17" s="192"/>
      <c r="EZI17" s="192"/>
      <c r="EZJ17" s="192"/>
      <c r="EZK17" s="192"/>
      <c r="EZL17" s="192"/>
      <c r="EZM17" s="192"/>
      <c r="EZN17" s="192"/>
      <c r="EZO17" s="192"/>
      <c r="EZP17" s="192"/>
      <c r="EZQ17" s="192"/>
      <c r="EZR17" s="192"/>
      <c r="EZS17" s="192"/>
      <c r="EZT17" s="192"/>
      <c r="EZU17" s="192"/>
      <c r="EZV17" s="192"/>
      <c r="EZW17" s="192"/>
      <c r="EZX17" s="192"/>
      <c r="EZY17" s="192"/>
      <c r="EZZ17" s="192"/>
      <c r="FAA17" s="192"/>
      <c r="FAB17" s="192"/>
      <c r="FAC17" s="192"/>
      <c r="FAD17" s="192"/>
      <c r="FAE17" s="192"/>
      <c r="FAF17" s="192"/>
      <c r="FAG17" s="192"/>
      <c r="FAH17" s="192"/>
      <c r="FAI17" s="192"/>
      <c r="FAJ17" s="192"/>
      <c r="FAK17" s="192"/>
      <c r="FAL17" s="192"/>
      <c r="FAM17" s="192"/>
      <c r="FAN17" s="192"/>
      <c r="FAO17" s="192"/>
      <c r="FAP17" s="192"/>
      <c r="FAQ17" s="192"/>
      <c r="FAR17" s="192"/>
      <c r="FAS17" s="192"/>
      <c r="FAT17" s="192"/>
      <c r="FAU17" s="192"/>
      <c r="FAV17" s="192"/>
      <c r="FAW17" s="192"/>
      <c r="FAX17" s="192"/>
      <c r="FAY17" s="192"/>
      <c r="FAZ17" s="192"/>
      <c r="FBA17" s="192"/>
      <c r="FBB17" s="192"/>
      <c r="FBC17" s="192"/>
      <c r="FBD17" s="192"/>
      <c r="FBE17" s="192"/>
      <c r="FBF17" s="192"/>
      <c r="FBG17" s="192"/>
      <c r="FBH17" s="192"/>
      <c r="FBI17" s="192"/>
      <c r="FBJ17" s="192"/>
      <c r="FBK17" s="192"/>
      <c r="FBL17" s="192"/>
      <c r="FBM17" s="192"/>
      <c r="FBN17" s="192"/>
      <c r="FBO17" s="192"/>
      <c r="FBP17" s="192"/>
      <c r="FBQ17" s="192"/>
      <c r="FBR17" s="192"/>
      <c r="FBS17" s="192"/>
      <c r="FBT17" s="192"/>
      <c r="FBU17" s="192"/>
      <c r="FBV17" s="192"/>
      <c r="FBW17" s="192"/>
      <c r="FBX17" s="192"/>
      <c r="FBY17" s="192"/>
      <c r="FBZ17" s="192"/>
      <c r="FCA17" s="192"/>
      <c r="FCB17" s="192"/>
      <c r="FCC17" s="192"/>
      <c r="FCD17" s="192"/>
      <c r="FCE17" s="192"/>
      <c r="FCF17" s="192"/>
      <c r="FCG17" s="192"/>
      <c r="FCH17" s="192"/>
      <c r="FCI17" s="192"/>
      <c r="FCJ17" s="192"/>
      <c r="FCK17" s="192"/>
      <c r="FCL17" s="192"/>
      <c r="FCM17" s="192"/>
      <c r="FCN17" s="192"/>
      <c r="FCO17" s="192"/>
      <c r="FCP17" s="192"/>
      <c r="FCQ17" s="192"/>
      <c r="FCR17" s="192"/>
      <c r="FCS17" s="192"/>
      <c r="FCT17" s="192"/>
      <c r="FCU17" s="192"/>
      <c r="FCV17" s="192"/>
      <c r="FCW17" s="192"/>
      <c r="FCX17" s="192"/>
      <c r="FCY17" s="192"/>
      <c r="FCZ17" s="192"/>
      <c r="FDA17" s="192"/>
      <c r="FDB17" s="192"/>
      <c r="FDC17" s="192"/>
      <c r="FDD17" s="192"/>
      <c r="FDE17" s="192"/>
      <c r="FDF17" s="192"/>
      <c r="FDG17" s="192"/>
      <c r="FDH17" s="192"/>
      <c r="FDI17" s="192"/>
      <c r="FDJ17" s="192"/>
      <c r="FDK17" s="192"/>
      <c r="FDL17" s="192"/>
      <c r="FDM17" s="192"/>
      <c r="FDN17" s="192"/>
      <c r="FDO17" s="192"/>
      <c r="FDP17" s="192"/>
      <c r="FDQ17" s="192"/>
      <c r="FDR17" s="192"/>
      <c r="FDS17" s="192"/>
      <c r="FDT17" s="192"/>
      <c r="FDU17" s="192"/>
      <c r="FDV17" s="192"/>
      <c r="FDW17" s="192"/>
      <c r="FDX17" s="192"/>
      <c r="FDY17" s="192"/>
      <c r="FDZ17" s="192"/>
      <c r="FEA17" s="192"/>
      <c r="FEB17" s="192"/>
      <c r="FEC17" s="192"/>
      <c r="FED17" s="192"/>
      <c r="FEE17" s="192"/>
      <c r="FEF17" s="192"/>
      <c r="FEG17" s="192"/>
      <c r="FEH17" s="192"/>
      <c r="FEI17" s="192"/>
      <c r="FEJ17" s="192"/>
      <c r="FEK17" s="192"/>
      <c r="FEL17" s="192"/>
      <c r="FEM17" s="192"/>
      <c r="FEN17" s="192"/>
      <c r="FEO17" s="192"/>
      <c r="FEP17" s="192"/>
      <c r="FEQ17" s="192"/>
      <c r="FER17" s="192"/>
      <c r="FES17" s="192"/>
      <c r="FET17" s="192"/>
      <c r="FEU17" s="192"/>
      <c r="FEV17" s="192"/>
      <c r="FEW17" s="192"/>
      <c r="FEX17" s="192"/>
      <c r="FEY17" s="192"/>
      <c r="FEZ17" s="192"/>
      <c r="FFA17" s="192"/>
      <c r="FFB17" s="192"/>
      <c r="FFC17" s="192"/>
      <c r="FFD17" s="192"/>
      <c r="FFE17" s="192"/>
      <c r="FFF17" s="192"/>
      <c r="FFG17" s="192"/>
      <c r="FFH17" s="192"/>
      <c r="FFI17" s="192"/>
      <c r="FFJ17" s="192"/>
      <c r="FFK17" s="192"/>
      <c r="FFL17" s="192"/>
      <c r="FFM17" s="192"/>
      <c r="FFN17" s="192"/>
      <c r="FFO17" s="192"/>
      <c r="FFP17" s="192"/>
      <c r="FFQ17" s="192"/>
      <c r="FFR17" s="192"/>
      <c r="FFS17" s="192"/>
      <c r="FFT17" s="192"/>
      <c r="FFU17" s="192"/>
      <c r="FFV17" s="192"/>
      <c r="FFW17" s="192"/>
      <c r="FFX17" s="192"/>
      <c r="FFY17" s="192"/>
      <c r="FFZ17" s="192"/>
      <c r="FGA17" s="192"/>
      <c r="FGB17" s="192"/>
      <c r="FGC17" s="192"/>
      <c r="FGD17" s="192"/>
      <c r="FGE17" s="192"/>
      <c r="FGF17" s="192"/>
      <c r="FGG17" s="192"/>
      <c r="FGH17" s="192"/>
      <c r="FGI17" s="192"/>
      <c r="FGJ17" s="192"/>
      <c r="FGK17" s="192"/>
      <c r="FGL17" s="192"/>
      <c r="FGM17" s="192"/>
      <c r="FGN17" s="192"/>
      <c r="FGO17" s="192"/>
      <c r="FGP17" s="192"/>
      <c r="FGQ17" s="192"/>
      <c r="FGR17" s="192"/>
      <c r="FGS17" s="192"/>
      <c r="FGT17" s="192"/>
      <c r="FGU17" s="192"/>
      <c r="FGV17" s="192"/>
      <c r="FGW17" s="192"/>
      <c r="FGX17" s="192"/>
      <c r="FGY17" s="192"/>
      <c r="FGZ17" s="192"/>
      <c r="FHA17" s="192"/>
      <c r="FHB17" s="192"/>
      <c r="FHC17" s="192"/>
      <c r="FHD17" s="192"/>
      <c r="FHE17" s="192"/>
      <c r="FHF17" s="192"/>
      <c r="FHG17" s="192"/>
      <c r="FHH17" s="192"/>
      <c r="FHI17" s="192"/>
      <c r="FHJ17" s="192"/>
      <c r="FHK17" s="192"/>
      <c r="FHL17" s="192"/>
      <c r="FHM17" s="192"/>
      <c r="FHN17" s="192"/>
      <c r="FHO17" s="192"/>
      <c r="FHP17" s="192"/>
      <c r="FHQ17" s="192"/>
      <c r="FHR17" s="192"/>
      <c r="FHS17" s="192"/>
      <c r="FHT17" s="192"/>
      <c r="FHU17" s="192"/>
      <c r="FHV17" s="192"/>
      <c r="FHW17" s="192"/>
      <c r="FHX17" s="192"/>
      <c r="FHY17" s="192"/>
      <c r="FHZ17" s="192"/>
      <c r="FIA17" s="192"/>
      <c r="FIB17" s="192"/>
      <c r="FIC17" s="192"/>
      <c r="FID17" s="192"/>
      <c r="FIE17" s="192"/>
      <c r="FIF17" s="192"/>
      <c r="FIG17" s="192"/>
      <c r="FIH17" s="192"/>
      <c r="FII17" s="192"/>
      <c r="FIJ17" s="192"/>
      <c r="FIK17" s="192"/>
      <c r="FIL17" s="192"/>
      <c r="FIM17" s="192"/>
      <c r="FIN17" s="192"/>
      <c r="FIO17" s="192"/>
      <c r="FIP17" s="192"/>
      <c r="FIQ17" s="192"/>
      <c r="FIR17" s="192"/>
      <c r="FIS17" s="192"/>
      <c r="FIT17" s="192"/>
      <c r="FIU17" s="192"/>
      <c r="FIV17" s="192"/>
      <c r="FIW17" s="192"/>
      <c r="FIX17" s="192"/>
      <c r="FIY17" s="192"/>
      <c r="FIZ17" s="192"/>
      <c r="FJA17" s="192"/>
      <c r="FJB17" s="192"/>
      <c r="FJC17" s="192"/>
      <c r="FJD17" s="192"/>
      <c r="FJE17" s="192"/>
      <c r="FJF17" s="192"/>
      <c r="FJG17" s="192"/>
      <c r="FJH17" s="192"/>
      <c r="FJI17" s="192"/>
      <c r="FJJ17" s="192"/>
      <c r="FJK17" s="192"/>
      <c r="FJL17" s="192"/>
      <c r="FJM17" s="192"/>
      <c r="FJN17" s="192"/>
      <c r="FJO17" s="192"/>
      <c r="FJP17" s="192"/>
      <c r="FJQ17" s="192"/>
      <c r="FJR17" s="192"/>
      <c r="FJS17" s="192"/>
      <c r="FJT17" s="192"/>
      <c r="FJU17" s="192"/>
      <c r="FJV17" s="192"/>
      <c r="FJW17" s="192"/>
      <c r="FJX17" s="192"/>
      <c r="FJY17" s="192"/>
      <c r="FJZ17" s="192"/>
      <c r="FKA17" s="192"/>
      <c r="FKB17" s="192"/>
      <c r="FKC17" s="192"/>
      <c r="FKD17" s="192"/>
      <c r="FKE17" s="192"/>
      <c r="FKF17" s="192"/>
      <c r="FKG17" s="192"/>
      <c r="FKH17" s="192"/>
      <c r="FKI17" s="192"/>
      <c r="FKJ17" s="192"/>
      <c r="FKK17" s="192"/>
      <c r="FKL17" s="192"/>
      <c r="FKM17" s="192"/>
      <c r="FKN17" s="192"/>
      <c r="FKO17" s="192"/>
      <c r="FKP17" s="192"/>
      <c r="FKQ17" s="192"/>
      <c r="FKR17" s="192"/>
      <c r="FKS17" s="192"/>
      <c r="FKT17" s="192"/>
      <c r="FKU17" s="192"/>
      <c r="FKV17" s="192"/>
      <c r="FKW17" s="192"/>
      <c r="FKX17" s="192"/>
      <c r="FKY17" s="192"/>
      <c r="FKZ17" s="192"/>
      <c r="FLA17" s="192"/>
      <c r="FLB17" s="192"/>
      <c r="FLC17" s="192"/>
      <c r="FLD17" s="192"/>
      <c r="FLE17" s="192"/>
      <c r="FLF17" s="192"/>
      <c r="FLG17" s="192"/>
      <c r="FLH17" s="192"/>
      <c r="FLI17" s="192"/>
      <c r="FLJ17" s="192"/>
      <c r="FLK17" s="192"/>
      <c r="FLL17" s="192"/>
      <c r="FLM17" s="192"/>
      <c r="FLN17" s="192"/>
      <c r="FLO17" s="192"/>
      <c r="FLP17" s="192"/>
      <c r="FLQ17" s="192"/>
      <c r="FLR17" s="192"/>
      <c r="FLS17" s="192"/>
      <c r="FLT17" s="192"/>
      <c r="FLU17" s="192"/>
      <c r="FLV17" s="192"/>
      <c r="FLW17" s="192"/>
      <c r="FLX17" s="192"/>
      <c r="FLY17" s="192"/>
      <c r="FLZ17" s="192"/>
      <c r="FMA17" s="192"/>
      <c r="FMB17" s="192"/>
      <c r="FMC17" s="192"/>
      <c r="FMD17" s="192"/>
      <c r="FME17" s="192"/>
      <c r="FMF17" s="192"/>
      <c r="FMG17" s="192"/>
      <c r="FMH17" s="192"/>
      <c r="FMI17" s="192"/>
      <c r="FMJ17" s="192"/>
      <c r="FMK17" s="192"/>
      <c r="FML17" s="192"/>
      <c r="FMM17" s="192"/>
      <c r="FMN17" s="192"/>
      <c r="FMO17" s="192"/>
      <c r="FMP17" s="192"/>
      <c r="FMQ17" s="192"/>
      <c r="FMR17" s="192"/>
      <c r="FMS17" s="192"/>
      <c r="FMT17" s="192"/>
      <c r="FMU17" s="192"/>
      <c r="FMV17" s="192"/>
      <c r="FMW17" s="192"/>
      <c r="FMX17" s="192"/>
      <c r="FMY17" s="192"/>
      <c r="FMZ17" s="192"/>
      <c r="FNA17" s="192"/>
      <c r="FNB17" s="192"/>
      <c r="FNC17" s="192"/>
      <c r="FND17" s="192"/>
      <c r="FNE17" s="192"/>
      <c r="FNF17" s="192"/>
      <c r="FNG17" s="192"/>
      <c r="FNH17" s="192"/>
      <c r="FNI17" s="192"/>
      <c r="FNJ17" s="192"/>
      <c r="FNK17" s="192"/>
      <c r="FNL17" s="192"/>
      <c r="FNM17" s="192"/>
      <c r="FNN17" s="192"/>
      <c r="FNO17" s="192"/>
      <c r="FNP17" s="192"/>
      <c r="FNQ17" s="192"/>
      <c r="FNR17" s="192"/>
      <c r="FNS17" s="192"/>
      <c r="FNT17" s="192"/>
      <c r="FNU17" s="192"/>
      <c r="FNV17" s="192"/>
      <c r="FNW17" s="192"/>
      <c r="FNX17" s="192"/>
      <c r="FNY17" s="192"/>
      <c r="FNZ17" s="192"/>
      <c r="FOA17" s="192"/>
      <c r="FOB17" s="192"/>
      <c r="FOC17" s="192"/>
      <c r="FOD17" s="192"/>
      <c r="FOE17" s="192"/>
      <c r="FOF17" s="192"/>
      <c r="FOG17" s="192"/>
      <c r="FOH17" s="192"/>
      <c r="FOI17" s="192"/>
      <c r="FOJ17" s="192"/>
      <c r="FOK17" s="192"/>
      <c r="FOL17" s="192"/>
      <c r="FOM17" s="192"/>
      <c r="FON17" s="192"/>
      <c r="FOO17" s="192"/>
      <c r="FOP17" s="192"/>
      <c r="FOQ17" s="192"/>
      <c r="FOR17" s="192"/>
      <c r="FOS17" s="192"/>
      <c r="FOT17" s="192"/>
      <c r="FOU17" s="192"/>
      <c r="FOV17" s="192"/>
      <c r="FOW17" s="192"/>
      <c r="FOX17" s="192"/>
      <c r="FOY17" s="192"/>
      <c r="FOZ17" s="192"/>
      <c r="FPA17" s="192"/>
      <c r="FPB17" s="192"/>
      <c r="FPC17" s="192"/>
      <c r="FPD17" s="192"/>
      <c r="FPE17" s="192"/>
      <c r="FPF17" s="192"/>
      <c r="FPG17" s="192"/>
      <c r="FPH17" s="192"/>
      <c r="FPI17" s="192"/>
      <c r="FPJ17" s="192"/>
      <c r="FPK17" s="192"/>
      <c r="FPL17" s="192"/>
      <c r="FPM17" s="192"/>
      <c r="FPN17" s="192"/>
      <c r="FPO17" s="192"/>
      <c r="FPP17" s="192"/>
      <c r="FPQ17" s="192"/>
      <c r="FPR17" s="192"/>
      <c r="FPS17" s="192"/>
      <c r="FPT17" s="192"/>
      <c r="FPU17" s="192"/>
      <c r="FPV17" s="192"/>
      <c r="FPW17" s="192"/>
      <c r="FPX17" s="192"/>
      <c r="FPY17" s="192"/>
      <c r="FPZ17" s="192"/>
      <c r="FQA17" s="192"/>
      <c r="FQB17" s="192"/>
      <c r="FQC17" s="192"/>
      <c r="FQD17" s="192"/>
      <c r="FQE17" s="192"/>
      <c r="FQF17" s="192"/>
      <c r="FQG17" s="192"/>
      <c r="FQH17" s="192"/>
      <c r="FQI17" s="192"/>
      <c r="FQJ17" s="192"/>
      <c r="FQK17" s="192"/>
      <c r="FQL17" s="192"/>
      <c r="FQM17" s="192"/>
      <c r="FQN17" s="192"/>
      <c r="FQO17" s="192"/>
      <c r="FQP17" s="192"/>
      <c r="FQQ17" s="192"/>
      <c r="FQR17" s="192"/>
      <c r="FQS17" s="192"/>
      <c r="FQT17" s="192"/>
      <c r="FQU17" s="192"/>
      <c r="FQV17" s="192"/>
      <c r="FQW17" s="192"/>
      <c r="FQX17" s="192"/>
      <c r="FQY17" s="192"/>
      <c r="FQZ17" s="192"/>
      <c r="FRA17" s="192"/>
      <c r="FRB17" s="192"/>
      <c r="FRC17" s="192"/>
      <c r="FRD17" s="192"/>
      <c r="FRE17" s="192"/>
      <c r="FRF17" s="192"/>
      <c r="FRG17" s="192"/>
      <c r="FRH17" s="192"/>
      <c r="FRI17" s="192"/>
      <c r="FRJ17" s="192"/>
      <c r="FRK17" s="192"/>
      <c r="FRL17" s="192"/>
      <c r="FRM17" s="192"/>
      <c r="FRN17" s="192"/>
      <c r="FRO17" s="192"/>
      <c r="FRP17" s="192"/>
      <c r="FRQ17" s="192"/>
      <c r="FRR17" s="192"/>
      <c r="FRS17" s="192"/>
      <c r="FRT17" s="192"/>
      <c r="FRU17" s="192"/>
      <c r="FRV17" s="192"/>
      <c r="FRW17" s="192"/>
      <c r="FRX17" s="192"/>
      <c r="FRY17" s="192"/>
      <c r="FRZ17" s="192"/>
      <c r="FSA17" s="192"/>
      <c r="FSB17" s="192"/>
      <c r="FSC17" s="192"/>
      <c r="FSD17" s="192"/>
      <c r="FSE17" s="192"/>
      <c r="FSF17" s="192"/>
      <c r="FSG17" s="192"/>
      <c r="FSH17" s="192"/>
      <c r="FSI17" s="192"/>
      <c r="FSJ17" s="192"/>
      <c r="FSK17" s="192"/>
      <c r="FSL17" s="192"/>
      <c r="FSM17" s="192"/>
      <c r="FSN17" s="192"/>
      <c r="FSO17" s="192"/>
      <c r="FSP17" s="192"/>
      <c r="FSQ17" s="192"/>
      <c r="FSR17" s="192"/>
      <c r="FSS17" s="192"/>
      <c r="FST17" s="192"/>
      <c r="FSU17" s="192"/>
      <c r="FSV17" s="192"/>
      <c r="FSW17" s="192"/>
      <c r="FSX17" s="192"/>
      <c r="FSY17" s="192"/>
      <c r="FSZ17" s="192"/>
      <c r="FTA17" s="192"/>
      <c r="FTB17" s="192"/>
      <c r="FTC17" s="192"/>
      <c r="FTD17" s="192"/>
      <c r="FTE17" s="192"/>
      <c r="FTF17" s="192"/>
      <c r="FTG17" s="192"/>
      <c r="FTH17" s="192"/>
      <c r="FTI17" s="192"/>
      <c r="FTJ17" s="192"/>
      <c r="FTK17" s="192"/>
      <c r="FTL17" s="192"/>
      <c r="FTM17" s="192"/>
      <c r="FTN17" s="192"/>
      <c r="FTO17" s="192"/>
      <c r="FTP17" s="192"/>
      <c r="FTQ17" s="192"/>
      <c r="FTR17" s="192"/>
      <c r="FTS17" s="192"/>
      <c r="FTT17" s="192"/>
      <c r="FTU17" s="192"/>
      <c r="FTV17" s="192"/>
      <c r="FTW17" s="192"/>
      <c r="FTX17" s="192"/>
      <c r="FTY17" s="192"/>
      <c r="FTZ17" s="192"/>
      <c r="FUA17" s="192"/>
      <c r="FUB17" s="192"/>
      <c r="FUC17" s="192"/>
      <c r="FUD17" s="192"/>
      <c r="FUE17" s="192"/>
      <c r="FUF17" s="192"/>
      <c r="FUG17" s="192"/>
      <c r="FUH17" s="192"/>
      <c r="FUI17" s="192"/>
      <c r="FUJ17" s="192"/>
      <c r="FUK17" s="192"/>
      <c r="FUL17" s="192"/>
      <c r="FUM17" s="192"/>
      <c r="FUN17" s="192"/>
      <c r="FUO17" s="192"/>
      <c r="FUP17" s="192"/>
      <c r="FUQ17" s="192"/>
      <c r="FUR17" s="192"/>
      <c r="FUS17" s="192"/>
      <c r="FUT17" s="192"/>
      <c r="FUU17" s="192"/>
      <c r="FUV17" s="192"/>
      <c r="FUW17" s="192"/>
      <c r="FUX17" s="192"/>
      <c r="FUY17" s="192"/>
      <c r="FUZ17" s="192"/>
      <c r="FVA17" s="192"/>
      <c r="FVB17" s="192"/>
      <c r="FVC17" s="192"/>
      <c r="FVD17" s="192"/>
      <c r="FVE17" s="192"/>
      <c r="FVF17" s="192"/>
      <c r="FVG17" s="192"/>
      <c r="FVH17" s="192"/>
      <c r="FVI17" s="192"/>
      <c r="FVJ17" s="192"/>
      <c r="FVK17" s="192"/>
      <c r="FVL17" s="192"/>
      <c r="FVM17" s="192"/>
      <c r="FVN17" s="192"/>
      <c r="FVO17" s="192"/>
      <c r="FVP17" s="192"/>
      <c r="FVQ17" s="192"/>
      <c r="FVR17" s="192"/>
      <c r="FVS17" s="192"/>
      <c r="FVT17" s="192"/>
      <c r="FVU17" s="192"/>
      <c r="FVV17" s="192"/>
      <c r="FVW17" s="192"/>
      <c r="FVX17" s="192"/>
      <c r="FVY17" s="192"/>
      <c r="FVZ17" s="192"/>
      <c r="FWA17" s="192"/>
      <c r="FWB17" s="192"/>
      <c r="FWC17" s="192"/>
      <c r="FWD17" s="192"/>
      <c r="FWE17" s="192"/>
      <c r="FWF17" s="192"/>
      <c r="FWG17" s="192"/>
      <c r="FWH17" s="192"/>
      <c r="FWI17" s="192"/>
      <c r="FWJ17" s="192"/>
      <c r="FWK17" s="192"/>
      <c r="FWL17" s="192"/>
      <c r="FWM17" s="192"/>
      <c r="FWN17" s="192"/>
      <c r="FWO17" s="192"/>
      <c r="FWP17" s="192"/>
      <c r="FWQ17" s="192"/>
      <c r="FWR17" s="192"/>
      <c r="FWS17" s="192"/>
      <c r="FWT17" s="192"/>
      <c r="FWU17" s="192"/>
      <c r="FWV17" s="192"/>
      <c r="FWW17" s="192"/>
      <c r="FWX17" s="192"/>
      <c r="FWY17" s="192"/>
      <c r="FWZ17" s="192"/>
      <c r="FXA17" s="192"/>
      <c r="FXB17" s="192"/>
      <c r="FXC17" s="192"/>
      <c r="FXD17" s="192"/>
      <c r="FXE17" s="192"/>
      <c r="FXF17" s="192"/>
      <c r="FXG17" s="192"/>
      <c r="FXH17" s="192"/>
      <c r="FXI17" s="192"/>
      <c r="FXJ17" s="192"/>
      <c r="FXK17" s="192"/>
      <c r="FXL17" s="192"/>
      <c r="FXM17" s="192"/>
      <c r="FXN17" s="192"/>
      <c r="FXO17" s="192"/>
      <c r="FXP17" s="192"/>
      <c r="FXQ17" s="192"/>
      <c r="FXR17" s="192"/>
      <c r="FXS17" s="192"/>
      <c r="FXT17" s="192"/>
      <c r="FXU17" s="192"/>
      <c r="FXV17" s="192"/>
      <c r="FXW17" s="192"/>
      <c r="FXX17" s="192"/>
      <c r="FXY17" s="192"/>
      <c r="FXZ17" s="192"/>
      <c r="FYA17" s="192"/>
      <c r="FYB17" s="192"/>
      <c r="FYC17" s="192"/>
      <c r="FYD17" s="192"/>
      <c r="FYE17" s="192"/>
      <c r="FYF17" s="192"/>
      <c r="FYG17" s="192"/>
      <c r="FYH17" s="192"/>
      <c r="FYI17" s="192"/>
      <c r="FYJ17" s="192"/>
      <c r="FYK17" s="192"/>
      <c r="FYL17" s="192"/>
      <c r="FYM17" s="192"/>
      <c r="FYN17" s="192"/>
      <c r="FYO17" s="192"/>
      <c r="FYP17" s="192"/>
      <c r="FYQ17" s="192"/>
      <c r="FYR17" s="192"/>
      <c r="FYS17" s="192"/>
      <c r="FYT17" s="192"/>
      <c r="FYU17" s="192"/>
      <c r="FYV17" s="192"/>
      <c r="FYW17" s="192"/>
      <c r="FYX17" s="192"/>
      <c r="FYY17" s="192"/>
      <c r="FYZ17" s="192"/>
      <c r="FZA17" s="192"/>
      <c r="FZB17" s="192"/>
      <c r="FZC17" s="192"/>
      <c r="FZD17" s="192"/>
      <c r="FZE17" s="192"/>
      <c r="FZF17" s="192"/>
      <c r="FZG17" s="192"/>
      <c r="FZH17" s="192"/>
      <c r="FZI17" s="192"/>
      <c r="FZJ17" s="192"/>
      <c r="FZK17" s="192"/>
      <c r="FZL17" s="192"/>
      <c r="FZM17" s="192"/>
      <c r="FZN17" s="192"/>
      <c r="FZO17" s="192"/>
      <c r="FZP17" s="192"/>
      <c r="FZQ17" s="192"/>
      <c r="FZR17" s="192"/>
      <c r="FZS17" s="192"/>
      <c r="FZT17" s="192"/>
      <c r="FZU17" s="192"/>
      <c r="FZV17" s="192"/>
      <c r="FZW17" s="192"/>
      <c r="FZX17" s="192"/>
      <c r="FZY17" s="192"/>
      <c r="FZZ17" s="192"/>
      <c r="GAA17" s="192"/>
      <c r="GAB17" s="192"/>
      <c r="GAC17" s="192"/>
      <c r="GAD17" s="192"/>
      <c r="GAE17" s="192"/>
      <c r="GAF17" s="192"/>
      <c r="GAG17" s="192"/>
      <c r="GAH17" s="192"/>
      <c r="GAI17" s="192"/>
      <c r="GAJ17" s="192"/>
      <c r="GAK17" s="192"/>
      <c r="GAL17" s="192"/>
      <c r="GAM17" s="192"/>
      <c r="GAN17" s="192"/>
      <c r="GAO17" s="192"/>
      <c r="GAP17" s="192"/>
      <c r="GAQ17" s="192"/>
      <c r="GAR17" s="192"/>
      <c r="GAS17" s="192"/>
      <c r="GAT17" s="192"/>
      <c r="GAU17" s="192"/>
      <c r="GAV17" s="192"/>
      <c r="GAW17" s="192"/>
      <c r="GAX17" s="192"/>
      <c r="GAY17" s="192"/>
      <c r="GAZ17" s="192"/>
      <c r="GBA17" s="192"/>
      <c r="GBB17" s="192"/>
      <c r="GBC17" s="192"/>
      <c r="GBD17" s="192"/>
      <c r="GBE17" s="192"/>
      <c r="GBF17" s="192"/>
      <c r="GBG17" s="192"/>
      <c r="GBH17" s="192"/>
      <c r="GBI17" s="192"/>
      <c r="GBJ17" s="192"/>
      <c r="GBK17" s="192"/>
      <c r="GBL17" s="192"/>
      <c r="GBM17" s="192"/>
      <c r="GBN17" s="192"/>
      <c r="GBO17" s="192"/>
      <c r="GBP17" s="192"/>
      <c r="GBQ17" s="192"/>
      <c r="GBR17" s="192"/>
      <c r="GBS17" s="192"/>
      <c r="GBT17" s="192"/>
      <c r="GBU17" s="192"/>
      <c r="GBV17" s="192"/>
      <c r="GBW17" s="192"/>
      <c r="GBX17" s="192"/>
      <c r="GBY17" s="192"/>
      <c r="GBZ17" s="192"/>
      <c r="GCA17" s="192"/>
      <c r="GCB17" s="192"/>
      <c r="GCC17" s="192"/>
      <c r="GCD17" s="192"/>
      <c r="GCE17" s="192"/>
      <c r="GCF17" s="192"/>
      <c r="GCG17" s="192"/>
      <c r="GCH17" s="192"/>
      <c r="GCI17" s="192"/>
      <c r="GCJ17" s="192"/>
      <c r="GCK17" s="192"/>
      <c r="GCL17" s="192"/>
      <c r="GCM17" s="192"/>
      <c r="GCN17" s="192"/>
      <c r="GCO17" s="192"/>
      <c r="GCP17" s="192"/>
      <c r="GCQ17" s="192"/>
      <c r="GCR17" s="192"/>
      <c r="GCS17" s="192"/>
      <c r="GCT17" s="192"/>
      <c r="GCU17" s="192"/>
      <c r="GCV17" s="192"/>
      <c r="GCW17" s="192"/>
      <c r="GCX17" s="192"/>
      <c r="GCY17" s="192"/>
      <c r="GCZ17" s="192"/>
      <c r="GDA17" s="192"/>
      <c r="GDB17" s="192"/>
      <c r="GDC17" s="192"/>
      <c r="GDD17" s="192"/>
      <c r="GDE17" s="192"/>
      <c r="GDF17" s="192"/>
      <c r="GDG17" s="192"/>
      <c r="GDH17" s="192"/>
      <c r="GDI17" s="192"/>
      <c r="GDJ17" s="192"/>
      <c r="GDK17" s="192"/>
      <c r="GDL17" s="192"/>
      <c r="GDM17" s="192"/>
      <c r="GDN17" s="192"/>
      <c r="GDO17" s="192"/>
      <c r="GDP17" s="192"/>
      <c r="GDQ17" s="192"/>
      <c r="GDR17" s="192"/>
      <c r="GDS17" s="192"/>
      <c r="GDT17" s="192"/>
      <c r="GDU17" s="192"/>
      <c r="GDV17" s="192"/>
      <c r="GDW17" s="192"/>
      <c r="GDX17" s="192"/>
      <c r="GDY17" s="192"/>
      <c r="GDZ17" s="192"/>
      <c r="GEA17" s="192"/>
      <c r="GEB17" s="192"/>
      <c r="GEC17" s="192"/>
      <c r="GED17" s="192"/>
      <c r="GEE17" s="192"/>
      <c r="GEF17" s="192"/>
      <c r="GEG17" s="192"/>
      <c r="GEH17" s="192"/>
      <c r="GEI17" s="192"/>
      <c r="GEJ17" s="192"/>
      <c r="GEK17" s="192"/>
      <c r="GEL17" s="192"/>
      <c r="GEM17" s="192"/>
      <c r="GEN17" s="192"/>
      <c r="GEO17" s="192"/>
      <c r="GEP17" s="192"/>
      <c r="GEQ17" s="192"/>
      <c r="GER17" s="192"/>
      <c r="GES17" s="192"/>
      <c r="GET17" s="192"/>
      <c r="GEU17" s="192"/>
      <c r="GEV17" s="192"/>
      <c r="GEW17" s="192"/>
      <c r="GEX17" s="192"/>
      <c r="GEY17" s="192"/>
      <c r="GEZ17" s="192"/>
      <c r="GFA17" s="192"/>
      <c r="GFB17" s="192"/>
      <c r="GFC17" s="192"/>
      <c r="GFD17" s="192"/>
      <c r="GFE17" s="192"/>
      <c r="GFF17" s="192"/>
      <c r="GFG17" s="192"/>
      <c r="GFH17" s="192"/>
      <c r="GFI17" s="192"/>
      <c r="GFJ17" s="192"/>
      <c r="GFK17" s="192"/>
      <c r="GFL17" s="192"/>
      <c r="GFM17" s="192"/>
      <c r="GFN17" s="192"/>
      <c r="GFO17" s="192"/>
      <c r="GFP17" s="192"/>
      <c r="GFQ17" s="192"/>
      <c r="GFR17" s="192"/>
      <c r="GFS17" s="192"/>
      <c r="GFT17" s="192"/>
      <c r="GFU17" s="192"/>
      <c r="GFV17" s="192"/>
      <c r="GFW17" s="192"/>
      <c r="GFX17" s="192"/>
      <c r="GFY17" s="192"/>
      <c r="GFZ17" s="192"/>
      <c r="GGA17" s="192"/>
      <c r="GGB17" s="192"/>
      <c r="GGC17" s="192"/>
      <c r="GGD17" s="192"/>
      <c r="GGE17" s="192"/>
      <c r="GGF17" s="192"/>
      <c r="GGG17" s="192"/>
      <c r="GGH17" s="192"/>
      <c r="GGI17" s="192"/>
      <c r="GGJ17" s="192"/>
      <c r="GGK17" s="192"/>
      <c r="GGL17" s="192"/>
      <c r="GGM17" s="192"/>
      <c r="GGN17" s="192"/>
      <c r="GGO17" s="192"/>
      <c r="GGP17" s="192"/>
      <c r="GGQ17" s="192"/>
      <c r="GGR17" s="192"/>
      <c r="GGS17" s="192"/>
      <c r="GGT17" s="192"/>
      <c r="GGU17" s="192"/>
      <c r="GGV17" s="192"/>
      <c r="GGW17" s="192"/>
      <c r="GGX17" s="192"/>
      <c r="GGY17" s="192"/>
      <c r="GGZ17" s="192"/>
      <c r="GHA17" s="192"/>
      <c r="GHB17" s="192"/>
      <c r="GHC17" s="192"/>
      <c r="GHD17" s="192"/>
      <c r="GHE17" s="192"/>
      <c r="GHF17" s="192"/>
      <c r="GHG17" s="192"/>
      <c r="GHH17" s="192"/>
      <c r="GHI17" s="192"/>
      <c r="GHJ17" s="192"/>
      <c r="GHK17" s="192"/>
      <c r="GHL17" s="192"/>
      <c r="GHM17" s="192"/>
      <c r="GHN17" s="192"/>
      <c r="GHO17" s="192"/>
      <c r="GHP17" s="192"/>
      <c r="GHQ17" s="192"/>
      <c r="GHR17" s="192"/>
      <c r="GHS17" s="192"/>
      <c r="GHT17" s="192"/>
      <c r="GHU17" s="192"/>
      <c r="GHV17" s="192"/>
      <c r="GHW17" s="192"/>
      <c r="GHX17" s="192"/>
      <c r="GHY17" s="192"/>
      <c r="GHZ17" s="192"/>
      <c r="GIA17" s="192"/>
      <c r="GIB17" s="192"/>
      <c r="GIC17" s="192"/>
      <c r="GID17" s="192"/>
      <c r="GIE17" s="192"/>
      <c r="GIF17" s="192"/>
      <c r="GIG17" s="192"/>
      <c r="GIH17" s="192"/>
      <c r="GII17" s="192"/>
      <c r="GIJ17" s="192"/>
      <c r="GIK17" s="192"/>
      <c r="GIL17" s="192"/>
      <c r="GIM17" s="192"/>
      <c r="GIN17" s="192"/>
      <c r="GIO17" s="192"/>
      <c r="GIP17" s="192"/>
      <c r="GIQ17" s="192"/>
      <c r="GIR17" s="192"/>
      <c r="GIS17" s="192"/>
      <c r="GIT17" s="192"/>
      <c r="GIU17" s="192"/>
      <c r="GIV17" s="192"/>
      <c r="GIW17" s="192"/>
      <c r="GIX17" s="192"/>
      <c r="GIY17" s="192"/>
      <c r="GIZ17" s="192"/>
      <c r="GJA17" s="192"/>
      <c r="GJB17" s="192"/>
      <c r="GJC17" s="192"/>
      <c r="GJD17" s="192"/>
      <c r="GJE17" s="192"/>
      <c r="GJF17" s="192"/>
      <c r="GJG17" s="192"/>
      <c r="GJH17" s="192"/>
      <c r="GJI17" s="192"/>
      <c r="GJJ17" s="192"/>
      <c r="GJK17" s="192"/>
      <c r="GJL17" s="192"/>
      <c r="GJM17" s="192"/>
      <c r="GJN17" s="192"/>
      <c r="GJO17" s="192"/>
      <c r="GJP17" s="192"/>
      <c r="GJQ17" s="192"/>
      <c r="GJR17" s="192"/>
      <c r="GJS17" s="192"/>
      <c r="GJT17" s="192"/>
      <c r="GJU17" s="192"/>
      <c r="GJV17" s="192"/>
      <c r="GJW17" s="192"/>
      <c r="GJX17" s="192"/>
      <c r="GJY17" s="192"/>
      <c r="GJZ17" s="192"/>
      <c r="GKA17" s="192"/>
      <c r="GKB17" s="192"/>
      <c r="GKC17" s="192"/>
      <c r="GKD17" s="192"/>
      <c r="GKE17" s="192"/>
      <c r="GKF17" s="192"/>
      <c r="GKG17" s="192"/>
      <c r="GKH17" s="192"/>
      <c r="GKI17" s="192"/>
      <c r="GKJ17" s="192"/>
      <c r="GKK17" s="192"/>
      <c r="GKL17" s="192"/>
      <c r="GKM17" s="192"/>
      <c r="GKN17" s="192"/>
      <c r="GKO17" s="192"/>
      <c r="GKP17" s="192"/>
      <c r="GKQ17" s="192"/>
      <c r="GKR17" s="192"/>
      <c r="GKS17" s="192"/>
      <c r="GKT17" s="192"/>
      <c r="GKU17" s="192"/>
      <c r="GKV17" s="192"/>
      <c r="GKW17" s="192"/>
      <c r="GKX17" s="192"/>
      <c r="GKY17" s="192"/>
      <c r="GKZ17" s="192"/>
      <c r="GLA17" s="192"/>
      <c r="GLB17" s="192"/>
      <c r="GLC17" s="192"/>
      <c r="GLD17" s="192"/>
      <c r="GLE17" s="192"/>
      <c r="GLF17" s="192"/>
      <c r="GLG17" s="192"/>
      <c r="GLH17" s="192"/>
      <c r="GLI17" s="192"/>
      <c r="GLJ17" s="192"/>
      <c r="GLK17" s="192"/>
      <c r="GLL17" s="192"/>
      <c r="GLM17" s="192"/>
      <c r="GLN17" s="192"/>
      <c r="GLO17" s="192"/>
      <c r="GLP17" s="192"/>
      <c r="GLQ17" s="192"/>
      <c r="GLR17" s="192"/>
      <c r="GLS17" s="192"/>
      <c r="GLT17" s="192"/>
      <c r="GLU17" s="192"/>
      <c r="GLV17" s="192"/>
      <c r="GLW17" s="192"/>
      <c r="GLX17" s="192"/>
      <c r="GLY17" s="192"/>
      <c r="GLZ17" s="192"/>
      <c r="GMA17" s="192"/>
      <c r="GMB17" s="192"/>
      <c r="GMC17" s="192"/>
      <c r="GMD17" s="192"/>
      <c r="GME17" s="192"/>
      <c r="GMF17" s="192"/>
      <c r="GMG17" s="192"/>
      <c r="GMH17" s="192"/>
      <c r="GMI17" s="192"/>
      <c r="GMJ17" s="192"/>
      <c r="GMK17" s="192"/>
      <c r="GML17" s="192"/>
      <c r="GMM17" s="192"/>
      <c r="GMN17" s="192"/>
      <c r="GMO17" s="192"/>
      <c r="GMP17" s="192"/>
      <c r="GMQ17" s="192"/>
      <c r="GMR17" s="192"/>
      <c r="GMS17" s="192"/>
      <c r="GMT17" s="192"/>
      <c r="GMU17" s="192"/>
      <c r="GMV17" s="192"/>
      <c r="GMW17" s="192"/>
      <c r="GMX17" s="192"/>
      <c r="GMY17" s="192"/>
      <c r="GMZ17" s="192"/>
      <c r="GNA17" s="192"/>
      <c r="GNB17" s="192"/>
      <c r="GNC17" s="192"/>
      <c r="GND17" s="192"/>
      <c r="GNE17" s="192"/>
      <c r="GNF17" s="192"/>
      <c r="GNG17" s="192"/>
      <c r="GNH17" s="192"/>
      <c r="GNI17" s="192"/>
      <c r="GNJ17" s="192"/>
      <c r="GNK17" s="192"/>
      <c r="GNL17" s="192"/>
      <c r="GNM17" s="192"/>
      <c r="GNN17" s="192"/>
      <c r="GNO17" s="192"/>
      <c r="GNP17" s="192"/>
      <c r="GNQ17" s="192"/>
      <c r="GNR17" s="192"/>
      <c r="GNS17" s="192"/>
      <c r="GNT17" s="192"/>
      <c r="GNU17" s="192"/>
      <c r="GNV17" s="192"/>
      <c r="GNW17" s="192"/>
      <c r="GNX17" s="192"/>
      <c r="GNY17" s="192"/>
      <c r="GNZ17" s="192"/>
      <c r="GOA17" s="192"/>
      <c r="GOB17" s="192"/>
      <c r="GOC17" s="192"/>
      <c r="GOD17" s="192"/>
      <c r="GOE17" s="192"/>
      <c r="GOF17" s="192"/>
      <c r="GOG17" s="192"/>
      <c r="GOH17" s="192"/>
      <c r="GOI17" s="192"/>
      <c r="GOJ17" s="192"/>
      <c r="GOK17" s="192"/>
      <c r="GOL17" s="192"/>
      <c r="GOM17" s="192"/>
      <c r="GON17" s="192"/>
      <c r="GOO17" s="192"/>
      <c r="GOP17" s="192"/>
      <c r="GOQ17" s="192"/>
      <c r="GOR17" s="192"/>
      <c r="GOS17" s="192"/>
      <c r="GOT17" s="192"/>
      <c r="GOU17" s="192"/>
      <c r="GOV17" s="192"/>
      <c r="GOW17" s="192"/>
      <c r="GOX17" s="192"/>
      <c r="GOY17" s="192"/>
      <c r="GOZ17" s="192"/>
      <c r="GPA17" s="192"/>
      <c r="GPB17" s="192"/>
      <c r="GPC17" s="192"/>
      <c r="GPD17" s="192"/>
      <c r="GPE17" s="192"/>
      <c r="GPF17" s="192"/>
      <c r="GPG17" s="192"/>
      <c r="GPH17" s="192"/>
      <c r="GPI17" s="192"/>
      <c r="GPJ17" s="192"/>
      <c r="GPK17" s="192"/>
      <c r="GPL17" s="192"/>
      <c r="GPM17" s="192"/>
      <c r="GPN17" s="192"/>
      <c r="GPO17" s="192"/>
      <c r="GPP17" s="192"/>
      <c r="GPQ17" s="192"/>
      <c r="GPR17" s="192"/>
      <c r="GPS17" s="192"/>
      <c r="GPT17" s="192"/>
      <c r="GPU17" s="192"/>
      <c r="GPV17" s="192"/>
      <c r="GPW17" s="192"/>
      <c r="GPX17" s="192"/>
      <c r="GPY17" s="192"/>
      <c r="GPZ17" s="192"/>
      <c r="GQA17" s="192"/>
      <c r="GQB17" s="192"/>
      <c r="GQC17" s="192"/>
      <c r="GQD17" s="192"/>
      <c r="GQE17" s="192"/>
      <c r="GQF17" s="192"/>
      <c r="GQG17" s="192"/>
      <c r="GQH17" s="192"/>
      <c r="GQI17" s="192"/>
      <c r="GQJ17" s="192"/>
      <c r="GQK17" s="192"/>
      <c r="GQL17" s="192"/>
      <c r="GQM17" s="192"/>
      <c r="GQN17" s="192"/>
      <c r="GQO17" s="192"/>
      <c r="GQP17" s="192"/>
      <c r="GQQ17" s="192"/>
      <c r="GQR17" s="192"/>
      <c r="GQS17" s="192"/>
      <c r="GQT17" s="192"/>
      <c r="GQU17" s="192"/>
      <c r="GQV17" s="192"/>
      <c r="GQW17" s="192"/>
      <c r="GQX17" s="192"/>
      <c r="GQY17" s="192"/>
      <c r="GQZ17" s="192"/>
      <c r="GRA17" s="192"/>
      <c r="GRB17" s="192"/>
      <c r="GRC17" s="192"/>
      <c r="GRD17" s="192"/>
      <c r="GRE17" s="192"/>
      <c r="GRF17" s="192"/>
      <c r="GRG17" s="192"/>
      <c r="GRH17" s="192"/>
      <c r="GRI17" s="192"/>
      <c r="GRJ17" s="192"/>
      <c r="GRK17" s="192"/>
      <c r="GRL17" s="192"/>
      <c r="GRM17" s="192"/>
      <c r="GRN17" s="192"/>
      <c r="GRO17" s="192"/>
      <c r="GRP17" s="192"/>
      <c r="GRQ17" s="192"/>
      <c r="GRR17" s="192"/>
      <c r="GRS17" s="192"/>
      <c r="GRT17" s="192"/>
      <c r="GRU17" s="192"/>
      <c r="GRV17" s="192"/>
      <c r="GRW17" s="192"/>
      <c r="GRX17" s="192"/>
      <c r="GRY17" s="192"/>
      <c r="GRZ17" s="192"/>
      <c r="GSA17" s="192"/>
      <c r="GSB17" s="192"/>
      <c r="GSC17" s="192"/>
      <c r="GSD17" s="192"/>
      <c r="GSE17" s="192"/>
      <c r="GSF17" s="192"/>
      <c r="GSG17" s="192"/>
      <c r="GSH17" s="192"/>
      <c r="GSI17" s="192"/>
      <c r="GSJ17" s="192"/>
      <c r="GSK17" s="192"/>
      <c r="GSL17" s="192"/>
      <c r="GSM17" s="192"/>
      <c r="GSN17" s="192"/>
      <c r="GSO17" s="192"/>
      <c r="GSP17" s="192"/>
      <c r="GSQ17" s="192"/>
      <c r="GSR17" s="192"/>
      <c r="GSS17" s="192"/>
      <c r="GST17" s="192"/>
      <c r="GSU17" s="192"/>
      <c r="GSV17" s="192"/>
      <c r="GSW17" s="192"/>
      <c r="GSX17" s="192"/>
      <c r="GSY17" s="192"/>
      <c r="GSZ17" s="192"/>
      <c r="GTA17" s="192"/>
      <c r="GTB17" s="192"/>
      <c r="GTC17" s="192"/>
      <c r="GTD17" s="192"/>
      <c r="GTE17" s="192"/>
      <c r="GTF17" s="192"/>
      <c r="GTG17" s="192"/>
      <c r="GTH17" s="192"/>
      <c r="GTI17" s="192"/>
      <c r="GTJ17" s="192"/>
      <c r="GTK17" s="192"/>
      <c r="GTL17" s="192"/>
      <c r="GTM17" s="192"/>
      <c r="GTN17" s="192"/>
      <c r="GTO17" s="192"/>
      <c r="GTP17" s="192"/>
      <c r="GTQ17" s="192"/>
      <c r="GTR17" s="192"/>
      <c r="GTS17" s="192"/>
      <c r="GTT17" s="192"/>
      <c r="GTU17" s="192"/>
      <c r="GTV17" s="192"/>
      <c r="GTW17" s="192"/>
      <c r="GTX17" s="192"/>
      <c r="GTY17" s="192"/>
      <c r="GTZ17" s="192"/>
      <c r="GUA17" s="192"/>
      <c r="GUB17" s="192"/>
      <c r="GUC17" s="192"/>
      <c r="GUD17" s="192"/>
      <c r="GUE17" s="192"/>
      <c r="GUF17" s="192"/>
      <c r="GUG17" s="192"/>
      <c r="GUH17" s="192"/>
      <c r="GUI17" s="192"/>
      <c r="GUJ17" s="192"/>
      <c r="GUK17" s="192"/>
      <c r="GUL17" s="192"/>
      <c r="GUM17" s="192"/>
      <c r="GUN17" s="192"/>
      <c r="GUO17" s="192"/>
      <c r="GUP17" s="192"/>
      <c r="GUQ17" s="192"/>
      <c r="GUR17" s="192"/>
      <c r="GUS17" s="192"/>
      <c r="GUT17" s="192"/>
      <c r="GUU17" s="192"/>
      <c r="GUV17" s="192"/>
      <c r="GUW17" s="192"/>
      <c r="GUX17" s="192"/>
      <c r="GUY17" s="192"/>
      <c r="GUZ17" s="192"/>
      <c r="GVA17" s="192"/>
      <c r="GVB17" s="192"/>
      <c r="GVC17" s="192"/>
      <c r="GVD17" s="192"/>
      <c r="GVE17" s="192"/>
      <c r="GVF17" s="192"/>
      <c r="GVG17" s="192"/>
      <c r="GVH17" s="192"/>
      <c r="GVI17" s="192"/>
      <c r="GVJ17" s="192"/>
      <c r="GVK17" s="192"/>
      <c r="GVL17" s="192"/>
      <c r="GVM17" s="192"/>
      <c r="GVN17" s="192"/>
      <c r="GVO17" s="192"/>
      <c r="GVP17" s="192"/>
      <c r="GVQ17" s="192"/>
      <c r="GVR17" s="192"/>
      <c r="GVS17" s="192"/>
      <c r="GVT17" s="192"/>
      <c r="GVU17" s="192"/>
      <c r="GVV17" s="192"/>
      <c r="GVW17" s="192"/>
      <c r="GVX17" s="192"/>
      <c r="GVY17" s="192"/>
      <c r="GVZ17" s="192"/>
      <c r="GWA17" s="192"/>
      <c r="GWB17" s="192"/>
      <c r="GWC17" s="192"/>
      <c r="GWD17" s="192"/>
      <c r="GWE17" s="192"/>
      <c r="GWF17" s="192"/>
      <c r="GWG17" s="192"/>
      <c r="GWH17" s="192"/>
      <c r="GWI17" s="192"/>
      <c r="GWJ17" s="192"/>
      <c r="GWK17" s="192"/>
      <c r="GWL17" s="192"/>
      <c r="GWM17" s="192"/>
      <c r="GWN17" s="192"/>
      <c r="GWO17" s="192"/>
      <c r="GWP17" s="192"/>
      <c r="GWQ17" s="192"/>
      <c r="GWR17" s="192"/>
      <c r="GWS17" s="192"/>
      <c r="GWT17" s="192"/>
      <c r="GWU17" s="192"/>
      <c r="GWV17" s="192"/>
      <c r="GWW17" s="192"/>
      <c r="GWX17" s="192"/>
      <c r="GWY17" s="192"/>
      <c r="GWZ17" s="192"/>
      <c r="GXA17" s="192"/>
      <c r="GXB17" s="192"/>
      <c r="GXC17" s="192"/>
      <c r="GXD17" s="192"/>
      <c r="GXE17" s="192"/>
      <c r="GXF17" s="192"/>
      <c r="GXG17" s="192"/>
      <c r="GXH17" s="192"/>
      <c r="GXI17" s="192"/>
      <c r="GXJ17" s="192"/>
      <c r="GXK17" s="192"/>
      <c r="GXL17" s="192"/>
      <c r="GXM17" s="192"/>
      <c r="GXN17" s="192"/>
      <c r="GXO17" s="192"/>
      <c r="GXP17" s="192"/>
      <c r="GXQ17" s="192"/>
      <c r="GXR17" s="192"/>
      <c r="GXS17" s="192"/>
      <c r="GXT17" s="192"/>
      <c r="GXU17" s="192"/>
      <c r="GXV17" s="192"/>
      <c r="GXW17" s="192"/>
      <c r="GXX17" s="192"/>
      <c r="GXY17" s="192"/>
      <c r="GXZ17" s="192"/>
      <c r="GYA17" s="192"/>
      <c r="GYB17" s="192"/>
      <c r="GYC17" s="192"/>
      <c r="GYD17" s="192"/>
      <c r="GYE17" s="192"/>
      <c r="GYF17" s="192"/>
      <c r="GYG17" s="192"/>
      <c r="GYH17" s="192"/>
      <c r="GYI17" s="192"/>
      <c r="GYJ17" s="192"/>
      <c r="GYK17" s="192"/>
      <c r="GYL17" s="192"/>
      <c r="GYM17" s="192"/>
      <c r="GYN17" s="192"/>
      <c r="GYO17" s="192"/>
      <c r="GYP17" s="192"/>
      <c r="GYQ17" s="192"/>
      <c r="GYR17" s="192"/>
      <c r="GYS17" s="192"/>
      <c r="GYT17" s="192"/>
      <c r="GYU17" s="192"/>
      <c r="GYV17" s="192"/>
      <c r="GYW17" s="192"/>
      <c r="GYX17" s="192"/>
      <c r="GYY17" s="192"/>
      <c r="GYZ17" s="192"/>
      <c r="GZA17" s="192"/>
      <c r="GZB17" s="192"/>
      <c r="GZC17" s="192"/>
      <c r="GZD17" s="192"/>
      <c r="GZE17" s="192"/>
      <c r="GZF17" s="192"/>
      <c r="GZG17" s="192"/>
      <c r="GZH17" s="192"/>
      <c r="GZI17" s="192"/>
      <c r="GZJ17" s="192"/>
      <c r="GZK17" s="192"/>
      <c r="GZL17" s="192"/>
      <c r="GZM17" s="192"/>
      <c r="GZN17" s="192"/>
      <c r="GZO17" s="192"/>
      <c r="GZP17" s="192"/>
      <c r="GZQ17" s="192"/>
      <c r="GZR17" s="192"/>
      <c r="GZS17" s="192"/>
      <c r="GZT17" s="192"/>
      <c r="GZU17" s="192"/>
      <c r="GZV17" s="192"/>
      <c r="GZW17" s="192"/>
      <c r="GZX17" s="192"/>
      <c r="GZY17" s="192"/>
      <c r="GZZ17" s="192"/>
      <c r="HAA17" s="192"/>
      <c r="HAB17" s="192"/>
      <c r="HAC17" s="192"/>
      <c r="HAD17" s="192"/>
      <c r="HAE17" s="192"/>
      <c r="HAF17" s="192"/>
      <c r="HAG17" s="192"/>
      <c r="HAH17" s="192"/>
      <c r="HAI17" s="192"/>
      <c r="HAJ17" s="192"/>
      <c r="HAK17" s="192"/>
      <c r="HAL17" s="192"/>
      <c r="HAM17" s="192"/>
      <c r="HAN17" s="192"/>
      <c r="HAO17" s="192"/>
      <c r="HAP17" s="192"/>
      <c r="HAQ17" s="192"/>
      <c r="HAR17" s="192"/>
      <c r="HAS17" s="192"/>
      <c r="HAT17" s="192"/>
      <c r="HAU17" s="192"/>
      <c r="HAV17" s="192"/>
      <c r="HAW17" s="192"/>
      <c r="HAX17" s="192"/>
      <c r="HAY17" s="192"/>
      <c r="HAZ17" s="192"/>
      <c r="HBA17" s="192"/>
      <c r="HBB17" s="192"/>
      <c r="HBC17" s="192"/>
      <c r="HBD17" s="192"/>
      <c r="HBE17" s="192"/>
      <c r="HBF17" s="192"/>
      <c r="HBG17" s="192"/>
      <c r="HBH17" s="192"/>
      <c r="HBI17" s="192"/>
      <c r="HBJ17" s="192"/>
      <c r="HBK17" s="192"/>
      <c r="HBL17" s="192"/>
      <c r="HBM17" s="192"/>
      <c r="HBN17" s="192"/>
      <c r="HBO17" s="192"/>
      <c r="HBP17" s="192"/>
      <c r="HBQ17" s="192"/>
      <c r="HBR17" s="192"/>
      <c r="HBS17" s="192"/>
      <c r="HBT17" s="192"/>
      <c r="HBU17" s="192"/>
      <c r="HBV17" s="192"/>
      <c r="HBW17" s="192"/>
      <c r="HBX17" s="192"/>
      <c r="HBY17" s="192"/>
      <c r="HBZ17" s="192"/>
      <c r="HCA17" s="192"/>
      <c r="HCB17" s="192"/>
      <c r="HCC17" s="192"/>
      <c r="HCD17" s="192"/>
      <c r="HCE17" s="192"/>
      <c r="HCF17" s="192"/>
      <c r="HCG17" s="192"/>
      <c r="HCH17" s="192"/>
      <c r="HCI17" s="192"/>
      <c r="HCJ17" s="192"/>
      <c r="HCK17" s="192"/>
      <c r="HCL17" s="192"/>
      <c r="HCM17" s="192"/>
      <c r="HCN17" s="192"/>
      <c r="HCO17" s="192"/>
      <c r="HCP17" s="192"/>
      <c r="HCQ17" s="192"/>
      <c r="HCR17" s="192"/>
      <c r="HCS17" s="192"/>
      <c r="HCT17" s="192"/>
      <c r="HCU17" s="192"/>
      <c r="HCV17" s="192"/>
      <c r="HCW17" s="192"/>
      <c r="HCX17" s="192"/>
      <c r="HCY17" s="192"/>
      <c r="HCZ17" s="192"/>
      <c r="HDA17" s="192"/>
      <c r="HDB17" s="192"/>
      <c r="HDC17" s="192"/>
      <c r="HDD17" s="192"/>
      <c r="HDE17" s="192"/>
      <c r="HDF17" s="192"/>
      <c r="HDG17" s="192"/>
      <c r="HDH17" s="192"/>
      <c r="HDI17" s="192"/>
      <c r="HDJ17" s="192"/>
      <c r="HDK17" s="192"/>
      <c r="HDL17" s="192"/>
      <c r="HDM17" s="192"/>
      <c r="HDN17" s="192"/>
      <c r="HDO17" s="192"/>
      <c r="HDP17" s="192"/>
      <c r="HDQ17" s="192"/>
      <c r="HDR17" s="192"/>
      <c r="HDS17" s="192"/>
      <c r="HDT17" s="192"/>
      <c r="HDU17" s="192"/>
      <c r="HDV17" s="192"/>
      <c r="HDW17" s="192"/>
      <c r="HDX17" s="192"/>
      <c r="HDY17" s="192"/>
      <c r="HDZ17" s="192"/>
      <c r="HEA17" s="192"/>
      <c r="HEB17" s="192"/>
      <c r="HEC17" s="192"/>
      <c r="HED17" s="192"/>
      <c r="HEE17" s="192"/>
      <c r="HEF17" s="192"/>
      <c r="HEG17" s="192"/>
      <c r="HEH17" s="192"/>
      <c r="HEI17" s="192"/>
      <c r="HEJ17" s="192"/>
      <c r="HEK17" s="192"/>
      <c r="HEL17" s="192"/>
      <c r="HEM17" s="192"/>
      <c r="HEN17" s="192"/>
      <c r="HEO17" s="192"/>
      <c r="HEP17" s="192"/>
      <c r="HEQ17" s="192"/>
      <c r="HER17" s="192"/>
      <c r="HES17" s="192"/>
      <c r="HET17" s="192"/>
      <c r="HEU17" s="192"/>
      <c r="HEV17" s="192"/>
      <c r="HEW17" s="192"/>
      <c r="HEX17" s="192"/>
      <c r="HEY17" s="192"/>
      <c r="HEZ17" s="192"/>
      <c r="HFA17" s="192"/>
      <c r="HFB17" s="192"/>
      <c r="HFC17" s="192"/>
      <c r="HFD17" s="192"/>
      <c r="HFE17" s="192"/>
      <c r="HFF17" s="192"/>
      <c r="HFG17" s="192"/>
      <c r="HFH17" s="192"/>
      <c r="HFI17" s="192"/>
      <c r="HFJ17" s="192"/>
      <c r="HFK17" s="192"/>
      <c r="HFL17" s="192"/>
      <c r="HFM17" s="192"/>
      <c r="HFN17" s="192"/>
      <c r="HFO17" s="192"/>
      <c r="HFP17" s="192"/>
      <c r="HFQ17" s="192"/>
      <c r="HFR17" s="192"/>
      <c r="HFS17" s="192"/>
      <c r="HFT17" s="192"/>
      <c r="HFU17" s="192"/>
      <c r="HFV17" s="192"/>
      <c r="HFW17" s="192"/>
      <c r="HFX17" s="192"/>
      <c r="HFY17" s="192"/>
      <c r="HFZ17" s="192"/>
      <c r="HGA17" s="192"/>
      <c r="HGB17" s="192"/>
      <c r="HGC17" s="192"/>
      <c r="HGD17" s="192"/>
      <c r="HGE17" s="192"/>
      <c r="HGF17" s="192"/>
      <c r="HGG17" s="192"/>
      <c r="HGH17" s="192"/>
      <c r="HGI17" s="192"/>
      <c r="HGJ17" s="192"/>
      <c r="HGK17" s="192"/>
      <c r="HGL17" s="192"/>
      <c r="HGM17" s="192"/>
      <c r="HGN17" s="192"/>
      <c r="HGO17" s="192"/>
      <c r="HGP17" s="192"/>
      <c r="HGQ17" s="192"/>
      <c r="HGR17" s="192"/>
      <c r="HGS17" s="192"/>
      <c r="HGT17" s="192"/>
      <c r="HGU17" s="192"/>
      <c r="HGV17" s="192"/>
      <c r="HGW17" s="192"/>
      <c r="HGX17" s="192"/>
      <c r="HGY17" s="192"/>
      <c r="HGZ17" s="192"/>
      <c r="HHA17" s="192"/>
      <c r="HHB17" s="192"/>
      <c r="HHC17" s="192"/>
      <c r="HHD17" s="192"/>
      <c r="HHE17" s="192"/>
      <c r="HHF17" s="192"/>
      <c r="HHG17" s="192"/>
      <c r="HHH17" s="192"/>
      <c r="HHI17" s="192"/>
      <c r="HHJ17" s="192"/>
      <c r="HHK17" s="192"/>
      <c r="HHL17" s="192"/>
      <c r="HHM17" s="192"/>
      <c r="HHN17" s="192"/>
      <c r="HHO17" s="192"/>
      <c r="HHP17" s="192"/>
      <c r="HHQ17" s="192"/>
      <c r="HHR17" s="192"/>
      <c r="HHS17" s="192"/>
      <c r="HHT17" s="192"/>
      <c r="HHU17" s="192"/>
      <c r="HHV17" s="192"/>
      <c r="HHW17" s="192"/>
      <c r="HHX17" s="192"/>
      <c r="HHY17" s="192"/>
      <c r="HHZ17" s="192"/>
      <c r="HIA17" s="192"/>
      <c r="HIB17" s="192"/>
      <c r="HIC17" s="192"/>
      <c r="HID17" s="192"/>
      <c r="HIE17" s="192"/>
      <c r="HIF17" s="192"/>
      <c r="HIG17" s="192"/>
      <c r="HIH17" s="192"/>
      <c r="HII17" s="192"/>
      <c r="HIJ17" s="192"/>
      <c r="HIK17" s="192"/>
      <c r="HIL17" s="192"/>
      <c r="HIM17" s="192"/>
      <c r="HIN17" s="192"/>
      <c r="HIO17" s="192"/>
      <c r="HIP17" s="192"/>
      <c r="HIQ17" s="192"/>
      <c r="HIR17" s="192"/>
      <c r="HIS17" s="192"/>
      <c r="HIT17" s="192"/>
      <c r="HIU17" s="192"/>
      <c r="HIV17" s="192"/>
      <c r="HIW17" s="192"/>
      <c r="HIX17" s="192"/>
      <c r="HIY17" s="192"/>
      <c r="HIZ17" s="192"/>
      <c r="HJA17" s="192"/>
      <c r="HJB17" s="192"/>
      <c r="HJC17" s="192"/>
      <c r="HJD17" s="192"/>
      <c r="HJE17" s="192"/>
      <c r="HJF17" s="192"/>
      <c r="HJG17" s="192"/>
      <c r="HJH17" s="192"/>
      <c r="HJI17" s="192"/>
      <c r="HJJ17" s="192"/>
      <c r="HJK17" s="192"/>
      <c r="HJL17" s="192"/>
      <c r="HJM17" s="192"/>
      <c r="HJN17" s="192"/>
      <c r="HJO17" s="192"/>
      <c r="HJP17" s="192"/>
      <c r="HJQ17" s="192"/>
      <c r="HJR17" s="192"/>
      <c r="HJS17" s="192"/>
      <c r="HJT17" s="192"/>
      <c r="HJU17" s="192"/>
      <c r="HJV17" s="192"/>
      <c r="HJW17" s="192"/>
      <c r="HJX17" s="192"/>
      <c r="HJY17" s="192"/>
      <c r="HJZ17" s="192"/>
      <c r="HKA17" s="192"/>
      <c r="HKB17" s="192"/>
      <c r="HKC17" s="192"/>
      <c r="HKD17" s="192"/>
      <c r="HKE17" s="192"/>
      <c r="HKF17" s="192"/>
      <c r="HKG17" s="192"/>
      <c r="HKH17" s="192"/>
      <c r="HKI17" s="192"/>
      <c r="HKJ17" s="192"/>
      <c r="HKK17" s="192"/>
      <c r="HKL17" s="192"/>
      <c r="HKM17" s="192"/>
      <c r="HKN17" s="192"/>
      <c r="HKO17" s="192"/>
      <c r="HKP17" s="192"/>
      <c r="HKQ17" s="192"/>
      <c r="HKR17" s="192"/>
      <c r="HKS17" s="192"/>
      <c r="HKT17" s="192"/>
      <c r="HKU17" s="192"/>
      <c r="HKV17" s="192"/>
      <c r="HKW17" s="192"/>
      <c r="HKX17" s="192"/>
      <c r="HKY17" s="192"/>
      <c r="HKZ17" s="192"/>
      <c r="HLA17" s="192"/>
      <c r="HLB17" s="192"/>
      <c r="HLC17" s="192"/>
      <c r="HLD17" s="192"/>
      <c r="HLE17" s="192"/>
      <c r="HLF17" s="192"/>
      <c r="HLG17" s="192"/>
      <c r="HLH17" s="192"/>
      <c r="HLI17" s="192"/>
      <c r="HLJ17" s="192"/>
      <c r="HLK17" s="192"/>
      <c r="HLL17" s="192"/>
      <c r="HLM17" s="192"/>
      <c r="HLN17" s="192"/>
      <c r="HLO17" s="192"/>
      <c r="HLP17" s="192"/>
      <c r="HLQ17" s="192"/>
      <c r="HLR17" s="192"/>
      <c r="HLS17" s="192"/>
      <c r="HLT17" s="192"/>
      <c r="HLU17" s="192"/>
      <c r="HLV17" s="192"/>
      <c r="HLW17" s="192"/>
      <c r="HLX17" s="192"/>
      <c r="HLY17" s="192"/>
      <c r="HLZ17" s="192"/>
      <c r="HMA17" s="192"/>
      <c r="HMB17" s="192"/>
      <c r="HMC17" s="192"/>
      <c r="HMD17" s="192"/>
      <c r="HME17" s="192"/>
      <c r="HMF17" s="192"/>
      <c r="HMG17" s="192"/>
      <c r="HMH17" s="192"/>
      <c r="HMI17" s="192"/>
      <c r="HMJ17" s="192"/>
      <c r="HMK17" s="192"/>
      <c r="HML17" s="192"/>
      <c r="HMM17" s="192"/>
      <c r="HMN17" s="192"/>
      <c r="HMO17" s="192"/>
      <c r="HMP17" s="192"/>
      <c r="HMQ17" s="192"/>
      <c r="HMR17" s="192"/>
      <c r="HMS17" s="192"/>
      <c r="HMT17" s="192"/>
      <c r="HMU17" s="192"/>
      <c r="HMV17" s="192"/>
      <c r="HMW17" s="192"/>
      <c r="HMX17" s="192"/>
      <c r="HMY17" s="192"/>
      <c r="HMZ17" s="192"/>
      <c r="HNA17" s="192"/>
      <c r="HNB17" s="192"/>
      <c r="HNC17" s="192"/>
      <c r="HND17" s="192"/>
      <c r="HNE17" s="192"/>
      <c r="HNF17" s="192"/>
      <c r="HNG17" s="192"/>
      <c r="HNH17" s="192"/>
      <c r="HNI17" s="192"/>
      <c r="HNJ17" s="192"/>
      <c r="HNK17" s="192"/>
      <c r="HNL17" s="192"/>
      <c r="HNM17" s="192"/>
      <c r="HNN17" s="192"/>
      <c r="HNO17" s="192"/>
      <c r="HNP17" s="192"/>
      <c r="HNQ17" s="192"/>
      <c r="HNR17" s="192"/>
      <c r="HNS17" s="192"/>
      <c r="HNT17" s="192"/>
      <c r="HNU17" s="192"/>
      <c r="HNV17" s="192"/>
      <c r="HNW17" s="192"/>
      <c r="HNX17" s="192"/>
      <c r="HNY17" s="192"/>
      <c r="HNZ17" s="192"/>
      <c r="HOA17" s="192"/>
      <c r="HOB17" s="192"/>
      <c r="HOC17" s="192"/>
      <c r="HOD17" s="192"/>
      <c r="HOE17" s="192"/>
      <c r="HOF17" s="192"/>
      <c r="HOG17" s="192"/>
      <c r="HOH17" s="192"/>
      <c r="HOI17" s="192"/>
      <c r="HOJ17" s="192"/>
      <c r="HOK17" s="192"/>
      <c r="HOL17" s="192"/>
      <c r="HOM17" s="192"/>
      <c r="HON17" s="192"/>
      <c r="HOO17" s="192"/>
      <c r="HOP17" s="192"/>
      <c r="HOQ17" s="192"/>
      <c r="HOR17" s="192"/>
      <c r="HOS17" s="192"/>
      <c r="HOT17" s="192"/>
      <c r="HOU17" s="192"/>
      <c r="HOV17" s="192"/>
      <c r="HOW17" s="192"/>
      <c r="HOX17" s="192"/>
      <c r="HOY17" s="192"/>
      <c r="HOZ17" s="192"/>
      <c r="HPA17" s="192"/>
      <c r="HPB17" s="192"/>
      <c r="HPC17" s="192"/>
      <c r="HPD17" s="192"/>
      <c r="HPE17" s="192"/>
      <c r="HPF17" s="192"/>
      <c r="HPG17" s="192"/>
      <c r="HPH17" s="192"/>
      <c r="HPI17" s="192"/>
      <c r="HPJ17" s="192"/>
      <c r="HPK17" s="192"/>
      <c r="HPL17" s="192"/>
      <c r="HPM17" s="192"/>
      <c r="HPN17" s="192"/>
      <c r="HPO17" s="192"/>
      <c r="HPP17" s="192"/>
      <c r="HPQ17" s="192"/>
      <c r="HPR17" s="192"/>
      <c r="HPS17" s="192"/>
      <c r="HPT17" s="192"/>
      <c r="HPU17" s="192"/>
      <c r="HPV17" s="192"/>
      <c r="HPW17" s="192"/>
      <c r="HPX17" s="192"/>
      <c r="HPY17" s="192"/>
      <c r="HPZ17" s="192"/>
      <c r="HQA17" s="192"/>
      <c r="HQB17" s="192"/>
      <c r="HQC17" s="192"/>
      <c r="HQD17" s="192"/>
      <c r="HQE17" s="192"/>
      <c r="HQF17" s="192"/>
      <c r="HQG17" s="192"/>
      <c r="HQH17" s="192"/>
      <c r="HQI17" s="192"/>
      <c r="HQJ17" s="192"/>
      <c r="HQK17" s="192"/>
      <c r="HQL17" s="192"/>
      <c r="HQM17" s="192"/>
      <c r="HQN17" s="192"/>
      <c r="HQO17" s="192"/>
      <c r="HQP17" s="192"/>
      <c r="HQQ17" s="192"/>
      <c r="HQR17" s="192"/>
      <c r="HQS17" s="192"/>
      <c r="HQT17" s="192"/>
      <c r="HQU17" s="192"/>
      <c r="HQV17" s="192"/>
      <c r="HQW17" s="192"/>
      <c r="HQX17" s="192"/>
      <c r="HQY17" s="192"/>
      <c r="HQZ17" s="192"/>
      <c r="HRA17" s="192"/>
      <c r="HRB17" s="192"/>
      <c r="HRC17" s="192"/>
      <c r="HRD17" s="192"/>
      <c r="HRE17" s="192"/>
      <c r="HRF17" s="192"/>
      <c r="HRG17" s="192"/>
      <c r="HRH17" s="192"/>
      <c r="HRI17" s="192"/>
      <c r="HRJ17" s="192"/>
      <c r="HRK17" s="192"/>
      <c r="HRL17" s="192"/>
      <c r="HRM17" s="192"/>
      <c r="HRN17" s="192"/>
      <c r="HRO17" s="192"/>
      <c r="HRP17" s="192"/>
      <c r="HRQ17" s="192"/>
      <c r="HRR17" s="192"/>
      <c r="HRS17" s="192"/>
      <c r="HRT17" s="192"/>
      <c r="HRU17" s="192"/>
      <c r="HRV17" s="192"/>
      <c r="HRW17" s="192"/>
      <c r="HRX17" s="192"/>
      <c r="HRY17" s="192"/>
      <c r="HRZ17" s="192"/>
      <c r="HSA17" s="192"/>
      <c r="HSB17" s="192"/>
      <c r="HSC17" s="192"/>
      <c r="HSD17" s="192"/>
      <c r="HSE17" s="192"/>
      <c r="HSF17" s="192"/>
      <c r="HSG17" s="192"/>
      <c r="HSH17" s="192"/>
      <c r="HSI17" s="192"/>
      <c r="HSJ17" s="192"/>
      <c r="HSK17" s="192"/>
      <c r="HSL17" s="192"/>
      <c r="HSM17" s="192"/>
      <c r="HSN17" s="192"/>
      <c r="HSO17" s="192"/>
      <c r="HSP17" s="192"/>
      <c r="HSQ17" s="192"/>
      <c r="HSR17" s="192"/>
      <c r="HSS17" s="192"/>
      <c r="HST17" s="192"/>
      <c r="HSU17" s="192"/>
      <c r="HSV17" s="192"/>
      <c r="HSW17" s="192"/>
      <c r="HSX17" s="192"/>
      <c r="HSY17" s="192"/>
      <c r="HSZ17" s="192"/>
      <c r="HTA17" s="192"/>
      <c r="HTB17" s="192"/>
      <c r="HTC17" s="192"/>
      <c r="HTD17" s="192"/>
      <c r="HTE17" s="192"/>
      <c r="HTF17" s="192"/>
      <c r="HTG17" s="192"/>
      <c r="HTH17" s="192"/>
      <c r="HTI17" s="192"/>
      <c r="HTJ17" s="192"/>
      <c r="HTK17" s="192"/>
      <c r="HTL17" s="192"/>
      <c r="HTM17" s="192"/>
      <c r="HTN17" s="192"/>
      <c r="HTO17" s="192"/>
      <c r="HTP17" s="192"/>
      <c r="HTQ17" s="192"/>
      <c r="HTR17" s="192"/>
      <c r="HTS17" s="192"/>
      <c r="HTT17" s="192"/>
      <c r="HTU17" s="192"/>
      <c r="HTV17" s="192"/>
      <c r="HTW17" s="192"/>
      <c r="HTX17" s="192"/>
      <c r="HTY17" s="192"/>
      <c r="HTZ17" s="192"/>
      <c r="HUA17" s="192"/>
      <c r="HUB17" s="192"/>
      <c r="HUC17" s="192"/>
      <c r="HUD17" s="192"/>
      <c r="HUE17" s="192"/>
      <c r="HUF17" s="192"/>
      <c r="HUG17" s="192"/>
      <c r="HUH17" s="192"/>
      <c r="HUI17" s="192"/>
      <c r="HUJ17" s="192"/>
      <c r="HUK17" s="192"/>
      <c r="HUL17" s="192"/>
      <c r="HUM17" s="192"/>
      <c r="HUN17" s="192"/>
      <c r="HUO17" s="192"/>
      <c r="HUP17" s="192"/>
      <c r="HUQ17" s="192"/>
      <c r="HUR17" s="192"/>
      <c r="HUS17" s="192"/>
      <c r="HUT17" s="192"/>
      <c r="HUU17" s="192"/>
      <c r="HUV17" s="192"/>
      <c r="HUW17" s="192"/>
      <c r="HUX17" s="192"/>
      <c r="HUY17" s="192"/>
      <c r="HUZ17" s="192"/>
      <c r="HVA17" s="192"/>
      <c r="HVB17" s="192"/>
      <c r="HVC17" s="192"/>
      <c r="HVD17" s="192"/>
      <c r="HVE17" s="192"/>
      <c r="HVF17" s="192"/>
      <c r="HVG17" s="192"/>
      <c r="HVH17" s="192"/>
      <c r="HVI17" s="192"/>
      <c r="HVJ17" s="192"/>
      <c r="HVK17" s="192"/>
      <c r="HVL17" s="192"/>
      <c r="HVM17" s="192"/>
      <c r="HVN17" s="192"/>
      <c r="HVO17" s="192"/>
      <c r="HVP17" s="192"/>
      <c r="HVQ17" s="192"/>
      <c r="HVR17" s="192"/>
      <c r="HVS17" s="192"/>
      <c r="HVT17" s="192"/>
      <c r="HVU17" s="192"/>
      <c r="HVV17" s="192"/>
      <c r="HVW17" s="192"/>
      <c r="HVX17" s="192"/>
      <c r="HVY17" s="192"/>
      <c r="HVZ17" s="192"/>
      <c r="HWA17" s="192"/>
      <c r="HWB17" s="192"/>
      <c r="HWC17" s="192"/>
      <c r="HWD17" s="192"/>
      <c r="HWE17" s="192"/>
      <c r="HWF17" s="192"/>
      <c r="HWG17" s="192"/>
      <c r="HWH17" s="192"/>
      <c r="HWI17" s="192"/>
      <c r="HWJ17" s="192"/>
      <c r="HWK17" s="192"/>
      <c r="HWL17" s="192"/>
      <c r="HWM17" s="192"/>
      <c r="HWN17" s="192"/>
      <c r="HWO17" s="192"/>
      <c r="HWP17" s="192"/>
      <c r="HWQ17" s="192"/>
      <c r="HWR17" s="192"/>
      <c r="HWS17" s="192"/>
      <c r="HWT17" s="192"/>
      <c r="HWU17" s="192"/>
      <c r="HWV17" s="192"/>
      <c r="HWW17" s="192"/>
      <c r="HWX17" s="192"/>
      <c r="HWY17" s="192"/>
      <c r="HWZ17" s="192"/>
      <c r="HXA17" s="192"/>
      <c r="HXB17" s="192"/>
      <c r="HXC17" s="192"/>
      <c r="HXD17" s="192"/>
      <c r="HXE17" s="192"/>
      <c r="HXF17" s="192"/>
      <c r="HXG17" s="192"/>
      <c r="HXH17" s="192"/>
      <c r="HXI17" s="192"/>
      <c r="HXJ17" s="192"/>
      <c r="HXK17" s="192"/>
      <c r="HXL17" s="192"/>
      <c r="HXM17" s="192"/>
      <c r="HXN17" s="192"/>
      <c r="HXO17" s="192"/>
      <c r="HXP17" s="192"/>
      <c r="HXQ17" s="192"/>
      <c r="HXR17" s="192"/>
      <c r="HXS17" s="192"/>
      <c r="HXT17" s="192"/>
      <c r="HXU17" s="192"/>
      <c r="HXV17" s="192"/>
      <c r="HXW17" s="192"/>
      <c r="HXX17" s="192"/>
      <c r="HXY17" s="192"/>
      <c r="HXZ17" s="192"/>
      <c r="HYA17" s="192"/>
      <c r="HYB17" s="192"/>
      <c r="HYC17" s="192"/>
      <c r="HYD17" s="192"/>
      <c r="HYE17" s="192"/>
      <c r="HYF17" s="192"/>
      <c r="HYG17" s="192"/>
      <c r="HYH17" s="192"/>
      <c r="HYI17" s="192"/>
      <c r="HYJ17" s="192"/>
      <c r="HYK17" s="192"/>
      <c r="HYL17" s="192"/>
      <c r="HYM17" s="192"/>
      <c r="HYN17" s="192"/>
      <c r="HYO17" s="192"/>
      <c r="HYP17" s="192"/>
      <c r="HYQ17" s="192"/>
      <c r="HYR17" s="192"/>
      <c r="HYS17" s="192"/>
      <c r="HYT17" s="192"/>
      <c r="HYU17" s="192"/>
      <c r="HYV17" s="192"/>
      <c r="HYW17" s="192"/>
      <c r="HYX17" s="192"/>
      <c r="HYY17" s="192"/>
      <c r="HYZ17" s="192"/>
      <c r="HZA17" s="192"/>
      <c r="HZB17" s="192"/>
      <c r="HZC17" s="192"/>
      <c r="HZD17" s="192"/>
      <c r="HZE17" s="192"/>
      <c r="HZF17" s="192"/>
      <c r="HZG17" s="192"/>
      <c r="HZH17" s="192"/>
      <c r="HZI17" s="192"/>
      <c r="HZJ17" s="192"/>
      <c r="HZK17" s="192"/>
      <c r="HZL17" s="192"/>
      <c r="HZM17" s="192"/>
      <c r="HZN17" s="192"/>
      <c r="HZO17" s="192"/>
      <c r="HZP17" s="192"/>
      <c r="HZQ17" s="192"/>
      <c r="HZR17" s="192"/>
      <c r="HZS17" s="192"/>
      <c r="HZT17" s="192"/>
      <c r="HZU17" s="192"/>
      <c r="HZV17" s="192"/>
      <c r="HZW17" s="192"/>
      <c r="HZX17" s="192"/>
      <c r="HZY17" s="192"/>
      <c r="HZZ17" s="192"/>
      <c r="IAA17" s="192"/>
      <c r="IAB17" s="192"/>
      <c r="IAC17" s="192"/>
      <c r="IAD17" s="192"/>
      <c r="IAE17" s="192"/>
      <c r="IAF17" s="192"/>
      <c r="IAG17" s="192"/>
      <c r="IAH17" s="192"/>
      <c r="IAI17" s="192"/>
      <c r="IAJ17" s="192"/>
      <c r="IAK17" s="192"/>
      <c r="IAL17" s="192"/>
      <c r="IAM17" s="192"/>
      <c r="IAN17" s="192"/>
      <c r="IAO17" s="192"/>
      <c r="IAP17" s="192"/>
      <c r="IAQ17" s="192"/>
      <c r="IAR17" s="192"/>
      <c r="IAS17" s="192"/>
      <c r="IAT17" s="192"/>
      <c r="IAU17" s="192"/>
      <c r="IAV17" s="192"/>
      <c r="IAW17" s="192"/>
      <c r="IAX17" s="192"/>
      <c r="IAY17" s="192"/>
      <c r="IAZ17" s="192"/>
      <c r="IBA17" s="192"/>
      <c r="IBB17" s="192"/>
      <c r="IBC17" s="192"/>
      <c r="IBD17" s="192"/>
      <c r="IBE17" s="192"/>
      <c r="IBF17" s="192"/>
      <c r="IBG17" s="192"/>
      <c r="IBH17" s="192"/>
      <c r="IBI17" s="192"/>
      <c r="IBJ17" s="192"/>
      <c r="IBK17" s="192"/>
      <c r="IBL17" s="192"/>
      <c r="IBM17" s="192"/>
      <c r="IBN17" s="192"/>
      <c r="IBO17" s="192"/>
      <c r="IBP17" s="192"/>
      <c r="IBQ17" s="192"/>
      <c r="IBR17" s="192"/>
      <c r="IBS17" s="192"/>
      <c r="IBT17" s="192"/>
      <c r="IBU17" s="192"/>
      <c r="IBV17" s="192"/>
      <c r="IBW17" s="192"/>
      <c r="IBX17" s="192"/>
      <c r="IBY17" s="192"/>
      <c r="IBZ17" s="192"/>
      <c r="ICA17" s="192"/>
      <c r="ICB17" s="192"/>
      <c r="ICC17" s="192"/>
      <c r="ICD17" s="192"/>
      <c r="ICE17" s="192"/>
      <c r="ICF17" s="192"/>
      <c r="ICG17" s="192"/>
      <c r="ICH17" s="192"/>
      <c r="ICI17" s="192"/>
      <c r="ICJ17" s="192"/>
      <c r="ICK17" s="192"/>
      <c r="ICL17" s="192"/>
      <c r="ICM17" s="192"/>
      <c r="ICN17" s="192"/>
      <c r="ICO17" s="192"/>
      <c r="ICP17" s="192"/>
      <c r="ICQ17" s="192"/>
      <c r="ICR17" s="192"/>
      <c r="ICS17" s="192"/>
      <c r="ICT17" s="192"/>
      <c r="ICU17" s="192"/>
      <c r="ICV17" s="192"/>
      <c r="ICW17" s="192"/>
      <c r="ICX17" s="192"/>
      <c r="ICY17" s="192"/>
      <c r="ICZ17" s="192"/>
      <c r="IDA17" s="192"/>
      <c r="IDB17" s="192"/>
      <c r="IDC17" s="192"/>
      <c r="IDD17" s="192"/>
      <c r="IDE17" s="192"/>
      <c r="IDF17" s="192"/>
      <c r="IDG17" s="192"/>
      <c r="IDH17" s="192"/>
      <c r="IDI17" s="192"/>
      <c r="IDJ17" s="192"/>
      <c r="IDK17" s="192"/>
      <c r="IDL17" s="192"/>
      <c r="IDM17" s="192"/>
      <c r="IDN17" s="192"/>
      <c r="IDO17" s="192"/>
      <c r="IDP17" s="192"/>
      <c r="IDQ17" s="192"/>
      <c r="IDR17" s="192"/>
      <c r="IDS17" s="192"/>
      <c r="IDT17" s="192"/>
      <c r="IDU17" s="192"/>
      <c r="IDV17" s="192"/>
      <c r="IDW17" s="192"/>
      <c r="IDX17" s="192"/>
      <c r="IDY17" s="192"/>
      <c r="IDZ17" s="192"/>
      <c r="IEA17" s="192"/>
      <c r="IEB17" s="192"/>
      <c r="IEC17" s="192"/>
      <c r="IED17" s="192"/>
      <c r="IEE17" s="192"/>
      <c r="IEF17" s="192"/>
      <c r="IEG17" s="192"/>
      <c r="IEH17" s="192"/>
      <c r="IEI17" s="192"/>
      <c r="IEJ17" s="192"/>
      <c r="IEK17" s="192"/>
      <c r="IEL17" s="192"/>
      <c r="IEM17" s="192"/>
      <c r="IEN17" s="192"/>
      <c r="IEO17" s="192"/>
      <c r="IEP17" s="192"/>
      <c r="IEQ17" s="192"/>
      <c r="IER17" s="192"/>
      <c r="IES17" s="192"/>
      <c r="IET17" s="192"/>
      <c r="IEU17" s="192"/>
      <c r="IEV17" s="192"/>
      <c r="IEW17" s="192"/>
      <c r="IEX17" s="192"/>
      <c r="IEY17" s="192"/>
      <c r="IEZ17" s="192"/>
      <c r="IFA17" s="192"/>
      <c r="IFB17" s="192"/>
      <c r="IFC17" s="192"/>
      <c r="IFD17" s="192"/>
      <c r="IFE17" s="192"/>
      <c r="IFF17" s="192"/>
      <c r="IFG17" s="192"/>
      <c r="IFH17" s="192"/>
      <c r="IFI17" s="192"/>
      <c r="IFJ17" s="192"/>
      <c r="IFK17" s="192"/>
      <c r="IFL17" s="192"/>
      <c r="IFM17" s="192"/>
      <c r="IFN17" s="192"/>
      <c r="IFO17" s="192"/>
      <c r="IFP17" s="192"/>
      <c r="IFQ17" s="192"/>
      <c r="IFR17" s="192"/>
      <c r="IFS17" s="192"/>
      <c r="IFT17" s="192"/>
      <c r="IFU17" s="192"/>
      <c r="IFV17" s="192"/>
      <c r="IFW17" s="192"/>
      <c r="IFX17" s="192"/>
      <c r="IFY17" s="192"/>
      <c r="IFZ17" s="192"/>
      <c r="IGA17" s="192"/>
      <c r="IGB17" s="192"/>
      <c r="IGC17" s="192"/>
      <c r="IGD17" s="192"/>
      <c r="IGE17" s="192"/>
      <c r="IGF17" s="192"/>
      <c r="IGG17" s="192"/>
      <c r="IGH17" s="192"/>
      <c r="IGI17" s="192"/>
      <c r="IGJ17" s="192"/>
      <c r="IGK17" s="192"/>
      <c r="IGL17" s="192"/>
      <c r="IGM17" s="192"/>
      <c r="IGN17" s="192"/>
      <c r="IGO17" s="192"/>
      <c r="IGP17" s="192"/>
      <c r="IGQ17" s="192"/>
      <c r="IGR17" s="192"/>
      <c r="IGS17" s="192"/>
      <c r="IGT17" s="192"/>
      <c r="IGU17" s="192"/>
      <c r="IGV17" s="192"/>
      <c r="IGW17" s="192"/>
      <c r="IGX17" s="192"/>
      <c r="IGY17" s="192"/>
      <c r="IGZ17" s="192"/>
      <c r="IHA17" s="192"/>
      <c r="IHB17" s="192"/>
      <c r="IHC17" s="192"/>
      <c r="IHD17" s="192"/>
      <c r="IHE17" s="192"/>
      <c r="IHF17" s="192"/>
      <c r="IHG17" s="192"/>
      <c r="IHH17" s="192"/>
      <c r="IHI17" s="192"/>
      <c r="IHJ17" s="192"/>
      <c r="IHK17" s="192"/>
      <c r="IHL17" s="192"/>
      <c r="IHM17" s="192"/>
      <c r="IHN17" s="192"/>
      <c r="IHO17" s="192"/>
      <c r="IHP17" s="192"/>
      <c r="IHQ17" s="192"/>
      <c r="IHR17" s="192"/>
      <c r="IHS17" s="192"/>
      <c r="IHT17" s="192"/>
      <c r="IHU17" s="192"/>
      <c r="IHV17" s="192"/>
      <c r="IHW17" s="192"/>
      <c r="IHX17" s="192"/>
      <c r="IHY17" s="192"/>
      <c r="IHZ17" s="192"/>
      <c r="IIA17" s="192"/>
      <c r="IIB17" s="192"/>
      <c r="IIC17" s="192"/>
      <c r="IID17" s="192"/>
      <c r="IIE17" s="192"/>
      <c r="IIF17" s="192"/>
      <c r="IIG17" s="192"/>
      <c r="IIH17" s="192"/>
      <c r="III17" s="192"/>
      <c r="IIJ17" s="192"/>
      <c r="IIK17" s="192"/>
      <c r="IIL17" s="192"/>
      <c r="IIM17" s="192"/>
      <c r="IIN17" s="192"/>
      <c r="IIO17" s="192"/>
      <c r="IIP17" s="192"/>
      <c r="IIQ17" s="192"/>
      <c r="IIR17" s="192"/>
      <c r="IIS17" s="192"/>
      <c r="IIT17" s="192"/>
      <c r="IIU17" s="192"/>
      <c r="IIV17" s="192"/>
      <c r="IIW17" s="192"/>
      <c r="IIX17" s="192"/>
      <c r="IIY17" s="192"/>
      <c r="IIZ17" s="192"/>
      <c r="IJA17" s="192"/>
      <c r="IJB17" s="192"/>
      <c r="IJC17" s="192"/>
      <c r="IJD17" s="192"/>
      <c r="IJE17" s="192"/>
      <c r="IJF17" s="192"/>
      <c r="IJG17" s="192"/>
      <c r="IJH17" s="192"/>
      <c r="IJI17" s="192"/>
      <c r="IJJ17" s="192"/>
      <c r="IJK17" s="192"/>
      <c r="IJL17" s="192"/>
      <c r="IJM17" s="192"/>
      <c r="IJN17" s="192"/>
      <c r="IJO17" s="192"/>
      <c r="IJP17" s="192"/>
      <c r="IJQ17" s="192"/>
      <c r="IJR17" s="192"/>
      <c r="IJS17" s="192"/>
      <c r="IJT17" s="192"/>
      <c r="IJU17" s="192"/>
      <c r="IJV17" s="192"/>
      <c r="IJW17" s="192"/>
      <c r="IJX17" s="192"/>
      <c r="IJY17" s="192"/>
      <c r="IJZ17" s="192"/>
      <c r="IKA17" s="192"/>
      <c r="IKB17" s="192"/>
      <c r="IKC17" s="192"/>
      <c r="IKD17" s="192"/>
      <c r="IKE17" s="192"/>
      <c r="IKF17" s="192"/>
      <c r="IKG17" s="192"/>
      <c r="IKH17" s="192"/>
      <c r="IKI17" s="192"/>
      <c r="IKJ17" s="192"/>
      <c r="IKK17" s="192"/>
      <c r="IKL17" s="192"/>
      <c r="IKM17" s="192"/>
      <c r="IKN17" s="192"/>
      <c r="IKO17" s="192"/>
      <c r="IKP17" s="192"/>
      <c r="IKQ17" s="192"/>
      <c r="IKR17" s="192"/>
      <c r="IKS17" s="192"/>
      <c r="IKT17" s="192"/>
      <c r="IKU17" s="192"/>
      <c r="IKV17" s="192"/>
      <c r="IKW17" s="192"/>
      <c r="IKX17" s="192"/>
      <c r="IKY17" s="192"/>
      <c r="IKZ17" s="192"/>
      <c r="ILA17" s="192"/>
      <c r="ILB17" s="192"/>
      <c r="ILC17" s="192"/>
      <c r="ILD17" s="192"/>
      <c r="ILE17" s="192"/>
      <c r="ILF17" s="192"/>
      <c r="ILG17" s="192"/>
      <c r="ILH17" s="192"/>
      <c r="ILI17" s="192"/>
      <c r="ILJ17" s="192"/>
      <c r="ILK17" s="192"/>
      <c r="ILL17" s="192"/>
      <c r="ILM17" s="192"/>
      <c r="ILN17" s="192"/>
      <c r="ILO17" s="192"/>
      <c r="ILP17" s="192"/>
      <c r="ILQ17" s="192"/>
      <c r="ILR17" s="192"/>
      <c r="ILS17" s="192"/>
      <c r="ILT17" s="192"/>
      <c r="ILU17" s="192"/>
      <c r="ILV17" s="192"/>
      <c r="ILW17" s="192"/>
      <c r="ILX17" s="192"/>
      <c r="ILY17" s="192"/>
      <c r="ILZ17" s="192"/>
      <c r="IMA17" s="192"/>
      <c r="IMB17" s="192"/>
      <c r="IMC17" s="192"/>
      <c r="IMD17" s="192"/>
      <c r="IME17" s="192"/>
      <c r="IMF17" s="192"/>
      <c r="IMG17" s="192"/>
      <c r="IMH17" s="192"/>
      <c r="IMI17" s="192"/>
      <c r="IMJ17" s="192"/>
      <c r="IMK17" s="192"/>
      <c r="IML17" s="192"/>
      <c r="IMM17" s="192"/>
      <c r="IMN17" s="192"/>
      <c r="IMO17" s="192"/>
      <c r="IMP17" s="192"/>
      <c r="IMQ17" s="192"/>
      <c r="IMR17" s="192"/>
      <c r="IMS17" s="192"/>
      <c r="IMT17" s="192"/>
      <c r="IMU17" s="192"/>
      <c r="IMV17" s="192"/>
      <c r="IMW17" s="192"/>
      <c r="IMX17" s="192"/>
      <c r="IMY17" s="192"/>
      <c r="IMZ17" s="192"/>
      <c r="INA17" s="192"/>
      <c r="INB17" s="192"/>
      <c r="INC17" s="192"/>
      <c r="IND17" s="192"/>
      <c r="INE17" s="192"/>
      <c r="INF17" s="192"/>
      <c r="ING17" s="192"/>
      <c r="INH17" s="192"/>
      <c r="INI17" s="192"/>
      <c r="INJ17" s="192"/>
      <c r="INK17" s="192"/>
      <c r="INL17" s="192"/>
      <c r="INM17" s="192"/>
      <c r="INN17" s="192"/>
      <c r="INO17" s="192"/>
      <c r="INP17" s="192"/>
      <c r="INQ17" s="192"/>
      <c r="INR17" s="192"/>
      <c r="INS17" s="192"/>
      <c r="INT17" s="192"/>
      <c r="INU17" s="192"/>
      <c r="INV17" s="192"/>
      <c r="INW17" s="192"/>
      <c r="INX17" s="192"/>
      <c r="INY17" s="192"/>
      <c r="INZ17" s="192"/>
      <c r="IOA17" s="192"/>
      <c r="IOB17" s="192"/>
      <c r="IOC17" s="192"/>
      <c r="IOD17" s="192"/>
      <c r="IOE17" s="192"/>
      <c r="IOF17" s="192"/>
      <c r="IOG17" s="192"/>
      <c r="IOH17" s="192"/>
      <c r="IOI17" s="192"/>
      <c r="IOJ17" s="192"/>
      <c r="IOK17" s="192"/>
      <c r="IOL17" s="192"/>
      <c r="IOM17" s="192"/>
      <c r="ION17" s="192"/>
      <c r="IOO17" s="192"/>
      <c r="IOP17" s="192"/>
      <c r="IOQ17" s="192"/>
      <c r="IOR17" s="192"/>
      <c r="IOS17" s="192"/>
      <c r="IOT17" s="192"/>
      <c r="IOU17" s="192"/>
      <c r="IOV17" s="192"/>
      <c r="IOW17" s="192"/>
      <c r="IOX17" s="192"/>
      <c r="IOY17" s="192"/>
      <c r="IOZ17" s="192"/>
      <c r="IPA17" s="192"/>
      <c r="IPB17" s="192"/>
      <c r="IPC17" s="192"/>
      <c r="IPD17" s="192"/>
      <c r="IPE17" s="192"/>
      <c r="IPF17" s="192"/>
      <c r="IPG17" s="192"/>
      <c r="IPH17" s="192"/>
      <c r="IPI17" s="192"/>
      <c r="IPJ17" s="192"/>
      <c r="IPK17" s="192"/>
      <c r="IPL17" s="192"/>
      <c r="IPM17" s="192"/>
      <c r="IPN17" s="192"/>
      <c r="IPO17" s="192"/>
      <c r="IPP17" s="192"/>
      <c r="IPQ17" s="192"/>
      <c r="IPR17" s="192"/>
      <c r="IPS17" s="192"/>
      <c r="IPT17" s="192"/>
      <c r="IPU17" s="192"/>
      <c r="IPV17" s="192"/>
      <c r="IPW17" s="192"/>
      <c r="IPX17" s="192"/>
      <c r="IPY17" s="192"/>
      <c r="IPZ17" s="192"/>
      <c r="IQA17" s="192"/>
      <c r="IQB17" s="192"/>
      <c r="IQC17" s="192"/>
      <c r="IQD17" s="192"/>
      <c r="IQE17" s="192"/>
      <c r="IQF17" s="192"/>
      <c r="IQG17" s="192"/>
      <c r="IQH17" s="192"/>
      <c r="IQI17" s="192"/>
      <c r="IQJ17" s="192"/>
      <c r="IQK17" s="192"/>
      <c r="IQL17" s="192"/>
      <c r="IQM17" s="192"/>
      <c r="IQN17" s="192"/>
      <c r="IQO17" s="192"/>
      <c r="IQP17" s="192"/>
      <c r="IQQ17" s="192"/>
      <c r="IQR17" s="192"/>
      <c r="IQS17" s="192"/>
      <c r="IQT17" s="192"/>
      <c r="IQU17" s="192"/>
      <c r="IQV17" s="192"/>
      <c r="IQW17" s="192"/>
      <c r="IQX17" s="192"/>
      <c r="IQY17" s="192"/>
      <c r="IQZ17" s="192"/>
      <c r="IRA17" s="192"/>
      <c r="IRB17" s="192"/>
      <c r="IRC17" s="192"/>
      <c r="IRD17" s="192"/>
      <c r="IRE17" s="192"/>
      <c r="IRF17" s="192"/>
      <c r="IRG17" s="192"/>
      <c r="IRH17" s="192"/>
      <c r="IRI17" s="192"/>
      <c r="IRJ17" s="192"/>
      <c r="IRK17" s="192"/>
      <c r="IRL17" s="192"/>
      <c r="IRM17" s="192"/>
      <c r="IRN17" s="192"/>
      <c r="IRO17" s="192"/>
      <c r="IRP17" s="192"/>
      <c r="IRQ17" s="192"/>
      <c r="IRR17" s="192"/>
      <c r="IRS17" s="192"/>
      <c r="IRT17" s="192"/>
      <c r="IRU17" s="192"/>
      <c r="IRV17" s="192"/>
      <c r="IRW17" s="192"/>
      <c r="IRX17" s="192"/>
      <c r="IRY17" s="192"/>
      <c r="IRZ17" s="192"/>
      <c r="ISA17" s="192"/>
      <c r="ISB17" s="192"/>
      <c r="ISC17" s="192"/>
      <c r="ISD17" s="192"/>
      <c r="ISE17" s="192"/>
      <c r="ISF17" s="192"/>
      <c r="ISG17" s="192"/>
      <c r="ISH17" s="192"/>
      <c r="ISI17" s="192"/>
      <c r="ISJ17" s="192"/>
      <c r="ISK17" s="192"/>
      <c r="ISL17" s="192"/>
      <c r="ISM17" s="192"/>
      <c r="ISN17" s="192"/>
      <c r="ISO17" s="192"/>
      <c r="ISP17" s="192"/>
      <c r="ISQ17" s="192"/>
      <c r="ISR17" s="192"/>
      <c r="ISS17" s="192"/>
      <c r="IST17" s="192"/>
      <c r="ISU17" s="192"/>
      <c r="ISV17" s="192"/>
      <c r="ISW17" s="192"/>
      <c r="ISX17" s="192"/>
      <c r="ISY17" s="192"/>
      <c r="ISZ17" s="192"/>
      <c r="ITA17" s="192"/>
      <c r="ITB17" s="192"/>
      <c r="ITC17" s="192"/>
      <c r="ITD17" s="192"/>
      <c r="ITE17" s="192"/>
      <c r="ITF17" s="192"/>
      <c r="ITG17" s="192"/>
      <c r="ITH17" s="192"/>
      <c r="ITI17" s="192"/>
      <c r="ITJ17" s="192"/>
      <c r="ITK17" s="192"/>
      <c r="ITL17" s="192"/>
      <c r="ITM17" s="192"/>
      <c r="ITN17" s="192"/>
      <c r="ITO17" s="192"/>
      <c r="ITP17" s="192"/>
      <c r="ITQ17" s="192"/>
      <c r="ITR17" s="192"/>
      <c r="ITS17" s="192"/>
      <c r="ITT17" s="192"/>
      <c r="ITU17" s="192"/>
      <c r="ITV17" s="192"/>
      <c r="ITW17" s="192"/>
      <c r="ITX17" s="192"/>
      <c r="ITY17" s="192"/>
      <c r="ITZ17" s="192"/>
      <c r="IUA17" s="192"/>
      <c r="IUB17" s="192"/>
      <c r="IUC17" s="192"/>
      <c r="IUD17" s="192"/>
      <c r="IUE17" s="192"/>
      <c r="IUF17" s="192"/>
      <c r="IUG17" s="192"/>
      <c r="IUH17" s="192"/>
      <c r="IUI17" s="192"/>
      <c r="IUJ17" s="192"/>
      <c r="IUK17" s="192"/>
      <c r="IUL17" s="192"/>
      <c r="IUM17" s="192"/>
      <c r="IUN17" s="192"/>
      <c r="IUO17" s="192"/>
      <c r="IUP17" s="192"/>
      <c r="IUQ17" s="192"/>
      <c r="IUR17" s="192"/>
      <c r="IUS17" s="192"/>
      <c r="IUT17" s="192"/>
      <c r="IUU17" s="192"/>
      <c r="IUV17" s="192"/>
      <c r="IUW17" s="192"/>
      <c r="IUX17" s="192"/>
      <c r="IUY17" s="192"/>
      <c r="IUZ17" s="192"/>
      <c r="IVA17" s="192"/>
      <c r="IVB17" s="192"/>
      <c r="IVC17" s="192"/>
      <c r="IVD17" s="192"/>
      <c r="IVE17" s="192"/>
      <c r="IVF17" s="192"/>
      <c r="IVG17" s="192"/>
      <c r="IVH17" s="192"/>
      <c r="IVI17" s="192"/>
      <c r="IVJ17" s="192"/>
      <c r="IVK17" s="192"/>
      <c r="IVL17" s="192"/>
      <c r="IVM17" s="192"/>
      <c r="IVN17" s="192"/>
      <c r="IVO17" s="192"/>
      <c r="IVP17" s="192"/>
      <c r="IVQ17" s="192"/>
      <c r="IVR17" s="192"/>
      <c r="IVS17" s="192"/>
      <c r="IVT17" s="192"/>
      <c r="IVU17" s="192"/>
      <c r="IVV17" s="192"/>
      <c r="IVW17" s="192"/>
      <c r="IVX17" s="192"/>
      <c r="IVY17" s="192"/>
      <c r="IVZ17" s="192"/>
      <c r="IWA17" s="192"/>
      <c r="IWB17" s="192"/>
      <c r="IWC17" s="192"/>
      <c r="IWD17" s="192"/>
      <c r="IWE17" s="192"/>
      <c r="IWF17" s="192"/>
      <c r="IWG17" s="192"/>
      <c r="IWH17" s="192"/>
      <c r="IWI17" s="192"/>
      <c r="IWJ17" s="192"/>
      <c r="IWK17" s="192"/>
      <c r="IWL17" s="192"/>
      <c r="IWM17" s="192"/>
      <c r="IWN17" s="192"/>
      <c r="IWO17" s="192"/>
      <c r="IWP17" s="192"/>
      <c r="IWQ17" s="192"/>
      <c r="IWR17" s="192"/>
      <c r="IWS17" s="192"/>
      <c r="IWT17" s="192"/>
      <c r="IWU17" s="192"/>
      <c r="IWV17" s="192"/>
      <c r="IWW17" s="192"/>
      <c r="IWX17" s="192"/>
      <c r="IWY17" s="192"/>
      <c r="IWZ17" s="192"/>
      <c r="IXA17" s="192"/>
      <c r="IXB17" s="192"/>
      <c r="IXC17" s="192"/>
      <c r="IXD17" s="192"/>
      <c r="IXE17" s="192"/>
      <c r="IXF17" s="192"/>
      <c r="IXG17" s="192"/>
      <c r="IXH17" s="192"/>
      <c r="IXI17" s="192"/>
      <c r="IXJ17" s="192"/>
      <c r="IXK17" s="192"/>
      <c r="IXL17" s="192"/>
      <c r="IXM17" s="192"/>
      <c r="IXN17" s="192"/>
      <c r="IXO17" s="192"/>
      <c r="IXP17" s="192"/>
      <c r="IXQ17" s="192"/>
      <c r="IXR17" s="192"/>
      <c r="IXS17" s="192"/>
      <c r="IXT17" s="192"/>
      <c r="IXU17" s="192"/>
      <c r="IXV17" s="192"/>
      <c r="IXW17" s="192"/>
      <c r="IXX17" s="192"/>
      <c r="IXY17" s="192"/>
      <c r="IXZ17" s="192"/>
      <c r="IYA17" s="192"/>
      <c r="IYB17" s="192"/>
      <c r="IYC17" s="192"/>
      <c r="IYD17" s="192"/>
      <c r="IYE17" s="192"/>
      <c r="IYF17" s="192"/>
      <c r="IYG17" s="192"/>
      <c r="IYH17" s="192"/>
      <c r="IYI17" s="192"/>
      <c r="IYJ17" s="192"/>
      <c r="IYK17" s="192"/>
      <c r="IYL17" s="192"/>
      <c r="IYM17" s="192"/>
      <c r="IYN17" s="192"/>
      <c r="IYO17" s="192"/>
      <c r="IYP17" s="192"/>
      <c r="IYQ17" s="192"/>
      <c r="IYR17" s="192"/>
      <c r="IYS17" s="192"/>
      <c r="IYT17" s="192"/>
      <c r="IYU17" s="192"/>
      <c r="IYV17" s="192"/>
      <c r="IYW17" s="192"/>
      <c r="IYX17" s="192"/>
      <c r="IYY17" s="192"/>
      <c r="IYZ17" s="192"/>
      <c r="IZA17" s="192"/>
      <c r="IZB17" s="192"/>
      <c r="IZC17" s="192"/>
      <c r="IZD17" s="192"/>
      <c r="IZE17" s="192"/>
      <c r="IZF17" s="192"/>
      <c r="IZG17" s="192"/>
      <c r="IZH17" s="192"/>
      <c r="IZI17" s="192"/>
      <c r="IZJ17" s="192"/>
      <c r="IZK17" s="192"/>
      <c r="IZL17" s="192"/>
      <c r="IZM17" s="192"/>
      <c r="IZN17" s="192"/>
      <c r="IZO17" s="192"/>
      <c r="IZP17" s="192"/>
      <c r="IZQ17" s="192"/>
      <c r="IZR17" s="192"/>
      <c r="IZS17" s="192"/>
      <c r="IZT17" s="192"/>
      <c r="IZU17" s="192"/>
      <c r="IZV17" s="192"/>
      <c r="IZW17" s="192"/>
      <c r="IZX17" s="192"/>
      <c r="IZY17" s="192"/>
      <c r="IZZ17" s="192"/>
      <c r="JAA17" s="192"/>
      <c r="JAB17" s="192"/>
      <c r="JAC17" s="192"/>
      <c r="JAD17" s="192"/>
      <c r="JAE17" s="192"/>
      <c r="JAF17" s="192"/>
      <c r="JAG17" s="192"/>
      <c r="JAH17" s="192"/>
      <c r="JAI17" s="192"/>
      <c r="JAJ17" s="192"/>
      <c r="JAK17" s="192"/>
      <c r="JAL17" s="192"/>
      <c r="JAM17" s="192"/>
      <c r="JAN17" s="192"/>
      <c r="JAO17" s="192"/>
      <c r="JAP17" s="192"/>
      <c r="JAQ17" s="192"/>
      <c r="JAR17" s="192"/>
      <c r="JAS17" s="192"/>
      <c r="JAT17" s="192"/>
      <c r="JAU17" s="192"/>
      <c r="JAV17" s="192"/>
      <c r="JAW17" s="192"/>
      <c r="JAX17" s="192"/>
      <c r="JAY17" s="192"/>
      <c r="JAZ17" s="192"/>
      <c r="JBA17" s="192"/>
      <c r="JBB17" s="192"/>
      <c r="JBC17" s="192"/>
      <c r="JBD17" s="192"/>
      <c r="JBE17" s="192"/>
      <c r="JBF17" s="192"/>
      <c r="JBG17" s="192"/>
      <c r="JBH17" s="192"/>
      <c r="JBI17" s="192"/>
      <c r="JBJ17" s="192"/>
      <c r="JBK17" s="192"/>
      <c r="JBL17" s="192"/>
      <c r="JBM17" s="192"/>
      <c r="JBN17" s="192"/>
      <c r="JBO17" s="192"/>
      <c r="JBP17" s="192"/>
      <c r="JBQ17" s="192"/>
      <c r="JBR17" s="192"/>
      <c r="JBS17" s="192"/>
      <c r="JBT17" s="192"/>
      <c r="JBU17" s="192"/>
      <c r="JBV17" s="192"/>
      <c r="JBW17" s="192"/>
      <c r="JBX17" s="192"/>
      <c r="JBY17" s="192"/>
      <c r="JBZ17" s="192"/>
      <c r="JCA17" s="192"/>
      <c r="JCB17" s="192"/>
      <c r="JCC17" s="192"/>
      <c r="JCD17" s="192"/>
      <c r="JCE17" s="192"/>
      <c r="JCF17" s="192"/>
      <c r="JCG17" s="192"/>
      <c r="JCH17" s="192"/>
      <c r="JCI17" s="192"/>
      <c r="JCJ17" s="192"/>
      <c r="JCK17" s="192"/>
      <c r="JCL17" s="192"/>
      <c r="JCM17" s="192"/>
      <c r="JCN17" s="192"/>
      <c r="JCO17" s="192"/>
      <c r="JCP17" s="192"/>
      <c r="JCQ17" s="192"/>
      <c r="JCR17" s="192"/>
      <c r="JCS17" s="192"/>
      <c r="JCT17" s="192"/>
      <c r="JCU17" s="192"/>
      <c r="JCV17" s="192"/>
      <c r="JCW17" s="192"/>
      <c r="JCX17" s="192"/>
      <c r="JCY17" s="192"/>
      <c r="JCZ17" s="192"/>
      <c r="JDA17" s="192"/>
      <c r="JDB17" s="192"/>
      <c r="JDC17" s="192"/>
      <c r="JDD17" s="192"/>
      <c r="JDE17" s="192"/>
      <c r="JDF17" s="192"/>
      <c r="JDG17" s="192"/>
      <c r="JDH17" s="192"/>
      <c r="JDI17" s="192"/>
      <c r="JDJ17" s="192"/>
      <c r="JDK17" s="192"/>
      <c r="JDL17" s="192"/>
      <c r="JDM17" s="192"/>
      <c r="JDN17" s="192"/>
      <c r="JDO17" s="192"/>
      <c r="JDP17" s="192"/>
      <c r="JDQ17" s="192"/>
      <c r="JDR17" s="192"/>
      <c r="JDS17" s="192"/>
      <c r="JDT17" s="192"/>
      <c r="JDU17" s="192"/>
      <c r="JDV17" s="192"/>
      <c r="JDW17" s="192"/>
      <c r="JDX17" s="192"/>
      <c r="JDY17" s="192"/>
      <c r="JDZ17" s="192"/>
      <c r="JEA17" s="192"/>
      <c r="JEB17" s="192"/>
      <c r="JEC17" s="192"/>
      <c r="JED17" s="192"/>
      <c r="JEE17" s="192"/>
      <c r="JEF17" s="192"/>
      <c r="JEG17" s="192"/>
      <c r="JEH17" s="192"/>
      <c r="JEI17" s="192"/>
      <c r="JEJ17" s="192"/>
      <c r="JEK17" s="192"/>
      <c r="JEL17" s="192"/>
      <c r="JEM17" s="192"/>
      <c r="JEN17" s="192"/>
      <c r="JEO17" s="192"/>
      <c r="JEP17" s="192"/>
      <c r="JEQ17" s="192"/>
      <c r="JER17" s="192"/>
      <c r="JES17" s="192"/>
      <c r="JET17" s="192"/>
      <c r="JEU17" s="192"/>
      <c r="JEV17" s="192"/>
      <c r="JEW17" s="192"/>
      <c r="JEX17" s="192"/>
      <c r="JEY17" s="192"/>
      <c r="JEZ17" s="192"/>
      <c r="JFA17" s="192"/>
      <c r="JFB17" s="192"/>
      <c r="JFC17" s="192"/>
      <c r="JFD17" s="192"/>
      <c r="JFE17" s="192"/>
      <c r="JFF17" s="192"/>
      <c r="JFG17" s="192"/>
      <c r="JFH17" s="192"/>
      <c r="JFI17" s="192"/>
      <c r="JFJ17" s="192"/>
      <c r="JFK17" s="192"/>
      <c r="JFL17" s="192"/>
      <c r="JFM17" s="192"/>
      <c r="JFN17" s="192"/>
      <c r="JFO17" s="192"/>
      <c r="JFP17" s="192"/>
      <c r="JFQ17" s="192"/>
      <c r="JFR17" s="192"/>
      <c r="JFS17" s="192"/>
      <c r="JFT17" s="192"/>
      <c r="JFU17" s="192"/>
      <c r="JFV17" s="192"/>
      <c r="JFW17" s="192"/>
      <c r="JFX17" s="192"/>
      <c r="JFY17" s="192"/>
      <c r="JFZ17" s="192"/>
      <c r="JGA17" s="192"/>
      <c r="JGB17" s="192"/>
      <c r="JGC17" s="192"/>
      <c r="JGD17" s="192"/>
      <c r="JGE17" s="192"/>
      <c r="JGF17" s="192"/>
      <c r="JGG17" s="192"/>
      <c r="JGH17" s="192"/>
      <c r="JGI17" s="192"/>
      <c r="JGJ17" s="192"/>
      <c r="JGK17" s="192"/>
      <c r="JGL17" s="192"/>
      <c r="JGM17" s="192"/>
      <c r="JGN17" s="192"/>
      <c r="JGO17" s="192"/>
      <c r="JGP17" s="192"/>
      <c r="JGQ17" s="192"/>
      <c r="JGR17" s="192"/>
      <c r="JGS17" s="192"/>
      <c r="JGT17" s="192"/>
      <c r="JGU17" s="192"/>
      <c r="JGV17" s="192"/>
      <c r="JGW17" s="192"/>
      <c r="JGX17" s="192"/>
      <c r="JGY17" s="192"/>
      <c r="JGZ17" s="192"/>
      <c r="JHA17" s="192"/>
      <c r="JHB17" s="192"/>
      <c r="JHC17" s="192"/>
      <c r="JHD17" s="192"/>
      <c r="JHE17" s="192"/>
      <c r="JHF17" s="192"/>
      <c r="JHG17" s="192"/>
      <c r="JHH17" s="192"/>
      <c r="JHI17" s="192"/>
      <c r="JHJ17" s="192"/>
      <c r="JHK17" s="192"/>
      <c r="JHL17" s="192"/>
      <c r="JHM17" s="192"/>
      <c r="JHN17" s="192"/>
      <c r="JHO17" s="192"/>
      <c r="JHP17" s="192"/>
      <c r="JHQ17" s="192"/>
      <c r="JHR17" s="192"/>
      <c r="JHS17" s="192"/>
      <c r="JHT17" s="192"/>
      <c r="JHU17" s="192"/>
      <c r="JHV17" s="192"/>
      <c r="JHW17" s="192"/>
      <c r="JHX17" s="192"/>
      <c r="JHY17" s="192"/>
      <c r="JHZ17" s="192"/>
      <c r="JIA17" s="192"/>
      <c r="JIB17" s="192"/>
      <c r="JIC17" s="192"/>
      <c r="JID17" s="192"/>
      <c r="JIE17" s="192"/>
      <c r="JIF17" s="192"/>
      <c r="JIG17" s="192"/>
      <c r="JIH17" s="192"/>
      <c r="JII17" s="192"/>
      <c r="JIJ17" s="192"/>
      <c r="JIK17" s="192"/>
      <c r="JIL17" s="192"/>
      <c r="JIM17" s="192"/>
      <c r="JIN17" s="192"/>
      <c r="JIO17" s="192"/>
      <c r="JIP17" s="192"/>
      <c r="JIQ17" s="192"/>
      <c r="JIR17" s="192"/>
      <c r="JIS17" s="192"/>
      <c r="JIT17" s="192"/>
      <c r="JIU17" s="192"/>
      <c r="JIV17" s="192"/>
      <c r="JIW17" s="192"/>
      <c r="JIX17" s="192"/>
      <c r="JIY17" s="192"/>
      <c r="JIZ17" s="192"/>
      <c r="JJA17" s="192"/>
      <c r="JJB17" s="192"/>
      <c r="JJC17" s="192"/>
      <c r="JJD17" s="192"/>
      <c r="JJE17" s="192"/>
      <c r="JJF17" s="192"/>
      <c r="JJG17" s="192"/>
      <c r="JJH17" s="192"/>
      <c r="JJI17" s="192"/>
      <c r="JJJ17" s="192"/>
      <c r="JJK17" s="192"/>
      <c r="JJL17" s="192"/>
      <c r="JJM17" s="192"/>
      <c r="JJN17" s="192"/>
      <c r="JJO17" s="192"/>
      <c r="JJP17" s="192"/>
      <c r="JJQ17" s="192"/>
      <c r="JJR17" s="192"/>
      <c r="JJS17" s="192"/>
      <c r="JJT17" s="192"/>
      <c r="JJU17" s="192"/>
      <c r="JJV17" s="192"/>
      <c r="JJW17" s="192"/>
      <c r="JJX17" s="192"/>
      <c r="JJY17" s="192"/>
      <c r="JJZ17" s="192"/>
      <c r="JKA17" s="192"/>
      <c r="JKB17" s="192"/>
      <c r="JKC17" s="192"/>
      <c r="JKD17" s="192"/>
      <c r="JKE17" s="192"/>
      <c r="JKF17" s="192"/>
      <c r="JKG17" s="192"/>
      <c r="JKH17" s="192"/>
      <c r="JKI17" s="192"/>
      <c r="JKJ17" s="192"/>
      <c r="JKK17" s="192"/>
      <c r="JKL17" s="192"/>
      <c r="JKM17" s="192"/>
      <c r="JKN17" s="192"/>
      <c r="JKO17" s="192"/>
      <c r="JKP17" s="192"/>
      <c r="JKQ17" s="192"/>
      <c r="JKR17" s="192"/>
      <c r="JKS17" s="192"/>
      <c r="JKT17" s="192"/>
      <c r="JKU17" s="192"/>
      <c r="JKV17" s="192"/>
      <c r="JKW17" s="192"/>
      <c r="JKX17" s="192"/>
      <c r="JKY17" s="192"/>
      <c r="JKZ17" s="192"/>
      <c r="JLA17" s="192"/>
      <c r="JLB17" s="192"/>
      <c r="JLC17" s="192"/>
      <c r="JLD17" s="192"/>
      <c r="JLE17" s="192"/>
      <c r="JLF17" s="192"/>
      <c r="JLG17" s="192"/>
      <c r="JLH17" s="192"/>
      <c r="JLI17" s="192"/>
      <c r="JLJ17" s="192"/>
      <c r="JLK17" s="192"/>
      <c r="JLL17" s="192"/>
      <c r="JLM17" s="192"/>
      <c r="JLN17" s="192"/>
      <c r="JLO17" s="192"/>
      <c r="JLP17" s="192"/>
      <c r="JLQ17" s="192"/>
      <c r="JLR17" s="192"/>
      <c r="JLS17" s="192"/>
      <c r="JLT17" s="192"/>
      <c r="JLU17" s="192"/>
      <c r="JLV17" s="192"/>
      <c r="JLW17" s="192"/>
      <c r="JLX17" s="192"/>
      <c r="JLY17" s="192"/>
      <c r="JLZ17" s="192"/>
      <c r="JMA17" s="192"/>
      <c r="JMB17" s="192"/>
      <c r="JMC17" s="192"/>
      <c r="JMD17" s="192"/>
      <c r="JME17" s="192"/>
      <c r="JMF17" s="192"/>
      <c r="JMG17" s="192"/>
      <c r="JMH17" s="192"/>
      <c r="JMI17" s="192"/>
      <c r="JMJ17" s="192"/>
      <c r="JMK17" s="192"/>
      <c r="JML17" s="192"/>
      <c r="JMM17" s="192"/>
      <c r="JMN17" s="192"/>
      <c r="JMO17" s="192"/>
      <c r="JMP17" s="192"/>
      <c r="JMQ17" s="192"/>
      <c r="JMR17" s="192"/>
      <c r="JMS17" s="192"/>
      <c r="JMT17" s="192"/>
      <c r="JMU17" s="192"/>
      <c r="JMV17" s="192"/>
      <c r="JMW17" s="192"/>
      <c r="JMX17" s="192"/>
      <c r="JMY17" s="192"/>
      <c r="JMZ17" s="192"/>
      <c r="JNA17" s="192"/>
      <c r="JNB17" s="192"/>
      <c r="JNC17" s="192"/>
      <c r="JND17" s="192"/>
      <c r="JNE17" s="192"/>
      <c r="JNF17" s="192"/>
      <c r="JNG17" s="192"/>
      <c r="JNH17" s="192"/>
      <c r="JNI17" s="192"/>
      <c r="JNJ17" s="192"/>
      <c r="JNK17" s="192"/>
      <c r="JNL17" s="192"/>
      <c r="JNM17" s="192"/>
      <c r="JNN17" s="192"/>
      <c r="JNO17" s="192"/>
      <c r="JNP17" s="192"/>
      <c r="JNQ17" s="192"/>
      <c r="JNR17" s="192"/>
      <c r="JNS17" s="192"/>
      <c r="JNT17" s="192"/>
      <c r="JNU17" s="192"/>
      <c r="JNV17" s="192"/>
      <c r="JNW17" s="192"/>
      <c r="JNX17" s="192"/>
      <c r="JNY17" s="192"/>
      <c r="JNZ17" s="192"/>
      <c r="JOA17" s="192"/>
      <c r="JOB17" s="192"/>
      <c r="JOC17" s="192"/>
      <c r="JOD17" s="192"/>
      <c r="JOE17" s="192"/>
      <c r="JOF17" s="192"/>
      <c r="JOG17" s="192"/>
      <c r="JOH17" s="192"/>
      <c r="JOI17" s="192"/>
      <c r="JOJ17" s="192"/>
      <c r="JOK17" s="192"/>
      <c r="JOL17" s="192"/>
      <c r="JOM17" s="192"/>
      <c r="JON17" s="192"/>
      <c r="JOO17" s="192"/>
      <c r="JOP17" s="192"/>
      <c r="JOQ17" s="192"/>
      <c r="JOR17" s="192"/>
      <c r="JOS17" s="192"/>
      <c r="JOT17" s="192"/>
      <c r="JOU17" s="192"/>
      <c r="JOV17" s="192"/>
      <c r="JOW17" s="192"/>
      <c r="JOX17" s="192"/>
      <c r="JOY17" s="192"/>
      <c r="JOZ17" s="192"/>
      <c r="JPA17" s="192"/>
      <c r="JPB17" s="192"/>
      <c r="JPC17" s="192"/>
      <c r="JPD17" s="192"/>
      <c r="JPE17" s="192"/>
      <c r="JPF17" s="192"/>
      <c r="JPG17" s="192"/>
      <c r="JPH17" s="192"/>
      <c r="JPI17" s="192"/>
      <c r="JPJ17" s="192"/>
      <c r="JPK17" s="192"/>
      <c r="JPL17" s="192"/>
      <c r="JPM17" s="192"/>
      <c r="JPN17" s="192"/>
      <c r="JPO17" s="192"/>
      <c r="JPP17" s="192"/>
      <c r="JPQ17" s="192"/>
      <c r="JPR17" s="192"/>
      <c r="JPS17" s="192"/>
      <c r="JPT17" s="192"/>
      <c r="JPU17" s="192"/>
      <c r="JPV17" s="192"/>
      <c r="JPW17" s="192"/>
      <c r="JPX17" s="192"/>
      <c r="JPY17" s="192"/>
      <c r="JPZ17" s="192"/>
      <c r="JQA17" s="192"/>
      <c r="JQB17" s="192"/>
      <c r="JQC17" s="192"/>
      <c r="JQD17" s="192"/>
      <c r="JQE17" s="192"/>
      <c r="JQF17" s="192"/>
      <c r="JQG17" s="192"/>
      <c r="JQH17" s="192"/>
      <c r="JQI17" s="192"/>
      <c r="JQJ17" s="192"/>
      <c r="JQK17" s="192"/>
      <c r="JQL17" s="192"/>
      <c r="JQM17" s="192"/>
      <c r="JQN17" s="192"/>
      <c r="JQO17" s="192"/>
      <c r="JQP17" s="192"/>
      <c r="JQQ17" s="192"/>
      <c r="JQR17" s="192"/>
      <c r="JQS17" s="192"/>
      <c r="JQT17" s="192"/>
      <c r="JQU17" s="192"/>
      <c r="JQV17" s="192"/>
      <c r="JQW17" s="192"/>
      <c r="JQX17" s="192"/>
      <c r="JQY17" s="192"/>
      <c r="JQZ17" s="192"/>
      <c r="JRA17" s="192"/>
      <c r="JRB17" s="192"/>
      <c r="JRC17" s="192"/>
      <c r="JRD17" s="192"/>
      <c r="JRE17" s="192"/>
      <c r="JRF17" s="192"/>
      <c r="JRG17" s="192"/>
      <c r="JRH17" s="192"/>
      <c r="JRI17" s="192"/>
      <c r="JRJ17" s="192"/>
      <c r="JRK17" s="192"/>
      <c r="JRL17" s="192"/>
      <c r="JRM17" s="192"/>
      <c r="JRN17" s="192"/>
      <c r="JRO17" s="192"/>
      <c r="JRP17" s="192"/>
      <c r="JRQ17" s="192"/>
      <c r="JRR17" s="192"/>
      <c r="JRS17" s="192"/>
      <c r="JRT17" s="192"/>
      <c r="JRU17" s="192"/>
      <c r="JRV17" s="192"/>
      <c r="JRW17" s="192"/>
      <c r="JRX17" s="192"/>
      <c r="JRY17" s="192"/>
      <c r="JRZ17" s="192"/>
      <c r="JSA17" s="192"/>
      <c r="JSB17" s="192"/>
      <c r="JSC17" s="192"/>
      <c r="JSD17" s="192"/>
      <c r="JSE17" s="192"/>
      <c r="JSF17" s="192"/>
      <c r="JSG17" s="192"/>
      <c r="JSH17" s="192"/>
      <c r="JSI17" s="192"/>
      <c r="JSJ17" s="192"/>
      <c r="JSK17" s="192"/>
      <c r="JSL17" s="192"/>
      <c r="JSM17" s="192"/>
      <c r="JSN17" s="192"/>
      <c r="JSO17" s="192"/>
      <c r="JSP17" s="192"/>
      <c r="JSQ17" s="192"/>
      <c r="JSR17" s="192"/>
      <c r="JSS17" s="192"/>
      <c r="JST17" s="192"/>
      <c r="JSU17" s="192"/>
      <c r="JSV17" s="192"/>
      <c r="JSW17" s="192"/>
      <c r="JSX17" s="192"/>
      <c r="JSY17" s="192"/>
      <c r="JSZ17" s="192"/>
      <c r="JTA17" s="192"/>
      <c r="JTB17" s="192"/>
      <c r="JTC17" s="192"/>
      <c r="JTD17" s="192"/>
      <c r="JTE17" s="192"/>
      <c r="JTF17" s="192"/>
      <c r="JTG17" s="192"/>
      <c r="JTH17" s="192"/>
      <c r="JTI17" s="192"/>
      <c r="JTJ17" s="192"/>
      <c r="JTK17" s="192"/>
      <c r="JTL17" s="192"/>
      <c r="JTM17" s="192"/>
      <c r="JTN17" s="192"/>
      <c r="JTO17" s="192"/>
      <c r="JTP17" s="192"/>
      <c r="JTQ17" s="192"/>
      <c r="JTR17" s="192"/>
      <c r="JTS17" s="192"/>
      <c r="JTT17" s="192"/>
      <c r="JTU17" s="192"/>
      <c r="JTV17" s="192"/>
      <c r="JTW17" s="192"/>
      <c r="JTX17" s="192"/>
      <c r="JTY17" s="192"/>
      <c r="JTZ17" s="192"/>
      <c r="JUA17" s="192"/>
      <c r="JUB17" s="192"/>
      <c r="JUC17" s="192"/>
      <c r="JUD17" s="192"/>
      <c r="JUE17" s="192"/>
      <c r="JUF17" s="192"/>
      <c r="JUG17" s="192"/>
      <c r="JUH17" s="192"/>
      <c r="JUI17" s="192"/>
      <c r="JUJ17" s="192"/>
      <c r="JUK17" s="192"/>
      <c r="JUL17" s="192"/>
      <c r="JUM17" s="192"/>
      <c r="JUN17" s="192"/>
      <c r="JUO17" s="192"/>
      <c r="JUP17" s="192"/>
      <c r="JUQ17" s="192"/>
      <c r="JUR17" s="192"/>
      <c r="JUS17" s="192"/>
      <c r="JUT17" s="192"/>
      <c r="JUU17" s="192"/>
      <c r="JUV17" s="192"/>
      <c r="JUW17" s="192"/>
      <c r="JUX17" s="192"/>
      <c r="JUY17" s="192"/>
      <c r="JUZ17" s="192"/>
      <c r="JVA17" s="192"/>
      <c r="JVB17" s="192"/>
      <c r="JVC17" s="192"/>
      <c r="JVD17" s="192"/>
      <c r="JVE17" s="192"/>
      <c r="JVF17" s="192"/>
      <c r="JVG17" s="192"/>
      <c r="JVH17" s="192"/>
      <c r="JVI17" s="192"/>
      <c r="JVJ17" s="192"/>
      <c r="JVK17" s="192"/>
      <c r="JVL17" s="192"/>
      <c r="JVM17" s="192"/>
      <c r="JVN17" s="192"/>
      <c r="JVO17" s="192"/>
      <c r="JVP17" s="192"/>
      <c r="JVQ17" s="192"/>
      <c r="JVR17" s="192"/>
      <c r="JVS17" s="192"/>
      <c r="JVT17" s="192"/>
      <c r="JVU17" s="192"/>
      <c r="JVV17" s="192"/>
      <c r="JVW17" s="192"/>
      <c r="JVX17" s="192"/>
      <c r="JVY17" s="192"/>
      <c r="JVZ17" s="192"/>
      <c r="JWA17" s="192"/>
      <c r="JWB17" s="192"/>
      <c r="JWC17" s="192"/>
      <c r="JWD17" s="192"/>
      <c r="JWE17" s="192"/>
      <c r="JWF17" s="192"/>
      <c r="JWG17" s="192"/>
      <c r="JWH17" s="192"/>
      <c r="JWI17" s="192"/>
      <c r="JWJ17" s="192"/>
      <c r="JWK17" s="192"/>
      <c r="JWL17" s="192"/>
      <c r="JWM17" s="192"/>
      <c r="JWN17" s="192"/>
      <c r="JWO17" s="192"/>
      <c r="JWP17" s="192"/>
      <c r="JWQ17" s="192"/>
      <c r="JWR17" s="192"/>
      <c r="JWS17" s="192"/>
      <c r="JWT17" s="192"/>
      <c r="JWU17" s="192"/>
      <c r="JWV17" s="192"/>
      <c r="JWW17" s="192"/>
      <c r="JWX17" s="192"/>
      <c r="JWY17" s="192"/>
      <c r="JWZ17" s="192"/>
      <c r="JXA17" s="192"/>
      <c r="JXB17" s="192"/>
      <c r="JXC17" s="192"/>
      <c r="JXD17" s="192"/>
      <c r="JXE17" s="192"/>
      <c r="JXF17" s="192"/>
      <c r="JXG17" s="192"/>
      <c r="JXH17" s="192"/>
      <c r="JXI17" s="192"/>
      <c r="JXJ17" s="192"/>
      <c r="JXK17" s="192"/>
      <c r="JXL17" s="192"/>
      <c r="JXM17" s="192"/>
      <c r="JXN17" s="192"/>
      <c r="JXO17" s="192"/>
      <c r="JXP17" s="192"/>
      <c r="JXQ17" s="192"/>
      <c r="JXR17" s="192"/>
      <c r="JXS17" s="192"/>
      <c r="JXT17" s="192"/>
      <c r="JXU17" s="192"/>
      <c r="JXV17" s="192"/>
      <c r="JXW17" s="192"/>
      <c r="JXX17" s="192"/>
      <c r="JXY17" s="192"/>
      <c r="JXZ17" s="192"/>
      <c r="JYA17" s="192"/>
      <c r="JYB17" s="192"/>
      <c r="JYC17" s="192"/>
      <c r="JYD17" s="192"/>
      <c r="JYE17" s="192"/>
      <c r="JYF17" s="192"/>
      <c r="JYG17" s="192"/>
      <c r="JYH17" s="192"/>
      <c r="JYI17" s="192"/>
      <c r="JYJ17" s="192"/>
      <c r="JYK17" s="192"/>
      <c r="JYL17" s="192"/>
      <c r="JYM17" s="192"/>
      <c r="JYN17" s="192"/>
      <c r="JYO17" s="192"/>
      <c r="JYP17" s="192"/>
      <c r="JYQ17" s="192"/>
      <c r="JYR17" s="192"/>
      <c r="JYS17" s="192"/>
      <c r="JYT17" s="192"/>
      <c r="JYU17" s="192"/>
      <c r="JYV17" s="192"/>
      <c r="JYW17" s="192"/>
      <c r="JYX17" s="192"/>
      <c r="JYY17" s="192"/>
      <c r="JYZ17" s="192"/>
      <c r="JZA17" s="192"/>
      <c r="JZB17" s="192"/>
      <c r="JZC17" s="192"/>
      <c r="JZD17" s="192"/>
      <c r="JZE17" s="192"/>
      <c r="JZF17" s="192"/>
      <c r="JZG17" s="192"/>
      <c r="JZH17" s="192"/>
      <c r="JZI17" s="192"/>
      <c r="JZJ17" s="192"/>
      <c r="JZK17" s="192"/>
      <c r="JZL17" s="192"/>
      <c r="JZM17" s="192"/>
      <c r="JZN17" s="192"/>
      <c r="JZO17" s="192"/>
      <c r="JZP17" s="192"/>
      <c r="JZQ17" s="192"/>
      <c r="JZR17" s="192"/>
      <c r="JZS17" s="192"/>
      <c r="JZT17" s="192"/>
      <c r="JZU17" s="192"/>
      <c r="JZV17" s="192"/>
      <c r="JZW17" s="192"/>
      <c r="JZX17" s="192"/>
      <c r="JZY17" s="192"/>
      <c r="JZZ17" s="192"/>
      <c r="KAA17" s="192"/>
      <c r="KAB17" s="192"/>
      <c r="KAC17" s="192"/>
      <c r="KAD17" s="192"/>
      <c r="KAE17" s="192"/>
      <c r="KAF17" s="192"/>
      <c r="KAG17" s="192"/>
      <c r="KAH17" s="192"/>
      <c r="KAI17" s="192"/>
      <c r="KAJ17" s="192"/>
      <c r="KAK17" s="192"/>
      <c r="KAL17" s="192"/>
      <c r="KAM17" s="192"/>
      <c r="KAN17" s="192"/>
      <c r="KAO17" s="192"/>
      <c r="KAP17" s="192"/>
      <c r="KAQ17" s="192"/>
      <c r="KAR17" s="192"/>
      <c r="KAS17" s="192"/>
      <c r="KAT17" s="192"/>
      <c r="KAU17" s="192"/>
      <c r="KAV17" s="192"/>
      <c r="KAW17" s="192"/>
      <c r="KAX17" s="192"/>
      <c r="KAY17" s="192"/>
      <c r="KAZ17" s="192"/>
      <c r="KBA17" s="192"/>
      <c r="KBB17" s="192"/>
      <c r="KBC17" s="192"/>
      <c r="KBD17" s="192"/>
      <c r="KBE17" s="192"/>
      <c r="KBF17" s="192"/>
      <c r="KBG17" s="192"/>
      <c r="KBH17" s="192"/>
      <c r="KBI17" s="192"/>
      <c r="KBJ17" s="192"/>
      <c r="KBK17" s="192"/>
      <c r="KBL17" s="192"/>
      <c r="KBM17" s="192"/>
      <c r="KBN17" s="192"/>
      <c r="KBO17" s="192"/>
      <c r="KBP17" s="192"/>
      <c r="KBQ17" s="192"/>
      <c r="KBR17" s="192"/>
      <c r="KBS17" s="192"/>
      <c r="KBT17" s="192"/>
      <c r="KBU17" s="192"/>
      <c r="KBV17" s="192"/>
      <c r="KBW17" s="192"/>
      <c r="KBX17" s="192"/>
      <c r="KBY17" s="192"/>
      <c r="KBZ17" s="192"/>
      <c r="KCA17" s="192"/>
      <c r="KCB17" s="192"/>
      <c r="KCC17" s="192"/>
      <c r="KCD17" s="192"/>
      <c r="KCE17" s="192"/>
      <c r="KCF17" s="192"/>
      <c r="KCG17" s="192"/>
      <c r="KCH17" s="192"/>
      <c r="KCI17" s="192"/>
      <c r="KCJ17" s="192"/>
      <c r="KCK17" s="192"/>
      <c r="KCL17" s="192"/>
      <c r="KCM17" s="192"/>
      <c r="KCN17" s="192"/>
      <c r="KCO17" s="192"/>
      <c r="KCP17" s="192"/>
      <c r="KCQ17" s="192"/>
      <c r="KCR17" s="192"/>
      <c r="KCS17" s="192"/>
      <c r="KCT17" s="192"/>
      <c r="KCU17" s="192"/>
      <c r="KCV17" s="192"/>
      <c r="KCW17" s="192"/>
      <c r="KCX17" s="192"/>
      <c r="KCY17" s="192"/>
      <c r="KCZ17" s="192"/>
      <c r="KDA17" s="192"/>
      <c r="KDB17" s="192"/>
      <c r="KDC17" s="192"/>
      <c r="KDD17" s="192"/>
      <c r="KDE17" s="192"/>
      <c r="KDF17" s="192"/>
      <c r="KDG17" s="192"/>
      <c r="KDH17" s="192"/>
      <c r="KDI17" s="192"/>
      <c r="KDJ17" s="192"/>
      <c r="KDK17" s="192"/>
      <c r="KDL17" s="192"/>
      <c r="KDM17" s="192"/>
      <c r="KDN17" s="192"/>
      <c r="KDO17" s="192"/>
      <c r="KDP17" s="192"/>
      <c r="KDQ17" s="192"/>
      <c r="KDR17" s="192"/>
      <c r="KDS17" s="192"/>
      <c r="KDT17" s="192"/>
      <c r="KDU17" s="192"/>
      <c r="KDV17" s="192"/>
      <c r="KDW17" s="192"/>
      <c r="KDX17" s="192"/>
      <c r="KDY17" s="192"/>
      <c r="KDZ17" s="192"/>
      <c r="KEA17" s="192"/>
      <c r="KEB17" s="192"/>
      <c r="KEC17" s="192"/>
      <c r="KED17" s="192"/>
      <c r="KEE17" s="192"/>
      <c r="KEF17" s="192"/>
      <c r="KEG17" s="192"/>
      <c r="KEH17" s="192"/>
      <c r="KEI17" s="192"/>
      <c r="KEJ17" s="192"/>
      <c r="KEK17" s="192"/>
      <c r="KEL17" s="192"/>
      <c r="KEM17" s="192"/>
      <c r="KEN17" s="192"/>
      <c r="KEO17" s="192"/>
      <c r="KEP17" s="192"/>
      <c r="KEQ17" s="192"/>
      <c r="KER17" s="192"/>
      <c r="KES17" s="192"/>
      <c r="KET17" s="192"/>
      <c r="KEU17" s="192"/>
      <c r="KEV17" s="192"/>
      <c r="KEW17" s="192"/>
      <c r="KEX17" s="192"/>
      <c r="KEY17" s="192"/>
      <c r="KEZ17" s="192"/>
      <c r="KFA17" s="192"/>
      <c r="KFB17" s="192"/>
      <c r="KFC17" s="192"/>
      <c r="KFD17" s="192"/>
      <c r="KFE17" s="192"/>
      <c r="KFF17" s="192"/>
      <c r="KFG17" s="192"/>
      <c r="KFH17" s="192"/>
      <c r="KFI17" s="192"/>
      <c r="KFJ17" s="192"/>
      <c r="KFK17" s="192"/>
      <c r="KFL17" s="192"/>
      <c r="KFM17" s="192"/>
      <c r="KFN17" s="192"/>
      <c r="KFO17" s="192"/>
      <c r="KFP17" s="192"/>
      <c r="KFQ17" s="192"/>
      <c r="KFR17" s="192"/>
      <c r="KFS17" s="192"/>
      <c r="KFT17" s="192"/>
      <c r="KFU17" s="192"/>
      <c r="KFV17" s="192"/>
      <c r="KFW17" s="192"/>
      <c r="KFX17" s="192"/>
      <c r="KFY17" s="192"/>
      <c r="KFZ17" s="192"/>
      <c r="KGA17" s="192"/>
      <c r="KGB17" s="192"/>
      <c r="KGC17" s="192"/>
      <c r="KGD17" s="192"/>
      <c r="KGE17" s="192"/>
      <c r="KGF17" s="192"/>
      <c r="KGG17" s="192"/>
      <c r="KGH17" s="192"/>
      <c r="KGI17" s="192"/>
      <c r="KGJ17" s="192"/>
      <c r="KGK17" s="192"/>
      <c r="KGL17" s="192"/>
      <c r="KGM17" s="192"/>
      <c r="KGN17" s="192"/>
      <c r="KGO17" s="192"/>
      <c r="KGP17" s="192"/>
      <c r="KGQ17" s="192"/>
      <c r="KGR17" s="192"/>
      <c r="KGS17" s="192"/>
      <c r="KGT17" s="192"/>
      <c r="KGU17" s="192"/>
      <c r="KGV17" s="192"/>
      <c r="KGW17" s="192"/>
      <c r="KGX17" s="192"/>
      <c r="KGY17" s="192"/>
      <c r="KGZ17" s="192"/>
      <c r="KHA17" s="192"/>
      <c r="KHB17" s="192"/>
      <c r="KHC17" s="192"/>
      <c r="KHD17" s="192"/>
      <c r="KHE17" s="192"/>
      <c r="KHF17" s="192"/>
      <c r="KHG17" s="192"/>
      <c r="KHH17" s="192"/>
      <c r="KHI17" s="192"/>
      <c r="KHJ17" s="192"/>
      <c r="KHK17" s="192"/>
      <c r="KHL17" s="192"/>
      <c r="KHM17" s="192"/>
      <c r="KHN17" s="192"/>
      <c r="KHO17" s="192"/>
      <c r="KHP17" s="192"/>
      <c r="KHQ17" s="192"/>
      <c r="KHR17" s="192"/>
      <c r="KHS17" s="192"/>
      <c r="KHT17" s="192"/>
      <c r="KHU17" s="192"/>
      <c r="KHV17" s="192"/>
      <c r="KHW17" s="192"/>
      <c r="KHX17" s="192"/>
      <c r="KHY17" s="192"/>
      <c r="KHZ17" s="192"/>
      <c r="KIA17" s="192"/>
      <c r="KIB17" s="192"/>
      <c r="KIC17" s="192"/>
      <c r="KID17" s="192"/>
      <c r="KIE17" s="192"/>
      <c r="KIF17" s="192"/>
      <c r="KIG17" s="192"/>
      <c r="KIH17" s="192"/>
      <c r="KII17" s="192"/>
      <c r="KIJ17" s="192"/>
      <c r="KIK17" s="192"/>
      <c r="KIL17" s="192"/>
      <c r="KIM17" s="192"/>
      <c r="KIN17" s="192"/>
      <c r="KIO17" s="192"/>
      <c r="KIP17" s="192"/>
      <c r="KIQ17" s="192"/>
      <c r="KIR17" s="192"/>
      <c r="KIS17" s="192"/>
      <c r="KIT17" s="192"/>
      <c r="KIU17" s="192"/>
      <c r="KIV17" s="192"/>
      <c r="KIW17" s="192"/>
      <c r="KIX17" s="192"/>
      <c r="KIY17" s="192"/>
      <c r="KIZ17" s="192"/>
      <c r="KJA17" s="192"/>
      <c r="KJB17" s="192"/>
      <c r="KJC17" s="192"/>
      <c r="KJD17" s="192"/>
      <c r="KJE17" s="192"/>
      <c r="KJF17" s="192"/>
      <c r="KJG17" s="192"/>
      <c r="KJH17" s="192"/>
      <c r="KJI17" s="192"/>
      <c r="KJJ17" s="192"/>
      <c r="KJK17" s="192"/>
      <c r="KJL17" s="192"/>
      <c r="KJM17" s="192"/>
      <c r="KJN17" s="192"/>
      <c r="KJO17" s="192"/>
      <c r="KJP17" s="192"/>
      <c r="KJQ17" s="192"/>
      <c r="KJR17" s="192"/>
      <c r="KJS17" s="192"/>
      <c r="KJT17" s="192"/>
      <c r="KJU17" s="192"/>
      <c r="KJV17" s="192"/>
      <c r="KJW17" s="192"/>
      <c r="KJX17" s="192"/>
      <c r="KJY17" s="192"/>
      <c r="KJZ17" s="192"/>
      <c r="KKA17" s="192"/>
      <c r="KKB17" s="192"/>
      <c r="KKC17" s="192"/>
      <c r="KKD17" s="192"/>
      <c r="KKE17" s="192"/>
      <c r="KKF17" s="192"/>
      <c r="KKG17" s="192"/>
      <c r="KKH17" s="192"/>
      <c r="KKI17" s="192"/>
      <c r="KKJ17" s="192"/>
      <c r="KKK17" s="192"/>
      <c r="KKL17" s="192"/>
      <c r="KKM17" s="192"/>
      <c r="KKN17" s="192"/>
      <c r="KKO17" s="192"/>
      <c r="KKP17" s="192"/>
      <c r="KKQ17" s="192"/>
      <c r="KKR17" s="192"/>
      <c r="KKS17" s="192"/>
      <c r="KKT17" s="192"/>
      <c r="KKU17" s="192"/>
      <c r="KKV17" s="192"/>
      <c r="KKW17" s="192"/>
      <c r="KKX17" s="192"/>
      <c r="KKY17" s="192"/>
      <c r="KKZ17" s="192"/>
      <c r="KLA17" s="192"/>
      <c r="KLB17" s="192"/>
      <c r="KLC17" s="192"/>
      <c r="KLD17" s="192"/>
      <c r="KLE17" s="192"/>
      <c r="KLF17" s="192"/>
      <c r="KLG17" s="192"/>
      <c r="KLH17" s="192"/>
      <c r="KLI17" s="192"/>
      <c r="KLJ17" s="192"/>
      <c r="KLK17" s="192"/>
      <c r="KLL17" s="192"/>
      <c r="KLM17" s="192"/>
      <c r="KLN17" s="192"/>
      <c r="KLO17" s="192"/>
      <c r="KLP17" s="192"/>
      <c r="KLQ17" s="192"/>
      <c r="KLR17" s="192"/>
      <c r="KLS17" s="192"/>
      <c r="KLT17" s="192"/>
      <c r="KLU17" s="192"/>
      <c r="KLV17" s="192"/>
      <c r="KLW17" s="192"/>
      <c r="KLX17" s="192"/>
      <c r="KLY17" s="192"/>
      <c r="KLZ17" s="192"/>
      <c r="KMA17" s="192"/>
      <c r="KMB17" s="192"/>
      <c r="KMC17" s="192"/>
      <c r="KMD17" s="192"/>
      <c r="KME17" s="192"/>
      <c r="KMF17" s="192"/>
      <c r="KMG17" s="192"/>
      <c r="KMH17" s="192"/>
      <c r="KMI17" s="192"/>
      <c r="KMJ17" s="192"/>
      <c r="KMK17" s="192"/>
      <c r="KML17" s="192"/>
      <c r="KMM17" s="192"/>
      <c r="KMN17" s="192"/>
      <c r="KMO17" s="192"/>
      <c r="KMP17" s="192"/>
      <c r="KMQ17" s="192"/>
      <c r="KMR17" s="192"/>
      <c r="KMS17" s="192"/>
      <c r="KMT17" s="192"/>
      <c r="KMU17" s="192"/>
      <c r="KMV17" s="192"/>
      <c r="KMW17" s="192"/>
      <c r="KMX17" s="192"/>
      <c r="KMY17" s="192"/>
      <c r="KMZ17" s="192"/>
      <c r="KNA17" s="192"/>
      <c r="KNB17" s="192"/>
      <c r="KNC17" s="192"/>
      <c r="KND17" s="192"/>
      <c r="KNE17" s="192"/>
      <c r="KNF17" s="192"/>
      <c r="KNG17" s="192"/>
      <c r="KNH17" s="192"/>
      <c r="KNI17" s="192"/>
      <c r="KNJ17" s="192"/>
      <c r="KNK17" s="192"/>
      <c r="KNL17" s="192"/>
      <c r="KNM17" s="192"/>
      <c r="KNN17" s="192"/>
      <c r="KNO17" s="192"/>
      <c r="KNP17" s="192"/>
      <c r="KNQ17" s="192"/>
      <c r="KNR17" s="192"/>
      <c r="KNS17" s="192"/>
      <c r="KNT17" s="192"/>
      <c r="KNU17" s="192"/>
      <c r="KNV17" s="192"/>
      <c r="KNW17" s="192"/>
      <c r="KNX17" s="192"/>
      <c r="KNY17" s="192"/>
      <c r="KNZ17" s="192"/>
      <c r="KOA17" s="192"/>
      <c r="KOB17" s="192"/>
      <c r="KOC17" s="192"/>
      <c r="KOD17" s="192"/>
      <c r="KOE17" s="192"/>
      <c r="KOF17" s="192"/>
      <c r="KOG17" s="192"/>
      <c r="KOH17" s="192"/>
      <c r="KOI17" s="192"/>
      <c r="KOJ17" s="192"/>
      <c r="KOK17" s="192"/>
      <c r="KOL17" s="192"/>
      <c r="KOM17" s="192"/>
      <c r="KON17" s="192"/>
      <c r="KOO17" s="192"/>
      <c r="KOP17" s="192"/>
      <c r="KOQ17" s="192"/>
      <c r="KOR17" s="192"/>
      <c r="KOS17" s="192"/>
      <c r="KOT17" s="192"/>
      <c r="KOU17" s="192"/>
      <c r="KOV17" s="192"/>
      <c r="KOW17" s="192"/>
      <c r="KOX17" s="192"/>
      <c r="KOY17" s="192"/>
      <c r="KOZ17" s="192"/>
      <c r="KPA17" s="192"/>
      <c r="KPB17" s="192"/>
      <c r="KPC17" s="192"/>
      <c r="KPD17" s="192"/>
      <c r="KPE17" s="192"/>
      <c r="KPF17" s="192"/>
      <c r="KPG17" s="192"/>
      <c r="KPH17" s="192"/>
      <c r="KPI17" s="192"/>
      <c r="KPJ17" s="192"/>
      <c r="KPK17" s="192"/>
      <c r="KPL17" s="192"/>
      <c r="KPM17" s="192"/>
      <c r="KPN17" s="192"/>
      <c r="KPO17" s="192"/>
      <c r="KPP17" s="192"/>
      <c r="KPQ17" s="192"/>
      <c r="KPR17" s="192"/>
      <c r="KPS17" s="192"/>
      <c r="KPT17" s="192"/>
      <c r="KPU17" s="192"/>
      <c r="KPV17" s="192"/>
      <c r="KPW17" s="192"/>
      <c r="KPX17" s="192"/>
      <c r="KPY17" s="192"/>
      <c r="KPZ17" s="192"/>
      <c r="KQA17" s="192"/>
      <c r="KQB17" s="192"/>
      <c r="KQC17" s="192"/>
      <c r="KQD17" s="192"/>
      <c r="KQE17" s="192"/>
      <c r="KQF17" s="192"/>
      <c r="KQG17" s="192"/>
      <c r="KQH17" s="192"/>
      <c r="KQI17" s="192"/>
      <c r="KQJ17" s="192"/>
      <c r="KQK17" s="192"/>
      <c r="KQL17" s="192"/>
      <c r="KQM17" s="192"/>
      <c r="KQN17" s="192"/>
      <c r="KQO17" s="192"/>
      <c r="KQP17" s="192"/>
      <c r="KQQ17" s="192"/>
      <c r="KQR17" s="192"/>
      <c r="KQS17" s="192"/>
      <c r="KQT17" s="192"/>
      <c r="KQU17" s="192"/>
      <c r="KQV17" s="192"/>
      <c r="KQW17" s="192"/>
      <c r="KQX17" s="192"/>
      <c r="KQY17" s="192"/>
      <c r="KQZ17" s="192"/>
      <c r="KRA17" s="192"/>
      <c r="KRB17" s="192"/>
      <c r="KRC17" s="192"/>
      <c r="KRD17" s="192"/>
      <c r="KRE17" s="192"/>
      <c r="KRF17" s="192"/>
      <c r="KRG17" s="192"/>
      <c r="KRH17" s="192"/>
      <c r="KRI17" s="192"/>
      <c r="KRJ17" s="192"/>
      <c r="KRK17" s="192"/>
      <c r="KRL17" s="192"/>
      <c r="KRM17" s="192"/>
      <c r="KRN17" s="192"/>
      <c r="KRO17" s="192"/>
      <c r="KRP17" s="192"/>
      <c r="KRQ17" s="192"/>
      <c r="KRR17" s="192"/>
      <c r="KRS17" s="192"/>
      <c r="KRT17" s="192"/>
      <c r="KRU17" s="192"/>
      <c r="KRV17" s="192"/>
      <c r="KRW17" s="192"/>
      <c r="KRX17" s="192"/>
      <c r="KRY17" s="192"/>
      <c r="KRZ17" s="192"/>
      <c r="KSA17" s="192"/>
      <c r="KSB17" s="192"/>
      <c r="KSC17" s="192"/>
      <c r="KSD17" s="192"/>
      <c r="KSE17" s="192"/>
      <c r="KSF17" s="192"/>
      <c r="KSG17" s="192"/>
      <c r="KSH17" s="192"/>
      <c r="KSI17" s="192"/>
      <c r="KSJ17" s="192"/>
      <c r="KSK17" s="192"/>
      <c r="KSL17" s="192"/>
      <c r="KSM17" s="192"/>
      <c r="KSN17" s="192"/>
      <c r="KSO17" s="192"/>
      <c r="KSP17" s="192"/>
      <c r="KSQ17" s="192"/>
      <c r="KSR17" s="192"/>
      <c r="KSS17" s="192"/>
      <c r="KST17" s="192"/>
      <c r="KSU17" s="192"/>
      <c r="KSV17" s="192"/>
      <c r="KSW17" s="192"/>
      <c r="KSX17" s="192"/>
      <c r="KSY17" s="192"/>
      <c r="KSZ17" s="192"/>
      <c r="KTA17" s="192"/>
      <c r="KTB17" s="192"/>
      <c r="KTC17" s="192"/>
      <c r="KTD17" s="192"/>
      <c r="KTE17" s="192"/>
      <c r="KTF17" s="192"/>
      <c r="KTG17" s="192"/>
      <c r="KTH17" s="192"/>
      <c r="KTI17" s="192"/>
      <c r="KTJ17" s="192"/>
      <c r="KTK17" s="192"/>
      <c r="KTL17" s="192"/>
      <c r="KTM17" s="192"/>
      <c r="KTN17" s="192"/>
      <c r="KTO17" s="192"/>
      <c r="KTP17" s="192"/>
      <c r="KTQ17" s="192"/>
      <c r="KTR17" s="192"/>
      <c r="KTS17" s="192"/>
      <c r="KTT17" s="192"/>
      <c r="KTU17" s="192"/>
      <c r="KTV17" s="192"/>
      <c r="KTW17" s="192"/>
      <c r="KTX17" s="192"/>
      <c r="KTY17" s="192"/>
      <c r="KTZ17" s="192"/>
      <c r="KUA17" s="192"/>
      <c r="KUB17" s="192"/>
      <c r="KUC17" s="192"/>
      <c r="KUD17" s="192"/>
      <c r="KUE17" s="192"/>
      <c r="KUF17" s="192"/>
      <c r="KUG17" s="192"/>
      <c r="KUH17" s="192"/>
      <c r="KUI17" s="192"/>
      <c r="KUJ17" s="192"/>
      <c r="KUK17" s="192"/>
      <c r="KUL17" s="192"/>
      <c r="KUM17" s="192"/>
      <c r="KUN17" s="192"/>
      <c r="KUO17" s="192"/>
      <c r="KUP17" s="192"/>
      <c r="KUQ17" s="192"/>
      <c r="KUR17" s="192"/>
      <c r="KUS17" s="192"/>
      <c r="KUT17" s="192"/>
      <c r="KUU17" s="192"/>
      <c r="KUV17" s="192"/>
      <c r="KUW17" s="192"/>
      <c r="KUX17" s="192"/>
      <c r="KUY17" s="192"/>
      <c r="KUZ17" s="192"/>
      <c r="KVA17" s="192"/>
      <c r="KVB17" s="192"/>
      <c r="KVC17" s="192"/>
      <c r="KVD17" s="192"/>
      <c r="KVE17" s="192"/>
      <c r="KVF17" s="192"/>
      <c r="KVG17" s="192"/>
      <c r="KVH17" s="192"/>
      <c r="KVI17" s="192"/>
      <c r="KVJ17" s="192"/>
      <c r="KVK17" s="192"/>
      <c r="KVL17" s="192"/>
      <c r="KVM17" s="192"/>
      <c r="KVN17" s="192"/>
      <c r="KVO17" s="192"/>
      <c r="KVP17" s="192"/>
      <c r="KVQ17" s="192"/>
      <c r="KVR17" s="192"/>
      <c r="KVS17" s="192"/>
      <c r="KVT17" s="192"/>
      <c r="KVU17" s="192"/>
      <c r="KVV17" s="192"/>
      <c r="KVW17" s="192"/>
      <c r="KVX17" s="192"/>
      <c r="KVY17" s="192"/>
      <c r="KVZ17" s="192"/>
      <c r="KWA17" s="192"/>
      <c r="KWB17" s="192"/>
      <c r="KWC17" s="192"/>
      <c r="KWD17" s="192"/>
      <c r="KWE17" s="192"/>
      <c r="KWF17" s="192"/>
      <c r="KWG17" s="192"/>
      <c r="KWH17" s="192"/>
      <c r="KWI17" s="192"/>
      <c r="KWJ17" s="192"/>
      <c r="KWK17" s="192"/>
      <c r="KWL17" s="192"/>
      <c r="KWM17" s="192"/>
      <c r="KWN17" s="192"/>
      <c r="KWO17" s="192"/>
      <c r="KWP17" s="192"/>
      <c r="KWQ17" s="192"/>
      <c r="KWR17" s="192"/>
      <c r="KWS17" s="192"/>
      <c r="KWT17" s="192"/>
      <c r="KWU17" s="192"/>
      <c r="KWV17" s="192"/>
      <c r="KWW17" s="192"/>
      <c r="KWX17" s="192"/>
      <c r="KWY17" s="192"/>
      <c r="KWZ17" s="192"/>
      <c r="KXA17" s="192"/>
      <c r="KXB17" s="192"/>
      <c r="KXC17" s="192"/>
      <c r="KXD17" s="192"/>
      <c r="KXE17" s="192"/>
      <c r="KXF17" s="192"/>
      <c r="KXG17" s="192"/>
      <c r="KXH17" s="192"/>
      <c r="KXI17" s="192"/>
      <c r="KXJ17" s="192"/>
      <c r="KXK17" s="192"/>
      <c r="KXL17" s="192"/>
      <c r="KXM17" s="192"/>
      <c r="KXN17" s="192"/>
      <c r="KXO17" s="192"/>
      <c r="KXP17" s="192"/>
      <c r="KXQ17" s="192"/>
      <c r="KXR17" s="192"/>
      <c r="KXS17" s="192"/>
      <c r="KXT17" s="192"/>
      <c r="KXU17" s="192"/>
      <c r="KXV17" s="192"/>
      <c r="KXW17" s="192"/>
      <c r="KXX17" s="192"/>
      <c r="KXY17" s="192"/>
      <c r="KXZ17" s="192"/>
      <c r="KYA17" s="192"/>
      <c r="KYB17" s="192"/>
      <c r="KYC17" s="192"/>
      <c r="KYD17" s="192"/>
      <c r="KYE17" s="192"/>
      <c r="KYF17" s="192"/>
      <c r="KYG17" s="192"/>
      <c r="KYH17" s="192"/>
      <c r="KYI17" s="192"/>
      <c r="KYJ17" s="192"/>
      <c r="KYK17" s="192"/>
      <c r="KYL17" s="192"/>
      <c r="KYM17" s="192"/>
      <c r="KYN17" s="192"/>
      <c r="KYO17" s="192"/>
      <c r="KYP17" s="192"/>
      <c r="KYQ17" s="192"/>
      <c r="KYR17" s="192"/>
      <c r="KYS17" s="192"/>
      <c r="KYT17" s="192"/>
      <c r="KYU17" s="192"/>
      <c r="KYV17" s="192"/>
      <c r="KYW17" s="192"/>
      <c r="KYX17" s="192"/>
      <c r="KYY17" s="192"/>
      <c r="KYZ17" s="192"/>
      <c r="KZA17" s="192"/>
      <c r="KZB17" s="192"/>
      <c r="KZC17" s="192"/>
      <c r="KZD17" s="192"/>
      <c r="KZE17" s="192"/>
      <c r="KZF17" s="192"/>
      <c r="KZG17" s="192"/>
      <c r="KZH17" s="192"/>
      <c r="KZI17" s="192"/>
      <c r="KZJ17" s="192"/>
      <c r="KZK17" s="192"/>
      <c r="KZL17" s="192"/>
      <c r="KZM17" s="192"/>
      <c r="KZN17" s="192"/>
      <c r="KZO17" s="192"/>
      <c r="KZP17" s="192"/>
      <c r="KZQ17" s="192"/>
      <c r="KZR17" s="192"/>
      <c r="KZS17" s="192"/>
      <c r="KZT17" s="192"/>
      <c r="KZU17" s="192"/>
      <c r="KZV17" s="192"/>
      <c r="KZW17" s="192"/>
      <c r="KZX17" s="192"/>
      <c r="KZY17" s="192"/>
      <c r="KZZ17" s="192"/>
      <c r="LAA17" s="192"/>
      <c r="LAB17" s="192"/>
      <c r="LAC17" s="192"/>
      <c r="LAD17" s="192"/>
      <c r="LAE17" s="192"/>
      <c r="LAF17" s="192"/>
      <c r="LAG17" s="192"/>
      <c r="LAH17" s="192"/>
      <c r="LAI17" s="192"/>
      <c r="LAJ17" s="192"/>
      <c r="LAK17" s="192"/>
      <c r="LAL17" s="192"/>
      <c r="LAM17" s="192"/>
      <c r="LAN17" s="192"/>
      <c r="LAO17" s="192"/>
      <c r="LAP17" s="192"/>
      <c r="LAQ17" s="192"/>
      <c r="LAR17" s="192"/>
      <c r="LAS17" s="192"/>
      <c r="LAT17" s="192"/>
      <c r="LAU17" s="192"/>
      <c r="LAV17" s="192"/>
      <c r="LAW17" s="192"/>
      <c r="LAX17" s="192"/>
      <c r="LAY17" s="192"/>
      <c r="LAZ17" s="192"/>
      <c r="LBA17" s="192"/>
      <c r="LBB17" s="192"/>
      <c r="LBC17" s="192"/>
      <c r="LBD17" s="192"/>
      <c r="LBE17" s="192"/>
      <c r="LBF17" s="192"/>
      <c r="LBG17" s="192"/>
      <c r="LBH17" s="192"/>
      <c r="LBI17" s="192"/>
      <c r="LBJ17" s="192"/>
      <c r="LBK17" s="192"/>
      <c r="LBL17" s="192"/>
      <c r="LBM17" s="192"/>
      <c r="LBN17" s="192"/>
      <c r="LBO17" s="192"/>
      <c r="LBP17" s="192"/>
      <c r="LBQ17" s="192"/>
      <c r="LBR17" s="192"/>
      <c r="LBS17" s="192"/>
      <c r="LBT17" s="192"/>
      <c r="LBU17" s="192"/>
      <c r="LBV17" s="192"/>
      <c r="LBW17" s="192"/>
      <c r="LBX17" s="192"/>
      <c r="LBY17" s="192"/>
      <c r="LBZ17" s="192"/>
      <c r="LCA17" s="192"/>
      <c r="LCB17" s="192"/>
      <c r="LCC17" s="192"/>
      <c r="LCD17" s="192"/>
      <c r="LCE17" s="192"/>
      <c r="LCF17" s="192"/>
      <c r="LCG17" s="192"/>
      <c r="LCH17" s="192"/>
      <c r="LCI17" s="192"/>
      <c r="LCJ17" s="192"/>
      <c r="LCK17" s="192"/>
      <c r="LCL17" s="192"/>
      <c r="LCM17" s="192"/>
      <c r="LCN17" s="192"/>
      <c r="LCO17" s="192"/>
      <c r="LCP17" s="192"/>
      <c r="LCQ17" s="192"/>
      <c r="LCR17" s="192"/>
      <c r="LCS17" s="192"/>
      <c r="LCT17" s="192"/>
      <c r="LCU17" s="192"/>
      <c r="LCV17" s="192"/>
      <c r="LCW17" s="192"/>
      <c r="LCX17" s="192"/>
      <c r="LCY17" s="192"/>
      <c r="LCZ17" s="192"/>
      <c r="LDA17" s="192"/>
      <c r="LDB17" s="192"/>
      <c r="LDC17" s="192"/>
      <c r="LDD17" s="192"/>
      <c r="LDE17" s="192"/>
      <c r="LDF17" s="192"/>
      <c r="LDG17" s="192"/>
      <c r="LDH17" s="192"/>
      <c r="LDI17" s="192"/>
      <c r="LDJ17" s="192"/>
      <c r="LDK17" s="192"/>
      <c r="LDL17" s="192"/>
      <c r="LDM17" s="192"/>
      <c r="LDN17" s="192"/>
      <c r="LDO17" s="192"/>
      <c r="LDP17" s="192"/>
      <c r="LDQ17" s="192"/>
      <c r="LDR17" s="192"/>
      <c r="LDS17" s="192"/>
      <c r="LDT17" s="192"/>
      <c r="LDU17" s="192"/>
      <c r="LDV17" s="192"/>
      <c r="LDW17" s="192"/>
      <c r="LDX17" s="192"/>
      <c r="LDY17" s="192"/>
      <c r="LDZ17" s="192"/>
      <c r="LEA17" s="192"/>
      <c r="LEB17" s="192"/>
      <c r="LEC17" s="192"/>
      <c r="LED17" s="192"/>
      <c r="LEE17" s="192"/>
      <c r="LEF17" s="192"/>
      <c r="LEG17" s="192"/>
      <c r="LEH17" s="192"/>
      <c r="LEI17" s="192"/>
      <c r="LEJ17" s="192"/>
      <c r="LEK17" s="192"/>
      <c r="LEL17" s="192"/>
      <c r="LEM17" s="192"/>
      <c r="LEN17" s="192"/>
      <c r="LEO17" s="192"/>
      <c r="LEP17" s="192"/>
      <c r="LEQ17" s="192"/>
      <c r="LER17" s="192"/>
      <c r="LES17" s="192"/>
      <c r="LET17" s="192"/>
      <c r="LEU17" s="192"/>
      <c r="LEV17" s="192"/>
      <c r="LEW17" s="192"/>
      <c r="LEX17" s="192"/>
      <c r="LEY17" s="192"/>
      <c r="LEZ17" s="192"/>
      <c r="LFA17" s="192"/>
      <c r="LFB17" s="192"/>
      <c r="LFC17" s="192"/>
      <c r="LFD17" s="192"/>
      <c r="LFE17" s="192"/>
      <c r="LFF17" s="192"/>
      <c r="LFG17" s="192"/>
      <c r="LFH17" s="192"/>
      <c r="LFI17" s="192"/>
      <c r="LFJ17" s="192"/>
      <c r="LFK17" s="192"/>
      <c r="LFL17" s="192"/>
      <c r="LFM17" s="192"/>
      <c r="LFN17" s="192"/>
      <c r="LFO17" s="192"/>
      <c r="LFP17" s="192"/>
      <c r="LFQ17" s="192"/>
      <c r="LFR17" s="192"/>
      <c r="LFS17" s="192"/>
      <c r="LFT17" s="192"/>
      <c r="LFU17" s="192"/>
      <c r="LFV17" s="192"/>
      <c r="LFW17" s="192"/>
      <c r="LFX17" s="192"/>
      <c r="LFY17" s="192"/>
      <c r="LFZ17" s="192"/>
      <c r="LGA17" s="192"/>
      <c r="LGB17" s="192"/>
      <c r="LGC17" s="192"/>
      <c r="LGD17" s="192"/>
      <c r="LGE17" s="192"/>
      <c r="LGF17" s="192"/>
      <c r="LGG17" s="192"/>
      <c r="LGH17" s="192"/>
      <c r="LGI17" s="192"/>
      <c r="LGJ17" s="192"/>
      <c r="LGK17" s="192"/>
      <c r="LGL17" s="192"/>
      <c r="LGM17" s="192"/>
      <c r="LGN17" s="192"/>
      <c r="LGO17" s="192"/>
      <c r="LGP17" s="192"/>
      <c r="LGQ17" s="192"/>
      <c r="LGR17" s="192"/>
      <c r="LGS17" s="192"/>
      <c r="LGT17" s="192"/>
      <c r="LGU17" s="192"/>
      <c r="LGV17" s="192"/>
      <c r="LGW17" s="192"/>
      <c r="LGX17" s="192"/>
      <c r="LGY17" s="192"/>
      <c r="LGZ17" s="192"/>
      <c r="LHA17" s="192"/>
      <c r="LHB17" s="192"/>
      <c r="LHC17" s="192"/>
      <c r="LHD17" s="192"/>
      <c r="LHE17" s="192"/>
      <c r="LHF17" s="192"/>
      <c r="LHG17" s="192"/>
      <c r="LHH17" s="192"/>
      <c r="LHI17" s="192"/>
      <c r="LHJ17" s="192"/>
      <c r="LHK17" s="192"/>
      <c r="LHL17" s="192"/>
      <c r="LHM17" s="192"/>
      <c r="LHN17" s="192"/>
      <c r="LHO17" s="192"/>
      <c r="LHP17" s="192"/>
      <c r="LHQ17" s="192"/>
      <c r="LHR17" s="192"/>
      <c r="LHS17" s="192"/>
      <c r="LHT17" s="192"/>
      <c r="LHU17" s="192"/>
      <c r="LHV17" s="192"/>
      <c r="LHW17" s="192"/>
      <c r="LHX17" s="192"/>
      <c r="LHY17" s="192"/>
      <c r="LHZ17" s="192"/>
      <c r="LIA17" s="192"/>
      <c r="LIB17" s="192"/>
      <c r="LIC17" s="192"/>
      <c r="LID17" s="192"/>
      <c r="LIE17" s="192"/>
      <c r="LIF17" s="192"/>
      <c r="LIG17" s="192"/>
      <c r="LIH17" s="192"/>
      <c r="LII17" s="192"/>
      <c r="LIJ17" s="192"/>
      <c r="LIK17" s="192"/>
      <c r="LIL17" s="192"/>
      <c r="LIM17" s="192"/>
      <c r="LIN17" s="192"/>
      <c r="LIO17" s="192"/>
      <c r="LIP17" s="192"/>
      <c r="LIQ17" s="192"/>
      <c r="LIR17" s="192"/>
      <c r="LIS17" s="192"/>
      <c r="LIT17" s="192"/>
      <c r="LIU17" s="192"/>
      <c r="LIV17" s="192"/>
      <c r="LIW17" s="192"/>
      <c r="LIX17" s="192"/>
      <c r="LIY17" s="192"/>
      <c r="LIZ17" s="192"/>
      <c r="LJA17" s="192"/>
      <c r="LJB17" s="192"/>
      <c r="LJC17" s="192"/>
      <c r="LJD17" s="192"/>
      <c r="LJE17" s="192"/>
      <c r="LJF17" s="192"/>
      <c r="LJG17" s="192"/>
      <c r="LJH17" s="192"/>
      <c r="LJI17" s="192"/>
      <c r="LJJ17" s="192"/>
      <c r="LJK17" s="192"/>
      <c r="LJL17" s="192"/>
      <c r="LJM17" s="192"/>
      <c r="LJN17" s="192"/>
      <c r="LJO17" s="192"/>
      <c r="LJP17" s="192"/>
      <c r="LJQ17" s="192"/>
      <c r="LJR17" s="192"/>
      <c r="LJS17" s="192"/>
      <c r="LJT17" s="192"/>
      <c r="LJU17" s="192"/>
      <c r="LJV17" s="192"/>
      <c r="LJW17" s="192"/>
      <c r="LJX17" s="192"/>
      <c r="LJY17" s="192"/>
      <c r="LJZ17" s="192"/>
      <c r="LKA17" s="192"/>
      <c r="LKB17" s="192"/>
      <c r="LKC17" s="192"/>
      <c r="LKD17" s="192"/>
      <c r="LKE17" s="192"/>
      <c r="LKF17" s="192"/>
      <c r="LKG17" s="192"/>
      <c r="LKH17" s="192"/>
      <c r="LKI17" s="192"/>
      <c r="LKJ17" s="192"/>
      <c r="LKK17" s="192"/>
      <c r="LKL17" s="192"/>
      <c r="LKM17" s="192"/>
      <c r="LKN17" s="192"/>
      <c r="LKO17" s="192"/>
      <c r="LKP17" s="192"/>
      <c r="LKQ17" s="192"/>
      <c r="LKR17" s="192"/>
      <c r="LKS17" s="192"/>
      <c r="LKT17" s="192"/>
      <c r="LKU17" s="192"/>
      <c r="LKV17" s="192"/>
      <c r="LKW17" s="192"/>
      <c r="LKX17" s="192"/>
      <c r="LKY17" s="192"/>
      <c r="LKZ17" s="192"/>
      <c r="LLA17" s="192"/>
      <c r="LLB17" s="192"/>
      <c r="LLC17" s="192"/>
      <c r="LLD17" s="192"/>
      <c r="LLE17" s="192"/>
      <c r="LLF17" s="192"/>
      <c r="LLG17" s="192"/>
      <c r="LLH17" s="192"/>
      <c r="LLI17" s="192"/>
      <c r="LLJ17" s="192"/>
      <c r="LLK17" s="192"/>
      <c r="LLL17" s="192"/>
      <c r="LLM17" s="192"/>
      <c r="LLN17" s="192"/>
      <c r="LLO17" s="192"/>
      <c r="LLP17" s="192"/>
      <c r="LLQ17" s="192"/>
      <c r="LLR17" s="192"/>
      <c r="LLS17" s="192"/>
      <c r="LLT17" s="192"/>
      <c r="LLU17" s="192"/>
      <c r="LLV17" s="192"/>
      <c r="LLW17" s="192"/>
      <c r="LLX17" s="192"/>
      <c r="LLY17" s="192"/>
      <c r="LLZ17" s="192"/>
      <c r="LMA17" s="192"/>
      <c r="LMB17" s="192"/>
      <c r="LMC17" s="192"/>
      <c r="LMD17" s="192"/>
      <c r="LME17" s="192"/>
      <c r="LMF17" s="192"/>
      <c r="LMG17" s="192"/>
      <c r="LMH17" s="192"/>
      <c r="LMI17" s="192"/>
      <c r="LMJ17" s="192"/>
      <c r="LMK17" s="192"/>
      <c r="LML17" s="192"/>
      <c r="LMM17" s="192"/>
      <c r="LMN17" s="192"/>
      <c r="LMO17" s="192"/>
      <c r="LMP17" s="192"/>
      <c r="LMQ17" s="192"/>
      <c r="LMR17" s="192"/>
      <c r="LMS17" s="192"/>
      <c r="LMT17" s="192"/>
      <c r="LMU17" s="192"/>
      <c r="LMV17" s="192"/>
      <c r="LMW17" s="192"/>
      <c r="LMX17" s="192"/>
      <c r="LMY17" s="192"/>
      <c r="LMZ17" s="192"/>
      <c r="LNA17" s="192"/>
      <c r="LNB17" s="192"/>
      <c r="LNC17" s="192"/>
      <c r="LND17" s="192"/>
      <c r="LNE17" s="192"/>
      <c r="LNF17" s="192"/>
      <c r="LNG17" s="192"/>
      <c r="LNH17" s="192"/>
      <c r="LNI17" s="192"/>
      <c r="LNJ17" s="192"/>
      <c r="LNK17" s="192"/>
      <c r="LNL17" s="192"/>
      <c r="LNM17" s="192"/>
      <c r="LNN17" s="192"/>
      <c r="LNO17" s="192"/>
      <c r="LNP17" s="192"/>
      <c r="LNQ17" s="192"/>
      <c r="LNR17" s="192"/>
      <c r="LNS17" s="192"/>
      <c r="LNT17" s="192"/>
      <c r="LNU17" s="192"/>
      <c r="LNV17" s="192"/>
      <c r="LNW17" s="192"/>
      <c r="LNX17" s="192"/>
      <c r="LNY17" s="192"/>
      <c r="LNZ17" s="192"/>
      <c r="LOA17" s="192"/>
      <c r="LOB17" s="192"/>
      <c r="LOC17" s="192"/>
      <c r="LOD17" s="192"/>
      <c r="LOE17" s="192"/>
      <c r="LOF17" s="192"/>
      <c r="LOG17" s="192"/>
      <c r="LOH17" s="192"/>
      <c r="LOI17" s="192"/>
      <c r="LOJ17" s="192"/>
      <c r="LOK17" s="192"/>
      <c r="LOL17" s="192"/>
      <c r="LOM17" s="192"/>
      <c r="LON17" s="192"/>
      <c r="LOO17" s="192"/>
      <c r="LOP17" s="192"/>
      <c r="LOQ17" s="192"/>
      <c r="LOR17" s="192"/>
      <c r="LOS17" s="192"/>
      <c r="LOT17" s="192"/>
      <c r="LOU17" s="192"/>
      <c r="LOV17" s="192"/>
      <c r="LOW17" s="192"/>
      <c r="LOX17" s="192"/>
      <c r="LOY17" s="192"/>
      <c r="LOZ17" s="192"/>
      <c r="LPA17" s="192"/>
      <c r="LPB17" s="192"/>
      <c r="LPC17" s="192"/>
      <c r="LPD17" s="192"/>
      <c r="LPE17" s="192"/>
      <c r="LPF17" s="192"/>
      <c r="LPG17" s="192"/>
      <c r="LPH17" s="192"/>
      <c r="LPI17" s="192"/>
      <c r="LPJ17" s="192"/>
      <c r="LPK17" s="192"/>
      <c r="LPL17" s="192"/>
      <c r="LPM17" s="192"/>
      <c r="LPN17" s="192"/>
      <c r="LPO17" s="192"/>
      <c r="LPP17" s="192"/>
      <c r="LPQ17" s="192"/>
      <c r="LPR17" s="192"/>
      <c r="LPS17" s="192"/>
      <c r="LPT17" s="192"/>
      <c r="LPU17" s="192"/>
      <c r="LPV17" s="192"/>
      <c r="LPW17" s="192"/>
      <c r="LPX17" s="192"/>
      <c r="LPY17" s="192"/>
      <c r="LPZ17" s="192"/>
      <c r="LQA17" s="192"/>
      <c r="LQB17" s="192"/>
      <c r="LQC17" s="192"/>
      <c r="LQD17" s="192"/>
      <c r="LQE17" s="192"/>
      <c r="LQF17" s="192"/>
      <c r="LQG17" s="192"/>
      <c r="LQH17" s="192"/>
      <c r="LQI17" s="192"/>
      <c r="LQJ17" s="192"/>
      <c r="LQK17" s="192"/>
      <c r="LQL17" s="192"/>
      <c r="LQM17" s="192"/>
      <c r="LQN17" s="192"/>
      <c r="LQO17" s="192"/>
      <c r="LQP17" s="192"/>
      <c r="LQQ17" s="192"/>
      <c r="LQR17" s="192"/>
      <c r="LQS17" s="192"/>
      <c r="LQT17" s="192"/>
      <c r="LQU17" s="192"/>
      <c r="LQV17" s="192"/>
      <c r="LQW17" s="192"/>
      <c r="LQX17" s="192"/>
      <c r="LQY17" s="192"/>
      <c r="LQZ17" s="192"/>
      <c r="LRA17" s="192"/>
      <c r="LRB17" s="192"/>
      <c r="LRC17" s="192"/>
      <c r="LRD17" s="192"/>
      <c r="LRE17" s="192"/>
      <c r="LRF17" s="192"/>
      <c r="LRG17" s="192"/>
      <c r="LRH17" s="192"/>
      <c r="LRI17" s="192"/>
      <c r="LRJ17" s="192"/>
      <c r="LRK17" s="192"/>
      <c r="LRL17" s="192"/>
      <c r="LRM17" s="192"/>
      <c r="LRN17" s="192"/>
      <c r="LRO17" s="192"/>
      <c r="LRP17" s="192"/>
      <c r="LRQ17" s="192"/>
      <c r="LRR17" s="192"/>
      <c r="LRS17" s="192"/>
      <c r="LRT17" s="192"/>
      <c r="LRU17" s="192"/>
      <c r="LRV17" s="192"/>
      <c r="LRW17" s="192"/>
      <c r="LRX17" s="192"/>
      <c r="LRY17" s="192"/>
      <c r="LRZ17" s="192"/>
      <c r="LSA17" s="192"/>
      <c r="LSB17" s="192"/>
      <c r="LSC17" s="192"/>
      <c r="LSD17" s="192"/>
      <c r="LSE17" s="192"/>
      <c r="LSF17" s="192"/>
      <c r="LSG17" s="192"/>
      <c r="LSH17" s="192"/>
      <c r="LSI17" s="192"/>
      <c r="LSJ17" s="192"/>
      <c r="LSK17" s="192"/>
      <c r="LSL17" s="192"/>
      <c r="LSM17" s="192"/>
      <c r="LSN17" s="192"/>
      <c r="LSO17" s="192"/>
      <c r="LSP17" s="192"/>
      <c r="LSQ17" s="192"/>
      <c r="LSR17" s="192"/>
      <c r="LSS17" s="192"/>
      <c r="LST17" s="192"/>
      <c r="LSU17" s="192"/>
      <c r="LSV17" s="192"/>
      <c r="LSW17" s="192"/>
      <c r="LSX17" s="192"/>
      <c r="LSY17" s="192"/>
      <c r="LSZ17" s="192"/>
      <c r="LTA17" s="192"/>
      <c r="LTB17" s="192"/>
      <c r="LTC17" s="192"/>
      <c r="LTD17" s="192"/>
      <c r="LTE17" s="192"/>
      <c r="LTF17" s="192"/>
      <c r="LTG17" s="192"/>
      <c r="LTH17" s="192"/>
      <c r="LTI17" s="192"/>
      <c r="LTJ17" s="192"/>
      <c r="LTK17" s="192"/>
      <c r="LTL17" s="192"/>
      <c r="LTM17" s="192"/>
      <c r="LTN17" s="192"/>
      <c r="LTO17" s="192"/>
      <c r="LTP17" s="192"/>
      <c r="LTQ17" s="192"/>
      <c r="LTR17" s="192"/>
      <c r="LTS17" s="192"/>
      <c r="LTT17" s="192"/>
      <c r="LTU17" s="192"/>
      <c r="LTV17" s="192"/>
      <c r="LTW17" s="192"/>
      <c r="LTX17" s="192"/>
      <c r="LTY17" s="192"/>
      <c r="LTZ17" s="192"/>
      <c r="LUA17" s="192"/>
      <c r="LUB17" s="192"/>
      <c r="LUC17" s="192"/>
      <c r="LUD17" s="192"/>
      <c r="LUE17" s="192"/>
      <c r="LUF17" s="192"/>
      <c r="LUG17" s="192"/>
      <c r="LUH17" s="192"/>
      <c r="LUI17" s="192"/>
      <c r="LUJ17" s="192"/>
      <c r="LUK17" s="192"/>
      <c r="LUL17" s="192"/>
      <c r="LUM17" s="192"/>
      <c r="LUN17" s="192"/>
      <c r="LUO17" s="192"/>
      <c r="LUP17" s="192"/>
      <c r="LUQ17" s="192"/>
      <c r="LUR17" s="192"/>
      <c r="LUS17" s="192"/>
      <c r="LUT17" s="192"/>
      <c r="LUU17" s="192"/>
      <c r="LUV17" s="192"/>
      <c r="LUW17" s="192"/>
      <c r="LUX17" s="192"/>
      <c r="LUY17" s="192"/>
      <c r="LUZ17" s="192"/>
      <c r="LVA17" s="192"/>
      <c r="LVB17" s="192"/>
      <c r="LVC17" s="192"/>
      <c r="LVD17" s="192"/>
      <c r="LVE17" s="192"/>
      <c r="LVF17" s="192"/>
      <c r="LVG17" s="192"/>
      <c r="LVH17" s="192"/>
      <c r="LVI17" s="192"/>
      <c r="LVJ17" s="192"/>
      <c r="LVK17" s="192"/>
      <c r="LVL17" s="192"/>
      <c r="LVM17" s="192"/>
      <c r="LVN17" s="192"/>
      <c r="LVO17" s="192"/>
      <c r="LVP17" s="192"/>
      <c r="LVQ17" s="192"/>
      <c r="LVR17" s="192"/>
      <c r="LVS17" s="192"/>
      <c r="LVT17" s="192"/>
      <c r="LVU17" s="192"/>
      <c r="LVV17" s="192"/>
      <c r="LVW17" s="192"/>
      <c r="LVX17" s="192"/>
      <c r="LVY17" s="192"/>
      <c r="LVZ17" s="192"/>
      <c r="LWA17" s="192"/>
      <c r="LWB17" s="192"/>
      <c r="LWC17" s="192"/>
      <c r="LWD17" s="192"/>
      <c r="LWE17" s="192"/>
      <c r="LWF17" s="192"/>
      <c r="LWG17" s="192"/>
      <c r="LWH17" s="192"/>
      <c r="LWI17" s="192"/>
      <c r="LWJ17" s="192"/>
      <c r="LWK17" s="192"/>
      <c r="LWL17" s="192"/>
      <c r="LWM17" s="192"/>
      <c r="LWN17" s="192"/>
      <c r="LWO17" s="192"/>
      <c r="LWP17" s="192"/>
      <c r="LWQ17" s="192"/>
      <c r="LWR17" s="192"/>
      <c r="LWS17" s="192"/>
      <c r="LWT17" s="192"/>
      <c r="LWU17" s="192"/>
      <c r="LWV17" s="192"/>
      <c r="LWW17" s="192"/>
      <c r="LWX17" s="192"/>
      <c r="LWY17" s="192"/>
      <c r="LWZ17" s="192"/>
      <c r="LXA17" s="192"/>
      <c r="LXB17" s="192"/>
      <c r="LXC17" s="192"/>
      <c r="LXD17" s="192"/>
      <c r="LXE17" s="192"/>
      <c r="LXF17" s="192"/>
      <c r="LXG17" s="192"/>
      <c r="LXH17" s="192"/>
      <c r="LXI17" s="192"/>
      <c r="LXJ17" s="192"/>
      <c r="LXK17" s="192"/>
      <c r="LXL17" s="192"/>
      <c r="LXM17" s="192"/>
      <c r="LXN17" s="192"/>
      <c r="LXO17" s="192"/>
      <c r="LXP17" s="192"/>
      <c r="LXQ17" s="192"/>
      <c r="LXR17" s="192"/>
      <c r="LXS17" s="192"/>
      <c r="LXT17" s="192"/>
      <c r="LXU17" s="192"/>
      <c r="LXV17" s="192"/>
      <c r="LXW17" s="192"/>
      <c r="LXX17" s="192"/>
      <c r="LXY17" s="192"/>
      <c r="LXZ17" s="192"/>
      <c r="LYA17" s="192"/>
      <c r="LYB17" s="192"/>
      <c r="LYC17" s="192"/>
      <c r="LYD17" s="192"/>
      <c r="LYE17" s="192"/>
      <c r="LYF17" s="192"/>
      <c r="LYG17" s="192"/>
      <c r="LYH17" s="192"/>
      <c r="LYI17" s="192"/>
      <c r="LYJ17" s="192"/>
      <c r="LYK17" s="192"/>
      <c r="LYL17" s="192"/>
      <c r="LYM17" s="192"/>
      <c r="LYN17" s="192"/>
      <c r="LYO17" s="192"/>
      <c r="LYP17" s="192"/>
      <c r="LYQ17" s="192"/>
      <c r="LYR17" s="192"/>
      <c r="LYS17" s="192"/>
      <c r="LYT17" s="192"/>
      <c r="LYU17" s="192"/>
      <c r="LYV17" s="192"/>
      <c r="LYW17" s="192"/>
      <c r="LYX17" s="192"/>
      <c r="LYY17" s="192"/>
      <c r="LYZ17" s="192"/>
      <c r="LZA17" s="192"/>
      <c r="LZB17" s="192"/>
      <c r="LZC17" s="192"/>
      <c r="LZD17" s="192"/>
      <c r="LZE17" s="192"/>
      <c r="LZF17" s="192"/>
      <c r="LZG17" s="192"/>
      <c r="LZH17" s="192"/>
      <c r="LZI17" s="192"/>
      <c r="LZJ17" s="192"/>
      <c r="LZK17" s="192"/>
      <c r="LZL17" s="192"/>
      <c r="LZM17" s="192"/>
      <c r="LZN17" s="192"/>
      <c r="LZO17" s="192"/>
      <c r="LZP17" s="192"/>
      <c r="LZQ17" s="192"/>
      <c r="LZR17" s="192"/>
      <c r="LZS17" s="192"/>
      <c r="LZT17" s="192"/>
      <c r="LZU17" s="192"/>
      <c r="LZV17" s="192"/>
      <c r="LZW17" s="192"/>
      <c r="LZX17" s="192"/>
      <c r="LZY17" s="192"/>
      <c r="LZZ17" s="192"/>
      <c r="MAA17" s="192"/>
      <c r="MAB17" s="192"/>
      <c r="MAC17" s="192"/>
      <c r="MAD17" s="192"/>
      <c r="MAE17" s="192"/>
      <c r="MAF17" s="192"/>
      <c r="MAG17" s="192"/>
      <c r="MAH17" s="192"/>
      <c r="MAI17" s="192"/>
      <c r="MAJ17" s="192"/>
      <c r="MAK17" s="192"/>
      <c r="MAL17" s="192"/>
      <c r="MAM17" s="192"/>
      <c r="MAN17" s="192"/>
      <c r="MAO17" s="192"/>
      <c r="MAP17" s="192"/>
      <c r="MAQ17" s="192"/>
      <c r="MAR17" s="192"/>
      <c r="MAS17" s="192"/>
      <c r="MAT17" s="192"/>
      <c r="MAU17" s="192"/>
      <c r="MAV17" s="192"/>
      <c r="MAW17" s="192"/>
      <c r="MAX17" s="192"/>
      <c r="MAY17" s="192"/>
      <c r="MAZ17" s="192"/>
      <c r="MBA17" s="192"/>
      <c r="MBB17" s="192"/>
      <c r="MBC17" s="192"/>
      <c r="MBD17" s="192"/>
      <c r="MBE17" s="192"/>
      <c r="MBF17" s="192"/>
      <c r="MBG17" s="192"/>
      <c r="MBH17" s="192"/>
      <c r="MBI17" s="192"/>
      <c r="MBJ17" s="192"/>
      <c r="MBK17" s="192"/>
      <c r="MBL17" s="192"/>
      <c r="MBM17" s="192"/>
      <c r="MBN17" s="192"/>
      <c r="MBO17" s="192"/>
      <c r="MBP17" s="192"/>
      <c r="MBQ17" s="192"/>
      <c r="MBR17" s="192"/>
      <c r="MBS17" s="192"/>
      <c r="MBT17" s="192"/>
      <c r="MBU17" s="192"/>
      <c r="MBV17" s="192"/>
      <c r="MBW17" s="192"/>
      <c r="MBX17" s="192"/>
      <c r="MBY17" s="192"/>
      <c r="MBZ17" s="192"/>
      <c r="MCA17" s="192"/>
      <c r="MCB17" s="192"/>
      <c r="MCC17" s="192"/>
      <c r="MCD17" s="192"/>
      <c r="MCE17" s="192"/>
      <c r="MCF17" s="192"/>
      <c r="MCG17" s="192"/>
      <c r="MCH17" s="192"/>
      <c r="MCI17" s="192"/>
      <c r="MCJ17" s="192"/>
      <c r="MCK17" s="192"/>
      <c r="MCL17" s="192"/>
      <c r="MCM17" s="192"/>
      <c r="MCN17" s="192"/>
      <c r="MCO17" s="192"/>
      <c r="MCP17" s="192"/>
      <c r="MCQ17" s="192"/>
      <c r="MCR17" s="192"/>
      <c r="MCS17" s="192"/>
      <c r="MCT17" s="192"/>
      <c r="MCU17" s="192"/>
      <c r="MCV17" s="192"/>
      <c r="MCW17" s="192"/>
      <c r="MCX17" s="192"/>
      <c r="MCY17" s="192"/>
      <c r="MCZ17" s="192"/>
      <c r="MDA17" s="192"/>
      <c r="MDB17" s="192"/>
      <c r="MDC17" s="192"/>
      <c r="MDD17" s="192"/>
      <c r="MDE17" s="192"/>
      <c r="MDF17" s="192"/>
      <c r="MDG17" s="192"/>
      <c r="MDH17" s="192"/>
      <c r="MDI17" s="192"/>
      <c r="MDJ17" s="192"/>
      <c r="MDK17" s="192"/>
      <c r="MDL17" s="192"/>
      <c r="MDM17" s="192"/>
      <c r="MDN17" s="192"/>
      <c r="MDO17" s="192"/>
      <c r="MDP17" s="192"/>
      <c r="MDQ17" s="192"/>
      <c r="MDR17" s="192"/>
      <c r="MDS17" s="192"/>
      <c r="MDT17" s="192"/>
      <c r="MDU17" s="192"/>
      <c r="MDV17" s="192"/>
      <c r="MDW17" s="192"/>
      <c r="MDX17" s="192"/>
      <c r="MDY17" s="192"/>
      <c r="MDZ17" s="192"/>
      <c r="MEA17" s="192"/>
      <c r="MEB17" s="192"/>
      <c r="MEC17" s="192"/>
      <c r="MED17" s="192"/>
      <c r="MEE17" s="192"/>
      <c r="MEF17" s="192"/>
      <c r="MEG17" s="192"/>
      <c r="MEH17" s="192"/>
      <c r="MEI17" s="192"/>
      <c r="MEJ17" s="192"/>
      <c r="MEK17" s="192"/>
      <c r="MEL17" s="192"/>
      <c r="MEM17" s="192"/>
      <c r="MEN17" s="192"/>
      <c r="MEO17" s="192"/>
      <c r="MEP17" s="192"/>
      <c r="MEQ17" s="192"/>
      <c r="MER17" s="192"/>
      <c r="MES17" s="192"/>
      <c r="MET17" s="192"/>
      <c r="MEU17" s="192"/>
      <c r="MEV17" s="192"/>
      <c r="MEW17" s="192"/>
      <c r="MEX17" s="192"/>
      <c r="MEY17" s="192"/>
      <c r="MEZ17" s="192"/>
      <c r="MFA17" s="192"/>
      <c r="MFB17" s="192"/>
      <c r="MFC17" s="192"/>
      <c r="MFD17" s="192"/>
      <c r="MFE17" s="192"/>
      <c r="MFF17" s="192"/>
      <c r="MFG17" s="192"/>
      <c r="MFH17" s="192"/>
      <c r="MFI17" s="192"/>
      <c r="MFJ17" s="192"/>
      <c r="MFK17" s="192"/>
      <c r="MFL17" s="192"/>
      <c r="MFM17" s="192"/>
      <c r="MFN17" s="192"/>
      <c r="MFO17" s="192"/>
      <c r="MFP17" s="192"/>
      <c r="MFQ17" s="192"/>
      <c r="MFR17" s="192"/>
      <c r="MFS17" s="192"/>
      <c r="MFT17" s="192"/>
      <c r="MFU17" s="192"/>
      <c r="MFV17" s="192"/>
      <c r="MFW17" s="192"/>
      <c r="MFX17" s="192"/>
      <c r="MFY17" s="192"/>
      <c r="MFZ17" s="192"/>
      <c r="MGA17" s="192"/>
      <c r="MGB17" s="192"/>
      <c r="MGC17" s="192"/>
      <c r="MGD17" s="192"/>
      <c r="MGE17" s="192"/>
      <c r="MGF17" s="192"/>
      <c r="MGG17" s="192"/>
      <c r="MGH17" s="192"/>
      <c r="MGI17" s="192"/>
      <c r="MGJ17" s="192"/>
      <c r="MGK17" s="192"/>
      <c r="MGL17" s="192"/>
      <c r="MGM17" s="192"/>
      <c r="MGN17" s="192"/>
      <c r="MGO17" s="192"/>
      <c r="MGP17" s="192"/>
      <c r="MGQ17" s="192"/>
      <c r="MGR17" s="192"/>
      <c r="MGS17" s="192"/>
      <c r="MGT17" s="192"/>
      <c r="MGU17" s="192"/>
      <c r="MGV17" s="192"/>
      <c r="MGW17" s="192"/>
      <c r="MGX17" s="192"/>
      <c r="MGY17" s="192"/>
      <c r="MGZ17" s="192"/>
      <c r="MHA17" s="192"/>
      <c r="MHB17" s="192"/>
      <c r="MHC17" s="192"/>
      <c r="MHD17" s="192"/>
      <c r="MHE17" s="192"/>
      <c r="MHF17" s="192"/>
      <c r="MHG17" s="192"/>
      <c r="MHH17" s="192"/>
      <c r="MHI17" s="192"/>
      <c r="MHJ17" s="192"/>
      <c r="MHK17" s="192"/>
      <c r="MHL17" s="192"/>
      <c r="MHM17" s="192"/>
      <c r="MHN17" s="192"/>
      <c r="MHO17" s="192"/>
      <c r="MHP17" s="192"/>
      <c r="MHQ17" s="192"/>
      <c r="MHR17" s="192"/>
      <c r="MHS17" s="192"/>
      <c r="MHT17" s="192"/>
      <c r="MHU17" s="192"/>
      <c r="MHV17" s="192"/>
      <c r="MHW17" s="192"/>
      <c r="MHX17" s="192"/>
      <c r="MHY17" s="192"/>
      <c r="MHZ17" s="192"/>
      <c r="MIA17" s="192"/>
      <c r="MIB17" s="192"/>
      <c r="MIC17" s="192"/>
      <c r="MID17" s="192"/>
      <c r="MIE17" s="192"/>
      <c r="MIF17" s="192"/>
      <c r="MIG17" s="192"/>
      <c r="MIH17" s="192"/>
      <c r="MII17" s="192"/>
      <c r="MIJ17" s="192"/>
      <c r="MIK17" s="192"/>
      <c r="MIL17" s="192"/>
      <c r="MIM17" s="192"/>
      <c r="MIN17" s="192"/>
      <c r="MIO17" s="192"/>
      <c r="MIP17" s="192"/>
      <c r="MIQ17" s="192"/>
      <c r="MIR17" s="192"/>
      <c r="MIS17" s="192"/>
      <c r="MIT17" s="192"/>
      <c r="MIU17" s="192"/>
      <c r="MIV17" s="192"/>
      <c r="MIW17" s="192"/>
      <c r="MIX17" s="192"/>
      <c r="MIY17" s="192"/>
      <c r="MIZ17" s="192"/>
      <c r="MJA17" s="192"/>
      <c r="MJB17" s="192"/>
      <c r="MJC17" s="192"/>
      <c r="MJD17" s="192"/>
      <c r="MJE17" s="192"/>
      <c r="MJF17" s="192"/>
      <c r="MJG17" s="192"/>
      <c r="MJH17" s="192"/>
      <c r="MJI17" s="192"/>
      <c r="MJJ17" s="192"/>
      <c r="MJK17" s="192"/>
      <c r="MJL17" s="192"/>
      <c r="MJM17" s="192"/>
      <c r="MJN17" s="192"/>
      <c r="MJO17" s="192"/>
      <c r="MJP17" s="192"/>
      <c r="MJQ17" s="192"/>
      <c r="MJR17" s="192"/>
      <c r="MJS17" s="192"/>
      <c r="MJT17" s="192"/>
      <c r="MJU17" s="192"/>
      <c r="MJV17" s="192"/>
      <c r="MJW17" s="192"/>
      <c r="MJX17" s="192"/>
      <c r="MJY17" s="192"/>
      <c r="MJZ17" s="192"/>
      <c r="MKA17" s="192"/>
      <c r="MKB17" s="192"/>
      <c r="MKC17" s="192"/>
      <c r="MKD17" s="192"/>
      <c r="MKE17" s="192"/>
      <c r="MKF17" s="192"/>
      <c r="MKG17" s="192"/>
      <c r="MKH17" s="192"/>
      <c r="MKI17" s="192"/>
      <c r="MKJ17" s="192"/>
      <c r="MKK17" s="192"/>
      <c r="MKL17" s="192"/>
      <c r="MKM17" s="192"/>
      <c r="MKN17" s="192"/>
      <c r="MKO17" s="192"/>
      <c r="MKP17" s="192"/>
      <c r="MKQ17" s="192"/>
      <c r="MKR17" s="192"/>
      <c r="MKS17" s="192"/>
      <c r="MKT17" s="192"/>
      <c r="MKU17" s="192"/>
      <c r="MKV17" s="192"/>
      <c r="MKW17" s="192"/>
      <c r="MKX17" s="192"/>
      <c r="MKY17" s="192"/>
      <c r="MKZ17" s="192"/>
      <c r="MLA17" s="192"/>
      <c r="MLB17" s="192"/>
      <c r="MLC17" s="192"/>
      <c r="MLD17" s="192"/>
      <c r="MLE17" s="192"/>
      <c r="MLF17" s="192"/>
      <c r="MLG17" s="192"/>
      <c r="MLH17" s="192"/>
      <c r="MLI17" s="192"/>
      <c r="MLJ17" s="192"/>
      <c r="MLK17" s="192"/>
      <c r="MLL17" s="192"/>
      <c r="MLM17" s="192"/>
      <c r="MLN17" s="192"/>
      <c r="MLO17" s="192"/>
      <c r="MLP17" s="192"/>
      <c r="MLQ17" s="192"/>
      <c r="MLR17" s="192"/>
      <c r="MLS17" s="192"/>
      <c r="MLT17" s="192"/>
      <c r="MLU17" s="192"/>
      <c r="MLV17" s="192"/>
      <c r="MLW17" s="192"/>
      <c r="MLX17" s="192"/>
      <c r="MLY17" s="192"/>
      <c r="MLZ17" s="192"/>
      <c r="MMA17" s="192"/>
      <c r="MMB17" s="192"/>
      <c r="MMC17" s="192"/>
      <c r="MMD17" s="192"/>
      <c r="MME17" s="192"/>
      <c r="MMF17" s="192"/>
      <c r="MMG17" s="192"/>
      <c r="MMH17" s="192"/>
      <c r="MMI17" s="192"/>
      <c r="MMJ17" s="192"/>
      <c r="MMK17" s="192"/>
      <c r="MML17" s="192"/>
      <c r="MMM17" s="192"/>
      <c r="MMN17" s="192"/>
      <c r="MMO17" s="192"/>
      <c r="MMP17" s="192"/>
      <c r="MMQ17" s="192"/>
      <c r="MMR17" s="192"/>
      <c r="MMS17" s="192"/>
      <c r="MMT17" s="192"/>
      <c r="MMU17" s="192"/>
      <c r="MMV17" s="192"/>
      <c r="MMW17" s="192"/>
      <c r="MMX17" s="192"/>
      <c r="MMY17" s="192"/>
      <c r="MMZ17" s="192"/>
      <c r="MNA17" s="192"/>
      <c r="MNB17" s="192"/>
      <c r="MNC17" s="192"/>
      <c r="MND17" s="192"/>
      <c r="MNE17" s="192"/>
      <c r="MNF17" s="192"/>
      <c r="MNG17" s="192"/>
      <c r="MNH17" s="192"/>
      <c r="MNI17" s="192"/>
      <c r="MNJ17" s="192"/>
      <c r="MNK17" s="192"/>
      <c r="MNL17" s="192"/>
      <c r="MNM17" s="192"/>
      <c r="MNN17" s="192"/>
      <c r="MNO17" s="192"/>
      <c r="MNP17" s="192"/>
      <c r="MNQ17" s="192"/>
      <c r="MNR17" s="192"/>
      <c r="MNS17" s="192"/>
      <c r="MNT17" s="192"/>
      <c r="MNU17" s="192"/>
      <c r="MNV17" s="192"/>
      <c r="MNW17" s="192"/>
      <c r="MNX17" s="192"/>
      <c r="MNY17" s="192"/>
      <c r="MNZ17" s="192"/>
      <c r="MOA17" s="192"/>
      <c r="MOB17" s="192"/>
      <c r="MOC17" s="192"/>
      <c r="MOD17" s="192"/>
      <c r="MOE17" s="192"/>
      <c r="MOF17" s="192"/>
      <c r="MOG17" s="192"/>
      <c r="MOH17" s="192"/>
      <c r="MOI17" s="192"/>
      <c r="MOJ17" s="192"/>
      <c r="MOK17" s="192"/>
      <c r="MOL17" s="192"/>
      <c r="MOM17" s="192"/>
      <c r="MON17" s="192"/>
      <c r="MOO17" s="192"/>
      <c r="MOP17" s="192"/>
      <c r="MOQ17" s="192"/>
      <c r="MOR17" s="192"/>
      <c r="MOS17" s="192"/>
      <c r="MOT17" s="192"/>
      <c r="MOU17" s="192"/>
      <c r="MOV17" s="192"/>
      <c r="MOW17" s="192"/>
      <c r="MOX17" s="192"/>
      <c r="MOY17" s="192"/>
      <c r="MOZ17" s="192"/>
      <c r="MPA17" s="192"/>
      <c r="MPB17" s="192"/>
      <c r="MPC17" s="192"/>
      <c r="MPD17" s="192"/>
      <c r="MPE17" s="192"/>
      <c r="MPF17" s="192"/>
      <c r="MPG17" s="192"/>
      <c r="MPH17" s="192"/>
      <c r="MPI17" s="192"/>
      <c r="MPJ17" s="192"/>
      <c r="MPK17" s="192"/>
      <c r="MPL17" s="192"/>
      <c r="MPM17" s="192"/>
      <c r="MPN17" s="192"/>
      <c r="MPO17" s="192"/>
      <c r="MPP17" s="192"/>
      <c r="MPQ17" s="192"/>
      <c r="MPR17" s="192"/>
      <c r="MPS17" s="192"/>
      <c r="MPT17" s="192"/>
      <c r="MPU17" s="192"/>
      <c r="MPV17" s="192"/>
      <c r="MPW17" s="192"/>
      <c r="MPX17" s="192"/>
      <c r="MPY17" s="192"/>
      <c r="MPZ17" s="192"/>
      <c r="MQA17" s="192"/>
      <c r="MQB17" s="192"/>
      <c r="MQC17" s="192"/>
      <c r="MQD17" s="192"/>
      <c r="MQE17" s="192"/>
      <c r="MQF17" s="192"/>
      <c r="MQG17" s="192"/>
      <c r="MQH17" s="192"/>
      <c r="MQI17" s="192"/>
      <c r="MQJ17" s="192"/>
      <c r="MQK17" s="192"/>
      <c r="MQL17" s="192"/>
      <c r="MQM17" s="192"/>
      <c r="MQN17" s="192"/>
      <c r="MQO17" s="192"/>
      <c r="MQP17" s="192"/>
      <c r="MQQ17" s="192"/>
      <c r="MQR17" s="192"/>
      <c r="MQS17" s="192"/>
      <c r="MQT17" s="192"/>
      <c r="MQU17" s="192"/>
      <c r="MQV17" s="192"/>
      <c r="MQW17" s="192"/>
      <c r="MQX17" s="192"/>
      <c r="MQY17" s="192"/>
      <c r="MQZ17" s="192"/>
      <c r="MRA17" s="192"/>
      <c r="MRB17" s="192"/>
      <c r="MRC17" s="192"/>
      <c r="MRD17" s="192"/>
      <c r="MRE17" s="192"/>
      <c r="MRF17" s="192"/>
      <c r="MRG17" s="192"/>
      <c r="MRH17" s="192"/>
      <c r="MRI17" s="192"/>
      <c r="MRJ17" s="192"/>
      <c r="MRK17" s="192"/>
      <c r="MRL17" s="192"/>
      <c r="MRM17" s="192"/>
      <c r="MRN17" s="192"/>
      <c r="MRO17" s="192"/>
      <c r="MRP17" s="192"/>
      <c r="MRQ17" s="192"/>
      <c r="MRR17" s="192"/>
      <c r="MRS17" s="192"/>
      <c r="MRT17" s="192"/>
      <c r="MRU17" s="192"/>
      <c r="MRV17" s="192"/>
      <c r="MRW17" s="192"/>
      <c r="MRX17" s="192"/>
      <c r="MRY17" s="192"/>
      <c r="MRZ17" s="192"/>
      <c r="MSA17" s="192"/>
      <c r="MSB17" s="192"/>
      <c r="MSC17" s="192"/>
      <c r="MSD17" s="192"/>
      <c r="MSE17" s="192"/>
      <c r="MSF17" s="192"/>
      <c r="MSG17" s="192"/>
      <c r="MSH17" s="192"/>
      <c r="MSI17" s="192"/>
      <c r="MSJ17" s="192"/>
      <c r="MSK17" s="192"/>
      <c r="MSL17" s="192"/>
      <c r="MSM17" s="192"/>
      <c r="MSN17" s="192"/>
      <c r="MSO17" s="192"/>
      <c r="MSP17" s="192"/>
      <c r="MSQ17" s="192"/>
      <c r="MSR17" s="192"/>
      <c r="MSS17" s="192"/>
      <c r="MST17" s="192"/>
      <c r="MSU17" s="192"/>
      <c r="MSV17" s="192"/>
      <c r="MSW17" s="192"/>
      <c r="MSX17" s="192"/>
      <c r="MSY17" s="192"/>
      <c r="MSZ17" s="192"/>
      <c r="MTA17" s="192"/>
      <c r="MTB17" s="192"/>
      <c r="MTC17" s="192"/>
      <c r="MTD17" s="192"/>
      <c r="MTE17" s="192"/>
      <c r="MTF17" s="192"/>
      <c r="MTG17" s="192"/>
      <c r="MTH17" s="192"/>
      <c r="MTI17" s="192"/>
      <c r="MTJ17" s="192"/>
      <c r="MTK17" s="192"/>
      <c r="MTL17" s="192"/>
      <c r="MTM17" s="192"/>
      <c r="MTN17" s="192"/>
      <c r="MTO17" s="192"/>
      <c r="MTP17" s="192"/>
      <c r="MTQ17" s="192"/>
      <c r="MTR17" s="192"/>
      <c r="MTS17" s="192"/>
      <c r="MTT17" s="192"/>
      <c r="MTU17" s="192"/>
      <c r="MTV17" s="192"/>
      <c r="MTW17" s="192"/>
      <c r="MTX17" s="192"/>
      <c r="MTY17" s="192"/>
      <c r="MTZ17" s="192"/>
      <c r="MUA17" s="192"/>
      <c r="MUB17" s="192"/>
      <c r="MUC17" s="192"/>
      <c r="MUD17" s="192"/>
      <c r="MUE17" s="192"/>
      <c r="MUF17" s="192"/>
      <c r="MUG17" s="192"/>
      <c r="MUH17" s="192"/>
      <c r="MUI17" s="192"/>
      <c r="MUJ17" s="192"/>
      <c r="MUK17" s="192"/>
      <c r="MUL17" s="192"/>
      <c r="MUM17" s="192"/>
      <c r="MUN17" s="192"/>
      <c r="MUO17" s="192"/>
      <c r="MUP17" s="192"/>
      <c r="MUQ17" s="192"/>
      <c r="MUR17" s="192"/>
      <c r="MUS17" s="192"/>
      <c r="MUT17" s="192"/>
      <c r="MUU17" s="192"/>
      <c r="MUV17" s="192"/>
      <c r="MUW17" s="192"/>
      <c r="MUX17" s="192"/>
      <c r="MUY17" s="192"/>
      <c r="MUZ17" s="192"/>
      <c r="MVA17" s="192"/>
      <c r="MVB17" s="192"/>
      <c r="MVC17" s="192"/>
      <c r="MVD17" s="192"/>
      <c r="MVE17" s="192"/>
      <c r="MVF17" s="192"/>
      <c r="MVG17" s="192"/>
      <c r="MVH17" s="192"/>
      <c r="MVI17" s="192"/>
      <c r="MVJ17" s="192"/>
      <c r="MVK17" s="192"/>
      <c r="MVL17" s="192"/>
      <c r="MVM17" s="192"/>
      <c r="MVN17" s="192"/>
      <c r="MVO17" s="192"/>
      <c r="MVP17" s="192"/>
      <c r="MVQ17" s="192"/>
      <c r="MVR17" s="192"/>
      <c r="MVS17" s="192"/>
      <c r="MVT17" s="192"/>
      <c r="MVU17" s="192"/>
      <c r="MVV17" s="192"/>
      <c r="MVW17" s="192"/>
      <c r="MVX17" s="192"/>
      <c r="MVY17" s="192"/>
      <c r="MVZ17" s="192"/>
      <c r="MWA17" s="192"/>
      <c r="MWB17" s="192"/>
      <c r="MWC17" s="192"/>
      <c r="MWD17" s="192"/>
      <c r="MWE17" s="192"/>
      <c r="MWF17" s="192"/>
      <c r="MWG17" s="192"/>
      <c r="MWH17" s="192"/>
      <c r="MWI17" s="192"/>
      <c r="MWJ17" s="192"/>
      <c r="MWK17" s="192"/>
      <c r="MWL17" s="192"/>
      <c r="MWM17" s="192"/>
      <c r="MWN17" s="192"/>
      <c r="MWO17" s="192"/>
      <c r="MWP17" s="192"/>
      <c r="MWQ17" s="192"/>
      <c r="MWR17" s="192"/>
      <c r="MWS17" s="192"/>
      <c r="MWT17" s="192"/>
      <c r="MWU17" s="192"/>
      <c r="MWV17" s="192"/>
      <c r="MWW17" s="192"/>
      <c r="MWX17" s="192"/>
      <c r="MWY17" s="192"/>
      <c r="MWZ17" s="192"/>
      <c r="MXA17" s="192"/>
      <c r="MXB17" s="192"/>
      <c r="MXC17" s="192"/>
      <c r="MXD17" s="192"/>
      <c r="MXE17" s="192"/>
      <c r="MXF17" s="192"/>
      <c r="MXG17" s="192"/>
      <c r="MXH17" s="192"/>
      <c r="MXI17" s="192"/>
      <c r="MXJ17" s="192"/>
      <c r="MXK17" s="192"/>
      <c r="MXL17" s="192"/>
      <c r="MXM17" s="192"/>
      <c r="MXN17" s="192"/>
      <c r="MXO17" s="192"/>
      <c r="MXP17" s="192"/>
      <c r="MXQ17" s="192"/>
      <c r="MXR17" s="192"/>
      <c r="MXS17" s="192"/>
      <c r="MXT17" s="192"/>
      <c r="MXU17" s="192"/>
      <c r="MXV17" s="192"/>
      <c r="MXW17" s="192"/>
      <c r="MXX17" s="192"/>
      <c r="MXY17" s="192"/>
      <c r="MXZ17" s="192"/>
      <c r="MYA17" s="192"/>
      <c r="MYB17" s="192"/>
      <c r="MYC17" s="192"/>
      <c r="MYD17" s="192"/>
      <c r="MYE17" s="192"/>
      <c r="MYF17" s="192"/>
      <c r="MYG17" s="192"/>
      <c r="MYH17" s="192"/>
      <c r="MYI17" s="192"/>
      <c r="MYJ17" s="192"/>
      <c r="MYK17" s="192"/>
      <c r="MYL17" s="192"/>
      <c r="MYM17" s="192"/>
      <c r="MYN17" s="192"/>
      <c r="MYO17" s="192"/>
      <c r="MYP17" s="192"/>
      <c r="MYQ17" s="192"/>
      <c r="MYR17" s="192"/>
      <c r="MYS17" s="192"/>
      <c r="MYT17" s="192"/>
      <c r="MYU17" s="192"/>
      <c r="MYV17" s="192"/>
      <c r="MYW17" s="192"/>
      <c r="MYX17" s="192"/>
      <c r="MYY17" s="192"/>
      <c r="MYZ17" s="192"/>
      <c r="MZA17" s="192"/>
      <c r="MZB17" s="192"/>
      <c r="MZC17" s="192"/>
      <c r="MZD17" s="192"/>
      <c r="MZE17" s="192"/>
      <c r="MZF17" s="192"/>
      <c r="MZG17" s="192"/>
      <c r="MZH17" s="192"/>
      <c r="MZI17" s="192"/>
      <c r="MZJ17" s="192"/>
      <c r="MZK17" s="192"/>
      <c r="MZL17" s="192"/>
      <c r="MZM17" s="192"/>
      <c r="MZN17" s="192"/>
      <c r="MZO17" s="192"/>
      <c r="MZP17" s="192"/>
      <c r="MZQ17" s="192"/>
      <c r="MZR17" s="192"/>
      <c r="MZS17" s="192"/>
      <c r="MZT17" s="192"/>
      <c r="MZU17" s="192"/>
      <c r="MZV17" s="192"/>
      <c r="MZW17" s="192"/>
      <c r="MZX17" s="192"/>
      <c r="MZY17" s="192"/>
      <c r="MZZ17" s="192"/>
      <c r="NAA17" s="192"/>
      <c r="NAB17" s="192"/>
      <c r="NAC17" s="192"/>
      <c r="NAD17" s="192"/>
      <c r="NAE17" s="192"/>
      <c r="NAF17" s="192"/>
      <c r="NAG17" s="192"/>
      <c r="NAH17" s="192"/>
      <c r="NAI17" s="192"/>
      <c r="NAJ17" s="192"/>
      <c r="NAK17" s="192"/>
      <c r="NAL17" s="192"/>
      <c r="NAM17" s="192"/>
      <c r="NAN17" s="192"/>
      <c r="NAO17" s="192"/>
      <c r="NAP17" s="192"/>
      <c r="NAQ17" s="192"/>
      <c r="NAR17" s="192"/>
      <c r="NAS17" s="192"/>
      <c r="NAT17" s="192"/>
      <c r="NAU17" s="192"/>
      <c r="NAV17" s="192"/>
      <c r="NAW17" s="192"/>
      <c r="NAX17" s="192"/>
      <c r="NAY17" s="192"/>
      <c r="NAZ17" s="192"/>
      <c r="NBA17" s="192"/>
      <c r="NBB17" s="192"/>
      <c r="NBC17" s="192"/>
      <c r="NBD17" s="192"/>
      <c r="NBE17" s="192"/>
      <c r="NBF17" s="192"/>
      <c r="NBG17" s="192"/>
      <c r="NBH17" s="192"/>
      <c r="NBI17" s="192"/>
      <c r="NBJ17" s="192"/>
      <c r="NBK17" s="192"/>
      <c r="NBL17" s="192"/>
      <c r="NBM17" s="192"/>
      <c r="NBN17" s="192"/>
      <c r="NBO17" s="192"/>
      <c r="NBP17" s="192"/>
      <c r="NBQ17" s="192"/>
      <c r="NBR17" s="192"/>
      <c r="NBS17" s="192"/>
      <c r="NBT17" s="192"/>
      <c r="NBU17" s="192"/>
      <c r="NBV17" s="192"/>
      <c r="NBW17" s="192"/>
      <c r="NBX17" s="192"/>
      <c r="NBY17" s="192"/>
      <c r="NBZ17" s="192"/>
      <c r="NCA17" s="192"/>
      <c r="NCB17" s="192"/>
      <c r="NCC17" s="192"/>
      <c r="NCD17" s="192"/>
      <c r="NCE17" s="192"/>
      <c r="NCF17" s="192"/>
      <c r="NCG17" s="192"/>
      <c r="NCH17" s="192"/>
      <c r="NCI17" s="192"/>
      <c r="NCJ17" s="192"/>
      <c r="NCK17" s="192"/>
      <c r="NCL17" s="192"/>
      <c r="NCM17" s="192"/>
      <c r="NCN17" s="192"/>
      <c r="NCO17" s="192"/>
      <c r="NCP17" s="192"/>
      <c r="NCQ17" s="192"/>
      <c r="NCR17" s="192"/>
      <c r="NCS17" s="192"/>
      <c r="NCT17" s="192"/>
      <c r="NCU17" s="192"/>
      <c r="NCV17" s="192"/>
      <c r="NCW17" s="192"/>
      <c r="NCX17" s="192"/>
      <c r="NCY17" s="192"/>
      <c r="NCZ17" s="192"/>
      <c r="NDA17" s="192"/>
      <c r="NDB17" s="192"/>
      <c r="NDC17" s="192"/>
      <c r="NDD17" s="192"/>
      <c r="NDE17" s="192"/>
      <c r="NDF17" s="192"/>
      <c r="NDG17" s="192"/>
      <c r="NDH17" s="192"/>
      <c r="NDI17" s="192"/>
      <c r="NDJ17" s="192"/>
      <c r="NDK17" s="192"/>
      <c r="NDL17" s="192"/>
      <c r="NDM17" s="192"/>
      <c r="NDN17" s="192"/>
      <c r="NDO17" s="192"/>
      <c r="NDP17" s="192"/>
      <c r="NDQ17" s="192"/>
      <c r="NDR17" s="192"/>
      <c r="NDS17" s="192"/>
      <c r="NDT17" s="192"/>
      <c r="NDU17" s="192"/>
      <c r="NDV17" s="192"/>
      <c r="NDW17" s="192"/>
      <c r="NDX17" s="192"/>
      <c r="NDY17" s="192"/>
      <c r="NDZ17" s="192"/>
      <c r="NEA17" s="192"/>
      <c r="NEB17" s="192"/>
      <c r="NEC17" s="192"/>
      <c r="NED17" s="192"/>
      <c r="NEE17" s="192"/>
      <c r="NEF17" s="192"/>
      <c r="NEG17" s="192"/>
      <c r="NEH17" s="192"/>
      <c r="NEI17" s="192"/>
      <c r="NEJ17" s="192"/>
      <c r="NEK17" s="192"/>
      <c r="NEL17" s="192"/>
      <c r="NEM17" s="192"/>
      <c r="NEN17" s="192"/>
      <c r="NEO17" s="192"/>
      <c r="NEP17" s="192"/>
      <c r="NEQ17" s="192"/>
      <c r="NER17" s="192"/>
      <c r="NES17" s="192"/>
      <c r="NET17" s="192"/>
      <c r="NEU17" s="192"/>
      <c r="NEV17" s="192"/>
      <c r="NEW17" s="192"/>
      <c r="NEX17" s="192"/>
      <c r="NEY17" s="192"/>
      <c r="NEZ17" s="192"/>
      <c r="NFA17" s="192"/>
      <c r="NFB17" s="192"/>
      <c r="NFC17" s="192"/>
      <c r="NFD17" s="192"/>
      <c r="NFE17" s="192"/>
      <c r="NFF17" s="192"/>
      <c r="NFG17" s="192"/>
      <c r="NFH17" s="192"/>
      <c r="NFI17" s="192"/>
      <c r="NFJ17" s="192"/>
      <c r="NFK17" s="192"/>
      <c r="NFL17" s="192"/>
      <c r="NFM17" s="192"/>
      <c r="NFN17" s="192"/>
      <c r="NFO17" s="192"/>
      <c r="NFP17" s="192"/>
      <c r="NFQ17" s="192"/>
      <c r="NFR17" s="192"/>
      <c r="NFS17" s="192"/>
      <c r="NFT17" s="192"/>
      <c r="NFU17" s="192"/>
      <c r="NFV17" s="192"/>
      <c r="NFW17" s="192"/>
      <c r="NFX17" s="192"/>
      <c r="NFY17" s="192"/>
      <c r="NFZ17" s="192"/>
      <c r="NGA17" s="192"/>
      <c r="NGB17" s="192"/>
      <c r="NGC17" s="192"/>
      <c r="NGD17" s="192"/>
      <c r="NGE17" s="192"/>
      <c r="NGF17" s="192"/>
      <c r="NGG17" s="192"/>
      <c r="NGH17" s="192"/>
      <c r="NGI17" s="192"/>
      <c r="NGJ17" s="192"/>
      <c r="NGK17" s="192"/>
      <c r="NGL17" s="192"/>
      <c r="NGM17" s="192"/>
      <c r="NGN17" s="192"/>
      <c r="NGO17" s="192"/>
      <c r="NGP17" s="192"/>
      <c r="NGQ17" s="192"/>
      <c r="NGR17" s="192"/>
      <c r="NGS17" s="192"/>
      <c r="NGT17" s="192"/>
      <c r="NGU17" s="192"/>
      <c r="NGV17" s="192"/>
      <c r="NGW17" s="192"/>
      <c r="NGX17" s="192"/>
      <c r="NGY17" s="192"/>
      <c r="NGZ17" s="192"/>
      <c r="NHA17" s="192"/>
      <c r="NHB17" s="192"/>
      <c r="NHC17" s="192"/>
      <c r="NHD17" s="192"/>
      <c r="NHE17" s="192"/>
      <c r="NHF17" s="192"/>
      <c r="NHG17" s="192"/>
      <c r="NHH17" s="192"/>
      <c r="NHI17" s="192"/>
      <c r="NHJ17" s="192"/>
      <c r="NHK17" s="192"/>
      <c r="NHL17" s="192"/>
      <c r="NHM17" s="192"/>
      <c r="NHN17" s="192"/>
      <c r="NHO17" s="192"/>
      <c r="NHP17" s="192"/>
      <c r="NHQ17" s="192"/>
      <c r="NHR17" s="192"/>
      <c r="NHS17" s="192"/>
      <c r="NHT17" s="192"/>
      <c r="NHU17" s="192"/>
      <c r="NHV17" s="192"/>
      <c r="NHW17" s="192"/>
      <c r="NHX17" s="192"/>
      <c r="NHY17" s="192"/>
      <c r="NHZ17" s="192"/>
      <c r="NIA17" s="192"/>
      <c r="NIB17" s="192"/>
      <c r="NIC17" s="192"/>
      <c r="NID17" s="192"/>
      <c r="NIE17" s="192"/>
      <c r="NIF17" s="192"/>
      <c r="NIG17" s="192"/>
      <c r="NIH17" s="192"/>
      <c r="NII17" s="192"/>
      <c r="NIJ17" s="192"/>
      <c r="NIK17" s="192"/>
      <c r="NIL17" s="192"/>
      <c r="NIM17" s="192"/>
      <c r="NIN17" s="192"/>
      <c r="NIO17" s="192"/>
      <c r="NIP17" s="192"/>
      <c r="NIQ17" s="192"/>
      <c r="NIR17" s="192"/>
      <c r="NIS17" s="192"/>
      <c r="NIT17" s="192"/>
      <c r="NIU17" s="192"/>
      <c r="NIV17" s="192"/>
      <c r="NIW17" s="192"/>
      <c r="NIX17" s="192"/>
      <c r="NIY17" s="192"/>
      <c r="NIZ17" s="192"/>
      <c r="NJA17" s="192"/>
      <c r="NJB17" s="192"/>
      <c r="NJC17" s="192"/>
      <c r="NJD17" s="192"/>
      <c r="NJE17" s="192"/>
      <c r="NJF17" s="192"/>
      <c r="NJG17" s="192"/>
      <c r="NJH17" s="192"/>
      <c r="NJI17" s="192"/>
      <c r="NJJ17" s="192"/>
      <c r="NJK17" s="192"/>
      <c r="NJL17" s="192"/>
      <c r="NJM17" s="192"/>
      <c r="NJN17" s="192"/>
      <c r="NJO17" s="192"/>
      <c r="NJP17" s="192"/>
      <c r="NJQ17" s="192"/>
      <c r="NJR17" s="192"/>
      <c r="NJS17" s="192"/>
      <c r="NJT17" s="192"/>
      <c r="NJU17" s="192"/>
      <c r="NJV17" s="192"/>
      <c r="NJW17" s="192"/>
      <c r="NJX17" s="192"/>
      <c r="NJY17" s="192"/>
      <c r="NJZ17" s="192"/>
      <c r="NKA17" s="192"/>
      <c r="NKB17" s="192"/>
      <c r="NKC17" s="192"/>
      <c r="NKD17" s="192"/>
      <c r="NKE17" s="192"/>
      <c r="NKF17" s="192"/>
      <c r="NKG17" s="192"/>
      <c r="NKH17" s="192"/>
      <c r="NKI17" s="192"/>
      <c r="NKJ17" s="192"/>
      <c r="NKK17" s="192"/>
      <c r="NKL17" s="192"/>
      <c r="NKM17" s="192"/>
      <c r="NKN17" s="192"/>
      <c r="NKO17" s="192"/>
      <c r="NKP17" s="192"/>
      <c r="NKQ17" s="192"/>
      <c r="NKR17" s="192"/>
      <c r="NKS17" s="192"/>
      <c r="NKT17" s="192"/>
      <c r="NKU17" s="192"/>
      <c r="NKV17" s="192"/>
      <c r="NKW17" s="192"/>
      <c r="NKX17" s="192"/>
      <c r="NKY17" s="192"/>
      <c r="NKZ17" s="192"/>
      <c r="NLA17" s="192"/>
      <c r="NLB17" s="192"/>
      <c r="NLC17" s="192"/>
      <c r="NLD17" s="192"/>
      <c r="NLE17" s="192"/>
      <c r="NLF17" s="192"/>
      <c r="NLG17" s="192"/>
      <c r="NLH17" s="192"/>
      <c r="NLI17" s="192"/>
      <c r="NLJ17" s="192"/>
      <c r="NLK17" s="192"/>
      <c r="NLL17" s="192"/>
      <c r="NLM17" s="192"/>
      <c r="NLN17" s="192"/>
      <c r="NLO17" s="192"/>
      <c r="NLP17" s="192"/>
      <c r="NLQ17" s="192"/>
      <c r="NLR17" s="192"/>
      <c r="NLS17" s="192"/>
      <c r="NLT17" s="192"/>
      <c r="NLU17" s="192"/>
      <c r="NLV17" s="192"/>
      <c r="NLW17" s="192"/>
      <c r="NLX17" s="192"/>
      <c r="NLY17" s="192"/>
      <c r="NLZ17" s="192"/>
      <c r="NMA17" s="192"/>
      <c r="NMB17" s="192"/>
      <c r="NMC17" s="192"/>
      <c r="NMD17" s="192"/>
      <c r="NME17" s="192"/>
      <c r="NMF17" s="192"/>
      <c r="NMG17" s="192"/>
      <c r="NMH17" s="192"/>
      <c r="NMI17" s="192"/>
      <c r="NMJ17" s="192"/>
      <c r="NMK17" s="192"/>
      <c r="NML17" s="192"/>
      <c r="NMM17" s="192"/>
      <c r="NMN17" s="192"/>
      <c r="NMO17" s="192"/>
      <c r="NMP17" s="192"/>
      <c r="NMQ17" s="192"/>
      <c r="NMR17" s="192"/>
      <c r="NMS17" s="192"/>
      <c r="NMT17" s="192"/>
      <c r="NMU17" s="192"/>
      <c r="NMV17" s="192"/>
      <c r="NMW17" s="192"/>
      <c r="NMX17" s="192"/>
      <c r="NMY17" s="192"/>
      <c r="NMZ17" s="192"/>
      <c r="NNA17" s="192"/>
      <c r="NNB17" s="192"/>
      <c r="NNC17" s="192"/>
      <c r="NND17" s="192"/>
      <c r="NNE17" s="192"/>
      <c r="NNF17" s="192"/>
      <c r="NNG17" s="192"/>
      <c r="NNH17" s="192"/>
      <c r="NNI17" s="192"/>
      <c r="NNJ17" s="192"/>
      <c r="NNK17" s="192"/>
      <c r="NNL17" s="192"/>
      <c r="NNM17" s="192"/>
      <c r="NNN17" s="192"/>
      <c r="NNO17" s="192"/>
      <c r="NNP17" s="192"/>
      <c r="NNQ17" s="192"/>
      <c r="NNR17" s="192"/>
      <c r="NNS17" s="192"/>
      <c r="NNT17" s="192"/>
      <c r="NNU17" s="192"/>
      <c r="NNV17" s="192"/>
      <c r="NNW17" s="192"/>
      <c r="NNX17" s="192"/>
      <c r="NNY17" s="192"/>
      <c r="NNZ17" s="192"/>
      <c r="NOA17" s="192"/>
      <c r="NOB17" s="192"/>
      <c r="NOC17" s="192"/>
      <c r="NOD17" s="192"/>
      <c r="NOE17" s="192"/>
      <c r="NOF17" s="192"/>
      <c r="NOG17" s="192"/>
      <c r="NOH17" s="192"/>
      <c r="NOI17" s="192"/>
      <c r="NOJ17" s="192"/>
      <c r="NOK17" s="192"/>
      <c r="NOL17" s="192"/>
      <c r="NOM17" s="192"/>
      <c r="NON17" s="192"/>
      <c r="NOO17" s="192"/>
      <c r="NOP17" s="192"/>
      <c r="NOQ17" s="192"/>
      <c r="NOR17" s="192"/>
      <c r="NOS17" s="192"/>
      <c r="NOT17" s="192"/>
      <c r="NOU17" s="192"/>
      <c r="NOV17" s="192"/>
      <c r="NOW17" s="192"/>
      <c r="NOX17" s="192"/>
      <c r="NOY17" s="192"/>
      <c r="NOZ17" s="192"/>
      <c r="NPA17" s="192"/>
      <c r="NPB17" s="192"/>
      <c r="NPC17" s="192"/>
      <c r="NPD17" s="192"/>
      <c r="NPE17" s="192"/>
      <c r="NPF17" s="192"/>
      <c r="NPG17" s="192"/>
      <c r="NPH17" s="192"/>
      <c r="NPI17" s="192"/>
      <c r="NPJ17" s="192"/>
      <c r="NPK17" s="192"/>
      <c r="NPL17" s="192"/>
      <c r="NPM17" s="192"/>
      <c r="NPN17" s="192"/>
      <c r="NPO17" s="192"/>
      <c r="NPP17" s="192"/>
      <c r="NPQ17" s="192"/>
      <c r="NPR17" s="192"/>
      <c r="NPS17" s="192"/>
      <c r="NPT17" s="192"/>
      <c r="NPU17" s="192"/>
      <c r="NPV17" s="192"/>
      <c r="NPW17" s="192"/>
      <c r="NPX17" s="192"/>
      <c r="NPY17" s="192"/>
      <c r="NPZ17" s="192"/>
      <c r="NQA17" s="192"/>
      <c r="NQB17" s="192"/>
      <c r="NQC17" s="192"/>
      <c r="NQD17" s="192"/>
      <c r="NQE17" s="192"/>
      <c r="NQF17" s="192"/>
      <c r="NQG17" s="192"/>
      <c r="NQH17" s="192"/>
      <c r="NQI17" s="192"/>
      <c r="NQJ17" s="192"/>
      <c r="NQK17" s="192"/>
      <c r="NQL17" s="192"/>
      <c r="NQM17" s="192"/>
      <c r="NQN17" s="192"/>
      <c r="NQO17" s="192"/>
      <c r="NQP17" s="192"/>
      <c r="NQQ17" s="192"/>
      <c r="NQR17" s="192"/>
      <c r="NQS17" s="192"/>
      <c r="NQT17" s="192"/>
      <c r="NQU17" s="192"/>
      <c r="NQV17" s="192"/>
      <c r="NQW17" s="192"/>
      <c r="NQX17" s="192"/>
      <c r="NQY17" s="192"/>
      <c r="NQZ17" s="192"/>
      <c r="NRA17" s="192"/>
      <c r="NRB17" s="192"/>
      <c r="NRC17" s="192"/>
      <c r="NRD17" s="192"/>
      <c r="NRE17" s="192"/>
      <c r="NRF17" s="192"/>
      <c r="NRG17" s="192"/>
      <c r="NRH17" s="192"/>
      <c r="NRI17" s="192"/>
      <c r="NRJ17" s="192"/>
      <c r="NRK17" s="192"/>
      <c r="NRL17" s="192"/>
      <c r="NRM17" s="192"/>
      <c r="NRN17" s="192"/>
      <c r="NRO17" s="192"/>
      <c r="NRP17" s="192"/>
      <c r="NRQ17" s="192"/>
      <c r="NRR17" s="192"/>
      <c r="NRS17" s="192"/>
      <c r="NRT17" s="192"/>
      <c r="NRU17" s="192"/>
      <c r="NRV17" s="192"/>
      <c r="NRW17" s="192"/>
      <c r="NRX17" s="192"/>
      <c r="NRY17" s="192"/>
      <c r="NRZ17" s="192"/>
      <c r="NSA17" s="192"/>
      <c r="NSB17" s="192"/>
      <c r="NSC17" s="192"/>
      <c r="NSD17" s="192"/>
      <c r="NSE17" s="192"/>
      <c r="NSF17" s="192"/>
      <c r="NSG17" s="192"/>
      <c r="NSH17" s="192"/>
      <c r="NSI17" s="192"/>
      <c r="NSJ17" s="192"/>
      <c r="NSK17" s="192"/>
      <c r="NSL17" s="192"/>
      <c r="NSM17" s="192"/>
      <c r="NSN17" s="192"/>
      <c r="NSO17" s="192"/>
      <c r="NSP17" s="192"/>
      <c r="NSQ17" s="192"/>
      <c r="NSR17" s="192"/>
      <c r="NSS17" s="192"/>
      <c r="NST17" s="192"/>
      <c r="NSU17" s="192"/>
      <c r="NSV17" s="192"/>
      <c r="NSW17" s="192"/>
      <c r="NSX17" s="192"/>
      <c r="NSY17" s="192"/>
      <c r="NSZ17" s="192"/>
      <c r="NTA17" s="192"/>
      <c r="NTB17" s="192"/>
      <c r="NTC17" s="192"/>
      <c r="NTD17" s="192"/>
      <c r="NTE17" s="192"/>
      <c r="NTF17" s="192"/>
      <c r="NTG17" s="192"/>
      <c r="NTH17" s="192"/>
      <c r="NTI17" s="192"/>
      <c r="NTJ17" s="192"/>
      <c r="NTK17" s="192"/>
      <c r="NTL17" s="192"/>
      <c r="NTM17" s="192"/>
      <c r="NTN17" s="192"/>
      <c r="NTO17" s="192"/>
      <c r="NTP17" s="192"/>
      <c r="NTQ17" s="192"/>
      <c r="NTR17" s="192"/>
      <c r="NTS17" s="192"/>
      <c r="NTT17" s="192"/>
      <c r="NTU17" s="192"/>
      <c r="NTV17" s="192"/>
      <c r="NTW17" s="192"/>
      <c r="NTX17" s="192"/>
      <c r="NTY17" s="192"/>
      <c r="NTZ17" s="192"/>
      <c r="NUA17" s="192"/>
      <c r="NUB17" s="192"/>
      <c r="NUC17" s="192"/>
      <c r="NUD17" s="192"/>
      <c r="NUE17" s="192"/>
      <c r="NUF17" s="192"/>
      <c r="NUG17" s="192"/>
      <c r="NUH17" s="192"/>
      <c r="NUI17" s="192"/>
      <c r="NUJ17" s="192"/>
      <c r="NUK17" s="192"/>
      <c r="NUL17" s="192"/>
      <c r="NUM17" s="192"/>
      <c r="NUN17" s="192"/>
      <c r="NUO17" s="192"/>
      <c r="NUP17" s="192"/>
      <c r="NUQ17" s="192"/>
      <c r="NUR17" s="192"/>
      <c r="NUS17" s="192"/>
      <c r="NUT17" s="192"/>
      <c r="NUU17" s="192"/>
      <c r="NUV17" s="192"/>
      <c r="NUW17" s="192"/>
      <c r="NUX17" s="192"/>
      <c r="NUY17" s="192"/>
      <c r="NUZ17" s="192"/>
      <c r="NVA17" s="192"/>
      <c r="NVB17" s="192"/>
      <c r="NVC17" s="192"/>
      <c r="NVD17" s="192"/>
      <c r="NVE17" s="192"/>
      <c r="NVF17" s="192"/>
      <c r="NVG17" s="192"/>
      <c r="NVH17" s="192"/>
      <c r="NVI17" s="192"/>
      <c r="NVJ17" s="192"/>
      <c r="NVK17" s="192"/>
      <c r="NVL17" s="192"/>
      <c r="NVM17" s="192"/>
      <c r="NVN17" s="192"/>
      <c r="NVO17" s="192"/>
      <c r="NVP17" s="192"/>
      <c r="NVQ17" s="192"/>
      <c r="NVR17" s="192"/>
      <c r="NVS17" s="192"/>
      <c r="NVT17" s="192"/>
      <c r="NVU17" s="192"/>
      <c r="NVV17" s="192"/>
      <c r="NVW17" s="192"/>
      <c r="NVX17" s="192"/>
      <c r="NVY17" s="192"/>
      <c r="NVZ17" s="192"/>
      <c r="NWA17" s="192"/>
      <c r="NWB17" s="192"/>
      <c r="NWC17" s="192"/>
      <c r="NWD17" s="192"/>
      <c r="NWE17" s="192"/>
      <c r="NWF17" s="192"/>
      <c r="NWG17" s="192"/>
      <c r="NWH17" s="192"/>
      <c r="NWI17" s="192"/>
      <c r="NWJ17" s="192"/>
      <c r="NWK17" s="192"/>
      <c r="NWL17" s="192"/>
      <c r="NWM17" s="192"/>
      <c r="NWN17" s="192"/>
      <c r="NWO17" s="192"/>
      <c r="NWP17" s="192"/>
      <c r="NWQ17" s="192"/>
      <c r="NWR17" s="192"/>
      <c r="NWS17" s="192"/>
      <c r="NWT17" s="192"/>
      <c r="NWU17" s="192"/>
      <c r="NWV17" s="192"/>
      <c r="NWW17" s="192"/>
      <c r="NWX17" s="192"/>
      <c r="NWY17" s="192"/>
      <c r="NWZ17" s="192"/>
      <c r="NXA17" s="192"/>
      <c r="NXB17" s="192"/>
      <c r="NXC17" s="192"/>
      <c r="NXD17" s="192"/>
      <c r="NXE17" s="192"/>
      <c r="NXF17" s="192"/>
      <c r="NXG17" s="192"/>
      <c r="NXH17" s="192"/>
      <c r="NXI17" s="192"/>
      <c r="NXJ17" s="192"/>
      <c r="NXK17" s="192"/>
      <c r="NXL17" s="192"/>
      <c r="NXM17" s="192"/>
      <c r="NXN17" s="192"/>
      <c r="NXO17" s="192"/>
      <c r="NXP17" s="192"/>
      <c r="NXQ17" s="192"/>
      <c r="NXR17" s="192"/>
      <c r="NXS17" s="192"/>
      <c r="NXT17" s="192"/>
      <c r="NXU17" s="192"/>
      <c r="NXV17" s="192"/>
      <c r="NXW17" s="192"/>
      <c r="NXX17" s="192"/>
      <c r="NXY17" s="192"/>
      <c r="NXZ17" s="192"/>
      <c r="NYA17" s="192"/>
      <c r="NYB17" s="192"/>
      <c r="NYC17" s="192"/>
      <c r="NYD17" s="192"/>
      <c r="NYE17" s="192"/>
      <c r="NYF17" s="192"/>
      <c r="NYG17" s="192"/>
      <c r="NYH17" s="192"/>
      <c r="NYI17" s="192"/>
      <c r="NYJ17" s="192"/>
      <c r="NYK17" s="192"/>
      <c r="NYL17" s="192"/>
      <c r="NYM17" s="192"/>
      <c r="NYN17" s="192"/>
      <c r="NYO17" s="192"/>
      <c r="NYP17" s="192"/>
      <c r="NYQ17" s="192"/>
      <c r="NYR17" s="192"/>
      <c r="NYS17" s="192"/>
      <c r="NYT17" s="192"/>
      <c r="NYU17" s="192"/>
      <c r="NYV17" s="192"/>
      <c r="NYW17" s="192"/>
      <c r="NYX17" s="192"/>
      <c r="NYY17" s="192"/>
      <c r="NYZ17" s="192"/>
      <c r="NZA17" s="192"/>
      <c r="NZB17" s="192"/>
      <c r="NZC17" s="192"/>
      <c r="NZD17" s="192"/>
      <c r="NZE17" s="192"/>
      <c r="NZF17" s="192"/>
      <c r="NZG17" s="192"/>
      <c r="NZH17" s="192"/>
      <c r="NZI17" s="192"/>
      <c r="NZJ17" s="192"/>
      <c r="NZK17" s="192"/>
      <c r="NZL17" s="192"/>
      <c r="NZM17" s="192"/>
      <c r="NZN17" s="192"/>
      <c r="NZO17" s="192"/>
      <c r="NZP17" s="192"/>
      <c r="NZQ17" s="192"/>
      <c r="NZR17" s="192"/>
      <c r="NZS17" s="192"/>
      <c r="NZT17" s="192"/>
      <c r="NZU17" s="192"/>
      <c r="NZV17" s="192"/>
      <c r="NZW17" s="192"/>
      <c r="NZX17" s="192"/>
      <c r="NZY17" s="192"/>
      <c r="NZZ17" s="192"/>
      <c r="OAA17" s="192"/>
      <c r="OAB17" s="192"/>
      <c r="OAC17" s="192"/>
      <c r="OAD17" s="192"/>
      <c r="OAE17" s="192"/>
      <c r="OAF17" s="192"/>
      <c r="OAG17" s="192"/>
      <c r="OAH17" s="192"/>
      <c r="OAI17" s="192"/>
      <c r="OAJ17" s="192"/>
      <c r="OAK17" s="192"/>
      <c r="OAL17" s="192"/>
      <c r="OAM17" s="192"/>
      <c r="OAN17" s="192"/>
      <c r="OAO17" s="192"/>
      <c r="OAP17" s="192"/>
      <c r="OAQ17" s="192"/>
      <c r="OAR17" s="192"/>
      <c r="OAS17" s="192"/>
      <c r="OAT17" s="192"/>
      <c r="OAU17" s="192"/>
      <c r="OAV17" s="192"/>
      <c r="OAW17" s="192"/>
      <c r="OAX17" s="192"/>
      <c r="OAY17" s="192"/>
      <c r="OAZ17" s="192"/>
      <c r="OBA17" s="192"/>
      <c r="OBB17" s="192"/>
      <c r="OBC17" s="192"/>
      <c r="OBD17" s="192"/>
      <c r="OBE17" s="192"/>
      <c r="OBF17" s="192"/>
      <c r="OBG17" s="192"/>
      <c r="OBH17" s="192"/>
      <c r="OBI17" s="192"/>
      <c r="OBJ17" s="192"/>
      <c r="OBK17" s="192"/>
      <c r="OBL17" s="192"/>
      <c r="OBM17" s="192"/>
      <c r="OBN17" s="192"/>
      <c r="OBO17" s="192"/>
      <c r="OBP17" s="192"/>
      <c r="OBQ17" s="192"/>
      <c r="OBR17" s="192"/>
      <c r="OBS17" s="192"/>
      <c r="OBT17" s="192"/>
      <c r="OBU17" s="192"/>
      <c r="OBV17" s="192"/>
      <c r="OBW17" s="192"/>
      <c r="OBX17" s="192"/>
      <c r="OBY17" s="192"/>
      <c r="OBZ17" s="192"/>
      <c r="OCA17" s="192"/>
      <c r="OCB17" s="192"/>
      <c r="OCC17" s="192"/>
      <c r="OCD17" s="192"/>
      <c r="OCE17" s="192"/>
      <c r="OCF17" s="192"/>
      <c r="OCG17" s="192"/>
      <c r="OCH17" s="192"/>
      <c r="OCI17" s="192"/>
      <c r="OCJ17" s="192"/>
      <c r="OCK17" s="192"/>
      <c r="OCL17" s="192"/>
      <c r="OCM17" s="192"/>
      <c r="OCN17" s="192"/>
      <c r="OCO17" s="192"/>
      <c r="OCP17" s="192"/>
      <c r="OCQ17" s="192"/>
      <c r="OCR17" s="192"/>
      <c r="OCS17" s="192"/>
      <c r="OCT17" s="192"/>
      <c r="OCU17" s="192"/>
      <c r="OCV17" s="192"/>
      <c r="OCW17" s="192"/>
      <c r="OCX17" s="192"/>
      <c r="OCY17" s="192"/>
      <c r="OCZ17" s="192"/>
      <c r="ODA17" s="192"/>
      <c r="ODB17" s="192"/>
      <c r="ODC17" s="192"/>
      <c r="ODD17" s="192"/>
      <c r="ODE17" s="192"/>
      <c r="ODF17" s="192"/>
      <c r="ODG17" s="192"/>
      <c r="ODH17" s="192"/>
      <c r="ODI17" s="192"/>
      <c r="ODJ17" s="192"/>
      <c r="ODK17" s="192"/>
      <c r="ODL17" s="192"/>
      <c r="ODM17" s="192"/>
      <c r="ODN17" s="192"/>
      <c r="ODO17" s="192"/>
      <c r="ODP17" s="192"/>
      <c r="ODQ17" s="192"/>
      <c r="ODR17" s="192"/>
      <c r="ODS17" s="192"/>
      <c r="ODT17" s="192"/>
      <c r="ODU17" s="192"/>
      <c r="ODV17" s="192"/>
      <c r="ODW17" s="192"/>
      <c r="ODX17" s="192"/>
      <c r="ODY17" s="192"/>
      <c r="ODZ17" s="192"/>
      <c r="OEA17" s="192"/>
      <c r="OEB17" s="192"/>
      <c r="OEC17" s="192"/>
      <c r="OED17" s="192"/>
      <c r="OEE17" s="192"/>
      <c r="OEF17" s="192"/>
      <c r="OEG17" s="192"/>
      <c r="OEH17" s="192"/>
      <c r="OEI17" s="192"/>
      <c r="OEJ17" s="192"/>
      <c r="OEK17" s="192"/>
      <c r="OEL17" s="192"/>
      <c r="OEM17" s="192"/>
      <c r="OEN17" s="192"/>
      <c r="OEO17" s="192"/>
      <c r="OEP17" s="192"/>
      <c r="OEQ17" s="192"/>
      <c r="OER17" s="192"/>
      <c r="OES17" s="192"/>
      <c r="OET17" s="192"/>
      <c r="OEU17" s="192"/>
      <c r="OEV17" s="192"/>
      <c r="OEW17" s="192"/>
      <c r="OEX17" s="192"/>
      <c r="OEY17" s="192"/>
      <c r="OEZ17" s="192"/>
      <c r="OFA17" s="192"/>
      <c r="OFB17" s="192"/>
      <c r="OFC17" s="192"/>
      <c r="OFD17" s="192"/>
      <c r="OFE17" s="192"/>
      <c r="OFF17" s="192"/>
      <c r="OFG17" s="192"/>
      <c r="OFH17" s="192"/>
      <c r="OFI17" s="192"/>
      <c r="OFJ17" s="192"/>
      <c r="OFK17" s="192"/>
      <c r="OFL17" s="192"/>
      <c r="OFM17" s="192"/>
      <c r="OFN17" s="192"/>
      <c r="OFO17" s="192"/>
      <c r="OFP17" s="192"/>
      <c r="OFQ17" s="192"/>
      <c r="OFR17" s="192"/>
      <c r="OFS17" s="192"/>
      <c r="OFT17" s="192"/>
      <c r="OFU17" s="192"/>
      <c r="OFV17" s="192"/>
      <c r="OFW17" s="192"/>
      <c r="OFX17" s="192"/>
      <c r="OFY17" s="192"/>
      <c r="OFZ17" s="192"/>
      <c r="OGA17" s="192"/>
      <c r="OGB17" s="192"/>
      <c r="OGC17" s="192"/>
      <c r="OGD17" s="192"/>
      <c r="OGE17" s="192"/>
      <c r="OGF17" s="192"/>
      <c r="OGG17" s="192"/>
      <c r="OGH17" s="192"/>
      <c r="OGI17" s="192"/>
      <c r="OGJ17" s="192"/>
      <c r="OGK17" s="192"/>
      <c r="OGL17" s="192"/>
      <c r="OGM17" s="192"/>
      <c r="OGN17" s="192"/>
      <c r="OGO17" s="192"/>
      <c r="OGP17" s="192"/>
      <c r="OGQ17" s="192"/>
      <c r="OGR17" s="192"/>
      <c r="OGS17" s="192"/>
      <c r="OGT17" s="192"/>
      <c r="OGU17" s="192"/>
      <c r="OGV17" s="192"/>
      <c r="OGW17" s="192"/>
      <c r="OGX17" s="192"/>
      <c r="OGY17" s="192"/>
      <c r="OGZ17" s="192"/>
      <c r="OHA17" s="192"/>
      <c r="OHB17" s="192"/>
      <c r="OHC17" s="192"/>
      <c r="OHD17" s="192"/>
      <c r="OHE17" s="192"/>
      <c r="OHF17" s="192"/>
      <c r="OHG17" s="192"/>
      <c r="OHH17" s="192"/>
      <c r="OHI17" s="192"/>
      <c r="OHJ17" s="192"/>
      <c r="OHK17" s="192"/>
      <c r="OHL17" s="192"/>
      <c r="OHM17" s="192"/>
      <c r="OHN17" s="192"/>
      <c r="OHO17" s="192"/>
      <c r="OHP17" s="192"/>
      <c r="OHQ17" s="192"/>
      <c r="OHR17" s="192"/>
      <c r="OHS17" s="192"/>
      <c r="OHT17" s="192"/>
      <c r="OHU17" s="192"/>
      <c r="OHV17" s="192"/>
      <c r="OHW17" s="192"/>
      <c r="OHX17" s="192"/>
      <c r="OHY17" s="192"/>
      <c r="OHZ17" s="192"/>
      <c r="OIA17" s="192"/>
      <c r="OIB17" s="192"/>
      <c r="OIC17" s="192"/>
      <c r="OID17" s="192"/>
      <c r="OIE17" s="192"/>
      <c r="OIF17" s="192"/>
      <c r="OIG17" s="192"/>
      <c r="OIH17" s="192"/>
      <c r="OII17" s="192"/>
      <c r="OIJ17" s="192"/>
      <c r="OIK17" s="192"/>
      <c r="OIL17" s="192"/>
      <c r="OIM17" s="192"/>
      <c r="OIN17" s="192"/>
      <c r="OIO17" s="192"/>
      <c r="OIP17" s="192"/>
      <c r="OIQ17" s="192"/>
      <c r="OIR17" s="192"/>
      <c r="OIS17" s="192"/>
      <c r="OIT17" s="192"/>
      <c r="OIU17" s="192"/>
      <c r="OIV17" s="192"/>
      <c r="OIW17" s="192"/>
      <c r="OIX17" s="192"/>
      <c r="OIY17" s="192"/>
      <c r="OIZ17" s="192"/>
      <c r="OJA17" s="192"/>
      <c r="OJB17" s="192"/>
      <c r="OJC17" s="192"/>
      <c r="OJD17" s="192"/>
      <c r="OJE17" s="192"/>
      <c r="OJF17" s="192"/>
      <c r="OJG17" s="192"/>
      <c r="OJH17" s="192"/>
      <c r="OJI17" s="192"/>
      <c r="OJJ17" s="192"/>
      <c r="OJK17" s="192"/>
      <c r="OJL17" s="192"/>
      <c r="OJM17" s="192"/>
      <c r="OJN17" s="192"/>
      <c r="OJO17" s="192"/>
      <c r="OJP17" s="192"/>
      <c r="OJQ17" s="192"/>
      <c r="OJR17" s="192"/>
      <c r="OJS17" s="192"/>
      <c r="OJT17" s="192"/>
      <c r="OJU17" s="192"/>
      <c r="OJV17" s="192"/>
      <c r="OJW17" s="192"/>
      <c r="OJX17" s="192"/>
      <c r="OJY17" s="192"/>
      <c r="OJZ17" s="192"/>
      <c r="OKA17" s="192"/>
      <c r="OKB17" s="192"/>
      <c r="OKC17" s="192"/>
      <c r="OKD17" s="192"/>
      <c r="OKE17" s="192"/>
      <c r="OKF17" s="192"/>
      <c r="OKG17" s="192"/>
      <c r="OKH17" s="192"/>
      <c r="OKI17" s="192"/>
      <c r="OKJ17" s="192"/>
      <c r="OKK17" s="192"/>
      <c r="OKL17" s="192"/>
      <c r="OKM17" s="192"/>
      <c r="OKN17" s="192"/>
      <c r="OKO17" s="192"/>
      <c r="OKP17" s="192"/>
      <c r="OKQ17" s="192"/>
      <c r="OKR17" s="192"/>
      <c r="OKS17" s="192"/>
      <c r="OKT17" s="192"/>
      <c r="OKU17" s="192"/>
      <c r="OKV17" s="192"/>
      <c r="OKW17" s="192"/>
      <c r="OKX17" s="192"/>
      <c r="OKY17" s="192"/>
      <c r="OKZ17" s="192"/>
      <c r="OLA17" s="192"/>
      <c r="OLB17" s="192"/>
      <c r="OLC17" s="192"/>
      <c r="OLD17" s="192"/>
      <c r="OLE17" s="192"/>
      <c r="OLF17" s="192"/>
      <c r="OLG17" s="192"/>
      <c r="OLH17" s="192"/>
      <c r="OLI17" s="192"/>
      <c r="OLJ17" s="192"/>
      <c r="OLK17" s="192"/>
      <c r="OLL17" s="192"/>
      <c r="OLM17" s="192"/>
      <c r="OLN17" s="192"/>
      <c r="OLO17" s="192"/>
      <c r="OLP17" s="192"/>
      <c r="OLQ17" s="192"/>
      <c r="OLR17" s="192"/>
      <c r="OLS17" s="192"/>
      <c r="OLT17" s="192"/>
      <c r="OLU17" s="192"/>
      <c r="OLV17" s="192"/>
      <c r="OLW17" s="192"/>
      <c r="OLX17" s="192"/>
      <c r="OLY17" s="192"/>
      <c r="OLZ17" s="192"/>
      <c r="OMA17" s="192"/>
      <c r="OMB17" s="192"/>
      <c r="OMC17" s="192"/>
      <c r="OMD17" s="192"/>
      <c r="OME17" s="192"/>
      <c r="OMF17" s="192"/>
      <c r="OMG17" s="192"/>
      <c r="OMH17" s="192"/>
      <c r="OMI17" s="192"/>
      <c r="OMJ17" s="192"/>
      <c r="OMK17" s="192"/>
      <c r="OML17" s="192"/>
      <c r="OMM17" s="192"/>
      <c r="OMN17" s="192"/>
      <c r="OMO17" s="192"/>
      <c r="OMP17" s="192"/>
      <c r="OMQ17" s="192"/>
      <c r="OMR17" s="192"/>
      <c r="OMS17" s="192"/>
      <c r="OMT17" s="192"/>
      <c r="OMU17" s="192"/>
      <c r="OMV17" s="192"/>
      <c r="OMW17" s="192"/>
      <c r="OMX17" s="192"/>
      <c r="OMY17" s="192"/>
      <c r="OMZ17" s="192"/>
      <c r="ONA17" s="192"/>
      <c r="ONB17" s="192"/>
      <c r="ONC17" s="192"/>
      <c r="OND17" s="192"/>
      <c r="ONE17" s="192"/>
      <c r="ONF17" s="192"/>
      <c r="ONG17" s="192"/>
      <c r="ONH17" s="192"/>
      <c r="ONI17" s="192"/>
      <c r="ONJ17" s="192"/>
      <c r="ONK17" s="192"/>
      <c r="ONL17" s="192"/>
      <c r="ONM17" s="192"/>
      <c r="ONN17" s="192"/>
      <c r="ONO17" s="192"/>
      <c r="ONP17" s="192"/>
      <c r="ONQ17" s="192"/>
      <c r="ONR17" s="192"/>
      <c r="ONS17" s="192"/>
      <c r="ONT17" s="192"/>
      <c r="ONU17" s="192"/>
      <c r="ONV17" s="192"/>
      <c r="ONW17" s="192"/>
      <c r="ONX17" s="192"/>
      <c r="ONY17" s="192"/>
      <c r="ONZ17" s="192"/>
      <c r="OOA17" s="192"/>
      <c r="OOB17" s="192"/>
      <c r="OOC17" s="192"/>
      <c r="OOD17" s="192"/>
      <c r="OOE17" s="192"/>
      <c r="OOF17" s="192"/>
      <c r="OOG17" s="192"/>
      <c r="OOH17" s="192"/>
      <c r="OOI17" s="192"/>
      <c r="OOJ17" s="192"/>
      <c r="OOK17" s="192"/>
      <c r="OOL17" s="192"/>
      <c r="OOM17" s="192"/>
      <c r="OON17" s="192"/>
      <c r="OOO17" s="192"/>
      <c r="OOP17" s="192"/>
      <c r="OOQ17" s="192"/>
      <c r="OOR17" s="192"/>
      <c r="OOS17" s="192"/>
      <c r="OOT17" s="192"/>
      <c r="OOU17" s="192"/>
      <c r="OOV17" s="192"/>
      <c r="OOW17" s="192"/>
      <c r="OOX17" s="192"/>
      <c r="OOY17" s="192"/>
      <c r="OOZ17" s="192"/>
      <c r="OPA17" s="192"/>
      <c r="OPB17" s="192"/>
      <c r="OPC17" s="192"/>
      <c r="OPD17" s="192"/>
      <c r="OPE17" s="192"/>
      <c r="OPF17" s="192"/>
      <c r="OPG17" s="192"/>
      <c r="OPH17" s="192"/>
      <c r="OPI17" s="192"/>
      <c r="OPJ17" s="192"/>
      <c r="OPK17" s="192"/>
      <c r="OPL17" s="192"/>
      <c r="OPM17" s="192"/>
      <c r="OPN17" s="192"/>
      <c r="OPO17" s="192"/>
      <c r="OPP17" s="192"/>
      <c r="OPQ17" s="192"/>
      <c r="OPR17" s="192"/>
      <c r="OPS17" s="192"/>
      <c r="OPT17" s="192"/>
      <c r="OPU17" s="192"/>
      <c r="OPV17" s="192"/>
      <c r="OPW17" s="192"/>
      <c r="OPX17" s="192"/>
      <c r="OPY17" s="192"/>
      <c r="OPZ17" s="192"/>
      <c r="OQA17" s="192"/>
      <c r="OQB17" s="192"/>
      <c r="OQC17" s="192"/>
      <c r="OQD17" s="192"/>
      <c r="OQE17" s="192"/>
      <c r="OQF17" s="192"/>
      <c r="OQG17" s="192"/>
      <c r="OQH17" s="192"/>
      <c r="OQI17" s="192"/>
      <c r="OQJ17" s="192"/>
      <c r="OQK17" s="192"/>
      <c r="OQL17" s="192"/>
      <c r="OQM17" s="192"/>
      <c r="OQN17" s="192"/>
      <c r="OQO17" s="192"/>
      <c r="OQP17" s="192"/>
      <c r="OQQ17" s="192"/>
      <c r="OQR17" s="192"/>
      <c r="OQS17" s="192"/>
      <c r="OQT17" s="192"/>
      <c r="OQU17" s="192"/>
      <c r="OQV17" s="192"/>
      <c r="OQW17" s="192"/>
      <c r="OQX17" s="192"/>
      <c r="OQY17" s="192"/>
      <c r="OQZ17" s="192"/>
      <c r="ORA17" s="192"/>
      <c r="ORB17" s="192"/>
      <c r="ORC17" s="192"/>
      <c r="ORD17" s="192"/>
      <c r="ORE17" s="192"/>
      <c r="ORF17" s="192"/>
      <c r="ORG17" s="192"/>
      <c r="ORH17" s="192"/>
      <c r="ORI17" s="192"/>
      <c r="ORJ17" s="192"/>
      <c r="ORK17" s="192"/>
      <c r="ORL17" s="192"/>
      <c r="ORM17" s="192"/>
      <c r="ORN17" s="192"/>
      <c r="ORO17" s="192"/>
      <c r="ORP17" s="192"/>
      <c r="ORQ17" s="192"/>
      <c r="ORR17" s="192"/>
      <c r="ORS17" s="192"/>
      <c r="ORT17" s="192"/>
      <c r="ORU17" s="192"/>
      <c r="ORV17" s="192"/>
      <c r="ORW17" s="192"/>
      <c r="ORX17" s="192"/>
      <c r="ORY17" s="192"/>
      <c r="ORZ17" s="192"/>
      <c r="OSA17" s="192"/>
      <c r="OSB17" s="192"/>
      <c r="OSC17" s="192"/>
      <c r="OSD17" s="192"/>
      <c r="OSE17" s="192"/>
      <c r="OSF17" s="192"/>
      <c r="OSG17" s="192"/>
      <c r="OSH17" s="192"/>
      <c r="OSI17" s="192"/>
      <c r="OSJ17" s="192"/>
      <c r="OSK17" s="192"/>
      <c r="OSL17" s="192"/>
      <c r="OSM17" s="192"/>
      <c r="OSN17" s="192"/>
      <c r="OSO17" s="192"/>
      <c r="OSP17" s="192"/>
      <c r="OSQ17" s="192"/>
      <c r="OSR17" s="192"/>
      <c r="OSS17" s="192"/>
      <c r="OST17" s="192"/>
      <c r="OSU17" s="192"/>
      <c r="OSV17" s="192"/>
      <c r="OSW17" s="192"/>
      <c r="OSX17" s="192"/>
      <c r="OSY17" s="192"/>
      <c r="OSZ17" s="192"/>
      <c r="OTA17" s="192"/>
      <c r="OTB17" s="192"/>
      <c r="OTC17" s="192"/>
      <c r="OTD17" s="192"/>
      <c r="OTE17" s="192"/>
      <c r="OTF17" s="192"/>
      <c r="OTG17" s="192"/>
      <c r="OTH17" s="192"/>
      <c r="OTI17" s="192"/>
      <c r="OTJ17" s="192"/>
      <c r="OTK17" s="192"/>
      <c r="OTL17" s="192"/>
      <c r="OTM17" s="192"/>
      <c r="OTN17" s="192"/>
      <c r="OTO17" s="192"/>
      <c r="OTP17" s="192"/>
      <c r="OTQ17" s="192"/>
      <c r="OTR17" s="192"/>
      <c r="OTS17" s="192"/>
      <c r="OTT17" s="192"/>
      <c r="OTU17" s="192"/>
      <c r="OTV17" s="192"/>
      <c r="OTW17" s="192"/>
      <c r="OTX17" s="192"/>
      <c r="OTY17" s="192"/>
      <c r="OTZ17" s="192"/>
      <c r="OUA17" s="192"/>
      <c r="OUB17" s="192"/>
      <c r="OUC17" s="192"/>
      <c r="OUD17" s="192"/>
      <c r="OUE17" s="192"/>
      <c r="OUF17" s="192"/>
      <c r="OUG17" s="192"/>
      <c r="OUH17" s="192"/>
      <c r="OUI17" s="192"/>
      <c r="OUJ17" s="192"/>
      <c r="OUK17" s="192"/>
      <c r="OUL17" s="192"/>
      <c r="OUM17" s="192"/>
      <c r="OUN17" s="192"/>
      <c r="OUO17" s="192"/>
      <c r="OUP17" s="192"/>
      <c r="OUQ17" s="192"/>
      <c r="OUR17" s="192"/>
      <c r="OUS17" s="192"/>
      <c r="OUT17" s="192"/>
      <c r="OUU17" s="192"/>
      <c r="OUV17" s="192"/>
      <c r="OUW17" s="192"/>
      <c r="OUX17" s="192"/>
      <c r="OUY17" s="192"/>
      <c r="OUZ17" s="192"/>
      <c r="OVA17" s="192"/>
      <c r="OVB17" s="192"/>
      <c r="OVC17" s="192"/>
      <c r="OVD17" s="192"/>
      <c r="OVE17" s="192"/>
      <c r="OVF17" s="192"/>
      <c r="OVG17" s="192"/>
      <c r="OVH17" s="192"/>
      <c r="OVI17" s="192"/>
      <c r="OVJ17" s="192"/>
      <c r="OVK17" s="192"/>
      <c r="OVL17" s="192"/>
      <c r="OVM17" s="192"/>
      <c r="OVN17" s="192"/>
      <c r="OVO17" s="192"/>
      <c r="OVP17" s="192"/>
      <c r="OVQ17" s="192"/>
      <c r="OVR17" s="192"/>
      <c r="OVS17" s="192"/>
      <c r="OVT17" s="192"/>
      <c r="OVU17" s="192"/>
      <c r="OVV17" s="192"/>
      <c r="OVW17" s="192"/>
      <c r="OVX17" s="192"/>
      <c r="OVY17" s="192"/>
      <c r="OVZ17" s="192"/>
      <c r="OWA17" s="192"/>
      <c r="OWB17" s="192"/>
      <c r="OWC17" s="192"/>
      <c r="OWD17" s="192"/>
      <c r="OWE17" s="192"/>
      <c r="OWF17" s="192"/>
      <c r="OWG17" s="192"/>
      <c r="OWH17" s="192"/>
      <c r="OWI17" s="192"/>
      <c r="OWJ17" s="192"/>
      <c r="OWK17" s="192"/>
      <c r="OWL17" s="192"/>
      <c r="OWM17" s="192"/>
      <c r="OWN17" s="192"/>
      <c r="OWO17" s="192"/>
      <c r="OWP17" s="192"/>
      <c r="OWQ17" s="192"/>
      <c r="OWR17" s="192"/>
      <c r="OWS17" s="192"/>
      <c r="OWT17" s="192"/>
      <c r="OWU17" s="192"/>
      <c r="OWV17" s="192"/>
      <c r="OWW17" s="192"/>
      <c r="OWX17" s="192"/>
      <c r="OWY17" s="192"/>
      <c r="OWZ17" s="192"/>
      <c r="OXA17" s="192"/>
      <c r="OXB17" s="192"/>
      <c r="OXC17" s="192"/>
      <c r="OXD17" s="192"/>
      <c r="OXE17" s="192"/>
      <c r="OXF17" s="192"/>
      <c r="OXG17" s="192"/>
      <c r="OXH17" s="192"/>
      <c r="OXI17" s="192"/>
      <c r="OXJ17" s="192"/>
      <c r="OXK17" s="192"/>
      <c r="OXL17" s="192"/>
      <c r="OXM17" s="192"/>
      <c r="OXN17" s="192"/>
      <c r="OXO17" s="192"/>
      <c r="OXP17" s="192"/>
      <c r="OXQ17" s="192"/>
      <c r="OXR17" s="192"/>
      <c r="OXS17" s="192"/>
      <c r="OXT17" s="192"/>
      <c r="OXU17" s="192"/>
      <c r="OXV17" s="192"/>
      <c r="OXW17" s="192"/>
      <c r="OXX17" s="192"/>
      <c r="OXY17" s="192"/>
      <c r="OXZ17" s="192"/>
      <c r="OYA17" s="192"/>
      <c r="OYB17" s="192"/>
      <c r="OYC17" s="192"/>
      <c r="OYD17" s="192"/>
      <c r="OYE17" s="192"/>
      <c r="OYF17" s="192"/>
      <c r="OYG17" s="192"/>
      <c r="OYH17" s="192"/>
      <c r="OYI17" s="192"/>
      <c r="OYJ17" s="192"/>
      <c r="OYK17" s="192"/>
      <c r="OYL17" s="192"/>
      <c r="OYM17" s="192"/>
      <c r="OYN17" s="192"/>
      <c r="OYO17" s="192"/>
      <c r="OYP17" s="192"/>
      <c r="OYQ17" s="192"/>
      <c r="OYR17" s="192"/>
      <c r="OYS17" s="192"/>
      <c r="OYT17" s="192"/>
      <c r="OYU17" s="192"/>
      <c r="OYV17" s="192"/>
      <c r="OYW17" s="192"/>
      <c r="OYX17" s="192"/>
      <c r="OYY17" s="192"/>
      <c r="OYZ17" s="192"/>
      <c r="OZA17" s="192"/>
      <c r="OZB17" s="192"/>
      <c r="OZC17" s="192"/>
      <c r="OZD17" s="192"/>
      <c r="OZE17" s="192"/>
      <c r="OZF17" s="192"/>
      <c r="OZG17" s="192"/>
      <c r="OZH17" s="192"/>
      <c r="OZI17" s="192"/>
      <c r="OZJ17" s="192"/>
      <c r="OZK17" s="192"/>
      <c r="OZL17" s="192"/>
      <c r="OZM17" s="192"/>
      <c r="OZN17" s="192"/>
      <c r="OZO17" s="192"/>
      <c r="OZP17" s="192"/>
      <c r="OZQ17" s="192"/>
      <c r="OZR17" s="192"/>
      <c r="OZS17" s="192"/>
      <c r="OZT17" s="192"/>
      <c r="OZU17" s="192"/>
      <c r="OZV17" s="192"/>
      <c r="OZW17" s="192"/>
      <c r="OZX17" s="192"/>
      <c r="OZY17" s="192"/>
      <c r="OZZ17" s="192"/>
      <c r="PAA17" s="192"/>
      <c r="PAB17" s="192"/>
      <c r="PAC17" s="192"/>
      <c r="PAD17" s="192"/>
      <c r="PAE17" s="192"/>
      <c r="PAF17" s="192"/>
      <c r="PAG17" s="192"/>
      <c r="PAH17" s="192"/>
      <c r="PAI17" s="192"/>
      <c r="PAJ17" s="192"/>
      <c r="PAK17" s="192"/>
      <c r="PAL17" s="192"/>
      <c r="PAM17" s="192"/>
      <c r="PAN17" s="192"/>
      <c r="PAO17" s="192"/>
      <c r="PAP17" s="192"/>
      <c r="PAQ17" s="192"/>
      <c r="PAR17" s="192"/>
      <c r="PAS17" s="192"/>
      <c r="PAT17" s="192"/>
      <c r="PAU17" s="192"/>
      <c r="PAV17" s="192"/>
      <c r="PAW17" s="192"/>
      <c r="PAX17" s="192"/>
      <c r="PAY17" s="192"/>
      <c r="PAZ17" s="192"/>
      <c r="PBA17" s="192"/>
      <c r="PBB17" s="192"/>
      <c r="PBC17" s="192"/>
      <c r="PBD17" s="192"/>
      <c r="PBE17" s="192"/>
      <c r="PBF17" s="192"/>
      <c r="PBG17" s="192"/>
      <c r="PBH17" s="192"/>
      <c r="PBI17" s="192"/>
      <c r="PBJ17" s="192"/>
      <c r="PBK17" s="192"/>
      <c r="PBL17" s="192"/>
      <c r="PBM17" s="192"/>
      <c r="PBN17" s="192"/>
      <c r="PBO17" s="192"/>
      <c r="PBP17" s="192"/>
      <c r="PBQ17" s="192"/>
      <c r="PBR17" s="192"/>
      <c r="PBS17" s="192"/>
      <c r="PBT17" s="192"/>
      <c r="PBU17" s="192"/>
      <c r="PBV17" s="192"/>
      <c r="PBW17" s="192"/>
      <c r="PBX17" s="192"/>
      <c r="PBY17" s="192"/>
      <c r="PBZ17" s="192"/>
      <c r="PCA17" s="192"/>
      <c r="PCB17" s="192"/>
      <c r="PCC17" s="192"/>
      <c r="PCD17" s="192"/>
      <c r="PCE17" s="192"/>
      <c r="PCF17" s="192"/>
      <c r="PCG17" s="192"/>
      <c r="PCH17" s="192"/>
      <c r="PCI17" s="192"/>
      <c r="PCJ17" s="192"/>
      <c r="PCK17" s="192"/>
      <c r="PCL17" s="192"/>
      <c r="PCM17" s="192"/>
      <c r="PCN17" s="192"/>
      <c r="PCO17" s="192"/>
      <c r="PCP17" s="192"/>
      <c r="PCQ17" s="192"/>
      <c r="PCR17" s="192"/>
      <c r="PCS17" s="192"/>
      <c r="PCT17" s="192"/>
      <c r="PCU17" s="192"/>
      <c r="PCV17" s="192"/>
      <c r="PCW17" s="192"/>
      <c r="PCX17" s="192"/>
      <c r="PCY17" s="192"/>
      <c r="PCZ17" s="192"/>
      <c r="PDA17" s="192"/>
      <c r="PDB17" s="192"/>
      <c r="PDC17" s="192"/>
      <c r="PDD17" s="192"/>
      <c r="PDE17" s="192"/>
      <c r="PDF17" s="192"/>
      <c r="PDG17" s="192"/>
      <c r="PDH17" s="192"/>
      <c r="PDI17" s="192"/>
      <c r="PDJ17" s="192"/>
      <c r="PDK17" s="192"/>
      <c r="PDL17" s="192"/>
      <c r="PDM17" s="192"/>
      <c r="PDN17" s="192"/>
      <c r="PDO17" s="192"/>
      <c r="PDP17" s="192"/>
      <c r="PDQ17" s="192"/>
      <c r="PDR17" s="192"/>
      <c r="PDS17" s="192"/>
      <c r="PDT17" s="192"/>
      <c r="PDU17" s="192"/>
      <c r="PDV17" s="192"/>
      <c r="PDW17" s="192"/>
      <c r="PDX17" s="192"/>
      <c r="PDY17" s="192"/>
      <c r="PDZ17" s="192"/>
      <c r="PEA17" s="192"/>
      <c r="PEB17" s="192"/>
      <c r="PEC17" s="192"/>
      <c r="PED17" s="192"/>
      <c r="PEE17" s="192"/>
      <c r="PEF17" s="192"/>
      <c r="PEG17" s="192"/>
      <c r="PEH17" s="192"/>
      <c r="PEI17" s="192"/>
      <c r="PEJ17" s="192"/>
      <c r="PEK17" s="192"/>
      <c r="PEL17" s="192"/>
      <c r="PEM17" s="192"/>
      <c r="PEN17" s="192"/>
      <c r="PEO17" s="192"/>
      <c r="PEP17" s="192"/>
      <c r="PEQ17" s="192"/>
      <c r="PER17" s="192"/>
      <c r="PES17" s="192"/>
      <c r="PET17" s="192"/>
      <c r="PEU17" s="192"/>
      <c r="PEV17" s="192"/>
      <c r="PEW17" s="192"/>
      <c r="PEX17" s="192"/>
      <c r="PEY17" s="192"/>
      <c r="PEZ17" s="192"/>
      <c r="PFA17" s="192"/>
      <c r="PFB17" s="192"/>
      <c r="PFC17" s="192"/>
      <c r="PFD17" s="192"/>
      <c r="PFE17" s="192"/>
      <c r="PFF17" s="192"/>
      <c r="PFG17" s="192"/>
      <c r="PFH17" s="192"/>
      <c r="PFI17" s="192"/>
      <c r="PFJ17" s="192"/>
      <c r="PFK17" s="192"/>
      <c r="PFL17" s="192"/>
      <c r="PFM17" s="192"/>
      <c r="PFN17" s="192"/>
      <c r="PFO17" s="192"/>
      <c r="PFP17" s="192"/>
      <c r="PFQ17" s="192"/>
      <c r="PFR17" s="192"/>
      <c r="PFS17" s="192"/>
      <c r="PFT17" s="192"/>
      <c r="PFU17" s="192"/>
      <c r="PFV17" s="192"/>
      <c r="PFW17" s="192"/>
      <c r="PFX17" s="192"/>
      <c r="PFY17" s="192"/>
      <c r="PFZ17" s="192"/>
      <c r="PGA17" s="192"/>
      <c r="PGB17" s="192"/>
      <c r="PGC17" s="192"/>
      <c r="PGD17" s="192"/>
      <c r="PGE17" s="192"/>
      <c r="PGF17" s="192"/>
      <c r="PGG17" s="192"/>
      <c r="PGH17" s="192"/>
      <c r="PGI17" s="192"/>
      <c r="PGJ17" s="192"/>
      <c r="PGK17" s="192"/>
      <c r="PGL17" s="192"/>
      <c r="PGM17" s="192"/>
      <c r="PGN17" s="192"/>
      <c r="PGO17" s="192"/>
      <c r="PGP17" s="192"/>
      <c r="PGQ17" s="192"/>
      <c r="PGR17" s="192"/>
      <c r="PGS17" s="192"/>
      <c r="PGT17" s="192"/>
      <c r="PGU17" s="192"/>
      <c r="PGV17" s="192"/>
      <c r="PGW17" s="192"/>
      <c r="PGX17" s="192"/>
      <c r="PGY17" s="192"/>
      <c r="PGZ17" s="192"/>
      <c r="PHA17" s="192"/>
      <c r="PHB17" s="192"/>
      <c r="PHC17" s="192"/>
      <c r="PHD17" s="192"/>
      <c r="PHE17" s="192"/>
      <c r="PHF17" s="192"/>
      <c r="PHG17" s="192"/>
      <c r="PHH17" s="192"/>
      <c r="PHI17" s="192"/>
      <c r="PHJ17" s="192"/>
      <c r="PHK17" s="192"/>
      <c r="PHL17" s="192"/>
      <c r="PHM17" s="192"/>
      <c r="PHN17" s="192"/>
      <c r="PHO17" s="192"/>
      <c r="PHP17" s="192"/>
      <c r="PHQ17" s="192"/>
      <c r="PHR17" s="192"/>
      <c r="PHS17" s="192"/>
      <c r="PHT17" s="192"/>
      <c r="PHU17" s="192"/>
      <c r="PHV17" s="192"/>
      <c r="PHW17" s="192"/>
      <c r="PHX17" s="192"/>
      <c r="PHY17" s="192"/>
      <c r="PHZ17" s="192"/>
      <c r="PIA17" s="192"/>
      <c r="PIB17" s="192"/>
      <c r="PIC17" s="192"/>
      <c r="PID17" s="192"/>
      <c r="PIE17" s="192"/>
      <c r="PIF17" s="192"/>
      <c r="PIG17" s="192"/>
      <c r="PIH17" s="192"/>
      <c r="PII17" s="192"/>
      <c r="PIJ17" s="192"/>
      <c r="PIK17" s="192"/>
      <c r="PIL17" s="192"/>
      <c r="PIM17" s="192"/>
      <c r="PIN17" s="192"/>
      <c r="PIO17" s="192"/>
      <c r="PIP17" s="192"/>
      <c r="PIQ17" s="192"/>
      <c r="PIR17" s="192"/>
      <c r="PIS17" s="192"/>
      <c r="PIT17" s="192"/>
      <c r="PIU17" s="192"/>
      <c r="PIV17" s="192"/>
      <c r="PIW17" s="192"/>
      <c r="PIX17" s="192"/>
      <c r="PIY17" s="192"/>
      <c r="PIZ17" s="192"/>
      <c r="PJA17" s="192"/>
      <c r="PJB17" s="192"/>
      <c r="PJC17" s="192"/>
      <c r="PJD17" s="192"/>
      <c r="PJE17" s="192"/>
      <c r="PJF17" s="192"/>
      <c r="PJG17" s="192"/>
      <c r="PJH17" s="192"/>
      <c r="PJI17" s="192"/>
      <c r="PJJ17" s="192"/>
      <c r="PJK17" s="192"/>
      <c r="PJL17" s="192"/>
      <c r="PJM17" s="192"/>
      <c r="PJN17" s="192"/>
      <c r="PJO17" s="192"/>
      <c r="PJP17" s="192"/>
      <c r="PJQ17" s="192"/>
      <c r="PJR17" s="192"/>
      <c r="PJS17" s="192"/>
      <c r="PJT17" s="192"/>
      <c r="PJU17" s="192"/>
      <c r="PJV17" s="192"/>
      <c r="PJW17" s="192"/>
      <c r="PJX17" s="192"/>
      <c r="PJY17" s="192"/>
      <c r="PJZ17" s="192"/>
      <c r="PKA17" s="192"/>
      <c r="PKB17" s="192"/>
      <c r="PKC17" s="192"/>
      <c r="PKD17" s="192"/>
      <c r="PKE17" s="192"/>
      <c r="PKF17" s="192"/>
      <c r="PKG17" s="192"/>
      <c r="PKH17" s="192"/>
      <c r="PKI17" s="192"/>
      <c r="PKJ17" s="192"/>
      <c r="PKK17" s="192"/>
      <c r="PKL17" s="192"/>
      <c r="PKM17" s="192"/>
      <c r="PKN17" s="192"/>
      <c r="PKO17" s="192"/>
      <c r="PKP17" s="192"/>
      <c r="PKQ17" s="192"/>
      <c r="PKR17" s="192"/>
      <c r="PKS17" s="192"/>
      <c r="PKT17" s="192"/>
      <c r="PKU17" s="192"/>
      <c r="PKV17" s="192"/>
      <c r="PKW17" s="192"/>
      <c r="PKX17" s="192"/>
      <c r="PKY17" s="192"/>
      <c r="PKZ17" s="192"/>
      <c r="PLA17" s="192"/>
      <c r="PLB17" s="192"/>
      <c r="PLC17" s="192"/>
      <c r="PLD17" s="192"/>
      <c r="PLE17" s="192"/>
      <c r="PLF17" s="192"/>
      <c r="PLG17" s="192"/>
      <c r="PLH17" s="192"/>
      <c r="PLI17" s="192"/>
      <c r="PLJ17" s="192"/>
      <c r="PLK17" s="192"/>
      <c r="PLL17" s="192"/>
      <c r="PLM17" s="192"/>
      <c r="PLN17" s="192"/>
      <c r="PLO17" s="192"/>
      <c r="PLP17" s="192"/>
      <c r="PLQ17" s="192"/>
      <c r="PLR17" s="192"/>
      <c r="PLS17" s="192"/>
      <c r="PLT17" s="192"/>
      <c r="PLU17" s="192"/>
      <c r="PLV17" s="192"/>
      <c r="PLW17" s="192"/>
      <c r="PLX17" s="192"/>
      <c r="PLY17" s="192"/>
      <c r="PLZ17" s="192"/>
      <c r="PMA17" s="192"/>
      <c r="PMB17" s="192"/>
      <c r="PMC17" s="192"/>
      <c r="PMD17" s="192"/>
      <c r="PME17" s="192"/>
      <c r="PMF17" s="192"/>
      <c r="PMG17" s="192"/>
      <c r="PMH17" s="192"/>
      <c r="PMI17" s="192"/>
      <c r="PMJ17" s="192"/>
      <c r="PMK17" s="192"/>
      <c r="PML17" s="192"/>
      <c r="PMM17" s="192"/>
      <c r="PMN17" s="192"/>
      <c r="PMO17" s="192"/>
      <c r="PMP17" s="192"/>
      <c r="PMQ17" s="192"/>
      <c r="PMR17" s="192"/>
      <c r="PMS17" s="192"/>
      <c r="PMT17" s="192"/>
      <c r="PMU17" s="192"/>
      <c r="PMV17" s="192"/>
      <c r="PMW17" s="192"/>
      <c r="PMX17" s="192"/>
      <c r="PMY17" s="192"/>
      <c r="PMZ17" s="192"/>
      <c r="PNA17" s="192"/>
      <c r="PNB17" s="192"/>
      <c r="PNC17" s="192"/>
      <c r="PND17" s="192"/>
      <c r="PNE17" s="192"/>
      <c r="PNF17" s="192"/>
      <c r="PNG17" s="192"/>
      <c r="PNH17" s="192"/>
      <c r="PNI17" s="192"/>
      <c r="PNJ17" s="192"/>
      <c r="PNK17" s="192"/>
      <c r="PNL17" s="192"/>
      <c r="PNM17" s="192"/>
      <c r="PNN17" s="192"/>
      <c r="PNO17" s="192"/>
      <c r="PNP17" s="192"/>
      <c r="PNQ17" s="192"/>
      <c r="PNR17" s="192"/>
      <c r="PNS17" s="192"/>
      <c r="PNT17" s="192"/>
      <c r="PNU17" s="192"/>
      <c r="PNV17" s="192"/>
      <c r="PNW17" s="192"/>
      <c r="PNX17" s="192"/>
      <c r="PNY17" s="192"/>
      <c r="PNZ17" s="192"/>
      <c r="POA17" s="192"/>
      <c r="POB17" s="192"/>
      <c r="POC17" s="192"/>
      <c r="POD17" s="192"/>
      <c r="POE17" s="192"/>
      <c r="POF17" s="192"/>
      <c r="POG17" s="192"/>
      <c r="POH17" s="192"/>
      <c r="POI17" s="192"/>
      <c r="POJ17" s="192"/>
      <c r="POK17" s="192"/>
      <c r="POL17" s="192"/>
      <c r="POM17" s="192"/>
      <c r="PON17" s="192"/>
      <c r="POO17" s="192"/>
      <c r="POP17" s="192"/>
      <c r="POQ17" s="192"/>
      <c r="POR17" s="192"/>
      <c r="POS17" s="192"/>
      <c r="POT17" s="192"/>
      <c r="POU17" s="192"/>
      <c r="POV17" s="192"/>
      <c r="POW17" s="192"/>
      <c r="POX17" s="192"/>
      <c r="POY17" s="192"/>
      <c r="POZ17" s="192"/>
      <c r="PPA17" s="192"/>
      <c r="PPB17" s="192"/>
      <c r="PPC17" s="192"/>
      <c r="PPD17" s="192"/>
      <c r="PPE17" s="192"/>
      <c r="PPF17" s="192"/>
      <c r="PPG17" s="192"/>
      <c r="PPH17" s="192"/>
      <c r="PPI17" s="192"/>
      <c r="PPJ17" s="192"/>
      <c r="PPK17" s="192"/>
      <c r="PPL17" s="192"/>
      <c r="PPM17" s="192"/>
      <c r="PPN17" s="192"/>
      <c r="PPO17" s="192"/>
      <c r="PPP17" s="192"/>
      <c r="PPQ17" s="192"/>
      <c r="PPR17" s="192"/>
      <c r="PPS17" s="192"/>
      <c r="PPT17" s="192"/>
      <c r="PPU17" s="192"/>
      <c r="PPV17" s="192"/>
      <c r="PPW17" s="192"/>
      <c r="PPX17" s="192"/>
      <c r="PPY17" s="192"/>
      <c r="PPZ17" s="192"/>
      <c r="PQA17" s="192"/>
      <c r="PQB17" s="192"/>
      <c r="PQC17" s="192"/>
      <c r="PQD17" s="192"/>
      <c r="PQE17" s="192"/>
      <c r="PQF17" s="192"/>
      <c r="PQG17" s="192"/>
      <c r="PQH17" s="192"/>
      <c r="PQI17" s="192"/>
      <c r="PQJ17" s="192"/>
      <c r="PQK17" s="192"/>
      <c r="PQL17" s="192"/>
      <c r="PQM17" s="192"/>
      <c r="PQN17" s="192"/>
      <c r="PQO17" s="192"/>
      <c r="PQP17" s="192"/>
      <c r="PQQ17" s="192"/>
      <c r="PQR17" s="192"/>
      <c r="PQS17" s="192"/>
      <c r="PQT17" s="192"/>
      <c r="PQU17" s="192"/>
      <c r="PQV17" s="192"/>
      <c r="PQW17" s="192"/>
      <c r="PQX17" s="192"/>
      <c r="PQY17" s="192"/>
      <c r="PQZ17" s="192"/>
      <c r="PRA17" s="192"/>
      <c r="PRB17" s="192"/>
      <c r="PRC17" s="192"/>
      <c r="PRD17" s="192"/>
      <c r="PRE17" s="192"/>
      <c r="PRF17" s="192"/>
      <c r="PRG17" s="192"/>
      <c r="PRH17" s="192"/>
      <c r="PRI17" s="192"/>
      <c r="PRJ17" s="192"/>
      <c r="PRK17" s="192"/>
      <c r="PRL17" s="192"/>
      <c r="PRM17" s="192"/>
      <c r="PRN17" s="192"/>
      <c r="PRO17" s="192"/>
      <c r="PRP17" s="192"/>
      <c r="PRQ17" s="192"/>
      <c r="PRR17" s="192"/>
      <c r="PRS17" s="192"/>
      <c r="PRT17" s="192"/>
      <c r="PRU17" s="192"/>
      <c r="PRV17" s="192"/>
      <c r="PRW17" s="192"/>
      <c r="PRX17" s="192"/>
      <c r="PRY17" s="192"/>
      <c r="PRZ17" s="192"/>
      <c r="PSA17" s="192"/>
      <c r="PSB17" s="192"/>
      <c r="PSC17" s="192"/>
      <c r="PSD17" s="192"/>
      <c r="PSE17" s="192"/>
      <c r="PSF17" s="192"/>
      <c r="PSG17" s="192"/>
      <c r="PSH17" s="192"/>
      <c r="PSI17" s="192"/>
      <c r="PSJ17" s="192"/>
      <c r="PSK17" s="192"/>
      <c r="PSL17" s="192"/>
      <c r="PSM17" s="192"/>
      <c r="PSN17" s="192"/>
      <c r="PSO17" s="192"/>
      <c r="PSP17" s="192"/>
      <c r="PSQ17" s="192"/>
      <c r="PSR17" s="192"/>
      <c r="PSS17" s="192"/>
      <c r="PST17" s="192"/>
      <c r="PSU17" s="192"/>
      <c r="PSV17" s="192"/>
      <c r="PSW17" s="192"/>
      <c r="PSX17" s="192"/>
      <c r="PSY17" s="192"/>
      <c r="PSZ17" s="192"/>
      <c r="PTA17" s="192"/>
      <c r="PTB17" s="192"/>
      <c r="PTC17" s="192"/>
      <c r="PTD17" s="192"/>
      <c r="PTE17" s="192"/>
      <c r="PTF17" s="192"/>
      <c r="PTG17" s="192"/>
      <c r="PTH17" s="192"/>
      <c r="PTI17" s="192"/>
      <c r="PTJ17" s="192"/>
      <c r="PTK17" s="192"/>
      <c r="PTL17" s="192"/>
      <c r="PTM17" s="192"/>
      <c r="PTN17" s="192"/>
      <c r="PTO17" s="192"/>
      <c r="PTP17" s="192"/>
      <c r="PTQ17" s="192"/>
      <c r="PTR17" s="192"/>
      <c r="PTS17" s="192"/>
      <c r="PTT17" s="192"/>
      <c r="PTU17" s="192"/>
      <c r="PTV17" s="192"/>
      <c r="PTW17" s="192"/>
      <c r="PTX17" s="192"/>
      <c r="PTY17" s="192"/>
      <c r="PTZ17" s="192"/>
      <c r="PUA17" s="192"/>
      <c r="PUB17" s="192"/>
      <c r="PUC17" s="192"/>
      <c r="PUD17" s="192"/>
      <c r="PUE17" s="192"/>
      <c r="PUF17" s="192"/>
      <c r="PUG17" s="192"/>
      <c r="PUH17" s="192"/>
      <c r="PUI17" s="192"/>
      <c r="PUJ17" s="192"/>
      <c r="PUK17" s="192"/>
      <c r="PUL17" s="192"/>
      <c r="PUM17" s="192"/>
      <c r="PUN17" s="192"/>
      <c r="PUO17" s="192"/>
      <c r="PUP17" s="192"/>
      <c r="PUQ17" s="192"/>
      <c r="PUR17" s="192"/>
      <c r="PUS17" s="192"/>
      <c r="PUT17" s="192"/>
      <c r="PUU17" s="192"/>
      <c r="PUV17" s="192"/>
      <c r="PUW17" s="192"/>
      <c r="PUX17" s="192"/>
      <c r="PUY17" s="192"/>
      <c r="PUZ17" s="192"/>
      <c r="PVA17" s="192"/>
      <c r="PVB17" s="192"/>
      <c r="PVC17" s="192"/>
      <c r="PVD17" s="192"/>
      <c r="PVE17" s="192"/>
      <c r="PVF17" s="192"/>
      <c r="PVG17" s="192"/>
      <c r="PVH17" s="192"/>
      <c r="PVI17" s="192"/>
      <c r="PVJ17" s="192"/>
      <c r="PVK17" s="192"/>
      <c r="PVL17" s="192"/>
      <c r="PVM17" s="192"/>
      <c r="PVN17" s="192"/>
      <c r="PVO17" s="192"/>
      <c r="PVP17" s="192"/>
      <c r="PVQ17" s="192"/>
      <c r="PVR17" s="192"/>
      <c r="PVS17" s="192"/>
      <c r="PVT17" s="192"/>
      <c r="PVU17" s="192"/>
      <c r="PVV17" s="192"/>
      <c r="PVW17" s="192"/>
      <c r="PVX17" s="192"/>
      <c r="PVY17" s="192"/>
      <c r="PVZ17" s="192"/>
      <c r="PWA17" s="192"/>
      <c r="PWB17" s="192"/>
      <c r="PWC17" s="192"/>
      <c r="PWD17" s="192"/>
      <c r="PWE17" s="192"/>
      <c r="PWF17" s="192"/>
      <c r="PWG17" s="192"/>
      <c r="PWH17" s="192"/>
      <c r="PWI17" s="192"/>
      <c r="PWJ17" s="192"/>
      <c r="PWK17" s="192"/>
      <c r="PWL17" s="192"/>
      <c r="PWM17" s="192"/>
      <c r="PWN17" s="192"/>
      <c r="PWO17" s="192"/>
      <c r="PWP17" s="192"/>
      <c r="PWQ17" s="192"/>
      <c r="PWR17" s="192"/>
      <c r="PWS17" s="192"/>
      <c r="PWT17" s="192"/>
      <c r="PWU17" s="192"/>
      <c r="PWV17" s="192"/>
      <c r="PWW17" s="192"/>
      <c r="PWX17" s="192"/>
      <c r="PWY17" s="192"/>
      <c r="PWZ17" s="192"/>
      <c r="PXA17" s="192"/>
      <c r="PXB17" s="192"/>
      <c r="PXC17" s="192"/>
      <c r="PXD17" s="192"/>
      <c r="PXE17" s="192"/>
      <c r="PXF17" s="192"/>
      <c r="PXG17" s="192"/>
      <c r="PXH17" s="192"/>
      <c r="PXI17" s="192"/>
      <c r="PXJ17" s="192"/>
      <c r="PXK17" s="192"/>
      <c r="PXL17" s="192"/>
      <c r="PXM17" s="192"/>
      <c r="PXN17" s="192"/>
      <c r="PXO17" s="192"/>
      <c r="PXP17" s="192"/>
      <c r="PXQ17" s="192"/>
      <c r="PXR17" s="192"/>
      <c r="PXS17" s="192"/>
      <c r="PXT17" s="192"/>
      <c r="PXU17" s="192"/>
      <c r="PXV17" s="192"/>
      <c r="PXW17" s="192"/>
      <c r="PXX17" s="192"/>
      <c r="PXY17" s="192"/>
      <c r="PXZ17" s="192"/>
      <c r="PYA17" s="192"/>
      <c r="PYB17" s="192"/>
      <c r="PYC17" s="192"/>
      <c r="PYD17" s="192"/>
      <c r="PYE17" s="192"/>
      <c r="PYF17" s="192"/>
      <c r="PYG17" s="192"/>
      <c r="PYH17" s="192"/>
      <c r="PYI17" s="192"/>
      <c r="PYJ17" s="192"/>
      <c r="PYK17" s="192"/>
      <c r="PYL17" s="192"/>
      <c r="PYM17" s="192"/>
      <c r="PYN17" s="192"/>
      <c r="PYO17" s="192"/>
      <c r="PYP17" s="192"/>
      <c r="PYQ17" s="192"/>
      <c r="PYR17" s="192"/>
      <c r="PYS17" s="192"/>
      <c r="PYT17" s="192"/>
      <c r="PYU17" s="192"/>
      <c r="PYV17" s="192"/>
      <c r="PYW17" s="192"/>
      <c r="PYX17" s="192"/>
      <c r="PYY17" s="192"/>
      <c r="PYZ17" s="192"/>
      <c r="PZA17" s="192"/>
      <c r="PZB17" s="192"/>
      <c r="PZC17" s="192"/>
      <c r="PZD17" s="192"/>
      <c r="PZE17" s="192"/>
      <c r="PZF17" s="192"/>
      <c r="PZG17" s="192"/>
      <c r="PZH17" s="192"/>
      <c r="PZI17" s="192"/>
      <c r="PZJ17" s="192"/>
      <c r="PZK17" s="192"/>
      <c r="PZL17" s="192"/>
      <c r="PZM17" s="192"/>
      <c r="PZN17" s="192"/>
      <c r="PZO17" s="192"/>
      <c r="PZP17" s="192"/>
      <c r="PZQ17" s="192"/>
      <c r="PZR17" s="192"/>
      <c r="PZS17" s="192"/>
      <c r="PZT17" s="192"/>
      <c r="PZU17" s="192"/>
      <c r="PZV17" s="192"/>
      <c r="PZW17" s="192"/>
      <c r="PZX17" s="192"/>
      <c r="PZY17" s="192"/>
      <c r="PZZ17" s="192"/>
      <c r="QAA17" s="192"/>
      <c r="QAB17" s="192"/>
      <c r="QAC17" s="192"/>
      <c r="QAD17" s="192"/>
      <c r="QAE17" s="192"/>
      <c r="QAF17" s="192"/>
      <c r="QAG17" s="192"/>
      <c r="QAH17" s="192"/>
      <c r="QAI17" s="192"/>
      <c r="QAJ17" s="192"/>
      <c r="QAK17" s="192"/>
      <c r="QAL17" s="192"/>
      <c r="QAM17" s="192"/>
      <c r="QAN17" s="192"/>
      <c r="QAO17" s="192"/>
      <c r="QAP17" s="192"/>
      <c r="QAQ17" s="192"/>
      <c r="QAR17" s="192"/>
      <c r="QAS17" s="192"/>
      <c r="QAT17" s="192"/>
      <c r="QAU17" s="192"/>
      <c r="QAV17" s="192"/>
      <c r="QAW17" s="192"/>
      <c r="QAX17" s="192"/>
      <c r="QAY17" s="192"/>
      <c r="QAZ17" s="192"/>
      <c r="QBA17" s="192"/>
      <c r="QBB17" s="192"/>
      <c r="QBC17" s="192"/>
      <c r="QBD17" s="192"/>
      <c r="QBE17" s="192"/>
      <c r="QBF17" s="192"/>
      <c r="QBG17" s="192"/>
      <c r="QBH17" s="192"/>
      <c r="QBI17" s="192"/>
      <c r="QBJ17" s="192"/>
      <c r="QBK17" s="192"/>
      <c r="QBL17" s="192"/>
      <c r="QBM17" s="192"/>
      <c r="QBN17" s="192"/>
      <c r="QBO17" s="192"/>
      <c r="QBP17" s="192"/>
      <c r="QBQ17" s="192"/>
      <c r="QBR17" s="192"/>
      <c r="QBS17" s="192"/>
      <c r="QBT17" s="192"/>
      <c r="QBU17" s="192"/>
      <c r="QBV17" s="192"/>
      <c r="QBW17" s="192"/>
      <c r="QBX17" s="192"/>
      <c r="QBY17" s="192"/>
      <c r="QBZ17" s="192"/>
      <c r="QCA17" s="192"/>
      <c r="QCB17" s="192"/>
      <c r="QCC17" s="192"/>
      <c r="QCD17" s="192"/>
      <c r="QCE17" s="192"/>
      <c r="QCF17" s="192"/>
      <c r="QCG17" s="192"/>
      <c r="QCH17" s="192"/>
      <c r="QCI17" s="192"/>
      <c r="QCJ17" s="192"/>
      <c r="QCK17" s="192"/>
      <c r="QCL17" s="192"/>
      <c r="QCM17" s="192"/>
      <c r="QCN17" s="192"/>
      <c r="QCO17" s="192"/>
      <c r="QCP17" s="192"/>
      <c r="QCQ17" s="192"/>
      <c r="QCR17" s="192"/>
      <c r="QCS17" s="192"/>
      <c r="QCT17" s="192"/>
      <c r="QCU17" s="192"/>
      <c r="QCV17" s="192"/>
      <c r="QCW17" s="192"/>
      <c r="QCX17" s="192"/>
      <c r="QCY17" s="192"/>
      <c r="QCZ17" s="192"/>
      <c r="QDA17" s="192"/>
      <c r="QDB17" s="192"/>
      <c r="QDC17" s="192"/>
      <c r="QDD17" s="192"/>
      <c r="QDE17" s="192"/>
      <c r="QDF17" s="192"/>
      <c r="QDG17" s="192"/>
      <c r="QDH17" s="192"/>
      <c r="QDI17" s="192"/>
      <c r="QDJ17" s="192"/>
      <c r="QDK17" s="192"/>
      <c r="QDL17" s="192"/>
      <c r="QDM17" s="192"/>
      <c r="QDN17" s="192"/>
      <c r="QDO17" s="192"/>
      <c r="QDP17" s="192"/>
      <c r="QDQ17" s="192"/>
      <c r="QDR17" s="192"/>
      <c r="QDS17" s="192"/>
      <c r="QDT17" s="192"/>
      <c r="QDU17" s="192"/>
      <c r="QDV17" s="192"/>
      <c r="QDW17" s="192"/>
      <c r="QDX17" s="192"/>
      <c r="QDY17" s="192"/>
      <c r="QDZ17" s="192"/>
      <c r="QEA17" s="192"/>
      <c r="QEB17" s="192"/>
      <c r="QEC17" s="192"/>
      <c r="QED17" s="192"/>
      <c r="QEE17" s="192"/>
      <c r="QEF17" s="192"/>
      <c r="QEG17" s="192"/>
      <c r="QEH17" s="192"/>
      <c r="QEI17" s="192"/>
      <c r="QEJ17" s="192"/>
      <c r="QEK17" s="192"/>
      <c r="QEL17" s="192"/>
      <c r="QEM17" s="192"/>
      <c r="QEN17" s="192"/>
      <c r="QEO17" s="192"/>
      <c r="QEP17" s="192"/>
      <c r="QEQ17" s="192"/>
      <c r="QER17" s="192"/>
      <c r="QES17" s="192"/>
      <c r="QET17" s="192"/>
      <c r="QEU17" s="192"/>
      <c r="QEV17" s="192"/>
      <c r="QEW17" s="192"/>
      <c r="QEX17" s="192"/>
      <c r="QEY17" s="192"/>
      <c r="QEZ17" s="192"/>
      <c r="QFA17" s="192"/>
      <c r="QFB17" s="192"/>
      <c r="QFC17" s="192"/>
      <c r="QFD17" s="192"/>
      <c r="QFE17" s="192"/>
      <c r="QFF17" s="192"/>
      <c r="QFG17" s="192"/>
      <c r="QFH17" s="192"/>
      <c r="QFI17" s="192"/>
      <c r="QFJ17" s="192"/>
      <c r="QFK17" s="192"/>
      <c r="QFL17" s="192"/>
      <c r="QFM17" s="192"/>
      <c r="QFN17" s="192"/>
      <c r="QFO17" s="192"/>
      <c r="QFP17" s="192"/>
      <c r="QFQ17" s="192"/>
      <c r="QFR17" s="192"/>
      <c r="QFS17" s="192"/>
      <c r="QFT17" s="192"/>
      <c r="QFU17" s="192"/>
      <c r="QFV17" s="192"/>
      <c r="QFW17" s="192"/>
      <c r="QFX17" s="192"/>
      <c r="QFY17" s="192"/>
      <c r="QFZ17" s="192"/>
      <c r="QGA17" s="192"/>
      <c r="QGB17" s="192"/>
      <c r="QGC17" s="192"/>
      <c r="QGD17" s="192"/>
      <c r="QGE17" s="192"/>
      <c r="QGF17" s="192"/>
      <c r="QGG17" s="192"/>
      <c r="QGH17" s="192"/>
      <c r="QGI17" s="192"/>
      <c r="QGJ17" s="192"/>
      <c r="QGK17" s="192"/>
      <c r="QGL17" s="192"/>
      <c r="QGM17" s="192"/>
      <c r="QGN17" s="192"/>
      <c r="QGO17" s="192"/>
      <c r="QGP17" s="192"/>
      <c r="QGQ17" s="192"/>
      <c r="QGR17" s="192"/>
      <c r="QGS17" s="192"/>
      <c r="QGT17" s="192"/>
      <c r="QGU17" s="192"/>
      <c r="QGV17" s="192"/>
      <c r="QGW17" s="192"/>
      <c r="QGX17" s="192"/>
      <c r="QGY17" s="192"/>
      <c r="QGZ17" s="192"/>
      <c r="QHA17" s="192"/>
      <c r="QHB17" s="192"/>
      <c r="QHC17" s="192"/>
      <c r="QHD17" s="192"/>
      <c r="QHE17" s="192"/>
      <c r="QHF17" s="192"/>
      <c r="QHG17" s="192"/>
      <c r="QHH17" s="192"/>
      <c r="QHI17" s="192"/>
      <c r="QHJ17" s="192"/>
      <c r="QHK17" s="192"/>
      <c r="QHL17" s="192"/>
      <c r="QHM17" s="192"/>
      <c r="QHN17" s="192"/>
      <c r="QHO17" s="192"/>
      <c r="QHP17" s="192"/>
      <c r="QHQ17" s="192"/>
      <c r="QHR17" s="192"/>
      <c r="QHS17" s="192"/>
      <c r="QHT17" s="192"/>
      <c r="QHU17" s="192"/>
      <c r="QHV17" s="192"/>
      <c r="QHW17" s="192"/>
      <c r="QHX17" s="192"/>
      <c r="QHY17" s="192"/>
      <c r="QHZ17" s="192"/>
      <c r="QIA17" s="192"/>
      <c r="QIB17" s="192"/>
      <c r="QIC17" s="192"/>
      <c r="QID17" s="192"/>
      <c r="QIE17" s="192"/>
      <c r="QIF17" s="192"/>
      <c r="QIG17" s="192"/>
      <c r="QIH17" s="192"/>
      <c r="QII17" s="192"/>
      <c r="QIJ17" s="192"/>
      <c r="QIK17" s="192"/>
      <c r="QIL17" s="192"/>
      <c r="QIM17" s="192"/>
      <c r="QIN17" s="192"/>
      <c r="QIO17" s="192"/>
      <c r="QIP17" s="192"/>
      <c r="QIQ17" s="192"/>
      <c r="QIR17" s="192"/>
      <c r="QIS17" s="192"/>
      <c r="QIT17" s="192"/>
      <c r="QIU17" s="192"/>
      <c r="QIV17" s="192"/>
      <c r="QIW17" s="192"/>
      <c r="QIX17" s="192"/>
      <c r="QIY17" s="192"/>
      <c r="QIZ17" s="192"/>
      <c r="QJA17" s="192"/>
      <c r="QJB17" s="192"/>
      <c r="QJC17" s="192"/>
      <c r="QJD17" s="192"/>
      <c r="QJE17" s="192"/>
      <c r="QJF17" s="192"/>
      <c r="QJG17" s="192"/>
      <c r="QJH17" s="192"/>
      <c r="QJI17" s="192"/>
      <c r="QJJ17" s="192"/>
      <c r="QJK17" s="192"/>
      <c r="QJL17" s="192"/>
      <c r="QJM17" s="192"/>
      <c r="QJN17" s="192"/>
      <c r="QJO17" s="192"/>
      <c r="QJP17" s="192"/>
      <c r="QJQ17" s="192"/>
      <c r="QJR17" s="192"/>
      <c r="QJS17" s="192"/>
      <c r="QJT17" s="192"/>
      <c r="QJU17" s="192"/>
      <c r="QJV17" s="192"/>
      <c r="QJW17" s="192"/>
      <c r="QJX17" s="192"/>
      <c r="QJY17" s="192"/>
      <c r="QJZ17" s="192"/>
      <c r="QKA17" s="192"/>
      <c r="QKB17" s="192"/>
      <c r="QKC17" s="192"/>
      <c r="QKD17" s="192"/>
      <c r="QKE17" s="192"/>
      <c r="QKF17" s="192"/>
      <c r="QKG17" s="192"/>
      <c r="QKH17" s="192"/>
      <c r="QKI17" s="192"/>
      <c r="QKJ17" s="192"/>
      <c r="QKK17" s="192"/>
      <c r="QKL17" s="192"/>
      <c r="QKM17" s="192"/>
      <c r="QKN17" s="192"/>
      <c r="QKO17" s="192"/>
      <c r="QKP17" s="192"/>
      <c r="QKQ17" s="192"/>
      <c r="QKR17" s="192"/>
      <c r="QKS17" s="192"/>
      <c r="QKT17" s="192"/>
      <c r="QKU17" s="192"/>
      <c r="QKV17" s="192"/>
      <c r="QKW17" s="192"/>
      <c r="QKX17" s="192"/>
      <c r="QKY17" s="192"/>
      <c r="QKZ17" s="192"/>
      <c r="QLA17" s="192"/>
      <c r="QLB17" s="192"/>
      <c r="QLC17" s="192"/>
      <c r="QLD17" s="192"/>
      <c r="QLE17" s="192"/>
      <c r="QLF17" s="192"/>
      <c r="QLG17" s="192"/>
      <c r="QLH17" s="192"/>
      <c r="QLI17" s="192"/>
      <c r="QLJ17" s="192"/>
      <c r="QLK17" s="192"/>
      <c r="QLL17" s="192"/>
      <c r="QLM17" s="192"/>
      <c r="QLN17" s="192"/>
      <c r="QLO17" s="192"/>
      <c r="QLP17" s="192"/>
      <c r="QLQ17" s="192"/>
      <c r="QLR17" s="192"/>
      <c r="QLS17" s="192"/>
      <c r="QLT17" s="192"/>
      <c r="QLU17" s="192"/>
      <c r="QLV17" s="192"/>
      <c r="QLW17" s="192"/>
      <c r="QLX17" s="192"/>
      <c r="QLY17" s="192"/>
      <c r="QLZ17" s="192"/>
      <c r="QMA17" s="192"/>
      <c r="QMB17" s="192"/>
      <c r="QMC17" s="192"/>
      <c r="QMD17" s="192"/>
      <c r="QME17" s="192"/>
      <c r="QMF17" s="192"/>
      <c r="QMG17" s="192"/>
      <c r="QMH17" s="192"/>
      <c r="QMI17" s="192"/>
      <c r="QMJ17" s="192"/>
      <c r="QMK17" s="192"/>
      <c r="QML17" s="192"/>
      <c r="QMM17" s="192"/>
      <c r="QMN17" s="192"/>
      <c r="QMO17" s="192"/>
      <c r="QMP17" s="192"/>
      <c r="QMQ17" s="192"/>
      <c r="QMR17" s="192"/>
      <c r="QMS17" s="192"/>
      <c r="QMT17" s="192"/>
      <c r="QMU17" s="192"/>
      <c r="QMV17" s="192"/>
      <c r="QMW17" s="192"/>
      <c r="QMX17" s="192"/>
      <c r="QMY17" s="192"/>
      <c r="QMZ17" s="192"/>
      <c r="QNA17" s="192"/>
      <c r="QNB17" s="192"/>
      <c r="QNC17" s="192"/>
      <c r="QND17" s="192"/>
      <c r="QNE17" s="192"/>
      <c r="QNF17" s="192"/>
      <c r="QNG17" s="192"/>
      <c r="QNH17" s="192"/>
      <c r="QNI17" s="192"/>
      <c r="QNJ17" s="192"/>
      <c r="QNK17" s="192"/>
      <c r="QNL17" s="192"/>
      <c r="QNM17" s="192"/>
      <c r="QNN17" s="192"/>
      <c r="QNO17" s="192"/>
      <c r="QNP17" s="192"/>
      <c r="QNQ17" s="192"/>
      <c r="QNR17" s="192"/>
      <c r="QNS17" s="192"/>
      <c r="QNT17" s="192"/>
      <c r="QNU17" s="192"/>
      <c r="QNV17" s="192"/>
      <c r="QNW17" s="192"/>
      <c r="QNX17" s="192"/>
      <c r="QNY17" s="192"/>
      <c r="QNZ17" s="192"/>
      <c r="QOA17" s="192"/>
      <c r="QOB17" s="192"/>
      <c r="QOC17" s="192"/>
      <c r="QOD17" s="192"/>
      <c r="QOE17" s="192"/>
      <c r="QOF17" s="192"/>
      <c r="QOG17" s="192"/>
      <c r="QOH17" s="192"/>
      <c r="QOI17" s="192"/>
      <c r="QOJ17" s="192"/>
      <c r="QOK17" s="192"/>
      <c r="QOL17" s="192"/>
      <c r="QOM17" s="192"/>
      <c r="QON17" s="192"/>
      <c r="QOO17" s="192"/>
      <c r="QOP17" s="192"/>
      <c r="QOQ17" s="192"/>
      <c r="QOR17" s="192"/>
      <c r="QOS17" s="192"/>
      <c r="QOT17" s="192"/>
      <c r="QOU17" s="192"/>
      <c r="QOV17" s="192"/>
      <c r="QOW17" s="192"/>
      <c r="QOX17" s="192"/>
      <c r="QOY17" s="192"/>
      <c r="QOZ17" s="192"/>
      <c r="QPA17" s="192"/>
      <c r="QPB17" s="192"/>
      <c r="QPC17" s="192"/>
      <c r="QPD17" s="192"/>
      <c r="QPE17" s="192"/>
      <c r="QPF17" s="192"/>
      <c r="QPG17" s="192"/>
      <c r="QPH17" s="192"/>
      <c r="QPI17" s="192"/>
      <c r="QPJ17" s="192"/>
      <c r="QPK17" s="192"/>
      <c r="QPL17" s="192"/>
      <c r="QPM17" s="192"/>
      <c r="QPN17" s="192"/>
      <c r="QPO17" s="192"/>
      <c r="QPP17" s="192"/>
      <c r="QPQ17" s="192"/>
      <c r="QPR17" s="192"/>
      <c r="QPS17" s="192"/>
      <c r="QPT17" s="192"/>
      <c r="QPU17" s="192"/>
      <c r="QPV17" s="192"/>
      <c r="QPW17" s="192"/>
      <c r="QPX17" s="192"/>
      <c r="QPY17" s="192"/>
      <c r="QPZ17" s="192"/>
      <c r="QQA17" s="192"/>
      <c r="QQB17" s="192"/>
      <c r="QQC17" s="192"/>
      <c r="QQD17" s="192"/>
      <c r="QQE17" s="192"/>
      <c r="QQF17" s="192"/>
      <c r="QQG17" s="192"/>
      <c r="QQH17" s="192"/>
      <c r="QQI17" s="192"/>
      <c r="QQJ17" s="192"/>
      <c r="QQK17" s="192"/>
      <c r="QQL17" s="192"/>
      <c r="QQM17" s="192"/>
      <c r="QQN17" s="192"/>
      <c r="QQO17" s="192"/>
      <c r="QQP17" s="192"/>
      <c r="QQQ17" s="192"/>
      <c r="QQR17" s="192"/>
      <c r="QQS17" s="192"/>
      <c r="QQT17" s="192"/>
      <c r="QQU17" s="192"/>
      <c r="QQV17" s="192"/>
      <c r="QQW17" s="192"/>
      <c r="QQX17" s="192"/>
      <c r="QQY17" s="192"/>
      <c r="QQZ17" s="192"/>
      <c r="QRA17" s="192"/>
      <c r="QRB17" s="192"/>
      <c r="QRC17" s="192"/>
      <c r="QRD17" s="192"/>
      <c r="QRE17" s="192"/>
      <c r="QRF17" s="192"/>
      <c r="QRG17" s="192"/>
      <c r="QRH17" s="192"/>
      <c r="QRI17" s="192"/>
      <c r="QRJ17" s="192"/>
      <c r="QRK17" s="192"/>
      <c r="QRL17" s="192"/>
      <c r="QRM17" s="192"/>
      <c r="QRN17" s="192"/>
      <c r="QRO17" s="192"/>
      <c r="QRP17" s="192"/>
      <c r="QRQ17" s="192"/>
      <c r="QRR17" s="192"/>
      <c r="QRS17" s="192"/>
      <c r="QRT17" s="192"/>
      <c r="QRU17" s="192"/>
      <c r="QRV17" s="192"/>
      <c r="QRW17" s="192"/>
      <c r="QRX17" s="192"/>
      <c r="QRY17" s="192"/>
      <c r="QRZ17" s="192"/>
      <c r="QSA17" s="192"/>
      <c r="QSB17" s="192"/>
      <c r="QSC17" s="192"/>
      <c r="QSD17" s="192"/>
      <c r="QSE17" s="192"/>
      <c r="QSF17" s="192"/>
      <c r="QSG17" s="192"/>
      <c r="QSH17" s="192"/>
      <c r="QSI17" s="192"/>
      <c r="QSJ17" s="192"/>
      <c r="QSK17" s="192"/>
      <c r="QSL17" s="192"/>
      <c r="QSM17" s="192"/>
      <c r="QSN17" s="192"/>
      <c r="QSO17" s="192"/>
      <c r="QSP17" s="192"/>
      <c r="QSQ17" s="192"/>
      <c r="QSR17" s="192"/>
      <c r="QSS17" s="192"/>
      <c r="QST17" s="192"/>
      <c r="QSU17" s="192"/>
      <c r="QSV17" s="192"/>
      <c r="QSW17" s="192"/>
      <c r="QSX17" s="192"/>
      <c r="QSY17" s="192"/>
      <c r="QSZ17" s="192"/>
      <c r="QTA17" s="192"/>
      <c r="QTB17" s="192"/>
      <c r="QTC17" s="192"/>
      <c r="QTD17" s="192"/>
      <c r="QTE17" s="192"/>
      <c r="QTF17" s="192"/>
      <c r="QTG17" s="192"/>
      <c r="QTH17" s="192"/>
      <c r="QTI17" s="192"/>
      <c r="QTJ17" s="192"/>
      <c r="QTK17" s="192"/>
      <c r="QTL17" s="192"/>
      <c r="QTM17" s="192"/>
      <c r="QTN17" s="192"/>
      <c r="QTO17" s="192"/>
      <c r="QTP17" s="192"/>
      <c r="QTQ17" s="192"/>
      <c r="QTR17" s="192"/>
      <c r="QTS17" s="192"/>
      <c r="QTT17" s="192"/>
      <c r="QTU17" s="192"/>
      <c r="QTV17" s="192"/>
      <c r="QTW17" s="192"/>
      <c r="QTX17" s="192"/>
      <c r="QTY17" s="192"/>
      <c r="QTZ17" s="192"/>
      <c r="QUA17" s="192"/>
      <c r="QUB17" s="192"/>
      <c r="QUC17" s="192"/>
      <c r="QUD17" s="192"/>
      <c r="QUE17" s="192"/>
      <c r="QUF17" s="192"/>
      <c r="QUG17" s="192"/>
      <c r="QUH17" s="192"/>
      <c r="QUI17" s="192"/>
      <c r="QUJ17" s="192"/>
      <c r="QUK17" s="192"/>
      <c r="QUL17" s="192"/>
      <c r="QUM17" s="192"/>
      <c r="QUN17" s="192"/>
      <c r="QUO17" s="192"/>
      <c r="QUP17" s="192"/>
      <c r="QUQ17" s="192"/>
      <c r="QUR17" s="192"/>
      <c r="QUS17" s="192"/>
      <c r="QUT17" s="192"/>
      <c r="QUU17" s="192"/>
      <c r="QUV17" s="192"/>
      <c r="QUW17" s="192"/>
      <c r="QUX17" s="192"/>
      <c r="QUY17" s="192"/>
      <c r="QUZ17" s="192"/>
      <c r="QVA17" s="192"/>
      <c r="QVB17" s="192"/>
      <c r="QVC17" s="192"/>
      <c r="QVD17" s="192"/>
      <c r="QVE17" s="192"/>
      <c r="QVF17" s="192"/>
      <c r="QVG17" s="192"/>
      <c r="QVH17" s="192"/>
      <c r="QVI17" s="192"/>
      <c r="QVJ17" s="192"/>
      <c r="QVK17" s="192"/>
      <c r="QVL17" s="192"/>
      <c r="QVM17" s="192"/>
      <c r="QVN17" s="192"/>
      <c r="QVO17" s="192"/>
      <c r="QVP17" s="192"/>
      <c r="QVQ17" s="192"/>
      <c r="QVR17" s="192"/>
      <c r="QVS17" s="192"/>
      <c r="QVT17" s="192"/>
      <c r="QVU17" s="192"/>
      <c r="QVV17" s="192"/>
      <c r="QVW17" s="192"/>
      <c r="QVX17" s="192"/>
      <c r="QVY17" s="192"/>
      <c r="QVZ17" s="192"/>
      <c r="QWA17" s="192"/>
      <c r="QWB17" s="192"/>
      <c r="QWC17" s="192"/>
      <c r="QWD17" s="192"/>
      <c r="QWE17" s="192"/>
      <c r="QWF17" s="192"/>
      <c r="QWG17" s="192"/>
      <c r="QWH17" s="192"/>
      <c r="QWI17" s="192"/>
      <c r="QWJ17" s="192"/>
      <c r="QWK17" s="192"/>
      <c r="QWL17" s="192"/>
      <c r="QWM17" s="192"/>
      <c r="QWN17" s="192"/>
      <c r="QWO17" s="192"/>
      <c r="QWP17" s="192"/>
      <c r="QWQ17" s="192"/>
      <c r="QWR17" s="192"/>
      <c r="QWS17" s="192"/>
      <c r="QWT17" s="192"/>
      <c r="QWU17" s="192"/>
      <c r="QWV17" s="192"/>
      <c r="QWW17" s="192"/>
      <c r="QWX17" s="192"/>
      <c r="QWY17" s="192"/>
      <c r="QWZ17" s="192"/>
      <c r="QXA17" s="192"/>
      <c r="QXB17" s="192"/>
      <c r="QXC17" s="192"/>
      <c r="QXD17" s="192"/>
      <c r="QXE17" s="192"/>
      <c r="QXF17" s="192"/>
      <c r="QXG17" s="192"/>
      <c r="QXH17" s="192"/>
      <c r="QXI17" s="192"/>
      <c r="QXJ17" s="192"/>
      <c r="QXK17" s="192"/>
      <c r="QXL17" s="192"/>
      <c r="QXM17" s="192"/>
      <c r="QXN17" s="192"/>
      <c r="QXO17" s="192"/>
      <c r="QXP17" s="192"/>
      <c r="QXQ17" s="192"/>
      <c r="QXR17" s="192"/>
      <c r="QXS17" s="192"/>
      <c r="QXT17" s="192"/>
      <c r="QXU17" s="192"/>
      <c r="QXV17" s="192"/>
      <c r="QXW17" s="192"/>
      <c r="QXX17" s="192"/>
      <c r="QXY17" s="192"/>
      <c r="QXZ17" s="192"/>
      <c r="QYA17" s="192"/>
      <c r="QYB17" s="192"/>
      <c r="QYC17" s="192"/>
      <c r="QYD17" s="192"/>
      <c r="QYE17" s="192"/>
      <c r="QYF17" s="192"/>
      <c r="QYG17" s="192"/>
      <c r="QYH17" s="192"/>
      <c r="QYI17" s="192"/>
      <c r="QYJ17" s="192"/>
      <c r="QYK17" s="192"/>
      <c r="QYL17" s="192"/>
      <c r="QYM17" s="192"/>
      <c r="QYN17" s="192"/>
      <c r="QYO17" s="192"/>
      <c r="QYP17" s="192"/>
      <c r="QYQ17" s="192"/>
      <c r="QYR17" s="192"/>
      <c r="QYS17" s="192"/>
      <c r="QYT17" s="192"/>
      <c r="QYU17" s="192"/>
      <c r="QYV17" s="192"/>
      <c r="QYW17" s="192"/>
      <c r="QYX17" s="192"/>
      <c r="QYY17" s="192"/>
      <c r="QYZ17" s="192"/>
      <c r="QZA17" s="192"/>
      <c r="QZB17" s="192"/>
      <c r="QZC17" s="192"/>
      <c r="QZD17" s="192"/>
      <c r="QZE17" s="192"/>
      <c r="QZF17" s="192"/>
      <c r="QZG17" s="192"/>
      <c r="QZH17" s="192"/>
      <c r="QZI17" s="192"/>
      <c r="QZJ17" s="192"/>
      <c r="QZK17" s="192"/>
      <c r="QZL17" s="192"/>
      <c r="QZM17" s="192"/>
      <c r="QZN17" s="192"/>
      <c r="QZO17" s="192"/>
      <c r="QZP17" s="192"/>
      <c r="QZQ17" s="192"/>
      <c r="QZR17" s="192"/>
      <c r="QZS17" s="192"/>
      <c r="QZT17" s="192"/>
      <c r="QZU17" s="192"/>
      <c r="QZV17" s="192"/>
      <c r="QZW17" s="192"/>
      <c r="QZX17" s="192"/>
      <c r="QZY17" s="192"/>
      <c r="QZZ17" s="192"/>
      <c r="RAA17" s="192"/>
      <c r="RAB17" s="192"/>
      <c r="RAC17" s="192"/>
      <c r="RAD17" s="192"/>
      <c r="RAE17" s="192"/>
      <c r="RAF17" s="192"/>
      <c r="RAG17" s="192"/>
      <c r="RAH17" s="192"/>
      <c r="RAI17" s="192"/>
      <c r="RAJ17" s="192"/>
      <c r="RAK17" s="192"/>
      <c r="RAL17" s="192"/>
      <c r="RAM17" s="192"/>
      <c r="RAN17" s="192"/>
      <c r="RAO17" s="192"/>
      <c r="RAP17" s="192"/>
      <c r="RAQ17" s="192"/>
      <c r="RAR17" s="192"/>
      <c r="RAS17" s="192"/>
      <c r="RAT17" s="192"/>
      <c r="RAU17" s="192"/>
      <c r="RAV17" s="192"/>
      <c r="RAW17" s="192"/>
      <c r="RAX17" s="192"/>
      <c r="RAY17" s="192"/>
      <c r="RAZ17" s="192"/>
      <c r="RBA17" s="192"/>
      <c r="RBB17" s="192"/>
      <c r="RBC17" s="192"/>
      <c r="RBD17" s="192"/>
      <c r="RBE17" s="192"/>
      <c r="RBF17" s="192"/>
      <c r="RBG17" s="192"/>
      <c r="RBH17" s="192"/>
      <c r="RBI17" s="192"/>
      <c r="RBJ17" s="192"/>
      <c r="RBK17" s="192"/>
      <c r="RBL17" s="192"/>
      <c r="RBM17" s="192"/>
      <c r="RBN17" s="192"/>
      <c r="RBO17" s="192"/>
      <c r="RBP17" s="192"/>
      <c r="RBQ17" s="192"/>
      <c r="RBR17" s="192"/>
      <c r="RBS17" s="192"/>
      <c r="RBT17" s="192"/>
      <c r="RBU17" s="192"/>
      <c r="RBV17" s="192"/>
      <c r="RBW17" s="192"/>
      <c r="RBX17" s="192"/>
      <c r="RBY17" s="192"/>
      <c r="RBZ17" s="192"/>
      <c r="RCA17" s="192"/>
      <c r="RCB17" s="192"/>
      <c r="RCC17" s="192"/>
      <c r="RCD17" s="192"/>
      <c r="RCE17" s="192"/>
      <c r="RCF17" s="192"/>
      <c r="RCG17" s="192"/>
      <c r="RCH17" s="192"/>
      <c r="RCI17" s="192"/>
      <c r="RCJ17" s="192"/>
      <c r="RCK17" s="192"/>
      <c r="RCL17" s="192"/>
      <c r="RCM17" s="192"/>
      <c r="RCN17" s="192"/>
      <c r="RCO17" s="192"/>
      <c r="RCP17" s="192"/>
      <c r="RCQ17" s="192"/>
      <c r="RCR17" s="192"/>
      <c r="RCS17" s="192"/>
      <c r="RCT17" s="192"/>
      <c r="RCU17" s="192"/>
      <c r="RCV17" s="192"/>
      <c r="RCW17" s="192"/>
      <c r="RCX17" s="192"/>
      <c r="RCY17" s="192"/>
      <c r="RCZ17" s="192"/>
      <c r="RDA17" s="192"/>
      <c r="RDB17" s="192"/>
      <c r="RDC17" s="192"/>
      <c r="RDD17" s="192"/>
      <c r="RDE17" s="192"/>
      <c r="RDF17" s="192"/>
      <c r="RDG17" s="192"/>
      <c r="RDH17" s="192"/>
      <c r="RDI17" s="192"/>
      <c r="RDJ17" s="192"/>
      <c r="RDK17" s="192"/>
      <c r="RDL17" s="192"/>
      <c r="RDM17" s="192"/>
      <c r="RDN17" s="192"/>
      <c r="RDO17" s="192"/>
      <c r="RDP17" s="192"/>
      <c r="RDQ17" s="192"/>
      <c r="RDR17" s="192"/>
      <c r="RDS17" s="192"/>
      <c r="RDT17" s="192"/>
      <c r="RDU17" s="192"/>
      <c r="RDV17" s="192"/>
      <c r="RDW17" s="192"/>
      <c r="RDX17" s="192"/>
      <c r="RDY17" s="192"/>
      <c r="RDZ17" s="192"/>
      <c r="REA17" s="192"/>
      <c r="REB17" s="192"/>
      <c r="REC17" s="192"/>
      <c r="RED17" s="192"/>
      <c r="REE17" s="192"/>
      <c r="REF17" s="192"/>
      <c r="REG17" s="192"/>
      <c r="REH17" s="192"/>
      <c r="REI17" s="192"/>
      <c r="REJ17" s="192"/>
      <c r="REK17" s="192"/>
      <c r="REL17" s="192"/>
      <c r="REM17" s="192"/>
      <c r="REN17" s="192"/>
      <c r="REO17" s="192"/>
      <c r="REP17" s="192"/>
      <c r="REQ17" s="192"/>
      <c r="RER17" s="192"/>
      <c r="RES17" s="192"/>
      <c r="RET17" s="192"/>
      <c r="REU17" s="192"/>
      <c r="REV17" s="192"/>
      <c r="REW17" s="192"/>
      <c r="REX17" s="192"/>
      <c r="REY17" s="192"/>
      <c r="REZ17" s="192"/>
      <c r="RFA17" s="192"/>
      <c r="RFB17" s="192"/>
      <c r="RFC17" s="192"/>
      <c r="RFD17" s="192"/>
      <c r="RFE17" s="192"/>
      <c r="RFF17" s="192"/>
      <c r="RFG17" s="192"/>
      <c r="RFH17" s="192"/>
      <c r="RFI17" s="192"/>
      <c r="RFJ17" s="192"/>
      <c r="RFK17" s="192"/>
      <c r="RFL17" s="192"/>
      <c r="RFM17" s="192"/>
      <c r="RFN17" s="192"/>
      <c r="RFO17" s="192"/>
      <c r="RFP17" s="192"/>
      <c r="RFQ17" s="192"/>
      <c r="RFR17" s="192"/>
      <c r="RFS17" s="192"/>
      <c r="RFT17" s="192"/>
      <c r="RFU17" s="192"/>
      <c r="RFV17" s="192"/>
      <c r="RFW17" s="192"/>
      <c r="RFX17" s="192"/>
      <c r="RFY17" s="192"/>
      <c r="RFZ17" s="192"/>
      <c r="RGA17" s="192"/>
      <c r="RGB17" s="192"/>
      <c r="RGC17" s="192"/>
      <c r="RGD17" s="192"/>
      <c r="RGE17" s="192"/>
      <c r="RGF17" s="192"/>
      <c r="RGG17" s="192"/>
      <c r="RGH17" s="192"/>
      <c r="RGI17" s="192"/>
      <c r="RGJ17" s="192"/>
      <c r="RGK17" s="192"/>
      <c r="RGL17" s="192"/>
      <c r="RGM17" s="192"/>
      <c r="RGN17" s="192"/>
      <c r="RGO17" s="192"/>
      <c r="RGP17" s="192"/>
      <c r="RGQ17" s="192"/>
      <c r="RGR17" s="192"/>
      <c r="RGS17" s="192"/>
      <c r="RGT17" s="192"/>
      <c r="RGU17" s="192"/>
      <c r="RGV17" s="192"/>
      <c r="RGW17" s="192"/>
      <c r="RGX17" s="192"/>
      <c r="RGY17" s="192"/>
      <c r="RGZ17" s="192"/>
      <c r="RHA17" s="192"/>
      <c r="RHB17" s="192"/>
      <c r="RHC17" s="192"/>
      <c r="RHD17" s="192"/>
      <c r="RHE17" s="192"/>
      <c r="RHF17" s="192"/>
      <c r="RHG17" s="192"/>
      <c r="RHH17" s="192"/>
      <c r="RHI17" s="192"/>
      <c r="RHJ17" s="192"/>
      <c r="RHK17" s="192"/>
      <c r="RHL17" s="192"/>
      <c r="RHM17" s="192"/>
      <c r="RHN17" s="192"/>
      <c r="RHO17" s="192"/>
      <c r="RHP17" s="192"/>
      <c r="RHQ17" s="192"/>
      <c r="RHR17" s="192"/>
      <c r="RHS17" s="192"/>
      <c r="RHT17" s="192"/>
      <c r="RHU17" s="192"/>
      <c r="RHV17" s="192"/>
      <c r="RHW17" s="192"/>
      <c r="RHX17" s="192"/>
      <c r="RHY17" s="192"/>
      <c r="RHZ17" s="192"/>
      <c r="RIA17" s="192"/>
      <c r="RIB17" s="192"/>
      <c r="RIC17" s="192"/>
      <c r="RID17" s="192"/>
      <c r="RIE17" s="192"/>
      <c r="RIF17" s="192"/>
      <c r="RIG17" s="192"/>
      <c r="RIH17" s="192"/>
      <c r="RII17" s="192"/>
      <c r="RIJ17" s="192"/>
      <c r="RIK17" s="192"/>
      <c r="RIL17" s="192"/>
      <c r="RIM17" s="192"/>
      <c r="RIN17" s="192"/>
      <c r="RIO17" s="192"/>
      <c r="RIP17" s="192"/>
      <c r="RIQ17" s="192"/>
      <c r="RIR17" s="192"/>
      <c r="RIS17" s="192"/>
      <c r="RIT17" s="192"/>
      <c r="RIU17" s="192"/>
      <c r="RIV17" s="192"/>
      <c r="RIW17" s="192"/>
      <c r="RIX17" s="192"/>
      <c r="RIY17" s="192"/>
      <c r="RIZ17" s="192"/>
      <c r="RJA17" s="192"/>
      <c r="RJB17" s="192"/>
      <c r="RJC17" s="192"/>
      <c r="RJD17" s="192"/>
      <c r="RJE17" s="192"/>
      <c r="RJF17" s="192"/>
      <c r="RJG17" s="192"/>
      <c r="RJH17" s="192"/>
      <c r="RJI17" s="192"/>
      <c r="RJJ17" s="192"/>
      <c r="RJK17" s="192"/>
      <c r="RJL17" s="192"/>
      <c r="RJM17" s="192"/>
      <c r="RJN17" s="192"/>
      <c r="RJO17" s="192"/>
      <c r="RJP17" s="192"/>
      <c r="RJQ17" s="192"/>
      <c r="RJR17" s="192"/>
      <c r="RJS17" s="192"/>
      <c r="RJT17" s="192"/>
      <c r="RJU17" s="192"/>
      <c r="RJV17" s="192"/>
      <c r="RJW17" s="192"/>
      <c r="RJX17" s="192"/>
      <c r="RJY17" s="192"/>
      <c r="RJZ17" s="192"/>
      <c r="RKA17" s="192"/>
      <c r="RKB17" s="192"/>
      <c r="RKC17" s="192"/>
      <c r="RKD17" s="192"/>
      <c r="RKE17" s="192"/>
      <c r="RKF17" s="192"/>
      <c r="RKG17" s="192"/>
      <c r="RKH17" s="192"/>
      <c r="RKI17" s="192"/>
      <c r="RKJ17" s="192"/>
      <c r="RKK17" s="192"/>
      <c r="RKL17" s="192"/>
      <c r="RKM17" s="192"/>
      <c r="RKN17" s="192"/>
      <c r="RKO17" s="192"/>
      <c r="RKP17" s="192"/>
      <c r="RKQ17" s="192"/>
      <c r="RKR17" s="192"/>
      <c r="RKS17" s="192"/>
      <c r="RKT17" s="192"/>
      <c r="RKU17" s="192"/>
      <c r="RKV17" s="192"/>
      <c r="RKW17" s="192"/>
      <c r="RKX17" s="192"/>
      <c r="RKY17" s="192"/>
      <c r="RKZ17" s="192"/>
      <c r="RLA17" s="192"/>
      <c r="RLB17" s="192"/>
      <c r="RLC17" s="192"/>
      <c r="RLD17" s="192"/>
      <c r="RLE17" s="192"/>
      <c r="RLF17" s="192"/>
      <c r="RLG17" s="192"/>
      <c r="RLH17" s="192"/>
      <c r="RLI17" s="192"/>
      <c r="RLJ17" s="192"/>
      <c r="RLK17" s="192"/>
      <c r="RLL17" s="192"/>
      <c r="RLM17" s="192"/>
      <c r="RLN17" s="192"/>
      <c r="RLO17" s="192"/>
      <c r="RLP17" s="192"/>
      <c r="RLQ17" s="192"/>
      <c r="RLR17" s="192"/>
      <c r="RLS17" s="192"/>
      <c r="RLT17" s="192"/>
      <c r="RLU17" s="192"/>
      <c r="RLV17" s="192"/>
      <c r="RLW17" s="192"/>
      <c r="RLX17" s="192"/>
      <c r="RLY17" s="192"/>
      <c r="RLZ17" s="192"/>
      <c r="RMA17" s="192"/>
      <c r="RMB17" s="192"/>
      <c r="RMC17" s="192"/>
      <c r="RMD17" s="192"/>
      <c r="RME17" s="192"/>
      <c r="RMF17" s="192"/>
      <c r="RMG17" s="192"/>
      <c r="RMH17" s="192"/>
      <c r="RMI17" s="192"/>
      <c r="RMJ17" s="192"/>
      <c r="RMK17" s="192"/>
      <c r="RML17" s="192"/>
      <c r="RMM17" s="192"/>
      <c r="RMN17" s="192"/>
      <c r="RMO17" s="192"/>
      <c r="RMP17" s="192"/>
      <c r="RMQ17" s="192"/>
      <c r="RMR17" s="192"/>
      <c r="RMS17" s="192"/>
      <c r="RMT17" s="192"/>
      <c r="RMU17" s="192"/>
      <c r="RMV17" s="192"/>
      <c r="RMW17" s="192"/>
      <c r="RMX17" s="192"/>
      <c r="RMY17" s="192"/>
      <c r="RMZ17" s="192"/>
      <c r="RNA17" s="192"/>
      <c r="RNB17" s="192"/>
      <c r="RNC17" s="192"/>
      <c r="RND17" s="192"/>
      <c r="RNE17" s="192"/>
      <c r="RNF17" s="192"/>
      <c r="RNG17" s="192"/>
      <c r="RNH17" s="192"/>
      <c r="RNI17" s="192"/>
      <c r="RNJ17" s="192"/>
      <c r="RNK17" s="192"/>
      <c r="RNL17" s="192"/>
      <c r="RNM17" s="192"/>
      <c r="RNN17" s="192"/>
      <c r="RNO17" s="192"/>
      <c r="RNP17" s="192"/>
      <c r="RNQ17" s="192"/>
      <c r="RNR17" s="192"/>
      <c r="RNS17" s="192"/>
      <c r="RNT17" s="192"/>
      <c r="RNU17" s="192"/>
      <c r="RNV17" s="192"/>
      <c r="RNW17" s="192"/>
      <c r="RNX17" s="192"/>
      <c r="RNY17" s="192"/>
      <c r="RNZ17" s="192"/>
      <c r="ROA17" s="192"/>
      <c r="ROB17" s="192"/>
      <c r="ROC17" s="192"/>
      <c r="ROD17" s="192"/>
      <c r="ROE17" s="192"/>
      <c r="ROF17" s="192"/>
      <c r="ROG17" s="192"/>
      <c r="ROH17" s="192"/>
      <c r="ROI17" s="192"/>
      <c r="ROJ17" s="192"/>
      <c r="ROK17" s="192"/>
      <c r="ROL17" s="192"/>
      <c r="ROM17" s="192"/>
      <c r="RON17" s="192"/>
      <c r="ROO17" s="192"/>
      <c r="ROP17" s="192"/>
      <c r="ROQ17" s="192"/>
      <c r="ROR17" s="192"/>
      <c r="ROS17" s="192"/>
      <c r="ROT17" s="192"/>
      <c r="ROU17" s="192"/>
      <c r="ROV17" s="192"/>
      <c r="ROW17" s="192"/>
      <c r="ROX17" s="192"/>
      <c r="ROY17" s="192"/>
      <c r="ROZ17" s="192"/>
      <c r="RPA17" s="192"/>
      <c r="RPB17" s="192"/>
      <c r="RPC17" s="192"/>
      <c r="RPD17" s="192"/>
      <c r="RPE17" s="192"/>
      <c r="RPF17" s="192"/>
      <c r="RPG17" s="192"/>
      <c r="RPH17" s="192"/>
      <c r="RPI17" s="192"/>
      <c r="RPJ17" s="192"/>
      <c r="RPK17" s="192"/>
      <c r="RPL17" s="192"/>
      <c r="RPM17" s="192"/>
      <c r="RPN17" s="192"/>
      <c r="RPO17" s="192"/>
      <c r="RPP17" s="192"/>
      <c r="RPQ17" s="192"/>
      <c r="RPR17" s="192"/>
      <c r="RPS17" s="192"/>
      <c r="RPT17" s="192"/>
      <c r="RPU17" s="192"/>
      <c r="RPV17" s="192"/>
      <c r="RPW17" s="192"/>
      <c r="RPX17" s="192"/>
      <c r="RPY17" s="192"/>
      <c r="RPZ17" s="192"/>
      <c r="RQA17" s="192"/>
      <c r="RQB17" s="192"/>
      <c r="RQC17" s="192"/>
      <c r="RQD17" s="192"/>
      <c r="RQE17" s="192"/>
      <c r="RQF17" s="192"/>
      <c r="RQG17" s="192"/>
      <c r="RQH17" s="192"/>
      <c r="RQI17" s="192"/>
      <c r="RQJ17" s="192"/>
      <c r="RQK17" s="192"/>
      <c r="RQL17" s="192"/>
      <c r="RQM17" s="192"/>
      <c r="RQN17" s="192"/>
      <c r="RQO17" s="192"/>
      <c r="RQP17" s="192"/>
      <c r="RQQ17" s="192"/>
      <c r="RQR17" s="192"/>
      <c r="RQS17" s="192"/>
      <c r="RQT17" s="192"/>
      <c r="RQU17" s="192"/>
      <c r="RQV17" s="192"/>
      <c r="RQW17" s="192"/>
      <c r="RQX17" s="192"/>
      <c r="RQY17" s="192"/>
      <c r="RQZ17" s="192"/>
      <c r="RRA17" s="192"/>
      <c r="RRB17" s="192"/>
      <c r="RRC17" s="192"/>
      <c r="RRD17" s="192"/>
      <c r="RRE17" s="192"/>
      <c r="RRF17" s="192"/>
      <c r="RRG17" s="192"/>
      <c r="RRH17" s="192"/>
      <c r="RRI17" s="192"/>
      <c r="RRJ17" s="192"/>
      <c r="RRK17" s="192"/>
      <c r="RRL17" s="192"/>
      <c r="RRM17" s="192"/>
      <c r="RRN17" s="192"/>
      <c r="RRO17" s="192"/>
      <c r="RRP17" s="192"/>
      <c r="RRQ17" s="192"/>
      <c r="RRR17" s="192"/>
      <c r="RRS17" s="192"/>
      <c r="RRT17" s="192"/>
      <c r="RRU17" s="192"/>
      <c r="RRV17" s="192"/>
      <c r="RRW17" s="192"/>
      <c r="RRX17" s="192"/>
      <c r="RRY17" s="192"/>
      <c r="RRZ17" s="192"/>
      <c r="RSA17" s="192"/>
      <c r="RSB17" s="192"/>
      <c r="RSC17" s="192"/>
      <c r="RSD17" s="192"/>
      <c r="RSE17" s="192"/>
      <c r="RSF17" s="192"/>
      <c r="RSG17" s="192"/>
      <c r="RSH17" s="192"/>
      <c r="RSI17" s="192"/>
      <c r="RSJ17" s="192"/>
      <c r="RSK17" s="192"/>
      <c r="RSL17" s="192"/>
      <c r="RSM17" s="192"/>
      <c r="RSN17" s="192"/>
      <c r="RSO17" s="192"/>
      <c r="RSP17" s="192"/>
      <c r="RSQ17" s="192"/>
      <c r="RSR17" s="192"/>
      <c r="RSS17" s="192"/>
      <c r="RST17" s="192"/>
      <c r="RSU17" s="192"/>
      <c r="RSV17" s="192"/>
      <c r="RSW17" s="192"/>
      <c r="RSX17" s="192"/>
      <c r="RSY17" s="192"/>
      <c r="RSZ17" s="192"/>
      <c r="RTA17" s="192"/>
      <c r="RTB17" s="192"/>
      <c r="RTC17" s="192"/>
      <c r="RTD17" s="192"/>
      <c r="RTE17" s="192"/>
      <c r="RTF17" s="192"/>
      <c r="RTG17" s="192"/>
      <c r="RTH17" s="192"/>
      <c r="RTI17" s="192"/>
      <c r="RTJ17" s="192"/>
      <c r="RTK17" s="192"/>
      <c r="RTL17" s="192"/>
      <c r="RTM17" s="192"/>
      <c r="RTN17" s="192"/>
      <c r="RTO17" s="192"/>
      <c r="RTP17" s="192"/>
      <c r="RTQ17" s="192"/>
      <c r="RTR17" s="192"/>
      <c r="RTS17" s="192"/>
      <c r="RTT17" s="192"/>
      <c r="RTU17" s="192"/>
      <c r="RTV17" s="192"/>
      <c r="RTW17" s="192"/>
      <c r="RTX17" s="192"/>
      <c r="RTY17" s="192"/>
      <c r="RTZ17" s="192"/>
      <c r="RUA17" s="192"/>
      <c r="RUB17" s="192"/>
      <c r="RUC17" s="192"/>
      <c r="RUD17" s="192"/>
      <c r="RUE17" s="192"/>
      <c r="RUF17" s="192"/>
      <c r="RUG17" s="192"/>
      <c r="RUH17" s="192"/>
      <c r="RUI17" s="192"/>
      <c r="RUJ17" s="192"/>
      <c r="RUK17" s="192"/>
      <c r="RUL17" s="192"/>
      <c r="RUM17" s="192"/>
      <c r="RUN17" s="192"/>
      <c r="RUO17" s="192"/>
      <c r="RUP17" s="192"/>
      <c r="RUQ17" s="192"/>
      <c r="RUR17" s="192"/>
      <c r="RUS17" s="192"/>
      <c r="RUT17" s="192"/>
      <c r="RUU17" s="192"/>
      <c r="RUV17" s="192"/>
      <c r="RUW17" s="192"/>
      <c r="RUX17" s="192"/>
      <c r="RUY17" s="192"/>
      <c r="RUZ17" s="192"/>
      <c r="RVA17" s="192"/>
      <c r="RVB17" s="192"/>
      <c r="RVC17" s="192"/>
      <c r="RVD17" s="192"/>
      <c r="RVE17" s="192"/>
      <c r="RVF17" s="192"/>
      <c r="RVG17" s="192"/>
      <c r="RVH17" s="192"/>
      <c r="RVI17" s="192"/>
      <c r="RVJ17" s="192"/>
      <c r="RVK17" s="192"/>
      <c r="RVL17" s="192"/>
      <c r="RVM17" s="192"/>
      <c r="RVN17" s="192"/>
      <c r="RVO17" s="192"/>
      <c r="RVP17" s="192"/>
      <c r="RVQ17" s="192"/>
      <c r="RVR17" s="192"/>
      <c r="RVS17" s="192"/>
      <c r="RVT17" s="192"/>
      <c r="RVU17" s="192"/>
      <c r="RVV17" s="192"/>
      <c r="RVW17" s="192"/>
      <c r="RVX17" s="192"/>
      <c r="RVY17" s="192"/>
      <c r="RVZ17" s="192"/>
      <c r="RWA17" s="192"/>
      <c r="RWB17" s="192"/>
      <c r="RWC17" s="192"/>
      <c r="RWD17" s="192"/>
      <c r="RWE17" s="192"/>
      <c r="RWF17" s="192"/>
      <c r="RWG17" s="192"/>
      <c r="RWH17" s="192"/>
      <c r="RWI17" s="192"/>
      <c r="RWJ17" s="192"/>
      <c r="RWK17" s="192"/>
      <c r="RWL17" s="192"/>
      <c r="RWM17" s="192"/>
      <c r="RWN17" s="192"/>
      <c r="RWO17" s="192"/>
      <c r="RWP17" s="192"/>
      <c r="RWQ17" s="192"/>
      <c r="RWR17" s="192"/>
      <c r="RWS17" s="192"/>
      <c r="RWT17" s="192"/>
      <c r="RWU17" s="192"/>
      <c r="RWV17" s="192"/>
      <c r="RWW17" s="192"/>
      <c r="RWX17" s="192"/>
      <c r="RWY17" s="192"/>
      <c r="RWZ17" s="192"/>
      <c r="RXA17" s="192"/>
      <c r="RXB17" s="192"/>
      <c r="RXC17" s="192"/>
      <c r="RXD17" s="192"/>
      <c r="RXE17" s="192"/>
      <c r="RXF17" s="192"/>
      <c r="RXG17" s="192"/>
      <c r="RXH17" s="192"/>
      <c r="RXI17" s="192"/>
      <c r="RXJ17" s="192"/>
      <c r="RXK17" s="192"/>
      <c r="RXL17" s="192"/>
      <c r="RXM17" s="192"/>
      <c r="RXN17" s="192"/>
      <c r="RXO17" s="192"/>
      <c r="RXP17" s="192"/>
      <c r="RXQ17" s="192"/>
      <c r="RXR17" s="192"/>
      <c r="RXS17" s="192"/>
      <c r="RXT17" s="192"/>
      <c r="RXU17" s="192"/>
      <c r="RXV17" s="192"/>
      <c r="RXW17" s="192"/>
      <c r="RXX17" s="192"/>
      <c r="RXY17" s="192"/>
      <c r="RXZ17" s="192"/>
      <c r="RYA17" s="192"/>
      <c r="RYB17" s="192"/>
      <c r="RYC17" s="192"/>
      <c r="RYD17" s="192"/>
      <c r="RYE17" s="192"/>
      <c r="RYF17" s="192"/>
      <c r="RYG17" s="192"/>
      <c r="RYH17" s="192"/>
      <c r="RYI17" s="192"/>
      <c r="RYJ17" s="192"/>
      <c r="RYK17" s="192"/>
      <c r="RYL17" s="192"/>
      <c r="RYM17" s="192"/>
      <c r="RYN17" s="192"/>
      <c r="RYO17" s="192"/>
      <c r="RYP17" s="192"/>
      <c r="RYQ17" s="192"/>
      <c r="RYR17" s="192"/>
      <c r="RYS17" s="192"/>
      <c r="RYT17" s="192"/>
      <c r="RYU17" s="192"/>
      <c r="RYV17" s="192"/>
      <c r="RYW17" s="192"/>
      <c r="RYX17" s="192"/>
      <c r="RYY17" s="192"/>
      <c r="RYZ17" s="192"/>
      <c r="RZA17" s="192"/>
      <c r="RZB17" s="192"/>
      <c r="RZC17" s="192"/>
      <c r="RZD17" s="192"/>
      <c r="RZE17" s="192"/>
      <c r="RZF17" s="192"/>
      <c r="RZG17" s="192"/>
      <c r="RZH17" s="192"/>
      <c r="RZI17" s="192"/>
      <c r="RZJ17" s="192"/>
      <c r="RZK17" s="192"/>
      <c r="RZL17" s="192"/>
      <c r="RZM17" s="192"/>
      <c r="RZN17" s="192"/>
      <c r="RZO17" s="192"/>
      <c r="RZP17" s="192"/>
      <c r="RZQ17" s="192"/>
      <c r="RZR17" s="192"/>
      <c r="RZS17" s="192"/>
      <c r="RZT17" s="192"/>
      <c r="RZU17" s="192"/>
      <c r="RZV17" s="192"/>
      <c r="RZW17" s="192"/>
      <c r="RZX17" s="192"/>
      <c r="RZY17" s="192"/>
      <c r="RZZ17" s="192"/>
      <c r="SAA17" s="192"/>
      <c r="SAB17" s="192"/>
      <c r="SAC17" s="192"/>
      <c r="SAD17" s="192"/>
      <c r="SAE17" s="192"/>
      <c r="SAF17" s="192"/>
      <c r="SAG17" s="192"/>
      <c r="SAH17" s="192"/>
      <c r="SAI17" s="192"/>
      <c r="SAJ17" s="192"/>
      <c r="SAK17" s="192"/>
      <c r="SAL17" s="192"/>
      <c r="SAM17" s="192"/>
      <c r="SAN17" s="192"/>
      <c r="SAO17" s="192"/>
      <c r="SAP17" s="192"/>
      <c r="SAQ17" s="192"/>
      <c r="SAR17" s="192"/>
      <c r="SAS17" s="192"/>
      <c r="SAT17" s="192"/>
      <c r="SAU17" s="192"/>
      <c r="SAV17" s="192"/>
      <c r="SAW17" s="192"/>
      <c r="SAX17" s="192"/>
      <c r="SAY17" s="192"/>
      <c r="SAZ17" s="192"/>
      <c r="SBA17" s="192"/>
      <c r="SBB17" s="192"/>
      <c r="SBC17" s="192"/>
      <c r="SBD17" s="192"/>
      <c r="SBE17" s="192"/>
      <c r="SBF17" s="192"/>
      <c r="SBG17" s="192"/>
      <c r="SBH17" s="192"/>
      <c r="SBI17" s="192"/>
      <c r="SBJ17" s="192"/>
      <c r="SBK17" s="192"/>
      <c r="SBL17" s="192"/>
      <c r="SBM17" s="192"/>
      <c r="SBN17" s="192"/>
      <c r="SBO17" s="192"/>
      <c r="SBP17" s="192"/>
      <c r="SBQ17" s="192"/>
      <c r="SBR17" s="192"/>
      <c r="SBS17" s="192"/>
      <c r="SBT17" s="192"/>
      <c r="SBU17" s="192"/>
      <c r="SBV17" s="192"/>
      <c r="SBW17" s="192"/>
      <c r="SBX17" s="192"/>
      <c r="SBY17" s="192"/>
      <c r="SBZ17" s="192"/>
      <c r="SCA17" s="192"/>
      <c r="SCB17" s="192"/>
      <c r="SCC17" s="192"/>
      <c r="SCD17" s="192"/>
      <c r="SCE17" s="192"/>
      <c r="SCF17" s="192"/>
      <c r="SCG17" s="192"/>
      <c r="SCH17" s="192"/>
      <c r="SCI17" s="192"/>
      <c r="SCJ17" s="192"/>
      <c r="SCK17" s="192"/>
      <c r="SCL17" s="192"/>
      <c r="SCM17" s="192"/>
      <c r="SCN17" s="192"/>
      <c r="SCO17" s="192"/>
      <c r="SCP17" s="192"/>
      <c r="SCQ17" s="192"/>
      <c r="SCR17" s="192"/>
      <c r="SCS17" s="192"/>
      <c r="SCT17" s="192"/>
      <c r="SCU17" s="192"/>
      <c r="SCV17" s="192"/>
      <c r="SCW17" s="192"/>
      <c r="SCX17" s="192"/>
      <c r="SCY17" s="192"/>
      <c r="SCZ17" s="192"/>
      <c r="SDA17" s="192"/>
      <c r="SDB17" s="192"/>
      <c r="SDC17" s="192"/>
      <c r="SDD17" s="192"/>
      <c r="SDE17" s="192"/>
      <c r="SDF17" s="192"/>
      <c r="SDG17" s="192"/>
      <c r="SDH17" s="192"/>
      <c r="SDI17" s="192"/>
      <c r="SDJ17" s="192"/>
      <c r="SDK17" s="192"/>
      <c r="SDL17" s="192"/>
      <c r="SDM17" s="192"/>
      <c r="SDN17" s="192"/>
      <c r="SDO17" s="192"/>
      <c r="SDP17" s="192"/>
      <c r="SDQ17" s="192"/>
      <c r="SDR17" s="192"/>
      <c r="SDS17" s="192"/>
      <c r="SDT17" s="192"/>
      <c r="SDU17" s="192"/>
      <c r="SDV17" s="192"/>
      <c r="SDW17" s="192"/>
      <c r="SDX17" s="192"/>
      <c r="SDY17" s="192"/>
      <c r="SDZ17" s="192"/>
      <c r="SEA17" s="192"/>
      <c r="SEB17" s="192"/>
      <c r="SEC17" s="192"/>
      <c r="SED17" s="192"/>
      <c r="SEE17" s="192"/>
      <c r="SEF17" s="192"/>
      <c r="SEG17" s="192"/>
      <c r="SEH17" s="192"/>
      <c r="SEI17" s="192"/>
      <c r="SEJ17" s="192"/>
      <c r="SEK17" s="192"/>
      <c r="SEL17" s="192"/>
      <c r="SEM17" s="192"/>
      <c r="SEN17" s="192"/>
      <c r="SEO17" s="192"/>
      <c r="SEP17" s="192"/>
      <c r="SEQ17" s="192"/>
      <c r="SER17" s="192"/>
      <c r="SES17" s="192"/>
      <c r="SET17" s="192"/>
      <c r="SEU17" s="192"/>
      <c r="SEV17" s="192"/>
      <c r="SEW17" s="192"/>
      <c r="SEX17" s="192"/>
      <c r="SEY17" s="192"/>
      <c r="SEZ17" s="192"/>
      <c r="SFA17" s="192"/>
      <c r="SFB17" s="192"/>
      <c r="SFC17" s="192"/>
      <c r="SFD17" s="192"/>
      <c r="SFE17" s="192"/>
      <c r="SFF17" s="192"/>
      <c r="SFG17" s="192"/>
      <c r="SFH17" s="192"/>
      <c r="SFI17" s="192"/>
      <c r="SFJ17" s="192"/>
      <c r="SFK17" s="192"/>
      <c r="SFL17" s="192"/>
      <c r="SFM17" s="192"/>
      <c r="SFN17" s="192"/>
      <c r="SFO17" s="192"/>
      <c r="SFP17" s="192"/>
      <c r="SFQ17" s="192"/>
      <c r="SFR17" s="192"/>
      <c r="SFS17" s="192"/>
      <c r="SFT17" s="192"/>
      <c r="SFU17" s="192"/>
      <c r="SFV17" s="192"/>
      <c r="SFW17" s="192"/>
      <c r="SFX17" s="192"/>
      <c r="SFY17" s="192"/>
      <c r="SFZ17" s="192"/>
      <c r="SGA17" s="192"/>
      <c r="SGB17" s="192"/>
      <c r="SGC17" s="192"/>
      <c r="SGD17" s="192"/>
      <c r="SGE17" s="192"/>
      <c r="SGF17" s="192"/>
      <c r="SGG17" s="192"/>
      <c r="SGH17" s="192"/>
      <c r="SGI17" s="192"/>
      <c r="SGJ17" s="192"/>
      <c r="SGK17" s="192"/>
      <c r="SGL17" s="192"/>
      <c r="SGM17" s="192"/>
      <c r="SGN17" s="192"/>
      <c r="SGO17" s="192"/>
      <c r="SGP17" s="192"/>
      <c r="SGQ17" s="192"/>
      <c r="SGR17" s="192"/>
      <c r="SGS17" s="192"/>
      <c r="SGT17" s="192"/>
      <c r="SGU17" s="192"/>
      <c r="SGV17" s="192"/>
      <c r="SGW17" s="192"/>
      <c r="SGX17" s="192"/>
      <c r="SGY17" s="192"/>
      <c r="SGZ17" s="192"/>
      <c r="SHA17" s="192"/>
      <c r="SHB17" s="192"/>
      <c r="SHC17" s="192"/>
      <c r="SHD17" s="192"/>
      <c r="SHE17" s="192"/>
      <c r="SHF17" s="192"/>
      <c r="SHG17" s="192"/>
      <c r="SHH17" s="192"/>
      <c r="SHI17" s="192"/>
      <c r="SHJ17" s="192"/>
      <c r="SHK17" s="192"/>
      <c r="SHL17" s="192"/>
      <c r="SHM17" s="192"/>
      <c r="SHN17" s="192"/>
      <c r="SHO17" s="192"/>
      <c r="SHP17" s="192"/>
      <c r="SHQ17" s="192"/>
      <c r="SHR17" s="192"/>
      <c r="SHS17" s="192"/>
      <c r="SHT17" s="192"/>
      <c r="SHU17" s="192"/>
      <c r="SHV17" s="192"/>
      <c r="SHW17" s="192"/>
      <c r="SHX17" s="192"/>
      <c r="SHY17" s="192"/>
      <c r="SHZ17" s="192"/>
      <c r="SIA17" s="192"/>
      <c r="SIB17" s="192"/>
      <c r="SIC17" s="192"/>
      <c r="SID17" s="192"/>
      <c r="SIE17" s="192"/>
      <c r="SIF17" s="192"/>
      <c r="SIG17" s="192"/>
      <c r="SIH17" s="192"/>
      <c r="SII17" s="192"/>
      <c r="SIJ17" s="192"/>
      <c r="SIK17" s="192"/>
      <c r="SIL17" s="192"/>
      <c r="SIM17" s="192"/>
      <c r="SIN17" s="192"/>
      <c r="SIO17" s="192"/>
      <c r="SIP17" s="192"/>
      <c r="SIQ17" s="192"/>
      <c r="SIR17" s="192"/>
      <c r="SIS17" s="192"/>
      <c r="SIT17" s="192"/>
      <c r="SIU17" s="192"/>
      <c r="SIV17" s="192"/>
      <c r="SIW17" s="192"/>
      <c r="SIX17" s="192"/>
      <c r="SIY17" s="192"/>
      <c r="SIZ17" s="192"/>
      <c r="SJA17" s="192"/>
      <c r="SJB17" s="192"/>
      <c r="SJC17" s="192"/>
      <c r="SJD17" s="192"/>
      <c r="SJE17" s="192"/>
      <c r="SJF17" s="192"/>
      <c r="SJG17" s="192"/>
      <c r="SJH17" s="192"/>
      <c r="SJI17" s="192"/>
      <c r="SJJ17" s="192"/>
      <c r="SJK17" s="192"/>
      <c r="SJL17" s="192"/>
      <c r="SJM17" s="192"/>
      <c r="SJN17" s="192"/>
      <c r="SJO17" s="192"/>
      <c r="SJP17" s="192"/>
      <c r="SJQ17" s="192"/>
      <c r="SJR17" s="192"/>
      <c r="SJS17" s="192"/>
      <c r="SJT17" s="192"/>
      <c r="SJU17" s="192"/>
      <c r="SJV17" s="192"/>
      <c r="SJW17" s="192"/>
      <c r="SJX17" s="192"/>
      <c r="SJY17" s="192"/>
      <c r="SJZ17" s="192"/>
      <c r="SKA17" s="192"/>
      <c r="SKB17" s="192"/>
      <c r="SKC17" s="192"/>
      <c r="SKD17" s="192"/>
      <c r="SKE17" s="192"/>
      <c r="SKF17" s="192"/>
      <c r="SKG17" s="192"/>
      <c r="SKH17" s="192"/>
      <c r="SKI17" s="192"/>
      <c r="SKJ17" s="192"/>
      <c r="SKK17" s="192"/>
      <c r="SKL17" s="192"/>
      <c r="SKM17" s="192"/>
      <c r="SKN17" s="192"/>
      <c r="SKO17" s="192"/>
      <c r="SKP17" s="192"/>
      <c r="SKQ17" s="192"/>
      <c r="SKR17" s="192"/>
      <c r="SKS17" s="192"/>
      <c r="SKT17" s="192"/>
      <c r="SKU17" s="192"/>
      <c r="SKV17" s="192"/>
      <c r="SKW17" s="192"/>
      <c r="SKX17" s="192"/>
      <c r="SKY17" s="192"/>
      <c r="SKZ17" s="192"/>
      <c r="SLA17" s="192"/>
      <c r="SLB17" s="192"/>
      <c r="SLC17" s="192"/>
      <c r="SLD17" s="192"/>
      <c r="SLE17" s="192"/>
      <c r="SLF17" s="192"/>
      <c r="SLG17" s="192"/>
      <c r="SLH17" s="192"/>
      <c r="SLI17" s="192"/>
      <c r="SLJ17" s="192"/>
      <c r="SLK17" s="192"/>
      <c r="SLL17" s="192"/>
      <c r="SLM17" s="192"/>
      <c r="SLN17" s="192"/>
      <c r="SLO17" s="192"/>
      <c r="SLP17" s="192"/>
      <c r="SLQ17" s="192"/>
      <c r="SLR17" s="192"/>
      <c r="SLS17" s="192"/>
      <c r="SLT17" s="192"/>
      <c r="SLU17" s="192"/>
      <c r="SLV17" s="192"/>
      <c r="SLW17" s="192"/>
      <c r="SLX17" s="192"/>
      <c r="SLY17" s="192"/>
      <c r="SLZ17" s="192"/>
      <c r="SMA17" s="192"/>
      <c r="SMB17" s="192"/>
      <c r="SMC17" s="192"/>
      <c r="SMD17" s="192"/>
      <c r="SME17" s="192"/>
      <c r="SMF17" s="192"/>
      <c r="SMG17" s="192"/>
      <c r="SMH17" s="192"/>
      <c r="SMI17" s="192"/>
      <c r="SMJ17" s="192"/>
      <c r="SMK17" s="192"/>
      <c r="SML17" s="192"/>
      <c r="SMM17" s="192"/>
      <c r="SMN17" s="192"/>
      <c r="SMO17" s="192"/>
      <c r="SMP17" s="192"/>
      <c r="SMQ17" s="192"/>
      <c r="SMR17" s="192"/>
      <c r="SMS17" s="192"/>
      <c r="SMT17" s="192"/>
      <c r="SMU17" s="192"/>
      <c r="SMV17" s="192"/>
      <c r="SMW17" s="192"/>
      <c r="SMX17" s="192"/>
      <c r="SMY17" s="192"/>
      <c r="SMZ17" s="192"/>
      <c r="SNA17" s="192"/>
      <c r="SNB17" s="192"/>
      <c r="SNC17" s="192"/>
      <c r="SND17" s="192"/>
      <c r="SNE17" s="192"/>
      <c r="SNF17" s="192"/>
      <c r="SNG17" s="192"/>
      <c r="SNH17" s="192"/>
      <c r="SNI17" s="192"/>
      <c r="SNJ17" s="192"/>
      <c r="SNK17" s="192"/>
      <c r="SNL17" s="192"/>
      <c r="SNM17" s="192"/>
      <c r="SNN17" s="192"/>
      <c r="SNO17" s="192"/>
      <c r="SNP17" s="192"/>
      <c r="SNQ17" s="192"/>
      <c r="SNR17" s="192"/>
      <c r="SNS17" s="192"/>
      <c r="SNT17" s="192"/>
      <c r="SNU17" s="192"/>
      <c r="SNV17" s="192"/>
      <c r="SNW17" s="192"/>
      <c r="SNX17" s="192"/>
      <c r="SNY17" s="192"/>
      <c r="SNZ17" s="192"/>
      <c r="SOA17" s="192"/>
      <c r="SOB17" s="192"/>
      <c r="SOC17" s="192"/>
      <c r="SOD17" s="192"/>
      <c r="SOE17" s="192"/>
      <c r="SOF17" s="192"/>
      <c r="SOG17" s="192"/>
      <c r="SOH17" s="192"/>
      <c r="SOI17" s="192"/>
      <c r="SOJ17" s="192"/>
      <c r="SOK17" s="192"/>
      <c r="SOL17" s="192"/>
      <c r="SOM17" s="192"/>
      <c r="SON17" s="192"/>
      <c r="SOO17" s="192"/>
      <c r="SOP17" s="192"/>
      <c r="SOQ17" s="192"/>
      <c r="SOR17" s="192"/>
      <c r="SOS17" s="192"/>
      <c r="SOT17" s="192"/>
      <c r="SOU17" s="192"/>
      <c r="SOV17" s="192"/>
      <c r="SOW17" s="192"/>
      <c r="SOX17" s="192"/>
      <c r="SOY17" s="192"/>
      <c r="SOZ17" s="192"/>
      <c r="SPA17" s="192"/>
      <c r="SPB17" s="192"/>
      <c r="SPC17" s="192"/>
      <c r="SPD17" s="192"/>
      <c r="SPE17" s="192"/>
      <c r="SPF17" s="192"/>
      <c r="SPG17" s="192"/>
      <c r="SPH17" s="192"/>
      <c r="SPI17" s="192"/>
      <c r="SPJ17" s="192"/>
      <c r="SPK17" s="192"/>
      <c r="SPL17" s="192"/>
      <c r="SPM17" s="192"/>
      <c r="SPN17" s="192"/>
      <c r="SPO17" s="192"/>
      <c r="SPP17" s="192"/>
      <c r="SPQ17" s="192"/>
      <c r="SPR17" s="192"/>
      <c r="SPS17" s="192"/>
      <c r="SPT17" s="192"/>
      <c r="SPU17" s="192"/>
      <c r="SPV17" s="192"/>
      <c r="SPW17" s="192"/>
      <c r="SPX17" s="192"/>
      <c r="SPY17" s="192"/>
      <c r="SPZ17" s="192"/>
      <c r="SQA17" s="192"/>
      <c r="SQB17" s="192"/>
      <c r="SQC17" s="192"/>
      <c r="SQD17" s="192"/>
      <c r="SQE17" s="192"/>
      <c r="SQF17" s="192"/>
      <c r="SQG17" s="192"/>
      <c r="SQH17" s="192"/>
      <c r="SQI17" s="192"/>
      <c r="SQJ17" s="192"/>
      <c r="SQK17" s="192"/>
      <c r="SQL17" s="192"/>
      <c r="SQM17" s="192"/>
      <c r="SQN17" s="192"/>
      <c r="SQO17" s="192"/>
      <c r="SQP17" s="192"/>
      <c r="SQQ17" s="192"/>
      <c r="SQR17" s="192"/>
      <c r="SQS17" s="192"/>
      <c r="SQT17" s="192"/>
      <c r="SQU17" s="192"/>
      <c r="SQV17" s="192"/>
      <c r="SQW17" s="192"/>
      <c r="SQX17" s="192"/>
      <c r="SQY17" s="192"/>
      <c r="SQZ17" s="192"/>
      <c r="SRA17" s="192"/>
      <c r="SRB17" s="192"/>
      <c r="SRC17" s="192"/>
      <c r="SRD17" s="192"/>
      <c r="SRE17" s="192"/>
      <c r="SRF17" s="192"/>
      <c r="SRG17" s="192"/>
      <c r="SRH17" s="192"/>
      <c r="SRI17" s="192"/>
      <c r="SRJ17" s="192"/>
      <c r="SRK17" s="192"/>
      <c r="SRL17" s="192"/>
      <c r="SRM17" s="192"/>
      <c r="SRN17" s="192"/>
      <c r="SRO17" s="192"/>
      <c r="SRP17" s="192"/>
      <c r="SRQ17" s="192"/>
      <c r="SRR17" s="192"/>
      <c r="SRS17" s="192"/>
      <c r="SRT17" s="192"/>
      <c r="SRU17" s="192"/>
      <c r="SRV17" s="192"/>
      <c r="SRW17" s="192"/>
      <c r="SRX17" s="192"/>
      <c r="SRY17" s="192"/>
      <c r="SRZ17" s="192"/>
      <c r="SSA17" s="192"/>
      <c r="SSB17" s="192"/>
      <c r="SSC17" s="192"/>
      <c r="SSD17" s="192"/>
      <c r="SSE17" s="192"/>
      <c r="SSF17" s="192"/>
      <c r="SSG17" s="192"/>
      <c r="SSH17" s="192"/>
      <c r="SSI17" s="192"/>
      <c r="SSJ17" s="192"/>
      <c r="SSK17" s="192"/>
      <c r="SSL17" s="192"/>
      <c r="SSM17" s="192"/>
      <c r="SSN17" s="192"/>
      <c r="SSO17" s="192"/>
      <c r="SSP17" s="192"/>
      <c r="SSQ17" s="192"/>
      <c r="SSR17" s="192"/>
      <c r="SSS17" s="192"/>
      <c r="SST17" s="192"/>
      <c r="SSU17" s="192"/>
      <c r="SSV17" s="192"/>
      <c r="SSW17" s="192"/>
      <c r="SSX17" s="192"/>
      <c r="SSY17" s="192"/>
      <c r="SSZ17" s="192"/>
      <c r="STA17" s="192"/>
      <c r="STB17" s="192"/>
      <c r="STC17" s="192"/>
      <c r="STD17" s="192"/>
      <c r="STE17" s="192"/>
      <c r="STF17" s="192"/>
      <c r="STG17" s="192"/>
      <c r="STH17" s="192"/>
      <c r="STI17" s="192"/>
      <c r="STJ17" s="192"/>
      <c r="STK17" s="192"/>
      <c r="STL17" s="192"/>
      <c r="STM17" s="192"/>
      <c r="STN17" s="192"/>
      <c r="STO17" s="192"/>
      <c r="STP17" s="192"/>
      <c r="STQ17" s="192"/>
      <c r="STR17" s="192"/>
      <c r="STS17" s="192"/>
      <c r="STT17" s="192"/>
      <c r="STU17" s="192"/>
      <c r="STV17" s="192"/>
      <c r="STW17" s="192"/>
      <c r="STX17" s="192"/>
      <c r="STY17" s="192"/>
      <c r="STZ17" s="192"/>
      <c r="SUA17" s="192"/>
      <c r="SUB17" s="192"/>
      <c r="SUC17" s="192"/>
      <c r="SUD17" s="192"/>
      <c r="SUE17" s="192"/>
      <c r="SUF17" s="192"/>
      <c r="SUG17" s="192"/>
      <c r="SUH17" s="192"/>
      <c r="SUI17" s="192"/>
      <c r="SUJ17" s="192"/>
      <c r="SUK17" s="192"/>
      <c r="SUL17" s="192"/>
      <c r="SUM17" s="192"/>
      <c r="SUN17" s="192"/>
      <c r="SUO17" s="192"/>
      <c r="SUP17" s="192"/>
      <c r="SUQ17" s="192"/>
      <c r="SUR17" s="192"/>
      <c r="SUS17" s="192"/>
      <c r="SUT17" s="192"/>
      <c r="SUU17" s="192"/>
      <c r="SUV17" s="192"/>
      <c r="SUW17" s="192"/>
      <c r="SUX17" s="192"/>
      <c r="SUY17" s="192"/>
      <c r="SUZ17" s="192"/>
      <c r="SVA17" s="192"/>
      <c r="SVB17" s="192"/>
      <c r="SVC17" s="192"/>
      <c r="SVD17" s="192"/>
      <c r="SVE17" s="192"/>
      <c r="SVF17" s="192"/>
      <c r="SVG17" s="192"/>
      <c r="SVH17" s="192"/>
      <c r="SVI17" s="192"/>
      <c r="SVJ17" s="192"/>
      <c r="SVK17" s="192"/>
      <c r="SVL17" s="192"/>
      <c r="SVM17" s="192"/>
      <c r="SVN17" s="192"/>
      <c r="SVO17" s="192"/>
      <c r="SVP17" s="192"/>
      <c r="SVQ17" s="192"/>
      <c r="SVR17" s="192"/>
      <c r="SVS17" s="192"/>
      <c r="SVT17" s="192"/>
      <c r="SVU17" s="192"/>
      <c r="SVV17" s="192"/>
      <c r="SVW17" s="192"/>
      <c r="SVX17" s="192"/>
      <c r="SVY17" s="192"/>
      <c r="SVZ17" s="192"/>
      <c r="SWA17" s="192"/>
      <c r="SWB17" s="192"/>
      <c r="SWC17" s="192"/>
      <c r="SWD17" s="192"/>
      <c r="SWE17" s="192"/>
      <c r="SWF17" s="192"/>
      <c r="SWG17" s="192"/>
      <c r="SWH17" s="192"/>
      <c r="SWI17" s="192"/>
      <c r="SWJ17" s="192"/>
      <c r="SWK17" s="192"/>
      <c r="SWL17" s="192"/>
      <c r="SWM17" s="192"/>
      <c r="SWN17" s="192"/>
      <c r="SWO17" s="192"/>
      <c r="SWP17" s="192"/>
      <c r="SWQ17" s="192"/>
      <c r="SWR17" s="192"/>
      <c r="SWS17" s="192"/>
      <c r="SWT17" s="192"/>
      <c r="SWU17" s="192"/>
      <c r="SWV17" s="192"/>
      <c r="SWW17" s="192"/>
      <c r="SWX17" s="192"/>
      <c r="SWY17" s="192"/>
      <c r="SWZ17" s="192"/>
      <c r="SXA17" s="192"/>
      <c r="SXB17" s="192"/>
      <c r="SXC17" s="192"/>
      <c r="SXD17" s="192"/>
      <c r="SXE17" s="192"/>
      <c r="SXF17" s="192"/>
      <c r="SXG17" s="192"/>
      <c r="SXH17" s="192"/>
      <c r="SXI17" s="192"/>
      <c r="SXJ17" s="192"/>
      <c r="SXK17" s="192"/>
      <c r="SXL17" s="192"/>
      <c r="SXM17" s="192"/>
      <c r="SXN17" s="192"/>
      <c r="SXO17" s="192"/>
      <c r="SXP17" s="192"/>
      <c r="SXQ17" s="192"/>
      <c r="SXR17" s="192"/>
      <c r="SXS17" s="192"/>
      <c r="SXT17" s="192"/>
      <c r="SXU17" s="192"/>
      <c r="SXV17" s="192"/>
      <c r="SXW17" s="192"/>
      <c r="SXX17" s="192"/>
      <c r="SXY17" s="192"/>
      <c r="SXZ17" s="192"/>
      <c r="SYA17" s="192"/>
      <c r="SYB17" s="192"/>
      <c r="SYC17" s="192"/>
      <c r="SYD17" s="192"/>
      <c r="SYE17" s="192"/>
      <c r="SYF17" s="192"/>
      <c r="SYG17" s="192"/>
      <c r="SYH17" s="192"/>
      <c r="SYI17" s="192"/>
      <c r="SYJ17" s="192"/>
      <c r="SYK17" s="192"/>
      <c r="SYL17" s="192"/>
      <c r="SYM17" s="192"/>
      <c r="SYN17" s="192"/>
      <c r="SYO17" s="192"/>
      <c r="SYP17" s="192"/>
      <c r="SYQ17" s="192"/>
      <c r="SYR17" s="192"/>
      <c r="SYS17" s="192"/>
      <c r="SYT17" s="192"/>
      <c r="SYU17" s="192"/>
      <c r="SYV17" s="192"/>
      <c r="SYW17" s="192"/>
      <c r="SYX17" s="192"/>
      <c r="SYY17" s="192"/>
      <c r="SYZ17" s="192"/>
      <c r="SZA17" s="192"/>
      <c r="SZB17" s="192"/>
      <c r="SZC17" s="192"/>
      <c r="SZD17" s="192"/>
      <c r="SZE17" s="192"/>
      <c r="SZF17" s="192"/>
      <c r="SZG17" s="192"/>
      <c r="SZH17" s="192"/>
      <c r="SZI17" s="192"/>
      <c r="SZJ17" s="192"/>
      <c r="SZK17" s="192"/>
      <c r="SZL17" s="192"/>
      <c r="SZM17" s="192"/>
      <c r="SZN17" s="192"/>
      <c r="SZO17" s="192"/>
      <c r="SZP17" s="192"/>
      <c r="SZQ17" s="192"/>
      <c r="SZR17" s="192"/>
      <c r="SZS17" s="192"/>
      <c r="SZT17" s="192"/>
      <c r="SZU17" s="192"/>
      <c r="SZV17" s="192"/>
      <c r="SZW17" s="192"/>
      <c r="SZX17" s="192"/>
      <c r="SZY17" s="192"/>
      <c r="SZZ17" s="192"/>
      <c r="TAA17" s="192"/>
      <c r="TAB17" s="192"/>
      <c r="TAC17" s="192"/>
      <c r="TAD17" s="192"/>
      <c r="TAE17" s="192"/>
      <c r="TAF17" s="192"/>
      <c r="TAG17" s="192"/>
      <c r="TAH17" s="192"/>
      <c r="TAI17" s="192"/>
      <c r="TAJ17" s="192"/>
      <c r="TAK17" s="192"/>
      <c r="TAL17" s="192"/>
      <c r="TAM17" s="192"/>
      <c r="TAN17" s="192"/>
      <c r="TAO17" s="192"/>
      <c r="TAP17" s="192"/>
      <c r="TAQ17" s="192"/>
      <c r="TAR17" s="192"/>
      <c r="TAS17" s="192"/>
      <c r="TAT17" s="192"/>
      <c r="TAU17" s="192"/>
      <c r="TAV17" s="192"/>
      <c r="TAW17" s="192"/>
      <c r="TAX17" s="192"/>
      <c r="TAY17" s="192"/>
      <c r="TAZ17" s="192"/>
      <c r="TBA17" s="192"/>
      <c r="TBB17" s="192"/>
      <c r="TBC17" s="192"/>
      <c r="TBD17" s="192"/>
      <c r="TBE17" s="192"/>
      <c r="TBF17" s="192"/>
      <c r="TBG17" s="192"/>
      <c r="TBH17" s="192"/>
      <c r="TBI17" s="192"/>
      <c r="TBJ17" s="192"/>
      <c r="TBK17" s="192"/>
      <c r="TBL17" s="192"/>
      <c r="TBM17" s="192"/>
      <c r="TBN17" s="192"/>
      <c r="TBO17" s="192"/>
      <c r="TBP17" s="192"/>
      <c r="TBQ17" s="192"/>
      <c r="TBR17" s="192"/>
      <c r="TBS17" s="192"/>
      <c r="TBT17" s="192"/>
      <c r="TBU17" s="192"/>
      <c r="TBV17" s="192"/>
      <c r="TBW17" s="192"/>
      <c r="TBX17" s="192"/>
      <c r="TBY17" s="192"/>
      <c r="TBZ17" s="192"/>
      <c r="TCA17" s="192"/>
      <c r="TCB17" s="192"/>
      <c r="TCC17" s="192"/>
      <c r="TCD17" s="192"/>
      <c r="TCE17" s="192"/>
      <c r="TCF17" s="192"/>
      <c r="TCG17" s="192"/>
      <c r="TCH17" s="192"/>
      <c r="TCI17" s="192"/>
      <c r="TCJ17" s="192"/>
      <c r="TCK17" s="192"/>
      <c r="TCL17" s="192"/>
      <c r="TCM17" s="192"/>
      <c r="TCN17" s="192"/>
      <c r="TCO17" s="192"/>
      <c r="TCP17" s="192"/>
      <c r="TCQ17" s="192"/>
      <c r="TCR17" s="192"/>
      <c r="TCS17" s="192"/>
      <c r="TCT17" s="192"/>
      <c r="TCU17" s="192"/>
      <c r="TCV17" s="192"/>
      <c r="TCW17" s="192"/>
      <c r="TCX17" s="192"/>
      <c r="TCY17" s="192"/>
      <c r="TCZ17" s="192"/>
      <c r="TDA17" s="192"/>
      <c r="TDB17" s="192"/>
      <c r="TDC17" s="192"/>
      <c r="TDD17" s="192"/>
      <c r="TDE17" s="192"/>
      <c r="TDF17" s="192"/>
      <c r="TDG17" s="192"/>
      <c r="TDH17" s="192"/>
      <c r="TDI17" s="192"/>
      <c r="TDJ17" s="192"/>
      <c r="TDK17" s="192"/>
      <c r="TDL17" s="192"/>
      <c r="TDM17" s="192"/>
      <c r="TDN17" s="192"/>
      <c r="TDO17" s="192"/>
      <c r="TDP17" s="192"/>
      <c r="TDQ17" s="192"/>
      <c r="TDR17" s="192"/>
      <c r="TDS17" s="192"/>
      <c r="TDT17" s="192"/>
      <c r="TDU17" s="192"/>
      <c r="TDV17" s="192"/>
      <c r="TDW17" s="192"/>
      <c r="TDX17" s="192"/>
      <c r="TDY17" s="192"/>
      <c r="TDZ17" s="192"/>
      <c r="TEA17" s="192"/>
      <c r="TEB17" s="192"/>
      <c r="TEC17" s="192"/>
      <c r="TED17" s="192"/>
      <c r="TEE17" s="192"/>
      <c r="TEF17" s="192"/>
      <c r="TEG17" s="192"/>
      <c r="TEH17" s="192"/>
      <c r="TEI17" s="192"/>
      <c r="TEJ17" s="192"/>
      <c r="TEK17" s="192"/>
      <c r="TEL17" s="192"/>
      <c r="TEM17" s="192"/>
      <c r="TEN17" s="192"/>
      <c r="TEO17" s="192"/>
      <c r="TEP17" s="192"/>
      <c r="TEQ17" s="192"/>
      <c r="TER17" s="192"/>
      <c r="TES17" s="192"/>
      <c r="TET17" s="192"/>
      <c r="TEU17" s="192"/>
      <c r="TEV17" s="192"/>
      <c r="TEW17" s="192"/>
      <c r="TEX17" s="192"/>
      <c r="TEY17" s="192"/>
      <c r="TEZ17" s="192"/>
      <c r="TFA17" s="192"/>
      <c r="TFB17" s="192"/>
      <c r="TFC17" s="192"/>
      <c r="TFD17" s="192"/>
      <c r="TFE17" s="192"/>
      <c r="TFF17" s="192"/>
      <c r="TFG17" s="192"/>
      <c r="TFH17" s="192"/>
      <c r="TFI17" s="192"/>
      <c r="TFJ17" s="192"/>
      <c r="TFK17" s="192"/>
      <c r="TFL17" s="192"/>
      <c r="TFM17" s="192"/>
      <c r="TFN17" s="192"/>
      <c r="TFO17" s="192"/>
      <c r="TFP17" s="192"/>
      <c r="TFQ17" s="192"/>
      <c r="TFR17" s="192"/>
      <c r="TFS17" s="192"/>
      <c r="TFT17" s="192"/>
      <c r="TFU17" s="192"/>
      <c r="TFV17" s="192"/>
      <c r="TFW17" s="192"/>
      <c r="TFX17" s="192"/>
      <c r="TFY17" s="192"/>
      <c r="TFZ17" s="192"/>
      <c r="TGA17" s="192"/>
      <c r="TGB17" s="192"/>
      <c r="TGC17" s="192"/>
      <c r="TGD17" s="192"/>
      <c r="TGE17" s="192"/>
      <c r="TGF17" s="192"/>
      <c r="TGG17" s="192"/>
      <c r="TGH17" s="192"/>
      <c r="TGI17" s="192"/>
      <c r="TGJ17" s="192"/>
      <c r="TGK17" s="192"/>
      <c r="TGL17" s="192"/>
      <c r="TGM17" s="192"/>
      <c r="TGN17" s="192"/>
      <c r="TGO17" s="192"/>
      <c r="TGP17" s="192"/>
      <c r="TGQ17" s="192"/>
      <c r="TGR17" s="192"/>
      <c r="TGS17" s="192"/>
      <c r="TGT17" s="192"/>
      <c r="TGU17" s="192"/>
      <c r="TGV17" s="192"/>
      <c r="TGW17" s="192"/>
      <c r="TGX17" s="192"/>
      <c r="TGY17" s="192"/>
      <c r="TGZ17" s="192"/>
      <c r="THA17" s="192"/>
      <c r="THB17" s="192"/>
      <c r="THC17" s="192"/>
      <c r="THD17" s="192"/>
      <c r="THE17" s="192"/>
      <c r="THF17" s="192"/>
      <c r="THG17" s="192"/>
      <c r="THH17" s="192"/>
      <c r="THI17" s="192"/>
      <c r="THJ17" s="192"/>
      <c r="THK17" s="192"/>
      <c r="THL17" s="192"/>
      <c r="THM17" s="192"/>
      <c r="THN17" s="192"/>
      <c r="THO17" s="192"/>
      <c r="THP17" s="192"/>
      <c r="THQ17" s="192"/>
      <c r="THR17" s="192"/>
      <c r="THS17" s="192"/>
      <c r="THT17" s="192"/>
      <c r="THU17" s="192"/>
      <c r="THV17" s="192"/>
      <c r="THW17" s="192"/>
      <c r="THX17" s="192"/>
      <c r="THY17" s="192"/>
      <c r="THZ17" s="192"/>
      <c r="TIA17" s="192"/>
      <c r="TIB17" s="192"/>
      <c r="TIC17" s="192"/>
      <c r="TID17" s="192"/>
      <c r="TIE17" s="192"/>
      <c r="TIF17" s="192"/>
      <c r="TIG17" s="192"/>
      <c r="TIH17" s="192"/>
      <c r="TII17" s="192"/>
      <c r="TIJ17" s="192"/>
      <c r="TIK17" s="192"/>
      <c r="TIL17" s="192"/>
      <c r="TIM17" s="192"/>
      <c r="TIN17" s="192"/>
      <c r="TIO17" s="192"/>
      <c r="TIP17" s="192"/>
      <c r="TIQ17" s="192"/>
      <c r="TIR17" s="192"/>
      <c r="TIS17" s="192"/>
      <c r="TIT17" s="192"/>
      <c r="TIU17" s="192"/>
      <c r="TIV17" s="192"/>
      <c r="TIW17" s="192"/>
      <c r="TIX17" s="192"/>
      <c r="TIY17" s="192"/>
      <c r="TIZ17" s="192"/>
      <c r="TJA17" s="192"/>
      <c r="TJB17" s="192"/>
      <c r="TJC17" s="192"/>
      <c r="TJD17" s="192"/>
      <c r="TJE17" s="192"/>
      <c r="TJF17" s="192"/>
      <c r="TJG17" s="192"/>
      <c r="TJH17" s="192"/>
      <c r="TJI17" s="192"/>
      <c r="TJJ17" s="192"/>
      <c r="TJK17" s="192"/>
      <c r="TJL17" s="192"/>
      <c r="TJM17" s="192"/>
      <c r="TJN17" s="192"/>
      <c r="TJO17" s="192"/>
      <c r="TJP17" s="192"/>
      <c r="TJQ17" s="192"/>
      <c r="TJR17" s="192"/>
      <c r="TJS17" s="192"/>
      <c r="TJT17" s="192"/>
      <c r="TJU17" s="192"/>
      <c r="TJV17" s="192"/>
      <c r="TJW17" s="192"/>
      <c r="TJX17" s="192"/>
      <c r="TJY17" s="192"/>
      <c r="TJZ17" s="192"/>
      <c r="TKA17" s="192"/>
      <c r="TKB17" s="192"/>
      <c r="TKC17" s="192"/>
      <c r="TKD17" s="192"/>
      <c r="TKE17" s="192"/>
      <c r="TKF17" s="192"/>
      <c r="TKG17" s="192"/>
      <c r="TKH17" s="192"/>
      <c r="TKI17" s="192"/>
      <c r="TKJ17" s="192"/>
      <c r="TKK17" s="192"/>
      <c r="TKL17" s="192"/>
      <c r="TKM17" s="192"/>
      <c r="TKN17" s="192"/>
      <c r="TKO17" s="192"/>
      <c r="TKP17" s="192"/>
      <c r="TKQ17" s="192"/>
      <c r="TKR17" s="192"/>
      <c r="TKS17" s="192"/>
      <c r="TKT17" s="192"/>
      <c r="TKU17" s="192"/>
      <c r="TKV17" s="192"/>
      <c r="TKW17" s="192"/>
      <c r="TKX17" s="192"/>
      <c r="TKY17" s="192"/>
      <c r="TKZ17" s="192"/>
      <c r="TLA17" s="192"/>
      <c r="TLB17" s="192"/>
      <c r="TLC17" s="192"/>
      <c r="TLD17" s="192"/>
      <c r="TLE17" s="192"/>
      <c r="TLF17" s="192"/>
      <c r="TLG17" s="192"/>
      <c r="TLH17" s="192"/>
      <c r="TLI17" s="192"/>
      <c r="TLJ17" s="192"/>
      <c r="TLK17" s="192"/>
      <c r="TLL17" s="192"/>
      <c r="TLM17" s="192"/>
      <c r="TLN17" s="192"/>
      <c r="TLO17" s="192"/>
      <c r="TLP17" s="192"/>
      <c r="TLQ17" s="192"/>
      <c r="TLR17" s="192"/>
      <c r="TLS17" s="192"/>
      <c r="TLT17" s="192"/>
      <c r="TLU17" s="192"/>
      <c r="TLV17" s="192"/>
      <c r="TLW17" s="192"/>
      <c r="TLX17" s="192"/>
      <c r="TLY17" s="192"/>
      <c r="TLZ17" s="192"/>
      <c r="TMA17" s="192"/>
      <c r="TMB17" s="192"/>
      <c r="TMC17" s="192"/>
      <c r="TMD17" s="192"/>
      <c r="TME17" s="192"/>
      <c r="TMF17" s="192"/>
      <c r="TMG17" s="192"/>
      <c r="TMH17" s="192"/>
      <c r="TMI17" s="192"/>
      <c r="TMJ17" s="192"/>
      <c r="TMK17" s="192"/>
      <c r="TML17" s="192"/>
      <c r="TMM17" s="192"/>
      <c r="TMN17" s="192"/>
      <c r="TMO17" s="192"/>
      <c r="TMP17" s="192"/>
      <c r="TMQ17" s="192"/>
      <c r="TMR17" s="192"/>
      <c r="TMS17" s="192"/>
      <c r="TMT17" s="192"/>
      <c r="TMU17" s="192"/>
      <c r="TMV17" s="192"/>
      <c r="TMW17" s="192"/>
      <c r="TMX17" s="192"/>
      <c r="TMY17" s="192"/>
      <c r="TMZ17" s="192"/>
      <c r="TNA17" s="192"/>
      <c r="TNB17" s="192"/>
      <c r="TNC17" s="192"/>
      <c r="TND17" s="192"/>
      <c r="TNE17" s="192"/>
      <c r="TNF17" s="192"/>
      <c r="TNG17" s="192"/>
      <c r="TNH17" s="192"/>
      <c r="TNI17" s="192"/>
      <c r="TNJ17" s="192"/>
      <c r="TNK17" s="192"/>
      <c r="TNL17" s="192"/>
      <c r="TNM17" s="192"/>
      <c r="TNN17" s="192"/>
      <c r="TNO17" s="192"/>
      <c r="TNP17" s="192"/>
      <c r="TNQ17" s="192"/>
      <c r="TNR17" s="192"/>
      <c r="TNS17" s="192"/>
      <c r="TNT17" s="192"/>
      <c r="TNU17" s="192"/>
      <c r="TNV17" s="192"/>
      <c r="TNW17" s="192"/>
      <c r="TNX17" s="192"/>
      <c r="TNY17" s="192"/>
      <c r="TNZ17" s="192"/>
      <c r="TOA17" s="192"/>
      <c r="TOB17" s="192"/>
      <c r="TOC17" s="192"/>
      <c r="TOD17" s="192"/>
      <c r="TOE17" s="192"/>
      <c r="TOF17" s="192"/>
      <c r="TOG17" s="192"/>
      <c r="TOH17" s="192"/>
      <c r="TOI17" s="192"/>
      <c r="TOJ17" s="192"/>
      <c r="TOK17" s="192"/>
      <c r="TOL17" s="192"/>
      <c r="TOM17" s="192"/>
      <c r="TON17" s="192"/>
      <c r="TOO17" s="192"/>
      <c r="TOP17" s="192"/>
      <c r="TOQ17" s="192"/>
      <c r="TOR17" s="192"/>
      <c r="TOS17" s="192"/>
      <c r="TOT17" s="192"/>
      <c r="TOU17" s="192"/>
      <c r="TOV17" s="192"/>
      <c r="TOW17" s="192"/>
      <c r="TOX17" s="192"/>
      <c r="TOY17" s="192"/>
      <c r="TOZ17" s="192"/>
      <c r="TPA17" s="192"/>
      <c r="TPB17" s="192"/>
      <c r="TPC17" s="192"/>
      <c r="TPD17" s="192"/>
      <c r="TPE17" s="192"/>
      <c r="TPF17" s="192"/>
      <c r="TPG17" s="192"/>
      <c r="TPH17" s="192"/>
      <c r="TPI17" s="192"/>
      <c r="TPJ17" s="192"/>
      <c r="TPK17" s="192"/>
      <c r="TPL17" s="192"/>
      <c r="TPM17" s="192"/>
      <c r="TPN17" s="192"/>
      <c r="TPO17" s="192"/>
      <c r="TPP17" s="192"/>
      <c r="TPQ17" s="192"/>
      <c r="TPR17" s="192"/>
      <c r="TPS17" s="192"/>
      <c r="TPT17" s="192"/>
      <c r="TPU17" s="192"/>
      <c r="TPV17" s="192"/>
      <c r="TPW17" s="192"/>
      <c r="TPX17" s="192"/>
      <c r="TPY17" s="192"/>
      <c r="TPZ17" s="192"/>
      <c r="TQA17" s="192"/>
      <c r="TQB17" s="192"/>
      <c r="TQC17" s="192"/>
      <c r="TQD17" s="192"/>
      <c r="TQE17" s="192"/>
      <c r="TQF17" s="192"/>
      <c r="TQG17" s="192"/>
      <c r="TQH17" s="192"/>
      <c r="TQI17" s="192"/>
      <c r="TQJ17" s="192"/>
      <c r="TQK17" s="192"/>
      <c r="TQL17" s="192"/>
      <c r="TQM17" s="192"/>
      <c r="TQN17" s="192"/>
      <c r="TQO17" s="192"/>
      <c r="TQP17" s="192"/>
      <c r="TQQ17" s="192"/>
      <c r="TQR17" s="192"/>
      <c r="TQS17" s="192"/>
      <c r="TQT17" s="192"/>
      <c r="TQU17" s="192"/>
      <c r="TQV17" s="192"/>
      <c r="TQW17" s="192"/>
      <c r="TQX17" s="192"/>
      <c r="TQY17" s="192"/>
      <c r="TQZ17" s="192"/>
      <c r="TRA17" s="192"/>
      <c r="TRB17" s="192"/>
      <c r="TRC17" s="192"/>
      <c r="TRD17" s="192"/>
      <c r="TRE17" s="192"/>
      <c r="TRF17" s="192"/>
      <c r="TRG17" s="192"/>
      <c r="TRH17" s="192"/>
      <c r="TRI17" s="192"/>
      <c r="TRJ17" s="192"/>
      <c r="TRK17" s="192"/>
      <c r="TRL17" s="192"/>
      <c r="TRM17" s="192"/>
      <c r="TRN17" s="192"/>
      <c r="TRO17" s="192"/>
      <c r="TRP17" s="192"/>
      <c r="TRQ17" s="192"/>
      <c r="TRR17" s="192"/>
      <c r="TRS17" s="192"/>
      <c r="TRT17" s="192"/>
      <c r="TRU17" s="192"/>
      <c r="TRV17" s="192"/>
      <c r="TRW17" s="192"/>
      <c r="TRX17" s="192"/>
      <c r="TRY17" s="192"/>
      <c r="TRZ17" s="192"/>
      <c r="TSA17" s="192"/>
      <c r="TSB17" s="192"/>
      <c r="TSC17" s="192"/>
      <c r="TSD17" s="192"/>
      <c r="TSE17" s="192"/>
      <c r="TSF17" s="192"/>
      <c r="TSG17" s="192"/>
      <c r="TSH17" s="192"/>
      <c r="TSI17" s="192"/>
      <c r="TSJ17" s="192"/>
      <c r="TSK17" s="192"/>
      <c r="TSL17" s="192"/>
      <c r="TSM17" s="192"/>
      <c r="TSN17" s="192"/>
      <c r="TSO17" s="192"/>
      <c r="TSP17" s="192"/>
      <c r="TSQ17" s="192"/>
      <c r="TSR17" s="192"/>
      <c r="TSS17" s="192"/>
      <c r="TST17" s="192"/>
      <c r="TSU17" s="192"/>
      <c r="TSV17" s="192"/>
      <c r="TSW17" s="192"/>
      <c r="TSX17" s="192"/>
      <c r="TSY17" s="192"/>
      <c r="TSZ17" s="192"/>
      <c r="TTA17" s="192"/>
      <c r="TTB17" s="192"/>
      <c r="TTC17" s="192"/>
      <c r="TTD17" s="192"/>
      <c r="TTE17" s="192"/>
      <c r="TTF17" s="192"/>
      <c r="TTG17" s="192"/>
      <c r="TTH17" s="192"/>
      <c r="TTI17" s="192"/>
      <c r="TTJ17" s="192"/>
      <c r="TTK17" s="192"/>
      <c r="TTL17" s="192"/>
      <c r="TTM17" s="192"/>
      <c r="TTN17" s="192"/>
      <c r="TTO17" s="192"/>
      <c r="TTP17" s="192"/>
      <c r="TTQ17" s="192"/>
      <c r="TTR17" s="192"/>
      <c r="TTS17" s="192"/>
      <c r="TTT17" s="192"/>
      <c r="TTU17" s="192"/>
      <c r="TTV17" s="192"/>
      <c r="TTW17" s="192"/>
      <c r="TTX17" s="192"/>
      <c r="TTY17" s="192"/>
      <c r="TTZ17" s="192"/>
      <c r="TUA17" s="192"/>
      <c r="TUB17" s="192"/>
      <c r="TUC17" s="192"/>
      <c r="TUD17" s="192"/>
      <c r="TUE17" s="192"/>
      <c r="TUF17" s="192"/>
      <c r="TUG17" s="192"/>
      <c r="TUH17" s="192"/>
      <c r="TUI17" s="192"/>
      <c r="TUJ17" s="192"/>
      <c r="TUK17" s="192"/>
      <c r="TUL17" s="192"/>
      <c r="TUM17" s="192"/>
      <c r="TUN17" s="192"/>
      <c r="TUO17" s="192"/>
      <c r="TUP17" s="192"/>
      <c r="TUQ17" s="192"/>
      <c r="TUR17" s="192"/>
      <c r="TUS17" s="192"/>
      <c r="TUT17" s="192"/>
      <c r="TUU17" s="192"/>
      <c r="TUV17" s="192"/>
      <c r="TUW17" s="192"/>
      <c r="TUX17" s="192"/>
      <c r="TUY17" s="192"/>
      <c r="TUZ17" s="192"/>
      <c r="TVA17" s="192"/>
      <c r="TVB17" s="192"/>
      <c r="TVC17" s="192"/>
      <c r="TVD17" s="192"/>
      <c r="TVE17" s="192"/>
      <c r="TVF17" s="192"/>
      <c r="TVG17" s="192"/>
      <c r="TVH17" s="192"/>
      <c r="TVI17" s="192"/>
      <c r="TVJ17" s="192"/>
      <c r="TVK17" s="192"/>
      <c r="TVL17" s="192"/>
      <c r="TVM17" s="192"/>
      <c r="TVN17" s="192"/>
      <c r="TVO17" s="192"/>
      <c r="TVP17" s="192"/>
      <c r="TVQ17" s="192"/>
      <c r="TVR17" s="192"/>
      <c r="TVS17" s="192"/>
      <c r="TVT17" s="192"/>
      <c r="TVU17" s="192"/>
      <c r="TVV17" s="192"/>
      <c r="TVW17" s="192"/>
      <c r="TVX17" s="192"/>
      <c r="TVY17" s="192"/>
      <c r="TVZ17" s="192"/>
      <c r="TWA17" s="192"/>
      <c r="TWB17" s="192"/>
      <c r="TWC17" s="192"/>
      <c r="TWD17" s="192"/>
      <c r="TWE17" s="192"/>
      <c r="TWF17" s="192"/>
      <c r="TWG17" s="192"/>
      <c r="TWH17" s="192"/>
      <c r="TWI17" s="192"/>
      <c r="TWJ17" s="192"/>
      <c r="TWK17" s="192"/>
      <c r="TWL17" s="192"/>
      <c r="TWM17" s="192"/>
      <c r="TWN17" s="192"/>
      <c r="TWO17" s="192"/>
      <c r="TWP17" s="192"/>
      <c r="TWQ17" s="192"/>
      <c r="TWR17" s="192"/>
      <c r="TWS17" s="192"/>
      <c r="TWT17" s="192"/>
      <c r="TWU17" s="192"/>
      <c r="TWV17" s="192"/>
      <c r="TWW17" s="192"/>
      <c r="TWX17" s="192"/>
      <c r="TWY17" s="192"/>
      <c r="TWZ17" s="192"/>
      <c r="TXA17" s="192"/>
      <c r="TXB17" s="192"/>
      <c r="TXC17" s="192"/>
      <c r="TXD17" s="192"/>
      <c r="TXE17" s="192"/>
      <c r="TXF17" s="192"/>
      <c r="TXG17" s="192"/>
      <c r="TXH17" s="192"/>
      <c r="TXI17" s="192"/>
      <c r="TXJ17" s="192"/>
      <c r="TXK17" s="192"/>
      <c r="TXL17" s="192"/>
      <c r="TXM17" s="192"/>
      <c r="TXN17" s="192"/>
      <c r="TXO17" s="192"/>
      <c r="TXP17" s="192"/>
      <c r="TXQ17" s="192"/>
      <c r="TXR17" s="192"/>
      <c r="TXS17" s="192"/>
      <c r="TXT17" s="192"/>
      <c r="TXU17" s="192"/>
      <c r="TXV17" s="192"/>
      <c r="TXW17" s="192"/>
      <c r="TXX17" s="192"/>
      <c r="TXY17" s="192"/>
      <c r="TXZ17" s="192"/>
      <c r="TYA17" s="192"/>
      <c r="TYB17" s="192"/>
      <c r="TYC17" s="192"/>
      <c r="TYD17" s="192"/>
      <c r="TYE17" s="192"/>
      <c r="TYF17" s="192"/>
      <c r="TYG17" s="192"/>
      <c r="TYH17" s="192"/>
      <c r="TYI17" s="192"/>
      <c r="TYJ17" s="192"/>
      <c r="TYK17" s="192"/>
      <c r="TYL17" s="192"/>
      <c r="TYM17" s="192"/>
      <c r="TYN17" s="192"/>
      <c r="TYO17" s="192"/>
      <c r="TYP17" s="192"/>
      <c r="TYQ17" s="192"/>
      <c r="TYR17" s="192"/>
      <c r="TYS17" s="192"/>
      <c r="TYT17" s="192"/>
      <c r="TYU17" s="192"/>
      <c r="TYV17" s="192"/>
      <c r="TYW17" s="192"/>
      <c r="TYX17" s="192"/>
      <c r="TYY17" s="192"/>
      <c r="TYZ17" s="192"/>
      <c r="TZA17" s="192"/>
      <c r="TZB17" s="192"/>
      <c r="TZC17" s="192"/>
      <c r="TZD17" s="192"/>
      <c r="TZE17" s="192"/>
      <c r="TZF17" s="192"/>
      <c r="TZG17" s="192"/>
      <c r="TZH17" s="192"/>
      <c r="TZI17" s="192"/>
      <c r="TZJ17" s="192"/>
      <c r="TZK17" s="192"/>
      <c r="TZL17" s="192"/>
      <c r="TZM17" s="192"/>
      <c r="TZN17" s="192"/>
      <c r="TZO17" s="192"/>
      <c r="TZP17" s="192"/>
      <c r="TZQ17" s="192"/>
      <c r="TZR17" s="192"/>
      <c r="TZS17" s="192"/>
      <c r="TZT17" s="192"/>
      <c r="TZU17" s="192"/>
      <c r="TZV17" s="192"/>
      <c r="TZW17" s="192"/>
      <c r="TZX17" s="192"/>
      <c r="TZY17" s="192"/>
      <c r="TZZ17" s="192"/>
      <c r="UAA17" s="192"/>
      <c r="UAB17" s="192"/>
      <c r="UAC17" s="192"/>
      <c r="UAD17" s="192"/>
      <c r="UAE17" s="192"/>
      <c r="UAF17" s="192"/>
      <c r="UAG17" s="192"/>
      <c r="UAH17" s="192"/>
      <c r="UAI17" s="192"/>
      <c r="UAJ17" s="192"/>
      <c r="UAK17" s="192"/>
      <c r="UAL17" s="192"/>
      <c r="UAM17" s="192"/>
      <c r="UAN17" s="192"/>
      <c r="UAO17" s="192"/>
      <c r="UAP17" s="192"/>
      <c r="UAQ17" s="192"/>
      <c r="UAR17" s="192"/>
      <c r="UAS17" s="192"/>
      <c r="UAT17" s="192"/>
      <c r="UAU17" s="192"/>
      <c r="UAV17" s="192"/>
      <c r="UAW17" s="192"/>
      <c r="UAX17" s="192"/>
      <c r="UAY17" s="192"/>
      <c r="UAZ17" s="192"/>
      <c r="UBA17" s="192"/>
      <c r="UBB17" s="192"/>
      <c r="UBC17" s="192"/>
      <c r="UBD17" s="192"/>
      <c r="UBE17" s="192"/>
      <c r="UBF17" s="192"/>
      <c r="UBG17" s="192"/>
      <c r="UBH17" s="192"/>
      <c r="UBI17" s="192"/>
      <c r="UBJ17" s="192"/>
      <c r="UBK17" s="192"/>
      <c r="UBL17" s="192"/>
      <c r="UBM17" s="192"/>
      <c r="UBN17" s="192"/>
      <c r="UBO17" s="192"/>
      <c r="UBP17" s="192"/>
      <c r="UBQ17" s="192"/>
      <c r="UBR17" s="192"/>
      <c r="UBS17" s="192"/>
      <c r="UBT17" s="192"/>
      <c r="UBU17" s="192"/>
      <c r="UBV17" s="192"/>
      <c r="UBW17" s="192"/>
      <c r="UBX17" s="192"/>
      <c r="UBY17" s="192"/>
      <c r="UBZ17" s="192"/>
      <c r="UCA17" s="192"/>
      <c r="UCB17" s="192"/>
      <c r="UCC17" s="192"/>
      <c r="UCD17" s="192"/>
      <c r="UCE17" s="192"/>
      <c r="UCF17" s="192"/>
      <c r="UCG17" s="192"/>
      <c r="UCH17" s="192"/>
      <c r="UCI17" s="192"/>
      <c r="UCJ17" s="192"/>
      <c r="UCK17" s="192"/>
      <c r="UCL17" s="192"/>
      <c r="UCM17" s="192"/>
      <c r="UCN17" s="192"/>
      <c r="UCO17" s="192"/>
      <c r="UCP17" s="192"/>
      <c r="UCQ17" s="192"/>
      <c r="UCR17" s="192"/>
      <c r="UCS17" s="192"/>
      <c r="UCT17" s="192"/>
      <c r="UCU17" s="192"/>
      <c r="UCV17" s="192"/>
      <c r="UCW17" s="192"/>
      <c r="UCX17" s="192"/>
      <c r="UCY17" s="192"/>
      <c r="UCZ17" s="192"/>
      <c r="UDA17" s="192"/>
      <c r="UDB17" s="192"/>
      <c r="UDC17" s="192"/>
      <c r="UDD17" s="192"/>
      <c r="UDE17" s="192"/>
      <c r="UDF17" s="192"/>
      <c r="UDG17" s="192"/>
      <c r="UDH17" s="192"/>
      <c r="UDI17" s="192"/>
      <c r="UDJ17" s="192"/>
      <c r="UDK17" s="192"/>
      <c r="UDL17" s="192"/>
      <c r="UDM17" s="192"/>
      <c r="UDN17" s="192"/>
      <c r="UDO17" s="192"/>
      <c r="UDP17" s="192"/>
      <c r="UDQ17" s="192"/>
      <c r="UDR17" s="192"/>
      <c r="UDS17" s="192"/>
      <c r="UDT17" s="192"/>
      <c r="UDU17" s="192"/>
      <c r="UDV17" s="192"/>
      <c r="UDW17" s="192"/>
      <c r="UDX17" s="192"/>
      <c r="UDY17" s="192"/>
      <c r="UDZ17" s="192"/>
      <c r="UEA17" s="192"/>
      <c r="UEB17" s="192"/>
      <c r="UEC17" s="192"/>
      <c r="UED17" s="192"/>
      <c r="UEE17" s="192"/>
      <c r="UEF17" s="192"/>
      <c r="UEG17" s="192"/>
      <c r="UEH17" s="192"/>
      <c r="UEI17" s="192"/>
      <c r="UEJ17" s="192"/>
      <c r="UEK17" s="192"/>
      <c r="UEL17" s="192"/>
      <c r="UEM17" s="192"/>
      <c r="UEN17" s="192"/>
      <c r="UEO17" s="192"/>
      <c r="UEP17" s="192"/>
      <c r="UEQ17" s="192"/>
      <c r="UER17" s="192"/>
      <c r="UES17" s="192"/>
      <c r="UET17" s="192"/>
      <c r="UEU17" s="192"/>
      <c r="UEV17" s="192"/>
      <c r="UEW17" s="192"/>
      <c r="UEX17" s="192"/>
      <c r="UEY17" s="192"/>
      <c r="UEZ17" s="192"/>
      <c r="UFA17" s="192"/>
      <c r="UFB17" s="192"/>
      <c r="UFC17" s="192"/>
      <c r="UFD17" s="192"/>
      <c r="UFE17" s="192"/>
      <c r="UFF17" s="192"/>
      <c r="UFG17" s="192"/>
      <c r="UFH17" s="192"/>
      <c r="UFI17" s="192"/>
      <c r="UFJ17" s="192"/>
      <c r="UFK17" s="192"/>
      <c r="UFL17" s="192"/>
      <c r="UFM17" s="192"/>
      <c r="UFN17" s="192"/>
      <c r="UFO17" s="192"/>
      <c r="UFP17" s="192"/>
      <c r="UFQ17" s="192"/>
      <c r="UFR17" s="192"/>
      <c r="UFS17" s="192"/>
      <c r="UFT17" s="192"/>
      <c r="UFU17" s="192"/>
      <c r="UFV17" s="192"/>
      <c r="UFW17" s="192"/>
      <c r="UFX17" s="192"/>
      <c r="UFY17" s="192"/>
      <c r="UFZ17" s="192"/>
      <c r="UGA17" s="192"/>
      <c r="UGB17" s="192"/>
      <c r="UGC17" s="192"/>
      <c r="UGD17" s="192"/>
      <c r="UGE17" s="192"/>
      <c r="UGF17" s="192"/>
      <c r="UGG17" s="192"/>
      <c r="UGH17" s="192"/>
      <c r="UGI17" s="192"/>
      <c r="UGJ17" s="192"/>
      <c r="UGK17" s="192"/>
      <c r="UGL17" s="192"/>
      <c r="UGM17" s="192"/>
      <c r="UGN17" s="192"/>
      <c r="UGO17" s="192"/>
      <c r="UGP17" s="192"/>
      <c r="UGQ17" s="192"/>
      <c r="UGR17" s="192"/>
      <c r="UGS17" s="192"/>
      <c r="UGT17" s="192"/>
      <c r="UGU17" s="192"/>
      <c r="UGV17" s="192"/>
      <c r="UGW17" s="192"/>
      <c r="UGX17" s="192"/>
      <c r="UGY17" s="192"/>
      <c r="UGZ17" s="192"/>
      <c r="UHA17" s="192"/>
      <c r="UHB17" s="192"/>
      <c r="UHC17" s="192"/>
      <c r="UHD17" s="192"/>
      <c r="UHE17" s="192"/>
      <c r="UHF17" s="192"/>
      <c r="UHG17" s="192"/>
      <c r="UHH17" s="192"/>
      <c r="UHI17" s="192"/>
      <c r="UHJ17" s="192"/>
      <c r="UHK17" s="192"/>
      <c r="UHL17" s="192"/>
      <c r="UHM17" s="192"/>
      <c r="UHN17" s="192"/>
      <c r="UHO17" s="192"/>
      <c r="UHP17" s="192"/>
      <c r="UHQ17" s="192"/>
      <c r="UHR17" s="192"/>
      <c r="UHS17" s="192"/>
      <c r="UHT17" s="192"/>
      <c r="UHU17" s="192"/>
      <c r="UHV17" s="192"/>
      <c r="UHW17" s="192"/>
      <c r="UHX17" s="192"/>
      <c r="UHY17" s="192"/>
      <c r="UHZ17" s="192"/>
      <c r="UIA17" s="192"/>
      <c r="UIB17" s="192"/>
      <c r="UIC17" s="192"/>
      <c r="UID17" s="192"/>
      <c r="UIE17" s="192"/>
      <c r="UIF17" s="192"/>
      <c r="UIG17" s="192"/>
      <c r="UIH17" s="192"/>
      <c r="UII17" s="192"/>
      <c r="UIJ17" s="192"/>
      <c r="UIK17" s="192"/>
      <c r="UIL17" s="192"/>
      <c r="UIM17" s="192"/>
      <c r="UIN17" s="192"/>
      <c r="UIO17" s="192"/>
      <c r="UIP17" s="192"/>
      <c r="UIQ17" s="192"/>
      <c r="UIR17" s="192"/>
      <c r="UIS17" s="192"/>
      <c r="UIT17" s="192"/>
      <c r="UIU17" s="192"/>
      <c r="UIV17" s="192"/>
      <c r="UIW17" s="192"/>
      <c r="UIX17" s="192"/>
      <c r="UIY17" s="192"/>
      <c r="UIZ17" s="192"/>
      <c r="UJA17" s="192"/>
      <c r="UJB17" s="192"/>
      <c r="UJC17" s="192"/>
      <c r="UJD17" s="192"/>
      <c r="UJE17" s="192"/>
      <c r="UJF17" s="192"/>
      <c r="UJG17" s="192"/>
      <c r="UJH17" s="192"/>
      <c r="UJI17" s="192"/>
      <c r="UJJ17" s="192"/>
      <c r="UJK17" s="192"/>
      <c r="UJL17" s="192"/>
      <c r="UJM17" s="192"/>
      <c r="UJN17" s="192"/>
      <c r="UJO17" s="192"/>
      <c r="UJP17" s="192"/>
      <c r="UJQ17" s="192"/>
      <c r="UJR17" s="192"/>
      <c r="UJS17" s="192"/>
      <c r="UJT17" s="192"/>
      <c r="UJU17" s="192"/>
      <c r="UJV17" s="192"/>
      <c r="UJW17" s="192"/>
      <c r="UJX17" s="192"/>
      <c r="UJY17" s="192"/>
      <c r="UJZ17" s="192"/>
      <c r="UKA17" s="192"/>
      <c r="UKB17" s="192"/>
      <c r="UKC17" s="192"/>
      <c r="UKD17" s="192"/>
      <c r="UKE17" s="192"/>
      <c r="UKF17" s="192"/>
      <c r="UKG17" s="192"/>
      <c r="UKH17" s="192"/>
      <c r="UKI17" s="192"/>
      <c r="UKJ17" s="192"/>
      <c r="UKK17" s="192"/>
      <c r="UKL17" s="192"/>
      <c r="UKM17" s="192"/>
      <c r="UKN17" s="192"/>
      <c r="UKO17" s="192"/>
      <c r="UKP17" s="192"/>
      <c r="UKQ17" s="192"/>
      <c r="UKR17" s="192"/>
      <c r="UKS17" s="192"/>
      <c r="UKT17" s="192"/>
      <c r="UKU17" s="192"/>
      <c r="UKV17" s="192"/>
      <c r="UKW17" s="192"/>
      <c r="UKX17" s="192"/>
      <c r="UKY17" s="192"/>
      <c r="UKZ17" s="192"/>
      <c r="ULA17" s="192"/>
      <c r="ULB17" s="192"/>
      <c r="ULC17" s="192"/>
      <c r="ULD17" s="192"/>
      <c r="ULE17" s="192"/>
      <c r="ULF17" s="192"/>
      <c r="ULG17" s="192"/>
      <c r="ULH17" s="192"/>
      <c r="ULI17" s="192"/>
      <c r="ULJ17" s="192"/>
      <c r="ULK17" s="192"/>
      <c r="ULL17" s="192"/>
      <c r="ULM17" s="192"/>
      <c r="ULN17" s="192"/>
      <c r="ULO17" s="192"/>
      <c r="ULP17" s="192"/>
      <c r="ULQ17" s="192"/>
      <c r="ULR17" s="192"/>
      <c r="ULS17" s="192"/>
      <c r="ULT17" s="192"/>
      <c r="ULU17" s="192"/>
      <c r="ULV17" s="192"/>
      <c r="ULW17" s="192"/>
      <c r="ULX17" s="192"/>
      <c r="ULY17" s="192"/>
      <c r="ULZ17" s="192"/>
      <c r="UMA17" s="192"/>
      <c r="UMB17" s="192"/>
      <c r="UMC17" s="192"/>
      <c r="UMD17" s="192"/>
      <c r="UME17" s="192"/>
      <c r="UMF17" s="192"/>
      <c r="UMG17" s="192"/>
      <c r="UMH17" s="192"/>
      <c r="UMI17" s="192"/>
      <c r="UMJ17" s="192"/>
      <c r="UMK17" s="192"/>
      <c r="UML17" s="192"/>
      <c r="UMM17" s="192"/>
      <c r="UMN17" s="192"/>
      <c r="UMO17" s="192"/>
      <c r="UMP17" s="192"/>
      <c r="UMQ17" s="192"/>
      <c r="UMR17" s="192"/>
      <c r="UMS17" s="192"/>
      <c r="UMT17" s="192"/>
      <c r="UMU17" s="192"/>
      <c r="UMV17" s="192"/>
      <c r="UMW17" s="192"/>
      <c r="UMX17" s="192"/>
      <c r="UMY17" s="192"/>
      <c r="UMZ17" s="192"/>
      <c r="UNA17" s="192"/>
      <c r="UNB17" s="192"/>
      <c r="UNC17" s="192"/>
      <c r="UND17" s="192"/>
      <c r="UNE17" s="192"/>
      <c r="UNF17" s="192"/>
      <c r="UNG17" s="192"/>
      <c r="UNH17" s="192"/>
      <c r="UNI17" s="192"/>
      <c r="UNJ17" s="192"/>
      <c r="UNK17" s="192"/>
      <c r="UNL17" s="192"/>
      <c r="UNM17" s="192"/>
      <c r="UNN17" s="192"/>
      <c r="UNO17" s="192"/>
      <c r="UNP17" s="192"/>
      <c r="UNQ17" s="192"/>
      <c r="UNR17" s="192"/>
      <c r="UNS17" s="192"/>
      <c r="UNT17" s="192"/>
      <c r="UNU17" s="192"/>
      <c r="UNV17" s="192"/>
      <c r="UNW17" s="192"/>
      <c r="UNX17" s="192"/>
      <c r="UNY17" s="192"/>
      <c r="UNZ17" s="192"/>
      <c r="UOA17" s="192"/>
      <c r="UOB17" s="192"/>
      <c r="UOC17" s="192"/>
      <c r="UOD17" s="192"/>
      <c r="UOE17" s="192"/>
      <c r="UOF17" s="192"/>
      <c r="UOG17" s="192"/>
      <c r="UOH17" s="192"/>
      <c r="UOI17" s="192"/>
      <c r="UOJ17" s="192"/>
      <c r="UOK17" s="192"/>
      <c r="UOL17" s="192"/>
      <c r="UOM17" s="192"/>
      <c r="UON17" s="192"/>
      <c r="UOO17" s="192"/>
      <c r="UOP17" s="192"/>
      <c r="UOQ17" s="192"/>
      <c r="UOR17" s="192"/>
      <c r="UOS17" s="192"/>
      <c r="UOT17" s="192"/>
      <c r="UOU17" s="192"/>
      <c r="UOV17" s="192"/>
      <c r="UOW17" s="192"/>
      <c r="UOX17" s="192"/>
      <c r="UOY17" s="192"/>
      <c r="UOZ17" s="192"/>
      <c r="UPA17" s="192"/>
      <c r="UPB17" s="192"/>
      <c r="UPC17" s="192"/>
      <c r="UPD17" s="192"/>
      <c r="UPE17" s="192"/>
      <c r="UPF17" s="192"/>
      <c r="UPG17" s="192"/>
      <c r="UPH17" s="192"/>
      <c r="UPI17" s="192"/>
      <c r="UPJ17" s="192"/>
      <c r="UPK17" s="192"/>
      <c r="UPL17" s="192"/>
      <c r="UPM17" s="192"/>
      <c r="UPN17" s="192"/>
      <c r="UPO17" s="192"/>
      <c r="UPP17" s="192"/>
      <c r="UPQ17" s="192"/>
      <c r="UPR17" s="192"/>
      <c r="UPS17" s="192"/>
      <c r="UPT17" s="192"/>
      <c r="UPU17" s="192"/>
      <c r="UPV17" s="192"/>
      <c r="UPW17" s="192"/>
      <c r="UPX17" s="192"/>
      <c r="UPY17" s="192"/>
      <c r="UPZ17" s="192"/>
      <c r="UQA17" s="192"/>
      <c r="UQB17" s="192"/>
      <c r="UQC17" s="192"/>
      <c r="UQD17" s="192"/>
      <c r="UQE17" s="192"/>
      <c r="UQF17" s="192"/>
      <c r="UQG17" s="192"/>
      <c r="UQH17" s="192"/>
      <c r="UQI17" s="192"/>
      <c r="UQJ17" s="192"/>
      <c r="UQK17" s="192"/>
      <c r="UQL17" s="192"/>
      <c r="UQM17" s="192"/>
      <c r="UQN17" s="192"/>
      <c r="UQO17" s="192"/>
      <c r="UQP17" s="192"/>
      <c r="UQQ17" s="192"/>
      <c r="UQR17" s="192"/>
      <c r="UQS17" s="192"/>
      <c r="UQT17" s="192"/>
      <c r="UQU17" s="192"/>
      <c r="UQV17" s="192"/>
      <c r="UQW17" s="192"/>
      <c r="UQX17" s="192"/>
      <c r="UQY17" s="192"/>
      <c r="UQZ17" s="192"/>
      <c r="URA17" s="192"/>
      <c r="URB17" s="192"/>
      <c r="URC17" s="192"/>
      <c r="URD17" s="192"/>
      <c r="URE17" s="192"/>
      <c r="URF17" s="192"/>
      <c r="URG17" s="192"/>
      <c r="URH17" s="192"/>
      <c r="URI17" s="192"/>
      <c r="URJ17" s="192"/>
      <c r="URK17" s="192"/>
      <c r="URL17" s="192"/>
      <c r="URM17" s="192"/>
      <c r="URN17" s="192"/>
      <c r="URO17" s="192"/>
      <c r="URP17" s="192"/>
      <c r="URQ17" s="192"/>
      <c r="URR17" s="192"/>
      <c r="URS17" s="192"/>
      <c r="URT17" s="192"/>
      <c r="URU17" s="192"/>
      <c r="URV17" s="192"/>
      <c r="URW17" s="192"/>
      <c r="URX17" s="192"/>
      <c r="URY17" s="192"/>
      <c r="URZ17" s="192"/>
      <c r="USA17" s="192"/>
      <c r="USB17" s="192"/>
      <c r="USC17" s="192"/>
      <c r="USD17" s="192"/>
      <c r="USE17" s="192"/>
      <c r="USF17" s="192"/>
      <c r="USG17" s="192"/>
      <c r="USH17" s="192"/>
      <c r="USI17" s="192"/>
      <c r="USJ17" s="192"/>
      <c r="USK17" s="192"/>
      <c r="USL17" s="192"/>
      <c r="USM17" s="192"/>
      <c r="USN17" s="192"/>
      <c r="USO17" s="192"/>
      <c r="USP17" s="192"/>
      <c r="USQ17" s="192"/>
      <c r="USR17" s="192"/>
      <c r="USS17" s="192"/>
      <c r="UST17" s="192"/>
      <c r="USU17" s="192"/>
      <c r="USV17" s="192"/>
      <c r="USW17" s="192"/>
      <c r="USX17" s="192"/>
      <c r="USY17" s="192"/>
      <c r="USZ17" s="192"/>
      <c r="UTA17" s="192"/>
      <c r="UTB17" s="192"/>
      <c r="UTC17" s="192"/>
      <c r="UTD17" s="192"/>
      <c r="UTE17" s="192"/>
      <c r="UTF17" s="192"/>
      <c r="UTG17" s="192"/>
      <c r="UTH17" s="192"/>
      <c r="UTI17" s="192"/>
      <c r="UTJ17" s="192"/>
      <c r="UTK17" s="192"/>
      <c r="UTL17" s="192"/>
      <c r="UTM17" s="192"/>
      <c r="UTN17" s="192"/>
      <c r="UTO17" s="192"/>
      <c r="UTP17" s="192"/>
      <c r="UTQ17" s="192"/>
      <c r="UTR17" s="192"/>
      <c r="UTS17" s="192"/>
      <c r="UTT17" s="192"/>
      <c r="UTU17" s="192"/>
      <c r="UTV17" s="192"/>
      <c r="UTW17" s="192"/>
      <c r="UTX17" s="192"/>
      <c r="UTY17" s="192"/>
      <c r="UTZ17" s="192"/>
      <c r="UUA17" s="192"/>
      <c r="UUB17" s="192"/>
      <c r="UUC17" s="192"/>
      <c r="UUD17" s="192"/>
      <c r="UUE17" s="192"/>
      <c r="UUF17" s="192"/>
      <c r="UUG17" s="192"/>
      <c r="UUH17" s="192"/>
      <c r="UUI17" s="192"/>
      <c r="UUJ17" s="192"/>
      <c r="UUK17" s="192"/>
      <c r="UUL17" s="192"/>
      <c r="UUM17" s="192"/>
      <c r="UUN17" s="192"/>
      <c r="UUO17" s="192"/>
      <c r="UUP17" s="192"/>
      <c r="UUQ17" s="192"/>
      <c r="UUR17" s="192"/>
      <c r="UUS17" s="192"/>
      <c r="UUT17" s="192"/>
      <c r="UUU17" s="192"/>
      <c r="UUV17" s="192"/>
      <c r="UUW17" s="192"/>
      <c r="UUX17" s="192"/>
      <c r="UUY17" s="192"/>
      <c r="UUZ17" s="192"/>
      <c r="UVA17" s="192"/>
      <c r="UVB17" s="192"/>
      <c r="UVC17" s="192"/>
      <c r="UVD17" s="192"/>
      <c r="UVE17" s="192"/>
      <c r="UVF17" s="192"/>
      <c r="UVG17" s="192"/>
      <c r="UVH17" s="192"/>
      <c r="UVI17" s="192"/>
      <c r="UVJ17" s="192"/>
      <c r="UVK17" s="192"/>
      <c r="UVL17" s="192"/>
      <c r="UVM17" s="192"/>
      <c r="UVN17" s="192"/>
      <c r="UVO17" s="192"/>
      <c r="UVP17" s="192"/>
      <c r="UVQ17" s="192"/>
      <c r="UVR17" s="192"/>
      <c r="UVS17" s="192"/>
      <c r="UVT17" s="192"/>
      <c r="UVU17" s="192"/>
      <c r="UVV17" s="192"/>
      <c r="UVW17" s="192"/>
      <c r="UVX17" s="192"/>
      <c r="UVY17" s="192"/>
      <c r="UVZ17" s="192"/>
      <c r="UWA17" s="192"/>
      <c r="UWB17" s="192"/>
      <c r="UWC17" s="192"/>
      <c r="UWD17" s="192"/>
      <c r="UWE17" s="192"/>
      <c r="UWF17" s="192"/>
      <c r="UWG17" s="192"/>
      <c r="UWH17" s="192"/>
      <c r="UWI17" s="192"/>
      <c r="UWJ17" s="192"/>
      <c r="UWK17" s="192"/>
      <c r="UWL17" s="192"/>
      <c r="UWM17" s="192"/>
      <c r="UWN17" s="192"/>
      <c r="UWO17" s="192"/>
      <c r="UWP17" s="192"/>
      <c r="UWQ17" s="192"/>
      <c r="UWR17" s="192"/>
      <c r="UWS17" s="192"/>
      <c r="UWT17" s="192"/>
      <c r="UWU17" s="192"/>
      <c r="UWV17" s="192"/>
      <c r="UWW17" s="192"/>
      <c r="UWX17" s="192"/>
      <c r="UWY17" s="192"/>
      <c r="UWZ17" s="192"/>
      <c r="UXA17" s="192"/>
      <c r="UXB17" s="192"/>
      <c r="UXC17" s="192"/>
      <c r="UXD17" s="192"/>
      <c r="UXE17" s="192"/>
      <c r="UXF17" s="192"/>
      <c r="UXG17" s="192"/>
      <c r="UXH17" s="192"/>
      <c r="UXI17" s="192"/>
      <c r="UXJ17" s="192"/>
      <c r="UXK17" s="192"/>
      <c r="UXL17" s="192"/>
      <c r="UXM17" s="192"/>
      <c r="UXN17" s="192"/>
      <c r="UXO17" s="192"/>
      <c r="UXP17" s="192"/>
      <c r="UXQ17" s="192"/>
      <c r="UXR17" s="192"/>
      <c r="UXS17" s="192"/>
      <c r="UXT17" s="192"/>
      <c r="UXU17" s="192"/>
      <c r="UXV17" s="192"/>
      <c r="UXW17" s="192"/>
      <c r="UXX17" s="192"/>
      <c r="UXY17" s="192"/>
      <c r="UXZ17" s="192"/>
      <c r="UYA17" s="192"/>
      <c r="UYB17" s="192"/>
      <c r="UYC17" s="192"/>
      <c r="UYD17" s="192"/>
      <c r="UYE17" s="192"/>
      <c r="UYF17" s="192"/>
      <c r="UYG17" s="192"/>
      <c r="UYH17" s="192"/>
      <c r="UYI17" s="192"/>
      <c r="UYJ17" s="192"/>
      <c r="UYK17" s="192"/>
      <c r="UYL17" s="192"/>
      <c r="UYM17" s="192"/>
      <c r="UYN17" s="192"/>
      <c r="UYO17" s="192"/>
      <c r="UYP17" s="192"/>
      <c r="UYQ17" s="192"/>
      <c r="UYR17" s="192"/>
      <c r="UYS17" s="192"/>
      <c r="UYT17" s="192"/>
      <c r="UYU17" s="192"/>
      <c r="UYV17" s="192"/>
      <c r="UYW17" s="192"/>
      <c r="UYX17" s="192"/>
      <c r="UYY17" s="192"/>
      <c r="UYZ17" s="192"/>
      <c r="UZA17" s="192"/>
      <c r="UZB17" s="192"/>
      <c r="UZC17" s="192"/>
      <c r="UZD17" s="192"/>
      <c r="UZE17" s="192"/>
      <c r="UZF17" s="192"/>
      <c r="UZG17" s="192"/>
      <c r="UZH17" s="192"/>
      <c r="UZI17" s="192"/>
      <c r="UZJ17" s="192"/>
      <c r="UZK17" s="192"/>
      <c r="UZL17" s="192"/>
      <c r="UZM17" s="192"/>
      <c r="UZN17" s="192"/>
      <c r="UZO17" s="192"/>
      <c r="UZP17" s="192"/>
      <c r="UZQ17" s="192"/>
      <c r="UZR17" s="192"/>
      <c r="UZS17" s="192"/>
      <c r="UZT17" s="192"/>
      <c r="UZU17" s="192"/>
      <c r="UZV17" s="192"/>
      <c r="UZW17" s="192"/>
      <c r="UZX17" s="192"/>
      <c r="UZY17" s="192"/>
      <c r="UZZ17" s="192"/>
      <c r="VAA17" s="192"/>
      <c r="VAB17" s="192"/>
      <c r="VAC17" s="192"/>
      <c r="VAD17" s="192"/>
      <c r="VAE17" s="192"/>
      <c r="VAF17" s="192"/>
      <c r="VAG17" s="192"/>
      <c r="VAH17" s="192"/>
      <c r="VAI17" s="192"/>
      <c r="VAJ17" s="192"/>
      <c r="VAK17" s="192"/>
      <c r="VAL17" s="192"/>
      <c r="VAM17" s="192"/>
      <c r="VAN17" s="192"/>
      <c r="VAO17" s="192"/>
      <c r="VAP17" s="192"/>
      <c r="VAQ17" s="192"/>
      <c r="VAR17" s="192"/>
      <c r="VAS17" s="192"/>
      <c r="VAT17" s="192"/>
      <c r="VAU17" s="192"/>
      <c r="VAV17" s="192"/>
      <c r="VAW17" s="192"/>
      <c r="VAX17" s="192"/>
      <c r="VAY17" s="192"/>
      <c r="VAZ17" s="192"/>
      <c r="VBA17" s="192"/>
      <c r="VBB17" s="192"/>
      <c r="VBC17" s="192"/>
      <c r="VBD17" s="192"/>
      <c r="VBE17" s="192"/>
      <c r="VBF17" s="192"/>
      <c r="VBG17" s="192"/>
      <c r="VBH17" s="192"/>
      <c r="VBI17" s="192"/>
      <c r="VBJ17" s="192"/>
      <c r="VBK17" s="192"/>
      <c r="VBL17" s="192"/>
      <c r="VBM17" s="192"/>
      <c r="VBN17" s="192"/>
      <c r="VBO17" s="192"/>
      <c r="VBP17" s="192"/>
      <c r="VBQ17" s="192"/>
      <c r="VBR17" s="192"/>
      <c r="VBS17" s="192"/>
      <c r="VBT17" s="192"/>
      <c r="VBU17" s="192"/>
      <c r="VBV17" s="192"/>
      <c r="VBW17" s="192"/>
      <c r="VBX17" s="192"/>
      <c r="VBY17" s="192"/>
      <c r="VBZ17" s="192"/>
      <c r="VCA17" s="192"/>
      <c r="VCB17" s="192"/>
      <c r="VCC17" s="192"/>
      <c r="VCD17" s="192"/>
      <c r="VCE17" s="192"/>
      <c r="VCF17" s="192"/>
      <c r="VCG17" s="192"/>
      <c r="VCH17" s="192"/>
      <c r="VCI17" s="192"/>
      <c r="VCJ17" s="192"/>
      <c r="VCK17" s="192"/>
      <c r="VCL17" s="192"/>
      <c r="VCM17" s="192"/>
      <c r="VCN17" s="192"/>
      <c r="VCO17" s="192"/>
      <c r="VCP17" s="192"/>
      <c r="VCQ17" s="192"/>
      <c r="VCR17" s="192"/>
      <c r="VCS17" s="192"/>
      <c r="VCT17" s="192"/>
      <c r="VCU17" s="192"/>
      <c r="VCV17" s="192"/>
      <c r="VCW17" s="192"/>
      <c r="VCX17" s="192"/>
      <c r="VCY17" s="192"/>
      <c r="VCZ17" s="192"/>
      <c r="VDA17" s="192"/>
      <c r="VDB17" s="192"/>
      <c r="VDC17" s="192"/>
      <c r="VDD17" s="192"/>
      <c r="VDE17" s="192"/>
      <c r="VDF17" s="192"/>
      <c r="VDG17" s="192"/>
      <c r="VDH17" s="192"/>
      <c r="VDI17" s="192"/>
      <c r="VDJ17" s="192"/>
      <c r="VDK17" s="192"/>
      <c r="VDL17" s="192"/>
      <c r="VDM17" s="192"/>
      <c r="VDN17" s="192"/>
      <c r="VDO17" s="192"/>
      <c r="VDP17" s="192"/>
      <c r="VDQ17" s="192"/>
      <c r="VDR17" s="192"/>
      <c r="VDS17" s="192"/>
      <c r="VDT17" s="192"/>
      <c r="VDU17" s="192"/>
      <c r="VDV17" s="192"/>
      <c r="VDW17" s="192"/>
      <c r="VDX17" s="192"/>
      <c r="VDY17" s="192"/>
      <c r="VDZ17" s="192"/>
      <c r="VEA17" s="192"/>
      <c r="VEB17" s="192"/>
      <c r="VEC17" s="192"/>
      <c r="VED17" s="192"/>
      <c r="VEE17" s="192"/>
      <c r="VEF17" s="192"/>
      <c r="VEG17" s="192"/>
      <c r="VEH17" s="192"/>
      <c r="VEI17" s="192"/>
      <c r="VEJ17" s="192"/>
      <c r="VEK17" s="192"/>
      <c r="VEL17" s="192"/>
      <c r="VEM17" s="192"/>
      <c r="VEN17" s="192"/>
      <c r="VEO17" s="192"/>
      <c r="VEP17" s="192"/>
      <c r="VEQ17" s="192"/>
      <c r="VER17" s="192"/>
      <c r="VES17" s="192"/>
      <c r="VET17" s="192"/>
      <c r="VEU17" s="192"/>
      <c r="VEV17" s="192"/>
      <c r="VEW17" s="192"/>
      <c r="VEX17" s="192"/>
      <c r="VEY17" s="192"/>
      <c r="VEZ17" s="192"/>
      <c r="VFA17" s="192"/>
      <c r="VFB17" s="192"/>
      <c r="VFC17" s="192"/>
      <c r="VFD17" s="192"/>
      <c r="VFE17" s="192"/>
      <c r="VFF17" s="192"/>
      <c r="VFG17" s="192"/>
      <c r="VFH17" s="192"/>
      <c r="VFI17" s="192"/>
      <c r="VFJ17" s="192"/>
      <c r="VFK17" s="192"/>
      <c r="VFL17" s="192"/>
      <c r="VFM17" s="192"/>
      <c r="VFN17" s="192"/>
      <c r="VFO17" s="192"/>
      <c r="VFP17" s="192"/>
      <c r="VFQ17" s="192"/>
      <c r="VFR17" s="192"/>
      <c r="VFS17" s="192"/>
      <c r="VFT17" s="192"/>
      <c r="VFU17" s="192"/>
      <c r="VFV17" s="192"/>
      <c r="VFW17" s="192"/>
      <c r="VFX17" s="192"/>
      <c r="VFY17" s="192"/>
      <c r="VFZ17" s="192"/>
      <c r="VGA17" s="192"/>
      <c r="VGB17" s="192"/>
      <c r="VGC17" s="192"/>
      <c r="VGD17" s="192"/>
      <c r="VGE17" s="192"/>
      <c r="VGF17" s="192"/>
      <c r="VGG17" s="192"/>
      <c r="VGH17" s="192"/>
      <c r="VGI17" s="192"/>
      <c r="VGJ17" s="192"/>
      <c r="VGK17" s="192"/>
      <c r="VGL17" s="192"/>
      <c r="VGM17" s="192"/>
      <c r="VGN17" s="192"/>
      <c r="VGO17" s="192"/>
      <c r="VGP17" s="192"/>
      <c r="VGQ17" s="192"/>
      <c r="VGR17" s="192"/>
      <c r="VGS17" s="192"/>
      <c r="VGT17" s="192"/>
      <c r="VGU17" s="192"/>
      <c r="VGV17" s="192"/>
      <c r="VGW17" s="192"/>
      <c r="VGX17" s="192"/>
      <c r="VGY17" s="192"/>
      <c r="VGZ17" s="192"/>
      <c r="VHA17" s="192"/>
      <c r="VHB17" s="192"/>
      <c r="VHC17" s="192"/>
      <c r="VHD17" s="192"/>
      <c r="VHE17" s="192"/>
      <c r="VHF17" s="192"/>
      <c r="VHG17" s="192"/>
      <c r="VHH17" s="192"/>
      <c r="VHI17" s="192"/>
      <c r="VHJ17" s="192"/>
      <c r="VHK17" s="192"/>
      <c r="VHL17" s="192"/>
      <c r="VHM17" s="192"/>
      <c r="VHN17" s="192"/>
      <c r="VHO17" s="192"/>
      <c r="VHP17" s="192"/>
      <c r="VHQ17" s="192"/>
      <c r="VHR17" s="192"/>
      <c r="VHS17" s="192"/>
      <c r="VHT17" s="192"/>
      <c r="VHU17" s="192"/>
      <c r="VHV17" s="192"/>
      <c r="VHW17" s="192"/>
      <c r="VHX17" s="192"/>
      <c r="VHY17" s="192"/>
      <c r="VHZ17" s="192"/>
      <c r="VIA17" s="192"/>
      <c r="VIB17" s="192"/>
      <c r="VIC17" s="192"/>
      <c r="VID17" s="192"/>
      <c r="VIE17" s="192"/>
      <c r="VIF17" s="192"/>
      <c r="VIG17" s="192"/>
      <c r="VIH17" s="192"/>
      <c r="VII17" s="192"/>
      <c r="VIJ17" s="192"/>
      <c r="VIK17" s="192"/>
      <c r="VIL17" s="192"/>
      <c r="VIM17" s="192"/>
      <c r="VIN17" s="192"/>
      <c r="VIO17" s="192"/>
      <c r="VIP17" s="192"/>
      <c r="VIQ17" s="192"/>
      <c r="VIR17" s="192"/>
      <c r="VIS17" s="192"/>
      <c r="VIT17" s="192"/>
      <c r="VIU17" s="192"/>
      <c r="VIV17" s="192"/>
      <c r="VIW17" s="192"/>
      <c r="VIX17" s="192"/>
      <c r="VIY17" s="192"/>
      <c r="VIZ17" s="192"/>
      <c r="VJA17" s="192"/>
      <c r="VJB17" s="192"/>
      <c r="VJC17" s="192"/>
      <c r="VJD17" s="192"/>
      <c r="VJE17" s="192"/>
      <c r="VJF17" s="192"/>
      <c r="VJG17" s="192"/>
      <c r="VJH17" s="192"/>
      <c r="VJI17" s="192"/>
      <c r="VJJ17" s="192"/>
      <c r="VJK17" s="192"/>
      <c r="VJL17" s="192"/>
      <c r="VJM17" s="192"/>
      <c r="VJN17" s="192"/>
      <c r="VJO17" s="192"/>
      <c r="VJP17" s="192"/>
      <c r="VJQ17" s="192"/>
      <c r="VJR17" s="192"/>
      <c r="VJS17" s="192"/>
      <c r="VJT17" s="192"/>
      <c r="VJU17" s="192"/>
      <c r="VJV17" s="192"/>
      <c r="VJW17" s="192"/>
      <c r="VJX17" s="192"/>
      <c r="VJY17" s="192"/>
      <c r="VJZ17" s="192"/>
      <c r="VKA17" s="192"/>
      <c r="VKB17" s="192"/>
      <c r="VKC17" s="192"/>
      <c r="VKD17" s="192"/>
      <c r="VKE17" s="192"/>
      <c r="VKF17" s="192"/>
      <c r="VKG17" s="192"/>
      <c r="VKH17" s="192"/>
      <c r="VKI17" s="192"/>
      <c r="VKJ17" s="192"/>
      <c r="VKK17" s="192"/>
      <c r="VKL17" s="192"/>
      <c r="VKM17" s="192"/>
      <c r="VKN17" s="192"/>
      <c r="VKO17" s="192"/>
      <c r="VKP17" s="192"/>
      <c r="VKQ17" s="192"/>
      <c r="VKR17" s="192"/>
      <c r="VKS17" s="192"/>
      <c r="VKT17" s="192"/>
      <c r="VKU17" s="192"/>
      <c r="VKV17" s="192"/>
      <c r="VKW17" s="192"/>
      <c r="VKX17" s="192"/>
      <c r="VKY17" s="192"/>
      <c r="VKZ17" s="192"/>
      <c r="VLA17" s="192"/>
      <c r="VLB17" s="192"/>
      <c r="VLC17" s="192"/>
      <c r="VLD17" s="192"/>
      <c r="VLE17" s="192"/>
      <c r="VLF17" s="192"/>
      <c r="VLG17" s="192"/>
      <c r="VLH17" s="192"/>
      <c r="VLI17" s="192"/>
      <c r="VLJ17" s="192"/>
      <c r="VLK17" s="192"/>
      <c r="VLL17" s="192"/>
      <c r="VLM17" s="192"/>
      <c r="VLN17" s="192"/>
      <c r="VLO17" s="192"/>
      <c r="VLP17" s="192"/>
      <c r="VLQ17" s="192"/>
      <c r="VLR17" s="192"/>
      <c r="VLS17" s="192"/>
      <c r="VLT17" s="192"/>
      <c r="VLU17" s="192"/>
      <c r="VLV17" s="192"/>
      <c r="VLW17" s="192"/>
      <c r="VLX17" s="192"/>
      <c r="VLY17" s="192"/>
      <c r="VLZ17" s="192"/>
      <c r="VMA17" s="192"/>
      <c r="VMB17" s="192"/>
      <c r="VMC17" s="192"/>
      <c r="VMD17" s="192"/>
      <c r="VME17" s="192"/>
      <c r="VMF17" s="192"/>
      <c r="VMG17" s="192"/>
      <c r="VMH17" s="192"/>
      <c r="VMI17" s="192"/>
      <c r="VMJ17" s="192"/>
      <c r="VMK17" s="192"/>
      <c r="VML17" s="192"/>
      <c r="VMM17" s="192"/>
      <c r="VMN17" s="192"/>
      <c r="VMO17" s="192"/>
      <c r="VMP17" s="192"/>
      <c r="VMQ17" s="192"/>
      <c r="VMR17" s="192"/>
      <c r="VMS17" s="192"/>
      <c r="VMT17" s="192"/>
      <c r="VMU17" s="192"/>
      <c r="VMV17" s="192"/>
      <c r="VMW17" s="192"/>
      <c r="VMX17" s="192"/>
      <c r="VMY17" s="192"/>
      <c r="VMZ17" s="192"/>
      <c r="VNA17" s="192"/>
      <c r="VNB17" s="192"/>
      <c r="VNC17" s="192"/>
      <c r="VND17" s="192"/>
      <c r="VNE17" s="192"/>
      <c r="VNF17" s="192"/>
      <c r="VNG17" s="192"/>
      <c r="VNH17" s="192"/>
      <c r="VNI17" s="192"/>
      <c r="VNJ17" s="192"/>
      <c r="VNK17" s="192"/>
      <c r="VNL17" s="192"/>
      <c r="VNM17" s="192"/>
      <c r="VNN17" s="192"/>
      <c r="VNO17" s="192"/>
      <c r="VNP17" s="192"/>
      <c r="VNQ17" s="192"/>
      <c r="VNR17" s="192"/>
      <c r="VNS17" s="192"/>
      <c r="VNT17" s="192"/>
      <c r="VNU17" s="192"/>
      <c r="VNV17" s="192"/>
      <c r="VNW17" s="192"/>
      <c r="VNX17" s="192"/>
      <c r="VNY17" s="192"/>
      <c r="VNZ17" s="192"/>
      <c r="VOA17" s="192"/>
      <c r="VOB17" s="192"/>
      <c r="VOC17" s="192"/>
      <c r="VOD17" s="192"/>
      <c r="VOE17" s="192"/>
      <c r="VOF17" s="192"/>
      <c r="VOG17" s="192"/>
      <c r="VOH17" s="192"/>
      <c r="VOI17" s="192"/>
      <c r="VOJ17" s="192"/>
      <c r="VOK17" s="192"/>
      <c r="VOL17" s="192"/>
      <c r="VOM17" s="192"/>
      <c r="VON17" s="192"/>
      <c r="VOO17" s="192"/>
      <c r="VOP17" s="192"/>
      <c r="VOQ17" s="192"/>
      <c r="VOR17" s="192"/>
      <c r="VOS17" s="192"/>
      <c r="VOT17" s="192"/>
      <c r="VOU17" s="192"/>
      <c r="VOV17" s="192"/>
      <c r="VOW17" s="192"/>
      <c r="VOX17" s="192"/>
      <c r="VOY17" s="192"/>
      <c r="VOZ17" s="192"/>
      <c r="VPA17" s="192"/>
      <c r="VPB17" s="192"/>
      <c r="VPC17" s="192"/>
      <c r="VPD17" s="192"/>
      <c r="VPE17" s="192"/>
      <c r="VPF17" s="192"/>
      <c r="VPG17" s="192"/>
      <c r="VPH17" s="192"/>
      <c r="VPI17" s="192"/>
      <c r="VPJ17" s="192"/>
      <c r="VPK17" s="192"/>
      <c r="VPL17" s="192"/>
      <c r="VPM17" s="192"/>
      <c r="VPN17" s="192"/>
      <c r="VPO17" s="192"/>
      <c r="VPP17" s="192"/>
      <c r="VPQ17" s="192"/>
      <c r="VPR17" s="192"/>
      <c r="VPS17" s="192"/>
      <c r="VPT17" s="192"/>
      <c r="VPU17" s="192"/>
      <c r="VPV17" s="192"/>
      <c r="VPW17" s="192"/>
      <c r="VPX17" s="192"/>
      <c r="VPY17" s="192"/>
      <c r="VPZ17" s="192"/>
      <c r="VQA17" s="192"/>
      <c r="VQB17" s="192"/>
      <c r="VQC17" s="192"/>
      <c r="VQD17" s="192"/>
      <c r="VQE17" s="192"/>
      <c r="VQF17" s="192"/>
      <c r="VQG17" s="192"/>
      <c r="VQH17" s="192"/>
      <c r="VQI17" s="192"/>
      <c r="VQJ17" s="192"/>
      <c r="VQK17" s="192"/>
      <c r="VQL17" s="192"/>
      <c r="VQM17" s="192"/>
      <c r="VQN17" s="192"/>
      <c r="VQO17" s="192"/>
      <c r="VQP17" s="192"/>
      <c r="VQQ17" s="192"/>
      <c r="VQR17" s="192"/>
      <c r="VQS17" s="192"/>
      <c r="VQT17" s="192"/>
      <c r="VQU17" s="192"/>
      <c r="VQV17" s="192"/>
      <c r="VQW17" s="192"/>
      <c r="VQX17" s="192"/>
      <c r="VQY17" s="192"/>
      <c r="VQZ17" s="192"/>
      <c r="VRA17" s="192"/>
      <c r="VRB17" s="192"/>
      <c r="VRC17" s="192"/>
      <c r="VRD17" s="192"/>
      <c r="VRE17" s="192"/>
      <c r="VRF17" s="192"/>
      <c r="VRG17" s="192"/>
      <c r="VRH17" s="192"/>
      <c r="VRI17" s="192"/>
      <c r="VRJ17" s="192"/>
      <c r="VRK17" s="192"/>
      <c r="VRL17" s="192"/>
      <c r="VRM17" s="192"/>
      <c r="VRN17" s="192"/>
      <c r="VRO17" s="192"/>
      <c r="VRP17" s="192"/>
      <c r="VRQ17" s="192"/>
      <c r="VRR17" s="192"/>
      <c r="VRS17" s="192"/>
      <c r="VRT17" s="192"/>
      <c r="VRU17" s="192"/>
      <c r="VRV17" s="192"/>
      <c r="VRW17" s="192"/>
      <c r="VRX17" s="192"/>
      <c r="VRY17" s="192"/>
      <c r="VRZ17" s="192"/>
      <c r="VSA17" s="192"/>
      <c r="VSB17" s="192"/>
      <c r="VSC17" s="192"/>
      <c r="VSD17" s="192"/>
      <c r="VSE17" s="192"/>
      <c r="VSF17" s="192"/>
      <c r="VSG17" s="192"/>
      <c r="VSH17" s="192"/>
      <c r="VSI17" s="192"/>
      <c r="VSJ17" s="192"/>
      <c r="VSK17" s="192"/>
      <c r="VSL17" s="192"/>
      <c r="VSM17" s="192"/>
      <c r="VSN17" s="192"/>
      <c r="VSO17" s="192"/>
      <c r="VSP17" s="192"/>
      <c r="VSQ17" s="192"/>
      <c r="VSR17" s="192"/>
      <c r="VSS17" s="192"/>
      <c r="VST17" s="192"/>
      <c r="VSU17" s="192"/>
      <c r="VSV17" s="192"/>
      <c r="VSW17" s="192"/>
      <c r="VSX17" s="192"/>
      <c r="VSY17" s="192"/>
      <c r="VSZ17" s="192"/>
      <c r="VTA17" s="192"/>
      <c r="VTB17" s="192"/>
      <c r="VTC17" s="192"/>
      <c r="VTD17" s="192"/>
      <c r="VTE17" s="192"/>
      <c r="VTF17" s="192"/>
      <c r="VTG17" s="192"/>
      <c r="VTH17" s="192"/>
      <c r="VTI17" s="192"/>
      <c r="VTJ17" s="192"/>
      <c r="VTK17" s="192"/>
      <c r="VTL17" s="192"/>
      <c r="VTM17" s="192"/>
      <c r="VTN17" s="192"/>
      <c r="VTO17" s="192"/>
      <c r="VTP17" s="192"/>
      <c r="VTQ17" s="192"/>
      <c r="VTR17" s="192"/>
      <c r="VTS17" s="192"/>
      <c r="VTT17" s="192"/>
      <c r="VTU17" s="192"/>
      <c r="VTV17" s="192"/>
      <c r="VTW17" s="192"/>
      <c r="VTX17" s="192"/>
      <c r="VTY17" s="192"/>
      <c r="VTZ17" s="192"/>
      <c r="VUA17" s="192"/>
      <c r="VUB17" s="192"/>
      <c r="VUC17" s="192"/>
      <c r="VUD17" s="192"/>
      <c r="VUE17" s="192"/>
      <c r="VUF17" s="192"/>
      <c r="VUG17" s="192"/>
      <c r="VUH17" s="192"/>
      <c r="VUI17" s="192"/>
      <c r="VUJ17" s="192"/>
      <c r="VUK17" s="192"/>
      <c r="VUL17" s="192"/>
      <c r="VUM17" s="192"/>
      <c r="VUN17" s="192"/>
      <c r="VUO17" s="192"/>
      <c r="VUP17" s="192"/>
      <c r="VUQ17" s="192"/>
      <c r="VUR17" s="192"/>
      <c r="VUS17" s="192"/>
      <c r="VUT17" s="192"/>
      <c r="VUU17" s="192"/>
      <c r="VUV17" s="192"/>
      <c r="VUW17" s="192"/>
      <c r="VUX17" s="192"/>
      <c r="VUY17" s="192"/>
      <c r="VUZ17" s="192"/>
      <c r="VVA17" s="192"/>
      <c r="VVB17" s="192"/>
      <c r="VVC17" s="192"/>
      <c r="VVD17" s="192"/>
      <c r="VVE17" s="192"/>
      <c r="VVF17" s="192"/>
      <c r="VVG17" s="192"/>
      <c r="VVH17" s="192"/>
      <c r="VVI17" s="192"/>
      <c r="VVJ17" s="192"/>
      <c r="VVK17" s="192"/>
      <c r="VVL17" s="192"/>
      <c r="VVM17" s="192"/>
      <c r="VVN17" s="192"/>
      <c r="VVO17" s="192"/>
      <c r="VVP17" s="192"/>
      <c r="VVQ17" s="192"/>
      <c r="VVR17" s="192"/>
      <c r="VVS17" s="192"/>
      <c r="VVT17" s="192"/>
      <c r="VVU17" s="192"/>
      <c r="VVV17" s="192"/>
      <c r="VVW17" s="192"/>
      <c r="VVX17" s="192"/>
      <c r="VVY17" s="192"/>
      <c r="VVZ17" s="192"/>
      <c r="VWA17" s="192"/>
      <c r="VWB17" s="192"/>
      <c r="VWC17" s="192"/>
      <c r="VWD17" s="192"/>
      <c r="VWE17" s="192"/>
      <c r="VWF17" s="192"/>
      <c r="VWG17" s="192"/>
      <c r="VWH17" s="192"/>
      <c r="VWI17" s="192"/>
      <c r="VWJ17" s="192"/>
      <c r="VWK17" s="192"/>
      <c r="VWL17" s="192"/>
      <c r="VWM17" s="192"/>
      <c r="VWN17" s="192"/>
      <c r="VWO17" s="192"/>
      <c r="VWP17" s="192"/>
      <c r="VWQ17" s="192"/>
      <c r="VWR17" s="192"/>
      <c r="VWS17" s="192"/>
      <c r="VWT17" s="192"/>
      <c r="VWU17" s="192"/>
      <c r="VWV17" s="192"/>
      <c r="VWW17" s="192"/>
      <c r="VWX17" s="192"/>
      <c r="VWY17" s="192"/>
      <c r="VWZ17" s="192"/>
      <c r="VXA17" s="192"/>
      <c r="VXB17" s="192"/>
      <c r="VXC17" s="192"/>
      <c r="VXD17" s="192"/>
      <c r="VXE17" s="192"/>
      <c r="VXF17" s="192"/>
      <c r="VXG17" s="192"/>
      <c r="VXH17" s="192"/>
      <c r="VXI17" s="192"/>
      <c r="VXJ17" s="192"/>
      <c r="VXK17" s="192"/>
      <c r="VXL17" s="192"/>
      <c r="VXM17" s="192"/>
      <c r="VXN17" s="192"/>
      <c r="VXO17" s="192"/>
      <c r="VXP17" s="192"/>
      <c r="VXQ17" s="192"/>
      <c r="VXR17" s="192"/>
      <c r="VXS17" s="192"/>
      <c r="VXT17" s="192"/>
      <c r="VXU17" s="192"/>
      <c r="VXV17" s="192"/>
      <c r="VXW17" s="192"/>
      <c r="VXX17" s="192"/>
      <c r="VXY17" s="192"/>
      <c r="VXZ17" s="192"/>
      <c r="VYA17" s="192"/>
      <c r="VYB17" s="192"/>
      <c r="VYC17" s="192"/>
      <c r="VYD17" s="192"/>
      <c r="VYE17" s="192"/>
      <c r="VYF17" s="192"/>
      <c r="VYG17" s="192"/>
      <c r="VYH17" s="192"/>
      <c r="VYI17" s="192"/>
      <c r="VYJ17" s="192"/>
      <c r="VYK17" s="192"/>
      <c r="VYL17" s="192"/>
      <c r="VYM17" s="192"/>
      <c r="VYN17" s="192"/>
      <c r="VYO17" s="192"/>
      <c r="VYP17" s="192"/>
      <c r="VYQ17" s="192"/>
      <c r="VYR17" s="192"/>
      <c r="VYS17" s="192"/>
      <c r="VYT17" s="192"/>
      <c r="VYU17" s="192"/>
      <c r="VYV17" s="192"/>
      <c r="VYW17" s="192"/>
      <c r="VYX17" s="192"/>
      <c r="VYY17" s="192"/>
      <c r="VYZ17" s="192"/>
      <c r="VZA17" s="192"/>
      <c r="VZB17" s="192"/>
      <c r="VZC17" s="192"/>
      <c r="VZD17" s="192"/>
      <c r="VZE17" s="192"/>
      <c r="VZF17" s="192"/>
      <c r="VZG17" s="192"/>
      <c r="VZH17" s="192"/>
      <c r="VZI17" s="192"/>
      <c r="VZJ17" s="192"/>
      <c r="VZK17" s="192"/>
      <c r="VZL17" s="192"/>
      <c r="VZM17" s="192"/>
      <c r="VZN17" s="192"/>
      <c r="VZO17" s="192"/>
      <c r="VZP17" s="192"/>
      <c r="VZQ17" s="192"/>
      <c r="VZR17" s="192"/>
      <c r="VZS17" s="192"/>
      <c r="VZT17" s="192"/>
      <c r="VZU17" s="192"/>
      <c r="VZV17" s="192"/>
      <c r="VZW17" s="192"/>
      <c r="VZX17" s="192"/>
      <c r="VZY17" s="192"/>
      <c r="VZZ17" s="192"/>
      <c r="WAA17" s="192"/>
      <c r="WAB17" s="192"/>
      <c r="WAC17" s="192"/>
      <c r="WAD17" s="192"/>
      <c r="WAE17" s="192"/>
      <c r="WAF17" s="192"/>
      <c r="WAG17" s="192"/>
      <c r="WAH17" s="192"/>
      <c r="WAI17" s="192"/>
      <c r="WAJ17" s="192"/>
      <c r="WAK17" s="192"/>
      <c r="WAL17" s="192"/>
      <c r="WAM17" s="192"/>
      <c r="WAN17" s="192"/>
      <c r="WAO17" s="192"/>
      <c r="WAP17" s="192"/>
      <c r="WAQ17" s="192"/>
      <c r="WAR17" s="192"/>
      <c r="WAS17" s="192"/>
      <c r="WAT17" s="192"/>
      <c r="WAU17" s="192"/>
      <c r="WAV17" s="192"/>
      <c r="WAW17" s="192"/>
      <c r="WAX17" s="192"/>
      <c r="WAY17" s="192"/>
      <c r="WAZ17" s="192"/>
      <c r="WBA17" s="192"/>
      <c r="WBB17" s="192"/>
      <c r="WBC17" s="192"/>
      <c r="WBD17" s="192"/>
      <c r="WBE17" s="192"/>
      <c r="WBF17" s="192"/>
      <c r="WBG17" s="192"/>
      <c r="WBH17" s="192"/>
      <c r="WBI17" s="192"/>
      <c r="WBJ17" s="192"/>
      <c r="WBK17" s="192"/>
      <c r="WBL17" s="192"/>
      <c r="WBM17" s="192"/>
      <c r="WBN17" s="192"/>
      <c r="WBO17" s="192"/>
      <c r="WBP17" s="192"/>
      <c r="WBQ17" s="192"/>
      <c r="WBR17" s="192"/>
      <c r="WBS17" s="192"/>
      <c r="WBT17" s="192"/>
      <c r="WBU17" s="192"/>
      <c r="WBV17" s="192"/>
      <c r="WBW17" s="192"/>
      <c r="WBX17" s="192"/>
      <c r="WBY17" s="192"/>
      <c r="WBZ17" s="192"/>
      <c r="WCA17" s="192"/>
      <c r="WCB17" s="192"/>
      <c r="WCC17" s="192"/>
      <c r="WCD17" s="192"/>
      <c r="WCE17" s="192"/>
      <c r="WCF17" s="192"/>
      <c r="WCG17" s="192"/>
      <c r="WCH17" s="192"/>
      <c r="WCI17" s="192"/>
      <c r="WCJ17" s="192"/>
      <c r="WCK17" s="192"/>
      <c r="WCL17" s="192"/>
      <c r="WCM17" s="192"/>
      <c r="WCN17" s="192"/>
      <c r="WCO17" s="192"/>
      <c r="WCP17" s="192"/>
      <c r="WCQ17" s="192"/>
      <c r="WCR17" s="192"/>
      <c r="WCS17" s="192"/>
      <c r="WCT17" s="192"/>
      <c r="WCU17" s="192"/>
      <c r="WCV17" s="192"/>
      <c r="WCW17" s="192"/>
      <c r="WCX17" s="192"/>
      <c r="WCY17" s="192"/>
      <c r="WCZ17" s="192"/>
      <c r="WDA17" s="192"/>
      <c r="WDB17" s="192"/>
      <c r="WDC17" s="192"/>
      <c r="WDD17" s="192"/>
      <c r="WDE17" s="192"/>
      <c r="WDF17" s="192"/>
      <c r="WDG17" s="192"/>
      <c r="WDH17" s="192"/>
      <c r="WDI17" s="192"/>
      <c r="WDJ17" s="192"/>
      <c r="WDK17" s="192"/>
      <c r="WDL17" s="192"/>
      <c r="WDM17" s="192"/>
      <c r="WDN17" s="192"/>
      <c r="WDO17" s="192"/>
      <c r="WDP17" s="192"/>
      <c r="WDQ17" s="192"/>
      <c r="WDR17" s="192"/>
      <c r="WDS17" s="192"/>
      <c r="WDT17" s="192"/>
      <c r="WDU17" s="192"/>
      <c r="WDV17" s="192"/>
      <c r="WDW17" s="192"/>
      <c r="WDX17" s="192"/>
      <c r="WDY17" s="192"/>
      <c r="WDZ17" s="192"/>
      <c r="WEA17" s="192"/>
      <c r="WEB17" s="192"/>
      <c r="WEC17" s="192"/>
      <c r="WED17" s="192"/>
      <c r="WEE17" s="192"/>
      <c r="WEF17" s="192"/>
      <c r="WEG17" s="192"/>
      <c r="WEH17" s="192"/>
      <c r="WEI17" s="192"/>
      <c r="WEJ17" s="192"/>
      <c r="WEK17" s="192"/>
      <c r="WEL17" s="192"/>
      <c r="WEM17" s="192"/>
      <c r="WEN17" s="192"/>
      <c r="WEO17" s="192"/>
      <c r="WEP17" s="192"/>
      <c r="WEQ17" s="192"/>
      <c r="WER17" s="192"/>
      <c r="WES17" s="192"/>
      <c r="WET17" s="192"/>
      <c r="WEU17" s="192"/>
      <c r="WEV17" s="192"/>
      <c r="WEW17" s="192"/>
      <c r="WEX17" s="192"/>
      <c r="WEY17" s="192"/>
      <c r="WEZ17" s="192"/>
      <c r="WFA17" s="192"/>
      <c r="WFB17" s="192"/>
      <c r="WFC17" s="192"/>
      <c r="WFD17" s="192"/>
      <c r="WFE17" s="192"/>
      <c r="WFF17" s="192"/>
      <c r="WFG17" s="192"/>
      <c r="WFH17" s="192"/>
      <c r="WFI17" s="192"/>
      <c r="WFJ17" s="192"/>
      <c r="WFK17" s="192"/>
      <c r="WFL17" s="192"/>
      <c r="WFM17" s="192"/>
      <c r="WFN17" s="192"/>
      <c r="WFO17" s="192"/>
      <c r="WFP17" s="192"/>
      <c r="WFQ17" s="192"/>
      <c r="WFR17" s="192"/>
      <c r="WFS17" s="192"/>
      <c r="WFT17" s="192"/>
      <c r="WFU17" s="192"/>
      <c r="WFV17" s="192"/>
      <c r="WFW17" s="192"/>
      <c r="WFX17" s="192"/>
      <c r="WFY17" s="192"/>
      <c r="WFZ17" s="192"/>
      <c r="WGA17" s="192"/>
      <c r="WGB17" s="192"/>
      <c r="WGC17" s="192"/>
      <c r="WGD17" s="192"/>
      <c r="WGE17" s="192"/>
      <c r="WGF17" s="192"/>
      <c r="WGG17" s="192"/>
      <c r="WGH17" s="192"/>
      <c r="WGI17" s="192"/>
      <c r="WGJ17" s="192"/>
      <c r="WGK17" s="192"/>
      <c r="WGL17" s="192"/>
      <c r="WGM17" s="192"/>
      <c r="WGN17" s="192"/>
      <c r="WGO17" s="192"/>
      <c r="WGP17" s="192"/>
      <c r="WGQ17" s="192"/>
      <c r="WGR17" s="192"/>
      <c r="WGS17" s="192"/>
      <c r="WGT17" s="192"/>
      <c r="WGU17" s="192"/>
      <c r="WGV17" s="192"/>
      <c r="WGW17" s="192"/>
      <c r="WGX17" s="192"/>
      <c r="WGY17" s="192"/>
      <c r="WGZ17" s="192"/>
      <c r="WHA17" s="192"/>
      <c r="WHB17" s="192"/>
      <c r="WHC17" s="192"/>
      <c r="WHD17" s="192"/>
      <c r="WHE17" s="192"/>
      <c r="WHF17" s="192"/>
      <c r="WHG17" s="192"/>
      <c r="WHH17" s="192"/>
      <c r="WHI17" s="192"/>
      <c r="WHJ17" s="192"/>
      <c r="WHK17" s="192"/>
      <c r="WHL17" s="192"/>
      <c r="WHM17" s="192"/>
      <c r="WHN17" s="192"/>
      <c r="WHO17" s="192"/>
      <c r="WHP17" s="192"/>
      <c r="WHQ17" s="192"/>
      <c r="WHR17" s="192"/>
      <c r="WHS17" s="192"/>
      <c r="WHT17" s="192"/>
      <c r="WHU17" s="192"/>
      <c r="WHV17" s="192"/>
      <c r="WHW17" s="192"/>
      <c r="WHX17" s="192"/>
      <c r="WHY17" s="192"/>
      <c r="WHZ17" s="192"/>
      <c r="WIA17" s="192"/>
      <c r="WIB17" s="192"/>
      <c r="WIC17" s="192"/>
      <c r="WID17" s="192"/>
      <c r="WIE17" s="192"/>
      <c r="WIF17" s="192"/>
      <c r="WIG17" s="192"/>
      <c r="WIH17" s="192"/>
      <c r="WII17" s="192"/>
      <c r="WIJ17" s="192"/>
      <c r="WIK17" s="192"/>
      <c r="WIL17" s="192"/>
      <c r="WIM17" s="192"/>
      <c r="WIN17" s="192"/>
      <c r="WIO17" s="192"/>
      <c r="WIP17" s="192"/>
      <c r="WIQ17" s="192"/>
      <c r="WIR17" s="192"/>
      <c r="WIS17" s="192"/>
      <c r="WIT17" s="192"/>
      <c r="WIU17" s="192"/>
      <c r="WIV17" s="192"/>
      <c r="WIW17" s="192"/>
      <c r="WIX17" s="192"/>
      <c r="WIY17" s="192"/>
      <c r="WIZ17" s="192"/>
      <c r="WJA17" s="192"/>
      <c r="WJB17" s="192"/>
      <c r="WJC17" s="192"/>
      <c r="WJD17" s="192"/>
      <c r="WJE17" s="192"/>
      <c r="WJF17" s="192"/>
      <c r="WJG17" s="192"/>
      <c r="WJH17" s="192"/>
      <c r="WJI17" s="192"/>
      <c r="WJJ17" s="192"/>
      <c r="WJK17" s="192"/>
      <c r="WJL17" s="192"/>
      <c r="WJM17" s="192"/>
      <c r="WJN17" s="192"/>
      <c r="WJO17" s="192"/>
      <c r="WJP17" s="192"/>
      <c r="WJQ17" s="192"/>
      <c r="WJR17" s="192"/>
      <c r="WJS17" s="192"/>
      <c r="WJT17" s="192"/>
      <c r="WJU17" s="192"/>
      <c r="WJV17" s="192"/>
      <c r="WJW17" s="192"/>
      <c r="WJX17" s="192"/>
      <c r="WJY17" s="192"/>
      <c r="WJZ17" s="192"/>
      <c r="WKA17" s="192"/>
      <c r="WKB17" s="192"/>
      <c r="WKC17" s="192"/>
      <c r="WKD17" s="192"/>
      <c r="WKE17" s="192"/>
      <c r="WKF17" s="192"/>
      <c r="WKG17" s="192"/>
      <c r="WKH17" s="192"/>
      <c r="WKI17" s="192"/>
      <c r="WKJ17" s="192"/>
      <c r="WKK17" s="192"/>
      <c r="WKL17" s="192"/>
      <c r="WKM17" s="192"/>
      <c r="WKN17" s="192"/>
      <c r="WKO17" s="192"/>
      <c r="WKP17" s="192"/>
      <c r="WKQ17" s="192"/>
      <c r="WKR17" s="192"/>
      <c r="WKS17" s="192"/>
      <c r="WKT17" s="192"/>
      <c r="WKU17" s="192"/>
      <c r="WKV17" s="192"/>
      <c r="WKW17" s="192"/>
      <c r="WKX17" s="192"/>
      <c r="WKY17" s="192"/>
      <c r="WKZ17" s="192"/>
      <c r="WLA17" s="192"/>
      <c r="WLB17" s="192"/>
      <c r="WLC17" s="192"/>
      <c r="WLD17" s="192"/>
      <c r="WLE17" s="192"/>
      <c r="WLF17" s="192"/>
      <c r="WLG17" s="192"/>
      <c r="WLH17" s="192"/>
      <c r="WLI17" s="192"/>
      <c r="WLJ17" s="192"/>
      <c r="WLK17" s="192"/>
      <c r="WLL17" s="192"/>
      <c r="WLM17" s="192"/>
      <c r="WLN17" s="192"/>
      <c r="WLO17" s="192"/>
      <c r="WLP17" s="192"/>
      <c r="WLQ17" s="192"/>
      <c r="WLR17" s="192"/>
      <c r="WLS17" s="192"/>
      <c r="WLT17" s="192"/>
      <c r="WLU17" s="192"/>
      <c r="WLV17" s="192"/>
      <c r="WLW17" s="192"/>
      <c r="WLX17" s="192"/>
      <c r="WLY17" s="192"/>
      <c r="WLZ17" s="192"/>
      <c r="WMA17" s="192"/>
      <c r="WMB17" s="192"/>
      <c r="WMC17" s="192"/>
      <c r="WMD17" s="192"/>
      <c r="WME17" s="192"/>
      <c r="WMF17" s="192"/>
      <c r="WMG17" s="192"/>
      <c r="WMH17" s="192"/>
      <c r="WMI17" s="192"/>
      <c r="WMJ17" s="192"/>
      <c r="WMK17" s="192"/>
      <c r="WML17" s="192"/>
      <c r="WMM17" s="192"/>
      <c r="WMN17" s="192"/>
      <c r="WMO17" s="192"/>
      <c r="WMP17" s="192"/>
      <c r="WMQ17" s="192"/>
      <c r="WMR17" s="192"/>
      <c r="WMS17" s="192"/>
      <c r="WMT17" s="192"/>
      <c r="WMU17" s="192"/>
      <c r="WMV17" s="192"/>
      <c r="WMW17" s="192"/>
      <c r="WMX17" s="192"/>
      <c r="WMY17" s="192"/>
      <c r="WMZ17" s="192"/>
      <c r="WNA17" s="192"/>
      <c r="WNB17" s="192"/>
      <c r="WNC17" s="192"/>
      <c r="WND17" s="192"/>
      <c r="WNE17" s="192"/>
      <c r="WNF17" s="192"/>
      <c r="WNG17" s="192"/>
      <c r="WNH17" s="192"/>
      <c r="WNI17" s="192"/>
      <c r="WNJ17" s="192"/>
      <c r="WNK17" s="192"/>
      <c r="WNL17" s="192"/>
      <c r="WNM17" s="192"/>
      <c r="WNN17" s="192"/>
      <c r="WNO17" s="192"/>
      <c r="WNP17" s="192"/>
      <c r="WNQ17" s="192"/>
      <c r="WNR17" s="192"/>
      <c r="WNS17" s="192"/>
      <c r="WNT17" s="192"/>
      <c r="WNU17" s="192"/>
      <c r="WNV17" s="192"/>
      <c r="WNW17" s="192"/>
      <c r="WNX17" s="192"/>
      <c r="WNY17" s="192"/>
      <c r="WNZ17" s="192"/>
      <c r="WOA17" s="192"/>
      <c r="WOB17" s="192"/>
      <c r="WOC17" s="192"/>
      <c r="WOD17" s="192"/>
      <c r="WOE17" s="192"/>
      <c r="WOF17" s="192"/>
      <c r="WOG17" s="192"/>
      <c r="WOH17" s="192"/>
      <c r="WOI17" s="192"/>
      <c r="WOJ17" s="192"/>
      <c r="WOK17" s="192"/>
      <c r="WOL17" s="192"/>
      <c r="WOM17" s="192"/>
      <c r="WON17" s="192"/>
      <c r="WOO17" s="192"/>
      <c r="WOP17" s="192"/>
      <c r="WOQ17" s="192"/>
      <c r="WOR17" s="192"/>
      <c r="WOS17" s="192"/>
      <c r="WOT17" s="192"/>
      <c r="WOU17" s="192"/>
      <c r="WOV17" s="192"/>
      <c r="WOW17" s="192"/>
      <c r="WOX17" s="192"/>
      <c r="WOY17" s="192"/>
      <c r="WOZ17" s="192"/>
      <c r="WPA17" s="192"/>
      <c r="WPB17" s="192"/>
      <c r="WPC17" s="192"/>
      <c r="WPD17" s="192"/>
      <c r="WPE17" s="192"/>
      <c r="WPF17" s="192"/>
      <c r="WPG17" s="192"/>
      <c r="WPH17" s="192"/>
      <c r="WPI17" s="192"/>
      <c r="WPJ17" s="192"/>
      <c r="WPK17" s="192"/>
      <c r="WPL17" s="192"/>
      <c r="WPM17" s="192"/>
      <c r="WPN17" s="192"/>
      <c r="WPO17" s="192"/>
      <c r="WPP17" s="192"/>
      <c r="WPQ17" s="192"/>
      <c r="WPR17" s="192"/>
      <c r="WPS17" s="192"/>
      <c r="WPT17" s="192"/>
      <c r="WPU17" s="192"/>
      <c r="WPV17" s="192"/>
      <c r="WPW17" s="192"/>
      <c r="WPX17" s="192"/>
      <c r="WPY17" s="192"/>
      <c r="WPZ17" s="192"/>
      <c r="WQA17" s="192"/>
      <c r="WQB17" s="192"/>
      <c r="WQC17" s="192"/>
      <c r="WQD17" s="192"/>
      <c r="WQE17" s="192"/>
      <c r="WQF17" s="192"/>
      <c r="WQG17" s="192"/>
      <c r="WQH17" s="192"/>
      <c r="WQI17" s="192"/>
      <c r="WQJ17" s="192"/>
      <c r="WQK17" s="192"/>
      <c r="WQL17" s="192"/>
      <c r="WQM17" s="192"/>
      <c r="WQN17" s="192"/>
      <c r="WQO17" s="192"/>
      <c r="WQP17" s="192"/>
      <c r="WQQ17" s="192"/>
      <c r="WQR17" s="192"/>
      <c r="WQS17" s="192"/>
      <c r="WQT17" s="192"/>
      <c r="WQU17" s="192"/>
      <c r="WQV17" s="192"/>
      <c r="WQW17" s="192"/>
      <c r="WQX17" s="192"/>
      <c r="WQY17" s="192"/>
      <c r="WQZ17" s="192"/>
      <c r="WRA17" s="192"/>
      <c r="WRB17" s="192"/>
      <c r="WRC17" s="192"/>
      <c r="WRD17" s="192"/>
      <c r="WRE17" s="192"/>
      <c r="WRF17" s="192"/>
      <c r="WRG17" s="192"/>
      <c r="WRH17" s="192"/>
      <c r="WRI17" s="192"/>
      <c r="WRJ17" s="192"/>
      <c r="WRK17" s="192"/>
      <c r="WRL17" s="192"/>
      <c r="WRM17" s="192"/>
      <c r="WRN17" s="192"/>
      <c r="WRO17" s="192"/>
      <c r="WRP17" s="192"/>
      <c r="WRQ17" s="192"/>
      <c r="WRR17" s="192"/>
      <c r="WRS17" s="192"/>
      <c r="WRT17" s="192"/>
      <c r="WRU17" s="192"/>
      <c r="WRV17" s="192"/>
      <c r="WRW17" s="192"/>
      <c r="WRX17" s="192"/>
      <c r="WRY17" s="192"/>
      <c r="WRZ17" s="192"/>
      <c r="WSA17" s="192"/>
      <c r="WSB17" s="192"/>
      <c r="WSC17" s="192"/>
      <c r="WSD17" s="192"/>
      <c r="WSE17" s="192"/>
      <c r="WSF17" s="192"/>
      <c r="WSG17" s="192"/>
      <c r="WSH17" s="192"/>
      <c r="WSI17" s="192"/>
      <c r="WSJ17" s="192"/>
      <c r="WSK17" s="192"/>
      <c r="WSL17" s="192"/>
      <c r="WSM17" s="192"/>
      <c r="WSN17" s="192"/>
      <c r="WSO17" s="192"/>
      <c r="WSP17" s="192"/>
      <c r="WSQ17" s="192"/>
      <c r="WSR17" s="192"/>
      <c r="WSS17" s="192"/>
      <c r="WST17" s="192"/>
      <c r="WSU17" s="192"/>
      <c r="WSV17" s="192"/>
      <c r="WSW17" s="192"/>
      <c r="WSX17" s="192"/>
      <c r="WSY17" s="192"/>
      <c r="WSZ17" s="192"/>
      <c r="WTA17" s="192"/>
      <c r="WTB17" s="192"/>
      <c r="WTC17" s="192"/>
      <c r="WTD17" s="192"/>
      <c r="WTE17" s="192"/>
      <c r="WTF17" s="192"/>
      <c r="WTG17" s="192"/>
      <c r="WTH17" s="192"/>
      <c r="WTI17" s="192"/>
      <c r="WTJ17" s="192"/>
      <c r="WTK17" s="192"/>
      <c r="WTL17" s="192"/>
      <c r="WTM17" s="192"/>
      <c r="WTN17" s="192"/>
      <c r="WTO17" s="192"/>
      <c r="WTP17" s="192"/>
      <c r="WTQ17" s="192"/>
      <c r="WTR17" s="192"/>
      <c r="WTS17" s="192"/>
      <c r="WTT17" s="192"/>
      <c r="WTU17" s="192"/>
      <c r="WTV17" s="192"/>
      <c r="WTW17" s="192"/>
      <c r="WTX17" s="192"/>
      <c r="WTY17" s="192"/>
      <c r="WTZ17" s="192"/>
      <c r="WUA17" s="192"/>
      <c r="WUB17" s="192"/>
      <c r="WUC17" s="192"/>
      <c r="WUD17" s="192"/>
      <c r="WUE17" s="192"/>
      <c r="WUF17" s="192"/>
      <c r="WUG17" s="192"/>
      <c r="WUH17" s="192"/>
      <c r="WUI17" s="192"/>
      <c r="WUJ17" s="192"/>
      <c r="WUK17" s="192"/>
      <c r="WUL17" s="192"/>
      <c r="WUM17" s="192"/>
      <c r="WUN17" s="192"/>
      <c r="WUO17" s="192"/>
      <c r="WUP17" s="192"/>
      <c r="WUQ17" s="192"/>
      <c r="WUR17" s="192"/>
      <c r="WUS17" s="192"/>
      <c r="WUT17" s="192"/>
      <c r="WUU17" s="192"/>
      <c r="WUV17" s="192"/>
      <c r="WUW17" s="192"/>
      <c r="WUX17" s="192"/>
      <c r="WUY17" s="192"/>
      <c r="WUZ17" s="192"/>
      <c r="WVA17" s="192"/>
      <c r="WVB17" s="192"/>
      <c r="WVC17" s="192"/>
      <c r="WVD17" s="192"/>
      <c r="WVE17" s="192"/>
      <c r="WVF17" s="192"/>
      <c r="WVG17" s="192"/>
      <c r="WVH17" s="192"/>
      <c r="WVI17" s="192"/>
      <c r="WVJ17" s="192"/>
      <c r="WVK17" s="192"/>
      <c r="WVL17" s="192"/>
      <c r="WVM17" s="192"/>
      <c r="WVN17" s="192"/>
      <c r="WVO17" s="192"/>
      <c r="WVP17" s="192"/>
      <c r="WVQ17" s="192"/>
      <c r="WVR17" s="192"/>
      <c r="WVS17" s="192"/>
      <c r="WVT17" s="192"/>
      <c r="WVU17" s="192"/>
      <c r="WVV17" s="192"/>
      <c r="WVW17" s="192"/>
      <c r="WVX17" s="192"/>
      <c r="WVY17" s="192"/>
      <c r="WVZ17" s="192"/>
      <c r="WWA17" s="192"/>
      <c r="WWB17" s="192"/>
      <c r="WWC17" s="192"/>
      <c r="WWD17" s="192"/>
      <c r="WWE17" s="192"/>
      <c r="WWF17" s="192"/>
      <c r="WWG17" s="192"/>
      <c r="WWH17" s="192"/>
      <c r="WWI17" s="192"/>
      <c r="WWJ17" s="192"/>
      <c r="WWK17" s="192"/>
      <c r="WWL17" s="192"/>
      <c r="WWM17" s="192"/>
      <c r="WWN17" s="192"/>
      <c r="WWO17" s="192"/>
      <c r="WWP17" s="192"/>
      <c r="WWQ17" s="192"/>
      <c r="WWR17" s="192"/>
      <c r="WWS17" s="192"/>
      <c r="WWT17" s="192"/>
      <c r="WWU17" s="192"/>
      <c r="WWV17" s="192"/>
      <c r="WWW17" s="192"/>
      <c r="WWX17" s="192"/>
      <c r="WWY17" s="192"/>
      <c r="WWZ17" s="192"/>
      <c r="WXA17" s="192"/>
      <c r="WXB17" s="192"/>
      <c r="WXC17" s="192"/>
      <c r="WXD17" s="192"/>
      <c r="WXE17" s="192"/>
      <c r="WXF17" s="192"/>
      <c r="WXG17" s="192"/>
      <c r="WXH17" s="192"/>
      <c r="WXI17" s="192"/>
      <c r="WXJ17" s="192"/>
      <c r="WXK17" s="192"/>
      <c r="WXL17" s="192"/>
      <c r="WXM17" s="192"/>
      <c r="WXN17" s="192"/>
      <c r="WXO17" s="192"/>
      <c r="WXP17" s="192"/>
      <c r="WXQ17" s="192"/>
      <c r="WXR17" s="192"/>
      <c r="WXS17" s="192"/>
      <c r="WXT17" s="192"/>
      <c r="WXU17" s="192"/>
      <c r="WXV17" s="192"/>
      <c r="WXW17" s="192"/>
      <c r="WXX17" s="192"/>
      <c r="WXY17" s="192"/>
      <c r="WXZ17" s="192"/>
      <c r="WYA17" s="192"/>
      <c r="WYB17" s="192"/>
      <c r="WYC17" s="192"/>
      <c r="WYD17" s="192"/>
      <c r="WYE17" s="192"/>
      <c r="WYF17" s="192"/>
      <c r="WYG17" s="192"/>
      <c r="WYH17" s="192"/>
      <c r="WYI17" s="192"/>
      <c r="WYJ17" s="192"/>
      <c r="WYK17" s="192"/>
      <c r="WYL17" s="192"/>
      <c r="WYM17" s="192"/>
      <c r="WYN17" s="192"/>
      <c r="WYO17" s="192"/>
      <c r="WYP17" s="192"/>
      <c r="WYQ17" s="192"/>
      <c r="WYR17" s="192"/>
      <c r="WYS17" s="192"/>
      <c r="WYT17" s="192"/>
      <c r="WYU17" s="192"/>
      <c r="WYV17" s="192"/>
      <c r="WYW17" s="192"/>
      <c r="WYX17" s="192"/>
      <c r="WYY17" s="192"/>
      <c r="WYZ17" s="192"/>
      <c r="WZA17" s="192"/>
      <c r="WZB17" s="192"/>
      <c r="WZC17" s="192"/>
      <c r="WZD17" s="192"/>
      <c r="WZE17" s="192"/>
      <c r="WZF17" s="192"/>
      <c r="WZG17" s="192"/>
      <c r="WZH17" s="192"/>
      <c r="WZI17" s="192"/>
      <c r="WZJ17" s="192"/>
      <c r="WZK17" s="192"/>
      <c r="WZL17" s="192"/>
      <c r="WZM17" s="192"/>
      <c r="WZN17" s="192"/>
      <c r="WZO17" s="192"/>
      <c r="WZP17" s="192"/>
      <c r="WZQ17" s="192"/>
      <c r="WZR17" s="192"/>
      <c r="WZS17" s="192"/>
      <c r="WZT17" s="192"/>
      <c r="WZU17" s="192"/>
      <c r="WZV17" s="192"/>
      <c r="WZW17" s="192"/>
      <c r="WZX17" s="192"/>
      <c r="WZY17" s="192"/>
      <c r="WZZ17" s="192"/>
      <c r="XAA17" s="192"/>
      <c r="XAB17" s="192"/>
      <c r="XAC17" s="192"/>
      <c r="XAD17" s="192"/>
      <c r="XAE17" s="192"/>
      <c r="XAF17" s="192"/>
      <c r="XAG17" s="192"/>
      <c r="XAH17" s="192"/>
      <c r="XAI17" s="192"/>
      <c r="XAJ17" s="192"/>
      <c r="XAK17" s="192"/>
      <c r="XAL17" s="192"/>
      <c r="XAM17" s="192"/>
      <c r="XAN17" s="192"/>
      <c r="XAO17" s="192"/>
      <c r="XAP17" s="192"/>
      <c r="XAQ17" s="192"/>
      <c r="XAR17" s="192"/>
      <c r="XAS17" s="192"/>
      <c r="XAT17" s="192"/>
      <c r="XAU17" s="192"/>
      <c r="XAV17" s="192"/>
      <c r="XAW17" s="192"/>
      <c r="XAX17" s="192"/>
      <c r="XAY17" s="192"/>
      <c r="XAZ17" s="192"/>
      <c r="XBA17" s="192"/>
      <c r="XBB17" s="192"/>
      <c r="XBC17" s="192"/>
      <c r="XBD17" s="192"/>
      <c r="XBE17" s="192"/>
      <c r="XBF17" s="192"/>
      <c r="XBG17" s="192"/>
      <c r="XBH17" s="192"/>
      <c r="XBI17" s="192"/>
      <c r="XBJ17" s="192"/>
      <c r="XBK17" s="192"/>
      <c r="XBL17" s="192"/>
      <c r="XBM17" s="192"/>
      <c r="XBN17" s="192"/>
      <c r="XBO17" s="192"/>
      <c r="XBP17" s="192"/>
      <c r="XBQ17" s="192"/>
      <c r="XBR17" s="192"/>
      <c r="XBS17" s="192"/>
      <c r="XBT17" s="192"/>
      <c r="XBU17" s="192"/>
      <c r="XBV17" s="192"/>
      <c r="XBW17" s="192"/>
      <c r="XBX17" s="192"/>
      <c r="XBY17" s="192"/>
      <c r="XBZ17" s="192"/>
      <c r="XCA17" s="192"/>
      <c r="XCB17" s="192"/>
      <c r="XCC17" s="192"/>
      <c r="XCD17" s="192"/>
      <c r="XCE17" s="192"/>
      <c r="XCF17" s="192"/>
      <c r="XCG17" s="192"/>
      <c r="XCH17" s="192"/>
      <c r="XCI17" s="192"/>
      <c r="XCJ17" s="192"/>
      <c r="XCK17" s="192"/>
      <c r="XCL17" s="192"/>
      <c r="XCM17" s="192"/>
      <c r="XCN17" s="192"/>
      <c r="XCO17" s="192"/>
      <c r="XCP17" s="192"/>
      <c r="XCQ17" s="192"/>
      <c r="XCR17" s="192"/>
      <c r="XCS17" s="192"/>
      <c r="XCT17" s="192"/>
      <c r="XCU17" s="192"/>
      <c r="XCV17" s="192"/>
      <c r="XCW17" s="192"/>
      <c r="XCX17" s="192"/>
      <c r="XCY17" s="192"/>
      <c r="XCZ17" s="192"/>
      <c r="XDA17" s="192"/>
      <c r="XDB17" s="192"/>
      <c r="XDC17" s="192"/>
      <c r="XDD17" s="192"/>
      <c r="XDE17" s="192"/>
      <c r="XDF17" s="192"/>
      <c r="XDG17" s="192"/>
      <c r="XDH17" s="192"/>
      <c r="XDI17" s="192"/>
      <c r="XDJ17" s="192"/>
      <c r="XDK17" s="192"/>
      <c r="XDL17" s="192"/>
      <c r="XDM17" s="192"/>
      <c r="XDN17" s="192"/>
      <c r="XDO17" s="192"/>
      <c r="XDP17" s="192"/>
      <c r="XDQ17" s="192"/>
      <c r="XDR17" s="192"/>
      <c r="XDS17" s="192"/>
      <c r="XDT17" s="192"/>
      <c r="XDU17" s="192"/>
      <c r="XDV17" s="192"/>
      <c r="XDW17" s="192"/>
      <c r="XDX17" s="192"/>
      <c r="XDY17" s="192"/>
      <c r="XDZ17" s="192"/>
      <c r="XEA17" s="192"/>
      <c r="XEB17" s="192"/>
      <c r="XEC17" s="192"/>
      <c r="XED17" s="192"/>
      <c r="XEE17" s="192"/>
      <c r="XEF17" s="192"/>
      <c r="XEG17" s="192"/>
      <c r="XEH17" s="192"/>
      <c r="XEI17" s="192"/>
      <c r="XEJ17" s="192"/>
      <c r="XEK17" s="192"/>
      <c r="XEL17" s="192"/>
      <c r="XEM17" s="192"/>
      <c r="XEN17" s="192"/>
      <c r="XEO17" s="192"/>
      <c r="XEP17" s="192"/>
      <c r="XEQ17" s="192"/>
      <c r="XER17" s="192"/>
      <c r="XES17" s="192"/>
      <c r="XET17" s="192"/>
      <c r="XEU17" s="192"/>
      <c r="XEV17" s="192"/>
      <c r="XEW17" s="192"/>
      <c r="XEX17" s="192"/>
      <c r="XEY17" s="192"/>
      <c r="XEZ17" s="192"/>
      <c r="XFA17" s="192"/>
      <c r="XFB17" s="192"/>
    </row>
    <row r="18" spans="1:16382" s="194" customFormat="1">
      <c r="A18" s="254" t="s">
        <v>5230</v>
      </c>
      <c r="B18" s="267" t="s">
        <v>5256</v>
      </c>
      <c r="C18" s="298" t="str">
        <f>IFERROR(INDEX('Helsinki Database'!$C$2:$WWR$71,MATCH($B18,'Helsinki Database'!$A$2:$A$71,0),MATCH(C$11,'Helsinki Database'!$C$1:$WWR$1,0)),"-")</f>
        <v>-</v>
      </c>
      <c r="D18" s="261" t="str">
        <f>IFERROR(INDEX('Helsinki Database'!$C$2:$WWR$71,MATCH($B18,'Helsinki Database'!$A$2:$A$71,0),MATCH(D$11,'Helsinki Database'!$C$1:$WWR$1,0)),"-")</f>
        <v>-</v>
      </c>
      <c r="E18" s="261" t="str">
        <f>IFERROR(INDEX('Helsinki Database'!$C$2:$WWR$71,MATCH($B18,'Helsinki Database'!$A$2:$A$71,0),MATCH(E$11,'Helsinki Database'!$C$1:$WWR$1,0)),"-")</f>
        <v>-</v>
      </c>
      <c r="F18" s="261" t="str">
        <f>IFERROR(INDEX('Helsinki Database'!$C$2:$WWR$71,MATCH($B18,'Helsinki Database'!$A$2:$A$71,0),MATCH(F$11,'Helsinki Database'!$C$1:$WWR$1,0)),"-")</f>
        <v>-</v>
      </c>
      <c r="G18" s="261" t="str">
        <f>IFERROR(INDEX('Helsinki Database'!$C$2:$WWR$71,MATCH($B18,'Helsinki Database'!$A$2:$A$71,0),MATCH(G$11,'Helsinki Database'!$C$1:$WWR$1,0)),"-")</f>
        <v>-</v>
      </c>
      <c r="H18" s="261" t="str">
        <f>IFERROR(INDEX('Helsinki Database'!$C$2:$WWR$71,MATCH($B18,'Helsinki Database'!$A$2:$A$71,0),MATCH(H$11,'Helsinki Database'!$C$1:$WWR$1,0)),"-")</f>
        <v>-</v>
      </c>
      <c r="I18" s="261" t="str">
        <f>IFERROR(INDEX('Helsinki Database'!$C$2:$WWR$71,MATCH($B18,'Helsinki Database'!$A$2:$A$71,0),MATCH(I$11,'Helsinki Database'!$C$1:$WWR$1,0)),"-")</f>
        <v>-</v>
      </c>
      <c r="J18" s="261" t="str">
        <f>IFERROR(INDEX('Helsinki Database'!$C$2:$WWR$71,MATCH($B18,'Helsinki Database'!$A$2:$A$71,0),MATCH(J$11,'Helsinki Database'!$C$1:$WWR$1,0)),"-")</f>
        <v>-</v>
      </c>
      <c r="K18" s="228">
        <f>IFERROR(INDEX('Helsinki Database'!$C$2:$WWR$71,MATCH($B18,'Helsinki Database'!$A$2:$A$71,0),MATCH(K$11,'Helsinki Database'!$C$1:$WWR$1,0)),"-")</f>
        <v>0.99</v>
      </c>
      <c r="L18" s="228">
        <f>IFERROR(INDEX('Helsinki Database'!$C$2:$WWR$71,MATCH($B18,'Helsinki Database'!$A$2:$A$71,0),MATCH(L$11,'Helsinki Database'!$C$1:$WWR$1,0)),"-")</f>
        <v>0.96</v>
      </c>
      <c r="M18" s="228">
        <f>IFERROR(INDEX('Helsinki Database'!$C$2:$WWR$71,MATCH($B18,'Helsinki Database'!$A$2:$A$71,0),MATCH(M$11,'Helsinki Database'!$C$1:$WWR$1,0)),"-")</f>
        <v>0.88606307222787384</v>
      </c>
      <c r="N18" s="228">
        <f>IFERROR(INDEX('Helsinki Database'!$C$2:$WWR$71,MATCH($B18,'Helsinki Database'!$A$2:$A$71,0),MATCH(N$11,'Helsinki Database'!$C$1:$WWR$1,0)),"-")</f>
        <v>0.77868185516680222</v>
      </c>
      <c r="O18" s="261">
        <f>IFERROR(INDEX('Helsinki Database'!$C$2:$WWR$71,MATCH($B18,'Helsinki Database'!$A$2:$A$71,0),MATCH(O$11,'Helsinki Database'!$C$1:$WWR$1,0)),"-")</f>
        <v>93.6</v>
      </c>
      <c r="P18" s="261" t="str">
        <f>IFERROR(INDEX('Helsinki Database'!$C$2:$WWR$71,MATCH($B18,'Helsinki Database'!$A$2:$A$71,0),MATCH(P$11,'Helsinki Database'!$C$1:$WWR$1,0)),"-")</f>
        <v>-</v>
      </c>
      <c r="Q18" s="261" t="str">
        <f>IFERROR(INDEX('Helsinki Database'!$C$2:$WWR$71,MATCH($B18,'Helsinki Database'!$A$2:$A$71,0),MATCH(Q$11,'Helsinki Database'!$C$1:$WWR$1,0)),"-")</f>
        <v>-</v>
      </c>
      <c r="R18" s="261" t="str">
        <f>IFERROR(INDEX('Helsinki Database'!$C$2:$WWR$71,MATCH($B18,'Helsinki Database'!$A$2:$A$71,0),MATCH(R$11,'Helsinki Database'!$C$1:$WWR$1,0)),"-")</f>
        <v>-</v>
      </c>
      <c r="S18" s="261" t="str">
        <f>IFERROR(INDEX('Helsinki Database'!$C$2:$WWR$71,MATCH($B18,'Helsinki Database'!$A$2:$A$71,0),MATCH(S$11,'Helsinki Database'!$C$1:$WWR$1,0)),"-")</f>
        <v>-</v>
      </c>
      <c r="T18" s="261" t="str">
        <f>IFERROR(INDEX('Helsinki Database'!$C$2:$WWR$71,MATCH($B18,'Helsinki Database'!$A$2:$A$71,0),MATCH(T$11,'Helsinki Database'!$C$1:$WWR$1,0)),"-")</f>
        <v>-</v>
      </c>
      <c r="U18" s="261" t="str">
        <f>IFERROR(INDEX('Helsinki Database'!$C$2:$WWR$71,MATCH($B18,'Helsinki Database'!$A$2:$A$71,0),MATCH(U$11,'Helsinki Database'!$C$1:$WWR$1,0)),"-")</f>
        <v>-</v>
      </c>
      <c r="V18" s="261" t="str">
        <f>IFERROR(INDEX('Helsinki Database'!$C$2:$WWR$71,MATCH($B18,'Helsinki Database'!$A$2:$A$71,0),MATCH(V$11,'Helsinki Database'!$C$1:$WWR$1,0)),"-")</f>
        <v>-</v>
      </c>
      <c r="W18" s="261" t="str">
        <f>IFERROR(INDEX('Helsinki Database'!$C$2:$WWR$71,MATCH($B18,'Helsinki Database'!$A$2:$A$71,0),MATCH(W$11,'Helsinki Database'!$C$1:$WWR$1,0)),"-")</f>
        <v>-</v>
      </c>
      <c r="X18" s="299" t="str">
        <f>IFERROR(INDEX('Helsinki Database'!$C$2:$WWR$71,MATCH($B18,'Helsinki Database'!$A$2:$A$71,0),MATCH(X$11,'Helsinki Database'!$C$1:$WWR$1,0)),"-")</f>
        <v>-</v>
      </c>
      <c r="Y18" s="298">
        <f>IFERROR(INDEX('Helsinki Database'!$C$2:$WWR$71,MATCH($B18,'Helsinki Database'!$A$2:$A$71,0),MATCH(Y$11,'Helsinki Database'!$C$1:$WWR$1,0)),"-")</f>
        <v>79.239999999999995</v>
      </c>
      <c r="Z18" s="261">
        <f>IFERROR(INDEX('Helsinki Database'!$C$2:$WWR$71,MATCH($B18,'Helsinki Database'!$A$2:$A$71,0),MATCH(Z$11,'Helsinki Database'!$C$1:$WWR$1,0)),"-")</f>
        <v>84.46</v>
      </c>
      <c r="AA18" s="261" t="str">
        <f>IFERROR(INDEX('Helsinki Database'!$C$2:$WWR$71,MATCH($B18,'Helsinki Database'!$A$2:$A$71,0),MATCH(AA$11,'Helsinki Database'!$C$1:$WWR$1,0)),"-")</f>
        <v>-</v>
      </c>
      <c r="AB18" s="261" t="str">
        <f>IFERROR(INDEX('Helsinki Database'!$C$2:$WWR$71,MATCH($B18,'Helsinki Database'!$A$2:$A$71,0),MATCH(AB$11,'Helsinki Database'!$C$1:$WWR$1,0)),"-")</f>
        <v>-</v>
      </c>
      <c r="AC18" s="261">
        <f>IFERROR(INDEX('Helsinki Database'!$C$2:$WWR$71,MATCH($B18,'Helsinki Database'!$A$2:$A$71,0),MATCH(AC$11,'Helsinki Database'!$C$1:$WWR$1,0)),"-")</f>
        <v>41101</v>
      </c>
      <c r="AD18" s="261" t="str">
        <f>IFERROR(INDEX('Helsinki Database'!$C$2:$WWR$71,MATCH($B18,'Helsinki Database'!$A$2:$A$71,0),MATCH(AD$11,'Helsinki Database'!$C$1:$WWR$1,0)),"-")</f>
        <v>-</v>
      </c>
      <c r="AE18" s="261">
        <f>IFERROR(INDEX('Helsinki Database'!$C$2:$WWR$71,MATCH($B18,'Helsinki Database'!$A$2:$A$71,0),MATCH(AE$11,'Helsinki Database'!$C$1:$WWR$1,0)),"-")</f>
        <v>4.5</v>
      </c>
      <c r="AF18" s="261">
        <f>IFERROR(INDEX('Helsinki Database'!$C$2:$WWR$71,MATCH($B18,'Helsinki Database'!$A$2:$A$71,0),MATCH(AF$11,'Helsinki Database'!$C$1:$WWR$1,0)),"-")</f>
        <v>15.474737612887479</v>
      </c>
      <c r="AG18" s="261">
        <f>IFERROR(INDEX('Helsinki Database'!$C$2:$WWR$71,MATCH($B18,'Helsinki Database'!$A$2:$A$71,0),MATCH(AG$11,'Helsinki Database'!$C$1:$WWR$1,0)),"-")</f>
        <v>39.058079547345649</v>
      </c>
      <c r="AH18" s="228">
        <f>IFERROR(INDEX('Helsinki Database'!$C$2:$WWR$71,MATCH($B18,'Helsinki Database'!$A$2:$A$71,0),MATCH(AH$11,'Helsinki Database'!$C$1:$WWR$1,0)),"-")</f>
        <v>0.41161999999999999</v>
      </c>
      <c r="AI18" s="261" t="str">
        <f>IFERROR(INDEX('Helsinki Database'!$C$2:$WWR$71,MATCH($B18,'Helsinki Database'!$A$2:$A$71,0),MATCH(AI$11,'Helsinki Database'!$C$1:$WWR$1,0)),"-")</f>
        <v>-</v>
      </c>
      <c r="AJ18" s="261" t="str">
        <f>IFERROR(INDEX('Helsinki Database'!$C$2:$WWR$71,MATCH($B18,'Helsinki Database'!$A$2:$A$71,0),MATCH(AJ$11,'Helsinki Database'!$C$1:$WWR$1,0)),"-")</f>
        <v>-</v>
      </c>
      <c r="AK18" s="299" t="str">
        <f>IFERROR(INDEX('Helsinki Database'!$C$2:$WWR$71,MATCH($B18,'Helsinki Database'!$A$2:$A$71,0),MATCH(AK$11,'Helsinki Database'!$C$1:$WWR$1,0)),"-")</f>
        <v>-</v>
      </c>
      <c r="AL18" s="298" t="str">
        <f>IFERROR(INDEX('Helsinki Database'!$C$2:$WWR$71,MATCH($B18,'Helsinki Database'!$A$2:$A$71,0),MATCH(AL$11,'Helsinki Database'!$C$1:$WWR$1,0)),"-")</f>
        <v>-</v>
      </c>
      <c r="AM18" s="261" t="str">
        <f>IFERROR(INDEX('Helsinki Database'!$C$2:$WWR$71,MATCH($B18,'Helsinki Database'!$A$2:$A$71,0),MATCH(AM$11,'Helsinki Database'!$C$1:$WWR$1,0)),"-")</f>
        <v>-</v>
      </c>
      <c r="AN18" s="261" t="str">
        <f>IFERROR(INDEX('Helsinki Database'!$C$2:$WWR$71,MATCH($B18,'Helsinki Database'!$A$2:$A$71,0),MATCH(AN$11,'Helsinki Database'!$C$1:$WWR$1,0)),"-")</f>
        <v>-</v>
      </c>
      <c r="AO18" s="261" t="str">
        <f>IFERROR(INDEX('Helsinki Database'!$C$2:$WWR$71,MATCH($B18,'Helsinki Database'!$A$2:$A$71,0),MATCH(AO$11,'Helsinki Database'!$C$1:$WWR$1,0)),"-")</f>
        <v>-</v>
      </c>
      <c r="AP18" s="261" t="str">
        <f>IFERROR(INDEX('Helsinki Database'!$C$2:$WWR$71,MATCH($B18,'Helsinki Database'!$A$2:$A$71,0),MATCH(AP$11,'Helsinki Database'!$C$1:$WWR$1,0)),"-")</f>
        <v>-</v>
      </c>
      <c r="AQ18" s="261" t="str">
        <f>IFERROR(INDEX('Helsinki Database'!$C$2:$WWR$71,MATCH($B18,'Helsinki Database'!$A$2:$A$71,0),MATCH(AQ$11,'Helsinki Database'!$C$1:$WWR$1,0)),"-")</f>
        <v>-</v>
      </c>
      <c r="AR18" s="261" t="str">
        <f>IFERROR(INDEX('Helsinki Database'!$C$2:$WWR$71,MATCH($B18,'Helsinki Database'!$A$2:$A$71,0),MATCH(AR$11,'Helsinki Database'!$C$1:$WWR$1,0)),"-")</f>
        <v>-</v>
      </c>
      <c r="AS18" s="261" t="str">
        <f>IFERROR(INDEX('Helsinki Database'!$C$2:$WWR$71,MATCH($B18,'Helsinki Database'!$A$2:$A$71,0),MATCH(AS$11,'Helsinki Database'!$C$1:$WWR$1,0)),"-")</f>
        <v>-</v>
      </c>
      <c r="AT18" s="261">
        <f>IFERROR(INDEX('Helsinki Database'!$C$2:$WWR$71,MATCH($B18,'Helsinki Database'!$A$2:$A$71,0),MATCH(AT$11,'Helsinki Database'!$C$1:$WWR$1,0)),"-")</f>
        <v>4.9331393482958559</v>
      </c>
      <c r="AU18" s="299" t="str">
        <f>IFERROR(INDEX('Helsinki Database'!$C$2:$WWR$71,MATCH($B18,'Helsinki Database'!$A$2:$A$71,0),MATCH(AU$11,'Helsinki Database'!$C$1:$WWR$1,0)),"-")</f>
        <v>-</v>
      </c>
      <c r="AV18" s="203"/>
    </row>
    <row r="19" spans="1:16382" s="194" customFormat="1">
      <c r="A19" s="254" t="s">
        <v>5231</v>
      </c>
      <c r="B19" s="267" t="s">
        <v>5257</v>
      </c>
      <c r="C19" s="298" t="str">
        <f>IFERROR(INDEX('Helsinki Database'!$C$2:$WWR$71,MATCH($B19,'Helsinki Database'!$A$2:$A$71,0),MATCH(C$11,'Helsinki Database'!$C$1:$WWR$1,0)),"-")</f>
        <v>-</v>
      </c>
      <c r="D19" s="261" t="str">
        <f>IFERROR(INDEX('Helsinki Database'!$C$2:$WWR$71,MATCH($B19,'Helsinki Database'!$A$2:$A$71,0),MATCH(D$11,'Helsinki Database'!$C$1:$WWR$1,0)),"-")</f>
        <v>-</v>
      </c>
      <c r="E19" s="261" t="str">
        <f>IFERROR(INDEX('Helsinki Database'!$C$2:$WWR$71,MATCH($B19,'Helsinki Database'!$A$2:$A$71,0),MATCH(E$11,'Helsinki Database'!$C$1:$WWR$1,0)),"-")</f>
        <v>-</v>
      </c>
      <c r="F19" s="261" t="str">
        <f>IFERROR(INDEX('Helsinki Database'!$C$2:$WWR$71,MATCH($B19,'Helsinki Database'!$A$2:$A$71,0),MATCH(F$11,'Helsinki Database'!$C$1:$WWR$1,0)),"-")</f>
        <v>-</v>
      </c>
      <c r="G19" s="261" t="str">
        <f>IFERROR(INDEX('Helsinki Database'!$C$2:$WWR$71,MATCH($B19,'Helsinki Database'!$A$2:$A$71,0),MATCH(G$11,'Helsinki Database'!$C$1:$WWR$1,0)),"-")</f>
        <v>-</v>
      </c>
      <c r="H19" s="261" t="str">
        <f>IFERROR(INDEX('Helsinki Database'!$C$2:$WWR$71,MATCH($B19,'Helsinki Database'!$A$2:$A$71,0),MATCH(H$11,'Helsinki Database'!$C$1:$WWR$1,0)),"-")</f>
        <v>-</v>
      </c>
      <c r="I19" s="261" t="str">
        <f>IFERROR(INDEX('Helsinki Database'!$C$2:$WWR$71,MATCH($B19,'Helsinki Database'!$A$2:$A$71,0),MATCH(I$11,'Helsinki Database'!$C$1:$WWR$1,0)),"-")</f>
        <v>-</v>
      </c>
      <c r="J19" s="261" t="str">
        <f>IFERROR(INDEX('Helsinki Database'!$C$2:$WWR$71,MATCH($B19,'Helsinki Database'!$A$2:$A$71,0),MATCH(J$11,'Helsinki Database'!$C$1:$WWR$1,0)),"-")</f>
        <v>-</v>
      </c>
      <c r="K19" s="228">
        <f>IFERROR(INDEX('Helsinki Database'!$C$2:$WWR$71,MATCH($B19,'Helsinki Database'!$A$2:$A$71,0),MATCH(K$11,'Helsinki Database'!$C$1:$WWR$1,0)),"-")</f>
        <v>0.67</v>
      </c>
      <c r="L19" s="228">
        <f>IFERROR(INDEX('Helsinki Database'!$C$2:$WWR$71,MATCH($B19,'Helsinki Database'!$A$2:$A$71,0),MATCH(L$11,'Helsinki Database'!$C$1:$WWR$1,0)),"-")</f>
        <v>0.96</v>
      </c>
      <c r="M19" s="228">
        <f>IFERROR(INDEX('Helsinki Database'!$C$2:$WWR$71,MATCH($B19,'Helsinki Database'!$A$2:$A$71,0),MATCH(M$11,'Helsinki Database'!$C$1:$WWR$1,0)),"-")</f>
        <v>0.88606307222787384</v>
      </c>
      <c r="N19" s="228">
        <f>IFERROR(INDEX('Helsinki Database'!$C$2:$WWR$71,MATCH($B19,'Helsinki Database'!$A$2:$A$71,0),MATCH(N$11,'Helsinki Database'!$C$1:$WWR$1,0)),"-")</f>
        <v>0.77868185516680222</v>
      </c>
      <c r="O19" s="261">
        <f>IFERROR(INDEX('Helsinki Database'!$C$2:$WWR$71,MATCH($B19,'Helsinki Database'!$A$2:$A$71,0),MATCH(O$11,'Helsinki Database'!$C$1:$WWR$1,0)),"-")</f>
        <v>41.5</v>
      </c>
      <c r="P19" s="261" t="str">
        <f>IFERROR(INDEX('Helsinki Database'!$C$2:$WWR$71,MATCH($B19,'Helsinki Database'!$A$2:$A$71,0),MATCH(P$11,'Helsinki Database'!$C$1:$WWR$1,0)),"-")</f>
        <v>-</v>
      </c>
      <c r="Q19" s="261" t="str">
        <f>IFERROR(INDEX('Helsinki Database'!$C$2:$WWR$71,MATCH($B19,'Helsinki Database'!$A$2:$A$71,0),MATCH(Q$11,'Helsinki Database'!$C$1:$WWR$1,0)),"-")</f>
        <v>-</v>
      </c>
      <c r="R19" s="261" t="str">
        <f>IFERROR(INDEX('Helsinki Database'!$C$2:$WWR$71,MATCH($B19,'Helsinki Database'!$A$2:$A$71,0),MATCH(R$11,'Helsinki Database'!$C$1:$WWR$1,0)),"-")</f>
        <v>-</v>
      </c>
      <c r="S19" s="261" t="str">
        <f>IFERROR(INDEX('Helsinki Database'!$C$2:$WWR$71,MATCH($B19,'Helsinki Database'!$A$2:$A$71,0),MATCH(S$11,'Helsinki Database'!$C$1:$WWR$1,0)),"-")</f>
        <v>-</v>
      </c>
      <c r="T19" s="261" t="str">
        <f>IFERROR(INDEX('Helsinki Database'!$C$2:$WWR$71,MATCH($B19,'Helsinki Database'!$A$2:$A$71,0),MATCH(T$11,'Helsinki Database'!$C$1:$WWR$1,0)),"-")</f>
        <v>-</v>
      </c>
      <c r="U19" s="261" t="str">
        <f>IFERROR(INDEX('Helsinki Database'!$C$2:$WWR$71,MATCH($B19,'Helsinki Database'!$A$2:$A$71,0),MATCH(U$11,'Helsinki Database'!$C$1:$WWR$1,0)),"-")</f>
        <v>-</v>
      </c>
      <c r="V19" s="261" t="str">
        <f>IFERROR(INDEX('Helsinki Database'!$C$2:$WWR$71,MATCH($B19,'Helsinki Database'!$A$2:$A$71,0),MATCH(V$11,'Helsinki Database'!$C$1:$WWR$1,0)),"-")</f>
        <v>-</v>
      </c>
      <c r="W19" s="261" t="str">
        <f>IFERROR(INDEX('Helsinki Database'!$C$2:$WWR$71,MATCH($B19,'Helsinki Database'!$A$2:$A$71,0),MATCH(W$11,'Helsinki Database'!$C$1:$WWR$1,0)),"-")</f>
        <v>-</v>
      </c>
      <c r="X19" s="299" t="str">
        <f>IFERROR(INDEX('Helsinki Database'!$C$2:$WWR$71,MATCH($B19,'Helsinki Database'!$A$2:$A$71,0),MATCH(X$11,'Helsinki Database'!$C$1:$WWR$1,0)),"-")</f>
        <v>-</v>
      </c>
      <c r="Y19" s="298">
        <f>IFERROR(INDEX('Helsinki Database'!$C$2:$WWR$71,MATCH($B19,'Helsinki Database'!$A$2:$A$71,0),MATCH(Y$11,'Helsinki Database'!$C$1:$WWR$1,0)),"-")</f>
        <v>79.239999999999995</v>
      </c>
      <c r="Z19" s="261">
        <f>IFERROR(INDEX('Helsinki Database'!$C$2:$WWR$71,MATCH($B19,'Helsinki Database'!$A$2:$A$71,0),MATCH(Z$11,'Helsinki Database'!$C$1:$WWR$1,0)),"-")</f>
        <v>84.46</v>
      </c>
      <c r="AA19" s="261" t="str">
        <f>IFERROR(INDEX('Helsinki Database'!$C$2:$WWR$71,MATCH($B19,'Helsinki Database'!$A$2:$A$71,0),MATCH(AA$11,'Helsinki Database'!$C$1:$WWR$1,0)),"-")</f>
        <v>-</v>
      </c>
      <c r="AB19" s="261" t="str">
        <f>IFERROR(INDEX('Helsinki Database'!$C$2:$WWR$71,MATCH($B19,'Helsinki Database'!$A$2:$A$71,0),MATCH(AB$11,'Helsinki Database'!$C$1:$WWR$1,0)),"-")</f>
        <v>-</v>
      </c>
      <c r="AC19" s="261">
        <f>IFERROR(INDEX('Helsinki Database'!$C$2:$WWR$71,MATCH($B19,'Helsinki Database'!$A$2:$A$71,0),MATCH(AC$11,'Helsinki Database'!$C$1:$WWR$1,0)),"-")</f>
        <v>48421</v>
      </c>
      <c r="AD19" s="261" t="str">
        <f>IFERROR(INDEX('Helsinki Database'!$C$2:$WWR$71,MATCH($B19,'Helsinki Database'!$A$2:$A$71,0),MATCH(AD$11,'Helsinki Database'!$C$1:$WWR$1,0)),"-")</f>
        <v>-</v>
      </c>
      <c r="AE19" s="261">
        <f>IFERROR(INDEX('Helsinki Database'!$C$2:$WWR$71,MATCH($B19,'Helsinki Database'!$A$2:$A$71,0),MATCH(AE$11,'Helsinki Database'!$C$1:$WWR$1,0)),"-")</f>
        <v>0</v>
      </c>
      <c r="AF19" s="261">
        <f>IFERROR(INDEX('Helsinki Database'!$C$2:$WWR$71,MATCH($B19,'Helsinki Database'!$A$2:$A$71,0),MATCH(AF$11,'Helsinki Database'!$C$1:$WWR$1,0)),"-")</f>
        <v>12.464183381088825</v>
      </c>
      <c r="AG19" s="261">
        <f>IFERROR(INDEX('Helsinki Database'!$C$2:$WWR$71,MATCH($B19,'Helsinki Database'!$A$2:$A$71,0),MATCH(AG$11,'Helsinki Database'!$C$1:$WWR$1,0)),"-")</f>
        <v>41.047235444891982</v>
      </c>
      <c r="AH19" s="228">
        <f>IFERROR(INDEX('Helsinki Database'!$C$2:$WWR$71,MATCH($B19,'Helsinki Database'!$A$2:$A$71,0),MATCH(AH$11,'Helsinki Database'!$C$1:$WWR$1,0)),"-")</f>
        <v>0.41161999999999999</v>
      </c>
      <c r="AI19" s="261" t="str">
        <f>IFERROR(INDEX('Helsinki Database'!$C$2:$WWR$71,MATCH($B19,'Helsinki Database'!$A$2:$A$71,0),MATCH(AI$11,'Helsinki Database'!$C$1:$WWR$1,0)),"-")</f>
        <v>-</v>
      </c>
      <c r="AJ19" s="261" t="str">
        <f>IFERROR(INDEX('Helsinki Database'!$C$2:$WWR$71,MATCH($B19,'Helsinki Database'!$A$2:$A$71,0),MATCH(AJ$11,'Helsinki Database'!$C$1:$WWR$1,0)),"-")</f>
        <v>-</v>
      </c>
      <c r="AK19" s="299" t="str">
        <f>IFERROR(INDEX('Helsinki Database'!$C$2:$WWR$71,MATCH($B19,'Helsinki Database'!$A$2:$A$71,0),MATCH(AK$11,'Helsinki Database'!$C$1:$WWR$1,0)),"-")</f>
        <v>-</v>
      </c>
      <c r="AL19" s="298" t="str">
        <f>IFERROR(INDEX('Helsinki Database'!$C$2:$WWR$71,MATCH($B19,'Helsinki Database'!$A$2:$A$71,0),MATCH(AL$11,'Helsinki Database'!$C$1:$WWR$1,0)),"-")</f>
        <v>-</v>
      </c>
      <c r="AM19" s="261" t="str">
        <f>IFERROR(INDEX('Helsinki Database'!$C$2:$WWR$71,MATCH($B19,'Helsinki Database'!$A$2:$A$71,0),MATCH(AM$11,'Helsinki Database'!$C$1:$WWR$1,0)),"-")</f>
        <v>-</v>
      </c>
      <c r="AN19" s="261" t="str">
        <f>IFERROR(INDEX('Helsinki Database'!$C$2:$WWR$71,MATCH($B19,'Helsinki Database'!$A$2:$A$71,0),MATCH(AN$11,'Helsinki Database'!$C$1:$WWR$1,0)),"-")</f>
        <v>-</v>
      </c>
      <c r="AO19" s="261" t="str">
        <f>IFERROR(INDEX('Helsinki Database'!$C$2:$WWR$71,MATCH($B19,'Helsinki Database'!$A$2:$A$71,0),MATCH(AO$11,'Helsinki Database'!$C$1:$WWR$1,0)),"-")</f>
        <v>-</v>
      </c>
      <c r="AP19" s="261" t="str">
        <f>IFERROR(INDEX('Helsinki Database'!$C$2:$WWR$71,MATCH($B19,'Helsinki Database'!$A$2:$A$71,0),MATCH(AP$11,'Helsinki Database'!$C$1:$WWR$1,0)),"-")</f>
        <v>-</v>
      </c>
      <c r="AQ19" s="261" t="str">
        <f>IFERROR(INDEX('Helsinki Database'!$C$2:$WWR$71,MATCH($B19,'Helsinki Database'!$A$2:$A$71,0),MATCH(AQ$11,'Helsinki Database'!$C$1:$WWR$1,0)),"-")</f>
        <v>-</v>
      </c>
      <c r="AR19" s="261" t="str">
        <f>IFERROR(INDEX('Helsinki Database'!$C$2:$WWR$71,MATCH($B19,'Helsinki Database'!$A$2:$A$71,0),MATCH(AR$11,'Helsinki Database'!$C$1:$WWR$1,0)),"-")</f>
        <v>-</v>
      </c>
      <c r="AS19" s="261" t="str">
        <f>IFERROR(INDEX('Helsinki Database'!$C$2:$WWR$71,MATCH($B19,'Helsinki Database'!$A$2:$A$71,0),MATCH(AS$11,'Helsinki Database'!$C$1:$WWR$1,0)),"-")</f>
        <v>-</v>
      </c>
      <c r="AT19" s="261">
        <f>IFERROR(INDEX('Helsinki Database'!$C$2:$WWR$71,MATCH($B19,'Helsinki Database'!$A$2:$A$71,0),MATCH(AT$11,'Helsinki Database'!$C$1:$WWR$1,0)),"-")</f>
        <v>8.3515781791643864</v>
      </c>
      <c r="AU19" s="299" t="str">
        <f>IFERROR(INDEX('Helsinki Database'!$C$2:$WWR$71,MATCH($B19,'Helsinki Database'!$A$2:$A$71,0),MATCH(AU$11,'Helsinki Database'!$C$1:$WWR$1,0)),"-")</f>
        <v>-</v>
      </c>
      <c r="AV19" s="203"/>
    </row>
    <row r="20" spans="1:16382" s="194" customFormat="1">
      <c r="A20" s="254" t="s">
        <v>5232</v>
      </c>
      <c r="B20" s="267" t="s">
        <v>5258</v>
      </c>
      <c r="C20" s="298" t="str">
        <f>IFERROR(INDEX('Helsinki Database'!$C$2:$WWR$71,MATCH($B20,'Helsinki Database'!$A$2:$A$71,0),MATCH(C$11,'Helsinki Database'!$C$1:$WWR$1,0)),"-")</f>
        <v>-</v>
      </c>
      <c r="D20" s="261" t="str">
        <f>IFERROR(INDEX('Helsinki Database'!$C$2:$WWR$71,MATCH($B20,'Helsinki Database'!$A$2:$A$71,0),MATCH(D$11,'Helsinki Database'!$C$1:$WWR$1,0)),"-")</f>
        <v>-</v>
      </c>
      <c r="E20" s="261" t="str">
        <f>IFERROR(INDEX('Helsinki Database'!$C$2:$WWR$71,MATCH($B20,'Helsinki Database'!$A$2:$A$71,0),MATCH(E$11,'Helsinki Database'!$C$1:$WWR$1,0)),"-")</f>
        <v>-</v>
      </c>
      <c r="F20" s="261" t="str">
        <f>IFERROR(INDEX('Helsinki Database'!$C$2:$WWR$71,MATCH($B20,'Helsinki Database'!$A$2:$A$71,0),MATCH(F$11,'Helsinki Database'!$C$1:$WWR$1,0)),"-")</f>
        <v>-</v>
      </c>
      <c r="G20" s="261" t="str">
        <f>IFERROR(INDEX('Helsinki Database'!$C$2:$WWR$71,MATCH($B20,'Helsinki Database'!$A$2:$A$71,0),MATCH(G$11,'Helsinki Database'!$C$1:$WWR$1,0)),"-")</f>
        <v>-</v>
      </c>
      <c r="H20" s="261" t="str">
        <f>IFERROR(INDEX('Helsinki Database'!$C$2:$WWR$71,MATCH($B20,'Helsinki Database'!$A$2:$A$71,0),MATCH(H$11,'Helsinki Database'!$C$1:$WWR$1,0)),"-")</f>
        <v>-</v>
      </c>
      <c r="I20" s="261" t="str">
        <f>IFERROR(INDEX('Helsinki Database'!$C$2:$WWR$71,MATCH($B20,'Helsinki Database'!$A$2:$A$71,0),MATCH(I$11,'Helsinki Database'!$C$1:$WWR$1,0)),"-")</f>
        <v>-</v>
      </c>
      <c r="J20" s="261" t="str">
        <f>IFERROR(INDEX('Helsinki Database'!$C$2:$WWR$71,MATCH($B20,'Helsinki Database'!$A$2:$A$71,0),MATCH(J$11,'Helsinki Database'!$C$1:$WWR$1,0)),"-")</f>
        <v>-</v>
      </c>
      <c r="K20" s="228">
        <f>IFERROR(INDEX('Helsinki Database'!$C$2:$WWR$71,MATCH($B20,'Helsinki Database'!$A$2:$A$71,0),MATCH(K$11,'Helsinki Database'!$C$1:$WWR$1,0)),"-")</f>
        <v>0.96</v>
      </c>
      <c r="L20" s="228">
        <f>IFERROR(INDEX('Helsinki Database'!$C$2:$WWR$71,MATCH($B20,'Helsinki Database'!$A$2:$A$71,0),MATCH(L$11,'Helsinki Database'!$C$1:$WWR$1,0)),"-")</f>
        <v>0.96</v>
      </c>
      <c r="M20" s="228">
        <f>IFERROR(INDEX('Helsinki Database'!$C$2:$WWR$71,MATCH($B20,'Helsinki Database'!$A$2:$A$71,0),MATCH(M$11,'Helsinki Database'!$C$1:$WWR$1,0)),"-")</f>
        <v>0.88606307222787384</v>
      </c>
      <c r="N20" s="228">
        <f>IFERROR(INDEX('Helsinki Database'!$C$2:$WWR$71,MATCH($B20,'Helsinki Database'!$A$2:$A$71,0),MATCH(N$11,'Helsinki Database'!$C$1:$WWR$1,0)),"-")</f>
        <v>0.77868185516680222</v>
      </c>
      <c r="O20" s="261">
        <f>IFERROR(INDEX('Helsinki Database'!$C$2:$WWR$71,MATCH($B20,'Helsinki Database'!$A$2:$A$71,0),MATCH(O$11,'Helsinki Database'!$C$1:$WWR$1,0)),"-")</f>
        <v>99.9</v>
      </c>
      <c r="P20" s="261" t="str">
        <f>IFERROR(INDEX('Helsinki Database'!$C$2:$WWR$71,MATCH($B20,'Helsinki Database'!$A$2:$A$71,0),MATCH(P$11,'Helsinki Database'!$C$1:$WWR$1,0)),"-")</f>
        <v>-</v>
      </c>
      <c r="Q20" s="261" t="str">
        <f>IFERROR(INDEX('Helsinki Database'!$C$2:$WWR$71,MATCH($B20,'Helsinki Database'!$A$2:$A$71,0),MATCH(Q$11,'Helsinki Database'!$C$1:$WWR$1,0)),"-")</f>
        <v>-</v>
      </c>
      <c r="R20" s="261" t="str">
        <f>IFERROR(INDEX('Helsinki Database'!$C$2:$WWR$71,MATCH($B20,'Helsinki Database'!$A$2:$A$71,0),MATCH(R$11,'Helsinki Database'!$C$1:$WWR$1,0)),"-")</f>
        <v>-</v>
      </c>
      <c r="S20" s="261" t="str">
        <f>IFERROR(INDEX('Helsinki Database'!$C$2:$WWR$71,MATCH($B20,'Helsinki Database'!$A$2:$A$71,0),MATCH(S$11,'Helsinki Database'!$C$1:$WWR$1,0)),"-")</f>
        <v>-</v>
      </c>
      <c r="T20" s="261" t="str">
        <f>IFERROR(INDEX('Helsinki Database'!$C$2:$WWR$71,MATCH($B20,'Helsinki Database'!$A$2:$A$71,0),MATCH(T$11,'Helsinki Database'!$C$1:$WWR$1,0)),"-")</f>
        <v>-</v>
      </c>
      <c r="U20" s="261" t="str">
        <f>IFERROR(INDEX('Helsinki Database'!$C$2:$WWR$71,MATCH($B20,'Helsinki Database'!$A$2:$A$71,0),MATCH(U$11,'Helsinki Database'!$C$1:$WWR$1,0)),"-")</f>
        <v>-</v>
      </c>
      <c r="V20" s="261" t="str">
        <f>IFERROR(INDEX('Helsinki Database'!$C$2:$WWR$71,MATCH($B20,'Helsinki Database'!$A$2:$A$71,0),MATCH(V$11,'Helsinki Database'!$C$1:$WWR$1,0)),"-")</f>
        <v>-</v>
      </c>
      <c r="W20" s="261" t="str">
        <f>IFERROR(INDEX('Helsinki Database'!$C$2:$WWR$71,MATCH($B20,'Helsinki Database'!$A$2:$A$71,0),MATCH(W$11,'Helsinki Database'!$C$1:$WWR$1,0)),"-")</f>
        <v>-</v>
      </c>
      <c r="X20" s="299" t="str">
        <f>IFERROR(INDEX('Helsinki Database'!$C$2:$WWR$71,MATCH($B20,'Helsinki Database'!$A$2:$A$71,0),MATCH(X$11,'Helsinki Database'!$C$1:$WWR$1,0)),"-")</f>
        <v>-</v>
      </c>
      <c r="Y20" s="298">
        <f>IFERROR(INDEX('Helsinki Database'!$C$2:$WWR$71,MATCH($B20,'Helsinki Database'!$A$2:$A$71,0),MATCH(Y$11,'Helsinki Database'!$C$1:$WWR$1,0)),"-")</f>
        <v>79.239999999999995</v>
      </c>
      <c r="Z20" s="261">
        <f>IFERROR(INDEX('Helsinki Database'!$C$2:$WWR$71,MATCH($B20,'Helsinki Database'!$A$2:$A$71,0),MATCH(Z$11,'Helsinki Database'!$C$1:$WWR$1,0)),"-")</f>
        <v>84.46</v>
      </c>
      <c r="AA20" s="261" t="str">
        <f>IFERROR(INDEX('Helsinki Database'!$C$2:$WWR$71,MATCH($B20,'Helsinki Database'!$A$2:$A$71,0),MATCH(AA$11,'Helsinki Database'!$C$1:$WWR$1,0)),"-")</f>
        <v>-</v>
      </c>
      <c r="AB20" s="261" t="str">
        <f>IFERROR(INDEX('Helsinki Database'!$C$2:$WWR$71,MATCH($B20,'Helsinki Database'!$A$2:$A$71,0),MATCH(AB$11,'Helsinki Database'!$C$1:$WWR$1,0)),"-")</f>
        <v>-</v>
      </c>
      <c r="AC20" s="261">
        <f>IFERROR(INDEX('Helsinki Database'!$C$2:$WWR$71,MATCH($B20,'Helsinki Database'!$A$2:$A$71,0),MATCH(AC$11,'Helsinki Database'!$C$1:$WWR$1,0)),"-")</f>
        <v>43229</v>
      </c>
      <c r="AD20" s="261" t="str">
        <f>IFERROR(INDEX('Helsinki Database'!$C$2:$WWR$71,MATCH($B20,'Helsinki Database'!$A$2:$A$71,0),MATCH(AD$11,'Helsinki Database'!$C$1:$WWR$1,0)),"-")</f>
        <v>-</v>
      </c>
      <c r="AE20" s="261">
        <f>IFERROR(INDEX('Helsinki Database'!$C$2:$WWR$71,MATCH($B20,'Helsinki Database'!$A$2:$A$71,0),MATCH(AE$11,'Helsinki Database'!$C$1:$WWR$1,0)),"-")</f>
        <v>4.7</v>
      </c>
      <c r="AF20" s="261">
        <f>IFERROR(INDEX('Helsinki Database'!$C$2:$WWR$71,MATCH($B20,'Helsinki Database'!$A$2:$A$71,0),MATCH(AF$11,'Helsinki Database'!$C$1:$WWR$1,0)),"-")</f>
        <v>14.427480916030536</v>
      </c>
      <c r="AG20" s="261">
        <f>IFERROR(INDEX('Helsinki Database'!$C$2:$WWR$71,MATCH($B20,'Helsinki Database'!$A$2:$A$71,0),MATCH(AG$11,'Helsinki Database'!$C$1:$WWR$1,0)),"-")</f>
        <v>41.567408941826343</v>
      </c>
      <c r="AH20" s="228">
        <f>IFERROR(INDEX('Helsinki Database'!$C$2:$WWR$71,MATCH($B20,'Helsinki Database'!$A$2:$A$71,0),MATCH(AH$11,'Helsinki Database'!$C$1:$WWR$1,0)),"-")</f>
        <v>0.41161999999999999</v>
      </c>
      <c r="AI20" s="261" t="str">
        <f>IFERROR(INDEX('Helsinki Database'!$C$2:$WWR$71,MATCH($B20,'Helsinki Database'!$A$2:$A$71,0),MATCH(AI$11,'Helsinki Database'!$C$1:$WWR$1,0)),"-")</f>
        <v>-</v>
      </c>
      <c r="AJ20" s="261" t="str">
        <f>IFERROR(INDEX('Helsinki Database'!$C$2:$WWR$71,MATCH($B20,'Helsinki Database'!$A$2:$A$71,0),MATCH(AJ$11,'Helsinki Database'!$C$1:$WWR$1,0)),"-")</f>
        <v>-</v>
      </c>
      <c r="AK20" s="299" t="str">
        <f>IFERROR(INDEX('Helsinki Database'!$C$2:$WWR$71,MATCH($B20,'Helsinki Database'!$A$2:$A$71,0),MATCH(AK$11,'Helsinki Database'!$C$1:$WWR$1,0)),"-")</f>
        <v>-</v>
      </c>
      <c r="AL20" s="298" t="str">
        <f>IFERROR(INDEX('Helsinki Database'!$C$2:$WWR$71,MATCH($B20,'Helsinki Database'!$A$2:$A$71,0),MATCH(AL$11,'Helsinki Database'!$C$1:$WWR$1,0)),"-")</f>
        <v>-</v>
      </c>
      <c r="AM20" s="261" t="str">
        <f>IFERROR(INDEX('Helsinki Database'!$C$2:$WWR$71,MATCH($B20,'Helsinki Database'!$A$2:$A$71,0),MATCH(AM$11,'Helsinki Database'!$C$1:$WWR$1,0)),"-")</f>
        <v>-</v>
      </c>
      <c r="AN20" s="261" t="str">
        <f>IFERROR(INDEX('Helsinki Database'!$C$2:$WWR$71,MATCH($B20,'Helsinki Database'!$A$2:$A$71,0),MATCH(AN$11,'Helsinki Database'!$C$1:$WWR$1,0)),"-")</f>
        <v>-</v>
      </c>
      <c r="AO20" s="261" t="str">
        <f>IFERROR(INDEX('Helsinki Database'!$C$2:$WWR$71,MATCH($B20,'Helsinki Database'!$A$2:$A$71,0),MATCH(AO$11,'Helsinki Database'!$C$1:$WWR$1,0)),"-")</f>
        <v>-</v>
      </c>
      <c r="AP20" s="261" t="str">
        <f>IFERROR(INDEX('Helsinki Database'!$C$2:$WWR$71,MATCH($B20,'Helsinki Database'!$A$2:$A$71,0),MATCH(AP$11,'Helsinki Database'!$C$1:$WWR$1,0)),"-")</f>
        <v>-</v>
      </c>
      <c r="AQ20" s="261" t="str">
        <f>IFERROR(INDEX('Helsinki Database'!$C$2:$WWR$71,MATCH($B20,'Helsinki Database'!$A$2:$A$71,0),MATCH(AQ$11,'Helsinki Database'!$C$1:$WWR$1,0)),"-")</f>
        <v>-</v>
      </c>
      <c r="AR20" s="261" t="str">
        <f>IFERROR(INDEX('Helsinki Database'!$C$2:$WWR$71,MATCH($B20,'Helsinki Database'!$A$2:$A$71,0),MATCH(AR$11,'Helsinki Database'!$C$1:$WWR$1,0)),"-")</f>
        <v>-</v>
      </c>
      <c r="AS20" s="261" t="str">
        <f>IFERROR(INDEX('Helsinki Database'!$C$2:$WWR$71,MATCH($B20,'Helsinki Database'!$A$2:$A$71,0),MATCH(AS$11,'Helsinki Database'!$C$1:$WWR$1,0)),"-")</f>
        <v>-</v>
      </c>
      <c r="AT20" s="261">
        <f>IFERROR(INDEX('Helsinki Database'!$C$2:$WWR$71,MATCH($B20,'Helsinki Database'!$A$2:$A$71,0),MATCH(AT$11,'Helsinki Database'!$C$1:$WWR$1,0)),"-")</f>
        <v>3.4256788499483228</v>
      </c>
      <c r="AU20" s="299" t="str">
        <f>IFERROR(INDEX('Helsinki Database'!$C$2:$WWR$71,MATCH($B20,'Helsinki Database'!$A$2:$A$71,0),MATCH(AU$11,'Helsinki Database'!$C$1:$WWR$1,0)),"-")</f>
        <v>-</v>
      </c>
      <c r="AV20" s="203"/>
    </row>
    <row r="21" spans="1:16382" s="194" customFormat="1">
      <c r="A21" s="254" t="s">
        <v>5233</v>
      </c>
      <c r="B21" s="267" t="s">
        <v>5259</v>
      </c>
      <c r="C21" s="298" t="str">
        <f>IFERROR(INDEX('Helsinki Database'!$C$2:$WWR$71,MATCH($B21,'Helsinki Database'!$A$2:$A$71,0),MATCH(C$11,'Helsinki Database'!$C$1:$WWR$1,0)),"-")</f>
        <v>-</v>
      </c>
      <c r="D21" s="261" t="str">
        <f>IFERROR(INDEX('Helsinki Database'!$C$2:$WWR$71,MATCH($B21,'Helsinki Database'!$A$2:$A$71,0),MATCH(D$11,'Helsinki Database'!$C$1:$WWR$1,0)),"-")</f>
        <v>-</v>
      </c>
      <c r="E21" s="261" t="str">
        <f>IFERROR(INDEX('Helsinki Database'!$C$2:$WWR$71,MATCH($B21,'Helsinki Database'!$A$2:$A$71,0),MATCH(E$11,'Helsinki Database'!$C$1:$WWR$1,0)),"-")</f>
        <v>-</v>
      </c>
      <c r="F21" s="261" t="str">
        <f>IFERROR(INDEX('Helsinki Database'!$C$2:$WWR$71,MATCH($B21,'Helsinki Database'!$A$2:$A$71,0),MATCH(F$11,'Helsinki Database'!$C$1:$WWR$1,0)),"-")</f>
        <v>-</v>
      </c>
      <c r="G21" s="261" t="str">
        <f>IFERROR(INDEX('Helsinki Database'!$C$2:$WWR$71,MATCH($B21,'Helsinki Database'!$A$2:$A$71,0),MATCH(G$11,'Helsinki Database'!$C$1:$WWR$1,0)),"-")</f>
        <v>-</v>
      </c>
      <c r="H21" s="261" t="str">
        <f>IFERROR(INDEX('Helsinki Database'!$C$2:$WWR$71,MATCH($B21,'Helsinki Database'!$A$2:$A$71,0),MATCH(H$11,'Helsinki Database'!$C$1:$WWR$1,0)),"-")</f>
        <v>-</v>
      </c>
      <c r="I21" s="261" t="str">
        <f>IFERROR(INDEX('Helsinki Database'!$C$2:$WWR$71,MATCH($B21,'Helsinki Database'!$A$2:$A$71,0),MATCH(I$11,'Helsinki Database'!$C$1:$WWR$1,0)),"-")</f>
        <v>-</v>
      </c>
      <c r="J21" s="261" t="str">
        <f>IFERROR(INDEX('Helsinki Database'!$C$2:$WWR$71,MATCH($B21,'Helsinki Database'!$A$2:$A$71,0),MATCH(J$11,'Helsinki Database'!$C$1:$WWR$1,0)),"-")</f>
        <v>-</v>
      </c>
      <c r="K21" s="228">
        <f>IFERROR(INDEX('Helsinki Database'!$C$2:$WWR$71,MATCH($B21,'Helsinki Database'!$A$2:$A$71,0),MATCH(K$11,'Helsinki Database'!$C$1:$WWR$1,0)),"-")</f>
        <v>0.83</v>
      </c>
      <c r="L21" s="228">
        <f>IFERROR(INDEX('Helsinki Database'!$C$2:$WWR$71,MATCH($B21,'Helsinki Database'!$A$2:$A$71,0),MATCH(L$11,'Helsinki Database'!$C$1:$WWR$1,0)),"-")</f>
        <v>0.96</v>
      </c>
      <c r="M21" s="228">
        <f>IFERROR(INDEX('Helsinki Database'!$C$2:$WWR$71,MATCH($B21,'Helsinki Database'!$A$2:$A$71,0),MATCH(M$11,'Helsinki Database'!$C$1:$WWR$1,0)),"-")</f>
        <v>0.88606307222787384</v>
      </c>
      <c r="N21" s="228">
        <f>IFERROR(INDEX('Helsinki Database'!$C$2:$WWR$71,MATCH($B21,'Helsinki Database'!$A$2:$A$71,0),MATCH(N$11,'Helsinki Database'!$C$1:$WWR$1,0)),"-")</f>
        <v>0.77868185516680222</v>
      </c>
      <c r="O21" s="261">
        <f>IFERROR(INDEX('Helsinki Database'!$C$2:$WWR$71,MATCH($B21,'Helsinki Database'!$A$2:$A$71,0),MATCH(O$11,'Helsinki Database'!$C$1:$WWR$1,0)),"-")</f>
        <v>85.6</v>
      </c>
      <c r="P21" s="261" t="str">
        <f>IFERROR(INDEX('Helsinki Database'!$C$2:$WWR$71,MATCH($B21,'Helsinki Database'!$A$2:$A$71,0),MATCH(P$11,'Helsinki Database'!$C$1:$WWR$1,0)),"-")</f>
        <v>-</v>
      </c>
      <c r="Q21" s="261" t="str">
        <f>IFERROR(INDEX('Helsinki Database'!$C$2:$WWR$71,MATCH($B21,'Helsinki Database'!$A$2:$A$71,0),MATCH(Q$11,'Helsinki Database'!$C$1:$WWR$1,0)),"-")</f>
        <v>-</v>
      </c>
      <c r="R21" s="261" t="str">
        <f>IFERROR(INDEX('Helsinki Database'!$C$2:$WWR$71,MATCH($B21,'Helsinki Database'!$A$2:$A$71,0),MATCH(R$11,'Helsinki Database'!$C$1:$WWR$1,0)),"-")</f>
        <v>-</v>
      </c>
      <c r="S21" s="261" t="str">
        <f>IFERROR(INDEX('Helsinki Database'!$C$2:$WWR$71,MATCH($B21,'Helsinki Database'!$A$2:$A$71,0),MATCH(S$11,'Helsinki Database'!$C$1:$WWR$1,0)),"-")</f>
        <v>-</v>
      </c>
      <c r="T21" s="261" t="str">
        <f>IFERROR(INDEX('Helsinki Database'!$C$2:$WWR$71,MATCH($B21,'Helsinki Database'!$A$2:$A$71,0),MATCH(T$11,'Helsinki Database'!$C$1:$WWR$1,0)),"-")</f>
        <v>-</v>
      </c>
      <c r="U21" s="261" t="str">
        <f>IFERROR(INDEX('Helsinki Database'!$C$2:$WWR$71,MATCH($B21,'Helsinki Database'!$A$2:$A$71,0),MATCH(U$11,'Helsinki Database'!$C$1:$WWR$1,0)),"-")</f>
        <v>-</v>
      </c>
      <c r="V21" s="261" t="str">
        <f>IFERROR(INDEX('Helsinki Database'!$C$2:$WWR$71,MATCH($B21,'Helsinki Database'!$A$2:$A$71,0),MATCH(V$11,'Helsinki Database'!$C$1:$WWR$1,0)),"-")</f>
        <v>-</v>
      </c>
      <c r="W21" s="261" t="str">
        <f>IFERROR(INDEX('Helsinki Database'!$C$2:$WWR$71,MATCH($B21,'Helsinki Database'!$A$2:$A$71,0),MATCH(W$11,'Helsinki Database'!$C$1:$WWR$1,0)),"-")</f>
        <v>-</v>
      </c>
      <c r="X21" s="299" t="str">
        <f>IFERROR(INDEX('Helsinki Database'!$C$2:$WWR$71,MATCH($B21,'Helsinki Database'!$A$2:$A$71,0),MATCH(X$11,'Helsinki Database'!$C$1:$WWR$1,0)),"-")</f>
        <v>-</v>
      </c>
      <c r="Y21" s="298">
        <f>IFERROR(INDEX('Helsinki Database'!$C$2:$WWR$71,MATCH($B21,'Helsinki Database'!$A$2:$A$71,0),MATCH(Y$11,'Helsinki Database'!$C$1:$WWR$1,0)),"-")</f>
        <v>79.239999999999995</v>
      </c>
      <c r="Z21" s="261">
        <f>IFERROR(INDEX('Helsinki Database'!$C$2:$WWR$71,MATCH($B21,'Helsinki Database'!$A$2:$A$71,0),MATCH(Z$11,'Helsinki Database'!$C$1:$WWR$1,0)),"-")</f>
        <v>84.46</v>
      </c>
      <c r="AA21" s="261" t="str">
        <f>IFERROR(INDEX('Helsinki Database'!$C$2:$WWR$71,MATCH($B21,'Helsinki Database'!$A$2:$A$71,0),MATCH(AA$11,'Helsinki Database'!$C$1:$WWR$1,0)),"-")</f>
        <v>-</v>
      </c>
      <c r="AB21" s="261" t="str">
        <f>IFERROR(INDEX('Helsinki Database'!$C$2:$WWR$71,MATCH($B21,'Helsinki Database'!$A$2:$A$71,0),MATCH(AB$11,'Helsinki Database'!$C$1:$WWR$1,0)),"-")</f>
        <v>-</v>
      </c>
      <c r="AC21" s="261">
        <f>IFERROR(INDEX('Helsinki Database'!$C$2:$WWR$71,MATCH($B21,'Helsinki Database'!$A$2:$A$71,0),MATCH(AC$11,'Helsinki Database'!$C$1:$WWR$1,0)),"-")</f>
        <v>38265</v>
      </c>
      <c r="AD21" s="261" t="str">
        <f>IFERROR(INDEX('Helsinki Database'!$C$2:$WWR$71,MATCH($B21,'Helsinki Database'!$A$2:$A$71,0),MATCH(AD$11,'Helsinki Database'!$C$1:$WWR$1,0)),"-")</f>
        <v>-</v>
      </c>
      <c r="AE21" s="261">
        <f>IFERROR(INDEX('Helsinki Database'!$C$2:$WWR$71,MATCH($B21,'Helsinki Database'!$A$2:$A$71,0),MATCH(AE$11,'Helsinki Database'!$C$1:$WWR$1,0)),"-")</f>
        <v>2.2999999999999998</v>
      </c>
      <c r="AF21" s="261">
        <f>IFERROR(INDEX('Helsinki Database'!$C$2:$WWR$71,MATCH($B21,'Helsinki Database'!$A$2:$A$71,0),MATCH(AF$11,'Helsinki Database'!$C$1:$WWR$1,0)),"-")</f>
        <v>16.055846422338568</v>
      </c>
      <c r="AG21" s="261">
        <f>IFERROR(INDEX('Helsinki Database'!$C$2:$WWR$71,MATCH($B21,'Helsinki Database'!$A$2:$A$71,0),MATCH(AG$11,'Helsinki Database'!$C$1:$WWR$1,0)),"-")</f>
        <v>26.487479898920284</v>
      </c>
      <c r="AH21" s="228">
        <f>IFERROR(INDEX('Helsinki Database'!$C$2:$WWR$71,MATCH($B21,'Helsinki Database'!$A$2:$A$71,0),MATCH(AH$11,'Helsinki Database'!$C$1:$WWR$1,0)),"-")</f>
        <v>0.41161999999999999</v>
      </c>
      <c r="AI21" s="261" t="str">
        <f>IFERROR(INDEX('Helsinki Database'!$C$2:$WWR$71,MATCH($B21,'Helsinki Database'!$A$2:$A$71,0),MATCH(AI$11,'Helsinki Database'!$C$1:$WWR$1,0)),"-")</f>
        <v>-</v>
      </c>
      <c r="AJ21" s="261" t="str">
        <f>IFERROR(INDEX('Helsinki Database'!$C$2:$WWR$71,MATCH($B21,'Helsinki Database'!$A$2:$A$71,0),MATCH(AJ$11,'Helsinki Database'!$C$1:$WWR$1,0)),"-")</f>
        <v>-</v>
      </c>
      <c r="AK21" s="299" t="str">
        <f>IFERROR(INDEX('Helsinki Database'!$C$2:$WWR$71,MATCH($B21,'Helsinki Database'!$A$2:$A$71,0),MATCH(AK$11,'Helsinki Database'!$C$1:$WWR$1,0)),"-")</f>
        <v>-</v>
      </c>
      <c r="AL21" s="298" t="str">
        <f>IFERROR(INDEX('Helsinki Database'!$C$2:$WWR$71,MATCH($B21,'Helsinki Database'!$A$2:$A$71,0),MATCH(AL$11,'Helsinki Database'!$C$1:$WWR$1,0)),"-")</f>
        <v>-</v>
      </c>
      <c r="AM21" s="261" t="str">
        <f>IFERROR(INDEX('Helsinki Database'!$C$2:$WWR$71,MATCH($B21,'Helsinki Database'!$A$2:$A$71,0),MATCH(AM$11,'Helsinki Database'!$C$1:$WWR$1,0)),"-")</f>
        <v>-</v>
      </c>
      <c r="AN21" s="261" t="str">
        <f>IFERROR(INDEX('Helsinki Database'!$C$2:$WWR$71,MATCH($B21,'Helsinki Database'!$A$2:$A$71,0),MATCH(AN$11,'Helsinki Database'!$C$1:$WWR$1,0)),"-")</f>
        <v>-</v>
      </c>
      <c r="AO21" s="261" t="str">
        <f>IFERROR(INDEX('Helsinki Database'!$C$2:$WWR$71,MATCH($B21,'Helsinki Database'!$A$2:$A$71,0),MATCH(AO$11,'Helsinki Database'!$C$1:$WWR$1,0)),"-")</f>
        <v>-</v>
      </c>
      <c r="AP21" s="261" t="str">
        <f>IFERROR(INDEX('Helsinki Database'!$C$2:$WWR$71,MATCH($B21,'Helsinki Database'!$A$2:$A$71,0),MATCH(AP$11,'Helsinki Database'!$C$1:$WWR$1,0)),"-")</f>
        <v>-</v>
      </c>
      <c r="AQ21" s="261" t="str">
        <f>IFERROR(INDEX('Helsinki Database'!$C$2:$WWR$71,MATCH($B21,'Helsinki Database'!$A$2:$A$71,0),MATCH(AQ$11,'Helsinki Database'!$C$1:$WWR$1,0)),"-")</f>
        <v>-</v>
      </c>
      <c r="AR21" s="261" t="str">
        <f>IFERROR(INDEX('Helsinki Database'!$C$2:$WWR$71,MATCH($B21,'Helsinki Database'!$A$2:$A$71,0),MATCH(AR$11,'Helsinki Database'!$C$1:$WWR$1,0)),"-")</f>
        <v>-</v>
      </c>
      <c r="AS21" s="261" t="str">
        <f>IFERROR(INDEX('Helsinki Database'!$C$2:$WWR$71,MATCH($B21,'Helsinki Database'!$A$2:$A$71,0),MATCH(AS$11,'Helsinki Database'!$C$1:$WWR$1,0)),"-")</f>
        <v>-</v>
      </c>
      <c r="AT21" s="261">
        <f>IFERROR(INDEX('Helsinki Database'!$C$2:$WWR$71,MATCH($B21,'Helsinki Database'!$A$2:$A$71,0),MATCH(AT$11,'Helsinki Database'!$C$1:$WWR$1,0)),"-")</f>
        <v>7.3240449438202226</v>
      </c>
      <c r="AU21" s="299" t="str">
        <f>IFERROR(INDEX('Helsinki Database'!$C$2:$WWR$71,MATCH($B21,'Helsinki Database'!$A$2:$A$71,0),MATCH(AU$11,'Helsinki Database'!$C$1:$WWR$1,0)),"-")</f>
        <v>-</v>
      </c>
    </row>
    <row r="22" spans="1:16382" s="194" customFormat="1">
      <c r="A22" s="254" t="s">
        <v>5234</v>
      </c>
      <c r="B22" s="267" t="s">
        <v>5260</v>
      </c>
      <c r="C22" s="298" t="str">
        <f>IFERROR(INDEX('Helsinki Database'!$C$2:$WWR$71,MATCH($B22,'Helsinki Database'!$A$2:$A$71,0),MATCH(C$11,'Helsinki Database'!$C$1:$WWR$1,0)),"-")</f>
        <v>-</v>
      </c>
      <c r="D22" s="261" t="str">
        <f>IFERROR(INDEX('Helsinki Database'!$C$2:$WWR$71,MATCH($B22,'Helsinki Database'!$A$2:$A$71,0),MATCH(D$11,'Helsinki Database'!$C$1:$WWR$1,0)),"-")</f>
        <v>-</v>
      </c>
      <c r="E22" s="261" t="str">
        <f>IFERROR(INDEX('Helsinki Database'!$C$2:$WWR$71,MATCH($B22,'Helsinki Database'!$A$2:$A$71,0),MATCH(E$11,'Helsinki Database'!$C$1:$WWR$1,0)),"-")</f>
        <v>-</v>
      </c>
      <c r="F22" s="261" t="str">
        <f>IFERROR(INDEX('Helsinki Database'!$C$2:$WWR$71,MATCH($B22,'Helsinki Database'!$A$2:$A$71,0),MATCH(F$11,'Helsinki Database'!$C$1:$WWR$1,0)),"-")</f>
        <v>-</v>
      </c>
      <c r="G22" s="261" t="str">
        <f>IFERROR(INDEX('Helsinki Database'!$C$2:$WWR$71,MATCH($B22,'Helsinki Database'!$A$2:$A$71,0),MATCH(G$11,'Helsinki Database'!$C$1:$WWR$1,0)),"-")</f>
        <v>-</v>
      </c>
      <c r="H22" s="261" t="str">
        <f>IFERROR(INDEX('Helsinki Database'!$C$2:$WWR$71,MATCH($B22,'Helsinki Database'!$A$2:$A$71,0),MATCH(H$11,'Helsinki Database'!$C$1:$WWR$1,0)),"-")</f>
        <v>-</v>
      </c>
      <c r="I22" s="261" t="str">
        <f>IFERROR(INDEX('Helsinki Database'!$C$2:$WWR$71,MATCH($B22,'Helsinki Database'!$A$2:$A$71,0),MATCH(I$11,'Helsinki Database'!$C$1:$WWR$1,0)),"-")</f>
        <v>-</v>
      </c>
      <c r="J22" s="261" t="str">
        <f>IFERROR(INDEX('Helsinki Database'!$C$2:$WWR$71,MATCH($B22,'Helsinki Database'!$A$2:$A$71,0),MATCH(J$11,'Helsinki Database'!$C$1:$WWR$1,0)),"-")</f>
        <v>-</v>
      </c>
      <c r="K22" s="228">
        <f>IFERROR(INDEX('Helsinki Database'!$C$2:$WWR$71,MATCH($B22,'Helsinki Database'!$A$2:$A$71,0),MATCH(K$11,'Helsinki Database'!$C$1:$WWR$1,0)),"-")</f>
        <v>0.94</v>
      </c>
      <c r="L22" s="228">
        <f>IFERROR(INDEX('Helsinki Database'!$C$2:$WWR$71,MATCH($B22,'Helsinki Database'!$A$2:$A$71,0),MATCH(L$11,'Helsinki Database'!$C$1:$WWR$1,0)),"-")</f>
        <v>0.96</v>
      </c>
      <c r="M22" s="228">
        <f>IFERROR(INDEX('Helsinki Database'!$C$2:$WWR$71,MATCH($B22,'Helsinki Database'!$A$2:$A$71,0),MATCH(M$11,'Helsinki Database'!$C$1:$WWR$1,0)),"-")</f>
        <v>0.88606307222787384</v>
      </c>
      <c r="N22" s="228">
        <f>IFERROR(INDEX('Helsinki Database'!$C$2:$WWR$71,MATCH($B22,'Helsinki Database'!$A$2:$A$71,0),MATCH(N$11,'Helsinki Database'!$C$1:$WWR$1,0)),"-")</f>
        <v>0.77868185516680222</v>
      </c>
      <c r="O22" s="261">
        <f>IFERROR(INDEX('Helsinki Database'!$C$2:$WWR$71,MATCH($B22,'Helsinki Database'!$A$2:$A$71,0),MATCH(O$11,'Helsinki Database'!$C$1:$WWR$1,0)),"-")</f>
        <v>100</v>
      </c>
      <c r="P22" s="261" t="str">
        <f>IFERROR(INDEX('Helsinki Database'!$C$2:$WWR$71,MATCH($B22,'Helsinki Database'!$A$2:$A$71,0),MATCH(P$11,'Helsinki Database'!$C$1:$WWR$1,0)),"-")</f>
        <v>-</v>
      </c>
      <c r="Q22" s="261" t="str">
        <f>IFERROR(INDEX('Helsinki Database'!$C$2:$WWR$71,MATCH($B22,'Helsinki Database'!$A$2:$A$71,0),MATCH(Q$11,'Helsinki Database'!$C$1:$WWR$1,0)),"-")</f>
        <v>-</v>
      </c>
      <c r="R22" s="261" t="str">
        <f>IFERROR(INDEX('Helsinki Database'!$C$2:$WWR$71,MATCH($B22,'Helsinki Database'!$A$2:$A$71,0),MATCH(R$11,'Helsinki Database'!$C$1:$WWR$1,0)),"-")</f>
        <v>-</v>
      </c>
      <c r="S22" s="261" t="str">
        <f>IFERROR(INDEX('Helsinki Database'!$C$2:$WWR$71,MATCH($B22,'Helsinki Database'!$A$2:$A$71,0),MATCH(S$11,'Helsinki Database'!$C$1:$WWR$1,0)),"-")</f>
        <v>-</v>
      </c>
      <c r="T22" s="261" t="str">
        <f>IFERROR(INDEX('Helsinki Database'!$C$2:$WWR$71,MATCH($B22,'Helsinki Database'!$A$2:$A$71,0),MATCH(T$11,'Helsinki Database'!$C$1:$WWR$1,0)),"-")</f>
        <v>-</v>
      </c>
      <c r="U22" s="261" t="str">
        <f>IFERROR(INDEX('Helsinki Database'!$C$2:$WWR$71,MATCH($B22,'Helsinki Database'!$A$2:$A$71,0),MATCH(U$11,'Helsinki Database'!$C$1:$WWR$1,0)),"-")</f>
        <v>-</v>
      </c>
      <c r="V22" s="261" t="str">
        <f>IFERROR(INDEX('Helsinki Database'!$C$2:$WWR$71,MATCH($B22,'Helsinki Database'!$A$2:$A$71,0),MATCH(V$11,'Helsinki Database'!$C$1:$WWR$1,0)),"-")</f>
        <v>-</v>
      </c>
      <c r="W22" s="261" t="str">
        <f>IFERROR(INDEX('Helsinki Database'!$C$2:$WWR$71,MATCH($B22,'Helsinki Database'!$A$2:$A$71,0),MATCH(W$11,'Helsinki Database'!$C$1:$WWR$1,0)),"-")</f>
        <v>-</v>
      </c>
      <c r="X22" s="299" t="str">
        <f>IFERROR(INDEX('Helsinki Database'!$C$2:$WWR$71,MATCH($B22,'Helsinki Database'!$A$2:$A$71,0),MATCH(X$11,'Helsinki Database'!$C$1:$WWR$1,0)),"-")</f>
        <v>-</v>
      </c>
      <c r="Y22" s="298">
        <f>IFERROR(INDEX('Helsinki Database'!$C$2:$WWR$71,MATCH($B22,'Helsinki Database'!$A$2:$A$71,0),MATCH(Y$11,'Helsinki Database'!$C$1:$WWR$1,0)),"-")</f>
        <v>79.239999999999995</v>
      </c>
      <c r="Z22" s="261">
        <f>IFERROR(INDEX('Helsinki Database'!$C$2:$WWR$71,MATCH($B22,'Helsinki Database'!$A$2:$A$71,0),MATCH(Z$11,'Helsinki Database'!$C$1:$WWR$1,0)),"-")</f>
        <v>84.46</v>
      </c>
      <c r="AA22" s="261" t="str">
        <f>IFERROR(INDEX('Helsinki Database'!$C$2:$WWR$71,MATCH($B22,'Helsinki Database'!$A$2:$A$71,0),MATCH(AA$11,'Helsinki Database'!$C$1:$WWR$1,0)),"-")</f>
        <v>-</v>
      </c>
      <c r="AB22" s="261" t="str">
        <f>IFERROR(INDEX('Helsinki Database'!$C$2:$WWR$71,MATCH($B22,'Helsinki Database'!$A$2:$A$71,0),MATCH(AB$11,'Helsinki Database'!$C$1:$WWR$1,0)),"-")</f>
        <v>-</v>
      </c>
      <c r="AC22" s="261">
        <f>IFERROR(INDEX('Helsinki Database'!$C$2:$WWR$71,MATCH($B22,'Helsinki Database'!$A$2:$A$71,0),MATCH(AC$11,'Helsinki Database'!$C$1:$WWR$1,0)),"-")</f>
        <v>90833</v>
      </c>
      <c r="AD22" s="261" t="str">
        <f>IFERROR(INDEX('Helsinki Database'!$C$2:$WWR$71,MATCH($B22,'Helsinki Database'!$A$2:$A$71,0),MATCH(AD$11,'Helsinki Database'!$C$1:$WWR$1,0)),"-")</f>
        <v>-</v>
      </c>
      <c r="AE22" s="261">
        <f>IFERROR(INDEX('Helsinki Database'!$C$2:$WWR$71,MATCH($B22,'Helsinki Database'!$A$2:$A$71,0),MATCH(AE$11,'Helsinki Database'!$C$1:$WWR$1,0)),"-")</f>
        <v>3.6</v>
      </c>
      <c r="AF22" s="261">
        <f>IFERROR(INDEX('Helsinki Database'!$C$2:$WWR$71,MATCH($B22,'Helsinki Database'!$A$2:$A$71,0),MATCH(AF$11,'Helsinki Database'!$C$1:$WWR$1,0)),"-")</f>
        <v>10.428736964078796</v>
      </c>
      <c r="AG22" s="261">
        <f>IFERROR(INDEX('Helsinki Database'!$C$2:$WWR$71,MATCH($B22,'Helsinki Database'!$A$2:$A$71,0),MATCH(AG$11,'Helsinki Database'!$C$1:$WWR$1,0)),"-")</f>
        <v>68.748630287091828</v>
      </c>
      <c r="AH22" s="228">
        <f>IFERROR(INDEX('Helsinki Database'!$C$2:$WWR$71,MATCH($B22,'Helsinki Database'!$A$2:$A$71,0),MATCH(AH$11,'Helsinki Database'!$C$1:$WWR$1,0)),"-")</f>
        <v>0.41161999999999999</v>
      </c>
      <c r="AI22" s="261" t="str">
        <f>IFERROR(INDEX('Helsinki Database'!$C$2:$WWR$71,MATCH($B22,'Helsinki Database'!$A$2:$A$71,0),MATCH(AI$11,'Helsinki Database'!$C$1:$WWR$1,0)),"-")</f>
        <v>-</v>
      </c>
      <c r="AJ22" s="261" t="str">
        <f>IFERROR(INDEX('Helsinki Database'!$C$2:$WWR$71,MATCH($B22,'Helsinki Database'!$A$2:$A$71,0),MATCH(AJ$11,'Helsinki Database'!$C$1:$WWR$1,0)),"-")</f>
        <v>-</v>
      </c>
      <c r="AK22" s="299" t="str">
        <f>IFERROR(INDEX('Helsinki Database'!$C$2:$WWR$71,MATCH($B22,'Helsinki Database'!$A$2:$A$71,0),MATCH(AK$11,'Helsinki Database'!$C$1:$WWR$1,0)),"-")</f>
        <v>-</v>
      </c>
      <c r="AL22" s="298" t="str">
        <f>IFERROR(INDEX('Helsinki Database'!$C$2:$WWR$71,MATCH($B22,'Helsinki Database'!$A$2:$A$71,0),MATCH(AL$11,'Helsinki Database'!$C$1:$WWR$1,0)),"-")</f>
        <v>-</v>
      </c>
      <c r="AM22" s="261" t="str">
        <f>IFERROR(INDEX('Helsinki Database'!$C$2:$WWR$71,MATCH($B22,'Helsinki Database'!$A$2:$A$71,0),MATCH(AM$11,'Helsinki Database'!$C$1:$WWR$1,0)),"-")</f>
        <v>-</v>
      </c>
      <c r="AN22" s="261" t="str">
        <f>IFERROR(INDEX('Helsinki Database'!$C$2:$WWR$71,MATCH($B22,'Helsinki Database'!$A$2:$A$71,0),MATCH(AN$11,'Helsinki Database'!$C$1:$WWR$1,0)),"-")</f>
        <v>-</v>
      </c>
      <c r="AO22" s="261" t="str">
        <f>IFERROR(INDEX('Helsinki Database'!$C$2:$WWR$71,MATCH($B22,'Helsinki Database'!$A$2:$A$71,0),MATCH(AO$11,'Helsinki Database'!$C$1:$WWR$1,0)),"-")</f>
        <v>-</v>
      </c>
      <c r="AP22" s="261" t="str">
        <f>IFERROR(INDEX('Helsinki Database'!$C$2:$WWR$71,MATCH($B22,'Helsinki Database'!$A$2:$A$71,0),MATCH(AP$11,'Helsinki Database'!$C$1:$WWR$1,0)),"-")</f>
        <v>-</v>
      </c>
      <c r="AQ22" s="261" t="str">
        <f>IFERROR(INDEX('Helsinki Database'!$C$2:$WWR$71,MATCH($B22,'Helsinki Database'!$A$2:$A$71,0),MATCH(AQ$11,'Helsinki Database'!$C$1:$WWR$1,0)),"-")</f>
        <v>-</v>
      </c>
      <c r="AR22" s="261" t="str">
        <f>IFERROR(INDEX('Helsinki Database'!$C$2:$WWR$71,MATCH($B22,'Helsinki Database'!$A$2:$A$71,0),MATCH(AR$11,'Helsinki Database'!$C$1:$WWR$1,0)),"-")</f>
        <v>-</v>
      </c>
      <c r="AS22" s="261" t="str">
        <f>IFERROR(INDEX('Helsinki Database'!$C$2:$WWR$71,MATCH($B22,'Helsinki Database'!$A$2:$A$71,0),MATCH(AS$11,'Helsinki Database'!$C$1:$WWR$1,0)),"-")</f>
        <v>-</v>
      </c>
      <c r="AT22" s="261">
        <f>IFERROR(INDEX('Helsinki Database'!$C$2:$WWR$71,MATCH($B22,'Helsinki Database'!$A$2:$A$71,0),MATCH(AT$11,'Helsinki Database'!$C$1:$WWR$1,0)),"-")</f>
        <v>4.0253532834580215</v>
      </c>
      <c r="AU22" s="299" t="str">
        <f>IFERROR(INDEX('Helsinki Database'!$C$2:$WWR$71,MATCH($B22,'Helsinki Database'!$A$2:$A$71,0),MATCH(AU$11,'Helsinki Database'!$C$1:$WWR$1,0)),"-")</f>
        <v>-</v>
      </c>
    </row>
    <row r="23" spans="1:16382" s="194" customFormat="1">
      <c r="A23" s="254" t="s">
        <v>5235</v>
      </c>
      <c r="B23" s="267" t="s">
        <v>5261</v>
      </c>
      <c r="C23" s="298" t="str">
        <f>IFERROR(INDEX('Helsinki Database'!$C$2:$WWR$71,MATCH($B23,'Helsinki Database'!$A$2:$A$71,0),MATCH(C$11,'Helsinki Database'!$C$1:$WWR$1,0)),"-")</f>
        <v>-</v>
      </c>
      <c r="D23" s="261" t="str">
        <f>IFERROR(INDEX('Helsinki Database'!$C$2:$WWR$71,MATCH($B23,'Helsinki Database'!$A$2:$A$71,0),MATCH(D$11,'Helsinki Database'!$C$1:$WWR$1,0)),"-")</f>
        <v>-</v>
      </c>
      <c r="E23" s="261" t="str">
        <f>IFERROR(INDEX('Helsinki Database'!$C$2:$WWR$71,MATCH($B23,'Helsinki Database'!$A$2:$A$71,0),MATCH(E$11,'Helsinki Database'!$C$1:$WWR$1,0)),"-")</f>
        <v>-</v>
      </c>
      <c r="F23" s="261" t="str">
        <f>IFERROR(INDEX('Helsinki Database'!$C$2:$WWR$71,MATCH($B23,'Helsinki Database'!$A$2:$A$71,0),MATCH(F$11,'Helsinki Database'!$C$1:$WWR$1,0)),"-")</f>
        <v>-</v>
      </c>
      <c r="G23" s="261" t="str">
        <f>IFERROR(INDEX('Helsinki Database'!$C$2:$WWR$71,MATCH($B23,'Helsinki Database'!$A$2:$A$71,0),MATCH(G$11,'Helsinki Database'!$C$1:$WWR$1,0)),"-")</f>
        <v>-</v>
      </c>
      <c r="H23" s="261" t="str">
        <f>IFERROR(INDEX('Helsinki Database'!$C$2:$WWR$71,MATCH($B23,'Helsinki Database'!$A$2:$A$71,0),MATCH(H$11,'Helsinki Database'!$C$1:$WWR$1,0)),"-")</f>
        <v>-</v>
      </c>
      <c r="I23" s="261" t="str">
        <f>IFERROR(INDEX('Helsinki Database'!$C$2:$WWR$71,MATCH($B23,'Helsinki Database'!$A$2:$A$71,0),MATCH(I$11,'Helsinki Database'!$C$1:$WWR$1,0)),"-")</f>
        <v>-</v>
      </c>
      <c r="J23" s="261" t="str">
        <f>IFERROR(INDEX('Helsinki Database'!$C$2:$WWR$71,MATCH($B23,'Helsinki Database'!$A$2:$A$71,0),MATCH(J$11,'Helsinki Database'!$C$1:$WWR$1,0)),"-")</f>
        <v>-</v>
      </c>
      <c r="K23" s="228">
        <f>IFERROR(INDEX('Helsinki Database'!$C$2:$WWR$71,MATCH($B23,'Helsinki Database'!$A$2:$A$71,0),MATCH(K$11,'Helsinki Database'!$C$1:$WWR$1,0)),"-")</f>
        <v>0.98</v>
      </c>
      <c r="L23" s="228">
        <f>IFERROR(INDEX('Helsinki Database'!$C$2:$WWR$71,MATCH($B23,'Helsinki Database'!$A$2:$A$71,0),MATCH(L$11,'Helsinki Database'!$C$1:$WWR$1,0)),"-")</f>
        <v>0.96</v>
      </c>
      <c r="M23" s="228">
        <f>IFERROR(INDEX('Helsinki Database'!$C$2:$WWR$71,MATCH($B23,'Helsinki Database'!$A$2:$A$71,0),MATCH(M$11,'Helsinki Database'!$C$1:$WWR$1,0)),"-")</f>
        <v>0.88606307222787384</v>
      </c>
      <c r="N23" s="228">
        <f>IFERROR(INDEX('Helsinki Database'!$C$2:$WWR$71,MATCH($B23,'Helsinki Database'!$A$2:$A$71,0),MATCH(N$11,'Helsinki Database'!$C$1:$WWR$1,0)),"-")</f>
        <v>0.77868185516680222</v>
      </c>
      <c r="O23" s="261">
        <f>IFERROR(INDEX('Helsinki Database'!$C$2:$WWR$71,MATCH($B23,'Helsinki Database'!$A$2:$A$71,0),MATCH(O$11,'Helsinki Database'!$C$1:$WWR$1,0)),"-")</f>
        <v>99.8</v>
      </c>
      <c r="P23" s="261" t="str">
        <f>IFERROR(INDEX('Helsinki Database'!$C$2:$WWR$71,MATCH($B23,'Helsinki Database'!$A$2:$A$71,0),MATCH(P$11,'Helsinki Database'!$C$1:$WWR$1,0)),"-")</f>
        <v>-</v>
      </c>
      <c r="Q23" s="261" t="str">
        <f>IFERROR(INDEX('Helsinki Database'!$C$2:$WWR$71,MATCH($B23,'Helsinki Database'!$A$2:$A$71,0),MATCH(Q$11,'Helsinki Database'!$C$1:$WWR$1,0)),"-")</f>
        <v>-</v>
      </c>
      <c r="R23" s="261" t="str">
        <f>IFERROR(INDEX('Helsinki Database'!$C$2:$WWR$71,MATCH($B23,'Helsinki Database'!$A$2:$A$71,0),MATCH(R$11,'Helsinki Database'!$C$1:$WWR$1,0)),"-")</f>
        <v>-</v>
      </c>
      <c r="S23" s="261" t="str">
        <f>IFERROR(INDEX('Helsinki Database'!$C$2:$WWR$71,MATCH($B23,'Helsinki Database'!$A$2:$A$71,0),MATCH(S$11,'Helsinki Database'!$C$1:$WWR$1,0)),"-")</f>
        <v>-</v>
      </c>
      <c r="T23" s="261" t="str">
        <f>IFERROR(INDEX('Helsinki Database'!$C$2:$WWR$71,MATCH($B23,'Helsinki Database'!$A$2:$A$71,0),MATCH(T$11,'Helsinki Database'!$C$1:$WWR$1,0)),"-")</f>
        <v>-</v>
      </c>
      <c r="U23" s="261" t="str">
        <f>IFERROR(INDEX('Helsinki Database'!$C$2:$WWR$71,MATCH($B23,'Helsinki Database'!$A$2:$A$71,0),MATCH(U$11,'Helsinki Database'!$C$1:$WWR$1,0)),"-")</f>
        <v>-</v>
      </c>
      <c r="V23" s="261" t="str">
        <f>IFERROR(INDEX('Helsinki Database'!$C$2:$WWR$71,MATCH($B23,'Helsinki Database'!$A$2:$A$71,0),MATCH(V$11,'Helsinki Database'!$C$1:$WWR$1,0)),"-")</f>
        <v>-</v>
      </c>
      <c r="W23" s="261" t="str">
        <f>IFERROR(INDEX('Helsinki Database'!$C$2:$WWR$71,MATCH($B23,'Helsinki Database'!$A$2:$A$71,0),MATCH(W$11,'Helsinki Database'!$C$1:$WWR$1,0)),"-")</f>
        <v>-</v>
      </c>
      <c r="X23" s="299" t="str">
        <f>IFERROR(INDEX('Helsinki Database'!$C$2:$WWR$71,MATCH($B23,'Helsinki Database'!$A$2:$A$71,0),MATCH(X$11,'Helsinki Database'!$C$1:$WWR$1,0)),"-")</f>
        <v>-</v>
      </c>
      <c r="Y23" s="298">
        <f>IFERROR(INDEX('Helsinki Database'!$C$2:$WWR$71,MATCH($B23,'Helsinki Database'!$A$2:$A$71,0),MATCH(Y$11,'Helsinki Database'!$C$1:$WWR$1,0)),"-")</f>
        <v>79.239999999999995</v>
      </c>
      <c r="Z23" s="261">
        <f>IFERROR(INDEX('Helsinki Database'!$C$2:$WWR$71,MATCH($B23,'Helsinki Database'!$A$2:$A$71,0),MATCH(Z$11,'Helsinki Database'!$C$1:$WWR$1,0)),"-")</f>
        <v>84.46</v>
      </c>
      <c r="AA23" s="261" t="str">
        <f>IFERROR(INDEX('Helsinki Database'!$C$2:$WWR$71,MATCH($B23,'Helsinki Database'!$A$2:$A$71,0),MATCH(AA$11,'Helsinki Database'!$C$1:$WWR$1,0)),"-")</f>
        <v>-</v>
      </c>
      <c r="AB23" s="261" t="str">
        <f>IFERROR(INDEX('Helsinki Database'!$C$2:$WWR$71,MATCH($B23,'Helsinki Database'!$A$2:$A$71,0),MATCH(AB$11,'Helsinki Database'!$C$1:$WWR$1,0)),"-")</f>
        <v>-</v>
      </c>
      <c r="AC23" s="261">
        <f>IFERROR(INDEX('Helsinki Database'!$C$2:$WWR$71,MATCH($B23,'Helsinki Database'!$A$2:$A$71,0),MATCH(AC$11,'Helsinki Database'!$C$1:$WWR$1,0)),"-")</f>
        <v>41721</v>
      </c>
      <c r="AD23" s="261" t="str">
        <f>IFERROR(INDEX('Helsinki Database'!$C$2:$WWR$71,MATCH($B23,'Helsinki Database'!$A$2:$A$71,0),MATCH(AD$11,'Helsinki Database'!$C$1:$WWR$1,0)),"-")</f>
        <v>-</v>
      </c>
      <c r="AE23" s="261">
        <f>IFERROR(INDEX('Helsinki Database'!$C$2:$WWR$71,MATCH($B23,'Helsinki Database'!$A$2:$A$71,0),MATCH(AE$11,'Helsinki Database'!$C$1:$WWR$1,0)),"-")</f>
        <v>7.4</v>
      </c>
      <c r="AF23" s="261">
        <f>IFERROR(INDEX('Helsinki Database'!$C$2:$WWR$71,MATCH($B23,'Helsinki Database'!$A$2:$A$71,0),MATCH(AF$11,'Helsinki Database'!$C$1:$WWR$1,0)),"-")</f>
        <v>15.346534653465346</v>
      </c>
      <c r="AG23" s="261">
        <f>IFERROR(INDEX('Helsinki Database'!$C$2:$WWR$71,MATCH($B23,'Helsinki Database'!$A$2:$A$71,0),MATCH(AG$11,'Helsinki Database'!$C$1:$WWR$1,0)),"-")</f>
        <v>37.380392156862747</v>
      </c>
      <c r="AH23" s="228">
        <f>IFERROR(INDEX('Helsinki Database'!$C$2:$WWR$71,MATCH($B23,'Helsinki Database'!$A$2:$A$71,0),MATCH(AH$11,'Helsinki Database'!$C$1:$WWR$1,0)),"-")</f>
        <v>0.41161999999999999</v>
      </c>
      <c r="AI23" s="261" t="str">
        <f>IFERROR(INDEX('Helsinki Database'!$C$2:$WWR$71,MATCH($B23,'Helsinki Database'!$A$2:$A$71,0),MATCH(AI$11,'Helsinki Database'!$C$1:$WWR$1,0)),"-")</f>
        <v>-</v>
      </c>
      <c r="AJ23" s="261" t="str">
        <f>IFERROR(INDEX('Helsinki Database'!$C$2:$WWR$71,MATCH($B23,'Helsinki Database'!$A$2:$A$71,0),MATCH(AJ$11,'Helsinki Database'!$C$1:$WWR$1,0)),"-")</f>
        <v>-</v>
      </c>
      <c r="AK23" s="299" t="str">
        <f>IFERROR(INDEX('Helsinki Database'!$C$2:$WWR$71,MATCH($B23,'Helsinki Database'!$A$2:$A$71,0),MATCH(AK$11,'Helsinki Database'!$C$1:$WWR$1,0)),"-")</f>
        <v>-</v>
      </c>
      <c r="AL23" s="298" t="str">
        <f>IFERROR(INDEX('Helsinki Database'!$C$2:$WWR$71,MATCH($B23,'Helsinki Database'!$A$2:$A$71,0),MATCH(AL$11,'Helsinki Database'!$C$1:$WWR$1,0)),"-")</f>
        <v>-</v>
      </c>
      <c r="AM23" s="261" t="str">
        <f>IFERROR(INDEX('Helsinki Database'!$C$2:$WWR$71,MATCH($B23,'Helsinki Database'!$A$2:$A$71,0),MATCH(AM$11,'Helsinki Database'!$C$1:$WWR$1,0)),"-")</f>
        <v>-</v>
      </c>
      <c r="AN23" s="261" t="str">
        <f>IFERROR(INDEX('Helsinki Database'!$C$2:$WWR$71,MATCH($B23,'Helsinki Database'!$A$2:$A$71,0),MATCH(AN$11,'Helsinki Database'!$C$1:$WWR$1,0)),"-")</f>
        <v>-</v>
      </c>
      <c r="AO23" s="261" t="str">
        <f>IFERROR(INDEX('Helsinki Database'!$C$2:$WWR$71,MATCH($B23,'Helsinki Database'!$A$2:$A$71,0),MATCH(AO$11,'Helsinki Database'!$C$1:$WWR$1,0)),"-")</f>
        <v>-</v>
      </c>
      <c r="AP23" s="261" t="str">
        <f>IFERROR(INDEX('Helsinki Database'!$C$2:$WWR$71,MATCH($B23,'Helsinki Database'!$A$2:$A$71,0),MATCH(AP$11,'Helsinki Database'!$C$1:$WWR$1,0)),"-")</f>
        <v>-</v>
      </c>
      <c r="AQ23" s="261" t="str">
        <f>IFERROR(INDEX('Helsinki Database'!$C$2:$WWR$71,MATCH($B23,'Helsinki Database'!$A$2:$A$71,0),MATCH(AQ$11,'Helsinki Database'!$C$1:$WWR$1,0)),"-")</f>
        <v>-</v>
      </c>
      <c r="AR23" s="261" t="str">
        <f>IFERROR(INDEX('Helsinki Database'!$C$2:$WWR$71,MATCH($B23,'Helsinki Database'!$A$2:$A$71,0),MATCH(AR$11,'Helsinki Database'!$C$1:$WWR$1,0)),"-")</f>
        <v>-</v>
      </c>
      <c r="AS23" s="261" t="str">
        <f>IFERROR(INDEX('Helsinki Database'!$C$2:$WWR$71,MATCH($B23,'Helsinki Database'!$A$2:$A$71,0),MATCH(AS$11,'Helsinki Database'!$C$1:$WWR$1,0)),"-")</f>
        <v>-</v>
      </c>
      <c r="AT23" s="261">
        <f>IFERROR(INDEX('Helsinki Database'!$C$2:$WWR$71,MATCH($B23,'Helsinki Database'!$A$2:$A$71,0),MATCH(AT$11,'Helsinki Database'!$C$1:$WWR$1,0)),"-")</f>
        <v>4.3431681386060639</v>
      </c>
      <c r="AU23" s="299" t="str">
        <f>IFERROR(INDEX('Helsinki Database'!$C$2:$WWR$71,MATCH($B23,'Helsinki Database'!$A$2:$A$71,0),MATCH(AU$11,'Helsinki Database'!$C$1:$WWR$1,0)),"-")</f>
        <v>-</v>
      </c>
    </row>
    <row r="24" spans="1:16382" s="194" customFormat="1">
      <c r="A24" s="254" t="s">
        <v>5236</v>
      </c>
      <c r="B24" s="267" t="s">
        <v>5262</v>
      </c>
      <c r="C24" s="298" t="str">
        <f>IFERROR(INDEX('Helsinki Database'!$C$2:$WWR$71,MATCH($B24,'Helsinki Database'!$A$2:$A$71,0),MATCH(C$11,'Helsinki Database'!$C$1:$WWR$1,0)),"-")</f>
        <v>-</v>
      </c>
      <c r="D24" s="261" t="str">
        <f>IFERROR(INDEX('Helsinki Database'!$C$2:$WWR$71,MATCH($B24,'Helsinki Database'!$A$2:$A$71,0),MATCH(D$11,'Helsinki Database'!$C$1:$WWR$1,0)),"-")</f>
        <v>-</v>
      </c>
      <c r="E24" s="261" t="str">
        <f>IFERROR(INDEX('Helsinki Database'!$C$2:$WWR$71,MATCH($B24,'Helsinki Database'!$A$2:$A$71,0),MATCH(E$11,'Helsinki Database'!$C$1:$WWR$1,0)),"-")</f>
        <v>-</v>
      </c>
      <c r="F24" s="261" t="str">
        <f>IFERROR(INDEX('Helsinki Database'!$C$2:$WWR$71,MATCH($B24,'Helsinki Database'!$A$2:$A$71,0),MATCH(F$11,'Helsinki Database'!$C$1:$WWR$1,0)),"-")</f>
        <v>-</v>
      </c>
      <c r="G24" s="261" t="str">
        <f>IFERROR(INDEX('Helsinki Database'!$C$2:$WWR$71,MATCH($B24,'Helsinki Database'!$A$2:$A$71,0),MATCH(G$11,'Helsinki Database'!$C$1:$WWR$1,0)),"-")</f>
        <v>-</v>
      </c>
      <c r="H24" s="261" t="str">
        <f>IFERROR(INDEX('Helsinki Database'!$C$2:$WWR$71,MATCH($B24,'Helsinki Database'!$A$2:$A$71,0),MATCH(H$11,'Helsinki Database'!$C$1:$WWR$1,0)),"-")</f>
        <v>-</v>
      </c>
      <c r="I24" s="261" t="str">
        <f>IFERROR(INDEX('Helsinki Database'!$C$2:$WWR$71,MATCH($B24,'Helsinki Database'!$A$2:$A$71,0),MATCH(I$11,'Helsinki Database'!$C$1:$WWR$1,0)),"-")</f>
        <v>-</v>
      </c>
      <c r="J24" s="261" t="str">
        <f>IFERROR(INDEX('Helsinki Database'!$C$2:$WWR$71,MATCH($B24,'Helsinki Database'!$A$2:$A$71,0),MATCH(J$11,'Helsinki Database'!$C$1:$WWR$1,0)),"-")</f>
        <v>-</v>
      </c>
      <c r="K24" s="228">
        <f>IFERROR(INDEX('Helsinki Database'!$C$2:$WWR$71,MATCH($B24,'Helsinki Database'!$A$2:$A$71,0),MATCH(K$11,'Helsinki Database'!$C$1:$WWR$1,0)),"-")</f>
        <v>0.87</v>
      </c>
      <c r="L24" s="228">
        <f>IFERROR(INDEX('Helsinki Database'!$C$2:$WWR$71,MATCH($B24,'Helsinki Database'!$A$2:$A$71,0),MATCH(L$11,'Helsinki Database'!$C$1:$WWR$1,0)),"-")</f>
        <v>0.96</v>
      </c>
      <c r="M24" s="228">
        <f>IFERROR(INDEX('Helsinki Database'!$C$2:$WWR$71,MATCH($B24,'Helsinki Database'!$A$2:$A$71,0),MATCH(M$11,'Helsinki Database'!$C$1:$WWR$1,0)),"-")</f>
        <v>0.88606307222787384</v>
      </c>
      <c r="N24" s="228">
        <f>IFERROR(INDEX('Helsinki Database'!$C$2:$WWR$71,MATCH($B24,'Helsinki Database'!$A$2:$A$71,0),MATCH(N$11,'Helsinki Database'!$C$1:$WWR$1,0)),"-")</f>
        <v>0.77868185516680222</v>
      </c>
      <c r="O24" s="261">
        <f>IFERROR(INDEX('Helsinki Database'!$C$2:$WWR$71,MATCH($B24,'Helsinki Database'!$A$2:$A$71,0),MATCH(O$11,'Helsinki Database'!$C$1:$WWR$1,0)),"-")</f>
        <v>89.5</v>
      </c>
      <c r="P24" s="261" t="str">
        <f>IFERROR(INDEX('Helsinki Database'!$C$2:$WWR$71,MATCH($B24,'Helsinki Database'!$A$2:$A$71,0),MATCH(P$11,'Helsinki Database'!$C$1:$WWR$1,0)),"-")</f>
        <v>-</v>
      </c>
      <c r="Q24" s="261" t="str">
        <f>IFERROR(INDEX('Helsinki Database'!$C$2:$WWR$71,MATCH($B24,'Helsinki Database'!$A$2:$A$71,0),MATCH(Q$11,'Helsinki Database'!$C$1:$WWR$1,0)),"-")</f>
        <v>-</v>
      </c>
      <c r="R24" s="261" t="str">
        <f>IFERROR(INDEX('Helsinki Database'!$C$2:$WWR$71,MATCH($B24,'Helsinki Database'!$A$2:$A$71,0),MATCH(R$11,'Helsinki Database'!$C$1:$WWR$1,0)),"-")</f>
        <v>-</v>
      </c>
      <c r="S24" s="261" t="str">
        <f>IFERROR(INDEX('Helsinki Database'!$C$2:$WWR$71,MATCH($B24,'Helsinki Database'!$A$2:$A$71,0),MATCH(S$11,'Helsinki Database'!$C$1:$WWR$1,0)),"-")</f>
        <v>-</v>
      </c>
      <c r="T24" s="261" t="str">
        <f>IFERROR(INDEX('Helsinki Database'!$C$2:$WWR$71,MATCH($B24,'Helsinki Database'!$A$2:$A$71,0),MATCH(T$11,'Helsinki Database'!$C$1:$WWR$1,0)),"-")</f>
        <v>-</v>
      </c>
      <c r="U24" s="261" t="str">
        <f>IFERROR(INDEX('Helsinki Database'!$C$2:$WWR$71,MATCH($B24,'Helsinki Database'!$A$2:$A$71,0),MATCH(U$11,'Helsinki Database'!$C$1:$WWR$1,0)),"-")</f>
        <v>-</v>
      </c>
      <c r="V24" s="261" t="str">
        <f>IFERROR(INDEX('Helsinki Database'!$C$2:$WWR$71,MATCH($B24,'Helsinki Database'!$A$2:$A$71,0),MATCH(V$11,'Helsinki Database'!$C$1:$WWR$1,0)),"-")</f>
        <v>-</v>
      </c>
      <c r="W24" s="261" t="str">
        <f>IFERROR(INDEX('Helsinki Database'!$C$2:$WWR$71,MATCH($B24,'Helsinki Database'!$A$2:$A$71,0),MATCH(W$11,'Helsinki Database'!$C$1:$WWR$1,0)),"-")</f>
        <v>-</v>
      </c>
      <c r="X24" s="299" t="str">
        <f>IFERROR(INDEX('Helsinki Database'!$C$2:$WWR$71,MATCH($B24,'Helsinki Database'!$A$2:$A$71,0),MATCH(X$11,'Helsinki Database'!$C$1:$WWR$1,0)),"-")</f>
        <v>-</v>
      </c>
      <c r="Y24" s="298">
        <f>IFERROR(INDEX('Helsinki Database'!$C$2:$WWR$71,MATCH($B24,'Helsinki Database'!$A$2:$A$71,0),MATCH(Y$11,'Helsinki Database'!$C$1:$WWR$1,0)),"-")</f>
        <v>79.239999999999995</v>
      </c>
      <c r="Z24" s="261">
        <f>IFERROR(INDEX('Helsinki Database'!$C$2:$WWR$71,MATCH($B24,'Helsinki Database'!$A$2:$A$71,0),MATCH(Z$11,'Helsinki Database'!$C$1:$WWR$1,0)),"-")</f>
        <v>84.46</v>
      </c>
      <c r="AA24" s="261" t="str">
        <f>IFERROR(INDEX('Helsinki Database'!$C$2:$WWR$71,MATCH($B24,'Helsinki Database'!$A$2:$A$71,0),MATCH(AA$11,'Helsinki Database'!$C$1:$WWR$1,0)),"-")</f>
        <v>-</v>
      </c>
      <c r="AB24" s="261" t="str">
        <f>IFERROR(INDEX('Helsinki Database'!$C$2:$WWR$71,MATCH($B24,'Helsinki Database'!$A$2:$A$71,0),MATCH(AB$11,'Helsinki Database'!$C$1:$WWR$1,0)),"-")</f>
        <v>-</v>
      </c>
      <c r="AC24" s="261">
        <f>IFERROR(INDEX('Helsinki Database'!$C$2:$WWR$71,MATCH($B24,'Helsinki Database'!$A$2:$A$71,0),MATCH(AC$11,'Helsinki Database'!$C$1:$WWR$1,0)),"-")</f>
        <v>53258</v>
      </c>
      <c r="AD24" s="261" t="str">
        <f>IFERROR(INDEX('Helsinki Database'!$C$2:$WWR$71,MATCH($B24,'Helsinki Database'!$A$2:$A$71,0),MATCH(AD$11,'Helsinki Database'!$C$1:$WWR$1,0)),"-")</f>
        <v>-</v>
      </c>
      <c r="AE24" s="261">
        <f>IFERROR(INDEX('Helsinki Database'!$C$2:$WWR$71,MATCH($B24,'Helsinki Database'!$A$2:$A$71,0),MATCH(AE$11,'Helsinki Database'!$C$1:$WWR$1,0)),"-")</f>
        <v>4.7</v>
      </c>
      <c r="AF24" s="261">
        <f>IFERROR(INDEX('Helsinki Database'!$C$2:$WWR$71,MATCH($B24,'Helsinki Database'!$A$2:$A$71,0),MATCH(AF$11,'Helsinki Database'!$C$1:$WWR$1,0)),"-")</f>
        <v>13.566084788029926</v>
      </c>
      <c r="AG24" s="261">
        <f>IFERROR(INDEX('Helsinki Database'!$C$2:$WWR$71,MATCH($B24,'Helsinki Database'!$A$2:$A$71,0),MATCH(AG$11,'Helsinki Database'!$C$1:$WWR$1,0)),"-")</f>
        <v>48.837209302325576</v>
      </c>
      <c r="AH24" s="228">
        <f>IFERROR(INDEX('Helsinki Database'!$C$2:$WWR$71,MATCH($B24,'Helsinki Database'!$A$2:$A$71,0),MATCH(AH$11,'Helsinki Database'!$C$1:$WWR$1,0)),"-")</f>
        <v>0.41161999999999999</v>
      </c>
      <c r="AI24" s="261" t="str">
        <f>IFERROR(INDEX('Helsinki Database'!$C$2:$WWR$71,MATCH($B24,'Helsinki Database'!$A$2:$A$71,0),MATCH(AI$11,'Helsinki Database'!$C$1:$WWR$1,0)),"-")</f>
        <v>-</v>
      </c>
      <c r="AJ24" s="261" t="str">
        <f>IFERROR(INDEX('Helsinki Database'!$C$2:$WWR$71,MATCH($B24,'Helsinki Database'!$A$2:$A$71,0),MATCH(AJ$11,'Helsinki Database'!$C$1:$WWR$1,0)),"-")</f>
        <v>-</v>
      </c>
      <c r="AK24" s="299" t="str">
        <f>IFERROR(INDEX('Helsinki Database'!$C$2:$WWR$71,MATCH($B24,'Helsinki Database'!$A$2:$A$71,0),MATCH(AK$11,'Helsinki Database'!$C$1:$WWR$1,0)),"-")</f>
        <v>-</v>
      </c>
      <c r="AL24" s="298" t="str">
        <f>IFERROR(INDEX('Helsinki Database'!$C$2:$WWR$71,MATCH($B24,'Helsinki Database'!$A$2:$A$71,0),MATCH(AL$11,'Helsinki Database'!$C$1:$WWR$1,0)),"-")</f>
        <v>-</v>
      </c>
      <c r="AM24" s="261" t="str">
        <f>IFERROR(INDEX('Helsinki Database'!$C$2:$WWR$71,MATCH($B24,'Helsinki Database'!$A$2:$A$71,0),MATCH(AM$11,'Helsinki Database'!$C$1:$WWR$1,0)),"-")</f>
        <v>-</v>
      </c>
      <c r="AN24" s="261" t="str">
        <f>IFERROR(INDEX('Helsinki Database'!$C$2:$WWR$71,MATCH($B24,'Helsinki Database'!$A$2:$A$71,0),MATCH(AN$11,'Helsinki Database'!$C$1:$WWR$1,0)),"-")</f>
        <v>-</v>
      </c>
      <c r="AO24" s="261" t="str">
        <f>IFERROR(INDEX('Helsinki Database'!$C$2:$WWR$71,MATCH($B24,'Helsinki Database'!$A$2:$A$71,0),MATCH(AO$11,'Helsinki Database'!$C$1:$WWR$1,0)),"-")</f>
        <v>-</v>
      </c>
      <c r="AP24" s="261" t="str">
        <f>IFERROR(INDEX('Helsinki Database'!$C$2:$WWR$71,MATCH($B24,'Helsinki Database'!$A$2:$A$71,0),MATCH(AP$11,'Helsinki Database'!$C$1:$WWR$1,0)),"-")</f>
        <v>-</v>
      </c>
      <c r="AQ24" s="261" t="str">
        <f>IFERROR(INDEX('Helsinki Database'!$C$2:$WWR$71,MATCH($B24,'Helsinki Database'!$A$2:$A$71,0),MATCH(AQ$11,'Helsinki Database'!$C$1:$WWR$1,0)),"-")</f>
        <v>-</v>
      </c>
      <c r="AR24" s="261" t="str">
        <f>IFERROR(INDEX('Helsinki Database'!$C$2:$WWR$71,MATCH($B24,'Helsinki Database'!$A$2:$A$71,0),MATCH(AR$11,'Helsinki Database'!$C$1:$WWR$1,0)),"-")</f>
        <v>-</v>
      </c>
      <c r="AS24" s="261" t="str">
        <f>IFERROR(INDEX('Helsinki Database'!$C$2:$WWR$71,MATCH($B24,'Helsinki Database'!$A$2:$A$71,0),MATCH(AS$11,'Helsinki Database'!$C$1:$WWR$1,0)),"-")</f>
        <v>-</v>
      </c>
      <c r="AT24" s="261">
        <f>IFERROR(INDEX('Helsinki Database'!$C$2:$WWR$71,MATCH($B24,'Helsinki Database'!$A$2:$A$71,0),MATCH(AT$11,'Helsinki Database'!$C$1:$WWR$1,0)),"-")</f>
        <v>4.5470257850395717</v>
      </c>
      <c r="AU24" s="299" t="str">
        <f>IFERROR(INDEX('Helsinki Database'!$C$2:$WWR$71,MATCH($B24,'Helsinki Database'!$A$2:$A$71,0),MATCH(AU$11,'Helsinki Database'!$C$1:$WWR$1,0)),"-")</f>
        <v>-</v>
      </c>
    </row>
    <row r="25" spans="1:16382" s="194" customFormat="1">
      <c r="A25" s="254" t="s">
        <v>5237</v>
      </c>
      <c r="B25" s="267" t="s">
        <v>5263</v>
      </c>
      <c r="C25" s="298" t="str">
        <f>IFERROR(INDEX('Helsinki Database'!$C$2:$WWR$71,MATCH($B25,'Helsinki Database'!$A$2:$A$71,0),MATCH(C$11,'Helsinki Database'!$C$1:$WWR$1,0)),"-")</f>
        <v>-</v>
      </c>
      <c r="D25" s="261" t="str">
        <f>IFERROR(INDEX('Helsinki Database'!$C$2:$WWR$71,MATCH($B25,'Helsinki Database'!$A$2:$A$71,0),MATCH(D$11,'Helsinki Database'!$C$1:$WWR$1,0)),"-")</f>
        <v>-</v>
      </c>
      <c r="E25" s="261" t="str">
        <f>IFERROR(INDEX('Helsinki Database'!$C$2:$WWR$71,MATCH($B25,'Helsinki Database'!$A$2:$A$71,0),MATCH(E$11,'Helsinki Database'!$C$1:$WWR$1,0)),"-")</f>
        <v>-</v>
      </c>
      <c r="F25" s="261" t="str">
        <f>IFERROR(INDEX('Helsinki Database'!$C$2:$WWR$71,MATCH($B25,'Helsinki Database'!$A$2:$A$71,0),MATCH(F$11,'Helsinki Database'!$C$1:$WWR$1,0)),"-")</f>
        <v>-</v>
      </c>
      <c r="G25" s="261" t="str">
        <f>IFERROR(INDEX('Helsinki Database'!$C$2:$WWR$71,MATCH($B25,'Helsinki Database'!$A$2:$A$71,0),MATCH(G$11,'Helsinki Database'!$C$1:$WWR$1,0)),"-")</f>
        <v>-</v>
      </c>
      <c r="H25" s="261" t="str">
        <f>IFERROR(INDEX('Helsinki Database'!$C$2:$WWR$71,MATCH($B25,'Helsinki Database'!$A$2:$A$71,0),MATCH(H$11,'Helsinki Database'!$C$1:$WWR$1,0)),"-")</f>
        <v>-</v>
      </c>
      <c r="I25" s="261" t="str">
        <f>IFERROR(INDEX('Helsinki Database'!$C$2:$WWR$71,MATCH($B25,'Helsinki Database'!$A$2:$A$71,0),MATCH(I$11,'Helsinki Database'!$C$1:$WWR$1,0)),"-")</f>
        <v>-</v>
      </c>
      <c r="J25" s="261" t="str">
        <f>IFERROR(INDEX('Helsinki Database'!$C$2:$WWR$71,MATCH($B25,'Helsinki Database'!$A$2:$A$71,0),MATCH(J$11,'Helsinki Database'!$C$1:$WWR$1,0)),"-")</f>
        <v>-</v>
      </c>
      <c r="K25" s="228">
        <f>IFERROR(INDEX('Helsinki Database'!$C$2:$WWR$71,MATCH($B25,'Helsinki Database'!$A$2:$A$71,0),MATCH(K$11,'Helsinki Database'!$C$1:$WWR$1,0)),"-")</f>
        <v>0.75</v>
      </c>
      <c r="L25" s="228">
        <f>IFERROR(INDEX('Helsinki Database'!$C$2:$WWR$71,MATCH($B25,'Helsinki Database'!$A$2:$A$71,0),MATCH(L$11,'Helsinki Database'!$C$1:$WWR$1,0)),"-")</f>
        <v>0.96</v>
      </c>
      <c r="M25" s="228">
        <f>IFERROR(INDEX('Helsinki Database'!$C$2:$WWR$71,MATCH($B25,'Helsinki Database'!$A$2:$A$71,0),MATCH(M$11,'Helsinki Database'!$C$1:$WWR$1,0)),"-")</f>
        <v>0.88606307222787384</v>
      </c>
      <c r="N25" s="228">
        <f>IFERROR(INDEX('Helsinki Database'!$C$2:$WWR$71,MATCH($B25,'Helsinki Database'!$A$2:$A$71,0),MATCH(N$11,'Helsinki Database'!$C$1:$WWR$1,0)),"-")</f>
        <v>0.77868185516680222</v>
      </c>
      <c r="O25" s="261">
        <f>IFERROR(INDEX('Helsinki Database'!$C$2:$WWR$71,MATCH($B25,'Helsinki Database'!$A$2:$A$71,0),MATCH(O$11,'Helsinki Database'!$C$1:$WWR$1,0)),"-")</f>
        <v>29.2</v>
      </c>
      <c r="P25" s="261" t="str">
        <f>IFERROR(INDEX('Helsinki Database'!$C$2:$WWR$71,MATCH($B25,'Helsinki Database'!$A$2:$A$71,0),MATCH(P$11,'Helsinki Database'!$C$1:$WWR$1,0)),"-")</f>
        <v>-</v>
      </c>
      <c r="Q25" s="261" t="str">
        <f>IFERROR(INDEX('Helsinki Database'!$C$2:$WWR$71,MATCH($B25,'Helsinki Database'!$A$2:$A$71,0),MATCH(Q$11,'Helsinki Database'!$C$1:$WWR$1,0)),"-")</f>
        <v>-</v>
      </c>
      <c r="R25" s="261" t="str">
        <f>IFERROR(INDEX('Helsinki Database'!$C$2:$WWR$71,MATCH($B25,'Helsinki Database'!$A$2:$A$71,0),MATCH(R$11,'Helsinki Database'!$C$1:$WWR$1,0)),"-")</f>
        <v>-</v>
      </c>
      <c r="S25" s="261" t="str">
        <f>IFERROR(INDEX('Helsinki Database'!$C$2:$WWR$71,MATCH($B25,'Helsinki Database'!$A$2:$A$71,0),MATCH(S$11,'Helsinki Database'!$C$1:$WWR$1,0)),"-")</f>
        <v>-</v>
      </c>
      <c r="T25" s="261" t="str">
        <f>IFERROR(INDEX('Helsinki Database'!$C$2:$WWR$71,MATCH($B25,'Helsinki Database'!$A$2:$A$71,0),MATCH(T$11,'Helsinki Database'!$C$1:$WWR$1,0)),"-")</f>
        <v>-</v>
      </c>
      <c r="U25" s="261" t="str">
        <f>IFERROR(INDEX('Helsinki Database'!$C$2:$WWR$71,MATCH($B25,'Helsinki Database'!$A$2:$A$71,0),MATCH(U$11,'Helsinki Database'!$C$1:$WWR$1,0)),"-")</f>
        <v>-</v>
      </c>
      <c r="V25" s="261" t="str">
        <f>IFERROR(INDEX('Helsinki Database'!$C$2:$WWR$71,MATCH($B25,'Helsinki Database'!$A$2:$A$71,0),MATCH(V$11,'Helsinki Database'!$C$1:$WWR$1,0)),"-")</f>
        <v>-</v>
      </c>
      <c r="W25" s="261" t="str">
        <f>IFERROR(INDEX('Helsinki Database'!$C$2:$WWR$71,MATCH($B25,'Helsinki Database'!$A$2:$A$71,0),MATCH(W$11,'Helsinki Database'!$C$1:$WWR$1,0)),"-")</f>
        <v>-</v>
      </c>
      <c r="X25" s="299" t="str">
        <f>IFERROR(INDEX('Helsinki Database'!$C$2:$WWR$71,MATCH($B25,'Helsinki Database'!$A$2:$A$71,0),MATCH(X$11,'Helsinki Database'!$C$1:$WWR$1,0)),"-")</f>
        <v>-</v>
      </c>
      <c r="Y25" s="298">
        <f>IFERROR(INDEX('Helsinki Database'!$C$2:$WWR$71,MATCH($B25,'Helsinki Database'!$A$2:$A$71,0),MATCH(Y$11,'Helsinki Database'!$C$1:$WWR$1,0)),"-")</f>
        <v>79.239999999999995</v>
      </c>
      <c r="Z25" s="261">
        <f>IFERROR(INDEX('Helsinki Database'!$C$2:$WWR$71,MATCH($B25,'Helsinki Database'!$A$2:$A$71,0),MATCH(Z$11,'Helsinki Database'!$C$1:$WWR$1,0)),"-")</f>
        <v>84.46</v>
      </c>
      <c r="AA25" s="261" t="str">
        <f>IFERROR(INDEX('Helsinki Database'!$C$2:$WWR$71,MATCH($B25,'Helsinki Database'!$A$2:$A$71,0),MATCH(AA$11,'Helsinki Database'!$C$1:$WWR$1,0)),"-")</f>
        <v>-</v>
      </c>
      <c r="AB25" s="261" t="str">
        <f>IFERROR(INDEX('Helsinki Database'!$C$2:$WWR$71,MATCH($B25,'Helsinki Database'!$A$2:$A$71,0),MATCH(AB$11,'Helsinki Database'!$C$1:$WWR$1,0)),"-")</f>
        <v>-</v>
      </c>
      <c r="AC25" s="261">
        <f>IFERROR(INDEX('Helsinki Database'!$C$2:$WWR$71,MATCH($B25,'Helsinki Database'!$A$2:$A$71,0),MATCH(AC$11,'Helsinki Database'!$C$1:$WWR$1,0)),"-")</f>
        <v>40536</v>
      </c>
      <c r="AD25" s="261" t="str">
        <f>IFERROR(INDEX('Helsinki Database'!$C$2:$WWR$71,MATCH($B25,'Helsinki Database'!$A$2:$A$71,0),MATCH(AD$11,'Helsinki Database'!$C$1:$WWR$1,0)),"-")</f>
        <v>-</v>
      </c>
      <c r="AE25" s="261">
        <f>IFERROR(INDEX('Helsinki Database'!$C$2:$WWR$71,MATCH($B25,'Helsinki Database'!$A$2:$A$71,0),MATCH(AE$11,'Helsinki Database'!$C$1:$WWR$1,0)),"-")</f>
        <v>0</v>
      </c>
      <c r="AF25" s="261">
        <f>IFERROR(INDEX('Helsinki Database'!$C$2:$WWR$71,MATCH($B25,'Helsinki Database'!$A$2:$A$71,0),MATCH(AF$11,'Helsinki Database'!$C$1:$WWR$1,0)),"-")</f>
        <v>12.461059190031152</v>
      </c>
      <c r="AG25" s="261">
        <f>IFERROR(INDEX('Helsinki Database'!$C$2:$WWR$71,MATCH($B25,'Helsinki Database'!$A$2:$A$71,0),MATCH(AG$11,'Helsinki Database'!$C$1:$WWR$1,0)),"-")</f>
        <v>26.110678098207323</v>
      </c>
      <c r="AH25" s="228">
        <f>IFERROR(INDEX('Helsinki Database'!$C$2:$WWR$71,MATCH($B25,'Helsinki Database'!$A$2:$A$71,0),MATCH(AH$11,'Helsinki Database'!$C$1:$WWR$1,0)),"-")</f>
        <v>0.41161999999999999</v>
      </c>
      <c r="AI25" s="261" t="str">
        <f>IFERROR(INDEX('Helsinki Database'!$C$2:$WWR$71,MATCH($B25,'Helsinki Database'!$A$2:$A$71,0),MATCH(AI$11,'Helsinki Database'!$C$1:$WWR$1,0)),"-")</f>
        <v>-</v>
      </c>
      <c r="AJ25" s="261" t="str">
        <f>IFERROR(INDEX('Helsinki Database'!$C$2:$WWR$71,MATCH($B25,'Helsinki Database'!$A$2:$A$71,0),MATCH(AJ$11,'Helsinki Database'!$C$1:$WWR$1,0)),"-")</f>
        <v>-</v>
      </c>
      <c r="AK25" s="299" t="str">
        <f>IFERROR(INDEX('Helsinki Database'!$C$2:$WWR$71,MATCH($B25,'Helsinki Database'!$A$2:$A$71,0),MATCH(AK$11,'Helsinki Database'!$C$1:$WWR$1,0)),"-")</f>
        <v>-</v>
      </c>
      <c r="AL25" s="298" t="str">
        <f>IFERROR(INDEX('Helsinki Database'!$C$2:$WWR$71,MATCH($B25,'Helsinki Database'!$A$2:$A$71,0),MATCH(AL$11,'Helsinki Database'!$C$1:$WWR$1,0)),"-")</f>
        <v>-</v>
      </c>
      <c r="AM25" s="261" t="str">
        <f>IFERROR(INDEX('Helsinki Database'!$C$2:$WWR$71,MATCH($B25,'Helsinki Database'!$A$2:$A$71,0),MATCH(AM$11,'Helsinki Database'!$C$1:$WWR$1,0)),"-")</f>
        <v>-</v>
      </c>
      <c r="AN25" s="261" t="str">
        <f>IFERROR(INDEX('Helsinki Database'!$C$2:$WWR$71,MATCH($B25,'Helsinki Database'!$A$2:$A$71,0),MATCH(AN$11,'Helsinki Database'!$C$1:$WWR$1,0)),"-")</f>
        <v>-</v>
      </c>
      <c r="AO25" s="261" t="str">
        <f>IFERROR(INDEX('Helsinki Database'!$C$2:$WWR$71,MATCH($B25,'Helsinki Database'!$A$2:$A$71,0),MATCH(AO$11,'Helsinki Database'!$C$1:$WWR$1,0)),"-")</f>
        <v>-</v>
      </c>
      <c r="AP25" s="261" t="str">
        <f>IFERROR(INDEX('Helsinki Database'!$C$2:$WWR$71,MATCH($B25,'Helsinki Database'!$A$2:$A$71,0),MATCH(AP$11,'Helsinki Database'!$C$1:$WWR$1,0)),"-")</f>
        <v>-</v>
      </c>
      <c r="AQ25" s="261" t="str">
        <f>IFERROR(INDEX('Helsinki Database'!$C$2:$WWR$71,MATCH($B25,'Helsinki Database'!$A$2:$A$71,0),MATCH(AQ$11,'Helsinki Database'!$C$1:$WWR$1,0)),"-")</f>
        <v>-</v>
      </c>
      <c r="AR25" s="261" t="str">
        <f>IFERROR(INDEX('Helsinki Database'!$C$2:$WWR$71,MATCH($B25,'Helsinki Database'!$A$2:$A$71,0),MATCH(AR$11,'Helsinki Database'!$C$1:$WWR$1,0)),"-")</f>
        <v>-</v>
      </c>
      <c r="AS25" s="261" t="str">
        <f>IFERROR(INDEX('Helsinki Database'!$C$2:$WWR$71,MATCH($B25,'Helsinki Database'!$A$2:$A$71,0),MATCH(AS$11,'Helsinki Database'!$C$1:$WWR$1,0)),"-")</f>
        <v>-</v>
      </c>
      <c r="AT25" s="261">
        <f>IFERROR(INDEX('Helsinki Database'!$C$2:$WWR$71,MATCH($B25,'Helsinki Database'!$A$2:$A$71,0),MATCH(AT$11,'Helsinki Database'!$C$1:$WWR$1,0)),"-")</f>
        <v>16.149297856614929</v>
      </c>
      <c r="AU25" s="299" t="str">
        <f>IFERROR(INDEX('Helsinki Database'!$C$2:$WWR$71,MATCH($B25,'Helsinki Database'!$A$2:$A$71,0),MATCH(AU$11,'Helsinki Database'!$C$1:$WWR$1,0)),"-")</f>
        <v>-</v>
      </c>
    </row>
    <row r="26" spans="1:16382" s="194" customFormat="1">
      <c r="A26" s="254" t="s">
        <v>5238</v>
      </c>
      <c r="B26" s="267" t="s">
        <v>5264</v>
      </c>
      <c r="C26" s="298" t="str">
        <f>IFERROR(INDEX('Helsinki Database'!$C$2:$WWR$71,MATCH($B26,'Helsinki Database'!$A$2:$A$71,0),MATCH(C$11,'Helsinki Database'!$C$1:$WWR$1,0)),"-")</f>
        <v>-</v>
      </c>
      <c r="D26" s="261" t="str">
        <f>IFERROR(INDEX('Helsinki Database'!$C$2:$WWR$71,MATCH($B26,'Helsinki Database'!$A$2:$A$71,0),MATCH(D$11,'Helsinki Database'!$C$1:$WWR$1,0)),"-")</f>
        <v>-</v>
      </c>
      <c r="E26" s="261" t="str">
        <f>IFERROR(INDEX('Helsinki Database'!$C$2:$WWR$71,MATCH($B26,'Helsinki Database'!$A$2:$A$71,0),MATCH(E$11,'Helsinki Database'!$C$1:$WWR$1,0)),"-")</f>
        <v>-</v>
      </c>
      <c r="F26" s="261" t="str">
        <f>IFERROR(INDEX('Helsinki Database'!$C$2:$WWR$71,MATCH($B26,'Helsinki Database'!$A$2:$A$71,0),MATCH(F$11,'Helsinki Database'!$C$1:$WWR$1,0)),"-")</f>
        <v>-</v>
      </c>
      <c r="G26" s="261" t="str">
        <f>IFERROR(INDEX('Helsinki Database'!$C$2:$WWR$71,MATCH($B26,'Helsinki Database'!$A$2:$A$71,0),MATCH(G$11,'Helsinki Database'!$C$1:$WWR$1,0)),"-")</f>
        <v>-</v>
      </c>
      <c r="H26" s="261" t="str">
        <f>IFERROR(INDEX('Helsinki Database'!$C$2:$WWR$71,MATCH($B26,'Helsinki Database'!$A$2:$A$71,0),MATCH(H$11,'Helsinki Database'!$C$1:$WWR$1,0)),"-")</f>
        <v>-</v>
      </c>
      <c r="I26" s="261" t="str">
        <f>IFERROR(INDEX('Helsinki Database'!$C$2:$WWR$71,MATCH($B26,'Helsinki Database'!$A$2:$A$71,0),MATCH(I$11,'Helsinki Database'!$C$1:$WWR$1,0)),"-")</f>
        <v>-</v>
      </c>
      <c r="J26" s="261" t="str">
        <f>IFERROR(INDEX('Helsinki Database'!$C$2:$WWR$71,MATCH($B26,'Helsinki Database'!$A$2:$A$71,0),MATCH(J$11,'Helsinki Database'!$C$1:$WWR$1,0)),"-")</f>
        <v>-</v>
      </c>
      <c r="K26" s="228">
        <f>IFERROR(INDEX('Helsinki Database'!$C$2:$WWR$71,MATCH($B26,'Helsinki Database'!$A$2:$A$71,0),MATCH(K$11,'Helsinki Database'!$C$1:$WWR$1,0)),"-")</f>
        <v>0.96</v>
      </c>
      <c r="L26" s="228">
        <f>IFERROR(INDEX('Helsinki Database'!$C$2:$WWR$71,MATCH($B26,'Helsinki Database'!$A$2:$A$71,0),MATCH(L$11,'Helsinki Database'!$C$1:$WWR$1,0)),"-")</f>
        <v>0.96</v>
      </c>
      <c r="M26" s="228">
        <f>IFERROR(INDEX('Helsinki Database'!$C$2:$WWR$71,MATCH($B26,'Helsinki Database'!$A$2:$A$71,0),MATCH(M$11,'Helsinki Database'!$C$1:$WWR$1,0)),"-")</f>
        <v>0.88606307222787384</v>
      </c>
      <c r="N26" s="228">
        <f>IFERROR(INDEX('Helsinki Database'!$C$2:$WWR$71,MATCH($B26,'Helsinki Database'!$A$2:$A$71,0),MATCH(N$11,'Helsinki Database'!$C$1:$WWR$1,0)),"-")</f>
        <v>0.77868185516680222</v>
      </c>
      <c r="O26" s="261">
        <f>IFERROR(INDEX('Helsinki Database'!$C$2:$WWR$71,MATCH($B26,'Helsinki Database'!$A$2:$A$71,0),MATCH(O$11,'Helsinki Database'!$C$1:$WWR$1,0)),"-")</f>
        <v>82.8</v>
      </c>
      <c r="P26" s="261" t="str">
        <f>IFERROR(INDEX('Helsinki Database'!$C$2:$WWR$71,MATCH($B26,'Helsinki Database'!$A$2:$A$71,0),MATCH(P$11,'Helsinki Database'!$C$1:$WWR$1,0)),"-")</f>
        <v>-</v>
      </c>
      <c r="Q26" s="261" t="str">
        <f>IFERROR(INDEX('Helsinki Database'!$C$2:$WWR$71,MATCH($B26,'Helsinki Database'!$A$2:$A$71,0),MATCH(Q$11,'Helsinki Database'!$C$1:$WWR$1,0)),"-")</f>
        <v>-</v>
      </c>
      <c r="R26" s="261" t="str">
        <f>IFERROR(INDEX('Helsinki Database'!$C$2:$WWR$71,MATCH($B26,'Helsinki Database'!$A$2:$A$71,0),MATCH(R$11,'Helsinki Database'!$C$1:$WWR$1,0)),"-")</f>
        <v>-</v>
      </c>
      <c r="S26" s="261" t="str">
        <f>IFERROR(INDEX('Helsinki Database'!$C$2:$WWR$71,MATCH($B26,'Helsinki Database'!$A$2:$A$71,0),MATCH(S$11,'Helsinki Database'!$C$1:$WWR$1,0)),"-")</f>
        <v>-</v>
      </c>
      <c r="T26" s="261" t="str">
        <f>IFERROR(INDEX('Helsinki Database'!$C$2:$WWR$71,MATCH($B26,'Helsinki Database'!$A$2:$A$71,0),MATCH(T$11,'Helsinki Database'!$C$1:$WWR$1,0)),"-")</f>
        <v>-</v>
      </c>
      <c r="U26" s="261" t="str">
        <f>IFERROR(INDEX('Helsinki Database'!$C$2:$WWR$71,MATCH($B26,'Helsinki Database'!$A$2:$A$71,0),MATCH(U$11,'Helsinki Database'!$C$1:$WWR$1,0)),"-")</f>
        <v>-</v>
      </c>
      <c r="V26" s="261" t="str">
        <f>IFERROR(INDEX('Helsinki Database'!$C$2:$WWR$71,MATCH($B26,'Helsinki Database'!$A$2:$A$71,0),MATCH(V$11,'Helsinki Database'!$C$1:$WWR$1,0)),"-")</f>
        <v>-</v>
      </c>
      <c r="W26" s="261" t="str">
        <f>IFERROR(INDEX('Helsinki Database'!$C$2:$WWR$71,MATCH($B26,'Helsinki Database'!$A$2:$A$71,0),MATCH(W$11,'Helsinki Database'!$C$1:$WWR$1,0)),"-")</f>
        <v>-</v>
      </c>
      <c r="X26" s="299" t="str">
        <f>IFERROR(INDEX('Helsinki Database'!$C$2:$WWR$71,MATCH($B26,'Helsinki Database'!$A$2:$A$71,0),MATCH(X$11,'Helsinki Database'!$C$1:$WWR$1,0)),"-")</f>
        <v>-</v>
      </c>
      <c r="Y26" s="298">
        <f>IFERROR(INDEX('Helsinki Database'!$C$2:$WWR$71,MATCH($B26,'Helsinki Database'!$A$2:$A$71,0),MATCH(Y$11,'Helsinki Database'!$C$1:$WWR$1,0)),"-")</f>
        <v>79.239999999999995</v>
      </c>
      <c r="Z26" s="261">
        <f>IFERROR(INDEX('Helsinki Database'!$C$2:$WWR$71,MATCH($B26,'Helsinki Database'!$A$2:$A$71,0),MATCH(Z$11,'Helsinki Database'!$C$1:$WWR$1,0)),"-")</f>
        <v>84.46</v>
      </c>
      <c r="AA26" s="261" t="str">
        <f>IFERROR(INDEX('Helsinki Database'!$C$2:$WWR$71,MATCH($B26,'Helsinki Database'!$A$2:$A$71,0),MATCH(AA$11,'Helsinki Database'!$C$1:$WWR$1,0)),"-")</f>
        <v>-</v>
      </c>
      <c r="AB26" s="261" t="str">
        <f>IFERROR(INDEX('Helsinki Database'!$C$2:$WWR$71,MATCH($B26,'Helsinki Database'!$A$2:$A$71,0),MATCH(AB$11,'Helsinki Database'!$C$1:$WWR$1,0)),"-")</f>
        <v>-</v>
      </c>
      <c r="AC26" s="261">
        <f>IFERROR(INDEX('Helsinki Database'!$C$2:$WWR$71,MATCH($B26,'Helsinki Database'!$A$2:$A$71,0),MATCH(AC$11,'Helsinki Database'!$C$1:$WWR$1,0)),"-")</f>
        <v>41774</v>
      </c>
      <c r="AD26" s="261" t="str">
        <f>IFERROR(INDEX('Helsinki Database'!$C$2:$WWR$71,MATCH($B26,'Helsinki Database'!$A$2:$A$71,0),MATCH(AD$11,'Helsinki Database'!$C$1:$WWR$1,0)),"-")</f>
        <v>-</v>
      </c>
      <c r="AE26" s="261">
        <f>IFERROR(INDEX('Helsinki Database'!$C$2:$WWR$71,MATCH($B26,'Helsinki Database'!$A$2:$A$71,0),MATCH(AE$11,'Helsinki Database'!$C$1:$WWR$1,0)),"-")</f>
        <v>4.2</v>
      </c>
      <c r="AF26" s="261">
        <f>IFERROR(INDEX('Helsinki Database'!$C$2:$WWR$71,MATCH($B26,'Helsinki Database'!$A$2:$A$71,0),MATCH(AF$11,'Helsinki Database'!$C$1:$WWR$1,0)),"-")</f>
        <v>15.674518201284796</v>
      </c>
      <c r="AG26" s="261">
        <f>IFERROR(INDEX('Helsinki Database'!$C$2:$WWR$71,MATCH($B26,'Helsinki Database'!$A$2:$A$71,0),MATCH(AG$11,'Helsinki Database'!$C$1:$WWR$1,0)),"-")</f>
        <v>34.274211004805402</v>
      </c>
      <c r="AH26" s="228">
        <f>IFERROR(INDEX('Helsinki Database'!$C$2:$WWR$71,MATCH($B26,'Helsinki Database'!$A$2:$A$71,0),MATCH(AH$11,'Helsinki Database'!$C$1:$WWR$1,0)),"-")</f>
        <v>0.41161999999999999</v>
      </c>
      <c r="AI26" s="261" t="str">
        <f>IFERROR(INDEX('Helsinki Database'!$C$2:$WWR$71,MATCH($B26,'Helsinki Database'!$A$2:$A$71,0),MATCH(AI$11,'Helsinki Database'!$C$1:$WWR$1,0)),"-")</f>
        <v>-</v>
      </c>
      <c r="AJ26" s="261" t="str">
        <f>IFERROR(INDEX('Helsinki Database'!$C$2:$WWR$71,MATCH($B26,'Helsinki Database'!$A$2:$A$71,0),MATCH(AJ$11,'Helsinki Database'!$C$1:$WWR$1,0)),"-")</f>
        <v>-</v>
      </c>
      <c r="AK26" s="299" t="str">
        <f>IFERROR(INDEX('Helsinki Database'!$C$2:$WWR$71,MATCH($B26,'Helsinki Database'!$A$2:$A$71,0),MATCH(AK$11,'Helsinki Database'!$C$1:$WWR$1,0)),"-")</f>
        <v>-</v>
      </c>
      <c r="AL26" s="298" t="str">
        <f>IFERROR(INDEX('Helsinki Database'!$C$2:$WWR$71,MATCH($B26,'Helsinki Database'!$A$2:$A$71,0),MATCH(AL$11,'Helsinki Database'!$C$1:$WWR$1,0)),"-")</f>
        <v>-</v>
      </c>
      <c r="AM26" s="261" t="str">
        <f>IFERROR(INDEX('Helsinki Database'!$C$2:$WWR$71,MATCH($B26,'Helsinki Database'!$A$2:$A$71,0),MATCH(AM$11,'Helsinki Database'!$C$1:$WWR$1,0)),"-")</f>
        <v>-</v>
      </c>
      <c r="AN26" s="261" t="str">
        <f>IFERROR(INDEX('Helsinki Database'!$C$2:$WWR$71,MATCH($B26,'Helsinki Database'!$A$2:$A$71,0),MATCH(AN$11,'Helsinki Database'!$C$1:$WWR$1,0)),"-")</f>
        <v>-</v>
      </c>
      <c r="AO26" s="261" t="str">
        <f>IFERROR(INDEX('Helsinki Database'!$C$2:$WWR$71,MATCH($B26,'Helsinki Database'!$A$2:$A$71,0),MATCH(AO$11,'Helsinki Database'!$C$1:$WWR$1,0)),"-")</f>
        <v>-</v>
      </c>
      <c r="AP26" s="261" t="str">
        <f>IFERROR(INDEX('Helsinki Database'!$C$2:$WWR$71,MATCH($B26,'Helsinki Database'!$A$2:$A$71,0),MATCH(AP$11,'Helsinki Database'!$C$1:$WWR$1,0)),"-")</f>
        <v>-</v>
      </c>
      <c r="AQ26" s="261" t="str">
        <f>IFERROR(INDEX('Helsinki Database'!$C$2:$WWR$71,MATCH($B26,'Helsinki Database'!$A$2:$A$71,0),MATCH(AQ$11,'Helsinki Database'!$C$1:$WWR$1,0)),"-")</f>
        <v>-</v>
      </c>
      <c r="AR26" s="261" t="str">
        <f>IFERROR(INDEX('Helsinki Database'!$C$2:$WWR$71,MATCH($B26,'Helsinki Database'!$A$2:$A$71,0),MATCH(AR$11,'Helsinki Database'!$C$1:$WWR$1,0)),"-")</f>
        <v>-</v>
      </c>
      <c r="AS26" s="261" t="str">
        <f>IFERROR(INDEX('Helsinki Database'!$C$2:$WWR$71,MATCH($B26,'Helsinki Database'!$A$2:$A$71,0),MATCH(AS$11,'Helsinki Database'!$C$1:$WWR$1,0)),"-")</f>
        <v>-</v>
      </c>
      <c r="AT26" s="261">
        <f>IFERROR(INDEX('Helsinki Database'!$C$2:$WWR$71,MATCH($B26,'Helsinki Database'!$A$2:$A$71,0),MATCH(AT$11,'Helsinki Database'!$C$1:$WWR$1,0)),"-")</f>
        <v>6.6037618894944963</v>
      </c>
      <c r="AU26" s="299" t="str">
        <f>IFERROR(INDEX('Helsinki Database'!$C$2:$WWR$71,MATCH($B26,'Helsinki Database'!$A$2:$A$71,0),MATCH(AU$11,'Helsinki Database'!$C$1:$WWR$1,0)),"-")</f>
        <v>-</v>
      </c>
    </row>
    <row r="27" spans="1:16382" s="194" customFormat="1">
      <c r="A27" s="254" t="s">
        <v>5239</v>
      </c>
      <c r="B27" s="267" t="s">
        <v>5265</v>
      </c>
      <c r="C27" s="298" t="str">
        <f>IFERROR(INDEX('Helsinki Database'!$C$2:$WWR$71,MATCH($B27,'Helsinki Database'!$A$2:$A$71,0),MATCH(C$11,'Helsinki Database'!$C$1:$WWR$1,0)),"-")</f>
        <v>-</v>
      </c>
      <c r="D27" s="261" t="str">
        <f>IFERROR(INDEX('Helsinki Database'!$C$2:$WWR$71,MATCH($B27,'Helsinki Database'!$A$2:$A$71,0),MATCH(D$11,'Helsinki Database'!$C$1:$WWR$1,0)),"-")</f>
        <v>-</v>
      </c>
      <c r="E27" s="261" t="str">
        <f>IFERROR(INDEX('Helsinki Database'!$C$2:$WWR$71,MATCH($B27,'Helsinki Database'!$A$2:$A$71,0),MATCH(E$11,'Helsinki Database'!$C$1:$WWR$1,0)),"-")</f>
        <v>-</v>
      </c>
      <c r="F27" s="261" t="str">
        <f>IFERROR(INDEX('Helsinki Database'!$C$2:$WWR$71,MATCH($B27,'Helsinki Database'!$A$2:$A$71,0),MATCH(F$11,'Helsinki Database'!$C$1:$WWR$1,0)),"-")</f>
        <v>-</v>
      </c>
      <c r="G27" s="261" t="str">
        <f>IFERROR(INDEX('Helsinki Database'!$C$2:$WWR$71,MATCH($B27,'Helsinki Database'!$A$2:$A$71,0),MATCH(G$11,'Helsinki Database'!$C$1:$WWR$1,0)),"-")</f>
        <v>-</v>
      </c>
      <c r="H27" s="261" t="str">
        <f>IFERROR(INDEX('Helsinki Database'!$C$2:$WWR$71,MATCH($B27,'Helsinki Database'!$A$2:$A$71,0),MATCH(H$11,'Helsinki Database'!$C$1:$WWR$1,0)),"-")</f>
        <v>-</v>
      </c>
      <c r="I27" s="261" t="str">
        <f>IFERROR(INDEX('Helsinki Database'!$C$2:$WWR$71,MATCH($B27,'Helsinki Database'!$A$2:$A$71,0),MATCH(I$11,'Helsinki Database'!$C$1:$WWR$1,0)),"-")</f>
        <v>-</v>
      </c>
      <c r="J27" s="261" t="str">
        <f>IFERROR(INDEX('Helsinki Database'!$C$2:$WWR$71,MATCH($B27,'Helsinki Database'!$A$2:$A$71,0),MATCH(J$11,'Helsinki Database'!$C$1:$WWR$1,0)),"-")</f>
        <v>-</v>
      </c>
      <c r="K27" s="228">
        <f>IFERROR(INDEX('Helsinki Database'!$C$2:$WWR$71,MATCH($B27,'Helsinki Database'!$A$2:$A$71,0),MATCH(K$11,'Helsinki Database'!$C$1:$WWR$1,0)),"-")</f>
        <v>0.96</v>
      </c>
      <c r="L27" s="228">
        <f>IFERROR(INDEX('Helsinki Database'!$C$2:$WWR$71,MATCH($B27,'Helsinki Database'!$A$2:$A$71,0),MATCH(L$11,'Helsinki Database'!$C$1:$WWR$1,0)),"-")</f>
        <v>0.96</v>
      </c>
      <c r="M27" s="228">
        <f>IFERROR(INDEX('Helsinki Database'!$C$2:$WWR$71,MATCH($B27,'Helsinki Database'!$A$2:$A$71,0),MATCH(M$11,'Helsinki Database'!$C$1:$WWR$1,0)),"-")</f>
        <v>0.88606307222787384</v>
      </c>
      <c r="N27" s="228">
        <f>IFERROR(INDEX('Helsinki Database'!$C$2:$WWR$71,MATCH($B27,'Helsinki Database'!$A$2:$A$71,0),MATCH(N$11,'Helsinki Database'!$C$1:$WWR$1,0)),"-")</f>
        <v>0.77868185516680222</v>
      </c>
      <c r="O27" s="261">
        <f>IFERROR(INDEX('Helsinki Database'!$C$2:$WWR$71,MATCH($B27,'Helsinki Database'!$A$2:$A$71,0),MATCH(O$11,'Helsinki Database'!$C$1:$WWR$1,0)),"-")</f>
        <v>74</v>
      </c>
      <c r="P27" s="261" t="str">
        <f>IFERROR(INDEX('Helsinki Database'!$C$2:$WWR$71,MATCH($B27,'Helsinki Database'!$A$2:$A$71,0),MATCH(P$11,'Helsinki Database'!$C$1:$WWR$1,0)),"-")</f>
        <v>-</v>
      </c>
      <c r="Q27" s="261" t="str">
        <f>IFERROR(INDEX('Helsinki Database'!$C$2:$WWR$71,MATCH($B27,'Helsinki Database'!$A$2:$A$71,0),MATCH(Q$11,'Helsinki Database'!$C$1:$WWR$1,0)),"-")</f>
        <v>-</v>
      </c>
      <c r="R27" s="261" t="str">
        <f>IFERROR(INDEX('Helsinki Database'!$C$2:$WWR$71,MATCH($B27,'Helsinki Database'!$A$2:$A$71,0),MATCH(R$11,'Helsinki Database'!$C$1:$WWR$1,0)),"-")</f>
        <v>-</v>
      </c>
      <c r="S27" s="261" t="str">
        <f>IFERROR(INDEX('Helsinki Database'!$C$2:$WWR$71,MATCH($B27,'Helsinki Database'!$A$2:$A$71,0),MATCH(S$11,'Helsinki Database'!$C$1:$WWR$1,0)),"-")</f>
        <v>-</v>
      </c>
      <c r="T27" s="261" t="str">
        <f>IFERROR(INDEX('Helsinki Database'!$C$2:$WWR$71,MATCH($B27,'Helsinki Database'!$A$2:$A$71,0),MATCH(T$11,'Helsinki Database'!$C$1:$WWR$1,0)),"-")</f>
        <v>-</v>
      </c>
      <c r="U27" s="261" t="str">
        <f>IFERROR(INDEX('Helsinki Database'!$C$2:$WWR$71,MATCH($B27,'Helsinki Database'!$A$2:$A$71,0),MATCH(U$11,'Helsinki Database'!$C$1:$WWR$1,0)),"-")</f>
        <v>-</v>
      </c>
      <c r="V27" s="261" t="str">
        <f>IFERROR(INDEX('Helsinki Database'!$C$2:$WWR$71,MATCH($B27,'Helsinki Database'!$A$2:$A$71,0),MATCH(V$11,'Helsinki Database'!$C$1:$WWR$1,0)),"-")</f>
        <v>-</v>
      </c>
      <c r="W27" s="261" t="str">
        <f>IFERROR(INDEX('Helsinki Database'!$C$2:$WWR$71,MATCH($B27,'Helsinki Database'!$A$2:$A$71,0),MATCH(W$11,'Helsinki Database'!$C$1:$WWR$1,0)),"-")</f>
        <v>-</v>
      </c>
      <c r="X27" s="299" t="str">
        <f>IFERROR(INDEX('Helsinki Database'!$C$2:$WWR$71,MATCH($B27,'Helsinki Database'!$A$2:$A$71,0),MATCH(X$11,'Helsinki Database'!$C$1:$WWR$1,0)),"-")</f>
        <v>-</v>
      </c>
      <c r="Y27" s="298">
        <f>IFERROR(INDEX('Helsinki Database'!$C$2:$WWR$71,MATCH($B27,'Helsinki Database'!$A$2:$A$71,0),MATCH(Y$11,'Helsinki Database'!$C$1:$WWR$1,0)),"-")</f>
        <v>79.239999999999995</v>
      </c>
      <c r="Z27" s="261">
        <f>IFERROR(INDEX('Helsinki Database'!$C$2:$WWR$71,MATCH($B27,'Helsinki Database'!$A$2:$A$71,0),MATCH(Z$11,'Helsinki Database'!$C$1:$WWR$1,0)),"-")</f>
        <v>84.46</v>
      </c>
      <c r="AA27" s="261" t="str">
        <f>IFERROR(INDEX('Helsinki Database'!$C$2:$WWR$71,MATCH($B27,'Helsinki Database'!$A$2:$A$71,0),MATCH(AA$11,'Helsinki Database'!$C$1:$WWR$1,0)),"-")</f>
        <v>-</v>
      </c>
      <c r="AB27" s="261" t="str">
        <f>IFERROR(INDEX('Helsinki Database'!$C$2:$WWR$71,MATCH($B27,'Helsinki Database'!$A$2:$A$71,0),MATCH(AB$11,'Helsinki Database'!$C$1:$WWR$1,0)),"-")</f>
        <v>-</v>
      </c>
      <c r="AC27" s="261">
        <f>IFERROR(INDEX('Helsinki Database'!$C$2:$WWR$71,MATCH($B27,'Helsinki Database'!$A$2:$A$71,0),MATCH(AC$11,'Helsinki Database'!$C$1:$WWR$1,0)),"-")</f>
        <v>38275</v>
      </c>
      <c r="AD27" s="261" t="str">
        <f>IFERROR(INDEX('Helsinki Database'!$C$2:$WWR$71,MATCH($B27,'Helsinki Database'!$A$2:$A$71,0),MATCH(AD$11,'Helsinki Database'!$C$1:$WWR$1,0)),"-")</f>
        <v>-</v>
      </c>
      <c r="AE27" s="261">
        <f>IFERROR(INDEX('Helsinki Database'!$C$2:$WWR$71,MATCH($B27,'Helsinki Database'!$A$2:$A$71,0),MATCH(AE$11,'Helsinki Database'!$C$1:$WWR$1,0)),"-")</f>
        <v>2.2000000000000002</v>
      </c>
      <c r="AF27" s="261">
        <f>IFERROR(INDEX('Helsinki Database'!$C$2:$WWR$71,MATCH($B27,'Helsinki Database'!$A$2:$A$71,0),MATCH(AF$11,'Helsinki Database'!$C$1:$WWR$1,0)),"-")</f>
        <v>15.919629057187018</v>
      </c>
      <c r="AG27" s="261">
        <f>IFERROR(INDEX('Helsinki Database'!$C$2:$WWR$71,MATCH($B27,'Helsinki Database'!$A$2:$A$71,0),MATCH(AG$11,'Helsinki Database'!$C$1:$WWR$1,0)),"-")</f>
        <v>30.193269360724422</v>
      </c>
      <c r="AH27" s="228">
        <f>IFERROR(INDEX('Helsinki Database'!$C$2:$WWR$71,MATCH($B27,'Helsinki Database'!$A$2:$A$71,0),MATCH(AH$11,'Helsinki Database'!$C$1:$WWR$1,0)),"-")</f>
        <v>0.41161999999999999</v>
      </c>
      <c r="AI27" s="261" t="str">
        <f>IFERROR(INDEX('Helsinki Database'!$C$2:$WWR$71,MATCH($B27,'Helsinki Database'!$A$2:$A$71,0),MATCH(AI$11,'Helsinki Database'!$C$1:$WWR$1,0)),"-")</f>
        <v>-</v>
      </c>
      <c r="AJ27" s="261" t="str">
        <f>IFERROR(INDEX('Helsinki Database'!$C$2:$WWR$71,MATCH($B27,'Helsinki Database'!$A$2:$A$71,0),MATCH(AJ$11,'Helsinki Database'!$C$1:$WWR$1,0)),"-")</f>
        <v>-</v>
      </c>
      <c r="AK27" s="299" t="str">
        <f>IFERROR(INDEX('Helsinki Database'!$C$2:$WWR$71,MATCH($B27,'Helsinki Database'!$A$2:$A$71,0),MATCH(AK$11,'Helsinki Database'!$C$1:$WWR$1,0)),"-")</f>
        <v>-</v>
      </c>
      <c r="AL27" s="298" t="str">
        <f>IFERROR(INDEX('Helsinki Database'!$C$2:$WWR$71,MATCH($B27,'Helsinki Database'!$A$2:$A$71,0),MATCH(AL$11,'Helsinki Database'!$C$1:$WWR$1,0)),"-")</f>
        <v>-</v>
      </c>
      <c r="AM27" s="261" t="str">
        <f>IFERROR(INDEX('Helsinki Database'!$C$2:$WWR$71,MATCH($B27,'Helsinki Database'!$A$2:$A$71,0),MATCH(AM$11,'Helsinki Database'!$C$1:$WWR$1,0)),"-")</f>
        <v>-</v>
      </c>
      <c r="AN27" s="261" t="str">
        <f>IFERROR(INDEX('Helsinki Database'!$C$2:$WWR$71,MATCH($B27,'Helsinki Database'!$A$2:$A$71,0),MATCH(AN$11,'Helsinki Database'!$C$1:$WWR$1,0)),"-")</f>
        <v>-</v>
      </c>
      <c r="AO27" s="261" t="str">
        <f>IFERROR(INDEX('Helsinki Database'!$C$2:$WWR$71,MATCH($B27,'Helsinki Database'!$A$2:$A$71,0),MATCH(AO$11,'Helsinki Database'!$C$1:$WWR$1,0)),"-")</f>
        <v>-</v>
      </c>
      <c r="AP27" s="261" t="str">
        <f>IFERROR(INDEX('Helsinki Database'!$C$2:$WWR$71,MATCH($B27,'Helsinki Database'!$A$2:$A$71,0),MATCH(AP$11,'Helsinki Database'!$C$1:$WWR$1,0)),"-")</f>
        <v>-</v>
      </c>
      <c r="AQ27" s="261" t="str">
        <f>IFERROR(INDEX('Helsinki Database'!$C$2:$WWR$71,MATCH($B27,'Helsinki Database'!$A$2:$A$71,0),MATCH(AQ$11,'Helsinki Database'!$C$1:$WWR$1,0)),"-")</f>
        <v>-</v>
      </c>
      <c r="AR27" s="261" t="str">
        <f>IFERROR(INDEX('Helsinki Database'!$C$2:$WWR$71,MATCH($B27,'Helsinki Database'!$A$2:$A$71,0),MATCH(AR$11,'Helsinki Database'!$C$1:$WWR$1,0)),"-")</f>
        <v>-</v>
      </c>
      <c r="AS27" s="261" t="str">
        <f>IFERROR(INDEX('Helsinki Database'!$C$2:$WWR$71,MATCH($B27,'Helsinki Database'!$A$2:$A$71,0),MATCH(AS$11,'Helsinki Database'!$C$1:$WWR$1,0)),"-")</f>
        <v>-</v>
      </c>
      <c r="AT27" s="261">
        <f>IFERROR(INDEX('Helsinki Database'!$C$2:$WWR$71,MATCH($B27,'Helsinki Database'!$A$2:$A$71,0),MATCH(AT$11,'Helsinki Database'!$C$1:$WWR$1,0)),"-")</f>
        <v>7.8286377195889969</v>
      </c>
      <c r="AU27" s="299" t="str">
        <f>IFERROR(INDEX('Helsinki Database'!$C$2:$WWR$71,MATCH($B27,'Helsinki Database'!$A$2:$A$71,0),MATCH(AU$11,'Helsinki Database'!$C$1:$WWR$1,0)),"-")</f>
        <v>-</v>
      </c>
    </row>
    <row r="28" spans="1:16382" s="194" customFormat="1">
      <c r="A28" s="254" t="s">
        <v>5240</v>
      </c>
      <c r="B28" s="267" t="s">
        <v>5266</v>
      </c>
      <c r="C28" s="298" t="str">
        <f>IFERROR(INDEX('Helsinki Database'!$C$2:$WWR$71,MATCH($B28,'Helsinki Database'!$A$2:$A$71,0),MATCH(C$11,'Helsinki Database'!$C$1:$WWR$1,0)),"-")</f>
        <v>-</v>
      </c>
      <c r="D28" s="261" t="str">
        <f>IFERROR(INDEX('Helsinki Database'!$C$2:$WWR$71,MATCH($B28,'Helsinki Database'!$A$2:$A$71,0),MATCH(D$11,'Helsinki Database'!$C$1:$WWR$1,0)),"-")</f>
        <v>-</v>
      </c>
      <c r="E28" s="261" t="str">
        <f>IFERROR(INDEX('Helsinki Database'!$C$2:$WWR$71,MATCH($B28,'Helsinki Database'!$A$2:$A$71,0),MATCH(E$11,'Helsinki Database'!$C$1:$WWR$1,0)),"-")</f>
        <v>-</v>
      </c>
      <c r="F28" s="261" t="str">
        <f>IFERROR(INDEX('Helsinki Database'!$C$2:$WWR$71,MATCH($B28,'Helsinki Database'!$A$2:$A$71,0),MATCH(F$11,'Helsinki Database'!$C$1:$WWR$1,0)),"-")</f>
        <v>-</v>
      </c>
      <c r="G28" s="261" t="str">
        <f>IFERROR(INDEX('Helsinki Database'!$C$2:$WWR$71,MATCH($B28,'Helsinki Database'!$A$2:$A$71,0),MATCH(G$11,'Helsinki Database'!$C$1:$WWR$1,0)),"-")</f>
        <v>-</v>
      </c>
      <c r="H28" s="261" t="str">
        <f>IFERROR(INDEX('Helsinki Database'!$C$2:$WWR$71,MATCH($B28,'Helsinki Database'!$A$2:$A$71,0),MATCH(H$11,'Helsinki Database'!$C$1:$WWR$1,0)),"-")</f>
        <v>-</v>
      </c>
      <c r="I28" s="261" t="str">
        <f>IFERROR(INDEX('Helsinki Database'!$C$2:$WWR$71,MATCH($B28,'Helsinki Database'!$A$2:$A$71,0),MATCH(I$11,'Helsinki Database'!$C$1:$WWR$1,0)),"-")</f>
        <v>-</v>
      </c>
      <c r="J28" s="261" t="str">
        <f>IFERROR(INDEX('Helsinki Database'!$C$2:$WWR$71,MATCH($B28,'Helsinki Database'!$A$2:$A$71,0),MATCH(J$11,'Helsinki Database'!$C$1:$WWR$1,0)),"-")</f>
        <v>-</v>
      </c>
      <c r="K28" s="228">
        <f>IFERROR(INDEX('Helsinki Database'!$C$2:$WWR$71,MATCH($B28,'Helsinki Database'!$A$2:$A$71,0),MATCH(K$11,'Helsinki Database'!$C$1:$WWR$1,0)),"-")</f>
        <v>0.89</v>
      </c>
      <c r="L28" s="228">
        <f>IFERROR(INDEX('Helsinki Database'!$C$2:$WWR$71,MATCH($B28,'Helsinki Database'!$A$2:$A$71,0),MATCH(L$11,'Helsinki Database'!$C$1:$WWR$1,0)),"-")</f>
        <v>0.96</v>
      </c>
      <c r="M28" s="228">
        <f>IFERROR(INDEX('Helsinki Database'!$C$2:$WWR$71,MATCH($B28,'Helsinki Database'!$A$2:$A$71,0),MATCH(M$11,'Helsinki Database'!$C$1:$WWR$1,0)),"-")</f>
        <v>0.88606307222787384</v>
      </c>
      <c r="N28" s="228">
        <f>IFERROR(INDEX('Helsinki Database'!$C$2:$WWR$71,MATCH($B28,'Helsinki Database'!$A$2:$A$71,0),MATCH(N$11,'Helsinki Database'!$C$1:$WWR$1,0)),"-")</f>
        <v>0.77868185516680222</v>
      </c>
      <c r="O28" s="261">
        <f>IFERROR(INDEX('Helsinki Database'!$C$2:$WWR$71,MATCH($B28,'Helsinki Database'!$A$2:$A$71,0),MATCH(O$11,'Helsinki Database'!$C$1:$WWR$1,0)),"-")</f>
        <v>48</v>
      </c>
      <c r="P28" s="261" t="str">
        <f>IFERROR(INDEX('Helsinki Database'!$C$2:$WWR$71,MATCH($B28,'Helsinki Database'!$A$2:$A$71,0),MATCH(P$11,'Helsinki Database'!$C$1:$WWR$1,0)),"-")</f>
        <v>-</v>
      </c>
      <c r="Q28" s="261" t="str">
        <f>IFERROR(INDEX('Helsinki Database'!$C$2:$WWR$71,MATCH($B28,'Helsinki Database'!$A$2:$A$71,0),MATCH(Q$11,'Helsinki Database'!$C$1:$WWR$1,0)),"-")</f>
        <v>-</v>
      </c>
      <c r="R28" s="261" t="str">
        <f>IFERROR(INDEX('Helsinki Database'!$C$2:$WWR$71,MATCH($B28,'Helsinki Database'!$A$2:$A$71,0),MATCH(R$11,'Helsinki Database'!$C$1:$WWR$1,0)),"-")</f>
        <v>-</v>
      </c>
      <c r="S28" s="261" t="str">
        <f>IFERROR(INDEX('Helsinki Database'!$C$2:$WWR$71,MATCH($B28,'Helsinki Database'!$A$2:$A$71,0),MATCH(S$11,'Helsinki Database'!$C$1:$WWR$1,0)),"-")</f>
        <v>-</v>
      </c>
      <c r="T28" s="261" t="str">
        <f>IFERROR(INDEX('Helsinki Database'!$C$2:$WWR$71,MATCH($B28,'Helsinki Database'!$A$2:$A$71,0),MATCH(T$11,'Helsinki Database'!$C$1:$WWR$1,0)),"-")</f>
        <v>-</v>
      </c>
      <c r="U28" s="261" t="str">
        <f>IFERROR(INDEX('Helsinki Database'!$C$2:$WWR$71,MATCH($B28,'Helsinki Database'!$A$2:$A$71,0),MATCH(U$11,'Helsinki Database'!$C$1:$WWR$1,0)),"-")</f>
        <v>-</v>
      </c>
      <c r="V28" s="261" t="str">
        <f>IFERROR(INDEX('Helsinki Database'!$C$2:$WWR$71,MATCH($B28,'Helsinki Database'!$A$2:$A$71,0),MATCH(V$11,'Helsinki Database'!$C$1:$WWR$1,0)),"-")</f>
        <v>-</v>
      </c>
      <c r="W28" s="261" t="str">
        <f>IFERROR(INDEX('Helsinki Database'!$C$2:$WWR$71,MATCH($B28,'Helsinki Database'!$A$2:$A$71,0),MATCH(W$11,'Helsinki Database'!$C$1:$WWR$1,0)),"-")</f>
        <v>-</v>
      </c>
      <c r="X28" s="299" t="str">
        <f>IFERROR(INDEX('Helsinki Database'!$C$2:$WWR$71,MATCH($B28,'Helsinki Database'!$A$2:$A$71,0),MATCH(X$11,'Helsinki Database'!$C$1:$WWR$1,0)),"-")</f>
        <v>-</v>
      </c>
      <c r="Y28" s="298">
        <f>IFERROR(INDEX('Helsinki Database'!$C$2:$WWR$71,MATCH($B28,'Helsinki Database'!$A$2:$A$71,0),MATCH(Y$11,'Helsinki Database'!$C$1:$WWR$1,0)),"-")</f>
        <v>79.239999999999995</v>
      </c>
      <c r="Z28" s="261">
        <f>IFERROR(INDEX('Helsinki Database'!$C$2:$WWR$71,MATCH($B28,'Helsinki Database'!$A$2:$A$71,0),MATCH(Z$11,'Helsinki Database'!$C$1:$WWR$1,0)),"-")</f>
        <v>84.46</v>
      </c>
      <c r="AA28" s="261" t="str">
        <f>IFERROR(INDEX('Helsinki Database'!$C$2:$WWR$71,MATCH($B28,'Helsinki Database'!$A$2:$A$71,0),MATCH(AA$11,'Helsinki Database'!$C$1:$WWR$1,0)),"-")</f>
        <v>-</v>
      </c>
      <c r="AB28" s="261" t="str">
        <f>IFERROR(INDEX('Helsinki Database'!$C$2:$WWR$71,MATCH($B28,'Helsinki Database'!$A$2:$A$71,0),MATCH(AB$11,'Helsinki Database'!$C$1:$WWR$1,0)),"-")</f>
        <v>-</v>
      </c>
      <c r="AC28" s="261">
        <f>IFERROR(INDEX('Helsinki Database'!$C$2:$WWR$71,MATCH($B28,'Helsinki Database'!$A$2:$A$71,0),MATCH(AC$11,'Helsinki Database'!$C$1:$WWR$1,0)),"-")</f>
        <v>39094</v>
      </c>
      <c r="AD28" s="261" t="str">
        <f>IFERROR(INDEX('Helsinki Database'!$C$2:$WWR$71,MATCH($B28,'Helsinki Database'!$A$2:$A$71,0),MATCH(AD$11,'Helsinki Database'!$C$1:$WWR$1,0)),"-")</f>
        <v>-</v>
      </c>
      <c r="AE28" s="261">
        <f>IFERROR(INDEX('Helsinki Database'!$C$2:$WWR$71,MATCH($B28,'Helsinki Database'!$A$2:$A$71,0),MATCH(AE$11,'Helsinki Database'!$C$1:$WWR$1,0)),"-")</f>
        <v>0</v>
      </c>
      <c r="AF28" s="261">
        <f>IFERROR(INDEX('Helsinki Database'!$C$2:$WWR$71,MATCH($B28,'Helsinki Database'!$A$2:$A$71,0),MATCH(AF$11,'Helsinki Database'!$C$1:$WWR$1,0)),"-")</f>
        <v>17.338709677419356</v>
      </c>
      <c r="AG28" s="261">
        <f>IFERROR(INDEX('Helsinki Database'!$C$2:$WWR$71,MATCH($B28,'Helsinki Database'!$A$2:$A$71,0),MATCH(AG$11,'Helsinki Database'!$C$1:$WWR$1,0)),"-")</f>
        <v>25.782092772384036</v>
      </c>
      <c r="AH28" s="228">
        <f>IFERROR(INDEX('Helsinki Database'!$C$2:$WWR$71,MATCH($B28,'Helsinki Database'!$A$2:$A$71,0),MATCH(AH$11,'Helsinki Database'!$C$1:$WWR$1,0)),"-")</f>
        <v>0.41161999999999999</v>
      </c>
      <c r="AI28" s="261" t="str">
        <f>IFERROR(INDEX('Helsinki Database'!$C$2:$WWR$71,MATCH($B28,'Helsinki Database'!$A$2:$A$71,0),MATCH(AI$11,'Helsinki Database'!$C$1:$WWR$1,0)),"-")</f>
        <v>-</v>
      </c>
      <c r="AJ28" s="261" t="str">
        <f>IFERROR(INDEX('Helsinki Database'!$C$2:$WWR$71,MATCH($B28,'Helsinki Database'!$A$2:$A$71,0),MATCH(AJ$11,'Helsinki Database'!$C$1:$WWR$1,0)),"-")</f>
        <v>-</v>
      </c>
      <c r="AK28" s="299" t="str">
        <f>IFERROR(INDEX('Helsinki Database'!$C$2:$WWR$71,MATCH($B28,'Helsinki Database'!$A$2:$A$71,0),MATCH(AK$11,'Helsinki Database'!$C$1:$WWR$1,0)),"-")</f>
        <v>-</v>
      </c>
      <c r="AL28" s="298" t="str">
        <f>IFERROR(INDEX('Helsinki Database'!$C$2:$WWR$71,MATCH($B28,'Helsinki Database'!$A$2:$A$71,0),MATCH(AL$11,'Helsinki Database'!$C$1:$WWR$1,0)),"-")</f>
        <v>-</v>
      </c>
      <c r="AM28" s="261" t="str">
        <f>IFERROR(INDEX('Helsinki Database'!$C$2:$WWR$71,MATCH($B28,'Helsinki Database'!$A$2:$A$71,0),MATCH(AM$11,'Helsinki Database'!$C$1:$WWR$1,0)),"-")</f>
        <v>-</v>
      </c>
      <c r="AN28" s="261" t="str">
        <f>IFERROR(INDEX('Helsinki Database'!$C$2:$WWR$71,MATCH($B28,'Helsinki Database'!$A$2:$A$71,0),MATCH(AN$11,'Helsinki Database'!$C$1:$WWR$1,0)),"-")</f>
        <v>-</v>
      </c>
      <c r="AO28" s="261" t="str">
        <f>IFERROR(INDEX('Helsinki Database'!$C$2:$WWR$71,MATCH($B28,'Helsinki Database'!$A$2:$A$71,0),MATCH(AO$11,'Helsinki Database'!$C$1:$WWR$1,0)),"-")</f>
        <v>-</v>
      </c>
      <c r="AP28" s="261" t="str">
        <f>IFERROR(INDEX('Helsinki Database'!$C$2:$WWR$71,MATCH($B28,'Helsinki Database'!$A$2:$A$71,0),MATCH(AP$11,'Helsinki Database'!$C$1:$WWR$1,0)),"-")</f>
        <v>-</v>
      </c>
      <c r="AQ28" s="261" t="str">
        <f>IFERROR(INDEX('Helsinki Database'!$C$2:$WWR$71,MATCH($B28,'Helsinki Database'!$A$2:$A$71,0),MATCH(AQ$11,'Helsinki Database'!$C$1:$WWR$1,0)),"-")</f>
        <v>-</v>
      </c>
      <c r="AR28" s="261" t="str">
        <f>IFERROR(INDEX('Helsinki Database'!$C$2:$WWR$71,MATCH($B28,'Helsinki Database'!$A$2:$A$71,0),MATCH(AR$11,'Helsinki Database'!$C$1:$WWR$1,0)),"-")</f>
        <v>-</v>
      </c>
      <c r="AS28" s="261" t="str">
        <f>IFERROR(INDEX('Helsinki Database'!$C$2:$WWR$71,MATCH($B28,'Helsinki Database'!$A$2:$A$71,0),MATCH(AS$11,'Helsinki Database'!$C$1:$WWR$1,0)),"-")</f>
        <v>-</v>
      </c>
      <c r="AT28" s="261">
        <f>IFERROR(INDEX('Helsinki Database'!$C$2:$WWR$71,MATCH($B28,'Helsinki Database'!$A$2:$A$71,0),MATCH(AT$11,'Helsinki Database'!$C$1:$WWR$1,0)),"-")</f>
        <v>11.281868969019806</v>
      </c>
      <c r="AU28" s="299" t="str">
        <f>IFERROR(INDEX('Helsinki Database'!$C$2:$WWR$71,MATCH($B28,'Helsinki Database'!$A$2:$A$71,0),MATCH(AU$11,'Helsinki Database'!$C$1:$WWR$1,0)),"-")</f>
        <v>-</v>
      </c>
    </row>
    <row r="29" spans="1:16382" s="194" customFormat="1">
      <c r="A29" s="254" t="s">
        <v>5241</v>
      </c>
      <c r="B29" s="267" t="s">
        <v>5267</v>
      </c>
      <c r="C29" s="298" t="str">
        <f>IFERROR(INDEX('Helsinki Database'!$C$2:$WWR$71,MATCH($B29,'Helsinki Database'!$A$2:$A$71,0),MATCH(C$11,'Helsinki Database'!$C$1:$WWR$1,0)),"-")</f>
        <v>-</v>
      </c>
      <c r="D29" s="261" t="str">
        <f>IFERROR(INDEX('Helsinki Database'!$C$2:$WWR$71,MATCH($B29,'Helsinki Database'!$A$2:$A$71,0),MATCH(D$11,'Helsinki Database'!$C$1:$WWR$1,0)),"-")</f>
        <v>-</v>
      </c>
      <c r="E29" s="261" t="str">
        <f>IFERROR(INDEX('Helsinki Database'!$C$2:$WWR$71,MATCH($B29,'Helsinki Database'!$A$2:$A$71,0),MATCH(E$11,'Helsinki Database'!$C$1:$WWR$1,0)),"-")</f>
        <v>-</v>
      </c>
      <c r="F29" s="261" t="str">
        <f>IFERROR(INDEX('Helsinki Database'!$C$2:$WWR$71,MATCH($B29,'Helsinki Database'!$A$2:$A$71,0),MATCH(F$11,'Helsinki Database'!$C$1:$WWR$1,0)),"-")</f>
        <v>-</v>
      </c>
      <c r="G29" s="261" t="str">
        <f>IFERROR(INDEX('Helsinki Database'!$C$2:$WWR$71,MATCH($B29,'Helsinki Database'!$A$2:$A$71,0),MATCH(G$11,'Helsinki Database'!$C$1:$WWR$1,0)),"-")</f>
        <v>-</v>
      </c>
      <c r="H29" s="261" t="str">
        <f>IFERROR(INDEX('Helsinki Database'!$C$2:$WWR$71,MATCH($B29,'Helsinki Database'!$A$2:$A$71,0),MATCH(H$11,'Helsinki Database'!$C$1:$WWR$1,0)),"-")</f>
        <v>-</v>
      </c>
      <c r="I29" s="261" t="str">
        <f>IFERROR(INDEX('Helsinki Database'!$C$2:$WWR$71,MATCH($B29,'Helsinki Database'!$A$2:$A$71,0),MATCH(I$11,'Helsinki Database'!$C$1:$WWR$1,0)),"-")</f>
        <v>-</v>
      </c>
      <c r="J29" s="261" t="str">
        <f>IFERROR(INDEX('Helsinki Database'!$C$2:$WWR$71,MATCH($B29,'Helsinki Database'!$A$2:$A$71,0),MATCH(J$11,'Helsinki Database'!$C$1:$WWR$1,0)),"-")</f>
        <v>-</v>
      </c>
      <c r="K29" s="228">
        <f>IFERROR(INDEX('Helsinki Database'!$C$2:$WWR$71,MATCH($B29,'Helsinki Database'!$A$2:$A$71,0),MATCH(K$11,'Helsinki Database'!$C$1:$WWR$1,0)),"-")</f>
        <v>0.95</v>
      </c>
      <c r="L29" s="228">
        <f>IFERROR(INDEX('Helsinki Database'!$C$2:$WWR$71,MATCH($B29,'Helsinki Database'!$A$2:$A$71,0),MATCH(L$11,'Helsinki Database'!$C$1:$WWR$1,0)),"-")</f>
        <v>0.96</v>
      </c>
      <c r="M29" s="228">
        <f>IFERROR(INDEX('Helsinki Database'!$C$2:$WWR$71,MATCH($B29,'Helsinki Database'!$A$2:$A$71,0),MATCH(M$11,'Helsinki Database'!$C$1:$WWR$1,0)),"-")</f>
        <v>0.88606307222787384</v>
      </c>
      <c r="N29" s="228">
        <f>IFERROR(INDEX('Helsinki Database'!$C$2:$WWR$71,MATCH($B29,'Helsinki Database'!$A$2:$A$71,0),MATCH(N$11,'Helsinki Database'!$C$1:$WWR$1,0)),"-")</f>
        <v>0.77868185516680222</v>
      </c>
      <c r="O29" s="261">
        <f>IFERROR(INDEX('Helsinki Database'!$C$2:$WWR$71,MATCH($B29,'Helsinki Database'!$A$2:$A$71,0),MATCH(O$11,'Helsinki Database'!$C$1:$WWR$1,0)),"-")</f>
        <v>73.099999999999994</v>
      </c>
      <c r="P29" s="261" t="str">
        <f>IFERROR(INDEX('Helsinki Database'!$C$2:$WWR$71,MATCH($B29,'Helsinki Database'!$A$2:$A$71,0),MATCH(P$11,'Helsinki Database'!$C$1:$WWR$1,0)),"-")</f>
        <v>-</v>
      </c>
      <c r="Q29" s="261" t="str">
        <f>IFERROR(INDEX('Helsinki Database'!$C$2:$WWR$71,MATCH($B29,'Helsinki Database'!$A$2:$A$71,0),MATCH(Q$11,'Helsinki Database'!$C$1:$WWR$1,0)),"-")</f>
        <v>-</v>
      </c>
      <c r="R29" s="261" t="str">
        <f>IFERROR(INDEX('Helsinki Database'!$C$2:$WWR$71,MATCH($B29,'Helsinki Database'!$A$2:$A$71,0),MATCH(R$11,'Helsinki Database'!$C$1:$WWR$1,0)),"-")</f>
        <v>-</v>
      </c>
      <c r="S29" s="261" t="str">
        <f>IFERROR(INDEX('Helsinki Database'!$C$2:$WWR$71,MATCH($B29,'Helsinki Database'!$A$2:$A$71,0),MATCH(S$11,'Helsinki Database'!$C$1:$WWR$1,0)),"-")</f>
        <v>-</v>
      </c>
      <c r="T29" s="261" t="str">
        <f>IFERROR(INDEX('Helsinki Database'!$C$2:$WWR$71,MATCH($B29,'Helsinki Database'!$A$2:$A$71,0),MATCH(T$11,'Helsinki Database'!$C$1:$WWR$1,0)),"-")</f>
        <v>-</v>
      </c>
      <c r="U29" s="261" t="str">
        <f>IFERROR(INDEX('Helsinki Database'!$C$2:$WWR$71,MATCH($B29,'Helsinki Database'!$A$2:$A$71,0),MATCH(U$11,'Helsinki Database'!$C$1:$WWR$1,0)),"-")</f>
        <v>-</v>
      </c>
      <c r="V29" s="261" t="str">
        <f>IFERROR(INDEX('Helsinki Database'!$C$2:$WWR$71,MATCH($B29,'Helsinki Database'!$A$2:$A$71,0),MATCH(V$11,'Helsinki Database'!$C$1:$WWR$1,0)),"-")</f>
        <v>-</v>
      </c>
      <c r="W29" s="261" t="str">
        <f>IFERROR(INDEX('Helsinki Database'!$C$2:$WWR$71,MATCH($B29,'Helsinki Database'!$A$2:$A$71,0),MATCH(W$11,'Helsinki Database'!$C$1:$WWR$1,0)),"-")</f>
        <v>-</v>
      </c>
      <c r="X29" s="299" t="str">
        <f>IFERROR(INDEX('Helsinki Database'!$C$2:$WWR$71,MATCH($B29,'Helsinki Database'!$A$2:$A$71,0),MATCH(X$11,'Helsinki Database'!$C$1:$WWR$1,0)),"-")</f>
        <v>-</v>
      </c>
      <c r="Y29" s="298">
        <f>IFERROR(INDEX('Helsinki Database'!$C$2:$WWR$71,MATCH($B29,'Helsinki Database'!$A$2:$A$71,0),MATCH(Y$11,'Helsinki Database'!$C$1:$WWR$1,0)),"-")</f>
        <v>79.239999999999995</v>
      </c>
      <c r="Z29" s="261">
        <f>IFERROR(INDEX('Helsinki Database'!$C$2:$WWR$71,MATCH($B29,'Helsinki Database'!$A$2:$A$71,0),MATCH(Z$11,'Helsinki Database'!$C$1:$WWR$1,0)),"-")</f>
        <v>84.46</v>
      </c>
      <c r="AA29" s="261" t="str">
        <f>IFERROR(INDEX('Helsinki Database'!$C$2:$WWR$71,MATCH($B29,'Helsinki Database'!$A$2:$A$71,0),MATCH(AA$11,'Helsinki Database'!$C$1:$WWR$1,0)),"-")</f>
        <v>-</v>
      </c>
      <c r="AB29" s="261" t="str">
        <f>IFERROR(INDEX('Helsinki Database'!$C$2:$WWR$71,MATCH($B29,'Helsinki Database'!$A$2:$A$71,0),MATCH(AB$11,'Helsinki Database'!$C$1:$WWR$1,0)),"-")</f>
        <v>-</v>
      </c>
      <c r="AC29" s="261">
        <f>IFERROR(INDEX('Helsinki Database'!$C$2:$WWR$71,MATCH($B29,'Helsinki Database'!$A$2:$A$71,0),MATCH(AC$11,'Helsinki Database'!$C$1:$WWR$1,0)),"-")</f>
        <v>44860</v>
      </c>
      <c r="AD29" s="261" t="str">
        <f>IFERROR(INDEX('Helsinki Database'!$C$2:$WWR$71,MATCH($B29,'Helsinki Database'!$A$2:$A$71,0),MATCH(AD$11,'Helsinki Database'!$C$1:$WWR$1,0)),"-")</f>
        <v>-</v>
      </c>
      <c r="AE29" s="261">
        <f>IFERROR(INDEX('Helsinki Database'!$C$2:$WWR$71,MATCH($B29,'Helsinki Database'!$A$2:$A$71,0),MATCH(AE$11,'Helsinki Database'!$C$1:$WWR$1,0)),"-")</f>
        <v>6.3</v>
      </c>
      <c r="AF29" s="261">
        <f>IFERROR(INDEX('Helsinki Database'!$C$2:$WWR$71,MATCH($B29,'Helsinki Database'!$A$2:$A$71,0),MATCH(AF$11,'Helsinki Database'!$C$1:$WWR$1,0)),"-")</f>
        <v>11.488673139158575</v>
      </c>
      <c r="AG29" s="261">
        <f>IFERROR(INDEX('Helsinki Database'!$C$2:$WWR$71,MATCH($B29,'Helsinki Database'!$A$2:$A$71,0),MATCH(AG$11,'Helsinki Database'!$C$1:$WWR$1,0)),"-")</f>
        <v>32.7988614800759</v>
      </c>
      <c r="AH29" s="228">
        <f>IFERROR(INDEX('Helsinki Database'!$C$2:$WWR$71,MATCH($B29,'Helsinki Database'!$A$2:$A$71,0),MATCH(AH$11,'Helsinki Database'!$C$1:$WWR$1,0)),"-")</f>
        <v>0.41161999999999999</v>
      </c>
      <c r="AI29" s="261" t="str">
        <f>IFERROR(INDEX('Helsinki Database'!$C$2:$WWR$71,MATCH($B29,'Helsinki Database'!$A$2:$A$71,0),MATCH(AI$11,'Helsinki Database'!$C$1:$WWR$1,0)),"-")</f>
        <v>-</v>
      </c>
      <c r="AJ29" s="261" t="str">
        <f>IFERROR(INDEX('Helsinki Database'!$C$2:$WWR$71,MATCH($B29,'Helsinki Database'!$A$2:$A$71,0),MATCH(AJ$11,'Helsinki Database'!$C$1:$WWR$1,0)),"-")</f>
        <v>-</v>
      </c>
      <c r="AK29" s="299" t="str">
        <f>IFERROR(INDEX('Helsinki Database'!$C$2:$WWR$71,MATCH($B29,'Helsinki Database'!$A$2:$A$71,0),MATCH(AK$11,'Helsinki Database'!$C$1:$WWR$1,0)),"-")</f>
        <v>-</v>
      </c>
      <c r="AL29" s="298" t="str">
        <f>IFERROR(INDEX('Helsinki Database'!$C$2:$WWR$71,MATCH($B29,'Helsinki Database'!$A$2:$A$71,0),MATCH(AL$11,'Helsinki Database'!$C$1:$WWR$1,0)),"-")</f>
        <v>-</v>
      </c>
      <c r="AM29" s="261" t="str">
        <f>IFERROR(INDEX('Helsinki Database'!$C$2:$WWR$71,MATCH($B29,'Helsinki Database'!$A$2:$A$71,0),MATCH(AM$11,'Helsinki Database'!$C$1:$WWR$1,0)),"-")</f>
        <v>-</v>
      </c>
      <c r="AN29" s="261" t="str">
        <f>IFERROR(INDEX('Helsinki Database'!$C$2:$WWR$71,MATCH($B29,'Helsinki Database'!$A$2:$A$71,0),MATCH(AN$11,'Helsinki Database'!$C$1:$WWR$1,0)),"-")</f>
        <v>-</v>
      </c>
      <c r="AO29" s="261" t="str">
        <f>IFERROR(INDEX('Helsinki Database'!$C$2:$WWR$71,MATCH($B29,'Helsinki Database'!$A$2:$A$71,0),MATCH(AO$11,'Helsinki Database'!$C$1:$WWR$1,0)),"-")</f>
        <v>-</v>
      </c>
      <c r="AP29" s="261" t="str">
        <f>IFERROR(INDEX('Helsinki Database'!$C$2:$WWR$71,MATCH($B29,'Helsinki Database'!$A$2:$A$71,0),MATCH(AP$11,'Helsinki Database'!$C$1:$WWR$1,0)),"-")</f>
        <v>-</v>
      </c>
      <c r="AQ29" s="261" t="str">
        <f>IFERROR(INDEX('Helsinki Database'!$C$2:$WWR$71,MATCH($B29,'Helsinki Database'!$A$2:$A$71,0),MATCH(AQ$11,'Helsinki Database'!$C$1:$WWR$1,0)),"-")</f>
        <v>-</v>
      </c>
      <c r="AR29" s="261" t="str">
        <f>IFERROR(INDEX('Helsinki Database'!$C$2:$WWR$71,MATCH($B29,'Helsinki Database'!$A$2:$A$71,0),MATCH(AR$11,'Helsinki Database'!$C$1:$WWR$1,0)),"-")</f>
        <v>-</v>
      </c>
      <c r="AS29" s="261" t="str">
        <f>IFERROR(INDEX('Helsinki Database'!$C$2:$WWR$71,MATCH($B29,'Helsinki Database'!$A$2:$A$71,0),MATCH(AS$11,'Helsinki Database'!$C$1:$WWR$1,0)),"-")</f>
        <v>-</v>
      </c>
      <c r="AT29" s="261">
        <f>IFERROR(INDEX('Helsinki Database'!$C$2:$WWR$71,MATCH($B29,'Helsinki Database'!$A$2:$A$71,0),MATCH(AT$11,'Helsinki Database'!$C$1:$WWR$1,0)),"-")</f>
        <v>6.5228572801999727</v>
      </c>
      <c r="AU29" s="299" t="str">
        <f>IFERROR(INDEX('Helsinki Database'!$C$2:$WWR$71,MATCH($B29,'Helsinki Database'!$A$2:$A$71,0),MATCH(AU$11,'Helsinki Database'!$C$1:$WWR$1,0)),"-")</f>
        <v>-</v>
      </c>
    </row>
    <row r="30" spans="1:16382" s="194" customFormat="1">
      <c r="A30" s="254" t="s">
        <v>5242</v>
      </c>
      <c r="B30" s="267" t="s">
        <v>5268</v>
      </c>
      <c r="C30" s="298" t="str">
        <f>IFERROR(INDEX('Helsinki Database'!$C$2:$WWR$71,MATCH($B30,'Helsinki Database'!$A$2:$A$71,0),MATCH(C$11,'Helsinki Database'!$C$1:$WWR$1,0)),"-")</f>
        <v>-</v>
      </c>
      <c r="D30" s="261" t="str">
        <f>IFERROR(INDEX('Helsinki Database'!$C$2:$WWR$71,MATCH($B30,'Helsinki Database'!$A$2:$A$71,0),MATCH(D$11,'Helsinki Database'!$C$1:$WWR$1,0)),"-")</f>
        <v>-</v>
      </c>
      <c r="E30" s="261" t="str">
        <f>IFERROR(INDEX('Helsinki Database'!$C$2:$WWR$71,MATCH($B30,'Helsinki Database'!$A$2:$A$71,0),MATCH(E$11,'Helsinki Database'!$C$1:$WWR$1,0)),"-")</f>
        <v>-</v>
      </c>
      <c r="F30" s="261" t="str">
        <f>IFERROR(INDEX('Helsinki Database'!$C$2:$WWR$71,MATCH($B30,'Helsinki Database'!$A$2:$A$71,0),MATCH(F$11,'Helsinki Database'!$C$1:$WWR$1,0)),"-")</f>
        <v>-</v>
      </c>
      <c r="G30" s="261" t="str">
        <f>IFERROR(INDEX('Helsinki Database'!$C$2:$WWR$71,MATCH($B30,'Helsinki Database'!$A$2:$A$71,0),MATCH(G$11,'Helsinki Database'!$C$1:$WWR$1,0)),"-")</f>
        <v>-</v>
      </c>
      <c r="H30" s="261" t="str">
        <f>IFERROR(INDEX('Helsinki Database'!$C$2:$WWR$71,MATCH($B30,'Helsinki Database'!$A$2:$A$71,0),MATCH(H$11,'Helsinki Database'!$C$1:$WWR$1,0)),"-")</f>
        <v>-</v>
      </c>
      <c r="I30" s="261" t="str">
        <f>IFERROR(INDEX('Helsinki Database'!$C$2:$WWR$71,MATCH($B30,'Helsinki Database'!$A$2:$A$71,0),MATCH(I$11,'Helsinki Database'!$C$1:$WWR$1,0)),"-")</f>
        <v>-</v>
      </c>
      <c r="J30" s="261" t="str">
        <f>IFERROR(INDEX('Helsinki Database'!$C$2:$WWR$71,MATCH($B30,'Helsinki Database'!$A$2:$A$71,0),MATCH(J$11,'Helsinki Database'!$C$1:$WWR$1,0)),"-")</f>
        <v>-</v>
      </c>
      <c r="K30" s="228">
        <f>IFERROR(INDEX('Helsinki Database'!$C$2:$WWR$71,MATCH($B30,'Helsinki Database'!$A$2:$A$71,0),MATCH(K$11,'Helsinki Database'!$C$1:$WWR$1,0)),"-")</f>
        <v>0.87</v>
      </c>
      <c r="L30" s="228">
        <f>IFERROR(INDEX('Helsinki Database'!$C$2:$WWR$71,MATCH($B30,'Helsinki Database'!$A$2:$A$71,0),MATCH(L$11,'Helsinki Database'!$C$1:$WWR$1,0)),"-")</f>
        <v>0.96</v>
      </c>
      <c r="M30" s="228">
        <f>IFERROR(INDEX('Helsinki Database'!$C$2:$WWR$71,MATCH($B30,'Helsinki Database'!$A$2:$A$71,0),MATCH(M$11,'Helsinki Database'!$C$1:$WWR$1,0)),"-")</f>
        <v>0.88606307222787384</v>
      </c>
      <c r="N30" s="228">
        <f>IFERROR(INDEX('Helsinki Database'!$C$2:$WWR$71,MATCH($B30,'Helsinki Database'!$A$2:$A$71,0),MATCH(N$11,'Helsinki Database'!$C$1:$WWR$1,0)),"-")</f>
        <v>0.77868185516680222</v>
      </c>
      <c r="O30" s="261">
        <f>IFERROR(INDEX('Helsinki Database'!$C$2:$WWR$71,MATCH($B30,'Helsinki Database'!$A$2:$A$71,0),MATCH(O$11,'Helsinki Database'!$C$1:$WWR$1,0)),"-")</f>
        <v>87.9</v>
      </c>
      <c r="P30" s="261" t="str">
        <f>IFERROR(INDEX('Helsinki Database'!$C$2:$WWR$71,MATCH($B30,'Helsinki Database'!$A$2:$A$71,0),MATCH(P$11,'Helsinki Database'!$C$1:$WWR$1,0)),"-")</f>
        <v>-</v>
      </c>
      <c r="Q30" s="261" t="str">
        <f>IFERROR(INDEX('Helsinki Database'!$C$2:$WWR$71,MATCH($B30,'Helsinki Database'!$A$2:$A$71,0),MATCH(Q$11,'Helsinki Database'!$C$1:$WWR$1,0)),"-")</f>
        <v>-</v>
      </c>
      <c r="R30" s="261" t="str">
        <f>IFERROR(INDEX('Helsinki Database'!$C$2:$WWR$71,MATCH($B30,'Helsinki Database'!$A$2:$A$71,0),MATCH(R$11,'Helsinki Database'!$C$1:$WWR$1,0)),"-")</f>
        <v>-</v>
      </c>
      <c r="S30" s="261" t="str">
        <f>IFERROR(INDEX('Helsinki Database'!$C$2:$WWR$71,MATCH($B30,'Helsinki Database'!$A$2:$A$71,0),MATCH(S$11,'Helsinki Database'!$C$1:$WWR$1,0)),"-")</f>
        <v>-</v>
      </c>
      <c r="T30" s="261" t="str">
        <f>IFERROR(INDEX('Helsinki Database'!$C$2:$WWR$71,MATCH($B30,'Helsinki Database'!$A$2:$A$71,0),MATCH(T$11,'Helsinki Database'!$C$1:$WWR$1,0)),"-")</f>
        <v>-</v>
      </c>
      <c r="U30" s="261" t="str">
        <f>IFERROR(INDEX('Helsinki Database'!$C$2:$WWR$71,MATCH($B30,'Helsinki Database'!$A$2:$A$71,0),MATCH(U$11,'Helsinki Database'!$C$1:$WWR$1,0)),"-")</f>
        <v>-</v>
      </c>
      <c r="V30" s="261" t="str">
        <f>IFERROR(INDEX('Helsinki Database'!$C$2:$WWR$71,MATCH($B30,'Helsinki Database'!$A$2:$A$71,0),MATCH(V$11,'Helsinki Database'!$C$1:$WWR$1,0)),"-")</f>
        <v>-</v>
      </c>
      <c r="W30" s="261" t="str">
        <f>IFERROR(INDEX('Helsinki Database'!$C$2:$WWR$71,MATCH($B30,'Helsinki Database'!$A$2:$A$71,0),MATCH(W$11,'Helsinki Database'!$C$1:$WWR$1,0)),"-")</f>
        <v>-</v>
      </c>
      <c r="X30" s="299" t="str">
        <f>IFERROR(INDEX('Helsinki Database'!$C$2:$WWR$71,MATCH($B30,'Helsinki Database'!$A$2:$A$71,0),MATCH(X$11,'Helsinki Database'!$C$1:$WWR$1,0)),"-")</f>
        <v>-</v>
      </c>
      <c r="Y30" s="298">
        <f>IFERROR(INDEX('Helsinki Database'!$C$2:$WWR$71,MATCH($B30,'Helsinki Database'!$A$2:$A$71,0),MATCH(Y$11,'Helsinki Database'!$C$1:$WWR$1,0)),"-")</f>
        <v>79.239999999999995</v>
      </c>
      <c r="Z30" s="261">
        <f>IFERROR(INDEX('Helsinki Database'!$C$2:$WWR$71,MATCH($B30,'Helsinki Database'!$A$2:$A$71,0),MATCH(Z$11,'Helsinki Database'!$C$1:$WWR$1,0)),"-")</f>
        <v>84.46</v>
      </c>
      <c r="AA30" s="261" t="str">
        <f>IFERROR(INDEX('Helsinki Database'!$C$2:$WWR$71,MATCH($B30,'Helsinki Database'!$A$2:$A$71,0),MATCH(AA$11,'Helsinki Database'!$C$1:$WWR$1,0)),"-")</f>
        <v>-</v>
      </c>
      <c r="AB30" s="261" t="str">
        <f>IFERROR(INDEX('Helsinki Database'!$C$2:$WWR$71,MATCH($B30,'Helsinki Database'!$A$2:$A$71,0),MATCH(AB$11,'Helsinki Database'!$C$1:$WWR$1,0)),"-")</f>
        <v>-</v>
      </c>
      <c r="AC30" s="261">
        <f>IFERROR(INDEX('Helsinki Database'!$C$2:$WWR$71,MATCH($B30,'Helsinki Database'!$A$2:$A$71,0),MATCH(AC$11,'Helsinki Database'!$C$1:$WWR$1,0)),"-")</f>
        <v>51382</v>
      </c>
      <c r="AD30" s="261" t="str">
        <f>IFERROR(INDEX('Helsinki Database'!$C$2:$WWR$71,MATCH($B30,'Helsinki Database'!$A$2:$A$71,0),MATCH(AD$11,'Helsinki Database'!$C$1:$WWR$1,0)),"-")</f>
        <v>-</v>
      </c>
      <c r="AE30" s="261">
        <f>IFERROR(INDEX('Helsinki Database'!$C$2:$WWR$71,MATCH($B30,'Helsinki Database'!$A$2:$A$71,0),MATCH(AE$11,'Helsinki Database'!$C$1:$WWR$1,0)),"-")</f>
        <v>4.7</v>
      </c>
      <c r="AF30" s="261">
        <f>IFERROR(INDEX('Helsinki Database'!$C$2:$WWR$71,MATCH($B30,'Helsinki Database'!$A$2:$A$71,0),MATCH(AF$11,'Helsinki Database'!$C$1:$WWR$1,0)),"-")</f>
        <v>12.079913272417532</v>
      </c>
      <c r="AG30" s="261">
        <f>IFERROR(INDEX('Helsinki Database'!$C$2:$WWR$71,MATCH($B30,'Helsinki Database'!$A$2:$A$71,0),MATCH(AG$11,'Helsinki Database'!$C$1:$WWR$1,0)),"-")</f>
        <v>40.656887755102041</v>
      </c>
      <c r="AH30" s="228">
        <f>IFERROR(INDEX('Helsinki Database'!$C$2:$WWR$71,MATCH($B30,'Helsinki Database'!$A$2:$A$71,0),MATCH(AH$11,'Helsinki Database'!$C$1:$WWR$1,0)),"-")</f>
        <v>0.41161999999999999</v>
      </c>
      <c r="AI30" s="261" t="str">
        <f>IFERROR(INDEX('Helsinki Database'!$C$2:$WWR$71,MATCH($B30,'Helsinki Database'!$A$2:$A$71,0),MATCH(AI$11,'Helsinki Database'!$C$1:$WWR$1,0)),"-")</f>
        <v>-</v>
      </c>
      <c r="AJ30" s="261" t="str">
        <f>IFERROR(INDEX('Helsinki Database'!$C$2:$WWR$71,MATCH($B30,'Helsinki Database'!$A$2:$A$71,0),MATCH(AJ$11,'Helsinki Database'!$C$1:$WWR$1,0)),"-")</f>
        <v>-</v>
      </c>
      <c r="AK30" s="299" t="str">
        <f>IFERROR(INDEX('Helsinki Database'!$C$2:$WWR$71,MATCH($B30,'Helsinki Database'!$A$2:$A$71,0),MATCH(AK$11,'Helsinki Database'!$C$1:$WWR$1,0)),"-")</f>
        <v>-</v>
      </c>
      <c r="AL30" s="298" t="str">
        <f>IFERROR(INDEX('Helsinki Database'!$C$2:$WWR$71,MATCH($B30,'Helsinki Database'!$A$2:$A$71,0),MATCH(AL$11,'Helsinki Database'!$C$1:$WWR$1,0)),"-")</f>
        <v>-</v>
      </c>
      <c r="AM30" s="261" t="str">
        <f>IFERROR(INDEX('Helsinki Database'!$C$2:$WWR$71,MATCH($B30,'Helsinki Database'!$A$2:$A$71,0),MATCH(AM$11,'Helsinki Database'!$C$1:$WWR$1,0)),"-")</f>
        <v>-</v>
      </c>
      <c r="AN30" s="261" t="str">
        <f>IFERROR(INDEX('Helsinki Database'!$C$2:$WWR$71,MATCH($B30,'Helsinki Database'!$A$2:$A$71,0),MATCH(AN$11,'Helsinki Database'!$C$1:$WWR$1,0)),"-")</f>
        <v>-</v>
      </c>
      <c r="AO30" s="261" t="str">
        <f>IFERROR(INDEX('Helsinki Database'!$C$2:$WWR$71,MATCH($B30,'Helsinki Database'!$A$2:$A$71,0),MATCH(AO$11,'Helsinki Database'!$C$1:$WWR$1,0)),"-")</f>
        <v>-</v>
      </c>
      <c r="AP30" s="261" t="str">
        <f>IFERROR(INDEX('Helsinki Database'!$C$2:$WWR$71,MATCH($B30,'Helsinki Database'!$A$2:$A$71,0),MATCH(AP$11,'Helsinki Database'!$C$1:$WWR$1,0)),"-")</f>
        <v>-</v>
      </c>
      <c r="AQ30" s="261" t="str">
        <f>IFERROR(INDEX('Helsinki Database'!$C$2:$WWR$71,MATCH($B30,'Helsinki Database'!$A$2:$A$71,0),MATCH(AQ$11,'Helsinki Database'!$C$1:$WWR$1,0)),"-")</f>
        <v>-</v>
      </c>
      <c r="AR30" s="261" t="str">
        <f>IFERROR(INDEX('Helsinki Database'!$C$2:$WWR$71,MATCH($B30,'Helsinki Database'!$A$2:$A$71,0),MATCH(AR$11,'Helsinki Database'!$C$1:$WWR$1,0)),"-")</f>
        <v>-</v>
      </c>
      <c r="AS30" s="261" t="str">
        <f>IFERROR(INDEX('Helsinki Database'!$C$2:$WWR$71,MATCH($B30,'Helsinki Database'!$A$2:$A$71,0),MATCH(AS$11,'Helsinki Database'!$C$1:$WWR$1,0)),"-")</f>
        <v>-</v>
      </c>
      <c r="AT30" s="261">
        <f>IFERROR(INDEX('Helsinki Database'!$C$2:$WWR$71,MATCH($B30,'Helsinki Database'!$A$2:$A$71,0),MATCH(AT$11,'Helsinki Database'!$C$1:$WWR$1,0)),"-")</f>
        <v>5.1535377973860861</v>
      </c>
      <c r="AU30" s="299" t="str">
        <f>IFERROR(INDEX('Helsinki Database'!$C$2:$WWR$71,MATCH($B30,'Helsinki Database'!$A$2:$A$71,0),MATCH(AU$11,'Helsinki Database'!$C$1:$WWR$1,0)),"-")</f>
        <v>-</v>
      </c>
    </row>
    <row r="31" spans="1:16382" s="194" customFormat="1">
      <c r="A31" s="254" t="s">
        <v>5243</v>
      </c>
      <c r="B31" s="267" t="s">
        <v>5269</v>
      </c>
      <c r="C31" s="298" t="str">
        <f>IFERROR(INDEX('Helsinki Database'!$C$2:$WWR$71,MATCH($B31,'Helsinki Database'!$A$2:$A$71,0),MATCH(C$11,'Helsinki Database'!$C$1:$WWR$1,0)),"-")</f>
        <v>-</v>
      </c>
      <c r="D31" s="261" t="str">
        <f>IFERROR(INDEX('Helsinki Database'!$C$2:$WWR$71,MATCH($B31,'Helsinki Database'!$A$2:$A$71,0),MATCH(D$11,'Helsinki Database'!$C$1:$WWR$1,0)),"-")</f>
        <v>-</v>
      </c>
      <c r="E31" s="261" t="str">
        <f>IFERROR(INDEX('Helsinki Database'!$C$2:$WWR$71,MATCH($B31,'Helsinki Database'!$A$2:$A$71,0),MATCH(E$11,'Helsinki Database'!$C$1:$WWR$1,0)),"-")</f>
        <v>-</v>
      </c>
      <c r="F31" s="261" t="str">
        <f>IFERROR(INDEX('Helsinki Database'!$C$2:$WWR$71,MATCH($B31,'Helsinki Database'!$A$2:$A$71,0),MATCH(F$11,'Helsinki Database'!$C$1:$WWR$1,0)),"-")</f>
        <v>-</v>
      </c>
      <c r="G31" s="261" t="str">
        <f>IFERROR(INDEX('Helsinki Database'!$C$2:$WWR$71,MATCH($B31,'Helsinki Database'!$A$2:$A$71,0),MATCH(G$11,'Helsinki Database'!$C$1:$WWR$1,0)),"-")</f>
        <v>-</v>
      </c>
      <c r="H31" s="261" t="str">
        <f>IFERROR(INDEX('Helsinki Database'!$C$2:$WWR$71,MATCH($B31,'Helsinki Database'!$A$2:$A$71,0),MATCH(H$11,'Helsinki Database'!$C$1:$WWR$1,0)),"-")</f>
        <v>-</v>
      </c>
      <c r="I31" s="261" t="str">
        <f>IFERROR(INDEX('Helsinki Database'!$C$2:$WWR$71,MATCH($B31,'Helsinki Database'!$A$2:$A$71,0),MATCH(I$11,'Helsinki Database'!$C$1:$WWR$1,0)),"-")</f>
        <v>-</v>
      </c>
      <c r="J31" s="261" t="str">
        <f>IFERROR(INDEX('Helsinki Database'!$C$2:$WWR$71,MATCH($B31,'Helsinki Database'!$A$2:$A$71,0),MATCH(J$11,'Helsinki Database'!$C$1:$WWR$1,0)),"-")</f>
        <v>-</v>
      </c>
      <c r="K31" s="228">
        <f>IFERROR(INDEX('Helsinki Database'!$C$2:$WWR$71,MATCH($B31,'Helsinki Database'!$A$2:$A$71,0),MATCH(K$11,'Helsinki Database'!$C$1:$WWR$1,0)),"-")</f>
        <v>0.97</v>
      </c>
      <c r="L31" s="228">
        <f>IFERROR(INDEX('Helsinki Database'!$C$2:$WWR$71,MATCH($B31,'Helsinki Database'!$A$2:$A$71,0),MATCH(L$11,'Helsinki Database'!$C$1:$WWR$1,0)),"-")</f>
        <v>0.96</v>
      </c>
      <c r="M31" s="228">
        <f>IFERROR(INDEX('Helsinki Database'!$C$2:$WWR$71,MATCH($B31,'Helsinki Database'!$A$2:$A$71,0),MATCH(M$11,'Helsinki Database'!$C$1:$WWR$1,0)),"-")</f>
        <v>0.88606307222787384</v>
      </c>
      <c r="N31" s="228">
        <f>IFERROR(INDEX('Helsinki Database'!$C$2:$WWR$71,MATCH($B31,'Helsinki Database'!$A$2:$A$71,0),MATCH(N$11,'Helsinki Database'!$C$1:$WWR$1,0)),"-")</f>
        <v>0.77868185516680222</v>
      </c>
      <c r="O31" s="261">
        <f>IFERROR(INDEX('Helsinki Database'!$C$2:$WWR$71,MATCH($B31,'Helsinki Database'!$A$2:$A$71,0),MATCH(O$11,'Helsinki Database'!$C$1:$WWR$1,0)),"-")</f>
        <v>66.599999999999994</v>
      </c>
      <c r="P31" s="261" t="str">
        <f>IFERROR(INDEX('Helsinki Database'!$C$2:$WWR$71,MATCH($B31,'Helsinki Database'!$A$2:$A$71,0),MATCH(P$11,'Helsinki Database'!$C$1:$WWR$1,0)),"-")</f>
        <v>-</v>
      </c>
      <c r="Q31" s="261" t="str">
        <f>IFERROR(INDEX('Helsinki Database'!$C$2:$WWR$71,MATCH($B31,'Helsinki Database'!$A$2:$A$71,0),MATCH(Q$11,'Helsinki Database'!$C$1:$WWR$1,0)),"-")</f>
        <v>-</v>
      </c>
      <c r="R31" s="261" t="str">
        <f>IFERROR(INDEX('Helsinki Database'!$C$2:$WWR$71,MATCH($B31,'Helsinki Database'!$A$2:$A$71,0),MATCH(R$11,'Helsinki Database'!$C$1:$WWR$1,0)),"-")</f>
        <v>-</v>
      </c>
      <c r="S31" s="261" t="str">
        <f>IFERROR(INDEX('Helsinki Database'!$C$2:$WWR$71,MATCH($B31,'Helsinki Database'!$A$2:$A$71,0),MATCH(S$11,'Helsinki Database'!$C$1:$WWR$1,0)),"-")</f>
        <v>-</v>
      </c>
      <c r="T31" s="261" t="str">
        <f>IFERROR(INDEX('Helsinki Database'!$C$2:$WWR$71,MATCH($B31,'Helsinki Database'!$A$2:$A$71,0),MATCH(T$11,'Helsinki Database'!$C$1:$WWR$1,0)),"-")</f>
        <v>-</v>
      </c>
      <c r="U31" s="261" t="str">
        <f>IFERROR(INDEX('Helsinki Database'!$C$2:$WWR$71,MATCH($B31,'Helsinki Database'!$A$2:$A$71,0),MATCH(U$11,'Helsinki Database'!$C$1:$WWR$1,0)),"-")</f>
        <v>-</v>
      </c>
      <c r="V31" s="261" t="str">
        <f>IFERROR(INDEX('Helsinki Database'!$C$2:$WWR$71,MATCH($B31,'Helsinki Database'!$A$2:$A$71,0),MATCH(V$11,'Helsinki Database'!$C$1:$WWR$1,0)),"-")</f>
        <v>-</v>
      </c>
      <c r="W31" s="261" t="str">
        <f>IFERROR(INDEX('Helsinki Database'!$C$2:$WWR$71,MATCH($B31,'Helsinki Database'!$A$2:$A$71,0),MATCH(W$11,'Helsinki Database'!$C$1:$WWR$1,0)),"-")</f>
        <v>-</v>
      </c>
      <c r="X31" s="299" t="str">
        <f>IFERROR(INDEX('Helsinki Database'!$C$2:$WWR$71,MATCH($B31,'Helsinki Database'!$A$2:$A$71,0),MATCH(X$11,'Helsinki Database'!$C$1:$WWR$1,0)),"-")</f>
        <v>-</v>
      </c>
      <c r="Y31" s="298">
        <f>IFERROR(INDEX('Helsinki Database'!$C$2:$WWR$71,MATCH($B31,'Helsinki Database'!$A$2:$A$71,0),MATCH(Y$11,'Helsinki Database'!$C$1:$WWR$1,0)),"-")</f>
        <v>79.239999999999995</v>
      </c>
      <c r="Z31" s="261">
        <f>IFERROR(INDEX('Helsinki Database'!$C$2:$WWR$71,MATCH($B31,'Helsinki Database'!$A$2:$A$71,0),MATCH(Z$11,'Helsinki Database'!$C$1:$WWR$1,0)),"-")</f>
        <v>84.46</v>
      </c>
      <c r="AA31" s="261" t="str">
        <f>IFERROR(INDEX('Helsinki Database'!$C$2:$WWR$71,MATCH($B31,'Helsinki Database'!$A$2:$A$71,0),MATCH(AA$11,'Helsinki Database'!$C$1:$WWR$1,0)),"-")</f>
        <v>-</v>
      </c>
      <c r="AB31" s="261" t="str">
        <f>IFERROR(INDEX('Helsinki Database'!$C$2:$WWR$71,MATCH($B31,'Helsinki Database'!$A$2:$A$71,0),MATCH(AB$11,'Helsinki Database'!$C$1:$WWR$1,0)),"-")</f>
        <v>-</v>
      </c>
      <c r="AC31" s="261">
        <f>IFERROR(INDEX('Helsinki Database'!$C$2:$WWR$71,MATCH($B31,'Helsinki Database'!$A$2:$A$71,0),MATCH(AC$11,'Helsinki Database'!$C$1:$WWR$1,0)),"-")</f>
        <v>50079</v>
      </c>
      <c r="AD31" s="261" t="str">
        <f>IFERROR(INDEX('Helsinki Database'!$C$2:$WWR$71,MATCH($B31,'Helsinki Database'!$A$2:$A$71,0),MATCH(AD$11,'Helsinki Database'!$C$1:$WWR$1,0)),"-")</f>
        <v>-</v>
      </c>
      <c r="AE31" s="261">
        <f>IFERROR(INDEX('Helsinki Database'!$C$2:$WWR$71,MATCH($B31,'Helsinki Database'!$A$2:$A$71,0),MATCH(AE$11,'Helsinki Database'!$C$1:$WWR$1,0)),"-")</f>
        <v>0</v>
      </c>
      <c r="AF31" s="261">
        <f>IFERROR(INDEX('Helsinki Database'!$C$2:$WWR$71,MATCH($B31,'Helsinki Database'!$A$2:$A$71,0),MATCH(AF$11,'Helsinki Database'!$C$1:$WWR$1,0)),"-")</f>
        <v>8.6624203821656049</v>
      </c>
      <c r="AG31" s="261">
        <f>IFERROR(INDEX('Helsinki Database'!$C$2:$WWR$71,MATCH($B31,'Helsinki Database'!$A$2:$A$71,0),MATCH(AG$11,'Helsinki Database'!$C$1:$WWR$1,0)),"-")</f>
        <v>32.557251908396942</v>
      </c>
      <c r="AH31" s="228">
        <f>IFERROR(INDEX('Helsinki Database'!$C$2:$WWR$71,MATCH($B31,'Helsinki Database'!$A$2:$A$71,0),MATCH(AH$11,'Helsinki Database'!$C$1:$WWR$1,0)),"-")</f>
        <v>0.41161999999999999</v>
      </c>
      <c r="AI31" s="261" t="str">
        <f>IFERROR(INDEX('Helsinki Database'!$C$2:$WWR$71,MATCH($B31,'Helsinki Database'!$A$2:$A$71,0),MATCH(AI$11,'Helsinki Database'!$C$1:$WWR$1,0)),"-")</f>
        <v>-</v>
      </c>
      <c r="AJ31" s="261" t="str">
        <f>IFERROR(INDEX('Helsinki Database'!$C$2:$WWR$71,MATCH($B31,'Helsinki Database'!$A$2:$A$71,0),MATCH(AJ$11,'Helsinki Database'!$C$1:$WWR$1,0)),"-")</f>
        <v>-</v>
      </c>
      <c r="AK31" s="299" t="str">
        <f>IFERROR(INDEX('Helsinki Database'!$C$2:$WWR$71,MATCH($B31,'Helsinki Database'!$A$2:$A$71,0),MATCH(AK$11,'Helsinki Database'!$C$1:$WWR$1,0)),"-")</f>
        <v>-</v>
      </c>
      <c r="AL31" s="298" t="str">
        <f>IFERROR(INDEX('Helsinki Database'!$C$2:$WWR$71,MATCH($B31,'Helsinki Database'!$A$2:$A$71,0),MATCH(AL$11,'Helsinki Database'!$C$1:$WWR$1,0)),"-")</f>
        <v>-</v>
      </c>
      <c r="AM31" s="261" t="str">
        <f>IFERROR(INDEX('Helsinki Database'!$C$2:$WWR$71,MATCH($B31,'Helsinki Database'!$A$2:$A$71,0),MATCH(AM$11,'Helsinki Database'!$C$1:$WWR$1,0)),"-")</f>
        <v>-</v>
      </c>
      <c r="AN31" s="261" t="str">
        <f>IFERROR(INDEX('Helsinki Database'!$C$2:$WWR$71,MATCH($B31,'Helsinki Database'!$A$2:$A$71,0),MATCH(AN$11,'Helsinki Database'!$C$1:$WWR$1,0)),"-")</f>
        <v>-</v>
      </c>
      <c r="AO31" s="261" t="str">
        <f>IFERROR(INDEX('Helsinki Database'!$C$2:$WWR$71,MATCH($B31,'Helsinki Database'!$A$2:$A$71,0),MATCH(AO$11,'Helsinki Database'!$C$1:$WWR$1,0)),"-")</f>
        <v>-</v>
      </c>
      <c r="AP31" s="261" t="str">
        <f>IFERROR(INDEX('Helsinki Database'!$C$2:$WWR$71,MATCH($B31,'Helsinki Database'!$A$2:$A$71,0),MATCH(AP$11,'Helsinki Database'!$C$1:$WWR$1,0)),"-")</f>
        <v>-</v>
      </c>
      <c r="AQ31" s="261" t="str">
        <f>IFERROR(INDEX('Helsinki Database'!$C$2:$WWR$71,MATCH($B31,'Helsinki Database'!$A$2:$A$71,0),MATCH(AQ$11,'Helsinki Database'!$C$1:$WWR$1,0)),"-")</f>
        <v>-</v>
      </c>
      <c r="AR31" s="261" t="str">
        <f>IFERROR(INDEX('Helsinki Database'!$C$2:$WWR$71,MATCH($B31,'Helsinki Database'!$A$2:$A$71,0),MATCH(AR$11,'Helsinki Database'!$C$1:$WWR$1,0)),"-")</f>
        <v>-</v>
      </c>
      <c r="AS31" s="261" t="str">
        <f>IFERROR(INDEX('Helsinki Database'!$C$2:$WWR$71,MATCH($B31,'Helsinki Database'!$A$2:$A$71,0),MATCH(AS$11,'Helsinki Database'!$C$1:$WWR$1,0)),"-")</f>
        <v>-</v>
      </c>
      <c r="AT31" s="261">
        <f>IFERROR(INDEX('Helsinki Database'!$C$2:$WWR$71,MATCH($B31,'Helsinki Database'!$A$2:$A$71,0),MATCH(AT$11,'Helsinki Database'!$C$1:$WWR$1,0)),"-")</f>
        <v>5.3718023823471963</v>
      </c>
      <c r="AU31" s="299" t="str">
        <f>IFERROR(INDEX('Helsinki Database'!$C$2:$WWR$71,MATCH($B31,'Helsinki Database'!$A$2:$A$71,0),MATCH(AU$11,'Helsinki Database'!$C$1:$WWR$1,0)),"-")</f>
        <v>-</v>
      </c>
    </row>
    <row r="32" spans="1:16382" s="194" customFormat="1">
      <c r="A32" s="254" t="s">
        <v>5244</v>
      </c>
      <c r="B32" s="267" t="s">
        <v>5270</v>
      </c>
      <c r="C32" s="298" t="str">
        <f>IFERROR(INDEX('Helsinki Database'!$C$2:$WWR$71,MATCH($B32,'Helsinki Database'!$A$2:$A$71,0),MATCH(C$11,'Helsinki Database'!$C$1:$WWR$1,0)),"-")</f>
        <v>-</v>
      </c>
      <c r="D32" s="261" t="str">
        <f>IFERROR(INDEX('Helsinki Database'!$C$2:$WWR$71,MATCH($B32,'Helsinki Database'!$A$2:$A$71,0),MATCH(D$11,'Helsinki Database'!$C$1:$WWR$1,0)),"-")</f>
        <v>-</v>
      </c>
      <c r="E32" s="261" t="str">
        <f>IFERROR(INDEX('Helsinki Database'!$C$2:$WWR$71,MATCH($B32,'Helsinki Database'!$A$2:$A$71,0),MATCH(E$11,'Helsinki Database'!$C$1:$WWR$1,0)),"-")</f>
        <v>-</v>
      </c>
      <c r="F32" s="261" t="str">
        <f>IFERROR(INDEX('Helsinki Database'!$C$2:$WWR$71,MATCH($B32,'Helsinki Database'!$A$2:$A$71,0),MATCH(F$11,'Helsinki Database'!$C$1:$WWR$1,0)),"-")</f>
        <v>-</v>
      </c>
      <c r="G32" s="261" t="str">
        <f>IFERROR(INDEX('Helsinki Database'!$C$2:$WWR$71,MATCH($B32,'Helsinki Database'!$A$2:$A$71,0),MATCH(G$11,'Helsinki Database'!$C$1:$WWR$1,0)),"-")</f>
        <v>-</v>
      </c>
      <c r="H32" s="261" t="str">
        <f>IFERROR(INDEX('Helsinki Database'!$C$2:$WWR$71,MATCH($B32,'Helsinki Database'!$A$2:$A$71,0),MATCH(H$11,'Helsinki Database'!$C$1:$WWR$1,0)),"-")</f>
        <v>-</v>
      </c>
      <c r="I32" s="261" t="str">
        <f>IFERROR(INDEX('Helsinki Database'!$C$2:$WWR$71,MATCH($B32,'Helsinki Database'!$A$2:$A$71,0),MATCH(I$11,'Helsinki Database'!$C$1:$WWR$1,0)),"-")</f>
        <v>-</v>
      </c>
      <c r="J32" s="261" t="str">
        <f>IFERROR(INDEX('Helsinki Database'!$C$2:$WWR$71,MATCH($B32,'Helsinki Database'!$A$2:$A$71,0),MATCH(J$11,'Helsinki Database'!$C$1:$WWR$1,0)),"-")</f>
        <v>-</v>
      </c>
      <c r="K32" s="228">
        <f>IFERROR(INDEX('Helsinki Database'!$C$2:$WWR$71,MATCH($B32,'Helsinki Database'!$A$2:$A$71,0),MATCH(K$11,'Helsinki Database'!$C$1:$WWR$1,0)),"-")</f>
        <v>0.98</v>
      </c>
      <c r="L32" s="228">
        <f>IFERROR(INDEX('Helsinki Database'!$C$2:$WWR$71,MATCH($B32,'Helsinki Database'!$A$2:$A$71,0),MATCH(L$11,'Helsinki Database'!$C$1:$WWR$1,0)),"-")</f>
        <v>0.96</v>
      </c>
      <c r="M32" s="228">
        <f>IFERROR(INDEX('Helsinki Database'!$C$2:$WWR$71,MATCH($B32,'Helsinki Database'!$A$2:$A$71,0),MATCH(M$11,'Helsinki Database'!$C$1:$WWR$1,0)),"-")</f>
        <v>0.88606307222787384</v>
      </c>
      <c r="N32" s="228">
        <f>IFERROR(INDEX('Helsinki Database'!$C$2:$WWR$71,MATCH($B32,'Helsinki Database'!$A$2:$A$71,0),MATCH(N$11,'Helsinki Database'!$C$1:$WWR$1,0)),"-")</f>
        <v>0.77868185516680222</v>
      </c>
      <c r="O32" s="261">
        <f>IFERROR(INDEX('Helsinki Database'!$C$2:$WWR$71,MATCH($B32,'Helsinki Database'!$A$2:$A$71,0),MATCH(O$11,'Helsinki Database'!$C$1:$WWR$1,0)),"-")</f>
        <v>84.5</v>
      </c>
      <c r="P32" s="261" t="str">
        <f>IFERROR(INDEX('Helsinki Database'!$C$2:$WWR$71,MATCH($B32,'Helsinki Database'!$A$2:$A$71,0),MATCH(P$11,'Helsinki Database'!$C$1:$WWR$1,0)),"-")</f>
        <v>-</v>
      </c>
      <c r="Q32" s="261" t="str">
        <f>IFERROR(INDEX('Helsinki Database'!$C$2:$WWR$71,MATCH($B32,'Helsinki Database'!$A$2:$A$71,0),MATCH(Q$11,'Helsinki Database'!$C$1:$WWR$1,0)),"-")</f>
        <v>-</v>
      </c>
      <c r="R32" s="261" t="str">
        <f>IFERROR(INDEX('Helsinki Database'!$C$2:$WWR$71,MATCH($B32,'Helsinki Database'!$A$2:$A$71,0),MATCH(R$11,'Helsinki Database'!$C$1:$WWR$1,0)),"-")</f>
        <v>-</v>
      </c>
      <c r="S32" s="261" t="str">
        <f>IFERROR(INDEX('Helsinki Database'!$C$2:$WWR$71,MATCH($B32,'Helsinki Database'!$A$2:$A$71,0),MATCH(S$11,'Helsinki Database'!$C$1:$WWR$1,0)),"-")</f>
        <v>-</v>
      </c>
      <c r="T32" s="261" t="str">
        <f>IFERROR(INDEX('Helsinki Database'!$C$2:$WWR$71,MATCH($B32,'Helsinki Database'!$A$2:$A$71,0),MATCH(T$11,'Helsinki Database'!$C$1:$WWR$1,0)),"-")</f>
        <v>-</v>
      </c>
      <c r="U32" s="261" t="str">
        <f>IFERROR(INDEX('Helsinki Database'!$C$2:$WWR$71,MATCH($B32,'Helsinki Database'!$A$2:$A$71,0),MATCH(U$11,'Helsinki Database'!$C$1:$WWR$1,0)),"-")</f>
        <v>-</v>
      </c>
      <c r="V32" s="261" t="str">
        <f>IFERROR(INDEX('Helsinki Database'!$C$2:$WWR$71,MATCH($B32,'Helsinki Database'!$A$2:$A$71,0),MATCH(V$11,'Helsinki Database'!$C$1:$WWR$1,0)),"-")</f>
        <v>-</v>
      </c>
      <c r="W32" s="261" t="str">
        <f>IFERROR(INDEX('Helsinki Database'!$C$2:$WWR$71,MATCH($B32,'Helsinki Database'!$A$2:$A$71,0),MATCH(W$11,'Helsinki Database'!$C$1:$WWR$1,0)),"-")</f>
        <v>-</v>
      </c>
      <c r="X32" s="299" t="str">
        <f>IFERROR(INDEX('Helsinki Database'!$C$2:$WWR$71,MATCH($B32,'Helsinki Database'!$A$2:$A$71,0),MATCH(X$11,'Helsinki Database'!$C$1:$WWR$1,0)),"-")</f>
        <v>-</v>
      </c>
      <c r="Y32" s="298">
        <f>IFERROR(INDEX('Helsinki Database'!$C$2:$WWR$71,MATCH($B32,'Helsinki Database'!$A$2:$A$71,0),MATCH(Y$11,'Helsinki Database'!$C$1:$WWR$1,0)),"-")</f>
        <v>79.239999999999995</v>
      </c>
      <c r="Z32" s="261">
        <f>IFERROR(INDEX('Helsinki Database'!$C$2:$WWR$71,MATCH($B32,'Helsinki Database'!$A$2:$A$71,0),MATCH(Z$11,'Helsinki Database'!$C$1:$WWR$1,0)),"-")</f>
        <v>84.46</v>
      </c>
      <c r="AA32" s="261" t="str">
        <f>IFERROR(INDEX('Helsinki Database'!$C$2:$WWR$71,MATCH($B32,'Helsinki Database'!$A$2:$A$71,0),MATCH(AA$11,'Helsinki Database'!$C$1:$WWR$1,0)),"-")</f>
        <v>-</v>
      </c>
      <c r="AB32" s="261" t="str">
        <f>IFERROR(INDEX('Helsinki Database'!$C$2:$WWR$71,MATCH($B32,'Helsinki Database'!$A$2:$A$71,0),MATCH(AB$11,'Helsinki Database'!$C$1:$WWR$1,0)),"-")</f>
        <v>-</v>
      </c>
      <c r="AC32" s="261">
        <f>IFERROR(INDEX('Helsinki Database'!$C$2:$WWR$71,MATCH($B32,'Helsinki Database'!$A$2:$A$71,0),MATCH(AC$11,'Helsinki Database'!$C$1:$WWR$1,0)),"-")</f>
        <v>45015</v>
      </c>
      <c r="AD32" s="261" t="str">
        <f>IFERROR(INDEX('Helsinki Database'!$C$2:$WWR$71,MATCH($B32,'Helsinki Database'!$A$2:$A$71,0),MATCH(AD$11,'Helsinki Database'!$C$1:$WWR$1,0)),"-")</f>
        <v>-</v>
      </c>
      <c r="AE32" s="261">
        <f>IFERROR(INDEX('Helsinki Database'!$C$2:$WWR$71,MATCH($B32,'Helsinki Database'!$A$2:$A$71,0),MATCH(AE$11,'Helsinki Database'!$C$1:$WWR$1,0)),"-")</f>
        <v>5.4</v>
      </c>
      <c r="AF32" s="261">
        <f>IFERROR(INDEX('Helsinki Database'!$C$2:$WWR$71,MATCH($B32,'Helsinki Database'!$A$2:$A$71,0),MATCH(AF$11,'Helsinki Database'!$C$1:$WWR$1,0)),"-")</f>
        <v>14.052126874846325</v>
      </c>
      <c r="AG32" s="261">
        <f>IFERROR(INDEX('Helsinki Database'!$C$2:$WWR$71,MATCH($B32,'Helsinki Database'!$A$2:$A$71,0),MATCH(AG$11,'Helsinki Database'!$C$1:$WWR$1,0)),"-")</f>
        <v>41.460752981526227</v>
      </c>
      <c r="AH32" s="228">
        <f>IFERROR(INDEX('Helsinki Database'!$C$2:$WWR$71,MATCH($B32,'Helsinki Database'!$A$2:$A$71,0),MATCH(AH$11,'Helsinki Database'!$C$1:$WWR$1,0)),"-")</f>
        <v>0.41161999999999999</v>
      </c>
      <c r="AI32" s="261" t="str">
        <f>IFERROR(INDEX('Helsinki Database'!$C$2:$WWR$71,MATCH($B32,'Helsinki Database'!$A$2:$A$71,0),MATCH(AI$11,'Helsinki Database'!$C$1:$WWR$1,0)),"-")</f>
        <v>-</v>
      </c>
      <c r="AJ32" s="261" t="str">
        <f>IFERROR(INDEX('Helsinki Database'!$C$2:$WWR$71,MATCH($B32,'Helsinki Database'!$A$2:$A$71,0),MATCH(AJ$11,'Helsinki Database'!$C$1:$WWR$1,0)),"-")</f>
        <v>-</v>
      </c>
      <c r="AK32" s="299" t="str">
        <f>IFERROR(INDEX('Helsinki Database'!$C$2:$WWR$71,MATCH($B32,'Helsinki Database'!$A$2:$A$71,0),MATCH(AK$11,'Helsinki Database'!$C$1:$WWR$1,0)),"-")</f>
        <v>-</v>
      </c>
      <c r="AL32" s="298" t="str">
        <f>IFERROR(INDEX('Helsinki Database'!$C$2:$WWR$71,MATCH($B32,'Helsinki Database'!$A$2:$A$71,0),MATCH(AL$11,'Helsinki Database'!$C$1:$WWR$1,0)),"-")</f>
        <v>-</v>
      </c>
      <c r="AM32" s="261" t="str">
        <f>IFERROR(INDEX('Helsinki Database'!$C$2:$WWR$71,MATCH($B32,'Helsinki Database'!$A$2:$A$71,0),MATCH(AM$11,'Helsinki Database'!$C$1:$WWR$1,0)),"-")</f>
        <v>-</v>
      </c>
      <c r="AN32" s="261" t="str">
        <f>IFERROR(INDEX('Helsinki Database'!$C$2:$WWR$71,MATCH($B32,'Helsinki Database'!$A$2:$A$71,0),MATCH(AN$11,'Helsinki Database'!$C$1:$WWR$1,0)),"-")</f>
        <v>-</v>
      </c>
      <c r="AO32" s="261" t="str">
        <f>IFERROR(INDEX('Helsinki Database'!$C$2:$WWR$71,MATCH($B32,'Helsinki Database'!$A$2:$A$71,0),MATCH(AO$11,'Helsinki Database'!$C$1:$WWR$1,0)),"-")</f>
        <v>-</v>
      </c>
      <c r="AP32" s="261" t="str">
        <f>IFERROR(INDEX('Helsinki Database'!$C$2:$WWR$71,MATCH($B32,'Helsinki Database'!$A$2:$A$71,0),MATCH(AP$11,'Helsinki Database'!$C$1:$WWR$1,0)),"-")</f>
        <v>-</v>
      </c>
      <c r="AQ32" s="261" t="str">
        <f>IFERROR(INDEX('Helsinki Database'!$C$2:$WWR$71,MATCH($B32,'Helsinki Database'!$A$2:$A$71,0),MATCH(AQ$11,'Helsinki Database'!$C$1:$WWR$1,0)),"-")</f>
        <v>-</v>
      </c>
      <c r="AR32" s="261" t="str">
        <f>IFERROR(INDEX('Helsinki Database'!$C$2:$WWR$71,MATCH($B32,'Helsinki Database'!$A$2:$A$71,0),MATCH(AR$11,'Helsinki Database'!$C$1:$WWR$1,0)),"-")</f>
        <v>-</v>
      </c>
      <c r="AS32" s="261" t="str">
        <f>IFERROR(INDEX('Helsinki Database'!$C$2:$WWR$71,MATCH($B32,'Helsinki Database'!$A$2:$A$71,0),MATCH(AS$11,'Helsinki Database'!$C$1:$WWR$1,0)),"-")</f>
        <v>-</v>
      </c>
      <c r="AT32" s="261">
        <f>IFERROR(INDEX('Helsinki Database'!$C$2:$WWR$71,MATCH($B32,'Helsinki Database'!$A$2:$A$71,0),MATCH(AT$11,'Helsinki Database'!$C$1:$WWR$1,0)),"-")</f>
        <v>4.9574552921708968</v>
      </c>
      <c r="AU32" s="299" t="str">
        <f>IFERROR(INDEX('Helsinki Database'!$C$2:$WWR$71,MATCH($B32,'Helsinki Database'!$A$2:$A$71,0),MATCH(AU$11,'Helsinki Database'!$C$1:$WWR$1,0)),"-")</f>
        <v>-</v>
      </c>
    </row>
    <row r="33" spans="1:47" s="194" customFormat="1">
      <c r="A33" s="254" t="s">
        <v>5245</v>
      </c>
      <c r="B33" s="267" t="s">
        <v>5271</v>
      </c>
      <c r="C33" s="298" t="str">
        <f>IFERROR(INDEX('Helsinki Database'!$C$2:$WWR$71,MATCH($B33,'Helsinki Database'!$A$2:$A$71,0),MATCH(C$11,'Helsinki Database'!$C$1:$WWR$1,0)),"-")</f>
        <v>-</v>
      </c>
      <c r="D33" s="261" t="str">
        <f>IFERROR(INDEX('Helsinki Database'!$C$2:$WWR$71,MATCH($B33,'Helsinki Database'!$A$2:$A$71,0),MATCH(D$11,'Helsinki Database'!$C$1:$WWR$1,0)),"-")</f>
        <v>-</v>
      </c>
      <c r="E33" s="261" t="str">
        <f>IFERROR(INDEX('Helsinki Database'!$C$2:$WWR$71,MATCH($B33,'Helsinki Database'!$A$2:$A$71,0),MATCH(E$11,'Helsinki Database'!$C$1:$WWR$1,0)),"-")</f>
        <v>-</v>
      </c>
      <c r="F33" s="261" t="str">
        <f>IFERROR(INDEX('Helsinki Database'!$C$2:$WWR$71,MATCH($B33,'Helsinki Database'!$A$2:$A$71,0),MATCH(F$11,'Helsinki Database'!$C$1:$WWR$1,0)),"-")</f>
        <v>-</v>
      </c>
      <c r="G33" s="261" t="str">
        <f>IFERROR(INDEX('Helsinki Database'!$C$2:$WWR$71,MATCH($B33,'Helsinki Database'!$A$2:$A$71,0),MATCH(G$11,'Helsinki Database'!$C$1:$WWR$1,0)),"-")</f>
        <v>-</v>
      </c>
      <c r="H33" s="261" t="str">
        <f>IFERROR(INDEX('Helsinki Database'!$C$2:$WWR$71,MATCH($B33,'Helsinki Database'!$A$2:$A$71,0),MATCH(H$11,'Helsinki Database'!$C$1:$WWR$1,0)),"-")</f>
        <v>-</v>
      </c>
      <c r="I33" s="261" t="str">
        <f>IFERROR(INDEX('Helsinki Database'!$C$2:$WWR$71,MATCH($B33,'Helsinki Database'!$A$2:$A$71,0),MATCH(I$11,'Helsinki Database'!$C$1:$WWR$1,0)),"-")</f>
        <v>-</v>
      </c>
      <c r="J33" s="261" t="str">
        <f>IFERROR(INDEX('Helsinki Database'!$C$2:$WWR$71,MATCH($B33,'Helsinki Database'!$A$2:$A$71,0),MATCH(J$11,'Helsinki Database'!$C$1:$WWR$1,0)),"-")</f>
        <v>-</v>
      </c>
      <c r="K33" s="228">
        <f>IFERROR(INDEX('Helsinki Database'!$C$2:$WWR$71,MATCH($B33,'Helsinki Database'!$A$2:$A$71,0),MATCH(K$11,'Helsinki Database'!$C$1:$WWR$1,0)),"-")</f>
        <v>0.97</v>
      </c>
      <c r="L33" s="228">
        <f>IFERROR(INDEX('Helsinki Database'!$C$2:$WWR$71,MATCH($B33,'Helsinki Database'!$A$2:$A$71,0),MATCH(L$11,'Helsinki Database'!$C$1:$WWR$1,0)),"-")</f>
        <v>0.96</v>
      </c>
      <c r="M33" s="228">
        <f>IFERROR(INDEX('Helsinki Database'!$C$2:$WWR$71,MATCH($B33,'Helsinki Database'!$A$2:$A$71,0),MATCH(M$11,'Helsinki Database'!$C$1:$WWR$1,0)),"-")</f>
        <v>0.88606307222787384</v>
      </c>
      <c r="N33" s="228">
        <f>IFERROR(INDEX('Helsinki Database'!$C$2:$WWR$71,MATCH($B33,'Helsinki Database'!$A$2:$A$71,0),MATCH(N$11,'Helsinki Database'!$C$1:$WWR$1,0)),"-")</f>
        <v>0.77868185516680222</v>
      </c>
      <c r="O33" s="261">
        <f>IFERROR(INDEX('Helsinki Database'!$C$2:$WWR$71,MATCH($B33,'Helsinki Database'!$A$2:$A$71,0),MATCH(O$11,'Helsinki Database'!$C$1:$WWR$1,0)),"-")</f>
        <v>40.200000000000003</v>
      </c>
      <c r="P33" s="261" t="str">
        <f>IFERROR(INDEX('Helsinki Database'!$C$2:$WWR$71,MATCH($B33,'Helsinki Database'!$A$2:$A$71,0),MATCH(P$11,'Helsinki Database'!$C$1:$WWR$1,0)),"-")</f>
        <v>-</v>
      </c>
      <c r="Q33" s="261" t="str">
        <f>IFERROR(INDEX('Helsinki Database'!$C$2:$WWR$71,MATCH($B33,'Helsinki Database'!$A$2:$A$71,0),MATCH(Q$11,'Helsinki Database'!$C$1:$WWR$1,0)),"-")</f>
        <v>-</v>
      </c>
      <c r="R33" s="261" t="str">
        <f>IFERROR(INDEX('Helsinki Database'!$C$2:$WWR$71,MATCH($B33,'Helsinki Database'!$A$2:$A$71,0),MATCH(R$11,'Helsinki Database'!$C$1:$WWR$1,0)),"-")</f>
        <v>-</v>
      </c>
      <c r="S33" s="261" t="str">
        <f>IFERROR(INDEX('Helsinki Database'!$C$2:$WWR$71,MATCH($B33,'Helsinki Database'!$A$2:$A$71,0),MATCH(S$11,'Helsinki Database'!$C$1:$WWR$1,0)),"-")</f>
        <v>-</v>
      </c>
      <c r="T33" s="261" t="str">
        <f>IFERROR(INDEX('Helsinki Database'!$C$2:$WWR$71,MATCH($B33,'Helsinki Database'!$A$2:$A$71,0),MATCH(T$11,'Helsinki Database'!$C$1:$WWR$1,0)),"-")</f>
        <v>-</v>
      </c>
      <c r="U33" s="261" t="str">
        <f>IFERROR(INDEX('Helsinki Database'!$C$2:$WWR$71,MATCH($B33,'Helsinki Database'!$A$2:$A$71,0),MATCH(U$11,'Helsinki Database'!$C$1:$WWR$1,0)),"-")</f>
        <v>-</v>
      </c>
      <c r="V33" s="261" t="str">
        <f>IFERROR(INDEX('Helsinki Database'!$C$2:$WWR$71,MATCH($B33,'Helsinki Database'!$A$2:$A$71,0),MATCH(V$11,'Helsinki Database'!$C$1:$WWR$1,0)),"-")</f>
        <v>-</v>
      </c>
      <c r="W33" s="261" t="str">
        <f>IFERROR(INDEX('Helsinki Database'!$C$2:$WWR$71,MATCH($B33,'Helsinki Database'!$A$2:$A$71,0),MATCH(W$11,'Helsinki Database'!$C$1:$WWR$1,0)),"-")</f>
        <v>-</v>
      </c>
      <c r="X33" s="299" t="str">
        <f>IFERROR(INDEX('Helsinki Database'!$C$2:$WWR$71,MATCH($B33,'Helsinki Database'!$A$2:$A$71,0),MATCH(X$11,'Helsinki Database'!$C$1:$WWR$1,0)),"-")</f>
        <v>-</v>
      </c>
      <c r="Y33" s="298">
        <f>IFERROR(INDEX('Helsinki Database'!$C$2:$WWR$71,MATCH($B33,'Helsinki Database'!$A$2:$A$71,0),MATCH(Y$11,'Helsinki Database'!$C$1:$WWR$1,0)),"-")</f>
        <v>79.239999999999995</v>
      </c>
      <c r="Z33" s="261">
        <f>IFERROR(INDEX('Helsinki Database'!$C$2:$WWR$71,MATCH($B33,'Helsinki Database'!$A$2:$A$71,0),MATCH(Z$11,'Helsinki Database'!$C$1:$WWR$1,0)),"-")</f>
        <v>84.46</v>
      </c>
      <c r="AA33" s="261" t="str">
        <f>IFERROR(INDEX('Helsinki Database'!$C$2:$WWR$71,MATCH($B33,'Helsinki Database'!$A$2:$A$71,0),MATCH(AA$11,'Helsinki Database'!$C$1:$WWR$1,0)),"-")</f>
        <v>-</v>
      </c>
      <c r="AB33" s="261" t="str">
        <f>IFERROR(INDEX('Helsinki Database'!$C$2:$WWR$71,MATCH($B33,'Helsinki Database'!$A$2:$A$71,0),MATCH(AB$11,'Helsinki Database'!$C$1:$WWR$1,0)),"-")</f>
        <v>-</v>
      </c>
      <c r="AC33" s="261">
        <f>IFERROR(INDEX('Helsinki Database'!$C$2:$WWR$71,MATCH($B33,'Helsinki Database'!$A$2:$A$71,0),MATCH(AC$11,'Helsinki Database'!$C$1:$WWR$1,0)),"-")</f>
        <v>40357</v>
      </c>
      <c r="AD33" s="261" t="str">
        <f>IFERROR(INDEX('Helsinki Database'!$C$2:$WWR$71,MATCH($B33,'Helsinki Database'!$A$2:$A$71,0),MATCH(AD$11,'Helsinki Database'!$C$1:$WWR$1,0)),"-")</f>
        <v>-</v>
      </c>
      <c r="AE33" s="261">
        <f>IFERROR(INDEX('Helsinki Database'!$C$2:$WWR$71,MATCH($B33,'Helsinki Database'!$A$2:$A$71,0),MATCH(AE$11,'Helsinki Database'!$C$1:$WWR$1,0)),"-")</f>
        <v>0</v>
      </c>
      <c r="AF33" s="261">
        <f>IFERROR(INDEX('Helsinki Database'!$C$2:$WWR$71,MATCH($B33,'Helsinki Database'!$A$2:$A$71,0),MATCH(AF$11,'Helsinki Database'!$C$1:$WWR$1,0)),"-")</f>
        <v>14.748201438848922</v>
      </c>
      <c r="AG33" s="261">
        <f>IFERROR(INDEX('Helsinki Database'!$C$2:$WWR$71,MATCH($B33,'Helsinki Database'!$A$2:$A$71,0),MATCH(AG$11,'Helsinki Database'!$C$1:$WWR$1,0)),"-")</f>
        <v>25.025960539979231</v>
      </c>
      <c r="AH33" s="228">
        <f>IFERROR(INDEX('Helsinki Database'!$C$2:$WWR$71,MATCH($B33,'Helsinki Database'!$A$2:$A$71,0),MATCH(AH$11,'Helsinki Database'!$C$1:$WWR$1,0)),"-")</f>
        <v>0.41161999999999999</v>
      </c>
      <c r="AI33" s="261" t="str">
        <f>IFERROR(INDEX('Helsinki Database'!$C$2:$WWR$71,MATCH($B33,'Helsinki Database'!$A$2:$A$71,0),MATCH(AI$11,'Helsinki Database'!$C$1:$WWR$1,0)),"-")</f>
        <v>-</v>
      </c>
      <c r="AJ33" s="261" t="str">
        <f>IFERROR(INDEX('Helsinki Database'!$C$2:$WWR$71,MATCH($B33,'Helsinki Database'!$A$2:$A$71,0),MATCH(AJ$11,'Helsinki Database'!$C$1:$WWR$1,0)),"-")</f>
        <v>-</v>
      </c>
      <c r="AK33" s="299" t="str">
        <f>IFERROR(INDEX('Helsinki Database'!$C$2:$WWR$71,MATCH($B33,'Helsinki Database'!$A$2:$A$71,0),MATCH(AK$11,'Helsinki Database'!$C$1:$WWR$1,0)),"-")</f>
        <v>-</v>
      </c>
      <c r="AL33" s="298" t="str">
        <f>IFERROR(INDEX('Helsinki Database'!$C$2:$WWR$71,MATCH($B33,'Helsinki Database'!$A$2:$A$71,0),MATCH(AL$11,'Helsinki Database'!$C$1:$WWR$1,0)),"-")</f>
        <v>-</v>
      </c>
      <c r="AM33" s="261" t="str">
        <f>IFERROR(INDEX('Helsinki Database'!$C$2:$WWR$71,MATCH($B33,'Helsinki Database'!$A$2:$A$71,0),MATCH(AM$11,'Helsinki Database'!$C$1:$WWR$1,0)),"-")</f>
        <v>-</v>
      </c>
      <c r="AN33" s="261" t="str">
        <f>IFERROR(INDEX('Helsinki Database'!$C$2:$WWR$71,MATCH($B33,'Helsinki Database'!$A$2:$A$71,0),MATCH(AN$11,'Helsinki Database'!$C$1:$WWR$1,0)),"-")</f>
        <v>-</v>
      </c>
      <c r="AO33" s="261" t="str">
        <f>IFERROR(INDEX('Helsinki Database'!$C$2:$WWR$71,MATCH($B33,'Helsinki Database'!$A$2:$A$71,0),MATCH(AO$11,'Helsinki Database'!$C$1:$WWR$1,0)),"-")</f>
        <v>-</v>
      </c>
      <c r="AP33" s="261" t="str">
        <f>IFERROR(INDEX('Helsinki Database'!$C$2:$WWR$71,MATCH($B33,'Helsinki Database'!$A$2:$A$71,0),MATCH(AP$11,'Helsinki Database'!$C$1:$WWR$1,0)),"-")</f>
        <v>-</v>
      </c>
      <c r="AQ33" s="261" t="str">
        <f>IFERROR(INDEX('Helsinki Database'!$C$2:$WWR$71,MATCH($B33,'Helsinki Database'!$A$2:$A$71,0),MATCH(AQ$11,'Helsinki Database'!$C$1:$WWR$1,0)),"-")</f>
        <v>-</v>
      </c>
      <c r="AR33" s="261" t="str">
        <f>IFERROR(INDEX('Helsinki Database'!$C$2:$WWR$71,MATCH($B33,'Helsinki Database'!$A$2:$A$71,0),MATCH(AR$11,'Helsinki Database'!$C$1:$WWR$1,0)),"-")</f>
        <v>-</v>
      </c>
      <c r="AS33" s="261" t="str">
        <f>IFERROR(INDEX('Helsinki Database'!$C$2:$WWR$71,MATCH($B33,'Helsinki Database'!$A$2:$A$71,0),MATCH(AS$11,'Helsinki Database'!$C$1:$WWR$1,0)),"-")</f>
        <v>-</v>
      </c>
      <c r="AT33" s="261">
        <f>IFERROR(INDEX('Helsinki Database'!$C$2:$WWR$71,MATCH($B33,'Helsinki Database'!$A$2:$A$71,0),MATCH(AT$11,'Helsinki Database'!$C$1:$WWR$1,0)),"-")</f>
        <v>10.382989690721651</v>
      </c>
      <c r="AU33" s="299" t="str">
        <f>IFERROR(INDEX('Helsinki Database'!$C$2:$WWR$71,MATCH($B33,'Helsinki Database'!$A$2:$A$71,0),MATCH(AU$11,'Helsinki Database'!$C$1:$WWR$1,0)),"-")</f>
        <v>-</v>
      </c>
    </row>
    <row r="34" spans="1:47" s="194" customFormat="1">
      <c r="A34" s="254" t="s">
        <v>5246</v>
      </c>
      <c r="B34" s="267" t="s">
        <v>5272</v>
      </c>
      <c r="C34" s="298" t="str">
        <f>IFERROR(INDEX('Helsinki Database'!$C$2:$WWR$71,MATCH($B34,'Helsinki Database'!$A$2:$A$71,0),MATCH(C$11,'Helsinki Database'!$C$1:$WWR$1,0)),"-")</f>
        <v>-</v>
      </c>
      <c r="D34" s="261" t="str">
        <f>IFERROR(INDEX('Helsinki Database'!$C$2:$WWR$71,MATCH($B34,'Helsinki Database'!$A$2:$A$71,0),MATCH(D$11,'Helsinki Database'!$C$1:$WWR$1,0)),"-")</f>
        <v>-</v>
      </c>
      <c r="E34" s="261" t="str">
        <f>IFERROR(INDEX('Helsinki Database'!$C$2:$WWR$71,MATCH($B34,'Helsinki Database'!$A$2:$A$71,0),MATCH(E$11,'Helsinki Database'!$C$1:$WWR$1,0)),"-")</f>
        <v>-</v>
      </c>
      <c r="F34" s="261" t="str">
        <f>IFERROR(INDEX('Helsinki Database'!$C$2:$WWR$71,MATCH($B34,'Helsinki Database'!$A$2:$A$71,0),MATCH(F$11,'Helsinki Database'!$C$1:$WWR$1,0)),"-")</f>
        <v>-</v>
      </c>
      <c r="G34" s="261" t="str">
        <f>IFERROR(INDEX('Helsinki Database'!$C$2:$WWR$71,MATCH($B34,'Helsinki Database'!$A$2:$A$71,0),MATCH(G$11,'Helsinki Database'!$C$1:$WWR$1,0)),"-")</f>
        <v>-</v>
      </c>
      <c r="H34" s="261" t="str">
        <f>IFERROR(INDEX('Helsinki Database'!$C$2:$WWR$71,MATCH($B34,'Helsinki Database'!$A$2:$A$71,0),MATCH(H$11,'Helsinki Database'!$C$1:$WWR$1,0)),"-")</f>
        <v>-</v>
      </c>
      <c r="I34" s="261" t="str">
        <f>IFERROR(INDEX('Helsinki Database'!$C$2:$WWR$71,MATCH($B34,'Helsinki Database'!$A$2:$A$71,0),MATCH(I$11,'Helsinki Database'!$C$1:$WWR$1,0)),"-")</f>
        <v>-</v>
      </c>
      <c r="J34" s="261" t="str">
        <f>IFERROR(INDEX('Helsinki Database'!$C$2:$WWR$71,MATCH($B34,'Helsinki Database'!$A$2:$A$71,0),MATCH(J$11,'Helsinki Database'!$C$1:$WWR$1,0)),"-")</f>
        <v>-</v>
      </c>
      <c r="K34" s="228">
        <f>IFERROR(INDEX('Helsinki Database'!$C$2:$WWR$71,MATCH($B34,'Helsinki Database'!$A$2:$A$71,0),MATCH(K$11,'Helsinki Database'!$C$1:$WWR$1,0)),"-")</f>
        <v>0.87</v>
      </c>
      <c r="L34" s="228">
        <f>IFERROR(INDEX('Helsinki Database'!$C$2:$WWR$71,MATCH($B34,'Helsinki Database'!$A$2:$A$71,0),MATCH(L$11,'Helsinki Database'!$C$1:$WWR$1,0)),"-")</f>
        <v>0.96</v>
      </c>
      <c r="M34" s="228">
        <f>IFERROR(INDEX('Helsinki Database'!$C$2:$WWR$71,MATCH($B34,'Helsinki Database'!$A$2:$A$71,0),MATCH(M$11,'Helsinki Database'!$C$1:$WWR$1,0)),"-")</f>
        <v>0.88606307222787384</v>
      </c>
      <c r="N34" s="228">
        <f>IFERROR(INDEX('Helsinki Database'!$C$2:$WWR$71,MATCH($B34,'Helsinki Database'!$A$2:$A$71,0),MATCH(N$11,'Helsinki Database'!$C$1:$WWR$1,0)),"-")</f>
        <v>0.77868185516680222</v>
      </c>
      <c r="O34" s="261">
        <f>IFERROR(INDEX('Helsinki Database'!$C$2:$WWR$71,MATCH($B34,'Helsinki Database'!$A$2:$A$71,0),MATCH(O$11,'Helsinki Database'!$C$1:$WWR$1,0)),"-")</f>
        <v>77.900000000000006</v>
      </c>
      <c r="P34" s="261" t="str">
        <f>IFERROR(INDEX('Helsinki Database'!$C$2:$WWR$71,MATCH($B34,'Helsinki Database'!$A$2:$A$71,0),MATCH(P$11,'Helsinki Database'!$C$1:$WWR$1,0)),"-")</f>
        <v>-</v>
      </c>
      <c r="Q34" s="261" t="str">
        <f>IFERROR(INDEX('Helsinki Database'!$C$2:$WWR$71,MATCH($B34,'Helsinki Database'!$A$2:$A$71,0),MATCH(Q$11,'Helsinki Database'!$C$1:$WWR$1,0)),"-")</f>
        <v>-</v>
      </c>
      <c r="R34" s="261" t="str">
        <f>IFERROR(INDEX('Helsinki Database'!$C$2:$WWR$71,MATCH($B34,'Helsinki Database'!$A$2:$A$71,0),MATCH(R$11,'Helsinki Database'!$C$1:$WWR$1,0)),"-")</f>
        <v>-</v>
      </c>
      <c r="S34" s="261" t="str">
        <f>IFERROR(INDEX('Helsinki Database'!$C$2:$WWR$71,MATCH($B34,'Helsinki Database'!$A$2:$A$71,0),MATCH(S$11,'Helsinki Database'!$C$1:$WWR$1,0)),"-")</f>
        <v>-</v>
      </c>
      <c r="T34" s="261" t="str">
        <f>IFERROR(INDEX('Helsinki Database'!$C$2:$WWR$71,MATCH($B34,'Helsinki Database'!$A$2:$A$71,0),MATCH(T$11,'Helsinki Database'!$C$1:$WWR$1,0)),"-")</f>
        <v>-</v>
      </c>
      <c r="U34" s="261" t="str">
        <f>IFERROR(INDEX('Helsinki Database'!$C$2:$WWR$71,MATCH($B34,'Helsinki Database'!$A$2:$A$71,0),MATCH(U$11,'Helsinki Database'!$C$1:$WWR$1,0)),"-")</f>
        <v>-</v>
      </c>
      <c r="V34" s="261" t="str">
        <f>IFERROR(INDEX('Helsinki Database'!$C$2:$WWR$71,MATCH($B34,'Helsinki Database'!$A$2:$A$71,0),MATCH(V$11,'Helsinki Database'!$C$1:$WWR$1,0)),"-")</f>
        <v>-</v>
      </c>
      <c r="W34" s="261" t="str">
        <f>IFERROR(INDEX('Helsinki Database'!$C$2:$WWR$71,MATCH($B34,'Helsinki Database'!$A$2:$A$71,0),MATCH(W$11,'Helsinki Database'!$C$1:$WWR$1,0)),"-")</f>
        <v>-</v>
      </c>
      <c r="X34" s="299" t="str">
        <f>IFERROR(INDEX('Helsinki Database'!$C$2:$WWR$71,MATCH($B34,'Helsinki Database'!$A$2:$A$71,0),MATCH(X$11,'Helsinki Database'!$C$1:$WWR$1,0)),"-")</f>
        <v>-</v>
      </c>
      <c r="Y34" s="298">
        <f>IFERROR(INDEX('Helsinki Database'!$C$2:$WWR$71,MATCH($B34,'Helsinki Database'!$A$2:$A$71,0),MATCH(Y$11,'Helsinki Database'!$C$1:$WWR$1,0)),"-")</f>
        <v>79.239999999999995</v>
      </c>
      <c r="Z34" s="261">
        <f>IFERROR(INDEX('Helsinki Database'!$C$2:$WWR$71,MATCH($B34,'Helsinki Database'!$A$2:$A$71,0),MATCH(Z$11,'Helsinki Database'!$C$1:$WWR$1,0)),"-")</f>
        <v>84.46</v>
      </c>
      <c r="AA34" s="261" t="str">
        <f>IFERROR(INDEX('Helsinki Database'!$C$2:$WWR$71,MATCH($B34,'Helsinki Database'!$A$2:$A$71,0),MATCH(AA$11,'Helsinki Database'!$C$1:$WWR$1,0)),"-")</f>
        <v>-</v>
      </c>
      <c r="AB34" s="261" t="str">
        <f>IFERROR(INDEX('Helsinki Database'!$C$2:$WWR$71,MATCH($B34,'Helsinki Database'!$A$2:$A$71,0),MATCH(AB$11,'Helsinki Database'!$C$1:$WWR$1,0)),"-")</f>
        <v>-</v>
      </c>
      <c r="AC34" s="261">
        <f>IFERROR(INDEX('Helsinki Database'!$C$2:$WWR$71,MATCH($B34,'Helsinki Database'!$A$2:$A$71,0),MATCH(AC$11,'Helsinki Database'!$C$1:$WWR$1,0)),"-")</f>
        <v>38407</v>
      </c>
      <c r="AD34" s="261" t="str">
        <f>IFERROR(INDEX('Helsinki Database'!$C$2:$WWR$71,MATCH($B34,'Helsinki Database'!$A$2:$A$71,0),MATCH(AD$11,'Helsinki Database'!$C$1:$WWR$1,0)),"-")</f>
        <v>-</v>
      </c>
      <c r="AE34" s="261">
        <f>IFERROR(INDEX('Helsinki Database'!$C$2:$WWR$71,MATCH($B34,'Helsinki Database'!$A$2:$A$71,0),MATCH(AE$11,'Helsinki Database'!$C$1:$WWR$1,0)),"-")</f>
        <v>4.3</v>
      </c>
      <c r="AF34" s="261">
        <f>IFERROR(INDEX('Helsinki Database'!$C$2:$WWR$71,MATCH($B34,'Helsinki Database'!$A$2:$A$71,0),MATCH(AF$11,'Helsinki Database'!$C$1:$WWR$1,0)),"-")</f>
        <v>15.865976841586599</v>
      </c>
      <c r="AG34" s="261">
        <f>IFERROR(INDEX('Helsinki Database'!$C$2:$WWR$71,MATCH($B34,'Helsinki Database'!$A$2:$A$71,0),MATCH(AG$11,'Helsinki Database'!$C$1:$WWR$1,0)),"-")</f>
        <v>35.259859933652784</v>
      </c>
      <c r="AH34" s="228">
        <f>IFERROR(INDEX('Helsinki Database'!$C$2:$WWR$71,MATCH($B34,'Helsinki Database'!$A$2:$A$71,0),MATCH(AH$11,'Helsinki Database'!$C$1:$WWR$1,0)),"-")</f>
        <v>0.41161999999999999</v>
      </c>
      <c r="AI34" s="261" t="str">
        <f>IFERROR(INDEX('Helsinki Database'!$C$2:$WWR$71,MATCH($B34,'Helsinki Database'!$A$2:$A$71,0),MATCH(AI$11,'Helsinki Database'!$C$1:$WWR$1,0)),"-")</f>
        <v>-</v>
      </c>
      <c r="AJ34" s="261" t="str">
        <f>IFERROR(INDEX('Helsinki Database'!$C$2:$WWR$71,MATCH($B34,'Helsinki Database'!$A$2:$A$71,0),MATCH(AJ$11,'Helsinki Database'!$C$1:$WWR$1,0)),"-")</f>
        <v>-</v>
      </c>
      <c r="AK34" s="299" t="str">
        <f>IFERROR(INDEX('Helsinki Database'!$C$2:$WWR$71,MATCH($B34,'Helsinki Database'!$A$2:$A$71,0),MATCH(AK$11,'Helsinki Database'!$C$1:$WWR$1,0)),"-")</f>
        <v>-</v>
      </c>
      <c r="AL34" s="298" t="str">
        <f>IFERROR(INDEX('Helsinki Database'!$C$2:$WWR$71,MATCH($B34,'Helsinki Database'!$A$2:$A$71,0),MATCH(AL$11,'Helsinki Database'!$C$1:$WWR$1,0)),"-")</f>
        <v>-</v>
      </c>
      <c r="AM34" s="261" t="str">
        <f>IFERROR(INDEX('Helsinki Database'!$C$2:$WWR$71,MATCH($B34,'Helsinki Database'!$A$2:$A$71,0),MATCH(AM$11,'Helsinki Database'!$C$1:$WWR$1,0)),"-")</f>
        <v>-</v>
      </c>
      <c r="AN34" s="261" t="str">
        <f>IFERROR(INDEX('Helsinki Database'!$C$2:$WWR$71,MATCH($B34,'Helsinki Database'!$A$2:$A$71,0),MATCH(AN$11,'Helsinki Database'!$C$1:$WWR$1,0)),"-")</f>
        <v>-</v>
      </c>
      <c r="AO34" s="261" t="str">
        <f>IFERROR(INDEX('Helsinki Database'!$C$2:$WWR$71,MATCH($B34,'Helsinki Database'!$A$2:$A$71,0),MATCH(AO$11,'Helsinki Database'!$C$1:$WWR$1,0)),"-")</f>
        <v>-</v>
      </c>
      <c r="AP34" s="261" t="str">
        <f>IFERROR(INDEX('Helsinki Database'!$C$2:$WWR$71,MATCH($B34,'Helsinki Database'!$A$2:$A$71,0),MATCH(AP$11,'Helsinki Database'!$C$1:$WWR$1,0)),"-")</f>
        <v>-</v>
      </c>
      <c r="AQ34" s="261" t="str">
        <f>IFERROR(INDEX('Helsinki Database'!$C$2:$WWR$71,MATCH($B34,'Helsinki Database'!$A$2:$A$71,0),MATCH(AQ$11,'Helsinki Database'!$C$1:$WWR$1,0)),"-")</f>
        <v>-</v>
      </c>
      <c r="AR34" s="261" t="str">
        <f>IFERROR(INDEX('Helsinki Database'!$C$2:$WWR$71,MATCH($B34,'Helsinki Database'!$A$2:$A$71,0),MATCH(AR$11,'Helsinki Database'!$C$1:$WWR$1,0)),"-")</f>
        <v>-</v>
      </c>
      <c r="AS34" s="261" t="str">
        <f>IFERROR(INDEX('Helsinki Database'!$C$2:$WWR$71,MATCH($B34,'Helsinki Database'!$A$2:$A$71,0),MATCH(AS$11,'Helsinki Database'!$C$1:$WWR$1,0)),"-")</f>
        <v>-</v>
      </c>
      <c r="AT34" s="261">
        <f>IFERROR(INDEX('Helsinki Database'!$C$2:$WWR$71,MATCH($B34,'Helsinki Database'!$A$2:$A$71,0),MATCH(AT$11,'Helsinki Database'!$C$1:$WWR$1,0)),"-")</f>
        <v>7.4869484040070375</v>
      </c>
      <c r="AU34" s="299" t="str">
        <f>IFERROR(INDEX('Helsinki Database'!$C$2:$WWR$71,MATCH($B34,'Helsinki Database'!$A$2:$A$71,0),MATCH(AU$11,'Helsinki Database'!$C$1:$WWR$1,0)),"-")</f>
        <v>-</v>
      </c>
    </row>
    <row r="35" spans="1:47" s="194" customFormat="1">
      <c r="A35" s="254" t="s">
        <v>5247</v>
      </c>
      <c r="B35" s="267" t="s">
        <v>5273</v>
      </c>
      <c r="C35" s="298" t="str">
        <f>IFERROR(INDEX('Helsinki Database'!$C$2:$WWR$71,MATCH($B35,'Helsinki Database'!$A$2:$A$71,0),MATCH(C$11,'Helsinki Database'!$C$1:$WWR$1,0)),"-")</f>
        <v>-</v>
      </c>
      <c r="D35" s="261" t="str">
        <f>IFERROR(INDEX('Helsinki Database'!$C$2:$WWR$71,MATCH($B35,'Helsinki Database'!$A$2:$A$71,0),MATCH(D$11,'Helsinki Database'!$C$1:$WWR$1,0)),"-")</f>
        <v>-</v>
      </c>
      <c r="E35" s="261" t="str">
        <f>IFERROR(INDEX('Helsinki Database'!$C$2:$WWR$71,MATCH($B35,'Helsinki Database'!$A$2:$A$71,0),MATCH(E$11,'Helsinki Database'!$C$1:$WWR$1,0)),"-")</f>
        <v>-</v>
      </c>
      <c r="F35" s="261" t="str">
        <f>IFERROR(INDEX('Helsinki Database'!$C$2:$WWR$71,MATCH($B35,'Helsinki Database'!$A$2:$A$71,0),MATCH(F$11,'Helsinki Database'!$C$1:$WWR$1,0)),"-")</f>
        <v>-</v>
      </c>
      <c r="G35" s="261" t="str">
        <f>IFERROR(INDEX('Helsinki Database'!$C$2:$WWR$71,MATCH($B35,'Helsinki Database'!$A$2:$A$71,0),MATCH(G$11,'Helsinki Database'!$C$1:$WWR$1,0)),"-")</f>
        <v>-</v>
      </c>
      <c r="H35" s="261" t="str">
        <f>IFERROR(INDEX('Helsinki Database'!$C$2:$WWR$71,MATCH($B35,'Helsinki Database'!$A$2:$A$71,0),MATCH(H$11,'Helsinki Database'!$C$1:$WWR$1,0)),"-")</f>
        <v>-</v>
      </c>
      <c r="I35" s="261" t="str">
        <f>IFERROR(INDEX('Helsinki Database'!$C$2:$WWR$71,MATCH($B35,'Helsinki Database'!$A$2:$A$71,0),MATCH(I$11,'Helsinki Database'!$C$1:$WWR$1,0)),"-")</f>
        <v>-</v>
      </c>
      <c r="J35" s="261" t="str">
        <f>IFERROR(INDEX('Helsinki Database'!$C$2:$WWR$71,MATCH($B35,'Helsinki Database'!$A$2:$A$71,0),MATCH(J$11,'Helsinki Database'!$C$1:$WWR$1,0)),"-")</f>
        <v>-</v>
      </c>
      <c r="K35" s="228">
        <f>IFERROR(INDEX('Helsinki Database'!$C$2:$WWR$71,MATCH($B35,'Helsinki Database'!$A$2:$A$71,0),MATCH(K$11,'Helsinki Database'!$C$1:$WWR$1,0)),"-")</f>
        <v>0.85</v>
      </c>
      <c r="L35" s="228">
        <f>IFERROR(INDEX('Helsinki Database'!$C$2:$WWR$71,MATCH($B35,'Helsinki Database'!$A$2:$A$71,0),MATCH(L$11,'Helsinki Database'!$C$1:$WWR$1,0)),"-")</f>
        <v>0.96</v>
      </c>
      <c r="M35" s="228">
        <f>IFERROR(INDEX('Helsinki Database'!$C$2:$WWR$71,MATCH($B35,'Helsinki Database'!$A$2:$A$71,0),MATCH(M$11,'Helsinki Database'!$C$1:$WWR$1,0)),"-")</f>
        <v>0.88606307222787384</v>
      </c>
      <c r="N35" s="228">
        <f>IFERROR(INDEX('Helsinki Database'!$C$2:$WWR$71,MATCH($B35,'Helsinki Database'!$A$2:$A$71,0),MATCH(N$11,'Helsinki Database'!$C$1:$WWR$1,0)),"-")</f>
        <v>0.77868185516680222</v>
      </c>
      <c r="O35" s="261">
        <f>IFERROR(INDEX('Helsinki Database'!$C$2:$WWR$71,MATCH($B35,'Helsinki Database'!$A$2:$A$71,0),MATCH(O$11,'Helsinki Database'!$C$1:$WWR$1,0)),"-")</f>
        <v>84.3</v>
      </c>
      <c r="P35" s="261" t="str">
        <f>IFERROR(INDEX('Helsinki Database'!$C$2:$WWR$71,MATCH($B35,'Helsinki Database'!$A$2:$A$71,0),MATCH(P$11,'Helsinki Database'!$C$1:$WWR$1,0)),"-")</f>
        <v>-</v>
      </c>
      <c r="Q35" s="261" t="str">
        <f>IFERROR(INDEX('Helsinki Database'!$C$2:$WWR$71,MATCH($B35,'Helsinki Database'!$A$2:$A$71,0),MATCH(Q$11,'Helsinki Database'!$C$1:$WWR$1,0)),"-")</f>
        <v>-</v>
      </c>
      <c r="R35" s="261" t="str">
        <f>IFERROR(INDEX('Helsinki Database'!$C$2:$WWR$71,MATCH($B35,'Helsinki Database'!$A$2:$A$71,0),MATCH(R$11,'Helsinki Database'!$C$1:$WWR$1,0)),"-")</f>
        <v>-</v>
      </c>
      <c r="S35" s="261" t="str">
        <f>IFERROR(INDEX('Helsinki Database'!$C$2:$WWR$71,MATCH($B35,'Helsinki Database'!$A$2:$A$71,0),MATCH(S$11,'Helsinki Database'!$C$1:$WWR$1,0)),"-")</f>
        <v>-</v>
      </c>
      <c r="T35" s="261" t="str">
        <f>IFERROR(INDEX('Helsinki Database'!$C$2:$WWR$71,MATCH($B35,'Helsinki Database'!$A$2:$A$71,0),MATCH(T$11,'Helsinki Database'!$C$1:$WWR$1,0)),"-")</f>
        <v>-</v>
      </c>
      <c r="U35" s="261" t="str">
        <f>IFERROR(INDEX('Helsinki Database'!$C$2:$WWR$71,MATCH($B35,'Helsinki Database'!$A$2:$A$71,0),MATCH(U$11,'Helsinki Database'!$C$1:$WWR$1,0)),"-")</f>
        <v>-</v>
      </c>
      <c r="V35" s="261" t="str">
        <f>IFERROR(INDEX('Helsinki Database'!$C$2:$WWR$71,MATCH($B35,'Helsinki Database'!$A$2:$A$71,0),MATCH(V$11,'Helsinki Database'!$C$1:$WWR$1,0)),"-")</f>
        <v>-</v>
      </c>
      <c r="W35" s="261" t="str">
        <f>IFERROR(INDEX('Helsinki Database'!$C$2:$WWR$71,MATCH($B35,'Helsinki Database'!$A$2:$A$71,0),MATCH(W$11,'Helsinki Database'!$C$1:$WWR$1,0)),"-")</f>
        <v>-</v>
      </c>
      <c r="X35" s="299" t="str">
        <f>IFERROR(INDEX('Helsinki Database'!$C$2:$WWR$71,MATCH($B35,'Helsinki Database'!$A$2:$A$71,0),MATCH(X$11,'Helsinki Database'!$C$1:$WWR$1,0)),"-")</f>
        <v>-</v>
      </c>
      <c r="Y35" s="298">
        <f>IFERROR(INDEX('Helsinki Database'!$C$2:$WWR$71,MATCH($B35,'Helsinki Database'!$A$2:$A$71,0),MATCH(Y$11,'Helsinki Database'!$C$1:$WWR$1,0)),"-")</f>
        <v>79.239999999999995</v>
      </c>
      <c r="Z35" s="261">
        <f>IFERROR(INDEX('Helsinki Database'!$C$2:$WWR$71,MATCH($B35,'Helsinki Database'!$A$2:$A$71,0),MATCH(Z$11,'Helsinki Database'!$C$1:$WWR$1,0)),"-")</f>
        <v>84.46</v>
      </c>
      <c r="AA35" s="261" t="str">
        <f>IFERROR(INDEX('Helsinki Database'!$C$2:$WWR$71,MATCH($B35,'Helsinki Database'!$A$2:$A$71,0),MATCH(AA$11,'Helsinki Database'!$C$1:$WWR$1,0)),"-")</f>
        <v>-</v>
      </c>
      <c r="AB35" s="261" t="str">
        <f>IFERROR(INDEX('Helsinki Database'!$C$2:$WWR$71,MATCH($B35,'Helsinki Database'!$A$2:$A$71,0),MATCH(AB$11,'Helsinki Database'!$C$1:$WWR$1,0)),"-")</f>
        <v>-</v>
      </c>
      <c r="AC35" s="261">
        <f>IFERROR(INDEX('Helsinki Database'!$C$2:$WWR$71,MATCH($B35,'Helsinki Database'!$A$2:$A$71,0),MATCH(AC$11,'Helsinki Database'!$C$1:$WWR$1,0)),"-")</f>
        <v>54412</v>
      </c>
      <c r="AD35" s="261" t="str">
        <f>IFERROR(INDEX('Helsinki Database'!$C$2:$WWR$71,MATCH($B35,'Helsinki Database'!$A$2:$A$71,0),MATCH(AD$11,'Helsinki Database'!$C$1:$WWR$1,0)),"-")</f>
        <v>-</v>
      </c>
      <c r="AE35" s="261">
        <f>IFERROR(INDEX('Helsinki Database'!$C$2:$WWR$71,MATCH($B35,'Helsinki Database'!$A$2:$A$71,0),MATCH(AE$11,'Helsinki Database'!$C$1:$WWR$1,0)),"-")</f>
        <v>4</v>
      </c>
      <c r="AF35" s="261">
        <f>IFERROR(INDEX('Helsinki Database'!$C$2:$WWR$71,MATCH($B35,'Helsinki Database'!$A$2:$A$71,0),MATCH(AF$11,'Helsinki Database'!$C$1:$WWR$1,0)),"-")</f>
        <v>11.938340439488357</v>
      </c>
      <c r="AG35" s="261">
        <f>IFERROR(INDEX('Helsinki Database'!$C$2:$WWR$71,MATCH($B35,'Helsinki Database'!$A$2:$A$71,0),MATCH(AG$11,'Helsinki Database'!$C$1:$WWR$1,0)),"-")</f>
        <v>46.266852626685264</v>
      </c>
      <c r="AH35" s="228">
        <f>IFERROR(INDEX('Helsinki Database'!$C$2:$WWR$71,MATCH($B35,'Helsinki Database'!$A$2:$A$71,0),MATCH(AH$11,'Helsinki Database'!$C$1:$WWR$1,0)),"-")</f>
        <v>0.41161999999999999</v>
      </c>
      <c r="AI35" s="261" t="str">
        <f>IFERROR(INDEX('Helsinki Database'!$C$2:$WWR$71,MATCH($B35,'Helsinki Database'!$A$2:$A$71,0),MATCH(AI$11,'Helsinki Database'!$C$1:$WWR$1,0)),"-")</f>
        <v>-</v>
      </c>
      <c r="AJ35" s="261" t="str">
        <f>IFERROR(INDEX('Helsinki Database'!$C$2:$WWR$71,MATCH($B35,'Helsinki Database'!$A$2:$A$71,0),MATCH(AJ$11,'Helsinki Database'!$C$1:$WWR$1,0)),"-")</f>
        <v>-</v>
      </c>
      <c r="AK35" s="299" t="str">
        <f>IFERROR(INDEX('Helsinki Database'!$C$2:$WWR$71,MATCH($B35,'Helsinki Database'!$A$2:$A$71,0),MATCH(AK$11,'Helsinki Database'!$C$1:$WWR$1,0)),"-")</f>
        <v>-</v>
      </c>
      <c r="AL35" s="298" t="str">
        <f>IFERROR(INDEX('Helsinki Database'!$C$2:$WWR$71,MATCH($B35,'Helsinki Database'!$A$2:$A$71,0),MATCH(AL$11,'Helsinki Database'!$C$1:$WWR$1,0)),"-")</f>
        <v>-</v>
      </c>
      <c r="AM35" s="261" t="str">
        <f>IFERROR(INDEX('Helsinki Database'!$C$2:$WWR$71,MATCH($B35,'Helsinki Database'!$A$2:$A$71,0),MATCH(AM$11,'Helsinki Database'!$C$1:$WWR$1,0)),"-")</f>
        <v>-</v>
      </c>
      <c r="AN35" s="261" t="str">
        <f>IFERROR(INDEX('Helsinki Database'!$C$2:$WWR$71,MATCH($B35,'Helsinki Database'!$A$2:$A$71,0),MATCH(AN$11,'Helsinki Database'!$C$1:$WWR$1,0)),"-")</f>
        <v>-</v>
      </c>
      <c r="AO35" s="261" t="str">
        <f>IFERROR(INDEX('Helsinki Database'!$C$2:$WWR$71,MATCH($B35,'Helsinki Database'!$A$2:$A$71,0),MATCH(AO$11,'Helsinki Database'!$C$1:$WWR$1,0)),"-")</f>
        <v>-</v>
      </c>
      <c r="AP35" s="261" t="str">
        <f>IFERROR(INDEX('Helsinki Database'!$C$2:$WWR$71,MATCH($B35,'Helsinki Database'!$A$2:$A$71,0),MATCH(AP$11,'Helsinki Database'!$C$1:$WWR$1,0)),"-")</f>
        <v>-</v>
      </c>
      <c r="AQ35" s="261" t="str">
        <f>IFERROR(INDEX('Helsinki Database'!$C$2:$WWR$71,MATCH($B35,'Helsinki Database'!$A$2:$A$71,0),MATCH(AQ$11,'Helsinki Database'!$C$1:$WWR$1,0)),"-")</f>
        <v>-</v>
      </c>
      <c r="AR35" s="261" t="str">
        <f>IFERROR(INDEX('Helsinki Database'!$C$2:$WWR$71,MATCH($B35,'Helsinki Database'!$A$2:$A$71,0),MATCH(AR$11,'Helsinki Database'!$C$1:$WWR$1,0)),"-")</f>
        <v>-</v>
      </c>
      <c r="AS35" s="261" t="str">
        <f>IFERROR(INDEX('Helsinki Database'!$C$2:$WWR$71,MATCH($B35,'Helsinki Database'!$A$2:$A$71,0),MATCH(AS$11,'Helsinki Database'!$C$1:$WWR$1,0)),"-")</f>
        <v>-</v>
      </c>
      <c r="AT35" s="261">
        <f>IFERROR(INDEX('Helsinki Database'!$C$2:$WWR$71,MATCH($B35,'Helsinki Database'!$A$2:$A$71,0),MATCH(AT$11,'Helsinki Database'!$C$1:$WWR$1,0)),"-")</f>
        <v>6.7031019202363371</v>
      </c>
      <c r="AU35" s="299" t="str">
        <f>IFERROR(INDEX('Helsinki Database'!$C$2:$WWR$71,MATCH($B35,'Helsinki Database'!$A$2:$A$71,0),MATCH(AU$11,'Helsinki Database'!$C$1:$WWR$1,0)),"-")</f>
        <v>-</v>
      </c>
    </row>
    <row r="36" spans="1:47" s="194" customFormat="1">
      <c r="A36" s="254" t="s">
        <v>5248</v>
      </c>
      <c r="B36" s="267" t="s">
        <v>5274</v>
      </c>
      <c r="C36" s="298" t="str">
        <f>IFERROR(INDEX('Helsinki Database'!$C$2:$WWR$71,MATCH($B36,'Helsinki Database'!$A$2:$A$71,0),MATCH(C$11,'Helsinki Database'!$C$1:$WWR$1,0)),"-")</f>
        <v>-</v>
      </c>
      <c r="D36" s="261" t="str">
        <f>IFERROR(INDEX('Helsinki Database'!$C$2:$WWR$71,MATCH($B36,'Helsinki Database'!$A$2:$A$71,0),MATCH(D$11,'Helsinki Database'!$C$1:$WWR$1,0)),"-")</f>
        <v>-</v>
      </c>
      <c r="E36" s="261" t="str">
        <f>IFERROR(INDEX('Helsinki Database'!$C$2:$WWR$71,MATCH($B36,'Helsinki Database'!$A$2:$A$71,0),MATCH(E$11,'Helsinki Database'!$C$1:$WWR$1,0)),"-")</f>
        <v>-</v>
      </c>
      <c r="F36" s="261" t="str">
        <f>IFERROR(INDEX('Helsinki Database'!$C$2:$WWR$71,MATCH($B36,'Helsinki Database'!$A$2:$A$71,0),MATCH(F$11,'Helsinki Database'!$C$1:$WWR$1,0)),"-")</f>
        <v>-</v>
      </c>
      <c r="G36" s="261" t="str">
        <f>IFERROR(INDEX('Helsinki Database'!$C$2:$WWR$71,MATCH($B36,'Helsinki Database'!$A$2:$A$71,0),MATCH(G$11,'Helsinki Database'!$C$1:$WWR$1,0)),"-")</f>
        <v>-</v>
      </c>
      <c r="H36" s="261" t="str">
        <f>IFERROR(INDEX('Helsinki Database'!$C$2:$WWR$71,MATCH($B36,'Helsinki Database'!$A$2:$A$71,0),MATCH(H$11,'Helsinki Database'!$C$1:$WWR$1,0)),"-")</f>
        <v>-</v>
      </c>
      <c r="I36" s="261" t="str">
        <f>IFERROR(INDEX('Helsinki Database'!$C$2:$WWR$71,MATCH($B36,'Helsinki Database'!$A$2:$A$71,0),MATCH(I$11,'Helsinki Database'!$C$1:$WWR$1,0)),"-")</f>
        <v>-</v>
      </c>
      <c r="J36" s="261" t="str">
        <f>IFERROR(INDEX('Helsinki Database'!$C$2:$WWR$71,MATCH($B36,'Helsinki Database'!$A$2:$A$71,0),MATCH(J$11,'Helsinki Database'!$C$1:$WWR$1,0)),"-")</f>
        <v>-</v>
      </c>
      <c r="K36" s="228">
        <f>IFERROR(INDEX('Helsinki Database'!$C$2:$WWR$71,MATCH($B36,'Helsinki Database'!$A$2:$A$71,0),MATCH(K$11,'Helsinki Database'!$C$1:$WWR$1,0)),"-")</f>
        <v>0.72</v>
      </c>
      <c r="L36" s="228">
        <f>IFERROR(INDEX('Helsinki Database'!$C$2:$WWR$71,MATCH($B36,'Helsinki Database'!$A$2:$A$71,0),MATCH(L$11,'Helsinki Database'!$C$1:$WWR$1,0)),"-")</f>
        <v>0.96</v>
      </c>
      <c r="M36" s="228">
        <f>IFERROR(INDEX('Helsinki Database'!$C$2:$WWR$71,MATCH($B36,'Helsinki Database'!$A$2:$A$71,0),MATCH(M$11,'Helsinki Database'!$C$1:$WWR$1,0)),"-")</f>
        <v>0.88606307222787384</v>
      </c>
      <c r="N36" s="228">
        <f>IFERROR(INDEX('Helsinki Database'!$C$2:$WWR$71,MATCH($B36,'Helsinki Database'!$A$2:$A$71,0),MATCH(N$11,'Helsinki Database'!$C$1:$WWR$1,0)),"-")</f>
        <v>0.77868185516680222</v>
      </c>
      <c r="O36" s="261">
        <f>IFERROR(INDEX('Helsinki Database'!$C$2:$WWR$71,MATCH($B36,'Helsinki Database'!$A$2:$A$71,0),MATCH(O$11,'Helsinki Database'!$C$1:$WWR$1,0)),"-")</f>
        <v>48.8</v>
      </c>
      <c r="P36" s="261" t="str">
        <f>IFERROR(INDEX('Helsinki Database'!$C$2:$WWR$71,MATCH($B36,'Helsinki Database'!$A$2:$A$71,0),MATCH(P$11,'Helsinki Database'!$C$1:$WWR$1,0)),"-")</f>
        <v>-</v>
      </c>
      <c r="Q36" s="261" t="str">
        <f>IFERROR(INDEX('Helsinki Database'!$C$2:$WWR$71,MATCH($B36,'Helsinki Database'!$A$2:$A$71,0),MATCH(Q$11,'Helsinki Database'!$C$1:$WWR$1,0)),"-")</f>
        <v>-</v>
      </c>
      <c r="R36" s="261" t="str">
        <f>IFERROR(INDEX('Helsinki Database'!$C$2:$WWR$71,MATCH($B36,'Helsinki Database'!$A$2:$A$71,0),MATCH(R$11,'Helsinki Database'!$C$1:$WWR$1,0)),"-")</f>
        <v>-</v>
      </c>
      <c r="S36" s="261" t="str">
        <f>IFERROR(INDEX('Helsinki Database'!$C$2:$WWR$71,MATCH($B36,'Helsinki Database'!$A$2:$A$71,0),MATCH(S$11,'Helsinki Database'!$C$1:$WWR$1,0)),"-")</f>
        <v>-</v>
      </c>
      <c r="T36" s="261" t="str">
        <f>IFERROR(INDEX('Helsinki Database'!$C$2:$WWR$71,MATCH($B36,'Helsinki Database'!$A$2:$A$71,0),MATCH(T$11,'Helsinki Database'!$C$1:$WWR$1,0)),"-")</f>
        <v>-</v>
      </c>
      <c r="U36" s="261" t="str">
        <f>IFERROR(INDEX('Helsinki Database'!$C$2:$WWR$71,MATCH($B36,'Helsinki Database'!$A$2:$A$71,0),MATCH(U$11,'Helsinki Database'!$C$1:$WWR$1,0)),"-")</f>
        <v>-</v>
      </c>
      <c r="V36" s="261" t="str">
        <f>IFERROR(INDEX('Helsinki Database'!$C$2:$WWR$71,MATCH($B36,'Helsinki Database'!$A$2:$A$71,0),MATCH(V$11,'Helsinki Database'!$C$1:$WWR$1,0)),"-")</f>
        <v>-</v>
      </c>
      <c r="W36" s="261" t="str">
        <f>IFERROR(INDEX('Helsinki Database'!$C$2:$WWR$71,MATCH($B36,'Helsinki Database'!$A$2:$A$71,0),MATCH(W$11,'Helsinki Database'!$C$1:$WWR$1,0)),"-")</f>
        <v>-</v>
      </c>
      <c r="X36" s="299" t="str">
        <f>IFERROR(INDEX('Helsinki Database'!$C$2:$WWR$71,MATCH($B36,'Helsinki Database'!$A$2:$A$71,0),MATCH(X$11,'Helsinki Database'!$C$1:$WWR$1,0)),"-")</f>
        <v>-</v>
      </c>
      <c r="Y36" s="298">
        <f>IFERROR(INDEX('Helsinki Database'!$C$2:$WWR$71,MATCH($B36,'Helsinki Database'!$A$2:$A$71,0),MATCH(Y$11,'Helsinki Database'!$C$1:$WWR$1,0)),"-")</f>
        <v>79.239999999999995</v>
      </c>
      <c r="Z36" s="261">
        <f>IFERROR(INDEX('Helsinki Database'!$C$2:$WWR$71,MATCH($B36,'Helsinki Database'!$A$2:$A$71,0),MATCH(Z$11,'Helsinki Database'!$C$1:$WWR$1,0)),"-")</f>
        <v>84.46</v>
      </c>
      <c r="AA36" s="261" t="str">
        <f>IFERROR(INDEX('Helsinki Database'!$C$2:$WWR$71,MATCH($B36,'Helsinki Database'!$A$2:$A$71,0),MATCH(AA$11,'Helsinki Database'!$C$1:$WWR$1,0)),"-")</f>
        <v>-</v>
      </c>
      <c r="AB36" s="261" t="str">
        <f>IFERROR(INDEX('Helsinki Database'!$C$2:$WWR$71,MATCH($B36,'Helsinki Database'!$A$2:$A$71,0),MATCH(AB$11,'Helsinki Database'!$C$1:$WWR$1,0)),"-")</f>
        <v>-</v>
      </c>
      <c r="AC36" s="261">
        <f>IFERROR(INDEX('Helsinki Database'!$C$2:$WWR$71,MATCH($B36,'Helsinki Database'!$A$2:$A$71,0),MATCH(AC$11,'Helsinki Database'!$C$1:$WWR$1,0)),"-")</f>
        <v>51086</v>
      </c>
      <c r="AD36" s="261" t="str">
        <f>IFERROR(INDEX('Helsinki Database'!$C$2:$WWR$71,MATCH($B36,'Helsinki Database'!$A$2:$A$71,0),MATCH(AD$11,'Helsinki Database'!$C$1:$WWR$1,0)),"-")</f>
        <v>-</v>
      </c>
      <c r="AE36" s="261">
        <f>IFERROR(INDEX('Helsinki Database'!$C$2:$WWR$71,MATCH($B36,'Helsinki Database'!$A$2:$A$71,0),MATCH(AE$11,'Helsinki Database'!$C$1:$WWR$1,0)),"-")</f>
        <v>0</v>
      </c>
      <c r="AF36" s="261">
        <f>IFERROR(INDEX('Helsinki Database'!$C$2:$WWR$71,MATCH($B36,'Helsinki Database'!$A$2:$A$71,0),MATCH(AF$11,'Helsinki Database'!$C$1:$WWR$1,0)),"-")</f>
        <v>13.082901554404144</v>
      </c>
      <c r="AG36" s="261">
        <f>IFERROR(INDEX('Helsinki Database'!$C$2:$WWR$71,MATCH($B36,'Helsinki Database'!$A$2:$A$71,0),MATCH(AG$11,'Helsinki Database'!$C$1:$WWR$1,0)),"-")</f>
        <v>42.102009273570324</v>
      </c>
      <c r="AH36" s="228">
        <f>IFERROR(INDEX('Helsinki Database'!$C$2:$WWR$71,MATCH($B36,'Helsinki Database'!$A$2:$A$71,0),MATCH(AH$11,'Helsinki Database'!$C$1:$WWR$1,0)),"-")</f>
        <v>0.41161999999999999</v>
      </c>
      <c r="AI36" s="261" t="str">
        <f>IFERROR(INDEX('Helsinki Database'!$C$2:$WWR$71,MATCH($B36,'Helsinki Database'!$A$2:$A$71,0),MATCH(AI$11,'Helsinki Database'!$C$1:$WWR$1,0)),"-")</f>
        <v>-</v>
      </c>
      <c r="AJ36" s="261" t="str">
        <f>IFERROR(INDEX('Helsinki Database'!$C$2:$WWR$71,MATCH($B36,'Helsinki Database'!$A$2:$A$71,0),MATCH(AJ$11,'Helsinki Database'!$C$1:$WWR$1,0)),"-")</f>
        <v>-</v>
      </c>
      <c r="AK36" s="299" t="str">
        <f>IFERROR(INDEX('Helsinki Database'!$C$2:$WWR$71,MATCH($B36,'Helsinki Database'!$A$2:$A$71,0),MATCH(AK$11,'Helsinki Database'!$C$1:$WWR$1,0)),"-")</f>
        <v>-</v>
      </c>
      <c r="AL36" s="298" t="str">
        <f>IFERROR(INDEX('Helsinki Database'!$C$2:$WWR$71,MATCH($B36,'Helsinki Database'!$A$2:$A$71,0),MATCH(AL$11,'Helsinki Database'!$C$1:$WWR$1,0)),"-")</f>
        <v>-</v>
      </c>
      <c r="AM36" s="261" t="str">
        <f>IFERROR(INDEX('Helsinki Database'!$C$2:$WWR$71,MATCH($B36,'Helsinki Database'!$A$2:$A$71,0),MATCH(AM$11,'Helsinki Database'!$C$1:$WWR$1,0)),"-")</f>
        <v>-</v>
      </c>
      <c r="AN36" s="261" t="str">
        <f>IFERROR(INDEX('Helsinki Database'!$C$2:$WWR$71,MATCH($B36,'Helsinki Database'!$A$2:$A$71,0),MATCH(AN$11,'Helsinki Database'!$C$1:$WWR$1,0)),"-")</f>
        <v>-</v>
      </c>
      <c r="AO36" s="261" t="str">
        <f>IFERROR(INDEX('Helsinki Database'!$C$2:$WWR$71,MATCH($B36,'Helsinki Database'!$A$2:$A$71,0),MATCH(AO$11,'Helsinki Database'!$C$1:$WWR$1,0)),"-")</f>
        <v>-</v>
      </c>
      <c r="AP36" s="261" t="str">
        <f>IFERROR(INDEX('Helsinki Database'!$C$2:$WWR$71,MATCH($B36,'Helsinki Database'!$A$2:$A$71,0),MATCH(AP$11,'Helsinki Database'!$C$1:$WWR$1,0)),"-")</f>
        <v>-</v>
      </c>
      <c r="AQ36" s="261" t="str">
        <f>IFERROR(INDEX('Helsinki Database'!$C$2:$WWR$71,MATCH($B36,'Helsinki Database'!$A$2:$A$71,0),MATCH(AQ$11,'Helsinki Database'!$C$1:$WWR$1,0)),"-")</f>
        <v>-</v>
      </c>
      <c r="AR36" s="261" t="str">
        <f>IFERROR(INDEX('Helsinki Database'!$C$2:$WWR$71,MATCH($B36,'Helsinki Database'!$A$2:$A$71,0),MATCH(AR$11,'Helsinki Database'!$C$1:$WWR$1,0)),"-")</f>
        <v>-</v>
      </c>
      <c r="AS36" s="261" t="str">
        <f>IFERROR(INDEX('Helsinki Database'!$C$2:$WWR$71,MATCH($B36,'Helsinki Database'!$A$2:$A$71,0),MATCH(AS$11,'Helsinki Database'!$C$1:$WWR$1,0)),"-")</f>
        <v>-</v>
      </c>
      <c r="AT36" s="261">
        <f>IFERROR(INDEX('Helsinki Database'!$C$2:$WWR$71,MATCH($B36,'Helsinki Database'!$A$2:$A$71,0),MATCH(AT$11,'Helsinki Database'!$C$1:$WWR$1,0)),"-")</f>
        <v>6.3944028636511563</v>
      </c>
      <c r="AU36" s="299" t="str">
        <f>IFERROR(INDEX('Helsinki Database'!$C$2:$WWR$71,MATCH($B36,'Helsinki Database'!$A$2:$A$71,0),MATCH(AU$11,'Helsinki Database'!$C$1:$WWR$1,0)),"-")</f>
        <v>-</v>
      </c>
    </row>
    <row r="37" spans="1:47" s="194" customFormat="1">
      <c r="A37" s="254" t="s">
        <v>5249</v>
      </c>
      <c r="B37" s="267" t="s">
        <v>5275</v>
      </c>
      <c r="C37" s="298" t="str">
        <f>IFERROR(INDEX('Helsinki Database'!$C$2:$WWR$71,MATCH($B37,'Helsinki Database'!$A$2:$A$71,0),MATCH(C$11,'Helsinki Database'!$C$1:$WWR$1,0)),"-")</f>
        <v>-</v>
      </c>
      <c r="D37" s="261" t="str">
        <f>IFERROR(INDEX('Helsinki Database'!$C$2:$WWR$71,MATCH($B37,'Helsinki Database'!$A$2:$A$71,0),MATCH(D$11,'Helsinki Database'!$C$1:$WWR$1,0)),"-")</f>
        <v>-</v>
      </c>
      <c r="E37" s="261" t="str">
        <f>IFERROR(INDEX('Helsinki Database'!$C$2:$WWR$71,MATCH($B37,'Helsinki Database'!$A$2:$A$71,0),MATCH(E$11,'Helsinki Database'!$C$1:$WWR$1,0)),"-")</f>
        <v>-</v>
      </c>
      <c r="F37" s="261" t="str">
        <f>IFERROR(INDEX('Helsinki Database'!$C$2:$WWR$71,MATCH($B37,'Helsinki Database'!$A$2:$A$71,0),MATCH(F$11,'Helsinki Database'!$C$1:$WWR$1,0)),"-")</f>
        <v>-</v>
      </c>
      <c r="G37" s="261" t="str">
        <f>IFERROR(INDEX('Helsinki Database'!$C$2:$WWR$71,MATCH($B37,'Helsinki Database'!$A$2:$A$71,0),MATCH(G$11,'Helsinki Database'!$C$1:$WWR$1,0)),"-")</f>
        <v>-</v>
      </c>
      <c r="H37" s="261" t="str">
        <f>IFERROR(INDEX('Helsinki Database'!$C$2:$WWR$71,MATCH($B37,'Helsinki Database'!$A$2:$A$71,0),MATCH(H$11,'Helsinki Database'!$C$1:$WWR$1,0)),"-")</f>
        <v>-</v>
      </c>
      <c r="I37" s="261" t="str">
        <f>IFERROR(INDEX('Helsinki Database'!$C$2:$WWR$71,MATCH($B37,'Helsinki Database'!$A$2:$A$71,0),MATCH(I$11,'Helsinki Database'!$C$1:$WWR$1,0)),"-")</f>
        <v>-</v>
      </c>
      <c r="J37" s="261" t="str">
        <f>IFERROR(INDEX('Helsinki Database'!$C$2:$WWR$71,MATCH($B37,'Helsinki Database'!$A$2:$A$71,0),MATCH(J$11,'Helsinki Database'!$C$1:$WWR$1,0)),"-")</f>
        <v>-</v>
      </c>
      <c r="K37" s="228">
        <f>IFERROR(INDEX('Helsinki Database'!$C$2:$WWR$71,MATCH($B37,'Helsinki Database'!$A$2:$A$71,0),MATCH(K$11,'Helsinki Database'!$C$1:$WWR$1,0)),"-")</f>
        <v>0.93</v>
      </c>
      <c r="L37" s="228">
        <f>IFERROR(INDEX('Helsinki Database'!$C$2:$WWR$71,MATCH($B37,'Helsinki Database'!$A$2:$A$71,0),MATCH(L$11,'Helsinki Database'!$C$1:$WWR$1,0)),"-")</f>
        <v>0.96</v>
      </c>
      <c r="M37" s="228">
        <f>IFERROR(INDEX('Helsinki Database'!$C$2:$WWR$71,MATCH($B37,'Helsinki Database'!$A$2:$A$71,0),MATCH(M$11,'Helsinki Database'!$C$1:$WWR$1,0)),"-")</f>
        <v>0.88606307222787384</v>
      </c>
      <c r="N37" s="228">
        <f>IFERROR(INDEX('Helsinki Database'!$C$2:$WWR$71,MATCH($B37,'Helsinki Database'!$A$2:$A$71,0),MATCH(N$11,'Helsinki Database'!$C$1:$WWR$1,0)),"-")</f>
        <v>0.77868185516680222</v>
      </c>
      <c r="O37" s="261">
        <f>IFERROR(INDEX('Helsinki Database'!$C$2:$WWR$71,MATCH($B37,'Helsinki Database'!$A$2:$A$71,0),MATCH(O$11,'Helsinki Database'!$C$1:$WWR$1,0)),"-")</f>
        <v>95.3</v>
      </c>
      <c r="P37" s="261" t="str">
        <f>IFERROR(INDEX('Helsinki Database'!$C$2:$WWR$71,MATCH($B37,'Helsinki Database'!$A$2:$A$71,0),MATCH(P$11,'Helsinki Database'!$C$1:$WWR$1,0)),"-")</f>
        <v>-</v>
      </c>
      <c r="Q37" s="261" t="str">
        <f>IFERROR(INDEX('Helsinki Database'!$C$2:$WWR$71,MATCH($B37,'Helsinki Database'!$A$2:$A$71,0),MATCH(Q$11,'Helsinki Database'!$C$1:$WWR$1,0)),"-")</f>
        <v>-</v>
      </c>
      <c r="R37" s="261" t="str">
        <f>IFERROR(INDEX('Helsinki Database'!$C$2:$WWR$71,MATCH($B37,'Helsinki Database'!$A$2:$A$71,0),MATCH(R$11,'Helsinki Database'!$C$1:$WWR$1,0)),"-")</f>
        <v>-</v>
      </c>
      <c r="S37" s="261" t="str">
        <f>IFERROR(INDEX('Helsinki Database'!$C$2:$WWR$71,MATCH($B37,'Helsinki Database'!$A$2:$A$71,0),MATCH(S$11,'Helsinki Database'!$C$1:$WWR$1,0)),"-")</f>
        <v>-</v>
      </c>
      <c r="T37" s="261" t="str">
        <f>IFERROR(INDEX('Helsinki Database'!$C$2:$WWR$71,MATCH($B37,'Helsinki Database'!$A$2:$A$71,0),MATCH(T$11,'Helsinki Database'!$C$1:$WWR$1,0)),"-")</f>
        <v>-</v>
      </c>
      <c r="U37" s="261" t="str">
        <f>IFERROR(INDEX('Helsinki Database'!$C$2:$WWR$71,MATCH($B37,'Helsinki Database'!$A$2:$A$71,0),MATCH(U$11,'Helsinki Database'!$C$1:$WWR$1,0)),"-")</f>
        <v>-</v>
      </c>
      <c r="V37" s="261" t="str">
        <f>IFERROR(INDEX('Helsinki Database'!$C$2:$WWR$71,MATCH($B37,'Helsinki Database'!$A$2:$A$71,0),MATCH(V$11,'Helsinki Database'!$C$1:$WWR$1,0)),"-")</f>
        <v>-</v>
      </c>
      <c r="W37" s="261" t="str">
        <f>IFERROR(INDEX('Helsinki Database'!$C$2:$WWR$71,MATCH($B37,'Helsinki Database'!$A$2:$A$71,0),MATCH(W$11,'Helsinki Database'!$C$1:$WWR$1,0)),"-")</f>
        <v>-</v>
      </c>
      <c r="X37" s="299" t="str">
        <f>IFERROR(INDEX('Helsinki Database'!$C$2:$WWR$71,MATCH($B37,'Helsinki Database'!$A$2:$A$71,0),MATCH(X$11,'Helsinki Database'!$C$1:$WWR$1,0)),"-")</f>
        <v>-</v>
      </c>
      <c r="Y37" s="298">
        <f>IFERROR(INDEX('Helsinki Database'!$C$2:$WWR$71,MATCH($B37,'Helsinki Database'!$A$2:$A$71,0),MATCH(Y$11,'Helsinki Database'!$C$1:$WWR$1,0)),"-")</f>
        <v>79.239999999999995</v>
      </c>
      <c r="Z37" s="261">
        <f>IFERROR(INDEX('Helsinki Database'!$C$2:$WWR$71,MATCH($B37,'Helsinki Database'!$A$2:$A$71,0),MATCH(Z$11,'Helsinki Database'!$C$1:$WWR$1,0)),"-")</f>
        <v>84.46</v>
      </c>
      <c r="AA37" s="261" t="str">
        <f>IFERROR(INDEX('Helsinki Database'!$C$2:$WWR$71,MATCH($B37,'Helsinki Database'!$A$2:$A$71,0),MATCH(AA$11,'Helsinki Database'!$C$1:$WWR$1,0)),"-")</f>
        <v>-</v>
      </c>
      <c r="AB37" s="261" t="str">
        <f>IFERROR(INDEX('Helsinki Database'!$C$2:$WWR$71,MATCH($B37,'Helsinki Database'!$A$2:$A$71,0),MATCH(AB$11,'Helsinki Database'!$C$1:$WWR$1,0)),"-")</f>
        <v>-</v>
      </c>
      <c r="AC37" s="261">
        <f>IFERROR(INDEX('Helsinki Database'!$C$2:$WWR$71,MATCH($B37,'Helsinki Database'!$A$2:$A$71,0),MATCH(AC$11,'Helsinki Database'!$C$1:$WWR$1,0)),"-")</f>
        <v>51409</v>
      </c>
      <c r="AD37" s="261" t="str">
        <f>IFERROR(INDEX('Helsinki Database'!$C$2:$WWR$71,MATCH($B37,'Helsinki Database'!$A$2:$A$71,0),MATCH(AD$11,'Helsinki Database'!$C$1:$WWR$1,0)),"-")</f>
        <v>-</v>
      </c>
      <c r="AE37" s="261">
        <f>IFERROR(INDEX('Helsinki Database'!$C$2:$WWR$71,MATCH($B37,'Helsinki Database'!$A$2:$A$71,0),MATCH(AE$11,'Helsinki Database'!$C$1:$WWR$1,0)),"-")</f>
        <v>6.5</v>
      </c>
      <c r="AF37" s="261">
        <f>IFERROR(INDEX('Helsinki Database'!$C$2:$WWR$71,MATCH($B37,'Helsinki Database'!$A$2:$A$71,0),MATCH(AF$11,'Helsinki Database'!$C$1:$WWR$1,0)),"-")</f>
        <v>11.842569714084011</v>
      </c>
      <c r="AG37" s="261">
        <f>IFERROR(INDEX('Helsinki Database'!$C$2:$WWR$71,MATCH($B37,'Helsinki Database'!$A$2:$A$71,0),MATCH(AG$11,'Helsinki Database'!$C$1:$WWR$1,0)),"-")</f>
        <v>41.673174541194847</v>
      </c>
      <c r="AH37" s="228">
        <f>IFERROR(INDEX('Helsinki Database'!$C$2:$WWR$71,MATCH($B37,'Helsinki Database'!$A$2:$A$71,0),MATCH(AH$11,'Helsinki Database'!$C$1:$WWR$1,0)),"-")</f>
        <v>0.41161999999999999</v>
      </c>
      <c r="AI37" s="261" t="str">
        <f>IFERROR(INDEX('Helsinki Database'!$C$2:$WWR$71,MATCH($B37,'Helsinki Database'!$A$2:$A$71,0),MATCH(AI$11,'Helsinki Database'!$C$1:$WWR$1,0)),"-")</f>
        <v>-</v>
      </c>
      <c r="AJ37" s="261" t="str">
        <f>IFERROR(INDEX('Helsinki Database'!$C$2:$WWR$71,MATCH($B37,'Helsinki Database'!$A$2:$A$71,0),MATCH(AJ$11,'Helsinki Database'!$C$1:$WWR$1,0)),"-")</f>
        <v>-</v>
      </c>
      <c r="AK37" s="299" t="str">
        <f>IFERROR(INDEX('Helsinki Database'!$C$2:$WWR$71,MATCH($B37,'Helsinki Database'!$A$2:$A$71,0),MATCH(AK$11,'Helsinki Database'!$C$1:$WWR$1,0)),"-")</f>
        <v>-</v>
      </c>
      <c r="AL37" s="298" t="str">
        <f>IFERROR(INDEX('Helsinki Database'!$C$2:$WWR$71,MATCH($B37,'Helsinki Database'!$A$2:$A$71,0),MATCH(AL$11,'Helsinki Database'!$C$1:$WWR$1,0)),"-")</f>
        <v>-</v>
      </c>
      <c r="AM37" s="261" t="str">
        <f>IFERROR(INDEX('Helsinki Database'!$C$2:$WWR$71,MATCH($B37,'Helsinki Database'!$A$2:$A$71,0),MATCH(AM$11,'Helsinki Database'!$C$1:$WWR$1,0)),"-")</f>
        <v>-</v>
      </c>
      <c r="AN37" s="261" t="str">
        <f>IFERROR(INDEX('Helsinki Database'!$C$2:$WWR$71,MATCH($B37,'Helsinki Database'!$A$2:$A$71,0),MATCH(AN$11,'Helsinki Database'!$C$1:$WWR$1,0)),"-")</f>
        <v>-</v>
      </c>
      <c r="AO37" s="261" t="str">
        <f>IFERROR(INDEX('Helsinki Database'!$C$2:$WWR$71,MATCH($B37,'Helsinki Database'!$A$2:$A$71,0),MATCH(AO$11,'Helsinki Database'!$C$1:$WWR$1,0)),"-")</f>
        <v>-</v>
      </c>
      <c r="AP37" s="261" t="str">
        <f>IFERROR(INDEX('Helsinki Database'!$C$2:$WWR$71,MATCH($B37,'Helsinki Database'!$A$2:$A$71,0),MATCH(AP$11,'Helsinki Database'!$C$1:$WWR$1,0)),"-")</f>
        <v>-</v>
      </c>
      <c r="AQ37" s="261" t="str">
        <f>IFERROR(INDEX('Helsinki Database'!$C$2:$WWR$71,MATCH($B37,'Helsinki Database'!$A$2:$A$71,0),MATCH(AQ$11,'Helsinki Database'!$C$1:$WWR$1,0)),"-")</f>
        <v>-</v>
      </c>
      <c r="AR37" s="261" t="str">
        <f>IFERROR(INDEX('Helsinki Database'!$C$2:$WWR$71,MATCH($B37,'Helsinki Database'!$A$2:$A$71,0),MATCH(AR$11,'Helsinki Database'!$C$1:$WWR$1,0)),"-")</f>
        <v>-</v>
      </c>
      <c r="AS37" s="261" t="str">
        <f>IFERROR(INDEX('Helsinki Database'!$C$2:$WWR$71,MATCH($B37,'Helsinki Database'!$A$2:$A$71,0),MATCH(AS$11,'Helsinki Database'!$C$1:$WWR$1,0)),"-")</f>
        <v>-</v>
      </c>
      <c r="AT37" s="261">
        <f>IFERROR(INDEX('Helsinki Database'!$C$2:$WWR$71,MATCH($B37,'Helsinki Database'!$A$2:$A$71,0),MATCH(AT$11,'Helsinki Database'!$C$1:$WWR$1,0)),"-")</f>
        <v>5.1120167675826744</v>
      </c>
      <c r="AU37" s="299" t="str">
        <f>IFERROR(INDEX('Helsinki Database'!$C$2:$WWR$71,MATCH($B37,'Helsinki Database'!$A$2:$A$71,0),MATCH(AU$11,'Helsinki Database'!$C$1:$WWR$1,0)),"-")</f>
        <v>-</v>
      </c>
    </row>
    <row r="38" spans="1:47" s="194" customFormat="1">
      <c r="A38" s="254" t="s">
        <v>5250</v>
      </c>
      <c r="B38" s="267" t="s">
        <v>5276</v>
      </c>
      <c r="C38" s="298" t="str">
        <f>IFERROR(INDEX('Helsinki Database'!$C$2:$WWR$71,MATCH($B38,'Helsinki Database'!$A$2:$A$71,0),MATCH(C$11,'Helsinki Database'!$C$1:$WWR$1,0)),"-")</f>
        <v>-</v>
      </c>
      <c r="D38" s="261" t="str">
        <f>IFERROR(INDEX('Helsinki Database'!$C$2:$WWR$71,MATCH($B38,'Helsinki Database'!$A$2:$A$71,0),MATCH(D$11,'Helsinki Database'!$C$1:$WWR$1,0)),"-")</f>
        <v>-</v>
      </c>
      <c r="E38" s="261" t="str">
        <f>IFERROR(INDEX('Helsinki Database'!$C$2:$WWR$71,MATCH($B38,'Helsinki Database'!$A$2:$A$71,0),MATCH(E$11,'Helsinki Database'!$C$1:$WWR$1,0)),"-")</f>
        <v>-</v>
      </c>
      <c r="F38" s="261" t="str">
        <f>IFERROR(INDEX('Helsinki Database'!$C$2:$WWR$71,MATCH($B38,'Helsinki Database'!$A$2:$A$71,0),MATCH(F$11,'Helsinki Database'!$C$1:$WWR$1,0)),"-")</f>
        <v>-</v>
      </c>
      <c r="G38" s="261" t="str">
        <f>IFERROR(INDEX('Helsinki Database'!$C$2:$WWR$71,MATCH($B38,'Helsinki Database'!$A$2:$A$71,0),MATCH(G$11,'Helsinki Database'!$C$1:$WWR$1,0)),"-")</f>
        <v>-</v>
      </c>
      <c r="H38" s="261" t="str">
        <f>IFERROR(INDEX('Helsinki Database'!$C$2:$WWR$71,MATCH($B38,'Helsinki Database'!$A$2:$A$71,0),MATCH(H$11,'Helsinki Database'!$C$1:$WWR$1,0)),"-")</f>
        <v>-</v>
      </c>
      <c r="I38" s="261" t="str">
        <f>IFERROR(INDEX('Helsinki Database'!$C$2:$WWR$71,MATCH($B38,'Helsinki Database'!$A$2:$A$71,0),MATCH(I$11,'Helsinki Database'!$C$1:$WWR$1,0)),"-")</f>
        <v>-</v>
      </c>
      <c r="J38" s="261" t="str">
        <f>IFERROR(INDEX('Helsinki Database'!$C$2:$WWR$71,MATCH($B38,'Helsinki Database'!$A$2:$A$71,0),MATCH(J$11,'Helsinki Database'!$C$1:$WWR$1,0)),"-")</f>
        <v>-</v>
      </c>
      <c r="K38" s="228">
        <f>IFERROR(INDEX('Helsinki Database'!$C$2:$WWR$71,MATCH($B38,'Helsinki Database'!$A$2:$A$71,0),MATCH(K$11,'Helsinki Database'!$C$1:$WWR$1,0)),"-")</f>
        <v>0.97</v>
      </c>
      <c r="L38" s="228">
        <f>IFERROR(INDEX('Helsinki Database'!$C$2:$WWR$71,MATCH($B38,'Helsinki Database'!$A$2:$A$71,0),MATCH(L$11,'Helsinki Database'!$C$1:$WWR$1,0)),"-")</f>
        <v>0.96</v>
      </c>
      <c r="M38" s="228">
        <f>IFERROR(INDEX('Helsinki Database'!$C$2:$WWR$71,MATCH($B38,'Helsinki Database'!$A$2:$A$71,0),MATCH(M$11,'Helsinki Database'!$C$1:$WWR$1,0)),"-")</f>
        <v>0.88606307222787384</v>
      </c>
      <c r="N38" s="228">
        <f>IFERROR(INDEX('Helsinki Database'!$C$2:$WWR$71,MATCH($B38,'Helsinki Database'!$A$2:$A$71,0),MATCH(N$11,'Helsinki Database'!$C$1:$WWR$1,0)),"-")</f>
        <v>0.77868185516680222</v>
      </c>
      <c r="O38" s="261">
        <f>IFERROR(INDEX('Helsinki Database'!$C$2:$WWR$71,MATCH($B38,'Helsinki Database'!$A$2:$A$71,0),MATCH(O$11,'Helsinki Database'!$C$1:$WWR$1,0)),"-")</f>
        <v>99.7</v>
      </c>
      <c r="P38" s="261" t="str">
        <f>IFERROR(INDEX('Helsinki Database'!$C$2:$WWR$71,MATCH($B38,'Helsinki Database'!$A$2:$A$71,0),MATCH(P$11,'Helsinki Database'!$C$1:$WWR$1,0)),"-")</f>
        <v>-</v>
      </c>
      <c r="Q38" s="261" t="str">
        <f>IFERROR(INDEX('Helsinki Database'!$C$2:$WWR$71,MATCH($B38,'Helsinki Database'!$A$2:$A$71,0),MATCH(Q$11,'Helsinki Database'!$C$1:$WWR$1,0)),"-")</f>
        <v>-</v>
      </c>
      <c r="R38" s="261" t="str">
        <f>IFERROR(INDEX('Helsinki Database'!$C$2:$WWR$71,MATCH($B38,'Helsinki Database'!$A$2:$A$71,0),MATCH(R$11,'Helsinki Database'!$C$1:$WWR$1,0)),"-")</f>
        <v>-</v>
      </c>
      <c r="S38" s="261" t="str">
        <f>IFERROR(INDEX('Helsinki Database'!$C$2:$WWR$71,MATCH($B38,'Helsinki Database'!$A$2:$A$71,0),MATCH(S$11,'Helsinki Database'!$C$1:$WWR$1,0)),"-")</f>
        <v>-</v>
      </c>
      <c r="T38" s="261" t="str">
        <f>IFERROR(INDEX('Helsinki Database'!$C$2:$WWR$71,MATCH($B38,'Helsinki Database'!$A$2:$A$71,0),MATCH(T$11,'Helsinki Database'!$C$1:$WWR$1,0)),"-")</f>
        <v>-</v>
      </c>
      <c r="U38" s="261" t="str">
        <f>IFERROR(INDEX('Helsinki Database'!$C$2:$WWR$71,MATCH($B38,'Helsinki Database'!$A$2:$A$71,0),MATCH(U$11,'Helsinki Database'!$C$1:$WWR$1,0)),"-")</f>
        <v>-</v>
      </c>
      <c r="V38" s="261" t="str">
        <f>IFERROR(INDEX('Helsinki Database'!$C$2:$WWR$71,MATCH($B38,'Helsinki Database'!$A$2:$A$71,0),MATCH(V$11,'Helsinki Database'!$C$1:$WWR$1,0)),"-")</f>
        <v>-</v>
      </c>
      <c r="W38" s="261" t="str">
        <f>IFERROR(INDEX('Helsinki Database'!$C$2:$WWR$71,MATCH($B38,'Helsinki Database'!$A$2:$A$71,0),MATCH(W$11,'Helsinki Database'!$C$1:$WWR$1,0)),"-")</f>
        <v>-</v>
      </c>
      <c r="X38" s="299" t="str">
        <f>IFERROR(INDEX('Helsinki Database'!$C$2:$WWR$71,MATCH($B38,'Helsinki Database'!$A$2:$A$71,0),MATCH(X$11,'Helsinki Database'!$C$1:$WWR$1,0)),"-")</f>
        <v>-</v>
      </c>
      <c r="Y38" s="298">
        <f>IFERROR(INDEX('Helsinki Database'!$C$2:$WWR$71,MATCH($B38,'Helsinki Database'!$A$2:$A$71,0),MATCH(Y$11,'Helsinki Database'!$C$1:$WWR$1,0)),"-")</f>
        <v>79.239999999999995</v>
      </c>
      <c r="Z38" s="261">
        <f>IFERROR(INDEX('Helsinki Database'!$C$2:$WWR$71,MATCH($B38,'Helsinki Database'!$A$2:$A$71,0),MATCH(Z$11,'Helsinki Database'!$C$1:$WWR$1,0)),"-")</f>
        <v>84.46</v>
      </c>
      <c r="AA38" s="261" t="str">
        <f>IFERROR(INDEX('Helsinki Database'!$C$2:$WWR$71,MATCH($B38,'Helsinki Database'!$A$2:$A$71,0),MATCH(AA$11,'Helsinki Database'!$C$1:$WWR$1,0)),"-")</f>
        <v>-</v>
      </c>
      <c r="AB38" s="261" t="str">
        <f>IFERROR(INDEX('Helsinki Database'!$C$2:$WWR$71,MATCH($B38,'Helsinki Database'!$A$2:$A$71,0),MATCH(AB$11,'Helsinki Database'!$C$1:$WWR$1,0)),"-")</f>
        <v>-</v>
      </c>
      <c r="AC38" s="261">
        <f>IFERROR(INDEX('Helsinki Database'!$C$2:$WWR$71,MATCH($B38,'Helsinki Database'!$A$2:$A$71,0),MATCH(AC$11,'Helsinki Database'!$C$1:$WWR$1,0)),"-")</f>
        <v>43273</v>
      </c>
      <c r="AD38" s="261" t="str">
        <f>IFERROR(INDEX('Helsinki Database'!$C$2:$WWR$71,MATCH($B38,'Helsinki Database'!$A$2:$A$71,0),MATCH(AD$11,'Helsinki Database'!$C$1:$WWR$1,0)),"-")</f>
        <v>-</v>
      </c>
      <c r="AE38" s="261">
        <f>IFERROR(INDEX('Helsinki Database'!$C$2:$WWR$71,MATCH($B38,'Helsinki Database'!$A$2:$A$71,0),MATCH(AE$11,'Helsinki Database'!$C$1:$WWR$1,0)),"-")</f>
        <v>5.4</v>
      </c>
      <c r="AF38" s="261">
        <f>IFERROR(INDEX('Helsinki Database'!$C$2:$WWR$71,MATCH($B38,'Helsinki Database'!$A$2:$A$71,0),MATCH(AF$11,'Helsinki Database'!$C$1:$WWR$1,0)),"-")</f>
        <v>14.045604408272428</v>
      </c>
      <c r="AG38" s="261">
        <f>IFERROR(INDEX('Helsinki Database'!$C$2:$WWR$71,MATCH($B38,'Helsinki Database'!$A$2:$A$71,0),MATCH(AG$11,'Helsinki Database'!$C$1:$WWR$1,0)),"-")</f>
        <v>38.241901299443548</v>
      </c>
      <c r="AH38" s="228">
        <f>IFERROR(INDEX('Helsinki Database'!$C$2:$WWR$71,MATCH($B38,'Helsinki Database'!$A$2:$A$71,0),MATCH(AH$11,'Helsinki Database'!$C$1:$WWR$1,0)),"-")</f>
        <v>0.41161999999999999</v>
      </c>
      <c r="AI38" s="261" t="str">
        <f>IFERROR(INDEX('Helsinki Database'!$C$2:$WWR$71,MATCH($B38,'Helsinki Database'!$A$2:$A$71,0),MATCH(AI$11,'Helsinki Database'!$C$1:$WWR$1,0)),"-")</f>
        <v>-</v>
      </c>
      <c r="AJ38" s="261" t="str">
        <f>IFERROR(INDEX('Helsinki Database'!$C$2:$WWR$71,MATCH($B38,'Helsinki Database'!$A$2:$A$71,0),MATCH(AJ$11,'Helsinki Database'!$C$1:$WWR$1,0)),"-")</f>
        <v>-</v>
      </c>
      <c r="AK38" s="299" t="str">
        <f>IFERROR(INDEX('Helsinki Database'!$C$2:$WWR$71,MATCH($B38,'Helsinki Database'!$A$2:$A$71,0),MATCH(AK$11,'Helsinki Database'!$C$1:$WWR$1,0)),"-")</f>
        <v>-</v>
      </c>
      <c r="AL38" s="298" t="str">
        <f>IFERROR(INDEX('Helsinki Database'!$C$2:$WWR$71,MATCH($B38,'Helsinki Database'!$A$2:$A$71,0),MATCH(AL$11,'Helsinki Database'!$C$1:$WWR$1,0)),"-")</f>
        <v>-</v>
      </c>
      <c r="AM38" s="261" t="str">
        <f>IFERROR(INDEX('Helsinki Database'!$C$2:$WWR$71,MATCH($B38,'Helsinki Database'!$A$2:$A$71,0),MATCH(AM$11,'Helsinki Database'!$C$1:$WWR$1,0)),"-")</f>
        <v>-</v>
      </c>
      <c r="AN38" s="261" t="str">
        <f>IFERROR(INDEX('Helsinki Database'!$C$2:$WWR$71,MATCH($B38,'Helsinki Database'!$A$2:$A$71,0),MATCH(AN$11,'Helsinki Database'!$C$1:$WWR$1,0)),"-")</f>
        <v>-</v>
      </c>
      <c r="AO38" s="261" t="str">
        <f>IFERROR(INDEX('Helsinki Database'!$C$2:$WWR$71,MATCH($B38,'Helsinki Database'!$A$2:$A$71,0),MATCH(AO$11,'Helsinki Database'!$C$1:$WWR$1,0)),"-")</f>
        <v>-</v>
      </c>
      <c r="AP38" s="261" t="str">
        <f>IFERROR(INDEX('Helsinki Database'!$C$2:$WWR$71,MATCH($B38,'Helsinki Database'!$A$2:$A$71,0),MATCH(AP$11,'Helsinki Database'!$C$1:$WWR$1,0)),"-")</f>
        <v>-</v>
      </c>
      <c r="AQ38" s="261" t="str">
        <f>IFERROR(INDEX('Helsinki Database'!$C$2:$WWR$71,MATCH($B38,'Helsinki Database'!$A$2:$A$71,0),MATCH(AQ$11,'Helsinki Database'!$C$1:$WWR$1,0)),"-")</f>
        <v>-</v>
      </c>
      <c r="AR38" s="261" t="str">
        <f>IFERROR(INDEX('Helsinki Database'!$C$2:$WWR$71,MATCH($B38,'Helsinki Database'!$A$2:$A$71,0),MATCH(AR$11,'Helsinki Database'!$C$1:$WWR$1,0)),"-")</f>
        <v>-</v>
      </c>
      <c r="AS38" s="261" t="str">
        <f>IFERROR(INDEX('Helsinki Database'!$C$2:$WWR$71,MATCH($B38,'Helsinki Database'!$A$2:$A$71,0),MATCH(AS$11,'Helsinki Database'!$C$1:$WWR$1,0)),"-")</f>
        <v>-</v>
      </c>
      <c r="AT38" s="261">
        <f>IFERROR(INDEX('Helsinki Database'!$C$2:$WWR$71,MATCH($B38,'Helsinki Database'!$A$2:$A$71,0),MATCH(AT$11,'Helsinki Database'!$C$1:$WWR$1,0)),"-")</f>
        <v>5.1442605603805829</v>
      </c>
      <c r="AU38" s="299" t="str">
        <f>IFERROR(INDEX('Helsinki Database'!$C$2:$WWR$71,MATCH($B38,'Helsinki Database'!$A$2:$A$71,0),MATCH(AU$11,'Helsinki Database'!$C$1:$WWR$1,0)),"-")</f>
        <v>-</v>
      </c>
    </row>
    <row r="39" spans="1:47" s="194" customFormat="1">
      <c r="A39" s="254" t="s">
        <v>5251</v>
      </c>
      <c r="B39" s="267" t="s">
        <v>5277</v>
      </c>
      <c r="C39" s="298" t="str">
        <f>IFERROR(INDEX('Helsinki Database'!$C$2:$WWR$71,MATCH($B39,'Helsinki Database'!$A$2:$A$71,0),MATCH(C$11,'Helsinki Database'!$C$1:$WWR$1,0)),"-")</f>
        <v>-</v>
      </c>
      <c r="D39" s="261" t="str">
        <f>IFERROR(INDEX('Helsinki Database'!$C$2:$WWR$71,MATCH($B39,'Helsinki Database'!$A$2:$A$71,0),MATCH(D$11,'Helsinki Database'!$C$1:$WWR$1,0)),"-")</f>
        <v>-</v>
      </c>
      <c r="E39" s="261" t="str">
        <f>IFERROR(INDEX('Helsinki Database'!$C$2:$WWR$71,MATCH($B39,'Helsinki Database'!$A$2:$A$71,0),MATCH(E$11,'Helsinki Database'!$C$1:$WWR$1,0)),"-")</f>
        <v>-</v>
      </c>
      <c r="F39" s="261" t="str">
        <f>IFERROR(INDEX('Helsinki Database'!$C$2:$WWR$71,MATCH($B39,'Helsinki Database'!$A$2:$A$71,0),MATCH(F$11,'Helsinki Database'!$C$1:$WWR$1,0)),"-")</f>
        <v>-</v>
      </c>
      <c r="G39" s="261" t="str">
        <f>IFERROR(INDEX('Helsinki Database'!$C$2:$WWR$71,MATCH($B39,'Helsinki Database'!$A$2:$A$71,0),MATCH(G$11,'Helsinki Database'!$C$1:$WWR$1,0)),"-")</f>
        <v>-</v>
      </c>
      <c r="H39" s="261" t="str">
        <f>IFERROR(INDEX('Helsinki Database'!$C$2:$WWR$71,MATCH($B39,'Helsinki Database'!$A$2:$A$71,0),MATCH(H$11,'Helsinki Database'!$C$1:$WWR$1,0)),"-")</f>
        <v>-</v>
      </c>
      <c r="I39" s="261" t="str">
        <f>IFERROR(INDEX('Helsinki Database'!$C$2:$WWR$71,MATCH($B39,'Helsinki Database'!$A$2:$A$71,0),MATCH(I$11,'Helsinki Database'!$C$1:$WWR$1,0)),"-")</f>
        <v>-</v>
      </c>
      <c r="J39" s="261" t="str">
        <f>IFERROR(INDEX('Helsinki Database'!$C$2:$WWR$71,MATCH($B39,'Helsinki Database'!$A$2:$A$71,0),MATCH(J$11,'Helsinki Database'!$C$1:$WWR$1,0)),"-")</f>
        <v>-</v>
      </c>
      <c r="K39" s="228">
        <f>IFERROR(INDEX('Helsinki Database'!$C$2:$WWR$71,MATCH($B39,'Helsinki Database'!$A$2:$A$71,0),MATCH(K$11,'Helsinki Database'!$C$1:$WWR$1,0)),"-")</f>
        <v>0.87</v>
      </c>
      <c r="L39" s="228">
        <f>IFERROR(INDEX('Helsinki Database'!$C$2:$WWR$71,MATCH($B39,'Helsinki Database'!$A$2:$A$71,0),MATCH(L$11,'Helsinki Database'!$C$1:$WWR$1,0)),"-")</f>
        <v>0.96</v>
      </c>
      <c r="M39" s="228">
        <f>IFERROR(INDEX('Helsinki Database'!$C$2:$WWR$71,MATCH($B39,'Helsinki Database'!$A$2:$A$71,0),MATCH(M$11,'Helsinki Database'!$C$1:$WWR$1,0)),"-")</f>
        <v>0.88606307222787384</v>
      </c>
      <c r="N39" s="228">
        <f>IFERROR(INDEX('Helsinki Database'!$C$2:$WWR$71,MATCH($B39,'Helsinki Database'!$A$2:$A$71,0),MATCH(N$11,'Helsinki Database'!$C$1:$WWR$1,0)),"-")</f>
        <v>0.77868185516680222</v>
      </c>
      <c r="O39" s="261">
        <f>IFERROR(INDEX('Helsinki Database'!$C$2:$WWR$71,MATCH($B39,'Helsinki Database'!$A$2:$A$71,0),MATCH(O$11,'Helsinki Database'!$C$1:$WWR$1,0)),"-")</f>
        <v>74.7</v>
      </c>
      <c r="P39" s="261" t="str">
        <f>IFERROR(INDEX('Helsinki Database'!$C$2:$WWR$71,MATCH($B39,'Helsinki Database'!$A$2:$A$71,0),MATCH(P$11,'Helsinki Database'!$C$1:$WWR$1,0)),"-")</f>
        <v>-</v>
      </c>
      <c r="Q39" s="261" t="str">
        <f>IFERROR(INDEX('Helsinki Database'!$C$2:$WWR$71,MATCH($B39,'Helsinki Database'!$A$2:$A$71,0),MATCH(Q$11,'Helsinki Database'!$C$1:$WWR$1,0)),"-")</f>
        <v>-</v>
      </c>
      <c r="R39" s="261" t="str">
        <f>IFERROR(INDEX('Helsinki Database'!$C$2:$WWR$71,MATCH($B39,'Helsinki Database'!$A$2:$A$71,0),MATCH(R$11,'Helsinki Database'!$C$1:$WWR$1,0)),"-")</f>
        <v>-</v>
      </c>
      <c r="S39" s="261" t="str">
        <f>IFERROR(INDEX('Helsinki Database'!$C$2:$WWR$71,MATCH($B39,'Helsinki Database'!$A$2:$A$71,0),MATCH(S$11,'Helsinki Database'!$C$1:$WWR$1,0)),"-")</f>
        <v>-</v>
      </c>
      <c r="T39" s="261" t="str">
        <f>IFERROR(INDEX('Helsinki Database'!$C$2:$WWR$71,MATCH($B39,'Helsinki Database'!$A$2:$A$71,0),MATCH(T$11,'Helsinki Database'!$C$1:$WWR$1,0)),"-")</f>
        <v>-</v>
      </c>
      <c r="U39" s="261" t="str">
        <f>IFERROR(INDEX('Helsinki Database'!$C$2:$WWR$71,MATCH($B39,'Helsinki Database'!$A$2:$A$71,0),MATCH(U$11,'Helsinki Database'!$C$1:$WWR$1,0)),"-")</f>
        <v>-</v>
      </c>
      <c r="V39" s="261" t="str">
        <f>IFERROR(INDEX('Helsinki Database'!$C$2:$WWR$71,MATCH($B39,'Helsinki Database'!$A$2:$A$71,0),MATCH(V$11,'Helsinki Database'!$C$1:$WWR$1,0)),"-")</f>
        <v>-</v>
      </c>
      <c r="W39" s="261" t="str">
        <f>IFERROR(INDEX('Helsinki Database'!$C$2:$WWR$71,MATCH($B39,'Helsinki Database'!$A$2:$A$71,0),MATCH(W$11,'Helsinki Database'!$C$1:$WWR$1,0)),"-")</f>
        <v>-</v>
      </c>
      <c r="X39" s="299" t="str">
        <f>IFERROR(INDEX('Helsinki Database'!$C$2:$WWR$71,MATCH($B39,'Helsinki Database'!$A$2:$A$71,0),MATCH(X$11,'Helsinki Database'!$C$1:$WWR$1,0)),"-")</f>
        <v>-</v>
      </c>
      <c r="Y39" s="298">
        <f>IFERROR(INDEX('Helsinki Database'!$C$2:$WWR$71,MATCH($B39,'Helsinki Database'!$A$2:$A$71,0),MATCH(Y$11,'Helsinki Database'!$C$1:$WWR$1,0)),"-")</f>
        <v>79.239999999999995</v>
      </c>
      <c r="Z39" s="261">
        <f>IFERROR(INDEX('Helsinki Database'!$C$2:$WWR$71,MATCH($B39,'Helsinki Database'!$A$2:$A$71,0),MATCH(Z$11,'Helsinki Database'!$C$1:$WWR$1,0)),"-")</f>
        <v>84.46</v>
      </c>
      <c r="AA39" s="261" t="str">
        <f>IFERROR(INDEX('Helsinki Database'!$C$2:$WWR$71,MATCH($B39,'Helsinki Database'!$A$2:$A$71,0),MATCH(AA$11,'Helsinki Database'!$C$1:$WWR$1,0)),"-")</f>
        <v>-</v>
      </c>
      <c r="AB39" s="261" t="str">
        <f>IFERROR(INDEX('Helsinki Database'!$C$2:$WWR$71,MATCH($B39,'Helsinki Database'!$A$2:$A$71,0),MATCH(AB$11,'Helsinki Database'!$C$1:$WWR$1,0)),"-")</f>
        <v>-</v>
      </c>
      <c r="AC39" s="261">
        <f>IFERROR(INDEX('Helsinki Database'!$C$2:$WWR$71,MATCH($B39,'Helsinki Database'!$A$2:$A$71,0),MATCH(AC$11,'Helsinki Database'!$C$1:$WWR$1,0)),"-")</f>
        <v>46021</v>
      </c>
      <c r="AD39" s="261" t="str">
        <f>IFERROR(INDEX('Helsinki Database'!$C$2:$WWR$71,MATCH($B39,'Helsinki Database'!$A$2:$A$71,0),MATCH(AD$11,'Helsinki Database'!$C$1:$WWR$1,0)),"-")</f>
        <v>-</v>
      </c>
      <c r="AE39" s="261">
        <f>IFERROR(INDEX('Helsinki Database'!$C$2:$WWR$71,MATCH($B39,'Helsinki Database'!$A$2:$A$71,0),MATCH(AE$11,'Helsinki Database'!$C$1:$WWR$1,0)),"-")</f>
        <v>3.4</v>
      </c>
      <c r="AF39" s="261">
        <f>IFERROR(INDEX('Helsinki Database'!$C$2:$WWR$71,MATCH($B39,'Helsinki Database'!$A$2:$A$71,0),MATCH(AF$11,'Helsinki Database'!$C$1:$WWR$1,0)),"-")</f>
        <v>13.491509653407768</v>
      </c>
      <c r="AG39" s="261">
        <f>IFERROR(INDEX('Helsinki Database'!$C$2:$WWR$71,MATCH($B39,'Helsinki Database'!$A$2:$A$71,0),MATCH(AG$11,'Helsinki Database'!$C$1:$WWR$1,0)),"-")</f>
        <v>38.429181728557346</v>
      </c>
      <c r="AH39" s="228">
        <f>IFERROR(INDEX('Helsinki Database'!$C$2:$WWR$71,MATCH($B39,'Helsinki Database'!$A$2:$A$71,0),MATCH(AH$11,'Helsinki Database'!$C$1:$WWR$1,0)),"-")</f>
        <v>0.41161999999999999</v>
      </c>
      <c r="AI39" s="261" t="str">
        <f>IFERROR(INDEX('Helsinki Database'!$C$2:$WWR$71,MATCH($B39,'Helsinki Database'!$A$2:$A$71,0),MATCH(AI$11,'Helsinki Database'!$C$1:$WWR$1,0)),"-")</f>
        <v>-</v>
      </c>
      <c r="AJ39" s="261" t="str">
        <f>IFERROR(INDEX('Helsinki Database'!$C$2:$WWR$71,MATCH($B39,'Helsinki Database'!$A$2:$A$71,0),MATCH(AJ$11,'Helsinki Database'!$C$1:$WWR$1,0)),"-")</f>
        <v>-</v>
      </c>
      <c r="AK39" s="299" t="str">
        <f>IFERROR(INDEX('Helsinki Database'!$C$2:$WWR$71,MATCH($B39,'Helsinki Database'!$A$2:$A$71,0),MATCH(AK$11,'Helsinki Database'!$C$1:$WWR$1,0)),"-")</f>
        <v>-</v>
      </c>
      <c r="AL39" s="298" t="str">
        <f>IFERROR(INDEX('Helsinki Database'!$C$2:$WWR$71,MATCH($B39,'Helsinki Database'!$A$2:$A$71,0),MATCH(AL$11,'Helsinki Database'!$C$1:$WWR$1,0)),"-")</f>
        <v>-</v>
      </c>
      <c r="AM39" s="261" t="str">
        <f>IFERROR(INDEX('Helsinki Database'!$C$2:$WWR$71,MATCH($B39,'Helsinki Database'!$A$2:$A$71,0),MATCH(AM$11,'Helsinki Database'!$C$1:$WWR$1,0)),"-")</f>
        <v>-</v>
      </c>
      <c r="AN39" s="261" t="str">
        <f>IFERROR(INDEX('Helsinki Database'!$C$2:$WWR$71,MATCH($B39,'Helsinki Database'!$A$2:$A$71,0),MATCH(AN$11,'Helsinki Database'!$C$1:$WWR$1,0)),"-")</f>
        <v>-</v>
      </c>
      <c r="AO39" s="261" t="str">
        <f>IFERROR(INDEX('Helsinki Database'!$C$2:$WWR$71,MATCH($B39,'Helsinki Database'!$A$2:$A$71,0),MATCH(AO$11,'Helsinki Database'!$C$1:$WWR$1,0)),"-")</f>
        <v>-</v>
      </c>
      <c r="AP39" s="261" t="str">
        <f>IFERROR(INDEX('Helsinki Database'!$C$2:$WWR$71,MATCH($B39,'Helsinki Database'!$A$2:$A$71,0),MATCH(AP$11,'Helsinki Database'!$C$1:$WWR$1,0)),"-")</f>
        <v>-</v>
      </c>
      <c r="AQ39" s="261" t="str">
        <f>IFERROR(INDEX('Helsinki Database'!$C$2:$WWR$71,MATCH($B39,'Helsinki Database'!$A$2:$A$71,0),MATCH(AQ$11,'Helsinki Database'!$C$1:$WWR$1,0)),"-")</f>
        <v>-</v>
      </c>
      <c r="AR39" s="261" t="str">
        <f>IFERROR(INDEX('Helsinki Database'!$C$2:$WWR$71,MATCH($B39,'Helsinki Database'!$A$2:$A$71,0),MATCH(AR$11,'Helsinki Database'!$C$1:$WWR$1,0)),"-")</f>
        <v>-</v>
      </c>
      <c r="AS39" s="261" t="str">
        <f>IFERROR(INDEX('Helsinki Database'!$C$2:$WWR$71,MATCH($B39,'Helsinki Database'!$A$2:$A$71,0),MATCH(AS$11,'Helsinki Database'!$C$1:$WWR$1,0)),"-")</f>
        <v>-</v>
      </c>
      <c r="AT39" s="261">
        <f>IFERROR(INDEX('Helsinki Database'!$C$2:$WWR$71,MATCH($B39,'Helsinki Database'!$A$2:$A$71,0),MATCH(AT$11,'Helsinki Database'!$C$1:$WWR$1,0)),"-")</f>
        <v>6.0715564121979764</v>
      </c>
      <c r="AU39" s="299" t="str">
        <f>IFERROR(INDEX('Helsinki Database'!$C$2:$WWR$71,MATCH($B39,'Helsinki Database'!$A$2:$A$71,0),MATCH(AU$11,'Helsinki Database'!$C$1:$WWR$1,0)),"-")</f>
        <v>-</v>
      </c>
    </row>
    <row r="40" spans="1:47" s="194" customFormat="1">
      <c r="A40" s="254"/>
      <c r="B40" s="267"/>
      <c r="C40" s="229" t="str">
        <f>IFERROR(INDEX('Helsinki Database'!$C$2:$WWR$71,MATCH($B40,'Helsinki Database'!$A$2:$A$71,0),MATCH(C$11,'Helsinki Database'!$C$1:$WWR$1,0)),"-")</f>
        <v>-</v>
      </c>
      <c r="D40" s="228" t="str">
        <f>IFERROR(INDEX('Helsinki Database'!$C$2:$WWR$71,MATCH($B40,'Helsinki Database'!$A$2:$A$71,0),MATCH(D$11,'Helsinki Database'!$C$1:$WWR$1,0)),"-")</f>
        <v>-</v>
      </c>
      <c r="E40" s="228" t="str">
        <f>IFERROR(INDEX('Helsinki Database'!$C$2:$WWR$71,MATCH($B40,'Helsinki Database'!$A$2:$A$71,0),MATCH(E$11,'Helsinki Database'!$C$1:$WWR$1,0)),"-")</f>
        <v>-</v>
      </c>
      <c r="F40" s="228" t="str">
        <f>IFERROR(INDEX('Helsinki Database'!$C$2:$WWR$71,MATCH($B40,'Helsinki Database'!$A$2:$A$71,0),MATCH(F$11,'Helsinki Database'!$C$1:$WWR$1,0)),"-")</f>
        <v>-</v>
      </c>
      <c r="G40" s="228" t="str">
        <f>IFERROR(INDEX('Helsinki Database'!$C$2:$WWR$71,MATCH($B40,'Helsinki Database'!$A$2:$A$71,0),MATCH(G$11,'Helsinki Database'!$C$1:$WWR$1,0)),"-")</f>
        <v>-</v>
      </c>
      <c r="H40" s="228" t="str">
        <f>IFERROR(INDEX('Helsinki Database'!$C$2:$WWR$71,MATCH($B40,'Helsinki Database'!$A$2:$A$71,0),MATCH(H$11,'Helsinki Database'!$C$1:$WWR$1,0)),"-")</f>
        <v>-</v>
      </c>
      <c r="I40" s="228" t="str">
        <f>IFERROR(INDEX('Helsinki Database'!$C$2:$WWR$71,MATCH($B40,'Helsinki Database'!$A$2:$A$71,0),MATCH(I$11,'Helsinki Database'!$C$1:$WWR$1,0)),"-")</f>
        <v>-</v>
      </c>
      <c r="J40" s="228" t="str">
        <f>IFERROR(INDEX('Helsinki Database'!$C$2:$WWR$71,MATCH($B40,'Helsinki Database'!$A$2:$A$71,0),MATCH(J$11,'Helsinki Database'!$C$1:$WWR$1,0)),"-")</f>
        <v>-</v>
      </c>
      <c r="K40" s="228" t="str">
        <f>IFERROR(INDEX('Helsinki Database'!$C$2:$WWR$71,MATCH($B40,'Helsinki Database'!$A$2:$A$71,0),MATCH(K$11,'Helsinki Database'!$C$1:$WWR$1,0)),"-")</f>
        <v>-</v>
      </c>
      <c r="L40" s="228" t="str">
        <f>IFERROR(INDEX('Helsinki Database'!$C$2:$WWR$71,MATCH($B40,'Helsinki Database'!$A$2:$A$71,0),MATCH(L$11,'Helsinki Database'!$C$1:$WWR$1,0)),"-")</f>
        <v>-</v>
      </c>
      <c r="M40" s="228" t="str">
        <f>IFERROR(INDEX('Helsinki Database'!$C$2:$WWR$71,MATCH($B40,'Helsinki Database'!$A$2:$A$71,0),MATCH(M$11,'Helsinki Database'!$C$1:$WWR$1,0)),"-")</f>
        <v>-</v>
      </c>
      <c r="N40" s="228" t="str">
        <f>IFERROR(INDEX('Helsinki Database'!$C$2:$WWR$71,MATCH($B40,'Helsinki Database'!$A$2:$A$71,0),MATCH(N$11,'Helsinki Database'!$C$1:$WWR$1,0)),"-")</f>
        <v>-</v>
      </c>
      <c r="O40" s="228" t="str">
        <f>IFERROR(INDEX('Helsinki Database'!$C$2:$WWR$71,MATCH($B40,'Helsinki Database'!$A$2:$A$71,0),MATCH(O$11,'Helsinki Database'!$C$1:$WWR$1,0)),"-")</f>
        <v>-</v>
      </c>
      <c r="P40" s="228" t="str">
        <f>IFERROR(INDEX('Helsinki Database'!$C$2:$WWR$71,MATCH($B40,'Helsinki Database'!$A$2:$A$71,0),MATCH(P$11,'Helsinki Database'!$C$1:$WWR$1,0)),"-")</f>
        <v>-</v>
      </c>
      <c r="Q40" s="228" t="str">
        <f>IFERROR(INDEX('Helsinki Database'!$C$2:$WWR$71,MATCH($B40,'Helsinki Database'!$A$2:$A$71,0),MATCH(Q$11,'Helsinki Database'!$C$1:$WWR$1,0)),"-")</f>
        <v>-</v>
      </c>
      <c r="R40" s="228" t="str">
        <f>IFERROR(INDEX('Helsinki Database'!$C$2:$WWR$71,MATCH($B40,'Helsinki Database'!$A$2:$A$71,0),MATCH(R$11,'Helsinki Database'!$C$1:$WWR$1,0)),"-")</f>
        <v>-</v>
      </c>
      <c r="S40" s="228" t="str">
        <f>IFERROR(INDEX('Helsinki Database'!$C$2:$WWR$71,MATCH($B40,'Helsinki Database'!$A$2:$A$71,0),MATCH(S$11,'Helsinki Database'!$C$1:$WWR$1,0)),"-")</f>
        <v>-</v>
      </c>
      <c r="T40" s="228" t="str">
        <f>IFERROR(INDEX('Helsinki Database'!$C$2:$WWR$71,MATCH($B40,'Helsinki Database'!$A$2:$A$71,0),MATCH(T$11,'Helsinki Database'!$C$1:$WWR$1,0)),"-")</f>
        <v>-</v>
      </c>
      <c r="U40" s="228" t="str">
        <f>IFERROR(INDEX('Helsinki Database'!$C$2:$WWR$71,MATCH($B40,'Helsinki Database'!$A$2:$A$71,0),MATCH(U$11,'Helsinki Database'!$C$1:$WWR$1,0)),"-")</f>
        <v>-</v>
      </c>
      <c r="V40" s="228" t="str">
        <f>IFERROR(INDEX('Helsinki Database'!$C$2:$WWR$71,MATCH($B40,'Helsinki Database'!$A$2:$A$71,0),MATCH(V$11,'Helsinki Database'!$C$1:$WWR$1,0)),"-")</f>
        <v>-</v>
      </c>
      <c r="W40" s="228" t="str">
        <f>IFERROR(INDEX('Helsinki Database'!$C$2:$WWR$71,MATCH($B40,'Helsinki Database'!$A$2:$A$71,0),MATCH(W$11,'Helsinki Database'!$C$1:$WWR$1,0)),"-")</f>
        <v>-</v>
      </c>
      <c r="X40" s="227" t="str">
        <f>IFERROR(INDEX('Helsinki Database'!$C$2:$WWR$71,MATCH($B40,'Helsinki Database'!$A$2:$A$71,0),MATCH(X$11,'Helsinki Database'!$C$1:$WWR$1,0)),"-")</f>
        <v>-</v>
      </c>
      <c r="Y40" s="229" t="str">
        <f>IFERROR(INDEX('Helsinki Database'!$C$2:$WWR$71,MATCH($B40,'Helsinki Database'!$A$2:$A$71,0),MATCH(Y$11,'Helsinki Database'!$C$1:$WWR$1,0)),"-")</f>
        <v>-</v>
      </c>
      <c r="Z40" s="228" t="str">
        <f>IFERROR(INDEX('Helsinki Database'!$C$2:$WWR$71,MATCH($B40,'Helsinki Database'!$A$2:$A$71,0),MATCH(Z$11,'Helsinki Database'!$C$1:$WWR$1,0)),"-")</f>
        <v>-</v>
      </c>
      <c r="AA40" s="228" t="str">
        <f>IFERROR(INDEX('Helsinki Database'!$C$2:$WWR$71,MATCH($B40,'Helsinki Database'!$A$2:$A$71,0),MATCH(AA$11,'Helsinki Database'!$C$1:$WWR$1,0)),"-")</f>
        <v>-</v>
      </c>
      <c r="AB40" s="228" t="str">
        <f>IFERROR(INDEX('Helsinki Database'!$C$2:$WWR$71,MATCH($B40,'Helsinki Database'!$A$2:$A$71,0),MATCH(AB$11,'Helsinki Database'!$C$1:$WWR$1,0)),"-")</f>
        <v>-</v>
      </c>
      <c r="AC40" s="228" t="str">
        <f>IFERROR(INDEX('Helsinki Database'!$C$2:$WWR$71,MATCH($B40,'Helsinki Database'!$A$2:$A$71,0),MATCH(AC$11,'Helsinki Database'!$C$1:$WWR$1,0)),"-")</f>
        <v>-</v>
      </c>
      <c r="AD40" s="228" t="str">
        <f>IFERROR(INDEX('Helsinki Database'!$C$2:$WWR$71,MATCH($B40,'Helsinki Database'!$A$2:$A$71,0),MATCH(AD$11,'Helsinki Database'!$C$1:$WWR$1,0)),"-")</f>
        <v>-</v>
      </c>
      <c r="AE40" s="228" t="str">
        <f>IFERROR(INDEX('Helsinki Database'!$C$2:$WWR$71,MATCH($B40,'Helsinki Database'!$A$2:$A$71,0),MATCH(AE$11,'Helsinki Database'!$C$1:$WWR$1,0)),"-")</f>
        <v>-</v>
      </c>
      <c r="AF40" s="228" t="str">
        <f>IFERROR(INDEX('Helsinki Database'!$C$2:$WWR$71,MATCH($B40,'Helsinki Database'!$A$2:$A$71,0),MATCH(AF$11,'Helsinki Database'!$C$1:$WWR$1,0)),"-")</f>
        <v>-</v>
      </c>
      <c r="AG40" s="228" t="str">
        <f>IFERROR(INDEX('Helsinki Database'!$C$2:$WWR$71,MATCH($B40,'Helsinki Database'!$A$2:$A$71,0),MATCH(AG$11,'Helsinki Database'!$C$1:$WWR$1,0)),"-")</f>
        <v>-</v>
      </c>
      <c r="AH40" s="228" t="str">
        <f>IFERROR(INDEX('Helsinki Database'!$C$2:$WWR$71,MATCH($B40,'Helsinki Database'!$A$2:$A$71,0),MATCH(AH$11,'Helsinki Database'!$C$1:$WWR$1,0)),"-")</f>
        <v>-</v>
      </c>
      <c r="AI40" s="228" t="str">
        <f>IFERROR(INDEX('Helsinki Database'!$C$2:$WWR$71,MATCH($B40,'Helsinki Database'!$A$2:$A$71,0),MATCH(AI$11,'Helsinki Database'!$C$1:$WWR$1,0)),"-")</f>
        <v>-</v>
      </c>
      <c r="AJ40" s="228" t="str">
        <f>IFERROR(INDEX('Helsinki Database'!$C$2:$WWR$71,MATCH($B40,'Helsinki Database'!$A$2:$A$71,0),MATCH(AJ$11,'Helsinki Database'!$C$1:$WWR$1,0)),"-")</f>
        <v>-</v>
      </c>
      <c r="AK40" s="227" t="str">
        <f>IFERROR(INDEX('Helsinki Database'!$C$2:$WWR$71,MATCH($B40,'Helsinki Database'!$A$2:$A$71,0),MATCH(AK$11,'Helsinki Database'!$C$1:$WWR$1,0)),"-")</f>
        <v>-</v>
      </c>
      <c r="AL40" s="229" t="str">
        <f>IFERROR(INDEX('Helsinki Database'!$C$2:$WWR$71,MATCH($B40,'Helsinki Database'!$A$2:$A$71,0),MATCH(AL$11,'Helsinki Database'!$C$1:$WWR$1,0)),"-")</f>
        <v>-</v>
      </c>
      <c r="AM40" s="228" t="str">
        <f>IFERROR(INDEX('Helsinki Database'!$C$2:$WWR$71,MATCH($B40,'Helsinki Database'!$A$2:$A$71,0),MATCH(AM$11,'Helsinki Database'!$C$1:$WWR$1,0)),"-")</f>
        <v>-</v>
      </c>
      <c r="AN40" s="228" t="str">
        <f>IFERROR(INDEX('Helsinki Database'!$C$2:$WWR$71,MATCH($B40,'Helsinki Database'!$A$2:$A$71,0),MATCH(AN$11,'Helsinki Database'!$C$1:$WWR$1,0)),"-")</f>
        <v>-</v>
      </c>
      <c r="AO40" s="228" t="str">
        <f>IFERROR(INDEX('Helsinki Database'!$C$2:$WWR$71,MATCH($B40,'Helsinki Database'!$A$2:$A$71,0),MATCH(AO$11,'Helsinki Database'!$C$1:$WWR$1,0)),"-")</f>
        <v>-</v>
      </c>
      <c r="AP40" s="228" t="str">
        <f>IFERROR(INDEX('Helsinki Database'!$C$2:$WWR$71,MATCH($B40,'Helsinki Database'!$A$2:$A$71,0),MATCH(AP$11,'Helsinki Database'!$C$1:$WWR$1,0)),"-")</f>
        <v>-</v>
      </c>
      <c r="AQ40" s="228" t="str">
        <f>IFERROR(INDEX('Helsinki Database'!$C$2:$WWR$71,MATCH($B40,'Helsinki Database'!$A$2:$A$71,0),MATCH(AQ$11,'Helsinki Database'!$C$1:$WWR$1,0)),"-")</f>
        <v>-</v>
      </c>
      <c r="AR40" s="228" t="str">
        <f>IFERROR(INDEX('Helsinki Database'!$C$2:$WWR$71,MATCH($B40,'Helsinki Database'!$A$2:$A$71,0),MATCH(AR$11,'Helsinki Database'!$C$1:$WWR$1,0)),"-")</f>
        <v>-</v>
      </c>
      <c r="AS40" s="228" t="str">
        <f>IFERROR(INDEX('Helsinki Database'!$C$2:$WWR$71,MATCH($B40,'Helsinki Database'!$A$2:$A$71,0),MATCH(AS$11,'Helsinki Database'!$C$1:$WWR$1,0)),"-")</f>
        <v>-</v>
      </c>
      <c r="AT40" s="228" t="str">
        <f>IFERROR(INDEX('Helsinki Database'!$C$2:$WWR$71,MATCH($B40,'Helsinki Database'!$A$2:$A$71,0),MATCH(AT$11,'Helsinki Database'!$C$1:$WWR$1,0)),"-")</f>
        <v>-</v>
      </c>
      <c r="AU40" s="227" t="str">
        <f>IFERROR(INDEX('Helsinki Database'!$C$2:$WWR$71,MATCH($B40,'Helsinki Database'!$A$2:$A$71,0),MATCH(AU$11,'Helsinki Database'!$C$1:$WWR$1,0)),"-")</f>
        <v>-</v>
      </c>
    </row>
    <row r="41" spans="1:47" s="194" customFormat="1">
      <c r="A41" s="254"/>
      <c r="B41" s="267"/>
      <c r="C41" s="229" t="str">
        <f>IFERROR(INDEX('Helsinki Database'!$C$2:$WWR$71,MATCH($B41,'Helsinki Database'!$A$2:$A$71,0),MATCH(C$11,'Helsinki Database'!$C$1:$WWR$1,0)),"-")</f>
        <v>-</v>
      </c>
      <c r="D41" s="228" t="str">
        <f>IFERROR(INDEX('Helsinki Database'!$C$2:$WWR$71,MATCH($B41,'Helsinki Database'!$A$2:$A$71,0),MATCH(D$11,'Helsinki Database'!$C$1:$WWR$1,0)),"-")</f>
        <v>-</v>
      </c>
      <c r="E41" s="228" t="str">
        <f>IFERROR(INDEX('Helsinki Database'!$C$2:$WWR$71,MATCH($B41,'Helsinki Database'!$A$2:$A$71,0),MATCH(E$11,'Helsinki Database'!$C$1:$WWR$1,0)),"-")</f>
        <v>-</v>
      </c>
      <c r="F41" s="228" t="str">
        <f>IFERROR(INDEX('Helsinki Database'!$C$2:$WWR$71,MATCH($B41,'Helsinki Database'!$A$2:$A$71,0),MATCH(F$11,'Helsinki Database'!$C$1:$WWR$1,0)),"-")</f>
        <v>-</v>
      </c>
      <c r="G41" s="228" t="str">
        <f>IFERROR(INDEX('Helsinki Database'!$C$2:$WWR$71,MATCH($B41,'Helsinki Database'!$A$2:$A$71,0),MATCH(G$11,'Helsinki Database'!$C$1:$WWR$1,0)),"-")</f>
        <v>-</v>
      </c>
      <c r="H41" s="228" t="str">
        <f>IFERROR(INDEX('Helsinki Database'!$C$2:$WWR$71,MATCH($B41,'Helsinki Database'!$A$2:$A$71,0),MATCH(H$11,'Helsinki Database'!$C$1:$WWR$1,0)),"-")</f>
        <v>-</v>
      </c>
      <c r="I41" s="228" t="str">
        <f>IFERROR(INDEX('Helsinki Database'!$C$2:$WWR$71,MATCH($B41,'Helsinki Database'!$A$2:$A$71,0),MATCH(I$11,'Helsinki Database'!$C$1:$WWR$1,0)),"-")</f>
        <v>-</v>
      </c>
      <c r="J41" s="228" t="str">
        <f>IFERROR(INDEX('Helsinki Database'!$C$2:$WWR$71,MATCH($B41,'Helsinki Database'!$A$2:$A$71,0),MATCH(J$11,'Helsinki Database'!$C$1:$WWR$1,0)),"-")</f>
        <v>-</v>
      </c>
      <c r="K41" s="228" t="str">
        <f>IFERROR(INDEX('Helsinki Database'!$C$2:$WWR$71,MATCH($B41,'Helsinki Database'!$A$2:$A$71,0),MATCH(K$11,'Helsinki Database'!$C$1:$WWR$1,0)),"-")</f>
        <v>-</v>
      </c>
      <c r="L41" s="228" t="str">
        <f>IFERROR(INDEX('Helsinki Database'!$C$2:$WWR$71,MATCH($B41,'Helsinki Database'!$A$2:$A$71,0),MATCH(L$11,'Helsinki Database'!$C$1:$WWR$1,0)),"-")</f>
        <v>-</v>
      </c>
      <c r="M41" s="228" t="str">
        <f>IFERROR(INDEX('Helsinki Database'!$C$2:$WWR$71,MATCH($B41,'Helsinki Database'!$A$2:$A$71,0),MATCH(M$11,'Helsinki Database'!$C$1:$WWR$1,0)),"-")</f>
        <v>-</v>
      </c>
      <c r="N41" s="228" t="str">
        <f>IFERROR(INDEX('Helsinki Database'!$C$2:$WWR$71,MATCH($B41,'Helsinki Database'!$A$2:$A$71,0),MATCH(N$11,'Helsinki Database'!$C$1:$WWR$1,0)),"-")</f>
        <v>-</v>
      </c>
      <c r="O41" s="228" t="str">
        <f>IFERROR(INDEX('Helsinki Database'!$C$2:$WWR$71,MATCH($B41,'Helsinki Database'!$A$2:$A$71,0),MATCH(O$11,'Helsinki Database'!$C$1:$WWR$1,0)),"-")</f>
        <v>-</v>
      </c>
      <c r="P41" s="228" t="str">
        <f>IFERROR(INDEX('Helsinki Database'!$C$2:$WWR$71,MATCH($B41,'Helsinki Database'!$A$2:$A$71,0),MATCH(P$11,'Helsinki Database'!$C$1:$WWR$1,0)),"-")</f>
        <v>-</v>
      </c>
      <c r="Q41" s="228" t="str">
        <f>IFERROR(INDEX('Helsinki Database'!$C$2:$WWR$71,MATCH($B41,'Helsinki Database'!$A$2:$A$71,0),MATCH(Q$11,'Helsinki Database'!$C$1:$WWR$1,0)),"-")</f>
        <v>-</v>
      </c>
      <c r="R41" s="228" t="str">
        <f>IFERROR(INDEX('Helsinki Database'!$C$2:$WWR$71,MATCH($B41,'Helsinki Database'!$A$2:$A$71,0),MATCH(R$11,'Helsinki Database'!$C$1:$WWR$1,0)),"-")</f>
        <v>-</v>
      </c>
      <c r="S41" s="228" t="str">
        <f>IFERROR(INDEX('Helsinki Database'!$C$2:$WWR$71,MATCH($B41,'Helsinki Database'!$A$2:$A$71,0),MATCH(S$11,'Helsinki Database'!$C$1:$WWR$1,0)),"-")</f>
        <v>-</v>
      </c>
      <c r="T41" s="228" t="str">
        <f>IFERROR(INDEX('Helsinki Database'!$C$2:$WWR$71,MATCH($B41,'Helsinki Database'!$A$2:$A$71,0),MATCH(T$11,'Helsinki Database'!$C$1:$WWR$1,0)),"-")</f>
        <v>-</v>
      </c>
      <c r="U41" s="228" t="str">
        <f>IFERROR(INDEX('Helsinki Database'!$C$2:$WWR$71,MATCH($B41,'Helsinki Database'!$A$2:$A$71,0),MATCH(U$11,'Helsinki Database'!$C$1:$WWR$1,0)),"-")</f>
        <v>-</v>
      </c>
      <c r="V41" s="228" t="str">
        <f>IFERROR(INDEX('Helsinki Database'!$C$2:$WWR$71,MATCH($B41,'Helsinki Database'!$A$2:$A$71,0),MATCH(V$11,'Helsinki Database'!$C$1:$WWR$1,0)),"-")</f>
        <v>-</v>
      </c>
      <c r="W41" s="228" t="str">
        <f>IFERROR(INDEX('Helsinki Database'!$C$2:$WWR$71,MATCH($B41,'Helsinki Database'!$A$2:$A$71,0),MATCH(W$11,'Helsinki Database'!$C$1:$WWR$1,0)),"-")</f>
        <v>-</v>
      </c>
      <c r="X41" s="227" t="str">
        <f>IFERROR(INDEX('Helsinki Database'!$C$2:$WWR$71,MATCH($B41,'Helsinki Database'!$A$2:$A$71,0),MATCH(X$11,'Helsinki Database'!$C$1:$WWR$1,0)),"-")</f>
        <v>-</v>
      </c>
      <c r="Y41" s="229" t="str">
        <f>IFERROR(INDEX('Helsinki Database'!$C$2:$WWR$71,MATCH($B41,'Helsinki Database'!$A$2:$A$71,0),MATCH(Y$11,'Helsinki Database'!$C$1:$WWR$1,0)),"-")</f>
        <v>-</v>
      </c>
      <c r="Z41" s="228" t="str">
        <f>IFERROR(INDEX('Helsinki Database'!$C$2:$WWR$71,MATCH($B41,'Helsinki Database'!$A$2:$A$71,0),MATCH(Z$11,'Helsinki Database'!$C$1:$WWR$1,0)),"-")</f>
        <v>-</v>
      </c>
      <c r="AA41" s="228" t="str">
        <f>IFERROR(INDEX('Helsinki Database'!$C$2:$WWR$71,MATCH($B41,'Helsinki Database'!$A$2:$A$71,0),MATCH(AA$11,'Helsinki Database'!$C$1:$WWR$1,0)),"-")</f>
        <v>-</v>
      </c>
      <c r="AB41" s="228" t="str">
        <f>IFERROR(INDEX('Helsinki Database'!$C$2:$WWR$71,MATCH($B41,'Helsinki Database'!$A$2:$A$71,0),MATCH(AB$11,'Helsinki Database'!$C$1:$WWR$1,0)),"-")</f>
        <v>-</v>
      </c>
      <c r="AC41" s="228" t="str">
        <f>IFERROR(INDEX('Helsinki Database'!$C$2:$WWR$71,MATCH($B41,'Helsinki Database'!$A$2:$A$71,0),MATCH(AC$11,'Helsinki Database'!$C$1:$WWR$1,0)),"-")</f>
        <v>-</v>
      </c>
      <c r="AD41" s="228" t="str">
        <f>IFERROR(INDEX('Helsinki Database'!$C$2:$WWR$71,MATCH($B41,'Helsinki Database'!$A$2:$A$71,0),MATCH(AD$11,'Helsinki Database'!$C$1:$WWR$1,0)),"-")</f>
        <v>-</v>
      </c>
      <c r="AE41" s="228" t="str">
        <f>IFERROR(INDEX('Helsinki Database'!$C$2:$WWR$71,MATCH($B41,'Helsinki Database'!$A$2:$A$71,0),MATCH(AE$11,'Helsinki Database'!$C$1:$WWR$1,0)),"-")</f>
        <v>-</v>
      </c>
      <c r="AF41" s="228" t="str">
        <f>IFERROR(INDEX('Helsinki Database'!$C$2:$WWR$71,MATCH($B41,'Helsinki Database'!$A$2:$A$71,0),MATCH(AF$11,'Helsinki Database'!$C$1:$WWR$1,0)),"-")</f>
        <v>-</v>
      </c>
      <c r="AG41" s="228" t="str">
        <f>IFERROR(INDEX('Helsinki Database'!$C$2:$WWR$71,MATCH($B41,'Helsinki Database'!$A$2:$A$71,0),MATCH(AG$11,'Helsinki Database'!$C$1:$WWR$1,0)),"-")</f>
        <v>-</v>
      </c>
      <c r="AH41" s="228" t="str">
        <f>IFERROR(INDEX('Helsinki Database'!$C$2:$WWR$71,MATCH($B41,'Helsinki Database'!$A$2:$A$71,0),MATCH(AH$11,'Helsinki Database'!$C$1:$WWR$1,0)),"-")</f>
        <v>-</v>
      </c>
      <c r="AI41" s="228" t="str">
        <f>IFERROR(INDEX('Helsinki Database'!$C$2:$WWR$71,MATCH($B41,'Helsinki Database'!$A$2:$A$71,0),MATCH(AI$11,'Helsinki Database'!$C$1:$WWR$1,0)),"-")</f>
        <v>-</v>
      </c>
      <c r="AJ41" s="228" t="str">
        <f>IFERROR(INDEX('Helsinki Database'!$C$2:$WWR$71,MATCH($B41,'Helsinki Database'!$A$2:$A$71,0),MATCH(AJ$11,'Helsinki Database'!$C$1:$WWR$1,0)),"-")</f>
        <v>-</v>
      </c>
      <c r="AK41" s="227" t="str">
        <f>IFERROR(INDEX('Helsinki Database'!$C$2:$WWR$71,MATCH($B41,'Helsinki Database'!$A$2:$A$71,0),MATCH(AK$11,'Helsinki Database'!$C$1:$WWR$1,0)),"-")</f>
        <v>-</v>
      </c>
      <c r="AL41" s="229" t="str">
        <f>IFERROR(INDEX('Helsinki Database'!$C$2:$WWR$71,MATCH($B41,'Helsinki Database'!$A$2:$A$71,0),MATCH(AL$11,'Helsinki Database'!$C$1:$WWR$1,0)),"-")</f>
        <v>-</v>
      </c>
      <c r="AM41" s="228" t="str">
        <f>IFERROR(INDEX('Helsinki Database'!$C$2:$WWR$71,MATCH($B41,'Helsinki Database'!$A$2:$A$71,0),MATCH(AM$11,'Helsinki Database'!$C$1:$WWR$1,0)),"-")</f>
        <v>-</v>
      </c>
      <c r="AN41" s="228" t="str">
        <f>IFERROR(INDEX('Helsinki Database'!$C$2:$WWR$71,MATCH($B41,'Helsinki Database'!$A$2:$A$71,0),MATCH(AN$11,'Helsinki Database'!$C$1:$WWR$1,0)),"-")</f>
        <v>-</v>
      </c>
      <c r="AO41" s="228" t="str">
        <f>IFERROR(INDEX('Helsinki Database'!$C$2:$WWR$71,MATCH($B41,'Helsinki Database'!$A$2:$A$71,0),MATCH(AO$11,'Helsinki Database'!$C$1:$WWR$1,0)),"-")</f>
        <v>-</v>
      </c>
      <c r="AP41" s="228" t="str">
        <f>IFERROR(INDEX('Helsinki Database'!$C$2:$WWR$71,MATCH($B41,'Helsinki Database'!$A$2:$A$71,0),MATCH(AP$11,'Helsinki Database'!$C$1:$WWR$1,0)),"-")</f>
        <v>-</v>
      </c>
      <c r="AQ41" s="228" t="str">
        <f>IFERROR(INDEX('Helsinki Database'!$C$2:$WWR$71,MATCH($B41,'Helsinki Database'!$A$2:$A$71,0),MATCH(AQ$11,'Helsinki Database'!$C$1:$WWR$1,0)),"-")</f>
        <v>-</v>
      </c>
      <c r="AR41" s="228" t="str">
        <f>IFERROR(INDEX('Helsinki Database'!$C$2:$WWR$71,MATCH($B41,'Helsinki Database'!$A$2:$A$71,0),MATCH(AR$11,'Helsinki Database'!$C$1:$WWR$1,0)),"-")</f>
        <v>-</v>
      </c>
      <c r="AS41" s="228" t="str">
        <f>IFERROR(INDEX('Helsinki Database'!$C$2:$WWR$71,MATCH($B41,'Helsinki Database'!$A$2:$A$71,0),MATCH(AS$11,'Helsinki Database'!$C$1:$WWR$1,0)),"-")</f>
        <v>-</v>
      </c>
      <c r="AT41" s="228" t="str">
        <f>IFERROR(INDEX('Helsinki Database'!$C$2:$WWR$71,MATCH($B41,'Helsinki Database'!$A$2:$A$71,0),MATCH(AT$11,'Helsinki Database'!$C$1:$WWR$1,0)),"-")</f>
        <v>-</v>
      </c>
      <c r="AU41" s="227" t="str">
        <f>IFERROR(INDEX('Helsinki Database'!$C$2:$WWR$71,MATCH($B41,'Helsinki Database'!$A$2:$A$71,0),MATCH(AU$11,'Helsinki Database'!$C$1:$WWR$1,0)),"-")</f>
        <v>-</v>
      </c>
    </row>
    <row r="42" spans="1:47" s="194" customFormat="1">
      <c r="A42" s="254"/>
      <c r="B42" s="267"/>
      <c r="C42" s="229" t="str">
        <f>IFERROR(INDEX('Helsinki Database'!$C$2:$WWR$71,MATCH($B42,'Helsinki Database'!$A$2:$A$71,0),MATCH(C$11,'Helsinki Database'!$C$1:$WWR$1,0)),"-")</f>
        <v>-</v>
      </c>
      <c r="D42" s="228" t="str">
        <f>IFERROR(INDEX('Helsinki Database'!$C$2:$WWR$71,MATCH($B42,'Helsinki Database'!$A$2:$A$71,0),MATCH(D$11,'Helsinki Database'!$C$1:$WWR$1,0)),"-")</f>
        <v>-</v>
      </c>
      <c r="E42" s="228" t="str">
        <f>IFERROR(INDEX('Helsinki Database'!$C$2:$WWR$71,MATCH($B42,'Helsinki Database'!$A$2:$A$71,0),MATCH(E$11,'Helsinki Database'!$C$1:$WWR$1,0)),"-")</f>
        <v>-</v>
      </c>
      <c r="F42" s="228" t="str">
        <f>IFERROR(INDEX('Helsinki Database'!$C$2:$WWR$71,MATCH($B42,'Helsinki Database'!$A$2:$A$71,0),MATCH(F$11,'Helsinki Database'!$C$1:$WWR$1,0)),"-")</f>
        <v>-</v>
      </c>
      <c r="G42" s="228" t="str">
        <f>IFERROR(INDEX('Helsinki Database'!$C$2:$WWR$71,MATCH($B42,'Helsinki Database'!$A$2:$A$71,0),MATCH(G$11,'Helsinki Database'!$C$1:$WWR$1,0)),"-")</f>
        <v>-</v>
      </c>
      <c r="H42" s="228" t="str">
        <f>IFERROR(INDEX('Helsinki Database'!$C$2:$WWR$71,MATCH($B42,'Helsinki Database'!$A$2:$A$71,0),MATCH(H$11,'Helsinki Database'!$C$1:$WWR$1,0)),"-")</f>
        <v>-</v>
      </c>
      <c r="I42" s="228" t="str">
        <f>IFERROR(INDEX('Helsinki Database'!$C$2:$WWR$71,MATCH($B42,'Helsinki Database'!$A$2:$A$71,0),MATCH(I$11,'Helsinki Database'!$C$1:$WWR$1,0)),"-")</f>
        <v>-</v>
      </c>
      <c r="J42" s="228" t="str">
        <f>IFERROR(INDEX('Helsinki Database'!$C$2:$WWR$71,MATCH($B42,'Helsinki Database'!$A$2:$A$71,0),MATCH(J$11,'Helsinki Database'!$C$1:$WWR$1,0)),"-")</f>
        <v>-</v>
      </c>
      <c r="K42" s="228" t="str">
        <f>IFERROR(INDEX('Helsinki Database'!$C$2:$WWR$71,MATCH($B42,'Helsinki Database'!$A$2:$A$71,0),MATCH(K$11,'Helsinki Database'!$C$1:$WWR$1,0)),"-")</f>
        <v>-</v>
      </c>
      <c r="L42" s="228" t="str">
        <f>IFERROR(INDEX('Helsinki Database'!$C$2:$WWR$71,MATCH($B42,'Helsinki Database'!$A$2:$A$71,0),MATCH(L$11,'Helsinki Database'!$C$1:$WWR$1,0)),"-")</f>
        <v>-</v>
      </c>
      <c r="M42" s="228" t="str">
        <f>IFERROR(INDEX('Helsinki Database'!$C$2:$WWR$71,MATCH($B42,'Helsinki Database'!$A$2:$A$71,0),MATCH(M$11,'Helsinki Database'!$C$1:$WWR$1,0)),"-")</f>
        <v>-</v>
      </c>
      <c r="N42" s="228" t="str">
        <f>IFERROR(INDEX('Helsinki Database'!$C$2:$WWR$71,MATCH($B42,'Helsinki Database'!$A$2:$A$71,0),MATCH(N$11,'Helsinki Database'!$C$1:$WWR$1,0)),"-")</f>
        <v>-</v>
      </c>
      <c r="O42" s="228" t="str">
        <f>IFERROR(INDEX('Helsinki Database'!$C$2:$WWR$71,MATCH($B42,'Helsinki Database'!$A$2:$A$71,0),MATCH(O$11,'Helsinki Database'!$C$1:$WWR$1,0)),"-")</f>
        <v>-</v>
      </c>
      <c r="P42" s="228" t="str">
        <f>IFERROR(INDEX('Helsinki Database'!$C$2:$WWR$71,MATCH($B42,'Helsinki Database'!$A$2:$A$71,0),MATCH(P$11,'Helsinki Database'!$C$1:$WWR$1,0)),"-")</f>
        <v>-</v>
      </c>
      <c r="Q42" s="228" t="str">
        <f>IFERROR(INDEX('Helsinki Database'!$C$2:$WWR$71,MATCH($B42,'Helsinki Database'!$A$2:$A$71,0),MATCH(Q$11,'Helsinki Database'!$C$1:$WWR$1,0)),"-")</f>
        <v>-</v>
      </c>
      <c r="R42" s="228" t="str">
        <f>IFERROR(INDEX('Helsinki Database'!$C$2:$WWR$71,MATCH($B42,'Helsinki Database'!$A$2:$A$71,0),MATCH(R$11,'Helsinki Database'!$C$1:$WWR$1,0)),"-")</f>
        <v>-</v>
      </c>
      <c r="S42" s="228" t="str">
        <f>IFERROR(INDEX('Helsinki Database'!$C$2:$WWR$71,MATCH($B42,'Helsinki Database'!$A$2:$A$71,0),MATCH(S$11,'Helsinki Database'!$C$1:$WWR$1,0)),"-")</f>
        <v>-</v>
      </c>
      <c r="T42" s="228" t="str">
        <f>IFERROR(INDEX('Helsinki Database'!$C$2:$WWR$71,MATCH($B42,'Helsinki Database'!$A$2:$A$71,0),MATCH(T$11,'Helsinki Database'!$C$1:$WWR$1,0)),"-")</f>
        <v>-</v>
      </c>
      <c r="U42" s="228" t="str">
        <f>IFERROR(INDEX('Helsinki Database'!$C$2:$WWR$71,MATCH($B42,'Helsinki Database'!$A$2:$A$71,0),MATCH(U$11,'Helsinki Database'!$C$1:$WWR$1,0)),"-")</f>
        <v>-</v>
      </c>
      <c r="V42" s="228" t="str">
        <f>IFERROR(INDEX('Helsinki Database'!$C$2:$WWR$71,MATCH($B42,'Helsinki Database'!$A$2:$A$71,0),MATCH(V$11,'Helsinki Database'!$C$1:$WWR$1,0)),"-")</f>
        <v>-</v>
      </c>
      <c r="W42" s="228" t="str">
        <f>IFERROR(INDEX('Helsinki Database'!$C$2:$WWR$71,MATCH($B42,'Helsinki Database'!$A$2:$A$71,0),MATCH(W$11,'Helsinki Database'!$C$1:$WWR$1,0)),"-")</f>
        <v>-</v>
      </c>
      <c r="X42" s="227" t="str">
        <f>IFERROR(INDEX('Helsinki Database'!$C$2:$WWR$71,MATCH($B42,'Helsinki Database'!$A$2:$A$71,0),MATCH(X$11,'Helsinki Database'!$C$1:$WWR$1,0)),"-")</f>
        <v>-</v>
      </c>
      <c r="Y42" s="229" t="str">
        <f>IFERROR(INDEX('Helsinki Database'!$C$2:$WWR$71,MATCH($B42,'Helsinki Database'!$A$2:$A$71,0),MATCH(Y$11,'Helsinki Database'!$C$1:$WWR$1,0)),"-")</f>
        <v>-</v>
      </c>
      <c r="Z42" s="228" t="str">
        <f>IFERROR(INDEX('Helsinki Database'!$C$2:$WWR$71,MATCH($B42,'Helsinki Database'!$A$2:$A$71,0),MATCH(Z$11,'Helsinki Database'!$C$1:$WWR$1,0)),"-")</f>
        <v>-</v>
      </c>
      <c r="AA42" s="228" t="str">
        <f>IFERROR(INDEX('Helsinki Database'!$C$2:$WWR$71,MATCH($B42,'Helsinki Database'!$A$2:$A$71,0),MATCH(AA$11,'Helsinki Database'!$C$1:$WWR$1,0)),"-")</f>
        <v>-</v>
      </c>
      <c r="AB42" s="228" t="str">
        <f>IFERROR(INDEX('Helsinki Database'!$C$2:$WWR$71,MATCH($B42,'Helsinki Database'!$A$2:$A$71,0),MATCH(AB$11,'Helsinki Database'!$C$1:$WWR$1,0)),"-")</f>
        <v>-</v>
      </c>
      <c r="AC42" s="228" t="str">
        <f>IFERROR(INDEX('Helsinki Database'!$C$2:$WWR$71,MATCH($B42,'Helsinki Database'!$A$2:$A$71,0),MATCH(AC$11,'Helsinki Database'!$C$1:$WWR$1,0)),"-")</f>
        <v>-</v>
      </c>
      <c r="AD42" s="228" t="str">
        <f>IFERROR(INDEX('Helsinki Database'!$C$2:$WWR$71,MATCH($B42,'Helsinki Database'!$A$2:$A$71,0),MATCH(AD$11,'Helsinki Database'!$C$1:$WWR$1,0)),"-")</f>
        <v>-</v>
      </c>
      <c r="AE42" s="228" t="str">
        <f>IFERROR(INDEX('Helsinki Database'!$C$2:$WWR$71,MATCH($B42,'Helsinki Database'!$A$2:$A$71,0),MATCH(AE$11,'Helsinki Database'!$C$1:$WWR$1,0)),"-")</f>
        <v>-</v>
      </c>
      <c r="AF42" s="228" t="str">
        <f>IFERROR(INDEX('Helsinki Database'!$C$2:$WWR$71,MATCH($B42,'Helsinki Database'!$A$2:$A$71,0),MATCH(AF$11,'Helsinki Database'!$C$1:$WWR$1,0)),"-")</f>
        <v>-</v>
      </c>
      <c r="AG42" s="228" t="str">
        <f>IFERROR(INDEX('Helsinki Database'!$C$2:$WWR$71,MATCH($B42,'Helsinki Database'!$A$2:$A$71,0),MATCH(AG$11,'Helsinki Database'!$C$1:$WWR$1,0)),"-")</f>
        <v>-</v>
      </c>
      <c r="AH42" s="228" t="str">
        <f>IFERROR(INDEX('Helsinki Database'!$C$2:$WWR$71,MATCH($B42,'Helsinki Database'!$A$2:$A$71,0),MATCH(AH$11,'Helsinki Database'!$C$1:$WWR$1,0)),"-")</f>
        <v>-</v>
      </c>
      <c r="AI42" s="228" t="str">
        <f>IFERROR(INDEX('Helsinki Database'!$C$2:$WWR$71,MATCH($B42,'Helsinki Database'!$A$2:$A$71,0),MATCH(AI$11,'Helsinki Database'!$C$1:$WWR$1,0)),"-")</f>
        <v>-</v>
      </c>
      <c r="AJ42" s="228" t="str">
        <f>IFERROR(INDEX('Helsinki Database'!$C$2:$WWR$71,MATCH($B42,'Helsinki Database'!$A$2:$A$71,0),MATCH(AJ$11,'Helsinki Database'!$C$1:$WWR$1,0)),"-")</f>
        <v>-</v>
      </c>
      <c r="AK42" s="227" t="str">
        <f>IFERROR(INDEX('Helsinki Database'!$C$2:$WWR$71,MATCH($B42,'Helsinki Database'!$A$2:$A$71,0),MATCH(AK$11,'Helsinki Database'!$C$1:$WWR$1,0)),"-")</f>
        <v>-</v>
      </c>
      <c r="AL42" s="229" t="str">
        <f>IFERROR(INDEX('Helsinki Database'!$C$2:$WWR$71,MATCH($B42,'Helsinki Database'!$A$2:$A$71,0),MATCH(AL$11,'Helsinki Database'!$C$1:$WWR$1,0)),"-")</f>
        <v>-</v>
      </c>
      <c r="AM42" s="228" t="str">
        <f>IFERROR(INDEX('Helsinki Database'!$C$2:$WWR$71,MATCH($B42,'Helsinki Database'!$A$2:$A$71,0),MATCH(AM$11,'Helsinki Database'!$C$1:$WWR$1,0)),"-")</f>
        <v>-</v>
      </c>
      <c r="AN42" s="228" t="str">
        <f>IFERROR(INDEX('Helsinki Database'!$C$2:$WWR$71,MATCH($B42,'Helsinki Database'!$A$2:$A$71,0),MATCH(AN$11,'Helsinki Database'!$C$1:$WWR$1,0)),"-")</f>
        <v>-</v>
      </c>
      <c r="AO42" s="228" t="str">
        <f>IFERROR(INDEX('Helsinki Database'!$C$2:$WWR$71,MATCH($B42,'Helsinki Database'!$A$2:$A$71,0),MATCH(AO$11,'Helsinki Database'!$C$1:$WWR$1,0)),"-")</f>
        <v>-</v>
      </c>
      <c r="AP42" s="228" t="str">
        <f>IFERROR(INDEX('Helsinki Database'!$C$2:$WWR$71,MATCH($B42,'Helsinki Database'!$A$2:$A$71,0),MATCH(AP$11,'Helsinki Database'!$C$1:$WWR$1,0)),"-")</f>
        <v>-</v>
      </c>
      <c r="AQ42" s="228" t="str">
        <f>IFERROR(INDEX('Helsinki Database'!$C$2:$WWR$71,MATCH($B42,'Helsinki Database'!$A$2:$A$71,0),MATCH(AQ$11,'Helsinki Database'!$C$1:$WWR$1,0)),"-")</f>
        <v>-</v>
      </c>
      <c r="AR42" s="228" t="str">
        <f>IFERROR(INDEX('Helsinki Database'!$C$2:$WWR$71,MATCH($B42,'Helsinki Database'!$A$2:$A$71,0),MATCH(AR$11,'Helsinki Database'!$C$1:$WWR$1,0)),"-")</f>
        <v>-</v>
      </c>
      <c r="AS42" s="228" t="str">
        <f>IFERROR(INDEX('Helsinki Database'!$C$2:$WWR$71,MATCH($B42,'Helsinki Database'!$A$2:$A$71,0),MATCH(AS$11,'Helsinki Database'!$C$1:$WWR$1,0)),"-")</f>
        <v>-</v>
      </c>
      <c r="AT42" s="228" t="str">
        <f>IFERROR(INDEX('Helsinki Database'!$C$2:$WWR$71,MATCH($B42,'Helsinki Database'!$A$2:$A$71,0),MATCH(AT$11,'Helsinki Database'!$C$1:$WWR$1,0)),"-")</f>
        <v>-</v>
      </c>
      <c r="AU42" s="227" t="str">
        <f>IFERROR(INDEX('Helsinki Database'!$C$2:$WWR$71,MATCH($B42,'Helsinki Database'!$A$2:$A$71,0),MATCH(AU$11,'Helsinki Database'!$C$1:$WWR$1,0)),"-")</f>
        <v>-</v>
      </c>
    </row>
    <row r="43" spans="1:47" s="194" customFormat="1">
      <c r="A43" s="254"/>
      <c r="B43" s="267"/>
      <c r="C43" s="229" t="str">
        <f>IFERROR(INDEX('Helsinki Database'!$C$2:$WWR$71,MATCH($B43,'Helsinki Database'!$A$2:$A$71,0),MATCH(C$11,'Helsinki Database'!$C$1:$WWR$1,0)),"-")</f>
        <v>-</v>
      </c>
      <c r="D43" s="228" t="str">
        <f>IFERROR(INDEX('Helsinki Database'!$C$2:$WWR$71,MATCH($B43,'Helsinki Database'!$A$2:$A$71,0),MATCH(D$11,'Helsinki Database'!$C$1:$WWR$1,0)),"-")</f>
        <v>-</v>
      </c>
      <c r="E43" s="228" t="str">
        <f>IFERROR(INDEX('Helsinki Database'!$C$2:$WWR$71,MATCH($B43,'Helsinki Database'!$A$2:$A$71,0),MATCH(E$11,'Helsinki Database'!$C$1:$WWR$1,0)),"-")</f>
        <v>-</v>
      </c>
      <c r="F43" s="228" t="str">
        <f>IFERROR(INDEX('Helsinki Database'!$C$2:$WWR$71,MATCH($B43,'Helsinki Database'!$A$2:$A$71,0),MATCH(F$11,'Helsinki Database'!$C$1:$WWR$1,0)),"-")</f>
        <v>-</v>
      </c>
      <c r="G43" s="228" t="str">
        <f>IFERROR(INDEX('Helsinki Database'!$C$2:$WWR$71,MATCH($B43,'Helsinki Database'!$A$2:$A$71,0),MATCH(G$11,'Helsinki Database'!$C$1:$WWR$1,0)),"-")</f>
        <v>-</v>
      </c>
      <c r="H43" s="228" t="str">
        <f>IFERROR(INDEX('Helsinki Database'!$C$2:$WWR$71,MATCH($B43,'Helsinki Database'!$A$2:$A$71,0),MATCH(H$11,'Helsinki Database'!$C$1:$WWR$1,0)),"-")</f>
        <v>-</v>
      </c>
      <c r="I43" s="228" t="str">
        <f>IFERROR(INDEX('Helsinki Database'!$C$2:$WWR$71,MATCH($B43,'Helsinki Database'!$A$2:$A$71,0),MATCH(I$11,'Helsinki Database'!$C$1:$WWR$1,0)),"-")</f>
        <v>-</v>
      </c>
      <c r="J43" s="228" t="str">
        <f>IFERROR(INDEX('Helsinki Database'!$C$2:$WWR$71,MATCH($B43,'Helsinki Database'!$A$2:$A$71,0),MATCH(J$11,'Helsinki Database'!$C$1:$WWR$1,0)),"-")</f>
        <v>-</v>
      </c>
      <c r="K43" s="228" t="str">
        <f>IFERROR(INDEX('Helsinki Database'!$C$2:$WWR$71,MATCH($B43,'Helsinki Database'!$A$2:$A$71,0),MATCH(K$11,'Helsinki Database'!$C$1:$WWR$1,0)),"-")</f>
        <v>-</v>
      </c>
      <c r="L43" s="228" t="str">
        <f>IFERROR(INDEX('Helsinki Database'!$C$2:$WWR$71,MATCH($B43,'Helsinki Database'!$A$2:$A$71,0),MATCH(L$11,'Helsinki Database'!$C$1:$WWR$1,0)),"-")</f>
        <v>-</v>
      </c>
      <c r="M43" s="228" t="str">
        <f>IFERROR(INDEX('Helsinki Database'!$C$2:$WWR$71,MATCH($B43,'Helsinki Database'!$A$2:$A$71,0),MATCH(M$11,'Helsinki Database'!$C$1:$WWR$1,0)),"-")</f>
        <v>-</v>
      </c>
      <c r="N43" s="228" t="str">
        <f>IFERROR(INDEX('Helsinki Database'!$C$2:$WWR$71,MATCH($B43,'Helsinki Database'!$A$2:$A$71,0),MATCH(N$11,'Helsinki Database'!$C$1:$WWR$1,0)),"-")</f>
        <v>-</v>
      </c>
      <c r="O43" s="228" t="str">
        <f>IFERROR(INDEX('Helsinki Database'!$C$2:$WWR$71,MATCH($B43,'Helsinki Database'!$A$2:$A$71,0),MATCH(O$11,'Helsinki Database'!$C$1:$WWR$1,0)),"-")</f>
        <v>-</v>
      </c>
      <c r="P43" s="228" t="str">
        <f>IFERROR(INDEX('Helsinki Database'!$C$2:$WWR$71,MATCH($B43,'Helsinki Database'!$A$2:$A$71,0),MATCH(P$11,'Helsinki Database'!$C$1:$WWR$1,0)),"-")</f>
        <v>-</v>
      </c>
      <c r="Q43" s="228" t="str">
        <f>IFERROR(INDEX('Helsinki Database'!$C$2:$WWR$71,MATCH($B43,'Helsinki Database'!$A$2:$A$71,0),MATCH(Q$11,'Helsinki Database'!$C$1:$WWR$1,0)),"-")</f>
        <v>-</v>
      </c>
      <c r="R43" s="228" t="str">
        <f>IFERROR(INDEX('Helsinki Database'!$C$2:$WWR$71,MATCH($B43,'Helsinki Database'!$A$2:$A$71,0),MATCH(R$11,'Helsinki Database'!$C$1:$WWR$1,0)),"-")</f>
        <v>-</v>
      </c>
      <c r="S43" s="228" t="str">
        <f>IFERROR(INDEX('Helsinki Database'!$C$2:$WWR$71,MATCH($B43,'Helsinki Database'!$A$2:$A$71,0),MATCH(S$11,'Helsinki Database'!$C$1:$WWR$1,0)),"-")</f>
        <v>-</v>
      </c>
      <c r="T43" s="228" t="str">
        <f>IFERROR(INDEX('Helsinki Database'!$C$2:$WWR$71,MATCH($B43,'Helsinki Database'!$A$2:$A$71,0),MATCH(T$11,'Helsinki Database'!$C$1:$WWR$1,0)),"-")</f>
        <v>-</v>
      </c>
      <c r="U43" s="228" t="str">
        <f>IFERROR(INDEX('Helsinki Database'!$C$2:$WWR$71,MATCH($B43,'Helsinki Database'!$A$2:$A$71,0),MATCH(U$11,'Helsinki Database'!$C$1:$WWR$1,0)),"-")</f>
        <v>-</v>
      </c>
      <c r="V43" s="228" t="str">
        <f>IFERROR(INDEX('Helsinki Database'!$C$2:$WWR$71,MATCH($B43,'Helsinki Database'!$A$2:$A$71,0),MATCH(V$11,'Helsinki Database'!$C$1:$WWR$1,0)),"-")</f>
        <v>-</v>
      </c>
      <c r="W43" s="228" t="str">
        <f>IFERROR(INDEX('Helsinki Database'!$C$2:$WWR$71,MATCH($B43,'Helsinki Database'!$A$2:$A$71,0),MATCH(W$11,'Helsinki Database'!$C$1:$WWR$1,0)),"-")</f>
        <v>-</v>
      </c>
      <c r="X43" s="227" t="str">
        <f>IFERROR(INDEX('Helsinki Database'!$C$2:$WWR$71,MATCH($B43,'Helsinki Database'!$A$2:$A$71,0),MATCH(X$11,'Helsinki Database'!$C$1:$WWR$1,0)),"-")</f>
        <v>-</v>
      </c>
      <c r="Y43" s="229" t="str">
        <f>IFERROR(INDEX('Helsinki Database'!$C$2:$WWR$71,MATCH($B43,'Helsinki Database'!$A$2:$A$71,0),MATCH(Y$11,'Helsinki Database'!$C$1:$WWR$1,0)),"-")</f>
        <v>-</v>
      </c>
      <c r="Z43" s="228" t="str">
        <f>IFERROR(INDEX('Helsinki Database'!$C$2:$WWR$71,MATCH($B43,'Helsinki Database'!$A$2:$A$71,0),MATCH(Z$11,'Helsinki Database'!$C$1:$WWR$1,0)),"-")</f>
        <v>-</v>
      </c>
      <c r="AA43" s="228" t="str">
        <f>IFERROR(INDEX('Helsinki Database'!$C$2:$WWR$71,MATCH($B43,'Helsinki Database'!$A$2:$A$71,0),MATCH(AA$11,'Helsinki Database'!$C$1:$WWR$1,0)),"-")</f>
        <v>-</v>
      </c>
      <c r="AB43" s="228" t="str">
        <f>IFERROR(INDEX('Helsinki Database'!$C$2:$WWR$71,MATCH($B43,'Helsinki Database'!$A$2:$A$71,0),MATCH(AB$11,'Helsinki Database'!$C$1:$WWR$1,0)),"-")</f>
        <v>-</v>
      </c>
      <c r="AC43" s="228" t="str">
        <f>IFERROR(INDEX('Helsinki Database'!$C$2:$WWR$71,MATCH($B43,'Helsinki Database'!$A$2:$A$71,0),MATCH(AC$11,'Helsinki Database'!$C$1:$WWR$1,0)),"-")</f>
        <v>-</v>
      </c>
      <c r="AD43" s="228" t="str">
        <f>IFERROR(INDEX('Helsinki Database'!$C$2:$WWR$71,MATCH($B43,'Helsinki Database'!$A$2:$A$71,0),MATCH(AD$11,'Helsinki Database'!$C$1:$WWR$1,0)),"-")</f>
        <v>-</v>
      </c>
      <c r="AE43" s="228" t="str">
        <f>IFERROR(INDEX('Helsinki Database'!$C$2:$WWR$71,MATCH($B43,'Helsinki Database'!$A$2:$A$71,0),MATCH(AE$11,'Helsinki Database'!$C$1:$WWR$1,0)),"-")</f>
        <v>-</v>
      </c>
      <c r="AF43" s="228" t="str">
        <f>IFERROR(INDEX('Helsinki Database'!$C$2:$WWR$71,MATCH($B43,'Helsinki Database'!$A$2:$A$71,0),MATCH(AF$11,'Helsinki Database'!$C$1:$WWR$1,0)),"-")</f>
        <v>-</v>
      </c>
      <c r="AG43" s="228" t="str">
        <f>IFERROR(INDEX('Helsinki Database'!$C$2:$WWR$71,MATCH($B43,'Helsinki Database'!$A$2:$A$71,0),MATCH(AG$11,'Helsinki Database'!$C$1:$WWR$1,0)),"-")</f>
        <v>-</v>
      </c>
      <c r="AH43" s="228" t="str">
        <f>IFERROR(INDEX('Helsinki Database'!$C$2:$WWR$71,MATCH($B43,'Helsinki Database'!$A$2:$A$71,0),MATCH(AH$11,'Helsinki Database'!$C$1:$WWR$1,0)),"-")</f>
        <v>-</v>
      </c>
      <c r="AI43" s="228" t="str">
        <f>IFERROR(INDEX('Helsinki Database'!$C$2:$WWR$71,MATCH($B43,'Helsinki Database'!$A$2:$A$71,0),MATCH(AI$11,'Helsinki Database'!$C$1:$WWR$1,0)),"-")</f>
        <v>-</v>
      </c>
      <c r="AJ43" s="228" t="str">
        <f>IFERROR(INDEX('Helsinki Database'!$C$2:$WWR$71,MATCH($B43,'Helsinki Database'!$A$2:$A$71,0),MATCH(AJ$11,'Helsinki Database'!$C$1:$WWR$1,0)),"-")</f>
        <v>-</v>
      </c>
      <c r="AK43" s="227" t="str">
        <f>IFERROR(INDEX('Helsinki Database'!$C$2:$WWR$71,MATCH($B43,'Helsinki Database'!$A$2:$A$71,0),MATCH(AK$11,'Helsinki Database'!$C$1:$WWR$1,0)),"-")</f>
        <v>-</v>
      </c>
      <c r="AL43" s="229" t="str">
        <f>IFERROR(INDEX('Helsinki Database'!$C$2:$WWR$71,MATCH($B43,'Helsinki Database'!$A$2:$A$71,0),MATCH(AL$11,'Helsinki Database'!$C$1:$WWR$1,0)),"-")</f>
        <v>-</v>
      </c>
      <c r="AM43" s="228" t="str">
        <f>IFERROR(INDEX('Helsinki Database'!$C$2:$WWR$71,MATCH($B43,'Helsinki Database'!$A$2:$A$71,0),MATCH(AM$11,'Helsinki Database'!$C$1:$WWR$1,0)),"-")</f>
        <v>-</v>
      </c>
      <c r="AN43" s="228" t="str">
        <f>IFERROR(INDEX('Helsinki Database'!$C$2:$WWR$71,MATCH($B43,'Helsinki Database'!$A$2:$A$71,0),MATCH(AN$11,'Helsinki Database'!$C$1:$WWR$1,0)),"-")</f>
        <v>-</v>
      </c>
      <c r="AO43" s="228" t="str">
        <f>IFERROR(INDEX('Helsinki Database'!$C$2:$WWR$71,MATCH($B43,'Helsinki Database'!$A$2:$A$71,0),MATCH(AO$11,'Helsinki Database'!$C$1:$WWR$1,0)),"-")</f>
        <v>-</v>
      </c>
      <c r="AP43" s="228" t="str">
        <f>IFERROR(INDEX('Helsinki Database'!$C$2:$WWR$71,MATCH($B43,'Helsinki Database'!$A$2:$A$71,0),MATCH(AP$11,'Helsinki Database'!$C$1:$WWR$1,0)),"-")</f>
        <v>-</v>
      </c>
      <c r="AQ43" s="228" t="str">
        <f>IFERROR(INDEX('Helsinki Database'!$C$2:$WWR$71,MATCH($B43,'Helsinki Database'!$A$2:$A$71,0),MATCH(AQ$11,'Helsinki Database'!$C$1:$WWR$1,0)),"-")</f>
        <v>-</v>
      </c>
      <c r="AR43" s="228" t="str">
        <f>IFERROR(INDEX('Helsinki Database'!$C$2:$WWR$71,MATCH($B43,'Helsinki Database'!$A$2:$A$71,0),MATCH(AR$11,'Helsinki Database'!$C$1:$WWR$1,0)),"-")</f>
        <v>-</v>
      </c>
      <c r="AS43" s="228" t="str">
        <f>IFERROR(INDEX('Helsinki Database'!$C$2:$WWR$71,MATCH($B43,'Helsinki Database'!$A$2:$A$71,0),MATCH(AS$11,'Helsinki Database'!$C$1:$WWR$1,0)),"-")</f>
        <v>-</v>
      </c>
      <c r="AT43" s="228" t="str">
        <f>IFERROR(INDEX('Helsinki Database'!$C$2:$WWR$71,MATCH($B43,'Helsinki Database'!$A$2:$A$71,0),MATCH(AT$11,'Helsinki Database'!$C$1:$WWR$1,0)),"-")</f>
        <v>-</v>
      </c>
      <c r="AU43" s="227" t="str">
        <f>IFERROR(INDEX('Helsinki Database'!$C$2:$WWR$71,MATCH($B43,'Helsinki Database'!$A$2:$A$71,0),MATCH(AU$11,'Helsinki Database'!$C$1:$WWR$1,0)),"-")</f>
        <v>-</v>
      </c>
    </row>
    <row r="44" spans="1:47" s="194" customFormat="1">
      <c r="A44" s="254"/>
      <c r="B44" s="267"/>
      <c r="C44" s="229" t="str">
        <f>IFERROR(INDEX('Helsinki Database'!$C$2:$WWR$71,MATCH($B44,'Helsinki Database'!$A$2:$A$71,0),MATCH(C$11,'Helsinki Database'!$C$1:$WWR$1,0)),"-")</f>
        <v>-</v>
      </c>
      <c r="D44" s="228" t="str">
        <f>IFERROR(INDEX('Helsinki Database'!$C$2:$WWR$71,MATCH($B44,'Helsinki Database'!$A$2:$A$71,0),MATCH(D$11,'Helsinki Database'!$C$1:$WWR$1,0)),"-")</f>
        <v>-</v>
      </c>
      <c r="E44" s="228" t="str">
        <f>IFERROR(INDEX('Helsinki Database'!$C$2:$WWR$71,MATCH($B44,'Helsinki Database'!$A$2:$A$71,0),MATCH(E$11,'Helsinki Database'!$C$1:$WWR$1,0)),"-")</f>
        <v>-</v>
      </c>
      <c r="F44" s="228" t="str">
        <f>IFERROR(INDEX('Helsinki Database'!$C$2:$WWR$71,MATCH($B44,'Helsinki Database'!$A$2:$A$71,0),MATCH(F$11,'Helsinki Database'!$C$1:$WWR$1,0)),"-")</f>
        <v>-</v>
      </c>
      <c r="G44" s="228" t="str">
        <f>IFERROR(INDEX('Helsinki Database'!$C$2:$WWR$71,MATCH($B44,'Helsinki Database'!$A$2:$A$71,0),MATCH(G$11,'Helsinki Database'!$C$1:$WWR$1,0)),"-")</f>
        <v>-</v>
      </c>
      <c r="H44" s="228" t="str">
        <f>IFERROR(INDEX('Helsinki Database'!$C$2:$WWR$71,MATCH($B44,'Helsinki Database'!$A$2:$A$71,0),MATCH(H$11,'Helsinki Database'!$C$1:$WWR$1,0)),"-")</f>
        <v>-</v>
      </c>
      <c r="I44" s="228" t="str">
        <f>IFERROR(INDEX('Helsinki Database'!$C$2:$WWR$71,MATCH($B44,'Helsinki Database'!$A$2:$A$71,0),MATCH(I$11,'Helsinki Database'!$C$1:$WWR$1,0)),"-")</f>
        <v>-</v>
      </c>
      <c r="J44" s="228" t="str">
        <f>IFERROR(INDEX('Helsinki Database'!$C$2:$WWR$71,MATCH($B44,'Helsinki Database'!$A$2:$A$71,0),MATCH(J$11,'Helsinki Database'!$C$1:$WWR$1,0)),"-")</f>
        <v>-</v>
      </c>
      <c r="K44" s="228" t="str">
        <f>IFERROR(INDEX('Helsinki Database'!$C$2:$WWR$71,MATCH($B44,'Helsinki Database'!$A$2:$A$71,0),MATCH(K$11,'Helsinki Database'!$C$1:$WWR$1,0)),"-")</f>
        <v>-</v>
      </c>
      <c r="L44" s="228" t="str">
        <f>IFERROR(INDEX('Helsinki Database'!$C$2:$WWR$71,MATCH($B44,'Helsinki Database'!$A$2:$A$71,0),MATCH(L$11,'Helsinki Database'!$C$1:$WWR$1,0)),"-")</f>
        <v>-</v>
      </c>
      <c r="M44" s="228" t="str">
        <f>IFERROR(INDEX('Helsinki Database'!$C$2:$WWR$71,MATCH($B44,'Helsinki Database'!$A$2:$A$71,0),MATCH(M$11,'Helsinki Database'!$C$1:$WWR$1,0)),"-")</f>
        <v>-</v>
      </c>
      <c r="N44" s="228" t="str">
        <f>IFERROR(INDEX('Helsinki Database'!$C$2:$WWR$71,MATCH($B44,'Helsinki Database'!$A$2:$A$71,0),MATCH(N$11,'Helsinki Database'!$C$1:$WWR$1,0)),"-")</f>
        <v>-</v>
      </c>
      <c r="O44" s="228" t="str">
        <f>IFERROR(INDEX('Helsinki Database'!$C$2:$WWR$71,MATCH($B44,'Helsinki Database'!$A$2:$A$71,0),MATCH(O$11,'Helsinki Database'!$C$1:$WWR$1,0)),"-")</f>
        <v>-</v>
      </c>
      <c r="P44" s="228" t="str">
        <f>IFERROR(INDEX('Helsinki Database'!$C$2:$WWR$71,MATCH($B44,'Helsinki Database'!$A$2:$A$71,0),MATCH(P$11,'Helsinki Database'!$C$1:$WWR$1,0)),"-")</f>
        <v>-</v>
      </c>
      <c r="Q44" s="228" t="str">
        <f>IFERROR(INDEX('Helsinki Database'!$C$2:$WWR$71,MATCH($B44,'Helsinki Database'!$A$2:$A$71,0),MATCH(Q$11,'Helsinki Database'!$C$1:$WWR$1,0)),"-")</f>
        <v>-</v>
      </c>
      <c r="R44" s="228" t="str">
        <f>IFERROR(INDEX('Helsinki Database'!$C$2:$WWR$71,MATCH($B44,'Helsinki Database'!$A$2:$A$71,0),MATCH(R$11,'Helsinki Database'!$C$1:$WWR$1,0)),"-")</f>
        <v>-</v>
      </c>
      <c r="S44" s="228" t="str">
        <f>IFERROR(INDEX('Helsinki Database'!$C$2:$WWR$71,MATCH($B44,'Helsinki Database'!$A$2:$A$71,0),MATCH(S$11,'Helsinki Database'!$C$1:$WWR$1,0)),"-")</f>
        <v>-</v>
      </c>
      <c r="T44" s="228" t="str">
        <f>IFERROR(INDEX('Helsinki Database'!$C$2:$WWR$71,MATCH($B44,'Helsinki Database'!$A$2:$A$71,0),MATCH(T$11,'Helsinki Database'!$C$1:$WWR$1,0)),"-")</f>
        <v>-</v>
      </c>
      <c r="U44" s="228" t="str">
        <f>IFERROR(INDEX('Helsinki Database'!$C$2:$WWR$71,MATCH($B44,'Helsinki Database'!$A$2:$A$71,0),MATCH(U$11,'Helsinki Database'!$C$1:$WWR$1,0)),"-")</f>
        <v>-</v>
      </c>
      <c r="V44" s="228" t="str">
        <f>IFERROR(INDEX('Helsinki Database'!$C$2:$WWR$71,MATCH($B44,'Helsinki Database'!$A$2:$A$71,0),MATCH(V$11,'Helsinki Database'!$C$1:$WWR$1,0)),"-")</f>
        <v>-</v>
      </c>
      <c r="W44" s="228" t="str">
        <f>IFERROR(INDEX('Helsinki Database'!$C$2:$WWR$71,MATCH($B44,'Helsinki Database'!$A$2:$A$71,0),MATCH(W$11,'Helsinki Database'!$C$1:$WWR$1,0)),"-")</f>
        <v>-</v>
      </c>
      <c r="X44" s="227" t="str">
        <f>IFERROR(INDEX('Helsinki Database'!$C$2:$WWR$71,MATCH($B44,'Helsinki Database'!$A$2:$A$71,0),MATCH(X$11,'Helsinki Database'!$C$1:$WWR$1,0)),"-")</f>
        <v>-</v>
      </c>
      <c r="Y44" s="229" t="str">
        <f>IFERROR(INDEX('Helsinki Database'!$C$2:$WWR$71,MATCH($B44,'Helsinki Database'!$A$2:$A$71,0),MATCH(Y$11,'Helsinki Database'!$C$1:$WWR$1,0)),"-")</f>
        <v>-</v>
      </c>
      <c r="Z44" s="228" t="str">
        <f>IFERROR(INDEX('Helsinki Database'!$C$2:$WWR$71,MATCH($B44,'Helsinki Database'!$A$2:$A$71,0),MATCH(Z$11,'Helsinki Database'!$C$1:$WWR$1,0)),"-")</f>
        <v>-</v>
      </c>
      <c r="AA44" s="228" t="str">
        <f>IFERROR(INDEX('Helsinki Database'!$C$2:$WWR$71,MATCH($B44,'Helsinki Database'!$A$2:$A$71,0),MATCH(AA$11,'Helsinki Database'!$C$1:$WWR$1,0)),"-")</f>
        <v>-</v>
      </c>
      <c r="AB44" s="228" t="str">
        <f>IFERROR(INDEX('Helsinki Database'!$C$2:$WWR$71,MATCH($B44,'Helsinki Database'!$A$2:$A$71,0),MATCH(AB$11,'Helsinki Database'!$C$1:$WWR$1,0)),"-")</f>
        <v>-</v>
      </c>
      <c r="AC44" s="228" t="str">
        <f>IFERROR(INDEX('Helsinki Database'!$C$2:$WWR$71,MATCH($B44,'Helsinki Database'!$A$2:$A$71,0),MATCH(AC$11,'Helsinki Database'!$C$1:$WWR$1,0)),"-")</f>
        <v>-</v>
      </c>
      <c r="AD44" s="228" t="str">
        <f>IFERROR(INDEX('Helsinki Database'!$C$2:$WWR$71,MATCH($B44,'Helsinki Database'!$A$2:$A$71,0),MATCH(AD$11,'Helsinki Database'!$C$1:$WWR$1,0)),"-")</f>
        <v>-</v>
      </c>
      <c r="AE44" s="228" t="str">
        <f>IFERROR(INDEX('Helsinki Database'!$C$2:$WWR$71,MATCH($B44,'Helsinki Database'!$A$2:$A$71,0),MATCH(AE$11,'Helsinki Database'!$C$1:$WWR$1,0)),"-")</f>
        <v>-</v>
      </c>
      <c r="AF44" s="228" t="str">
        <f>IFERROR(INDEX('Helsinki Database'!$C$2:$WWR$71,MATCH($B44,'Helsinki Database'!$A$2:$A$71,0),MATCH(AF$11,'Helsinki Database'!$C$1:$WWR$1,0)),"-")</f>
        <v>-</v>
      </c>
      <c r="AG44" s="228" t="str">
        <f>IFERROR(INDEX('Helsinki Database'!$C$2:$WWR$71,MATCH($B44,'Helsinki Database'!$A$2:$A$71,0),MATCH(AG$11,'Helsinki Database'!$C$1:$WWR$1,0)),"-")</f>
        <v>-</v>
      </c>
      <c r="AH44" s="228" t="str">
        <f>IFERROR(INDEX('Helsinki Database'!$C$2:$WWR$71,MATCH($B44,'Helsinki Database'!$A$2:$A$71,0),MATCH(AH$11,'Helsinki Database'!$C$1:$WWR$1,0)),"-")</f>
        <v>-</v>
      </c>
      <c r="AI44" s="228" t="str">
        <f>IFERROR(INDEX('Helsinki Database'!$C$2:$WWR$71,MATCH($B44,'Helsinki Database'!$A$2:$A$71,0),MATCH(AI$11,'Helsinki Database'!$C$1:$WWR$1,0)),"-")</f>
        <v>-</v>
      </c>
      <c r="AJ44" s="228" t="str">
        <f>IFERROR(INDEX('Helsinki Database'!$C$2:$WWR$71,MATCH($B44,'Helsinki Database'!$A$2:$A$71,0),MATCH(AJ$11,'Helsinki Database'!$C$1:$WWR$1,0)),"-")</f>
        <v>-</v>
      </c>
      <c r="AK44" s="227" t="str">
        <f>IFERROR(INDEX('Helsinki Database'!$C$2:$WWR$71,MATCH($B44,'Helsinki Database'!$A$2:$A$71,0),MATCH(AK$11,'Helsinki Database'!$C$1:$WWR$1,0)),"-")</f>
        <v>-</v>
      </c>
      <c r="AL44" s="229" t="str">
        <f>IFERROR(INDEX('Helsinki Database'!$C$2:$WWR$71,MATCH($B44,'Helsinki Database'!$A$2:$A$71,0),MATCH(AL$11,'Helsinki Database'!$C$1:$WWR$1,0)),"-")</f>
        <v>-</v>
      </c>
      <c r="AM44" s="228" t="str">
        <f>IFERROR(INDEX('Helsinki Database'!$C$2:$WWR$71,MATCH($B44,'Helsinki Database'!$A$2:$A$71,0),MATCH(AM$11,'Helsinki Database'!$C$1:$WWR$1,0)),"-")</f>
        <v>-</v>
      </c>
      <c r="AN44" s="228" t="str">
        <f>IFERROR(INDEX('Helsinki Database'!$C$2:$WWR$71,MATCH($B44,'Helsinki Database'!$A$2:$A$71,0),MATCH(AN$11,'Helsinki Database'!$C$1:$WWR$1,0)),"-")</f>
        <v>-</v>
      </c>
      <c r="AO44" s="228" t="str">
        <f>IFERROR(INDEX('Helsinki Database'!$C$2:$WWR$71,MATCH($B44,'Helsinki Database'!$A$2:$A$71,0),MATCH(AO$11,'Helsinki Database'!$C$1:$WWR$1,0)),"-")</f>
        <v>-</v>
      </c>
      <c r="AP44" s="228" t="str">
        <f>IFERROR(INDEX('Helsinki Database'!$C$2:$WWR$71,MATCH($B44,'Helsinki Database'!$A$2:$A$71,0),MATCH(AP$11,'Helsinki Database'!$C$1:$WWR$1,0)),"-")</f>
        <v>-</v>
      </c>
      <c r="AQ44" s="228" t="str">
        <f>IFERROR(INDEX('Helsinki Database'!$C$2:$WWR$71,MATCH($B44,'Helsinki Database'!$A$2:$A$71,0),MATCH(AQ$11,'Helsinki Database'!$C$1:$WWR$1,0)),"-")</f>
        <v>-</v>
      </c>
      <c r="AR44" s="228" t="str">
        <f>IFERROR(INDEX('Helsinki Database'!$C$2:$WWR$71,MATCH($B44,'Helsinki Database'!$A$2:$A$71,0),MATCH(AR$11,'Helsinki Database'!$C$1:$WWR$1,0)),"-")</f>
        <v>-</v>
      </c>
      <c r="AS44" s="228" t="str">
        <f>IFERROR(INDEX('Helsinki Database'!$C$2:$WWR$71,MATCH($B44,'Helsinki Database'!$A$2:$A$71,0),MATCH(AS$11,'Helsinki Database'!$C$1:$WWR$1,0)),"-")</f>
        <v>-</v>
      </c>
      <c r="AT44" s="228" t="str">
        <f>IFERROR(INDEX('Helsinki Database'!$C$2:$WWR$71,MATCH($B44,'Helsinki Database'!$A$2:$A$71,0),MATCH(AT$11,'Helsinki Database'!$C$1:$WWR$1,0)),"-")</f>
        <v>-</v>
      </c>
      <c r="AU44" s="227" t="str">
        <f>IFERROR(INDEX('Helsinki Database'!$C$2:$WWR$71,MATCH($B44,'Helsinki Database'!$A$2:$A$71,0),MATCH(AU$11,'Helsinki Database'!$C$1:$WWR$1,0)),"-")</f>
        <v>-</v>
      </c>
    </row>
    <row r="45" spans="1:47" s="194" customFormat="1">
      <c r="A45" s="254"/>
      <c r="B45" s="267"/>
      <c r="C45" s="229" t="str">
        <f>IFERROR(INDEX('Helsinki Database'!$C$2:$WWR$71,MATCH($B45,'Helsinki Database'!$A$2:$A$71,0),MATCH(C$11,'Helsinki Database'!$C$1:$WWR$1,0)),"-")</f>
        <v>-</v>
      </c>
      <c r="D45" s="228" t="str">
        <f>IFERROR(INDEX('Helsinki Database'!$C$2:$WWR$71,MATCH($B45,'Helsinki Database'!$A$2:$A$71,0),MATCH(D$11,'Helsinki Database'!$C$1:$WWR$1,0)),"-")</f>
        <v>-</v>
      </c>
      <c r="E45" s="228" t="str">
        <f>IFERROR(INDEX('Helsinki Database'!$C$2:$WWR$71,MATCH($B45,'Helsinki Database'!$A$2:$A$71,0),MATCH(E$11,'Helsinki Database'!$C$1:$WWR$1,0)),"-")</f>
        <v>-</v>
      </c>
      <c r="F45" s="228" t="str">
        <f>IFERROR(INDEX('Helsinki Database'!$C$2:$WWR$71,MATCH($B45,'Helsinki Database'!$A$2:$A$71,0),MATCH(F$11,'Helsinki Database'!$C$1:$WWR$1,0)),"-")</f>
        <v>-</v>
      </c>
      <c r="G45" s="228" t="str">
        <f>IFERROR(INDEX('Helsinki Database'!$C$2:$WWR$71,MATCH($B45,'Helsinki Database'!$A$2:$A$71,0),MATCH(G$11,'Helsinki Database'!$C$1:$WWR$1,0)),"-")</f>
        <v>-</v>
      </c>
      <c r="H45" s="228" t="str">
        <f>IFERROR(INDEX('Helsinki Database'!$C$2:$WWR$71,MATCH($B45,'Helsinki Database'!$A$2:$A$71,0),MATCH(H$11,'Helsinki Database'!$C$1:$WWR$1,0)),"-")</f>
        <v>-</v>
      </c>
      <c r="I45" s="228" t="str">
        <f>IFERROR(INDEX('Helsinki Database'!$C$2:$WWR$71,MATCH($B45,'Helsinki Database'!$A$2:$A$71,0),MATCH(I$11,'Helsinki Database'!$C$1:$WWR$1,0)),"-")</f>
        <v>-</v>
      </c>
      <c r="J45" s="228" t="str">
        <f>IFERROR(INDEX('Helsinki Database'!$C$2:$WWR$71,MATCH($B45,'Helsinki Database'!$A$2:$A$71,0),MATCH(J$11,'Helsinki Database'!$C$1:$WWR$1,0)),"-")</f>
        <v>-</v>
      </c>
      <c r="K45" s="228" t="str">
        <f>IFERROR(INDEX('Helsinki Database'!$C$2:$WWR$71,MATCH($B45,'Helsinki Database'!$A$2:$A$71,0),MATCH(K$11,'Helsinki Database'!$C$1:$WWR$1,0)),"-")</f>
        <v>-</v>
      </c>
      <c r="L45" s="228" t="str">
        <f>IFERROR(INDEX('Helsinki Database'!$C$2:$WWR$71,MATCH($B45,'Helsinki Database'!$A$2:$A$71,0),MATCH(L$11,'Helsinki Database'!$C$1:$WWR$1,0)),"-")</f>
        <v>-</v>
      </c>
      <c r="M45" s="228" t="str">
        <f>IFERROR(INDEX('Helsinki Database'!$C$2:$WWR$71,MATCH($B45,'Helsinki Database'!$A$2:$A$71,0),MATCH(M$11,'Helsinki Database'!$C$1:$WWR$1,0)),"-")</f>
        <v>-</v>
      </c>
      <c r="N45" s="228" t="str">
        <f>IFERROR(INDEX('Helsinki Database'!$C$2:$WWR$71,MATCH($B45,'Helsinki Database'!$A$2:$A$71,0),MATCH(N$11,'Helsinki Database'!$C$1:$WWR$1,0)),"-")</f>
        <v>-</v>
      </c>
      <c r="O45" s="228" t="str">
        <f>IFERROR(INDEX('Helsinki Database'!$C$2:$WWR$71,MATCH($B45,'Helsinki Database'!$A$2:$A$71,0),MATCH(O$11,'Helsinki Database'!$C$1:$WWR$1,0)),"-")</f>
        <v>-</v>
      </c>
      <c r="P45" s="228" t="str">
        <f>IFERROR(INDEX('Helsinki Database'!$C$2:$WWR$71,MATCH($B45,'Helsinki Database'!$A$2:$A$71,0),MATCH(P$11,'Helsinki Database'!$C$1:$WWR$1,0)),"-")</f>
        <v>-</v>
      </c>
      <c r="Q45" s="228" t="str">
        <f>IFERROR(INDEX('Helsinki Database'!$C$2:$WWR$71,MATCH($B45,'Helsinki Database'!$A$2:$A$71,0),MATCH(Q$11,'Helsinki Database'!$C$1:$WWR$1,0)),"-")</f>
        <v>-</v>
      </c>
      <c r="R45" s="228" t="str">
        <f>IFERROR(INDEX('Helsinki Database'!$C$2:$WWR$71,MATCH($B45,'Helsinki Database'!$A$2:$A$71,0),MATCH(R$11,'Helsinki Database'!$C$1:$WWR$1,0)),"-")</f>
        <v>-</v>
      </c>
      <c r="S45" s="228" t="str">
        <f>IFERROR(INDEX('Helsinki Database'!$C$2:$WWR$71,MATCH($B45,'Helsinki Database'!$A$2:$A$71,0),MATCH(S$11,'Helsinki Database'!$C$1:$WWR$1,0)),"-")</f>
        <v>-</v>
      </c>
      <c r="T45" s="228" t="str">
        <f>IFERROR(INDEX('Helsinki Database'!$C$2:$WWR$71,MATCH($B45,'Helsinki Database'!$A$2:$A$71,0),MATCH(T$11,'Helsinki Database'!$C$1:$WWR$1,0)),"-")</f>
        <v>-</v>
      </c>
      <c r="U45" s="228" t="str">
        <f>IFERROR(INDEX('Helsinki Database'!$C$2:$WWR$71,MATCH($B45,'Helsinki Database'!$A$2:$A$71,0),MATCH(U$11,'Helsinki Database'!$C$1:$WWR$1,0)),"-")</f>
        <v>-</v>
      </c>
      <c r="V45" s="228" t="str">
        <f>IFERROR(INDEX('Helsinki Database'!$C$2:$WWR$71,MATCH($B45,'Helsinki Database'!$A$2:$A$71,0),MATCH(V$11,'Helsinki Database'!$C$1:$WWR$1,0)),"-")</f>
        <v>-</v>
      </c>
      <c r="W45" s="228" t="str">
        <f>IFERROR(INDEX('Helsinki Database'!$C$2:$WWR$71,MATCH($B45,'Helsinki Database'!$A$2:$A$71,0),MATCH(W$11,'Helsinki Database'!$C$1:$WWR$1,0)),"-")</f>
        <v>-</v>
      </c>
      <c r="X45" s="227" t="str">
        <f>IFERROR(INDEX('Helsinki Database'!$C$2:$WWR$71,MATCH($B45,'Helsinki Database'!$A$2:$A$71,0),MATCH(X$11,'Helsinki Database'!$C$1:$WWR$1,0)),"-")</f>
        <v>-</v>
      </c>
      <c r="Y45" s="229" t="str">
        <f>IFERROR(INDEX('Helsinki Database'!$C$2:$WWR$71,MATCH($B45,'Helsinki Database'!$A$2:$A$71,0),MATCH(Y$11,'Helsinki Database'!$C$1:$WWR$1,0)),"-")</f>
        <v>-</v>
      </c>
      <c r="Z45" s="228" t="str">
        <f>IFERROR(INDEX('Helsinki Database'!$C$2:$WWR$71,MATCH($B45,'Helsinki Database'!$A$2:$A$71,0),MATCH(Z$11,'Helsinki Database'!$C$1:$WWR$1,0)),"-")</f>
        <v>-</v>
      </c>
      <c r="AA45" s="228" t="str">
        <f>IFERROR(INDEX('Helsinki Database'!$C$2:$WWR$71,MATCH($B45,'Helsinki Database'!$A$2:$A$71,0),MATCH(AA$11,'Helsinki Database'!$C$1:$WWR$1,0)),"-")</f>
        <v>-</v>
      </c>
      <c r="AB45" s="228" t="str">
        <f>IFERROR(INDEX('Helsinki Database'!$C$2:$WWR$71,MATCH($B45,'Helsinki Database'!$A$2:$A$71,0),MATCH(AB$11,'Helsinki Database'!$C$1:$WWR$1,0)),"-")</f>
        <v>-</v>
      </c>
      <c r="AC45" s="228" t="str">
        <f>IFERROR(INDEX('Helsinki Database'!$C$2:$WWR$71,MATCH($B45,'Helsinki Database'!$A$2:$A$71,0),MATCH(AC$11,'Helsinki Database'!$C$1:$WWR$1,0)),"-")</f>
        <v>-</v>
      </c>
      <c r="AD45" s="228" t="str">
        <f>IFERROR(INDEX('Helsinki Database'!$C$2:$WWR$71,MATCH($B45,'Helsinki Database'!$A$2:$A$71,0),MATCH(AD$11,'Helsinki Database'!$C$1:$WWR$1,0)),"-")</f>
        <v>-</v>
      </c>
      <c r="AE45" s="228" t="str">
        <f>IFERROR(INDEX('Helsinki Database'!$C$2:$WWR$71,MATCH($B45,'Helsinki Database'!$A$2:$A$71,0),MATCH(AE$11,'Helsinki Database'!$C$1:$WWR$1,0)),"-")</f>
        <v>-</v>
      </c>
      <c r="AF45" s="228" t="str">
        <f>IFERROR(INDEX('Helsinki Database'!$C$2:$WWR$71,MATCH($B45,'Helsinki Database'!$A$2:$A$71,0),MATCH(AF$11,'Helsinki Database'!$C$1:$WWR$1,0)),"-")</f>
        <v>-</v>
      </c>
      <c r="AG45" s="228" t="str">
        <f>IFERROR(INDEX('Helsinki Database'!$C$2:$WWR$71,MATCH($B45,'Helsinki Database'!$A$2:$A$71,0),MATCH(AG$11,'Helsinki Database'!$C$1:$WWR$1,0)),"-")</f>
        <v>-</v>
      </c>
      <c r="AH45" s="228" t="str">
        <f>IFERROR(INDEX('Helsinki Database'!$C$2:$WWR$71,MATCH($B45,'Helsinki Database'!$A$2:$A$71,0),MATCH(AH$11,'Helsinki Database'!$C$1:$WWR$1,0)),"-")</f>
        <v>-</v>
      </c>
      <c r="AI45" s="228" t="str">
        <f>IFERROR(INDEX('Helsinki Database'!$C$2:$WWR$71,MATCH($B45,'Helsinki Database'!$A$2:$A$71,0),MATCH(AI$11,'Helsinki Database'!$C$1:$WWR$1,0)),"-")</f>
        <v>-</v>
      </c>
      <c r="AJ45" s="228" t="str">
        <f>IFERROR(INDEX('Helsinki Database'!$C$2:$WWR$71,MATCH($B45,'Helsinki Database'!$A$2:$A$71,0),MATCH(AJ$11,'Helsinki Database'!$C$1:$WWR$1,0)),"-")</f>
        <v>-</v>
      </c>
      <c r="AK45" s="227" t="str">
        <f>IFERROR(INDEX('Helsinki Database'!$C$2:$WWR$71,MATCH($B45,'Helsinki Database'!$A$2:$A$71,0),MATCH(AK$11,'Helsinki Database'!$C$1:$WWR$1,0)),"-")</f>
        <v>-</v>
      </c>
      <c r="AL45" s="229" t="str">
        <f>IFERROR(INDEX('Helsinki Database'!$C$2:$WWR$71,MATCH($B45,'Helsinki Database'!$A$2:$A$71,0),MATCH(AL$11,'Helsinki Database'!$C$1:$WWR$1,0)),"-")</f>
        <v>-</v>
      </c>
      <c r="AM45" s="228" t="str">
        <f>IFERROR(INDEX('Helsinki Database'!$C$2:$WWR$71,MATCH($B45,'Helsinki Database'!$A$2:$A$71,0),MATCH(AM$11,'Helsinki Database'!$C$1:$WWR$1,0)),"-")</f>
        <v>-</v>
      </c>
      <c r="AN45" s="228" t="str">
        <f>IFERROR(INDEX('Helsinki Database'!$C$2:$WWR$71,MATCH($B45,'Helsinki Database'!$A$2:$A$71,0),MATCH(AN$11,'Helsinki Database'!$C$1:$WWR$1,0)),"-")</f>
        <v>-</v>
      </c>
      <c r="AO45" s="228" t="str">
        <f>IFERROR(INDEX('Helsinki Database'!$C$2:$WWR$71,MATCH($B45,'Helsinki Database'!$A$2:$A$71,0),MATCH(AO$11,'Helsinki Database'!$C$1:$WWR$1,0)),"-")</f>
        <v>-</v>
      </c>
      <c r="AP45" s="228" t="str">
        <f>IFERROR(INDEX('Helsinki Database'!$C$2:$WWR$71,MATCH($B45,'Helsinki Database'!$A$2:$A$71,0),MATCH(AP$11,'Helsinki Database'!$C$1:$WWR$1,0)),"-")</f>
        <v>-</v>
      </c>
      <c r="AQ45" s="228" t="str">
        <f>IFERROR(INDEX('Helsinki Database'!$C$2:$WWR$71,MATCH($B45,'Helsinki Database'!$A$2:$A$71,0),MATCH(AQ$11,'Helsinki Database'!$C$1:$WWR$1,0)),"-")</f>
        <v>-</v>
      </c>
      <c r="AR45" s="228" t="str">
        <f>IFERROR(INDEX('Helsinki Database'!$C$2:$WWR$71,MATCH($B45,'Helsinki Database'!$A$2:$A$71,0),MATCH(AR$11,'Helsinki Database'!$C$1:$WWR$1,0)),"-")</f>
        <v>-</v>
      </c>
      <c r="AS45" s="228" t="str">
        <f>IFERROR(INDEX('Helsinki Database'!$C$2:$WWR$71,MATCH($B45,'Helsinki Database'!$A$2:$A$71,0),MATCH(AS$11,'Helsinki Database'!$C$1:$WWR$1,0)),"-")</f>
        <v>-</v>
      </c>
      <c r="AT45" s="228" t="str">
        <f>IFERROR(INDEX('Helsinki Database'!$C$2:$WWR$71,MATCH($B45,'Helsinki Database'!$A$2:$A$71,0),MATCH(AT$11,'Helsinki Database'!$C$1:$WWR$1,0)),"-")</f>
        <v>-</v>
      </c>
      <c r="AU45" s="227" t="str">
        <f>IFERROR(INDEX('Helsinki Database'!$C$2:$WWR$71,MATCH($B45,'Helsinki Database'!$A$2:$A$71,0),MATCH(AU$11,'Helsinki Database'!$C$1:$WWR$1,0)),"-")</f>
        <v>-</v>
      </c>
    </row>
    <row r="46" spans="1:47" s="194" customFormat="1">
      <c r="A46" s="254"/>
      <c r="B46" s="267"/>
      <c r="C46" s="229" t="str">
        <f>IFERROR(INDEX('Helsinki Database'!$C$2:$WWR$71,MATCH($B46,'Helsinki Database'!$A$2:$A$71,0),MATCH(C$11,'Helsinki Database'!$C$1:$WWR$1,0)),"-")</f>
        <v>-</v>
      </c>
      <c r="D46" s="228" t="str">
        <f>IFERROR(INDEX('Helsinki Database'!$C$2:$WWR$71,MATCH($B46,'Helsinki Database'!$A$2:$A$71,0),MATCH(D$11,'Helsinki Database'!$C$1:$WWR$1,0)),"-")</f>
        <v>-</v>
      </c>
      <c r="E46" s="228" t="str">
        <f>IFERROR(INDEX('Helsinki Database'!$C$2:$WWR$71,MATCH($B46,'Helsinki Database'!$A$2:$A$71,0),MATCH(E$11,'Helsinki Database'!$C$1:$WWR$1,0)),"-")</f>
        <v>-</v>
      </c>
      <c r="F46" s="228" t="str">
        <f>IFERROR(INDEX('Helsinki Database'!$C$2:$WWR$71,MATCH($B46,'Helsinki Database'!$A$2:$A$71,0),MATCH(F$11,'Helsinki Database'!$C$1:$WWR$1,0)),"-")</f>
        <v>-</v>
      </c>
      <c r="G46" s="228" t="str">
        <f>IFERROR(INDEX('Helsinki Database'!$C$2:$WWR$71,MATCH($B46,'Helsinki Database'!$A$2:$A$71,0),MATCH(G$11,'Helsinki Database'!$C$1:$WWR$1,0)),"-")</f>
        <v>-</v>
      </c>
      <c r="H46" s="228" t="str">
        <f>IFERROR(INDEX('Helsinki Database'!$C$2:$WWR$71,MATCH($B46,'Helsinki Database'!$A$2:$A$71,0),MATCH(H$11,'Helsinki Database'!$C$1:$WWR$1,0)),"-")</f>
        <v>-</v>
      </c>
      <c r="I46" s="228" t="str">
        <f>IFERROR(INDEX('Helsinki Database'!$C$2:$WWR$71,MATCH($B46,'Helsinki Database'!$A$2:$A$71,0),MATCH(I$11,'Helsinki Database'!$C$1:$WWR$1,0)),"-")</f>
        <v>-</v>
      </c>
      <c r="J46" s="228" t="str">
        <f>IFERROR(INDEX('Helsinki Database'!$C$2:$WWR$71,MATCH($B46,'Helsinki Database'!$A$2:$A$71,0),MATCH(J$11,'Helsinki Database'!$C$1:$WWR$1,0)),"-")</f>
        <v>-</v>
      </c>
      <c r="K46" s="228" t="str">
        <f>IFERROR(INDEX('Helsinki Database'!$C$2:$WWR$71,MATCH($B46,'Helsinki Database'!$A$2:$A$71,0),MATCH(K$11,'Helsinki Database'!$C$1:$WWR$1,0)),"-")</f>
        <v>-</v>
      </c>
      <c r="L46" s="228" t="str">
        <f>IFERROR(INDEX('Helsinki Database'!$C$2:$WWR$71,MATCH($B46,'Helsinki Database'!$A$2:$A$71,0),MATCH(L$11,'Helsinki Database'!$C$1:$WWR$1,0)),"-")</f>
        <v>-</v>
      </c>
      <c r="M46" s="228" t="str">
        <f>IFERROR(INDEX('Helsinki Database'!$C$2:$WWR$71,MATCH($B46,'Helsinki Database'!$A$2:$A$71,0),MATCH(M$11,'Helsinki Database'!$C$1:$WWR$1,0)),"-")</f>
        <v>-</v>
      </c>
      <c r="N46" s="228" t="str">
        <f>IFERROR(INDEX('Helsinki Database'!$C$2:$WWR$71,MATCH($B46,'Helsinki Database'!$A$2:$A$71,0),MATCH(N$11,'Helsinki Database'!$C$1:$WWR$1,0)),"-")</f>
        <v>-</v>
      </c>
      <c r="O46" s="228" t="str">
        <f>IFERROR(INDEX('Helsinki Database'!$C$2:$WWR$71,MATCH($B46,'Helsinki Database'!$A$2:$A$71,0),MATCH(O$11,'Helsinki Database'!$C$1:$WWR$1,0)),"-")</f>
        <v>-</v>
      </c>
      <c r="P46" s="228" t="str">
        <f>IFERROR(INDEX('Helsinki Database'!$C$2:$WWR$71,MATCH($B46,'Helsinki Database'!$A$2:$A$71,0),MATCH(P$11,'Helsinki Database'!$C$1:$WWR$1,0)),"-")</f>
        <v>-</v>
      </c>
      <c r="Q46" s="228" t="str">
        <f>IFERROR(INDEX('Helsinki Database'!$C$2:$WWR$71,MATCH($B46,'Helsinki Database'!$A$2:$A$71,0),MATCH(Q$11,'Helsinki Database'!$C$1:$WWR$1,0)),"-")</f>
        <v>-</v>
      </c>
      <c r="R46" s="228" t="str">
        <f>IFERROR(INDEX('Helsinki Database'!$C$2:$WWR$71,MATCH($B46,'Helsinki Database'!$A$2:$A$71,0),MATCH(R$11,'Helsinki Database'!$C$1:$WWR$1,0)),"-")</f>
        <v>-</v>
      </c>
      <c r="S46" s="228" t="str">
        <f>IFERROR(INDEX('Helsinki Database'!$C$2:$WWR$71,MATCH($B46,'Helsinki Database'!$A$2:$A$71,0),MATCH(S$11,'Helsinki Database'!$C$1:$WWR$1,0)),"-")</f>
        <v>-</v>
      </c>
      <c r="T46" s="228" t="str">
        <f>IFERROR(INDEX('Helsinki Database'!$C$2:$WWR$71,MATCH($B46,'Helsinki Database'!$A$2:$A$71,0),MATCH(T$11,'Helsinki Database'!$C$1:$WWR$1,0)),"-")</f>
        <v>-</v>
      </c>
      <c r="U46" s="228" t="str">
        <f>IFERROR(INDEX('Helsinki Database'!$C$2:$WWR$71,MATCH($B46,'Helsinki Database'!$A$2:$A$71,0),MATCH(U$11,'Helsinki Database'!$C$1:$WWR$1,0)),"-")</f>
        <v>-</v>
      </c>
      <c r="V46" s="228" t="str">
        <f>IFERROR(INDEX('Helsinki Database'!$C$2:$WWR$71,MATCH($B46,'Helsinki Database'!$A$2:$A$71,0),MATCH(V$11,'Helsinki Database'!$C$1:$WWR$1,0)),"-")</f>
        <v>-</v>
      </c>
      <c r="W46" s="228" t="str">
        <f>IFERROR(INDEX('Helsinki Database'!$C$2:$WWR$71,MATCH($B46,'Helsinki Database'!$A$2:$A$71,0),MATCH(W$11,'Helsinki Database'!$C$1:$WWR$1,0)),"-")</f>
        <v>-</v>
      </c>
      <c r="X46" s="227" t="str">
        <f>IFERROR(INDEX('Helsinki Database'!$C$2:$WWR$71,MATCH($B46,'Helsinki Database'!$A$2:$A$71,0),MATCH(X$11,'Helsinki Database'!$C$1:$WWR$1,0)),"-")</f>
        <v>-</v>
      </c>
      <c r="Y46" s="229" t="str">
        <f>IFERROR(INDEX('Helsinki Database'!$C$2:$WWR$71,MATCH($B46,'Helsinki Database'!$A$2:$A$71,0),MATCH(Y$11,'Helsinki Database'!$C$1:$WWR$1,0)),"-")</f>
        <v>-</v>
      </c>
      <c r="Z46" s="228" t="str">
        <f>IFERROR(INDEX('Helsinki Database'!$C$2:$WWR$71,MATCH($B46,'Helsinki Database'!$A$2:$A$71,0),MATCH(Z$11,'Helsinki Database'!$C$1:$WWR$1,0)),"-")</f>
        <v>-</v>
      </c>
      <c r="AA46" s="228" t="str">
        <f>IFERROR(INDEX('Helsinki Database'!$C$2:$WWR$71,MATCH($B46,'Helsinki Database'!$A$2:$A$71,0),MATCH(AA$11,'Helsinki Database'!$C$1:$WWR$1,0)),"-")</f>
        <v>-</v>
      </c>
      <c r="AB46" s="228" t="str">
        <f>IFERROR(INDEX('Helsinki Database'!$C$2:$WWR$71,MATCH($B46,'Helsinki Database'!$A$2:$A$71,0),MATCH(AB$11,'Helsinki Database'!$C$1:$WWR$1,0)),"-")</f>
        <v>-</v>
      </c>
      <c r="AC46" s="228" t="str">
        <f>IFERROR(INDEX('Helsinki Database'!$C$2:$WWR$71,MATCH($B46,'Helsinki Database'!$A$2:$A$71,0),MATCH(AC$11,'Helsinki Database'!$C$1:$WWR$1,0)),"-")</f>
        <v>-</v>
      </c>
      <c r="AD46" s="228" t="str">
        <f>IFERROR(INDEX('Helsinki Database'!$C$2:$WWR$71,MATCH($B46,'Helsinki Database'!$A$2:$A$71,0),MATCH(AD$11,'Helsinki Database'!$C$1:$WWR$1,0)),"-")</f>
        <v>-</v>
      </c>
      <c r="AE46" s="228" t="str">
        <f>IFERROR(INDEX('Helsinki Database'!$C$2:$WWR$71,MATCH($B46,'Helsinki Database'!$A$2:$A$71,0),MATCH(AE$11,'Helsinki Database'!$C$1:$WWR$1,0)),"-")</f>
        <v>-</v>
      </c>
      <c r="AF46" s="228" t="str">
        <f>IFERROR(INDEX('Helsinki Database'!$C$2:$WWR$71,MATCH($B46,'Helsinki Database'!$A$2:$A$71,0),MATCH(AF$11,'Helsinki Database'!$C$1:$WWR$1,0)),"-")</f>
        <v>-</v>
      </c>
      <c r="AG46" s="228" t="str">
        <f>IFERROR(INDEX('Helsinki Database'!$C$2:$WWR$71,MATCH($B46,'Helsinki Database'!$A$2:$A$71,0),MATCH(AG$11,'Helsinki Database'!$C$1:$WWR$1,0)),"-")</f>
        <v>-</v>
      </c>
      <c r="AH46" s="228" t="str">
        <f>IFERROR(INDEX('Helsinki Database'!$C$2:$WWR$71,MATCH($B46,'Helsinki Database'!$A$2:$A$71,0),MATCH(AH$11,'Helsinki Database'!$C$1:$WWR$1,0)),"-")</f>
        <v>-</v>
      </c>
      <c r="AI46" s="228" t="str">
        <f>IFERROR(INDEX('Helsinki Database'!$C$2:$WWR$71,MATCH($B46,'Helsinki Database'!$A$2:$A$71,0),MATCH(AI$11,'Helsinki Database'!$C$1:$WWR$1,0)),"-")</f>
        <v>-</v>
      </c>
      <c r="AJ46" s="228" t="str">
        <f>IFERROR(INDEX('Helsinki Database'!$C$2:$WWR$71,MATCH($B46,'Helsinki Database'!$A$2:$A$71,0),MATCH(AJ$11,'Helsinki Database'!$C$1:$WWR$1,0)),"-")</f>
        <v>-</v>
      </c>
      <c r="AK46" s="227" t="str">
        <f>IFERROR(INDEX('Helsinki Database'!$C$2:$WWR$71,MATCH($B46,'Helsinki Database'!$A$2:$A$71,0),MATCH(AK$11,'Helsinki Database'!$C$1:$WWR$1,0)),"-")</f>
        <v>-</v>
      </c>
      <c r="AL46" s="229" t="str">
        <f>IFERROR(INDEX('Helsinki Database'!$C$2:$WWR$71,MATCH($B46,'Helsinki Database'!$A$2:$A$71,0),MATCH(AL$11,'Helsinki Database'!$C$1:$WWR$1,0)),"-")</f>
        <v>-</v>
      </c>
      <c r="AM46" s="228" t="str">
        <f>IFERROR(INDEX('Helsinki Database'!$C$2:$WWR$71,MATCH($B46,'Helsinki Database'!$A$2:$A$71,0),MATCH(AM$11,'Helsinki Database'!$C$1:$WWR$1,0)),"-")</f>
        <v>-</v>
      </c>
      <c r="AN46" s="228" t="str">
        <f>IFERROR(INDEX('Helsinki Database'!$C$2:$WWR$71,MATCH($B46,'Helsinki Database'!$A$2:$A$71,0),MATCH(AN$11,'Helsinki Database'!$C$1:$WWR$1,0)),"-")</f>
        <v>-</v>
      </c>
      <c r="AO46" s="228" t="str">
        <f>IFERROR(INDEX('Helsinki Database'!$C$2:$WWR$71,MATCH($B46,'Helsinki Database'!$A$2:$A$71,0),MATCH(AO$11,'Helsinki Database'!$C$1:$WWR$1,0)),"-")</f>
        <v>-</v>
      </c>
      <c r="AP46" s="228" t="str">
        <f>IFERROR(INDEX('Helsinki Database'!$C$2:$WWR$71,MATCH($B46,'Helsinki Database'!$A$2:$A$71,0),MATCH(AP$11,'Helsinki Database'!$C$1:$WWR$1,0)),"-")</f>
        <v>-</v>
      </c>
      <c r="AQ46" s="228" t="str">
        <f>IFERROR(INDEX('Helsinki Database'!$C$2:$WWR$71,MATCH($B46,'Helsinki Database'!$A$2:$A$71,0),MATCH(AQ$11,'Helsinki Database'!$C$1:$WWR$1,0)),"-")</f>
        <v>-</v>
      </c>
      <c r="AR46" s="228" t="str">
        <f>IFERROR(INDEX('Helsinki Database'!$C$2:$WWR$71,MATCH($B46,'Helsinki Database'!$A$2:$A$71,0),MATCH(AR$11,'Helsinki Database'!$C$1:$WWR$1,0)),"-")</f>
        <v>-</v>
      </c>
      <c r="AS46" s="228" t="str">
        <f>IFERROR(INDEX('Helsinki Database'!$C$2:$WWR$71,MATCH($B46,'Helsinki Database'!$A$2:$A$71,0),MATCH(AS$11,'Helsinki Database'!$C$1:$WWR$1,0)),"-")</f>
        <v>-</v>
      </c>
      <c r="AT46" s="228" t="str">
        <f>IFERROR(INDEX('Helsinki Database'!$C$2:$WWR$71,MATCH($B46,'Helsinki Database'!$A$2:$A$71,0),MATCH(AT$11,'Helsinki Database'!$C$1:$WWR$1,0)),"-")</f>
        <v>-</v>
      </c>
      <c r="AU46" s="227" t="str">
        <f>IFERROR(INDEX('Helsinki Database'!$C$2:$WWR$71,MATCH($B46,'Helsinki Database'!$A$2:$A$71,0),MATCH(AU$11,'Helsinki Database'!$C$1:$WWR$1,0)),"-")</f>
        <v>-</v>
      </c>
    </row>
    <row r="47" spans="1:47" s="194" customFormat="1">
      <c r="A47" s="254"/>
      <c r="B47" s="267"/>
      <c r="C47" s="229" t="str">
        <f>IFERROR(INDEX('Helsinki Database'!$C$2:$WWR$71,MATCH($B47,'Helsinki Database'!$A$2:$A$71,0),MATCH(C$11,'Helsinki Database'!$C$1:$WWR$1,0)),"-")</f>
        <v>-</v>
      </c>
      <c r="D47" s="228" t="str">
        <f>IFERROR(INDEX('Helsinki Database'!$C$2:$WWR$71,MATCH($B47,'Helsinki Database'!$A$2:$A$71,0),MATCH(D$11,'Helsinki Database'!$C$1:$WWR$1,0)),"-")</f>
        <v>-</v>
      </c>
      <c r="E47" s="228" t="str">
        <f>IFERROR(INDEX('Helsinki Database'!$C$2:$WWR$71,MATCH($B47,'Helsinki Database'!$A$2:$A$71,0),MATCH(E$11,'Helsinki Database'!$C$1:$WWR$1,0)),"-")</f>
        <v>-</v>
      </c>
      <c r="F47" s="228" t="str">
        <f>IFERROR(INDEX('Helsinki Database'!$C$2:$WWR$71,MATCH($B47,'Helsinki Database'!$A$2:$A$71,0),MATCH(F$11,'Helsinki Database'!$C$1:$WWR$1,0)),"-")</f>
        <v>-</v>
      </c>
      <c r="G47" s="228" t="str">
        <f>IFERROR(INDEX('Helsinki Database'!$C$2:$WWR$71,MATCH($B47,'Helsinki Database'!$A$2:$A$71,0),MATCH(G$11,'Helsinki Database'!$C$1:$WWR$1,0)),"-")</f>
        <v>-</v>
      </c>
      <c r="H47" s="228" t="str">
        <f>IFERROR(INDEX('Helsinki Database'!$C$2:$WWR$71,MATCH($B47,'Helsinki Database'!$A$2:$A$71,0),MATCH(H$11,'Helsinki Database'!$C$1:$WWR$1,0)),"-")</f>
        <v>-</v>
      </c>
      <c r="I47" s="228" t="str">
        <f>IFERROR(INDEX('Helsinki Database'!$C$2:$WWR$71,MATCH($B47,'Helsinki Database'!$A$2:$A$71,0),MATCH(I$11,'Helsinki Database'!$C$1:$WWR$1,0)),"-")</f>
        <v>-</v>
      </c>
      <c r="J47" s="228" t="str">
        <f>IFERROR(INDEX('Helsinki Database'!$C$2:$WWR$71,MATCH($B47,'Helsinki Database'!$A$2:$A$71,0),MATCH(J$11,'Helsinki Database'!$C$1:$WWR$1,0)),"-")</f>
        <v>-</v>
      </c>
      <c r="K47" s="228" t="str">
        <f>IFERROR(INDEX('Helsinki Database'!$C$2:$WWR$71,MATCH($B47,'Helsinki Database'!$A$2:$A$71,0),MATCH(K$11,'Helsinki Database'!$C$1:$WWR$1,0)),"-")</f>
        <v>-</v>
      </c>
      <c r="L47" s="228" t="str">
        <f>IFERROR(INDEX('Helsinki Database'!$C$2:$WWR$71,MATCH($B47,'Helsinki Database'!$A$2:$A$71,0),MATCH(L$11,'Helsinki Database'!$C$1:$WWR$1,0)),"-")</f>
        <v>-</v>
      </c>
      <c r="M47" s="228" t="str">
        <f>IFERROR(INDEX('Helsinki Database'!$C$2:$WWR$71,MATCH($B47,'Helsinki Database'!$A$2:$A$71,0),MATCH(M$11,'Helsinki Database'!$C$1:$WWR$1,0)),"-")</f>
        <v>-</v>
      </c>
      <c r="N47" s="228" t="str">
        <f>IFERROR(INDEX('Helsinki Database'!$C$2:$WWR$71,MATCH($B47,'Helsinki Database'!$A$2:$A$71,0),MATCH(N$11,'Helsinki Database'!$C$1:$WWR$1,0)),"-")</f>
        <v>-</v>
      </c>
      <c r="O47" s="228" t="str">
        <f>IFERROR(INDEX('Helsinki Database'!$C$2:$WWR$71,MATCH($B47,'Helsinki Database'!$A$2:$A$71,0),MATCH(O$11,'Helsinki Database'!$C$1:$WWR$1,0)),"-")</f>
        <v>-</v>
      </c>
      <c r="P47" s="228" t="str">
        <f>IFERROR(INDEX('Helsinki Database'!$C$2:$WWR$71,MATCH($B47,'Helsinki Database'!$A$2:$A$71,0),MATCH(P$11,'Helsinki Database'!$C$1:$WWR$1,0)),"-")</f>
        <v>-</v>
      </c>
      <c r="Q47" s="228" t="str">
        <f>IFERROR(INDEX('Helsinki Database'!$C$2:$WWR$71,MATCH($B47,'Helsinki Database'!$A$2:$A$71,0),MATCH(Q$11,'Helsinki Database'!$C$1:$WWR$1,0)),"-")</f>
        <v>-</v>
      </c>
      <c r="R47" s="228" t="str">
        <f>IFERROR(INDEX('Helsinki Database'!$C$2:$WWR$71,MATCH($B47,'Helsinki Database'!$A$2:$A$71,0),MATCH(R$11,'Helsinki Database'!$C$1:$WWR$1,0)),"-")</f>
        <v>-</v>
      </c>
      <c r="S47" s="228" t="str">
        <f>IFERROR(INDEX('Helsinki Database'!$C$2:$WWR$71,MATCH($B47,'Helsinki Database'!$A$2:$A$71,0),MATCH(S$11,'Helsinki Database'!$C$1:$WWR$1,0)),"-")</f>
        <v>-</v>
      </c>
      <c r="T47" s="228" t="str">
        <f>IFERROR(INDEX('Helsinki Database'!$C$2:$WWR$71,MATCH($B47,'Helsinki Database'!$A$2:$A$71,0),MATCH(T$11,'Helsinki Database'!$C$1:$WWR$1,0)),"-")</f>
        <v>-</v>
      </c>
      <c r="U47" s="228" t="str">
        <f>IFERROR(INDEX('Helsinki Database'!$C$2:$WWR$71,MATCH($B47,'Helsinki Database'!$A$2:$A$71,0),MATCH(U$11,'Helsinki Database'!$C$1:$WWR$1,0)),"-")</f>
        <v>-</v>
      </c>
      <c r="V47" s="228" t="str">
        <f>IFERROR(INDEX('Helsinki Database'!$C$2:$WWR$71,MATCH($B47,'Helsinki Database'!$A$2:$A$71,0),MATCH(V$11,'Helsinki Database'!$C$1:$WWR$1,0)),"-")</f>
        <v>-</v>
      </c>
      <c r="W47" s="228" t="str">
        <f>IFERROR(INDEX('Helsinki Database'!$C$2:$WWR$71,MATCH($B47,'Helsinki Database'!$A$2:$A$71,0),MATCH(W$11,'Helsinki Database'!$C$1:$WWR$1,0)),"-")</f>
        <v>-</v>
      </c>
      <c r="X47" s="227" t="str">
        <f>IFERROR(INDEX('Helsinki Database'!$C$2:$WWR$71,MATCH($B47,'Helsinki Database'!$A$2:$A$71,0),MATCH(X$11,'Helsinki Database'!$C$1:$WWR$1,0)),"-")</f>
        <v>-</v>
      </c>
      <c r="Y47" s="229" t="str">
        <f>IFERROR(INDEX('Helsinki Database'!$C$2:$WWR$71,MATCH($B47,'Helsinki Database'!$A$2:$A$71,0),MATCH(Y$11,'Helsinki Database'!$C$1:$WWR$1,0)),"-")</f>
        <v>-</v>
      </c>
      <c r="Z47" s="228" t="str">
        <f>IFERROR(INDEX('Helsinki Database'!$C$2:$WWR$71,MATCH($B47,'Helsinki Database'!$A$2:$A$71,0),MATCH(Z$11,'Helsinki Database'!$C$1:$WWR$1,0)),"-")</f>
        <v>-</v>
      </c>
      <c r="AA47" s="228" t="str">
        <f>IFERROR(INDEX('Helsinki Database'!$C$2:$WWR$71,MATCH($B47,'Helsinki Database'!$A$2:$A$71,0),MATCH(AA$11,'Helsinki Database'!$C$1:$WWR$1,0)),"-")</f>
        <v>-</v>
      </c>
      <c r="AB47" s="228" t="str">
        <f>IFERROR(INDEX('Helsinki Database'!$C$2:$WWR$71,MATCH($B47,'Helsinki Database'!$A$2:$A$71,0),MATCH(AB$11,'Helsinki Database'!$C$1:$WWR$1,0)),"-")</f>
        <v>-</v>
      </c>
      <c r="AC47" s="228" t="str">
        <f>IFERROR(INDEX('Helsinki Database'!$C$2:$WWR$71,MATCH($B47,'Helsinki Database'!$A$2:$A$71,0),MATCH(AC$11,'Helsinki Database'!$C$1:$WWR$1,0)),"-")</f>
        <v>-</v>
      </c>
      <c r="AD47" s="228" t="str">
        <f>IFERROR(INDEX('Helsinki Database'!$C$2:$WWR$71,MATCH($B47,'Helsinki Database'!$A$2:$A$71,0),MATCH(AD$11,'Helsinki Database'!$C$1:$WWR$1,0)),"-")</f>
        <v>-</v>
      </c>
      <c r="AE47" s="228" t="str">
        <f>IFERROR(INDEX('Helsinki Database'!$C$2:$WWR$71,MATCH($B47,'Helsinki Database'!$A$2:$A$71,0),MATCH(AE$11,'Helsinki Database'!$C$1:$WWR$1,0)),"-")</f>
        <v>-</v>
      </c>
      <c r="AF47" s="228" t="str">
        <f>IFERROR(INDEX('Helsinki Database'!$C$2:$WWR$71,MATCH($B47,'Helsinki Database'!$A$2:$A$71,0),MATCH(AF$11,'Helsinki Database'!$C$1:$WWR$1,0)),"-")</f>
        <v>-</v>
      </c>
      <c r="AG47" s="228" t="str">
        <f>IFERROR(INDEX('Helsinki Database'!$C$2:$WWR$71,MATCH($B47,'Helsinki Database'!$A$2:$A$71,0),MATCH(AG$11,'Helsinki Database'!$C$1:$WWR$1,0)),"-")</f>
        <v>-</v>
      </c>
      <c r="AH47" s="228" t="str">
        <f>IFERROR(INDEX('Helsinki Database'!$C$2:$WWR$71,MATCH($B47,'Helsinki Database'!$A$2:$A$71,0),MATCH(AH$11,'Helsinki Database'!$C$1:$WWR$1,0)),"-")</f>
        <v>-</v>
      </c>
      <c r="AI47" s="228" t="str">
        <f>IFERROR(INDEX('Helsinki Database'!$C$2:$WWR$71,MATCH($B47,'Helsinki Database'!$A$2:$A$71,0),MATCH(AI$11,'Helsinki Database'!$C$1:$WWR$1,0)),"-")</f>
        <v>-</v>
      </c>
      <c r="AJ47" s="228" t="str">
        <f>IFERROR(INDEX('Helsinki Database'!$C$2:$WWR$71,MATCH($B47,'Helsinki Database'!$A$2:$A$71,0),MATCH(AJ$11,'Helsinki Database'!$C$1:$WWR$1,0)),"-")</f>
        <v>-</v>
      </c>
      <c r="AK47" s="227" t="str">
        <f>IFERROR(INDEX('Helsinki Database'!$C$2:$WWR$71,MATCH($B47,'Helsinki Database'!$A$2:$A$71,0),MATCH(AK$11,'Helsinki Database'!$C$1:$WWR$1,0)),"-")</f>
        <v>-</v>
      </c>
      <c r="AL47" s="229" t="str">
        <f>IFERROR(INDEX('Helsinki Database'!$C$2:$WWR$71,MATCH($B47,'Helsinki Database'!$A$2:$A$71,0),MATCH(AL$11,'Helsinki Database'!$C$1:$WWR$1,0)),"-")</f>
        <v>-</v>
      </c>
      <c r="AM47" s="228" t="str">
        <f>IFERROR(INDEX('Helsinki Database'!$C$2:$WWR$71,MATCH($B47,'Helsinki Database'!$A$2:$A$71,0),MATCH(AM$11,'Helsinki Database'!$C$1:$WWR$1,0)),"-")</f>
        <v>-</v>
      </c>
      <c r="AN47" s="228" t="str">
        <f>IFERROR(INDEX('Helsinki Database'!$C$2:$WWR$71,MATCH($B47,'Helsinki Database'!$A$2:$A$71,0),MATCH(AN$11,'Helsinki Database'!$C$1:$WWR$1,0)),"-")</f>
        <v>-</v>
      </c>
      <c r="AO47" s="228" t="str">
        <f>IFERROR(INDEX('Helsinki Database'!$C$2:$WWR$71,MATCH($B47,'Helsinki Database'!$A$2:$A$71,0),MATCH(AO$11,'Helsinki Database'!$C$1:$WWR$1,0)),"-")</f>
        <v>-</v>
      </c>
      <c r="AP47" s="228" t="str">
        <f>IFERROR(INDEX('Helsinki Database'!$C$2:$WWR$71,MATCH($B47,'Helsinki Database'!$A$2:$A$71,0),MATCH(AP$11,'Helsinki Database'!$C$1:$WWR$1,0)),"-")</f>
        <v>-</v>
      </c>
      <c r="AQ47" s="228" t="str">
        <f>IFERROR(INDEX('Helsinki Database'!$C$2:$WWR$71,MATCH($B47,'Helsinki Database'!$A$2:$A$71,0),MATCH(AQ$11,'Helsinki Database'!$C$1:$WWR$1,0)),"-")</f>
        <v>-</v>
      </c>
      <c r="AR47" s="228" t="str">
        <f>IFERROR(INDEX('Helsinki Database'!$C$2:$WWR$71,MATCH($B47,'Helsinki Database'!$A$2:$A$71,0),MATCH(AR$11,'Helsinki Database'!$C$1:$WWR$1,0)),"-")</f>
        <v>-</v>
      </c>
      <c r="AS47" s="228" t="str">
        <f>IFERROR(INDEX('Helsinki Database'!$C$2:$WWR$71,MATCH($B47,'Helsinki Database'!$A$2:$A$71,0),MATCH(AS$11,'Helsinki Database'!$C$1:$WWR$1,0)),"-")</f>
        <v>-</v>
      </c>
      <c r="AT47" s="228" t="str">
        <f>IFERROR(INDEX('Helsinki Database'!$C$2:$WWR$71,MATCH($B47,'Helsinki Database'!$A$2:$A$71,0),MATCH(AT$11,'Helsinki Database'!$C$1:$WWR$1,0)),"-")</f>
        <v>-</v>
      </c>
      <c r="AU47" s="227" t="str">
        <f>IFERROR(INDEX('Helsinki Database'!$C$2:$WWR$71,MATCH($B47,'Helsinki Database'!$A$2:$A$71,0),MATCH(AU$11,'Helsinki Database'!$C$1:$WWR$1,0)),"-")</f>
        <v>-</v>
      </c>
    </row>
    <row r="48" spans="1:47" s="194" customFormat="1">
      <c r="A48" s="254"/>
      <c r="B48" s="267"/>
      <c r="C48" s="229" t="str">
        <f>IFERROR(INDEX('Helsinki Database'!$C$2:$WWR$71,MATCH($B48,'Helsinki Database'!$A$2:$A$71,0),MATCH(C$11,'Helsinki Database'!$C$1:$WWR$1,0)),"-")</f>
        <v>-</v>
      </c>
      <c r="D48" s="228" t="str">
        <f>IFERROR(INDEX('Helsinki Database'!$C$2:$WWR$71,MATCH($B48,'Helsinki Database'!$A$2:$A$71,0),MATCH(D$11,'Helsinki Database'!$C$1:$WWR$1,0)),"-")</f>
        <v>-</v>
      </c>
      <c r="E48" s="228" t="str">
        <f>IFERROR(INDEX('Helsinki Database'!$C$2:$WWR$71,MATCH($B48,'Helsinki Database'!$A$2:$A$71,0),MATCH(E$11,'Helsinki Database'!$C$1:$WWR$1,0)),"-")</f>
        <v>-</v>
      </c>
      <c r="F48" s="228" t="str">
        <f>IFERROR(INDEX('Helsinki Database'!$C$2:$WWR$71,MATCH($B48,'Helsinki Database'!$A$2:$A$71,0),MATCH(F$11,'Helsinki Database'!$C$1:$WWR$1,0)),"-")</f>
        <v>-</v>
      </c>
      <c r="G48" s="228" t="str">
        <f>IFERROR(INDEX('Helsinki Database'!$C$2:$WWR$71,MATCH($B48,'Helsinki Database'!$A$2:$A$71,0),MATCH(G$11,'Helsinki Database'!$C$1:$WWR$1,0)),"-")</f>
        <v>-</v>
      </c>
      <c r="H48" s="228" t="str">
        <f>IFERROR(INDEX('Helsinki Database'!$C$2:$WWR$71,MATCH($B48,'Helsinki Database'!$A$2:$A$71,0),MATCH(H$11,'Helsinki Database'!$C$1:$WWR$1,0)),"-")</f>
        <v>-</v>
      </c>
      <c r="I48" s="228" t="str">
        <f>IFERROR(INDEX('Helsinki Database'!$C$2:$WWR$71,MATCH($B48,'Helsinki Database'!$A$2:$A$71,0),MATCH(I$11,'Helsinki Database'!$C$1:$WWR$1,0)),"-")</f>
        <v>-</v>
      </c>
      <c r="J48" s="228" t="str">
        <f>IFERROR(INDEX('Helsinki Database'!$C$2:$WWR$71,MATCH($B48,'Helsinki Database'!$A$2:$A$71,0),MATCH(J$11,'Helsinki Database'!$C$1:$WWR$1,0)),"-")</f>
        <v>-</v>
      </c>
      <c r="K48" s="228" t="str">
        <f>IFERROR(INDEX('Helsinki Database'!$C$2:$WWR$71,MATCH($B48,'Helsinki Database'!$A$2:$A$71,0),MATCH(K$11,'Helsinki Database'!$C$1:$WWR$1,0)),"-")</f>
        <v>-</v>
      </c>
      <c r="L48" s="228" t="str">
        <f>IFERROR(INDEX('Helsinki Database'!$C$2:$WWR$71,MATCH($B48,'Helsinki Database'!$A$2:$A$71,0),MATCH(L$11,'Helsinki Database'!$C$1:$WWR$1,0)),"-")</f>
        <v>-</v>
      </c>
      <c r="M48" s="228" t="str">
        <f>IFERROR(INDEX('Helsinki Database'!$C$2:$WWR$71,MATCH($B48,'Helsinki Database'!$A$2:$A$71,0),MATCH(M$11,'Helsinki Database'!$C$1:$WWR$1,0)),"-")</f>
        <v>-</v>
      </c>
      <c r="N48" s="228" t="str">
        <f>IFERROR(INDEX('Helsinki Database'!$C$2:$WWR$71,MATCH($B48,'Helsinki Database'!$A$2:$A$71,0),MATCH(N$11,'Helsinki Database'!$C$1:$WWR$1,0)),"-")</f>
        <v>-</v>
      </c>
      <c r="O48" s="228" t="str">
        <f>IFERROR(INDEX('Helsinki Database'!$C$2:$WWR$71,MATCH($B48,'Helsinki Database'!$A$2:$A$71,0),MATCH(O$11,'Helsinki Database'!$C$1:$WWR$1,0)),"-")</f>
        <v>-</v>
      </c>
      <c r="P48" s="228" t="str">
        <f>IFERROR(INDEX('Helsinki Database'!$C$2:$WWR$71,MATCH($B48,'Helsinki Database'!$A$2:$A$71,0),MATCH(P$11,'Helsinki Database'!$C$1:$WWR$1,0)),"-")</f>
        <v>-</v>
      </c>
      <c r="Q48" s="228" t="str">
        <f>IFERROR(INDEX('Helsinki Database'!$C$2:$WWR$71,MATCH($B48,'Helsinki Database'!$A$2:$A$71,0),MATCH(Q$11,'Helsinki Database'!$C$1:$WWR$1,0)),"-")</f>
        <v>-</v>
      </c>
      <c r="R48" s="228" t="str">
        <f>IFERROR(INDEX('Helsinki Database'!$C$2:$WWR$71,MATCH($B48,'Helsinki Database'!$A$2:$A$71,0),MATCH(R$11,'Helsinki Database'!$C$1:$WWR$1,0)),"-")</f>
        <v>-</v>
      </c>
      <c r="S48" s="228" t="str">
        <f>IFERROR(INDEX('Helsinki Database'!$C$2:$WWR$71,MATCH($B48,'Helsinki Database'!$A$2:$A$71,0),MATCH(S$11,'Helsinki Database'!$C$1:$WWR$1,0)),"-")</f>
        <v>-</v>
      </c>
      <c r="T48" s="228" t="str">
        <f>IFERROR(INDEX('Helsinki Database'!$C$2:$WWR$71,MATCH($B48,'Helsinki Database'!$A$2:$A$71,0),MATCH(T$11,'Helsinki Database'!$C$1:$WWR$1,0)),"-")</f>
        <v>-</v>
      </c>
      <c r="U48" s="228" t="str">
        <f>IFERROR(INDEX('Helsinki Database'!$C$2:$WWR$71,MATCH($B48,'Helsinki Database'!$A$2:$A$71,0),MATCH(U$11,'Helsinki Database'!$C$1:$WWR$1,0)),"-")</f>
        <v>-</v>
      </c>
      <c r="V48" s="228" t="str">
        <f>IFERROR(INDEX('Helsinki Database'!$C$2:$WWR$71,MATCH($B48,'Helsinki Database'!$A$2:$A$71,0),MATCH(V$11,'Helsinki Database'!$C$1:$WWR$1,0)),"-")</f>
        <v>-</v>
      </c>
      <c r="W48" s="228" t="str">
        <f>IFERROR(INDEX('Helsinki Database'!$C$2:$WWR$71,MATCH($B48,'Helsinki Database'!$A$2:$A$71,0),MATCH(W$11,'Helsinki Database'!$C$1:$WWR$1,0)),"-")</f>
        <v>-</v>
      </c>
      <c r="X48" s="227" t="str">
        <f>IFERROR(INDEX('Helsinki Database'!$C$2:$WWR$71,MATCH($B48,'Helsinki Database'!$A$2:$A$71,0),MATCH(X$11,'Helsinki Database'!$C$1:$WWR$1,0)),"-")</f>
        <v>-</v>
      </c>
      <c r="Y48" s="229" t="str">
        <f>IFERROR(INDEX('Helsinki Database'!$C$2:$WWR$71,MATCH($B48,'Helsinki Database'!$A$2:$A$71,0),MATCH(Y$11,'Helsinki Database'!$C$1:$WWR$1,0)),"-")</f>
        <v>-</v>
      </c>
      <c r="Z48" s="228" t="str">
        <f>IFERROR(INDEX('Helsinki Database'!$C$2:$WWR$71,MATCH($B48,'Helsinki Database'!$A$2:$A$71,0),MATCH(Z$11,'Helsinki Database'!$C$1:$WWR$1,0)),"-")</f>
        <v>-</v>
      </c>
      <c r="AA48" s="228" t="str">
        <f>IFERROR(INDEX('Helsinki Database'!$C$2:$WWR$71,MATCH($B48,'Helsinki Database'!$A$2:$A$71,0),MATCH(AA$11,'Helsinki Database'!$C$1:$WWR$1,0)),"-")</f>
        <v>-</v>
      </c>
      <c r="AB48" s="228" t="str">
        <f>IFERROR(INDEX('Helsinki Database'!$C$2:$WWR$71,MATCH($B48,'Helsinki Database'!$A$2:$A$71,0),MATCH(AB$11,'Helsinki Database'!$C$1:$WWR$1,0)),"-")</f>
        <v>-</v>
      </c>
      <c r="AC48" s="228" t="str">
        <f>IFERROR(INDEX('Helsinki Database'!$C$2:$WWR$71,MATCH($B48,'Helsinki Database'!$A$2:$A$71,0),MATCH(AC$11,'Helsinki Database'!$C$1:$WWR$1,0)),"-")</f>
        <v>-</v>
      </c>
      <c r="AD48" s="228" t="str">
        <f>IFERROR(INDEX('Helsinki Database'!$C$2:$WWR$71,MATCH($B48,'Helsinki Database'!$A$2:$A$71,0),MATCH(AD$11,'Helsinki Database'!$C$1:$WWR$1,0)),"-")</f>
        <v>-</v>
      </c>
      <c r="AE48" s="228" t="str">
        <f>IFERROR(INDEX('Helsinki Database'!$C$2:$WWR$71,MATCH($B48,'Helsinki Database'!$A$2:$A$71,0),MATCH(AE$11,'Helsinki Database'!$C$1:$WWR$1,0)),"-")</f>
        <v>-</v>
      </c>
      <c r="AF48" s="228" t="str">
        <f>IFERROR(INDEX('Helsinki Database'!$C$2:$WWR$71,MATCH($B48,'Helsinki Database'!$A$2:$A$71,0),MATCH(AF$11,'Helsinki Database'!$C$1:$WWR$1,0)),"-")</f>
        <v>-</v>
      </c>
      <c r="AG48" s="228" t="str">
        <f>IFERROR(INDEX('Helsinki Database'!$C$2:$WWR$71,MATCH($B48,'Helsinki Database'!$A$2:$A$71,0),MATCH(AG$11,'Helsinki Database'!$C$1:$WWR$1,0)),"-")</f>
        <v>-</v>
      </c>
      <c r="AH48" s="228" t="str">
        <f>IFERROR(INDEX('Helsinki Database'!$C$2:$WWR$71,MATCH($B48,'Helsinki Database'!$A$2:$A$71,0),MATCH(AH$11,'Helsinki Database'!$C$1:$WWR$1,0)),"-")</f>
        <v>-</v>
      </c>
      <c r="AI48" s="228" t="str">
        <f>IFERROR(INDEX('Helsinki Database'!$C$2:$WWR$71,MATCH($B48,'Helsinki Database'!$A$2:$A$71,0),MATCH(AI$11,'Helsinki Database'!$C$1:$WWR$1,0)),"-")</f>
        <v>-</v>
      </c>
      <c r="AJ48" s="228" t="str">
        <f>IFERROR(INDEX('Helsinki Database'!$C$2:$WWR$71,MATCH($B48,'Helsinki Database'!$A$2:$A$71,0),MATCH(AJ$11,'Helsinki Database'!$C$1:$WWR$1,0)),"-")</f>
        <v>-</v>
      </c>
      <c r="AK48" s="227" t="str">
        <f>IFERROR(INDEX('Helsinki Database'!$C$2:$WWR$71,MATCH($B48,'Helsinki Database'!$A$2:$A$71,0),MATCH(AK$11,'Helsinki Database'!$C$1:$WWR$1,0)),"-")</f>
        <v>-</v>
      </c>
      <c r="AL48" s="229" t="str">
        <f>IFERROR(INDEX('Helsinki Database'!$C$2:$WWR$71,MATCH($B48,'Helsinki Database'!$A$2:$A$71,0),MATCH(AL$11,'Helsinki Database'!$C$1:$WWR$1,0)),"-")</f>
        <v>-</v>
      </c>
      <c r="AM48" s="228" t="str">
        <f>IFERROR(INDEX('Helsinki Database'!$C$2:$WWR$71,MATCH($B48,'Helsinki Database'!$A$2:$A$71,0),MATCH(AM$11,'Helsinki Database'!$C$1:$WWR$1,0)),"-")</f>
        <v>-</v>
      </c>
      <c r="AN48" s="228" t="str">
        <f>IFERROR(INDEX('Helsinki Database'!$C$2:$WWR$71,MATCH($B48,'Helsinki Database'!$A$2:$A$71,0),MATCH(AN$11,'Helsinki Database'!$C$1:$WWR$1,0)),"-")</f>
        <v>-</v>
      </c>
      <c r="AO48" s="228" t="str">
        <f>IFERROR(INDEX('Helsinki Database'!$C$2:$WWR$71,MATCH($B48,'Helsinki Database'!$A$2:$A$71,0),MATCH(AO$11,'Helsinki Database'!$C$1:$WWR$1,0)),"-")</f>
        <v>-</v>
      </c>
      <c r="AP48" s="228" t="str">
        <f>IFERROR(INDEX('Helsinki Database'!$C$2:$WWR$71,MATCH($B48,'Helsinki Database'!$A$2:$A$71,0),MATCH(AP$11,'Helsinki Database'!$C$1:$WWR$1,0)),"-")</f>
        <v>-</v>
      </c>
      <c r="AQ48" s="228" t="str">
        <f>IFERROR(INDEX('Helsinki Database'!$C$2:$WWR$71,MATCH($B48,'Helsinki Database'!$A$2:$A$71,0),MATCH(AQ$11,'Helsinki Database'!$C$1:$WWR$1,0)),"-")</f>
        <v>-</v>
      </c>
      <c r="AR48" s="228" t="str">
        <f>IFERROR(INDEX('Helsinki Database'!$C$2:$WWR$71,MATCH($B48,'Helsinki Database'!$A$2:$A$71,0),MATCH(AR$11,'Helsinki Database'!$C$1:$WWR$1,0)),"-")</f>
        <v>-</v>
      </c>
      <c r="AS48" s="228" t="str">
        <f>IFERROR(INDEX('Helsinki Database'!$C$2:$WWR$71,MATCH($B48,'Helsinki Database'!$A$2:$A$71,0),MATCH(AS$11,'Helsinki Database'!$C$1:$WWR$1,0)),"-")</f>
        <v>-</v>
      </c>
      <c r="AT48" s="228" t="str">
        <f>IFERROR(INDEX('Helsinki Database'!$C$2:$WWR$71,MATCH($B48,'Helsinki Database'!$A$2:$A$71,0),MATCH(AT$11,'Helsinki Database'!$C$1:$WWR$1,0)),"-")</f>
        <v>-</v>
      </c>
      <c r="AU48" s="227" t="str">
        <f>IFERROR(INDEX('Helsinki Database'!$C$2:$WWR$71,MATCH($B48,'Helsinki Database'!$A$2:$A$71,0),MATCH(AU$11,'Helsinki Database'!$C$1:$WWR$1,0)),"-")</f>
        <v>-</v>
      </c>
    </row>
    <row r="49" spans="1:47" s="194" customFormat="1">
      <c r="A49" s="254"/>
      <c r="B49" s="267"/>
      <c r="C49" s="229" t="str">
        <f>IFERROR(INDEX('Helsinki Database'!$C$2:$WWR$71,MATCH($B49,'Helsinki Database'!$A$2:$A$71,0),MATCH(C$11,'Helsinki Database'!$C$1:$WWR$1,0)),"-")</f>
        <v>-</v>
      </c>
      <c r="D49" s="228" t="str">
        <f>IFERROR(INDEX('Helsinki Database'!$C$2:$WWR$71,MATCH($B49,'Helsinki Database'!$A$2:$A$71,0),MATCH(D$11,'Helsinki Database'!$C$1:$WWR$1,0)),"-")</f>
        <v>-</v>
      </c>
      <c r="E49" s="228" t="str">
        <f>IFERROR(INDEX('Helsinki Database'!$C$2:$WWR$71,MATCH($B49,'Helsinki Database'!$A$2:$A$71,0),MATCH(E$11,'Helsinki Database'!$C$1:$WWR$1,0)),"-")</f>
        <v>-</v>
      </c>
      <c r="F49" s="228" t="str">
        <f>IFERROR(INDEX('Helsinki Database'!$C$2:$WWR$71,MATCH($B49,'Helsinki Database'!$A$2:$A$71,0),MATCH(F$11,'Helsinki Database'!$C$1:$WWR$1,0)),"-")</f>
        <v>-</v>
      </c>
      <c r="G49" s="228" t="str">
        <f>IFERROR(INDEX('Helsinki Database'!$C$2:$WWR$71,MATCH($B49,'Helsinki Database'!$A$2:$A$71,0),MATCH(G$11,'Helsinki Database'!$C$1:$WWR$1,0)),"-")</f>
        <v>-</v>
      </c>
      <c r="H49" s="228" t="str">
        <f>IFERROR(INDEX('Helsinki Database'!$C$2:$WWR$71,MATCH($B49,'Helsinki Database'!$A$2:$A$71,0),MATCH(H$11,'Helsinki Database'!$C$1:$WWR$1,0)),"-")</f>
        <v>-</v>
      </c>
      <c r="I49" s="228" t="str">
        <f>IFERROR(INDEX('Helsinki Database'!$C$2:$WWR$71,MATCH($B49,'Helsinki Database'!$A$2:$A$71,0),MATCH(I$11,'Helsinki Database'!$C$1:$WWR$1,0)),"-")</f>
        <v>-</v>
      </c>
      <c r="J49" s="228" t="str">
        <f>IFERROR(INDEX('Helsinki Database'!$C$2:$WWR$71,MATCH($B49,'Helsinki Database'!$A$2:$A$71,0),MATCH(J$11,'Helsinki Database'!$C$1:$WWR$1,0)),"-")</f>
        <v>-</v>
      </c>
      <c r="K49" s="228" t="str">
        <f>IFERROR(INDEX('Helsinki Database'!$C$2:$WWR$71,MATCH($B49,'Helsinki Database'!$A$2:$A$71,0),MATCH(K$11,'Helsinki Database'!$C$1:$WWR$1,0)),"-")</f>
        <v>-</v>
      </c>
      <c r="L49" s="228" t="str">
        <f>IFERROR(INDEX('Helsinki Database'!$C$2:$WWR$71,MATCH($B49,'Helsinki Database'!$A$2:$A$71,0),MATCH(L$11,'Helsinki Database'!$C$1:$WWR$1,0)),"-")</f>
        <v>-</v>
      </c>
      <c r="M49" s="228" t="str">
        <f>IFERROR(INDEX('Helsinki Database'!$C$2:$WWR$71,MATCH($B49,'Helsinki Database'!$A$2:$A$71,0),MATCH(M$11,'Helsinki Database'!$C$1:$WWR$1,0)),"-")</f>
        <v>-</v>
      </c>
      <c r="N49" s="228" t="str">
        <f>IFERROR(INDEX('Helsinki Database'!$C$2:$WWR$71,MATCH($B49,'Helsinki Database'!$A$2:$A$71,0),MATCH(N$11,'Helsinki Database'!$C$1:$WWR$1,0)),"-")</f>
        <v>-</v>
      </c>
      <c r="O49" s="228" t="str">
        <f>IFERROR(INDEX('Helsinki Database'!$C$2:$WWR$71,MATCH($B49,'Helsinki Database'!$A$2:$A$71,0),MATCH(O$11,'Helsinki Database'!$C$1:$WWR$1,0)),"-")</f>
        <v>-</v>
      </c>
      <c r="P49" s="228" t="str">
        <f>IFERROR(INDEX('Helsinki Database'!$C$2:$WWR$71,MATCH($B49,'Helsinki Database'!$A$2:$A$71,0),MATCH(P$11,'Helsinki Database'!$C$1:$WWR$1,0)),"-")</f>
        <v>-</v>
      </c>
      <c r="Q49" s="228" t="str">
        <f>IFERROR(INDEX('Helsinki Database'!$C$2:$WWR$71,MATCH($B49,'Helsinki Database'!$A$2:$A$71,0),MATCH(Q$11,'Helsinki Database'!$C$1:$WWR$1,0)),"-")</f>
        <v>-</v>
      </c>
      <c r="R49" s="228" t="str">
        <f>IFERROR(INDEX('Helsinki Database'!$C$2:$WWR$71,MATCH($B49,'Helsinki Database'!$A$2:$A$71,0),MATCH(R$11,'Helsinki Database'!$C$1:$WWR$1,0)),"-")</f>
        <v>-</v>
      </c>
      <c r="S49" s="228" t="str">
        <f>IFERROR(INDEX('Helsinki Database'!$C$2:$WWR$71,MATCH($B49,'Helsinki Database'!$A$2:$A$71,0),MATCH(S$11,'Helsinki Database'!$C$1:$WWR$1,0)),"-")</f>
        <v>-</v>
      </c>
      <c r="T49" s="228" t="str">
        <f>IFERROR(INDEX('Helsinki Database'!$C$2:$WWR$71,MATCH($B49,'Helsinki Database'!$A$2:$A$71,0),MATCH(T$11,'Helsinki Database'!$C$1:$WWR$1,0)),"-")</f>
        <v>-</v>
      </c>
      <c r="U49" s="228" t="str">
        <f>IFERROR(INDEX('Helsinki Database'!$C$2:$WWR$71,MATCH($B49,'Helsinki Database'!$A$2:$A$71,0),MATCH(U$11,'Helsinki Database'!$C$1:$WWR$1,0)),"-")</f>
        <v>-</v>
      </c>
      <c r="V49" s="228" t="str">
        <f>IFERROR(INDEX('Helsinki Database'!$C$2:$WWR$71,MATCH($B49,'Helsinki Database'!$A$2:$A$71,0),MATCH(V$11,'Helsinki Database'!$C$1:$WWR$1,0)),"-")</f>
        <v>-</v>
      </c>
      <c r="W49" s="228" t="str">
        <f>IFERROR(INDEX('Helsinki Database'!$C$2:$WWR$71,MATCH($B49,'Helsinki Database'!$A$2:$A$71,0),MATCH(W$11,'Helsinki Database'!$C$1:$WWR$1,0)),"-")</f>
        <v>-</v>
      </c>
      <c r="X49" s="227" t="str">
        <f>IFERROR(INDEX('Helsinki Database'!$C$2:$WWR$71,MATCH($B49,'Helsinki Database'!$A$2:$A$71,0),MATCH(X$11,'Helsinki Database'!$C$1:$WWR$1,0)),"-")</f>
        <v>-</v>
      </c>
      <c r="Y49" s="229" t="str">
        <f>IFERROR(INDEX('Helsinki Database'!$C$2:$WWR$71,MATCH($B49,'Helsinki Database'!$A$2:$A$71,0),MATCH(Y$11,'Helsinki Database'!$C$1:$WWR$1,0)),"-")</f>
        <v>-</v>
      </c>
      <c r="Z49" s="228" t="str">
        <f>IFERROR(INDEX('Helsinki Database'!$C$2:$WWR$71,MATCH($B49,'Helsinki Database'!$A$2:$A$71,0),MATCH(Z$11,'Helsinki Database'!$C$1:$WWR$1,0)),"-")</f>
        <v>-</v>
      </c>
      <c r="AA49" s="228" t="str">
        <f>IFERROR(INDEX('Helsinki Database'!$C$2:$WWR$71,MATCH($B49,'Helsinki Database'!$A$2:$A$71,0),MATCH(AA$11,'Helsinki Database'!$C$1:$WWR$1,0)),"-")</f>
        <v>-</v>
      </c>
      <c r="AB49" s="228" t="str">
        <f>IFERROR(INDEX('Helsinki Database'!$C$2:$WWR$71,MATCH($B49,'Helsinki Database'!$A$2:$A$71,0),MATCH(AB$11,'Helsinki Database'!$C$1:$WWR$1,0)),"-")</f>
        <v>-</v>
      </c>
      <c r="AC49" s="228" t="str">
        <f>IFERROR(INDEX('Helsinki Database'!$C$2:$WWR$71,MATCH($B49,'Helsinki Database'!$A$2:$A$71,0),MATCH(AC$11,'Helsinki Database'!$C$1:$WWR$1,0)),"-")</f>
        <v>-</v>
      </c>
      <c r="AD49" s="228" t="str">
        <f>IFERROR(INDEX('Helsinki Database'!$C$2:$WWR$71,MATCH($B49,'Helsinki Database'!$A$2:$A$71,0),MATCH(AD$11,'Helsinki Database'!$C$1:$WWR$1,0)),"-")</f>
        <v>-</v>
      </c>
      <c r="AE49" s="228" t="str">
        <f>IFERROR(INDEX('Helsinki Database'!$C$2:$WWR$71,MATCH($B49,'Helsinki Database'!$A$2:$A$71,0),MATCH(AE$11,'Helsinki Database'!$C$1:$WWR$1,0)),"-")</f>
        <v>-</v>
      </c>
      <c r="AF49" s="228" t="str">
        <f>IFERROR(INDEX('Helsinki Database'!$C$2:$WWR$71,MATCH($B49,'Helsinki Database'!$A$2:$A$71,0),MATCH(AF$11,'Helsinki Database'!$C$1:$WWR$1,0)),"-")</f>
        <v>-</v>
      </c>
      <c r="AG49" s="228" t="str">
        <f>IFERROR(INDEX('Helsinki Database'!$C$2:$WWR$71,MATCH($B49,'Helsinki Database'!$A$2:$A$71,0),MATCH(AG$11,'Helsinki Database'!$C$1:$WWR$1,0)),"-")</f>
        <v>-</v>
      </c>
      <c r="AH49" s="228" t="str">
        <f>IFERROR(INDEX('Helsinki Database'!$C$2:$WWR$71,MATCH($B49,'Helsinki Database'!$A$2:$A$71,0),MATCH(AH$11,'Helsinki Database'!$C$1:$WWR$1,0)),"-")</f>
        <v>-</v>
      </c>
      <c r="AI49" s="228" t="str">
        <f>IFERROR(INDEX('Helsinki Database'!$C$2:$WWR$71,MATCH($B49,'Helsinki Database'!$A$2:$A$71,0),MATCH(AI$11,'Helsinki Database'!$C$1:$WWR$1,0)),"-")</f>
        <v>-</v>
      </c>
      <c r="AJ49" s="228" t="str">
        <f>IFERROR(INDEX('Helsinki Database'!$C$2:$WWR$71,MATCH($B49,'Helsinki Database'!$A$2:$A$71,0),MATCH(AJ$11,'Helsinki Database'!$C$1:$WWR$1,0)),"-")</f>
        <v>-</v>
      </c>
      <c r="AK49" s="227" t="str">
        <f>IFERROR(INDEX('Helsinki Database'!$C$2:$WWR$71,MATCH($B49,'Helsinki Database'!$A$2:$A$71,0),MATCH(AK$11,'Helsinki Database'!$C$1:$WWR$1,0)),"-")</f>
        <v>-</v>
      </c>
      <c r="AL49" s="229" t="str">
        <f>IFERROR(INDEX('Helsinki Database'!$C$2:$WWR$71,MATCH($B49,'Helsinki Database'!$A$2:$A$71,0),MATCH(AL$11,'Helsinki Database'!$C$1:$WWR$1,0)),"-")</f>
        <v>-</v>
      </c>
      <c r="AM49" s="228" t="str">
        <f>IFERROR(INDEX('Helsinki Database'!$C$2:$WWR$71,MATCH($B49,'Helsinki Database'!$A$2:$A$71,0),MATCH(AM$11,'Helsinki Database'!$C$1:$WWR$1,0)),"-")</f>
        <v>-</v>
      </c>
      <c r="AN49" s="228" t="str">
        <f>IFERROR(INDEX('Helsinki Database'!$C$2:$WWR$71,MATCH($B49,'Helsinki Database'!$A$2:$A$71,0),MATCH(AN$11,'Helsinki Database'!$C$1:$WWR$1,0)),"-")</f>
        <v>-</v>
      </c>
      <c r="AO49" s="228" t="str">
        <f>IFERROR(INDEX('Helsinki Database'!$C$2:$WWR$71,MATCH($B49,'Helsinki Database'!$A$2:$A$71,0),MATCH(AO$11,'Helsinki Database'!$C$1:$WWR$1,0)),"-")</f>
        <v>-</v>
      </c>
      <c r="AP49" s="228" t="str">
        <f>IFERROR(INDEX('Helsinki Database'!$C$2:$WWR$71,MATCH($B49,'Helsinki Database'!$A$2:$A$71,0),MATCH(AP$11,'Helsinki Database'!$C$1:$WWR$1,0)),"-")</f>
        <v>-</v>
      </c>
      <c r="AQ49" s="228" t="str">
        <f>IFERROR(INDEX('Helsinki Database'!$C$2:$WWR$71,MATCH($B49,'Helsinki Database'!$A$2:$A$71,0),MATCH(AQ$11,'Helsinki Database'!$C$1:$WWR$1,0)),"-")</f>
        <v>-</v>
      </c>
      <c r="AR49" s="228" t="str">
        <f>IFERROR(INDEX('Helsinki Database'!$C$2:$WWR$71,MATCH($B49,'Helsinki Database'!$A$2:$A$71,0),MATCH(AR$11,'Helsinki Database'!$C$1:$WWR$1,0)),"-")</f>
        <v>-</v>
      </c>
      <c r="AS49" s="228" t="str">
        <f>IFERROR(INDEX('Helsinki Database'!$C$2:$WWR$71,MATCH($B49,'Helsinki Database'!$A$2:$A$71,0),MATCH(AS$11,'Helsinki Database'!$C$1:$WWR$1,0)),"-")</f>
        <v>-</v>
      </c>
      <c r="AT49" s="228" t="str">
        <f>IFERROR(INDEX('Helsinki Database'!$C$2:$WWR$71,MATCH($B49,'Helsinki Database'!$A$2:$A$71,0),MATCH(AT$11,'Helsinki Database'!$C$1:$WWR$1,0)),"-")</f>
        <v>-</v>
      </c>
      <c r="AU49" s="227" t="str">
        <f>IFERROR(INDEX('Helsinki Database'!$C$2:$WWR$71,MATCH($B49,'Helsinki Database'!$A$2:$A$71,0),MATCH(AU$11,'Helsinki Database'!$C$1:$WWR$1,0)),"-")</f>
        <v>-</v>
      </c>
    </row>
    <row r="50" spans="1:47" s="194" customFormat="1">
      <c r="A50" s="254"/>
      <c r="B50" s="267"/>
      <c r="C50" s="229" t="str">
        <f>IFERROR(INDEX('Helsinki Database'!$C$2:$WWR$71,MATCH($B50,'Helsinki Database'!$A$2:$A$71,0),MATCH(C$11,'Helsinki Database'!$C$1:$WWR$1,0)),"-")</f>
        <v>-</v>
      </c>
      <c r="D50" s="228" t="str">
        <f>IFERROR(INDEX('Helsinki Database'!$C$2:$WWR$71,MATCH($B50,'Helsinki Database'!$A$2:$A$71,0),MATCH(D$11,'Helsinki Database'!$C$1:$WWR$1,0)),"-")</f>
        <v>-</v>
      </c>
      <c r="E50" s="228" t="str">
        <f>IFERROR(INDEX('Helsinki Database'!$C$2:$WWR$71,MATCH($B50,'Helsinki Database'!$A$2:$A$71,0),MATCH(E$11,'Helsinki Database'!$C$1:$WWR$1,0)),"-")</f>
        <v>-</v>
      </c>
      <c r="F50" s="228" t="str">
        <f>IFERROR(INDEX('Helsinki Database'!$C$2:$WWR$71,MATCH($B50,'Helsinki Database'!$A$2:$A$71,0),MATCH(F$11,'Helsinki Database'!$C$1:$WWR$1,0)),"-")</f>
        <v>-</v>
      </c>
      <c r="G50" s="228" t="str">
        <f>IFERROR(INDEX('Helsinki Database'!$C$2:$WWR$71,MATCH($B50,'Helsinki Database'!$A$2:$A$71,0),MATCH(G$11,'Helsinki Database'!$C$1:$WWR$1,0)),"-")</f>
        <v>-</v>
      </c>
      <c r="H50" s="228" t="str">
        <f>IFERROR(INDEX('Helsinki Database'!$C$2:$WWR$71,MATCH($B50,'Helsinki Database'!$A$2:$A$71,0),MATCH(H$11,'Helsinki Database'!$C$1:$WWR$1,0)),"-")</f>
        <v>-</v>
      </c>
      <c r="I50" s="228" t="str">
        <f>IFERROR(INDEX('Helsinki Database'!$C$2:$WWR$71,MATCH($B50,'Helsinki Database'!$A$2:$A$71,0),MATCH(I$11,'Helsinki Database'!$C$1:$WWR$1,0)),"-")</f>
        <v>-</v>
      </c>
      <c r="J50" s="228" t="str">
        <f>IFERROR(INDEX('Helsinki Database'!$C$2:$WWR$71,MATCH($B50,'Helsinki Database'!$A$2:$A$71,0),MATCH(J$11,'Helsinki Database'!$C$1:$WWR$1,0)),"-")</f>
        <v>-</v>
      </c>
      <c r="K50" s="228" t="str">
        <f>IFERROR(INDEX('Helsinki Database'!$C$2:$WWR$71,MATCH($B50,'Helsinki Database'!$A$2:$A$71,0),MATCH(K$11,'Helsinki Database'!$C$1:$WWR$1,0)),"-")</f>
        <v>-</v>
      </c>
      <c r="L50" s="228" t="str">
        <f>IFERROR(INDEX('Helsinki Database'!$C$2:$WWR$71,MATCH($B50,'Helsinki Database'!$A$2:$A$71,0),MATCH(L$11,'Helsinki Database'!$C$1:$WWR$1,0)),"-")</f>
        <v>-</v>
      </c>
      <c r="M50" s="228" t="str">
        <f>IFERROR(INDEX('Helsinki Database'!$C$2:$WWR$71,MATCH($B50,'Helsinki Database'!$A$2:$A$71,0),MATCH(M$11,'Helsinki Database'!$C$1:$WWR$1,0)),"-")</f>
        <v>-</v>
      </c>
      <c r="N50" s="228" t="str">
        <f>IFERROR(INDEX('Helsinki Database'!$C$2:$WWR$71,MATCH($B50,'Helsinki Database'!$A$2:$A$71,0),MATCH(N$11,'Helsinki Database'!$C$1:$WWR$1,0)),"-")</f>
        <v>-</v>
      </c>
      <c r="O50" s="228" t="str">
        <f>IFERROR(INDEX('Helsinki Database'!$C$2:$WWR$71,MATCH($B50,'Helsinki Database'!$A$2:$A$71,0),MATCH(O$11,'Helsinki Database'!$C$1:$WWR$1,0)),"-")</f>
        <v>-</v>
      </c>
      <c r="P50" s="228" t="str">
        <f>IFERROR(INDEX('Helsinki Database'!$C$2:$WWR$71,MATCH($B50,'Helsinki Database'!$A$2:$A$71,0),MATCH(P$11,'Helsinki Database'!$C$1:$WWR$1,0)),"-")</f>
        <v>-</v>
      </c>
      <c r="Q50" s="228" t="str">
        <f>IFERROR(INDEX('Helsinki Database'!$C$2:$WWR$71,MATCH($B50,'Helsinki Database'!$A$2:$A$71,0),MATCH(Q$11,'Helsinki Database'!$C$1:$WWR$1,0)),"-")</f>
        <v>-</v>
      </c>
      <c r="R50" s="228" t="str">
        <f>IFERROR(INDEX('Helsinki Database'!$C$2:$WWR$71,MATCH($B50,'Helsinki Database'!$A$2:$A$71,0),MATCH(R$11,'Helsinki Database'!$C$1:$WWR$1,0)),"-")</f>
        <v>-</v>
      </c>
      <c r="S50" s="228" t="str">
        <f>IFERROR(INDEX('Helsinki Database'!$C$2:$WWR$71,MATCH($B50,'Helsinki Database'!$A$2:$A$71,0),MATCH(S$11,'Helsinki Database'!$C$1:$WWR$1,0)),"-")</f>
        <v>-</v>
      </c>
      <c r="T50" s="228" t="str">
        <f>IFERROR(INDEX('Helsinki Database'!$C$2:$WWR$71,MATCH($B50,'Helsinki Database'!$A$2:$A$71,0),MATCH(T$11,'Helsinki Database'!$C$1:$WWR$1,0)),"-")</f>
        <v>-</v>
      </c>
      <c r="U50" s="228" t="str">
        <f>IFERROR(INDEX('Helsinki Database'!$C$2:$WWR$71,MATCH($B50,'Helsinki Database'!$A$2:$A$71,0),MATCH(U$11,'Helsinki Database'!$C$1:$WWR$1,0)),"-")</f>
        <v>-</v>
      </c>
      <c r="V50" s="228" t="str">
        <f>IFERROR(INDEX('Helsinki Database'!$C$2:$WWR$71,MATCH($B50,'Helsinki Database'!$A$2:$A$71,0),MATCH(V$11,'Helsinki Database'!$C$1:$WWR$1,0)),"-")</f>
        <v>-</v>
      </c>
      <c r="W50" s="228" t="str">
        <f>IFERROR(INDEX('Helsinki Database'!$C$2:$WWR$71,MATCH($B50,'Helsinki Database'!$A$2:$A$71,0),MATCH(W$11,'Helsinki Database'!$C$1:$WWR$1,0)),"-")</f>
        <v>-</v>
      </c>
      <c r="X50" s="227" t="str">
        <f>IFERROR(INDEX('Helsinki Database'!$C$2:$WWR$71,MATCH($B50,'Helsinki Database'!$A$2:$A$71,0),MATCH(X$11,'Helsinki Database'!$C$1:$WWR$1,0)),"-")</f>
        <v>-</v>
      </c>
      <c r="Y50" s="229" t="str">
        <f>IFERROR(INDEX('Helsinki Database'!$C$2:$WWR$71,MATCH($B50,'Helsinki Database'!$A$2:$A$71,0),MATCH(Y$11,'Helsinki Database'!$C$1:$WWR$1,0)),"-")</f>
        <v>-</v>
      </c>
      <c r="Z50" s="228" t="str">
        <f>IFERROR(INDEX('Helsinki Database'!$C$2:$WWR$71,MATCH($B50,'Helsinki Database'!$A$2:$A$71,0),MATCH(Z$11,'Helsinki Database'!$C$1:$WWR$1,0)),"-")</f>
        <v>-</v>
      </c>
      <c r="AA50" s="228" t="str">
        <f>IFERROR(INDEX('Helsinki Database'!$C$2:$WWR$71,MATCH($B50,'Helsinki Database'!$A$2:$A$71,0),MATCH(AA$11,'Helsinki Database'!$C$1:$WWR$1,0)),"-")</f>
        <v>-</v>
      </c>
      <c r="AB50" s="228" t="str">
        <f>IFERROR(INDEX('Helsinki Database'!$C$2:$WWR$71,MATCH($B50,'Helsinki Database'!$A$2:$A$71,0),MATCH(AB$11,'Helsinki Database'!$C$1:$WWR$1,0)),"-")</f>
        <v>-</v>
      </c>
      <c r="AC50" s="228" t="str">
        <f>IFERROR(INDEX('Helsinki Database'!$C$2:$WWR$71,MATCH($B50,'Helsinki Database'!$A$2:$A$71,0),MATCH(AC$11,'Helsinki Database'!$C$1:$WWR$1,0)),"-")</f>
        <v>-</v>
      </c>
      <c r="AD50" s="228" t="str">
        <f>IFERROR(INDEX('Helsinki Database'!$C$2:$WWR$71,MATCH($B50,'Helsinki Database'!$A$2:$A$71,0),MATCH(AD$11,'Helsinki Database'!$C$1:$WWR$1,0)),"-")</f>
        <v>-</v>
      </c>
      <c r="AE50" s="228" t="str">
        <f>IFERROR(INDEX('Helsinki Database'!$C$2:$WWR$71,MATCH($B50,'Helsinki Database'!$A$2:$A$71,0),MATCH(AE$11,'Helsinki Database'!$C$1:$WWR$1,0)),"-")</f>
        <v>-</v>
      </c>
      <c r="AF50" s="228" t="str">
        <f>IFERROR(INDEX('Helsinki Database'!$C$2:$WWR$71,MATCH($B50,'Helsinki Database'!$A$2:$A$71,0),MATCH(AF$11,'Helsinki Database'!$C$1:$WWR$1,0)),"-")</f>
        <v>-</v>
      </c>
      <c r="AG50" s="228" t="str">
        <f>IFERROR(INDEX('Helsinki Database'!$C$2:$WWR$71,MATCH($B50,'Helsinki Database'!$A$2:$A$71,0),MATCH(AG$11,'Helsinki Database'!$C$1:$WWR$1,0)),"-")</f>
        <v>-</v>
      </c>
      <c r="AH50" s="228" t="str">
        <f>IFERROR(INDEX('Helsinki Database'!$C$2:$WWR$71,MATCH($B50,'Helsinki Database'!$A$2:$A$71,0),MATCH(AH$11,'Helsinki Database'!$C$1:$WWR$1,0)),"-")</f>
        <v>-</v>
      </c>
      <c r="AI50" s="228" t="str">
        <f>IFERROR(INDEX('Helsinki Database'!$C$2:$WWR$71,MATCH($B50,'Helsinki Database'!$A$2:$A$71,0),MATCH(AI$11,'Helsinki Database'!$C$1:$WWR$1,0)),"-")</f>
        <v>-</v>
      </c>
      <c r="AJ50" s="228" t="str">
        <f>IFERROR(INDEX('Helsinki Database'!$C$2:$WWR$71,MATCH($B50,'Helsinki Database'!$A$2:$A$71,0),MATCH(AJ$11,'Helsinki Database'!$C$1:$WWR$1,0)),"-")</f>
        <v>-</v>
      </c>
      <c r="AK50" s="227" t="str">
        <f>IFERROR(INDEX('Helsinki Database'!$C$2:$WWR$71,MATCH($B50,'Helsinki Database'!$A$2:$A$71,0),MATCH(AK$11,'Helsinki Database'!$C$1:$WWR$1,0)),"-")</f>
        <v>-</v>
      </c>
      <c r="AL50" s="229" t="str">
        <f>IFERROR(INDEX('Helsinki Database'!$C$2:$WWR$71,MATCH($B50,'Helsinki Database'!$A$2:$A$71,0),MATCH(AL$11,'Helsinki Database'!$C$1:$WWR$1,0)),"-")</f>
        <v>-</v>
      </c>
      <c r="AM50" s="228" t="str">
        <f>IFERROR(INDEX('Helsinki Database'!$C$2:$WWR$71,MATCH($B50,'Helsinki Database'!$A$2:$A$71,0),MATCH(AM$11,'Helsinki Database'!$C$1:$WWR$1,0)),"-")</f>
        <v>-</v>
      </c>
      <c r="AN50" s="228" t="str">
        <f>IFERROR(INDEX('Helsinki Database'!$C$2:$WWR$71,MATCH($B50,'Helsinki Database'!$A$2:$A$71,0),MATCH(AN$11,'Helsinki Database'!$C$1:$WWR$1,0)),"-")</f>
        <v>-</v>
      </c>
      <c r="AO50" s="228" t="str">
        <f>IFERROR(INDEX('Helsinki Database'!$C$2:$WWR$71,MATCH($B50,'Helsinki Database'!$A$2:$A$71,0),MATCH(AO$11,'Helsinki Database'!$C$1:$WWR$1,0)),"-")</f>
        <v>-</v>
      </c>
      <c r="AP50" s="228" t="str">
        <f>IFERROR(INDEX('Helsinki Database'!$C$2:$WWR$71,MATCH($B50,'Helsinki Database'!$A$2:$A$71,0),MATCH(AP$11,'Helsinki Database'!$C$1:$WWR$1,0)),"-")</f>
        <v>-</v>
      </c>
      <c r="AQ50" s="228" t="str">
        <f>IFERROR(INDEX('Helsinki Database'!$C$2:$WWR$71,MATCH($B50,'Helsinki Database'!$A$2:$A$71,0),MATCH(AQ$11,'Helsinki Database'!$C$1:$WWR$1,0)),"-")</f>
        <v>-</v>
      </c>
      <c r="AR50" s="228" t="str">
        <f>IFERROR(INDEX('Helsinki Database'!$C$2:$WWR$71,MATCH($B50,'Helsinki Database'!$A$2:$A$71,0),MATCH(AR$11,'Helsinki Database'!$C$1:$WWR$1,0)),"-")</f>
        <v>-</v>
      </c>
      <c r="AS50" s="228" t="str">
        <f>IFERROR(INDEX('Helsinki Database'!$C$2:$WWR$71,MATCH($B50,'Helsinki Database'!$A$2:$A$71,0),MATCH(AS$11,'Helsinki Database'!$C$1:$WWR$1,0)),"-")</f>
        <v>-</v>
      </c>
      <c r="AT50" s="228" t="str">
        <f>IFERROR(INDEX('Helsinki Database'!$C$2:$WWR$71,MATCH($B50,'Helsinki Database'!$A$2:$A$71,0),MATCH(AT$11,'Helsinki Database'!$C$1:$WWR$1,0)),"-")</f>
        <v>-</v>
      </c>
      <c r="AU50" s="227" t="str">
        <f>IFERROR(INDEX('Helsinki Database'!$C$2:$WWR$71,MATCH($B50,'Helsinki Database'!$A$2:$A$71,0),MATCH(AU$11,'Helsinki Database'!$C$1:$WWR$1,0)),"-")</f>
        <v>-</v>
      </c>
    </row>
    <row r="51" spans="1:47" s="194" customFormat="1">
      <c r="A51" s="254"/>
      <c r="B51" s="267"/>
      <c r="C51" s="229" t="str">
        <f>IFERROR(INDEX('Helsinki Database'!$C$2:$WWR$71,MATCH($B51,'Helsinki Database'!$A$2:$A$71,0),MATCH(C$11,'Helsinki Database'!$C$1:$WWR$1,0)),"-")</f>
        <v>-</v>
      </c>
      <c r="D51" s="228" t="str">
        <f>IFERROR(INDEX('Helsinki Database'!$C$2:$WWR$71,MATCH($B51,'Helsinki Database'!$A$2:$A$71,0),MATCH(D$11,'Helsinki Database'!$C$1:$WWR$1,0)),"-")</f>
        <v>-</v>
      </c>
      <c r="E51" s="228" t="str">
        <f>IFERROR(INDEX('Helsinki Database'!$C$2:$WWR$71,MATCH($B51,'Helsinki Database'!$A$2:$A$71,0),MATCH(E$11,'Helsinki Database'!$C$1:$WWR$1,0)),"-")</f>
        <v>-</v>
      </c>
      <c r="F51" s="228" t="str">
        <f>IFERROR(INDEX('Helsinki Database'!$C$2:$WWR$71,MATCH($B51,'Helsinki Database'!$A$2:$A$71,0),MATCH(F$11,'Helsinki Database'!$C$1:$WWR$1,0)),"-")</f>
        <v>-</v>
      </c>
      <c r="G51" s="228" t="str">
        <f>IFERROR(INDEX('Helsinki Database'!$C$2:$WWR$71,MATCH($B51,'Helsinki Database'!$A$2:$A$71,0),MATCH(G$11,'Helsinki Database'!$C$1:$WWR$1,0)),"-")</f>
        <v>-</v>
      </c>
      <c r="H51" s="228" t="str">
        <f>IFERROR(INDEX('Helsinki Database'!$C$2:$WWR$71,MATCH($B51,'Helsinki Database'!$A$2:$A$71,0),MATCH(H$11,'Helsinki Database'!$C$1:$WWR$1,0)),"-")</f>
        <v>-</v>
      </c>
      <c r="I51" s="228" t="str">
        <f>IFERROR(INDEX('Helsinki Database'!$C$2:$WWR$71,MATCH($B51,'Helsinki Database'!$A$2:$A$71,0),MATCH(I$11,'Helsinki Database'!$C$1:$WWR$1,0)),"-")</f>
        <v>-</v>
      </c>
      <c r="J51" s="228" t="str">
        <f>IFERROR(INDEX('Helsinki Database'!$C$2:$WWR$71,MATCH($B51,'Helsinki Database'!$A$2:$A$71,0),MATCH(J$11,'Helsinki Database'!$C$1:$WWR$1,0)),"-")</f>
        <v>-</v>
      </c>
      <c r="K51" s="228" t="str">
        <f>IFERROR(INDEX('Helsinki Database'!$C$2:$WWR$71,MATCH($B51,'Helsinki Database'!$A$2:$A$71,0),MATCH(K$11,'Helsinki Database'!$C$1:$WWR$1,0)),"-")</f>
        <v>-</v>
      </c>
      <c r="L51" s="228" t="str">
        <f>IFERROR(INDEX('Helsinki Database'!$C$2:$WWR$71,MATCH($B51,'Helsinki Database'!$A$2:$A$71,0),MATCH(L$11,'Helsinki Database'!$C$1:$WWR$1,0)),"-")</f>
        <v>-</v>
      </c>
      <c r="M51" s="228" t="str">
        <f>IFERROR(INDEX('Helsinki Database'!$C$2:$WWR$71,MATCH($B51,'Helsinki Database'!$A$2:$A$71,0),MATCH(M$11,'Helsinki Database'!$C$1:$WWR$1,0)),"-")</f>
        <v>-</v>
      </c>
      <c r="N51" s="228" t="str">
        <f>IFERROR(INDEX('Helsinki Database'!$C$2:$WWR$71,MATCH($B51,'Helsinki Database'!$A$2:$A$71,0),MATCH(N$11,'Helsinki Database'!$C$1:$WWR$1,0)),"-")</f>
        <v>-</v>
      </c>
      <c r="O51" s="228" t="str">
        <f>IFERROR(INDEX('Helsinki Database'!$C$2:$WWR$71,MATCH($B51,'Helsinki Database'!$A$2:$A$71,0),MATCH(O$11,'Helsinki Database'!$C$1:$WWR$1,0)),"-")</f>
        <v>-</v>
      </c>
      <c r="P51" s="228" t="str">
        <f>IFERROR(INDEX('Helsinki Database'!$C$2:$WWR$71,MATCH($B51,'Helsinki Database'!$A$2:$A$71,0),MATCH(P$11,'Helsinki Database'!$C$1:$WWR$1,0)),"-")</f>
        <v>-</v>
      </c>
      <c r="Q51" s="228" t="str">
        <f>IFERROR(INDEX('Helsinki Database'!$C$2:$WWR$71,MATCH($B51,'Helsinki Database'!$A$2:$A$71,0),MATCH(Q$11,'Helsinki Database'!$C$1:$WWR$1,0)),"-")</f>
        <v>-</v>
      </c>
      <c r="R51" s="228" t="str">
        <f>IFERROR(INDEX('Helsinki Database'!$C$2:$WWR$71,MATCH($B51,'Helsinki Database'!$A$2:$A$71,0),MATCH(R$11,'Helsinki Database'!$C$1:$WWR$1,0)),"-")</f>
        <v>-</v>
      </c>
      <c r="S51" s="228" t="str">
        <f>IFERROR(INDEX('Helsinki Database'!$C$2:$WWR$71,MATCH($B51,'Helsinki Database'!$A$2:$A$71,0),MATCH(S$11,'Helsinki Database'!$C$1:$WWR$1,0)),"-")</f>
        <v>-</v>
      </c>
      <c r="T51" s="228" t="str">
        <f>IFERROR(INDEX('Helsinki Database'!$C$2:$WWR$71,MATCH($B51,'Helsinki Database'!$A$2:$A$71,0),MATCH(T$11,'Helsinki Database'!$C$1:$WWR$1,0)),"-")</f>
        <v>-</v>
      </c>
      <c r="U51" s="228" t="str">
        <f>IFERROR(INDEX('Helsinki Database'!$C$2:$WWR$71,MATCH($B51,'Helsinki Database'!$A$2:$A$71,0),MATCH(U$11,'Helsinki Database'!$C$1:$WWR$1,0)),"-")</f>
        <v>-</v>
      </c>
      <c r="V51" s="228" t="str">
        <f>IFERROR(INDEX('Helsinki Database'!$C$2:$WWR$71,MATCH($B51,'Helsinki Database'!$A$2:$A$71,0),MATCH(V$11,'Helsinki Database'!$C$1:$WWR$1,0)),"-")</f>
        <v>-</v>
      </c>
      <c r="W51" s="228" t="str">
        <f>IFERROR(INDEX('Helsinki Database'!$C$2:$WWR$71,MATCH($B51,'Helsinki Database'!$A$2:$A$71,0),MATCH(W$11,'Helsinki Database'!$C$1:$WWR$1,0)),"-")</f>
        <v>-</v>
      </c>
      <c r="X51" s="227" t="str">
        <f>IFERROR(INDEX('Helsinki Database'!$C$2:$WWR$71,MATCH($B51,'Helsinki Database'!$A$2:$A$71,0),MATCH(X$11,'Helsinki Database'!$C$1:$WWR$1,0)),"-")</f>
        <v>-</v>
      </c>
      <c r="Y51" s="229" t="str">
        <f>IFERROR(INDEX('Helsinki Database'!$C$2:$WWR$71,MATCH($B51,'Helsinki Database'!$A$2:$A$71,0),MATCH(Y$11,'Helsinki Database'!$C$1:$WWR$1,0)),"-")</f>
        <v>-</v>
      </c>
      <c r="Z51" s="228" t="str">
        <f>IFERROR(INDEX('Helsinki Database'!$C$2:$WWR$71,MATCH($B51,'Helsinki Database'!$A$2:$A$71,0),MATCH(Z$11,'Helsinki Database'!$C$1:$WWR$1,0)),"-")</f>
        <v>-</v>
      </c>
      <c r="AA51" s="228" t="str">
        <f>IFERROR(INDEX('Helsinki Database'!$C$2:$WWR$71,MATCH($B51,'Helsinki Database'!$A$2:$A$71,0),MATCH(AA$11,'Helsinki Database'!$C$1:$WWR$1,0)),"-")</f>
        <v>-</v>
      </c>
      <c r="AB51" s="228" t="str">
        <f>IFERROR(INDEX('Helsinki Database'!$C$2:$WWR$71,MATCH($B51,'Helsinki Database'!$A$2:$A$71,0),MATCH(AB$11,'Helsinki Database'!$C$1:$WWR$1,0)),"-")</f>
        <v>-</v>
      </c>
      <c r="AC51" s="228" t="str">
        <f>IFERROR(INDEX('Helsinki Database'!$C$2:$WWR$71,MATCH($B51,'Helsinki Database'!$A$2:$A$71,0),MATCH(AC$11,'Helsinki Database'!$C$1:$WWR$1,0)),"-")</f>
        <v>-</v>
      </c>
      <c r="AD51" s="228" t="str">
        <f>IFERROR(INDEX('Helsinki Database'!$C$2:$WWR$71,MATCH($B51,'Helsinki Database'!$A$2:$A$71,0),MATCH(AD$11,'Helsinki Database'!$C$1:$WWR$1,0)),"-")</f>
        <v>-</v>
      </c>
      <c r="AE51" s="228" t="str">
        <f>IFERROR(INDEX('Helsinki Database'!$C$2:$WWR$71,MATCH($B51,'Helsinki Database'!$A$2:$A$71,0),MATCH(AE$11,'Helsinki Database'!$C$1:$WWR$1,0)),"-")</f>
        <v>-</v>
      </c>
      <c r="AF51" s="228" t="str">
        <f>IFERROR(INDEX('Helsinki Database'!$C$2:$WWR$71,MATCH($B51,'Helsinki Database'!$A$2:$A$71,0),MATCH(AF$11,'Helsinki Database'!$C$1:$WWR$1,0)),"-")</f>
        <v>-</v>
      </c>
      <c r="AG51" s="228" t="str">
        <f>IFERROR(INDEX('Helsinki Database'!$C$2:$WWR$71,MATCH($B51,'Helsinki Database'!$A$2:$A$71,0),MATCH(AG$11,'Helsinki Database'!$C$1:$WWR$1,0)),"-")</f>
        <v>-</v>
      </c>
      <c r="AH51" s="228" t="str">
        <f>IFERROR(INDEX('Helsinki Database'!$C$2:$WWR$71,MATCH($B51,'Helsinki Database'!$A$2:$A$71,0),MATCH(AH$11,'Helsinki Database'!$C$1:$WWR$1,0)),"-")</f>
        <v>-</v>
      </c>
      <c r="AI51" s="228" t="str">
        <f>IFERROR(INDEX('Helsinki Database'!$C$2:$WWR$71,MATCH($B51,'Helsinki Database'!$A$2:$A$71,0),MATCH(AI$11,'Helsinki Database'!$C$1:$WWR$1,0)),"-")</f>
        <v>-</v>
      </c>
      <c r="AJ51" s="228" t="str">
        <f>IFERROR(INDEX('Helsinki Database'!$C$2:$WWR$71,MATCH($B51,'Helsinki Database'!$A$2:$A$71,0),MATCH(AJ$11,'Helsinki Database'!$C$1:$WWR$1,0)),"-")</f>
        <v>-</v>
      </c>
      <c r="AK51" s="227" t="str">
        <f>IFERROR(INDEX('Helsinki Database'!$C$2:$WWR$71,MATCH($B51,'Helsinki Database'!$A$2:$A$71,0),MATCH(AK$11,'Helsinki Database'!$C$1:$WWR$1,0)),"-")</f>
        <v>-</v>
      </c>
      <c r="AL51" s="229" t="str">
        <f>IFERROR(INDEX('Helsinki Database'!$C$2:$WWR$71,MATCH($B51,'Helsinki Database'!$A$2:$A$71,0),MATCH(AL$11,'Helsinki Database'!$C$1:$WWR$1,0)),"-")</f>
        <v>-</v>
      </c>
      <c r="AM51" s="228" t="str">
        <f>IFERROR(INDEX('Helsinki Database'!$C$2:$WWR$71,MATCH($B51,'Helsinki Database'!$A$2:$A$71,0),MATCH(AM$11,'Helsinki Database'!$C$1:$WWR$1,0)),"-")</f>
        <v>-</v>
      </c>
      <c r="AN51" s="228" t="str">
        <f>IFERROR(INDEX('Helsinki Database'!$C$2:$WWR$71,MATCH($B51,'Helsinki Database'!$A$2:$A$71,0),MATCH(AN$11,'Helsinki Database'!$C$1:$WWR$1,0)),"-")</f>
        <v>-</v>
      </c>
      <c r="AO51" s="228" t="str">
        <f>IFERROR(INDEX('Helsinki Database'!$C$2:$WWR$71,MATCH($B51,'Helsinki Database'!$A$2:$A$71,0),MATCH(AO$11,'Helsinki Database'!$C$1:$WWR$1,0)),"-")</f>
        <v>-</v>
      </c>
      <c r="AP51" s="228" t="str">
        <f>IFERROR(INDEX('Helsinki Database'!$C$2:$WWR$71,MATCH($B51,'Helsinki Database'!$A$2:$A$71,0),MATCH(AP$11,'Helsinki Database'!$C$1:$WWR$1,0)),"-")</f>
        <v>-</v>
      </c>
      <c r="AQ51" s="228" t="str">
        <f>IFERROR(INDEX('Helsinki Database'!$C$2:$WWR$71,MATCH($B51,'Helsinki Database'!$A$2:$A$71,0),MATCH(AQ$11,'Helsinki Database'!$C$1:$WWR$1,0)),"-")</f>
        <v>-</v>
      </c>
      <c r="AR51" s="228" t="str">
        <f>IFERROR(INDEX('Helsinki Database'!$C$2:$WWR$71,MATCH($B51,'Helsinki Database'!$A$2:$A$71,0),MATCH(AR$11,'Helsinki Database'!$C$1:$WWR$1,0)),"-")</f>
        <v>-</v>
      </c>
      <c r="AS51" s="228" t="str">
        <f>IFERROR(INDEX('Helsinki Database'!$C$2:$WWR$71,MATCH($B51,'Helsinki Database'!$A$2:$A$71,0),MATCH(AS$11,'Helsinki Database'!$C$1:$WWR$1,0)),"-")</f>
        <v>-</v>
      </c>
      <c r="AT51" s="228" t="str">
        <f>IFERROR(INDEX('Helsinki Database'!$C$2:$WWR$71,MATCH($B51,'Helsinki Database'!$A$2:$A$71,0),MATCH(AT$11,'Helsinki Database'!$C$1:$WWR$1,0)),"-")</f>
        <v>-</v>
      </c>
      <c r="AU51" s="227" t="str">
        <f>IFERROR(INDEX('Helsinki Database'!$C$2:$WWR$71,MATCH($B51,'Helsinki Database'!$A$2:$A$71,0),MATCH(AU$11,'Helsinki Database'!$C$1:$WWR$1,0)),"-")</f>
        <v>-</v>
      </c>
    </row>
    <row r="52" spans="1:47" s="194" customFormat="1">
      <c r="A52" s="254"/>
      <c r="B52" s="267"/>
      <c r="C52" s="229" t="str">
        <f>IFERROR(INDEX('Helsinki Database'!$C$2:$WWR$71,MATCH($B52,'Helsinki Database'!$A$2:$A$71,0),MATCH(C$11,'Helsinki Database'!$C$1:$WWR$1,0)),"-")</f>
        <v>-</v>
      </c>
      <c r="D52" s="228" t="str">
        <f>IFERROR(INDEX('Helsinki Database'!$C$2:$WWR$71,MATCH($B52,'Helsinki Database'!$A$2:$A$71,0),MATCH(D$11,'Helsinki Database'!$C$1:$WWR$1,0)),"-")</f>
        <v>-</v>
      </c>
      <c r="E52" s="228" t="str">
        <f>IFERROR(INDEX('Helsinki Database'!$C$2:$WWR$71,MATCH($B52,'Helsinki Database'!$A$2:$A$71,0),MATCH(E$11,'Helsinki Database'!$C$1:$WWR$1,0)),"-")</f>
        <v>-</v>
      </c>
      <c r="F52" s="228" t="str">
        <f>IFERROR(INDEX('Helsinki Database'!$C$2:$WWR$71,MATCH($B52,'Helsinki Database'!$A$2:$A$71,0),MATCH(F$11,'Helsinki Database'!$C$1:$WWR$1,0)),"-")</f>
        <v>-</v>
      </c>
      <c r="G52" s="228" t="str">
        <f>IFERROR(INDEX('Helsinki Database'!$C$2:$WWR$71,MATCH($B52,'Helsinki Database'!$A$2:$A$71,0),MATCH(G$11,'Helsinki Database'!$C$1:$WWR$1,0)),"-")</f>
        <v>-</v>
      </c>
      <c r="H52" s="228" t="str">
        <f>IFERROR(INDEX('Helsinki Database'!$C$2:$WWR$71,MATCH($B52,'Helsinki Database'!$A$2:$A$71,0),MATCH(H$11,'Helsinki Database'!$C$1:$WWR$1,0)),"-")</f>
        <v>-</v>
      </c>
      <c r="I52" s="228" t="str">
        <f>IFERROR(INDEX('Helsinki Database'!$C$2:$WWR$71,MATCH($B52,'Helsinki Database'!$A$2:$A$71,0),MATCH(I$11,'Helsinki Database'!$C$1:$WWR$1,0)),"-")</f>
        <v>-</v>
      </c>
      <c r="J52" s="228" t="str">
        <f>IFERROR(INDEX('Helsinki Database'!$C$2:$WWR$71,MATCH($B52,'Helsinki Database'!$A$2:$A$71,0),MATCH(J$11,'Helsinki Database'!$C$1:$WWR$1,0)),"-")</f>
        <v>-</v>
      </c>
      <c r="K52" s="228" t="str">
        <f>IFERROR(INDEX('Helsinki Database'!$C$2:$WWR$71,MATCH($B52,'Helsinki Database'!$A$2:$A$71,0),MATCH(K$11,'Helsinki Database'!$C$1:$WWR$1,0)),"-")</f>
        <v>-</v>
      </c>
      <c r="L52" s="228" t="str">
        <f>IFERROR(INDEX('Helsinki Database'!$C$2:$WWR$71,MATCH($B52,'Helsinki Database'!$A$2:$A$71,0),MATCH(L$11,'Helsinki Database'!$C$1:$WWR$1,0)),"-")</f>
        <v>-</v>
      </c>
      <c r="M52" s="228" t="str">
        <f>IFERROR(INDEX('Helsinki Database'!$C$2:$WWR$71,MATCH($B52,'Helsinki Database'!$A$2:$A$71,0),MATCH(M$11,'Helsinki Database'!$C$1:$WWR$1,0)),"-")</f>
        <v>-</v>
      </c>
      <c r="N52" s="228" t="str">
        <f>IFERROR(INDEX('Helsinki Database'!$C$2:$WWR$71,MATCH($B52,'Helsinki Database'!$A$2:$A$71,0),MATCH(N$11,'Helsinki Database'!$C$1:$WWR$1,0)),"-")</f>
        <v>-</v>
      </c>
      <c r="O52" s="228" t="str">
        <f>IFERROR(INDEX('Helsinki Database'!$C$2:$WWR$71,MATCH($B52,'Helsinki Database'!$A$2:$A$71,0),MATCH(O$11,'Helsinki Database'!$C$1:$WWR$1,0)),"-")</f>
        <v>-</v>
      </c>
      <c r="P52" s="228" t="str">
        <f>IFERROR(INDEX('Helsinki Database'!$C$2:$WWR$71,MATCH($B52,'Helsinki Database'!$A$2:$A$71,0),MATCH(P$11,'Helsinki Database'!$C$1:$WWR$1,0)),"-")</f>
        <v>-</v>
      </c>
      <c r="Q52" s="228" t="str">
        <f>IFERROR(INDEX('Helsinki Database'!$C$2:$WWR$71,MATCH($B52,'Helsinki Database'!$A$2:$A$71,0),MATCH(Q$11,'Helsinki Database'!$C$1:$WWR$1,0)),"-")</f>
        <v>-</v>
      </c>
      <c r="R52" s="228" t="str">
        <f>IFERROR(INDEX('Helsinki Database'!$C$2:$WWR$71,MATCH($B52,'Helsinki Database'!$A$2:$A$71,0),MATCH(R$11,'Helsinki Database'!$C$1:$WWR$1,0)),"-")</f>
        <v>-</v>
      </c>
      <c r="S52" s="228" t="str">
        <f>IFERROR(INDEX('Helsinki Database'!$C$2:$WWR$71,MATCH($B52,'Helsinki Database'!$A$2:$A$71,0),MATCH(S$11,'Helsinki Database'!$C$1:$WWR$1,0)),"-")</f>
        <v>-</v>
      </c>
      <c r="T52" s="228" t="str">
        <f>IFERROR(INDEX('Helsinki Database'!$C$2:$WWR$71,MATCH($B52,'Helsinki Database'!$A$2:$A$71,0),MATCH(T$11,'Helsinki Database'!$C$1:$WWR$1,0)),"-")</f>
        <v>-</v>
      </c>
      <c r="U52" s="228" t="str">
        <f>IFERROR(INDEX('Helsinki Database'!$C$2:$WWR$71,MATCH($B52,'Helsinki Database'!$A$2:$A$71,0),MATCH(U$11,'Helsinki Database'!$C$1:$WWR$1,0)),"-")</f>
        <v>-</v>
      </c>
      <c r="V52" s="228" t="str">
        <f>IFERROR(INDEX('Helsinki Database'!$C$2:$WWR$71,MATCH($B52,'Helsinki Database'!$A$2:$A$71,0),MATCH(V$11,'Helsinki Database'!$C$1:$WWR$1,0)),"-")</f>
        <v>-</v>
      </c>
      <c r="W52" s="228" t="str">
        <f>IFERROR(INDEX('Helsinki Database'!$C$2:$WWR$71,MATCH($B52,'Helsinki Database'!$A$2:$A$71,0),MATCH(W$11,'Helsinki Database'!$C$1:$WWR$1,0)),"-")</f>
        <v>-</v>
      </c>
      <c r="X52" s="227" t="str">
        <f>IFERROR(INDEX('Helsinki Database'!$C$2:$WWR$71,MATCH($B52,'Helsinki Database'!$A$2:$A$71,0),MATCH(X$11,'Helsinki Database'!$C$1:$WWR$1,0)),"-")</f>
        <v>-</v>
      </c>
      <c r="Y52" s="229" t="str">
        <f>IFERROR(INDEX('Helsinki Database'!$C$2:$WWR$71,MATCH($B52,'Helsinki Database'!$A$2:$A$71,0),MATCH(Y$11,'Helsinki Database'!$C$1:$WWR$1,0)),"-")</f>
        <v>-</v>
      </c>
      <c r="Z52" s="228" t="str">
        <f>IFERROR(INDEX('Helsinki Database'!$C$2:$WWR$71,MATCH($B52,'Helsinki Database'!$A$2:$A$71,0),MATCH(Z$11,'Helsinki Database'!$C$1:$WWR$1,0)),"-")</f>
        <v>-</v>
      </c>
      <c r="AA52" s="228" t="str">
        <f>IFERROR(INDEX('Helsinki Database'!$C$2:$WWR$71,MATCH($B52,'Helsinki Database'!$A$2:$A$71,0),MATCH(AA$11,'Helsinki Database'!$C$1:$WWR$1,0)),"-")</f>
        <v>-</v>
      </c>
      <c r="AB52" s="228" t="str">
        <f>IFERROR(INDEX('Helsinki Database'!$C$2:$WWR$71,MATCH($B52,'Helsinki Database'!$A$2:$A$71,0),MATCH(AB$11,'Helsinki Database'!$C$1:$WWR$1,0)),"-")</f>
        <v>-</v>
      </c>
      <c r="AC52" s="228" t="str">
        <f>IFERROR(INDEX('Helsinki Database'!$C$2:$WWR$71,MATCH($B52,'Helsinki Database'!$A$2:$A$71,0),MATCH(AC$11,'Helsinki Database'!$C$1:$WWR$1,0)),"-")</f>
        <v>-</v>
      </c>
      <c r="AD52" s="228" t="str">
        <f>IFERROR(INDEX('Helsinki Database'!$C$2:$WWR$71,MATCH($B52,'Helsinki Database'!$A$2:$A$71,0),MATCH(AD$11,'Helsinki Database'!$C$1:$WWR$1,0)),"-")</f>
        <v>-</v>
      </c>
      <c r="AE52" s="228" t="str">
        <f>IFERROR(INDEX('Helsinki Database'!$C$2:$WWR$71,MATCH($B52,'Helsinki Database'!$A$2:$A$71,0),MATCH(AE$11,'Helsinki Database'!$C$1:$WWR$1,0)),"-")</f>
        <v>-</v>
      </c>
      <c r="AF52" s="228" t="str">
        <f>IFERROR(INDEX('Helsinki Database'!$C$2:$WWR$71,MATCH($B52,'Helsinki Database'!$A$2:$A$71,0),MATCH(AF$11,'Helsinki Database'!$C$1:$WWR$1,0)),"-")</f>
        <v>-</v>
      </c>
      <c r="AG52" s="228" t="str">
        <f>IFERROR(INDEX('Helsinki Database'!$C$2:$WWR$71,MATCH($B52,'Helsinki Database'!$A$2:$A$71,0),MATCH(AG$11,'Helsinki Database'!$C$1:$WWR$1,0)),"-")</f>
        <v>-</v>
      </c>
      <c r="AH52" s="228" t="str">
        <f>IFERROR(INDEX('Helsinki Database'!$C$2:$WWR$71,MATCH($B52,'Helsinki Database'!$A$2:$A$71,0),MATCH(AH$11,'Helsinki Database'!$C$1:$WWR$1,0)),"-")</f>
        <v>-</v>
      </c>
      <c r="AI52" s="228" t="str">
        <f>IFERROR(INDEX('Helsinki Database'!$C$2:$WWR$71,MATCH($B52,'Helsinki Database'!$A$2:$A$71,0),MATCH(AI$11,'Helsinki Database'!$C$1:$WWR$1,0)),"-")</f>
        <v>-</v>
      </c>
      <c r="AJ52" s="228" t="str">
        <f>IFERROR(INDEX('Helsinki Database'!$C$2:$WWR$71,MATCH($B52,'Helsinki Database'!$A$2:$A$71,0),MATCH(AJ$11,'Helsinki Database'!$C$1:$WWR$1,0)),"-")</f>
        <v>-</v>
      </c>
      <c r="AK52" s="227" t="str">
        <f>IFERROR(INDEX('Helsinki Database'!$C$2:$WWR$71,MATCH($B52,'Helsinki Database'!$A$2:$A$71,0),MATCH(AK$11,'Helsinki Database'!$C$1:$WWR$1,0)),"-")</f>
        <v>-</v>
      </c>
      <c r="AL52" s="229" t="str">
        <f>IFERROR(INDEX('Helsinki Database'!$C$2:$WWR$71,MATCH($B52,'Helsinki Database'!$A$2:$A$71,0),MATCH(AL$11,'Helsinki Database'!$C$1:$WWR$1,0)),"-")</f>
        <v>-</v>
      </c>
      <c r="AM52" s="228" t="str">
        <f>IFERROR(INDEX('Helsinki Database'!$C$2:$WWR$71,MATCH($B52,'Helsinki Database'!$A$2:$A$71,0),MATCH(AM$11,'Helsinki Database'!$C$1:$WWR$1,0)),"-")</f>
        <v>-</v>
      </c>
      <c r="AN52" s="228" t="str">
        <f>IFERROR(INDEX('Helsinki Database'!$C$2:$WWR$71,MATCH($B52,'Helsinki Database'!$A$2:$A$71,0),MATCH(AN$11,'Helsinki Database'!$C$1:$WWR$1,0)),"-")</f>
        <v>-</v>
      </c>
      <c r="AO52" s="228" t="str">
        <f>IFERROR(INDEX('Helsinki Database'!$C$2:$WWR$71,MATCH($B52,'Helsinki Database'!$A$2:$A$71,0),MATCH(AO$11,'Helsinki Database'!$C$1:$WWR$1,0)),"-")</f>
        <v>-</v>
      </c>
      <c r="AP52" s="228" t="str">
        <f>IFERROR(INDEX('Helsinki Database'!$C$2:$WWR$71,MATCH($B52,'Helsinki Database'!$A$2:$A$71,0),MATCH(AP$11,'Helsinki Database'!$C$1:$WWR$1,0)),"-")</f>
        <v>-</v>
      </c>
      <c r="AQ52" s="228" t="str">
        <f>IFERROR(INDEX('Helsinki Database'!$C$2:$WWR$71,MATCH($B52,'Helsinki Database'!$A$2:$A$71,0),MATCH(AQ$11,'Helsinki Database'!$C$1:$WWR$1,0)),"-")</f>
        <v>-</v>
      </c>
      <c r="AR52" s="228" t="str">
        <f>IFERROR(INDEX('Helsinki Database'!$C$2:$WWR$71,MATCH($B52,'Helsinki Database'!$A$2:$A$71,0),MATCH(AR$11,'Helsinki Database'!$C$1:$WWR$1,0)),"-")</f>
        <v>-</v>
      </c>
      <c r="AS52" s="228" t="str">
        <f>IFERROR(INDEX('Helsinki Database'!$C$2:$WWR$71,MATCH($B52,'Helsinki Database'!$A$2:$A$71,0),MATCH(AS$11,'Helsinki Database'!$C$1:$WWR$1,0)),"-")</f>
        <v>-</v>
      </c>
      <c r="AT52" s="228" t="str">
        <f>IFERROR(INDEX('Helsinki Database'!$C$2:$WWR$71,MATCH($B52,'Helsinki Database'!$A$2:$A$71,0),MATCH(AT$11,'Helsinki Database'!$C$1:$WWR$1,0)),"-")</f>
        <v>-</v>
      </c>
      <c r="AU52" s="227" t="str">
        <f>IFERROR(INDEX('Helsinki Database'!$C$2:$WWR$71,MATCH($B52,'Helsinki Database'!$A$2:$A$71,0),MATCH(AU$11,'Helsinki Database'!$C$1:$WWR$1,0)),"-")</f>
        <v>-</v>
      </c>
    </row>
    <row r="53" spans="1:47" s="194" customFormat="1">
      <c r="A53" s="254"/>
      <c r="B53" s="267"/>
      <c r="C53" s="229" t="str">
        <f>IFERROR(INDEX('Helsinki Database'!$C$2:$WWR$71,MATCH($B53,'Helsinki Database'!$A$2:$A$71,0),MATCH(C$11,'Helsinki Database'!$C$1:$WWR$1,0)),"-")</f>
        <v>-</v>
      </c>
      <c r="D53" s="228" t="str">
        <f>IFERROR(INDEX('Helsinki Database'!$C$2:$WWR$71,MATCH($B53,'Helsinki Database'!$A$2:$A$71,0),MATCH(D$11,'Helsinki Database'!$C$1:$WWR$1,0)),"-")</f>
        <v>-</v>
      </c>
      <c r="E53" s="228" t="str">
        <f>IFERROR(INDEX('Helsinki Database'!$C$2:$WWR$71,MATCH($B53,'Helsinki Database'!$A$2:$A$71,0),MATCH(E$11,'Helsinki Database'!$C$1:$WWR$1,0)),"-")</f>
        <v>-</v>
      </c>
      <c r="F53" s="228" t="str">
        <f>IFERROR(INDEX('Helsinki Database'!$C$2:$WWR$71,MATCH($B53,'Helsinki Database'!$A$2:$A$71,0),MATCH(F$11,'Helsinki Database'!$C$1:$WWR$1,0)),"-")</f>
        <v>-</v>
      </c>
      <c r="G53" s="228" t="str">
        <f>IFERROR(INDEX('Helsinki Database'!$C$2:$WWR$71,MATCH($B53,'Helsinki Database'!$A$2:$A$71,0),MATCH(G$11,'Helsinki Database'!$C$1:$WWR$1,0)),"-")</f>
        <v>-</v>
      </c>
      <c r="H53" s="228" t="str">
        <f>IFERROR(INDEX('Helsinki Database'!$C$2:$WWR$71,MATCH($B53,'Helsinki Database'!$A$2:$A$71,0),MATCH(H$11,'Helsinki Database'!$C$1:$WWR$1,0)),"-")</f>
        <v>-</v>
      </c>
      <c r="I53" s="228" t="str">
        <f>IFERROR(INDEX('Helsinki Database'!$C$2:$WWR$71,MATCH($B53,'Helsinki Database'!$A$2:$A$71,0),MATCH(I$11,'Helsinki Database'!$C$1:$WWR$1,0)),"-")</f>
        <v>-</v>
      </c>
      <c r="J53" s="228" t="str">
        <f>IFERROR(INDEX('Helsinki Database'!$C$2:$WWR$71,MATCH($B53,'Helsinki Database'!$A$2:$A$71,0),MATCH(J$11,'Helsinki Database'!$C$1:$WWR$1,0)),"-")</f>
        <v>-</v>
      </c>
      <c r="K53" s="228" t="str">
        <f>IFERROR(INDEX('Helsinki Database'!$C$2:$WWR$71,MATCH($B53,'Helsinki Database'!$A$2:$A$71,0),MATCH(K$11,'Helsinki Database'!$C$1:$WWR$1,0)),"-")</f>
        <v>-</v>
      </c>
      <c r="L53" s="228" t="str">
        <f>IFERROR(INDEX('Helsinki Database'!$C$2:$WWR$71,MATCH($B53,'Helsinki Database'!$A$2:$A$71,0),MATCH(L$11,'Helsinki Database'!$C$1:$WWR$1,0)),"-")</f>
        <v>-</v>
      </c>
      <c r="M53" s="228" t="str">
        <f>IFERROR(INDEX('Helsinki Database'!$C$2:$WWR$71,MATCH($B53,'Helsinki Database'!$A$2:$A$71,0),MATCH(M$11,'Helsinki Database'!$C$1:$WWR$1,0)),"-")</f>
        <v>-</v>
      </c>
      <c r="N53" s="228" t="str">
        <f>IFERROR(INDEX('Helsinki Database'!$C$2:$WWR$71,MATCH($B53,'Helsinki Database'!$A$2:$A$71,0),MATCH(N$11,'Helsinki Database'!$C$1:$WWR$1,0)),"-")</f>
        <v>-</v>
      </c>
      <c r="O53" s="228" t="str">
        <f>IFERROR(INDEX('Helsinki Database'!$C$2:$WWR$71,MATCH($B53,'Helsinki Database'!$A$2:$A$71,0),MATCH(O$11,'Helsinki Database'!$C$1:$WWR$1,0)),"-")</f>
        <v>-</v>
      </c>
      <c r="P53" s="228" t="str">
        <f>IFERROR(INDEX('Helsinki Database'!$C$2:$WWR$71,MATCH($B53,'Helsinki Database'!$A$2:$A$71,0),MATCH(P$11,'Helsinki Database'!$C$1:$WWR$1,0)),"-")</f>
        <v>-</v>
      </c>
      <c r="Q53" s="228" t="str">
        <f>IFERROR(INDEX('Helsinki Database'!$C$2:$WWR$71,MATCH($B53,'Helsinki Database'!$A$2:$A$71,0),MATCH(Q$11,'Helsinki Database'!$C$1:$WWR$1,0)),"-")</f>
        <v>-</v>
      </c>
      <c r="R53" s="228" t="str">
        <f>IFERROR(INDEX('Helsinki Database'!$C$2:$WWR$71,MATCH($B53,'Helsinki Database'!$A$2:$A$71,0),MATCH(R$11,'Helsinki Database'!$C$1:$WWR$1,0)),"-")</f>
        <v>-</v>
      </c>
      <c r="S53" s="228" t="str">
        <f>IFERROR(INDEX('Helsinki Database'!$C$2:$WWR$71,MATCH($B53,'Helsinki Database'!$A$2:$A$71,0),MATCH(S$11,'Helsinki Database'!$C$1:$WWR$1,0)),"-")</f>
        <v>-</v>
      </c>
      <c r="T53" s="228" t="str">
        <f>IFERROR(INDEX('Helsinki Database'!$C$2:$WWR$71,MATCH($B53,'Helsinki Database'!$A$2:$A$71,0),MATCH(T$11,'Helsinki Database'!$C$1:$WWR$1,0)),"-")</f>
        <v>-</v>
      </c>
      <c r="U53" s="228" t="str">
        <f>IFERROR(INDEX('Helsinki Database'!$C$2:$WWR$71,MATCH($B53,'Helsinki Database'!$A$2:$A$71,0),MATCH(U$11,'Helsinki Database'!$C$1:$WWR$1,0)),"-")</f>
        <v>-</v>
      </c>
      <c r="V53" s="228" t="str">
        <f>IFERROR(INDEX('Helsinki Database'!$C$2:$WWR$71,MATCH($B53,'Helsinki Database'!$A$2:$A$71,0),MATCH(V$11,'Helsinki Database'!$C$1:$WWR$1,0)),"-")</f>
        <v>-</v>
      </c>
      <c r="W53" s="228" t="str">
        <f>IFERROR(INDEX('Helsinki Database'!$C$2:$WWR$71,MATCH($B53,'Helsinki Database'!$A$2:$A$71,0),MATCH(W$11,'Helsinki Database'!$C$1:$WWR$1,0)),"-")</f>
        <v>-</v>
      </c>
      <c r="X53" s="227" t="str">
        <f>IFERROR(INDEX('Helsinki Database'!$C$2:$WWR$71,MATCH($B53,'Helsinki Database'!$A$2:$A$71,0),MATCH(X$11,'Helsinki Database'!$C$1:$WWR$1,0)),"-")</f>
        <v>-</v>
      </c>
      <c r="Y53" s="229" t="str">
        <f>IFERROR(INDEX('Helsinki Database'!$C$2:$WWR$71,MATCH($B53,'Helsinki Database'!$A$2:$A$71,0),MATCH(Y$11,'Helsinki Database'!$C$1:$WWR$1,0)),"-")</f>
        <v>-</v>
      </c>
      <c r="Z53" s="228" t="str">
        <f>IFERROR(INDEX('Helsinki Database'!$C$2:$WWR$71,MATCH($B53,'Helsinki Database'!$A$2:$A$71,0),MATCH(Z$11,'Helsinki Database'!$C$1:$WWR$1,0)),"-")</f>
        <v>-</v>
      </c>
      <c r="AA53" s="228" t="str">
        <f>IFERROR(INDEX('Helsinki Database'!$C$2:$WWR$71,MATCH($B53,'Helsinki Database'!$A$2:$A$71,0),MATCH(AA$11,'Helsinki Database'!$C$1:$WWR$1,0)),"-")</f>
        <v>-</v>
      </c>
      <c r="AB53" s="228" t="str">
        <f>IFERROR(INDEX('Helsinki Database'!$C$2:$WWR$71,MATCH($B53,'Helsinki Database'!$A$2:$A$71,0),MATCH(AB$11,'Helsinki Database'!$C$1:$WWR$1,0)),"-")</f>
        <v>-</v>
      </c>
      <c r="AC53" s="228" t="str">
        <f>IFERROR(INDEX('Helsinki Database'!$C$2:$WWR$71,MATCH($B53,'Helsinki Database'!$A$2:$A$71,0),MATCH(AC$11,'Helsinki Database'!$C$1:$WWR$1,0)),"-")</f>
        <v>-</v>
      </c>
      <c r="AD53" s="228" t="str">
        <f>IFERROR(INDEX('Helsinki Database'!$C$2:$WWR$71,MATCH($B53,'Helsinki Database'!$A$2:$A$71,0),MATCH(AD$11,'Helsinki Database'!$C$1:$WWR$1,0)),"-")</f>
        <v>-</v>
      </c>
      <c r="AE53" s="228" t="str">
        <f>IFERROR(INDEX('Helsinki Database'!$C$2:$WWR$71,MATCH($B53,'Helsinki Database'!$A$2:$A$71,0),MATCH(AE$11,'Helsinki Database'!$C$1:$WWR$1,0)),"-")</f>
        <v>-</v>
      </c>
      <c r="AF53" s="228" t="str">
        <f>IFERROR(INDEX('Helsinki Database'!$C$2:$WWR$71,MATCH($B53,'Helsinki Database'!$A$2:$A$71,0),MATCH(AF$11,'Helsinki Database'!$C$1:$WWR$1,0)),"-")</f>
        <v>-</v>
      </c>
      <c r="AG53" s="228" t="str">
        <f>IFERROR(INDEX('Helsinki Database'!$C$2:$WWR$71,MATCH($B53,'Helsinki Database'!$A$2:$A$71,0),MATCH(AG$11,'Helsinki Database'!$C$1:$WWR$1,0)),"-")</f>
        <v>-</v>
      </c>
      <c r="AH53" s="228" t="str">
        <f>IFERROR(INDEX('Helsinki Database'!$C$2:$WWR$71,MATCH($B53,'Helsinki Database'!$A$2:$A$71,0),MATCH(AH$11,'Helsinki Database'!$C$1:$WWR$1,0)),"-")</f>
        <v>-</v>
      </c>
      <c r="AI53" s="228" t="str">
        <f>IFERROR(INDEX('Helsinki Database'!$C$2:$WWR$71,MATCH($B53,'Helsinki Database'!$A$2:$A$71,0),MATCH(AI$11,'Helsinki Database'!$C$1:$WWR$1,0)),"-")</f>
        <v>-</v>
      </c>
      <c r="AJ53" s="228" t="str">
        <f>IFERROR(INDEX('Helsinki Database'!$C$2:$WWR$71,MATCH($B53,'Helsinki Database'!$A$2:$A$71,0),MATCH(AJ$11,'Helsinki Database'!$C$1:$WWR$1,0)),"-")</f>
        <v>-</v>
      </c>
      <c r="AK53" s="227" t="str">
        <f>IFERROR(INDEX('Helsinki Database'!$C$2:$WWR$71,MATCH($B53,'Helsinki Database'!$A$2:$A$71,0),MATCH(AK$11,'Helsinki Database'!$C$1:$WWR$1,0)),"-")</f>
        <v>-</v>
      </c>
      <c r="AL53" s="229" t="str">
        <f>IFERROR(INDEX('Helsinki Database'!$C$2:$WWR$71,MATCH($B53,'Helsinki Database'!$A$2:$A$71,0),MATCH(AL$11,'Helsinki Database'!$C$1:$WWR$1,0)),"-")</f>
        <v>-</v>
      </c>
      <c r="AM53" s="228" t="str">
        <f>IFERROR(INDEX('Helsinki Database'!$C$2:$WWR$71,MATCH($B53,'Helsinki Database'!$A$2:$A$71,0),MATCH(AM$11,'Helsinki Database'!$C$1:$WWR$1,0)),"-")</f>
        <v>-</v>
      </c>
      <c r="AN53" s="228" t="str">
        <f>IFERROR(INDEX('Helsinki Database'!$C$2:$WWR$71,MATCH($B53,'Helsinki Database'!$A$2:$A$71,0),MATCH(AN$11,'Helsinki Database'!$C$1:$WWR$1,0)),"-")</f>
        <v>-</v>
      </c>
      <c r="AO53" s="228" t="str">
        <f>IFERROR(INDEX('Helsinki Database'!$C$2:$WWR$71,MATCH($B53,'Helsinki Database'!$A$2:$A$71,0),MATCH(AO$11,'Helsinki Database'!$C$1:$WWR$1,0)),"-")</f>
        <v>-</v>
      </c>
      <c r="AP53" s="228" t="str">
        <f>IFERROR(INDEX('Helsinki Database'!$C$2:$WWR$71,MATCH($B53,'Helsinki Database'!$A$2:$A$71,0),MATCH(AP$11,'Helsinki Database'!$C$1:$WWR$1,0)),"-")</f>
        <v>-</v>
      </c>
      <c r="AQ53" s="228" t="str">
        <f>IFERROR(INDEX('Helsinki Database'!$C$2:$WWR$71,MATCH($B53,'Helsinki Database'!$A$2:$A$71,0),MATCH(AQ$11,'Helsinki Database'!$C$1:$WWR$1,0)),"-")</f>
        <v>-</v>
      </c>
      <c r="AR53" s="228" t="str">
        <f>IFERROR(INDEX('Helsinki Database'!$C$2:$WWR$71,MATCH($B53,'Helsinki Database'!$A$2:$A$71,0),MATCH(AR$11,'Helsinki Database'!$C$1:$WWR$1,0)),"-")</f>
        <v>-</v>
      </c>
      <c r="AS53" s="228" t="str">
        <f>IFERROR(INDEX('Helsinki Database'!$C$2:$WWR$71,MATCH($B53,'Helsinki Database'!$A$2:$A$71,0),MATCH(AS$11,'Helsinki Database'!$C$1:$WWR$1,0)),"-")</f>
        <v>-</v>
      </c>
      <c r="AT53" s="228" t="str">
        <f>IFERROR(INDEX('Helsinki Database'!$C$2:$WWR$71,MATCH($B53,'Helsinki Database'!$A$2:$A$71,0),MATCH(AT$11,'Helsinki Database'!$C$1:$WWR$1,0)),"-")</f>
        <v>-</v>
      </c>
      <c r="AU53" s="227" t="str">
        <f>IFERROR(INDEX('Helsinki Database'!$C$2:$WWR$71,MATCH($B53,'Helsinki Database'!$A$2:$A$71,0),MATCH(AU$11,'Helsinki Database'!$C$1:$WWR$1,0)),"-")</f>
        <v>-</v>
      </c>
    </row>
    <row r="54" spans="1:47" s="194" customFormat="1">
      <c r="A54" s="254"/>
      <c r="B54" s="267"/>
      <c r="C54" s="229" t="str">
        <f>IFERROR(INDEX('Helsinki Database'!$C$2:$WWR$71,MATCH($B54,'Helsinki Database'!$A$2:$A$71,0),MATCH(C$11,'Helsinki Database'!$C$1:$WWR$1,0)),"-")</f>
        <v>-</v>
      </c>
      <c r="D54" s="228" t="str">
        <f>IFERROR(INDEX('Helsinki Database'!$C$2:$WWR$71,MATCH($B54,'Helsinki Database'!$A$2:$A$71,0),MATCH(D$11,'Helsinki Database'!$C$1:$WWR$1,0)),"-")</f>
        <v>-</v>
      </c>
      <c r="E54" s="228" t="str">
        <f>IFERROR(INDEX('Helsinki Database'!$C$2:$WWR$71,MATCH($B54,'Helsinki Database'!$A$2:$A$71,0),MATCH(E$11,'Helsinki Database'!$C$1:$WWR$1,0)),"-")</f>
        <v>-</v>
      </c>
      <c r="F54" s="228" t="str">
        <f>IFERROR(INDEX('Helsinki Database'!$C$2:$WWR$71,MATCH($B54,'Helsinki Database'!$A$2:$A$71,0),MATCH(F$11,'Helsinki Database'!$C$1:$WWR$1,0)),"-")</f>
        <v>-</v>
      </c>
      <c r="G54" s="228" t="str">
        <f>IFERROR(INDEX('Helsinki Database'!$C$2:$WWR$71,MATCH($B54,'Helsinki Database'!$A$2:$A$71,0),MATCH(G$11,'Helsinki Database'!$C$1:$WWR$1,0)),"-")</f>
        <v>-</v>
      </c>
      <c r="H54" s="228" t="str">
        <f>IFERROR(INDEX('Helsinki Database'!$C$2:$WWR$71,MATCH($B54,'Helsinki Database'!$A$2:$A$71,0),MATCH(H$11,'Helsinki Database'!$C$1:$WWR$1,0)),"-")</f>
        <v>-</v>
      </c>
      <c r="I54" s="228" t="str">
        <f>IFERROR(INDEX('Helsinki Database'!$C$2:$WWR$71,MATCH($B54,'Helsinki Database'!$A$2:$A$71,0),MATCH(I$11,'Helsinki Database'!$C$1:$WWR$1,0)),"-")</f>
        <v>-</v>
      </c>
      <c r="J54" s="228" t="str">
        <f>IFERROR(INDEX('Helsinki Database'!$C$2:$WWR$71,MATCH($B54,'Helsinki Database'!$A$2:$A$71,0),MATCH(J$11,'Helsinki Database'!$C$1:$WWR$1,0)),"-")</f>
        <v>-</v>
      </c>
      <c r="K54" s="228" t="str">
        <f>IFERROR(INDEX('Helsinki Database'!$C$2:$WWR$71,MATCH($B54,'Helsinki Database'!$A$2:$A$71,0),MATCH(K$11,'Helsinki Database'!$C$1:$WWR$1,0)),"-")</f>
        <v>-</v>
      </c>
      <c r="L54" s="228" t="str">
        <f>IFERROR(INDEX('Helsinki Database'!$C$2:$WWR$71,MATCH($B54,'Helsinki Database'!$A$2:$A$71,0),MATCH(L$11,'Helsinki Database'!$C$1:$WWR$1,0)),"-")</f>
        <v>-</v>
      </c>
      <c r="M54" s="228" t="str">
        <f>IFERROR(INDEX('Helsinki Database'!$C$2:$WWR$71,MATCH($B54,'Helsinki Database'!$A$2:$A$71,0),MATCH(M$11,'Helsinki Database'!$C$1:$WWR$1,0)),"-")</f>
        <v>-</v>
      </c>
      <c r="N54" s="228" t="str">
        <f>IFERROR(INDEX('Helsinki Database'!$C$2:$WWR$71,MATCH($B54,'Helsinki Database'!$A$2:$A$71,0),MATCH(N$11,'Helsinki Database'!$C$1:$WWR$1,0)),"-")</f>
        <v>-</v>
      </c>
      <c r="O54" s="228" t="str">
        <f>IFERROR(INDEX('Helsinki Database'!$C$2:$WWR$71,MATCH($B54,'Helsinki Database'!$A$2:$A$71,0),MATCH(O$11,'Helsinki Database'!$C$1:$WWR$1,0)),"-")</f>
        <v>-</v>
      </c>
      <c r="P54" s="228" t="str">
        <f>IFERROR(INDEX('Helsinki Database'!$C$2:$WWR$71,MATCH($B54,'Helsinki Database'!$A$2:$A$71,0),MATCH(P$11,'Helsinki Database'!$C$1:$WWR$1,0)),"-")</f>
        <v>-</v>
      </c>
      <c r="Q54" s="228" t="str">
        <f>IFERROR(INDEX('Helsinki Database'!$C$2:$WWR$71,MATCH($B54,'Helsinki Database'!$A$2:$A$71,0),MATCH(Q$11,'Helsinki Database'!$C$1:$WWR$1,0)),"-")</f>
        <v>-</v>
      </c>
      <c r="R54" s="228" t="str">
        <f>IFERROR(INDEX('Helsinki Database'!$C$2:$WWR$71,MATCH($B54,'Helsinki Database'!$A$2:$A$71,0),MATCH(R$11,'Helsinki Database'!$C$1:$WWR$1,0)),"-")</f>
        <v>-</v>
      </c>
      <c r="S54" s="228" t="str">
        <f>IFERROR(INDEX('Helsinki Database'!$C$2:$WWR$71,MATCH($B54,'Helsinki Database'!$A$2:$A$71,0),MATCH(S$11,'Helsinki Database'!$C$1:$WWR$1,0)),"-")</f>
        <v>-</v>
      </c>
      <c r="T54" s="228" t="str">
        <f>IFERROR(INDEX('Helsinki Database'!$C$2:$WWR$71,MATCH($B54,'Helsinki Database'!$A$2:$A$71,0),MATCH(T$11,'Helsinki Database'!$C$1:$WWR$1,0)),"-")</f>
        <v>-</v>
      </c>
      <c r="U54" s="228" t="str">
        <f>IFERROR(INDEX('Helsinki Database'!$C$2:$WWR$71,MATCH($B54,'Helsinki Database'!$A$2:$A$71,0),MATCH(U$11,'Helsinki Database'!$C$1:$WWR$1,0)),"-")</f>
        <v>-</v>
      </c>
      <c r="V54" s="228" t="str">
        <f>IFERROR(INDEX('Helsinki Database'!$C$2:$WWR$71,MATCH($B54,'Helsinki Database'!$A$2:$A$71,0),MATCH(V$11,'Helsinki Database'!$C$1:$WWR$1,0)),"-")</f>
        <v>-</v>
      </c>
      <c r="W54" s="228" t="str">
        <f>IFERROR(INDEX('Helsinki Database'!$C$2:$WWR$71,MATCH($B54,'Helsinki Database'!$A$2:$A$71,0),MATCH(W$11,'Helsinki Database'!$C$1:$WWR$1,0)),"-")</f>
        <v>-</v>
      </c>
      <c r="X54" s="227" t="str">
        <f>IFERROR(INDEX('Helsinki Database'!$C$2:$WWR$71,MATCH($B54,'Helsinki Database'!$A$2:$A$71,0),MATCH(X$11,'Helsinki Database'!$C$1:$WWR$1,0)),"-")</f>
        <v>-</v>
      </c>
      <c r="Y54" s="229" t="str">
        <f>IFERROR(INDEX('Helsinki Database'!$C$2:$WWR$71,MATCH($B54,'Helsinki Database'!$A$2:$A$71,0),MATCH(Y$11,'Helsinki Database'!$C$1:$WWR$1,0)),"-")</f>
        <v>-</v>
      </c>
      <c r="Z54" s="228" t="str">
        <f>IFERROR(INDEX('Helsinki Database'!$C$2:$WWR$71,MATCH($B54,'Helsinki Database'!$A$2:$A$71,0),MATCH(Z$11,'Helsinki Database'!$C$1:$WWR$1,0)),"-")</f>
        <v>-</v>
      </c>
      <c r="AA54" s="228" t="str">
        <f>IFERROR(INDEX('Helsinki Database'!$C$2:$WWR$71,MATCH($B54,'Helsinki Database'!$A$2:$A$71,0),MATCH(AA$11,'Helsinki Database'!$C$1:$WWR$1,0)),"-")</f>
        <v>-</v>
      </c>
      <c r="AB54" s="228" t="str">
        <f>IFERROR(INDEX('Helsinki Database'!$C$2:$WWR$71,MATCH($B54,'Helsinki Database'!$A$2:$A$71,0),MATCH(AB$11,'Helsinki Database'!$C$1:$WWR$1,0)),"-")</f>
        <v>-</v>
      </c>
      <c r="AC54" s="228" t="str">
        <f>IFERROR(INDEX('Helsinki Database'!$C$2:$WWR$71,MATCH($B54,'Helsinki Database'!$A$2:$A$71,0),MATCH(AC$11,'Helsinki Database'!$C$1:$WWR$1,0)),"-")</f>
        <v>-</v>
      </c>
      <c r="AD54" s="228" t="str">
        <f>IFERROR(INDEX('Helsinki Database'!$C$2:$WWR$71,MATCH($B54,'Helsinki Database'!$A$2:$A$71,0),MATCH(AD$11,'Helsinki Database'!$C$1:$WWR$1,0)),"-")</f>
        <v>-</v>
      </c>
      <c r="AE54" s="228" t="str">
        <f>IFERROR(INDEX('Helsinki Database'!$C$2:$WWR$71,MATCH($B54,'Helsinki Database'!$A$2:$A$71,0),MATCH(AE$11,'Helsinki Database'!$C$1:$WWR$1,0)),"-")</f>
        <v>-</v>
      </c>
      <c r="AF54" s="228" t="str">
        <f>IFERROR(INDEX('Helsinki Database'!$C$2:$WWR$71,MATCH($B54,'Helsinki Database'!$A$2:$A$71,0),MATCH(AF$11,'Helsinki Database'!$C$1:$WWR$1,0)),"-")</f>
        <v>-</v>
      </c>
      <c r="AG54" s="228" t="str">
        <f>IFERROR(INDEX('Helsinki Database'!$C$2:$WWR$71,MATCH($B54,'Helsinki Database'!$A$2:$A$71,0),MATCH(AG$11,'Helsinki Database'!$C$1:$WWR$1,0)),"-")</f>
        <v>-</v>
      </c>
      <c r="AH54" s="228" t="str">
        <f>IFERROR(INDEX('Helsinki Database'!$C$2:$WWR$71,MATCH($B54,'Helsinki Database'!$A$2:$A$71,0),MATCH(AH$11,'Helsinki Database'!$C$1:$WWR$1,0)),"-")</f>
        <v>-</v>
      </c>
      <c r="AI54" s="228" t="str">
        <f>IFERROR(INDEX('Helsinki Database'!$C$2:$WWR$71,MATCH($B54,'Helsinki Database'!$A$2:$A$71,0),MATCH(AI$11,'Helsinki Database'!$C$1:$WWR$1,0)),"-")</f>
        <v>-</v>
      </c>
      <c r="AJ54" s="228" t="str">
        <f>IFERROR(INDEX('Helsinki Database'!$C$2:$WWR$71,MATCH($B54,'Helsinki Database'!$A$2:$A$71,0),MATCH(AJ$11,'Helsinki Database'!$C$1:$WWR$1,0)),"-")</f>
        <v>-</v>
      </c>
      <c r="AK54" s="227" t="str">
        <f>IFERROR(INDEX('Helsinki Database'!$C$2:$WWR$71,MATCH($B54,'Helsinki Database'!$A$2:$A$71,0),MATCH(AK$11,'Helsinki Database'!$C$1:$WWR$1,0)),"-")</f>
        <v>-</v>
      </c>
      <c r="AL54" s="229" t="str">
        <f>IFERROR(INDEX('Helsinki Database'!$C$2:$WWR$71,MATCH($B54,'Helsinki Database'!$A$2:$A$71,0),MATCH(AL$11,'Helsinki Database'!$C$1:$WWR$1,0)),"-")</f>
        <v>-</v>
      </c>
      <c r="AM54" s="228" t="str">
        <f>IFERROR(INDEX('Helsinki Database'!$C$2:$WWR$71,MATCH($B54,'Helsinki Database'!$A$2:$A$71,0),MATCH(AM$11,'Helsinki Database'!$C$1:$WWR$1,0)),"-")</f>
        <v>-</v>
      </c>
      <c r="AN54" s="228" t="str">
        <f>IFERROR(INDEX('Helsinki Database'!$C$2:$WWR$71,MATCH($B54,'Helsinki Database'!$A$2:$A$71,0),MATCH(AN$11,'Helsinki Database'!$C$1:$WWR$1,0)),"-")</f>
        <v>-</v>
      </c>
      <c r="AO54" s="228" t="str">
        <f>IFERROR(INDEX('Helsinki Database'!$C$2:$WWR$71,MATCH($B54,'Helsinki Database'!$A$2:$A$71,0),MATCH(AO$11,'Helsinki Database'!$C$1:$WWR$1,0)),"-")</f>
        <v>-</v>
      </c>
      <c r="AP54" s="228" t="str">
        <f>IFERROR(INDEX('Helsinki Database'!$C$2:$WWR$71,MATCH($B54,'Helsinki Database'!$A$2:$A$71,0),MATCH(AP$11,'Helsinki Database'!$C$1:$WWR$1,0)),"-")</f>
        <v>-</v>
      </c>
      <c r="AQ54" s="228" t="str">
        <f>IFERROR(INDEX('Helsinki Database'!$C$2:$WWR$71,MATCH($B54,'Helsinki Database'!$A$2:$A$71,0),MATCH(AQ$11,'Helsinki Database'!$C$1:$WWR$1,0)),"-")</f>
        <v>-</v>
      </c>
      <c r="AR54" s="228" t="str">
        <f>IFERROR(INDEX('Helsinki Database'!$C$2:$WWR$71,MATCH($B54,'Helsinki Database'!$A$2:$A$71,0),MATCH(AR$11,'Helsinki Database'!$C$1:$WWR$1,0)),"-")</f>
        <v>-</v>
      </c>
      <c r="AS54" s="228" t="str">
        <f>IFERROR(INDEX('Helsinki Database'!$C$2:$WWR$71,MATCH($B54,'Helsinki Database'!$A$2:$A$71,0),MATCH(AS$11,'Helsinki Database'!$C$1:$WWR$1,0)),"-")</f>
        <v>-</v>
      </c>
      <c r="AT54" s="228" t="str">
        <f>IFERROR(INDEX('Helsinki Database'!$C$2:$WWR$71,MATCH($B54,'Helsinki Database'!$A$2:$A$71,0),MATCH(AT$11,'Helsinki Database'!$C$1:$WWR$1,0)),"-")</f>
        <v>-</v>
      </c>
      <c r="AU54" s="227" t="str">
        <f>IFERROR(INDEX('Helsinki Database'!$C$2:$WWR$71,MATCH($B54,'Helsinki Database'!$A$2:$A$71,0),MATCH(AU$11,'Helsinki Database'!$C$1:$WWR$1,0)),"-")</f>
        <v>-</v>
      </c>
    </row>
    <row r="55" spans="1:47" s="194" customFormat="1">
      <c r="A55" s="254"/>
      <c r="B55" s="267"/>
      <c r="C55" s="229" t="str">
        <f>IFERROR(INDEX('Helsinki Database'!$C$2:$WWR$71,MATCH($B55,'Helsinki Database'!$A$2:$A$71,0),MATCH(C$11,'Helsinki Database'!$C$1:$WWR$1,0)),"-")</f>
        <v>-</v>
      </c>
      <c r="D55" s="228" t="str">
        <f>IFERROR(INDEX('Helsinki Database'!$C$2:$WWR$71,MATCH($B55,'Helsinki Database'!$A$2:$A$71,0),MATCH(D$11,'Helsinki Database'!$C$1:$WWR$1,0)),"-")</f>
        <v>-</v>
      </c>
      <c r="E55" s="228" t="str">
        <f>IFERROR(INDEX('Helsinki Database'!$C$2:$WWR$71,MATCH($B55,'Helsinki Database'!$A$2:$A$71,0),MATCH(E$11,'Helsinki Database'!$C$1:$WWR$1,0)),"-")</f>
        <v>-</v>
      </c>
      <c r="F55" s="228" t="str">
        <f>IFERROR(INDEX('Helsinki Database'!$C$2:$WWR$71,MATCH($B55,'Helsinki Database'!$A$2:$A$71,0),MATCH(F$11,'Helsinki Database'!$C$1:$WWR$1,0)),"-")</f>
        <v>-</v>
      </c>
      <c r="G55" s="228" t="str">
        <f>IFERROR(INDEX('Helsinki Database'!$C$2:$WWR$71,MATCH($B55,'Helsinki Database'!$A$2:$A$71,0),MATCH(G$11,'Helsinki Database'!$C$1:$WWR$1,0)),"-")</f>
        <v>-</v>
      </c>
      <c r="H55" s="228" t="str">
        <f>IFERROR(INDEX('Helsinki Database'!$C$2:$WWR$71,MATCH($B55,'Helsinki Database'!$A$2:$A$71,0),MATCH(H$11,'Helsinki Database'!$C$1:$WWR$1,0)),"-")</f>
        <v>-</v>
      </c>
      <c r="I55" s="228" t="str">
        <f>IFERROR(INDEX('Helsinki Database'!$C$2:$WWR$71,MATCH($B55,'Helsinki Database'!$A$2:$A$71,0),MATCH(I$11,'Helsinki Database'!$C$1:$WWR$1,0)),"-")</f>
        <v>-</v>
      </c>
      <c r="J55" s="228" t="str">
        <f>IFERROR(INDEX('Helsinki Database'!$C$2:$WWR$71,MATCH($B55,'Helsinki Database'!$A$2:$A$71,0),MATCH(J$11,'Helsinki Database'!$C$1:$WWR$1,0)),"-")</f>
        <v>-</v>
      </c>
      <c r="K55" s="228" t="str">
        <f>IFERROR(INDEX('Helsinki Database'!$C$2:$WWR$71,MATCH($B55,'Helsinki Database'!$A$2:$A$71,0),MATCH(K$11,'Helsinki Database'!$C$1:$WWR$1,0)),"-")</f>
        <v>-</v>
      </c>
      <c r="L55" s="228" t="str">
        <f>IFERROR(INDEX('Helsinki Database'!$C$2:$WWR$71,MATCH($B55,'Helsinki Database'!$A$2:$A$71,0),MATCH(L$11,'Helsinki Database'!$C$1:$WWR$1,0)),"-")</f>
        <v>-</v>
      </c>
      <c r="M55" s="228" t="str">
        <f>IFERROR(INDEX('Helsinki Database'!$C$2:$WWR$71,MATCH($B55,'Helsinki Database'!$A$2:$A$71,0),MATCH(M$11,'Helsinki Database'!$C$1:$WWR$1,0)),"-")</f>
        <v>-</v>
      </c>
      <c r="N55" s="228" t="str">
        <f>IFERROR(INDEX('Helsinki Database'!$C$2:$WWR$71,MATCH($B55,'Helsinki Database'!$A$2:$A$71,0),MATCH(N$11,'Helsinki Database'!$C$1:$WWR$1,0)),"-")</f>
        <v>-</v>
      </c>
      <c r="O55" s="228" t="str">
        <f>IFERROR(INDEX('Helsinki Database'!$C$2:$WWR$71,MATCH($B55,'Helsinki Database'!$A$2:$A$71,0),MATCH(O$11,'Helsinki Database'!$C$1:$WWR$1,0)),"-")</f>
        <v>-</v>
      </c>
      <c r="P55" s="228" t="str">
        <f>IFERROR(INDEX('Helsinki Database'!$C$2:$WWR$71,MATCH($B55,'Helsinki Database'!$A$2:$A$71,0),MATCH(P$11,'Helsinki Database'!$C$1:$WWR$1,0)),"-")</f>
        <v>-</v>
      </c>
      <c r="Q55" s="228" t="str">
        <f>IFERROR(INDEX('Helsinki Database'!$C$2:$WWR$71,MATCH($B55,'Helsinki Database'!$A$2:$A$71,0),MATCH(Q$11,'Helsinki Database'!$C$1:$WWR$1,0)),"-")</f>
        <v>-</v>
      </c>
      <c r="R55" s="228" t="str">
        <f>IFERROR(INDEX('Helsinki Database'!$C$2:$WWR$71,MATCH($B55,'Helsinki Database'!$A$2:$A$71,0),MATCH(R$11,'Helsinki Database'!$C$1:$WWR$1,0)),"-")</f>
        <v>-</v>
      </c>
      <c r="S55" s="228" t="str">
        <f>IFERROR(INDEX('Helsinki Database'!$C$2:$WWR$71,MATCH($B55,'Helsinki Database'!$A$2:$A$71,0),MATCH(S$11,'Helsinki Database'!$C$1:$WWR$1,0)),"-")</f>
        <v>-</v>
      </c>
      <c r="T55" s="228" t="str">
        <f>IFERROR(INDEX('Helsinki Database'!$C$2:$WWR$71,MATCH($B55,'Helsinki Database'!$A$2:$A$71,0),MATCH(T$11,'Helsinki Database'!$C$1:$WWR$1,0)),"-")</f>
        <v>-</v>
      </c>
      <c r="U55" s="228" t="str">
        <f>IFERROR(INDEX('Helsinki Database'!$C$2:$WWR$71,MATCH($B55,'Helsinki Database'!$A$2:$A$71,0),MATCH(U$11,'Helsinki Database'!$C$1:$WWR$1,0)),"-")</f>
        <v>-</v>
      </c>
      <c r="V55" s="228" t="str">
        <f>IFERROR(INDEX('Helsinki Database'!$C$2:$WWR$71,MATCH($B55,'Helsinki Database'!$A$2:$A$71,0),MATCH(V$11,'Helsinki Database'!$C$1:$WWR$1,0)),"-")</f>
        <v>-</v>
      </c>
      <c r="W55" s="228" t="str">
        <f>IFERROR(INDEX('Helsinki Database'!$C$2:$WWR$71,MATCH($B55,'Helsinki Database'!$A$2:$A$71,0),MATCH(W$11,'Helsinki Database'!$C$1:$WWR$1,0)),"-")</f>
        <v>-</v>
      </c>
      <c r="X55" s="227" t="str">
        <f>IFERROR(INDEX('Helsinki Database'!$C$2:$WWR$71,MATCH($B55,'Helsinki Database'!$A$2:$A$71,0),MATCH(X$11,'Helsinki Database'!$C$1:$WWR$1,0)),"-")</f>
        <v>-</v>
      </c>
      <c r="Y55" s="229" t="str">
        <f>IFERROR(INDEX('Helsinki Database'!$C$2:$WWR$71,MATCH($B55,'Helsinki Database'!$A$2:$A$71,0),MATCH(Y$11,'Helsinki Database'!$C$1:$WWR$1,0)),"-")</f>
        <v>-</v>
      </c>
      <c r="Z55" s="228" t="str">
        <f>IFERROR(INDEX('Helsinki Database'!$C$2:$WWR$71,MATCH($B55,'Helsinki Database'!$A$2:$A$71,0),MATCH(Z$11,'Helsinki Database'!$C$1:$WWR$1,0)),"-")</f>
        <v>-</v>
      </c>
      <c r="AA55" s="228" t="str">
        <f>IFERROR(INDEX('Helsinki Database'!$C$2:$WWR$71,MATCH($B55,'Helsinki Database'!$A$2:$A$71,0),MATCH(AA$11,'Helsinki Database'!$C$1:$WWR$1,0)),"-")</f>
        <v>-</v>
      </c>
      <c r="AB55" s="228" t="str">
        <f>IFERROR(INDEX('Helsinki Database'!$C$2:$WWR$71,MATCH($B55,'Helsinki Database'!$A$2:$A$71,0),MATCH(AB$11,'Helsinki Database'!$C$1:$WWR$1,0)),"-")</f>
        <v>-</v>
      </c>
      <c r="AC55" s="228" t="str">
        <f>IFERROR(INDEX('Helsinki Database'!$C$2:$WWR$71,MATCH($B55,'Helsinki Database'!$A$2:$A$71,0),MATCH(AC$11,'Helsinki Database'!$C$1:$WWR$1,0)),"-")</f>
        <v>-</v>
      </c>
      <c r="AD55" s="228" t="str">
        <f>IFERROR(INDEX('Helsinki Database'!$C$2:$WWR$71,MATCH($B55,'Helsinki Database'!$A$2:$A$71,0),MATCH(AD$11,'Helsinki Database'!$C$1:$WWR$1,0)),"-")</f>
        <v>-</v>
      </c>
      <c r="AE55" s="228" t="str">
        <f>IFERROR(INDEX('Helsinki Database'!$C$2:$WWR$71,MATCH($B55,'Helsinki Database'!$A$2:$A$71,0),MATCH(AE$11,'Helsinki Database'!$C$1:$WWR$1,0)),"-")</f>
        <v>-</v>
      </c>
      <c r="AF55" s="228" t="str">
        <f>IFERROR(INDEX('Helsinki Database'!$C$2:$WWR$71,MATCH($B55,'Helsinki Database'!$A$2:$A$71,0),MATCH(AF$11,'Helsinki Database'!$C$1:$WWR$1,0)),"-")</f>
        <v>-</v>
      </c>
      <c r="AG55" s="228" t="str">
        <f>IFERROR(INDEX('Helsinki Database'!$C$2:$WWR$71,MATCH($B55,'Helsinki Database'!$A$2:$A$71,0),MATCH(AG$11,'Helsinki Database'!$C$1:$WWR$1,0)),"-")</f>
        <v>-</v>
      </c>
      <c r="AH55" s="228" t="str">
        <f>IFERROR(INDEX('Helsinki Database'!$C$2:$WWR$71,MATCH($B55,'Helsinki Database'!$A$2:$A$71,0),MATCH(AH$11,'Helsinki Database'!$C$1:$WWR$1,0)),"-")</f>
        <v>-</v>
      </c>
      <c r="AI55" s="228" t="str">
        <f>IFERROR(INDEX('Helsinki Database'!$C$2:$WWR$71,MATCH($B55,'Helsinki Database'!$A$2:$A$71,0),MATCH(AI$11,'Helsinki Database'!$C$1:$WWR$1,0)),"-")</f>
        <v>-</v>
      </c>
      <c r="AJ55" s="228" t="str">
        <f>IFERROR(INDEX('Helsinki Database'!$C$2:$WWR$71,MATCH($B55,'Helsinki Database'!$A$2:$A$71,0),MATCH(AJ$11,'Helsinki Database'!$C$1:$WWR$1,0)),"-")</f>
        <v>-</v>
      </c>
      <c r="AK55" s="227" t="str">
        <f>IFERROR(INDEX('Helsinki Database'!$C$2:$WWR$71,MATCH($B55,'Helsinki Database'!$A$2:$A$71,0),MATCH(AK$11,'Helsinki Database'!$C$1:$WWR$1,0)),"-")</f>
        <v>-</v>
      </c>
      <c r="AL55" s="229" t="str">
        <f>IFERROR(INDEX('Helsinki Database'!$C$2:$WWR$71,MATCH($B55,'Helsinki Database'!$A$2:$A$71,0),MATCH(AL$11,'Helsinki Database'!$C$1:$WWR$1,0)),"-")</f>
        <v>-</v>
      </c>
      <c r="AM55" s="228" t="str">
        <f>IFERROR(INDEX('Helsinki Database'!$C$2:$WWR$71,MATCH($B55,'Helsinki Database'!$A$2:$A$71,0),MATCH(AM$11,'Helsinki Database'!$C$1:$WWR$1,0)),"-")</f>
        <v>-</v>
      </c>
      <c r="AN55" s="228" t="str">
        <f>IFERROR(INDEX('Helsinki Database'!$C$2:$WWR$71,MATCH($B55,'Helsinki Database'!$A$2:$A$71,0),MATCH(AN$11,'Helsinki Database'!$C$1:$WWR$1,0)),"-")</f>
        <v>-</v>
      </c>
      <c r="AO55" s="228" t="str">
        <f>IFERROR(INDEX('Helsinki Database'!$C$2:$WWR$71,MATCH($B55,'Helsinki Database'!$A$2:$A$71,0),MATCH(AO$11,'Helsinki Database'!$C$1:$WWR$1,0)),"-")</f>
        <v>-</v>
      </c>
      <c r="AP55" s="228" t="str">
        <f>IFERROR(INDEX('Helsinki Database'!$C$2:$WWR$71,MATCH($B55,'Helsinki Database'!$A$2:$A$71,0),MATCH(AP$11,'Helsinki Database'!$C$1:$WWR$1,0)),"-")</f>
        <v>-</v>
      </c>
      <c r="AQ55" s="228" t="str">
        <f>IFERROR(INDEX('Helsinki Database'!$C$2:$WWR$71,MATCH($B55,'Helsinki Database'!$A$2:$A$71,0),MATCH(AQ$11,'Helsinki Database'!$C$1:$WWR$1,0)),"-")</f>
        <v>-</v>
      </c>
      <c r="AR55" s="228" t="str">
        <f>IFERROR(INDEX('Helsinki Database'!$C$2:$WWR$71,MATCH($B55,'Helsinki Database'!$A$2:$A$71,0),MATCH(AR$11,'Helsinki Database'!$C$1:$WWR$1,0)),"-")</f>
        <v>-</v>
      </c>
      <c r="AS55" s="228" t="str">
        <f>IFERROR(INDEX('Helsinki Database'!$C$2:$WWR$71,MATCH($B55,'Helsinki Database'!$A$2:$A$71,0),MATCH(AS$11,'Helsinki Database'!$C$1:$WWR$1,0)),"-")</f>
        <v>-</v>
      </c>
      <c r="AT55" s="228" t="str">
        <f>IFERROR(INDEX('Helsinki Database'!$C$2:$WWR$71,MATCH($B55,'Helsinki Database'!$A$2:$A$71,0),MATCH(AT$11,'Helsinki Database'!$C$1:$WWR$1,0)),"-")</f>
        <v>-</v>
      </c>
      <c r="AU55" s="227" t="str">
        <f>IFERROR(INDEX('Helsinki Database'!$C$2:$WWR$71,MATCH($B55,'Helsinki Database'!$A$2:$A$71,0),MATCH(AU$11,'Helsinki Database'!$C$1:$WWR$1,0)),"-")</f>
        <v>-</v>
      </c>
    </row>
    <row r="56" spans="1:47" s="194" customFormat="1">
      <c r="A56" s="254"/>
      <c r="B56" s="267"/>
      <c r="C56" s="229" t="str">
        <f>IFERROR(INDEX('Helsinki Database'!$C$2:$WWR$71,MATCH($B56,'Helsinki Database'!$A$2:$A$71,0),MATCH(C$11,'Helsinki Database'!$C$1:$WWR$1,0)),"-")</f>
        <v>-</v>
      </c>
      <c r="D56" s="228" t="str">
        <f>IFERROR(INDEX('Helsinki Database'!$C$2:$WWR$71,MATCH($B56,'Helsinki Database'!$A$2:$A$71,0),MATCH(D$11,'Helsinki Database'!$C$1:$WWR$1,0)),"-")</f>
        <v>-</v>
      </c>
      <c r="E56" s="228" t="str">
        <f>IFERROR(INDEX('Helsinki Database'!$C$2:$WWR$71,MATCH($B56,'Helsinki Database'!$A$2:$A$71,0),MATCH(E$11,'Helsinki Database'!$C$1:$WWR$1,0)),"-")</f>
        <v>-</v>
      </c>
      <c r="F56" s="228" t="str">
        <f>IFERROR(INDEX('Helsinki Database'!$C$2:$WWR$71,MATCH($B56,'Helsinki Database'!$A$2:$A$71,0),MATCH(F$11,'Helsinki Database'!$C$1:$WWR$1,0)),"-")</f>
        <v>-</v>
      </c>
      <c r="G56" s="228" t="str">
        <f>IFERROR(INDEX('Helsinki Database'!$C$2:$WWR$71,MATCH($B56,'Helsinki Database'!$A$2:$A$71,0),MATCH(G$11,'Helsinki Database'!$C$1:$WWR$1,0)),"-")</f>
        <v>-</v>
      </c>
      <c r="H56" s="228" t="str">
        <f>IFERROR(INDEX('Helsinki Database'!$C$2:$WWR$71,MATCH($B56,'Helsinki Database'!$A$2:$A$71,0),MATCH(H$11,'Helsinki Database'!$C$1:$WWR$1,0)),"-")</f>
        <v>-</v>
      </c>
      <c r="I56" s="228" t="str">
        <f>IFERROR(INDEX('Helsinki Database'!$C$2:$WWR$71,MATCH($B56,'Helsinki Database'!$A$2:$A$71,0),MATCH(I$11,'Helsinki Database'!$C$1:$WWR$1,0)),"-")</f>
        <v>-</v>
      </c>
      <c r="J56" s="228" t="str">
        <f>IFERROR(INDEX('Helsinki Database'!$C$2:$WWR$71,MATCH($B56,'Helsinki Database'!$A$2:$A$71,0),MATCH(J$11,'Helsinki Database'!$C$1:$WWR$1,0)),"-")</f>
        <v>-</v>
      </c>
      <c r="K56" s="228" t="str">
        <f>IFERROR(INDEX('Helsinki Database'!$C$2:$WWR$71,MATCH($B56,'Helsinki Database'!$A$2:$A$71,0),MATCH(K$11,'Helsinki Database'!$C$1:$WWR$1,0)),"-")</f>
        <v>-</v>
      </c>
      <c r="L56" s="228" t="str">
        <f>IFERROR(INDEX('Helsinki Database'!$C$2:$WWR$71,MATCH($B56,'Helsinki Database'!$A$2:$A$71,0),MATCH(L$11,'Helsinki Database'!$C$1:$WWR$1,0)),"-")</f>
        <v>-</v>
      </c>
      <c r="M56" s="228" t="str">
        <f>IFERROR(INDEX('Helsinki Database'!$C$2:$WWR$71,MATCH($B56,'Helsinki Database'!$A$2:$A$71,0),MATCH(M$11,'Helsinki Database'!$C$1:$WWR$1,0)),"-")</f>
        <v>-</v>
      </c>
      <c r="N56" s="228" t="str">
        <f>IFERROR(INDEX('Helsinki Database'!$C$2:$WWR$71,MATCH($B56,'Helsinki Database'!$A$2:$A$71,0),MATCH(N$11,'Helsinki Database'!$C$1:$WWR$1,0)),"-")</f>
        <v>-</v>
      </c>
      <c r="O56" s="228" t="str">
        <f>IFERROR(INDEX('Helsinki Database'!$C$2:$WWR$71,MATCH($B56,'Helsinki Database'!$A$2:$A$71,0),MATCH(O$11,'Helsinki Database'!$C$1:$WWR$1,0)),"-")</f>
        <v>-</v>
      </c>
      <c r="P56" s="228" t="str">
        <f>IFERROR(INDEX('Helsinki Database'!$C$2:$WWR$71,MATCH($B56,'Helsinki Database'!$A$2:$A$71,0),MATCH(P$11,'Helsinki Database'!$C$1:$WWR$1,0)),"-")</f>
        <v>-</v>
      </c>
      <c r="Q56" s="228" t="str">
        <f>IFERROR(INDEX('Helsinki Database'!$C$2:$WWR$71,MATCH($B56,'Helsinki Database'!$A$2:$A$71,0),MATCH(Q$11,'Helsinki Database'!$C$1:$WWR$1,0)),"-")</f>
        <v>-</v>
      </c>
      <c r="R56" s="228" t="str">
        <f>IFERROR(INDEX('Helsinki Database'!$C$2:$WWR$71,MATCH($B56,'Helsinki Database'!$A$2:$A$71,0),MATCH(R$11,'Helsinki Database'!$C$1:$WWR$1,0)),"-")</f>
        <v>-</v>
      </c>
      <c r="S56" s="228" t="str">
        <f>IFERROR(INDEX('Helsinki Database'!$C$2:$WWR$71,MATCH($B56,'Helsinki Database'!$A$2:$A$71,0),MATCH(S$11,'Helsinki Database'!$C$1:$WWR$1,0)),"-")</f>
        <v>-</v>
      </c>
      <c r="T56" s="228" t="str">
        <f>IFERROR(INDEX('Helsinki Database'!$C$2:$WWR$71,MATCH($B56,'Helsinki Database'!$A$2:$A$71,0),MATCH(T$11,'Helsinki Database'!$C$1:$WWR$1,0)),"-")</f>
        <v>-</v>
      </c>
      <c r="U56" s="228" t="str">
        <f>IFERROR(INDEX('Helsinki Database'!$C$2:$WWR$71,MATCH($B56,'Helsinki Database'!$A$2:$A$71,0),MATCH(U$11,'Helsinki Database'!$C$1:$WWR$1,0)),"-")</f>
        <v>-</v>
      </c>
      <c r="V56" s="228" t="str">
        <f>IFERROR(INDEX('Helsinki Database'!$C$2:$WWR$71,MATCH($B56,'Helsinki Database'!$A$2:$A$71,0),MATCH(V$11,'Helsinki Database'!$C$1:$WWR$1,0)),"-")</f>
        <v>-</v>
      </c>
      <c r="W56" s="228" t="str">
        <f>IFERROR(INDEX('Helsinki Database'!$C$2:$WWR$71,MATCH($B56,'Helsinki Database'!$A$2:$A$71,0),MATCH(W$11,'Helsinki Database'!$C$1:$WWR$1,0)),"-")</f>
        <v>-</v>
      </c>
      <c r="X56" s="227" t="str">
        <f>IFERROR(INDEX('Helsinki Database'!$C$2:$WWR$71,MATCH($B56,'Helsinki Database'!$A$2:$A$71,0),MATCH(X$11,'Helsinki Database'!$C$1:$WWR$1,0)),"-")</f>
        <v>-</v>
      </c>
      <c r="Y56" s="229" t="str">
        <f>IFERROR(INDEX('Helsinki Database'!$C$2:$WWR$71,MATCH($B56,'Helsinki Database'!$A$2:$A$71,0),MATCH(Y$11,'Helsinki Database'!$C$1:$WWR$1,0)),"-")</f>
        <v>-</v>
      </c>
      <c r="Z56" s="228" t="str">
        <f>IFERROR(INDEX('Helsinki Database'!$C$2:$WWR$71,MATCH($B56,'Helsinki Database'!$A$2:$A$71,0),MATCH(Z$11,'Helsinki Database'!$C$1:$WWR$1,0)),"-")</f>
        <v>-</v>
      </c>
      <c r="AA56" s="228" t="str">
        <f>IFERROR(INDEX('Helsinki Database'!$C$2:$WWR$71,MATCH($B56,'Helsinki Database'!$A$2:$A$71,0),MATCH(AA$11,'Helsinki Database'!$C$1:$WWR$1,0)),"-")</f>
        <v>-</v>
      </c>
      <c r="AB56" s="228" t="str">
        <f>IFERROR(INDEX('Helsinki Database'!$C$2:$WWR$71,MATCH($B56,'Helsinki Database'!$A$2:$A$71,0),MATCH(AB$11,'Helsinki Database'!$C$1:$WWR$1,0)),"-")</f>
        <v>-</v>
      </c>
      <c r="AC56" s="228" t="str">
        <f>IFERROR(INDEX('Helsinki Database'!$C$2:$WWR$71,MATCH($B56,'Helsinki Database'!$A$2:$A$71,0),MATCH(AC$11,'Helsinki Database'!$C$1:$WWR$1,0)),"-")</f>
        <v>-</v>
      </c>
      <c r="AD56" s="228" t="str">
        <f>IFERROR(INDEX('Helsinki Database'!$C$2:$WWR$71,MATCH($B56,'Helsinki Database'!$A$2:$A$71,0),MATCH(AD$11,'Helsinki Database'!$C$1:$WWR$1,0)),"-")</f>
        <v>-</v>
      </c>
      <c r="AE56" s="228" t="str">
        <f>IFERROR(INDEX('Helsinki Database'!$C$2:$WWR$71,MATCH($B56,'Helsinki Database'!$A$2:$A$71,0),MATCH(AE$11,'Helsinki Database'!$C$1:$WWR$1,0)),"-")</f>
        <v>-</v>
      </c>
      <c r="AF56" s="228" t="str">
        <f>IFERROR(INDEX('Helsinki Database'!$C$2:$WWR$71,MATCH($B56,'Helsinki Database'!$A$2:$A$71,0),MATCH(AF$11,'Helsinki Database'!$C$1:$WWR$1,0)),"-")</f>
        <v>-</v>
      </c>
      <c r="AG56" s="228" t="str">
        <f>IFERROR(INDEX('Helsinki Database'!$C$2:$WWR$71,MATCH($B56,'Helsinki Database'!$A$2:$A$71,0),MATCH(AG$11,'Helsinki Database'!$C$1:$WWR$1,0)),"-")</f>
        <v>-</v>
      </c>
      <c r="AH56" s="228" t="str">
        <f>IFERROR(INDEX('Helsinki Database'!$C$2:$WWR$71,MATCH($B56,'Helsinki Database'!$A$2:$A$71,0),MATCH(AH$11,'Helsinki Database'!$C$1:$WWR$1,0)),"-")</f>
        <v>-</v>
      </c>
      <c r="AI56" s="228" t="str">
        <f>IFERROR(INDEX('Helsinki Database'!$C$2:$WWR$71,MATCH($B56,'Helsinki Database'!$A$2:$A$71,0),MATCH(AI$11,'Helsinki Database'!$C$1:$WWR$1,0)),"-")</f>
        <v>-</v>
      </c>
      <c r="AJ56" s="228" t="str">
        <f>IFERROR(INDEX('Helsinki Database'!$C$2:$WWR$71,MATCH($B56,'Helsinki Database'!$A$2:$A$71,0),MATCH(AJ$11,'Helsinki Database'!$C$1:$WWR$1,0)),"-")</f>
        <v>-</v>
      </c>
      <c r="AK56" s="227" t="str">
        <f>IFERROR(INDEX('Helsinki Database'!$C$2:$WWR$71,MATCH($B56,'Helsinki Database'!$A$2:$A$71,0),MATCH(AK$11,'Helsinki Database'!$C$1:$WWR$1,0)),"-")</f>
        <v>-</v>
      </c>
      <c r="AL56" s="229" t="str">
        <f>IFERROR(INDEX('Helsinki Database'!$C$2:$WWR$71,MATCH($B56,'Helsinki Database'!$A$2:$A$71,0),MATCH(AL$11,'Helsinki Database'!$C$1:$WWR$1,0)),"-")</f>
        <v>-</v>
      </c>
      <c r="AM56" s="228" t="str">
        <f>IFERROR(INDEX('Helsinki Database'!$C$2:$WWR$71,MATCH($B56,'Helsinki Database'!$A$2:$A$71,0),MATCH(AM$11,'Helsinki Database'!$C$1:$WWR$1,0)),"-")</f>
        <v>-</v>
      </c>
      <c r="AN56" s="228" t="str">
        <f>IFERROR(INDEX('Helsinki Database'!$C$2:$WWR$71,MATCH($B56,'Helsinki Database'!$A$2:$A$71,0),MATCH(AN$11,'Helsinki Database'!$C$1:$WWR$1,0)),"-")</f>
        <v>-</v>
      </c>
      <c r="AO56" s="228" t="str">
        <f>IFERROR(INDEX('Helsinki Database'!$C$2:$WWR$71,MATCH($B56,'Helsinki Database'!$A$2:$A$71,0),MATCH(AO$11,'Helsinki Database'!$C$1:$WWR$1,0)),"-")</f>
        <v>-</v>
      </c>
      <c r="AP56" s="228" t="str">
        <f>IFERROR(INDEX('Helsinki Database'!$C$2:$WWR$71,MATCH($B56,'Helsinki Database'!$A$2:$A$71,0),MATCH(AP$11,'Helsinki Database'!$C$1:$WWR$1,0)),"-")</f>
        <v>-</v>
      </c>
      <c r="AQ56" s="228" t="str">
        <f>IFERROR(INDEX('Helsinki Database'!$C$2:$WWR$71,MATCH($B56,'Helsinki Database'!$A$2:$A$71,0),MATCH(AQ$11,'Helsinki Database'!$C$1:$WWR$1,0)),"-")</f>
        <v>-</v>
      </c>
      <c r="AR56" s="228" t="str">
        <f>IFERROR(INDEX('Helsinki Database'!$C$2:$WWR$71,MATCH($B56,'Helsinki Database'!$A$2:$A$71,0),MATCH(AR$11,'Helsinki Database'!$C$1:$WWR$1,0)),"-")</f>
        <v>-</v>
      </c>
      <c r="AS56" s="228" t="str">
        <f>IFERROR(INDEX('Helsinki Database'!$C$2:$WWR$71,MATCH($B56,'Helsinki Database'!$A$2:$A$71,0),MATCH(AS$11,'Helsinki Database'!$C$1:$WWR$1,0)),"-")</f>
        <v>-</v>
      </c>
      <c r="AT56" s="228" t="str">
        <f>IFERROR(INDEX('Helsinki Database'!$C$2:$WWR$71,MATCH($B56,'Helsinki Database'!$A$2:$A$71,0),MATCH(AT$11,'Helsinki Database'!$C$1:$WWR$1,0)),"-")</f>
        <v>-</v>
      </c>
      <c r="AU56" s="227" t="str">
        <f>IFERROR(INDEX('Helsinki Database'!$C$2:$WWR$71,MATCH($B56,'Helsinki Database'!$A$2:$A$71,0),MATCH(AU$11,'Helsinki Database'!$C$1:$WWR$1,0)),"-")</f>
        <v>-</v>
      </c>
    </row>
    <row r="57" spans="1:47" s="194" customFormat="1">
      <c r="A57" s="254"/>
      <c r="B57" s="267"/>
      <c r="C57" s="229" t="str">
        <f>IFERROR(INDEX('Helsinki Database'!$C$2:$WWR$71,MATCH($B57,'Helsinki Database'!$A$2:$A$71,0),MATCH(C$11,'Helsinki Database'!$C$1:$WWR$1,0)),"-")</f>
        <v>-</v>
      </c>
      <c r="D57" s="228" t="str">
        <f>IFERROR(INDEX('Helsinki Database'!$C$2:$WWR$71,MATCH($B57,'Helsinki Database'!$A$2:$A$71,0),MATCH(D$11,'Helsinki Database'!$C$1:$WWR$1,0)),"-")</f>
        <v>-</v>
      </c>
      <c r="E57" s="228" t="str">
        <f>IFERROR(INDEX('Helsinki Database'!$C$2:$WWR$71,MATCH($B57,'Helsinki Database'!$A$2:$A$71,0),MATCH(E$11,'Helsinki Database'!$C$1:$WWR$1,0)),"-")</f>
        <v>-</v>
      </c>
      <c r="F57" s="228" t="str">
        <f>IFERROR(INDEX('Helsinki Database'!$C$2:$WWR$71,MATCH($B57,'Helsinki Database'!$A$2:$A$71,0),MATCH(F$11,'Helsinki Database'!$C$1:$WWR$1,0)),"-")</f>
        <v>-</v>
      </c>
      <c r="G57" s="228" t="str">
        <f>IFERROR(INDEX('Helsinki Database'!$C$2:$WWR$71,MATCH($B57,'Helsinki Database'!$A$2:$A$71,0),MATCH(G$11,'Helsinki Database'!$C$1:$WWR$1,0)),"-")</f>
        <v>-</v>
      </c>
      <c r="H57" s="228" t="str">
        <f>IFERROR(INDEX('Helsinki Database'!$C$2:$WWR$71,MATCH($B57,'Helsinki Database'!$A$2:$A$71,0),MATCH(H$11,'Helsinki Database'!$C$1:$WWR$1,0)),"-")</f>
        <v>-</v>
      </c>
      <c r="I57" s="228" t="str">
        <f>IFERROR(INDEX('Helsinki Database'!$C$2:$WWR$71,MATCH($B57,'Helsinki Database'!$A$2:$A$71,0),MATCH(I$11,'Helsinki Database'!$C$1:$WWR$1,0)),"-")</f>
        <v>-</v>
      </c>
      <c r="J57" s="228" t="str">
        <f>IFERROR(INDEX('Helsinki Database'!$C$2:$WWR$71,MATCH($B57,'Helsinki Database'!$A$2:$A$71,0),MATCH(J$11,'Helsinki Database'!$C$1:$WWR$1,0)),"-")</f>
        <v>-</v>
      </c>
      <c r="K57" s="228" t="str">
        <f>IFERROR(INDEX('Helsinki Database'!$C$2:$WWR$71,MATCH($B57,'Helsinki Database'!$A$2:$A$71,0),MATCH(K$11,'Helsinki Database'!$C$1:$WWR$1,0)),"-")</f>
        <v>-</v>
      </c>
      <c r="L57" s="228" t="str">
        <f>IFERROR(INDEX('Helsinki Database'!$C$2:$WWR$71,MATCH($B57,'Helsinki Database'!$A$2:$A$71,0),MATCH(L$11,'Helsinki Database'!$C$1:$WWR$1,0)),"-")</f>
        <v>-</v>
      </c>
      <c r="M57" s="228" t="str">
        <f>IFERROR(INDEX('Helsinki Database'!$C$2:$WWR$71,MATCH($B57,'Helsinki Database'!$A$2:$A$71,0),MATCH(M$11,'Helsinki Database'!$C$1:$WWR$1,0)),"-")</f>
        <v>-</v>
      </c>
      <c r="N57" s="228" t="str">
        <f>IFERROR(INDEX('Helsinki Database'!$C$2:$WWR$71,MATCH($B57,'Helsinki Database'!$A$2:$A$71,0),MATCH(N$11,'Helsinki Database'!$C$1:$WWR$1,0)),"-")</f>
        <v>-</v>
      </c>
      <c r="O57" s="228" t="str">
        <f>IFERROR(INDEX('Helsinki Database'!$C$2:$WWR$71,MATCH($B57,'Helsinki Database'!$A$2:$A$71,0),MATCH(O$11,'Helsinki Database'!$C$1:$WWR$1,0)),"-")</f>
        <v>-</v>
      </c>
      <c r="P57" s="228" t="str">
        <f>IFERROR(INDEX('Helsinki Database'!$C$2:$WWR$71,MATCH($B57,'Helsinki Database'!$A$2:$A$71,0),MATCH(P$11,'Helsinki Database'!$C$1:$WWR$1,0)),"-")</f>
        <v>-</v>
      </c>
      <c r="Q57" s="228" t="str">
        <f>IFERROR(INDEX('Helsinki Database'!$C$2:$WWR$71,MATCH($B57,'Helsinki Database'!$A$2:$A$71,0),MATCH(Q$11,'Helsinki Database'!$C$1:$WWR$1,0)),"-")</f>
        <v>-</v>
      </c>
      <c r="R57" s="228" t="str">
        <f>IFERROR(INDEX('Helsinki Database'!$C$2:$WWR$71,MATCH($B57,'Helsinki Database'!$A$2:$A$71,0),MATCH(R$11,'Helsinki Database'!$C$1:$WWR$1,0)),"-")</f>
        <v>-</v>
      </c>
      <c r="S57" s="228" t="str">
        <f>IFERROR(INDEX('Helsinki Database'!$C$2:$WWR$71,MATCH($B57,'Helsinki Database'!$A$2:$A$71,0),MATCH(S$11,'Helsinki Database'!$C$1:$WWR$1,0)),"-")</f>
        <v>-</v>
      </c>
      <c r="T57" s="228" t="str">
        <f>IFERROR(INDEX('Helsinki Database'!$C$2:$WWR$71,MATCH($B57,'Helsinki Database'!$A$2:$A$71,0),MATCH(T$11,'Helsinki Database'!$C$1:$WWR$1,0)),"-")</f>
        <v>-</v>
      </c>
      <c r="U57" s="228" t="str">
        <f>IFERROR(INDEX('Helsinki Database'!$C$2:$WWR$71,MATCH($B57,'Helsinki Database'!$A$2:$A$71,0),MATCH(U$11,'Helsinki Database'!$C$1:$WWR$1,0)),"-")</f>
        <v>-</v>
      </c>
      <c r="V57" s="228" t="str">
        <f>IFERROR(INDEX('Helsinki Database'!$C$2:$WWR$71,MATCH($B57,'Helsinki Database'!$A$2:$A$71,0),MATCH(V$11,'Helsinki Database'!$C$1:$WWR$1,0)),"-")</f>
        <v>-</v>
      </c>
      <c r="W57" s="228" t="str">
        <f>IFERROR(INDEX('Helsinki Database'!$C$2:$WWR$71,MATCH($B57,'Helsinki Database'!$A$2:$A$71,0),MATCH(W$11,'Helsinki Database'!$C$1:$WWR$1,0)),"-")</f>
        <v>-</v>
      </c>
      <c r="X57" s="227" t="str">
        <f>IFERROR(INDEX('Helsinki Database'!$C$2:$WWR$71,MATCH($B57,'Helsinki Database'!$A$2:$A$71,0),MATCH(X$11,'Helsinki Database'!$C$1:$WWR$1,0)),"-")</f>
        <v>-</v>
      </c>
      <c r="Y57" s="229" t="str">
        <f>IFERROR(INDEX('Helsinki Database'!$C$2:$WWR$71,MATCH($B57,'Helsinki Database'!$A$2:$A$71,0),MATCH(Y$11,'Helsinki Database'!$C$1:$WWR$1,0)),"-")</f>
        <v>-</v>
      </c>
      <c r="Z57" s="228" t="str">
        <f>IFERROR(INDEX('Helsinki Database'!$C$2:$WWR$71,MATCH($B57,'Helsinki Database'!$A$2:$A$71,0),MATCH(Z$11,'Helsinki Database'!$C$1:$WWR$1,0)),"-")</f>
        <v>-</v>
      </c>
      <c r="AA57" s="228" t="str">
        <f>IFERROR(INDEX('Helsinki Database'!$C$2:$WWR$71,MATCH($B57,'Helsinki Database'!$A$2:$A$71,0),MATCH(AA$11,'Helsinki Database'!$C$1:$WWR$1,0)),"-")</f>
        <v>-</v>
      </c>
      <c r="AB57" s="228" t="str">
        <f>IFERROR(INDEX('Helsinki Database'!$C$2:$WWR$71,MATCH($B57,'Helsinki Database'!$A$2:$A$71,0),MATCH(AB$11,'Helsinki Database'!$C$1:$WWR$1,0)),"-")</f>
        <v>-</v>
      </c>
      <c r="AC57" s="228" t="str">
        <f>IFERROR(INDEX('Helsinki Database'!$C$2:$WWR$71,MATCH($B57,'Helsinki Database'!$A$2:$A$71,0),MATCH(AC$11,'Helsinki Database'!$C$1:$WWR$1,0)),"-")</f>
        <v>-</v>
      </c>
      <c r="AD57" s="228" t="str">
        <f>IFERROR(INDEX('Helsinki Database'!$C$2:$WWR$71,MATCH($B57,'Helsinki Database'!$A$2:$A$71,0),MATCH(AD$11,'Helsinki Database'!$C$1:$WWR$1,0)),"-")</f>
        <v>-</v>
      </c>
      <c r="AE57" s="228" t="str">
        <f>IFERROR(INDEX('Helsinki Database'!$C$2:$WWR$71,MATCH($B57,'Helsinki Database'!$A$2:$A$71,0),MATCH(AE$11,'Helsinki Database'!$C$1:$WWR$1,0)),"-")</f>
        <v>-</v>
      </c>
      <c r="AF57" s="228" t="str">
        <f>IFERROR(INDEX('Helsinki Database'!$C$2:$WWR$71,MATCH($B57,'Helsinki Database'!$A$2:$A$71,0),MATCH(AF$11,'Helsinki Database'!$C$1:$WWR$1,0)),"-")</f>
        <v>-</v>
      </c>
      <c r="AG57" s="228" t="str">
        <f>IFERROR(INDEX('Helsinki Database'!$C$2:$WWR$71,MATCH($B57,'Helsinki Database'!$A$2:$A$71,0),MATCH(AG$11,'Helsinki Database'!$C$1:$WWR$1,0)),"-")</f>
        <v>-</v>
      </c>
      <c r="AH57" s="228" t="str">
        <f>IFERROR(INDEX('Helsinki Database'!$C$2:$WWR$71,MATCH($B57,'Helsinki Database'!$A$2:$A$71,0),MATCH(AH$11,'Helsinki Database'!$C$1:$WWR$1,0)),"-")</f>
        <v>-</v>
      </c>
      <c r="AI57" s="228" t="str">
        <f>IFERROR(INDEX('Helsinki Database'!$C$2:$WWR$71,MATCH($B57,'Helsinki Database'!$A$2:$A$71,0),MATCH(AI$11,'Helsinki Database'!$C$1:$WWR$1,0)),"-")</f>
        <v>-</v>
      </c>
      <c r="AJ57" s="228" t="str">
        <f>IFERROR(INDEX('Helsinki Database'!$C$2:$WWR$71,MATCH($B57,'Helsinki Database'!$A$2:$A$71,0),MATCH(AJ$11,'Helsinki Database'!$C$1:$WWR$1,0)),"-")</f>
        <v>-</v>
      </c>
      <c r="AK57" s="227" t="str">
        <f>IFERROR(INDEX('Helsinki Database'!$C$2:$WWR$71,MATCH($B57,'Helsinki Database'!$A$2:$A$71,0),MATCH(AK$11,'Helsinki Database'!$C$1:$WWR$1,0)),"-")</f>
        <v>-</v>
      </c>
      <c r="AL57" s="229" t="str">
        <f>IFERROR(INDEX('Helsinki Database'!$C$2:$WWR$71,MATCH($B57,'Helsinki Database'!$A$2:$A$71,0),MATCH(AL$11,'Helsinki Database'!$C$1:$WWR$1,0)),"-")</f>
        <v>-</v>
      </c>
      <c r="AM57" s="228" t="str">
        <f>IFERROR(INDEX('Helsinki Database'!$C$2:$WWR$71,MATCH($B57,'Helsinki Database'!$A$2:$A$71,0),MATCH(AM$11,'Helsinki Database'!$C$1:$WWR$1,0)),"-")</f>
        <v>-</v>
      </c>
      <c r="AN57" s="228" t="str">
        <f>IFERROR(INDEX('Helsinki Database'!$C$2:$WWR$71,MATCH($B57,'Helsinki Database'!$A$2:$A$71,0),MATCH(AN$11,'Helsinki Database'!$C$1:$WWR$1,0)),"-")</f>
        <v>-</v>
      </c>
      <c r="AO57" s="228" t="str">
        <f>IFERROR(INDEX('Helsinki Database'!$C$2:$WWR$71,MATCH($B57,'Helsinki Database'!$A$2:$A$71,0),MATCH(AO$11,'Helsinki Database'!$C$1:$WWR$1,0)),"-")</f>
        <v>-</v>
      </c>
      <c r="AP57" s="228" t="str">
        <f>IFERROR(INDEX('Helsinki Database'!$C$2:$WWR$71,MATCH($B57,'Helsinki Database'!$A$2:$A$71,0),MATCH(AP$11,'Helsinki Database'!$C$1:$WWR$1,0)),"-")</f>
        <v>-</v>
      </c>
      <c r="AQ57" s="228" t="str">
        <f>IFERROR(INDEX('Helsinki Database'!$C$2:$WWR$71,MATCH($B57,'Helsinki Database'!$A$2:$A$71,0),MATCH(AQ$11,'Helsinki Database'!$C$1:$WWR$1,0)),"-")</f>
        <v>-</v>
      </c>
      <c r="AR57" s="228" t="str">
        <f>IFERROR(INDEX('Helsinki Database'!$C$2:$WWR$71,MATCH($B57,'Helsinki Database'!$A$2:$A$71,0),MATCH(AR$11,'Helsinki Database'!$C$1:$WWR$1,0)),"-")</f>
        <v>-</v>
      </c>
      <c r="AS57" s="228" t="str">
        <f>IFERROR(INDEX('Helsinki Database'!$C$2:$WWR$71,MATCH($B57,'Helsinki Database'!$A$2:$A$71,0),MATCH(AS$11,'Helsinki Database'!$C$1:$WWR$1,0)),"-")</f>
        <v>-</v>
      </c>
      <c r="AT57" s="228" t="str">
        <f>IFERROR(INDEX('Helsinki Database'!$C$2:$WWR$71,MATCH($B57,'Helsinki Database'!$A$2:$A$71,0),MATCH(AT$11,'Helsinki Database'!$C$1:$WWR$1,0)),"-")</f>
        <v>-</v>
      </c>
      <c r="AU57" s="227" t="str">
        <f>IFERROR(INDEX('Helsinki Database'!$C$2:$WWR$71,MATCH($B57,'Helsinki Database'!$A$2:$A$71,0),MATCH(AU$11,'Helsinki Database'!$C$1:$WWR$1,0)),"-")</f>
        <v>-</v>
      </c>
    </row>
    <row r="58" spans="1:47" s="194" customFormat="1">
      <c r="A58" s="254"/>
      <c r="B58" s="267"/>
      <c r="C58" s="229" t="str">
        <f>IFERROR(INDEX('Helsinki Database'!$C$2:$WWR$71,MATCH($B58,'Helsinki Database'!$A$2:$A$71,0),MATCH(C$11,'Helsinki Database'!$C$1:$WWR$1,0)),"-")</f>
        <v>-</v>
      </c>
      <c r="D58" s="228" t="str">
        <f>IFERROR(INDEX('Helsinki Database'!$C$2:$WWR$71,MATCH($B58,'Helsinki Database'!$A$2:$A$71,0),MATCH(D$11,'Helsinki Database'!$C$1:$WWR$1,0)),"-")</f>
        <v>-</v>
      </c>
      <c r="E58" s="228" t="str">
        <f>IFERROR(INDEX('Helsinki Database'!$C$2:$WWR$71,MATCH($B58,'Helsinki Database'!$A$2:$A$71,0),MATCH(E$11,'Helsinki Database'!$C$1:$WWR$1,0)),"-")</f>
        <v>-</v>
      </c>
      <c r="F58" s="228" t="str">
        <f>IFERROR(INDEX('Helsinki Database'!$C$2:$WWR$71,MATCH($B58,'Helsinki Database'!$A$2:$A$71,0),MATCH(F$11,'Helsinki Database'!$C$1:$WWR$1,0)),"-")</f>
        <v>-</v>
      </c>
      <c r="G58" s="228" t="str">
        <f>IFERROR(INDEX('Helsinki Database'!$C$2:$WWR$71,MATCH($B58,'Helsinki Database'!$A$2:$A$71,0),MATCH(G$11,'Helsinki Database'!$C$1:$WWR$1,0)),"-")</f>
        <v>-</v>
      </c>
      <c r="H58" s="228" t="str">
        <f>IFERROR(INDEX('Helsinki Database'!$C$2:$WWR$71,MATCH($B58,'Helsinki Database'!$A$2:$A$71,0),MATCH(H$11,'Helsinki Database'!$C$1:$WWR$1,0)),"-")</f>
        <v>-</v>
      </c>
      <c r="I58" s="228" t="str">
        <f>IFERROR(INDEX('Helsinki Database'!$C$2:$WWR$71,MATCH($B58,'Helsinki Database'!$A$2:$A$71,0),MATCH(I$11,'Helsinki Database'!$C$1:$WWR$1,0)),"-")</f>
        <v>-</v>
      </c>
      <c r="J58" s="228" t="str">
        <f>IFERROR(INDEX('Helsinki Database'!$C$2:$WWR$71,MATCH($B58,'Helsinki Database'!$A$2:$A$71,0),MATCH(J$11,'Helsinki Database'!$C$1:$WWR$1,0)),"-")</f>
        <v>-</v>
      </c>
      <c r="K58" s="228" t="str">
        <f>IFERROR(INDEX('Helsinki Database'!$C$2:$WWR$71,MATCH($B58,'Helsinki Database'!$A$2:$A$71,0),MATCH(K$11,'Helsinki Database'!$C$1:$WWR$1,0)),"-")</f>
        <v>-</v>
      </c>
      <c r="L58" s="228" t="str">
        <f>IFERROR(INDEX('Helsinki Database'!$C$2:$WWR$71,MATCH($B58,'Helsinki Database'!$A$2:$A$71,0),MATCH(L$11,'Helsinki Database'!$C$1:$WWR$1,0)),"-")</f>
        <v>-</v>
      </c>
      <c r="M58" s="228" t="str">
        <f>IFERROR(INDEX('Helsinki Database'!$C$2:$WWR$71,MATCH($B58,'Helsinki Database'!$A$2:$A$71,0),MATCH(M$11,'Helsinki Database'!$C$1:$WWR$1,0)),"-")</f>
        <v>-</v>
      </c>
      <c r="N58" s="228" t="str">
        <f>IFERROR(INDEX('Helsinki Database'!$C$2:$WWR$71,MATCH($B58,'Helsinki Database'!$A$2:$A$71,0),MATCH(N$11,'Helsinki Database'!$C$1:$WWR$1,0)),"-")</f>
        <v>-</v>
      </c>
      <c r="O58" s="228" t="str">
        <f>IFERROR(INDEX('Helsinki Database'!$C$2:$WWR$71,MATCH($B58,'Helsinki Database'!$A$2:$A$71,0),MATCH(O$11,'Helsinki Database'!$C$1:$WWR$1,0)),"-")</f>
        <v>-</v>
      </c>
      <c r="P58" s="228" t="str">
        <f>IFERROR(INDEX('Helsinki Database'!$C$2:$WWR$71,MATCH($B58,'Helsinki Database'!$A$2:$A$71,0),MATCH(P$11,'Helsinki Database'!$C$1:$WWR$1,0)),"-")</f>
        <v>-</v>
      </c>
      <c r="Q58" s="228" t="str">
        <f>IFERROR(INDEX('Helsinki Database'!$C$2:$WWR$71,MATCH($B58,'Helsinki Database'!$A$2:$A$71,0),MATCH(Q$11,'Helsinki Database'!$C$1:$WWR$1,0)),"-")</f>
        <v>-</v>
      </c>
      <c r="R58" s="228" t="str">
        <f>IFERROR(INDEX('Helsinki Database'!$C$2:$WWR$71,MATCH($B58,'Helsinki Database'!$A$2:$A$71,0),MATCH(R$11,'Helsinki Database'!$C$1:$WWR$1,0)),"-")</f>
        <v>-</v>
      </c>
      <c r="S58" s="228" t="str">
        <f>IFERROR(INDEX('Helsinki Database'!$C$2:$WWR$71,MATCH($B58,'Helsinki Database'!$A$2:$A$71,0),MATCH(S$11,'Helsinki Database'!$C$1:$WWR$1,0)),"-")</f>
        <v>-</v>
      </c>
      <c r="T58" s="228" t="str">
        <f>IFERROR(INDEX('Helsinki Database'!$C$2:$WWR$71,MATCH($B58,'Helsinki Database'!$A$2:$A$71,0),MATCH(T$11,'Helsinki Database'!$C$1:$WWR$1,0)),"-")</f>
        <v>-</v>
      </c>
      <c r="U58" s="228" t="str">
        <f>IFERROR(INDEX('Helsinki Database'!$C$2:$WWR$71,MATCH($B58,'Helsinki Database'!$A$2:$A$71,0),MATCH(U$11,'Helsinki Database'!$C$1:$WWR$1,0)),"-")</f>
        <v>-</v>
      </c>
      <c r="V58" s="228" t="str">
        <f>IFERROR(INDEX('Helsinki Database'!$C$2:$WWR$71,MATCH($B58,'Helsinki Database'!$A$2:$A$71,0),MATCH(V$11,'Helsinki Database'!$C$1:$WWR$1,0)),"-")</f>
        <v>-</v>
      </c>
      <c r="W58" s="228" t="str">
        <f>IFERROR(INDEX('Helsinki Database'!$C$2:$WWR$71,MATCH($B58,'Helsinki Database'!$A$2:$A$71,0),MATCH(W$11,'Helsinki Database'!$C$1:$WWR$1,0)),"-")</f>
        <v>-</v>
      </c>
      <c r="X58" s="227" t="str">
        <f>IFERROR(INDEX('Helsinki Database'!$C$2:$WWR$71,MATCH($B58,'Helsinki Database'!$A$2:$A$71,0),MATCH(X$11,'Helsinki Database'!$C$1:$WWR$1,0)),"-")</f>
        <v>-</v>
      </c>
      <c r="Y58" s="229" t="str">
        <f>IFERROR(INDEX('Helsinki Database'!$C$2:$WWR$71,MATCH($B58,'Helsinki Database'!$A$2:$A$71,0),MATCH(Y$11,'Helsinki Database'!$C$1:$WWR$1,0)),"-")</f>
        <v>-</v>
      </c>
      <c r="Z58" s="228" t="str">
        <f>IFERROR(INDEX('Helsinki Database'!$C$2:$WWR$71,MATCH($B58,'Helsinki Database'!$A$2:$A$71,0),MATCH(Z$11,'Helsinki Database'!$C$1:$WWR$1,0)),"-")</f>
        <v>-</v>
      </c>
      <c r="AA58" s="228" t="str">
        <f>IFERROR(INDEX('Helsinki Database'!$C$2:$WWR$71,MATCH($B58,'Helsinki Database'!$A$2:$A$71,0),MATCH(AA$11,'Helsinki Database'!$C$1:$WWR$1,0)),"-")</f>
        <v>-</v>
      </c>
      <c r="AB58" s="228" t="str">
        <f>IFERROR(INDEX('Helsinki Database'!$C$2:$WWR$71,MATCH($B58,'Helsinki Database'!$A$2:$A$71,0),MATCH(AB$11,'Helsinki Database'!$C$1:$WWR$1,0)),"-")</f>
        <v>-</v>
      </c>
      <c r="AC58" s="228" t="str">
        <f>IFERROR(INDEX('Helsinki Database'!$C$2:$WWR$71,MATCH($B58,'Helsinki Database'!$A$2:$A$71,0),MATCH(AC$11,'Helsinki Database'!$C$1:$WWR$1,0)),"-")</f>
        <v>-</v>
      </c>
      <c r="AD58" s="228" t="str">
        <f>IFERROR(INDEX('Helsinki Database'!$C$2:$WWR$71,MATCH($B58,'Helsinki Database'!$A$2:$A$71,0),MATCH(AD$11,'Helsinki Database'!$C$1:$WWR$1,0)),"-")</f>
        <v>-</v>
      </c>
      <c r="AE58" s="228" t="str">
        <f>IFERROR(INDEX('Helsinki Database'!$C$2:$WWR$71,MATCH($B58,'Helsinki Database'!$A$2:$A$71,0),MATCH(AE$11,'Helsinki Database'!$C$1:$WWR$1,0)),"-")</f>
        <v>-</v>
      </c>
      <c r="AF58" s="228" t="str">
        <f>IFERROR(INDEX('Helsinki Database'!$C$2:$WWR$71,MATCH($B58,'Helsinki Database'!$A$2:$A$71,0),MATCH(AF$11,'Helsinki Database'!$C$1:$WWR$1,0)),"-")</f>
        <v>-</v>
      </c>
      <c r="AG58" s="228" t="str">
        <f>IFERROR(INDEX('Helsinki Database'!$C$2:$WWR$71,MATCH($B58,'Helsinki Database'!$A$2:$A$71,0),MATCH(AG$11,'Helsinki Database'!$C$1:$WWR$1,0)),"-")</f>
        <v>-</v>
      </c>
      <c r="AH58" s="228" t="str">
        <f>IFERROR(INDEX('Helsinki Database'!$C$2:$WWR$71,MATCH($B58,'Helsinki Database'!$A$2:$A$71,0),MATCH(AH$11,'Helsinki Database'!$C$1:$WWR$1,0)),"-")</f>
        <v>-</v>
      </c>
      <c r="AI58" s="228" t="str">
        <f>IFERROR(INDEX('Helsinki Database'!$C$2:$WWR$71,MATCH($B58,'Helsinki Database'!$A$2:$A$71,0),MATCH(AI$11,'Helsinki Database'!$C$1:$WWR$1,0)),"-")</f>
        <v>-</v>
      </c>
      <c r="AJ58" s="228" t="str">
        <f>IFERROR(INDEX('Helsinki Database'!$C$2:$WWR$71,MATCH($B58,'Helsinki Database'!$A$2:$A$71,0),MATCH(AJ$11,'Helsinki Database'!$C$1:$WWR$1,0)),"-")</f>
        <v>-</v>
      </c>
      <c r="AK58" s="227" t="str">
        <f>IFERROR(INDEX('Helsinki Database'!$C$2:$WWR$71,MATCH($B58,'Helsinki Database'!$A$2:$A$71,0),MATCH(AK$11,'Helsinki Database'!$C$1:$WWR$1,0)),"-")</f>
        <v>-</v>
      </c>
      <c r="AL58" s="229" t="str">
        <f>IFERROR(INDEX('Helsinki Database'!$C$2:$WWR$71,MATCH($B58,'Helsinki Database'!$A$2:$A$71,0),MATCH(AL$11,'Helsinki Database'!$C$1:$WWR$1,0)),"-")</f>
        <v>-</v>
      </c>
      <c r="AM58" s="228" t="str">
        <f>IFERROR(INDEX('Helsinki Database'!$C$2:$WWR$71,MATCH($B58,'Helsinki Database'!$A$2:$A$71,0),MATCH(AM$11,'Helsinki Database'!$C$1:$WWR$1,0)),"-")</f>
        <v>-</v>
      </c>
      <c r="AN58" s="228" t="str">
        <f>IFERROR(INDEX('Helsinki Database'!$C$2:$WWR$71,MATCH($B58,'Helsinki Database'!$A$2:$A$71,0),MATCH(AN$11,'Helsinki Database'!$C$1:$WWR$1,0)),"-")</f>
        <v>-</v>
      </c>
      <c r="AO58" s="228" t="str">
        <f>IFERROR(INDEX('Helsinki Database'!$C$2:$WWR$71,MATCH($B58,'Helsinki Database'!$A$2:$A$71,0),MATCH(AO$11,'Helsinki Database'!$C$1:$WWR$1,0)),"-")</f>
        <v>-</v>
      </c>
      <c r="AP58" s="228" t="str">
        <f>IFERROR(INDEX('Helsinki Database'!$C$2:$WWR$71,MATCH($B58,'Helsinki Database'!$A$2:$A$71,0),MATCH(AP$11,'Helsinki Database'!$C$1:$WWR$1,0)),"-")</f>
        <v>-</v>
      </c>
      <c r="AQ58" s="228" t="str">
        <f>IFERROR(INDEX('Helsinki Database'!$C$2:$WWR$71,MATCH($B58,'Helsinki Database'!$A$2:$A$71,0),MATCH(AQ$11,'Helsinki Database'!$C$1:$WWR$1,0)),"-")</f>
        <v>-</v>
      </c>
      <c r="AR58" s="228" t="str">
        <f>IFERROR(INDEX('Helsinki Database'!$C$2:$WWR$71,MATCH($B58,'Helsinki Database'!$A$2:$A$71,0),MATCH(AR$11,'Helsinki Database'!$C$1:$WWR$1,0)),"-")</f>
        <v>-</v>
      </c>
      <c r="AS58" s="228" t="str">
        <f>IFERROR(INDEX('Helsinki Database'!$C$2:$WWR$71,MATCH($B58,'Helsinki Database'!$A$2:$A$71,0),MATCH(AS$11,'Helsinki Database'!$C$1:$WWR$1,0)),"-")</f>
        <v>-</v>
      </c>
      <c r="AT58" s="228" t="str">
        <f>IFERROR(INDEX('Helsinki Database'!$C$2:$WWR$71,MATCH($B58,'Helsinki Database'!$A$2:$A$71,0),MATCH(AT$11,'Helsinki Database'!$C$1:$WWR$1,0)),"-")</f>
        <v>-</v>
      </c>
      <c r="AU58" s="227" t="str">
        <f>IFERROR(INDEX('Helsinki Database'!$C$2:$WWR$71,MATCH($B58,'Helsinki Database'!$A$2:$A$71,0),MATCH(AU$11,'Helsinki Database'!$C$1:$WWR$1,0)),"-")</f>
        <v>-</v>
      </c>
    </row>
    <row r="59" spans="1:47" s="194" customFormat="1">
      <c r="A59" s="254"/>
      <c r="B59" s="267"/>
      <c r="C59" s="229" t="str">
        <f>IFERROR(INDEX('Helsinki Database'!$C$2:$WWR$71,MATCH($B59,'Helsinki Database'!$A$2:$A$71,0),MATCH(C$11,'Helsinki Database'!$C$1:$WWR$1,0)),"-")</f>
        <v>-</v>
      </c>
      <c r="D59" s="228" t="str">
        <f>IFERROR(INDEX('Helsinki Database'!$C$2:$WWR$71,MATCH($B59,'Helsinki Database'!$A$2:$A$71,0),MATCH(D$11,'Helsinki Database'!$C$1:$WWR$1,0)),"-")</f>
        <v>-</v>
      </c>
      <c r="E59" s="228" t="str">
        <f>IFERROR(INDEX('Helsinki Database'!$C$2:$WWR$71,MATCH($B59,'Helsinki Database'!$A$2:$A$71,0),MATCH(E$11,'Helsinki Database'!$C$1:$WWR$1,0)),"-")</f>
        <v>-</v>
      </c>
      <c r="F59" s="228" t="str">
        <f>IFERROR(INDEX('Helsinki Database'!$C$2:$WWR$71,MATCH($B59,'Helsinki Database'!$A$2:$A$71,0),MATCH(F$11,'Helsinki Database'!$C$1:$WWR$1,0)),"-")</f>
        <v>-</v>
      </c>
      <c r="G59" s="228" t="str">
        <f>IFERROR(INDEX('Helsinki Database'!$C$2:$WWR$71,MATCH($B59,'Helsinki Database'!$A$2:$A$71,0),MATCH(G$11,'Helsinki Database'!$C$1:$WWR$1,0)),"-")</f>
        <v>-</v>
      </c>
      <c r="H59" s="228" t="str">
        <f>IFERROR(INDEX('Helsinki Database'!$C$2:$WWR$71,MATCH($B59,'Helsinki Database'!$A$2:$A$71,0),MATCH(H$11,'Helsinki Database'!$C$1:$WWR$1,0)),"-")</f>
        <v>-</v>
      </c>
      <c r="I59" s="228" t="str">
        <f>IFERROR(INDEX('Helsinki Database'!$C$2:$WWR$71,MATCH($B59,'Helsinki Database'!$A$2:$A$71,0),MATCH(I$11,'Helsinki Database'!$C$1:$WWR$1,0)),"-")</f>
        <v>-</v>
      </c>
      <c r="J59" s="228" t="str">
        <f>IFERROR(INDEX('Helsinki Database'!$C$2:$WWR$71,MATCH($B59,'Helsinki Database'!$A$2:$A$71,0),MATCH(J$11,'Helsinki Database'!$C$1:$WWR$1,0)),"-")</f>
        <v>-</v>
      </c>
      <c r="K59" s="228" t="str">
        <f>IFERROR(INDEX('Helsinki Database'!$C$2:$WWR$71,MATCH($B59,'Helsinki Database'!$A$2:$A$71,0),MATCH(K$11,'Helsinki Database'!$C$1:$WWR$1,0)),"-")</f>
        <v>-</v>
      </c>
      <c r="L59" s="228" t="str">
        <f>IFERROR(INDEX('Helsinki Database'!$C$2:$WWR$71,MATCH($B59,'Helsinki Database'!$A$2:$A$71,0),MATCH(L$11,'Helsinki Database'!$C$1:$WWR$1,0)),"-")</f>
        <v>-</v>
      </c>
      <c r="M59" s="228" t="str">
        <f>IFERROR(INDEX('Helsinki Database'!$C$2:$WWR$71,MATCH($B59,'Helsinki Database'!$A$2:$A$71,0),MATCH(M$11,'Helsinki Database'!$C$1:$WWR$1,0)),"-")</f>
        <v>-</v>
      </c>
      <c r="N59" s="228" t="str">
        <f>IFERROR(INDEX('Helsinki Database'!$C$2:$WWR$71,MATCH($B59,'Helsinki Database'!$A$2:$A$71,0),MATCH(N$11,'Helsinki Database'!$C$1:$WWR$1,0)),"-")</f>
        <v>-</v>
      </c>
      <c r="O59" s="228" t="str">
        <f>IFERROR(INDEX('Helsinki Database'!$C$2:$WWR$71,MATCH($B59,'Helsinki Database'!$A$2:$A$71,0),MATCH(O$11,'Helsinki Database'!$C$1:$WWR$1,0)),"-")</f>
        <v>-</v>
      </c>
      <c r="P59" s="228" t="str">
        <f>IFERROR(INDEX('Helsinki Database'!$C$2:$WWR$71,MATCH($B59,'Helsinki Database'!$A$2:$A$71,0),MATCH(P$11,'Helsinki Database'!$C$1:$WWR$1,0)),"-")</f>
        <v>-</v>
      </c>
      <c r="Q59" s="228" t="str">
        <f>IFERROR(INDEX('Helsinki Database'!$C$2:$WWR$71,MATCH($B59,'Helsinki Database'!$A$2:$A$71,0),MATCH(Q$11,'Helsinki Database'!$C$1:$WWR$1,0)),"-")</f>
        <v>-</v>
      </c>
      <c r="R59" s="228" t="str">
        <f>IFERROR(INDEX('Helsinki Database'!$C$2:$WWR$71,MATCH($B59,'Helsinki Database'!$A$2:$A$71,0),MATCH(R$11,'Helsinki Database'!$C$1:$WWR$1,0)),"-")</f>
        <v>-</v>
      </c>
      <c r="S59" s="228" t="str">
        <f>IFERROR(INDEX('Helsinki Database'!$C$2:$WWR$71,MATCH($B59,'Helsinki Database'!$A$2:$A$71,0),MATCH(S$11,'Helsinki Database'!$C$1:$WWR$1,0)),"-")</f>
        <v>-</v>
      </c>
      <c r="T59" s="228" t="str">
        <f>IFERROR(INDEX('Helsinki Database'!$C$2:$WWR$71,MATCH($B59,'Helsinki Database'!$A$2:$A$71,0),MATCH(T$11,'Helsinki Database'!$C$1:$WWR$1,0)),"-")</f>
        <v>-</v>
      </c>
      <c r="U59" s="228" t="str">
        <f>IFERROR(INDEX('Helsinki Database'!$C$2:$WWR$71,MATCH($B59,'Helsinki Database'!$A$2:$A$71,0),MATCH(U$11,'Helsinki Database'!$C$1:$WWR$1,0)),"-")</f>
        <v>-</v>
      </c>
      <c r="V59" s="228" t="str">
        <f>IFERROR(INDEX('Helsinki Database'!$C$2:$WWR$71,MATCH($B59,'Helsinki Database'!$A$2:$A$71,0),MATCH(V$11,'Helsinki Database'!$C$1:$WWR$1,0)),"-")</f>
        <v>-</v>
      </c>
      <c r="W59" s="228" t="str">
        <f>IFERROR(INDEX('Helsinki Database'!$C$2:$WWR$71,MATCH($B59,'Helsinki Database'!$A$2:$A$71,0),MATCH(W$11,'Helsinki Database'!$C$1:$WWR$1,0)),"-")</f>
        <v>-</v>
      </c>
      <c r="X59" s="227" t="str">
        <f>IFERROR(INDEX('Helsinki Database'!$C$2:$WWR$71,MATCH($B59,'Helsinki Database'!$A$2:$A$71,0),MATCH(X$11,'Helsinki Database'!$C$1:$WWR$1,0)),"-")</f>
        <v>-</v>
      </c>
      <c r="Y59" s="229" t="str">
        <f>IFERROR(INDEX('Helsinki Database'!$C$2:$WWR$71,MATCH($B59,'Helsinki Database'!$A$2:$A$71,0),MATCH(Y$11,'Helsinki Database'!$C$1:$WWR$1,0)),"-")</f>
        <v>-</v>
      </c>
      <c r="Z59" s="228" t="str">
        <f>IFERROR(INDEX('Helsinki Database'!$C$2:$WWR$71,MATCH($B59,'Helsinki Database'!$A$2:$A$71,0),MATCH(Z$11,'Helsinki Database'!$C$1:$WWR$1,0)),"-")</f>
        <v>-</v>
      </c>
      <c r="AA59" s="228" t="str">
        <f>IFERROR(INDEX('Helsinki Database'!$C$2:$WWR$71,MATCH($B59,'Helsinki Database'!$A$2:$A$71,0),MATCH(AA$11,'Helsinki Database'!$C$1:$WWR$1,0)),"-")</f>
        <v>-</v>
      </c>
      <c r="AB59" s="228" t="str">
        <f>IFERROR(INDEX('Helsinki Database'!$C$2:$WWR$71,MATCH($B59,'Helsinki Database'!$A$2:$A$71,0),MATCH(AB$11,'Helsinki Database'!$C$1:$WWR$1,0)),"-")</f>
        <v>-</v>
      </c>
      <c r="AC59" s="228" t="str">
        <f>IFERROR(INDEX('Helsinki Database'!$C$2:$WWR$71,MATCH($B59,'Helsinki Database'!$A$2:$A$71,0),MATCH(AC$11,'Helsinki Database'!$C$1:$WWR$1,0)),"-")</f>
        <v>-</v>
      </c>
      <c r="AD59" s="228" t="str">
        <f>IFERROR(INDEX('Helsinki Database'!$C$2:$WWR$71,MATCH($B59,'Helsinki Database'!$A$2:$A$71,0),MATCH(AD$11,'Helsinki Database'!$C$1:$WWR$1,0)),"-")</f>
        <v>-</v>
      </c>
      <c r="AE59" s="228" t="str">
        <f>IFERROR(INDEX('Helsinki Database'!$C$2:$WWR$71,MATCH($B59,'Helsinki Database'!$A$2:$A$71,0),MATCH(AE$11,'Helsinki Database'!$C$1:$WWR$1,0)),"-")</f>
        <v>-</v>
      </c>
      <c r="AF59" s="228" t="str">
        <f>IFERROR(INDEX('Helsinki Database'!$C$2:$WWR$71,MATCH($B59,'Helsinki Database'!$A$2:$A$71,0),MATCH(AF$11,'Helsinki Database'!$C$1:$WWR$1,0)),"-")</f>
        <v>-</v>
      </c>
      <c r="AG59" s="228" t="str">
        <f>IFERROR(INDEX('Helsinki Database'!$C$2:$WWR$71,MATCH($B59,'Helsinki Database'!$A$2:$A$71,0),MATCH(AG$11,'Helsinki Database'!$C$1:$WWR$1,0)),"-")</f>
        <v>-</v>
      </c>
      <c r="AH59" s="228" t="str">
        <f>IFERROR(INDEX('Helsinki Database'!$C$2:$WWR$71,MATCH($B59,'Helsinki Database'!$A$2:$A$71,0),MATCH(AH$11,'Helsinki Database'!$C$1:$WWR$1,0)),"-")</f>
        <v>-</v>
      </c>
      <c r="AI59" s="228" t="str">
        <f>IFERROR(INDEX('Helsinki Database'!$C$2:$WWR$71,MATCH($B59,'Helsinki Database'!$A$2:$A$71,0),MATCH(AI$11,'Helsinki Database'!$C$1:$WWR$1,0)),"-")</f>
        <v>-</v>
      </c>
      <c r="AJ59" s="228" t="str">
        <f>IFERROR(INDEX('Helsinki Database'!$C$2:$WWR$71,MATCH($B59,'Helsinki Database'!$A$2:$A$71,0),MATCH(AJ$11,'Helsinki Database'!$C$1:$WWR$1,0)),"-")</f>
        <v>-</v>
      </c>
      <c r="AK59" s="227" t="str">
        <f>IFERROR(INDEX('Helsinki Database'!$C$2:$WWR$71,MATCH($B59,'Helsinki Database'!$A$2:$A$71,0),MATCH(AK$11,'Helsinki Database'!$C$1:$WWR$1,0)),"-")</f>
        <v>-</v>
      </c>
      <c r="AL59" s="229" t="str">
        <f>IFERROR(INDEX('Helsinki Database'!$C$2:$WWR$71,MATCH($B59,'Helsinki Database'!$A$2:$A$71,0),MATCH(AL$11,'Helsinki Database'!$C$1:$WWR$1,0)),"-")</f>
        <v>-</v>
      </c>
      <c r="AM59" s="228" t="str">
        <f>IFERROR(INDEX('Helsinki Database'!$C$2:$WWR$71,MATCH($B59,'Helsinki Database'!$A$2:$A$71,0),MATCH(AM$11,'Helsinki Database'!$C$1:$WWR$1,0)),"-")</f>
        <v>-</v>
      </c>
      <c r="AN59" s="228" t="str">
        <f>IFERROR(INDEX('Helsinki Database'!$C$2:$WWR$71,MATCH($B59,'Helsinki Database'!$A$2:$A$71,0),MATCH(AN$11,'Helsinki Database'!$C$1:$WWR$1,0)),"-")</f>
        <v>-</v>
      </c>
      <c r="AO59" s="228" t="str">
        <f>IFERROR(INDEX('Helsinki Database'!$C$2:$WWR$71,MATCH($B59,'Helsinki Database'!$A$2:$A$71,0),MATCH(AO$11,'Helsinki Database'!$C$1:$WWR$1,0)),"-")</f>
        <v>-</v>
      </c>
      <c r="AP59" s="228" t="str">
        <f>IFERROR(INDEX('Helsinki Database'!$C$2:$WWR$71,MATCH($B59,'Helsinki Database'!$A$2:$A$71,0),MATCH(AP$11,'Helsinki Database'!$C$1:$WWR$1,0)),"-")</f>
        <v>-</v>
      </c>
      <c r="AQ59" s="228" t="str">
        <f>IFERROR(INDEX('Helsinki Database'!$C$2:$WWR$71,MATCH($B59,'Helsinki Database'!$A$2:$A$71,0),MATCH(AQ$11,'Helsinki Database'!$C$1:$WWR$1,0)),"-")</f>
        <v>-</v>
      </c>
      <c r="AR59" s="228" t="str">
        <f>IFERROR(INDEX('Helsinki Database'!$C$2:$WWR$71,MATCH($B59,'Helsinki Database'!$A$2:$A$71,0),MATCH(AR$11,'Helsinki Database'!$C$1:$WWR$1,0)),"-")</f>
        <v>-</v>
      </c>
      <c r="AS59" s="228" t="str">
        <f>IFERROR(INDEX('Helsinki Database'!$C$2:$WWR$71,MATCH($B59,'Helsinki Database'!$A$2:$A$71,0),MATCH(AS$11,'Helsinki Database'!$C$1:$WWR$1,0)),"-")</f>
        <v>-</v>
      </c>
      <c r="AT59" s="228" t="str">
        <f>IFERROR(INDEX('Helsinki Database'!$C$2:$WWR$71,MATCH($B59,'Helsinki Database'!$A$2:$A$71,0),MATCH(AT$11,'Helsinki Database'!$C$1:$WWR$1,0)),"-")</f>
        <v>-</v>
      </c>
      <c r="AU59" s="227" t="str">
        <f>IFERROR(INDEX('Helsinki Database'!$C$2:$WWR$71,MATCH($B59,'Helsinki Database'!$A$2:$A$71,0),MATCH(AU$11,'Helsinki Database'!$C$1:$WWR$1,0)),"-")</f>
        <v>-</v>
      </c>
    </row>
    <row r="60" spans="1:47" s="194" customFormat="1">
      <c r="A60" s="254"/>
      <c r="B60" s="267"/>
      <c r="C60" s="229" t="str">
        <f>IFERROR(INDEX('Helsinki Database'!$C$2:$WWR$71,MATCH($B60,'Helsinki Database'!$A$2:$A$71,0),MATCH(C$11,'Helsinki Database'!$C$1:$WWR$1,0)),"-")</f>
        <v>-</v>
      </c>
      <c r="D60" s="228" t="str">
        <f>IFERROR(INDEX('Helsinki Database'!$C$2:$WWR$71,MATCH($B60,'Helsinki Database'!$A$2:$A$71,0),MATCH(D$11,'Helsinki Database'!$C$1:$WWR$1,0)),"-")</f>
        <v>-</v>
      </c>
      <c r="E60" s="228" t="str">
        <f>IFERROR(INDEX('Helsinki Database'!$C$2:$WWR$71,MATCH($B60,'Helsinki Database'!$A$2:$A$71,0),MATCH(E$11,'Helsinki Database'!$C$1:$WWR$1,0)),"-")</f>
        <v>-</v>
      </c>
      <c r="F60" s="228" t="str">
        <f>IFERROR(INDEX('Helsinki Database'!$C$2:$WWR$71,MATCH($B60,'Helsinki Database'!$A$2:$A$71,0),MATCH(F$11,'Helsinki Database'!$C$1:$WWR$1,0)),"-")</f>
        <v>-</v>
      </c>
      <c r="G60" s="228" t="str">
        <f>IFERROR(INDEX('Helsinki Database'!$C$2:$WWR$71,MATCH($B60,'Helsinki Database'!$A$2:$A$71,0),MATCH(G$11,'Helsinki Database'!$C$1:$WWR$1,0)),"-")</f>
        <v>-</v>
      </c>
      <c r="H60" s="228" t="str">
        <f>IFERROR(INDEX('Helsinki Database'!$C$2:$WWR$71,MATCH($B60,'Helsinki Database'!$A$2:$A$71,0),MATCH(H$11,'Helsinki Database'!$C$1:$WWR$1,0)),"-")</f>
        <v>-</v>
      </c>
      <c r="I60" s="228" t="str">
        <f>IFERROR(INDEX('Helsinki Database'!$C$2:$WWR$71,MATCH($B60,'Helsinki Database'!$A$2:$A$71,0),MATCH(I$11,'Helsinki Database'!$C$1:$WWR$1,0)),"-")</f>
        <v>-</v>
      </c>
      <c r="J60" s="228" t="str">
        <f>IFERROR(INDEX('Helsinki Database'!$C$2:$WWR$71,MATCH($B60,'Helsinki Database'!$A$2:$A$71,0),MATCH(J$11,'Helsinki Database'!$C$1:$WWR$1,0)),"-")</f>
        <v>-</v>
      </c>
      <c r="K60" s="228" t="str">
        <f>IFERROR(INDEX('Helsinki Database'!$C$2:$WWR$71,MATCH($B60,'Helsinki Database'!$A$2:$A$71,0),MATCH(K$11,'Helsinki Database'!$C$1:$WWR$1,0)),"-")</f>
        <v>-</v>
      </c>
      <c r="L60" s="228" t="str">
        <f>IFERROR(INDEX('Helsinki Database'!$C$2:$WWR$71,MATCH($B60,'Helsinki Database'!$A$2:$A$71,0),MATCH(L$11,'Helsinki Database'!$C$1:$WWR$1,0)),"-")</f>
        <v>-</v>
      </c>
      <c r="M60" s="228" t="str">
        <f>IFERROR(INDEX('Helsinki Database'!$C$2:$WWR$71,MATCH($B60,'Helsinki Database'!$A$2:$A$71,0),MATCH(M$11,'Helsinki Database'!$C$1:$WWR$1,0)),"-")</f>
        <v>-</v>
      </c>
      <c r="N60" s="228" t="str">
        <f>IFERROR(INDEX('Helsinki Database'!$C$2:$WWR$71,MATCH($B60,'Helsinki Database'!$A$2:$A$71,0),MATCH(N$11,'Helsinki Database'!$C$1:$WWR$1,0)),"-")</f>
        <v>-</v>
      </c>
      <c r="O60" s="228" t="str">
        <f>IFERROR(INDEX('Helsinki Database'!$C$2:$WWR$71,MATCH($B60,'Helsinki Database'!$A$2:$A$71,0),MATCH(O$11,'Helsinki Database'!$C$1:$WWR$1,0)),"-")</f>
        <v>-</v>
      </c>
      <c r="P60" s="228" t="str">
        <f>IFERROR(INDEX('Helsinki Database'!$C$2:$WWR$71,MATCH($B60,'Helsinki Database'!$A$2:$A$71,0),MATCH(P$11,'Helsinki Database'!$C$1:$WWR$1,0)),"-")</f>
        <v>-</v>
      </c>
      <c r="Q60" s="228" t="str">
        <f>IFERROR(INDEX('Helsinki Database'!$C$2:$WWR$71,MATCH($B60,'Helsinki Database'!$A$2:$A$71,0),MATCH(Q$11,'Helsinki Database'!$C$1:$WWR$1,0)),"-")</f>
        <v>-</v>
      </c>
      <c r="R60" s="228" t="str">
        <f>IFERROR(INDEX('Helsinki Database'!$C$2:$WWR$71,MATCH($B60,'Helsinki Database'!$A$2:$A$71,0),MATCH(R$11,'Helsinki Database'!$C$1:$WWR$1,0)),"-")</f>
        <v>-</v>
      </c>
      <c r="S60" s="228" t="str">
        <f>IFERROR(INDEX('Helsinki Database'!$C$2:$WWR$71,MATCH($B60,'Helsinki Database'!$A$2:$A$71,0),MATCH(S$11,'Helsinki Database'!$C$1:$WWR$1,0)),"-")</f>
        <v>-</v>
      </c>
      <c r="T60" s="228" t="str">
        <f>IFERROR(INDEX('Helsinki Database'!$C$2:$WWR$71,MATCH($B60,'Helsinki Database'!$A$2:$A$71,0),MATCH(T$11,'Helsinki Database'!$C$1:$WWR$1,0)),"-")</f>
        <v>-</v>
      </c>
      <c r="U60" s="228" t="str">
        <f>IFERROR(INDEX('Helsinki Database'!$C$2:$WWR$71,MATCH($B60,'Helsinki Database'!$A$2:$A$71,0),MATCH(U$11,'Helsinki Database'!$C$1:$WWR$1,0)),"-")</f>
        <v>-</v>
      </c>
      <c r="V60" s="228" t="str">
        <f>IFERROR(INDEX('Helsinki Database'!$C$2:$WWR$71,MATCH($B60,'Helsinki Database'!$A$2:$A$71,0),MATCH(V$11,'Helsinki Database'!$C$1:$WWR$1,0)),"-")</f>
        <v>-</v>
      </c>
      <c r="W60" s="228" t="str">
        <f>IFERROR(INDEX('Helsinki Database'!$C$2:$WWR$71,MATCH($B60,'Helsinki Database'!$A$2:$A$71,0),MATCH(W$11,'Helsinki Database'!$C$1:$WWR$1,0)),"-")</f>
        <v>-</v>
      </c>
      <c r="X60" s="227" t="str">
        <f>IFERROR(INDEX('Helsinki Database'!$C$2:$WWR$71,MATCH($B60,'Helsinki Database'!$A$2:$A$71,0),MATCH(X$11,'Helsinki Database'!$C$1:$WWR$1,0)),"-")</f>
        <v>-</v>
      </c>
      <c r="Y60" s="229" t="str">
        <f>IFERROR(INDEX('Helsinki Database'!$C$2:$WWR$71,MATCH($B60,'Helsinki Database'!$A$2:$A$71,0),MATCH(Y$11,'Helsinki Database'!$C$1:$WWR$1,0)),"-")</f>
        <v>-</v>
      </c>
      <c r="Z60" s="228" t="str">
        <f>IFERROR(INDEX('Helsinki Database'!$C$2:$WWR$71,MATCH($B60,'Helsinki Database'!$A$2:$A$71,0),MATCH(Z$11,'Helsinki Database'!$C$1:$WWR$1,0)),"-")</f>
        <v>-</v>
      </c>
      <c r="AA60" s="228" t="str">
        <f>IFERROR(INDEX('Helsinki Database'!$C$2:$WWR$71,MATCH($B60,'Helsinki Database'!$A$2:$A$71,0),MATCH(AA$11,'Helsinki Database'!$C$1:$WWR$1,0)),"-")</f>
        <v>-</v>
      </c>
      <c r="AB60" s="228" t="str">
        <f>IFERROR(INDEX('Helsinki Database'!$C$2:$WWR$71,MATCH($B60,'Helsinki Database'!$A$2:$A$71,0),MATCH(AB$11,'Helsinki Database'!$C$1:$WWR$1,0)),"-")</f>
        <v>-</v>
      </c>
      <c r="AC60" s="228" t="str">
        <f>IFERROR(INDEX('Helsinki Database'!$C$2:$WWR$71,MATCH($B60,'Helsinki Database'!$A$2:$A$71,0),MATCH(AC$11,'Helsinki Database'!$C$1:$WWR$1,0)),"-")</f>
        <v>-</v>
      </c>
      <c r="AD60" s="228" t="str">
        <f>IFERROR(INDEX('Helsinki Database'!$C$2:$WWR$71,MATCH($B60,'Helsinki Database'!$A$2:$A$71,0),MATCH(AD$11,'Helsinki Database'!$C$1:$WWR$1,0)),"-")</f>
        <v>-</v>
      </c>
      <c r="AE60" s="228" t="str">
        <f>IFERROR(INDEX('Helsinki Database'!$C$2:$WWR$71,MATCH($B60,'Helsinki Database'!$A$2:$A$71,0),MATCH(AE$11,'Helsinki Database'!$C$1:$WWR$1,0)),"-")</f>
        <v>-</v>
      </c>
      <c r="AF60" s="228" t="str">
        <f>IFERROR(INDEX('Helsinki Database'!$C$2:$WWR$71,MATCH($B60,'Helsinki Database'!$A$2:$A$71,0),MATCH(AF$11,'Helsinki Database'!$C$1:$WWR$1,0)),"-")</f>
        <v>-</v>
      </c>
      <c r="AG60" s="228" t="str">
        <f>IFERROR(INDEX('Helsinki Database'!$C$2:$WWR$71,MATCH($B60,'Helsinki Database'!$A$2:$A$71,0),MATCH(AG$11,'Helsinki Database'!$C$1:$WWR$1,0)),"-")</f>
        <v>-</v>
      </c>
      <c r="AH60" s="228" t="str">
        <f>IFERROR(INDEX('Helsinki Database'!$C$2:$WWR$71,MATCH($B60,'Helsinki Database'!$A$2:$A$71,0),MATCH(AH$11,'Helsinki Database'!$C$1:$WWR$1,0)),"-")</f>
        <v>-</v>
      </c>
      <c r="AI60" s="228" t="str">
        <f>IFERROR(INDEX('Helsinki Database'!$C$2:$WWR$71,MATCH($B60,'Helsinki Database'!$A$2:$A$71,0),MATCH(AI$11,'Helsinki Database'!$C$1:$WWR$1,0)),"-")</f>
        <v>-</v>
      </c>
      <c r="AJ60" s="228" t="str">
        <f>IFERROR(INDEX('Helsinki Database'!$C$2:$WWR$71,MATCH($B60,'Helsinki Database'!$A$2:$A$71,0),MATCH(AJ$11,'Helsinki Database'!$C$1:$WWR$1,0)),"-")</f>
        <v>-</v>
      </c>
      <c r="AK60" s="227" t="str">
        <f>IFERROR(INDEX('Helsinki Database'!$C$2:$WWR$71,MATCH($B60,'Helsinki Database'!$A$2:$A$71,0),MATCH(AK$11,'Helsinki Database'!$C$1:$WWR$1,0)),"-")</f>
        <v>-</v>
      </c>
      <c r="AL60" s="229" t="str">
        <f>IFERROR(INDEX('Helsinki Database'!$C$2:$WWR$71,MATCH($B60,'Helsinki Database'!$A$2:$A$71,0),MATCH(AL$11,'Helsinki Database'!$C$1:$WWR$1,0)),"-")</f>
        <v>-</v>
      </c>
      <c r="AM60" s="228" t="str">
        <f>IFERROR(INDEX('Helsinki Database'!$C$2:$WWR$71,MATCH($B60,'Helsinki Database'!$A$2:$A$71,0),MATCH(AM$11,'Helsinki Database'!$C$1:$WWR$1,0)),"-")</f>
        <v>-</v>
      </c>
      <c r="AN60" s="228" t="str">
        <f>IFERROR(INDEX('Helsinki Database'!$C$2:$WWR$71,MATCH($B60,'Helsinki Database'!$A$2:$A$71,0),MATCH(AN$11,'Helsinki Database'!$C$1:$WWR$1,0)),"-")</f>
        <v>-</v>
      </c>
      <c r="AO60" s="228" t="str">
        <f>IFERROR(INDEX('Helsinki Database'!$C$2:$WWR$71,MATCH($B60,'Helsinki Database'!$A$2:$A$71,0),MATCH(AO$11,'Helsinki Database'!$C$1:$WWR$1,0)),"-")</f>
        <v>-</v>
      </c>
      <c r="AP60" s="228" t="str">
        <f>IFERROR(INDEX('Helsinki Database'!$C$2:$WWR$71,MATCH($B60,'Helsinki Database'!$A$2:$A$71,0),MATCH(AP$11,'Helsinki Database'!$C$1:$WWR$1,0)),"-")</f>
        <v>-</v>
      </c>
      <c r="AQ60" s="228" t="str">
        <f>IFERROR(INDEX('Helsinki Database'!$C$2:$WWR$71,MATCH($B60,'Helsinki Database'!$A$2:$A$71,0),MATCH(AQ$11,'Helsinki Database'!$C$1:$WWR$1,0)),"-")</f>
        <v>-</v>
      </c>
      <c r="AR60" s="228" t="str">
        <f>IFERROR(INDEX('Helsinki Database'!$C$2:$WWR$71,MATCH($B60,'Helsinki Database'!$A$2:$A$71,0),MATCH(AR$11,'Helsinki Database'!$C$1:$WWR$1,0)),"-")</f>
        <v>-</v>
      </c>
      <c r="AS60" s="228" t="str">
        <f>IFERROR(INDEX('Helsinki Database'!$C$2:$WWR$71,MATCH($B60,'Helsinki Database'!$A$2:$A$71,0),MATCH(AS$11,'Helsinki Database'!$C$1:$WWR$1,0)),"-")</f>
        <v>-</v>
      </c>
      <c r="AT60" s="228" t="str">
        <f>IFERROR(INDEX('Helsinki Database'!$C$2:$WWR$71,MATCH($B60,'Helsinki Database'!$A$2:$A$71,0),MATCH(AT$11,'Helsinki Database'!$C$1:$WWR$1,0)),"-")</f>
        <v>-</v>
      </c>
      <c r="AU60" s="227" t="str">
        <f>IFERROR(INDEX('Helsinki Database'!$C$2:$WWR$71,MATCH($B60,'Helsinki Database'!$A$2:$A$71,0),MATCH(AU$11,'Helsinki Database'!$C$1:$WWR$1,0)),"-")</f>
        <v>-</v>
      </c>
    </row>
    <row r="61" spans="1:47" s="194" customFormat="1">
      <c r="A61" s="254"/>
      <c r="B61" s="267"/>
      <c r="C61" s="229" t="str">
        <f>IFERROR(INDEX('Helsinki Database'!$C$2:$WWR$71,MATCH($B61,'Helsinki Database'!$A$2:$A$71,0),MATCH(C$11,'Helsinki Database'!$C$1:$WWR$1,0)),"-")</f>
        <v>-</v>
      </c>
      <c r="D61" s="228" t="str">
        <f>IFERROR(INDEX('Helsinki Database'!$C$2:$WWR$71,MATCH($B61,'Helsinki Database'!$A$2:$A$71,0),MATCH(D$11,'Helsinki Database'!$C$1:$WWR$1,0)),"-")</f>
        <v>-</v>
      </c>
      <c r="E61" s="228" t="str">
        <f>IFERROR(INDEX('Helsinki Database'!$C$2:$WWR$71,MATCH($B61,'Helsinki Database'!$A$2:$A$71,0),MATCH(E$11,'Helsinki Database'!$C$1:$WWR$1,0)),"-")</f>
        <v>-</v>
      </c>
      <c r="F61" s="228" t="str">
        <f>IFERROR(INDEX('Helsinki Database'!$C$2:$WWR$71,MATCH($B61,'Helsinki Database'!$A$2:$A$71,0),MATCH(F$11,'Helsinki Database'!$C$1:$WWR$1,0)),"-")</f>
        <v>-</v>
      </c>
      <c r="G61" s="228" t="str">
        <f>IFERROR(INDEX('Helsinki Database'!$C$2:$WWR$71,MATCH($B61,'Helsinki Database'!$A$2:$A$71,0),MATCH(G$11,'Helsinki Database'!$C$1:$WWR$1,0)),"-")</f>
        <v>-</v>
      </c>
      <c r="H61" s="228" t="str">
        <f>IFERROR(INDEX('Helsinki Database'!$C$2:$WWR$71,MATCH($B61,'Helsinki Database'!$A$2:$A$71,0),MATCH(H$11,'Helsinki Database'!$C$1:$WWR$1,0)),"-")</f>
        <v>-</v>
      </c>
      <c r="I61" s="228" t="str">
        <f>IFERROR(INDEX('Helsinki Database'!$C$2:$WWR$71,MATCH($B61,'Helsinki Database'!$A$2:$A$71,0),MATCH(I$11,'Helsinki Database'!$C$1:$WWR$1,0)),"-")</f>
        <v>-</v>
      </c>
      <c r="J61" s="228" t="str">
        <f>IFERROR(INDEX('Helsinki Database'!$C$2:$WWR$71,MATCH($B61,'Helsinki Database'!$A$2:$A$71,0),MATCH(J$11,'Helsinki Database'!$C$1:$WWR$1,0)),"-")</f>
        <v>-</v>
      </c>
      <c r="K61" s="228" t="str">
        <f>IFERROR(INDEX('Helsinki Database'!$C$2:$WWR$71,MATCH($B61,'Helsinki Database'!$A$2:$A$71,0),MATCH(K$11,'Helsinki Database'!$C$1:$WWR$1,0)),"-")</f>
        <v>-</v>
      </c>
      <c r="L61" s="228" t="str">
        <f>IFERROR(INDEX('Helsinki Database'!$C$2:$WWR$71,MATCH($B61,'Helsinki Database'!$A$2:$A$71,0),MATCH(L$11,'Helsinki Database'!$C$1:$WWR$1,0)),"-")</f>
        <v>-</v>
      </c>
      <c r="M61" s="228" t="str">
        <f>IFERROR(INDEX('Helsinki Database'!$C$2:$WWR$71,MATCH($B61,'Helsinki Database'!$A$2:$A$71,0),MATCH(M$11,'Helsinki Database'!$C$1:$WWR$1,0)),"-")</f>
        <v>-</v>
      </c>
      <c r="N61" s="228" t="str">
        <f>IFERROR(INDEX('Helsinki Database'!$C$2:$WWR$71,MATCH($B61,'Helsinki Database'!$A$2:$A$71,0),MATCH(N$11,'Helsinki Database'!$C$1:$WWR$1,0)),"-")</f>
        <v>-</v>
      </c>
      <c r="O61" s="228" t="str">
        <f>IFERROR(INDEX('Helsinki Database'!$C$2:$WWR$71,MATCH($B61,'Helsinki Database'!$A$2:$A$71,0),MATCH(O$11,'Helsinki Database'!$C$1:$WWR$1,0)),"-")</f>
        <v>-</v>
      </c>
      <c r="P61" s="228" t="str">
        <f>IFERROR(INDEX('Helsinki Database'!$C$2:$WWR$71,MATCH($B61,'Helsinki Database'!$A$2:$A$71,0),MATCH(P$11,'Helsinki Database'!$C$1:$WWR$1,0)),"-")</f>
        <v>-</v>
      </c>
      <c r="Q61" s="228" t="str">
        <f>IFERROR(INDEX('Helsinki Database'!$C$2:$WWR$71,MATCH($B61,'Helsinki Database'!$A$2:$A$71,0),MATCH(Q$11,'Helsinki Database'!$C$1:$WWR$1,0)),"-")</f>
        <v>-</v>
      </c>
      <c r="R61" s="228" t="str">
        <f>IFERROR(INDEX('Helsinki Database'!$C$2:$WWR$71,MATCH($B61,'Helsinki Database'!$A$2:$A$71,0),MATCH(R$11,'Helsinki Database'!$C$1:$WWR$1,0)),"-")</f>
        <v>-</v>
      </c>
      <c r="S61" s="228" t="str">
        <f>IFERROR(INDEX('Helsinki Database'!$C$2:$WWR$71,MATCH($B61,'Helsinki Database'!$A$2:$A$71,0),MATCH(S$11,'Helsinki Database'!$C$1:$WWR$1,0)),"-")</f>
        <v>-</v>
      </c>
      <c r="T61" s="228" t="str">
        <f>IFERROR(INDEX('Helsinki Database'!$C$2:$WWR$71,MATCH($B61,'Helsinki Database'!$A$2:$A$71,0),MATCH(T$11,'Helsinki Database'!$C$1:$WWR$1,0)),"-")</f>
        <v>-</v>
      </c>
      <c r="U61" s="228" t="str">
        <f>IFERROR(INDEX('Helsinki Database'!$C$2:$WWR$71,MATCH($B61,'Helsinki Database'!$A$2:$A$71,0),MATCH(U$11,'Helsinki Database'!$C$1:$WWR$1,0)),"-")</f>
        <v>-</v>
      </c>
      <c r="V61" s="228" t="str">
        <f>IFERROR(INDEX('Helsinki Database'!$C$2:$WWR$71,MATCH($B61,'Helsinki Database'!$A$2:$A$71,0),MATCH(V$11,'Helsinki Database'!$C$1:$WWR$1,0)),"-")</f>
        <v>-</v>
      </c>
      <c r="W61" s="228" t="str">
        <f>IFERROR(INDEX('Helsinki Database'!$C$2:$WWR$71,MATCH($B61,'Helsinki Database'!$A$2:$A$71,0),MATCH(W$11,'Helsinki Database'!$C$1:$WWR$1,0)),"-")</f>
        <v>-</v>
      </c>
      <c r="X61" s="227" t="str">
        <f>IFERROR(INDEX('Helsinki Database'!$C$2:$WWR$71,MATCH($B61,'Helsinki Database'!$A$2:$A$71,0),MATCH(X$11,'Helsinki Database'!$C$1:$WWR$1,0)),"-")</f>
        <v>-</v>
      </c>
      <c r="Y61" s="229" t="str">
        <f>IFERROR(INDEX('Helsinki Database'!$C$2:$WWR$71,MATCH($B61,'Helsinki Database'!$A$2:$A$71,0),MATCH(Y$11,'Helsinki Database'!$C$1:$WWR$1,0)),"-")</f>
        <v>-</v>
      </c>
      <c r="Z61" s="228" t="str">
        <f>IFERROR(INDEX('Helsinki Database'!$C$2:$WWR$71,MATCH($B61,'Helsinki Database'!$A$2:$A$71,0),MATCH(Z$11,'Helsinki Database'!$C$1:$WWR$1,0)),"-")</f>
        <v>-</v>
      </c>
      <c r="AA61" s="228" t="str">
        <f>IFERROR(INDEX('Helsinki Database'!$C$2:$WWR$71,MATCH($B61,'Helsinki Database'!$A$2:$A$71,0),MATCH(AA$11,'Helsinki Database'!$C$1:$WWR$1,0)),"-")</f>
        <v>-</v>
      </c>
      <c r="AB61" s="228" t="str">
        <f>IFERROR(INDEX('Helsinki Database'!$C$2:$WWR$71,MATCH($B61,'Helsinki Database'!$A$2:$A$71,0),MATCH(AB$11,'Helsinki Database'!$C$1:$WWR$1,0)),"-")</f>
        <v>-</v>
      </c>
      <c r="AC61" s="228" t="str">
        <f>IFERROR(INDEX('Helsinki Database'!$C$2:$WWR$71,MATCH($B61,'Helsinki Database'!$A$2:$A$71,0),MATCH(AC$11,'Helsinki Database'!$C$1:$WWR$1,0)),"-")</f>
        <v>-</v>
      </c>
      <c r="AD61" s="228" t="str">
        <f>IFERROR(INDEX('Helsinki Database'!$C$2:$WWR$71,MATCH($B61,'Helsinki Database'!$A$2:$A$71,0),MATCH(AD$11,'Helsinki Database'!$C$1:$WWR$1,0)),"-")</f>
        <v>-</v>
      </c>
      <c r="AE61" s="228" t="str">
        <f>IFERROR(INDEX('Helsinki Database'!$C$2:$WWR$71,MATCH($B61,'Helsinki Database'!$A$2:$A$71,0),MATCH(AE$11,'Helsinki Database'!$C$1:$WWR$1,0)),"-")</f>
        <v>-</v>
      </c>
      <c r="AF61" s="228" t="str">
        <f>IFERROR(INDEX('Helsinki Database'!$C$2:$WWR$71,MATCH($B61,'Helsinki Database'!$A$2:$A$71,0),MATCH(AF$11,'Helsinki Database'!$C$1:$WWR$1,0)),"-")</f>
        <v>-</v>
      </c>
      <c r="AG61" s="228" t="str">
        <f>IFERROR(INDEX('Helsinki Database'!$C$2:$WWR$71,MATCH($B61,'Helsinki Database'!$A$2:$A$71,0),MATCH(AG$11,'Helsinki Database'!$C$1:$WWR$1,0)),"-")</f>
        <v>-</v>
      </c>
      <c r="AH61" s="228" t="str">
        <f>IFERROR(INDEX('Helsinki Database'!$C$2:$WWR$71,MATCH($B61,'Helsinki Database'!$A$2:$A$71,0),MATCH(AH$11,'Helsinki Database'!$C$1:$WWR$1,0)),"-")</f>
        <v>-</v>
      </c>
      <c r="AI61" s="228" t="str">
        <f>IFERROR(INDEX('Helsinki Database'!$C$2:$WWR$71,MATCH($B61,'Helsinki Database'!$A$2:$A$71,0),MATCH(AI$11,'Helsinki Database'!$C$1:$WWR$1,0)),"-")</f>
        <v>-</v>
      </c>
      <c r="AJ61" s="228" t="str">
        <f>IFERROR(INDEX('Helsinki Database'!$C$2:$WWR$71,MATCH($B61,'Helsinki Database'!$A$2:$A$71,0),MATCH(AJ$11,'Helsinki Database'!$C$1:$WWR$1,0)),"-")</f>
        <v>-</v>
      </c>
      <c r="AK61" s="227" t="str">
        <f>IFERROR(INDEX('Helsinki Database'!$C$2:$WWR$71,MATCH($B61,'Helsinki Database'!$A$2:$A$71,0),MATCH(AK$11,'Helsinki Database'!$C$1:$WWR$1,0)),"-")</f>
        <v>-</v>
      </c>
      <c r="AL61" s="229" t="str">
        <f>IFERROR(INDEX('Helsinki Database'!$C$2:$WWR$71,MATCH($B61,'Helsinki Database'!$A$2:$A$71,0),MATCH(AL$11,'Helsinki Database'!$C$1:$WWR$1,0)),"-")</f>
        <v>-</v>
      </c>
      <c r="AM61" s="228" t="str">
        <f>IFERROR(INDEX('Helsinki Database'!$C$2:$WWR$71,MATCH($B61,'Helsinki Database'!$A$2:$A$71,0),MATCH(AM$11,'Helsinki Database'!$C$1:$WWR$1,0)),"-")</f>
        <v>-</v>
      </c>
      <c r="AN61" s="228" t="str">
        <f>IFERROR(INDEX('Helsinki Database'!$C$2:$WWR$71,MATCH($B61,'Helsinki Database'!$A$2:$A$71,0),MATCH(AN$11,'Helsinki Database'!$C$1:$WWR$1,0)),"-")</f>
        <v>-</v>
      </c>
      <c r="AO61" s="228" t="str">
        <f>IFERROR(INDEX('Helsinki Database'!$C$2:$WWR$71,MATCH($B61,'Helsinki Database'!$A$2:$A$71,0),MATCH(AO$11,'Helsinki Database'!$C$1:$WWR$1,0)),"-")</f>
        <v>-</v>
      </c>
      <c r="AP61" s="228" t="str">
        <f>IFERROR(INDEX('Helsinki Database'!$C$2:$WWR$71,MATCH($B61,'Helsinki Database'!$A$2:$A$71,0),MATCH(AP$11,'Helsinki Database'!$C$1:$WWR$1,0)),"-")</f>
        <v>-</v>
      </c>
      <c r="AQ61" s="228" t="str">
        <f>IFERROR(INDEX('Helsinki Database'!$C$2:$WWR$71,MATCH($B61,'Helsinki Database'!$A$2:$A$71,0),MATCH(AQ$11,'Helsinki Database'!$C$1:$WWR$1,0)),"-")</f>
        <v>-</v>
      </c>
      <c r="AR61" s="228" t="str">
        <f>IFERROR(INDEX('Helsinki Database'!$C$2:$WWR$71,MATCH($B61,'Helsinki Database'!$A$2:$A$71,0),MATCH(AR$11,'Helsinki Database'!$C$1:$WWR$1,0)),"-")</f>
        <v>-</v>
      </c>
      <c r="AS61" s="228" t="str">
        <f>IFERROR(INDEX('Helsinki Database'!$C$2:$WWR$71,MATCH($B61,'Helsinki Database'!$A$2:$A$71,0),MATCH(AS$11,'Helsinki Database'!$C$1:$WWR$1,0)),"-")</f>
        <v>-</v>
      </c>
      <c r="AT61" s="228" t="str">
        <f>IFERROR(INDEX('Helsinki Database'!$C$2:$WWR$71,MATCH($B61,'Helsinki Database'!$A$2:$A$71,0),MATCH(AT$11,'Helsinki Database'!$C$1:$WWR$1,0)),"-")</f>
        <v>-</v>
      </c>
      <c r="AU61" s="227" t="str">
        <f>IFERROR(INDEX('Helsinki Database'!$C$2:$WWR$71,MATCH($B61,'Helsinki Database'!$A$2:$A$71,0),MATCH(AU$11,'Helsinki Database'!$C$1:$WWR$1,0)),"-")</f>
        <v>-</v>
      </c>
    </row>
    <row r="62" spans="1:47" s="194" customFormat="1">
      <c r="A62" s="254"/>
      <c r="B62" s="267"/>
      <c r="C62" s="229" t="str">
        <f>IFERROR(INDEX('Helsinki Database'!$C$2:$WWR$71,MATCH($B62,'Helsinki Database'!$A$2:$A$71,0),MATCH(C$11,'Helsinki Database'!$C$1:$WWR$1,0)),"-")</f>
        <v>-</v>
      </c>
      <c r="D62" s="228" t="str">
        <f>IFERROR(INDEX('Helsinki Database'!$C$2:$WWR$71,MATCH($B62,'Helsinki Database'!$A$2:$A$71,0),MATCH(D$11,'Helsinki Database'!$C$1:$WWR$1,0)),"-")</f>
        <v>-</v>
      </c>
      <c r="E62" s="228" t="str">
        <f>IFERROR(INDEX('Helsinki Database'!$C$2:$WWR$71,MATCH($B62,'Helsinki Database'!$A$2:$A$71,0),MATCH(E$11,'Helsinki Database'!$C$1:$WWR$1,0)),"-")</f>
        <v>-</v>
      </c>
      <c r="F62" s="228" t="str">
        <f>IFERROR(INDEX('Helsinki Database'!$C$2:$WWR$71,MATCH($B62,'Helsinki Database'!$A$2:$A$71,0),MATCH(F$11,'Helsinki Database'!$C$1:$WWR$1,0)),"-")</f>
        <v>-</v>
      </c>
      <c r="G62" s="228" t="str">
        <f>IFERROR(INDEX('Helsinki Database'!$C$2:$WWR$71,MATCH($B62,'Helsinki Database'!$A$2:$A$71,0),MATCH(G$11,'Helsinki Database'!$C$1:$WWR$1,0)),"-")</f>
        <v>-</v>
      </c>
      <c r="H62" s="228" t="str">
        <f>IFERROR(INDEX('Helsinki Database'!$C$2:$WWR$71,MATCH($B62,'Helsinki Database'!$A$2:$A$71,0),MATCH(H$11,'Helsinki Database'!$C$1:$WWR$1,0)),"-")</f>
        <v>-</v>
      </c>
      <c r="I62" s="228" t="str">
        <f>IFERROR(INDEX('Helsinki Database'!$C$2:$WWR$71,MATCH($B62,'Helsinki Database'!$A$2:$A$71,0),MATCH(I$11,'Helsinki Database'!$C$1:$WWR$1,0)),"-")</f>
        <v>-</v>
      </c>
      <c r="J62" s="228" t="str">
        <f>IFERROR(INDEX('Helsinki Database'!$C$2:$WWR$71,MATCH($B62,'Helsinki Database'!$A$2:$A$71,0),MATCH(J$11,'Helsinki Database'!$C$1:$WWR$1,0)),"-")</f>
        <v>-</v>
      </c>
      <c r="K62" s="228" t="str">
        <f>IFERROR(INDEX('Helsinki Database'!$C$2:$WWR$71,MATCH($B62,'Helsinki Database'!$A$2:$A$71,0),MATCH(K$11,'Helsinki Database'!$C$1:$WWR$1,0)),"-")</f>
        <v>-</v>
      </c>
      <c r="L62" s="228" t="str">
        <f>IFERROR(INDEX('Helsinki Database'!$C$2:$WWR$71,MATCH($B62,'Helsinki Database'!$A$2:$A$71,0),MATCH(L$11,'Helsinki Database'!$C$1:$WWR$1,0)),"-")</f>
        <v>-</v>
      </c>
      <c r="M62" s="228" t="str">
        <f>IFERROR(INDEX('Helsinki Database'!$C$2:$WWR$71,MATCH($B62,'Helsinki Database'!$A$2:$A$71,0),MATCH(M$11,'Helsinki Database'!$C$1:$WWR$1,0)),"-")</f>
        <v>-</v>
      </c>
      <c r="N62" s="228" t="str">
        <f>IFERROR(INDEX('Helsinki Database'!$C$2:$WWR$71,MATCH($B62,'Helsinki Database'!$A$2:$A$71,0),MATCH(N$11,'Helsinki Database'!$C$1:$WWR$1,0)),"-")</f>
        <v>-</v>
      </c>
      <c r="O62" s="228" t="str">
        <f>IFERROR(INDEX('Helsinki Database'!$C$2:$WWR$71,MATCH($B62,'Helsinki Database'!$A$2:$A$71,0),MATCH(O$11,'Helsinki Database'!$C$1:$WWR$1,0)),"-")</f>
        <v>-</v>
      </c>
      <c r="P62" s="228" t="str">
        <f>IFERROR(INDEX('Helsinki Database'!$C$2:$WWR$71,MATCH($B62,'Helsinki Database'!$A$2:$A$71,0),MATCH(P$11,'Helsinki Database'!$C$1:$WWR$1,0)),"-")</f>
        <v>-</v>
      </c>
      <c r="Q62" s="228" t="str">
        <f>IFERROR(INDEX('Helsinki Database'!$C$2:$WWR$71,MATCH($B62,'Helsinki Database'!$A$2:$A$71,0),MATCH(Q$11,'Helsinki Database'!$C$1:$WWR$1,0)),"-")</f>
        <v>-</v>
      </c>
      <c r="R62" s="228" t="str">
        <f>IFERROR(INDEX('Helsinki Database'!$C$2:$WWR$71,MATCH($B62,'Helsinki Database'!$A$2:$A$71,0),MATCH(R$11,'Helsinki Database'!$C$1:$WWR$1,0)),"-")</f>
        <v>-</v>
      </c>
      <c r="S62" s="228" t="str">
        <f>IFERROR(INDEX('Helsinki Database'!$C$2:$WWR$71,MATCH($B62,'Helsinki Database'!$A$2:$A$71,0),MATCH(S$11,'Helsinki Database'!$C$1:$WWR$1,0)),"-")</f>
        <v>-</v>
      </c>
      <c r="T62" s="228" t="str">
        <f>IFERROR(INDEX('Helsinki Database'!$C$2:$WWR$71,MATCH($B62,'Helsinki Database'!$A$2:$A$71,0),MATCH(T$11,'Helsinki Database'!$C$1:$WWR$1,0)),"-")</f>
        <v>-</v>
      </c>
      <c r="U62" s="228" t="str">
        <f>IFERROR(INDEX('Helsinki Database'!$C$2:$WWR$71,MATCH($B62,'Helsinki Database'!$A$2:$A$71,0),MATCH(U$11,'Helsinki Database'!$C$1:$WWR$1,0)),"-")</f>
        <v>-</v>
      </c>
      <c r="V62" s="228" t="str">
        <f>IFERROR(INDEX('Helsinki Database'!$C$2:$WWR$71,MATCH($B62,'Helsinki Database'!$A$2:$A$71,0),MATCH(V$11,'Helsinki Database'!$C$1:$WWR$1,0)),"-")</f>
        <v>-</v>
      </c>
      <c r="W62" s="228" t="str">
        <f>IFERROR(INDEX('Helsinki Database'!$C$2:$WWR$71,MATCH($B62,'Helsinki Database'!$A$2:$A$71,0),MATCH(W$11,'Helsinki Database'!$C$1:$WWR$1,0)),"-")</f>
        <v>-</v>
      </c>
      <c r="X62" s="227" t="str">
        <f>IFERROR(INDEX('Helsinki Database'!$C$2:$WWR$71,MATCH($B62,'Helsinki Database'!$A$2:$A$71,0),MATCH(X$11,'Helsinki Database'!$C$1:$WWR$1,0)),"-")</f>
        <v>-</v>
      </c>
      <c r="Y62" s="229" t="str">
        <f>IFERROR(INDEX('Helsinki Database'!$C$2:$WWR$71,MATCH($B62,'Helsinki Database'!$A$2:$A$71,0),MATCH(Y$11,'Helsinki Database'!$C$1:$WWR$1,0)),"-")</f>
        <v>-</v>
      </c>
      <c r="Z62" s="228" t="str">
        <f>IFERROR(INDEX('Helsinki Database'!$C$2:$WWR$71,MATCH($B62,'Helsinki Database'!$A$2:$A$71,0),MATCH(Z$11,'Helsinki Database'!$C$1:$WWR$1,0)),"-")</f>
        <v>-</v>
      </c>
      <c r="AA62" s="228" t="str">
        <f>IFERROR(INDEX('Helsinki Database'!$C$2:$WWR$71,MATCH($B62,'Helsinki Database'!$A$2:$A$71,0),MATCH(AA$11,'Helsinki Database'!$C$1:$WWR$1,0)),"-")</f>
        <v>-</v>
      </c>
      <c r="AB62" s="228" t="str">
        <f>IFERROR(INDEX('Helsinki Database'!$C$2:$WWR$71,MATCH($B62,'Helsinki Database'!$A$2:$A$71,0),MATCH(AB$11,'Helsinki Database'!$C$1:$WWR$1,0)),"-")</f>
        <v>-</v>
      </c>
      <c r="AC62" s="228" t="str">
        <f>IFERROR(INDEX('Helsinki Database'!$C$2:$WWR$71,MATCH($B62,'Helsinki Database'!$A$2:$A$71,0),MATCH(AC$11,'Helsinki Database'!$C$1:$WWR$1,0)),"-")</f>
        <v>-</v>
      </c>
      <c r="AD62" s="228" t="str">
        <f>IFERROR(INDEX('Helsinki Database'!$C$2:$WWR$71,MATCH($B62,'Helsinki Database'!$A$2:$A$71,0),MATCH(AD$11,'Helsinki Database'!$C$1:$WWR$1,0)),"-")</f>
        <v>-</v>
      </c>
      <c r="AE62" s="228" t="str">
        <f>IFERROR(INDEX('Helsinki Database'!$C$2:$WWR$71,MATCH($B62,'Helsinki Database'!$A$2:$A$71,0),MATCH(AE$11,'Helsinki Database'!$C$1:$WWR$1,0)),"-")</f>
        <v>-</v>
      </c>
      <c r="AF62" s="228" t="str">
        <f>IFERROR(INDEX('Helsinki Database'!$C$2:$WWR$71,MATCH($B62,'Helsinki Database'!$A$2:$A$71,0),MATCH(AF$11,'Helsinki Database'!$C$1:$WWR$1,0)),"-")</f>
        <v>-</v>
      </c>
      <c r="AG62" s="228" t="str">
        <f>IFERROR(INDEX('Helsinki Database'!$C$2:$WWR$71,MATCH($B62,'Helsinki Database'!$A$2:$A$71,0),MATCH(AG$11,'Helsinki Database'!$C$1:$WWR$1,0)),"-")</f>
        <v>-</v>
      </c>
      <c r="AH62" s="228" t="str">
        <f>IFERROR(INDEX('Helsinki Database'!$C$2:$WWR$71,MATCH($B62,'Helsinki Database'!$A$2:$A$71,0),MATCH(AH$11,'Helsinki Database'!$C$1:$WWR$1,0)),"-")</f>
        <v>-</v>
      </c>
      <c r="AI62" s="228" t="str">
        <f>IFERROR(INDEX('Helsinki Database'!$C$2:$WWR$71,MATCH($B62,'Helsinki Database'!$A$2:$A$71,0),MATCH(AI$11,'Helsinki Database'!$C$1:$WWR$1,0)),"-")</f>
        <v>-</v>
      </c>
      <c r="AJ62" s="228" t="str">
        <f>IFERROR(INDEX('Helsinki Database'!$C$2:$WWR$71,MATCH($B62,'Helsinki Database'!$A$2:$A$71,0),MATCH(AJ$11,'Helsinki Database'!$C$1:$WWR$1,0)),"-")</f>
        <v>-</v>
      </c>
      <c r="AK62" s="227" t="str">
        <f>IFERROR(INDEX('Helsinki Database'!$C$2:$WWR$71,MATCH($B62,'Helsinki Database'!$A$2:$A$71,0),MATCH(AK$11,'Helsinki Database'!$C$1:$WWR$1,0)),"-")</f>
        <v>-</v>
      </c>
      <c r="AL62" s="229" t="str">
        <f>IFERROR(INDEX('Helsinki Database'!$C$2:$WWR$71,MATCH($B62,'Helsinki Database'!$A$2:$A$71,0),MATCH(AL$11,'Helsinki Database'!$C$1:$WWR$1,0)),"-")</f>
        <v>-</v>
      </c>
      <c r="AM62" s="228" t="str">
        <f>IFERROR(INDEX('Helsinki Database'!$C$2:$WWR$71,MATCH($B62,'Helsinki Database'!$A$2:$A$71,0),MATCH(AM$11,'Helsinki Database'!$C$1:$WWR$1,0)),"-")</f>
        <v>-</v>
      </c>
      <c r="AN62" s="228" t="str">
        <f>IFERROR(INDEX('Helsinki Database'!$C$2:$WWR$71,MATCH($B62,'Helsinki Database'!$A$2:$A$71,0),MATCH(AN$11,'Helsinki Database'!$C$1:$WWR$1,0)),"-")</f>
        <v>-</v>
      </c>
      <c r="AO62" s="228" t="str">
        <f>IFERROR(INDEX('Helsinki Database'!$C$2:$WWR$71,MATCH($B62,'Helsinki Database'!$A$2:$A$71,0),MATCH(AO$11,'Helsinki Database'!$C$1:$WWR$1,0)),"-")</f>
        <v>-</v>
      </c>
      <c r="AP62" s="228" t="str">
        <f>IFERROR(INDEX('Helsinki Database'!$C$2:$WWR$71,MATCH($B62,'Helsinki Database'!$A$2:$A$71,0),MATCH(AP$11,'Helsinki Database'!$C$1:$WWR$1,0)),"-")</f>
        <v>-</v>
      </c>
      <c r="AQ62" s="228" t="str">
        <f>IFERROR(INDEX('Helsinki Database'!$C$2:$WWR$71,MATCH($B62,'Helsinki Database'!$A$2:$A$71,0),MATCH(AQ$11,'Helsinki Database'!$C$1:$WWR$1,0)),"-")</f>
        <v>-</v>
      </c>
      <c r="AR62" s="228" t="str">
        <f>IFERROR(INDEX('Helsinki Database'!$C$2:$WWR$71,MATCH($B62,'Helsinki Database'!$A$2:$A$71,0),MATCH(AR$11,'Helsinki Database'!$C$1:$WWR$1,0)),"-")</f>
        <v>-</v>
      </c>
      <c r="AS62" s="228" t="str">
        <f>IFERROR(INDEX('Helsinki Database'!$C$2:$WWR$71,MATCH($B62,'Helsinki Database'!$A$2:$A$71,0),MATCH(AS$11,'Helsinki Database'!$C$1:$WWR$1,0)),"-")</f>
        <v>-</v>
      </c>
      <c r="AT62" s="228" t="str">
        <f>IFERROR(INDEX('Helsinki Database'!$C$2:$WWR$71,MATCH($B62,'Helsinki Database'!$A$2:$A$71,0),MATCH(AT$11,'Helsinki Database'!$C$1:$WWR$1,0)),"-")</f>
        <v>-</v>
      </c>
      <c r="AU62" s="227" t="str">
        <f>IFERROR(INDEX('Helsinki Database'!$C$2:$WWR$71,MATCH($B62,'Helsinki Database'!$A$2:$A$71,0),MATCH(AU$11,'Helsinki Database'!$C$1:$WWR$1,0)),"-")</f>
        <v>-</v>
      </c>
    </row>
    <row r="63" spans="1:47" s="194" customFormat="1">
      <c r="A63" s="254"/>
      <c r="B63" s="267"/>
      <c r="C63" s="229" t="str">
        <f>IFERROR(INDEX('Helsinki Database'!$C$2:$WWR$71,MATCH($B63,'Helsinki Database'!$A$2:$A$71,0),MATCH(C$11,'Helsinki Database'!$C$1:$WWR$1,0)),"-")</f>
        <v>-</v>
      </c>
      <c r="D63" s="228" t="str">
        <f>IFERROR(INDEX('Helsinki Database'!$C$2:$WWR$71,MATCH($B63,'Helsinki Database'!$A$2:$A$71,0),MATCH(D$11,'Helsinki Database'!$C$1:$WWR$1,0)),"-")</f>
        <v>-</v>
      </c>
      <c r="E63" s="228" t="str">
        <f>IFERROR(INDEX('Helsinki Database'!$C$2:$WWR$71,MATCH($B63,'Helsinki Database'!$A$2:$A$71,0),MATCH(E$11,'Helsinki Database'!$C$1:$WWR$1,0)),"-")</f>
        <v>-</v>
      </c>
      <c r="F63" s="228" t="str">
        <f>IFERROR(INDEX('Helsinki Database'!$C$2:$WWR$71,MATCH($B63,'Helsinki Database'!$A$2:$A$71,0),MATCH(F$11,'Helsinki Database'!$C$1:$WWR$1,0)),"-")</f>
        <v>-</v>
      </c>
      <c r="G63" s="228" t="str">
        <f>IFERROR(INDEX('Helsinki Database'!$C$2:$WWR$71,MATCH($B63,'Helsinki Database'!$A$2:$A$71,0),MATCH(G$11,'Helsinki Database'!$C$1:$WWR$1,0)),"-")</f>
        <v>-</v>
      </c>
      <c r="H63" s="228" t="str">
        <f>IFERROR(INDEX('Helsinki Database'!$C$2:$WWR$71,MATCH($B63,'Helsinki Database'!$A$2:$A$71,0),MATCH(H$11,'Helsinki Database'!$C$1:$WWR$1,0)),"-")</f>
        <v>-</v>
      </c>
      <c r="I63" s="228" t="str">
        <f>IFERROR(INDEX('Helsinki Database'!$C$2:$WWR$71,MATCH($B63,'Helsinki Database'!$A$2:$A$71,0),MATCH(I$11,'Helsinki Database'!$C$1:$WWR$1,0)),"-")</f>
        <v>-</v>
      </c>
      <c r="J63" s="228" t="str">
        <f>IFERROR(INDEX('Helsinki Database'!$C$2:$WWR$71,MATCH($B63,'Helsinki Database'!$A$2:$A$71,0),MATCH(J$11,'Helsinki Database'!$C$1:$WWR$1,0)),"-")</f>
        <v>-</v>
      </c>
      <c r="K63" s="228" t="str">
        <f>IFERROR(INDEX('Helsinki Database'!$C$2:$WWR$71,MATCH($B63,'Helsinki Database'!$A$2:$A$71,0),MATCH(K$11,'Helsinki Database'!$C$1:$WWR$1,0)),"-")</f>
        <v>-</v>
      </c>
      <c r="L63" s="228" t="str">
        <f>IFERROR(INDEX('Helsinki Database'!$C$2:$WWR$71,MATCH($B63,'Helsinki Database'!$A$2:$A$71,0),MATCH(L$11,'Helsinki Database'!$C$1:$WWR$1,0)),"-")</f>
        <v>-</v>
      </c>
      <c r="M63" s="228" t="str">
        <f>IFERROR(INDEX('Helsinki Database'!$C$2:$WWR$71,MATCH($B63,'Helsinki Database'!$A$2:$A$71,0),MATCH(M$11,'Helsinki Database'!$C$1:$WWR$1,0)),"-")</f>
        <v>-</v>
      </c>
      <c r="N63" s="228" t="str">
        <f>IFERROR(INDEX('Helsinki Database'!$C$2:$WWR$71,MATCH($B63,'Helsinki Database'!$A$2:$A$71,0),MATCH(N$11,'Helsinki Database'!$C$1:$WWR$1,0)),"-")</f>
        <v>-</v>
      </c>
      <c r="O63" s="228" t="str">
        <f>IFERROR(INDEX('Helsinki Database'!$C$2:$WWR$71,MATCH($B63,'Helsinki Database'!$A$2:$A$71,0),MATCH(O$11,'Helsinki Database'!$C$1:$WWR$1,0)),"-")</f>
        <v>-</v>
      </c>
      <c r="P63" s="228" t="str">
        <f>IFERROR(INDEX('Helsinki Database'!$C$2:$WWR$71,MATCH($B63,'Helsinki Database'!$A$2:$A$71,0),MATCH(P$11,'Helsinki Database'!$C$1:$WWR$1,0)),"-")</f>
        <v>-</v>
      </c>
      <c r="Q63" s="228" t="str">
        <f>IFERROR(INDEX('Helsinki Database'!$C$2:$WWR$71,MATCH($B63,'Helsinki Database'!$A$2:$A$71,0),MATCH(Q$11,'Helsinki Database'!$C$1:$WWR$1,0)),"-")</f>
        <v>-</v>
      </c>
      <c r="R63" s="228" t="str">
        <f>IFERROR(INDEX('Helsinki Database'!$C$2:$WWR$71,MATCH($B63,'Helsinki Database'!$A$2:$A$71,0),MATCH(R$11,'Helsinki Database'!$C$1:$WWR$1,0)),"-")</f>
        <v>-</v>
      </c>
      <c r="S63" s="228" t="str">
        <f>IFERROR(INDEX('Helsinki Database'!$C$2:$WWR$71,MATCH($B63,'Helsinki Database'!$A$2:$A$71,0),MATCH(S$11,'Helsinki Database'!$C$1:$WWR$1,0)),"-")</f>
        <v>-</v>
      </c>
      <c r="T63" s="228" t="str">
        <f>IFERROR(INDEX('Helsinki Database'!$C$2:$WWR$71,MATCH($B63,'Helsinki Database'!$A$2:$A$71,0),MATCH(T$11,'Helsinki Database'!$C$1:$WWR$1,0)),"-")</f>
        <v>-</v>
      </c>
      <c r="U63" s="228" t="str">
        <f>IFERROR(INDEX('Helsinki Database'!$C$2:$WWR$71,MATCH($B63,'Helsinki Database'!$A$2:$A$71,0),MATCH(U$11,'Helsinki Database'!$C$1:$WWR$1,0)),"-")</f>
        <v>-</v>
      </c>
      <c r="V63" s="228" t="str">
        <f>IFERROR(INDEX('Helsinki Database'!$C$2:$WWR$71,MATCH($B63,'Helsinki Database'!$A$2:$A$71,0),MATCH(V$11,'Helsinki Database'!$C$1:$WWR$1,0)),"-")</f>
        <v>-</v>
      </c>
      <c r="W63" s="228" t="str">
        <f>IFERROR(INDEX('Helsinki Database'!$C$2:$WWR$71,MATCH($B63,'Helsinki Database'!$A$2:$A$71,0),MATCH(W$11,'Helsinki Database'!$C$1:$WWR$1,0)),"-")</f>
        <v>-</v>
      </c>
      <c r="X63" s="227" t="str">
        <f>IFERROR(INDEX('Helsinki Database'!$C$2:$WWR$71,MATCH($B63,'Helsinki Database'!$A$2:$A$71,0),MATCH(X$11,'Helsinki Database'!$C$1:$WWR$1,0)),"-")</f>
        <v>-</v>
      </c>
      <c r="Y63" s="229" t="str">
        <f>IFERROR(INDEX('Helsinki Database'!$C$2:$WWR$71,MATCH($B63,'Helsinki Database'!$A$2:$A$71,0),MATCH(Y$11,'Helsinki Database'!$C$1:$WWR$1,0)),"-")</f>
        <v>-</v>
      </c>
      <c r="Z63" s="228" t="str">
        <f>IFERROR(INDEX('Helsinki Database'!$C$2:$WWR$71,MATCH($B63,'Helsinki Database'!$A$2:$A$71,0),MATCH(Z$11,'Helsinki Database'!$C$1:$WWR$1,0)),"-")</f>
        <v>-</v>
      </c>
      <c r="AA63" s="228" t="str">
        <f>IFERROR(INDEX('Helsinki Database'!$C$2:$WWR$71,MATCH($B63,'Helsinki Database'!$A$2:$A$71,0),MATCH(AA$11,'Helsinki Database'!$C$1:$WWR$1,0)),"-")</f>
        <v>-</v>
      </c>
      <c r="AB63" s="228" t="str">
        <f>IFERROR(INDEX('Helsinki Database'!$C$2:$WWR$71,MATCH($B63,'Helsinki Database'!$A$2:$A$71,0),MATCH(AB$11,'Helsinki Database'!$C$1:$WWR$1,0)),"-")</f>
        <v>-</v>
      </c>
      <c r="AC63" s="228" t="str">
        <f>IFERROR(INDEX('Helsinki Database'!$C$2:$WWR$71,MATCH($B63,'Helsinki Database'!$A$2:$A$71,0),MATCH(AC$11,'Helsinki Database'!$C$1:$WWR$1,0)),"-")</f>
        <v>-</v>
      </c>
      <c r="AD63" s="228" t="str">
        <f>IFERROR(INDEX('Helsinki Database'!$C$2:$WWR$71,MATCH($B63,'Helsinki Database'!$A$2:$A$71,0),MATCH(AD$11,'Helsinki Database'!$C$1:$WWR$1,0)),"-")</f>
        <v>-</v>
      </c>
      <c r="AE63" s="228" t="str">
        <f>IFERROR(INDEX('Helsinki Database'!$C$2:$WWR$71,MATCH($B63,'Helsinki Database'!$A$2:$A$71,0),MATCH(AE$11,'Helsinki Database'!$C$1:$WWR$1,0)),"-")</f>
        <v>-</v>
      </c>
      <c r="AF63" s="228" t="str">
        <f>IFERROR(INDEX('Helsinki Database'!$C$2:$WWR$71,MATCH($B63,'Helsinki Database'!$A$2:$A$71,0),MATCH(AF$11,'Helsinki Database'!$C$1:$WWR$1,0)),"-")</f>
        <v>-</v>
      </c>
      <c r="AG63" s="228" t="str">
        <f>IFERROR(INDEX('Helsinki Database'!$C$2:$WWR$71,MATCH($B63,'Helsinki Database'!$A$2:$A$71,0),MATCH(AG$11,'Helsinki Database'!$C$1:$WWR$1,0)),"-")</f>
        <v>-</v>
      </c>
      <c r="AH63" s="228" t="str">
        <f>IFERROR(INDEX('Helsinki Database'!$C$2:$WWR$71,MATCH($B63,'Helsinki Database'!$A$2:$A$71,0),MATCH(AH$11,'Helsinki Database'!$C$1:$WWR$1,0)),"-")</f>
        <v>-</v>
      </c>
      <c r="AI63" s="228" t="str">
        <f>IFERROR(INDEX('Helsinki Database'!$C$2:$WWR$71,MATCH($B63,'Helsinki Database'!$A$2:$A$71,0),MATCH(AI$11,'Helsinki Database'!$C$1:$WWR$1,0)),"-")</f>
        <v>-</v>
      </c>
      <c r="AJ63" s="228" t="str">
        <f>IFERROR(INDEX('Helsinki Database'!$C$2:$WWR$71,MATCH($B63,'Helsinki Database'!$A$2:$A$71,0),MATCH(AJ$11,'Helsinki Database'!$C$1:$WWR$1,0)),"-")</f>
        <v>-</v>
      </c>
      <c r="AK63" s="227" t="str">
        <f>IFERROR(INDEX('Helsinki Database'!$C$2:$WWR$71,MATCH($B63,'Helsinki Database'!$A$2:$A$71,0),MATCH(AK$11,'Helsinki Database'!$C$1:$WWR$1,0)),"-")</f>
        <v>-</v>
      </c>
      <c r="AL63" s="229" t="str">
        <f>IFERROR(INDEX('Helsinki Database'!$C$2:$WWR$71,MATCH($B63,'Helsinki Database'!$A$2:$A$71,0),MATCH(AL$11,'Helsinki Database'!$C$1:$WWR$1,0)),"-")</f>
        <v>-</v>
      </c>
      <c r="AM63" s="228" t="str">
        <f>IFERROR(INDEX('Helsinki Database'!$C$2:$WWR$71,MATCH($B63,'Helsinki Database'!$A$2:$A$71,0),MATCH(AM$11,'Helsinki Database'!$C$1:$WWR$1,0)),"-")</f>
        <v>-</v>
      </c>
      <c r="AN63" s="228" t="str">
        <f>IFERROR(INDEX('Helsinki Database'!$C$2:$WWR$71,MATCH($B63,'Helsinki Database'!$A$2:$A$71,0),MATCH(AN$11,'Helsinki Database'!$C$1:$WWR$1,0)),"-")</f>
        <v>-</v>
      </c>
      <c r="AO63" s="228" t="str">
        <f>IFERROR(INDEX('Helsinki Database'!$C$2:$WWR$71,MATCH($B63,'Helsinki Database'!$A$2:$A$71,0),MATCH(AO$11,'Helsinki Database'!$C$1:$WWR$1,0)),"-")</f>
        <v>-</v>
      </c>
      <c r="AP63" s="228" t="str">
        <f>IFERROR(INDEX('Helsinki Database'!$C$2:$WWR$71,MATCH($B63,'Helsinki Database'!$A$2:$A$71,0),MATCH(AP$11,'Helsinki Database'!$C$1:$WWR$1,0)),"-")</f>
        <v>-</v>
      </c>
      <c r="AQ63" s="228" t="str">
        <f>IFERROR(INDEX('Helsinki Database'!$C$2:$WWR$71,MATCH($B63,'Helsinki Database'!$A$2:$A$71,0),MATCH(AQ$11,'Helsinki Database'!$C$1:$WWR$1,0)),"-")</f>
        <v>-</v>
      </c>
      <c r="AR63" s="228" t="str">
        <f>IFERROR(INDEX('Helsinki Database'!$C$2:$WWR$71,MATCH($B63,'Helsinki Database'!$A$2:$A$71,0),MATCH(AR$11,'Helsinki Database'!$C$1:$WWR$1,0)),"-")</f>
        <v>-</v>
      </c>
      <c r="AS63" s="228" t="str">
        <f>IFERROR(INDEX('Helsinki Database'!$C$2:$WWR$71,MATCH($B63,'Helsinki Database'!$A$2:$A$71,0),MATCH(AS$11,'Helsinki Database'!$C$1:$WWR$1,0)),"-")</f>
        <v>-</v>
      </c>
      <c r="AT63" s="228" t="str">
        <f>IFERROR(INDEX('Helsinki Database'!$C$2:$WWR$71,MATCH($B63,'Helsinki Database'!$A$2:$A$71,0),MATCH(AT$11,'Helsinki Database'!$C$1:$WWR$1,0)),"-")</f>
        <v>-</v>
      </c>
      <c r="AU63" s="227" t="str">
        <f>IFERROR(INDEX('Helsinki Database'!$C$2:$WWR$71,MATCH($B63,'Helsinki Database'!$A$2:$A$71,0),MATCH(AU$11,'Helsinki Database'!$C$1:$WWR$1,0)),"-")</f>
        <v>-</v>
      </c>
    </row>
    <row r="64" spans="1:47" s="194" customFormat="1">
      <c r="A64" s="254"/>
      <c r="B64" s="267"/>
      <c r="C64" s="229" t="str">
        <f>IFERROR(INDEX('Helsinki Database'!$C$2:$WWR$71,MATCH($B64,'Helsinki Database'!$A$2:$A$71,0),MATCH(C$11,'Helsinki Database'!$C$1:$WWR$1,0)),"-")</f>
        <v>-</v>
      </c>
      <c r="D64" s="228" t="str">
        <f>IFERROR(INDEX('Helsinki Database'!$C$2:$WWR$71,MATCH($B64,'Helsinki Database'!$A$2:$A$71,0),MATCH(D$11,'Helsinki Database'!$C$1:$WWR$1,0)),"-")</f>
        <v>-</v>
      </c>
      <c r="E64" s="228" t="str">
        <f>IFERROR(INDEX('Helsinki Database'!$C$2:$WWR$71,MATCH($B64,'Helsinki Database'!$A$2:$A$71,0),MATCH(E$11,'Helsinki Database'!$C$1:$WWR$1,0)),"-")</f>
        <v>-</v>
      </c>
      <c r="F64" s="228" t="str">
        <f>IFERROR(INDEX('Helsinki Database'!$C$2:$WWR$71,MATCH($B64,'Helsinki Database'!$A$2:$A$71,0),MATCH(F$11,'Helsinki Database'!$C$1:$WWR$1,0)),"-")</f>
        <v>-</v>
      </c>
      <c r="G64" s="228" t="str">
        <f>IFERROR(INDEX('Helsinki Database'!$C$2:$WWR$71,MATCH($B64,'Helsinki Database'!$A$2:$A$71,0),MATCH(G$11,'Helsinki Database'!$C$1:$WWR$1,0)),"-")</f>
        <v>-</v>
      </c>
      <c r="H64" s="228" t="str">
        <f>IFERROR(INDEX('Helsinki Database'!$C$2:$WWR$71,MATCH($B64,'Helsinki Database'!$A$2:$A$71,0),MATCH(H$11,'Helsinki Database'!$C$1:$WWR$1,0)),"-")</f>
        <v>-</v>
      </c>
      <c r="I64" s="228" t="str">
        <f>IFERROR(INDEX('Helsinki Database'!$C$2:$WWR$71,MATCH($B64,'Helsinki Database'!$A$2:$A$71,0),MATCH(I$11,'Helsinki Database'!$C$1:$WWR$1,0)),"-")</f>
        <v>-</v>
      </c>
      <c r="J64" s="228" t="str">
        <f>IFERROR(INDEX('Helsinki Database'!$C$2:$WWR$71,MATCH($B64,'Helsinki Database'!$A$2:$A$71,0),MATCH(J$11,'Helsinki Database'!$C$1:$WWR$1,0)),"-")</f>
        <v>-</v>
      </c>
      <c r="K64" s="228" t="str">
        <f>IFERROR(INDEX('Helsinki Database'!$C$2:$WWR$71,MATCH($B64,'Helsinki Database'!$A$2:$A$71,0),MATCH(K$11,'Helsinki Database'!$C$1:$WWR$1,0)),"-")</f>
        <v>-</v>
      </c>
      <c r="L64" s="228" t="str">
        <f>IFERROR(INDEX('Helsinki Database'!$C$2:$WWR$71,MATCH($B64,'Helsinki Database'!$A$2:$A$71,0),MATCH(L$11,'Helsinki Database'!$C$1:$WWR$1,0)),"-")</f>
        <v>-</v>
      </c>
      <c r="M64" s="228" t="str">
        <f>IFERROR(INDEX('Helsinki Database'!$C$2:$WWR$71,MATCH($B64,'Helsinki Database'!$A$2:$A$71,0),MATCH(M$11,'Helsinki Database'!$C$1:$WWR$1,0)),"-")</f>
        <v>-</v>
      </c>
      <c r="N64" s="228" t="str">
        <f>IFERROR(INDEX('Helsinki Database'!$C$2:$WWR$71,MATCH($B64,'Helsinki Database'!$A$2:$A$71,0),MATCH(N$11,'Helsinki Database'!$C$1:$WWR$1,0)),"-")</f>
        <v>-</v>
      </c>
      <c r="O64" s="228" t="str">
        <f>IFERROR(INDEX('Helsinki Database'!$C$2:$WWR$71,MATCH($B64,'Helsinki Database'!$A$2:$A$71,0),MATCH(O$11,'Helsinki Database'!$C$1:$WWR$1,0)),"-")</f>
        <v>-</v>
      </c>
      <c r="P64" s="228" t="str">
        <f>IFERROR(INDEX('Helsinki Database'!$C$2:$WWR$71,MATCH($B64,'Helsinki Database'!$A$2:$A$71,0),MATCH(P$11,'Helsinki Database'!$C$1:$WWR$1,0)),"-")</f>
        <v>-</v>
      </c>
      <c r="Q64" s="228" t="str">
        <f>IFERROR(INDEX('Helsinki Database'!$C$2:$WWR$71,MATCH($B64,'Helsinki Database'!$A$2:$A$71,0),MATCH(Q$11,'Helsinki Database'!$C$1:$WWR$1,0)),"-")</f>
        <v>-</v>
      </c>
      <c r="R64" s="228" t="str">
        <f>IFERROR(INDEX('Helsinki Database'!$C$2:$WWR$71,MATCH($B64,'Helsinki Database'!$A$2:$A$71,0),MATCH(R$11,'Helsinki Database'!$C$1:$WWR$1,0)),"-")</f>
        <v>-</v>
      </c>
      <c r="S64" s="228" t="str">
        <f>IFERROR(INDEX('Helsinki Database'!$C$2:$WWR$71,MATCH($B64,'Helsinki Database'!$A$2:$A$71,0),MATCH(S$11,'Helsinki Database'!$C$1:$WWR$1,0)),"-")</f>
        <v>-</v>
      </c>
      <c r="T64" s="228" t="str">
        <f>IFERROR(INDEX('Helsinki Database'!$C$2:$WWR$71,MATCH($B64,'Helsinki Database'!$A$2:$A$71,0),MATCH(T$11,'Helsinki Database'!$C$1:$WWR$1,0)),"-")</f>
        <v>-</v>
      </c>
      <c r="U64" s="228" t="str">
        <f>IFERROR(INDEX('Helsinki Database'!$C$2:$WWR$71,MATCH($B64,'Helsinki Database'!$A$2:$A$71,0),MATCH(U$11,'Helsinki Database'!$C$1:$WWR$1,0)),"-")</f>
        <v>-</v>
      </c>
      <c r="V64" s="228" t="str">
        <f>IFERROR(INDEX('Helsinki Database'!$C$2:$WWR$71,MATCH($B64,'Helsinki Database'!$A$2:$A$71,0),MATCH(V$11,'Helsinki Database'!$C$1:$WWR$1,0)),"-")</f>
        <v>-</v>
      </c>
      <c r="W64" s="228" t="str">
        <f>IFERROR(INDEX('Helsinki Database'!$C$2:$WWR$71,MATCH($B64,'Helsinki Database'!$A$2:$A$71,0),MATCH(W$11,'Helsinki Database'!$C$1:$WWR$1,0)),"-")</f>
        <v>-</v>
      </c>
      <c r="X64" s="227" t="str">
        <f>IFERROR(INDEX('Helsinki Database'!$C$2:$WWR$71,MATCH($B64,'Helsinki Database'!$A$2:$A$71,0),MATCH(X$11,'Helsinki Database'!$C$1:$WWR$1,0)),"-")</f>
        <v>-</v>
      </c>
      <c r="Y64" s="229" t="str">
        <f>IFERROR(INDEX('Helsinki Database'!$C$2:$WWR$71,MATCH($B64,'Helsinki Database'!$A$2:$A$71,0),MATCH(Y$11,'Helsinki Database'!$C$1:$WWR$1,0)),"-")</f>
        <v>-</v>
      </c>
      <c r="Z64" s="228" t="str">
        <f>IFERROR(INDEX('Helsinki Database'!$C$2:$WWR$71,MATCH($B64,'Helsinki Database'!$A$2:$A$71,0),MATCH(Z$11,'Helsinki Database'!$C$1:$WWR$1,0)),"-")</f>
        <v>-</v>
      </c>
      <c r="AA64" s="228" t="str">
        <f>IFERROR(INDEX('Helsinki Database'!$C$2:$WWR$71,MATCH($B64,'Helsinki Database'!$A$2:$A$71,0),MATCH(AA$11,'Helsinki Database'!$C$1:$WWR$1,0)),"-")</f>
        <v>-</v>
      </c>
      <c r="AB64" s="228" t="str">
        <f>IFERROR(INDEX('Helsinki Database'!$C$2:$WWR$71,MATCH($B64,'Helsinki Database'!$A$2:$A$71,0),MATCH(AB$11,'Helsinki Database'!$C$1:$WWR$1,0)),"-")</f>
        <v>-</v>
      </c>
      <c r="AC64" s="228" t="str">
        <f>IFERROR(INDEX('Helsinki Database'!$C$2:$WWR$71,MATCH($B64,'Helsinki Database'!$A$2:$A$71,0),MATCH(AC$11,'Helsinki Database'!$C$1:$WWR$1,0)),"-")</f>
        <v>-</v>
      </c>
      <c r="AD64" s="228" t="str">
        <f>IFERROR(INDEX('Helsinki Database'!$C$2:$WWR$71,MATCH($B64,'Helsinki Database'!$A$2:$A$71,0),MATCH(AD$11,'Helsinki Database'!$C$1:$WWR$1,0)),"-")</f>
        <v>-</v>
      </c>
      <c r="AE64" s="228" t="str">
        <f>IFERROR(INDEX('Helsinki Database'!$C$2:$WWR$71,MATCH($B64,'Helsinki Database'!$A$2:$A$71,0),MATCH(AE$11,'Helsinki Database'!$C$1:$WWR$1,0)),"-")</f>
        <v>-</v>
      </c>
      <c r="AF64" s="228" t="str">
        <f>IFERROR(INDEX('Helsinki Database'!$C$2:$WWR$71,MATCH($B64,'Helsinki Database'!$A$2:$A$71,0),MATCH(AF$11,'Helsinki Database'!$C$1:$WWR$1,0)),"-")</f>
        <v>-</v>
      </c>
      <c r="AG64" s="228" t="str">
        <f>IFERROR(INDEX('Helsinki Database'!$C$2:$WWR$71,MATCH($B64,'Helsinki Database'!$A$2:$A$71,0),MATCH(AG$11,'Helsinki Database'!$C$1:$WWR$1,0)),"-")</f>
        <v>-</v>
      </c>
      <c r="AH64" s="228" t="str">
        <f>IFERROR(INDEX('Helsinki Database'!$C$2:$WWR$71,MATCH($B64,'Helsinki Database'!$A$2:$A$71,0),MATCH(AH$11,'Helsinki Database'!$C$1:$WWR$1,0)),"-")</f>
        <v>-</v>
      </c>
      <c r="AI64" s="228" t="str">
        <f>IFERROR(INDEX('Helsinki Database'!$C$2:$WWR$71,MATCH($B64,'Helsinki Database'!$A$2:$A$71,0),MATCH(AI$11,'Helsinki Database'!$C$1:$WWR$1,0)),"-")</f>
        <v>-</v>
      </c>
      <c r="AJ64" s="228" t="str">
        <f>IFERROR(INDEX('Helsinki Database'!$C$2:$WWR$71,MATCH($B64,'Helsinki Database'!$A$2:$A$71,0),MATCH(AJ$11,'Helsinki Database'!$C$1:$WWR$1,0)),"-")</f>
        <v>-</v>
      </c>
      <c r="AK64" s="227" t="str">
        <f>IFERROR(INDEX('Helsinki Database'!$C$2:$WWR$71,MATCH($B64,'Helsinki Database'!$A$2:$A$71,0),MATCH(AK$11,'Helsinki Database'!$C$1:$WWR$1,0)),"-")</f>
        <v>-</v>
      </c>
      <c r="AL64" s="229" t="str">
        <f>IFERROR(INDEX('Helsinki Database'!$C$2:$WWR$71,MATCH($B64,'Helsinki Database'!$A$2:$A$71,0),MATCH(AL$11,'Helsinki Database'!$C$1:$WWR$1,0)),"-")</f>
        <v>-</v>
      </c>
      <c r="AM64" s="228" t="str">
        <f>IFERROR(INDEX('Helsinki Database'!$C$2:$WWR$71,MATCH($B64,'Helsinki Database'!$A$2:$A$71,0),MATCH(AM$11,'Helsinki Database'!$C$1:$WWR$1,0)),"-")</f>
        <v>-</v>
      </c>
      <c r="AN64" s="228" t="str">
        <f>IFERROR(INDEX('Helsinki Database'!$C$2:$WWR$71,MATCH($B64,'Helsinki Database'!$A$2:$A$71,0),MATCH(AN$11,'Helsinki Database'!$C$1:$WWR$1,0)),"-")</f>
        <v>-</v>
      </c>
      <c r="AO64" s="228" t="str">
        <f>IFERROR(INDEX('Helsinki Database'!$C$2:$WWR$71,MATCH($B64,'Helsinki Database'!$A$2:$A$71,0),MATCH(AO$11,'Helsinki Database'!$C$1:$WWR$1,0)),"-")</f>
        <v>-</v>
      </c>
      <c r="AP64" s="228" t="str">
        <f>IFERROR(INDEX('Helsinki Database'!$C$2:$WWR$71,MATCH($B64,'Helsinki Database'!$A$2:$A$71,0),MATCH(AP$11,'Helsinki Database'!$C$1:$WWR$1,0)),"-")</f>
        <v>-</v>
      </c>
      <c r="AQ64" s="228" t="str">
        <f>IFERROR(INDEX('Helsinki Database'!$C$2:$WWR$71,MATCH($B64,'Helsinki Database'!$A$2:$A$71,0),MATCH(AQ$11,'Helsinki Database'!$C$1:$WWR$1,0)),"-")</f>
        <v>-</v>
      </c>
      <c r="AR64" s="228" t="str">
        <f>IFERROR(INDEX('Helsinki Database'!$C$2:$WWR$71,MATCH($B64,'Helsinki Database'!$A$2:$A$71,0),MATCH(AR$11,'Helsinki Database'!$C$1:$WWR$1,0)),"-")</f>
        <v>-</v>
      </c>
      <c r="AS64" s="228" t="str">
        <f>IFERROR(INDEX('Helsinki Database'!$C$2:$WWR$71,MATCH($B64,'Helsinki Database'!$A$2:$A$71,0),MATCH(AS$11,'Helsinki Database'!$C$1:$WWR$1,0)),"-")</f>
        <v>-</v>
      </c>
      <c r="AT64" s="228" t="str">
        <f>IFERROR(INDEX('Helsinki Database'!$C$2:$WWR$71,MATCH($B64,'Helsinki Database'!$A$2:$A$71,0),MATCH(AT$11,'Helsinki Database'!$C$1:$WWR$1,0)),"-")</f>
        <v>-</v>
      </c>
      <c r="AU64" s="227" t="str">
        <f>IFERROR(INDEX('Helsinki Database'!$C$2:$WWR$71,MATCH($B64,'Helsinki Database'!$A$2:$A$71,0),MATCH(AU$11,'Helsinki Database'!$C$1:$WWR$1,0)),"-")</f>
        <v>-</v>
      </c>
    </row>
    <row r="65" spans="1:47" s="194" customFormat="1">
      <c r="A65" s="254"/>
      <c r="B65" s="267"/>
      <c r="C65" s="229" t="str">
        <f>IFERROR(INDEX('Helsinki Database'!$C$2:$WWR$71,MATCH($B65,'Helsinki Database'!$A$2:$A$71,0),MATCH(C$11,'Helsinki Database'!$C$1:$WWR$1,0)),"-")</f>
        <v>-</v>
      </c>
      <c r="D65" s="228" t="str">
        <f>IFERROR(INDEX('Helsinki Database'!$C$2:$WWR$71,MATCH($B65,'Helsinki Database'!$A$2:$A$71,0),MATCH(D$11,'Helsinki Database'!$C$1:$WWR$1,0)),"-")</f>
        <v>-</v>
      </c>
      <c r="E65" s="228" t="str">
        <f>IFERROR(INDEX('Helsinki Database'!$C$2:$WWR$71,MATCH($B65,'Helsinki Database'!$A$2:$A$71,0),MATCH(E$11,'Helsinki Database'!$C$1:$WWR$1,0)),"-")</f>
        <v>-</v>
      </c>
      <c r="F65" s="228" t="str">
        <f>IFERROR(INDEX('Helsinki Database'!$C$2:$WWR$71,MATCH($B65,'Helsinki Database'!$A$2:$A$71,0),MATCH(F$11,'Helsinki Database'!$C$1:$WWR$1,0)),"-")</f>
        <v>-</v>
      </c>
      <c r="G65" s="228" t="str">
        <f>IFERROR(INDEX('Helsinki Database'!$C$2:$WWR$71,MATCH($B65,'Helsinki Database'!$A$2:$A$71,0),MATCH(G$11,'Helsinki Database'!$C$1:$WWR$1,0)),"-")</f>
        <v>-</v>
      </c>
      <c r="H65" s="228" t="str">
        <f>IFERROR(INDEX('Helsinki Database'!$C$2:$WWR$71,MATCH($B65,'Helsinki Database'!$A$2:$A$71,0),MATCH(H$11,'Helsinki Database'!$C$1:$WWR$1,0)),"-")</f>
        <v>-</v>
      </c>
      <c r="I65" s="228" t="str">
        <f>IFERROR(INDEX('Helsinki Database'!$C$2:$WWR$71,MATCH($B65,'Helsinki Database'!$A$2:$A$71,0),MATCH(I$11,'Helsinki Database'!$C$1:$WWR$1,0)),"-")</f>
        <v>-</v>
      </c>
      <c r="J65" s="228" t="str">
        <f>IFERROR(INDEX('Helsinki Database'!$C$2:$WWR$71,MATCH($B65,'Helsinki Database'!$A$2:$A$71,0),MATCH(J$11,'Helsinki Database'!$C$1:$WWR$1,0)),"-")</f>
        <v>-</v>
      </c>
      <c r="K65" s="228" t="str">
        <f>IFERROR(INDEX('Helsinki Database'!$C$2:$WWR$71,MATCH($B65,'Helsinki Database'!$A$2:$A$71,0),MATCH(K$11,'Helsinki Database'!$C$1:$WWR$1,0)),"-")</f>
        <v>-</v>
      </c>
      <c r="L65" s="228" t="str">
        <f>IFERROR(INDEX('Helsinki Database'!$C$2:$WWR$71,MATCH($B65,'Helsinki Database'!$A$2:$A$71,0),MATCH(L$11,'Helsinki Database'!$C$1:$WWR$1,0)),"-")</f>
        <v>-</v>
      </c>
      <c r="M65" s="228" t="str">
        <f>IFERROR(INDEX('Helsinki Database'!$C$2:$WWR$71,MATCH($B65,'Helsinki Database'!$A$2:$A$71,0),MATCH(M$11,'Helsinki Database'!$C$1:$WWR$1,0)),"-")</f>
        <v>-</v>
      </c>
      <c r="N65" s="228" t="str">
        <f>IFERROR(INDEX('Helsinki Database'!$C$2:$WWR$71,MATCH($B65,'Helsinki Database'!$A$2:$A$71,0),MATCH(N$11,'Helsinki Database'!$C$1:$WWR$1,0)),"-")</f>
        <v>-</v>
      </c>
      <c r="O65" s="228" t="str">
        <f>IFERROR(INDEX('Helsinki Database'!$C$2:$WWR$71,MATCH($B65,'Helsinki Database'!$A$2:$A$71,0),MATCH(O$11,'Helsinki Database'!$C$1:$WWR$1,0)),"-")</f>
        <v>-</v>
      </c>
      <c r="P65" s="228" t="str">
        <f>IFERROR(INDEX('Helsinki Database'!$C$2:$WWR$71,MATCH($B65,'Helsinki Database'!$A$2:$A$71,0),MATCH(P$11,'Helsinki Database'!$C$1:$WWR$1,0)),"-")</f>
        <v>-</v>
      </c>
      <c r="Q65" s="228" t="str">
        <f>IFERROR(INDEX('Helsinki Database'!$C$2:$WWR$71,MATCH($B65,'Helsinki Database'!$A$2:$A$71,0),MATCH(Q$11,'Helsinki Database'!$C$1:$WWR$1,0)),"-")</f>
        <v>-</v>
      </c>
      <c r="R65" s="228" t="str">
        <f>IFERROR(INDEX('Helsinki Database'!$C$2:$WWR$71,MATCH($B65,'Helsinki Database'!$A$2:$A$71,0),MATCH(R$11,'Helsinki Database'!$C$1:$WWR$1,0)),"-")</f>
        <v>-</v>
      </c>
      <c r="S65" s="228" t="str">
        <f>IFERROR(INDEX('Helsinki Database'!$C$2:$WWR$71,MATCH($B65,'Helsinki Database'!$A$2:$A$71,0),MATCH(S$11,'Helsinki Database'!$C$1:$WWR$1,0)),"-")</f>
        <v>-</v>
      </c>
      <c r="T65" s="228" t="str">
        <f>IFERROR(INDEX('Helsinki Database'!$C$2:$WWR$71,MATCH($B65,'Helsinki Database'!$A$2:$A$71,0),MATCH(T$11,'Helsinki Database'!$C$1:$WWR$1,0)),"-")</f>
        <v>-</v>
      </c>
      <c r="U65" s="228" t="str">
        <f>IFERROR(INDEX('Helsinki Database'!$C$2:$WWR$71,MATCH($B65,'Helsinki Database'!$A$2:$A$71,0),MATCH(U$11,'Helsinki Database'!$C$1:$WWR$1,0)),"-")</f>
        <v>-</v>
      </c>
      <c r="V65" s="228" t="str">
        <f>IFERROR(INDEX('Helsinki Database'!$C$2:$WWR$71,MATCH($B65,'Helsinki Database'!$A$2:$A$71,0),MATCH(V$11,'Helsinki Database'!$C$1:$WWR$1,0)),"-")</f>
        <v>-</v>
      </c>
      <c r="W65" s="228" t="str">
        <f>IFERROR(INDEX('Helsinki Database'!$C$2:$WWR$71,MATCH($B65,'Helsinki Database'!$A$2:$A$71,0),MATCH(W$11,'Helsinki Database'!$C$1:$WWR$1,0)),"-")</f>
        <v>-</v>
      </c>
      <c r="X65" s="227" t="str">
        <f>IFERROR(INDEX('Helsinki Database'!$C$2:$WWR$71,MATCH($B65,'Helsinki Database'!$A$2:$A$71,0),MATCH(X$11,'Helsinki Database'!$C$1:$WWR$1,0)),"-")</f>
        <v>-</v>
      </c>
      <c r="Y65" s="229" t="str">
        <f>IFERROR(INDEX('Helsinki Database'!$C$2:$WWR$71,MATCH($B65,'Helsinki Database'!$A$2:$A$71,0),MATCH(Y$11,'Helsinki Database'!$C$1:$WWR$1,0)),"-")</f>
        <v>-</v>
      </c>
      <c r="Z65" s="228" t="str">
        <f>IFERROR(INDEX('Helsinki Database'!$C$2:$WWR$71,MATCH($B65,'Helsinki Database'!$A$2:$A$71,0),MATCH(Z$11,'Helsinki Database'!$C$1:$WWR$1,0)),"-")</f>
        <v>-</v>
      </c>
      <c r="AA65" s="228" t="str">
        <f>IFERROR(INDEX('Helsinki Database'!$C$2:$WWR$71,MATCH($B65,'Helsinki Database'!$A$2:$A$71,0),MATCH(AA$11,'Helsinki Database'!$C$1:$WWR$1,0)),"-")</f>
        <v>-</v>
      </c>
      <c r="AB65" s="228" t="str">
        <f>IFERROR(INDEX('Helsinki Database'!$C$2:$WWR$71,MATCH($B65,'Helsinki Database'!$A$2:$A$71,0),MATCH(AB$11,'Helsinki Database'!$C$1:$WWR$1,0)),"-")</f>
        <v>-</v>
      </c>
      <c r="AC65" s="228" t="str">
        <f>IFERROR(INDEX('Helsinki Database'!$C$2:$WWR$71,MATCH($B65,'Helsinki Database'!$A$2:$A$71,0),MATCH(AC$11,'Helsinki Database'!$C$1:$WWR$1,0)),"-")</f>
        <v>-</v>
      </c>
      <c r="AD65" s="228" t="str">
        <f>IFERROR(INDEX('Helsinki Database'!$C$2:$WWR$71,MATCH($B65,'Helsinki Database'!$A$2:$A$71,0),MATCH(AD$11,'Helsinki Database'!$C$1:$WWR$1,0)),"-")</f>
        <v>-</v>
      </c>
      <c r="AE65" s="228" t="str">
        <f>IFERROR(INDEX('Helsinki Database'!$C$2:$WWR$71,MATCH($B65,'Helsinki Database'!$A$2:$A$71,0),MATCH(AE$11,'Helsinki Database'!$C$1:$WWR$1,0)),"-")</f>
        <v>-</v>
      </c>
      <c r="AF65" s="228" t="str">
        <f>IFERROR(INDEX('Helsinki Database'!$C$2:$WWR$71,MATCH($B65,'Helsinki Database'!$A$2:$A$71,0),MATCH(AF$11,'Helsinki Database'!$C$1:$WWR$1,0)),"-")</f>
        <v>-</v>
      </c>
      <c r="AG65" s="228" t="str">
        <f>IFERROR(INDEX('Helsinki Database'!$C$2:$WWR$71,MATCH($B65,'Helsinki Database'!$A$2:$A$71,0),MATCH(AG$11,'Helsinki Database'!$C$1:$WWR$1,0)),"-")</f>
        <v>-</v>
      </c>
      <c r="AH65" s="228" t="str">
        <f>IFERROR(INDEX('Helsinki Database'!$C$2:$WWR$71,MATCH($B65,'Helsinki Database'!$A$2:$A$71,0),MATCH(AH$11,'Helsinki Database'!$C$1:$WWR$1,0)),"-")</f>
        <v>-</v>
      </c>
      <c r="AI65" s="228" t="str">
        <f>IFERROR(INDEX('Helsinki Database'!$C$2:$WWR$71,MATCH($B65,'Helsinki Database'!$A$2:$A$71,0),MATCH(AI$11,'Helsinki Database'!$C$1:$WWR$1,0)),"-")</f>
        <v>-</v>
      </c>
      <c r="AJ65" s="228" t="str">
        <f>IFERROR(INDEX('Helsinki Database'!$C$2:$WWR$71,MATCH($B65,'Helsinki Database'!$A$2:$A$71,0),MATCH(AJ$11,'Helsinki Database'!$C$1:$WWR$1,0)),"-")</f>
        <v>-</v>
      </c>
      <c r="AK65" s="227" t="str">
        <f>IFERROR(INDEX('Helsinki Database'!$C$2:$WWR$71,MATCH($B65,'Helsinki Database'!$A$2:$A$71,0),MATCH(AK$11,'Helsinki Database'!$C$1:$WWR$1,0)),"-")</f>
        <v>-</v>
      </c>
      <c r="AL65" s="229" t="str">
        <f>IFERROR(INDEX('Helsinki Database'!$C$2:$WWR$71,MATCH($B65,'Helsinki Database'!$A$2:$A$71,0),MATCH(AL$11,'Helsinki Database'!$C$1:$WWR$1,0)),"-")</f>
        <v>-</v>
      </c>
      <c r="AM65" s="228" t="str">
        <f>IFERROR(INDEX('Helsinki Database'!$C$2:$WWR$71,MATCH($B65,'Helsinki Database'!$A$2:$A$71,0),MATCH(AM$11,'Helsinki Database'!$C$1:$WWR$1,0)),"-")</f>
        <v>-</v>
      </c>
      <c r="AN65" s="228" t="str">
        <f>IFERROR(INDEX('Helsinki Database'!$C$2:$WWR$71,MATCH($B65,'Helsinki Database'!$A$2:$A$71,0),MATCH(AN$11,'Helsinki Database'!$C$1:$WWR$1,0)),"-")</f>
        <v>-</v>
      </c>
      <c r="AO65" s="228" t="str">
        <f>IFERROR(INDEX('Helsinki Database'!$C$2:$WWR$71,MATCH($B65,'Helsinki Database'!$A$2:$A$71,0),MATCH(AO$11,'Helsinki Database'!$C$1:$WWR$1,0)),"-")</f>
        <v>-</v>
      </c>
      <c r="AP65" s="228" t="str">
        <f>IFERROR(INDEX('Helsinki Database'!$C$2:$WWR$71,MATCH($B65,'Helsinki Database'!$A$2:$A$71,0),MATCH(AP$11,'Helsinki Database'!$C$1:$WWR$1,0)),"-")</f>
        <v>-</v>
      </c>
      <c r="AQ65" s="228" t="str">
        <f>IFERROR(INDEX('Helsinki Database'!$C$2:$WWR$71,MATCH($B65,'Helsinki Database'!$A$2:$A$71,0),MATCH(AQ$11,'Helsinki Database'!$C$1:$WWR$1,0)),"-")</f>
        <v>-</v>
      </c>
      <c r="AR65" s="228" t="str">
        <f>IFERROR(INDEX('Helsinki Database'!$C$2:$WWR$71,MATCH($B65,'Helsinki Database'!$A$2:$A$71,0),MATCH(AR$11,'Helsinki Database'!$C$1:$WWR$1,0)),"-")</f>
        <v>-</v>
      </c>
      <c r="AS65" s="228" t="str">
        <f>IFERROR(INDEX('Helsinki Database'!$C$2:$WWR$71,MATCH($B65,'Helsinki Database'!$A$2:$A$71,0),MATCH(AS$11,'Helsinki Database'!$C$1:$WWR$1,0)),"-")</f>
        <v>-</v>
      </c>
      <c r="AT65" s="228" t="str">
        <f>IFERROR(INDEX('Helsinki Database'!$C$2:$WWR$71,MATCH($B65,'Helsinki Database'!$A$2:$A$71,0),MATCH(AT$11,'Helsinki Database'!$C$1:$WWR$1,0)),"-")</f>
        <v>-</v>
      </c>
      <c r="AU65" s="227" t="str">
        <f>IFERROR(INDEX('Helsinki Database'!$C$2:$WWR$71,MATCH($B65,'Helsinki Database'!$A$2:$A$71,0),MATCH(AU$11,'Helsinki Database'!$C$1:$WWR$1,0)),"-")</f>
        <v>-</v>
      </c>
    </row>
    <row r="66" spans="1:47" s="194" customFormat="1">
      <c r="A66" s="254"/>
      <c r="B66" s="267"/>
      <c r="C66" s="229" t="str">
        <f>IFERROR(INDEX('Helsinki Database'!$C$2:$WWR$71,MATCH($B66,'Helsinki Database'!$A$2:$A$71,0),MATCH(C$11,'Helsinki Database'!$C$1:$WWR$1,0)),"-")</f>
        <v>-</v>
      </c>
      <c r="D66" s="228" t="str">
        <f>IFERROR(INDEX('Helsinki Database'!$C$2:$WWR$71,MATCH($B66,'Helsinki Database'!$A$2:$A$71,0),MATCH(D$11,'Helsinki Database'!$C$1:$WWR$1,0)),"-")</f>
        <v>-</v>
      </c>
      <c r="E66" s="228" t="str">
        <f>IFERROR(INDEX('Helsinki Database'!$C$2:$WWR$71,MATCH($B66,'Helsinki Database'!$A$2:$A$71,0),MATCH(E$11,'Helsinki Database'!$C$1:$WWR$1,0)),"-")</f>
        <v>-</v>
      </c>
      <c r="F66" s="228" t="str">
        <f>IFERROR(INDEX('Helsinki Database'!$C$2:$WWR$71,MATCH($B66,'Helsinki Database'!$A$2:$A$71,0),MATCH(F$11,'Helsinki Database'!$C$1:$WWR$1,0)),"-")</f>
        <v>-</v>
      </c>
      <c r="G66" s="228" t="str">
        <f>IFERROR(INDEX('Helsinki Database'!$C$2:$WWR$71,MATCH($B66,'Helsinki Database'!$A$2:$A$71,0),MATCH(G$11,'Helsinki Database'!$C$1:$WWR$1,0)),"-")</f>
        <v>-</v>
      </c>
      <c r="H66" s="228" t="str">
        <f>IFERROR(INDEX('Helsinki Database'!$C$2:$WWR$71,MATCH($B66,'Helsinki Database'!$A$2:$A$71,0),MATCH(H$11,'Helsinki Database'!$C$1:$WWR$1,0)),"-")</f>
        <v>-</v>
      </c>
      <c r="I66" s="228" t="str">
        <f>IFERROR(INDEX('Helsinki Database'!$C$2:$WWR$71,MATCH($B66,'Helsinki Database'!$A$2:$A$71,0),MATCH(I$11,'Helsinki Database'!$C$1:$WWR$1,0)),"-")</f>
        <v>-</v>
      </c>
      <c r="J66" s="228" t="str">
        <f>IFERROR(INDEX('Helsinki Database'!$C$2:$WWR$71,MATCH($B66,'Helsinki Database'!$A$2:$A$71,0),MATCH(J$11,'Helsinki Database'!$C$1:$WWR$1,0)),"-")</f>
        <v>-</v>
      </c>
      <c r="K66" s="228" t="str">
        <f>IFERROR(INDEX('Helsinki Database'!$C$2:$WWR$71,MATCH($B66,'Helsinki Database'!$A$2:$A$71,0),MATCH(K$11,'Helsinki Database'!$C$1:$WWR$1,0)),"-")</f>
        <v>-</v>
      </c>
      <c r="L66" s="228" t="str">
        <f>IFERROR(INDEX('Helsinki Database'!$C$2:$WWR$71,MATCH($B66,'Helsinki Database'!$A$2:$A$71,0),MATCH(L$11,'Helsinki Database'!$C$1:$WWR$1,0)),"-")</f>
        <v>-</v>
      </c>
      <c r="M66" s="228" t="str">
        <f>IFERROR(INDEX('Helsinki Database'!$C$2:$WWR$71,MATCH($B66,'Helsinki Database'!$A$2:$A$71,0),MATCH(M$11,'Helsinki Database'!$C$1:$WWR$1,0)),"-")</f>
        <v>-</v>
      </c>
      <c r="N66" s="228" t="str">
        <f>IFERROR(INDEX('Helsinki Database'!$C$2:$WWR$71,MATCH($B66,'Helsinki Database'!$A$2:$A$71,0),MATCH(N$11,'Helsinki Database'!$C$1:$WWR$1,0)),"-")</f>
        <v>-</v>
      </c>
      <c r="O66" s="228" t="str">
        <f>IFERROR(INDEX('Helsinki Database'!$C$2:$WWR$71,MATCH($B66,'Helsinki Database'!$A$2:$A$71,0),MATCH(O$11,'Helsinki Database'!$C$1:$WWR$1,0)),"-")</f>
        <v>-</v>
      </c>
      <c r="P66" s="228" t="str">
        <f>IFERROR(INDEX('Helsinki Database'!$C$2:$WWR$71,MATCH($B66,'Helsinki Database'!$A$2:$A$71,0),MATCH(P$11,'Helsinki Database'!$C$1:$WWR$1,0)),"-")</f>
        <v>-</v>
      </c>
      <c r="Q66" s="228" t="str">
        <f>IFERROR(INDEX('Helsinki Database'!$C$2:$WWR$71,MATCH($B66,'Helsinki Database'!$A$2:$A$71,0),MATCH(Q$11,'Helsinki Database'!$C$1:$WWR$1,0)),"-")</f>
        <v>-</v>
      </c>
      <c r="R66" s="228" t="str">
        <f>IFERROR(INDEX('Helsinki Database'!$C$2:$WWR$71,MATCH($B66,'Helsinki Database'!$A$2:$A$71,0),MATCH(R$11,'Helsinki Database'!$C$1:$WWR$1,0)),"-")</f>
        <v>-</v>
      </c>
      <c r="S66" s="228" t="str">
        <f>IFERROR(INDEX('Helsinki Database'!$C$2:$WWR$71,MATCH($B66,'Helsinki Database'!$A$2:$A$71,0),MATCH(S$11,'Helsinki Database'!$C$1:$WWR$1,0)),"-")</f>
        <v>-</v>
      </c>
      <c r="T66" s="228" t="str">
        <f>IFERROR(INDEX('Helsinki Database'!$C$2:$WWR$71,MATCH($B66,'Helsinki Database'!$A$2:$A$71,0),MATCH(T$11,'Helsinki Database'!$C$1:$WWR$1,0)),"-")</f>
        <v>-</v>
      </c>
      <c r="U66" s="228" t="str">
        <f>IFERROR(INDEX('Helsinki Database'!$C$2:$WWR$71,MATCH($B66,'Helsinki Database'!$A$2:$A$71,0),MATCH(U$11,'Helsinki Database'!$C$1:$WWR$1,0)),"-")</f>
        <v>-</v>
      </c>
      <c r="V66" s="228" t="str">
        <f>IFERROR(INDEX('Helsinki Database'!$C$2:$WWR$71,MATCH($B66,'Helsinki Database'!$A$2:$A$71,0),MATCH(V$11,'Helsinki Database'!$C$1:$WWR$1,0)),"-")</f>
        <v>-</v>
      </c>
      <c r="W66" s="228" t="str">
        <f>IFERROR(INDEX('Helsinki Database'!$C$2:$WWR$71,MATCH($B66,'Helsinki Database'!$A$2:$A$71,0),MATCH(W$11,'Helsinki Database'!$C$1:$WWR$1,0)),"-")</f>
        <v>-</v>
      </c>
      <c r="X66" s="227" t="str">
        <f>IFERROR(INDEX('Helsinki Database'!$C$2:$WWR$71,MATCH($B66,'Helsinki Database'!$A$2:$A$71,0),MATCH(X$11,'Helsinki Database'!$C$1:$WWR$1,0)),"-")</f>
        <v>-</v>
      </c>
      <c r="Y66" s="229" t="str">
        <f>IFERROR(INDEX('Helsinki Database'!$C$2:$WWR$71,MATCH($B66,'Helsinki Database'!$A$2:$A$71,0),MATCH(Y$11,'Helsinki Database'!$C$1:$WWR$1,0)),"-")</f>
        <v>-</v>
      </c>
      <c r="Z66" s="228" t="str">
        <f>IFERROR(INDEX('Helsinki Database'!$C$2:$WWR$71,MATCH($B66,'Helsinki Database'!$A$2:$A$71,0),MATCH(Z$11,'Helsinki Database'!$C$1:$WWR$1,0)),"-")</f>
        <v>-</v>
      </c>
      <c r="AA66" s="228" t="str">
        <f>IFERROR(INDEX('Helsinki Database'!$C$2:$WWR$71,MATCH($B66,'Helsinki Database'!$A$2:$A$71,0),MATCH(AA$11,'Helsinki Database'!$C$1:$WWR$1,0)),"-")</f>
        <v>-</v>
      </c>
      <c r="AB66" s="228" t="str">
        <f>IFERROR(INDEX('Helsinki Database'!$C$2:$WWR$71,MATCH($B66,'Helsinki Database'!$A$2:$A$71,0),MATCH(AB$11,'Helsinki Database'!$C$1:$WWR$1,0)),"-")</f>
        <v>-</v>
      </c>
      <c r="AC66" s="228" t="str">
        <f>IFERROR(INDEX('Helsinki Database'!$C$2:$WWR$71,MATCH($B66,'Helsinki Database'!$A$2:$A$71,0),MATCH(AC$11,'Helsinki Database'!$C$1:$WWR$1,0)),"-")</f>
        <v>-</v>
      </c>
      <c r="AD66" s="228" t="str">
        <f>IFERROR(INDEX('Helsinki Database'!$C$2:$WWR$71,MATCH($B66,'Helsinki Database'!$A$2:$A$71,0),MATCH(AD$11,'Helsinki Database'!$C$1:$WWR$1,0)),"-")</f>
        <v>-</v>
      </c>
      <c r="AE66" s="228" t="str">
        <f>IFERROR(INDEX('Helsinki Database'!$C$2:$WWR$71,MATCH($B66,'Helsinki Database'!$A$2:$A$71,0),MATCH(AE$11,'Helsinki Database'!$C$1:$WWR$1,0)),"-")</f>
        <v>-</v>
      </c>
      <c r="AF66" s="228" t="str">
        <f>IFERROR(INDEX('Helsinki Database'!$C$2:$WWR$71,MATCH($B66,'Helsinki Database'!$A$2:$A$71,0),MATCH(AF$11,'Helsinki Database'!$C$1:$WWR$1,0)),"-")</f>
        <v>-</v>
      </c>
      <c r="AG66" s="228" t="str">
        <f>IFERROR(INDEX('Helsinki Database'!$C$2:$WWR$71,MATCH($B66,'Helsinki Database'!$A$2:$A$71,0),MATCH(AG$11,'Helsinki Database'!$C$1:$WWR$1,0)),"-")</f>
        <v>-</v>
      </c>
      <c r="AH66" s="228" t="str">
        <f>IFERROR(INDEX('Helsinki Database'!$C$2:$WWR$71,MATCH($B66,'Helsinki Database'!$A$2:$A$71,0),MATCH(AH$11,'Helsinki Database'!$C$1:$WWR$1,0)),"-")</f>
        <v>-</v>
      </c>
      <c r="AI66" s="228" t="str">
        <f>IFERROR(INDEX('Helsinki Database'!$C$2:$WWR$71,MATCH($B66,'Helsinki Database'!$A$2:$A$71,0),MATCH(AI$11,'Helsinki Database'!$C$1:$WWR$1,0)),"-")</f>
        <v>-</v>
      </c>
      <c r="AJ66" s="228" t="str">
        <f>IFERROR(INDEX('Helsinki Database'!$C$2:$WWR$71,MATCH($B66,'Helsinki Database'!$A$2:$A$71,0),MATCH(AJ$11,'Helsinki Database'!$C$1:$WWR$1,0)),"-")</f>
        <v>-</v>
      </c>
      <c r="AK66" s="227" t="str">
        <f>IFERROR(INDEX('Helsinki Database'!$C$2:$WWR$71,MATCH($B66,'Helsinki Database'!$A$2:$A$71,0),MATCH(AK$11,'Helsinki Database'!$C$1:$WWR$1,0)),"-")</f>
        <v>-</v>
      </c>
      <c r="AL66" s="229" t="str">
        <f>IFERROR(INDEX('Helsinki Database'!$C$2:$WWR$71,MATCH($B66,'Helsinki Database'!$A$2:$A$71,0),MATCH(AL$11,'Helsinki Database'!$C$1:$WWR$1,0)),"-")</f>
        <v>-</v>
      </c>
      <c r="AM66" s="228" t="str">
        <f>IFERROR(INDEX('Helsinki Database'!$C$2:$WWR$71,MATCH($B66,'Helsinki Database'!$A$2:$A$71,0),MATCH(AM$11,'Helsinki Database'!$C$1:$WWR$1,0)),"-")</f>
        <v>-</v>
      </c>
      <c r="AN66" s="228" t="str">
        <f>IFERROR(INDEX('Helsinki Database'!$C$2:$WWR$71,MATCH($B66,'Helsinki Database'!$A$2:$A$71,0),MATCH(AN$11,'Helsinki Database'!$C$1:$WWR$1,0)),"-")</f>
        <v>-</v>
      </c>
      <c r="AO66" s="228" t="str">
        <f>IFERROR(INDEX('Helsinki Database'!$C$2:$WWR$71,MATCH($B66,'Helsinki Database'!$A$2:$A$71,0),MATCH(AO$11,'Helsinki Database'!$C$1:$WWR$1,0)),"-")</f>
        <v>-</v>
      </c>
      <c r="AP66" s="228" t="str">
        <f>IFERROR(INDEX('Helsinki Database'!$C$2:$WWR$71,MATCH($B66,'Helsinki Database'!$A$2:$A$71,0),MATCH(AP$11,'Helsinki Database'!$C$1:$WWR$1,0)),"-")</f>
        <v>-</v>
      </c>
      <c r="AQ66" s="228" t="str">
        <f>IFERROR(INDEX('Helsinki Database'!$C$2:$WWR$71,MATCH($B66,'Helsinki Database'!$A$2:$A$71,0),MATCH(AQ$11,'Helsinki Database'!$C$1:$WWR$1,0)),"-")</f>
        <v>-</v>
      </c>
      <c r="AR66" s="228" t="str">
        <f>IFERROR(INDEX('Helsinki Database'!$C$2:$WWR$71,MATCH($B66,'Helsinki Database'!$A$2:$A$71,0),MATCH(AR$11,'Helsinki Database'!$C$1:$WWR$1,0)),"-")</f>
        <v>-</v>
      </c>
      <c r="AS66" s="228" t="str">
        <f>IFERROR(INDEX('Helsinki Database'!$C$2:$WWR$71,MATCH($B66,'Helsinki Database'!$A$2:$A$71,0),MATCH(AS$11,'Helsinki Database'!$C$1:$WWR$1,0)),"-")</f>
        <v>-</v>
      </c>
      <c r="AT66" s="228" t="str">
        <f>IFERROR(INDEX('Helsinki Database'!$C$2:$WWR$71,MATCH($B66,'Helsinki Database'!$A$2:$A$71,0),MATCH(AT$11,'Helsinki Database'!$C$1:$WWR$1,0)),"-")</f>
        <v>-</v>
      </c>
      <c r="AU66" s="227" t="str">
        <f>IFERROR(INDEX('Helsinki Database'!$C$2:$WWR$71,MATCH($B66,'Helsinki Database'!$A$2:$A$71,0),MATCH(AU$11,'Helsinki Database'!$C$1:$WWR$1,0)),"-")</f>
        <v>-</v>
      </c>
    </row>
    <row r="67" spans="1:47" s="194" customFormat="1">
      <c r="A67" s="254"/>
      <c r="B67" s="267"/>
      <c r="C67" s="229" t="str">
        <f>IFERROR(INDEX('Helsinki Database'!$C$2:$WWR$71,MATCH($B67,'Helsinki Database'!$A$2:$A$71,0),MATCH(C$11,'Helsinki Database'!$C$1:$WWR$1,0)),"-")</f>
        <v>-</v>
      </c>
      <c r="D67" s="228" t="str">
        <f>IFERROR(INDEX('Helsinki Database'!$C$2:$WWR$71,MATCH($B67,'Helsinki Database'!$A$2:$A$71,0),MATCH(D$11,'Helsinki Database'!$C$1:$WWR$1,0)),"-")</f>
        <v>-</v>
      </c>
      <c r="E67" s="228" t="str">
        <f>IFERROR(INDEX('Helsinki Database'!$C$2:$WWR$71,MATCH($B67,'Helsinki Database'!$A$2:$A$71,0),MATCH(E$11,'Helsinki Database'!$C$1:$WWR$1,0)),"-")</f>
        <v>-</v>
      </c>
      <c r="F67" s="228" t="str">
        <f>IFERROR(INDEX('Helsinki Database'!$C$2:$WWR$71,MATCH($B67,'Helsinki Database'!$A$2:$A$71,0),MATCH(F$11,'Helsinki Database'!$C$1:$WWR$1,0)),"-")</f>
        <v>-</v>
      </c>
      <c r="G67" s="228" t="str">
        <f>IFERROR(INDEX('Helsinki Database'!$C$2:$WWR$71,MATCH($B67,'Helsinki Database'!$A$2:$A$71,0),MATCH(G$11,'Helsinki Database'!$C$1:$WWR$1,0)),"-")</f>
        <v>-</v>
      </c>
      <c r="H67" s="228" t="str">
        <f>IFERROR(INDEX('Helsinki Database'!$C$2:$WWR$71,MATCH($B67,'Helsinki Database'!$A$2:$A$71,0),MATCH(H$11,'Helsinki Database'!$C$1:$WWR$1,0)),"-")</f>
        <v>-</v>
      </c>
      <c r="I67" s="228" t="str">
        <f>IFERROR(INDEX('Helsinki Database'!$C$2:$WWR$71,MATCH($B67,'Helsinki Database'!$A$2:$A$71,0),MATCH(I$11,'Helsinki Database'!$C$1:$WWR$1,0)),"-")</f>
        <v>-</v>
      </c>
      <c r="J67" s="228" t="str">
        <f>IFERROR(INDEX('Helsinki Database'!$C$2:$WWR$71,MATCH($B67,'Helsinki Database'!$A$2:$A$71,0),MATCH(J$11,'Helsinki Database'!$C$1:$WWR$1,0)),"-")</f>
        <v>-</v>
      </c>
      <c r="K67" s="228" t="str">
        <f>IFERROR(INDEX('Helsinki Database'!$C$2:$WWR$71,MATCH($B67,'Helsinki Database'!$A$2:$A$71,0),MATCH(K$11,'Helsinki Database'!$C$1:$WWR$1,0)),"-")</f>
        <v>-</v>
      </c>
      <c r="L67" s="228" t="str">
        <f>IFERROR(INDEX('Helsinki Database'!$C$2:$WWR$71,MATCH($B67,'Helsinki Database'!$A$2:$A$71,0),MATCH(L$11,'Helsinki Database'!$C$1:$WWR$1,0)),"-")</f>
        <v>-</v>
      </c>
      <c r="M67" s="228" t="str">
        <f>IFERROR(INDEX('Helsinki Database'!$C$2:$WWR$71,MATCH($B67,'Helsinki Database'!$A$2:$A$71,0),MATCH(M$11,'Helsinki Database'!$C$1:$WWR$1,0)),"-")</f>
        <v>-</v>
      </c>
      <c r="N67" s="228" t="str">
        <f>IFERROR(INDEX('Helsinki Database'!$C$2:$WWR$71,MATCH($B67,'Helsinki Database'!$A$2:$A$71,0),MATCH(N$11,'Helsinki Database'!$C$1:$WWR$1,0)),"-")</f>
        <v>-</v>
      </c>
      <c r="O67" s="228" t="str">
        <f>IFERROR(INDEX('Helsinki Database'!$C$2:$WWR$71,MATCH($B67,'Helsinki Database'!$A$2:$A$71,0),MATCH(O$11,'Helsinki Database'!$C$1:$WWR$1,0)),"-")</f>
        <v>-</v>
      </c>
      <c r="P67" s="228" t="str">
        <f>IFERROR(INDEX('Helsinki Database'!$C$2:$WWR$71,MATCH($B67,'Helsinki Database'!$A$2:$A$71,0),MATCH(P$11,'Helsinki Database'!$C$1:$WWR$1,0)),"-")</f>
        <v>-</v>
      </c>
      <c r="Q67" s="228" t="str">
        <f>IFERROR(INDEX('Helsinki Database'!$C$2:$WWR$71,MATCH($B67,'Helsinki Database'!$A$2:$A$71,0),MATCH(Q$11,'Helsinki Database'!$C$1:$WWR$1,0)),"-")</f>
        <v>-</v>
      </c>
      <c r="R67" s="228" t="str">
        <f>IFERROR(INDEX('Helsinki Database'!$C$2:$WWR$71,MATCH($B67,'Helsinki Database'!$A$2:$A$71,0),MATCH(R$11,'Helsinki Database'!$C$1:$WWR$1,0)),"-")</f>
        <v>-</v>
      </c>
      <c r="S67" s="228" t="str">
        <f>IFERROR(INDEX('Helsinki Database'!$C$2:$WWR$71,MATCH($B67,'Helsinki Database'!$A$2:$A$71,0),MATCH(S$11,'Helsinki Database'!$C$1:$WWR$1,0)),"-")</f>
        <v>-</v>
      </c>
      <c r="T67" s="228" t="str">
        <f>IFERROR(INDEX('Helsinki Database'!$C$2:$WWR$71,MATCH($B67,'Helsinki Database'!$A$2:$A$71,0),MATCH(T$11,'Helsinki Database'!$C$1:$WWR$1,0)),"-")</f>
        <v>-</v>
      </c>
      <c r="U67" s="228" t="str">
        <f>IFERROR(INDEX('Helsinki Database'!$C$2:$WWR$71,MATCH($B67,'Helsinki Database'!$A$2:$A$71,0),MATCH(U$11,'Helsinki Database'!$C$1:$WWR$1,0)),"-")</f>
        <v>-</v>
      </c>
      <c r="V67" s="228" t="str">
        <f>IFERROR(INDEX('Helsinki Database'!$C$2:$WWR$71,MATCH($B67,'Helsinki Database'!$A$2:$A$71,0),MATCH(V$11,'Helsinki Database'!$C$1:$WWR$1,0)),"-")</f>
        <v>-</v>
      </c>
      <c r="W67" s="228" t="str">
        <f>IFERROR(INDEX('Helsinki Database'!$C$2:$WWR$71,MATCH($B67,'Helsinki Database'!$A$2:$A$71,0),MATCH(W$11,'Helsinki Database'!$C$1:$WWR$1,0)),"-")</f>
        <v>-</v>
      </c>
      <c r="X67" s="227" t="str">
        <f>IFERROR(INDEX('Helsinki Database'!$C$2:$WWR$71,MATCH($B67,'Helsinki Database'!$A$2:$A$71,0),MATCH(X$11,'Helsinki Database'!$C$1:$WWR$1,0)),"-")</f>
        <v>-</v>
      </c>
      <c r="Y67" s="229" t="str">
        <f>IFERROR(INDEX('Helsinki Database'!$C$2:$WWR$71,MATCH($B67,'Helsinki Database'!$A$2:$A$71,0),MATCH(Y$11,'Helsinki Database'!$C$1:$WWR$1,0)),"-")</f>
        <v>-</v>
      </c>
      <c r="Z67" s="228" t="str">
        <f>IFERROR(INDEX('Helsinki Database'!$C$2:$WWR$71,MATCH($B67,'Helsinki Database'!$A$2:$A$71,0),MATCH(Z$11,'Helsinki Database'!$C$1:$WWR$1,0)),"-")</f>
        <v>-</v>
      </c>
      <c r="AA67" s="228" t="str">
        <f>IFERROR(INDEX('Helsinki Database'!$C$2:$WWR$71,MATCH($B67,'Helsinki Database'!$A$2:$A$71,0),MATCH(AA$11,'Helsinki Database'!$C$1:$WWR$1,0)),"-")</f>
        <v>-</v>
      </c>
      <c r="AB67" s="228" t="str">
        <f>IFERROR(INDEX('Helsinki Database'!$C$2:$WWR$71,MATCH($B67,'Helsinki Database'!$A$2:$A$71,0),MATCH(AB$11,'Helsinki Database'!$C$1:$WWR$1,0)),"-")</f>
        <v>-</v>
      </c>
      <c r="AC67" s="228" t="str">
        <f>IFERROR(INDEX('Helsinki Database'!$C$2:$WWR$71,MATCH($B67,'Helsinki Database'!$A$2:$A$71,0),MATCH(AC$11,'Helsinki Database'!$C$1:$WWR$1,0)),"-")</f>
        <v>-</v>
      </c>
      <c r="AD67" s="228" t="str">
        <f>IFERROR(INDEX('Helsinki Database'!$C$2:$WWR$71,MATCH($B67,'Helsinki Database'!$A$2:$A$71,0),MATCH(AD$11,'Helsinki Database'!$C$1:$WWR$1,0)),"-")</f>
        <v>-</v>
      </c>
      <c r="AE67" s="228" t="str">
        <f>IFERROR(INDEX('Helsinki Database'!$C$2:$WWR$71,MATCH($B67,'Helsinki Database'!$A$2:$A$71,0),MATCH(AE$11,'Helsinki Database'!$C$1:$WWR$1,0)),"-")</f>
        <v>-</v>
      </c>
      <c r="AF67" s="228" t="str">
        <f>IFERROR(INDEX('Helsinki Database'!$C$2:$WWR$71,MATCH($B67,'Helsinki Database'!$A$2:$A$71,0),MATCH(AF$11,'Helsinki Database'!$C$1:$WWR$1,0)),"-")</f>
        <v>-</v>
      </c>
      <c r="AG67" s="228" t="str">
        <f>IFERROR(INDEX('Helsinki Database'!$C$2:$WWR$71,MATCH($B67,'Helsinki Database'!$A$2:$A$71,0),MATCH(AG$11,'Helsinki Database'!$C$1:$WWR$1,0)),"-")</f>
        <v>-</v>
      </c>
      <c r="AH67" s="228" t="str">
        <f>IFERROR(INDEX('Helsinki Database'!$C$2:$WWR$71,MATCH($B67,'Helsinki Database'!$A$2:$A$71,0),MATCH(AH$11,'Helsinki Database'!$C$1:$WWR$1,0)),"-")</f>
        <v>-</v>
      </c>
      <c r="AI67" s="228" t="str">
        <f>IFERROR(INDEX('Helsinki Database'!$C$2:$WWR$71,MATCH($B67,'Helsinki Database'!$A$2:$A$71,0),MATCH(AI$11,'Helsinki Database'!$C$1:$WWR$1,0)),"-")</f>
        <v>-</v>
      </c>
      <c r="AJ67" s="228" t="str">
        <f>IFERROR(INDEX('Helsinki Database'!$C$2:$WWR$71,MATCH($B67,'Helsinki Database'!$A$2:$A$71,0),MATCH(AJ$11,'Helsinki Database'!$C$1:$WWR$1,0)),"-")</f>
        <v>-</v>
      </c>
      <c r="AK67" s="227" t="str">
        <f>IFERROR(INDEX('Helsinki Database'!$C$2:$WWR$71,MATCH($B67,'Helsinki Database'!$A$2:$A$71,0),MATCH(AK$11,'Helsinki Database'!$C$1:$WWR$1,0)),"-")</f>
        <v>-</v>
      </c>
      <c r="AL67" s="229" t="str">
        <f>IFERROR(INDEX('Helsinki Database'!$C$2:$WWR$71,MATCH($B67,'Helsinki Database'!$A$2:$A$71,0),MATCH(AL$11,'Helsinki Database'!$C$1:$WWR$1,0)),"-")</f>
        <v>-</v>
      </c>
      <c r="AM67" s="228" t="str">
        <f>IFERROR(INDEX('Helsinki Database'!$C$2:$WWR$71,MATCH($B67,'Helsinki Database'!$A$2:$A$71,0),MATCH(AM$11,'Helsinki Database'!$C$1:$WWR$1,0)),"-")</f>
        <v>-</v>
      </c>
      <c r="AN67" s="228" t="str">
        <f>IFERROR(INDEX('Helsinki Database'!$C$2:$WWR$71,MATCH($B67,'Helsinki Database'!$A$2:$A$71,0),MATCH(AN$11,'Helsinki Database'!$C$1:$WWR$1,0)),"-")</f>
        <v>-</v>
      </c>
      <c r="AO67" s="228" t="str">
        <f>IFERROR(INDEX('Helsinki Database'!$C$2:$WWR$71,MATCH($B67,'Helsinki Database'!$A$2:$A$71,0),MATCH(AO$11,'Helsinki Database'!$C$1:$WWR$1,0)),"-")</f>
        <v>-</v>
      </c>
      <c r="AP67" s="228" t="str">
        <f>IFERROR(INDEX('Helsinki Database'!$C$2:$WWR$71,MATCH($B67,'Helsinki Database'!$A$2:$A$71,0),MATCH(AP$11,'Helsinki Database'!$C$1:$WWR$1,0)),"-")</f>
        <v>-</v>
      </c>
      <c r="AQ67" s="228" t="str">
        <f>IFERROR(INDEX('Helsinki Database'!$C$2:$WWR$71,MATCH($B67,'Helsinki Database'!$A$2:$A$71,0),MATCH(AQ$11,'Helsinki Database'!$C$1:$WWR$1,0)),"-")</f>
        <v>-</v>
      </c>
      <c r="AR67" s="228" t="str">
        <f>IFERROR(INDEX('Helsinki Database'!$C$2:$WWR$71,MATCH($B67,'Helsinki Database'!$A$2:$A$71,0),MATCH(AR$11,'Helsinki Database'!$C$1:$WWR$1,0)),"-")</f>
        <v>-</v>
      </c>
      <c r="AS67" s="228" t="str">
        <f>IFERROR(INDEX('Helsinki Database'!$C$2:$WWR$71,MATCH($B67,'Helsinki Database'!$A$2:$A$71,0),MATCH(AS$11,'Helsinki Database'!$C$1:$WWR$1,0)),"-")</f>
        <v>-</v>
      </c>
      <c r="AT67" s="228" t="str">
        <f>IFERROR(INDEX('Helsinki Database'!$C$2:$WWR$71,MATCH($B67,'Helsinki Database'!$A$2:$A$71,0),MATCH(AT$11,'Helsinki Database'!$C$1:$WWR$1,0)),"-")</f>
        <v>-</v>
      </c>
      <c r="AU67" s="227" t="str">
        <f>IFERROR(INDEX('Helsinki Database'!$C$2:$WWR$71,MATCH($B67,'Helsinki Database'!$A$2:$A$71,0),MATCH(AU$11,'Helsinki Database'!$C$1:$WWR$1,0)),"-")</f>
        <v>-</v>
      </c>
    </row>
    <row r="68" spans="1:47" s="194" customFormat="1">
      <c r="A68" s="254"/>
      <c r="B68" s="267"/>
      <c r="C68" s="229" t="str">
        <f>IFERROR(INDEX('Helsinki Database'!$C$2:$WWR$71,MATCH($B68,'Helsinki Database'!$A$2:$A$71,0),MATCH(C$11,'Helsinki Database'!$C$1:$WWR$1,0)),"-")</f>
        <v>-</v>
      </c>
      <c r="D68" s="228" t="str">
        <f>IFERROR(INDEX('Helsinki Database'!$C$2:$WWR$71,MATCH($B68,'Helsinki Database'!$A$2:$A$71,0),MATCH(D$11,'Helsinki Database'!$C$1:$WWR$1,0)),"-")</f>
        <v>-</v>
      </c>
      <c r="E68" s="228" t="str">
        <f>IFERROR(INDEX('Helsinki Database'!$C$2:$WWR$71,MATCH($B68,'Helsinki Database'!$A$2:$A$71,0),MATCH(E$11,'Helsinki Database'!$C$1:$WWR$1,0)),"-")</f>
        <v>-</v>
      </c>
      <c r="F68" s="228" t="str">
        <f>IFERROR(INDEX('Helsinki Database'!$C$2:$WWR$71,MATCH($B68,'Helsinki Database'!$A$2:$A$71,0),MATCH(F$11,'Helsinki Database'!$C$1:$WWR$1,0)),"-")</f>
        <v>-</v>
      </c>
      <c r="G68" s="228" t="str">
        <f>IFERROR(INDEX('Helsinki Database'!$C$2:$WWR$71,MATCH($B68,'Helsinki Database'!$A$2:$A$71,0),MATCH(G$11,'Helsinki Database'!$C$1:$WWR$1,0)),"-")</f>
        <v>-</v>
      </c>
      <c r="H68" s="228" t="str">
        <f>IFERROR(INDEX('Helsinki Database'!$C$2:$WWR$71,MATCH($B68,'Helsinki Database'!$A$2:$A$71,0),MATCH(H$11,'Helsinki Database'!$C$1:$WWR$1,0)),"-")</f>
        <v>-</v>
      </c>
      <c r="I68" s="228" t="str">
        <f>IFERROR(INDEX('Helsinki Database'!$C$2:$WWR$71,MATCH($B68,'Helsinki Database'!$A$2:$A$71,0),MATCH(I$11,'Helsinki Database'!$C$1:$WWR$1,0)),"-")</f>
        <v>-</v>
      </c>
      <c r="J68" s="228" t="str">
        <f>IFERROR(INDEX('Helsinki Database'!$C$2:$WWR$71,MATCH($B68,'Helsinki Database'!$A$2:$A$71,0),MATCH(J$11,'Helsinki Database'!$C$1:$WWR$1,0)),"-")</f>
        <v>-</v>
      </c>
      <c r="K68" s="228" t="str">
        <f>IFERROR(INDEX('Helsinki Database'!$C$2:$WWR$71,MATCH($B68,'Helsinki Database'!$A$2:$A$71,0),MATCH(K$11,'Helsinki Database'!$C$1:$WWR$1,0)),"-")</f>
        <v>-</v>
      </c>
      <c r="L68" s="228" t="str">
        <f>IFERROR(INDEX('Helsinki Database'!$C$2:$WWR$71,MATCH($B68,'Helsinki Database'!$A$2:$A$71,0),MATCH(L$11,'Helsinki Database'!$C$1:$WWR$1,0)),"-")</f>
        <v>-</v>
      </c>
      <c r="M68" s="228" t="str">
        <f>IFERROR(INDEX('Helsinki Database'!$C$2:$WWR$71,MATCH($B68,'Helsinki Database'!$A$2:$A$71,0),MATCH(M$11,'Helsinki Database'!$C$1:$WWR$1,0)),"-")</f>
        <v>-</v>
      </c>
      <c r="N68" s="228" t="str">
        <f>IFERROR(INDEX('Helsinki Database'!$C$2:$WWR$71,MATCH($B68,'Helsinki Database'!$A$2:$A$71,0),MATCH(N$11,'Helsinki Database'!$C$1:$WWR$1,0)),"-")</f>
        <v>-</v>
      </c>
      <c r="O68" s="228" t="str">
        <f>IFERROR(INDEX('Helsinki Database'!$C$2:$WWR$71,MATCH($B68,'Helsinki Database'!$A$2:$A$71,0),MATCH(O$11,'Helsinki Database'!$C$1:$WWR$1,0)),"-")</f>
        <v>-</v>
      </c>
      <c r="P68" s="228" t="str">
        <f>IFERROR(INDEX('Helsinki Database'!$C$2:$WWR$71,MATCH($B68,'Helsinki Database'!$A$2:$A$71,0),MATCH(P$11,'Helsinki Database'!$C$1:$WWR$1,0)),"-")</f>
        <v>-</v>
      </c>
      <c r="Q68" s="228" t="str">
        <f>IFERROR(INDEX('Helsinki Database'!$C$2:$WWR$71,MATCH($B68,'Helsinki Database'!$A$2:$A$71,0),MATCH(Q$11,'Helsinki Database'!$C$1:$WWR$1,0)),"-")</f>
        <v>-</v>
      </c>
      <c r="R68" s="228" t="str">
        <f>IFERROR(INDEX('Helsinki Database'!$C$2:$WWR$71,MATCH($B68,'Helsinki Database'!$A$2:$A$71,0),MATCH(R$11,'Helsinki Database'!$C$1:$WWR$1,0)),"-")</f>
        <v>-</v>
      </c>
      <c r="S68" s="228" t="str">
        <f>IFERROR(INDEX('Helsinki Database'!$C$2:$WWR$71,MATCH($B68,'Helsinki Database'!$A$2:$A$71,0),MATCH(S$11,'Helsinki Database'!$C$1:$WWR$1,0)),"-")</f>
        <v>-</v>
      </c>
      <c r="T68" s="228" t="str">
        <f>IFERROR(INDEX('Helsinki Database'!$C$2:$WWR$71,MATCH($B68,'Helsinki Database'!$A$2:$A$71,0),MATCH(T$11,'Helsinki Database'!$C$1:$WWR$1,0)),"-")</f>
        <v>-</v>
      </c>
      <c r="U68" s="228" t="str">
        <f>IFERROR(INDEX('Helsinki Database'!$C$2:$WWR$71,MATCH($B68,'Helsinki Database'!$A$2:$A$71,0),MATCH(U$11,'Helsinki Database'!$C$1:$WWR$1,0)),"-")</f>
        <v>-</v>
      </c>
      <c r="V68" s="228" t="str">
        <f>IFERROR(INDEX('Helsinki Database'!$C$2:$WWR$71,MATCH($B68,'Helsinki Database'!$A$2:$A$71,0),MATCH(V$11,'Helsinki Database'!$C$1:$WWR$1,0)),"-")</f>
        <v>-</v>
      </c>
      <c r="W68" s="228" t="str">
        <f>IFERROR(INDEX('Helsinki Database'!$C$2:$WWR$71,MATCH($B68,'Helsinki Database'!$A$2:$A$71,0),MATCH(W$11,'Helsinki Database'!$C$1:$WWR$1,0)),"-")</f>
        <v>-</v>
      </c>
      <c r="X68" s="227" t="str">
        <f>IFERROR(INDEX('Helsinki Database'!$C$2:$WWR$71,MATCH($B68,'Helsinki Database'!$A$2:$A$71,0),MATCH(X$11,'Helsinki Database'!$C$1:$WWR$1,0)),"-")</f>
        <v>-</v>
      </c>
      <c r="Y68" s="229" t="str">
        <f>IFERROR(INDEX('Helsinki Database'!$C$2:$WWR$71,MATCH($B68,'Helsinki Database'!$A$2:$A$71,0),MATCH(Y$11,'Helsinki Database'!$C$1:$WWR$1,0)),"-")</f>
        <v>-</v>
      </c>
      <c r="Z68" s="228" t="str">
        <f>IFERROR(INDEX('Helsinki Database'!$C$2:$WWR$71,MATCH($B68,'Helsinki Database'!$A$2:$A$71,0),MATCH(Z$11,'Helsinki Database'!$C$1:$WWR$1,0)),"-")</f>
        <v>-</v>
      </c>
      <c r="AA68" s="228" t="str">
        <f>IFERROR(INDEX('Helsinki Database'!$C$2:$WWR$71,MATCH($B68,'Helsinki Database'!$A$2:$A$71,0),MATCH(AA$11,'Helsinki Database'!$C$1:$WWR$1,0)),"-")</f>
        <v>-</v>
      </c>
      <c r="AB68" s="228" t="str">
        <f>IFERROR(INDEX('Helsinki Database'!$C$2:$WWR$71,MATCH($B68,'Helsinki Database'!$A$2:$A$71,0),MATCH(AB$11,'Helsinki Database'!$C$1:$WWR$1,0)),"-")</f>
        <v>-</v>
      </c>
      <c r="AC68" s="228" t="str">
        <f>IFERROR(INDEX('Helsinki Database'!$C$2:$WWR$71,MATCH($B68,'Helsinki Database'!$A$2:$A$71,0),MATCH(AC$11,'Helsinki Database'!$C$1:$WWR$1,0)),"-")</f>
        <v>-</v>
      </c>
      <c r="AD68" s="228" t="str">
        <f>IFERROR(INDEX('Helsinki Database'!$C$2:$WWR$71,MATCH($B68,'Helsinki Database'!$A$2:$A$71,0),MATCH(AD$11,'Helsinki Database'!$C$1:$WWR$1,0)),"-")</f>
        <v>-</v>
      </c>
      <c r="AE68" s="228" t="str">
        <f>IFERROR(INDEX('Helsinki Database'!$C$2:$WWR$71,MATCH($B68,'Helsinki Database'!$A$2:$A$71,0),MATCH(AE$11,'Helsinki Database'!$C$1:$WWR$1,0)),"-")</f>
        <v>-</v>
      </c>
      <c r="AF68" s="228" t="str">
        <f>IFERROR(INDEX('Helsinki Database'!$C$2:$WWR$71,MATCH($B68,'Helsinki Database'!$A$2:$A$71,0),MATCH(AF$11,'Helsinki Database'!$C$1:$WWR$1,0)),"-")</f>
        <v>-</v>
      </c>
      <c r="AG68" s="228" t="str">
        <f>IFERROR(INDEX('Helsinki Database'!$C$2:$WWR$71,MATCH($B68,'Helsinki Database'!$A$2:$A$71,0),MATCH(AG$11,'Helsinki Database'!$C$1:$WWR$1,0)),"-")</f>
        <v>-</v>
      </c>
      <c r="AH68" s="228" t="str">
        <f>IFERROR(INDEX('Helsinki Database'!$C$2:$WWR$71,MATCH($B68,'Helsinki Database'!$A$2:$A$71,0),MATCH(AH$11,'Helsinki Database'!$C$1:$WWR$1,0)),"-")</f>
        <v>-</v>
      </c>
      <c r="AI68" s="228" t="str">
        <f>IFERROR(INDEX('Helsinki Database'!$C$2:$WWR$71,MATCH($B68,'Helsinki Database'!$A$2:$A$71,0),MATCH(AI$11,'Helsinki Database'!$C$1:$WWR$1,0)),"-")</f>
        <v>-</v>
      </c>
      <c r="AJ68" s="228" t="str">
        <f>IFERROR(INDEX('Helsinki Database'!$C$2:$WWR$71,MATCH($B68,'Helsinki Database'!$A$2:$A$71,0),MATCH(AJ$11,'Helsinki Database'!$C$1:$WWR$1,0)),"-")</f>
        <v>-</v>
      </c>
      <c r="AK68" s="227" t="str">
        <f>IFERROR(INDEX('Helsinki Database'!$C$2:$WWR$71,MATCH($B68,'Helsinki Database'!$A$2:$A$71,0),MATCH(AK$11,'Helsinki Database'!$C$1:$WWR$1,0)),"-")</f>
        <v>-</v>
      </c>
      <c r="AL68" s="229" t="str">
        <f>IFERROR(INDEX('Helsinki Database'!$C$2:$WWR$71,MATCH($B68,'Helsinki Database'!$A$2:$A$71,0),MATCH(AL$11,'Helsinki Database'!$C$1:$WWR$1,0)),"-")</f>
        <v>-</v>
      </c>
      <c r="AM68" s="228" t="str">
        <f>IFERROR(INDEX('Helsinki Database'!$C$2:$WWR$71,MATCH($B68,'Helsinki Database'!$A$2:$A$71,0),MATCH(AM$11,'Helsinki Database'!$C$1:$WWR$1,0)),"-")</f>
        <v>-</v>
      </c>
      <c r="AN68" s="228" t="str">
        <f>IFERROR(INDEX('Helsinki Database'!$C$2:$WWR$71,MATCH($B68,'Helsinki Database'!$A$2:$A$71,0),MATCH(AN$11,'Helsinki Database'!$C$1:$WWR$1,0)),"-")</f>
        <v>-</v>
      </c>
      <c r="AO68" s="228" t="str">
        <f>IFERROR(INDEX('Helsinki Database'!$C$2:$WWR$71,MATCH($B68,'Helsinki Database'!$A$2:$A$71,0),MATCH(AO$11,'Helsinki Database'!$C$1:$WWR$1,0)),"-")</f>
        <v>-</v>
      </c>
      <c r="AP68" s="228" t="str">
        <f>IFERROR(INDEX('Helsinki Database'!$C$2:$WWR$71,MATCH($B68,'Helsinki Database'!$A$2:$A$71,0),MATCH(AP$11,'Helsinki Database'!$C$1:$WWR$1,0)),"-")</f>
        <v>-</v>
      </c>
      <c r="AQ68" s="228" t="str">
        <f>IFERROR(INDEX('Helsinki Database'!$C$2:$WWR$71,MATCH($B68,'Helsinki Database'!$A$2:$A$71,0),MATCH(AQ$11,'Helsinki Database'!$C$1:$WWR$1,0)),"-")</f>
        <v>-</v>
      </c>
      <c r="AR68" s="228" t="str">
        <f>IFERROR(INDEX('Helsinki Database'!$C$2:$WWR$71,MATCH($B68,'Helsinki Database'!$A$2:$A$71,0),MATCH(AR$11,'Helsinki Database'!$C$1:$WWR$1,0)),"-")</f>
        <v>-</v>
      </c>
      <c r="AS68" s="228" t="str">
        <f>IFERROR(INDEX('Helsinki Database'!$C$2:$WWR$71,MATCH($B68,'Helsinki Database'!$A$2:$A$71,0),MATCH(AS$11,'Helsinki Database'!$C$1:$WWR$1,0)),"-")</f>
        <v>-</v>
      </c>
      <c r="AT68" s="228" t="str">
        <f>IFERROR(INDEX('Helsinki Database'!$C$2:$WWR$71,MATCH($B68,'Helsinki Database'!$A$2:$A$71,0),MATCH(AT$11,'Helsinki Database'!$C$1:$WWR$1,0)),"-")</f>
        <v>-</v>
      </c>
      <c r="AU68" s="227" t="str">
        <f>IFERROR(INDEX('Helsinki Database'!$C$2:$WWR$71,MATCH($B68,'Helsinki Database'!$A$2:$A$71,0),MATCH(AU$11,'Helsinki Database'!$C$1:$WWR$1,0)),"-")</f>
        <v>-</v>
      </c>
    </row>
    <row r="69" spans="1:47" s="194" customFormat="1">
      <c r="A69" s="254"/>
      <c r="B69" s="267"/>
      <c r="C69" s="229" t="str">
        <f>IFERROR(INDEX('Helsinki Database'!$C$2:$WWR$71,MATCH($B69,'Helsinki Database'!$A$2:$A$71,0),MATCH(C$11,'Helsinki Database'!$C$1:$WWR$1,0)),"-")</f>
        <v>-</v>
      </c>
      <c r="D69" s="228" t="str">
        <f>IFERROR(INDEX('Helsinki Database'!$C$2:$WWR$71,MATCH($B69,'Helsinki Database'!$A$2:$A$71,0),MATCH(D$11,'Helsinki Database'!$C$1:$WWR$1,0)),"-")</f>
        <v>-</v>
      </c>
      <c r="E69" s="228" t="str">
        <f>IFERROR(INDEX('Helsinki Database'!$C$2:$WWR$71,MATCH($B69,'Helsinki Database'!$A$2:$A$71,0),MATCH(E$11,'Helsinki Database'!$C$1:$WWR$1,0)),"-")</f>
        <v>-</v>
      </c>
      <c r="F69" s="228" t="str">
        <f>IFERROR(INDEX('Helsinki Database'!$C$2:$WWR$71,MATCH($B69,'Helsinki Database'!$A$2:$A$71,0),MATCH(F$11,'Helsinki Database'!$C$1:$WWR$1,0)),"-")</f>
        <v>-</v>
      </c>
      <c r="G69" s="228" t="str">
        <f>IFERROR(INDEX('Helsinki Database'!$C$2:$WWR$71,MATCH($B69,'Helsinki Database'!$A$2:$A$71,0),MATCH(G$11,'Helsinki Database'!$C$1:$WWR$1,0)),"-")</f>
        <v>-</v>
      </c>
      <c r="H69" s="228" t="str">
        <f>IFERROR(INDEX('Helsinki Database'!$C$2:$WWR$71,MATCH($B69,'Helsinki Database'!$A$2:$A$71,0),MATCH(H$11,'Helsinki Database'!$C$1:$WWR$1,0)),"-")</f>
        <v>-</v>
      </c>
      <c r="I69" s="228" t="str">
        <f>IFERROR(INDEX('Helsinki Database'!$C$2:$WWR$71,MATCH($B69,'Helsinki Database'!$A$2:$A$71,0),MATCH(I$11,'Helsinki Database'!$C$1:$WWR$1,0)),"-")</f>
        <v>-</v>
      </c>
      <c r="J69" s="228" t="str">
        <f>IFERROR(INDEX('Helsinki Database'!$C$2:$WWR$71,MATCH($B69,'Helsinki Database'!$A$2:$A$71,0),MATCH(J$11,'Helsinki Database'!$C$1:$WWR$1,0)),"-")</f>
        <v>-</v>
      </c>
      <c r="K69" s="228" t="str">
        <f>IFERROR(INDEX('Helsinki Database'!$C$2:$WWR$71,MATCH($B69,'Helsinki Database'!$A$2:$A$71,0),MATCH(K$11,'Helsinki Database'!$C$1:$WWR$1,0)),"-")</f>
        <v>-</v>
      </c>
      <c r="L69" s="228" t="str">
        <f>IFERROR(INDEX('Helsinki Database'!$C$2:$WWR$71,MATCH($B69,'Helsinki Database'!$A$2:$A$71,0),MATCH(L$11,'Helsinki Database'!$C$1:$WWR$1,0)),"-")</f>
        <v>-</v>
      </c>
      <c r="M69" s="228" t="str">
        <f>IFERROR(INDEX('Helsinki Database'!$C$2:$WWR$71,MATCH($B69,'Helsinki Database'!$A$2:$A$71,0),MATCH(M$11,'Helsinki Database'!$C$1:$WWR$1,0)),"-")</f>
        <v>-</v>
      </c>
      <c r="N69" s="228" t="str">
        <f>IFERROR(INDEX('Helsinki Database'!$C$2:$WWR$71,MATCH($B69,'Helsinki Database'!$A$2:$A$71,0),MATCH(N$11,'Helsinki Database'!$C$1:$WWR$1,0)),"-")</f>
        <v>-</v>
      </c>
      <c r="O69" s="228" t="str">
        <f>IFERROR(INDEX('Helsinki Database'!$C$2:$WWR$71,MATCH($B69,'Helsinki Database'!$A$2:$A$71,0),MATCH(O$11,'Helsinki Database'!$C$1:$WWR$1,0)),"-")</f>
        <v>-</v>
      </c>
      <c r="P69" s="228" t="str">
        <f>IFERROR(INDEX('Helsinki Database'!$C$2:$WWR$71,MATCH($B69,'Helsinki Database'!$A$2:$A$71,0),MATCH(P$11,'Helsinki Database'!$C$1:$WWR$1,0)),"-")</f>
        <v>-</v>
      </c>
      <c r="Q69" s="228" t="str">
        <f>IFERROR(INDEX('Helsinki Database'!$C$2:$WWR$71,MATCH($B69,'Helsinki Database'!$A$2:$A$71,0),MATCH(Q$11,'Helsinki Database'!$C$1:$WWR$1,0)),"-")</f>
        <v>-</v>
      </c>
      <c r="R69" s="228" t="str">
        <f>IFERROR(INDEX('Helsinki Database'!$C$2:$WWR$71,MATCH($B69,'Helsinki Database'!$A$2:$A$71,0),MATCH(R$11,'Helsinki Database'!$C$1:$WWR$1,0)),"-")</f>
        <v>-</v>
      </c>
      <c r="S69" s="228" t="str">
        <f>IFERROR(INDEX('Helsinki Database'!$C$2:$WWR$71,MATCH($B69,'Helsinki Database'!$A$2:$A$71,0),MATCH(S$11,'Helsinki Database'!$C$1:$WWR$1,0)),"-")</f>
        <v>-</v>
      </c>
      <c r="T69" s="228" t="str">
        <f>IFERROR(INDEX('Helsinki Database'!$C$2:$WWR$71,MATCH($B69,'Helsinki Database'!$A$2:$A$71,0),MATCH(T$11,'Helsinki Database'!$C$1:$WWR$1,0)),"-")</f>
        <v>-</v>
      </c>
      <c r="U69" s="228" t="str">
        <f>IFERROR(INDEX('Helsinki Database'!$C$2:$WWR$71,MATCH($B69,'Helsinki Database'!$A$2:$A$71,0),MATCH(U$11,'Helsinki Database'!$C$1:$WWR$1,0)),"-")</f>
        <v>-</v>
      </c>
      <c r="V69" s="228" t="str">
        <f>IFERROR(INDEX('Helsinki Database'!$C$2:$WWR$71,MATCH($B69,'Helsinki Database'!$A$2:$A$71,0),MATCH(V$11,'Helsinki Database'!$C$1:$WWR$1,0)),"-")</f>
        <v>-</v>
      </c>
      <c r="W69" s="228" t="str">
        <f>IFERROR(INDEX('Helsinki Database'!$C$2:$WWR$71,MATCH($B69,'Helsinki Database'!$A$2:$A$71,0),MATCH(W$11,'Helsinki Database'!$C$1:$WWR$1,0)),"-")</f>
        <v>-</v>
      </c>
      <c r="X69" s="227" t="str">
        <f>IFERROR(INDEX('Helsinki Database'!$C$2:$WWR$71,MATCH($B69,'Helsinki Database'!$A$2:$A$71,0),MATCH(X$11,'Helsinki Database'!$C$1:$WWR$1,0)),"-")</f>
        <v>-</v>
      </c>
      <c r="Y69" s="229" t="str">
        <f>IFERROR(INDEX('Helsinki Database'!$C$2:$WWR$71,MATCH($B69,'Helsinki Database'!$A$2:$A$71,0),MATCH(Y$11,'Helsinki Database'!$C$1:$WWR$1,0)),"-")</f>
        <v>-</v>
      </c>
      <c r="Z69" s="228" t="str">
        <f>IFERROR(INDEX('Helsinki Database'!$C$2:$WWR$71,MATCH($B69,'Helsinki Database'!$A$2:$A$71,0),MATCH(Z$11,'Helsinki Database'!$C$1:$WWR$1,0)),"-")</f>
        <v>-</v>
      </c>
      <c r="AA69" s="228" t="str">
        <f>IFERROR(INDEX('Helsinki Database'!$C$2:$WWR$71,MATCH($B69,'Helsinki Database'!$A$2:$A$71,0),MATCH(AA$11,'Helsinki Database'!$C$1:$WWR$1,0)),"-")</f>
        <v>-</v>
      </c>
      <c r="AB69" s="228" t="str">
        <f>IFERROR(INDEX('Helsinki Database'!$C$2:$WWR$71,MATCH($B69,'Helsinki Database'!$A$2:$A$71,0),MATCH(AB$11,'Helsinki Database'!$C$1:$WWR$1,0)),"-")</f>
        <v>-</v>
      </c>
      <c r="AC69" s="228" t="str">
        <f>IFERROR(INDEX('Helsinki Database'!$C$2:$WWR$71,MATCH($B69,'Helsinki Database'!$A$2:$A$71,0),MATCH(AC$11,'Helsinki Database'!$C$1:$WWR$1,0)),"-")</f>
        <v>-</v>
      </c>
      <c r="AD69" s="228" t="str">
        <f>IFERROR(INDEX('Helsinki Database'!$C$2:$WWR$71,MATCH($B69,'Helsinki Database'!$A$2:$A$71,0),MATCH(AD$11,'Helsinki Database'!$C$1:$WWR$1,0)),"-")</f>
        <v>-</v>
      </c>
      <c r="AE69" s="228" t="str">
        <f>IFERROR(INDEX('Helsinki Database'!$C$2:$WWR$71,MATCH($B69,'Helsinki Database'!$A$2:$A$71,0),MATCH(AE$11,'Helsinki Database'!$C$1:$WWR$1,0)),"-")</f>
        <v>-</v>
      </c>
      <c r="AF69" s="228" t="str">
        <f>IFERROR(INDEX('Helsinki Database'!$C$2:$WWR$71,MATCH($B69,'Helsinki Database'!$A$2:$A$71,0),MATCH(AF$11,'Helsinki Database'!$C$1:$WWR$1,0)),"-")</f>
        <v>-</v>
      </c>
      <c r="AG69" s="228" t="str">
        <f>IFERROR(INDEX('Helsinki Database'!$C$2:$WWR$71,MATCH($B69,'Helsinki Database'!$A$2:$A$71,0),MATCH(AG$11,'Helsinki Database'!$C$1:$WWR$1,0)),"-")</f>
        <v>-</v>
      </c>
      <c r="AH69" s="228" t="str">
        <f>IFERROR(INDEX('Helsinki Database'!$C$2:$WWR$71,MATCH($B69,'Helsinki Database'!$A$2:$A$71,0),MATCH(AH$11,'Helsinki Database'!$C$1:$WWR$1,0)),"-")</f>
        <v>-</v>
      </c>
      <c r="AI69" s="228" t="str">
        <f>IFERROR(INDEX('Helsinki Database'!$C$2:$WWR$71,MATCH($B69,'Helsinki Database'!$A$2:$A$71,0),MATCH(AI$11,'Helsinki Database'!$C$1:$WWR$1,0)),"-")</f>
        <v>-</v>
      </c>
      <c r="AJ69" s="228" t="str">
        <f>IFERROR(INDEX('Helsinki Database'!$C$2:$WWR$71,MATCH($B69,'Helsinki Database'!$A$2:$A$71,0),MATCH(AJ$11,'Helsinki Database'!$C$1:$WWR$1,0)),"-")</f>
        <v>-</v>
      </c>
      <c r="AK69" s="227" t="str">
        <f>IFERROR(INDEX('Helsinki Database'!$C$2:$WWR$71,MATCH($B69,'Helsinki Database'!$A$2:$A$71,0),MATCH(AK$11,'Helsinki Database'!$C$1:$WWR$1,0)),"-")</f>
        <v>-</v>
      </c>
      <c r="AL69" s="229" t="str">
        <f>IFERROR(INDEX('Helsinki Database'!$C$2:$WWR$71,MATCH($B69,'Helsinki Database'!$A$2:$A$71,0),MATCH(AL$11,'Helsinki Database'!$C$1:$WWR$1,0)),"-")</f>
        <v>-</v>
      </c>
      <c r="AM69" s="228" t="str">
        <f>IFERROR(INDEX('Helsinki Database'!$C$2:$WWR$71,MATCH($B69,'Helsinki Database'!$A$2:$A$71,0),MATCH(AM$11,'Helsinki Database'!$C$1:$WWR$1,0)),"-")</f>
        <v>-</v>
      </c>
      <c r="AN69" s="228" t="str">
        <f>IFERROR(INDEX('Helsinki Database'!$C$2:$WWR$71,MATCH($B69,'Helsinki Database'!$A$2:$A$71,0),MATCH(AN$11,'Helsinki Database'!$C$1:$WWR$1,0)),"-")</f>
        <v>-</v>
      </c>
      <c r="AO69" s="228" t="str">
        <f>IFERROR(INDEX('Helsinki Database'!$C$2:$WWR$71,MATCH($B69,'Helsinki Database'!$A$2:$A$71,0),MATCH(AO$11,'Helsinki Database'!$C$1:$WWR$1,0)),"-")</f>
        <v>-</v>
      </c>
      <c r="AP69" s="228" t="str">
        <f>IFERROR(INDEX('Helsinki Database'!$C$2:$WWR$71,MATCH($B69,'Helsinki Database'!$A$2:$A$71,0),MATCH(AP$11,'Helsinki Database'!$C$1:$WWR$1,0)),"-")</f>
        <v>-</v>
      </c>
      <c r="AQ69" s="228" t="str">
        <f>IFERROR(INDEX('Helsinki Database'!$C$2:$WWR$71,MATCH($B69,'Helsinki Database'!$A$2:$A$71,0),MATCH(AQ$11,'Helsinki Database'!$C$1:$WWR$1,0)),"-")</f>
        <v>-</v>
      </c>
      <c r="AR69" s="228" t="str">
        <f>IFERROR(INDEX('Helsinki Database'!$C$2:$WWR$71,MATCH($B69,'Helsinki Database'!$A$2:$A$71,0),MATCH(AR$11,'Helsinki Database'!$C$1:$WWR$1,0)),"-")</f>
        <v>-</v>
      </c>
      <c r="AS69" s="228" t="str">
        <f>IFERROR(INDEX('Helsinki Database'!$C$2:$WWR$71,MATCH($B69,'Helsinki Database'!$A$2:$A$71,0),MATCH(AS$11,'Helsinki Database'!$C$1:$WWR$1,0)),"-")</f>
        <v>-</v>
      </c>
      <c r="AT69" s="228" t="str">
        <f>IFERROR(INDEX('Helsinki Database'!$C$2:$WWR$71,MATCH($B69,'Helsinki Database'!$A$2:$A$71,0),MATCH(AT$11,'Helsinki Database'!$C$1:$WWR$1,0)),"-")</f>
        <v>-</v>
      </c>
      <c r="AU69" s="227" t="str">
        <f>IFERROR(INDEX('Helsinki Database'!$C$2:$WWR$71,MATCH($B69,'Helsinki Database'!$A$2:$A$71,0),MATCH(AU$11,'Helsinki Database'!$C$1:$WWR$1,0)),"-")</f>
        <v>-</v>
      </c>
    </row>
    <row r="70" spans="1:47" s="194" customFormat="1">
      <c r="A70" s="254"/>
      <c r="B70" s="267"/>
      <c r="C70" s="229" t="str">
        <f>IFERROR(INDEX('Helsinki Database'!$C$2:$WWR$71,MATCH($B70,'Helsinki Database'!$A$2:$A$71,0),MATCH(C$11,'Helsinki Database'!$C$1:$WWR$1,0)),"-")</f>
        <v>-</v>
      </c>
      <c r="D70" s="228" t="str">
        <f>IFERROR(INDEX('Helsinki Database'!$C$2:$WWR$71,MATCH($B70,'Helsinki Database'!$A$2:$A$71,0),MATCH(D$11,'Helsinki Database'!$C$1:$WWR$1,0)),"-")</f>
        <v>-</v>
      </c>
      <c r="E70" s="228" t="str">
        <f>IFERROR(INDEX('Helsinki Database'!$C$2:$WWR$71,MATCH($B70,'Helsinki Database'!$A$2:$A$71,0),MATCH(E$11,'Helsinki Database'!$C$1:$WWR$1,0)),"-")</f>
        <v>-</v>
      </c>
      <c r="F70" s="228" t="str">
        <f>IFERROR(INDEX('Helsinki Database'!$C$2:$WWR$71,MATCH($B70,'Helsinki Database'!$A$2:$A$71,0),MATCH(F$11,'Helsinki Database'!$C$1:$WWR$1,0)),"-")</f>
        <v>-</v>
      </c>
      <c r="G70" s="228" t="str">
        <f>IFERROR(INDEX('Helsinki Database'!$C$2:$WWR$71,MATCH($B70,'Helsinki Database'!$A$2:$A$71,0),MATCH(G$11,'Helsinki Database'!$C$1:$WWR$1,0)),"-")</f>
        <v>-</v>
      </c>
      <c r="H70" s="228" t="str">
        <f>IFERROR(INDEX('Helsinki Database'!$C$2:$WWR$71,MATCH($B70,'Helsinki Database'!$A$2:$A$71,0),MATCH(H$11,'Helsinki Database'!$C$1:$WWR$1,0)),"-")</f>
        <v>-</v>
      </c>
      <c r="I70" s="228" t="str">
        <f>IFERROR(INDEX('Helsinki Database'!$C$2:$WWR$71,MATCH($B70,'Helsinki Database'!$A$2:$A$71,0),MATCH(I$11,'Helsinki Database'!$C$1:$WWR$1,0)),"-")</f>
        <v>-</v>
      </c>
      <c r="J70" s="228" t="str">
        <f>IFERROR(INDEX('Helsinki Database'!$C$2:$WWR$71,MATCH($B70,'Helsinki Database'!$A$2:$A$71,0),MATCH(J$11,'Helsinki Database'!$C$1:$WWR$1,0)),"-")</f>
        <v>-</v>
      </c>
      <c r="K70" s="228" t="str">
        <f>IFERROR(INDEX('Helsinki Database'!$C$2:$WWR$71,MATCH($B70,'Helsinki Database'!$A$2:$A$71,0),MATCH(K$11,'Helsinki Database'!$C$1:$WWR$1,0)),"-")</f>
        <v>-</v>
      </c>
      <c r="L70" s="228" t="str">
        <f>IFERROR(INDEX('Helsinki Database'!$C$2:$WWR$71,MATCH($B70,'Helsinki Database'!$A$2:$A$71,0),MATCH(L$11,'Helsinki Database'!$C$1:$WWR$1,0)),"-")</f>
        <v>-</v>
      </c>
      <c r="M70" s="228" t="str">
        <f>IFERROR(INDEX('Helsinki Database'!$C$2:$WWR$71,MATCH($B70,'Helsinki Database'!$A$2:$A$71,0),MATCH(M$11,'Helsinki Database'!$C$1:$WWR$1,0)),"-")</f>
        <v>-</v>
      </c>
      <c r="N70" s="228" t="str">
        <f>IFERROR(INDEX('Helsinki Database'!$C$2:$WWR$71,MATCH($B70,'Helsinki Database'!$A$2:$A$71,0),MATCH(N$11,'Helsinki Database'!$C$1:$WWR$1,0)),"-")</f>
        <v>-</v>
      </c>
      <c r="O70" s="228" t="str">
        <f>IFERROR(INDEX('Helsinki Database'!$C$2:$WWR$71,MATCH($B70,'Helsinki Database'!$A$2:$A$71,0),MATCH(O$11,'Helsinki Database'!$C$1:$WWR$1,0)),"-")</f>
        <v>-</v>
      </c>
      <c r="P70" s="228" t="str">
        <f>IFERROR(INDEX('Helsinki Database'!$C$2:$WWR$71,MATCH($B70,'Helsinki Database'!$A$2:$A$71,0),MATCH(P$11,'Helsinki Database'!$C$1:$WWR$1,0)),"-")</f>
        <v>-</v>
      </c>
      <c r="Q70" s="228" t="str">
        <f>IFERROR(INDEX('Helsinki Database'!$C$2:$WWR$71,MATCH($B70,'Helsinki Database'!$A$2:$A$71,0),MATCH(Q$11,'Helsinki Database'!$C$1:$WWR$1,0)),"-")</f>
        <v>-</v>
      </c>
      <c r="R70" s="228" t="str">
        <f>IFERROR(INDEX('Helsinki Database'!$C$2:$WWR$71,MATCH($B70,'Helsinki Database'!$A$2:$A$71,0),MATCH(R$11,'Helsinki Database'!$C$1:$WWR$1,0)),"-")</f>
        <v>-</v>
      </c>
      <c r="S70" s="228" t="str">
        <f>IFERROR(INDEX('Helsinki Database'!$C$2:$WWR$71,MATCH($B70,'Helsinki Database'!$A$2:$A$71,0),MATCH(S$11,'Helsinki Database'!$C$1:$WWR$1,0)),"-")</f>
        <v>-</v>
      </c>
      <c r="T70" s="228" t="str">
        <f>IFERROR(INDEX('Helsinki Database'!$C$2:$WWR$71,MATCH($B70,'Helsinki Database'!$A$2:$A$71,0),MATCH(T$11,'Helsinki Database'!$C$1:$WWR$1,0)),"-")</f>
        <v>-</v>
      </c>
      <c r="U70" s="228" t="str">
        <f>IFERROR(INDEX('Helsinki Database'!$C$2:$WWR$71,MATCH($B70,'Helsinki Database'!$A$2:$A$71,0),MATCH(U$11,'Helsinki Database'!$C$1:$WWR$1,0)),"-")</f>
        <v>-</v>
      </c>
      <c r="V70" s="228" t="str">
        <f>IFERROR(INDEX('Helsinki Database'!$C$2:$WWR$71,MATCH($B70,'Helsinki Database'!$A$2:$A$71,0),MATCH(V$11,'Helsinki Database'!$C$1:$WWR$1,0)),"-")</f>
        <v>-</v>
      </c>
      <c r="W70" s="228" t="str">
        <f>IFERROR(INDEX('Helsinki Database'!$C$2:$WWR$71,MATCH($B70,'Helsinki Database'!$A$2:$A$71,0),MATCH(W$11,'Helsinki Database'!$C$1:$WWR$1,0)),"-")</f>
        <v>-</v>
      </c>
      <c r="X70" s="227" t="str">
        <f>IFERROR(INDEX('Helsinki Database'!$C$2:$WWR$71,MATCH($B70,'Helsinki Database'!$A$2:$A$71,0),MATCH(X$11,'Helsinki Database'!$C$1:$WWR$1,0)),"-")</f>
        <v>-</v>
      </c>
      <c r="Y70" s="229" t="str">
        <f>IFERROR(INDEX('Helsinki Database'!$C$2:$WWR$71,MATCH($B70,'Helsinki Database'!$A$2:$A$71,0),MATCH(Y$11,'Helsinki Database'!$C$1:$WWR$1,0)),"-")</f>
        <v>-</v>
      </c>
      <c r="Z70" s="228" t="str">
        <f>IFERROR(INDEX('Helsinki Database'!$C$2:$WWR$71,MATCH($B70,'Helsinki Database'!$A$2:$A$71,0),MATCH(Z$11,'Helsinki Database'!$C$1:$WWR$1,0)),"-")</f>
        <v>-</v>
      </c>
      <c r="AA70" s="228" t="str">
        <f>IFERROR(INDEX('Helsinki Database'!$C$2:$WWR$71,MATCH($B70,'Helsinki Database'!$A$2:$A$71,0),MATCH(AA$11,'Helsinki Database'!$C$1:$WWR$1,0)),"-")</f>
        <v>-</v>
      </c>
      <c r="AB70" s="228" t="str">
        <f>IFERROR(INDEX('Helsinki Database'!$C$2:$WWR$71,MATCH($B70,'Helsinki Database'!$A$2:$A$71,0),MATCH(AB$11,'Helsinki Database'!$C$1:$WWR$1,0)),"-")</f>
        <v>-</v>
      </c>
      <c r="AC70" s="228" t="str">
        <f>IFERROR(INDEX('Helsinki Database'!$C$2:$WWR$71,MATCH($B70,'Helsinki Database'!$A$2:$A$71,0),MATCH(AC$11,'Helsinki Database'!$C$1:$WWR$1,0)),"-")</f>
        <v>-</v>
      </c>
      <c r="AD70" s="228" t="str">
        <f>IFERROR(INDEX('Helsinki Database'!$C$2:$WWR$71,MATCH($B70,'Helsinki Database'!$A$2:$A$71,0),MATCH(AD$11,'Helsinki Database'!$C$1:$WWR$1,0)),"-")</f>
        <v>-</v>
      </c>
      <c r="AE70" s="228" t="str">
        <f>IFERROR(INDEX('Helsinki Database'!$C$2:$WWR$71,MATCH($B70,'Helsinki Database'!$A$2:$A$71,0),MATCH(AE$11,'Helsinki Database'!$C$1:$WWR$1,0)),"-")</f>
        <v>-</v>
      </c>
      <c r="AF70" s="228" t="str">
        <f>IFERROR(INDEX('Helsinki Database'!$C$2:$WWR$71,MATCH($B70,'Helsinki Database'!$A$2:$A$71,0),MATCH(AF$11,'Helsinki Database'!$C$1:$WWR$1,0)),"-")</f>
        <v>-</v>
      </c>
      <c r="AG70" s="228" t="str">
        <f>IFERROR(INDEX('Helsinki Database'!$C$2:$WWR$71,MATCH($B70,'Helsinki Database'!$A$2:$A$71,0),MATCH(AG$11,'Helsinki Database'!$C$1:$WWR$1,0)),"-")</f>
        <v>-</v>
      </c>
      <c r="AH70" s="228" t="str">
        <f>IFERROR(INDEX('Helsinki Database'!$C$2:$WWR$71,MATCH($B70,'Helsinki Database'!$A$2:$A$71,0),MATCH(AH$11,'Helsinki Database'!$C$1:$WWR$1,0)),"-")</f>
        <v>-</v>
      </c>
      <c r="AI70" s="228" t="str">
        <f>IFERROR(INDEX('Helsinki Database'!$C$2:$WWR$71,MATCH($B70,'Helsinki Database'!$A$2:$A$71,0),MATCH(AI$11,'Helsinki Database'!$C$1:$WWR$1,0)),"-")</f>
        <v>-</v>
      </c>
      <c r="AJ70" s="228" t="str">
        <f>IFERROR(INDEX('Helsinki Database'!$C$2:$WWR$71,MATCH($B70,'Helsinki Database'!$A$2:$A$71,0),MATCH(AJ$11,'Helsinki Database'!$C$1:$WWR$1,0)),"-")</f>
        <v>-</v>
      </c>
      <c r="AK70" s="227" t="str">
        <f>IFERROR(INDEX('Helsinki Database'!$C$2:$WWR$71,MATCH($B70,'Helsinki Database'!$A$2:$A$71,0),MATCH(AK$11,'Helsinki Database'!$C$1:$WWR$1,0)),"-")</f>
        <v>-</v>
      </c>
      <c r="AL70" s="229" t="str">
        <f>IFERROR(INDEX('Helsinki Database'!$C$2:$WWR$71,MATCH($B70,'Helsinki Database'!$A$2:$A$71,0),MATCH(AL$11,'Helsinki Database'!$C$1:$WWR$1,0)),"-")</f>
        <v>-</v>
      </c>
      <c r="AM70" s="228" t="str">
        <f>IFERROR(INDEX('Helsinki Database'!$C$2:$WWR$71,MATCH($B70,'Helsinki Database'!$A$2:$A$71,0),MATCH(AM$11,'Helsinki Database'!$C$1:$WWR$1,0)),"-")</f>
        <v>-</v>
      </c>
      <c r="AN70" s="228" t="str">
        <f>IFERROR(INDEX('Helsinki Database'!$C$2:$WWR$71,MATCH($B70,'Helsinki Database'!$A$2:$A$71,0),MATCH(AN$11,'Helsinki Database'!$C$1:$WWR$1,0)),"-")</f>
        <v>-</v>
      </c>
      <c r="AO70" s="228" t="str">
        <f>IFERROR(INDEX('Helsinki Database'!$C$2:$WWR$71,MATCH($B70,'Helsinki Database'!$A$2:$A$71,0),MATCH(AO$11,'Helsinki Database'!$C$1:$WWR$1,0)),"-")</f>
        <v>-</v>
      </c>
      <c r="AP70" s="228" t="str">
        <f>IFERROR(INDEX('Helsinki Database'!$C$2:$WWR$71,MATCH($B70,'Helsinki Database'!$A$2:$A$71,0),MATCH(AP$11,'Helsinki Database'!$C$1:$WWR$1,0)),"-")</f>
        <v>-</v>
      </c>
      <c r="AQ70" s="228" t="str">
        <f>IFERROR(INDEX('Helsinki Database'!$C$2:$WWR$71,MATCH($B70,'Helsinki Database'!$A$2:$A$71,0),MATCH(AQ$11,'Helsinki Database'!$C$1:$WWR$1,0)),"-")</f>
        <v>-</v>
      </c>
      <c r="AR70" s="228" t="str">
        <f>IFERROR(INDEX('Helsinki Database'!$C$2:$WWR$71,MATCH($B70,'Helsinki Database'!$A$2:$A$71,0),MATCH(AR$11,'Helsinki Database'!$C$1:$WWR$1,0)),"-")</f>
        <v>-</v>
      </c>
      <c r="AS70" s="228" t="str">
        <f>IFERROR(INDEX('Helsinki Database'!$C$2:$WWR$71,MATCH($B70,'Helsinki Database'!$A$2:$A$71,0),MATCH(AS$11,'Helsinki Database'!$C$1:$WWR$1,0)),"-")</f>
        <v>-</v>
      </c>
      <c r="AT70" s="228" t="str">
        <f>IFERROR(INDEX('Helsinki Database'!$C$2:$WWR$71,MATCH($B70,'Helsinki Database'!$A$2:$A$71,0),MATCH(AT$11,'Helsinki Database'!$C$1:$WWR$1,0)),"-")</f>
        <v>-</v>
      </c>
      <c r="AU70" s="227" t="str">
        <f>IFERROR(INDEX('Helsinki Database'!$C$2:$WWR$71,MATCH($B70,'Helsinki Database'!$A$2:$A$71,0),MATCH(AU$11,'Helsinki Database'!$C$1:$WWR$1,0)),"-")</f>
        <v>-</v>
      </c>
    </row>
    <row r="71" spans="1:47" s="194" customFormat="1">
      <c r="A71" s="254"/>
      <c r="B71" s="267"/>
      <c r="C71" s="229" t="str">
        <f>IFERROR(INDEX('Helsinki Database'!$C$2:$WWR$71,MATCH($B71,'Helsinki Database'!$A$2:$A$71,0),MATCH(C$11,'Helsinki Database'!$C$1:$WWR$1,0)),"-")</f>
        <v>-</v>
      </c>
      <c r="D71" s="228" t="str">
        <f>IFERROR(INDEX('Helsinki Database'!$C$2:$WWR$71,MATCH($B71,'Helsinki Database'!$A$2:$A$71,0),MATCH(D$11,'Helsinki Database'!$C$1:$WWR$1,0)),"-")</f>
        <v>-</v>
      </c>
      <c r="E71" s="228" t="str">
        <f>IFERROR(INDEX('Helsinki Database'!$C$2:$WWR$71,MATCH($B71,'Helsinki Database'!$A$2:$A$71,0),MATCH(E$11,'Helsinki Database'!$C$1:$WWR$1,0)),"-")</f>
        <v>-</v>
      </c>
      <c r="F71" s="228" t="str">
        <f>IFERROR(INDEX('Helsinki Database'!$C$2:$WWR$71,MATCH($B71,'Helsinki Database'!$A$2:$A$71,0),MATCH(F$11,'Helsinki Database'!$C$1:$WWR$1,0)),"-")</f>
        <v>-</v>
      </c>
      <c r="G71" s="228" t="str">
        <f>IFERROR(INDEX('Helsinki Database'!$C$2:$WWR$71,MATCH($B71,'Helsinki Database'!$A$2:$A$71,0),MATCH(G$11,'Helsinki Database'!$C$1:$WWR$1,0)),"-")</f>
        <v>-</v>
      </c>
      <c r="H71" s="228" t="str">
        <f>IFERROR(INDEX('Helsinki Database'!$C$2:$WWR$71,MATCH($B71,'Helsinki Database'!$A$2:$A$71,0),MATCH(H$11,'Helsinki Database'!$C$1:$WWR$1,0)),"-")</f>
        <v>-</v>
      </c>
      <c r="I71" s="228" t="str">
        <f>IFERROR(INDEX('Helsinki Database'!$C$2:$WWR$71,MATCH($B71,'Helsinki Database'!$A$2:$A$71,0),MATCH(I$11,'Helsinki Database'!$C$1:$WWR$1,0)),"-")</f>
        <v>-</v>
      </c>
      <c r="J71" s="228" t="str">
        <f>IFERROR(INDEX('Helsinki Database'!$C$2:$WWR$71,MATCH($B71,'Helsinki Database'!$A$2:$A$71,0),MATCH(J$11,'Helsinki Database'!$C$1:$WWR$1,0)),"-")</f>
        <v>-</v>
      </c>
      <c r="K71" s="228" t="str">
        <f>IFERROR(INDEX('Helsinki Database'!$C$2:$WWR$71,MATCH($B71,'Helsinki Database'!$A$2:$A$71,0),MATCH(K$11,'Helsinki Database'!$C$1:$WWR$1,0)),"-")</f>
        <v>-</v>
      </c>
      <c r="L71" s="228" t="str">
        <f>IFERROR(INDEX('Helsinki Database'!$C$2:$WWR$71,MATCH($B71,'Helsinki Database'!$A$2:$A$71,0),MATCH(L$11,'Helsinki Database'!$C$1:$WWR$1,0)),"-")</f>
        <v>-</v>
      </c>
      <c r="M71" s="228" t="str">
        <f>IFERROR(INDEX('Helsinki Database'!$C$2:$WWR$71,MATCH($B71,'Helsinki Database'!$A$2:$A$71,0),MATCH(M$11,'Helsinki Database'!$C$1:$WWR$1,0)),"-")</f>
        <v>-</v>
      </c>
      <c r="N71" s="228" t="str">
        <f>IFERROR(INDEX('Helsinki Database'!$C$2:$WWR$71,MATCH($B71,'Helsinki Database'!$A$2:$A$71,0),MATCH(N$11,'Helsinki Database'!$C$1:$WWR$1,0)),"-")</f>
        <v>-</v>
      </c>
      <c r="O71" s="228" t="str">
        <f>IFERROR(INDEX('Helsinki Database'!$C$2:$WWR$71,MATCH($B71,'Helsinki Database'!$A$2:$A$71,0),MATCH(O$11,'Helsinki Database'!$C$1:$WWR$1,0)),"-")</f>
        <v>-</v>
      </c>
      <c r="P71" s="228" t="str">
        <f>IFERROR(INDEX('Helsinki Database'!$C$2:$WWR$71,MATCH($B71,'Helsinki Database'!$A$2:$A$71,0),MATCH(P$11,'Helsinki Database'!$C$1:$WWR$1,0)),"-")</f>
        <v>-</v>
      </c>
      <c r="Q71" s="228" t="str">
        <f>IFERROR(INDEX('Helsinki Database'!$C$2:$WWR$71,MATCH($B71,'Helsinki Database'!$A$2:$A$71,0),MATCH(Q$11,'Helsinki Database'!$C$1:$WWR$1,0)),"-")</f>
        <v>-</v>
      </c>
      <c r="R71" s="228" t="str">
        <f>IFERROR(INDEX('Helsinki Database'!$C$2:$WWR$71,MATCH($B71,'Helsinki Database'!$A$2:$A$71,0),MATCH(R$11,'Helsinki Database'!$C$1:$WWR$1,0)),"-")</f>
        <v>-</v>
      </c>
      <c r="S71" s="228" t="str">
        <f>IFERROR(INDEX('Helsinki Database'!$C$2:$WWR$71,MATCH($B71,'Helsinki Database'!$A$2:$A$71,0),MATCH(S$11,'Helsinki Database'!$C$1:$WWR$1,0)),"-")</f>
        <v>-</v>
      </c>
      <c r="T71" s="228" t="str">
        <f>IFERROR(INDEX('Helsinki Database'!$C$2:$WWR$71,MATCH($B71,'Helsinki Database'!$A$2:$A$71,0),MATCH(T$11,'Helsinki Database'!$C$1:$WWR$1,0)),"-")</f>
        <v>-</v>
      </c>
      <c r="U71" s="228" t="str">
        <f>IFERROR(INDEX('Helsinki Database'!$C$2:$WWR$71,MATCH($B71,'Helsinki Database'!$A$2:$A$71,0),MATCH(U$11,'Helsinki Database'!$C$1:$WWR$1,0)),"-")</f>
        <v>-</v>
      </c>
      <c r="V71" s="228" t="str">
        <f>IFERROR(INDEX('Helsinki Database'!$C$2:$WWR$71,MATCH($B71,'Helsinki Database'!$A$2:$A$71,0),MATCH(V$11,'Helsinki Database'!$C$1:$WWR$1,0)),"-")</f>
        <v>-</v>
      </c>
      <c r="W71" s="228" t="str">
        <f>IFERROR(INDEX('Helsinki Database'!$C$2:$WWR$71,MATCH($B71,'Helsinki Database'!$A$2:$A$71,0),MATCH(W$11,'Helsinki Database'!$C$1:$WWR$1,0)),"-")</f>
        <v>-</v>
      </c>
      <c r="X71" s="227" t="str">
        <f>IFERROR(INDEX('Helsinki Database'!$C$2:$WWR$71,MATCH($B71,'Helsinki Database'!$A$2:$A$71,0),MATCH(X$11,'Helsinki Database'!$C$1:$WWR$1,0)),"-")</f>
        <v>-</v>
      </c>
      <c r="Y71" s="229" t="str">
        <f>IFERROR(INDEX('Helsinki Database'!$C$2:$WWR$71,MATCH($B71,'Helsinki Database'!$A$2:$A$71,0),MATCH(Y$11,'Helsinki Database'!$C$1:$WWR$1,0)),"-")</f>
        <v>-</v>
      </c>
      <c r="Z71" s="228" t="str">
        <f>IFERROR(INDEX('Helsinki Database'!$C$2:$WWR$71,MATCH($B71,'Helsinki Database'!$A$2:$A$71,0),MATCH(Z$11,'Helsinki Database'!$C$1:$WWR$1,0)),"-")</f>
        <v>-</v>
      </c>
      <c r="AA71" s="228" t="str">
        <f>IFERROR(INDEX('Helsinki Database'!$C$2:$WWR$71,MATCH($B71,'Helsinki Database'!$A$2:$A$71,0),MATCH(AA$11,'Helsinki Database'!$C$1:$WWR$1,0)),"-")</f>
        <v>-</v>
      </c>
      <c r="AB71" s="228" t="str">
        <f>IFERROR(INDEX('Helsinki Database'!$C$2:$WWR$71,MATCH($B71,'Helsinki Database'!$A$2:$A$71,0),MATCH(AB$11,'Helsinki Database'!$C$1:$WWR$1,0)),"-")</f>
        <v>-</v>
      </c>
      <c r="AC71" s="228" t="str">
        <f>IFERROR(INDEX('Helsinki Database'!$C$2:$WWR$71,MATCH($B71,'Helsinki Database'!$A$2:$A$71,0),MATCH(AC$11,'Helsinki Database'!$C$1:$WWR$1,0)),"-")</f>
        <v>-</v>
      </c>
      <c r="AD71" s="228" t="str">
        <f>IFERROR(INDEX('Helsinki Database'!$C$2:$WWR$71,MATCH($B71,'Helsinki Database'!$A$2:$A$71,0),MATCH(AD$11,'Helsinki Database'!$C$1:$WWR$1,0)),"-")</f>
        <v>-</v>
      </c>
      <c r="AE71" s="228" t="str">
        <f>IFERROR(INDEX('Helsinki Database'!$C$2:$WWR$71,MATCH($B71,'Helsinki Database'!$A$2:$A$71,0),MATCH(AE$11,'Helsinki Database'!$C$1:$WWR$1,0)),"-")</f>
        <v>-</v>
      </c>
      <c r="AF71" s="228" t="str">
        <f>IFERROR(INDEX('Helsinki Database'!$C$2:$WWR$71,MATCH($B71,'Helsinki Database'!$A$2:$A$71,0),MATCH(AF$11,'Helsinki Database'!$C$1:$WWR$1,0)),"-")</f>
        <v>-</v>
      </c>
      <c r="AG71" s="228" t="str">
        <f>IFERROR(INDEX('Helsinki Database'!$C$2:$WWR$71,MATCH($B71,'Helsinki Database'!$A$2:$A$71,0),MATCH(AG$11,'Helsinki Database'!$C$1:$WWR$1,0)),"-")</f>
        <v>-</v>
      </c>
      <c r="AH71" s="228" t="str">
        <f>IFERROR(INDEX('Helsinki Database'!$C$2:$WWR$71,MATCH($B71,'Helsinki Database'!$A$2:$A$71,0),MATCH(AH$11,'Helsinki Database'!$C$1:$WWR$1,0)),"-")</f>
        <v>-</v>
      </c>
      <c r="AI71" s="228" t="str">
        <f>IFERROR(INDEX('Helsinki Database'!$C$2:$WWR$71,MATCH($B71,'Helsinki Database'!$A$2:$A$71,0),MATCH(AI$11,'Helsinki Database'!$C$1:$WWR$1,0)),"-")</f>
        <v>-</v>
      </c>
      <c r="AJ71" s="228" t="str">
        <f>IFERROR(INDEX('Helsinki Database'!$C$2:$WWR$71,MATCH($B71,'Helsinki Database'!$A$2:$A$71,0),MATCH(AJ$11,'Helsinki Database'!$C$1:$WWR$1,0)),"-")</f>
        <v>-</v>
      </c>
      <c r="AK71" s="227" t="str">
        <f>IFERROR(INDEX('Helsinki Database'!$C$2:$WWR$71,MATCH($B71,'Helsinki Database'!$A$2:$A$71,0),MATCH(AK$11,'Helsinki Database'!$C$1:$WWR$1,0)),"-")</f>
        <v>-</v>
      </c>
      <c r="AL71" s="229" t="str">
        <f>IFERROR(INDEX('Helsinki Database'!$C$2:$WWR$71,MATCH($B71,'Helsinki Database'!$A$2:$A$71,0),MATCH(AL$11,'Helsinki Database'!$C$1:$WWR$1,0)),"-")</f>
        <v>-</v>
      </c>
      <c r="AM71" s="228" t="str">
        <f>IFERROR(INDEX('Helsinki Database'!$C$2:$WWR$71,MATCH($B71,'Helsinki Database'!$A$2:$A$71,0),MATCH(AM$11,'Helsinki Database'!$C$1:$WWR$1,0)),"-")</f>
        <v>-</v>
      </c>
      <c r="AN71" s="228" t="str">
        <f>IFERROR(INDEX('Helsinki Database'!$C$2:$WWR$71,MATCH($B71,'Helsinki Database'!$A$2:$A$71,0),MATCH(AN$11,'Helsinki Database'!$C$1:$WWR$1,0)),"-")</f>
        <v>-</v>
      </c>
      <c r="AO71" s="228" t="str">
        <f>IFERROR(INDEX('Helsinki Database'!$C$2:$WWR$71,MATCH($B71,'Helsinki Database'!$A$2:$A$71,0),MATCH(AO$11,'Helsinki Database'!$C$1:$WWR$1,0)),"-")</f>
        <v>-</v>
      </c>
      <c r="AP71" s="228" t="str">
        <f>IFERROR(INDEX('Helsinki Database'!$C$2:$WWR$71,MATCH($B71,'Helsinki Database'!$A$2:$A$71,0),MATCH(AP$11,'Helsinki Database'!$C$1:$WWR$1,0)),"-")</f>
        <v>-</v>
      </c>
      <c r="AQ71" s="228" t="str">
        <f>IFERROR(INDEX('Helsinki Database'!$C$2:$WWR$71,MATCH($B71,'Helsinki Database'!$A$2:$A$71,0),MATCH(AQ$11,'Helsinki Database'!$C$1:$WWR$1,0)),"-")</f>
        <v>-</v>
      </c>
      <c r="AR71" s="228" t="str">
        <f>IFERROR(INDEX('Helsinki Database'!$C$2:$WWR$71,MATCH($B71,'Helsinki Database'!$A$2:$A$71,0),MATCH(AR$11,'Helsinki Database'!$C$1:$WWR$1,0)),"-")</f>
        <v>-</v>
      </c>
      <c r="AS71" s="228" t="str">
        <f>IFERROR(INDEX('Helsinki Database'!$C$2:$WWR$71,MATCH($B71,'Helsinki Database'!$A$2:$A$71,0),MATCH(AS$11,'Helsinki Database'!$C$1:$WWR$1,0)),"-")</f>
        <v>-</v>
      </c>
      <c r="AT71" s="228" t="str">
        <f>IFERROR(INDEX('Helsinki Database'!$C$2:$WWR$71,MATCH($B71,'Helsinki Database'!$A$2:$A$71,0),MATCH(AT$11,'Helsinki Database'!$C$1:$WWR$1,0)),"-")</f>
        <v>-</v>
      </c>
      <c r="AU71" s="227" t="str">
        <f>IFERROR(INDEX('Helsinki Database'!$C$2:$WWR$71,MATCH($B71,'Helsinki Database'!$A$2:$A$71,0),MATCH(AU$11,'Helsinki Database'!$C$1:$WWR$1,0)),"-")</f>
        <v>-</v>
      </c>
    </row>
    <row r="72" spans="1:47" s="194" customFormat="1">
      <c r="A72" s="254"/>
      <c r="B72" s="267"/>
      <c r="C72" s="229" t="str">
        <f>IFERROR(INDEX('Helsinki Database'!$C$2:$WWR$71,MATCH($B72,'Helsinki Database'!$A$2:$A$71,0),MATCH(C$11,'Helsinki Database'!$C$1:$WWR$1,0)),"-")</f>
        <v>-</v>
      </c>
      <c r="D72" s="228" t="str">
        <f>IFERROR(INDEX('Helsinki Database'!$C$2:$WWR$71,MATCH($B72,'Helsinki Database'!$A$2:$A$71,0),MATCH(D$11,'Helsinki Database'!$C$1:$WWR$1,0)),"-")</f>
        <v>-</v>
      </c>
      <c r="E72" s="228" t="str">
        <f>IFERROR(INDEX('Helsinki Database'!$C$2:$WWR$71,MATCH($B72,'Helsinki Database'!$A$2:$A$71,0),MATCH(E$11,'Helsinki Database'!$C$1:$WWR$1,0)),"-")</f>
        <v>-</v>
      </c>
      <c r="F72" s="228" t="str">
        <f>IFERROR(INDEX('Helsinki Database'!$C$2:$WWR$71,MATCH($B72,'Helsinki Database'!$A$2:$A$71,0),MATCH(F$11,'Helsinki Database'!$C$1:$WWR$1,0)),"-")</f>
        <v>-</v>
      </c>
      <c r="G72" s="228" t="str">
        <f>IFERROR(INDEX('Helsinki Database'!$C$2:$WWR$71,MATCH($B72,'Helsinki Database'!$A$2:$A$71,0),MATCH(G$11,'Helsinki Database'!$C$1:$WWR$1,0)),"-")</f>
        <v>-</v>
      </c>
      <c r="H72" s="228" t="str">
        <f>IFERROR(INDEX('Helsinki Database'!$C$2:$WWR$71,MATCH($B72,'Helsinki Database'!$A$2:$A$71,0),MATCH(H$11,'Helsinki Database'!$C$1:$WWR$1,0)),"-")</f>
        <v>-</v>
      </c>
      <c r="I72" s="228" t="str">
        <f>IFERROR(INDEX('Helsinki Database'!$C$2:$WWR$71,MATCH($B72,'Helsinki Database'!$A$2:$A$71,0),MATCH(I$11,'Helsinki Database'!$C$1:$WWR$1,0)),"-")</f>
        <v>-</v>
      </c>
      <c r="J72" s="228" t="str">
        <f>IFERROR(INDEX('Helsinki Database'!$C$2:$WWR$71,MATCH($B72,'Helsinki Database'!$A$2:$A$71,0),MATCH(J$11,'Helsinki Database'!$C$1:$WWR$1,0)),"-")</f>
        <v>-</v>
      </c>
      <c r="K72" s="228" t="str">
        <f>IFERROR(INDEX('Helsinki Database'!$C$2:$WWR$71,MATCH($B72,'Helsinki Database'!$A$2:$A$71,0),MATCH(K$11,'Helsinki Database'!$C$1:$WWR$1,0)),"-")</f>
        <v>-</v>
      </c>
      <c r="L72" s="228" t="str">
        <f>IFERROR(INDEX('Helsinki Database'!$C$2:$WWR$71,MATCH($B72,'Helsinki Database'!$A$2:$A$71,0),MATCH(L$11,'Helsinki Database'!$C$1:$WWR$1,0)),"-")</f>
        <v>-</v>
      </c>
      <c r="M72" s="228" t="str">
        <f>IFERROR(INDEX('Helsinki Database'!$C$2:$WWR$71,MATCH($B72,'Helsinki Database'!$A$2:$A$71,0),MATCH(M$11,'Helsinki Database'!$C$1:$WWR$1,0)),"-")</f>
        <v>-</v>
      </c>
      <c r="N72" s="228" t="str">
        <f>IFERROR(INDEX('Helsinki Database'!$C$2:$WWR$71,MATCH($B72,'Helsinki Database'!$A$2:$A$71,0),MATCH(N$11,'Helsinki Database'!$C$1:$WWR$1,0)),"-")</f>
        <v>-</v>
      </c>
      <c r="O72" s="228" t="str">
        <f>IFERROR(INDEX('Helsinki Database'!$C$2:$WWR$71,MATCH($B72,'Helsinki Database'!$A$2:$A$71,0),MATCH(O$11,'Helsinki Database'!$C$1:$WWR$1,0)),"-")</f>
        <v>-</v>
      </c>
      <c r="P72" s="228" t="str">
        <f>IFERROR(INDEX('Helsinki Database'!$C$2:$WWR$71,MATCH($B72,'Helsinki Database'!$A$2:$A$71,0),MATCH(P$11,'Helsinki Database'!$C$1:$WWR$1,0)),"-")</f>
        <v>-</v>
      </c>
      <c r="Q72" s="228" t="str">
        <f>IFERROR(INDEX('Helsinki Database'!$C$2:$WWR$71,MATCH($B72,'Helsinki Database'!$A$2:$A$71,0),MATCH(Q$11,'Helsinki Database'!$C$1:$WWR$1,0)),"-")</f>
        <v>-</v>
      </c>
      <c r="R72" s="228" t="str">
        <f>IFERROR(INDEX('Helsinki Database'!$C$2:$WWR$71,MATCH($B72,'Helsinki Database'!$A$2:$A$71,0),MATCH(R$11,'Helsinki Database'!$C$1:$WWR$1,0)),"-")</f>
        <v>-</v>
      </c>
      <c r="S72" s="228" t="str">
        <f>IFERROR(INDEX('Helsinki Database'!$C$2:$WWR$71,MATCH($B72,'Helsinki Database'!$A$2:$A$71,0),MATCH(S$11,'Helsinki Database'!$C$1:$WWR$1,0)),"-")</f>
        <v>-</v>
      </c>
      <c r="T72" s="228" t="str">
        <f>IFERROR(INDEX('Helsinki Database'!$C$2:$WWR$71,MATCH($B72,'Helsinki Database'!$A$2:$A$71,0),MATCH(T$11,'Helsinki Database'!$C$1:$WWR$1,0)),"-")</f>
        <v>-</v>
      </c>
      <c r="U72" s="228" t="str">
        <f>IFERROR(INDEX('Helsinki Database'!$C$2:$WWR$71,MATCH($B72,'Helsinki Database'!$A$2:$A$71,0),MATCH(U$11,'Helsinki Database'!$C$1:$WWR$1,0)),"-")</f>
        <v>-</v>
      </c>
      <c r="V72" s="228" t="str">
        <f>IFERROR(INDEX('Helsinki Database'!$C$2:$WWR$71,MATCH($B72,'Helsinki Database'!$A$2:$A$71,0),MATCH(V$11,'Helsinki Database'!$C$1:$WWR$1,0)),"-")</f>
        <v>-</v>
      </c>
      <c r="W72" s="228" t="str">
        <f>IFERROR(INDEX('Helsinki Database'!$C$2:$WWR$71,MATCH($B72,'Helsinki Database'!$A$2:$A$71,0),MATCH(W$11,'Helsinki Database'!$C$1:$WWR$1,0)),"-")</f>
        <v>-</v>
      </c>
      <c r="X72" s="227" t="str">
        <f>IFERROR(INDEX('Helsinki Database'!$C$2:$WWR$71,MATCH($B72,'Helsinki Database'!$A$2:$A$71,0),MATCH(X$11,'Helsinki Database'!$C$1:$WWR$1,0)),"-")</f>
        <v>-</v>
      </c>
      <c r="Y72" s="229" t="str">
        <f>IFERROR(INDEX('Helsinki Database'!$C$2:$WWR$71,MATCH($B72,'Helsinki Database'!$A$2:$A$71,0),MATCH(Y$11,'Helsinki Database'!$C$1:$WWR$1,0)),"-")</f>
        <v>-</v>
      </c>
      <c r="Z72" s="228" t="str">
        <f>IFERROR(INDEX('Helsinki Database'!$C$2:$WWR$71,MATCH($B72,'Helsinki Database'!$A$2:$A$71,0),MATCH(Z$11,'Helsinki Database'!$C$1:$WWR$1,0)),"-")</f>
        <v>-</v>
      </c>
      <c r="AA72" s="228" t="str">
        <f>IFERROR(INDEX('Helsinki Database'!$C$2:$WWR$71,MATCH($B72,'Helsinki Database'!$A$2:$A$71,0),MATCH(AA$11,'Helsinki Database'!$C$1:$WWR$1,0)),"-")</f>
        <v>-</v>
      </c>
      <c r="AB72" s="228" t="str">
        <f>IFERROR(INDEX('Helsinki Database'!$C$2:$WWR$71,MATCH($B72,'Helsinki Database'!$A$2:$A$71,0),MATCH(AB$11,'Helsinki Database'!$C$1:$WWR$1,0)),"-")</f>
        <v>-</v>
      </c>
      <c r="AC72" s="228" t="str">
        <f>IFERROR(INDEX('Helsinki Database'!$C$2:$WWR$71,MATCH($B72,'Helsinki Database'!$A$2:$A$71,0),MATCH(AC$11,'Helsinki Database'!$C$1:$WWR$1,0)),"-")</f>
        <v>-</v>
      </c>
      <c r="AD72" s="228" t="str">
        <f>IFERROR(INDEX('Helsinki Database'!$C$2:$WWR$71,MATCH($B72,'Helsinki Database'!$A$2:$A$71,0),MATCH(AD$11,'Helsinki Database'!$C$1:$WWR$1,0)),"-")</f>
        <v>-</v>
      </c>
      <c r="AE72" s="228" t="str">
        <f>IFERROR(INDEX('Helsinki Database'!$C$2:$WWR$71,MATCH($B72,'Helsinki Database'!$A$2:$A$71,0),MATCH(AE$11,'Helsinki Database'!$C$1:$WWR$1,0)),"-")</f>
        <v>-</v>
      </c>
      <c r="AF72" s="228" t="str">
        <f>IFERROR(INDEX('Helsinki Database'!$C$2:$WWR$71,MATCH($B72,'Helsinki Database'!$A$2:$A$71,0),MATCH(AF$11,'Helsinki Database'!$C$1:$WWR$1,0)),"-")</f>
        <v>-</v>
      </c>
      <c r="AG72" s="228" t="str">
        <f>IFERROR(INDEX('Helsinki Database'!$C$2:$WWR$71,MATCH($B72,'Helsinki Database'!$A$2:$A$71,0),MATCH(AG$11,'Helsinki Database'!$C$1:$WWR$1,0)),"-")</f>
        <v>-</v>
      </c>
      <c r="AH72" s="228" t="str">
        <f>IFERROR(INDEX('Helsinki Database'!$C$2:$WWR$71,MATCH($B72,'Helsinki Database'!$A$2:$A$71,0),MATCH(AH$11,'Helsinki Database'!$C$1:$WWR$1,0)),"-")</f>
        <v>-</v>
      </c>
      <c r="AI72" s="228" t="str">
        <f>IFERROR(INDEX('Helsinki Database'!$C$2:$WWR$71,MATCH($B72,'Helsinki Database'!$A$2:$A$71,0),MATCH(AI$11,'Helsinki Database'!$C$1:$WWR$1,0)),"-")</f>
        <v>-</v>
      </c>
      <c r="AJ72" s="228" t="str">
        <f>IFERROR(INDEX('Helsinki Database'!$C$2:$WWR$71,MATCH($B72,'Helsinki Database'!$A$2:$A$71,0),MATCH(AJ$11,'Helsinki Database'!$C$1:$WWR$1,0)),"-")</f>
        <v>-</v>
      </c>
      <c r="AK72" s="227" t="str">
        <f>IFERROR(INDEX('Helsinki Database'!$C$2:$WWR$71,MATCH($B72,'Helsinki Database'!$A$2:$A$71,0),MATCH(AK$11,'Helsinki Database'!$C$1:$WWR$1,0)),"-")</f>
        <v>-</v>
      </c>
      <c r="AL72" s="229" t="str">
        <f>IFERROR(INDEX('Helsinki Database'!$C$2:$WWR$71,MATCH($B72,'Helsinki Database'!$A$2:$A$71,0),MATCH(AL$11,'Helsinki Database'!$C$1:$WWR$1,0)),"-")</f>
        <v>-</v>
      </c>
      <c r="AM72" s="228" t="str">
        <f>IFERROR(INDEX('Helsinki Database'!$C$2:$WWR$71,MATCH($B72,'Helsinki Database'!$A$2:$A$71,0),MATCH(AM$11,'Helsinki Database'!$C$1:$WWR$1,0)),"-")</f>
        <v>-</v>
      </c>
      <c r="AN72" s="228" t="str">
        <f>IFERROR(INDEX('Helsinki Database'!$C$2:$WWR$71,MATCH($B72,'Helsinki Database'!$A$2:$A$71,0),MATCH(AN$11,'Helsinki Database'!$C$1:$WWR$1,0)),"-")</f>
        <v>-</v>
      </c>
      <c r="AO72" s="228" t="str">
        <f>IFERROR(INDEX('Helsinki Database'!$C$2:$WWR$71,MATCH($B72,'Helsinki Database'!$A$2:$A$71,0),MATCH(AO$11,'Helsinki Database'!$C$1:$WWR$1,0)),"-")</f>
        <v>-</v>
      </c>
      <c r="AP72" s="228" t="str">
        <f>IFERROR(INDEX('Helsinki Database'!$C$2:$WWR$71,MATCH($B72,'Helsinki Database'!$A$2:$A$71,0),MATCH(AP$11,'Helsinki Database'!$C$1:$WWR$1,0)),"-")</f>
        <v>-</v>
      </c>
      <c r="AQ72" s="228" t="str">
        <f>IFERROR(INDEX('Helsinki Database'!$C$2:$WWR$71,MATCH($B72,'Helsinki Database'!$A$2:$A$71,0),MATCH(AQ$11,'Helsinki Database'!$C$1:$WWR$1,0)),"-")</f>
        <v>-</v>
      </c>
      <c r="AR72" s="228" t="str">
        <f>IFERROR(INDEX('Helsinki Database'!$C$2:$WWR$71,MATCH($B72,'Helsinki Database'!$A$2:$A$71,0),MATCH(AR$11,'Helsinki Database'!$C$1:$WWR$1,0)),"-")</f>
        <v>-</v>
      </c>
      <c r="AS72" s="228" t="str">
        <f>IFERROR(INDEX('Helsinki Database'!$C$2:$WWR$71,MATCH($B72,'Helsinki Database'!$A$2:$A$71,0),MATCH(AS$11,'Helsinki Database'!$C$1:$WWR$1,0)),"-")</f>
        <v>-</v>
      </c>
      <c r="AT72" s="228" t="str">
        <f>IFERROR(INDEX('Helsinki Database'!$C$2:$WWR$71,MATCH($B72,'Helsinki Database'!$A$2:$A$71,0),MATCH(AT$11,'Helsinki Database'!$C$1:$WWR$1,0)),"-")</f>
        <v>-</v>
      </c>
      <c r="AU72" s="227" t="str">
        <f>IFERROR(INDEX('Helsinki Database'!$C$2:$WWR$71,MATCH($B72,'Helsinki Database'!$A$2:$A$71,0),MATCH(AU$11,'Helsinki Database'!$C$1:$WWR$1,0)),"-")</f>
        <v>-</v>
      </c>
    </row>
    <row r="73" spans="1:47" s="194" customFormat="1">
      <c r="A73" s="254"/>
      <c r="B73" s="267"/>
      <c r="C73" s="229" t="str">
        <f>IFERROR(INDEX('Helsinki Database'!$C$2:$WWR$71,MATCH($B73,'Helsinki Database'!$A$2:$A$71,0),MATCH(C$11,'Helsinki Database'!$C$1:$WWR$1,0)),"-")</f>
        <v>-</v>
      </c>
      <c r="D73" s="228" t="str">
        <f>IFERROR(INDEX('Helsinki Database'!$C$2:$WWR$71,MATCH($B73,'Helsinki Database'!$A$2:$A$71,0),MATCH(D$11,'Helsinki Database'!$C$1:$WWR$1,0)),"-")</f>
        <v>-</v>
      </c>
      <c r="E73" s="228" t="str">
        <f>IFERROR(INDEX('Helsinki Database'!$C$2:$WWR$71,MATCH($B73,'Helsinki Database'!$A$2:$A$71,0),MATCH(E$11,'Helsinki Database'!$C$1:$WWR$1,0)),"-")</f>
        <v>-</v>
      </c>
      <c r="F73" s="228" t="str">
        <f>IFERROR(INDEX('Helsinki Database'!$C$2:$WWR$71,MATCH($B73,'Helsinki Database'!$A$2:$A$71,0),MATCH(F$11,'Helsinki Database'!$C$1:$WWR$1,0)),"-")</f>
        <v>-</v>
      </c>
      <c r="G73" s="228" t="str">
        <f>IFERROR(INDEX('Helsinki Database'!$C$2:$WWR$71,MATCH($B73,'Helsinki Database'!$A$2:$A$71,0),MATCH(G$11,'Helsinki Database'!$C$1:$WWR$1,0)),"-")</f>
        <v>-</v>
      </c>
      <c r="H73" s="228" t="str">
        <f>IFERROR(INDEX('Helsinki Database'!$C$2:$WWR$71,MATCH($B73,'Helsinki Database'!$A$2:$A$71,0),MATCH(H$11,'Helsinki Database'!$C$1:$WWR$1,0)),"-")</f>
        <v>-</v>
      </c>
      <c r="I73" s="228" t="str">
        <f>IFERROR(INDEX('Helsinki Database'!$C$2:$WWR$71,MATCH($B73,'Helsinki Database'!$A$2:$A$71,0),MATCH(I$11,'Helsinki Database'!$C$1:$WWR$1,0)),"-")</f>
        <v>-</v>
      </c>
      <c r="J73" s="228" t="str">
        <f>IFERROR(INDEX('Helsinki Database'!$C$2:$WWR$71,MATCH($B73,'Helsinki Database'!$A$2:$A$71,0),MATCH(J$11,'Helsinki Database'!$C$1:$WWR$1,0)),"-")</f>
        <v>-</v>
      </c>
      <c r="K73" s="228" t="str">
        <f>IFERROR(INDEX('Helsinki Database'!$C$2:$WWR$71,MATCH($B73,'Helsinki Database'!$A$2:$A$71,0),MATCH(K$11,'Helsinki Database'!$C$1:$WWR$1,0)),"-")</f>
        <v>-</v>
      </c>
      <c r="L73" s="228" t="str">
        <f>IFERROR(INDEX('Helsinki Database'!$C$2:$WWR$71,MATCH($B73,'Helsinki Database'!$A$2:$A$71,0),MATCH(L$11,'Helsinki Database'!$C$1:$WWR$1,0)),"-")</f>
        <v>-</v>
      </c>
      <c r="M73" s="228" t="str">
        <f>IFERROR(INDEX('Helsinki Database'!$C$2:$WWR$71,MATCH($B73,'Helsinki Database'!$A$2:$A$71,0),MATCH(M$11,'Helsinki Database'!$C$1:$WWR$1,0)),"-")</f>
        <v>-</v>
      </c>
      <c r="N73" s="228" t="str">
        <f>IFERROR(INDEX('Helsinki Database'!$C$2:$WWR$71,MATCH($B73,'Helsinki Database'!$A$2:$A$71,0),MATCH(N$11,'Helsinki Database'!$C$1:$WWR$1,0)),"-")</f>
        <v>-</v>
      </c>
      <c r="O73" s="228" t="str">
        <f>IFERROR(INDEX('Helsinki Database'!$C$2:$WWR$71,MATCH($B73,'Helsinki Database'!$A$2:$A$71,0),MATCH(O$11,'Helsinki Database'!$C$1:$WWR$1,0)),"-")</f>
        <v>-</v>
      </c>
      <c r="P73" s="228" t="str">
        <f>IFERROR(INDEX('Helsinki Database'!$C$2:$WWR$71,MATCH($B73,'Helsinki Database'!$A$2:$A$71,0),MATCH(P$11,'Helsinki Database'!$C$1:$WWR$1,0)),"-")</f>
        <v>-</v>
      </c>
      <c r="Q73" s="228" t="str">
        <f>IFERROR(INDEX('Helsinki Database'!$C$2:$WWR$71,MATCH($B73,'Helsinki Database'!$A$2:$A$71,0),MATCH(Q$11,'Helsinki Database'!$C$1:$WWR$1,0)),"-")</f>
        <v>-</v>
      </c>
      <c r="R73" s="228" t="str">
        <f>IFERROR(INDEX('Helsinki Database'!$C$2:$WWR$71,MATCH($B73,'Helsinki Database'!$A$2:$A$71,0),MATCH(R$11,'Helsinki Database'!$C$1:$WWR$1,0)),"-")</f>
        <v>-</v>
      </c>
      <c r="S73" s="228" t="str">
        <f>IFERROR(INDEX('Helsinki Database'!$C$2:$WWR$71,MATCH($B73,'Helsinki Database'!$A$2:$A$71,0),MATCH(S$11,'Helsinki Database'!$C$1:$WWR$1,0)),"-")</f>
        <v>-</v>
      </c>
      <c r="T73" s="228" t="str">
        <f>IFERROR(INDEX('Helsinki Database'!$C$2:$WWR$71,MATCH($B73,'Helsinki Database'!$A$2:$A$71,0),MATCH(T$11,'Helsinki Database'!$C$1:$WWR$1,0)),"-")</f>
        <v>-</v>
      </c>
      <c r="U73" s="228" t="str">
        <f>IFERROR(INDEX('Helsinki Database'!$C$2:$WWR$71,MATCH($B73,'Helsinki Database'!$A$2:$A$71,0),MATCH(U$11,'Helsinki Database'!$C$1:$WWR$1,0)),"-")</f>
        <v>-</v>
      </c>
      <c r="V73" s="228" t="str">
        <f>IFERROR(INDEX('Helsinki Database'!$C$2:$WWR$71,MATCH($B73,'Helsinki Database'!$A$2:$A$71,0),MATCH(V$11,'Helsinki Database'!$C$1:$WWR$1,0)),"-")</f>
        <v>-</v>
      </c>
      <c r="W73" s="228" t="str">
        <f>IFERROR(INDEX('Helsinki Database'!$C$2:$WWR$71,MATCH($B73,'Helsinki Database'!$A$2:$A$71,0),MATCH(W$11,'Helsinki Database'!$C$1:$WWR$1,0)),"-")</f>
        <v>-</v>
      </c>
      <c r="X73" s="227" t="str">
        <f>IFERROR(INDEX('Helsinki Database'!$C$2:$WWR$71,MATCH($B73,'Helsinki Database'!$A$2:$A$71,0),MATCH(X$11,'Helsinki Database'!$C$1:$WWR$1,0)),"-")</f>
        <v>-</v>
      </c>
      <c r="Y73" s="229" t="str">
        <f>IFERROR(INDEX('Helsinki Database'!$C$2:$WWR$71,MATCH($B73,'Helsinki Database'!$A$2:$A$71,0),MATCH(Y$11,'Helsinki Database'!$C$1:$WWR$1,0)),"-")</f>
        <v>-</v>
      </c>
      <c r="Z73" s="228" t="str">
        <f>IFERROR(INDEX('Helsinki Database'!$C$2:$WWR$71,MATCH($B73,'Helsinki Database'!$A$2:$A$71,0),MATCH(Z$11,'Helsinki Database'!$C$1:$WWR$1,0)),"-")</f>
        <v>-</v>
      </c>
      <c r="AA73" s="228" t="str">
        <f>IFERROR(INDEX('Helsinki Database'!$C$2:$WWR$71,MATCH($B73,'Helsinki Database'!$A$2:$A$71,0),MATCH(AA$11,'Helsinki Database'!$C$1:$WWR$1,0)),"-")</f>
        <v>-</v>
      </c>
      <c r="AB73" s="228" t="str">
        <f>IFERROR(INDEX('Helsinki Database'!$C$2:$WWR$71,MATCH($B73,'Helsinki Database'!$A$2:$A$71,0),MATCH(AB$11,'Helsinki Database'!$C$1:$WWR$1,0)),"-")</f>
        <v>-</v>
      </c>
      <c r="AC73" s="228" t="str">
        <f>IFERROR(INDEX('Helsinki Database'!$C$2:$WWR$71,MATCH($B73,'Helsinki Database'!$A$2:$A$71,0),MATCH(AC$11,'Helsinki Database'!$C$1:$WWR$1,0)),"-")</f>
        <v>-</v>
      </c>
      <c r="AD73" s="228" t="str">
        <f>IFERROR(INDEX('Helsinki Database'!$C$2:$WWR$71,MATCH($B73,'Helsinki Database'!$A$2:$A$71,0),MATCH(AD$11,'Helsinki Database'!$C$1:$WWR$1,0)),"-")</f>
        <v>-</v>
      </c>
      <c r="AE73" s="228" t="str">
        <f>IFERROR(INDEX('Helsinki Database'!$C$2:$WWR$71,MATCH($B73,'Helsinki Database'!$A$2:$A$71,0),MATCH(AE$11,'Helsinki Database'!$C$1:$WWR$1,0)),"-")</f>
        <v>-</v>
      </c>
      <c r="AF73" s="228" t="str">
        <f>IFERROR(INDEX('Helsinki Database'!$C$2:$WWR$71,MATCH($B73,'Helsinki Database'!$A$2:$A$71,0),MATCH(AF$11,'Helsinki Database'!$C$1:$WWR$1,0)),"-")</f>
        <v>-</v>
      </c>
      <c r="AG73" s="228" t="str">
        <f>IFERROR(INDEX('Helsinki Database'!$C$2:$WWR$71,MATCH($B73,'Helsinki Database'!$A$2:$A$71,0),MATCH(AG$11,'Helsinki Database'!$C$1:$WWR$1,0)),"-")</f>
        <v>-</v>
      </c>
      <c r="AH73" s="228" t="str">
        <f>IFERROR(INDEX('Helsinki Database'!$C$2:$WWR$71,MATCH($B73,'Helsinki Database'!$A$2:$A$71,0),MATCH(AH$11,'Helsinki Database'!$C$1:$WWR$1,0)),"-")</f>
        <v>-</v>
      </c>
      <c r="AI73" s="228" t="str">
        <f>IFERROR(INDEX('Helsinki Database'!$C$2:$WWR$71,MATCH($B73,'Helsinki Database'!$A$2:$A$71,0),MATCH(AI$11,'Helsinki Database'!$C$1:$WWR$1,0)),"-")</f>
        <v>-</v>
      </c>
      <c r="AJ73" s="228" t="str">
        <f>IFERROR(INDEX('Helsinki Database'!$C$2:$WWR$71,MATCH($B73,'Helsinki Database'!$A$2:$A$71,0),MATCH(AJ$11,'Helsinki Database'!$C$1:$WWR$1,0)),"-")</f>
        <v>-</v>
      </c>
      <c r="AK73" s="227" t="str">
        <f>IFERROR(INDEX('Helsinki Database'!$C$2:$WWR$71,MATCH($B73,'Helsinki Database'!$A$2:$A$71,0),MATCH(AK$11,'Helsinki Database'!$C$1:$WWR$1,0)),"-")</f>
        <v>-</v>
      </c>
      <c r="AL73" s="229" t="str">
        <f>IFERROR(INDEX('Helsinki Database'!$C$2:$WWR$71,MATCH($B73,'Helsinki Database'!$A$2:$A$71,0),MATCH(AL$11,'Helsinki Database'!$C$1:$WWR$1,0)),"-")</f>
        <v>-</v>
      </c>
      <c r="AM73" s="228" t="str">
        <f>IFERROR(INDEX('Helsinki Database'!$C$2:$WWR$71,MATCH($B73,'Helsinki Database'!$A$2:$A$71,0),MATCH(AM$11,'Helsinki Database'!$C$1:$WWR$1,0)),"-")</f>
        <v>-</v>
      </c>
      <c r="AN73" s="228" t="str">
        <f>IFERROR(INDEX('Helsinki Database'!$C$2:$WWR$71,MATCH($B73,'Helsinki Database'!$A$2:$A$71,0),MATCH(AN$11,'Helsinki Database'!$C$1:$WWR$1,0)),"-")</f>
        <v>-</v>
      </c>
      <c r="AO73" s="228" t="str">
        <f>IFERROR(INDEX('Helsinki Database'!$C$2:$WWR$71,MATCH($B73,'Helsinki Database'!$A$2:$A$71,0),MATCH(AO$11,'Helsinki Database'!$C$1:$WWR$1,0)),"-")</f>
        <v>-</v>
      </c>
      <c r="AP73" s="228" t="str">
        <f>IFERROR(INDEX('Helsinki Database'!$C$2:$WWR$71,MATCH($B73,'Helsinki Database'!$A$2:$A$71,0),MATCH(AP$11,'Helsinki Database'!$C$1:$WWR$1,0)),"-")</f>
        <v>-</v>
      </c>
      <c r="AQ73" s="228" t="str">
        <f>IFERROR(INDEX('Helsinki Database'!$C$2:$WWR$71,MATCH($B73,'Helsinki Database'!$A$2:$A$71,0),MATCH(AQ$11,'Helsinki Database'!$C$1:$WWR$1,0)),"-")</f>
        <v>-</v>
      </c>
      <c r="AR73" s="228" t="str">
        <f>IFERROR(INDEX('Helsinki Database'!$C$2:$WWR$71,MATCH($B73,'Helsinki Database'!$A$2:$A$71,0),MATCH(AR$11,'Helsinki Database'!$C$1:$WWR$1,0)),"-")</f>
        <v>-</v>
      </c>
      <c r="AS73" s="228" t="str">
        <f>IFERROR(INDEX('Helsinki Database'!$C$2:$WWR$71,MATCH($B73,'Helsinki Database'!$A$2:$A$71,0),MATCH(AS$11,'Helsinki Database'!$C$1:$WWR$1,0)),"-")</f>
        <v>-</v>
      </c>
      <c r="AT73" s="228" t="str">
        <f>IFERROR(INDEX('Helsinki Database'!$C$2:$WWR$71,MATCH($B73,'Helsinki Database'!$A$2:$A$71,0),MATCH(AT$11,'Helsinki Database'!$C$1:$WWR$1,0)),"-")</f>
        <v>-</v>
      </c>
      <c r="AU73" s="227" t="str">
        <f>IFERROR(INDEX('Helsinki Database'!$C$2:$WWR$71,MATCH($B73,'Helsinki Database'!$A$2:$A$71,0),MATCH(AU$11,'Helsinki Database'!$C$1:$WWR$1,0)),"-")</f>
        <v>-</v>
      </c>
    </row>
    <row r="74" spans="1:47" s="194" customFormat="1">
      <c r="A74" s="254"/>
      <c r="B74" s="267"/>
      <c r="C74" s="229" t="str">
        <f>IFERROR(INDEX('Helsinki Database'!$C$2:$WWR$71,MATCH($B74,'Helsinki Database'!$A$2:$A$71,0),MATCH(C$11,'Helsinki Database'!$C$1:$WWR$1,0)),"-")</f>
        <v>-</v>
      </c>
      <c r="D74" s="228" t="str">
        <f>IFERROR(INDEX('Helsinki Database'!$C$2:$WWR$71,MATCH($B74,'Helsinki Database'!$A$2:$A$71,0),MATCH(D$11,'Helsinki Database'!$C$1:$WWR$1,0)),"-")</f>
        <v>-</v>
      </c>
      <c r="E74" s="228" t="str">
        <f>IFERROR(INDEX('Helsinki Database'!$C$2:$WWR$71,MATCH($B74,'Helsinki Database'!$A$2:$A$71,0),MATCH(E$11,'Helsinki Database'!$C$1:$WWR$1,0)),"-")</f>
        <v>-</v>
      </c>
      <c r="F74" s="228" t="str">
        <f>IFERROR(INDEX('Helsinki Database'!$C$2:$WWR$71,MATCH($B74,'Helsinki Database'!$A$2:$A$71,0),MATCH(F$11,'Helsinki Database'!$C$1:$WWR$1,0)),"-")</f>
        <v>-</v>
      </c>
      <c r="G74" s="228" t="str">
        <f>IFERROR(INDEX('Helsinki Database'!$C$2:$WWR$71,MATCH($B74,'Helsinki Database'!$A$2:$A$71,0),MATCH(G$11,'Helsinki Database'!$C$1:$WWR$1,0)),"-")</f>
        <v>-</v>
      </c>
      <c r="H74" s="228" t="str">
        <f>IFERROR(INDEX('Helsinki Database'!$C$2:$WWR$71,MATCH($B74,'Helsinki Database'!$A$2:$A$71,0),MATCH(H$11,'Helsinki Database'!$C$1:$WWR$1,0)),"-")</f>
        <v>-</v>
      </c>
      <c r="I74" s="228" t="str">
        <f>IFERROR(INDEX('Helsinki Database'!$C$2:$WWR$71,MATCH($B74,'Helsinki Database'!$A$2:$A$71,0),MATCH(I$11,'Helsinki Database'!$C$1:$WWR$1,0)),"-")</f>
        <v>-</v>
      </c>
      <c r="J74" s="228" t="str">
        <f>IFERROR(INDEX('Helsinki Database'!$C$2:$WWR$71,MATCH($B74,'Helsinki Database'!$A$2:$A$71,0),MATCH(J$11,'Helsinki Database'!$C$1:$WWR$1,0)),"-")</f>
        <v>-</v>
      </c>
      <c r="K74" s="228" t="str">
        <f>IFERROR(INDEX('Helsinki Database'!$C$2:$WWR$71,MATCH($B74,'Helsinki Database'!$A$2:$A$71,0),MATCH(K$11,'Helsinki Database'!$C$1:$WWR$1,0)),"-")</f>
        <v>-</v>
      </c>
      <c r="L74" s="228" t="str">
        <f>IFERROR(INDEX('Helsinki Database'!$C$2:$WWR$71,MATCH($B74,'Helsinki Database'!$A$2:$A$71,0),MATCH(L$11,'Helsinki Database'!$C$1:$WWR$1,0)),"-")</f>
        <v>-</v>
      </c>
      <c r="M74" s="228" t="str">
        <f>IFERROR(INDEX('Helsinki Database'!$C$2:$WWR$71,MATCH($B74,'Helsinki Database'!$A$2:$A$71,0),MATCH(M$11,'Helsinki Database'!$C$1:$WWR$1,0)),"-")</f>
        <v>-</v>
      </c>
      <c r="N74" s="228" t="str">
        <f>IFERROR(INDEX('Helsinki Database'!$C$2:$WWR$71,MATCH($B74,'Helsinki Database'!$A$2:$A$71,0),MATCH(N$11,'Helsinki Database'!$C$1:$WWR$1,0)),"-")</f>
        <v>-</v>
      </c>
      <c r="O74" s="228" t="str">
        <f>IFERROR(INDEX('Helsinki Database'!$C$2:$WWR$71,MATCH($B74,'Helsinki Database'!$A$2:$A$71,0),MATCH(O$11,'Helsinki Database'!$C$1:$WWR$1,0)),"-")</f>
        <v>-</v>
      </c>
      <c r="P74" s="228" t="str">
        <f>IFERROR(INDEX('Helsinki Database'!$C$2:$WWR$71,MATCH($B74,'Helsinki Database'!$A$2:$A$71,0),MATCH(P$11,'Helsinki Database'!$C$1:$WWR$1,0)),"-")</f>
        <v>-</v>
      </c>
      <c r="Q74" s="228" t="str">
        <f>IFERROR(INDEX('Helsinki Database'!$C$2:$WWR$71,MATCH($B74,'Helsinki Database'!$A$2:$A$71,0),MATCH(Q$11,'Helsinki Database'!$C$1:$WWR$1,0)),"-")</f>
        <v>-</v>
      </c>
      <c r="R74" s="228" t="str">
        <f>IFERROR(INDEX('Helsinki Database'!$C$2:$WWR$71,MATCH($B74,'Helsinki Database'!$A$2:$A$71,0),MATCH(R$11,'Helsinki Database'!$C$1:$WWR$1,0)),"-")</f>
        <v>-</v>
      </c>
      <c r="S74" s="228" t="str">
        <f>IFERROR(INDEX('Helsinki Database'!$C$2:$WWR$71,MATCH($B74,'Helsinki Database'!$A$2:$A$71,0),MATCH(S$11,'Helsinki Database'!$C$1:$WWR$1,0)),"-")</f>
        <v>-</v>
      </c>
      <c r="T74" s="228" t="str">
        <f>IFERROR(INDEX('Helsinki Database'!$C$2:$WWR$71,MATCH($B74,'Helsinki Database'!$A$2:$A$71,0),MATCH(T$11,'Helsinki Database'!$C$1:$WWR$1,0)),"-")</f>
        <v>-</v>
      </c>
      <c r="U74" s="228" t="str">
        <f>IFERROR(INDEX('Helsinki Database'!$C$2:$WWR$71,MATCH($B74,'Helsinki Database'!$A$2:$A$71,0),MATCH(U$11,'Helsinki Database'!$C$1:$WWR$1,0)),"-")</f>
        <v>-</v>
      </c>
      <c r="V74" s="228" t="str">
        <f>IFERROR(INDEX('Helsinki Database'!$C$2:$WWR$71,MATCH($B74,'Helsinki Database'!$A$2:$A$71,0),MATCH(V$11,'Helsinki Database'!$C$1:$WWR$1,0)),"-")</f>
        <v>-</v>
      </c>
      <c r="W74" s="228" t="str">
        <f>IFERROR(INDEX('Helsinki Database'!$C$2:$WWR$71,MATCH($B74,'Helsinki Database'!$A$2:$A$71,0),MATCH(W$11,'Helsinki Database'!$C$1:$WWR$1,0)),"-")</f>
        <v>-</v>
      </c>
      <c r="X74" s="227" t="str">
        <f>IFERROR(INDEX('Helsinki Database'!$C$2:$WWR$71,MATCH($B74,'Helsinki Database'!$A$2:$A$71,0),MATCH(X$11,'Helsinki Database'!$C$1:$WWR$1,0)),"-")</f>
        <v>-</v>
      </c>
      <c r="Y74" s="229" t="str">
        <f>IFERROR(INDEX('Helsinki Database'!$C$2:$WWR$71,MATCH($B74,'Helsinki Database'!$A$2:$A$71,0),MATCH(Y$11,'Helsinki Database'!$C$1:$WWR$1,0)),"-")</f>
        <v>-</v>
      </c>
      <c r="Z74" s="228" t="str">
        <f>IFERROR(INDEX('Helsinki Database'!$C$2:$WWR$71,MATCH($B74,'Helsinki Database'!$A$2:$A$71,0),MATCH(Z$11,'Helsinki Database'!$C$1:$WWR$1,0)),"-")</f>
        <v>-</v>
      </c>
      <c r="AA74" s="228" t="str">
        <f>IFERROR(INDEX('Helsinki Database'!$C$2:$WWR$71,MATCH($B74,'Helsinki Database'!$A$2:$A$71,0),MATCH(AA$11,'Helsinki Database'!$C$1:$WWR$1,0)),"-")</f>
        <v>-</v>
      </c>
      <c r="AB74" s="228" t="str">
        <f>IFERROR(INDEX('Helsinki Database'!$C$2:$WWR$71,MATCH($B74,'Helsinki Database'!$A$2:$A$71,0),MATCH(AB$11,'Helsinki Database'!$C$1:$WWR$1,0)),"-")</f>
        <v>-</v>
      </c>
      <c r="AC74" s="228" t="str">
        <f>IFERROR(INDEX('Helsinki Database'!$C$2:$WWR$71,MATCH($B74,'Helsinki Database'!$A$2:$A$71,0),MATCH(AC$11,'Helsinki Database'!$C$1:$WWR$1,0)),"-")</f>
        <v>-</v>
      </c>
      <c r="AD74" s="228" t="str">
        <f>IFERROR(INDEX('Helsinki Database'!$C$2:$WWR$71,MATCH($B74,'Helsinki Database'!$A$2:$A$71,0),MATCH(AD$11,'Helsinki Database'!$C$1:$WWR$1,0)),"-")</f>
        <v>-</v>
      </c>
      <c r="AE74" s="228" t="str">
        <f>IFERROR(INDEX('Helsinki Database'!$C$2:$WWR$71,MATCH($B74,'Helsinki Database'!$A$2:$A$71,0),MATCH(AE$11,'Helsinki Database'!$C$1:$WWR$1,0)),"-")</f>
        <v>-</v>
      </c>
      <c r="AF74" s="228" t="str">
        <f>IFERROR(INDEX('Helsinki Database'!$C$2:$WWR$71,MATCH($B74,'Helsinki Database'!$A$2:$A$71,0),MATCH(AF$11,'Helsinki Database'!$C$1:$WWR$1,0)),"-")</f>
        <v>-</v>
      </c>
      <c r="AG74" s="228" t="str">
        <f>IFERROR(INDEX('Helsinki Database'!$C$2:$WWR$71,MATCH($B74,'Helsinki Database'!$A$2:$A$71,0),MATCH(AG$11,'Helsinki Database'!$C$1:$WWR$1,0)),"-")</f>
        <v>-</v>
      </c>
      <c r="AH74" s="228" t="str">
        <f>IFERROR(INDEX('Helsinki Database'!$C$2:$WWR$71,MATCH($B74,'Helsinki Database'!$A$2:$A$71,0),MATCH(AH$11,'Helsinki Database'!$C$1:$WWR$1,0)),"-")</f>
        <v>-</v>
      </c>
      <c r="AI74" s="228" t="str">
        <f>IFERROR(INDEX('Helsinki Database'!$C$2:$WWR$71,MATCH($B74,'Helsinki Database'!$A$2:$A$71,0),MATCH(AI$11,'Helsinki Database'!$C$1:$WWR$1,0)),"-")</f>
        <v>-</v>
      </c>
      <c r="AJ74" s="228" t="str">
        <f>IFERROR(INDEX('Helsinki Database'!$C$2:$WWR$71,MATCH($B74,'Helsinki Database'!$A$2:$A$71,0),MATCH(AJ$11,'Helsinki Database'!$C$1:$WWR$1,0)),"-")</f>
        <v>-</v>
      </c>
      <c r="AK74" s="227" t="str">
        <f>IFERROR(INDEX('Helsinki Database'!$C$2:$WWR$71,MATCH($B74,'Helsinki Database'!$A$2:$A$71,0),MATCH(AK$11,'Helsinki Database'!$C$1:$WWR$1,0)),"-")</f>
        <v>-</v>
      </c>
      <c r="AL74" s="229" t="str">
        <f>IFERROR(INDEX('Helsinki Database'!$C$2:$WWR$71,MATCH($B74,'Helsinki Database'!$A$2:$A$71,0),MATCH(AL$11,'Helsinki Database'!$C$1:$WWR$1,0)),"-")</f>
        <v>-</v>
      </c>
      <c r="AM74" s="228" t="str">
        <f>IFERROR(INDEX('Helsinki Database'!$C$2:$WWR$71,MATCH($B74,'Helsinki Database'!$A$2:$A$71,0),MATCH(AM$11,'Helsinki Database'!$C$1:$WWR$1,0)),"-")</f>
        <v>-</v>
      </c>
      <c r="AN74" s="228" t="str">
        <f>IFERROR(INDEX('Helsinki Database'!$C$2:$WWR$71,MATCH($B74,'Helsinki Database'!$A$2:$A$71,0),MATCH(AN$11,'Helsinki Database'!$C$1:$WWR$1,0)),"-")</f>
        <v>-</v>
      </c>
      <c r="AO74" s="228" t="str">
        <f>IFERROR(INDEX('Helsinki Database'!$C$2:$WWR$71,MATCH($B74,'Helsinki Database'!$A$2:$A$71,0),MATCH(AO$11,'Helsinki Database'!$C$1:$WWR$1,0)),"-")</f>
        <v>-</v>
      </c>
      <c r="AP74" s="228" t="str">
        <f>IFERROR(INDEX('Helsinki Database'!$C$2:$WWR$71,MATCH($B74,'Helsinki Database'!$A$2:$A$71,0),MATCH(AP$11,'Helsinki Database'!$C$1:$WWR$1,0)),"-")</f>
        <v>-</v>
      </c>
      <c r="AQ74" s="228" t="str">
        <f>IFERROR(INDEX('Helsinki Database'!$C$2:$WWR$71,MATCH($B74,'Helsinki Database'!$A$2:$A$71,0),MATCH(AQ$11,'Helsinki Database'!$C$1:$WWR$1,0)),"-")</f>
        <v>-</v>
      </c>
      <c r="AR74" s="228" t="str">
        <f>IFERROR(INDEX('Helsinki Database'!$C$2:$WWR$71,MATCH($B74,'Helsinki Database'!$A$2:$A$71,0),MATCH(AR$11,'Helsinki Database'!$C$1:$WWR$1,0)),"-")</f>
        <v>-</v>
      </c>
      <c r="AS74" s="228" t="str">
        <f>IFERROR(INDEX('Helsinki Database'!$C$2:$WWR$71,MATCH($B74,'Helsinki Database'!$A$2:$A$71,0),MATCH(AS$11,'Helsinki Database'!$C$1:$WWR$1,0)),"-")</f>
        <v>-</v>
      </c>
      <c r="AT74" s="228" t="str">
        <f>IFERROR(INDEX('Helsinki Database'!$C$2:$WWR$71,MATCH($B74,'Helsinki Database'!$A$2:$A$71,0),MATCH(AT$11,'Helsinki Database'!$C$1:$WWR$1,0)),"-")</f>
        <v>-</v>
      </c>
      <c r="AU74" s="227" t="str">
        <f>IFERROR(INDEX('Helsinki Database'!$C$2:$WWR$71,MATCH($B74,'Helsinki Database'!$A$2:$A$71,0),MATCH(AU$11,'Helsinki Database'!$C$1:$WWR$1,0)),"-")</f>
        <v>-</v>
      </c>
    </row>
    <row r="75" spans="1:47" s="194" customFormat="1">
      <c r="A75" s="254"/>
      <c r="B75" s="267"/>
      <c r="C75" s="229" t="str">
        <f>IFERROR(INDEX('Helsinki Database'!$C$2:$WWR$71,MATCH($B75,'Helsinki Database'!$A$2:$A$71,0),MATCH(C$11,'Helsinki Database'!$C$1:$WWR$1,0)),"-")</f>
        <v>-</v>
      </c>
      <c r="D75" s="228" t="str">
        <f>IFERROR(INDEX('Helsinki Database'!$C$2:$WWR$71,MATCH($B75,'Helsinki Database'!$A$2:$A$71,0),MATCH(D$11,'Helsinki Database'!$C$1:$WWR$1,0)),"-")</f>
        <v>-</v>
      </c>
      <c r="E75" s="228" t="str">
        <f>IFERROR(INDEX('Helsinki Database'!$C$2:$WWR$71,MATCH($B75,'Helsinki Database'!$A$2:$A$71,0),MATCH(E$11,'Helsinki Database'!$C$1:$WWR$1,0)),"-")</f>
        <v>-</v>
      </c>
      <c r="F75" s="228" t="str">
        <f>IFERROR(INDEX('Helsinki Database'!$C$2:$WWR$71,MATCH($B75,'Helsinki Database'!$A$2:$A$71,0),MATCH(F$11,'Helsinki Database'!$C$1:$WWR$1,0)),"-")</f>
        <v>-</v>
      </c>
      <c r="G75" s="228" t="str">
        <f>IFERROR(INDEX('Helsinki Database'!$C$2:$WWR$71,MATCH($B75,'Helsinki Database'!$A$2:$A$71,0),MATCH(G$11,'Helsinki Database'!$C$1:$WWR$1,0)),"-")</f>
        <v>-</v>
      </c>
      <c r="H75" s="228" t="str">
        <f>IFERROR(INDEX('Helsinki Database'!$C$2:$WWR$71,MATCH($B75,'Helsinki Database'!$A$2:$A$71,0),MATCH(H$11,'Helsinki Database'!$C$1:$WWR$1,0)),"-")</f>
        <v>-</v>
      </c>
      <c r="I75" s="228" t="str">
        <f>IFERROR(INDEX('Helsinki Database'!$C$2:$WWR$71,MATCH($B75,'Helsinki Database'!$A$2:$A$71,0),MATCH(I$11,'Helsinki Database'!$C$1:$WWR$1,0)),"-")</f>
        <v>-</v>
      </c>
      <c r="J75" s="228" t="str">
        <f>IFERROR(INDEX('Helsinki Database'!$C$2:$WWR$71,MATCH($B75,'Helsinki Database'!$A$2:$A$71,0),MATCH(J$11,'Helsinki Database'!$C$1:$WWR$1,0)),"-")</f>
        <v>-</v>
      </c>
      <c r="K75" s="228" t="str">
        <f>IFERROR(INDEX('Helsinki Database'!$C$2:$WWR$71,MATCH($B75,'Helsinki Database'!$A$2:$A$71,0),MATCH(K$11,'Helsinki Database'!$C$1:$WWR$1,0)),"-")</f>
        <v>-</v>
      </c>
      <c r="L75" s="228" t="str">
        <f>IFERROR(INDEX('Helsinki Database'!$C$2:$WWR$71,MATCH($B75,'Helsinki Database'!$A$2:$A$71,0),MATCH(L$11,'Helsinki Database'!$C$1:$WWR$1,0)),"-")</f>
        <v>-</v>
      </c>
      <c r="M75" s="228" t="str">
        <f>IFERROR(INDEX('Helsinki Database'!$C$2:$WWR$71,MATCH($B75,'Helsinki Database'!$A$2:$A$71,0),MATCH(M$11,'Helsinki Database'!$C$1:$WWR$1,0)),"-")</f>
        <v>-</v>
      </c>
      <c r="N75" s="228" t="str">
        <f>IFERROR(INDEX('Helsinki Database'!$C$2:$WWR$71,MATCH($B75,'Helsinki Database'!$A$2:$A$71,0),MATCH(N$11,'Helsinki Database'!$C$1:$WWR$1,0)),"-")</f>
        <v>-</v>
      </c>
      <c r="O75" s="228" t="str">
        <f>IFERROR(INDEX('Helsinki Database'!$C$2:$WWR$71,MATCH($B75,'Helsinki Database'!$A$2:$A$71,0),MATCH(O$11,'Helsinki Database'!$C$1:$WWR$1,0)),"-")</f>
        <v>-</v>
      </c>
      <c r="P75" s="228" t="str">
        <f>IFERROR(INDEX('Helsinki Database'!$C$2:$WWR$71,MATCH($B75,'Helsinki Database'!$A$2:$A$71,0),MATCH(P$11,'Helsinki Database'!$C$1:$WWR$1,0)),"-")</f>
        <v>-</v>
      </c>
      <c r="Q75" s="228" t="str">
        <f>IFERROR(INDEX('Helsinki Database'!$C$2:$WWR$71,MATCH($B75,'Helsinki Database'!$A$2:$A$71,0),MATCH(Q$11,'Helsinki Database'!$C$1:$WWR$1,0)),"-")</f>
        <v>-</v>
      </c>
      <c r="R75" s="228" t="str">
        <f>IFERROR(INDEX('Helsinki Database'!$C$2:$WWR$71,MATCH($B75,'Helsinki Database'!$A$2:$A$71,0),MATCH(R$11,'Helsinki Database'!$C$1:$WWR$1,0)),"-")</f>
        <v>-</v>
      </c>
      <c r="S75" s="228" t="str">
        <f>IFERROR(INDEX('Helsinki Database'!$C$2:$WWR$71,MATCH($B75,'Helsinki Database'!$A$2:$A$71,0),MATCH(S$11,'Helsinki Database'!$C$1:$WWR$1,0)),"-")</f>
        <v>-</v>
      </c>
      <c r="T75" s="228" t="str">
        <f>IFERROR(INDEX('Helsinki Database'!$C$2:$WWR$71,MATCH($B75,'Helsinki Database'!$A$2:$A$71,0),MATCH(T$11,'Helsinki Database'!$C$1:$WWR$1,0)),"-")</f>
        <v>-</v>
      </c>
      <c r="U75" s="228" t="str">
        <f>IFERROR(INDEX('Helsinki Database'!$C$2:$WWR$71,MATCH($B75,'Helsinki Database'!$A$2:$A$71,0),MATCH(U$11,'Helsinki Database'!$C$1:$WWR$1,0)),"-")</f>
        <v>-</v>
      </c>
      <c r="V75" s="228" t="str">
        <f>IFERROR(INDEX('Helsinki Database'!$C$2:$WWR$71,MATCH($B75,'Helsinki Database'!$A$2:$A$71,0),MATCH(V$11,'Helsinki Database'!$C$1:$WWR$1,0)),"-")</f>
        <v>-</v>
      </c>
      <c r="W75" s="228" t="str">
        <f>IFERROR(INDEX('Helsinki Database'!$C$2:$WWR$71,MATCH($B75,'Helsinki Database'!$A$2:$A$71,0),MATCH(W$11,'Helsinki Database'!$C$1:$WWR$1,0)),"-")</f>
        <v>-</v>
      </c>
      <c r="X75" s="227" t="str">
        <f>IFERROR(INDEX('Helsinki Database'!$C$2:$WWR$71,MATCH($B75,'Helsinki Database'!$A$2:$A$71,0),MATCH(X$11,'Helsinki Database'!$C$1:$WWR$1,0)),"-")</f>
        <v>-</v>
      </c>
      <c r="Y75" s="229" t="str">
        <f>IFERROR(INDEX('Helsinki Database'!$C$2:$WWR$71,MATCH($B75,'Helsinki Database'!$A$2:$A$71,0),MATCH(Y$11,'Helsinki Database'!$C$1:$WWR$1,0)),"-")</f>
        <v>-</v>
      </c>
      <c r="Z75" s="228" t="str">
        <f>IFERROR(INDEX('Helsinki Database'!$C$2:$WWR$71,MATCH($B75,'Helsinki Database'!$A$2:$A$71,0),MATCH(Z$11,'Helsinki Database'!$C$1:$WWR$1,0)),"-")</f>
        <v>-</v>
      </c>
      <c r="AA75" s="228" t="str">
        <f>IFERROR(INDEX('Helsinki Database'!$C$2:$WWR$71,MATCH($B75,'Helsinki Database'!$A$2:$A$71,0),MATCH(AA$11,'Helsinki Database'!$C$1:$WWR$1,0)),"-")</f>
        <v>-</v>
      </c>
      <c r="AB75" s="228" t="str">
        <f>IFERROR(INDEX('Helsinki Database'!$C$2:$WWR$71,MATCH($B75,'Helsinki Database'!$A$2:$A$71,0),MATCH(AB$11,'Helsinki Database'!$C$1:$WWR$1,0)),"-")</f>
        <v>-</v>
      </c>
      <c r="AC75" s="228" t="str">
        <f>IFERROR(INDEX('Helsinki Database'!$C$2:$WWR$71,MATCH($B75,'Helsinki Database'!$A$2:$A$71,0),MATCH(AC$11,'Helsinki Database'!$C$1:$WWR$1,0)),"-")</f>
        <v>-</v>
      </c>
      <c r="AD75" s="228" t="str">
        <f>IFERROR(INDEX('Helsinki Database'!$C$2:$WWR$71,MATCH($B75,'Helsinki Database'!$A$2:$A$71,0),MATCH(AD$11,'Helsinki Database'!$C$1:$WWR$1,0)),"-")</f>
        <v>-</v>
      </c>
      <c r="AE75" s="228" t="str">
        <f>IFERROR(INDEX('Helsinki Database'!$C$2:$WWR$71,MATCH($B75,'Helsinki Database'!$A$2:$A$71,0),MATCH(AE$11,'Helsinki Database'!$C$1:$WWR$1,0)),"-")</f>
        <v>-</v>
      </c>
      <c r="AF75" s="228" t="str">
        <f>IFERROR(INDEX('Helsinki Database'!$C$2:$WWR$71,MATCH($B75,'Helsinki Database'!$A$2:$A$71,0),MATCH(AF$11,'Helsinki Database'!$C$1:$WWR$1,0)),"-")</f>
        <v>-</v>
      </c>
      <c r="AG75" s="228" t="str">
        <f>IFERROR(INDEX('Helsinki Database'!$C$2:$WWR$71,MATCH($B75,'Helsinki Database'!$A$2:$A$71,0),MATCH(AG$11,'Helsinki Database'!$C$1:$WWR$1,0)),"-")</f>
        <v>-</v>
      </c>
      <c r="AH75" s="228" t="str">
        <f>IFERROR(INDEX('Helsinki Database'!$C$2:$WWR$71,MATCH($B75,'Helsinki Database'!$A$2:$A$71,0),MATCH(AH$11,'Helsinki Database'!$C$1:$WWR$1,0)),"-")</f>
        <v>-</v>
      </c>
      <c r="AI75" s="228" t="str">
        <f>IFERROR(INDEX('Helsinki Database'!$C$2:$WWR$71,MATCH($B75,'Helsinki Database'!$A$2:$A$71,0),MATCH(AI$11,'Helsinki Database'!$C$1:$WWR$1,0)),"-")</f>
        <v>-</v>
      </c>
      <c r="AJ75" s="228" t="str">
        <f>IFERROR(INDEX('Helsinki Database'!$C$2:$WWR$71,MATCH($B75,'Helsinki Database'!$A$2:$A$71,0),MATCH(AJ$11,'Helsinki Database'!$C$1:$WWR$1,0)),"-")</f>
        <v>-</v>
      </c>
      <c r="AK75" s="227" t="str">
        <f>IFERROR(INDEX('Helsinki Database'!$C$2:$WWR$71,MATCH($B75,'Helsinki Database'!$A$2:$A$71,0),MATCH(AK$11,'Helsinki Database'!$C$1:$WWR$1,0)),"-")</f>
        <v>-</v>
      </c>
      <c r="AL75" s="229" t="str">
        <f>IFERROR(INDEX('Helsinki Database'!$C$2:$WWR$71,MATCH($B75,'Helsinki Database'!$A$2:$A$71,0),MATCH(AL$11,'Helsinki Database'!$C$1:$WWR$1,0)),"-")</f>
        <v>-</v>
      </c>
      <c r="AM75" s="228" t="str">
        <f>IFERROR(INDEX('Helsinki Database'!$C$2:$WWR$71,MATCH($B75,'Helsinki Database'!$A$2:$A$71,0),MATCH(AM$11,'Helsinki Database'!$C$1:$WWR$1,0)),"-")</f>
        <v>-</v>
      </c>
      <c r="AN75" s="228" t="str">
        <f>IFERROR(INDEX('Helsinki Database'!$C$2:$WWR$71,MATCH($B75,'Helsinki Database'!$A$2:$A$71,0),MATCH(AN$11,'Helsinki Database'!$C$1:$WWR$1,0)),"-")</f>
        <v>-</v>
      </c>
      <c r="AO75" s="228" t="str">
        <f>IFERROR(INDEX('Helsinki Database'!$C$2:$WWR$71,MATCH($B75,'Helsinki Database'!$A$2:$A$71,0),MATCH(AO$11,'Helsinki Database'!$C$1:$WWR$1,0)),"-")</f>
        <v>-</v>
      </c>
      <c r="AP75" s="228" t="str">
        <f>IFERROR(INDEX('Helsinki Database'!$C$2:$WWR$71,MATCH($B75,'Helsinki Database'!$A$2:$A$71,0),MATCH(AP$11,'Helsinki Database'!$C$1:$WWR$1,0)),"-")</f>
        <v>-</v>
      </c>
      <c r="AQ75" s="228" t="str">
        <f>IFERROR(INDEX('Helsinki Database'!$C$2:$WWR$71,MATCH($B75,'Helsinki Database'!$A$2:$A$71,0),MATCH(AQ$11,'Helsinki Database'!$C$1:$WWR$1,0)),"-")</f>
        <v>-</v>
      </c>
      <c r="AR75" s="228" t="str">
        <f>IFERROR(INDEX('Helsinki Database'!$C$2:$WWR$71,MATCH($B75,'Helsinki Database'!$A$2:$A$71,0),MATCH(AR$11,'Helsinki Database'!$C$1:$WWR$1,0)),"-")</f>
        <v>-</v>
      </c>
      <c r="AS75" s="228" t="str">
        <f>IFERROR(INDEX('Helsinki Database'!$C$2:$WWR$71,MATCH($B75,'Helsinki Database'!$A$2:$A$71,0),MATCH(AS$11,'Helsinki Database'!$C$1:$WWR$1,0)),"-")</f>
        <v>-</v>
      </c>
      <c r="AT75" s="228" t="str">
        <f>IFERROR(INDEX('Helsinki Database'!$C$2:$WWR$71,MATCH($B75,'Helsinki Database'!$A$2:$A$71,0),MATCH(AT$11,'Helsinki Database'!$C$1:$WWR$1,0)),"-")</f>
        <v>-</v>
      </c>
      <c r="AU75" s="227" t="str">
        <f>IFERROR(INDEX('Helsinki Database'!$C$2:$WWR$71,MATCH($B75,'Helsinki Database'!$A$2:$A$71,0),MATCH(AU$11,'Helsinki Database'!$C$1:$WWR$1,0)),"-")</f>
        <v>-</v>
      </c>
    </row>
    <row r="76" spans="1:47" s="194" customFormat="1">
      <c r="A76" s="254"/>
      <c r="B76" s="267"/>
      <c r="C76" s="229" t="str">
        <f>IFERROR(INDEX('Helsinki Database'!$C$2:$WWR$71,MATCH($B76,'Helsinki Database'!$A$2:$A$71,0),MATCH(C$11,'Helsinki Database'!$C$1:$WWR$1,0)),"-")</f>
        <v>-</v>
      </c>
      <c r="D76" s="228" t="str">
        <f>IFERROR(INDEX('Helsinki Database'!$C$2:$WWR$71,MATCH($B76,'Helsinki Database'!$A$2:$A$71,0),MATCH(D$11,'Helsinki Database'!$C$1:$WWR$1,0)),"-")</f>
        <v>-</v>
      </c>
      <c r="E76" s="228" t="str">
        <f>IFERROR(INDEX('Helsinki Database'!$C$2:$WWR$71,MATCH($B76,'Helsinki Database'!$A$2:$A$71,0),MATCH(E$11,'Helsinki Database'!$C$1:$WWR$1,0)),"-")</f>
        <v>-</v>
      </c>
      <c r="F76" s="228" t="str">
        <f>IFERROR(INDEX('Helsinki Database'!$C$2:$WWR$71,MATCH($B76,'Helsinki Database'!$A$2:$A$71,0),MATCH(F$11,'Helsinki Database'!$C$1:$WWR$1,0)),"-")</f>
        <v>-</v>
      </c>
      <c r="G76" s="228" t="str">
        <f>IFERROR(INDEX('Helsinki Database'!$C$2:$WWR$71,MATCH($B76,'Helsinki Database'!$A$2:$A$71,0),MATCH(G$11,'Helsinki Database'!$C$1:$WWR$1,0)),"-")</f>
        <v>-</v>
      </c>
      <c r="H76" s="228" t="str">
        <f>IFERROR(INDEX('Helsinki Database'!$C$2:$WWR$71,MATCH($B76,'Helsinki Database'!$A$2:$A$71,0),MATCH(H$11,'Helsinki Database'!$C$1:$WWR$1,0)),"-")</f>
        <v>-</v>
      </c>
      <c r="I76" s="228" t="str">
        <f>IFERROR(INDEX('Helsinki Database'!$C$2:$WWR$71,MATCH($B76,'Helsinki Database'!$A$2:$A$71,0),MATCH(I$11,'Helsinki Database'!$C$1:$WWR$1,0)),"-")</f>
        <v>-</v>
      </c>
      <c r="J76" s="228" t="str">
        <f>IFERROR(INDEX('Helsinki Database'!$C$2:$WWR$71,MATCH($B76,'Helsinki Database'!$A$2:$A$71,0),MATCH(J$11,'Helsinki Database'!$C$1:$WWR$1,0)),"-")</f>
        <v>-</v>
      </c>
      <c r="K76" s="228" t="str">
        <f>IFERROR(INDEX('Helsinki Database'!$C$2:$WWR$71,MATCH($B76,'Helsinki Database'!$A$2:$A$71,0),MATCH(K$11,'Helsinki Database'!$C$1:$WWR$1,0)),"-")</f>
        <v>-</v>
      </c>
      <c r="L76" s="228" t="str">
        <f>IFERROR(INDEX('Helsinki Database'!$C$2:$WWR$71,MATCH($B76,'Helsinki Database'!$A$2:$A$71,0),MATCH(L$11,'Helsinki Database'!$C$1:$WWR$1,0)),"-")</f>
        <v>-</v>
      </c>
      <c r="M76" s="228" t="str">
        <f>IFERROR(INDEX('Helsinki Database'!$C$2:$WWR$71,MATCH($B76,'Helsinki Database'!$A$2:$A$71,0),MATCH(M$11,'Helsinki Database'!$C$1:$WWR$1,0)),"-")</f>
        <v>-</v>
      </c>
      <c r="N76" s="228" t="str">
        <f>IFERROR(INDEX('Helsinki Database'!$C$2:$WWR$71,MATCH($B76,'Helsinki Database'!$A$2:$A$71,0),MATCH(N$11,'Helsinki Database'!$C$1:$WWR$1,0)),"-")</f>
        <v>-</v>
      </c>
      <c r="O76" s="228" t="str">
        <f>IFERROR(INDEX('Helsinki Database'!$C$2:$WWR$71,MATCH($B76,'Helsinki Database'!$A$2:$A$71,0),MATCH(O$11,'Helsinki Database'!$C$1:$WWR$1,0)),"-")</f>
        <v>-</v>
      </c>
      <c r="P76" s="228" t="str">
        <f>IFERROR(INDEX('Helsinki Database'!$C$2:$WWR$71,MATCH($B76,'Helsinki Database'!$A$2:$A$71,0),MATCH(P$11,'Helsinki Database'!$C$1:$WWR$1,0)),"-")</f>
        <v>-</v>
      </c>
      <c r="Q76" s="228" t="str">
        <f>IFERROR(INDEX('Helsinki Database'!$C$2:$WWR$71,MATCH($B76,'Helsinki Database'!$A$2:$A$71,0),MATCH(Q$11,'Helsinki Database'!$C$1:$WWR$1,0)),"-")</f>
        <v>-</v>
      </c>
      <c r="R76" s="228" t="str">
        <f>IFERROR(INDEX('Helsinki Database'!$C$2:$WWR$71,MATCH($B76,'Helsinki Database'!$A$2:$A$71,0),MATCH(R$11,'Helsinki Database'!$C$1:$WWR$1,0)),"-")</f>
        <v>-</v>
      </c>
      <c r="S76" s="228" t="str">
        <f>IFERROR(INDEX('Helsinki Database'!$C$2:$WWR$71,MATCH($B76,'Helsinki Database'!$A$2:$A$71,0),MATCH(S$11,'Helsinki Database'!$C$1:$WWR$1,0)),"-")</f>
        <v>-</v>
      </c>
      <c r="T76" s="228" t="str">
        <f>IFERROR(INDEX('Helsinki Database'!$C$2:$WWR$71,MATCH($B76,'Helsinki Database'!$A$2:$A$71,0),MATCH(T$11,'Helsinki Database'!$C$1:$WWR$1,0)),"-")</f>
        <v>-</v>
      </c>
      <c r="U76" s="228" t="str">
        <f>IFERROR(INDEX('Helsinki Database'!$C$2:$WWR$71,MATCH($B76,'Helsinki Database'!$A$2:$A$71,0),MATCH(U$11,'Helsinki Database'!$C$1:$WWR$1,0)),"-")</f>
        <v>-</v>
      </c>
      <c r="V76" s="228" t="str">
        <f>IFERROR(INDEX('Helsinki Database'!$C$2:$WWR$71,MATCH($B76,'Helsinki Database'!$A$2:$A$71,0),MATCH(V$11,'Helsinki Database'!$C$1:$WWR$1,0)),"-")</f>
        <v>-</v>
      </c>
      <c r="W76" s="228" t="str">
        <f>IFERROR(INDEX('Helsinki Database'!$C$2:$WWR$71,MATCH($B76,'Helsinki Database'!$A$2:$A$71,0),MATCH(W$11,'Helsinki Database'!$C$1:$WWR$1,0)),"-")</f>
        <v>-</v>
      </c>
      <c r="X76" s="227" t="str">
        <f>IFERROR(INDEX('Helsinki Database'!$C$2:$WWR$71,MATCH($B76,'Helsinki Database'!$A$2:$A$71,0),MATCH(X$11,'Helsinki Database'!$C$1:$WWR$1,0)),"-")</f>
        <v>-</v>
      </c>
      <c r="Y76" s="229" t="str">
        <f>IFERROR(INDEX('Helsinki Database'!$C$2:$WWR$71,MATCH($B76,'Helsinki Database'!$A$2:$A$71,0),MATCH(Y$11,'Helsinki Database'!$C$1:$WWR$1,0)),"-")</f>
        <v>-</v>
      </c>
      <c r="Z76" s="228" t="str">
        <f>IFERROR(INDEX('Helsinki Database'!$C$2:$WWR$71,MATCH($B76,'Helsinki Database'!$A$2:$A$71,0),MATCH(Z$11,'Helsinki Database'!$C$1:$WWR$1,0)),"-")</f>
        <v>-</v>
      </c>
      <c r="AA76" s="228" t="str">
        <f>IFERROR(INDEX('Helsinki Database'!$C$2:$WWR$71,MATCH($B76,'Helsinki Database'!$A$2:$A$71,0),MATCH(AA$11,'Helsinki Database'!$C$1:$WWR$1,0)),"-")</f>
        <v>-</v>
      </c>
      <c r="AB76" s="228" t="str">
        <f>IFERROR(INDEX('Helsinki Database'!$C$2:$WWR$71,MATCH($B76,'Helsinki Database'!$A$2:$A$71,0),MATCH(AB$11,'Helsinki Database'!$C$1:$WWR$1,0)),"-")</f>
        <v>-</v>
      </c>
      <c r="AC76" s="228" t="str">
        <f>IFERROR(INDEX('Helsinki Database'!$C$2:$WWR$71,MATCH($B76,'Helsinki Database'!$A$2:$A$71,0),MATCH(AC$11,'Helsinki Database'!$C$1:$WWR$1,0)),"-")</f>
        <v>-</v>
      </c>
      <c r="AD76" s="228" t="str">
        <f>IFERROR(INDEX('Helsinki Database'!$C$2:$WWR$71,MATCH($B76,'Helsinki Database'!$A$2:$A$71,0),MATCH(AD$11,'Helsinki Database'!$C$1:$WWR$1,0)),"-")</f>
        <v>-</v>
      </c>
      <c r="AE76" s="228" t="str">
        <f>IFERROR(INDEX('Helsinki Database'!$C$2:$WWR$71,MATCH($B76,'Helsinki Database'!$A$2:$A$71,0),MATCH(AE$11,'Helsinki Database'!$C$1:$WWR$1,0)),"-")</f>
        <v>-</v>
      </c>
      <c r="AF76" s="228" t="str">
        <f>IFERROR(INDEX('Helsinki Database'!$C$2:$WWR$71,MATCH($B76,'Helsinki Database'!$A$2:$A$71,0),MATCH(AF$11,'Helsinki Database'!$C$1:$WWR$1,0)),"-")</f>
        <v>-</v>
      </c>
      <c r="AG76" s="228" t="str">
        <f>IFERROR(INDEX('Helsinki Database'!$C$2:$WWR$71,MATCH($B76,'Helsinki Database'!$A$2:$A$71,0),MATCH(AG$11,'Helsinki Database'!$C$1:$WWR$1,0)),"-")</f>
        <v>-</v>
      </c>
      <c r="AH76" s="228" t="str">
        <f>IFERROR(INDEX('Helsinki Database'!$C$2:$WWR$71,MATCH($B76,'Helsinki Database'!$A$2:$A$71,0),MATCH(AH$11,'Helsinki Database'!$C$1:$WWR$1,0)),"-")</f>
        <v>-</v>
      </c>
      <c r="AI76" s="228" t="str">
        <f>IFERROR(INDEX('Helsinki Database'!$C$2:$WWR$71,MATCH($B76,'Helsinki Database'!$A$2:$A$71,0),MATCH(AI$11,'Helsinki Database'!$C$1:$WWR$1,0)),"-")</f>
        <v>-</v>
      </c>
      <c r="AJ76" s="228" t="str">
        <f>IFERROR(INDEX('Helsinki Database'!$C$2:$WWR$71,MATCH($B76,'Helsinki Database'!$A$2:$A$71,0),MATCH(AJ$11,'Helsinki Database'!$C$1:$WWR$1,0)),"-")</f>
        <v>-</v>
      </c>
      <c r="AK76" s="227" t="str">
        <f>IFERROR(INDEX('Helsinki Database'!$C$2:$WWR$71,MATCH($B76,'Helsinki Database'!$A$2:$A$71,0),MATCH(AK$11,'Helsinki Database'!$C$1:$WWR$1,0)),"-")</f>
        <v>-</v>
      </c>
      <c r="AL76" s="229" t="str">
        <f>IFERROR(INDEX('Helsinki Database'!$C$2:$WWR$71,MATCH($B76,'Helsinki Database'!$A$2:$A$71,0),MATCH(AL$11,'Helsinki Database'!$C$1:$WWR$1,0)),"-")</f>
        <v>-</v>
      </c>
      <c r="AM76" s="228" t="str">
        <f>IFERROR(INDEX('Helsinki Database'!$C$2:$WWR$71,MATCH($B76,'Helsinki Database'!$A$2:$A$71,0),MATCH(AM$11,'Helsinki Database'!$C$1:$WWR$1,0)),"-")</f>
        <v>-</v>
      </c>
      <c r="AN76" s="228" t="str">
        <f>IFERROR(INDEX('Helsinki Database'!$C$2:$WWR$71,MATCH($B76,'Helsinki Database'!$A$2:$A$71,0),MATCH(AN$11,'Helsinki Database'!$C$1:$WWR$1,0)),"-")</f>
        <v>-</v>
      </c>
      <c r="AO76" s="228" t="str">
        <f>IFERROR(INDEX('Helsinki Database'!$C$2:$WWR$71,MATCH($B76,'Helsinki Database'!$A$2:$A$71,0),MATCH(AO$11,'Helsinki Database'!$C$1:$WWR$1,0)),"-")</f>
        <v>-</v>
      </c>
      <c r="AP76" s="228" t="str">
        <f>IFERROR(INDEX('Helsinki Database'!$C$2:$WWR$71,MATCH($B76,'Helsinki Database'!$A$2:$A$71,0),MATCH(AP$11,'Helsinki Database'!$C$1:$WWR$1,0)),"-")</f>
        <v>-</v>
      </c>
      <c r="AQ76" s="228" t="str">
        <f>IFERROR(INDEX('Helsinki Database'!$C$2:$WWR$71,MATCH($B76,'Helsinki Database'!$A$2:$A$71,0),MATCH(AQ$11,'Helsinki Database'!$C$1:$WWR$1,0)),"-")</f>
        <v>-</v>
      </c>
      <c r="AR76" s="228" t="str">
        <f>IFERROR(INDEX('Helsinki Database'!$C$2:$WWR$71,MATCH($B76,'Helsinki Database'!$A$2:$A$71,0),MATCH(AR$11,'Helsinki Database'!$C$1:$WWR$1,0)),"-")</f>
        <v>-</v>
      </c>
      <c r="AS76" s="228" t="str">
        <f>IFERROR(INDEX('Helsinki Database'!$C$2:$WWR$71,MATCH($B76,'Helsinki Database'!$A$2:$A$71,0),MATCH(AS$11,'Helsinki Database'!$C$1:$WWR$1,0)),"-")</f>
        <v>-</v>
      </c>
      <c r="AT76" s="228" t="str">
        <f>IFERROR(INDEX('Helsinki Database'!$C$2:$WWR$71,MATCH($B76,'Helsinki Database'!$A$2:$A$71,0),MATCH(AT$11,'Helsinki Database'!$C$1:$WWR$1,0)),"-")</f>
        <v>-</v>
      </c>
      <c r="AU76" s="227" t="str">
        <f>IFERROR(INDEX('Helsinki Database'!$C$2:$WWR$71,MATCH($B76,'Helsinki Database'!$A$2:$A$71,0),MATCH(AU$11,'Helsinki Database'!$C$1:$WWR$1,0)),"-")</f>
        <v>-</v>
      </c>
    </row>
    <row r="77" spans="1:47" s="194" customFormat="1">
      <c r="A77" s="254"/>
      <c r="B77" s="267"/>
      <c r="C77" s="229" t="str">
        <f>IFERROR(INDEX('Helsinki Database'!$C$2:$WWR$71,MATCH($B77,'Helsinki Database'!$A$2:$A$71,0),MATCH(C$11,'Helsinki Database'!$C$1:$WWR$1,0)),"-")</f>
        <v>-</v>
      </c>
      <c r="D77" s="228" t="str">
        <f>IFERROR(INDEX('Helsinki Database'!$C$2:$WWR$71,MATCH($B77,'Helsinki Database'!$A$2:$A$71,0),MATCH(D$11,'Helsinki Database'!$C$1:$WWR$1,0)),"-")</f>
        <v>-</v>
      </c>
      <c r="E77" s="228" t="str">
        <f>IFERROR(INDEX('Helsinki Database'!$C$2:$WWR$71,MATCH($B77,'Helsinki Database'!$A$2:$A$71,0),MATCH(E$11,'Helsinki Database'!$C$1:$WWR$1,0)),"-")</f>
        <v>-</v>
      </c>
      <c r="F77" s="228" t="str">
        <f>IFERROR(INDEX('Helsinki Database'!$C$2:$WWR$71,MATCH($B77,'Helsinki Database'!$A$2:$A$71,0),MATCH(F$11,'Helsinki Database'!$C$1:$WWR$1,0)),"-")</f>
        <v>-</v>
      </c>
      <c r="G77" s="228" t="str">
        <f>IFERROR(INDEX('Helsinki Database'!$C$2:$WWR$71,MATCH($B77,'Helsinki Database'!$A$2:$A$71,0),MATCH(G$11,'Helsinki Database'!$C$1:$WWR$1,0)),"-")</f>
        <v>-</v>
      </c>
      <c r="H77" s="228" t="str">
        <f>IFERROR(INDEX('Helsinki Database'!$C$2:$WWR$71,MATCH($B77,'Helsinki Database'!$A$2:$A$71,0),MATCH(H$11,'Helsinki Database'!$C$1:$WWR$1,0)),"-")</f>
        <v>-</v>
      </c>
      <c r="I77" s="228" t="str">
        <f>IFERROR(INDEX('Helsinki Database'!$C$2:$WWR$71,MATCH($B77,'Helsinki Database'!$A$2:$A$71,0),MATCH(I$11,'Helsinki Database'!$C$1:$WWR$1,0)),"-")</f>
        <v>-</v>
      </c>
      <c r="J77" s="228" t="str">
        <f>IFERROR(INDEX('Helsinki Database'!$C$2:$WWR$71,MATCH($B77,'Helsinki Database'!$A$2:$A$71,0),MATCH(J$11,'Helsinki Database'!$C$1:$WWR$1,0)),"-")</f>
        <v>-</v>
      </c>
      <c r="K77" s="228" t="str">
        <f>IFERROR(INDEX('Helsinki Database'!$C$2:$WWR$71,MATCH($B77,'Helsinki Database'!$A$2:$A$71,0),MATCH(K$11,'Helsinki Database'!$C$1:$WWR$1,0)),"-")</f>
        <v>-</v>
      </c>
      <c r="L77" s="228" t="str">
        <f>IFERROR(INDEX('Helsinki Database'!$C$2:$WWR$71,MATCH($B77,'Helsinki Database'!$A$2:$A$71,0),MATCH(L$11,'Helsinki Database'!$C$1:$WWR$1,0)),"-")</f>
        <v>-</v>
      </c>
      <c r="M77" s="228" t="str">
        <f>IFERROR(INDEX('Helsinki Database'!$C$2:$WWR$71,MATCH($B77,'Helsinki Database'!$A$2:$A$71,0),MATCH(M$11,'Helsinki Database'!$C$1:$WWR$1,0)),"-")</f>
        <v>-</v>
      </c>
      <c r="N77" s="228" t="str">
        <f>IFERROR(INDEX('Helsinki Database'!$C$2:$WWR$71,MATCH($B77,'Helsinki Database'!$A$2:$A$71,0),MATCH(N$11,'Helsinki Database'!$C$1:$WWR$1,0)),"-")</f>
        <v>-</v>
      </c>
      <c r="O77" s="228" t="str">
        <f>IFERROR(INDEX('Helsinki Database'!$C$2:$WWR$71,MATCH($B77,'Helsinki Database'!$A$2:$A$71,0),MATCH(O$11,'Helsinki Database'!$C$1:$WWR$1,0)),"-")</f>
        <v>-</v>
      </c>
      <c r="P77" s="228" t="str">
        <f>IFERROR(INDEX('Helsinki Database'!$C$2:$WWR$71,MATCH($B77,'Helsinki Database'!$A$2:$A$71,0),MATCH(P$11,'Helsinki Database'!$C$1:$WWR$1,0)),"-")</f>
        <v>-</v>
      </c>
      <c r="Q77" s="228" t="str">
        <f>IFERROR(INDEX('Helsinki Database'!$C$2:$WWR$71,MATCH($B77,'Helsinki Database'!$A$2:$A$71,0),MATCH(Q$11,'Helsinki Database'!$C$1:$WWR$1,0)),"-")</f>
        <v>-</v>
      </c>
      <c r="R77" s="228" t="str">
        <f>IFERROR(INDEX('Helsinki Database'!$C$2:$WWR$71,MATCH($B77,'Helsinki Database'!$A$2:$A$71,0),MATCH(R$11,'Helsinki Database'!$C$1:$WWR$1,0)),"-")</f>
        <v>-</v>
      </c>
      <c r="S77" s="228" t="str">
        <f>IFERROR(INDEX('Helsinki Database'!$C$2:$WWR$71,MATCH($B77,'Helsinki Database'!$A$2:$A$71,0),MATCH(S$11,'Helsinki Database'!$C$1:$WWR$1,0)),"-")</f>
        <v>-</v>
      </c>
      <c r="T77" s="228" t="str">
        <f>IFERROR(INDEX('Helsinki Database'!$C$2:$WWR$71,MATCH($B77,'Helsinki Database'!$A$2:$A$71,0),MATCH(T$11,'Helsinki Database'!$C$1:$WWR$1,0)),"-")</f>
        <v>-</v>
      </c>
      <c r="U77" s="228" t="str">
        <f>IFERROR(INDEX('Helsinki Database'!$C$2:$WWR$71,MATCH($B77,'Helsinki Database'!$A$2:$A$71,0),MATCH(U$11,'Helsinki Database'!$C$1:$WWR$1,0)),"-")</f>
        <v>-</v>
      </c>
      <c r="V77" s="228" t="str">
        <f>IFERROR(INDEX('Helsinki Database'!$C$2:$WWR$71,MATCH($B77,'Helsinki Database'!$A$2:$A$71,0),MATCH(V$11,'Helsinki Database'!$C$1:$WWR$1,0)),"-")</f>
        <v>-</v>
      </c>
      <c r="W77" s="228" t="str">
        <f>IFERROR(INDEX('Helsinki Database'!$C$2:$WWR$71,MATCH($B77,'Helsinki Database'!$A$2:$A$71,0),MATCH(W$11,'Helsinki Database'!$C$1:$WWR$1,0)),"-")</f>
        <v>-</v>
      </c>
      <c r="X77" s="227" t="str">
        <f>IFERROR(INDEX('Helsinki Database'!$C$2:$WWR$71,MATCH($B77,'Helsinki Database'!$A$2:$A$71,0),MATCH(X$11,'Helsinki Database'!$C$1:$WWR$1,0)),"-")</f>
        <v>-</v>
      </c>
      <c r="Y77" s="229" t="str">
        <f>IFERROR(INDEX('Helsinki Database'!$C$2:$WWR$71,MATCH($B77,'Helsinki Database'!$A$2:$A$71,0),MATCH(Y$11,'Helsinki Database'!$C$1:$WWR$1,0)),"-")</f>
        <v>-</v>
      </c>
      <c r="Z77" s="228" t="str">
        <f>IFERROR(INDEX('Helsinki Database'!$C$2:$WWR$71,MATCH($B77,'Helsinki Database'!$A$2:$A$71,0),MATCH(Z$11,'Helsinki Database'!$C$1:$WWR$1,0)),"-")</f>
        <v>-</v>
      </c>
      <c r="AA77" s="228" t="str">
        <f>IFERROR(INDEX('Helsinki Database'!$C$2:$WWR$71,MATCH($B77,'Helsinki Database'!$A$2:$A$71,0),MATCH(AA$11,'Helsinki Database'!$C$1:$WWR$1,0)),"-")</f>
        <v>-</v>
      </c>
      <c r="AB77" s="228" t="str">
        <f>IFERROR(INDEX('Helsinki Database'!$C$2:$WWR$71,MATCH($B77,'Helsinki Database'!$A$2:$A$71,0),MATCH(AB$11,'Helsinki Database'!$C$1:$WWR$1,0)),"-")</f>
        <v>-</v>
      </c>
      <c r="AC77" s="228" t="str">
        <f>IFERROR(INDEX('Helsinki Database'!$C$2:$WWR$71,MATCH($B77,'Helsinki Database'!$A$2:$A$71,0),MATCH(AC$11,'Helsinki Database'!$C$1:$WWR$1,0)),"-")</f>
        <v>-</v>
      </c>
      <c r="AD77" s="228" t="str">
        <f>IFERROR(INDEX('Helsinki Database'!$C$2:$WWR$71,MATCH($B77,'Helsinki Database'!$A$2:$A$71,0),MATCH(AD$11,'Helsinki Database'!$C$1:$WWR$1,0)),"-")</f>
        <v>-</v>
      </c>
      <c r="AE77" s="228" t="str">
        <f>IFERROR(INDEX('Helsinki Database'!$C$2:$WWR$71,MATCH($B77,'Helsinki Database'!$A$2:$A$71,0),MATCH(AE$11,'Helsinki Database'!$C$1:$WWR$1,0)),"-")</f>
        <v>-</v>
      </c>
      <c r="AF77" s="228" t="str">
        <f>IFERROR(INDEX('Helsinki Database'!$C$2:$WWR$71,MATCH($B77,'Helsinki Database'!$A$2:$A$71,0),MATCH(AF$11,'Helsinki Database'!$C$1:$WWR$1,0)),"-")</f>
        <v>-</v>
      </c>
      <c r="AG77" s="228" t="str">
        <f>IFERROR(INDEX('Helsinki Database'!$C$2:$WWR$71,MATCH($B77,'Helsinki Database'!$A$2:$A$71,0),MATCH(AG$11,'Helsinki Database'!$C$1:$WWR$1,0)),"-")</f>
        <v>-</v>
      </c>
      <c r="AH77" s="228" t="str">
        <f>IFERROR(INDEX('Helsinki Database'!$C$2:$WWR$71,MATCH($B77,'Helsinki Database'!$A$2:$A$71,0),MATCH(AH$11,'Helsinki Database'!$C$1:$WWR$1,0)),"-")</f>
        <v>-</v>
      </c>
      <c r="AI77" s="228" t="str">
        <f>IFERROR(INDEX('Helsinki Database'!$C$2:$WWR$71,MATCH($B77,'Helsinki Database'!$A$2:$A$71,0),MATCH(AI$11,'Helsinki Database'!$C$1:$WWR$1,0)),"-")</f>
        <v>-</v>
      </c>
      <c r="AJ77" s="228" t="str">
        <f>IFERROR(INDEX('Helsinki Database'!$C$2:$WWR$71,MATCH($B77,'Helsinki Database'!$A$2:$A$71,0),MATCH(AJ$11,'Helsinki Database'!$C$1:$WWR$1,0)),"-")</f>
        <v>-</v>
      </c>
      <c r="AK77" s="227" t="str">
        <f>IFERROR(INDEX('Helsinki Database'!$C$2:$WWR$71,MATCH($B77,'Helsinki Database'!$A$2:$A$71,0),MATCH(AK$11,'Helsinki Database'!$C$1:$WWR$1,0)),"-")</f>
        <v>-</v>
      </c>
      <c r="AL77" s="229" t="str">
        <f>IFERROR(INDEX('Helsinki Database'!$C$2:$WWR$71,MATCH($B77,'Helsinki Database'!$A$2:$A$71,0),MATCH(AL$11,'Helsinki Database'!$C$1:$WWR$1,0)),"-")</f>
        <v>-</v>
      </c>
      <c r="AM77" s="228" t="str">
        <f>IFERROR(INDEX('Helsinki Database'!$C$2:$WWR$71,MATCH($B77,'Helsinki Database'!$A$2:$A$71,0),MATCH(AM$11,'Helsinki Database'!$C$1:$WWR$1,0)),"-")</f>
        <v>-</v>
      </c>
      <c r="AN77" s="228" t="str">
        <f>IFERROR(INDEX('Helsinki Database'!$C$2:$WWR$71,MATCH($B77,'Helsinki Database'!$A$2:$A$71,0),MATCH(AN$11,'Helsinki Database'!$C$1:$WWR$1,0)),"-")</f>
        <v>-</v>
      </c>
      <c r="AO77" s="228" t="str">
        <f>IFERROR(INDEX('Helsinki Database'!$C$2:$WWR$71,MATCH($B77,'Helsinki Database'!$A$2:$A$71,0),MATCH(AO$11,'Helsinki Database'!$C$1:$WWR$1,0)),"-")</f>
        <v>-</v>
      </c>
      <c r="AP77" s="228" t="str">
        <f>IFERROR(INDEX('Helsinki Database'!$C$2:$WWR$71,MATCH($B77,'Helsinki Database'!$A$2:$A$71,0),MATCH(AP$11,'Helsinki Database'!$C$1:$WWR$1,0)),"-")</f>
        <v>-</v>
      </c>
      <c r="AQ77" s="228" t="str">
        <f>IFERROR(INDEX('Helsinki Database'!$C$2:$WWR$71,MATCH($B77,'Helsinki Database'!$A$2:$A$71,0),MATCH(AQ$11,'Helsinki Database'!$C$1:$WWR$1,0)),"-")</f>
        <v>-</v>
      </c>
      <c r="AR77" s="228" t="str">
        <f>IFERROR(INDEX('Helsinki Database'!$C$2:$WWR$71,MATCH($B77,'Helsinki Database'!$A$2:$A$71,0),MATCH(AR$11,'Helsinki Database'!$C$1:$WWR$1,0)),"-")</f>
        <v>-</v>
      </c>
      <c r="AS77" s="228" t="str">
        <f>IFERROR(INDEX('Helsinki Database'!$C$2:$WWR$71,MATCH($B77,'Helsinki Database'!$A$2:$A$71,0),MATCH(AS$11,'Helsinki Database'!$C$1:$WWR$1,0)),"-")</f>
        <v>-</v>
      </c>
      <c r="AT77" s="228" t="str">
        <f>IFERROR(INDEX('Helsinki Database'!$C$2:$WWR$71,MATCH($B77,'Helsinki Database'!$A$2:$A$71,0),MATCH(AT$11,'Helsinki Database'!$C$1:$WWR$1,0)),"-")</f>
        <v>-</v>
      </c>
      <c r="AU77" s="227" t="str">
        <f>IFERROR(INDEX('Helsinki Database'!$C$2:$WWR$71,MATCH($B77,'Helsinki Database'!$A$2:$A$71,0),MATCH(AU$11,'Helsinki Database'!$C$1:$WWR$1,0)),"-")</f>
        <v>-</v>
      </c>
    </row>
    <row r="78" spans="1:47" s="194" customFormat="1">
      <c r="A78" s="254"/>
      <c r="B78" s="267"/>
      <c r="C78" s="229" t="str">
        <f>IFERROR(INDEX('Helsinki Database'!$C$2:$WWR$71,MATCH($B78,'Helsinki Database'!$A$2:$A$71,0),MATCH(C$11,'Helsinki Database'!$C$1:$WWR$1,0)),"-")</f>
        <v>-</v>
      </c>
      <c r="D78" s="228" t="str">
        <f>IFERROR(INDEX('Helsinki Database'!$C$2:$WWR$71,MATCH($B78,'Helsinki Database'!$A$2:$A$71,0),MATCH(D$11,'Helsinki Database'!$C$1:$WWR$1,0)),"-")</f>
        <v>-</v>
      </c>
      <c r="E78" s="228" t="str">
        <f>IFERROR(INDEX('Helsinki Database'!$C$2:$WWR$71,MATCH($B78,'Helsinki Database'!$A$2:$A$71,0),MATCH(E$11,'Helsinki Database'!$C$1:$WWR$1,0)),"-")</f>
        <v>-</v>
      </c>
      <c r="F78" s="228" t="str">
        <f>IFERROR(INDEX('Helsinki Database'!$C$2:$WWR$71,MATCH($B78,'Helsinki Database'!$A$2:$A$71,0),MATCH(F$11,'Helsinki Database'!$C$1:$WWR$1,0)),"-")</f>
        <v>-</v>
      </c>
      <c r="G78" s="228" t="str">
        <f>IFERROR(INDEX('Helsinki Database'!$C$2:$WWR$71,MATCH($B78,'Helsinki Database'!$A$2:$A$71,0),MATCH(G$11,'Helsinki Database'!$C$1:$WWR$1,0)),"-")</f>
        <v>-</v>
      </c>
      <c r="H78" s="228" t="str">
        <f>IFERROR(INDEX('Helsinki Database'!$C$2:$WWR$71,MATCH($B78,'Helsinki Database'!$A$2:$A$71,0),MATCH(H$11,'Helsinki Database'!$C$1:$WWR$1,0)),"-")</f>
        <v>-</v>
      </c>
      <c r="I78" s="228" t="str">
        <f>IFERROR(INDEX('Helsinki Database'!$C$2:$WWR$71,MATCH($B78,'Helsinki Database'!$A$2:$A$71,0),MATCH(I$11,'Helsinki Database'!$C$1:$WWR$1,0)),"-")</f>
        <v>-</v>
      </c>
      <c r="J78" s="228" t="str">
        <f>IFERROR(INDEX('Helsinki Database'!$C$2:$WWR$71,MATCH($B78,'Helsinki Database'!$A$2:$A$71,0),MATCH(J$11,'Helsinki Database'!$C$1:$WWR$1,0)),"-")</f>
        <v>-</v>
      </c>
      <c r="K78" s="228" t="str">
        <f>IFERROR(INDEX('Helsinki Database'!$C$2:$WWR$71,MATCH($B78,'Helsinki Database'!$A$2:$A$71,0),MATCH(K$11,'Helsinki Database'!$C$1:$WWR$1,0)),"-")</f>
        <v>-</v>
      </c>
      <c r="L78" s="228" t="str">
        <f>IFERROR(INDEX('Helsinki Database'!$C$2:$WWR$71,MATCH($B78,'Helsinki Database'!$A$2:$A$71,0),MATCH(L$11,'Helsinki Database'!$C$1:$WWR$1,0)),"-")</f>
        <v>-</v>
      </c>
      <c r="M78" s="228" t="str">
        <f>IFERROR(INDEX('Helsinki Database'!$C$2:$WWR$71,MATCH($B78,'Helsinki Database'!$A$2:$A$71,0),MATCH(M$11,'Helsinki Database'!$C$1:$WWR$1,0)),"-")</f>
        <v>-</v>
      </c>
      <c r="N78" s="228" t="str">
        <f>IFERROR(INDEX('Helsinki Database'!$C$2:$WWR$71,MATCH($B78,'Helsinki Database'!$A$2:$A$71,0),MATCH(N$11,'Helsinki Database'!$C$1:$WWR$1,0)),"-")</f>
        <v>-</v>
      </c>
      <c r="O78" s="228" t="str">
        <f>IFERROR(INDEX('Helsinki Database'!$C$2:$WWR$71,MATCH($B78,'Helsinki Database'!$A$2:$A$71,0),MATCH(O$11,'Helsinki Database'!$C$1:$WWR$1,0)),"-")</f>
        <v>-</v>
      </c>
      <c r="P78" s="228" t="str">
        <f>IFERROR(INDEX('Helsinki Database'!$C$2:$WWR$71,MATCH($B78,'Helsinki Database'!$A$2:$A$71,0),MATCH(P$11,'Helsinki Database'!$C$1:$WWR$1,0)),"-")</f>
        <v>-</v>
      </c>
      <c r="Q78" s="228" t="str">
        <f>IFERROR(INDEX('Helsinki Database'!$C$2:$WWR$71,MATCH($B78,'Helsinki Database'!$A$2:$A$71,0),MATCH(Q$11,'Helsinki Database'!$C$1:$WWR$1,0)),"-")</f>
        <v>-</v>
      </c>
      <c r="R78" s="228" t="str">
        <f>IFERROR(INDEX('Helsinki Database'!$C$2:$WWR$71,MATCH($B78,'Helsinki Database'!$A$2:$A$71,0),MATCH(R$11,'Helsinki Database'!$C$1:$WWR$1,0)),"-")</f>
        <v>-</v>
      </c>
      <c r="S78" s="228" t="str">
        <f>IFERROR(INDEX('Helsinki Database'!$C$2:$WWR$71,MATCH($B78,'Helsinki Database'!$A$2:$A$71,0),MATCH(S$11,'Helsinki Database'!$C$1:$WWR$1,0)),"-")</f>
        <v>-</v>
      </c>
      <c r="T78" s="228" t="str">
        <f>IFERROR(INDEX('Helsinki Database'!$C$2:$WWR$71,MATCH($B78,'Helsinki Database'!$A$2:$A$71,0),MATCH(T$11,'Helsinki Database'!$C$1:$WWR$1,0)),"-")</f>
        <v>-</v>
      </c>
      <c r="U78" s="228" t="str">
        <f>IFERROR(INDEX('Helsinki Database'!$C$2:$WWR$71,MATCH($B78,'Helsinki Database'!$A$2:$A$71,0),MATCH(U$11,'Helsinki Database'!$C$1:$WWR$1,0)),"-")</f>
        <v>-</v>
      </c>
      <c r="V78" s="228" t="str">
        <f>IFERROR(INDEX('Helsinki Database'!$C$2:$WWR$71,MATCH($B78,'Helsinki Database'!$A$2:$A$71,0),MATCH(V$11,'Helsinki Database'!$C$1:$WWR$1,0)),"-")</f>
        <v>-</v>
      </c>
      <c r="W78" s="228" t="str">
        <f>IFERROR(INDEX('Helsinki Database'!$C$2:$WWR$71,MATCH($B78,'Helsinki Database'!$A$2:$A$71,0),MATCH(W$11,'Helsinki Database'!$C$1:$WWR$1,0)),"-")</f>
        <v>-</v>
      </c>
      <c r="X78" s="227" t="str">
        <f>IFERROR(INDEX('Helsinki Database'!$C$2:$WWR$71,MATCH($B78,'Helsinki Database'!$A$2:$A$71,0),MATCH(X$11,'Helsinki Database'!$C$1:$WWR$1,0)),"-")</f>
        <v>-</v>
      </c>
      <c r="Y78" s="229" t="str">
        <f>IFERROR(INDEX('Helsinki Database'!$C$2:$WWR$71,MATCH($B78,'Helsinki Database'!$A$2:$A$71,0),MATCH(Y$11,'Helsinki Database'!$C$1:$WWR$1,0)),"-")</f>
        <v>-</v>
      </c>
      <c r="Z78" s="228" t="str">
        <f>IFERROR(INDEX('Helsinki Database'!$C$2:$WWR$71,MATCH($B78,'Helsinki Database'!$A$2:$A$71,0),MATCH(Z$11,'Helsinki Database'!$C$1:$WWR$1,0)),"-")</f>
        <v>-</v>
      </c>
      <c r="AA78" s="228" t="str">
        <f>IFERROR(INDEX('Helsinki Database'!$C$2:$WWR$71,MATCH($B78,'Helsinki Database'!$A$2:$A$71,0),MATCH(AA$11,'Helsinki Database'!$C$1:$WWR$1,0)),"-")</f>
        <v>-</v>
      </c>
      <c r="AB78" s="228" t="str">
        <f>IFERROR(INDEX('Helsinki Database'!$C$2:$WWR$71,MATCH($B78,'Helsinki Database'!$A$2:$A$71,0),MATCH(AB$11,'Helsinki Database'!$C$1:$WWR$1,0)),"-")</f>
        <v>-</v>
      </c>
      <c r="AC78" s="228" t="str">
        <f>IFERROR(INDEX('Helsinki Database'!$C$2:$WWR$71,MATCH($B78,'Helsinki Database'!$A$2:$A$71,0),MATCH(AC$11,'Helsinki Database'!$C$1:$WWR$1,0)),"-")</f>
        <v>-</v>
      </c>
      <c r="AD78" s="228" t="str">
        <f>IFERROR(INDEX('Helsinki Database'!$C$2:$WWR$71,MATCH($B78,'Helsinki Database'!$A$2:$A$71,0),MATCH(AD$11,'Helsinki Database'!$C$1:$WWR$1,0)),"-")</f>
        <v>-</v>
      </c>
      <c r="AE78" s="228" t="str">
        <f>IFERROR(INDEX('Helsinki Database'!$C$2:$WWR$71,MATCH($B78,'Helsinki Database'!$A$2:$A$71,0),MATCH(AE$11,'Helsinki Database'!$C$1:$WWR$1,0)),"-")</f>
        <v>-</v>
      </c>
      <c r="AF78" s="228" t="str">
        <f>IFERROR(INDEX('Helsinki Database'!$C$2:$WWR$71,MATCH($B78,'Helsinki Database'!$A$2:$A$71,0),MATCH(AF$11,'Helsinki Database'!$C$1:$WWR$1,0)),"-")</f>
        <v>-</v>
      </c>
      <c r="AG78" s="228" t="str">
        <f>IFERROR(INDEX('Helsinki Database'!$C$2:$WWR$71,MATCH($B78,'Helsinki Database'!$A$2:$A$71,0),MATCH(AG$11,'Helsinki Database'!$C$1:$WWR$1,0)),"-")</f>
        <v>-</v>
      </c>
      <c r="AH78" s="228" t="str">
        <f>IFERROR(INDEX('Helsinki Database'!$C$2:$WWR$71,MATCH($B78,'Helsinki Database'!$A$2:$A$71,0),MATCH(AH$11,'Helsinki Database'!$C$1:$WWR$1,0)),"-")</f>
        <v>-</v>
      </c>
      <c r="AI78" s="228" t="str">
        <f>IFERROR(INDEX('Helsinki Database'!$C$2:$WWR$71,MATCH($B78,'Helsinki Database'!$A$2:$A$71,0),MATCH(AI$11,'Helsinki Database'!$C$1:$WWR$1,0)),"-")</f>
        <v>-</v>
      </c>
      <c r="AJ78" s="228" t="str">
        <f>IFERROR(INDEX('Helsinki Database'!$C$2:$WWR$71,MATCH($B78,'Helsinki Database'!$A$2:$A$71,0),MATCH(AJ$11,'Helsinki Database'!$C$1:$WWR$1,0)),"-")</f>
        <v>-</v>
      </c>
      <c r="AK78" s="227" t="str">
        <f>IFERROR(INDEX('Helsinki Database'!$C$2:$WWR$71,MATCH($B78,'Helsinki Database'!$A$2:$A$71,0),MATCH(AK$11,'Helsinki Database'!$C$1:$WWR$1,0)),"-")</f>
        <v>-</v>
      </c>
      <c r="AL78" s="229" t="str">
        <f>IFERROR(INDEX('Helsinki Database'!$C$2:$WWR$71,MATCH($B78,'Helsinki Database'!$A$2:$A$71,0),MATCH(AL$11,'Helsinki Database'!$C$1:$WWR$1,0)),"-")</f>
        <v>-</v>
      </c>
      <c r="AM78" s="228" t="str">
        <f>IFERROR(INDEX('Helsinki Database'!$C$2:$WWR$71,MATCH($B78,'Helsinki Database'!$A$2:$A$71,0),MATCH(AM$11,'Helsinki Database'!$C$1:$WWR$1,0)),"-")</f>
        <v>-</v>
      </c>
      <c r="AN78" s="228" t="str">
        <f>IFERROR(INDEX('Helsinki Database'!$C$2:$WWR$71,MATCH($B78,'Helsinki Database'!$A$2:$A$71,0),MATCH(AN$11,'Helsinki Database'!$C$1:$WWR$1,0)),"-")</f>
        <v>-</v>
      </c>
      <c r="AO78" s="228" t="str">
        <f>IFERROR(INDEX('Helsinki Database'!$C$2:$WWR$71,MATCH($B78,'Helsinki Database'!$A$2:$A$71,0),MATCH(AO$11,'Helsinki Database'!$C$1:$WWR$1,0)),"-")</f>
        <v>-</v>
      </c>
      <c r="AP78" s="228" t="str">
        <f>IFERROR(INDEX('Helsinki Database'!$C$2:$WWR$71,MATCH($B78,'Helsinki Database'!$A$2:$A$71,0),MATCH(AP$11,'Helsinki Database'!$C$1:$WWR$1,0)),"-")</f>
        <v>-</v>
      </c>
      <c r="AQ78" s="228" t="str">
        <f>IFERROR(INDEX('Helsinki Database'!$C$2:$WWR$71,MATCH($B78,'Helsinki Database'!$A$2:$A$71,0),MATCH(AQ$11,'Helsinki Database'!$C$1:$WWR$1,0)),"-")</f>
        <v>-</v>
      </c>
      <c r="AR78" s="228" t="str">
        <f>IFERROR(INDEX('Helsinki Database'!$C$2:$WWR$71,MATCH($B78,'Helsinki Database'!$A$2:$A$71,0),MATCH(AR$11,'Helsinki Database'!$C$1:$WWR$1,0)),"-")</f>
        <v>-</v>
      </c>
      <c r="AS78" s="228" t="str">
        <f>IFERROR(INDEX('Helsinki Database'!$C$2:$WWR$71,MATCH($B78,'Helsinki Database'!$A$2:$A$71,0),MATCH(AS$11,'Helsinki Database'!$C$1:$WWR$1,0)),"-")</f>
        <v>-</v>
      </c>
      <c r="AT78" s="228" t="str">
        <f>IFERROR(INDEX('Helsinki Database'!$C$2:$WWR$71,MATCH($B78,'Helsinki Database'!$A$2:$A$71,0),MATCH(AT$11,'Helsinki Database'!$C$1:$WWR$1,0)),"-")</f>
        <v>-</v>
      </c>
      <c r="AU78" s="227" t="str">
        <f>IFERROR(INDEX('Helsinki Database'!$C$2:$WWR$71,MATCH($B78,'Helsinki Database'!$A$2:$A$71,0),MATCH(AU$11,'Helsinki Database'!$C$1:$WWR$1,0)),"-")</f>
        <v>-</v>
      </c>
    </row>
    <row r="79" spans="1:47" s="194" customFormat="1">
      <c r="A79" s="254"/>
      <c r="B79" s="267"/>
      <c r="C79" s="229" t="str">
        <f>IFERROR(INDEX('Helsinki Database'!$C$2:$WWR$71,MATCH($B79,'Helsinki Database'!$A$2:$A$71,0),MATCH(C$11,'Helsinki Database'!$C$1:$WWR$1,0)),"-")</f>
        <v>-</v>
      </c>
      <c r="D79" s="228" t="str">
        <f>IFERROR(INDEX('Helsinki Database'!$C$2:$WWR$71,MATCH($B79,'Helsinki Database'!$A$2:$A$71,0),MATCH(D$11,'Helsinki Database'!$C$1:$WWR$1,0)),"-")</f>
        <v>-</v>
      </c>
      <c r="E79" s="228" t="str">
        <f>IFERROR(INDEX('Helsinki Database'!$C$2:$WWR$71,MATCH($B79,'Helsinki Database'!$A$2:$A$71,0),MATCH(E$11,'Helsinki Database'!$C$1:$WWR$1,0)),"-")</f>
        <v>-</v>
      </c>
      <c r="F79" s="228" t="str">
        <f>IFERROR(INDEX('Helsinki Database'!$C$2:$WWR$71,MATCH($B79,'Helsinki Database'!$A$2:$A$71,0),MATCH(F$11,'Helsinki Database'!$C$1:$WWR$1,0)),"-")</f>
        <v>-</v>
      </c>
      <c r="G79" s="228" t="str">
        <f>IFERROR(INDEX('Helsinki Database'!$C$2:$WWR$71,MATCH($B79,'Helsinki Database'!$A$2:$A$71,0),MATCH(G$11,'Helsinki Database'!$C$1:$WWR$1,0)),"-")</f>
        <v>-</v>
      </c>
      <c r="H79" s="228" t="str">
        <f>IFERROR(INDEX('Helsinki Database'!$C$2:$WWR$71,MATCH($B79,'Helsinki Database'!$A$2:$A$71,0),MATCH(H$11,'Helsinki Database'!$C$1:$WWR$1,0)),"-")</f>
        <v>-</v>
      </c>
      <c r="I79" s="228" t="str">
        <f>IFERROR(INDEX('Helsinki Database'!$C$2:$WWR$71,MATCH($B79,'Helsinki Database'!$A$2:$A$71,0),MATCH(I$11,'Helsinki Database'!$C$1:$WWR$1,0)),"-")</f>
        <v>-</v>
      </c>
      <c r="J79" s="228" t="str">
        <f>IFERROR(INDEX('Helsinki Database'!$C$2:$WWR$71,MATCH($B79,'Helsinki Database'!$A$2:$A$71,0),MATCH(J$11,'Helsinki Database'!$C$1:$WWR$1,0)),"-")</f>
        <v>-</v>
      </c>
      <c r="K79" s="228" t="str">
        <f>IFERROR(INDEX('Helsinki Database'!$C$2:$WWR$71,MATCH($B79,'Helsinki Database'!$A$2:$A$71,0),MATCH(K$11,'Helsinki Database'!$C$1:$WWR$1,0)),"-")</f>
        <v>-</v>
      </c>
      <c r="L79" s="228" t="str">
        <f>IFERROR(INDEX('Helsinki Database'!$C$2:$WWR$71,MATCH($B79,'Helsinki Database'!$A$2:$A$71,0),MATCH(L$11,'Helsinki Database'!$C$1:$WWR$1,0)),"-")</f>
        <v>-</v>
      </c>
      <c r="M79" s="228" t="str">
        <f>IFERROR(INDEX('Helsinki Database'!$C$2:$WWR$71,MATCH($B79,'Helsinki Database'!$A$2:$A$71,0),MATCH(M$11,'Helsinki Database'!$C$1:$WWR$1,0)),"-")</f>
        <v>-</v>
      </c>
      <c r="N79" s="228" t="str">
        <f>IFERROR(INDEX('Helsinki Database'!$C$2:$WWR$71,MATCH($B79,'Helsinki Database'!$A$2:$A$71,0),MATCH(N$11,'Helsinki Database'!$C$1:$WWR$1,0)),"-")</f>
        <v>-</v>
      </c>
      <c r="O79" s="228" t="str">
        <f>IFERROR(INDEX('Helsinki Database'!$C$2:$WWR$71,MATCH($B79,'Helsinki Database'!$A$2:$A$71,0),MATCH(O$11,'Helsinki Database'!$C$1:$WWR$1,0)),"-")</f>
        <v>-</v>
      </c>
      <c r="P79" s="228" t="str">
        <f>IFERROR(INDEX('Helsinki Database'!$C$2:$WWR$71,MATCH($B79,'Helsinki Database'!$A$2:$A$71,0),MATCH(P$11,'Helsinki Database'!$C$1:$WWR$1,0)),"-")</f>
        <v>-</v>
      </c>
      <c r="Q79" s="228" t="str">
        <f>IFERROR(INDEX('Helsinki Database'!$C$2:$WWR$71,MATCH($B79,'Helsinki Database'!$A$2:$A$71,0),MATCH(Q$11,'Helsinki Database'!$C$1:$WWR$1,0)),"-")</f>
        <v>-</v>
      </c>
      <c r="R79" s="228" t="str">
        <f>IFERROR(INDEX('Helsinki Database'!$C$2:$WWR$71,MATCH($B79,'Helsinki Database'!$A$2:$A$71,0),MATCH(R$11,'Helsinki Database'!$C$1:$WWR$1,0)),"-")</f>
        <v>-</v>
      </c>
      <c r="S79" s="228" t="str">
        <f>IFERROR(INDEX('Helsinki Database'!$C$2:$WWR$71,MATCH($B79,'Helsinki Database'!$A$2:$A$71,0),MATCH(S$11,'Helsinki Database'!$C$1:$WWR$1,0)),"-")</f>
        <v>-</v>
      </c>
      <c r="T79" s="228" t="str">
        <f>IFERROR(INDEX('Helsinki Database'!$C$2:$WWR$71,MATCH($B79,'Helsinki Database'!$A$2:$A$71,0),MATCH(T$11,'Helsinki Database'!$C$1:$WWR$1,0)),"-")</f>
        <v>-</v>
      </c>
      <c r="U79" s="228" t="str">
        <f>IFERROR(INDEX('Helsinki Database'!$C$2:$WWR$71,MATCH($B79,'Helsinki Database'!$A$2:$A$71,0),MATCH(U$11,'Helsinki Database'!$C$1:$WWR$1,0)),"-")</f>
        <v>-</v>
      </c>
      <c r="V79" s="228" t="str">
        <f>IFERROR(INDEX('Helsinki Database'!$C$2:$WWR$71,MATCH($B79,'Helsinki Database'!$A$2:$A$71,0),MATCH(V$11,'Helsinki Database'!$C$1:$WWR$1,0)),"-")</f>
        <v>-</v>
      </c>
      <c r="W79" s="228" t="str">
        <f>IFERROR(INDEX('Helsinki Database'!$C$2:$WWR$71,MATCH($B79,'Helsinki Database'!$A$2:$A$71,0),MATCH(W$11,'Helsinki Database'!$C$1:$WWR$1,0)),"-")</f>
        <v>-</v>
      </c>
      <c r="X79" s="227" t="str">
        <f>IFERROR(INDEX('Helsinki Database'!$C$2:$WWR$71,MATCH($B79,'Helsinki Database'!$A$2:$A$71,0),MATCH(X$11,'Helsinki Database'!$C$1:$WWR$1,0)),"-")</f>
        <v>-</v>
      </c>
      <c r="Y79" s="229" t="str">
        <f>IFERROR(INDEX('Helsinki Database'!$C$2:$WWR$71,MATCH($B79,'Helsinki Database'!$A$2:$A$71,0),MATCH(Y$11,'Helsinki Database'!$C$1:$WWR$1,0)),"-")</f>
        <v>-</v>
      </c>
      <c r="Z79" s="228" t="str">
        <f>IFERROR(INDEX('Helsinki Database'!$C$2:$WWR$71,MATCH($B79,'Helsinki Database'!$A$2:$A$71,0),MATCH(Z$11,'Helsinki Database'!$C$1:$WWR$1,0)),"-")</f>
        <v>-</v>
      </c>
      <c r="AA79" s="228" t="str">
        <f>IFERROR(INDEX('Helsinki Database'!$C$2:$WWR$71,MATCH($B79,'Helsinki Database'!$A$2:$A$71,0),MATCH(AA$11,'Helsinki Database'!$C$1:$WWR$1,0)),"-")</f>
        <v>-</v>
      </c>
      <c r="AB79" s="228" t="str">
        <f>IFERROR(INDEX('Helsinki Database'!$C$2:$WWR$71,MATCH($B79,'Helsinki Database'!$A$2:$A$71,0),MATCH(AB$11,'Helsinki Database'!$C$1:$WWR$1,0)),"-")</f>
        <v>-</v>
      </c>
      <c r="AC79" s="228" t="str">
        <f>IFERROR(INDEX('Helsinki Database'!$C$2:$WWR$71,MATCH($B79,'Helsinki Database'!$A$2:$A$71,0),MATCH(AC$11,'Helsinki Database'!$C$1:$WWR$1,0)),"-")</f>
        <v>-</v>
      </c>
      <c r="AD79" s="228" t="str">
        <f>IFERROR(INDEX('Helsinki Database'!$C$2:$WWR$71,MATCH($B79,'Helsinki Database'!$A$2:$A$71,0),MATCH(AD$11,'Helsinki Database'!$C$1:$WWR$1,0)),"-")</f>
        <v>-</v>
      </c>
      <c r="AE79" s="228" t="str">
        <f>IFERROR(INDEX('Helsinki Database'!$C$2:$WWR$71,MATCH($B79,'Helsinki Database'!$A$2:$A$71,0),MATCH(AE$11,'Helsinki Database'!$C$1:$WWR$1,0)),"-")</f>
        <v>-</v>
      </c>
      <c r="AF79" s="228" t="str">
        <f>IFERROR(INDEX('Helsinki Database'!$C$2:$WWR$71,MATCH($B79,'Helsinki Database'!$A$2:$A$71,0),MATCH(AF$11,'Helsinki Database'!$C$1:$WWR$1,0)),"-")</f>
        <v>-</v>
      </c>
      <c r="AG79" s="228" t="str">
        <f>IFERROR(INDEX('Helsinki Database'!$C$2:$WWR$71,MATCH($B79,'Helsinki Database'!$A$2:$A$71,0),MATCH(AG$11,'Helsinki Database'!$C$1:$WWR$1,0)),"-")</f>
        <v>-</v>
      </c>
      <c r="AH79" s="228" t="str">
        <f>IFERROR(INDEX('Helsinki Database'!$C$2:$WWR$71,MATCH($B79,'Helsinki Database'!$A$2:$A$71,0),MATCH(AH$11,'Helsinki Database'!$C$1:$WWR$1,0)),"-")</f>
        <v>-</v>
      </c>
      <c r="AI79" s="228" t="str">
        <f>IFERROR(INDEX('Helsinki Database'!$C$2:$WWR$71,MATCH($B79,'Helsinki Database'!$A$2:$A$71,0),MATCH(AI$11,'Helsinki Database'!$C$1:$WWR$1,0)),"-")</f>
        <v>-</v>
      </c>
      <c r="AJ79" s="228" t="str">
        <f>IFERROR(INDEX('Helsinki Database'!$C$2:$WWR$71,MATCH($B79,'Helsinki Database'!$A$2:$A$71,0),MATCH(AJ$11,'Helsinki Database'!$C$1:$WWR$1,0)),"-")</f>
        <v>-</v>
      </c>
      <c r="AK79" s="227" t="str">
        <f>IFERROR(INDEX('Helsinki Database'!$C$2:$WWR$71,MATCH($B79,'Helsinki Database'!$A$2:$A$71,0),MATCH(AK$11,'Helsinki Database'!$C$1:$WWR$1,0)),"-")</f>
        <v>-</v>
      </c>
      <c r="AL79" s="229" t="str">
        <f>IFERROR(INDEX('Helsinki Database'!$C$2:$WWR$71,MATCH($B79,'Helsinki Database'!$A$2:$A$71,0),MATCH(AL$11,'Helsinki Database'!$C$1:$WWR$1,0)),"-")</f>
        <v>-</v>
      </c>
      <c r="AM79" s="228" t="str">
        <f>IFERROR(INDEX('Helsinki Database'!$C$2:$WWR$71,MATCH($B79,'Helsinki Database'!$A$2:$A$71,0),MATCH(AM$11,'Helsinki Database'!$C$1:$WWR$1,0)),"-")</f>
        <v>-</v>
      </c>
      <c r="AN79" s="228" t="str">
        <f>IFERROR(INDEX('Helsinki Database'!$C$2:$WWR$71,MATCH($B79,'Helsinki Database'!$A$2:$A$71,0),MATCH(AN$11,'Helsinki Database'!$C$1:$WWR$1,0)),"-")</f>
        <v>-</v>
      </c>
      <c r="AO79" s="228" t="str">
        <f>IFERROR(INDEX('Helsinki Database'!$C$2:$WWR$71,MATCH($B79,'Helsinki Database'!$A$2:$A$71,0),MATCH(AO$11,'Helsinki Database'!$C$1:$WWR$1,0)),"-")</f>
        <v>-</v>
      </c>
      <c r="AP79" s="228" t="str">
        <f>IFERROR(INDEX('Helsinki Database'!$C$2:$WWR$71,MATCH($B79,'Helsinki Database'!$A$2:$A$71,0),MATCH(AP$11,'Helsinki Database'!$C$1:$WWR$1,0)),"-")</f>
        <v>-</v>
      </c>
      <c r="AQ79" s="228" t="str">
        <f>IFERROR(INDEX('Helsinki Database'!$C$2:$WWR$71,MATCH($B79,'Helsinki Database'!$A$2:$A$71,0),MATCH(AQ$11,'Helsinki Database'!$C$1:$WWR$1,0)),"-")</f>
        <v>-</v>
      </c>
      <c r="AR79" s="228" t="str">
        <f>IFERROR(INDEX('Helsinki Database'!$C$2:$WWR$71,MATCH($B79,'Helsinki Database'!$A$2:$A$71,0),MATCH(AR$11,'Helsinki Database'!$C$1:$WWR$1,0)),"-")</f>
        <v>-</v>
      </c>
      <c r="AS79" s="228" t="str">
        <f>IFERROR(INDEX('Helsinki Database'!$C$2:$WWR$71,MATCH($B79,'Helsinki Database'!$A$2:$A$71,0),MATCH(AS$11,'Helsinki Database'!$C$1:$WWR$1,0)),"-")</f>
        <v>-</v>
      </c>
      <c r="AT79" s="228" t="str">
        <f>IFERROR(INDEX('Helsinki Database'!$C$2:$WWR$71,MATCH($B79,'Helsinki Database'!$A$2:$A$71,0),MATCH(AT$11,'Helsinki Database'!$C$1:$WWR$1,0)),"-")</f>
        <v>-</v>
      </c>
      <c r="AU79" s="227" t="str">
        <f>IFERROR(INDEX('Helsinki Database'!$C$2:$WWR$71,MATCH($B79,'Helsinki Database'!$A$2:$A$71,0),MATCH(AU$11,'Helsinki Database'!$C$1:$WWR$1,0)),"-")</f>
        <v>-</v>
      </c>
    </row>
    <row r="80" spans="1:47" s="194" customFormat="1">
      <c r="A80" s="254"/>
      <c r="B80" s="267"/>
      <c r="C80" s="229" t="str">
        <f>IFERROR(INDEX('Helsinki Database'!$C$2:$WWR$71,MATCH($B80,'Helsinki Database'!$A$2:$A$71,0),MATCH(C$11,'Helsinki Database'!$C$1:$WWR$1,0)),"-")</f>
        <v>-</v>
      </c>
      <c r="D80" s="228" t="str">
        <f>IFERROR(INDEX('Helsinki Database'!$C$2:$WWR$71,MATCH($B80,'Helsinki Database'!$A$2:$A$71,0),MATCH(D$11,'Helsinki Database'!$C$1:$WWR$1,0)),"-")</f>
        <v>-</v>
      </c>
      <c r="E80" s="228" t="str">
        <f>IFERROR(INDEX('Helsinki Database'!$C$2:$WWR$71,MATCH($B80,'Helsinki Database'!$A$2:$A$71,0),MATCH(E$11,'Helsinki Database'!$C$1:$WWR$1,0)),"-")</f>
        <v>-</v>
      </c>
      <c r="F80" s="228" t="str">
        <f>IFERROR(INDEX('Helsinki Database'!$C$2:$WWR$71,MATCH($B80,'Helsinki Database'!$A$2:$A$71,0),MATCH(F$11,'Helsinki Database'!$C$1:$WWR$1,0)),"-")</f>
        <v>-</v>
      </c>
      <c r="G80" s="228" t="str">
        <f>IFERROR(INDEX('Helsinki Database'!$C$2:$WWR$71,MATCH($B80,'Helsinki Database'!$A$2:$A$71,0),MATCH(G$11,'Helsinki Database'!$C$1:$WWR$1,0)),"-")</f>
        <v>-</v>
      </c>
      <c r="H80" s="228" t="str">
        <f>IFERROR(INDEX('Helsinki Database'!$C$2:$WWR$71,MATCH($B80,'Helsinki Database'!$A$2:$A$71,0),MATCH(H$11,'Helsinki Database'!$C$1:$WWR$1,0)),"-")</f>
        <v>-</v>
      </c>
      <c r="I80" s="228" t="str">
        <f>IFERROR(INDEX('Helsinki Database'!$C$2:$WWR$71,MATCH($B80,'Helsinki Database'!$A$2:$A$71,0),MATCH(I$11,'Helsinki Database'!$C$1:$WWR$1,0)),"-")</f>
        <v>-</v>
      </c>
      <c r="J80" s="228" t="str">
        <f>IFERROR(INDEX('Helsinki Database'!$C$2:$WWR$71,MATCH($B80,'Helsinki Database'!$A$2:$A$71,0),MATCH(J$11,'Helsinki Database'!$C$1:$WWR$1,0)),"-")</f>
        <v>-</v>
      </c>
      <c r="K80" s="228" t="str">
        <f>IFERROR(INDEX('Helsinki Database'!$C$2:$WWR$71,MATCH($B80,'Helsinki Database'!$A$2:$A$71,0),MATCH(K$11,'Helsinki Database'!$C$1:$WWR$1,0)),"-")</f>
        <v>-</v>
      </c>
      <c r="L80" s="228" t="str">
        <f>IFERROR(INDEX('Helsinki Database'!$C$2:$WWR$71,MATCH($B80,'Helsinki Database'!$A$2:$A$71,0),MATCH(L$11,'Helsinki Database'!$C$1:$WWR$1,0)),"-")</f>
        <v>-</v>
      </c>
      <c r="M80" s="228" t="str">
        <f>IFERROR(INDEX('Helsinki Database'!$C$2:$WWR$71,MATCH($B80,'Helsinki Database'!$A$2:$A$71,0),MATCH(M$11,'Helsinki Database'!$C$1:$WWR$1,0)),"-")</f>
        <v>-</v>
      </c>
      <c r="N80" s="228" t="str">
        <f>IFERROR(INDEX('Helsinki Database'!$C$2:$WWR$71,MATCH($B80,'Helsinki Database'!$A$2:$A$71,0),MATCH(N$11,'Helsinki Database'!$C$1:$WWR$1,0)),"-")</f>
        <v>-</v>
      </c>
      <c r="O80" s="228" t="str">
        <f>IFERROR(INDEX('Helsinki Database'!$C$2:$WWR$71,MATCH($B80,'Helsinki Database'!$A$2:$A$71,0),MATCH(O$11,'Helsinki Database'!$C$1:$WWR$1,0)),"-")</f>
        <v>-</v>
      </c>
      <c r="P80" s="228" t="str">
        <f>IFERROR(INDEX('Helsinki Database'!$C$2:$WWR$71,MATCH($B80,'Helsinki Database'!$A$2:$A$71,0),MATCH(P$11,'Helsinki Database'!$C$1:$WWR$1,0)),"-")</f>
        <v>-</v>
      </c>
      <c r="Q80" s="228" t="str">
        <f>IFERROR(INDEX('Helsinki Database'!$C$2:$WWR$71,MATCH($B80,'Helsinki Database'!$A$2:$A$71,0),MATCH(Q$11,'Helsinki Database'!$C$1:$WWR$1,0)),"-")</f>
        <v>-</v>
      </c>
      <c r="R80" s="228" t="str">
        <f>IFERROR(INDEX('Helsinki Database'!$C$2:$WWR$71,MATCH($B80,'Helsinki Database'!$A$2:$A$71,0),MATCH(R$11,'Helsinki Database'!$C$1:$WWR$1,0)),"-")</f>
        <v>-</v>
      </c>
      <c r="S80" s="228" t="str">
        <f>IFERROR(INDEX('Helsinki Database'!$C$2:$WWR$71,MATCH($B80,'Helsinki Database'!$A$2:$A$71,0),MATCH(S$11,'Helsinki Database'!$C$1:$WWR$1,0)),"-")</f>
        <v>-</v>
      </c>
      <c r="T80" s="228" t="str">
        <f>IFERROR(INDEX('Helsinki Database'!$C$2:$WWR$71,MATCH($B80,'Helsinki Database'!$A$2:$A$71,0),MATCH(T$11,'Helsinki Database'!$C$1:$WWR$1,0)),"-")</f>
        <v>-</v>
      </c>
      <c r="U80" s="228" t="str">
        <f>IFERROR(INDEX('Helsinki Database'!$C$2:$WWR$71,MATCH($B80,'Helsinki Database'!$A$2:$A$71,0),MATCH(U$11,'Helsinki Database'!$C$1:$WWR$1,0)),"-")</f>
        <v>-</v>
      </c>
      <c r="V80" s="228" t="str">
        <f>IFERROR(INDEX('Helsinki Database'!$C$2:$WWR$71,MATCH($B80,'Helsinki Database'!$A$2:$A$71,0),MATCH(V$11,'Helsinki Database'!$C$1:$WWR$1,0)),"-")</f>
        <v>-</v>
      </c>
      <c r="W80" s="228" t="str">
        <f>IFERROR(INDEX('Helsinki Database'!$C$2:$WWR$71,MATCH($B80,'Helsinki Database'!$A$2:$A$71,0),MATCH(W$11,'Helsinki Database'!$C$1:$WWR$1,0)),"-")</f>
        <v>-</v>
      </c>
      <c r="X80" s="227" t="str">
        <f>IFERROR(INDEX('Helsinki Database'!$C$2:$WWR$71,MATCH($B80,'Helsinki Database'!$A$2:$A$71,0),MATCH(X$11,'Helsinki Database'!$C$1:$WWR$1,0)),"-")</f>
        <v>-</v>
      </c>
      <c r="Y80" s="229" t="str">
        <f>IFERROR(INDEX('Helsinki Database'!$C$2:$WWR$71,MATCH($B80,'Helsinki Database'!$A$2:$A$71,0),MATCH(Y$11,'Helsinki Database'!$C$1:$WWR$1,0)),"-")</f>
        <v>-</v>
      </c>
      <c r="Z80" s="228" t="str">
        <f>IFERROR(INDEX('Helsinki Database'!$C$2:$WWR$71,MATCH($B80,'Helsinki Database'!$A$2:$A$71,0),MATCH(Z$11,'Helsinki Database'!$C$1:$WWR$1,0)),"-")</f>
        <v>-</v>
      </c>
      <c r="AA80" s="228" t="str">
        <f>IFERROR(INDEX('Helsinki Database'!$C$2:$WWR$71,MATCH($B80,'Helsinki Database'!$A$2:$A$71,0),MATCH(AA$11,'Helsinki Database'!$C$1:$WWR$1,0)),"-")</f>
        <v>-</v>
      </c>
      <c r="AB80" s="228" t="str">
        <f>IFERROR(INDEX('Helsinki Database'!$C$2:$WWR$71,MATCH($B80,'Helsinki Database'!$A$2:$A$71,0),MATCH(AB$11,'Helsinki Database'!$C$1:$WWR$1,0)),"-")</f>
        <v>-</v>
      </c>
      <c r="AC80" s="228" t="str">
        <f>IFERROR(INDEX('Helsinki Database'!$C$2:$WWR$71,MATCH($B80,'Helsinki Database'!$A$2:$A$71,0),MATCH(AC$11,'Helsinki Database'!$C$1:$WWR$1,0)),"-")</f>
        <v>-</v>
      </c>
      <c r="AD80" s="228" t="str">
        <f>IFERROR(INDEX('Helsinki Database'!$C$2:$WWR$71,MATCH($B80,'Helsinki Database'!$A$2:$A$71,0),MATCH(AD$11,'Helsinki Database'!$C$1:$WWR$1,0)),"-")</f>
        <v>-</v>
      </c>
      <c r="AE80" s="228" t="str">
        <f>IFERROR(INDEX('Helsinki Database'!$C$2:$WWR$71,MATCH($B80,'Helsinki Database'!$A$2:$A$71,0),MATCH(AE$11,'Helsinki Database'!$C$1:$WWR$1,0)),"-")</f>
        <v>-</v>
      </c>
      <c r="AF80" s="228" t="str">
        <f>IFERROR(INDEX('Helsinki Database'!$C$2:$WWR$71,MATCH($B80,'Helsinki Database'!$A$2:$A$71,0),MATCH(AF$11,'Helsinki Database'!$C$1:$WWR$1,0)),"-")</f>
        <v>-</v>
      </c>
      <c r="AG80" s="228" t="str">
        <f>IFERROR(INDEX('Helsinki Database'!$C$2:$WWR$71,MATCH($B80,'Helsinki Database'!$A$2:$A$71,0),MATCH(AG$11,'Helsinki Database'!$C$1:$WWR$1,0)),"-")</f>
        <v>-</v>
      </c>
      <c r="AH80" s="228" t="str">
        <f>IFERROR(INDEX('Helsinki Database'!$C$2:$WWR$71,MATCH($B80,'Helsinki Database'!$A$2:$A$71,0),MATCH(AH$11,'Helsinki Database'!$C$1:$WWR$1,0)),"-")</f>
        <v>-</v>
      </c>
      <c r="AI80" s="228" t="str">
        <f>IFERROR(INDEX('Helsinki Database'!$C$2:$WWR$71,MATCH($B80,'Helsinki Database'!$A$2:$A$71,0),MATCH(AI$11,'Helsinki Database'!$C$1:$WWR$1,0)),"-")</f>
        <v>-</v>
      </c>
      <c r="AJ80" s="228" t="str">
        <f>IFERROR(INDEX('Helsinki Database'!$C$2:$WWR$71,MATCH($B80,'Helsinki Database'!$A$2:$A$71,0),MATCH(AJ$11,'Helsinki Database'!$C$1:$WWR$1,0)),"-")</f>
        <v>-</v>
      </c>
      <c r="AK80" s="227" t="str">
        <f>IFERROR(INDEX('Helsinki Database'!$C$2:$WWR$71,MATCH($B80,'Helsinki Database'!$A$2:$A$71,0),MATCH(AK$11,'Helsinki Database'!$C$1:$WWR$1,0)),"-")</f>
        <v>-</v>
      </c>
      <c r="AL80" s="229" t="str">
        <f>IFERROR(INDEX('Helsinki Database'!$C$2:$WWR$71,MATCH($B80,'Helsinki Database'!$A$2:$A$71,0),MATCH(AL$11,'Helsinki Database'!$C$1:$WWR$1,0)),"-")</f>
        <v>-</v>
      </c>
      <c r="AM80" s="228" t="str">
        <f>IFERROR(INDEX('Helsinki Database'!$C$2:$WWR$71,MATCH($B80,'Helsinki Database'!$A$2:$A$71,0),MATCH(AM$11,'Helsinki Database'!$C$1:$WWR$1,0)),"-")</f>
        <v>-</v>
      </c>
      <c r="AN80" s="228" t="str">
        <f>IFERROR(INDEX('Helsinki Database'!$C$2:$WWR$71,MATCH($B80,'Helsinki Database'!$A$2:$A$71,0),MATCH(AN$11,'Helsinki Database'!$C$1:$WWR$1,0)),"-")</f>
        <v>-</v>
      </c>
      <c r="AO80" s="228" t="str">
        <f>IFERROR(INDEX('Helsinki Database'!$C$2:$WWR$71,MATCH($B80,'Helsinki Database'!$A$2:$A$71,0),MATCH(AO$11,'Helsinki Database'!$C$1:$WWR$1,0)),"-")</f>
        <v>-</v>
      </c>
      <c r="AP80" s="228" t="str">
        <f>IFERROR(INDEX('Helsinki Database'!$C$2:$WWR$71,MATCH($B80,'Helsinki Database'!$A$2:$A$71,0),MATCH(AP$11,'Helsinki Database'!$C$1:$WWR$1,0)),"-")</f>
        <v>-</v>
      </c>
      <c r="AQ80" s="228" t="str">
        <f>IFERROR(INDEX('Helsinki Database'!$C$2:$WWR$71,MATCH($B80,'Helsinki Database'!$A$2:$A$71,0),MATCH(AQ$11,'Helsinki Database'!$C$1:$WWR$1,0)),"-")</f>
        <v>-</v>
      </c>
      <c r="AR80" s="228" t="str">
        <f>IFERROR(INDEX('Helsinki Database'!$C$2:$WWR$71,MATCH($B80,'Helsinki Database'!$A$2:$A$71,0),MATCH(AR$11,'Helsinki Database'!$C$1:$WWR$1,0)),"-")</f>
        <v>-</v>
      </c>
      <c r="AS80" s="228" t="str">
        <f>IFERROR(INDEX('Helsinki Database'!$C$2:$WWR$71,MATCH($B80,'Helsinki Database'!$A$2:$A$71,0),MATCH(AS$11,'Helsinki Database'!$C$1:$WWR$1,0)),"-")</f>
        <v>-</v>
      </c>
      <c r="AT80" s="228" t="str">
        <f>IFERROR(INDEX('Helsinki Database'!$C$2:$WWR$71,MATCH($B80,'Helsinki Database'!$A$2:$A$71,0),MATCH(AT$11,'Helsinki Database'!$C$1:$WWR$1,0)),"-")</f>
        <v>-</v>
      </c>
      <c r="AU80" s="227" t="str">
        <f>IFERROR(INDEX('Helsinki Database'!$C$2:$WWR$71,MATCH($B80,'Helsinki Database'!$A$2:$A$71,0),MATCH(AU$11,'Helsinki Database'!$C$1:$WWR$1,0)),"-")</f>
        <v>-</v>
      </c>
    </row>
    <row r="81" spans="1:47" s="194" customFormat="1">
      <c r="A81" s="254"/>
      <c r="B81" s="267"/>
      <c r="C81" s="229" t="str">
        <f>IFERROR(INDEX('Helsinki Database'!$C$2:$WWR$71,MATCH($B81,'Helsinki Database'!$A$2:$A$71,0),MATCH(C$11,'Helsinki Database'!$C$1:$WWR$1,0)),"-")</f>
        <v>-</v>
      </c>
      <c r="D81" s="228" t="str">
        <f>IFERROR(INDEX('Helsinki Database'!$C$2:$WWR$71,MATCH($B81,'Helsinki Database'!$A$2:$A$71,0),MATCH(D$11,'Helsinki Database'!$C$1:$WWR$1,0)),"-")</f>
        <v>-</v>
      </c>
      <c r="E81" s="228" t="str">
        <f>IFERROR(INDEX('Helsinki Database'!$C$2:$WWR$71,MATCH($B81,'Helsinki Database'!$A$2:$A$71,0),MATCH(E$11,'Helsinki Database'!$C$1:$WWR$1,0)),"-")</f>
        <v>-</v>
      </c>
      <c r="F81" s="228" t="str">
        <f>IFERROR(INDEX('Helsinki Database'!$C$2:$WWR$71,MATCH($B81,'Helsinki Database'!$A$2:$A$71,0),MATCH(F$11,'Helsinki Database'!$C$1:$WWR$1,0)),"-")</f>
        <v>-</v>
      </c>
      <c r="G81" s="228" t="str">
        <f>IFERROR(INDEX('Helsinki Database'!$C$2:$WWR$71,MATCH($B81,'Helsinki Database'!$A$2:$A$71,0),MATCH(G$11,'Helsinki Database'!$C$1:$WWR$1,0)),"-")</f>
        <v>-</v>
      </c>
      <c r="H81" s="228" t="str">
        <f>IFERROR(INDEX('Helsinki Database'!$C$2:$WWR$71,MATCH($B81,'Helsinki Database'!$A$2:$A$71,0),MATCH(H$11,'Helsinki Database'!$C$1:$WWR$1,0)),"-")</f>
        <v>-</v>
      </c>
      <c r="I81" s="228" t="str">
        <f>IFERROR(INDEX('Helsinki Database'!$C$2:$WWR$71,MATCH($B81,'Helsinki Database'!$A$2:$A$71,0),MATCH(I$11,'Helsinki Database'!$C$1:$WWR$1,0)),"-")</f>
        <v>-</v>
      </c>
      <c r="J81" s="228" t="str">
        <f>IFERROR(INDEX('Helsinki Database'!$C$2:$WWR$71,MATCH($B81,'Helsinki Database'!$A$2:$A$71,0),MATCH(J$11,'Helsinki Database'!$C$1:$WWR$1,0)),"-")</f>
        <v>-</v>
      </c>
      <c r="K81" s="228" t="str">
        <f>IFERROR(INDEX('Helsinki Database'!$C$2:$WWR$71,MATCH($B81,'Helsinki Database'!$A$2:$A$71,0),MATCH(K$11,'Helsinki Database'!$C$1:$WWR$1,0)),"-")</f>
        <v>-</v>
      </c>
      <c r="L81" s="228" t="str">
        <f>IFERROR(INDEX('Helsinki Database'!$C$2:$WWR$71,MATCH($B81,'Helsinki Database'!$A$2:$A$71,0),MATCH(L$11,'Helsinki Database'!$C$1:$WWR$1,0)),"-")</f>
        <v>-</v>
      </c>
      <c r="M81" s="228" t="str">
        <f>IFERROR(INDEX('Helsinki Database'!$C$2:$WWR$71,MATCH($B81,'Helsinki Database'!$A$2:$A$71,0),MATCH(M$11,'Helsinki Database'!$C$1:$WWR$1,0)),"-")</f>
        <v>-</v>
      </c>
      <c r="N81" s="228" t="str">
        <f>IFERROR(INDEX('Helsinki Database'!$C$2:$WWR$71,MATCH($B81,'Helsinki Database'!$A$2:$A$71,0),MATCH(N$11,'Helsinki Database'!$C$1:$WWR$1,0)),"-")</f>
        <v>-</v>
      </c>
      <c r="O81" s="228" t="str">
        <f>IFERROR(INDEX('Helsinki Database'!$C$2:$WWR$71,MATCH($B81,'Helsinki Database'!$A$2:$A$71,0),MATCH(O$11,'Helsinki Database'!$C$1:$WWR$1,0)),"-")</f>
        <v>-</v>
      </c>
      <c r="P81" s="228" t="str">
        <f>IFERROR(INDEX('Helsinki Database'!$C$2:$WWR$71,MATCH($B81,'Helsinki Database'!$A$2:$A$71,0),MATCH(P$11,'Helsinki Database'!$C$1:$WWR$1,0)),"-")</f>
        <v>-</v>
      </c>
      <c r="Q81" s="228" t="str">
        <f>IFERROR(INDEX('Helsinki Database'!$C$2:$WWR$71,MATCH($B81,'Helsinki Database'!$A$2:$A$71,0),MATCH(Q$11,'Helsinki Database'!$C$1:$WWR$1,0)),"-")</f>
        <v>-</v>
      </c>
      <c r="R81" s="228" t="str">
        <f>IFERROR(INDEX('Helsinki Database'!$C$2:$WWR$71,MATCH($B81,'Helsinki Database'!$A$2:$A$71,0),MATCH(R$11,'Helsinki Database'!$C$1:$WWR$1,0)),"-")</f>
        <v>-</v>
      </c>
      <c r="S81" s="228" t="str">
        <f>IFERROR(INDEX('Helsinki Database'!$C$2:$WWR$71,MATCH($B81,'Helsinki Database'!$A$2:$A$71,0),MATCH(S$11,'Helsinki Database'!$C$1:$WWR$1,0)),"-")</f>
        <v>-</v>
      </c>
      <c r="T81" s="228" t="str">
        <f>IFERROR(INDEX('Helsinki Database'!$C$2:$WWR$71,MATCH($B81,'Helsinki Database'!$A$2:$A$71,0),MATCH(T$11,'Helsinki Database'!$C$1:$WWR$1,0)),"-")</f>
        <v>-</v>
      </c>
      <c r="U81" s="228" t="str">
        <f>IFERROR(INDEX('Helsinki Database'!$C$2:$WWR$71,MATCH($B81,'Helsinki Database'!$A$2:$A$71,0),MATCH(U$11,'Helsinki Database'!$C$1:$WWR$1,0)),"-")</f>
        <v>-</v>
      </c>
      <c r="V81" s="228" t="str">
        <f>IFERROR(INDEX('Helsinki Database'!$C$2:$WWR$71,MATCH($B81,'Helsinki Database'!$A$2:$A$71,0),MATCH(V$11,'Helsinki Database'!$C$1:$WWR$1,0)),"-")</f>
        <v>-</v>
      </c>
      <c r="W81" s="228" t="str">
        <f>IFERROR(INDEX('Helsinki Database'!$C$2:$WWR$71,MATCH($B81,'Helsinki Database'!$A$2:$A$71,0),MATCH(W$11,'Helsinki Database'!$C$1:$WWR$1,0)),"-")</f>
        <v>-</v>
      </c>
      <c r="X81" s="227" t="str">
        <f>IFERROR(INDEX('Helsinki Database'!$C$2:$WWR$71,MATCH($B81,'Helsinki Database'!$A$2:$A$71,0),MATCH(X$11,'Helsinki Database'!$C$1:$WWR$1,0)),"-")</f>
        <v>-</v>
      </c>
      <c r="Y81" s="229" t="str">
        <f>IFERROR(INDEX('Helsinki Database'!$C$2:$WWR$71,MATCH($B81,'Helsinki Database'!$A$2:$A$71,0),MATCH(Y$11,'Helsinki Database'!$C$1:$WWR$1,0)),"-")</f>
        <v>-</v>
      </c>
      <c r="Z81" s="228" t="str">
        <f>IFERROR(INDEX('Helsinki Database'!$C$2:$WWR$71,MATCH($B81,'Helsinki Database'!$A$2:$A$71,0),MATCH(Z$11,'Helsinki Database'!$C$1:$WWR$1,0)),"-")</f>
        <v>-</v>
      </c>
      <c r="AA81" s="228" t="str">
        <f>IFERROR(INDEX('Helsinki Database'!$C$2:$WWR$71,MATCH($B81,'Helsinki Database'!$A$2:$A$71,0),MATCH(AA$11,'Helsinki Database'!$C$1:$WWR$1,0)),"-")</f>
        <v>-</v>
      </c>
      <c r="AB81" s="228" t="str">
        <f>IFERROR(INDEX('Helsinki Database'!$C$2:$WWR$71,MATCH($B81,'Helsinki Database'!$A$2:$A$71,0),MATCH(AB$11,'Helsinki Database'!$C$1:$WWR$1,0)),"-")</f>
        <v>-</v>
      </c>
      <c r="AC81" s="228" t="str">
        <f>IFERROR(INDEX('Helsinki Database'!$C$2:$WWR$71,MATCH($B81,'Helsinki Database'!$A$2:$A$71,0),MATCH(AC$11,'Helsinki Database'!$C$1:$WWR$1,0)),"-")</f>
        <v>-</v>
      </c>
      <c r="AD81" s="228" t="str">
        <f>IFERROR(INDEX('Helsinki Database'!$C$2:$WWR$71,MATCH($B81,'Helsinki Database'!$A$2:$A$71,0),MATCH(AD$11,'Helsinki Database'!$C$1:$WWR$1,0)),"-")</f>
        <v>-</v>
      </c>
      <c r="AE81" s="228" t="str">
        <f>IFERROR(INDEX('Helsinki Database'!$C$2:$WWR$71,MATCH($B81,'Helsinki Database'!$A$2:$A$71,0),MATCH(AE$11,'Helsinki Database'!$C$1:$WWR$1,0)),"-")</f>
        <v>-</v>
      </c>
      <c r="AF81" s="228" t="str">
        <f>IFERROR(INDEX('Helsinki Database'!$C$2:$WWR$71,MATCH($B81,'Helsinki Database'!$A$2:$A$71,0),MATCH(AF$11,'Helsinki Database'!$C$1:$WWR$1,0)),"-")</f>
        <v>-</v>
      </c>
      <c r="AG81" s="228" t="str">
        <f>IFERROR(INDEX('Helsinki Database'!$C$2:$WWR$71,MATCH($B81,'Helsinki Database'!$A$2:$A$71,0),MATCH(AG$11,'Helsinki Database'!$C$1:$WWR$1,0)),"-")</f>
        <v>-</v>
      </c>
      <c r="AH81" s="228" t="str">
        <f>IFERROR(INDEX('Helsinki Database'!$C$2:$WWR$71,MATCH($B81,'Helsinki Database'!$A$2:$A$71,0),MATCH(AH$11,'Helsinki Database'!$C$1:$WWR$1,0)),"-")</f>
        <v>-</v>
      </c>
      <c r="AI81" s="228" t="str">
        <f>IFERROR(INDEX('Helsinki Database'!$C$2:$WWR$71,MATCH($B81,'Helsinki Database'!$A$2:$A$71,0),MATCH(AI$11,'Helsinki Database'!$C$1:$WWR$1,0)),"-")</f>
        <v>-</v>
      </c>
      <c r="AJ81" s="228" t="str">
        <f>IFERROR(INDEX('Helsinki Database'!$C$2:$WWR$71,MATCH($B81,'Helsinki Database'!$A$2:$A$71,0),MATCH(AJ$11,'Helsinki Database'!$C$1:$WWR$1,0)),"-")</f>
        <v>-</v>
      </c>
      <c r="AK81" s="227" t="str">
        <f>IFERROR(INDEX('Helsinki Database'!$C$2:$WWR$71,MATCH($B81,'Helsinki Database'!$A$2:$A$71,0),MATCH(AK$11,'Helsinki Database'!$C$1:$WWR$1,0)),"-")</f>
        <v>-</v>
      </c>
      <c r="AL81" s="229" t="str">
        <f>IFERROR(INDEX('Helsinki Database'!$C$2:$WWR$71,MATCH($B81,'Helsinki Database'!$A$2:$A$71,0),MATCH(AL$11,'Helsinki Database'!$C$1:$WWR$1,0)),"-")</f>
        <v>-</v>
      </c>
      <c r="AM81" s="228" t="str">
        <f>IFERROR(INDEX('Helsinki Database'!$C$2:$WWR$71,MATCH($B81,'Helsinki Database'!$A$2:$A$71,0),MATCH(AM$11,'Helsinki Database'!$C$1:$WWR$1,0)),"-")</f>
        <v>-</v>
      </c>
      <c r="AN81" s="228" t="str">
        <f>IFERROR(INDEX('Helsinki Database'!$C$2:$WWR$71,MATCH($B81,'Helsinki Database'!$A$2:$A$71,0),MATCH(AN$11,'Helsinki Database'!$C$1:$WWR$1,0)),"-")</f>
        <v>-</v>
      </c>
      <c r="AO81" s="228" t="str">
        <f>IFERROR(INDEX('Helsinki Database'!$C$2:$WWR$71,MATCH($B81,'Helsinki Database'!$A$2:$A$71,0),MATCH(AO$11,'Helsinki Database'!$C$1:$WWR$1,0)),"-")</f>
        <v>-</v>
      </c>
      <c r="AP81" s="228" t="str">
        <f>IFERROR(INDEX('Helsinki Database'!$C$2:$WWR$71,MATCH($B81,'Helsinki Database'!$A$2:$A$71,0),MATCH(AP$11,'Helsinki Database'!$C$1:$WWR$1,0)),"-")</f>
        <v>-</v>
      </c>
      <c r="AQ81" s="228" t="str">
        <f>IFERROR(INDEX('Helsinki Database'!$C$2:$WWR$71,MATCH($B81,'Helsinki Database'!$A$2:$A$71,0),MATCH(AQ$11,'Helsinki Database'!$C$1:$WWR$1,0)),"-")</f>
        <v>-</v>
      </c>
      <c r="AR81" s="228" t="str">
        <f>IFERROR(INDEX('Helsinki Database'!$C$2:$WWR$71,MATCH($B81,'Helsinki Database'!$A$2:$A$71,0),MATCH(AR$11,'Helsinki Database'!$C$1:$WWR$1,0)),"-")</f>
        <v>-</v>
      </c>
      <c r="AS81" s="228" t="str">
        <f>IFERROR(INDEX('Helsinki Database'!$C$2:$WWR$71,MATCH($B81,'Helsinki Database'!$A$2:$A$71,0),MATCH(AS$11,'Helsinki Database'!$C$1:$WWR$1,0)),"-")</f>
        <v>-</v>
      </c>
      <c r="AT81" s="228" t="str">
        <f>IFERROR(INDEX('Helsinki Database'!$C$2:$WWR$71,MATCH($B81,'Helsinki Database'!$A$2:$A$71,0),MATCH(AT$11,'Helsinki Database'!$C$1:$WWR$1,0)),"-")</f>
        <v>-</v>
      </c>
      <c r="AU81" s="227" t="str">
        <f>IFERROR(INDEX('Helsinki Database'!$C$2:$WWR$71,MATCH($B81,'Helsinki Database'!$A$2:$A$71,0),MATCH(AU$11,'Helsinki Database'!$C$1:$WWR$1,0)),"-")</f>
        <v>-</v>
      </c>
    </row>
    <row r="82" spans="1:47" s="194" customFormat="1">
      <c r="A82" s="254"/>
      <c r="B82" s="267"/>
      <c r="C82" s="229" t="str">
        <f>IFERROR(INDEX('Helsinki Database'!$C$2:$WWR$71,MATCH($B82,'Helsinki Database'!$A$2:$A$71,0),MATCH(C$11,'Helsinki Database'!$C$1:$WWR$1,0)),"-")</f>
        <v>-</v>
      </c>
      <c r="D82" s="228" t="str">
        <f>IFERROR(INDEX('Helsinki Database'!$C$2:$WWR$71,MATCH($B82,'Helsinki Database'!$A$2:$A$71,0),MATCH(D$11,'Helsinki Database'!$C$1:$WWR$1,0)),"-")</f>
        <v>-</v>
      </c>
      <c r="E82" s="228" t="str">
        <f>IFERROR(INDEX('Helsinki Database'!$C$2:$WWR$71,MATCH($B82,'Helsinki Database'!$A$2:$A$71,0),MATCH(E$11,'Helsinki Database'!$C$1:$WWR$1,0)),"-")</f>
        <v>-</v>
      </c>
      <c r="F82" s="228" t="str">
        <f>IFERROR(INDEX('Helsinki Database'!$C$2:$WWR$71,MATCH($B82,'Helsinki Database'!$A$2:$A$71,0),MATCH(F$11,'Helsinki Database'!$C$1:$WWR$1,0)),"-")</f>
        <v>-</v>
      </c>
      <c r="G82" s="228" t="str">
        <f>IFERROR(INDEX('Helsinki Database'!$C$2:$WWR$71,MATCH($B82,'Helsinki Database'!$A$2:$A$71,0),MATCH(G$11,'Helsinki Database'!$C$1:$WWR$1,0)),"-")</f>
        <v>-</v>
      </c>
      <c r="H82" s="228" t="str">
        <f>IFERROR(INDEX('Helsinki Database'!$C$2:$WWR$71,MATCH($B82,'Helsinki Database'!$A$2:$A$71,0),MATCH(H$11,'Helsinki Database'!$C$1:$WWR$1,0)),"-")</f>
        <v>-</v>
      </c>
      <c r="I82" s="228" t="str">
        <f>IFERROR(INDEX('Helsinki Database'!$C$2:$WWR$71,MATCH($B82,'Helsinki Database'!$A$2:$A$71,0),MATCH(I$11,'Helsinki Database'!$C$1:$WWR$1,0)),"-")</f>
        <v>-</v>
      </c>
      <c r="J82" s="228" t="str">
        <f>IFERROR(INDEX('Helsinki Database'!$C$2:$WWR$71,MATCH($B82,'Helsinki Database'!$A$2:$A$71,0),MATCH(J$11,'Helsinki Database'!$C$1:$WWR$1,0)),"-")</f>
        <v>-</v>
      </c>
      <c r="K82" s="228" t="str">
        <f>IFERROR(INDEX('Helsinki Database'!$C$2:$WWR$71,MATCH($B82,'Helsinki Database'!$A$2:$A$71,0),MATCH(K$11,'Helsinki Database'!$C$1:$WWR$1,0)),"-")</f>
        <v>-</v>
      </c>
      <c r="L82" s="228" t="str">
        <f>IFERROR(INDEX('Helsinki Database'!$C$2:$WWR$71,MATCH($B82,'Helsinki Database'!$A$2:$A$71,0),MATCH(L$11,'Helsinki Database'!$C$1:$WWR$1,0)),"-")</f>
        <v>-</v>
      </c>
      <c r="M82" s="228" t="str">
        <f>IFERROR(INDEX('Helsinki Database'!$C$2:$WWR$71,MATCH($B82,'Helsinki Database'!$A$2:$A$71,0),MATCH(M$11,'Helsinki Database'!$C$1:$WWR$1,0)),"-")</f>
        <v>-</v>
      </c>
      <c r="N82" s="228" t="str">
        <f>IFERROR(INDEX('Helsinki Database'!$C$2:$WWR$71,MATCH($B82,'Helsinki Database'!$A$2:$A$71,0),MATCH(N$11,'Helsinki Database'!$C$1:$WWR$1,0)),"-")</f>
        <v>-</v>
      </c>
      <c r="O82" s="228" t="str">
        <f>IFERROR(INDEX('Helsinki Database'!$C$2:$WWR$71,MATCH($B82,'Helsinki Database'!$A$2:$A$71,0),MATCH(O$11,'Helsinki Database'!$C$1:$WWR$1,0)),"-")</f>
        <v>-</v>
      </c>
      <c r="P82" s="228" t="str">
        <f>IFERROR(INDEX('Helsinki Database'!$C$2:$WWR$71,MATCH($B82,'Helsinki Database'!$A$2:$A$71,0),MATCH(P$11,'Helsinki Database'!$C$1:$WWR$1,0)),"-")</f>
        <v>-</v>
      </c>
      <c r="Q82" s="228" t="str">
        <f>IFERROR(INDEX('Helsinki Database'!$C$2:$WWR$71,MATCH($B82,'Helsinki Database'!$A$2:$A$71,0),MATCH(Q$11,'Helsinki Database'!$C$1:$WWR$1,0)),"-")</f>
        <v>-</v>
      </c>
      <c r="R82" s="228" t="str">
        <f>IFERROR(INDEX('Helsinki Database'!$C$2:$WWR$71,MATCH($B82,'Helsinki Database'!$A$2:$A$71,0),MATCH(R$11,'Helsinki Database'!$C$1:$WWR$1,0)),"-")</f>
        <v>-</v>
      </c>
      <c r="S82" s="228" t="str">
        <f>IFERROR(INDEX('Helsinki Database'!$C$2:$WWR$71,MATCH($B82,'Helsinki Database'!$A$2:$A$71,0),MATCH(S$11,'Helsinki Database'!$C$1:$WWR$1,0)),"-")</f>
        <v>-</v>
      </c>
      <c r="T82" s="228" t="str">
        <f>IFERROR(INDEX('Helsinki Database'!$C$2:$WWR$71,MATCH($B82,'Helsinki Database'!$A$2:$A$71,0),MATCH(T$11,'Helsinki Database'!$C$1:$WWR$1,0)),"-")</f>
        <v>-</v>
      </c>
      <c r="U82" s="228" t="str">
        <f>IFERROR(INDEX('Helsinki Database'!$C$2:$WWR$71,MATCH($B82,'Helsinki Database'!$A$2:$A$71,0),MATCH(U$11,'Helsinki Database'!$C$1:$WWR$1,0)),"-")</f>
        <v>-</v>
      </c>
      <c r="V82" s="228" t="str">
        <f>IFERROR(INDEX('Helsinki Database'!$C$2:$WWR$71,MATCH($B82,'Helsinki Database'!$A$2:$A$71,0),MATCH(V$11,'Helsinki Database'!$C$1:$WWR$1,0)),"-")</f>
        <v>-</v>
      </c>
      <c r="W82" s="228" t="str">
        <f>IFERROR(INDEX('Helsinki Database'!$C$2:$WWR$71,MATCH($B82,'Helsinki Database'!$A$2:$A$71,0),MATCH(W$11,'Helsinki Database'!$C$1:$WWR$1,0)),"-")</f>
        <v>-</v>
      </c>
      <c r="X82" s="227" t="str">
        <f>IFERROR(INDEX('Helsinki Database'!$C$2:$WWR$71,MATCH($B82,'Helsinki Database'!$A$2:$A$71,0),MATCH(X$11,'Helsinki Database'!$C$1:$WWR$1,0)),"-")</f>
        <v>-</v>
      </c>
      <c r="Y82" s="229" t="str">
        <f>IFERROR(INDEX('Helsinki Database'!$C$2:$WWR$71,MATCH($B82,'Helsinki Database'!$A$2:$A$71,0),MATCH(Y$11,'Helsinki Database'!$C$1:$WWR$1,0)),"-")</f>
        <v>-</v>
      </c>
      <c r="Z82" s="228" t="str">
        <f>IFERROR(INDEX('Helsinki Database'!$C$2:$WWR$71,MATCH($B82,'Helsinki Database'!$A$2:$A$71,0),MATCH(Z$11,'Helsinki Database'!$C$1:$WWR$1,0)),"-")</f>
        <v>-</v>
      </c>
      <c r="AA82" s="228" t="str">
        <f>IFERROR(INDEX('Helsinki Database'!$C$2:$WWR$71,MATCH($B82,'Helsinki Database'!$A$2:$A$71,0),MATCH(AA$11,'Helsinki Database'!$C$1:$WWR$1,0)),"-")</f>
        <v>-</v>
      </c>
      <c r="AB82" s="228" t="str">
        <f>IFERROR(INDEX('Helsinki Database'!$C$2:$WWR$71,MATCH($B82,'Helsinki Database'!$A$2:$A$71,0),MATCH(AB$11,'Helsinki Database'!$C$1:$WWR$1,0)),"-")</f>
        <v>-</v>
      </c>
      <c r="AC82" s="228" t="str">
        <f>IFERROR(INDEX('Helsinki Database'!$C$2:$WWR$71,MATCH($B82,'Helsinki Database'!$A$2:$A$71,0),MATCH(AC$11,'Helsinki Database'!$C$1:$WWR$1,0)),"-")</f>
        <v>-</v>
      </c>
      <c r="AD82" s="228" t="str">
        <f>IFERROR(INDEX('Helsinki Database'!$C$2:$WWR$71,MATCH($B82,'Helsinki Database'!$A$2:$A$71,0),MATCH(AD$11,'Helsinki Database'!$C$1:$WWR$1,0)),"-")</f>
        <v>-</v>
      </c>
      <c r="AE82" s="228" t="str">
        <f>IFERROR(INDEX('Helsinki Database'!$C$2:$WWR$71,MATCH($B82,'Helsinki Database'!$A$2:$A$71,0),MATCH(AE$11,'Helsinki Database'!$C$1:$WWR$1,0)),"-")</f>
        <v>-</v>
      </c>
      <c r="AF82" s="228" t="str">
        <f>IFERROR(INDEX('Helsinki Database'!$C$2:$WWR$71,MATCH($B82,'Helsinki Database'!$A$2:$A$71,0),MATCH(AF$11,'Helsinki Database'!$C$1:$WWR$1,0)),"-")</f>
        <v>-</v>
      </c>
      <c r="AG82" s="228" t="str">
        <f>IFERROR(INDEX('Helsinki Database'!$C$2:$WWR$71,MATCH($B82,'Helsinki Database'!$A$2:$A$71,0),MATCH(AG$11,'Helsinki Database'!$C$1:$WWR$1,0)),"-")</f>
        <v>-</v>
      </c>
      <c r="AH82" s="228" t="str">
        <f>IFERROR(INDEX('Helsinki Database'!$C$2:$WWR$71,MATCH($B82,'Helsinki Database'!$A$2:$A$71,0),MATCH(AH$11,'Helsinki Database'!$C$1:$WWR$1,0)),"-")</f>
        <v>-</v>
      </c>
      <c r="AI82" s="228" t="str">
        <f>IFERROR(INDEX('Helsinki Database'!$C$2:$WWR$71,MATCH($B82,'Helsinki Database'!$A$2:$A$71,0),MATCH(AI$11,'Helsinki Database'!$C$1:$WWR$1,0)),"-")</f>
        <v>-</v>
      </c>
      <c r="AJ82" s="228" t="str">
        <f>IFERROR(INDEX('Helsinki Database'!$C$2:$WWR$71,MATCH($B82,'Helsinki Database'!$A$2:$A$71,0),MATCH(AJ$11,'Helsinki Database'!$C$1:$WWR$1,0)),"-")</f>
        <v>-</v>
      </c>
      <c r="AK82" s="227" t="str">
        <f>IFERROR(INDEX('Helsinki Database'!$C$2:$WWR$71,MATCH($B82,'Helsinki Database'!$A$2:$A$71,0),MATCH(AK$11,'Helsinki Database'!$C$1:$WWR$1,0)),"-")</f>
        <v>-</v>
      </c>
      <c r="AL82" s="229" t="str">
        <f>IFERROR(INDEX('Helsinki Database'!$C$2:$WWR$71,MATCH($B82,'Helsinki Database'!$A$2:$A$71,0),MATCH(AL$11,'Helsinki Database'!$C$1:$WWR$1,0)),"-")</f>
        <v>-</v>
      </c>
      <c r="AM82" s="228" t="str">
        <f>IFERROR(INDEX('Helsinki Database'!$C$2:$WWR$71,MATCH($B82,'Helsinki Database'!$A$2:$A$71,0),MATCH(AM$11,'Helsinki Database'!$C$1:$WWR$1,0)),"-")</f>
        <v>-</v>
      </c>
      <c r="AN82" s="228" t="str">
        <f>IFERROR(INDEX('Helsinki Database'!$C$2:$WWR$71,MATCH($B82,'Helsinki Database'!$A$2:$A$71,0),MATCH(AN$11,'Helsinki Database'!$C$1:$WWR$1,0)),"-")</f>
        <v>-</v>
      </c>
      <c r="AO82" s="228" t="str">
        <f>IFERROR(INDEX('Helsinki Database'!$C$2:$WWR$71,MATCH($B82,'Helsinki Database'!$A$2:$A$71,0),MATCH(AO$11,'Helsinki Database'!$C$1:$WWR$1,0)),"-")</f>
        <v>-</v>
      </c>
      <c r="AP82" s="228" t="str">
        <f>IFERROR(INDEX('Helsinki Database'!$C$2:$WWR$71,MATCH($B82,'Helsinki Database'!$A$2:$A$71,0),MATCH(AP$11,'Helsinki Database'!$C$1:$WWR$1,0)),"-")</f>
        <v>-</v>
      </c>
      <c r="AQ82" s="228" t="str">
        <f>IFERROR(INDEX('Helsinki Database'!$C$2:$WWR$71,MATCH($B82,'Helsinki Database'!$A$2:$A$71,0),MATCH(AQ$11,'Helsinki Database'!$C$1:$WWR$1,0)),"-")</f>
        <v>-</v>
      </c>
      <c r="AR82" s="228" t="str">
        <f>IFERROR(INDEX('Helsinki Database'!$C$2:$WWR$71,MATCH($B82,'Helsinki Database'!$A$2:$A$71,0),MATCH(AR$11,'Helsinki Database'!$C$1:$WWR$1,0)),"-")</f>
        <v>-</v>
      </c>
      <c r="AS82" s="228" t="str">
        <f>IFERROR(INDEX('Helsinki Database'!$C$2:$WWR$71,MATCH($B82,'Helsinki Database'!$A$2:$A$71,0),MATCH(AS$11,'Helsinki Database'!$C$1:$WWR$1,0)),"-")</f>
        <v>-</v>
      </c>
      <c r="AT82" s="228" t="str">
        <f>IFERROR(INDEX('Helsinki Database'!$C$2:$WWR$71,MATCH($B82,'Helsinki Database'!$A$2:$A$71,0),MATCH(AT$11,'Helsinki Database'!$C$1:$WWR$1,0)),"-")</f>
        <v>-</v>
      </c>
      <c r="AU82" s="227" t="str">
        <f>IFERROR(INDEX('Helsinki Database'!$C$2:$WWR$71,MATCH($B82,'Helsinki Database'!$A$2:$A$71,0),MATCH(AU$11,'Helsinki Database'!$C$1:$WWR$1,0)),"-")</f>
        <v>-</v>
      </c>
    </row>
    <row r="83" spans="1:47" s="194" customFormat="1" ht="13.5" thickBot="1">
      <c r="A83" s="205"/>
      <c r="B83" s="204"/>
      <c r="C83" s="226" t="str">
        <f>IFERROR(INDEX('Helsinki Database'!$C$2:$WWR$71,MATCH($B83,'Helsinki Database'!$A$2:$A$71,0),MATCH(C$11,'Helsinki Database'!$C$1:$WWR$1,0)),"-")</f>
        <v>-</v>
      </c>
      <c r="D83" s="225" t="str">
        <f>IFERROR(INDEX('Helsinki Database'!$C$2:$WWR$71,MATCH($B83,'Helsinki Database'!$A$2:$A$71,0),MATCH(D$11,'Helsinki Database'!$C$1:$WWR$1,0)),"-")</f>
        <v>-</v>
      </c>
      <c r="E83" s="225" t="str">
        <f>IFERROR(INDEX('Helsinki Database'!$C$2:$WWR$71,MATCH($B83,'Helsinki Database'!$A$2:$A$71,0),MATCH(E$11,'Helsinki Database'!$C$1:$WWR$1,0)),"-")</f>
        <v>-</v>
      </c>
      <c r="F83" s="225" t="str">
        <f>IFERROR(INDEX('Helsinki Database'!$C$2:$WWR$71,MATCH($B83,'Helsinki Database'!$A$2:$A$71,0),MATCH(F$11,'Helsinki Database'!$C$1:$WWR$1,0)),"-")</f>
        <v>-</v>
      </c>
      <c r="G83" s="225" t="str">
        <f>IFERROR(INDEX('Helsinki Database'!$C$2:$WWR$71,MATCH($B83,'Helsinki Database'!$A$2:$A$71,0),MATCH(G$11,'Helsinki Database'!$C$1:$WWR$1,0)),"-")</f>
        <v>-</v>
      </c>
      <c r="H83" s="225" t="str">
        <f>IFERROR(INDEX('Helsinki Database'!$C$2:$WWR$71,MATCH($B83,'Helsinki Database'!$A$2:$A$71,0),MATCH(H$11,'Helsinki Database'!$C$1:$WWR$1,0)),"-")</f>
        <v>-</v>
      </c>
      <c r="I83" s="225" t="str">
        <f>IFERROR(INDEX('Helsinki Database'!$C$2:$WWR$71,MATCH($B83,'Helsinki Database'!$A$2:$A$71,0),MATCH(I$11,'Helsinki Database'!$C$1:$WWR$1,0)),"-")</f>
        <v>-</v>
      </c>
      <c r="J83" s="225" t="str">
        <f>IFERROR(INDEX('Helsinki Database'!$C$2:$WWR$71,MATCH($B83,'Helsinki Database'!$A$2:$A$71,0),MATCH(J$11,'Helsinki Database'!$C$1:$WWR$1,0)),"-")</f>
        <v>-</v>
      </c>
      <c r="K83" s="225" t="str">
        <f>IFERROR(INDEX('Helsinki Database'!$C$2:$WWR$71,MATCH($B83,'Helsinki Database'!$A$2:$A$71,0),MATCH(K$11,'Helsinki Database'!$C$1:$WWR$1,0)),"-")</f>
        <v>-</v>
      </c>
      <c r="L83" s="225" t="str">
        <f>IFERROR(INDEX('Helsinki Database'!$C$2:$WWR$71,MATCH($B83,'Helsinki Database'!$A$2:$A$71,0),MATCH(L$11,'Helsinki Database'!$C$1:$WWR$1,0)),"-")</f>
        <v>-</v>
      </c>
      <c r="M83" s="225" t="str">
        <f>IFERROR(INDEX('Helsinki Database'!$C$2:$WWR$71,MATCH($B83,'Helsinki Database'!$A$2:$A$71,0),MATCH(M$11,'Helsinki Database'!$C$1:$WWR$1,0)),"-")</f>
        <v>-</v>
      </c>
      <c r="N83" s="225" t="str">
        <f>IFERROR(INDEX('Helsinki Database'!$C$2:$WWR$71,MATCH($B83,'Helsinki Database'!$A$2:$A$71,0),MATCH(N$11,'Helsinki Database'!$C$1:$WWR$1,0)),"-")</f>
        <v>-</v>
      </c>
      <c r="O83" s="225" t="str">
        <f>IFERROR(INDEX('Helsinki Database'!$C$2:$WWR$71,MATCH($B83,'Helsinki Database'!$A$2:$A$71,0),MATCH(O$11,'Helsinki Database'!$C$1:$WWR$1,0)),"-")</f>
        <v>-</v>
      </c>
      <c r="P83" s="225" t="str">
        <f>IFERROR(INDEX('Helsinki Database'!$C$2:$WWR$71,MATCH($B83,'Helsinki Database'!$A$2:$A$71,0),MATCH(P$11,'Helsinki Database'!$C$1:$WWR$1,0)),"-")</f>
        <v>-</v>
      </c>
      <c r="Q83" s="225" t="str">
        <f>IFERROR(INDEX('Helsinki Database'!$C$2:$WWR$71,MATCH($B83,'Helsinki Database'!$A$2:$A$71,0),MATCH(Q$11,'Helsinki Database'!$C$1:$WWR$1,0)),"-")</f>
        <v>-</v>
      </c>
      <c r="R83" s="225" t="str">
        <f>IFERROR(INDEX('Helsinki Database'!$C$2:$WWR$71,MATCH($B83,'Helsinki Database'!$A$2:$A$71,0),MATCH(R$11,'Helsinki Database'!$C$1:$WWR$1,0)),"-")</f>
        <v>-</v>
      </c>
      <c r="S83" s="225" t="str">
        <f>IFERROR(INDEX('Helsinki Database'!$C$2:$WWR$71,MATCH($B83,'Helsinki Database'!$A$2:$A$71,0),MATCH(S$11,'Helsinki Database'!$C$1:$WWR$1,0)),"-")</f>
        <v>-</v>
      </c>
      <c r="T83" s="225" t="str">
        <f>IFERROR(INDEX('Helsinki Database'!$C$2:$WWR$71,MATCH($B83,'Helsinki Database'!$A$2:$A$71,0),MATCH(T$11,'Helsinki Database'!$C$1:$WWR$1,0)),"-")</f>
        <v>-</v>
      </c>
      <c r="U83" s="225" t="str">
        <f>IFERROR(INDEX('Helsinki Database'!$C$2:$WWR$71,MATCH($B83,'Helsinki Database'!$A$2:$A$71,0),MATCH(U$11,'Helsinki Database'!$C$1:$WWR$1,0)),"-")</f>
        <v>-</v>
      </c>
      <c r="V83" s="225" t="str">
        <f>IFERROR(INDEX('Helsinki Database'!$C$2:$WWR$71,MATCH($B83,'Helsinki Database'!$A$2:$A$71,0),MATCH(V$11,'Helsinki Database'!$C$1:$WWR$1,0)),"-")</f>
        <v>-</v>
      </c>
      <c r="W83" s="225" t="str">
        <f>IFERROR(INDEX('Helsinki Database'!$C$2:$WWR$71,MATCH($B83,'Helsinki Database'!$A$2:$A$71,0),MATCH(W$11,'Helsinki Database'!$C$1:$WWR$1,0)),"-")</f>
        <v>-</v>
      </c>
      <c r="X83" s="224" t="str">
        <f>IFERROR(INDEX('Helsinki Database'!$C$2:$WWR$71,MATCH($B83,'Helsinki Database'!$A$2:$A$71,0),MATCH(X$11,'Helsinki Database'!$C$1:$WWR$1,0)),"-")</f>
        <v>-</v>
      </c>
      <c r="Y83" s="226" t="str">
        <f>IFERROR(INDEX('Helsinki Database'!$C$2:$WWR$71,MATCH($B83,'Helsinki Database'!$A$2:$A$71,0),MATCH(Y$11,'Helsinki Database'!$C$1:$WWR$1,0)),"-")</f>
        <v>-</v>
      </c>
      <c r="Z83" s="225" t="str">
        <f>IFERROR(INDEX('Helsinki Database'!$C$2:$WWR$71,MATCH($B83,'Helsinki Database'!$A$2:$A$71,0),MATCH(Z$11,'Helsinki Database'!$C$1:$WWR$1,0)),"-")</f>
        <v>-</v>
      </c>
      <c r="AA83" s="225" t="str">
        <f>IFERROR(INDEX('Helsinki Database'!$C$2:$WWR$71,MATCH($B83,'Helsinki Database'!$A$2:$A$71,0),MATCH(AA$11,'Helsinki Database'!$C$1:$WWR$1,0)),"-")</f>
        <v>-</v>
      </c>
      <c r="AB83" s="225" t="str">
        <f>IFERROR(INDEX('Helsinki Database'!$C$2:$WWR$71,MATCH($B83,'Helsinki Database'!$A$2:$A$71,0),MATCH(AB$11,'Helsinki Database'!$C$1:$WWR$1,0)),"-")</f>
        <v>-</v>
      </c>
      <c r="AC83" s="225" t="str">
        <f>IFERROR(INDEX('Helsinki Database'!$C$2:$WWR$71,MATCH($B83,'Helsinki Database'!$A$2:$A$71,0),MATCH(AC$11,'Helsinki Database'!$C$1:$WWR$1,0)),"-")</f>
        <v>-</v>
      </c>
      <c r="AD83" s="225" t="str">
        <f>IFERROR(INDEX('Helsinki Database'!$C$2:$WWR$71,MATCH($B83,'Helsinki Database'!$A$2:$A$71,0),MATCH(AD$11,'Helsinki Database'!$C$1:$WWR$1,0)),"-")</f>
        <v>-</v>
      </c>
      <c r="AE83" s="225" t="str">
        <f>IFERROR(INDEX('Helsinki Database'!$C$2:$WWR$71,MATCH($B83,'Helsinki Database'!$A$2:$A$71,0),MATCH(AE$11,'Helsinki Database'!$C$1:$WWR$1,0)),"-")</f>
        <v>-</v>
      </c>
      <c r="AF83" s="225" t="str">
        <f>IFERROR(INDEX('Helsinki Database'!$C$2:$WWR$71,MATCH($B83,'Helsinki Database'!$A$2:$A$71,0),MATCH(AF$11,'Helsinki Database'!$C$1:$WWR$1,0)),"-")</f>
        <v>-</v>
      </c>
      <c r="AG83" s="225" t="str">
        <f>IFERROR(INDEX('Helsinki Database'!$C$2:$WWR$71,MATCH($B83,'Helsinki Database'!$A$2:$A$71,0),MATCH(AG$11,'Helsinki Database'!$C$1:$WWR$1,0)),"-")</f>
        <v>-</v>
      </c>
      <c r="AH83" s="225" t="str">
        <f>IFERROR(INDEX('Helsinki Database'!$C$2:$WWR$71,MATCH($B83,'Helsinki Database'!$A$2:$A$71,0),MATCH(AH$11,'Helsinki Database'!$C$1:$WWR$1,0)),"-")</f>
        <v>-</v>
      </c>
      <c r="AI83" s="225" t="str">
        <f>IFERROR(INDEX('Helsinki Database'!$C$2:$WWR$71,MATCH($B83,'Helsinki Database'!$A$2:$A$71,0),MATCH(AI$11,'Helsinki Database'!$C$1:$WWR$1,0)),"-")</f>
        <v>-</v>
      </c>
      <c r="AJ83" s="225" t="str">
        <f>IFERROR(INDEX('Helsinki Database'!$C$2:$WWR$71,MATCH($B83,'Helsinki Database'!$A$2:$A$71,0),MATCH(AJ$11,'Helsinki Database'!$C$1:$WWR$1,0)),"-")</f>
        <v>-</v>
      </c>
      <c r="AK83" s="224" t="str">
        <f>IFERROR(INDEX('Helsinki Database'!$C$2:$WWR$71,MATCH($B83,'Helsinki Database'!$A$2:$A$71,0),MATCH(AK$11,'Helsinki Database'!$C$1:$WWR$1,0)),"-")</f>
        <v>-</v>
      </c>
      <c r="AL83" s="226" t="str">
        <f>IFERROR(INDEX('Helsinki Database'!$C$2:$WWR$71,MATCH($B83,'Helsinki Database'!$A$2:$A$71,0),MATCH(AL$11,'Helsinki Database'!$C$1:$WWR$1,0)),"-")</f>
        <v>-</v>
      </c>
      <c r="AM83" s="225" t="str">
        <f>IFERROR(INDEX('Helsinki Database'!$C$2:$WWR$71,MATCH($B83,'Helsinki Database'!$A$2:$A$71,0),MATCH(AM$11,'Helsinki Database'!$C$1:$WWR$1,0)),"-")</f>
        <v>-</v>
      </c>
      <c r="AN83" s="225" t="str">
        <f>IFERROR(INDEX('Helsinki Database'!$C$2:$WWR$71,MATCH($B83,'Helsinki Database'!$A$2:$A$71,0),MATCH(AN$11,'Helsinki Database'!$C$1:$WWR$1,0)),"-")</f>
        <v>-</v>
      </c>
      <c r="AO83" s="225" t="str">
        <f>IFERROR(INDEX('Helsinki Database'!$C$2:$WWR$71,MATCH($B83,'Helsinki Database'!$A$2:$A$71,0),MATCH(AO$11,'Helsinki Database'!$C$1:$WWR$1,0)),"-")</f>
        <v>-</v>
      </c>
      <c r="AP83" s="225" t="str">
        <f>IFERROR(INDEX('Helsinki Database'!$C$2:$WWR$71,MATCH($B83,'Helsinki Database'!$A$2:$A$71,0),MATCH(AP$11,'Helsinki Database'!$C$1:$WWR$1,0)),"-")</f>
        <v>-</v>
      </c>
      <c r="AQ83" s="225" t="str">
        <f>IFERROR(INDEX('Helsinki Database'!$C$2:$WWR$71,MATCH($B83,'Helsinki Database'!$A$2:$A$71,0),MATCH(AQ$11,'Helsinki Database'!$C$1:$WWR$1,0)),"-")</f>
        <v>-</v>
      </c>
      <c r="AR83" s="225" t="str">
        <f>IFERROR(INDEX('Helsinki Database'!$C$2:$WWR$71,MATCH($B83,'Helsinki Database'!$A$2:$A$71,0),MATCH(AR$11,'Helsinki Database'!$C$1:$WWR$1,0)),"-")</f>
        <v>-</v>
      </c>
      <c r="AS83" s="225" t="str">
        <f>IFERROR(INDEX('Helsinki Database'!$C$2:$WWR$71,MATCH($B83,'Helsinki Database'!$A$2:$A$71,0),MATCH(AS$11,'Helsinki Database'!$C$1:$WWR$1,0)),"-")</f>
        <v>-</v>
      </c>
      <c r="AT83" s="225" t="str">
        <f>IFERROR(INDEX('Helsinki Database'!$C$2:$WWR$71,MATCH($B83,'Helsinki Database'!$A$2:$A$71,0),MATCH(AT$11,'Helsinki Database'!$C$1:$WWR$1,0)),"-")</f>
        <v>-</v>
      </c>
      <c r="AU83" s="224" t="str">
        <f>IFERROR(INDEX('Helsinki Database'!$C$2:$WWR$71,MATCH($B83,'Helsinki Database'!$A$2:$A$71,0),MATCH(AU$11,'Helsinki Database'!$C$1:$WWR$1,0)),"-")</f>
        <v>-</v>
      </c>
    </row>
    <row r="84" spans="1:47">
      <c r="B84" s="193"/>
      <c r="V84" s="1"/>
      <c r="AH84" s="223"/>
    </row>
    <row r="85" spans="1:47">
      <c r="D85" s="192"/>
      <c r="AE85" s="266"/>
      <c r="AF85" s="266"/>
    </row>
    <row r="86" spans="1:47">
      <c r="Y86" s="192"/>
      <c r="Z86" s="192"/>
      <c r="AA86" s="192"/>
      <c r="AB86" s="192"/>
      <c r="AC86" s="192"/>
      <c r="AD86" s="192"/>
      <c r="AE86" s="266"/>
      <c r="AF86" s="266"/>
      <c r="AG86" s="192"/>
    </row>
    <row r="87" spans="1:47" ht="18.75" thickBot="1">
      <c r="A87" s="222" t="s">
        <v>5216</v>
      </c>
      <c r="C87" s="192"/>
      <c r="D87" s="192"/>
      <c r="E87" s="19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row>
    <row r="88" spans="1:47" ht="13.5" thickBot="1">
      <c r="B88" s="193"/>
      <c r="C88" s="414" t="str">
        <f>C$3</f>
        <v>b11</v>
      </c>
      <c r="D88" s="415"/>
      <c r="E88" s="416" t="str">
        <f t="shared" ref="E88" si="14">E$3</f>
        <v>b12</v>
      </c>
      <c r="F88" s="415"/>
      <c r="G88" s="416" t="str">
        <f t="shared" ref="G88" si="15">G$3</f>
        <v>b13</v>
      </c>
      <c r="H88" s="415"/>
      <c r="I88" s="416" t="str">
        <f t="shared" ref="I88" si="16">I$3</f>
        <v>b21</v>
      </c>
      <c r="J88" s="415"/>
      <c r="K88" s="416" t="str">
        <f t="shared" ref="K88" si="17">K$3</f>
        <v>b22</v>
      </c>
      <c r="L88" s="415"/>
      <c r="M88" s="416" t="str">
        <f t="shared" ref="M88" si="18">M$3</f>
        <v>b23</v>
      </c>
      <c r="N88" s="415"/>
      <c r="O88" s="416" t="str">
        <f t="shared" ref="O88" si="19">O$3</f>
        <v>b24</v>
      </c>
      <c r="P88" s="415"/>
      <c r="Q88" s="416" t="str">
        <f t="shared" ref="Q88" si="20">Q$3</f>
        <v>b25</v>
      </c>
      <c r="R88" s="415"/>
      <c r="S88" s="416" t="str">
        <f t="shared" ref="S88" si="21">S$3</f>
        <v>b26</v>
      </c>
      <c r="T88" s="415"/>
      <c r="U88" s="416" t="str">
        <f t="shared" ref="U88" si="22">U$3</f>
        <v>b31</v>
      </c>
      <c r="V88" s="415"/>
      <c r="W88" s="416" t="str">
        <f t="shared" ref="W88:AC88" si="23">W$3</f>
        <v>b32</v>
      </c>
      <c r="X88" s="415"/>
      <c r="Y88" s="419" t="str">
        <f t="shared" si="23"/>
        <v>m11</v>
      </c>
      <c r="Z88" s="420"/>
      <c r="AA88" s="419" t="str">
        <f t="shared" si="23"/>
        <v>m12</v>
      </c>
      <c r="AB88" s="420"/>
      <c r="AC88" s="419" t="str">
        <f t="shared" si="23"/>
        <v>m21</v>
      </c>
      <c r="AD88" s="420"/>
      <c r="AE88" s="419" t="str">
        <f>AE$3</f>
        <v>m22</v>
      </c>
      <c r="AF88" s="423"/>
      <c r="AG88" s="420"/>
      <c r="AH88" s="419" t="str">
        <f t="shared" ref="AH88:AT88" si="24">AH$3</f>
        <v>m31</v>
      </c>
      <c r="AI88" s="420"/>
      <c r="AJ88" s="419" t="str">
        <f t="shared" si="24"/>
        <v>m32</v>
      </c>
      <c r="AK88" s="420"/>
      <c r="AL88" s="417" t="str">
        <f t="shared" si="24"/>
        <v>f11</v>
      </c>
      <c r="AM88" s="421"/>
      <c r="AN88" s="417" t="str">
        <f t="shared" si="24"/>
        <v>f12</v>
      </c>
      <c r="AO88" s="421"/>
      <c r="AP88" s="417" t="str">
        <f t="shared" si="24"/>
        <v>f21</v>
      </c>
      <c r="AQ88" s="421"/>
      <c r="AR88" s="417" t="str">
        <f t="shared" si="24"/>
        <v>f22</v>
      </c>
      <c r="AS88" s="421"/>
      <c r="AT88" s="417" t="str">
        <f t="shared" si="24"/>
        <v>f31</v>
      </c>
      <c r="AU88" s="418"/>
    </row>
    <row r="89" spans="1:47" ht="15.75" thickBot="1">
      <c r="A89" s="211" t="s">
        <v>5212</v>
      </c>
      <c r="B89" s="210" t="s">
        <v>3751</v>
      </c>
      <c r="C89" s="209" t="str">
        <f>C13</f>
        <v>Ind 1</v>
      </c>
      <c r="D89" s="208" t="str">
        <f t="shared" ref="D89:AU89" si="25">D13</f>
        <v>Ind 2</v>
      </c>
      <c r="E89" s="208" t="str">
        <f t="shared" si="25"/>
        <v>Ind 1</v>
      </c>
      <c r="F89" s="208" t="str">
        <f t="shared" si="25"/>
        <v>Ind 2</v>
      </c>
      <c r="G89" s="208" t="str">
        <f t="shared" si="25"/>
        <v>Ind 1</v>
      </c>
      <c r="H89" s="208" t="str">
        <f t="shared" si="25"/>
        <v>Ind 2</v>
      </c>
      <c r="I89" s="208" t="str">
        <f t="shared" si="25"/>
        <v>Ind 1</v>
      </c>
      <c r="J89" s="208" t="str">
        <f t="shared" si="25"/>
        <v>Ind 2</v>
      </c>
      <c r="K89" s="208" t="str">
        <f t="shared" si="25"/>
        <v>Ind 1</v>
      </c>
      <c r="L89" s="208" t="str">
        <f t="shared" si="25"/>
        <v>Ind 2</v>
      </c>
      <c r="M89" s="208" t="str">
        <f t="shared" si="25"/>
        <v>Ind 1</v>
      </c>
      <c r="N89" s="208" t="str">
        <f t="shared" si="25"/>
        <v>Ind 2</v>
      </c>
      <c r="O89" s="208" t="str">
        <f t="shared" si="25"/>
        <v>Ind 1</v>
      </c>
      <c r="P89" s="208" t="str">
        <f t="shared" si="25"/>
        <v>Ind 2</v>
      </c>
      <c r="Q89" s="208" t="str">
        <f t="shared" si="25"/>
        <v>Ind 1</v>
      </c>
      <c r="R89" s="208" t="str">
        <f t="shared" si="25"/>
        <v>Ind 2</v>
      </c>
      <c r="S89" s="208" t="str">
        <f t="shared" si="25"/>
        <v>Ind 1</v>
      </c>
      <c r="T89" s="208" t="str">
        <f t="shared" si="25"/>
        <v>Ind 2</v>
      </c>
      <c r="U89" s="208" t="str">
        <f t="shared" si="25"/>
        <v>Ind 1</v>
      </c>
      <c r="V89" s="208" t="str">
        <f t="shared" si="25"/>
        <v>Ind 2</v>
      </c>
      <c r="W89" s="208" t="str">
        <f t="shared" si="25"/>
        <v>Ind 1</v>
      </c>
      <c r="X89" s="208" t="str">
        <f t="shared" si="25"/>
        <v>Ind 2</v>
      </c>
      <c r="Y89" s="208" t="str">
        <f t="shared" si="25"/>
        <v>Ind 1</v>
      </c>
      <c r="Z89" s="208" t="str">
        <f t="shared" si="25"/>
        <v>Ind 2</v>
      </c>
      <c r="AA89" s="208" t="str">
        <f t="shared" si="25"/>
        <v>Ind 1</v>
      </c>
      <c r="AB89" s="208" t="str">
        <f t="shared" si="25"/>
        <v>Ind 2</v>
      </c>
      <c r="AC89" s="208" t="str">
        <f t="shared" si="25"/>
        <v>Ind 1</v>
      </c>
      <c r="AD89" s="208" t="str">
        <f t="shared" si="25"/>
        <v>Ind 2</v>
      </c>
      <c r="AE89" s="208" t="str">
        <f t="shared" si="25"/>
        <v>Ind 1</v>
      </c>
      <c r="AF89" s="208" t="s">
        <v>5401</v>
      </c>
      <c r="AG89" s="208" t="s">
        <v>5427</v>
      </c>
      <c r="AH89" s="208" t="str">
        <f t="shared" si="25"/>
        <v>Ind 1</v>
      </c>
      <c r="AI89" s="208" t="str">
        <f t="shared" si="25"/>
        <v>Ind 2</v>
      </c>
      <c r="AJ89" s="208" t="str">
        <f t="shared" si="25"/>
        <v>Ind 1</v>
      </c>
      <c r="AK89" s="208" t="str">
        <f t="shared" si="25"/>
        <v>Ind 2</v>
      </c>
      <c r="AL89" s="208" t="str">
        <f t="shared" si="25"/>
        <v>Ind 1</v>
      </c>
      <c r="AM89" s="208" t="str">
        <f t="shared" si="25"/>
        <v>Ind 2</v>
      </c>
      <c r="AN89" s="208" t="str">
        <f t="shared" si="25"/>
        <v>Ind 1</v>
      </c>
      <c r="AO89" s="208" t="str">
        <f t="shared" si="25"/>
        <v>Ind 2</v>
      </c>
      <c r="AP89" s="208" t="str">
        <f t="shared" si="25"/>
        <v>Ind 1</v>
      </c>
      <c r="AQ89" s="208" t="str">
        <f t="shared" si="25"/>
        <v>Ind 2</v>
      </c>
      <c r="AR89" s="208" t="str">
        <f t="shared" si="25"/>
        <v>Ind 1</v>
      </c>
      <c r="AS89" s="208" t="str">
        <f t="shared" si="25"/>
        <v>Ind 2</v>
      </c>
      <c r="AT89" s="208" t="str">
        <f t="shared" si="25"/>
        <v>Ind 1</v>
      </c>
      <c r="AU89" s="207" t="str">
        <f t="shared" si="25"/>
        <v>Ind 2</v>
      </c>
    </row>
    <row r="90" spans="1:47">
      <c r="A90" s="254" t="s">
        <v>5226</v>
      </c>
      <c r="B90" s="267" t="s">
        <v>5252</v>
      </c>
      <c r="C90" s="268" t="str">
        <f t="shared" ref="C90:AE90" si="26">IFERROR(IF(C14="-","-",IF(C$7=1,IF(C14&lt;C$8,0,IF(C14&gt;C$9,1,(C14-C$8)/(C$9-C$8))),IF(C14&lt;C$8,1,IF(C14&gt;C$9,0,IFERROR(1-(C14-C$8)/(C$9-C$8),"-"))))),"-")</f>
        <v>-</v>
      </c>
      <c r="D90" s="269" t="str">
        <f t="shared" si="26"/>
        <v>-</v>
      </c>
      <c r="E90" s="269" t="str">
        <f t="shared" si="26"/>
        <v>-</v>
      </c>
      <c r="F90" s="269" t="str">
        <f t="shared" si="26"/>
        <v>-</v>
      </c>
      <c r="G90" s="269" t="str">
        <f t="shared" si="26"/>
        <v>-</v>
      </c>
      <c r="H90" s="269" t="str">
        <f t="shared" si="26"/>
        <v>-</v>
      </c>
      <c r="I90" s="269" t="str">
        <f t="shared" si="26"/>
        <v>-</v>
      </c>
      <c r="J90" s="269" t="str">
        <f t="shared" si="26"/>
        <v>-</v>
      </c>
      <c r="K90" s="269">
        <f t="shared" si="26"/>
        <v>0.87499999999999989</v>
      </c>
      <c r="L90" s="269" t="str">
        <f t="shared" si="26"/>
        <v>-</v>
      </c>
      <c r="M90" s="269" t="str">
        <f t="shared" si="26"/>
        <v>-</v>
      </c>
      <c r="N90" s="269" t="str">
        <f t="shared" si="26"/>
        <v>-</v>
      </c>
      <c r="O90" s="269">
        <f t="shared" si="26"/>
        <v>0.34745762711864403</v>
      </c>
      <c r="P90" s="269" t="str">
        <f t="shared" si="26"/>
        <v>-</v>
      </c>
      <c r="Q90" s="269" t="str">
        <f t="shared" si="26"/>
        <v>-</v>
      </c>
      <c r="R90" s="269" t="str">
        <f t="shared" si="26"/>
        <v>-</v>
      </c>
      <c r="S90" s="269" t="str">
        <f t="shared" si="26"/>
        <v>-</v>
      </c>
      <c r="T90" s="269" t="str">
        <f t="shared" si="26"/>
        <v>-</v>
      </c>
      <c r="U90" s="269" t="str">
        <f t="shared" si="26"/>
        <v>-</v>
      </c>
      <c r="V90" s="269" t="str">
        <f t="shared" si="26"/>
        <v>-</v>
      </c>
      <c r="W90" s="269" t="str">
        <f t="shared" si="26"/>
        <v>-</v>
      </c>
      <c r="X90" s="269" t="str">
        <f t="shared" si="26"/>
        <v>-</v>
      </c>
      <c r="Y90" s="269" t="str">
        <f t="shared" si="26"/>
        <v>-</v>
      </c>
      <c r="Z90" s="269" t="str">
        <f t="shared" si="26"/>
        <v>-</v>
      </c>
      <c r="AA90" s="269" t="str">
        <f t="shared" si="26"/>
        <v>-</v>
      </c>
      <c r="AB90" s="269" t="str">
        <f t="shared" si="26"/>
        <v>-</v>
      </c>
      <c r="AC90" s="269">
        <f t="shared" si="26"/>
        <v>0.23032992547653822</v>
      </c>
      <c r="AD90" s="269" t="str">
        <f t="shared" si="26"/>
        <v>-</v>
      </c>
      <c r="AE90" s="269">
        <f t="shared" si="26"/>
        <v>0</v>
      </c>
      <c r="AF90" s="269">
        <f t="shared" ref="AF90" si="27">IFERROR(IF(AF14="-","-",IF(AF$7=1,IF(AF14&lt;AF$8,0,IF(AF14&gt;AF$9,1,(AF14-AF$8)/(AF$9-AF$8))),IF(AF14&lt;AF$8,1,IF(AF14&gt;AF$9,0,IFERROR(1-(AF14-AF$8)/(AF$9-AF$8),"-"))))),"-")</f>
        <v>0.74135311511586621</v>
      </c>
      <c r="AG90" s="269">
        <f t="shared" ref="AG90:AU90" si="28">IFERROR(IF(AG14="-","-",IF(AG$7=1,IF(AG14&lt;AG$8,0,IF(AG14&gt;AG$9,1,(AG14-AG$8)/(AG$9-AG$8))),IF(AG14&lt;AG$8,1,IF(AG14&gt;AG$9,0,IFERROR(1-(AG14-AG$8)/(AG$9-AG$8),"-"))))),"-")</f>
        <v>5.4594427956282596E-2</v>
      </c>
      <c r="AH90" s="269" t="str">
        <f t="shared" si="28"/>
        <v>-</v>
      </c>
      <c r="AI90" s="269" t="str">
        <f t="shared" si="28"/>
        <v>-</v>
      </c>
      <c r="AJ90" s="269" t="str">
        <f t="shared" si="28"/>
        <v>-</v>
      </c>
      <c r="AK90" s="269" t="str">
        <f t="shared" si="28"/>
        <v>-</v>
      </c>
      <c r="AL90" s="269" t="str">
        <f t="shared" si="28"/>
        <v>-</v>
      </c>
      <c r="AM90" s="269" t="str">
        <f t="shared" si="28"/>
        <v>-</v>
      </c>
      <c r="AN90" s="269" t="str">
        <f t="shared" si="28"/>
        <v>-</v>
      </c>
      <c r="AO90" s="269" t="str">
        <f t="shared" si="28"/>
        <v>-</v>
      </c>
      <c r="AP90" s="269" t="str">
        <f t="shared" si="28"/>
        <v>-</v>
      </c>
      <c r="AQ90" s="269" t="str">
        <f t="shared" si="28"/>
        <v>-</v>
      </c>
      <c r="AR90" s="269" t="str">
        <f t="shared" si="28"/>
        <v>-</v>
      </c>
      <c r="AS90" s="269" t="str">
        <f t="shared" si="28"/>
        <v>-</v>
      </c>
      <c r="AT90" s="269">
        <f t="shared" si="28"/>
        <v>0.61048152459539862</v>
      </c>
      <c r="AU90" s="270" t="str">
        <f t="shared" si="28"/>
        <v>-</v>
      </c>
    </row>
    <row r="91" spans="1:47">
      <c r="A91" s="254" t="s">
        <v>5227</v>
      </c>
      <c r="B91" s="267" t="s">
        <v>5253</v>
      </c>
      <c r="C91" s="271" t="str">
        <f t="shared" ref="C91:AU91" si="29">IFERROR(IF(C15="-","-",IF(C$7=1,IF(C15&lt;C$8,0,IF(C15&gt;C$9,1,(C15-C$8)/(C$9-C$8))),IF(C15&lt;C$8,1,IF(C15&gt;C$9,0,IFERROR(1-(C15-C$8)/(C$9-C$8),"-"))))),"-")</f>
        <v>-</v>
      </c>
      <c r="D91" s="197" t="str">
        <f t="shared" si="29"/>
        <v>-</v>
      </c>
      <c r="E91" s="197" t="str">
        <f t="shared" si="29"/>
        <v>-</v>
      </c>
      <c r="F91" s="197" t="str">
        <f t="shared" si="29"/>
        <v>-</v>
      </c>
      <c r="G91" s="197" t="str">
        <f t="shared" si="29"/>
        <v>-</v>
      </c>
      <c r="H91" s="197" t="str">
        <f t="shared" si="29"/>
        <v>-</v>
      </c>
      <c r="I91" s="197" t="str">
        <f t="shared" si="29"/>
        <v>-</v>
      </c>
      <c r="J91" s="197" t="str">
        <f t="shared" si="29"/>
        <v>-</v>
      </c>
      <c r="K91" s="197">
        <f t="shared" si="29"/>
        <v>0.90624999999999989</v>
      </c>
      <c r="L91" s="197" t="str">
        <f t="shared" si="29"/>
        <v>-</v>
      </c>
      <c r="M91" s="197" t="str">
        <f t="shared" si="29"/>
        <v>-</v>
      </c>
      <c r="N91" s="197" t="str">
        <f t="shared" si="29"/>
        <v>-</v>
      </c>
      <c r="O91" s="197">
        <f t="shared" si="29"/>
        <v>0.99293785310734461</v>
      </c>
      <c r="P91" s="197" t="str">
        <f t="shared" si="29"/>
        <v>-</v>
      </c>
      <c r="Q91" s="197" t="str">
        <f t="shared" si="29"/>
        <v>-</v>
      </c>
      <c r="R91" s="197" t="str">
        <f t="shared" si="29"/>
        <v>-</v>
      </c>
      <c r="S91" s="197" t="str">
        <f t="shared" si="29"/>
        <v>-</v>
      </c>
      <c r="T91" s="197" t="str">
        <f t="shared" si="29"/>
        <v>-</v>
      </c>
      <c r="U91" s="197" t="str">
        <f t="shared" si="29"/>
        <v>-</v>
      </c>
      <c r="V91" s="197" t="str">
        <f t="shared" si="29"/>
        <v>-</v>
      </c>
      <c r="W91" s="197" t="str">
        <f t="shared" si="29"/>
        <v>-</v>
      </c>
      <c r="X91" s="197" t="str">
        <f t="shared" si="29"/>
        <v>-</v>
      </c>
      <c r="Y91" s="197" t="str">
        <f t="shared" si="29"/>
        <v>-</v>
      </c>
      <c r="Z91" s="197" t="str">
        <f t="shared" si="29"/>
        <v>-</v>
      </c>
      <c r="AA91" s="197" t="str">
        <f t="shared" si="29"/>
        <v>-</v>
      </c>
      <c r="AB91" s="197" t="str">
        <f t="shared" si="29"/>
        <v>-</v>
      </c>
      <c r="AC91" s="197">
        <f t="shared" si="29"/>
        <v>0.32346552821780322</v>
      </c>
      <c r="AD91" s="197" t="str">
        <f t="shared" si="29"/>
        <v>-</v>
      </c>
      <c r="AE91" s="197">
        <f t="shared" si="29"/>
        <v>0.29729729729729726</v>
      </c>
      <c r="AF91" s="197">
        <f t="shared" ref="AF91" si="30">IFERROR(IF(AF15="-","-",IF(AF$7=1,IF(AF15&lt;AF$8,0,IF(AF15&gt;AF$9,1,(AF15-AF$8)/(AF$9-AF$8))),IF(AF15&lt;AF$8,1,IF(AF15&gt;AF$9,0,IFERROR(1-(AF15-AF$8)/(AF$9-AF$8),"-"))))),"-")</f>
        <v>0.49860464708715679</v>
      </c>
      <c r="AG91" s="197">
        <f t="shared" si="29"/>
        <v>0.71580715456375654</v>
      </c>
      <c r="AH91" s="197" t="str">
        <f t="shared" si="29"/>
        <v>-</v>
      </c>
      <c r="AI91" s="197" t="str">
        <f t="shared" si="29"/>
        <v>-</v>
      </c>
      <c r="AJ91" s="197" t="str">
        <f t="shared" si="29"/>
        <v>-</v>
      </c>
      <c r="AK91" s="197" t="str">
        <f t="shared" si="29"/>
        <v>-</v>
      </c>
      <c r="AL91" s="197" t="str">
        <f t="shared" si="29"/>
        <v>-</v>
      </c>
      <c r="AM91" s="197" t="str">
        <f t="shared" si="29"/>
        <v>-</v>
      </c>
      <c r="AN91" s="197" t="str">
        <f t="shared" si="29"/>
        <v>-</v>
      </c>
      <c r="AO91" s="197" t="str">
        <f t="shared" si="29"/>
        <v>-</v>
      </c>
      <c r="AP91" s="197" t="str">
        <f t="shared" si="29"/>
        <v>-</v>
      </c>
      <c r="AQ91" s="197" t="str">
        <f t="shared" si="29"/>
        <v>-</v>
      </c>
      <c r="AR91" s="197" t="str">
        <f t="shared" si="29"/>
        <v>-</v>
      </c>
      <c r="AS91" s="197" t="str">
        <f t="shared" si="29"/>
        <v>-</v>
      </c>
      <c r="AT91" s="197">
        <f t="shared" si="29"/>
        <v>0.928697234535109</v>
      </c>
      <c r="AU91" s="198" t="str">
        <f t="shared" si="29"/>
        <v>-</v>
      </c>
    </row>
    <row r="92" spans="1:47">
      <c r="A92" s="254" t="s">
        <v>5228</v>
      </c>
      <c r="B92" s="267" t="s">
        <v>5254</v>
      </c>
      <c r="C92" s="271" t="str">
        <f t="shared" ref="C92:AU92" si="31">IFERROR(IF(C16="-","-",IF(C$7=1,IF(C16&lt;C$8,0,IF(C16&gt;C$9,1,(C16-C$8)/(C$9-C$8))),IF(C16&lt;C$8,1,IF(C16&gt;C$9,0,IFERROR(1-(C16-C$8)/(C$9-C$8),"-"))))),"-")</f>
        <v>-</v>
      </c>
      <c r="D92" s="197" t="str">
        <f t="shared" si="31"/>
        <v>-</v>
      </c>
      <c r="E92" s="197" t="str">
        <f t="shared" si="31"/>
        <v>-</v>
      </c>
      <c r="F92" s="197" t="str">
        <f t="shared" si="31"/>
        <v>-</v>
      </c>
      <c r="G92" s="197" t="str">
        <f t="shared" si="31"/>
        <v>-</v>
      </c>
      <c r="H92" s="197" t="str">
        <f t="shared" si="31"/>
        <v>-</v>
      </c>
      <c r="I92" s="197" t="str">
        <f t="shared" si="31"/>
        <v>-</v>
      </c>
      <c r="J92" s="197" t="str">
        <f t="shared" si="31"/>
        <v>-</v>
      </c>
      <c r="K92" s="197">
        <f t="shared" si="31"/>
        <v>1</v>
      </c>
      <c r="L92" s="197" t="str">
        <f t="shared" si="31"/>
        <v>-</v>
      </c>
      <c r="M92" s="197" t="str">
        <f t="shared" si="31"/>
        <v>-</v>
      </c>
      <c r="N92" s="197" t="str">
        <f t="shared" si="31"/>
        <v>-</v>
      </c>
      <c r="O92" s="197">
        <f t="shared" si="31"/>
        <v>0.94915254237288138</v>
      </c>
      <c r="P92" s="197" t="str">
        <f t="shared" si="31"/>
        <v>-</v>
      </c>
      <c r="Q92" s="197" t="str">
        <f t="shared" si="31"/>
        <v>-</v>
      </c>
      <c r="R92" s="197" t="str">
        <f t="shared" si="31"/>
        <v>-</v>
      </c>
      <c r="S92" s="197" t="str">
        <f t="shared" si="31"/>
        <v>-</v>
      </c>
      <c r="T92" s="197" t="str">
        <f t="shared" si="31"/>
        <v>-</v>
      </c>
      <c r="U92" s="197" t="str">
        <f t="shared" si="31"/>
        <v>-</v>
      </c>
      <c r="V92" s="197" t="str">
        <f t="shared" si="31"/>
        <v>-</v>
      </c>
      <c r="W92" s="197" t="str">
        <f t="shared" si="31"/>
        <v>-</v>
      </c>
      <c r="X92" s="197" t="str">
        <f t="shared" si="31"/>
        <v>-</v>
      </c>
      <c r="Y92" s="197" t="str">
        <f t="shared" si="31"/>
        <v>-</v>
      </c>
      <c r="Z92" s="197" t="str">
        <f t="shared" si="31"/>
        <v>-</v>
      </c>
      <c r="AA92" s="197" t="str">
        <f t="shared" si="31"/>
        <v>-</v>
      </c>
      <c r="AB92" s="197" t="str">
        <f t="shared" si="31"/>
        <v>-</v>
      </c>
      <c r="AC92" s="197">
        <f t="shared" si="31"/>
        <v>0</v>
      </c>
      <c r="AD92" s="197" t="str">
        <f t="shared" si="31"/>
        <v>-</v>
      </c>
      <c r="AE92" s="197">
        <f t="shared" si="31"/>
        <v>0.7432432432432432</v>
      </c>
      <c r="AF92" s="197">
        <f t="shared" ref="AF92" si="32">IFERROR(IF(AF16="-","-",IF(AF$7=1,IF(AF16&lt;AF$8,0,IF(AF16&gt;AF$9,1,(AF16-AF$8)/(AF$9-AF$8))),IF(AF16&lt;AF$8,1,IF(AF16&gt;AF$9,0,IFERROR(1-(AF16-AF$8)/(AF$9-AF$8),"-"))))),"-")</f>
        <v>9.258224534453019E-3</v>
      </c>
      <c r="AG92" s="197">
        <f t="shared" si="31"/>
        <v>4.7697996255582284E-2</v>
      </c>
      <c r="AH92" s="197" t="str">
        <f t="shared" si="31"/>
        <v>-</v>
      </c>
      <c r="AI92" s="197" t="str">
        <f t="shared" si="31"/>
        <v>-</v>
      </c>
      <c r="AJ92" s="197" t="str">
        <f t="shared" si="31"/>
        <v>-</v>
      </c>
      <c r="AK92" s="197" t="str">
        <f t="shared" si="31"/>
        <v>-</v>
      </c>
      <c r="AL92" s="197" t="str">
        <f t="shared" si="31"/>
        <v>-</v>
      </c>
      <c r="AM92" s="197" t="str">
        <f t="shared" si="31"/>
        <v>-</v>
      </c>
      <c r="AN92" s="197" t="str">
        <f t="shared" si="31"/>
        <v>-</v>
      </c>
      <c r="AO92" s="197" t="str">
        <f t="shared" si="31"/>
        <v>-</v>
      </c>
      <c r="AP92" s="197" t="str">
        <f t="shared" si="31"/>
        <v>-</v>
      </c>
      <c r="AQ92" s="197" t="str">
        <f t="shared" si="31"/>
        <v>-</v>
      </c>
      <c r="AR92" s="197" t="str">
        <f t="shared" si="31"/>
        <v>-</v>
      </c>
      <c r="AS92" s="197" t="str">
        <f t="shared" si="31"/>
        <v>-</v>
      </c>
      <c r="AT92" s="197">
        <f t="shared" si="31"/>
        <v>0.66096254534514864</v>
      </c>
      <c r="AU92" s="198" t="str">
        <f t="shared" si="31"/>
        <v>-</v>
      </c>
    </row>
    <row r="93" spans="1:47">
      <c r="A93" s="254" t="s">
        <v>5229</v>
      </c>
      <c r="B93" s="267" t="s">
        <v>5255</v>
      </c>
      <c r="C93" s="271" t="str">
        <f t="shared" ref="C93:AU93" si="33">IFERROR(IF(C17="-","-",IF(C$7=1,IF(C17&lt;C$8,0,IF(C17&gt;C$9,1,(C17-C$8)/(C$9-C$8))),IF(C17&lt;C$8,1,IF(C17&gt;C$9,0,IFERROR(1-(C17-C$8)/(C$9-C$8),"-"))))),"-")</f>
        <v>-</v>
      </c>
      <c r="D93" s="197" t="str">
        <f t="shared" si="33"/>
        <v>-</v>
      </c>
      <c r="E93" s="197" t="str">
        <f t="shared" si="33"/>
        <v>-</v>
      </c>
      <c r="F93" s="197" t="str">
        <f t="shared" si="33"/>
        <v>-</v>
      </c>
      <c r="G93" s="197" t="str">
        <f t="shared" si="33"/>
        <v>-</v>
      </c>
      <c r="H93" s="197" t="str">
        <f t="shared" si="33"/>
        <v>-</v>
      </c>
      <c r="I93" s="197" t="str">
        <f t="shared" si="33"/>
        <v>-</v>
      </c>
      <c r="J93" s="197" t="str">
        <f t="shared" si="33"/>
        <v>-</v>
      </c>
      <c r="K93" s="197">
        <f t="shared" si="33"/>
        <v>1</v>
      </c>
      <c r="L93" s="197" t="str">
        <f t="shared" si="33"/>
        <v>-</v>
      </c>
      <c r="M93" s="197" t="str">
        <f t="shared" si="33"/>
        <v>-</v>
      </c>
      <c r="N93" s="197" t="str">
        <f t="shared" si="33"/>
        <v>-</v>
      </c>
      <c r="O93" s="197">
        <f t="shared" si="33"/>
        <v>1</v>
      </c>
      <c r="P93" s="197" t="str">
        <f t="shared" si="33"/>
        <v>-</v>
      </c>
      <c r="Q93" s="197" t="str">
        <f t="shared" si="33"/>
        <v>-</v>
      </c>
      <c r="R93" s="197" t="str">
        <f t="shared" si="33"/>
        <v>-</v>
      </c>
      <c r="S93" s="197" t="str">
        <f t="shared" si="33"/>
        <v>-</v>
      </c>
      <c r="T93" s="197" t="str">
        <f t="shared" si="33"/>
        <v>-</v>
      </c>
      <c r="U93" s="197" t="str">
        <f t="shared" si="33"/>
        <v>-</v>
      </c>
      <c r="V93" s="197" t="str">
        <f t="shared" si="33"/>
        <v>-</v>
      </c>
      <c r="W93" s="197" t="str">
        <f t="shared" si="33"/>
        <v>-</v>
      </c>
      <c r="X93" s="197" t="str">
        <f t="shared" si="33"/>
        <v>-</v>
      </c>
      <c r="Y93" s="197" t="str">
        <f t="shared" si="33"/>
        <v>-</v>
      </c>
      <c r="Z93" s="197" t="str">
        <f t="shared" si="33"/>
        <v>-</v>
      </c>
      <c r="AA93" s="197" t="str">
        <f t="shared" si="33"/>
        <v>-</v>
      </c>
      <c r="AB93" s="197" t="str">
        <f t="shared" si="33"/>
        <v>-</v>
      </c>
      <c r="AC93" s="197">
        <f t="shared" si="33"/>
        <v>0.14326105681009624</v>
      </c>
      <c r="AD93" s="197" t="str">
        <f t="shared" si="33"/>
        <v>-</v>
      </c>
      <c r="AE93" s="197">
        <f t="shared" si="33"/>
        <v>0.27027027027027029</v>
      </c>
      <c r="AF93" s="197">
        <f t="shared" ref="AF93" si="34">IFERROR(IF(AF17="-","-",IF(AF$7=1,IF(AF17&lt;AF$8,0,IF(AF17&gt;AF$9,1,(AF17-AF$8)/(AF$9-AF$8))),IF(AF17&lt;AF$8,1,IF(AF17&gt;AF$9,0,IFERROR(1-(AF17-AF$8)/(AF$9-AF$8),"-"))))),"-")</f>
        <v>0.49428627383448465</v>
      </c>
      <c r="AG93" s="197">
        <f t="shared" si="33"/>
        <v>0.60869639847066126</v>
      </c>
      <c r="AH93" s="197" t="str">
        <f t="shared" si="33"/>
        <v>-</v>
      </c>
      <c r="AI93" s="197" t="str">
        <f t="shared" si="33"/>
        <v>-</v>
      </c>
      <c r="AJ93" s="197" t="str">
        <f t="shared" si="33"/>
        <v>-</v>
      </c>
      <c r="AK93" s="197" t="str">
        <f t="shared" si="33"/>
        <v>-</v>
      </c>
      <c r="AL93" s="197" t="str">
        <f t="shared" si="33"/>
        <v>-</v>
      </c>
      <c r="AM93" s="197" t="str">
        <f t="shared" si="33"/>
        <v>-</v>
      </c>
      <c r="AN93" s="197" t="str">
        <f t="shared" si="33"/>
        <v>-</v>
      </c>
      <c r="AO93" s="197" t="str">
        <f t="shared" si="33"/>
        <v>-</v>
      </c>
      <c r="AP93" s="197" t="str">
        <f t="shared" si="33"/>
        <v>-</v>
      </c>
      <c r="AQ93" s="197" t="str">
        <f t="shared" si="33"/>
        <v>-</v>
      </c>
      <c r="AR93" s="197" t="str">
        <f t="shared" si="33"/>
        <v>-</v>
      </c>
      <c r="AS93" s="197" t="str">
        <f t="shared" si="33"/>
        <v>-</v>
      </c>
      <c r="AT93" s="197">
        <f t="shared" si="33"/>
        <v>0.91714690206419491</v>
      </c>
      <c r="AU93" s="198" t="str">
        <f t="shared" si="33"/>
        <v>-</v>
      </c>
    </row>
    <row r="94" spans="1:47">
      <c r="A94" s="254" t="s">
        <v>5230</v>
      </c>
      <c r="B94" s="267" t="s">
        <v>5256</v>
      </c>
      <c r="C94" s="271" t="str">
        <f t="shared" ref="C94:AU94" si="35">IFERROR(IF(C18="-","-",IF(C$7=1,IF(C18&lt;C$8,0,IF(C18&gt;C$9,1,(C18-C$8)/(C$9-C$8))),IF(C18&lt;C$8,1,IF(C18&gt;C$9,0,IFERROR(1-(C18-C$8)/(C$9-C$8),"-"))))),"-")</f>
        <v>-</v>
      </c>
      <c r="D94" s="197" t="str">
        <f t="shared" si="35"/>
        <v>-</v>
      </c>
      <c r="E94" s="197" t="str">
        <f t="shared" si="35"/>
        <v>-</v>
      </c>
      <c r="F94" s="197" t="str">
        <f t="shared" si="35"/>
        <v>-</v>
      </c>
      <c r="G94" s="197" t="str">
        <f t="shared" si="35"/>
        <v>-</v>
      </c>
      <c r="H94" s="197" t="str">
        <f t="shared" si="35"/>
        <v>-</v>
      </c>
      <c r="I94" s="197" t="str">
        <f t="shared" si="35"/>
        <v>-</v>
      </c>
      <c r="J94" s="197" t="str">
        <f t="shared" si="35"/>
        <v>-</v>
      </c>
      <c r="K94" s="197">
        <f t="shared" si="35"/>
        <v>1</v>
      </c>
      <c r="L94" s="197" t="str">
        <f t="shared" si="35"/>
        <v>-</v>
      </c>
      <c r="M94" s="197" t="str">
        <f t="shared" si="35"/>
        <v>-</v>
      </c>
      <c r="N94" s="197" t="str">
        <f t="shared" si="35"/>
        <v>-</v>
      </c>
      <c r="O94" s="197">
        <f t="shared" si="35"/>
        <v>0.90960451977401124</v>
      </c>
      <c r="P94" s="197" t="str">
        <f t="shared" si="35"/>
        <v>-</v>
      </c>
      <c r="Q94" s="197" t="str">
        <f t="shared" si="35"/>
        <v>-</v>
      </c>
      <c r="R94" s="197" t="str">
        <f t="shared" si="35"/>
        <v>-</v>
      </c>
      <c r="S94" s="197" t="str">
        <f t="shared" si="35"/>
        <v>-</v>
      </c>
      <c r="T94" s="197" t="str">
        <f t="shared" si="35"/>
        <v>-</v>
      </c>
      <c r="U94" s="197" t="str">
        <f t="shared" si="35"/>
        <v>-</v>
      </c>
      <c r="V94" s="197" t="str">
        <f t="shared" si="35"/>
        <v>-</v>
      </c>
      <c r="W94" s="197" t="str">
        <f t="shared" si="35"/>
        <v>-</v>
      </c>
      <c r="X94" s="197" t="str">
        <f t="shared" si="35"/>
        <v>-</v>
      </c>
      <c r="Y94" s="197" t="str">
        <f t="shared" si="35"/>
        <v>-</v>
      </c>
      <c r="Z94" s="197" t="str">
        <f t="shared" si="35"/>
        <v>-</v>
      </c>
      <c r="AA94" s="197" t="str">
        <f t="shared" si="35"/>
        <v>-</v>
      </c>
      <c r="AB94" s="197" t="str">
        <f t="shared" si="35"/>
        <v>-</v>
      </c>
      <c r="AC94" s="197">
        <f t="shared" si="35"/>
        <v>6.8793768490431784E-2</v>
      </c>
      <c r="AD94" s="197" t="str">
        <f t="shared" si="35"/>
        <v>-</v>
      </c>
      <c r="AE94" s="197">
        <f t="shared" si="35"/>
        <v>0.39189189189189189</v>
      </c>
      <c r="AF94" s="197">
        <f t="shared" ref="AF94" si="36">IFERROR(IF(AF18="-","-",IF(AF$7=1,IF(AF18&lt;AF$8,0,IF(AF18&gt;AF$9,1,(AF18-AF$8)/(AF$9-AF$8))),IF(AF18&lt;AF$8,1,IF(AF18&gt;AF$9,0,IFERROR(1-(AF18-AF$8)/(AF$9-AF$8),"-"))))),"-")</f>
        <v>0.21483516755850207</v>
      </c>
      <c r="AG94" s="197">
        <f t="shared" si="35"/>
        <v>0.32093463387589882</v>
      </c>
      <c r="AH94" s="197" t="str">
        <f t="shared" si="35"/>
        <v>-</v>
      </c>
      <c r="AI94" s="197" t="str">
        <f t="shared" si="35"/>
        <v>-</v>
      </c>
      <c r="AJ94" s="197" t="str">
        <f t="shared" si="35"/>
        <v>-</v>
      </c>
      <c r="AK94" s="197" t="str">
        <f t="shared" si="35"/>
        <v>-</v>
      </c>
      <c r="AL94" s="197" t="str">
        <f t="shared" si="35"/>
        <v>-</v>
      </c>
      <c r="AM94" s="197" t="str">
        <f t="shared" si="35"/>
        <v>-</v>
      </c>
      <c r="AN94" s="197" t="str">
        <f t="shared" si="35"/>
        <v>-</v>
      </c>
      <c r="AO94" s="197" t="str">
        <f t="shared" si="35"/>
        <v>-</v>
      </c>
      <c r="AP94" s="197" t="str">
        <f t="shared" si="35"/>
        <v>-</v>
      </c>
      <c r="AQ94" s="197" t="str">
        <f t="shared" si="35"/>
        <v>-</v>
      </c>
      <c r="AR94" s="197" t="str">
        <f t="shared" si="35"/>
        <v>-</v>
      </c>
      <c r="AS94" s="197" t="str">
        <f t="shared" si="35"/>
        <v>-</v>
      </c>
      <c r="AT94" s="197">
        <f t="shared" si="35"/>
        <v>0.88152266288721071</v>
      </c>
      <c r="AU94" s="198" t="str">
        <f t="shared" si="35"/>
        <v>-</v>
      </c>
    </row>
    <row r="95" spans="1:47">
      <c r="A95" s="254" t="s">
        <v>5231</v>
      </c>
      <c r="B95" s="267" t="s">
        <v>5257</v>
      </c>
      <c r="C95" s="271" t="str">
        <f t="shared" ref="C95:AU95" si="37">IFERROR(IF(C19="-","-",IF(C$7=1,IF(C19&lt;C$8,0,IF(C19&gt;C$9,1,(C19-C$8)/(C$9-C$8))),IF(C19&lt;C$8,1,IF(C19&gt;C$9,0,IFERROR(1-(C19-C$8)/(C$9-C$8),"-"))))),"-")</f>
        <v>-</v>
      </c>
      <c r="D95" s="197" t="str">
        <f t="shared" si="37"/>
        <v>-</v>
      </c>
      <c r="E95" s="197" t="str">
        <f t="shared" si="37"/>
        <v>-</v>
      </c>
      <c r="F95" s="197" t="str">
        <f t="shared" si="37"/>
        <v>-</v>
      </c>
      <c r="G95" s="197" t="str">
        <f t="shared" si="37"/>
        <v>-</v>
      </c>
      <c r="H95" s="197" t="str">
        <f t="shared" si="37"/>
        <v>-</v>
      </c>
      <c r="I95" s="197" t="str">
        <f t="shared" si="37"/>
        <v>-</v>
      </c>
      <c r="J95" s="197" t="str">
        <f t="shared" si="37"/>
        <v>-</v>
      </c>
      <c r="K95" s="197">
        <f t="shared" si="37"/>
        <v>0</v>
      </c>
      <c r="L95" s="197" t="str">
        <f t="shared" si="37"/>
        <v>-</v>
      </c>
      <c r="M95" s="197" t="str">
        <f t="shared" si="37"/>
        <v>-</v>
      </c>
      <c r="N95" s="197" t="str">
        <f t="shared" si="37"/>
        <v>-</v>
      </c>
      <c r="O95" s="197">
        <f t="shared" si="37"/>
        <v>0.17372881355932204</v>
      </c>
      <c r="P95" s="197" t="str">
        <f t="shared" si="37"/>
        <v>-</v>
      </c>
      <c r="Q95" s="197" t="str">
        <f t="shared" si="37"/>
        <v>-</v>
      </c>
      <c r="R95" s="197" t="str">
        <f t="shared" si="37"/>
        <v>-</v>
      </c>
      <c r="S95" s="197" t="str">
        <f t="shared" si="37"/>
        <v>-</v>
      </c>
      <c r="T95" s="197" t="str">
        <f t="shared" si="37"/>
        <v>-</v>
      </c>
      <c r="U95" s="197" t="str">
        <f t="shared" si="37"/>
        <v>-</v>
      </c>
      <c r="V95" s="197" t="str">
        <f t="shared" si="37"/>
        <v>-</v>
      </c>
      <c r="W95" s="197" t="str">
        <f t="shared" si="37"/>
        <v>-</v>
      </c>
      <c r="X95" s="197" t="str">
        <f t="shared" si="37"/>
        <v>-</v>
      </c>
      <c r="Y95" s="197" t="str">
        <f t="shared" si="37"/>
        <v>-</v>
      </c>
      <c r="Z95" s="197" t="str">
        <f t="shared" si="37"/>
        <v>-</v>
      </c>
      <c r="AA95" s="197" t="str">
        <f t="shared" si="37"/>
        <v>-</v>
      </c>
      <c r="AB95" s="197" t="str">
        <f t="shared" si="37"/>
        <v>-</v>
      </c>
      <c r="AC95" s="197">
        <f t="shared" si="37"/>
        <v>0.20585701981050819</v>
      </c>
      <c r="AD95" s="197" t="str">
        <f t="shared" si="37"/>
        <v>-</v>
      </c>
      <c r="AE95" s="197">
        <f t="shared" si="37"/>
        <v>1</v>
      </c>
      <c r="AF95" s="197">
        <f t="shared" ref="AF95" si="38">IFERROR(IF(AF19="-","-",IF(AF$7=1,IF(AF19&lt;AF$8,0,IF(AF19&gt;AF$9,1,(AF19-AF$8)/(AF$9-AF$8))),IF(AF19&lt;AF$8,1,IF(AF19&gt;AF$9,0,IFERROR(1-(AF19-AF$8)/(AF$9-AF$8),"-"))))),"-")</f>
        <v>0.56182154956463659</v>
      </c>
      <c r="AG95" s="197">
        <f t="shared" si="37"/>
        <v>0.36642947463131026</v>
      </c>
      <c r="AH95" s="197" t="str">
        <f t="shared" si="37"/>
        <v>-</v>
      </c>
      <c r="AI95" s="197" t="str">
        <f t="shared" si="37"/>
        <v>-</v>
      </c>
      <c r="AJ95" s="197" t="str">
        <f t="shared" si="37"/>
        <v>-</v>
      </c>
      <c r="AK95" s="197" t="str">
        <f t="shared" si="37"/>
        <v>-</v>
      </c>
      <c r="AL95" s="197" t="str">
        <f t="shared" si="37"/>
        <v>-</v>
      </c>
      <c r="AM95" s="197" t="str">
        <f t="shared" si="37"/>
        <v>-</v>
      </c>
      <c r="AN95" s="197" t="str">
        <f t="shared" si="37"/>
        <v>-</v>
      </c>
      <c r="AO95" s="197" t="str">
        <f t="shared" si="37"/>
        <v>-</v>
      </c>
      <c r="AP95" s="197" t="str">
        <f t="shared" si="37"/>
        <v>-</v>
      </c>
      <c r="AQ95" s="197" t="str">
        <f t="shared" si="37"/>
        <v>-</v>
      </c>
      <c r="AR95" s="197" t="str">
        <f t="shared" si="37"/>
        <v>-</v>
      </c>
      <c r="AS95" s="197" t="str">
        <f t="shared" si="37"/>
        <v>-</v>
      </c>
      <c r="AT95" s="197">
        <f t="shared" si="37"/>
        <v>0.61285391156123792</v>
      </c>
      <c r="AU95" s="198" t="str">
        <f t="shared" si="37"/>
        <v>-</v>
      </c>
    </row>
    <row r="96" spans="1:47">
      <c r="A96" s="254" t="s">
        <v>5232</v>
      </c>
      <c r="B96" s="267" t="s">
        <v>5258</v>
      </c>
      <c r="C96" s="271" t="str">
        <f t="shared" ref="C96:AU96" si="39">IFERROR(IF(C20="-","-",IF(C$7=1,IF(C20&lt;C$8,0,IF(C20&gt;C$9,1,(C20-C$8)/(C$9-C$8))),IF(C20&lt;C$8,1,IF(C20&gt;C$9,0,IFERROR(1-(C20-C$8)/(C$9-C$8),"-"))))),"-")</f>
        <v>-</v>
      </c>
      <c r="D96" s="197" t="str">
        <f t="shared" si="39"/>
        <v>-</v>
      </c>
      <c r="E96" s="197" t="str">
        <f t="shared" si="39"/>
        <v>-</v>
      </c>
      <c r="F96" s="197" t="str">
        <f t="shared" si="39"/>
        <v>-</v>
      </c>
      <c r="G96" s="197" t="str">
        <f t="shared" si="39"/>
        <v>-</v>
      </c>
      <c r="H96" s="197" t="str">
        <f t="shared" si="39"/>
        <v>-</v>
      </c>
      <c r="I96" s="197" t="str">
        <f t="shared" si="39"/>
        <v>-</v>
      </c>
      <c r="J96" s="197" t="str">
        <f t="shared" si="39"/>
        <v>-</v>
      </c>
      <c r="K96" s="197">
        <f t="shared" si="39"/>
        <v>0.90624999999999989</v>
      </c>
      <c r="L96" s="197" t="str">
        <f t="shared" si="39"/>
        <v>-</v>
      </c>
      <c r="M96" s="197" t="str">
        <f t="shared" si="39"/>
        <v>-</v>
      </c>
      <c r="N96" s="197" t="str">
        <f t="shared" si="39"/>
        <v>-</v>
      </c>
      <c r="O96" s="197">
        <f t="shared" si="39"/>
        <v>0.99858757062146897</v>
      </c>
      <c r="P96" s="197" t="str">
        <f t="shared" si="39"/>
        <v>-</v>
      </c>
      <c r="Q96" s="197" t="str">
        <f t="shared" si="39"/>
        <v>-</v>
      </c>
      <c r="R96" s="197" t="str">
        <f t="shared" si="39"/>
        <v>-</v>
      </c>
      <c r="S96" s="197" t="str">
        <f t="shared" si="39"/>
        <v>-</v>
      </c>
      <c r="T96" s="197" t="str">
        <f t="shared" si="39"/>
        <v>-</v>
      </c>
      <c r="U96" s="197" t="str">
        <f t="shared" si="39"/>
        <v>-</v>
      </c>
      <c r="V96" s="197" t="str">
        <f t="shared" si="39"/>
        <v>-</v>
      </c>
      <c r="W96" s="197" t="str">
        <f t="shared" si="39"/>
        <v>-</v>
      </c>
      <c r="X96" s="197" t="str">
        <f t="shared" si="39"/>
        <v>-</v>
      </c>
      <c r="Y96" s="197" t="str">
        <f t="shared" si="39"/>
        <v>-</v>
      </c>
      <c r="Z96" s="197" t="str">
        <f t="shared" si="39"/>
        <v>-</v>
      </c>
      <c r="AA96" s="197" t="str">
        <f t="shared" si="39"/>
        <v>-</v>
      </c>
      <c r="AB96" s="197" t="str">
        <f t="shared" si="39"/>
        <v>-</v>
      </c>
      <c r="AC96" s="197">
        <f t="shared" si="39"/>
        <v>0.10863947871025728</v>
      </c>
      <c r="AD96" s="197" t="str">
        <f t="shared" si="39"/>
        <v>-</v>
      </c>
      <c r="AE96" s="197">
        <f t="shared" si="39"/>
        <v>0.36486486486486491</v>
      </c>
      <c r="AF96" s="197">
        <f t="shared" ref="AF96" si="40">IFERROR(IF(AF20="-","-",IF(AF$7=1,IF(AF20&lt;AF$8,0,IF(AF20&gt;AF$9,1,(AF20-AF$8)/(AF$9-AF$8))),IF(AF20&lt;AF$8,1,IF(AF20&gt;AF$9,0,IFERROR(1-(AF20-AF$8)/(AF$9-AF$8),"-"))))),"-")</f>
        <v>0.3355384614689334</v>
      </c>
      <c r="AG96" s="197">
        <f t="shared" si="39"/>
        <v>0.37832658658588647</v>
      </c>
      <c r="AH96" s="197" t="str">
        <f t="shared" si="39"/>
        <v>-</v>
      </c>
      <c r="AI96" s="197" t="str">
        <f t="shared" si="39"/>
        <v>-</v>
      </c>
      <c r="AJ96" s="197" t="str">
        <f t="shared" si="39"/>
        <v>-</v>
      </c>
      <c r="AK96" s="197" t="str">
        <f t="shared" si="39"/>
        <v>-</v>
      </c>
      <c r="AL96" s="197" t="str">
        <f t="shared" si="39"/>
        <v>-</v>
      </c>
      <c r="AM96" s="197" t="str">
        <f t="shared" si="39"/>
        <v>-</v>
      </c>
      <c r="AN96" s="197" t="str">
        <f t="shared" si="39"/>
        <v>-</v>
      </c>
      <c r="AO96" s="197" t="str">
        <f t="shared" si="39"/>
        <v>-</v>
      </c>
      <c r="AP96" s="197" t="str">
        <f t="shared" si="39"/>
        <v>-</v>
      </c>
      <c r="AQ96" s="197" t="str">
        <f t="shared" si="39"/>
        <v>-</v>
      </c>
      <c r="AR96" s="197" t="str">
        <f t="shared" si="39"/>
        <v>-</v>
      </c>
      <c r="AS96" s="197" t="str">
        <f t="shared" si="39"/>
        <v>-</v>
      </c>
      <c r="AT96" s="197">
        <f t="shared" si="39"/>
        <v>1</v>
      </c>
      <c r="AU96" s="198" t="str">
        <f t="shared" si="39"/>
        <v>-</v>
      </c>
    </row>
    <row r="97" spans="1:47">
      <c r="A97" s="254" t="s">
        <v>5233</v>
      </c>
      <c r="B97" s="267" t="s">
        <v>5259</v>
      </c>
      <c r="C97" s="271" t="str">
        <f t="shared" ref="C97:AU97" si="41">IFERROR(IF(C21="-","-",IF(C$7=1,IF(C21&lt;C$8,0,IF(C21&gt;C$9,1,(C21-C$8)/(C$9-C$8))),IF(C21&lt;C$8,1,IF(C21&gt;C$9,0,IFERROR(1-(C21-C$8)/(C$9-C$8),"-"))))),"-")</f>
        <v>-</v>
      </c>
      <c r="D97" s="197" t="str">
        <f t="shared" si="41"/>
        <v>-</v>
      </c>
      <c r="E97" s="197" t="str">
        <f t="shared" si="41"/>
        <v>-</v>
      </c>
      <c r="F97" s="197" t="str">
        <f t="shared" si="41"/>
        <v>-</v>
      </c>
      <c r="G97" s="197" t="str">
        <f t="shared" si="41"/>
        <v>-</v>
      </c>
      <c r="H97" s="197" t="str">
        <f t="shared" si="41"/>
        <v>-</v>
      </c>
      <c r="I97" s="197" t="str">
        <f t="shared" si="41"/>
        <v>-</v>
      </c>
      <c r="J97" s="197" t="str">
        <f t="shared" si="41"/>
        <v>-</v>
      </c>
      <c r="K97" s="197">
        <f t="shared" si="41"/>
        <v>0.49999999999999983</v>
      </c>
      <c r="L97" s="197" t="str">
        <f t="shared" si="41"/>
        <v>-</v>
      </c>
      <c r="M97" s="197" t="str">
        <f t="shared" si="41"/>
        <v>-</v>
      </c>
      <c r="N97" s="197" t="str">
        <f t="shared" si="41"/>
        <v>-</v>
      </c>
      <c r="O97" s="197">
        <f t="shared" si="41"/>
        <v>0.7966101694915253</v>
      </c>
      <c r="P97" s="197" t="str">
        <f t="shared" si="41"/>
        <v>-</v>
      </c>
      <c r="Q97" s="197" t="str">
        <f t="shared" si="41"/>
        <v>-</v>
      </c>
      <c r="R97" s="197" t="str">
        <f t="shared" si="41"/>
        <v>-</v>
      </c>
      <c r="S97" s="197" t="str">
        <f t="shared" si="41"/>
        <v>-</v>
      </c>
      <c r="T97" s="197" t="str">
        <f t="shared" si="41"/>
        <v>-</v>
      </c>
      <c r="U97" s="197" t="str">
        <f t="shared" si="41"/>
        <v>-</v>
      </c>
      <c r="V97" s="197" t="str">
        <f t="shared" si="41"/>
        <v>-</v>
      </c>
      <c r="W97" s="197" t="str">
        <f t="shared" si="41"/>
        <v>-</v>
      </c>
      <c r="X97" s="197" t="str">
        <f t="shared" si="41"/>
        <v>-</v>
      </c>
      <c r="Y97" s="197" t="str">
        <f t="shared" si="41"/>
        <v>-</v>
      </c>
      <c r="Z97" s="197" t="str">
        <f t="shared" si="41"/>
        <v>-</v>
      </c>
      <c r="AA97" s="197" t="str">
        <f t="shared" si="41"/>
        <v>-</v>
      </c>
      <c r="AB97" s="197" t="str">
        <f t="shared" si="41"/>
        <v>-</v>
      </c>
      <c r="AC97" s="197">
        <f t="shared" si="41"/>
        <v>1.5691120847844811E-2</v>
      </c>
      <c r="AD97" s="197" t="str">
        <f t="shared" si="41"/>
        <v>-</v>
      </c>
      <c r="AE97" s="197">
        <f t="shared" si="41"/>
        <v>0.68918918918918926</v>
      </c>
      <c r="AF97" s="197">
        <f t="shared" ref="AF97" si="42">IFERROR(IF(AF21="-","-",IF(AF$7=1,IF(AF21&lt;AF$8,0,IF(AF21&gt;AF$9,1,(AF21-AF$8)/(AF$9-AF$8))),IF(AF21&lt;AF$8,1,IF(AF21&gt;AF$9,0,IFERROR(1-(AF21-AF$8)/(AF$9-AF$8),"-"))))),"-")</f>
        <v>0.14785851548110096</v>
      </c>
      <c r="AG97" s="197">
        <f t="shared" si="41"/>
        <v>3.3427038362349115E-2</v>
      </c>
      <c r="AH97" s="197" t="str">
        <f t="shared" si="41"/>
        <v>-</v>
      </c>
      <c r="AI97" s="197" t="str">
        <f t="shared" si="41"/>
        <v>-</v>
      </c>
      <c r="AJ97" s="197" t="str">
        <f t="shared" si="41"/>
        <v>-</v>
      </c>
      <c r="AK97" s="197" t="str">
        <f t="shared" si="41"/>
        <v>-</v>
      </c>
      <c r="AL97" s="197" t="str">
        <f t="shared" si="41"/>
        <v>-</v>
      </c>
      <c r="AM97" s="197" t="str">
        <f t="shared" si="41"/>
        <v>-</v>
      </c>
      <c r="AN97" s="197" t="str">
        <f t="shared" si="41"/>
        <v>-</v>
      </c>
      <c r="AO97" s="197" t="str">
        <f t="shared" si="41"/>
        <v>-</v>
      </c>
      <c r="AP97" s="197" t="str">
        <f t="shared" si="41"/>
        <v>-</v>
      </c>
      <c r="AQ97" s="197" t="str">
        <f t="shared" si="41"/>
        <v>-</v>
      </c>
      <c r="AR97" s="197" t="str">
        <f t="shared" si="41"/>
        <v>-</v>
      </c>
      <c r="AS97" s="197" t="str">
        <f t="shared" si="41"/>
        <v>-</v>
      </c>
      <c r="AT97" s="197">
        <f t="shared" si="41"/>
        <v>0.69361184959803257</v>
      </c>
      <c r="AU97" s="198" t="str">
        <f t="shared" si="41"/>
        <v>-</v>
      </c>
    </row>
    <row r="98" spans="1:47">
      <c r="A98" s="254" t="s">
        <v>5234</v>
      </c>
      <c r="B98" s="267" t="s">
        <v>5260</v>
      </c>
      <c r="C98" s="271" t="str">
        <f t="shared" ref="C98:AU98" si="43">IFERROR(IF(C22="-","-",IF(C$7=1,IF(C22&lt;C$8,0,IF(C22&gt;C$9,1,(C22-C$8)/(C$9-C$8))),IF(C22&lt;C$8,1,IF(C22&gt;C$9,0,IFERROR(1-(C22-C$8)/(C$9-C$8),"-"))))),"-")</f>
        <v>-</v>
      </c>
      <c r="D98" s="197" t="str">
        <f t="shared" si="43"/>
        <v>-</v>
      </c>
      <c r="E98" s="197" t="str">
        <f t="shared" si="43"/>
        <v>-</v>
      </c>
      <c r="F98" s="197" t="str">
        <f t="shared" si="43"/>
        <v>-</v>
      </c>
      <c r="G98" s="197" t="str">
        <f t="shared" si="43"/>
        <v>-</v>
      </c>
      <c r="H98" s="197" t="str">
        <f t="shared" si="43"/>
        <v>-</v>
      </c>
      <c r="I98" s="197" t="str">
        <f t="shared" si="43"/>
        <v>-</v>
      </c>
      <c r="J98" s="197" t="str">
        <f t="shared" si="43"/>
        <v>-</v>
      </c>
      <c r="K98" s="197">
        <f t="shared" si="43"/>
        <v>0.84374999999999989</v>
      </c>
      <c r="L98" s="197" t="str">
        <f t="shared" si="43"/>
        <v>-</v>
      </c>
      <c r="M98" s="197" t="str">
        <f t="shared" si="43"/>
        <v>-</v>
      </c>
      <c r="N98" s="197" t="str">
        <f t="shared" si="43"/>
        <v>-</v>
      </c>
      <c r="O98" s="197">
        <f t="shared" si="43"/>
        <v>1</v>
      </c>
      <c r="P98" s="197" t="str">
        <f t="shared" si="43"/>
        <v>-</v>
      </c>
      <c r="Q98" s="197" t="str">
        <f t="shared" si="43"/>
        <v>-</v>
      </c>
      <c r="R98" s="197" t="str">
        <f t="shared" si="43"/>
        <v>-</v>
      </c>
      <c r="S98" s="197" t="str">
        <f t="shared" si="43"/>
        <v>-</v>
      </c>
      <c r="T98" s="197" t="str">
        <f t="shared" si="43"/>
        <v>-</v>
      </c>
      <c r="U98" s="197" t="str">
        <f t="shared" si="43"/>
        <v>-</v>
      </c>
      <c r="V98" s="197" t="str">
        <f t="shared" si="43"/>
        <v>-</v>
      </c>
      <c r="W98" s="197" t="str">
        <f t="shared" si="43"/>
        <v>-</v>
      </c>
      <c r="X98" s="197" t="str">
        <f t="shared" si="43"/>
        <v>-</v>
      </c>
      <c r="Y98" s="197" t="str">
        <f t="shared" si="43"/>
        <v>-</v>
      </c>
      <c r="Z98" s="197" t="str">
        <f t="shared" si="43"/>
        <v>-</v>
      </c>
      <c r="AA98" s="197" t="str">
        <f t="shared" si="43"/>
        <v>-</v>
      </c>
      <c r="AB98" s="197" t="str">
        <f t="shared" si="43"/>
        <v>-</v>
      </c>
      <c r="AC98" s="197">
        <f t="shared" si="43"/>
        <v>1</v>
      </c>
      <c r="AD98" s="197" t="str">
        <f t="shared" si="43"/>
        <v>-</v>
      </c>
      <c r="AE98" s="197">
        <f t="shared" si="43"/>
        <v>0.5135135135135136</v>
      </c>
      <c r="AF98" s="197">
        <f t="shared" ref="AF98" si="44">IFERROR(IF(AF22="-","-",IF(AF$7=1,IF(AF22&lt;AF$8,0,IF(AF22&gt;AF$9,1,(AF22-AF$8)/(AF$9-AF$8))),IF(AF22&lt;AF$8,1,IF(AF22&gt;AF$9,0,IFERROR(1-(AF22-AF$8)/(AF$9-AF$8),"-"))))),"-")</f>
        <v>0.79642027578778052</v>
      </c>
      <c r="AG98" s="197">
        <f t="shared" si="43"/>
        <v>1</v>
      </c>
      <c r="AH98" s="197" t="str">
        <f t="shared" si="43"/>
        <v>-</v>
      </c>
      <c r="AI98" s="197" t="str">
        <f t="shared" si="43"/>
        <v>-</v>
      </c>
      <c r="AJ98" s="197" t="str">
        <f t="shared" si="43"/>
        <v>-</v>
      </c>
      <c r="AK98" s="197" t="str">
        <f t="shared" si="43"/>
        <v>-</v>
      </c>
      <c r="AL98" s="197" t="str">
        <f t="shared" si="43"/>
        <v>-</v>
      </c>
      <c r="AM98" s="197" t="str">
        <f t="shared" si="43"/>
        <v>-</v>
      </c>
      <c r="AN98" s="197" t="str">
        <f t="shared" si="43"/>
        <v>-</v>
      </c>
      <c r="AO98" s="197" t="str">
        <f t="shared" si="43"/>
        <v>-</v>
      </c>
      <c r="AP98" s="197" t="str">
        <f t="shared" si="43"/>
        <v>-</v>
      </c>
      <c r="AQ98" s="197" t="str">
        <f t="shared" si="43"/>
        <v>-</v>
      </c>
      <c r="AR98" s="197" t="str">
        <f t="shared" si="43"/>
        <v>-</v>
      </c>
      <c r="AS98" s="197" t="str">
        <f t="shared" si="43"/>
        <v>-</v>
      </c>
      <c r="AT98" s="197">
        <f t="shared" si="43"/>
        <v>0.95286919286128446</v>
      </c>
      <c r="AU98" s="198" t="str">
        <f t="shared" si="43"/>
        <v>-</v>
      </c>
    </row>
    <row r="99" spans="1:47">
      <c r="A99" s="254" t="s">
        <v>5235</v>
      </c>
      <c r="B99" s="267" t="s">
        <v>5261</v>
      </c>
      <c r="C99" s="271" t="str">
        <f t="shared" ref="C99:AU99" si="45">IFERROR(IF(C23="-","-",IF(C$7=1,IF(C23&lt;C$8,0,IF(C23&gt;C$9,1,(C23-C$8)/(C$9-C$8))),IF(C23&lt;C$8,1,IF(C23&gt;C$9,0,IFERROR(1-(C23-C$8)/(C$9-C$8),"-"))))),"-")</f>
        <v>-</v>
      </c>
      <c r="D99" s="197" t="str">
        <f t="shared" si="45"/>
        <v>-</v>
      </c>
      <c r="E99" s="197" t="str">
        <f t="shared" si="45"/>
        <v>-</v>
      </c>
      <c r="F99" s="197" t="str">
        <f t="shared" si="45"/>
        <v>-</v>
      </c>
      <c r="G99" s="197" t="str">
        <f t="shared" si="45"/>
        <v>-</v>
      </c>
      <c r="H99" s="197" t="str">
        <f t="shared" si="45"/>
        <v>-</v>
      </c>
      <c r="I99" s="197" t="str">
        <f t="shared" si="45"/>
        <v>-</v>
      </c>
      <c r="J99" s="197" t="str">
        <f t="shared" si="45"/>
        <v>-</v>
      </c>
      <c r="K99" s="197">
        <f t="shared" si="45"/>
        <v>0.96875</v>
      </c>
      <c r="L99" s="197" t="str">
        <f t="shared" si="45"/>
        <v>-</v>
      </c>
      <c r="M99" s="197" t="str">
        <f t="shared" si="45"/>
        <v>-</v>
      </c>
      <c r="N99" s="197" t="str">
        <f t="shared" si="45"/>
        <v>-</v>
      </c>
      <c r="O99" s="197">
        <f t="shared" si="45"/>
        <v>0.99717514124293782</v>
      </c>
      <c r="P99" s="197" t="str">
        <f t="shared" si="45"/>
        <v>-</v>
      </c>
      <c r="Q99" s="197" t="str">
        <f t="shared" si="45"/>
        <v>-</v>
      </c>
      <c r="R99" s="197" t="str">
        <f t="shared" si="45"/>
        <v>-</v>
      </c>
      <c r="S99" s="197" t="str">
        <f t="shared" si="45"/>
        <v>-</v>
      </c>
      <c r="T99" s="197" t="str">
        <f t="shared" si="45"/>
        <v>-</v>
      </c>
      <c r="U99" s="197" t="str">
        <f t="shared" si="45"/>
        <v>-</v>
      </c>
      <c r="V99" s="197" t="str">
        <f t="shared" si="45"/>
        <v>-</v>
      </c>
      <c r="W99" s="197" t="str">
        <f t="shared" si="45"/>
        <v>-</v>
      </c>
      <c r="X99" s="197" t="str">
        <f t="shared" si="45"/>
        <v>-</v>
      </c>
      <c r="Y99" s="197" t="str">
        <f t="shared" si="45"/>
        <v>-</v>
      </c>
      <c r="Z99" s="197" t="str">
        <f t="shared" si="45"/>
        <v>-</v>
      </c>
      <c r="AA99" s="197" t="str">
        <f t="shared" si="45"/>
        <v>-</v>
      </c>
      <c r="AB99" s="197" t="str">
        <f t="shared" si="45"/>
        <v>-</v>
      </c>
      <c r="AC99" s="197">
        <f t="shared" si="45"/>
        <v>8.0402950979290719E-2</v>
      </c>
      <c r="AD99" s="197" t="str">
        <f t="shared" si="45"/>
        <v>-</v>
      </c>
      <c r="AE99" s="197">
        <f t="shared" si="45"/>
        <v>0</v>
      </c>
      <c r="AF99" s="197">
        <f t="shared" ref="AF99" si="46">IFERROR(IF(AF23="-","-",IF(AF$7=1,IF(AF23&lt;AF$8,0,IF(AF23&gt;AF$9,1,(AF23-AF$8)/(AF$9-AF$8))),IF(AF23&lt;AF$8,1,IF(AF23&gt;AF$9,0,IFERROR(1-(AF23-AF$8)/(AF$9-AF$8),"-"))))),"-")</f>
        <v>0.22961141061119328</v>
      </c>
      <c r="AG99" s="197">
        <f t="shared" si="45"/>
        <v>0.28256352341566221</v>
      </c>
      <c r="AH99" s="197" t="str">
        <f t="shared" si="45"/>
        <v>-</v>
      </c>
      <c r="AI99" s="197" t="str">
        <f t="shared" si="45"/>
        <v>-</v>
      </c>
      <c r="AJ99" s="197" t="str">
        <f t="shared" si="45"/>
        <v>-</v>
      </c>
      <c r="AK99" s="197" t="str">
        <f t="shared" si="45"/>
        <v>-</v>
      </c>
      <c r="AL99" s="197" t="str">
        <f t="shared" si="45"/>
        <v>-</v>
      </c>
      <c r="AM99" s="197" t="str">
        <f t="shared" si="45"/>
        <v>-</v>
      </c>
      <c r="AN99" s="197" t="str">
        <f t="shared" si="45"/>
        <v>-</v>
      </c>
      <c r="AO99" s="197" t="str">
        <f t="shared" si="45"/>
        <v>-</v>
      </c>
      <c r="AP99" s="197" t="str">
        <f t="shared" si="45"/>
        <v>-</v>
      </c>
      <c r="AQ99" s="197" t="str">
        <f t="shared" si="45"/>
        <v>-</v>
      </c>
      <c r="AR99" s="197" t="str">
        <f t="shared" si="45"/>
        <v>-</v>
      </c>
      <c r="AS99" s="197" t="str">
        <f t="shared" si="45"/>
        <v>-</v>
      </c>
      <c r="AT99" s="197">
        <f t="shared" si="45"/>
        <v>0.92789085493859746</v>
      </c>
      <c r="AU99" s="198" t="str">
        <f t="shared" si="45"/>
        <v>-</v>
      </c>
    </row>
    <row r="100" spans="1:47">
      <c r="A100" s="254" t="s">
        <v>5236</v>
      </c>
      <c r="B100" s="267" t="s">
        <v>5262</v>
      </c>
      <c r="C100" s="271" t="str">
        <f t="shared" ref="C100:AU100" si="47">IFERROR(IF(C24="-","-",IF(C$7=1,IF(C24&lt;C$8,0,IF(C24&gt;C$9,1,(C24-C$8)/(C$9-C$8))),IF(C24&lt;C$8,1,IF(C24&gt;C$9,0,IFERROR(1-(C24-C$8)/(C$9-C$8),"-"))))),"-")</f>
        <v>-</v>
      </c>
      <c r="D100" s="197" t="str">
        <f t="shared" si="47"/>
        <v>-</v>
      </c>
      <c r="E100" s="197" t="str">
        <f t="shared" si="47"/>
        <v>-</v>
      </c>
      <c r="F100" s="197" t="str">
        <f t="shared" si="47"/>
        <v>-</v>
      </c>
      <c r="G100" s="197" t="str">
        <f t="shared" si="47"/>
        <v>-</v>
      </c>
      <c r="H100" s="197" t="str">
        <f t="shared" si="47"/>
        <v>-</v>
      </c>
      <c r="I100" s="197" t="str">
        <f t="shared" si="47"/>
        <v>-</v>
      </c>
      <c r="J100" s="197" t="str">
        <f t="shared" si="47"/>
        <v>-</v>
      </c>
      <c r="K100" s="197">
        <f t="shared" si="47"/>
        <v>0.625</v>
      </c>
      <c r="L100" s="197" t="str">
        <f t="shared" si="47"/>
        <v>-</v>
      </c>
      <c r="M100" s="197" t="str">
        <f t="shared" si="47"/>
        <v>-</v>
      </c>
      <c r="N100" s="197" t="str">
        <f t="shared" si="47"/>
        <v>-</v>
      </c>
      <c r="O100" s="197">
        <f t="shared" si="47"/>
        <v>0.85169491525423724</v>
      </c>
      <c r="P100" s="197" t="str">
        <f t="shared" si="47"/>
        <v>-</v>
      </c>
      <c r="Q100" s="197" t="str">
        <f t="shared" si="47"/>
        <v>-</v>
      </c>
      <c r="R100" s="197" t="str">
        <f t="shared" si="47"/>
        <v>-</v>
      </c>
      <c r="S100" s="197" t="str">
        <f t="shared" si="47"/>
        <v>-</v>
      </c>
      <c r="T100" s="197" t="str">
        <f t="shared" si="47"/>
        <v>-</v>
      </c>
      <c r="U100" s="197" t="str">
        <f t="shared" si="47"/>
        <v>-</v>
      </c>
      <c r="V100" s="197" t="str">
        <f t="shared" si="47"/>
        <v>-</v>
      </c>
      <c r="W100" s="197" t="str">
        <f t="shared" si="47"/>
        <v>-</v>
      </c>
      <c r="X100" s="197" t="str">
        <f t="shared" si="47"/>
        <v>-</v>
      </c>
      <c r="Y100" s="197" t="str">
        <f t="shared" si="47"/>
        <v>-</v>
      </c>
      <c r="Z100" s="197" t="str">
        <f t="shared" si="47"/>
        <v>-</v>
      </c>
      <c r="AA100" s="197" t="str">
        <f t="shared" si="47"/>
        <v>-</v>
      </c>
      <c r="AB100" s="197" t="str">
        <f t="shared" si="47"/>
        <v>-</v>
      </c>
      <c r="AC100" s="197">
        <f t="shared" si="47"/>
        <v>0.29642736771149308</v>
      </c>
      <c r="AD100" s="197" t="str">
        <f t="shared" si="47"/>
        <v>-</v>
      </c>
      <c r="AE100" s="197">
        <f t="shared" si="47"/>
        <v>0.36486486486486491</v>
      </c>
      <c r="AF100" s="197">
        <f t="shared" ref="AF100" si="48">IFERROR(IF(AF24="-","-",IF(AF$7=1,IF(AF24&lt;AF$8,0,IF(AF24&gt;AF$9,1,(AF24-AF$8)/(AF$9-AF$8))),IF(AF24&lt;AF$8,1,IF(AF24&gt;AF$9,0,IFERROR(1-(AF24-AF$8)/(AF$9-AF$8),"-"))))),"-")</f>
        <v>0.4348200896728045</v>
      </c>
      <c r="AG100" s="197">
        <f t="shared" si="47"/>
        <v>0.54459731988161164</v>
      </c>
      <c r="AH100" s="197" t="str">
        <f t="shared" si="47"/>
        <v>-</v>
      </c>
      <c r="AI100" s="197" t="str">
        <f t="shared" si="47"/>
        <v>-</v>
      </c>
      <c r="AJ100" s="197" t="str">
        <f t="shared" si="47"/>
        <v>-</v>
      </c>
      <c r="AK100" s="197" t="str">
        <f t="shared" si="47"/>
        <v>-</v>
      </c>
      <c r="AL100" s="197" t="str">
        <f t="shared" si="47"/>
        <v>-</v>
      </c>
      <c r="AM100" s="197" t="str">
        <f t="shared" si="47"/>
        <v>-</v>
      </c>
      <c r="AN100" s="197" t="str">
        <f t="shared" si="47"/>
        <v>-</v>
      </c>
      <c r="AO100" s="197" t="str">
        <f t="shared" si="47"/>
        <v>-</v>
      </c>
      <c r="AP100" s="197" t="str">
        <f t="shared" si="47"/>
        <v>-</v>
      </c>
      <c r="AQ100" s="197" t="str">
        <f t="shared" si="47"/>
        <v>-</v>
      </c>
      <c r="AR100" s="197" t="str">
        <f t="shared" si="47"/>
        <v>-</v>
      </c>
      <c r="AS100" s="197" t="str">
        <f t="shared" si="47"/>
        <v>-</v>
      </c>
      <c r="AT100" s="197">
        <f t="shared" si="47"/>
        <v>0.91186886887262864</v>
      </c>
      <c r="AU100" s="198" t="str">
        <f t="shared" si="47"/>
        <v>-</v>
      </c>
    </row>
    <row r="101" spans="1:47">
      <c r="A101" s="254" t="s">
        <v>5237</v>
      </c>
      <c r="B101" s="267" t="s">
        <v>5263</v>
      </c>
      <c r="C101" s="271" t="str">
        <f t="shared" ref="C101:AU101" si="49">IFERROR(IF(C25="-","-",IF(C$7=1,IF(C25&lt;C$8,0,IF(C25&gt;C$9,1,(C25-C$8)/(C$9-C$8))),IF(C25&lt;C$8,1,IF(C25&gt;C$9,0,IFERROR(1-(C25-C$8)/(C$9-C$8),"-"))))),"-")</f>
        <v>-</v>
      </c>
      <c r="D101" s="197" t="str">
        <f t="shared" si="49"/>
        <v>-</v>
      </c>
      <c r="E101" s="197" t="str">
        <f t="shared" si="49"/>
        <v>-</v>
      </c>
      <c r="F101" s="197" t="str">
        <f t="shared" si="49"/>
        <v>-</v>
      </c>
      <c r="G101" s="197" t="str">
        <f t="shared" si="49"/>
        <v>-</v>
      </c>
      <c r="H101" s="197" t="str">
        <f t="shared" si="49"/>
        <v>-</v>
      </c>
      <c r="I101" s="197" t="str">
        <f t="shared" si="49"/>
        <v>-</v>
      </c>
      <c r="J101" s="197" t="str">
        <f t="shared" si="49"/>
        <v>-</v>
      </c>
      <c r="K101" s="197">
        <f t="shared" si="49"/>
        <v>0.24999999999999992</v>
      </c>
      <c r="L101" s="197" t="str">
        <f t="shared" si="49"/>
        <v>-</v>
      </c>
      <c r="M101" s="197" t="str">
        <f t="shared" si="49"/>
        <v>-</v>
      </c>
      <c r="N101" s="197" t="str">
        <f t="shared" si="49"/>
        <v>-</v>
      </c>
      <c r="O101" s="197">
        <f t="shared" si="49"/>
        <v>0</v>
      </c>
      <c r="P101" s="197" t="str">
        <f t="shared" si="49"/>
        <v>-</v>
      </c>
      <c r="Q101" s="197" t="str">
        <f t="shared" si="49"/>
        <v>-</v>
      </c>
      <c r="R101" s="197" t="str">
        <f t="shared" si="49"/>
        <v>-</v>
      </c>
      <c r="S101" s="197" t="str">
        <f t="shared" si="49"/>
        <v>-</v>
      </c>
      <c r="T101" s="197" t="str">
        <f t="shared" si="49"/>
        <v>-</v>
      </c>
      <c r="U101" s="197" t="str">
        <f t="shared" si="49"/>
        <v>-</v>
      </c>
      <c r="V101" s="197" t="str">
        <f t="shared" si="49"/>
        <v>-</v>
      </c>
      <c r="W101" s="197" t="str">
        <f t="shared" si="49"/>
        <v>-</v>
      </c>
      <c r="X101" s="197" t="str">
        <f t="shared" si="49"/>
        <v>-</v>
      </c>
      <c r="Y101" s="197" t="str">
        <f t="shared" si="49"/>
        <v>-</v>
      </c>
      <c r="Z101" s="197" t="str">
        <f t="shared" si="49"/>
        <v>-</v>
      </c>
      <c r="AA101" s="197" t="str">
        <f t="shared" si="49"/>
        <v>-</v>
      </c>
      <c r="AB101" s="197" t="str">
        <f t="shared" si="49"/>
        <v>-</v>
      </c>
      <c r="AC101" s="197">
        <f t="shared" si="49"/>
        <v>5.8214432835261953E-2</v>
      </c>
      <c r="AD101" s="197" t="str">
        <f t="shared" si="49"/>
        <v>-</v>
      </c>
      <c r="AE101" s="197">
        <f t="shared" si="49"/>
        <v>1</v>
      </c>
      <c r="AF101" s="197">
        <f t="shared" ref="AF101" si="50">IFERROR(IF(AF25="-","-",IF(AF$7=1,IF(AF25&lt;AF$8,0,IF(AF25&gt;AF$9,1,(AF25-AF$8)/(AF$9-AF$8))),IF(AF25&lt;AF$8,1,IF(AF25&gt;AF$9,0,IFERROR(1-(AF25-AF$8)/(AF$9-AF$8),"-"))))),"-")</f>
        <v>0.56218163334600402</v>
      </c>
      <c r="AG101" s="197">
        <f t="shared" si="49"/>
        <v>2.4809042185712511E-2</v>
      </c>
      <c r="AH101" s="197" t="str">
        <f t="shared" si="49"/>
        <v>-</v>
      </c>
      <c r="AI101" s="197" t="str">
        <f t="shared" si="49"/>
        <v>-</v>
      </c>
      <c r="AJ101" s="197" t="str">
        <f t="shared" si="49"/>
        <v>-</v>
      </c>
      <c r="AK101" s="197" t="str">
        <f t="shared" si="49"/>
        <v>-</v>
      </c>
      <c r="AL101" s="197" t="str">
        <f t="shared" si="49"/>
        <v>-</v>
      </c>
      <c r="AM101" s="197" t="str">
        <f t="shared" si="49"/>
        <v>-</v>
      </c>
      <c r="AN101" s="197" t="str">
        <f t="shared" si="49"/>
        <v>-</v>
      </c>
      <c r="AO101" s="197" t="str">
        <f t="shared" si="49"/>
        <v>-</v>
      </c>
      <c r="AP101" s="197" t="str">
        <f t="shared" si="49"/>
        <v>-</v>
      </c>
      <c r="AQ101" s="197" t="str">
        <f t="shared" si="49"/>
        <v>-</v>
      </c>
      <c r="AR101" s="197" t="str">
        <f t="shared" si="49"/>
        <v>-</v>
      </c>
      <c r="AS101" s="197" t="str">
        <f t="shared" si="49"/>
        <v>-</v>
      </c>
      <c r="AT101" s="197">
        <f t="shared" si="49"/>
        <v>0</v>
      </c>
      <c r="AU101" s="198" t="str">
        <f t="shared" si="49"/>
        <v>-</v>
      </c>
    </row>
    <row r="102" spans="1:47">
      <c r="A102" s="254" t="s">
        <v>5238</v>
      </c>
      <c r="B102" s="267" t="s">
        <v>5264</v>
      </c>
      <c r="C102" s="271" t="str">
        <f t="shared" ref="C102:AU102" si="51">IFERROR(IF(C26="-","-",IF(C$7=1,IF(C26&lt;C$8,0,IF(C26&gt;C$9,1,(C26-C$8)/(C$9-C$8))),IF(C26&lt;C$8,1,IF(C26&gt;C$9,0,IFERROR(1-(C26-C$8)/(C$9-C$8),"-"))))),"-")</f>
        <v>-</v>
      </c>
      <c r="D102" s="197" t="str">
        <f t="shared" si="51"/>
        <v>-</v>
      </c>
      <c r="E102" s="197" t="str">
        <f t="shared" si="51"/>
        <v>-</v>
      </c>
      <c r="F102" s="197" t="str">
        <f t="shared" si="51"/>
        <v>-</v>
      </c>
      <c r="G102" s="197" t="str">
        <f t="shared" si="51"/>
        <v>-</v>
      </c>
      <c r="H102" s="197" t="str">
        <f t="shared" si="51"/>
        <v>-</v>
      </c>
      <c r="I102" s="197" t="str">
        <f t="shared" si="51"/>
        <v>-</v>
      </c>
      <c r="J102" s="197" t="str">
        <f t="shared" si="51"/>
        <v>-</v>
      </c>
      <c r="K102" s="197">
        <f t="shared" si="51"/>
        <v>0.90624999999999989</v>
      </c>
      <c r="L102" s="197" t="str">
        <f t="shared" si="51"/>
        <v>-</v>
      </c>
      <c r="M102" s="197" t="str">
        <f t="shared" si="51"/>
        <v>-</v>
      </c>
      <c r="N102" s="197" t="str">
        <f t="shared" si="51"/>
        <v>-</v>
      </c>
      <c r="O102" s="197">
        <f t="shared" si="51"/>
        <v>0.75706214689265527</v>
      </c>
      <c r="P102" s="197" t="str">
        <f t="shared" si="51"/>
        <v>-</v>
      </c>
      <c r="Q102" s="197" t="str">
        <f t="shared" si="51"/>
        <v>-</v>
      </c>
      <c r="R102" s="197" t="str">
        <f t="shared" si="51"/>
        <v>-</v>
      </c>
      <c r="S102" s="197" t="str">
        <f t="shared" si="51"/>
        <v>-</v>
      </c>
      <c r="T102" s="197" t="str">
        <f t="shared" si="51"/>
        <v>-</v>
      </c>
      <c r="U102" s="197" t="str">
        <f t="shared" si="51"/>
        <v>-</v>
      </c>
      <c r="V102" s="197" t="str">
        <f t="shared" si="51"/>
        <v>-</v>
      </c>
      <c r="W102" s="197" t="str">
        <f t="shared" si="51"/>
        <v>-</v>
      </c>
      <c r="X102" s="197" t="str">
        <f t="shared" si="51"/>
        <v>-</v>
      </c>
      <c r="Y102" s="197" t="str">
        <f t="shared" si="51"/>
        <v>-</v>
      </c>
      <c r="Z102" s="197" t="str">
        <f t="shared" si="51"/>
        <v>-</v>
      </c>
      <c r="AA102" s="197" t="str">
        <f t="shared" si="51"/>
        <v>-</v>
      </c>
      <c r="AB102" s="197" t="str">
        <f t="shared" si="51"/>
        <v>-</v>
      </c>
      <c r="AC102" s="197">
        <f t="shared" si="51"/>
        <v>8.1395348837209308E-2</v>
      </c>
      <c r="AD102" s="197" t="str">
        <f t="shared" si="51"/>
        <v>-</v>
      </c>
      <c r="AE102" s="197">
        <f t="shared" si="51"/>
        <v>0.43243243243243246</v>
      </c>
      <c r="AF102" s="197">
        <f t="shared" ref="AF102" si="52">IFERROR(IF(AF26="-","-",IF(AF$7=1,IF(AF26&lt;AF$8,0,IF(AF26&gt;AF$9,1,(AF26-AF$8)/(AF$9-AF$8))),IF(AF26&lt;AF$8,1,IF(AF26&gt;AF$9,0,IFERROR(1-(AF26-AF$8)/(AF$9-AF$8),"-"))))),"-")</f>
        <v>0.19180912709364517</v>
      </c>
      <c r="AG102" s="197">
        <f t="shared" si="51"/>
        <v>0.21152071724615848</v>
      </c>
      <c r="AH102" s="197" t="str">
        <f t="shared" si="51"/>
        <v>-</v>
      </c>
      <c r="AI102" s="197" t="str">
        <f t="shared" si="51"/>
        <v>-</v>
      </c>
      <c r="AJ102" s="197" t="str">
        <f t="shared" si="51"/>
        <v>-</v>
      </c>
      <c r="AK102" s="197" t="str">
        <f t="shared" si="51"/>
        <v>-</v>
      </c>
      <c r="AL102" s="197" t="str">
        <f t="shared" si="51"/>
        <v>-</v>
      </c>
      <c r="AM102" s="197" t="str">
        <f t="shared" si="51"/>
        <v>-</v>
      </c>
      <c r="AN102" s="197" t="str">
        <f t="shared" si="51"/>
        <v>-</v>
      </c>
      <c r="AO102" s="197" t="str">
        <f t="shared" si="51"/>
        <v>-</v>
      </c>
      <c r="AP102" s="197" t="str">
        <f t="shared" si="51"/>
        <v>-</v>
      </c>
      <c r="AQ102" s="197" t="str">
        <f t="shared" si="51"/>
        <v>-</v>
      </c>
      <c r="AR102" s="197" t="str">
        <f t="shared" si="51"/>
        <v>-</v>
      </c>
      <c r="AS102" s="197" t="str">
        <f t="shared" si="51"/>
        <v>-</v>
      </c>
      <c r="AT102" s="197">
        <f t="shared" si="51"/>
        <v>0.75022176961751208</v>
      </c>
      <c r="AU102" s="198" t="str">
        <f t="shared" si="51"/>
        <v>-</v>
      </c>
    </row>
    <row r="103" spans="1:47">
      <c r="A103" s="254" t="s">
        <v>5239</v>
      </c>
      <c r="B103" s="267" t="s">
        <v>5265</v>
      </c>
      <c r="C103" s="271" t="str">
        <f t="shared" ref="C103:AU103" si="53">IFERROR(IF(C27="-","-",IF(C$7=1,IF(C27&lt;C$8,0,IF(C27&gt;C$9,1,(C27-C$8)/(C$9-C$8))),IF(C27&lt;C$8,1,IF(C27&gt;C$9,0,IFERROR(1-(C27-C$8)/(C$9-C$8),"-"))))),"-")</f>
        <v>-</v>
      </c>
      <c r="D103" s="197" t="str">
        <f t="shared" si="53"/>
        <v>-</v>
      </c>
      <c r="E103" s="197" t="str">
        <f t="shared" si="53"/>
        <v>-</v>
      </c>
      <c r="F103" s="197" t="str">
        <f t="shared" si="53"/>
        <v>-</v>
      </c>
      <c r="G103" s="197" t="str">
        <f t="shared" si="53"/>
        <v>-</v>
      </c>
      <c r="H103" s="197" t="str">
        <f t="shared" si="53"/>
        <v>-</v>
      </c>
      <c r="I103" s="197" t="str">
        <f t="shared" si="53"/>
        <v>-</v>
      </c>
      <c r="J103" s="197" t="str">
        <f t="shared" si="53"/>
        <v>-</v>
      </c>
      <c r="K103" s="197">
        <f t="shared" si="53"/>
        <v>0.90624999999999989</v>
      </c>
      <c r="L103" s="197" t="str">
        <f t="shared" si="53"/>
        <v>-</v>
      </c>
      <c r="M103" s="197" t="str">
        <f t="shared" si="53"/>
        <v>-</v>
      </c>
      <c r="N103" s="197" t="str">
        <f t="shared" si="53"/>
        <v>-</v>
      </c>
      <c r="O103" s="197">
        <f t="shared" si="53"/>
        <v>0.63276836158192085</v>
      </c>
      <c r="P103" s="197" t="str">
        <f t="shared" si="53"/>
        <v>-</v>
      </c>
      <c r="Q103" s="197" t="str">
        <f t="shared" si="53"/>
        <v>-</v>
      </c>
      <c r="R103" s="197" t="str">
        <f t="shared" si="53"/>
        <v>-</v>
      </c>
      <c r="S103" s="197" t="str">
        <f t="shared" si="53"/>
        <v>-</v>
      </c>
      <c r="T103" s="197" t="str">
        <f t="shared" si="53"/>
        <v>-</v>
      </c>
      <c r="U103" s="197" t="str">
        <f t="shared" si="53"/>
        <v>-</v>
      </c>
      <c r="V103" s="197" t="str">
        <f t="shared" si="53"/>
        <v>-</v>
      </c>
      <c r="W103" s="197" t="str">
        <f t="shared" si="53"/>
        <v>-</v>
      </c>
      <c r="X103" s="197" t="str">
        <f t="shared" si="53"/>
        <v>-</v>
      </c>
      <c r="Y103" s="197" t="str">
        <f t="shared" si="53"/>
        <v>-</v>
      </c>
      <c r="Z103" s="197" t="str">
        <f t="shared" si="53"/>
        <v>-</v>
      </c>
      <c r="AA103" s="197" t="str">
        <f t="shared" si="53"/>
        <v>-</v>
      </c>
      <c r="AB103" s="197" t="str">
        <f t="shared" si="53"/>
        <v>-</v>
      </c>
      <c r="AC103" s="197">
        <f t="shared" si="53"/>
        <v>1.5878365726697374E-2</v>
      </c>
      <c r="AD103" s="197" t="str">
        <f t="shared" si="53"/>
        <v>-</v>
      </c>
      <c r="AE103" s="197">
        <f t="shared" si="53"/>
        <v>0.70270270270270263</v>
      </c>
      <c r="AF103" s="197">
        <f t="shared" ref="AF103" si="54">IFERROR(IF(AF27="-","-",IF(AF$7=1,IF(AF27&lt;AF$8,0,IF(AF27&gt;AF$9,1,(AF27-AF$8)/(AF$9-AF$8))),IF(AF27&lt;AF$8,1,IF(AF27&gt;AF$9,0,IFERROR(1-(AF27-AF$8)/(AF$9-AF$8),"-"))))),"-")</f>
        <v>0.16355847205424867</v>
      </c>
      <c r="AG103" s="197">
        <f t="shared" si="53"/>
        <v>0.11818374428259691</v>
      </c>
      <c r="AH103" s="197" t="str">
        <f t="shared" si="53"/>
        <v>-</v>
      </c>
      <c r="AI103" s="197" t="str">
        <f t="shared" si="53"/>
        <v>-</v>
      </c>
      <c r="AJ103" s="197" t="str">
        <f t="shared" si="53"/>
        <v>-</v>
      </c>
      <c r="AK103" s="197" t="str">
        <f t="shared" si="53"/>
        <v>-</v>
      </c>
      <c r="AL103" s="197" t="str">
        <f t="shared" si="53"/>
        <v>-</v>
      </c>
      <c r="AM103" s="197" t="str">
        <f t="shared" si="53"/>
        <v>-</v>
      </c>
      <c r="AN103" s="197" t="str">
        <f t="shared" si="53"/>
        <v>-</v>
      </c>
      <c r="AO103" s="197" t="str">
        <f t="shared" si="53"/>
        <v>-</v>
      </c>
      <c r="AP103" s="197" t="str">
        <f t="shared" si="53"/>
        <v>-</v>
      </c>
      <c r="AQ103" s="197" t="str">
        <f t="shared" si="53"/>
        <v>-</v>
      </c>
      <c r="AR103" s="197" t="str">
        <f t="shared" si="53"/>
        <v>-</v>
      </c>
      <c r="AS103" s="197" t="str">
        <f t="shared" si="53"/>
        <v>-</v>
      </c>
      <c r="AT103" s="197">
        <f t="shared" si="53"/>
        <v>0.65395388942927946</v>
      </c>
      <c r="AU103" s="198" t="str">
        <f t="shared" si="53"/>
        <v>-</v>
      </c>
    </row>
    <row r="104" spans="1:47">
      <c r="A104" s="254" t="s">
        <v>5240</v>
      </c>
      <c r="B104" s="267" t="s">
        <v>5266</v>
      </c>
      <c r="C104" s="271" t="str">
        <f t="shared" ref="C104:AU104" si="55">IFERROR(IF(C28="-","-",IF(C$7=1,IF(C28&lt;C$8,0,IF(C28&gt;C$9,1,(C28-C$8)/(C$9-C$8))),IF(C28&lt;C$8,1,IF(C28&gt;C$9,0,IFERROR(1-(C28-C$8)/(C$9-C$8),"-"))))),"-")</f>
        <v>-</v>
      </c>
      <c r="D104" s="197" t="str">
        <f t="shared" si="55"/>
        <v>-</v>
      </c>
      <c r="E104" s="197" t="str">
        <f t="shared" si="55"/>
        <v>-</v>
      </c>
      <c r="F104" s="197" t="str">
        <f t="shared" si="55"/>
        <v>-</v>
      </c>
      <c r="G104" s="197" t="str">
        <f t="shared" si="55"/>
        <v>-</v>
      </c>
      <c r="H104" s="197" t="str">
        <f t="shared" si="55"/>
        <v>-</v>
      </c>
      <c r="I104" s="197" t="str">
        <f t="shared" si="55"/>
        <v>-</v>
      </c>
      <c r="J104" s="197" t="str">
        <f t="shared" si="55"/>
        <v>-</v>
      </c>
      <c r="K104" s="197">
        <f t="shared" si="55"/>
        <v>0.6875</v>
      </c>
      <c r="L104" s="197" t="str">
        <f t="shared" si="55"/>
        <v>-</v>
      </c>
      <c r="M104" s="197" t="str">
        <f t="shared" si="55"/>
        <v>-</v>
      </c>
      <c r="N104" s="197" t="str">
        <f t="shared" si="55"/>
        <v>-</v>
      </c>
      <c r="O104" s="197">
        <f t="shared" si="55"/>
        <v>0.2655367231638418</v>
      </c>
      <c r="P104" s="197" t="str">
        <f t="shared" si="55"/>
        <v>-</v>
      </c>
      <c r="Q104" s="197" t="str">
        <f t="shared" si="55"/>
        <v>-</v>
      </c>
      <c r="R104" s="197" t="str">
        <f t="shared" si="55"/>
        <v>-</v>
      </c>
      <c r="S104" s="197" t="str">
        <f t="shared" si="55"/>
        <v>-</v>
      </c>
      <c r="T104" s="197" t="str">
        <f t="shared" si="55"/>
        <v>-</v>
      </c>
      <c r="U104" s="197" t="str">
        <f t="shared" si="55"/>
        <v>-</v>
      </c>
      <c r="V104" s="197" t="str">
        <f t="shared" si="55"/>
        <v>-</v>
      </c>
      <c r="W104" s="197" t="str">
        <f t="shared" si="55"/>
        <v>-</v>
      </c>
      <c r="X104" s="197" t="str">
        <f t="shared" si="55"/>
        <v>-</v>
      </c>
      <c r="Y104" s="197" t="str">
        <f t="shared" si="55"/>
        <v>-</v>
      </c>
      <c r="Z104" s="197" t="str">
        <f t="shared" si="55"/>
        <v>-</v>
      </c>
      <c r="AA104" s="197" t="str">
        <f t="shared" si="55"/>
        <v>-</v>
      </c>
      <c r="AB104" s="197" t="str">
        <f t="shared" si="55"/>
        <v>-</v>
      </c>
      <c r="AC104" s="197">
        <f t="shared" si="55"/>
        <v>3.1213721304722317E-2</v>
      </c>
      <c r="AD104" s="197" t="str">
        <f t="shared" si="55"/>
        <v>-</v>
      </c>
      <c r="AE104" s="197">
        <f t="shared" si="55"/>
        <v>1</v>
      </c>
      <c r="AF104" s="197">
        <f t="shared" ref="AF104" si="56">IFERROR(IF(AF28="-","-",IF(AF$7=1,IF(AF28&lt;AF$8,0,IF(AF28&gt;AF$9,1,(AF28-AF$8)/(AF$9-AF$8))),IF(AF28&lt;AF$8,1,IF(AF28&gt;AF$9,0,IFERROR(1-(AF28-AF$8)/(AF$9-AF$8),"-"))))),"-")</f>
        <v>0</v>
      </c>
      <c r="AG104" s="197">
        <f t="shared" si="55"/>
        <v>1.7293825760828337E-2</v>
      </c>
      <c r="AH104" s="197" t="str">
        <f t="shared" si="55"/>
        <v>-</v>
      </c>
      <c r="AI104" s="197" t="str">
        <f t="shared" si="55"/>
        <v>-</v>
      </c>
      <c r="AJ104" s="197" t="str">
        <f t="shared" si="55"/>
        <v>-</v>
      </c>
      <c r="AK104" s="197" t="str">
        <f t="shared" si="55"/>
        <v>-</v>
      </c>
      <c r="AL104" s="197" t="str">
        <f t="shared" si="55"/>
        <v>-</v>
      </c>
      <c r="AM104" s="197" t="str">
        <f t="shared" si="55"/>
        <v>-</v>
      </c>
      <c r="AN104" s="197" t="str">
        <f t="shared" si="55"/>
        <v>-</v>
      </c>
      <c r="AO104" s="197" t="str">
        <f t="shared" si="55"/>
        <v>-</v>
      </c>
      <c r="AP104" s="197" t="str">
        <f t="shared" si="55"/>
        <v>-</v>
      </c>
      <c r="AQ104" s="197" t="str">
        <f t="shared" si="55"/>
        <v>-</v>
      </c>
      <c r="AR104" s="197" t="str">
        <f t="shared" si="55"/>
        <v>-</v>
      </c>
      <c r="AS104" s="197" t="str">
        <f t="shared" si="55"/>
        <v>-</v>
      </c>
      <c r="AT104" s="197">
        <f t="shared" si="55"/>
        <v>0.38255066306565833</v>
      </c>
      <c r="AU104" s="198" t="str">
        <f t="shared" si="55"/>
        <v>-</v>
      </c>
    </row>
    <row r="105" spans="1:47">
      <c r="A105" s="254" t="s">
        <v>5241</v>
      </c>
      <c r="B105" s="267" t="s">
        <v>5267</v>
      </c>
      <c r="C105" s="271" t="str">
        <f t="shared" ref="C105:AU105" si="57">IFERROR(IF(C29="-","-",IF(C$7=1,IF(C29&lt;C$8,0,IF(C29&gt;C$9,1,(C29-C$8)/(C$9-C$8))),IF(C29&lt;C$8,1,IF(C29&gt;C$9,0,IFERROR(1-(C29-C$8)/(C$9-C$8),"-"))))),"-")</f>
        <v>-</v>
      </c>
      <c r="D105" s="197" t="str">
        <f t="shared" si="57"/>
        <v>-</v>
      </c>
      <c r="E105" s="197" t="str">
        <f t="shared" si="57"/>
        <v>-</v>
      </c>
      <c r="F105" s="197" t="str">
        <f t="shared" si="57"/>
        <v>-</v>
      </c>
      <c r="G105" s="197" t="str">
        <f t="shared" si="57"/>
        <v>-</v>
      </c>
      <c r="H105" s="197" t="str">
        <f t="shared" si="57"/>
        <v>-</v>
      </c>
      <c r="I105" s="197" t="str">
        <f t="shared" si="57"/>
        <v>-</v>
      </c>
      <c r="J105" s="197" t="str">
        <f t="shared" si="57"/>
        <v>-</v>
      </c>
      <c r="K105" s="197">
        <f t="shared" si="57"/>
        <v>0.87499999999999989</v>
      </c>
      <c r="L105" s="197" t="str">
        <f t="shared" si="57"/>
        <v>-</v>
      </c>
      <c r="M105" s="197" t="str">
        <f t="shared" si="57"/>
        <v>-</v>
      </c>
      <c r="N105" s="197" t="str">
        <f t="shared" si="57"/>
        <v>-</v>
      </c>
      <c r="O105" s="197">
        <f t="shared" si="57"/>
        <v>0.62005649717514111</v>
      </c>
      <c r="P105" s="197" t="str">
        <f t="shared" si="57"/>
        <v>-</v>
      </c>
      <c r="Q105" s="197" t="str">
        <f t="shared" si="57"/>
        <v>-</v>
      </c>
      <c r="R105" s="197" t="str">
        <f t="shared" si="57"/>
        <v>-</v>
      </c>
      <c r="S105" s="197" t="str">
        <f t="shared" si="57"/>
        <v>-</v>
      </c>
      <c r="T105" s="197" t="str">
        <f t="shared" si="57"/>
        <v>-</v>
      </c>
      <c r="U105" s="197" t="str">
        <f t="shared" si="57"/>
        <v>-</v>
      </c>
      <c r="V105" s="197" t="str">
        <f t="shared" si="57"/>
        <v>-</v>
      </c>
      <c r="W105" s="197" t="str">
        <f t="shared" si="57"/>
        <v>-</v>
      </c>
      <c r="X105" s="197" t="str">
        <f t="shared" si="57"/>
        <v>-</v>
      </c>
      <c r="Y105" s="197" t="str">
        <f t="shared" si="57"/>
        <v>-</v>
      </c>
      <c r="Z105" s="197" t="str">
        <f t="shared" si="57"/>
        <v>-</v>
      </c>
      <c r="AA105" s="197" t="str">
        <f t="shared" si="57"/>
        <v>-</v>
      </c>
      <c r="AB105" s="197" t="str">
        <f t="shared" si="57"/>
        <v>-</v>
      </c>
      <c r="AC105" s="197">
        <f t="shared" si="57"/>
        <v>0.13917911845111036</v>
      </c>
      <c r="AD105" s="197" t="str">
        <f t="shared" si="57"/>
        <v>-</v>
      </c>
      <c r="AE105" s="197">
        <f t="shared" si="57"/>
        <v>0.14864864864864868</v>
      </c>
      <c r="AF105" s="197">
        <f t="shared" ref="AF105" si="58">IFERROR(IF(AF29="-","-",IF(AF$7=1,IF(AF29&lt;AF$8,0,IF(AF29&gt;AF$9,1,(AF29-AF$8)/(AF$9-AF$8))),IF(AF29&lt;AF$8,1,IF(AF29&gt;AF$9,0,IFERROR(1-(AF29-AF$8)/(AF$9-AF$8),"-"))))),"-")</f>
        <v>0.67425558775004957</v>
      </c>
      <c r="AG105" s="197">
        <f t="shared" si="57"/>
        <v>0.17777736320893314</v>
      </c>
      <c r="AH105" s="197" t="str">
        <f t="shared" si="57"/>
        <v>-</v>
      </c>
      <c r="AI105" s="197" t="str">
        <f t="shared" si="57"/>
        <v>-</v>
      </c>
      <c r="AJ105" s="197" t="str">
        <f t="shared" si="57"/>
        <v>-</v>
      </c>
      <c r="AK105" s="197" t="str">
        <f t="shared" si="57"/>
        <v>-</v>
      </c>
      <c r="AL105" s="197" t="str">
        <f t="shared" si="57"/>
        <v>-</v>
      </c>
      <c r="AM105" s="197" t="str">
        <f t="shared" si="57"/>
        <v>-</v>
      </c>
      <c r="AN105" s="197" t="str">
        <f t="shared" si="57"/>
        <v>-</v>
      </c>
      <c r="AO105" s="197" t="str">
        <f t="shared" si="57"/>
        <v>-</v>
      </c>
      <c r="AP105" s="197" t="str">
        <f t="shared" si="57"/>
        <v>-</v>
      </c>
      <c r="AQ105" s="197" t="str">
        <f t="shared" si="57"/>
        <v>-</v>
      </c>
      <c r="AR105" s="197" t="str">
        <f t="shared" si="57"/>
        <v>-</v>
      </c>
      <c r="AS105" s="197" t="str">
        <f t="shared" si="57"/>
        <v>-</v>
      </c>
      <c r="AT105" s="197">
        <f t="shared" si="57"/>
        <v>0.75658038576690578</v>
      </c>
      <c r="AU105" s="198" t="str">
        <f t="shared" si="57"/>
        <v>-</v>
      </c>
    </row>
    <row r="106" spans="1:47">
      <c r="A106" s="254" t="s">
        <v>5242</v>
      </c>
      <c r="B106" s="267" t="s">
        <v>5268</v>
      </c>
      <c r="C106" s="271" t="str">
        <f t="shared" ref="C106:AU106" si="59">IFERROR(IF(C30="-","-",IF(C$7=1,IF(C30&lt;C$8,0,IF(C30&gt;C$9,1,(C30-C$8)/(C$9-C$8))),IF(C30&lt;C$8,1,IF(C30&gt;C$9,0,IFERROR(1-(C30-C$8)/(C$9-C$8),"-"))))),"-")</f>
        <v>-</v>
      </c>
      <c r="D106" s="197" t="str">
        <f t="shared" si="59"/>
        <v>-</v>
      </c>
      <c r="E106" s="197" t="str">
        <f t="shared" si="59"/>
        <v>-</v>
      </c>
      <c r="F106" s="197" t="str">
        <f t="shared" si="59"/>
        <v>-</v>
      </c>
      <c r="G106" s="197" t="str">
        <f t="shared" si="59"/>
        <v>-</v>
      </c>
      <c r="H106" s="197" t="str">
        <f t="shared" si="59"/>
        <v>-</v>
      </c>
      <c r="I106" s="197" t="str">
        <f t="shared" si="59"/>
        <v>-</v>
      </c>
      <c r="J106" s="197" t="str">
        <f t="shared" si="59"/>
        <v>-</v>
      </c>
      <c r="K106" s="197">
        <f t="shared" si="59"/>
        <v>0.625</v>
      </c>
      <c r="L106" s="197" t="str">
        <f t="shared" si="59"/>
        <v>-</v>
      </c>
      <c r="M106" s="197" t="str">
        <f t="shared" si="59"/>
        <v>-</v>
      </c>
      <c r="N106" s="197" t="str">
        <f t="shared" si="59"/>
        <v>-</v>
      </c>
      <c r="O106" s="197">
        <f t="shared" si="59"/>
        <v>0.82909604519774016</v>
      </c>
      <c r="P106" s="197" t="str">
        <f t="shared" si="59"/>
        <v>-</v>
      </c>
      <c r="Q106" s="197" t="str">
        <f t="shared" si="59"/>
        <v>-</v>
      </c>
      <c r="R106" s="197" t="str">
        <f t="shared" si="59"/>
        <v>-</v>
      </c>
      <c r="S106" s="197" t="str">
        <f t="shared" si="59"/>
        <v>-</v>
      </c>
      <c r="T106" s="197" t="str">
        <f t="shared" si="59"/>
        <v>-</v>
      </c>
      <c r="U106" s="197" t="str">
        <f t="shared" si="59"/>
        <v>-</v>
      </c>
      <c r="V106" s="197" t="str">
        <f t="shared" si="59"/>
        <v>-</v>
      </c>
      <c r="W106" s="197" t="str">
        <f t="shared" si="59"/>
        <v>-</v>
      </c>
      <c r="X106" s="197" t="str">
        <f t="shared" si="59"/>
        <v>-</v>
      </c>
      <c r="Y106" s="197" t="str">
        <f t="shared" si="59"/>
        <v>-</v>
      </c>
      <c r="Z106" s="197" t="str">
        <f t="shared" si="59"/>
        <v>-</v>
      </c>
      <c r="AA106" s="197" t="str">
        <f t="shared" si="59"/>
        <v>-</v>
      </c>
      <c r="AB106" s="197" t="str">
        <f t="shared" si="59"/>
        <v>-</v>
      </c>
      <c r="AC106" s="197">
        <f t="shared" si="59"/>
        <v>0.26130022843875222</v>
      </c>
      <c r="AD106" s="197" t="str">
        <f t="shared" si="59"/>
        <v>-</v>
      </c>
      <c r="AE106" s="197">
        <f t="shared" si="59"/>
        <v>0.36486486486486491</v>
      </c>
      <c r="AF106" s="197">
        <f t="shared" ref="AF106" si="60">IFERROR(IF(AF30="-","-",IF(AF$7=1,IF(AF30&lt;AF$8,0,IF(AF30&gt;AF$9,1,(AF30-AF$8)/(AF$9-AF$8))),IF(AF30&lt;AF$8,1,IF(AF30&gt;AF$9,0,IFERROR(1-(AF30-AF$8)/(AF$9-AF$8),"-"))))),"-")</f>
        <v>0.60611123327556393</v>
      </c>
      <c r="AG106" s="197">
        <f t="shared" si="59"/>
        <v>0.35750166459483096</v>
      </c>
      <c r="AH106" s="197" t="str">
        <f t="shared" si="59"/>
        <v>-</v>
      </c>
      <c r="AI106" s="197" t="str">
        <f t="shared" si="59"/>
        <v>-</v>
      </c>
      <c r="AJ106" s="197" t="str">
        <f t="shared" si="59"/>
        <v>-</v>
      </c>
      <c r="AK106" s="197" t="str">
        <f t="shared" si="59"/>
        <v>-</v>
      </c>
      <c r="AL106" s="197" t="str">
        <f t="shared" si="59"/>
        <v>-</v>
      </c>
      <c r="AM106" s="197" t="str">
        <f t="shared" si="59"/>
        <v>-</v>
      </c>
      <c r="AN106" s="197" t="str">
        <f t="shared" si="59"/>
        <v>-</v>
      </c>
      <c r="AO106" s="197" t="str">
        <f t="shared" si="59"/>
        <v>-</v>
      </c>
      <c r="AP106" s="197" t="str">
        <f t="shared" si="59"/>
        <v>-</v>
      </c>
      <c r="AQ106" s="197" t="str">
        <f t="shared" si="59"/>
        <v>-</v>
      </c>
      <c r="AR106" s="197" t="str">
        <f t="shared" si="59"/>
        <v>-</v>
      </c>
      <c r="AS106" s="197" t="str">
        <f t="shared" si="59"/>
        <v>-</v>
      </c>
      <c r="AT106" s="197">
        <f t="shared" si="59"/>
        <v>0.86420066912311322</v>
      </c>
      <c r="AU106" s="198" t="str">
        <f t="shared" si="59"/>
        <v>-</v>
      </c>
    </row>
    <row r="107" spans="1:47">
      <c r="A107" s="254" t="s">
        <v>5243</v>
      </c>
      <c r="B107" s="267" t="s">
        <v>5269</v>
      </c>
      <c r="C107" s="271" t="str">
        <f t="shared" ref="C107:AU107" si="61">IFERROR(IF(C31="-","-",IF(C$7=1,IF(C31&lt;C$8,0,IF(C31&gt;C$9,1,(C31-C$8)/(C$9-C$8))),IF(C31&lt;C$8,1,IF(C31&gt;C$9,0,IFERROR(1-(C31-C$8)/(C$9-C$8),"-"))))),"-")</f>
        <v>-</v>
      </c>
      <c r="D107" s="197" t="str">
        <f t="shared" si="61"/>
        <v>-</v>
      </c>
      <c r="E107" s="197" t="str">
        <f t="shared" si="61"/>
        <v>-</v>
      </c>
      <c r="F107" s="197" t="str">
        <f t="shared" si="61"/>
        <v>-</v>
      </c>
      <c r="G107" s="197" t="str">
        <f t="shared" si="61"/>
        <v>-</v>
      </c>
      <c r="H107" s="197" t="str">
        <f t="shared" si="61"/>
        <v>-</v>
      </c>
      <c r="I107" s="197" t="str">
        <f t="shared" si="61"/>
        <v>-</v>
      </c>
      <c r="J107" s="197" t="str">
        <f t="shared" si="61"/>
        <v>-</v>
      </c>
      <c r="K107" s="197">
        <f t="shared" si="61"/>
        <v>0.93749999999999989</v>
      </c>
      <c r="L107" s="197" t="str">
        <f t="shared" si="61"/>
        <v>-</v>
      </c>
      <c r="M107" s="197" t="str">
        <f t="shared" si="61"/>
        <v>-</v>
      </c>
      <c r="N107" s="197" t="str">
        <f t="shared" si="61"/>
        <v>-</v>
      </c>
      <c r="O107" s="197">
        <f t="shared" si="61"/>
        <v>0.52824858757062132</v>
      </c>
      <c r="P107" s="197" t="str">
        <f t="shared" si="61"/>
        <v>-</v>
      </c>
      <c r="Q107" s="197" t="str">
        <f t="shared" si="61"/>
        <v>-</v>
      </c>
      <c r="R107" s="197" t="str">
        <f t="shared" si="61"/>
        <v>-</v>
      </c>
      <c r="S107" s="197" t="str">
        <f t="shared" si="61"/>
        <v>-</v>
      </c>
      <c r="T107" s="197" t="str">
        <f t="shared" si="61"/>
        <v>-</v>
      </c>
      <c r="U107" s="197" t="str">
        <f t="shared" si="61"/>
        <v>-</v>
      </c>
      <c r="V107" s="197" t="str">
        <f t="shared" si="61"/>
        <v>-</v>
      </c>
      <c r="W107" s="197" t="str">
        <f t="shared" si="61"/>
        <v>-</v>
      </c>
      <c r="X107" s="197" t="str">
        <f t="shared" si="61"/>
        <v>-</v>
      </c>
      <c r="Y107" s="197" t="str">
        <f t="shared" si="61"/>
        <v>-</v>
      </c>
      <c r="Z107" s="197" t="str">
        <f t="shared" si="61"/>
        <v>-</v>
      </c>
      <c r="AA107" s="197" t="str">
        <f t="shared" si="61"/>
        <v>-</v>
      </c>
      <c r="AB107" s="197" t="str">
        <f t="shared" si="61"/>
        <v>-</v>
      </c>
      <c r="AC107" s="197">
        <f t="shared" si="61"/>
        <v>0.2369022207242632</v>
      </c>
      <c r="AD107" s="197" t="str">
        <f t="shared" si="61"/>
        <v>-</v>
      </c>
      <c r="AE107" s="197">
        <f t="shared" si="61"/>
        <v>1</v>
      </c>
      <c r="AF107" s="197">
        <f t="shared" ref="AF107" si="62">IFERROR(IF(AF31="-","-",IF(AF$7=1,IF(AF31&lt;AF$8,0,IF(AF31&gt;AF$9,1,(AF31-AF$8)/(AF$9-AF$8))),IF(AF31&lt;AF$8,1,IF(AF31&gt;AF$9,0,IFERROR(1-(AF31-AF$8)/(AF$9-AF$8),"-"))))),"-")</f>
        <v>1</v>
      </c>
      <c r="AG107" s="197">
        <f t="shared" si="61"/>
        <v>0.17225140669538075</v>
      </c>
      <c r="AH107" s="197" t="str">
        <f t="shared" si="61"/>
        <v>-</v>
      </c>
      <c r="AI107" s="197" t="str">
        <f t="shared" si="61"/>
        <v>-</v>
      </c>
      <c r="AJ107" s="197" t="str">
        <f t="shared" si="61"/>
        <v>-</v>
      </c>
      <c r="AK107" s="197" t="str">
        <f t="shared" si="61"/>
        <v>-</v>
      </c>
      <c r="AL107" s="197" t="str">
        <f t="shared" si="61"/>
        <v>-</v>
      </c>
      <c r="AM107" s="197" t="str">
        <f t="shared" si="61"/>
        <v>-</v>
      </c>
      <c r="AN107" s="197" t="str">
        <f t="shared" si="61"/>
        <v>-</v>
      </c>
      <c r="AO107" s="197" t="str">
        <f t="shared" si="61"/>
        <v>-</v>
      </c>
      <c r="AP107" s="197" t="str">
        <f t="shared" si="61"/>
        <v>-</v>
      </c>
      <c r="AQ107" s="197" t="str">
        <f t="shared" si="61"/>
        <v>-</v>
      </c>
      <c r="AR107" s="197" t="str">
        <f t="shared" si="61"/>
        <v>-</v>
      </c>
      <c r="AS107" s="197" t="str">
        <f t="shared" si="61"/>
        <v>-</v>
      </c>
      <c r="AT107" s="197">
        <f t="shared" si="61"/>
        <v>0.84704638425756129</v>
      </c>
      <c r="AU107" s="198" t="str">
        <f t="shared" si="61"/>
        <v>-</v>
      </c>
    </row>
    <row r="108" spans="1:47">
      <c r="A108" s="254" t="s">
        <v>5244</v>
      </c>
      <c r="B108" s="267" t="s">
        <v>5270</v>
      </c>
      <c r="C108" s="271" t="str">
        <f t="shared" ref="C108:AU108" si="63">IFERROR(IF(C32="-","-",IF(C$7=1,IF(C32&lt;C$8,0,IF(C32&gt;C$9,1,(C32-C$8)/(C$9-C$8))),IF(C32&lt;C$8,1,IF(C32&gt;C$9,0,IFERROR(1-(C32-C$8)/(C$9-C$8),"-"))))),"-")</f>
        <v>-</v>
      </c>
      <c r="D108" s="197" t="str">
        <f t="shared" si="63"/>
        <v>-</v>
      </c>
      <c r="E108" s="197" t="str">
        <f t="shared" si="63"/>
        <v>-</v>
      </c>
      <c r="F108" s="197" t="str">
        <f t="shared" si="63"/>
        <v>-</v>
      </c>
      <c r="G108" s="197" t="str">
        <f t="shared" si="63"/>
        <v>-</v>
      </c>
      <c r="H108" s="197" t="str">
        <f t="shared" si="63"/>
        <v>-</v>
      </c>
      <c r="I108" s="197" t="str">
        <f t="shared" si="63"/>
        <v>-</v>
      </c>
      <c r="J108" s="197" t="str">
        <f t="shared" si="63"/>
        <v>-</v>
      </c>
      <c r="K108" s="197">
        <f t="shared" si="63"/>
        <v>0.96875</v>
      </c>
      <c r="L108" s="197" t="str">
        <f t="shared" si="63"/>
        <v>-</v>
      </c>
      <c r="M108" s="197" t="str">
        <f t="shared" si="63"/>
        <v>-</v>
      </c>
      <c r="N108" s="197" t="str">
        <f t="shared" si="63"/>
        <v>-</v>
      </c>
      <c r="O108" s="197">
        <f t="shared" si="63"/>
        <v>0.78107344632768361</v>
      </c>
      <c r="P108" s="197" t="str">
        <f t="shared" si="63"/>
        <v>-</v>
      </c>
      <c r="Q108" s="197" t="str">
        <f t="shared" si="63"/>
        <v>-</v>
      </c>
      <c r="R108" s="197" t="str">
        <f t="shared" si="63"/>
        <v>-</v>
      </c>
      <c r="S108" s="197" t="str">
        <f t="shared" si="63"/>
        <v>-</v>
      </c>
      <c r="T108" s="197" t="str">
        <f t="shared" si="63"/>
        <v>-</v>
      </c>
      <c r="U108" s="197" t="str">
        <f t="shared" si="63"/>
        <v>-</v>
      </c>
      <c r="V108" s="197" t="str">
        <f t="shared" si="63"/>
        <v>-</v>
      </c>
      <c r="W108" s="197" t="str">
        <f t="shared" si="63"/>
        <v>-</v>
      </c>
      <c r="X108" s="197" t="str">
        <f t="shared" si="63"/>
        <v>-</v>
      </c>
      <c r="Y108" s="197" t="str">
        <f t="shared" si="63"/>
        <v>-</v>
      </c>
      <c r="Z108" s="197" t="str">
        <f t="shared" si="63"/>
        <v>-</v>
      </c>
      <c r="AA108" s="197" t="str">
        <f t="shared" si="63"/>
        <v>-</v>
      </c>
      <c r="AB108" s="197" t="str">
        <f t="shared" si="63"/>
        <v>-</v>
      </c>
      <c r="AC108" s="197">
        <f t="shared" si="63"/>
        <v>0.14208141407332509</v>
      </c>
      <c r="AD108" s="197" t="str">
        <f t="shared" si="63"/>
        <v>-</v>
      </c>
      <c r="AE108" s="197">
        <f t="shared" si="63"/>
        <v>0.27027027027027029</v>
      </c>
      <c r="AF108" s="197">
        <f t="shared" ref="AF108" si="64">IFERROR(IF(AF32="-","-",IF(AF$7=1,IF(AF32&lt;AF$8,0,IF(AF32&gt;AF$9,1,(AF32-AF$8)/(AF$9-AF$8))),IF(AF32&lt;AF$8,1,IF(AF32&gt;AF$9,0,IFERROR(1-(AF32-AF$8)/(AF$9-AF$8),"-"))))),"-")</f>
        <v>0.37880050914979435</v>
      </c>
      <c r="AG108" s="197">
        <f t="shared" si="63"/>
        <v>0.37588721220831522</v>
      </c>
      <c r="AH108" s="197" t="str">
        <f t="shared" si="63"/>
        <v>-</v>
      </c>
      <c r="AI108" s="197" t="str">
        <f t="shared" si="63"/>
        <v>-</v>
      </c>
      <c r="AJ108" s="197" t="str">
        <f t="shared" si="63"/>
        <v>-</v>
      </c>
      <c r="AK108" s="197" t="str">
        <f t="shared" si="63"/>
        <v>-</v>
      </c>
      <c r="AL108" s="197" t="str">
        <f t="shared" si="63"/>
        <v>-</v>
      </c>
      <c r="AM108" s="197" t="str">
        <f t="shared" si="63"/>
        <v>-</v>
      </c>
      <c r="AN108" s="197" t="str">
        <f t="shared" si="63"/>
        <v>-</v>
      </c>
      <c r="AO108" s="197" t="str">
        <f t="shared" si="63"/>
        <v>-</v>
      </c>
      <c r="AP108" s="197" t="str">
        <f t="shared" si="63"/>
        <v>-</v>
      </c>
      <c r="AQ108" s="197" t="str">
        <f t="shared" si="63"/>
        <v>-</v>
      </c>
      <c r="AR108" s="197" t="str">
        <f t="shared" si="63"/>
        <v>-</v>
      </c>
      <c r="AS108" s="197" t="str">
        <f t="shared" si="63"/>
        <v>-</v>
      </c>
      <c r="AT108" s="197">
        <f t="shared" si="63"/>
        <v>0.87961157580873872</v>
      </c>
      <c r="AU108" s="198" t="str">
        <f t="shared" si="63"/>
        <v>-</v>
      </c>
    </row>
    <row r="109" spans="1:47">
      <c r="A109" s="254" t="s">
        <v>5245</v>
      </c>
      <c r="B109" s="267" t="s">
        <v>5271</v>
      </c>
      <c r="C109" s="271" t="str">
        <f t="shared" ref="C109:AU109" si="65">IFERROR(IF(C33="-","-",IF(C$7=1,IF(C33&lt;C$8,0,IF(C33&gt;C$9,1,(C33-C$8)/(C$9-C$8))),IF(C33&lt;C$8,1,IF(C33&gt;C$9,0,IFERROR(1-(C33-C$8)/(C$9-C$8),"-"))))),"-")</f>
        <v>-</v>
      </c>
      <c r="D109" s="197" t="str">
        <f t="shared" si="65"/>
        <v>-</v>
      </c>
      <c r="E109" s="197" t="str">
        <f t="shared" si="65"/>
        <v>-</v>
      </c>
      <c r="F109" s="197" t="str">
        <f t="shared" si="65"/>
        <v>-</v>
      </c>
      <c r="G109" s="197" t="str">
        <f t="shared" si="65"/>
        <v>-</v>
      </c>
      <c r="H109" s="197" t="str">
        <f t="shared" si="65"/>
        <v>-</v>
      </c>
      <c r="I109" s="197" t="str">
        <f t="shared" si="65"/>
        <v>-</v>
      </c>
      <c r="J109" s="197" t="str">
        <f t="shared" si="65"/>
        <v>-</v>
      </c>
      <c r="K109" s="197">
        <f t="shared" si="65"/>
        <v>0.93749999999999989</v>
      </c>
      <c r="L109" s="197" t="str">
        <f t="shared" si="65"/>
        <v>-</v>
      </c>
      <c r="M109" s="197" t="str">
        <f t="shared" si="65"/>
        <v>-</v>
      </c>
      <c r="N109" s="197" t="str">
        <f t="shared" si="65"/>
        <v>-</v>
      </c>
      <c r="O109" s="197">
        <f t="shared" si="65"/>
        <v>0.15536723163841815</v>
      </c>
      <c r="P109" s="197" t="str">
        <f t="shared" si="65"/>
        <v>-</v>
      </c>
      <c r="Q109" s="197" t="str">
        <f t="shared" si="65"/>
        <v>-</v>
      </c>
      <c r="R109" s="197" t="str">
        <f t="shared" si="65"/>
        <v>-</v>
      </c>
      <c r="S109" s="197" t="str">
        <f t="shared" si="65"/>
        <v>-</v>
      </c>
      <c r="T109" s="197" t="str">
        <f t="shared" si="65"/>
        <v>-</v>
      </c>
      <c r="U109" s="197" t="str">
        <f t="shared" si="65"/>
        <v>-</v>
      </c>
      <c r="V109" s="197" t="str">
        <f t="shared" si="65"/>
        <v>-</v>
      </c>
      <c r="W109" s="197" t="str">
        <f t="shared" si="65"/>
        <v>-</v>
      </c>
      <c r="X109" s="197" t="str">
        <f t="shared" si="65"/>
        <v>-</v>
      </c>
      <c r="Y109" s="197" t="str">
        <f t="shared" si="65"/>
        <v>-</v>
      </c>
      <c r="Z109" s="197" t="str">
        <f t="shared" si="65"/>
        <v>-</v>
      </c>
      <c r="AA109" s="197" t="str">
        <f t="shared" si="65"/>
        <v>-</v>
      </c>
      <c r="AB109" s="197" t="str">
        <f t="shared" si="65"/>
        <v>-</v>
      </c>
      <c r="AC109" s="197">
        <f t="shared" si="65"/>
        <v>5.4862749503801073E-2</v>
      </c>
      <c r="AD109" s="197" t="str">
        <f t="shared" si="65"/>
        <v>-</v>
      </c>
      <c r="AE109" s="197">
        <f t="shared" si="65"/>
        <v>1</v>
      </c>
      <c r="AF109" s="197">
        <f t="shared" ref="AF109" si="66">IFERROR(IF(AF33="-","-",IF(AF$7=1,IF(AF33&lt;AF$8,0,IF(AF33&gt;AF$9,1,(AF33-AF$8)/(AF$9-AF$8))),IF(AF33&lt;AF$8,1,IF(AF33&gt;AF$9,0,IFERROR(1-(AF33-AF$8)/(AF$9-AF$8),"-"))))),"-")</f>
        <v>0.29857328984956022</v>
      </c>
      <c r="AG109" s="197">
        <f t="shared" si="65"/>
        <v>0</v>
      </c>
      <c r="AH109" s="197" t="str">
        <f t="shared" si="65"/>
        <v>-</v>
      </c>
      <c r="AI109" s="197" t="str">
        <f t="shared" si="65"/>
        <v>-</v>
      </c>
      <c r="AJ109" s="197" t="str">
        <f t="shared" si="65"/>
        <v>-</v>
      </c>
      <c r="AK109" s="197" t="str">
        <f t="shared" si="65"/>
        <v>-</v>
      </c>
      <c r="AL109" s="197" t="str">
        <f t="shared" si="65"/>
        <v>-</v>
      </c>
      <c r="AM109" s="197" t="str">
        <f t="shared" si="65"/>
        <v>-</v>
      </c>
      <c r="AN109" s="197" t="str">
        <f t="shared" si="65"/>
        <v>-</v>
      </c>
      <c r="AO109" s="197" t="str">
        <f t="shared" si="65"/>
        <v>-</v>
      </c>
      <c r="AP109" s="197" t="str">
        <f t="shared" si="65"/>
        <v>-</v>
      </c>
      <c r="AQ109" s="197" t="str">
        <f t="shared" si="65"/>
        <v>-</v>
      </c>
      <c r="AR109" s="197" t="str">
        <f t="shared" si="65"/>
        <v>-</v>
      </c>
      <c r="AS109" s="197" t="str">
        <f t="shared" si="65"/>
        <v>-</v>
      </c>
      <c r="AT109" s="197">
        <f t="shared" si="65"/>
        <v>0.45319717313698182</v>
      </c>
      <c r="AU109" s="198" t="str">
        <f t="shared" si="65"/>
        <v>-</v>
      </c>
    </row>
    <row r="110" spans="1:47">
      <c r="A110" s="254" t="s">
        <v>5246</v>
      </c>
      <c r="B110" s="267" t="s">
        <v>5272</v>
      </c>
      <c r="C110" s="271" t="str">
        <f t="shared" ref="C110:AU110" si="67">IFERROR(IF(C34="-","-",IF(C$7=1,IF(C34&lt;C$8,0,IF(C34&gt;C$9,1,(C34-C$8)/(C$9-C$8))),IF(C34&lt;C$8,1,IF(C34&gt;C$9,0,IFERROR(1-(C34-C$8)/(C$9-C$8),"-"))))),"-")</f>
        <v>-</v>
      </c>
      <c r="D110" s="197" t="str">
        <f t="shared" si="67"/>
        <v>-</v>
      </c>
      <c r="E110" s="197" t="str">
        <f t="shared" si="67"/>
        <v>-</v>
      </c>
      <c r="F110" s="197" t="str">
        <f t="shared" si="67"/>
        <v>-</v>
      </c>
      <c r="G110" s="197" t="str">
        <f t="shared" si="67"/>
        <v>-</v>
      </c>
      <c r="H110" s="197" t="str">
        <f t="shared" si="67"/>
        <v>-</v>
      </c>
      <c r="I110" s="197" t="str">
        <f t="shared" si="67"/>
        <v>-</v>
      </c>
      <c r="J110" s="197" t="str">
        <f t="shared" si="67"/>
        <v>-</v>
      </c>
      <c r="K110" s="197">
        <f t="shared" si="67"/>
        <v>0.625</v>
      </c>
      <c r="L110" s="197" t="str">
        <f t="shared" si="67"/>
        <v>-</v>
      </c>
      <c r="M110" s="197" t="str">
        <f t="shared" si="67"/>
        <v>-</v>
      </c>
      <c r="N110" s="197" t="str">
        <f t="shared" si="67"/>
        <v>-</v>
      </c>
      <c r="O110" s="197">
        <f t="shared" si="67"/>
        <v>0.68785310734463279</v>
      </c>
      <c r="P110" s="197" t="str">
        <f t="shared" si="67"/>
        <v>-</v>
      </c>
      <c r="Q110" s="197" t="str">
        <f t="shared" si="67"/>
        <v>-</v>
      </c>
      <c r="R110" s="197" t="str">
        <f t="shared" si="67"/>
        <v>-</v>
      </c>
      <c r="S110" s="197" t="str">
        <f t="shared" si="67"/>
        <v>-</v>
      </c>
      <c r="T110" s="197" t="str">
        <f t="shared" si="67"/>
        <v>-</v>
      </c>
      <c r="U110" s="197" t="str">
        <f t="shared" si="67"/>
        <v>-</v>
      </c>
      <c r="V110" s="197" t="str">
        <f t="shared" si="67"/>
        <v>-</v>
      </c>
      <c r="W110" s="197" t="str">
        <f t="shared" si="67"/>
        <v>-</v>
      </c>
      <c r="X110" s="197" t="str">
        <f t="shared" si="67"/>
        <v>-</v>
      </c>
      <c r="Y110" s="197" t="str">
        <f t="shared" si="67"/>
        <v>-</v>
      </c>
      <c r="Z110" s="197" t="str">
        <f t="shared" si="67"/>
        <v>-</v>
      </c>
      <c r="AA110" s="197" t="str">
        <f t="shared" si="67"/>
        <v>-</v>
      </c>
      <c r="AB110" s="197" t="str">
        <f t="shared" si="67"/>
        <v>-</v>
      </c>
      <c r="AC110" s="197">
        <f t="shared" si="67"/>
        <v>1.8349998127551212E-2</v>
      </c>
      <c r="AD110" s="197" t="str">
        <f t="shared" si="67"/>
        <v>-</v>
      </c>
      <c r="AE110" s="197">
        <f t="shared" si="67"/>
        <v>0.41891891891891897</v>
      </c>
      <c r="AF110" s="197">
        <f t="shared" ref="AF110" si="68">IFERROR(IF(AF34="-","-",IF(AF$7=1,IF(AF34&lt;AF$8,0,IF(AF34&gt;AF$9,1,(AF34-AF$8)/(AF$9-AF$8))),IF(AF34&lt;AF$8,1,IF(AF34&gt;AF$9,0,IFERROR(1-(AF34-AF$8)/(AF$9-AF$8),"-"))))),"-")</f>
        <v>0.16974224645072578</v>
      </c>
      <c r="AG110" s="197">
        <f t="shared" si="67"/>
        <v>0.23406391816568772</v>
      </c>
      <c r="AH110" s="197" t="str">
        <f t="shared" si="67"/>
        <v>-</v>
      </c>
      <c r="AI110" s="197" t="str">
        <f t="shared" si="67"/>
        <v>-</v>
      </c>
      <c r="AJ110" s="197" t="str">
        <f t="shared" si="67"/>
        <v>-</v>
      </c>
      <c r="AK110" s="197" t="str">
        <f t="shared" si="67"/>
        <v>-</v>
      </c>
      <c r="AL110" s="197" t="str">
        <f t="shared" si="67"/>
        <v>-</v>
      </c>
      <c r="AM110" s="197" t="str">
        <f t="shared" si="67"/>
        <v>-</v>
      </c>
      <c r="AN110" s="197" t="str">
        <f t="shared" si="67"/>
        <v>-</v>
      </c>
      <c r="AO110" s="197" t="str">
        <f t="shared" si="67"/>
        <v>-</v>
      </c>
      <c r="AP110" s="197" t="str">
        <f t="shared" si="67"/>
        <v>-</v>
      </c>
      <c r="AQ110" s="197" t="str">
        <f t="shared" si="67"/>
        <v>-</v>
      </c>
      <c r="AR110" s="197" t="str">
        <f t="shared" si="67"/>
        <v>-</v>
      </c>
      <c r="AS110" s="197" t="str">
        <f t="shared" si="67"/>
        <v>-</v>
      </c>
      <c r="AT110" s="197">
        <f t="shared" si="67"/>
        <v>0.68080861648476021</v>
      </c>
      <c r="AU110" s="198" t="str">
        <f t="shared" si="67"/>
        <v>-</v>
      </c>
    </row>
    <row r="111" spans="1:47">
      <c r="A111" s="254" t="s">
        <v>5247</v>
      </c>
      <c r="B111" s="267" t="s">
        <v>5273</v>
      </c>
      <c r="C111" s="271" t="str">
        <f t="shared" ref="C111:AU111" si="69">IFERROR(IF(C35="-","-",IF(C$7=1,IF(C35&lt;C$8,0,IF(C35&gt;C$9,1,(C35-C$8)/(C$9-C$8))),IF(C35&lt;C$8,1,IF(C35&gt;C$9,0,IFERROR(1-(C35-C$8)/(C$9-C$8),"-"))))),"-")</f>
        <v>-</v>
      </c>
      <c r="D111" s="197" t="str">
        <f t="shared" si="69"/>
        <v>-</v>
      </c>
      <c r="E111" s="197" t="str">
        <f t="shared" si="69"/>
        <v>-</v>
      </c>
      <c r="F111" s="197" t="str">
        <f t="shared" si="69"/>
        <v>-</v>
      </c>
      <c r="G111" s="197" t="str">
        <f t="shared" si="69"/>
        <v>-</v>
      </c>
      <c r="H111" s="197" t="str">
        <f t="shared" si="69"/>
        <v>-</v>
      </c>
      <c r="I111" s="197" t="str">
        <f t="shared" si="69"/>
        <v>-</v>
      </c>
      <c r="J111" s="197" t="str">
        <f t="shared" si="69"/>
        <v>-</v>
      </c>
      <c r="K111" s="197">
        <f t="shared" si="69"/>
        <v>0.56249999999999989</v>
      </c>
      <c r="L111" s="197" t="str">
        <f t="shared" si="69"/>
        <v>-</v>
      </c>
      <c r="M111" s="197" t="str">
        <f t="shared" si="69"/>
        <v>-</v>
      </c>
      <c r="N111" s="197" t="str">
        <f t="shared" si="69"/>
        <v>-</v>
      </c>
      <c r="O111" s="197">
        <f t="shared" si="69"/>
        <v>0.77824858757062143</v>
      </c>
      <c r="P111" s="197" t="str">
        <f t="shared" si="69"/>
        <v>-</v>
      </c>
      <c r="Q111" s="197" t="str">
        <f t="shared" si="69"/>
        <v>-</v>
      </c>
      <c r="R111" s="197" t="str">
        <f t="shared" si="69"/>
        <v>-</v>
      </c>
      <c r="S111" s="197" t="str">
        <f t="shared" si="69"/>
        <v>-</v>
      </c>
      <c r="T111" s="197" t="str">
        <f t="shared" si="69"/>
        <v>-</v>
      </c>
      <c r="U111" s="197" t="str">
        <f t="shared" si="69"/>
        <v>-</v>
      </c>
      <c r="V111" s="197" t="str">
        <f t="shared" si="69"/>
        <v>-</v>
      </c>
      <c r="W111" s="197" t="str">
        <f t="shared" si="69"/>
        <v>-</v>
      </c>
      <c r="X111" s="197" t="str">
        <f t="shared" si="69"/>
        <v>-</v>
      </c>
      <c r="Y111" s="197" t="str">
        <f t="shared" si="69"/>
        <v>-</v>
      </c>
      <c r="Z111" s="197" t="str">
        <f t="shared" si="69"/>
        <v>-</v>
      </c>
      <c r="AA111" s="197" t="str">
        <f t="shared" si="69"/>
        <v>-</v>
      </c>
      <c r="AB111" s="197" t="str">
        <f t="shared" si="69"/>
        <v>-</v>
      </c>
      <c r="AC111" s="197">
        <f t="shared" si="69"/>
        <v>0.31803542673107893</v>
      </c>
      <c r="AD111" s="197" t="str">
        <f t="shared" si="69"/>
        <v>-</v>
      </c>
      <c r="AE111" s="197">
        <f t="shared" si="69"/>
        <v>0.45945945945945954</v>
      </c>
      <c r="AF111" s="197">
        <f t="shared" ref="AF111" si="70">IFERROR(IF(AF35="-","-",IF(AF$7=1,IF(AF35&lt;AF$8,0,IF(AF35&gt;AF$9,1,(AF35-AF$8)/(AF$9-AF$8))),IF(AF35&lt;AF$8,1,IF(AF35&gt;AF$9,0,IFERROR(1-(AF35-AF$8)/(AF$9-AF$8),"-"))))),"-")</f>
        <v>0.62242844310011647</v>
      </c>
      <c r="AG111" s="197">
        <f t="shared" si="69"/>
        <v>0.48580958595532153</v>
      </c>
      <c r="AH111" s="197" t="str">
        <f t="shared" si="69"/>
        <v>-</v>
      </c>
      <c r="AI111" s="197" t="str">
        <f t="shared" si="69"/>
        <v>-</v>
      </c>
      <c r="AJ111" s="197" t="str">
        <f t="shared" si="69"/>
        <v>-</v>
      </c>
      <c r="AK111" s="197" t="str">
        <f t="shared" si="69"/>
        <v>-</v>
      </c>
      <c r="AL111" s="197" t="str">
        <f t="shared" si="69"/>
        <v>-</v>
      </c>
      <c r="AM111" s="197" t="str">
        <f t="shared" si="69"/>
        <v>-</v>
      </c>
      <c r="AN111" s="197" t="str">
        <f t="shared" si="69"/>
        <v>-</v>
      </c>
      <c r="AO111" s="197" t="str">
        <f t="shared" si="69"/>
        <v>-</v>
      </c>
      <c r="AP111" s="197" t="str">
        <f t="shared" si="69"/>
        <v>-</v>
      </c>
      <c r="AQ111" s="197" t="str">
        <f t="shared" si="69"/>
        <v>-</v>
      </c>
      <c r="AR111" s="197" t="str">
        <f t="shared" si="69"/>
        <v>-</v>
      </c>
      <c r="AS111" s="197" t="str">
        <f t="shared" si="69"/>
        <v>-</v>
      </c>
      <c r="AT111" s="197">
        <f t="shared" si="69"/>
        <v>0.74241424011747037</v>
      </c>
      <c r="AU111" s="198" t="str">
        <f t="shared" si="69"/>
        <v>-</v>
      </c>
    </row>
    <row r="112" spans="1:47">
      <c r="A112" s="254" t="s">
        <v>5248</v>
      </c>
      <c r="B112" s="267" t="s">
        <v>5274</v>
      </c>
      <c r="C112" s="271" t="str">
        <f t="shared" ref="C112:AU112" si="71">IFERROR(IF(C36="-","-",IF(C$7=1,IF(C36&lt;C$8,0,IF(C36&gt;C$9,1,(C36-C$8)/(C$9-C$8))),IF(C36&lt;C$8,1,IF(C36&gt;C$9,0,IFERROR(1-(C36-C$8)/(C$9-C$8),"-"))))),"-")</f>
        <v>-</v>
      </c>
      <c r="D112" s="197" t="str">
        <f t="shared" si="71"/>
        <v>-</v>
      </c>
      <c r="E112" s="197" t="str">
        <f t="shared" si="71"/>
        <v>-</v>
      </c>
      <c r="F112" s="197" t="str">
        <f t="shared" si="71"/>
        <v>-</v>
      </c>
      <c r="G112" s="197" t="str">
        <f t="shared" si="71"/>
        <v>-</v>
      </c>
      <c r="H112" s="197" t="str">
        <f t="shared" si="71"/>
        <v>-</v>
      </c>
      <c r="I112" s="197" t="str">
        <f t="shared" si="71"/>
        <v>-</v>
      </c>
      <c r="J112" s="197" t="str">
        <f t="shared" si="71"/>
        <v>-</v>
      </c>
      <c r="K112" s="197">
        <f t="shared" si="71"/>
        <v>0.15624999999999981</v>
      </c>
      <c r="L112" s="197" t="str">
        <f t="shared" si="71"/>
        <v>-</v>
      </c>
      <c r="M112" s="197" t="str">
        <f t="shared" si="71"/>
        <v>-</v>
      </c>
      <c r="N112" s="197" t="str">
        <f t="shared" si="71"/>
        <v>-</v>
      </c>
      <c r="O112" s="197">
        <f t="shared" si="71"/>
        <v>0.2768361581920904</v>
      </c>
      <c r="P112" s="197" t="str">
        <f t="shared" si="71"/>
        <v>-</v>
      </c>
      <c r="Q112" s="197" t="str">
        <f t="shared" si="71"/>
        <v>-</v>
      </c>
      <c r="R112" s="197" t="str">
        <f t="shared" si="71"/>
        <v>-</v>
      </c>
      <c r="S112" s="197" t="str">
        <f t="shared" si="71"/>
        <v>-</v>
      </c>
      <c r="T112" s="197" t="str">
        <f t="shared" si="71"/>
        <v>-</v>
      </c>
      <c r="U112" s="197" t="str">
        <f t="shared" si="71"/>
        <v>-</v>
      </c>
      <c r="V112" s="197" t="str">
        <f t="shared" si="71"/>
        <v>-</v>
      </c>
      <c r="W112" s="197" t="str">
        <f t="shared" si="71"/>
        <v>-</v>
      </c>
      <c r="X112" s="197" t="str">
        <f t="shared" si="71"/>
        <v>-</v>
      </c>
      <c r="Y112" s="197" t="str">
        <f t="shared" si="71"/>
        <v>-</v>
      </c>
      <c r="Z112" s="197" t="str">
        <f t="shared" si="71"/>
        <v>-</v>
      </c>
      <c r="AA112" s="197" t="str">
        <f t="shared" si="71"/>
        <v>-</v>
      </c>
      <c r="AB112" s="197" t="str">
        <f t="shared" si="71"/>
        <v>-</v>
      </c>
      <c r="AC112" s="197">
        <f t="shared" si="71"/>
        <v>0.25575778002471633</v>
      </c>
      <c r="AD112" s="197" t="str">
        <f t="shared" si="71"/>
        <v>-</v>
      </c>
      <c r="AE112" s="197">
        <f t="shared" si="71"/>
        <v>1</v>
      </c>
      <c r="AF112" s="197">
        <f t="shared" ref="AF112" si="72">IFERROR(IF(AF36="-","-",IF(AF$7=1,IF(AF36&lt;AF$8,0,IF(AF36&gt;AF$9,1,(AF36-AF$8)/(AF$9-AF$8))),IF(AF36&lt;AF$8,1,IF(AF36&gt;AF$9,0,IFERROR(1-(AF36-AF$8)/(AF$9-AF$8),"-"))))),"-")</f>
        <v>0.49051016836694183</v>
      </c>
      <c r="AG112" s="197">
        <f t="shared" si="71"/>
        <v>0.39055366088935545</v>
      </c>
      <c r="AH112" s="197" t="str">
        <f t="shared" si="71"/>
        <v>-</v>
      </c>
      <c r="AI112" s="197" t="str">
        <f t="shared" si="71"/>
        <v>-</v>
      </c>
      <c r="AJ112" s="197" t="str">
        <f t="shared" si="71"/>
        <v>-</v>
      </c>
      <c r="AK112" s="197" t="str">
        <f t="shared" si="71"/>
        <v>-</v>
      </c>
      <c r="AL112" s="197" t="str">
        <f t="shared" si="71"/>
        <v>-</v>
      </c>
      <c r="AM112" s="197" t="str">
        <f t="shared" si="71"/>
        <v>-</v>
      </c>
      <c r="AN112" s="197" t="str">
        <f t="shared" si="71"/>
        <v>-</v>
      </c>
      <c r="AO112" s="197" t="str">
        <f t="shared" si="71"/>
        <v>-</v>
      </c>
      <c r="AP112" s="197" t="str">
        <f t="shared" si="71"/>
        <v>-</v>
      </c>
      <c r="AQ112" s="197" t="str">
        <f t="shared" si="71"/>
        <v>-</v>
      </c>
      <c r="AR112" s="197" t="str">
        <f t="shared" si="71"/>
        <v>-</v>
      </c>
      <c r="AS112" s="197" t="str">
        <f t="shared" si="71"/>
        <v>-</v>
      </c>
      <c r="AT112" s="197">
        <f t="shared" si="71"/>
        <v>0.76667613104830035</v>
      </c>
      <c r="AU112" s="198" t="str">
        <f t="shared" si="71"/>
        <v>-</v>
      </c>
    </row>
    <row r="113" spans="1:47">
      <c r="A113" s="254" t="s">
        <v>5249</v>
      </c>
      <c r="B113" s="267" t="s">
        <v>5275</v>
      </c>
      <c r="C113" s="271" t="str">
        <f t="shared" ref="C113:AU113" si="73">IFERROR(IF(C37="-","-",IF(C$7=1,IF(C37&lt;C$8,0,IF(C37&gt;C$9,1,(C37-C$8)/(C$9-C$8))),IF(C37&lt;C$8,1,IF(C37&gt;C$9,0,IFERROR(1-(C37-C$8)/(C$9-C$8),"-"))))),"-")</f>
        <v>-</v>
      </c>
      <c r="D113" s="197" t="str">
        <f t="shared" si="73"/>
        <v>-</v>
      </c>
      <c r="E113" s="197" t="str">
        <f t="shared" si="73"/>
        <v>-</v>
      </c>
      <c r="F113" s="197" t="str">
        <f t="shared" si="73"/>
        <v>-</v>
      </c>
      <c r="G113" s="197" t="str">
        <f t="shared" si="73"/>
        <v>-</v>
      </c>
      <c r="H113" s="197" t="str">
        <f t="shared" si="73"/>
        <v>-</v>
      </c>
      <c r="I113" s="197" t="str">
        <f t="shared" si="73"/>
        <v>-</v>
      </c>
      <c r="J113" s="197" t="str">
        <f t="shared" si="73"/>
        <v>-</v>
      </c>
      <c r="K113" s="197">
        <f t="shared" si="73"/>
        <v>0.81250000000000011</v>
      </c>
      <c r="L113" s="197" t="str">
        <f t="shared" si="73"/>
        <v>-</v>
      </c>
      <c r="M113" s="197" t="str">
        <f t="shared" si="73"/>
        <v>-</v>
      </c>
      <c r="N113" s="197" t="str">
        <f t="shared" si="73"/>
        <v>-</v>
      </c>
      <c r="O113" s="197">
        <f t="shared" si="73"/>
        <v>0.93361581920903947</v>
      </c>
      <c r="P113" s="197" t="str">
        <f t="shared" si="73"/>
        <v>-</v>
      </c>
      <c r="Q113" s="197" t="str">
        <f t="shared" si="73"/>
        <v>-</v>
      </c>
      <c r="R113" s="197" t="str">
        <f t="shared" si="73"/>
        <v>-</v>
      </c>
      <c r="S113" s="197" t="str">
        <f t="shared" si="73"/>
        <v>-</v>
      </c>
      <c r="T113" s="197" t="str">
        <f t="shared" si="73"/>
        <v>-</v>
      </c>
      <c r="U113" s="197" t="str">
        <f t="shared" si="73"/>
        <v>-</v>
      </c>
      <c r="V113" s="197" t="str">
        <f t="shared" si="73"/>
        <v>-</v>
      </c>
      <c r="W113" s="197" t="str">
        <f t="shared" si="73"/>
        <v>-</v>
      </c>
      <c r="X113" s="197" t="str">
        <f t="shared" si="73"/>
        <v>-</v>
      </c>
      <c r="Y113" s="197" t="str">
        <f t="shared" si="73"/>
        <v>-</v>
      </c>
      <c r="Z113" s="197" t="str">
        <f t="shared" si="73"/>
        <v>-</v>
      </c>
      <c r="AA113" s="197" t="str">
        <f t="shared" si="73"/>
        <v>-</v>
      </c>
      <c r="AB113" s="197" t="str">
        <f t="shared" si="73"/>
        <v>-</v>
      </c>
      <c r="AC113" s="197">
        <f t="shared" si="73"/>
        <v>0.26180578961165413</v>
      </c>
      <c r="AD113" s="197" t="str">
        <f t="shared" si="73"/>
        <v>-</v>
      </c>
      <c r="AE113" s="197">
        <f t="shared" si="73"/>
        <v>0.12162162162162171</v>
      </c>
      <c r="AF113" s="197">
        <f t="shared" ref="AF113" si="74">IFERROR(IF(AF37="-","-",IF(AF$7=1,IF(AF37&lt;AF$8,0,IF(AF37&gt;AF$9,1,(AF37-AF$8)/(AF$9-AF$8))),IF(AF37&lt;AF$8,1,IF(AF37&gt;AF$9,0,IFERROR(1-(AF37-AF$8)/(AF$9-AF$8),"-"))))),"-")</f>
        <v>0.6334666556521964</v>
      </c>
      <c r="AG113" s="197">
        <f t="shared" si="73"/>
        <v>0.38074559713533918</v>
      </c>
      <c r="AH113" s="197" t="str">
        <f t="shared" si="73"/>
        <v>-</v>
      </c>
      <c r="AI113" s="197" t="str">
        <f t="shared" si="73"/>
        <v>-</v>
      </c>
      <c r="AJ113" s="197" t="str">
        <f t="shared" si="73"/>
        <v>-</v>
      </c>
      <c r="AK113" s="197" t="str">
        <f t="shared" si="73"/>
        <v>-</v>
      </c>
      <c r="AL113" s="197" t="str">
        <f t="shared" si="73"/>
        <v>-</v>
      </c>
      <c r="AM113" s="197" t="str">
        <f t="shared" si="73"/>
        <v>-</v>
      </c>
      <c r="AN113" s="197" t="str">
        <f t="shared" si="73"/>
        <v>-</v>
      </c>
      <c r="AO113" s="197" t="str">
        <f t="shared" si="73"/>
        <v>-</v>
      </c>
      <c r="AP113" s="197" t="str">
        <f t="shared" si="73"/>
        <v>-</v>
      </c>
      <c r="AQ113" s="197" t="str">
        <f t="shared" si="73"/>
        <v>-</v>
      </c>
      <c r="AR113" s="197" t="str">
        <f t="shared" si="73"/>
        <v>-</v>
      </c>
      <c r="AS113" s="197" t="str">
        <f t="shared" si="73"/>
        <v>-</v>
      </c>
      <c r="AT113" s="197">
        <f t="shared" si="73"/>
        <v>0.86746397257330754</v>
      </c>
      <c r="AU113" s="198" t="str">
        <f t="shared" si="73"/>
        <v>-</v>
      </c>
    </row>
    <row r="114" spans="1:47">
      <c r="A114" s="254" t="s">
        <v>5250</v>
      </c>
      <c r="B114" s="267" t="s">
        <v>5276</v>
      </c>
      <c r="C114" s="271" t="str">
        <f t="shared" ref="C114:AU114" si="75">IFERROR(IF(C38="-","-",IF(C$7=1,IF(C38&lt;C$8,0,IF(C38&gt;C$9,1,(C38-C$8)/(C$9-C$8))),IF(C38&lt;C$8,1,IF(C38&gt;C$9,0,IFERROR(1-(C38-C$8)/(C$9-C$8),"-"))))),"-")</f>
        <v>-</v>
      </c>
      <c r="D114" s="197" t="str">
        <f t="shared" si="75"/>
        <v>-</v>
      </c>
      <c r="E114" s="197" t="str">
        <f t="shared" si="75"/>
        <v>-</v>
      </c>
      <c r="F114" s="197" t="str">
        <f t="shared" si="75"/>
        <v>-</v>
      </c>
      <c r="G114" s="197" t="str">
        <f t="shared" si="75"/>
        <v>-</v>
      </c>
      <c r="H114" s="197" t="str">
        <f t="shared" si="75"/>
        <v>-</v>
      </c>
      <c r="I114" s="197" t="str">
        <f t="shared" si="75"/>
        <v>-</v>
      </c>
      <c r="J114" s="197" t="str">
        <f t="shared" si="75"/>
        <v>-</v>
      </c>
      <c r="K114" s="197">
        <f t="shared" si="75"/>
        <v>0.93749999999999989</v>
      </c>
      <c r="L114" s="197" t="str">
        <f t="shared" si="75"/>
        <v>-</v>
      </c>
      <c r="M114" s="197" t="str">
        <f t="shared" si="75"/>
        <v>-</v>
      </c>
      <c r="N114" s="197" t="str">
        <f t="shared" si="75"/>
        <v>-</v>
      </c>
      <c r="O114" s="197">
        <f t="shared" si="75"/>
        <v>0.99576271186440679</v>
      </c>
      <c r="P114" s="197" t="str">
        <f t="shared" si="75"/>
        <v>-</v>
      </c>
      <c r="Q114" s="197" t="str">
        <f t="shared" si="75"/>
        <v>-</v>
      </c>
      <c r="R114" s="197" t="str">
        <f t="shared" si="75"/>
        <v>-</v>
      </c>
      <c r="S114" s="197" t="str">
        <f t="shared" si="75"/>
        <v>-</v>
      </c>
      <c r="T114" s="197" t="str">
        <f t="shared" si="75"/>
        <v>-</v>
      </c>
      <c r="U114" s="197" t="str">
        <f t="shared" si="75"/>
        <v>-</v>
      </c>
      <c r="V114" s="197" t="str">
        <f t="shared" si="75"/>
        <v>-</v>
      </c>
      <c r="W114" s="197" t="str">
        <f t="shared" si="75"/>
        <v>-</v>
      </c>
      <c r="X114" s="197" t="str">
        <f t="shared" si="75"/>
        <v>-</v>
      </c>
      <c r="Y114" s="197" t="str">
        <f t="shared" si="75"/>
        <v>-</v>
      </c>
      <c r="Z114" s="197" t="str">
        <f t="shared" si="75"/>
        <v>-</v>
      </c>
      <c r="AA114" s="197" t="str">
        <f t="shared" si="75"/>
        <v>-</v>
      </c>
      <c r="AB114" s="197" t="str">
        <f t="shared" si="75"/>
        <v>-</v>
      </c>
      <c r="AC114" s="197">
        <f t="shared" si="75"/>
        <v>0.10946335617720855</v>
      </c>
      <c r="AD114" s="197" t="str">
        <f t="shared" si="75"/>
        <v>-</v>
      </c>
      <c r="AE114" s="197">
        <f t="shared" si="75"/>
        <v>0.27027027027027029</v>
      </c>
      <c r="AF114" s="197">
        <f t="shared" ref="AF114" si="76">IFERROR(IF(AF38="-","-",IF(AF$7=1,IF(AF38&lt;AF$8,0,IF(AF38&gt;AF$9,1,(AF38-AF$8)/(AF$9-AF$8))),IF(AF38&lt;AF$8,1,IF(AF38&gt;AF$9,0,IFERROR(1-(AF38-AF$8)/(AF$9-AF$8),"-"))))),"-")</f>
        <v>0.37955226676781939</v>
      </c>
      <c r="AG114" s="197">
        <f t="shared" si="75"/>
        <v>0.30226746984811204</v>
      </c>
      <c r="AH114" s="197" t="str">
        <f t="shared" si="75"/>
        <v>-</v>
      </c>
      <c r="AI114" s="197" t="str">
        <f t="shared" si="75"/>
        <v>-</v>
      </c>
      <c r="AJ114" s="197" t="str">
        <f t="shared" si="75"/>
        <v>-</v>
      </c>
      <c r="AK114" s="197" t="str">
        <f t="shared" si="75"/>
        <v>-</v>
      </c>
      <c r="AL114" s="197" t="str">
        <f t="shared" si="75"/>
        <v>-</v>
      </c>
      <c r="AM114" s="197" t="str">
        <f t="shared" si="75"/>
        <v>-</v>
      </c>
      <c r="AN114" s="197" t="str">
        <f t="shared" si="75"/>
        <v>-</v>
      </c>
      <c r="AO114" s="197" t="str">
        <f t="shared" si="75"/>
        <v>-</v>
      </c>
      <c r="AP114" s="197" t="str">
        <f t="shared" si="75"/>
        <v>-</v>
      </c>
      <c r="AQ114" s="197" t="str">
        <f t="shared" si="75"/>
        <v>-</v>
      </c>
      <c r="AR114" s="197" t="str">
        <f t="shared" si="75"/>
        <v>-</v>
      </c>
      <c r="AS114" s="197" t="str">
        <f t="shared" si="75"/>
        <v>-</v>
      </c>
      <c r="AT114" s="197">
        <f t="shared" si="75"/>
        <v>0.86492980420650756</v>
      </c>
      <c r="AU114" s="198" t="str">
        <f t="shared" si="75"/>
        <v>-</v>
      </c>
    </row>
    <row r="115" spans="1:47">
      <c r="A115" s="254" t="s">
        <v>5251</v>
      </c>
      <c r="B115" s="267" t="s">
        <v>5277</v>
      </c>
      <c r="C115" s="271" t="str">
        <f t="shared" ref="C115:AU115" si="77">IFERROR(IF(C39="-","-",IF(C$7=1,IF(C39&lt;C$8,0,IF(C39&gt;C$9,1,(C39-C$8)/(C$9-C$8))),IF(C39&lt;C$8,1,IF(C39&gt;C$9,0,IFERROR(1-(C39-C$8)/(C$9-C$8),"-"))))),"-")</f>
        <v>-</v>
      </c>
      <c r="D115" s="197" t="str">
        <f t="shared" si="77"/>
        <v>-</v>
      </c>
      <c r="E115" s="197" t="str">
        <f t="shared" si="77"/>
        <v>-</v>
      </c>
      <c r="F115" s="197" t="str">
        <f t="shared" si="77"/>
        <v>-</v>
      </c>
      <c r="G115" s="197" t="str">
        <f t="shared" si="77"/>
        <v>-</v>
      </c>
      <c r="H115" s="197" t="str">
        <f t="shared" si="77"/>
        <v>-</v>
      </c>
      <c r="I115" s="197" t="str">
        <f t="shared" si="77"/>
        <v>-</v>
      </c>
      <c r="J115" s="197" t="str">
        <f t="shared" si="77"/>
        <v>-</v>
      </c>
      <c r="K115" s="197">
        <f t="shared" si="77"/>
        <v>0.625</v>
      </c>
      <c r="L115" s="197" t="str">
        <f t="shared" si="77"/>
        <v>-</v>
      </c>
      <c r="M115" s="197" t="str">
        <f t="shared" si="77"/>
        <v>-</v>
      </c>
      <c r="N115" s="197" t="str">
        <f t="shared" si="77"/>
        <v>-</v>
      </c>
      <c r="O115" s="197">
        <f t="shared" si="77"/>
        <v>0.64265536723163841</v>
      </c>
      <c r="P115" s="197" t="str">
        <f t="shared" si="77"/>
        <v>-</v>
      </c>
      <c r="Q115" s="197" t="str">
        <f t="shared" si="77"/>
        <v>-</v>
      </c>
      <c r="R115" s="197" t="str">
        <f t="shared" si="77"/>
        <v>-</v>
      </c>
      <c r="S115" s="197" t="str">
        <f t="shared" si="77"/>
        <v>-</v>
      </c>
      <c r="T115" s="197" t="str">
        <f t="shared" si="77"/>
        <v>-</v>
      </c>
      <c r="U115" s="197" t="str">
        <f t="shared" si="77"/>
        <v>-</v>
      </c>
      <c r="V115" s="197" t="str">
        <f t="shared" si="77"/>
        <v>-</v>
      </c>
      <c r="W115" s="197" t="str">
        <f t="shared" si="77"/>
        <v>-</v>
      </c>
      <c r="X115" s="197" t="str">
        <f t="shared" si="77"/>
        <v>-</v>
      </c>
      <c r="Y115" s="197" t="str">
        <f t="shared" si="77"/>
        <v>-</v>
      </c>
      <c r="Z115" s="197" t="str">
        <f t="shared" si="77"/>
        <v>-</v>
      </c>
      <c r="AA115" s="197" t="str">
        <f t="shared" si="77"/>
        <v>-</v>
      </c>
      <c r="AB115" s="197" t="str">
        <f t="shared" si="77"/>
        <v>-</v>
      </c>
      <c r="AC115" s="197">
        <f t="shared" si="77"/>
        <v>0.16091824888589298</v>
      </c>
      <c r="AD115" s="197" t="str">
        <f t="shared" si="77"/>
        <v>-</v>
      </c>
      <c r="AE115" s="197">
        <f t="shared" si="77"/>
        <v>0.54054054054054057</v>
      </c>
      <c r="AF115" s="197">
        <f t="shared" ref="AF115" si="78">IFERROR(IF(AF39="-","-",IF(AF$7=1,IF(AF39&lt;AF$8,0,IF(AF39&gt;AF$9,1,(AF39-AF$8)/(AF$9-AF$8))),IF(AF39&lt;AF$8,1,IF(AF39&gt;AF$9,0,IFERROR(1-(AF39-AF$8)/(AF$9-AF$8),"-"))))),"-")</f>
        <v>0.44341536953086014</v>
      </c>
      <c r="AG115" s="197">
        <f t="shared" si="77"/>
        <v>0.30655084115633746</v>
      </c>
      <c r="AH115" s="197" t="str">
        <f t="shared" si="77"/>
        <v>-</v>
      </c>
      <c r="AI115" s="197" t="str">
        <f t="shared" si="77"/>
        <v>-</v>
      </c>
      <c r="AJ115" s="197" t="str">
        <f t="shared" si="77"/>
        <v>-</v>
      </c>
      <c r="AK115" s="197" t="str">
        <f t="shared" si="77"/>
        <v>-</v>
      </c>
      <c r="AL115" s="197" t="str">
        <f t="shared" si="77"/>
        <v>-</v>
      </c>
      <c r="AM115" s="197" t="str">
        <f t="shared" si="77"/>
        <v>-</v>
      </c>
      <c r="AN115" s="197" t="str">
        <f t="shared" si="77"/>
        <v>-</v>
      </c>
      <c r="AO115" s="197" t="str">
        <f t="shared" si="77"/>
        <v>-</v>
      </c>
      <c r="AP115" s="197" t="str">
        <f t="shared" si="77"/>
        <v>-</v>
      </c>
      <c r="AQ115" s="197" t="str">
        <f t="shared" si="77"/>
        <v>-</v>
      </c>
      <c r="AR115" s="197" t="str">
        <f t="shared" si="77"/>
        <v>-</v>
      </c>
      <c r="AS115" s="197" t="str">
        <f t="shared" si="77"/>
        <v>-</v>
      </c>
      <c r="AT115" s="197">
        <f t="shared" si="77"/>
        <v>0.79204992220661963</v>
      </c>
      <c r="AU115" s="198" t="str">
        <f t="shared" si="77"/>
        <v>-</v>
      </c>
    </row>
    <row r="116" spans="1:47">
      <c r="A116" s="254"/>
      <c r="B116" s="267"/>
      <c r="C116" s="271" t="str">
        <f t="shared" ref="C116:AU116" si="79">IFERROR(IF(C40="-","-",IF(C$7=1,IF(C40&lt;C$8,0,IF(C40&gt;C$9,1,(C40-C$8)/(C$9-C$8))),IF(C40&lt;C$8,1,IF(C40&gt;C$9,0,IFERROR(1-(C40-C$8)/(C$9-C$8),"-"))))),"-")</f>
        <v>-</v>
      </c>
      <c r="D116" s="197" t="str">
        <f t="shared" si="79"/>
        <v>-</v>
      </c>
      <c r="E116" s="197" t="str">
        <f t="shared" si="79"/>
        <v>-</v>
      </c>
      <c r="F116" s="197" t="str">
        <f t="shared" si="79"/>
        <v>-</v>
      </c>
      <c r="G116" s="197" t="str">
        <f t="shared" si="79"/>
        <v>-</v>
      </c>
      <c r="H116" s="197" t="str">
        <f t="shared" si="79"/>
        <v>-</v>
      </c>
      <c r="I116" s="197" t="str">
        <f t="shared" si="79"/>
        <v>-</v>
      </c>
      <c r="J116" s="197" t="str">
        <f t="shared" si="79"/>
        <v>-</v>
      </c>
      <c r="K116" s="197" t="str">
        <f t="shared" si="79"/>
        <v>-</v>
      </c>
      <c r="L116" s="197" t="str">
        <f t="shared" si="79"/>
        <v>-</v>
      </c>
      <c r="M116" s="197" t="str">
        <f t="shared" si="79"/>
        <v>-</v>
      </c>
      <c r="N116" s="197" t="str">
        <f t="shared" si="79"/>
        <v>-</v>
      </c>
      <c r="O116" s="197" t="str">
        <f t="shared" si="79"/>
        <v>-</v>
      </c>
      <c r="P116" s="197" t="str">
        <f t="shared" si="79"/>
        <v>-</v>
      </c>
      <c r="Q116" s="197" t="str">
        <f t="shared" si="79"/>
        <v>-</v>
      </c>
      <c r="R116" s="197" t="str">
        <f t="shared" si="79"/>
        <v>-</v>
      </c>
      <c r="S116" s="197" t="str">
        <f t="shared" si="79"/>
        <v>-</v>
      </c>
      <c r="T116" s="197" t="str">
        <f t="shared" si="79"/>
        <v>-</v>
      </c>
      <c r="U116" s="197" t="str">
        <f t="shared" si="79"/>
        <v>-</v>
      </c>
      <c r="V116" s="197" t="str">
        <f t="shared" si="79"/>
        <v>-</v>
      </c>
      <c r="W116" s="197" t="str">
        <f t="shared" si="79"/>
        <v>-</v>
      </c>
      <c r="X116" s="197" t="str">
        <f t="shared" si="79"/>
        <v>-</v>
      </c>
      <c r="Y116" s="197" t="str">
        <f t="shared" si="79"/>
        <v>-</v>
      </c>
      <c r="Z116" s="197" t="str">
        <f t="shared" si="79"/>
        <v>-</v>
      </c>
      <c r="AA116" s="197" t="str">
        <f t="shared" si="79"/>
        <v>-</v>
      </c>
      <c r="AB116" s="197" t="str">
        <f t="shared" si="79"/>
        <v>-</v>
      </c>
      <c r="AC116" s="197" t="str">
        <f t="shared" si="79"/>
        <v>-</v>
      </c>
      <c r="AD116" s="197" t="str">
        <f t="shared" si="79"/>
        <v>-</v>
      </c>
      <c r="AE116" s="197" t="str">
        <f t="shared" si="79"/>
        <v>-</v>
      </c>
      <c r="AF116" s="197" t="str">
        <f t="shared" ref="AF116" si="80">IFERROR(IF(AF40="-","-",IF(AF$7=1,IF(AF40&lt;AF$8,0,IF(AF40&gt;AF$9,1,(AF40-AF$8)/(AF$9-AF$8))),IF(AF40&lt;AF$8,1,IF(AF40&gt;AF$9,0,IFERROR(1-(AF40-AF$8)/(AF$9-AF$8),"-"))))),"-")</f>
        <v>-</v>
      </c>
      <c r="AG116" s="197" t="str">
        <f t="shared" si="79"/>
        <v>-</v>
      </c>
      <c r="AH116" s="197" t="str">
        <f t="shared" si="79"/>
        <v>-</v>
      </c>
      <c r="AI116" s="197" t="str">
        <f t="shared" si="79"/>
        <v>-</v>
      </c>
      <c r="AJ116" s="197" t="str">
        <f t="shared" si="79"/>
        <v>-</v>
      </c>
      <c r="AK116" s="197" t="str">
        <f t="shared" si="79"/>
        <v>-</v>
      </c>
      <c r="AL116" s="197" t="str">
        <f t="shared" si="79"/>
        <v>-</v>
      </c>
      <c r="AM116" s="197" t="str">
        <f t="shared" si="79"/>
        <v>-</v>
      </c>
      <c r="AN116" s="197" t="str">
        <f t="shared" si="79"/>
        <v>-</v>
      </c>
      <c r="AO116" s="197" t="str">
        <f t="shared" si="79"/>
        <v>-</v>
      </c>
      <c r="AP116" s="197" t="str">
        <f t="shared" si="79"/>
        <v>-</v>
      </c>
      <c r="AQ116" s="197" t="str">
        <f t="shared" si="79"/>
        <v>-</v>
      </c>
      <c r="AR116" s="197" t="str">
        <f t="shared" si="79"/>
        <v>-</v>
      </c>
      <c r="AS116" s="197" t="str">
        <f t="shared" si="79"/>
        <v>-</v>
      </c>
      <c r="AT116" s="197" t="str">
        <f t="shared" si="79"/>
        <v>-</v>
      </c>
      <c r="AU116" s="198" t="str">
        <f t="shared" si="79"/>
        <v>-</v>
      </c>
    </row>
    <row r="117" spans="1:47">
      <c r="A117" s="254"/>
      <c r="B117" s="267"/>
      <c r="C117" s="271" t="str">
        <f t="shared" ref="C117:AU117" si="81">IFERROR(IF(C41="-","-",IF(C$7=1,IF(C41&lt;C$8,0,IF(C41&gt;C$9,1,(C41-C$8)/(C$9-C$8))),IF(C41&lt;C$8,1,IF(C41&gt;C$9,0,IFERROR(1-(C41-C$8)/(C$9-C$8),"-"))))),"-")</f>
        <v>-</v>
      </c>
      <c r="D117" s="197" t="str">
        <f t="shared" si="81"/>
        <v>-</v>
      </c>
      <c r="E117" s="197" t="str">
        <f t="shared" si="81"/>
        <v>-</v>
      </c>
      <c r="F117" s="197" t="str">
        <f t="shared" si="81"/>
        <v>-</v>
      </c>
      <c r="G117" s="197" t="str">
        <f t="shared" si="81"/>
        <v>-</v>
      </c>
      <c r="H117" s="197" t="str">
        <f t="shared" si="81"/>
        <v>-</v>
      </c>
      <c r="I117" s="197" t="str">
        <f t="shared" si="81"/>
        <v>-</v>
      </c>
      <c r="J117" s="197" t="str">
        <f t="shared" si="81"/>
        <v>-</v>
      </c>
      <c r="K117" s="197" t="str">
        <f t="shared" si="81"/>
        <v>-</v>
      </c>
      <c r="L117" s="197" t="str">
        <f t="shared" si="81"/>
        <v>-</v>
      </c>
      <c r="M117" s="197" t="str">
        <f t="shared" si="81"/>
        <v>-</v>
      </c>
      <c r="N117" s="197" t="str">
        <f t="shared" si="81"/>
        <v>-</v>
      </c>
      <c r="O117" s="197" t="str">
        <f t="shared" si="81"/>
        <v>-</v>
      </c>
      <c r="P117" s="197" t="str">
        <f t="shared" si="81"/>
        <v>-</v>
      </c>
      <c r="Q117" s="197" t="str">
        <f t="shared" si="81"/>
        <v>-</v>
      </c>
      <c r="R117" s="197" t="str">
        <f t="shared" si="81"/>
        <v>-</v>
      </c>
      <c r="S117" s="197" t="str">
        <f t="shared" si="81"/>
        <v>-</v>
      </c>
      <c r="T117" s="197" t="str">
        <f t="shared" si="81"/>
        <v>-</v>
      </c>
      <c r="U117" s="197" t="str">
        <f t="shared" si="81"/>
        <v>-</v>
      </c>
      <c r="V117" s="197" t="str">
        <f t="shared" si="81"/>
        <v>-</v>
      </c>
      <c r="W117" s="197" t="str">
        <f t="shared" si="81"/>
        <v>-</v>
      </c>
      <c r="X117" s="197" t="str">
        <f t="shared" si="81"/>
        <v>-</v>
      </c>
      <c r="Y117" s="197" t="str">
        <f t="shared" si="81"/>
        <v>-</v>
      </c>
      <c r="Z117" s="197" t="str">
        <f t="shared" si="81"/>
        <v>-</v>
      </c>
      <c r="AA117" s="197" t="str">
        <f t="shared" si="81"/>
        <v>-</v>
      </c>
      <c r="AB117" s="197" t="str">
        <f t="shared" si="81"/>
        <v>-</v>
      </c>
      <c r="AC117" s="197" t="str">
        <f t="shared" si="81"/>
        <v>-</v>
      </c>
      <c r="AD117" s="197" t="str">
        <f t="shared" si="81"/>
        <v>-</v>
      </c>
      <c r="AE117" s="197" t="str">
        <f t="shared" si="81"/>
        <v>-</v>
      </c>
      <c r="AF117" s="197" t="str">
        <f t="shared" ref="AF117" si="82">IFERROR(IF(AF41="-","-",IF(AF$7=1,IF(AF41&lt;AF$8,0,IF(AF41&gt;AF$9,1,(AF41-AF$8)/(AF$9-AF$8))),IF(AF41&lt;AF$8,1,IF(AF41&gt;AF$9,0,IFERROR(1-(AF41-AF$8)/(AF$9-AF$8),"-"))))),"-")</f>
        <v>-</v>
      </c>
      <c r="AG117" s="197" t="str">
        <f t="shared" si="81"/>
        <v>-</v>
      </c>
      <c r="AH117" s="197" t="str">
        <f t="shared" si="81"/>
        <v>-</v>
      </c>
      <c r="AI117" s="197" t="str">
        <f t="shared" si="81"/>
        <v>-</v>
      </c>
      <c r="AJ117" s="197" t="str">
        <f t="shared" si="81"/>
        <v>-</v>
      </c>
      <c r="AK117" s="197" t="str">
        <f t="shared" si="81"/>
        <v>-</v>
      </c>
      <c r="AL117" s="197" t="str">
        <f t="shared" si="81"/>
        <v>-</v>
      </c>
      <c r="AM117" s="197" t="str">
        <f t="shared" si="81"/>
        <v>-</v>
      </c>
      <c r="AN117" s="197" t="str">
        <f t="shared" si="81"/>
        <v>-</v>
      </c>
      <c r="AO117" s="197" t="str">
        <f t="shared" si="81"/>
        <v>-</v>
      </c>
      <c r="AP117" s="197" t="str">
        <f t="shared" si="81"/>
        <v>-</v>
      </c>
      <c r="AQ117" s="197" t="str">
        <f t="shared" si="81"/>
        <v>-</v>
      </c>
      <c r="AR117" s="197" t="str">
        <f t="shared" si="81"/>
        <v>-</v>
      </c>
      <c r="AS117" s="197" t="str">
        <f t="shared" si="81"/>
        <v>-</v>
      </c>
      <c r="AT117" s="197" t="str">
        <f t="shared" si="81"/>
        <v>-</v>
      </c>
      <c r="AU117" s="198" t="str">
        <f t="shared" si="81"/>
        <v>-</v>
      </c>
    </row>
    <row r="118" spans="1:47">
      <c r="A118" s="254"/>
      <c r="B118" s="267"/>
      <c r="C118" s="271" t="str">
        <f t="shared" ref="C118:AU118" si="83">IFERROR(IF(C42="-","-",IF(C$7=1,IF(C42&lt;C$8,0,IF(C42&gt;C$9,1,(C42-C$8)/(C$9-C$8))),IF(C42&lt;C$8,1,IF(C42&gt;C$9,0,IFERROR(1-(C42-C$8)/(C$9-C$8),"-"))))),"-")</f>
        <v>-</v>
      </c>
      <c r="D118" s="197" t="str">
        <f t="shared" si="83"/>
        <v>-</v>
      </c>
      <c r="E118" s="197" t="str">
        <f t="shared" si="83"/>
        <v>-</v>
      </c>
      <c r="F118" s="197" t="str">
        <f t="shared" si="83"/>
        <v>-</v>
      </c>
      <c r="G118" s="197" t="str">
        <f t="shared" si="83"/>
        <v>-</v>
      </c>
      <c r="H118" s="197" t="str">
        <f t="shared" si="83"/>
        <v>-</v>
      </c>
      <c r="I118" s="197" t="str">
        <f t="shared" si="83"/>
        <v>-</v>
      </c>
      <c r="J118" s="197" t="str">
        <f t="shared" si="83"/>
        <v>-</v>
      </c>
      <c r="K118" s="197" t="str">
        <f t="shared" si="83"/>
        <v>-</v>
      </c>
      <c r="L118" s="197" t="str">
        <f t="shared" si="83"/>
        <v>-</v>
      </c>
      <c r="M118" s="197" t="str">
        <f t="shared" si="83"/>
        <v>-</v>
      </c>
      <c r="N118" s="197" t="str">
        <f t="shared" si="83"/>
        <v>-</v>
      </c>
      <c r="O118" s="197" t="str">
        <f t="shared" si="83"/>
        <v>-</v>
      </c>
      <c r="P118" s="197" t="str">
        <f t="shared" si="83"/>
        <v>-</v>
      </c>
      <c r="Q118" s="197" t="str">
        <f t="shared" si="83"/>
        <v>-</v>
      </c>
      <c r="R118" s="197" t="str">
        <f t="shared" si="83"/>
        <v>-</v>
      </c>
      <c r="S118" s="197" t="str">
        <f t="shared" si="83"/>
        <v>-</v>
      </c>
      <c r="T118" s="197" t="str">
        <f t="shared" si="83"/>
        <v>-</v>
      </c>
      <c r="U118" s="197" t="str">
        <f t="shared" si="83"/>
        <v>-</v>
      </c>
      <c r="V118" s="197" t="str">
        <f t="shared" si="83"/>
        <v>-</v>
      </c>
      <c r="W118" s="197" t="str">
        <f t="shared" si="83"/>
        <v>-</v>
      </c>
      <c r="X118" s="197" t="str">
        <f t="shared" si="83"/>
        <v>-</v>
      </c>
      <c r="Y118" s="197" t="str">
        <f t="shared" si="83"/>
        <v>-</v>
      </c>
      <c r="Z118" s="197" t="str">
        <f t="shared" si="83"/>
        <v>-</v>
      </c>
      <c r="AA118" s="197" t="str">
        <f t="shared" si="83"/>
        <v>-</v>
      </c>
      <c r="AB118" s="197" t="str">
        <f t="shared" si="83"/>
        <v>-</v>
      </c>
      <c r="AC118" s="197" t="str">
        <f t="shared" si="83"/>
        <v>-</v>
      </c>
      <c r="AD118" s="197" t="str">
        <f t="shared" si="83"/>
        <v>-</v>
      </c>
      <c r="AE118" s="197" t="str">
        <f t="shared" si="83"/>
        <v>-</v>
      </c>
      <c r="AF118" s="197" t="str">
        <f t="shared" ref="AF118" si="84">IFERROR(IF(AF42="-","-",IF(AF$7=1,IF(AF42&lt;AF$8,0,IF(AF42&gt;AF$9,1,(AF42-AF$8)/(AF$9-AF$8))),IF(AF42&lt;AF$8,1,IF(AF42&gt;AF$9,0,IFERROR(1-(AF42-AF$8)/(AF$9-AF$8),"-"))))),"-")</f>
        <v>-</v>
      </c>
      <c r="AG118" s="197" t="str">
        <f t="shared" si="83"/>
        <v>-</v>
      </c>
      <c r="AH118" s="197" t="str">
        <f t="shared" si="83"/>
        <v>-</v>
      </c>
      <c r="AI118" s="197" t="str">
        <f t="shared" si="83"/>
        <v>-</v>
      </c>
      <c r="AJ118" s="197" t="str">
        <f t="shared" si="83"/>
        <v>-</v>
      </c>
      <c r="AK118" s="197" t="str">
        <f t="shared" si="83"/>
        <v>-</v>
      </c>
      <c r="AL118" s="197" t="str">
        <f t="shared" si="83"/>
        <v>-</v>
      </c>
      <c r="AM118" s="197" t="str">
        <f t="shared" si="83"/>
        <v>-</v>
      </c>
      <c r="AN118" s="197" t="str">
        <f t="shared" si="83"/>
        <v>-</v>
      </c>
      <c r="AO118" s="197" t="str">
        <f t="shared" si="83"/>
        <v>-</v>
      </c>
      <c r="AP118" s="197" t="str">
        <f t="shared" si="83"/>
        <v>-</v>
      </c>
      <c r="AQ118" s="197" t="str">
        <f t="shared" si="83"/>
        <v>-</v>
      </c>
      <c r="AR118" s="197" t="str">
        <f t="shared" si="83"/>
        <v>-</v>
      </c>
      <c r="AS118" s="197" t="str">
        <f t="shared" si="83"/>
        <v>-</v>
      </c>
      <c r="AT118" s="197" t="str">
        <f t="shared" si="83"/>
        <v>-</v>
      </c>
      <c r="AU118" s="198" t="str">
        <f t="shared" si="83"/>
        <v>-</v>
      </c>
    </row>
    <row r="119" spans="1:47">
      <c r="A119" s="254"/>
      <c r="B119" s="267"/>
      <c r="C119" s="271" t="str">
        <f t="shared" ref="C119:AU119" si="85">IFERROR(IF(C43="-","-",IF(C$7=1,IF(C43&lt;C$8,0,IF(C43&gt;C$9,1,(C43-C$8)/(C$9-C$8))),IF(C43&lt;C$8,1,IF(C43&gt;C$9,0,IFERROR(1-(C43-C$8)/(C$9-C$8),"-"))))),"-")</f>
        <v>-</v>
      </c>
      <c r="D119" s="197" t="str">
        <f t="shared" si="85"/>
        <v>-</v>
      </c>
      <c r="E119" s="197" t="str">
        <f t="shared" si="85"/>
        <v>-</v>
      </c>
      <c r="F119" s="197" t="str">
        <f t="shared" si="85"/>
        <v>-</v>
      </c>
      <c r="G119" s="197" t="str">
        <f t="shared" si="85"/>
        <v>-</v>
      </c>
      <c r="H119" s="197" t="str">
        <f t="shared" si="85"/>
        <v>-</v>
      </c>
      <c r="I119" s="197" t="str">
        <f t="shared" si="85"/>
        <v>-</v>
      </c>
      <c r="J119" s="197" t="str">
        <f t="shared" si="85"/>
        <v>-</v>
      </c>
      <c r="K119" s="197" t="str">
        <f t="shared" si="85"/>
        <v>-</v>
      </c>
      <c r="L119" s="197" t="str">
        <f t="shared" si="85"/>
        <v>-</v>
      </c>
      <c r="M119" s="197" t="str">
        <f t="shared" si="85"/>
        <v>-</v>
      </c>
      <c r="N119" s="197" t="str">
        <f t="shared" si="85"/>
        <v>-</v>
      </c>
      <c r="O119" s="197" t="str">
        <f t="shared" si="85"/>
        <v>-</v>
      </c>
      <c r="P119" s="197" t="str">
        <f t="shared" si="85"/>
        <v>-</v>
      </c>
      <c r="Q119" s="197" t="str">
        <f t="shared" si="85"/>
        <v>-</v>
      </c>
      <c r="R119" s="197" t="str">
        <f t="shared" si="85"/>
        <v>-</v>
      </c>
      <c r="S119" s="197" t="str">
        <f t="shared" si="85"/>
        <v>-</v>
      </c>
      <c r="T119" s="197" t="str">
        <f t="shared" si="85"/>
        <v>-</v>
      </c>
      <c r="U119" s="197" t="str">
        <f t="shared" si="85"/>
        <v>-</v>
      </c>
      <c r="V119" s="197" t="str">
        <f t="shared" si="85"/>
        <v>-</v>
      </c>
      <c r="W119" s="197" t="str">
        <f t="shared" si="85"/>
        <v>-</v>
      </c>
      <c r="X119" s="197" t="str">
        <f t="shared" si="85"/>
        <v>-</v>
      </c>
      <c r="Y119" s="197" t="str">
        <f t="shared" si="85"/>
        <v>-</v>
      </c>
      <c r="Z119" s="197" t="str">
        <f t="shared" si="85"/>
        <v>-</v>
      </c>
      <c r="AA119" s="197" t="str">
        <f t="shared" si="85"/>
        <v>-</v>
      </c>
      <c r="AB119" s="197" t="str">
        <f t="shared" si="85"/>
        <v>-</v>
      </c>
      <c r="AC119" s="197" t="str">
        <f t="shared" si="85"/>
        <v>-</v>
      </c>
      <c r="AD119" s="197" t="str">
        <f t="shared" si="85"/>
        <v>-</v>
      </c>
      <c r="AE119" s="197" t="str">
        <f t="shared" si="85"/>
        <v>-</v>
      </c>
      <c r="AF119" s="197" t="str">
        <f t="shared" ref="AF119" si="86">IFERROR(IF(AF43="-","-",IF(AF$7=1,IF(AF43&lt;AF$8,0,IF(AF43&gt;AF$9,1,(AF43-AF$8)/(AF$9-AF$8))),IF(AF43&lt;AF$8,1,IF(AF43&gt;AF$9,0,IFERROR(1-(AF43-AF$8)/(AF$9-AF$8),"-"))))),"-")</f>
        <v>-</v>
      </c>
      <c r="AG119" s="197" t="str">
        <f t="shared" si="85"/>
        <v>-</v>
      </c>
      <c r="AH119" s="197" t="str">
        <f t="shared" si="85"/>
        <v>-</v>
      </c>
      <c r="AI119" s="197" t="str">
        <f t="shared" si="85"/>
        <v>-</v>
      </c>
      <c r="AJ119" s="197" t="str">
        <f t="shared" si="85"/>
        <v>-</v>
      </c>
      <c r="AK119" s="197" t="str">
        <f t="shared" si="85"/>
        <v>-</v>
      </c>
      <c r="AL119" s="197" t="str">
        <f t="shared" si="85"/>
        <v>-</v>
      </c>
      <c r="AM119" s="197" t="str">
        <f t="shared" si="85"/>
        <v>-</v>
      </c>
      <c r="AN119" s="197" t="str">
        <f t="shared" si="85"/>
        <v>-</v>
      </c>
      <c r="AO119" s="197" t="str">
        <f t="shared" si="85"/>
        <v>-</v>
      </c>
      <c r="AP119" s="197" t="str">
        <f t="shared" si="85"/>
        <v>-</v>
      </c>
      <c r="AQ119" s="197" t="str">
        <f t="shared" si="85"/>
        <v>-</v>
      </c>
      <c r="AR119" s="197" t="str">
        <f t="shared" si="85"/>
        <v>-</v>
      </c>
      <c r="AS119" s="197" t="str">
        <f t="shared" si="85"/>
        <v>-</v>
      </c>
      <c r="AT119" s="197" t="str">
        <f t="shared" si="85"/>
        <v>-</v>
      </c>
      <c r="AU119" s="198" t="str">
        <f t="shared" si="85"/>
        <v>-</v>
      </c>
    </row>
    <row r="120" spans="1:47">
      <c r="A120" s="254"/>
      <c r="B120" s="267"/>
      <c r="C120" s="271" t="str">
        <f t="shared" ref="C120:AU120" si="87">IFERROR(IF(C44="-","-",IF(C$7=1,IF(C44&lt;C$8,0,IF(C44&gt;C$9,1,(C44-C$8)/(C$9-C$8))),IF(C44&lt;C$8,1,IF(C44&gt;C$9,0,IFERROR(1-(C44-C$8)/(C$9-C$8),"-"))))),"-")</f>
        <v>-</v>
      </c>
      <c r="D120" s="197" t="str">
        <f t="shared" si="87"/>
        <v>-</v>
      </c>
      <c r="E120" s="197" t="str">
        <f t="shared" si="87"/>
        <v>-</v>
      </c>
      <c r="F120" s="197" t="str">
        <f t="shared" si="87"/>
        <v>-</v>
      </c>
      <c r="G120" s="197" t="str">
        <f t="shared" si="87"/>
        <v>-</v>
      </c>
      <c r="H120" s="197" t="str">
        <f t="shared" si="87"/>
        <v>-</v>
      </c>
      <c r="I120" s="197" t="str">
        <f t="shared" si="87"/>
        <v>-</v>
      </c>
      <c r="J120" s="197" t="str">
        <f t="shared" si="87"/>
        <v>-</v>
      </c>
      <c r="K120" s="197" t="str">
        <f t="shared" si="87"/>
        <v>-</v>
      </c>
      <c r="L120" s="197" t="str">
        <f t="shared" si="87"/>
        <v>-</v>
      </c>
      <c r="M120" s="197" t="str">
        <f t="shared" si="87"/>
        <v>-</v>
      </c>
      <c r="N120" s="197" t="str">
        <f t="shared" si="87"/>
        <v>-</v>
      </c>
      <c r="O120" s="197" t="str">
        <f t="shared" si="87"/>
        <v>-</v>
      </c>
      <c r="P120" s="197" t="str">
        <f t="shared" si="87"/>
        <v>-</v>
      </c>
      <c r="Q120" s="197" t="str">
        <f t="shared" si="87"/>
        <v>-</v>
      </c>
      <c r="R120" s="197" t="str">
        <f t="shared" si="87"/>
        <v>-</v>
      </c>
      <c r="S120" s="197" t="str">
        <f t="shared" si="87"/>
        <v>-</v>
      </c>
      <c r="T120" s="197" t="str">
        <f t="shared" si="87"/>
        <v>-</v>
      </c>
      <c r="U120" s="197" t="str">
        <f t="shared" si="87"/>
        <v>-</v>
      </c>
      <c r="V120" s="197" t="str">
        <f t="shared" si="87"/>
        <v>-</v>
      </c>
      <c r="W120" s="197" t="str">
        <f t="shared" si="87"/>
        <v>-</v>
      </c>
      <c r="X120" s="197" t="str">
        <f t="shared" si="87"/>
        <v>-</v>
      </c>
      <c r="Y120" s="197" t="str">
        <f t="shared" si="87"/>
        <v>-</v>
      </c>
      <c r="Z120" s="197" t="str">
        <f t="shared" si="87"/>
        <v>-</v>
      </c>
      <c r="AA120" s="197" t="str">
        <f t="shared" si="87"/>
        <v>-</v>
      </c>
      <c r="AB120" s="197" t="str">
        <f t="shared" si="87"/>
        <v>-</v>
      </c>
      <c r="AC120" s="197" t="str">
        <f t="shared" si="87"/>
        <v>-</v>
      </c>
      <c r="AD120" s="197" t="str">
        <f t="shared" si="87"/>
        <v>-</v>
      </c>
      <c r="AE120" s="197" t="str">
        <f t="shared" si="87"/>
        <v>-</v>
      </c>
      <c r="AF120" s="197" t="str">
        <f t="shared" ref="AF120" si="88">IFERROR(IF(AF44="-","-",IF(AF$7=1,IF(AF44&lt;AF$8,0,IF(AF44&gt;AF$9,1,(AF44-AF$8)/(AF$9-AF$8))),IF(AF44&lt;AF$8,1,IF(AF44&gt;AF$9,0,IFERROR(1-(AF44-AF$8)/(AF$9-AF$8),"-"))))),"-")</f>
        <v>-</v>
      </c>
      <c r="AG120" s="197" t="str">
        <f t="shared" si="87"/>
        <v>-</v>
      </c>
      <c r="AH120" s="197" t="str">
        <f t="shared" si="87"/>
        <v>-</v>
      </c>
      <c r="AI120" s="197" t="str">
        <f t="shared" si="87"/>
        <v>-</v>
      </c>
      <c r="AJ120" s="197" t="str">
        <f t="shared" si="87"/>
        <v>-</v>
      </c>
      <c r="AK120" s="197" t="str">
        <f t="shared" si="87"/>
        <v>-</v>
      </c>
      <c r="AL120" s="197" t="str">
        <f t="shared" si="87"/>
        <v>-</v>
      </c>
      <c r="AM120" s="197" t="str">
        <f t="shared" si="87"/>
        <v>-</v>
      </c>
      <c r="AN120" s="197" t="str">
        <f t="shared" si="87"/>
        <v>-</v>
      </c>
      <c r="AO120" s="197" t="str">
        <f t="shared" si="87"/>
        <v>-</v>
      </c>
      <c r="AP120" s="197" t="str">
        <f t="shared" si="87"/>
        <v>-</v>
      </c>
      <c r="AQ120" s="197" t="str">
        <f t="shared" si="87"/>
        <v>-</v>
      </c>
      <c r="AR120" s="197" t="str">
        <f t="shared" si="87"/>
        <v>-</v>
      </c>
      <c r="AS120" s="197" t="str">
        <f t="shared" si="87"/>
        <v>-</v>
      </c>
      <c r="AT120" s="197" t="str">
        <f t="shared" si="87"/>
        <v>-</v>
      </c>
      <c r="AU120" s="198" t="str">
        <f t="shared" si="87"/>
        <v>-</v>
      </c>
    </row>
    <row r="121" spans="1:47">
      <c r="A121" s="254"/>
      <c r="B121" s="267"/>
      <c r="C121" s="271" t="str">
        <f t="shared" ref="C121:AU121" si="89">IFERROR(IF(C45="-","-",IF(C$7=1,IF(C45&lt;C$8,0,IF(C45&gt;C$9,1,(C45-C$8)/(C$9-C$8))),IF(C45&lt;C$8,1,IF(C45&gt;C$9,0,IFERROR(1-(C45-C$8)/(C$9-C$8),"-"))))),"-")</f>
        <v>-</v>
      </c>
      <c r="D121" s="197" t="str">
        <f t="shared" si="89"/>
        <v>-</v>
      </c>
      <c r="E121" s="197" t="str">
        <f t="shared" si="89"/>
        <v>-</v>
      </c>
      <c r="F121" s="197" t="str">
        <f t="shared" si="89"/>
        <v>-</v>
      </c>
      <c r="G121" s="197" t="str">
        <f t="shared" si="89"/>
        <v>-</v>
      </c>
      <c r="H121" s="197" t="str">
        <f t="shared" si="89"/>
        <v>-</v>
      </c>
      <c r="I121" s="197" t="str">
        <f t="shared" si="89"/>
        <v>-</v>
      </c>
      <c r="J121" s="197" t="str">
        <f t="shared" si="89"/>
        <v>-</v>
      </c>
      <c r="K121" s="197" t="str">
        <f t="shared" si="89"/>
        <v>-</v>
      </c>
      <c r="L121" s="197" t="str">
        <f t="shared" si="89"/>
        <v>-</v>
      </c>
      <c r="M121" s="197" t="str">
        <f t="shared" si="89"/>
        <v>-</v>
      </c>
      <c r="N121" s="197" t="str">
        <f t="shared" si="89"/>
        <v>-</v>
      </c>
      <c r="O121" s="197" t="str">
        <f t="shared" si="89"/>
        <v>-</v>
      </c>
      <c r="P121" s="197" t="str">
        <f t="shared" si="89"/>
        <v>-</v>
      </c>
      <c r="Q121" s="197" t="str">
        <f t="shared" si="89"/>
        <v>-</v>
      </c>
      <c r="R121" s="197" t="str">
        <f t="shared" si="89"/>
        <v>-</v>
      </c>
      <c r="S121" s="197" t="str">
        <f t="shared" si="89"/>
        <v>-</v>
      </c>
      <c r="T121" s="197" t="str">
        <f t="shared" si="89"/>
        <v>-</v>
      </c>
      <c r="U121" s="197" t="str">
        <f t="shared" si="89"/>
        <v>-</v>
      </c>
      <c r="V121" s="197" t="str">
        <f t="shared" si="89"/>
        <v>-</v>
      </c>
      <c r="W121" s="197" t="str">
        <f t="shared" si="89"/>
        <v>-</v>
      </c>
      <c r="X121" s="197" t="str">
        <f t="shared" si="89"/>
        <v>-</v>
      </c>
      <c r="Y121" s="197" t="str">
        <f t="shared" si="89"/>
        <v>-</v>
      </c>
      <c r="Z121" s="197" t="str">
        <f t="shared" si="89"/>
        <v>-</v>
      </c>
      <c r="AA121" s="197" t="str">
        <f t="shared" si="89"/>
        <v>-</v>
      </c>
      <c r="AB121" s="197" t="str">
        <f t="shared" si="89"/>
        <v>-</v>
      </c>
      <c r="AC121" s="197" t="str">
        <f t="shared" si="89"/>
        <v>-</v>
      </c>
      <c r="AD121" s="197" t="str">
        <f t="shared" si="89"/>
        <v>-</v>
      </c>
      <c r="AE121" s="197" t="str">
        <f t="shared" si="89"/>
        <v>-</v>
      </c>
      <c r="AF121" s="197" t="str">
        <f t="shared" ref="AF121" si="90">IFERROR(IF(AF45="-","-",IF(AF$7=1,IF(AF45&lt;AF$8,0,IF(AF45&gt;AF$9,1,(AF45-AF$8)/(AF$9-AF$8))),IF(AF45&lt;AF$8,1,IF(AF45&gt;AF$9,0,IFERROR(1-(AF45-AF$8)/(AF$9-AF$8),"-"))))),"-")</f>
        <v>-</v>
      </c>
      <c r="AG121" s="197" t="str">
        <f t="shared" si="89"/>
        <v>-</v>
      </c>
      <c r="AH121" s="197" t="str">
        <f t="shared" si="89"/>
        <v>-</v>
      </c>
      <c r="AI121" s="197" t="str">
        <f t="shared" si="89"/>
        <v>-</v>
      </c>
      <c r="AJ121" s="197" t="str">
        <f t="shared" si="89"/>
        <v>-</v>
      </c>
      <c r="AK121" s="197" t="str">
        <f t="shared" si="89"/>
        <v>-</v>
      </c>
      <c r="AL121" s="197" t="str">
        <f t="shared" si="89"/>
        <v>-</v>
      </c>
      <c r="AM121" s="197" t="str">
        <f t="shared" si="89"/>
        <v>-</v>
      </c>
      <c r="AN121" s="197" t="str">
        <f t="shared" si="89"/>
        <v>-</v>
      </c>
      <c r="AO121" s="197" t="str">
        <f t="shared" si="89"/>
        <v>-</v>
      </c>
      <c r="AP121" s="197" t="str">
        <f t="shared" si="89"/>
        <v>-</v>
      </c>
      <c r="AQ121" s="197" t="str">
        <f t="shared" si="89"/>
        <v>-</v>
      </c>
      <c r="AR121" s="197" t="str">
        <f t="shared" si="89"/>
        <v>-</v>
      </c>
      <c r="AS121" s="197" t="str">
        <f t="shared" si="89"/>
        <v>-</v>
      </c>
      <c r="AT121" s="197" t="str">
        <f t="shared" si="89"/>
        <v>-</v>
      </c>
      <c r="AU121" s="198" t="str">
        <f t="shared" si="89"/>
        <v>-</v>
      </c>
    </row>
    <row r="122" spans="1:47">
      <c r="A122" s="254"/>
      <c r="B122" s="267"/>
      <c r="C122" s="271" t="str">
        <f t="shared" ref="C122:AU122" si="91">IFERROR(IF(C46="-","-",IF(C$7=1,IF(C46&lt;C$8,0,IF(C46&gt;C$9,1,(C46-C$8)/(C$9-C$8))),IF(C46&lt;C$8,1,IF(C46&gt;C$9,0,IFERROR(1-(C46-C$8)/(C$9-C$8),"-"))))),"-")</f>
        <v>-</v>
      </c>
      <c r="D122" s="197" t="str">
        <f t="shared" si="91"/>
        <v>-</v>
      </c>
      <c r="E122" s="197" t="str">
        <f t="shared" si="91"/>
        <v>-</v>
      </c>
      <c r="F122" s="197" t="str">
        <f t="shared" si="91"/>
        <v>-</v>
      </c>
      <c r="G122" s="197" t="str">
        <f t="shared" si="91"/>
        <v>-</v>
      </c>
      <c r="H122" s="197" t="str">
        <f t="shared" si="91"/>
        <v>-</v>
      </c>
      <c r="I122" s="197" t="str">
        <f t="shared" si="91"/>
        <v>-</v>
      </c>
      <c r="J122" s="197" t="str">
        <f t="shared" si="91"/>
        <v>-</v>
      </c>
      <c r="K122" s="197" t="str">
        <f t="shared" si="91"/>
        <v>-</v>
      </c>
      <c r="L122" s="197" t="str">
        <f t="shared" si="91"/>
        <v>-</v>
      </c>
      <c r="M122" s="197" t="str">
        <f t="shared" si="91"/>
        <v>-</v>
      </c>
      <c r="N122" s="197" t="str">
        <f t="shared" si="91"/>
        <v>-</v>
      </c>
      <c r="O122" s="197" t="str">
        <f t="shared" si="91"/>
        <v>-</v>
      </c>
      <c r="P122" s="197" t="str">
        <f t="shared" si="91"/>
        <v>-</v>
      </c>
      <c r="Q122" s="197" t="str">
        <f t="shared" si="91"/>
        <v>-</v>
      </c>
      <c r="R122" s="197" t="str">
        <f t="shared" si="91"/>
        <v>-</v>
      </c>
      <c r="S122" s="197" t="str">
        <f t="shared" si="91"/>
        <v>-</v>
      </c>
      <c r="T122" s="197" t="str">
        <f t="shared" si="91"/>
        <v>-</v>
      </c>
      <c r="U122" s="197" t="str">
        <f t="shared" si="91"/>
        <v>-</v>
      </c>
      <c r="V122" s="197" t="str">
        <f t="shared" si="91"/>
        <v>-</v>
      </c>
      <c r="W122" s="197" t="str">
        <f t="shared" si="91"/>
        <v>-</v>
      </c>
      <c r="X122" s="197" t="str">
        <f t="shared" si="91"/>
        <v>-</v>
      </c>
      <c r="Y122" s="197" t="str">
        <f t="shared" si="91"/>
        <v>-</v>
      </c>
      <c r="Z122" s="197" t="str">
        <f t="shared" si="91"/>
        <v>-</v>
      </c>
      <c r="AA122" s="197" t="str">
        <f t="shared" si="91"/>
        <v>-</v>
      </c>
      <c r="AB122" s="197" t="str">
        <f t="shared" si="91"/>
        <v>-</v>
      </c>
      <c r="AC122" s="197" t="str">
        <f t="shared" si="91"/>
        <v>-</v>
      </c>
      <c r="AD122" s="197" t="str">
        <f t="shared" si="91"/>
        <v>-</v>
      </c>
      <c r="AE122" s="197" t="str">
        <f t="shared" si="91"/>
        <v>-</v>
      </c>
      <c r="AF122" s="197" t="str">
        <f t="shared" ref="AF122" si="92">IFERROR(IF(AF46="-","-",IF(AF$7=1,IF(AF46&lt;AF$8,0,IF(AF46&gt;AF$9,1,(AF46-AF$8)/(AF$9-AF$8))),IF(AF46&lt;AF$8,1,IF(AF46&gt;AF$9,0,IFERROR(1-(AF46-AF$8)/(AF$9-AF$8),"-"))))),"-")</f>
        <v>-</v>
      </c>
      <c r="AG122" s="197" t="str">
        <f t="shared" si="91"/>
        <v>-</v>
      </c>
      <c r="AH122" s="197" t="str">
        <f t="shared" si="91"/>
        <v>-</v>
      </c>
      <c r="AI122" s="197" t="str">
        <f t="shared" si="91"/>
        <v>-</v>
      </c>
      <c r="AJ122" s="197" t="str">
        <f t="shared" si="91"/>
        <v>-</v>
      </c>
      <c r="AK122" s="197" t="str">
        <f t="shared" si="91"/>
        <v>-</v>
      </c>
      <c r="AL122" s="197" t="str">
        <f t="shared" si="91"/>
        <v>-</v>
      </c>
      <c r="AM122" s="197" t="str">
        <f t="shared" si="91"/>
        <v>-</v>
      </c>
      <c r="AN122" s="197" t="str">
        <f t="shared" si="91"/>
        <v>-</v>
      </c>
      <c r="AO122" s="197" t="str">
        <f t="shared" si="91"/>
        <v>-</v>
      </c>
      <c r="AP122" s="197" t="str">
        <f t="shared" si="91"/>
        <v>-</v>
      </c>
      <c r="AQ122" s="197" t="str">
        <f t="shared" si="91"/>
        <v>-</v>
      </c>
      <c r="AR122" s="197" t="str">
        <f t="shared" si="91"/>
        <v>-</v>
      </c>
      <c r="AS122" s="197" t="str">
        <f t="shared" si="91"/>
        <v>-</v>
      </c>
      <c r="AT122" s="197" t="str">
        <f t="shared" si="91"/>
        <v>-</v>
      </c>
      <c r="AU122" s="198" t="str">
        <f t="shared" si="91"/>
        <v>-</v>
      </c>
    </row>
    <row r="123" spans="1:47">
      <c r="A123" s="254"/>
      <c r="B123" s="267"/>
      <c r="C123" s="271" t="str">
        <f t="shared" ref="C123:AU123" si="93">IFERROR(IF(C47="-","-",IF(C$7=1,IF(C47&lt;C$8,0,IF(C47&gt;C$9,1,(C47-C$8)/(C$9-C$8))),IF(C47&lt;C$8,1,IF(C47&gt;C$9,0,IFERROR(1-(C47-C$8)/(C$9-C$8),"-"))))),"-")</f>
        <v>-</v>
      </c>
      <c r="D123" s="197" t="str">
        <f t="shared" si="93"/>
        <v>-</v>
      </c>
      <c r="E123" s="197" t="str">
        <f t="shared" si="93"/>
        <v>-</v>
      </c>
      <c r="F123" s="197" t="str">
        <f t="shared" si="93"/>
        <v>-</v>
      </c>
      <c r="G123" s="197" t="str">
        <f t="shared" si="93"/>
        <v>-</v>
      </c>
      <c r="H123" s="197" t="str">
        <f t="shared" si="93"/>
        <v>-</v>
      </c>
      <c r="I123" s="197" t="str">
        <f t="shared" si="93"/>
        <v>-</v>
      </c>
      <c r="J123" s="197" t="str">
        <f t="shared" si="93"/>
        <v>-</v>
      </c>
      <c r="K123" s="197" t="str">
        <f t="shared" si="93"/>
        <v>-</v>
      </c>
      <c r="L123" s="197" t="str">
        <f t="shared" si="93"/>
        <v>-</v>
      </c>
      <c r="M123" s="197" t="str">
        <f t="shared" si="93"/>
        <v>-</v>
      </c>
      <c r="N123" s="197" t="str">
        <f t="shared" si="93"/>
        <v>-</v>
      </c>
      <c r="O123" s="197" t="str">
        <f t="shared" si="93"/>
        <v>-</v>
      </c>
      <c r="P123" s="197" t="str">
        <f t="shared" si="93"/>
        <v>-</v>
      </c>
      <c r="Q123" s="197" t="str">
        <f t="shared" si="93"/>
        <v>-</v>
      </c>
      <c r="R123" s="197" t="str">
        <f t="shared" si="93"/>
        <v>-</v>
      </c>
      <c r="S123" s="197" t="str">
        <f t="shared" si="93"/>
        <v>-</v>
      </c>
      <c r="T123" s="197" t="str">
        <f t="shared" si="93"/>
        <v>-</v>
      </c>
      <c r="U123" s="197" t="str">
        <f t="shared" si="93"/>
        <v>-</v>
      </c>
      <c r="V123" s="197" t="str">
        <f t="shared" si="93"/>
        <v>-</v>
      </c>
      <c r="W123" s="197" t="str">
        <f t="shared" si="93"/>
        <v>-</v>
      </c>
      <c r="X123" s="197" t="str">
        <f t="shared" si="93"/>
        <v>-</v>
      </c>
      <c r="Y123" s="197" t="str">
        <f t="shared" si="93"/>
        <v>-</v>
      </c>
      <c r="Z123" s="197" t="str">
        <f t="shared" si="93"/>
        <v>-</v>
      </c>
      <c r="AA123" s="197" t="str">
        <f t="shared" si="93"/>
        <v>-</v>
      </c>
      <c r="AB123" s="197" t="str">
        <f t="shared" si="93"/>
        <v>-</v>
      </c>
      <c r="AC123" s="197" t="str">
        <f t="shared" si="93"/>
        <v>-</v>
      </c>
      <c r="AD123" s="197" t="str">
        <f t="shared" si="93"/>
        <v>-</v>
      </c>
      <c r="AE123" s="197" t="str">
        <f t="shared" si="93"/>
        <v>-</v>
      </c>
      <c r="AF123" s="197" t="str">
        <f t="shared" ref="AF123" si="94">IFERROR(IF(AF47="-","-",IF(AF$7=1,IF(AF47&lt;AF$8,0,IF(AF47&gt;AF$9,1,(AF47-AF$8)/(AF$9-AF$8))),IF(AF47&lt;AF$8,1,IF(AF47&gt;AF$9,0,IFERROR(1-(AF47-AF$8)/(AF$9-AF$8),"-"))))),"-")</f>
        <v>-</v>
      </c>
      <c r="AG123" s="197" t="str">
        <f t="shared" si="93"/>
        <v>-</v>
      </c>
      <c r="AH123" s="197" t="str">
        <f t="shared" si="93"/>
        <v>-</v>
      </c>
      <c r="AI123" s="197" t="str">
        <f t="shared" si="93"/>
        <v>-</v>
      </c>
      <c r="AJ123" s="197" t="str">
        <f t="shared" si="93"/>
        <v>-</v>
      </c>
      <c r="AK123" s="197" t="str">
        <f t="shared" si="93"/>
        <v>-</v>
      </c>
      <c r="AL123" s="197" t="str">
        <f t="shared" si="93"/>
        <v>-</v>
      </c>
      <c r="AM123" s="197" t="str">
        <f t="shared" si="93"/>
        <v>-</v>
      </c>
      <c r="AN123" s="197" t="str">
        <f t="shared" si="93"/>
        <v>-</v>
      </c>
      <c r="AO123" s="197" t="str">
        <f t="shared" si="93"/>
        <v>-</v>
      </c>
      <c r="AP123" s="197" t="str">
        <f t="shared" si="93"/>
        <v>-</v>
      </c>
      <c r="AQ123" s="197" t="str">
        <f t="shared" si="93"/>
        <v>-</v>
      </c>
      <c r="AR123" s="197" t="str">
        <f t="shared" si="93"/>
        <v>-</v>
      </c>
      <c r="AS123" s="197" t="str">
        <f t="shared" si="93"/>
        <v>-</v>
      </c>
      <c r="AT123" s="197" t="str">
        <f t="shared" si="93"/>
        <v>-</v>
      </c>
      <c r="AU123" s="198" t="str">
        <f t="shared" si="93"/>
        <v>-</v>
      </c>
    </row>
    <row r="124" spans="1:47">
      <c r="A124" s="254"/>
      <c r="B124" s="267"/>
      <c r="C124" s="271" t="str">
        <f t="shared" ref="C124:AU124" si="95">IFERROR(IF(C48="-","-",IF(C$7=1,IF(C48&lt;C$8,0,IF(C48&gt;C$9,1,(C48-C$8)/(C$9-C$8))),IF(C48&lt;C$8,1,IF(C48&gt;C$9,0,IFERROR(1-(C48-C$8)/(C$9-C$8),"-"))))),"-")</f>
        <v>-</v>
      </c>
      <c r="D124" s="197" t="str">
        <f t="shared" si="95"/>
        <v>-</v>
      </c>
      <c r="E124" s="197" t="str">
        <f t="shared" si="95"/>
        <v>-</v>
      </c>
      <c r="F124" s="197" t="str">
        <f t="shared" si="95"/>
        <v>-</v>
      </c>
      <c r="G124" s="197" t="str">
        <f t="shared" si="95"/>
        <v>-</v>
      </c>
      <c r="H124" s="197" t="str">
        <f t="shared" si="95"/>
        <v>-</v>
      </c>
      <c r="I124" s="197" t="str">
        <f t="shared" si="95"/>
        <v>-</v>
      </c>
      <c r="J124" s="197" t="str">
        <f t="shared" si="95"/>
        <v>-</v>
      </c>
      <c r="K124" s="197" t="str">
        <f t="shared" si="95"/>
        <v>-</v>
      </c>
      <c r="L124" s="197" t="str">
        <f t="shared" si="95"/>
        <v>-</v>
      </c>
      <c r="M124" s="197" t="str">
        <f t="shared" si="95"/>
        <v>-</v>
      </c>
      <c r="N124" s="197" t="str">
        <f t="shared" si="95"/>
        <v>-</v>
      </c>
      <c r="O124" s="197" t="str">
        <f t="shared" si="95"/>
        <v>-</v>
      </c>
      <c r="P124" s="197" t="str">
        <f t="shared" si="95"/>
        <v>-</v>
      </c>
      <c r="Q124" s="197" t="str">
        <f t="shared" si="95"/>
        <v>-</v>
      </c>
      <c r="R124" s="197" t="str">
        <f t="shared" si="95"/>
        <v>-</v>
      </c>
      <c r="S124" s="197" t="str">
        <f t="shared" si="95"/>
        <v>-</v>
      </c>
      <c r="T124" s="197" t="str">
        <f t="shared" si="95"/>
        <v>-</v>
      </c>
      <c r="U124" s="197" t="str">
        <f t="shared" si="95"/>
        <v>-</v>
      </c>
      <c r="V124" s="197" t="str">
        <f t="shared" si="95"/>
        <v>-</v>
      </c>
      <c r="W124" s="197" t="str">
        <f t="shared" si="95"/>
        <v>-</v>
      </c>
      <c r="X124" s="197" t="str">
        <f t="shared" si="95"/>
        <v>-</v>
      </c>
      <c r="Y124" s="197" t="str">
        <f t="shared" si="95"/>
        <v>-</v>
      </c>
      <c r="Z124" s="197" t="str">
        <f t="shared" si="95"/>
        <v>-</v>
      </c>
      <c r="AA124" s="197" t="str">
        <f t="shared" si="95"/>
        <v>-</v>
      </c>
      <c r="AB124" s="197" t="str">
        <f t="shared" si="95"/>
        <v>-</v>
      </c>
      <c r="AC124" s="197" t="str">
        <f t="shared" si="95"/>
        <v>-</v>
      </c>
      <c r="AD124" s="197" t="str">
        <f t="shared" si="95"/>
        <v>-</v>
      </c>
      <c r="AE124" s="197" t="str">
        <f t="shared" si="95"/>
        <v>-</v>
      </c>
      <c r="AF124" s="197" t="str">
        <f t="shared" ref="AF124" si="96">IFERROR(IF(AF48="-","-",IF(AF$7=1,IF(AF48&lt;AF$8,0,IF(AF48&gt;AF$9,1,(AF48-AF$8)/(AF$9-AF$8))),IF(AF48&lt;AF$8,1,IF(AF48&gt;AF$9,0,IFERROR(1-(AF48-AF$8)/(AF$9-AF$8),"-"))))),"-")</f>
        <v>-</v>
      </c>
      <c r="AG124" s="197" t="str">
        <f t="shared" si="95"/>
        <v>-</v>
      </c>
      <c r="AH124" s="197" t="str">
        <f t="shared" si="95"/>
        <v>-</v>
      </c>
      <c r="AI124" s="197" t="str">
        <f t="shared" si="95"/>
        <v>-</v>
      </c>
      <c r="AJ124" s="197" t="str">
        <f t="shared" si="95"/>
        <v>-</v>
      </c>
      <c r="AK124" s="197" t="str">
        <f t="shared" si="95"/>
        <v>-</v>
      </c>
      <c r="AL124" s="197" t="str">
        <f t="shared" si="95"/>
        <v>-</v>
      </c>
      <c r="AM124" s="197" t="str">
        <f t="shared" si="95"/>
        <v>-</v>
      </c>
      <c r="AN124" s="197" t="str">
        <f t="shared" si="95"/>
        <v>-</v>
      </c>
      <c r="AO124" s="197" t="str">
        <f t="shared" si="95"/>
        <v>-</v>
      </c>
      <c r="AP124" s="197" t="str">
        <f t="shared" si="95"/>
        <v>-</v>
      </c>
      <c r="AQ124" s="197" t="str">
        <f t="shared" si="95"/>
        <v>-</v>
      </c>
      <c r="AR124" s="197" t="str">
        <f t="shared" si="95"/>
        <v>-</v>
      </c>
      <c r="AS124" s="197" t="str">
        <f t="shared" si="95"/>
        <v>-</v>
      </c>
      <c r="AT124" s="197" t="str">
        <f t="shared" si="95"/>
        <v>-</v>
      </c>
      <c r="AU124" s="198" t="str">
        <f t="shared" si="95"/>
        <v>-</v>
      </c>
    </row>
    <row r="125" spans="1:47">
      <c r="A125" s="254"/>
      <c r="B125" s="267"/>
      <c r="C125" s="271" t="str">
        <f t="shared" ref="C125:AU125" si="97">IFERROR(IF(C49="-","-",IF(C$7=1,IF(C49&lt;C$8,0,IF(C49&gt;C$9,1,(C49-C$8)/(C$9-C$8))),IF(C49&lt;C$8,1,IF(C49&gt;C$9,0,IFERROR(1-(C49-C$8)/(C$9-C$8),"-"))))),"-")</f>
        <v>-</v>
      </c>
      <c r="D125" s="197" t="str">
        <f t="shared" si="97"/>
        <v>-</v>
      </c>
      <c r="E125" s="197" t="str">
        <f t="shared" si="97"/>
        <v>-</v>
      </c>
      <c r="F125" s="197" t="str">
        <f t="shared" si="97"/>
        <v>-</v>
      </c>
      <c r="G125" s="197" t="str">
        <f t="shared" si="97"/>
        <v>-</v>
      </c>
      <c r="H125" s="197" t="str">
        <f t="shared" si="97"/>
        <v>-</v>
      </c>
      <c r="I125" s="197" t="str">
        <f t="shared" si="97"/>
        <v>-</v>
      </c>
      <c r="J125" s="197" t="str">
        <f t="shared" si="97"/>
        <v>-</v>
      </c>
      <c r="K125" s="197" t="str">
        <f t="shared" si="97"/>
        <v>-</v>
      </c>
      <c r="L125" s="197" t="str">
        <f t="shared" si="97"/>
        <v>-</v>
      </c>
      <c r="M125" s="197" t="str">
        <f t="shared" si="97"/>
        <v>-</v>
      </c>
      <c r="N125" s="197" t="str">
        <f t="shared" si="97"/>
        <v>-</v>
      </c>
      <c r="O125" s="197" t="str">
        <f t="shared" si="97"/>
        <v>-</v>
      </c>
      <c r="P125" s="197" t="str">
        <f t="shared" si="97"/>
        <v>-</v>
      </c>
      <c r="Q125" s="197" t="str">
        <f t="shared" si="97"/>
        <v>-</v>
      </c>
      <c r="R125" s="197" t="str">
        <f t="shared" si="97"/>
        <v>-</v>
      </c>
      <c r="S125" s="197" t="str">
        <f t="shared" si="97"/>
        <v>-</v>
      </c>
      <c r="T125" s="197" t="str">
        <f t="shared" si="97"/>
        <v>-</v>
      </c>
      <c r="U125" s="197" t="str">
        <f t="shared" si="97"/>
        <v>-</v>
      </c>
      <c r="V125" s="197" t="str">
        <f t="shared" si="97"/>
        <v>-</v>
      </c>
      <c r="W125" s="197" t="str">
        <f t="shared" si="97"/>
        <v>-</v>
      </c>
      <c r="X125" s="197" t="str">
        <f t="shared" si="97"/>
        <v>-</v>
      </c>
      <c r="Y125" s="197" t="str">
        <f t="shared" si="97"/>
        <v>-</v>
      </c>
      <c r="Z125" s="197" t="str">
        <f t="shared" si="97"/>
        <v>-</v>
      </c>
      <c r="AA125" s="197" t="str">
        <f t="shared" si="97"/>
        <v>-</v>
      </c>
      <c r="AB125" s="197" t="str">
        <f t="shared" si="97"/>
        <v>-</v>
      </c>
      <c r="AC125" s="197" t="str">
        <f t="shared" si="97"/>
        <v>-</v>
      </c>
      <c r="AD125" s="197" t="str">
        <f t="shared" si="97"/>
        <v>-</v>
      </c>
      <c r="AE125" s="197" t="str">
        <f t="shared" si="97"/>
        <v>-</v>
      </c>
      <c r="AF125" s="197" t="str">
        <f t="shared" ref="AF125" si="98">IFERROR(IF(AF49="-","-",IF(AF$7=1,IF(AF49&lt;AF$8,0,IF(AF49&gt;AF$9,1,(AF49-AF$8)/(AF$9-AF$8))),IF(AF49&lt;AF$8,1,IF(AF49&gt;AF$9,0,IFERROR(1-(AF49-AF$8)/(AF$9-AF$8),"-"))))),"-")</f>
        <v>-</v>
      </c>
      <c r="AG125" s="197" t="str">
        <f t="shared" si="97"/>
        <v>-</v>
      </c>
      <c r="AH125" s="197" t="str">
        <f t="shared" si="97"/>
        <v>-</v>
      </c>
      <c r="AI125" s="197" t="str">
        <f t="shared" si="97"/>
        <v>-</v>
      </c>
      <c r="AJ125" s="197" t="str">
        <f t="shared" si="97"/>
        <v>-</v>
      </c>
      <c r="AK125" s="197" t="str">
        <f t="shared" si="97"/>
        <v>-</v>
      </c>
      <c r="AL125" s="197" t="str">
        <f t="shared" si="97"/>
        <v>-</v>
      </c>
      <c r="AM125" s="197" t="str">
        <f t="shared" si="97"/>
        <v>-</v>
      </c>
      <c r="AN125" s="197" t="str">
        <f t="shared" si="97"/>
        <v>-</v>
      </c>
      <c r="AO125" s="197" t="str">
        <f t="shared" si="97"/>
        <v>-</v>
      </c>
      <c r="AP125" s="197" t="str">
        <f t="shared" si="97"/>
        <v>-</v>
      </c>
      <c r="AQ125" s="197" t="str">
        <f t="shared" si="97"/>
        <v>-</v>
      </c>
      <c r="AR125" s="197" t="str">
        <f t="shared" si="97"/>
        <v>-</v>
      </c>
      <c r="AS125" s="197" t="str">
        <f t="shared" si="97"/>
        <v>-</v>
      </c>
      <c r="AT125" s="197" t="str">
        <f t="shared" si="97"/>
        <v>-</v>
      </c>
      <c r="AU125" s="198" t="str">
        <f t="shared" si="97"/>
        <v>-</v>
      </c>
    </row>
    <row r="126" spans="1:47">
      <c r="A126" s="254"/>
      <c r="B126" s="267"/>
      <c r="C126" s="271" t="str">
        <f t="shared" ref="C126:AU126" si="99">IFERROR(IF(C50="-","-",IF(C$7=1,IF(C50&lt;C$8,0,IF(C50&gt;C$9,1,(C50-C$8)/(C$9-C$8))),IF(C50&lt;C$8,1,IF(C50&gt;C$9,0,IFERROR(1-(C50-C$8)/(C$9-C$8),"-"))))),"-")</f>
        <v>-</v>
      </c>
      <c r="D126" s="197" t="str">
        <f t="shared" si="99"/>
        <v>-</v>
      </c>
      <c r="E126" s="197" t="str">
        <f t="shared" si="99"/>
        <v>-</v>
      </c>
      <c r="F126" s="197" t="str">
        <f t="shared" si="99"/>
        <v>-</v>
      </c>
      <c r="G126" s="197" t="str">
        <f t="shared" si="99"/>
        <v>-</v>
      </c>
      <c r="H126" s="197" t="str">
        <f t="shared" si="99"/>
        <v>-</v>
      </c>
      <c r="I126" s="197" t="str">
        <f t="shared" si="99"/>
        <v>-</v>
      </c>
      <c r="J126" s="197" t="str">
        <f t="shared" si="99"/>
        <v>-</v>
      </c>
      <c r="K126" s="197" t="str">
        <f t="shared" si="99"/>
        <v>-</v>
      </c>
      <c r="L126" s="197" t="str">
        <f t="shared" si="99"/>
        <v>-</v>
      </c>
      <c r="M126" s="197" t="str">
        <f t="shared" si="99"/>
        <v>-</v>
      </c>
      <c r="N126" s="197" t="str">
        <f t="shared" si="99"/>
        <v>-</v>
      </c>
      <c r="O126" s="197" t="str">
        <f t="shared" si="99"/>
        <v>-</v>
      </c>
      <c r="P126" s="197" t="str">
        <f t="shared" si="99"/>
        <v>-</v>
      </c>
      <c r="Q126" s="197" t="str">
        <f t="shared" si="99"/>
        <v>-</v>
      </c>
      <c r="R126" s="197" t="str">
        <f t="shared" si="99"/>
        <v>-</v>
      </c>
      <c r="S126" s="197" t="str">
        <f t="shared" si="99"/>
        <v>-</v>
      </c>
      <c r="T126" s="197" t="str">
        <f t="shared" si="99"/>
        <v>-</v>
      </c>
      <c r="U126" s="197" t="str">
        <f t="shared" si="99"/>
        <v>-</v>
      </c>
      <c r="V126" s="197" t="str">
        <f t="shared" si="99"/>
        <v>-</v>
      </c>
      <c r="W126" s="197" t="str">
        <f t="shared" si="99"/>
        <v>-</v>
      </c>
      <c r="X126" s="197" t="str">
        <f t="shared" si="99"/>
        <v>-</v>
      </c>
      <c r="Y126" s="197" t="str">
        <f t="shared" si="99"/>
        <v>-</v>
      </c>
      <c r="Z126" s="197" t="str">
        <f t="shared" si="99"/>
        <v>-</v>
      </c>
      <c r="AA126" s="197" t="str">
        <f t="shared" si="99"/>
        <v>-</v>
      </c>
      <c r="AB126" s="197" t="str">
        <f t="shared" si="99"/>
        <v>-</v>
      </c>
      <c r="AC126" s="197" t="str">
        <f t="shared" si="99"/>
        <v>-</v>
      </c>
      <c r="AD126" s="197" t="str">
        <f t="shared" si="99"/>
        <v>-</v>
      </c>
      <c r="AE126" s="197" t="str">
        <f t="shared" si="99"/>
        <v>-</v>
      </c>
      <c r="AF126" s="197" t="str">
        <f t="shared" ref="AF126" si="100">IFERROR(IF(AF50="-","-",IF(AF$7=1,IF(AF50&lt;AF$8,0,IF(AF50&gt;AF$9,1,(AF50-AF$8)/(AF$9-AF$8))),IF(AF50&lt;AF$8,1,IF(AF50&gt;AF$9,0,IFERROR(1-(AF50-AF$8)/(AF$9-AF$8),"-"))))),"-")</f>
        <v>-</v>
      </c>
      <c r="AG126" s="197" t="str">
        <f t="shared" si="99"/>
        <v>-</v>
      </c>
      <c r="AH126" s="197" t="str">
        <f t="shared" si="99"/>
        <v>-</v>
      </c>
      <c r="AI126" s="197" t="str">
        <f t="shared" si="99"/>
        <v>-</v>
      </c>
      <c r="AJ126" s="197" t="str">
        <f t="shared" si="99"/>
        <v>-</v>
      </c>
      <c r="AK126" s="197" t="str">
        <f t="shared" si="99"/>
        <v>-</v>
      </c>
      <c r="AL126" s="197" t="str">
        <f t="shared" si="99"/>
        <v>-</v>
      </c>
      <c r="AM126" s="197" t="str">
        <f t="shared" si="99"/>
        <v>-</v>
      </c>
      <c r="AN126" s="197" t="str">
        <f t="shared" si="99"/>
        <v>-</v>
      </c>
      <c r="AO126" s="197" t="str">
        <f t="shared" si="99"/>
        <v>-</v>
      </c>
      <c r="AP126" s="197" t="str">
        <f t="shared" si="99"/>
        <v>-</v>
      </c>
      <c r="AQ126" s="197" t="str">
        <f t="shared" si="99"/>
        <v>-</v>
      </c>
      <c r="AR126" s="197" t="str">
        <f t="shared" si="99"/>
        <v>-</v>
      </c>
      <c r="AS126" s="197" t="str">
        <f t="shared" si="99"/>
        <v>-</v>
      </c>
      <c r="AT126" s="197" t="str">
        <f t="shared" si="99"/>
        <v>-</v>
      </c>
      <c r="AU126" s="198" t="str">
        <f t="shared" si="99"/>
        <v>-</v>
      </c>
    </row>
    <row r="127" spans="1:47">
      <c r="A127" s="254"/>
      <c r="B127" s="267"/>
      <c r="C127" s="271" t="str">
        <f t="shared" ref="C127:AU127" si="101">IFERROR(IF(C51="-","-",IF(C$7=1,IF(C51&lt;C$8,0,IF(C51&gt;C$9,1,(C51-C$8)/(C$9-C$8))),IF(C51&lt;C$8,1,IF(C51&gt;C$9,0,IFERROR(1-(C51-C$8)/(C$9-C$8),"-"))))),"-")</f>
        <v>-</v>
      </c>
      <c r="D127" s="197" t="str">
        <f t="shared" si="101"/>
        <v>-</v>
      </c>
      <c r="E127" s="197" t="str">
        <f t="shared" si="101"/>
        <v>-</v>
      </c>
      <c r="F127" s="197" t="str">
        <f t="shared" si="101"/>
        <v>-</v>
      </c>
      <c r="G127" s="197" t="str">
        <f t="shared" si="101"/>
        <v>-</v>
      </c>
      <c r="H127" s="197" t="str">
        <f t="shared" si="101"/>
        <v>-</v>
      </c>
      <c r="I127" s="197" t="str">
        <f t="shared" si="101"/>
        <v>-</v>
      </c>
      <c r="J127" s="197" t="str">
        <f t="shared" si="101"/>
        <v>-</v>
      </c>
      <c r="K127" s="197" t="str">
        <f t="shared" si="101"/>
        <v>-</v>
      </c>
      <c r="L127" s="197" t="str">
        <f t="shared" si="101"/>
        <v>-</v>
      </c>
      <c r="M127" s="197" t="str">
        <f t="shared" si="101"/>
        <v>-</v>
      </c>
      <c r="N127" s="197" t="str">
        <f t="shared" si="101"/>
        <v>-</v>
      </c>
      <c r="O127" s="197" t="str">
        <f t="shared" si="101"/>
        <v>-</v>
      </c>
      <c r="P127" s="197" t="str">
        <f t="shared" si="101"/>
        <v>-</v>
      </c>
      <c r="Q127" s="197" t="str">
        <f t="shared" si="101"/>
        <v>-</v>
      </c>
      <c r="R127" s="197" t="str">
        <f t="shared" si="101"/>
        <v>-</v>
      </c>
      <c r="S127" s="197" t="str">
        <f t="shared" si="101"/>
        <v>-</v>
      </c>
      <c r="T127" s="197" t="str">
        <f t="shared" si="101"/>
        <v>-</v>
      </c>
      <c r="U127" s="197" t="str">
        <f t="shared" si="101"/>
        <v>-</v>
      </c>
      <c r="V127" s="197" t="str">
        <f t="shared" si="101"/>
        <v>-</v>
      </c>
      <c r="W127" s="197" t="str">
        <f t="shared" si="101"/>
        <v>-</v>
      </c>
      <c r="X127" s="197" t="str">
        <f t="shared" si="101"/>
        <v>-</v>
      </c>
      <c r="Y127" s="197" t="str">
        <f t="shared" si="101"/>
        <v>-</v>
      </c>
      <c r="Z127" s="197" t="str">
        <f t="shared" si="101"/>
        <v>-</v>
      </c>
      <c r="AA127" s="197" t="str">
        <f t="shared" si="101"/>
        <v>-</v>
      </c>
      <c r="AB127" s="197" t="str">
        <f t="shared" si="101"/>
        <v>-</v>
      </c>
      <c r="AC127" s="197" t="str">
        <f t="shared" si="101"/>
        <v>-</v>
      </c>
      <c r="AD127" s="197" t="str">
        <f t="shared" si="101"/>
        <v>-</v>
      </c>
      <c r="AE127" s="197" t="str">
        <f t="shared" si="101"/>
        <v>-</v>
      </c>
      <c r="AF127" s="197" t="str">
        <f t="shared" ref="AF127" si="102">IFERROR(IF(AF51="-","-",IF(AF$7=1,IF(AF51&lt;AF$8,0,IF(AF51&gt;AF$9,1,(AF51-AF$8)/(AF$9-AF$8))),IF(AF51&lt;AF$8,1,IF(AF51&gt;AF$9,0,IFERROR(1-(AF51-AF$8)/(AF$9-AF$8),"-"))))),"-")</f>
        <v>-</v>
      </c>
      <c r="AG127" s="197" t="str">
        <f t="shared" si="101"/>
        <v>-</v>
      </c>
      <c r="AH127" s="197" t="str">
        <f t="shared" si="101"/>
        <v>-</v>
      </c>
      <c r="AI127" s="197" t="str">
        <f t="shared" si="101"/>
        <v>-</v>
      </c>
      <c r="AJ127" s="197" t="str">
        <f t="shared" si="101"/>
        <v>-</v>
      </c>
      <c r="AK127" s="197" t="str">
        <f t="shared" si="101"/>
        <v>-</v>
      </c>
      <c r="AL127" s="197" t="str">
        <f t="shared" si="101"/>
        <v>-</v>
      </c>
      <c r="AM127" s="197" t="str">
        <f t="shared" si="101"/>
        <v>-</v>
      </c>
      <c r="AN127" s="197" t="str">
        <f t="shared" si="101"/>
        <v>-</v>
      </c>
      <c r="AO127" s="197" t="str">
        <f t="shared" si="101"/>
        <v>-</v>
      </c>
      <c r="AP127" s="197" t="str">
        <f t="shared" si="101"/>
        <v>-</v>
      </c>
      <c r="AQ127" s="197" t="str">
        <f t="shared" si="101"/>
        <v>-</v>
      </c>
      <c r="AR127" s="197" t="str">
        <f t="shared" si="101"/>
        <v>-</v>
      </c>
      <c r="AS127" s="197" t="str">
        <f t="shared" si="101"/>
        <v>-</v>
      </c>
      <c r="AT127" s="197" t="str">
        <f t="shared" si="101"/>
        <v>-</v>
      </c>
      <c r="AU127" s="198" t="str">
        <f t="shared" si="101"/>
        <v>-</v>
      </c>
    </row>
    <row r="128" spans="1:47">
      <c r="A128" s="254"/>
      <c r="B128" s="267"/>
      <c r="C128" s="271" t="str">
        <f t="shared" ref="C128:AU128" si="103">IFERROR(IF(C52="-","-",IF(C$7=1,IF(C52&lt;C$8,0,IF(C52&gt;C$9,1,(C52-C$8)/(C$9-C$8))),IF(C52&lt;C$8,1,IF(C52&gt;C$9,0,IFERROR(1-(C52-C$8)/(C$9-C$8),"-"))))),"-")</f>
        <v>-</v>
      </c>
      <c r="D128" s="197" t="str">
        <f t="shared" si="103"/>
        <v>-</v>
      </c>
      <c r="E128" s="197" t="str">
        <f t="shared" si="103"/>
        <v>-</v>
      </c>
      <c r="F128" s="197" t="str">
        <f t="shared" si="103"/>
        <v>-</v>
      </c>
      <c r="G128" s="197" t="str">
        <f t="shared" si="103"/>
        <v>-</v>
      </c>
      <c r="H128" s="197" t="str">
        <f t="shared" si="103"/>
        <v>-</v>
      </c>
      <c r="I128" s="197" t="str">
        <f t="shared" si="103"/>
        <v>-</v>
      </c>
      <c r="J128" s="197" t="str">
        <f t="shared" si="103"/>
        <v>-</v>
      </c>
      <c r="K128" s="197" t="str">
        <f t="shared" si="103"/>
        <v>-</v>
      </c>
      <c r="L128" s="197" t="str">
        <f t="shared" si="103"/>
        <v>-</v>
      </c>
      <c r="M128" s="197" t="str">
        <f t="shared" si="103"/>
        <v>-</v>
      </c>
      <c r="N128" s="197" t="str">
        <f t="shared" si="103"/>
        <v>-</v>
      </c>
      <c r="O128" s="197" t="str">
        <f t="shared" si="103"/>
        <v>-</v>
      </c>
      <c r="P128" s="197" t="str">
        <f t="shared" si="103"/>
        <v>-</v>
      </c>
      <c r="Q128" s="197" t="str">
        <f t="shared" si="103"/>
        <v>-</v>
      </c>
      <c r="R128" s="197" t="str">
        <f t="shared" si="103"/>
        <v>-</v>
      </c>
      <c r="S128" s="197" t="str">
        <f t="shared" si="103"/>
        <v>-</v>
      </c>
      <c r="T128" s="197" t="str">
        <f t="shared" si="103"/>
        <v>-</v>
      </c>
      <c r="U128" s="197" t="str">
        <f t="shared" si="103"/>
        <v>-</v>
      </c>
      <c r="V128" s="197" t="str">
        <f t="shared" si="103"/>
        <v>-</v>
      </c>
      <c r="W128" s="197" t="str">
        <f t="shared" si="103"/>
        <v>-</v>
      </c>
      <c r="X128" s="197" t="str">
        <f t="shared" si="103"/>
        <v>-</v>
      </c>
      <c r="Y128" s="197" t="str">
        <f t="shared" si="103"/>
        <v>-</v>
      </c>
      <c r="Z128" s="197" t="str">
        <f t="shared" si="103"/>
        <v>-</v>
      </c>
      <c r="AA128" s="197" t="str">
        <f t="shared" si="103"/>
        <v>-</v>
      </c>
      <c r="AB128" s="197" t="str">
        <f t="shared" si="103"/>
        <v>-</v>
      </c>
      <c r="AC128" s="197" t="str">
        <f t="shared" si="103"/>
        <v>-</v>
      </c>
      <c r="AD128" s="197" t="str">
        <f t="shared" si="103"/>
        <v>-</v>
      </c>
      <c r="AE128" s="197" t="str">
        <f t="shared" si="103"/>
        <v>-</v>
      </c>
      <c r="AF128" s="197" t="str">
        <f t="shared" ref="AF128" si="104">IFERROR(IF(AF52="-","-",IF(AF$7=1,IF(AF52&lt;AF$8,0,IF(AF52&gt;AF$9,1,(AF52-AF$8)/(AF$9-AF$8))),IF(AF52&lt;AF$8,1,IF(AF52&gt;AF$9,0,IFERROR(1-(AF52-AF$8)/(AF$9-AF$8),"-"))))),"-")</f>
        <v>-</v>
      </c>
      <c r="AG128" s="197" t="str">
        <f t="shared" si="103"/>
        <v>-</v>
      </c>
      <c r="AH128" s="197" t="str">
        <f t="shared" si="103"/>
        <v>-</v>
      </c>
      <c r="AI128" s="197" t="str">
        <f t="shared" si="103"/>
        <v>-</v>
      </c>
      <c r="AJ128" s="197" t="str">
        <f t="shared" si="103"/>
        <v>-</v>
      </c>
      <c r="AK128" s="197" t="str">
        <f t="shared" si="103"/>
        <v>-</v>
      </c>
      <c r="AL128" s="197" t="str">
        <f t="shared" si="103"/>
        <v>-</v>
      </c>
      <c r="AM128" s="197" t="str">
        <f t="shared" si="103"/>
        <v>-</v>
      </c>
      <c r="AN128" s="197" t="str">
        <f t="shared" si="103"/>
        <v>-</v>
      </c>
      <c r="AO128" s="197" t="str">
        <f t="shared" si="103"/>
        <v>-</v>
      </c>
      <c r="AP128" s="197" t="str">
        <f t="shared" si="103"/>
        <v>-</v>
      </c>
      <c r="AQ128" s="197" t="str">
        <f t="shared" si="103"/>
        <v>-</v>
      </c>
      <c r="AR128" s="197" t="str">
        <f t="shared" si="103"/>
        <v>-</v>
      </c>
      <c r="AS128" s="197" t="str">
        <f t="shared" si="103"/>
        <v>-</v>
      </c>
      <c r="AT128" s="197" t="str">
        <f t="shared" si="103"/>
        <v>-</v>
      </c>
      <c r="AU128" s="198" t="str">
        <f t="shared" si="103"/>
        <v>-</v>
      </c>
    </row>
    <row r="129" spans="1:47">
      <c r="A129" s="254"/>
      <c r="B129" s="267"/>
      <c r="C129" s="271" t="str">
        <f t="shared" ref="C129:AU129" si="105">IFERROR(IF(C53="-","-",IF(C$7=1,IF(C53&lt;C$8,0,IF(C53&gt;C$9,1,(C53-C$8)/(C$9-C$8))),IF(C53&lt;C$8,1,IF(C53&gt;C$9,0,IFERROR(1-(C53-C$8)/(C$9-C$8),"-"))))),"-")</f>
        <v>-</v>
      </c>
      <c r="D129" s="197" t="str">
        <f t="shared" si="105"/>
        <v>-</v>
      </c>
      <c r="E129" s="197" t="str">
        <f t="shared" si="105"/>
        <v>-</v>
      </c>
      <c r="F129" s="197" t="str">
        <f t="shared" si="105"/>
        <v>-</v>
      </c>
      <c r="G129" s="197" t="str">
        <f t="shared" si="105"/>
        <v>-</v>
      </c>
      <c r="H129" s="197" t="str">
        <f t="shared" si="105"/>
        <v>-</v>
      </c>
      <c r="I129" s="197" t="str">
        <f t="shared" si="105"/>
        <v>-</v>
      </c>
      <c r="J129" s="197" t="str">
        <f t="shared" si="105"/>
        <v>-</v>
      </c>
      <c r="K129" s="197" t="str">
        <f t="shared" si="105"/>
        <v>-</v>
      </c>
      <c r="L129" s="197" t="str">
        <f t="shared" si="105"/>
        <v>-</v>
      </c>
      <c r="M129" s="197" t="str">
        <f t="shared" si="105"/>
        <v>-</v>
      </c>
      <c r="N129" s="197" t="str">
        <f t="shared" si="105"/>
        <v>-</v>
      </c>
      <c r="O129" s="197" t="str">
        <f t="shared" si="105"/>
        <v>-</v>
      </c>
      <c r="P129" s="197" t="str">
        <f t="shared" si="105"/>
        <v>-</v>
      </c>
      <c r="Q129" s="197" t="str">
        <f t="shared" si="105"/>
        <v>-</v>
      </c>
      <c r="R129" s="197" t="str">
        <f t="shared" si="105"/>
        <v>-</v>
      </c>
      <c r="S129" s="197" t="str">
        <f t="shared" si="105"/>
        <v>-</v>
      </c>
      <c r="T129" s="197" t="str">
        <f t="shared" si="105"/>
        <v>-</v>
      </c>
      <c r="U129" s="197" t="str">
        <f t="shared" si="105"/>
        <v>-</v>
      </c>
      <c r="V129" s="197" t="str">
        <f t="shared" si="105"/>
        <v>-</v>
      </c>
      <c r="W129" s="197" t="str">
        <f t="shared" si="105"/>
        <v>-</v>
      </c>
      <c r="X129" s="197" t="str">
        <f t="shared" si="105"/>
        <v>-</v>
      </c>
      <c r="Y129" s="197" t="str">
        <f t="shared" si="105"/>
        <v>-</v>
      </c>
      <c r="Z129" s="197" t="str">
        <f t="shared" si="105"/>
        <v>-</v>
      </c>
      <c r="AA129" s="197" t="str">
        <f t="shared" si="105"/>
        <v>-</v>
      </c>
      <c r="AB129" s="197" t="str">
        <f t="shared" si="105"/>
        <v>-</v>
      </c>
      <c r="AC129" s="197" t="str">
        <f t="shared" si="105"/>
        <v>-</v>
      </c>
      <c r="AD129" s="197" t="str">
        <f t="shared" si="105"/>
        <v>-</v>
      </c>
      <c r="AE129" s="197" t="str">
        <f t="shared" si="105"/>
        <v>-</v>
      </c>
      <c r="AF129" s="197" t="str">
        <f t="shared" ref="AF129" si="106">IFERROR(IF(AF53="-","-",IF(AF$7=1,IF(AF53&lt;AF$8,0,IF(AF53&gt;AF$9,1,(AF53-AF$8)/(AF$9-AF$8))),IF(AF53&lt;AF$8,1,IF(AF53&gt;AF$9,0,IFERROR(1-(AF53-AF$8)/(AF$9-AF$8),"-"))))),"-")</f>
        <v>-</v>
      </c>
      <c r="AG129" s="197" t="str">
        <f t="shared" si="105"/>
        <v>-</v>
      </c>
      <c r="AH129" s="197" t="str">
        <f t="shared" si="105"/>
        <v>-</v>
      </c>
      <c r="AI129" s="197" t="str">
        <f t="shared" si="105"/>
        <v>-</v>
      </c>
      <c r="AJ129" s="197" t="str">
        <f t="shared" si="105"/>
        <v>-</v>
      </c>
      <c r="AK129" s="197" t="str">
        <f t="shared" si="105"/>
        <v>-</v>
      </c>
      <c r="AL129" s="197" t="str">
        <f t="shared" si="105"/>
        <v>-</v>
      </c>
      <c r="AM129" s="197" t="str">
        <f t="shared" si="105"/>
        <v>-</v>
      </c>
      <c r="AN129" s="197" t="str">
        <f t="shared" si="105"/>
        <v>-</v>
      </c>
      <c r="AO129" s="197" t="str">
        <f t="shared" si="105"/>
        <v>-</v>
      </c>
      <c r="AP129" s="197" t="str">
        <f t="shared" si="105"/>
        <v>-</v>
      </c>
      <c r="AQ129" s="197" t="str">
        <f t="shared" si="105"/>
        <v>-</v>
      </c>
      <c r="AR129" s="197" t="str">
        <f t="shared" si="105"/>
        <v>-</v>
      </c>
      <c r="AS129" s="197" t="str">
        <f t="shared" si="105"/>
        <v>-</v>
      </c>
      <c r="AT129" s="197" t="str">
        <f t="shared" si="105"/>
        <v>-</v>
      </c>
      <c r="AU129" s="198" t="str">
        <f t="shared" si="105"/>
        <v>-</v>
      </c>
    </row>
    <row r="130" spans="1:47">
      <c r="A130" s="254"/>
      <c r="B130" s="267"/>
      <c r="C130" s="271" t="str">
        <f t="shared" ref="C130:AU130" si="107">IFERROR(IF(C54="-","-",IF(C$7=1,IF(C54&lt;C$8,0,IF(C54&gt;C$9,1,(C54-C$8)/(C$9-C$8))),IF(C54&lt;C$8,1,IF(C54&gt;C$9,0,IFERROR(1-(C54-C$8)/(C$9-C$8),"-"))))),"-")</f>
        <v>-</v>
      </c>
      <c r="D130" s="197" t="str">
        <f t="shared" si="107"/>
        <v>-</v>
      </c>
      <c r="E130" s="197" t="str">
        <f t="shared" si="107"/>
        <v>-</v>
      </c>
      <c r="F130" s="197" t="str">
        <f t="shared" si="107"/>
        <v>-</v>
      </c>
      <c r="G130" s="197" t="str">
        <f t="shared" si="107"/>
        <v>-</v>
      </c>
      <c r="H130" s="197" t="str">
        <f t="shared" si="107"/>
        <v>-</v>
      </c>
      <c r="I130" s="197" t="str">
        <f t="shared" si="107"/>
        <v>-</v>
      </c>
      <c r="J130" s="197" t="str">
        <f t="shared" si="107"/>
        <v>-</v>
      </c>
      <c r="K130" s="197" t="str">
        <f t="shared" si="107"/>
        <v>-</v>
      </c>
      <c r="L130" s="197" t="str">
        <f t="shared" si="107"/>
        <v>-</v>
      </c>
      <c r="M130" s="197" t="str">
        <f t="shared" si="107"/>
        <v>-</v>
      </c>
      <c r="N130" s="197" t="str">
        <f t="shared" si="107"/>
        <v>-</v>
      </c>
      <c r="O130" s="197" t="str">
        <f t="shared" si="107"/>
        <v>-</v>
      </c>
      <c r="P130" s="197" t="str">
        <f t="shared" si="107"/>
        <v>-</v>
      </c>
      <c r="Q130" s="197" t="str">
        <f t="shared" si="107"/>
        <v>-</v>
      </c>
      <c r="R130" s="197" t="str">
        <f t="shared" si="107"/>
        <v>-</v>
      </c>
      <c r="S130" s="197" t="str">
        <f t="shared" si="107"/>
        <v>-</v>
      </c>
      <c r="T130" s="197" t="str">
        <f t="shared" si="107"/>
        <v>-</v>
      </c>
      <c r="U130" s="197" t="str">
        <f t="shared" si="107"/>
        <v>-</v>
      </c>
      <c r="V130" s="197" t="str">
        <f t="shared" si="107"/>
        <v>-</v>
      </c>
      <c r="W130" s="197" t="str">
        <f t="shared" si="107"/>
        <v>-</v>
      </c>
      <c r="X130" s="197" t="str">
        <f t="shared" si="107"/>
        <v>-</v>
      </c>
      <c r="Y130" s="197" t="str">
        <f t="shared" si="107"/>
        <v>-</v>
      </c>
      <c r="Z130" s="197" t="str">
        <f t="shared" si="107"/>
        <v>-</v>
      </c>
      <c r="AA130" s="197" t="str">
        <f t="shared" si="107"/>
        <v>-</v>
      </c>
      <c r="AB130" s="197" t="str">
        <f t="shared" si="107"/>
        <v>-</v>
      </c>
      <c r="AC130" s="197" t="str">
        <f t="shared" si="107"/>
        <v>-</v>
      </c>
      <c r="AD130" s="197" t="str">
        <f t="shared" si="107"/>
        <v>-</v>
      </c>
      <c r="AE130" s="197" t="str">
        <f t="shared" si="107"/>
        <v>-</v>
      </c>
      <c r="AF130" s="197" t="str">
        <f t="shared" ref="AF130" si="108">IFERROR(IF(AF54="-","-",IF(AF$7=1,IF(AF54&lt;AF$8,0,IF(AF54&gt;AF$9,1,(AF54-AF$8)/(AF$9-AF$8))),IF(AF54&lt;AF$8,1,IF(AF54&gt;AF$9,0,IFERROR(1-(AF54-AF$8)/(AF$9-AF$8),"-"))))),"-")</f>
        <v>-</v>
      </c>
      <c r="AG130" s="197" t="str">
        <f t="shared" si="107"/>
        <v>-</v>
      </c>
      <c r="AH130" s="197" t="str">
        <f t="shared" si="107"/>
        <v>-</v>
      </c>
      <c r="AI130" s="197" t="str">
        <f t="shared" si="107"/>
        <v>-</v>
      </c>
      <c r="AJ130" s="197" t="str">
        <f t="shared" si="107"/>
        <v>-</v>
      </c>
      <c r="AK130" s="197" t="str">
        <f t="shared" si="107"/>
        <v>-</v>
      </c>
      <c r="AL130" s="197" t="str">
        <f t="shared" si="107"/>
        <v>-</v>
      </c>
      <c r="AM130" s="197" t="str">
        <f t="shared" si="107"/>
        <v>-</v>
      </c>
      <c r="AN130" s="197" t="str">
        <f t="shared" si="107"/>
        <v>-</v>
      </c>
      <c r="AO130" s="197" t="str">
        <f t="shared" si="107"/>
        <v>-</v>
      </c>
      <c r="AP130" s="197" t="str">
        <f t="shared" si="107"/>
        <v>-</v>
      </c>
      <c r="AQ130" s="197" t="str">
        <f t="shared" si="107"/>
        <v>-</v>
      </c>
      <c r="AR130" s="197" t="str">
        <f t="shared" si="107"/>
        <v>-</v>
      </c>
      <c r="AS130" s="197" t="str">
        <f t="shared" si="107"/>
        <v>-</v>
      </c>
      <c r="AT130" s="197" t="str">
        <f t="shared" si="107"/>
        <v>-</v>
      </c>
      <c r="AU130" s="198" t="str">
        <f t="shared" si="107"/>
        <v>-</v>
      </c>
    </row>
    <row r="131" spans="1:47">
      <c r="A131" s="254"/>
      <c r="B131" s="267"/>
      <c r="C131" s="271" t="str">
        <f t="shared" ref="C131:AU131" si="109">IFERROR(IF(C55="-","-",IF(C$7=1,IF(C55&lt;C$8,0,IF(C55&gt;C$9,1,(C55-C$8)/(C$9-C$8))),IF(C55&lt;C$8,1,IF(C55&gt;C$9,0,IFERROR(1-(C55-C$8)/(C$9-C$8),"-"))))),"-")</f>
        <v>-</v>
      </c>
      <c r="D131" s="197" t="str">
        <f t="shared" si="109"/>
        <v>-</v>
      </c>
      <c r="E131" s="197" t="str">
        <f t="shared" si="109"/>
        <v>-</v>
      </c>
      <c r="F131" s="197" t="str">
        <f t="shared" si="109"/>
        <v>-</v>
      </c>
      <c r="G131" s="197" t="str">
        <f t="shared" si="109"/>
        <v>-</v>
      </c>
      <c r="H131" s="197" t="str">
        <f t="shared" si="109"/>
        <v>-</v>
      </c>
      <c r="I131" s="197" t="str">
        <f t="shared" si="109"/>
        <v>-</v>
      </c>
      <c r="J131" s="197" t="str">
        <f t="shared" si="109"/>
        <v>-</v>
      </c>
      <c r="K131" s="197" t="str">
        <f t="shared" si="109"/>
        <v>-</v>
      </c>
      <c r="L131" s="197" t="str">
        <f t="shared" si="109"/>
        <v>-</v>
      </c>
      <c r="M131" s="197" t="str">
        <f t="shared" si="109"/>
        <v>-</v>
      </c>
      <c r="N131" s="197" t="str">
        <f t="shared" si="109"/>
        <v>-</v>
      </c>
      <c r="O131" s="197" t="str">
        <f t="shared" si="109"/>
        <v>-</v>
      </c>
      <c r="P131" s="197" t="str">
        <f t="shared" si="109"/>
        <v>-</v>
      </c>
      <c r="Q131" s="197" t="str">
        <f t="shared" si="109"/>
        <v>-</v>
      </c>
      <c r="R131" s="197" t="str">
        <f t="shared" si="109"/>
        <v>-</v>
      </c>
      <c r="S131" s="197" t="str">
        <f t="shared" si="109"/>
        <v>-</v>
      </c>
      <c r="T131" s="197" t="str">
        <f t="shared" si="109"/>
        <v>-</v>
      </c>
      <c r="U131" s="197" t="str">
        <f t="shared" si="109"/>
        <v>-</v>
      </c>
      <c r="V131" s="197" t="str">
        <f t="shared" si="109"/>
        <v>-</v>
      </c>
      <c r="W131" s="197" t="str">
        <f t="shared" si="109"/>
        <v>-</v>
      </c>
      <c r="X131" s="197" t="str">
        <f t="shared" si="109"/>
        <v>-</v>
      </c>
      <c r="Y131" s="197" t="str">
        <f t="shared" si="109"/>
        <v>-</v>
      </c>
      <c r="Z131" s="197" t="str">
        <f t="shared" si="109"/>
        <v>-</v>
      </c>
      <c r="AA131" s="197" t="str">
        <f t="shared" si="109"/>
        <v>-</v>
      </c>
      <c r="AB131" s="197" t="str">
        <f t="shared" si="109"/>
        <v>-</v>
      </c>
      <c r="AC131" s="197" t="str">
        <f t="shared" si="109"/>
        <v>-</v>
      </c>
      <c r="AD131" s="197" t="str">
        <f t="shared" si="109"/>
        <v>-</v>
      </c>
      <c r="AE131" s="197" t="str">
        <f t="shared" si="109"/>
        <v>-</v>
      </c>
      <c r="AF131" s="197" t="str">
        <f t="shared" ref="AF131" si="110">IFERROR(IF(AF55="-","-",IF(AF$7=1,IF(AF55&lt;AF$8,0,IF(AF55&gt;AF$9,1,(AF55-AF$8)/(AF$9-AF$8))),IF(AF55&lt;AF$8,1,IF(AF55&gt;AF$9,0,IFERROR(1-(AF55-AF$8)/(AF$9-AF$8),"-"))))),"-")</f>
        <v>-</v>
      </c>
      <c r="AG131" s="197" t="str">
        <f t="shared" si="109"/>
        <v>-</v>
      </c>
      <c r="AH131" s="197" t="str">
        <f t="shared" si="109"/>
        <v>-</v>
      </c>
      <c r="AI131" s="197" t="str">
        <f t="shared" si="109"/>
        <v>-</v>
      </c>
      <c r="AJ131" s="197" t="str">
        <f t="shared" si="109"/>
        <v>-</v>
      </c>
      <c r="AK131" s="197" t="str">
        <f t="shared" si="109"/>
        <v>-</v>
      </c>
      <c r="AL131" s="197" t="str">
        <f t="shared" si="109"/>
        <v>-</v>
      </c>
      <c r="AM131" s="197" t="str">
        <f t="shared" si="109"/>
        <v>-</v>
      </c>
      <c r="AN131" s="197" t="str">
        <f t="shared" si="109"/>
        <v>-</v>
      </c>
      <c r="AO131" s="197" t="str">
        <f t="shared" si="109"/>
        <v>-</v>
      </c>
      <c r="AP131" s="197" t="str">
        <f t="shared" si="109"/>
        <v>-</v>
      </c>
      <c r="AQ131" s="197" t="str">
        <f t="shared" si="109"/>
        <v>-</v>
      </c>
      <c r="AR131" s="197" t="str">
        <f t="shared" si="109"/>
        <v>-</v>
      </c>
      <c r="AS131" s="197" t="str">
        <f t="shared" si="109"/>
        <v>-</v>
      </c>
      <c r="AT131" s="197" t="str">
        <f t="shared" si="109"/>
        <v>-</v>
      </c>
      <c r="AU131" s="198" t="str">
        <f t="shared" si="109"/>
        <v>-</v>
      </c>
    </row>
    <row r="132" spans="1:47">
      <c r="A132" s="254"/>
      <c r="B132" s="267"/>
      <c r="C132" s="271" t="str">
        <f t="shared" ref="C132:AU132" si="111">IFERROR(IF(C56="-","-",IF(C$7=1,IF(C56&lt;C$8,0,IF(C56&gt;C$9,1,(C56-C$8)/(C$9-C$8))),IF(C56&lt;C$8,1,IF(C56&gt;C$9,0,IFERROR(1-(C56-C$8)/(C$9-C$8),"-"))))),"-")</f>
        <v>-</v>
      </c>
      <c r="D132" s="197" t="str">
        <f t="shared" si="111"/>
        <v>-</v>
      </c>
      <c r="E132" s="197" t="str">
        <f t="shared" si="111"/>
        <v>-</v>
      </c>
      <c r="F132" s="197" t="str">
        <f t="shared" si="111"/>
        <v>-</v>
      </c>
      <c r="G132" s="197" t="str">
        <f t="shared" si="111"/>
        <v>-</v>
      </c>
      <c r="H132" s="197" t="str">
        <f t="shared" si="111"/>
        <v>-</v>
      </c>
      <c r="I132" s="197" t="str">
        <f t="shared" si="111"/>
        <v>-</v>
      </c>
      <c r="J132" s="197" t="str">
        <f t="shared" si="111"/>
        <v>-</v>
      </c>
      <c r="K132" s="197" t="str">
        <f t="shared" si="111"/>
        <v>-</v>
      </c>
      <c r="L132" s="197" t="str">
        <f t="shared" si="111"/>
        <v>-</v>
      </c>
      <c r="M132" s="197" t="str">
        <f t="shared" si="111"/>
        <v>-</v>
      </c>
      <c r="N132" s="197" t="str">
        <f t="shared" si="111"/>
        <v>-</v>
      </c>
      <c r="O132" s="197" t="str">
        <f t="shared" si="111"/>
        <v>-</v>
      </c>
      <c r="P132" s="197" t="str">
        <f t="shared" si="111"/>
        <v>-</v>
      </c>
      <c r="Q132" s="197" t="str">
        <f t="shared" si="111"/>
        <v>-</v>
      </c>
      <c r="R132" s="197" t="str">
        <f t="shared" si="111"/>
        <v>-</v>
      </c>
      <c r="S132" s="197" t="str">
        <f t="shared" si="111"/>
        <v>-</v>
      </c>
      <c r="T132" s="197" t="str">
        <f t="shared" si="111"/>
        <v>-</v>
      </c>
      <c r="U132" s="197" t="str">
        <f t="shared" si="111"/>
        <v>-</v>
      </c>
      <c r="V132" s="197" t="str">
        <f t="shared" si="111"/>
        <v>-</v>
      </c>
      <c r="W132" s="197" t="str">
        <f t="shared" si="111"/>
        <v>-</v>
      </c>
      <c r="X132" s="197" t="str">
        <f t="shared" si="111"/>
        <v>-</v>
      </c>
      <c r="Y132" s="197" t="str">
        <f t="shared" si="111"/>
        <v>-</v>
      </c>
      <c r="Z132" s="197" t="str">
        <f t="shared" si="111"/>
        <v>-</v>
      </c>
      <c r="AA132" s="197" t="str">
        <f t="shared" si="111"/>
        <v>-</v>
      </c>
      <c r="AB132" s="197" t="str">
        <f t="shared" si="111"/>
        <v>-</v>
      </c>
      <c r="AC132" s="197" t="str">
        <f t="shared" si="111"/>
        <v>-</v>
      </c>
      <c r="AD132" s="197" t="str">
        <f t="shared" si="111"/>
        <v>-</v>
      </c>
      <c r="AE132" s="197" t="str">
        <f t="shared" si="111"/>
        <v>-</v>
      </c>
      <c r="AF132" s="197" t="str">
        <f t="shared" ref="AF132" si="112">IFERROR(IF(AF56="-","-",IF(AF$7=1,IF(AF56&lt;AF$8,0,IF(AF56&gt;AF$9,1,(AF56-AF$8)/(AF$9-AF$8))),IF(AF56&lt;AF$8,1,IF(AF56&gt;AF$9,0,IFERROR(1-(AF56-AF$8)/(AF$9-AF$8),"-"))))),"-")</f>
        <v>-</v>
      </c>
      <c r="AG132" s="197" t="str">
        <f t="shared" si="111"/>
        <v>-</v>
      </c>
      <c r="AH132" s="197" t="str">
        <f t="shared" si="111"/>
        <v>-</v>
      </c>
      <c r="AI132" s="197" t="str">
        <f t="shared" si="111"/>
        <v>-</v>
      </c>
      <c r="AJ132" s="197" t="str">
        <f t="shared" si="111"/>
        <v>-</v>
      </c>
      <c r="AK132" s="197" t="str">
        <f t="shared" si="111"/>
        <v>-</v>
      </c>
      <c r="AL132" s="197" t="str">
        <f t="shared" si="111"/>
        <v>-</v>
      </c>
      <c r="AM132" s="197" t="str">
        <f t="shared" si="111"/>
        <v>-</v>
      </c>
      <c r="AN132" s="197" t="str">
        <f t="shared" si="111"/>
        <v>-</v>
      </c>
      <c r="AO132" s="197" t="str">
        <f t="shared" si="111"/>
        <v>-</v>
      </c>
      <c r="AP132" s="197" t="str">
        <f t="shared" si="111"/>
        <v>-</v>
      </c>
      <c r="AQ132" s="197" t="str">
        <f t="shared" si="111"/>
        <v>-</v>
      </c>
      <c r="AR132" s="197" t="str">
        <f t="shared" si="111"/>
        <v>-</v>
      </c>
      <c r="AS132" s="197" t="str">
        <f t="shared" si="111"/>
        <v>-</v>
      </c>
      <c r="AT132" s="197" t="str">
        <f t="shared" si="111"/>
        <v>-</v>
      </c>
      <c r="AU132" s="198" t="str">
        <f t="shared" si="111"/>
        <v>-</v>
      </c>
    </row>
    <row r="133" spans="1:47">
      <c r="A133" s="254"/>
      <c r="B133" s="267"/>
      <c r="C133" s="271" t="str">
        <f t="shared" ref="C133:AU133" si="113">IFERROR(IF(C57="-","-",IF(C$7=1,IF(C57&lt;C$8,0,IF(C57&gt;C$9,1,(C57-C$8)/(C$9-C$8))),IF(C57&lt;C$8,1,IF(C57&gt;C$9,0,IFERROR(1-(C57-C$8)/(C$9-C$8),"-"))))),"-")</f>
        <v>-</v>
      </c>
      <c r="D133" s="197" t="str">
        <f t="shared" si="113"/>
        <v>-</v>
      </c>
      <c r="E133" s="197" t="str">
        <f t="shared" si="113"/>
        <v>-</v>
      </c>
      <c r="F133" s="197" t="str">
        <f t="shared" si="113"/>
        <v>-</v>
      </c>
      <c r="G133" s="197" t="str">
        <f t="shared" si="113"/>
        <v>-</v>
      </c>
      <c r="H133" s="197" t="str">
        <f t="shared" si="113"/>
        <v>-</v>
      </c>
      <c r="I133" s="197" t="str">
        <f t="shared" si="113"/>
        <v>-</v>
      </c>
      <c r="J133" s="197" t="str">
        <f t="shared" si="113"/>
        <v>-</v>
      </c>
      <c r="K133" s="197" t="str">
        <f t="shared" si="113"/>
        <v>-</v>
      </c>
      <c r="L133" s="197" t="str">
        <f t="shared" si="113"/>
        <v>-</v>
      </c>
      <c r="M133" s="197" t="str">
        <f t="shared" si="113"/>
        <v>-</v>
      </c>
      <c r="N133" s="197" t="str">
        <f t="shared" si="113"/>
        <v>-</v>
      </c>
      <c r="O133" s="197" t="str">
        <f t="shared" si="113"/>
        <v>-</v>
      </c>
      <c r="P133" s="197" t="str">
        <f t="shared" si="113"/>
        <v>-</v>
      </c>
      <c r="Q133" s="197" t="str">
        <f t="shared" si="113"/>
        <v>-</v>
      </c>
      <c r="R133" s="197" t="str">
        <f t="shared" si="113"/>
        <v>-</v>
      </c>
      <c r="S133" s="197" t="str">
        <f t="shared" si="113"/>
        <v>-</v>
      </c>
      <c r="T133" s="197" t="str">
        <f t="shared" si="113"/>
        <v>-</v>
      </c>
      <c r="U133" s="197" t="str">
        <f t="shared" si="113"/>
        <v>-</v>
      </c>
      <c r="V133" s="197" t="str">
        <f t="shared" si="113"/>
        <v>-</v>
      </c>
      <c r="W133" s="197" t="str">
        <f t="shared" si="113"/>
        <v>-</v>
      </c>
      <c r="X133" s="197" t="str">
        <f t="shared" si="113"/>
        <v>-</v>
      </c>
      <c r="Y133" s="197" t="str">
        <f t="shared" si="113"/>
        <v>-</v>
      </c>
      <c r="Z133" s="197" t="str">
        <f t="shared" si="113"/>
        <v>-</v>
      </c>
      <c r="AA133" s="197" t="str">
        <f t="shared" si="113"/>
        <v>-</v>
      </c>
      <c r="AB133" s="197" t="str">
        <f t="shared" si="113"/>
        <v>-</v>
      </c>
      <c r="AC133" s="197" t="str">
        <f t="shared" si="113"/>
        <v>-</v>
      </c>
      <c r="AD133" s="197" t="str">
        <f t="shared" si="113"/>
        <v>-</v>
      </c>
      <c r="AE133" s="197" t="str">
        <f t="shared" si="113"/>
        <v>-</v>
      </c>
      <c r="AF133" s="197" t="str">
        <f t="shared" ref="AF133" si="114">IFERROR(IF(AF57="-","-",IF(AF$7=1,IF(AF57&lt;AF$8,0,IF(AF57&gt;AF$9,1,(AF57-AF$8)/(AF$9-AF$8))),IF(AF57&lt;AF$8,1,IF(AF57&gt;AF$9,0,IFERROR(1-(AF57-AF$8)/(AF$9-AF$8),"-"))))),"-")</f>
        <v>-</v>
      </c>
      <c r="AG133" s="197" t="str">
        <f t="shared" si="113"/>
        <v>-</v>
      </c>
      <c r="AH133" s="197" t="str">
        <f t="shared" si="113"/>
        <v>-</v>
      </c>
      <c r="AI133" s="197" t="str">
        <f t="shared" si="113"/>
        <v>-</v>
      </c>
      <c r="AJ133" s="197" t="str">
        <f t="shared" si="113"/>
        <v>-</v>
      </c>
      <c r="AK133" s="197" t="str">
        <f t="shared" si="113"/>
        <v>-</v>
      </c>
      <c r="AL133" s="197" t="str">
        <f t="shared" si="113"/>
        <v>-</v>
      </c>
      <c r="AM133" s="197" t="str">
        <f t="shared" si="113"/>
        <v>-</v>
      </c>
      <c r="AN133" s="197" t="str">
        <f t="shared" si="113"/>
        <v>-</v>
      </c>
      <c r="AO133" s="197" t="str">
        <f t="shared" si="113"/>
        <v>-</v>
      </c>
      <c r="AP133" s="197" t="str">
        <f t="shared" si="113"/>
        <v>-</v>
      </c>
      <c r="AQ133" s="197" t="str">
        <f t="shared" si="113"/>
        <v>-</v>
      </c>
      <c r="AR133" s="197" t="str">
        <f t="shared" si="113"/>
        <v>-</v>
      </c>
      <c r="AS133" s="197" t="str">
        <f t="shared" si="113"/>
        <v>-</v>
      </c>
      <c r="AT133" s="197" t="str">
        <f t="shared" si="113"/>
        <v>-</v>
      </c>
      <c r="AU133" s="198" t="str">
        <f t="shared" si="113"/>
        <v>-</v>
      </c>
    </row>
    <row r="134" spans="1:47">
      <c r="A134" s="254"/>
      <c r="B134" s="267"/>
      <c r="C134" s="271" t="str">
        <f t="shared" ref="C134:AU134" si="115">IFERROR(IF(C58="-","-",IF(C$7=1,IF(C58&lt;C$8,0,IF(C58&gt;C$9,1,(C58-C$8)/(C$9-C$8))),IF(C58&lt;C$8,1,IF(C58&gt;C$9,0,IFERROR(1-(C58-C$8)/(C$9-C$8),"-"))))),"-")</f>
        <v>-</v>
      </c>
      <c r="D134" s="197" t="str">
        <f t="shared" si="115"/>
        <v>-</v>
      </c>
      <c r="E134" s="197" t="str">
        <f t="shared" si="115"/>
        <v>-</v>
      </c>
      <c r="F134" s="197" t="str">
        <f t="shared" si="115"/>
        <v>-</v>
      </c>
      <c r="G134" s="197" t="str">
        <f t="shared" si="115"/>
        <v>-</v>
      </c>
      <c r="H134" s="197" t="str">
        <f t="shared" si="115"/>
        <v>-</v>
      </c>
      <c r="I134" s="197" t="str">
        <f t="shared" si="115"/>
        <v>-</v>
      </c>
      <c r="J134" s="197" t="str">
        <f t="shared" si="115"/>
        <v>-</v>
      </c>
      <c r="K134" s="197" t="str">
        <f t="shared" si="115"/>
        <v>-</v>
      </c>
      <c r="L134" s="197" t="str">
        <f t="shared" si="115"/>
        <v>-</v>
      </c>
      <c r="M134" s="197" t="str">
        <f t="shared" si="115"/>
        <v>-</v>
      </c>
      <c r="N134" s="197" t="str">
        <f t="shared" si="115"/>
        <v>-</v>
      </c>
      <c r="O134" s="197" t="str">
        <f t="shared" si="115"/>
        <v>-</v>
      </c>
      <c r="P134" s="197" t="str">
        <f t="shared" si="115"/>
        <v>-</v>
      </c>
      <c r="Q134" s="197" t="str">
        <f t="shared" si="115"/>
        <v>-</v>
      </c>
      <c r="R134" s="197" t="str">
        <f t="shared" si="115"/>
        <v>-</v>
      </c>
      <c r="S134" s="197" t="str">
        <f t="shared" si="115"/>
        <v>-</v>
      </c>
      <c r="T134" s="197" t="str">
        <f t="shared" si="115"/>
        <v>-</v>
      </c>
      <c r="U134" s="197" t="str">
        <f t="shared" si="115"/>
        <v>-</v>
      </c>
      <c r="V134" s="197" t="str">
        <f t="shared" si="115"/>
        <v>-</v>
      </c>
      <c r="W134" s="197" t="str">
        <f t="shared" si="115"/>
        <v>-</v>
      </c>
      <c r="X134" s="197" t="str">
        <f t="shared" si="115"/>
        <v>-</v>
      </c>
      <c r="Y134" s="197" t="str">
        <f t="shared" si="115"/>
        <v>-</v>
      </c>
      <c r="Z134" s="197" t="str">
        <f t="shared" si="115"/>
        <v>-</v>
      </c>
      <c r="AA134" s="197" t="str">
        <f t="shared" si="115"/>
        <v>-</v>
      </c>
      <c r="AB134" s="197" t="str">
        <f t="shared" si="115"/>
        <v>-</v>
      </c>
      <c r="AC134" s="197" t="str">
        <f t="shared" si="115"/>
        <v>-</v>
      </c>
      <c r="AD134" s="197" t="str">
        <f t="shared" si="115"/>
        <v>-</v>
      </c>
      <c r="AE134" s="197" t="str">
        <f t="shared" si="115"/>
        <v>-</v>
      </c>
      <c r="AF134" s="197" t="str">
        <f t="shared" ref="AF134" si="116">IFERROR(IF(AF58="-","-",IF(AF$7=1,IF(AF58&lt;AF$8,0,IF(AF58&gt;AF$9,1,(AF58-AF$8)/(AF$9-AF$8))),IF(AF58&lt;AF$8,1,IF(AF58&gt;AF$9,0,IFERROR(1-(AF58-AF$8)/(AF$9-AF$8),"-"))))),"-")</f>
        <v>-</v>
      </c>
      <c r="AG134" s="197" t="str">
        <f t="shared" si="115"/>
        <v>-</v>
      </c>
      <c r="AH134" s="197" t="str">
        <f t="shared" si="115"/>
        <v>-</v>
      </c>
      <c r="AI134" s="197" t="str">
        <f t="shared" si="115"/>
        <v>-</v>
      </c>
      <c r="AJ134" s="197" t="str">
        <f t="shared" si="115"/>
        <v>-</v>
      </c>
      <c r="AK134" s="197" t="str">
        <f t="shared" si="115"/>
        <v>-</v>
      </c>
      <c r="AL134" s="197" t="str">
        <f t="shared" si="115"/>
        <v>-</v>
      </c>
      <c r="AM134" s="197" t="str">
        <f t="shared" si="115"/>
        <v>-</v>
      </c>
      <c r="AN134" s="197" t="str">
        <f t="shared" si="115"/>
        <v>-</v>
      </c>
      <c r="AO134" s="197" t="str">
        <f t="shared" si="115"/>
        <v>-</v>
      </c>
      <c r="AP134" s="197" t="str">
        <f t="shared" si="115"/>
        <v>-</v>
      </c>
      <c r="AQ134" s="197" t="str">
        <f t="shared" si="115"/>
        <v>-</v>
      </c>
      <c r="AR134" s="197" t="str">
        <f t="shared" si="115"/>
        <v>-</v>
      </c>
      <c r="AS134" s="197" t="str">
        <f t="shared" si="115"/>
        <v>-</v>
      </c>
      <c r="AT134" s="197" t="str">
        <f t="shared" si="115"/>
        <v>-</v>
      </c>
      <c r="AU134" s="198" t="str">
        <f t="shared" si="115"/>
        <v>-</v>
      </c>
    </row>
    <row r="135" spans="1:47">
      <c r="A135" s="254"/>
      <c r="B135" s="267"/>
      <c r="C135" s="271" t="str">
        <f t="shared" ref="C135:AU135" si="117">IFERROR(IF(C59="-","-",IF(C$7=1,IF(C59&lt;C$8,0,IF(C59&gt;C$9,1,(C59-C$8)/(C$9-C$8))),IF(C59&lt;C$8,1,IF(C59&gt;C$9,0,IFERROR(1-(C59-C$8)/(C$9-C$8),"-"))))),"-")</f>
        <v>-</v>
      </c>
      <c r="D135" s="197" t="str">
        <f t="shared" si="117"/>
        <v>-</v>
      </c>
      <c r="E135" s="197" t="str">
        <f t="shared" si="117"/>
        <v>-</v>
      </c>
      <c r="F135" s="197" t="str">
        <f t="shared" si="117"/>
        <v>-</v>
      </c>
      <c r="G135" s="197" t="str">
        <f t="shared" si="117"/>
        <v>-</v>
      </c>
      <c r="H135" s="197" t="str">
        <f t="shared" si="117"/>
        <v>-</v>
      </c>
      <c r="I135" s="197" t="str">
        <f t="shared" si="117"/>
        <v>-</v>
      </c>
      <c r="J135" s="197" t="str">
        <f t="shared" si="117"/>
        <v>-</v>
      </c>
      <c r="K135" s="197" t="str">
        <f t="shared" si="117"/>
        <v>-</v>
      </c>
      <c r="L135" s="197" t="str">
        <f t="shared" si="117"/>
        <v>-</v>
      </c>
      <c r="M135" s="197" t="str">
        <f t="shared" si="117"/>
        <v>-</v>
      </c>
      <c r="N135" s="197" t="str">
        <f t="shared" si="117"/>
        <v>-</v>
      </c>
      <c r="O135" s="197" t="str">
        <f t="shared" si="117"/>
        <v>-</v>
      </c>
      <c r="P135" s="197" t="str">
        <f t="shared" si="117"/>
        <v>-</v>
      </c>
      <c r="Q135" s="197" t="str">
        <f t="shared" si="117"/>
        <v>-</v>
      </c>
      <c r="R135" s="197" t="str">
        <f t="shared" si="117"/>
        <v>-</v>
      </c>
      <c r="S135" s="197" t="str">
        <f t="shared" si="117"/>
        <v>-</v>
      </c>
      <c r="T135" s="197" t="str">
        <f t="shared" si="117"/>
        <v>-</v>
      </c>
      <c r="U135" s="197" t="str">
        <f t="shared" si="117"/>
        <v>-</v>
      </c>
      <c r="V135" s="197" t="str">
        <f t="shared" si="117"/>
        <v>-</v>
      </c>
      <c r="W135" s="197" t="str">
        <f t="shared" si="117"/>
        <v>-</v>
      </c>
      <c r="X135" s="197" t="str">
        <f t="shared" si="117"/>
        <v>-</v>
      </c>
      <c r="Y135" s="197" t="str">
        <f t="shared" si="117"/>
        <v>-</v>
      </c>
      <c r="Z135" s="197" t="str">
        <f t="shared" si="117"/>
        <v>-</v>
      </c>
      <c r="AA135" s="197" t="str">
        <f t="shared" si="117"/>
        <v>-</v>
      </c>
      <c r="AB135" s="197" t="str">
        <f t="shared" si="117"/>
        <v>-</v>
      </c>
      <c r="AC135" s="197" t="str">
        <f t="shared" si="117"/>
        <v>-</v>
      </c>
      <c r="AD135" s="197" t="str">
        <f t="shared" si="117"/>
        <v>-</v>
      </c>
      <c r="AE135" s="197" t="str">
        <f t="shared" si="117"/>
        <v>-</v>
      </c>
      <c r="AF135" s="197" t="str">
        <f t="shared" ref="AF135" si="118">IFERROR(IF(AF59="-","-",IF(AF$7=1,IF(AF59&lt;AF$8,0,IF(AF59&gt;AF$9,1,(AF59-AF$8)/(AF$9-AF$8))),IF(AF59&lt;AF$8,1,IF(AF59&gt;AF$9,0,IFERROR(1-(AF59-AF$8)/(AF$9-AF$8),"-"))))),"-")</f>
        <v>-</v>
      </c>
      <c r="AG135" s="197" t="str">
        <f t="shared" si="117"/>
        <v>-</v>
      </c>
      <c r="AH135" s="197" t="str">
        <f t="shared" si="117"/>
        <v>-</v>
      </c>
      <c r="AI135" s="197" t="str">
        <f t="shared" si="117"/>
        <v>-</v>
      </c>
      <c r="AJ135" s="197" t="str">
        <f t="shared" si="117"/>
        <v>-</v>
      </c>
      <c r="AK135" s="197" t="str">
        <f t="shared" si="117"/>
        <v>-</v>
      </c>
      <c r="AL135" s="197" t="str">
        <f t="shared" si="117"/>
        <v>-</v>
      </c>
      <c r="AM135" s="197" t="str">
        <f t="shared" si="117"/>
        <v>-</v>
      </c>
      <c r="AN135" s="197" t="str">
        <f t="shared" si="117"/>
        <v>-</v>
      </c>
      <c r="AO135" s="197" t="str">
        <f t="shared" si="117"/>
        <v>-</v>
      </c>
      <c r="AP135" s="197" t="str">
        <f t="shared" si="117"/>
        <v>-</v>
      </c>
      <c r="AQ135" s="197" t="str">
        <f t="shared" si="117"/>
        <v>-</v>
      </c>
      <c r="AR135" s="197" t="str">
        <f t="shared" si="117"/>
        <v>-</v>
      </c>
      <c r="AS135" s="197" t="str">
        <f t="shared" si="117"/>
        <v>-</v>
      </c>
      <c r="AT135" s="197" t="str">
        <f t="shared" si="117"/>
        <v>-</v>
      </c>
      <c r="AU135" s="198" t="str">
        <f t="shared" si="117"/>
        <v>-</v>
      </c>
    </row>
    <row r="136" spans="1:47">
      <c r="A136" s="254"/>
      <c r="B136" s="267"/>
      <c r="C136" s="271" t="str">
        <f t="shared" ref="C136:AU136" si="119">IFERROR(IF(C60="-","-",IF(C$7=1,IF(C60&lt;C$8,0,IF(C60&gt;C$9,1,(C60-C$8)/(C$9-C$8))),IF(C60&lt;C$8,1,IF(C60&gt;C$9,0,IFERROR(1-(C60-C$8)/(C$9-C$8),"-"))))),"-")</f>
        <v>-</v>
      </c>
      <c r="D136" s="197" t="str">
        <f t="shared" si="119"/>
        <v>-</v>
      </c>
      <c r="E136" s="197" t="str">
        <f t="shared" si="119"/>
        <v>-</v>
      </c>
      <c r="F136" s="197" t="str">
        <f t="shared" si="119"/>
        <v>-</v>
      </c>
      <c r="G136" s="197" t="str">
        <f t="shared" si="119"/>
        <v>-</v>
      </c>
      <c r="H136" s="197" t="str">
        <f t="shared" si="119"/>
        <v>-</v>
      </c>
      <c r="I136" s="197" t="str">
        <f t="shared" si="119"/>
        <v>-</v>
      </c>
      <c r="J136" s="197" t="str">
        <f t="shared" si="119"/>
        <v>-</v>
      </c>
      <c r="K136" s="197" t="str">
        <f t="shared" si="119"/>
        <v>-</v>
      </c>
      <c r="L136" s="197" t="str">
        <f t="shared" si="119"/>
        <v>-</v>
      </c>
      <c r="M136" s="197" t="str">
        <f t="shared" si="119"/>
        <v>-</v>
      </c>
      <c r="N136" s="197" t="str">
        <f t="shared" si="119"/>
        <v>-</v>
      </c>
      <c r="O136" s="197" t="str">
        <f t="shared" si="119"/>
        <v>-</v>
      </c>
      <c r="P136" s="197" t="str">
        <f t="shared" si="119"/>
        <v>-</v>
      </c>
      <c r="Q136" s="197" t="str">
        <f t="shared" si="119"/>
        <v>-</v>
      </c>
      <c r="R136" s="197" t="str">
        <f t="shared" si="119"/>
        <v>-</v>
      </c>
      <c r="S136" s="197" t="str">
        <f t="shared" si="119"/>
        <v>-</v>
      </c>
      <c r="T136" s="197" t="str">
        <f t="shared" si="119"/>
        <v>-</v>
      </c>
      <c r="U136" s="197" t="str">
        <f t="shared" si="119"/>
        <v>-</v>
      </c>
      <c r="V136" s="197" t="str">
        <f t="shared" si="119"/>
        <v>-</v>
      </c>
      <c r="W136" s="197" t="str">
        <f t="shared" si="119"/>
        <v>-</v>
      </c>
      <c r="X136" s="197" t="str">
        <f t="shared" si="119"/>
        <v>-</v>
      </c>
      <c r="Y136" s="197" t="str">
        <f t="shared" si="119"/>
        <v>-</v>
      </c>
      <c r="Z136" s="197" t="str">
        <f t="shared" si="119"/>
        <v>-</v>
      </c>
      <c r="AA136" s="197" t="str">
        <f t="shared" si="119"/>
        <v>-</v>
      </c>
      <c r="AB136" s="197" t="str">
        <f t="shared" si="119"/>
        <v>-</v>
      </c>
      <c r="AC136" s="197" t="str">
        <f t="shared" si="119"/>
        <v>-</v>
      </c>
      <c r="AD136" s="197" t="str">
        <f t="shared" si="119"/>
        <v>-</v>
      </c>
      <c r="AE136" s="197" t="str">
        <f t="shared" si="119"/>
        <v>-</v>
      </c>
      <c r="AF136" s="197" t="str">
        <f t="shared" ref="AF136" si="120">IFERROR(IF(AF60="-","-",IF(AF$7=1,IF(AF60&lt;AF$8,0,IF(AF60&gt;AF$9,1,(AF60-AF$8)/(AF$9-AF$8))),IF(AF60&lt;AF$8,1,IF(AF60&gt;AF$9,0,IFERROR(1-(AF60-AF$8)/(AF$9-AF$8),"-"))))),"-")</f>
        <v>-</v>
      </c>
      <c r="AG136" s="197" t="str">
        <f t="shared" si="119"/>
        <v>-</v>
      </c>
      <c r="AH136" s="197" t="str">
        <f t="shared" si="119"/>
        <v>-</v>
      </c>
      <c r="AI136" s="197" t="str">
        <f t="shared" si="119"/>
        <v>-</v>
      </c>
      <c r="AJ136" s="197" t="str">
        <f t="shared" si="119"/>
        <v>-</v>
      </c>
      <c r="AK136" s="197" t="str">
        <f t="shared" si="119"/>
        <v>-</v>
      </c>
      <c r="AL136" s="197" t="str">
        <f t="shared" si="119"/>
        <v>-</v>
      </c>
      <c r="AM136" s="197" t="str">
        <f t="shared" si="119"/>
        <v>-</v>
      </c>
      <c r="AN136" s="197" t="str">
        <f t="shared" si="119"/>
        <v>-</v>
      </c>
      <c r="AO136" s="197" t="str">
        <f t="shared" si="119"/>
        <v>-</v>
      </c>
      <c r="AP136" s="197" t="str">
        <f t="shared" si="119"/>
        <v>-</v>
      </c>
      <c r="AQ136" s="197" t="str">
        <f t="shared" si="119"/>
        <v>-</v>
      </c>
      <c r="AR136" s="197" t="str">
        <f t="shared" si="119"/>
        <v>-</v>
      </c>
      <c r="AS136" s="197" t="str">
        <f t="shared" si="119"/>
        <v>-</v>
      </c>
      <c r="AT136" s="197" t="str">
        <f t="shared" si="119"/>
        <v>-</v>
      </c>
      <c r="AU136" s="198" t="str">
        <f t="shared" si="119"/>
        <v>-</v>
      </c>
    </row>
    <row r="137" spans="1:47">
      <c r="A137" s="254"/>
      <c r="B137" s="267"/>
      <c r="C137" s="271" t="str">
        <f t="shared" ref="C137:AU137" si="121">IFERROR(IF(C61="-","-",IF(C$7=1,IF(C61&lt;C$8,0,IF(C61&gt;C$9,1,(C61-C$8)/(C$9-C$8))),IF(C61&lt;C$8,1,IF(C61&gt;C$9,0,IFERROR(1-(C61-C$8)/(C$9-C$8),"-"))))),"-")</f>
        <v>-</v>
      </c>
      <c r="D137" s="197" t="str">
        <f t="shared" si="121"/>
        <v>-</v>
      </c>
      <c r="E137" s="197" t="str">
        <f t="shared" si="121"/>
        <v>-</v>
      </c>
      <c r="F137" s="197" t="str">
        <f t="shared" si="121"/>
        <v>-</v>
      </c>
      <c r="G137" s="197" t="str">
        <f t="shared" si="121"/>
        <v>-</v>
      </c>
      <c r="H137" s="197" t="str">
        <f t="shared" si="121"/>
        <v>-</v>
      </c>
      <c r="I137" s="197" t="str">
        <f t="shared" si="121"/>
        <v>-</v>
      </c>
      <c r="J137" s="197" t="str">
        <f t="shared" si="121"/>
        <v>-</v>
      </c>
      <c r="K137" s="197" t="str">
        <f t="shared" si="121"/>
        <v>-</v>
      </c>
      <c r="L137" s="197" t="str">
        <f t="shared" si="121"/>
        <v>-</v>
      </c>
      <c r="M137" s="197" t="str">
        <f t="shared" si="121"/>
        <v>-</v>
      </c>
      <c r="N137" s="197" t="str">
        <f t="shared" si="121"/>
        <v>-</v>
      </c>
      <c r="O137" s="197" t="str">
        <f t="shared" si="121"/>
        <v>-</v>
      </c>
      <c r="P137" s="197" t="str">
        <f t="shared" si="121"/>
        <v>-</v>
      </c>
      <c r="Q137" s="197" t="str">
        <f t="shared" si="121"/>
        <v>-</v>
      </c>
      <c r="R137" s="197" t="str">
        <f t="shared" si="121"/>
        <v>-</v>
      </c>
      <c r="S137" s="197" t="str">
        <f t="shared" si="121"/>
        <v>-</v>
      </c>
      <c r="T137" s="197" t="str">
        <f t="shared" si="121"/>
        <v>-</v>
      </c>
      <c r="U137" s="197" t="str">
        <f t="shared" si="121"/>
        <v>-</v>
      </c>
      <c r="V137" s="197" t="str">
        <f t="shared" si="121"/>
        <v>-</v>
      </c>
      <c r="W137" s="197" t="str">
        <f t="shared" si="121"/>
        <v>-</v>
      </c>
      <c r="X137" s="197" t="str">
        <f t="shared" si="121"/>
        <v>-</v>
      </c>
      <c r="Y137" s="197" t="str">
        <f t="shared" si="121"/>
        <v>-</v>
      </c>
      <c r="Z137" s="197" t="str">
        <f t="shared" si="121"/>
        <v>-</v>
      </c>
      <c r="AA137" s="197" t="str">
        <f t="shared" si="121"/>
        <v>-</v>
      </c>
      <c r="AB137" s="197" t="str">
        <f t="shared" si="121"/>
        <v>-</v>
      </c>
      <c r="AC137" s="197" t="str">
        <f t="shared" si="121"/>
        <v>-</v>
      </c>
      <c r="AD137" s="197" t="str">
        <f t="shared" si="121"/>
        <v>-</v>
      </c>
      <c r="AE137" s="197" t="str">
        <f t="shared" si="121"/>
        <v>-</v>
      </c>
      <c r="AF137" s="197" t="str">
        <f t="shared" ref="AF137" si="122">IFERROR(IF(AF61="-","-",IF(AF$7=1,IF(AF61&lt;AF$8,0,IF(AF61&gt;AF$9,1,(AF61-AF$8)/(AF$9-AF$8))),IF(AF61&lt;AF$8,1,IF(AF61&gt;AF$9,0,IFERROR(1-(AF61-AF$8)/(AF$9-AF$8),"-"))))),"-")</f>
        <v>-</v>
      </c>
      <c r="AG137" s="197" t="str">
        <f t="shared" si="121"/>
        <v>-</v>
      </c>
      <c r="AH137" s="197" t="str">
        <f t="shared" si="121"/>
        <v>-</v>
      </c>
      <c r="AI137" s="197" t="str">
        <f t="shared" si="121"/>
        <v>-</v>
      </c>
      <c r="AJ137" s="197" t="str">
        <f t="shared" si="121"/>
        <v>-</v>
      </c>
      <c r="AK137" s="197" t="str">
        <f t="shared" si="121"/>
        <v>-</v>
      </c>
      <c r="AL137" s="197" t="str">
        <f t="shared" si="121"/>
        <v>-</v>
      </c>
      <c r="AM137" s="197" t="str">
        <f t="shared" si="121"/>
        <v>-</v>
      </c>
      <c r="AN137" s="197" t="str">
        <f t="shared" si="121"/>
        <v>-</v>
      </c>
      <c r="AO137" s="197" t="str">
        <f t="shared" si="121"/>
        <v>-</v>
      </c>
      <c r="AP137" s="197" t="str">
        <f t="shared" si="121"/>
        <v>-</v>
      </c>
      <c r="AQ137" s="197" t="str">
        <f t="shared" si="121"/>
        <v>-</v>
      </c>
      <c r="AR137" s="197" t="str">
        <f t="shared" si="121"/>
        <v>-</v>
      </c>
      <c r="AS137" s="197" t="str">
        <f t="shared" si="121"/>
        <v>-</v>
      </c>
      <c r="AT137" s="197" t="str">
        <f t="shared" si="121"/>
        <v>-</v>
      </c>
      <c r="AU137" s="198" t="str">
        <f t="shared" si="121"/>
        <v>-</v>
      </c>
    </row>
    <row r="138" spans="1:47">
      <c r="A138" s="254"/>
      <c r="B138" s="267"/>
      <c r="C138" s="271" t="str">
        <f t="shared" ref="C138:AU138" si="123">IFERROR(IF(C62="-","-",IF(C$7=1,IF(C62&lt;C$8,0,IF(C62&gt;C$9,1,(C62-C$8)/(C$9-C$8))),IF(C62&lt;C$8,1,IF(C62&gt;C$9,0,IFERROR(1-(C62-C$8)/(C$9-C$8),"-"))))),"-")</f>
        <v>-</v>
      </c>
      <c r="D138" s="197" t="str">
        <f t="shared" si="123"/>
        <v>-</v>
      </c>
      <c r="E138" s="197" t="str">
        <f t="shared" si="123"/>
        <v>-</v>
      </c>
      <c r="F138" s="197" t="str">
        <f t="shared" si="123"/>
        <v>-</v>
      </c>
      <c r="G138" s="197" t="str">
        <f t="shared" si="123"/>
        <v>-</v>
      </c>
      <c r="H138" s="197" t="str">
        <f t="shared" si="123"/>
        <v>-</v>
      </c>
      <c r="I138" s="197" t="str">
        <f t="shared" si="123"/>
        <v>-</v>
      </c>
      <c r="J138" s="197" t="str">
        <f t="shared" si="123"/>
        <v>-</v>
      </c>
      <c r="K138" s="197" t="str">
        <f t="shared" si="123"/>
        <v>-</v>
      </c>
      <c r="L138" s="197" t="str">
        <f t="shared" si="123"/>
        <v>-</v>
      </c>
      <c r="M138" s="197" t="str">
        <f t="shared" si="123"/>
        <v>-</v>
      </c>
      <c r="N138" s="197" t="str">
        <f t="shared" si="123"/>
        <v>-</v>
      </c>
      <c r="O138" s="197" t="str">
        <f t="shared" si="123"/>
        <v>-</v>
      </c>
      <c r="P138" s="197" t="str">
        <f t="shared" si="123"/>
        <v>-</v>
      </c>
      <c r="Q138" s="197" t="str">
        <f t="shared" si="123"/>
        <v>-</v>
      </c>
      <c r="R138" s="197" t="str">
        <f t="shared" si="123"/>
        <v>-</v>
      </c>
      <c r="S138" s="197" t="str">
        <f t="shared" si="123"/>
        <v>-</v>
      </c>
      <c r="T138" s="197" t="str">
        <f t="shared" si="123"/>
        <v>-</v>
      </c>
      <c r="U138" s="197" t="str">
        <f t="shared" si="123"/>
        <v>-</v>
      </c>
      <c r="V138" s="197" t="str">
        <f t="shared" si="123"/>
        <v>-</v>
      </c>
      <c r="W138" s="197" t="str">
        <f t="shared" si="123"/>
        <v>-</v>
      </c>
      <c r="X138" s="197" t="str">
        <f t="shared" si="123"/>
        <v>-</v>
      </c>
      <c r="Y138" s="197" t="str">
        <f t="shared" si="123"/>
        <v>-</v>
      </c>
      <c r="Z138" s="197" t="str">
        <f t="shared" si="123"/>
        <v>-</v>
      </c>
      <c r="AA138" s="197" t="str">
        <f t="shared" si="123"/>
        <v>-</v>
      </c>
      <c r="AB138" s="197" t="str">
        <f t="shared" si="123"/>
        <v>-</v>
      </c>
      <c r="AC138" s="197" t="str">
        <f t="shared" si="123"/>
        <v>-</v>
      </c>
      <c r="AD138" s="197" t="str">
        <f t="shared" si="123"/>
        <v>-</v>
      </c>
      <c r="AE138" s="197" t="str">
        <f t="shared" si="123"/>
        <v>-</v>
      </c>
      <c r="AF138" s="197" t="str">
        <f t="shared" ref="AF138" si="124">IFERROR(IF(AF62="-","-",IF(AF$7=1,IF(AF62&lt;AF$8,0,IF(AF62&gt;AF$9,1,(AF62-AF$8)/(AF$9-AF$8))),IF(AF62&lt;AF$8,1,IF(AF62&gt;AF$9,0,IFERROR(1-(AF62-AF$8)/(AF$9-AF$8),"-"))))),"-")</f>
        <v>-</v>
      </c>
      <c r="AG138" s="197" t="str">
        <f t="shared" si="123"/>
        <v>-</v>
      </c>
      <c r="AH138" s="197" t="str">
        <f t="shared" si="123"/>
        <v>-</v>
      </c>
      <c r="AI138" s="197" t="str">
        <f t="shared" si="123"/>
        <v>-</v>
      </c>
      <c r="AJ138" s="197" t="str">
        <f t="shared" si="123"/>
        <v>-</v>
      </c>
      <c r="AK138" s="197" t="str">
        <f t="shared" si="123"/>
        <v>-</v>
      </c>
      <c r="AL138" s="197" t="str">
        <f t="shared" si="123"/>
        <v>-</v>
      </c>
      <c r="AM138" s="197" t="str">
        <f t="shared" si="123"/>
        <v>-</v>
      </c>
      <c r="AN138" s="197" t="str">
        <f t="shared" si="123"/>
        <v>-</v>
      </c>
      <c r="AO138" s="197" t="str">
        <f t="shared" si="123"/>
        <v>-</v>
      </c>
      <c r="AP138" s="197" t="str">
        <f t="shared" si="123"/>
        <v>-</v>
      </c>
      <c r="AQ138" s="197" t="str">
        <f t="shared" si="123"/>
        <v>-</v>
      </c>
      <c r="AR138" s="197" t="str">
        <f t="shared" si="123"/>
        <v>-</v>
      </c>
      <c r="AS138" s="197" t="str">
        <f t="shared" si="123"/>
        <v>-</v>
      </c>
      <c r="AT138" s="197" t="str">
        <f t="shared" si="123"/>
        <v>-</v>
      </c>
      <c r="AU138" s="198" t="str">
        <f t="shared" si="123"/>
        <v>-</v>
      </c>
    </row>
    <row r="139" spans="1:47">
      <c r="A139" s="254"/>
      <c r="B139" s="267"/>
      <c r="C139" s="271" t="str">
        <f t="shared" ref="C139:AU139" si="125">IFERROR(IF(C63="-","-",IF(C$7=1,IF(C63&lt;C$8,0,IF(C63&gt;C$9,1,(C63-C$8)/(C$9-C$8))),IF(C63&lt;C$8,1,IF(C63&gt;C$9,0,IFERROR(1-(C63-C$8)/(C$9-C$8),"-"))))),"-")</f>
        <v>-</v>
      </c>
      <c r="D139" s="197" t="str">
        <f t="shared" si="125"/>
        <v>-</v>
      </c>
      <c r="E139" s="197" t="str">
        <f t="shared" si="125"/>
        <v>-</v>
      </c>
      <c r="F139" s="197" t="str">
        <f t="shared" si="125"/>
        <v>-</v>
      </c>
      <c r="G139" s="197" t="str">
        <f t="shared" si="125"/>
        <v>-</v>
      </c>
      <c r="H139" s="197" t="str">
        <f t="shared" si="125"/>
        <v>-</v>
      </c>
      <c r="I139" s="197" t="str">
        <f t="shared" si="125"/>
        <v>-</v>
      </c>
      <c r="J139" s="197" t="str">
        <f t="shared" si="125"/>
        <v>-</v>
      </c>
      <c r="K139" s="197" t="str">
        <f t="shared" si="125"/>
        <v>-</v>
      </c>
      <c r="L139" s="197" t="str">
        <f t="shared" si="125"/>
        <v>-</v>
      </c>
      <c r="M139" s="197" t="str">
        <f t="shared" si="125"/>
        <v>-</v>
      </c>
      <c r="N139" s="197" t="str">
        <f t="shared" si="125"/>
        <v>-</v>
      </c>
      <c r="O139" s="197" t="str">
        <f t="shared" si="125"/>
        <v>-</v>
      </c>
      <c r="P139" s="197" t="str">
        <f t="shared" si="125"/>
        <v>-</v>
      </c>
      <c r="Q139" s="197" t="str">
        <f t="shared" si="125"/>
        <v>-</v>
      </c>
      <c r="R139" s="197" t="str">
        <f t="shared" si="125"/>
        <v>-</v>
      </c>
      <c r="S139" s="197" t="str">
        <f t="shared" si="125"/>
        <v>-</v>
      </c>
      <c r="T139" s="197" t="str">
        <f t="shared" si="125"/>
        <v>-</v>
      </c>
      <c r="U139" s="197" t="str">
        <f t="shared" si="125"/>
        <v>-</v>
      </c>
      <c r="V139" s="197" t="str">
        <f t="shared" si="125"/>
        <v>-</v>
      </c>
      <c r="W139" s="197" t="str">
        <f t="shared" si="125"/>
        <v>-</v>
      </c>
      <c r="X139" s="197" t="str">
        <f t="shared" si="125"/>
        <v>-</v>
      </c>
      <c r="Y139" s="197" t="str">
        <f t="shared" si="125"/>
        <v>-</v>
      </c>
      <c r="Z139" s="197" t="str">
        <f t="shared" si="125"/>
        <v>-</v>
      </c>
      <c r="AA139" s="197" t="str">
        <f t="shared" si="125"/>
        <v>-</v>
      </c>
      <c r="AB139" s="197" t="str">
        <f t="shared" si="125"/>
        <v>-</v>
      </c>
      <c r="AC139" s="197" t="str">
        <f t="shared" si="125"/>
        <v>-</v>
      </c>
      <c r="AD139" s="197" t="str">
        <f t="shared" si="125"/>
        <v>-</v>
      </c>
      <c r="AE139" s="197" t="str">
        <f t="shared" si="125"/>
        <v>-</v>
      </c>
      <c r="AF139" s="197" t="str">
        <f t="shared" ref="AF139" si="126">IFERROR(IF(AF63="-","-",IF(AF$7=1,IF(AF63&lt;AF$8,0,IF(AF63&gt;AF$9,1,(AF63-AF$8)/(AF$9-AF$8))),IF(AF63&lt;AF$8,1,IF(AF63&gt;AF$9,0,IFERROR(1-(AF63-AF$8)/(AF$9-AF$8),"-"))))),"-")</f>
        <v>-</v>
      </c>
      <c r="AG139" s="197" t="str">
        <f t="shared" si="125"/>
        <v>-</v>
      </c>
      <c r="AH139" s="197" t="str">
        <f t="shared" si="125"/>
        <v>-</v>
      </c>
      <c r="AI139" s="197" t="str">
        <f t="shared" si="125"/>
        <v>-</v>
      </c>
      <c r="AJ139" s="197" t="str">
        <f t="shared" si="125"/>
        <v>-</v>
      </c>
      <c r="AK139" s="197" t="str">
        <f t="shared" si="125"/>
        <v>-</v>
      </c>
      <c r="AL139" s="197" t="str">
        <f t="shared" si="125"/>
        <v>-</v>
      </c>
      <c r="AM139" s="197" t="str">
        <f t="shared" si="125"/>
        <v>-</v>
      </c>
      <c r="AN139" s="197" t="str">
        <f t="shared" si="125"/>
        <v>-</v>
      </c>
      <c r="AO139" s="197" t="str">
        <f t="shared" si="125"/>
        <v>-</v>
      </c>
      <c r="AP139" s="197" t="str">
        <f t="shared" si="125"/>
        <v>-</v>
      </c>
      <c r="AQ139" s="197" t="str">
        <f t="shared" si="125"/>
        <v>-</v>
      </c>
      <c r="AR139" s="197" t="str">
        <f t="shared" si="125"/>
        <v>-</v>
      </c>
      <c r="AS139" s="197" t="str">
        <f t="shared" si="125"/>
        <v>-</v>
      </c>
      <c r="AT139" s="197" t="str">
        <f t="shared" si="125"/>
        <v>-</v>
      </c>
      <c r="AU139" s="198" t="str">
        <f t="shared" si="125"/>
        <v>-</v>
      </c>
    </row>
    <row r="140" spans="1:47">
      <c r="A140" s="254"/>
      <c r="B140" s="267"/>
      <c r="C140" s="271" t="str">
        <f t="shared" ref="C140:AU140" si="127">IFERROR(IF(C64="-","-",IF(C$7=1,IF(C64&lt;C$8,0,IF(C64&gt;C$9,1,(C64-C$8)/(C$9-C$8))),IF(C64&lt;C$8,1,IF(C64&gt;C$9,0,IFERROR(1-(C64-C$8)/(C$9-C$8),"-"))))),"-")</f>
        <v>-</v>
      </c>
      <c r="D140" s="197" t="str">
        <f t="shared" si="127"/>
        <v>-</v>
      </c>
      <c r="E140" s="197" t="str">
        <f t="shared" si="127"/>
        <v>-</v>
      </c>
      <c r="F140" s="197" t="str">
        <f t="shared" si="127"/>
        <v>-</v>
      </c>
      <c r="G140" s="197" t="str">
        <f t="shared" si="127"/>
        <v>-</v>
      </c>
      <c r="H140" s="197" t="str">
        <f t="shared" si="127"/>
        <v>-</v>
      </c>
      <c r="I140" s="197" t="str">
        <f t="shared" si="127"/>
        <v>-</v>
      </c>
      <c r="J140" s="197" t="str">
        <f t="shared" si="127"/>
        <v>-</v>
      </c>
      <c r="K140" s="197" t="str">
        <f t="shared" si="127"/>
        <v>-</v>
      </c>
      <c r="L140" s="197" t="str">
        <f t="shared" si="127"/>
        <v>-</v>
      </c>
      <c r="M140" s="197" t="str">
        <f t="shared" si="127"/>
        <v>-</v>
      </c>
      <c r="N140" s="197" t="str">
        <f t="shared" si="127"/>
        <v>-</v>
      </c>
      <c r="O140" s="197" t="str">
        <f t="shared" si="127"/>
        <v>-</v>
      </c>
      <c r="P140" s="197" t="str">
        <f t="shared" si="127"/>
        <v>-</v>
      </c>
      <c r="Q140" s="197" t="str">
        <f t="shared" si="127"/>
        <v>-</v>
      </c>
      <c r="R140" s="197" t="str">
        <f t="shared" si="127"/>
        <v>-</v>
      </c>
      <c r="S140" s="197" t="str">
        <f t="shared" si="127"/>
        <v>-</v>
      </c>
      <c r="T140" s="197" t="str">
        <f t="shared" si="127"/>
        <v>-</v>
      </c>
      <c r="U140" s="197" t="str">
        <f t="shared" si="127"/>
        <v>-</v>
      </c>
      <c r="V140" s="197" t="str">
        <f t="shared" si="127"/>
        <v>-</v>
      </c>
      <c r="W140" s="197" t="str">
        <f t="shared" si="127"/>
        <v>-</v>
      </c>
      <c r="X140" s="197" t="str">
        <f t="shared" si="127"/>
        <v>-</v>
      </c>
      <c r="Y140" s="197" t="str">
        <f t="shared" si="127"/>
        <v>-</v>
      </c>
      <c r="Z140" s="197" t="str">
        <f t="shared" si="127"/>
        <v>-</v>
      </c>
      <c r="AA140" s="197" t="str">
        <f t="shared" si="127"/>
        <v>-</v>
      </c>
      <c r="AB140" s="197" t="str">
        <f t="shared" si="127"/>
        <v>-</v>
      </c>
      <c r="AC140" s="197" t="str">
        <f t="shared" si="127"/>
        <v>-</v>
      </c>
      <c r="AD140" s="197" t="str">
        <f t="shared" si="127"/>
        <v>-</v>
      </c>
      <c r="AE140" s="197" t="str">
        <f t="shared" si="127"/>
        <v>-</v>
      </c>
      <c r="AF140" s="197" t="str">
        <f t="shared" ref="AF140" si="128">IFERROR(IF(AF64="-","-",IF(AF$7=1,IF(AF64&lt;AF$8,0,IF(AF64&gt;AF$9,1,(AF64-AF$8)/(AF$9-AF$8))),IF(AF64&lt;AF$8,1,IF(AF64&gt;AF$9,0,IFERROR(1-(AF64-AF$8)/(AF$9-AF$8),"-"))))),"-")</f>
        <v>-</v>
      </c>
      <c r="AG140" s="197" t="str">
        <f t="shared" si="127"/>
        <v>-</v>
      </c>
      <c r="AH140" s="197" t="str">
        <f t="shared" si="127"/>
        <v>-</v>
      </c>
      <c r="AI140" s="197" t="str">
        <f t="shared" si="127"/>
        <v>-</v>
      </c>
      <c r="AJ140" s="197" t="str">
        <f t="shared" si="127"/>
        <v>-</v>
      </c>
      <c r="AK140" s="197" t="str">
        <f t="shared" si="127"/>
        <v>-</v>
      </c>
      <c r="AL140" s="197" t="str">
        <f t="shared" si="127"/>
        <v>-</v>
      </c>
      <c r="AM140" s="197" t="str">
        <f t="shared" si="127"/>
        <v>-</v>
      </c>
      <c r="AN140" s="197" t="str">
        <f t="shared" si="127"/>
        <v>-</v>
      </c>
      <c r="AO140" s="197" t="str">
        <f t="shared" si="127"/>
        <v>-</v>
      </c>
      <c r="AP140" s="197" t="str">
        <f t="shared" si="127"/>
        <v>-</v>
      </c>
      <c r="AQ140" s="197" t="str">
        <f t="shared" si="127"/>
        <v>-</v>
      </c>
      <c r="AR140" s="197" t="str">
        <f t="shared" si="127"/>
        <v>-</v>
      </c>
      <c r="AS140" s="197" t="str">
        <f t="shared" si="127"/>
        <v>-</v>
      </c>
      <c r="AT140" s="197" t="str">
        <f t="shared" si="127"/>
        <v>-</v>
      </c>
      <c r="AU140" s="198" t="str">
        <f t="shared" si="127"/>
        <v>-</v>
      </c>
    </row>
    <row r="141" spans="1:47">
      <c r="A141" s="254"/>
      <c r="B141" s="267"/>
      <c r="C141" s="271" t="str">
        <f t="shared" ref="C141:AU141" si="129">IFERROR(IF(C65="-","-",IF(C$7=1,IF(C65&lt;C$8,0,IF(C65&gt;C$9,1,(C65-C$8)/(C$9-C$8))),IF(C65&lt;C$8,1,IF(C65&gt;C$9,0,IFERROR(1-(C65-C$8)/(C$9-C$8),"-"))))),"-")</f>
        <v>-</v>
      </c>
      <c r="D141" s="197" t="str">
        <f t="shared" si="129"/>
        <v>-</v>
      </c>
      <c r="E141" s="197" t="str">
        <f t="shared" si="129"/>
        <v>-</v>
      </c>
      <c r="F141" s="197" t="str">
        <f t="shared" si="129"/>
        <v>-</v>
      </c>
      <c r="G141" s="197" t="str">
        <f t="shared" si="129"/>
        <v>-</v>
      </c>
      <c r="H141" s="197" t="str">
        <f t="shared" si="129"/>
        <v>-</v>
      </c>
      <c r="I141" s="197" t="str">
        <f t="shared" si="129"/>
        <v>-</v>
      </c>
      <c r="J141" s="197" t="str">
        <f t="shared" si="129"/>
        <v>-</v>
      </c>
      <c r="K141" s="197" t="str">
        <f t="shared" si="129"/>
        <v>-</v>
      </c>
      <c r="L141" s="197" t="str">
        <f t="shared" si="129"/>
        <v>-</v>
      </c>
      <c r="M141" s="197" t="str">
        <f t="shared" si="129"/>
        <v>-</v>
      </c>
      <c r="N141" s="197" t="str">
        <f t="shared" si="129"/>
        <v>-</v>
      </c>
      <c r="O141" s="197" t="str">
        <f t="shared" si="129"/>
        <v>-</v>
      </c>
      <c r="P141" s="197" t="str">
        <f t="shared" si="129"/>
        <v>-</v>
      </c>
      <c r="Q141" s="197" t="str">
        <f t="shared" si="129"/>
        <v>-</v>
      </c>
      <c r="R141" s="197" t="str">
        <f t="shared" si="129"/>
        <v>-</v>
      </c>
      <c r="S141" s="197" t="str">
        <f t="shared" si="129"/>
        <v>-</v>
      </c>
      <c r="T141" s="197" t="str">
        <f t="shared" si="129"/>
        <v>-</v>
      </c>
      <c r="U141" s="197" t="str">
        <f t="shared" si="129"/>
        <v>-</v>
      </c>
      <c r="V141" s="197" t="str">
        <f t="shared" si="129"/>
        <v>-</v>
      </c>
      <c r="W141" s="197" t="str">
        <f t="shared" si="129"/>
        <v>-</v>
      </c>
      <c r="X141" s="197" t="str">
        <f t="shared" si="129"/>
        <v>-</v>
      </c>
      <c r="Y141" s="197" t="str">
        <f t="shared" si="129"/>
        <v>-</v>
      </c>
      <c r="Z141" s="197" t="str">
        <f t="shared" si="129"/>
        <v>-</v>
      </c>
      <c r="AA141" s="197" t="str">
        <f t="shared" si="129"/>
        <v>-</v>
      </c>
      <c r="AB141" s="197" t="str">
        <f t="shared" si="129"/>
        <v>-</v>
      </c>
      <c r="AC141" s="197" t="str">
        <f t="shared" si="129"/>
        <v>-</v>
      </c>
      <c r="AD141" s="197" t="str">
        <f t="shared" si="129"/>
        <v>-</v>
      </c>
      <c r="AE141" s="197" t="str">
        <f t="shared" si="129"/>
        <v>-</v>
      </c>
      <c r="AF141" s="197" t="str">
        <f t="shared" ref="AF141" si="130">IFERROR(IF(AF65="-","-",IF(AF$7=1,IF(AF65&lt;AF$8,0,IF(AF65&gt;AF$9,1,(AF65-AF$8)/(AF$9-AF$8))),IF(AF65&lt;AF$8,1,IF(AF65&gt;AF$9,0,IFERROR(1-(AF65-AF$8)/(AF$9-AF$8),"-"))))),"-")</f>
        <v>-</v>
      </c>
      <c r="AG141" s="197" t="str">
        <f t="shared" si="129"/>
        <v>-</v>
      </c>
      <c r="AH141" s="197" t="str">
        <f t="shared" si="129"/>
        <v>-</v>
      </c>
      <c r="AI141" s="197" t="str">
        <f t="shared" si="129"/>
        <v>-</v>
      </c>
      <c r="AJ141" s="197" t="str">
        <f t="shared" si="129"/>
        <v>-</v>
      </c>
      <c r="AK141" s="197" t="str">
        <f t="shared" si="129"/>
        <v>-</v>
      </c>
      <c r="AL141" s="197" t="str">
        <f t="shared" si="129"/>
        <v>-</v>
      </c>
      <c r="AM141" s="197" t="str">
        <f t="shared" si="129"/>
        <v>-</v>
      </c>
      <c r="AN141" s="197" t="str">
        <f t="shared" si="129"/>
        <v>-</v>
      </c>
      <c r="AO141" s="197" t="str">
        <f t="shared" si="129"/>
        <v>-</v>
      </c>
      <c r="AP141" s="197" t="str">
        <f t="shared" si="129"/>
        <v>-</v>
      </c>
      <c r="AQ141" s="197" t="str">
        <f t="shared" si="129"/>
        <v>-</v>
      </c>
      <c r="AR141" s="197" t="str">
        <f t="shared" si="129"/>
        <v>-</v>
      </c>
      <c r="AS141" s="197" t="str">
        <f t="shared" si="129"/>
        <v>-</v>
      </c>
      <c r="AT141" s="197" t="str">
        <f t="shared" si="129"/>
        <v>-</v>
      </c>
      <c r="AU141" s="198" t="str">
        <f t="shared" si="129"/>
        <v>-</v>
      </c>
    </row>
    <row r="142" spans="1:47">
      <c r="A142" s="254"/>
      <c r="B142" s="267"/>
      <c r="C142" s="271" t="str">
        <f t="shared" ref="C142:AU142" si="131">IFERROR(IF(C66="-","-",IF(C$7=1,IF(C66&lt;C$8,0,IF(C66&gt;C$9,1,(C66-C$8)/(C$9-C$8))),IF(C66&lt;C$8,1,IF(C66&gt;C$9,0,IFERROR(1-(C66-C$8)/(C$9-C$8),"-"))))),"-")</f>
        <v>-</v>
      </c>
      <c r="D142" s="197" t="str">
        <f t="shared" si="131"/>
        <v>-</v>
      </c>
      <c r="E142" s="197" t="str">
        <f t="shared" si="131"/>
        <v>-</v>
      </c>
      <c r="F142" s="197" t="str">
        <f t="shared" si="131"/>
        <v>-</v>
      </c>
      <c r="G142" s="197" t="str">
        <f t="shared" si="131"/>
        <v>-</v>
      </c>
      <c r="H142" s="197" t="str">
        <f t="shared" si="131"/>
        <v>-</v>
      </c>
      <c r="I142" s="197" t="str">
        <f t="shared" si="131"/>
        <v>-</v>
      </c>
      <c r="J142" s="197" t="str">
        <f t="shared" si="131"/>
        <v>-</v>
      </c>
      <c r="K142" s="197" t="str">
        <f t="shared" si="131"/>
        <v>-</v>
      </c>
      <c r="L142" s="197" t="str">
        <f t="shared" si="131"/>
        <v>-</v>
      </c>
      <c r="M142" s="197" t="str">
        <f t="shared" si="131"/>
        <v>-</v>
      </c>
      <c r="N142" s="197" t="str">
        <f t="shared" si="131"/>
        <v>-</v>
      </c>
      <c r="O142" s="197" t="str">
        <f t="shared" si="131"/>
        <v>-</v>
      </c>
      <c r="P142" s="197" t="str">
        <f t="shared" si="131"/>
        <v>-</v>
      </c>
      <c r="Q142" s="197" t="str">
        <f t="shared" si="131"/>
        <v>-</v>
      </c>
      <c r="R142" s="197" t="str">
        <f t="shared" si="131"/>
        <v>-</v>
      </c>
      <c r="S142" s="197" t="str">
        <f t="shared" si="131"/>
        <v>-</v>
      </c>
      <c r="T142" s="197" t="str">
        <f t="shared" si="131"/>
        <v>-</v>
      </c>
      <c r="U142" s="197" t="str">
        <f t="shared" si="131"/>
        <v>-</v>
      </c>
      <c r="V142" s="197" t="str">
        <f t="shared" si="131"/>
        <v>-</v>
      </c>
      <c r="W142" s="197" t="str">
        <f t="shared" si="131"/>
        <v>-</v>
      </c>
      <c r="X142" s="197" t="str">
        <f t="shared" si="131"/>
        <v>-</v>
      </c>
      <c r="Y142" s="197" t="str">
        <f t="shared" si="131"/>
        <v>-</v>
      </c>
      <c r="Z142" s="197" t="str">
        <f t="shared" si="131"/>
        <v>-</v>
      </c>
      <c r="AA142" s="197" t="str">
        <f t="shared" si="131"/>
        <v>-</v>
      </c>
      <c r="AB142" s="197" t="str">
        <f t="shared" si="131"/>
        <v>-</v>
      </c>
      <c r="AC142" s="197" t="str">
        <f t="shared" si="131"/>
        <v>-</v>
      </c>
      <c r="AD142" s="197" t="str">
        <f t="shared" si="131"/>
        <v>-</v>
      </c>
      <c r="AE142" s="197" t="str">
        <f t="shared" si="131"/>
        <v>-</v>
      </c>
      <c r="AF142" s="197" t="str">
        <f t="shared" ref="AF142" si="132">IFERROR(IF(AF66="-","-",IF(AF$7=1,IF(AF66&lt;AF$8,0,IF(AF66&gt;AF$9,1,(AF66-AF$8)/(AF$9-AF$8))),IF(AF66&lt;AF$8,1,IF(AF66&gt;AF$9,0,IFERROR(1-(AF66-AF$8)/(AF$9-AF$8),"-"))))),"-")</f>
        <v>-</v>
      </c>
      <c r="AG142" s="197" t="str">
        <f t="shared" si="131"/>
        <v>-</v>
      </c>
      <c r="AH142" s="197" t="str">
        <f t="shared" si="131"/>
        <v>-</v>
      </c>
      <c r="AI142" s="197" t="str">
        <f t="shared" si="131"/>
        <v>-</v>
      </c>
      <c r="AJ142" s="197" t="str">
        <f t="shared" si="131"/>
        <v>-</v>
      </c>
      <c r="AK142" s="197" t="str">
        <f t="shared" si="131"/>
        <v>-</v>
      </c>
      <c r="AL142" s="197" t="str">
        <f t="shared" si="131"/>
        <v>-</v>
      </c>
      <c r="AM142" s="197" t="str">
        <f t="shared" si="131"/>
        <v>-</v>
      </c>
      <c r="AN142" s="197" t="str">
        <f t="shared" si="131"/>
        <v>-</v>
      </c>
      <c r="AO142" s="197" t="str">
        <f t="shared" si="131"/>
        <v>-</v>
      </c>
      <c r="AP142" s="197" t="str">
        <f t="shared" si="131"/>
        <v>-</v>
      </c>
      <c r="AQ142" s="197" t="str">
        <f t="shared" si="131"/>
        <v>-</v>
      </c>
      <c r="AR142" s="197" t="str">
        <f t="shared" si="131"/>
        <v>-</v>
      </c>
      <c r="AS142" s="197" t="str">
        <f t="shared" si="131"/>
        <v>-</v>
      </c>
      <c r="AT142" s="197" t="str">
        <f t="shared" si="131"/>
        <v>-</v>
      </c>
      <c r="AU142" s="198" t="str">
        <f t="shared" si="131"/>
        <v>-</v>
      </c>
    </row>
    <row r="143" spans="1:47">
      <c r="A143" s="254"/>
      <c r="B143" s="267"/>
      <c r="C143" s="271" t="str">
        <f t="shared" ref="C143:AU143" si="133">IFERROR(IF(C67="-","-",IF(C$7=1,IF(C67&lt;C$8,0,IF(C67&gt;C$9,1,(C67-C$8)/(C$9-C$8))),IF(C67&lt;C$8,1,IF(C67&gt;C$9,0,IFERROR(1-(C67-C$8)/(C$9-C$8),"-"))))),"-")</f>
        <v>-</v>
      </c>
      <c r="D143" s="197" t="str">
        <f t="shared" si="133"/>
        <v>-</v>
      </c>
      <c r="E143" s="197" t="str">
        <f t="shared" si="133"/>
        <v>-</v>
      </c>
      <c r="F143" s="197" t="str">
        <f t="shared" si="133"/>
        <v>-</v>
      </c>
      <c r="G143" s="197" t="str">
        <f t="shared" si="133"/>
        <v>-</v>
      </c>
      <c r="H143" s="197" t="str">
        <f t="shared" si="133"/>
        <v>-</v>
      </c>
      <c r="I143" s="197" t="str">
        <f t="shared" si="133"/>
        <v>-</v>
      </c>
      <c r="J143" s="197" t="str">
        <f t="shared" si="133"/>
        <v>-</v>
      </c>
      <c r="K143" s="197" t="str">
        <f t="shared" si="133"/>
        <v>-</v>
      </c>
      <c r="L143" s="197" t="str">
        <f t="shared" si="133"/>
        <v>-</v>
      </c>
      <c r="M143" s="197" t="str">
        <f t="shared" si="133"/>
        <v>-</v>
      </c>
      <c r="N143" s="197" t="str">
        <f t="shared" si="133"/>
        <v>-</v>
      </c>
      <c r="O143" s="197" t="str">
        <f t="shared" si="133"/>
        <v>-</v>
      </c>
      <c r="P143" s="197" t="str">
        <f t="shared" si="133"/>
        <v>-</v>
      </c>
      <c r="Q143" s="197" t="str">
        <f t="shared" si="133"/>
        <v>-</v>
      </c>
      <c r="R143" s="197" t="str">
        <f t="shared" si="133"/>
        <v>-</v>
      </c>
      <c r="S143" s="197" t="str">
        <f t="shared" si="133"/>
        <v>-</v>
      </c>
      <c r="T143" s="197" t="str">
        <f t="shared" si="133"/>
        <v>-</v>
      </c>
      <c r="U143" s="197" t="str">
        <f t="shared" si="133"/>
        <v>-</v>
      </c>
      <c r="V143" s="197" t="str">
        <f t="shared" si="133"/>
        <v>-</v>
      </c>
      <c r="W143" s="197" t="str">
        <f t="shared" si="133"/>
        <v>-</v>
      </c>
      <c r="X143" s="197" t="str">
        <f t="shared" si="133"/>
        <v>-</v>
      </c>
      <c r="Y143" s="197" t="str">
        <f t="shared" si="133"/>
        <v>-</v>
      </c>
      <c r="Z143" s="197" t="str">
        <f t="shared" si="133"/>
        <v>-</v>
      </c>
      <c r="AA143" s="197" t="str">
        <f t="shared" si="133"/>
        <v>-</v>
      </c>
      <c r="AB143" s="197" t="str">
        <f t="shared" si="133"/>
        <v>-</v>
      </c>
      <c r="AC143" s="197" t="str">
        <f t="shared" si="133"/>
        <v>-</v>
      </c>
      <c r="AD143" s="197" t="str">
        <f t="shared" si="133"/>
        <v>-</v>
      </c>
      <c r="AE143" s="197" t="str">
        <f t="shared" si="133"/>
        <v>-</v>
      </c>
      <c r="AF143" s="197" t="str">
        <f t="shared" ref="AF143" si="134">IFERROR(IF(AF67="-","-",IF(AF$7=1,IF(AF67&lt;AF$8,0,IF(AF67&gt;AF$9,1,(AF67-AF$8)/(AF$9-AF$8))),IF(AF67&lt;AF$8,1,IF(AF67&gt;AF$9,0,IFERROR(1-(AF67-AF$8)/(AF$9-AF$8),"-"))))),"-")</f>
        <v>-</v>
      </c>
      <c r="AG143" s="197" t="str">
        <f t="shared" si="133"/>
        <v>-</v>
      </c>
      <c r="AH143" s="197" t="str">
        <f t="shared" si="133"/>
        <v>-</v>
      </c>
      <c r="AI143" s="197" t="str">
        <f t="shared" si="133"/>
        <v>-</v>
      </c>
      <c r="AJ143" s="197" t="str">
        <f t="shared" si="133"/>
        <v>-</v>
      </c>
      <c r="AK143" s="197" t="str">
        <f t="shared" si="133"/>
        <v>-</v>
      </c>
      <c r="AL143" s="197" t="str">
        <f t="shared" si="133"/>
        <v>-</v>
      </c>
      <c r="AM143" s="197" t="str">
        <f t="shared" si="133"/>
        <v>-</v>
      </c>
      <c r="AN143" s="197" t="str">
        <f t="shared" si="133"/>
        <v>-</v>
      </c>
      <c r="AO143" s="197" t="str">
        <f t="shared" si="133"/>
        <v>-</v>
      </c>
      <c r="AP143" s="197" t="str">
        <f t="shared" si="133"/>
        <v>-</v>
      </c>
      <c r="AQ143" s="197" t="str">
        <f t="shared" si="133"/>
        <v>-</v>
      </c>
      <c r="AR143" s="197" t="str">
        <f t="shared" si="133"/>
        <v>-</v>
      </c>
      <c r="AS143" s="197" t="str">
        <f t="shared" si="133"/>
        <v>-</v>
      </c>
      <c r="AT143" s="197" t="str">
        <f t="shared" si="133"/>
        <v>-</v>
      </c>
      <c r="AU143" s="198" t="str">
        <f t="shared" si="133"/>
        <v>-</v>
      </c>
    </row>
    <row r="144" spans="1:47">
      <c r="A144" s="254"/>
      <c r="B144" s="267"/>
      <c r="C144" s="271" t="str">
        <f t="shared" ref="C144:AU144" si="135">IFERROR(IF(C68="-","-",IF(C$7=1,IF(C68&lt;C$8,0,IF(C68&gt;C$9,1,(C68-C$8)/(C$9-C$8))),IF(C68&lt;C$8,1,IF(C68&gt;C$9,0,IFERROR(1-(C68-C$8)/(C$9-C$8),"-"))))),"-")</f>
        <v>-</v>
      </c>
      <c r="D144" s="197" t="str">
        <f t="shared" si="135"/>
        <v>-</v>
      </c>
      <c r="E144" s="197" t="str">
        <f t="shared" si="135"/>
        <v>-</v>
      </c>
      <c r="F144" s="197" t="str">
        <f t="shared" si="135"/>
        <v>-</v>
      </c>
      <c r="G144" s="197" t="str">
        <f t="shared" si="135"/>
        <v>-</v>
      </c>
      <c r="H144" s="197" t="str">
        <f t="shared" si="135"/>
        <v>-</v>
      </c>
      <c r="I144" s="197" t="str">
        <f t="shared" si="135"/>
        <v>-</v>
      </c>
      <c r="J144" s="197" t="str">
        <f t="shared" si="135"/>
        <v>-</v>
      </c>
      <c r="K144" s="197" t="str">
        <f t="shared" si="135"/>
        <v>-</v>
      </c>
      <c r="L144" s="197" t="str">
        <f t="shared" si="135"/>
        <v>-</v>
      </c>
      <c r="M144" s="197" t="str">
        <f t="shared" si="135"/>
        <v>-</v>
      </c>
      <c r="N144" s="197" t="str">
        <f t="shared" si="135"/>
        <v>-</v>
      </c>
      <c r="O144" s="197" t="str">
        <f t="shared" si="135"/>
        <v>-</v>
      </c>
      <c r="P144" s="197" t="str">
        <f t="shared" si="135"/>
        <v>-</v>
      </c>
      <c r="Q144" s="197" t="str">
        <f t="shared" si="135"/>
        <v>-</v>
      </c>
      <c r="R144" s="197" t="str">
        <f t="shared" si="135"/>
        <v>-</v>
      </c>
      <c r="S144" s="197" t="str">
        <f t="shared" si="135"/>
        <v>-</v>
      </c>
      <c r="T144" s="197" t="str">
        <f t="shared" si="135"/>
        <v>-</v>
      </c>
      <c r="U144" s="197" t="str">
        <f t="shared" si="135"/>
        <v>-</v>
      </c>
      <c r="V144" s="197" t="str">
        <f t="shared" si="135"/>
        <v>-</v>
      </c>
      <c r="W144" s="197" t="str">
        <f t="shared" si="135"/>
        <v>-</v>
      </c>
      <c r="X144" s="197" t="str">
        <f t="shared" si="135"/>
        <v>-</v>
      </c>
      <c r="Y144" s="197" t="str">
        <f t="shared" si="135"/>
        <v>-</v>
      </c>
      <c r="Z144" s="197" t="str">
        <f t="shared" si="135"/>
        <v>-</v>
      </c>
      <c r="AA144" s="197" t="str">
        <f t="shared" si="135"/>
        <v>-</v>
      </c>
      <c r="AB144" s="197" t="str">
        <f t="shared" si="135"/>
        <v>-</v>
      </c>
      <c r="AC144" s="197" t="str">
        <f t="shared" si="135"/>
        <v>-</v>
      </c>
      <c r="AD144" s="197" t="str">
        <f t="shared" si="135"/>
        <v>-</v>
      </c>
      <c r="AE144" s="197" t="str">
        <f t="shared" si="135"/>
        <v>-</v>
      </c>
      <c r="AF144" s="197" t="str">
        <f t="shared" ref="AF144" si="136">IFERROR(IF(AF68="-","-",IF(AF$7=1,IF(AF68&lt;AF$8,0,IF(AF68&gt;AF$9,1,(AF68-AF$8)/(AF$9-AF$8))),IF(AF68&lt;AF$8,1,IF(AF68&gt;AF$9,0,IFERROR(1-(AF68-AF$8)/(AF$9-AF$8),"-"))))),"-")</f>
        <v>-</v>
      </c>
      <c r="AG144" s="197" t="str">
        <f t="shared" si="135"/>
        <v>-</v>
      </c>
      <c r="AH144" s="197" t="str">
        <f t="shared" si="135"/>
        <v>-</v>
      </c>
      <c r="AI144" s="197" t="str">
        <f t="shared" si="135"/>
        <v>-</v>
      </c>
      <c r="AJ144" s="197" t="str">
        <f t="shared" si="135"/>
        <v>-</v>
      </c>
      <c r="AK144" s="197" t="str">
        <f t="shared" si="135"/>
        <v>-</v>
      </c>
      <c r="AL144" s="197" t="str">
        <f t="shared" si="135"/>
        <v>-</v>
      </c>
      <c r="AM144" s="197" t="str">
        <f t="shared" si="135"/>
        <v>-</v>
      </c>
      <c r="AN144" s="197" t="str">
        <f t="shared" si="135"/>
        <v>-</v>
      </c>
      <c r="AO144" s="197" t="str">
        <f t="shared" si="135"/>
        <v>-</v>
      </c>
      <c r="AP144" s="197" t="str">
        <f t="shared" si="135"/>
        <v>-</v>
      </c>
      <c r="AQ144" s="197" t="str">
        <f t="shared" si="135"/>
        <v>-</v>
      </c>
      <c r="AR144" s="197" t="str">
        <f t="shared" si="135"/>
        <v>-</v>
      </c>
      <c r="AS144" s="197" t="str">
        <f t="shared" si="135"/>
        <v>-</v>
      </c>
      <c r="AT144" s="197" t="str">
        <f t="shared" si="135"/>
        <v>-</v>
      </c>
      <c r="AU144" s="198" t="str">
        <f t="shared" si="135"/>
        <v>-</v>
      </c>
    </row>
    <row r="145" spans="1:47">
      <c r="A145" s="254"/>
      <c r="B145" s="267"/>
      <c r="C145" s="271" t="str">
        <f t="shared" ref="C145:AU145" si="137">IFERROR(IF(C69="-","-",IF(C$7=1,IF(C69&lt;C$8,0,IF(C69&gt;C$9,1,(C69-C$8)/(C$9-C$8))),IF(C69&lt;C$8,1,IF(C69&gt;C$9,0,IFERROR(1-(C69-C$8)/(C$9-C$8),"-"))))),"-")</f>
        <v>-</v>
      </c>
      <c r="D145" s="197" t="str">
        <f t="shared" si="137"/>
        <v>-</v>
      </c>
      <c r="E145" s="197" t="str">
        <f t="shared" si="137"/>
        <v>-</v>
      </c>
      <c r="F145" s="197" t="str">
        <f t="shared" si="137"/>
        <v>-</v>
      </c>
      <c r="G145" s="197" t="str">
        <f t="shared" si="137"/>
        <v>-</v>
      </c>
      <c r="H145" s="197" t="str">
        <f t="shared" si="137"/>
        <v>-</v>
      </c>
      <c r="I145" s="197" t="str">
        <f t="shared" si="137"/>
        <v>-</v>
      </c>
      <c r="J145" s="197" t="str">
        <f t="shared" si="137"/>
        <v>-</v>
      </c>
      <c r="K145" s="197" t="str">
        <f t="shared" si="137"/>
        <v>-</v>
      </c>
      <c r="L145" s="197" t="str">
        <f t="shared" si="137"/>
        <v>-</v>
      </c>
      <c r="M145" s="197" t="str">
        <f t="shared" si="137"/>
        <v>-</v>
      </c>
      <c r="N145" s="197" t="str">
        <f t="shared" si="137"/>
        <v>-</v>
      </c>
      <c r="O145" s="197" t="str">
        <f t="shared" si="137"/>
        <v>-</v>
      </c>
      <c r="P145" s="197" t="str">
        <f t="shared" si="137"/>
        <v>-</v>
      </c>
      <c r="Q145" s="197" t="str">
        <f t="shared" si="137"/>
        <v>-</v>
      </c>
      <c r="R145" s="197" t="str">
        <f t="shared" si="137"/>
        <v>-</v>
      </c>
      <c r="S145" s="197" t="str">
        <f t="shared" si="137"/>
        <v>-</v>
      </c>
      <c r="T145" s="197" t="str">
        <f t="shared" si="137"/>
        <v>-</v>
      </c>
      <c r="U145" s="197" t="str">
        <f t="shared" si="137"/>
        <v>-</v>
      </c>
      <c r="V145" s="197" t="str">
        <f t="shared" si="137"/>
        <v>-</v>
      </c>
      <c r="W145" s="197" t="str">
        <f t="shared" si="137"/>
        <v>-</v>
      </c>
      <c r="X145" s="197" t="str">
        <f t="shared" si="137"/>
        <v>-</v>
      </c>
      <c r="Y145" s="197" t="str">
        <f t="shared" si="137"/>
        <v>-</v>
      </c>
      <c r="Z145" s="197" t="str">
        <f t="shared" si="137"/>
        <v>-</v>
      </c>
      <c r="AA145" s="197" t="str">
        <f t="shared" si="137"/>
        <v>-</v>
      </c>
      <c r="AB145" s="197" t="str">
        <f t="shared" si="137"/>
        <v>-</v>
      </c>
      <c r="AC145" s="197" t="str">
        <f t="shared" si="137"/>
        <v>-</v>
      </c>
      <c r="AD145" s="197" t="str">
        <f t="shared" si="137"/>
        <v>-</v>
      </c>
      <c r="AE145" s="197" t="str">
        <f t="shared" si="137"/>
        <v>-</v>
      </c>
      <c r="AF145" s="197" t="str">
        <f t="shared" ref="AF145" si="138">IFERROR(IF(AF69="-","-",IF(AF$7=1,IF(AF69&lt;AF$8,0,IF(AF69&gt;AF$9,1,(AF69-AF$8)/(AF$9-AF$8))),IF(AF69&lt;AF$8,1,IF(AF69&gt;AF$9,0,IFERROR(1-(AF69-AF$8)/(AF$9-AF$8),"-"))))),"-")</f>
        <v>-</v>
      </c>
      <c r="AG145" s="197" t="str">
        <f t="shared" si="137"/>
        <v>-</v>
      </c>
      <c r="AH145" s="197" t="str">
        <f t="shared" si="137"/>
        <v>-</v>
      </c>
      <c r="AI145" s="197" t="str">
        <f t="shared" si="137"/>
        <v>-</v>
      </c>
      <c r="AJ145" s="197" t="str">
        <f t="shared" si="137"/>
        <v>-</v>
      </c>
      <c r="AK145" s="197" t="str">
        <f t="shared" si="137"/>
        <v>-</v>
      </c>
      <c r="AL145" s="197" t="str">
        <f t="shared" si="137"/>
        <v>-</v>
      </c>
      <c r="AM145" s="197" t="str">
        <f t="shared" si="137"/>
        <v>-</v>
      </c>
      <c r="AN145" s="197" t="str">
        <f t="shared" si="137"/>
        <v>-</v>
      </c>
      <c r="AO145" s="197" t="str">
        <f t="shared" si="137"/>
        <v>-</v>
      </c>
      <c r="AP145" s="197" t="str">
        <f t="shared" si="137"/>
        <v>-</v>
      </c>
      <c r="AQ145" s="197" t="str">
        <f t="shared" si="137"/>
        <v>-</v>
      </c>
      <c r="AR145" s="197" t="str">
        <f t="shared" si="137"/>
        <v>-</v>
      </c>
      <c r="AS145" s="197" t="str">
        <f t="shared" si="137"/>
        <v>-</v>
      </c>
      <c r="AT145" s="197" t="str">
        <f t="shared" si="137"/>
        <v>-</v>
      </c>
      <c r="AU145" s="198" t="str">
        <f t="shared" si="137"/>
        <v>-</v>
      </c>
    </row>
    <row r="146" spans="1:47">
      <c r="A146" s="254"/>
      <c r="B146" s="267"/>
      <c r="C146" s="271" t="str">
        <f t="shared" ref="C146:AU146" si="139">IFERROR(IF(C70="-","-",IF(C$7=1,IF(C70&lt;C$8,0,IF(C70&gt;C$9,1,(C70-C$8)/(C$9-C$8))),IF(C70&lt;C$8,1,IF(C70&gt;C$9,0,IFERROR(1-(C70-C$8)/(C$9-C$8),"-"))))),"-")</f>
        <v>-</v>
      </c>
      <c r="D146" s="197" t="str">
        <f t="shared" si="139"/>
        <v>-</v>
      </c>
      <c r="E146" s="197" t="str">
        <f t="shared" si="139"/>
        <v>-</v>
      </c>
      <c r="F146" s="197" t="str">
        <f t="shared" si="139"/>
        <v>-</v>
      </c>
      <c r="G146" s="197" t="str">
        <f t="shared" si="139"/>
        <v>-</v>
      </c>
      <c r="H146" s="197" t="str">
        <f t="shared" si="139"/>
        <v>-</v>
      </c>
      <c r="I146" s="197" t="str">
        <f t="shared" si="139"/>
        <v>-</v>
      </c>
      <c r="J146" s="197" t="str">
        <f t="shared" si="139"/>
        <v>-</v>
      </c>
      <c r="K146" s="197" t="str">
        <f t="shared" si="139"/>
        <v>-</v>
      </c>
      <c r="L146" s="197" t="str">
        <f t="shared" si="139"/>
        <v>-</v>
      </c>
      <c r="M146" s="197" t="str">
        <f t="shared" si="139"/>
        <v>-</v>
      </c>
      <c r="N146" s="197" t="str">
        <f t="shared" si="139"/>
        <v>-</v>
      </c>
      <c r="O146" s="197" t="str">
        <f t="shared" si="139"/>
        <v>-</v>
      </c>
      <c r="P146" s="197" t="str">
        <f t="shared" si="139"/>
        <v>-</v>
      </c>
      <c r="Q146" s="197" t="str">
        <f t="shared" si="139"/>
        <v>-</v>
      </c>
      <c r="R146" s="197" t="str">
        <f t="shared" si="139"/>
        <v>-</v>
      </c>
      <c r="S146" s="197" t="str">
        <f t="shared" si="139"/>
        <v>-</v>
      </c>
      <c r="T146" s="197" t="str">
        <f t="shared" si="139"/>
        <v>-</v>
      </c>
      <c r="U146" s="197" t="str">
        <f t="shared" si="139"/>
        <v>-</v>
      </c>
      <c r="V146" s="197" t="str">
        <f t="shared" si="139"/>
        <v>-</v>
      </c>
      <c r="W146" s="197" t="str">
        <f t="shared" si="139"/>
        <v>-</v>
      </c>
      <c r="X146" s="197" t="str">
        <f t="shared" si="139"/>
        <v>-</v>
      </c>
      <c r="Y146" s="197" t="str">
        <f t="shared" si="139"/>
        <v>-</v>
      </c>
      <c r="Z146" s="197" t="str">
        <f t="shared" si="139"/>
        <v>-</v>
      </c>
      <c r="AA146" s="197" t="str">
        <f t="shared" si="139"/>
        <v>-</v>
      </c>
      <c r="AB146" s="197" t="str">
        <f t="shared" si="139"/>
        <v>-</v>
      </c>
      <c r="AC146" s="197" t="str">
        <f t="shared" si="139"/>
        <v>-</v>
      </c>
      <c r="AD146" s="197" t="str">
        <f t="shared" si="139"/>
        <v>-</v>
      </c>
      <c r="AE146" s="197" t="str">
        <f t="shared" si="139"/>
        <v>-</v>
      </c>
      <c r="AF146" s="197" t="str">
        <f t="shared" ref="AF146" si="140">IFERROR(IF(AF70="-","-",IF(AF$7=1,IF(AF70&lt;AF$8,0,IF(AF70&gt;AF$9,1,(AF70-AF$8)/(AF$9-AF$8))),IF(AF70&lt;AF$8,1,IF(AF70&gt;AF$9,0,IFERROR(1-(AF70-AF$8)/(AF$9-AF$8),"-"))))),"-")</f>
        <v>-</v>
      </c>
      <c r="AG146" s="197" t="str">
        <f t="shared" si="139"/>
        <v>-</v>
      </c>
      <c r="AH146" s="197" t="str">
        <f t="shared" si="139"/>
        <v>-</v>
      </c>
      <c r="AI146" s="197" t="str">
        <f t="shared" si="139"/>
        <v>-</v>
      </c>
      <c r="AJ146" s="197" t="str">
        <f t="shared" si="139"/>
        <v>-</v>
      </c>
      <c r="AK146" s="197" t="str">
        <f t="shared" si="139"/>
        <v>-</v>
      </c>
      <c r="AL146" s="197" t="str">
        <f t="shared" si="139"/>
        <v>-</v>
      </c>
      <c r="AM146" s="197" t="str">
        <f t="shared" si="139"/>
        <v>-</v>
      </c>
      <c r="AN146" s="197" t="str">
        <f t="shared" si="139"/>
        <v>-</v>
      </c>
      <c r="AO146" s="197" t="str">
        <f t="shared" si="139"/>
        <v>-</v>
      </c>
      <c r="AP146" s="197" t="str">
        <f t="shared" si="139"/>
        <v>-</v>
      </c>
      <c r="AQ146" s="197" t="str">
        <f t="shared" si="139"/>
        <v>-</v>
      </c>
      <c r="AR146" s="197" t="str">
        <f t="shared" si="139"/>
        <v>-</v>
      </c>
      <c r="AS146" s="197" t="str">
        <f t="shared" si="139"/>
        <v>-</v>
      </c>
      <c r="AT146" s="197" t="str">
        <f t="shared" si="139"/>
        <v>-</v>
      </c>
      <c r="AU146" s="198" t="str">
        <f t="shared" si="139"/>
        <v>-</v>
      </c>
    </row>
    <row r="147" spans="1:47">
      <c r="A147" s="254"/>
      <c r="B147" s="267"/>
      <c r="C147" s="271" t="str">
        <f t="shared" ref="C147:AU147" si="141">IFERROR(IF(C71="-","-",IF(C$7=1,IF(C71&lt;C$8,0,IF(C71&gt;C$9,1,(C71-C$8)/(C$9-C$8))),IF(C71&lt;C$8,1,IF(C71&gt;C$9,0,IFERROR(1-(C71-C$8)/(C$9-C$8),"-"))))),"-")</f>
        <v>-</v>
      </c>
      <c r="D147" s="197" t="str">
        <f t="shared" si="141"/>
        <v>-</v>
      </c>
      <c r="E147" s="197" t="str">
        <f t="shared" si="141"/>
        <v>-</v>
      </c>
      <c r="F147" s="197" t="str">
        <f t="shared" si="141"/>
        <v>-</v>
      </c>
      <c r="G147" s="197" t="str">
        <f t="shared" si="141"/>
        <v>-</v>
      </c>
      <c r="H147" s="197" t="str">
        <f t="shared" si="141"/>
        <v>-</v>
      </c>
      <c r="I147" s="197" t="str">
        <f t="shared" si="141"/>
        <v>-</v>
      </c>
      <c r="J147" s="197" t="str">
        <f t="shared" si="141"/>
        <v>-</v>
      </c>
      <c r="K147" s="197" t="str">
        <f t="shared" si="141"/>
        <v>-</v>
      </c>
      <c r="L147" s="197" t="str">
        <f t="shared" si="141"/>
        <v>-</v>
      </c>
      <c r="M147" s="197" t="str">
        <f t="shared" si="141"/>
        <v>-</v>
      </c>
      <c r="N147" s="197" t="str">
        <f t="shared" si="141"/>
        <v>-</v>
      </c>
      <c r="O147" s="197" t="str">
        <f t="shared" si="141"/>
        <v>-</v>
      </c>
      <c r="P147" s="197" t="str">
        <f t="shared" si="141"/>
        <v>-</v>
      </c>
      <c r="Q147" s="197" t="str">
        <f t="shared" si="141"/>
        <v>-</v>
      </c>
      <c r="R147" s="197" t="str">
        <f t="shared" si="141"/>
        <v>-</v>
      </c>
      <c r="S147" s="197" t="str">
        <f t="shared" si="141"/>
        <v>-</v>
      </c>
      <c r="T147" s="197" t="str">
        <f t="shared" si="141"/>
        <v>-</v>
      </c>
      <c r="U147" s="197" t="str">
        <f t="shared" si="141"/>
        <v>-</v>
      </c>
      <c r="V147" s="197" t="str">
        <f t="shared" si="141"/>
        <v>-</v>
      </c>
      <c r="W147" s="197" t="str">
        <f t="shared" si="141"/>
        <v>-</v>
      </c>
      <c r="X147" s="197" t="str">
        <f t="shared" si="141"/>
        <v>-</v>
      </c>
      <c r="Y147" s="197" t="str">
        <f t="shared" si="141"/>
        <v>-</v>
      </c>
      <c r="Z147" s="197" t="str">
        <f t="shared" si="141"/>
        <v>-</v>
      </c>
      <c r="AA147" s="197" t="str">
        <f t="shared" si="141"/>
        <v>-</v>
      </c>
      <c r="AB147" s="197" t="str">
        <f t="shared" si="141"/>
        <v>-</v>
      </c>
      <c r="AC147" s="197" t="str">
        <f t="shared" si="141"/>
        <v>-</v>
      </c>
      <c r="AD147" s="197" t="str">
        <f t="shared" si="141"/>
        <v>-</v>
      </c>
      <c r="AE147" s="197" t="str">
        <f t="shared" si="141"/>
        <v>-</v>
      </c>
      <c r="AF147" s="197" t="str">
        <f t="shared" ref="AF147" si="142">IFERROR(IF(AF71="-","-",IF(AF$7=1,IF(AF71&lt;AF$8,0,IF(AF71&gt;AF$9,1,(AF71-AF$8)/(AF$9-AF$8))),IF(AF71&lt;AF$8,1,IF(AF71&gt;AF$9,0,IFERROR(1-(AF71-AF$8)/(AF$9-AF$8),"-"))))),"-")</f>
        <v>-</v>
      </c>
      <c r="AG147" s="197" t="str">
        <f t="shared" si="141"/>
        <v>-</v>
      </c>
      <c r="AH147" s="197" t="str">
        <f t="shared" si="141"/>
        <v>-</v>
      </c>
      <c r="AI147" s="197" t="str">
        <f t="shared" si="141"/>
        <v>-</v>
      </c>
      <c r="AJ147" s="197" t="str">
        <f t="shared" si="141"/>
        <v>-</v>
      </c>
      <c r="AK147" s="197" t="str">
        <f t="shared" si="141"/>
        <v>-</v>
      </c>
      <c r="AL147" s="197" t="str">
        <f t="shared" si="141"/>
        <v>-</v>
      </c>
      <c r="AM147" s="197" t="str">
        <f t="shared" si="141"/>
        <v>-</v>
      </c>
      <c r="AN147" s="197" t="str">
        <f t="shared" si="141"/>
        <v>-</v>
      </c>
      <c r="AO147" s="197" t="str">
        <f t="shared" si="141"/>
        <v>-</v>
      </c>
      <c r="AP147" s="197" t="str">
        <f t="shared" si="141"/>
        <v>-</v>
      </c>
      <c r="AQ147" s="197" t="str">
        <f t="shared" si="141"/>
        <v>-</v>
      </c>
      <c r="AR147" s="197" t="str">
        <f t="shared" si="141"/>
        <v>-</v>
      </c>
      <c r="AS147" s="197" t="str">
        <f t="shared" si="141"/>
        <v>-</v>
      </c>
      <c r="AT147" s="197" t="str">
        <f t="shared" si="141"/>
        <v>-</v>
      </c>
      <c r="AU147" s="198" t="str">
        <f t="shared" si="141"/>
        <v>-</v>
      </c>
    </row>
    <row r="148" spans="1:47">
      <c r="A148" s="254"/>
      <c r="B148" s="267"/>
      <c r="C148" s="271" t="str">
        <f t="shared" ref="C148:AU148" si="143">IFERROR(IF(C72="-","-",IF(C$7=1,IF(C72&lt;C$8,0,IF(C72&gt;C$9,1,(C72-C$8)/(C$9-C$8))),IF(C72&lt;C$8,1,IF(C72&gt;C$9,0,IFERROR(1-(C72-C$8)/(C$9-C$8),"-"))))),"-")</f>
        <v>-</v>
      </c>
      <c r="D148" s="197" t="str">
        <f t="shared" si="143"/>
        <v>-</v>
      </c>
      <c r="E148" s="197" t="str">
        <f t="shared" si="143"/>
        <v>-</v>
      </c>
      <c r="F148" s="197" t="str">
        <f t="shared" si="143"/>
        <v>-</v>
      </c>
      <c r="G148" s="197" t="str">
        <f t="shared" si="143"/>
        <v>-</v>
      </c>
      <c r="H148" s="197" t="str">
        <f t="shared" si="143"/>
        <v>-</v>
      </c>
      <c r="I148" s="197" t="str">
        <f t="shared" si="143"/>
        <v>-</v>
      </c>
      <c r="J148" s="197" t="str">
        <f t="shared" si="143"/>
        <v>-</v>
      </c>
      <c r="K148" s="197" t="str">
        <f t="shared" si="143"/>
        <v>-</v>
      </c>
      <c r="L148" s="197" t="str">
        <f t="shared" si="143"/>
        <v>-</v>
      </c>
      <c r="M148" s="197" t="str">
        <f t="shared" si="143"/>
        <v>-</v>
      </c>
      <c r="N148" s="197" t="str">
        <f t="shared" si="143"/>
        <v>-</v>
      </c>
      <c r="O148" s="197" t="str">
        <f t="shared" si="143"/>
        <v>-</v>
      </c>
      <c r="P148" s="197" t="str">
        <f t="shared" si="143"/>
        <v>-</v>
      </c>
      <c r="Q148" s="197" t="str">
        <f t="shared" si="143"/>
        <v>-</v>
      </c>
      <c r="R148" s="197" t="str">
        <f t="shared" si="143"/>
        <v>-</v>
      </c>
      <c r="S148" s="197" t="str">
        <f t="shared" si="143"/>
        <v>-</v>
      </c>
      <c r="T148" s="197" t="str">
        <f t="shared" si="143"/>
        <v>-</v>
      </c>
      <c r="U148" s="197" t="str">
        <f t="shared" si="143"/>
        <v>-</v>
      </c>
      <c r="V148" s="197" t="str">
        <f t="shared" si="143"/>
        <v>-</v>
      </c>
      <c r="W148" s="197" t="str">
        <f t="shared" si="143"/>
        <v>-</v>
      </c>
      <c r="X148" s="197" t="str">
        <f t="shared" si="143"/>
        <v>-</v>
      </c>
      <c r="Y148" s="197" t="str">
        <f t="shared" si="143"/>
        <v>-</v>
      </c>
      <c r="Z148" s="197" t="str">
        <f t="shared" si="143"/>
        <v>-</v>
      </c>
      <c r="AA148" s="197" t="str">
        <f t="shared" si="143"/>
        <v>-</v>
      </c>
      <c r="AB148" s="197" t="str">
        <f t="shared" si="143"/>
        <v>-</v>
      </c>
      <c r="AC148" s="197" t="str">
        <f t="shared" si="143"/>
        <v>-</v>
      </c>
      <c r="AD148" s="197" t="str">
        <f t="shared" si="143"/>
        <v>-</v>
      </c>
      <c r="AE148" s="197" t="str">
        <f t="shared" si="143"/>
        <v>-</v>
      </c>
      <c r="AF148" s="197" t="str">
        <f t="shared" ref="AF148" si="144">IFERROR(IF(AF72="-","-",IF(AF$7=1,IF(AF72&lt;AF$8,0,IF(AF72&gt;AF$9,1,(AF72-AF$8)/(AF$9-AF$8))),IF(AF72&lt;AF$8,1,IF(AF72&gt;AF$9,0,IFERROR(1-(AF72-AF$8)/(AF$9-AF$8),"-"))))),"-")</f>
        <v>-</v>
      </c>
      <c r="AG148" s="197" t="str">
        <f t="shared" si="143"/>
        <v>-</v>
      </c>
      <c r="AH148" s="197" t="str">
        <f t="shared" si="143"/>
        <v>-</v>
      </c>
      <c r="AI148" s="197" t="str">
        <f t="shared" si="143"/>
        <v>-</v>
      </c>
      <c r="AJ148" s="197" t="str">
        <f t="shared" si="143"/>
        <v>-</v>
      </c>
      <c r="AK148" s="197" t="str">
        <f t="shared" si="143"/>
        <v>-</v>
      </c>
      <c r="AL148" s="197" t="str">
        <f t="shared" si="143"/>
        <v>-</v>
      </c>
      <c r="AM148" s="197" t="str">
        <f t="shared" si="143"/>
        <v>-</v>
      </c>
      <c r="AN148" s="197" t="str">
        <f t="shared" si="143"/>
        <v>-</v>
      </c>
      <c r="AO148" s="197" t="str">
        <f t="shared" si="143"/>
        <v>-</v>
      </c>
      <c r="AP148" s="197" t="str">
        <f t="shared" si="143"/>
        <v>-</v>
      </c>
      <c r="AQ148" s="197" t="str">
        <f t="shared" si="143"/>
        <v>-</v>
      </c>
      <c r="AR148" s="197" t="str">
        <f t="shared" si="143"/>
        <v>-</v>
      </c>
      <c r="AS148" s="197" t="str">
        <f t="shared" si="143"/>
        <v>-</v>
      </c>
      <c r="AT148" s="197" t="str">
        <f t="shared" si="143"/>
        <v>-</v>
      </c>
      <c r="AU148" s="198" t="str">
        <f t="shared" si="143"/>
        <v>-</v>
      </c>
    </row>
    <row r="149" spans="1:47">
      <c r="A149" s="254"/>
      <c r="B149" s="267"/>
      <c r="C149" s="271" t="str">
        <f t="shared" ref="C149:AU149" si="145">IFERROR(IF(C73="-","-",IF(C$7=1,IF(C73&lt;C$8,0,IF(C73&gt;C$9,1,(C73-C$8)/(C$9-C$8))),IF(C73&lt;C$8,1,IF(C73&gt;C$9,0,IFERROR(1-(C73-C$8)/(C$9-C$8),"-"))))),"-")</f>
        <v>-</v>
      </c>
      <c r="D149" s="197" t="str">
        <f t="shared" si="145"/>
        <v>-</v>
      </c>
      <c r="E149" s="197" t="str">
        <f t="shared" si="145"/>
        <v>-</v>
      </c>
      <c r="F149" s="197" t="str">
        <f t="shared" si="145"/>
        <v>-</v>
      </c>
      <c r="G149" s="197" t="str">
        <f t="shared" si="145"/>
        <v>-</v>
      </c>
      <c r="H149" s="197" t="str">
        <f t="shared" si="145"/>
        <v>-</v>
      </c>
      <c r="I149" s="197" t="str">
        <f t="shared" si="145"/>
        <v>-</v>
      </c>
      <c r="J149" s="197" t="str">
        <f t="shared" si="145"/>
        <v>-</v>
      </c>
      <c r="K149" s="197" t="str">
        <f t="shared" si="145"/>
        <v>-</v>
      </c>
      <c r="L149" s="197" t="str">
        <f t="shared" si="145"/>
        <v>-</v>
      </c>
      <c r="M149" s="197" t="str">
        <f t="shared" si="145"/>
        <v>-</v>
      </c>
      <c r="N149" s="197" t="str">
        <f t="shared" si="145"/>
        <v>-</v>
      </c>
      <c r="O149" s="197" t="str">
        <f t="shared" si="145"/>
        <v>-</v>
      </c>
      <c r="P149" s="197" t="str">
        <f t="shared" si="145"/>
        <v>-</v>
      </c>
      <c r="Q149" s="197" t="str">
        <f t="shared" si="145"/>
        <v>-</v>
      </c>
      <c r="R149" s="197" t="str">
        <f t="shared" si="145"/>
        <v>-</v>
      </c>
      <c r="S149" s="197" t="str">
        <f t="shared" si="145"/>
        <v>-</v>
      </c>
      <c r="T149" s="197" t="str">
        <f t="shared" si="145"/>
        <v>-</v>
      </c>
      <c r="U149" s="197" t="str">
        <f t="shared" si="145"/>
        <v>-</v>
      </c>
      <c r="V149" s="197" t="str">
        <f t="shared" si="145"/>
        <v>-</v>
      </c>
      <c r="W149" s="197" t="str">
        <f t="shared" si="145"/>
        <v>-</v>
      </c>
      <c r="X149" s="197" t="str">
        <f t="shared" si="145"/>
        <v>-</v>
      </c>
      <c r="Y149" s="197" t="str">
        <f t="shared" si="145"/>
        <v>-</v>
      </c>
      <c r="Z149" s="197" t="str">
        <f t="shared" si="145"/>
        <v>-</v>
      </c>
      <c r="AA149" s="197" t="str">
        <f t="shared" si="145"/>
        <v>-</v>
      </c>
      <c r="AB149" s="197" t="str">
        <f t="shared" si="145"/>
        <v>-</v>
      </c>
      <c r="AC149" s="197" t="str">
        <f t="shared" si="145"/>
        <v>-</v>
      </c>
      <c r="AD149" s="197" t="str">
        <f t="shared" si="145"/>
        <v>-</v>
      </c>
      <c r="AE149" s="197" t="str">
        <f t="shared" si="145"/>
        <v>-</v>
      </c>
      <c r="AF149" s="197" t="str">
        <f t="shared" ref="AF149" si="146">IFERROR(IF(AF73="-","-",IF(AF$7=1,IF(AF73&lt;AF$8,0,IF(AF73&gt;AF$9,1,(AF73-AF$8)/(AF$9-AF$8))),IF(AF73&lt;AF$8,1,IF(AF73&gt;AF$9,0,IFERROR(1-(AF73-AF$8)/(AF$9-AF$8),"-"))))),"-")</f>
        <v>-</v>
      </c>
      <c r="AG149" s="197" t="str">
        <f t="shared" si="145"/>
        <v>-</v>
      </c>
      <c r="AH149" s="197" t="str">
        <f t="shared" si="145"/>
        <v>-</v>
      </c>
      <c r="AI149" s="197" t="str">
        <f t="shared" si="145"/>
        <v>-</v>
      </c>
      <c r="AJ149" s="197" t="str">
        <f t="shared" si="145"/>
        <v>-</v>
      </c>
      <c r="AK149" s="197" t="str">
        <f t="shared" si="145"/>
        <v>-</v>
      </c>
      <c r="AL149" s="197" t="str">
        <f t="shared" si="145"/>
        <v>-</v>
      </c>
      <c r="AM149" s="197" t="str">
        <f t="shared" si="145"/>
        <v>-</v>
      </c>
      <c r="AN149" s="197" t="str">
        <f t="shared" si="145"/>
        <v>-</v>
      </c>
      <c r="AO149" s="197" t="str">
        <f t="shared" si="145"/>
        <v>-</v>
      </c>
      <c r="AP149" s="197" t="str">
        <f t="shared" si="145"/>
        <v>-</v>
      </c>
      <c r="AQ149" s="197" t="str">
        <f t="shared" si="145"/>
        <v>-</v>
      </c>
      <c r="AR149" s="197" t="str">
        <f t="shared" si="145"/>
        <v>-</v>
      </c>
      <c r="AS149" s="197" t="str">
        <f t="shared" si="145"/>
        <v>-</v>
      </c>
      <c r="AT149" s="197" t="str">
        <f t="shared" si="145"/>
        <v>-</v>
      </c>
      <c r="AU149" s="198" t="str">
        <f t="shared" si="145"/>
        <v>-</v>
      </c>
    </row>
    <row r="150" spans="1:47">
      <c r="A150" s="254"/>
      <c r="B150" s="267"/>
      <c r="C150" s="271" t="str">
        <f t="shared" ref="C150:AU150" si="147">IFERROR(IF(C74="-","-",IF(C$7=1,IF(C74&lt;C$8,0,IF(C74&gt;C$9,1,(C74-C$8)/(C$9-C$8))),IF(C74&lt;C$8,1,IF(C74&gt;C$9,0,IFERROR(1-(C74-C$8)/(C$9-C$8),"-"))))),"-")</f>
        <v>-</v>
      </c>
      <c r="D150" s="197" t="str">
        <f t="shared" si="147"/>
        <v>-</v>
      </c>
      <c r="E150" s="197" t="str">
        <f t="shared" si="147"/>
        <v>-</v>
      </c>
      <c r="F150" s="197" t="str">
        <f t="shared" si="147"/>
        <v>-</v>
      </c>
      <c r="G150" s="197" t="str">
        <f t="shared" si="147"/>
        <v>-</v>
      </c>
      <c r="H150" s="197" t="str">
        <f t="shared" si="147"/>
        <v>-</v>
      </c>
      <c r="I150" s="197" t="str">
        <f t="shared" si="147"/>
        <v>-</v>
      </c>
      <c r="J150" s="197" t="str">
        <f t="shared" si="147"/>
        <v>-</v>
      </c>
      <c r="K150" s="197" t="str">
        <f t="shared" si="147"/>
        <v>-</v>
      </c>
      <c r="L150" s="197" t="str">
        <f t="shared" si="147"/>
        <v>-</v>
      </c>
      <c r="M150" s="197" t="str">
        <f t="shared" si="147"/>
        <v>-</v>
      </c>
      <c r="N150" s="197" t="str">
        <f t="shared" si="147"/>
        <v>-</v>
      </c>
      <c r="O150" s="197" t="str">
        <f t="shared" si="147"/>
        <v>-</v>
      </c>
      <c r="P150" s="197" t="str">
        <f t="shared" si="147"/>
        <v>-</v>
      </c>
      <c r="Q150" s="197" t="str">
        <f t="shared" si="147"/>
        <v>-</v>
      </c>
      <c r="R150" s="197" t="str">
        <f t="shared" si="147"/>
        <v>-</v>
      </c>
      <c r="S150" s="197" t="str">
        <f t="shared" si="147"/>
        <v>-</v>
      </c>
      <c r="T150" s="197" t="str">
        <f t="shared" si="147"/>
        <v>-</v>
      </c>
      <c r="U150" s="197" t="str">
        <f t="shared" si="147"/>
        <v>-</v>
      </c>
      <c r="V150" s="197" t="str">
        <f t="shared" si="147"/>
        <v>-</v>
      </c>
      <c r="W150" s="197" t="str">
        <f t="shared" si="147"/>
        <v>-</v>
      </c>
      <c r="X150" s="197" t="str">
        <f t="shared" si="147"/>
        <v>-</v>
      </c>
      <c r="Y150" s="197" t="str">
        <f t="shared" si="147"/>
        <v>-</v>
      </c>
      <c r="Z150" s="197" t="str">
        <f t="shared" si="147"/>
        <v>-</v>
      </c>
      <c r="AA150" s="197" t="str">
        <f t="shared" si="147"/>
        <v>-</v>
      </c>
      <c r="AB150" s="197" t="str">
        <f t="shared" si="147"/>
        <v>-</v>
      </c>
      <c r="AC150" s="197" t="str">
        <f t="shared" si="147"/>
        <v>-</v>
      </c>
      <c r="AD150" s="197" t="str">
        <f t="shared" si="147"/>
        <v>-</v>
      </c>
      <c r="AE150" s="197" t="str">
        <f t="shared" si="147"/>
        <v>-</v>
      </c>
      <c r="AF150" s="197" t="str">
        <f t="shared" ref="AF150" si="148">IFERROR(IF(AF74="-","-",IF(AF$7=1,IF(AF74&lt;AF$8,0,IF(AF74&gt;AF$9,1,(AF74-AF$8)/(AF$9-AF$8))),IF(AF74&lt;AF$8,1,IF(AF74&gt;AF$9,0,IFERROR(1-(AF74-AF$8)/(AF$9-AF$8),"-"))))),"-")</f>
        <v>-</v>
      </c>
      <c r="AG150" s="197" t="str">
        <f t="shared" si="147"/>
        <v>-</v>
      </c>
      <c r="AH150" s="197" t="str">
        <f t="shared" si="147"/>
        <v>-</v>
      </c>
      <c r="AI150" s="197" t="str">
        <f t="shared" si="147"/>
        <v>-</v>
      </c>
      <c r="AJ150" s="197" t="str">
        <f t="shared" si="147"/>
        <v>-</v>
      </c>
      <c r="AK150" s="197" t="str">
        <f t="shared" si="147"/>
        <v>-</v>
      </c>
      <c r="AL150" s="197" t="str">
        <f t="shared" si="147"/>
        <v>-</v>
      </c>
      <c r="AM150" s="197" t="str">
        <f t="shared" si="147"/>
        <v>-</v>
      </c>
      <c r="AN150" s="197" t="str">
        <f t="shared" si="147"/>
        <v>-</v>
      </c>
      <c r="AO150" s="197" t="str">
        <f t="shared" si="147"/>
        <v>-</v>
      </c>
      <c r="AP150" s="197" t="str">
        <f t="shared" si="147"/>
        <v>-</v>
      </c>
      <c r="AQ150" s="197" t="str">
        <f t="shared" si="147"/>
        <v>-</v>
      </c>
      <c r="AR150" s="197" t="str">
        <f t="shared" si="147"/>
        <v>-</v>
      </c>
      <c r="AS150" s="197" t="str">
        <f t="shared" si="147"/>
        <v>-</v>
      </c>
      <c r="AT150" s="197" t="str">
        <f t="shared" si="147"/>
        <v>-</v>
      </c>
      <c r="AU150" s="198" t="str">
        <f t="shared" si="147"/>
        <v>-</v>
      </c>
    </row>
    <row r="151" spans="1:47">
      <c r="A151" s="254"/>
      <c r="B151" s="267"/>
      <c r="C151" s="271" t="str">
        <f t="shared" ref="C151:AU151" si="149">IFERROR(IF(C75="-","-",IF(C$7=1,IF(C75&lt;C$8,0,IF(C75&gt;C$9,1,(C75-C$8)/(C$9-C$8))),IF(C75&lt;C$8,1,IF(C75&gt;C$9,0,IFERROR(1-(C75-C$8)/(C$9-C$8),"-"))))),"-")</f>
        <v>-</v>
      </c>
      <c r="D151" s="197" t="str">
        <f t="shared" si="149"/>
        <v>-</v>
      </c>
      <c r="E151" s="197" t="str">
        <f t="shared" si="149"/>
        <v>-</v>
      </c>
      <c r="F151" s="197" t="str">
        <f t="shared" si="149"/>
        <v>-</v>
      </c>
      <c r="G151" s="197" t="str">
        <f t="shared" si="149"/>
        <v>-</v>
      </c>
      <c r="H151" s="197" t="str">
        <f t="shared" si="149"/>
        <v>-</v>
      </c>
      <c r="I151" s="197" t="str">
        <f t="shared" si="149"/>
        <v>-</v>
      </c>
      <c r="J151" s="197" t="str">
        <f t="shared" si="149"/>
        <v>-</v>
      </c>
      <c r="K151" s="197" t="str">
        <f t="shared" si="149"/>
        <v>-</v>
      </c>
      <c r="L151" s="197" t="str">
        <f t="shared" si="149"/>
        <v>-</v>
      </c>
      <c r="M151" s="197" t="str">
        <f t="shared" si="149"/>
        <v>-</v>
      </c>
      <c r="N151" s="197" t="str">
        <f t="shared" si="149"/>
        <v>-</v>
      </c>
      <c r="O151" s="197" t="str">
        <f t="shared" si="149"/>
        <v>-</v>
      </c>
      <c r="P151" s="197" t="str">
        <f t="shared" si="149"/>
        <v>-</v>
      </c>
      <c r="Q151" s="197" t="str">
        <f t="shared" si="149"/>
        <v>-</v>
      </c>
      <c r="R151" s="197" t="str">
        <f t="shared" si="149"/>
        <v>-</v>
      </c>
      <c r="S151" s="197" t="str">
        <f t="shared" si="149"/>
        <v>-</v>
      </c>
      <c r="T151" s="197" t="str">
        <f t="shared" si="149"/>
        <v>-</v>
      </c>
      <c r="U151" s="197" t="str">
        <f t="shared" si="149"/>
        <v>-</v>
      </c>
      <c r="V151" s="197" t="str">
        <f t="shared" si="149"/>
        <v>-</v>
      </c>
      <c r="W151" s="197" t="str">
        <f t="shared" si="149"/>
        <v>-</v>
      </c>
      <c r="X151" s="197" t="str">
        <f t="shared" si="149"/>
        <v>-</v>
      </c>
      <c r="Y151" s="197" t="str">
        <f t="shared" si="149"/>
        <v>-</v>
      </c>
      <c r="Z151" s="197" t="str">
        <f t="shared" si="149"/>
        <v>-</v>
      </c>
      <c r="AA151" s="197" t="str">
        <f t="shared" si="149"/>
        <v>-</v>
      </c>
      <c r="AB151" s="197" t="str">
        <f t="shared" si="149"/>
        <v>-</v>
      </c>
      <c r="AC151" s="197" t="str">
        <f t="shared" si="149"/>
        <v>-</v>
      </c>
      <c r="AD151" s="197" t="str">
        <f t="shared" si="149"/>
        <v>-</v>
      </c>
      <c r="AE151" s="197" t="str">
        <f t="shared" si="149"/>
        <v>-</v>
      </c>
      <c r="AF151" s="197" t="str">
        <f t="shared" ref="AF151" si="150">IFERROR(IF(AF75="-","-",IF(AF$7=1,IF(AF75&lt;AF$8,0,IF(AF75&gt;AF$9,1,(AF75-AF$8)/(AF$9-AF$8))),IF(AF75&lt;AF$8,1,IF(AF75&gt;AF$9,0,IFERROR(1-(AF75-AF$8)/(AF$9-AF$8),"-"))))),"-")</f>
        <v>-</v>
      </c>
      <c r="AG151" s="197" t="str">
        <f t="shared" si="149"/>
        <v>-</v>
      </c>
      <c r="AH151" s="197" t="str">
        <f t="shared" si="149"/>
        <v>-</v>
      </c>
      <c r="AI151" s="197" t="str">
        <f t="shared" si="149"/>
        <v>-</v>
      </c>
      <c r="AJ151" s="197" t="str">
        <f t="shared" si="149"/>
        <v>-</v>
      </c>
      <c r="AK151" s="197" t="str">
        <f t="shared" si="149"/>
        <v>-</v>
      </c>
      <c r="AL151" s="197" t="str">
        <f t="shared" si="149"/>
        <v>-</v>
      </c>
      <c r="AM151" s="197" t="str">
        <f t="shared" si="149"/>
        <v>-</v>
      </c>
      <c r="AN151" s="197" t="str">
        <f t="shared" si="149"/>
        <v>-</v>
      </c>
      <c r="AO151" s="197" t="str">
        <f t="shared" si="149"/>
        <v>-</v>
      </c>
      <c r="AP151" s="197" t="str">
        <f t="shared" si="149"/>
        <v>-</v>
      </c>
      <c r="AQ151" s="197" t="str">
        <f t="shared" si="149"/>
        <v>-</v>
      </c>
      <c r="AR151" s="197" t="str">
        <f t="shared" si="149"/>
        <v>-</v>
      </c>
      <c r="AS151" s="197" t="str">
        <f t="shared" si="149"/>
        <v>-</v>
      </c>
      <c r="AT151" s="197" t="str">
        <f t="shared" si="149"/>
        <v>-</v>
      </c>
      <c r="AU151" s="198" t="str">
        <f t="shared" si="149"/>
        <v>-</v>
      </c>
    </row>
    <row r="152" spans="1:47">
      <c r="A152" s="254"/>
      <c r="B152" s="267"/>
      <c r="C152" s="271" t="str">
        <f t="shared" ref="C152:AU152" si="151">IFERROR(IF(C76="-","-",IF(C$7=1,IF(C76&lt;C$8,0,IF(C76&gt;C$9,1,(C76-C$8)/(C$9-C$8))),IF(C76&lt;C$8,1,IF(C76&gt;C$9,0,IFERROR(1-(C76-C$8)/(C$9-C$8),"-"))))),"-")</f>
        <v>-</v>
      </c>
      <c r="D152" s="197" t="str">
        <f t="shared" si="151"/>
        <v>-</v>
      </c>
      <c r="E152" s="197" t="str">
        <f t="shared" si="151"/>
        <v>-</v>
      </c>
      <c r="F152" s="197" t="str">
        <f t="shared" si="151"/>
        <v>-</v>
      </c>
      <c r="G152" s="197" t="str">
        <f t="shared" si="151"/>
        <v>-</v>
      </c>
      <c r="H152" s="197" t="str">
        <f t="shared" si="151"/>
        <v>-</v>
      </c>
      <c r="I152" s="197" t="str">
        <f t="shared" si="151"/>
        <v>-</v>
      </c>
      <c r="J152" s="197" t="str">
        <f t="shared" si="151"/>
        <v>-</v>
      </c>
      <c r="K152" s="197" t="str">
        <f t="shared" si="151"/>
        <v>-</v>
      </c>
      <c r="L152" s="197" t="str">
        <f t="shared" si="151"/>
        <v>-</v>
      </c>
      <c r="M152" s="197" t="str">
        <f t="shared" si="151"/>
        <v>-</v>
      </c>
      <c r="N152" s="197" t="str">
        <f t="shared" si="151"/>
        <v>-</v>
      </c>
      <c r="O152" s="197" t="str">
        <f t="shared" si="151"/>
        <v>-</v>
      </c>
      <c r="P152" s="197" t="str">
        <f t="shared" si="151"/>
        <v>-</v>
      </c>
      <c r="Q152" s="197" t="str">
        <f t="shared" si="151"/>
        <v>-</v>
      </c>
      <c r="R152" s="197" t="str">
        <f t="shared" si="151"/>
        <v>-</v>
      </c>
      <c r="S152" s="197" t="str">
        <f t="shared" si="151"/>
        <v>-</v>
      </c>
      <c r="T152" s="197" t="str">
        <f t="shared" si="151"/>
        <v>-</v>
      </c>
      <c r="U152" s="197" t="str">
        <f t="shared" si="151"/>
        <v>-</v>
      </c>
      <c r="V152" s="197" t="str">
        <f t="shared" si="151"/>
        <v>-</v>
      </c>
      <c r="W152" s="197" t="str">
        <f t="shared" si="151"/>
        <v>-</v>
      </c>
      <c r="X152" s="197" t="str">
        <f t="shared" si="151"/>
        <v>-</v>
      </c>
      <c r="Y152" s="197" t="str">
        <f t="shared" si="151"/>
        <v>-</v>
      </c>
      <c r="Z152" s="197" t="str">
        <f t="shared" si="151"/>
        <v>-</v>
      </c>
      <c r="AA152" s="197" t="str">
        <f t="shared" si="151"/>
        <v>-</v>
      </c>
      <c r="AB152" s="197" t="str">
        <f t="shared" si="151"/>
        <v>-</v>
      </c>
      <c r="AC152" s="197" t="str">
        <f t="shared" si="151"/>
        <v>-</v>
      </c>
      <c r="AD152" s="197" t="str">
        <f t="shared" si="151"/>
        <v>-</v>
      </c>
      <c r="AE152" s="197" t="str">
        <f t="shared" si="151"/>
        <v>-</v>
      </c>
      <c r="AF152" s="197" t="str">
        <f t="shared" ref="AF152" si="152">IFERROR(IF(AF76="-","-",IF(AF$7=1,IF(AF76&lt;AF$8,0,IF(AF76&gt;AF$9,1,(AF76-AF$8)/(AF$9-AF$8))),IF(AF76&lt;AF$8,1,IF(AF76&gt;AF$9,0,IFERROR(1-(AF76-AF$8)/(AF$9-AF$8),"-"))))),"-")</f>
        <v>-</v>
      </c>
      <c r="AG152" s="197" t="str">
        <f t="shared" si="151"/>
        <v>-</v>
      </c>
      <c r="AH152" s="197" t="str">
        <f t="shared" si="151"/>
        <v>-</v>
      </c>
      <c r="AI152" s="197" t="str">
        <f t="shared" si="151"/>
        <v>-</v>
      </c>
      <c r="AJ152" s="197" t="str">
        <f t="shared" si="151"/>
        <v>-</v>
      </c>
      <c r="AK152" s="197" t="str">
        <f t="shared" si="151"/>
        <v>-</v>
      </c>
      <c r="AL152" s="197" t="str">
        <f t="shared" si="151"/>
        <v>-</v>
      </c>
      <c r="AM152" s="197" t="str">
        <f t="shared" si="151"/>
        <v>-</v>
      </c>
      <c r="AN152" s="197" t="str">
        <f t="shared" si="151"/>
        <v>-</v>
      </c>
      <c r="AO152" s="197" t="str">
        <f t="shared" si="151"/>
        <v>-</v>
      </c>
      <c r="AP152" s="197" t="str">
        <f t="shared" si="151"/>
        <v>-</v>
      </c>
      <c r="AQ152" s="197" t="str">
        <f t="shared" si="151"/>
        <v>-</v>
      </c>
      <c r="AR152" s="197" t="str">
        <f t="shared" si="151"/>
        <v>-</v>
      </c>
      <c r="AS152" s="197" t="str">
        <f t="shared" si="151"/>
        <v>-</v>
      </c>
      <c r="AT152" s="197" t="str">
        <f t="shared" si="151"/>
        <v>-</v>
      </c>
      <c r="AU152" s="198" t="str">
        <f t="shared" si="151"/>
        <v>-</v>
      </c>
    </row>
    <row r="153" spans="1:47">
      <c r="A153" s="254"/>
      <c r="B153" s="267"/>
      <c r="C153" s="271" t="str">
        <f t="shared" ref="C153:AU153" si="153">IFERROR(IF(C77="-","-",IF(C$7=1,IF(C77&lt;C$8,0,IF(C77&gt;C$9,1,(C77-C$8)/(C$9-C$8))),IF(C77&lt;C$8,1,IF(C77&gt;C$9,0,IFERROR(1-(C77-C$8)/(C$9-C$8),"-"))))),"-")</f>
        <v>-</v>
      </c>
      <c r="D153" s="197" t="str">
        <f t="shared" si="153"/>
        <v>-</v>
      </c>
      <c r="E153" s="197" t="str">
        <f t="shared" si="153"/>
        <v>-</v>
      </c>
      <c r="F153" s="197" t="str">
        <f t="shared" si="153"/>
        <v>-</v>
      </c>
      <c r="G153" s="197" t="str">
        <f t="shared" si="153"/>
        <v>-</v>
      </c>
      <c r="H153" s="197" t="str">
        <f t="shared" si="153"/>
        <v>-</v>
      </c>
      <c r="I153" s="197" t="str">
        <f t="shared" si="153"/>
        <v>-</v>
      </c>
      <c r="J153" s="197" t="str">
        <f t="shared" si="153"/>
        <v>-</v>
      </c>
      <c r="K153" s="197" t="str">
        <f t="shared" si="153"/>
        <v>-</v>
      </c>
      <c r="L153" s="197" t="str">
        <f t="shared" si="153"/>
        <v>-</v>
      </c>
      <c r="M153" s="197" t="str">
        <f t="shared" si="153"/>
        <v>-</v>
      </c>
      <c r="N153" s="197" t="str">
        <f t="shared" si="153"/>
        <v>-</v>
      </c>
      <c r="O153" s="197" t="str">
        <f t="shared" si="153"/>
        <v>-</v>
      </c>
      <c r="P153" s="197" t="str">
        <f t="shared" si="153"/>
        <v>-</v>
      </c>
      <c r="Q153" s="197" t="str">
        <f t="shared" si="153"/>
        <v>-</v>
      </c>
      <c r="R153" s="197" t="str">
        <f t="shared" si="153"/>
        <v>-</v>
      </c>
      <c r="S153" s="197" t="str">
        <f t="shared" si="153"/>
        <v>-</v>
      </c>
      <c r="T153" s="197" t="str">
        <f t="shared" si="153"/>
        <v>-</v>
      </c>
      <c r="U153" s="197" t="str">
        <f t="shared" si="153"/>
        <v>-</v>
      </c>
      <c r="V153" s="197" t="str">
        <f t="shared" si="153"/>
        <v>-</v>
      </c>
      <c r="W153" s="197" t="str">
        <f t="shared" si="153"/>
        <v>-</v>
      </c>
      <c r="X153" s="197" t="str">
        <f t="shared" si="153"/>
        <v>-</v>
      </c>
      <c r="Y153" s="197" t="str">
        <f t="shared" si="153"/>
        <v>-</v>
      </c>
      <c r="Z153" s="197" t="str">
        <f t="shared" si="153"/>
        <v>-</v>
      </c>
      <c r="AA153" s="197" t="str">
        <f t="shared" si="153"/>
        <v>-</v>
      </c>
      <c r="AB153" s="197" t="str">
        <f t="shared" si="153"/>
        <v>-</v>
      </c>
      <c r="AC153" s="197" t="str">
        <f t="shared" si="153"/>
        <v>-</v>
      </c>
      <c r="AD153" s="197" t="str">
        <f t="shared" si="153"/>
        <v>-</v>
      </c>
      <c r="AE153" s="197" t="str">
        <f t="shared" si="153"/>
        <v>-</v>
      </c>
      <c r="AF153" s="197" t="str">
        <f t="shared" ref="AF153" si="154">IFERROR(IF(AF77="-","-",IF(AF$7=1,IF(AF77&lt;AF$8,0,IF(AF77&gt;AF$9,1,(AF77-AF$8)/(AF$9-AF$8))),IF(AF77&lt;AF$8,1,IF(AF77&gt;AF$9,0,IFERROR(1-(AF77-AF$8)/(AF$9-AF$8),"-"))))),"-")</f>
        <v>-</v>
      </c>
      <c r="AG153" s="197" t="str">
        <f t="shared" si="153"/>
        <v>-</v>
      </c>
      <c r="AH153" s="197" t="str">
        <f t="shared" si="153"/>
        <v>-</v>
      </c>
      <c r="AI153" s="197" t="str">
        <f t="shared" si="153"/>
        <v>-</v>
      </c>
      <c r="AJ153" s="197" t="str">
        <f t="shared" si="153"/>
        <v>-</v>
      </c>
      <c r="AK153" s="197" t="str">
        <f t="shared" si="153"/>
        <v>-</v>
      </c>
      <c r="AL153" s="197" t="str">
        <f t="shared" si="153"/>
        <v>-</v>
      </c>
      <c r="AM153" s="197" t="str">
        <f t="shared" si="153"/>
        <v>-</v>
      </c>
      <c r="AN153" s="197" t="str">
        <f t="shared" si="153"/>
        <v>-</v>
      </c>
      <c r="AO153" s="197" t="str">
        <f t="shared" si="153"/>
        <v>-</v>
      </c>
      <c r="AP153" s="197" t="str">
        <f t="shared" si="153"/>
        <v>-</v>
      </c>
      <c r="AQ153" s="197" t="str">
        <f t="shared" si="153"/>
        <v>-</v>
      </c>
      <c r="AR153" s="197" t="str">
        <f t="shared" si="153"/>
        <v>-</v>
      </c>
      <c r="AS153" s="197" t="str">
        <f t="shared" si="153"/>
        <v>-</v>
      </c>
      <c r="AT153" s="197" t="str">
        <f t="shared" si="153"/>
        <v>-</v>
      </c>
      <c r="AU153" s="198" t="str">
        <f t="shared" si="153"/>
        <v>-</v>
      </c>
    </row>
    <row r="154" spans="1:47">
      <c r="A154" s="254"/>
      <c r="B154" s="267"/>
      <c r="C154" s="271" t="str">
        <f t="shared" ref="C154:AU154" si="155">IFERROR(IF(C78="-","-",IF(C$7=1,IF(C78&lt;C$8,0,IF(C78&gt;C$9,1,(C78-C$8)/(C$9-C$8))),IF(C78&lt;C$8,1,IF(C78&gt;C$9,0,IFERROR(1-(C78-C$8)/(C$9-C$8),"-"))))),"-")</f>
        <v>-</v>
      </c>
      <c r="D154" s="197" t="str">
        <f t="shared" si="155"/>
        <v>-</v>
      </c>
      <c r="E154" s="197" t="str">
        <f t="shared" si="155"/>
        <v>-</v>
      </c>
      <c r="F154" s="197" t="str">
        <f t="shared" si="155"/>
        <v>-</v>
      </c>
      <c r="G154" s="197" t="str">
        <f t="shared" si="155"/>
        <v>-</v>
      </c>
      <c r="H154" s="197" t="str">
        <f t="shared" si="155"/>
        <v>-</v>
      </c>
      <c r="I154" s="197" t="str">
        <f t="shared" si="155"/>
        <v>-</v>
      </c>
      <c r="J154" s="197" t="str">
        <f t="shared" si="155"/>
        <v>-</v>
      </c>
      <c r="K154" s="197" t="str">
        <f t="shared" si="155"/>
        <v>-</v>
      </c>
      <c r="L154" s="197" t="str">
        <f t="shared" si="155"/>
        <v>-</v>
      </c>
      <c r="M154" s="197" t="str">
        <f t="shared" si="155"/>
        <v>-</v>
      </c>
      <c r="N154" s="197" t="str">
        <f t="shared" si="155"/>
        <v>-</v>
      </c>
      <c r="O154" s="197" t="str">
        <f t="shared" si="155"/>
        <v>-</v>
      </c>
      <c r="P154" s="197" t="str">
        <f t="shared" si="155"/>
        <v>-</v>
      </c>
      <c r="Q154" s="197" t="str">
        <f t="shared" si="155"/>
        <v>-</v>
      </c>
      <c r="R154" s="197" t="str">
        <f t="shared" si="155"/>
        <v>-</v>
      </c>
      <c r="S154" s="197" t="str">
        <f t="shared" si="155"/>
        <v>-</v>
      </c>
      <c r="T154" s="197" t="str">
        <f t="shared" si="155"/>
        <v>-</v>
      </c>
      <c r="U154" s="197" t="str">
        <f t="shared" si="155"/>
        <v>-</v>
      </c>
      <c r="V154" s="197" t="str">
        <f t="shared" si="155"/>
        <v>-</v>
      </c>
      <c r="W154" s="197" t="str">
        <f t="shared" si="155"/>
        <v>-</v>
      </c>
      <c r="X154" s="197" t="str">
        <f t="shared" si="155"/>
        <v>-</v>
      </c>
      <c r="Y154" s="197" t="str">
        <f t="shared" si="155"/>
        <v>-</v>
      </c>
      <c r="Z154" s="197" t="str">
        <f t="shared" si="155"/>
        <v>-</v>
      </c>
      <c r="AA154" s="197" t="str">
        <f t="shared" si="155"/>
        <v>-</v>
      </c>
      <c r="AB154" s="197" t="str">
        <f t="shared" si="155"/>
        <v>-</v>
      </c>
      <c r="AC154" s="197" t="str">
        <f t="shared" si="155"/>
        <v>-</v>
      </c>
      <c r="AD154" s="197" t="str">
        <f t="shared" si="155"/>
        <v>-</v>
      </c>
      <c r="AE154" s="197" t="str">
        <f t="shared" si="155"/>
        <v>-</v>
      </c>
      <c r="AF154" s="197" t="str">
        <f t="shared" ref="AF154" si="156">IFERROR(IF(AF78="-","-",IF(AF$7=1,IF(AF78&lt;AF$8,0,IF(AF78&gt;AF$9,1,(AF78-AF$8)/(AF$9-AF$8))),IF(AF78&lt;AF$8,1,IF(AF78&gt;AF$9,0,IFERROR(1-(AF78-AF$8)/(AF$9-AF$8),"-"))))),"-")</f>
        <v>-</v>
      </c>
      <c r="AG154" s="197" t="str">
        <f t="shared" si="155"/>
        <v>-</v>
      </c>
      <c r="AH154" s="197" t="str">
        <f t="shared" si="155"/>
        <v>-</v>
      </c>
      <c r="AI154" s="197" t="str">
        <f t="shared" si="155"/>
        <v>-</v>
      </c>
      <c r="AJ154" s="197" t="str">
        <f t="shared" si="155"/>
        <v>-</v>
      </c>
      <c r="AK154" s="197" t="str">
        <f t="shared" si="155"/>
        <v>-</v>
      </c>
      <c r="AL154" s="197" t="str">
        <f t="shared" si="155"/>
        <v>-</v>
      </c>
      <c r="AM154" s="197" t="str">
        <f t="shared" si="155"/>
        <v>-</v>
      </c>
      <c r="AN154" s="197" t="str">
        <f t="shared" si="155"/>
        <v>-</v>
      </c>
      <c r="AO154" s="197" t="str">
        <f t="shared" si="155"/>
        <v>-</v>
      </c>
      <c r="AP154" s="197" t="str">
        <f t="shared" si="155"/>
        <v>-</v>
      </c>
      <c r="AQ154" s="197" t="str">
        <f t="shared" si="155"/>
        <v>-</v>
      </c>
      <c r="AR154" s="197" t="str">
        <f t="shared" si="155"/>
        <v>-</v>
      </c>
      <c r="AS154" s="197" t="str">
        <f t="shared" si="155"/>
        <v>-</v>
      </c>
      <c r="AT154" s="197" t="str">
        <f t="shared" si="155"/>
        <v>-</v>
      </c>
      <c r="AU154" s="198" t="str">
        <f t="shared" si="155"/>
        <v>-</v>
      </c>
    </row>
    <row r="155" spans="1:47">
      <c r="A155" s="254"/>
      <c r="B155" s="267"/>
      <c r="C155" s="271" t="str">
        <f t="shared" ref="C155:AU155" si="157">IFERROR(IF(C79="-","-",IF(C$7=1,IF(C79&lt;C$8,0,IF(C79&gt;C$9,1,(C79-C$8)/(C$9-C$8))),IF(C79&lt;C$8,1,IF(C79&gt;C$9,0,IFERROR(1-(C79-C$8)/(C$9-C$8),"-"))))),"-")</f>
        <v>-</v>
      </c>
      <c r="D155" s="197" t="str">
        <f t="shared" si="157"/>
        <v>-</v>
      </c>
      <c r="E155" s="197" t="str">
        <f t="shared" si="157"/>
        <v>-</v>
      </c>
      <c r="F155" s="197" t="str">
        <f t="shared" si="157"/>
        <v>-</v>
      </c>
      <c r="G155" s="197" t="str">
        <f t="shared" si="157"/>
        <v>-</v>
      </c>
      <c r="H155" s="197" t="str">
        <f t="shared" si="157"/>
        <v>-</v>
      </c>
      <c r="I155" s="197" t="str">
        <f t="shared" si="157"/>
        <v>-</v>
      </c>
      <c r="J155" s="197" t="str">
        <f t="shared" si="157"/>
        <v>-</v>
      </c>
      <c r="K155" s="197" t="str">
        <f t="shared" si="157"/>
        <v>-</v>
      </c>
      <c r="L155" s="197" t="str">
        <f t="shared" si="157"/>
        <v>-</v>
      </c>
      <c r="M155" s="197" t="str">
        <f t="shared" si="157"/>
        <v>-</v>
      </c>
      <c r="N155" s="197" t="str">
        <f t="shared" si="157"/>
        <v>-</v>
      </c>
      <c r="O155" s="197" t="str">
        <f t="shared" si="157"/>
        <v>-</v>
      </c>
      <c r="P155" s="197" t="str">
        <f t="shared" si="157"/>
        <v>-</v>
      </c>
      <c r="Q155" s="197" t="str">
        <f t="shared" si="157"/>
        <v>-</v>
      </c>
      <c r="R155" s="197" t="str">
        <f t="shared" si="157"/>
        <v>-</v>
      </c>
      <c r="S155" s="197" t="str">
        <f t="shared" si="157"/>
        <v>-</v>
      </c>
      <c r="T155" s="197" t="str">
        <f t="shared" si="157"/>
        <v>-</v>
      </c>
      <c r="U155" s="197" t="str">
        <f t="shared" si="157"/>
        <v>-</v>
      </c>
      <c r="V155" s="197" t="str">
        <f t="shared" si="157"/>
        <v>-</v>
      </c>
      <c r="W155" s="197" t="str">
        <f t="shared" si="157"/>
        <v>-</v>
      </c>
      <c r="X155" s="197" t="str">
        <f t="shared" si="157"/>
        <v>-</v>
      </c>
      <c r="Y155" s="197" t="str">
        <f t="shared" si="157"/>
        <v>-</v>
      </c>
      <c r="Z155" s="197" t="str">
        <f t="shared" si="157"/>
        <v>-</v>
      </c>
      <c r="AA155" s="197" t="str">
        <f t="shared" si="157"/>
        <v>-</v>
      </c>
      <c r="AB155" s="197" t="str">
        <f t="shared" si="157"/>
        <v>-</v>
      </c>
      <c r="AC155" s="197" t="str">
        <f t="shared" si="157"/>
        <v>-</v>
      </c>
      <c r="AD155" s="197" t="str">
        <f t="shared" si="157"/>
        <v>-</v>
      </c>
      <c r="AE155" s="197" t="str">
        <f t="shared" si="157"/>
        <v>-</v>
      </c>
      <c r="AF155" s="197" t="str">
        <f t="shared" ref="AF155" si="158">IFERROR(IF(AF79="-","-",IF(AF$7=1,IF(AF79&lt;AF$8,0,IF(AF79&gt;AF$9,1,(AF79-AF$8)/(AF$9-AF$8))),IF(AF79&lt;AF$8,1,IF(AF79&gt;AF$9,0,IFERROR(1-(AF79-AF$8)/(AF$9-AF$8),"-"))))),"-")</f>
        <v>-</v>
      </c>
      <c r="AG155" s="197" t="str">
        <f t="shared" si="157"/>
        <v>-</v>
      </c>
      <c r="AH155" s="197" t="str">
        <f t="shared" si="157"/>
        <v>-</v>
      </c>
      <c r="AI155" s="197" t="str">
        <f t="shared" si="157"/>
        <v>-</v>
      </c>
      <c r="AJ155" s="197" t="str">
        <f t="shared" si="157"/>
        <v>-</v>
      </c>
      <c r="AK155" s="197" t="str">
        <f t="shared" si="157"/>
        <v>-</v>
      </c>
      <c r="AL155" s="197" t="str">
        <f t="shared" si="157"/>
        <v>-</v>
      </c>
      <c r="AM155" s="197" t="str">
        <f t="shared" si="157"/>
        <v>-</v>
      </c>
      <c r="AN155" s="197" t="str">
        <f t="shared" si="157"/>
        <v>-</v>
      </c>
      <c r="AO155" s="197" t="str">
        <f t="shared" si="157"/>
        <v>-</v>
      </c>
      <c r="AP155" s="197" t="str">
        <f t="shared" si="157"/>
        <v>-</v>
      </c>
      <c r="AQ155" s="197" t="str">
        <f t="shared" si="157"/>
        <v>-</v>
      </c>
      <c r="AR155" s="197" t="str">
        <f t="shared" si="157"/>
        <v>-</v>
      </c>
      <c r="AS155" s="197" t="str">
        <f t="shared" si="157"/>
        <v>-</v>
      </c>
      <c r="AT155" s="197" t="str">
        <f t="shared" si="157"/>
        <v>-</v>
      </c>
      <c r="AU155" s="198" t="str">
        <f t="shared" si="157"/>
        <v>-</v>
      </c>
    </row>
    <row r="156" spans="1:47">
      <c r="A156" s="254"/>
      <c r="B156" s="267"/>
      <c r="C156" s="271" t="str">
        <f t="shared" ref="C156:AU156" si="159">IFERROR(IF(C80="-","-",IF(C$7=1,IF(C80&lt;C$8,0,IF(C80&gt;C$9,1,(C80-C$8)/(C$9-C$8))),IF(C80&lt;C$8,1,IF(C80&gt;C$9,0,IFERROR(1-(C80-C$8)/(C$9-C$8),"-"))))),"-")</f>
        <v>-</v>
      </c>
      <c r="D156" s="197" t="str">
        <f t="shared" si="159"/>
        <v>-</v>
      </c>
      <c r="E156" s="197" t="str">
        <f t="shared" si="159"/>
        <v>-</v>
      </c>
      <c r="F156" s="197" t="str">
        <f t="shared" si="159"/>
        <v>-</v>
      </c>
      <c r="G156" s="197" t="str">
        <f t="shared" si="159"/>
        <v>-</v>
      </c>
      <c r="H156" s="197" t="str">
        <f t="shared" si="159"/>
        <v>-</v>
      </c>
      <c r="I156" s="197" t="str">
        <f t="shared" si="159"/>
        <v>-</v>
      </c>
      <c r="J156" s="197" t="str">
        <f t="shared" si="159"/>
        <v>-</v>
      </c>
      <c r="K156" s="197" t="str">
        <f t="shared" si="159"/>
        <v>-</v>
      </c>
      <c r="L156" s="197" t="str">
        <f t="shared" si="159"/>
        <v>-</v>
      </c>
      <c r="M156" s="197" t="str">
        <f t="shared" si="159"/>
        <v>-</v>
      </c>
      <c r="N156" s="197" t="str">
        <f t="shared" si="159"/>
        <v>-</v>
      </c>
      <c r="O156" s="197" t="str">
        <f t="shared" si="159"/>
        <v>-</v>
      </c>
      <c r="P156" s="197" t="str">
        <f t="shared" si="159"/>
        <v>-</v>
      </c>
      <c r="Q156" s="197" t="str">
        <f t="shared" si="159"/>
        <v>-</v>
      </c>
      <c r="R156" s="197" t="str">
        <f t="shared" si="159"/>
        <v>-</v>
      </c>
      <c r="S156" s="197" t="str">
        <f t="shared" si="159"/>
        <v>-</v>
      </c>
      <c r="T156" s="197" t="str">
        <f t="shared" si="159"/>
        <v>-</v>
      </c>
      <c r="U156" s="197" t="str">
        <f t="shared" si="159"/>
        <v>-</v>
      </c>
      <c r="V156" s="197" t="str">
        <f t="shared" si="159"/>
        <v>-</v>
      </c>
      <c r="W156" s="197" t="str">
        <f t="shared" si="159"/>
        <v>-</v>
      </c>
      <c r="X156" s="197" t="str">
        <f t="shared" si="159"/>
        <v>-</v>
      </c>
      <c r="Y156" s="197" t="str">
        <f t="shared" si="159"/>
        <v>-</v>
      </c>
      <c r="Z156" s="197" t="str">
        <f t="shared" si="159"/>
        <v>-</v>
      </c>
      <c r="AA156" s="197" t="str">
        <f t="shared" si="159"/>
        <v>-</v>
      </c>
      <c r="AB156" s="197" t="str">
        <f t="shared" si="159"/>
        <v>-</v>
      </c>
      <c r="AC156" s="197" t="str">
        <f t="shared" si="159"/>
        <v>-</v>
      </c>
      <c r="AD156" s="197" t="str">
        <f t="shared" si="159"/>
        <v>-</v>
      </c>
      <c r="AE156" s="197" t="str">
        <f t="shared" si="159"/>
        <v>-</v>
      </c>
      <c r="AF156" s="197" t="str">
        <f t="shared" ref="AF156" si="160">IFERROR(IF(AF80="-","-",IF(AF$7=1,IF(AF80&lt;AF$8,0,IF(AF80&gt;AF$9,1,(AF80-AF$8)/(AF$9-AF$8))),IF(AF80&lt;AF$8,1,IF(AF80&gt;AF$9,0,IFERROR(1-(AF80-AF$8)/(AF$9-AF$8),"-"))))),"-")</f>
        <v>-</v>
      </c>
      <c r="AG156" s="197" t="str">
        <f t="shared" si="159"/>
        <v>-</v>
      </c>
      <c r="AH156" s="197" t="str">
        <f t="shared" si="159"/>
        <v>-</v>
      </c>
      <c r="AI156" s="197" t="str">
        <f t="shared" si="159"/>
        <v>-</v>
      </c>
      <c r="AJ156" s="197" t="str">
        <f t="shared" si="159"/>
        <v>-</v>
      </c>
      <c r="AK156" s="197" t="str">
        <f t="shared" si="159"/>
        <v>-</v>
      </c>
      <c r="AL156" s="197" t="str">
        <f t="shared" si="159"/>
        <v>-</v>
      </c>
      <c r="AM156" s="197" t="str">
        <f t="shared" si="159"/>
        <v>-</v>
      </c>
      <c r="AN156" s="197" t="str">
        <f t="shared" si="159"/>
        <v>-</v>
      </c>
      <c r="AO156" s="197" t="str">
        <f t="shared" si="159"/>
        <v>-</v>
      </c>
      <c r="AP156" s="197" t="str">
        <f t="shared" si="159"/>
        <v>-</v>
      </c>
      <c r="AQ156" s="197" t="str">
        <f t="shared" si="159"/>
        <v>-</v>
      </c>
      <c r="AR156" s="197" t="str">
        <f t="shared" si="159"/>
        <v>-</v>
      </c>
      <c r="AS156" s="197" t="str">
        <f t="shared" si="159"/>
        <v>-</v>
      </c>
      <c r="AT156" s="197" t="str">
        <f t="shared" si="159"/>
        <v>-</v>
      </c>
      <c r="AU156" s="198" t="str">
        <f t="shared" si="159"/>
        <v>-</v>
      </c>
    </row>
    <row r="157" spans="1:47">
      <c r="A157" s="254"/>
      <c r="B157" s="267"/>
      <c r="C157" s="271" t="str">
        <f t="shared" ref="C157:AU157" si="161">IFERROR(IF(C81="-","-",IF(C$7=1,IF(C81&lt;C$8,0,IF(C81&gt;C$9,1,(C81-C$8)/(C$9-C$8))),IF(C81&lt;C$8,1,IF(C81&gt;C$9,0,IFERROR(1-(C81-C$8)/(C$9-C$8),"-"))))),"-")</f>
        <v>-</v>
      </c>
      <c r="D157" s="197" t="str">
        <f t="shared" si="161"/>
        <v>-</v>
      </c>
      <c r="E157" s="197" t="str">
        <f t="shared" si="161"/>
        <v>-</v>
      </c>
      <c r="F157" s="197" t="str">
        <f t="shared" si="161"/>
        <v>-</v>
      </c>
      <c r="G157" s="197" t="str">
        <f t="shared" si="161"/>
        <v>-</v>
      </c>
      <c r="H157" s="197" t="str">
        <f t="shared" si="161"/>
        <v>-</v>
      </c>
      <c r="I157" s="197" t="str">
        <f t="shared" si="161"/>
        <v>-</v>
      </c>
      <c r="J157" s="197" t="str">
        <f t="shared" si="161"/>
        <v>-</v>
      </c>
      <c r="K157" s="197" t="str">
        <f t="shared" si="161"/>
        <v>-</v>
      </c>
      <c r="L157" s="197" t="str">
        <f t="shared" si="161"/>
        <v>-</v>
      </c>
      <c r="M157" s="197" t="str">
        <f t="shared" si="161"/>
        <v>-</v>
      </c>
      <c r="N157" s="197" t="str">
        <f t="shared" si="161"/>
        <v>-</v>
      </c>
      <c r="O157" s="197" t="str">
        <f t="shared" si="161"/>
        <v>-</v>
      </c>
      <c r="P157" s="197" t="str">
        <f t="shared" si="161"/>
        <v>-</v>
      </c>
      <c r="Q157" s="197" t="str">
        <f t="shared" si="161"/>
        <v>-</v>
      </c>
      <c r="R157" s="197" t="str">
        <f t="shared" si="161"/>
        <v>-</v>
      </c>
      <c r="S157" s="197" t="str">
        <f t="shared" si="161"/>
        <v>-</v>
      </c>
      <c r="T157" s="197" t="str">
        <f t="shared" si="161"/>
        <v>-</v>
      </c>
      <c r="U157" s="197" t="str">
        <f t="shared" si="161"/>
        <v>-</v>
      </c>
      <c r="V157" s="197" t="str">
        <f t="shared" si="161"/>
        <v>-</v>
      </c>
      <c r="W157" s="197" t="str">
        <f t="shared" si="161"/>
        <v>-</v>
      </c>
      <c r="X157" s="197" t="str">
        <f t="shared" si="161"/>
        <v>-</v>
      </c>
      <c r="Y157" s="197" t="str">
        <f t="shared" si="161"/>
        <v>-</v>
      </c>
      <c r="Z157" s="197" t="str">
        <f t="shared" si="161"/>
        <v>-</v>
      </c>
      <c r="AA157" s="197" t="str">
        <f t="shared" si="161"/>
        <v>-</v>
      </c>
      <c r="AB157" s="197" t="str">
        <f t="shared" si="161"/>
        <v>-</v>
      </c>
      <c r="AC157" s="197" t="str">
        <f t="shared" si="161"/>
        <v>-</v>
      </c>
      <c r="AD157" s="197" t="str">
        <f t="shared" si="161"/>
        <v>-</v>
      </c>
      <c r="AE157" s="197" t="str">
        <f t="shared" si="161"/>
        <v>-</v>
      </c>
      <c r="AF157" s="197" t="str">
        <f t="shared" ref="AF157" si="162">IFERROR(IF(AF81="-","-",IF(AF$7=1,IF(AF81&lt;AF$8,0,IF(AF81&gt;AF$9,1,(AF81-AF$8)/(AF$9-AF$8))),IF(AF81&lt;AF$8,1,IF(AF81&gt;AF$9,0,IFERROR(1-(AF81-AF$8)/(AF$9-AF$8),"-"))))),"-")</f>
        <v>-</v>
      </c>
      <c r="AG157" s="197" t="str">
        <f t="shared" si="161"/>
        <v>-</v>
      </c>
      <c r="AH157" s="197" t="str">
        <f t="shared" si="161"/>
        <v>-</v>
      </c>
      <c r="AI157" s="197" t="str">
        <f t="shared" si="161"/>
        <v>-</v>
      </c>
      <c r="AJ157" s="197" t="str">
        <f t="shared" si="161"/>
        <v>-</v>
      </c>
      <c r="AK157" s="197" t="str">
        <f t="shared" si="161"/>
        <v>-</v>
      </c>
      <c r="AL157" s="197" t="str">
        <f t="shared" si="161"/>
        <v>-</v>
      </c>
      <c r="AM157" s="197" t="str">
        <f t="shared" si="161"/>
        <v>-</v>
      </c>
      <c r="AN157" s="197" t="str">
        <f t="shared" si="161"/>
        <v>-</v>
      </c>
      <c r="AO157" s="197" t="str">
        <f t="shared" si="161"/>
        <v>-</v>
      </c>
      <c r="AP157" s="197" t="str">
        <f t="shared" si="161"/>
        <v>-</v>
      </c>
      <c r="AQ157" s="197" t="str">
        <f t="shared" si="161"/>
        <v>-</v>
      </c>
      <c r="AR157" s="197" t="str">
        <f t="shared" si="161"/>
        <v>-</v>
      </c>
      <c r="AS157" s="197" t="str">
        <f t="shared" si="161"/>
        <v>-</v>
      </c>
      <c r="AT157" s="197" t="str">
        <f t="shared" si="161"/>
        <v>-</v>
      </c>
      <c r="AU157" s="198" t="str">
        <f t="shared" si="161"/>
        <v>-</v>
      </c>
    </row>
    <row r="158" spans="1:47">
      <c r="A158" s="254"/>
      <c r="B158" s="267"/>
      <c r="C158" s="271" t="str">
        <f t="shared" ref="C158:AU158" si="163">IFERROR(IF(C82="-","-",IF(C$7=1,IF(C82&lt;C$8,0,IF(C82&gt;C$9,1,(C82-C$8)/(C$9-C$8))),IF(C82&lt;C$8,1,IF(C82&gt;C$9,0,IFERROR(1-(C82-C$8)/(C$9-C$8),"-"))))),"-")</f>
        <v>-</v>
      </c>
      <c r="D158" s="197" t="str">
        <f t="shared" si="163"/>
        <v>-</v>
      </c>
      <c r="E158" s="197" t="str">
        <f t="shared" si="163"/>
        <v>-</v>
      </c>
      <c r="F158" s="197" t="str">
        <f t="shared" si="163"/>
        <v>-</v>
      </c>
      <c r="G158" s="197" t="str">
        <f t="shared" si="163"/>
        <v>-</v>
      </c>
      <c r="H158" s="197" t="str">
        <f t="shared" si="163"/>
        <v>-</v>
      </c>
      <c r="I158" s="197" t="str">
        <f t="shared" si="163"/>
        <v>-</v>
      </c>
      <c r="J158" s="197" t="str">
        <f t="shared" si="163"/>
        <v>-</v>
      </c>
      <c r="K158" s="197" t="str">
        <f t="shared" si="163"/>
        <v>-</v>
      </c>
      <c r="L158" s="197" t="str">
        <f t="shared" si="163"/>
        <v>-</v>
      </c>
      <c r="M158" s="197" t="str">
        <f t="shared" si="163"/>
        <v>-</v>
      </c>
      <c r="N158" s="197" t="str">
        <f t="shared" si="163"/>
        <v>-</v>
      </c>
      <c r="O158" s="197" t="str">
        <f t="shared" si="163"/>
        <v>-</v>
      </c>
      <c r="P158" s="197" t="str">
        <f t="shared" si="163"/>
        <v>-</v>
      </c>
      <c r="Q158" s="197" t="str">
        <f t="shared" si="163"/>
        <v>-</v>
      </c>
      <c r="R158" s="197" t="str">
        <f t="shared" si="163"/>
        <v>-</v>
      </c>
      <c r="S158" s="197" t="str">
        <f t="shared" si="163"/>
        <v>-</v>
      </c>
      <c r="T158" s="197" t="str">
        <f t="shared" si="163"/>
        <v>-</v>
      </c>
      <c r="U158" s="197" t="str">
        <f t="shared" si="163"/>
        <v>-</v>
      </c>
      <c r="V158" s="197" t="str">
        <f t="shared" si="163"/>
        <v>-</v>
      </c>
      <c r="W158" s="197" t="str">
        <f t="shared" si="163"/>
        <v>-</v>
      </c>
      <c r="X158" s="197" t="str">
        <f t="shared" si="163"/>
        <v>-</v>
      </c>
      <c r="Y158" s="197" t="str">
        <f t="shared" si="163"/>
        <v>-</v>
      </c>
      <c r="Z158" s="197" t="str">
        <f t="shared" si="163"/>
        <v>-</v>
      </c>
      <c r="AA158" s="197" t="str">
        <f t="shared" si="163"/>
        <v>-</v>
      </c>
      <c r="AB158" s="197" t="str">
        <f t="shared" si="163"/>
        <v>-</v>
      </c>
      <c r="AC158" s="197" t="str">
        <f t="shared" si="163"/>
        <v>-</v>
      </c>
      <c r="AD158" s="197" t="str">
        <f t="shared" si="163"/>
        <v>-</v>
      </c>
      <c r="AE158" s="197" t="str">
        <f t="shared" si="163"/>
        <v>-</v>
      </c>
      <c r="AF158" s="197" t="str">
        <f t="shared" ref="AF158" si="164">IFERROR(IF(AF82="-","-",IF(AF$7=1,IF(AF82&lt;AF$8,0,IF(AF82&gt;AF$9,1,(AF82-AF$8)/(AF$9-AF$8))),IF(AF82&lt;AF$8,1,IF(AF82&gt;AF$9,0,IFERROR(1-(AF82-AF$8)/(AF$9-AF$8),"-"))))),"-")</f>
        <v>-</v>
      </c>
      <c r="AG158" s="197" t="str">
        <f t="shared" si="163"/>
        <v>-</v>
      </c>
      <c r="AH158" s="197" t="str">
        <f t="shared" si="163"/>
        <v>-</v>
      </c>
      <c r="AI158" s="197" t="str">
        <f t="shared" si="163"/>
        <v>-</v>
      </c>
      <c r="AJ158" s="197" t="str">
        <f t="shared" si="163"/>
        <v>-</v>
      </c>
      <c r="AK158" s="197" t="str">
        <f t="shared" si="163"/>
        <v>-</v>
      </c>
      <c r="AL158" s="197" t="str">
        <f t="shared" si="163"/>
        <v>-</v>
      </c>
      <c r="AM158" s="197" t="str">
        <f t="shared" si="163"/>
        <v>-</v>
      </c>
      <c r="AN158" s="197" t="str">
        <f t="shared" si="163"/>
        <v>-</v>
      </c>
      <c r="AO158" s="197" t="str">
        <f t="shared" si="163"/>
        <v>-</v>
      </c>
      <c r="AP158" s="197" t="str">
        <f t="shared" si="163"/>
        <v>-</v>
      </c>
      <c r="AQ158" s="197" t="str">
        <f t="shared" si="163"/>
        <v>-</v>
      </c>
      <c r="AR158" s="197" t="str">
        <f t="shared" si="163"/>
        <v>-</v>
      </c>
      <c r="AS158" s="197" t="str">
        <f t="shared" si="163"/>
        <v>-</v>
      </c>
      <c r="AT158" s="197" t="str">
        <f t="shared" si="163"/>
        <v>-</v>
      </c>
      <c r="AU158" s="198" t="str">
        <f t="shared" si="163"/>
        <v>-</v>
      </c>
    </row>
    <row r="159" spans="1:47" ht="13.5" thickBot="1">
      <c r="A159" s="205"/>
      <c r="B159" s="204"/>
      <c r="C159" s="272" t="str">
        <f t="shared" ref="C159:AU159" si="165">IFERROR(IF(C83="-","-",IF(C$7=1,IF(C83&lt;C$8,0,IF(C83&gt;C$9,1,(C83-C$8)/(C$9-C$8))),IF(C83&lt;C$8,1,IF(C83&gt;C$9,0,IFERROR(1-(C83-C$8)/(C$9-C$8),"-"))))),"-")</f>
        <v>-</v>
      </c>
      <c r="D159" s="195" t="str">
        <f t="shared" si="165"/>
        <v>-</v>
      </c>
      <c r="E159" s="195" t="str">
        <f t="shared" si="165"/>
        <v>-</v>
      </c>
      <c r="F159" s="195" t="str">
        <f t="shared" si="165"/>
        <v>-</v>
      </c>
      <c r="G159" s="195" t="str">
        <f t="shared" si="165"/>
        <v>-</v>
      </c>
      <c r="H159" s="195" t="str">
        <f t="shared" si="165"/>
        <v>-</v>
      </c>
      <c r="I159" s="195" t="str">
        <f t="shared" si="165"/>
        <v>-</v>
      </c>
      <c r="J159" s="195" t="str">
        <f t="shared" si="165"/>
        <v>-</v>
      </c>
      <c r="K159" s="195" t="str">
        <f t="shared" si="165"/>
        <v>-</v>
      </c>
      <c r="L159" s="195" t="str">
        <f t="shared" si="165"/>
        <v>-</v>
      </c>
      <c r="M159" s="195" t="str">
        <f t="shared" si="165"/>
        <v>-</v>
      </c>
      <c r="N159" s="195" t="str">
        <f t="shared" si="165"/>
        <v>-</v>
      </c>
      <c r="O159" s="195" t="str">
        <f t="shared" si="165"/>
        <v>-</v>
      </c>
      <c r="P159" s="195" t="str">
        <f t="shared" si="165"/>
        <v>-</v>
      </c>
      <c r="Q159" s="195" t="str">
        <f t="shared" si="165"/>
        <v>-</v>
      </c>
      <c r="R159" s="195" t="str">
        <f t="shared" si="165"/>
        <v>-</v>
      </c>
      <c r="S159" s="195" t="str">
        <f t="shared" si="165"/>
        <v>-</v>
      </c>
      <c r="T159" s="195" t="str">
        <f t="shared" si="165"/>
        <v>-</v>
      </c>
      <c r="U159" s="195" t="str">
        <f t="shared" si="165"/>
        <v>-</v>
      </c>
      <c r="V159" s="195" t="str">
        <f t="shared" si="165"/>
        <v>-</v>
      </c>
      <c r="W159" s="195" t="str">
        <f t="shared" si="165"/>
        <v>-</v>
      </c>
      <c r="X159" s="195" t="str">
        <f t="shared" si="165"/>
        <v>-</v>
      </c>
      <c r="Y159" s="195" t="str">
        <f t="shared" si="165"/>
        <v>-</v>
      </c>
      <c r="Z159" s="195" t="str">
        <f t="shared" si="165"/>
        <v>-</v>
      </c>
      <c r="AA159" s="195" t="str">
        <f t="shared" si="165"/>
        <v>-</v>
      </c>
      <c r="AB159" s="195" t="str">
        <f t="shared" si="165"/>
        <v>-</v>
      </c>
      <c r="AC159" s="195" t="str">
        <f t="shared" si="165"/>
        <v>-</v>
      </c>
      <c r="AD159" s="195" t="str">
        <f t="shared" si="165"/>
        <v>-</v>
      </c>
      <c r="AE159" s="195" t="str">
        <f t="shared" si="165"/>
        <v>-</v>
      </c>
      <c r="AF159" s="195" t="str">
        <f t="shared" ref="AF159" si="166">IFERROR(IF(AF83="-","-",IF(AF$7=1,IF(AF83&lt;AF$8,0,IF(AF83&gt;AF$9,1,(AF83-AF$8)/(AF$9-AF$8))),IF(AF83&lt;AF$8,1,IF(AF83&gt;AF$9,0,IFERROR(1-(AF83-AF$8)/(AF$9-AF$8),"-"))))),"-")</f>
        <v>-</v>
      </c>
      <c r="AG159" s="195" t="str">
        <f t="shared" si="165"/>
        <v>-</v>
      </c>
      <c r="AH159" s="195" t="str">
        <f t="shared" si="165"/>
        <v>-</v>
      </c>
      <c r="AI159" s="195" t="str">
        <f t="shared" si="165"/>
        <v>-</v>
      </c>
      <c r="AJ159" s="195" t="str">
        <f t="shared" si="165"/>
        <v>-</v>
      </c>
      <c r="AK159" s="195" t="str">
        <f t="shared" si="165"/>
        <v>-</v>
      </c>
      <c r="AL159" s="195" t="str">
        <f t="shared" si="165"/>
        <v>-</v>
      </c>
      <c r="AM159" s="195" t="str">
        <f t="shared" si="165"/>
        <v>-</v>
      </c>
      <c r="AN159" s="195" t="str">
        <f t="shared" si="165"/>
        <v>-</v>
      </c>
      <c r="AO159" s="195" t="str">
        <f t="shared" si="165"/>
        <v>-</v>
      </c>
      <c r="AP159" s="195" t="str">
        <f t="shared" si="165"/>
        <v>-</v>
      </c>
      <c r="AQ159" s="195" t="str">
        <f t="shared" si="165"/>
        <v>-</v>
      </c>
      <c r="AR159" s="195" t="str">
        <f t="shared" si="165"/>
        <v>-</v>
      </c>
      <c r="AS159" s="195" t="str">
        <f t="shared" si="165"/>
        <v>-</v>
      </c>
      <c r="AT159" s="195" t="str">
        <f t="shared" si="165"/>
        <v>-</v>
      </c>
      <c r="AU159" s="196" t="str">
        <f t="shared" si="165"/>
        <v>-</v>
      </c>
    </row>
  </sheetData>
  <dataConsolidate link="1"/>
  <mergeCells count="66">
    <mergeCell ref="AL3:AM3"/>
    <mergeCell ref="AN3:AO3"/>
    <mergeCell ref="AP3:AQ3"/>
    <mergeCell ref="AR3:AS3"/>
    <mergeCell ref="AT3:AU3"/>
    <mergeCell ref="AA3:AB3"/>
    <mergeCell ref="AC3:AD3"/>
    <mergeCell ref="AE3:AG3"/>
    <mergeCell ref="AH3:AI3"/>
    <mergeCell ref="AJ3:AK3"/>
    <mergeCell ref="U12:V12"/>
    <mergeCell ref="W12:X12"/>
    <mergeCell ref="AN12:AO12"/>
    <mergeCell ref="Y12:Z12"/>
    <mergeCell ref="C3:D3"/>
    <mergeCell ref="E3:F3"/>
    <mergeCell ref="G3:H3"/>
    <mergeCell ref="I3:J3"/>
    <mergeCell ref="K3:L3"/>
    <mergeCell ref="M3:N3"/>
    <mergeCell ref="O3:P3"/>
    <mergeCell ref="Q3:R3"/>
    <mergeCell ref="S3:T3"/>
    <mergeCell ref="U3:V3"/>
    <mergeCell ref="W3:X3"/>
    <mergeCell ref="Y3:Z3"/>
    <mergeCell ref="AR12:AS12"/>
    <mergeCell ref="AT12:AU12"/>
    <mergeCell ref="AA12:AB12"/>
    <mergeCell ref="AC12:AD12"/>
    <mergeCell ref="AE12:AG12"/>
    <mergeCell ref="AH12:AI12"/>
    <mergeCell ref="AJ12:AK12"/>
    <mergeCell ref="AL12:AM12"/>
    <mergeCell ref="C12:D12"/>
    <mergeCell ref="E12:F12"/>
    <mergeCell ref="G12:H12"/>
    <mergeCell ref="I12:J12"/>
    <mergeCell ref="K12:L12"/>
    <mergeCell ref="M12:N12"/>
    <mergeCell ref="O12:P12"/>
    <mergeCell ref="Q12:R12"/>
    <mergeCell ref="S12:T12"/>
    <mergeCell ref="AR88:AS88"/>
    <mergeCell ref="M88:N88"/>
    <mergeCell ref="O88:P88"/>
    <mergeCell ref="Q88:R88"/>
    <mergeCell ref="S88:T88"/>
    <mergeCell ref="U88:V88"/>
    <mergeCell ref="W88:X88"/>
    <mergeCell ref="Y88:Z88"/>
    <mergeCell ref="AA88:AB88"/>
    <mergeCell ref="AC88:AD88"/>
    <mergeCell ref="AE88:AG88"/>
    <mergeCell ref="AP12:AQ12"/>
    <mergeCell ref="AT88:AU88"/>
    <mergeCell ref="AH88:AI88"/>
    <mergeCell ref="AJ88:AK88"/>
    <mergeCell ref="AL88:AM88"/>
    <mergeCell ref="AN88:AO88"/>
    <mergeCell ref="AP88:AQ88"/>
    <mergeCell ref="C88:D88"/>
    <mergeCell ref="E88:F88"/>
    <mergeCell ref="G88:H88"/>
    <mergeCell ref="I88:J88"/>
    <mergeCell ref="K88:L88"/>
  </mergeCells>
  <conditionalFormatting sqref="C14:AU83">
    <cfRule type="cellIs" dxfId="42" priority="201" operator="equal">
      <formula>"-"</formula>
    </cfRule>
  </conditionalFormatting>
  <conditionalFormatting sqref="R14:R83">
    <cfRule type="cellIs" dxfId="41" priority="194" operator="equal">
      <formula>"-"</formula>
    </cfRule>
  </conditionalFormatting>
  <conditionalFormatting sqref="AH14:AS83">
    <cfRule type="cellIs" dxfId="40" priority="198" operator="equal">
      <formula>"-"</formula>
    </cfRule>
  </conditionalFormatting>
  <conditionalFormatting sqref="AH15:AS15">
    <cfRule type="cellIs" dxfId="39" priority="195" operator="equal">
      <formula>"-"</formula>
    </cfRule>
  </conditionalFormatting>
  <conditionalFormatting sqref="AH14:AS83">
    <cfRule type="cellIs" dxfId="38" priority="197" operator="equal">
      <formula>"-"</formula>
    </cfRule>
  </conditionalFormatting>
  <conditionalFormatting sqref="AH15:AS15">
    <cfRule type="cellIs" dxfId="37" priority="196" operator="equal">
      <formula>"-"</formula>
    </cfRule>
  </conditionalFormatting>
  <conditionalFormatting sqref="R15">
    <cfRule type="cellIs" dxfId="36" priority="191" operator="equal">
      <formula>"-"</formula>
    </cfRule>
  </conditionalFormatting>
  <conditionalFormatting sqref="R14:R83">
    <cfRule type="cellIs" dxfId="35" priority="193" operator="equal">
      <formula>"-"</formula>
    </cfRule>
  </conditionalFormatting>
  <conditionalFormatting sqref="R15">
    <cfRule type="cellIs" dxfId="34" priority="192" operator="equal">
      <formula>"-"</formula>
    </cfRule>
  </conditionalFormatting>
  <conditionalFormatting sqref="R34:R48">
    <cfRule type="cellIs" dxfId="33" priority="186" operator="equal">
      <formula>"-"</formula>
    </cfRule>
  </conditionalFormatting>
  <conditionalFormatting sqref="AH34:AS48">
    <cfRule type="cellIs" dxfId="32" priority="188" operator="equal">
      <formula>"-"</formula>
    </cfRule>
  </conditionalFormatting>
  <conditionalFormatting sqref="AH34:AS48">
    <cfRule type="cellIs" dxfId="31" priority="187" operator="equal">
      <formula>"-"</formula>
    </cfRule>
  </conditionalFormatting>
  <conditionalFormatting sqref="R34:R48">
    <cfRule type="cellIs" dxfId="30" priority="185" operator="equal">
      <formula>"-"</formula>
    </cfRule>
  </conditionalFormatting>
  <conditionalFormatting sqref="AT14:AU83">
    <cfRule type="cellIs" dxfId="29" priority="183" operator="equal">
      <formula>"-"</formula>
    </cfRule>
  </conditionalFormatting>
  <conditionalFormatting sqref="AT14:AU83">
    <cfRule type="cellIs" dxfId="28" priority="184" operator="equal">
      <formula>"-"</formula>
    </cfRule>
  </conditionalFormatting>
  <conditionalFormatting sqref="AT15:AU15">
    <cfRule type="cellIs" dxfId="27" priority="181" operator="equal">
      <formula>"-"</formula>
    </cfRule>
  </conditionalFormatting>
  <conditionalFormatting sqref="AT15:AU15">
    <cfRule type="cellIs" dxfId="26" priority="182" operator="equal">
      <formula>"-"</formula>
    </cfRule>
  </conditionalFormatting>
  <conditionalFormatting sqref="AT14:AU83">
    <cfRule type="cellIs" dxfId="25" priority="180" operator="equal">
      <formula>"-"</formula>
    </cfRule>
  </conditionalFormatting>
  <conditionalFormatting sqref="AT15:AU15">
    <cfRule type="cellIs" dxfId="24" priority="177" operator="equal">
      <formula>"-"</formula>
    </cfRule>
  </conditionalFormatting>
  <conditionalFormatting sqref="AT14:AU83">
    <cfRule type="cellIs" dxfId="23" priority="179" operator="equal">
      <formula>"-"</formula>
    </cfRule>
  </conditionalFormatting>
  <conditionalFormatting sqref="AT15:AU15">
    <cfRule type="cellIs" dxfId="22" priority="178" operator="equal">
      <formula>"-"</formula>
    </cfRule>
  </conditionalFormatting>
  <conditionalFormatting sqref="AT34:AU48">
    <cfRule type="cellIs" dxfId="21" priority="175" operator="equal">
      <formula>"-"</formula>
    </cfRule>
  </conditionalFormatting>
  <conditionalFormatting sqref="AT34:AU48">
    <cfRule type="cellIs" dxfId="20" priority="176" operator="equal">
      <formula>"-"</formula>
    </cfRule>
  </conditionalFormatting>
  <conditionalFormatting sqref="AT34:AU48">
    <cfRule type="cellIs" dxfId="19" priority="174" operator="equal">
      <formula>"-"</formula>
    </cfRule>
  </conditionalFormatting>
  <conditionalFormatting sqref="AT34:AU48">
    <cfRule type="cellIs" dxfId="18" priority="173" operator="equal">
      <formula>"-"</formula>
    </cfRule>
  </conditionalFormatting>
  <conditionalFormatting sqref="AH14:AS14">
    <cfRule type="cellIs" dxfId="17" priority="169" operator="equal">
      <formula>"-"</formula>
    </cfRule>
  </conditionalFormatting>
  <conditionalFormatting sqref="AH14:AS14">
    <cfRule type="cellIs" dxfId="16" priority="170" operator="equal">
      <formula>"-"</formula>
    </cfRule>
  </conditionalFormatting>
  <conditionalFormatting sqref="R14">
    <cfRule type="cellIs" dxfId="15" priority="167" operator="equal">
      <formula>"-"</formula>
    </cfRule>
  </conditionalFormatting>
  <conditionalFormatting sqref="R14">
    <cfRule type="cellIs" dxfId="14" priority="168" operator="equal">
      <formula>"-"</formula>
    </cfRule>
  </conditionalFormatting>
  <conditionalFormatting sqref="AT14:AU14">
    <cfRule type="cellIs" dxfId="13" priority="165" operator="equal">
      <formula>"-"</formula>
    </cfRule>
  </conditionalFormatting>
  <conditionalFormatting sqref="AT14:AU14">
    <cfRule type="cellIs" dxfId="12" priority="166" operator="equal">
      <formula>"-"</formula>
    </cfRule>
  </conditionalFormatting>
  <conditionalFormatting sqref="AT14:AU14">
    <cfRule type="cellIs" dxfId="11" priority="163" operator="equal">
      <formula>"-"</formula>
    </cfRule>
  </conditionalFormatting>
  <conditionalFormatting sqref="AT14:AU14">
    <cfRule type="cellIs" dxfId="10" priority="164" operator="equal">
      <formula>"-"</formula>
    </cfRule>
  </conditionalFormatting>
  <conditionalFormatting sqref="C15:C39">
    <cfRule type="cellIs" dxfId="9" priority="56" operator="equal">
      <formula>"-"</formula>
    </cfRule>
  </conditionalFormatting>
  <conditionalFormatting sqref="C15:C39">
    <cfRule type="cellIs" dxfId="8" priority="57" operator="equal">
      <formula>"-"</formula>
    </cfRule>
  </conditionalFormatting>
  <conditionalFormatting sqref="K90:K159">
    <cfRule type="colorScale" priority="53">
      <colorScale>
        <cfvo type="min"/>
        <cfvo type="percentile" val="50"/>
        <cfvo type="max"/>
        <color rgb="FFF8696B"/>
        <color rgb="FFFFEB84"/>
        <color rgb="FF63BE7B"/>
      </colorScale>
    </cfRule>
  </conditionalFormatting>
  <conditionalFormatting sqref="O90:O159">
    <cfRule type="colorScale" priority="52">
      <colorScale>
        <cfvo type="min"/>
        <cfvo type="percentile" val="50"/>
        <cfvo type="max"/>
        <color rgb="FFF8696B"/>
        <color rgb="FFFFEB84"/>
        <color rgb="FF63BE7B"/>
      </colorScale>
    </cfRule>
  </conditionalFormatting>
  <conditionalFormatting sqref="AC90:AC159">
    <cfRule type="colorScale" priority="51">
      <colorScale>
        <cfvo type="min"/>
        <cfvo type="percentile" val="50"/>
        <cfvo type="max"/>
        <color rgb="FFF8696B"/>
        <color rgb="FFFFEB84"/>
        <color rgb="FF63BE7B"/>
      </colorScale>
    </cfRule>
  </conditionalFormatting>
  <conditionalFormatting sqref="AG90:AG159">
    <cfRule type="colorScale" priority="50">
      <colorScale>
        <cfvo type="min"/>
        <cfvo type="percentile" val="50"/>
        <cfvo type="max"/>
        <color rgb="FFF8696B"/>
        <color rgb="FFFFEB84"/>
        <color rgb="FF63BE7B"/>
      </colorScale>
    </cfRule>
  </conditionalFormatting>
  <conditionalFormatting sqref="L90:L159">
    <cfRule type="colorScale" priority="49">
      <colorScale>
        <cfvo type="min"/>
        <cfvo type="percentile" val="50"/>
        <cfvo type="max"/>
        <color rgb="FFF8696B"/>
        <color rgb="FFFFEB84"/>
        <color rgb="FF63BE7B"/>
      </colorScale>
    </cfRule>
  </conditionalFormatting>
  <conditionalFormatting sqref="M90:M159">
    <cfRule type="colorScale" priority="48">
      <colorScale>
        <cfvo type="min"/>
        <cfvo type="percentile" val="50"/>
        <cfvo type="max"/>
        <color rgb="FFF8696B"/>
        <color rgb="FFFFEB84"/>
        <color rgb="FF63BE7B"/>
      </colorScale>
    </cfRule>
  </conditionalFormatting>
  <conditionalFormatting sqref="N90:N159">
    <cfRule type="colorScale" priority="47">
      <colorScale>
        <cfvo type="min"/>
        <cfvo type="percentile" val="50"/>
        <cfvo type="max"/>
        <color rgb="FFF8696B"/>
        <color rgb="FFFFEB84"/>
        <color rgb="FF63BE7B"/>
      </colorScale>
    </cfRule>
  </conditionalFormatting>
  <conditionalFormatting sqref="P90:P159">
    <cfRule type="colorScale" priority="46">
      <colorScale>
        <cfvo type="min"/>
        <cfvo type="percentile" val="50"/>
        <cfvo type="max"/>
        <color rgb="FFF8696B"/>
        <color rgb="FFFFEB84"/>
        <color rgb="FF63BE7B"/>
      </colorScale>
    </cfRule>
  </conditionalFormatting>
  <conditionalFormatting sqref="Q90:Q159">
    <cfRule type="colorScale" priority="45">
      <colorScale>
        <cfvo type="min"/>
        <cfvo type="percentile" val="50"/>
        <cfvo type="max"/>
        <color rgb="FFF8696B"/>
        <color rgb="FFFFEB84"/>
        <color rgb="FF63BE7B"/>
      </colorScale>
    </cfRule>
  </conditionalFormatting>
  <conditionalFormatting sqref="R90:R159">
    <cfRule type="colorScale" priority="44">
      <colorScale>
        <cfvo type="min"/>
        <cfvo type="percentile" val="50"/>
        <cfvo type="max"/>
        <color rgb="FFF8696B"/>
        <color rgb="FFFFEB84"/>
        <color rgb="FF63BE7B"/>
      </colorScale>
    </cfRule>
  </conditionalFormatting>
  <conditionalFormatting sqref="S90:S159">
    <cfRule type="colorScale" priority="43">
      <colorScale>
        <cfvo type="min"/>
        <cfvo type="percentile" val="50"/>
        <cfvo type="max"/>
        <color rgb="FFF8696B"/>
        <color rgb="FFFFEB84"/>
        <color rgb="FF63BE7B"/>
      </colorScale>
    </cfRule>
  </conditionalFormatting>
  <conditionalFormatting sqref="T90:T159">
    <cfRule type="colorScale" priority="42">
      <colorScale>
        <cfvo type="min"/>
        <cfvo type="percentile" val="50"/>
        <cfvo type="max"/>
        <color rgb="FFF8696B"/>
        <color rgb="FFFFEB84"/>
        <color rgb="FF63BE7B"/>
      </colorScale>
    </cfRule>
  </conditionalFormatting>
  <conditionalFormatting sqref="U90:U159">
    <cfRule type="colorScale" priority="41">
      <colorScale>
        <cfvo type="min"/>
        <cfvo type="percentile" val="50"/>
        <cfvo type="max"/>
        <color rgb="FFF8696B"/>
        <color rgb="FFFFEB84"/>
        <color rgb="FF63BE7B"/>
      </colorScale>
    </cfRule>
  </conditionalFormatting>
  <conditionalFormatting sqref="V90:V159">
    <cfRule type="colorScale" priority="40">
      <colorScale>
        <cfvo type="min"/>
        <cfvo type="percentile" val="50"/>
        <cfvo type="max"/>
        <color rgb="FFF8696B"/>
        <color rgb="FFFFEB84"/>
        <color rgb="FF63BE7B"/>
      </colorScale>
    </cfRule>
  </conditionalFormatting>
  <conditionalFormatting sqref="W90:W159">
    <cfRule type="colorScale" priority="39">
      <colorScale>
        <cfvo type="min"/>
        <cfvo type="percentile" val="50"/>
        <cfvo type="max"/>
        <color rgb="FFF8696B"/>
        <color rgb="FFFFEB84"/>
        <color rgb="FF63BE7B"/>
      </colorScale>
    </cfRule>
  </conditionalFormatting>
  <conditionalFormatting sqref="X90:X159">
    <cfRule type="colorScale" priority="38">
      <colorScale>
        <cfvo type="min"/>
        <cfvo type="percentile" val="50"/>
        <cfvo type="max"/>
        <color rgb="FFF8696B"/>
        <color rgb="FFFFEB84"/>
        <color rgb="FF63BE7B"/>
      </colorScale>
    </cfRule>
  </conditionalFormatting>
  <conditionalFormatting sqref="Y90:Y159">
    <cfRule type="colorScale" priority="37">
      <colorScale>
        <cfvo type="min"/>
        <cfvo type="percentile" val="50"/>
        <cfvo type="max"/>
        <color rgb="FFF8696B"/>
        <color rgb="FFFFEB84"/>
        <color rgb="FF63BE7B"/>
      </colorScale>
    </cfRule>
  </conditionalFormatting>
  <conditionalFormatting sqref="Z90:Z159">
    <cfRule type="colorScale" priority="36">
      <colorScale>
        <cfvo type="min"/>
        <cfvo type="percentile" val="50"/>
        <cfvo type="max"/>
        <color rgb="FFF8696B"/>
        <color rgb="FFFFEB84"/>
        <color rgb="FF63BE7B"/>
      </colorScale>
    </cfRule>
  </conditionalFormatting>
  <conditionalFormatting sqref="AA90:AA159">
    <cfRule type="colorScale" priority="35">
      <colorScale>
        <cfvo type="min"/>
        <cfvo type="percentile" val="50"/>
        <cfvo type="max"/>
        <color rgb="FFF8696B"/>
        <color rgb="FFFFEB84"/>
        <color rgb="FF63BE7B"/>
      </colorScale>
    </cfRule>
  </conditionalFormatting>
  <conditionalFormatting sqref="AB90:AB159">
    <cfRule type="colorScale" priority="34">
      <colorScale>
        <cfvo type="min"/>
        <cfvo type="percentile" val="50"/>
        <cfvo type="max"/>
        <color rgb="FFF8696B"/>
        <color rgb="FFFFEB84"/>
        <color rgb="FF63BE7B"/>
      </colorScale>
    </cfRule>
  </conditionalFormatting>
  <conditionalFormatting sqref="AD90:AD159">
    <cfRule type="colorScale" priority="33">
      <colorScale>
        <cfvo type="min"/>
        <cfvo type="percentile" val="50"/>
        <cfvo type="max"/>
        <color rgb="FFF8696B"/>
        <color rgb="FFFFEB84"/>
        <color rgb="FF63BE7B"/>
      </colorScale>
    </cfRule>
  </conditionalFormatting>
  <conditionalFormatting sqref="AE90:AE159">
    <cfRule type="colorScale" priority="32">
      <colorScale>
        <cfvo type="min"/>
        <cfvo type="percentile" val="50"/>
        <cfvo type="max"/>
        <color rgb="FFF8696B"/>
        <color rgb="FFFFEB84"/>
        <color rgb="FF63BE7B"/>
      </colorScale>
    </cfRule>
  </conditionalFormatting>
  <conditionalFormatting sqref="AH90:AH159">
    <cfRule type="colorScale" priority="31">
      <colorScale>
        <cfvo type="min"/>
        <cfvo type="percentile" val="50"/>
        <cfvo type="max"/>
        <color rgb="FFF8696B"/>
        <color rgb="FFFFEB84"/>
        <color rgb="FF63BE7B"/>
      </colorScale>
    </cfRule>
  </conditionalFormatting>
  <conditionalFormatting sqref="AI90:AI159">
    <cfRule type="colorScale" priority="30">
      <colorScale>
        <cfvo type="min"/>
        <cfvo type="percentile" val="50"/>
        <cfvo type="max"/>
        <color rgb="FFF8696B"/>
        <color rgb="FFFFEB84"/>
        <color rgb="FF63BE7B"/>
      </colorScale>
    </cfRule>
  </conditionalFormatting>
  <conditionalFormatting sqref="AJ90:AJ159">
    <cfRule type="colorScale" priority="29">
      <colorScale>
        <cfvo type="min"/>
        <cfvo type="percentile" val="50"/>
        <cfvo type="max"/>
        <color rgb="FFF8696B"/>
        <color rgb="FFFFEB84"/>
        <color rgb="FF63BE7B"/>
      </colorScale>
    </cfRule>
  </conditionalFormatting>
  <conditionalFormatting sqref="AK90:AK159">
    <cfRule type="colorScale" priority="28">
      <colorScale>
        <cfvo type="min"/>
        <cfvo type="percentile" val="50"/>
        <cfvo type="max"/>
        <color rgb="FFF8696B"/>
        <color rgb="FFFFEB84"/>
        <color rgb="FF63BE7B"/>
      </colorScale>
    </cfRule>
  </conditionalFormatting>
  <conditionalFormatting sqref="AL90:AL159">
    <cfRule type="colorScale" priority="27">
      <colorScale>
        <cfvo type="min"/>
        <cfvo type="percentile" val="50"/>
        <cfvo type="max"/>
        <color rgb="FFF8696B"/>
        <color rgb="FFFFEB84"/>
        <color rgb="FF63BE7B"/>
      </colorScale>
    </cfRule>
  </conditionalFormatting>
  <conditionalFormatting sqref="AM90:AM159">
    <cfRule type="colorScale" priority="26">
      <colorScale>
        <cfvo type="min"/>
        <cfvo type="percentile" val="50"/>
        <cfvo type="max"/>
        <color rgb="FFF8696B"/>
        <color rgb="FFFFEB84"/>
        <color rgb="FF63BE7B"/>
      </colorScale>
    </cfRule>
  </conditionalFormatting>
  <conditionalFormatting sqref="AN90:AN159">
    <cfRule type="colorScale" priority="25">
      <colorScale>
        <cfvo type="min"/>
        <cfvo type="percentile" val="50"/>
        <cfvo type="max"/>
        <color rgb="FFF8696B"/>
        <color rgb="FFFFEB84"/>
        <color rgb="FF63BE7B"/>
      </colorScale>
    </cfRule>
  </conditionalFormatting>
  <conditionalFormatting sqref="AO90:AO159">
    <cfRule type="colorScale" priority="24">
      <colorScale>
        <cfvo type="min"/>
        <cfvo type="percentile" val="50"/>
        <cfvo type="max"/>
        <color rgb="FFF8696B"/>
        <color rgb="FFFFEB84"/>
        <color rgb="FF63BE7B"/>
      </colorScale>
    </cfRule>
  </conditionalFormatting>
  <conditionalFormatting sqref="AP90:AP159">
    <cfRule type="colorScale" priority="23">
      <colorScale>
        <cfvo type="min"/>
        <cfvo type="percentile" val="50"/>
        <cfvo type="max"/>
        <color rgb="FFF8696B"/>
        <color rgb="FFFFEB84"/>
        <color rgb="FF63BE7B"/>
      </colorScale>
    </cfRule>
  </conditionalFormatting>
  <conditionalFormatting sqref="AQ90:AQ159">
    <cfRule type="colorScale" priority="22">
      <colorScale>
        <cfvo type="min"/>
        <cfvo type="percentile" val="50"/>
        <cfvo type="max"/>
        <color rgb="FFF8696B"/>
        <color rgb="FFFFEB84"/>
        <color rgb="FF63BE7B"/>
      </colorScale>
    </cfRule>
  </conditionalFormatting>
  <conditionalFormatting sqref="AR90:AR159">
    <cfRule type="colorScale" priority="21">
      <colorScale>
        <cfvo type="min"/>
        <cfvo type="percentile" val="50"/>
        <cfvo type="max"/>
        <color rgb="FFF8696B"/>
        <color rgb="FFFFEB84"/>
        <color rgb="FF63BE7B"/>
      </colorScale>
    </cfRule>
  </conditionalFormatting>
  <conditionalFormatting sqref="AS90:AS159">
    <cfRule type="colorScale" priority="20">
      <colorScale>
        <cfvo type="min"/>
        <cfvo type="percentile" val="50"/>
        <cfvo type="max"/>
        <color rgb="FFF8696B"/>
        <color rgb="FFFFEB84"/>
        <color rgb="FF63BE7B"/>
      </colorScale>
    </cfRule>
  </conditionalFormatting>
  <conditionalFormatting sqref="AT90:AT159">
    <cfRule type="colorScale" priority="19">
      <colorScale>
        <cfvo type="min"/>
        <cfvo type="percentile" val="50"/>
        <cfvo type="max"/>
        <color rgb="FFF8696B"/>
        <color rgb="FFFFEB84"/>
        <color rgb="FF63BE7B"/>
      </colorScale>
    </cfRule>
  </conditionalFormatting>
  <conditionalFormatting sqref="J90:J159">
    <cfRule type="colorScale" priority="18">
      <colorScale>
        <cfvo type="min"/>
        <cfvo type="percentile" val="50"/>
        <cfvo type="max"/>
        <color rgb="FFF8696B"/>
        <color rgb="FFFFEB84"/>
        <color rgb="FF63BE7B"/>
      </colorScale>
    </cfRule>
  </conditionalFormatting>
  <conditionalFormatting sqref="I90:I159">
    <cfRule type="colorScale" priority="17">
      <colorScale>
        <cfvo type="min"/>
        <cfvo type="percentile" val="50"/>
        <cfvo type="max"/>
        <color rgb="FFF8696B"/>
        <color rgb="FFFFEB84"/>
        <color rgb="FF63BE7B"/>
      </colorScale>
    </cfRule>
  </conditionalFormatting>
  <conditionalFormatting sqref="H90:H159">
    <cfRule type="colorScale" priority="16">
      <colorScale>
        <cfvo type="min"/>
        <cfvo type="percentile" val="50"/>
        <cfvo type="max"/>
        <color rgb="FFF8696B"/>
        <color rgb="FFFFEB84"/>
        <color rgb="FF63BE7B"/>
      </colorScale>
    </cfRule>
  </conditionalFormatting>
  <conditionalFormatting sqref="F90:F159">
    <cfRule type="colorScale" priority="14">
      <colorScale>
        <cfvo type="min"/>
        <cfvo type="percentile" val="50"/>
        <cfvo type="max"/>
        <color rgb="FFF8696B"/>
        <color rgb="FFFFEB84"/>
        <color rgb="FF63BE7B"/>
      </colorScale>
    </cfRule>
  </conditionalFormatting>
  <conditionalFormatting sqref="D90:D159">
    <cfRule type="colorScale" priority="12">
      <colorScale>
        <cfvo type="min"/>
        <cfvo type="percentile" val="50"/>
        <cfvo type="max"/>
        <color rgb="FFF8696B"/>
        <color rgb="FFFFEB84"/>
        <color rgb="FF63BE7B"/>
      </colorScale>
    </cfRule>
  </conditionalFormatting>
  <conditionalFormatting sqref="C90:C159">
    <cfRule type="colorScale" priority="11">
      <colorScale>
        <cfvo type="min"/>
        <cfvo type="percentile" val="50"/>
        <cfvo type="max"/>
        <color rgb="FFF8696B"/>
        <color rgb="FFFFEB84"/>
        <color rgb="FF63BE7B"/>
      </colorScale>
    </cfRule>
  </conditionalFormatting>
  <conditionalFormatting sqref="AU90:AU159">
    <cfRule type="colorScale" priority="10">
      <colorScale>
        <cfvo type="min"/>
        <cfvo type="percentile" val="50"/>
        <cfvo type="max"/>
        <color rgb="FFF8696B"/>
        <color rgb="FFFFEB84"/>
        <color rgb="FF63BE7B"/>
      </colorScale>
    </cfRule>
  </conditionalFormatting>
  <conditionalFormatting sqref="G90:G159">
    <cfRule type="colorScale" priority="453">
      <colorScale>
        <cfvo type="min"/>
        <cfvo type="percentile" val="50"/>
        <cfvo type="max"/>
        <color rgb="FFF8696B"/>
        <color rgb="FFFFEB84"/>
        <color rgb="FF63BE7B"/>
      </colorScale>
    </cfRule>
  </conditionalFormatting>
  <conditionalFormatting sqref="AF90:AF159">
    <cfRule type="colorScale" priority="9">
      <colorScale>
        <cfvo type="min"/>
        <cfvo type="percentile" val="50"/>
        <cfvo type="max"/>
        <color rgb="FFF8696B"/>
        <color rgb="FFFFEB84"/>
        <color rgb="FF63BE7B"/>
      </colorScale>
    </cfRule>
  </conditionalFormatting>
  <conditionalFormatting sqref="AF14:AF39">
    <cfRule type="cellIs" dxfId="7" priority="8" operator="equal">
      <formula>"-"</formula>
    </cfRule>
  </conditionalFormatting>
  <conditionalFormatting sqref="AF15">
    <cfRule type="cellIs" dxfId="6" priority="5" operator="equal">
      <formula>"-"</formula>
    </cfRule>
  </conditionalFormatting>
  <conditionalFormatting sqref="AF14:AF39">
    <cfRule type="cellIs" dxfId="5" priority="7" operator="equal">
      <formula>"-"</formula>
    </cfRule>
  </conditionalFormatting>
  <conditionalFormatting sqref="AF15">
    <cfRule type="cellIs" dxfId="4" priority="6" operator="equal">
      <formula>"-"</formula>
    </cfRule>
  </conditionalFormatting>
  <conditionalFormatting sqref="AF34:AF39">
    <cfRule type="cellIs" dxfId="3" priority="4" operator="equal">
      <formula>"-"</formula>
    </cfRule>
  </conditionalFormatting>
  <conditionalFormatting sqref="AF34:AF39">
    <cfRule type="cellIs" dxfId="2" priority="3" operator="equal">
      <formula>"-"</formula>
    </cfRule>
  </conditionalFormatting>
  <conditionalFormatting sqref="AF14">
    <cfRule type="cellIs" dxfId="1" priority="1" operator="equal">
      <formula>"-"</formula>
    </cfRule>
  </conditionalFormatting>
  <conditionalFormatting sqref="AF14">
    <cfRule type="cellIs" dxfId="0" priority="2" operator="equal">
      <formula>"-"</formula>
    </cfRule>
  </conditionalFormatting>
  <conditionalFormatting sqref="E90:E159">
    <cfRule type="colorScale" priority="456">
      <colorScale>
        <cfvo type="min"/>
        <cfvo type="percentile" val="50"/>
        <cfvo type="max"/>
        <color rgb="FFF8696B"/>
        <color rgb="FFFFEB84"/>
        <color rgb="FF63BE7B"/>
      </colorScale>
    </cfRule>
  </conditionalFormatting>
  <hyperlinks>
    <hyperlink ref="AU1" location="MAIN!A1" display="Back to Main"/>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J25"/>
  <sheetViews>
    <sheetView workbookViewId="0"/>
  </sheetViews>
  <sheetFormatPr baseColWidth="10" defaultRowHeight="15"/>
  <cols>
    <col min="1" max="1" width="2.7109375" customWidth="1"/>
    <col min="2" max="2" width="4.85546875" customWidth="1"/>
    <col min="3" max="3" width="24" bestFit="1" customWidth="1"/>
    <col min="4" max="4" width="40.85546875" bestFit="1" customWidth="1"/>
    <col min="5" max="6" width="97.5703125" customWidth="1"/>
    <col min="7" max="7" width="36" hidden="1" customWidth="1"/>
    <col min="8" max="10" width="2.85546875" style="24" hidden="1" customWidth="1"/>
  </cols>
  <sheetData>
    <row r="1" spans="1:10" ht="18">
      <c r="A1" s="222" t="s">
        <v>5431</v>
      </c>
      <c r="F1" s="191" t="s">
        <v>5205</v>
      </c>
    </row>
    <row r="2" spans="1:10" ht="15.75" thickBot="1"/>
    <row r="3" spans="1:10" ht="15.75" thickBot="1">
      <c r="B3" s="301" t="s">
        <v>5424</v>
      </c>
      <c r="C3" s="390" t="s">
        <v>5425</v>
      </c>
      <c r="D3" s="390" t="s">
        <v>5221</v>
      </c>
      <c r="E3" s="390" t="s">
        <v>5439</v>
      </c>
      <c r="F3" s="391" t="s">
        <v>5440</v>
      </c>
      <c r="G3" s="302"/>
    </row>
    <row r="4" spans="1:10" ht="33.75">
      <c r="B4" s="429" t="s">
        <v>5432</v>
      </c>
      <c r="C4" s="444" t="s">
        <v>5428</v>
      </c>
      <c r="D4" s="366" t="str">
        <f t="shared" ref="D4:D25" si="0">G4&amp;"("&amp;H4&amp;I4&amp;J4&amp;")"</f>
        <v>Housing &amp; basic utilities (b11)</v>
      </c>
      <c r="E4" s="394" t="s">
        <v>5441</v>
      </c>
      <c r="F4" s="395" t="s">
        <v>5463</v>
      </c>
      <c r="G4" s="379" t="s">
        <v>5413</v>
      </c>
      <c r="H4" s="303" t="s">
        <v>5409</v>
      </c>
      <c r="I4" s="304">
        <v>1</v>
      </c>
      <c r="J4" s="305">
        <v>1</v>
      </c>
    </row>
    <row r="5" spans="1:10" ht="22.5">
      <c r="B5" s="430" t="s">
        <v>5408</v>
      </c>
      <c r="C5" s="445"/>
      <c r="D5" s="367" t="str">
        <f t="shared" si="0"/>
        <v>Healthcare (b12)</v>
      </c>
      <c r="E5" s="408" t="s">
        <v>5442</v>
      </c>
      <c r="F5" s="409" t="s">
        <v>5464</v>
      </c>
      <c r="G5" s="380" t="s">
        <v>5435</v>
      </c>
      <c r="H5" s="306" t="s">
        <v>5409</v>
      </c>
      <c r="I5" s="307">
        <v>1</v>
      </c>
      <c r="J5" s="308">
        <f>J4+1</f>
        <v>2</v>
      </c>
    </row>
    <row r="6" spans="1:10" ht="23.25" thickBot="1">
      <c r="B6" s="430" t="s">
        <v>5408</v>
      </c>
      <c r="C6" s="446"/>
      <c r="D6" s="368" t="str">
        <f t="shared" si="0"/>
        <v>Education (b13)</v>
      </c>
      <c r="E6" s="396" t="s">
        <v>5443</v>
      </c>
      <c r="F6" s="397" t="s">
        <v>5465</v>
      </c>
      <c r="G6" s="381" t="s">
        <v>5412</v>
      </c>
      <c r="H6" s="309" t="s">
        <v>5409</v>
      </c>
      <c r="I6" s="310">
        <v>1</v>
      </c>
      <c r="J6" s="311">
        <f>J5+1</f>
        <v>3</v>
      </c>
    </row>
    <row r="7" spans="1:10" ht="22.5">
      <c r="B7" s="430" t="s">
        <v>5408</v>
      </c>
      <c r="C7" s="444" t="s">
        <v>5429</v>
      </c>
      <c r="D7" s="366" t="str">
        <f t="shared" si="0"/>
        <v>Transport (b21)</v>
      </c>
      <c r="E7" s="394" t="s">
        <v>5444</v>
      </c>
      <c r="F7" s="395" t="s">
        <v>5466</v>
      </c>
      <c r="G7" s="382" t="s">
        <v>5414</v>
      </c>
      <c r="H7" s="312" t="s">
        <v>5409</v>
      </c>
      <c r="I7" s="313">
        <v>2</v>
      </c>
      <c r="J7" s="314">
        <v>1</v>
      </c>
    </row>
    <row r="8" spans="1:10">
      <c r="B8" s="430" t="s">
        <v>5408</v>
      </c>
      <c r="C8" s="445"/>
      <c r="D8" s="367" t="str">
        <f t="shared" si="0"/>
        <v>Digital connectivity (b22)</v>
      </c>
      <c r="E8" s="408" t="s">
        <v>5445</v>
      </c>
      <c r="F8" s="409" t="s">
        <v>5467</v>
      </c>
      <c r="G8" s="380" t="s">
        <v>5415</v>
      </c>
      <c r="H8" s="306" t="s">
        <v>5409</v>
      </c>
      <c r="I8" s="307">
        <v>2</v>
      </c>
      <c r="J8" s="308">
        <f>J7+1</f>
        <v>2</v>
      </c>
    </row>
    <row r="9" spans="1:10" ht="22.5">
      <c r="B9" s="430" t="s">
        <v>5408</v>
      </c>
      <c r="C9" s="445"/>
      <c r="D9" s="369" t="str">
        <f t="shared" si="0"/>
        <v>Work opportunities(b23)</v>
      </c>
      <c r="E9" s="408" t="s">
        <v>5446</v>
      </c>
      <c r="F9" s="409" t="s">
        <v>5468</v>
      </c>
      <c r="G9" s="382" t="s">
        <v>5434</v>
      </c>
      <c r="H9" s="312" t="s">
        <v>5409</v>
      </c>
      <c r="I9" s="313">
        <v>2</v>
      </c>
      <c r="J9" s="314">
        <f>J8+1</f>
        <v>3</v>
      </c>
    </row>
    <row r="10" spans="1:10" ht="22.5">
      <c r="B10" s="430" t="s">
        <v>5408</v>
      </c>
      <c r="C10" s="445"/>
      <c r="D10" s="370" t="str">
        <f t="shared" si="0"/>
        <v>Consumption opprotunities(b24)</v>
      </c>
      <c r="E10" s="408" t="s">
        <v>5447</v>
      </c>
      <c r="F10" s="409" t="s">
        <v>5469</v>
      </c>
      <c r="G10" s="382" t="s">
        <v>5436</v>
      </c>
      <c r="H10" s="312" t="s">
        <v>5409</v>
      </c>
      <c r="I10" s="313">
        <v>2</v>
      </c>
      <c r="J10" s="314">
        <f>J9+1</f>
        <v>4</v>
      </c>
    </row>
    <row r="11" spans="1:10">
      <c r="B11" s="430" t="s">
        <v>5408</v>
      </c>
      <c r="C11" s="445"/>
      <c r="D11" s="367" t="str">
        <f t="shared" si="0"/>
        <v>Public spaces (b25)</v>
      </c>
      <c r="E11" s="408" t="s">
        <v>5448</v>
      </c>
      <c r="F11" s="409" t="s">
        <v>5470</v>
      </c>
      <c r="G11" s="380" t="s">
        <v>5416</v>
      </c>
      <c r="H11" s="306" t="s">
        <v>5409</v>
      </c>
      <c r="I11" s="307">
        <v>2</v>
      </c>
      <c r="J11" s="308">
        <f>J10+1</f>
        <v>5</v>
      </c>
    </row>
    <row r="12" spans="1:10" ht="23.25" thickBot="1">
      <c r="B12" s="430" t="s">
        <v>5408</v>
      </c>
      <c r="C12" s="446"/>
      <c r="D12" s="368" t="str">
        <f t="shared" si="0"/>
        <v>Cultural assets (b26)</v>
      </c>
      <c r="E12" s="396" t="s">
        <v>5449</v>
      </c>
      <c r="F12" s="397" t="s">
        <v>5471</v>
      </c>
      <c r="G12" s="381" t="s">
        <v>5437</v>
      </c>
      <c r="H12" s="309" t="s">
        <v>5409</v>
      </c>
      <c r="I12" s="310">
        <v>2</v>
      </c>
      <c r="J12" s="311">
        <f>J11+1</f>
        <v>6</v>
      </c>
    </row>
    <row r="13" spans="1:10" ht="22.5">
      <c r="B13" s="430" t="s">
        <v>5408</v>
      </c>
      <c r="C13" s="432" t="s">
        <v>5430</v>
      </c>
      <c r="D13" s="392" t="str">
        <f t="shared" si="0"/>
        <v>Green infrastructure (b31)</v>
      </c>
      <c r="E13" s="394" t="s">
        <v>5450</v>
      </c>
      <c r="F13" s="395" t="s">
        <v>5472</v>
      </c>
      <c r="G13" s="383" t="s">
        <v>5417</v>
      </c>
      <c r="H13" s="315" t="s">
        <v>5409</v>
      </c>
      <c r="I13" s="316">
        <v>3</v>
      </c>
      <c r="J13" s="317">
        <v>1</v>
      </c>
    </row>
    <row r="14" spans="1:10" ht="23.25" thickBot="1">
      <c r="B14" s="431" t="s">
        <v>5408</v>
      </c>
      <c r="C14" s="433"/>
      <c r="D14" s="393" t="str">
        <f t="shared" si="0"/>
        <v>Protected areas (b32)</v>
      </c>
      <c r="E14" s="396" t="s">
        <v>5451</v>
      </c>
      <c r="F14" s="397" t="s">
        <v>5473</v>
      </c>
      <c r="G14" s="384" t="s">
        <v>5418</v>
      </c>
      <c r="H14" s="318" t="s">
        <v>5409</v>
      </c>
      <c r="I14" s="319">
        <v>3</v>
      </c>
      <c r="J14" s="320">
        <v>2</v>
      </c>
    </row>
    <row r="15" spans="1:10">
      <c r="B15" s="439" t="s">
        <v>3383</v>
      </c>
      <c r="C15" s="442" t="s">
        <v>3384</v>
      </c>
      <c r="D15" s="371" t="str">
        <f t="shared" si="0"/>
        <v>Personal Health (m11)</v>
      </c>
      <c r="E15" s="398" t="s">
        <v>5452</v>
      </c>
      <c r="F15" s="399" t="s">
        <v>5474</v>
      </c>
      <c r="G15" s="385" t="s">
        <v>5419</v>
      </c>
      <c r="H15" s="322" t="s">
        <v>5410</v>
      </c>
      <c r="I15" s="323">
        <v>1</v>
      </c>
      <c r="J15" s="324">
        <v>1</v>
      </c>
    </row>
    <row r="16" spans="1:10" ht="15.75" thickBot="1">
      <c r="B16" s="440" t="s">
        <v>5408</v>
      </c>
      <c r="C16" s="443"/>
      <c r="D16" s="372" t="str">
        <f t="shared" si="0"/>
        <v>Personal Safety (m12)</v>
      </c>
      <c r="E16" s="400" t="s">
        <v>5453</v>
      </c>
      <c r="F16" s="401" t="s">
        <v>5475</v>
      </c>
      <c r="G16" s="386" t="s">
        <v>5420</v>
      </c>
      <c r="H16" s="325" t="s">
        <v>5410</v>
      </c>
      <c r="I16" s="326">
        <v>1</v>
      </c>
      <c r="J16" s="327">
        <v>2</v>
      </c>
    </row>
    <row r="17" spans="2:10" ht="56.25">
      <c r="B17" s="440" t="s">
        <v>5408</v>
      </c>
      <c r="C17" s="442" t="s">
        <v>3385</v>
      </c>
      <c r="D17" s="373" t="str">
        <f t="shared" si="0"/>
        <v>Inclusive Economy (m21)</v>
      </c>
      <c r="E17" s="398" t="s">
        <v>5454</v>
      </c>
      <c r="F17" s="399" t="s">
        <v>5476</v>
      </c>
      <c r="G17" s="385" t="s">
        <v>5433</v>
      </c>
      <c r="H17" s="322" t="s">
        <v>5410</v>
      </c>
      <c r="I17" s="323">
        <v>2</v>
      </c>
      <c r="J17" s="324">
        <v>1</v>
      </c>
    </row>
    <row r="18" spans="2:10" ht="23.25" thickBot="1">
      <c r="B18" s="440" t="s">
        <v>5408</v>
      </c>
      <c r="C18" s="443"/>
      <c r="D18" s="372" t="str">
        <f t="shared" si="0"/>
        <v>Healthy Society (m22)</v>
      </c>
      <c r="E18" s="400" t="s">
        <v>5455</v>
      </c>
      <c r="F18" s="401" t="s">
        <v>5477</v>
      </c>
      <c r="G18" s="386" t="s">
        <v>5421</v>
      </c>
      <c r="H18" s="325" t="s">
        <v>5410</v>
      </c>
      <c r="I18" s="326">
        <v>2</v>
      </c>
      <c r="J18" s="327">
        <v>2</v>
      </c>
    </row>
    <row r="19" spans="2:10" ht="22.5">
      <c r="B19" s="440" t="s">
        <v>5408</v>
      </c>
      <c r="C19" s="442" t="s">
        <v>3386</v>
      </c>
      <c r="D19" s="371" t="str">
        <f t="shared" si="0"/>
        <v>Healthy Environment (m31)</v>
      </c>
      <c r="E19" s="398" t="s">
        <v>5456</v>
      </c>
      <c r="F19" s="399" t="s">
        <v>5478</v>
      </c>
      <c r="G19" s="385" t="s">
        <v>5422</v>
      </c>
      <c r="H19" s="322" t="s">
        <v>5410</v>
      </c>
      <c r="I19" s="323">
        <v>3</v>
      </c>
      <c r="J19" s="324">
        <v>1</v>
      </c>
    </row>
    <row r="20" spans="2:10" ht="45.75" thickBot="1">
      <c r="B20" s="441" t="s">
        <v>5408</v>
      </c>
      <c r="C20" s="443"/>
      <c r="D20" s="374" t="str">
        <f t="shared" si="0"/>
        <v>Climate Change (m32)</v>
      </c>
      <c r="E20" s="400" t="s">
        <v>5457</v>
      </c>
      <c r="F20" s="401" t="s">
        <v>5479</v>
      </c>
      <c r="G20" s="386" t="s">
        <v>5423</v>
      </c>
      <c r="H20" s="325" t="s">
        <v>5410</v>
      </c>
      <c r="I20" s="326">
        <v>3</v>
      </c>
      <c r="J20" s="327">
        <v>2</v>
      </c>
    </row>
    <row r="21" spans="2:10" ht="22.5">
      <c r="B21" s="434" t="s">
        <v>3387</v>
      </c>
      <c r="C21" s="437" t="s">
        <v>3388</v>
      </c>
      <c r="D21" s="375" t="str">
        <f t="shared" si="0"/>
        <v>Self-esteem(f11)</v>
      </c>
      <c r="E21" s="402" t="s">
        <v>5458</v>
      </c>
      <c r="F21" s="403" t="s">
        <v>5480</v>
      </c>
      <c r="G21" s="387" t="s">
        <v>3377</v>
      </c>
      <c r="H21" s="328" t="s">
        <v>5411</v>
      </c>
      <c r="I21" s="329">
        <v>1</v>
      </c>
      <c r="J21" s="330">
        <v>1</v>
      </c>
    </row>
    <row r="22" spans="2:10" ht="34.5" thickBot="1">
      <c r="B22" s="435" t="s">
        <v>5408</v>
      </c>
      <c r="C22" s="438"/>
      <c r="D22" s="376" t="str">
        <f t="shared" si="0"/>
        <v>Self-actualization(f12)</v>
      </c>
      <c r="E22" s="404" t="s">
        <v>5459</v>
      </c>
      <c r="F22" s="405" t="s">
        <v>5481</v>
      </c>
      <c r="G22" s="388" t="s">
        <v>3378</v>
      </c>
      <c r="H22" s="331" t="s">
        <v>5411</v>
      </c>
      <c r="I22" s="332">
        <v>1</v>
      </c>
      <c r="J22" s="333">
        <v>2</v>
      </c>
    </row>
    <row r="23" spans="2:10">
      <c r="B23" s="435" t="s">
        <v>5408</v>
      </c>
      <c r="C23" s="437" t="s">
        <v>3389</v>
      </c>
      <c r="D23" s="375" t="str">
        <f t="shared" si="0"/>
        <v>Interpersonal Trust (societal belonging)(f21)</v>
      </c>
      <c r="E23" s="402" t="s">
        <v>5460</v>
      </c>
      <c r="F23" s="403" t="s">
        <v>5482</v>
      </c>
      <c r="G23" s="387" t="s">
        <v>3393</v>
      </c>
      <c r="H23" s="328" t="s">
        <v>5411</v>
      </c>
      <c r="I23" s="329">
        <v>2</v>
      </c>
      <c r="J23" s="330">
        <v>1</v>
      </c>
    </row>
    <row r="24" spans="2:10" ht="23.25" thickBot="1">
      <c r="B24" s="435" t="s">
        <v>5408</v>
      </c>
      <c r="C24" s="438"/>
      <c r="D24" s="377" t="str">
        <f t="shared" si="0"/>
        <v>Institutional Trust (good governance)(f22)</v>
      </c>
      <c r="E24" s="404" t="s">
        <v>5461</v>
      </c>
      <c r="F24" s="405" t="s">
        <v>5483</v>
      </c>
      <c r="G24" s="388" t="s">
        <v>3394</v>
      </c>
      <c r="H24" s="331" t="s">
        <v>5411</v>
      </c>
      <c r="I24" s="332">
        <v>2</v>
      </c>
      <c r="J24" s="333">
        <v>2</v>
      </c>
    </row>
    <row r="25" spans="2:10" ht="23.25" thickBot="1">
      <c r="B25" s="436" t="s">
        <v>5408</v>
      </c>
      <c r="C25" s="321" t="s">
        <v>3390</v>
      </c>
      <c r="D25" s="378" t="str">
        <f t="shared" si="0"/>
        <v>Ecosystems services and Biodiversity wealth(f31)</v>
      </c>
      <c r="E25" s="406" t="s">
        <v>5462</v>
      </c>
      <c r="F25" s="407" t="s">
        <v>5484</v>
      </c>
      <c r="G25" s="389" t="s">
        <v>5438</v>
      </c>
      <c r="H25" s="334" t="s">
        <v>5411</v>
      </c>
      <c r="I25" s="335">
        <v>3</v>
      </c>
      <c r="J25" s="336">
        <v>1</v>
      </c>
    </row>
  </sheetData>
  <mergeCells count="11">
    <mergeCell ref="B4:B14"/>
    <mergeCell ref="C13:C14"/>
    <mergeCell ref="B21:B25"/>
    <mergeCell ref="C21:C22"/>
    <mergeCell ref="C23:C24"/>
    <mergeCell ref="B15:B20"/>
    <mergeCell ref="C15:C16"/>
    <mergeCell ref="C17:C18"/>
    <mergeCell ref="C19:C20"/>
    <mergeCell ref="C7:C12"/>
    <mergeCell ref="C4:C6"/>
  </mergeCells>
  <hyperlinks>
    <hyperlink ref="F1" location="MAIN!A1" display="Back to Main"/>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H71"/>
  <sheetViews>
    <sheetView topLeftCell="Y1" workbookViewId="0">
      <selection activeCell="Q21" sqref="Q21:BD25"/>
    </sheetView>
  </sheetViews>
  <sheetFormatPr baseColWidth="10" defaultColWidth="9.140625" defaultRowHeight="11.25"/>
  <cols>
    <col min="1" max="1" width="9.140625" style="259"/>
    <col min="2" max="2" width="18.5703125" style="258" bestFit="1" customWidth="1"/>
    <col min="3" max="15" width="9.140625" style="258" customWidth="1"/>
    <col min="16" max="17" width="9.140625" style="259" customWidth="1"/>
    <col min="18" max="40" width="9.140625" style="258" customWidth="1"/>
    <col min="41" max="47" width="6" style="258" customWidth="1"/>
    <col min="48" max="48" width="6.140625" style="258" customWidth="1"/>
    <col min="49" max="49" width="7.28515625" style="258" customWidth="1"/>
    <col min="50" max="50" width="6.28515625" style="258" customWidth="1"/>
    <col min="51" max="51" width="6.85546875" style="258" customWidth="1"/>
    <col min="52" max="52" width="6.28515625" style="258" customWidth="1"/>
    <col min="53" max="80" width="9.140625" style="258" customWidth="1"/>
    <col min="81" max="82" width="8.85546875" style="258" customWidth="1"/>
    <col min="83" max="83" width="7.85546875" style="258" customWidth="1"/>
    <col min="84" max="84" width="7.42578125" style="258" customWidth="1"/>
    <col min="85" max="101" width="9.140625" style="258" customWidth="1"/>
    <col min="102" max="16384" width="9.140625" style="258"/>
  </cols>
  <sheetData>
    <row r="1" spans="1:112" ht="12" thickBot="1">
      <c r="A1" s="337" t="s">
        <v>5391</v>
      </c>
      <c r="B1" s="338" t="s">
        <v>5390</v>
      </c>
      <c r="C1" s="339" t="s">
        <v>5389</v>
      </c>
      <c r="D1" s="339" t="s">
        <v>5388</v>
      </c>
      <c r="E1" s="339" t="s">
        <v>5387</v>
      </c>
      <c r="F1" s="339" t="s">
        <v>5386</v>
      </c>
      <c r="G1" s="340" t="s">
        <v>5385</v>
      </c>
      <c r="H1" s="340" t="s">
        <v>5384</v>
      </c>
      <c r="I1" s="340" t="s">
        <v>5383</v>
      </c>
      <c r="J1" s="340" t="s">
        <v>5382</v>
      </c>
      <c r="K1" s="340" t="s">
        <v>5381</v>
      </c>
      <c r="L1" s="339" t="s">
        <v>5380</v>
      </c>
      <c r="M1" s="339" t="s">
        <v>5379</v>
      </c>
      <c r="N1" s="339" t="s">
        <v>5378</v>
      </c>
      <c r="O1" s="339" t="s">
        <v>5377</v>
      </c>
      <c r="P1" s="339" t="s">
        <v>5376</v>
      </c>
      <c r="Q1" s="339" t="s">
        <v>5375</v>
      </c>
      <c r="R1" s="339" t="s">
        <v>5374</v>
      </c>
      <c r="S1" s="339" t="s">
        <v>5373</v>
      </c>
      <c r="T1" s="339" t="s">
        <v>5372</v>
      </c>
      <c r="U1" s="339" t="s">
        <v>5371</v>
      </c>
      <c r="V1" s="339" t="s">
        <v>5370</v>
      </c>
      <c r="W1" s="339" t="s">
        <v>5369</v>
      </c>
      <c r="X1" s="339" t="s">
        <v>5368</v>
      </c>
      <c r="Y1" s="339" t="s">
        <v>5367</v>
      </c>
      <c r="Z1" s="339" t="s">
        <v>5366</v>
      </c>
      <c r="AA1" s="339" t="s">
        <v>5365</v>
      </c>
      <c r="AB1" s="339" t="s">
        <v>5364</v>
      </c>
      <c r="AC1" s="339" t="s">
        <v>5363</v>
      </c>
      <c r="AD1" s="340" t="s">
        <v>5362</v>
      </c>
      <c r="AE1" s="340" t="s">
        <v>5361</v>
      </c>
      <c r="AF1" s="340" t="s">
        <v>5360</v>
      </c>
      <c r="AG1" s="340" t="s">
        <v>5359</v>
      </c>
      <c r="AH1" s="341" t="s">
        <v>5358</v>
      </c>
      <c r="AI1" s="341" t="s">
        <v>5357</v>
      </c>
      <c r="AJ1" s="339" t="s">
        <v>5356</v>
      </c>
      <c r="AK1" s="339" t="s">
        <v>5355</v>
      </c>
      <c r="AL1" s="340" t="s">
        <v>5354</v>
      </c>
      <c r="AM1" s="340" t="s">
        <v>5353</v>
      </c>
      <c r="AN1" s="340" t="s">
        <v>5352</v>
      </c>
      <c r="AO1" s="340" t="s">
        <v>5351</v>
      </c>
      <c r="AP1" s="340" t="s">
        <v>5350</v>
      </c>
      <c r="AQ1" s="340" t="s">
        <v>5349</v>
      </c>
      <c r="AR1" s="340" t="s">
        <v>5348</v>
      </c>
      <c r="AS1" s="340" t="s">
        <v>5347</v>
      </c>
      <c r="AT1" s="340" t="s">
        <v>5346</v>
      </c>
      <c r="AU1" s="340" t="s">
        <v>5345</v>
      </c>
      <c r="AV1" s="340" t="s">
        <v>5344</v>
      </c>
      <c r="AW1" s="339" t="s">
        <v>5343</v>
      </c>
      <c r="AX1" s="339" t="s">
        <v>5342</v>
      </c>
      <c r="AY1" s="339" t="s">
        <v>5341</v>
      </c>
      <c r="AZ1" s="339" t="s">
        <v>5340</v>
      </c>
      <c r="BA1" s="339" t="s">
        <v>5339</v>
      </c>
      <c r="BB1" s="339" t="s">
        <v>5338</v>
      </c>
      <c r="BC1" s="339" t="s">
        <v>5337</v>
      </c>
      <c r="BD1" s="339" t="s">
        <v>5336</v>
      </c>
      <c r="BE1" s="339" t="s">
        <v>5335</v>
      </c>
      <c r="BF1" s="339" t="s">
        <v>5334</v>
      </c>
      <c r="BG1" s="339" t="s">
        <v>5333</v>
      </c>
      <c r="BH1" s="339" t="s">
        <v>5332</v>
      </c>
      <c r="BI1" s="339" t="s">
        <v>5331</v>
      </c>
      <c r="BJ1" s="339" t="s">
        <v>5330</v>
      </c>
      <c r="BK1" s="339" t="s">
        <v>5329</v>
      </c>
      <c r="BL1" s="339" t="s">
        <v>5328</v>
      </c>
      <c r="BM1" s="339" t="s">
        <v>5327</v>
      </c>
      <c r="BN1" s="339" t="s">
        <v>5326</v>
      </c>
      <c r="BO1" s="339" t="s">
        <v>5325</v>
      </c>
      <c r="BP1" s="339" t="s">
        <v>5324</v>
      </c>
      <c r="BQ1" s="339" t="s">
        <v>5323</v>
      </c>
      <c r="BR1" s="339" t="s">
        <v>5322</v>
      </c>
      <c r="BS1" s="339" t="s">
        <v>5321</v>
      </c>
      <c r="BT1" s="339" t="s">
        <v>5320</v>
      </c>
      <c r="BU1" s="339" t="s">
        <v>5319</v>
      </c>
      <c r="BV1" s="339" t="s">
        <v>5318</v>
      </c>
      <c r="BW1" s="339" t="s">
        <v>5317</v>
      </c>
      <c r="BX1" s="339" t="s">
        <v>5316</v>
      </c>
      <c r="BY1" s="339" t="s">
        <v>5315</v>
      </c>
      <c r="BZ1" s="339" t="s">
        <v>5314</v>
      </c>
      <c r="CA1" s="339" t="s">
        <v>5313</v>
      </c>
      <c r="CB1" s="339" t="s">
        <v>5312</v>
      </c>
      <c r="CC1" s="339" t="s">
        <v>5311</v>
      </c>
      <c r="CD1" s="339" t="s">
        <v>5310</v>
      </c>
      <c r="CE1" s="339" t="s">
        <v>5309</v>
      </c>
      <c r="CF1" s="339" t="s">
        <v>5308</v>
      </c>
      <c r="CG1" s="339" t="s">
        <v>5307</v>
      </c>
      <c r="CH1" s="340" t="s">
        <v>5306</v>
      </c>
      <c r="CI1" s="340" t="s">
        <v>5305</v>
      </c>
      <c r="CJ1" s="340" t="s">
        <v>5304</v>
      </c>
      <c r="CK1" s="340" t="s">
        <v>5303</v>
      </c>
      <c r="CL1" s="340" t="s">
        <v>5302</v>
      </c>
      <c r="CM1" s="340" t="s">
        <v>5301</v>
      </c>
      <c r="CN1" s="339" t="s">
        <v>5300</v>
      </c>
      <c r="CO1" s="339" t="s">
        <v>5299</v>
      </c>
      <c r="CP1" s="339" t="s">
        <v>5298</v>
      </c>
      <c r="CQ1" s="339" t="s">
        <v>5297</v>
      </c>
      <c r="CR1" s="339" t="s">
        <v>5296</v>
      </c>
      <c r="CS1" s="339" t="s">
        <v>5295</v>
      </c>
      <c r="CT1" s="339" t="s">
        <v>5294</v>
      </c>
      <c r="CU1" s="339" t="s">
        <v>5293</v>
      </c>
      <c r="CV1" s="339" t="s">
        <v>5292</v>
      </c>
      <c r="CW1" s="339" t="s">
        <v>5291</v>
      </c>
      <c r="CX1" s="339" t="s">
        <v>5290</v>
      </c>
      <c r="CY1" s="339" t="s">
        <v>5289</v>
      </c>
      <c r="CZ1" s="339" t="s">
        <v>5288</v>
      </c>
      <c r="DA1" s="339" t="s">
        <v>5287</v>
      </c>
      <c r="DB1" s="339" t="s">
        <v>5286</v>
      </c>
      <c r="DC1" s="339" t="s">
        <v>5285</v>
      </c>
      <c r="DD1" s="339" t="s">
        <v>5284</v>
      </c>
      <c r="DE1" s="339" t="s">
        <v>5283</v>
      </c>
      <c r="DF1" s="339" t="s">
        <v>5282</v>
      </c>
      <c r="DG1" s="339" t="s">
        <v>5281</v>
      </c>
      <c r="DH1" s="338" t="s">
        <v>5280</v>
      </c>
    </row>
    <row r="2" spans="1:112">
      <c r="A2" s="342" t="s">
        <v>5252</v>
      </c>
      <c r="B2" s="343" t="s">
        <v>5226</v>
      </c>
      <c r="C2" s="344">
        <v>49728</v>
      </c>
      <c r="D2" s="345">
        <v>0.106</v>
      </c>
      <c r="E2" s="345">
        <v>7.2999999999999995E-2</v>
      </c>
      <c r="F2" s="345">
        <v>2.3E-2</v>
      </c>
      <c r="G2" s="345">
        <v>0.92717306186374315</v>
      </c>
      <c r="H2" s="345">
        <v>7.2826938136256847E-2</v>
      </c>
      <c r="I2" s="345">
        <v>0.91659272404614023</v>
      </c>
      <c r="J2" s="345">
        <v>8.34072759538598E-2</v>
      </c>
      <c r="K2" s="345">
        <v>2.5478369384359403E-2</v>
      </c>
      <c r="L2" s="345">
        <v>0.84459459459459463</v>
      </c>
      <c r="M2" s="345">
        <v>0.91803278688524592</v>
      </c>
      <c r="N2" s="345">
        <v>0.93827160493827155</v>
      </c>
      <c r="O2" s="345">
        <v>0.95737704918032784</v>
      </c>
      <c r="P2" s="345">
        <v>0.94752186588921283</v>
      </c>
      <c r="Q2" s="345">
        <v>0.93442622950819676</v>
      </c>
      <c r="R2" s="345">
        <v>0.91343283582089552</v>
      </c>
      <c r="S2" s="345">
        <v>0.88958990536277605</v>
      </c>
      <c r="T2" s="345">
        <v>0.898876404494382</v>
      </c>
      <c r="U2" s="345">
        <v>0.1554054054054054</v>
      </c>
      <c r="V2" s="345">
        <v>8.1967213114754092E-2</v>
      </c>
      <c r="W2" s="345">
        <v>6.1728395061728392E-2</v>
      </c>
      <c r="X2" s="345">
        <v>4.2622950819672129E-2</v>
      </c>
      <c r="Y2" s="345">
        <v>5.2478134110787174E-2</v>
      </c>
      <c r="Z2" s="345">
        <v>6.5573770491803282E-2</v>
      </c>
      <c r="AA2" s="345">
        <v>8.6567164179104483E-2</v>
      </c>
      <c r="AB2" s="345">
        <v>0.11041009463722397</v>
      </c>
      <c r="AC2" s="345">
        <v>0.10112359550561797</v>
      </c>
      <c r="AD2" s="345">
        <v>0.11393692777212615</v>
      </c>
      <c r="AE2" s="345">
        <v>0.22131814483319773</v>
      </c>
      <c r="AF2" s="345">
        <v>0.88606307222787384</v>
      </c>
      <c r="AG2" s="345">
        <v>0.77868185516680222</v>
      </c>
      <c r="AH2" s="346">
        <v>7.39</v>
      </c>
      <c r="AI2" s="346">
        <v>6.56</v>
      </c>
      <c r="AJ2" s="347">
        <v>4958</v>
      </c>
      <c r="AK2" s="347">
        <v>995</v>
      </c>
      <c r="AL2" s="347">
        <v>321</v>
      </c>
      <c r="AM2" s="347">
        <v>169</v>
      </c>
      <c r="AN2" s="347">
        <v>216</v>
      </c>
      <c r="AO2" s="347">
        <v>271</v>
      </c>
      <c r="AP2" s="347">
        <v>315</v>
      </c>
      <c r="AQ2" s="347">
        <v>370</v>
      </c>
      <c r="AR2" s="347">
        <v>303</v>
      </c>
      <c r="AS2" s="347">
        <v>376</v>
      </c>
      <c r="AT2" s="347">
        <v>351</v>
      </c>
      <c r="AU2" s="347">
        <v>326</v>
      </c>
      <c r="AV2" s="347">
        <v>945</v>
      </c>
      <c r="AW2" s="347">
        <v>2519</v>
      </c>
      <c r="AX2" s="347">
        <v>2439</v>
      </c>
      <c r="AY2" s="347">
        <v>23.3</v>
      </c>
      <c r="AZ2" s="347">
        <v>64.3</v>
      </c>
      <c r="BA2" s="346">
        <v>0.95024875621890548</v>
      </c>
      <c r="BB2" s="347">
        <v>79.239999999999995</v>
      </c>
      <c r="BC2" s="347">
        <v>84.46</v>
      </c>
      <c r="BD2" s="347">
        <v>0</v>
      </c>
      <c r="BE2" s="345">
        <v>1.968019680196802E-2</v>
      </c>
      <c r="BF2" s="345">
        <v>0</v>
      </c>
      <c r="BG2" s="345">
        <v>4.2253521126760563E-2</v>
      </c>
      <c r="BH2" s="345">
        <v>0.20202020202020202</v>
      </c>
      <c r="BI2" s="345">
        <v>0.10071942446043165</v>
      </c>
      <c r="BJ2" s="345">
        <v>4.40251572327044E-2</v>
      </c>
      <c r="BK2" s="345">
        <v>2.2598870056497175E-2</v>
      </c>
      <c r="BL2" s="345">
        <v>0</v>
      </c>
      <c r="BM2" s="347">
        <v>0</v>
      </c>
      <c r="BN2" s="347">
        <v>-39</v>
      </c>
      <c r="BO2" s="347">
        <v>4</v>
      </c>
      <c r="BP2" s="347">
        <v>4</v>
      </c>
      <c r="BQ2" s="347">
        <v>-6</v>
      </c>
      <c r="BR2" s="347">
        <v>-27</v>
      </c>
      <c r="BS2" s="347">
        <v>-31</v>
      </c>
      <c r="BT2" s="347">
        <v>18</v>
      </c>
      <c r="BU2" s="347">
        <v>0</v>
      </c>
      <c r="BV2" s="347">
        <v>5</v>
      </c>
      <c r="BW2" s="347">
        <v>-7</v>
      </c>
      <c r="BX2" s="347">
        <v>1</v>
      </c>
      <c r="BY2" s="347">
        <v>-6</v>
      </c>
      <c r="BZ2" s="347">
        <v>2</v>
      </c>
      <c r="CA2" s="347">
        <v>3</v>
      </c>
      <c r="CB2" s="347">
        <v>3</v>
      </c>
      <c r="CC2" s="347">
        <v>-1</v>
      </c>
      <c r="CD2" s="347">
        <v>-1</v>
      </c>
      <c r="CE2" s="348">
        <v>15.5</v>
      </c>
      <c r="CF2" s="348">
        <v>62.4</v>
      </c>
      <c r="CG2" s="348">
        <v>22.1</v>
      </c>
      <c r="CH2" s="348">
        <v>21.212121212121211</v>
      </c>
      <c r="CI2" s="348">
        <v>65.909090909090907</v>
      </c>
      <c r="CJ2" s="348">
        <v>12.878787878787879</v>
      </c>
      <c r="CK2" s="348">
        <v>10.071942446043165</v>
      </c>
      <c r="CL2" s="348">
        <v>58.992805755395686</v>
      </c>
      <c r="CM2" s="348">
        <v>30.935251798561154</v>
      </c>
      <c r="CN2" s="348">
        <v>17.405063291139243</v>
      </c>
      <c r="CO2" s="348">
        <v>55.181962025316452</v>
      </c>
      <c r="CP2" s="348">
        <v>27.412974683544306</v>
      </c>
      <c r="CQ2" s="348">
        <v>20.795107033639145</v>
      </c>
      <c r="CR2" s="348">
        <v>59.174311926605505</v>
      </c>
      <c r="CS2" s="348">
        <v>20.030581039755351</v>
      </c>
      <c r="CT2" s="348">
        <v>13.77049180327869</v>
      </c>
      <c r="CU2" s="348">
        <v>50.901639344262293</v>
      </c>
      <c r="CV2" s="348">
        <v>35.327868852459012</v>
      </c>
      <c r="CW2" s="348">
        <v>7.5</v>
      </c>
      <c r="CX2" s="348">
        <v>10.906515580736544</v>
      </c>
      <c r="CY2" s="349">
        <v>0.02</v>
      </c>
      <c r="CZ2" s="350">
        <v>0.95</v>
      </c>
      <c r="DA2" s="349">
        <v>0.96</v>
      </c>
      <c r="DB2" s="349">
        <v>0.93</v>
      </c>
      <c r="DC2" s="349">
        <v>0.77</v>
      </c>
      <c r="DD2" s="347">
        <v>1275</v>
      </c>
      <c r="DE2" s="347">
        <v>313</v>
      </c>
      <c r="DF2" s="349">
        <v>0.41161999999999999</v>
      </c>
      <c r="DG2" s="346">
        <v>8.3817635270541082</v>
      </c>
      <c r="DH2" s="351">
        <v>53.8</v>
      </c>
    </row>
    <row r="3" spans="1:112">
      <c r="A3" s="352" t="s">
        <v>5253</v>
      </c>
      <c r="B3" s="353" t="s">
        <v>5227</v>
      </c>
      <c r="C3" s="354">
        <v>54702</v>
      </c>
      <c r="D3" s="355">
        <v>0.106</v>
      </c>
      <c r="E3" s="355">
        <v>7.2999999999999995E-2</v>
      </c>
      <c r="F3" s="355">
        <v>2.3E-2</v>
      </c>
      <c r="G3" s="355">
        <v>0.909697705207414</v>
      </c>
      <c r="H3" s="355">
        <v>9.0302294792586058E-2</v>
      </c>
      <c r="I3" s="355">
        <v>0.91944992947813819</v>
      </c>
      <c r="J3" s="355">
        <v>8.0550070521861777E-2</v>
      </c>
      <c r="K3" s="355">
        <v>3.5710052157420576E-2</v>
      </c>
      <c r="L3" s="355">
        <v>0.91888949373979312</v>
      </c>
      <c r="M3" s="355">
        <v>0.91496774193548391</v>
      </c>
      <c r="N3" s="355">
        <v>0.91545438986821837</v>
      </c>
      <c r="O3" s="355">
        <v>0.92238162804141044</v>
      </c>
      <c r="P3" s="355">
        <v>0.93018358531317491</v>
      </c>
      <c r="Q3" s="355">
        <v>0.92301397088910975</v>
      </c>
      <c r="R3" s="355">
        <v>0.91851895180159104</v>
      </c>
      <c r="S3" s="355">
        <v>0.89384742723134225</v>
      </c>
      <c r="T3" s="355">
        <v>0.85387381497221315</v>
      </c>
      <c r="U3" s="355">
        <v>8.1110506260206855E-2</v>
      </c>
      <c r="V3" s="355">
        <v>8.5032258064516128E-2</v>
      </c>
      <c r="W3" s="355">
        <v>8.4545610131781621E-2</v>
      </c>
      <c r="X3" s="355">
        <v>7.7618371958589519E-2</v>
      </c>
      <c r="Y3" s="355">
        <v>6.9816414686825048E-2</v>
      </c>
      <c r="Z3" s="355">
        <v>7.6986029110890281E-2</v>
      </c>
      <c r="AA3" s="355">
        <v>8.1481048198408984E-2</v>
      </c>
      <c r="AB3" s="355">
        <v>0.10615257276865775</v>
      </c>
      <c r="AC3" s="355">
        <v>0.14612618502778685</v>
      </c>
      <c r="AD3" s="355">
        <v>0.11393692777212615</v>
      </c>
      <c r="AE3" s="355">
        <v>0.22131814483319773</v>
      </c>
      <c r="AF3" s="355">
        <v>0.88606307222787384</v>
      </c>
      <c r="AG3" s="355">
        <v>0.77868185516680222</v>
      </c>
      <c r="AH3" s="356">
        <v>7.39</v>
      </c>
      <c r="AI3" s="356">
        <v>6.56</v>
      </c>
      <c r="AJ3" s="260">
        <v>283632</v>
      </c>
      <c r="AK3" s="260">
        <v>54646</v>
      </c>
      <c r="AL3" s="260">
        <v>16318</v>
      </c>
      <c r="AM3" s="260">
        <v>17272</v>
      </c>
      <c r="AN3" s="260">
        <v>20307</v>
      </c>
      <c r="AO3" s="260">
        <v>21354</v>
      </c>
      <c r="AP3" s="260">
        <v>22571</v>
      </c>
      <c r="AQ3" s="260">
        <v>21135</v>
      </c>
      <c r="AR3" s="260">
        <v>18475</v>
      </c>
      <c r="AS3" s="260">
        <v>19098</v>
      </c>
      <c r="AT3" s="260">
        <v>16682</v>
      </c>
      <c r="AU3" s="260">
        <v>14143</v>
      </c>
      <c r="AV3" s="260">
        <v>41631</v>
      </c>
      <c r="AW3" s="260">
        <v>141016</v>
      </c>
      <c r="AX3" s="260">
        <v>142616</v>
      </c>
      <c r="AY3" s="260">
        <v>908.1</v>
      </c>
      <c r="AZ3" s="260">
        <v>51.4</v>
      </c>
      <c r="BA3" s="356">
        <v>0.76165803108808283</v>
      </c>
      <c r="BB3" s="260">
        <v>79.239999999999995</v>
      </c>
      <c r="BC3" s="260">
        <v>84.46</v>
      </c>
      <c r="BD3" s="260">
        <v>8</v>
      </c>
      <c r="BE3" s="355">
        <v>2.161749032366635E-2</v>
      </c>
      <c r="BF3" s="355">
        <v>7.2756904630249413E-4</v>
      </c>
      <c r="BG3" s="355">
        <v>3.1104979305154899E-2</v>
      </c>
      <c r="BH3" s="355">
        <v>7.6614973811235498E-2</v>
      </c>
      <c r="BI3" s="355">
        <v>0.11687306501547988</v>
      </c>
      <c r="BJ3" s="355">
        <v>6.466891338008926E-2</v>
      </c>
      <c r="BK3" s="355">
        <v>1.3383400731754284E-2</v>
      </c>
      <c r="BL3" s="355">
        <v>1.1895860240636258E-4</v>
      </c>
      <c r="BM3" s="260">
        <v>1561</v>
      </c>
      <c r="BN3" s="260">
        <v>1427</v>
      </c>
      <c r="BO3" s="260">
        <v>219</v>
      </c>
      <c r="BP3" s="260">
        <v>91</v>
      </c>
      <c r="BQ3" s="260">
        <v>115</v>
      </c>
      <c r="BR3" s="260">
        <v>179</v>
      </c>
      <c r="BS3" s="260">
        <v>-27</v>
      </c>
      <c r="BT3" s="260">
        <v>399</v>
      </c>
      <c r="BU3" s="260">
        <v>484</v>
      </c>
      <c r="BV3" s="260">
        <v>218</v>
      </c>
      <c r="BW3" s="260">
        <v>136</v>
      </c>
      <c r="BX3" s="260">
        <v>-12</v>
      </c>
      <c r="BY3" s="260">
        <v>-104</v>
      </c>
      <c r="BZ3" s="260">
        <v>-95</v>
      </c>
      <c r="CA3" s="260">
        <v>-113</v>
      </c>
      <c r="CB3" s="260">
        <v>-43</v>
      </c>
      <c r="CC3" s="260">
        <v>-10</v>
      </c>
      <c r="CD3" s="260">
        <v>-10</v>
      </c>
      <c r="CE3" s="357">
        <v>17.7</v>
      </c>
      <c r="CF3" s="357">
        <v>29</v>
      </c>
      <c r="CG3" s="357">
        <v>53.3</v>
      </c>
      <c r="CH3" s="357">
        <v>20.366672717371571</v>
      </c>
      <c r="CI3" s="357">
        <v>31.312397894354692</v>
      </c>
      <c r="CJ3" s="357">
        <v>48.320929388273733</v>
      </c>
      <c r="CK3" s="357">
        <v>14.938080495356038</v>
      </c>
      <c r="CL3" s="357">
        <v>26.354489164086687</v>
      </c>
      <c r="CM3" s="357">
        <v>58.707430340557273</v>
      </c>
      <c r="CN3" s="357">
        <v>15.089259584430787</v>
      </c>
      <c r="CO3" s="357">
        <v>28.58778005397847</v>
      </c>
      <c r="CP3" s="357">
        <v>56.322960361590738</v>
      </c>
      <c r="CQ3" s="357">
        <v>17.760113739175392</v>
      </c>
      <c r="CR3" s="357">
        <v>30.325707638619619</v>
      </c>
      <c r="CS3" s="357">
        <v>51.914178622204986</v>
      </c>
      <c r="CT3" s="357">
        <v>12.384318345441455</v>
      </c>
      <c r="CU3" s="357">
        <v>26.827671968060734</v>
      </c>
      <c r="CV3" s="357">
        <v>60.788009686497816</v>
      </c>
      <c r="CW3" s="357">
        <v>5.2</v>
      </c>
      <c r="CX3" s="357">
        <v>13.012671515333283</v>
      </c>
      <c r="CY3" s="358">
        <v>0.02</v>
      </c>
      <c r="CZ3" s="359">
        <v>0.96</v>
      </c>
      <c r="DA3" s="358">
        <v>0.96</v>
      </c>
      <c r="DB3" s="358">
        <v>0.93</v>
      </c>
      <c r="DC3" s="358">
        <v>0.77</v>
      </c>
      <c r="DD3" s="260">
        <v>1275</v>
      </c>
      <c r="DE3" s="260">
        <v>48299</v>
      </c>
      <c r="DF3" s="358">
        <v>0.41161999999999999</v>
      </c>
      <c r="DG3" s="356">
        <v>4.332908071845301</v>
      </c>
      <c r="DH3" s="360">
        <v>99.5</v>
      </c>
    </row>
    <row r="4" spans="1:112">
      <c r="A4" s="352" t="s">
        <v>5254</v>
      </c>
      <c r="B4" s="353" t="s">
        <v>5228</v>
      </c>
      <c r="C4" s="354">
        <v>37427</v>
      </c>
      <c r="D4" s="355">
        <v>0.106</v>
      </c>
      <c r="E4" s="355">
        <v>7.2999999999999995E-2</v>
      </c>
      <c r="F4" s="355">
        <v>2.3E-2</v>
      </c>
      <c r="G4" s="355">
        <v>0.8820074746396156</v>
      </c>
      <c r="H4" s="355">
        <v>0.1179925253603844</v>
      </c>
      <c r="I4" s="355">
        <v>0.89898989898989901</v>
      </c>
      <c r="J4" s="355">
        <v>0.10101010101010101</v>
      </c>
      <c r="K4" s="355">
        <v>4.9110807113543091E-2</v>
      </c>
      <c r="L4" s="355">
        <v>0.79695431472081213</v>
      </c>
      <c r="M4" s="355">
        <v>0.90513833992094861</v>
      </c>
      <c r="N4" s="355">
        <v>0.9183006535947712</v>
      </c>
      <c r="O4" s="355">
        <v>0.90400000000000003</v>
      </c>
      <c r="P4" s="355">
        <v>0.91375291375291379</v>
      </c>
      <c r="Q4" s="355">
        <v>0.89077212806026362</v>
      </c>
      <c r="R4" s="355">
        <v>0.91637010676156583</v>
      </c>
      <c r="S4" s="355">
        <v>0.87313432835820892</v>
      </c>
      <c r="T4" s="355">
        <v>0.82972972972972969</v>
      </c>
      <c r="U4" s="355">
        <v>0.20304568527918782</v>
      </c>
      <c r="V4" s="355">
        <v>9.4861660079051377E-2</v>
      </c>
      <c r="W4" s="355">
        <v>8.1699346405228759E-2</v>
      </c>
      <c r="X4" s="355">
        <v>9.6000000000000002E-2</v>
      </c>
      <c r="Y4" s="355">
        <v>8.6247086247086241E-2</v>
      </c>
      <c r="Z4" s="355">
        <v>0.10922787193973635</v>
      </c>
      <c r="AA4" s="355">
        <v>8.3629893238434158E-2</v>
      </c>
      <c r="AB4" s="355">
        <v>0.12686567164179105</v>
      </c>
      <c r="AC4" s="355">
        <v>0.17027027027027028</v>
      </c>
      <c r="AD4" s="355">
        <v>0.11393692777212615</v>
      </c>
      <c r="AE4" s="355">
        <v>0.22131814483319773</v>
      </c>
      <c r="AF4" s="355">
        <v>0.88606307222787384</v>
      </c>
      <c r="AG4" s="355">
        <v>0.77868185516680222</v>
      </c>
      <c r="AH4" s="356">
        <v>7.39</v>
      </c>
      <c r="AI4" s="356">
        <v>6.56</v>
      </c>
      <c r="AJ4" s="260">
        <v>8379</v>
      </c>
      <c r="AK4" s="260">
        <v>1071</v>
      </c>
      <c r="AL4" s="260">
        <v>412</v>
      </c>
      <c r="AM4" s="260">
        <v>269</v>
      </c>
      <c r="AN4" s="260">
        <v>289</v>
      </c>
      <c r="AO4" s="260">
        <v>355</v>
      </c>
      <c r="AP4" s="260">
        <v>430</v>
      </c>
      <c r="AQ4" s="260">
        <v>471</v>
      </c>
      <c r="AR4" s="260">
        <v>565</v>
      </c>
      <c r="AS4" s="260">
        <v>601</v>
      </c>
      <c r="AT4" s="260">
        <v>621</v>
      </c>
      <c r="AU4" s="260">
        <v>670</v>
      </c>
      <c r="AV4" s="260">
        <v>2625</v>
      </c>
      <c r="AW4" s="260">
        <v>4187</v>
      </c>
      <c r="AX4" s="260">
        <v>4192</v>
      </c>
      <c r="AY4" s="260">
        <v>71.400000000000006</v>
      </c>
      <c r="AZ4" s="260">
        <v>78.900000000000006</v>
      </c>
      <c r="BA4" s="356">
        <v>2.4453125</v>
      </c>
      <c r="BB4" s="260">
        <v>79.239999999999995</v>
      </c>
      <c r="BC4" s="260">
        <v>84.46</v>
      </c>
      <c r="BD4" s="260">
        <v>1</v>
      </c>
      <c r="BE4" s="355">
        <v>1.2643129770992367E-2</v>
      </c>
      <c r="BF4" s="355">
        <v>1.3869625520110957E-3</v>
      </c>
      <c r="BG4" s="355">
        <v>5.8823529411764705E-2</v>
      </c>
      <c r="BH4" s="355">
        <v>0.13600000000000001</v>
      </c>
      <c r="BI4" s="355">
        <v>9.6774193548387094E-2</v>
      </c>
      <c r="BJ4" s="355">
        <v>4.4334975369458129E-2</v>
      </c>
      <c r="BK4" s="355">
        <v>8.7336244541484712E-3</v>
      </c>
      <c r="BL4" s="355">
        <v>0</v>
      </c>
      <c r="BM4" s="260">
        <v>-64</v>
      </c>
      <c r="BN4" s="260">
        <v>-95</v>
      </c>
      <c r="BO4" s="260">
        <v>-11</v>
      </c>
      <c r="BP4" s="260">
        <v>-1</v>
      </c>
      <c r="BQ4" s="260">
        <v>-11</v>
      </c>
      <c r="BR4" s="260">
        <v>-38</v>
      </c>
      <c r="BS4" s="260">
        <v>-25</v>
      </c>
      <c r="BT4" s="260">
        <v>5</v>
      </c>
      <c r="BU4" s="260">
        <v>-3</v>
      </c>
      <c r="BV4" s="260">
        <v>5</v>
      </c>
      <c r="BW4" s="260">
        <v>2</v>
      </c>
      <c r="BX4" s="260">
        <v>-1</v>
      </c>
      <c r="BY4" s="260">
        <v>-18</v>
      </c>
      <c r="BZ4" s="260">
        <v>7</v>
      </c>
      <c r="CA4" s="260">
        <v>4</v>
      </c>
      <c r="CB4" s="260">
        <v>-5</v>
      </c>
      <c r="CC4" s="260">
        <v>-5</v>
      </c>
      <c r="CD4" s="260">
        <v>0</v>
      </c>
      <c r="CE4" s="357">
        <v>25.6</v>
      </c>
      <c r="CF4" s="357">
        <v>51.900000000000006</v>
      </c>
      <c r="CG4" s="357">
        <v>22.5</v>
      </c>
      <c r="CH4" s="357">
        <v>29.585798816568047</v>
      </c>
      <c r="CI4" s="357">
        <v>54.437869822485204</v>
      </c>
      <c r="CJ4" s="357">
        <v>15.976331360946746</v>
      </c>
      <c r="CK4" s="357">
        <v>22.043010752688172</v>
      </c>
      <c r="CL4" s="357">
        <v>49.462365591397848</v>
      </c>
      <c r="CM4" s="357">
        <v>28.49462365591398</v>
      </c>
      <c r="CN4" s="357">
        <v>25.887056471764119</v>
      </c>
      <c r="CO4" s="357">
        <v>47.00149925037482</v>
      </c>
      <c r="CP4" s="357">
        <v>27.111444277861068</v>
      </c>
      <c r="CQ4" s="357">
        <v>30.190522716170005</v>
      </c>
      <c r="CR4" s="357">
        <v>47.532975085490961</v>
      </c>
      <c r="CS4" s="357">
        <v>22.276502198339031</v>
      </c>
      <c r="CT4" s="357">
        <v>21.381074168797952</v>
      </c>
      <c r="CU4" s="357">
        <v>46.445012787723783</v>
      </c>
      <c r="CV4" s="357">
        <v>32.173913043478258</v>
      </c>
      <c r="CW4" s="357">
        <v>1.9</v>
      </c>
      <c r="CX4" s="357">
        <v>17.258382642998026</v>
      </c>
      <c r="CY4" s="358">
        <v>0.02</v>
      </c>
      <c r="CZ4" s="359">
        <v>0.99</v>
      </c>
      <c r="DA4" s="358">
        <v>0.96</v>
      </c>
      <c r="DB4" s="358">
        <v>0.93</v>
      </c>
      <c r="DC4" s="358">
        <v>0.77</v>
      </c>
      <c r="DD4" s="260">
        <v>1275</v>
      </c>
      <c r="DE4" s="260">
        <v>786</v>
      </c>
      <c r="DF4" s="358">
        <v>0.41161999999999999</v>
      </c>
      <c r="DG4" s="356">
        <v>7.7394622519666569</v>
      </c>
      <c r="DH4" s="360">
        <v>96.4</v>
      </c>
    </row>
    <row r="5" spans="1:112">
      <c r="A5" s="352" t="s">
        <v>5255</v>
      </c>
      <c r="B5" s="353" t="s">
        <v>5229</v>
      </c>
      <c r="C5" s="354">
        <v>45078</v>
      </c>
      <c r="D5" s="355">
        <v>0.106</v>
      </c>
      <c r="E5" s="355">
        <v>7.2999999999999995E-2</v>
      </c>
      <c r="F5" s="355">
        <v>2.3E-2</v>
      </c>
      <c r="G5" s="355">
        <v>0.88419008930971654</v>
      </c>
      <c r="H5" s="355">
        <v>0.11580991069028346</v>
      </c>
      <c r="I5" s="355">
        <v>0.90811357317381414</v>
      </c>
      <c r="J5" s="355">
        <v>9.1886426826185863E-2</v>
      </c>
      <c r="K5" s="355">
        <v>4.4608893263468723E-2</v>
      </c>
      <c r="L5" s="355">
        <v>0.91869864829048498</v>
      </c>
      <c r="M5" s="355">
        <v>0.92003744587900305</v>
      </c>
      <c r="N5" s="355">
        <v>0.90739293372612673</v>
      </c>
      <c r="O5" s="355">
        <v>0.90162310618851449</v>
      </c>
      <c r="P5" s="355">
        <v>0.89603973616044008</v>
      </c>
      <c r="Q5" s="355">
        <v>0.88529572670354384</v>
      </c>
      <c r="R5" s="355">
        <v>0.88246147167354028</v>
      </c>
      <c r="S5" s="355">
        <v>0.86985839514497643</v>
      </c>
      <c r="T5" s="355">
        <v>0.83892834086507428</v>
      </c>
      <c r="U5" s="355">
        <v>8.1301351709514968E-2</v>
      </c>
      <c r="V5" s="355">
        <v>7.9962554120996995E-2</v>
      </c>
      <c r="W5" s="355">
        <v>9.2607066273873218E-2</v>
      </c>
      <c r="X5" s="355">
        <v>9.8376893811485552E-2</v>
      </c>
      <c r="Y5" s="355">
        <v>0.1039602638395599</v>
      </c>
      <c r="Z5" s="355">
        <v>0.11470427329645615</v>
      </c>
      <c r="AA5" s="355">
        <v>0.11753852832645974</v>
      </c>
      <c r="AB5" s="355">
        <v>0.1301416048550236</v>
      </c>
      <c r="AC5" s="355">
        <v>0.16107165913492577</v>
      </c>
      <c r="AD5" s="355">
        <v>0.11393692777212615</v>
      </c>
      <c r="AE5" s="355">
        <v>0.22131814483319773</v>
      </c>
      <c r="AF5" s="355">
        <v>0.88606307222787384</v>
      </c>
      <c r="AG5" s="355">
        <v>0.77868185516680222</v>
      </c>
      <c r="AH5" s="356">
        <v>7.39</v>
      </c>
      <c r="AI5" s="356">
        <v>6.56</v>
      </c>
      <c r="AJ5" s="260">
        <v>648042</v>
      </c>
      <c r="AK5" s="260">
        <v>92718</v>
      </c>
      <c r="AL5" s="260">
        <v>27568</v>
      </c>
      <c r="AM5" s="260">
        <v>44113</v>
      </c>
      <c r="AN5" s="260">
        <v>63662</v>
      </c>
      <c r="AO5" s="260">
        <v>59833</v>
      </c>
      <c r="AP5" s="260">
        <v>53014</v>
      </c>
      <c r="AQ5" s="260">
        <v>44903</v>
      </c>
      <c r="AR5" s="260">
        <v>36466</v>
      </c>
      <c r="AS5" s="260">
        <v>41590</v>
      </c>
      <c r="AT5" s="260">
        <v>39199</v>
      </c>
      <c r="AU5" s="260">
        <v>34673</v>
      </c>
      <c r="AV5" s="260">
        <v>110303</v>
      </c>
      <c r="AW5" s="260">
        <v>307633</v>
      </c>
      <c r="AX5" s="260">
        <v>340409</v>
      </c>
      <c r="AY5" s="260">
        <v>3024.7</v>
      </c>
      <c r="AZ5" s="260">
        <v>45.6</v>
      </c>
      <c r="BA5" s="356">
        <v>1.1888111888111887</v>
      </c>
      <c r="BB5" s="260">
        <v>79.239999999999995</v>
      </c>
      <c r="BC5" s="260">
        <v>84.46</v>
      </c>
      <c r="BD5" s="260">
        <v>13</v>
      </c>
      <c r="BE5" s="355">
        <v>1.8765661307427243E-2</v>
      </c>
      <c r="BF5" s="355">
        <v>6.7449075947659514E-4</v>
      </c>
      <c r="BG5" s="355">
        <v>1.6676250718803909E-2</v>
      </c>
      <c r="BH5" s="355">
        <v>4.2875496728315754E-2</v>
      </c>
      <c r="BI5" s="355">
        <v>8.328332333133294E-2</v>
      </c>
      <c r="BJ5" s="355">
        <v>6.1858862695002514E-2</v>
      </c>
      <c r="BK5" s="355">
        <v>1.7693376563223714E-2</v>
      </c>
      <c r="BL5" s="355">
        <v>1.9880306842253194E-4</v>
      </c>
      <c r="BM5" s="260">
        <v>1197</v>
      </c>
      <c r="BN5" s="260">
        <v>2459</v>
      </c>
      <c r="BO5" s="260">
        <v>-616</v>
      </c>
      <c r="BP5" s="260">
        <v>-80</v>
      </c>
      <c r="BQ5" s="260">
        <v>61</v>
      </c>
      <c r="BR5" s="260">
        <v>1450</v>
      </c>
      <c r="BS5" s="260">
        <v>2841</v>
      </c>
      <c r="BT5" s="260">
        <v>878</v>
      </c>
      <c r="BU5" s="260">
        <v>-785</v>
      </c>
      <c r="BV5" s="260">
        <v>-737</v>
      </c>
      <c r="BW5" s="260">
        <v>-228</v>
      </c>
      <c r="BX5" s="260">
        <v>2</v>
      </c>
      <c r="BY5" s="260">
        <v>25</v>
      </c>
      <c r="BZ5" s="260">
        <v>-5</v>
      </c>
      <c r="CA5" s="260">
        <v>-193</v>
      </c>
      <c r="CB5" s="260">
        <v>-88</v>
      </c>
      <c r="CC5" s="260">
        <v>-49</v>
      </c>
      <c r="CD5" s="260">
        <v>-17</v>
      </c>
      <c r="CE5" s="357">
        <v>16.100000000000001</v>
      </c>
      <c r="CF5" s="357">
        <v>29.100000000000009</v>
      </c>
      <c r="CG5" s="357">
        <v>54.8</v>
      </c>
      <c r="CH5" s="357">
        <v>20.017426857468415</v>
      </c>
      <c r="CI5" s="357">
        <v>32.963571165253526</v>
      </c>
      <c r="CJ5" s="357">
        <v>47.019001977278059</v>
      </c>
      <c r="CK5" s="357">
        <v>12.20244048809762</v>
      </c>
      <c r="CL5" s="357">
        <v>25.348403013936121</v>
      </c>
      <c r="CM5" s="357">
        <v>62.449156497966264</v>
      </c>
      <c r="CN5" s="357">
        <v>16.405957036481492</v>
      </c>
      <c r="CO5" s="357">
        <v>31.954250816949695</v>
      </c>
      <c r="CP5" s="357">
        <v>51.639792146568809</v>
      </c>
      <c r="CQ5" s="357">
        <v>19.87289544396662</v>
      </c>
      <c r="CR5" s="357">
        <v>35.40178011783879</v>
      </c>
      <c r="CS5" s="357">
        <v>44.72532443819459</v>
      </c>
      <c r="CT5" s="357">
        <v>13.055843765964955</v>
      </c>
      <c r="CU5" s="357">
        <v>28.622892625968433</v>
      </c>
      <c r="CV5" s="357">
        <v>58.321263608066609</v>
      </c>
      <c r="CW5" s="357">
        <v>5.4</v>
      </c>
      <c r="CX5" s="357">
        <v>13.050138970958352</v>
      </c>
      <c r="CY5" s="358">
        <v>0.02</v>
      </c>
      <c r="CZ5" s="359">
        <v>0.99</v>
      </c>
      <c r="DA5" s="358">
        <v>0.96</v>
      </c>
      <c r="DB5" s="358">
        <v>0.93</v>
      </c>
      <c r="DC5" s="358">
        <v>0.77</v>
      </c>
      <c r="DD5" s="260">
        <v>1275</v>
      </c>
      <c r="DE5" s="260">
        <v>117573</v>
      </c>
      <c r="DF5" s="358">
        <v>0.41161999999999999</v>
      </c>
      <c r="DG5" s="356">
        <v>4.4798701016055418</v>
      </c>
      <c r="DH5" s="360">
        <v>100</v>
      </c>
    </row>
    <row r="6" spans="1:112">
      <c r="A6" s="352" t="s">
        <v>5256</v>
      </c>
      <c r="B6" s="353" t="s">
        <v>5230</v>
      </c>
      <c r="C6" s="354">
        <v>41101</v>
      </c>
      <c r="D6" s="355">
        <v>0.106</v>
      </c>
      <c r="E6" s="355">
        <v>7.2999999999999995E-2</v>
      </c>
      <c r="F6" s="355">
        <v>2.3E-2</v>
      </c>
      <c r="G6" s="355">
        <v>0.8990314562441073</v>
      </c>
      <c r="H6" s="355">
        <v>0.10096854375589269</v>
      </c>
      <c r="I6" s="355">
        <v>0.90490196078431373</v>
      </c>
      <c r="J6" s="355">
        <v>9.509803921568627E-2</v>
      </c>
      <c r="K6" s="355">
        <v>3.0843564760198654E-2</v>
      </c>
      <c r="L6" s="355">
        <v>0.84327176781002644</v>
      </c>
      <c r="M6" s="355">
        <v>0.89688149688149688</v>
      </c>
      <c r="N6" s="355">
        <v>0.91737202740830315</v>
      </c>
      <c r="O6" s="355">
        <v>0.91718506998444793</v>
      </c>
      <c r="P6" s="355">
        <v>0.92575928008998876</v>
      </c>
      <c r="Q6" s="355">
        <v>0.91901795529497987</v>
      </c>
      <c r="R6" s="355">
        <v>0.91542461005199305</v>
      </c>
      <c r="S6" s="355">
        <v>0.90073529411764708</v>
      </c>
      <c r="T6" s="355">
        <v>0.85432639649507114</v>
      </c>
      <c r="U6" s="355">
        <v>0.15672823218997362</v>
      </c>
      <c r="V6" s="355">
        <v>0.10311850311850312</v>
      </c>
      <c r="W6" s="355">
        <v>8.2627972591696894E-2</v>
      </c>
      <c r="X6" s="355">
        <v>8.2814930015552096E-2</v>
      </c>
      <c r="Y6" s="355">
        <v>7.4240719910011244E-2</v>
      </c>
      <c r="Z6" s="355">
        <v>8.0982044705020156E-2</v>
      </c>
      <c r="AA6" s="355">
        <v>8.4575389948006938E-2</v>
      </c>
      <c r="AB6" s="355">
        <v>9.9264705882352935E-2</v>
      </c>
      <c r="AC6" s="355">
        <v>0.14567360350492881</v>
      </c>
      <c r="AD6" s="355">
        <v>0.11393692777212615</v>
      </c>
      <c r="AE6" s="355">
        <v>0.22131814483319773</v>
      </c>
      <c r="AF6" s="355">
        <v>0.88606307222787384</v>
      </c>
      <c r="AG6" s="355">
        <v>0.77868185516680222</v>
      </c>
      <c r="AH6" s="356">
        <v>7.39</v>
      </c>
      <c r="AI6" s="356">
        <v>6.56</v>
      </c>
      <c r="AJ6" s="260">
        <v>46504</v>
      </c>
      <c r="AK6" s="260">
        <v>7343</v>
      </c>
      <c r="AL6" s="260">
        <v>2606</v>
      </c>
      <c r="AM6" s="260">
        <v>2444</v>
      </c>
      <c r="AN6" s="260">
        <v>2812</v>
      </c>
      <c r="AO6" s="260">
        <v>2819</v>
      </c>
      <c r="AP6" s="260">
        <v>2878</v>
      </c>
      <c r="AQ6" s="260">
        <v>2948</v>
      </c>
      <c r="AR6" s="260">
        <v>2883</v>
      </c>
      <c r="AS6" s="260">
        <v>3260</v>
      </c>
      <c r="AT6" s="260">
        <v>3271</v>
      </c>
      <c r="AU6" s="260">
        <v>3165</v>
      </c>
      <c r="AV6" s="260">
        <v>10075</v>
      </c>
      <c r="AW6" s="260">
        <v>22752</v>
      </c>
      <c r="AX6" s="260">
        <v>23752</v>
      </c>
      <c r="AY6" s="260">
        <v>144.1</v>
      </c>
      <c r="AZ6" s="260">
        <v>59.9</v>
      </c>
      <c r="BA6" s="356">
        <v>1.3734177215189873</v>
      </c>
      <c r="BB6" s="260">
        <v>79.239999999999995</v>
      </c>
      <c r="BC6" s="260">
        <v>84.46</v>
      </c>
      <c r="BD6" s="260">
        <v>0</v>
      </c>
      <c r="BE6" s="355">
        <v>1.5577635567531155E-2</v>
      </c>
      <c r="BF6" s="355">
        <v>1.2310217480508822E-3</v>
      </c>
      <c r="BG6" s="355">
        <v>4.2907180385288964E-2</v>
      </c>
      <c r="BH6" s="355">
        <v>8.6761406133133878E-2</v>
      </c>
      <c r="BI6" s="355">
        <v>8.8680605623648157E-2</v>
      </c>
      <c r="BJ6" s="355">
        <v>4.3606799704360683E-2</v>
      </c>
      <c r="BK6" s="355">
        <v>9.5563139931740607E-3</v>
      </c>
      <c r="BL6" s="355">
        <v>2.4602263408233556E-4</v>
      </c>
      <c r="BM6" s="260">
        <v>-54</v>
      </c>
      <c r="BN6" s="260">
        <v>-222</v>
      </c>
      <c r="BO6" s="260">
        <v>-5</v>
      </c>
      <c r="BP6" s="260">
        <v>-13</v>
      </c>
      <c r="BQ6" s="260">
        <v>-6</v>
      </c>
      <c r="BR6" s="260">
        <v>-21</v>
      </c>
      <c r="BS6" s="260">
        <v>-148</v>
      </c>
      <c r="BT6" s="260">
        <v>-75</v>
      </c>
      <c r="BU6" s="260">
        <v>-5</v>
      </c>
      <c r="BV6" s="260">
        <v>1</v>
      </c>
      <c r="BW6" s="260">
        <v>-19</v>
      </c>
      <c r="BX6" s="260">
        <v>4</v>
      </c>
      <c r="BY6" s="260">
        <v>8</v>
      </c>
      <c r="BZ6" s="260">
        <v>3</v>
      </c>
      <c r="CA6" s="260">
        <v>9</v>
      </c>
      <c r="CB6" s="260">
        <v>11</v>
      </c>
      <c r="CC6" s="260">
        <v>7</v>
      </c>
      <c r="CD6" s="260">
        <v>27</v>
      </c>
      <c r="CE6" s="357">
        <v>17</v>
      </c>
      <c r="CF6" s="357">
        <v>48.3</v>
      </c>
      <c r="CG6" s="357">
        <v>34.700000000000003</v>
      </c>
      <c r="CH6" s="357">
        <v>19.692737430167597</v>
      </c>
      <c r="CI6" s="357">
        <v>52.932960893854755</v>
      </c>
      <c r="CJ6" s="357">
        <v>27.374301675977652</v>
      </c>
      <c r="CK6" s="357">
        <v>14.131218457101657</v>
      </c>
      <c r="CL6" s="357">
        <v>43.547224224945921</v>
      </c>
      <c r="CM6" s="357">
        <v>42.321557317952411</v>
      </c>
      <c r="CN6" s="357">
        <v>15.535030787152603</v>
      </c>
      <c r="CO6" s="357">
        <v>45.406889665501744</v>
      </c>
      <c r="CP6" s="357">
        <v>39.058079547345649</v>
      </c>
      <c r="CQ6" s="357">
        <v>18.576030395638888</v>
      </c>
      <c r="CR6" s="357">
        <v>49.359874452795907</v>
      </c>
      <c r="CS6" s="357">
        <v>32.064095151565212</v>
      </c>
      <c r="CT6" s="357">
        <v>12.448654539357868</v>
      </c>
      <c r="CU6" s="357">
        <v>41.394919942996061</v>
      </c>
      <c r="CV6" s="357">
        <v>46.15642551764607</v>
      </c>
      <c r="CW6" s="357">
        <v>4.5</v>
      </c>
      <c r="CX6" s="357">
        <v>15.474737612887479</v>
      </c>
      <c r="CY6" s="358">
        <v>0.02</v>
      </c>
      <c r="CZ6" s="359">
        <v>0.99</v>
      </c>
      <c r="DA6" s="358">
        <v>0.96</v>
      </c>
      <c r="DB6" s="358">
        <v>0.93</v>
      </c>
      <c r="DC6" s="358">
        <v>0.77</v>
      </c>
      <c r="DD6" s="260">
        <v>1275</v>
      </c>
      <c r="DE6" s="260">
        <v>5828</v>
      </c>
      <c r="DF6" s="358">
        <v>0.41161999999999999</v>
      </c>
      <c r="DG6" s="356">
        <v>4.9331393482958559</v>
      </c>
      <c r="DH6" s="360">
        <v>93.6</v>
      </c>
    </row>
    <row r="7" spans="1:112">
      <c r="A7" s="352" t="s">
        <v>5257</v>
      </c>
      <c r="B7" s="353" t="s">
        <v>5231</v>
      </c>
      <c r="C7" s="354">
        <v>48421</v>
      </c>
      <c r="D7" s="355">
        <v>0.106</v>
      </c>
      <c r="E7" s="355">
        <v>7.2999999999999995E-2</v>
      </c>
      <c r="F7" s="355">
        <v>2.3E-2</v>
      </c>
      <c r="G7" s="355">
        <v>0.92699619771863118</v>
      </c>
      <c r="H7" s="355">
        <v>7.3003802281368824E-2</v>
      </c>
      <c r="I7" s="355">
        <v>0.92757009345794394</v>
      </c>
      <c r="J7" s="355">
        <v>7.2429906542056069E-2</v>
      </c>
      <c r="K7" s="355">
        <v>3.5558548159548543E-2</v>
      </c>
      <c r="L7" s="355">
        <v>0.89915966386554624</v>
      </c>
      <c r="M7" s="355">
        <v>0.92982456140350878</v>
      </c>
      <c r="N7" s="355">
        <v>0.93658536585365859</v>
      </c>
      <c r="O7" s="355">
        <v>0.94630872483221473</v>
      </c>
      <c r="P7" s="355">
        <v>0.96296296296296291</v>
      </c>
      <c r="Q7" s="355">
        <v>0.9022346368715084</v>
      </c>
      <c r="R7" s="355">
        <v>0.93838862559241709</v>
      </c>
      <c r="S7" s="355">
        <v>0.91812865497076024</v>
      </c>
      <c r="T7" s="355">
        <v>0.8733624454148472</v>
      </c>
      <c r="U7" s="355">
        <v>0.10084033613445378</v>
      </c>
      <c r="V7" s="355">
        <v>7.0175438596491224E-2</v>
      </c>
      <c r="W7" s="355">
        <v>6.3414634146341464E-2</v>
      </c>
      <c r="X7" s="355">
        <v>5.3691275167785234E-2</v>
      </c>
      <c r="Y7" s="355">
        <v>3.7037037037037035E-2</v>
      </c>
      <c r="Z7" s="355">
        <v>9.7765363128491614E-2</v>
      </c>
      <c r="AA7" s="355">
        <v>6.1611374407582936E-2</v>
      </c>
      <c r="AB7" s="355">
        <v>8.1871345029239762E-2</v>
      </c>
      <c r="AC7" s="355">
        <v>0.12663755458515283</v>
      </c>
      <c r="AD7" s="355">
        <v>0.11393692777212615</v>
      </c>
      <c r="AE7" s="355">
        <v>0.22131814483319773</v>
      </c>
      <c r="AF7" s="355">
        <v>0.88606307222787384</v>
      </c>
      <c r="AG7" s="355">
        <v>0.77868185516680222</v>
      </c>
      <c r="AH7" s="356">
        <v>7.39</v>
      </c>
      <c r="AI7" s="356">
        <v>6.56</v>
      </c>
      <c r="AJ7" s="260">
        <v>5403</v>
      </c>
      <c r="AK7" s="260">
        <v>878</v>
      </c>
      <c r="AL7" s="260">
        <v>312</v>
      </c>
      <c r="AM7" s="260">
        <v>155</v>
      </c>
      <c r="AN7" s="260">
        <v>188</v>
      </c>
      <c r="AO7" s="260">
        <v>225</v>
      </c>
      <c r="AP7" s="260">
        <v>309</v>
      </c>
      <c r="AQ7" s="260">
        <v>385</v>
      </c>
      <c r="AR7" s="260">
        <v>371</v>
      </c>
      <c r="AS7" s="260">
        <v>464</v>
      </c>
      <c r="AT7" s="260">
        <v>401</v>
      </c>
      <c r="AU7" s="260">
        <v>388</v>
      </c>
      <c r="AV7" s="260">
        <v>1327</v>
      </c>
      <c r="AW7" s="260">
        <v>2695</v>
      </c>
      <c r="AX7" s="260">
        <v>2708</v>
      </c>
      <c r="AY7" s="260">
        <v>15.4</v>
      </c>
      <c r="AZ7" s="260">
        <v>68.900000000000006</v>
      </c>
      <c r="BA7" s="356">
        <v>1.50920245398773</v>
      </c>
      <c r="BB7" s="260">
        <v>79.239999999999995</v>
      </c>
      <c r="BC7" s="260">
        <v>84.46</v>
      </c>
      <c r="BD7" s="260">
        <v>0</v>
      </c>
      <c r="BE7" s="355">
        <v>1.3293943870014771E-2</v>
      </c>
      <c r="BF7" s="355">
        <v>0</v>
      </c>
      <c r="BG7" s="355">
        <v>3.0769230769230771E-2</v>
      </c>
      <c r="BH7" s="355">
        <v>0.1368421052631579</v>
      </c>
      <c r="BI7" s="355">
        <v>5.3571428571428568E-2</v>
      </c>
      <c r="BJ7" s="355">
        <v>7.2368421052631582E-2</v>
      </c>
      <c r="BK7" s="355">
        <v>2.1739130434782608E-2</v>
      </c>
      <c r="BL7" s="355">
        <v>0</v>
      </c>
      <c r="BM7" s="260">
        <v>2</v>
      </c>
      <c r="BN7" s="260">
        <v>-80</v>
      </c>
      <c r="BO7" s="260">
        <v>-1</v>
      </c>
      <c r="BP7" s="260">
        <v>-5</v>
      </c>
      <c r="BQ7" s="260">
        <v>-5</v>
      </c>
      <c r="BR7" s="260">
        <v>-44</v>
      </c>
      <c r="BS7" s="260">
        <v>-16</v>
      </c>
      <c r="BT7" s="260">
        <v>-21</v>
      </c>
      <c r="BU7" s="260">
        <v>12</v>
      </c>
      <c r="BV7" s="260">
        <v>-9</v>
      </c>
      <c r="BW7" s="260">
        <v>0</v>
      </c>
      <c r="BX7" s="260">
        <v>6</v>
      </c>
      <c r="BY7" s="260">
        <v>6</v>
      </c>
      <c r="BZ7" s="260">
        <v>-4</v>
      </c>
      <c r="CA7" s="260">
        <v>8</v>
      </c>
      <c r="CB7" s="260">
        <v>6</v>
      </c>
      <c r="CC7" s="260">
        <v>-10</v>
      </c>
      <c r="CD7" s="260">
        <v>-3</v>
      </c>
      <c r="CE7" s="357">
        <v>18.2</v>
      </c>
      <c r="CF7" s="357">
        <v>48.5</v>
      </c>
      <c r="CG7" s="357">
        <v>33.299999999999997</v>
      </c>
      <c r="CH7" s="357">
        <v>20.353982300884958</v>
      </c>
      <c r="CI7" s="357">
        <v>59.292035398230091</v>
      </c>
      <c r="CJ7" s="357">
        <v>20.353982300884958</v>
      </c>
      <c r="CK7" s="357">
        <v>16.071428571428573</v>
      </c>
      <c r="CL7" s="357">
        <v>37.5</v>
      </c>
      <c r="CM7" s="357">
        <v>46.428571428571431</v>
      </c>
      <c r="CN7" s="357">
        <v>15.159282314170634</v>
      </c>
      <c r="CO7" s="357">
        <v>43.793482240937379</v>
      </c>
      <c r="CP7" s="357">
        <v>41.047235444891982</v>
      </c>
      <c r="CQ7" s="357">
        <v>18.534798534798536</v>
      </c>
      <c r="CR7" s="357">
        <v>48.791208791208788</v>
      </c>
      <c r="CS7" s="357">
        <v>32.673992673992672</v>
      </c>
      <c r="CT7" s="357">
        <v>11.786237188872621</v>
      </c>
      <c r="CU7" s="357">
        <v>38.799414348462662</v>
      </c>
      <c r="CV7" s="357">
        <v>49.414348462664712</v>
      </c>
      <c r="CW7" s="357"/>
      <c r="CX7" s="357">
        <v>12.464183381088825</v>
      </c>
      <c r="CY7" s="358">
        <v>0.02</v>
      </c>
      <c r="CZ7" s="359">
        <v>0.67</v>
      </c>
      <c r="DA7" s="358">
        <v>0.96</v>
      </c>
      <c r="DB7" s="358">
        <v>0.93</v>
      </c>
      <c r="DC7" s="358">
        <v>0.77</v>
      </c>
      <c r="DD7" s="260">
        <v>1275</v>
      </c>
      <c r="DE7" s="260">
        <v>1113</v>
      </c>
      <c r="DF7" s="358">
        <v>0.41161999999999999</v>
      </c>
      <c r="DG7" s="356">
        <v>8.3515781791643864</v>
      </c>
      <c r="DH7" s="360">
        <v>41.5</v>
      </c>
    </row>
    <row r="8" spans="1:112">
      <c r="A8" s="352" t="s">
        <v>5258</v>
      </c>
      <c r="B8" s="353" t="s">
        <v>5232</v>
      </c>
      <c r="C8" s="354">
        <v>43229</v>
      </c>
      <c r="D8" s="355">
        <v>0.106</v>
      </c>
      <c r="E8" s="355">
        <v>7.2999999999999995E-2</v>
      </c>
      <c r="F8" s="355">
        <v>2.3E-2</v>
      </c>
      <c r="G8" s="355">
        <v>0.89810533949777893</v>
      </c>
      <c r="H8" s="355">
        <v>0.10189466050222101</v>
      </c>
      <c r="I8" s="355">
        <v>0.91972518531911052</v>
      </c>
      <c r="J8" s="355">
        <v>8.0274814680889525E-2</v>
      </c>
      <c r="K8" s="355">
        <v>3.3117578720258299E-2</v>
      </c>
      <c r="L8" s="355">
        <v>0.87182260681449431</v>
      </c>
      <c r="M8" s="355">
        <v>0.89469250210614992</v>
      </c>
      <c r="N8" s="355">
        <v>0.91455325790089737</v>
      </c>
      <c r="O8" s="355">
        <v>0.9231629988810145</v>
      </c>
      <c r="P8" s="355">
        <v>0.94088291746641073</v>
      </c>
      <c r="Q8" s="355">
        <v>0.92414082145850796</v>
      </c>
      <c r="R8" s="355">
        <v>0.9206062793215446</v>
      </c>
      <c r="S8" s="355">
        <v>0.90714285714285714</v>
      </c>
      <c r="T8" s="355">
        <v>0.84518072289156632</v>
      </c>
      <c r="U8" s="355">
        <v>0.12817739318550567</v>
      </c>
      <c r="V8" s="355">
        <v>0.10530749789385004</v>
      </c>
      <c r="W8" s="355">
        <v>8.5446742099102607E-2</v>
      </c>
      <c r="X8" s="355">
        <v>7.6837001118985448E-2</v>
      </c>
      <c r="Y8" s="355">
        <v>5.9117082533589251E-2</v>
      </c>
      <c r="Z8" s="355">
        <v>7.5859178541492031E-2</v>
      </c>
      <c r="AA8" s="355">
        <v>7.9393720678455432E-2</v>
      </c>
      <c r="AB8" s="355">
        <v>9.285714285714286E-2</v>
      </c>
      <c r="AC8" s="355">
        <v>0.15481927710843374</v>
      </c>
      <c r="AD8" s="355">
        <v>0.11393692777212615</v>
      </c>
      <c r="AE8" s="355">
        <v>0.22131814483319773</v>
      </c>
      <c r="AF8" s="355">
        <v>0.88606307222787384</v>
      </c>
      <c r="AG8" s="355">
        <v>0.77868185516680222</v>
      </c>
      <c r="AH8" s="356">
        <v>7.39</v>
      </c>
      <c r="AI8" s="356">
        <v>6.56</v>
      </c>
      <c r="AJ8" s="260">
        <v>43410</v>
      </c>
      <c r="AK8" s="260">
        <v>7515</v>
      </c>
      <c r="AL8" s="260">
        <v>2489</v>
      </c>
      <c r="AM8" s="260">
        <v>2588</v>
      </c>
      <c r="AN8" s="260">
        <v>2951</v>
      </c>
      <c r="AO8" s="260">
        <v>2940</v>
      </c>
      <c r="AP8" s="260">
        <v>3072</v>
      </c>
      <c r="AQ8" s="260">
        <v>2880</v>
      </c>
      <c r="AR8" s="260">
        <v>2560</v>
      </c>
      <c r="AS8" s="260">
        <v>3031</v>
      </c>
      <c r="AT8" s="260">
        <v>2929</v>
      </c>
      <c r="AU8" s="260">
        <v>2809</v>
      </c>
      <c r="AV8" s="260">
        <v>7646</v>
      </c>
      <c r="AW8" s="260">
        <v>21177</v>
      </c>
      <c r="AX8" s="260">
        <v>22233</v>
      </c>
      <c r="AY8" s="260">
        <v>1156.4000000000001</v>
      </c>
      <c r="AZ8" s="260">
        <v>53.7</v>
      </c>
      <c r="BA8" s="356">
        <v>1.0173410404624277</v>
      </c>
      <c r="BB8" s="260">
        <v>79.239999999999995</v>
      </c>
      <c r="BC8" s="260">
        <v>84.46</v>
      </c>
      <c r="BD8" s="260">
        <v>1</v>
      </c>
      <c r="BE8" s="355">
        <v>1.8396077902217426E-2</v>
      </c>
      <c r="BF8" s="355">
        <v>1.026694045174538E-3</v>
      </c>
      <c r="BG8" s="355">
        <v>3.5521235521235518E-2</v>
      </c>
      <c r="BH8" s="355">
        <v>8.6745315752949345E-2</v>
      </c>
      <c r="BI8" s="355">
        <v>9.7717546362339522E-2</v>
      </c>
      <c r="BJ8" s="355">
        <v>5.3289473684210525E-2</v>
      </c>
      <c r="BK8" s="355">
        <v>9.8730606488011286E-3</v>
      </c>
      <c r="BL8" s="355">
        <v>9.7210070963351798E-5</v>
      </c>
      <c r="BM8" s="260">
        <v>113</v>
      </c>
      <c r="BN8" s="260">
        <v>675</v>
      </c>
      <c r="BO8" s="260">
        <v>66</v>
      </c>
      <c r="BP8" s="260">
        <v>43</v>
      </c>
      <c r="BQ8" s="260">
        <v>27</v>
      </c>
      <c r="BR8" s="260">
        <v>69</v>
      </c>
      <c r="BS8" s="260">
        <v>2</v>
      </c>
      <c r="BT8" s="260">
        <v>171</v>
      </c>
      <c r="BU8" s="260">
        <v>97</v>
      </c>
      <c r="BV8" s="260">
        <v>41</v>
      </c>
      <c r="BW8" s="260">
        <v>1</v>
      </c>
      <c r="BX8" s="260">
        <v>39</v>
      </c>
      <c r="BY8" s="260">
        <v>18</v>
      </c>
      <c r="BZ8" s="260">
        <v>15</v>
      </c>
      <c r="CA8" s="260">
        <v>9</v>
      </c>
      <c r="CB8" s="260">
        <v>39</v>
      </c>
      <c r="CC8" s="260">
        <v>8</v>
      </c>
      <c r="CD8" s="260">
        <v>30</v>
      </c>
      <c r="CE8" s="357">
        <v>15</v>
      </c>
      <c r="CF8" s="357">
        <v>48.3</v>
      </c>
      <c r="CG8" s="357">
        <v>36.700000000000003</v>
      </c>
      <c r="CH8" s="357">
        <v>18.985695708712612</v>
      </c>
      <c r="CI8" s="357">
        <v>53.511053315994793</v>
      </c>
      <c r="CJ8" s="357">
        <v>27.503250975292588</v>
      </c>
      <c r="CK8" s="357">
        <v>10.699001426533524</v>
      </c>
      <c r="CL8" s="357">
        <v>42.582025677603426</v>
      </c>
      <c r="CM8" s="357">
        <v>46.718972895863054</v>
      </c>
      <c r="CN8" s="357">
        <v>15.091489728983257</v>
      </c>
      <c r="CO8" s="357">
        <v>43.341101329190394</v>
      </c>
      <c r="CP8" s="357">
        <v>41.567408941826343</v>
      </c>
      <c r="CQ8" s="357">
        <v>18.538062283737027</v>
      </c>
      <c r="CR8" s="357">
        <v>47.491349480968857</v>
      </c>
      <c r="CS8" s="357">
        <v>33.970588235294116</v>
      </c>
      <c r="CT8" s="357">
        <v>11.660351360661386</v>
      </c>
      <c r="CU8" s="357">
        <v>39.209438511884258</v>
      </c>
      <c r="CV8" s="357">
        <v>49.130210127454362</v>
      </c>
      <c r="CW8" s="357">
        <v>4.7</v>
      </c>
      <c r="CX8" s="357">
        <v>14.427480916030536</v>
      </c>
      <c r="CY8" s="358">
        <v>0.02</v>
      </c>
      <c r="CZ8" s="359">
        <v>0.96</v>
      </c>
      <c r="DA8" s="358">
        <v>0.96</v>
      </c>
      <c r="DB8" s="358">
        <v>0.93</v>
      </c>
      <c r="DC8" s="358">
        <v>0.77</v>
      </c>
      <c r="DD8" s="260">
        <v>1275</v>
      </c>
      <c r="DE8" s="260">
        <v>5431</v>
      </c>
      <c r="DF8" s="358">
        <v>0.41161999999999999</v>
      </c>
      <c r="DG8" s="356">
        <v>3.4256788499483228</v>
      </c>
      <c r="DH8" s="360">
        <v>99.9</v>
      </c>
    </row>
    <row r="9" spans="1:112">
      <c r="A9" s="352" t="s">
        <v>5259</v>
      </c>
      <c r="B9" s="353" t="s">
        <v>5233</v>
      </c>
      <c r="C9" s="354">
        <v>38265</v>
      </c>
      <c r="D9" s="355">
        <v>0.106</v>
      </c>
      <c r="E9" s="355">
        <v>7.2999999999999995E-2</v>
      </c>
      <c r="F9" s="355">
        <v>2.3E-2</v>
      </c>
      <c r="G9" s="355">
        <v>0.89148024750118993</v>
      </c>
      <c r="H9" s="355">
        <v>0.10851975249881009</v>
      </c>
      <c r="I9" s="355">
        <v>0.8923157344485102</v>
      </c>
      <c r="J9" s="355">
        <v>0.10768426555148981</v>
      </c>
      <c r="K9" s="355">
        <v>3.5147815977412393E-2</v>
      </c>
      <c r="L9" s="355">
        <v>0.85654008438818563</v>
      </c>
      <c r="M9" s="355">
        <v>0.86446886446886451</v>
      </c>
      <c r="N9" s="355">
        <v>0.92612137203166223</v>
      </c>
      <c r="O9" s="355">
        <v>0.92</v>
      </c>
      <c r="P9" s="355">
        <v>0.92613636363636365</v>
      </c>
      <c r="Q9" s="355">
        <v>0.89483394833948338</v>
      </c>
      <c r="R9" s="355">
        <v>0.89056603773584908</v>
      </c>
      <c r="S9" s="355">
        <v>0.89563567362428842</v>
      </c>
      <c r="T9" s="355">
        <v>0.80653950953678477</v>
      </c>
      <c r="U9" s="355">
        <v>0.14345991561181434</v>
      </c>
      <c r="V9" s="355">
        <v>0.13553113553113552</v>
      </c>
      <c r="W9" s="355">
        <v>7.3878627968337732E-2</v>
      </c>
      <c r="X9" s="355">
        <v>0.08</v>
      </c>
      <c r="Y9" s="355">
        <v>7.3863636363636367E-2</v>
      </c>
      <c r="Z9" s="355">
        <v>0.10516605166051661</v>
      </c>
      <c r="AA9" s="355">
        <v>0.10943396226415095</v>
      </c>
      <c r="AB9" s="355">
        <v>0.10436432637571158</v>
      </c>
      <c r="AC9" s="355">
        <v>0.19346049046321526</v>
      </c>
      <c r="AD9" s="355">
        <v>0.11393692777212615</v>
      </c>
      <c r="AE9" s="355">
        <v>0.22131814483319773</v>
      </c>
      <c r="AF9" s="355">
        <v>0.88606307222787384</v>
      </c>
      <c r="AG9" s="355">
        <v>0.77868185516680222</v>
      </c>
      <c r="AH9" s="356">
        <v>7.39</v>
      </c>
      <c r="AI9" s="356">
        <v>6.56</v>
      </c>
      <c r="AJ9" s="260">
        <v>8778</v>
      </c>
      <c r="AK9" s="260">
        <v>1411</v>
      </c>
      <c r="AL9" s="260">
        <v>498</v>
      </c>
      <c r="AM9" s="260">
        <v>288</v>
      </c>
      <c r="AN9" s="260">
        <v>324</v>
      </c>
      <c r="AO9" s="260">
        <v>422</v>
      </c>
      <c r="AP9" s="260">
        <v>533</v>
      </c>
      <c r="AQ9" s="260">
        <v>607</v>
      </c>
      <c r="AR9" s="260">
        <v>545</v>
      </c>
      <c r="AS9" s="260">
        <v>641</v>
      </c>
      <c r="AT9" s="260">
        <v>625</v>
      </c>
      <c r="AU9" s="260">
        <v>656</v>
      </c>
      <c r="AV9" s="260">
        <v>2228</v>
      </c>
      <c r="AW9" s="260">
        <v>4347</v>
      </c>
      <c r="AX9" s="260">
        <v>4431</v>
      </c>
      <c r="AY9" s="260">
        <v>36.200000000000003</v>
      </c>
      <c r="AZ9" s="260">
        <v>70.8</v>
      </c>
      <c r="BA9" s="356">
        <v>1.5776397515527949</v>
      </c>
      <c r="BB9" s="260">
        <v>79.239999999999995</v>
      </c>
      <c r="BC9" s="260">
        <v>84.46</v>
      </c>
      <c r="BD9" s="260">
        <v>0</v>
      </c>
      <c r="BE9" s="355">
        <v>1.1284134506883321E-2</v>
      </c>
      <c r="BF9" s="355">
        <v>1.0183299389002036E-3</v>
      </c>
      <c r="BG9" s="355">
        <v>9.0090090090090086E-2</v>
      </c>
      <c r="BH9" s="355">
        <v>8.8435374149659865E-2</v>
      </c>
      <c r="BI9" s="355">
        <v>7.7625570776255703E-2</v>
      </c>
      <c r="BJ9" s="355">
        <v>2.3622047244094488E-2</v>
      </c>
      <c r="BK9" s="355">
        <v>1.0526315789473684E-2</v>
      </c>
      <c r="BL9" s="355">
        <v>0</v>
      </c>
      <c r="BM9" s="260">
        <v>-50</v>
      </c>
      <c r="BN9" s="260">
        <v>-78</v>
      </c>
      <c r="BO9" s="260">
        <v>-1</v>
      </c>
      <c r="BP9" s="260">
        <v>2</v>
      </c>
      <c r="BQ9" s="260">
        <v>-4</v>
      </c>
      <c r="BR9" s="260">
        <v>-26</v>
      </c>
      <c r="BS9" s="260">
        <v>-31</v>
      </c>
      <c r="BT9" s="260">
        <v>-12</v>
      </c>
      <c r="BU9" s="260">
        <v>0</v>
      </c>
      <c r="BV9" s="260">
        <v>-4</v>
      </c>
      <c r="BW9" s="260">
        <v>9</v>
      </c>
      <c r="BX9" s="260">
        <v>-22</v>
      </c>
      <c r="BY9" s="260">
        <v>10</v>
      </c>
      <c r="BZ9" s="260">
        <v>1</v>
      </c>
      <c r="CA9" s="260">
        <v>5</v>
      </c>
      <c r="CB9" s="260">
        <v>-2</v>
      </c>
      <c r="CC9" s="260">
        <v>0</v>
      </c>
      <c r="CD9" s="260">
        <v>-3</v>
      </c>
      <c r="CE9" s="357">
        <v>25.1</v>
      </c>
      <c r="CF9" s="357">
        <v>56.2</v>
      </c>
      <c r="CG9" s="357">
        <v>18.7</v>
      </c>
      <c r="CH9" s="357">
        <v>29.064039408866993</v>
      </c>
      <c r="CI9" s="357">
        <v>58.620689655172406</v>
      </c>
      <c r="CJ9" s="357">
        <v>12.315270935960591</v>
      </c>
      <c r="CK9" s="357">
        <v>21.461187214611872</v>
      </c>
      <c r="CL9" s="357">
        <v>53.881278538812779</v>
      </c>
      <c r="CM9" s="357">
        <v>24.657534246575342</v>
      </c>
      <c r="CN9" s="357">
        <v>21.686193429818516</v>
      </c>
      <c r="CO9" s="357">
        <v>51.826326671261199</v>
      </c>
      <c r="CP9" s="357">
        <v>26.487479898920284</v>
      </c>
      <c r="CQ9" s="357">
        <v>25.244010647737358</v>
      </c>
      <c r="CR9" s="357">
        <v>55.678793256433011</v>
      </c>
      <c r="CS9" s="357">
        <v>19.077196095829635</v>
      </c>
      <c r="CT9" s="357">
        <v>17.86565030967127</v>
      </c>
      <c r="CU9" s="357">
        <v>47.689375893282516</v>
      </c>
      <c r="CV9" s="357">
        <v>34.444973797046217</v>
      </c>
      <c r="CW9" s="357">
        <v>2.2999999999999998</v>
      </c>
      <c r="CX9" s="357">
        <v>16.055846422338568</v>
      </c>
      <c r="CY9" s="358">
        <v>0.02</v>
      </c>
      <c r="CZ9" s="359">
        <v>0.83</v>
      </c>
      <c r="DA9" s="358">
        <v>0.96</v>
      </c>
      <c r="DB9" s="358">
        <v>0.93</v>
      </c>
      <c r="DC9" s="358">
        <v>0.77</v>
      </c>
      <c r="DD9" s="260">
        <v>1275</v>
      </c>
      <c r="DE9" s="260">
        <v>1163</v>
      </c>
      <c r="DF9" s="358">
        <v>0.41161999999999999</v>
      </c>
      <c r="DG9" s="356">
        <v>7.3240449438202226</v>
      </c>
      <c r="DH9" s="360">
        <v>85.6</v>
      </c>
    </row>
    <row r="10" spans="1:112">
      <c r="A10" s="352" t="s">
        <v>5260</v>
      </c>
      <c r="B10" s="353" t="s">
        <v>5234</v>
      </c>
      <c r="C10" s="354">
        <v>90833</v>
      </c>
      <c r="D10" s="355">
        <v>0.106</v>
      </c>
      <c r="E10" s="355">
        <v>7.2999999999999995E-2</v>
      </c>
      <c r="F10" s="355">
        <v>2.3E-2</v>
      </c>
      <c r="G10" s="355">
        <v>0.93613138686131392</v>
      </c>
      <c r="H10" s="355">
        <v>6.3868613138686137E-2</v>
      </c>
      <c r="I10" s="355">
        <v>0.9459815546772069</v>
      </c>
      <c r="J10" s="355">
        <v>5.4018445322793152E-2</v>
      </c>
      <c r="K10" s="355">
        <v>2.5546356380995002E-2</v>
      </c>
      <c r="L10" s="355">
        <v>0.9358974358974359</v>
      </c>
      <c r="M10" s="355">
        <v>0.94099378881987583</v>
      </c>
      <c r="N10" s="355">
        <v>0.94</v>
      </c>
      <c r="O10" s="355">
        <v>0.95121951219512191</v>
      </c>
      <c r="P10" s="355">
        <v>0.94581280788177335</v>
      </c>
      <c r="Q10" s="355">
        <v>0.94251134644478063</v>
      </c>
      <c r="R10" s="355">
        <v>0.94032023289665212</v>
      </c>
      <c r="S10" s="355">
        <v>0.92294220665499127</v>
      </c>
      <c r="T10" s="355">
        <v>0.92957746478873238</v>
      </c>
      <c r="U10" s="355">
        <v>6.4102564102564097E-2</v>
      </c>
      <c r="V10" s="355">
        <v>5.9006211180124224E-2</v>
      </c>
      <c r="W10" s="355">
        <v>0.06</v>
      </c>
      <c r="X10" s="355">
        <v>4.878048780487805E-2</v>
      </c>
      <c r="Y10" s="355">
        <v>5.4187192118226604E-2</v>
      </c>
      <c r="Z10" s="355">
        <v>5.7488653555219364E-2</v>
      </c>
      <c r="AA10" s="355">
        <v>5.9679767103347887E-2</v>
      </c>
      <c r="AB10" s="355">
        <v>7.7057793345008757E-2</v>
      </c>
      <c r="AC10" s="355">
        <v>7.0422535211267609E-2</v>
      </c>
      <c r="AD10" s="355">
        <v>0.11393692777212615</v>
      </c>
      <c r="AE10" s="355">
        <v>0.22131814483319773</v>
      </c>
      <c r="AF10" s="355">
        <v>0.88606307222787384</v>
      </c>
      <c r="AG10" s="355">
        <v>0.77868185516680222</v>
      </c>
      <c r="AH10" s="356">
        <v>7.39</v>
      </c>
      <c r="AI10" s="356">
        <v>6.56</v>
      </c>
      <c r="AJ10" s="260">
        <v>9615</v>
      </c>
      <c r="AK10" s="260">
        <v>1718</v>
      </c>
      <c r="AL10" s="260">
        <v>761</v>
      </c>
      <c r="AM10" s="260">
        <v>477</v>
      </c>
      <c r="AN10" s="260">
        <v>390</v>
      </c>
      <c r="AO10" s="260">
        <v>406</v>
      </c>
      <c r="AP10" s="260">
        <v>503</v>
      </c>
      <c r="AQ10" s="260">
        <v>669</v>
      </c>
      <c r="AR10" s="260">
        <v>654</v>
      </c>
      <c r="AS10" s="260">
        <v>766</v>
      </c>
      <c r="AT10" s="260">
        <v>647</v>
      </c>
      <c r="AU10" s="260">
        <v>528</v>
      </c>
      <c r="AV10" s="260">
        <v>2096</v>
      </c>
      <c r="AW10" s="260">
        <v>4627</v>
      </c>
      <c r="AX10" s="260">
        <v>4988</v>
      </c>
      <c r="AY10" s="260">
        <v>1632.4</v>
      </c>
      <c r="AZ10" s="260">
        <v>65.7</v>
      </c>
      <c r="BA10" s="356">
        <v>1.2178770949720672</v>
      </c>
      <c r="BB10" s="260">
        <v>79.239999999999995</v>
      </c>
      <c r="BC10" s="260">
        <v>84.46</v>
      </c>
      <c r="BD10" s="260">
        <v>0</v>
      </c>
      <c r="BE10" s="355">
        <v>1.3231756214915798E-2</v>
      </c>
      <c r="BF10" s="355">
        <v>0</v>
      </c>
      <c r="BG10" s="355">
        <v>2.0920502092050208E-2</v>
      </c>
      <c r="BH10" s="355">
        <v>4.712041884816754E-2</v>
      </c>
      <c r="BI10" s="355">
        <v>8.8785046728971959E-2</v>
      </c>
      <c r="BJ10" s="355">
        <v>8.984375E-2</v>
      </c>
      <c r="BK10" s="355">
        <v>2.9498525073746312E-2</v>
      </c>
      <c r="BL10" s="355">
        <v>0</v>
      </c>
      <c r="BM10" s="260">
        <v>-6</v>
      </c>
      <c r="BN10" s="260">
        <v>-37</v>
      </c>
      <c r="BO10" s="260">
        <v>34</v>
      </c>
      <c r="BP10" s="260">
        <v>24</v>
      </c>
      <c r="BQ10" s="260">
        <v>21</v>
      </c>
      <c r="BR10" s="260">
        <v>-13</v>
      </c>
      <c r="BS10" s="260">
        <v>-130</v>
      </c>
      <c r="BT10" s="260">
        <v>-54</v>
      </c>
      <c r="BU10" s="260">
        <v>30</v>
      </c>
      <c r="BV10" s="260">
        <v>29</v>
      </c>
      <c r="BW10" s="260">
        <v>18</v>
      </c>
      <c r="BX10" s="260">
        <v>11</v>
      </c>
      <c r="BY10" s="260">
        <v>-4</v>
      </c>
      <c r="BZ10" s="260">
        <v>-3</v>
      </c>
      <c r="CA10" s="260">
        <v>-3</v>
      </c>
      <c r="CB10" s="260">
        <v>1</v>
      </c>
      <c r="CC10" s="260">
        <v>-5</v>
      </c>
      <c r="CD10" s="260">
        <v>7</v>
      </c>
      <c r="CE10" s="357">
        <v>15</v>
      </c>
      <c r="CF10" s="357">
        <v>27.4</v>
      </c>
      <c r="CG10" s="357">
        <v>57.6</v>
      </c>
      <c r="CH10" s="357">
        <v>16.145833333333336</v>
      </c>
      <c r="CI10" s="357">
        <v>33.333333333333329</v>
      </c>
      <c r="CJ10" s="357">
        <v>50.520833333333336</v>
      </c>
      <c r="CK10" s="357">
        <v>14.018691588785046</v>
      </c>
      <c r="CL10" s="357">
        <v>21.962616822429908</v>
      </c>
      <c r="CM10" s="357">
        <v>64.018691588785046</v>
      </c>
      <c r="CN10" s="357">
        <v>8.6565855796625026</v>
      </c>
      <c r="CO10" s="357">
        <v>22.594784133245668</v>
      </c>
      <c r="CP10" s="357">
        <v>68.748630287091828</v>
      </c>
      <c r="CQ10" s="357">
        <v>10.417602155365962</v>
      </c>
      <c r="CR10" s="357">
        <v>25.954198473282442</v>
      </c>
      <c r="CS10" s="357">
        <v>63.628199371351592</v>
      </c>
      <c r="CT10" s="357">
        <v>6.977739726027397</v>
      </c>
      <c r="CU10" s="357">
        <v>19.392123287671232</v>
      </c>
      <c r="CV10" s="357">
        <v>73.630136986301366</v>
      </c>
      <c r="CW10" s="357">
        <v>3.6</v>
      </c>
      <c r="CX10" s="357">
        <v>10.428736964078796</v>
      </c>
      <c r="CY10" s="358">
        <v>0.02</v>
      </c>
      <c r="CZ10" s="359">
        <v>0.94</v>
      </c>
      <c r="DA10" s="358">
        <v>0.96</v>
      </c>
      <c r="DB10" s="358">
        <v>0.93</v>
      </c>
      <c r="DC10" s="358">
        <v>0.77</v>
      </c>
      <c r="DD10" s="260">
        <v>1275</v>
      </c>
      <c r="DE10" s="260">
        <v>468</v>
      </c>
      <c r="DF10" s="358">
        <v>0.41161999999999999</v>
      </c>
      <c r="DG10" s="356">
        <v>4.0253532834580215</v>
      </c>
      <c r="DH10" s="360">
        <v>100</v>
      </c>
    </row>
    <row r="11" spans="1:112">
      <c r="A11" s="352" t="s">
        <v>5261</v>
      </c>
      <c r="B11" s="353" t="s">
        <v>5235</v>
      </c>
      <c r="C11" s="354">
        <v>41721</v>
      </c>
      <c r="D11" s="355">
        <v>0.106</v>
      </c>
      <c r="E11" s="355">
        <v>7.2999999999999995E-2</v>
      </c>
      <c r="F11" s="355">
        <v>2.3E-2</v>
      </c>
      <c r="G11" s="355">
        <v>0.90139768508407947</v>
      </c>
      <c r="H11" s="355">
        <v>9.8602314915920503E-2</v>
      </c>
      <c r="I11" s="355">
        <v>0.90749348146468656</v>
      </c>
      <c r="J11" s="355">
        <v>9.2506518535313456E-2</v>
      </c>
      <c r="K11" s="355">
        <v>3.4340990414743124E-2</v>
      </c>
      <c r="L11" s="355">
        <v>0.86893509766855703</v>
      </c>
      <c r="M11" s="355">
        <v>0.89511941848390442</v>
      </c>
      <c r="N11" s="355">
        <v>0.90322580645161288</v>
      </c>
      <c r="O11" s="355">
        <v>0.92279069767441857</v>
      </c>
      <c r="P11" s="355">
        <v>0.91787893007977472</v>
      </c>
      <c r="Q11" s="355">
        <v>0.91826176927056391</v>
      </c>
      <c r="R11" s="355">
        <v>0.91481649297689172</v>
      </c>
      <c r="S11" s="355">
        <v>0.90682926829268296</v>
      </c>
      <c r="T11" s="355">
        <v>0.86041358936484491</v>
      </c>
      <c r="U11" s="355">
        <v>0.13106490233144297</v>
      </c>
      <c r="V11" s="355">
        <v>0.10488058151609553</v>
      </c>
      <c r="W11" s="355">
        <v>9.6774193548387094E-2</v>
      </c>
      <c r="X11" s="355">
        <v>7.7209302325581389E-2</v>
      </c>
      <c r="Y11" s="355">
        <v>8.2121069920225248E-2</v>
      </c>
      <c r="Z11" s="355">
        <v>8.1738230729436104E-2</v>
      </c>
      <c r="AA11" s="355">
        <v>8.5183507023108299E-2</v>
      </c>
      <c r="AB11" s="355">
        <v>9.3170731707317073E-2</v>
      </c>
      <c r="AC11" s="355">
        <v>0.13958641063515509</v>
      </c>
      <c r="AD11" s="355">
        <v>0.11393692777212615</v>
      </c>
      <c r="AE11" s="355">
        <v>0.22131814483319773</v>
      </c>
      <c r="AF11" s="355">
        <v>0.88606307222787384</v>
      </c>
      <c r="AG11" s="355">
        <v>0.77868185516680222</v>
      </c>
      <c r="AH11" s="356">
        <v>7.39</v>
      </c>
      <c r="AI11" s="356">
        <v>6.56</v>
      </c>
      <c r="AJ11" s="260">
        <v>36254</v>
      </c>
      <c r="AK11" s="260">
        <v>6002</v>
      </c>
      <c r="AL11" s="260">
        <v>2043</v>
      </c>
      <c r="AM11" s="260">
        <v>2181</v>
      </c>
      <c r="AN11" s="260">
        <v>2533</v>
      </c>
      <c r="AO11" s="260">
        <v>2490</v>
      </c>
      <c r="AP11" s="260">
        <v>2484</v>
      </c>
      <c r="AQ11" s="260">
        <v>2386</v>
      </c>
      <c r="AR11" s="260">
        <v>2134</v>
      </c>
      <c r="AS11" s="260">
        <v>2408</v>
      </c>
      <c r="AT11" s="260">
        <v>2451</v>
      </c>
      <c r="AU11" s="260">
        <v>2239</v>
      </c>
      <c r="AV11" s="260">
        <v>6903</v>
      </c>
      <c r="AW11" s="260">
        <v>17825</v>
      </c>
      <c r="AX11" s="260">
        <v>18429</v>
      </c>
      <c r="AY11" s="260">
        <v>1183.5999999999999</v>
      </c>
      <c r="AZ11" s="260">
        <v>55.3</v>
      </c>
      <c r="BA11" s="356">
        <v>1.1445783132530118</v>
      </c>
      <c r="BB11" s="260">
        <v>79.239999999999995</v>
      </c>
      <c r="BC11" s="260">
        <v>84.46</v>
      </c>
      <c r="BD11" s="260">
        <v>1</v>
      </c>
      <c r="BE11" s="355">
        <v>1.6984101144934614E-2</v>
      </c>
      <c r="BF11" s="355">
        <v>1.5117157974300832E-3</v>
      </c>
      <c r="BG11" s="355">
        <v>4.2512077294685993E-2</v>
      </c>
      <c r="BH11" s="355">
        <v>8.7848932676518887E-2</v>
      </c>
      <c r="BI11" s="355">
        <v>8.0236486486486486E-2</v>
      </c>
      <c r="BJ11" s="355">
        <v>4.1038525963149081E-2</v>
      </c>
      <c r="BK11" s="355">
        <v>1.0600706713780919E-2</v>
      </c>
      <c r="BL11" s="355">
        <v>0</v>
      </c>
      <c r="BM11" s="260">
        <v>38</v>
      </c>
      <c r="BN11" s="260">
        <v>607</v>
      </c>
      <c r="BO11" s="260">
        <v>61</v>
      </c>
      <c r="BP11" s="260">
        <v>1</v>
      </c>
      <c r="BQ11" s="260">
        <v>11</v>
      </c>
      <c r="BR11" s="260">
        <v>108</v>
      </c>
      <c r="BS11" s="260">
        <v>75</v>
      </c>
      <c r="BT11" s="260">
        <v>161</v>
      </c>
      <c r="BU11" s="260">
        <v>61</v>
      </c>
      <c r="BV11" s="260">
        <v>27</v>
      </c>
      <c r="BW11" s="260">
        <v>19</v>
      </c>
      <c r="BX11" s="260">
        <v>25</v>
      </c>
      <c r="BY11" s="260">
        <v>27</v>
      </c>
      <c r="BZ11" s="260">
        <v>8</v>
      </c>
      <c r="CA11" s="260">
        <v>-12</v>
      </c>
      <c r="CB11" s="260">
        <v>9</v>
      </c>
      <c r="CC11" s="260">
        <v>17</v>
      </c>
      <c r="CD11" s="260">
        <v>9</v>
      </c>
      <c r="CE11" s="357">
        <v>22.7</v>
      </c>
      <c r="CF11" s="357">
        <v>46.599999999999994</v>
      </c>
      <c r="CG11" s="357">
        <v>30.7</v>
      </c>
      <c r="CH11" s="357">
        <v>26.952526799387442</v>
      </c>
      <c r="CI11" s="357">
        <v>48.315467075038285</v>
      </c>
      <c r="CJ11" s="357">
        <v>24.732006125574273</v>
      </c>
      <c r="CK11" s="357">
        <v>17.905405405405407</v>
      </c>
      <c r="CL11" s="357">
        <v>44.763513513513516</v>
      </c>
      <c r="CM11" s="357">
        <v>37.331081081081081</v>
      </c>
      <c r="CN11" s="357">
        <v>19.330718954248365</v>
      </c>
      <c r="CO11" s="357">
        <v>43.288888888888884</v>
      </c>
      <c r="CP11" s="357">
        <v>37.380392156862747</v>
      </c>
      <c r="CQ11" s="357">
        <v>22.418604651162791</v>
      </c>
      <c r="CR11" s="357">
        <v>46.997416020671835</v>
      </c>
      <c r="CS11" s="357">
        <v>30.583979328165373</v>
      </c>
      <c r="CT11" s="357">
        <v>16.169312169312171</v>
      </c>
      <c r="CU11" s="357">
        <v>39.492063492063487</v>
      </c>
      <c r="CV11" s="357">
        <v>44.338624338624335</v>
      </c>
      <c r="CW11" s="357">
        <v>7.4</v>
      </c>
      <c r="CX11" s="357">
        <v>15.346534653465346</v>
      </c>
      <c r="CY11" s="358">
        <v>0.02</v>
      </c>
      <c r="CZ11" s="359">
        <v>0.98</v>
      </c>
      <c r="DA11" s="358">
        <v>0.96</v>
      </c>
      <c r="DB11" s="358">
        <v>0.93</v>
      </c>
      <c r="DC11" s="358">
        <v>0.77</v>
      </c>
      <c r="DD11" s="260">
        <v>1275</v>
      </c>
      <c r="DE11" s="260">
        <v>4682</v>
      </c>
      <c r="DF11" s="358">
        <v>0.41161999999999999</v>
      </c>
      <c r="DG11" s="356">
        <v>4.3431681386060639</v>
      </c>
      <c r="DH11" s="360">
        <v>99.8</v>
      </c>
    </row>
    <row r="12" spans="1:112">
      <c r="A12" s="352" t="s">
        <v>5262</v>
      </c>
      <c r="B12" s="353" t="s">
        <v>5236</v>
      </c>
      <c r="C12" s="354">
        <v>53258</v>
      </c>
      <c r="D12" s="355">
        <v>0.106</v>
      </c>
      <c r="E12" s="355">
        <v>7.2999999999999995E-2</v>
      </c>
      <c r="F12" s="355">
        <v>2.3E-2</v>
      </c>
      <c r="G12" s="355">
        <v>0.90926427782796349</v>
      </c>
      <c r="H12" s="355">
        <v>9.0735722172036529E-2</v>
      </c>
      <c r="I12" s="355">
        <v>0.92698706099815154</v>
      </c>
      <c r="J12" s="355">
        <v>7.3012939001848423E-2</v>
      </c>
      <c r="K12" s="355">
        <v>3.7358509720318768E-2</v>
      </c>
      <c r="L12" s="355">
        <v>0.88315217391304346</v>
      </c>
      <c r="M12" s="355">
        <v>0.89280575539568341</v>
      </c>
      <c r="N12" s="355">
        <v>0.90329551593733115</v>
      </c>
      <c r="O12" s="355">
        <v>0.93785540211210394</v>
      </c>
      <c r="P12" s="355">
        <v>0.9449316029463346</v>
      </c>
      <c r="Q12" s="355">
        <v>0.94191576086956519</v>
      </c>
      <c r="R12" s="355">
        <v>0.9269406392694064</v>
      </c>
      <c r="S12" s="355">
        <v>0.90583371612310515</v>
      </c>
      <c r="T12" s="355">
        <v>0.83802333562113929</v>
      </c>
      <c r="U12" s="355">
        <v>0.11684782608695653</v>
      </c>
      <c r="V12" s="355">
        <v>0.10719424460431655</v>
      </c>
      <c r="W12" s="355">
        <v>9.6704484062668822E-2</v>
      </c>
      <c r="X12" s="355">
        <v>6.2144597887896016E-2</v>
      </c>
      <c r="Y12" s="355">
        <v>5.5068397053665383E-2</v>
      </c>
      <c r="Z12" s="355">
        <v>5.8084239130434784E-2</v>
      </c>
      <c r="AA12" s="355">
        <v>7.3059360730593603E-2</v>
      </c>
      <c r="AB12" s="355">
        <v>9.416628387689481E-2</v>
      </c>
      <c r="AC12" s="355">
        <v>0.16197666437886069</v>
      </c>
      <c r="AD12" s="355">
        <v>0.11393692777212615</v>
      </c>
      <c r="AE12" s="355">
        <v>0.22131814483319773</v>
      </c>
      <c r="AF12" s="355">
        <v>0.88606307222787384</v>
      </c>
      <c r="AG12" s="355">
        <v>0.77868185516680222</v>
      </c>
      <c r="AH12" s="356">
        <v>7.39</v>
      </c>
      <c r="AI12" s="356">
        <v>6.56</v>
      </c>
      <c r="AJ12" s="260">
        <v>39262</v>
      </c>
      <c r="AK12" s="260">
        <v>7895</v>
      </c>
      <c r="AL12" s="260">
        <v>2676</v>
      </c>
      <c r="AM12" s="260">
        <v>1627</v>
      </c>
      <c r="AN12" s="260">
        <v>1775</v>
      </c>
      <c r="AO12" s="260">
        <v>2099</v>
      </c>
      <c r="AP12" s="260">
        <v>2667</v>
      </c>
      <c r="AQ12" s="260">
        <v>3093</v>
      </c>
      <c r="AR12" s="260">
        <v>3043</v>
      </c>
      <c r="AS12" s="260">
        <v>3187</v>
      </c>
      <c r="AT12" s="260">
        <v>2545</v>
      </c>
      <c r="AU12" s="260">
        <v>2317</v>
      </c>
      <c r="AV12" s="260">
        <v>6338</v>
      </c>
      <c r="AW12" s="260">
        <v>19572</v>
      </c>
      <c r="AX12" s="260">
        <v>19690</v>
      </c>
      <c r="AY12" s="260">
        <v>107.2</v>
      </c>
      <c r="AZ12" s="260">
        <v>56.9</v>
      </c>
      <c r="BA12" s="356">
        <v>0.80099502487562191</v>
      </c>
      <c r="BB12" s="260">
        <v>79.239999999999995</v>
      </c>
      <c r="BC12" s="260">
        <v>84.46</v>
      </c>
      <c r="BD12" s="260">
        <v>0</v>
      </c>
      <c r="BE12" s="355">
        <v>1.7521584560690705E-2</v>
      </c>
      <c r="BF12" s="355">
        <v>5.8445353594389242E-4</v>
      </c>
      <c r="BG12" s="355">
        <v>3.884892086330935E-2</v>
      </c>
      <c r="BH12" s="355">
        <v>0.1242603550295858</v>
      </c>
      <c r="BI12" s="355">
        <v>0.11142857142857143</v>
      </c>
      <c r="BJ12" s="355">
        <v>5.4441260744985676E-2</v>
      </c>
      <c r="BK12" s="355">
        <v>9.6277278562259313E-3</v>
      </c>
      <c r="BL12" s="355">
        <v>2.2190169754798624E-4</v>
      </c>
      <c r="BM12" s="260">
        <v>133</v>
      </c>
      <c r="BN12" s="260">
        <v>-69</v>
      </c>
      <c r="BO12" s="260">
        <v>80</v>
      </c>
      <c r="BP12" s="260">
        <v>9</v>
      </c>
      <c r="BQ12" s="260">
        <v>-25</v>
      </c>
      <c r="BR12" s="260">
        <v>-115</v>
      </c>
      <c r="BS12" s="260">
        <v>-155</v>
      </c>
      <c r="BT12" s="260">
        <v>105</v>
      </c>
      <c r="BU12" s="260">
        <v>66</v>
      </c>
      <c r="BV12" s="260">
        <v>59</v>
      </c>
      <c r="BW12" s="260">
        <v>14</v>
      </c>
      <c r="BX12" s="260">
        <v>-5</v>
      </c>
      <c r="BY12" s="260">
        <v>-23</v>
      </c>
      <c r="BZ12" s="260">
        <v>-33</v>
      </c>
      <c r="CA12" s="260">
        <v>-9</v>
      </c>
      <c r="CB12" s="260">
        <v>-32</v>
      </c>
      <c r="CC12" s="260">
        <v>2</v>
      </c>
      <c r="CD12" s="260">
        <v>-7</v>
      </c>
      <c r="CE12" s="357">
        <v>18.899999999999999</v>
      </c>
      <c r="CF12" s="357">
        <v>42.599999999999994</v>
      </c>
      <c r="CG12" s="357">
        <v>38.5</v>
      </c>
      <c r="CH12" s="357">
        <v>25.166825548141087</v>
      </c>
      <c r="CI12" s="357">
        <v>44.6139180171592</v>
      </c>
      <c r="CJ12" s="357">
        <v>30.219256434699716</v>
      </c>
      <c r="CK12" s="357">
        <v>12.571428571428573</v>
      </c>
      <c r="CL12" s="357">
        <v>40.666666666666664</v>
      </c>
      <c r="CM12" s="357">
        <v>46.761904761904759</v>
      </c>
      <c r="CN12" s="357">
        <v>15.347872237768986</v>
      </c>
      <c r="CO12" s="357">
        <v>35.814918459905442</v>
      </c>
      <c r="CP12" s="357">
        <v>48.837209302325576</v>
      </c>
      <c r="CQ12" s="357">
        <v>18.865000968429207</v>
      </c>
      <c r="CR12" s="357">
        <v>38.756536897152813</v>
      </c>
      <c r="CS12" s="357">
        <v>42.378462134417973</v>
      </c>
      <c r="CT12" s="357">
        <v>11.85576923076923</v>
      </c>
      <c r="CU12" s="357">
        <v>32.894230769230774</v>
      </c>
      <c r="CV12" s="357">
        <v>55.25</v>
      </c>
      <c r="CW12" s="357">
        <v>4.7</v>
      </c>
      <c r="CX12" s="357">
        <v>13.566084788029926</v>
      </c>
      <c r="CY12" s="358">
        <v>0.02</v>
      </c>
      <c r="CZ12" s="359">
        <v>0.87</v>
      </c>
      <c r="DA12" s="358">
        <v>0.96</v>
      </c>
      <c r="DB12" s="358">
        <v>0.93</v>
      </c>
      <c r="DC12" s="358">
        <v>0.77</v>
      </c>
      <c r="DD12" s="260">
        <v>1275</v>
      </c>
      <c r="DE12" s="260">
        <v>2969</v>
      </c>
      <c r="DF12" s="358">
        <v>0.41161999999999999</v>
      </c>
      <c r="DG12" s="356">
        <v>4.5470257850395717</v>
      </c>
      <c r="DH12" s="360">
        <v>89.5</v>
      </c>
    </row>
    <row r="13" spans="1:112">
      <c r="A13" s="352" t="s">
        <v>5263</v>
      </c>
      <c r="B13" s="353" t="s">
        <v>5237</v>
      </c>
      <c r="C13" s="354">
        <v>40536</v>
      </c>
      <c r="D13" s="355">
        <v>0.106</v>
      </c>
      <c r="E13" s="355">
        <v>7.2999999999999995E-2</v>
      </c>
      <c r="F13" s="355">
        <v>2.3E-2</v>
      </c>
      <c r="G13" s="355">
        <v>0.89861751152073732</v>
      </c>
      <c r="H13" s="355">
        <v>0.10138248847926268</v>
      </c>
      <c r="I13" s="355">
        <v>0.88509874326750448</v>
      </c>
      <c r="J13" s="355">
        <v>0.11490125673249552</v>
      </c>
      <c r="K13" s="355">
        <v>4.359823399558499E-2</v>
      </c>
      <c r="L13" s="355">
        <v>0.87323943661971826</v>
      </c>
      <c r="M13" s="355">
        <v>0.93023255813953487</v>
      </c>
      <c r="N13" s="355">
        <v>0.9173553719008265</v>
      </c>
      <c r="O13" s="355">
        <v>0.85915492957746475</v>
      </c>
      <c r="P13" s="355">
        <v>0.90625</v>
      </c>
      <c r="Q13" s="355">
        <v>0.87581699346405228</v>
      </c>
      <c r="R13" s="355">
        <v>0.86904761904761907</v>
      </c>
      <c r="S13" s="355">
        <v>0.92261904761904767</v>
      </c>
      <c r="T13" s="355">
        <v>0.87878787878787878</v>
      </c>
      <c r="U13" s="355">
        <v>0.12676056338028169</v>
      </c>
      <c r="V13" s="355">
        <v>6.9767441860465115E-2</v>
      </c>
      <c r="W13" s="355">
        <v>8.2644628099173556E-2</v>
      </c>
      <c r="X13" s="355">
        <v>0.14084507042253522</v>
      </c>
      <c r="Y13" s="355">
        <v>9.375E-2</v>
      </c>
      <c r="Z13" s="355">
        <v>0.12418300653594772</v>
      </c>
      <c r="AA13" s="355">
        <v>0.13095238095238096</v>
      </c>
      <c r="AB13" s="355">
        <v>7.7380952380952384E-2</v>
      </c>
      <c r="AC13" s="355">
        <v>0.12121212121212122</v>
      </c>
      <c r="AD13" s="355">
        <v>0.11393692777212615</v>
      </c>
      <c r="AE13" s="355">
        <v>0.22131814483319773</v>
      </c>
      <c r="AF13" s="355">
        <v>0.88606307222787384</v>
      </c>
      <c r="AG13" s="355">
        <v>0.77868185516680222</v>
      </c>
      <c r="AH13" s="356">
        <v>7.39</v>
      </c>
      <c r="AI13" s="356">
        <v>6.56</v>
      </c>
      <c r="AJ13" s="260">
        <v>3078</v>
      </c>
      <c r="AK13" s="260">
        <v>426</v>
      </c>
      <c r="AL13" s="260">
        <v>164</v>
      </c>
      <c r="AM13" s="260">
        <v>104</v>
      </c>
      <c r="AN13" s="260">
        <v>102</v>
      </c>
      <c r="AO13" s="260">
        <v>142</v>
      </c>
      <c r="AP13" s="260">
        <v>131</v>
      </c>
      <c r="AQ13" s="260">
        <v>115</v>
      </c>
      <c r="AR13" s="260">
        <v>141</v>
      </c>
      <c r="AS13" s="260">
        <v>173</v>
      </c>
      <c r="AT13" s="260">
        <v>269</v>
      </c>
      <c r="AU13" s="260">
        <v>287</v>
      </c>
      <c r="AV13" s="260">
        <v>1024</v>
      </c>
      <c r="AW13" s="260">
        <v>1536</v>
      </c>
      <c r="AX13" s="260">
        <v>1542</v>
      </c>
      <c r="AY13" s="260">
        <v>8.1</v>
      </c>
      <c r="AZ13" s="260">
        <v>78.599999999999994</v>
      </c>
      <c r="BA13" s="356">
        <v>1.9530201342281879</v>
      </c>
      <c r="BB13" s="260">
        <v>79.239999999999995</v>
      </c>
      <c r="BC13" s="260">
        <v>84.46</v>
      </c>
      <c r="BD13" s="260">
        <v>0</v>
      </c>
      <c r="BE13" s="355">
        <v>1.621271076523995E-2</v>
      </c>
      <c r="BF13" s="355">
        <v>3.5335689045936395E-3</v>
      </c>
      <c r="BG13" s="355">
        <v>4.7619047619047616E-2</v>
      </c>
      <c r="BH13" s="355">
        <v>0.22916666666666666</v>
      </c>
      <c r="BI13" s="355">
        <v>0.10144927536231885</v>
      </c>
      <c r="BJ13" s="355">
        <v>6.7796610169491525E-2</v>
      </c>
      <c r="BK13" s="355">
        <v>0</v>
      </c>
      <c r="BL13" s="355">
        <v>0</v>
      </c>
      <c r="BM13" s="260">
        <v>-18</v>
      </c>
      <c r="BN13" s="260">
        <v>-22</v>
      </c>
      <c r="BO13" s="260">
        <v>1</v>
      </c>
      <c r="BP13" s="260">
        <v>1</v>
      </c>
      <c r="BQ13" s="260">
        <v>0</v>
      </c>
      <c r="BR13" s="260">
        <v>-14</v>
      </c>
      <c r="BS13" s="260">
        <v>-11</v>
      </c>
      <c r="BT13" s="260">
        <v>1</v>
      </c>
      <c r="BU13" s="260">
        <v>-1</v>
      </c>
      <c r="BV13" s="260">
        <v>-2</v>
      </c>
      <c r="BW13" s="260">
        <v>1</v>
      </c>
      <c r="BX13" s="260">
        <v>1</v>
      </c>
      <c r="BY13" s="260">
        <v>3</v>
      </c>
      <c r="BZ13" s="260">
        <v>-1</v>
      </c>
      <c r="CA13" s="260">
        <v>4</v>
      </c>
      <c r="CB13" s="260">
        <v>1</v>
      </c>
      <c r="CC13" s="260">
        <v>-2</v>
      </c>
      <c r="CD13" s="260">
        <v>-4</v>
      </c>
      <c r="CE13" s="357">
        <v>22.1</v>
      </c>
      <c r="CF13" s="357">
        <v>55.100000000000009</v>
      </c>
      <c r="CG13" s="357">
        <v>22.8</v>
      </c>
      <c r="CH13" s="357">
        <v>22.972972972972975</v>
      </c>
      <c r="CI13" s="357">
        <v>66.21621621621621</v>
      </c>
      <c r="CJ13" s="357">
        <v>10.810810810810811</v>
      </c>
      <c r="CK13" s="357">
        <v>20.967741935483872</v>
      </c>
      <c r="CL13" s="357">
        <v>41.935483870967744</v>
      </c>
      <c r="CM13" s="357">
        <v>37.096774193548384</v>
      </c>
      <c r="CN13" s="357">
        <v>24.785658612626658</v>
      </c>
      <c r="CO13" s="357">
        <v>49.103663289166015</v>
      </c>
      <c r="CP13" s="357">
        <v>26.110678098207323</v>
      </c>
      <c r="CQ13" s="357">
        <v>27.488855869242201</v>
      </c>
      <c r="CR13" s="357">
        <v>52.897473997028236</v>
      </c>
      <c r="CS13" s="357">
        <v>19.61367013372957</v>
      </c>
      <c r="CT13" s="357">
        <v>21.803278688524593</v>
      </c>
      <c r="CU13" s="357">
        <v>44.918032786885249</v>
      </c>
      <c r="CV13" s="357">
        <v>33.278688524590166</v>
      </c>
      <c r="CW13" s="357"/>
      <c r="CX13" s="357">
        <v>12.461059190031152</v>
      </c>
      <c r="CY13" s="358">
        <v>0.02</v>
      </c>
      <c r="CZ13" s="359">
        <v>0.75</v>
      </c>
      <c r="DA13" s="358">
        <v>0.96</v>
      </c>
      <c r="DB13" s="358">
        <v>0.93</v>
      </c>
      <c r="DC13" s="358">
        <v>0.77</v>
      </c>
      <c r="DD13" s="260">
        <v>1275</v>
      </c>
      <c r="DE13" s="260">
        <v>442</v>
      </c>
      <c r="DF13" s="358">
        <v>0.41161999999999999</v>
      </c>
      <c r="DG13" s="356">
        <v>16.149297856614929</v>
      </c>
      <c r="DH13" s="360">
        <v>29.2</v>
      </c>
    </row>
    <row r="14" spans="1:112">
      <c r="A14" s="352" t="s">
        <v>5264</v>
      </c>
      <c r="B14" s="353" t="s">
        <v>5238</v>
      </c>
      <c r="C14" s="354">
        <v>41774</v>
      </c>
      <c r="D14" s="355">
        <v>0.106</v>
      </c>
      <c r="E14" s="355">
        <v>7.2999999999999995E-2</v>
      </c>
      <c r="F14" s="355">
        <v>2.3E-2</v>
      </c>
      <c r="G14" s="355">
        <v>0.88377528089887636</v>
      </c>
      <c r="H14" s="355">
        <v>0.1162247191011236</v>
      </c>
      <c r="I14" s="355">
        <v>0.90990244800294495</v>
      </c>
      <c r="J14" s="355">
        <v>9.0097551997055034E-2</v>
      </c>
      <c r="K14" s="355">
        <v>4.3589801888651421E-2</v>
      </c>
      <c r="L14" s="355">
        <v>0.8427887901572112</v>
      </c>
      <c r="M14" s="355">
        <v>0.88207266229898751</v>
      </c>
      <c r="N14" s="355">
        <v>0.90399191510864074</v>
      </c>
      <c r="O14" s="355">
        <v>0.91348913489134886</v>
      </c>
      <c r="P14" s="355">
        <v>0.91891891891891897</v>
      </c>
      <c r="Q14" s="355">
        <v>0.9239092495636998</v>
      </c>
      <c r="R14" s="355">
        <v>0.90506912442396314</v>
      </c>
      <c r="S14" s="355">
        <v>0.89591977869986172</v>
      </c>
      <c r="T14" s="355">
        <v>0.82839313572542905</v>
      </c>
      <c r="U14" s="355">
        <v>0.1572112098427888</v>
      </c>
      <c r="V14" s="355">
        <v>0.11792733770101251</v>
      </c>
      <c r="W14" s="355">
        <v>9.6008084891359272E-2</v>
      </c>
      <c r="X14" s="355">
        <v>8.651086510865108E-2</v>
      </c>
      <c r="Y14" s="355">
        <v>8.1081081081081086E-2</v>
      </c>
      <c r="Z14" s="355">
        <v>7.6090750436300175E-2</v>
      </c>
      <c r="AA14" s="355">
        <v>9.4930875576036869E-2</v>
      </c>
      <c r="AB14" s="355">
        <v>0.10408022130013832</v>
      </c>
      <c r="AC14" s="355">
        <v>0.17160686427457097</v>
      </c>
      <c r="AD14" s="355">
        <v>0.11393692777212615</v>
      </c>
      <c r="AE14" s="355">
        <v>0.22131814483319773</v>
      </c>
      <c r="AF14" s="355">
        <v>0.88606307222787384</v>
      </c>
      <c r="AG14" s="355">
        <v>0.77868185516680222</v>
      </c>
      <c r="AH14" s="356">
        <v>7.39</v>
      </c>
      <c r="AI14" s="356">
        <v>6.56</v>
      </c>
      <c r="AJ14" s="260">
        <v>46296</v>
      </c>
      <c r="AK14" s="260">
        <v>7642</v>
      </c>
      <c r="AL14" s="260">
        <v>2887</v>
      </c>
      <c r="AM14" s="260">
        <v>1878</v>
      </c>
      <c r="AN14" s="260">
        <v>2042</v>
      </c>
      <c r="AO14" s="260">
        <v>2139</v>
      </c>
      <c r="AP14" s="260">
        <v>2611</v>
      </c>
      <c r="AQ14" s="260">
        <v>3087</v>
      </c>
      <c r="AR14" s="260">
        <v>3042</v>
      </c>
      <c r="AS14" s="260">
        <v>3472</v>
      </c>
      <c r="AT14" s="260">
        <v>3452</v>
      </c>
      <c r="AU14" s="260">
        <v>3254</v>
      </c>
      <c r="AV14" s="260">
        <v>10790</v>
      </c>
      <c r="AW14" s="260">
        <v>22850</v>
      </c>
      <c r="AX14" s="260">
        <v>23446</v>
      </c>
      <c r="AY14" s="260">
        <v>49.3</v>
      </c>
      <c r="AZ14" s="260">
        <v>66.099999999999994</v>
      </c>
      <c r="BA14" s="356">
        <v>1.4121212121212121</v>
      </c>
      <c r="BB14" s="260">
        <v>79.239999999999995</v>
      </c>
      <c r="BC14" s="260">
        <v>84.46</v>
      </c>
      <c r="BD14" s="260">
        <v>4</v>
      </c>
      <c r="BE14" s="355">
        <v>1.484261707753988E-2</v>
      </c>
      <c r="BF14" s="355">
        <v>1.9406171162429653E-4</v>
      </c>
      <c r="BG14" s="355">
        <v>5.3749999999999999E-2</v>
      </c>
      <c r="BH14" s="355">
        <v>0.10187932739861523</v>
      </c>
      <c r="BI14" s="355">
        <v>0.10861423220973783</v>
      </c>
      <c r="BJ14" s="355">
        <v>4.573170731707317E-2</v>
      </c>
      <c r="BK14" s="355">
        <v>1.5696533682145193E-2</v>
      </c>
      <c r="BL14" s="355">
        <v>7.9535512606378748E-5</v>
      </c>
      <c r="BM14" s="260">
        <v>-98</v>
      </c>
      <c r="BN14" s="260">
        <v>-408</v>
      </c>
      <c r="BO14" s="260">
        <v>11</v>
      </c>
      <c r="BP14" s="260">
        <v>-1</v>
      </c>
      <c r="BQ14" s="260">
        <v>9</v>
      </c>
      <c r="BR14" s="260">
        <v>-128</v>
      </c>
      <c r="BS14" s="260">
        <v>-230</v>
      </c>
      <c r="BT14" s="260">
        <v>-44</v>
      </c>
      <c r="BU14" s="260">
        <v>-7</v>
      </c>
      <c r="BV14" s="260">
        <v>15</v>
      </c>
      <c r="BW14" s="260">
        <v>-9</v>
      </c>
      <c r="BX14" s="260">
        <v>-13</v>
      </c>
      <c r="BY14" s="260">
        <v>-27</v>
      </c>
      <c r="BZ14" s="260">
        <v>3</v>
      </c>
      <c r="CA14" s="260">
        <v>-1</v>
      </c>
      <c r="CB14" s="260">
        <v>-1</v>
      </c>
      <c r="CC14" s="260">
        <v>5</v>
      </c>
      <c r="CD14" s="260">
        <v>10</v>
      </c>
      <c r="CE14" s="357">
        <v>18</v>
      </c>
      <c r="CF14" s="357">
        <v>56.5</v>
      </c>
      <c r="CG14" s="357">
        <v>25.5</v>
      </c>
      <c r="CH14" s="357">
        <v>21.008403361344538</v>
      </c>
      <c r="CI14" s="357">
        <v>60.784313725490193</v>
      </c>
      <c r="CJ14" s="357">
        <v>18.207282913165265</v>
      </c>
      <c r="CK14" s="357">
        <v>14.981273408239701</v>
      </c>
      <c r="CL14" s="357">
        <v>52.153558052434455</v>
      </c>
      <c r="CM14" s="357">
        <v>32.865168539325843</v>
      </c>
      <c r="CN14" s="357">
        <v>17.4379843283259</v>
      </c>
      <c r="CO14" s="357">
        <v>48.287804666868702</v>
      </c>
      <c r="CP14" s="357">
        <v>34.274211004805402</v>
      </c>
      <c r="CQ14" s="357">
        <v>20.913503206794939</v>
      </c>
      <c r="CR14" s="357">
        <v>52.088750216675336</v>
      </c>
      <c r="CS14" s="357">
        <v>26.997746576529728</v>
      </c>
      <c r="CT14" s="357">
        <v>13.969379811434997</v>
      </c>
      <c r="CU14" s="357">
        <v>44.494420897846211</v>
      </c>
      <c r="CV14" s="357">
        <v>41.536199290718798</v>
      </c>
      <c r="CW14" s="357">
        <v>4.2</v>
      </c>
      <c r="CX14" s="357">
        <v>15.674518201284796</v>
      </c>
      <c r="CY14" s="358">
        <v>0.02</v>
      </c>
      <c r="CZ14" s="359">
        <v>0.96</v>
      </c>
      <c r="DA14" s="358">
        <v>0.96</v>
      </c>
      <c r="DB14" s="358">
        <v>0.93</v>
      </c>
      <c r="DC14" s="358">
        <v>0.77</v>
      </c>
      <c r="DD14" s="260">
        <v>1275</v>
      </c>
      <c r="DE14" s="260">
        <v>6238</v>
      </c>
      <c r="DF14" s="358">
        <v>0.41161999999999999</v>
      </c>
      <c r="DG14" s="356">
        <v>6.6037618894944963</v>
      </c>
      <c r="DH14" s="360">
        <v>82.8</v>
      </c>
    </row>
    <row r="15" spans="1:112">
      <c r="A15" s="352" t="s">
        <v>5265</v>
      </c>
      <c r="B15" s="353" t="s">
        <v>5239</v>
      </c>
      <c r="C15" s="354">
        <v>38275</v>
      </c>
      <c r="D15" s="355">
        <v>0.106</v>
      </c>
      <c r="E15" s="355">
        <v>7.2999999999999995E-2</v>
      </c>
      <c r="F15" s="355">
        <v>2.3E-2</v>
      </c>
      <c r="G15" s="355">
        <v>0.88193657984144957</v>
      </c>
      <c r="H15" s="355">
        <v>0.1180634201585504</v>
      </c>
      <c r="I15" s="355">
        <v>0.89494640122511482</v>
      </c>
      <c r="J15" s="355">
        <v>0.10505359877488514</v>
      </c>
      <c r="K15" s="355">
        <v>4.9617478299249666E-2</v>
      </c>
      <c r="L15" s="355">
        <v>0.87071240105540892</v>
      </c>
      <c r="M15" s="355">
        <v>0.85278276481149018</v>
      </c>
      <c r="N15" s="355">
        <v>0.92446633825944169</v>
      </c>
      <c r="O15" s="355">
        <v>0.90896551724137931</v>
      </c>
      <c r="P15" s="355">
        <v>0.91849148418491489</v>
      </c>
      <c r="Q15" s="355">
        <v>0.89840881272949813</v>
      </c>
      <c r="R15" s="355">
        <v>0.90439770554493304</v>
      </c>
      <c r="S15" s="355">
        <v>0.86392405063291144</v>
      </c>
      <c r="T15" s="355">
        <v>0.82412790697674421</v>
      </c>
      <c r="U15" s="355">
        <v>0.12928759894459102</v>
      </c>
      <c r="V15" s="355">
        <v>0.14721723518850988</v>
      </c>
      <c r="W15" s="355">
        <v>7.5533661740558297E-2</v>
      </c>
      <c r="X15" s="355">
        <v>9.1034482758620694E-2</v>
      </c>
      <c r="Y15" s="355">
        <v>8.1508515815085156E-2</v>
      </c>
      <c r="Z15" s="355">
        <v>0.10159118727050184</v>
      </c>
      <c r="AA15" s="355">
        <v>9.5602294455066919E-2</v>
      </c>
      <c r="AB15" s="355">
        <v>0.13607594936708861</v>
      </c>
      <c r="AC15" s="355">
        <v>0.17587209302325582</v>
      </c>
      <c r="AD15" s="355">
        <v>0.11393692777212615</v>
      </c>
      <c r="AE15" s="355">
        <v>0.22131814483319773</v>
      </c>
      <c r="AF15" s="355">
        <v>0.88606307222787384</v>
      </c>
      <c r="AG15" s="355">
        <v>0.77868185516680222</v>
      </c>
      <c r="AH15" s="356">
        <v>7.39</v>
      </c>
      <c r="AI15" s="356">
        <v>6.56</v>
      </c>
      <c r="AJ15" s="260">
        <v>14891</v>
      </c>
      <c r="AK15" s="260">
        <v>2057</v>
      </c>
      <c r="AL15" s="260">
        <v>725</v>
      </c>
      <c r="AM15" s="260">
        <v>515</v>
      </c>
      <c r="AN15" s="260">
        <v>640</v>
      </c>
      <c r="AO15" s="260">
        <v>717</v>
      </c>
      <c r="AP15" s="260">
        <v>792</v>
      </c>
      <c r="AQ15" s="260">
        <v>878</v>
      </c>
      <c r="AR15" s="260">
        <v>927</v>
      </c>
      <c r="AS15" s="260">
        <v>1071</v>
      </c>
      <c r="AT15" s="260">
        <v>1156</v>
      </c>
      <c r="AU15" s="260">
        <v>1218</v>
      </c>
      <c r="AV15" s="260">
        <v>4195</v>
      </c>
      <c r="AW15" s="260">
        <v>7476</v>
      </c>
      <c r="AX15" s="260">
        <v>7415</v>
      </c>
      <c r="AY15" s="260">
        <v>18.2</v>
      </c>
      <c r="AZ15" s="260">
        <v>72.400000000000006</v>
      </c>
      <c r="BA15" s="356">
        <v>2.043478260869565</v>
      </c>
      <c r="BB15" s="260">
        <v>79.239999999999995</v>
      </c>
      <c r="BC15" s="260">
        <v>84.46</v>
      </c>
      <c r="BD15" s="260">
        <v>2</v>
      </c>
      <c r="BE15" s="355">
        <v>1.1598111935266352E-2</v>
      </c>
      <c r="BF15" s="355">
        <v>7.3746312684365781E-4</v>
      </c>
      <c r="BG15" s="355">
        <v>4.3062200956937802E-2</v>
      </c>
      <c r="BH15" s="355">
        <v>9.0301003344481601E-2</v>
      </c>
      <c r="BI15" s="355">
        <v>7.4175824175824176E-2</v>
      </c>
      <c r="BJ15" s="355">
        <v>4.1994750656167978E-2</v>
      </c>
      <c r="BK15" s="355">
        <v>1.3824884792626729E-2</v>
      </c>
      <c r="BL15" s="355">
        <v>0</v>
      </c>
      <c r="BM15" s="260">
        <v>-120</v>
      </c>
      <c r="BN15" s="260">
        <v>-78</v>
      </c>
      <c r="BO15" s="260">
        <v>-19</v>
      </c>
      <c r="BP15" s="260">
        <v>1</v>
      </c>
      <c r="BQ15" s="260">
        <v>-15</v>
      </c>
      <c r="BR15" s="260">
        <v>-54</v>
      </c>
      <c r="BS15" s="260">
        <v>-30</v>
      </c>
      <c r="BT15" s="260">
        <v>30</v>
      </c>
      <c r="BU15" s="260">
        <v>-8</v>
      </c>
      <c r="BV15" s="260">
        <v>5</v>
      </c>
      <c r="BW15" s="260">
        <v>2</v>
      </c>
      <c r="BX15" s="260">
        <v>-13</v>
      </c>
      <c r="BY15" s="260">
        <v>7</v>
      </c>
      <c r="BZ15" s="260">
        <v>-6</v>
      </c>
      <c r="CA15" s="260">
        <v>11</v>
      </c>
      <c r="CB15" s="260">
        <v>5</v>
      </c>
      <c r="CC15" s="260">
        <v>3</v>
      </c>
      <c r="CD15" s="260">
        <v>3</v>
      </c>
      <c r="CE15" s="357">
        <v>15.1</v>
      </c>
      <c r="CF15" s="357">
        <v>59.7</v>
      </c>
      <c r="CG15" s="357">
        <v>25.2</v>
      </c>
      <c r="CH15" s="357">
        <v>16.147308781869686</v>
      </c>
      <c r="CI15" s="357">
        <v>68.555240793201136</v>
      </c>
      <c r="CJ15" s="357">
        <v>15.297450424929179</v>
      </c>
      <c r="CK15" s="357">
        <v>14.010989010989011</v>
      </c>
      <c r="CL15" s="357">
        <v>51.098901098901095</v>
      </c>
      <c r="CM15" s="357">
        <v>34.890109890109891</v>
      </c>
      <c r="CN15" s="357">
        <v>20.178402486822545</v>
      </c>
      <c r="CO15" s="357">
        <v>49.62832815245303</v>
      </c>
      <c r="CP15" s="357">
        <v>30.193269360724422</v>
      </c>
      <c r="CQ15" s="357">
        <v>23.967377006051038</v>
      </c>
      <c r="CR15" s="357">
        <v>53.222836095764272</v>
      </c>
      <c r="CS15" s="357">
        <v>22.80978689818469</v>
      </c>
      <c r="CT15" s="357">
        <v>16.175653140633685</v>
      </c>
      <c r="CU15" s="357">
        <v>45.831017231795443</v>
      </c>
      <c r="CV15" s="357">
        <v>37.993329627570873</v>
      </c>
      <c r="CW15" s="357">
        <v>2.2000000000000002</v>
      </c>
      <c r="CX15" s="357">
        <v>15.919629057187018</v>
      </c>
      <c r="CY15" s="358">
        <v>0.02</v>
      </c>
      <c r="CZ15" s="359">
        <v>0.96</v>
      </c>
      <c r="DA15" s="358">
        <v>0.96</v>
      </c>
      <c r="DB15" s="358">
        <v>0.93</v>
      </c>
      <c r="DC15" s="358">
        <v>0.77</v>
      </c>
      <c r="DD15" s="260">
        <v>1275</v>
      </c>
      <c r="DE15" s="260">
        <v>1498</v>
      </c>
      <c r="DF15" s="358">
        <v>0.41161999999999999</v>
      </c>
      <c r="DG15" s="356">
        <v>7.8286377195889969</v>
      </c>
      <c r="DH15" s="360">
        <v>74</v>
      </c>
    </row>
    <row r="16" spans="1:112">
      <c r="A16" s="352" t="s">
        <v>5266</v>
      </c>
      <c r="B16" s="353" t="s">
        <v>5240</v>
      </c>
      <c r="C16" s="354">
        <v>39094</v>
      </c>
      <c r="D16" s="355">
        <v>0.106</v>
      </c>
      <c r="E16" s="355">
        <v>7.2999999999999995E-2</v>
      </c>
      <c r="F16" s="355">
        <v>2.3E-2</v>
      </c>
      <c r="G16" s="355">
        <v>0.86881720430107523</v>
      </c>
      <c r="H16" s="355">
        <v>0.13118279569892474</v>
      </c>
      <c r="I16" s="355">
        <v>0.88838268792710706</v>
      </c>
      <c r="J16" s="355">
        <v>0.11161731207289294</v>
      </c>
      <c r="K16" s="355">
        <v>5.0884955752212392E-2</v>
      </c>
      <c r="L16" s="355">
        <v>0.87301587301587302</v>
      </c>
      <c r="M16" s="355">
        <v>0.88571428571428568</v>
      </c>
      <c r="N16" s="355">
        <v>0.93548387096774188</v>
      </c>
      <c r="O16" s="355">
        <v>0.89473684210526316</v>
      </c>
      <c r="P16" s="355">
        <v>0.86206896551724133</v>
      </c>
      <c r="Q16" s="355">
        <v>0.86065573770491799</v>
      </c>
      <c r="R16" s="355">
        <v>0.85087719298245612</v>
      </c>
      <c r="S16" s="355">
        <v>0.84732824427480913</v>
      </c>
      <c r="T16" s="355">
        <v>0.91025641025641024</v>
      </c>
      <c r="U16" s="355">
        <v>0.12698412698412698</v>
      </c>
      <c r="V16" s="355">
        <v>0.11428571428571428</v>
      </c>
      <c r="W16" s="355">
        <v>6.4516129032258063E-2</v>
      </c>
      <c r="X16" s="355">
        <v>0.10526315789473684</v>
      </c>
      <c r="Y16" s="355">
        <v>0.13793103448275862</v>
      </c>
      <c r="Z16" s="355">
        <v>0.13934426229508196</v>
      </c>
      <c r="AA16" s="355">
        <v>0.14912280701754385</v>
      </c>
      <c r="AB16" s="355">
        <v>0.15267175572519084</v>
      </c>
      <c r="AC16" s="355">
        <v>8.9743589743589744E-2</v>
      </c>
      <c r="AD16" s="355">
        <v>0.11393692777212615</v>
      </c>
      <c r="AE16" s="355">
        <v>0.22131814483319773</v>
      </c>
      <c r="AF16" s="355">
        <v>0.88606307222787384</v>
      </c>
      <c r="AG16" s="355">
        <v>0.77868185516680222</v>
      </c>
      <c r="AH16" s="356">
        <v>7.39</v>
      </c>
      <c r="AI16" s="356">
        <v>6.56</v>
      </c>
      <c r="AJ16" s="260">
        <v>1922</v>
      </c>
      <c r="AK16" s="260">
        <v>308</v>
      </c>
      <c r="AL16" s="260">
        <v>79</v>
      </c>
      <c r="AM16" s="260">
        <v>77</v>
      </c>
      <c r="AN16" s="260">
        <v>78</v>
      </c>
      <c r="AO16" s="260">
        <v>103</v>
      </c>
      <c r="AP16" s="260">
        <v>123</v>
      </c>
      <c r="AQ16" s="260">
        <v>94</v>
      </c>
      <c r="AR16" s="260">
        <v>119</v>
      </c>
      <c r="AS16" s="260">
        <v>122</v>
      </c>
      <c r="AT16" s="260">
        <v>151</v>
      </c>
      <c r="AU16" s="260">
        <v>137</v>
      </c>
      <c r="AV16" s="260">
        <v>531</v>
      </c>
      <c r="AW16" s="260">
        <v>938</v>
      </c>
      <c r="AX16" s="260">
        <v>984</v>
      </c>
      <c r="AY16" s="260">
        <v>9.6</v>
      </c>
      <c r="AZ16" s="260">
        <v>77.5</v>
      </c>
      <c r="BA16" s="356">
        <v>1.7250000000000001</v>
      </c>
      <c r="BB16" s="260">
        <v>79.239999999999995</v>
      </c>
      <c r="BC16" s="260">
        <v>84.46</v>
      </c>
      <c r="BD16" s="260">
        <v>0</v>
      </c>
      <c r="BE16" s="355">
        <v>1.7276422764227643E-2</v>
      </c>
      <c r="BF16" s="355">
        <v>0</v>
      </c>
      <c r="BG16" s="355">
        <v>0.1</v>
      </c>
      <c r="BH16" s="355">
        <v>0.11627906976744186</v>
      </c>
      <c r="BI16" s="355">
        <v>0.15686274509803921</v>
      </c>
      <c r="BJ16" s="355">
        <v>1.5384615384615385E-2</v>
      </c>
      <c r="BK16" s="355">
        <v>0</v>
      </c>
      <c r="BL16" s="355">
        <v>0</v>
      </c>
      <c r="BM16" s="260">
        <v>-11</v>
      </c>
      <c r="BN16" s="260">
        <v>-44</v>
      </c>
      <c r="BO16" s="260">
        <v>-5</v>
      </c>
      <c r="BP16" s="260">
        <v>-7</v>
      </c>
      <c r="BQ16" s="260">
        <v>-2</v>
      </c>
      <c r="BR16" s="260">
        <v>-12</v>
      </c>
      <c r="BS16" s="260">
        <v>1</v>
      </c>
      <c r="BT16" s="260">
        <v>5</v>
      </c>
      <c r="BU16" s="260">
        <v>-3</v>
      </c>
      <c r="BV16" s="260">
        <v>-9</v>
      </c>
      <c r="BW16" s="260">
        <v>-5</v>
      </c>
      <c r="BX16" s="260">
        <v>-5</v>
      </c>
      <c r="BY16" s="260">
        <v>-3</v>
      </c>
      <c r="BZ16" s="260">
        <v>-2</v>
      </c>
      <c r="CA16" s="260">
        <v>5</v>
      </c>
      <c r="CB16" s="260">
        <v>-3</v>
      </c>
      <c r="CC16" s="260">
        <v>0</v>
      </c>
      <c r="CD16" s="260">
        <v>1</v>
      </c>
      <c r="CE16" s="357">
        <v>13.6</v>
      </c>
      <c r="CF16" s="357">
        <v>72.800000000000011</v>
      </c>
      <c r="CG16" s="357">
        <v>13.6</v>
      </c>
      <c r="CH16" s="357">
        <v>15.384615384615385</v>
      </c>
      <c r="CI16" s="357">
        <v>76.923076923076934</v>
      </c>
      <c r="CJ16" s="357">
        <v>7.6923076923076925</v>
      </c>
      <c r="CK16" s="357">
        <v>11.76470588235294</v>
      </c>
      <c r="CL16" s="357">
        <v>68.627450980392155</v>
      </c>
      <c r="CM16" s="357">
        <v>19.607843137254903</v>
      </c>
      <c r="CN16" s="357">
        <v>19.633225458468175</v>
      </c>
      <c r="CO16" s="357">
        <v>54.584681769147792</v>
      </c>
      <c r="CP16" s="357">
        <v>25.782092772384036</v>
      </c>
      <c r="CQ16" s="357">
        <v>24.520255863539443</v>
      </c>
      <c r="CR16" s="357">
        <v>58.848614072494662</v>
      </c>
      <c r="CS16" s="357">
        <v>16.631130063965884</v>
      </c>
      <c r="CT16" s="357">
        <v>14.628820960698691</v>
      </c>
      <c r="CU16" s="357">
        <v>50.21834061135371</v>
      </c>
      <c r="CV16" s="357">
        <v>35.1528384279476</v>
      </c>
      <c r="CW16" s="357"/>
      <c r="CX16" s="357">
        <v>17.338709677419356</v>
      </c>
      <c r="CY16" s="358">
        <v>0.02</v>
      </c>
      <c r="CZ16" s="359">
        <v>0.89</v>
      </c>
      <c r="DA16" s="358">
        <v>0.96</v>
      </c>
      <c r="DB16" s="358">
        <v>0.93</v>
      </c>
      <c r="DC16" s="358">
        <v>0.77</v>
      </c>
      <c r="DD16" s="260">
        <v>1275</v>
      </c>
      <c r="DE16" s="260">
        <v>180</v>
      </c>
      <c r="DF16" s="358">
        <v>0.41161999999999999</v>
      </c>
      <c r="DG16" s="356">
        <v>11.281868969019806</v>
      </c>
      <c r="DH16" s="360">
        <v>48</v>
      </c>
    </row>
    <row r="17" spans="1:112">
      <c r="A17" s="352" t="s">
        <v>5267</v>
      </c>
      <c r="B17" s="353" t="s">
        <v>5241</v>
      </c>
      <c r="C17" s="354">
        <v>44860</v>
      </c>
      <c r="D17" s="355">
        <v>0.106</v>
      </c>
      <c r="E17" s="355">
        <v>7.2999999999999995E-2</v>
      </c>
      <c r="F17" s="355">
        <v>2.3E-2</v>
      </c>
      <c r="G17" s="355">
        <v>0.931391712275215</v>
      </c>
      <c r="H17" s="355">
        <v>6.8608287724784986E-2</v>
      </c>
      <c r="I17" s="355">
        <v>0.93557536466774716</v>
      </c>
      <c r="J17" s="355">
        <v>6.442463533225283E-2</v>
      </c>
      <c r="K17" s="355">
        <v>2.4812640933810848E-2</v>
      </c>
      <c r="L17" s="355">
        <v>0.88422818791946312</v>
      </c>
      <c r="M17" s="355">
        <v>0.91276041666666663</v>
      </c>
      <c r="N17" s="355">
        <v>0.95495495495495497</v>
      </c>
      <c r="O17" s="355">
        <v>0.94771241830065356</v>
      </c>
      <c r="P17" s="355">
        <v>0.96057347670250892</v>
      </c>
      <c r="Q17" s="355">
        <v>0.954510993176649</v>
      </c>
      <c r="R17" s="355">
        <v>0.94785714285714284</v>
      </c>
      <c r="S17" s="355">
        <v>0.90205371248025279</v>
      </c>
      <c r="T17" s="355">
        <v>0.86684420772303594</v>
      </c>
      <c r="U17" s="355">
        <v>0.11577181208053691</v>
      </c>
      <c r="V17" s="355">
        <v>8.7239583333333329E-2</v>
      </c>
      <c r="W17" s="355">
        <v>4.5045045045045043E-2</v>
      </c>
      <c r="X17" s="355">
        <v>5.2287581699346407E-2</v>
      </c>
      <c r="Y17" s="355">
        <v>3.9426523297491037E-2</v>
      </c>
      <c r="Z17" s="355">
        <v>4.5489006823351025E-2</v>
      </c>
      <c r="AA17" s="355">
        <v>5.2142857142857144E-2</v>
      </c>
      <c r="AB17" s="355">
        <v>9.7946287519747238E-2</v>
      </c>
      <c r="AC17" s="355">
        <v>0.13315579227696406</v>
      </c>
      <c r="AD17" s="355">
        <v>0.11393692777212615</v>
      </c>
      <c r="AE17" s="355">
        <v>0.22131814483319773</v>
      </c>
      <c r="AF17" s="355">
        <v>0.88606307222787384</v>
      </c>
      <c r="AG17" s="355">
        <v>0.77868185516680222</v>
      </c>
      <c r="AH17" s="356">
        <v>7.39</v>
      </c>
      <c r="AI17" s="356">
        <v>6.56</v>
      </c>
      <c r="AJ17" s="260">
        <v>20686</v>
      </c>
      <c r="AK17" s="260">
        <v>4154</v>
      </c>
      <c r="AL17" s="260">
        <v>1391</v>
      </c>
      <c r="AM17" s="260">
        <v>772</v>
      </c>
      <c r="AN17" s="260">
        <v>848</v>
      </c>
      <c r="AO17" s="260">
        <v>1086</v>
      </c>
      <c r="AP17" s="260">
        <v>1357</v>
      </c>
      <c r="AQ17" s="260">
        <v>1469</v>
      </c>
      <c r="AR17" s="260">
        <v>1452</v>
      </c>
      <c r="AS17" s="260">
        <v>1518</v>
      </c>
      <c r="AT17" s="260">
        <v>1478</v>
      </c>
      <c r="AU17" s="260">
        <v>1332</v>
      </c>
      <c r="AV17" s="260">
        <v>3829</v>
      </c>
      <c r="AW17" s="260">
        <v>10262</v>
      </c>
      <c r="AX17" s="260">
        <v>10424</v>
      </c>
      <c r="AY17" s="260">
        <v>35.6</v>
      </c>
      <c r="AZ17" s="260">
        <v>62.8</v>
      </c>
      <c r="BA17" s="356">
        <v>0.92039800995024867</v>
      </c>
      <c r="BB17" s="260">
        <v>79.239999999999995</v>
      </c>
      <c r="BC17" s="260">
        <v>84.46</v>
      </c>
      <c r="BD17" s="260">
        <v>0</v>
      </c>
      <c r="BE17" s="355">
        <v>1.6404451266308517E-2</v>
      </c>
      <c r="BF17" s="355">
        <v>0</v>
      </c>
      <c r="BG17" s="355">
        <v>7.407407407407407E-2</v>
      </c>
      <c r="BH17" s="355">
        <v>0.10823529411764705</v>
      </c>
      <c r="BI17" s="355">
        <v>0.1044776119402985</v>
      </c>
      <c r="BJ17" s="355">
        <v>4.9786628733997154E-2</v>
      </c>
      <c r="BK17" s="355">
        <v>1.0582010582010581E-2</v>
      </c>
      <c r="BL17" s="355">
        <v>0</v>
      </c>
      <c r="BM17" s="260">
        <v>-1</v>
      </c>
      <c r="BN17" s="260">
        <v>-91</v>
      </c>
      <c r="BO17" s="260">
        <v>16</v>
      </c>
      <c r="BP17" s="260">
        <v>-3</v>
      </c>
      <c r="BQ17" s="260">
        <v>-10</v>
      </c>
      <c r="BR17" s="260">
        <v>-76</v>
      </c>
      <c r="BS17" s="260">
        <v>-55</v>
      </c>
      <c r="BT17" s="260">
        <v>-18</v>
      </c>
      <c r="BU17" s="260">
        <v>3</v>
      </c>
      <c r="BV17" s="260">
        <v>25</v>
      </c>
      <c r="BW17" s="260">
        <v>-10</v>
      </c>
      <c r="BX17" s="260">
        <v>19</v>
      </c>
      <c r="BY17" s="260">
        <v>-10</v>
      </c>
      <c r="BZ17" s="260">
        <v>-12</v>
      </c>
      <c r="CA17" s="260">
        <v>18</v>
      </c>
      <c r="CB17" s="260">
        <v>5</v>
      </c>
      <c r="CC17" s="260">
        <v>0</v>
      </c>
      <c r="CD17" s="260">
        <v>17</v>
      </c>
      <c r="CE17" s="357">
        <v>16.3</v>
      </c>
      <c r="CF17" s="357">
        <v>54.6</v>
      </c>
      <c r="CG17" s="357">
        <v>29.1</v>
      </c>
      <c r="CH17" s="357">
        <v>21.09090909090909</v>
      </c>
      <c r="CI17" s="357">
        <v>60</v>
      </c>
      <c r="CJ17" s="357">
        <v>18.90909090909091</v>
      </c>
      <c r="CK17" s="357">
        <v>11.380597014925373</v>
      </c>
      <c r="CL17" s="357">
        <v>49.067164179104481</v>
      </c>
      <c r="CM17" s="357">
        <v>39.552238805970148</v>
      </c>
      <c r="CN17" s="357">
        <v>16.166982922201139</v>
      </c>
      <c r="CO17" s="357">
        <v>51.034155597722958</v>
      </c>
      <c r="CP17" s="357">
        <v>32.7988614800759</v>
      </c>
      <c r="CQ17" s="357">
        <v>19.818285065303805</v>
      </c>
      <c r="CR17" s="357">
        <v>55.498769638462996</v>
      </c>
      <c r="CS17" s="357">
        <v>24.6829452962332</v>
      </c>
      <c r="CT17" s="357">
        <v>12.497622217995055</v>
      </c>
      <c r="CU17" s="357">
        <v>46.547460528818718</v>
      </c>
      <c r="CV17" s="357">
        <v>40.954917253186231</v>
      </c>
      <c r="CW17" s="357">
        <v>6.3</v>
      </c>
      <c r="CX17" s="357">
        <v>11.488673139158575</v>
      </c>
      <c r="CY17" s="358">
        <v>0.02</v>
      </c>
      <c r="CZ17" s="359">
        <v>0.95</v>
      </c>
      <c r="DA17" s="358">
        <v>0.96</v>
      </c>
      <c r="DB17" s="358">
        <v>0.93</v>
      </c>
      <c r="DC17" s="358">
        <v>0.77</v>
      </c>
      <c r="DD17" s="260">
        <v>1275</v>
      </c>
      <c r="DE17" s="260">
        <v>4829</v>
      </c>
      <c r="DF17" s="358">
        <v>0.41161999999999999</v>
      </c>
      <c r="DG17" s="356">
        <v>6.5228572801999727</v>
      </c>
      <c r="DH17" s="360">
        <v>73.099999999999994</v>
      </c>
    </row>
    <row r="18" spans="1:112">
      <c r="A18" s="352" t="s">
        <v>5268</v>
      </c>
      <c r="B18" s="353" t="s">
        <v>5242</v>
      </c>
      <c r="C18" s="354">
        <v>51382</v>
      </c>
      <c r="D18" s="355">
        <v>0.106</v>
      </c>
      <c r="E18" s="355">
        <v>7.2999999999999995E-2</v>
      </c>
      <c r="F18" s="355">
        <v>2.3E-2</v>
      </c>
      <c r="G18" s="355">
        <v>0.9322255414488424</v>
      </c>
      <c r="H18" s="355">
        <v>6.7774458551157574E-2</v>
      </c>
      <c r="I18" s="355">
        <v>0.93791230112533952</v>
      </c>
      <c r="J18" s="355">
        <v>6.2087698874660459E-2</v>
      </c>
      <c r="K18" s="355">
        <v>2.2177291468442755E-2</v>
      </c>
      <c r="L18" s="355">
        <v>0.89917355371900831</v>
      </c>
      <c r="M18" s="355">
        <v>0.9152542372881356</v>
      </c>
      <c r="N18" s="355">
        <v>0.94312026002166849</v>
      </c>
      <c r="O18" s="355">
        <v>0.95627376425855515</v>
      </c>
      <c r="P18" s="355">
        <v>0.95812395309882747</v>
      </c>
      <c r="Q18" s="355">
        <v>0.94218009478672982</v>
      </c>
      <c r="R18" s="355">
        <v>0.93395931142410016</v>
      </c>
      <c r="S18" s="355">
        <v>0.93480032599837004</v>
      </c>
      <c r="T18" s="355">
        <v>0.87060478199718705</v>
      </c>
      <c r="U18" s="355">
        <v>0.10082644628099173</v>
      </c>
      <c r="V18" s="355">
        <v>8.4745762711864403E-2</v>
      </c>
      <c r="W18" s="355">
        <v>5.6879739978331526E-2</v>
      </c>
      <c r="X18" s="355">
        <v>4.3726235741444866E-2</v>
      </c>
      <c r="Y18" s="355">
        <v>4.1876046901172533E-2</v>
      </c>
      <c r="Z18" s="355">
        <v>5.7819905213270142E-2</v>
      </c>
      <c r="AA18" s="355">
        <v>6.6040688575899842E-2</v>
      </c>
      <c r="AB18" s="355">
        <v>6.5199674001629987E-2</v>
      </c>
      <c r="AC18" s="355">
        <v>0.12939521800281295</v>
      </c>
      <c r="AD18" s="355">
        <v>0.11393692777212615</v>
      </c>
      <c r="AE18" s="355">
        <v>0.22131814483319773</v>
      </c>
      <c r="AF18" s="355">
        <v>0.88606307222787384</v>
      </c>
      <c r="AG18" s="355">
        <v>0.77868185516680222</v>
      </c>
      <c r="AH18" s="356">
        <v>7.39</v>
      </c>
      <c r="AI18" s="356">
        <v>6.56</v>
      </c>
      <c r="AJ18" s="260">
        <v>42665</v>
      </c>
      <c r="AK18" s="260">
        <v>8900</v>
      </c>
      <c r="AL18" s="260">
        <v>3090</v>
      </c>
      <c r="AM18" s="260">
        <v>1756</v>
      </c>
      <c r="AN18" s="260">
        <v>1890</v>
      </c>
      <c r="AO18" s="260">
        <v>2118</v>
      </c>
      <c r="AP18" s="260">
        <v>2847</v>
      </c>
      <c r="AQ18" s="260">
        <v>3244</v>
      </c>
      <c r="AR18" s="260">
        <v>3150</v>
      </c>
      <c r="AS18" s="260">
        <v>3466</v>
      </c>
      <c r="AT18" s="260">
        <v>2885</v>
      </c>
      <c r="AU18" s="260">
        <v>2352</v>
      </c>
      <c r="AV18" s="260">
        <v>6967</v>
      </c>
      <c r="AW18" s="260">
        <v>21314</v>
      </c>
      <c r="AX18" s="260">
        <v>21351</v>
      </c>
      <c r="AY18" s="260">
        <v>117.9</v>
      </c>
      <c r="AZ18" s="260">
        <v>59.2</v>
      </c>
      <c r="BA18" s="356">
        <v>0.77990430622009577</v>
      </c>
      <c r="BB18" s="260">
        <v>79.239999999999995</v>
      </c>
      <c r="BC18" s="260">
        <v>84.46</v>
      </c>
      <c r="BD18" s="260">
        <v>0</v>
      </c>
      <c r="BE18" s="355">
        <v>1.6814200740012178E-2</v>
      </c>
      <c r="BF18" s="355">
        <v>6.885866758478223E-4</v>
      </c>
      <c r="BG18" s="355">
        <v>5.0264550264550262E-2</v>
      </c>
      <c r="BH18" s="355">
        <v>0.10151187904967603</v>
      </c>
      <c r="BI18" s="355">
        <v>9.5676172953081881E-2</v>
      </c>
      <c r="BJ18" s="355">
        <v>6.6759388038942977E-2</v>
      </c>
      <c r="BK18" s="355">
        <v>1.1947431302270013E-2</v>
      </c>
      <c r="BL18" s="355">
        <v>3.1052686057343959E-4</v>
      </c>
      <c r="BM18" s="260">
        <v>85</v>
      </c>
      <c r="BN18" s="260">
        <v>408</v>
      </c>
      <c r="BO18" s="260">
        <v>97</v>
      </c>
      <c r="BP18" s="260">
        <v>89</v>
      </c>
      <c r="BQ18" s="260">
        <v>7</v>
      </c>
      <c r="BR18" s="260">
        <v>-138</v>
      </c>
      <c r="BS18" s="260">
        <v>-101</v>
      </c>
      <c r="BT18" s="260">
        <v>204</v>
      </c>
      <c r="BU18" s="260">
        <v>186</v>
      </c>
      <c r="BV18" s="260">
        <v>75</v>
      </c>
      <c r="BW18" s="260">
        <v>14</v>
      </c>
      <c r="BX18" s="260">
        <v>5</v>
      </c>
      <c r="BY18" s="260">
        <v>-15</v>
      </c>
      <c r="BZ18" s="260">
        <v>-6</v>
      </c>
      <c r="CA18" s="260">
        <v>-22</v>
      </c>
      <c r="CB18" s="260">
        <v>-2</v>
      </c>
      <c r="CC18" s="260">
        <v>3</v>
      </c>
      <c r="CD18" s="260">
        <v>12</v>
      </c>
      <c r="CE18" s="357">
        <v>15.9</v>
      </c>
      <c r="CF18" s="357">
        <v>51.199999999999996</v>
      </c>
      <c r="CG18" s="357">
        <v>32.9</v>
      </c>
      <c r="CH18" s="357">
        <v>19.689621726479146</v>
      </c>
      <c r="CI18" s="357">
        <v>54.99515033947624</v>
      </c>
      <c r="CJ18" s="357">
        <v>25.315227934044614</v>
      </c>
      <c r="CK18" s="357">
        <v>12.235510579576816</v>
      </c>
      <c r="CL18" s="357">
        <v>47.654093836246552</v>
      </c>
      <c r="CM18" s="357">
        <v>40.110395584176636</v>
      </c>
      <c r="CN18" s="357">
        <v>15.488338192419826</v>
      </c>
      <c r="CO18" s="357">
        <v>43.854774052478128</v>
      </c>
      <c r="CP18" s="357">
        <v>40.656887755102041</v>
      </c>
      <c r="CQ18" s="357">
        <v>18.75682562795777</v>
      </c>
      <c r="CR18" s="357">
        <v>47.633782307972332</v>
      </c>
      <c r="CS18" s="357">
        <v>33.609392064069894</v>
      </c>
      <c r="CT18" s="357">
        <v>12.212696096315213</v>
      </c>
      <c r="CU18" s="357">
        <v>40.067493615468806</v>
      </c>
      <c r="CV18" s="357">
        <v>47.719810288215982</v>
      </c>
      <c r="CW18" s="357">
        <v>4.7</v>
      </c>
      <c r="CX18" s="357">
        <v>12.079913272417532</v>
      </c>
      <c r="CY18" s="358">
        <v>0.02</v>
      </c>
      <c r="CZ18" s="359">
        <v>0.87</v>
      </c>
      <c r="DA18" s="358">
        <v>0.96</v>
      </c>
      <c r="DB18" s="358">
        <v>0.93</v>
      </c>
      <c r="DC18" s="358">
        <v>0.77</v>
      </c>
      <c r="DD18" s="260">
        <v>1275</v>
      </c>
      <c r="DE18" s="260">
        <v>6902</v>
      </c>
      <c r="DF18" s="358">
        <v>0.41161999999999999</v>
      </c>
      <c r="DG18" s="356">
        <v>5.1535377973860861</v>
      </c>
      <c r="DH18" s="360">
        <v>87.9</v>
      </c>
    </row>
    <row r="19" spans="1:112">
      <c r="A19" s="352" t="s">
        <v>5269</v>
      </c>
      <c r="B19" s="353" t="s">
        <v>5243</v>
      </c>
      <c r="C19" s="354">
        <v>50079</v>
      </c>
      <c r="D19" s="355">
        <v>0.106</v>
      </c>
      <c r="E19" s="355">
        <v>7.2999999999999995E-2</v>
      </c>
      <c r="F19" s="355">
        <v>2.3E-2</v>
      </c>
      <c r="G19" s="355">
        <v>0.94490566037735846</v>
      </c>
      <c r="H19" s="355">
        <v>5.5094339622641507E-2</v>
      </c>
      <c r="I19" s="355">
        <v>0.93785310734463279</v>
      </c>
      <c r="J19" s="355">
        <v>6.2146892655367235E-2</v>
      </c>
      <c r="K19" s="355">
        <v>2.4115964638585546E-2</v>
      </c>
      <c r="L19" s="355">
        <v>0.94117647058823528</v>
      </c>
      <c r="M19" s="355">
        <v>0.94482758620689655</v>
      </c>
      <c r="N19" s="355">
        <v>0.93087557603686633</v>
      </c>
      <c r="O19" s="355">
        <v>0.93666666666666665</v>
      </c>
      <c r="P19" s="355">
        <v>0.95897435897435901</v>
      </c>
      <c r="Q19" s="355">
        <v>0.9616438356164384</v>
      </c>
      <c r="R19" s="355">
        <v>0.94358974358974357</v>
      </c>
      <c r="S19" s="355">
        <v>0.93610223642172519</v>
      </c>
      <c r="T19" s="355">
        <v>0.88405797101449279</v>
      </c>
      <c r="U19" s="355">
        <v>5.8823529411764705E-2</v>
      </c>
      <c r="V19" s="355">
        <v>5.5172413793103448E-2</v>
      </c>
      <c r="W19" s="355">
        <v>6.9124423963133647E-2</v>
      </c>
      <c r="X19" s="355">
        <v>6.3333333333333339E-2</v>
      </c>
      <c r="Y19" s="355">
        <v>4.1025641025641026E-2</v>
      </c>
      <c r="Z19" s="355">
        <v>3.8356164383561646E-2</v>
      </c>
      <c r="AA19" s="355">
        <v>5.6410256410256411E-2</v>
      </c>
      <c r="AB19" s="355">
        <v>6.3897763578274758E-2</v>
      </c>
      <c r="AC19" s="355">
        <v>0.11594202898550725</v>
      </c>
      <c r="AD19" s="355">
        <v>0.11393692777212615</v>
      </c>
      <c r="AE19" s="355">
        <v>0.22131814483319773</v>
      </c>
      <c r="AF19" s="355">
        <v>0.88606307222787384</v>
      </c>
      <c r="AG19" s="355">
        <v>0.77868185516680222</v>
      </c>
      <c r="AH19" s="356">
        <v>7.39</v>
      </c>
      <c r="AI19" s="356">
        <v>6.56</v>
      </c>
      <c r="AJ19" s="260">
        <v>5068</v>
      </c>
      <c r="AK19" s="260">
        <v>1073</v>
      </c>
      <c r="AL19" s="260">
        <v>410</v>
      </c>
      <c r="AM19" s="260">
        <v>175</v>
      </c>
      <c r="AN19" s="260">
        <v>178</v>
      </c>
      <c r="AO19" s="260">
        <v>237</v>
      </c>
      <c r="AP19" s="260">
        <v>321</v>
      </c>
      <c r="AQ19" s="260">
        <v>391</v>
      </c>
      <c r="AR19" s="260">
        <v>371</v>
      </c>
      <c r="AS19" s="260">
        <v>427</v>
      </c>
      <c r="AT19" s="260">
        <v>348</v>
      </c>
      <c r="AU19" s="260">
        <v>347</v>
      </c>
      <c r="AV19" s="260">
        <v>790</v>
      </c>
      <c r="AW19" s="260">
        <v>2567</v>
      </c>
      <c r="AX19" s="260">
        <v>2501</v>
      </c>
      <c r="AY19" s="260">
        <v>34.6</v>
      </c>
      <c r="AZ19" s="260">
        <v>58.1</v>
      </c>
      <c r="BA19" s="356">
        <v>0.73584905660377364</v>
      </c>
      <c r="BB19" s="260">
        <v>79.239999999999995</v>
      </c>
      <c r="BC19" s="260">
        <v>84.46</v>
      </c>
      <c r="BD19" s="260">
        <v>0</v>
      </c>
      <c r="BE19" s="355">
        <v>1.3594562175129948E-2</v>
      </c>
      <c r="BF19" s="355">
        <v>0</v>
      </c>
      <c r="BG19" s="355">
        <v>4.4776119402985072E-2</v>
      </c>
      <c r="BH19" s="355">
        <v>0.14473684210526316</v>
      </c>
      <c r="BI19" s="355">
        <v>8.6206896551724144E-2</v>
      </c>
      <c r="BJ19" s="355">
        <v>4.5714285714285714E-2</v>
      </c>
      <c r="BK19" s="355">
        <v>9.9502487562189053E-3</v>
      </c>
      <c r="BL19" s="355">
        <v>0</v>
      </c>
      <c r="BM19" s="260">
        <v>-1</v>
      </c>
      <c r="BN19" s="260">
        <v>-51</v>
      </c>
      <c r="BO19" s="260">
        <v>7</v>
      </c>
      <c r="BP19" s="260">
        <v>0</v>
      </c>
      <c r="BQ19" s="260">
        <v>-6</v>
      </c>
      <c r="BR19" s="260">
        <v>-31</v>
      </c>
      <c r="BS19" s="260">
        <v>-47</v>
      </c>
      <c r="BT19" s="260">
        <v>6</v>
      </c>
      <c r="BU19" s="260">
        <v>18</v>
      </c>
      <c r="BV19" s="260">
        <v>4</v>
      </c>
      <c r="BW19" s="260">
        <v>-11</v>
      </c>
      <c r="BX19" s="260">
        <v>-4</v>
      </c>
      <c r="BY19" s="260">
        <v>7</v>
      </c>
      <c r="BZ19" s="260">
        <v>-1</v>
      </c>
      <c r="CA19" s="260">
        <v>2</v>
      </c>
      <c r="CB19" s="260">
        <v>3</v>
      </c>
      <c r="CC19" s="260">
        <v>-3</v>
      </c>
      <c r="CD19" s="260">
        <v>5</v>
      </c>
      <c r="CE19" s="357">
        <v>17.7</v>
      </c>
      <c r="CF19" s="357">
        <v>60.4</v>
      </c>
      <c r="CG19" s="357">
        <v>21.9</v>
      </c>
      <c r="CH19" s="357">
        <v>23.140495867768596</v>
      </c>
      <c r="CI19" s="357">
        <v>59.504132231404959</v>
      </c>
      <c r="CJ19" s="357">
        <v>17.355371900826448</v>
      </c>
      <c r="CK19" s="357">
        <v>12.068965517241379</v>
      </c>
      <c r="CL19" s="357">
        <v>61.206896551724135</v>
      </c>
      <c r="CM19" s="357">
        <v>26.72413793103448</v>
      </c>
      <c r="CN19" s="357">
        <v>16.221374045801525</v>
      </c>
      <c r="CO19" s="357">
        <v>51.221374045801532</v>
      </c>
      <c r="CP19" s="357">
        <v>32.557251908396942</v>
      </c>
      <c r="CQ19" s="357">
        <v>19.184290030211482</v>
      </c>
      <c r="CR19" s="357">
        <v>55.815709969788522</v>
      </c>
      <c r="CS19" s="357">
        <v>25</v>
      </c>
      <c r="CT19" s="357">
        <v>13.194444444444445</v>
      </c>
      <c r="CU19" s="357">
        <v>46.527777777777779</v>
      </c>
      <c r="CV19" s="357">
        <v>40.277777777777779</v>
      </c>
      <c r="CW19" s="357"/>
      <c r="CX19" s="357">
        <v>8.6624203821656049</v>
      </c>
      <c r="CY19" s="358">
        <v>0.02</v>
      </c>
      <c r="CZ19" s="359">
        <v>0.97</v>
      </c>
      <c r="DA19" s="358">
        <v>0.96</v>
      </c>
      <c r="DB19" s="358">
        <v>0.93</v>
      </c>
      <c r="DC19" s="358">
        <v>0.77</v>
      </c>
      <c r="DD19" s="260">
        <v>1275</v>
      </c>
      <c r="DE19" s="260">
        <v>302</v>
      </c>
      <c r="DF19" s="358">
        <v>0.41161999999999999</v>
      </c>
      <c r="DG19" s="356">
        <v>5.3718023823471963</v>
      </c>
      <c r="DH19" s="360">
        <v>66.599999999999994</v>
      </c>
    </row>
    <row r="20" spans="1:112">
      <c r="A20" s="352" t="s">
        <v>5270</v>
      </c>
      <c r="B20" s="353" t="s">
        <v>5244</v>
      </c>
      <c r="C20" s="354">
        <v>45015</v>
      </c>
      <c r="D20" s="355">
        <v>0.106</v>
      </c>
      <c r="E20" s="355">
        <v>7.2999999999999995E-2</v>
      </c>
      <c r="F20" s="355">
        <v>2.3E-2</v>
      </c>
      <c r="G20" s="355">
        <v>0.89901242433896145</v>
      </c>
      <c r="H20" s="355">
        <v>0.10098757566103855</v>
      </c>
      <c r="I20" s="355">
        <v>0.91138512124948623</v>
      </c>
      <c r="J20" s="355">
        <v>8.861487875051377E-2</v>
      </c>
      <c r="K20" s="355">
        <v>3.6119763224249285E-2</v>
      </c>
      <c r="L20" s="355">
        <v>0.84535519125683056</v>
      </c>
      <c r="M20" s="355">
        <v>0.89865802869042111</v>
      </c>
      <c r="N20" s="355">
        <v>0.90931780366056569</v>
      </c>
      <c r="O20" s="355">
        <v>0.91818506609503392</v>
      </c>
      <c r="P20" s="355">
        <v>0.92511848341232228</v>
      </c>
      <c r="Q20" s="355">
        <v>0.92082563154651875</v>
      </c>
      <c r="R20" s="355">
        <v>0.91319751992914078</v>
      </c>
      <c r="S20" s="355">
        <v>0.90636577972381271</v>
      </c>
      <c r="T20" s="355">
        <v>0.86704312114989734</v>
      </c>
      <c r="U20" s="355">
        <v>0.15464480874316941</v>
      </c>
      <c r="V20" s="355">
        <v>0.10134197130957889</v>
      </c>
      <c r="W20" s="355">
        <v>9.0682196339434279E-2</v>
      </c>
      <c r="X20" s="355">
        <v>8.1814933904966053E-2</v>
      </c>
      <c r="Y20" s="355">
        <v>7.4881516587677721E-2</v>
      </c>
      <c r="Z20" s="355">
        <v>7.9174368453481206E-2</v>
      </c>
      <c r="AA20" s="355">
        <v>8.6802480070859167E-2</v>
      </c>
      <c r="AB20" s="355">
        <v>9.3634220276187272E-2</v>
      </c>
      <c r="AC20" s="355">
        <v>0.13295687885010268</v>
      </c>
      <c r="AD20" s="355">
        <v>0.11393692777212615</v>
      </c>
      <c r="AE20" s="355">
        <v>0.22131814483319773</v>
      </c>
      <c r="AF20" s="355">
        <v>0.88606307222787384</v>
      </c>
      <c r="AG20" s="355">
        <v>0.77868185516680222</v>
      </c>
      <c r="AH20" s="356">
        <v>7.39</v>
      </c>
      <c r="AI20" s="356">
        <v>6.56</v>
      </c>
      <c r="AJ20" s="260">
        <v>50262</v>
      </c>
      <c r="AK20" s="260">
        <v>8664</v>
      </c>
      <c r="AL20" s="260">
        <v>3012</v>
      </c>
      <c r="AM20" s="260">
        <v>2498</v>
      </c>
      <c r="AN20" s="260">
        <v>2614</v>
      </c>
      <c r="AO20" s="260">
        <v>2771</v>
      </c>
      <c r="AP20" s="260">
        <v>3031</v>
      </c>
      <c r="AQ20" s="260">
        <v>3412</v>
      </c>
      <c r="AR20" s="260">
        <v>3431</v>
      </c>
      <c r="AS20" s="260">
        <v>3648</v>
      </c>
      <c r="AT20" s="260">
        <v>3484</v>
      </c>
      <c r="AU20" s="260">
        <v>3267</v>
      </c>
      <c r="AV20" s="260">
        <v>10430</v>
      </c>
      <c r="AW20" s="260">
        <v>24686</v>
      </c>
      <c r="AX20" s="260">
        <v>25576</v>
      </c>
      <c r="AY20" s="260">
        <v>76.8</v>
      </c>
      <c r="AZ20" s="260">
        <v>61.3</v>
      </c>
      <c r="BA20" s="356">
        <v>1.2093023255813955</v>
      </c>
      <c r="BB20" s="260">
        <v>79.239999999999995</v>
      </c>
      <c r="BC20" s="260">
        <v>84.46</v>
      </c>
      <c r="BD20" s="260">
        <v>0</v>
      </c>
      <c r="BE20" s="355">
        <v>1.6851736002502345E-2</v>
      </c>
      <c r="BF20" s="355">
        <v>8.7443161944735924E-4</v>
      </c>
      <c r="BG20" s="355">
        <v>4.5492839090143219E-2</v>
      </c>
      <c r="BH20" s="355">
        <v>0.10405083399523431</v>
      </c>
      <c r="BI20" s="355">
        <v>0.10468521229868229</v>
      </c>
      <c r="BJ20" s="355">
        <v>4.8974189278623431E-2</v>
      </c>
      <c r="BK20" s="355">
        <v>1.3929193267556587E-2</v>
      </c>
      <c r="BL20" s="355">
        <v>0</v>
      </c>
      <c r="BM20" s="260">
        <v>18</v>
      </c>
      <c r="BN20" s="260">
        <v>34</v>
      </c>
      <c r="BO20" s="260">
        <v>49</v>
      </c>
      <c r="BP20" s="260">
        <v>12</v>
      </c>
      <c r="BQ20" s="260">
        <v>20</v>
      </c>
      <c r="BR20" s="260">
        <v>-34</v>
      </c>
      <c r="BS20" s="260">
        <v>-120</v>
      </c>
      <c r="BT20" s="260">
        <v>18</v>
      </c>
      <c r="BU20" s="260">
        <v>47</v>
      </c>
      <c r="BV20" s="260">
        <v>41</v>
      </c>
      <c r="BW20" s="260">
        <v>30</v>
      </c>
      <c r="BX20" s="260">
        <v>2</v>
      </c>
      <c r="BY20" s="260">
        <v>3</v>
      </c>
      <c r="BZ20" s="260">
        <v>-16</v>
      </c>
      <c r="CA20" s="260">
        <v>-21</v>
      </c>
      <c r="CB20" s="260">
        <v>-5</v>
      </c>
      <c r="CC20" s="260">
        <v>-8</v>
      </c>
      <c r="CD20" s="260">
        <v>16</v>
      </c>
      <c r="CE20" s="357">
        <v>15.5</v>
      </c>
      <c r="CF20" s="357">
        <v>47.5</v>
      </c>
      <c r="CG20" s="357">
        <v>37</v>
      </c>
      <c r="CH20" s="357">
        <v>19.572953736654807</v>
      </c>
      <c r="CI20" s="357">
        <v>54.44839857651246</v>
      </c>
      <c r="CJ20" s="357">
        <v>25.978647686832741</v>
      </c>
      <c r="CK20" s="357">
        <v>11.346998535871156</v>
      </c>
      <c r="CL20" s="357">
        <v>40.336749633967791</v>
      </c>
      <c r="CM20" s="357">
        <v>48.316251830161058</v>
      </c>
      <c r="CN20" s="357">
        <v>15.858601605737002</v>
      </c>
      <c r="CO20" s="357">
        <v>42.680645412736766</v>
      </c>
      <c r="CP20" s="357">
        <v>41.460752981526227</v>
      </c>
      <c r="CQ20" s="357">
        <v>19.681846537741734</v>
      </c>
      <c r="CR20" s="357">
        <v>47.496880848409234</v>
      </c>
      <c r="CS20" s="357">
        <v>32.821272613849032</v>
      </c>
      <c r="CT20" s="357">
        <v>12.038335670874242</v>
      </c>
      <c r="CU20" s="357">
        <v>37.868162692847122</v>
      </c>
      <c r="CV20" s="357">
        <v>50.093501636278639</v>
      </c>
      <c r="CW20" s="357">
        <v>5.4</v>
      </c>
      <c r="CX20" s="357">
        <v>14.052126874846325</v>
      </c>
      <c r="CY20" s="358">
        <v>0.02</v>
      </c>
      <c r="CZ20" s="359">
        <v>0.98</v>
      </c>
      <c r="DA20" s="358">
        <v>0.96</v>
      </c>
      <c r="DB20" s="358">
        <v>0.93</v>
      </c>
      <c r="DC20" s="358">
        <v>0.77</v>
      </c>
      <c r="DD20" s="260">
        <v>1275</v>
      </c>
      <c r="DE20" s="260">
        <v>4580</v>
      </c>
      <c r="DF20" s="358">
        <v>0.41161999999999999</v>
      </c>
      <c r="DG20" s="356">
        <v>4.9574552921708968</v>
      </c>
      <c r="DH20" s="360">
        <v>84.5</v>
      </c>
    </row>
    <row r="21" spans="1:112">
      <c r="A21" s="352" t="s">
        <v>5271</v>
      </c>
      <c r="B21" s="353" t="s">
        <v>5245</v>
      </c>
      <c r="C21" s="354">
        <v>40357</v>
      </c>
      <c r="D21" s="355">
        <v>0.106</v>
      </c>
      <c r="E21" s="355">
        <v>7.2999999999999995E-2</v>
      </c>
      <c r="F21" s="355">
        <v>2.3E-2</v>
      </c>
      <c r="G21" s="355">
        <v>0.90099009900990101</v>
      </c>
      <c r="H21" s="355">
        <v>9.9009900990099015E-2</v>
      </c>
      <c r="I21" s="355">
        <v>0.88164251207729472</v>
      </c>
      <c r="J21" s="355">
        <v>0.11835748792270531</v>
      </c>
      <c r="K21" s="355">
        <v>3.9626405513239024E-2</v>
      </c>
      <c r="L21" s="355">
        <v>0.85</v>
      </c>
      <c r="M21" s="355">
        <v>0.8529411764705882</v>
      </c>
      <c r="N21" s="355">
        <v>0.88888888888888884</v>
      </c>
      <c r="O21" s="355">
        <v>0.90909090909090906</v>
      </c>
      <c r="P21" s="355">
        <v>0.90434782608695652</v>
      </c>
      <c r="Q21" s="355">
        <v>0.91935483870967738</v>
      </c>
      <c r="R21" s="355">
        <v>0.88198757763975155</v>
      </c>
      <c r="S21" s="355">
        <v>0.9173553719008265</v>
      </c>
      <c r="T21" s="355">
        <v>0.83544303797468356</v>
      </c>
      <c r="U21" s="355">
        <v>0.15</v>
      </c>
      <c r="V21" s="355">
        <v>0.14705882352941177</v>
      </c>
      <c r="W21" s="355">
        <v>0.1111111111111111</v>
      </c>
      <c r="X21" s="355">
        <v>9.0909090909090912E-2</v>
      </c>
      <c r="Y21" s="355">
        <v>9.5652173913043481E-2</v>
      </c>
      <c r="Z21" s="355">
        <v>8.0645161290322578E-2</v>
      </c>
      <c r="AA21" s="355">
        <v>0.11801242236024845</v>
      </c>
      <c r="AB21" s="355">
        <v>8.2644628099173556E-2</v>
      </c>
      <c r="AC21" s="355">
        <v>0.16455696202531644</v>
      </c>
      <c r="AD21" s="355">
        <v>0.11393692777212615</v>
      </c>
      <c r="AE21" s="355">
        <v>0.22131814483319773</v>
      </c>
      <c r="AF21" s="355">
        <v>0.88606307222787384</v>
      </c>
      <c r="AG21" s="355">
        <v>0.77868185516680222</v>
      </c>
      <c r="AH21" s="356">
        <v>7.39</v>
      </c>
      <c r="AI21" s="356">
        <v>6.56</v>
      </c>
      <c r="AJ21" s="260">
        <v>1899</v>
      </c>
      <c r="AK21" s="260">
        <v>310</v>
      </c>
      <c r="AL21" s="260">
        <v>116</v>
      </c>
      <c r="AM21" s="260">
        <v>78</v>
      </c>
      <c r="AN21" s="260">
        <v>75</v>
      </c>
      <c r="AO21" s="260">
        <v>72</v>
      </c>
      <c r="AP21" s="260">
        <v>93</v>
      </c>
      <c r="AQ21" s="260">
        <v>125</v>
      </c>
      <c r="AR21" s="260">
        <v>145</v>
      </c>
      <c r="AS21" s="260">
        <v>171</v>
      </c>
      <c r="AT21" s="260">
        <v>155</v>
      </c>
      <c r="AU21" s="260">
        <v>127</v>
      </c>
      <c r="AV21" s="260">
        <v>432</v>
      </c>
      <c r="AW21" s="260">
        <v>968</v>
      </c>
      <c r="AX21" s="260">
        <v>931</v>
      </c>
      <c r="AY21" s="260">
        <v>13.1</v>
      </c>
      <c r="AZ21" s="260">
        <v>64.099999999999994</v>
      </c>
      <c r="BA21" s="356">
        <v>1.3926380368098159</v>
      </c>
      <c r="BB21" s="260">
        <v>79.239999999999995</v>
      </c>
      <c r="BC21" s="260">
        <v>84.46</v>
      </c>
      <c r="BD21" s="260">
        <v>0</v>
      </c>
      <c r="BE21" s="355">
        <v>1.288936627282492E-2</v>
      </c>
      <c r="BF21" s="355">
        <v>0</v>
      </c>
      <c r="BG21" s="355">
        <v>0</v>
      </c>
      <c r="BH21" s="355">
        <v>6.0606060606060608E-2</v>
      </c>
      <c r="BI21" s="355">
        <v>0.16666666666666666</v>
      </c>
      <c r="BJ21" s="355">
        <v>6.8181818181818177E-2</v>
      </c>
      <c r="BK21" s="355">
        <v>1.5873015873015872E-2</v>
      </c>
      <c r="BL21" s="355">
        <v>0</v>
      </c>
      <c r="BM21" s="260">
        <v>-12</v>
      </c>
      <c r="BN21" s="260">
        <v>-33</v>
      </c>
      <c r="BO21" s="260">
        <v>-4</v>
      </c>
      <c r="BP21" s="260">
        <v>-5</v>
      </c>
      <c r="BQ21" s="260">
        <v>-1</v>
      </c>
      <c r="BR21" s="260">
        <v>-15</v>
      </c>
      <c r="BS21" s="260">
        <v>-6</v>
      </c>
      <c r="BT21" s="260">
        <v>-4</v>
      </c>
      <c r="BU21" s="260">
        <v>-1</v>
      </c>
      <c r="BV21" s="260">
        <v>-1</v>
      </c>
      <c r="BW21" s="260">
        <v>8</v>
      </c>
      <c r="BX21" s="260">
        <v>2</v>
      </c>
      <c r="BY21" s="260">
        <v>3</v>
      </c>
      <c r="BZ21" s="260">
        <v>4</v>
      </c>
      <c r="CA21" s="260">
        <v>-3</v>
      </c>
      <c r="CB21" s="260">
        <v>-1</v>
      </c>
      <c r="CC21" s="260">
        <v>-1</v>
      </c>
      <c r="CD21" s="260">
        <v>-8</v>
      </c>
      <c r="CE21" s="357">
        <v>4.2</v>
      </c>
      <c r="CF21" s="357">
        <v>69.400000000000006</v>
      </c>
      <c r="CG21" s="357">
        <v>26.4</v>
      </c>
      <c r="CH21" s="357">
        <v>8.3333333333333321</v>
      </c>
      <c r="CI21" s="357">
        <v>77.777777777777786</v>
      </c>
      <c r="CJ21" s="357">
        <v>13.888888888888889</v>
      </c>
      <c r="CK21" s="357">
        <v>0</v>
      </c>
      <c r="CL21" s="357">
        <v>61.111111111111114</v>
      </c>
      <c r="CM21" s="357">
        <v>38.888888888888893</v>
      </c>
      <c r="CN21" s="357">
        <v>17.030114226375908</v>
      </c>
      <c r="CO21" s="357">
        <v>57.943925233644869</v>
      </c>
      <c r="CP21" s="357">
        <v>25.025960539979231</v>
      </c>
      <c r="CQ21" s="357">
        <v>19.758064516129032</v>
      </c>
      <c r="CR21" s="357">
        <v>61.895161290322577</v>
      </c>
      <c r="CS21" s="357">
        <v>18.346774193548388</v>
      </c>
      <c r="CT21" s="357">
        <v>14.132762312633835</v>
      </c>
      <c r="CU21" s="357">
        <v>53.747323340471084</v>
      </c>
      <c r="CV21" s="357">
        <v>32.119914346895072</v>
      </c>
      <c r="CW21" s="357"/>
      <c r="CX21" s="357">
        <v>14.748201438848922</v>
      </c>
      <c r="CY21" s="358">
        <v>0.02</v>
      </c>
      <c r="CZ21" s="359">
        <v>0.97</v>
      </c>
      <c r="DA21" s="358">
        <v>0.96</v>
      </c>
      <c r="DB21" s="358">
        <v>0.93</v>
      </c>
      <c r="DC21" s="358">
        <v>0.77</v>
      </c>
      <c r="DD21" s="260">
        <v>1275</v>
      </c>
      <c r="DE21" s="260">
        <v>120</v>
      </c>
      <c r="DF21" s="358">
        <v>0.41161999999999999</v>
      </c>
      <c r="DG21" s="356">
        <v>10.382989690721651</v>
      </c>
      <c r="DH21" s="360">
        <v>40.200000000000003</v>
      </c>
    </row>
    <row r="22" spans="1:112">
      <c r="A22" s="352" t="s">
        <v>5272</v>
      </c>
      <c r="B22" s="353" t="s">
        <v>5246</v>
      </c>
      <c r="C22" s="354">
        <v>38407</v>
      </c>
      <c r="D22" s="355">
        <v>0.106</v>
      </c>
      <c r="E22" s="355">
        <v>7.2999999999999995E-2</v>
      </c>
      <c r="F22" s="355">
        <v>2.3E-2</v>
      </c>
      <c r="G22" s="355">
        <v>0.88579817647967851</v>
      </c>
      <c r="H22" s="355">
        <v>0.11420182352032143</v>
      </c>
      <c r="I22" s="355">
        <v>0.89911308203991136</v>
      </c>
      <c r="J22" s="355">
        <v>0.1008869179600887</v>
      </c>
      <c r="K22" s="355">
        <v>3.7420153826098292E-2</v>
      </c>
      <c r="L22" s="355">
        <v>0.82535885167464118</v>
      </c>
      <c r="M22" s="355">
        <v>0.88624338624338628</v>
      </c>
      <c r="N22" s="355">
        <v>0.89735364875701684</v>
      </c>
      <c r="O22" s="355">
        <v>0.91481481481481486</v>
      </c>
      <c r="P22" s="355">
        <v>0.91404199475065617</v>
      </c>
      <c r="Q22" s="355">
        <v>0.91277258566978192</v>
      </c>
      <c r="R22" s="355">
        <v>0.90473506200676435</v>
      </c>
      <c r="S22" s="355">
        <v>0.87823090178058583</v>
      </c>
      <c r="T22" s="355">
        <v>0.84595744680851059</v>
      </c>
      <c r="U22" s="355">
        <v>0.17464114832535885</v>
      </c>
      <c r="V22" s="355">
        <v>0.11375661375661375</v>
      </c>
      <c r="W22" s="355">
        <v>0.10264635124298316</v>
      </c>
      <c r="X22" s="355">
        <v>8.5185185185185183E-2</v>
      </c>
      <c r="Y22" s="355">
        <v>8.5958005249343827E-2</v>
      </c>
      <c r="Z22" s="355">
        <v>8.7227414330218064E-2</v>
      </c>
      <c r="AA22" s="355">
        <v>9.5264937993235627E-2</v>
      </c>
      <c r="AB22" s="355">
        <v>0.12176909821941413</v>
      </c>
      <c r="AC22" s="355">
        <v>0.15404255319148935</v>
      </c>
      <c r="AD22" s="355">
        <v>0.11393692777212615</v>
      </c>
      <c r="AE22" s="355">
        <v>0.22131814483319773</v>
      </c>
      <c r="AF22" s="355">
        <v>0.88606307222787384</v>
      </c>
      <c r="AG22" s="355">
        <v>0.77868185516680222</v>
      </c>
      <c r="AH22" s="356">
        <v>7.39</v>
      </c>
      <c r="AI22" s="356">
        <v>6.56</v>
      </c>
      <c r="AJ22" s="260">
        <v>27592</v>
      </c>
      <c r="AK22" s="260">
        <v>4124</v>
      </c>
      <c r="AL22" s="260">
        <v>1397</v>
      </c>
      <c r="AM22" s="260">
        <v>1143</v>
      </c>
      <c r="AN22" s="260">
        <v>1330</v>
      </c>
      <c r="AO22" s="260">
        <v>1464</v>
      </c>
      <c r="AP22" s="260">
        <v>1456</v>
      </c>
      <c r="AQ22" s="260">
        <v>1659</v>
      </c>
      <c r="AR22" s="260">
        <v>1726</v>
      </c>
      <c r="AS22" s="260">
        <v>1956</v>
      </c>
      <c r="AT22" s="260">
        <v>1981</v>
      </c>
      <c r="AU22" s="260">
        <v>1993</v>
      </c>
      <c r="AV22" s="260">
        <v>7363</v>
      </c>
      <c r="AW22" s="260">
        <v>13597</v>
      </c>
      <c r="AX22" s="260">
        <v>13995</v>
      </c>
      <c r="AY22" s="260">
        <v>24</v>
      </c>
      <c r="AZ22" s="260">
        <v>71.3</v>
      </c>
      <c r="BA22" s="356">
        <v>1.7919463087248322</v>
      </c>
      <c r="BB22" s="260">
        <v>79.239999999999995</v>
      </c>
      <c r="BC22" s="260">
        <v>84.46</v>
      </c>
      <c r="BD22" s="260">
        <v>0</v>
      </c>
      <c r="BE22" s="355">
        <v>1.607717041800643E-2</v>
      </c>
      <c r="BF22" s="355">
        <v>0</v>
      </c>
      <c r="BG22" s="355">
        <v>4.37375745526839E-2</v>
      </c>
      <c r="BH22" s="355">
        <v>0.12361331220285261</v>
      </c>
      <c r="BI22" s="355">
        <v>0.11477761836441894</v>
      </c>
      <c r="BJ22" s="355">
        <v>5.4719562243502051E-2</v>
      </c>
      <c r="BK22" s="355">
        <v>4.9079754601226997E-3</v>
      </c>
      <c r="BL22" s="355">
        <v>1.2556504269211453E-4</v>
      </c>
      <c r="BM22" s="260">
        <v>-94</v>
      </c>
      <c r="BN22" s="260">
        <v>-184</v>
      </c>
      <c r="BO22" s="260">
        <v>-4</v>
      </c>
      <c r="BP22" s="260">
        <v>-18</v>
      </c>
      <c r="BQ22" s="260">
        <v>-1</v>
      </c>
      <c r="BR22" s="260">
        <v>-77</v>
      </c>
      <c r="BS22" s="260">
        <v>-74</v>
      </c>
      <c r="BT22" s="260">
        <v>-23</v>
      </c>
      <c r="BU22" s="260">
        <v>-6</v>
      </c>
      <c r="BV22" s="260">
        <v>1</v>
      </c>
      <c r="BW22" s="260">
        <v>-1</v>
      </c>
      <c r="BX22" s="260">
        <v>-9</v>
      </c>
      <c r="BY22" s="260">
        <v>13</v>
      </c>
      <c r="BZ22" s="260">
        <v>-1</v>
      </c>
      <c r="CA22" s="260">
        <v>-2</v>
      </c>
      <c r="CB22" s="260">
        <v>5</v>
      </c>
      <c r="CC22" s="260">
        <v>4</v>
      </c>
      <c r="CD22" s="260">
        <v>9</v>
      </c>
      <c r="CE22" s="357">
        <v>16.899999999999999</v>
      </c>
      <c r="CF22" s="357">
        <v>53.099999999999994</v>
      </c>
      <c r="CG22" s="357">
        <v>30</v>
      </c>
      <c r="CH22" s="357">
        <v>20.469361147327252</v>
      </c>
      <c r="CI22" s="357">
        <v>56.714471968709255</v>
      </c>
      <c r="CJ22" s="357">
        <v>22.816166883963493</v>
      </c>
      <c r="CK22" s="357">
        <v>12.91248206599713</v>
      </c>
      <c r="CL22" s="357">
        <v>49.21090387374462</v>
      </c>
      <c r="CM22" s="357">
        <v>37.876614060258248</v>
      </c>
      <c r="CN22" s="357">
        <v>19.262808698857352</v>
      </c>
      <c r="CO22" s="357">
        <v>45.47733136748986</v>
      </c>
      <c r="CP22" s="357">
        <v>35.259859933652784</v>
      </c>
      <c r="CQ22" s="357">
        <v>24.57428068115091</v>
      </c>
      <c r="CR22" s="357">
        <v>48.458602466236059</v>
      </c>
      <c r="CS22" s="357">
        <v>26.967116852613039</v>
      </c>
      <c r="CT22" s="357">
        <v>13.904931141714794</v>
      </c>
      <c r="CU22" s="357">
        <v>42.470013327410037</v>
      </c>
      <c r="CV22" s="357">
        <v>43.625055530875166</v>
      </c>
      <c r="CW22" s="357">
        <v>4.3</v>
      </c>
      <c r="CX22" s="357">
        <v>15.865976841586599</v>
      </c>
      <c r="CY22" s="358">
        <v>0.02</v>
      </c>
      <c r="CZ22" s="359">
        <v>0.87</v>
      </c>
      <c r="DA22" s="358">
        <v>0.96</v>
      </c>
      <c r="DB22" s="358">
        <v>0.93</v>
      </c>
      <c r="DC22" s="358">
        <v>0.77</v>
      </c>
      <c r="DD22" s="260">
        <v>1275</v>
      </c>
      <c r="DE22" s="260">
        <v>3376</v>
      </c>
      <c r="DF22" s="358">
        <v>0.41161999999999999</v>
      </c>
      <c r="DG22" s="356">
        <v>7.4869484040070375</v>
      </c>
      <c r="DH22" s="360">
        <v>77.900000000000006</v>
      </c>
    </row>
    <row r="23" spans="1:112">
      <c r="A23" s="352" t="s">
        <v>5273</v>
      </c>
      <c r="B23" s="353" t="s">
        <v>5247</v>
      </c>
      <c r="C23" s="354">
        <v>54412</v>
      </c>
      <c r="D23" s="355">
        <v>0.106</v>
      </c>
      <c r="E23" s="355">
        <v>7.2999999999999995E-2</v>
      </c>
      <c r="F23" s="355">
        <v>2.3E-2</v>
      </c>
      <c r="G23" s="355">
        <v>0.93975674648422658</v>
      </c>
      <c r="H23" s="355">
        <v>6.0243253515773469E-2</v>
      </c>
      <c r="I23" s="355">
        <v>0.94122196442382056</v>
      </c>
      <c r="J23" s="355">
        <v>5.877803557617943E-2</v>
      </c>
      <c r="K23" s="355">
        <v>2.3273273273273273E-2</v>
      </c>
      <c r="L23" s="355">
        <v>0.90297339593114245</v>
      </c>
      <c r="M23" s="355">
        <v>0.93282442748091599</v>
      </c>
      <c r="N23" s="355">
        <v>0.94374999999999998</v>
      </c>
      <c r="O23" s="355">
        <v>0.94869831546707506</v>
      </c>
      <c r="P23" s="355">
        <v>0.96758280479210712</v>
      </c>
      <c r="Q23" s="355">
        <v>0.95454545454545459</v>
      </c>
      <c r="R23" s="355">
        <v>0.94131736526946108</v>
      </c>
      <c r="S23" s="355">
        <v>0.92645883293365305</v>
      </c>
      <c r="T23" s="355">
        <v>0.90196078431372551</v>
      </c>
      <c r="U23" s="355">
        <v>9.7026604068857589E-2</v>
      </c>
      <c r="V23" s="355">
        <v>6.7175572519083973E-2</v>
      </c>
      <c r="W23" s="355">
        <v>5.6250000000000001E-2</v>
      </c>
      <c r="X23" s="355">
        <v>5.1301684532924961E-2</v>
      </c>
      <c r="Y23" s="355">
        <v>3.2417195207892879E-2</v>
      </c>
      <c r="Z23" s="355">
        <v>4.5454545454545456E-2</v>
      </c>
      <c r="AA23" s="355">
        <v>5.8682634730538925E-2</v>
      </c>
      <c r="AB23" s="355">
        <v>7.3541167066346919E-2</v>
      </c>
      <c r="AC23" s="355">
        <v>9.8039215686274508E-2</v>
      </c>
      <c r="AD23" s="355">
        <v>0.11393692777212615</v>
      </c>
      <c r="AE23" s="355">
        <v>0.22131814483319773</v>
      </c>
      <c r="AF23" s="355">
        <v>0.88606307222787384</v>
      </c>
      <c r="AG23" s="355">
        <v>0.77868185516680222</v>
      </c>
      <c r="AH23" s="356">
        <v>7.39</v>
      </c>
      <c r="AI23" s="356">
        <v>6.56</v>
      </c>
      <c r="AJ23" s="260">
        <v>20666</v>
      </c>
      <c r="AK23" s="260">
        <v>3933</v>
      </c>
      <c r="AL23" s="260">
        <v>1394</v>
      </c>
      <c r="AM23" s="260">
        <v>946</v>
      </c>
      <c r="AN23" s="260">
        <v>867</v>
      </c>
      <c r="AO23" s="260">
        <v>944</v>
      </c>
      <c r="AP23" s="260">
        <v>1342</v>
      </c>
      <c r="AQ23" s="260">
        <v>1565</v>
      </c>
      <c r="AR23" s="260">
        <v>1582</v>
      </c>
      <c r="AS23" s="260">
        <v>1812</v>
      </c>
      <c r="AT23" s="260">
        <v>1461</v>
      </c>
      <c r="AU23" s="260">
        <v>1182</v>
      </c>
      <c r="AV23" s="260">
        <v>3638</v>
      </c>
      <c r="AW23" s="260">
        <v>10367</v>
      </c>
      <c r="AX23" s="260">
        <v>10299</v>
      </c>
      <c r="AY23" s="260">
        <v>60.9</v>
      </c>
      <c r="AZ23" s="260">
        <v>57.8</v>
      </c>
      <c r="BA23" s="356">
        <v>0.92631578947368431</v>
      </c>
      <c r="BB23" s="260">
        <v>79.239999999999995</v>
      </c>
      <c r="BC23" s="260">
        <v>84.46</v>
      </c>
      <c r="BD23" s="260">
        <v>0</v>
      </c>
      <c r="BE23" s="355">
        <v>1.679774735411205E-2</v>
      </c>
      <c r="BF23" s="355">
        <v>8.0000000000000004E-4</v>
      </c>
      <c r="BG23" s="355">
        <v>3.5460992907801421E-2</v>
      </c>
      <c r="BH23" s="355">
        <v>9.9033816425120769E-2</v>
      </c>
      <c r="BI23" s="355">
        <v>0.12553191489361701</v>
      </c>
      <c r="BJ23" s="355">
        <v>6.5734265734265732E-2</v>
      </c>
      <c r="BK23" s="355">
        <v>1.1904761904761904E-2</v>
      </c>
      <c r="BL23" s="355">
        <v>0</v>
      </c>
      <c r="BM23" s="260">
        <v>23</v>
      </c>
      <c r="BN23" s="260">
        <v>330</v>
      </c>
      <c r="BO23" s="260">
        <v>53</v>
      </c>
      <c r="BP23" s="260">
        <v>26</v>
      </c>
      <c r="BQ23" s="260">
        <v>4</v>
      </c>
      <c r="BR23" s="260">
        <v>-43</v>
      </c>
      <c r="BS23" s="260">
        <v>-13</v>
      </c>
      <c r="BT23" s="260">
        <v>105</v>
      </c>
      <c r="BU23" s="260">
        <v>52</v>
      </c>
      <c r="BV23" s="260">
        <v>70</v>
      </c>
      <c r="BW23" s="260">
        <v>10</v>
      </c>
      <c r="BX23" s="260">
        <v>7</v>
      </c>
      <c r="BY23" s="260">
        <v>-2</v>
      </c>
      <c r="BZ23" s="260">
        <v>18</v>
      </c>
      <c r="CA23" s="260">
        <v>13</v>
      </c>
      <c r="CB23" s="260">
        <v>2</v>
      </c>
      <c r="CC23" s="260">
        <v>8</v>
      </c>
      <c r="CD23" s="260">
        <v>20</v>
      </c>
      <c r="CE23" s="357">
        <v>15.3</v>
      </c>
      <c r="CF23" s="357">
        <v>50.800000000000004</v>
      </c>
      <c r="CG23" s="357">
        <v>33.9</v>
      </c>
      <c r="CH23" s="357">
        <v>17.932489451476794</v>
      </c>
      <c r="CI23" s="357">
        <v>57.383966244725734</v>
      </c>
      <c r="CJ23" s="357">
        <v>24.683544303797468</v>
      </c>
      <c r="CK23" s="357">
        <v>12.553191489361701</v>
      </c>
      <c r="CL23" s="357">
        <v>44.255319148936167</v>
      </c>
      <c r="CM23" s="357">
        <v>43.191489361702132</v>
      </c>
      <c r="CN23" s="357">
        <v>14.17945141794514</v>
      </c>
      <c r="CO23" s="357">
        <v>39.553695955369591</v>
      </c>
      <c r="CP23" s="357">
        <v>46.266852626685264</v>
      </c>
      <c r="CQ23" s="357">
        <v>17.705223880597014</v>
      </c>
      <c r="CR23" s="357">
        <v>44.384328358208961</v>
      </c>
      <c r="CS23" s="357">
        <v>37.910447761194028</v>
      </c>
      <c r="CT23" s="357">
        <v>10.676552363299351</v>
      </c>
      <c r="CU23" s="357">
        <v>34.754402224281748</v>
      </c>
      <c r="CV23" s="357">
        <v>54.569045412418902</v>
      </c>
      <c r="CW23" s="357">
        <v>4</v>
      </c>
      <c r="CX23" s="357">
        <v>11.938340439488357</v>
      </c>
      <c r="CY23" s="358">
        <v>0.02</v>
      </c>
      <c r="CZ23" s="359">
        <v>0.85</v>
      </c>
      <c r="DA23" s="358">
        <v>0.96</v>
      </c>
      <c r="DB23" s="358">
        <v>0.93</v>
      </c>
      <c r="DC23" s="358">
        <v>0.77</v>
      </c>
      <c r="DD23" s="260">
        <v>1275</v>
      </c>
      <c r="DE23" s="260">
        <v>2173</v>
      </c>
      <c r="DF23" s="358">
        <v>0.41161999999999999</v>
      </c>
      <c r="DG23" s="356">
        <v>6.7031019202363371</v>
      </c>
      <c r="DH23" s="360">
        <v>84.3</v>
      </c>
    </row>
    <row r="24" spans="1:112">
      <c r="A24" s="352" t="s">
        <v>5274</v>
      </c>
      <c r="B24" s="353" t="s">
        <v>5248</v>
      </c>
      <c r="C24" s="354">
        <v>51086</v>
      </c>
      <c r="D24" s="355">
        <v>0.106</v>
      </c>
      <c r="E24" s="355">
        <v>7.2999999999999995E-2</v>
      </c>
      <c r="F24" s="355">
        <v>2.3E-2</v>
      </c>
      <c r="G24" s="355">
        <v>0.93821656050955415</v>
      </c>
      <c r="H24" s="355">
        <v>6.178343949044586E-2</v>
      </c>
      <c r="I24" s="355">
        <v>0.92737054472091462</v>
      </c>
      <c r="J24" s="355">
        <v>7.2629455279085403E-2</v>
      </c>
      <c r="K24" s="355">
        <v>2.197143168683895E-2</v>
      </c>
      <c r="L24" s="355">
        <v>0.93181818181818177</v>
      </c>
      <c r="M24" s="355">
        <v>0.89308176100628933</v>
      </c>
      <c r="N24" s="355">
        <v>0.93902439024390238</v>
      </c>
      <c r="O24" s="355">
        <v>0.95595854922279788</v>
      </c>
      <c r="P24" s="355">
        <v>0.93886462882096067</v>
      </c>
      <c r="Q24" s="355">
        <v>0.94093686354378814</v>
      </c>
      <c r="R24" s="355">
        <v>0.94202898550724634</v>
      </c>
      <c r="S24" s="355">
        <v>0.91304347826086951</v>
      </c>
      <c r="T24" s="355">
        <v>0.88571428571428568</v>
      </c>
      <c r="U24" s="355">
        <v>6.8181818181818177E-2</v>
      </c>
      <c r="V24" s="355">
        <v>0.1069182389937107</v>
      </c>
      <c r="W24" s="355">
        <v>6.097560975609756E-2</v>
      </c>
      <c r="X24" s="355">
        <v>4.4041450777202069E-2</v>
      </c>
      <c r="Y24" s="355">
        <v>6.1135371179039298E-2</v>
      </c>
      <c r="Z24" s="355">
        <v>5.9063136456211814E-2</v>
      </c>
      <c r="AA24" s="355">
        <v>5.7971014492753624E-2</v>
      </c>
      <c r="AB24" s="355">
        <v>8.6956521739130432E-2</v>
      </c>
      <c r="AC24" s="355">
        <v>0.11428571428571428</v>
      </c>
      <c r="AD24" s="355">
        <v>0.11393692777212615</v>
      </c>
      <c r="AE24" s="355">
        <v>0.22131814483319773</v>
      </c>
      <c r="AF24" s="355">
        <v>0.88606307222787384</v>
      </c>
      <c r="AG24" s="355">
        <v>0.77868185516680222</v>
      </c>
      <c r="AH24" s="356">
        <v>7.39</v>
      </c>
      <c r="AI24" s="356">
        <v>6.56</v>
      </c>
      <c r="AJ24" s="260">
        <v>6134</v>
      </c>
      <c r="AK24" s="260">
        <v>1165</v>
      </c>
      <c r="AL24" s="260">
        <v>397</v>
      </c>
      <c r="AM24" s="260">
        <v>197</v>
      </c>
      <c r="AN24" s="260">
        <v>205</v>
      </c>
      <c r="AO24" s="260">
        <v>275</v>
      </c>
      <c r="AP24" s="260">
        <v>412</v>
      </c>
      <c r="AQ24" s="260">
        <v>482</v>
      </c>
      <c r="AR24" s="260">
        <v>487</v>
      </c>
      <c r="AS24" s="260">
        <v>558</v>
      </c>
      <c r="AT24" s="260">
        <v>421</v>
      </c>
      <c r="AU24" s="260">
        <v>395</v>
      </c>
      <c r="AV24" s="260">
        <v>1140</v>
      </c>
      <c r="AW24" s="260">
        <v>3129</v>
      </c>
      <c r="AX24" s="260">
        <v>3005</v>
      </c>
      <c r="AY24" s="260">
        <v>25.4</v>
      </c>
      <c r="AZ24" s="260">
        <v>60.2</v>
      </c>
      <c r="BA24" s="356">
        <v>0.97894736842105268</v>
      </c>
      <c r="BB24" s="260">
        <v>79.239999999999995</v>
      </c>
      <c r="BC24" s="260">
        <v>84.46</v>
      </c>
      <c r="BD24" s="260">
        <v>0</v>
      </c>
      <c r="BE24" s="355">
        <v>1.2312811980033278E-2</v>
      </c>
      <c r="BF24" s="355">
        <v>0</v>
      </c>
      <c r="BG24" s="355">
        <v>4.9382716049382713E-2</v>
      </c>
      <c r="BH24" s="355">
        <v>0.10989010989010989</v>
      </c>
      <c r="BI24" s="355">
        <v>9.9290780141843976E-2</v>
      </c>
      <c r="BJ24" s="355">
        <v>3.7558685446009391E-2</v>
      </c>
      <c r="BK24" s="355">
        <v>4.2194092827004216E-3</v>
      </c>
      <c r="BL24" s="355">
        <v>0</v>
      </c>
      <c r="BM24" s="260">
        <v>6</v>
      </c>
      <c r="BN24" s="260">
        <v>-25</v>
      </c>
      <c r="BO24" s="260">
        <v>3</v>
      </c>
      <c r="BP24" s="260">
        <v>2</v>
      </c>
      <c r="BQ24" s="260">
        <v>-13</v>
      </c>
      <c r="BR24" s="260">
        <v>-26</v>
      </c>
      <c r="BS24" s="260">
        <v>-22</v>
      </c>
      <c r="BT24" s="260">
        <v>14</v>
      </c>
      <c r="BU24" s="260">
        <v>32</v>
      </c>
      <c r="BV24" s="260">
        <v>-1</v>
      </c>
      <c r="BW24" s="260">
        <v>-7</v>
      </c>
      <c r="BX24" s="260">
        <v>-4</v>
      </c>
      <c r="BY24" s="260">
        <v>10</v>
      </c>
      <c r="BZ24" s="260">
        <v>0</v>
      </c>
      <c r="CA24" s="260">
        <v>-3</v>
      </c>
      <c r="CB24" s="260">
        <v>0</v>
      </c>
      <c r="CC24" s="260">
        <v>-5</v>
      </c>
      <c r="CD24" s="260">
        <v>-5</v>
      </c>
      <c r="CE24" s="357">
        <v>20.399999999999999</v>
      </c>
      <c r="CF24" s="357">
        <v>46.099999999999994</v>
      </c>
      <c r="CG24" s="357">
        <v>33.5</v>
      </c>
      <c r="CH24" s="357">
        <v>26.865671641791046</v>
      </c>
      <c r="CI24" s="357">
        <v>51.492537313432841</v>
      </c>
      <c r="CJ24" s="357">
        <v>21.641791044776117</v>
      </c>
      <c r="CK24" s="357">
        <v>14.184397163120568</v>
      </c>
      <c r="CL24" s="357">
        <v>41.134751773049643</v>
      </c>
      <c r="CM24" s="357">
        <v>44.680851063829785</v>
      </c>
      <c r="CN24" s="357">
        <v>16.785162287480677</v>
      </c>
      <c r="CO24" s="357">
        <v>41.112828438949002</v>
      </c>
      <c r="CP24" s="357">
        <v>42.102009273570324</v>
      </c>
      <c r="CQ24" s="357">
        <v>21.608348680171886</v>
      </c>
      <c r="CR24" s="357">
        <v>42.664211172498469</v>
      </c>
      <c r="CS24" s="357">
        <v>35.727440147329645</v>
      </c>
      <c r="CT24" s="357">
        <v>11.892901618929017</v>
      </c>
      <c r="CU24" s="357">
        <v>39.53922789539228</v>
      </c>
      <c r="CV24" s="357">
        <v>48.567870485678704</v>
      </c>
      <c r="CW24" s="357"/>
      <c r="CX24" s="357">
        <v>13.082901554404144</v>
      </c>
      <c r="CY24" s="358">
        <v>0.02</v>
      </c>
      <c r="CZ24" s="359">
        <v>0.72</v>
      </c>
      <c r="DA24" s="358">
        <v>0.96</v>
      </c>
      <c r="DB24" s="358">
        <v>0.93</v>
      </c>
      <c r="DC24" s="358">
        <v>0.77</v>
      </c>
      <c r="DD24" s="260">
        <v>1275</v>
      </c>
      <c r="DE24" s="260">
        <v>5811</v>
      </c>
      <c r="DF24" s="358">
        <v>0.41161999999999999</v>
      </c>
      <c r="DG24" s="356">
        <v>6.3944028636511563</v>
      </c>
      <c r="DH24" s="360">
        <v>48.8</v>
      </c>
    </row>
    <row r="25" spans="1:112">
      <c r="A25" s="352" t="s">
        <v>5275</v>
      </c>
      <c r="B25" s="353" t="s">
        <v>5249</v>
      </c>
      <c r="C25" s="354">
        <v>51409</v>
      </c>
      <c r="D25" s="355">
        <v>0.106</v>
      </c>
      <c r="E25" s="355">
        <v>7.2999999999999995E-2</v>
      </c>
      <c r="F25" s="355">
        <v>2.3E-2</v>
      </c>
      <c r="G25" s="355">
        <v>0.9251207729468599</v>
      </c>
      <c r="H25" s="355">
        <v>7.4879227053140096E-2</v>
      </c>
      <c r="I25" s="355">
        <v>0.93679950186799499</v>
      </c>
      <c r="J25" s="355">
        <v>6.3200498132004984E-2</v>
      </c>
      <c r="K25" s="355">
        <v>2.7522310784113359E-2</v>
      </c>
      <c r="L25" s="355">
        <v>0.89766081871345027</v>
      </c>
      <c r="M25" s="355">
        <v>0.90936555891238668</v>
      </c>
      <c r="N25" s="355">
        <v>0.93382352941176472</v>
      </c>
      <c r="O25" s="355">
        <v>0.95187601957585644</v>
      </c>
      <c r="P25" s="355">
        <v>0.9498122226015705</v>
      </c>
      <c r="Q25" s="355">
        <v>0.9530367231638418</v>
      </c>
      <c r="R25" s="355">
        <v>0.93503800967519002</v>
      </c>
      <c r="S25" s="355">
        <v>0.91457713557161069</v>
      </c>
      <c r="T25" s="355">
        <v>0.86048158640226624</v>
      </c>
      <c r="U25" s="355">
        <v>0.1023391812865497</v>
      </c>
      <c r="V25" s="355">
        <v>9.0634441087613288E-2</v>
      </c>
      <c r="W25" s="355">
        <v>6.6176470588235295E-2</v>
      </c>
      <c r="X25" s="355">
        <v>4.8123980424143557E-2</v>
      </c>
      <c r="Y25" s="355">
        <v>5.0187777398429501E-2</v>
      </c>
      <c r="Z25" s="355">
        <v>4.696327683615819E-2</v>
      </c>
      <c r="AA25" s="355">
        <v>6.4961990324809954E-2</v>
      </c>
      <c r="AB25" s="355">
        <v>8.5422864428389284E-2</v>
      </c>
      <c r="AC25" s="355">
        <v>0.1395184135977337</v>
      </c>
      <c r="AD25" s="355">
        <v>0.11393692777212615</v>
      </c>
      <c r="AE25" s="355">
        <v>0.22131814483319773</v>
      </c>
      <c r="AF25" s="355">
        <v>0.88606307222787384</v>
      </c>
      <c r="AG25" s="355">
        <v>0.77868185516680222</v>
      </c>
      <c r="AH25" s="356">
        <v>7.39</v>
      </c>
      <c r="AI25" s="356">
        <v>6.56</v>
      </c>
      <c r="AJ25" s="260">
        <v>38664</v>
      </c>
      <c r="AK25" s="260">
        <v>7323</v>
      </c>
      <c r="AL25" s="260">
        <v>2619</v>
      </c>
      <c r="AM25" s="260">
        <v>1478</v>
      </c>
      <c r="AN25" s="260">
        <v>1581</v>
      </c>
      <c r="AO25" s="260">
        <v>1955</v>
      </c>
      <c r="AP25" s="260">
        <v>2602</v>
      </c>
      <c r="AQ25" s="260">
        <v>3134</v>
      </c>
      <c r="AR25" s="260">
        <v>2924</v>
      </c>
      <c r="AS25" s="260">
        <v>3204</v>
      </c>
      <c r="AT25" s="260">
        <v>2749</v>
      </c>
      <c r="AU25" s="260">
        <v>2339</v>
      </c>
      <c r="AV25" s="260">
        <v>6756</v>
      </c>
      <c r="AW25" s="260">
        <v>19333</v>
      </c>
      <c r="AX25" s="260">
        <v>19331</v>
      </c>
      <c r="AY25" s="260">
        <v>176.1</v>
      </c>
      <c r="AZ25" s="260">
        <v>57.3</v>
      </c>
      <c r="BA25" s="356">
        <v>0.92592592592592604</v>
      </c>
      <c r="BB25" s="260">
        <v>79.239999999999995</v>
      </c>
      <c r="BC25" s="260">
        <v>84.46</v>
      </c>
      <c r="BD25" s="260">
        <v>0</v>
      </c>
      <c r="BE25" s="355">
        <v>1.4846619419585122E-2</v>
      </c>
      <c r="BF25" s="355">
        <v>4.1093075816724881E-4</v>
      </c>
      <c r="BG25" s="355">
        <v>4.945904173106646E-2</v>
      </c>
      <c r="BH25" s="355">
        <v>0.10723860589812333</v>
      </c>
      <c r="BI25" s="355">
        <v>9.5334685598377281E-2</v>
      </c>
      <c r="BJ25" s="355">
        <v>5.2792654934965572E-2</v>
      </c>
      <c r="BK25" s="355">
        <v>5.7915057915057912E-3</v>
      </c>
      <c r="BL25" s="355">
        <v>1.0841283607979184E-4</v>
      </c>
      <c r="BM25" s="260">
        <v>64</v>
      </c>
      <c r="BN25" s="260">
        <v>-139</v>
      </c>
      <c r="BO25" s="260">
        <v>38</v>
      </c>
      <c r="BP25" s="260">
        <v>-7</v>
      </c>
      <c r="BQ25" s="260">
        <v>-1</v>
      </c>
      <c r="BR25" s="260">
        <v>-147</v>
      </c>
      <c r="BS25" s="260">
        <v>-152</v>
      </c>
      <c r="BT25" s="260">
        <v>82</v>
      </c>
      <c r="BU25" s="260">
        <v>72</v>
      </c>
      <c r="BV25" s="260">
        <v>31</v>
      </c>
      <c r="BW25" s="260">
        <v>26</v>
      </c>
      <c r="BX25" s="260">
        <v>-11</v>
      </c>
      <c r="BY25" s="260">
        <v>-6</v>
      </c>
      <c r="BZ25" s="260">
        <v>-18</v>
      </c>
      <c r="CA25" s="260">
        <v>-45</v>
      </c>
      <c r="CB25" s="260">
        <v>-5</v>
      </c>
      <c r="CC25" s="260">
        <v>6</v>
      </c>
      <c r="CD25" s="260">
        <v>-2</v>
      </c>
      <c r="CE25" s="357">
        <v>18.2</v>
      </c>
      <c r="CF25" s="357">
        <v>50.8</v>
      </c>
      <c r="CG25" s="357">
        <v>31</v>
      </c>
      <c r="CH25" s="357">
        <v>23.839009287925698</v>
      </c>
      <c r="CI25" s="357">
        <v>53.353973168214651</v>
      </c>
      <c r="CJ25" s="357">
        <v>22.807017543859647</v>
      </c>
      <c r="CK25" s="357">
        <v>12.57606490872211</v>
      </c>
      <c r="CL25" s="357">
        <v>48.377281947261665</v>
      </c>
      <c r="CM25" s="357">
        <v>39.046653144016226</v>
      </c>
      <c r="CN25" s="357">
        <v>15.911753221397893</v>
      </c>
      <c r="CO25" s="357">
        <v>42.415072237407266</v>
      </c>
      <c r="CP25" s="357">
        <v>41.673174541194847</v>
      </c>
      <c r="CQ25" s="357">
        <v>19.976726144297903</v>
      </c>
      <c r="CR25" s="357">
        <v>46.23739332816136</v>
      </c>
      <c r="CS25" s="357">
        <v>33.785880527540726</v>
      </c>
      <c r="CT25" s="357">
        <v>11.79245283018868</v>
      </c>
      <c r="CU25" s="357">
        <v>38.541666666666671</v>
      </c>
      <c r="CV25" s="357">
        <v>49.665880503144656</v>
      </c>
      <c r="CW25" s="357">
        <v>6.5</v>
      </c>
      <c r="CX25" s="357">
        <v>11.842569714084011</v>
      </c>
      <c r="CY25" s="358">
        <v>0.02</v>
      </c>
      <c r="CZ25" s="359">
        <v>0.93</v>
      </c>
      <c r="DA25" s="358">
        <v>0.96</v>
      </c>
      <c r="DB25" s="358">
        <v>0.93</v>
      </c>
      <c r="DC25" s="358">
        <v>0.77</v>
      </c>
      <c r="DD25" s="260">
        <v>1275</v>
      </c>
      <c r="DE25" s="260">
        <v>13027</v>
      </c>
      <c r="DF25" s="358">
        <v>0.41161999999999999</v>
      </c>
      <c r="DG25" s="356">
        <v>5.1120167675826744</v>
      </c>
      <c r="DH25" s="360">
        <v>95.3</v>
      </c>
    </row>
    <row r="26" spans="1:112">
      <c r="A26" s="352" t="s">
        <v>5276</v>
      </c>
      <c r="B26" s="353" t="s">
        <v>5250</v>
      </c>
      <c r="C26" s="354">
        <v>43273</v>
      </c>
      <c r="D26" s="355">
        <v>0.106</v>
      </c>
      <c r="E26" s="355">
        <v>7.2999999999999995E-2</v>
      </c>
      <c r="F26" s="355">
        <v>2.3E-2</v>
      </c>
      <c r="G26" s="355">
        <v>0.8961729736850772</v>
      </c>
      <c r="H26" s="355">
        <v>0.10382702631492277</v>
      </c>
      <c r="I26" s="355">
        <v>0.9067181709035862</v>
      </c>
      <c r="J26" s="355">
        <v>9.3281829096413846E-2</v>
      </c>
      <c r="K26" s="355">
        <v>3.4539088696554622E-2</v>
      </c>
      <c r="L26" s="355">
        <v>0.89655842893252968</v>
      </c>
      <c r="M26" s="355">
        <v>0.91089324618736378</v>
      </c>
      <c r="N26" s="355">
        <v>0.89997978027903214</v>
      </c>
      <c r="O26" s="355">
        <v>0.91391485641267067</v>
      </c>
      <c r="P26" s="355">
        <v>0.91813986510472134</v>
      </c>
      <c r="Q26" s="355">
        <v>0.90917232629300693</v>
      </c>
      <c r="R26" s="355">
        <v>0.90309584393553854</v>
      </c>
      <c r="S26" s="355">
        <v>0.88510387753385478</v>
      </c>
      <c r="T26" s="355">
        <v>0.83361830856240959</v>
      </c>
      <c r="U26" s="355">
        <v>0.10344157106747034</v>
      </c>
      <c r="V26" s="355">
        <v>8.9106753812636164E-2</v>
      </c>
      <c r="W26" s="355">
        <v>0.10002021972096785</v>
      </c>
      <c r="X26" s="355">
        <v>8.6085143587329341E-2</v>
      </c>
      <c r="Y26" s="355">
        <v>8.1860134895278672E-2</v>
      </c>
      <c r="Z26" s="355">
        <v>9.0827673706993059E-2</v>
      </c>
      <c r="AA26" s="355">
        <v>9.6904156064461414E-2</v>
      </c>
      <c r="AB26" s="355">
        <v>0.11489612246614518</v>
      </c>
      <c r="AC26" s="355">
        <v>0.16638169143759043</v>
      </c>
      <c r="AD26" s="355">
        <v>0.11393692777212615</v>
      </c>
      <c r="AE26" s="355">
        <v>0.22131814483319773</v>
      </c>
      <c r="AF26" s="355">
        <v>0.88606307222787384</v>
      </c>
      <c r="AG26" s="355">
        <v>0.77868185516680222</v>
      </c>
      <c r="AH26" s="356">
        <v>7.39</v>
      </c>
      <c r="AI26" s="356">
        <v>6.56</v>
      </c>
      <c r="AJ26" s="260">
        <v>228166</v>
      </c>
      <c r="AK26" s="260">
        <v>39968</v>
      </c>
      <c r="AL26" s="260">
        <v>12532</v>
      </c>
      <c r="AM26" s="260">
        <v>14745</v>
      </c>
      <c r="AN26" s="260">
        <v>17744</v>
      </c>
      <c r="AO26" s="260">
        <v>17951</v>
      </c>
      <c r="AP26" s="260">
        <v>17668</v>
      </c>
      <c r="AQ26" s="260">
        <v>16290</v>
      </c>
      <c r="AR26" s="260">
        <v>14440</v>
      </c>
      <c r="AS26" s="260">
        <v>15679</v>
      </c>
      <c r="AT26" s="260">
        <v>14056</v>
      </c>
      <c r="AU26" s="260">
        <v>12149</v>
      </c>
      <c r="AV26" s="260">
        <v>34944</v>
      </c>
      <c r="AW26" s="260">
        <v>113444</v>
      </c>
      <c r="AX26" s="260">
        <v>114722</v>
      </c>
      <c r="AY26" s="260">
        <v>957.2</v>
      </c>
      <c r="AZ26" s="260">
        <v>48.9</v>
      </c>
      <c r="BA26" s="356">
        <v>0.87428571428571433</v>
      </c>
      <c r="BB26" s="260">
        <v>79.239999999999995</v>
      </c>
      <c r="BC26" s="260">
        <v>84.46</v>
      </c>
      <c r="BD26" s="260">
        <v>6</v>
      </c>
      <c r="BE26" s="355">
        <v>2.1992294416066666E-2</v>
      </c>
      <c r="BF26" s="355">
        <v>1.1346740746537287E-3</v>
      </c>
      <c r="BG26" s="355">
        <v>3.9213062098501068E-2</v>
      </c>
      <c r="BH26" s="355">
        <v>8.3170366961923384E-2</v>
      </c>
      <c r="BI26" s="355">
        <v>0.10467863894139887</v>
      </c>
      <c r="BJ26" s="355">
        <v>5.7811016144349477E-2</v>
      </c>
      <c r="BK26" s="355">
        <v>1.28039317123642E-2</v>
      </c>
      <c r="BL26" s="355">
        <v>1.2402075280596952E-4</v>
      </c>
      <c r="BM26" s="260">
        <v>1159</v>
      </c>
      <c r="BN26" s="260">
        <v>2573</v>
      </c>
      <c r="BO26" s="260">
        <v>42</v>
      </c>
      <c r="BP26" s="260">
        <v>19</v>
      </c>
      <c r="BQ26" s="260">
        <v>-3</v>
      </c>
      <c r="BR26" s="260">
        <v>309</v>
      </c>
      <c r="BS26" s="260">
        <v>907</v>
      </c>
      <c r="BT26" s="260">
        <v>942</v>
      </c>
      <c r="BU26" s="260">
        <v>408</v>
      </c>
      <c r="BV26" s="260">
        <v>205</v>
      </c>
      <c r="BW26" s="260">
        <v>54</v>
      </c>
      <c r="BX26" s="260">
        <v>21</v>
      </c>
      <c r="BY26" s="260">
        <v>-21</v>
      </c>
      <c r="BZ26" s="260">
        <v>-34</v>
      </c>
      <c r="CA26" s="260">
        <v>-131</v>
      </c>
      <c r="CB26" s="260">
        <v>-77</v>
      </c>
      <c r="CC26" s="260">
        <v>-39</v>
      </c>
      <c r="CD26" s="260">
        <v>-29</v>
      </c>
      <c r="CE26" s="357">
        <v>24.5</v>
      </c>
      <c r="CF26" s="357">
        <v>40.4</v>
      </c>
      <c r="CG26" s="357">
        <v>35.1</v>
      </c>
      <c r="CH26" s="357">
        <v>28.52324233161168</v>
      </c>
      <c r="CI26" s="357">
        <v>43.659744914092968</v>
      </c>
      <c r="CJ26" s="357">
        <v>27.817012754295352</v>
      </c>
      <c r="CK26" s="357">
        <v>19.943289224952739</v>
      </c>
      <c r="CL26" s="357">
        <v>36.81474480151229</v>
      </c>
      <c r="CM26" s="357">
        <v>43.241965973534974</v>
      </c>
      <c r="CN26" s="357">
        <v>21.668241028124182</v>
      </c>
      <c r="CO26" s="357">
        <v>40.089857672432267</v>
      </c>
      <c r="CP26" s="357">
        <v>38.241901299443548</v>
      </c>
      <c r="CQ26" s="357">
        <v>25.194027070656901</v>
      </c>
      <c r="CR26" s="357">
        <v>43.050726437352537</v>
      </c>
      <c r="CS26" s="357">
        <v>31.755246491990562</v>
      </c>
      <c r="CT26" s="357">
        <v>17.978002696862866</v>
      </c>
      <c r="CU26" s="357">
        <v>36.990885903205367</v>
      </c>
      <c r="CV26" s="357">
        <v>45.031111399931767</v>
      </c>
      <c r="CW26" s="357">
        <v>5.4</v>
      </c>
      <c r="CX26" s="357">
        <v>14.045604408272428</v>
      </c>
      <c r="CY26" s="358">
        <v>0.02</v>
      </c>
      <c r="CZ26" s="359">
        <v>0.97</v>
      </c>
      <c r="DA26" s="358">
        <v>0.96</v>
      </c>
      <c r="DB26" s="358">
        <v>0.93</v>
      </c>
      <c r="DC26" s="358">
        <v>0.77</v>
      </c>
      <c r="DD26" s="260">
        <v>1275</v>
      </c>
      <c r="DE26" s="260">
        <v>32489</v>
      </c>
      <c r="DF26" s="358">
        <v>0.41161999999999999</v>
      </c>
      <c r="DG26" s="356">
        <v>5.1442605603805829</v>
      </c>
      <c r="DH26" s="360">
        <v>99.7</v>
      </c>
    </row>
    <row r="27" spans="1:112">
      <c r="A27" s="352" t="s">
        <v>5277</v>
      </c>
      <c r="B27" s="353" t="s">
        <v>5251</v>
      </c>
      <c r="C27" s="354">
        <v>46021</v>
      </c>
      <c r="D27" s="355">
        <v>0.106</v>
      </c>
      <c r="E27" s="355">
        <v>7.2999999999999995E-2</v>
      </c>
      <c r="F27" s="355">
        <v>2.3E-2</v>
      </c>
      <c r="G27" s="355">
        <v>0.91603157321720197</v>
      </c>
      <c r="H27" s="355">
        <v>8.3968426782798034E-2</v>
      </c>
      <c r="I27" s="355">
        <v>0.92126646119361166</v>
      </c>
      <c r="J27" s="355">
        <v>7.8733538806388351E-2</v>
      </c>
      <c r="K27" s="355">
        <v>3.16052280362649E-2</v>
      </c>
      <c r="L27" s="355">
        <v>0.84386174016686533</v>
      </c>
      <c r="M27" s="355">
        <v>0.91481481481481486</v>
      </c>
      <c r="N27" s="355">
        <v>0.92963752665245203</v>
      </c>
      <c r="O27" s="355">
        <v>0.9403620873269436</v>
      </c>
      <c r="P27" s="355">
        <v>0.94403534609720174</v>
      </c>
      <c r="Q27" s="355">
        <v>0.93189017951425557</v>
      </c>
      <c r="R27" s="355">
        <v>0.92916463116756232</v>
      </c>
      <c r="S27" s="355">
        <v>0.909358446144791</v>
      </c>
      <c r="T27" s="355">
        <v>0.85561497326203206</v>
      </c>
      <c r="U27" s="355">
        <v>0.15613825983313467</v>
      </c>
      <c r="V27" s="355">
        <v>8.5185185185185183E-2</v>
      </c>
      <c r="W27" s="355">
        <v>7.0362473347547971E-2</v>
      </c>
      <c r="X27" s="355">
        <v>5.9637912673056445E-2</v>
      </c>
      <c r="Y27" s="355">
        <v>5.5964653902798235E-2</v>
      </c>
      <c r="Z27" s="355">
        <v>6.810982048574446E-2</v>
      </c>
      <c r="AA27" s="355">
        <v>7.0835368832437712E-2</v>
      </c>
      <c r="AB27" s="355">
        <v>9.0641553855208945E-2</v>
      </c>
      <c r="AC27" s="355">
        <v>0.14438502673796791</v>
      </c>
      <c r="AD27" s="355">
        <v>0.11393692777212615</v>
      </c>
      <c r="AE27" s="355">
        <v>0.22131814483319773</v>
      </c>
      <c r="AF27" s="355">
        <v>0.88606307222787384</v>
      </c>
      <c r="AG27" s="355">
        <v>0.77868185516680222</v>
      </c>
      <c r="AH27" s="356">
        <v>7.39</v>
      </c>
      <c r="AI27" s="356">
        <v>6.56</v>
      </c>
      <c r="AJ27" s="260">
        <v>29211</v>
      </c>
      <c r="AK27" s="260">
        <v>5566</v>
      </c>
      <c r="AL27" s="260">
        <v>1829</v>
      </c>
      <c r="AM27" s="260">
        <v>1152</v>
      </c>
      <c r="AN27" s="260">
        <v>1271</v>
      </c>
      <c r="AO27" s="260">
        <v>1590</v>
      </c>
      <c r="AP27" s="260">
        <v>2024</v>
      </c>
      <c r="AQ27" s="260">
        <v>2260</v>
      </c>
      <c r="AR27" s="260">
        <v>2011</v>
      </c>
      <c r="AS27" s="260">
        <v>2206</v>
      </c>
      <c r="AT27" s="260">
        <v>2053</v>
      </c>
      <c r="AU27" s="260">
        <v>1800</v>
      </c>
      <c r="AV27" s="260">
        <v>5449</v>
      </c>
      <c r="AW27" s="260">
        <v>14567</v>
      </c>
      <c r="AX27" s="260">
        <v>14644</v>
      </c>
      <c r="AY27" s="260">
        <v>56</v>
      </c>
      <c r="AZ27" s="260">
        <v>60.5</v>
      </c>
      <c r="BA27" s="356">
        <v>0.97905759162303652</v>
      </c>
      <c r="BB27" s="260">
        <v>79.239999999999995</v>
      </c>
      <c r="BC27" s="260">
        <v>84.46</v>
      </c>
      <c r="BD27" s="260">
        <v>1</v>
      </c>
      <c r="BE27" s="355">
        <v>1.6525539470090139E-2</v>
      </c>
      <c r="BF27" s="355">
        <v>5.715918833952558E-4</v>
      </c>
      <c r="BG27" s="355">
        <v>6.2378167641325533E-2</v>
      </c>
      <c r="BH27" s="355">
        <v>0.1008</v>
      </c>
      <c r="BI27" s="355">
        <v>8.7330873308733084E-2</v>
      </c>
      <c r="BJ27" s="355">
        <v>5.418250950570342E-2</v>
      </c>
      <c r="BK27" s="355">
        <v>1.3392857142857142E-2</v>
      </c>
      <c r="BL27" s="355">
        <v>2.8481913984619768E-4</v>
      </c>
      <c r="BM27" s="260">
        <v>36</v>
      </c>
      <c r="BN27" s="260">
        <v>78</v>
      </c>
      <c r="BO27" s="260">
        <v>53</v>
      </c>
      <c r="BP27" s="260">
        <v>25</v>
      </c>
      <c r="BQ27" s="260">
        <v>10</v>
      </c>
      <c r="BR27" s="260">
        <v>-90</v>
      </c>
      <c r="BS27" s="260">
        <v>-109</v>
      </c>
      <c r="BT27" s="260">
        <v>62</v>
      </c>
      <c r="BU27" s="260">
        <v>60</v>
      </c>
      <c r="BV27" s="260">
        <v>33</v>
      </c>
      <c r="BW27" s="260">
        <v>-9</v>
      </c>
      <c r="BX27" s="260">
        <v>24</v>
      </c>
      <c r="BY27" s="260">
        <v>2</v>
      </c>
      <c r="BZ27" s="260">
        <v>10</v>
      </c>
      <c r="CA27" s="260">
        <v>-10</v>
      </c>
      <c r="CB27" s="260">
        <v>10</v>
      </c>
      <c r="CC27" s="260">
        <v>7</v>
      </c>
      <c r="CD27" s="260">
        <v>0</v>
      </c>
      <c r="CE27" s="357">
        <v>18.899999999999999</v>
      </c>
      <c r="CF27" s="357">
        <v>49.8</v>
      </c>
      <c r="CG27" s="357">
        <v>31.3</v>
      </c>
      <c r="CH27" s="357">
        <v>24.581724581724583</v>
      </c>
      <c r="CI27" s="357">
        <v>51.737451737451735</v>
      </c>
      <c r="CJ27" s="357">
        <v>23.680823680823682</v>
      </c>
      <c r="CK27" s="357">
        <v>13.530135301353013</v>
      </c>
      <c r="CL27" s="357">
        <v>47.97047970479705</v>
      </c>
      <c r="CM27" s="357">
        <v>38.499384993849937</v>
      </c>
      <c r="CN27" s="357">
        <v>16.64147223135064</v>
      </c>
      <c r="CO27" s="357">
        <v>44.929346040092021</v>
      </c>
      <c r="CP27" s="357">
        <v>38.429181728557346</v>
      </c>
      <c r="CQ27" s="357">
        <v>20.391795950565342</v>
      </c>
      <c r="CR27" s="357">
        <v>48.85616618459111</v>
      </c>
      <c r="CS27" s="357">
        <v>30.752037864843544</v>
      </c>
      <c r="CT27" s="357">
        <v>12.892627152056773</v>
      </c>
      <c r="CU27" s="357">
        <v>41.004074122749373</v>
      </c>
      <c r="CV27" s="357">
        <v>46.103298725193845</v>
      </c>
      <c r="CW27" s="357">
        <v>3.4</v>
      </c>
      <c r="CX27" s="357">
        <v>13.491509653407768</v>
      </c>
      <c r="CY27" s="358">
        <v>0.02</v>
      </c>
      <c r="CZ27" s="359">
        <v>0.87</v>
      </c>
      <c r="DA27" s="358">
        <v>0.96</v>
      </c>
      <c r="DB27" s="358">
        <v>0.93</v>
      </c>
      <c r="DC27" s="358">
        <v>0.77</v>
      </c>
      <c r="DD27" s="260">
        <v>1275</v>
      </c>
      <c r="DE27" s="260">
        <v>7282</v>
      </c>
      <c r="DF27" s="358">
        <v>0.41161999999999999</v>
      </c>
      <c r="DG27" s="356">
        <v>6.0715564121979764</v>
      </c>
      <c r="DH27" s="360">
        <v>74.7</v>
      </c>
    </row>
    <row r="28" spans="1:112">
      <c r="A28" s="361"/>
      <c r="B28" s="353"/>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353"/>
    </row>
    <row r="29" spans="1:112">
      <c r="A29" s="361"/>
      <c r="B29" s="353"/>
      <c r="C29" s="260"/>
      <c r="D29" s="260"/>
      <c r="E29" s="260"/>
      <c r="F29" s="260"/>
      <c r="G29" s="260"/>
      <c r="H29" s="260"/>
      <c r="I29" s="260"/>
      <c r="J29" s="260"/>
      <c r="K29" s="260"/>
      <c r="L29" s="260"/>
      <c r="M29" s="260"/>
      <c r="N29" s="260"/>
      <c r="O29" s="260"/>
      <c r="P29" s="356"/>
      <c r="Q29" s="356"/>
      <c r="R29" s="260"/>
      <c r="S29" s="260"/>
      <c r="T29" s="260"/>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353"/>
    </row>
    <row r="30" spans="1:112">
      <c r="A30" s="361"/>
      <c r="B30" s="353"/>
      <c r="C30" s="260"/>
      <c r="D30" s="260"/>
      <c r="E30" s="260"/>
      <c r="F30" s="260"/>
      <c r="G30" s="260"/>
      <c r="H30" s="260"/>
      <c r="I30" s="260"/>
      <c r="J30" s="260"/>
      <c r="K30" s="260"/>
      <c r="L30" s="260"/>
      <c r="M30" s="260"/>
      <c r="N30" s="260"/>
      <c r="O30" s="260"/>
      <c r="P30" s="356"/>
      <c r="Q30" s="356"/>
      <c r="R30" s="260"/>
      <c r="S30" s="260"/>
      <c r="T30" s="260"/>
      <c r="U30" s="26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353"/>
    </row>
    <row r="31" spans="1:112">
      <c r="A31" s="361"/>
      <c r="B31" s="353"/>
      <c r="C31" s="260"/>
      <c r="D31" s="260"/>
      <c r="E31" s="260"/>
      <c r="F31" s="260"/>
      <c r="G31" s="260"/>
      <c r="H31" s="260"/>
      <c r="I31" s="260"/>
      <c r="J31" s="260"/>
      <c r="K31" s="260"/>
      <c r="L31" s="260"/>
      <c r="M31" s="260"/>
      <c r="N31" s="260"/>
      <c r="O31" s="260"/>
      <c r="P31" s="356"/>
      <c r="Q31" s="356"/>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353"/>
    </row>
    <row r="32" spans="1:112">
      <c r="A32" s="361"/>
      <c r="B32" s="353"/>
      <c r="C32" s="260"/>
      <c r="D32" s="260"/>
      <c r="E32" s="260"/>
      <c r="F32" s="260"/>
      <c r="G32" s="260"/>
      <c r="H32" s="260"/>
      <c r="I32" s="260"/>
      <c r="J32" s="260"/>
      <c r="K32" s="260"/>
      <c r="L32" s="260"/>
      <c r="M32" s="260"/>
      <c r="N32" s="260"/>
      <c r="O32" s="260"/>
      <c r="P32" s="356"/>
      <c r="Q32" s="356"/>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353"/>
    </row>
    <row r="33" spans="1:112">
      <c r="A33" s="361"/>
      <c r="B33" s="353"/>
      <c r="C33" s="260"/>
      <c r="D33" s="260"/>
      <c r="E33" s="260"/>
      <c r="F33" s="260"/>
      <c r="G33" s="260"/>
      <c r="H33" s="260"/>
      <c r="I33" s="260"/>
      <c r="J33" s="260"/>
      <c r="K33" s="260"/>
      <c r="L33" s="260"/>
      <c r="M33" s="260"/>
      <c r="N33" s="260"/>
      <c r="O33" s="260"/>
      <c r="P33" s="356"/>
      <c r="Q33" s="356"/>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353"/>
    </row>
    <row r="34" spans="1:112">
      <c r="A34" s="361"/>
      <c r="B34" s="353"/>
      <c r="C34" s="260"/>
      <c r="D34" s="260"/>
      <c r="E34" s="260"/>
      <c r="F34" s="260"/>
      <c r="G34" s="260"/>
      <c r="H34" s="260"/>
      <c r="I34" s="260"/>
      <c r="J34" s="260"/>
      <c r="K34" s="260"/>
      <c r="L34" s="260"/>
      <c r="M34" s="260"/>
      <c r="N34" s="260"/>
      <c r="O34" s="260"/>
      <c r="P34" s="356"/>
      <c r="Q34" s="356"/>
      <c r="R34" s="260"/>
      <c r="S34" s="260"/>
      <c r="T34" s="260"/>
      <c r="U34" s="26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353"/>
    </row>
    <row r="35" spans="1:112">
      <c r="A35" s="361"/>
      <c r="B35" s="353"/>
      <c r="C35" s="260"/>
      <c r="D35" s="260"/>
      <c r="E35" s="260"/>
      <c r="F35" s="260"/>
      <c r="G35" s="260"/>
      <c r="H35" s="260"/>
      <c r="I35" s="260"/>
      <c r="J35" s="260"/>
      <c r="K35" s="260"/>
      <c r="L35" s="260"/>
      <c r="M35" s="260"/>
      <c r="N35" s="260"/>
      <c r="O35" s="260"/>
      <c r="P35" s="356"/>
      <c r="Q35" s="356"/>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353"/>
    </row>
    <row r="36" spans="1:112">
      <c r="A36" s="361"/>
      <c r="B36" s="353"/>
      <c r="C36" s="260"/>
      <c r="D36" s="260"/>
      <c r="E36" s="260"/>
      <c r="F36" s="260"/>
      <c r="G36" s="260"/>
      <c r="H36" s="260"/>
      <c r="I36" s="260"/>
      <c r="J36" s="260"/>
      <c r="K36" s="260"/>
      <c r="L36" s="260"/>
      <c r="M36" s="260"/>
      <c r="N36" s="260"/>
      <c r="O36" s="260"/>
      <c r="P36" s="356"/>
      <c r="Q36" s="356"/>
      <c r="R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353"/>
    </row>
    <row r="37" spans="1:112">
      <c r="A37" s="361"/>
      <c r="B37" s="353"/>
      <c r="C37" s="260"/>
      <c r="D37" s="260"/>
      <c r="E37" s="260"/>
      <c r="F37" s="260"/>
      <c r="G37" s="260"/>
      <c r="H37" s="260"/>
      <c r="I37" s="260"/>
      <c r="J37" s="260"/>
      <c r="K37" s="260"/>
      <c r="L37" s="260"/>
      <c r="M37" s="260"/>
      <c r="N37" s="260"/>
      <c r="O37" s="260"/>
      <c r="P37" s="356"/>
      <c r="Q37" s="356"/>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260"/>
      <c r="AU37" s="260"/>
      <c r="AV37" s="260"/>
      <c r="AW37" s="260"/>
      <c r="AX37" s="260"/>
      <c r="AY37" s="260"/>
      <c r="AZ37" s="260"/>
      <c r="BA37" s="260"/>
      <c r="BB37" s="260"/>
      <c r="BC37" s="260"/>
      <c r="BD37" s="260"/>
      <c r="BE37" s="260"/>
      <c r="BF37" s="260"/>
      <c r="BG37" s="260"/>
      <c r="BH37" s="260"/>
      <c r="BI37" s="260"/>
      <c r="BJ37" s="260"/>
      <c r="BK37" s="260"/>
      <c r="BL37" s="260"/>
      <c r="BM37" s="260"/>
      <c r="BN37" s="260"/>
      <c r="BO37" s="260"/>
      <c r="BP37" s="260"/>
      <c r="BQ37" s="260"/>
      <c r="BR37" s="260"/>
      <c r="BS37" s="260"/>
      <c r="BT37" s="260"/>
      <c r="BU37" s="260"/>
      <c r="BV37" s="260"/>
      <c r="BW37" s="260"/>
      <c r="BX37" s="260"/>
      <c r="BY37" s="260"/>
      <c r="BZ37" s="260"/>
      <c r="CA37" s="260"/>
      <c r="CB37" s="260"/>
      <c r="CC37" s="260"/>
      <c r="CD37" s="260"/>
      <c r="CE37" s="260"/>
      <c r="CF37" s="260"/>
      <c r="CG37" s="260"/>
      <c r="CH37" s="260"/>
      <c r="CI37" s="260"/>
      <c r="CJ37" s="260"/>
      <c r="CK37" s="260"/>
      <c r="CL37" s="260"/>
      <c r="CM37" s="260"/>
      <c r="CN37" s="260"/>
      <c r="CO37" s="260"/>
      <c r="CP37" s="260"/>
      <c r="CQ37" s="260"/>
      <c r="CR37" s="260"/>
      <c r="CS37" s="260"/>
      <c r="CT37" s="260"/>
      <c r="CU37" s="260"/>
      <c r="CV37" s="260"/>
      <c r="CW37" s="260"/>
      <c r="CX37" s="260"/>
      <c r="CY37" s="260"/>
      <c r="CZ37" s="260"/>
      <c r="DA37" s="260"/>
      <c r="DB37" s="260"/>
      <c r="DC37" s="260"/>
      <c r="DD37" s="260"/>
      <c r="DE37" s="260"/>
      <c r="DF37" s="260"/>
      <c r="DG37" s="260"/>
      <c r="DH37" s="353"/>
    </row>
    <row r="38" spans="1:112">
      <c r="A38" s="361"/>
      <c r="B38" s="353"/>
      <c r="C38" s="260"/>
      <c r="D38" s="260"/>
      <c r="E38" s="260"/>
      <c r="F38" s="260"/>
      <c r="G38" s="260"/>
      <c r="H38" s="260"/>
      <c r="I38" s="260"/>
      <c r="J38" s="260"/>
      <c r="K38" s="260"/>
      <c r="L38" s="260"/>
      <c r="M38" s="260"/>
      <c r="N38" s="260"/>
      <c r="O38" s="260"/>
      <c r="P38" s="356"/>
      <c r="Q38" s="356"/>
      <c r="R38" s="260"/>
      <c r="S38" s="260"/>
      <c r="T38" s="260"/>
      <c r="U38" s="260"/>
      <c r="V38" s="260"/>
      <c r="W38" s="260"/>
      <c r="X38" s="260"/>
      <c r="Y38" s="260"/>
      <c r="Z38" s="260"/>
      <c r="AA38" s="260"/>
      <c r="AB38" s="260"/>
      <c r="AC38" s="260"/>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60"/>
      <c r="BB38" s="260"/>
      <c r="BC38" s="260"/>
      <c r="BD38" s="260"/>
      <c r="BE38" s="260"/>
      <c r="BF38" s="260"/>
      <c r="BG38" s="260"/>
      <c r="BH38" s="260"/>
      <c r="BI38" s="260"/>
      <c r="BJ38" s="260"/>
      <c r="BK38" s="260"/>
      <c r="BL38" s="260"/>
      <c r="BM38" s="260"/>
      <c r="BN38" s="260"/>
      <c r="BO38" s="260"/>
      <c r="BP38" s="260"/>
      <c r="BQ38" s="260"/>
      <c r="BR38" s="260"/>
      <c r="BS38" s="260"/>
      <c r="BT38" s="260"/>
      <c r="BU38" s="260"/>
      <c r="BV38" s="260"/>
      <c r="BW38" s="260"/>
      <c r="BX38" s="260"/>
      <c r="BY38" s="260"/>
      <c r="BZ38" s="260"/>
      <c r="CA38" s="260"/>
      <c r="CB38" s="260"/>
      <c r="CC38" s="260"/>
      <c r="CD38" s="260"/>
      <c r="CE38" s="260"/>
      <c r="CF38" s="260"/>
      <c r="CG38" s="260"/>
      <c r="CH38" s="260"/>
      <c r="CI38" s="260"/>
      <c r="CJ38" s="260"/>
      <c r="CK38" s="260"/>
      <c r="CL38" s="260"/>
      <c r="CM38" s="260"/>
      <c r="CN38" s="260"/>
      <c r="CO38" s="260"/>
      <c r="CP38" s="260"/>
      <c r="CQ38" s="260"/>
      <c r="CR38" s="260"/>
      <c r="CS38" s="260"/>
      <c r="CT38" s="260"/>
      <c r="CU38" s="260"/>
      <c r="CV38" s="260"/>
      <c r="CW38" s="260"/>
      <c r="CX38" s="260"/>
      <c r="CY38" s="260"/>
      <c r="CZ38" s="260"/>
      <c r="DA38" s="260"/>
      <c r="DB38" s="260"/>
      <c r="DC38" s="260"/>
      <c r="DD38" s="260"/>
      <c r="DE38" s="260"/>
      <c r="DF38" s="260"/>
      <c r="DG38" s="260"/>
      <c r="DH38" s="353"/>
    </row>
    <row r="39" spans="1:112">
      <c r="A39" s="361"/>
      <c r="B39" s="353"/>
      <c r="C39" s="260"/>
      <c r="D39" s="260"/>
      <c r="E39" s="260"/>
      <c r="F39" s="260"/>
      <c r="G39" s="260"/>
      <c r="H39" s="260"/>
      <c r="I39" s="260"/>
      <c r="J39" s="260"/>
      <c r="K39" s="260"/>
      <c r="L39" s="260"/>
      <c r="M39" s="260"/>
      <c r="N39" s="260"/>
      <c r="O39" s="260"/>
      <c r="P39" s="356"/>
      <c r="Q39" s="356"/>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0"/>
      <c r="BZ39" s="260"/>
      <c r="CA39" s="260"/>
      <c r="CB39" s="260"/>
      <c r="CC39" s="260"/>
      <c r="CD39" s="260"/>
      <c r="CE39" s="260"/>
      <c r="CF39" s="260"/>
      <c r="CG39" s="260"/>
      <c r="CH39" s="260"/>
      <c r="CI39" s="260"/>
      <c r="CJ39" s="260"/>
      <c r="CK39" s="260"/>
      <c r="CL39" s="260"/>
      <c r="CM39" s="260"/>
      <c r="CN39" s="260"/>
      <c r="CO39" s="260"/>
      <c r="CP39" s="260"/>
      <c r="CQ39" s="260"/>
      <c r="CR39" s="260"/>
      <c r="CS39" s="260"/>
      <c r="CT39" s="260"/>
      <c r="CU39" s="260"/>
      <c r="CV39" s="260"/>
      <c r="CW39" s="260"/>
      <c r="CX39" s="260"/>
      <c r="CY39" s="260"/>
      <c r="CZ39" s="260"/>
      <c r="DA39" s="260"/>
      <c r="DB39" s="260"/>
      <c r="DC39" s="260"/>
      <c r="DD39" s="260"/>
      <c r="DE39" s="260"/>
      <c r="DF39" s="260"/>
      <c r="DG39" s="260"/>
      <c r="DH39" s="353"/>
    </row>
    <row r="40" spans="1:112">
      <c r="A40" s="361"/>
      <c r="B40" s="353"/>
      <c r="C40" s="260"/>
      <c r="D40" s="260"/>
      <c r="E40" s="260"/>
      <c r="F40" s="260"/>
      <c r="G40" s="260"/>
      <c r="H40" s="260"/>
      <c r="I40" s="260"/>
      <c r="J40" s="260"/>
      <c r="K40" s="260"/>
      <c r="L40" s="260"/>
      <c r="M40" s="260"/>
      <c r="N40" s="260"/>
      <c r="O40" s="260"/>
      <c r="P40" s="356"/>
      <c r="Q40" s="356"/>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60"/>
      <c r="CE40" s="260"/>
      <c r="CF40" s="260"/>
      <c r="CG40" s="260"/>
      <c r="CH40" s="260"/>
      <c r="CI40" s="260"/>
      <c r="CJ40" s="260"/>
      <c r="CK40" s="260"/>
      <c r="CL40" s="260"/>
      <c r="CM40" s="260"/>
      <c r="CN40" s="260"/>
      <c r="CO40" s="260"/>
      <c r="CP40" s="260"/>
      <c r="CQ40" s="260"/>
      <c r="CR40" s="260"/>
      <c r="CS40" s="260"/>
      <c r="CT40" s="260"/>
      <c r="CU40" s="260"/>
      <c r="CV40" s="260"/>
      <c r="CW40" s="260"/>
      <c r="CX40" s="260"/>
      <c r="CY40" s="260"/>
      <c r="CZ40" s="260"/>
      <c r="DA40" s="260"/>
      <c r="DB40" s="260"/>
      <c r="DC40" s="260"/>
      <c r="DD40" s="260"/>
      <c r="DE40" s="260"/>
      <c r="DF40" s="260"/>
      <c r="DG40" s="260"/>
      <c r="DH40" s="353"/>
    </row>
    <row r="41" spans="1:112">
      <c r="A41" s="361"/>
      <c r="B41" s="353"/>
      <c r="C41" s="260"/>
      <c r="D41" s="260"/>
      <c r="E41" s="260"/>
      <c r="F41" s="260"/>
      <c r="G41" s="260"/>
      <c r="H41" s="260"/>
      <c r="I41" s="260"/>
      <c r="J41" s="260"/>
      <c r="K41" s="260"/>
      <c r="L41" s="260"/>
      <c r="M41" s="260"/>
      <c r="N41" s="260"/>
      <c r="O41" s="260"/>
      <c r="P41" s="356"/>
      <c r="Q41" s="356"/>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c r="BC41" s="260"/>
      <c r="BD41" s="260"/>
      <c r="BE41" s="260"/>
      <c r="BF41" s="260"/>
      <c r="BG41" s="260"/>
      <c r="BH41" s="260"/>
      <c r="BI41" s="260"/>
      <c r="BJ41" s="260"/>
      <c r="BK41" s="260"/>
      <c r="BL41" s="260"/>
      <c r="BM41" s="260"/>
      <c r="BN41" s="260"/>
      <c r="BO41" s="260"/>
      <c r="BP41" s="260"/>
      <c r="BQ41" s="260"/>
      <c r="BR41" s="260"/>
      <c r="BS41" s="260"/>
      <c r="BT41" s="260"/>
      <c r="BU41" s="260"/>
      <c r="BV41" s="260"/>
      <c r="BW41" s="260"/>
      <c r="BX41" s="260"/>
      <c r="BY41" s="260"/>
      <c r="BZ41" s="260"/>
      <c r="CA41" s="260"/>
      <c r="CB41" s="260"/>
      <c r="CC41" s="260"/>
      <c r="CD41" s="260"/>
      <c r="CE41" s="260"/>
      <c r="CF41" s="260"/>
      <c r="CG41" s="260"/>
      <c r="CH41" s="260"/>
      <c r="CI41" s="260"/>
      <c r="CJ41" s="260"/>
      <c r="CK41" s="260"/>
      <c r="CL41" s="260"/>
      <c r="CM41" s="260"/>
      <c r="CN41" s="260"/>
      <c r="CO41" s="260"/>
      <c r="CP41" s="260"/>
      <c r="CQ41" s="260"/>
      <c r="CR41" s="260"/>
      <c r="CS41" s="260"/>
      <c r="CT41" s="260"/>
      <c r="CU41" s="260"/>
      <c r="CV41" s="260"/>
      <c r="CW41" s="260"/>
      <c r="CX41" s="260"/>
      <c r="CY41" s="260"/>
      <c r="CZ41" s="260"/>
      <c r="DA41" s="260"/>
      <c r="DB41" s="260"/>
      <c r="DC41" s="260"/>
      <c r="DD41" s="260"/>
      <c r="DE41" s="260"/>
      <c r="DF41" s="260"/>
      <c r="DG41" s="260"/>
      <c r="DH41" s="353"/>
    </row>
    <row r="42" spans="1:112">
      <c r="A42" s="361"/>
      <c r="B42" s="353"/>
      <c r="C42" s="260"/>
      <c r="D42" s="260"/>
      <c r="E42" s="260"/>
      <c r="F42" s="260"/>
      <c r="G42" s="260"/>
      <c r="H42" s="260"/>
      <c r="I42" s="260"/>
      <c r="J42" s="260"/>
      <c r="K42" s="260"/>
      <c r="L42" s="260"/>
      <c r="M42" s="260"/>
      <c r="N42" s="260"/>
      <c r="O42" s="260"/>
      <c r="P42" s="356"/>
      <c r="Q42" s="356"/>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c r="CZ42" s="260"/>
      <c r="DA42" s="260"/>
      <c r="DB42" s="260"/>
      <c r="DC42" s="260"/>
      <c r="DD42" s="260"/>
      <c r="DE42" s="260"/>
      <c r="DF42" s="260"/>
      <c r="DG42" s="260"/>
      <c r="DH42" s="353"/>
    </row>
    <row r="43" spans="1:112">
      <c r="A43" s="361"/>
      <c r="B43" s="353"/>
      <c r="C43" s="260"/>
      <c r="D43" s="260"/>
      <c r="E43" s="260"/>
      <c r="F43" s="260"/>
      <c r="G43" s="260"/>
      <c r="H43" s="260"/>
      <c r="I43" s="260"/>
      <c r="J43" s="260"/>
      <c r="K43" s="260"/>
      <c r="L43" s="260"/>
      <c r="M43" s="260"/>
      <c r="N43" s="260"/>
      <c r="O43" s="260"/>
      <c r="P43" s="356"/>
      <c r="Q43" s="356"/>
      <c r="R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C43" s="260"/>
      <c r="DD43" s="260"/>
      <c r="DE43" s="260"/>
      <c r="DF43" s="260"/>
      <c r="DG43" s="260"/>
      <c r="DH43" s="353"/>
    </row>
    <row r="44" spans="1:112">
      <c r="A44" s="361"/>
      <c r="B44" s="353"/>
      <c r="C44" s="260"/>
      <c r="D44" s="260"/>
      <c r="E44" s="260"/>
      <c r="F44" s="260"/>
      <c r="G44" s="260"/>
      <c r="H44" s="260"/>
      <c r="I44" s="260"/>
      <c r="J44" s="260"/>
      <c r="K44" s="260"/>
      <c r="L44" s="260"/>
      <c r="M44" s="260"/>
      <c r="N44" s="260"/>
      <c r="O44" s="260"/>
      <c r="P44" s="356"/>
      <c r="Q44" s="356"/>
      <c r="R44" s="260"/>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0"/>
      <c r="BZ44" s="260"/>
      <c r="CA44" s="260"/>
      <c r="CB44" s="260"/>
      <c r="CC44" s="260"/>
      <c r="CD44" s="260"/>
      <c r="CE44" s="260"/>
      <c r="CF44" s="260"/>
      <c r="CG44" s="260"/>
      <c r="CH44" s="260"/>
      <c r="CI44" s="260"/>
      <c r="CJ44" s="260"/>
      <c r="CK44" s="260"/>
      <c r="CL44" s="260"/>
      <c r="CM44" s="260"/>
      <c r="CN44" s="260"/>
      <c r="CO44" s="260"/>
      <c r="CP44" s="260"/>
      <c r="CQ44" s="260"/>
      <c r="CR44" s="260"/>
      <c r="CS44" s="260"/>
      <c r="CT44" s="260"/>
      <c r="CU44" s="260"/>
      <c r="CV44" s="260"/>
      <c r="CW44" s="260"/>
      <c r="CX44" s="260"/>
      <c r="CY44" s="260"/>
      <c r="CZ44" s="260"/>
      <c r="DA44" s="260"/>
      <c r="DB44" s="260"/>
      <c r="DC44" s="260"/>
      <c r="DD44" s="260"/>
      <c r="DE44" s="260"/>
      <c r="DF44" s="260"/>
      <c r="DG44" s="260"/>
      <c r="DH44" s="353"/>
    </row>
    <row r="45" spans="1:112">
      <c r="A45" s="361"/>
      <c r="B45" s="353"/>
      <c r="C45" s="260"/>
      <c r="D45" s="260"/>
      <c r="E45" s="260"/>
      <c r="F45" s="260"/>
      <c r="G45" s="260"/>
      <c r="H45" s="260"/>
      <c r="I45" s="260"/>
      <c r="J45" s="260"/>
      <c r="K45" s="260"/>
      <c r="L45" s="260"/>
      <c r="M45" s="260"/>
      <c r="N45" s="260"/>
      <c r="O45" s="260"/>
      <c r="P45" s="356"/>
      <c r="Q45" s="356"/>
      <c r="R45" s="260"/>
      <c r="S45" s="260"/>
      <c r="T45" s="260"/>
      <c r="U45" s="260"/>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0"/>
      <c r="BZ45" s="260"/>
      <c r="CA45" s="260"/>
      <c r="CB45" s="260"/>
      <c r="CC45" s="260"/>
      <c r="CD45" s="260"/>
      <c r="CE45" s="260"/>
      <c r="CF45" s="260"/>
      <c r="CG45" s="260"/>
      <c r="CH45" s="260"/>
      <c r="CI45" s="260"/>
      <c r="CJ45" s="260"/>
      <c r="CK45" s="260"/>
      <c r="CL45" s="260"/>
      <c r="CM45" s="260"/>
      <c r="CN45" s="260"/>
      <c r="CO45" s="260"/>
      <c r="CP45" s="260"/>
      <c r="CQ45" s="260"/>
      <c r="CR45" s="260"/>
      <c r="CS45" s="260"/>
      <c r="CT45" s="260"/>
      <c r="CU45" s="260"/>
      <c r="CV45" s="260"/>
      <c r="CW45" s="260"/>
      <c r="CX45" s="260"/>
      <c r="CY45" s="260"/>
      <c r="CZ45" s="260"/>
      <c r="DA45" s="260"/>
      <c r="DB45" s="260"/>
      <c r="DC45" s="260"/>
      <c r="DD45" s="260"/>
      <c r="DE45" s="260"/>
      <c r="DF45" s="260"/>
      <c r="DG45" s="260"/>
      <c r="DH45" s="353"/>
    </row>
    <row r="46" spans="1:112">
      <c r="A46" s="361"/>
      <c r="B46" s="353"/>
      <c r="C46" s="260"/>
      <c r="D46" s="260"/>
      <c r="E46" s="260"/>
      <c r="F46" s="260"/>
      <c r="G46" s="260"/>
      <c r="H46" s="260"/>
      <c r="I46" s="260"/>
      <c r="J46" s="260"/>
      <c r="K46" s="260"/>
      <c r="L46" s="260"/>
      <c r="M46" s="260"/>
      <c r="N46" s="260"/>
      <c r="O46" s="260"/>
      <c r="P46" s="356"/>
      <c r="Q46" s="356"/>
      <c r="R46" s="260"/>
      <c r="S46" s="260"/>
      <c r="T46" s="260"/>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0"/>
      <c r="BC46" s="260"/>
      <c r="BD46" s="260"/>
      <c r="BE46" s="260"/>
      <c r="BF46" s="260"/>
      <c r="BG46" s="260"/>
      <c r="BH46" s="260"/>
      <c r="BI46" s="260"/>
      <c r="BJ46" s="260"/>
      <c r="BK46" s="260"/>
      <c r="BL46" s="260"/>
      <c r="BM46" s="260"/>
      <c r="BN46" s="260"/>
      <c r="BO46" s="260"/>
      <c r="BP46" s="260"/>
      <c r="BQ46" s="260"/>
      <c r="BR46" s="260"/>
      <c r="BS46" s="260"/>
      <c r="BT46" s="260"/>
      <c r="BU46" s="260"/>
      <c r="BV46" s="260"/>
      <c r="BW46" s="260"/>
      <c r="BX46" s="260"/>
      <c r="BY46" s="260"/>
      <c r="BZ46" s="260"/>
      <c r="CA46" s="260"/>
      <c r="CB46" s="260"/>
      <c r="CC46" s="260"/>
      <c r="CD46" s="260"/>
      <c r="CE46" s="260"/>
      <c r="CF46" s="260"/>
      <c r="CG46" s="260"/>
      <c r="CH46" s="260"/>
      <c r="CI46" s="260"/>
      <c r="CJ46" s="260"/>
      <c r="CK46" s="260"/>
      <c r="CL46" s="260"/>
      <c r="CM46" s="260"/>
      <c r="CN46" s="260"/>
      <c r="CO46" s="260"/>
      <c r="CP46" s="260"/>
      <c r="CQ46" s="260"/>
      <c r="CR46" s="260"/>
      <c r="CS46" s="260"/>
      <c r="CT46" s="260"/>
      <c r="CU46" s="260"/>
      <c r="CV46" s="260"/>
      <c r="CW46" s="260"/>
      <c r="CX46" s="260"/>
      <c r="CY46" s="260"/>
      <c r="CZ46" s="260"/>
      <c r="DA46" s="260"/>
      <c r="DB46" s="260"/>
      <c r="DC46" s="260"/>
      <c r="DD46" s="260"/>
      <c r="DE46" s="260"/>
      <c r="DF46" s="260"/>
      <c r="DG46" s="260"/>
      <c r="DH46" s="353"/>
    </row>
    <row r="47" spans="1:112">
      <c r="A47" s="361"/>
      <c r="B47" s="353"/>
      <c r="C47" s="260"/>
      <c r="D47" s="260"/>
      <c r="E47" s="260"/>
      <c r="F47" s="260"/>
      <c r="G47" s="260"/>
      <c r="H47" s="260"/>
      <c r="I47" s="260"/>
      <c r="J47" s="260"/>
      <c r="K47" s="260"/>
      <c r="L47" s="260"/>
      <c r="M47" s="260"/>
      <c r="N47" s="260"/>
      <c r="O47" s="260"/>
      <c r="P47" s="356"/>
      <c r="Q47" s="356"/>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0"/>
      <c r="AU47" s="260"/>
      <c r="AV47" s="260"/>
      <c r="AW47" s="260"/>
      <c r="AX47" s="260"/>
      <c r="AY47" s="260"/>
      <c r="AZ47" s="260"/>
      <c r="BA47" s="260"/>
      <c r="BB47" s="260"/>
      <c r="BC47" s="260"/>
      <c r="BD47" s="260"/>
      <c r="BE47" s="260"/>
      <c r="BF47" s="260"/>
      <c r="BG47" s="260"/>
      <c r="BH47" s="260"/>
      <c r="BI47" s="260"/>
      <c r="BJ47" s="260"/>
      <c r="BK47" s="260"/>
      <c r="BL47" s="260"/>
      <c r="BM47" s="260"/>
      <c r="BN47" s="260"/>
      <c r="BO47" s="260"/>
      <c r="BP47" s="260"/>
      <c r="BQ47" s="260"/>
      <c r="BR47" s="260"/>
      <c r="BS47" s="260"/>
      <c r="BT47" s="260"/>
      <c r="BU47" s="260"/>
      <c r="BV47" s="260"/>
      <c r="BW47" s="260"/>
      <c r="BX47" s="260"/>
      <c r="BY47" s="260"/>
      <c r="BZ47" s="260"/>
      <c r="CA47" s="260"/>
      <c r="CB47" s="260"/>
      <c r="CC47" s="260"/>
      <c r="CD47" s="260"/>
      <c r="CE47" s="260"/>
      <c r="CF47" s="260"/>
      <c r="CG47" s="260"/>
      <c r="CH47" s="260"/>
      <c r="CI47" s="260"/>
      <c r="CJ47" s="260"/>
      <c r="CK47" s="260"/>
      <c r="CL47" s="260"/>
      <c r="CM47" s="260"/>
      <c r="CN47" s="260"/>
      <c r="CO47" s="260"/>
      <c r="CP47" s="260"/>
      <c r="CQ47" s="260"/>
      <c r="CR47" s="260"/>
      <c r="CS47" s="260"/>
      <c r="CT47" s="260"/>
      <c r="CU47" s="260"/>
      <c r="CV47" s="260"/>
      <c r="CW47" s="260"/>
      <c r="CX47" s="260"/>
      <c r="CY47" s="260"/>
      <c r="CZ47" s="260"/>
      <c r="DA47" s="260"/>
      <c r="DB47" s="260"/>
      <c r="DC47" s="260"/>
      <c r="DD47" s="260"/>
      <c r="DE47" s="260"/>
      <c r="DF47" s="260"/>
      <c r="DG47" s="260"/>
      <c r="DH47" s="353"/>
    </row>
    <row r="48" spans="1:112">
      <c r="A48" s="361"/>
      <c r="B48" s="353"/>
      <c r="C48" s="260"/>
      <c r="D48" s="260"/>
      <c r="E48" s="260"/>
      <c r="F48" s="260"/>
      <c r="G48" s="260"/>
      <c r="H48" s="260"/>
      <c r="I48" s="260"/>
      <c r="J48" s="260"/>
      <c r="K48" s="260"/>
      <c r="L48" s="260"/>
      <c r="M48" s="260"/>
      <c r="N48" s="260"/>
      <c r="O48" s="260"/>
      <c r="P48" s="356"/>
      <c r="Q48" s="356"/>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260"/>
      <c r="AP48" s="260"/>
      <c r="AQ48" s="260"/>
      <c r="AR48" s="260"/>
      <c r="AS48" s="260"/>
      <c r="AT48" s="260"/>
      <c r="AU48" s="260"/>
      <c r="AV48" s="260"/>
      <c r="AW48" s="260"/>
      <c r="AX48" s="260"/>
      <c r="AY48" s="260"/>
      <c r="AZ48" s="260"/>
      <c r="BA48" s="260"/>
      <c r="BB48" s="260"/>
      <c r="BC48" s="260"/>
      <c r="BD48" s="260"/>
      <c r="BE48" s="260"/>
      <c r="BF48" s="260"/>
      <c r="BG48" s="260"/>
      <c r="BH48" s="260"/>
      <c r="BI48" s="260"/>
      <c r="BJ48" s="260"/>
      <c r="BK48" s="260"/>
      <c r="BL48" s="260"/>
      <c r="BM48" s="260"/>
      <c r="BN48" s="260"/>
      <c r="BO48" s="260"/>
      <c r="BP48" s="260"/>
      <c r="BQ48" s="260"/>
      <c r="BR48" s="260"/>
      <c r="BS48" s="260"/>
      <c r="BT48" s="260"/>
      <c r="BU48" s="260"/>
      <c r="BV48" s="260"/>
      <c r="BW48" s="260"/>
      <c r="BX48" s="260"/>
      <c r="BY48" s="260"/>
      <c r="BZ48" s="260"/>
      <c r="CA48" s="260"/>
      <c r="CB48" s="260"/>
      <c r="CC48" s="260"/>
      <c r="CD48" s="260"/>
      <c r="CE48" s="260"/>
      <c r="CF48" s="260"/>
      <c r="CG48" s="260"/>
      <c r="CH48" s="260"/>
      <c r="CI48" s="260"/>
      <c r="CJ48" s="260"/>
      <c r="CK48" s="260"/>
      <c r="CL48" s="260"/>
      <c r="CM48" s="260"/>
      <c r="CN48" s="260"/>
      <c r="CO48" s="260"/>
      <c r="CP48" s="260"/>
      <c r="CQ48" s="260"/>
      <c r="CR48" s="260"/>
      <c r="CS48" s="260"/>
      <c r="CT48" s="260"/>
      <c r="CU48" s="260"/>
      <c r="CV48" s="260"/>
      <c r="CW48" s="260"/>
      <c r="CX48" s="260"/>
      <c r="CY48" s="260"/>
      <c r="CZ48" s="260"/>
      <c r="DA48" s="260"/>
      <c r="DB48" s="260"/>
      <c r="DC48" s="260"/>
      <c r="DD48" s="260"/>
      <c r="DE48" s="260"/>
      <c r="DF48" s="260"/>
      <c r="DG48" s="260"/>
      <c r="DH48" s="353"/>
    </row>
    <row r="49" spans="1:112">
      <c r="A49" s="361"/>
      <c r="B49" s="353"/>
      <c r="C49" s="260"/>
      <c r="D49" s="260"/>
      <c r="E49" s="260"/>
      <c r="F49" s="260"/>
      <c r="G49" s="260"/>
      <c r="H49" s="260"/>
      <c r="I49" s="260"/>
      <c r="J49" s="260"/>
      <c r="K49" s="260"/>
      <c r="L49" s="260"/>
      <c r="M49" s="260"/>
      <c r="N49" s="260"/>
      <c r="O49" s="260"/>
      <c r="P49" s="356"/>
      <c r="Q49" s="356"/>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0"/>
      <c r="BZ49" s="260"/>
      <c r="CA49" s="260"/>
      <c r="CB49" s="260"/>
      <c r="CC49" s="260"/>
      <c r="CD49" s="260"/>
      <c r="CE49" s="260"/>
      <c r="CF49" s="260"/>
      <c r="CG49" s="260"/>
      <c r="CH49" s="260"/>
      <c r="CI49" s="260"/>
      <c r="CJ49" s="260"/>
      <c r="CK49" s="260"/>
      <c r="CL49" s="260"/>
      <c r="CM49" s="260"/>
      <c r="CN49" s="260"/>
      <c r="CO49" s="260"/>
      <c r="CP49" s="260"/>
      <c r="CQ49" s="260"/>
      <c r="CR49" s="260"/>
      <c r="CS49" s="260"/>
      <c r="CT49" s="260"/>
      <c r="CU49" s="260"/>
      <c r="CV49" s="260"/>
      <c r="CW49" s="260"/>
      <c r="CX49" s="260"/>
      <c r="CY49" s="260"/>
      <c r="CZ49" s="260"/>
      <c r="DA49" s="260"/>
      <c r="DB49" s="260"/>
      <c r="DC49" s="260"/>
      <c r="DD49" s="260"/>
      <c r="DE49" s="260"/>
      <c r="DF49" s="260"/>
      <c r="DG49" s="260"/>
      <c r="DH49" s="353"/>
    </row>
    <row r="50" spans="1:112">
      <c r="A50" s="361"/>
      <c r="B50" s="353"/>
      <c r="C50" s="260"/>
      <c r="D50" s="260"/>
      <c r="E50" s="260"/>
      <c r="F50" s="260"/>
      <c r="G50" s="260"/>
      <c r="H50" s="260"/>
      <c r="I50" s="260"/>
      <c r="J50" s="260"/>
      <c r="K50" s="260"/>
      <c r="L50" s="260"/>
      <c r="M50" s="260"/>
      <c r="N50" s="260"/>
      <c r="O50" s="260"/>
      <c r="P50" s="356"/>
      <c r="Q50" s="356"/>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0"/>
      <c r="BB50" s="260"/>
      <c r="BC50" s="260"/>
      <c r="BD50" s="260"/>
      <c r="BE50" s="260"/>
      <c r="BF50" s="260"/>
      <c r="BG50" s="260"/>
      <c r="BH50" s="260"/>
      <c r="BI50" s="260"/>
      <c r="BJ50" s="260"/>
      <c r="BK50" s="260"/>
      <c r="BL50" s="260"/>
      <c r="BM50" s="260"/>
      <c r="BN50" s="260"/>
      <c r="BO50" s="260"/>
      <c r="BP50" s="260"/>
      <c r="BQ50" s="260"/>
      <c r="BR50" s="260"/>
      <c r="BS50" s="260"/>
      <c r="BT50" s="260"/>
      <c r="BU50" s="260"/>
      <c r="BV50" s="260"/>
      <c r="BW50" s="260"/>
      <c r="BX50" s="260"/>
      <c r="BY50" s="260"/>
      <c r="BZ50" s="260"/>
      <c r="CA50" s="260"/>
      <c r="CB50" s="260"/>
      <c r="CC50" s="260"/>
      <c r="CD50" s="260"/>
      <c r="CE50" s="260"/>
      <c r="CF50" s="260"/>
      <c r="CG50" s="260"/>
      <c r="CH50" s="260"/>
      <c r="CI50" s="260"/>
      <c r="CJ50" s="260"/>
      <c r="CK50" s="260"/>
      <c r="CL50" s="260"/>
      <c r="CM50" s="260"/>
      <c r="CN50" s="260"/>
      <c r="CO50" s="260"/>
      <c r="CP50" s="260"/>
      <c r="CQ50" s="260"/>
      <c r="CR50" s="260"/>
      <c r="CS50" s="260"/>
      <c r="CT50" s="260"/>
      <c r="CU50" s="260"/>
      <c r="CV50" s="260"/>
      <c r="CW50" s="260"/>
      <c r="CX50" s="260"/>
      <c r="CY50" s="260"/>
      <c r="CZ50" s="260"/>
      <c r="DA50" s="260"/>
      <c r="DB50" s="260"/>
      <c r="DC50" s="260"/>
      <c r="DD50" s="260"/>
      <c r="DE50" s="260"/>
      <c r="DF50" s="260"/>
      <c r="DG50" s="260"/>
      <c r="DH50" s="353"/>
    </row>
    <row r="51" spans="1:112">
      <c r="A51" s="361"/>
      <c r="B51" s="353"/>
      <c r="C51" s="260"/>
      <c r="D51" s="260"/>
      <c r="E51" s="260"/>
      <c r="F51" s="260"/>
      <c r="G51" s="260"/>
      <c r="H51" s="260"/>
      <c r="I51" s="260"/>
      <c r="J51" s="260"/>
      <c r="K51" s="260"/>
      <c r="L51" s="260"/>
      <c r="M51" s="260"/>
      <c r="N51" s="260"/>
      <c r="O51" s="260"/>
      <c r="P51" s="356"/>
      <c r="Q51" s="356"/>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60"/>
      <c r="BM51" s="260"/>
      <c r="BN51" s="260"/>
      <c r="BO51" s="260"/>
      <c r="BP51" s="260"/>
      <c r="BQ51" s="260"/>
      <c r="BR51" s="260"/>
      <c r="BS51" s="260"/>
      <c r="BT51" s="260"/>
      <c r="BU51" s="260"/>
      <c r="BV51" s="260"/>
      <c r="BW51" s="260"/>
      <c r="BX51" s="260"/>
      <c r="BY51" s="260"/>
      <c r="BZ51" s="260"/>
      <c r="CA51" s="260"/>
      <c r="CB51" s="260"/>
      <c r="CC51" s="260"/>
      <c r="CD51" s="260"/>
      <c r="CE51" s="260"/>
      <c r="CF51" s="260"/>
      <c r="CG51" s="260"/>
      <c r="CH51" s="260"/>
      <c r="CI51" s="260"/>
      <c r="CJ51" s="260"/>
      <c r="CK51" s="260"/>
      <c r="CL51" s="260"/>
      <c r="CM51" s="260"/>
      <c r="CN51" s="260"/>
      <c r="CO51" s="260"/>
      <c r="CP51" s="260"/>
      <c r="CQ51" s="260"/>
      <c r="CR51" s="260"/>
      <c r="CS51" s="260"/>
      <c r="CT51" s="260"/>
      <c r="CU51" s="260"/>
      <c r="CV51" s="260"/>
      <c r="CW51" s="260"/>
      <c r="CX51" s="260"/>
      <c r="CY51" s="260"/>
      <c r="CZ51" s="260"/>
      <c r="DA51" s="260"/>
      <c r="DB51" s="260"/>
      <c r="DC51" s="260"/>
      <c r="DD51" s="260"/>
      <c r="DE51" s="260"/>
      <c r="DF51" s="260"/>
      <c r="DG51" s="260"/>
      <c r="DH51" s="353"/>
    </row>
    <row r="52" spans="1:112">
      <c r="A52" s="361"/>
      <c r="B52" s="353"/>
      <c r="C52" s="260"/>
      <c r="D52" s="260"/>
      <c r="E52" s="260"/>
      <c r="F52" s="260"/>
      <c r="G52" s="260"/>
      <c r="H52" s="260"/>
      <c r="I52" s="260"/>
      <c r="J52" s="260"/>
      <c r="K52" s="260"/>
      <c r="L52" s="260"/>
      <c r="M52" s="260"/>
      <c r="N52" s="260"/>
      <c r="O52" s="260"/>
      <c r="P52" s="356"/>
      <c r="Q52" s="356"/>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BY52" s="260"/>
      <c r="BZ52" s="260"/>
      <c r="CA52" s="260"/>
      <c r="CB52" s="260"/>
      <c r="CC52" s="260"/>
      <c r="CD52" s="260"/>
      <c r="CE52" s="260"/>
      <c r="CF52" s="260"/>
      <c r="CG52" s="260"/>
      <c r="CH52" s="260"/>
      <c r="CI52" s="260"/>
      <c r="CJ52" s="260"/>
      <c r="CK52" s="260"/>
      <c r="CL52" s="260"/>
      <c r="CM52" s="260"/>
      <c r="CN52" s="260"/>
      <c r="CO52" s="260"/>
      <c r="CP52" s="260"/>
      <c r="CQ52" s="260"/>
      <c r="CR52" s="260"/>
      <c r="CS52" s="260"/>
      <c r="CT52" s="260"/>
      <c r="CU52" s="260"/>
      <c r="CV52" s="260"/>
      <c r="CW52" s="260"/>
      <c r="CX52" s="260"/>
      <c r="CY52" s="260"/>
      <c r="CZ52" s="260"/>
      <c r="DA52" s="260"/>
      <c r="DB52" s="260"/>
      <c r="DC52" s="260"/>
      <c r="DD52" s="260"/>
      <c r="DE52" s="260"/>
      <c r="DF52" s="260"/>
      <c r="DG52" s="260"/>
      <c r="DH52" s="353"/>
    </row>
    <row r="53" spans="1:112">
      <c r="A53" s="361"/>
      <c r="B53" s="353"/>
      <c r="C53" s="260"/>
      <c r="D53" s="260"/>
      <c r="E53" s="260"/>
      <c r="F53" s="260"/>
      <c r="G53" s="260"/>
      <c r="H53" s="260"/>
      <c r="I53" s="260"/>
      <c r="J53" s="260"/>
      <c r="K53" s="260"/>
      <c r="L53" s="260"/>
      <c r="M53" s="260"/>
      <c r="N53" s="260"/>
      <c r="O53" s="260"/>
      <c r="P53" s="356"/>
      <c r="Q53" s="356"/>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BY53" s="260"/>
      <c r="BZ53" s="260"/>
      <c r="CA53" s="260"/>
      <c r="CB53" s="260"/>
      <c r="CC53" s="260"/>
      <c r="CD53" s="260"/>
      <c r="CE53" s="260"/>
      <c r="CF53" s="260"/>
      <c r="CG53" s="260"/>
      <c r="CH53" s="260"/>
      <c r="CI53" s="260"/>
      <c r="CJ53" s="260"/>
      <c r="CK53" s="260"/>
      <c r="CL53" s="260"/>
      <c r="CM53" s="260"/>
      <c r="CN53" s="260"/>
      <c r="CO53" s="260"/>
      <c r="CP53" s="260"/>
      <c r="CQ53" s="260"/>
      <c r="CR53" s="260"/>
      <c r="CS53" s="260"/>
      <c r="CT53" s="260"/>
      <c r="CU53" s="260"/>
      <c r="CV53" s="260"/>
      <c r="CW53" s="260"/>
      <c r="CX53" s="260"/>
      <c r="CY53" s="260"/>
      <c r="CZ53" s="260"/>
      <c r="DA53" s="260"/>
      <c r="DB53" s="260"/>
      <c r="DC53" s="260"/>
      <c r="DD53" s="260"/>
      <c r="DE53" s="260"/>
      <c r="DF53" s="260"/>
      <c r="DG53" s="260"/>
      <c r="DH53" s="353"/>
    </row>
    <row r="54" spans="1:112">
      <c r="A54" s="361"/>
      <c r="B54" s="353"/>
      <c r="C54" s="260"/>
      <c r="D54" s="260"/>
      <c r="E54" s="260"/>
      <c r="F54" s="260"/>
      <c r="G54" s="260"/>
      <c r="H54" s="260"/>
      <c r="I54" s="260"/>
      <c r="J54" s="260"/>
      <c r="K54" s="260"/>
      <c r="L54" s="260"/>
      <c r="M54" s="260"/>
      <c r="N54" s="260"/>
      <c r="O54" s="260"/>
      <c r="P54" s="356"/>
      <c r="Q54" s="356"/>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c r="BC54" s="260"/>
      <c r="BD54" s="260"/>
      <c r="BE54" s="260"/>
      <c r="BF54" s="260"/>
      <c r="BG54" s="260"/>
      <c r="BH54" s="260"/>
      <c r="BI54" s="260"/>
      <c r="BJ54" s="260"/>
      <c r="BK54" s="260"/>
      <c r="BL54" s="260"/>
      <c r="BM54" s="260"/>
      <c r="BN54" s="260"/>
      <c r="BO54" s="260"/>
      <c r="BP54" s="260"/>
      <c r="BQ54" s="260"/>
      <c r="BR54" s="260"/>
      <c r="BS54" s="260"/>
      <c r="BT54" s="260"/>
      <c r="BU54" s="260"/>
      <c r="BV54" s="260"/>
      <c r="BW54" s="260"/>
      <c r="BX54" s="260"/>
      <c r="BY54" s="260"/>
      <c r="BZ54" s="260"/>
      <c r="CA54" s="260"/>
      <c r="CB54" s="260"/>
      <c r="CC54" s="260"/>
      <c r="CD54" s="260"/>
      <c r="CE54" s="260"/>
      <c r="CF54" s="260"/>
      <c r="CG54" s="260"/>
      <c r="CH54" s="260"/>
      <c r="CI54" s="260"/>
      <c r="CJ54" s="260"/>
      <c r="CK54" s="260"/>
      <c r="CL54" s="260"/>
      <c r="CM54" s="260"/>
      <c r="CN54" s="260"/>
      <c r="CO54" s="260"/>
      <c r="CP54" s="260"/>
      <c r="CQ54" s="260"/>
      <c r="CR54" s="260"/>
      <c r="CS54" s="260"/>
      <c r="CT54" s="260"/>
      <c r="CU54" s="260"/>
      <c r="CV54" s="260"/>
      <c r="CW54" s="260"/>
      <c r="CX54" s="260"/>
      <c r="CY54" s="260"/>
      <c r="CZ54" s="260"/>
      <c r="DA54" s="260"/>
      <c r="DB54" s="260"/>
      <c r="DC54" s="260"/>
      <c r="DD54" s="260"/>
      <c r="DE54" s="260"/>
      <c r="DF54" s="260"/>
      <c r="DG54" s="260"/>
      <c r="DH54" s="353"/>
    </row>
    <row r="55" spans="1:112">
      <c r="A55" s="361"/>
      <c r="B55" s="353"/>
      <c r="C55" s="260"/>
      <c r="D55" s="260"/>
      <c r="E55" s="260"/>
      <c r="F55" s="260"/>
      <c r="G55" s="260"/>
      <c r="H55" s="260"/>
      <c r="I55" s="260"/>
      <c r="J55" s="260"/>
      <c r="K55" s="260"/>
      <c r="L55" s="260"/>
      <c r="M55" s="260"/>
      <c r="N55" s="260"/>
      <c r="O55" s="260"/>
      <c r="P55" s="356"/>
      <c r="Q55" s="356"/>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c r="BS55" s="260"/>
      <c r="BT55" s="260"/>
      <c r="BU55" s="260"/>
      <c r="BV55" s="260"/>
      <c r="BW55" s="260"/>
      <c r="BX55" s="260"/>
      <c r="BY55" s="260"/>
      <c r="BZ55" s="260"/>
      <c r="CA55" s="260"/>
      <c r="CB55" s="260"/>
      <c r="CC55" s="260"/>
      <c r="CD55" s="260"/>
      <c r="CE55" s="260"/>
      <c r="CF55" s="260"/>
      <c r="CG55" s="260"/>
      <c r="CH55" s="260"/>
      <c r="CI55" s="260"/>
      <c r="CJ55" s="260"/>
      <c r="CK55" s="260"/>
      <c r="CL55" s="260"/>
      <c r="CM55" s="260"/>
      <c r="CN55" s="260"/>
      <c r="CO55" s="260"/>
      <c r="CP55" s="260"/>
      <c r="CQ55" s="260"/>
      <c r="CR55" s="260"/>
      <c r="CS55" s="260"/>
      <c r="CT55" s="260"/>
      <c r="CU55" s="260"/>
      <c r="CV55" s="260"/>
      <c r="CW55" s="260"/>
      <c r="CX55" s="260"/>
      <c r="CY55" s="260"/>
      <c r="CZ55" s="260"/>
      <c r="DA55" s="260"/>
      <c r="DB55" s="260"/>
      <c r="DC55" s="260"/>
      <c r="DD55" s="260"/>
      <c r="DE55" s="260"/>
      <c r="DF55" s="260"/>
      <c r="DG55" s="260"/>
      <c r="DH55" s="353"/>
    </row>
    <row r="56" spans="1:112">
      <c r="A56" s="361"/>
      <c r="B56" s="353"/>
      <c r="C56" s="260"/>
      <c r="D56" s="260"/>
      <c r="E56" s="260"/>
      <c r="F56" s="260"/>
      <c r="G56" s="260"/>
      <c r="H56" s="260"/>
      <c r="I56" s="260"/>
      <c r="J56" s="260"/>
      <c r="K56" s="260"/>
      <c r="L56" s="260"/>
      <c r="M56" s="260"/>
      <c r="N56" s="260"/>
      <c r="O56" s="260"/>
      <c r="P56" s="356"/>
      <c r="Q56" s="356"/>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0"/>
      <c r="BZ56" s="260"/>
      <c r="CA56" s="260"/>
      <c r="CB56" s="260"/>
      <c r="CC56" s="260"/>
      <c r="CD56" s="260"/>
      <c r="CE56" s="260"/>
      <c r="CF56" s="260"/>
      <c r="CG56" s="260"/>
      <c r="CH56" s="260"/>
      <c r="CI56" s="260"/>
      <c r="CJ56" s="260"/>
      <c r="CK56" s="260"/>
      <c r="CL56" s="260"/>
      <c r="CM56" s="260"/>
      <c r="CN56" s="260"/>
      <c r="CO56" s="260"/>
      <c r="CP56" s="260"/>
      <c r="CQ56" s="260"/>
      <c r="CR56" s="260"/>
      <c r="CS56" s="260"/>
      <c r="CT56" s="260"/>
      <c r="CU56" s="260"/>
      <c r="CV56" s="260"/>
      <c r="CW56" s="260"/>
      <c r="CX56" s="260"/>
      <c r="CY56" s="260"/>
      <c r="CZ56" s="260"/>
      <c r="DA56" s="260"/>
      <c r="DB56" s="260"/>
      <c r="DC56" s="260"/>
      <c r="DD56" s="260"/>
      <c r="DE56" s="260"/>
      <c r="DF56" s="260"/>
      <c r="DG56" s="260"/>
      <c r="DH56" s="353"/>
    </row>
    <row r="57" spans="1:112">
      <c r="A57" s="361"/>
      <c r="B57" s="353"/>
      <c r="C57" s="260"/>
      <c r="D57" s="260"/>
      <c r="E57" s="260"/>
      <c r="F57" s="260"/>
      <c r="G57" s="260"/>
      <c r="H57" s="260"/>
      <c r="I57" s="260"/>
      <c r="J57" s="260"/>
      <c r="K57" s="260"/>
      <c r="L57" s="260"/>
      <c r="M57" s="260"/>
      <c r="N57" s="260"/>
      <c r="O57" s="260"/>
      <c r="P57" s="356"/>
      <c r="Q57" s="356"/>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c r="BW57" s="260"/>
      <c r="BX57" s="260"/>
      <c r="BY57" s="260"/>
      <c r="BZ57" s="260"/>
      <c r="CA57" s="260"/>
      <c r="CB57" s="260"/>
      <c r="CC57" s="260"/>
      <c r="CD57" s="260"/>
      <c r="CE57" s="260"/>
      <c r="CF57" s="260"/>
      <c r="CG57" s="260"/>
      <c r="CH57" s="260"/>
      <c r="CI57" s="260"/>
      <c r="CJ57" s="260"/>
      <c r="CK57" s="260"/>
      <c r="CL57" s="260"/>
      <c r="CM57" s="260"/>
      <c r="CN57" s="260"/>
      <c r="CO57" s="260"/>
      <c r="CP57" s="260"/>
      <c r="CQ57" s="260"/>
      <c r="CR57" s="260"/>
      <c r="CS57" s="260"/>
      <c r="CT57" s="260"/>
      <c r="CU57" s="260"/>
      <c r="CV57" s="260"/>
      <c r="CW57" s="260"/>
      <c r="CX57" s="260"/>
      <c r="CY57" s="260"/>
      <c r="CZ57" s="260"/>
      <c r="DA57" s="260"/>
      <c r="DB57" s="260"/>
      <c r="DC57" s="260"/>
      <c r="DD57" s="260"/>
      <c r="DE57" s="260"/>
      <c r="DF57" s="260"/>
      <c r="DG57" s="260"/>
      <c r="DH57" s="353"/>
    </row>
    <row r="58" spans="1:112">
      <c r="A58" s="361"/>
      <c r="B58" s="353"/>
      <c r="C58" s="260"/>
      <c r="D58" s="260"/>
      <c r="E58" s="260"/>
      <c r="F58" s="260"/>
      <c r="G58" s="260"/>
      <c r="H58" s="260"/>
      <c r="I58" s="260"/>
      <c r="J58" s="260"/>
      <c r="K58" s="260"/>
      <c r="L58" s="260"/>
      <c r="M58" s="260"/>
      <c r="N58" s="260"/>
      <c r="O58" s="260"/>
      <c r="P58" s="356"/>
      <c r="Q58" s="356"/>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0"/>
      <c r="BZ58" s="260"/>
      <c r="CA58" s="260"/>
      <c r="CB58" s="260"/>
      <c r="CC58" s="260"/>
      <c r="CD58" s="260"/>
      <c r="CE58" s="260"/>
      <c r="CF58" s="260"/>
      <c r="CG58" s="260"/>
      <c r="CH58" s="260"/>
      <c r="CI58" s="260"/>
      <c r="CJ58" s="260"/>
      <c r="CK58" s="260"/>
      <c r="CL58" s="260"/>
      <c r="CM58" s="260"/>
      <c r="CN58" s="260"/>
      <c r="CO58" s="260"/>
      <c r="CP58" s="260"/>
      <c r="CQ58" s="260"/>
      <c r="CR58" s="260"/>
      <c r="CS58" s="260"/>
      <c r="CT58" s="260"/>
      <c r="CU58" s="260"/>
      <c r="CV58" s="260"/>
      <c r="CW58" s="260"/>
      <c r="CX58" s="260"/>
      <c r="CY58" s="260"/>
      <c r="CZ58" s="260"/>
      <c r="DA58" s="260"/>
      <c r="DB58" s="260"/>
      <c r="DC58" s="260"/>
      <c r="DD58" s="260"/>
      <c r="DE58" s="260"/>
      <c r="DF58" s="260"/>
      <c r="DG58" s="260"/>
      <c r="DH58" s="353"/>
    </row>
    <row r="59" spans="1:112">
      <c r="A59" s="361"/>
      <c r="B59" s="353"/>
      <c r="C59" s="260"/>
      <c r="D59" s="260"/>
      <c r="E59" s="260"/>
      <c r="F59" s="260"/>
      <c r="G59" s="260"/>
      <c r="H59" s="260"/>
      <c r="I59" s="260"/>
      <c r="J59" s="260"/>
      <c r="K59" s="260"/>
      <c r="L59" s="260"/>
      <c r="M59" s="260"/>
      <c r="N59" s="260"/>
      <c r="O59" s="260"/>
      <c r="P59" s="356"/>
      <c r="Q59" s="356"/>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0"/>
      <c r="BB59" s="260"/>
      <c r="BC59" s="260"/>
      <c r="BD59" s="260"/>
      <c r="BE59" s="260"/>
      <c r="BF59" s="260"/>
      <c r="BG59" s="260"/>
      <c r="BH59" s="260"/>
      <c r="BI59" s="260"/>
      <c r="BJ59" s="260"/>
      <c r="BK59" s="260"/>
      <c r="BL59" s="260"/>
      <c r="BM59" s="260"/>
      <c r="BN59" s="260"/>
      <c r="BO59" s="260"/>
      <c r="BP59" s="260"/>
      <c r="BQ59" s="260"/>
      <c r="BR59" s="260"/>
      <c r="BS59" s="260"/>
      <c r="BT59" s="260"/>
      <c r="BU59" s="260"/>
      <c r="BV59" s="260"/>
      <c r="BW59" s="260"/>
      <c r="BX59" s="260"/>
      <c r="BY59" s="260"/>
      <c r="BZ59" s="260"/>
      <c r="CA59" s="260"/>
      <c r="CB59" s="260"/>
      <c r="CC59" s="260"/>
      <c r="CD59" s="260"/>
      <c r="CE59" s="260"/>
      <c r="CF59" s="260"/>
      <c r="CG59" s="260"/>
      <c r="CH59" s="260"/>
      <c r="CI59" s="260"/>
      <c r="CJ59" s="260"/>
      <c r="CK59" s="260"/>
      <c r="CL59" s="260"/>
      <c r="CM59" s="260"/>
      <c r="CN59" s="260"/>
      <c r="CO59" s="260"/>
      <c r="CP59" s="260"/>
      <c r="CQ59" s="260"/>
      <c r="CR59" s="260"/>
      <c r="CS59" s="260"/>
      <c r="CT59" s="260"/>
      <c r="CU59" s="260"/>
      <c r="CV59" s="260"/>
      <c r="CW59" s="260"/>
      <c r="CX59" s="260"/>
      <c r="CY59" s="260"/>
      <c r="CZ59" s="260"/>
      <c r="DA59" s="260"/>
      <c r="DB59" s="260"/>
      <c r="DC59" s="260"/>
      <c r="DD59" s="260"/>
      <c r="DE59" s="260"/>
      <c r="DF59" s="260"/>
      <c r="DG59" s="260"/>
      <c r="DH59" s="353"/>
    </row>
    <row r="60" spans="1:112">
      <c r="A60" s="361"/>
      <c r="B60" s="353"/>
      <c r="C60" s="260"/>
      <c r="D60" s="260"/>
      <c r="E60" s="260"/>
      <c r="F60" s="260"/>
      <c r="G60" s="260"/>
      <c r="H60" s="260"/>
      <c r="I60" s="260"/>
      <c r="J60" s="260"/>
      <c r="K60" s="260"/>
      <c r="L60" s="260"/>
      <c r="M60" s="260"/>
      <c r="N60" s="260"/>
      <c r="O60" s="260"/>
      <c r="P60" s="356"/>
      <c r="Q60" s="356"/>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A60" s="260"/>
      <c r="CB60" s="260"/>
      <c r="CC60" s="260"/>
      <c r="CD60" s="260"/>
      <c r="CE60" s="260"/>
      <c r="CF60" s="260"/>
      <c r="CG60" s="260"/>
      <c r="CH60" s="260"/>
      <c r="CI60" s="260"/>
      <c r="CJ60" s="260"/>
      <c r="CK60" s="260"/>
      <c r="CL60" s="260"/>
      <c r="CM60" s="260"/>
      <c r="CN60" s="260"/>
      <c r="CO60" s="260"/>
      <c r="CP60" s="260"/>
      <c r="CQ60" s="260"/>
      <c r="CR60" s="260"/>
      <c r="CS60" s="260"/>
      <c r="CT60" s="260"/>
      <c r="CU60" s="260"/>
      <c r="CV60" s="260"/>
      <c r="CW60" s="260"/>
      <c r="CX60" s="260"/>
      <c r="CY60" s="260"/>
      <c r="CZ60" s="260"/>
      <c r="DA60" s="260"/>
      <c r="DB60" s="260"/>
      <c r="DC60" s="260"/>
      <c r="DD60" s="260"/>
      <c r="DE60" s="260"/>
      <c r="DF60" s="260"/>
      <c r="DG60" s="260"/>
      <c r="DH60" s="353"/>
    </row>
    <row r="61" spans="1:112">
      <c r="A61" s="361"/>
      <c r="B61" s="353"/>
      <c r="C61" s="260"/>
      <c r="D61" s="260"/>
      <c r="E61" s="260"/>
      <c r="F61" s="260"/>
      <c r="G61" s="260"/>
      <c r="H61" s="260"/>
      <c r="I61" s="260"/>
      <c r="J61" s="260"/>
      <c r="K61" s="260"/>
      <c r="L61" s="260"/>
      <c r="M61" s="260"/>
      <c r="N61" s="260"/>
      <c r="O61" s="260"/>
      <c r="P61" s="356"/>
      <c r="Q61" s="356"/>
      <c r="R61" s="260"/>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260"/>
      <c r="AP61" s="260"/>
      <c r="AQ61" s="260"/>
      <c r="AR61" s="260"/>
      <c r="AS61" s="260"/>
      <c r="AT61" s="260"/>
      <c r="AU61" s="260"/>
      <c r="AV61" s="260"/>
      <c r="AW61" s="260"/>
      <c r="AX61" s="260"/>
      <c r="AY61" s="260"/>
      <c r="AZ61" s="260"/>
      <c r="BA61" s="260"/>
      <c r="BB61" s="260"/>
      <c r="BC61" s="260"/>
      <c r="BD61" s="260"/>
      <c r="BE61" s="260"/>
      <c r="BF61" s="260"/>
      <c r="BG61" s="260"/>
      <c r="BH61" s="260"/>
      <c r="BI61" s="260"/>
      <c r="BJ61" s="260"/>
      <c r="BK61" s="260"/>
      <c r="BL61" s="260"/>
      <c r="BM61" s="260"/>
      <c r="BN61" s="260"/>
      <c r="BO61" s="260"/>
      <c r="BP61" s="260"/>
      <c r="BQ61" s="260"/>
      <c r="BR61" s="260"/>
      <c r="BS61" s="260"/>
      <c r="BT61" s="260"/>
      <c r="BU61" s="260"/>
      <c r="BV61" s="260"/>
      <c r="BW61" s="260"/>
      <c r="BX61" s="260"/>
      <c r="BY61" s="260"/>
      <c r="BZ61" s="260"/>
      <c r="CA61" s="260"/>
      <c r="CB61" s="260"/>
      <c r="CC61" s="260"/>
      <c r="CD61" s="260"/>
      <c r="CE61" s="260"/>
      <c r="CF61" s="260"/>
      <c r="CG61" s="260"/>
      <c r="CH61" s="260"/>
      <c r="CI61" s="260"/>
      <c r="CJ61" s="260"/>
      <c r="CK61" s="260"/>
      <c r="CL61" s="260"/>
      <c r="CM61" s="260"/>
      <c r="CN61" s="260"/>
      <c r="CO61" s="260"/>
      <c r="CP61" s="260"/>
      <c r="CQ61" s="260"/>
      <c r="CR61" s="260"/>
      <c r="CS61" s="260"/>
      <c r="CT61" s="260"/>
      <c r="CU61" s="260"/>
      <c r="CV61" s="260"/>
      <c r="CW61" s="260"/>
      <c r="CX61" s="260"/>
      <c r="CY61" s="260"/>
      <c r="CZ61" s="260"/>
      <c r="DA61" s="260"/>
      <c r="DB61" s="260"/>
      <c r="DC61" s="260"/>
      <c r="DD61" s="260"/>
      <c r="DE61" s="260"/>
      <c r="DF61" s="260"/>
      <c r="DG61" s="260"/>
      <c r="DH61" s="353"/>
    </row>
    <row r="62" spans="1:112">
      <c r="A62" s="361"/>
      <c r="B62" s="353"/>
      <c r="C62" s="260"/>
      <c r="D62" s="260"/>
      <c r="E62" s="260"/>
      <c r="F62" s="260"/>
      <c r="G62" s="260"/>
      <c r="H62" s="260"/>
      <c r="I62" s="260"/>
      <c r="J62" s="260"/>
      <c r="K62" s="260"/>
      <c r="L62" s="260"/>
      <c r="M62" s="260"/>
      <c r="N62" s="260"/>
      <c r="O62" s="260"/>
      <c r="P62" s="356"/>
      <c r="Q62" s="356"/>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0"/>
      <c r="AP62" s="260"/>
      <c r="AQ62" s="260"/>
      <c r="AR62" s="260"/>
      <c r="AS62" s="260"/>
      <c r="AT62" s="260"/>
      <c r="AU62" s="260"/>
      <c r="AV62" s="260"/>
      <c r="AW62" s="260"/>
      <c r="AX62" s="260"/>
      <c r="AY62" s="260"/>
      <c r="AZ62" s="260"/>
      <c r="BA62" s="260"/>
      <c r="BB62" s="260"/>
      <c r="BC62" s="260"/>
      <c r="BD62" s="260"/>
      <c r="BE62" s="260"/>
      <c r="BF62" s="260"/>
      <c r="BG62" s="260"/>
      <c r="BH62" s="260"/>
      <c r="BI62" s="260"/>
      <c r="BJ62" s="260"/>
      <c r="BK62" s="260"/>
      <c r="BL62" s="260"/>
      <c r="BM62" s="260"/>
      <c r="BN62" s="260"/>
      <c r="BO62" s="260"/>
      <c r="BP62" s="260"/>
      <c r="BQ62" s="260"/>
      <c r="BR62" s="260"/>
      <c r="BS62" s="260"/>
      <c r="BT62" s="260"/>
      <c r="BU62" s="260"/>
      <c r="BV62" s="260"/>
      <c r="BW62" s="260"/>
      <c r="BX62" s="260"/>
      <c r="BY62" s="260"/>
      <c r="BZ62" s="260"/>
      <c r="CA62" s="260"/>
      <c r="CB62" s="260"/>
      <c r="CC62" s="260"/>
      <c r="CD62" s="260"/>
      <c r="CE62" s="260"/>
      <c r="CF62" s="260"/>
      <c r="CG62" s="260"/>
      <c r="CH62" s="260"/>
      <c r="CI62" s="260"/>
      <c r="CJ62" s="260"/>
      <c r="CK62" s="260"/>
      <c r="CL62" s="260"/>
      <c r="CM62" s="260"/>
      <c r="CN62" s="260"/>
      <c r="CO62" s="260"/>
      <c r="CP62" s="260"/>
      <c r="CQ62" s="260"/>
      <c r="CR62" s="260"/>
      <c r="CS62" s="260"/>
      <c r="CT62" s="260"/>
      <c r="CU62" s="260"/>
      <c r="CV62" s="260"/>
      <c r="CW62" s="260"/>
      <c r="CX62" s="260"/>
      <c r="CY62" s="260"/>
      <c r="CZ62" s="260"/>
      <c r="DA62" s="260"/>
      <c r="DB62" s="260"/>
      <c r="DC62" s="260"/>
      <c r="DD62" s="260"/>
      <c r="DE62" s="260"/>
      <c r="DF62" s="260"/>
      <c r="DG62" s="260"/>
      <c r="DH62" s="353"/>
    </row>
    <row r="63" spans="1:112">
      <c r="A63" s="361"/>
      <c r="B63" s="353"/>
      <c r="C63" s="260"/>
      <c r="D63" s="260"/>
      <c r="E63" s="260"/>
      <c r="F63" s="260"/>
      <c r="G63" s="260"/>
      <c r="H63" s="260"/>
      <c r="I63" s="260"/>
      <c r="J63" s="260"/>
      <c r="K63" s="260"/>
      <c r="L63" s="260"/>
      <c r="M63" s="260"/>
      <c r="N63" s="260"/>
      <c r="O63" s="260"/>
      <c r="P63" s="356"/>
      <c r="Q63" s="356"/>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c r="BM63" s="260"/>
      <c r="BN63" s="260"/>
      <c r="BO63" s="260"/>
      <c r="BP63" s="260"/>
      <c r="BQ63" s="260"/>
      <c r="BR63" s="260"/>
      <c r="BS63" s="260"/>
      <c r="BT63" s="260"/>
      <c r="BU63" s="260"/>
      <c r="BV63" s="260"/>
      <c r="BW63" s="260"/>
      <c r="BX63" s="260"/>
      <c r="BY63" s="260"/>
      <c r="BZ63" s="260"/>
      <c r="CA63" s="260"/>
      <c r="CB63" s="260"/>
      <c r="CC63" s="260"/>
      <c r="CD63" s="260"/>
      <c r="CE63" s="260"/>
      <c r="CF63" s="260"/>
      <c r="CG63" s="260"/>
      <c r="CH63" s="260"/>
      <c r="CI63" s="260"/>
      <c r="CJ63" s="260"/>
      <c r="CK63" s="260"/>
      <c r="CL63" s="260"/>
      <c r="CM63" s="260"/>
      <c r="CN63" s="260"/>
      <c r="CO63" s="260"/>
      <c r="CP63" s="260"/>
      <c r="CQ63" s="260"/>
      <c r="CR63" s="260"/>
      <c r="CS63" s="260"/>
      <c r="CT63" s="260"/>
      <c r="CU63" s="260"/>
      <c r="CV63" s="260"/>
      <c r="CW63" s="260"/>
      <c r="CX63" s="260"/>
      <c r="CY63" s="260"/>
      <c r="CZ63" s="260"/>
      <c r="DA63" s="260"/>
      <c r="DB63" s="260"/>
      <c r="DC63" s="260"/>
      <c r="DD63" s="260"/>
      <c r="DE63" s="260"/>
      <c r="DF63" s="260"/>
      <c r="DG63" s="260"/>
      <c r="DH63" s="353"/>
    </row>
    <row r="64" spans="1:112">
      <c r="A64" s="361"/>
      <c r="B64" s="353"/>
      <c r="C64" s="260"/>
      <c r="D64" s="260"/>
      <c r="E64" s="260"/>
      <c r="F64" s="260"/>
      <c r="G64" s="260"/>
      <c r="H64" s="260"/>
      <c r="I64" s="260"/>
      <c r="J64" s="260"/>
      <c r="K64" s="260"/>
      <c r="L64" s="260"/>
      <c r="M64" s="260"/>
      <c r="N64" s="260"/>
      <c r="O64" s="260"/>
      <c r="P64" s="356"/>
      <c r="Q64" s="356"/>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c r="BS64" s="260"/>
      <c r="BT64" s="260"/>
      <c r="BU64" s="260"/>
      <c r="BV64" s="260"/>
      <c r="BW64" s="260"/>
      <c r="BX64" s="260"/>
      <c r="BY64" s="260"/>
      <c r="BZ64" s="260"/>
      <c r="CA64" s="260"/>
      <c r="CB64" s="260"/>
      <c r="CC64" s="260"/>
      <c r="CD64" s="260"/>
      <c r="CE64" s="260"/>
      <c r="CF64" s="260"/>
      <c r="CG64" s="260"/>
      <c r="CH64" s="260"/>
      <c r="CI64" s="260"/>
      <c r="CJ64" s="260"/>
      <c r="CK64" s="260"/>
      <c r="CL64" s="260"/>
      <c r="CM64" s="260"/>
      <c r="CN64" s="260"/>
      <c r="CO64" s="260"/>
      <c r="CP64" s="260"/>
      <c r="CQ64" s="260"/>
      <c r="CR64" s="260"/>
      <c r="CS64" s="260"/>
      <c r="CT64" s="260"/>
      <c r="CU64" s="260"/>
      <c r="CV64" s="260"/>
      <c r="CW64" s="260"/>
      <c r="CX64" s="260"/>
      <c r="CY64" s="260"/>
      <c r="CZ64" s="260"/>
      <c r="DA64" s="260"/>
      <c r="DB64" s="260"/>
      <c r="DC64" s="260"/>
      <c r="DD64" s="260"/>
      <c r="DE64" s="260"/>
      <c r="DF64" s="260"/>
      <c r="DG64" s="260"/>
      <c r="DH64" s="353"/>
    </row>
    <row r="65" spans="1:112">
      <c r="A65" s="361"/>
      <c r="B65" s="353"/>
      <c r="C65" s="260"/>
      <c r="D65" s="260"/>
      <c r="E65" s="260"/>
      <c r="F65" s="260"/>
      <c r="G65" s="260"/>
      <c r="H65" s="260"/>
      <c r="I65" s="260"/>
      <c r="J65" s="260"/>
      <c r="K65" s="260"/>
      <c r="L65" s="260"/>
      <c r="M65" s="260"/>
      <c r="N65" s="260"/>
      <c r="O65" s="260"/>
      <c r="P65" s="356"/>
      <c r="Q65" s="356"/>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c r="BS65" s="260"/>
      <c r="BT65" s="260"/>
      <c r="BU65" s="260"/>
      <c r="BV65" s="260"/>
      <c r="BW65" s="260"/>
      <c r="BX65" s="260"/>
      <c r="BY65" s="260"/>
      <c r="BZ65" s="260"/>
      <c r="CA65" s="260"/>
      <c r="CB65" s="260"/>
      <c r="CC65" s="260"/>
      <c r="CD65" s="260"/>
      <c r="CE65" s="260"/>
      <c r="CF65" s="260"/>
      <c r="CG65" s="260"/>
      <c r="CH65" s="260"/>
      <c r="CI65" s="260"/>
      <c r="CJ65" s="260"/>
      <c r="CK65" s="260"/>
      <c r="CL65" s="260"/>
      <c r="CM65" s="260"/>
      <c r="CN65" s="260"/>
      <c r="CO65" s="260"/>
      <c r="CP65" s="260"/>
      <c r="CQ65" s="260"/>
      <c r="CR65" s="260"/>
      <c r="CS65" s="260"/>
      <c r="CT65" s="260"/>
      <c r="CU65" s="260"/>
      <c r="CV65" s="260"/>
      <c r="CW65" s="260"/>
      <c r="CX65" s="260"/>
      <c r="CY65" s="260"/>
      <c r="CZ65" s="260"/>
      <c r="DA65" s="260"/>
      <c r="DB65" s="260"/>
      <c r="DC65" s="260"/>
      <c r="DD65" s="260"/>
      <c r="DE65" s="260"/>
      <c r="DF65" s="260"/>
      <c r="DG65" s="260"/>
      <c r="DH65" s="353"/>
    </row>
    <row r="66" spans="1:112">
      <c r="A66" s="361"/>
      <c r="B66" s="353"/>
      <c r="C66" s="260"/>
      <c r="D66" s="260"/>
      <c r="E66" s="260"/>
      <c r="F66" s="260"/>
      <c r="G66" s="260"/>
      <c r="H66" s="260"/>
      <c r="I66" s="260"/>
      <c r="J66" s="260"/>
      <c r="K66" s="260"/>
      <c r="L66" s="260"/>
      <c r="M66" s="260"/>
      <c r="N66" s="260"/>
      <c r="O66" s="260"/>
      <c r="P66" s="356"/>
      <c r="Q66" s="356"/>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c r="BS66" s="260"/>
      <c r="BT66" s="260"/>
      <c r="BU66" s="260"/>
      <c r="BV66" s="260"/>
      <c r="BW66" s="260"/>
      <c r="BX66" s="260"/>
      <c r="BY66" s="260"/>
      <c r="BZ66" s="260"/>
      <c r="CA66" s="260"/>
      <c r="CB66" s="260"/>
      <c r="CC66" s="260"/>
      <c r="CD66" s="260"/>
      <c r="CE66" s="260"/>
      <c r="CF66" s="260"/>
      <c r="CG66" s="260"/>
      <c r="CH66" s="260"/>
      <c r="CI66" s="260"/>
      <c r="CJ66" s="260"/>
      <c r="CK66" s="260"/>
      <c r="CL66" s="260"/>
      <c r="CM66" s="260"/>
      <c r="CN66" s="260"/>
      <c r="CO66" s="260"/>
      <c r="CP66" s="260"/>
      <c r="CQ66" s="260"/>
      <c r="CR66" s="260"/>
      <c r="CS66" s="260"/>
      <c r="CT66" s="260"/>
      <c r="CU66" s="260"/>
      <c r="CV66" s="260"/>
      <c r="CW66" s="260"/>
      <c r="CX66" s="260"/>
      <c r="CY66" s="260"/>
      <c r="CZ66" s="260"/>
      <c r="DA66" s="260"/>
      <c r="DB66" s="260"/>
      <c r="DC66" s="260"/>
      <c r="DD66" s="260"/>
      <c r="DE66" s="260"/>
      <c r="DF66" s="260"/>
      <c r="DG66" s="260"/>
      <c r="DH66" s="353"/>
    </row>
    <row r="67" spans="1:112">
      <c r="A67" s="361"/>
      <c r="B67" s="353"/>
      <c r="C67" s="260"/>
      <c r="D67" s="260"/>
      <c r="E67" s="260"/>
      <c r="F67" s="260"/>
      <c r="G67" s="260"/>
      <c r="H67" s="260"/>
      <c r="I67" s="260"/>
      <c r="J67" s="260"/>
      <c r="K67" s="260"/>
      <c r="L67" s="260"/>
      <c r="M67" s="260"/>
      <c r="N67" s="260"/>
      <c r="O67" s="260"/>
      <c r="P67" s="356"/>
      <c r="Q67" s="356"/>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0"/>
      <c r="BB67" s="260"/>
      <c r="BC67" s="260"/>
      <c r="BD67" s="260"/>
      <c r="BE67" s="260"/>
      <c r="BF67" s="260"/>
      <c r="BG67" s="260"/>
      <c r="BH67" s="260"/>
      <c r="BI67" s="260"/>
      <c r="BJ67" s="260"/>
      <c r="BK67" s="260"/>
      <c r="BL67" s="260"/>
      <c r="BM67" s="260"/>
      <c r="BN67" s="260"/>
      <c r="BO67" s="260"/>
      <c r="BP67" s="260"/>
      <c r="BQ67" s="260"/>
      <c r="BR67" s="260"/>
      <c r="BS67" s="260"/>
      <c r="BT67" s="260"/>
      <c r="BU67" s="260"/>
      <c r="BV67" s="260"/>
      <c r="BW67" s="260"/>
      <c r="BX67" s="260"/>
      <c r="BY67" s="260"/>
      <c r="BZ67" s="260"/>
      <c r="CA67" s="260"/>
      <c r="CB67" s="260"/>
      <c r="CC67" s="260"/>
      <c r="CD67" s="260"/>
      <c r="CE67" s="260"/>
      <c r="CF67" s="260"/>
      <c r="CG67" s="260"/>
      <c r="CH67" s="260"/>
      <c r="CI67" s="260"/>
      <c r="CJ67" s="260"/>
      <c r="CK67" s="260"/>
      <c r="CL67" s="260"/>
      <c r="CM67" s="260"/>
      <c r="CN67" s="260"/>
      <c r="CO67" s="260"/>
      <c r="CP67" s="260"/>
      <c r="CQ67" s="260"/>
      <c r="CR67" s="260"/>
      <c r="CS67" s="260"/>
      <c r="CT67" s="260"/>
      <c r="CU67" s="260"/>
      <c r="CV67" s="260"/>
      <c r="CW67" s="260"/>
      <c r="CX67" s="260"/>
      <c r="CY67" s="260"/>
      <c r="CZ67" s="260"/>
      <c r="DA67" s="260"/>
      <c r="DB67" s="260"/>
      <c r="DC67" s="260"/>
      <c r="DD67" s="260"/>
      <c r="DE67" s="260"/>
      <c r="DF67" s="260"/>
      <c r="DG67" s="260"/>
      <c r="DH67" s="353"/>
    </row>
    <row r="68" spans="1:112">
      <c r="A68" s="361"/>
      <c r="B68" s="353"/>
      <c r="C68" s="260"/>
      <c r="D68" s="260"/>
      <c r="E68" s="260"/>
      <c r="F68" s="260"/>
      <c r="G68" s="260"/>
      <c r="H68" s="260"/>
      <c r="I68" s="260"/>
      <c r="J68" s="260"/>
      <c r="K68" s="260"/>
      <c r="L68" s="260"/>
      <c r="M68" s="260"/>
      <c r="N68" s="260"/>
      <c r="O68" s="260"/>
      <c r="P68" s="356"/>
      <c r="Q68" s="356"/>
      <c r="R68" s="260"/>
      <c r="S68" s="260"/>
      <c r="T68" s="260"/>
      <c r="U68" s="260"/>
      <c r="V68" s="260"/>
      <c r="W68" s="260"/>
      <c r="X68" s="260"/>
      <c r="Y68" s="260"/>
      <c r="Z68" s="260"/>
      <c r="AA68" s="260"/>
      <c r="AB68" s="260"/>
      <c r="AC68" s="260"/>
      <c r="AD68" s="260"/>
      <c r="AE68" s="260"/>
      <c r="AF68" s="260"/>
      <c r="AG68" s="260"/>
      <c r="AH68" s="260"/>
      <c r="AI68" s="260"/>
      <c r="AJ68" s="260"/>
      <c r="AK68" s="260"/>
      <c r="AL68" s="260"/>
      <c r="AM68" s="260"/>
      <c r="AN68" s="260"/>
      <c r="AO68" s="260"/>
      <c r="AP68" s="260"/>
      <c r="AQ68" s="260"/>
      <c r="AR68" s="260"/>
      <c r="AS68" s="260"/>
      <c r="AT68" s="260"/>
      <c r="AU68" s="260"/>
      <c r="AV68" s="260"/>
      <c r="AW68" s="260"/>
      <c r="AX68" s="260"/>
      <c r="AY68" s="260"/>
      <c r="AZ68" s="260"/>
      <c r="BA68" s="260"/>
      <c r="BB68" s="260"/>
      <c r="BC68" s="260"/>
      <c r="BD68" s="260"/>
      <c r="BE68" s="260"/>
      <c r="BF68" s="260"/>
      <c r="BG68" s="260"/>
      <c r="BH68" s="260"/>
      <c r="BI68" s="260"/>
      <c r="BJ68" s="260"/>
      <c r="BK68" s="260"/>
      <c r="BL68" s="260"/>
      <c r="BM68" s="260"/>
      <c r="BN68" s="260"/>
      <c r="BO68" s="260"/>
      <c r="BP68" s="260"/>
      <c r="BQ68" s="260"/>
      <c r="BR68" s="260"/>
      <c r="BS68" s="260"/>
      <c r="BT68" s="260"/>
      <c r="BU68" s="260"/>
      <c r="BV68" s="260"/>
      <c r="BW68" s="260"/>
      <c r="BX68" s="260"/>
      <c r="BY68" s="260"/>
      <c r="BZ68" s="260"/>
      <c r="CA68" s="260"/>
      <c r="CB68" s="260"/>
      <c r="CC68" s="260"/>
      <c r="CD68" s="260"/>
      <c r="CE68" s="260"/>
      <c r="CF68" s="260"/>
      <c r="CG68" s="260"/>
      <c r="CH68" s="260"/>
      <c r="CI68" s="260"/>
      <c r="CJ68" s="260"/>
      <c r="CK68" s="260"/>
      <c r="CL68" s="260"/>
      <c r="CM68" s="260"/>
      <c r="CN68" s="260"/>
      <c r="CO68" s="260"/>
      <c r="CP68" s="260"/>
      <c r="CQ68" s="260"/>
      <c r="CR68" s="260"/>
      <c r="CS68" s="260"/>
      <c r="CT68" s="260"/>
      <c r="CU68" s="260"/>
      <c r="CV68" s="260"/>
      <c r="CW68" s="260"/>
      <c r="CX68" s="260"/>
      <c r="CY68" s="260"/>
      <c r="CZ68" s="260"/>
      <c r="DA68" s="260"/>
      <c r="DB68" s="260"/>
      <c r="DC68" s="260"/>
      <c r="DD68" s="260"/>
      <c r="DE68" s="260"/>
      <c r="DF68" s="260"/>
      <c r="DG68" s="260"/>
      <c r="DH68" s="353"/>
    </row>
    <row r="69" spans="1:112">
      <c r="A69" s="361"/>
      <c r="B69" s="353"/>
      <c r="C69" s="260"/>
      <c r="D69" s="260"/>
      <c r="E69" s="260"/>
      <c r="F69" s="260"/>
      <c r="G69" s="260"/>
      <c r="H69" s="260"/>
      <c r="I69" s="260"/>
      <c r="J69" s="260"/>
      <c r="K69" s="260"/>
      <c r="L69" s="260"/>
      <c r="M69" s="260"/>
      <c r="N69" s="260"/>
      <c r="O69" s="260"/>
      <c r="P69" s="356"/>
      <c r="Q69" s="356"/>
      <c r="R69" s="260"/>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260"/>
      <c r="BE69" s="260"/>
      <c r="BF69" s="260"/>
      <c r="BG69" s="260"/>
      <c r="BH69" s="260"/>
      <c r="BI69" s="260"/>
      <c r="BJ69" s="260"/>
      <c r="BK69" s="260"/>
      <c r="BL69" s="260"/>
      <c r="BM69" s="260"/>
      <c r="BN69" s="260"/>
      <c r="BO69" s="260"/>
      <c r="BP69" s="260"/>
      <c r="BQ69" s="260"/>
      <c r="BR69" s="260"/>
      <c r="BS69" s="260"/>
      <c r="BT69" s="260"/>
      <c r="BU69" s="260"/>
      <c r="BV69" s="260"/>
      <c r="BW69" s="260"/>
      <c r="BX69" s="260"/>
      <c r="BY69" s="260"/>
      <c r="BZ69" s="260"/>
      <c r="CA69" s="260"/>
      <c r="CB69" s="260"/>
      <c r="CC69" s="260"/>
      <c r="CD69" s="260"/>
      <c r="CE69" s="260"/>
      <c r="CF69" s="260"/>
      <c r="CG69" s="260"/>
      <c r="CH69" s="260"/>
      <c r="CI69" s="260"/>
      <c r="CJ69" s="260"/>
      <c r="CK69" s="260"/>
      <c r="CL69" s="260"/>
      <c r="CM69" s="260"/>
      <c r="CN69" s="260"/>
      <c r="CO69" s="260"/>
      <c r="CP69" s="260"/>
      <c r="CQ69" s="260"/>
      <c r="CR69" s="260"/>
      <c r="CS69" s="260"/>
      <c r="CT69" s="260"/>
      <c r="CU69" s="260"/>
      <c r="CV69" s="260"/>
      <c r="CW69" s="260"/>
      <c r="CX69" s="260"/>
      <c r="CY69" s="260"/>
      <c r="CZ69" s="260"/>
      <c r="DA69" s="260"/>
      <c r="DB69" s="260"/>
      <c r="DC69" s="260"/>
      <c r="DD69" s="260"/>
      <c r="DE69" s="260"/>
      <c r="DF69" s="260"/>
      <c r="DG69" s="260"/>
      <c r="DH69" s="353"/>
    </row>
    <row r="70" spans="1:112">
      <c r="A70" s="361"/>
      <c r="B70" s="353"/>
      <c r="C70" s="260"/>
      <c r="D70" s="260"/>
      <c r="E70" s="260"/>
      <c r="F70" s="260"/>
      <c r="G70" s="260"/>
      <c r="H70" s="260"/>
      <c r="I70" s="260"/>
      <c r="J70" s="260"/>
      <c r="K70" s="260"/>
      <c r="L70" s="260"/>
      <c r="M70" s="260"/>
      <c r="N70" s="260"/>
      <c r="O70" s="260"/>
      <c r="P70" s="356"/>
      <c r="Q70" s="356"/>
      <c r="R70" s="260"/>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260"/>
      <c r="BE70" s="260"/>
      <c r="BF70" s="260"/>
      <c r="BG70" s="260"/>
      <c r="BH70" s="260"/>
      <c r="BI70" s="260"/>
      <c r="BJ70" s="260"/>
      <c r="BK70" s="260"/>
      <c r="BL70" s="260"/>
      <c r="BM70" s="260"/>
      <c r="BN70" s="260"/>
      <c r="BO70" s="260"/>
      <c r="BP70" s="260"/>
      <c r="BQ70" s="260"/>
      <c r="BR70" s="260"/>
      <c r="BS70" s="260"/>
      <c r="BT70" s="260"/>
      <c r="BU70" s="260"/>
      <c r="BV70" s="260"/>
      <c r="BW70" s="260"/>
      <c r="BX70" s="260"/>
      <c r="BY70" s="260"/>
      <c r="BZ70" s="260"/>
      <c r="CA70" s="260"/>
      <c r="CB70" s="260"/>
      <c r="CC70" s="260"/>
      <c r="CD70" s="260"/>
      <c r="CE70" s="260"/>
      <c r="CF70" s="260"/>
      <c r="CG70" s="260"/>
      <c r="CH70" s="260"/>
      <c r="CI70" s="260"/>
      <c r="CJ70" s="260"/>
      <c r="CK70" s="260"/>
      <c r="CL70" s="260"/>
      <c r="CM70" s="260"/>
      <c r="CN70" s="260"/>
      <c r="CO70" s="260"/>
      <c r="CP70" s="260"/>
      <c r="CQ70" s="260"/>
      <c r="CR70" s="260"/>
      <c r="CS70" s="260"/>
      <c r="CT70" s="260"/>
      <c r="CU70" s="260"/>
      <c r="CV70" s="260"/>
      <c r="CW70" s="260"/>
      <c r="CX70" s="260"/>
      <c r="CY70" s="260"/>
      <c r="CZ70" s="260"/>
      <c r="DA70" s="260"/>
      <c r="DB70" s="260"/>
      <c r="DC70" s="260"/>
      <c r="DD70" s="260"/>
      <c r="DE70" s="260"/>
      <c r="DF70" s="260"/>
      <c r="DG70" s="260"/>
      <c r="DH70" s="353"/>
    </row>
    <row r="71" spans="1:112" ht="12" thickBot="1">
      <c r="A71" s="362"/>
      <c r="B71" s="363"/>
      <c r="C71" s="364"/>
      <c r="D71" s="364"/>
      <c r="E71" s="364"/>
      <c r="F71" s="364"/>
      <c r="G71" s="364"/>
      <c r="H71" s="364"/>
      <c r="I71" s="364"/>
      <c r="J71" s="364"/>
      <c r="K71" s="364"/>
      <c r="L71" s="364"/>
      <c r="M71" s="364"/>
      <c r="N71" s="364"/>
      <c r="O71" s="364"/>
      <c r="P71" s="365"/>
      <c r="Q71" s="365"/>
      <c r="R71" s="364"/>
      <c r="S71" s="364"/>
      <c r="T71" s="364"/>
      <c r="U71" s="364"/>
      <c r="V71" s="364"/>
      <c r="W71" s="364"/>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4"/>
      <c r="AZ71" s="364"/>
      <c r="BA71" s="364"/>
      <c r="BB71" s="364"/>
      <c r="BC71" s="364"/>
      <c r="BD71" s="364"/>
      <c r="BE71" s="364"/>
      <c r="BF71" s="364"/>
      <c r="BG71" s="364"/>
      <c r="BH71" s="364"/>
      <c r="BI71" s="364"/>
      <c r="BJ71" s="364"/>
      <c r="BK71" s="364"/>
      <c r="BL71" s="364"/>
      <c r="BM71" s="364"/>
      <c r="BN71" s="364"/>
      <c r="BO71" s="364"/>
      <c r="BP71" s="364"/>
      <c r="BQ71" s="364"/>
      <c r="BR71" s="364"/>
      <c r="BS71" s="364"/>
      <c r="BT71" s="364"/>
      <c r="BU71" s="364"/>
      <c r="BV71" s="364"/>
      <c r="BW71" s="364"/>
      <c r="BX71" s="364"/>
      <c r="BY71" s="364"/>
      <c r="BZ71" s="364"/>
      <c r="CA71" s="364"/>
      <c r="CB71" s="364"/>
      <c r="CC71" s="364"/>
      <c r="CD71" s="364"/>
      <c r="CE71" s="364"/>
      <c r="CF71" s="364"/>
      <c r="CG71" s="364"/>
      <c r="CH71" s="364"/>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3"/>
    </row>
  </sheetData>
  <pageMargins left="0.7" right="0.7" top="0.75" bottom="0.75" header="0.3" footer="0.3"/>
  <pageSetup paperSize="9" orientation="portrait"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6" tint="0.79998168889431442"/>
  </sheetPr>
  <dimension ref="A1:AM811"/>
  <sheetViews>
    <sheetView workbookViewId="0"/>
  </sheetViews>
  <sheetFormatPr baseColWidth="10" defaultColWidth="11.5703125" defaultRowHeight="15"/>
  <sheetData>
    <row r="1" spans="1:39" ht="18.75">
      <c r="A1" s="113" t="str">
        <f>"TQoL Index of "&amp;'ESPON Dashboard'!D68&amp;" regions"</f>
        <v>TQoL Index of 091 regions</v>
      </c>
      <c r="B1" s="113"/>
      <c r="C1" s="113"/>
      <c r="D1" s="113"/>
    </row>
    <row r="2" spans="1:39" ht="10.5" customHeight="1" thickBot="1"/>
    <row r="3" spans="1:39" ht="15.75" thickBot="1">
      <c r="A3" s="40" t="e">
        <f>'ESPON Dashboard'!#REF!</f>
        <v>#REF!</v>
      </c>
      <c r="B3" s="118" t="s">
        <v>1</v>
      </c>
      <c r="C3" s="115" t="s">
        <v>3</v>
      </c>
      <c r="D3" s="119" t="s">
        <v>4</v>
      </c>
      <c r="E3" s="41" t="s">
        <v>5</v>
      </c>
      <c r="F3" s="41" t="s">
        <v>6</v>
      </c>
      <c r="G3" s="42" t="s">
        <v>7</v>
      </c>
      <c r="H3" s="41" t="s">
        <v>8</v>
      </c>
      <c r="I3" s="41" t="s">
        <v>9</v>
      </c>
      <c r="J3" s="41" t="s">
        <v>10</v>
      </c>
      <c r="K3" s="41" t="s">
        <v>11</v>
      </c>
      <c r="L3" s="41" t="s">
        <v>12</v>
      </c>
      <c r="M3" s="42" t="s">
        <v>13</v>
      </c>
      <c r="N3" s="43" t="s">
        <v>14</v>
      </c>
      <c r="O3" s="42" t="s">
        <v>15</v>
      </c>
      <c r="P3" s="44" t="s">
        <v>16</v>
      </c>
      <c r="Q3" s="45" t="s">
        <v>17</v>
      </c>
      <c r="R3" s="44" t="s">
        <v>18</v>
      </c>
      <c r="S3" s="45" t="s">
        <v>19</v>
      </c>
      <c r="T3" s="44">
        <v>31</v>
      </c>
      <c r="U3" s="45" t="s">
        <v>20</v>
      </c>
      <c r="V3" s="46" t="s">
        <v>21</v>
      </c>
      <c r="W3" s="47" t="s">
        <v>22</v>
      </c>
      <c r="X3" s="46" t="s">
        <v>23</v>
      </c>
      <c r="Y3" s="47" t="s">
        <v>24</v>
      </c>
      <c r="Z3" s="47" t="s">
        <v>25</v>
      </c>
      <c r="AA3" s="48" t="s">
        <v>26</v>
      </c>
      <c r="AB3" s="49" t="s">
        <v>27</v>
      </c>
      <c r="AC3" s="49" t="s">
        <v>28</v>
      </c>
      <c r="AD3" s="50" t="s">
        <v>29</v>
      </c>
      <c r="AE3" s="51" t="s">
        <v>30</v>
      </c>
      <c r="AF3" s="51" t="s">
        <v>31</v>
      </c>
      <c r="AG3" s="52" t="s">
        <v>32</v>
      </c>
      <c r="AH3" s="53" t="s">
        <v>33</v>
      </c>
      <c r="AI3" s="53" t="s">
        <v>34</v>
      </c>
      <c r="AJ3" s="54" t="s">
        <v>35</v>
      </c>
      <c r="AK3" s="55" t="s">
        <v>36</v>
      </c>
      <c r="AL3" s="56" t="s">
        <v>37</v>
      </c>
      <c r="AM3" s="57" t="s">
        <v>38</v>
      </c>
    </row>
    <row r="4" spans="1:39">
      <c r="A4" s="58">
        <v>0</v>
      </c>
      <c r="B4" s="120" t="str">
        <f>IFERROR(INDEX(TQoL_Indexes!$B$9:$AK$58,MATCH($A$3,TQoL_Indexes!#REF!,0)+$A4,MATCH(B$3,TQoL_Indexes!$B$8:$AK$8,0)),"")</f>
        <v/>
      </c>
      <c r="C4" s="86" t="str">
        <f>IFERROR(INDEX(TQoL_Indexes!$B$9:$AK$58,MATCH($A$3,TQoL_Indexes!#REF!,0)+$A4,MATCH(C$3,TQoL_Indexes!$B$8:$AK$8,0)),"")</f>
        <v/>
      </c>
      <c r="D4" s="87" t="str">
        <f>IFERROR(INDEX(TQoL_Indexes!$B$9:$AK$58,MATCH($A$3,TQoL_Indexes!#REF!,0)+$A4,MATCH(D$3,TQoL_Indexes!$B$8:$AK$8,0)),"")</f>
        <v/>
      </c>
      <c r="E4" s="86" t="str">
        <f>IFERROR(INDEX(TQoL_Indexes!$B$9:$AK$58,MATCH($A$3,TQoL_Indexes!#REF!,0)+$A4,MATCH(E$3,TQoL_Indexes!$B$8:$AK$8,0)),"")</f>
        <v/>
      </c>
      <c r="F4" s="86" t="str">
        <f>IFERROR(INDEX(TQoL_Indexes!$B$9:$AK$58,MATCH($A$3,TQoL_Indexes!#REF!,0)+$A4,MATCH(F$3,TQoL_Indexes!$B$8:$AK$8,0)),"")</f>
        <v/>
      </c>
      <c r="G4" s="86" t="str">
        <f>IFERROR(INDEX(TQoL_Indexes!$B$9:$AK$58,MATCH($A$3,TQoL_Indexes!#REF!,0)+$A4,MATCH(G$3,TQoL_Indexes!$B$8:$AK$8,0)),"")</f>
        <v/>
      </c>
      <c r="H4" s="86" t="str">
        <f>IFERROR(INDEX(TQoL_Indexes!$B$9:$AK$58,MATCH($A$3,TQoL_Indexes!#REF!,0)+$A4,MATCH(H$3,TQoL_Indexes!$B$8:$AK$8,0)),"")</f>
        <v/>
      </c>
      <c r="I4" s="86" t="str">
        <f>IFERROR(INDEX(TQoL_Indexes!$B$9:$AK$58,MATCH($A$3,TQoL_Indexes!#REF!,0)+$A4,MATCH(I$3,TQoL_Indexes!$B$8:$AK$8,0)),"")</f>
        <v/>
      </c>
      <c r="J4" s="86" t="str">
        <f>IFERROR(INDEX(TQoL_Indexes!$B$9:$AK$58,MATCH($A$3,TQoL_Indexes!#REF!,0)+$A4,MATCH(J$3,TQoL_Indexes!$B$8:$AK$8,0)),"")</f>
        <v/>
      </c>
      <c r="K4" s="86" t="str">
        <f>IFERROR(INDEX(TQoL_Indexes!$B$9:$AK$58,MATCH($A$3,TQoL_Indexes!#REF!,0)+$A4,MATCH(K$3,TQoL_Indexes!$B$8:$AK$8,0)),"")</f>
        <v/>
      </c>
      <c r="L4" s="86" t="str">
        <f>IFERROR(INDEX(TQoL_Indexes!$B$9:$AK$58,MATCH($A$3,TQoL_Indexes!#REF!,0)+$A4,MATCH(L$3,TQoL_Indexes!$B$8:$AK$8,0)),"")</f>
        <v/>
      </c>
      <c r="M4" s="86" t="str">
        <f>IFERROR(INDEX(TQoL_Indexes!$B$9:$AK$58,MATCH($A$3,TQoL_Indexes!#REF!,0)+$A4,MATCH(M$3,TQoL_Indexes!$B$8:$AK$8,0)),"")</f>
        <v/>
      </c>
      <c r="N4" s="86" t="str">
        <f>IFERROR(INDEX(TQoL_Indexes!$B$9:$AK$58,MATCH($A$3,TQoL_Indexes!#REF!,0)+$A4,MATCH(N$3,TQoL_Indexes!$B$8:$AK$8,0)),"")</f>
        <v/>
      </c>
      <c r="O4" s="86" t="str">
        <f>IFERROR(INDEX(TQoL_Indexes!$B$9:$AK$58,MATCH($A$3,TQoL_Indexes!#REF!,0)+$A4,MATCH(O$3,TQoL_Indexes!$B$8:$AK$8,0)),"")</f>
        <v/>
      </c>
      <c r="P4" s="86" t="str">
        <f>IFERROR(INDEX(TQoL_Indexes!$B$9:$AK$58,MATCH($A$3,TQoL_Indexes!#REF!,0)+$A4,MATCH(P$3,TQoL_Indexes!$B$8:$AK$8,0)),"")</f>
        <v/>
      </c>
      <c r="Q4" s="86" t="str">
        <f>IFERROR(INDEX(TQoL_Indexes!$B$9:$AK$58,MATCH($A$3,TQoL_Indexes!#REF!,0)+$A4,MATCH(Q$3,TQoL_Indexes!$B$8:$AK$8,0)),"")</f>
        <v/>
      </c>
      <c r="R4" s="86" t="str">
        <f>IFERROR(INDEX(TQoL_Indexes!$B$9:$AK$58,MATCH($A$3,TQoL_Indexes!#REF!,0)+$A4,MATCH(R$3,TQoL_Indexes!$B$8:$AK$8,0)),"")</f>
        <v/>
      </c>
      <c r="S4" s="86" t="str">
        <f>IFERROR(INDEX(TQoL_Indexes!$B$9:$AK$58,MATCH($A$3,TQoL_Indexes!#REF!,0)+$A4,MATCH(S$3,TQoL_Indexes!$B$8:$AK$8,0)),"")</f>
        <v/>
      </c>
      <c r="T4" s="86" t="str">
        <f>IFERROR(INDEX(TQoL_Indexes!$B$9:$AK$58,MATCH($A$3,TQoL_Indexes!#REF!,0)+$A4,MATCH(T$3,TQoL_Indexes!$B$8:$AK$8,0)),"")</f>
        <v/>
      </c>
      <c r="U4" s="86" t="str">
        <f>IFERROR(INDEX(TQoL_Indexes!$B$9:$AK$58,MATCH($A$3,TQoL_Indexes!#REF!,0)+$A4,MATCH(U$3,TQoL_Indexes!$B$8:$AK$8,0)),"")</f>
        <v/>
      </c>
      <c r="V4" s="86" t="str">
        <f>IFERROR(INDEX(TQoL_Indexes!$B$9:$AK$58,MATCH($A$3,TQoL_Indexes!#REF!,0)+$A4,MATCH(V$3,TQoL_Indexes!$B$8:$AK$8,0)),"")</f>
        <v/>
      </c>
      <c r="W4" s="86" t="str">
        <f>IFERROR(INDEX(TQoL_Indexes!$B$9:$AK$58,MATCH($A$3,TQoL_Indexes!#REF!,0)+$A4,MATCH(W$3,TQoL_Indexes!$B$8:$AK$8,0)),"")</f>
        <v/>
      </c>
      <c r="X4" s="86" t="str">
        <f>IFERROR(INDEX(TQoL_Indexes!$B$9:$AK$58,MATCH($A$3,TQoL_Indexes!#REF!,0)+$A4,MATCH(X$3,TQoL_Indexes!$B$8:$AK$8,0)),"")</f>
        <v/>
      </c>
      <c r="Y4" s="86" t="str">
        <f>IFERROR(INDEX(TQoL_Indexes!$B$9:$AK$58,MATCH($A$3,TQoL_Indexes!#REF!,0)+$A4,MATCH(Y$3,TQoL_Indexes!$B$8:$AK$8,0)),"")</f>
        <v/>
      </c>
      <c r="Z4" s="86" t="str">
        <f>IFERROR(INDEX(TQoL_Indexes!$B$9:$AK$58,MATCH($A$3,TQoL_Indexes!#REF!,0)+$A4,MATCH(Z$3,TQoL_Indexes!$B$8:$AK$8,0)),"")</f>
        <v/>
      </c>
      <c r="AA4" s="86" t="str">
        <f>IFERROR(INDEX(TQoL_Indexes!$B$9:$AK$58,MATCH($A$3,TQoL_Indexes!#REF!,0)+$A4,MATCH(AA$3,TQoL_Indexes!$B$8:$AK$8,0)),"")</f>
        <v/>
      </c>
      <c r="AB4" s="86" t="str">
        <f>IFERROR(INDEX(TQoL_Indexes!$B$9:$AK$58,MATCH($A$3,TQoL_Indexes!#REF!,0)+$A4,MATCH(AB$3,TQoL_Indexes!$B$8:$AK$8,0)),"")</f>
        <v/>
      </c>
      <c r="AC4" s="86" t="str">
        <f>IFERROR(INDEX(TQoL_Indexes!$B$9:$AK$58,MATCH($A$3,TQoL_Indexes!#REF!,0)+$A4,MATCH(AC$3,TQoL_Indexes!$B$8:$AK$8,0)),"")</f>
        <v/>
      </c>
      <c r="AD4" s="86" t="str">
        <f>IFERROR(INDEX(TQoL_Indexes!$B$9:$AK$58,MATCH($A$3,TQoL_Indexes!#REF!,0)+$A4,MATCH(AD$3,TQoL_Indexes!$B$8:$AK$8,0)),"")</f>
        <v/>
      </c>
      <c r="AE4" s="86" t="str">
        <f>IFERROR(INDEX(TQoL_Indexes!$B$9:$AK$58,MATCH($A$3,TQoL_Indexes!#REF!,0)+$A4,MATCH(AE$3,TQoL_Indexes!$B$8:$AK$8,0)),"")</f>
        <v/>
      </c>
      <c r="AF4" s="86" t="str">
        <f>IFERROR(INDEX(TQoL_Indexes!$B$9:$AK$58,MATCH($A$3,TQoL_Indexes!#REF!,0)+$A4,MATCH(AF$3,TQoL_Indexes!$B$8:$AK$8,0)),"")</f>
        <v/>
      </c>
      <c r="AG4" s="86" t="str">
        <f>IFERROR(INDEX(TQoL_Indexes!$B$9:$AK$58,MATCH($A$3,TQoL_Indexes!#REF!,0)+$A4,MATCH(AG$3,TQoL_Indexes!$B$8:$AK$8,0)),"")</f>
        <v/>
      </c>
      <c r="AH4" s="86" t="str">
        <f>IFERROR(INDEX(TQoL_Indexes!$B$9:$AK$58,MATCH($A$3,TQoL_Indexes!#REF!,0)+$A4,MATCH(AH$3,TQoL_Indexes!$B$8:$AK$8,0)),"")</f>
        <v/>
      </c>
      <c r="AI4" s="86" t="str">
        <f>IFERROR(INDEX(TQoL_Indexes!$B$9:$AK$58,MATCH($A$3,TQoL_Indexes!#REF!,0)+$A4,MATCH(AI$3,TQoL_Indexes!$B$8:$AK$8,0)),"")</f>
        <v/>
      </c>
      <c r="AJ4" s="86" t="str">
        <f>IFERROR(INDEX(TQoL_Indexes!$B$9:$AK$58,MATCH($A$3,TQoL_Indexes!#REF!,0)+$A4,MATCH(AJ$3,TQoL_Indexes!$B$8:$AK$8,0)),"")</f>
        <v/>
      </c>
      <c r="AK4" s="86" t="str">
        <f>IFERROR(INDEX(TQoL_Indexes!$B$9:$AK$58,MATCH($A$3,TQoL_Indexes!#REF!,0)+$A4,MATCH(AK$3,TQoL_Indexes!$B$8:$AK$8,0)),"")</f>
        <v/>
      </c>
      <c r="AL4" s="86" t="str">
        <f>IFERROR(INDEX(TQoL_Indexes!$B$9:$AK$58,MATCH($A$3,TQoL_Indexes!#REF!,0)+$A4,MATCH(AL$3,TQoL_Indexes!$B$8:$AK$8,0)),"")</f>
        <v/>
      </c>
      <c r="AM4" s="87" t="str">
        <f>IFERROR(INDEX(TQoL_Indexes!$B$9:$AK$58,MATCH($A$3,TQoL_Indexes!#REF!,0)+$A4,MATCH(AM$3,TQoL_Indexes!$B$8:$AK$8,0)),"")</f>
        <v/>
      </c>
    </row>
    <row r="5" spans="1:39">
      <c r="A5" s="58" t="str">
        <f>IFERROR(IF(A4+1&lt;COUNTIF(TQoL_Indexes!#REF!,$A$3),A4+1,""),"")</f>
        <v/>
      </c>
      <c r="B5" s="121" t="str">
        <f>IFERROR(INDEX(TQoL_Indexes!$B$9:$AK$58,MATCH($A$3,TQoL_Indexes!#REF!,0)+$A5,MATCH(B$3,TQoL_Indexes!$B$8:$AK$8,0)),"")</f>
        <v/>
      </c>
      <c r="C5" s="116" t="str">
        <f>IFERROR(INDEX(TQoL_Indexes!$B$9:$AK$58,MATCH($A$3,TQoL_Indexes!#REF!,0)+$A5,MATCH(C$3,TQoL_Indexes!$B$8:$AK$8,0)),"")</f>
        <v/>
      </c>
      <c r="D5" s="122" t="str">
        <f>IFERROR(INDEX(TQoL_Indexes!$B$9:$AK$58,MATCH($A$3,TQoL_Indexes!#REF!,0)+$A5,MATCH(D$3,TQoL_Indexes!$B$8:$AK$8,0)),"")</f>
        <v/>
      </c>
      <c r="E5" s="86" t="str">
        <f>IFERROR(INDEX(TQoL_Indexes!$B$9:$AK$58,MATCH($A$3,TQoL_Indexes!#REF!,0)+$A5,MATCH(E$3,TQoL_Indexes!$B$8:$AK$8,0)),"")</f>
        <v/>
      </c>
      <c r="F5" s="86" t="str">
        <f>IFERROR(INDEX(TQoL_Indexes!$B$9:$AK$58,MATCH($A$3,TQoL_Indexes!#REF!,0)+$A5,MATCH(F$3,TQoL_Indexes!$B$8:$AK$8,0)),"")</f>
        <v/>
      </c>
      <c r="G5" s="86" t="str">
        <f>IFERROR(INDEX(TQoL_Indexes!$B$9:$AK$58,MATCH($A$3,TQoL_Indexes!#REF!,0)+$A5,MATCH(G$3,TQoL_Indexes!$B$8:$AK$8,0)),"")</f>
        <v/>
      </c>
      <c r="H5" s="86" t="str">
        <f>IFERROR(INDEX(TQoL_Indexes!$B$9:$AK$58,MATCH($A$3,TQoL_Indexes!#REF!,0)+$A5,MATCH(H$3,TQoL_Indexes!$B$8:$AK$8,0)),"")</f>
        <v/>
      </c>
      <c r="I5" s="86" t="str">
        <f>IFERROR(INDEX(TQoL_Indexes!$B$9:$AK$58,MATCH($A$3,TQoL_Indexes!#REF!,0)+$A5,MATCH(I$3,TQoL_Indexes!$B$8:$AK$8,0)),"")</f>
        <v/>
      </c>
      <c r="J5" s="86" t="str">
        <f>IFERROR(INDEX(TQoL_Indexes!$B$9:$AK$58,MATCH($A$3,TQoL_Indexes!#REF!,0)+$A5,MATCH(J$3,TQoL_Indexes!$B$8:$AK$8,0)),"")</f>
        <v/>
      </c>
      <c r="K5" s="86" t="str">
        <f>IFERROR(INDEX(TQoL_Indexes!$B$9:$AK$58,MATCH($A$3,TQoL_Indexes!#REF!,0)+$A5,MATCH(K$3,TQoL_Indexes!$B$8:$AK$8,0)),"")</f>
        <v/>
      </c>
      <c r="L5" s="86" t="str">
        <f>IFERROR(INDEX(TQoL_Indexes!$B$9:$AK$58,MATCH($A$3,TQoL_Indexes!#REF!,0)+$A5,MATCH(L$3,TQoL_Indexes!$B$8:$AK$8,0)),"")</f>
        <v/>
      </c>
      <c r="M5" s="86" t="str">
        <f>IFERROR(INDEX(TQoL_Indexes!$B$9:$AK$58,MATCH($A$3,TQoL_Indexes!#REF!,0)+$A5,MATCH(M$3,TQoL_Indexes!$B$8:$AK$8,0)),"")</f>
        <v/>
      </c>
      <c r="N5" s="86" t="str">
        <f>IFERROR(INDEX(TQoL_Indexes!$B$9:$AK$58,MATCH($A$3,TQoL_Indexes!#REF!,0)+$A5,MATCH(N$3,TQoL_Indexes!$B$8:$AK$8,0)),"")</f>
        <v/>
      </c>
      <c r="O5" s="86" t="str">
        <f>IFERROR(INDEX(TQoL_Indexes!$B$9:$AK$58,MATCH($A$3,TQoL_Indexes!#REF!,0)+$A5,MATCH(O$3,TQoL_Indexes!$B$8:$AK$8,0)),"")</f>
        <v/>
      </c>
      <c r="P5" s="86" t="str">
        <f>IFERROR(INDEX(TQoL_Indexes!$B$9:$AK$58,MATCH($A$3,TQoL_Indexes!#REF!,0)+$A5,MATCH(P$3,TQoL_Indexes!$B$8:$AK$8,0)),"")</f>
        <v/>
      </c>
      <c r="Q5" s="86" t="str">
        <f>IFERROR(INDEX(TQoL_Indexes!$B$9:$AK$58,MATCH($A$3,TQoL_Indexes!#REF!,0)+$A5,MATCH(Q$3,TQoL_Indexes!$B$8:$AK$8,0)),"")</f>
        <v/>
      </c>
      <c r="R5" s="86" t="str">
        <f>IFERROR(INDEX(TQoL_Indexes!$B$9:$AK$58,MATCH($A$3,TQoL_Indexes!#REF!,0)+$A5,MATCH(R$3,TQoL_Indexes!$B$8:$AK$8,0)),"")</f>
        <v/>
      </c>
      <c r="S5" s="86" t="str">
        <f>IFERROR(INDEX(TQoL_Indexes!$B$9:$AK$58,MATCH($A$3,TQoL_Indexes!#REF!,0)+$A5,MATCH(S$3,TQoL_Indexes!$B$8:$AK$8,0)),"")</f>
        <v/>
      </c>
      <c r="T5" s="86" t="str">
        <f>IFERROR(INDEX(TQoL_Indexes!$B$9:$AK$58,MATCH($A$3,TQoL_Indexes!#REF!,0)+$A5,MATCH(T$3,TQoL_Indexes!$B$8:$AK$8,0)),"")</f>
        <v/>
      </c>
      <c r="U5" s="86" t="str">
        <f>IFERROR(INDEX(TQoL_Indexes!$B$9:$AK$58,MATCH($A$3,TQoL_Indexes!#REF!,0)+$A5,MATCH(U$3,TQoL_Indexes!$B$8:$AK$8,0)),"")</f>
        <v/>
      </c>
      <c r="V5" s="86" t="str">
        <f>IFERROR(INDEX(TQoL_Indexes!$B$9:$AK$58,MATCH($A$3,TQoL_Indexes!#REF!,0)+$A5,MATCH(V$3,TQoL_Indexes!$B$8:$AK$8,0)),"")</f>
        <v/>
      </c>
      <c r="W5" s="86" t="str">
        <f>IFERROR(INDEX(TQoL_Indexes!$B$9:$AK$58,MATCH($A$3,TQoL_Indexes!#REF!,0)+$A5,MATCH(W$3,TQoL_Indexes!$B$8:$AK$8,0)),"")</f>
        <v/>
      </c>
      <c r="X5" s="86" t="str">
        <f>IFERROR(INDEX(TQoL_Indexes!$B$9:$AK$58,MATCH($A$3,TQoL_Indexes!#REF!,0)+$A5,MATCH(X$3,TQoL_Indexes!$B$8:$AK$8,0)),"")</f>
        <v/>
      </c>
      <c r="Y5" s="86" t="str">
        <f>IFERROR(INDEX(TQoL_Indexes!$B$9:$AK$58,MATCH($A$3,TQoL_Indexes!#REF!,0)+$A5,MATCH(Y$3,TQoL_Indexes!$B$8:$AK$8,0)),"")</f>
        <v/>
      </c>
      <c r="Z5" s="86" t="str">
        <f>IFERROR(INDEX(TQoL_Indexes!$B$9:$AK$58,MATCH($A$3,TQoL_Indexes!#REF!,0)+$A5,MATCH(Z$3,TQoL_Indexes!$B$8:$AK$8,0)),"")</f>
        <v/>
      </c>
      <c r="AA5" s="86" t="str">
        <f>IFERROR(INDEX(TQoL_Indexes!$B$9:$AK$58,MATCH($A$3,TQoL_Indexes!#REF!,0)+$A5,MATCH(AA$3,TQoL_Indexes!$B$8:$AK$8,0)),"")</f>
        <v/>
      </c>
      <c r="AB5" s="86" t="str">
        <f>IFERROR(INDEX(TQoL_Indexes!$B$9:$AK$58,MATCH($A$3,TQoL_Indexes!#REF!,0)+$A5,MATCH(AB$3,TQoL_Indexes!$B$8:$AK$8,0)),"")</f>
        <v/>
      </c>
      <c r="AC5" s="86" t="str">
        <f>IFERROR(INDEX(TQoL_Indexes!$B$9:$AK$58,MATCH($A$3,TQoL_Indexes!#REF!,0)+$A5,MATCH(AC$3,TQoL_Indexes!$B$8:$AK$8,0)),"")</f>
        <v/>
      </c>
      <c r="AD5" s="86" t="str">
        <f>IFERROR(INDEX(TQoL_Indexes!$B$9:$AK$58,MATCH($A$3,TQoL_Indexes!#REF!,0)+$A5,MATCH(AD$3,TQoL_Indexes!$B$8:$AK$8,0)),"")</f>
        <v/>
      </c>
      <c r="AE5" s="86" t="str">
        <f>IFERROR(INDEX(TQoL_Indexes!$B$9:$AK$58,MATCH($A$3,TQoL_Indexes!#REF!,0)+$A5,MATCH(AE$3,TQoL_Indexes!$B$8:$AK$8,0)),"")</f>
        <v/>
      </c>
      <c r="AF5" s="86" t="str">
        <f>IFERROR(INDEX(TQoL_Indexes!$B$9:$AK$58,MATCH($A$3,TQoL_Indexes!#REF!,0)+$A5,MATCH(AF$3,TQoL_Indexes!$B$8:$AK$8,0)),"")</f>
        <v/>
      </c>
      <c r="AG5" s="86" t="str">
        <f>IFERROR(INDEX(TQoL_Indexes!$B$9:$AK$58,MATCH($A$3,TQoL_Indexes!#REF!,0)+$A5,MATCH(AG$3,TQoL_Indexes!$B$8:$AK$8,0)),"")</f>
        <v/>
      </c>
      <c r="AH5" s="86" t="str">
        <f>IFERROR(INDEX(TQoL_Indexes!$B$9:$AK$58,MATCH($A$3,TQoL_Indexes!#REF!,0)+$A5,MATCH(AH$3,TQoL_Indexes!$B$8:$AK$8,0)),"")</f>
        <v/>
      </c>
      <c r="AI5" s="86" t="str">
        <f>IFERROR(INDEX(TQoL_Indexes!$B$9:$AK$58,MATCH($A$3,TQoL_Indexes!#REF!,0)+$A5,MATCH(AI$3,TQoL_Indexes!$B$8:$AK$8,0)),"")</f>
        <v/>
      </c>
      <c r="AJ5" s="86" t="str">
        <f>IFERROR(INDEX(TQoL_Indexes!$B$9:$AK$58,MATCH($A$3,TQoL_Indexes!#REF!,0)+$A5,MATCH(AJ$3,TQoL_Indexes!$B$8:$AK$8,0)),"")</f>
        <v/>
      </c>
      <c r="AK5" s="86" t="str">
        <f>IFERROR(INDEX(TQoL_Indexes!$B$9:$AK$58,MATCH($A$3,TQoL_Indexes!#REF!,0)+$A5,MATCH(AK$3,TQoL_Indexes!$B$8:$AK$8,0)),"")</f>
        <v/>
      </c>
      <c r="AL5" s="86" t="str">
        <f>IFERROR(INDEX(TQoL_Indexes!$B$9:$AK$58,MATCH($A$3,TQoL_Indexes!#REF!,0)+$A5,MATCH(AL$3,TQoL_Indexes!$B$8:$AK$8,0)),"")</f>
        <v/>
      </c>
      <c r="AM5" s="87" t="str">
        <f>IFERROR(INDEX(TQoL_Indexes!$B$9:$AK$58,MATCH($A$3,TQoL_Indexes!#REF!,0)+$A5,MATCH(AM$3,TQoL_Indexes!$B$8:$AK$8,0)),"")</f>
        <v/>
      </c>
    </row>
    <row r="6" spans="1:39">
      <c r="A6" s="58" t="str">
        <f>IFERROR(IF(A5+1&lt;COUNTIF(TQoL_Indexes!#REF!,Aux_Country!$A$3),A5+1,""),"")</f>
        <v/>
      </c>
      <c r="B6" s="121" t="str">
        <f>IFERROR(INDEX(TQoL_Indexes!$B$9:$AK$58,MATCH($A$3,TQoL_Indexes!#REF!,0)+$A6,MATCH(B$3,TQoL_Indexes!$B$8:$AK$8,0)),"")</f>
        <v/>
      </c>
      <c r="C6" s="116" t="str">
        <f>IFERROR(INDEX(TQoL_Indexes!$B$9:$AK$58,MATCH($A$3,TQoL_Indexes!#REF!,0)+$A6,MATCH(C$3,TQoL_Indexes!$B$8:$AK$8,0)),"")</f>
        <v/>
      </c>
      <c r="D6" s="122" t="str">
        <f>IFERROR(INDEX(TQoL_Indexes!$B$9:$AK$58,MATCH($A$3,TQoL_Indexes!#REF!,0)+$A6,MATCH(D$3,TQoL_Indexes!$B$8:$AK$8,0)),"")</f>
        <v/>
      </c>
      <c r="E6" s="86" t="str">
        <f>IFERROR(INDEX(TQoL_Indexes!$B$9:$AK$58,MATCH($A$3,TQoL_Indexes!#REF!,0)+$A6,MATCH(E$3,TQoL_Indexes!$B$8:$AK$8,0)),"")</f>
        <v/>
      </c>
      <c r="F6" s="86" t="str">
        <f>IFERROR(INDEX(TQoL_Indexes!$B$9:$AK$58,MATCH($A$3,TQoL_Indexes!#REF!,0)+$A6,MATCH(F$3,TQoL_Indexes!$B$8:$AK$8,0)),"")</f>
        <v/>
      </c>
      <c r="G6" s="86" t="str">
        <f>IFERROR(INDEX(TQoL_Indexes!$B$9:$AK$58,MATCH($A$3,TQoL_Indexes!#REF!,0)+$A6,MATCH(G$3,TQoL_Indexes!$B$8:$AK$8,0)),"")</f>
        <v/>
      </c>
      <c r="H6" s="86" t="str">
        <f>IFERROR(INDEX(TQoL_Indexes!$B$9:$AK$58,MATCH($A$3,TQoL_Indexes!#REF!,0)+$A6,MATCH(H$3,TQoL_Indexes!$B$8:$AK$8,0)),"")</f>
        <v/>
      </c>
      <c r="I6" s="86" t="str">
        <f>IFERROR(INDEX(TQoL_Indexes!$B$9:$AK$58,MATCH($A$3,TQoL_Indexes!#REF!,0)+$A6,MATCH(I$3,TQoL_Indexes!$B$8:$AK$8,0)),"")</f>
        <v/>
      </c>
      <c r="J6" s="86" t="str">
        <f>IFERROR(INDEX(TQoL_Indexes!$B$9:$AK$58,MATCH($A$3,TQoL_Indexes!#REF!,0)+$A6,MATCH(J$3,TQoL_Indexes!$B$8:$AK$8,0)),"")</f>
        <v/>
      </c>
      <c r="K6" s="86" t="str">
        <f>IFERROR(INDEX(TQoL_Indexes!$B$9:$AK$58,MATCH($A$3,TQoL_Indexes!#REF!,0)+$A6,MATCH(K$3,TQoL_Indexes!$B$8:$AK$8,0)),"")</f>
        <v/>
      </c>
      <c r="L6" s="86" t="str">
        <f>IFERROR(INDEX(TQoL_Indexes!$B$9:$AK$58,MATCH($A$3,TQoL_Indexes!#REF!,0)+$A6,MATCH(L$3,TQoL_Indexes!$B$8:$AK$8,0)),"")</f>
        <v/>
      </c>
      <c r="M6" s="86" t="str">
        <f>IFERROR(INDEX(TQoL_Indexes!$B$9:$AK$58,MATCH($A$3,TQoL_Indexes!#REF!,0)+$A6,MATCH(M$3,TQoL_Indexes!$B$8:$AK$8,0)),"")</f>
        <v/>
      </c>
      <c r="N6" s="86" t="str">
        <f>IFERROR(INDEX(TQoL_Indexes!$B$9:$AK$58,MATCH($A$3,TQoL_Indexes!#REF!,0)+$A6,MATCH(N$3,TQoL_Indexes!$B$8:$AK$8,0)),"")</f>
        <v/>
      </c>
      <c r="O6" s="86" t="str">
        <f>IFERROR(INDEX(TQoL_Indexes!$B$9:$AK$58,MATCH($A$3,TQoL_Indexes!#REF!,0)+$A6,MATCH(O$3,TQoL_Indexes!$B$8:$AK$8,0)),"")</f>
        <v/>
      </c>
      <c r="P6" s="86" t="str">
        <f>IFERROR(INDEX(TQoL_Indexes!$B$9:$AK$58,MATCH($A$3,TQoL_Indexes!#REF!,0)+$A6,MATCH(P$3,TQoL_Indexes!$B$8:$AK$8,0)),"")</f>
        <v/>
      </c>
      <c r="Q6" s="86" t="str">
        <f>IFERROR(INDEX(TQoL_Indexes!$B$9:$AK$58,MATCH($A$3,TQoL_Indexes!#REF!,0)+$A6,MATCH(Q$3,TQoL_Indexes!$B$8:$AK$8,0)),"")</f>
        <v/>
      </c>
      <c r="R6" s="86" t="str">
        <f>IFERROR(INDEX(TQoL_Indexes!$B$9:$AK$58,MATCH($A$3,TQoL_Indexes!#REF!,0)+$A6,MATCH(R$3,TQoL_Indexes!$B$8:$AK$8,0)),"")</f>
        <v/>
      </c>
      <c r="S6" s="86" t="str">
        <f>IFERROR(INDEX(TQoL_Indexes!$B$9:$AK$58,MATCH($A$3,TQoL_Indexes!#REF!,0)+$A6,MATCH(S$3,TQoL_Indexes!$B$8:$AK$8,0)),"")</f>
        <v/>
      </c>
      <c r="T6" s="86" t="str">
        <f>IFERROR(INDEX(TQoL_Indexes!$B$9:$AK$58,MATCH($A$3,TQoL_Indexes!#REF!,0)+$A6,MATCH(T$3,TQoL_Indexes!$B$8:$AK$8,0)),"")</f>
        <v/>
      </c>
      <c r="U6" s="86" t="str">
        <f>IFERROR(INDEX(TQoL_Indexes!$B$9:$AK$58,MATCH($A$3,TQoL_Indexes!#REF!,0)+$A6,MATCH(U$3,TQoL_Indexes!$B$8:$AK$8,0)),"")</f>
        <v/>
      </c>
      <c r="V6" s="86" t="str">
        <f>IFERROR(INDEX(TQoL_Indexes!$B$9:$AK$58,MATCH($A$3,TQoL_Indexes!#REF!,0)+$A6,MATCH(V$3,TQoL_Indexes!$B$8:$AK$8,0)),"")</f>
        <v/>
      </c>
      <c r="W6" s="86" t="str">
        <f>IFERROR(INDEX(TQoL_Indexes!$B$9:$AK$58,MATCH($A$3,TQoL_Indexes!#REF!,0)+$A6,MATCH(W$3,TQoL_Indexes!$B$8:$AK$8,0)),"")</f>
        <v/>
      </c>
      <c r="X6" s="86" t="str">
        <f>IFERROR(INDEX(TQoL_Indexes!$B$9:$AK$58,MATCH($A$3,TQoL_Indexes!#REF!,0)+$A6,MATCH(X$3,TQoL_Indexes!$B$8:$AK$8,0)),"")</f>
        <v/>
      </c>
      <c r="Y6" s="86" t="str">
        <f>IFERROR(INDEX(TQoL_Indexes!$B$9:$AK$58,MATCH($A$3,TQoL_Indexes!#REF!,0)+$A6,MATCH(Y$3,TQoL_Indexes!$B$8:$AK$8,0)),"")</f>
        <v/>
      </c>
      <c r="Z6" s="86" t="str">
        <f>IFERROR(INDEX(TQoL_Indexes!$B$9:$AK$58,MATCH($A$3,TQoL_Indexes!#REF!,0)+$A6,MATCH(Z$3,TQoL_Indexes!$B$8:$AK$8,0)),"")</f>
        <v/>
      </c>
      <c r="AA6" s="86" t="str">
        <f>IFERROR(INDEX(TQoL_Indexes!$B$9:$AK$58,MATCH($A$3,TQoL_Indexes!#REF!,0)+$A6,MATCH(AA$3,TQoL_Indexes!$B$8:$AK$8,0)),"")</f>
        <v/>
      </c>
      <c r="AB6" s="86" t="str">
        <f>IFERROR(INDEX(TQoL_Indexes!$B$9:$AK$58,MATCH($A$3,TQoL_Indexes!#REF!,0)+$A6,MATCH(AB$3,TQoL_Indexes!$B$8:$AK$8,0)),"")</f>
        <v/>
      </c>
      <c r="AC6" s="86" t="str">
        <f>IFERROR(INDEX(TQoL_Indexes!$B$9:$AK$58,MATCH($A$3,TQoL_Indexes!#REF!,0)+$A6,MATCH(AC$3,TQoL_Indexes!$B$8:$AK$8,0)),"")</f>
        <v/>
      </c>
      <c r="AD6" s="86" t="str">
        <f>IFERROR(INDEX(TQoL_Indexes!$B$9:$AK$58,MATCH($A$3,TQoL_Indexes!#REF!,0)+$A6,MATCH(AD$3,TQoL_Indexes!$B$8:$AK$8,0)),"")</f>
        <v/>
      </c>
      <c r="AE6" s="86" t="str">
        <f>IFERROR(INDEX(TQoL_Indexes!$B$9:$AK$58,MATCH($A$3,TQoL_Indexes!#REF!,0)+$A6,MATCH(AE$3,TQoL_Indexes!$B$8:$AK$8,0)),"")</f>
        <v/>
      </c>
      <c r="AF6" s="86" t="str">
        <f>IFERROR(INDEX(TQoL_Indexes!$B$9:$AK$58,MATCH($A$3,TQoL_Indexes!#REF!,0)+$A6,MATCH(AF$3,TQoL_Indexes!$B$8:$AK$8,0)),"")</f>
        <v/>
      </c>
      <c r="AG6" s="86" t="str">
        <f>IFERROR(INDEX(TQoL_Indexes!$B$9:$AK$58,MATCH($A$3,TQoL_Indexes!#REF!,0)+$A6,MATCH(AG$3,TQoL_Indexes!$B$8:$AK$8,0)),"")</f>
        <v/>
      </c>
      <c r="AH6" s="86" t="str">
        <f>IFERROR(INDEX(TQoL_Indexes!$B$9:$AK$58,MATCH($A$3,TQoL_Indexes!#REF!,0)+$A6,MATCH(AH$3,TQoL_Indexes!$B$8:$AK$8,0)),"")</f>
        <v/>
      </c>
      <c r="AI6" s="86" t="str">
        <f>IFERROR(INDEX(TQoL_Indexes!$B$9:$AK$58,MATCH($A$3,TQoL_Indexes!#REF!,0)+$A6,MATCH(AI$3,TQoL_Indexes!$B$8:$AK$8,0)),"")</f>
        <v/>
      </c>
      <c r="AJ6" s="86" t="str">
        <f>IFERROR(INDEX(TQoL_Indexes!$B$9:$AK$58,MATCH($A$3,TQoL_Indexes!#REF!,0)+$A6,MATCH(AJ$3,TQoL_Indexes!$B$8:$AK$8,0)),"")</f>
        <v/>
      </c>
      <c r="AK6" s="86" t="str">
        <f>IFERROR(INDEX(TQoL_Indexes!$B$9:$AK$58,MATCH($A$3,TQoL_Indexes!#REF!,0)+$A6,MATCH(AK$3,TQoL_Indexes!$B$8:$AK$8,0)),"")</f>
        <v/>
      </c>
      <c r="AL6" s="86" t="str">
        <f>IFERROR(INDEX(TQoL_Indexes!$B$9:$AK$58,MATCH($A$3,TQoL_Indexes!#REF!,0)+$A6,MATCH(AL$3,TQoL_Indexes!$B$8:$AK$8,0)),"")</f>
        <v/>
      </c>
      <c r="AM6" s="87" t="str">
        <f>IFERROR(INDEX(TQoL_Indexes!$B$9:$AK$58,MATCH($A$3,TQoL_Indexes!#REF!,0)+$A6,MATCH(AM$3,TQoL_Indexes!$B$8:$AK$8,0)),"")</f>
        <v/>
      </c>
    </row>
    <row r="7" spans="1:39">
      <c r="A7" s="58" t="str">
        <f>IFERROR(IF(A6+1&lt;COUNTIF(TQoL_Indexes!#REF!,Aux_Country!$A$3),A6+1,""),"")</f>
        <v/>
      </c>
      <c r="B7" s="121" t="str">
        <f>IFERROR(INDEX(TQoL_Indexes!$B$9:$AK$58,MATCH($A$3,TQoL_Indexes!#REF!,0)+$A7,MATCH(B$3,TQoL_Indexes!$B$8:$AK$8,0)),"")</f>
        <v/>
      </c>
      <c r="C7" s="116" t="str">
        <f>IFERROR(INDEX(TQoL_Indexes!$B$9:$AK$58,MATCH($A$3,TQoL_Indexes!#REF!,0)+$A7,MATCH(C$3,TQoL_Indexes!$B$8:$AK$8,0)),"")</f>
        <v/>
      </c>
      <c r="D7" s="122" t="str">
        <f>IFERROR(INDEX(TQoL_Indexes!$B$9:$AK$58,MATCH($A$3,TQoL_Indexes!#REF!,0)+$A7,MATCH(D$3,TQoL_Indexes!$B$8:$AK$8,0)),"")</f>
        <v/>
      </c>
      <c r="E7" s="86" t="str">
        <f>IFERROR(INDEX(TQoL_Indexes!$B$9:$AK$58,MATCH($A$3,TQoL_Indexes!#REF!,0)+$A7,MATCH(E$3,TQoL_Indexes!$B$8:$AK$8,0)),"")</f>
        <v/>
      </c>
      <c r="F7" s="86" t="str">
        <f>IFERROR(INDEX(TQoL_Indexes!$B$9:$AK$58,MATCH($A$3,TQoL_Indexes!#REF!,0)+$A7,MATCH(F$3,TQoL_Indexes!$B$8:$AK$8,0)),"")</f>
        <v/>
      </c>
      <c r="G7" s="86" t="str">
        <f>IFERROR(INDEX(TQoL_Indexes!$B$9:$AK$58,MATCH($A$3,TQoL_Indexes!#REF!,0)+$A7,MATCH(G$3,TQoL_Indexes!$B$8:$AK$8,0)),"")</f>
        <v/>
      </c>
      <c r="H7" s="86" t="str">
        <f>IFERROR(INDEX(TQoL_Indexes!$B$9:$AK$58,MATCH($A$3,TQoL_Indexes!#REF!,0)+$A7,MATCH(H$3,TQoL_Indexes!$B$8:$AK$8,0)),"")</f>
        <v/>
      </c>
      <c r="I7" s="86" t="str">
        <f>IFERROR(INDEX(TQoL_Indexes!$B$9:$AK$58,MATCH($A$3,TQoL_Indexes!#REF!,0)+$A7,MATCH(I$3,TQoL_Indexes!$B$8:$AK$8,0)),"")</f>
        <v/>
      </c>
      <c r="J7" s="86" t="str">
        <f>IFERROR(INDEX(TQoL_Indexes!$B$9:$AK$58,MATCH($A$3,TQoL_Indexes!#REF!,0)+$A7,MATCH(J$3,TQoL_Indexes!$B$8:$AK$8,0)),"")</f>
        <v/>
      </c>
      <c r="K7" s="86" t="str">
        <f>IFERROR(INDEX(TQoL_Indexes!$B$9:$AK$58,MATCH($A$3,TQoL_Indexes!#REF!,0)+$A7,MATCH(K$3,TQoL_Indexes!$B$8:$AK$8,0)),"")</f>
        <v/>
      </c>
      <c r="L7" s="86" t="str">
        <f>IFERROR(INDEX(TQoL_Indexes!$B$9:$AK$58,MATCH($A$3,TQoL_Indexes!#REF!,0)+$A7,MATCH(L$3,TQoL_Indexes!$B$8:$AK$8,0)),"")</f>
        <v/>
      </c>
      <c r="M7" s="86" t="str">
        <f>IFERROR(INDEX(TQoL_Indexes!$B$9:$AK$58,MATCH($A$3,TQoL_Indexes!#REF!,0)+$A7,MATCH(M$3,TQoL_Indexes!$B$8:$AK$8,0)),"")</f>
        <v/>
      </c>
      <c r="N7" s="86" t="str">
        <f>IFERROR(INDEX(TQoL_Indexes!$B$9:$AK$58,MATCH($A$3,TQoL_Indexes!#REF!,0)+$A7,MATCH(N$3,TQoL_Indexes!$B$8:$AK$8,0)),"")</f>
        <v/>
      </c>
      <c r="O7" s="86" t="str">
        <f>IFERROR(INDEX(TQoL_Indexes!$B$9:$AK$58,MATCH($A$3,TQoL_Indexes!#REF!,0)+$A7,MATCH(O$3,TQoL_Indexes!$B$8:$AK$8,0)),"")</f>
        <v/>
      </c>
      <c r="P7" s="86" t="str">
        <f>IFERROR(INDEX(TQoL_Indexes!$B$9:$AK$58,MATCH($A$3,TQoL_Indexes!#REF!,0)+$A7,MATCH(P$3,TQoL_Indexes!$B$8:$AK$8,0)),"")</f>
        <v/>
      </c>
      <c r="Q7" s="86" t="str">
        <f>IFERROR(INDEX(TQoL_Indexes!$B$9:$AK$58,MATCH($A$3,TQoL_Indexes!#REF!,0)+$A7,MATCH(Q$3,TQoL_Indexes!$B$8:$AK$8,0)),"")</f>
        <v/>
      </c>
      <c r="R7" s="86" t="str">
        <f>IFERROR(INDEX(TQoL_Indexes!$B$9:$AK$58,MATCH($A$3,TQoL_Indexes!#REF!,0)+$A7,MATCH(R$3,TQoL_Indexes!$B$8:$AK$8,0)),"")</f>
        <v/>
      </c>
      <c r="S7" s="86" t="str">
        <f>IFERROR(INDEX(TQoL_Indexes!$B$9:$AK$58,MATCH($A$3,TQoL_Indexes!#REF!,0)+$A7,MATCH(S$3,TQoL_Indexes!$B$8:$AK$8,0)),"")</f>
        <v/>
      </c>
      <c r="T7" s="86" t="str">
        <f>IFERROR(INDEX(TQoL_Indexes!$B$9:$AK$58,MATCH($A$3,TQoL_Indexes!#REF!,0)+$A7,MATCH(T$3,TQoL_Indexes!$B$8:$AK$8,0)),"")</f>
        <v/>
      </c>
      <c r="U7" s="86" t="str">
        <f>IFERROR(INDEX(TQoL_Indexes!$B$9:$AK$58,MATCH($A$3,TQoL_Indexes!#REF!,0)+$A7,MATCH(U$3,TQoL_Indexes!$B$8:$AK$8,0)),"")</f>
        <v/>
      </c>
      <c r="V7" s="86" t="str">
        <f>IFERROR(INDEX(TQoL_Indexes!$B$9:$AK$58,MATCH($A$3,TQoL_Indexes!#REF!,0)+$A7,MATCH(V$3,TQoL_Indexes!$B$8:$AK$8,0)),"")</f>
        <v/>
      </c>
      <c r="W7" s="86" t="str">
        <f>IFERROR(INDEX(TQoL_Indexes!$B$9:$AK$58,MATCH($A$3,TQoL_Indexes!#REF!,0)+$A7,MATCH(W$3,TQoL_Indexes!$B$8:$AK$8,0)),"")</f>
        <v/>
      </c>
      <c r="X7" s="86" t="str">
        <f>IFERROR(INDEX(TQoL_Indexes!$B$9:$AK$58,MATCH($A$3,TQoL_Indexes!#REF!,0)+$A7,MATCH(X$3,TQoL_Indexes!$B$8:$AK$8,0)),"")</f>
        <v/>
      </c>
      <c r="Y7" s="86" t="str">
        <f>IFERROR(INDEX(TQoL_Indexes!$B$9:$AK$58,MATCH($A$3,TQoL_Indexes!#REF!,0)+$A7,MATCH(Y$3,TQoL_Indexes!$B$8:$AK$8,0)),"")</f>
        <v/>
      </c>
      <c r="Z7" s="86" t="str">
        <f>IFERROR(INDEX(TQoL_Indexes!$B$9:$AK$58,MATCH($A$3,TQoL_Indexes!#REF!,0)+$A7,MATCH(Z$3,TQoL_Indexes!$B$8:$AK$8,0)),"")</f>
        <v/>
      </c>
      <c r="AA7" s="86" t="str">
        <f>IFERROR(INDEX(TQoL_Indexes!$B$9:$AK$58,MATCH($A$3,TQoL_Indexes!#REF!,0)+$A7,MATCH(AA$3,TQoL_Indexes!$B$8:$AK$8,0)),"")</f>
        <v/>
      </c>
      <c r="AB7" s="86" t="str">
        <f>IFERROR(INDEX(TQoL_Indexes!$B$9:$AK$58,MATCH($A$3,TQoL_Indexes!#REF!,0)+$A7,MATCH(AB$3,TQoL_Indexes!$B$8:$AK$8,0)),"")</f>
        <v/>
      </c>
      <c r="AC7" s="86" t="str">
        <f>IFERROR(INDEX(TQoL_Indexes!$B$9:$AK$58,MATCH($A$3,TQoL_Indexes!#REF!,0)+$A7,MATCH(AC$3,TQoL_Indexes!$B$8:$AK$8,0)),"")</f>
        <v/>
      </c>
      <c r="AD7" s="86" t="str">
        <f>IFERROR(INDEX(TQoL_Indexes!$B$9:$AK$58,MATCH($A$3,TQoL_Indexes!#REF!,0)+$A7,MATCH(AD$3,TQoL_Indexes!$B$8:$AK$8,0)),"")</f>
        <v/>
      </c>
      <c r="AE7" s="86" t="str">
        <f>IFERROR(INDEX(TQoL_Indexes!$B$9:$AK$58,MATCH($A$3,TQoL_Indexes!#REF!,0)+$A7,MATCH(AE$3,TQoL_Indexes!$B$8:$AK$8,0)),"")</f>
        <v/>
      </c>
      <c r="AF7" s="86" t="str">
        <f>IFERROR(INDEX(TQoL_Indexes!$B$9:$AK$58,MATCH($A$3,TQoL_Indexes!#REF!,0)+$A7,MATCH(AF$3,TQoL_Indexes!$B$8:$AK$8,0)),"")</f>
        <v/>
      </c>
      <c r="AG7" s="86" t="str">
        <f>IFERROR(INDEX(TQoL_Indexes!$B$9:$AK$58,MATCH($A$3,TQoL_Indexes!#REF!,0)+$A7,MATCH(AG$3,TQoL_Indexes!$B$8:$AK$8,0)),"")</f>
        <v/>
      </c>
      <c r="AH7" s="86" t="str">
        <f>IFERROR(INDEX(TQoL_Indexes!$B$9:$AK$58,MATCH($A$3,TQoL_Indexes!#REF!,0)+$A7,MATCH(AH$3,TQoL_Indexes!$B$8:$AK$8,0)),"")</f>
        <v/>
      </c>
      <c r="AI7" s="86" t="str">
        <f>IFERROR(INDEX(TQoL_Indexes!$B$9:$AK$58,MATCH($A$3,TQoL_Indexes!#REF!,0)+$A7,MATCH(AI$3,TQoL_Indexes!$B$8:$AK$8,0)),"")</f>
        <v/>
      </c>
      <c r="AJ7" s="86" t="str">
        <f>IFERROR(INDEX(TQoL_Indexes!$B$9:$AK$58,MATCH($A$3,TQoL_Indexes!#REF!,0)+$A7,MATCH(AJ$3,TQoL_Indexes!$B$8:$AK$8,0)),"")</f>
        <v/>
      </c>
      <c r="AK7" s="86" t="str">
        <f>IFERROR(INDEX(TQoL_Indexes!$B$9:$AK$58,MATCH($A$3,TQoL_Indexes!#REF!,0)+$A7,MATCH(AK$3,TQoL_Indexes!$B$8:$AK$8,0)),"")</f>
        <v/>
      </c>
      <c r="AL7" s="86" t="str">
        <f>IFERROR(INDEX(TQoL_Indexes!$B$9:$AK$58,MATCH($A$3,TQoL_Indexes!#REF!,0)+$A7,MATCH(AL$3,TQoL_Indexes!$B$8:$AK$8,0)),"")</f>
        <v/>
      </c>
      <c r="AM7" s="87" t="str">
        <f>IFERROR(INDEX(TQoL_Indexes!$B$9:$AK$58,MATCH($A$3,TQoL_Indexes!#REF!,0)+$A7,MATCH(AM$3,TQoL_Indexes!$B$8:$AK$8,0)),"")</f>
        <v/>
      </c>
    </row>
    <row r="8" spans="1:39">
      <c r="A8" s="58" t="str">
        <f>IFERROR(IF(A7+1&lt;COUNTIF(TQoL_Indexes!#REF!,Aux_Country!$A$3),A7+1,""),"")</f>
        <v/>
      </c>
      <c r="B8" s="121" t="str">
        <f>IFERROR(INDEX(TQoL_Indexes!$B$9:$AK$58,MATCH($A$3,TQoL_Indexes!#REF!,0)+$A8,MATCH(B$3,TQoL_Indexes!$B$8:$AK$8,0)),"")</f>
        <v/>
      </c>
      <c r="C8" s="116" t="str">
        <f>IFERROR(INDEX(TQoL_Indexes!$B$9:$AK$58,MATCH($A$3,TQoL_Indexes!#REF!,0)+$A8,MATCH(C$3,TQoL_Indexes!$B$8:$AK$8,0)),"")</f>
        <v/>
      </c>
      <c r="D8" s="122" t="str">
        <f>IFERROR(INDEX(TQoL_Indexes!$B$9:$AK$58,MATCH($A$3,TQoL_Indexes!#REF!,0)+$A8,MATCH(D$3,TQoL_Indexes!$B$8:$AK$8,0)),"")</f>
        <v/>
      </c>
      <c r="E8" s="86" t="str">
        <f>IFERROR(INDEX(TQoL_Indexes!$B$9:$AK$58,MATCH($A$3,TQoL_Indexes!#REF!,0)+$A8,MATCH(E$3,TQoL_Indexes!$B$8:$AK$8,0)),"")</f>
        <v/>
      </c>
      <c r="F8" s="86" t="str">
        <f>IFERROR(INDEX(TQoL_Indexes!$B$9:$AK$58,MATCH($A$3,TQoL_Indexes!#REF!,0)+$A8,MATCH(F$3,TQoL_Indexes!$B$8:$AK$8,0)),"")</f>
        <v/>
      </c>
      <c r="G8" s="86" t="str">
        <f>IFERROR(INDEX(TQoL_Indexes!$B$9:$AK$58,MATCH($A$3,TQoL_Indexes!#REF!,0)+$A8,MATCH(G$3,TQoL_Indexes!$B$8:$AK$8,0)),"")</f>
        <v/>
      </c>
      <c r="H8" s="86" t="str">
        <f>IFERROR(INDEX(TQoL_Indexes!$B$9:$AK$58,MATCH($A$3,TQoL_Indexes!#REF!,0)+$A8,MATCH(H$3,TQoL_Indexes!$B$8:$AK$8,0)),"")</f>
        <v/>
      </c>
      <c r="I8" s="86" t="str">
        <f>IFERROR(INDEX(TQoL_Indexes!$B$9:$AK$58,MATCH($A$3,TQoL_Indexes!#REF!,0)+$A8,MATCH(I$3,TQoL_Indexes!$B$8:$AK$8,0)),"")</f>
        <v/>
      </c>
      <c r="J8" s="86" t="str">
        <f>IFERROR(INDEX(TQoL_Indexes!$B$9:$AK$58,MATCH($A$3,TQoL_Indexes!#REF!,0)+$A8,MATCH(J$3,TQoL_Indexes!$B$8:$AK$8,0)),"")</f>
        <v/>
      </c>
      <c r="K8" s="86" t="str">
        <f>IFERROR(INDEX(TQoL_Indexes!$B$9:$AK$58,MATCH($A$3,TQoL_Indexes!#REF!,0)+$A8,MATCH(K$3,TQoL_Indexes!$B$8:$AK$8,0)),"")</f>
        <v/>
      </c>
      <c r="L8" s="86" t="str">
        <f>IFERROR(INDEX(TQoL_Indexes!$B$9:$AK$58,MATCH($A$3,TQoL_Indexes!#REF!,0)+$A8,MATCH(L$3,TQoL_Indexes!$B$8:$AK$8,0)),"")</f>
        <v/>
      </c>
      <c r="M8" s="86" t="str">
        <f>IFERROR(INDEX(TQoL_Indexes!$B$9:$AK$58,MATCH($A$3,TQoL_Indexes!#REF!,0)+$A8,MATCH(M$3,TQoL_Indexes!$B$8:$AK$8,0)),"")</f>
        <v/>
      </c>
      <c r="N8" s="86" t="str">
        <f>IFERROR(INDEX(TQoL_Indexes!$B$9:$AK$58,MATCH($A$3,TQoL_Indexes!#REF!,0)+$A8,MATCH(N$3,TQoL_Indexes!$B$8:$AK$8,0)),"")</f>
        <v/>
      </c>
      <c r="O8" s="86" t="str">
        <f>IFERROR(INDEX(TQoL_Indexes!$B$9:$AK$58,MATCH($A$3,TQoL_Indexes!#REF!,0)+$A8,MATCH(O$3,TQoL_Indexes!$B$8:$AK$8,0)),"")</f>
        <v/>
      </c>
      <c r="P8" s="86" t="str">
        <f>IFERROR(INDEX(TQoL_Indexes!$B$9:$AK$58,MATCH($A$3,TQoL_Indexes!#REF!,0)+$A8,MATCH(P$3,TQoL_Indexes!$B$8:$AK$8,0)),"")</f>
        <v/>
      </c>
      <c r="Q8" s="86" t="str">
        <f>IFERROR(INDEX(TQoL_Indexes!$B$9:$AK$58,MATCH($A$3,TQoL_Indexes!#REF!,0)+$A8,MATCH(Q$3,TQoL_Indexes!$B$8:$AK$8,0)),"")</f>
        <v/>
      </c>
      <c r="R8" s="86" t="str">
        <f>IFERROR(INDEX(TQoL_Indexes!$B$9:$AK$58,MATCH($A$3,TQoL_Indexes!#REF!,0)+$A8,MATCH(R$3,TQoL_Indexes!$B$8:$AK$8,0)),"")</f>
        <v/>
      </c>
      <c r="S8" s="86" t="str">
        <f>IFERROR(INDEX(TQoL_Indexes!$B$9:$AK$58,MATCH($A$3,TQoL_Indexes!#REF!,0)+$A8,MATCH(S$3,TQoL_Indexes!$B$8:$AK$8,0)),"")</f>
        <v/>
      </c>
      <c r="T8" s="86" t="str">
        <f>IFERROR(INDEX(TQoL_Indexes!$B$9:$AK$58,MATCH($A$3,TQoL_Indexes!#REF!,0)+$A8,MATCH(T$3,TQoL_Indexes!$B$8:$AK$8,0)),"")</f>
        <v/>
      </c>
      <c r="U8" s="86" t="str">
        <f>IFERROR(INDEX(TQoL_Indexes!$B$9:$AK$58,MATCH($A$3,TQoL_Indexes!#REF!,0)+$A8,MATCH(U$3,TQoL_Indexes!$B$8:$AK$8,0)),"")</f>
        <v/>
      </c>
      <c r="V8" s="86" t="str">
        <f>IFERROR(INDEX(TQoL_Indexes!$B$9:$AK$58,MATCH($A$3,TQoL_Indexes!#REF!,0)+$A8,MATCH(V$3,TQoL_Indexes!$B$8:$AK$8,0)),"")</f>
        <v/>
      </c>
      <c r="W8" s="86" t="str">
        <f>IFERROR(INDEX(TQoL_Indexes!$B$9:$AK$58,MATCH($A$3,TQoL_Indexes!#REF!,0)+$A8,MATCH(W$3,TQoL_Indexes!$B$8:$AK$8,0)),"")</f>
        <v/>
      </c>
      <c r="X8" s="86" t="str">
        <f>IFERROR(INDEX(TQoL_Indexes!$B$9:$AK$58,MATCH($A$3,TQoL_Indexes!#REF!,0)+$A8,MATCH(X$3,TQoL_Indexes!$B$8:$AK$8,0)),"")</f>
        <v/>
      </c>
      <c r="Y8" s="86" t="str">
        <f>IFERROR(INDEX(TQoL_Indexes!$B$9:$AK$58,MATCH($A$3,TQoL_Indexes!#REF!,0)+$A8,MATCH(Y$3,TQoL_Indexes!$B$8:$AK$8,0)),"")</f>
        <v/>
      </c>
      <c r="Z8" s="86" t="str">
        <f>IFERROR(INDEX(TQoL_Indexes!$B$9:$AK$58,MATCH($A$3,TQoL_Indexes!#REF!,0)+$A8,MATCH(Z$3,TQoL_Indexes!$B$8:$AK$8,0)),"")</f>
        <v/>
      </c>
      <c r="AA8" s="86" t="str">
        <f>IFERROR(INDEX(TQoL_Indexes!$B$9:$AK$58,MATCH($A$3,TQoL_Indexes!#REF!,0)+$A8,MATCH(AA$3,TQoL_Indexes!$B$8:$AK$8,0)),"")</f>
        <v/>
      </c>
      <c r="AB8" s="86" t="str">
        <f>IFERROR(INDEX(TQoL_Indexes!$B$9:$AK$58,MATCH($A$3,TQoL_Indexes!#REF!,0)+$A8,MATCH(AB$3,TQoL_Indexes!$B$8:$AK$8,0)),"")</f>
        <v/>
      </c>
      <c r="AC8" s="86" t="str">
        <f>IFERROR(INDEX(TQoL_Indexes!$B$9:$AK$58,MATCH($A$3,TQoL_Indexes!#REF!,0)+$A8,MATCH(AC$3,TQoL_Indexes!$B$8:$AK$8,0)),"")</f>
        <v/>
      </c>
      <c r="AD8" s="86" t="str">
        <f>IFERROR(INDEX(TQoL_Indexes!$B$9:$AK$58,MATCH($A$3,TQoL_Indexes!#REF!,0)+$A8,MATCH(AD$3,TQoL_Indexes!$B$8:$AK$8,0)),"")</f>
        <v/>
      </c>
      <c r="AE8" s="86" t="str">
        <f>IFERROR(INDEX(TQoL_Indexes!$B$9:$AK$58,MATCH($A$3,TQoL_Indexes!#REF!,0)+$A8,MATCH(AE$3,TQoL_Indexes!$B$8:$AK$8,0)),"")</f>
        <v/>
      </c>
      <c r="AF8" s="86" t="str">
        <f>IFERROR(INDEX(TQoL_Indexes!$B$9:$AK$58,MATCH($A$3,TQoL_Indexes!#REF!,0)+$A8,MATCH(AF$3,TQoL_Indexes!$B$8:$AK$8,0)),"")</f>
        <v/>
      </c>
      <c r="AG8" s="86" t="str">
        <f>IFERROR(INDEX(TQoL_Indexes!$B$9:$AK$58,MATCH($A$3,TQoL_Indexes!#REF!,0)+$A8,MATCH(AG$3,TQoL_Indexes!$B$8:$AK$8,0)),"")</f>
        <v/>
      </c>
      <c r="AH8" s="86" t="str">
        <f>IFERROR(INDEX(TQoL_Indexes!$B$9:$AK$58,MATCH($A$3,TQoL_Indexes!#REF!,0)+$A8,MATCH(AH$3,TQoL_Indexes!$B$8:$AK$8,0)),"")</f>
        <v/>
      </c>
      <c r="AI8" s="86" t="str">
        <f>IFERROR(INDEX(TQoL_Indexes!$B$9:$AK$58,MATCH($A$3,TQoL_Indexes!#REF!,0)+$A8,MATCH(AI$3,TQoL_Indexes!$B$8:$AK$8,0)),"")</f>
        <v/>
      </c>
      <c r="AJ8" s="86" t="str">
        <f>IFERROR(INDEX(TQoL_Indexes!$B$9:$AK$58,MATCH($A$3,TQoL_Indexes!#REF!,0)+$A8,MATCH(AJ$3,TQoL_Indexes!$B$8:$AK$8,0)),"")</f>
        <v/>
      </c>
      <c r="AK8" s="86" t="str">
        <f>IFERROR(INDEX(TQoL_Indexes!$B$9:$AK$58,MATCH($A$3,TQoL_Indexes!#REF!,0)+$A8,MATCH(AK$3,TQoL_Indexes!$B$8:$AK$8,0)),"")</f>
        <v/>
      </c>
      <c r="AL8" s="86" t="str">
        <f>IFERROR(INDEX(TQoL_Indexes!$B$9:$AK$58,MATCH($A$3,TQoL_Indexes!#REF!,0)+$A8,MATCH(AL$3,TQoL_Indexes!$B$8:$AK$8,0)),"")</f>
        <v/>
      </c>
      <c r="AM8" s="87" t="str">
        <f>IFERROR(INDEX(TQoL_Indexes!$B$9:$AK$58,MATCH($A$3,TQoL_Indexes!#REF!,0)+$A8,MATCH(AM$3,TQoL_Indexes!$B$8:$AK$8,0)),"")</f>
        <v/>
      </c>
    </row>
    <row r="9" spans="1:39">
      <c r="A9" s="58" t="str">
        <f>IFERROR(IF(A8+1&lt;COUNTIF(TQoL_Indexes!#REF!,Aux_Country!$A$3),A8+1,""),"")</f>
        <v/>
      </c>
      <c r="B9" s="121" t="str">
        <f>IFERROR(INDEX(TQoL_Indexes!$B$9:$AK$58,MATCH($A$3,TQoL_Indexes!#REF!,0)+$A9,MATCH(B$3,TQoL_Indexes!$B$8:$AK$8,0)),"")</f>
        <v/>
      </c>
      <c r="C9" s="116" t="str">
        <f>IFERROR(INDEX(TQoL_Indexes!$B$9:$AK$58,MATCH($A$3,TQoL_Indexes!#REF!,0)+$A9,MATCH(C$3,TQoL_Indexes!$B$8:$AK$8,0)),"")</f>
        <v/>
      </c>
      <c r="D9" s="122" t="str">
        <f>IFERROR(INDEX(TQoL_Indexes!$B$9:$AK$58,MATCH($A$3,TQoL_Indexes!#REF!,0)+$A9,MATCH(D$3,TQoL_Indexes!$B$8:$AK$8,0)),"")</f>
        <v/>
      </c>
      <c r="E9" s="86" t="str">
        <f>IFERROR(INDEX(TQoL_Indexes!$B$9:$AK$58,MATCH($A$3,TQoL_Indexes!#REF!,0)+$A9,MATCH(E$3,TQoL_Indexes!$B$8:$AK$8,0)),"")</f>
        <v/>
      </c>
      <c r="F9" s="86" t="str">
        <f>IFERROR(INDEX(TQoL_Indexes!$B$9:$AK$58,MATCH($A$3,TQoL_Indexes!#REF!,0)+$A9,MATCH(F$3,TQoL_Indexes!$B$8:$AK$8,0)),"")</f>
        <v/>
      </c>
      <c r="G9" s="86" t="str">
        <f>IFERROR(INDEX(TQoL_Indexes!$B$9:$AK$58,MATCH($A$3,TQoL_Indexes!#REF!,0)+$A9,MATCH(G$3,TQoL_Indexes!$B$8:$AK$8,0)),"")</f>
        <v/>
      </c>
      <c r="H9" s="86" t="str">
        <f>IFERROR(INDEX(TQoL_Indexes!$B$9:$AK$58,MATCH($A$3,TQoL_Indexes!#REF!,0)+$A9,MATCH(H$3,TQoL_Indexes!$B$8:$AK$8,0)),"")</f>
        <v/>
      </c>
      <c r="I9" s="86" t="str">
        <f>IFERROR(INDEX(TQoL_Indexes!$B$9:$AK$58,MATCH($A$3,TQoL_Indexes!#REF!,0)+$A9,MATCH(I$3,TQoL_Indexes!$B$8:$AK$8,0)),"")</f>
        <v/>
      </c>
      <c r="J9" s="86" t="str">
        <f>IFERROR(INDEX(TQoL_Indexes!$B$9:$AK$58,MATCH($A$3,TQoL_Indexes!#REF!,0)+$A9,MATCH(J$3,TQoL_Indexes!$B$8:$AK$8,0)),"")</f>
        <v/>
      </c>
      <c r="K9" s="86" t="str">
        <f>IFERROR(INDEX(TQoL_Indexes!$B$9:$AK$58,MATCH($A$3,TQoL_Indexes!#REF!,0)+$A9,MATCH(K$3,TQoL_Indexes!$B$8:$AK$8,0)),"")</f>
        <v/>
      </c>
      <c r="L9" s="86" t="str">
        <f>IFERROR(INDEX(TQoL_Indexes!$B$9:$AK$58,MATCH($A$3,TQoL_Indexes!#REF!,0)+$A9,MATCH(L$3,TQoL_Indexes!$B$8:$AK$8,0)),"")</f>
        <v/>
      </c>
      <c r="M9" s="86" t="str">
        <f>IFERROR(INDEX(TQoL_Indexes!$B$9:$AK$58,MATCH($A$3,TQoL_Indexes!#REF!,0)+$A9,MATCH(M$3,TQoL_Indexes!$B$8:$AK$8,0)),"")</f>
        <v/>
      </c>
      <c r="N9" s="86" t="str">
        <f>IFERROR(INDEX(TQoL_Indexes!$B$9:$AK$58,MATCH($A$3,TQoL_Indexes!#REF!,0)+$A9,MATCH(N$3,TQoL_Indexes!$B$8:$AK$8,0)),"")</f>
        <v/>
      </c>
      <c r="O9" s="86" t="str">
        <f>IFERROR(INDEX(TQoL_Indexes!$B$9:$AK$58,MATCH($A$3,TQoL_Indexes!#REF!,0)+$A9,MATCH(O$3,TQoL_Indexes!$B$8:$AK$8,0)),"")</f>
        <v/>
      </c>
      <c r="P9" s="86" t="str">
        <f>IFERROR(INDEX(TQoL_Indexes!$B$9:$AK$58,MATCH($A$3,TQoL_Indexes!#REF!,0)+$A9,MATCH(P$3,TQoL_Indexes!$B$8:$AK$8,0)),"")</f>
        <v/>
      </c>
      <c r="Q9" s="86" t="str">
        <f>IFERROR(INDEX(TQoL_Indexes!$B$9:$AK$58,MATCH($A$3,TQoL_Indexes!#REF!,0)+$A9,MATCH(Q$3,TQoL_Indexes!$B$8:$AK$8,0)),"")</f>
        <v/>
      </c>
      <c r="R9" s="86" t="str">
        <f>IFERROR(INDEX(TQoL_Indexes!$B$9:$AK$58,MATCH($A$3,TQoL_Indexes!#REF!,0)+$A9,MATCH(R$3,TQoL_Indexes!$B$8:$AK$8,0)),"")</f>
        <v/>
      </c>
      <c r="S9" s="86" t="str">
        <f>IFERROR(INDEX(TQoL_Indexes!$B$9:$AK$58,MATCH($A$3,TQoL_Indexes!#REF!,0)+$A9,MATCH(S$3,TQoL_Indexes!$B$8:$AK$8,0)),"")</f>
        <v/>
      </c>
      <c r="T9" s="86" t="str">
        <f>IFERROR(INDEX(TQoL_Indexes!$B$9:$AK$58,MATCH($A$3,TQoL_Indexes!#REF!,0)+$A9,MATCH(T$3,TQoL_Indexes!$B$8:$AK$8,0)),"")</f>
        <v/>
      </c>
      <c r="U9" s="86" t="str">
        <f>IFERROR(INDEX(TQoL_Indexes!$B$9:$AK$58,MATCH($A$3,TQoL_Indexes!#REF!,0)+$A9,MATCH(U$3,TQoL_Indexes!$B$8:$AK$8,0)),"")</f>
        <v/>
      </c>
      <c r="V9" s="86" t="str">
        <f>IFERROR(INDEX(TQoL_Indexes!$B$9:$AK$58,MATCH($A$3,TQoL_Indexes!#REF!,0)+$A9,MATCH(V$3,TQoL_Indexes!$B$8:$AK$8,0)),"")</f>
        <v/>
      </c>
      <c r="W9" s="86" t="str">
        <f>IFERROR(INDEX(TQoL_Indexes!$B$9:$AK$58,MATCH($A$3,TQoL_Indexes!#REF!,0)+$A9,MATCH(W$3,TQoL_Indexes!$B$8:$AK$8,0)),"")</f>
        <v/>
      </c>
      <c r="X9" s="86" t="str">
        <f>IFERROR(INDEX(TQoL_Indexes!$B$9:$AK$58,MATCH($A$3,TQoL_Indexes!#REF!,0)+$A9,MATCH(X$3,TQoL_Indexes!$B$8:$AK$8,0)),"")</f>
        <v/>
      </c>
      <c r="Y9" s="86" t="str">
        <f>IFERROR(INDEX(TQoL_Indexes!$B$9:$AK$58,MATCH($A$3,TQoL_Indexes!#REF!,0)+$A9,MATCH(Y$3,TQoL_Indexes!$B$8:$AK$8,0)),"")</f>
        <v/>
      </c>
      <c r="Z9" s="86" t="str">
        <f>IFERROR(INDEX(TQoL_Indexes!$B$9:$AK$58,MATCH($A$3,TQoL_Indexes!#REF!,0)+$A9,MATCH(Z$3,TQoL_Indexes!$B$8:$AK$8,0)),"")</f>
        <v/>
      </c>
      <c r="AA9" s="86" t="str">
        <f>IFERROR(INDEX(TQoL_Indexes!$B$9:$AK$58,MATCH($A$3,TQoL_Indexes!#REF!,0)+$A9,MATCH(AA$3,TQoL_Indexes!$B$8:$AK$8,0)),"")</f>
        <v/>
      </c>
      <c r="AB9" s="86" t="str">
        <f>IFERROR(INDEX(TQoL_Indexes!$B$9:$AK$58,MATCH($A$3,TQoL_Indexes!#REF!,0)+$A9,MATCH(AB$3,TQoL_Indexes!$B$8:$AK$8,0)),"")</f>
        <v/>
      </c>
      <c r="AC9" s="86" t="str">
        <f>IFERROR(INDEX(TQoL_Indexes!$B$9:$AK$58,MATCH($A$3,TQoL_Indexes!#REF!,0)+$A9,MATCH(AC$3,TQoL_Indexes!$B$8:$AK$8,0)),"")</f>
        <v/>
      </c>
      <c r="AD9" s="86" t="str">
        <f>IFERROR(INDEX(TQoL_Indexes!$B$9:$AK$58,MATCH($A$3,TQoL_Indexes!#REF!,0)+$A9,MATCH(AD$3,TQoL_Indexes!$B$8:$AK$8,0)),"")</f>
        <v/>
      </c>
      <c r="AE9" s="86" t="str">
        <f>IFERROR(INDEX(TQoL_Indexes!$B$9:$AK$58,MATCH($A$3,TQoL_Indexes!#REF!,0)+$A9,MATCH(AE$3,TQoL_Indexes!$B$8:$AK$8,0)),"")</f>
        <v/>
      </c>
      <c r="AF9" s="86" t="str">
        <f>IFERROR(INDEX(TQoL_Indexes!$B$9:$AK$58,MATCH($A$3,TQoL_Indexes!#REF!,0)+$A9,MATCH(AF$3,TQoL_Indexes!$B$8:$AK$8,0)),"")</f>
        <v/>
      </c>
      <c r="AG9" s="86" t="str">
        <f>IFERROR(INDEX(TQoL_Indexes!$B$9:$AK$58,MATCH($A$3,TQoL_Indexes!#REF!,0)+$A9,MATCH(AG$3,TQoL_Indexes!$B$8:$AK$8,0)),"")</f>
        <v/>
      </c>
      <c r="AH9" s="86" t="str">
        <f>IFERROR(INDEX(TQoL_Indexes!$B$9:$AK$58,MATCH($A$3,TQoL_Indexes!#REF!,0)+$A9,MATCH(AH$3,TQoL_Indexes!$B$8:$AK$8,0)),"")</f>
        <v/>
      </c>
      <c r="AI9" s="86" t="str">
        <f>IFERROR(INDEX(TQoL_Indexes!$B$9:$AK$58,MATCH($A$3,TQoL_Indexes!#REF!,0)+$A9,MATCH(AI$3,TQoL_Indexes!$B$8:$AK$8,0)),"")</f>
        <v/>
      </c>
      <c r="AJ9" s="86" t="str">
        <f>IFERROR(INDEX(TQoL_Indexes!$B$9:$AK$58,MATCH($A$3,TQoL_Indexes!#REF!,0)+$A9,MATCH(AJ$3,TQoL_Indexes!$B$8:$AK$8,0)),"")</f>
        <v/>
      </c>
      <c r="AK9" s="86" t="str">
        <f>IFERROR(INDEX(TQoL_Indexes!$B$9:$AK$58,MATCH($A$3,TQoL_Indexes!#REF!,0)+$A9,MATCH(AK$3,TQoL_Indexes!$B$8:$AK$8,0)),"")</f>
        <v/>
      </c>
      <c r="AL9" s="86" t="str">
        <f>IFERROR(INDEX(TQoL_Indexes!$B$9:$AK$58,MATCH($A$3,TQoL_Indexes!#REF!,0)+$A9,MATCH(AL$3,TQoL_Indexes!$B$8:$AK$8,0)),"")</f>
        <v/>
      </c>
      <c r="AM9" s="87" t="str">
        <f>IFERROR(INDEX(TQoL_Indexes!$B$9:$AK$58,MATCH($A$3,TQoL_Indexes!#REF!,0)+$A9,MATCH(AM$3,TQoL_Indexes!$B$8:$AK$8,0)),"")</f>
        <v/>
      </c>
    </row>
    <row r="10" spans="1:39">
      <c r="A10" s="58" t="str">
        <f>IFERROR(IF(A9+1&lt;COUNTIF(TQoL_Indexes!#REF!,Aux_Country!$A$3),A9+1,""),"")</f>
        <v/>
      </c>
      <c r="B10" s="121" t="str">
        <f>IFERROR(INDEX(TQoL_Indexes!$B$9:$AK$58,MATCH($A$3,TQoL_Indexes!#REF!,0)+$A10,MATCH(B$3,TQoL_Indexes!$B$8:$AK$8,0)),"")</f>
        <v/>
      </c>
      <c r="C10" s="116" t="str">
        <f>IFERROR(INDEX(TQoL_Indexes!$B$9:$AK$58,MATCH($A$3,TQoL_Indexes!#REF!,0)+$A10,MATCH(C$3,TQoL_Indexes!$B$8:$AK$8,0)),"")</f>
        <v/>
      </c>
      <c r="D10" s="122" t="str">
        <f>IFERROR(INDEX(TQoL_Indexes!$B$9:$AK$58,MATCH($A$3,TQoL_Indexes!#REF!,0)+$A10,MATCH(D$3,TQoL_Indexes!$B$8:$AK$8,0)),"")</f>
        <v/>
      </c>
      <c r="E10" s="86" t="str">
        <f>IFERROR(INDEX(TQoL_Indexes!$B$9:$AK$58,MATCH($A$3,TQoL_Indexes!#REF!,0)+$A10,MATCH(E$3,TQoL_Indexes!$B$8:$AK$8,0)),"")</f>
        <v/>
      </c>
      <c r="F10" s="86" t="str">
        <f>IFERROR(INDEX(TQoL_Indexes!$B$9:$AK$58,MATCH($A$3,TQoL_Indexes!#REF!,0)+$A10,MATCH(F$3,TQoL_Indexes!$B$8:$AK$8,0)),"")</f>
        <v/>
      </c>
      <c r="G10" s="86" t="str">
        <f>IFERROR(INDEX(TQoL_Indexes!$B$9:$AK$58,MATCH($A$3,TQoL_Indexes!#REF!,0)+$A10,MATCH(G$3,TQoL_Indexes!$B$8:$AK$8,0)),"")</f>
        <v/>
      </c>
      <c r="H10" s="86" t="str">
        <f>IFERROR(INDEX(TQoL_Indexes!$B$9:$AK$58,MATCH($A$3,TQoL_Indexes!#REF!,0)+$A10,MATCH(H$3,TQoL_Indexes!$B$8:$AK$8,0)),"")</f>
        <v/>
      </c>
      <c r="I10" s="86" t="str">
        <f>IFERROR(INDEX(TQoL_Indexes!$B$9:$AK$58,MATCH($A$3,TQoL_Indexes!#REF!,0)+$A10,MATCH(I$3,TQoL_Indexes!$B$8:$AK$8,0)),"")</f>
        <v/>
      </c>
      <c r="J10" s="86" t="str">
        <f>IFERROR(INDEX(TQoL_Indexes!$B$9:$AK$58,MATCH($A$3,TQoL_Indexes!#REF!,0)+$A10,MATCH(J$3,TQoL_Indexes!$B$8:$AK$8,0)),"")</f>
        <v/>
      </c>
      <c r="K10" s="86" t="str">
        <f>IFERROR(INDEX(TQoL_Indexes!$B$9:$AK$58,MATCH($A$3,TQoL_Indexes!#REF!,0)+$A10,MATCH(K$3,TQoL_Indexes!$B$8:$AK$8,0)),"")</f>
        <v/>
      </c>
      <c r="L10" s="86" t="str">
        <f>IFERROR(INDEX(TQoL_Indexes!$B$9:$AK$58,MATCH($A$3,TQoL_Indexes!#REF!,0)+$A10,MATCH(L$3,TQoL_Indexes!$B$8:$AK$8,0)),"")</f>
        <v/>
      </c>
      <c r="M10" s="86" t="str">
        <f>IFERROR(INDEX(TQoL_Indexes!$B$9:$AK$58,MATCH($A$3,TQoL_Indexes!#REF!,0)+$A10,MATCH(M$3,TQoL_Indexes!$B$8:$AK$8,0)),"")</f>
        <v/>
      </c>
      <c r="N10" s="86" t="str">
        <f>IFERROR(INDEX(TQoL_Indexes!$B$9:$AK$58,MATCH($A$3,TQoL_Indexes!#REF!,0)+$A10,MATCH(N$3,TQoL_Indexes!$B$8:$AK$8,0)),"")</f>
        <v/>
      </c>
      <c r="O10" s="86" t="str">
        <f>IFERROR(INDEX(TQoL_Indexes!$B$9:$AK$58,MATCH($A$3,TQoL_Indexes!#REF!,0)+$A10,MATCH(O$3,TQoL_Indexes!$B$8:$AK$8,0)),"")</f>
        <v/>
      </c>
      <c r="P10" s="86" t="str">
        <f>IFERROR(INDEX(TQoL_Indexes!$B$9:$AK$58,MATCH($A$3,TQoL_Indexes!#REF!,0)+$A10,MATCH(P$3,TQoL_Indexes!$B$8:$AK$8,0)),"")</f>
        <v/>
      </c>
      <c r="Q10" s="86" t="str">
        <f>IFERROR(INDEX(TQoL_Indexes!$B$9:$AK$58,MATCH($A$3,TQoL_Indexes!#REF!,0)+$A10,MATCH(Q$3,TQoL_Indexes!$B$8:$AK$8,0)),"")</f>
        <v/>
      </c>
      <c r="R10" s="86" t="str">
        <f>IFERROR(INDEX(TQoL_Indexes!$B$9:$AK$58,MATCH($A$3,TQoL_Indexes!#REF!,0)+$A10,MATCH(R$3,TQoL_Indexes!$B$8:$AK$8,0)),"")</f>
        <v/>
      </c>
      <c r="S10" s="86" t="str">
        <f>IFERROR(INDEX(TQoL_Indexes!$B$9:$AK$58,MATCH($A$3,TQoL_Indexes!#REF!,0)+$A10,MATCH(S$3,TQoL_Indexes!$B$8:$AK$8,0)),"")</f>
        <v/>
      </c>
      <c r="T10" s="86" t="str">
        <f>IFERROR(INDEX(TQoL_Indexes!$B$9:$AK$58,MATCH($A$3,TQoL_Indexes!#REF!,0)+$A10,MATCH(T$3,TQoL_Indexes!$B$8:$AK$8,0)),"")</f>
        <v/>
      </c>
      <c r="U10" s="86" t="str">
        <f>IFERROR(INDEX(TQoL_Indexes!$B$9:$AK$58,MATCH($A$3,TQoL_Indexes!#REF!,0)+$A10,MATCH(U$3,TQoL_Indexes!$B$8:$AK$8,0)),"")</f>
        <v/>
      </c>
      <c r="V10" s="86" t="str">
        <f>IFERROR(INDEX(TQoL_Indexes!$B$9:$AK$58,MATCH($A$3,TQoL_Indexes!#REF!,0)+$A10,MATCH(V$3,TQoL_Indexes!$B$8:$AK$8,0)),"")</f>
        <v/>
      </c>
      <c r="W10" s="86" t="str">
        <f>IFERROR(INDEX(TQoL_Indexes!$B$9:$AK$58,MATCH($A$3,TQoL_Indexes!#REF!,0)+$A10,MATCH(W$3,TQoL_Indexes!$B$8:$AK$8,0)),"")</f>
        <v/>
      </c>
      <c r="X10" s="86" t="str">
        <f>IFERROR(INDEX(TQoL_Indexes!$B$9:$AK$58,MATCH($A$3,TQoL_Indexes!#REF!,0)+$A10,MATCH(X$3,TQoL_Indexes!$B$8:$AK$8,0)),"")</f>
        <v/>
      </c>
      <c r="Y10" s="86" t="str">
        <f>IFERROR(INDEX(TQoL_Indexes!$B$9:$AK$58,MATCH($A$3,TQoL_Indexes!#REF!,0)+$A10,MATCH(Y$3,TQoL_Indexes!$B$8:$AK$8,0)),"")</f>
        <v/>
      </c>
      <c r="Z10" s="86" t="str">
        <f>IFERROR(INDEX(TQoL_Indexes!$B$9:$AK$58,MATCH($A$3,TQoL_Indexes!#REF!,0)+$A10,MATCH(Z$3,TQoL_Indexes!$B$8:$AK$8,0)),"")</f>
        <v/>
      </c>
      <c r="AA10" s="86" t="str">
        <f>IFERROR(INDEX(TQoL_Indexes!$B$9:$AK$58,MATCH($A$3,TQoL_Indexes!#REF!,0)+$A10,MATCH(AA$3,TQoL_Indexes!$B$8:$AK$8,0)),"")</f>
        <v/>
      </c>
      <c r="AB10" s="86" t="str">
        <f>IFERROR(INDEX(TQoL_Indexes!$B$9:$AK$58,MATCH($A$3,TQoL_Indexes!#REF!,0)+$A10,MATCH(AB$3,TQoL_Indexes!$B$8:$AK$8,0)),"")</f>
        <v/>
      </c>
      <c r="AC10" s="86" t="str">
        <f>IFERROR(INDEX(TQoL_Indexes!$B$9:$AK$58,MATCH($A$3,TQoL_Indexes!#REF!,0)+$A10,MATCH(AC$3,TQoL_Indexes!$B$8:$AK$8,0)),"")</f>
        <v/>
      </c>
      <c r="AD10" s="86" t="str">
        <f>IFERROR(INDEX(TQoL_Indexes!$B$9:$AK$58,MATCH($A$3,TQoL_Indexes!#REF!,0)+$A10,MATCH(AD$3,TQoL_Indexes!$B$8:$AK$8,0)),"")</f>
        <v/>
      </c>
      <c r="AE10" s="86" t="str">
        <f>IFERROR(INDEX(TQoL_Indexes!$B$9:$AK$58,MATCH($A$3,TQoL_Indexes!#REF!,0)+$A10,MATCH(AE$3,TQoL_Indexes!$B$8:$AK$8,0)),"")</f>
        <v/>
      </c>
      <c r="AF10" s="86" t="str">
        <f>IFERROR(INDEX(TQoL_Indexes!$B$9:$AK$58,MATCH($A$3,TQoL_Indexes!#REF!,0)+$A10,MATCH(AF$3,TQoL_Indexes!$B$8:$AK$8,0)),"")</f>
        <v/>
      </c>
      <c r="AG10" s="86" t="str">
        <f>IFERROR(INDEX(TQoL_Indexes!$B$9:$AK$58,MATCH($A$3,TQoL_Indexes!#REF!,0)+$A10,MATCH(AG$3,TQoL_Indexes!$B$8:$AK$8,0)),"")</f>
        <v/>
      </c>
      <c r="AH10" s="86" t="str">
        <f>IFERROR(INDEX(TQoL_Indexes!$B$9:$AK$58,MATCH($A$3,TQoL_Indexes!#REF!,0)+$A10,MATCH(AH$3,TQoL_Indexes!$B$8:$AK$8,0)),"")</f>
        <v/>
      </c>
      <c r="AI10" s="86" t="str">
        <f>IFERROR(INDEX(TQoL_Indexes!$B$9:$AK$58,MATCH($A$3,TQoL_Indexes!#REF!,0)+$A10,MATCH(AI$3,TQoL_Indexes!$B$8:$AK$8,0)),"")</f>
        <v/>
      </c>
      <c r="AJ10" s="86" t="str">
        <f>IFERROR(INDEX(TQoL_Indexes!$B$9:$AK$58,MATCH($A$3,TQoL_Indexes!#REF!,0)+$A10,MATCH(AJ$3,TQoL_Indexes!$B$8:$AK$8,0)),"")</f>
        <v/>
      </c>
      <c r="AK10" s="86" t="str">
        <f>IFERROR(INDEX(TQoL_Indexes!$B$9:$AK$58,MATCH($A$3,TQoL_Indexes!#REF!,0)+$A10,MATCH(AK$3,TQoL_Indexes!$B$8:$AK$8,0)),"")</f>
        <v/>
      </c>
      <c r="AL10" s="86" t="str">
        <f>IFERROR(INDEX(TQoL_Indexes!$B$9:$AK$58,MATCH($A$3,TQoL_Indexes!#REF!,0)+$A10,MATCH(AL$3,TQoL_Indexes!$B$8:$AK$8,0)),"")</f>
        <v/>
      </c>
      <c r="AM10" s="87" t="str">
        <f>IFERROR(INDEX(TQoL_Indexes!$B$9:$AK$58,MATCH($A$3,TQoL_Indexes!#REF!,0)+$A10,MATCH(AM$3,TQoL_Indexes!$B$8:$AK$8,0)),"")</f>
        <v/>
      </c>
    </row>
    <row r="11" spans="1:39">
      <c r="A11" s="58" t="str">
        <f>IFERROR(IF(A10+1&lt;COUNTIF(TQoL_Indexes!#REF!,Aux_Country!$A$3),A10+1,""),"")</f>
        <v/>
      </c>
      <c r="B11" s="121" t="str">
        <f>IFERROR(INDEX(TQoL_Indexes!$B$9:$AK$58,MATCH($A$3,TQoL_Indexes!#REF!,0)+$A11,MATCH(B$3,TQoL_Indexes!$B$8:$AK$8,0)),"")</f>
        <v/>
      </c>
      <c r="C11" s="116" t="str">
        <f>IFERROR(INDEX(TQoL_Indexes!$B$9:$AK$58,MATCH($A$3,TQoL_Indexes!#REF!,0)+$A11,MATCH(C$3,TQoL_Indexes!$B$8:$AK$8,0)),"")</f>
        <v/>
      </c>
      <c r="D11" s="122" t="str">
        <f>IFERROR(INDEX(TQoL_Indexes!$B$9:$AK$58,MATCH($A$3,TQoL_Indexes!#REF!,0)+$A11,MATCH(D$3,TQoL_Indexes!$B$8:$AK$8,0)),"")</f>
        <v/>
      </c>
      <c r="E11" s="86" t="str">
        <f>IFERROR(INDEX(TQoL_Indexes!$B$9:$AK$58,MATCH($A$3,TQoL_Indexes!#REF!,0)+$A11,MATCH(E$3,TQoL_Indexes!$B$8:$AK$8,0)),"")</f>
        <v/>
      </c>
      <c r="F11" s="86" t="str">
        <f>IFERROR(INDEX(TQoL_Indexes!$B$9:$AK$58,MATCH($A$3,TQoL_Indexes!#REF!,0)+$A11,MATCH(F$3,TQoL_Indexes!$B$8:$AK$8,0)),"")</f>
        <v/>
      </c>
      <c r="G11" s="86" t="str">
        <f>IFERROR(INDEX(TQoL_Indexes!$B$9:$AK$58,MATCH($A$3,TQoL_Indexes!#REF!,0)+$A11,MATCH(G$3,TQoL_Indexes!$B$8:$AK$8,0)),"")</f>
        <v/>
      </c>
      <c r="H11" s="86" t="str">
        <f>IFERROR(INDEX(TQoL_Indexes!$B$9:$AK$58,MATCH($A$3,TQoL_Indexes!#REF!,0)+$A11,MATCH(H$3,TQoL_Indexes!$B$8:$AK$8,0)),"")</f>
        <v/>
      </c>
      <c r="I11" s="86" t="str">
        <f>IFERROR(INDEX(TQoL_Indexes!$B$9:$AK$58,MATCH($A$3,TQoL_Indexes!#REF!,0)+$A11,MATCH(I$3,TQoL_Indexes!$B$8:$AK$8,0)),"")</f>
        <v/>
      </c>
      <c r="J11" s="86" t="str">
        <f>IFERROR(INDEX(TQoL_Indexes!$B$9:$AK$58,MATCH($A$3,TQoL_Indexes!#REF!,0)+$A11,MATCH(J$3,TQoL_Indexes!$B$8:$AK$8,0)),"")</f>
        <v/>
      </c>
      <c r="K11" s="86" t="str">
        <f>IFERROR(INDEX(TQoL_Indexes!$B$9:$AK$58,MATCH($A$3,TQoL_Indexes!#REF!,0)+$A11,MATCH(K$3,TQoL_Indexes!$B$8:$AK$8,0)),"")</f>
        <v/>
      </c>
      <c r="L11" s="86" t="str">
        <f>IFERROR(INDEX(TQoL_Indexes!$B$9:$AK$58,MATCH($A$3,TQoL_Indexes!#REF!,0)+$A11,MATCH(L$3,TQoL_Indexes!$B$8:$AK$8,0)),"")</f>
        <v/>
      </c>
      <c r="M11" s="86" t="str">
        <f>IFERROR(INDEX(TQoL_Indexes!$B$9:$AK$58,MATCH($A$3,TQoL_Indexes!#REF!,0)+$A11,MATCH(M$3,TQoL_Indexes!$B$8:$AK$8,0)),"")</f>
        <v/>
      </c>
      <c r="N11" s="86" t="str">
        <f>IFERROR(INDEX(TQoL_Indexes!$B$9:$AK$58,MATCH($A$3,TQoL_Indexes!#REF!,0)+$A11,MATCH(N$3,TQoL_Indexes!$B$8:$AK$8,0)),"")</f>
        <v/>
      </c>
      <c r="O11" s="86" t="str">
        <f>IFERROR(INDEX(TQoL_Indexes!$B$9:$AK$58,MATCH($A$3,TQoL_Indexes!#REF!,0)+$A11,MATCH(O$3,TQoL_Indexes!$B$8:$AK$8,0)),"")</f>
        <v/>
      </c>
      <c r="P11" s="86" t="str">
        <f>IFERROR(INDEX(TQoL_Indexes!$B$9:$AK$58,MATCH($A$3,TQoL_Indexes!#REF!,0)+$A11,MATCH(P$3,TQoL_Indexes!$B$8:$AK$8,0)),"")</f>
        <v/>
      </c>
      <c r="Q11" s="86" t="str">
        <f>IFERROR(INDEX(TQoL_Indexes!$B$9:$AK$58,MATCH($A$3,TQoL_Indexes!#REF!,0)+$A11,MATCH(Q$3,TQoL_Indexes!$B$8:$AK$8,0)),"")</f>
        <v/>
      </c>
      <c r="R11" s="86" t="str">
        <f>IFERROR(INDEX(TQoL_Indexes!$B$9:$AK$58,MATCH($A$3,TQoL_Indexes!#REF!,0)+$A11,MATCH(R$3,TQoL_Indexes!$B$8:$AK$8,0)),"")</f>
        <v/>
      </c>
      <c r="S11" s="86" t="str">
        <f>IFERROR(INDEX(TQoL_Indexes!$B$9:$AK$58,MATCH($A$3,TQoL_Indexes!#REF!,0)+$A11,MATCH(S$3,TQoL_Indexes!$B$8:$AK$8,0)),"")</f>
        <v/>
      </c>
      <c r="T11" s="86" t="str">
        <f>IFERROR(INDEX(TQoL_Indexes!$B$9:$AK$58,MATCH($A$3,TQoL_Indexes!#REF!,0)+$A11,MATCH(T$3,TQoL_Indexes!$B$8:$AK$8,0)),"")</f>
        <v/>
      </c>
      <c r="U11" s="86" t="str">
        <f>IFERROR(INDEX(TQoL_Indexes!$B$9:$AK$58,MATCH($A$3,TQoL_Indexes!#REF!,0)+$A11,MATCH(U$3,TQoL_Indexes!$B$8:$AK$8,0)),"")</f>
        <v/>
      </c>
      <c r="V11" s="86" t="str">
        <f>IFERROR(INDEX(TQoL_Indexes!$B$9:$AK$58,MATCH($A$3,TQoL_Indexes!#REF!,0)+$A11,MATCH(V$3,TQoL_Indexes!$B$8:$AK$8,0)),"")</f>
        <v/>
      </c>
      <c r="W11" s="86" t="str">
        <f>IFERROR(INDEX(TQoL_Indexes!$B$9:$AK$58,MATCH($A$3,TQoL_Indexes!#REF!,0)+$A11,MATCH(W$3,TQoL_Indexes!$B$8:$AK$8,0)),"")</f>
        <v/>
      </c>
      <c r="X11" s="86" t="str">
        <f>IFERROR(INDEX(TQoL_Indexes!$B$9:$AK$58,MATCH($A$3,TQoL_Indexes!#REF!,0)+$A11,MATCH(X$3,TQoL_Indexes!$B$8:$AK$8,0)),"")</f>
        <v/>
      </c>
      <c r="Y11" s="86" t="str">
        <f>IFERROR(INDEX(TQoL_Indexes!$B$9:$AK$58,MATCH($A$3,TQoL_Indexes!#REF!,0)+$A11,MATCH(Y$3,TQoL_Indexes!$B$8:$AK$8,0)),"")</f>
        <v/>
      </c>
      <c r="Z11" s="86" t="str">
        <f>IFERROR(INDEX(TQoL_Indexes!$B$9:$AK$58,MATCH($A$3,TQoL_Indexes!#REF!,0)+$A11,MATCH(Z$3,TQoL_Indexes!$B$8:$AK$8,0)),"")</f>
        <v/>
      </c>
      <c r="AA11" s="86" t="str">
        <f>IFERROR(INDEX(TQoL_Indexes!$B$9:$AK$58,MATCH($A$3,TQoL_Indexes!#REF!,0)+$A11,MATCH(AA$3,TQoL_Indexes!$B$8:$AK$8,0)),"")</f>
        <v/>
      </c>
      <c r="AB11" s="86" t="str">
        <f>IFERROR(INDEX(TQoL_Indexes!$B$9:$AK$58,MATCH($A$3,TQoL_Indexes!#REF!,0)+$A11,MATCH(AB$3,TQoL_Indexes!$B$8:$AK$8,0)),"")</f>
        <v/>
      </c>
      <c r="AC11" s="86" t="str">
        <f>IFERROR(INDEX(TQoL_Indexes!$B$9:$AK$58,MATCH($A$3,TQoL_Indexes!#REF!,0)+$A11,MATCH(AC$3,TQoL_Indexes!$B$8:$AK$8,0)),"")</f>
        <v/>
      </c>
      <c r="AD11" s="86" t="str">
        <f>IFERROR(INDEX(TQoL_Indexes!$B$9:$AK$58,MATCH($A$3,TQoL_Indexes!#REF!,0)+$A11,MATCH(AD$3,TQoL_Indexes!$B$8:$AK$8,0)),"")</f>
        <v/>
      </c>
      <c r="AE11" s="86" t="str">
        <f>IFERROR(INDEX(TQoL_Indexes!$B$9:$AK$58,MATCH($A$3,TQoL_Indexes!#REF!,0)+$A11,MATCH(AE$3,TQoL_Indexes!$B$8:$AK$8,0)),"")</f>
        <v/>
      </c>
      <c r="AF11" s="86" t="str">
        <f>IFERROR(INDEX(TQoL_Indexes!$B$9:$AK$58,MATCH($A$3,TQoL_Indexes!#REF!,0)+$A11,MATCH(AF$3,TQoL_Indexes!$B$8:$AK$8,0)),"")</f>
        <v/>
      </c>
      <c r="AG11" s="86" t="str">
        <f>IFERROR(INDEX(TQoL_Indexes!$B$9:$AK$58,MATCH($A$3,TQoL_Indexes!#REF!,0)+$A11,MATCH(AG$3,TQoL_Indexes!$B$8:$AK$8,0)),"")</f>
        <v/>
      </c>
      <c r="AH11" s="86" t="str">
        <f>IFERROR(INDEX(TQoL_Indexes!$B$9:$AK$58,MATCH($A$3,TQoL_Indexes!#REF!,0)+$A11,MATCH(AH$3,TQoL_Indexes!$B$8:$AK$8,0)),"")</f>
        <v/>
      </c>
      <c r="AI11" s="86" t="str">
        <f>IFERROR(INDEX(TQoL_Indexes!$B$9:$AK$58,MATCH($A$3,TQoL_Indexes!#REF!,0)+$A11,MATCH(AI$3,TQoL_Indexes!$B$8:$AK$8,0)),"")</f>
        <v/>
      </c>
      <c r="AJ11" s="86" t="str">
        <f>IFERROR(INDEX(TQoL_Indexes!$B$9:$AK$58,MATCH($A$3,TQoL_Indexes!#REF!,0)+$A11,MATCH(AJ$3,TQoL_Indexes!$B$8:$AK$8,0)),"")</f>
        <v/>
      </c>
      <c r="AK11" s="86" t="str">
        <f>IFERROR(INDEX(TQoL_Indexes!$B$9:$AK$58,MATCH($A$3,TQoL_Indexes!#REF!,0)+$A11,MATCH(AK$3,TQoL_Indexes!$B$8:$AK$8,0)),"")</f>
        <v/>
      </c>
      <c r="AL11" s="86" t="str">
        <f>IFERROR(INDEX(TQoL_Indexes!$B$9:$AK$58,MATCH($A$3,TQoL_Indexes!#REF!,0)+$A11,MATCH(AL$3,TQoL_Indexes!$B$8:$AK$8,0)),"")</f>
        <v/>
      </c>
      <c r="AM11" s="87" t="str">
        <f>IFERROR(INDEX(TQoL_Indexes!$B$9:$AK$58,MATCH($A$3,TQoL_Indexes!#REF!,0)+$A11,MATCH(AM$3,TQoL_Indexes!$B$8:$AK$8,0)),"")</f>
        <v/>
      </c>
    </row>
    <row r="12" spans="1:39">
      <c r="A12" s="58" t="str">
        <f>IFERROR(IF(A11+1&lt;COUNTIF(TQoL_Indexes!#REF!,Aux_Country!$A$3),A11+1,""),"")</f>
        <v/>
      </c>
      <c r="B12" s="121" t="str">
        <f>IFERROR(INDEX(TQoL_Indexes!$B$9:$AK$58,MATCH($A$3,TQoL_Indexes!#REF!,0)+$A12,MATCH(B$3,TQoL_Indexes!$B$8:$AK$8,0)),"")</f>
        <v/>
      </c>
      <c r="C12" s="116" t="str">
        <f>IFERROR(INDEX(TQoL_Indexes!$B$9:$AK$58,MATCH($A$3,TQoL_Indexes!#REF!,0)+$A12,MATCH(C$3,TQoL_Indexes!$B$8:$AK$8,0)),"")</f>
        <v/>
      </c>
      <c r="D12" s="122" t="str">
        <f>IFERROR(INDEX(TQoL_Indexes!$B$9:$AK$58,MATCH($A$3,TQoL_Indexes!#REF!,0)+$A12,MATCH(D$3,TQoL_Indexes!$B$8:$AK$8,0)),"")</f>
        <v/>
      </c>
      <c r="E12" s="86" t="str">
        <f>IFERROR(INDEX(TQoL_Indexes!$B$9:$AK$58,MATCH($A$3,TQoL_Indexes!#REF!,0)+$A12,MATCH(E$3,TQoL_Indexes!$B$8:$AK$8,0)),"")</f>
        <v/>
      </c>
      <c r="F12" s="86" t="str">
        <f>IFERROR(INDEX(TQoL_Indexes!$B$9:$AK$58,MATCH($A$3,TQoL_Indexes!#REF!,0)+$A12,MATCH(F$3,TQoL_Indexes!$B$8:$AK$8,0)),"")</f>
        <v/>
      </c>
      <c r="G12" s="86" t="str">
        <f>IFERROR(INDEX(TQoL_Indexes!$B$9:$AK$58,MATCH($A$3,TQoL_Indexes!#REF!,0)+$A12,MATCH(G$3,TQoL_Indexes!$B$8:$AK$8,0)),"")</f>
        <v/>
      </c>
      <c r="H12" s="86" t="str">
        <f>IFERROR(INDEX(TQoL_Indexes!$B$9:$AK$58,MATCH($A$3,TQoL_Indexes!#REF!,0)+$A12,MATCH(H$3,TQoL_Indexes!$B$8:$AK$8,0)),"")</f>
        <v/>
      </c>
      <c r="I12" s="86" t="str">
        <f>IFERROR(INDEX(TQoL_Indexes!$B$9:$AK$58,MATCH($A$3,TQoL_Indexes!#REF!,0)+$A12,MATCH(I$3,TQoL_Indexes!$B$8:$AK$8,0)),"")</f>
        <v/>
      </c>
      <c r="J12" s="86" t="str">
        <f>IFERROR(INDEX(TQoL_Indexes!$B$9:$AK$58,MATCH($A$3,TQoL_Indexes!#REF!,0)+$A12,MATCH(J$3,TQoL_Indexes!$B$8:$AK$8,0)),"")</f>
        <v/>
      </c>
      <c r="K12" s="86" t="str">
        <f>IFERROR(INDEX(TQoL_Indexes!$B$9:$AK$58,MATCH($A$3,TQoL_Indexes!#REF!,0)+$A12,MATCH(K$3,TQoL_Indexes!$B$8:$AK$8,0)),"")</f>
        <v/>
      </c>
      <c r="L12" s="86" t="str">
        <f>IFERROR(INDEX(TQoL_Indexes!$B$9:$AK$58,MATCH($A$3,TQoL_Indexes!#REF!,0)+$A12,MATCH(L$3,TQoL_Indexes!$B$8:$AK$8,0)),"")</f>
        <v/>
      </c>
      <c r="M12" s="86" t="str">
        <f>IFERROR(INDEX(TQoL_Indexes!$B$9:$AK$58,MATCH($A$3,TQoL_Indexes!#REF!,0)+$A12,MATCH(M$3,TQoL_Indexes!$B$8:$AK$8,0)),"")</f>
        <v/>
      </c>
      <c r="N12" s="86" t="str">
        <f>IFERROR(INDEX(TQoL_Indexes!$B$9:$AK$58,MATCH($A$3,TQoL_Indexes!#REF!,0)+$A12,MATCH(N$3,TQoL_Indexes!$B$8:$AK$8,0)),"")</f>
        <v/>
      </c>
      <c r="O12" s="86" t="str">
        <f>IFERROR(INDEX(TQoL_Indexes!$B$9:$AK$58,MATCH($A$3,TQoL_Indexes!#REF!,0)+$A12,MATCH(O$3,TQoL_Indexes!$B$8:$AK$8,0)),"")</f>
        <v/>
      </c>
      <c r="P12" s="86" t="str">
        <f>IFERROR(INDEX(TQoL_Indexes!$B$9:$AK$58,MATCH($A$3,TQoL_Indexes!#REF!,0)+$A12,MATCH(P$3,TQoL_Indexes!$B$8:$AK$8,0)),"")</f>
        <v/>
      </c>
      <c r="Q12" s="86" t="str">
        <f>IFERROR(INDEX(TQoL_Indexes!$B$9:$AK$58,MATCH($A$3,TQoL_Indexes!#REF!,0)+$A12,MATCH(Q$3,TQoL_Indexes!$B$8:$AK$8,0)),"")</f>
        <v/>
      </c>
      <c r="R12" s="86" t="str">
        <f>IFERROR(INDEX(TQoL_Indexes!$B$9:$AK$58,MATCH($A$3,TQoL_Indexes!#REF!,0)+$A12,MATCH(R$3,TQoL_Indexes!$B$8:$AK$8,0)),"")</f>
        <v/>
      </c>
      <c r="S12" s="86" t="str">
        <f>IFERROR(INDEX(TQoL_Indexes!$B$9:$AK$58,MATCH($A$3,TQoL_Indexes!#REF!,0)+$A12,MATCH(S$3,TQoL_Indexes!$B$8:$AK$8,0)),"")</f>
        <v/>
      </c>
      <c r="T12" s="86" t="str">
        <f>IFERROR(INDEX(TQoL_Indexes!$B$9:$AK$58,MATCH($A$3,TQoL_Indexes!#REF!,0)+$A12,MATCH(T$3,TQoL_Indexes!$B$8:$AK$8,0)),"")</f>
        <v/>
      </c>
      <c r="U12" s="86" t="str">
        <f>IFERROR(INDEX(TQoL_Indexes!$B$9:$AK$58,MATCH($A$3,TQoL_Indexes!#REF!,0)+$A12,MATCH(U$3,TQoL_Indexes!$B$8:$AK$8,0)),"")</f>
        <v/>
      </c>
      <c r="V12" s="86" t="str">
        <f>IFERROR(INDEX(TQoL_Indexes!$B$9:$AK$58,MATCH($A$3,TQoL_Indexes!#REF!,0)+$A12,MATCH(V$3,TQoL_Indexes!$B$8:$AK$8,0)),"")</f>
        <v/>
      </c>
      <c r="W12" s="86" t="str">
        <f>IFERROR(INDEX(TQoL_Indexes!$B$9:$AK$58,MATCH($A$3,TQoL_Indexes!#REF!,0)+$A12,MATCH(W$3,TQoL_Indexes!$B$8:$AK$8,0)),"")</f>
        <v/>
      </c>
      <c r="X12" s="86" t="str">
        <f>IFERROR(INDEX(TQoL_Indexes!$B$9:$AK$58,MATCH($A$3,TQoL_Indexes!#REF!,0)+$A12,MATCH(X$3,TQoL_Indexes!$B$8:$AK$8,0)),"")</f>
        <v/>
      </c>
      <c r="Y12" s="86" t="str">
        <f>IFERROR(INDEX(TQoL_Indexes!$B$9:$AK$58,MATCH($A$3,TQoL_Indexes!#REF!,0)+$A12,MATCH(Y$3,TQoL_Indexes!$B$8:$AK$8,0)),"")</f>
        <v/>
      </c>
      <c r="Z12" s="86" t="str">
        <f>IFERROR(INDEX(TQoL_Indexes!$B$9:$AK$58,MATCH($A$3,TQoL_Indexes!#REF!,0)+$A12,MATCH(Z$3,TQoL_Indexes!$B$8:$AK$8,0)),"")</f>
        <v/>
      </c>
      <c r="AA12" s="86" t="str">
        <f>IFERROR(INDEX(TQoL_Indexes!$B$9:$AK$58,MATCH($A$3,TQoL_Indexes!#REF!,0)+$A12,MATCH(AA$3,TQoL_Indexes!$B$8:$AK$8,0)),"")</f>
        <v/>
      </c>
      <c r="AB12" s="86" t="str">
        <f>IFERROR(INDEX(TQoL_Indexes!$B$9:$AK$58,MATCH($A$3,TQoL_Indexes!#REF!,0)+$A12,MATCH(AB$3,TQoL_Indexes!$B$8:$AK$8,0)),"")</f>
        <v/>
      </c>
      <c r="AC12" s="86" t="str">
        <f>IFERROR(INDEX(TQoL_Indexes!$B$9:$AK$58,MATCH($A$3,TQoL_Indexes!#REF!,0)+$A12,MATCH(AC$3,TQoL_Indexes!$B$8:$AK$8,0)),"")</f>
        <v/>
      </c>
      <c r="AD12" s="86" t="str">
        <f>IFERROR(INDEX(TQoL_Indexes!$B$9:$AK$58,MATCH($A$3,TQoL_Indexes!#REF!,0)+$A12,MATCH(AD$3,TQoL_Indexes!$B$8:$AK$8,0)),"")</f>
        <v/>
      </c>
      <c r="AE12" s="86" t="str">
        <f>IFERROR(INDEX(TQoL_Indexes!$B$9:$AK$58,MATCH($A$3,TQoL_Indexes!#REF!,0)+$A12,MATCH(AE$3,TQoL_Indexes!$B$8:$AK$8,0)),"")</f>
        <v/>
      </c>
      <c r="AF12" s="86" t="str">
        <f>IFERROR(INDEX(TQoL_Indexes!$B$9:$AK$58,MATCH($A$3,TQoL_Indexes!#REF!,0)+$A12,MATCH(AF$3,TQoL_Indexes!$B$8:$AK$8,0)),"")</f>
        <v/>
      </c>
      <c r="AG12" s="86" t="str">
        <f>IFERROR(INDEX(TQoL_Indexes!$B$9:$AK$58,MATCH($A$3,TQoL_Indexes!#REF!,0)+$A12,MATCH(AG$3,TQoL_Indexes!$B$8:$AK$8,0)),"")</f>
        <v/>
      </c>
      <c r="AH12" s="86" t="str">
        <f>IFERROR(INDEX(TQoL_Indexes!$B$9:$AK$58,MATCH($A$3,TQoL_Indexes!#REF!,0)+$A12,MATCH(AH$3,TQoL_Indexes!$B$8:$AK$8,0)),"")</f>
        <v/>
      </c>
      <c r="AI12" s="86" t="str">
        <f>IFERROR(INDEX(TQoL_Indexes!$B$9:$AK$58,MATCH($A$3,TQoL_Indexes!#REF!,0)+$A12,MATCH(AI$3,TQoL_Indexes!$B$8:$AK$8,0)),"")</f>
        <v/>
      </c>
      <c r="AJ12" s="86" t="str">
        <f>IFERROR(INDEX(TQoL_Indexes!$B$9:$AK$58,MATCH($A$3,TQoL_Indexes!#REF!,0)+$A12,MATCH(AJ$3,TQoL_Indexes!$B$8:$AK$8,0)),"")</f>
        <v/>
      </c>
      <c r="AK12" s="86" t="str">
        <f>IFERROR(INDEX(TQoL_Indexes!$B$9:$AK$58,MATCH($A$3,TQoL_Indexes!#REF!,0)+$A12,MATCH(AK$3,TQoL_Indexes!$B$8:$AK$8,0)),"")</f>
        <v/>
      </c>
      <c r="AL12" s="86" t="str">
        <f>IFERROR(INDEX(TQoL_Indexes!$B$9:$AK$58,MATCH($A$3,TQoL_Indexes!#REF!,0)+$A12,MATCH(AL$3,TQoL_Indexes!$B$8:$AK$8,0)),"")</f>
        <v/>
      </c>
      <c r="AM12" s="87" t="str">
        <f>IFERROR(INDEX(TQoL_Indexes!$B$9:$AK$58,MATCH($A$3,TQoL_Indexes!#REF!,0)+$A12,MATCH(AM$3,TQoL_Indexes!$B$8:$AK$8,0)),"")</f>
        <v/>
      </c>
    </row>
    <row r="13" spans="1:39">
      <c r="A13" s="58" t="str">
        <f>IFERROR(IF(A12+1&lt;COUNTIF(TQoL_Indexes!#REF!,Aux_Country!$A$3),A12+1,""),"")</f>
        <v/>
      </c>
      <c r="B13" s="121" t="str">
        <f>IFERROR(INDEX(TQoL_Indexes!$B$9:$AK$58,MATCH($A$3,TQoL_Indexes!#REF!,0)+$A13,MATCH(B$3,TQoL_Indexes!$B$8:$AK$8,0)),"")</f>
        <v/>
      </c>
      <c r="C13" s="116" t="str">
        <f>IFERROR(INDEX(TQoL_Indexes!$B$9:$AK$58,MATCH($A$3,TQoL_Indexes!#REF!,0)+$A13,MATCH(C$3,TQoL_Indexes!$B$8:$AK$8,0)),"")</f>
        <v/>
      </c>
      <c r="D13" s="122" t="str">
        <f>IFERROR(INDEX(TQoL_Indexes!$B$9:$AK$58,MATCH($A$3,TQoL_Indexes!#REF!,0)+$A13,MATCH(D$3,TQoL_Indexes!$B$8:$AK$8,0)),"")</f>
        <v/>
      </c>
      <c r="E13" s="86" t="str">
        <f>IFERROR(INDEX(TQoL_Indexes!$B$9:$AK$58,MATCH($A$3,TQoL_Indexes!#REF!,0)+$A13,MATCH(E$3,TQoL_Indexes!$B$8:$AK$8,0)),"")</f>
        <v/>
      </c>
      <c r="F13" s="86" t="str">
        <f>IFERROR(INDEX(TQoL_Indexes!$B$9:$AK$58,MATCH($A$3,TQoL_Indexes!#REF!,0)+$A13,MATCH(F$3,TQoL_Indexes!$B$8:$AK$8,0)),"")</f>
        <v/>
      </c>
      <c r="G13" s="86" t="str">
        <f>IFERROR(INDEX(TQoL_Indexes!$B$9:$AK$58,MATCH($A$3,TQoL_Indexes!#REF!,0)+$A13,MATCH(G$3,TQoL_Indexes!$B$8:$AK$8,0)),"")</f>
        <v/>
      </c>
      <c r="H13" s="86" t="str">
        <f>IFERROR(INDEX(TQoL_Indexes!$B$9:$AK$58,MATCH($A$3,TQoL_Indexes!#REF!,0)+$A13,MATCH(H$3,TQoL_Indexes!$B$8:$AK$8,0)),"")</f>
        <v/>
      </c>
      <c r="I13" s="86" t="str">
        <f>IFERROR(INDEX(TQoL_Indexes!$B$9:$AK$58,MATCH($A$3,TQoL_Indexes!#REF!,0)+$A13,MATCH(I$3,TQoL_Indexes!$B$8:$AK$8,0)),"")</f>
        <v/>
      </c>
      <c r="J13" s="86" t="str">
        <f>IFERROR(INDEX(TQoL_Indexes!$B$9:$AK$58,MATCH($A$3,TQoL_Indexes!#REF!,0)+$A13,MATCH(J$3,TQoL_Indexes!$B$8:$AK$8,0)),"")</f>
        <v/>
      </c>
      <c r="K13" s="86" t="str">
        <f>IFERROR(INDEX(TQoL_Indexes!$B$9:$AK$58,MATCH($A$3,TQoL_Indexes!#REF!,0)+$A13,MATCH(K$3,TQoL_Indexes!$B$8:$AK$8,0)),"")</f>
        <v/>
      </c>
      <c r="L13" s="86" t="str">
        <f>IFERROR(INDEX(TQoL_Indexes!$B$9:$AK$58,MATCH($A$3,TQoL_Indexes!#REF!,0)+$A13,MATCH(L$3,TQoL_Indexes!$B$8:$AK$8,0)),"")</f>
        <v/>
      </c>
      <c r="M13" s="86" t="str">
        <f>IFERROR(INDEX(TQoL_Indexes!$B$9:$AK$58,MATCH($A$3,TQoL_Indexes!#REF!,0)+$A13,MATCH(M$3,TQoL_Indexes!$B$8:$AK$8,0)),"")</f>
        <v/>
      </c>
      <c r="N13" s="86" t="str">
        <f>IFERROR(INDEX(TQoL_Indexes!$B$9:$AK$58,MATCH($A$3,TQoL_Indexes!#REF!,0)+$A13,MATCH(N$3,TQoL_Indexes!$B$8:$AK$8,0)),"")</f>
        <v/>
      </c>
      <c r="O13" s="86" t="str">
        <f>IFERROR(INDEX(TQoL_Indexes!$B$9:$AK$58,MATCH($A$3,TQoL_Indexes!#REF!,0)+$A13,MATCH(O$3,TQoL_Indexes!$B$8:$AK$8,0)),"")</f>
        <v/>
      </c>
      <c r="P13" s="86" t="str">
        <f>IFERROR(INDEX(TQoL_Indexes!$B$9:$AK$58,MATCH($A$3,TQoL_Indexes!#REF!,0)+$A13,MATCH(P$3,TQoL_Indexes!$B$8:$AK$8,0)),"")</f>
        <v/>
      </c>
      <c r="Q13" s="86" t="str">
        <f>IFERROR(INDEX(TQoL_Indexes!$B$9:$AK$58,MATCH($A$3,TQoL_Indexes!#REF!,0)+$A13,MATCH(Q$3,TQoL_Indexes!$B$8:$AK$8,0)),"")</f>
        <v/>
      </c>
      <c r="R13" s="86" t="str">
        <f>IFERROR(INDEX(TQoL_Indexes!$B$9:$AK$58,MATCH($A$3,TQoL_Indexes!#REF!,0)+$A13,MATCH(R$3,TQoL_Indexes!$B$8:$AK$8,0)),"")</f>
        <v/>
      </c>
      <c r="S13" s="86" t="str">
        <f>IFERROR(INDEX(TQoL_Indexes!$B$9:$AK$58,MATCH($A$3,TQoL_Indexes!#REF!,0)+$A13,MATCH(S$3,TQoL_Indexes!$B$8:$AK$8,0)),"")</f>
        <v/>
      </c>
      <c r="T13" s="86" t="str">
        <f>IFERROR(INDEX(TQoL_Indexes!$B$9:$AK$58,MATCH($A$3,TQoL_Indexes!#REF!,0)+$A13,MATCH(T$3,TQoL_Indexes!$B$8:$AK$8,0)),"")</f>
        <v/>
      </c>
      <c r="U13" s="86" t="str">
        <f>IFERROR(INDEX(TQoL_Indexes!$B$9:$AK$58,MATCH($A$3,TQoL_Indexes!#REF!,0)+$A13,MATCH(U$3,TQoL_Indexes!$B$8:$AK$8,0)),"")</f>
        <v/>
      </c>
      <c r="V13" s="86" t="str">
        <f>IFERROR(INDEX(TQoL_Indexes!$B$9:$AK$58,MATCH($A$3,TQoL_Indexes!#REF!,0)+$A13,MATCH(V$3,TQoL_Indexes!$B$8:$AK$8,0)),"")</f>
        <v/>
      </c>
      <c r="W13" s="86" t="str">
        <f>IFERROR(INDEX(TQoL_Indexes!$B$9:$AK$58,MATCH($A$3,TQoL_Indexes!#REF!,0)+$A13,MATCH(W$3,TQoL_Indexes!$B$8:$AK$8,0)),"")</f>
        <v/>
      </c>
      <c r="X13" s="86" t="str">
        <f>IFERROR(INDEX(TQoL_Indexes!$B$9:$AK$58,MATCH($A$3,TQoL_Indexes!#REF!,0)+$A13,MATCH(X$3,TQoL_Indexes!$B$8:$AK$8,0)),"")</f>
        <v/>
      </c>
      <c r="Y13" s="86" t="str">
        <f>IFERROR(INDEX(TQoL_Indexes!$B$9:$AK$58,MATCH($A$3,TQoL_Indexes!#REF!,0)+$A13,MATCH(Y$3,TQoL_Indexes!$B$8:$AK$8,0)),"")</f>
        <v/>
      </c>
      <c r="Z13" s="86" t="str">
        <f>IFERROR(INDEX(TQoL_Indexes!$B$9:$AK$58,MATCH($A$3,TQoL_Indexes!#REF!,0)+$A13,MATCH(Z$3,TQoL_Indexes!$B$8:$AK$8,0)),"")</f>
        <v/>
      </c>
      <c r="AA13" s="86" t="str">
        <f>IFERROR(INDEX(TQoL_Indexes!$B$9:$AK$58,MATCH($A$3,TQoL_Indexes!#REF!,0)+$A13,MATCH(AA$3,TQoL_Indexes!$B$8:$AK$8,0)),"")</f>
        <v/>
      </c>
      <c r="AB13" s="86" t="str">
        <f>IFERROR(INDEX(TQoL_Indexes!$B$9:$AK$58,MATCH($A$3,TQoL_Indexes!#REF!,0)+$A13,MATCH(AB$3,TQoL_Indexes!$B$8:$AK$8,0)),"")</f>
        <v/>
      </c>
      <c r="AC13" s="86" t="str">
        <f>IFERROR(INDEX(TQoL_Indexes!$B$9:$AK$58,MATCH($A$3,TQoL_Indexes!#REF!,0)+$A13,MATCH(AC$3,TQoL_Indexes!$B$8:$AK$8,0)),"")</f>
        <v/>
      </c>
      <c r="AD13" s="86" t="str">
        <f>IFERROR(INDEX(TQoL_Indexes!$B$9:$AK$58,MATCH($A$3,TQoL_Indexes!#REF!,0)+$A13,MATCH(AD$3,TQoL_Indexes!$B$8:$AK$8,0)),"")</f>
        <v/>
      </c>
      <c r="AE13" s="86" t="str">
        <f>IFERROR(INDEX(TQoL_Indexes!$B$9:$AK$58,MATCH($A$3,TQoL_Indexes!#REF!,0)+$A13,MATCH(AE$3,TQoL_Indexes!$B$8:$AK$8,0)),"")</f>
        <v/>
      </c>
      <c r="AF13" s="86" t="str">
        <f>IFERROR(INDEX(TQoL_Indexes!$B$9:$AK$58,MATCH($A$3,TQoL_Indexes!#REF!,0)+$A13,MATCH(AF$3,TQoL_Indexes!$B$8:$AK$8,0)),"")</f>
        <v/>
      </c>
      <c r="AG13" s="86" t="str">
        <f>IFERROR(INDEX(TQoL_Indexes!$B$9:$AK$58,MATCH($A$3,TQoL_Indexes!#REF!,0)+$A13,MATCH(AG$3,TQoL_Indexes!$B$8:$AK$8,0)),"")</f>
        <v/>
      </c>
      <c r="AH13" s="86" t="str">
        <f>IFERROR(INDEX(TQoL_Indexes!$B$9:$AK$58,MATCH($A$3,TQoL_Indexes!#REF!,0)+$A13,MATCH(AH$3,TQoL_Indexes!$B$8:$AK$8,0)),"")</f>
        <v/>
      </c>
      <c r="AI13" s="86" t="str">
        <f>IFERROR(INDEX(TQoL_Indexes!$B$9:$AK$58,MATCH($A$3,TQoL_Indexes!#REF!,0)+$A13,MATCH(AI$3,TQoL_Indexes!$B$8:$AK$8,0)),"")</f>
        <v/>
      </c>
      <c r="AJ13" s="86" t="str">
        <f>IFERROR(INDEX(TQoL_Indexes!$B$9:$AK$58,MATCH($A$3,TQoL_Indexes!#REF!,0)+$A13,MATCH(AJ$3,TQoL_Indexes!$B$8:$AK$8,0)),"")</f>
        <v/>
      </c>
      <c r="AK13" s="86" t="str">
        <f>IFERROR(INDEX(TQoL_Indexes!$B$9:$AK$58,MATCH($A$3,TQoL_Indexes!#REF!,0)+$A13,MATCH(AK$3,TQoL_Indexes!$B$8:$AK$8,0)),"")</f>
        <v/>
      </c>
      <c r="AL13" s="86" t="str">
        <f>IFERROR(INDEX(TQoL_Indexes!$B$9:$AK$58,MATCH($A$3,TQoL_Indexes!#REF!,0)+$A13,MATCH(AL$3,TQoL_Indexes!$B$8:$AK$8,0)),"")</f>
        <v/>
      </c>
      <c r="AM13" s="87" t="str">
        <f>IFERROR(INDEX(TQoL_Indexes!$B$9:$AK$58,MATCH($A$3,TQoL_Indexes!#REF!,0)+$A13,MATCH(AM$3,TQoL_Indexes!$B$8:$AK$8,0)),"")</f>
        <v/>
      </c>
    </row>
    <row r="14" spans="1:39">
      <c r="A14" s="58" t="str">
        <f>IFERROR(IF(A13+1&lt;COUNTIF(TQoL_Indexes!#REF!,Aux_Country!$A$3),A13+1,""),"")</f>
        <v/>
      </c>
      <c r="B14" s="121" t="str">
        <f>IFERROR(INDEX(TQoL_Indexes!$B$9:$AK$58,MATCH($A$3,TQoL_Indexes!#REF!,0)+$A14,MATCH(B$3,TQoL_Indexes!$B$8:$AK$8,0)),"")</f>
        <v/>
      </c>
      <c r="C14" s="116" t="str">
        <f>IFERROR(INDEX(TQoL_Indexes!$B$9:$AK$58,MATCH($A$3,TQoL_Indexes!#REF!,0)+$A14,MATCH(C$3,TQoL_Indexes!$B$8:$AK$8,0)),"")</f>
        <v/>
      </c>
      <c r="D14" s="122" t="str">
        <f>IFERROR(INDEX(TQoL_Indexes!$B$9:$AK$58,MATCH($A$3,TQoL_Indexes!#REF!,0)+$A14,MATCH(D$3,TQoL_Indexes!$B$8:$AK$8,0)),"")</f>
        <v/>
      </c>
      <c r="E14" s="86" t="str">
        <f>IFERROR(INDEX(TQoL_Indexes!$B$9:$AK$58,MATCH($A$3,TQoL_Indexes!#REF!,0)+$A14,MATCH(E$3,TQoL_Indexes!$B$8:$AK$8,0)),"")</f>
        <v/>
      </c>
      <c r="F14" s="86" t="str">
        <f>IFERROR(INDEX(TQoL_Indexes!$B$9:$AK$58,MATCH($A$3,TQoL_Indexes!#REF!,0)+$A14,MATCH(F$3,TQoL_Indexes!$B$8:$AK$8,0)),"")</f>
        <v/>
      </c>
      <c r="G14" s="86" t="str">
        <f>IFERROR(INDEX(TQoL_Indexes!$B$9:$AK$58,MATCH($A$3,TQoL_Indexes!#REF!,0)+$A14,MATCH(G$3,TQoL_Indexes!$B$8:$AK$8,0)),"")</f>
        <v/>
      </c>
      <c r="H14" s="86" t="str">
        <f>IFERROR(INDEX(TQoL_Indexes!$B$9:$AK$58,MATCH($A$3,TQoL_Indexes!#REF!,0)+$A14,MATCH(H$3,TQoL_Indexes!$B$8:$AK$8,0)),"")</f>
        <v/>
      </c>
      <c r="I14" s="86" t="str">
        <f>IFERROR(INDEX(TQoL_Indexes!$B$9:$AK$58,MATCH($A$3,TQoL_Indexes!#REF!,0)+$A14,MATCH(I$3,TQoL_Indexes!$B$8:$AK$8,0)),"")</f>
        <v/>
      </c>
      <c r="J14" s="86" t="str">
        <f>IFERROR(INDEX(TQoL_Indexes!$B$9:$AK$58,MATCH($A$3,TQoL_Indexes!#REF!,0)+$A14,MATCH(J$3,TQoL_Indexes!$B$8:$AK$8,0)),"")</f>
        <v/>
      </c>
      <c r="K14" s="86" t="str">
        <f>IFERROR(INDEX(TQoL_Indexes!$B$9:$AK$58,MATCH($A$3,TQoL_Indexes!#REF!,0)+$A14,MATCH(K$3,TQoL_Indexes!$B$8:$AK$8,0)),"")</f>
        <v/>
      </c>
      <c r="L14" s="86" t="str">
        <f>IFERROR(INDEX(TQoL_Indexes!$B$9:$AK$58,MATCH($A$3,TQoL_Indexes!#REF!,0)+$A14,MATCH(L$3,TQoL_Indexes!$B$8:$AK$8,0)),"")</f>
        <v/>
      </c>
      <c r="M14" s="86" t="str">
        <f>IFERROR(INDEX(TQoL_Indexes!$B$9:$AK$58,MATCH($A$3,TQoL_Indexes!#REF!,0)+$A14,MATCH(M$3,TQoL_Indexes!$B$8:$AK$8,0)),"")</f>
        <v/>
      </c>
      <c r="N14" s="86" t="str">
        <f>IFERROR(INDEX(TQoL_Indexes!$B$9:$AK$58,MATCH($A$3,TQoL_Indexes!#REF!,0)+$A14,MATCH(N$3,TQoL_Indexes!$B$8:$AK$8,0)),"")</f>
        <v/>
      </c>
      <c r="O14" s="86" t="str">
        <f>IFERROR(INDEX(TQoL_Indexes!$B$9:$AK$58,MATCH($A$3,TQoL_Indexes!#REF!,0)+$A14,MATCH(O$3,TQoL_Indexes!$B$8:$AK$8,0)),"")</f>
        <v/>
      </c>
      <c r="P14" s="86" t="str">
        <f>IFERROR(INDEX(TQoL_Indexes!$B$9:$AK$58,MATCH($A$3,TQoL_Indexes!#REF!,0)+$A14,MATCH(P$3,TQoL_Indexes!$B$8:$AK$8,0)),"")</f>
        <v/>
      </c>
      <c r="Q14" s="86" t="str">
        <f>IFERROR(INDEX(TQoL_Indexes!$B$9:$AK$58,MATCH($A$3,TQoL_Indexes!#REF!,0)+$A14,MATCH(Q$3,TQoL_Indexes!$B$8:$AK$8,0)),"")</f>
        <v/>
      </c>
      <c r="R14" s="86" t="str">
        <f>IFERROR(INDEX(TQoL_Indexes!$B$9:$AK$58,MATCH($A$3,TQoL_Indexes!#REF!,0)+$A14,MATCH(R$3,TQoL_Indexes!$B$8:$AK$8,0)),"")</f>
        <v/>
      </c>
      <c r="S14" s="86" t="str">
        <f>IFERROR(INDEX(TQoL_Indexes!$B$9:$AK$58,MATCH($A$3,TQoL_Indexes!#REF!,0)+$A14,MATCH(S$3,TQoL_Indexes!$B$8:$AK$8,0)),"")</f>
        <v/>
      </c>
      <c r="T14" s="86" t="str">
        <f>IFERROR(INDEX(TQoL_Indexes!$B$9:$AK$58,MATCH($A$3,TQoL_Indexes!#REF!,0)+$A14,MATCH(T$3,TQoL_Indexes!$B$8:$AK$8,0)),"")</f>
        <v/>
      </c>
      <c r="U14" s="86" t="str">
        <f>IFERROR(INDEX(TQoL_Indexes!$B$9:$AK$58,MATCH($A$3,TQoL_Indexes!#REF!,0)+$A14,MATCH(U$3,TQoL_Indexes!$B$8:$AK$8,0)),"")</f>
        <v/>
      </c>
      <c r="V14" s="86" t="str">
        <f>IFERROR(INDEX(TQoL_Indexes!$B$9:$AK$58,MATCH($A$3,TQoL_Indexes!#REF!,0)+$A14,MATCH(V$3,TQoL_Indexes!$B$8:$AK$8,0)),"")</f>
        <v/>
      </c>
      <c r="W14" s="86" t="str">
        <f>IFERROR(INDEX(TQoL_Indexes!$B$9:$AK$58,MATCH($A$3,TQoL_Indexes!#REF!,0)+$A14,MATCH(W$3,TQoL_Indexes!$B$8:$AK$8,0)),"")</f>
        <v/>
      </c>
      <c r="X14" s="86" t="str">
        <f>IFERROR(INDEX(TQoL_Indexes!$B$9:$AK$58,MATCH($A$3,TQoL_Indexes!#REF!,0)+$A14,MATCH(X$3,TQoL_Indexes!$B$8:$AK$8,0)),"")</f>
        <v/>
      </c>
      <c r="Y14" s="86" t="str">
        <f>IFERROR(INDEX(TQoL_Indexes!$B$9:$AK$58,MATCH($A$3,TQoL_Indexes!#REF!,0)+$A14,MATCH(Y$3,TQoL_Indexes!$B$8:$AK$8,0)),"")</f>
        <v/>
      </c>
      <c r="Z14" s="86" t="str">
        <f>IFERROR(INDEX(TQoL_Indexes!$B$9:$AK$58,MATCH($A$3,TQoL_Indexes!#REF!,0)+$A14,MATCH(Z$3,TQoL_Indexes!$B$8:$AK$8,0)),"")</f>
        <v/>
      </c>
      <c r="AA14" s="86" t="str">
        <f>IFERROR(INDEX(TQoL_Indexes!$B$9:$AK$58,MATCH($A$3,TQoL_Indexes!#REF!,0)+$A14,MATCH(AA$3,TQoL_Indexes!$B$8:$AK$8,0)),"")</f>
        <v/>
      </c>
      <c r="AB14" s="86" t="str">
        <f>IFERROR(INDEX(TQoL_Indexes!$B$9:$AK$58,MATCH($A$3,TQoL_Indexes!#REF!,0)+$A14,MATCH(AB$3,TQoL_Indexes!$B$8:$AK$8,0)),"")</f>
        <v/>
      </c>
      <c r="AC14" s="86" t="str">
        <f>IFERROR(INDEX(TQoL_Indexes!$B$9:$AK$58,MATCH($A$3,TQoL_Indexes!#REF!,0)+$A14,MATCH(AC$3,TQoL_Indexes!$B$8:$AK$8,0)),"")</f>
        <v/>
      </c>
      <c r="AD14" s="86" t="str">
        <f>IFERROR(INDEX(TQoL_Indexes!$B$9:$AK$58,MATCH($A$3,TQoL_Indexes!#REF!,0)+$A14,MATCH(AD$3,TQoL_Indexes!$B$8:$AK$8,0)),"")</f>
        <v/>
      </c>
      <c r="AE14" s="86" t="str">
        <f>IFERROR(INDEX(TQoL_Indexes!$B$9:$AK$58,MATCH($A$3,TQoL_Indexes!#REF!,0)+$A14,MATCH(AE$3,TQoL_Indexes!$B$8:$AK$8,0)),"")</f>
        <v/>
      </c>
      <c r="AF14" s="86" t="str">
        <f>IFERROR(INDEX(TQoL_Indexes!$B$9:$AK$58,MATCH($A$3,TQoL_Indexes!#REF!,0)+$A14,MATCH(AF$3,TQoL_Indexes!$B$8:$AK$8,0)),"")</f>
        <v/>
      </c>
      <c r="AG14" s="86" t="str">
        <f>IFERROR(INDEX(TQoL_Indexes!$B$9:$AK$58,MATCH($A$3,TQoL_Indexes!#REF!,0)+$A14,MATCH(AG$3,TQoL_Indexes!$B$8:$AK$8,0)),"")</f>
        <v/>
      </c>
      <c r="AH14" s="86" t="str">
        <f>IFERROR(INDEX(TQoL_Indexes!$B$9:$AK$58,MATCH($A$3,TQoL_Indexes!#REF!,0)+$A14,MATCH(AH$3,TQoL_Indexes!$B$8:$AK$8,0)),"")</f>
        <v/>
      </c>
      <c r="AI14" s="86" t="str">
        <f>IFERROR(INDEX(TQoL_Indexes!$B$9:$AK$58,MATCH($A$3,TQoL_Indexes!#REF!,0)+$A14,MATCH(AI$3,TQoL_Indexes!$B$8:$AK$8,0)),"")</f>
        <v/>
      </c>
      <c r="AJ14" s="86" t="str">
        <f>IFERROR(INDEX(TQoL_Indexes!$B$9:$AK$58,MATCH($A$3,TQoL_Indexes!#REF!,0)+$A14,MATCH(AJ$3,TQoL_Indexes!$B$8:$AK$8,0)),"")</f>
        <v/>
      </c>
      <c r="AK14" s="86" t="str">
        <f>IFERROR(INDEX(TQoL_Indexes!$B$9:$AK$58,MATCH($A$3,TQoL_Indexes!#REF!,0)+$A14,MATCH(AK$3,TQoL_Indexes!$B$8:$AK$8,0)),"")</f>
        <v/>
      </c>
      <c r="AL14" s="86" t="str">
        <f>IFERROR(INDEX(TQoL_Indexes!$B$9:$AK$58,MATCH($A$3,TQoL_Indexes!#REF!,0)+$A14,MATCH(AL$3,TQoL_Indexes!$B$8:$AK$8,0)),"")</f>
        <v/>
      </c>
      <c r="AM14" s="87" t="str">
        <f>IFERROR(INDEX(TQoL_Indexes!$B$9:$AK$58,MATCH($A$3,TQoL_Indexes!#REF!,0)+$A14,MATCH(AM$3,TQoL_Indexes!$B$8:$AK$8,0)),"")</f>
        <v/>
      </c>
    </row>
    <row r="15" spans="1:39">
      <c r="A15" s="58" t="str">
        <f>IFERROR(IF(A14+1&lt;COUNTIF(TQoL_Indexes!#REF!,Aux_Country!$A$3),A14+1,""),"")</f>
        <v/>
      </c>
      <c r="B15" s="121" t="str">
        <f>IFERROR(INDEX(TQoL_Indexes!$B$9:$AK$58,MATCH($A$3,TQoL_Indexes!#REF!,0)+$A15,MATCH(B$3,TQoL_Indexes!$B$8:$AK$8,0)),"")</f>
        <v/>
      </c>
      <c r="C15" s="116" t="str">
        <f>IFERROR(INDEX(TQoL_Indexes!$B$9:$AK$58,MATCH($A$3,TQoL_Indexes!#REF!,0)+$A15,MATCH(C$3,TQoL_Indexes!$B$8:$AK$8,0)),"")</f>
        <v/>
      </c>
      <c r="D15" s="122" t="str">
        <f>IFERROR(INDEX(TQoL_Indexes!$B$9:$AK$58,MATCH($A$3,TQoL_Indexes!#REF!,0)+$A15,MATCH(D$3,TQoL_Indexes!$B$8:$AK$8,0)),"")</f>
        <v/>
      </c>
      <c r="E15" s="86" t="str">
        <f>IFERROR(INDEX(TQoL_Indexes!$B$9:$AK$58,MATCH($A$3,TQoL_Indexes!#REF!,0)+$A15,MATCH(E$3,TQoL_Indexes!$B$8:$AK$8,0)),"")</f>
        <v/>
      </c>
      <c r="F15" s="86" t="str">
        <f>IFERROR(INDEX(TQoL_Indexes!$B$9:$AK$58,MATCH($A$3,TQoL_Indexes!#REF!,0)+$A15,MATCH(F$3,TQoL_Indexes!$B$8:$AK$8,0)),"")</f>
        <v/>
      </c>
      <c r="G15" s="86" t="str">
        <f>IFERROR(INDEX(TQoL_Indexes!$B$9:$AK$58,MATCH($A$3,TQoL_Indexes!#REF!,0)+$A15,MATCH(G$3,TQoL_Indexes!$B$8:$AK$8,0)),"")</f>
        <v/>
      </c>
      <c r="H15" s="86" t="str">
        <f>IFERROR(INDEX(TQoL_Indexes!$B$9:$AK$58,MATCH($A$3,TQoL_Indexes!#REF!,0)+$A15,MATCH(H$3,TQoL_Indexes!$B$8:$AK$8,0)),"")</f>
        <v/>
      </c>
      <c r="I15" s="86" t="str">
        <f>IFERROR(INDEX(TQoL_Indexes!$B$9:$AK$58,MATCH($A$3,TQoL_Indexes!#REF!,0)+$A15,MATCH(I$3,TQoL_Indexes!$B$8:$AK$8,0)),"")</f>
        <v/>
      </c>
      <c r="J15" s="86" t="str">
        <f>IFERROR(INDEX(TQoL_Indexes!$B$9:$AK$58,MATCH($A$3,TQoL_Indexes!#REF!,0)+$A15,MATCH(J$3,TQoL_Indexes!$B$8:$AK$8,0)),"")</f>
        <v/>
      </c>
      <c r="K15" s="86" t="str">
        <f>IFERROR(INDEX(TQoL_Indexes!$B$9:$AK$58,MATCH($A$3,TQoL_Indexes!#REF!,0)+$A15,MATCH(K$3,TQoL_Indexes!$B$8:$AK$8,0)),"")</f>
        <v/>
      </c>
      <c r="L15" s="86" t="str">
        <f>IFERROR(INDEX(TQoL_Indexes!$B$9:$AK$58,MATCH($A$3,TQoL_Indexes!#REF!,0)+$A15,MATCH(L$3,TQoL_Indexes!$B$8:$AK$8,0)),"")</f>
        <v/>
      </c>
      <c r="M15" s="86" t="str">
        <f>IFERROR(INDEX(TQoL_Indexes!$B$9:$AK$58,MATCH($A$3,TQoL_Indexes!#REF!,0)+$A15,MATCH(M$3,TQoL_Indexes!$B$8:$AK$8,0)),"")</f>
        <v/>
      </c>
      <c r="N15" s="86" t="str">
        <f>IFERROR(INDEX(TQoL_Indexes!$B$9:$AK$58,MATCH($A$3,TQoL_Indexes!#REF!,0)+$A15,MATCH(N$3,TQoL_Indexes!$B$8:$AK$8,0)),"")</f>
        <v/>
      </c>
      <c r="O15" s="86" t="str">
        <f>IFERROR(INDEX(TQoL_Indexes!$B$9:$AK$58,MATCH($A$3,TQoL_Indexes!#REF!,0)+$A15,MATCH(O$3,TQoL_Indexes!$B$8:$AK$8,0)),"")</f>
        <v/>
      </c>
      <c r="P15" s="86" t="str">
        <f>IFERROR(INDEX(TQoL_Indexes!$B$9:$AK$58,MATCH($A$3,TQoL_Indexes!#REF!,0)+$A15,MATCH(P$3,TQoL_Indexes!$B$8:$AK$8,0)),"")</f>
        <v/>
      </c>
      <c r="Q15" s="86" t="str">
        <f>IFERROR(INDEX(TQoL_Indexes!$B$9:$AK$58,MATCH($A$3,TQoL_Indexes!#REF!,0)+$A15,MATCH(Q$3,TQoL_Indexes!$B$8:$AK$8,0)),"")</f>
        <v/>
      </c>
      <c r="R15" s="86" t="str">
        <f>IFERROR(INDEX(TQoL_Indexes!$B$9:$AK$58,MATCH($A$3,TQoL_Indexes!#REF!,0)+$A15,MATCH(R$3,TQoL_Indexes!$B$8:$AK$8,0)),"")</f>
        <v/>
      </c>
      <c r="S15" s="86" t="str">
        <f>IFERROR(INDEX(TQoL_Indexes!$B$9:$AK$58,MATCH($A$3,TQoL_Indexes!#REF!,0)+$A15,MATCH(S$3,TQoL_Indexes!$B$8:$AK$8,0)),"")</f>
        <v/>
      </c>
      <c r="T15" s="86" t="str">
        <f>IFERROR(INDEX(TQoL_Indexes!$B$9:$AK$58,MATCH($A$3,TQoL_Indexes!#REF!,0)+$A15,MATCH(T$3,TQoL_Indexes!$B$8:$AK$8,0)),"")</f>
        <v/>
      </c>
      <c r="U15" s="86" t="str">
        <f>IFERROR(INDEX(TQoL_Indexes!$B$9:$AK$58,MATCH($A$3,TQoL_Indexes!#REF!,0)+$A15,MATCH(U$3,TQoL_Indexes!$B$8:$AK$8,0)),"")</f>
        <v/>
      </c>
      <c r="V15" s="86" t="str">
        <f>IFERROR(INDEX(TQoL_Indexes!$B$9:$AK$58,MATCH($A$3,TQoL_Indexes!#REF!,0)+$A15,MATCH(V$3,TQoL_Indexes!$B$8:$AK$8,0)),"")</f>
        <v/>
      </c>
      <c r="W15" s="86" t="str">
        <f>IFERROR(INDEX(TQoL_Indexes!$B$9:$AK$58,MATCH($A$3,TQoL_Indexes!#REF!,0)+$A15,MATCH(W$3,TQoL_Indexes!$B$8:$AK$8,0)),"")</f>
        <v/>
      </c>
      <c r="X15" s="86" t="str">
        <f>IFERROR(INDEX(TQoL_Indexes!$B$9:$AK$58,MATCH($A$3,TQoL_Indexes!#REF!,0)+$A15,MATCH(X$3,TQoL_Indexes!$B$8:$AK$8,0)),"")</f>
        <v/>
      </c>
      <c r="Y15" s="86" t="str">
        <f>IFERROR(INDEX(TQoL_Indexes!$B$9:$AK$58,MATCH($A$3,TQoL_Indexes!#REF!,0)+$A15,MATCH(Y$3,TQoL_Indexes!$B$8:$AK$8,0)),"")</f>
        <v/>
      </c>
      <c r="Z15" s="86" t="str">
        <f>IFERROR(INDEX(TQoL_Indexes!$B$9:$AK$58,MATCH($A$3,TQoL_Indexes!#REF!,0)+$A15,MATCH(Z$3,TQoL_Indexes!$B$8:$AK$8,0)),"")</f>
        <v/>
      </c>
      <c r="AA15" s="86" t="str">
        <f>IFERROR(INDEX(TQoL_Indexes!$B$9:$AK$58,MATCH($A$3,TQoL_Indexes!#REF!,0)+$A15,MATCH(AA$3,TQoL_Indexes!$B$8:$AK$8,0)),"")</f>
        <v/>
      </c>
      <c r="AB15" s="86" t="str">
        <f>IFERROR(INDEX(TQoL_Indexes!$B$9:$AK$58,MATCH($A$3,TQoL_Indexes!#REF!,0)+$A15,MATCH(AB$3,TQoL_Indexes!$B$8:$AK$8,0)),"")</f>
        <v/>
      </c>
      <c r="AC15" s="86" t="str">
        <f>IFERROR(INDEX(TQoL_Indexes!$B$9:$AK$58,MATCH($A$3,TQoL_Indexes!#REF!,0)+$A15,MATCH(AC$3,TQoL_Indexes!$B$8:$AK$8,0)),"")</f>
        <v/>
      </c>
      <c r="AD15" s="86" t="str">
        <f>IFERROR(INDEX(TQoL_Indexes!$B$9:$AK$58,MATCH($A$3,TQoL_Indexes!#REF!,0)+$A15,MATCH(AD$3,TQoL_Indexes!$B$8:$AK$8,0)),"")</f>
        <v/>
      </c>
      <c r="AE15" s="86" t="str">
        <f>IFERROR(INDEX(TQoL_Indexes!$B$9:$AK$58,MATCH($A$3,TQoL_Indexes!#REF!,0)+$A15,MATCH(AE$3,TQoL_Indexes!$B$8:$AK$8,0)),"")</f>
        <v/>
      </c>
      <c r="AF15" s="86" t="str">
        <f>IFERROR(INDEX(TQoL_Indexes!$B$9:$AK$58,MATCH($A$3,TQoL_Indexes!#REF!,0)+$A15,MATCH(AF$3,TQoL_Indexes!$B$8:$AK$8,0)),"")</f>
        <v/>
      </c>
      <c r="AG15" s="86" t="str">
        <f>IFERROR(INDEX(TQoL_Indexes!$B$9:$AK$58,MATCH($A$3,TQoL_Indexes!#REF!,0)+$A15,MATCH(AG$3,TQoL_Indexes!$B$8:$AK$8,0)),"")</f>
        <v/>
      </c>
      <c r="AH15" s="86" t="str">
        <f>IFERROR(INDEX(TQoL_Indexes!$B$9:$AK$58,MATCH($A$3,TQoL_Indexes!#REF!,0)+$A15,MATCH(AH$3,TQoL_Indexes!$B$8:$AK$8,0)),"")</f>
        <v/>
      </c>
      <c r="AI15" s="86" t="str">
        <f>IFERROR(INDEX(TQoL_Indexes!$B$9:$AK$58,MATCH($A$3,TQoL_Indexes!#REF!,0)+$A15,MATCH(AI$3,TQoL_Indexes!$B$8:$AK$8,0)),"")</f>
        <v/>
      </c>
      <c r="AJ15" s="86" t="str">
        <f>IFERROR(INDEX(TQoL_Indexes!$B$9:$AK$58,MATCH($A$3,TQoL_Indexes!#REF!,0)+$A15,MATCH(AJ$3,TQoL_Indexes!$B$8:$AK$8,0)),"")</f>
        <v/>
      </c>
      <c r="AK15" s="86" t="str">
        <f>IFERROR(INDEX(TQoL_Indexes!$B$9:$AK$58,MATCH($A$3,TQoL_Indexes!#REF!,0)+$A15,MATCH(AK$3,TQoL_Indexes!$B$8:$AK$8,0)),"")</f>
        <v/>
      </c>
      <c r="AL15" s="86" t="str">
        <f>IFERROR(INDEX(TQoL_Indexes!$B$9:$AK$58,MATCH($A$3,TQoL_Indexes!#REF!,0)+$A15,MATCH(AL$3,TQoL_Indexes!$B$8:$AK$8,0)),"")</f>
        <v/>
      </c>
      <c r="AM15" s="87" t="str">
        <f>IFERROR(INDEX(TQoL_Indexes!$B$9:$AK$58,MATCH($A$3,TQoL_Indexes!#REF!,0)+$A15,MATCH(AM$3,TQoL_Indexes!$B$8:$AK$8,0)),"")</f>
        <v/>
      </c>
    </row>
    <row r="16" spans="1:39">
      <c r="A16" s="58" t="str">
        <f>IFERROR(IF(A15+1&lt;COUNTIF(TQoL_Indexes!#REF!,Aux_Country!$A$3),A15+1,""),"")</f>
        <v/>
      </c>
      <c r="B16" s="121" t="str">
        <f>IFERROR(INDEX(TQoL_Indexes!$B$9:$AK$58,MATCH($A$3,TQoL_Indexes!#REF!,0)+$A16,MATCH(B$3,TQoL_Indexes!$B$8:$AK$8,0)),"")</f>
        <v/>
      </c>
      <c r="C16" s="116" t="str">
        <f>IFERROR(INDEX(TQoL_Indexes!$B$9:$AK$58,MATCH($A$3,TQoL_Indexes!#REF!,0)+$A16,MATCH(C$3,TQoL_Indexes!$B$8:$AK$8,0)),"")</f>
        <v/>
      </c>
      <c r="D16" s="122" t="str">
        <f>IFERROR(INDEX(TQoL_Indexes!$B$9:$AK$58,MATCH($A$3,TQoL_Indexes!#REF!,0)+$A16,MATCH(D$3,TQoL_Indexes!$B$8:$AK$8,0)),"")</f>
        <v/>
      </c>
      <c r="E16" s="86" t="str">
        <f>IFERROR(INDEX(TQoL_Indexes!$B$9:$AK$58,MATCH($A$3,TQoL_Indexes!#REF!,0)+$A16,MATCH(E$3,TQoL_Indexes!$B$8:$AK$8,0)),"")</f>
        <v/>
      </c>
      <c r="F16" s="86" t="str">
        <f>IFERROR(INDEX(TQoL_Indexes!$B$9:$AK$58,MATCH($A$3,TQoL_Indexes!#REF!,0)+$A16,MATCH(F$3,TQoL_Indexes!$B$8:$AK$8,0)),"")</f>
        <v/>
      </c>
      <c r="G16" s="86" t="str">
        <f>IFERROR(INDEX(TQoL_Indexes!$B$9:$AK$58,MATCH($A$3,TQoL_Indexes!#REF!,0)+$A16,MATCH(G$3,TQoL_Indexes!$B$8:$AK$8,0)),"")</f>
        <v/>
      </c>
      <c r="H16" s="86" t="str">
        <f>IFERROR(INDEX(TQoL_Indexes!$B$9:$AK$58,MATCH($A$3,TQoL_Indexes!#REF!,0)+$A16,MATCH(H$3,TQoL_Indexes!$B$8:$AK$8,0)),"")</f>
        <v/>
      </c>
      <c r="I16" s="86" t="str">
        <f>IFERROR(INDEX(TQoL_Indexes!$B$9:$AK$58,MATCH($A$3,TQoL_Indexes!#REF!,0)+$A16,MATCH(I$3,TQoL_Indexes!$B$8:$AK$8,0)),"")</f>
        <v/>
      </c>
      <c r="J16" s="86" t="str">
        <f>IFERROR(INDEX(TQoL_Indexes!$B$9:$AK$58,MATCH($A$3,TQoL_Indexes!#REF!,0)+$A16,MATCH(J$3,TQoL_Indexes!$B$8:$AK$8,0)),"")</f>
        <v/>
      </c>
      <c r="K16" s="86" t="str">
        <f>IFERROR(INDEX(TQoL_Indexes!$B$9:$AK$58,MATCH($A$3,TQoL_Indexes!#REF!,0)+$A16,MATCH(K$3,TQoL_Indexes!$B$8:$AK$8,0)),"")</f>
        <v/>
      </c>
      <c r="L16" s="86" t="str">
        <f>IFERROR(INDEX(TQoL_Indexes!$B$9:$AK$58,MATCH($A$3,TQoL_Indexes!#REF!,0)+$A16,MATCH(L$3,TQoL_Indexes!$B$8:$AK$8,0)),"")</f>
        <v/>
      </c>
      <c r="M16" s="86" t="str">
        <f>IFERROR(INDEX(TQoL_Indexes!$B$9:$AK$58,MATCH($A$3,TQoL_Indexes!#REF!,0)+$A16,MATCH(M$3,TQoL_Indexes!$B$8:$AK$8,0)),"")</f>
        <v/>
      </c>
      <c r="N16" s="86" t="str">
        <f>IFERROR(INDEX(TQoL_Indexes!$B$9:$AK$58,MATCH($A$3,TQoL_Indexes!#REF!,0)+$A16,MATCH(N$3,TQoL_Indexes!$B$8:$AK$8,0)),"")</f>
        <v/>
      </c>
      <c r="O16" s="86" t="str">
        <f>IFERROR(INDEX(TQoL_Indexes!$B$9:$AK$58,MATCH($A$3,TQoL_Indexes!#REF!,0)+$A16,MATCH(O$3,TQoL_Indexes!$B$8:$AK$8,0)),"")</f>
        <v/>
      </c>
      <c r="P16" s="86" t="str">
        <f>IFERROR(INDEX(TQoL_Indexes!$B$9:$AK$58,MATCH($A$3,TQoL_Indexes!#REF!,0)+$A16,MATCH(P$3,TQoL_Indexes!$B$8:$AK$8,0)),"")</f>
        <v/>
      </c>
      <c r="Q16" s="86" t="str">
        <f>IFERROR(INDEX(TQoL_Indexes!$B$9:$AK$58,MATCH($A$3,TQoL_Indexes!#REF!,0)+$A16,MATCH(Q$3,TQoL_Indexes!$B$8:$AK$8,0)),"")</f>
        <v/>
      </c>
      <c r="R16" s="86" t="str">
        <f>IFERROR(INDEX(TQoL_Indexes!$B$9:$AK$58,MATCH($A$3,TQoL_Indexes!#REF!,0)+$A16,MATCH(R$3,TQoL_Indexes!$B$8:$AK$8,0)),"")</f>
        <v/>
      </c>
      <c r="S16" s="86" t="str">
        <f>IFERROR(INDEX(TQoL_Indexes!$B$9:$AK$58,MATCH($A$3,TQoL_Indexes!#REF!,0)+$A16,MATCH(S$3,TQoL_Indexes!$B$8:$AK$8,0)),"")</f>
        <v/>
      </c>
      <c r="T16" s="86" t="str">
        <f>IFERROR(INDEX(TQoL_Indexes!$B$9:$AK$58,MATCH($A$3,TQoL_Indexes!#REF!,0)+$A16,MATCH(T$3,TQoL_Indexes!$B$8:$AK$8,0)),"")</f>
        <v/>
      </c>
      <c r="U16" s="86" t="str">
        <f>IFERROR(INDEX(TQoL_Indexes!$B$9:$AK$58,MATCH($A$3,TQoL_Indexes!#REF!,0)+$A16,MATCH(U$3,TQoL_Indexes!$B$8:$AK$8,0)),"")</f>
        <v/>
      </c>
      <c r="V16" s="86" t="str">
        <f>IFERROR(INDEX(TQoL_Indexes!$B$9:$AK$58,MATCH($A$3,TQoL_Indexes!#REF!,0)+$A16,MATCH(V$3,TQoL_Indexes!$B$8:$AK$8,0)),"")</f>
        <v/>
      </c>
      <c r="W16" s="86" t="str">
        <f>IFERROR(INDEX(TQoL_Indexes!$B$9:$AK$58,MATCH($A$3,TQoL_Indexes!#REF!,0)+$A16,MATCH(W$3,TQoL_Indexes!$B$8:$AK$8,0)),"")</f>
        <v/>
      </c>
      <c r="X16" s="86" t="str">
        <f>IFERROR(INDEX(TQoL_Indexes!$B$9:$AK$58,MATCH($A$3,TQoL_Indexes!#REF!,0)+$A16,MATCH(X$3,TQoL_Indexes!$B$8:$AK$8,0)),"")</f>
        <v/>
      </c>
      <c r="Y16" s="86" t="str">
        <f>IFERROR(INDEX(TQoL_Indexes!$B$9:$AK$58,MATCH($A$3,TQoL_Indexes!#REF!,0)+$A16,MATCH(Y$3,TQoL_Indexes!$B$8:$AK$8,0)),"")</f>
        <v/>
      </c>
      <c r="Z16" s="86" t="str">
        <f>IFERROR(INDEX(TQoL_Indexes!$B$9:$AK$58,MATCH($A$3,TQoL_Indexes!#REF!,0)+$A16,MATCH(Z$3,TQoL_Indexes!$B$8:$AK$8,0)),"")</f>
        <v/>
      </c>
      <c r="AA16" s="86" t="str">
        <f>IFERROR(INDEX(TQoL_Indexes!$B$9:$AK$58,MATCH($A$3,TQoL_Indexes!#REF!,0)+$A16,MATCH(AA$3,TQoL_Indexes!$B$8:$AK$8,0)),"")</f>
        <v/>
      </c>
      <c r="AB16" s="86" t="str">
        <f>IFERROR(INDEX(TQoL_Indexes!$B$9:$AK$58,MATCH($A$3,TQoL_Indexes!#REF!,0)+$A16,MATCH(AB$3,TQoL_Indexes!$B$8:$AK$8,0)),"")</f>
        <v/>
      </c>
      <c r="AC16" s="86" t="str">
        <f>IFERROR(INDEX(TQoL_Indexes!$B$9:$AK$58,MATCH($A$3,TQoL_Indexes!#REF!,0)+$A16,MATCH(AC$3,TQoL_Indexes!$B$8:$AK$8,0)),"")</f>
        <v/>
      </c>
      <c r="AD16" s="86" t="str">
        <f>IFERROR(INDEX(TQoL_Indexes!$B$9:$AK$58,MATCH($A$3,TQoL_Indexes!#REF!,0)+$A16,MATCH(AD$3,TQoL_Indexes!$B$8:$AK$8,0)),"")</f>
        <v/>
      </c>
      <c r="AE16" s="86" t="str">
        <f>IFERROR(INDEX(TQoL_Indexes!$B$9:$AK$58,MATCH($A$3,TQoL_Indexes!#REF!,0)+$A16,MATCH(AE$3,TQoL_Indexes!$B$8:$AK$8,0)),"")</f>
        <v/>
      </c>
      <c r="AF16" s="86" t="str">
        <f>IFERROR(INDEX(TQoL_Indexes!$B$9:$AK$58,MATCH($A$3,TQoL_Indexes!#REF!,0)+$A16,MATCH(AF$3,TQoL_Indexes!$B$8:$AK$8,0)),"")</f>
        <v/>
      </c>
      <c r="AG16" s="86" t="str">
        <f>IFERROR(INDEX(TQoL_Indexes!$B$9:$AK$58,MATCH($A$3,TQoL_Indexes!#REF!,0)+$A16,MATCH(AG$3,TQoL_Indexes!$B$8:$AK$8,0)),"")</f>
        <v/>
      </c>
      <c r="AH16" s="86" t="str">
        <f>IFERROR(INDEX(TQoL_Indexes!$B$9:$AK$58,MATCH($A$3,TQoL_Indexes!#REF!,0)+$A16,MATCH(AH$3,TQoL_Indexes!$B$8:$AK$8,0)),"")</f>
        <v/>
      </c>
      <c r="AI16" s="86" t="str">
        <f>IFERROR(INDEX(TQoL_Indexes!$B$9:$AK$58,MATCH($A$3,TQoL_Indexes!#REF!,0)+$A16,MATCH(AI$3,TQoL_Indexes!$B$8:$AK$8,0)),"")</f>
        <v/>
      </c>
      <c r="AJ16" s="86" t="str">
        <f>IFERROR(INDEX(TQoL_Indexes!$B$9:$AK$58,MATCH($A$3,TQoL_Indexes!#REF!,0)+$A16,MATCH(AJ$3,TQoL_Indexes!$B$8:$AK$8,0)),"")</f>
        <v/>
      </c>
      <c r="AK16" s="86" t="str">
        <f>IFERROR(INDEX(TQoL_Indexes!$B$9:$AK$58,MATCH($A$3,TQoL_Indexes!#REF!,0)+$A16,MATCH(AK$3,TQoL_Indexes!$B$8:$AK$8,0)),"")</f>
        <v/>
      </c>
      <c r="AL16" s="86" t="str">
        <f>IFERROR(INDEX(TQoL_Indexes!$B$9:$AK$58,MATCH($A$3,TQoL_Indexes!#REF!,0)+$A16,MATCH(AL$3,TQoL_Indexes!$B$8:$AK$8,0)),"")</f>
        <v/>
      </c>
      <c r="AM16" s="87" t="str">
        <f>IFERROR(INDEX(TQoL_Indexes!$B$9:$AK$58,MATCH($A$3,TQoL_Indexes!#REF!,0)+$A16,MATCH(AM$3,TQoL_Indexes!$B$8:$AK$8,0)),"")</f>
        <v/>
      </c>
    </row>
    <row r="17" spans="1:39">
      <c r="A17" s="58" t="str">
        <f>IFERROR(IF(A16+1&lt;COUNTIF(TQoL_Indexes!#REF!,Aux_Country!$A$3),A16+1,""),"")</f>
        <v/>
      </c>
      <c r="B17" s="121" t="str">
        <f>IFERROR(INDEX(TQoL_Indexes!$B$9:$AK$58,MATCH($A$3,TQoL_Indexes!#REF!,0)+$A17,MATCH(B$3,TQoL_Indexes!$B$8:$AK$8,0)),"")</f>
        <v/>
      </c>
      <c r="C17" s="116" t="str">
        <f>IFERROR(INDEX(TQoL_Indexes!$B$9:$AK$58,MATCH($A$3,TQoL_Indexes!#REF!,0)+$A17,MATCH(C$3,TQoL_Indexes!$B$8:$AK$8,0)),"")</f>
        <v/>
      </c>
      <c r="D17" s="122" t="str">
        <f>IFERROR(INDEX(TQoL_Indexes!$B$9:$AK$58,MATCH($A$3,TQoL_Indexes!#REF!,0)+$A17,MATCH(D$3,TQoL_Indexes!$B$8:$AK$8,0)),"")</f>
        <v/>
      </c>
      <c r="E17" s="86" t="str">
        <f>IFERROR(INDEX(TQoL_Indexes!$B$9:$AK$58,MATCH($A$3,TQoL_Indexes!#REF!,0)+$A17,MATCH(E$3,TQoL_Indexes!$B$8:$AK$8,0)),"")</f>
        <v/>
      </c>
      <c r="F17" s="86" t="str">
        <f>IFERROR(INDEX(TQoL_Indexes!$B$9:$AK$58,MATCH($A$3,TQoL_Indexes!#REF!,0)+$A17,MATCH(F$3,TQoL_Indexes!$B$8:$AK$8,0)),"")</f>
        <v/>
      </c>
      <c r="G17" s="86" t="str">
        <f>IFERROR(INDEX(TQoL_Indexes!$B$9:$AK$58,MATCH($A$3,TQoL_Indexes!#REF!,0)+$A17,MATCH(G$3,TQoL_Indexes!$B$8:$AK$8,0)),"")</f>
        <v/>
      </c>
      <c r="H17" s="86" t="str">
        <f>IFERROR(INDEX(TQoL_Indexes!$B$9:$AK$58,MATCH($A$3,TQoL_Indexes!#REF!,0)+$A17,MATCH(H$3,TQoL_Indexes!$B$8:$AK$8,0)),"")</f>
        <v/>
      </c>
      <c r="I17" s="86" t="str">
        <f>IFERROR(INDEX(TQoL_Indexes!$B$9:$AK$58,MATCH($A$3,TQoL_Indexes!#REF!,0)+$A17,MATCH(I$3,TQoL_Indexes!$B$8:$AK$8,0)),"")</f>
        <v/>
      </c>
      <c r="J17" s="86" t="str">
        <f>IFERROR(INDEX(TQoL_Indexes!$B$9:$AK$58,MATCH($A$3,TQoL_Indexes!#REF!,0)+$A17,MATCH(J$3,TQoL_Indexes!$B$8:$AK$8,0)),"")</f>
        <v/>
      </c>
      <c r="K17" s="86" t="str">
        <f>IFERROR(INDEX(TQoL_Indexes!$B$9:$AK$58,MATCH($A$3,TQoL_Indexes!#REF!,0)+$A17,MATCH(K$3,TQoL_Indexes!$B$8:$AK$8,0)),"")</f>
        <v/>
      </c>
      <c r="L17" s="86" t="str">
        <f>IFERROR(INDEX(TQoL_Indexes!$B$9:$AK$58,MATCH($A$3,TQoL_Indexes!#REF!,0)+$A17,MATCH(L$3,TQoL_Indexes!$B$8:$AK$8,0)),"")</f>
        <v/>
      </c>
      <c r="M17" s="86" t="str">
        <f>IFERROR(INDEX(TQoL_Indexes!$B$9:$AK$58,MATCH($A$3,TQoL_Indexes!#REF!,0)+$A17,MATCH(M$3,TQoL_Indexes!$B$8:$AK$8,0)),"")</f>
        <v/>
      </c>
      <c r="N17" s="86" t="str">
        <f>IFERROR(INDEX(TQoL_Indexes!$B$9:$AK$58,MATCH($A$3,TQoL_Indexes!#REF!,0)+$A17,MATCH(N$3,TQoL_Indexes!$B$8:$AK$8,0)),"")</f>
        <v/>
      </c>
      <c r="O17" s="86" t="str">
        <f>IFERROR(INDEX(TQoL_Indexes!$B$9:$AK$58,MATCH($A$3,TQoL_Indexes!#REF!,0)+$A17,MATCH(O$3,TQoL_Indexes!$B$8:$AK$8,0)),"")</f>
        <v/>
      </c>
      <c r="P17" s="86" t="str">
        <f>IFERROR(INDEX(TQoL_Indexes!$B$9:$AK$58,MATCH($A$3,TQoL_Indexes!#REF!,0)+$A17,MATCH(P$3,TQoL_Indexes!$B$8:$AK$8,0)),"")</f>
        <v/>
      </c>
      <c r="Q17" s="86" t="str">
        <f>IFERROR(INDEX(TQoL_Indexes!$B$9:$AK$58,MATCH($A$3,TQoL_Indexes!#REF!,0)+$A17,MATCH(Q$3,TQoL_Indexes!$B$8:$AK$8,0)),"")</f>
        <v/>
      </c>
      <c r="R17" s="86" t="str">
        <f>IFERROR(INDEX(TQoL_Indexes!$B$9:$AK$58,MATCH($A$3,TQoL_Indexes!#REF!,0)+$A17,MATCH(R$3,TQoL_Indexes!$B$8:$AK$8,0)),"")</f>
        <v/>
      </c>
      <c r="S17" s="86" t="str">
        <f>IFERROR(INDEX(TQoL_Indexes!$B$9:$AK$58,MATCH($A$3,TQoL_Indexes!#REF!,0)+$A17,MATCH(S$3,TQoL_Indexes!$B$8:$AK$8,0)),"")</f>
        <v/>
      </c>
      <c r="T17" s="86" t="str">
        <f>IFERROR(INDEX(TQoL_Indexes!$B$9:$AK$58,MATCH($A$3,TQoL_Indexes!#REF!,0)+$A17,MATCH(T$3,TQoL_Indexes!$B$8:$AK$8,0)),"")</f>
        <v/>
      </c>
      <c r="U17" s="86" t="str">
        <f>IFERROR(INDEX(TQoL_Indexes!$B$9:$AK$58,MATCH($A$3,TQoL_Indexes!#REF!,0)+$A17,MATCH(U$3,TQoL_Indexes!$B$8:$AK$8,0)),"")</f>
        <v/>
      </c>
      <c r="V17" s="86" t="str">
        <f>IFERROR(INDEX(TQoL_Indexes!$B$9:$AK$58,MATCH($A$3,TQoL_Indexes!#REF!,0)+$A17,MATCH(V$3,TQoL_Indexes!$B$8:$AK$8,0)),"")</f>
        <v/>
      </c>
      <c r="W17" s="86" t="str">
        <f>IFERROR(INDEX(TQoL_Indexes!$B$9:$AK$58,MATCH($A$3,TQoL_Indexes!#REF!,0)+$A17,MATCH(W$3,TQoL_Indexes!$B$8:$AK$8,0)),"")</f>
        <v/>
      </c>
      <c r="X17" s="86" t="str">
        <f>IFERROR(INDEX(TQoL_Indexes!$B$9:$AK$58,MATCH($A$3,TQoL_Indexes!#REF!,0)+$A17,MATCH(X$3,TQoL_Indexes!$B$8:$AK$8,0)),"")</f>
        <v/>
      </c>
      <c r="Y17" s="86" t="str">
        <f>IFERROR(INDEX(TQoL_Indexes!$B$9:$AK$58,MATCH($A$3,TQoL_Indexes!#REF!,0)+$A17,MATCH(Y$3,TQoL_Indexes!$B$8:$AK$8,0)),"")</f>
        <v/>
      </c>
      <c r="Z17" s="86" t="str">
        <f>IFERROR(INDEX(TQoL_Indexes!$B$9:$AK$58,MATCH($A$3,TQoL_Indexes!#REF!,0)+$A17,MATCH(Z$3,TQoL_Indexes!$B$8:$AK$8,0)),"")</f>
        <v/>
      </c>
      <c r="AA17" s="86" t="str">
        <f>IFERROR(INDEX(TQoL_Indexes!$B$9:$AK$58,MATCH($A$3,TQoL_Indexes!#REF!,0)+$A17,MATCH(AA$3,TQoL_Indexes!$B$8:$AK$8,0)),"")</f>
        <v/>
      </c>
      <c r="AB17" s="86" t="str">
        <f>IFERROR(INDEX(TQoL_Indexes!$B$9:$AK$58,MATCH($A$3,TQoL_Indexes!#REF!,0)+$A17,MATCH(AB$3,TQoL_Indexes!$B$8:$AK$8,0)),"")</f>
        <v/>
      </c>
      <c r="AC17" s="86" t="str">
        <f>IFERROR(INDEX(TQoL_Indexes!$B$9:$AK$58,MATCH($A$3,TQoL_Indexes!#REF!,0)+$A17,MATCH(AC$3,TQoL_Indexes!$B$8:$AK$8,0)),"")</f>
        <v/>
      </c>
      <c r="AD17" s="86" t="str">
        <f>IFERROR(INDEX(TQoL_Indexes!$B$9:$AK$58,MATCH($A$3,TQoL_Indexes!#REF!,0)+$A17,MATCH(AD$3,TQoL_Indexes!$B$8:$AK$8,0)),"")</f>
        <v/>
      </c>
      <c r="AE17" s="86" t="str">
        <f>IFERROR(INDEX(TQoL_Indexes!$B$9:$AK$58,MATCH($A$3,TQoL_Indexes!#REF!,0)+$A17,MATCH(AE$3,TQoL_Indexes!$B$8:$AK$8,0)),"")</f>
        <v/>
      </c>
      <c r="AF17" s="86" t="str">
        <f>IFERROR(INDEX(TQoL_Indexes!$B$9:$AK$58,MATCH($A$3,TQoL_Indexes!#REF!,0)+$A17,MATCH(AF$3,TQoL_Indexes!$B$8:$AK$8,0)),"")</f>
        <v/>
      </c>
      <c r="AG17" s="86" t="str">
        <f>IFERROR(INDEX(TQoL_Indexes!$B$9:$AK$58,MATCH($A$3,TQoL_Indexes!#REF!,0)+$A17,MATCH(AG$3,TQoL_Indexes!$B$8:$AK$8,0)),"")</f>
        <v/>
      </c>
      <c r="AH17" s="86" t="str">
        <f>IFERROR(INDEX(TQoL_Indexes!$B$9:$AK$58,MATCH($A$3,TQoL_Indexes!#REF!,0)+$A17,MATCH(AH$3,TQoL_Indexes!$B$8:$AK$8,0)),"")</f>
        <v/>
      </c>
      <c r="AI17" s="86" t="str">
        <f>IFERROR(INDEX(TQoL_Indexes!$B$9:$AK$58,MATCH($A$3,TQoL_Indexes!#REF!,0)+$A17,MATCH(AI$3,TQoL_Indexes!$B$8:$AK$8,0)),"")</f>
        <v/>
      </c>
      <c r="AJ17" s="86" t="str">
        <f>IFERROR(INDEX(TQoL_Indexes!$B$9:$AK$58,MATCH($A$3,TQoL_Indexes!#REF!,0)+$A17,MATCH(AJ$3,TQoL_Indexes!$B$8:$AK$8,0)),"")</f>
        <v/>
      </c>
      <c r="AK17" s="86" t="str">
        <f>IFERROR(INDEX(TQoL_Indexes!$B$9:$AK$58,MATCH($A$3,TQoL_Indexes!#REF!,0)+$A17,MATCH(AK$3,TQoL_Indexes!$B$8:$AK$8,0)),"")</f>
        <v/>
      </c>
      <c r="AL17" s="86" t="str">
        <f>IFERROR(INDEX(TQoL_Indexes!$B$9:$AK$58,MATCH($A$3,TQoL_Indexes!#REF!,0)+$A17,MATCH(AL$3,TQoL_Indexes!$B$8:$AK$8,0)),"")</f>
        <v/>
      </c>
      <c r="AM17" s="87" t="str">
        <f>IFERROR(INDEX(TQoL_Indexes!$B$9:$AK$58,MATCH($A$3,TQoL_Indexes!#REF!,0)+$A17,MATCH(AM$3,TQoL_Indexes!$B$8:$AK$8,0)),"")</f>
        <v/>
      </c>
    </row>
    <row r="18" spans="1:39">
      <c r="A18" s="58" t="str">
        <f>IFERROR(IF(A17+1&lt;COUNTIF(TQoL_Indexes!#REF!,Aux_Country!$A$3),A17+1,""),"")</f>
        <v/>
      </c>
      <c r="B18" s="121" t="str">
        <f>IFERROR(INDEX(TQoL_Indexes!$B$9:$AK$58,MATCH($A$3,TQoL_Indexes!#REF!,0)+$A18,MATCH(B$3,TQoL_Indexes!$B$8:$AK$8,0)),"")</f>
        <v/>
      </c>
      <c r="C18" s="116" t="str">
        <f>IFERROR(INDEX(TQoL_Indexes!$B$9:$AK$58,MATCH($A$3,TQoL_Indexes!#REF!,0)+$A18,MATCH(C$3,TQoL_Indexes!$B$8:$AK$8,0)),"")</f>
        <v/>
      </c>
      <c r="D18" s="122" t="str">
        <f>IFERROR(INDEX(TQoL_Indexes!$B$9:$AK$58,MATCH($A$3,TQoL_Indexes!#REF!,0)+$A18,MATCH(D$3,TQoL_Indexes!$B$8:$AK$8,0)),"")</f>
        <v/>
      </c>
      <c r="E18" s="86" t="str">
        <f>IFERROR(INDEX(TQoL_Indexes!$B$9:$AK$58,MATCH($A$3,TQoL_Indexes!#REF!,0)+$A18,MATCH(E$3,TQoL_Indexes!$B$8:$AK$8,0)),"")</f>
        <v/>
      </c>
      <c r="F18" s="86" t="str">
        <f>IFERROR(INDEX(TQoL_Indexes!$B$9:$AK$58,MATCH($A$3,TQoL_Indexes!#REF!,0)+$A18,MATCH(F$3,TQoL_Indexes!$B$8:$AK$8,0)),"")</f>
        <v/>
      </c>
      <c r="G18" s="86" t="str">
        <f>IFERROR(INDEX(TQoL_Indexes!$B$9:$AK$58,MATCH($A$3,TQoL_Indexes!#REF!,0)+$A18,MATCH(G$3,TQoL_Indexes!$B$8:$AK$8,0)),"")</f>
        <v/>
      </c>
      <c r="H18" s="86" t="str">
        <f>IFERROR(INDEX(TQoL_Indexes!$B$9:$AK$58,MATCH($A$3,TQoL_Indexes!#REF!,0)+$A18,MATCH(H$3,TQoL_Indexes!$B$8:$AK$8,0)),"")</f>
        <v/>
      </c>
      <c r="I18" s="86" t="str">
        <f>IFERROR(INDEX(TQoL_Indexes!$B$9:$AK$58,MATCH($A$3,TQoL_Indexes!#REF!,0)+$A18,MATCH(I$3,TQoL_Indexes!$B$8:$AK$8,0)),"")</f>
        <v/>
      </c>
      <c r="J18" s="86" t="str">
        <f>IFERROR(INDEX(TQoL_Indexes!$B$9:$AK$58,MATCH($A$3,TQoL_Indexes!#REF!,0)+$A18,MATCH(J$3,TQoL_Indexes!$B$8:$AK$8,0)),"")</f>
        <v/>
      </c>
      <c r="K18" s="86" t="str">
        <f>IFERROR(INDEX(TQoL_Indexes!$B$9:$AK$58,MATCH($A$3,TQoL_Indexes!#REF!,0)+$A18,MATCH(K$3,TQoL_Indexes!$B$8:$AK$8,0)),"")</f>
        <v/>
      </c>
      <c r="L18" s="86" t="str">
        <f>IFERROR(INDEX(TQoL_Indexes!$B$9:$AK$58,MATCH($A$3,TQoL_Indexes!#REF!,0)+$A18,MATCH(L$3,TQoL_Indexes!$B$8:$AK$8,0)),"")</f>
        <v/>
      </c>
      <c r="M18" s="86" t="str">
        <f>IFERROR(INDEX(TQoL_Indexes!$B$9:$AK$58,MATCH($A$3,TQoL_Indexes!#REF!,0)+$A18,MATCH(M$3,TQoL_Indexes!$B$8:$AK$8,0)),"")</f>
        <v/>
      </c>
      <c r="N18" s="86" t="str">
        <f>IFERROR(INDEX(TQoL_Indexes!$B$9:$AK$58,MATCH($A$3,TQoL_Indexes!#REF!,0)+$A18,MATCH(N$3,TQoL_Indexes!$B$8:$AK$8,0)),"")</f>
        <v/>
      </c>
      <c r="O18" s="86" t="str">
        <f>IFERROR(INDEX(TQoL_Indexes!$B$9:$AK$58,MATCH($A$3,TQoL_Indexes!#REF!,0)+$A18,MATCH(O$3,TQoL_Indexes!$B$8:$AK$8,0)),"")</f>
        <v/>
      </c>
      <c r="P18" s="86" t="str">
        <f>IFERROR(INDEX(TQoL_Indexes!$B$9:$AK$58,MATCH($A$3,TQoL_Indexes!#REF!,0)+$A18,MATCH(P$3,TQoL_Indexes!$B$8:$AK$8,0)),"")</f>
        <v/>
      </c>
      <c r="Q18" s="86" t="str">
        <f>IFERROR(INDEX(TQoL_Indexes!$B$9:$AK$58,MATCH($A$3,TQoL_Indexes!#REF!,0)+$A18,MATCH(Q$3,TQoL_Indexes!$B$8:$AK$8,0)),"")</f>
        <v/>
      </c>
      <c r="R18" s="86" t="str">
        <f>IFERROR(INDEX(TQoL_Indexes!$B$9:$AK$58,MATCH($A$3,TQoL_Indexes!#REF!,0)+$A18,MATCH(R$3,TQoL_Indexes!$B$8:$AK$8,0)),"")</f>
        <v/>
      </c>
      <c r="S18" s="86" t="str">
        <f>IFERROR(INDEX(TQoL_Indexes!$B$9:$AK$58,MATCH($A$3,TQoL_Indexes!#REF!,0)+$A18,MATCH(S$3,TQoL_Indexes!$B$8:$AK$8,0)),"")</f>
        <v/>
      </c>
      <c r="T18" s="86" t="str">
        <f>IFERROR(INDEX(TQoL_Indexes!$B$9:$AK$58,MATCH($A$3,TQoL_Indexes!#REF!,0)+$A18,MATCH(T$3,TQoL_Indexes!$B$8:$AK$8,0)),"")</f>
        <v/>
      </c>
      <c r="U18" s="86" t="str">
        <f>IFERROR(INDEX(TQoL_Indexes!$B$9:$AK$58,MATCH($A$3,TQoL_Indexes!#REF!,0)+$A18,MATCH(U$3,TQoL_Indexes!$B$8:$AK$8,0)),"")</f>
        <v/>
      </c>
      <c r="V18" s="86" t="str">
        <f>IFERROR(INDEX(TQoL_Indexes!$B$9:$AK$58,MATCH($A$3,TQoL_Indexes!#REF!,0)+$A18,MATCH(V$3,TQoL_Indexes!$B$8:$AK$8,0)),"")</f>
        <v/>
      </c>
      <c r="W18" s="86" t="str">
        <f>IFERROR(INDEX(TQoL_Indexes!$B$9:$AK$58,MATCH($A$3,TQoL_Indexes!#REF!,0)+$A18,MATCH(W$3,TQoL_Indexes!$B$8:$AK$8,0)),"")</f>
        <v/>
      </c>
      <c r="X18" s="86" t="str">
        <f>IFERROR(INDEX(TQoL_Indexes!$B$9:$AK$58,MATCH($A$3,TQoL_Indexes!#REF!,0)+$A18,MATCH(X$3,TQoL_Indexes!$B$8:$AK$8,0)),"")</f>
        <v/>
      </c>
      <c r="Y18" s="86" t="str">
        <f>IFERROR(INDEX(TQoL_Indexes!$B$9:$AK$58,MATCH($A$3,TQoL_Indexes!#REF!,0)+$A18,MATCH(Y$3,TQoL_Indexes!$B$8:$AK$8,0)),"")</f>
        <v/>
      </c>
      <c r="Z18" s="86" t="str">
        <f>IFERROR(INDEX(TQoL_Indexes!$B$9:$AK$58,MATCH($A$3,TQoL_Indexes!#REF!,0)+$A18,MATCH(Z$3,TQoL_Indexes!$B$8:$AK$8,0)),"")</f>
        <v/>
      </c>
      <c r="AA18" s="86" t="str">
        <f>IFERROR(INDEX(TQoL_Indexes!$B$9:$AK$58,MATCH($A$3,TQoL_Indexes!#REF!,0)+$A18,MATCH(AA$3,TQoL_Indexes!$B$8:$AK$8,0)),"")</f>
        <v/>
      </c>
      <c r="AB18" s="86" t="str">
        <f>IFERROR(INDEX(TQoL_Indexes!$B$9:$AK$58,MATCH($A$3,TQoL_Indexes!#REF!,0)+$A18,MATCH(AB$3,TQoL_Indexes!$B$8:$AK$8,0)),"")</f>
        <v/>
      </c>
      <c r="AC18" s="86" t="str">
        <f>IFERROR(INDEX(TQoL_Indexes!$B$9:$AK$58,MATCH($A$3,TQoL_Indexes!#REF!,0)+$A18,MATCH(AC$3,TQoL_Indexes!$B$8:$AK$8,0)),"")</f>
        <v/>
      </c>
      <c r="AD18" s="86" t="str">
        <f>IFERROR(INDEX(TQoL_Indexes!$B$9:$AK$58,MATCH($A$3,TQoL_Indexes!#REF!,0)+$A18,MATCH(AD$3,TQoL_Indexes!$B$8:$AK$8,0)),"")</f>
        <v/>
      </c>
      <c r="AE18" s="86" t="str">
        <f>IFERROR(INDEX(TQoL_Indexes!$B$9:$AK$58,MATCH($A$3,TQoL_Indexes!#REF!,0)+$A18,MATCH(AE$3,TQoL_Indexes!$B$8:$AK$8,0)),"")</f>
        <v/>
      </c>
      <c r="AF18" s="86" t="str">
        <f>IFERROR(INDEX(TQoL_Indexes!$B$9:$AK$58,MATCH($A$3,TQoL_Indexes!#REF!,0)+$A18,MATCH(AF$3,TQoL_Indexes!$B$8:$AK$8,0)),"")</f>
        <v/>
      </c>
      <c r="AG18" s="86" t="str">
        <f>IFERROR(INDEX(TQoL_Indexes!$B$9:$AK$58,MATCH($A$3,TQoL_Indexes!#REF!,0)+$A18,MATCH(AG$3,TQoL_Indexes!$B$8:$AK$8,0)),"")</f>
        <v/>
      </c>
      <c r="AH18" s="86" t="str">
        <f>IFERROR(INDEX(TQoL_Indexes!$B$9:$AK$58,MATCH($A$3,TQoL_Indexes!#REF!,0)+$A18,MATCH(AH$3,TQoL_Indexes!$B$8:$AK$8,0)),"")</f>
        <v/>
      </c>
      <c r="AI18" s="86" t="str">
        <f>IFERROR(INDEX(TQoL_Indexes!$B$9:$AK$58,MATCH($A$3,TQoL_Indexes!#REF!,0)+$A18,MATCH(AI$3,TQoL_Indexes!$B$8:$AK$8,0)),"")</f>
        <v/>
      </c>
      <c r="AJ18" s="86" t="str">
        <f>IFERROR(INDEX(TQoL_Indexes!$B$9:$AK$58,MATCH($A$3,TQoL_Indexes!#REF!,0)+$A18,MATCH(AJ$3,TQoL_Indexes!$B$8:$AK$8,0)),"")</f>
        <v/>
      </c>
      <c r="AK18" s="86" t="str">
        <f>IFERROR(INDEX(TQoL_Indexes!$B$9:$AK$58,MATCH($A$3,TQoL_Indexes!#REF!,0)+$A18,MATCH(AK$3,TQoL_Indexes!$B$8:$AK$8,0)),"")</f>
        <v/>
      </c>
      <c r="AL18" s="86" t="str">
        <f>IFERROR(INDEX(TQoL_Indexes!$B$9:$AK$58,MATCH($A$3,TQoL_Indexes!#REF!,0)+$A18,MATCH(AL$3,TQoL_Indexes!$B$8:$AK$8,0)),"")</f>
        <v/>
      </c>
      <c r="AM18" s="87" t="str">
        <f>IFERROR(INDEX(TQoL_Indexes!$B$9:$AK$58,MATCH($A$3,TQoL_Indexes!#REF!,0)+$A18,MATCH(AM$3,TQoL_Indexes!$B$8:$AK$8,0)),"")</f>
        <v/>
      </c>
    </row>
    <row r="19" spans="1:39">
      <c r="A19" s="58" t="str">
        <f>IFERROR(IF(A18+1&lt;COUNTIF(TQoL_Indexes!#REF!,Aux_Country!$A$3),A18+1,""),"")</f>
        <v/>
      </c>
      <c r="B19" s="121" t="str">
        <f>IFERROR(INDEX(TQoL_Indexes!$B$9:$AK$58,MATCH($A$3,TQoL_Indexes!#REF!,0)+$A19,MATCH(B$3,TQoL_Indexes!$B$8:$AK$8,0)),"")</f>
        <v/>
      </c>
      <c r="C19" s="116" t="str">
        <f>IFERROR(INDEX(TQoL_Indexes!$B$9:$AK$58,MATCH($A$3,TQoL_Indexes!#REF!,0)+$A19,MATCH(C$3,TQoL_Indexes!$B$8:$AK$8,0)),"")</f>
        <v/>
      </c>
      <c r="D19" s="122" t="str">
        <f>IFERROR(INDEX(TQoL_Indexes!$B$9:$AK$58,MATCH($A$3,TQoL_Indexes!#REF!,0)+$A19,MATCH(D$3,TQoL_Indexes!$B$8:$AK$8,0)),"")</f>
        <v/>
      </c>
      <c r="E19" s="86" t="str">
        <f>IFERROR(INDEX(TQoL_Indexes!$B$9:$AK$58,MATCH($A$3,TQoL_Indexes!#REF!,0)+$A19,MATCH(E$3,TQoL_Indexes!$B$8:$AK$8,0)),"")</f>
        <v/>
      </c>
      <c r="F19" s="86" t="str">
        <f>IFERROR(INDEX(TQoL_Indexes!$B$9:$AK$58,MATCH($A$3,TQoL_Indexes!#REF!,0)+$A19,MATCH(F$3,TQoL_Indexes!$B$8:$AK$8,0)),"")</f>
        <v/>
      </c>
      <c r="G19" s="86" t="str">
        <f>IFERROR(INDEX(TQoL_Indexes!$B$9:$AK$58,MATCH($A$3,TQoL_Indexes!#REF!,0)+$A19,MATCH(G$3,TQoL_Indexes!$B$8:$AK$8,0)),"")</f>
        <v/>
      </c>
      <c r="H19" s="86" t="str">
        <f>IFERROR(INDEX(TQoL_Indexes!$B$9:$AK$58,MATCH($A$3,TQoL_Indexes!#REF!,0)+$A19,MATCH(H$3,TQoL_Indexes!$B$8:$AK$8,0)),"")</f>
        <v/>
      </c>
      <c r="I19" s="86" t="str">
        <f>IFERROR(INDEX(TQoL_Indexes!$B$9:$AK$58,MATCH($A$3,TQoL_Indexes!#REF!,0)+$A19,MATCH(I$3,TQoL_Indexes!$B$8:$AK$8,0)),"")</f>
        <v/>
      </c>
      <c r="J19" s="86" t="str">
        <f>IFERROR(INDEX(TQoL_Indexes!$B$9:$AK$58,MATCH($A$3,TQoL_Indexes!#REF!,0)+$A19,MATCH(J$3,TQoL_Indexes!$B$8:$AK$8,0)),"")</f>
        <v/>
      </c>
      <c r="K19" s="86" t="str">
        <f>IFERROR(INDEX(TQoL_Indexes!$B$9:$AK$58,MATCH($A$3,TQoL_Indexes!#REF!,0)+$A19,MATCH(K$3,TQoL_Indexes!$B$8:$AK$8,0)),"")</f>
        <v/>
      </c>
      <c r="L19" s="86" t="str">
        <f>IFERROR(INDEX(TQoL_Indexes!$B$9:$AK$58,MATCH($A$3,TQoL_Indexes!#REF!,0)+$A19,MATCH(L$3,TQoL_Indexes!$B$8:$AK$8,0)),"")</f>
        <v/>
      </c>
      <c r="M19" s="86" t="str">
        <f>IFERROR(INDEX(TQoL_Indexes!$B$9:$AK$58,MATCH($A$3,TQoL_Indexes!#REF!,0)+$A19,MATCH(M$3,TQoL_Indexes!$B$8:$AK$8,0)),"")</f>
        <v/>
      </c>
      <c r="N19" s="86" t="str">
        <f>IFERROR(INDEX(TQoL_Indexes!$B$9:$AK$58,MATCH($A$3,TQoL_Indexes!#REF!,0)+$A19,MATCH(N$3,TQoL_Indexes!$B$8:$AK$8,0)),"")</f>
        <v/>
      </c>
      <c r="O19" s="86" t="str">
        <f>IFERROR(INDEX(TQoL_Indexes!$B$9:$AK$58,MATCH($A$3,TQoL_Indexes!#REF!,0)+$A19,MATCH(O$3,TQoL_Indexes!$B$8:$AK$8,0)),"")</f>
        <v/>
      </c>
      <c r="P19" s="86" t="str">
        <f>IFERROR(INDEX(TQoL_Indexes!$B$9:$AK$58,MATCH($A$3,TQoL_Indexes!#REF!,0)+$A19,MATCH(P$3,TQoL_Indexes!$B$8:$AK$8,0)),"")</f>
        <v/>
      </c>
      <c r="Q19" s="86" t="str">
        <f>IFERROR(INDEX(TQoL_Indexes!$B$9:$AK$58,MATCH($A$3,TQoL_Indexes!#REF!,0)+$A19,MATCH(Q$3,TQoL_Indexes!$B$8:$AK$8,0)),"")</f>
        <v/>
      </c>
      <c r="R19" s="86" t="str">
        <f>IFERROR(INDEX(TQoL_Indexes!$B$9:$AK$58,MATCH($A$3,TQoL_Indexes!#REF!,0)+$A19,MATCH(R$3,TQoL_Indexes!$B$8:$AK$8,0)),"")</f>
        <v/>
      </c>
      <c r="S19" s="86" t="str">
        <f>IFERROR(INDEX(TQoL_Indexes!$B$9:$AK$58,MATCH($A$3,TQoL_Indexes!#REF!,0)+$A19,MATCH(S$3,TQoL_Indexes!$B$8:$AK$8,0)),"")</f>
        <v/>
      </c>
      <c r="T19" s="86" t="str">
        <f>IFERROR(INDEX(TQoL_Indexes!$B$9:$AK$58,MATCH($A$3,TQoL_Indexes!#REF!,0)+$A19,MATCH(T$3,TQoL_Indexes!$B$8:$AK$8,0)),"")</f>
        <v/>
      </c>
      <c r="U19" s="86" t="str">
        <f>IFERROR(INDEX(TQoL_Indexes!$B$9:$AK$58,MATCH($A$3,TQoL_Indexes!#REF!,0)+$A19,MATCH(U$3,TQoL_Indexes!$B$8:$AK$8,0)),"")</f>
        <v/>
      </c>
      <c r="V19" s="86" t="str">
        <f>IFERROR(INDEX(TQoL_Indexes!$B$9:$AK$58,MATCH($A$3,TQoL_Indexes!#REF!,0)+$A19,MATCH(V$3,TQoL_Indexes!$B$8:$AK$8,0)),"")</f>
        <v/>
      </c>
      <c r="W19" s="86" t="str">
        <f>IFERROR(INDEX(TQoL_Indexes!$B$9:$AK$58,MATCH($A$3,TQoL_Indexes!#REF!,0)+$A19,MATCH(W$3,TQoL_Indexes!$B$8:$AK$8,0)),"")</f>
        <v/>
      </c>
      <c r="X19" s="86" t="str">
        <f>IFERROR(INDEX(TQoL_Indexes!$B$9:$AK$58,MATCH($A$3,TQoL_Indexes!#REF!,0)+$A19,MATCH(X$3,TQoL_Indexes!$B$8:$AK$8,0)),"")</f>
        <v/>
      </c>
      <c r="Y19" s="86" t="str">
        <f>IFERROR(INDEX(TQoL_Indexes!$B$9:$AK$58,MATCH($A$3,TQoL_Indexes!#REF!,0)+$A19,MATCH(Y$3,TQoL_Indexes!$B$8:$AK$8,0)),"")</f>
        <v/>
      </c>
      <c r="Z19" s="86" t="str">
        <f>IFERROR(INDEX(TQoL_Indexes!$B$9:$AK$58,MATCH($A$3,TQoL_Indexes!#REF!,0)+$A19,MATCH(Z$3,TQoL_Indexes!$B$8:$AK$8,0)),"")</f>
        <v/>
      </c>
      <c r="AA19" s="86" t="str">
        <f>IFERROR(INDEX(TQoL_Indexes!$B$9:$AK$58,MATCH($A$3,TQoL_Indexes!#REF!,0)+$A19,MATCH(AA$3,TQoL_Indexes!$B$8:$AK$8,0)),"")</f>
        <v/>
      </c>
      <c r="AB19" s="86" t="str">
        <f>IFERROR(INDEX(TQoL_Indexes!$B$9:$AK$58,MATCH($A$3,TQoL_Indexes!#REF!,0)+$A19,MATCH(AB$3,TQoL_Indexes!$B$8:$AK$8,0)),"")</f>
        <v/>
      </c>
      <c r="AC19" s="86" t="str">
        <f>IFERROR(INDEX(TQoL_Indexes!$B$9:$AK$58,MATCH($A$3,TQoL_Indexes!#REF!,0)+$A19,MATCH(AC$3,TQoL_Indexes!$B$8:$AK$8,0)),"")</f>
        <v/>
      </c>
      <c r="AD19" s="86" t="str">
        <f>IFERROR(INDEX(TQoL_Indexes!$B$9:$AK$58,MATCH($A$3,TQoL_Indexes!#REF!,0)+$A19,MATCH(AD$3,TQoL_Indexes!$B$8:$AK$8,0)),"")</f>
        <v/>
      </c>
      <c r="AE19" s="86" t="str">
        <f>IFERROR(INDEX(TQoL_Indexes!$B$9:$AK$58,MATCH($A$3,TQoL_Indexes!#REF!,0)+$A19,MATCH(AE$3,TQoL_Indexes!$B$8:$AK$8,0)),"")</f>
        <v/>
      </c>
      <c r="AF19" s="86" t="str">
        <f>IFERROR(INDEX(TQoL_Indexes!$B$9:$AK$58,MATCH($A$3,TQoL_Indexes!#REF!,0)+$A19,MATCH(AF$3,TQoL_Indexes!$B$8:$AK$8,0)),"")</f>
        <v/>
      </c>
      <c r="AG19" s="86" t="str">
        <f>IFERROR(INDEX(TQoL_Indexes!$B$9:$AK$58,MATCH($A$3,TQoL_Indexes!#REF!,0)+$A19,MATCH(AG$3,TQoL_Indexes!$B$8:$AK$8,0)),"")</f>
        <v/>
      </c>
      <c r="AH19" s="86" t="str">
        <f>IFERROR(INDEX(TQoL_Indexes!$B$9:$AK$58,MATCH($A$3,TQoL_Indexes!#REF!,0)+$A19,MATCH(AH$3,TQoL_Indexes!$B$8:$AK$8,0)),"")</f>
        <v/>
      </c>
      <c r="AI19" s="86" t="str">
        <f>IFERROR(INDEX(TQoL_Indexes!$B$9:$AK$58,MATCH($A$3,TQoL_Indexes!#REF!,0)+$A19,MATCH(AI$3,TQoL_Indexes!$B$8:$AK$8,0)),"")</f>
        <v/>
      </c>
      <c r="AJ19" s="86" t="str">
        <f>IFERROR(INDEX(TQoL_Indexes!$B$9:$AK$58,MATCH($A$3,TQoL_Indexes!#REF!,0)+$A19,MATCH(AJ$3,TQoL_Indexes!$B$8:$AK$8,0)),"")</f>
        <v/>
      </c>
      <c r="AK19" s="86" t="str">
        <f>IFERROR(INDEX(TQoL_Indexes!$B$9:$AK$58,MATCH($A$3,TQoL_Indexes!#REF!,0)+$A19,MATCH(AK$3,TQoL_Indexes!$B$8:$AK$8,0)),"")</f>
        <v/>
      </c>
      <c r="AL19" s="86" t="str">
        <f>IFERROR(INDEX(TQoL_Indexes!$B$9:$AK$58,MATCH($A$3,TQoL_Indexes!#REF!,0)+$A19,MATCH(AL$3,TQoL_Indexes!$B$8:$AK$8,0)),"")</f>
        <v/>
      </c>
      <c r="AM19" s="87" t="str">
        <f>IFERROR(INDEX(TQoL_Indexes!$B$9:$AK$58,MATCH($A$3,TQoL_Indexes!#REF!,0)+$A19,MATCH(AM$3,TQoL_Indexes!$B$8:$AK$8,0)),"")</f>
        <v/>
      </c>
    </row>
    <row r="20" spans="1:39">
      <c r="A20" s="58" t="str">
        <f>IFERROR(IF(A19+1&lt;COUNTIF(TQoL_Indexes!#REF!,Aux_Country!$A$3),A19+1,""),"")</f>
        <v/>
      </c>
      <c r="B20" s="121" t="str">
        <f>IFERROR(INDEX(TQoL_Indexes!$B$9:$AK$58,MATCH($A$3,TQoL_Indexes!#REF!,0)+$A20,MATCH(B$3,TQoL_Indexes!$B$8:$AK$8,0)),"")</f>
        <v/>
      </c>
      <c r="C20" s="116" t="str">
        <f>IFERROR(INDEX(TQoL_Indexes!$B$9:$AK$58,MATCH($A$3,TQoL_Indexes!#REF!,0)+$A20,MATCH(C$3,TQoL_Indexes!$B$8:$AK$8,0)),"")</f>
        <v/>
      </c>
      <c r="D20" s="122" t="str">
        <f>IFERROR(INDEX(TQoL_Indexes!$B$9:$AK$58,MATCH($A$3,TQoL_Indexes!#REF!,0)+$A20,MATCH(D$3,TQoL_Indexes!$B$8:$AK$8,0)),"")</f>
        <v/>
      </c>
      <c r="E20" s="86" t="str">
        <f>IFERROR(INDEX(TQoL_Indexes!$B$9:$AK$58,MATCH($A$3,TQoL_Indexes!#REF!,0)+$A20,MATCH(E$3,TQoL_Indexes!$B$8:$AK$8,0)),"")</f>
        <v/>
      </c>
      <c r="F20" s="86" t="str">
        <f>IFERROR(INDEX(TQoL_Indexes!$B$9:$AK$58,MATCH($A$3,TQoL_Indexes!#REF!,0)+$A20,MATCH(F$3,TQoL_Indexes!$B$8:$AK$8,0)),"")</f>
        <v/>
      </c>
      <c r="G20" s="86" t="str">
        <f>IFERROR(INDEX(TQoL_Indexes!$B$9:$AK$58,MATCH($A$3,TQoL_Indexes!#REF!,0)+$A20,MATCH(G$3,TQoL_Indexes!$B$8:$AK$8,0)),"")</f>
        <v/>
      </c>
      <c r="H20" s="86" t="str">
        <f>IFERROR(INDEX(TQoL_Indexes!$B$9:$AK$58,MATCH($A$3,TQoL_Indexes!#REF!,0)+$A20,MATCH(H$3,TQoL_Indexes!$B$8:$AK$8,0)),"")</f>
        <v/>
      </c>
      <c r="I20" s="86" t="str">
        <f>IFERROR(INDEX(TQoL_Indexes!$B$9:$AK$58,MATCH($A$3,TQoL_Indexes!#REF!,0)+$A20,MATCH(I$3,TQoL_Indexes!$B$8:$AK$8,0)),"")</f>
        <v/>
      </c>
      <c r="J20" s="86" t="str">
        <f>IFERROR(INDEX(TQoL_Indexes!$B$9:$AK$58,MATCH($A$3,TQoL_Indexes!#REF!,0)+$A20,MATCH(J$3,TQoL_Indexes!$B$8:$AK$8,0)),"")</f>
        <v/>
      </c>
      <c r="K20" s="86" t="str">
        <f>IFERROR(INDEX(TQoL_Indexes!$B$9:$AK$58,MATCH($A$3,TQoL_Indexes!#REF!,0)+$A20,MATCH(K$3,TQoL_Indexes!$B$8:$AK$8,0)),"")</f>
        <v/>
      </c>
      <c r="L20" s="86" t="str">
        <f>IFERROR(INDEX(TQoL_Indexes!$B$9:$AK$58,MATCH($A$3,TQoL_Indexes!#REF!,0)+$A20,MATCH(L$3,TQoL_Indexes!$B$8:$AK$8,0)),"")</f>
        <v/>
      </c>
      <c r="M20" s="86" t="str">
        <f>IFERROR(INDEX(TQoL_Indexes!$B$9:$AK$58,MATCH($A$3,TQoL_Indexes!#REF!,0)+$A20,MATCH(M$3,TQoL_Indexes!$B$8:$AK$8,0)),"")</f>
        <v/>
      </c>
      <c r="N20" s="86" t="str">
        <f>IFERROR(INDEX(TQoL_Indexes!$B$9:$AK$58,MATCH($A$3,TQoL_Indexes!#REF!,0)+$A20,MATCH(N$3,TQoL_Indexes!$B$8:$AK$8,0)),"")</f>
        <v/>
      </c>
      <c r="O20" s="86" t="str">
        <f>IFERROR(INDEX(TQoL_Indexes!$B$9:$AK$58,MATCH($A$3,TQoL_Indexes!#REF!,0)+$A20,MATCH(O$3,TQoL_Indexes!$B$8:$AK$8,0)),"")</f>
        <v/>
      </c>
      <c r="P20" s="86" t="str">
        <f>IFERROR(INDEX(TQoL_Indexes!$B$9:$AK$58,MATCH($A$3,TQoL_Indexes!#REF!,0)+$A20,MATCH(P$3,TQoL_Indexes!$B$8:$AK$8,0)),"")</f>
        <v/>
      </c>
      <c r="Q20" s="86" t="str">
        <f>IFERROR(INDEX(TQoL_Indexes!$B$9:$AK$58,MATCH($A$3,TQoL_Indexes!#REF!,0)+$A20,MATCH(Q$3,TQoL_Indexes!$B$8:$AK$8,0)),"")</f>
        <v/>
      </c>
      <c r="R20" s="86" t="str">
        <f>IFERROR(INDEX(TQoL_Indexes!$B$9:$AK$58,MATCH($A$3,TQoL_Indexes!#REF!,0)+$A20,MATCH(R$3,TQoL_Indexes!$B$8:$AK$8,0)),"")</f>
        <v/>
      </c>
      <c r="S20" s="86" t="str">
        <f>IFERROR(INDEX(TQoL_Indexes!$B$9:$AK$58,MATCH($A$3,TQoL_Indexes!#REF!,0)+$A20,MATCH(S$3,TQoL_Indexes!$B$8:$AK$8,0)),"")</f>
        <v/>
      </c>
      <c r="T20" s="86" t="str">
        <f>IFERROR(INDEX(TQoL_Indexes!$B$9:$AK$58,MATCH($A$3,TQoL_Indexes!#REF!,0)+$A20,MATCH(T$3,TQoL_Indexes!$B$8:$AK$8,0)),"")</f>
        <v/>
      </c>
      <c r="U20" s="86" t="str">
        <f>IFERROR(INDEX(TQoL_Indexes!$B$9:$AK$58,MATCH($A$3,TQoL_Indexes!#REF!,0)+$A20,MATCH(U$3,TQoL_Indexes!$B$8:$AK$8,0)),"")</f>
        <v/>
      </c>
      <c r="V20" s="86" t="str">
        <f>IFERROR(INDEX(TQoL_Indexes!$B$9:$AK$58,MATCH($A$3,TQoL_Indexes!#REF!,0)+$A20,MATCH(V$3,TQoL_Indexes!$B$8:$AK$8,0)),"")</f>
        <v/>
      </c>
      <c r="W20" s="86" t="str">
        <f>IFERROR(INDEX(TQoL_Indexes!$B$9:$AK$58,MATCH($A$3,TQoL_Indexes!#REF!,0)+$A20,MATCH(W$3,TQoL_Indexes!$B$8:$AK$8,0)),"")</f>
        <v/>
      </c>
      <c r="X20" s="86" t="str">
        <f>IFERROR(INDEX(TQoL_Indexes!$B$9:$AK$58,MATCH($A$3,TQoL_Indexes!#REF!,0)+$A20,MATCH(X$3,TQoL_Indexes!$B$8:$AK$8,0)),"")</f>
        <v/>
      </c>
      <c r="Y20" s="86" t="str">
        <f>IFERROR(INDEX(TQoL_Indexes!$B$9:$AK$58,MATCH($A$3,TQoL_Indexes!#REF!,0)+$A20,MATCH(Y$3,TQoL_Indexes!$B$8:$AK$8,0)),"")</f>
        <v/>
      </c>
      <c r="Z20" s="86" t="str">
        <f>IFERROR(INDEX(TQoL_Indexes!$B$9:$AK$58,MATCH($A$3,TQoL_Indexes!#REF!,0)+$A20,MATCH(Z$3,TQoL_Indexes!$B$8:$AK$8,0)),"")</f>
        <v/>
      </c>
      <c r="AA20" s="86" t="str">
        <f>IFERROR(INDEX(TQoL_Indexes!$B$9:$AK$58,MATCH($A$3,TQoL_Indexes!#REF!,0)+$A20,MATCH(AA$3,TQoL_Indexes!$B$8:$AK$8,0)),"")</f>
        <v/>
      </c>
      <c r="AB20" s="86" t="str">
        <f>IFERROR(INDEX(TQoL_Indexes!$B$9:$AK$58,MATCH($A$3,TQoL_Indexes!#REF!,0)+$A20,MATCH(AB$3,TQoL_Indexes!$B$8:$AK$8,0)),"")</f>
        <v/>
      </c>
      <c r="AC20" s="86" t="str">
        <f>IFERROR(INDEX(TQoL_Indexes!$B$9:$AK$58,MATCH($A$3,TQoL_Indexes!#REF!,0)+$A20,MATCH(AC$3,TQoL_Indexes!$B$8:$AK$8,0)),"")</f>
        <v/>
      </c>
      <c r="AD20" s="86" t="str">
        <f>IFERROR(INDEX(TQoL_Indexes!$B$9:$AK$58,MATCH($A$3,TQoL_Indexes!#REF!,0)+$A20,MATCH(AD$3,TQoL_Indexes!$B$8:$AK$8,0)),"")</f>
        <v/>
      </c>
      <c r="AE20" s="86" t="str">
        <f>IFERROR(INDEX(TQoL_Indexes!$B$9:$AK$58,MATCH($A$3,TQoL_Indexes!#REF!,0)+$A20,MATCH(AE$3,TQoL_Indexes!$B$8:$AK$8,0)),"")</f>
        <v/>
      </c>
      <c r="AF20" s="86" t="str">
        <f>IFERROR(INDEX(TQoL_Indexes!$B$9:$AK$58,MATCH($A$3,TQoL_Indexes!#REF!,0)+$A20,MATCH(AF$3,TQoL_Indexes!$B$8:$AK$8,0)),"")</f>
        <v/>
      </c>
      <c r="AG20" s="86" t="str">
        <f>IFERROR(INDEX(TQoL_Indexes!$B$9:$AK$58,MATCH($A$3,TQoL_Indexes!#REF!,0)+$A20,MATCH(AG$3,TQoL_Indexes!$B$8:$AK$8,0)),"")</f>
        <v/>
      </c>
      <c r="AH20" s="86" t="str">
        <f>IFERROR(INDEX(TQoL_Indexes!$B$9:$AK$58,MATCH($A$3,TQoL_Indexes!#REF!,0)+$A20,MATCH(AH$3,TQoL_Indexes!$B$8:$AK$8,0)),"")</f>
        <v/>
      </c>
      <c r="AI20" s="86" t="str">
        <f>IFERROR(INDEX(TQoL_Indexes!$B$9:$AK$58,MATCH($A$3,TQoL_Indexes!#REF!,0)+$A20,MATCH(AI$3,TQoL_Indexes!$B$8:$AK$8,0)),"")</f>
        <v/>
      </c>
      <c r="AJ20" s="86" t="str">
        <f>IFERROR(INDEX(TQoL_Indexes!$B$9:$AK$58,MATCH($A$3,TQoL_Indexes!#REF!,0)+$A20,MATCH(AJ$3,TQoL_Indexes!$B$8:$AK$8,0)),"")</f>
        <v/>
      </c>
      <c r="AK20" s="86" t="str">
        <f>IFERROR(INDEX(TQoL_Indexes!$B$9:$AK$58,MATCH($A$3,TQoL_Indexes!#REF!,0)+$A20,MATCH(AK$3,TQoL_Indexes!$B$8:$AK$8,0)),"")</f>
        <v/>
      </c>
      <c r="AL20" s="86" t="str">
        <f>IFERROR(INDEX(TQoL_Indexes!$B$9:$AK$58,MATCH($A$3,TQoL_Indexes!#REF!,0)+$A20,MATCH(AL$3,TQoL_Indexes!$B$8:$AK$8,0)),"")</f>
        <v/>
      </c>
      <c r="AM20" s="87" t="str">
        <f>IFERROR(INDEX(TQoL_Indexes!$B$9:$AK$58,MATCH($A$3,TQoL_Indexes!#REF!,0)+$A20,MATCH(AM$3,TQoL_Indexes!$B$8:$AK$8,0)),"")</f>
        <v/>
      </c>
    </row>
    <row r="21" spans="1:39">
      <c r="A21" s="58" t="str">
        <f>IFERROR(IF(A20+1&lt;COUNTIF(TQoL_Indexes!#REF!,Aux_Country!$A$3),A20+1,""),"")</f>
        <v/>
      </c>
      <c r="B21" s="121" t="str">
        <f>IFERROR(INDEX(TQoL_Indexes!$B$9:$AK$58,MATCH($A$3,TQoL_Indexes!#REF!,0)+$A21,MATCH(B$3,TQoL_Indexes!$B$8:$AK$8,0)),"")</f>
        <v/>
      </c>
      <c r="C21" s="116" t="str">
        <f>IFERROR(INDEX(TQoL_Indexes!$B$9:$AK$58,MATCH($A$3,TQoL_Indexes!#REF!,0)+$A21,MATCH(C$3,TQoL_Indexes!$B$8:$AK$8,0)),"")</f>
        <v/>
      </c>
      <c r="D21" s="122" t="str">
        <f>IFERROR(INDEX(TQoL_Indexes!$B$9:$AK$58,MATCH($A$3,TQoL_Indexes!#REF!,0)+$A21,MATCH(D$3,TQoL_Indexes!$B$8:$AK$8,0)),"")</f>
        <v/>
      </c>
      <c r="E21" s="86" t="str">
        <f>IFERROR(INDEX(TQoL_Indexes!$B$9:$AK$58,MATCH($A$3,TQoL_Indexes!#REF!,0)+$A21,MATCH(E$3,TQoL_Indexes!$B$8:$AK$8,0)),"")</f>
        <v/>
      </c>
      <c r="F21" s="86" t="str">
        <f>IFERROR(INDEX(TQoL_Indexes!$B$9:$AK$58,MATCH($A$3,TQoL_Indexes!#REF!,0)+$A21,MATCH(F$3,TQoL_Indexes!$B$8:$AK$8,0)),"")</f>
        <v/>
      </c>
      <c r="G21" s="86" t="str">
        <f>IFERROR(INDEX(TQoL_Indexes!$B$9:$AK$58,MATCH($A$3,TQoL_Indexes!#REF!,0)+$A21,MATCH(G$3,TQoL_Indexes!$B$8:$AK$8,0)),"")</f>
        <v/>
      </c>
      <c r="H21" s="86" t="str">
        <f>IFERROR(INDEX(TQoL_Indexes!$B$9:$AK$58,MATCH($A$3,TQoL_Indexes!#REF!,0)+$A21,MATCH(H$3,TQoL_Indexes!$B$8:$AK$8,0)),"")</f>
        <v/>
      </c>
      <c r="I21" s="86" t="str">
        <f>IFERROR(INDEX(TQoL_Indexes!$B$9:$AK$58,MATCH($A$3,TQoL_Indexes!#REF!,0)+$A21,MATCH(I$3,TQoL_Indexes!$B$8:$AK$8,0)),"")</f>
        <v/>
      </c>
      <c r="J21" s="86" t="str">
        <f>IFERROR(INDEX(TQoL_Indexes!$B$9:$AK$58,MATCH($A$3,TQoL_Indexes!#REF!,0)+$A21,MATCH(J$3,TQoL_Indexes!$B$8:$AK$8,0)),"")</f>
        <v/>
      </c>
      <c r="K21" s="86" t="str">
        <f>IFERROR(INDEX(TQoL_Indexes!$B$9:$AK$58,MATCH($A$3,TQoL_Indexes!#REF!,0)+$A21,MATCH(K$3,TQoL_Indexes!$B$8:$AK$8,0)),"")</f>
        <v/>
      </c>
      <c r="L21" s="86" t="str">
        <f>IFERROR(INDEX(TQoL_Indexes!$B$9:$AK$58,MATCH($A$3,TQoL_Indexes!#REF!,0)+$A21,MATCH(L$3,TQoL_Indexes!$B$8:$AK$8,0)),"")</f>
        <v/>
      </c>
      <c r="M21" s="86" t="str">
        <f>IFERROR(INDEX(TQoL_Indexes!$B$9:$AK$58,MATCH($A$3,TQoL_Indexes!#REF!,0)+$A21,MATCH(M$3,TQoL_Indexes!$B$8:$AK$8,0)),"")</f>
        <v/>
      </c>
      <c r="N21" s="86" t="str">
        <f>IFERROR(INDEX(TQoL_Indexes!$B$9:$AK$58,MATCH($A$3,TQoL_Indexes!#REF!,0)+$A21,MATCH(N$3,TQoL_Indexes!$B$8:$AK$8,0)),"")</f>
        <v/>
      </c>
      <c r="O21" s="86" t="str">
        <f>IFERROR(INDEX(TQoL_Indexes!$B$9:$AK$58,MATCH($A$3,TQoL_Indexes!#REF!,0)+$A21,MATCH(O$3,TQoL_Indexes!$B$8:$AK$8,0)),"")</f>
        <v/>
      </c>
      <c r="P21" s="86" t="str">
        <f>IFERROR(INDEX(TQoL_Indexes!$B$9:$AK$58,MATCH($A$3,TQoL_Indexes!#REF!,0)+$A21,MATCH(P$3,TQoL_Indexes!$B$8:$AK$8,0)),"")</f>
        <v/>
      </c>
      <c r="Q21" s="86" t="str">
        <f>IFERROR(INDEX(TQoL_Indexes!$B$9:$AK$58,MATCH($A$3,TQoL_Indexes!#REF!,0)+$A21,MATCH(Q$3,TQoL_Indexes!$B$8:$AK$8,0)),"")</f>
        <v/>
      </c>
      <c r="R21" s="86" t="str">
        <f>IFERROR(INDEX(TQoL_Indexes!$B$9:$AK$58,MATCH($A$3,TQoL_Indexes!#REF!,0)+$A21,MATCH(R$3,TQoL_Indexes!$B$8:$AK$8,0)),"")</f>
        <v/>
      </c>
      <c r="S21" s="86" t="str">
        <f>IFERROR(INDEX(TQoL_Indexes!$B$9:$AK$58,MATCH($A$3,TQoL_Indexes!#REF!,0)+$A21,MATCH(S$3,TQoL_Indexes!$B$8:$AK$8,0)),"")</f>
        <v/>
      </c>
      <c r="T21" s="86" t="str">
        <f>IFERROR(INDEX(TQoL_Indexes!$B$9:$AK$58,MATCH($A$3,TQoL_Indexes!#REF!,0)+$A21,MATCH(T$3,TQoL_Indexes!$B$8:$AK$8,0)),"")</f>
        <v/>
      </c>
      <c r="U21" s="86" t="str">
        <f>IFERROR(INDEX(TQoL_Indexes!$B$9:$AK$58,MATCH($A$3,TQoL_Indexes!#REF!,0)+$A21,MATCH(U$3,TQoL_Indexes!$B$8:$AK$8,0)),"")</f>
        <v/>
      </c>
      <c r="V21" s="86" t="str">
        <f>IFERROR(INDEX(TQoL_Indexes!$B$9:$AK$58,MATCH($A$3,TQoL_Indexes!#REF!,0)+$A21,MATCH(V$3,TQoL_Indexes!$B$8:$AK$8,0)),"")</f>
        <v/>
      </c>
      <c r="W21" s="86" t="str">
        <f>IFERROR(INDEX(TQoL_Indexes!$B$9:$AK$58,MATCH($A$3,TQoL_Indexes!#REF!,0)+$A21,MATCH(W$3,TQoL_Indexes!$B$8:$AK$8,0)),"")</f>
        <v/>
      </c>
      <c r="X21" s="86" t="str">
        <f>IFERROR(INDEX(TQoL_Indexes!$B$9:$AK$58,MATCH($A$3,TQoL_Indexes!#REF!,0)+$A21,MATCH(X$3,TQoL_Indexes!$B$8:$AK$8,0)),"")</f>
        <v/>
      </c>
      <c r="Y21" s="86" t="str">
        <f>IFERROR(INDEX(TQoL_Indexes!$B$9:$AK$58,MATCH($A$3,TQoL_Indexes!#REF!,0)+$A21,MATCH(Y$3,TQoL_Indexes!$B$8:$AK$8,0)),"")</f>
        <v/>
      </c>
      <c r="Z21" s="86" t="str">
        <f>IFERROR(INDEX(TQoL_Indexes!$B$9:$AK$58,MATCH($A$3,TQoL_Indexes!#REF!,0)+$A21,MATCH(Z$3,TQoL_Indexes!$B$8:$AK$8,0)),"")</f>
        <v/>
      </c>
      <c r="AA21" s="86" t="str">
        <f>IFERROR(INDEX(TQoL_Indexes!$B$9:$AK$58,MATCH($A$3,TQoL_Indexes!#REF!,0)+$A21,MATCH(AA$3,TQoL_Indexes!$B$8:$AK$8,0)),"")</f>
        <v/>
      </c>
      <c r="AB21" s="86" t="str">
        <f>IFERROR(INDEX(TQoL_Indexes!$B$9:$AK$58,MATCH($A$3,TQoL_Indexes!#REF!,0)+$A21,MATCH(AB$3,TQoL_Indexes!$B$8:$AK$8,0)),"")</f>
        <v/>
      </c>
      <c r="AC21" s="86" t="str">
        <f>IFERROR(INDEX(TQoL_Indexes!$B$9:$AK$58,MATCH($A$3,TQoL_Indexes!#REF!,0)+$A21,MATCH(AC$3,TQoL_Indexes!$B$8:$AK$8,0)),"")</f>
        <v/>
      </c>
      <c r="AD21" s="86" t="str">
        <f>IFERROR(INDEX(TQoL_Indexes!$B$9:$AK$58,MATCH($A$3,TQoL_Indexes!#REF!,0)+$A21,MATCH(AD$3,TQoL_Indexes!$B$8:$AK$8,0)),"")</f>
        <v/>
      </c>
      <c r="AE21" s="86" t="str">
        <f>IFERROR(INDEX(TQoL_Indexes!$B$9:$AK$58,MATCH($A$3,TQoL_Indexes!#REF!,0)+$A21,MATCH(AE$3,TQoL_Indexes!$B$8:$AK$8,0)),"")</f>
        <v/>
      </c>
      <c r="AF21" s="86" t="str">
        <f>IFERROR(INDEX(TQoL_Indexes!$B$9:$AK$58,MATCH($A$3,TQoL_Indexes!#REF!,0)+$A21,MATCH(AF$3,TQoL_Indexes!$B$8:$AK$8,0)),"")</f>
        <v/>
      </c>
      <c r="AG21" s="86" t="str">
        <f>IFERROR(INDEX(TQoL_Indexes!$B$9:$AK$58,MATCH($A$3,TQoL_Indexes!#REF!,0)+$A21,MATCH(AG$3,TQoL_Indexes!$B$8:$AK$8,0)),"")</f>
        <v/>
      </c>
      <c r="AH21" s="86" t="str">
        <f>IFERROR(INDEX(TQoL_Indexes!$B$9:$AK$58,MATCH($A$3,TQoL_Indexes!#REF!,0)+$A21,MATCH(AH$3,TQoL_Indexes!$B$8:$AK$8,0)),"")</f>
        <v/>
      </c>
      <c r="AI21" s="86" t="str">
        <f>IFERROR(INDEX(TQoL_Indexes!$B$9:$AK$58,MATCH($A$3,TQoL_Indexes!#REF!,0)+$A21,MATCH(AI$3,TQoL_Indexes!$B$8:$AK$8,0)),"")</f>
        <v/>
      </c>
      <c r="AJ21" s="86" t="str">
        <f>IFERROR(INDEX(TQoL_Indexes!$B$9:$AK$58,MATCH($A$3,TQoL_Indexes!#REF!,0)+$A21,MATCH(AJ$3,TQoL_Indexes!$B$8:$AK$8,0)),"")</f>
        <v/>
      </c>
      <c r="AK21" s="86" t="str">
        <f>IFERROR(INDEX(TQoL_Indexes!$B$9:$AK$58,MATCH($A$3,TQoL_Indexes!#REF!,0)+$A21,MATCH(AK$3,TQoL_Indexes!$B$8:$AK$8,0)),"")</f>
        <v/>
      </c>
      <c r="AL21" s="86" t="str">
        <f>IFERROR(INDEX(TQoL_Indexes!$B$9:$AK$58,MATCH($A$3,TQoL_Indexes!#REF!,0)+$A21,MATCH(AL$3,TQoL_Indexes!$B$8:$AK$8,0)),"")</f>
        <v/>
      </c>
      <c r="AM21" s="87" t="str">
        <f>IFERROR(INDEX(TQoL_Indexes!$B$9:$AK$58,MATCH($A$3,TQoL_Indexes!#REF!,0)+$A21,MATCH(AM$3,TQoL_Indexes!$B$8:$AK$8,0)),"")</f>
        <v/>
      </c>
    </row>
    <row r="22" spans="1:39">
      <c r="A22" s="58" t="str">
        <f>IFERROR(IF(A21+1&lt;COUNTIF(TQoL_Indexes!#REF!,Aux_Country!$A$3),A21+1,""),"")</f>
        <v/>
      </c>
      <c r="B22" s="121" t="str">
        <f>IFERROR(INDEX(TQoL_Indexes!$B$9:$AK$58,MATCH($A$3,TQoL_Indexes!#REF!,0)+$A22,MATCH(B$3,TQoL_Indexes!$B$8:$AK$8,0)),"")</f>
        <v/>
      </c>
      <c r="C22" s="116" t="str">
        <f>IFERROR(INDEX(TQoL_Indexes!$B$9:$AK$58,MATCH($A$3,TQoL_Indexes!#REF!,0)+$A22,MATCH(C$3,TQoL_Indexes!$B$8:$AK$8,0)),"")</f>
        <v/>
      </c>
      <c r="D22" s="122" t="str">
        <f>IFERROR(INDEX(TQoL_Indexes!$B$9:$AK$58,MATCH($A$3,TQoL_Indexes!#REF!,0)+$A22,MATCH(D$3,TQoL_Indexes!$B$8:$AK$8,0)),"")</f>
        <v/>
      </c>
      <c r="E22" s="86" t="str">
        <f>IFERROR(INDEX(TQoL_Indexes!$B$9:$AK$58,MATCH($A$3,TQoL_Indexes!#REF!,0)+$A22,MATCH(E$3,TQoL_Indexes!$B$8:$AK$8,0)),"")</f>
        <v/>
      </c>
      <c r="F22" s="86" t="str">
        <f>IFERROR(INDEX(TQoL_Indexes!$B$9:$AK$58,MATCH($A$3,TQoL_Indexes!#REF!,0)+$A22,MATCH(F$3,TQoL_Indexes!$B$8:$AK$8,0)),"")</f>
        <v/>
      </c>
      <c r="G22" s="86" t="str">
        <f>IFERROR(INDEX(TQoL_Indexes!$B$9:$AK$58,MATCH($A$3,TQoL_Indexes!#REF!,0)+$A22,MATCH(G$3,TQoL_Indexes!$B$8:$AK$8,0)),"")</f>
        <v/>
      </c>
      <c r="H22" s="86" t="str">
        <f>IFERROR(INDEX(TQoL_Indexes!$B$9:$AK$58,MATCH($A$3,TQoL_Indexes!#REF!,0)+$A22,MATCH(H$3,TQoL_Indexes!$B$8:$AK$8,0)),"")</f>
        <v/>
      </c>
      <c r="I22" s="86" t="str">
        <f>IFERROR(INDEX(TQoL_Indexes!$B$9:$AK$58,MATCH($A$3,TQoL_Indexes!#REF!,0)+$A22,MATCH(I$3,TQoL_Indexes!$B$8:$AK$8,0)),"")</f>
        <v/>
      </c>
      <c r="J22" s="86" t="str">
        <f>IFERROR(INDEX(TQoL_Indexes!$B$9:$AK$58,MATCH($A$3,TQoL_Indexes!#REF!,0)+$A22,MATCH(J$3,TQoL_Indexes!$B$8:$AK$8,0)),"")</f>
        <v/>
      </c>
      <c r="K22" s="86" t="str">
        <f>IFERROR(INDEX(TQoL_Indexes!$B$9:$AK$58,MATCH($A$3,TQoL_Indexes!#REF!,0)+$A22,MATCH(K$3,TQoL_Indexes!$B$8:$AK$8,0)),"")</f>
        <v/>
      </c>
      <c r="L22" s="86" t="str">
        <f>IFERROR(INDEX(TQoL_Indexes!$B$9:$AK$58,MATCH($A$3,TQoL_Indexes!#REF!,0)+$A22,MATCH(L$3,TQoL_Indexes!$B$8:$AK$8,0)),"")</f>
        <v/>
      </c>
      <c r="M22" s="86" t="str">
        <f>IFERROR(INDEX(TQoL_Indexes!$B$9:$AK$58,MATCH($A$3,TQoL_Indexes!#REF!,0)+$A22,MATCH(M$3,TQoL_Indexes!$B$8:$AK$8,0)),"")</f>
        <v/>
      </c>
      <c r="N22" s="86" t="str">
        <f>IFERROR(INDEX(TQoL_Indexes!$B$9:$AK$58,MATCH($A$3,TQoL_Indexes!#REF!,0)+$A22,MATCH(N$3,TQoL_Indexes!$B$8:$AK$8,0)),"")</f>
        <v/>
      </c>
      <c r="O22" s="86" t="str">
        <f>IFERROR(INDEX(TQoL_Indexes!$B$9:$AK$58,MATCH($A$3,TQoL_Indexes!#REF!,0)+$A22,MATCH(O$3,TQoL_Indexes!$B$8:$AK$8,0)),"")</f>
        <v/>
      </c>
      <c r="P22" s="86" t="str">
        <f>IFERROR(INDEX(TQoL_Indexes!$B$9:$AK$58,MATCH($A$3,TQoL_Indexes!#REF!,0)+$A22,MATCH(P$3,TQoL_Indexes!$B$8:$AK$8,0)),"")</f>
        <v/>
      </c>
      <c r="Q22" s="86" t="str">
        <f>IFERROR(INDEX(TQoL_Indexes!$B$9:$AK$58,MATCH($A$3,TQoL_Indexes!#REF!,0)+$A22,MATCH(Q$3,TQoL_Indexes!$B$8:$AK$8,0)),"")</f>
        <v/>
      </c>
      <c r="R22" s="86" t="str">
        <f>IFERROR(INDEX(TQoL_Indexes!$B$9:$AK$58,MATCH($A$3,TQoL_Indexes!#REF!,0)+$A22,MATCH(R$3,TQoL_Indexes!$B$8:$AK$8,0)),"")</f>
        <v/>
      </c>
      <c r="S22" s="86" t="str">
        <f>IFERROR(INDEX(TQoL_Indexes!$B$9:$AK$58,MATCH($A$3,TQoL_Indexes!#REF!,0)+$A22,MATCH(S$3,TQoL_Indexes!$B$8:$AK$8,0)),"")</f>
        <v/>
      </c>
      <c r="T22" s="86" t="str">
        <f>IFERROR(INDEX(TQoL_Indexes!$B$9:$AK$58,MATCH($A$3,TQoL_Indexes!#REF!,0)+$A22,MATCH(T$3,TQoL_Indexes!$B$8:$AK$8,0)),"")</f>
        <v/>
      </c>
      <c r="U22" s="86" t="str">
        <f>IFERROR(INDEX(TQoL_Indexes!$B$9:$AK$58,MATCH($A$3,TQoL_Indexes!#REF!,0)+$A22,MATCH(U$3,TQoL_Indexes!$B$8:$AK$8,0)),"")</f>
        <v/>
      </c>
      <c r="V22" s="86" t="str">
        <f>IFERROR(INDEX(TQoL_Indexes!$B$9:$AK$58,MATCH($A$3,TQoL_Indexes!#REF!,0)+$A22,MATCH(V$3,TQoL_Indexes!$B$8:$AK$8,0)),"")</f>
        <v/>
      </c>
      <c r="W22" s="86" t="str">
        <f>IFERROR(INDEX(TQoL_Indexes!$B$9:$AK$58,MATCH($A$3,TQoL_Indexes!#REF!,0)+$A22,MATCH(W$3,TQoL_Indexes!$B$8:$AK$8,0)),"")</f>
        <v/>
      </c>
      <c r="X22" s="86" t="str">
        <f>IFERROR(INDEX(TQoL_Indexes!$B$9:$AK$58,MATCH($A$3,TQoL_Indexes!#REF!,0)+$A22,MATCH(X$3,TQoL_Indexes!$B$8:$AK$8,0)),"")</f>
        <v/>
      </c>
      <c r="Y22" s="86" t="str">
        <f>IFERROR(INDEX(TQoL_Indexes!$B$9:$AK$58,MATCH($A$3,TQoL_Indexes!#REF!,0)+$A22,MATCH(Y$3,TQoL_Indexes!$B$8:$AK$8,0)),"")</f>
        <v/>
      </c>
      <c r="Z22" s="86" t="str">
        <f>IFERROR(INDEX(TQoL_Indexes!$B$9:$AK$58,MATCH($A$3,TQoL_Indexes!#REF!,0)+$A22,MATCH(Z$3,TQoL_Indexes!$B$8:$AK$8,0)),"")</f>
        <v/>
      </c>
      <c r="AA22" s="86" t="str">
        <f>IFERROR(INDEX(TQoL_Indexes!$B$9:$AK$58,MATCH($A$3,TQoL_Indexes!#REF!,0)+$A22,MATCH(AA$3,TQoL_Indexes!$B$8:$AK$8,0)),"")</f>
        <v/>
      </c>
      <c r="AB22" s="86" t="str">
        <f>IFERROR(INDEX(TQoL_Indexes!$B$9:$AK$58,MATCH($A$3,TQoL_Indexes!#REF!,0)+$A22,MATCH(AB$3,TQoL_Indexes!$B$8:$AK$8,0)),"")</f>
        <v/>
      </c>
      <c r="AC22" s="86" t="str">
        <f>IFERROR(INDEX(TQoL_Indexes!$B$9:$AK$58,MATCH($A$3,TQoL_Indexes!#REF!,0)+$A22,MATCH(AC$3,TQoL_Indexes!$B$8:$AK$8,0)),"")</f>
        <v/>
      </c>
      <c r="AD22" s="86" t="str">
        <f>IFERROR(INDEX(TQoL_Indexes!$B$9:$AK$58,MATCH($A$3,TQoL_Indexes!#REF!,0)+$A22,MATCH(AD$3,TQoL_Indexes!$B$8:$AK$8,0)),"")</f>
        <v/>
      </c>
      <c r="AE22" s="86" t="str">
        <f>IFERROR(INDEX(TQoL_Indexes!$B$9:$AK$58,MATCH($A$3,TQoL_Indexes!#REF!,0)+$A22,MATCH(AE$3,TQoL_Indexes!$B$8:$AK$8,0)),"")</f>
        <v/>
      </c>
      <c r="AF22" s="86" t="str">
        <f>IFERROR(INDEX(TQoL_Indexes!$B$9:$AK$58,MATCH($A$3,TQoL_Indexes!#REF!,0)+$A22,MATCH(AF$3,TQoL_Indexes!$B$8:$AK$8,0)),"")</f>
        <v/>
      </c>
      <c r="AG22" s="86" t="str">
        <f>IFERROR(INDEX(TQoL_Indexes!$B$9:$AK$58,MATCH($A$3,TQoL_Indexes!#REF!,0)+$A22,MATCH(AG$3,TQoL_Indexes!$B$8:$AK$8,0)),"")</f>
        <v/>
      </c>
      <c r="AH22" s="86" t="str">
        <f>IFERROR(INDEX(TQoL_Indexes!$B$9:$AK$58,MATCH($A$3,TQoL_Indexes!#REF!,0)+$A22,MATCH(AH$3,TQoL_Indexes!$B$8:$AK$8,0)),"")</f>
        <v/>
      </c>
      <c r="AI22" s="86" t="str">
        <f>IFERROR(INDEX(TQoL_Indexes!$B$9:$AK$58,MATCH($A$3,TQoL_Indexes!#REF!,0)+$A22,MATCH(AI$3,TQoL_Indexes!$B$8:$AK$8,0)),"")</f>
        <v/>
      </c>
      <c r="AJ22" s="86" t="str">
        <f>IFERROR(INDEX(TQoL_Indexes!$B$9:$AK$58,MATCH($A$3,TQoL_Indexes!#REF!,0)+$A22,MATCH(AJ$3,TQoL_Indexes!$B$8:$AK$8,0)),"")</f>
        <v/>
      </c>
      <c r="AK22" s="86" t="str">
        <f>IFERROR(INDEX(TQoL_Indexes!$B$9:$AK$58,MATCH($A$3,TQoL_Indexes!#REF!,0)+$A22,MATCH(AK$3,TQoL_Indexes!$B$8:$AK$8,0)),"")</f>
        <v/>
      </c>
      <c r="AL22" s="86" t="str">
        <f>IFERROR(INDEX(TQoL_Indexes!$B$9:$AK$58,MATCH($A$3,TQoL_Indexes!#REF!,0)+$A22,MATCH(AL$3,TQoL_Indexes!$B$8:$AK$8,0)),"")</f>
        <v/>
      </c>
      <c r="AM22" s="87" t="str">
        <f>IFERROR(INDEX(TQoL_Indexes!$B$9:$AK$58,MATCH($A$3,TQoL_Indexes!#REF!,0)+$A22,MATCH(AM$3,TQoL_Indexes!$B$8:$AK$8,0)),"")</f>
        <v/>
      </c>
    </row>
    <row r="23" spans="1:39">
      <c r="A23" s="58" t="str">
        <f>IFERROR(IF(A22+1&lt;COUNTIF(TQoL_Indexes!#REF!,Aux_Country!$A$3),A22+1,""),"")</f>
        <v/>
      </c>
      <c r="B23" s="121" t="str">
        <f>IFERROR(INDEX(TQoL_Indexes!$B$9:$AK$58,MATCH($A$3,TQoL_Indexes!#REF!,0)+$A23,MATCH(B$3,TQoL_Indexes!$B$8:$AK$8,0)),"")</f>
        <v/>
      </c>
      <c r="C23" s="116" t="str">
        <f>IFERROR(INDEX(TQoL_Indexes!$B$9:$AK$58,MATCH($A$3,TQoL_Indexes!#REF!,0)+$A23,MATCH(C$3,TQoL_Indexes!$B$8:$AK$8,0)),"")</f>
        <v/>
      </c>
      <c r="D23" s="122" t="str">
        <f>IFERROR(INDEX(TQoL_Indexes!$B$9:$AK$58,MATCH($A$3,TQoL_Indexes!#REF!,0)+$A23,MATCH(D$3,TQoL_Indexes!$B$8:$AK$8,0)),"")</f>
        <v/>
      </c>
      <c r="E23" s="86" t="str">
        <f>IFERROR(INDEX(TQoL_Indexes!$B$9:$AK$58,MATCH($A$3,TQoL_Indexes!#REF!,0)+$A23,MATCH(E$3,TQoL_Indexes!$B$8:$AK$8,0)),"")</f>
        <v/>
      </c>
      <c r="F23" s="86" t="str">
        <f>IFERROR(INDEX(TQoL_Indexes!$B$9:$AK$58,MATCH($A$3,TQoL_Indexes!#REF!,0)+$A23,MATCH(F$3,TQoL_Indexes!$B$8:$AK$8,0)),"")</f>
        <v/>
      </c>
      <c r="G23" s="86" t="str">
        <f>IFERROR(INDEX(TQoL_Indexes!$B$9:$AK$58,MATCH($A$3,TQoL_Indexes!#REF!,0)+$A23,MATCH(G$3,TQoL_Indexes!$B$8:$AK$8,0)),"")</f>
        <v/>
      </c>
      <c r="H23" s="86" t="str">
        <f>IFERROR(INDEX(TQoL_Indexes!$B$9:$AK$58,MATCH($A$3,TQoL_Indexes!#REF!,0)+$A23,MATCH(H$3,TQoL_Indexes!$B$8:$AK$8,0)),"")</f>
        <v/>
      </c>
      <c r="I23" s="86" t="str">
        <f>IFERROR(INDEX(TQoL_Indexes!$B$9:$AK$58,MATCH($A$3,TQoL_Indexes!#REF!,0)+$A23,MATCH(I$3,TQoL_Indexes!$B$8:$AK$8,0)),"")</f>
        <v/>
      </c>
      <c r="J23" s="86" t="str">
        <f>IFERROR(INDEX(TQoL_Indexes!$B$9:$AK$58,MATCH($A$3,TQoL_Indexes!#REF!,0)+$A23,MATCH(J$3,TQoL_Indexes!$B$8:$AK$8,0)),"")</f>
        <v/>
      </c>
      <c r="K23" s="86" t="str">
        <f>IFERROR(INDEX(TQoL_Indexes!$B$9:$AK$58,MATCH($A$3,TQoL_Indexes!#REF!,0)+$A23,MATCH(K$3,TQoL_Indexes!$B$8:$AK$8,0)),"")</f>
        <v/>
      </c>
      <c r="L23" s="86" t="str">
        <f>IFERROR(INDEX(TQoL_Indexes!$B$9:$AK$58,MATCH($A$3,TQoL_Indexes!#REF!,0)+$A23,MATCH(L$3,TQoL_Indexes!$B$8:$AK$8,0)),"")</f>
        <v/>
      </c>
      <c r="M23" s="86" t="str">
        <f>IFERROR(INDEX(TQoL_Indexes!$B$9:$AK$58,MATCH($A$3,TQoL_Indexes!#REF!,0)+$A23,MATCH(M$3,TQoL_Indexes!$B$8:$AK$8,0)),"")</f>
        <v/>
      </c>
      <c r="N23" s="86" t="str">
        <f>IFERROR(INDEX(TQoL_Indexes!$B$9:$AK$58,MATCH($A$3,TQoL_Indexes!#REF!,0)+$A23,MATCH(N$3,TQoL_Indexes!$B$8:$AK$8,0)),"")</f>
        <v/>
      </c>
      <c r="O23" s="86" t="str">
        <f>IFERROR(INDEX(TQoL_Indexes!$B$9:$AK$58,MATCH($A$3,TQoL_Indexes!#REF!,0)+$A23,MATCH(O$3,TQoL_Indexes!$B$8:$AK$8,0)),"")</f>
        <v/>
      </c>
      <c r="P23" s="86" t="str">
        <f>IFERROR(INDEX(TQoL_Indexes!$B$9:$AK$58,MATCH($A$3,TQoL_Indexes!#REF!,0)+$A23,MATCH(P$3,TQoL_Indexes!$B$8:$AK$8,0)),"")</f>
        <v/>
      </c>
      <c r="Q23" s="86" t="str">
        <f>IFERROR(INDEX(TQoL_Indexes!$B$9:$AK$58,MATCH($A$3,TQoL_Indexes!#REF!,0)+$A23,MATCH(Q$3,TQoL_Indexes!$B$8:$AK$8,0)),"")</f>
        <v/>
      </c>
      <c r="R23" s="86" t="str">
        <f>IFERROR(INDEX(TQoL_Indexes!$B$9:$AK$58,MATCH($A$3,TQoL_Indexes!#REF!,0)+$A23,MATCH(R$3,TQoL_Indexes!$B$8:$AK$8,0)),"")</f>
        <v/>
      </c>
      <c r="S23" s="86" t="str">
        <f>IFERROR(INDEX(TQoL_Indexes!$B$9:$AK$58,MATCH($A$3,TQoL_Indexes!#REF!,0)+$A23,MATCH(S$3,TQoL_Indexes!$B$8:$AK$8,0)),"")</f>
        <v/>
      </c>
      <c r="T23" s="86" t="str">
        <f>IFERROR(INDEX(TQoL_Indexes!$B$9:$AK$58,MATCH($A$3,TQoL_Indexes!#REF!,0)+$A23,MATCH(T$3,TQoL_Indexes!$B$8:$AK$8,0)),"")</f>
        <v/>
      </c>
      <c r="U23" s="86" t="str">
        <f>IFERROR(INDEX(TQoL_Indexes!$B$9:$AK$58,MATCH($A$3,TQoL_Indexes!#REF!,0)+$A23,MATCH(U$3,TQoL_Indexes!$B$8:$AK$8,0)),"")</f>
        <v/>
      </c>
      <c r="V23" s="86" t="str">
        <f>IFERROR(INDEX(TQoL_Indexes!$B$9:$AK$58,MATCH($A$3,TQoL_Indexes!#REF!,0)+$A23,MATCH(V$3,TQoL_Indexes!$B$8:$AK$8,0)),"")</f>
        <v/>
      </c>
      <c r="W23" s="86" t="str">
        <f>IFERROR(INDEX(TQoL_Indexes!$B$9:$AK$58,MATCH($A$3,TQoL_Indexes!#REF!,0)+$A23,MATCH(W$3,TQoL_Indexes!$B$8:$AK$8,0)),"")</f>
        <v/>
      </c>
      <c r="X23" s="86" t="str">
        <f>IFERROR(INDEX(TQoL_Indexes!$B$9:$AK$58,MATCH($A$3,TQoL_Indexes!#REF!,0)+$A23,MATCH(X$3,TQoL_Indexes!$B$8:$AK$8,0)),"")</f>
        <v/>
      </c>
      <c r="Y23" s="86" t="str">
        <f>IFERROR(INDEX(TQoL_Indexes!$B$9:$AK$58,MATCH($A$3,TQoL_Indexes!#REF!,0)+$A23,MATCH(Y$3,TQoL_Indexes!$B$8:$AK$8,0)),"")</f>
        <v/>
      </c>
      <c r="Z23" s="86" t="str">
        <f>IFERROR(INDEX(TQoL_Indexes!$B$9:$AK$58,MATCH($A$3,TQoL_Indexes!#REF!,0)+$A23,MATCH(Z$3,TQoL_Indexes!$B$8:$AK$8,0)),"")</f>
        <v/>
      </c>
      <c r="AA23" s="86" t="str">
        <f>IFERROR(INDEX(TQoL_Indexes!$B$9:$AK$58,MATCH($A$3,TQoL_Indexes!#REF!,0)+$A23,MATCH(AA$3,TQoL_Indexes!$B$8:$AK$8,0)),"")</f>
        <v/>
      </c>
      <c r="AB23" s="86" t="str">
        <f>IFERROR(INDEX(TQoL_Indexes!$B$9:$AK$58,MATCH($A$3,TQoL_Indexes!#REF!,0)+$A23,MATCH(AB$3,TQoL_Indexes!$B$8:$AK$8,0)),"")</f>
        <v/>
      </c>
      <c r="AC23" s="86" t="str">
        <f>IFERROR(INDEX(TQoL_Indexes!$B$9:$AK$58,MATCH($A$3,TQoL_Indexes!#REF!,0)+$A23,MATCH(AC$3,TQoL_Indexes!$B$8:$AK$8,0)),"")</f>
        <v/>
      </c>
      <c r="AD23" s="86" t="str">
        <f>IFERROR(INDEX(TQoL_Indexes!$B$9:$AK$58,MATCH($A$3,TQoL_Indexes!#REF!,0)+$A23,MATCH(AD$3,TQoL_Indexes!$B$8:$AK$8,0)),"")</f>
        <v/>
      </c>
      <c r="AE23" s="86" t="str">
        <f>IFERROR(INDEX(TQoL_Indexes!$B$9:$AK$58,MATCH($A$3,TQoL_Indexes!#REF!,0)+$A23,MATCH(AE$3,TQoL_Indexes!$B$8:$AK$8,0)),"")</f>
        <v/>
      </c>
      <c r="AF23" s="86" t="str">
        <f>IFERROR(INDEX(TQoL_Indexes!$B$9:$AK$58,MATCH($A$3,TQoL_Indexes!#REF!,0)+$A23,MATCH(AF$3,TQoL_Indexes!$B$8:$AK$8,0)),"")</f>
        <v/>
      </c>
      <c r="AG23" s="86" t="str">
        <f>IFERROR(INDEX(TQoL_Indexes!$B$9:$AK$58,MATCH($A$3,TQoL_Indexes!#REF!,0)+$A23,MATCH(AG$3,TQoL_Indexes!$B$8:$AK$8,0)),"")</f>
        <v/>
      </c>
      <c r="AH23" s="86" t="str">
        <f>IFERROR(INDEX(TQoL_Indexes!$B$9:$AK$58,MATCH($A$3,TQoL_Indexes!#REF!,0)+$A23,MATCH(AH$3,TQoL_Indexes!$B$8:$AK$8,0)),"")</f>
        <v/>
      </c>
      <c r="AI23" s="86" t="str">
        <f>IFERROR(INDEX(TQoL_Indexes!$B$9:$AK$58,MATCH($A$3,TQoL_Indexes!#REF!,0)+$A23,MATCH(AI$3,TQoL_Indexes!$B$8:$AK$8,0)),"")</f>
        <v/>
      </c>
      <c r="AJ23" s="86" t="str">
        <f>IFERROR(INDEX(TQoL_Indexes!$B$9:$AK$58,MATCH($A$3,TQoL_Indexes!#REF!,0)+$A23,MATCH(AJ$3,TQoL_Indexes!$B$8:$AK$8,0)),"")</f>
        <v/>
      </c>
      <c r="AK23" s="86" t="str">
        <f>IFERROR(INDEX(TQoL_Indexes!$B$9:$AK$58,MATCH($A$3,TQoL_Indexes!#REF!,0)+$A23,MATCH(AK$3,TQoL_Indexes!$B$8:$AK$8,0)),"")</f>
        <v/>
      </c>
      <c r="AL23" s="86" t="str">
        <f>IFERROR(INDEX(TQoL_Indexes!$B$9:$AK$58,MATCH($A$3,TQoL_Indexes!#REF!,0)+$A23,MATCH(AL$3,TQoL_Indexes!$B$8:$AK$8,0)),"")</f>
        <v/>
      </c>
      <c r="AM23" s="87" t="str">
        <f>IFERROR(INDEX(TQoL_Indexes!$B$9:$AK$58,MATCH($A$3,TQoL_Indexes!#REF!,0)+$A23,MATCH(AM$3,TQoL_Indexes!$B$8:$AK$8,0)),"")</f>
        <v/>
      </c>
    </row>
    <row r="24" spans="1:39">
      <c r="A24" s="58" t="str">
        <f>IFERROR(IF(A23+1&lt;COUNTIF(TQoL_Indexes!#REF!,Aux_Country!$A$3),A23+1,""),"")</f>
        <v/>
      </c>
      <c r="B24" s="121" t="str">
        <f>IFERROR(INDEX(TQoL_Indexes!$B$9:$AK$58,MATCH($A$3,TQoL_Indexes!#REF!,0)+$A24,MATCH(B$3,TQoL_Indexes!$B$8:$AK$8,0)),"")</f>
        <v/>
      </c>
      <c r="C24" s="116" t="str">
        <f>IFERROR(INDEX(TQoL_Indexes!$B$9:$AK$58,MATCH($A$3,TQoL_Indexes!#REF!,0)+$A24,MATCH(C$3,TQoL_Indexes!$B$8:$AK$8,0)),"")</f>
        <v/>
      </c>
      <c r="D24" s="122" t="str">
        <f>IFERROR(INDEX(TQoL_Indexes!$B$9:$AK$58,MATCH($A$3,TQoL_Indexes!#REF!,0)+$A24,MATCH(D$3,TQoL_Indexes!$B$8:$AK$8,0)),"")</f>
        <v/>
      </c>
      <c r="E24" s="86" t="str">
        <f>IFERROR(INDEX(TQoL_Indexes!$B$9:$AK$58,MATCH($A$3,TQoL_Indexes!#REF!,0)+$A24,MATCH(E$3,TQoL_Indexes!$B$8:$AK$8,0)),"")</f>
        <v/>
      </c>
      <c r="F24" s="86" t="str">
        <f>IFERROR(INDEX(TQoL_Indexes!$B$9:$AK$58,MATCH($A$3,TQoL_Indexes!#REF!,0)+$A24,MATCH(F$3,TQoL_Indexes!$B$8:$AK$8,0)),"")</f>
        <v/>
      </c>
      <c r="G24" s="86" t="str">
        <f>IFERROR(INDEX(TQoL_Indexes!$B$9:$AK$58,MATCH($A$3,TQoL_Indexes!#REF!,0)+$A24,MATCH(G$3,TQoL_Indexes!$B$8:$AK$8,0)),"")</f>
        <v/>
      </c>
      <c r="H24" s="86" t="str">
        <f>IFERROR(INDEX(TQoL_Indexes!$B$9:$AK$58,MATCH($A$3,TQoL_Indexes!#REF!,0)+$A24,MATCH(H$3,TQoL_Indexes!$B$8:$AK$8,0)),"")</f>
        <v/>
      </c>
      <c r="I24" s="86" t="str">
        <f>IFERROR(INDEX(TQoL_Indexes!$B$9:$AK$58,MATCH($A$3,TQoL_Indexes!#REF!,0)+$A24,MATCH(I$3,TQoL_Indexes!$B$8:$AK$8,0)),"")</f>
        <v/>
      </c>
      <c r="J24" s="86" t="str">
        <f>IFERROR(INDEX(TQoL_Indexes!$B$9:$AK$58,MATCH($A$3,TQoL_Indexes!#REF!,0)+$A24,MATCH(J$3,TQoL_Indexes!$B$8:$AK$8,0)),"")</f>
        <v/>
      </c>
      <c r="K24" s="86" t="str">
        <f>IFERROR(INDEX(TQoL_Indexes!$B$9:$AK$58,MATCH($A$3,TQoL_Indexes!#REF!,0)+$A24,MATCH(K$3,TQoL_Indexes!$B$8:$AK$8,0)),"")</f>
        <v/>
      </c>
      <c r="L24" s="86" t="str">
        <f>IFERROR(INDEX(TQoL_Indexes!$B$9:$AK$58,MATCH($A$3,TQoL_Indexes!#REF!,0)+$A24,MATCH(L$3,TQoL_Indexes!$B$8:$AK$8,0)),"")</f>
        <v/>
      </c>
      <c r="M24" s="86" t="str">
        <f>IFERROR(INDEX(TQoL_Indexes!$B$9:$AK$58,MATCH($A$3,TQoL_Indexes!#REF!,0)+$A24,MATCH(M$3,TQoL_Indexes!$B$8:$AK$8,0)),"")</f>
        <v/>
      </c>
      <c r="N24" s="86" t="str">
        <f>IFERROR(INDEX(TQoL_Indexes!$B$9:$AK$58,MATCH($A$3,TQoL_Indexes!#REF!,0)+$A24,MATCH(N$3,TQoL_Indexes!$B$8:$AK$8,0)),"")</f>
        <v/>
      </c>
      <c r="O24" s="86" t="str">
        <f>IFERROR(INDEX(TQoL_Indexes!$B$9:$AK$58,MATCH($A$3,TQoL_Indexes!#REF!,0)+$A24,MATCH(O$3,TQoL_Indexes!$B$8:$AK$8,0)),"")</f>
        <v/>
      </c>
      <c r="P24" s="86" t="str">
        <f>IFERROR(INDEX(TQoL_Indexes!$B$9:$AK$58,MATCH($A$3,TQoL_Indexes!#REF!,0)+$A24,MATCH(P$3,TQoL_Indexes!$B$8:$AK$8,0)),"")</f>
        <v/>
      </c>
      <c r="Q24" s="86" t="str">
        <f>IFERROR(INDEX(TQoL_Indexes!$B$9:$AK$58,MATCH($A$3,TQoL_Indexes!#REF!,0)+$A24,MATCH(Q$3,TQoL_Indexes!$B$8:$AK$8,0)),"")</f>
        <v/>
      </c>
      <c r="R24" s="86" t="str">
        <f>IFERROR(INDEX(TQoL_Indexes!$B$9:$AK$58,MATCH($A$3,TQoL_Indexes!#REF!,0)+$A24,MATCH(R$3,TQoL_Indexes!$B$8:$AK$8,0)),"")</f>
        <v/>
      </c>
      <c r="S24" s="86" t="str">
        <f>IFERROR(INDEX(TQoL_Indexes!$B$9:$AK$58,MATCH($A$3,TQoL_Indexes!#REF!,0)+$A24,MATCH(S$3,TQoL_Indexes!$B$8:$AK$8,0)),"")</f>
        <v/>
      </c>
      <c r="T24" s="86" t="str">
        <f>IFERROR(INDEX(TQoL_Indexes!$B$9:$AK$58,MATCH($A$3,TQoL_Indexes!#REF!,0)+$A24,MATCH(T$3,TQoL_Indexes!$B$8:$AK$8,0)),"")</f>
        <v/>
      </c>
      <c r="U24" s="86" t="str">
        <f>IFERROR(INDEX(TQoL_Indexes!$B$9:$AK$58,MATCH($A$3,TQoL_Indexes!#REF!,0)+$A24,MATCH(U$3,TQoL_Indexes!$B$8:$AK$8,0)),"")</f>
        <v/>
      </c>
      <c r="V24" s="86" t="str">
        <f>IFERROR(INDEX(TQoL_Indexes!$B$9:$AK$58,MATCH($A$3,TQoL_Indexes!#REF!,0)+$A24,MATCH(V$3,TQoL_Indexes!$B$8:$AK$8,0)),"")</f>
        <v/>
      </c>
      <c r="W24" s="86" t="str">
        <f>IFERROR(INDEX(TQoL_Indexes!$B$9:$AK$58,MATCH($A$3,TQoL_Indexes!#REF!,0)+$A24,MATCH(W$3,TQoL_Indexes!$B$8:$AK$8,0)),"")</f>
        <v/>
      </c>
      <c r="X24" s="86" t="str">
        <f>IFERROR(INDEX(TQoL_Indexes!$B$9:$AK$58,MATCH($A$3,TQoL_Indexes!#REF!,0)+$A24,MATCH(X$3,TQoL_Indexes!$B$8:$AK$8,0)),"")</f>
        <v/>
      </c>
      <c r="Y24" s="86" t="str">
        <f>IFERROR(INDEX(TQoL_Indexes!$B$9:$AK$58,MATCH($A$3,TQoL_Indexes!#REF!,0)+$A24,MATCH(Y$3,TQoL_Indexes!$B$8:$AK$8,0)),"")</f>
        <v/>
      </c>
      <c r="Z24" s="86" t="str">
        <f>IFERROR(INDEX(TQoL_Indexes!$B$9:$AK$58,MATCH($A$3,TQoL_Indexes!#REF!,0)+$A24,MATCH(Z$3,TQoL_Indexes!$B$8:$AK$8,0)),"")</f>
        <v/>
      </c>
      <c r="AA24" s="86" t="str">
        <f>IFERROR(INDEX(TQoL_Indexes!$B$9:$AK$58,MATCH($A$3,TQoL_Indexes!#REF!,0)+$A24,MATCH(AA$3,TQoL_Indexes!$B$8:$AK$8,0)),"")</f>
        <v/>
      </c>
      <c r="AB24" s="86" t="str">
        <f>IFERROR(INDEX(TQoL_Indexes!$B$9:$AK$58,MATCH($A$3,TQoL_Indexes!#REF!,0)+$A24,MATCH(AB$3,TQoL_Indexes!$B$8:$AK$8,0)),"")</f>
        <v/>
      </c>
      <c r="AC24" s="86" t="str">
        <f>IFERROR(INDEX(TQoL_Indexes!$B$9:$AK$58,MATCH($A$3,TQoL_Indexes!#REF!,0)+$A24,MATCH(AC$3,TQoL_Indexes!$B$8:$AK$8,0)),"")</f>
        <v/>
      </c>
      <c r="AD24" s="86" t="str">
        <f>IFERROR(INDEX(TQoL_Indexes!$B$9:$AK$58,MATCH($A$3,TQoL_Indexes!#REF!,0)+$A24,MATCH(AD$3,TQoL_Indexes!$B$8:$AK$8,0)),"")</f>
        <v/>
      </c>
      <c r="AE24" s="86" t="str">
        <f>IFERROR(INDEX(TQoL_Indexes!$B$9:$AK$58,MATCH($A$3,TQoL_Indexes!#REF!,0)+$A24,MATCH(AE$3,TQoL_Indexes!$B$8:$AK$8,0)),"")</f>
        <v/>
      </c>
      <c r="AF24" s="86" t="str">
        <f>IFERROR(INDEX(TQoL_Indexes!$B$9:$AK$58,MATCH($A$3,TQoL_Indexes!#REF!,0)+$A24,MATCH(AF$3,TQoL_Indexes!$B$8:$AK$8,0)),"")</f>
        <v/>
      </c>
      <c r="AG24" s="86" t="str">
        <f>IFERROR(INDEX(TQoL_Indexes!$B$9:$AK$58,MATCH($A$3,TQoL_Indexes!#REF!,0)+$A24,MATCH(AG$3,TQoL_Indexes!$B$8:$AK$8,0)),"")</f>
        <v/>
      </c>
      <c r="AH24" s="86" t="str">
        <f>IFERROR(INDEX(TQoL_Indexes!$B$9:$AK$58,MATCH($A$3,TQoL_Indexes!#REF!,0)+$A24,MATCH(AH$3,TQoL_Indexes!$B$8:$AK$8,0)),"")</f>
        <v/>
      </c>
      <c r="AI24" s="86" t="str">
        <f>IFERROR(INDEX(TQoL_Indexes!$B$9:$AK$58,MATCH($A$3,TQoL_Indexes!#REF!,0)+$A24,MATCH(AI$3,TQoL_Indexes!$B$8:$AK$8,0)),"")</f>
        <v/>
      </c>
      <c r="AJ24" s="86" t="str">
        <f>IFERROR(INDEX(TQoL_Indexes!$B$9:$AK$58,MATCH($A$3,TQoL_Indexes!#REF!,0)+$A24,MATCH(AJ$3,TQoL_Indexes!$B$8:$AK$8,0)),"")</f>
        <v/>
      </c>
      <c r="AK24" s="86" t="str">
        <f>IFERROR(INDEX(TQoL_Indexes!$B$9:$AK$58,MATCH($A$3,TQoL_Indexes!#REF!,0)+$A24,MATCH(AK$3,TQoL_Indexes!$B$8:$AK$8,0)),"")</f>
        <v/>
      </c>
      <c r="AL24" s="86" t="str">
        <f>IFERROR(INDEX(TQoL_Indexes!$B$9:$AK$58,MATCH($A$3,TQoL_Indexes!#REF!,0)+$A24,MATCH(AL$3,TQoL_Indexes!$B$8:$AK$8,0)),"")</f>
        <v/>
      </c>
      <c r="AM24" s="87" t="str">
        <f>IFERROR(INDEX(TQoL_Indexes!$B$9:$AK$58,MATCH($A$3,TQoL_Indexes!#REF!,0)+$A24,MATCH(AM$3,TQoL_Indexes!$B$8:$AK$8,0)),"")</f>
        <v/>
      </c>
    </row>
    <row r="25" spans="1:39">
      <c r="A25" s="58" t="str">
        <f>IFERROR(IF(A24+1&lt;COUNTIF(TQoL_Indexes!#REF!,Aux_Country!$A$3),A24+1,""),"")</f>
        <v/>
      </c>
      <c r="B25" s="121" t="str">
        <f>IFERROR(INDEX(TQoL_Indexes!$B$9:$AK$58,MATCH($A$3,TQoL_Indexes!#REF!,0)+$A25,MATCH(B$3,TQoL_Indexes!$B$8:$AK$8,0)),"")</f>
        <v/>
      </c>
      <c r="C25" s="116" t="str">
        <f>IFERROR(INDEX(TQoL_Indexes!$B$9:$AK$58,MATCH($A$3,TQoL_Indexes!#REF!,0)+$A25,MATCH(C$3,TQoL_Indexes!$B$8:$AK$8,0)),"")</f>
        <v/>
      </c>
      <c r="D25" s="122" t="str">
        <f>IFERROR(INDEX(TQoL_Indexes!$B$9:$AK$58,MATCH($A$3,TQoL_Indexes!#REF!,0)+$A25,MATCH(D$3,TQoL_Indexes!$B$8:$AK$8,0)),"")</f>
        <v/>
      </c>
      <c r="E25" s="86" t="str">
        <f>IFERROR(INDEX(TQoL_Indexes!$B$9:$AK$58,MATCH($A$3,TQoL_Indexes!#REF!,0)+$A25,MATCH(E$3,TQoL_Indexes!$B$8:$AK$8,0)),"")</f>
        <v/>
      </c>
      <c r="F25" s="86" t="str">
        <f>IFERROR(INDEX(TQoL_Indexes!$B$9:$AK$58,MATCH($A$3,TQoL_Indexes!#REF!,0)+$A25,MATCH(F$3,TQoL_Indexes!$B$8:$AK$8,0)),"")</f>
        <v/>
      </c>
      <c r="G25" s="86" t="str">
        <f>IFERROR(INDEX(TQoL_Indexes!$B$9:$AK$58,MATCH($A$3,TQoL_Indexes!#REF!,0)+$A25,MATCH(G$3,TQoL_Indexes!$B$8:$AK$8,0)),"")</f>
        <v/>
      </c>
      <c r="H25" s="86" t="str">
        <f>IFERROR(INDEX(TQoL_Indexes!$B$9:$AK$58,MATCH($A$3,TQoL_Indexes!#REF!,0)+$A25,MATCH(H$3,TQoL_Indexes!$B$8:$AK$8,0)),"")</f>
        <v/>
      </c>
      <c r="I25" s="86" t="str">
        <f>IFERROR(INDEX(TQoL_Indexes!$B$9:$AK$58,MATCH($A$3,TQoL_Indexes!#REF!,0)+$A25,MATCH(I$3,TQoL_Indexes!$B$8:$AK$8,0)),"")</f>
        <v/>
      </c>
      <c r="J25" s="86" t="str">
        <f>IFERROR(INDEX(TQoL_Indexes!$B$9:$AK$58,MATCH($A$3,TQoL_Indexes!#REF!,0)+$A25,MATCH(J$3,TQoL_Indexes!$B$8:$AK$8,0)),"")</f>
        <v/>
      </c>
      <c r="K25" s="86" t="str">
        <f>IFERROR(INDEX(TQoL_Indexes!$B$9:$AK$58,MATCH($A$3,TQoL_Indexes!#REF!,0)+$A25,MATCH(K$3,TQoL_Indexes!$B$8:$AK$8,0)),"")</f>
        <v/>
      </c>
      <c r="L25" s="86" t="str">
        <f>IFERROR(INDEX(TQoL_Indexes!$B$9:$AK$58,MATCH($A$3,TQoL_Indexes!#REF!,0)+$A25,MATCH(L$3,TQoL_Indexes!$B$8:$AK$8,0)),"")</f>
        <v/>
      </c>
      <c r="M25" s="86" t="str">
        <f>IFERROR(INDEX(TQoL_Indexes!$B$9:$AK$58,MATCH($A$3,TQoL_Indexes!#REF!,0)+$A25,MATCH(M$3,TQoL_Indexes!$B$8:$AK$8,0)),"")</f>
        <v/>
      </c>
      <c r="N25" s="86" t="str">
        <f>IFERROR(INDEX(TQoL_Indexes!$B$9:$AK$58,MATCH($A$3,TQoL_Indexes!#REF!,0)+$A25,MATCH(N$3,TQoL_Indexes!$B$8:$AK$8,0)),"")</f>
        <v/>
      </c>
      <c r="O25" s="86" t="str">
        <f>IFERROR(INDEX(TQoL_Indexes!$B$9:$AK$58,MATCH($A$3,TQoL_Indexes!#REF!,0)+$A25,MATCH(O$3,TQoL_Indexes!$B$8:$AK$8,0)),"")</f>
        <v/>
      </c>
      <c r="P25" s="86" t="str">
        <f>IFERROR(INDEX(TQoL_Indexes!$B$9:$AK$58,MATCH($A$3,TQoL_Indexes!#REF!,0)+$A25,MATCH(P$3,TQoL_Indexes!$B$8:$AK$8,0)),"")</f>
        <v/>
      </c>
      <c r="Q25" s="86" t="str">
        <f>IFERROR(INDEX(TQoL_Indexes!$B$9:$AK$58,MATCH($A$3,TQoL_Indexes!#REF!,0)+$A25,MATCH(Q$3,TQoL_Indexes!$B$8:$AK$8,0)),"")</f>
        <v/>
      </c>
      <c r="R25" s="86" t="str">
        <f>IFERROR(INDEX(TQoL_Indexes!$B$9:$AK$58,MATCH($A$3,TQoL_Indexes!#REF!,0)+$A25,MATCH(R$3,TQoL_Indexes!$B$8:$AK$8,0)),"")</f>
        <v/>
      </c>
      <c r="S25" s="86" t="str">
        <f>IFERROR(INDEX(TQoL_Indexes!$B$9:$AK$58,MATCH($A$3,TQoL_Indexes!#REF!,0)+$A25,MATCH(S$3,TQoL_Indexes!$B$8:$AK$8,0)),"")</f>
        <v/>
      </c>
      <c r="T25" s="86" t="str">
        <f>IFERROR(INDEX(TQoL_Indexes!$B$9:$AK$58,MATCH($A$3,TQoL_Indexes!#REF!,0)+$A25,MATCH(T$3,TQoL_Indexes!$B$8:$AK$8,0)),"")</f>
        <v/>
      </c>
      <c r="U25" s="86" t="str">
        <f>IFERROR(INDEX(TQoL_Indexes!$B$9:$AK$58,MATCH($A$3,TQoL_Indexes!#REF!,0)+$A25,MATCH(U$3,TQoL_Indexes!$B$8:$AK$8,0)),"")</f>
        <v/>
      </c>
      <c r="V25" s="86" t="str">
        <f>IFERROR(INDEX(TQoL_Indexes!$B$9:$AK$58,MATCH($A$3,TQoL_Indexes!#REF!,0)+$A25,MATCH(V$3,TQoL_Indexes!$B$8:$AK$8,0)),"")</f>
        <v/>
      </c>
      <c r="W25" s="86" t="str">
        <f>IFERROR(INDEX(TQoL_Indexes!$B$9:$AK$58,MATCH($A$3,TQoL_Indexes!#REF!,0)+$A25,MATCH(W$3,TQoL_Indexes!$B$8:$AK$8,0)),"")</f>
        <v/>
      </c>
      <c r="X25" s="86" t="str">
        <f>IFERROR(INDEX(TQoL_Indexes!$B$9:$AK$58,MATCH($A$3,TQoL_Indexes!#REF!,0)+$A25,MATCH(X$3,TQoL_Indexes!$B$8:$AK$8,0)),"")</f>
        <v/>
      </c>
      <c r="Y25" s="86" t="str">
        <f>IFERROR(INDEX(TQoL_Indexes!$B$9:$AK$58,MATCH($A$3,TQoL_Indexes!#REF!,0)+$A25,MATCH(Y$3,TQoL_Indexes!$B$8:$AK$8,0)),"")</f>
        <v/>
      </c>
      <c r="Z25" s="86" t="str">
        <f>IFERROR(INDEX(TQoL_Indexes!$B$9:$AK$58,MATCH($A$3,TQoL_Indexes!#REF!,0)+$A25,MATCH(Z$3,TQoL_Indexes!$B$8:$AK$8,0)),"")</f>
        <v/>
      </c>
      <c r="AA25" s="86" t="str">
        <f>IFERROR(INDEX(TQoL_Indexes!$B$9:$AK$58,MATCH($A$3,TQoL_Indexes!#REF!,0)+$A25,MATCH(AA$3,TQoL_Indexes!$B$8:$AK$8,0)),"")</f>
        <v/>
      </c>
      <c r="AB25" s="86" t="str">
        <f>IFERROR(INDEX(TQoL_Indexes!$B$9:$AK$58,MATCH($A$3,TQoL_Indexes!#REF!,0)+$A25,MATCH(AB$3,TQoL_Indexes!$B$8:$AK$8,0)),"")</f>
        <v/>
      </c>
      <c r="AC25" s="86" t="str">
        <f>IFERROR(INDEX(TQoL_Indexes!$B$9:$AK$58,MATCH($A$3,TQoL_Indexes!#REF!,0)+$A25,MATCH(AC$3,TQoL_Indexes!$B$8:$AK$8,0)),"")</f>
        <v/>
      </c>
      <c r="AD25" s="86" t="str">
        <f>IFERROR(INDEX(TQoL_Indexes!$B$9:$AK$58,MATCH($A$3,TQoL_Indexes!#REF!,0)+$A25,MATCH(AD$3,TQoL_Indexes!$B$8:$AK$8,0)),"")</f>
        <v/>
      </c>
      <c r="AE25" s="86" t="str">
        <f>IFERROR(INDEX(TQoL_Indexes!$B$9:$AK$58,MATCH($A$3,TQoL_Indexes!#REF!,0)+$A25,MATCH(AE$3,TQoL_Indexes!$B$8:$AK$8,0)),"")</f>
        <v/>
      </c>
      <c r="AF25" s="86" t="str">
        <f>IFERROR(INDEX(TQoL_Indexes!$B$9:$AK$58,MATCH($A$3,TQoL_Indexes!#REF!,0)+$A25,MATCH(AF$3,TQoL_Indexes!$B$8:$AK$8,0)),"")</f>
        <v/>
      </c>
      <c r="AG25" s="86" t="str">
        <f>IFERROR(INDEX(TQoL_Indexes!$B$9:$AK$58,MATCH($A$3,TQoL_Indexes!#REF!,0)+$A25,MATCH(AG$3,TQoL_Indexes!$B$8:$AK$8,0)),"")</f>
        <v/>
      </c>
      <c r="AH25" s="86" t="str">
        <f>IFERROR(INDEX(TQoL_Indexes!$B$9:$AK$58,MATCH($A$3,TQoL_Indexes!#REF!,0)+$A25,MATCH(AH$3,TQoL_Indexes!$B$8:$AK$8,0)),"")</f>
        <v/>
      </c>
      <c r="AI25" s="86" t="str">
        <f>IFERROR(INDEX(TQoL_Indexes!$B$9:$AK$58,MATCH($A$3,TQoL_Indexes!#REF!,0)+$A25,MATCH(AI$3,TQoL_Indexes!$B$8:$AK$8,0)),"")</f>
        <v/>
      </c>
      <c r="AJ25" s="86" t="str">
        <f>IFERROR(INDEX(TQoL_Indexes!$B$9:$AK$58,MATCH($A$3,TQoL_Indexes!#REF!,0)+$A25,MATCH(AJ$3,TQoL_Indexes!$B$8:$AK$8,0)),"")</f>
        <v/>
      </c>
      <c r="AK25" s="86" t="str">
        <f>IFERROR(INDEX(TQoL_Indexes!$B$9:$AK$58,MATCH($A$3,TQoL_Indexes!#REF!,0)+$A25,MATCH(AK$3,TQoL_Indexes!$B$8:$AK$8,0)),"")</f>
        <v/>
      </c>
      <c r="AL25" s="86" t="str">
        <f>IFERROR(INDEX(TQoL_Indexes!$B$9:$AK$58,MATCH($A$3,TQoL_Indexes!#REF!,0)+$A25,MATCH(AL$3,TQoL_Indexes!$B$8:$AK$8,0)),"")</f>
        <v/>
      </c>
      <c r="AM25" s="87" t="str">
        <f>IFERROR(INDEX(TQoL_Indexes!$B$9:$AK$58,MATCH($A$3,TQoL_Indexes!#REF!,0)+$A25,MATCH(AM$3,TQoL_Indexes!$B$8:$AK$8,0)),"")</f>
        <v/>
      </c>
    </row>
    <row r="26" spans="1:39">
      <c r="A26" s="58" t="str">
        <f>IFERROR(IF(A25+1&lt;COUNTIF(TQoL_Indexes!#REF!,Aux_Country!$A$3),A25+1,""),"")</f>
        <v/>
      </c>
      <c r="B26" s="121" t="str">
        <f>IFERROR(INDEX(TQoL_Indexes!$B$9:$AK$58,MATCH($A$3,TQoL_Indexes!#REF!,0)+$A26,MATCH(B$3,TQoL_Indexes!$B$8:$AK$8,0)),"")</f>
        <v/>
      </c>
      <c r="C26" s="116" t="str">
        <f>IFERROR(INDEX(TQoL_Indexes!$B$9:$AK$58,MATCH($A$3,TQoL_Indexes!#REF!,0)+$A26,MATCH(C$3,TQoL_Indexes!$B$8:$AK$8,0)),"")</f>
        <v/>
      </c>
      <c r="D26" s="122" t="str">
        <f>IFERROR(INDEX(TQoL_Indexes!$B$9:$AK$58,MATCH($A$3,TQoL_Indexes!#REF!,0)+$A26,MATCH(D$3,TQoL_Indexes!$B$8:$AK$8,0)),"")</f>
        <v/>
      </c>
      <c r="E26" s="86" t="str">
        <f>IFERROR(INDEX(TQoL_Indexes!$B$9:$AK$58,MATCH($A$3,TQoL_Indexes!#REF!,0)+$A26,MATCH(E$3,TQoL_Indexes!$B$8:$AK$8,0)),"")</f>
        <v/>
      </c>
      <c r="F26" s="86" t="str">
        <f>IFERROR(INDEX(TQoL_Indexes!$B$9:$AK$58,MATCH($A$3,TQoL_Indexes!#REF!,0)+$A26,MATCH(F$3,TQoL_Indexes!$B$8:$AK$8,0)),"")</f>
        <v/>
      </c>
      <c r="G26" s="86" t="str">
        <f>IFERROR(INDEX(TQoL_Indexes!$B$9:$AK$58,MATCH($A$3,TQoL_Indexes!#REF!,0)+$A26,MATCH(G$3,TQoL_Indexes!$B$8:$AK$8,0)),"")</f>
        <v/>
      </c>
      <c r="H26" s="86" t="str">
        <f>IFERROR(INDEX(TQoL_Indexes!$B$9:$AK$58,MATCH($A$3,TQoL_Indexes!#REF!,0)+$A26,MATCH(H$3,TQoL_Indexes!$B$8:$AK$8,0)),"")</f>
        <v/>
      </c>
      <c r="I26" s="86" t="str">
        <f>IFERROR(INDEX(TQoL_Indexes!$B$9:$AK$58,MATCH($A$3,TQoL_Indexes!#REF!,0)+$A26,MATCH(I$3,TQoL_Indexes!$B$8:$AK$8,0)),"")</f>
        <v/>
      </c>
      <c r="J26" s="86" t="str">
        <f>IFERROR(INDEX(TQoL_Indexes!$B$9:$AK$58,MATCH($A$3,TQoL_Indexes!#REF!,0)+$A26,MATCH(J$3,TQoL_Indexes!$B$8:$AK$8,0)),"")</f>
        <v/>
      </c>
      <c r="K26" s="86" t="str">
        <f>IFERROR(INDEX(TQoL_Indexes!$B$9:$AK$58,MATCH($A$3,TQoL_Indexes!#REF!,0)+$A26,MATCH(K$3,TQoL_Indexes!$B$8:$AK$8,0)),"")</f>
        <v/>
      </c>
      <c r="L26" s="86" t="str">
        <f>IFERROR(INDEX(TQoL_Indexes!$B$9:$AK$58,MATCH($A$3,TQoL_Indexes!#REF!,0)+$A26,MATCH(L$3,TQoL_Indexes!$B$8:$AK$8,0)),"")</f>
        <v/>
      </c>
      <c r="M26" s="86" t="str">
        <f>IFERROR(INDEX(TQoL_Indexes!$B$9:$AK$58,MATCH($A$3,TQoL_Indexes!#REF!,0)+$A26,MATCH(M$3,TQoL_Indexes!$B$8:$AK$8,0)),"")</f>
        <v/>
      </c>
      <c r="N26" s="86" t="str">
        <f>IFERROR(INDEX(TQoL_Indexes!$B$9:$AK$58,MATCH($A$3,TQoL_Indexes!#REF!,0)+$A26,MATCH(N$3,TQoL_Indexes!$B$8:$AK$8,0)),"")</f>
        <v/>
      </c>
      <c r="O26" s="86" t="str">
        <f>IFERROR(INDEX(TQoL_Indexes!$B$9:$AK$58,MATCH($A$3,TQoL_Indexes!#REF!,0)+$A26,MATCH(O$3,TQoL_Indexes!$B$8:$AK$8,0)),"")</f>
        <v/>
      </c>
      <c r="P26" s="86" t="str">
        <f>IFERROR(INDEX(TQoL_Indexes!$B$9:$AK$58,MATCH($A$3,TQoL_Indexes!#REF!,0)+$A26,MATCH(P$3,TQoL_Indexes!$B$8:$AK$8,0)),"")</f>
        <v/>
      </c>
      <c r="Q26" s="86" t="str">
        <f>IFERROR(INDEX(TQoL_Indexes!$B$9:$AK$58,MATCH($A$3,TQoL_Indexes!#REF!,0)+$A26,MATCH(Q$3,TQoL_Indexes!$B$8:$AK$8,0)),"")</f>
        <v/>
      </c>
      <c r="R26" s="86" t="str">
        <f>IFERROR(INDEX(TQoL_Indexes!$B$9:$AK$58,MATCH($A$3,TQoL_Indexes!#REF!,0)+$A26,MATCH(R$3,TQoL_Indexes!$B$8:$AK$8,0)),"")</f>
        <v/>
      </c>
      <c r="S26" s="86" t="str">
        <f>IFERROR(INDEX(TQoL_Indexes!$B$9:$AK$58,MATCH($A$3,TQoL_Indexes!#REF!,0)+$A26,MATCH(S$3,TQoL_Indexes!$B$8:$AK$8,0)),"")</f>
        <v/>
      </c>
      <c r="T26" s="86" t="str">
        <f>IFERROR(INDEX(TQoL_Indexes!$B$9:$AK$58,MATCH($A$3,TQoL_Indexes!#REF!,0)+$A26,MATCH(T$3,TQoL_Indexes!$B$8:$AK$8,0)),"")</f>
        <v/>
      </c>
      <c r="U26" s="86" t="str">
        <f>IFERROR(INDEX(TQoL_Indexes!$B$9:$AK$58,MATCH($A$3,TQoL_Indexes!#REF!,0)+$A26,MATCH(U$3,TQoL_Indexes!$B$8:$AK$8,0)),"")</f>
        <v/>
      </c>
      <c r="V26" s="86" t="str">
        <f>IFERROR(INDEX(TQoL_Indexes!$B$9:$AK$58,MATCH($A$3,TQoL_Indexes!#REF!,0)+$A26,MATCH(V$3,TQoL_Indexes!$B$8:$AK$8,0)),"")</f>
        <v/>
      </c>
      <c r="W26" s="86" t="str">
        <f>IFERROR(INDEX(TQoL_Indexes!$B$9:$AK$58,MATCH($A$3,TQoL_Indexes!#REF!,0)+$A26,MATCH(W$3,TQoL_Indexes!$B$8:$AK$8,0)),"")</f>
        <v/>
      </c>
      <c r="X26" s="86" t="str">
        <f>IFERROR(INDEX(TQoL_Indexes!$B$9:$AK$58,MATCH($A$3,TQoL_Indexes!#REF!,0)+$A26,MATCH(X$3,TQoL_Indexes!$B$8:$AK$8,0)),"")</f>
        <v/>
      </c>
      <c r="Y26" s="86" t="str">
        <f>IFERROR(INDEX(TQoL_Indexes!$B$9:$AK$58,MATCH($A$3,TQoL_Indexes!#REF!,0)+$A26,MATCH(Y$3,TQoL_Indexes!$B$8:$AK$8,0)),"")</f>
        <v/>
      </c>
      <c r="Z26" s="86" t="str">
        <f>IFERROR(INDEX(TQoL_Indexes!$B$9:$AK$58,MATCH($A$3,TQoL_Indexes!#REF!,0)+$A26,MATCH(Z$3,TQoL_Indexes!$B$8:$AK$8,0)),"")</f>
        <v/>
      </c>
      <c r="AA26" s="86" t="str">
        <f>IFERROR(INDEX(TQoL_Indexes!$B$9:$AK$58,MATCH($A$3,TQoL_Indexes!#REF!,0)+$A26,MATCH(AA$3,TQoL_Indexes!$B$8:$AK$8,0)),"")</f>
        <v/>
      </c>
      <c r="AB26" s="86" t="str">
        <f>IFERROR(INDEX(TQoL_Indexes!$B$9:$AK$58,MATCH($A$3,TQoL_Indexes!#REF!,0)+$A26,MATCH(AB$3,TQoL_Indexes!$B$8:$AK$8,0)),"")</f>
        <v/>
      </c>
      <c r="AC26" s="86" t="str">
        <f>IFERROR(INDEX(TQoL_Indexes!$B$9:$AK$58,MATCH($A$3,TQoL_Indexes!#REF!,0)+$A26,MATCH(AC$3,TQoL_Indexes!$B$8:$AK$8,0)),"")</f>
        <v/>
      </c>
      <c r="AD26" s="86" t="str">
        <f>IFERROR(INDEX(TQoL_Indexes!$B$9:$AK$58,MATCH($A$3,TQoL_Indexes!#REF!,0)+$A26,MATCH(AD$3,TQoL_Indexes!$B$8:$AK$8,0)),"")</f>
        <v/>
      </c>
      <c r="AE26" s="86" t="str">
        <f>IFERROR(INDEX(TQoL_Indexes!$B$9:$AK$58,MATCH($A$3,TQoL_Indexes!#REF!,0)+$A26,MATCH(AE$3,TQoL_Indexes!$B$8:$AK$8,0)),"")</f>
        <v/>
      </c>
      <c r="AF26" s="86" t="str">
        <f>IFERROR(INDEX(TQoL_Indexes!$B$9:$AK$58,MATCH($A$3,TQoL_Indexes!#REF!,0)+$A26,MATCH(AF$3,TQoL_Indexes!$B$8:$AK$8,0)),"")</f>
        <v/>
      </c>
      <c r="AG26" s="86" t="str">
        <f>IFERROR(INDEX(TQoL_Indexes!$B$9:$AK$58,MATCH($A$3,TQoL_Indexes!#REF!,0)+$A26,MATCH(AG$3,TQoL_Indexes!$B$8:$AK$8,0)),"")</f>
        <v/>
      </c>
      <c r="AH26" s="86" t="str">
        <f>IFERROR(INDEX(TQoL_Indexes!$B$9:$AK$58,MATCH($A$3,TQoL_Indexes!#REF!,0)+$A26,MATCH(AH$3,TQoL_Indexes!$B$8:$AK$8,0)),"")</f>
        <v/>
      </c>
      <c r="AI26" s="86" t="str">
        <f>IFERROR(INDEX(TQoL_Indexes!$B$9:$AK$58,MATCH($A$3,TQoL_Indexes!#REF!,0)+$A26,MATCH(AI$3,TQoL_Indexes!$B$8:$AK$8,0)),"")</f>
        <v/>
      </c>
      <c r="AJ26" s="86" t="str">
        <f>IFERROR(INDEX(TQoL_Indexes!$B$9:$AK$58,MATCH($A$3,TQoL_Indexes!#REF!,0)+$A26,MATCH(AJ$3,TQoL_Indexes!$B$8:$AK$8,0)),"")</f>
        <v/>
      </c>
      <c r="AK26" s="86" t="str">
        <f>IFERROR(INDEX(TQoL_Indexes!$B$9:$AK$58,MATCH($A$3,TQoL_Indexes!#REF!,0)+$A26,MATCH(AK$3,TQoL_Indexes!$B$8:$AK$8,0)),"")</f>
        <v/>
      </c>
      <c r="AL26" s="86" t="str">
        <f>IFERROR(INDEX(TQoL_Indexes!$B$9:$AK$58,MATCH($A$3,TQoL_Indexes!#REF!,0)+$A26,MATCH(AL$3,TQoL_Indexes!$B$8:$AK$8,0)),"")</f>
        <v/>
      </c>
      <c r="AM26" s="87" t="str">
        <f>IFERROR(INDEX(TQoL_Indexes!$B$9:$AK$58,MATCH($A$3,TQoL_Indexes!#REF!,0)+$A26,MATCH(AM$3,TQoL_Indexes!$B$8:$AK$8,0)),"")</f>
        <v/>
      </c>
    </row>
    <row r="27" spans="1:39">
      <c r="A27" s="58" t="str">
        <f>IFERROR(IF(A26+1&lt;COUNTIF(TQoL_Indexes!#REF!,Aux_Country!$A$3),A26+1,""),"")</f>
        <v/>
      </c>
      <c r="B27" s="121" t="str">
        <f>IFERROR(INDEX(TQoL_Indexes!$B$9:$AK$58,MATCH($A$3,TQoL_Indexes!#REF!,0)+$A27,MATCH(B$3,TQoL_Indexes!$B$8:$AK$8,0)),"")</f>
        <v/>
      </c>
      <c r="C27" s="116" t="str">
        <f>IFERROR(INDEX(TQoL_Indexes!$B$9:$AK$58,MATCH($A$3,TQoL_Indexes!#REF!,0)+$A27,MATCH(C$3,TQoL_Indexes!$B$8:$AK$8,0)),"")</f>
        <v/>
      </c>
      <c r="D27" s="122" t="str">
        <f>IFERROR(INDEX(TQoL_Indexes!$B$9:$AK$58,MATCH($A$3,TQoL_Indexes!#REF!,0)+$A27,MATCH(D$3,TQoL_Indexes!$B$8:$AK$8,0)),"")</f>
        <v/>
      </c>
      <c r="E27" s="86" t="str">
        <f>IFERROR(INDEX(TQoL_Indexes!$B$9:$AK$58,MATCH($A$3,TQoL_Indexes!#REF!,0)+$A27,MATCH(E$3,TQoL_Indexes!$B$8:$AK$8,0)),"")</f>
        <v/>
      </c>
      <c r="F27" s="86" t="str">
        <f>IFERROR(INDEX(TQoL_Indexes!$B$9:$AK$58,MATCH($A$3,TQoL_Indexes!#REF!,0)+$A27,MATCH(F$3,TQoL_Indexes!$B$8:$AK$8,0)),"")</f>
        <v/>
      </c>
      <c r="G27" s="86" t="str">
        <f>IFERROR(INDEX(TQoL_Indexes!$B$9:$AK$58,MATCH($A$3,TQoL_Indexes!#REF!,0)+$A27,MATCH(G$3,TQoL_Indexes!$B$8:$AK$8,0)),"")</f>
        <v/>
      </c>
      <c r="H27" s="86" t="str">
        <f>IFERROR(INDEX(TQoL_Indexes!$B$9:$AK$58,MATCH($A$3,TQoL_Indexes!#REF!,0)+$A27,MATCH(H$3,TQoL_Indexes!$B$8:$AK$8,0)),"")</f>
        <v/>
      </c>
      <c r="I27" s="86" t="str">
        <f>IFERROR(INDEX(TQoL_Indexes!$B$9:$AK$58,MATCH($A$3,TQoL_Indexes!#REF!,0)+$A27,MATCH(I$3,TQoL_Indexes!$B$8:$AK$8,0)),"")</f>
        <v/>
      </c>
      <c r="J27" s="86" t="str">
        <f>IFERROR(INDEX(TQoL_Indexes!$B$9:$AK$58,MATCH($A$3,TQoL_Indexes!#REF!,0)+$A27,MATCH(J$3,TQoL_Indexes!$B$8:$AK$8,0)),"")</f>
        <v/>
      </c>
      <c r="K27" s="86" t="str">
        <f>IFERROR(INDEX(TQoL_Indexes!$B$9:$AK$58,MATCH($A$3,TQoL_Indexes!#REF!,0)+$A27,MATCH(K$3,TQoL_Indexes!$B$8:$AK$8,0)),"")</f>
        <v/>
      </c>
      <c r="L27" s="86" t="str">
        <f>IFERROR(INDEX(TQoL_Indexes!$B$9:$AK$58,MATCH($A$3,TQoL_Indexes!#REF!,0)+$A27,MATCH(L$3,TQoL_Indexes!$B$8:$AK$8,0)),"")</f>
        <v/>
      </c>
      <c r="M27" s="86" t="str">
        <f>IFERROR(INDEX(TQoL_Indexes!$B$9:$AK$58,MATCH($A$3,TQoL_Indexes!#REF!,0)+$A27,MATCH(M$3,TQoL_Indexes!$B$8:$AK$8,0)),"")</f>
        <v/>
      </c>
      <c r="N27" s="86" t="str">
        <f>IFERROR(INDEX(TQoL_Indexes!$B$9:$AK$58,MATCH($A$3,TQoL_Indexes!#REF!,0)+$A27,MATCH(N$3,TQoL_Indexes!$B$8:$AK$8,0)),"")</f>
        <v/>
      </c>
      <c r="O27" s="86" t="str">
        <f>IFERROR(INDEX(TQoL_Indexes!$B$9:$AK$58,MATCH($A$3,TQoL_Indexes!#REF!,0)+$A27,MATCH(O$3,TQoL_Indexes!$B$8:$AK$8,0)),"")</f>
        <v/>
      </c>
      <c r="P27" s="86" t="str">
        <f>IFERROR(INDEX(TQoL_Indexes!$B$9:$AK$58,MATCH($A$3,TQoL_Indexes!#REF!,0)+$A27,MATCH(P$3,TQoL_Indexes!$B$8:$AK$8,0)),"")</f>
        <v/>
      </c>
      <c r="Q27" s="86" t="str">
        <f>IFERROR(INDEX(TQoL_Indexes!$B$9:$AK$58,MATCH($A$3,TQoL_Indexes!#REF!,0)+$A27,MATCH(Q$3,TQoL_Indexes!$B$8:$AK$8,0)),"")</f>
        <v/>
      </c>
      <c r="R27" s="86" t="str">
        <f>IFERROR(INDEX(TQoL_Indexes!$B$9:$AK$58,MATCH($A$3,TQoL_Indexes!#REF!,0)+$A27,MATCH(R$3,TQoL_Indexes!$B$8:$AK$8,0)),"")</f>
        <v/>
      </c>
      <c r="S27" s="86" t="str">
        <f>IFERROR(INDEX(TQoL_Indexes!$B$9:$AK$58,MATCH($A$3,TQoL_Indexes!#REF!,0)+$A27,MATCH(S$3,TQoL_Indexes!$B$8:$AK$8,0)),"")</f>
        <v/>
      </c>
      <c r="T27" s="86" t="str">
        <f>IFERROR(INDEX(TQoL_Indexes!$B$9:$AK$58,MATCH($A$3,TQoL_Indexes!#REF!,0)+$A27,MATCH(T$3,TQoL_Indexes!$B$8:$AK$8,0)),"")</f>
        <v/>
      </c>
      <c r="U27" s="86" t="str">
        <f>IFERROR(INDEX(TQoL_Indexes!$B$9:$AK$58,MATCH($A$3,TQoL_Indexes!#REF!,0)+$A27,MATCH(U$3,TQoL_Indexes!$B$8:$AK$8,0)),"")</f>
        <v/>
      </c>
      <c r="V27" s="86" t="str">
        <f>IFERROR(INDEX(TQoL_Indexes!$B$9:$AK$58,MATCH($A$3,TQoL_Indexes!#REF!,0)+$A27,MATCH(V$3,TQoL_Indexes!$B$8:$AK$8,0)),"")</f>
        <v/>
      </c>
      <c r="W27" s="86" t="str">
        <f>IFERROR(INDEX(TQoL_Indexes!$B$9:$AK$58,MATCH($A$3,TQoL_Indexes!#REF!,0)+$A27,MATCH(W$3,TQoL_Indexes!$B$8:$AK$8,0)),"")</f>
        <v/>
      </c>
      <c r="X27" s="86" t="str">
        <f>IFERROR(INDEX(TQoL_Indexes!$B$9:$AK$58,MATCH($A$3,TQoL_Indexes!#REF!,0)+$A27,MATCH(X$3,TQoL_Indexes!$B$8:$AK$8,0)),"")</f>
        <v/>
      </c>
      <c r="Y27" s="86" t="str">
        <f>IFERROR(INDEX(TQoL_Indexes!$B$9:$AK$58,MATCH($A$3,TQoL_Indexes!#REF!,0)+$A27,MATCH(Y$3,TQoL_Indexes!$B$8:$AK$8,0)),"")</f>
        <v/>
      </c>
      <c r="Z27" s="86" t="str">
        <f>IFERROR(INDEX(TQoL_Indexes!$B$9:$AK$58,MATCH($A$3,TQoL_Indexes!#REF!,0)+$A27,MATCH(Z$3,TQoL_Indexes!$B$8:$AK$8,0)),"")</f>
        <v/>
      </c>
      <c r="AA27" s="86" t="str">
        <f>IFERROR(INDEX(TQoL_Indexes!$B$9:$AK$58,MATCH($A$3,TQoL_Indexes!#REF!,0)+$A27,MATCH(AA$3,TQoL_Indexes!$B$8:$AK$8,0)),"")</f>
        <v/>
      </c>
      <c r="AB27" s="86" t="str">
        <f>IFERROR(INDEX(TQoL_Indexes!$B$9:$AK$58,MATCH($A$3,TQoL_Indexes!#REF!,0)+$A27,MATCH(AB$3,TQoL_Indexes!$B$8:$AK$8,0)),"")</f>
        <v/>
      </c>
      <c r="AC27" s="86" t="str">
        <f>IFERROR(INDEX(TQoL_Indexes!$B$9:$AK$58,MATCH($A$3,TQoL_Indexes!#REF!,0)+$A27,MATCH(AC$3,TQoL_Indexes!$B$8:$AK$8,0)),"")</f>
        <v/>
      </c>
      <c r="AD27" s="86" t="str">
        <f>IFERROR(INDEX(TQoL_Indexes!$B$9:$AK$58,MATCH($A$3,TQoL_Indexes!#REF!,0)+$A27,MATCH(AD$3,TQoL_Indexes!$B$8:$AK$8,0)),"")</f>
        <v/>
      </c>
      <c r="AE27" s="86" t="str">
        <f>IFERROR(INDEX(TQoL_Indexes!$B$9:$AK$58,MATCH($A$3,TQoL_Indexes!#REF!,0)+$A27,MATCH(AE$3,TQoL_Indexes!$B$8:$AK$8,0)),"")</f>
        <v/>
      </c>
      <c r="AF27" s="86" t="str">
        <f>IFERROR(INDEX(TQoL_Indexes!$B$9:$AK$58,MATCH($A$3,TQoL_Indexes!#REF!,0)+$A27,MATCH(AF$3,TQoL_Indexes!$B$8:$AK$8,0)),"")</f>
        <v/>
      </c>
      <c r="AG27" s="86" t="str">
        <f>IFERROR(INDEX(TQoL_Indexes!$B$9:$AK$58,MATCH($A$3,TQoL_Indexes!#REF!,0)+$A27,MATCH(AG$3,TQoL_Indexes!$B$8:$AK$8,0)),"")</f>
        <v/>
      </c>
      <c r="AH27" s="86" t="str">
        <f>IFERROR(INDEX(TQoL_Indexes!$B$9:$AK$58,MATCH($A$3,TQoL_Indexes!#REF!,0)+$A27,MATCH(AH$3,TQoL_Indexes!$B$8:$AK$8,0)),"")</f>
        <v/>
      </c>
      <c r="AI27" s="86" t="str">
        <f>IFERROR(INDEX(TQoL_Indexes!$B$9:$AK$58,MATCH($A$3,TQoL_Indexes!#REF!,0)+$A27,MATCH(AI$3,TQoL_Indexes!$B$8:$AK$8,0)),"")</f>
        <v/>
      </c>
      <c r="AJ27" s="86" t="str">
        <f>IFERROR(INDEX(TQoL_Indexes!$B$9:$AK$58,MATCH($A$3,TQoL_Indexes!#REF!,0)+$A27,MATCH(AJ$3,TQoL_Indexes!$B$8:$AK$8,0)),"")</f>
        <v/>
      </c>
      <c r="AK27" s="86" t="str">
        <f>IFERROR(INDEX(TQoL_Indexes!$B$9:$AK$58,MATCH($A$3,TQoL_Indexes!#REF!,0)+$A27,MATCH(AK$3,TQoL_Indexes!$B$8:$AK$8,0)),"")</f>
        <v/>
      </c>
      <c r="AL27" s="86" t="str">
        <f>IFERROR(INDEX(TQoL_Indexes!$B$9:$AK$58,MATCH($A$3,TQoL_Indexes!#REF!,0)+$A27,MATCH(AL$3,TQoL_Indexes!$B$8:$AK$8,0)),"")</f>
        <v/>
      </c>
      <c r="AM27" s="87" t="str">
        <f>IFERROR(INDEX(TQoL_Indexes!$B$9:$AK$58,MATCH($A$3,TQoL_Indexes!#REF!,0)+$A27,MATCH(AM$3,TQoL_Indexes!$B$8:$AK$8,0)),"")</f>
        <v/>
      </c>
    </row>
    <row r="28" spans="1:39">
      <c r="A28" s="58" t="str">
        <f>IFERROR(IF(A27+1&lt;COUNTIF(TQoL_Indexes!#REF!,Aux_Country!$A$3),A27+1,""),"")</f>
        <v/>
      </c>
      <c r="B28" s="121" t="str">
        <f>IFERROR(INDEX(TQoL_Indexes!$B$9:$AK$58,MATCH($A$3,TQoL_Indexes!#REF!,0)+$A28,MATCH(B$3,TQoL_Indexes!$B$8:$AK$8,0)),"")</f>
        <v/>
      </c>
      <c r="C28" s="116" t="str">
        <f>IFERROR(INDEX(TQoL_Indexes!$B$9:$AK$58,MATCH($A$3,TQoL_Indexes!#REF!,0)+$A28,MATCH(C$3,TQoL_Indexes!$B$8:$AK$8,0)),"")</f>
        <v/>
      </c>
      <c r="D28" s="122" t="str">
        <f>IFERROR(INDEX(TQoL_Indexes!$B$9:$AK$58,MATCH($A$3,TQoL_Indexes!#REF!,0)+$A28,MATCH(D$3,TQoL_Indexes!$B$8:$AK$8,0)),"")</f>
        <v/>
      </c>
      <c r="E28" s="86" t="str">
        <f>IFERROR(INDEX(TQoL_Indexes!$B$9:$AK$58,MATCH($A$3,TQoL_Indexes!#REF!,0)+$A28,MATCH(E$3,TQoL_Indexes!$B$8:$AK$8,0)),"")</f>
        <v/>
      </c>
      <c r="F28" s="86" t="str">
        <f>IFERROR(INDEX(TQoL_Indexes!$B$9:$AK$58,MATCH($A$3,TQoL_Indexes!#REF!,0)+$A28,MATCH(F$3,TQoL_Indexes!$B$8:$AK$8,0)),"")</f>
        <v/>
      </c>
      <c r="G28" s="86" t="str">
        <f>IFERROR(INDEX(TQoL_Indexes!$B$9:$AK$58,MATCH($A$3,TQoL_Indexes!#REF!,0)+$A28,MATCH(G$3,TQoL_Indexes!$B$8:$AK$8,0)),"")</f>
        <v/>
      </c>
      <c r="H28" s="86" t="str">
        <f>IFERROR(INDEX(TQoL_Indexes!$B$9:$AK$58,MATCH($A$3,TQoL_Indexes!#REF!,0)+$A28,MATCH(H$3,TQoL_Indexes!$B$8:$AK$8,0)),"")</f>
        <v/>
      </c>
      <c r="I28" s="86" t="str">
        <f>IFERROR(INDEX(TQoL_Indexes!$B$9:$AK$58,MATCH($A$3,TQoL_Indexes!#REF!,0)+$A28,MATCH(I$3,TQoL_Indexes!$B$8:$AK$8,0)),"")</f>
        <v/>
      </c>
      <c r="J28" s="86" t="str">
        <f>IFERROR(INDEX(TQoL_Indexes!$B$9:$AK$58,MATCH($A$3,TQoL_Indexes!#REF!,0)+$A28,MATCH(J$3,TQoL_Indexes!$B$8:$AK$8,0)),"")</f>
        <v/>
      </c>
      <c r="K28" s="86" t="str">
        <f>IFERROR(INDEX(TQoL_Indexes!$B$9:$AK$58,MATCH($A$3,TQoL_Indexes!#REF!,0)+$A28,MATCH(K$3,TQoL_Indexes!$B$8:$AK$8,0)),"")</f>
        <v/>
      </c>
      <c r="L28" s="86" t="str">
        <f>IFERROR(INDEX(TQoL_Indexes!$B$9:$AK$58,MATCH($A$3,TQoL_Indexes!#REF!,0)+$A28,MATCH(L$3,TQoL_Indexes!$B$8:$AK$8,0)),"")</f>
        <v/>
      </c>
      <c r="M28" s="86" t="str">
        <f>IFERROR(INDEX(TQoL_Indexes!$B$9:$AK$58,MATCH($A$3,TQoL_Indexes!#REF!,0)+$A28,MATCH(M$3,TQoL_Indexes!$B$8:$AK$8,0)),"")</f>
        <v/>
      </c>
      <c r="N28" s="86" t="str">
        <f>IFERROR(INDEX(TQoL_Indexes!$B$9:$AK$58,MATCH($A$3,TQoL_Indexes!#REF!,0)+$A28,MATCH(N$3,TQoL_Indexes!$B$8:$AK$8,0)),"")</f>
        <v/>
      </c>
      <c r="O28" s="86" t="str">
        <f>IFERROR(INDEX(TQoL_Indexes!$B$9:$AK$58,MATCH($A$3,TQoL_Indexes!#REF!,0)+$A28,MATCH(O$3,TQoL_Indexes!$B$8:$AK$8,0)),"")</f>
        <v/>
      </c>
      <c r="P28" s="86" t="str">
        <f>IFERROR(INDEX(TQoL_Indexes!$B$9:$AK$58,MATCH($A$3,TQoL_Indexes!#REF!,0)+$A28,MATCH(P$3,TQoL_Indexes!$B$8:$AK$8,0)),"")</f>
        <v/>
      </c>
      <c r="Q28" s="86" t="str">
        <f>IFERROR(INDEX(TQoL_Indexes!$B$9:$AK$58,MATCH($A$3,TQoL_Indexes!#REF!,0)+$A28,MATCH(Q$3,TQoL_Indexes!$B$8:$AK$8,0)),"")</f>
        <v/>
      </c>
      <c r="R28" s="86" t="str">
        <f>IFERROR(INDEX(TQoL_Indexes!$B$9:$AK$58,MATCH($A$3,TQoL_Indexes!#REF!,0)+$A28,MATCH(R$3,TQoL_Indexes!$B$8:$AK$8,0)),"")</f>
        <v/>
      </c>
      <c r="S28" s="86" t="str">
        <f>IFERROR(INDEX(TQoL_Indexes!$B$9:$AK$58,MATCH($A$3,TQoL_Indexes!#REF!,0)+$A28,MATCH(S$3,TQoL_Indexes!$B$8:$AK$8,0)),"")</f>
        <v/>
      </c>
      <c r="T28" s="86" t="str">
        <f>IFERROR(INDEX(TQoL_Indexes!$B$9:$AK$58,MATCH($A$3,TQoL_Indexes!#REF!,0)+$A28,MATCH(T$3,TQoL_Indexes!$B$8:$AK$8,0)),"")</f>
        <v/>
      </c>
      <c r="U28" s="86" t="str">
        <f>IFERROR(INDEX(TQoL_Indexes!$B$9:$AK$58,MATCH($A$3,TQoL_Indexes!#REF!,0)+$A28,MATCH(U$3,TQoL_Indexes!$B$8:$AK$8,0)),"")</f>
        <v/>
      </c>
      <c r="V28" s="86" t="str">
        <f>IFERROR(INDEX(TQoL_Indexes!$B$9:$AK$58,MATCH($A$3,TQoL_Indexes!#REF!,0)+$A28,MATCH(V$3,TQoL_Indexes!$B$8:$AK$8,0)),"")</f>
        <v/>
      </c>
      <c r="W28" s="86" t="str">
        <f>IFERROR(INDEX(TQoL_Indexes!$B$9:$AK$58,MATCH($A$3,TQoL_Indexes!#REF!,0)+$A28,MATCH(W$3,TQoL_Indexes!$B$8:$AK$8,0)),"")</f>
        <v/>
      </c>
      <c r="X28" s="86" t="str">
        <f>IFERROR(INDEX(TQoL_Indexes!$B$9:$AK$58,MATCH($A$3,TQoL_Indexes!#REF!,0)+$A28,MATCH(X$3,TQoL_Indexes!$B$8:$AK$8,0)),"")</f>
        <v/>
      </c>
      <c r="Y28" s="86" t="str">
        <f>IFERROR(INDEX(TQoL_Indexes!$B$9:$AK$58,MATCH($A$3,TQoL_Indexes!#REF!,0)+$A28,MATCH(Y$3,TQoL_Indexes!$B$8:$AK$8,0)),"")</f>
        <v/>
      </c>
      <c r="Z28" s="86" t="str">
        <f>IFERROR(INDEX(TQoL_Indexes!$B$9:$AK$58,MATCH($A$3,TQoL_Indexes!#REF!,0)+$A28,MATCH(Z$3,TQoL_Indexes!$B$8:$AK$8,0)),"")</f>
        <v/>
      </c>
      <c r="AA28" s="86" t="str">
        <f>IFERROR(INDEX(TQoL_Indexes!$B$9:$AK$58,MATCH($A$3,TQoL_Indexes!#REF!,0)+$A28,MATCH(AA$3,TQoL_Indexes!$B$8:$AK$8,0)),"")</f>
        <v/>
      </c>
      <c r="AB28" s="86" t="str">
        <f>IFERROR(INDEX(TQoL_Indexes!$B$9:$AK$58,MATCH($A$3,TQoL_Indexes!#REF!,0)+$A28,MATCH(AB$3,TQoL_Indexes!$B$8:$AK$8,0)),"")</f>
        <v/>
      </c>
      <c r="AC28" s="86" t="str">
        <f>IFERROR(INDEX(TQoL_Indexes!$B$9:$AK$58,MATCH($A$3,TQoL_Indexes!#REF!,0)+$A28,MATCH(AC$3,TQoL_Indexes!$B$8:$AK$8,0)),"")</f>
        <v/>
      </c>
      <c r="AD28" s="86" t="str">
        <f>IFERROR(INDEX(TQoL_Indexes!$B$9:$AK$58,MATCH($A$3,TQoL_Indexes!#REF!,0)+$A28,MATCH(AD$3,TQoL_Indexes!$B$8:$AK$8,0)),"")</f>
        <v/>
      </c>
      <c r="AE28" s="86" t="str">
        <f>IFERROR(INDEX(TQoL_Indexes!$B$9:$AK$58,MATCH($A$3,TQoL_Indexes!#REF!,0)+$A28,MATCH(AE$3,TQoL_Indexes!$B$8:$AK$8,0)),"")</f>
        <v/>
      </c>
      <c r="AF28" s="86" t="str">
        <f>IFERROR(INDEX(TQoL_Indexes!$B$9:$AK$58,MATCH($A$3,TQoL_Indexes!#REF!,0)+$A28,MATCH(AF$3,TQoL_Indexes!$B$8:$AK$8,0)),"")</f>
        <v/>
      </c>
      <c r="AG28" s="86" t="str">
        <f>IFERROR(INDEX(TQoL_Indexes!$B$9:$AK$58,MATCH($A$3,TQoL_Indexes!#REF!,0)+$A28,MATCH(AG$3,TQoL_Indexes!$B$8:$AK$8,0)),"")</f>
        <v/>
      </c>
      <c r="AH28" s="86" t="str">
        <f>IFERROR(INDEX(TQoL_Indexes!$B$9:$AK$58,MATCH($A$3,TQoL_Indexes!#REF!,0)+$A28,MATCH(AH$3,TQoL_Indexes!$B$8:$AK$8,0)),"")</f>
        <v/>
      </c>
      <c r="AI28" s="86" t="str">
        <f>IFERROR(INDEX(TQoL_Indexes!$B$9:$AK$58,MATCH($A$3,TQoL_Indexes!#REF!,0)+$A28,MATCH(AI$3,TQoL_Indexes!$B$8:$AK$8,0)),"")</f>
        <v/>
      </c>
      <c r="AJ28" s="86" t="str">
        <f>IFERROR(INDEX(TQoL_Indexes!$B$9:$AK$58,MATCH($A$3,TQoL_Indexes!#REF!,0)+$A28,MATCH(AJ$3,TQoL_Indexes!$B$8:$AK$8,0)),"")</f>
        <v/>
      </c>
      <c r="AK28" s="86" t="str">
        <f>IFERROR(INDEX(TQoL_Indexes!$B$9:$AK$58,MATCH($A$3,TQoL_Indexes!#REF!,0)+$A28,MATCH(AK$3,TQoL_Indexes!$B$8:$AK$8,0)),"")</f>
        <v/>
      </c>
      <c r="AL28" s="86" t="str">
        <f>IFERROR(INDEX(TQoL_Indexes!$B$9:$AK$58,MATCH($A$3,TQoL_Indexes!#REF!,0)+$A28,MATCH(AL$3,TQoL_Indexes!$B$8:$AK$8,0)),"")</f>
        <v/>
      </c>
      <c r="AM28" s="87" t="str">
        <f>IFERROR(INDEX(TQoL_Indexes!$B$9:$AK$58,MATCH($A$3,TQoL_Indexes!#REF!,0)+$A28,MATCH(AM$3,TQoL_Indexes!$B$8:$AK$8,0)),"")</f>
        <v/>
      </c>
    </row>
    <row r="29" spans="1:39">
      <c r="A29" s="58" t="str">
        <f>IFERROR(IF(A28+1&lt;COUNTIF(TQoL_Indexes!#REF!,Aux_Country!$A$3),A28+1,""),"")</f>
        <v/>
      </c>
      <c r="B29" s="121" t="str">
        <f>IFERROR(INDEX(TQoL_Indexes!$B$9:$AK$58,MATCH($A$3,TQoL_Indexes!#REF!,0)+$A29,MATCH(B$3,TQoL_Indexes!$B$8:$AK$8,0)),"")</f>
        <v/>
      </c>
      <c r="C29" s="116" t="str">
        <f>IFERROR(INDEX(TQoL_Indexes!$B$9:$AK$58,MATCH($A$3,TQoL_Indexes!#REF!,0)+$A29,MATCH(C$3,TQoL_Indexes!$B$8:$AK$8,0)),"")</f>
        <v/>
      </c>
      <c r="D29" s="122" t="str">
        <f>IFERROR(INDEX(TQoL_Indexes!$B$9:$AK$58,MATCH($A$3,TQoL_Indexes!#REF!,0)+$A29,MATCH(D$3,TQoL_Indexes!$B$8:$AK$8,0)),"")</f>
        <v/>
      </c>
      <c r="E29" s="86" t="str">
        <f>IFERROR(INDEX(TQoL_Indexes!$B$9:$AK$58,MATCH($A$3,TQoL_Indexes!#REF!,0)+$A29,MATCH(E$3,TQoL_Indexes!$B$8:$AK$8,0)),"")</f>
        <v/>
      </c>
      <c r="F29" s="86" t="str">
        <f>IFERROR(INDEX(TQoL_Indexes!$B$9:$AK$58,MATCH($A$3,TQoL_Indexes!#REF!,0)+$A29,MATCH(F$3,TQoL_Indexes!$B$8:$AK$8,0)),"")</f>
        <v/>
      </c>
      <c r="G29" s="86" t="str">
        <f>IFERROR(INDEX(TQoL_Indexes!$B$9:$AK$58,MATCH($A$3,TQoL_Indexes!#REF!,0)+$A29,MATCH(G$3,TQoL_Indexes!$B$8:$AK$8,0)),"")</f>
        <v/>
      </c>
      <c r="H29" s="86" t="str">
        <f>IFERROR(INDEX(TQoL_Indexes!$B$9:$AK$58,MATCH($A$3,TQoL_Indexes!#REF!,0)+$A29,MATCH(H$3,TQoL_Indexes!$B$8:$AK$8,0)),"")</f>
        <v/>
      </c>
      <c r="I29" s="86" t="str">
        <f>IFERROR(INDEX(TQoL_Indexes!$B$9:$AK$58,MATCH($A$3,TQoL_Indexes!#REF!,0)+$A29,MATCH(I$3,TQoL_Indexes!$B$8:$AK$8,0)),"")</f>
        <v/>
      </c>
      <c r="J29" s="86" t="str">
        <f>IFERROR(INDEX(TQoL_Indexes!$B$9:$AK$58,MATCH($A$3,TQoL_Indexes!#REF!,0)+$A29,MATCH(J$3,TQoL_Indexes!$B$8:$AK$8,0)),"")</f>
        <v/>
      </c>
      <c r="K29" s="86" t="str">
        <f>IFERROR(INDEX(TQoL_Indexes!$B$9:$AK$58,MATCH($A$3,TQoL_Indexes!#REF!,0)+$A29,MATCH(K$3,TQoL_Indexes!$B$8:$AK$8,0)),"")</f>
        <v/>
      </c>
      <c r="L29" s="86" t="str">
        <f>IFERROR(INDEX(TQoL_Indexes!$B$9:$AK$58,MATCH($A$3,TQoL_Indexes!#REF!,0)+$A29,MATCH(L$3,TQoL_Indexes!$B$8:$AK$8,0)),"")</f>
        <v/>
      </c>
      <c r="M29" s="86" t="str">
        <f>IFERROR(INDEX(TQoL_Indexes!$B$9:$AK$58,MATCH($A$3,TQoL_Indexes!#REF!,0)+$A29,MATCH(M$3,TQoL_Indexes!$B$8:$AK$8,0)),"")</f>
        <v/>
      </c>
      <c r="N29" s="86" t="str">
        <f>IFERROR(INDEX(TQoL_Indexes!$B$9:$AK$58,MATCH($A$3,TQoL_Indexes!#REF!,0)+$A29,MATCH(N$3,TQoL_Indexes!$B$8:$AK$8,0)),"")</f>
        <v/>
      </c>
      <c r="O29" s="86" t="str">
        <f>IFERROR(INDEX(TQoL_Indexes!$B$9:$AK$58,MATCH($A$3,TQoL_Indexes!#REF!,0)+$A29,MATCH(O$3,TQoL_Indexes!$B$8:$AK$8,0)),"")</f>
        <v/>
      </c>
      <c r="P29" s="86" t="str">
        <f>IFERROR(INDEX(TQoL_Indexes!$B$9:$AK$58,MATCH($A$3,TQoL_Indexes!#REF!,0)+$A29,MATCH(P$3,TQoL_Indexes!$B$8:$AK$8,0)),"")</f>
        <v/>
      </c>
      <c r="Q29" s="86" t="str">
        <f>IFERROR(INDEX(TQoL_Indexes!$B$9:$AK$58,MATCH($A$3,TQoL_Indexes!#REF!,0)+$A29,MATCH(Q$3,TQoL_Indexes!$B$8:$AK$8,0)),"")</f>
        <v/>
      </c>
      <c r="R29" s="86" t="str">
        <f>IFERROR(INDEX(TQoL_Indexes!$B$9:$AK$58,MATCH($A$3,TQoL_Indexes!#REF!,0)+$A29,MATCH(R$3,TQoL_Indexes!$B$8:$AK$8,0)),"")</f>
        <v/>
      </c>
      <c r="S29" s="86" t="str">
        <f>IFERROR(INDEX(TQoL_Indexes!$B$9:$AK$58,MATCH($A$3,TQoL_Indexes!#REF!,0)+$A29,MATCH(S$3,TQoL_Indexes!$B$8:$AK$8,0)),"")</f>
        <v/>
      </c>
      <c r="T29" s="86" t="str">
        <f>IFERROR(INDEX(TQoL_Indexes!$B$9:$AK$58,MATCH($A$3,TQoL_Indexes!#REF!,0)+$A29,MATCH(T$3,TQoL_Indexes!$B$8:$AK$8,0)),"")</f>
        <v/>
      </c>
      <c r="U29" s="86" t="str">
        <f>IFERROR(INDEX(TQoL_Indexes!$B$9:$AK$58,MATCH($A$3,TQoL_Indexes!#REF!,0)+$A29,MATCH(U$3,TQoL_Indexes!$B$8:$AK$8,0)),"")</f>
        <v/>
      </c>
      <c r="V29" s="86" t="str">
        <f>IFERROR(INDEX(TQoL_Indexes!$B$9:$AK$58,MATCH($A$3,TQoL_Indexes!#REF!,0)+$A29,MATCH(V$3,TQoL_Indexes!$B$8:$AK$8,0)),"")</f>
        <v/>
      </c>
      <c r="W29" s="86" t="str">
        <f>IFERROR(INDEX(TQoL_Indexes!$B$9:$AK$58,MATCH($A$3,TQoL_Indexes!#REF!,0)+$A29,MATCH(W$3,TQoL_Indexes!$B$8:$AK$8,0)),"")</f>
        <v/>
      </c>
      <c r="X29" s="86" t="str">
        <f>IFERROR(INDEX(TQoL_Indexes!$B$9:$AK$58,MATCH($A$3,TQoL_Indexes!#REF!,0)+$A29,MATCH(X$3,TQoL_Indexes!$B$8:$AK$8,0)),"")</f>
        <v/>
      </c>
      <c r="Y29" s="86" t="str">
        <f>IFERROR(INDEX(TQoL_Indexes!$B$9:$AK$58,MATCH($A$3,TQoL_Indexes!#REF!,0)+$A29,MATCH(Y$3,TQoL_Indexes!$B$8:$AK$8,0)),"")</f>
        <v/>
      </c>
      <c r="Z29" s="86" t="str">
        <f>IFERROR(INDEX(TQoL_Indexes!$B$9:$AK$58,MATCH($A$3,TQoL_Indexes!#REF!,0)+$A29,MATCH(Z$3,TQoL_Indexes!$B$8:$AK$8,0)),"")</f>
        <v/>
      </c>
      <c r="AA29" s="86" t="str">
        <f>IFERROR(INDEX(TQoL_Indexes!$B$9:$AK$58,MATCH($A$3,TQoL_Indexes!#REF!,0)+$A29,MATCH(AA$3,TQoL_Indexes!$B$8:$AK$8,0)),"")</f>
        <v/>
      </c>
      <c r="AB29" s="86" t="str">
        <f>IFERROR(INDEX(TQoL_Indexes!$B$9:$AK$58,MATCH($A$3,TQoL_Indexes!#REF!,0)+$A29,MATCH(AB$3,TQoL_Indexes!$B$8:$AK$8,0)),"")</f>
        <v/>
      </c>
      <c r="AC29" s="86" t="str">
        <f>IFERROR(INDEX(TQoL_Indexes!$B$9:$AK$58,MATCH($A$3,TQoL_Indexes!#REF!,0)+$A29,MATCH(AC$3,TQoL_Indexes!$B$8:$AK$8,0)),"")</f>
        <v/>
      </c>
      <c r="AD29" s="86" t="str">
        <f>IFERROR(INDEX(TQoL_Indexes!$B$9:$AK$58,MATCH($A$3,TQoL_Indexes!#REF!,0)+$A29,MATCH(AD$3,TQoL_Indexes!$B$8:$AK$8,0)),"")</f>
        <v/>
      </c>
      <c r="AE29" s="86" t="str">
        <f>IFERROR(INDEX(TQoL_Indexes!$B$9:$AK$58,MATCH($A$3,TQoL_Indexes!#REF!,0)+$A29,MATCH(AE$3,TQoL_Indexes!$B$8:$AK$8,0)),"")</f>
        <v/>
      </c>
      <c r="AF29" s="86" t="str">
        <f>IFERROR(INDEX(TQoL_Indexes!$B$9:$AK$58,MATCH($A$3,TQoL_Indexes!#REF!,0)+$A29,MATCH(AF$3,TQoL_Indexes!$B$8:$AK$8,0)),"")</f>
        <v/>
      </c>
      <c r="AG29" s="86" t="str">
        <f>IFERROR(INDEX(TQoL_Indexes!$B$9:$AK$58,MATCH($A$3,TQoL_Indexes!#REF!,0)+$A29,MATCH(AG$3,TQoL_Indexes!$B$8:$AK$8,0)),"")</f>
        <v/>
      </c>
      <c r="AH29" s="86" t="str">
        <f>IFERROR(INDEX(TQoL_Indexes!$B$9:$AK$58,MATCH($A$3,TQoL_Indexes!#REF!,0)+$A29,MATCH(AH$3,TQoL_Indexes!$B$8:$AK$8,0)),"")</f>
        <v/>
      </c>
      <c r="AI29" s="86" t="str">
        <f>IFERROR(INDEX(TQoL_Indexes!$B$9:$AK$58,MATCH($A$3,TQoL_Indexes!#REF!,0)+$A29,MATCH(AI$3,TQoL_Indexes!$B$8:$AK$8,0)),"")</f>
        <v/>
      </c>
      <c r="AJ29" s="86" t="str">
        <f>IFERROR(INDEX(TQoL_Indexes!$B$9:$AK$58,MATCH($A$3,TQoL_Indexes!#REF!,0)+$A29,MATCH(AJ$3,TQoL_Indexes!$B$8:$AK$8,0)),"")</f>
        <v/>
      </c>
      <c r="AK29" s="86" t="str">
        <f>IFERROR(INDEX(TQoL_Indexes!$B$9:$AK$58,MATCH($A$3,TQoL_Indexes!#REF!,0)+$A29,MATCH(AK$3,TQoL_Indexes!$B$8:$AK$8,0)),"")</f>
        <v/>
      </c>
      <c r="AL29" s="86" t="str">
        <f>IFERROR(INDEX(TQoL_Indexes!$B$9:$AK$58,MATCH($A$3,TQoL_Indexes!#REF!,0)+$A29,MATCH(AL$3,TQoL_Indexes!$B$8:$AK$8,0)),"")</f>
        <v/>
      </c>
      <c r="AM29" s="87" t="str">
        <f>IFERROR(INDEX(TQoL_Indexes!$B$9:$AK$58,MATCH($A$3,TQoL_Indexes!#REF!,0)+$A29,MATCH(AM$3,TQoL_Indexes!$B$8:$AK$8,0)),"")</f>
        <v/>
      </c>
    </row>
    <row r="30" spans="1:39">
      <c r="A30" s="58" t="str">
        <f>IFERROR(IF(A29+1&lt;COUNTIF(TQoL_Indexes!#REF!,Aux_Country!$A$3),A29+1,""),"")</f>
        <v/>
      </c>
      <c r="B30" s="121" t="str">
        <f>IFERROR(INDEX(TQoL_Indexes!$B$9:$AK$58,MATCH($A$3,TQoL_Indexes!#REF!,0)+$A30,MATCH(B$3,TQoL_Indexes!$B$8:$AK$8,0)),"")</f>
        <v/>
      </c>
      <c r="C30" s="116" t="str">
        <f>IFERROR(INDEX(TQoL_Indexes!$B$9:$AK$58,MATCH($A$3,TQoL_Indexes!#REF!,0)+$A30,MATCH(C$3,TQoL_Indexes!$B$8:$AK$8,0)),"")</f>
        <v/>
      </c>
      <c r="D30" s="122" t="str">
        <f>IFERROR(INDEX(TQoL_Indexes!$B$9:$AK$58,MATCH($A$3,TQoL_Indexes!#REF!,0)+$A30,MATCH(D$3,TQoL_Indexes!$B$8:$AK$8,0)),"")</f>
        <v/>
      </c>
      <c r="E30" s="86" t="str">
        <f>IFERROR(INDEX(TQoL_Indexes!$B$9:$AK$58,MATCH($A$3,TQoL_Indexes!#REF!,0)+$A30,MATCH(E$3,TQoL_Indexes!$B$8:$AK$8,0)),"")</f>
        <v/>
      </c>
      <c r="F30" s="86" t="str">
        <f>IFERROR(INDEX(TQoL_Indexes!$B$9:$AK$58,MATCH($A$3,TQoL_Indexes!#REF!,0)+$A30,MATCH(F$3,TQoL_Indexes!$B$8:$AK$8,0)),"")</f>
        <v/>
      </c>
      <c r="G30" s="86" t="str">
        <f>IFERROR(INDEX(TQoL_Indexes!$B$9:$AK$58,MATCH($A$3,TQoL_Indexes!#REF!,0)+$A30,MATCH(G$3,TQoL_Indexes!$B$8:$AK$8,0)),"")</f>
        <v/>
      </c>
      <c r="H30" s="86" t="str">
        <f>IFERROR(INDEX(TQoL_Indexes!$B$9:$AK$58,MATCH($A$3,TQoL_Indexes!#REF!,0)+$A30,MATCH(H$3,TQoL_Indexes!$B$8:$AK$8,0)),"")</f>
        <v/>
      </c>
      <c r="I30" s="86" t="str">
        <f>IFERROR(INDEX(TQoL_Indexes!$B$9:$AK$58,MATCH($A$3,TQoL_Indexes!#REF!,0)+$A30,MATCH(I$3,TQoL_Indexes!$B$8:$AK$8,0)),"")</f>
        <v/>
      </c>
      <c r="J30" s="86" t="str">
        <f>IFERROR(INDEX(TQoL_Indexes!$B$9:$AK$58,MATCH($A$3,TQoL_Indexes!#REF!,0)+$A30,MATCH(J$3,TQoL_Indexes!$B$8:$AK$8,0)),"")</f>
        <v/>
      </c>
      <c r="K30" s="86" t="str">
        <f>IFERROR(INDEX(TQoL_Indexes!$B$9:$AK$58,MATCH($A$3,TQoL_Indexes!#REF!,0)+$A30,MATCH(K$3,TQoL_Indexes!$B$8:$AK$8,0)),"")</f>
        <v/>
      </c>
      <c r="L30" s="86" t="str">
        <f>IFERROR(INDEX(TQoL_Indexes!$B$9:$AK$58,MATCH($A$3,TQoL_Indexes!#REF!,0)+$A30,MATCH(L$3,TQoL_Indexes!$B$8:$AK$8,0)),"")</f>
        <v/>
      </c>
      <c r="M30" s="86" t="str">
        <f>IFERROR(INDEX(TQoL_Indexes!$B$9:$AK$58,MATCH($A$3,TQoL_Indexes!#REF!,0)+$A30,MATCH(M$3,TQoL_Indexes!$B$8:$AK$8,0)),"")</f>
        <v/>
      </c>
      <c r="N30" s="86" t="str">
        <f>IFERROR(INDEX(TQoL_Indexes!$B$9:$AK$58,MATCH($A$3,TQoL_Indexes!#REF!,0)+$A30,MATCH(N$3,TQoL_Indexes!$B$8:$AK$8,0)),"")</f>
        <v/>
      </c>
      <c r="O30" s="86" t="str">
        <f>IFERROR(INDEX(TQoL_Indexes!$B$9:$AK$58,MATCH($A$3,TQoL_Indexes!#REF!,0)+$A30,MATCH(O$3,TQoL_Indexes!$B$8:$AK$8,0)),"")</f>
        <v/>
      </c>
      <c r="P30" s="86" t="str">
        <f>IFERROR(INDEX(TQoL_Indexes!$B$9:$AK$58,MATCH($A$3,TQoL_Indexes!#REF!,0)+$A30,MATCH(P$3,TQoL_Indexes!$B$8:$AK$8,0)),"")</f>
        <v/>
      </c>
      <c r="Q30" s="86" t="str">
        <f>IFERROR(INDEX(TQoL_Indexes!$B$9:$AK$58,MATCH($A$3,TQoL_Indexes!#REF!,0)+$A30,MATCH(Q$3,TQoL_Indexes!$B$8:$AK$8,0)),"")</f>
        <v/>
      </c>
      <c r="R30" s="86" t="str">
        <f>IFERROR(INDEX(TQoL_Indexes!$B$9:$AK$58,MATCH($A$3,TQoL_Indexes!#REF!,0)+$A30,MATCH(R$3,TQoL_Indexes!$B$8:$AK$8,0)),"")</f>
        <v/>
      </c>
      <c r="S30" s="86" t="str">
        <f>IFERROR(INDEX(TQoL_Indexes!$B$9:$AK$58,MATCH($A$3,TQoL_Indexes!#REF!,0)+$A30,MATCH(S$3,TQoL_Indexes!$B$8:$AK$8,0)),"")</f>
        <v/>
      </c>
      <c r="T30" s="86" t="str">
        <f>IFERROR(INDEX(TQoL_Indexes!$B$9:$AK$58,MATCH($A$3,TQoL_Indexes!#REF!,0)+$A30,MATCH(T$3,TQoL_Indexes!$B$8:$AK$8,0)),"")</f>
        <v/>
      </c>
      <c r="U30" s="86" t="str">
        <f>IFERROR(INDEX(TQoL_Indexes!$B$9:$AK$58,MATCH($A$3,TQoL_Indexes!#REF!,0)+$A30,MATCH(U$3,TQoL_Indexes!$B$8:$AK$8,0)),"")</f>
        <v/>
      </c>
      <c r="V30" s="86" t="str">
        <f>IFERROR(INDEX(TQoL_Indexes!$B$9:$AK$58,MATCH($A$3,TQoL_Indexes!#REF!,0)+$A30,MATCH(V$3,TQoL_Indexes!$B$8:$AK$8,0)),"")</f>
        <v/>
      </c>
      <c r="W30" s="86" t="str">
        <f>IFERROR(INDEX(TQoL_Indexes!$B$9:$AK$58,MATCH($A$3,TQoL_Indexes!#REF!,0)+$A30,MATCH(W$3,TQoL_Indexes!$B$8:$AK$8,0)),"")</f>
        <v/>
      </c>
      <c r="X30" s="86" t="str">
        <f>IFERROR(INDEX(TQoL_Indexes!$B$9:$AK$58,MATCH($A$3,TQoL_Indexes!#REF!,0)+$A30,MATCH(X$3,TQoL_Indexes!$B$8:$AK$8,0)),"")</f>
        <v/>
      </c>
      <c r="Y30" s="86" t="str">
        <f>IFERROR(INDEX(TQoL_Indexes!$B$9:$AK$58,MATCH($A$3,TQoL_Indexes!#REF!,0)+$A30,MATCH(Y$3,TQoL_Indexes!$B$8:$AK$8,0)),"")</f>
        <v/>
      </c>
      <c r="Z30" s="86" t="str">
        <f>IFERROR(INDEX(TQoL_Indexes!$B$9:$AK$58,MATCH($A$3,TQoL_Indexes!#REF!,0)+$A30,MATCH(Z$3,TQoL_Indexes!$B$8:$AK$8,0)),"")</f>
        <v/>
      </c>
      <c r="AA30" s="86" t="str">
        <f>IFERROR(INDEX(TQoL_Indexes!$B$9:$AK$58,MATCH($A$3,TQoL_Indexes!#REF!,0)+$A30,MATCH(AA$3,TQoL_Indexes!$B$8:$AK$8,0)),"")</f>
        <v/>
      </c>
      <c r="AB30" s="86" t="str">
        <f>IFERROR(INDEX(TQoL_Indexes!$B$9:$AK$58,MATCH($A$3,TQoL_Indexes!#REF!,0)+$A30,MATCH(AB$3,TQoL_Indexes!$B$8:$AK$8,0)),"")</f>
        <v/>
      </c>
      <c r="AC30" s="86" t="str">
        <f>IFERROR(INDEX(TQoL_Indexes!$B$9:$AK$58,MATCH($A$3,TQoL_Indexes!#REF!,0)+$A30,MATCH(AC$3,TQoL_Indexes!$B$8:$AK$8,0)),"")</f>
        <v/>
      </c>
      <c r="AD30" s="86" t="str">
        <f>IFERROR(INDEX(TQoL_Indexes!$B$9:$AK$58,MATCH($A$3,TQoL_Indexes!#REF!,0)+$A30,MATCH(AD$3,TQoL_Indexes!$B$8:$AK$8,0)),"")</f>
        <v/>
      </c>
      <c r="AE30" s="86" t="str">
        <f>IFERROR(INDEX(TQoL_Indexes!$B$9:$AK$58,MATCH($A$3,TQoL_Indexes!#REF!,0)+$A30,MATCH(AE$3,TQoL_Indexes!$B$8:$AK$8,0)),"")</f>
        <v/>
      </c>
      <c r="AF30" s="86" t="str">
        <f>IFERROR(INDEX(TQoL_Indexes!$B$9:$AK$58,MATCH($A$3,TQoL_Indexes!#REF!,0)+$A30,MATCH(AF$3,TQoL_Indexes!$B$8:$AK$8,0)),"")</f>
        <v/>
      </c>
      <c r="AG30" s="86" t="str">
        <f>IFERROR(INDEX(TQoL_Indexes!$B$9:$AK$58,MATCH($A$3,TQoL_Indexes!#REF!,0)+$A30,MATCH(AG$3,TQoL_Indexes!$B$8:$AK$8,0)),"")</f>
        <v/>
      </c>
      <c r="AH30" s="86" t="str">
        <f>IFERROR(INDEX(TQoL_Indexes!$B$9:$AK$58,MATCH($A$3,TQoL_Indexes!#REF!,0)+$A30,MATCH(AH$3,TQoL_Indexes!$B$8:$AK$8,0)),"")</f>
        <v/>
      </c>
      <c r="AI30" s="86" t="str">
        <f>IFERROR(INDEX(TQoL_Indexes!$B$9:$AK$58,MATCH($A$3,TQoL_Indexes!#REF!,0)+$A30,MATCH(AI$3,TQoL_Indexes!$B$8:$AK$8,0)),"")</f>
        <v/>
      </c>
      <c r="AJ30" s="86" t="str">
        <f>IFERROR(INDEX(TQoL_Indexes!$B$9:$AK$58,MATCH($A$3,TQoL_Indexes!#REF!,0)+$A30,MATCH(AJ$3,TQoL_Indexes!$B$8:$AK$8,0)),"")</f>
        <v/>
      </c>
      <c r="AK30" s="86" t="str">
        <f>IFERROR(INDEX(TQoL_Indexes!$B$9:$AK$58,MATCH($A$3,TQoL_Indexes!#REF!,0)+$A30,MATCH(AK$3,TQoL_Indexes!$B$8:$AK$8,0)),"")</f>
        <v/>
      </c>
      <c r="AL30" s="86" t="str">
        <f>IFERROR(INDEX(TQoL_Indexes!$B$9:$AK$58,MATCH($A$3,TQoL_Indexes!#REF!,0)+$A30,MATCH(AL$3,TQoL_Indexes!$B$8:$AK$8,0)),"")</f>
        <v/>
      </c>
      <c r="AM30" s="87" t="str">
        <f>IFERROR(INDEX(TQoL_Indexes!$B$9:$AK$58,MATCH($A$3,TQoL_Indexes!#REF!,0)+$A30,MATCH(AM$3,TQoL_Indexes!$B$8:$AK$8,0)),"")</f>
        <v/>
      </c>
    </row>
    <row r="31" spans="1:39">
      <c r="A31" s="58" t="str">
        <f>IFERROR(IF(A30+1&lt;COUNTIF(TQoL_Indexes!#REF!,Aux_Country!$A$3),A30+1,""),"")</f>
        <v/>
      </c>
      <c r="B31" s="121" t="str">
        <f>IFERROR(INDEX(TQoL_Indexes!$B$9:$AK$58,MATCH($A$3,TQoL_Indexes!#REF!,0)+$A31,MATCH(B$3,TQoL_Indexes!$B$8:$AK$8,0)),"")</f>
        <v/>
      </c>
      <c r="C31" s="116" t="str">
        <f>IFERROR(INDEX(TQoL_Indexes!$B$9:$AK$58,MATCH($A$3,TQoL_Indexes!#REF!,0)+$A31,MATCH(C$3,TQoL_Indexes!$B$8:$AK$8,0)),"")</f>
        <v/>
      </c>
      <c r="D31" s="122" t="str">
        <f>IFERROR(INDEX(TQoL_Indexes!$B$9:$AK$58,MATCH($A$3,TQoL_Indexes!#REF!,0)+$A31,MATCH(D$3,TQoL_Indexes!$B$8:$AK$8,0)),"")</f>
        <v/>
      </c>
      <c r="E31" s="86" t="str">
        <f>IFERROR(INDEX(TQoL_Indexes!$B$9:$AK$58,MATCH($A$3,TQoL_Indexes!#REF!,0)+$A31,MATCH(E$3,TQoL_Indexes!$B$8:$AK$8,0)),"")</f>
        <v/>
      </c>
      <c r="F31" s="86" t="str">
        <f>IFERROR(INDEX(TQoL_Indexes!$B$9:$AK$58,MATCH($A$3,TQoL_Indexes!#REF!,0)+$A31,MATCH(F$3,TQoL_Indexes!$B$8:$AK$8,0)),"")</f>
        <v/>
      </c>
      <c r="G31" s="86" t="str">
        <f>IFERROR(INDEX(TQoL_Indexes!$B$9:$AK$58,MATCH($A$3,TQoL_Indexes!#REF!,0)+$A31,MATCH(G$3,TQoL_Indexes!$B$8:$AK$8,0)),"")</f>
        <v/>
      </c>
      <c r="H31" s="86" t="str">
        <f>IFERROR(INDEX(TQoL_Indexes!$B$9:$AK$58,MATCH($A$3,TQoL_Indexes!#REF!,0)+$A31,MATCH(H$3,TQoL_Indexes!$B$8:$AK$8,0)),"")</f>
        <v/>
      </c>
      <c r="I31" s="86" t="str">
        <f>IFERROR(INDEX(TQoL_Indexes!$B$9:$AK$58,MATCH($A$3,TQoL_Indexes!#REF!,0)+$A31,MATCH(I$3,TQoL_Indexes!$B$8:$AK$8,0)),"")</f>
        <v/>
      </c>
      <c r="J31" s="86" t="str">
        <f>IFERROR(INDEX(TQoL_Indexes!$B$9:$AK$58,MATCH($A$3,TQoL_Indexes!#REF!,0)+$A31,MATCH(J$3,TQoL_Indexes!$B$8:$AK$8,0)),"")</f>
        <v/>
      </c>
      <c r="K31" s="86" t="str">
        <f>IFERROR(INDEX(TQoL_Indexes!$B$9:$AK$58,MATCH($A$3,TQoL_Indexes!#REF!,0)+$A31,MATCH(K$3,TQoL_Indexes!$B$8:$AK$8,0)),"")</f>
        <v/>
      </c>
      <c r="L31" s="86" t="str">
        <f>IFERROR(INDEX(TQoL_Indexes!$B$9:$AK$58,MATCH($A$3,TQoL_Indexes!#REF!,0)+$A31,MATCH(L$3,TQoL_Indexes!$B$8:$AK$8,0)),"")</f>
        <v/>
      </c>
      <c r="M31" s="86" t="str">
        <f>IFERROR(INDEX(TQoL_Indexes!$B$9:$AK$58,MATCH($A$3,TQoL_Indexes!#REF!,0)+$A31,MATCH(M$3,TQoL_Indexes!$B$8:$AK$8,0)),"")</f>
        <v/>
      </c>
      <c r="N31" s="86" t="str">
        <f>IFERROR(INDEX(TQoL_Indexes!$B$9:$AK$58,MATCH($A$3,TQoL_Indexes!#REF!,0)+$A31,MATCH(N$3,TQoL_Indexes!$B$8:$AK$8,0)),"")</f>
        <v/>
      </c>
      <c r="O31" s="86" t="str">
        <f>IFERROR(INDEX(TQoL_Indexes!$B$9:$AK$58,MATCH($A$3,TQoL_Indexes!#REF!,0)+$A31,MATCH(O$3,TQoL_Indexes!$B$8:$AK$8,0)),"")</f>
        <v/>
      </c>
      <c r="P31" s="86" t="str">
        <f>IFERROR(INDEX(TQoL_Indexes!$B$9:$AK$58,MATCH($A$3,TQoL_Indexes!#REF!,0)+$A31,MATCH(P$3,TQoL_Indexes!$B$8:$AK$8,0)),"")</f>
        <v/>
      </c>
      <c r="Q31" s="86" t="str">
        <f>IFERROR(INDEX(TQoL_Indexes!$B$9:$AK$58,MATCH($A$3,TQoL_Indexes!#REF!,0)+$A31,MATCH(Q$3,TQoL_Indexes!$B$8:$AK$8,0)),"")</f>
        <v/>
      </c>
      <c r="R31" s="86" t="str">
        <f>IFERROR(INDEX(TQoL_Indexes!$B$9:$AK$58,MATCH($A$3,TQoL_Indexes!#REF!,0)+$A31,MATCH(R$3,TQoL_Indexes!$B$8:$AK$8,0)),"")</f>
        <v/>
      </c>
      <c r="S31" s="86" t="str">
        <f>IFERROR(INDEX(TQoL_Indexes!$B$9:$AK$58,MATCH($A$3,TQoL_Indexes!#REF!,0)+$A31,MATCH(S$3,TQoL_Indexes!$B$8:$AK$8,0)),"")</f>
        <v/>
      </c>
      <c r="T31" s="86" t="str">
        <f>IFERROR(INDEX(TQoL_Indexes!$B$9:$AK$58,MATCH($A$3,TQoL_Indexes!#REF!,0)+$A31,MATCH(T$3,TQoL_Indexes!$B$8:$AK$8,0)),"")</f>
        <v/>
      </c>
      <c r="U31" s="86" t="str">
        <f>IFERROR(INDEX(TQoL_Indexes!$B$9:$AK$58,MATCH($A$3,TQoL_Indexes!#REF!,0)+$A31,MATCH(U$3,TQoL_Indexes!$B$8:$AK$8,0)),"")</f>
        <v/>
      </c>
      <c r="V31" s="86" t="str">
        <f>IFERROR(INDEX(TQoL_Indexes!$B$9:$AK$58,MATCH($A$3,TQoL_Indexes!#REF!,0)+$A31,MATCH(V$3,TQoL_Indexes!$B$8:$AK$8,0)),"")</f>
        <v/>
      </c>
      <c r="W31" s="86" t="str">
        <f>IFERROR(INDEX(TQoL_Indexes!$B$9:$AK$58,MATCH($A$3,TQoL_Indexes!#REF!,0)+$A31,MATCH(W$3,TQoL_Indexes!$B$8:$AK$8,0)),"")</f>
        <v/>
      </c>
      <c r="X31" s="86" t="str">
        <f>IFERROR(INDEX(TQoL_Indexes!$B$9:$AK$58,MATCH($A$3,TQoL_Indexes!#REF!,0)+$A31,MATCH(X$3,TQoL_Indexes!$B$8:$AK$8,0)),"")</f>
        <v/>
      </c>
      <c r="Y31" s="86" t="str">
        <f>IFERROR(INDEX(TQoL_Indexes!$B$9:$AK$58,MATCH($A$3,TQoL_Indexes!#REF!,0)+$A31,MATCH(Y$3,TQoL_Indexes!$B$8:$AK$8,0)),"")</f>
        <v/>
      </c>
      <c r="Z31" s="86" t="str">
        <f>IFERROR(INDEX(TQoL_Indexes!$B$9:$AK$58,MATCH($A$3,TQoL_Indexes!#REF!,0)+$A31,MATCH(Z$3,TQoL_Indexes!$B$8:$AK$8,0)),"")</f>
        <v/>
      </c>
      <c r="AA31" s="86" t="str">
        <f>IFERROR(INDEX(TQoL_Indexes!$B$9:$AK$58,MATCH($A$3,TQoL_Indexes!#REF!,0)+$A31,MATCH(AA$3,TQoL_Indexes!$B$8:$AK$8,0)),"")</f>
        <v/>
      </c>
      <c r="AB31" s="86" t="str">
        <f>IFERROR(INDEX(TQoL_Indexes!$B$9:$AK$58,MATCH($A$3,TQoL_Indexes!#REF!,0)+$A31,MATCH(AB$3,TQoL_Indexes!$B$8:$AK$8,0)),"")</f>
        <v/>
      </c>
      <c r="AC31" s="86" t="str">
        <f>IFERROR(INDEX(TQoL_Indexes!$B$9:$AK$58,MATCH($A$3,TQoL_Indexes!#REF!,0)+$A31,MATCH(AC$3,TQoL_Indexes!$B$8:$AK$8,0)),"")</f>
        <v/>
      </c>
      <c r="AD31" s="86" t="str">
        <f>IFERROR(INDEX(TQoL_Indexes!$B$9:$AK$58,MATCH($A$3,TQoL_Indexes!#REF!,0)+$A31,MATCH(AD$3,TQoL_Indexes!$B$8:$AK$8,0)),"")</f>
        <v/>
      </c>
      <c r="AE31" s="86" t="str">
        <f>IFERROR(INDEX(TQoL_Indexes!$B$9:$AK$58,MATCH($A$3,TQoL_Indexes!#REF!,0)+$A31,MATCH(AE$3,TQoL_Indexes!$B$8:$AK$8,0)),"")</f>
        <v/>
      </c>
      <c r="AF31" s="86" t="str">
        <f>IFERROR(INDEX(TQoL_Indexes!$B$9:$AK$58,MATCH($A$3,TQoL_Indexes!#REF!,0)+$A31,MATCH(AF$3,TQoL_Indexes!$B$8:$AK$8,0)),"")</f>
        <v/>
      </c>
      <c r="AG31" s="86" t="str">
        <f>IFERROR(INDEX(TQoL_Indexes!$B$9:$AK$58,MATCH($A$3,TQoL_Indexes!#REF!,0)+$A31,MATCH(AG$3,TQoL_Indexes!$B$8:$AK$8,0)),"")</f>
        <v/>
      </c>
      <c r="AH31" s="86" t="str">
        <f>IFERROR(INDEX(TQoL_Indexes!$B$9:$AK$58,MATCH($A$3,TQoL_Indexes!#REF!,0)+$A31,MATCH(AH$3,TQoL_Indexes!$B$8:$AK$8,0)),"")</f>
        <v/>
      </c>
      <c r="AI31" s="86" t="str">
        <f>IFERROR(INDEX(TQoL_Indexes!$B$9:$AK$58,MATCH($A$3,TQoL_Indexes!#REF!,0)+$A31,MATCH(AI$3,TQoL_Indexes!$B$8:$AK$8,0)),"")</f>
        <v/>
      </c>
      <c r="AJ31" s="86" t="str">
        <f>IFERROR(INDEX(TQoL_Indexes!$B$9:$AK$58,MATCH($A$3,TQoL_Indexes!#REF!,0)+$A31,MATCH(AJ$3,TQoL_Indexes!$B$8:$AK$8,0)),"")</f>
        <v/>
      </c>
      <c r="AK31" s="86" t="str">
        <f>IFERROR(INDEX(TQoL_Indexes!$B$9:$AK$58,MATCH($A$3,TQoL_Indexes!#REF!,0)+$A31,MATCH(AK$3,TQoL_Indexes!$B$8:$AK$8,0)),"")</f>
        <v/>
      </c>
      <c r="AL31" s="86" t="str">
        <f>IFERROR(INDEX(TQoL_Indexes!$B$9:$AK$58,MATCH($A$3,TQoL_Indexes!#REF!,0)+$A31,MATCH(AL$3,TQoL_Indexes!$B$8:$AK$8,0)),"")</f>
        <v/>
      </c>
      <c r="AM31" s="87" t="str">
        <f>IFERROR(INDEX(TQoL_Indexes!$B$9:$AK$58,MATCH($A$3,TQoL_Indexes!#REF!,0)+$A31,MATCH(AM$3,TQoL_Indexes!$B$8:$AK$8,0)),"")</f>
        <v/>
      </c>
    </row>
    <row r="32" spans="1:39">
      <c r="A32" s="58" t="str">
        <f>IFERROR(IF(A31+1&lt;COUNTIF(TQoL_Indexes!#REF!,Aux_Country!$A$3),A31+1,""),"")</f>
        <v/>
      </c>
      <c r="B32" s="121" t="str">
        <f>IFERROR(INDEX(TQoL_Indexes!$B$9:$AK$58,MATCH($A$3,TQoL_Indexes!#REF!,0)+$A32,MATCH(B$3,TQoL_Indexes!$B$8:$AK$8,0)),"")</f>
        <v/>
      </c>
      <c r="C32" s="116" t="str">
        <f>IFERROR(INDEX(TQoL_Indexes!$B$9:$AK$58,MATCH($A$3,TQoL_Indexes!#REF!,0)+$A32,MATCH(C$3,TQoL_Indexes!$B$8:$AK$8,0)),"")</f>
        <v/>
      </c>
      <c r="D32" s="122" t="str">
        <f>IFERROR(INDEX(TQoL_Indexes!$B$9:$AK$58,MATCH($A$3,TQoL_Indexes!#REF!,0)+$A32,MATCH(D$3,TQoL_Indexes!$B$8:$AK$8,0)),"")</f>
        <v/>
      </c>
      <c r="E32" s="86" t="str">
        <f>IFERROR(INDEX(TQoL_Indexes!$B$9:$AK$58,MATCH($A$3,TQoL_Indexes!#REF!,0)+$A32,MATCH(E$3,TQoL_Indexes!$B$8:$AK$8,0)),"")</f>
        <v/>
      </c>
      <c r="F32" s="86" t="str">
        <f>IFERROR(INDEX(TQoL_Indexes!$B$9:$AK$58,MATCH($A$3,TQoL_Indexes!#REF!,0)+$A32,MATCH(F$3,TQoL_Indexes!$B$8:$AK$8,0)),"")</f>
        <v/>
      </c>
      <c r="G32" s="86" t="str">
        <f>IFERROR(INDEX(TQoL_Indexes!$B$9:$AK$58,MATCH($A$3,TQoL_Indexes!#REF!,0)+$A32,MATCH(G$3,TQoL_Indexes!$B$8:$AK$8,0)),"")</f>
        <v/>
      </c>
      <c r="H32" s="86" t="str">
        <f>IFERROR(INDEX(TQoL_Indexes!$B$9:$AK$58,MATCH($A$3,TQoL_Indexes!#REF!,0)+$A32,MATCH(H$3,TQoL_Indexes!$B$8:$AK$8,0)),"")</f>
        <v/>
      </c>
      <c r="I32" s="86" t="str">
        <f>IFERROR(INDEX(TQoL_Indexes!$B$9:$AK$58,MATCH($A$3,TQoL_Indexes!#REF!,0)+$A32,MATCH(I$3,TQoL_Indexes!$B$8:$AK$8,0)),"")</f>
        <v/>
      </c>
      <c r="J32" s="86" t="str">
        <f>IFERROR(INDEX(TQoL_Indexes!$B$9:$AK$58,MATCH($A$3,TQoL_Indexes!#REF!,0)+$A32,MATCH(J$3,TQoL_Indexes!$B$8:$AK$8,0)),"")</f>
        <v/>
      </c>
      <c r="K32" s="86" t="str">
        <f>IFERROR(INDEX(TQoL_Indexes!$B$9:$AK$58,MATCH($A$3,TQoL_Indexes!#REF!,0)+$A32,MATCH(K$3,TQoL_Indexes!$B$8:$AK$8,0)),"")</f>
        <v/>
      </c>
      <c r="L32" s="86" t="str">
        <f>IFERROR(INDEX(TQoL_Indexes!$B$9:$AK$58,MATCH($A$3,TQoL_Indexes!#REF!,0)+$A32,MATCH(L$3,TQoL_Indexes!$B$8:$AK$8,0)),"")</f>
        <v/>
      </c>
      <c r="M32" s="86" t="str">
        <f>IFERROR(INDEX(TQoL_Indexes!$B$9:$AK$58,MATCH($A$3,TQoL_Indexes!#REF!,0)+$A32,MATCH(M$3,TQoL_Indexes!$B$8:$AK$8,0)),"")</f>
        <v/>
      </c>
      <c r="N32" s="86" t="str">
        <f>IFERROR(INDEX(TQoL_Indexes!$B$9:$AK$58,MATCH($A$3,TQoL_Indexes!#REF!,0)+$A32,MATCH(N$3,TQoL_Indexes!$B$8:$AK$8,0)),"")</f>
        <v/>
      </c>
      <c r="O32" s="86" t="str">
        <f>IFERROR(INDEX(TQoL_Indexes!$B$9:$AK$58,MATCH($A$3,TQoL_Indexes!#REF!,0)+$A32,MATCH(O$3,TQoL_Indexes!$B$8:$AK$8,0)),"")</f>
        <v/>
      </c>
      <c r="P32" s="86" t="str">
        <f>IFERROR(INDEX(TQoL_Indexes!$B$9:$AK$58,MATCH($A$3,TQoL_Indexes!#REF!,0)+$A32,MATCH(P$3,TQoL_Indexes!$B$8:$AK$8,0)),"")</f>
        <v/>
      </c>
      <c r="Q32" s="86" t="str">
        <f>IFERROR(INDEX(TQoL_Indexes!$B$9:$AK$58,MATCH($A$3,TQoL_Indexes!#REF!,0)+$A32,MATCH(Q$3,TQoL_Indexes!$B$8:$AK$8,0)),"")</f>
        <v/>
      </c>
      <c r="R32" s="86" t="str">
        <f>IFERROR(INDEX(TQoL_Indexes!$B$9:$AK$58,MATCH($A$3,TQoL_Indexes!#REF!,0)+$A32,MATCH(R$3,TQoL_Indexes!$B$8:$AK$8,0)),"")</f>
        <v/>
      </c>
      <c r="S32" s="86" t="str">
        <f>IFERROR(INDEX(TQoL_Indexes!$B$9:$AK$58,MATCH($A$3,TQoL_Indexes!#REF!,0)+$A32,MATCH(S$3,TQoL_Indexes!$B$8:$AK$8,0)),"")</f>
        <v/>
      </c>
      <c r="T32" s="86" t="str">
        <f>IFERROR(INDEX(TQoL_Indexes!$B$9:$AK$58,MATCH($A$3,TQoL_Indexes!#REF!,0)+$A32,MATCH(T$3,TQoL_Indexes!$B$8:$AK$8,0)),"")</f>
        <v/>
      </c>
      <c r="U32" s="86" t="str">
        <f>IFERROR(INDEX(TQoL_Indexes!$B$9:$AK$58,MATCH($A$3,TQoL_Indexes!#REF!,0)+$A32,MATCH(U$3,TQoL_Indexes!$B$8:$AK$8,0)),"")</f>
        <v/>
      </c>
      <c r="V32" s="86" t="str">
        <f>IFERROR(INDEX(TQoL_Indexes!$B$9:$AK$58,MATCH($A$3,TQoL_Indexes!#REF!,0)+$A32,MATCH(V$3,TQoL_Indexes!$B$8:$AK$8,0)),"")</f>
        <v/>
      </c>
      <c r="W32" s="86" t="str">
        <f>IFERROR(INDEX(TQoL_Indexes!$B$9:$AK$58,MATCH($A$3,TQoL_Indexes!#REF!,0)+$A32,MATCH(W$3,TQoL_Indexes!$B$8:$AK$8,0)),"")</f>
        <v/>
      </c>
      <c r="X32" s="86" t="str">
        <f>IFERROR(INDEX(TQoL_Indexes!$B$9:$AK$58,MATCH($A$3,TQoL_Indexes!#REF!,0)+$A32,MATCH(X$3,TQoL_Indexes!$B$8:$AK$8,0)),"")</f>
        <v/>
      </c>
      <c r="Y32" s="86" t="str">
        <f>IFERROR(INDEX(TQoL_Indexes!$B$9:$AK$58,MATCH($A$3,TQoL_Indexes!#REF!,0)+$A32,MATCH(Y$3,TQoL_Indexes!$B$8:$AK$8,0)),"")</f>
        <v/>
      </c>
      <c r="Z32" s="86" t="str">
        <f>IFERROR(INDEX(TQoL_Indexes!$B$9:$AK$58,MATCH($A$3,TQoL_Indexes!#REF!,0)+$A32,MATCH(Z$3,TQoL_Indexes!$B$8:$AK$8,0)),"")</f>
        <v/>
      </c>
      <c r="AA32" s="86" t="str">
        <f>IFERROR(INDEX(TQoL_Indexes!$B$9:$AK$58,MATCH($A$3,TQoL_Indexes!#REF!,0)+$A32,MATCH(AA$3,TQoL_Indexes!$B$8:$AK$8,0)),"")</f>
        <v/>
      </c>
      <c r="AB32" s="86" t="str">
        <f>IFERROR(INDEX(TQoL_Indexes!$B$9:$AK$58,MATCH($A$3,TQoL_Indexes!#REF!,0)+$A32,MATCH(AB$3,TQoL_Indexes!$B$8:$AK$8,0)),"")</f>
        <v/>
      </c>
      <c r="AC32" s="86" t="str">
        <f>IFERROR(INDEX(TQoL_Indexes!$B$9:$AK$58,MATCH($A$3,TQoL_Indexes!#REF!,0)+$A32,MATCH(AC$3,TQoL_Indexes!$B$8:$AK$8,0)),"")</f>
        <v/>
      </c>
      <c r="AD32" s="86" t="str">
        <f>IFERROR(INDEX(TQoL_Indexes!$B$9:$AK$58,MATCH($A$3,TQoL_Indexes!#REF!,0)+$A32,MATCH(AD$3,TQoL_Indexes!$B$8:$AK$8,0)),"")</f>
        <v/>
      </c>
      <c r="AE32" s="86" t="str">
        <f>IFERROR(INDEX(TQoL_Indexes!$B$9:$AK$58,MATCH($A$3,TQoL_Indexes!#REF!,0)+$A32,MATCH(AE$3,TQoL_Indexes!$B$8:$AK$8,0)),"")</f>
        <v/>
      </c>
      <c r="AF32" s="86" t="str">
        <f>IFERROR(INDEX(TQoL_Indexes!$B$9:$AK$58,MATCH($A$3,TQoL_Indexes!#REF!,0)+$A32,MATCH(AF$3,TQoL_Indexes!$B$8:$AK$8,0)),"")</f>
        <v/>
      </c>
      <c r="AG32" s="86" t="str">
        <f>IFERROR(INDEX(TQoL_Indexes!$B$9:$AK$58,MATCH($A$3,TQoL_Indexes!#REF!,0)+$A32,MATCH(AG$3,TQoL_Indexes!$B$8:$AK$8,0)),"")</f>
        <v/>
      </c>
      <c r="AH32" s="86" t="str">
        <f>IFERROR(INDEX(TQoL_Indexes!$B$9:$AK$58,MATCH($A$3,TQoL_Indexes!#REF!,0)+$A32,MATCH(AH$3,TQoL_Indexes!$B$8:$AK$8,0)),"")</f>
        <v/>
      </c>
      <c r="AI32" s="86" t="str">
        <f>IFERROR(INDEX(TQoL_Indexes!$B$9:$AK$58,MATCH($A$3,TQoL_Indexes!#REF!,0)+$A32,MATCH(AI$3,TQoL_Indexes!$B$8:$AK$8,0)),"")</f>
        <v/>
      </c>
      <c r="AJ32" s="86" t="str">
        <f>IFERROR(INDEX(TQoL_Indexes!$B$9:$AK$58,MATCH($A$3,TQoL_Indexes!#REF!,0)+$A32,MATCH(AJ$3,TQoL_Indexes!$B$8:$AK$8,0)),"")</f>
        <v/>
      </c>
      <c r="AK32" s="86" t="str">
        <f>IFERROR(INDEX(TQoL_Indexes!$B$9:$AK$58,MATCH($A$3,TQoL_Indexes!#REF!,0)+$A32,MATCH(AK$3,TQoL_Indexes!$B$8:$AK$8,0)),"")</f>
        <v/>
      </c>
      <c r="AL32" s="86" t="str">
        <f>IFERROR(INDEX(TQoL_Indexes!$B$9:$AK$58,MATCH($A$3,TQoL_Indexes!#REF!,0)+$A32,MATCH(AL$3,TQoL_Indexes!$B$8:$AK$8,0)),"")</f>
        <v/>
      </c>
      <c r="AM32" s="87" t="str">
        <f>IFERROR(INDEX(TQoL_Indexes!$B$9:$AK$58,MATCH($A$3,TQoL_Indexes!#REF!,0)+$A32,MATCH(AM$3,TQoL_Indexes!$B$8:$AK$8,0)),"")</f>
        <v/>
      </c>
    </row>
    <row r="33" spans="1:39">
      <c r="A33" s="58" t="str">
        <f>IFERROR(IF(A32+1&lt;COUNTIF(TQoL_Indexes!#REF!,Aux_Country!$A$3),A32+1,""),"")</f>
        <v/>
      </c>
      <c r="B33" s="121" t="str">
        <f>IFERROR(INDEX(TQoL_Indexes!$B$9:$AK$58,MATCH($A$3,TQoL_Indexes!#REF!,0)+$A33,MATCH(B$3,TQoL_Indexes!$B$8:$AK$8,0)),"")</f>
        <v/>
      </c>
      <c r="C33" s="116" t="str">
        <f>IFERROR(INDEX(TQoL_Indexes!$B$9:$AK$58,MATCH($A$3,TQoL_Indexes!#REF!,0)+$A33,MATCH(C$3,TQoL_Indexes!$B$8:$AK$8,0)),"")</f>
        <v/>
      </c>
      <c r="D33" s="122" t="str">
        <f>IFERROR(INDEX(TQoL_Indexes!$B$9:$AK$58,MATCH($A$3,TQoL_Indexes!#REF!,0)+$A33,MATCH(D$3,TQoL_Indexes!$B$8:$AK$8,0)),"")</f>
        <v/>
      </c>
      <c r="E33" s="86" t="str">
        <f>IFERROR(INDEX(TQoL_Indexes!$B$9:$AK$58,MATCH($A$3,TQoL_Indexes!#REF!,0)+$A33,MATCH(E$3,TQoL_Indexes!$B$8:$AK$8,0)),"")</f>
        <v/>
      </c>
      <c r="F33" s="86" t="str">
        <f>IFERROR(INDEX(TQoL_Indexes!$B$9:$AK$58,MATCH($A$3,TQoL_Indexes!#REF!,0)+$A33,MATCH(F$3,TQoL_Indexes!$B$8:$AK$8,0)),"")</f>
        <v/>
      </c>
      <c r="G33" s="86" t="str">
        <f>IFERROR(INDEX(TQoL_Indexes!$B$9:$AK$58,MATCH($A$3,TQoL_Indexes!#REF!,0)+$A33,MATCH(G$3,TQoL_Indexes!$B$8:$AK$8,0)),"")</f>
        <v/>
      </c>
      <c r="H33" s="86" t="str">
        <f>IFERROR(INDEX(TQoL_Indexes!$B$9:$AK$58,MATCH($A$3,TQoL_Indexes!#REF!,0)+$A33,MATCH(H$3,TQoL_Indexes!$B$8:$AK$8,0)),"")</f>
        <v/>
      </c>
      <c r="I33" s="86" t="str">
        <f>IFERROR(INDEX(TQoL_Indexes!$B$9:$AK$58,MATCH($A$3,TQoL_Indexes!#REF!,0)+$A33,MATCH(I$3,TQoL_Indexes!$B$8:$AK$8,0)),"")</f>
        <v/>
      </c>
      <c r="J33" s="86" t="str">
        <f>IFERROR(INDEX(TQoL_Indexes!$B$9:$AK$58,MATCH($A$3,TQoL_Indexes!#REF!,0)+$A33,MATCH(J$3,TQoL_Indexes!$B$8:$AK$8,0)),"")</f>
        <v/>
      </c>
      <c r="K33" s="86" t="str">
        <f>IFERROR(INDEX(TQoL_Indexes!$B$9:$AK$58,MATCH($A$3,TQoL_Indexes!#REF!,0)+$A33,MATCH(K$3,TQoL_Indexes!$B$8:$AK$8,0)),"")</f>
        <v/>
      </c>
      <c r="L33" s="86" t="str">
        <f>IFERROR(INDEX(TQoL_Indexes!$B$9:$AK$58,MATCH($A$3,TQoL_Indexes!#REF!,0)+$A33,MATCH(L$3,TQoL_Indexes!$B$8:$AK$8,0)),"")</f>
        <v/>
      </c>
      <c r="M33" s="86" t="str">
        <f>IFERROR(INDEX(TQoL_Indexes!$B$9:$AK$58,MATCH($A$3,TQoL_Indexes!#REF!,0)+$A33,MATCH(M$3,TQoL_Indexes!$B$8:$AK$8,0)),"")</f>
        <v/>
      </c>
      <c r="N33" s="86" t="str">
        <f>IFERROR(INDEX(TQoL_Indexes!$B$9:$AK$58,MATCH($A$3,TQoL_Indexes!#REF!,0)+$A33,MATCH(N$3,TQoL_Indexes!$B$8:$AK$8,0)),"")</f>
        <v/>
      </c>
      <c r="O33" s="86" t="str">
        <f>IFERROR(INDEX(TQoL_Indexes!$B$9:$AK$58,MATCH($A$3,TQoL_Indexes!#REF!,0)+$A33,MATCH(O$3,TQoL_Indexes!$B$8:$AK$8,0)),"")</f>
        <v/>
      </c>
      <c r="P33" s="86" t="str">
        <f>IFERROR(INDEX(TQoL_Indexes!$B$9:$AK$58,MATCH($A$3,TQoL_Indexes!#REF!,0)+$A33,MATCH(P$3,TQoL_Indexes!$B$8:$AK$8,0)),"")</f>
        <v/>
      </c>
      <c r="Q33" s="86" t="str">
        <f>IFERROR(INDEX(TQoL_Indexes!$B$9:$AK$58,MATCH($A$3,TQoL_Indexes!#REF!,0)+$A33,MATCH(Q$3,TQoL_Indexes!$B$8:$AK$8,0)),"")</f>
        <v/>
      </c>
      <c r="R33" s="86" t="str">
        <f>IFERROR(INDEX(TQoL_Indexes!$B$9:$AK$58,MATCH($A$3,TQoL_Indexes!#REF!,0)+$A33,MATCH(R$3,TQoL_Indexes!$B$8:$AK$8,0)),"")</f>
        <v/>
      </c>
      <c r="S33" s="86" t="str">
        <f>IFERROR(INDEX(TQoL_Indexes!$B$9:$AK$58,MATCH($A$3,TQoL_Indexes!#REF!,0)+$A33,MATCH(S$3,TQoL_Indexes!$B$8:$AK$8,0)),"")</f>
        <v/>
      </c>
      <c r="T33" s="86" t="str">
        <f>IFERROR(INDEX(TQoL_Indexes!$B$9:$AK$58,MATCH($A$3,TQoL_Indexes!#REF!,0)+$A33,MATCH(T$3,TQoL_Indexes!$B$8:$AK$8,0)),"")</f>
        <v/>
      </c>
      <c r="U33" s="86" t="str">
        <f>IFERROR(INDEX(TQoL_Indexes!$B$9:$AK$58,MATCH($A$3,TQoL_Indexes!#REF!,0)+$A33,MATCH(U$3,TQoL_Indexes!$B$8:$AK$8,0)),"")</f>
        <v/>
      </c>
      <c r="V33" s="86" t="str">
        <f>IFERROR(INDEX(TQoL_Indexes!$B$9:$AK$58,MATCH($A$3,TQoL_Indexes!#REF!,0)+$A33,MATCH(V$3,TQoL_Indexes!$B$8:$AK$8,0)),"")</f>
        <v/>
      </c>
      <c r="W33" s="86" t="str">
        <f>IFERROR(INDEX(TQoL_Indexes!$B$9:$AK$58,MATCH($A$3,TQoL_Indexes!#REF!,0)+$A33,MATCH(W$3,TQoL_Indexes!$B$8:$AK$8,0)),"")</f>
        <v/>
      </c>
      <c r="X33" s="86" t="str">
        <f>IFERROR(INDEX(TQoL_Indexes!$B$9:$AK$58,MATCH($A$3,TQoL_Indexes!#REF!,0)+$A33,MATCH(X$3,TQoL_Indexes!$B$8:$AK$8,0)),"")</f>
        <v/>
      </c>
      <c r="Y33" s="86" t="str">
        <f>IFERROR(INDEX(TQoL_Indexes!$B$9:$AK$58,MATCH($A$3,TQoL_Indexes!#REF!,0)+$A33,MATCH(Y$3,TQoL_Indexes!$B$8:$AK$8,0)),"")</f>
        <v/>
      </c>
      <c r="Z33" s="86" t="str">
        <f>IFERROR(INDEX(TQoL_Indexes!$B$9:$AK$58,MATCH($A$3,TQoL_Indexes!#REF!,0)+$A33,MATCH(Z$3,TQoL_Indexes!$B$8:$AK$8,0)),"")</f>
        <v/>
      </c>
      <c r="AA33" s="86" t="str">
        <f>IFERROR(INDEX(TQoL_Indexes!$B$9:$AK$58,MATCH($A$3,TQoL_Indexes!#REF!,0)+$A33,MATCH(AA$3,TQoL_Indexes!$B$8:$AK$8,0)),"")</f>
        <v/>
      </c>
      <c r="AB33" s="86" t="str">
        <f>IFERROR(INDEX(TQoL_Indexes!$B$9:$AK$58,MATCH($A$3,TQoL_Indexes!#REF!,0)+$A33,MATCH(AB$3,TQoL_Indexes!$B$8:$AK$8,0)),"")</f>
        <v/>
      </c>
      <c r="AC33" s="86" t="str">
        <f>IFERROR(INDEX(TQoL_Indexes!$B$9:$AK$58,MATCH($A$3,TQoL_Indexes!#REF!,0)+$A33,MATCH(AC$3,TQoL_Indexes!$B$8:$AK$8,0)),"")</f>
        <v/>
      </c>
      <c r="AD33" s="86" t="str">
        <f>IFERROR(INDEX(TQoL_Indexes!$B$9:$AK$58,MATCH($A$3,TQoL_Indexes!#REF!,0)+$A33,MATCH(AD$3,TQoL_Indexes!$B$8:$AK$8,0)),"")</f>
        <v/>
      </c>
      <c r="AE33" s="86" t="str">
        <f>IFERROR(INDEX(TQoL_Indexes!$B$9:$AK$58,MATCH($A$3,TQoL_Indexes!#REF!,0)+$A33,MATCH(AE$3,TQoL_Indexes!$B$8:$AK$8,0)),"")</f>
        <v/>
      </c>
      <c r="AF33" s="86" t="str">
        <f>IFERROR(INDEX(TQoL_Indexes!$B$9:$AK$58,MATCH($A$3,TQoL_Indexes!#REF!,0)+$A33,MATCH(AF$3,TQoL_Indexes!$B$8:$AK$8,0)),"")</f>
        <v/>
      </c>
      <c r="AG33" s="86" t="str">
        <f>IFERROR(INDEX(TQoL_Indexes!$B$9:$AK$58,MATCH($A$3,TQoL_Indexes!#REF!,0)+$A33,MATCH(AG$3,TQoL_Indexes!$B$8:$AK$8,0)),"")</f>
        <v/>
      </c>
      <c r="AH33" s="86" t="str">
        <f>IFERROR(INDEX(TQoL_Indexes!$B$9:$AK$58,MATCH($A$3,TQoL_Indexes!#REF!,0)+$A33,MATCH(AH$3,TQoL_Indexes!$B$8:$AK$8,0)),"")</f>
        <v/>
      </c>
      <c r="AI33" s="86" t="str">
        <f>IFERROR(INDEX(TQoL_Indexes!$B$9:$AK$58,MATCH($A$3,TQoL_Indexes!#REF!,0)+$A33,MATCH(AI$3,TQoL_Indexes!$B$8:$AK$8,0)),"")</f>
        <v/>
      </c>
      <c r="AJ33" s="86" t="str">
        <f>IFERROR(INDEX(TQoL_Indexes!$B$9:$AK$58,MATCH($A$3,TQoL_Indexes!#REF!,0)+$A33,MATCH(AJ$3,TQoL_Indexes!$B$8:$AK$8,0)),"")</f>
        <v/>
      </c>
      <c r="AK33" s="86" t="str">
        <f>IFERROR(INDEX(TQoL_Indexes!$B$9:$AK$58,MATCH($A$3,TQoL_Indexes!#REF!,0)+$A33,MATCH(AK$3,TQoL_Indexes!$B$8:$AK$8,0)),"")</f>
        <v/>
      </c>
      <c r="AL33" s="86" t="str">
        <f>IFERROR(INDEX(TQoL_Indexes!$B$9:$AK$58,MATCH($A$3,TQoL_Indexes!#REF!,0)+$A33,MATCH(AL$3,TQoL_Indexes!$B$8:$AK$8,0)),"")</f>
        <v/>
      </c>
      <c r="AM33" s="87" t="str">
        <f>IFERROR(INDEX(TQoL_Indexes!$B$9:$AK$58,MATCH($A$3,TQoL_Indexes!#REF!,0)+$A33,MATCH(AM$3,TQoL_Indexes!$B$8:$AK$8,0)),"")</f>
        <v/>
      </c>
    </row>
    <row r="34" spans="1:39">
      <c r="A34" s="58" t="str">
        <f>IFERROR(IF(A33+1&lt;COUNTIF(TQoL_Indexes!#REF!,Aux_Country!$A$3),A33+1,""),"")</f>
        <v/>
      </c>
      <c r="B34" s="121" t="str">
        <f>IFERROR(INDEX(TQoL_Indexes!$B$9:$AK$58,MATCH($A$3,TQoL_Indexes!#REF!,0)+$A34,MATCH(B$3,TQoL_Indexes!$B$8:$AK$8,0)),"")</f>
        <v/>
      </c>
      <c r="C34" s="116" t="str">
        <f>IFERROR(INDEX(TQoL_Indexes!$B$9:$AK$58,MATCH($A$3,TQoL_Indexes!#REF!,0)+$A34,MATCH(C$3,TQoL_Indexes!$B$8:$AK$8,0)),"")</f>
        <v/>
      </c>
      <c r="D34" s="122" t="str">
        <f>IFERROR(INDEX(TQoL_Indexes!$B$9:$AK$58,MATCH($A$3,TQoL_Indexes!#REF!,0)+$A34,MATCH(D$3,TQoL_Indexes!$B$8:$AK$8,0)),"")</f>
        <v/>
      </c>
      <c r="E34" s="86" t="str">
        <f>IFERROR(INDEX(TQoL_Indexes!$B$9:$AK$58,MATCH($A$3,TQoL_Indexes!#REF!,0)+$A34,MATCH(E$3,TQoL_Indexes!$B$8:$AK$8,0)),"")</f>
        <v/>
      </c>
      <c r="F34" s="86" t="str">
        <f>IFERROR(INDEX(TQoL_Indexes!$B$9:$AK$58,MATCH($A$3,TQoL_Indexes!#REF!,0)+$A34,MATCH(F$3,TQoL_Indexes!$B$8:$AK$8,0)),"")</f>
        <v/>
      </c>
      <c r="G34" s="86" t="str">
        <f>IFERROR(INDEX(TQoL_Indexes!$B$9:$AK$58,MATCH($A$3,TQoL_Indexes!#REF!,0)+$A34,MATCH(G$3,TQoL_Indexes!$B$8:$AK$8,0)),"")</f>
        <v/>
      </c>
      <c r="H34" s="86" t="str">
        <f>IFERROR(INDEX(TQoL_Indexes!$B$9:$AK$58,MATCH($A$3,TQoL_Indexes!#REF!,0)+$A34,MATCH(H$3,TQoL_Indexes!$B$8:$AK$8,0)),"")</f>
        <v/>
      </c>
      <c r="I34" s="86" t="str">
        <f>IFERROR(INDEX(TQoL_Indexes!$B$9:$AK$58,MATCH($A$3,TQoL_Indexes!#REF!,0)+$A34,MATCH(I$3,TQoL_Indexes!$B$8:$AK$8,0)),"")</f>
        <v/>
      </c>
      <c r="J34" s="86" t="str">
        <f>IFERROR(INDEX(TQoL_Indexes!$B$9:$AK$58,MATCH($A$3,TQoL_Indexes!#REF!,0)+$A34,MATCH(J$3,TQoL_Indexes!$B$8:$AK$8,0)),"")</f>
        <v/>
      </c>
      <c r="K34" s="86" t="str">
        <f>IFERROR(INDEX(TQoL_Indexes!$B$9:$AK$58,MATCH($A$3,TQoL_Indexes!#REF!,0)+$A34,MATCH(K$3,TQoL_Indexes!$B$8:$AK$8,0)),"")</f>
        <v/>
      </c>
      <c r="L34" s="86" t="str">
        <f>IFERROR(INDEX(TQoL_Indexes!$B$9:$AK$58,MATCH($A$3,TQoL_Indexes!#REF!,0)+$A34,MATCH(L$3,TQoL_Indexes!$B$8:$AK$8,0)),"")</f>
        <v/>
      </c>
      <c r="M34" s="86" t="str">
        <f>IFERROR(INDEX(TQoL_Indexes!$B$9:$AK$58,MATCH($A$3,TQoL_Indexes!#REF!,0)+$A34,MATCH(M$3,TQoL_Indexes!$B$8:$AK$8,0)),"")</f>
        <v/>
      </c>
      <c r="N34" s="86" t="str">
        <f>IFERROR(INDEX(TQoL_Indexes!$B$9:$AK$58,MATCH($A$3,TQoL_Indexes!#REF!,0)+$A34,MATCH(N$3,TQoL_Indexes!$B$8:$AK$8,0)),"")</f>
        <v/>
      </c>
      <c r="O34" s="86" t="str">
        <f>IFERROR(INDEX(TQoL_Indexes!$B$9:$AK$58,MATCH($A$3,TQoL_Indexes!#REF!,0)+$A34,MATCH(O$3,TQoL_Indexes!$B$8:$AK$8,0)),"")</f>
        <v/>
      </c>
      <c r="P34" s="86" t="str">
        <f>IFERROR(INDEX(TQoL_Indexes!$B$9:$AK$58,MATCH($A$3,TQoL_Indexes!#REF!,0)+$A34,MATCH(P$3,TQoL_Indexes!$B$8:$AK$8,0)),"")</f>
        <v/>
      </c>
      <c r="Q34" s="86" t="str">
        <f>IFERROR(INDEX(TQoL_Indexes!$B$9:$AK$58,MATCH($A$3,TQoL_Indexes!#REF!,0)+$A34,MATCH(Q$3,TQoL_Indexes!$B$8:$AK$8,0)),"")</f>
        <v/>
      </c>
      <c r="R34" s="86" t="str">
        <f>IFERROR(INDEX(TQoL_Indexes!$B$9:$AK$58,MATCH($A$3,TQoL_Indexes!#REF!,0)+$A34,MATCH(R$3,TQoL_Indexes!$B$8:$AK$8,0)),"")</f>
        <v/>
      </c>
      <c r="S34" s="86" t="str">
        <f>IFERROR(INDEX(TQoL_Indexes!$B$9:$AK$58,MATCH($A$3,TQoL_Indexes!#REF!,0)+$A34,MATCH(S$3,TQoL_Indexes!$B$8:$AK$8,0)),"")</f>
        <v/>
      </c>
      <c r="T34" s="86" t="str">
        <f>IFERROR(INDEX(TQoL_Indexes!$B$9:$AK$58,MATCH($A$3,TQoL_Indexes!#REF!,0)+$A34,MATCH(T$3,TQoL_Indexes!$B$8:$AK$8,0)),"")</f>
        <v/>
      </c>
      <c r="U34" s="86" t="str">
        <f>IFERROR(INDEX(TQoL_Indexes!$B$9:$AK$58,MATCH($A$3,TQoL_Indexes!#REF!,0)+$A34,MATCH(U$3,TQoL_Indexes!$B$8:$AK$8,0)),"")</f>
        <v/>
      </c>
      <c r="V34" s="86" t="str">
        <f>IFERROR(INDEX(TQoL_Indexes!$B$9:$AK$58,MATCH($A$3,TQoL_Indexes!#REF!,0)+$A34,MATCH(V$3,TQoL_Indexes!$B$8:$AK$8,0)),"")</f>
        <v/>
      </c>
      <c r="W34" s="86" t="str">
        <f>IFERROR(INDEX(TQoL_Indexes!$B$9:$AK$58,MATCH($A$3,TQoL_Indexes!#REF!,0)+$A34,MATCH(W$3,TQoL_Indexes!$B$8:$AK$8,0)),"")</f>
        <v/>
      </c>
      <c r="X34" s="86" t="str">
        <f>IFERROR(INDEX(TQoL_Indexes!$B$9:$AK$58,MATCH($A$3,TQoL_Indexes!#REF!,0)+$A34,MATCH(X$3,TQoL_Indexes!$B$8:$AK$8,0)),"")</f>
        <v/>
      </c>
      <c r="Y34" s="86" t="str">
        <f>IFERROR(INDEX(TQoL_Indexes!$B$9:$AK$58,MATCH($A$3,TQoL_Indexes!#REF!,0)+$A34,MATCH(Y$3,TQoL_Indexes!$B$8:$AK$8,0)),"")</f>
        <v/>
      </c>
      <c r="Z34" s="86" t="str">
        <f>IFERROR(INDEX(TQoL_Indexes!$B$9:$AK$58,MATCH($A$3,TQoL_Indexes!#REF!,0)+$A34,MATCH(Z$3,TQoL_Indexes!$B$8:$AK$8,0)),"")</f>
        <v/>
      </c>
      <c r="AA34" s="86" t="str">
        <f>IFERROR(INDEX(TQoL_Indexes!$B$9:$AK$58,MATCH($A$3,TQoL_Indexes!#REF!,0)+$A34,MATCH(AA$3,TQoL_Indexes!$B$8:$AK$8,0)),"")</f>
        <v/>
      </c>
      <c r="AB34" s="86" t="str">
        <f>IFERROR(INDEX(TQoL_Indexes!$B$9:$AK$58,MATCH($A$3,TQoL_Indexes!#REF!,0)+$A34,MATCH(AB$3,TQoL_Indexes!$B$8:$AK$8,0)),"")</f>
        <v/>
      </c>
      <c r="AC34" s="86" t="str">
        <f>IFERROR(INDEX(TQoL_Indexes!$B$9:$AK$58,MATCH($A$3,TQoL_Indexes!#REF!,0)+$A34,MATCH(AC$3,TQoL_Indexes!$B$8:$AK$8,0)),"")</f>
        <v/>
      </c>
      <c r="AD34" s="86" t="str">
        <f>IFERROR(INDEX(TQoL_Indexes!$B$9:$AK$58,MATCH($A$3,TQoL_Indexes!#REF!,0)+$A34,MATCH(AD$3,TQoL_Indexes!$B$8:$AK$8,0)),"")</f>
        <v/>
      </c>
      <c r="AE34" s="86" t="str">
        <f>IFERROR(INDEX(TQoL_Indexes!$B$9:$AK$58,MATCH($A$3,TQoL_Indexes!#REF!,0)+$A34,MATCH(AE$3,TQoL_Indexes!$B$8:$AK$8,0)),"")</f>
        <v/>
      </c>
      <c r="AF34" s="86" t="str">
        <f>IFERROR(INDEX(TQoL_Indexes!$B$9:$AK$58,MATCH($A$3,TQoL_Indexes!#REF!,0)+$A34,MATCH(AF$3,TQoL_Indexes!$B$8:$AK$8,0)),"")</f>
        <v/>
      </c>
      <c r="AG34" s="86" t="str">
        <f>IFERROR(INDEX(TQoL_Indexes!$B$9:$AK$58,MATCH($A$3,TQoL_Indexes!#REF!,0)+$A34,MATCH(AG$3,TQoL_Indexes!$B$8:$AK$8,0)),"")</f>
        <v/>
      </c>
      <c r="AH34" s="86" t="str">
        <f>IFERROR(INDEX(TQoL_Indexes!$B$9:$AK$58,MATCH($A$3,TQoL_Indexes!#REF!,0)+$A34,MATCH(AH$3,TQoL_Indexes!$B$8:$AK$8,0)),"")</f>
        <v/>
      </c>
      <c r="AI34" s="86" t="str">
        <f>IFERROR(INDEX(TQoL_Indexes!$B$9:$AK$58,MATCH($A$3,TQoL_Indexes!#REF!,0)+$A34,MATCH(AI$3,TQoL_Indexes!$B$8:$AK$8,0)),"")</f>
        <v/>
      </c>
      <c r="AJ34" s="86" t="str">
        <f>IFERROR(INDEX(TQoL_Indexes!$B$9:$AK$58,MATCH($A$3,TQoL_Indexes!#REF!,0)+$A34,MATCH(AJ$3,TQoL_Indexes!$B$8:$AK$8,0)),"")</f>
        <v/>
      </c>
      <c r="AK34" s="86" t="str">
        <f>IFERROR(INDEX(TQoL_Indexes!$B$9:$AK$58,MATCH($A$3,TQoL_Indexes!#REF!,0)+$A34,MATCH(AK$3,TQoL_Indexes!$B$8:$AK$8,0)),"")</f>
        <v/>
      </c>
      <c r="AL34" s="86" t="str">
        <f>IFERROR(INDEX(TQoL_Indexes!$B$9:$AK$58,MATCH($A$3,TQoL_Indexes!#REF!,0)+$A34,MATCH(AL$3,TQoL_Indexes!$B$8:$AK$8,0)),"")</f>
        <v/>
      </c>
      <c r="AM34" s="87" t="str">
        <f>IFERROR(INDEX(TQoL_Indexes!$B$9:$AK$58,MATCH($A$3,TQoL_Indexes!#REF!,0)+$A34,MATCH(AM$3,TQoL_Indexes!$B$8:$AK$8,0)),"")</f>
        <v/>
      </c>
    </row>
    <row r="35" spans="1:39">
      <c r="A35" s="58" t="str">
        <f>IFERROR(IF(A34+1&lt;COUNTIF(TQoL_Indexes!#REF!,Aux_Country!$A$3),A34+1,""),"")</f>
        <v/>
      </c>
      <c r="B35" s="121" t="str">
        <f>IFERROR(INDEX(TQoL_Indexes!$B$9:$AK$58,MATCH($A$3,TQoL_Indexes!#REF!,0)+$A35,MATCH(B$3,TQoL_Indexes!$B$8:$AK$8,0)),"")</f>
        <v/>
      </c>
      <c r="C35" s="116" t="str">
        <f>IFERROR(INDEX(TQoL_Indexes!$B$9:$AK$58,MATCH($A$3,TQoL_Indexes!#REF!,0)+$A35,MATCH(C$3,TQoL_Indexes!$B$8:$AK$8,0)),"")</f>
        <v/>
      </c>
      <c r="D35" s="122" t="str">
        <f>IFERROR(INDEX(TQoL_Indexes!$B$9:$AK$58,MATCH($A$3,TQoL_Indexes!#REF!,0)+$A35,MATCH(D$3,TQoL_Indexes!$B$8:$AK$8,0)),"")</f>
        <v/>
      </c>
      <c r="E35" s="86" t="str">
        <f>IFERROR(INDEX(TQoL_Indexes!$B$9:$AK$58,MATCH($A$3,TQoL_Indexes!#REF!,0)+$A35,MATCH(E$3,TQoL_Indexes!$B$8:$AK$8,0)),"")</f>
        <v/>
      </c>
      <c r="F35" s="86" t="str">
        <f>IFERROR(INDEX(TQoL_Indexes!$B$9:$AK$58,MATCH($A$3,TQoL_Indexes!#REF!,0)+$A35,MATCH(F$3,TQoL_Indexes!$B$8:$AK$8,0)),"")</f>
        <v/>
      </c>
      <c r="G35" s="86" t="str">
        <f>IFERROR(INDEX(TQoL_Indexes!$B$9:$AK$58,MATCH($A$3,TQoL_Indexes!#REF!,0)+$A35,MATCH(G$3,TQoL_Indexes!$B$8:$AK$8,0)),"")</f>
        <v/>
      </c>
      <c r="H35" s="86" t="str">
        <f>IFERROR(INDEX(TQoL_Indexes!$B$9:$AK$58,MATCH($A$3,TQoL_Indexes!#REF!,0)+$A35,MATCH(H$3,TQoL_Indexes!$B$8:$AK$8,0)),"")</f>
        <v/>
      </c>
      <c r="I35" s="86" t="str">
        <f>IFERROR(INDEX(TQoL_Indexes!$B$9:$AK$58,MATCH($A$3,TQoL_Indexes!#REF!,0)+$A35,MATCH(I$3,TQoL_Indexes!$B$8:$AK$8,0)),"")</f>
        <v/>
      </c>
      <c r="J35" s="86" t="str">
        <f>IFERROR(INDEX(TQoL_Indexes!$B$9:$AK$58,MATCH($A$3,TQoL_Indexes!#REF!,0)+$A35,MATCH(J$3,TQoL_Indexes!$B$8:$AK$8,0)),"")</f>
        <v/>
      </c>
      <c r="K35" s="86" t="str">
        <f>IFERROR(INDEX(TQoL_Indexes!$B$9:$AK$58,MATCH($A$3,TQoL_Indexes!#REF!,0)+$A35,MATCH(K$3,TQoL_Indexes!$B$8:$AK$8,0)),"")</f>
        <v/>
      </c>
      <c r="L35" s="86" t="str">
        <f>IFERROR(INDEX(TQoL_Indexes!$B$9:$AK$58,MATCH($A$3,TQoL_Indexes!#REF!,0)+$A35,MATCH(L$3,TQoL_Indexes!$B$8:$AK$8,0)),"")</f>
        <v/>
      </c>
      <c r="M35" s="86" t="str">
        <f>IFERROR(INDEX(TQoL_Indexes!$B$9:$AK$58,MATCH($A$3,TQoL_Indexes!#REF!,0)+$A35,MATCH(M$3,TQoL_Indexes!$B$8:$AK$8,0)),"")</f>
        <v/>
      </c>
      <c r="N35" s="86" t="str">
        <f>IFERROR(INDEX(TQoL_Indexes!$B$9:$AK$58,MATCH($A$3,TQoL_Indexes!#REF!,0)+$A35,MATCH(N$3,TQoL_Indexes!$B$8:$AK$8,0)),"")</f>
        <v/>
      </c>
      <c r="O35" s="86" t="str">
        <f>IFERROR(INDEX(TQoL_Indexes!$B$9:$AK$58,MATCH($A$3,TQoL_Indexes!#REF!,0)+$A35,MATCH(O$3,TQoL_Indexes!$B$8:$AK$8,0)),"")</f>
        <v/>
      </c>
      <c r="P35" s="86" t="str">
        <f>IFERROR(INDEX(TQoL_Indexes!$B$9:$AK$58,MATCH($A$3,TQoL_Indexes!#REF!,0)+$A35,MATCH(P$3,TQoL_Indexes!$B$8:$AK$8,0)),"")</f>
        <v/>
      </c>
      <c r="Q35" s="86" t="str">
        <f>IFERROR(INDEX(TQoL_Indexes!$B$9:$AK$58,MATCH($A$3,TQoL_Indexes!#REF!,0)+$A35,MATCH(Q$3,TQoL_Indexes!$B$8:$AK$8,0)),"")</f>
        <v/>
      </c>
      <c r="R35" s="86" t="str">
        <f>IFERROR(INDEX(TQoL_Indexes!$B$9:$AK$58,MATCH($A$3,TQoL_Indexes!#REF!,0)+$A35,MATCH(R$3,TQoL_Indexes!$B$8:$AK$8,0)),"")</f>
        <v/>
      </c>
      <c r="S35" s="86" t="str">
        <f>IFERROR(INDEX(TQoL_Indexes!$B$9:$AK$58,MATCH($A$3,TQoL_Indexes!#REF!,0)+$A35,MATCH(S$3,TQoL_Indexes!$B$8:$AK$8,0)),"")</f>
        <v/>
      </c>
      <c r="T35" s="86" t="str">
        <f>IFERROR(INDEX(TQoL_Indexes!$B$9:$AK$58,MATCH($A$3,TQoL_Indexes!#REF!,0)+$A35,MATCH(T$3,TQoL_Indexes!$B$8:$AK$8,0)),"")</f>
        <v/>
      </c>
      <c r="U35" s="86" t="str">
        <f>IFERROR(INDEX(TQoL_Indexes!$B$9:$AK$58,MATCH($A$3,TQoL_Indexes!#REF!,0)+$A35,MATCH(U$3,TQoL_Indexes!$B$8:$AK$8,0)),"")</f>
        <v/>
      </c>
      <c r="V35" s="86" t="str">
        <f>IFERROR(INDEX(TQoL_Indexes!$B$9:$AK$58,MATCH($A$3,TQoL_Indexes!#REF!,0)+$A35,MATCH(V$3,TQoL_Indexes!$B$8:$AK$8,0)),"")</f>
        <v/>
      </c>
      <c r="W35" s="86" t="str">
        <f>IFERROR(INDEX(TQoL_Indexes!$B$9:$AK$58,MATCH($A$3,TQoL_Indexes!#REF!,0)+$A35,MATCH(W$3,TQoL_Indexes!$B$8:$AK$8,0)),"")</f>
        <v/>
      </c>
      <c r="X35" s="86" t="str">
        <f>IFERROR(INDEX(TQoL_Indexes!$B$9:$AK$58,MATCH($A$3,TQoL_Indexes!#REF!,0)+$A35,MATCH(X$3,TQoL_Indexes!$B$8:$AK$8,0)),"")</f>
        <v/>
      </c>
      <c r="Y35" s="86" t="str">
        <f>IFERROR(INDEX(TQoL_Indexes!$B$9:$AK$58,MATCH($A$3,TQoL_Indexes!#REF!,0)+$A35,MATCH(Y$3,TQoL_Indexes!$B$8:$AK$8,0)),"")</f>
        <v/>
      </c>
      <c r="Z35" s="86" t="str">
        <f>IFERROR(INDEX(TQoL_Indexes!$B$9:$AK$58,MATCH($A$3,TQoL_Indexes!#REF!,0)+$A35,MATCH(Z$3,TQoL_Indexes!$B$8:$AK$8,0)),"")</f>
        <v/>
      </c>
      <c r="AA35" s="86" t="str">
        <f>IFERROR(INDEX(TQoL_Indexes!$B$9:$AK$58,MATCH($A$3,TQoL_Indexes!#REF!,0)+$A35,MATCH(AA$3,TQoL_Indexes!$B$8:$AK$8,0)),"")</f>
        <v/>
      </c>
      <c r="AB35" s="86" t="str">
        <f>IFERROR(INDEX(TQoL_Indexes!$B$9:$AK$58,MATCH($A$3,TQoL_Indexes!#REF!,0)+$A35,MATCH(AB$3,TQoL_Indexes!$B$8:$AK$8,0)),"")</f>
        <v/>
      </c>
      <c r="AC35" s="86" t="str">
        <f>IFERROR(INDEX(TQoL_Indexes!$B$9:$AK$58,MATCH($A$3,TQoL_Indexes!#REF!,0)+$A35,MATCH(AC$3,TQoL_Indexes!$B$8:$AK$8,0)),"")</f>
        <v/>
      </c>
      <c r="AD35" s="86" t="str">
        <f>IFERROR(INDEX(TQoL_Indexes!$B$9:$AK$58,MATCH($A$3,TQoL_Indexes!#REF!,0)+$A35,MATCH(AD$3,TQoL_Indexes!$B$8:$AK$8,0)),"")</f>
        <v/>
      </c>
      <c r="AE35" s="86" t="str">
        <f>IFERROR(INDEX(TQoL_Indexes!$B$9:$AK$58,MATCH($A$3,TQoL_Indexes!#REF!,0)+$A35,MATCH(AE$3,TQoL_Indexes!$B$8:$AK$8,0)),"")</f>
        <v/>
      </c>
      <c r="AF35" s="86" t="str">
        <f>IFERROR(INDEX(TQoL_Indexes!$B$9:$AK$58,MATCH($A$3,TQoL_Indexes!#REF!,0)+$A35,MATCH(AF$3,TQoL_Indexes!$B$8:$AK$8,0)),"")</f>
        <v/>
      </c>
      <c r="AG35" s="86" t="str">
        <f>IFERROR(INDEX(TQoL_Indexes!$B$9:$AK$58,MATCH($A$3,TQoL_Indexes!#REF!,0)+$A35,MATCH(AG$3,TQoL_Indexes!$B$8:$AK$8,0)),"")</f>
        <v/>
      </c>
      <c r="AH35" s="86" t="str">
        <f>IFERROR(INDEX(TQoL_Indexes!$B$9:$AK$58,MATCH($A$3,TQoL_Indexes!#REF!,0)+$A35,MATCH(AH$3,TQoL_Indexes!$B$8:$AK$8,0)),"")</f>
        <v/>
      </c>
      <c r="AI35" s="86" t="str">
        <f>IFERROR(INDEX(TQoL_Indexes!$B$9:$AK$58,MATCH($A$3,TQoL_Indexes!#REF!,0)+$A35,MATCH(AI$3,TQoL_Indexes!$B$8:$AK$8,0)),"")</f>
        <v/>
      </c>
      <c r="AJ35" s="86" t="str">
        <f>IFERROR(INDEX(TQoL_Indexes!$B$9:$AK$58,MATCH($A$3,TQoL_Indexes!#REF!,0)+$A35,MATCH(AJ$3,TQoL_Indexes!$B$8:$AK$8,0)),"")</f>
        <v/>
      </c>
      <c r="AK35" s="86" t="str">
        <f>IFERROR(INDEX(TQoL_Indexes!$B$9:$AK$58,MATCH($A$3,TQoL_Indexes!#REF!,0)+$A35,MATCH(AK$3,TQoL_Indexes!$B$8:$AK$8,0)),"")</f>
        <v/>
      </c>
      <c r="AL35" s="86" t="str">
        <f>IFERROR(INDEX(TQoL_Indexes!$B$9:$AK$58,MATCH($A$3,TQoL_Indexes!#REF!,0)+$A35,MATCH(AL$3,TQoL_Indexes!$B$8:$AK$8,0)),"")</f>
        <v/>
      </c>
      <c r="AM35" s="87" t="str">
        <f>IFERROR(INDEX(TQoL_Indexes!$B$9:$AK$58,MATCH($A$3,TQoL_Indexes!#REF!,0)+$A35,MATCH(AM$3,TQoL_Indexes!$B$8:$AK$8,0)),"")</f>
        <v/>
      </c>
    </row>
    <row r="36" spans="1:39">
      <c r="A36" s="58" t="str">
        <f>IFERROR(IF(A35+1&lt;COUNTIF(TQoL_Indexes!#REF!,Aux_Country!$A$3),A35+1,""),"")</f>
        <v/>
      </c>
      <c r="B36" s="121" t="str">
        <f>IFERROR(INDEX(TQoL_Indexes!$B$9:$AK$58,MATCH($A$3,TQoL_Indexes!#REF!,0)+$A36,MATCH(B$3,TQoL_Indexes!$B$8:$AK$8,0)),"")</f>
        <v/>
      </c>
      <c r="C36" s="116" t="str">
        <f>IFERROR(INDEX(TQoL_Indexes!$B$9:$AK$58,MATCH($A$3,TQoL_Indexes!#REF!,0)+$A36,MATCH(C$3,TQoL_Indexes!$B$8:$AK$8,0)),"")</f>
        <v/>
      </c>
      <c r="D36" s="122" t="str">
        <f>IFERROR(INDEX(TQoL_Indexes!$B$9:$AK$58,MATCH($A$3,TQoL_Indexes!#REF!,0)+$A36,MATCH(D$3,TQoL_Indexes!$B$8:$AK$8,0)),"")</f>
        <v/>
      </c>
      <c r="E36" s="86" t="str">
        <f>IFERROR(INDEX(TQoL_Indexes!$B$9:$AK$58,MATCH($A$3,TQoL_Indexes!#REF!,0)+$A36,MATCH(E$3,TQoL_Indexes!$B$8:$AK$8,0)),"")</f>
        <v/>
      </c>
      <c r="F36" s="86" t="str">
        <f>IFERROR(INDEX(TQoL_Indexes!$B$9:$AK$58,MATCH($A$3,TQoL_Indexes!#REF!,0)+$A36,MATCH(F$3,TQoL_Indexes!$B$8:$AK$8,0)),"")</f>
        <v/>
      </c>
      <c r="G36" s="86" t="str">
        <f>IFERROR(INDEX(TQoL_Indexes!$B$9:$AK$58,MATCH($A$3,TQoL_Indexes!#REF!,0)+$A36,MATCH(G$3,TQoL_Indexes!$B$8:$AK$8,0)),"")</f>
        <v/>
      </c>
      <c r="H36" s="86" t="str">
        <f>IFERROR(INDEX(TQoL_Indexes!$B$9:$AK$58,MATCH($A$3,TQoL_Indexes!#REF!,0)+$A36,MATCH(H$3,TQoL_Indexes!$B$8:$AK$8,0)),"")</f>
        <v/>
      </c>
      <c r="I36" s="86" t="str">
        <f>IFERROR(INDEX(TQoL_Indexes!$B$9:$AK$58,MATCH($A$3,TQoL_Indexes!#REF!,0)+$A36,MATCH(I$3,TQoL_Indexes!$B$8:$AK$8,0)),"")</f>
        <v/>
      </c>
      <c r="J36" s="86" t="str">
        <f>IFERROR(INDEX(TQoL_Indexes!$B$9:$AK$58,MATCH($A$3,TQoL_Indexes!#REF!,0)+$A36,MATCH(J$3,TQoL_Indexes!$B$8:$AK$8,0)),"")</f>
        <v/>
      </c>
      <c r="K36" s="86" t="str">
        <f>IFERROR(INDEX(TQoL_Indexes!$B$9:$AK$58,MATCH($A$3,TQoL_Indexes!#REF!,0)+$A36,MATCH(K$3,TQoL_Indexes!$B$8:$AK$8,0)),"")</f>
        <v/>
      </c>
      <c r="L36" s="86" t="str">
        <f>IFERROR(INDEX(TQoL_Indexes!$B$9:$AK$58,MATCH($A$3,TQoL_Indexes!#REF!,0)+$A36,MATCH(L$3,TQoL_Indexes!$B$8:$AK$8,0)),"")</f>
        <v/>
      </c>
      <c r="M36" s="86" t="str">
        <f>IFERROR(INDEX(TQoL_Indexes!$B$9:$AK$58,MATCH($A$3,TQoL_Indexes!#REF!,0)+$A36,MATCH(M$3,TQoL_Indexes!$B$8:$AK$8,0)),"")</f>
        <v/>
      </c>
      <c r="N36" s="86" t="str">
        <f>IFERROR(INDEX(TQoL_Indexes!$B$9:$AK$58,MATCH($A$3,TQoL_Indexes!#REF!,0)+$A36,MATCH(N$3,TQoL_Indexes!$B$8:$AK$8,0)),"")</f>
        <v/>
      </c>
      <c r="O36" s="86" t="str">
        <f>IFERROR(INDEX(TQoL_Indexes!$B$9:$AK$58,MATCH($A$3,TQoL_Indexes!#REF!,0)+$A36,MATCH(O$3,TQoL_Indexes!$B$8:$AK$8,0)),"")</f>
        <v/>
      </c>
      <c r="P36" s="86" t="str">
        <f>IFERROR(INDEX(TQoL_Indexes!$B$9:$AK$58,MATCH($A$3,TQoL_Indexes!#REF!,0)+$A36,MATCH(P$3,TQoL_Indexes!$B$8:$AK$8,0)),"")</f>
        <v/>
      </c>
      <c r="Q36" s="86" t="str">
        <f>IFERROR(INDEX(TQoL_Indexes!$B$9:$AK$58,MATCH($A$3,TQoL_Indexes!#REF!,0)+$A36,MATCH(Q$3,TQoL_Indexes!$B$8:$AK$8,0)),"")</f>
        <v/>
      </c>
      <c r="R36" s="86" t="str">
        <f>IFERROR(INDEX(TQoL_Indexes!$B$9:$AK$58,MATCH($A$3,TQoL_Indexes!#REF!,0)+$A36,MATCH(R$3,TQoL_Indexes!$B$8:$AK$8,0)),"")</f>
        <v/>
      </c>
      <c r="S36" s="86" t="str">
        <f>IFERROR(INDEX(TQoL_Indexes!$B$9:$AK$58,MATCH($A$3,TQoL_Indexes!#REF!,0)+$A36,MATCH(S$3,TQoL_Indexes!$B$8:$AK$8,0)),"")</f>
        <v/>
      </c>
      <c r="T36" s="86" t="str">
        <f>IFERROR(INDEX(TQoL_Indexes!$B$9:$AK$58,MATCH($A$3,TQoL_Indexes!#REF!,0)+$A36,MATCH(T$3,TQoL_Indexes!$B$8:$AK$8,0)),"")</f>
        <v/>
      </c>
      <c r="U36" s="86" t="str">
        <f>IFERROR(INDEX(TQoL_Indexes!$B$9:$AK$58,MATCH($A$3,TQoL_Indexes!#REF!,0)+$A36,MATCH(U$3,TQoL_Indexes!$B$8:$AK$8,0)),"")</f>
        <v/>
      </c>
      <c r="V36" s="86" t="str">
        <f>IFERROR(INDEX(TQoL_Indexes!$B$9:$AK$58,MATCH($A$3,TQoL_Indexes!#REF!,0)+$A36,MATCH(V$3,TQoL_Indexes!$B$8:$AK$8,0)),"")</f>
        <v/>
      </c>
      <c r="W36" s="86" t="str">
        <f>IFERROR(INDEX(TQoL_Indexes!$B$9:$AK$58,MATCH($A$3,TQoL_Indexes!#REF!,0)+$A36,MATCH(W$3,TQoL_Indexes!$B$8:$AK$8,0)),"")</f>
        <v/>
      </c>
      <c r="X36" s="86" t="str">
        <f>IFERROR(INDEX(TQoL_Indexes!$B$9:$AK$58,MATCH($A$3,TQoL_Indexes!#REF!,0)+$A36,MATCH(X$3,TQoL_Indexes!$B$8:$AK$8,0)),"")</f>
        <v/>
      </c>
      <c r="Y36" s="86" t="str">
        <f>IFERROR(INDEX(TQoL_Indexes!$B$9:$AK$58,MATCH($A$3,TQoL_Indexes!#REF!,0)+$A36,MATCH(Y$3,TQoL_Indexes!$B$8:$AK$8,0)),"")</f>
        <v/>
      </c>
      <c r="Z36" s="86" t="str">
        <f>IFERROR(INDEX(TQoL_Indexes!$B$9:$AK$58,MATCH($A$3,TQoL_Indexes!#REF!,0)+$A36,MATCH(Z$3,TQoL_Indexes!$B$8:$AK$8,0)),"")</f>
        <v/>
      </c>
      <c r="AA36" s="86" t="str">
        <f>IFERROR(INDEX(TQoL_Indexes!$B$9:$AK$58,MATCH($A$3,TQoL_Indexes!#REF!,0)+$A36,MATCH(AA$3,TQoL_Indexes!$B$8:$AK$8,0)),"")</f>
        <v/>
      </c>
      <c r="AB36" s="86" t="str">
        <f>IFERROR(INDEX(TQoL_Indexes!$B$9:$AK$58,MATCH($A$3,TQoL_Indexes!#REF!,0)+$A36,MATCH(AB$3,TQoL_Indexes!$B$8:$AK$8,0)),"")</f>
        <v/>
      </c>
      <c r="AC36" s="86" t="str">
        <f>IFERROR(INDEX(TQoL_Indexes!$B$9:$AK$58,MATCH($A$3,TQoL_Indexes!#REF!,0)+$A36,MATCH(AC$3,TQoL_Indexes!$B$8:$AK$8,0)),"")</f>
        <v/>
      </c>
      <c r="AD36" s="86" t="str">
        <f>IFERROR(INDEX(TQoL_Indexes!$B$9:$AK$58,MATCH($A$3,TQoL_Indexes!#REF!,0)+$A36,MATCH(AD$3,TQoL_Indexes!$B$8:$AK$8,0)),"")</f>
        <v/>
      </c>
      <c r="AE36" s="86" t="str">
        <f>IFERROR(INDEX(TQoL_Indexes!$B$9:$AK$58,MATCH($A$3,TQoL_Indexes!#REF!,0)+$A36,MATCH(AE$3,TQoL_Indexes!$B$8:$AK$8,0)),"")</f>
        <v/>
      </c>
      <c r="AF36" s="86" t="str">
        <f>IFERROR(INDEX(TQoL_Indexes!$B$9:$AK$58,MATCH($A$3,TQoL_Indexes!#REF!,0)+$A36,MATCH(AF$3,TQoL_Indexes!$B$8:$AK$8,0)),"")</f>
        <v/>
      </c>
      <c r="AG36" s="86" t="str">
        <f>IFERROR(INDEX(TQoL_Indexes!$B$9:$AK$58,MATCH($A$3,TQoL_Indexes!#REF!,0)+$A36,MATCH(AG$3,TQoL_Indexes!$B$8:$AK$8,0)),"")</f>
        <v/>
      </c>
      <c r="AH36" s="86" t="str">
        <f>IFERROR(INDEX(TQoL_Indexes!$B$9:$AK$58,MATCH($A$3,TQoL_Indexes!#REF!,0)+$A36,MATCH(AH$3,TQoL_Indexes!$B$8:$AK$8,0)),"")</f>
        <v/>
      </c>
      <c r="AI36" s="86" t="str">
        <f>IFERROR(INDEX(TQoL_Indexes!$B$9:$AK$58,MATCH($A$3,TQoL_Indexes!#REF!,0)+$A36,MATCH(AI$3,TQoL_Indexes!$B$8:$AK$8,0)),"")</f>
        <v/>
      </c>
      <c r="AJ36" s="86" t="str">
        <f>IFERROR(INDEX(TQoL_Indexes!$B$9:$AK$58,MATCH($A$3,TQoL_Indexes!#REF!,0)+$A36,MATCH(AJ$3,TQoL_Indexes!$B$8:$AK$8,0)),"")</f>
        <v/>
      </c>
      <c r="AK36" s="86" t="str">
        <f>IFERROR(INDEX(TQoL_Indexes!$B$9:$AK$58,MATCH($A$3,TQoL_Indexes!#REF!,0)+$A36,MATCH(AK$3,TQoL_Indexes!$B$8:$AK$8,0)),"")</f>
        <v/>
      </c>
      <c r="AL36" s="86" t="str">
        <f>IFERROR(INDEX(TQoL_Indexes!$B$9:$AK$58,MATCH($A$3,TQoL_Indexes!#REF!,0)+$A36,MATCH(AL$3,TQoL_Indexes!$B$8:$AK$8,0)),"")</f>
        <v/>
      </c>
      <c r="AM36" s="87" t="str">
        <f>IFERROR(INDEX(TQoL_Indexes!$B$9:$AK$58,MATCH($A$3,TQoL_Indexes!#REF!,0)+$A36,MATCH(AM$3,TQoL_Indexes!$B$8:$AK$8,0)),"")</f>
        <v/>
      </c>
    </row>
    <row r="37" spans="1:39">
      <c r="A37" s="58" t="str">
        <f>IFERROR(IF(A36+1&lt;COUNTIF(TQoL_Indexes!#REF!,Aux_Country!$A$3),A36+1,""),"")</f>
        <v/>
      </c>
      <c r="B37" s="121" t="str">
        <f>IFERROR(INDEX(TQoL_Indexes!$B$9:$AK$58,MATCH($A$3,TQoL_Indexes!#REF!,0)+$A37,MATCH(B$3,TQoL_Indexes!$B$8:$AK$8,0)),"")</f>
        <v/>
      </c>
      <c r="C37" s="116" t="str">
        <f>IFERROR(INDEX(TQoL_Indexes!$B$9:$AK$58,MATCH($A$3,TQoL_Indexes!#REF!,0)+$A37,MATCH(C$3,TQoL_Indexes!$B$8:$AK$8,0)),"")</f>
        <v/>
      </c>
      <c r="D37" s="122" t="str">
        <f>IFERROR(INDEX(TQoL_Indexes!$B$9:$AK$58,MATCH($A$3,TQoL_Indexes!#REF!,0)+$A37,MATCH(D$3,TQoL_Indexes!$B$8:$AK$8,0)),"")</f>
        <v/>
      </c>
      <c r="E37" s="86" t="str">
        <f>IFERROR(INDEX(TQoL_Indexes!$B$9:$AK$58,MATCH($A$3,TQoL_Indexes!#REF!,0)+$A37,MATCH(E$3,TQoL_Indexes!$B$8:$AK$8,0)),"")</f>
        <v/>
      </c>
      <c r="F37" s="86" t="str">
        <f>IFERROR(INDEX(TQoL_Indexes!$B$9:$AK$58,MATCH($A$3,TQoL_Indexes!#REF!,0)+$A37,MATCH(F$3,TQoL_Indexes!$B$8:$AK$8,0)),"")</f>
        <v/>
      </c>
      <c r="G37" s="86" t="str">
        <f>IFERROR(INDEX(TQoL_Indexes!$B$9:$AK$58,MATCH($A$3,TQoL_Indexes!#REF!,0)+$A37,MATCH(G$3,TQoL_Indexes!$B$8:$AK$8,0)),"")</f>
        <v/>
      </c>
      <c r="H37" s="86" t="str">
        <f>IFERROR(INDEX(TQoL_Indexes!$B$9:$AK$58,MATCH($A$3,TQoL_Indexes!#REF!,0)+$A37,MATCH(H$3,TQoL_Indexes!$B$8:$AK$8,0)),"")</f>
        <v/>
      </c>
      <c r="I37" s="86" t="str">
        <f>IFERROR(INDEX(TQoL_Indexes!$B$9:$AK$58,MATCH($A$3,TQoL_Indexes!#REF!,0)+$A37,MATCH(I$3,TQoL_Indexes!$B$8:$AK$8,0)),"")</f>
        <v/>
      </c>
      <c r="J37" s="86" t="str">
        <f>IFERROR(INDEX(TQoL_Indexes!$B$9:$AK$58,MATCH($A$3,TQoL_Indexes!#REF!,0)+$A37,MATCH(J$3,TQoL_Indexes!$B$8:$AK$8,0)),"")</f>
        <v/>
      </c>
      <c r="K37" s="86" t="str">
        <f>IFERROR(INDEX(TQoL_Indexes!$B$9:$AK$58,MATCH($A$3,TQoL_Indexes!#REF!,0)+$A37,MATCH(K$3,TQoL_Indexes!$B$8:$AK$8,0)),"")</f>
        <v/>
      </c>
      <c r="L37" s="86" t="str">
        <f>IFERROR(INDEX(TQoL_Indexes!$B$9:$AK$58,MATCH($A$3,TQoL_Indexes!#REF!,0)+$A37,MATCH(L$3,TQoL_Indexes!$B$8:$AK$8,0)),"")</f>
        <v/>
      </c>
      <c r="M37" s="86" t="str">
        <f>IFERROR(INDEX(TQoL_Indexes!$B$9:$AK$58,MATCH($A$3,TQoL_Indexes!#REF!,0)+$A37,MATCH(M$3,TQoL_Indexes!$B$8:$AK$8,0)),"")</f>
        <v/>
      </c>
      <c r="N37" s="86" t="str">
        <f>IFERROR(INDEX(TQoL_Indexes!$B$9:$AK$58,MATCH($A$3,TQoL_Indexes!#REF!,0)+$A37,MATCH(N$3,TQoL_Indexes!$B$8:$AK$8,0)),"")</f>
        <v/>
      </c>
      <c r="O37" s="86" t="str">
        <f>IFERROR(INDEX(TQoL_Indexes!$B$9:$AK$58,MATCH($A$3,TQoL_Indexes!#REF!,0)+$A37,MATCH(O$3,TQoL_Indexes!$B$8:$AK$8,0)),"")</f>
        <v/>
      </c>
      <c r="P37" s="86" t="str">
        <f>IFERROR(INDEX(TQoL_Indexes!$B$9:$AK$58,MATCH($A$3,TQoL_Indexes!#REF!,0)+$A37,MATCH(P$3,TQoL_Indexes!$B$8:$AK$8,0)),"")</f>
        <v/>
      </c>
      <c r="Q37" s="86" t="str">
        <f>IFERROR(INDEX(TQoL_Indexes!$B$9:$AK$58,MATCH($A$3,TQoL_Indexes!#REF!,0)+$A37,MATCH(Q$3,TQoL_Indexes!$B$8:$AK$8,0)),"")</f>
        <v/>
      </c>
      <c r="R37" s="86" t="str">
        <f>IFERROR(INDEX(TQoL_Indexes!$B$9:$AK$58,MATCH($A$3,TQoL_Indexes!#REF!,0)+$A37,MATCH(R$3,TQoL_Indexes!$B$8:$AK$8,0)),"")</f>
        <v/>
      </c>
      <c r="S37" s="86" t="str">
        <f>IFERROR(INDEX(TQoL_Indexes!$B$9:$AK$58,MATCH($A$3,TQoL_Indexes!#REF!,0)+$A37,MATCH(S$3,TQoL_Indexes!$B$8:$AK$8,0)),"")</f>
        <v/>
      </c>
      <c r="T37" s="86" t="str">
        <f>IFERROR(INDEX(TQoL_Indexes!$B$9:$AK$58,MATCH($A$3,TQoL_Indexes!#REF!,0)+$A37,MATCH(T$3,TQoL_Indexes!$B$8:$AK$8,0)),"")</f>
        <v/>
      </c>
      <c r="U37" s="86" t="str">
        <f>IFERROR(INDEX(TQoL_Indexes!$B$9:$AK$58,MATCH($A$3,TQoL_Indexes!#REF!,0)+$A37,MATCH(U$3,TQoL_Indexes!$B$8:$AK$8,0)),"")</f>
        <v/>
      </c>
      <c r="V37" s="86" t="str">
        <f>IFERROR(INDEX(TQoL_Indexes!$B$9:$AK$58,MATCH($A$3,TQoL_Indexes!#REF!,0)+$A37,MATCH(V$3,TQoL_Indexes!$B$8:$AK$8,0)),"")</f>
        <v/>
      </c>
      <c r="W37" s="86" t="str">
        <f>IFERROR(INDEX(TQoL_Indexes!$B$9:$AK$58,MATCH($A$3,TQoL_Indexes!#REF!,0)+$A37,MATCH(W$3,TQoL_Indexes!$B$8:$AK$8,0)),"")</f>
        <v/>
      </c>
      <c r="X37" s="86" t="str">
        <f>IFERROR(INDEX(TQoL_Indexes!$B$9:$AK$58,MATCH($A$3,TQoL_Indexes!#REF!,0)+$A37,MATCH(X$3,TQoL_Indexes!$B$8:$AK$8,0)),"")</f>
        <v/>
      </c>
      <c r="Y37" s="86" t="str">
        <f>IFERROR(INDEX(TQoL_Indexes!$B$9:$AK$58,MATCH($A$3,TQoL_Indexes!#REF!,0)+$A37,MATCH(Y$3,TQoL_Indexes!$B$8:$AK$8,0)),"")</f>
        <v/>
      </c>
      <c r="Z37" s="86" t="str">
        <f>IFERROR(INDEX(TQoL_Indexes!$B$9:$AK$58,MATCH($A$3,TQoL_Indexes!#REF!,0)+$A37,MATCH(Z$3,TQoL_Indexes!$B$8:$AK$8,0)),"")</f>
        <v/>
      </c>
      <c r="AA37" s="86" t="str">
        <f>IFERROR(INDEX(TQoL_Indexes!$B$9:$AK$58,MATCH($A$3,TQoL_Indexes!#REF!,0)+$A37,MATCH(AA$3,TQoL_Indexes!$B$8:$AK$8,0)),"")</f>
        <v/>
      </c>
      <c r="AB37" s="86" t="str">
        <f>IFERROR(INDEX(TQoL_Indexes!$B$9:$AK$58,MATCH($A$3,TQoL_Indexes!#REF!,0)+$A37,MATCH(AB$3,TQoL_Indexes!$B$8:$AK$8,0)),"")</f>
        <v/>
      </c>
      <c r="AC37" s="86" t="str">
        <f>IFERROR(INDEX(TQoL_Indexes!$B$9:$AK$58,MATCH($A$3,TQoL_Indexes!#REF!,0)+$A37,MATCH(AC$3,TQoL_Indexes!$B$8:$AK$8,0)),"")</f>
        <v/>
      </c>
      <c r="AD37" s="86" t="str">
        <f>IFERROR(INDEX(TQoL_Indexes!$B$9:$AK$58,MATCH($A$3,TQoL_Indexes!#REF!,0)+$A37,MATCH(AD$3,TQoL_Indexes!$B$8:$AK$8,0)),"")</f>
        <v/>
      </c>
      <c r="AE37" s="86" t="str">
        <f>IFERROR(INDEX(TQoL_Indexes!$B$9:$AK$58,MATCH($A$3,TQoL_Indexes!#REF!,0)+$A37,MATCH(AE$3,TQoL_Indexes!$B$8:$AK$8,0)),"")</f>
        <v/>
      </c>
      <c r="AF37" s="86" t="str">
        <f>IFERROR(INDEX(TQoL_Indexes!$B$9:$AK$58,MATCH($A$3,TQoL_Indexes!#REF!,0)+$A37,MATCH(AF$3,TQoL_Indexes!$B$8:$AK$8,0)),"")</f>
        <v/>
      </c>
      <c r="AG37" s="86" t="str">
        <f>IFERROR(INDEX(TQoL_Indexes!$B$9:$AK$58,MATCH($A$3,TQoL_Indexes!#REF!,0)+$A37,MATCH(AG$3,TQoL_Indexes!$B$8:$AK$8,0)),"")</f>
        <v/>
      </c>
      <c r="AH37" s="86" t="str">
        <f>IFERROR(INDEX(TQoL_Indexes!$B$9:$AK$58,MATCH($A$3,TQoL_Indexes!#REF!,0)+$A37,MATCH(AH$3,TQoL_Indexes!$B$8:$AK$8,0)),"")</f>
        <v/>
      </c>
      <c r="AI37" s="86" t="str">
        <f>IFERROR(INDEX(TQoL_Indexes!$B$9:$AK$58,MATCH($A$3,TQoL_Indexes!#REF!,0)+$A37,MATCH(AI$3,TQoL_Indexes!$B$8:$AK$8,0)),"")</f>
        <v/>
      </c>
      <c r="AJ37" s="86" t="str">
        <f>IFERROR(INDEX(TQoL_Indexes!$B$9:$AK$58,MATCH($A$3,TQoL_Indexes!#REF!,0)+$A37,MATCH(AJ$3,TQoL_Indexes!$B$8:$AK$8,0)),"")</f>
        <v/>
      </c>
      <c r="AK37" s="86" t="str">
        <f>IFERROR(INDEX(TQoL_Indexes!$B$9:$AK$58,MATCH($A$3,TQoL_Indexes!#REF!,0)+$A37,MATCH(AK$3,TQoL_Indexes!$B$8:$AK$8,0)),"")</f>
        <v/>
      </c>
      <c r="AL37" s="86" t="str">
        <f>IFERROR(INDEX(TQoL_Indexes!$B$9:$AK$58,MATCH($A$3,TQoL_Indexes!#REF!,0)+$A37,MATCH(AL$3,TQoL_Indexes!$B$8:$AK$8,0)),"")</f>
        <v/>
      </c>
      <c r="AM37" s="87" t="str">
        <f>IFERROR(INDEX(TQoL_Indexes!$B$9:$AK$58,MATCH($A$3,TQoL_Indexes!#REF!,0)+$A37,MATCH(AM$3,TQoL_Indexes!$B$8:$AK$8,0)),"")</f>
        <v/>
      </c>
    </row>
    <row r="38" spans="1:39">
      <c r="A38" s="58" t="str">
        <f>IFERROR(IF(A37+1&lt;COUNTIF(TQoL_Indexes!#REF!,Aux_Country!$A$3),A37+1,""),"")</f>
        <v/>
      </c>
      <c r="B38" s="121" t="str">
        <f>IFERROR(INDEX(TQoL_Indexes!$B$9:$AK$58,MATCH($A$3,TQoL_Indexes!#REF!,0)+$A38,MATCH(B$3,TQoL_Indexes!$B$8:$AK$8,0)),"")</f>
        <v/>
      </c>
      <c r="C38" s="116" t="str">
        <f>IFERROR(INDEX(TQoL_Indexes!$B$9:$AK$58,MATCH($A$3,TQoL_Indexes!#REF!,0)+$A38,MATCH(C$3,TQoL_Indexes!$B$8:$AK$8,0)),"")</f>
        <v/>
      </c>
      <c r="D38" s="122" t="str">
        <f>IFERROR(INDEX(TQoL_Indexes!$B$9:$AK$58,MATCH($A$3,TQoL_Indexes!#REF!,0)+$A38,MATCH(D$3,TQoL_Indexes!$B$8:$AK$8,0)),"")</f>
        <v/>
      </c>
      <c r="E38" s="86" t="str">
        <f>IFERROR(INDEX(TQoL_Indexes!$B$9:$AK$58,MATCH($A$3,TQoL_Indexes!#REF!,0)+$A38,MATCH(E$3,TQoL_Indexes!$B$8:$AK$8,0)),"")</f>
        <v/>
      </c>
      <c r="F38" s="86" t="str">
        <f>IFERROR(INDEX(TQoL_Indexes!$B$9:$AK$58,MATCH($A$3,TQoL_Indexes!#REF!,0)+$A38,MATCH(F$3,TQoL_Indexes!$B$8:$AK$8,0)),"")</f>
        <v/>
      </c>
      <c r="G38" s="86" t="str">
        <f>IFERROR(INDEX(TQoL_Indexes!$B$9:$AK$58,MATCH($A$3,TQoL_Indexes!#REF!,0)+$A38,MATCH(G$3,TQoL_Indexes!$B$8:$AK$8,0)),"")</f>
        <v/>
      </c>
      <c r="H38" s="86" t="str">
        <f>IFERROR(INDEX(TQoL_Indexes!$B$9:$AK$58,MATCH($A$3,TQoL_Indexes!#REF!,0)+$A38,MATCH(H$3,TQoL_Indexes!$B$8:$AK$8,0)),"")</f>
        <v/>
      </c>
      <c r="I38" s="86" t="str">
        <f>IFERROR(INDEX(TQoL_Indexes!$B$9:$AK$58,MATCH($A$3,TQoL_Indexes!#REF!,0)+$A38,MATCH(I$3,TQoL_Indexes!$B$8:$AK$8,0)),"")</f>
        <v/>
      </c>
      <c r="J38" s="86" t="str">
        <f>IFERROR(INDEX(TQoL_Indexes!$B$9:$AK$58,MATCH($A$3,TQoL_Indexes!#REF!,0)+$A38,MATCH(J$3,TQoL_Indexes!$B$8:$AK$8,0)),"")</f>
        <v/>
      </c>
      <c r="K38" s="86" t="str">
        <f>IFERROR(INDEX(TQoL_Indexes!$B$9:$AK$58,MATCH($A$3,TQoL_Indexes!#REF!,0)+$A38,MATCH(K$3,TQoL_Indexes!$B$8:$AK$8,0)),"")</f>
        <v/>
      </c>
      <c r="L38" s="86" t="str">
        <f>IFERROR(INDEX(TQoL_Indexes!$B$9:$AK$58,MATCH($A$3,TQoL_Indexes!#REF!,0)+$A38,MATCH(L$3,TQoL_Indexes!$B$8:$AK$8,0)),"")</f>
        <v/>
      </c>
      <c r="M38" s="86" t="str">
        <f>IFERROR(INDEX(TQoL_Indexes!$B$9:$AK$58,MATCH($A$3,TQoL_Indexes!#REF!,0)+$A38,MATCH(M$3,TQoL_Indexes!$B$8:$AK$8,0)),"")</f>
        <v/>
      </c>
      <c r="N38" s="86" t="str">
        <f>IFERROR(INDEX(TQoL_Indexes!$B$9:$AK$58,MATCH($A$3,TQoL_Indexes!#REF!,0)+$A38,MATCH(N$3,TQoL_Indexes!$B$8:$AK$8,0)),"")</f>
        <v/>
      </c>
      <c r="O38" s="86" t="str">
        <f>IFERROR(INDEX(TQoL_Indexes!$B$9:$AK$58,MATCH($A$3,TQoL_Indexes!#REF!,0)+$A38,MATCH(O$3,TQoL_Indexes!$B$8:$AK$8,0)),"")</f>
        <v/>
      </c>
      <c r="P38" s="86" t="str">
        <f>IFERROR(INDEX(TQoL_Indexes!$B$9:$AK$58,MATCH($A$3,TQoL_Indexes!#REF!,0)+$A38,MATCH(P$3,TQoL_Indexes!$B$8:$AK$8,0)),"")</f>
        <v/>
      </c>
      <c r="Q38" s="86" t="str">
        <f>IFERROR(INDEX(TQoL_Indexes!$B$9:$AK$58,MATCH($A$3,TQoL_Indexes!#REF!,0)+$A38,MATCH(Q$3,TQoL_Indexes!$B$8:$AK$8,0)),"")</f>
        <v/>
      </c>
      <c r="R38" s="86" t="str">
        <f>IFERROR(INDEX(TQoL_Indexes!$B$9:$AK$58,MATCH($A$3,TQoL_Indexes!#REF!,0)+$A38,MATCH(R$3,TQoL_Indexes!$B$8:$AK$8,0)),"")</f>
        <v/>
      </c>
      <c r="S38" s="86" t="str">
        <f>IFERROR(INDEX(TQoL_Indexes!$B$9:$AK$58,MATCH($A$3,TQoL_Indexes!#REF!,0)+$A38,MATCH(S$3,TQoL_Indexes!$B$8:$AK$8,0)),"")</f>
        <v/>
      </c>
      <c r="T38" s="86" t="str">
        <f>IFERROR(INDEX(TQoL_Indexes!$B$9:$AK$58,MATCH($A$3,TQoL_Indexes!#REF!,0)+$A38,MATCH(T$3,TQoL_Indexes!$B$8:$AK$8,0)),"")</f>
        <v/>
      </c>
      <c r="U38" s="86" t="str">
        <f>IFERROR(INDEX(TQoL_Indexes!$B$9:$AK$58,MATCH($A$3,TQoL_Indexes!#REF!,0)+$A38,MATCH(U$3,TQoL_Indexes!$B$8:$AK$8,0)),"")</f>
        <v/>
      </c>
      <c r="V38" s="86" t="str">
        <f>IFERROR(INDEX(TQoL_Indexes!$B$9:$AK$58,MATCH($A$3,TQoL_Indexes!#REF!,0)+$A38,MATCH(V$3,TQoL_Indexes!$B$8:$AK$8,0)),"")</f>
        <v/>
      </c>
      <c r="W38" s="86" t="str">
        <f>IFERROR(INDEX(TQoL_Indexes!$B$9:$AK$58,MATCH($A$3,TQoL_Indexes!#REF!,0)+$A38,MATCH(W$3,TQoL_Indexes!$B$8:$AK$8,0)),"")</f>
        <v/>
      </c>
      <c r="X38" s="86" t="str">
        <f>IFERROR(INDEX(TQoL_Indexes!$B$9:$AK$58,MATCH($A$3,TQoL_Indexes!#REF!,0)+$A38,MATCH(X$3,TQoL_Indexes!$B$8:$AK$8,0)),"")</f>
        <v/>
      </c>
      <c r="Y38" s="86" t="str">
        <f>IFERROR(INDEX(TQoL_Indexes!$B$9:$AK$58,MATCH($A$3,TQoL_Indexes!#REF!,0)+$A38,MATCH(Y$3,TQoL_Indexes!$B$8:$AK$8,0)),"")</f>
        <v/>
      </c>
      <c r="Z38" s="86" t="str">
        <f>IFERROR(INDEX(TQoL_Indexes!$B$9:$AK$58,MATCH($A$3,TQoL_Indexes!#REF!,0)+$A38,MATCH(Z$3,TQoL_Indexes!$B$8:$AK$8,0)),"")</f>
        <v/>
      </c>
      <c r="AA38" s="86" t="str">
        <f>IFERROR(INDEX(TQoL_Indexes!$B$9:$AK$58,MATCH($A$3,TQoL_Indexes!#REF!,0)+$A38,MATCH(AA$3,TQoL_Indexes!$B$8:$AK$8,0)),"")</f>
        <v/>
      </c>
      <c r="AB38" s="86" t="str">
        <f>IFERROR(INDEX(TQoL_Indexes!$B$9:$AK$58,MATCH($A$3,TQoL_Indexes!#REF!,0)+$A38,MATCH(AB$3,TQoL_Indexes!$B$8:$AK$8,0)),"")</f>
        <v/>
      </c>
      <c r="AC38" s="86" t="str">
        <f>IFERROR(INDEX(TQoL_Indexes!$B$9:$AK$58,MATCH($A$3,TQoL_Indexes!#REF!,0)+$A38,MATCH(AC$3,TQoL_Indexes!$B$8:$AK$8,0)),"")</f>
        <v/>
      </c>
      <c r="AD38" s="86" t="str">
        <f>IFERROR(INDEX(TQoL_Indexes!$B$9:$AK$58,MATCH($A$3,TQoL_Indexes!#REF!,0)+$A38,MATCH(AD$3,TQoL_Indexes!$B$8:$AK$8,0)),"")</f>
        <v/>
      </c>
      <c r="AE38" s="86" t="str">
        <f>IFERROR(INDEX(TQoL_Indexes!$B$9:$AK$58,MATCH($A$3,TQoL_Indexes!#REF!,0)+$A38,MATCH(AE$3,TQoL_Indexes!$B$8:$AK$8,0)),"")</f>
        <v/>
      </c>
      <c r="AF38" s="86" t="str">
        <f>IFERROR(INDEX(TQoL_Indexes!$B$9:$AK$58,MATCH($A$3,TQoL_Indexes!#REF!,0)+$A38,MATCH(AF$3,TQoL_Indexes!$B$8:$AK$8,0)),"")</f>
        <v/>
      </c>
      <c r="AG38" s="86" t="str">
        <f>IFERROR(INDEX(TQoL_Indexes!$B$9:$AK$58,MATCH($A$3,TQoL_Indexes!#REF!,0)+$A38,MATCH(AG$3,TQoL_Indexes!$B$8:$AK$8,0)),"")</f>
        <v/>
      </c>
      <c r="AH38" s="86" t="str">
        <f>IFERROR(INDEX(TQoL_Indexes!$B$9:$AK$58,MATCH($A$3,TQoL_Indexes!#REF!,0)+$A38,MATCH(AH$3,TQoL_Indexes!$B$8:$AK$8,0)),"")</f>
        <v/>
      </c>
      <c r="AI38" s="86" t="str">
        <f>IFERROR(INDEX(TQoL_Indexes!$B$9:$AK$58,MATCH($A$3,TQoL_Indexes!#REF!,0)+$A38,MATCH(AI$3,TQoL_Indexes!$B$8:$AK$8,0)),"")</f>
        <v/>
      </c>
      <c r="AJ38" s="86" t="str">
        <f>IFERROR(INDEX(TQoL_Indexes!$B$9:$AK$58,MATCH($A$3,TQoL_Indexes!#REF!,0)+$A38,MATCH(AJ$3,TQoL_Indexes!$B$8:$AK$8,0)),"")</f>
        <v/>
      </c>
      <c r="AK38" s="86" t="str">
        <f>IFERROR(INDEX(TQoL_Indexes!$B$9:$AK$58,MATCH($A$3,TQoL_Indexes!#REF!,0)+$A38,MATCH(AK$3,TQoL_Indexes!$B$8:$AK$8,0)),"")</f>
        <v/>
      </c>
      <c r="AL38" s="86" t="str">
        <f>IFERROR(INDEX(TQoL_Indexes!$B$9:$AK$58,MATCH($A$3,TQoL_Indexes!#REF!,0)+$A38,MATCH(AL$3,TQoL_Indexes!$B$8:$AK$8,0)),"")</f>
        <v/>
      </c>
      <c r="AM38" s="87" t="str">
        <f>IFERROR(INDEX(TQoL_Indexes!$B$9:$AK$58,MATCH($A$3,TQoL_Indexes!#REF!,0)+$A38,MATCH(AM$3,TQoL_Indexes!$B$8:$AK$8,0)),"")</f>
        <v/>
      </c>
    </row>
    <row r="39" spans="1:39">
      <c r="A39" s="58" t="str">
        <f>IFERROR(IF(A38+1&lt;COUNTIF(TQoL_Indexes!#REF!,Aux_Country!$A$3),A38+1,""),"")</f>
        <v/>
      </c>
      <c r="B39" s="121" t="str">
        <f>IFERROR(INDEX(TQoL_Indexes!$B$9:$AK$58,MATCH($A$3,TQoL_Indexes!#REF!,0)+$A39,MATCH(B$3,TQoL_Indexes!$B$8:$AK$8,0)),"")</f>
        <v/>
      </c>
      <c r="C39" s="116" t="str">
        <f>IFERROR(INDEX(TQoL_Indexes!$B$9:$AK$58,MATCH($A$3,TQoL_Indexes!#REF!,0)+$A39,MATCH(C$3,TQoL_Indexes!$B$8:$AK$8,0)),"")</f>
        <v/>
      </c>
      <c r="D39" s="122" t="str">
        <f>IFERROR(INDEX(TQoL_Indexes!$B$9:$AK$58,MATCH($A$3,TQoL_Indexes!#REF!,0)+$A39,MATCH(D$3,TQoL_Indexes!$B$8:$AK$8,0)),"")</f>
        <v/>
      </c>
      <c r="E39" s="86" t="str">
        <f>IFERROR(INDEX(TQoL_Indexes!$B$9:$AK$58,MATCH($A$3,TQoL_Indexes!#REF!,0)+$A39,MATCH(E$3,TQoL_Indexes!$B$8:$AK$8,0)),"")</f>
        <v/>
      </c>
      <c r="F39" s="86" t="str">
        <f>IFERROR(INDEX(TQoL_Indexes!$B$9:$AK$58,MATCH($A$3,TQoL_Indexes!#REF!,0)+$A39,MATCH(F$3,TQoL_Indexes!$B$8:$AK$8,0)),"")</f>
        <v/>
      </c>
      <c r="G39" s="86" t="str">
        <f>IFERROR(INDEX(TQoL_Indexes!$B$9:$AK$58,MATCH($A$3,TQoL_Indexes!#REF!,0)+$A39,MATCH(G$3,TQoL_Indexes!$B$8:$AK$8,0)),"")</f>
        <v/>
      </c>
      <c r="H39" s="86" t="str">
        <f>IFERROR(INDEX(TQoL_Indexes!$B$9:$AK$58,MATCH($A$3,TQoL_Indexes!#REF!,0)+$A39,MATCH(H$3,TQoL_Indexes!$B$8:$AK$8,0)),"")</f>
        <v/>
      </c>
      <c r="I39" s="86" t="str">
        <f>IFERROR(INDEX(TQoL_Indexes!$B$9:$AK$58,MATCH($A$3,TQoL_Indexes!#REF!,0)+$A39,MATCH(I$3,TQoL_Indexes!$B$8:$AK$8,0)),"")</f>
        <v/>
      </c>
      <c r="J39" s="86" t="str">
        <f>IFERROR(INDEX(TQoL_Indexes!$B$9:$AK$58,MATCH($A$3,TQoL_Indexes!#REF!,0)+$A39,MATCH(J$3,TQoL_Indexes!$B$8:$AK$8,0)),"")</f>
        <v/>
      </c>
      <c r="K39" s="86" t="str">
        <f>IFERROR(INDEX(TQoL_Indexes!$B$9:$AK$58,MATCH($A$3,TQoL_Indexes!#REF!,0)+$A39,MATCH(K$3,TQoL_Indexes!$B$8:$AK$8,0)),"")</f>
        <v/>
      </c>
      <c r="L39" s="86" t="str">
        <f>IFERROR(INDEX(TQoL_Indexes!$B$9:$AK$58,MATCH($A$3,TQoL_Indexes!#REF!,0)+$A39,MATCH(L$3,TQoL_Indexes!$B$8:$AK$8,0)),"")</f>
        <v/>
      </c>
      <c r="M39" s="86" t="str">
        <f>IFERROR(INDEX(TQoL_Indexes!$B$9:$AK$58,MATCH($A$3,TQoL_Indexes!#REF!,0)+$A39,MATCH(M$3,TQoL_Indexes!$B$8:$AK$8,0)),"")</f>
        <v/>
      </c>
      <c r="N39" s="86" t="str">
        <f>IFERROR(INDEX(TQoL_Indexes!$B$9:$AK$58,MATCH($A$3,TQoL_Indexes!#REF!,0)+$A39,MATCH(N$3,TQoL_Indexes!$B$8:$AK$8,0)),"")</f>
        <v/>
      </c>
      <c r="O39" s="86" t="str">
        <f>IFERROR(INDEX(TQoL_Indexes!$B$9:$AK$58,MATCH($A$3,TQoL_Indexes!#REF!,0)+$A39,MATCH(O$3,TQoL_Indexes!$B$8:$AK$8,0)),"")</f>
        <v/>
      </c>
      <c r="P39" s="86" t="str">
        <f>IFERROR(INDEX(TQoL_Indexes!$B$9:$AK$58,MATCH($A$3,TQoL_Indexes!#REF!,0)+$A39,MATCH(P$3,TQoL_Indexes!$B$8:$AK$8,0)),"")</f>
        <v/>
      </c>
      <c r="Q39" s="86" t="str">
        <f>IFERROR(INDEX(TQoL_Indexes!$B$9:$AK$58,MATCH($A$3,TQoL_Indexes!#REF!,0)+$A39,MATCH(Q$3,TQoL_Indexes!$B$8:$AK$8,0)),"")</f>
        <v/>
      </c>
      <c r="R39" s="86" t="str">
        <f>IFERROR(INDEX(TQoL_Indexes!$B$9:$AK$58,MATCH($A$3,TQoL_Indexes!#REF!,0)+$A39,MATCH(R$3,TQoL_Indexes!$B$8:$AK$8,0)),"")</f>
        <v/>
      </c>
      <c r="S39" s="86" t="str">
        <f>IFERROR(INDEX(TQoL_Indexes!$B$9:$AK$58,MATCH($A$3,TQoL_Indexes!#REF!,0)+$A39,MATCH(S$3,TQoL_Indexes!$B$8:$AK$8,0)),"")</f>
        <v/>
      </c>
      <c r="T39" s="86" t="str">
        <f>IFERROR(INDEX(TQoL_Indexes!$B$9:$AK$58,MATCH($A$3,TQoL_Indexes!#REF!,0)+$A39,MATCH(T$3,TQoL_Indexes!$B$8:$AK$8,0)),"")</f>
        <v/>
      </c>
      <c r="U39" s="86" t="str">
        <f>IFERROR(INDEX(TQoL_Indexes!$B$9:$AK$58,MATCH($A$3,TQoL_Indexes!#REF!,0)+$A39,MATCH(U$3,TQoL_Indexes!$B$8:$AK$8,0)),"")</f>
        <v/>
      </c>
      <c r="V39" s="86" t="str">
        <f>IFERROR(INDEX(TQoL_Indexes!$B$9:$AK$58,MATCH($A$3,TQoL_Indexes!#REF!,0)+$A39,MATCH(V$3,TQoL_Indexes!$B$8:$AK$8,0)),"")</f>
        <v/>
      </c>
      <c r="W39" s="86" t="str">
        <f>IFERROR(INDEX(TQoL_Indexes!$B$9:$AK$58,MATCH($A$3,TQoL_Indexes!#REF!,0)+$A39,MATCH(W$3,TQoL_Indexes!$B$8:$AK$8,0)),"")</f>
        <v/>
      </c>
      <c r="X39" s="86" t="str">
        <f>IFERROR(INDEX(TQoL_Indexes!$B$9:$AK$58,MATCH($A$3,TQoL_Indexes!#REF!,0)+$A39,MATCH(X$3,TQoL_Indexes!$B$8:$AK$8,0)),"")</f>
        <v/>
      </c>
      <c r="Y39" s="86" t="str">
        <f>IFERROR(INDEX(TQoL_Indexes!$B$9:$AK$58,MATCH($A$3,TQoL_Indexes!#REF!,0)+$A39,MATCH(Y$3,TQoL_Indexes!$B$8:$AK$8,0)),"")</f>
        <v/>
      </c>
      <c r="Z39" s="86" t="str">
        <f>IFERROR(INDEX(TQoL_Indexes!$B$9:$AK$58,MATCH($A$3,TQoL_Indexes!#REF!,0)+$A39,MATCH(Z$3,TQoL_Indexes!$B$8:$AK$8,0)),"")</f>
        <v/>
      </c>
      <c r="AA39" s="86" t="str">
        <f>IFERROR(INDEX(TQoL_Indexes!$B$9:$AK$58,MATCH($A$3,TQoL_Indexes!#REF!,0)+$A39,MATCH(AA$3,TQoL_Indexes!$B$8:$AK$8,0)),"")</f>
        <v/>
      </c>
      <c r="AB39" s="86" t="str">
        <f>IFERROR(INDEX(TQoL_Indexes!$B$9:$AK$58,MATCH($A$3,TQoL_Indexes!#REF!,0)+$A39,MATCH(AB$3,TQoL_Indexes!$B$8:$AK$8,0)),"")</f>
        <v/>
      </c>
      <c r="AC39" s="86" t="str">
        <f>IFERROR(INDEX(TQoL_Indexes!$B$9:$AK$58,MATCH($A$3,TQoL_Indexes!#REF!,0)+$A39,MATCH(AC$3,TQoL_Indexes!$B$8:$AK$8,0)),"")</f>
        <v/>
      </c>
      <c r="AD39" s="86" t="str">
        <f>IFERROR(INDEX(TQoL_Indexes!$B$9:$AK$58,MATCH($A$3,TQoL_Indexes!#REF!,0)+$A39,MATCH(AD$3,TQoL_Indexes!$B$8:$AK$8,0)),"")</f>
        <v/>
      </c>
      <c r="AE39" s="86" t="str">
        <f>IFERROR(INDEX(TQoL_Indexes!$B$9:$AK$58,MATCH($A$3,TQoL_Indexes!#REF!,0)+$A39,MATCH(AE$3,TQoL_Indexes!$B$8:$AK$8,0)),"")</f>
        <v/>
      </c>
      <c r="AF39" s="86" t="str">
        <f>IFERROR(INDEX(TQoL_Indexes!$B$9:$AK$58,MATCH($A$3,TQoL_Indexes!#REF!,0)+$A39,MATCH(AF$3,TQoL_Indexes!$B$8:$AK$8,0)),"")</f>
        <v/>
      </c>
      <c r="AG39" s="86" t="str">
        <f>IFERROR(INDEX(TQoL_Indexes!$B$9:$AK$58,MATCH($A$3,TQoL_Indexes!#REF!,0)+$A39,MATCH(AG$3,TQoL_Indexes!$B$8:$AK$8,0)),"")</f>
        <v/>
      </c>
      <c r="AH39" s="86" t="str">
        <f>IFERROR(INDEX(TQoL_Indexes!$B$9:$AK$58,MATCH($A$3,TQoL_Indexes!#REF!,0)+$A39,MATCH(AH$3,TQoL_Indexes!$B$8:$AK$8,0)),"")</f>
        <v/>
      </c>
      <c r="AI39" s="86" t="str">
        <f>IFERROR(INDEX(TQoL_Indexes!$B$9:$AK$58,MATCH($A$3,TQoL_Indexes!#REF!,0)+$A39,MATCH(AI$3,TQoL_Indexes!$B$8:$AK$8,0)),"")</f>
        <v/>
      </c>
      <c r="AJ39" s="86" t="str">
        <f>IFERROR(INDEX(TQoL_Indexes!$B$9:$AK$58,MATCH($A$3,TQoL_Indexes!#REF!,0)+$A39,MATCH(AJ$3,TQoL_Indexes!$B$8:$AK$8,0)),"")</f>
        <v/>
      </c>
      <c r="AK39" s="86" t="str">
        <f>IFERROR(INDEX(TQoL_Indexes!$B$9:$AK$58,MATCH($A$3,TQoL_Indexes!#REF!,0)+$A39,MATCH(AK$3,TQoL_Indexes!$B$8:$AK$8,0)),"")</f>
        <v/>
      </c>
      <c r="AL39" s="86" t="str">
        <f>IFERROR(INDEX(TQoL_Indexes!$B$9:$AK$58,MATCH($A$3,TQoL_Indexes!#REF!,0)+$A39,MATCH(AL$3,TQoL_Indexes!$B$8:$AK$8,0)),"")</f>
        <v/>
      </c>
      <c r="AM39" s="87" t="str">
        <f>IFERROR(INDEX(TQoL_Indexes!$B$9:$AK$58,MATCH($A$3,TQoL_Indexes!#REF!,0)+$A39,MATCH(AM$3,TQoL_Indexes!$B$8:$AK$8,0)),"")</f>
        <v/>
      </c>
    </row>
    <row r="40" spans="1:39">
      <c r="A40" s="58" t="str">
        <f>IFERROR(IF(A39+1&lt;COUNTIF(TQoL_Indexes!#REF!,Aux_Country!$A$3),A39+1,""),"")</f>
        <v/>
      </c>
      <c r="B40" s="121" t="str">
        <f>IFERROR(INDEX(TQoL_Indexes!$B$9:$AK$58,MATCH($A$3,TQoL_Indexes!#REF!,0)+$A40,MATCH(B$3,TQoL_Indexes!$B$8:$AK$8,0)),"")</f>
        <v/>
      </c>
      <c r="C40" s="116" t="str">
        <f>IFERROR(INDEX(TQoL_Indexes!$B$9:$AK$58,MATCH($A$3,TQoL_Indexes!#REF!,0)+$A40,MATCH(C$3,TQoL_Indexes!$B$8:$AK$8,0)),"")</f>
        <v/>
      </c>
      <c r="D40" s="122" t="str">
        <f>IFERROR(INDEX(TQoL_Indexes!$B$9:$AK$58,MATCH($A$3,TQoL_Indexes!#REF!,0)+$A40,MATCH(D$3,TQoL_Indexes!$B$8:$AK$8,0)),"")</f>
        <v/>
      </c>
      <c r="E40" s="86" t="str">
        <f>IFERROR(INDEX(TQoL_Indexes!$B$9:$AK$58,MATCH($A$3,TQoL_Indexes!#REF!,0)+$A40,MATCH(E$3,TQoL_Indexes!$B$8:$AK$8,0)),"")</f>
        <v/>
      </c>
      <c r="F40" s="86" t="str">
        <f>IFERROR(INDEX(TQoL_Indexes!$B$9:$AK$58,MATCH($A$3,TQoL_Indexes!#REF!,0)+$A40,MATCH(F$3,TQoL_Indexes!$B$8:$AK$8,0)),"")</f>
        <v/>
      </c>
      <c r="G40" s="86" t="str">
        <f>IFERROR(INDEX(TQoL_Indexes!$B$9:$AK$58,MATCH($A$3,TQoL_Indexes!#REF!,0)+$A40,MATCH(G$3,TQoL_Indexes!$B$8:$AK$8,0)),"")</f>
        <v/>
      </c>
      <c r="H40" s="86" t="str">
        <f>IFERROR(INDEX(TQoL_Indexes!$B$9:$AK$58,MATCH($A$3,TQoL_Indexes!#REF!,0)+$A40,MATCH(H$3,TQoL_Indexes!$B$8:$AK$8,0)),"")</f>
        <v/>
      </c>
      <c r="I40" s="86" t="str">
        <f>IFERROR(INDEX(TQoL_Indexes!$B$9:$AK$58,MATCH($A$3,TQoL_Indexes!#REF!,0)+$A40,MATCH(I$3,TQoL_Indexes!$B$8:$AK$8,0)),"")</f>
        <v/>
      </c>
      <c r="J40" s="86" t="str">
        <f>IFERROR(INDEX(TQoL_Indexes!$B$9:$AK$58,MATCH($A$3,TQoL_Indexes!#REF!,0)+$A40,MATCH(J$3,TQoL_Indexes!$B$8:$AK$8,0)),"")</f>
        <v/>
      </c>
      <c r="K40" s="86" t="str">
        <f>IFERROR(INDEX(TQoL_Indexes!$B$9:$AK$58,MATCH($A$3,TQoL_Indexes!#REF!,0)+$A40,MATCH(K$3,TQoL_Indexes!$B$8:$AK$8,0)),"")</f>
        <v/>
      </c>
      <c r="L40" s="86" t="str">
        <f>IFERROR(INDEX(TQoL_Indexes!$B$9:$AK$58,MATCH($A$3,TQoL_Indexes!#REF!,0)+$A40,MATCH(L$3,TQoL_Indexes!$B$8:$AK$8,0)),"")</f>
        <v/>
      </c>
      <c r="M40" s="86" t="str">
        <f>IFERROR(INDEX(TQoL_Indexes!$B$9:$AK$58,MATCH($A$3,TQoL_Indexes!#REF!,0)+$A40,MATCH(M$3,TQoL_Indexes!$B$8:$AK$8,0)),"")</f>
        <v/>
      </c>
      <c r="N40" s="86" t="str">
        <f>IFERROR(INDEX(TQoL_Indexes!$B$9:$AK$58,MATCH($A$3,TQoL_Indexes!#REF!,0)+$A40,MATCH(N$3,TQoL_Indexes!$B$8:$AK$8,0)),"")</f>
        <v/>
      </c>
      <c r="O40" s="86" t="str">
        <f>IFERROR(INDEX(TQoL_Indexes!$B$9:$AK$58,MATCH($A$3,TQoL_Indexes!#REF!,0)+$A40,MATCH(O$3,TQoL_Indexes!$B$8:$AK$8,0)),"")</f>
        <v/>
      </c>
      <c r="P40" s="86" t="str">
        <f>IFERROR(INDEX(TQoL_Indexes!$B$9:$AK$58,MATCH($A$3,TQoL_Indexes!#REF!,0)+$A40,MATCH(P$3,TQoL_Indexes!$B$8:$AK$8,0)),"")</f>
        <v/>
      </c>
      <c r="Q40" s="86" t="str">
        <f>IFERROR(INDEX(TQoL_Indexes!$B$9:$AK$58,MATCH($A$3,TQoL_Indexes!#REF!,0)+$A40,MATCH(Q$3,TQoL_Indexes!$B$8:$AK$8,0)),"")</f>
        <v/>
      </c>
      <c r="R40" s="86" t="str">
        <f>IFERROR(INDEX(TQoL_Indexes!$B$9:$AK$58,MATCH($A$3,TQoL_Indexes!#REF!,0)+$A40,MATCH(R$3,TQoL_Indexes!$B$8:$AK$8,0)),"")</f>
        <v/>
      </c>
      <c r="S40" s="86" t="str">
        <f>IFERROR(INDEX(TQoL_Indexes!$B$9:$AK$58,MATCH($A$3,TQoL_Indexes!#REF!,0)+$A40,MATCH(S$3,TQoL_Indexes!$B$8:$AK$8,0)),"")</f>
        <v/>
      </c>
      <c r="T40" s="86" t="str">
        <f>IFERROR(INDEX(TQoL_Indexes!$B$9:$AK$58,MATCH($A$3,TQoL_Indexes!#REF!,0)+$A40,MATCH(T$3,TQoL_Indexes!$B$8:$AK$8,0)),"")</f>
        <v/>
      </c>
      <c r="U40" s="86" t="str">
        <f>IFERROR(INDEX(TQoL_Indexes!$B$9:$AK$58,MATCH($A$3,TQoL_Indexes!#REF!,0)+$A40,MATCH(U$3,TQoL_Indexes!$B$8:$AK$8,0)),"")</f>
        <v/>
      </c>
      <c r="V40" s="86" t="str">
        <f>IFERROR(INDEX(TQoL_Indexes!$B$9:$AK$58,MATCH($A$3,TQoL_Indexes!#REF!,0)+$A40,MATCH(V$3,TQoL_Indexes!$B$8:$AK$8,0)),"")</f>
        <v/>
      </c>
      <c r="W40" s="86" t="str">
        <f>IFERROR(INDEX(TQoL_Indexes!$B$9:$AK$58,MATCH($A$3,TQoL_Indexes!#REF!,0)+$A40,MATCH(W$3,TQoL_Indexes!$B$8:$AK$8,0)),"")</f>
        <v/>
      </c>
      <c r="X40" s="86" t="str">
        <f>IFERROR(INDEX(TQoL_Indexes!$B$9:$AK$58,MATCH($A$3,TQoL_Indexes!#REF!,0)+$A40,MATCH(X$3,TQoL_Indexes!$B$8:$AK$8,0)),"")</f>
        <v/>
      </c>
      <c r="Y40" s="86" t="str">
        <f>IFERROR(INDEX(TQoL_Indexes!$B$9:$AK$58,MATCH($A$3,TQoL_Indexes!#REF!,0)+$A40,MATCH(Y$3,TQoL_Indexes!$B$8:$AK$8,0)),"")</f>
        <v/>
      </c>
      <c r="Z40" s="86" t="str">
        <f>IFERROR(INDEX(TQoL_Indexes!$B$9:$AK$58,MATCH($A$3,TQoL_Indexes!#REF!,0)+$A40,MATCH(Z$3,TQoL_Indexes!$B$8:$AK$8,0)),"")</f>
        <v/>
      </c>
      <c r="AA40" s="86" t="str">
        <f>IFERROR(INDEX(TQoL_Indexes!$B$9:$AK$58,MATCH($A$3,TQoL_Indexes!#REF!,0)+$A40,MATCH(AA$3,TQoL_Indexes!$B$8:$AK$8,0)),"")</f>
        <v/>
      </c>
      <c r="AB40" s="86" t="str">
        <f>IFERROR(INDEX(TQoL_Indexes!$B$9:$AK$58,MATCH($A$3,TQoL_Indexes!#REF!,0)+$A40,MATCH(AB$3,TQoL_Indexes!$B$8:$AK$8,0)),"")</f>
        <v/>
      </c>
      <c r="AC40" s="86" t="str">
        <f>IFERROR(INDEX(TQoL_Indexes!$B$9:$AK$58,MATCH($A$3,TQoL_Indexes!#REF!,0)+$A40,MATCH(AC$3,TQoL_Indexes!$B$8:$AK$8,0)),"")</f>
        <v/>
      </c>
      <c r="AD40" s="86" t="str">
        <f>IFERROR(INDEX(TQoL_Indexes!$B$9:$AK$58,MATCH($A$3,TQoL_Indexes!#REF!,0)+$A40,MATCH(AD$3,TQoL_Indexes!$B$8:$AK$8,0)),"")</f>
        <v/>
      </c>
      <c r="AE40" s="86" t="str">
        <f>IFERROR(INDEX(TQoL_Indexes!$B$9:$AK$58,MATCH($A$3,TQoL_Indexes!#REF!,0)+$A40,MATCH(AE$3,TQoL_Indexes!$B$8:$AK$8,0)),"")</f>
        <v/>
      </c>
      <c r="AF40" s="86" t="str">
        <f>IFERROR(INDEX(TQoL_Indexes!$B$9:$AK$58,MATCH($A$3,TQoL_Indexes!#REF!,0)+$A40,MATCH(AF$3,TQoL_Indexes!$B$8:$AK$8,0)),"")</f>
        <v/>
      </c>
      <c r="AG40" s="86" t="str">
        <f>IFERROR(INDEX(TQoL_Indexes!$B$9:$AK$58,MATCH($A$3,TQoL_Indexes!#REF!,0)+$A40,MATCH(AG$3,TQoL_Indexes!$B$8:$AK$8,0)),"")</f>
        <v/>
      </c>
      <c r="AH40" s="86" t="str">
        <f>IFERROR(INDEX(TQoL_Indexes!$B$9:$AK$58,MATCH($A$3,TQoL_Indexes!#REF!,0)+$A40,MATCH(AH$3,TQoL_Indexes!$B$8:$AK$8,0)),"")</f>
        <v/>
      </c>
      <c r="AI40" s="86" t="str">
        <f>IFERROR(INDEX(TQoL_Indexes!$B$9:$AK$58,MATCH($A$3,TQoL_Indexes!#REF!,0)+$A40,MATCH(AI$3,TQoL_Indexes!$B$8:$AK$8,0)),"")</f>
        <v/>
      </c>
      <c r="AJ40" s="86" t="str">
        <f>IFERROR(INDEX(TQoL_Indexes!$B$9:$AK$58,MATCH($A$3,TQoL_Indexes!#REF!,0)+$A40,MATCH(AJ$3,TQoL_Indexes!$B$8:$AK$8,0)),"")</f>
        <v/>
      </c>
      <c r="AK40" s="86" t="str">
        <f>IFERROR(INDEX(TQoL_Indexes!$B$9:$AK$58,MATCH($A$3,TQoL_Indexes!#REF!,0)+$A40,MATCH(AK$3,TQoL_Indexes!$B$8:$AK$8,0)),"")</f>
        <v/>
      </c>
      <c r="AL40" s="86" t="str">
        <f>IFERROR(INDEX(TQoL_Indexes!$B$9:$AK$58,MATCH($A$3,TQoL_Indexes!#REF!,0)+$A40,MATCH(AL$3,TQoL_Indexes!$B$8:$AK$8,0)),"")</f>
        <v/>
      </c>
      <c r="AM40" s="87" t="str">
        <f>IFERROR(INDEX(TQoL_Indexes!$B$9:$AK$58,MATCH($A$3,TQoL_Indexes!#REF!,0)+$A40,MATCH(AM$3,TQoL_Indexes!$B$8:$AK$8,0)),"")</f>
        <v/>
      </c>
    </row>
    <row r="41" spans="1:39">
      <c r="A41" s="58" t="str">
        <f>IFERROR(IF(A40+1&lt;COUNTIF(TQoL_Indexes!#REF!,Aux_Country!$A$3),A40+1,""),"")</f>
        <v/>
      </c>
      <c r="B41" s="121" t="str">
        <f>IFERROR(INDEX(TQoL_Indexes!$B$9:$AK$58,MATCH($A$3,TQoL_Indexes!#REF!,0)+$A41,MATCH(B$3,TQoL_Indexes!$B$8:$AK$8,0)),"")</f>
        <v/>
      </c>
      <c r="C41" s="116" t="str">
        <f>IFERROR(INDEX(TQoL_Indexes!$B$9:$AK$58,MATCH($A$3,TQoL_Indexes!#REF!,0)+$A41,MATCH(C$3,TQoL_Indexes!$B$8:$AK$8,0)),"")</f>
        <v/>
      </c>
      <c r="D41" s="122" t="str">
        <f>IFERROR(INDEX(TQoL_Indexes!$B$9:$AK$58,MATCH($A$3,TQoL_Indexes!#REF!,0)+$A41,MATCH(D$3,TQoL_Indexes!$B$8:$AK$8,0)),"")</f>
        <v/>
      </c>
      <c r="E41" s="86" t="str">
        <f>IFERROR(INDEX(TQoL_Indexes!$B$9:$AK$58,MATCH($A$3,TQoL_Indexes!#REF!,0)+$A41,MATCH(E$3,TQoL_Indexes!$B$8:$AK$8,0)),"")</f>
        <v/>
      </c>
      <c r="F41" s="86" t="str">
        <f>IFERROR(INDEX(TQoL_Indexes!$B$9:$AK$58,MATCH($A$3,TQoL_Indexes!#REF!,0)+$A41,MATCH(F$3,TQoL_Indexes!$B$8:$AK$8,0)),"")</f>
        <v/>
      </c>
      <c r="G41" s="86" t="str">
        <f>IFERROR(INDEX(TQoL_Indexes!$B$9:$AK$58,MATCH($A$3,TQoL_Indexes!#REF!,0)+$A41,MATCH(G$3,TQoL_Indexes!$B$8:$AK$8,0)),"")</f>
        <v/>
      </c>
      <c r="H41" s="86" t="str">
        <f>IFERROR(INDEX(TQoL_Indexes!$B$9:$AK$58,MATCH($A$3,TQoL_Indexes!#REF!,0)+$A41,MATCH(H$3,TQoL_Indexes!$B$8:$AK$8,0)),"")</f>
        <v/>
      </c>
      <c r="I41" s="86" t="str">
        <f>IFERROR(INDEX(TQoL_Indexes!$B$9:$AK$58,MATCH($A$3,TQoL_Indexes!#REF!,0)+$A41,MATCH(I$3,TQoL_Indexes!$B$8:$AK$8,0)),"")</f>
        <v/>
      </c>
      <c r="J41" s="86" t="str">
        <f>IFERROR(INDEX(TQoL_Indexes!$B$9:$AK$58,MATCH($A$3,TQoL_Indexes!#REF!,0)+$A41,MATCH(J$3,TQoL_Indexes!$B$8:$AK$8,0)),"")</f>
        <v/>
      </c>
      <c r="K41" s="86" t="str">
        <f>IFERROR(INDEX(TQoL_Indexes!$B$9:$AK$58,MATCH($A$3,TQoL_Indexes!#REF!,0)+$A41,MATCH(K$3,TQoL_Indexes!$B$8:$AK$8,0)),"")</f>
        <v/>
      </c>
      <c r="L41" s="86" t="str">
        <f>IFERROR(INDEX(TQoL_Indexes!$B$9:$AK$58,MATCH($A$3,TQoL_Indexes!#REF!,0)+$A41,MATCH(L$3,TQoL_Indexes!$B$8:$AK$8,0)),"")</f>
        <v/>
      </c>
      <c r="M41" s="86" t="str">
        <f>IFERROR(INDEX(TQoL_Indexes!$B$9:$AK$58,MATCH($A$3,TQoL_Indexes!#REF!,0)+$A41,MATCH(M$3,TQoL_Indexes!$B$8:$AK$8,0)),"")</f>
        <v/>
      </c>
      <c r="N41" s="86" t="str">
        <f>IFERROR(INDEX(TQoL_Indexes!$B$9:$AK$58,MATCH($A$3,TQoL_Indexes!#REF!,0)+$A41,MATCH(N$3,TQoL_Indexes!$B$8:$AK$8,0)),"")</f>
        <v/>
      </c>
      <c r="O41" s="86" t="str">
        <f>IFERROR(INDEX(TQoL_Indexes!$B$9:$AK$58,MATCH($A$3,TQoL_Indexes!#REF!,0)+$A41,MATCH(O$3,TQoL_Indexes!$B$8:$AK$8,0)),"")</f>
        <v/>
      </c>
      <c r="P41" s="86" t="str">
        <f>IFERROR(INDEX(TQoL_Indexes!$B$9:$AK$58,MATCH($A$3,TQoL_Indexes!#REF!,0)+$A41,MATCH(P$3,TQoL_Indexes!$B$8:$AK$8,0)),"")</f>
        <v/>
      </c>
      <c r="Q41" s="86" t="str">
        <f>IFERROR(INDEX(TQoL_Indexes!$B$9:$AK$58,MATCH($A$3,TQoL_Indexes!#REF!,0)+$A41,MATCH(Q$3,TQoL_Indexes!$B$8:$AK$8,0)),"")</f>
        <v/>
      </c>
      <c r="R41" s="86" t="str">
        <f>IFERROR(INDEX(TQoL_Indexes!$B$9:$AK$58,MATCH($A$3,TQoL_Indexes!#REF!,0)+$A41,MATCH(R$3,TQoL_Indexes!$B$8:$AK$8,0)),"")</f>
        <v/>
      </c>
      <c r="S41" s="86" t="str">
        <f>IFERROR(INDEX(TQoL_Indexes!$B$9:$AK$58,MATCH($A$3,TQoL_Indexes!#REF!,0)+$A41,MATCH(S$3,TQoL_Indexes!$B$8:$AK$8,0)),"")</f>
        <v/>
      </c>
      <c r="T41" s="86" t="str">
        <f>IFERROR(INDEX(TQoL_Indexes!$B$9:$AK$58,MATCH($A$3,TQoL_Indexes!#REF!,0)+$A41,MATCH(T$3,TQoL_Indexes!$B$8:$AK$8,0)),"")</f>
        <v/>
      </c>
      <c r="U41" s="86" t="str">
        <f>IFERROR(INDEX(TQoL_Indexes!$B$9:$AK$58,MATCH($A$3,TQoL_Indexes!#REF!,0)+$A41,MATCH(U$3,TQoL_Indexes!$B$8:$AK$8,0)),"")</f>
        <v/>
      </c>
      <c r="V41" s="86" t="str">
        <f>IFERROR(INDEX(TQoL_Indexes!$B$9:$AK$58,MATCH($A$3,TQoL_Indexes!#REF!,0)+$A41,MATCH(V$3,TQoL_Indexes!$B$8:$AK$8,0)),"")</f>
        <v/>
      </c>
      <c r="W41" s="86" t="str">
        <f>IFERROR(INDEX(TQoL_Indexes!$B$9:$AK$58,MATCH($A$3,TQoL_Indexes!#REF!,0)+$A41,MATCH(W$3,TQoL_Indexes!$B$8:$AK$8,0)),"")</f>
        <v/>
      </c>
      <c r="X41" s="86" t="str">
        <f>IFERROR(INDEX(TQoL_Indexes!$B$9:$AK$58,MATCH($A$3,TQoL_Indexes!#REF!,0)+$A41,MATCH(X$3,TQoL_Indexes!$B$8:$AK$8,0)),"")</f>
        <v/>
      </c>
      <c r="Y41" s="86" t="str">
        <f>IFERROR(INDEX(TQoL_Indexes!$B$9:$AK$58,MATCH($A$3,TQoL_Indexes!#REF!,0)+$A41,MATCH(Y$3,TQoL_Indexes!$B$8:$AK$8,0)),"")</f>
        <v/>
      </c>
      <c r="Z41" s="86" t="str">
        <f>IFERROR(INDEX(TQoL_Indexes!$B$9:$AK$58,MATCH($A$3,TQoL_Indexes!#REF!,0)+$A41,MATCH(Z$3,TQoL_Indexes!$B$8:$AK$8,0)),"")</f>
        <v/>
      </c>
      <c r="AA41" s="86" t="str">
        <f>IFERROR(INDEX(TQoL_Indexes!$B$9:$AK$58,MATCH($A$3,TQoL_Indexes!#REF!,0)+$A41,MATCH(AA$3,TQoL_Indexes!$B$8:$AK$8,0)),"")</f>
        <v/>
      </c>
      <c r="AB41" s="86" t="str">
        <f>IFERROR(INDEX(TQoL_Indexes!$B$9:$AK$58,MATCH($A$3,TQoL_Indexes!#REF!,0)+$A41,MATCH(AB$3,TQoL_Indexes!$B$8:$AK$8,0)),"")</f>
        <v/>
      </c>
      <c r="AC41" s="86" t="str">
        <f>IFERROR(INDEX(TQoL_Indexes!$B$9:$AK$58,MATCH($A$3,TQoL_Indexes!#REF!,0)+$A41,MATCH(AC$3,TQoL_Indexes!$B$8:$AK$8,0)),"")</f>
        <v/>
      </c>
      <c r="AD41" s="86" t="str">
        <f>IFERROR(INDEX(TQoL_Indexes!$B$9:$AK$58,MATCH($A$3,TQoL_Indexes!#REF!,0)+$A41,MATCH(AD$3,TQoL_Indexes!$B$8:$AK$8,0)),"")</f>
        <v/>
      </c>
      <c r="AE41" s="86" t="str">
        <f>IFERROR(INDEX(TQoL_Indexes!$B$9:$AK$58,MATCH($A$3,TQoL_Indexes!#REF!,0)+$A41,MATCH(AE$3,TQoL_Indexes!$B$8:$AK$8,0)),"")</f>
        <v/>
      </c>
      <c r="AF41" s="86" t="str">
        <f>IFERROR(INDEX(TQoL_Indexes!$B$9:$AK$58,MATCH($A$3,TQoL_Indexes!#REF!,0)+$A41,MATCH(AF$3,TQoL_Indexes!$B$8:$AK$8,0)),"")</f>
        <v/>
      </c>
      <c r="AG41" s="86" t="str">
        <f>IFERROR(INDEX(TQoL_Indexes!$B$9:$AK$58,MATCH($A$3,TQoL_Indexes!#REF!,0)+$A41,MATCH(AG$3,TQoL_Indexes!$B$8:$AK$8,0)),"")</f>
        <v/>
      </c>
      <c r="AH41" s="86" t="str">
        <f>IFERROR(INDEX(TQoL_Indexes!$B$9:$AK$58,MATCH($A$3,TQoL_Indexes!#REF!,0)+$A41,MATCH(AH$3,TQoL_Indexes!$B$8:$AK$8,0)),"")</f>
        <v/>
      </c>
      <c r="AI41" s="86" t="str">
        <f>IFERROR(INDEX(TQoL_Indexes!$B$9:$AK$58,MATCH($A$3,TQoL_Indexes!#REF!,0)+$A41,MATCH(AI$3,TQoL_Indexes!$B$8:$AK$8,0)),"")</f>
        <v/>
      </c>
      <c r="AJ41" s="86" t="str">
        <f>IFERROR(INDEX(TQoL_Indexes!$B$9:$AK$58,MATCH($A$3,TQoL_Indexes!#REF!,0)+$A41,MATCH(AJ$3,TQoL_Indexes!$B$8:$AK$8,0)),"")</f>
        <v/>
      </c>
      <c r="AK41" s="86" t="str">
        <f>IFERROR(INDEX(TQoL_Indexes!$B$9:$AK$58,MATCH($A$3,TQoL_Indexes!#REF!,0)+$A41,MATCH(AK$3,TQoL_Indexes!$B$8:$AK$8,0)),"")</f>
        <v/>
      </c>
      <c r="AL41" s="86" t="str">
        <f>IFERROR(INDEX(TQoL_Indexes!$B$9:$AK$58,MATCH($A$3,TQoL_Indexes!#REF!,0)+$A41,MATCH(AL$3,TQoL_Indexes!$B$8:$AK$8,0)),"")</f>
        <v/>
      </c>
      <c r="AM41" s="87" t="str">
        <f>IFERROR(INDEX(TQoL_Indexes!$B$9:$AK$58,MATCH($A$3,TQoL_Indexes!#REF!,0)+$A41,MATCH(AM$3,TQoL_Indexes!$B$8:$AK$8,0)),"")</f>
        <v/>
      </c>
    </row>
    <row r="42" spans="1:39">
      <c r="A42" s="58" t="str">
        <f>IFERROR(IF(A41+1&lt;COUNTIF(TQoL_Indexes!#REF!,Aux_Country!$A$3),A41+1,""),"")</f>
        <v/>
      </c>
      <c r="B42" s="121" t="str">
        <f>IFERROR(INDEX(TQoL_Indexes!$B$9:$AK$58,MATCH($A$3,TQoL_Indexes!#REF!,0)+$A42,MATCH(B$3,TQoL_Indexes!$B$8:$AK$8,0)),"")</f>
        <v/>
      </c>
      <c r="C42" s="116" t="str">
        <f>IFERROR(INDEX(TQoL_Indexes!$B$9:$AK$58,MATCH($A$3,TQoL_Indexes!#REF!,0)+$A42,MATCH(C$3,TQoL_Indexes!$B$8:$AK$8,0)),"")</f>
        <v/>
      </c>
      <c r="D42" s="122" t="str">
        <f>IFERROR(INDEX(TQoL_Indexes!$B$9:$AK$58,MATCH($A$3,TQoL_Indexes!#REF!,0)+$A42,MATCH(D$3,TQoL_Indexes!$B$8:$AK$8,0)),"")</f>
        <v/>
      </c>
      <c r="E42" s="86" t="str">
        <f>IFERROR(INDEX(TQoL_Indexes!$B$9:$AK$58,MATCH($A$3,TQoL_Indexes!#REF!,0)+$A42,MATCH(E$3,TQoL_Indexes!$B$8:$AK$8,0)),"")</f>
        <v/>
      </c>
      <c r="F42" s="86" t="str">
        <f>IFERROR(INDEX(TQoL_Indexes!$B$9:$AK$58,MATCH($A$3,TQoL_Indexes!#REF!,0)+$A42,MATCH(F$3,TQoL_Indexes!$B$8:$AK$8,0)),"")</f>
        <v/>
      </c>
      <c r="G42" s="86" t="str">
        <f>IFERROR(INDEX(TQoL_Indexes!$B$9:$AK$58,MATCH($A$3,TQoL_Indexes!#REF!,0)+$A42,MATCH(G$3,TQoL_Indexes!$B$8:$AK$8,0)),"")</f>
        <v/>
      </c>
      <c r="H42" s="86" t="str">
        <f>IFERROR(INDEX(TQoL_Indexes!$B$9:$AK$58,MATCH($A$3,TQoL_Indexes!#REF!,0)+$A42,MATCH(H$3,TQoL_Indexes!$B$8:$AK$8,0)),"")</f>
        <v/>
      </c>
      <c r="I42" s="86" t="str">
        <f>IFERROR(INDEX(TQoL_Indexes!$B$9:$AK$58,MATCH($A$3,TQoL_Indexes!#REF!,0)+$A42,MATCH(I$3,TQoL_Indexes!$B$8:$AK$8,0)),"")</f>
        <v/>
      </c>
      <c r="J42" s="86" t="str">
        <f>IFERROR(INDEX(TQoL_Indexes!$B$9:$AK$58,MATCH($A$3,TQoL_Indexes!#REF!,0)+$A42,MATCH(J$3,TQoL_Indexes!$B$8:$AK$8,0)),"")</f>
        <v/>
      </c>
      <c r="K42" s="86" t="str">
        <f>IFERROR(INDEX(TQoL_Indexes!$B$9:$AK$58,MATCH($A$3,TQoL_Indexes!#REF!,0)+$A42,MATCH(K$3,TQoL_Indexes!$B$8:$AK$8,0)),"")</f>
        <v/>
      </c>
      <c r="L42" s="86" t="str">
        <f>IFERROR(INDEX(TQoL_Indexes!$B$9:$AK$58,MATCH($A$3,TQoL_Indexes!#REF!,0)+$A42,MATCH(L$3,TQoL_Indexes!$B$8:$AK$8,0)),"")</f>
        <v/>
      </c>
      <c r="M42" s="86" t="str">
        <f>IFERROR(INDEX(TQoL_Indexes!$B$9:$AK$58,MATCH($A$3,TQoL_Indexes!#REF!,0)+$A42,MATCH(M$3,TQoL_Indexes!$B$8:$AK$8,0)),"")</f>
        <v/>
      </c>
      <c r="N42" s="86" t="str">
        <f>IFERROR(INDEX(TQoL_Indexes!$B$9:$AK$58,MATCH($A$3,TQoL_Indexes!#REF!,0)+$A42,MATCH(N$3,TQoL_Indexes!$B$8:$AK$8,0)),"")</f>
        <v/>
      </c>
      <c r="O42" s="86" t="str">
        <f>IFERROR(INDEX(TQoL_Indexes!$B$9:$AK$58,MATCH($A$3,TQoL_Indexes!#REF!,0)+$A42,MATCH(O$3,TQoL_Indexes!$B$8:$AK$8,0)),"")</f>
        <v/>
      </c>
      <c r="P42" s="86" t="str">
        <f>IFERROR(INDEX(TQoL_Indexes!$B$9:$AK$58,MATCH($A$3,TQoL_Indexes!#REF!,0)+$A42,MATCH(P$3,TQoL_Indexes!$B$8:$AK$8,0)),"")</f>
        <v/>
      </c>
      <c r="Q42" s="86" t="str">
        <f>IFERROR(INDEX(TQoL_Indexes!$B$9:$AK$58,MATCH($A$3,TQoL_Indexes!#REF!,0)+$A42,MATCH(Q$3,TQoL_Indexes!$B$8:$AK$8,0)),"")</f>
        <v/>
      </c>
      <c r="R42" s="86" t="str">
        <f>IFERROR(INDEX(TQoL_Indexes!$B$9:$AK$58,MATCH($A$3,TQoL_Indexes!#REF!,0)+$A42,MATCH(R$3,TQoL_Indexes!$B$8:$AK$8,0)),"")</f>
        <v/>
      </c>
      <c r="S42" s="86" t="str">
        <f>IFERROR(INDEX(TQoL_Indexes!$B$9:$AK$58,MATCH($A$3,TQoL_Indexes!#REF!,0)+$A42,MATCH(S$3,TQoL_Indexes!$B$8:$AK$8,0)),"")</f>
        <v/>
      </c>
      <c r="T42" s="86" t="str">
        <f>IFERROR(INDEX(TQoL_Indexes!$B$9:$AK$58,MATCH($A$3,TQoL_Indexes!#REF!,0)+$A42,MATCH(T$3,TQoL_Indexes!$B$8:$AK$8,0)),"")</f>
        <v/>
      </c>
      <c r="U42" s="86" t="str">
        <f>IFERROR(INDEX(TQoL_Indexes!$B$9:$AK$58,MATCH($A$3,TQoL_Indexes!#REF!,0)+$A42,MATCH(U$3,TQoL_Indexes!$B$8:$AK$8,0)),"")</f>
        <v/>
      </c>
      <c r="V42" s="86" t="str">
        <f>IFERROR(INDEX(TQoL_Indexes!$B$9:$AK$58,MATCH($A$3,TQoL_Indexes!#REF!,0)+$A42,MATCH(V$3,TQoL_Indexes!$B$8:$AK$8,0)),"")</f>
        <v/>
      </c>
      <c r="W42" s="86" t="str">
        <f>IFERROR(INDEX(TQoL_Indexes!$B$9:$AK$58,MATCH($A$3,TQoL_Indexes!#REF!,0)+$A42,MATCH(W$3,TQoL_Indexes!$B$8:$AK$8,0)),"")</f>
        <v/>
      </c>
      <c r="X42" s="86" t="str">
        <f>IFERROR(INDEX(TQoL_Indexes!$B$9:$AK$58,MATCH($A$3,TQoL_Indexes!#REF!,0)+$A42,MATCH(X$3,TQoL_Indexes!$B$8:$AK$8,0)),"")</f>
        <v/>
      </c>
      <c r="Y42" s="86" t="str">
        <f>IFERROR(INDEX(TQoL_Indexes!$B$9:$AK$58,MATCH($A$3,TQoL_Indexes!#REF!,0)+$A42,MATCH(Y$3,TQoL_Indexes!$B$8:$AK$8,0)),"")</f>
        <v/>
      </c>
      <c r="Z42" s="86" t="str">
        <f>IFERROR(INDEX(TQoL_Indexes!$B$9:$AK$58,MATCH($A$3,TQoL_Indexes!#REF!,0)+$A42,MATCH(Z$3,TQoL_Indexes!$B$8:$AK$8,0)),"")</f>
        <v/>
      </c>
      <c r="AA42" s="86" t="str">
        <f>IFERROR(INDEX(TQoL_Indexes!$B$9:$AK$58,MATCH($A$3,TQoL_Indexes!#REF!,0)+$A42,MATCH(AA$3,TQoL_Indexes!$B$8:$AK$8,0)),"")</f>
        <v/>
      </c>
      <c r="AB42" s="86" t="str">
        <f>IFERROR(INDEX(TQoL_Indexes!$B$9:$AK$58,MATCH($A$3,TQoL_Indexes!#REF!,0)+$A42,MATCH(AB$3,TQoL_Indexes!$B$8:$AK$8,0)),"")</f>
        <v/>
      </c>
      <c r="AC42" s="86" t="str">
        <f>IFERROR(INDEX(TQoL_Indexes!$B$9:$AK$58,MATCH($A$3,TQoL_Indexes!#REF!,0)+$A42,MATCH(AC$3,TQoL_Indexes!$B$8:$AK$8,0)),"")</f>
        <v/>
      </c>
      <c r="AD42" s="86" t="str">
        <f>IFERROR(INDEX(TQoL_Indexes!$B$9:$AK$58,MATCH($A$3,TQoL_Indexes!#REF!,0)+$A42,MATCH(AD$3,TQoL_Indexes!$B$8:$AK$8,0)),"")</f>
        <v/>
      </c>
      <c r="AE42" s="86" t="str">
        <f>IFERROR(INDEX(TQoL_Indexes!$B$9:$AK$58,MATCH($A$3,TQoL_Indexes!#REF!,0)+$A42,MATCH(AE$3,TQoL_Indexes!$B$8:$AK$8,0)),"")</f>
        <v/>
      </c>
      <c r="AF42" s="86" t="str">
        <f>IFERROR(INDEX(TQoL_Indexes!$B$9:$AK$58,MATCH($A$3,TQoL_Indexes!#REF!,0)+$A42,MATCH(AF$3,TQoL_Indexes!$B$8:$AK$8,0)),"")</f>
        <v/>
      </c>
      <c r="AG42" s="86" t="str">
        <f>IFERROR(INDEX(TQoL_Indexes!$B$9:$AK$58,MATCH($A$3,TQoL_Indexes!#REF!,0)+$A42,MATCH(AG$3,TQoL_Indexes!$B$8:$AK$8,0)),"")</f>
        <v/>
      </c>
      <c r="AH42" s="86" t="str">
        <f>IFERROR(INDEX(TQoL_Indexes!$B$9:$AK$58,MATCH($A$3,TQoL_Indexes!#REF!,0)+$A42,MATCH(AH$3,TQoL_Indexes!$B$8:$AK$8,0)),"")</f>
        <v/>
      </c>
      <c r="AI42" s="86" t="str">
        <f>IFERROR(INDEX(TQoL_Indexes!$B$9:$AK$58,MATCH($A$3,TQoL_Indexes!#REF!,0)+$A42,MATCH(AI$3,TQoL_Indexes!$B$8:$AK$8,0)),"")</f>
        <v/>
      </c>
      <c r="AJ42" s="86" t="str">
        <f>IFERROR(INDEX(TQoL_Indexes!$B$9:$AK$58,MATCH($A$3,TQoL_Indexes!#REF!,0)+$A42,MATCH(AJ$3,TQoL_Indexes!$B$8:$AK$8,0)),"")</f>
        <v/>
      </c>
      <c r="AK42" s="86" t="str">
        <f>IFERROR(INDEX(TQoL_Indexes!$B$9:$AK$58,MATCH($A$3,TQoL_Indexes!#REF!,0)+$A42,MATCH(AK$3,TQoL_Indexes!$B$8:$AK$8,0)),"")</f>
        <v/>
      </c>
      <c r="AL42" s="86" t="str">
        <f>IFERROR(INDEX(TQoL_Indexes!$B$9:$AK$58,MATCH($A$3,TQoL_Indexes!#REF!,0)+$A42,MATCH(AL$3,TQoL_Indexes!$B$8:$AK$8,0)),"")</f>
        <v/>
      </c>
      <c r="AM42" s="87" t="str">
        <f>IFERROR(INDEX(TQoL_Indexes!$B$9:$AK$58,MATCH($A$3,TQoL_Indexes!#REF!,0)+$A42,MATCH(AM$3,TQoL_Indexes!$B$8:$AK$8,0)),"")</f>
        <v/>
      </c>
    </row>
    <row r="43" spans="1:39">
      <c r="A43" s="58" t="str">
        <f>IFERROR(IF(A42+1&lt;COUNTIF(TQoL_Indexes!#REF!,Aux_Country!$A$3),A42+1,""),"")</f>
        <v/>
      </c>
      <c r="B43" s="121" t="str">
        <f>IFERROR(INDEX(TQoL_Indexes!$B$9:$AK$58,MATCH($A$3,TQoL_Indexes!#REF!,0)+$A43,MATCH(B$3,TQoL_Indexes!$B$8:$AK$8,0)),"")</f>
        <v/>
      </c>
      <c r="C43" s="116" t="str">
        <f>IFERROR(INDEX(TQoL_Indexes!$B$9:$AK$58,MATCH($A$3,TQoL_Indexes!#REF!,0)+$A43,MATCH(C$3,TQoL_Indexes!$B$8:$AK$8,0)),"")</f>
        <v/>
      </c>
      <c r="D43" s="122" t="str">
        <f>IFERROR(INDEX(TQoL_Indexes!$B$9:$AK$58,MATCH($A$3,TQoL_Indexes!#REF!,0)+$A43,MATCH(D$3,TQoL_Indexes!$B$8:$AK$8,0)),"")</f>
        <v/>
      </c>
      <c r="E43" s="86" t="str">
        <f>IFERROR(INDEX(TQoL_Indexes!$B$9:$AK$58,MATCH($A$3,TQoL_Indexes!#REF!,0)+$A43,MATCH(E$3,TQoL_Indexes!$B$8:$AK$8,0)),"")</f>
        <v/>
      </c>
      <c r="F43" s="86" t="str">
        <f>IFERROR(INDEX(TQoL_Indexes!$B$9:$AK$58,MATCH($A$3,TQoL_Indexes!#REF!,0)+$A43,MATCH(F$3,TQoL_Indexes!$B$8:$AK$8,0)),"")</f>
        <v/>
      </c>
      <c r="G43" s="86" t="str">
        <f>IFERROR(INDEX(TQoL_Indexes!$B$9:$AK$58,MATCH($A$3,TQoL_Indexes!#REF!,0)+$A43,MATCH(G$3,TQoL_Indexes!$B$8:$AK$8,0)),"")</f>
        <v/>
      </c>
      <c r="H43" s="86" t="str">
        <f>IFERROR(INDEX(TQoL_Indexes!$B$9:$AK$58,MATCH($A$3,TQoL_Indexes!#REF!,0)+$A43,MATCH(H$3,TQoL_Indexes!$B$8:$AK$8,0)),"")</f>
        <v/>
      </c>
      <c r="I43" s="86" t="str">
        <f>IFERROR(INDEX(TQoL_Indexes!$B$9:$AK$58,MATCH($A$3,TQoL_Indexes!#REF!,0)+$A43,MATCH(I$3,TQoL_Indexes!$B$8:$AK$8,0)),"")</f>
        <v/>
      </c>
      <c r="J43" s="86" t="str">
        <f>IFERROR(INDEX(TQoL_Indexes!$B$9:$AK$58,MATCH($A$3,TQoL_Indexes!#REF!,0)+$A43,MATCH(J$3,TQoL_Indexes!$B$8:$AK$8,0)),"")</f>
        <v/>
      </c>
      <c r="K43" s="86" t="str">
        <f>IFERROR(INDEX(TQoL_Indexes!$B$9:$AK$58,MATCH($A$3,TQoL_Indexes!#REF!,0)+$A43,MATCH(K$3,TQoL_Indexes!$B$8:$AK$8,0)),"")</f>
        <v/>
      </c>
      <c r="L43" s="86" t="str">
        <f>IFERROR(INDEX(TQoL_Indexes!$B$9:$AK$58,MATCH($A$3,TQoL_Indexes!#REF!,0)+$A43,MATCH(L$3,TQoL_Indexes!$B$8:$AK$8,0)),"")</f>
        <v/>
      </c>
      <c r="M43" s="86" t="str">
        <f>IFERROR(INDEX(TQoL_Indexes!$B$9:$AK$58,MATCH($A$3,TQoL_Indexes!#REF!,0)+$A43,MATCH(M$3,TQoL_Indexes!$B$8:$AK$8,0)),"")</f>
        <v/>
      </c>
      <c r="N43" s="86" t="str">
        <f>IFERROR(INDEX(TQoL_Indexes!$B$9:$AK$58,MATCH($A$3,TQoL_Indexes!#REF!,0)+$A43,MATCH(N$3,TQoL_Indexes!$B$8:$AK$8,0)),"")</f>
        <v/>
      </c>
      <c r="O43" s="86" t="str">
        <f>IFERROR(INDEX(TQoL_Indexes!$B$9:$AK$58,MATCH($A$3,TQoL_Indexes!#REF!,0)+$A43,MATCH(O$3,TQoL_Indexes!$B$8:$AK$8,0)),"")</f>
        <v/>
      </c>
      <c r="P43" s="86" t="str">
        <f>IFERROR(INDEX(TQoL_Indexes!$B$9:$AK$58,MATCH($A$3,TQoL_Indexes!#REF!,0)+$A43,MATCH(P$3,TQoL_Indexes!$B$8:$AK$8,0)),"")</f>
        <v/>
      </c>
      <c r="Q43" s="86" t="str">
        <f>IFERROR(INDEX(TQoL_Indexes!$B$9:$AK$58,MATCH($A$3,TQoL_Indexes!#REF!,0)+$A43,MATCH(Q$3,TQoL_Indexes!$B$8:$AK$8,0)),"")</f>
        <v/>
      </c>
      <c r="R43" s="86" t="str">
        <f>IFERROR(INDEX(TQoL_Indexes!$B$9:$AK$58,MATCH($A$3,TQoL_Indexes!#REF!,0)+$A43,MATCH(R$3,TQoL_Indexes!$B$8:$AK$8,0)),"")</f>
        <v/>
      </c>
      <c r="S43" s="86" t="str">
        <f>IFERROR(INDEX(TQoL_Indexes!$B$9:$AK$58,MATCH($A$3,TQoL_Indexes!#REF!,0)+$A43,MATCH(S$3,TQoL_Indexes!$B$8:$AK$8,0)),"")</f>
        <v/>
      </c>
      <c r="T43" s="86" t="str">
        <f>IFERROR(INDEX(TQoL_Indexes!$B$9:$AK$58,MATCH($A$3,TQoL_Indexes!#REF!,0)+$A43,MATCH(T$3,TQoL_Indexes!$B$8:$AK$8,0)),"")</f>
        <v/>
      </c>
      <c r="U43" s="86" t="str">
        <f>IFERROR(INDEX(TQoL_Indexes!$B$9:$AK$58,MATCH($A$3,TQoL_Indexes!#REF!,0)+$A43,MATCH(U$3,TQoL_Indexes!$B$8:$AK$8,0)),"")</f>
        <v/>
      </c>
      <c r="V43" s="86" t="str">
        <f>IFERROR(INDEX(TQoL_Indexes!$B$9:$AK$58,MATCH($A$3,TQoL_Indexes!#REF!,0)+$A43,MATCH(V$3,TQoL_Indexes!$B$8:$AK$8,0)),"")</f>
        <v/>
      </c>
      <c r="W43" s="86" t="str">
        <f>IFERROR(INDEX(TQoL_Indexes!$B$9:$AK$58,MATCH($A$3,TQoL_Indexes!#REF!,0)+$A43,MATCH(W$3,TQoL_Indexes!$B$8:$AK$8,0)),"")</f>
        <v/>
      </c>
      <c r="X43" s="86" t="str">
        <f>IFERROR(INDEX(TQoL_Indexes!$B$9:$AK$58,MATCH($A$3,TQoL_Indexes!#REF!,0)+$A43,MATCH(X$3,TQoL_Indexes!$B$8:$AK$8,0)),"")</f>
        <v/>
      </c>
      <c r="Y43" s="86" t="str">
        <f>IFERROR(INDEX(TQoL_Indexes!$B$9:$AK$58,MATCH($A$3,TQoL_Indexes!#REF!,0)+$A43,MATCH(Y$3,TQoL_Indexes!$B$8:$AK$8,0)),"")</f>
        <v/>
      </c>
      <c r="Z43" s="86" t="str">
        <f>IFERROR(INDEX(TQoL_Indexes!$B$9:$AK$58,MATCH($A$3,TQoL_Indexes!#REF!,0)+$A43,MATCH(Z$3,TQoL_Indexes!$B$8:$AK$8,0)),"")</f>
        <v/>
      </c>
      <c r="AA43" s="86" t="str">
        <f>IFERROR(INDEX(TQoL_Indexes!$B$9:$AK$58,MATCH($A$3,TQoL_Indexes!#REF!,0)+$A43,MATCH(AA$3,TQoL_Indexes!$B$8:$AK$8,0)),"")</f>
        <v/>
      </c>
      <c r="AB43" s="86" t="str">
        <f>IFERROR(INDEX(TQoL_Indexes!$B$9:$AK$58,MATCH($A$3,TQoL_Indexes!#REF!,0)+$A43,MATCH(AB$3,TQoL_Indexes!$B$8:$AK$8,0)),"")</f>
        <v/>
      </c>
      <c r="AC43" s="86" t="str">
        <f>IFERROR(INDEX(TQoL_Indexes!$B$9:$AK$58,MATCH($A$3,TQoL_Indexes!#REF!,0)+$A43,MATCH(AC$3,TQoL_Indexes!$B$8:$AK$8,0)),"")</f>
        <v/>
      </c>
      <c r="AD43" s="86" t="str">
        <f>IFERROR(INDEX(TQoL_Indexes!$B$9:$AK$58,MATCH($A$3,TQoL_Indexes!#REF!,0)+$A43,MATCH(AD$3,TQoL_Indexes!$B$8:$AK$8,0)),"")</f>
        <v/>
      </c>
      <c r="AE43" s="86" t="str">
        <f>IFERROR(INDEX(TQoL_Indexes!$B$9:$AK$58,MATCH($A$3,TQoL_Indexes!#REF!,0)+$A43,MATCH(AE$3,TQoL_Indexes!$B$8:$AK$8,0)),"")</f>
        <v/>
      </c>
      <c r="AF43" s="86" t="str">
        <f>IFERROR(INDEX(TQoL_Indexes!$B$9:$AK$58,MATCH($A$3,TQoL_Indexes!#REF!,0)+$A43,MATCH(AF$3,TQoL_Indexes!$B$8:$AK$8,0)),"")</f>
        <v/>
      </c>
      <c r="AG43" s="86" t="str">
        <f>IFERROR(INDEX(TQoL_Indexes!$B$9:$AK$58,MATCH($A$3,TQoL_Indexes!#REF!,0)+$A43,MATCH(AG$3,TQoL_Indexes!$B$8:$AK$8,0)),"")</f>
        <v/>
      </c>
      <c r="AH43" s="86" t="str">
        <f>IFERROR(INDEX(TQoL_Indexes!$B$9:$AK$58,MATCH($A$3,TQoL_Indexes!#REF!,0)+$A43,MATCH(AH$3,TQoL_Indexes!$B$8:$AK$8,0)),"")</f>
        <v/>
      </c>
      <c r="AI43" s="86" t="str">
        <f>IFERROR(INDEX(TQoL_Indexes!$B$9:$AK$58,MATCH($A$3,TQoL_Indexes!#REF!,0)+$A43,MATCH(AI$3,TQoL_Indexes!$B$8:$AK$8,0)),"")</f>
        <v/>
      </c>
      <c r="AJ43" s="86" t="str">
        <f>IFERROR(INDEX(TQoL_Indexes!$B$9:$AK$58,MATCH($A$3,TQoL_Indexes!#REF!,0)+$A43,MATCH(AJ$3,TQoL_Indexes!$B$8:$AK$8,0)),"")</f>
        <v/>
      </c>
      <c r="AK43" s="86" t="str">
        <f>IFERROR(INDEX(TQoL_Indexes!$B$9:$AK$58,MATCH($A$3,TQoL_Indexes!#REF!,0)+$A43,MATCH(AK$3,TQoL_Indexes!$B$8:$AK$8,0)),"")</f>
        <v/>
      </c>
      <c r="AL43" s="86" t="str">
        <f>IFERROR(INDEX(TQoL_Indexes!$B$9:$AK$58,MATCH($A$3,TQoL_Indexes!#REF!,0)+$A43,MATCH(AL$3,TQoL_Indexes!$B$8:$AK$8,0)),"")</f>
        <v/>
      </c>
      <c r="AM43" s="87" t="str">
        <f>IFERROR(INDEX(TQoL_Indexes!$B$9:$AK$58,MATCH($A$3,TQoL_Indexes!#REF!,0)+$A43,MATCH(AM$3,TQoL_Indexes!$B$8:$AK$8,0)),"")</f>
        <v/>
      </c>
    </row>
    <row r="44" spans="1:39">
      <c r="A44" s="58" t="str">
        <f>IFERROR(IF(A43+1&lt;COUNTIF(TQoL_Indexes!#REF!,Aux_Country!$A$3),A43+1,""),"")</f>
        <v/>
      </c>
      <c r="B44" s="121" t="str">
        <f>IFERROR(INDEX(TQoL_Indexes!$B$9:$AK$58,MATCH($A$3,TQoL_Indexes!#REF!,0)+$A44,MATCH(B$3,TQoL_Indexes!$B$8:$AK$8,0)),"")</f>
        <v/>
      </c>
      <c r="C44" s="116" t="str">
        <f>IFERROR(INDEX(TQoL_Indexes!$B$9:$AK$58,MATCH($A$3,TQoL_Indexes!#REF!,0)+$A44,MATCH(C$3,TQoL_Indexes!$B$8:$AK$8,0)),"")</f>
        <v/>
      </c>
      <c r="D44" s="122" t="str">
        <f>IFERROR(INDEX(TQoL_Indexes!$B$9:$AK$58,MATCH($A$3,TQoL_Indexes!#REF!,0)+$A44,MATCH(D$3,TQoL_Indexes!$B$8:$AK$8,0)),"")</f>
        <v/>
      </c>
      <c r="E44" s="86" t="str">
        <f>IFERROR(INDEX(TQoL_Indexes!$B$9:$AK$58,MATCH($A$3,TQoL_Indexes!#REF!,0)+$A44,MATCH(E$3,TQoL_Indexes!$B$8:$AK$8,0)),"")</f>
        <v/>
      </c>
      <c r="F44" s="86" t="str">
        <f>IFERROR(INDEX(TQoL_Indexes!$B$9:$AK$58,MATCH($A$3,TQoL_Indexes!#REF!,0)+$A44,MATCH(F$3,TQoL_Indexes!$B$8:$AK$8,0)),"")</f>
        <v/>
      </c>
      <c r="G44" s="86" t="str">
        <f>IFERROR(INDEX(TQoL_Indexes!$B$9:$AK$58,MATCH($A$3,TQoL_Indexes!#REF!,0)+$A44,MATCH(G$3,TQoL_Indexes!$B$8:$AK$8,0)),"")</f>
        <v/>
      </c>
      <c r="H44" s="86" t="str">
        <f>IFERROR(INDEX(TQoL_Indexes!$B$9:$AK$58,MATCH($A$3,TQoL_Indexes!#REF!,0)+$A44,MATCH(H$3,TQoL_Indexes!$B$8:$AK$8,0)),"")</f>
        <v/>
      </c>
      <c r="I44" s="86" t="str">
        <f>IFERROR(INDEX(TQoL_Indexes!$B$9:$AK$58,MATCH($A$3,TQoL_Indexes!#REF!,0)+$A44,MATCH(I$3,TQoL_Indexes!$B$8:$AK$8,0)),"")</f>
        <v/>
      </c>
      <c r="J44" s="86" t="str">
        <f>IFERROR(INDEX(TQoL_Indexes!$B$9:$AK$58,MATCH($A$3,TQoL_Indexes!#REF!,0)+$A44,MATCH(J$3,TQoL_Indexes!$B$8:$AK$8,0)),"")</f>
        <v/>
      </c>
      <c r="K44" s="86" t="str">
        <f>IFERROR(INDEX(TQoL_Indexes!$B$9:$AK$58,MATCH($A$3,TQoL_Indexes!#REF!,0)+$A44,MATCH(K$3,TQoL_Indexes!$B$8:$AK$8,0)),"")</f>
        <v/>
      </c>
      <c r="L44" s="86" t="str">
        <f>IFERROR(INDEX(TQoL_Indexes!$B$9:$AK$58,MATCH($A$3,TQoL_Indexes!#REF!,0)+$A44,MATCH(L$3,TQoL_Indexes!$B$8:$AK$8,0)),"")</f>
        <v/>
      </c>
      <c r="M44" s="86" t="str">
        <f>IFERROR(INDEX(TQoL_Indexes!$B$9:$AK$58,MATCH($A$3,TQoL_Indexes!#REF!,0)+$A44,MATCH(M$3,TQoL_Indexes!$B$8:$AK$8,0)),"")</f>
        <v/>
      </c>
      <c r="N44" s="86" t="str">
        <f>IFERROR(INDEX(TQoL_Indexes!$B$9:$AK$58,MATCH($A$3,TQoL_Indexes!#REF!,0)+$A44,MATCH(N$3,TQoL_Indexes!$B$8:$AK$8,0)),"")</f>
        <v/>
      </c>
      <c r="O44" s="86" t="str">
        <f>IFERROR(INDEX(TQoL_Indexes!$B$9:$AK$58,MATCH($A$3,TQoL_Indexes!#REF!,0)+$A44,MATCH(O$3,TQoL_Indexes!$B$8:$AK$8,0)),"")</f>
        <v/>
      </c>
      <c r="P44" s="86" t="str">
        <f>IFERROR(INDEX(TQoL_Indexes!$B$9:$AK$58,MATCH($A$3,TQoL_Indexes!#REF!,0)+$A44,MATCH(P$3,TQoL_Indexes!$B$8:$AK$8,0)),"")</f>
        <v/>
      </c>
      <c r="Q44" s="86" t="str">
        <f>IFERROR(INDEX(TQoL_Indexes!$B$9:$AK$58,MATCH($A$3,TQoL_Indexes!#REF!,0)+$A44,MATCH(Q$3,TQoL_Indexes!$B$8:$AK$8,0)),"")</f>
        <v/>
      </c>
      <c r="R44" s="86" t="str">
        <f>IFERROR(INDEX(TQoL_Indexes!$B$9:$AK$58,MATCH($A$3,TQoL_Indexes!#REF!,0)+$A44,MATCH(R$3,TQoL_Indexes!$B$8:$AK$8,0)),"")</f>
        <v/>
      </c>
      <c r="S44" s="86" t="str">
        <f>IFERROR(INDEX(TQoL_Indexes!$B$9:$AK$58,MATCH($A$3,TQoL_Indexes!#REF!,0)+$A44,MATCH(S$3,TQoL_Indexes!$B$8:$AK$8,0)),"")</f>
        <v/>
      </c>
      <c r="T44" s="86" t="str">
        <f>IFERROR(INDEX(TQoL_Indexes!$B$9:$AK$58,MATCH($A$3,TQoL_Indexes!#REF!,0)+$A44,MATCH(T$3,TQoL_Indexes!$B$8:$AK$8,0)),"")</f>
        <v/>
      </c>
      <c r="U44" s="86" t="str">
        <f>IFERROR(INDEX(TQoL_Indexes!$B$9:$AK$58,MATCH($A$3,TQoL_Indexes!#REF!,0)+$A44,MATCH(U$3,TQoL_Indexes!$B$8:$AK$8,0)),"")</f>
        <v/>
      </c>
      <c r="V44" s="86" t="str">
        <f>IFERROR(INDEX(TQoL_Indexes!$B$9:$AK$58,MATCH($A$3,TQoL_Indexes!#REF!,0)+$A44,MATCH(V$3,TQoL_Indexes!$B$8:$AK$8,0)),"")</f>
        <v/>
      </c>
      <c r="W44" s="86" t="str">
        <f>IFERROR(INDEX(TQoL_Indexes!$B$9:$AK$58,MATCH($A$3,TQoL_Indexes!#REF!,0)+$A44,MATCH(W$3,TQoL_Indexes!$B$8:$AK$8,0)),"")</f>
        <v/>
      </c>
      <c r="X44" s="86" t="str">
        <f>IFERROR(INDEX(TQoL_Indexes!$B$9:$AK$58,MATCH($A$3,TQoL_Indexes!#REF!,0)+$A44,MATCH(X$3,TQoL_Indexes!$B$8:$AK$8,0)),"")</f>
        <v/>
      </c>
      <c r="Y44" s="86" t="str">
        <f>IFERROR(INDEX(TQoL_Indexes!$B$9:$AK$58,MATCH($A$3,TQoL_Indexes!#REF!,0)+$A44,MATCH(Y$3,TQoL_Indexes!$B$8:$AK$8,0)),"")</f>
        <v/>
      </c>
      <c r="Z44" s="86" t="str">
        <f>IFERROR(INDEX(TQoL_Indexes!$B$9:$AK$58,MATCH($A$3,TQoL_Indexes!#REF!,0)+$A44,MATCH(Z$3,TQoL_Indexes!$B$8:$AK$8,0)),"")</f>
        <v/>
      </c>
      <c r="AA44" s="86" t="str">
        <f>IFERROR(INDEX(TQoL_Indexes!$B$9:$AK$58,MATCH($A$3,TQoL_Indexes!#REF!,0)+$A44,MATCH(AA$3,TQoL_Indexes!$B$8:$AK$8,0)),"")</f>
        <v/>
      </c>
      <c r="AB44" s="86" t="str">
        <f>IFERROR(INDEX(TQoL_Indexes!$B$9:$AK$58,MATCH($A$3,TQoL_Indexes!#REF!,0)+$A44,MATCH(AB$3,TQoL_Indexes!$B$8:$AK$8,0)),"")</f>
        <v/>
      </c>
      <c r="AC44" s="86" t="str">
        <f>IFERROR(INDEX(TQoL_Indexes!$B$9:$AK$58,MATCH($A$3,TQoL_Indexes!#REF!,0)+$A44,MATCH(AC$3,TQoL_Indexes!$B$8:$AK$8,0)),"")</f>
        <v/>
      </c>
      <c r="AD44" s="86" t="str">
        <f>IFERROR(INDEX(TQoL_Indexes!$B$9:$AK$58,MATCH($A$3,TQoL_Indexes!#REF!,0)+$A44,MATCH(AD$3,TQoL_Indexes!$B$8:$AK$8,0)),"")</f>
        <v/>
      </c>
      <c r="AE44" s="86" t="str">
        <f>IFERROR(INDEX(TQoL_Indexes!$B$9:$AK$58,MATCH($A$3,TQoL_Indexes!#REF!,0)+$A44,MATCH(AE$3,TQoL_Indexes!$B$8:$AK$8,0)),"")</f>
        <v/>
      </c>
      <c r="AF44" s="86" t="str">
        <f>IFERROR(INDEX(TQoL_Indexes!$B$9:$AK$58,MATCH($A$3,TQoL_Indexes!#REF!,0)+$A44,MATCH(AF$3,TQoL_Indexes!$B$8:$AK$8,0)),"")</f>
        <v/>
      </c>
      <c r="AG44" s="86" t="str">
        <f>IFERROR(INDEX(TQoL_Indexes!$B$9:$AK$58,MATCH($A$3,TQoL_Indexes!#REF!,0)+$A44,MATCH(AG$3,TQoL_Indexes!$B$8:$AK$8,0)),"")</f>
        <v/>
      </c>
      <c r="AH44" s="86" t="str">
        <f>IFERROR(INDEX(TQoL_Indexes!$B$9:$AK$58,MATCH($A$3,TQoL_Indexes!#REF!,0)+$A44,MATCH(AH$3,TQoL_Indexes!$B$8:$AK$8,0)),"")</f>
        <v/>
      </c>
      <c r="AI44" s="86" t="str">
        <f>IFERROR(INDEX(TQoL_Indexes!$B$9:$AK$58,MATCH($A$3,TQoL_Indexes!#REF!,0)+$A44,MATCH(AI$3,TQoL_Indexes!$B$8:$AK$8,0)),"")</f>
        <v/>
      </c>
      <c r="AJ44" s="86" t="str">
        <f>IFERROR(INDEX(TQoL_Indexes!$B$9:$AK$58,MATCH($A$3,TQoL_Indexes!#REF!,0)+$A44,MATCH(AJ$3,TQoL_Indexes!$B$8:$AK$8,0)),"")</f>
        <v/>
      </c>
      <c r="AK44" s="86" t="str">
        <f>IFERROR(INDEX(TQoL_Indexes!$B$9:$AK$58,MATCH($A$3,TQoL_Indexes!#REF!,0)+$A44,MATCH(AK$3,TQoL_Indexes!$B$8:$AK$8,0)),"")</f>
        <v/>
      </c>
      <c r="AL44" s="86" t="str">
        <f>IFERROR(INDEX(TQoL_Indexes!$B$9:$AK$58,MATCH($A$3,TQoL_Indexes!#REF!,0)+$A44,MATCH(AL$3,TQoL_Indexes!$B$8:$AK$8,0)),"")</f>
        <v/>
      </c>
      <c r="AM44" s="87" t="str">
        <f>IFERROR(INDEX(TQoL_Indexes!$B$9:$AK$58,MATCH($A$3,TQoL_Indexes!#REF!,0)+$A44,MATCH(AM$3,TQoL_Indexes!$B$8:$AK$8,0)),"")</f>
        <v/>
      </c>
    </row>
    <row r="45" spans="1:39">
      <c r="A45" s="58" t="str">
        <f>IFERROR(IF(A44+1&lt;COUNTIF(TQoL_Indexes!#REF!,Aux_Country!$A$3),A44+1,""),"")</f>
        <v/>
      </c>
      <c r="B45" s="121" t="str">
        <f>IFERROR(INDEX(TQoL_Indexes!$B$9:$AK$58,MATCH($A$3,TQoL_Indexes!#REF!,0)+$A45,MATCH(B$3,TQoL_Indexes!$B$8:$AK$8,0)),"")</f>
        <v/>
      </c>
      <c r="C45" s="116" t="str">
        <f>IFERROR(INDEX(TQoL_Indexes!$B$9:$AK$58,MATCH($A$3,TQoL_Indexes!#REF!,0)+$A45,MATCH(C$3,TQoL_Indexes!$B$8:$AK$8,0)),"")</f>
        <v/>
      </c>
      <c r="D45" s="122" t="str">
        <f>IFERROR(INDEX(TQoL_Indexes!$B$9:$AK$58,MATCH($A$3,TQoL_Indexes!#REF!,0)+$A45,MATCH(D$3,TQoL_Indexes!$B$8:$AK$8,0)),"")</f>
        <v/>
      </c>
      <c r="E45" s="86" t="str">
        <f>IFERROR(INDEX(TQoL_Indexes!$B$9:$AK$58,MATCH($A$3,TQoL_Indexes!#REF!,0)+$A45,MATCH(E$3,TQoL_Indexes!$B$8:$AK$8,0)),"")</f>
        <v/>
      </c>
      <c r="F45" s="86" t="str">
        <f>IFERROR(INDEX(TQoL_Indexes!$B$9:$AK$58,MATCH($A$3,TQoL_Indexes!#REF!,0)+$A45,MATCH(F$3,TQoL_Indexes!$B$8:$AK$8,0)),"")</f>
        <v/>
      </c>
      <c r="G45" s="86" t="str">
        <f>IFERROR(INDEX(TQoL_Indexes!$B$9:$AK$58,MATCH($A$3,TQoL_Indexes!#REF!,0)+$A45,MATCH(G$3,TQoL_Indexes!$B$8:$AK$8,0)),"")</f>
        <v/>
      </c>
      <c r="H45" s="86" t="str">
        <f>IFERROR(INDEX(TQoL_Indexes!$B$9:$AK$58,MATCH($A$3,TQoL_Indexes!#REF!,0)+$A45,MATCH(H$3,TQoL_Indexes!$B$8:$AK$8,0)),"")</f>
        <v/>
      </c>
      <c r="I45" s="86" t="str">
        <f>IFERROR(INDEX(TQoL_Indexes!$B$9:$AK$58,MATCH($A$3,TQoL_Indexes!#REF!,0)+$A45,MATCH(I$3,TQoL_Indexes!$B$8:$AK$8,0)),"")</f>
        <v/>
      </c>
      <c r="J45" s="86" t="str">
        <f>IFERROR(INDEX(TQoL_Indexes!$B$9:$AK$58,MATCH($A$3,TQoL_Indexes!#REF!,0)+$A45,MATCH(J$3,TQoL_Indexes!$B$8:$AK$8,0)),"")</f>
        <v/>
      </c>
      <c r="K45" s="86" t="str">
        <f>IFERROR(INDEX(TQoL_Indexes!$B$9:$AK$58,MATCH($A$3,TQoL_Indexes!#REF!,0)+$A45,MATCH(K$3,TQoL_Indexes!$B$8:$AK$8,0)),"")</f>
        <v/>
      </c>
      <c r="L45" s="86" t="str">
        <f>IFERROR(INDEX(TQoL_Indexes!$B$9:$AK$58,MATCH($A$3,TQoL_Indexes!#REF!,0)+$A45,MATCH(L$3,TQoL_Indexes!$B$8:$AK$8,0)),"")</f>
        <v/>
      </c>
      <c r="M45" s="86" t="str">
        <f>IFERROR(INDEX(TQoL_Indexes!$B$9:$AK$58,MATCH($A$3,TQoL_Indexes!#REF!,0)+$A45,MATCH(M$3,TQoL_Indexes!$B$8:$AK$8,0)),"")</f>
        <v/>
      </c>
      <c r="N45" s="86" t="str">
        <f>IFERROR(INDEX(TQoL_Indexes!$B$9:$AK$58,MATCH($A$3,TQoL_Indexes!#REF!,0)+$A45,MATCH(N$3,TQoL_Indexes!$B$8:$AK$8,0)),"")</f>
        <v/>
      </c>
      <c r="O45" s="86" t="str">
        <f>IFERROR(INDEX(TQoL_Indexes!$B$9:$AK$58,MATCH($A$3,TQoL_Indexes!#REF!,0)+$A45,MATCH(O$3,TQoL_Indexes!$B$8:$AK$8,0)),"")</f>
        <v/>
      </c>
      <c r="P45" s="86" t="str">
        <f>IFERROR(INDEX(TQoL_Indexes!$B$9:$AK$58,MATCH($A$3,TQoL_Indexes!#REF!,0)+$A45,MATCH(P$3,TQoL_Indexes!$B$8:$AK$8,0)),"")</f>
        <v/>
      </c>
      <c r="Q45" s="86" t="str">
        <f>IFERROR(INDEX(TQoL_Indexes!$B$9:$AK$58,MATCH($A$3,TQoL_Indexes!#REF!,0)+$A45,MATCH(Q$3,TQoL_Indexes!$B$8:$AK$8,0)),"")</f>
        <v/>
      </c>
      <c r="R45" s="86" t="str">
        <f>IFERROR(INDEX(TQoL_Indexes!$B$9:$AK$58,MATCH($A$3,TQoL_Indexes!#REF!,0)+$A45,MATCH(R$3,TQoL_Indexes!$B$8:$AK$8,0)),"")</f>
        <v/>
      </c>
      <c r="S45" s="86" t="str">
        <f>IFERROR(INDEX(TQoL_Indexes!$B$9:$AK$58,MATCH($A$3,TQoL_Indexes!#REF!,0)+$A45,MATCH(S$3,TQoL_Indexes!$B$8:$AK$8,0)),"")</f>
        <v/>
      </c>
      <c r="T45" s="86" t="str">
        <f>IFERROR(INDEX(TQoL_Indexes!$B$9:$AK$58,MATCH($A$3,TQoL_Indexes!#REF!,0)+$A45,MATCH(T$3,TQoL_Indexes!$B$8:$AK$8,0)),"")</f>
        <v/>
      </c>
      <c r="U45" s="86" t="str">
        <f>IFERROR(INDEX(TQoL_Indexes!$B$9:$AK$58,MATCH($A$3,TQoL_Indexes!#REF!,0)+$A45,MATCH(U$3,TQoL_Indexes!$B$8:$AK$8,0)),"")</f>
        <v/>
      </c>
      <c r="V45" s="86" t="str">
        <f>IFERROR(INDEX(TQoL_Indexes!$B$9:$AK$58,MATCH($A$3,TQoL_Indexes!#REF!,0)+$A45,MATCH(V$3,TQoL_Indexes!$B$8:$AK$8,0)),"")</f>
        <v/>
      </c>
      <c r="W45" s="86" t="str">
        <f>IFERROR(INDEX(TQoL_Indexes!$B$9:$AK$58,MATCH($A$3,TQoL_Indexes!#REF!,0)+$A45,MATCH(W$3,TQoL_Indexes!$B$8:$AK$8,0)),"")</f>
        <v/>
      </c>
      <c r="X45" s="86" t="str">
        <f>IFERROR(INDEX(TQoL_Indexes!$B$9:$AK$58,MATCH($A$3,TQoL_Indexes!#REF!,0)+$A45,MATCH(X$3,TQoL_Indexes!$B$8:$AK$8,0)),"")</f>
        <v/>
      </c>
      <c r="Y45" s="86" t="str">
        <f>IFERROR(INDEX(TQoL_Indexes!$B$9:$AK$58,MATCH($A$3,TQoL_Indexes!#REF!,0)+$A45,MATCH(Y$3,TQoL_Indexes!$B$8:$AK$8,0)),"")</f>
        <v/>
      </c>
      <c r="Z45" s="86" t="str">
        <f>IFERROR(INDEX(TQoL_Indexes!$B$9:$AK$58,MATCH($A$3,TQoL_Indexes!#REF!,0)+$A45,MATCH(Z$3,TQoL_Indexes!$B$8:$AK$8,0)),"")</f>
        <v/>
      </c>
      <c r="AA45" s="86" t="str">
        <f>IFERROR(INDEX(TQoL_Indexes!$B$9:$AK$58,MATCH($A$3,TQoL_Indexes!#REF!,0)+$A45,MATCH(AA$3,TQoL_Indexes!$B$8:$AK$8,0)),"")</f>
        <v/>
      </c>
      <c r="AB45" s="86" t="str">
        <f>IFERROR(INDEX(TQoL_Indexes!$B$9:$AK$58,MATCH($A$3,TQoL_Indexes!#REF!,0)+$A45,MATCH(AB$3,TQoL_Indexes!$B$8:$AK$8,0)),"")</f>
        <v/>
      </c>
      <c r="AC45" s="86" t="str">
        <f>IFERROR(INDEX(TQoL_Indexes!$B$9:$AK$58,MATCH($A$3,TQoL_Indexes!#REF!,0)+$A45,MATCH(AC$3,TQoL_Indexes!$B$8:$AK$8,0)),"")</f>
        <v/>
      </c>
      <c r="AD45" s="86" t="str">
        <f>IFERROR(INDEX(TQoL_Indexes!$B$9:$AK$58,MATCH($A$3,TQoL_Indexes!#REF!,0)+$A45,MATCH(AD$3,TQoL_Indexes!$B$8:$AK$8,0)),"")</f>
        <v/>
      </c>
      <c r="AE45" s="86" t="str">
        <f>IFERROR(INDEX(TQoL_Indexes!$B$9:$AK$58,MATCH($A$3,TQoL_Indexes!#REF!,0)+$A45,MATCH(AE$3,TQoL_Indexes!$B$8:$AK$8,0)),"")</f>
        <v/>
      </c>
      <c r="AF45" s="86" t="str">
        <f>IFERROR(INDEX(TQoL_Indexes!$B$9:$AK$58,MATCH($A$3,TQoL_Indexes!#REF!,0)+$A45,MATCH(AF$3,TQoL_Indexes!$B$8:$AK$8,0)),"")</f>
        <v/>
      </c>
      <c r="AG45" s="86" t="str">
        <f>IFERROR(INDEX(TQoL_Indexes!$B$9:$AK$58,MATCH($A$3,TQoL_Indexes!#REF!,0)+$A45,MATCH(AG$3,TQoL_Indexes!$B$8:$AK$8,0)),"")</f>
        <v/>
      </c>
      <c r="AH45" s="86" t="str">
        <f>IFERROR(INDEX(TQoL_Indexes!$B$9:$AK$58,MATCH($A$3,TQoL_Indexes!#REF!,0)+$A45,MATCH(AH$3,TQoL_Indexes!$B$8:$AK$8,0)),"")</f>
        <v/>
      </c>
      <c r="AI45" s="86" t="str">
        <f>IFERROR(INDEX(TQoL_Indexes!$B$9:$AK$58,MATCH($A$3,TQoL_Indexes!#REF!,0)+$A45,MATCH(AI$3,TQoL_Indexes!$B$8:$AK$8,0)),"")</f>
        <v/>
      </c>
      <c r="AJ45" s="86" t="str">
        <f>IFERROR(INDEX(TQoL_Indexes!$B$9:$AK$58,MATCH($A$3,TQoL_Indexes!#REF!,0)+$A45,MATCH(AJ$3,TQoL_Indexes!$B$8:$AK$8,0)),"")</f>
        <v/>
      </c>
      <c r="AK45" s="86" t="str">
        <f>IFERROR(INDEX(TQoL_Indexes!$B$9:$AK$58,MATCH($A$3,TQoL_Indexes!#REF!,0)+$A45,MATCH(AK$3,TQoL_Indexes!$B$8:$AK$8,0)),"")</f>
        <v/>
      </c>
      <c r="AL45" s="86" t="str">
        <f>IFERROR(INDEX(TQoL_Indexes!$B$9:$AK$58,MATCH($A$3,TQoL_Indexes!#REF!,0)+$A45,MATCH(AL$3,TQoL_Indexes!$B$8:$AK$8,0)),"")</f>
        <v/>
      </c>
      <c r="AM45" s="87" t="str">
        <f>IFERROR(INDEX(TQoL_Indexes!$B$9:$AK$58,MATCH($A$3,TQoL_Indexes!#REF!,0)+$A45,MATCH(AM$3,TQoL_Indexes!$B$8:$AK$8,0)),"")</f>
        <v/>
      </c>
    </row>
    <row r="46" spans="1:39">
      <c r="A46" s="58" t="str">
        <f>IFERROR(IF(A45+1&lt;COUNTIF(TQoL_Indexes!#REF!,Aux_Country!$A$3),A45+1,""),"")</f>
        <v/>
      </c>
      <c r="B46" s="121" t="str">
        <f>IFERROR(INDEX(TQoL_Indexes!$B$9:$AK$58,MATCH($A$3,TQoL_Indexes!#REF!,0)+$A46,MATCH(B$3,TQoL_Indexes!$B$8:$AK$8,0)),"")</f>
        <v/>
      </c>
      <c r="C46" s="116" t="str">
        <f>IFERROR(INDEX(TQoL_Indexes!$B$9:$AK$58,MATCH($A$3,TQoL_Indexes!#REF!,0)+$A46,MATCH(C$3,TQoL_Indexes!$B$8:$AK$8,0)),"")</f>
        <v/>
      </c>
      <c r="D46" s="122" t="str">
        <f>IFERROR(INDEX(TQoL_Indexes!$B$9:$AK$58,MATCH($A$3,TQoL_Indexes!#REF!,0)+$A46,MATCH(D$3,TQoL_Indexes!$B$8:$AK$8,0)),"")</f>
        <v/>
      </c>
      <c r="E46" s="86" t="str">
        <f>IFERROR(INDEX(TQoL_Indexes!$B$9:$AK$58,MATCH($A$3,TQoL_Indexes!#REF!,0)+$A46,MATCH(E$3,TQoL_Indexes!$B$8:$AK$8,0)),"")</f>
        <v/>
      </c>
      <c r="F46" s="86" t="str">
        <f>IFERROR(INDEX(TQoL_Indexes!$B$9:$AK$58,MATCH($A$3,TQoL_Indexes!#REF!,0)+$A46,MATCH(F$3,TQoL_Indexes!$B$8:$AK$8,0)),"")</f>
        <v/>
      </c>
      <c r="G46" s="86" t="str">
        <f>IFERROR(INDEX(TQoL_Indexes!$B$9:$AK$58,MATCH($A$3,TQoL_Indexes!#REF!,0)+$A46,MATCH(G$3,TQoL_Indexes!$B$8:$AK$8,0)),"")</f>
        <v/>
      </c>
      <c r="H46" s="86" t="str">
        <f>IFERROR(INDEX(TQoL_Indexes!$B$9:$AK$58,MATCH($A$3,TQoL_Indexes!#REF!,0)+$A46,MATCH(H$3,TQoL_Indexes!$B$8:$AK$8,0)),"")</f>
        <v/>
      </c>
      <c r="I46" s="86" t="str">
        <f>IFERROR(INDEX(TQoL_Indexes!$B$9:$AK$58,MATCH($A$3,TQoL_Indexes!#REF!,0)+$A46,MATCH(I$3,TQoL_Indexes!$B$8:$AK$8,0)),"")</f>
        <v/>
      </c>
      <c r="J46" s="86" t="str">
        <f>IFERROR(INDEX(TQoL_Indexes!$B$9:$AK$58,MATCH($A$3,TQoL_Indexes!#REF!,0)+$A46,MATCH(J$3,TQoL_Indexes!$B$8:$AK$8,0)),"")</f>
        <v/>
      </c>
      <c r="K46" s="86" t="str">
        <f>IFERROR(INDEX(TQoL_Indexes!$B$9:$AK$58,MATCH($A$3,TQoL_Indexes!#REF!,0)+$A46,MATCH(K$3,TQoL_Indexes!$B$8:$AK$8,0)),"")</f>
        <v/>
      </c>
      <c r="L46" s="86" t="str">
        <f>IFERROR(INDEX(TQoL_Indexes!$B$9:$AK$58,MATCH($A$3,TQoL_Indexes!#REF!,0)+$A46,MATCH(L$3,TQoL_Indexes!$B$8:$AK$8,0)),"")</f>
        <v/>
      </c>
      <c r="M46" s="86" t="str">
        <f>IFERROR(INDEX(TQoL_Indexes!$B$9:$AK$58,MATCH($A$3,TQoL_Indexes!#REF!,0)+$A46,MATCH(M$3,TQoL_Indexes!$B$8:$AK$8,0)),"")</f>
        <v/>
      </c>
      <c r="N46" s="86" t="str">
        <f>IFERROR(INDEX(TQoL_Indexes!$B$9:$AK$58,MATCH($A$3,TQoL_Indexes!#REF!,0)+$A46,MATCH(N$3,TQoL_Indexes!$B$8:$AK$8,0)),"")</f>
        <v/>
      </c>
      <c r="O46" s="86" t="str">
        <f>IFERROR(INDEX(TQoL_Indexes!$B$9:$AK$58,MATCH($A$3,TQoL_Indexes!#REF!,0)+$A46,MATCH(O$3,TQoL_Indexes!$B$8:$AK$8,0)),"")</f>
        <v/>
      </c>
      <c r="P46" s="86" t="str">
        <f>IFERROR(INDEX(TQoL_Indexes!$B$9:$AK$58,MATCH($A$3,TQoL_Indexes!#REF!,0)+$A46,MATCH(P$3,TQoL_Indexes!$B$8:$AK$8,0)),"")</f>
        <v/>
      </c>
      <c r="Q46" s="86" t="str">
        <f>IFERROR(INDEX(TQoL_Indexes!$B$9:$AK$58,MATCH($A$3,TQoL_Indexes!#REF!,0)+$A46,MATCH(Q$3,TQoL_Indexes!$B$8:$AK$8,0)),"")</f>
        <v/>
      </c>
      <c r="R46" s="86" t="str">
        <f>IFERROR(INDEX(TQoL_Indexes!$B$9:$AK$58,MATCH($A$3,TQoL_Indexes!#REF!,0)+$A46,MATCH(R$3,TQoL_Indexes!$B$8:$AK$8,0)),"")</f>
        <v/>
      </c>
      <c r="S46" s="86" t="str">
        <f>IFERROR(INDEX(TQoL_Indexes!$B$9:$AK$58,MATCH($A$3,TQoL_Indexes!#REF!,0)+$A46,MATCH(S$3,TQoL_Indexes!$B$8:$AK$8,0)),"")</f>
        <v/>
      </c>
      <c r="T46" s="86" t="str">
        <f>IFERROR(INDEX(TQoL_Indexes!$B$9:$AK$58,MATCH($A$3,TQoL_Indexes!#REF!,0)+$A46,MATCH(T$3,TQoL_Indexes!$B$8:$AK$8,0)),"")</f>
        <v/>
      </c>
      <c r="U46" s="86" t="str">
        <f>IFERROR(INDEX(TQoL_Indexes!$B$9:$AK$58,MATCH($A$3,TQoL_Indexes!#REF!,0)+$A46,MATCH(U$3,TQoL_Indexes!$B$8:$AK$8,0)),"")</f>
        <v/>
      </c>
      <c r="V46" s="86" t="str">
        <f>IFERROR(INDEX(TQoL_Indexes!$B$9:$AK$58,MATCH($A$3,TQoL_Indexes!#REF!,0)+$A46,MATCH(V$3,TQoL_Indexes!$B$8:$AK$8,0)),"")</f>
        <v/>
      </c>
      <c r="W46" s="86" t="str">
        <f>IFERROR(INDEX(TQoL_Indexes!$B$9:$AK$58,MATCH($A$3,TQoL_Indexes!#REF!,0)+$A46,MATCH(W$3,TQoL_Indexes!$B$8:$AK$8,0)),"")</f>
        <v/>
      </c>
      <c r="X46" s="86" t="str">
        <f>IFERROR(INDEX(TQoL_Indexes!$B$9:$AK$58,MATCH($A$3,TQoL_Indexes!#REF!,0)+$A46,MATCH(X$3,TQoL_Indexes!$B$8:$AK$8,0)),"")</f>
        <v/>
      </c>
      <c r="Y46" s="86" t="str">
        <f>IFERROR(INDEX(TQoL_Indexes!$B$9:$AK$58,MATCH($A$3,TQoL_Indexes!#REF!,0)+$A46,MATCH(Y$3,TQoL_Indexes!$B$8:$AK$8,0)),"")</f>
        <v/>
      </c>
      <c r="Z46" s="86" t="str">
        <f>IFERROR(INDEX(TQoL_Indexes!$B$9:$AK$58,MATCH($A$3,TQoL_Indexes!#REF!,0)+$A46,MATCH(Z$3,TQoL_Indexes!$B$8:$AK$8,0)),"")</f>
        <v/>
      </c>
      <c r="AA46" s="86" t="str">
        <f>IFERROR(INDEX(TQoL_Indexes!$B$9:$AK$58,MATCH($A$3,TQoL_Indexes!#REF!,0)+$A46,MATCH(AA$3,TQoL_Indexes!$B$8:$AK$8,0)),"")</f>
        <v/>
      </c>
      <c r="AB46" s="86" t="str">
        <f>IFERROR(INDEX(TQoL_Indexes!$B$9:$AK$58,MATCH($A$3,TQoL_Indexes!#REF!,0)+$A46,MATCH(AB$3,TQoL_Indexes!$B$8:$AK$8,0)),"")</f>
        <v/>
      </c>
      <c r="AC46" s="86" t="str">
        <f>IFERROR(INDEX(TQoL_Indexes!$B$9:$AK$58,MATCH($A$3,TQoL_Indexes!#REF!,0)+$A46,MATCH(AC$3,TQoL_Indexes!$B$8:$AK$8,0)),"")</f>
        <v/>
      </c>
      <c r="AD46" s="86" t="str">
        <f>IFERROR(INDEX(TQoL_Indexes!$B$9:$AK$58,MATCH($A$3,TQoL_Indexes!#REF!,0)+$A46,MATCH(AD$3,TQoL_Indexes!$B$8:$AK$8,0)),"")</f>
        <v/>
      </c>
      <c r="AE46" s="86" t="str">
        <f>IFERROR(INDEX(TQoL_Indexes!$B$9:$AK$58,MATCH($A$3,TQoL_Indexes!#REF!,0)+$A46,MATCH(AE$3,TQoL_Indexes!$B$8:$AK$8,0)),"")</f>
        <v/>
      </c>
      <c r="AF46" s="86" t="str">
        <f>IFERROR(INDEX(TQoL_Indexes!$B$9:$AK$58,MATCH($A$3,TQoL_Indexes!#REF!,0)+$A46,MATCH(AF$3,TQoL_Indexes!$B$8:$AK$8,0)),"")</f>
        <v/>
      </c>
      <c r="AG46" s="86" t="str">
        <f>IFERROR(INDEX(TQoL_Indexes!$B$9:$AK$58,MATCH($A$3,TQoL_Indexes!#REF!,0)+$A46,MATCH(AG$3,TQoL_Indexes!$B$8:$AK$8,0)),"")</f>
        <v/>
      </c>
      <c r="AH46" s="86" t="str">
        <f>IFERROR(INDEX(TQoL_Indexes!$B$9:$AK$58,MATCH($A$3,TQoL_Indexes!#REF!,0)+$A46,MATCH(AH$3,TQoL_Indexes!$B$8:$AK$8,0)),"")</f>
        <v/>
      </c>
      <c r="AI46" s="86" t="str">
        <f>IFERROR(INDEX(TQoL_Indexes!$B$9:$AK$58,MATCH($A$3,TQoL_Indexes!#REF!,0)+$A46,MATCH(AI$3,TQoL_Indexes!$B$8:$AK$8,0)),"")</f>
        <v/>
      </c>
      <c r="AJ46" s="86" t="str">
        <f>IFERROR(INDEX(TQoL_Indexes!$B$9:$AK$58,MATCH($A$3,TQoL_Indexes!#REF!,0)+$A46,MATCH(AJ$3,TQoL_Indexes!$B$8:$AK$8,0)),"")</f>
        <v/>
      </c>
      <c r="AK46" s="86" t="str">
        <f>IFERROR(INDEX(TQoL_Indexes!$B$9:$AK$58,MATCH($A$3,TQoL_Indexes!#REF!,0)+$A46,MATCH(AK$3,TQoL_Indexes!$B$8:$AK$8,0)),"")</f>
        <v/>
      </c>
      <c r="AL46" s="86" t="str">
        <f>IFERROR(INDEX(TQoL_Indexes!$B$9:$AK$58,MATCH($A$3,TQoL_Indexes!#REF!,0)+$A46,MATCH(AL$3,TQoL_Indexes!$B$8:$AK$8,0)),"")</f>
        <v/>
      </c>
      <c r="AM46" s="87" t="str">
        <f>IFERROR(INDEX(TQoL_Indexes!$B$9:$AK$58,MATCH($A$3,TQoL_Indexes!#REF!,0)+$A46,MATCH(AM$3,TQoL_Indexes!$B$8:$AK$8,0)),"")</f>
        <v/>
      </c>
    </row>
    <row r="47" spans="1:39">
      <c r="A47" s="58" t="str">
        <f>IFERROR(IF(A46+1&lt;COUNTIF(TQoL_Indexes!#REF!,Aux_Country!$A$3),A46+1,""),"")</f>
        <v/>
      </c>
      <c r="B47" s="121" t="str">
        <f>IFERROR(INDEX(TQoL_Indexes!$B$9:$AK$58,MATCH($A$3,TQoL_Indexes!#REF!,0)+$A47,MATCH(B$3,TQoL_Indexes!$B$8:$AK$8,0)),"")</f>
        <v/>
      </c>
      <c r="C47" s="116" t="str">
        <f>IFERROR(INDEX(TQoL_Indexes!$B$9:$AK$58,MATCH($A$3,TQoL_Indexes!#REF!,0)+$A47,MATCH(C$3,TQoL_Indexes!$B$8:$AK$8,0)),"")</f>
        <v/>
      </c>
      <c r="D47" s="122" t="str">
        <f>IFERROR(INDEX(TQoL_Indexes!$B$9:$AK$58,MATCH($A$3,TQoL_Indexes!#REF!,0)+$A47,MATCH(D$3,TQoL_Indexes!$B$8:$AK$8,0)),"")</f>
        <v/>
      </c>
      <c r="E47" s="86" t="str">
        <f>IFERROR(INDEX(TQoL_Indexes!$B$9:$AK$58,MATCH($A$3,TQoL_Indexes!#REF!,0)+$A47,MATCH(E$3,TQoL_Indexes!$B$8:$AK$8,0)),"")</f>
        <v/>
      </c>
      <c r="F47" s="86" t="str">
        <f>IFERROR(INDEX(TQoL_Indexes!$B$9:$AK$58,MATCH($A$3,TQoL_Indexes!#REF!,0)+$A47,MATCH(F$3,TQoL_Indexes!$B$8:$AK$8,0)),"")</f>
        <v/>
      </c>
      <c r="G47" s="86" t="str">
        <f>IFERROR(INDEX(TQoL_Indexes!$B$9:$AK$58,MATCH($A$3,TQoL_Indexes!#REF!,0)+$A47,MATCH(G$3,TQoL_Indexes!$B$8:$AK$8,0)),"")</f>
        <v/>
      </c>
      <c r="H47" s="86" t="str">
        <f>IFERROR(INDEX(TQoL_Indexes!$B$9:$AK$58,MATCH($A$3,TQoL_Indexes!#REF!,0)+$A47,MATCH(H$3,TQoL_Indexes!$B$8:$AK$8,0)),"")</f>
        <v/>
      </c>
      <c r="I47" s="86" t="str">
        <f>IFERROR(INDEX(TQoL_Indexes!$B$9:$AK$58,MATCH($A$3,TQoL_Indexes!#REF!,0)+$A47,MATCH(I$3,TQoL_Indexes!$B$8:$AK$8,0)),"")</f>
        <v/>
      </c>
      <c r="J47" s="86" t="str">
        <f>IFERROR(INDEX(TQoL_Indexes!$B$9:$AK$58,MATCH($A$3,TQoL_Indexes!#REF!,0)+$A47,MATCH(J$3,TQoL_Indexes!$B$8:$AK$8,0)),"")</f>
        <v/>
      </c>
      <c r="K47" s="86" t="str">
        <f>IFERROR(INDEX(TQoL_Indexes!$B$9:$AK$58,MATCH($A$3,TQoL_Indexes!#REF!,0)+$A47,MATCH(K$3,TQoL_Indexes!$B$8:$AK$8,0)),"")</f>
        <v/>
      </c>
      <c r="L47" s="86" t="str">
        <f>IFERROR(INDEX(TQoL_Indexes!$B$9:$AK$58,MATCH($A$3,TQoL_Indexes!#REF!,0)+$A47,MATCH(L$3,TQoL_Indexes!$B$8:$AK$8,0)),"")</f>
        <v/>
      </c>
      <c r="M47" s="86" t="str">
        <f>IFERROR(INDEX(TQoL_Indexes!$B$9:$AK$58,MATCH($A$3,TQoL_Indexes!#REF!,0)+$A47,MATCH(M$3,TQoL_Indexes!$B$8:$AK$8,0)),"")</f>
        <v/>
      </c>
      <c r="N47" s="86" t="str">
        <f>IFERROR(INDEX(TQoL_Indexes!$B$9:$AK$58,MATCH($A$3,TQoL_Indexes!#REF!,0)+$A47,MATCH(N$3,TQoL_Indexes!$B$8:$AK$8,0)),"")</f>
        <v/>
      </c>
      <c r="O47" s="86" t="str">
        <f>IFERROR(INDEX(TQoL_Indexes!$B$9:$AK$58,MATCH($A$3,TQoL_Indexes!#REF!,0)+$A47,MATCH(O$3,TQoL_Indexes!$B$8:$AK$8,0)),"")</f>
        <v/>
      </c>
      <c r="P47" s="86" t="str">
        <f>IFERROR(INDEX(TQoL_Indexes!$B$9:$AK$58,MATCH($A$3,TQoL_Indexes!#REF!,0)+$A47,MATCH(P$3,TQoL_Indexes!$B$8:$AK$8,0)),"")</f>
        <v/>
      </c>
      <c r="Q47" s="86" t="str">
        <f>IFERROR(INDEX(TQoL_Indexes!$B$9:$AK$58,MATCH($A$3,TQoL_Indexes!#REF!,0)+$A47,MATCH(Q$3,TQoL_Indexes!$B$8:$AK$8,0)),"")</f>
        <v/>
      </c>
      <c r="R47" s="86" t="str">
        <f>IFERROR(INDEX(TQoL_Indexes!$B$9:$AK$58,MATCH($A$3,TQoL_Indexes!#REF!,0)+$A47,MATCH(R$3,TQoL_Indexes!$B$8:$AK$8,0)),"")</f>
        <v/>
      </c>
      <c r="S47" s="86" t="str">
        <f>IFERROR(INDEX(TQoL_Indexes!$B$9:$AK$58,MATCH($A$3,TQoL_Indexes!#REF!,0)+$A47,MATCH(S$3,TQoL_Indexes!$B$8:$AK$8,0)),"")</f>
        <v/>
      </c>
      <c r="T47" s="86" t="str">
        <f>IFERROR(INDEX(TQoL_Indexes!$B$9:$AK$58,MATCH($A$3,TQoL_Indexes!#REF!,0)+$A47,MATCH(T$3,TQoL_Indexes!$B$8:$AK$8,0)),"")</f>
        <v/>
      </c>
      <c r="U47" s="86" t="str">
        <f>IFERROR(INDEX(TQoL_Indexes!$B$9:$AK$58,MATCH($A$3,TQoL_Indexes!#REF!,0)+$A47,MATCH(U$3,TQoL_Indexes!$B$8:$AK$8,0)),"")</f>
        <v/>
      </c>
      <c r="V47" s="86" t="str">
        <f>IFERROR(INDEX(TQoL_Indexes!$B$9:$AK$58,MATCH($A$3,TQoL_Indexes!#REF!,0)+$A47,MATCH(V$3,TQoL_Indexes!$B$8:$AK$8,0)),"")</f>
        <v/>
      </c>
      <c r="W47" s="86" t="str">
        <f>IFERROR(INDEX(TQoL_Indexes!$B$9:$AK$58,MATCH($A$3,TQoL_Indexes!#REF!,0)+$A47,MATCH(W$3,TQoL_Indexes!$B$8:$AK$8,0)),"")</f>
        <v/>
      </c>
      <c r="X47" s="86" t="str">
        <f>IFERROR(INDEX(TQoL_Indexes!$B$9:$AK$58,MATCH($A$3,TQoL_Indexes!#REF!,0)+$A47,MATCH(X$3,TQoL_Indexes!$B$8:$AK$8,0)),"")</f>
        <v/>
      </c>
      <c r="Y47" s="86" t="str">
        <f>IFERROR(INDEX(TQoL_Indexes!$B$9:$AK$58,MATCH($A$3,TQoL_Indexes!#REF!,0)+$A47,MATCH(Y$3,TQoL_Indexes!$B$8:$AK$8,0)),"")</f>
        <v/>
      </c>
      <c r="Z47" s="86" t="str">
        <f>IFERROR(INDEX(TQoL_Indexes!$B$9:$AK$58,MATCH($A$3,TQoL_Indexes!#REF!,0)+$A47,MATCH(Z$3,TQoL_Indexes!$B$8:$AK$8,0)),"")</f>
        <v/>
      </c>
      <c r="AA47" s="86" t="str">
        <f>IFERROR(INDEX(TQoL_Indexes!$B$9:$AK$58,MATCH($A$3,TQoL_Indexes!#REF!,0)+$A47,MATCH(AA$3,TQoL_Indexes!$B$8:$AK$8,0)),"")</f>
        <v/>
      </c>
      <c r="AB47" s="86" t="str">
        <f>IFERROR(INDEX(TQoL_Indexes!$B$9:$AK$58,MATCH($A$3,TQoL_Indexes!#REF!,0)+$A47,MATCH(AB$3,TQoL_Indexes!$B$8:$AK$8,0)),"")</f>
        <v/>
      </c>
      <c r="AC47" s="86" t="str">
        <f>IFERROR(INDEX(TQoL_Indexes!$B$9:$AK$58,MATCH($A$3,TQoL_Indexes!#REF!,0)+$A47,MATCH(AC$3,TQoL_Indexes!$B$8:$AK$8,0)),"")</f>
        <v/>
      </c>
      <c r="AD47" s="86" t="str">
        <f>IFERROR(INDEX(TQoL_Indexes!$B$9:$AK$58,MATCH($A$3,TQoL_Indexes!#REF!,0)+$A47,MATCH(AD$3,TQoL_Indexes!$B$8:$AK$8,0)),"")</f>
        <v/>
      </c>
      <c r="AE47" s="86" t="str">
        <f>IFERROR(INDEX(TQoL_Indexes!$B$9:$AK$58,MATCH($A$3,TQoL_Indexes!#REF!,0)+$A47,MATCH(AE$3,TQoL_Indexes!$B$8:$AK$8,0)),"")</f>
        <v/>
      </c>
      <c r="AF47" s="86" t="str">
        <f>IFERROR(INDEX(TQoL_Indexes!$B$9:$AK$58,MATCH($A$3,TQoL_Indexes!#REF!,0)+$A47,MATCH(AF$3,TQoL_Indexes!$B$8:$AK$8,0)),"")</f>
        <v/>
      </c>
      <c r="AG47" s="86" t="str">
        <f>IFERROR(INDEX(TQoL_Indexes!$B$9:$AK$58,MATCH($A$3,TQoL_Indexes!#REF!,0)+$A47,MATCH(AG$3,TQoL_Indexes!$B$8:$AK$8,0)),"")</f>
        <v/>
      </c>
      <c r="AH47" s="86" t="str">
        <f>IFERROR(INDEX(TQoL_Indexes!$B$9:$AK$58,MATCH($A$3,TQoL_Indexes!#REF!,0)+$A47,MATCH(AH$3,TQoL_Indexes!$B$8:$AK$8,0)),"")</f>
        <v/>
      </c>
      <c r="AI47" s="86" t="str">
        <f>IFERROR(INDEX(TQoL_Indexes!$B$9:$AK$58,MATCH($A$3,TQoL_Indexes!#REF!,0)+$A47,MATCH(AI$3,TQoL_Indexes!$B$8:$AK$8,0)),"")</f>
        <v/>
      </c>
      <c r="AJ47" s="86" t="str">
        <f>IFERROR(INDEX(TQoL_Indexes!$B$9:$AK$58,MATCH($A$3,TQoL_Indexes!#REF!,0)+$A47,MATCH(AJ$3,TQoL_Indexes!$B$8:$AK$8,0)),"")</f>
        <v/>
      </c>
      <c r="AK47" s="86" t="str">
        <f>IFERROR(INDEX(TQoL_Indexes!$B$9:$AK$58,MATCH($A$3,TQoL_Indexes!#REF!,0)+$A47,MATCH(AK$3,TQoL_Indexes!$B$8:$AK$8,0)),"")</f>
        <v/>
      </c>
      <c r="AL47" s="86" t="str">
        <f>IFERROR(INDEX(TQoL_Indexes!$B$9:$AK$58,MATCH($A$3,TQoL_Indexes!#REF!,0)+$A47,MATCH(AL$3,TQoL_Indexes!$B$8:$AK$8,0)),"")</f>
        <v/>
      </c>
      <c r="AM47" s="87" t="str">
        <f>IFERROR(INDEX(TQoL_Indexes!$B$9:$AK$58,MATCH($A$3,TQoL_Indexes!#REF!,0)+$A47,MATCH(AM$3,TQoL_Indexes!$B$8:$AK$8,0)),"")</f>
        <v/>
      </c>
    </row>
    <row r="48" spans="1:39">
      <c r="A48" s="58" t="str">
        <f>IFERROR(IF(A47+1&lt;COUNTIF(TQoL_Indexes!#REF!,Aux_Country!$A$3),A47+1,""),"")</f>
        <v/>
      </c>
      <c r="B48" s="121" t="str">
        <f>IFERROR(INDEX(TQoL_Indexes!$B$9:$AK$58,MATCH($A$3,TQoL_Indexes!#REF!,0)+$A48,MATCH(B$3,TQoL_Indexes!$B$8:$AK$8,0)),"")</f>
        <v/>
      </c>
      <c r="C48" s="116" t="str">
        <f>IFERROR(INDEX(TQoL_Indexes!$B$9:$AK$58,MATCH($A$3,TQoL_Indexes!#REF!,0)+$A48,MATCH(C$3,TQoL_Indexes!$B$8:$AK$8,0)),"")</f>
        <v/>
      </c>
      <c r="D48" s="122" t="str">
        <f>IFERROR(INDEX(TQoL_Indexes!$B$9:$AK$58,MATCH($A$3,TQoL_Indexes!#REF!,0)+$A48,MATCH(D$3,TQoL_Indexes!$B$8:$AK$8,0)),"")</f>
        <v/>
      </c>
      <c r="E48" s="86" t="str">
        <f>IFERROR(INDEX(TQoL_Indexes!$B$9:$AK$58,MATCH($A$3,TQoL_Indexes!#REF!,0)+$A48,MATCH(E$3,TQoL_Indexes!$B$8:$AK$8,0)),"")</f>
        <v/>
      </c>
      <c r="F48" s="86" t="str">
        <f>IFERROR(INDEX(TQoL_Indexes!$B$9:$AK$58,MATCH($A$3,TQoL_Indexes!#REF!,0)+$A48,MATCH(F$3,TQoL_Indexes!$B$8:$AK$8,0)),"")</f>
        <v/>
      </c>
      <c r="G48" s="86" t="str">
        <f>IFERROR(INDEX(TQoL_Indexes!$B$9:$AK$58,MATCH($A$3,TQoL_Indexes!#REF!,0)+$A48,MATCH(G$3,TQoL_Indexes!$B$8:$AK$8,0)),"")</f>
        <v/>
      </c>
      <c r="H48" s="86" t="str">
        <f>IFERROR(INDEX(TQoL_Indexes!$B$9:$AK$58,MATCH($A$3,TQoL_Indexes!#REF!,0)+$A48,MATCH(H$3,TQoL_Indexes!$B$8:$AK$8,0)),"")</f>
        <v/>
      </c>
      <c r="I48" s="86" t="str">
        <f>IFERROR(INDEX(TQoL_Indexes!$B$9:$AK$58,MATCH($A$3,TQoL_Indexes!#REF!,0)+$A48,MATCH(I$3,TQoL_Indexes!$B$8:$AK$8,0)),"")</f>
        <v/>
      </c>
      <c r="J48" s="86" t="str">
        <f>IFERROR(INDEX(TQoL_Indexes!$B$9:$AK$58,MATCH($A$3,TQoL_Indexes!#REF!,0)+$A48,MATCH(J$3,TQoL_Indexes!$B$8:$AK$8,0)),"")</f>
        <v/>
      </c>
      <c r="K48" s="86" t="str">
        <f>IFERROR(INDEX(TQoL_Indexes!$B$9:$AK$58,MATCH($A$3,TQoL_Indexes!#REF!,0)+$A48,MATCH(K$3,TQoL_Indexes!$B$8:$AK$8,0)),"")</f>
        <v/>
      </c>
      <c r="L48" s="86" t="str">
        <f>IFERROR(INDEX(TQoL_Indexes!$B$9:$AK$58,MATCH($A$3,TQoL_Indexes!#REF!,0)+$A48,MATCH(L$3,TQoL_Indexes!$B$8:$AK$8,0)),"")</f>
        <v/>
      </c>
      <c r="M48" s="86" t="str">
        <f>IFERROR(INDEX(TQoL_Indexes!$B$9:$AK$58,MATCH($A$3,TQoL_Indexes!#REF!,0)+$A48,MATCH(M$3,TQoL_Indexes!$B$8:$AK$8,0)),"")</f>
        <v/>
      </c>
      <c r="N48" s="86" t="str">
        <f>IFERROR(INDEX(TQoL_Indexes!$B$9:$AK$58,MATCH($A$3,TQoL_Indexes!#REF!,0)+$A48,MATCH(N$3,TQoL_Indexes!$B$8:$AK$8,0)),"")</f>
        <v/>
      </c>
      <c r="O48" s="86" t="str">
        <f>IFERROR(INDEX(TQoL_Indexes!$B$9:$AK$58,MATCH($A$3,TQoL_Indexes!#REF!,0)+$A48,MATCH(O$3,TQoL_Indexes!$B$8:$AK$8,0)),"")</f>
        <v/>
      </c>
      <c r="P48" s="86" t="str">
        <f>IFERROR(INDEX(TQoL_Indexes!$B$9:$AK$58,MATCH($A$3,TQoL_Indexes!#REF!,0)+$A48,MATCH(P$3,TQoL_Indexes!$B$8:$AK$8,0)),"")</f>
        <v/>
      </c>
      <c r="Q48" s="86" t="str">
        <f>IFERROR(INDEX(TQoL_Indexes!$B$9:$AK$58,MATCH($A$3,TQoL_Indexes!#REF!,0)+$A48,MATCH(Q$3,TQoL_Indexes!$B$8:$AK$8,0)),"")</f>
        <v/>
      </c>
      <c r="R48" s="86" t="str">
        <f>IFERROR(INDEX(TQoL_Indexes!$B$9:$AK$58,MATCH($A$3,TQoL_Indexes!#REF!,0)+$A48,MATCH(R$3,TQoL_Indexes!$B$8:$AK$8,0)),"")</f>
        <v/>
      </c>
      <c r="S48" s="86" t="str">
        <f>IFERROR(INDEX(TQoL_Indexes!$B$9:$AK$58,MATCH($A$3,TQoL_Indexes!#REF!,0)+$A48,MATCH(S$3,TQoL_Indexes!$B$8:$AK$8,0)),"")</f>
        <v/>
      </c>
      <c r="T48" s="86" t="str">
        <f>IFERROR(INDEX(TQoL_Indexes!$B$9:$AK$58,MATCH($A$3,TQoL_Indexes!#REF!,0)+$A48,MATCH(T$3,TQoL_Indexes!$B$8:$AK$8,0)),"")</f>
        <v/>
      </c>
      <c r="U48" s="86" t="str">
        <f>IFERROR(INDEX(TQoL_Indexes!$B$9:$AK$58,MATCH($A$3,TQoL_Indexes!#REF!,0)+$A48,MATCH(U$3,TQoL_Indexes!$B$8:$AK$8,0)),"")</f>
        <v/>
      </c>
      <c r="V48" s="86" t="str">
        <f>IFERROR(INDEX(TQoL_Indexes!$B$9:$AK$58,MATCH($A$3,TQoL_Indexes!#REF!,0)+$A48,MATCH(V$3,TQoL_Indexes!$B$8:$AK$8,0)),"")</f>
        <v/>
      </c>
      <c r="W48" s="86" t="str">
        <f>IFERROR(INDEX(TQoL_Indexes!$B$9:$AK$58,MATCH($A$3,TQoL_Indexes!#REF!,0)+$A48,MATCH(W$3,TQoL_Indexes!$B$8:$AK$8,0)),"")</f>
        <v/>
      </c>
      <c r="X48" s="86" t="str">
        <f>IFERROR(INDEX(TQoL_Indexes!$B$9:$AK$58,MATCH($A$3,TQoL_Indexes!#REF!,0)+$A48,MATCH(X$3,TQoL_Indexes!$B$8:$AK$8,0)),"")</f>
        <v/>
      </c>
      <c r="Y48" s="86" t="str">
        <f>IFERROR(INDEX(TQoL_Indexes!$B$9:$AK$58,MATCH($A$3,TQoL_Indexes!#REF!,0)+$A48,MATCH(Y$3,TQoL_Indexes!$B$8:$AK$8,0)),"")</f>
        <v/>
      </c>
      <c r="Z48" s="86" t="str">
        <f>IFERROR(INDEX(TQoL_Indexes!$B$9:$AK$58,MATCH($A$3,TQoL_Indexes!#REF!,0)+$A48,MATCH(Z$3,TQoL_Indexes!$B$8:$AK$8,0)),"")</f>
        <v/>
      </c>
      <c r="AA48" s="86" t="str">
        <f>IFERROR(INDEX(TQoL_Indexes!$B$9:$AK$58,MATCH($A$3,TQoL_Indexes!#REF!,0)+$A48,MATCH(AA$3,TQoL_Indexes!$B$8:$AK$8,0)),"")</f>
        <v/>
      </c>
      <c r="AB48" s="86" t="str">
        <f>IFERROR(INDEX(TQoL_Indexes!$B$9:$AK$58,MATCH($A$3,TQoL_Indexes!#REF!,0)+$A48,MATCH(AB$3,TQoL_Indexes!$B$8:$AK$8,0)),"")</f>
        <v/>
      </c>
      <c r="AC48" s="86" t="str">
        <f>IFERROR(INDEX(TQoL_Indexes!$B$9:$AK$58,MATCH($A$3,TQoL_Indexes!#REF!,0)+$A48,MATCH(AC$3,TQoL_Indexes!$B$8:$AK$8,0)),"")</f>
        <v/>
      </c>
      <c r="AD48" s="86" t="str">
        <f>IFERROR(INDEX(TQoL_Indexes!$B$9:$AK$58,MATCH($A$3,TQoL_Indexes!#REF!,0)+$A48,MATCH(AD$3,TQoL_Indexes!$B$8:$AK$8,0)),"")</f>
        <v/>
      </c>
      <c r="AE48" s="86" t="str">
        <f>IFERROR(INDEX(TQoL_Indexes!$B$9:$AK$58,MATCH($A$3,TQoL_Indexes!#REF!,0)+$A48,MATCH(AE$3,TQoL_Indexes!$B$8:$AK$8,0)),"")</f>
        <v/>
      </c>
      <c r="AF48" s="86" t="str">
        <f>IFERROR(INDEX(TQoL_Indexes!$B$9:$AK$58,MATCH($A$3,TQoL_Indexes!#REF!,0)+$A48,MATCH(AF$3,TQoL_Indexes!$B$8:$AK$8,0)),"")</f>
        <v/>
      </c>
      <c r="AG48" s="86" t="str">
        <f>IFERROR(INDEX(TQoL_Indexes!$B$9:$AK$58,MATCH($A$3,TQoL_Indexes!#REF!,0)+$A48,MATCH(AG$3,TQoL_Indexes!$B$8:$AK$8,0)),"")</f>
        <v/>
      </c>
      <c r="AH48" s="86" t="str">
        <f>IFERROR(INDEX(TQoL_Indexes!$B$9:$AK$58,MATCH($A$3,TQoL_Indexes!#REF!,0)+$A48,MATCH(AH$3,TQoL_Indexes!$B$8:$AK$8,0)),"")</f>
        <v/>
      </c>
      <c r="AI48" s="86" t="str">
        <f>IFERROR(INDEX(TQoL_Indexes!$B$9:$AK$58,MATCH($A$3,TQoL_Indexes!#REF!,0)+$A48,MATCH(AI$3,TQoL_Indexes!$B$8:$AK$8,0)),"")</f>
        <v/>
      </c>
      <c r="AJ48" s="86" t="str">
        <f>IFERROR(INDEX(TQoL_Indexes!$B$9:$AK$58,MATCH($A$3,TQoL_Indexes!#REF!,0)+$A48,MATCH(AJ$3,TQoL_Indexes!$B$8:$AK$8,0)),"")</f>
        <v/>
      </c>
      <c r="AK48" s="86" t="str">
        <f>IFERROR(INDEX(TQoL_Indexes!$B$9:$AK$58,MATCH($A$3,TQoL_Indexes!#REF!,0)+$A48,MATCH(AK$3,TQoL_Indexes!$B$8:$AK$8,0)),"")</f>
        <v/>
      </c>
      <c r="AL48" s="86" t="str">
        <f>IFERROR(INDEX(TQoL_Indexes!$B$9:$AK$58,MATCH($A$3,TQoL_Indexes!#REF!,0)+$A48,MATCH(AL$3,TQoL_Indexes!$B$8:$AK$8,0)),"")</f>
        <v/>
      </c>
      <c r="AM48" s="87" t="str">
        <f>IFERROR(INDEX(TQoL_Indexes!$B$9:$AK$58,MATCH($A$3,TQoL_Indexes!#REF!,0)+$A48,MATCH(AM$3,TQoL_Indexes!$B$8:$AK$8,0)),"")</f>
        <v/>
      </c>
    </row>
    <row r="49" spans="1:39">
      <c r="A49" s="58" t="str">
        <f>IFERROR(IF(A48+1&lt;COUNTIF(TQoL_Indexes!#REF!,Aux_Country!$A$3),A48+1,""),"")</f>
        <v/>
      </c>
      <c r="B49" s="121" t="str">
        <f>IFERROR(INDEX(TQoL_Indexes!$B$9:$AK$58,MATCH($A$3,TQoL_Indexes!#REF!,0)+$A49,MATCH(B$3,TQoL_Indexes!$B$8:$AK$8,0)),"")</f>
        <v/>
      </c>
      <c r="C49" s="116" t="str">
        <f>IFERROR(INDEX(TQoL_Indexes!$B$9:$AK$58,MATCH($A$3,TQoL_Indexes!#REF!,0)+$A49,MATCH(C$3,TQoL_Indexes!$B$8:$AK$8,0)),"")</f>
        <v/>
      </c>
      <c r="D49" s="122" t="str">
        <f>IFERROR(INDEX(TQoL_Indexes!$B$9:$AK$58,MATCH($A$3,TQoL_Indexes!#REF!,0)+$A49,MATCH(D$3,TQoL_Indexes!$B$8:$AK$8,0)),"")</f>
        <v/>
      </c>
      <c r="E49" s="86" t="str">
        <f>IFERROR(INDEX(TQoL_Indexes!$B$9:$AK$58,MATCH($A$3,TQoL_Indexes!#REF!,0)+$A49,MATCH(E$3,TQoL_Indexes!$B$8:$AK$8,0)),"")</f>
        <v/>
      </c>
      <c r="F49" s="86" t="str">
        <f>IFERROR(INDEX(TQoL_Indexes!$B$9:$AK$58,MATCH($A$3,TQoL_Indexes!#REF!,0)+$A49,MATCH(F$3,TQoL_Indexes!$B$8:$AK$8,0)),"")</f>
        <v/>
      </c>
      <c r="G49" s="86" t="str">
        <f>IFERROR(INDEX(TQoL_Indexes!$B$9:$AK$58,MATCH($A$3,TQoL_Indexes!#REF!,0)+$A49,MATCH(G$3,TQoL_Indexes!$B$8:$AK$8,0)),"")</f>
        <v/>
      </c>
      <c r="H49" s="86" t="str">
        <f>IFERROR(INDEX(TQoL_Indexes!$B$9:$AK$58,MATCH($A$3,TQoL_Indexes!#REF!,0)+$A49,MATCH(H$3,TQoL_Indexes!$B$8:$AK$8,0)),"")</f>
        <v/>
      </c>
      <c r="I49" s="86" t="str">
        <f>IFERROR(INDEX(TQoL_Indexes!$B$9:$AK$58,MATCH($A$3,TQoL_Indexes!#REF!,0)+$A49,MATCH(I$3,TQoL_Indexes!$B$8:$AK$8,0)),"")</f>
        <v/>
      </c>
      <c r="J49" s="86" t="str">
        <f>IFERROR(INDEX(TQoL_Indexes!$B$9:$AK$58,MATCH($A$3,TQoL_Indexes!#REF!,0)+$A49,MATCH(J$3,TQoL_Indexes!$B$8:$AK$8,0)),"")</f>
        <v/>
      </c>
      <c r="K49" s="86" t="str">
        <f>IFERROR(INDEX(TQoL_Indexes!$B$9:$AK$58,MATCH($A$3,TQoL_Indexes!#REF!,0)+$A49,MATCH(K$3,TQoL_Indexes!$B$8:$AK$8,0)),"")</f>
        <v/>
      </c>
      <c r="L49" s="86" t="str">
        <f>IFERROR(INDEX(TQoL_Indexes!$B$9:$AK$58,MATCH($A$3,TQoL_Indexes!#REF!,0)+$A49,MATCH(L$3,TQoL_Indexes!$B$8:$AK$8,0)),"")</f>
        <v/>
      </c>
      <c r="M49" s="86" t="str">
        <f>IFERROR(INDEX(TQoL_Indexes!$B$9:$AK$58,MATCH($A$3,TQoL_Indexes!#REF!,0)+$A49,MATCH(M$3,TQoL_Indexes!$B$8:$AK$8,0)),"")</f>
        <v/>
      </c>
      <c r="N49" s="86" t="str">
        <f>IFERROR(INDEX(TQoL_Indexes!$B$9:$AK$58,MATCH($A$3,TQoL_Indexes!#REF!,0)+$A49,MATCH(N$3,TQoL_Indexes!$B$8:$AK$8,0)),"")</f>
        <v/>
      </c>
      <c r="O49" s="86" t="str">
        <f>IFERROR(INDEX(TQoL_Indexes!$B$9:$AK$58,MATCH($A$3,TQoL_Indexes!#REF!,0)+$A49,MATCH(O$3,TQoL_Indexes!$B$8:$AK$8,0)),"")</f>
        <v/>
      </c>
      <c r="P49" s="86" t="str">
        <f>IFERROR(INDEX(TQoL_Indexes!$B$9:$AK$58,MATCH($A$3,TQoL_Indexes!#REF!,0)+$A49,MATCH(P$3,TQoL_Indexes!$B$8:$AK$8,0)),"")</f>
        <v/>
      </c>
      <c r="Q49" s="86" t="str">
        <f>IFERROR(INDEX(TQoL_Indexes!$B$9:$AK$58,MATCH($A$3,TQoL_Indexes!#REF!,0)+$A49,MATCH(Q$3,TQoL_Indexes!$B$8:$AK$8,0)),"")</f>
        <v/>
      </c>
      <c r="R49" s="86" t="str">
        <f>IFERROR(INDEX(TQoL_Indexes!$B$9:$AK$58,MATCH($A$3,TQoL_Indexes!#REF!,0)+$A49,MATCH(R$3,TQoL_Indexes!$B$8:$AK$8,0)),"")</f>
        <v/>
      </c>
      <c r="S49" s="86" t="str">
        <f>IFERROR(INDEX(TQoL_Indexes!$B$9:$AK$58,MATCH($A$3,TQoL_Indexes!#REF!,0)+$A49,MATCH(S$3,TQoL_Indexes!$B$8:$AK$8,0)),"")</f>
        <v/>
      </c>
      <c r="T49" s="86" t="str">
        <f>IFERROR(INDEX(TQoL_Indexes!$B$9:$AK$58,MATCH($A$3,TQoL_Indexes!#REF!,0)+$A49,MATCH(T$3,TQoL_Indexes!$B$8:$AK$8,0)),"")</f>
        <v/>
      </c>
      <c r="U49" s="86" t="str">
        <f>IFERROR(INDEX(TQoL_Indexes!$B$9:$AK$58,MATCH($A$3,TQoL_Indexes!#REF!,0)+$A49,MATCH(U$3,TQoL_Indexes!$B$8:$AK$8,0)),"")</f>
        <v/>
      </c>
      <c r="V49" s="86" t="str">
        <f>IFERROR(INDEX(TQoL_Indexes!$B$9:$AK$58,MATCH($A$3,TQoL_Indexes!#REF!,0)+$A49,MATCH(V$3,TQoL_Indexes!$B$8:$AK$8,0)),"")</f>
        <v/>
      </c>
      <c r="W49" s="86" t="str">
        <f>IFERROR(INDEX(TQoL_Indexes!$B$9:$AK$58,MATCH($A$3,TQoL_Indexes!#REF!,0)+$A49,MATCH(W$3,TQoL_Indexes!$B$8:$AK$8,0)),"")</f>
        <v/>
      </c>
      <c r="X49" s="86" t="str">
        <f>IFERROR(INDEX(TQoL_Indexes!$B$9:$AK$58,MATCH($A$3,TQoL_Indexes!#REF!,0)+$A49,MATCH(X$3,TQoL_Indexes!$B$8:$AK$8,0)),"")</f>
        <v/>
      </c>
      <c r="Y49" s="86" t="str">
        <f>IFERROR(INDEX(TQoL_Indexes!$B$9:$AK$58,MATCH($A$3,TQoL_Indexes!#REF!,0)+$A49,MATCH(Y$3,TQoL_Indexes!$B$8:$AK$8,0)),"")</f>
        <v/>
      </c>
      <c r="Z49" s="86" t="str">
        <f>IFERROR(INDEX(TQoL_Indexes!$B$9:$AK$58,MATCH($A$3,TQoL_Indexes!#REF!,0)+$A49,MATCH(Z$3,TQoL_Indexes!$B$8:$AK$8,0)),"")</f>
        <v/>
      </c>
      <c r="AA49" s="86" t="str">
        <f>IFERROR(INDEX(TQoL_Indexes!$B$9:$AK$58,MATCH($A$3,TQoL_Indexes!#REF!,0)+$A49,MATCH(AA$3,TQoL_Indexes!$B$8:$AK$8,0)),"")</f>
        <v/>
      </c>
      <c r="AB49" s="86" t="str">
        <f>IFERROR(INDEX(TQoL_Indexes!$B$9:$AK$58,MATCH($A$3,TQoL_Indexes!#REF!,0)+$A49,MATCH(AB$3,TQoL_Indexes!$B$8:$AK$8,0)),"")</f>
        <v/>
      </c>
      <c r="AC49" s="86" t="str">
        <f>IFERROR(INDEX(TQoL_Indexes!$B$9:$AK$58,MATCH($A$3,TQoL_Indexes!#REF!,0)+$A49,MATCH(AC$3,TQoL_Indexes!$B$8:$AK$8,0)),"")</f>
        <v/>
      </c>
      <c r="AD49" s="86" t="str">
        <f>IFERROR(INDEX(TQoL_Indexes!$B$9:$AK$58,MATCH($A$3,TQoL_Indexes!#REF!,0)+$A49,MATCH(AD$3,TQoL_Indexes!$B$8:$AK$8,0)),"")</f>
        <v/>
      </c>
      <c r="AE49" s="86" t="str">
        <f>IFERROR(INDEX(TQoL_Indexes!$B$9:$AK$58,MATCH($A$3,TQoL_Indexes!#REF!,0)+$A49,MATCH(AE$3,TQoL_Indexes!$B$8:$AK$8,0)),"")</f>
        <v/>
      </c>
      <c r="AF49" s="86" t="str">
        <f>IFERROR(INDEX(TQoL_Indexes!$B$9:$AK$58,MATCH($A$3,TQoL_Indexes!#REF!,0)+$A49,MATCH(AF$3,TQoL_Indexes!$B$8:$AK$8,0)),"")</f>
        <v/>
      </c>
      <c r="AG49" s="86" t="str">
        <f>IFERROR(INDEX(TQoL_Indexes!$B$9:$AK$58,MATCH($A$3,TQoL_Indexes!#REF!,0)+$A49,MATCH(AG$3,TQoL_Indexes!$B$8:$AK$8,0)),"")</f>
        <v/>
      </c>
      <c r="AH49" s="86" t="str">
        <f>IFERROR(INDEX(TQoL_Indexes!$B$9:$AK$58,MATCH($A$3,TQoL_Indexes!#REF!,0)+$A49,MATCH(AH$3,TQoL_Indexes!$B$8:$AK$8,0)),"")</f>
        <v/>
      </c>
      <c r="AI49" s="86" t="str">
        <f>IFERROR(INDEX(TQoL_Indexes!$B$9:$AK$58,MATCH($A$3,TQoL_Indexes!#REF!,0)+$A49,MATCH(AI$3,TQoL_Indexes!$B$8:$AK$8,0)),"")</f>
        <v/>
      </c>
      <c r="AJ49" s="86" t="str">
        <f>IFERROR(INDEX(TQoL_Indexes!$B$9:$AK$58,MATCH($A$3,TQoL_Indexes!#REF!,0)+$A49,MATCH(AJ$3,TQoL_Indexes!$B$8:$AK$8,0)),"")</f>
        <v/>
      </c>
      <c r="AK49" s="86" t="str">
        <f>IFERROR(INDEX(TQoL_Indexes!$B$9:$AK$58,MATCH($A$3,TQoL_Indexes!#REF!,0)+$A49,MATCH(AK$3,TQoL_Indexes!$B$8:$AK$8,0)),"")</f>
        <v/>
      </c>
      <c r="AL49" s="86" t="str">
        <f>IFERROR(INDEX(TQoL_Indexes!$B$9:$AK$58,MATCH($A$3,TQoL_Indexes!#REF!,0)+$A49,MATCH(AL$3,TQoL_Indexes!$B$8:$AK$8,0)),"")</f>
        <v/>
      </c>
      <c r="AM49" s="87" t="str">
        <f>IFERROR(INDEX(TQoL_Indexes!$B$9:$AK$58,MATCH($A$3,TQoL_Indexes!#REF!,0)+$A49,MATCH(AM$3,TQoL_Indexes!$B$8:$AK$8,0)),"")</f>
        <v/>
      </c>
    </row>
    <row r="50" spans="1:39">
      <c r="A50" s="58" t="str">
        <f>IFERROR(IF(A49+1&lt;COUNTIF(TQoL_Indexes!#REF!,Aux_Country!$A$3),A49+1,""),"")</f>
        <v/>
      </c>
      <c r="B50" s="121" t="str">
        <f>IFERROR(INDEX(TQoL_Indexes!$B$9:$AK$58,MATCH($A$3,TQoL_Indexes!#REF!,0)+$A50,MATCH(B$3,TQoL_Indexes!$B$8:$AK$8,0)),"")</f>
        <v/>
      </c>
      <c r="C50" s="116" t="str">
        <f>IFERROR(INDEX(TQoL_Indexes!$B$9:$AK$58,MATCH($A$3,TQoL_Indexes!#REF!,0)+$A50,MATCH(C$3,TQoL_Indexes!$B$8:$AK$8,0)),"")</f>
        <v/>
      </c>
      <c r="D50" s="122" t="str">
        <f>IFERROR(INDEX(TQoL_Indexes!$B$9:$AK$58,MATCH($A$3,TQoL_Indexes!#REF!,0)+$A50,MATCH(D$3,TQoL_Indexes!$B$8:$AK$8,0)),"")</f>
        <v/>
      </c>
      <c r="E50" s="86" t="str">
        <f>IFERROR(INDEX(TQoL_Indexes!$B$9:$AK$58,MATCH($A$3,TQoL_Indexes!#REF!,0)+$A50,MATCH(E$3,TQoL_Indexes!$B$8:$AK$8,0)),"")</f>
        <v/>
      </c>
      <c r="F50" s="86" t="str">
        <f>IFERROR(INDEX(TQoL_Indexes!$B$9:$AK$58,MATCH($A$3,TQoL_Indexes!#REF!,0)+$A50,MATCH(F$3,TQoL_Indexes!$B$8:$AK$8,0)),"")</f>
        <v/>
      </c>
      <c r="G50" s="86" t="str">
        <f>IFERROR(INDEX(TQoL_Indexes!$B$9:$AK$58,MATCH($A$3,TQoL_Indexes!#REF!,0)+$A50,MATCH(G$3,TQoL_Indexes!$B$8:$AK$8,0)),"")</f>
        <v/>
      </c>
      <c r="H50" s="86" t="str">
        <f>IFERROR(INDEX(TQoL_Indexes!$B$9:$AK$58,MATCH($A$3,TQoL_Indexes!#REF!,0)+$A50,MATCH(H$3,TQoL_Indexes!$B$8:$AK$8,0)),"")</f>
        <v/>
      </c>
      <c r="I50" s="86" t="str">
        <f>IFERROR(INDEX(TQoL_Indexes!$B$9:$AK$58,MATCH($A$3,TQoL_Indexes!#REF!,0)+$A50,MATCH(I$3,TQoL_Indexes!$B$8:$AK$8,0)),"")</f>
        <v/>
      </c>
      <c r="J50" s="86" t="str">
        <f>IFERROR(INDEX(TQoL_Indexes!$B$9:$AK$58,MATCH($A$3,TQoL_Indexes!#REF!,0)+$A50,MATCH(J$3,TQoL_Indexes!$B$8:$AK$8,0)),"")</f>
        <v/>
      </c>
      <c r="K50" s="86" t="str">
        <f>IFERROR(INDEX(TQoL_Indexes!$B$9:$AK$58,MATCH($A$3,TQoL_Indexes!#REF!,0)+$A50,MATCH(K$3,TQoL_Indexes!$B$8:$AK$8,0)),"")</f>
        <v/>
      </c>
      <c r="L50" s="86" t="str">
        <f>IFERROR(INDEX(TQoL_Indexes!$B$9:$AK$58,MATCH($A$3,TQoL_Indexes!#REF!,0)+$A50,MATCH(L$3,TQoL_Indexes!$B$8:$AK$8,0)),"")</f>
        <v/>
      </c>
      <c r="M50" s="86" t="str">
        <f>IFERROR(INDEX(TQoL_Indexes!$B$9:$AK$58,MATCH($A$3,TQoL_Indexes!#REF!,0)+$A50,MATCH(M$3,TQoL_Indexes!$B$8:$AK$8,0)),"")</f>
        <v/>
      </c>
      <c r="N50" s="86" t="str">
        <f>IFERROR(INDEX(TQoL_Indexes!$B$9:$AK$58,MATCH($A$3,TQoL_Indexes!#REF!,0)+$A50,MATCH(N$3,TQoL_Indexes!$B$8:$AK$8,0)),"")</f>
        <v/>
      </c>
      <c r="O50" s="86" t="str">
        <f>IFERROR(INDEX(TQoL_Indexes!$B$9:$AK$58,MATCH($A$3,TQoL_Indexes!#REF!,0)+$A50,MATCH(O$3,TQoL_Indexes!$B$8:$AK$8,0)),"")</f>
        <v/>
      </c>
      <c r="P50" s="86" t="str">
        <f>IFERROR(INDEX(TQoL_Indexes!$B$9:$AK$58,MATCH($A$3,TQoL_Indexes!#REF!,0)+$A50,MATCH(P$3,TQoL_Indexes!$B$8:$AK$8,0)),"")</f>
        <v/>
      </c>
      <c r="Q50" s="86" t="str">
        <f>IFERROR(INDEX(TQoL_Indexes!$B$9:$AK$58,MATCH($A$3,TQoL_Indexes!#REF!,0)+$A50,MATCH(Q$3,TQoL_Indexes!$B$8:$AK$8,0)),"")</f>
        <v/>
      </c>
      <c r="R50" s="86" t="str">
        <f>IFERROR(INDEX(TQoL_Indexes!$B$9:$AK$58,MATCH($A$3,TQoL_Indexes!#REF!,0)+$A50,MATCH(R$3,TQoL_Indexes!$B$8:$AK$8,0)),"")</f>
        <v/>
      </c>
      <c r="S50" s="86" t="str">
        <f>IFERROR(INDEX(TQoL_Indexes!$B$9:$AK$58,MATCH($A$3,TQoL_Indexes!#REF!,0)+$A50,MATCH(S$3,TQoL_Indexes!$B$8:$AK$8,0)),"")</f>
        <v/>
      </c>
      <c r="T50" s="86" t="str">
        <f>IFERROR(INDEX(TQoL_Indexes!$B$9:$AK$58,MATCH($A$3,TQoL_Indexes!#REF!,0)+$A50,MATCH(T$3,TQoL_Indexes!$B$8:$AK$8,0)),"")</f>
        <v/>
      </c>
      <c r="U50" s="86" t="str">
        <f>IFERROR(INDEX(TQoL_Indexes!$B$9:$AK$58,MATCH($A$3,TQoL_Indexes!#REF!,0)+$A50,MATCH(U$3,TQoL_Indexes!$B$8:$AK$8,0)),"")</f>
        <v/>
      </c>
      <c r="V50" s="86" t="str">
        <f>IFERROR(INDEX(TQoL_Indexes!$B$9:$AK$58,MATCH($A$3,TQoL_Indexes!#REF!,0)+$A50,MATCH(V$3,TQoL_Indexes!$B$8:$AK$8,0)),"")</f>
        <v/>
      </c>
      <c r="W50" s="86" t="str">
        <f>IFERROR(INDEX(TQoL_Indexes!$B$9:$AK$58,MATCH($A$3,TQoL_Indexes!#REF!,0)+$A50,MATCH(W$3,TQoL_Indexes!$B$8:$AK$8,0)),"")</f>
        <v/>
      </c>
      <c r="X50" s="86" t="str">
        <f>IFERROR(INDEX(TQoL_Indexes!$B$9:$AK$58,MATCH($A$3,TQoL_Indexes!#REF!,0)+$A50,MATCH(X$3,TQoL_Indexes!$B$8:$AK$8,0)),"")</f>
        <v/>
      </c>
      <c r="Y50" s="86" t="str">
        <f>IFERROR(INDEX(TQoL_Indexes!$B$9:$AK$58,MATCH($A$3,TQoL_Indexes!#REF!,0)+$A50,MATCH(Y$3,TQoL_Indexes!$B$8:$AK$8,0)),"")</f>
        <v/>
      </c>
      <c r="Z50" s="86" t="str">
        <f>IFERROR(INDEX(TQoL_Indexes!$B$9:$AK$58,MATCH($A$3,TQoL_Indexes!#REF!,0)+$A50,MATCH(Z$3,TQoL_Indexes!$B$8:$AK$8,0)),"")</f>
        <v/>
      </c>
      <c r="AA50" s="86" t="str">
        <f>IFERROR(INDEX(TQoL_Indexes!$B$9:$AK$58,MATCH($A$3,TQoL_Indexes!#REF!,0)+$A50,MATCH(AA$3,TQoL_Indexes!$B$8:$AK$8,0)),"")</f>
        <v/>
      </c>
      <c r="AB50" s="86" t="str">
        <f>IFERROR(INDEX(TQoL_Indexes!$B$9:$AK$58,MATCH($A$3,TQoL_Indexes!#REF!,0)+$A50,MATCH(AB$3,TQoL_Indexes!$B$8:$AK$8,0)),"")</f>
        <v/>
      </c>
      <c r="AC50" s="86" t="str">
        <f>IFERROR(INDEX(TQoL_Indexes!$B$9:$AK$58,MATCH($A$3,TQoL_Indexes!#REF!,0)+$A50,MATCH(AC$3,TQoL_Indexes!$B$8:$AK$8,0)),"")</f>
        <v/>
      </c>
      <c r="AD50" s="86" t="str">
        <f>IFERROR(INDEX(TQoL_Indexes!$B$9:$AK$58,MATCH($A$3,TQoL_Indexes!#REF!,0)+$A50,MATCH(AD$3,TQoL_Indexes!$B$8:$AK$8,0)),"")</f>
        <v/>
      </c>
      <c r="AE50" s="86" t="str">
        <f>IFERROR(INDEX(TQoL_Indexes!$B$9:$AK$58,MATCH($A$3,TQoL_Indexes!#REF!,0)+$A50,MATCH(AE$3,TQoL_Indexes!$B$8:$AK$8,0)),"")</f>
        <v/>
      </c>
      <c r="AF50" s="86" t="str">
        <f>IFERROR(INDEX(TQoL_Indexes!$B$9:$AK$58,MATCH($A$3,TQoL_Indexes!#REF!,0)+$A50,MATCH(AF$3,TQoL_Indexes!$B$8:$AK$8,0)),"")</f>
        <v/>
      </c>
      <c r="AG50" s="86" t="str">
        <f>IFERROR(INDEX(TQoL_Indexes!$B$9:$AK$58,MATCH($A$3,TQoL_Indexes!#REF!,0)+$A50,MATCH(AG$3,TQoL_Indexes!$B$8:$AK$8,0)),"")</f>
        <v/>
      </c>
      <c r="AH50" s="86" t="str">
        <f>IFERROR(INDEX(TQoL_Indexes!$B$9:$AK$58,MATCH($A$3,TQoL_Indexes!#REF!,0)+$A50,MATCH(AH$3,TQoL_Indexes!$B$8:$AK$8,0)),"")</f>
        <v/>
      </c>
      <c r="AI50" s="86" t="str">
        <f>IFERROR(INDEX(TQoL_Indexes!$B$9:$AK$58,MATCH($A$3,TQoL_Indexes!#REF!,0)+$A50,MATCH(AI$3,TQoL_Indexes!$B$8:$AK$8,0)),"")</f>
        <v/>
      </c>
      <c r="AJ50" s="86" t="str">
        <f>IFERROR(INDEX(TQoL_Indexes!$B$9:$AK$58,MATCH($A$3,TQoL_Indexes!#REF!,0)+$A50,MATCH(AJ$3,TQoL_Indexes!$B$8:$AK$8,0)),"")</f>
        <v/>
      </c>
      <c r="AK50" s="86" t="str">
        <f>IFERROR(INDEX(TQoL_Indexes!$B$9:$AK$58,MATCH($A$3,TQoL_Indexes!#REF!,0)+$A50,MATCH(AK$3,TQoL_Indexes!$B$8:$AK$8,0)),"")</f>
        <v/>
      </c>
      <c r="AL50" s="86" t="str">
        <f>IFERROR(INDEX(TQoL_Indexes!$B$9:$AK$58,MATCH($A$3,TQoL_Indexes!#REF!,0)+$A50,MATCH(AL$3,TQoL_Indexes!$B$8:$AK$8,0)),"")</f>
        <v/>
      </c>
      <c r="AM50" s="87" t="str">
        <f>IFERROR(INDEX(TQoL_Indexes!$B$9:$AK$58,MATCH($A$3,TQoL_Indexes!#REF!,0)+$A50,MATCH(AM$3,TQoL_Indexes!$B$8:$AK$8,0)),"")</f>
        <v/>
      </c>
    </row>
    <row r="51" spans="1:39">
      <c r="A51" s="58" t="str">
        <f>IFERROR(IF(A50+1&lt;COUNTIF(TQoL_Indexes!#REF!,Aux_Country!$A$3),A50+1,""),"")</f>
        <v/>
      </c>
      <c r="B51" s="121" t="str">
        <f>IFERROR(INDEX(TQoL_Indexes!$B$9:$AK$58,MATCH($A$3,TQoL_Indexes!#REF!,0)+$A51,MATCH(B$3,TQoL_Indexes!$B$8:$AK$8,0)),"")</f>
        <v/>
      </c>
      <c r="C51" s="116" t="str">
        <f>IFERROR(INDEX(TQoL_Indexes!$B$9:$AK$58,MATCH($A$3,TQoL_Indexes!#REF!,0)+$A51,MATCH(C$3,TQoL_Indexes!$B$8:$AK$8,0)),"")</f>
        <v/>
      </c>
      <c r="D51" s="122" t="str">
        <f>IFERROR(INDEX(TQoL_Indexes!$B$9:$AK$58,MATCH($A$3,TQoL_Indexes!#REF!,0)+$A51,MATCH(D$3,TQoL_Indexes!$B$8:$AK$8,0)),"")</f>
        <v/>
      </c>
      <c r="E51" s="86" t="str">
        <f>IFERROR(INDEX(TQoL_Indexes!$B$9:$AK$58,MATCH($A$3,TQoL_Indexes!#REF!,0)+$A51,MATCH(E$3,TQoL_Indexes!$B$8:$AK$8,0)),"")</f>
        <v/>
      </c>
      <c r="F51" s="86" t="str">
        <f>IFERROR(INDEX(TQoL_Indexes!$B$9:$AK$58,MATCH($A$3,TQoL_Indexes!#REF!,0)+$A51,MATCH(F$3,TQoL_Indexes!$B$8:$AK$8,0)),"")</f>
        <v/>
      </c>
      <c r="G51" s="86" t="str">
        <f>IFERROR(INDEX(TQoL_Indexes!$B$9:$AK$58,MATCH($A$3,TQoL_Indexes!#REF!,0)+$A51,MATCH(G$3,TQoL_Indexes!$B$8:$AK$8,0)),"")</f>
        <v/>
      </c>
      <c r="H51" s="86" t="str">
        <f>IFERROR(INDEX(TQoL_Indexes!$B$9:$AK$58,MATCH($A$3,TQoL_Indexes!#REF!,0)+$A51,MATCH(H$3,TQoL_Indexes!$B$8:$AK$8,0)),"")</f>
        <v/>
      </c>
      <c r="I51" s="86" t="str">
        <f>IFERROR(INDEX(TQoL_Indexes!$B$9:$AK$58,MATCH($A$3,TQoL_Indexes!#REF!,0)+$A51,MATCH(I$3,TQoL_Indexes!$B$8:$AK$8,0)),"")</f>
        <v/>
      </c>
      <c r="J51" s="86" t="str">
        <f>IFERROR(INDEX(TQoL_Indexes!$B$9:$AK$58,MATCH($A$3,TQoL_Indexes!#REF!,0)+$A51,MATCH(J$3,TQoL_Indexes!$B$8:$AK$8,0)),"")</f>
        <v/>
      </c>
      <c r="K51" s="86" t="str">
        <f>IFERROR(INDEX(TQoL_Indexes!$B$9:$AK$58,MATCH($A$3,TQoL_Indexes!#REF!,0)+$A51,MATCH(K$3,TQoL_Indexes!$B$8:$AK$8,0)),"")</f>
        <v/>
      </c>
      <c r="L51" s="86" t="str">
        <f>IFERROR(INDEX(TQoL_Indexes!$B$9:$AK$58,MATCH($A$3,TQoL_Indexes!#REF!,0)+$A51,MATCH(L$3,TQoL_Indexes!$B$8:$AK$8,0)),"")</f>
        <v/>
      </c>
      <c r="M51" s="86" t="str">
        <f>IFERROR(INDEX(TQoL_Indexes!$B$9:$AK$58,MATCH($A$3,TQoL_Indexes!#REF!,0)+$A51,MATCH(M$3,TQoL_Indexes!$B$8:$AK$8,0)),"")</f>
        <v/>
      </c>
      <c r="N51" s="86" t="str">
        <f>IFERROR(INDEX(TQoL_Indexes!$B$9:$AK$58,MATCH($A$3,TQoL_Indexes!#REF!,0)+$A51,MATCH(N$3,TQoL_Indexes!$B$8:$AK$8,0)),"")</f>
        <v/>
      </c>
      <c r="O51" s="86" t="str">
        <f>IFERROR(INDEX(TQoL_Indexes!$B$9:$AK$58,MATCH($A$3,TQoL_Indexes!#REF!,0)+$A51,MATCH(O$3,TQoL_Indexes!$B$8:$AK$8,0)),"")</f>
        <v/>
      </c>
      <c r="P51" s="86" t="str">
        <f>IFERROR(INDEX(TQoL_Indexes!$B$9:$AK$58,MATCH($A$3,TQoL_Indexes!#REF!,0)+$A51,MATCH(P$3,TQoL_Indexes!$B$8:$AK$8,0)),"")</f>
        <v/>
      </c>
      <c r="Q51" s="86" t="str">
        <f>IFERROR(INDEX(TQoL_Indexes!$B$9:$AK$58,MATCH($A$3,TQoL_Indexes!#REF!,0)+$A51,MATCH(Q$3,TQoL_Indexes!$B$8:$AK$8,0)),"")</f>
        <v/>
      </c>
      <c r="R51" s="86" t="str">
        <f>IFERROR(INDEX(TQoL_Indexes!$B$9:$AK$58,MATCH($A$3,TQoL_Indexes!#REF!,0)+$A51,MATCH(R$3,TQoL_Indexes!$B$8:$AK$8,0)),"")</f>
        <v/>
      </c>
      <c r="S51" s="86" t="str">
        <f>IFERROR(INDEX(TQoL_Indexes!$B$9:$AK$58,MATCH($A$3,TQoL_Indexes!#REF!,0)+$A51,MATCH(S$3,TQoL_Indexes!$B$8:$AK$8,0)),"")</f>
        <v/>
      </c>
      <c r="T51" s="86" t="str">
        <f>IFERROR(INDEX(TQoL_Indexes!$B$9:$AK$58,MATCH($A$3,TQoL_Indexes!#REF!,0)+$A51,MATCH(T$3,TQoL_Indexes!$B$8:$AK$8,0)),"")</f>
        <v/>
      </c>
      <c r="U51" s="86" t="str">
        <f>IFERROR(INDEX(TQoL_Indexes!$B$9:$AK$58,MATCH($A$3,TQoL_Indexes!#REF!,0)+$A51,MATCH(U$3,TQoL_Indexes!$B$8:$AK$8,0)),"")</f>
        <v/>
      </c>
      <c r="V51" s="86" t="str">
        <f>IFERROR(INDEX(TQoL_Indexes!$B$9:$AK$58,MATCH($A$3,TQoL_Indexes!#REF!,0)+$A51,MATCH(V$3,TQoL_Indexes!$B$8:$AK$8,0)),"")</f>
        <v/>
      </c>
      <c r="W51" s="86" t="str">
        <f>IFERROR(INDEX(TQoL_Indexes!$B$9:$AK$58,MATCH($A$3,TQoL_Indexes!#REF!,0)+$A51,MATCH(W$3,TQoL_Indexes!$B$8:$AK$8,0)),"")</f>
        <v/>
      </c>
      <c r="X51" s="86" t="str">
        <f>IFERROR(INDEX(TQoL_Indexes!$B$9:$AK$58,MATCH($A$3,TQoL_Indexes!#REF!,0)+$A51,MATCH(X$3,TQoL_Indexes!$B$8:$AK$8,0)),"")</f>
        <v/>
      </c>
      <c r="Y51" s="86" t="str">
        <f>IFERROR(INDEX(TQoL_Indexes!$B$9:$AK$58,MATCH($A$3,TQoL_Indexes!#REF!,0)+$A51,MATCH(Y$3,TQoL_Indexes!$B$8:$AK$8,0)),"")</f>
        <v/>
      </c>
      <c r="Z51" s="86" t="str">
        <f>IFERROR(INDEX(TQoL_Indexes!$B$9:$AK$58,MATCH($A$3,TQoL_Indexes!#REF!,0)+$A51,MATCH(Z$3,TQoL_Indexes!$B$8:$AK$8,0)),"")</f>
        <v/>
      </c>
      <c r="AA51" s="86" t="str">
        <f>IFERROR(INDEX(TQoL_Indexes!$B$9:$AK$58,MATCH($A$3,TQoL_Indexes!#REF!,0)+$A51,MATCH(AA$3,TQoL_Indexes!$B$8:$AK$8,0)),"")</f>
        <v/>
      </c>
      <c r="AB51" s="86" t="str">
        <f>IFERROR(INDEX(TQoL_Indexes!$B$9:$AK$58,MATCH($A$3,TQoL_Indexes!#REF!,0)+$A51,MATCH(AB$3,TQoL_Indexes!$B$8:$AK$8,0)),"")</f>
        <v/>
      </c>
      <c r="AC51" s="86" t="str">
        <f>IFERROR(INDEX(TQoL_Indexes!$B$9:$AK$58,MATCH($A$3,TQoL_Indexes!#REF!,0)+$A51,MATCH(AC$3,TQoL_Indexes!$B$8:$AK$8,0)),"")</f>
        <v/>
      </c>
      <c r="AD51" s="86" t="str">
        <f>IFERROR(INDEX(TQoL_Indexes!$B$9:$AK$58,MATCH($A$3,TQoL_Indexes!#REF!,0)+$A51,MATCH(AD$3,TQoL_Indexes!$B$8:$AK$8,0)),"")</f>
        <v/>
      </c>
      <c r="AE51" s="86" t="str">
        <f>IFERROR(INDEX(TQoL_Indexes!$B$9:$AK$58,MATCH($A$3,TQoL_Indexes!#REF!,0)+$A51,MATCH(AE$3,TQoL_Indexes!$B$8:$AK$8,0)),"")</f>
        <v/>
      </c>
      <c r="AF51" s="86" t="str">
        <f>IFERROR(INDEX(TQoL_Indexes!$B$9:$AK$58,MATCH($A$3,TQoL_Indexes!#REF!,0)+$A51,MATCH(AF$3,TQoL_Indexes!$B$8:$AK$8,0)),"")</f>
        <v/>
      </c>
      <c r="AG51" s="86" t="str">
        <f>IFERROR(INDEX(TQoL_Indexes!$B$9:$AK$58,MATCH($A$3,TQoL_Indexes!#REF!,0)+$A51,MATCH(AG$3,TQoL_Indexes!$B$8:$AK$8,0)),"")</f>
        <v/>
      </c>
      <c r="AH51" s="86" t="str">
        <f>IFERROR(INDEX(TQoL_Indexes!$B$9:$AK$58,MATCH($A$3,TQoL_Indexes!#REF!,0)+$A51,MATCH(AH$3,TQoL_Indexes!$B$8:$AK$8,0)),"")</f>
        <v/>
      </c>
      <c r="AI51" s="86" t="str">
        <f>IFERROR(INDEX(TQoL_Indexes!$B$9:$AK$58,MATCH($A$3,TQoL_Indexes!#REF!,0)+$A51,MATCH(AI$3,TQoL_Indexes!$B$8:$AK$8,0)),"")</f>
        <v/>
      </c>
      <c r="AJ51" s="86" t="str">
        <f>IFERROR(INDEX(TQoL_Indexes!$B$9:$AK$58,MATCH($A$3,TQoL_Indexes!#REF!,0)+$A51,MATCH(AJ$3,TQoL_Indexes!$B$8:$AK$8,0)),"")</f>
        <v/>
      </c>
      <c r="AK51" s="86" t="str">
        <f>IFERROR(INDEX(TQoL_Indexes!$B$9:$AK$58,MATCH($A$3,TQoL_Indexes!#REF!,0)+$A51,MATCH(AK$3,TQoL_Indexes!$B$8:$AK$8,0)),"")</f>
        <v/>
      </c>
      <c r="AL51" s="86" t="str">
        <f>IFERROR(INDEX(TQoL_Indexes!$B$9:$AK$58,MATCH($A$3,TQoL_Indexes!#REF!,0)+$A51,MATCH(AL$3,TQoL_Indexes!$B$8:$AK$8,0)),"")</f>
        <v/>
      </c>
      <c r="AM51" s="87" t="str">
        <f>IFERROR(INDEX(TQoL_Indexes!$B$9:$AK$58,MATCH($A$3,TQoL_Indexes!#REF!,0)+$A51,MATCH(AM$3,TQoL_Indexes!$B$8:$AK$8,0)),"")</f>
        <v/>
      </c>
    </row>
    <row r="52" spans="1:39">
      <c r="A52" s="58" t="str">
        <f>IFERROR(IF(A51+1&lt;COUNTIF(TQoL_Indexes!#REF!,Aux_Country!$A$3),A51+1,""),"")</f>
        <v/>
      </c>
      <c r="B52" s="121" t="str">
        <f>IFERROR(INDEX(TQoL_Indexes!$B$9:$AK$58,MATCH($A$3,TQoL_Indexes!#REF!,0)+$A52,MATCH(B$3,TQoL_Indexes!$B$8:$AK$8,0)),"")</f>
        <v/>
      </c>
      <c r="C52" s="116" t="str">
        <f>IFERROR(INDEX(TQoL_Indexes!$B$9:$AK$58,MATCH($A$3,TQoL_Indexes!#REF!,0)+$A52,MATCH(C$3,TQoL_Indexes!$B$8:$AK$8,0)),"")</f>
        <v/>
      </c>
      <c r="D52" s="122" t="str">
        <f>IFERROR(INDEX(TQoL_Indexes!$B$9:$AK$58,MATCH($A$3,TQoL_Indexes!#REF!,0)+$A52,MATCH(D$3,TQoL_Indexes!$B$8:$AK$8,0)),"")</f>
        <v/>
      </c>
      <c r="E52" s="86" t="str">
        <f>IFERROR(INDEX(TQoL_Indexes!$B$9:$AK$58,MATCH($A$3,TQoL_Indexes!#REF!,0)+$A52,MATCH(E$3,TQoL_Indexes!$B$8:$AK$8,0)),"")</f>
        <v/>
      </c>
      <c r="F52" s="86" t="str">
        <f>IFERROR(INDEX(TQoL_Indexes!$B$9:$AK$58,MATCH($A$3,TQoL_Indexes!#REF!,0)+$A52,MATCH(F$3,TQoL_Indexes!$B$8:$AK$8,0)),"")</f>
        <v/>
      </c>
      <c r="G52" s="86" t="str">
        <f>IFERROR(INDEX(TQoL_Indexes!$B$9:$AK$58,MATCH($A$3,TQoL_Indexes!#REF!,0)+$A52,MATCH(G$3,TQoL_Indexes!$B$8:$AK$8,0)),"")</f>
        <v/>
      </c>
      <c r="H52" s="86" t="str">
        <f>IFERROR(INDEX(TQoL_Indexes!$B$9:$AK$58,MATCH($A$3,TQoL_Indexes!#REF!,0)+$A52,MATCH(H$3,TQoL_Indexes!$B$8:$AK$8,0)),"")</f>
        <v/>
      </c>
      <c r="I52" s="86" t="str">
        <f>IFERROR(INDEX(TQoL_Indexes!$B$9:$AK$58,MATCH($A$3,TQoL_Indexes!#REF!,0)+$A52,MATCH(I$3,TQoL_Indexes!$B$8:$AK$8,0)),"")</f>
        <v/>
      </c>
      <c r="J52" s="86" t="str">
        <f>IFERROR(INDEX(TQoL_Indexes!$B$9:$AK$58,MATCH($A$3,TQoL_Indexes!#REF!,0)+$A52,MATCH(J$3,TQoL_Indexes!$B$8:$AK$8,0)),"")</f>
        <v/>
      </c>
      <c r="K52" s="86" t="str">
        <f>IFERROR(INDEX(TQoL_Indexes!$B$9:$AK$58,MATCH($A$3,TQoL_Indexes!#REF!,0)+$A52,MATCH(K$3,TQoL_Indexes!$B$8:$AK$8,0)),"")</f>
        <v/>
      </c>
      <c r="L52" s="86" t="str">
        <f>IFERROR(INDEX(TQoL_Indexes!$B$9:$AK$58,MATCH($A$3,TQoL_Indexes!#REF!,0)+$A52,MATCH(L$3,TQoL_Indexes!$B$8:$AK$8,0)),"")</f>
        <v/>
      </c>
      <c r="M52" s="86" t="str">
        <f>IFERROR(INDEX(TQoL_Indexes!$B$9:$AK$58,MATCH($A$3,TQoL_Indexes!#REF!,0)+$A52,MATCH(M$3,TQoL_Indexes!$B$8:$AK$8,0)),"")</f>
        <v/>
      </c>
      <c r="N52" s="86" t="str">
        <f>IFERROR(INDEX(TQoL_Indexes!$B$9:$AK$58,MATCH($A$3,TQoL_Indexes!#REF!,0)+$A52,MATCH(N$3,TQoL_Indexes!$B$8:$AK$8,0)),"")</f>
        <v/>
      </c>
      <c r="O52" s="86" t="str">
        <f>IFERROR(INDEX(TQoL_Indexes!$B$9:$AK$58,MATCH($A$3,TQoL_Indexes!#REF!,0)+$A52,MATCH(O$3,TQoL_Indexes!$B$8:$AK$8,0)),"")</f>
        <v/>
      </c>
      <c r="P52" s="86" t="str">
        <f>IFERROR(INDEX(TQoL_Indexes!$B$9:$AK$58,MATCH($A$3,TQoL_Indexes!#REF!,0)+$A52,MATCH(P$3,TQoL_Indexes!$B$8:$AK$8,0)),"")</f>
        <v/>
      </c>
      <c r="Q52" s="86" t="str">
        <f>IFERROR(INDEX(TQoL_Indexes!$B$9:$AK$58,MATCH($A$3,TQoL_Indexes!#REF!,0)+$A52,MATCH(Q$3,TQoL_Indexes!$B$8:$AK$8,0)),"")</f>
        <v/>
      </c>
      <c r="R52" s="86" t="str">
        <f>IFERROR(INDEX(TQoL_Indexes!$B$9:$AK$58,MATCH($A$3,TQoL_Indexes!#REF!,0)+$A52,MATCH(R$3,TQoL_Indexes!$B$8:$AK$8,0)),"")</f>
        <v/>
      </c>
      <c r="S52" s="86" t="str">
        <f>IFERROR(INDEX(TQoL_Indexes!$B$9:$AK$58,MATCH($A$3,TQoL_Indexes!#REF!,0)+$A52,MATCH(S$3,TQoL_Indexes!$B$8:$AK$8,0)),"")</f>
        <v/>
      </c>
      <c r="T52" s="86" t="str">
        <f>IFERROR(INDEX(TQoL_Indexes!$B$9:$AK$58,MATCH($A$3,TQoL_Indexes!#REF!,0)+$A52,MATCH(T$3,TQoL_Indexes!$B$8:$AK$8,0)),"")</f>
        <v/>
      </c>
      <c r="U52" s="86" t="str">
        <f>IFERROR(INDEX(TQoL_Indexes!$B$9:$AK$58,MATCH($A$3,TQoL_Indexes!#REF!,0)+$A52,MATCH(U$3,TQoL_Indexes!$B$8:$AK$8,0)),"")</f>
        <v/>
      </c>
      <c r="V52" s="86" t="str">
        <f>IFERROR(INDEX(TQoL_Indexes!$B$9:$AK$58,MATCH($A$3,TQoL_Indexes!#REF!,0)+$A52,MATCH(V$3,TQoL_Indexes!$B$8:$AK$8,0)),"")</f>
        <v/>
      </c>
      <c r="W52" s="86" t="str">
        <f>IFERROR(INDEX(TQoL_Indexes!$B$9:$AK$58,MATCH($A$3,TQoL_Indexes!#REF!,0)+$A52,MATCH(W$3,TQoL_Indexes!$B$8:$AK$8,0)),"")</f>
        <v/>
      </c>
      <c r="X52" s="86" t="str">
        <f>IFERROR(INDEX(TQoL_Indexes!$B$9:$AK$58,MATCH($A$3,TQoL_Indexes!#REF!,0)+$A52,MATCH(X$3,TQoL_Indexes!$B$8:$AK$8,0)),"")</f>
        <v/>
      </c>
      <c r="Y52" s="86" t="str">
        <f>IFERROR(INDEX(TQoL_Indexes!$B$9:$AK$58,MATCH($A$3,TQoL_Indexes!#REF!,0)+$A52,MATCH(Y$3,TQoL_Indexes!$B$8:$AK$8,0)),"")</f>
        <v/>
      </c>
      <c r="Z52" s="86" t="str">
        <f>IFERROR(INDEX(TQoL_Indexes!$B$9:$AK$58,MATCH($A$3,TQoL_Indexes!#REF!,0)+$A52,MATCH(Z$3,TQoL_Indexes!$B$8:$AK$8,0)),"")</f>
        <v/>
      </c>
      <c r="AA52" s="86" t="str">
        <f>IFERROR(INDEX(TQoL_Indexes!$B$9:$AK$58,MATCH($A$3,TQoL_Indexes!#REF!,0)+$A52,MATCH(AA$3,TQoL_Indexes!$B$8:$AK$8,0)),"")</f>
        <v/>
      </c>
      <c r="AB52" s="86" t="str">
        <f>IFERROR(INDEX(TQoL_Indexes!$B$9:$AK$58,MATCH($A$3,TQoL_Indexes!#REF!,0)+$A52,MATCH(AB$3,TQoL_Indexes!$B$8:$AK$8,0)),"")</f>
        <v/>
      </c>
      <c r="AC52" s="86" t="str">
        <f>IFERROR(INDEX(TQoL_Indexes!$B$9:$AK$58,MATCH($A$3,TQoL_Indexes!#REF!,0)+$A52,MATCH(AC$3,TQoL_Indexes!$B$8:$AK$8,0)),"")</f>
        <v/>
      </c>
      <c r="AD52" s="86" t="str">
        <f>IFERROR(INDEX(TQoL_Indexes!$B$9:$AK$58,MATCH($A$3,TQoL_Indexes!#REF!,0)+$A52,MATCH(AD$3,TQoL_Indexes!$B$8:$AK$8,0)),"")</f>
        <v/>
      </c>
      <c r="AE52" s="86" t="str">
        <f>IFERROR(INDEX(TQoL_Indexes!$B$9:$AK$58,MATCH($A$3,TQoL_Indexes!#REF!,0)+$A52,MATCH(AE$3,TQoL_Indexes!$B$8:$AK$8,0)),"")</f>
        <v/>
      </c>
      <c r="AF52" s="86" t="str">
        <f>IFERROR(INDEX(TQoL_Indexes!$B$9:$AK$58,MATCH($A$3,TQoL_Indexes!#REF!,0)+$A52,MATCH(AF$3,TQoL_Indexes!$B$8:$AK$8,0)),"")</f>
        <v/>
      </c>
      <c r="AG52" s="86" t="str">
        <f>IFERROR(INDEX(TQoL_Indexes!$B$9:$AK$58,MATCH($A$3,TQoL_Indexes!#REF!,0)+$A52,MATCH(AG$3,TQoL_Indexes!$B$8:$AK$8,0)),"")</f>
        <v/>
      </c>
      <c r="AH52" s="86" t="str">
        <f>IFERROR(INDEX(TQoL_Indexes!$B$9:$AK$58,MATCH($A$3,TQoL_Indexes!#REF!,0)+$A52,MATCH(AH$3,TQoL_Indexes!$B$8:$AK$8,0)),"")</f>
        <v/>
      </c>
      <c r="AI52" s="86" t="str">
        <f>IFERROR(INDEX(TQoL_Indexes!$B$9:$AK$58,MATCH($A$3,TQoL_Indexes!#REF!,0)+$A52,MATCH(AI$3,TQoL_Indexes!$B$8:$AK$8,0)),"")</f>
        <v/>
      </c>
      <c r="AJ52" s="86" t="str">
        <f>IFERROR(INDEX(TQoL_Indexes!$B$9:$AK$58,MATCH($A$3,TQoL_Indexes!#REF!,0)+$A52,MATCH(AJ$3,TQoL_Indexes!$B$8:$AK$8,0)),"")</f>
        <v/>
      </c>
      <c r="AK52" s="86" t="str">
        <f>IFERROR(INDEX(TQoL_Indexes!$B$9:$AK$58,MATCH($A$3,TQoL_Indexes!#REF!,0)+$A52,MATCH(AK$3,TQoL_Indexes!$B$8:$AK$8,0)),"")</f>
        <v/>
      </c>
      <c r="AL52" s="86" t="str">
        <f>IFERROR(INDEX(TQoL_Indexes!$B$9:$AK$58,MATCH($A$3,TQoL_Indexes!#REF!,0)+$A52,MATCH(AL$3,TQoL_Indexes!$B$8:$AK$8,0)),"")</f>
        <v/>
      </c>
      <c r="AM52" s="87" t="str">
        <f>IFERROR(INDEX(TQoL_Indexes!$B$9:$AK$58,MATCH($A$3,TQoL_Indexes!#REF!,0)+$A52,MATCH(AM$3,TQoL_Indexes!$B$8:$AK$8,0)),"")</f>
        <v/>
      </c>
    </row>
    <row r="53" spans="1:39">
      <c r="A53" s="58" t="str">
        <f>IFERROR(IF(A52+1&lt;COUNTIF(TQoL_Indexes!#REF!,Aux_Country!$A$3),A52+1,""),"")</f>
        <v/>
      </c>
      <c r="B53" s="121" t="str">
        <f>IFERROR(INDEX(TQoL_Indexes!$B$9:$AK$58,MATCH($A$3,TQoL_Indexes!#REF!,0)+$A53,MATCH(B$3,TQoL_Indexes!$B$8:$AK$8,0)),"")</f>
        <v/>
      </c>
      <c r="C53" s="116" t="str">
        <f>IFERROR(INDEX(TQoL_Indexes!$B$9:$AK$58,MATCH($A$3,TQoL_Indexes!#REF!,0)+$A53,MATCH(C$3,TQoL_Indexes!$B$8:$AK$8,0)),"")</f>
        <v/>
      </c>
      <c r="D53" s="122" t="str">
        <f>IFERROR(INDEX(TQoL_Indexes!$B$9:$AK$58,MATCH($A$3,TQoL_Indexes!#REF!,0)+$A53,MATCH(D$3,TQoL_Indexes!$B$8:$AK$8,0)),"")</f>
        <v/>
      </c>
      <c r="E53" s="86" t="str">
        <f>IFERROR(INDEX(TQoL_Indexes!$B$9:$AK$58,MATCH($A$3,TQoL_Indexes!#REF!,0)+$A53,MATCH(E$3,TQoL_Indexes!$B$8:$AK$8,0)),"")</f>
        <v/>
      </c>
      <c r="F53" s="86" t="str">
        <f>IFERROR(INDEX(TQoL_Indexes!$B$9:$AK$58,MATCH($A$3,TQoL_Indexes!#REF!,0)+$A53,MATCH(F$3,TQoL_Indexes!$B$8:$AK$8,0)),"")</f>
        <v/>
      </c>
      <c r="G53" s="86" t="str">
        <f>IFERROR(INDEX(TQoL_Indexes!$B$9:$AK$58,MATCH($A$3,TQoL_Indexes!#REF!,0)+$A53,MATCH(G$3,TQoL_Indexes!$B$8:$AK$8,0)),"")</f>
        <v/>
      </c>
      <c r="H53" s="86" t="str">
        <f>IFERROR(INDEX(TQoL_Indexes!$B$9:$AK$58,MATCH($A$3,TQoL_Indexes!#REF!,0)+$A53,MATCH(H$3,TQoL_Indexes!$B$8:$AK$8,0)),"")</f>
        <v/>
      </c>
      <c r="I53" s="86" t="str">
        <f>IFERROR(INDEX(TQoL_Indexes!$B$9:$AK$58,MATCH($A$3,TQoL_Indexes!#REF!,0)+$A53,MATCH(I$3,TQoL_Indexes!$B$8:$AK$8,0)),"")</f>
        <v/>
      </c>
      <c r="J53" s="86" t="str">
        <f>IFERROR(INDEX(TQoL_Indexes!$B$9:$AK$58,MATCH($A$3,TQoL_Indexes!#REF!,0)+$A53,MATCH(J$3,TQoL_Indexes!$B$8:$AK$8,0)),"")</f>
        <v/>
      </c>
      <c r="K53" s="86" t="str">
        <f>IFERROR(INDEX(TQoL_Indexes!$B$9:$AK$58,MATCH($A$3,TQoL_Indexes!#REF!,0)+$A53,MATCH(K$3,TQoL_Indexes!$B$8:$AK$8,0)),"")</f>
        <v/>
      </c>
      <c r="L53" s="86" t="str">
        <f>IFERROR(INDEX(TQoL_Indexes!$B$9:$AK$58,MATCH($A$3,TQoL_Indexes!#REF!,0)+$A53,MATCH(L$3,TQoL_Indexes!$B$8:$AK$8,0)),"")</f>
        <v/>
      </c>
      <c r="M53" s="86" t="str">
        <f>IFERROR(INDEX(TQoL_Indexes!$B$9:$AK$58,MATCH($A$3,TQoL_Indexes!#REF!,0)+$A53,MATCH(M$3,TQoL_Indexes!$B$8:$AK$8,0)),"")</f>
        <v/>
      </c>
      <c r="N53" s="86" t="str">
        <f>IFERROR(INDEX(TQoL_Indexes!$B$9:$AK$58,MATCH($A$3,TQoL_Indexes!#REF!,0)+$A53,MATCH(N$3,TQoL_Indexes!$B$8:$AK$8,0)),"")</f>
        <v/>
      </c>
      <c r="O53" s="86" t="str">
        <f>IFERROR(INDEX(TQoL_Indexes!$B$9:$AK$58,MATCH($A$3,TQoL_Indexes!#REF!,0)+$A53,MATCH(O$3,TQoL_Indexes!$B$8:$AK$8,0)),"")</f>
        <v/>
      </c>
      <c r="P53" s="86" t="str">
        <f>IFERROR(INDEX(TQoL_Indexes!$B$9:$AK$58,MATCH($A$3,TQoL_Indexes!#REF!,0)+$A53,MATCH(P$3,TQoL_Indexes!$B$8:$AK$8,0)),"")</f>
        <v/>
      </c>
      <c r="Q53" s="86" t="str">
        <f>IFERROR(INDEX(TQoL_Indexes!$B$9:$AK$58,MATCH($A$3,TQoL_Indexes!#REF!,0)+$A53,MATCH(Q$3,TQoL_Indexes!$B$8:$AK$8,0)),"")</f>
        <v/>
      </c>
      <c r="R53" s="86" t="str">
        <f>IFERROR(INDEX(TQoL_Indexes!$B$9:$AK$58,MATCH($A$3,TQoL_Indexes!#REF!,0)+$A53,MATCH(R$3,TQoL_Indexes!$B$8:$AK$8,0)),"")</f>
        <v/>
      </c>
      <c r="S53" s="86" t="str">
        <f>IFERROR(INDEX(TQoL_Indexes!$B$9:$AK$58,MATCH($A$3,TQoL_Indexes!#REF!,0)+$A53,MATCH(S$3,TQoL_Indexes!$B$8:$AK$8,0)),"")</f>
        <v/>
      </c>
      <c r="T53" s="86" t="str">
        <f>IFERROR(INDEX(TQoL_Indexes!$B$9:$AK$58,MATCH($A$3,TQoL_Indexes!#REF!,0)+$A53,MATCH(T$3,TQoL_Indexes!$B$8:$AK$8,0)),"")</f>
        <v/>
      </c>
      <c r="U53" s="86" t="str">
        <f>IFERROR(INDEX(TQoL_Indexes!$B$9:$AK$58,MATCH($A$3,TQoL_Indexes!#REF!,0)+$A53,MATCH(U$3,TQoL_Indexes!$B$8:$AK$8,0)),"")</f>
        <v/>
      </c>
      <c r="V53" s="86" t="str">
        <f>IFERROR(INDEX(TQoL_Indexes!$B$9:$AK$58,MATCH($A$3,TQoL_Indexes!#REF!,0)+$A53,MATCH(V$3,TQoL_Indexes!$B$8:$AK$8,0)),"")</f>
        <v/>
      </c>
      <c r="W53" s="86" t="str">
        <f>IFERROR(INDEX(TQoL_Indexes!$B$9:$AK$58,MATCH($A$3,TQoL_Indexes!#REF!,0)+$A53,MATCH(W$3,TQoL_Indexes!$B$8:$AK$8,0)),"")</f>
        <v/>
      </c>
      <c r="X53" s="86" t="str">
        <f>IFERROR(INDEX(TQoL_Indexes!$B$9:$AK$58,MATCH($A$3,TQoL_Indexes!#REF!,0)+$A53,MATCH(X$3,TQoL_Indexes!$B$8:$AK$8,0)),"")</f>
        <v/>
      </c>
      <c r="Y53" s="86" t="str">
        <f>IFERROR(INDEX(TQoL_Indexes!$B$9:$AK$58,MATCH($A$3,TQoL_Indexes!#REF!,0)+$A53,MATCH(Y$3,TQoL_Indexes!$B$8:$AK$8,0)),"")</f>
        <v/>
      </c>
      <c r="Z53" s="86" t="str">
        <f>IFERROR(INDEX(TQoL_Indexes!$B$9:$AK$58,MATCH($A$3,TQoL_Indexes!#REF!,0)+$A53,MATCH(Z$3,TQoL_Indexes!$B$8:$AK$8,0)),"")</f>
        <v/>
      </c>
      <c r="AA53" s="86" t="str">
        <f>IFERROR(INDEX(TQoL_Indexes!$B$9:$AK$58,MATCH($A$3,TQoL_Indexes!#REF!,0)+$A53,MATCH(AA$3,TQoL_Indexes!$B$8:$AK$8,0)),"")</f>
        <v/>
      </c>
      <c r="AB53" s="86" t="str">
        <f>IFERROR(INDEX(TQoL_Indexes!$B$9:$AK$58,MATCH($A$3,TQoL_Indexes!#REF!,0)+$A53,MATCH(AB$3,TQoL_Indexes!$B$8:$AK$8,0)),"")</f>
        <v/>
      </c>
      <c r="AC53" s="86" t="str">
        <f>IFERROR(INDEX(TQoL_Indexes!$B$9:$AK$58,MATCH($A$3,TQoL_Indexes!#REF!,0)+$A53,MATCH(AC$3,TQoL_Indexes!$B$8:$AK$8,0)),"")</f>
        <v/>
      </c>
      <c r="AD53" s="86" t="str">
        <f>IFERROR(INDEX(TQoL_Indexes!$B$9:$AK$58,MATCH($A$3,TQoL_Indexes!#REF!,0)+$A53,MATCH(AD$3,TQoL_Indexes!$B$8:$AK$8,0)),"")</f>
        <v/>
      </c>
      <c r="AE53" s="86" t="str">
        <f>IFERROR(INDEX(TQoL_Indexes!$B$9:$AK$58,MATCH($A$3,TQoL_Indexes!#REF!,0)+$A53,MATCH(AE$3,TQoL_Indexes!$B$8:$AK$8,0)),"")</f>
        <v/>
      </c>
      <c r="AF53" s="86" t="str">
        <f>IFERROR(INDEX(TQoL_Indexes!$B$9:$AK$58,MATCH($A$3,TQoL_Indexes!#REF!,0)+$A53,MATCH(AF$3,TQoL_Indexes!$B$8:$AK$8,0)),"")</f>
        <v/>
      </c>
      <c r="AG53" s="86" t="str">
        <f>IFERROR(INDEX(TQoL_Indexes!$B$9:$AK$58,MATCH($A$3,TQoL_Indexes!#REF!,0)+$A53,MATCH(AG$3,TQoL_Indexes!$B$8:$AK$8,0)),"")</f>
        <v/>
      </c>
      <c r="AH53" s="86" t="str">
        <f>IFERROR(INDEX(TQoL_Indexes!$B$9:$AK$58,MATCH($A$3,TQoL_Indexes!#REF!,0)+$A53,MATCH(AH$3,TQoL_Indexes!$B$8:$AK$8,0)),"")</f>
        <v/>
      </c>
      <c r="AI53" s="86" t="str">
        <f>IFERROR(INDEX(TQoL_Indexes!$B$9:$AK$58,MATCH($A$3,TQoL_Indexes!#REF!,0)+$A53,MATCH(AI$3,TQoL_Indexes!$B$8:$AK$8,0)),"")</f>
        <v/>
      </c>
      <c r="AJ53" s="86" t="str">
        <f>IFERROR(INDEX(TQoL_Indexes!$B$9:$AK$58,MATCH($A$3,TQoL_Indexes!#REF!,0)+$A53,MATCH(AJ$3,TQoL_Indexes!$B$8:$AK$8,0)),"")</f>
        <v/>
      </c>
      <c r="AK53" s="86" t="str">
        <f>IFERROR(INDEX(TQoL_Indexes!$B$9:$AK$58,MATCH($A$3,TQoL_Indexes!#REF!,0)+$A53,MATCH(AK$3,TQoL_Indexes!$B$8:$AK$8,0)),"")</f>
        <v/>
      </c>
      <c r="AL53" s="86" t="str">
        <f>IFERROR(INDEX(TQoL_Indexes!$B$9:$AK$58,MATCH($A$3,TQoL_Indexes!#REF!,0)+$A53,MATCH(AL$3,TQoL_Indexes!$B$8:$AK$8,0)),"")</f>
        <v/>
      </c>
      <c r="AM53" s="87" t="str">
        <f>IFERROR(INDEX(TQoL_Indexes!$B$9:$AK$58,MATCH($A$3,TQoL_Indexes!#REF!,0)+$A53,MATCH(AM$3,TQoL_Indexes!$B$8:$AK$8,0)),"")</f>
        <v/>
      </c>
    </row>
    <row r="54" spans="1:39">
      <c r="A54" s="58" t="str">
        <f>IFERROR(IF(A53+1&lt;COUNTIF(TQoL_Indexes!#REF!,Aux_Country!$A$3),A53+1,""),"")</f>
        <v/>
      </c>
      <c r="B54" s="121" t="str">
        <f>IFERROR(INDEX(TQoL_Indexes!$B$9:$AK$58,MATCH($A$3,TQoL_Indexes!#REF!,0)+$A54,MATCH(B$3,TQoL_Indexes!$B$8:$AK$8,0)),"")</f>
        <v/>
      </c>
      <c r="C54" s="116" t="str">
        <f>IFERROR(INDEX(TQoL_Indexes!$B$9:$AK$58,MATCH($A$3,TQoL_Indexes!#REF!,0)+$A54,MATCH(C$3,TQoL_Indexes!$B$8:$AK$8,0)),"")</f>
        <v/>
      </c>
      <c r="D54" s="122" t="str">
        <f>IFERROR(INDEX(TQoL_Indexes!$B$9:$AK$58,MATCH($A$3,TQoL_Indexes!#REF!,0)+$A54,MATCH(D$3,TQoL_Indexes!$B$8:$AK$8,0)),"")</f>
        <v/>
      </c>
      <c r="E54" s="86" t="str">
        <f>IFERROR(INDEX(TQoL_Indexes!$B$9:$AK$58,MATCH($A$3,TQoL_Indexes!#REF!,0)+$A54,MATCH(E$3,TQoL_Indexes!$B$8:$AK$8,0)),"")</f>
        <v/>
      </c>
      <c r="F54" s="86" t="str">
        <f>IFERROR(INDEX(TQoL_Indexes!$B$9:$AK$58,MATCH($A$3,TQoL_Indexes!#REF!,0)+$A54,MATCH(F$3,TQoL_Indexes!$B$8:$AK$8,0)),"")</f>
        <v/>
      </c>
      <c r="G54" s="86" t="str">
        <f>IFERROR(INDEX(TQoL_Indexes!$B$9:$AK$58,MATCH($A$3,TQoL_Indexes!#REF!,0)+$A54,MATCH(G$3,TQoL_Indexes!$B$8:$AK$8,0)),"")</f>
        <v/>
      </c>
      <c r="H54" s="86" t="str">
        <f>IFERROR(INDEX(TQoL_Indexes!$B$9:$AK$58,MATCH($A$3,TQoL_Indexes!#REF!,0)+$A54,MATCH(H$3,TQoL_Indexes!$B$8:$AK$8,0)),"")</f>
        <v/>
      </c>
      <c r="I54" s="86" t="str">
        <f>IFERROR(INDEX(TQoL_Indexes!$B$9:$AK$58,MATCH($A$3,TQoL_Indexes!#REF!,0)+$A54,MATCH(I$3,TQoL_Indexes!$B$8:$AK$8,0)),"")</f>
        <v/>
      </c>
      <c r="J54" s="86" t="str">
        <f>IFERROR(INDEX(TQoL_Indexes!$B$9:$AK$58,MATCH($A$3,TQoL_Indexes!#REF!,0)+$A54,MATCH(J$3,TQoL_Indexes!$B$8:$AK$8,0)),"")</f>
        <v/>
      </c>
      <c r="K54" s="86" t="str">
        <f>IFERROR(INDEX(TQoL_Indexes!$B$9:$AK$58,MATCH($A$3,TQoL_Indexes!#REF!,0)+$A54,MATCH(K$3,TQoL_Indexes!$B$8:$AK$8,0)),"")</f>
        <v/>
      </c>
      <c r="L54" s="86" t="str">
        <f>IFERROR(INDEX(TQoL_Indexes!$B$9:$AK$58,MATCH($A$3,TQoL_Indexes!#REF!,0)+$A54,MATCH(L$3,TQoL_Indexes!$B$8:$AK$8,0)),"")</f>
        <v/>
      </c>
      <c r="M54" s="86" t="str">
        <f>IFERROR(INDEX(TQoL_Indexes!$B$9:$AK$58,MATCH($A$3,TQoL_Indexes!#REF!,0)+$A54,MATCH(M$3,TQoL_Indexes!$B$8:$AK$8,0)),"")</f>
        <v/>
      </c>
      <c r="N54" s="86" t="str">
        <f>IFERROR(INDEX(TQoL_Indexes!$B$9:$AK$58,MATCH($A$3,TQoL_Indexes!#REF!,0)+$A54,MATCH(N$3,TQoL_Indexes!$B$8:$AK$8,0)),"")</f>
        <v/>
      </c>
      <c r="O54" s="86" t="str">
        <f>IFERROR(INDEX(TQoL_Indexes!$B$9:$AK$58,MATCH($A$3,TQoL_Indexes!#REF!,0)+$A54,MATCH(O$3,TQoL_Indexes!$B$8:$AK$8,0)),"")</f>
        <v/>
      </c>
      <c r="P54" s="86" t="str">
        <f>IFERROR(INDEX(TQoL_Indexes!$B$9:$AK$58,MATCH($A$3,TQoL_Indexes!#REF!,0)+$A54,MATCH(P$3,TQoL_Indexes!$B$8:$AK$8,0)),"")</f>
        <v/>
      </c>
      <c r="Q54" s="86" t="str">
        <f>IFERROR(INDEX(TQoL_Indexes!$B$9:$AK$58,MATCH($A$3,TQoL_Indexes!#REF!,0)+$A54,MATCH(Q$3,TQoL_Indexes!$B$8:$AK$8,0)),"")</f>
        <v/>
      </c>
      <c r="R54" s="86" t="str">
        <f>IFERROR(INDEX(TQoL_Indexes!$B$9:$AK$58,MATCH($A$3,TQoL_Indexes!#REF!,0)+$A54,MATCH(R$3,TQoL_Indexes!$B$8:$AK$8,0)),"")</f>
        <v/>
      </c>
      <c r="S54" s="86" t="str">
        <f>IFERROR(INDEX(TQoL_Indexes!$B$9:$AK$58,MATCH($A$3,TQoL_Indexes!#REF!,0)+$A54,MATCH(S$3,TQoL_Indexes!$B$8:$AK$8,0)),"")</f>
        <v/>
      </c>
      <c r="T54" s="86" t="str">
        <f>IFERROR(INDEX(TQoL_Indexes!$B$9:$AK$58,MATCH($A$3,TQoL_Indexes!#REF!,0)+$A54,MATCH(T$3,TQoL_Indexes!$B$8:$AK$8,0)),"")</f>
        <v/>
      </c>
      <c r="U54" s="86" t="str">
        <f>IFERROR(INDEX(TQoL_Indexes!$B$9:$AK$58,MATCH($A$3,TQoL_Indexes!#REF!,0)+$A54,MATCH(U$3,TQoL_Indexes!$B$8:$AK$8,0)),"")</f>
        <v/>
      </c>
      <c r="V54" s="86" t="str">
        <f>IFERROR(INDEX(TQoL_Indexes!$B$9:$AK$58,MATCH($A$3,TQoL_Indexes!#REF!,0)+$A54,MATCH(V$3,TQoL_Indexes!$B$8:$AK$8,0)),"")</f>
        <v/>
      </c>
      <c r="W54" s="86" t="str">
        <f>IFERROR(INDEX(TQoL_Indexes!$B$9:$AK$58,MATCH($A$3,TQoL_Indexes!#REF!,0)+$A54,MATCH(W$3,TQoL_Indexes!$B$8:$AK$8,0)),"")</f>
        <v/>
      </c>
      <c r="X54" s="86" t="str">
        <f>IFERROR(INDEX(TQoL_Indexes!$B$9:$AK$58,MATCH($A$3,TQoL_Indexes!#REF!,0)+$A54,MATCH(X$3,TQoL_Indexes!$B$8:$AK$8,0)),"")</f>
        <v/>
      </c>
      <c r="Y54" s="86" t="str">
        <f>IFERROR(INDEX(TQoL_Indexes!$B$9:$AK$58,MATCH($A$3,TQoL_Indexes!#REF!,0)+$A54,MATCH(Y$3,TQoL_Indexes!$B$8:$AK$8,0)),"")</f>
        <v/>
      </c>
      <c r="Z54" s="86" t="str">
        <f>IFERROR(INDEX(TQoL_Indexes!$B$9:$AK$58,MATCH($A$3,TQoL_Indexes!#REF!,0)+$A54,MATCH(Z$3,TQoL_Indexes!$B$8:$AK$8,0)),"")</f>
        <v/>
      </c>
      <c r="AA54" s="86" t="str">
        <f>IFERROR(INDEX(TQoL_Indexes!$B$9:$AK$58,MATCH($A$3,TQoL_Indexes!#REF!,0)+$A54,MATCH(AA$3,TQoL_Indexes!$B$8:$AK$8,0)),"")</f>
        <v/>
      </c>
      <c r="AB54" s="86" t="str">
        <f>IFERROR(INDEX(TQoL_Indexes!$B$9:$AK$58,MATCH($A$3,TQoL_Indexes!#REF!,0)+$A54,MATCH(AB$3,TQoL_Indexes!$B$8:$AK$8,0)),"")</f>
        <v/>
      </c>
      <c r="AC54" s="86" t="str">
        <f>IFERROR(INDEX(TQoL_Indexes!$B$9:$AK$58,MATCH($A$3,TQoL_Indexes!#REF!,0)+$A54,MATCH(AC$3,TQoL_Indexes!$B$8:$AK$8,0)),"")</f>
        <v/>
      </c>
      <c r="AD54" s="86" t="str">
        <f>IFERROR(INDEX(TQoL_Indexes!$B$9:$AK$58,MATCH($A$3,TQoL_Indexes!#REF!,0)+$A54,MATCH(AD$3,TQoL_Indexes!$B$8:$AK$8,0)),"")</f>
        <v/>
      </c>
      <c r="AE54" s="86" t="str">
        <f>IFERROR(INDEX(TQoL_Indexes!$B$9:$AK$58,MATCH($A$3,TQoL_Indexes!#REF!,0)+$A54,MATCH(AE$3,TQoL_Indexes!$B$8:$AK$8,0)),"")</f>
        <v/>
      </c>
      <c r="AF54" s="86" t="str">
        <f>IFERROR(INDEX(TQoL_Indexes!$B$9:$AK$58,MATCH($A$3,TQoL_Indexes!#REF!,0)+$A54,MATCH(AF$3,TQoL_Indexes!$B$8:$AK$8,0)),"")</f>
        <v/>
      </c>
      <c r="AG54" s="86" t="str">
        <f>IFERROR(INDEX(TQoL_Indexes!$B$9:$AK$58,MATCH($A$3,TQoL_Indexes!#REF!,0)+$A54,MATCH(AG$3,TQoL_Indexes!$B$8:$AK$8,0)),"")</f>
        <v/>
      </c>
      <c r="AH54" s="86" t="str">
        <f>IFERROR(INDEX(TQoL_Indexes!$B$9:$AK$58,MATCH($A$3,TQoL_Indexes!#REF!,0)+$A54,MATCH(AH$3,TQoL_Indexes!$B$8:$AK$8,0)),"")</f>
        <v/>
      </c>
      <c r="AI54" s="86" t="str">
        <f>IFERROR(INDEX(TQoL_Indexes!$B$9:$AK$58,MATCH($A$3,TQoL_Indexes!#REF!,0)+$A54,MATCH(AI$3,TQoL_Indexes!$B$8:$AK$8,0)),"")</f>
        <v/>
      </c>
      <c r="AJ54" s="86" t="str">
        <f>IFERROR(INDEX(TQoL_Indexes!$B$9:$AK$58,MATCH($A$3,TQoL_Indexes!#REF!,0)+$A54,MATCH(AJ$3,TQoL_Indexes!$B$8:$AK$8,0)),"")</f>
        <v/>
      </c>
      <c r="AK54" s="86" t="str">
        <f>IFERROR(INDEX(TQoL_Indexes!$B$9:$AK$58,MATCH($A$3,TQoL_Indexes!#REF!,0)+$A54,MATCH(AK$3,TQoL_Indexes!$B$8:$AK$8,0)),"")</f>
        <v/>
      </c>
      <c r="AL54" s="86" t="str">
        <f>IFERROR(INDEX(TQoL_Indexes!$B$9:$AK$58,MATCH($A$3,TQoL_Indexes!#REF!,0)+$A54,MATCH(AL$3,TQoL_Indexes!$B$8:$AK$8,0)),"")</f>
        <v/>
      </c>
      <c r="AM54" s="87" t="str">
        <f>IFERROR(INDEX(TQoL_Indexes!$B$9:$AK$58,MATCH($A$3,TQoL_Indexes!#REF!,0)+$A54,MATCH(AM$3,TQoL_Indexes!$B$8:$AK$8,0)),"")</f>
        <v/>
      </c>
    </row>
    <row r="55" spans="1:39">
      <c r="A55" s="58" t="str">
        <f>IFERROR(IF(A54+1&lt;COUNTIF(TQoL_Indexes!#REF!,Aux_Country!$A$3),A54+1,""),"")</f>
        <v/>
      </c>
      <c r="B55" s="121" t="str">
        <f>IFERROR(INDEX(TQoL_Indexes!$B$9:$AK$58,MATCH($A$3,TQoL_Indexes!#REF!,0)+$A55,MATCH(B$3,TQoL_Indexes!$B$8:$AK$8,0)),"")</f>
        <v/>
      </c>
      <c r="C55" s="116" t="str">
        <f>IFERROR(INDEX(TQoL_Indexes!$B$9:$AK$58,MATCH($A$3,TQoL_Indexes!#REF!,0)+$A55,MATCH(C$3,TQoL_Indexes!$B$8:$AK$8,0)),"")</f>
        <v/>
      </c>
      <c r="D55" s="122" t="str">
        <f>IFERROR(INDEX(TQoL_Indexes!$B$9:$AK$58,MATCH($A$3,TQoL_Indexes!#REF!,0)+$A55,MATCH(D$3,TQoL_Indexes!$B$8:$AK$8,0)),"")</f>
        <v/>
      </c>
      <c r="E55" s="86" t="str">
        <f>IFERROR(INDEX(TQoL_Indexes!$B$9:$AK$58,MATCH($A$3,TQoL_Indexes!#REF!,0)+$A55,MATCH(E$3,TQoL_Indexes!$B$8:$AK$8,0)),"")</f>
        <v/>
      </c>
      <c r="F55" s="86" t="str">
        <f>IFERROR(INDEX(TQoL_Indexes!$B$9:$AK$58,MATCH($A$3,TQoL_Indexes!#REF!,0)+$A55,MATCH(F$3,TQoL_Indexes!$B$8:$AK$8,0)),"")</f>
        <v/>
      </c>
      <c r="G55" s="86" t="str">
        <f>IFERROR(INDEX(TQoL_Indexes!$B$9:$AK$58,MATCH($A$3,TQoL_Indexes!#REF!,0)+$A55,MATCH(G$3,TQoL_Indexes!$B$8:$AK$8,0)),"")</f>
        <v/>
      </c>
      <c r="H55" s="86" t="str">
        <f>IFERROR(INDEX(TQoL_Indexes!$B$9:$AK$58,MATCH($A$3,TQoL_Indexes!#REF!,0)+$A55,MATCH(H$3,TQoL_Indexes!$B$8:$AK$8,0)),"")</f>
        <v/>
      </c>
      <c r="I55" s="86" t="str">
        <f>IFERROR(INDEX(TQoL_Indexes!$B$9:$AK$58,MATCH($A$3,TQoL_Indexes!#REF!,0)+$A55,MATCH(I$3,TQoL_Indexes!$B$8:$AK$8,0)),"")</f>
        <v/>
      </c>
      <c r="J55" s="86" t="str">
        <f>IFERROR(INDEX(TQoL_Indexes!$B$9:$AK$58,MATCH($A$3,TQoL_Indexes!#REF!,0)+$A55,MATCH(J$3,TQoL_Indexes!$B$8:$AK$8,0)),"")</f>
        <v/>
      </c>
      <c r="K55" s="86" t="str">
        <f>IFERROR(INDEX(TQoL_Indexes!$B$9:$AK$58,MATCH($A$3,TQoL_Indexes!#REF!,0)+$A55,MATCH(K$3,TQoL_Indexes!$B$8:$AK$8,0)),"")</f>
        <v/>
      </c>
      <c r="L55" s="86" t="str">
        <f>IFERROR(INDEX(TQoL_Indexes!$B$9:$AK$58,MATCH($A$3,TQoL_Indexes!#REF!,0)+$A55,MATCH(L$3,TQoL_Indexes!$B$8:$AK$8,0)),"")</f>
        <v/>
      </c>
      <c r="M55" s="86" t="str">
        <f>IFERROR(INDEX(TQoL_Indexes!$B$9:$AK$58,MATCH($A$3,TQoL_Indexes!#REF!,0)+$A55,MATCH(M$3,TQoL_Indexes!$B$8:$AK$8,0)),"")</f>
        <v/>
      </c>
      <c r="N55" s="86" t="str">
        <f>IFERROR(INDEX(TQoL_Indexes!$B$9:$AK$58,MATCH($A$3,TQoL_Indexes!#REF!,0)+$A55,MATCH(N$3,TQoL_Indexes!$B$8:$AK$8,0)),"")</f>
        <v/>
      </c>
      <c r="O55" s="86" t="str">
        <f>IFERROR(INDEX(TQoL_Indexes!$B$9:$AK$58,MATCH($A$3,TQoL_Indexes!#REF!,0)+$A55,MATCH(O$3,TQoL_Indexes!$B$8:$AK$8,0)),"")</f>
        <v/>
      </c>
      <c r="P55" s="86" t="str">
        <f>IFERROR(INDEX(TQoL_Indexes!$B$9:$AK$58,MATCH($A$3,TQoL_Indexes!#REF!,0)+$A55,MATCH(P$3,TQoL_Indexes!$B$8:$AK$8,0)),"")</f>
        <v/>
      </c>
      <c r="Q55" s="86" t="str">
        <f>IFERROR(INDEX(TQoL_Indexes!$B$9:$AK$58,MATCH($A$3,TQoL_Indexes!#REF!,0)+$A55,MATCH(Q$3,TQoL_Indexes!$B$8:$AK$8,0)),"")</f>
        <v/>
      </c>
      <c r="R55" s="86" t="str">
        <f>IFERROR(INDEX(TQoL_Indexes!$B$9:$AK$58,MATCH($A$3,TQoL_Indexes!#REF!,0)+$A55,MATCH(R$3,TQoL_Indexes!$B$8:$AK$8,0)),"")</f>
        <v/>
      </c>
      <c r="S55" s="86" t="str">
        <f>IFERROR(INDEX(TQoL_Indexes!$B$9:$AK$58,MATCH($A$3,TQoL_Indexes!#REF!,0)+$A55,MATCH(S$3,TQoL_Indexes!$B$8:$AK$8,0)),"")</f>
        <v/>
      </c>
      <c r="T55" s="86" t="str">
        <f>IFERROR(INDEX(TQoL_Indexes!$B$9:$AK$58,MATCH($A$3,TQoL_Indexes!#REF!,0)+$A55,MATCH(T$3,TQoL_Indexes!$B$8:$AK$8,0)),"")</f>
        <v/>
      </c>
      <c r="U55" s="86" t="str">
        <f>IFERROR(INDEX(TQoL_Indexes!$B$9:$AK$58,MATCH($A$3,TQoL_Indexes!#REF!,0)+$A55,MATCH(U$3,TQoL_Indexes!$B$8:$AK$8,0)),"")</f>
        <v/>
      </c>
      <c r="V55" s="86" t="str">
        <f>IFERROR(INDEX(TQoL_Indexes!$B$9:$AK$58,MATCH($A$3,TQoL_Indexes!#REF!,0)+$A55,MATCH(V$3,TQoL_Indexes!$B$8:$AK$8,0)),"")</f>
        <v/>
      </c>
      <c r="W55" s="86" t="str">
        <f>IFERROR(INDEX(TQoL_Indexes!$B$9:$AK$58,MATCH($A$3,TQoL_Indexes!#REF!,0)+$A55,MATCH(W$3,TQoL_Indexes!$B$8:$AK$8,0)),"")</f>
        <v/>
      </c>
      <c r="X55" s="86" t="str">
        <f>IFERROR(INDEX(TQoL_Indexes!$B$9:$AK$58,MATCH($A$3,TQoL_Indexes!#REF!,0)+$A55,MATCH(X$3,TQoL_Indexes!$B$8:$AK$8,0)),"")</f>
        <v/>
      </c>
      <c r="Y55" s="86" t="str">
        <f>IFERROR(INDEX(TQoL_Indexes!$B$9:$AK$58,MATCH($A$3,TQoL_Indexes!#REF!,0)+$A55,MATCH(Y$3,TQoL_Indexes!$B$8:$AK$8,0)),"")</f>
        <v/>
      </c>
      <c r="Z55" s="86" t="str">
        <f>IFERROR(INDEX(TQoL_Indexes!$B$9:$AK$58,MATCH($A$3,TQoL_Indexes!#REF!,0)+$A55,MATCH(Z$3,TQoL_Indexes!$B$8:$AK$8,0)),"")</f>
        <v/>
      </c>
      <c r="AA55" s="86" t="str">
        <f>IFERROR(INDEX(TQoL_Indexes!$B$9:$AK$58,MATCH($A$3,TQoL_Indexes!#REF!,0)+$A55,MATCH(AA$3,TQoL_Indexes!$B$8:$AK$8,0)),"")</f>
        <v/>
      </c>
      <c r="AB55" s="86" t="str">
        <f>IFERROR(INDEX(TQoL_Indexes!$B$9:$AK$58,MATCH($A$3,TQoL_Indexes!#REF!,0)+$A55,MATCH(AB$3,TQoL_Indexes!$B$8:$AK$8,0)),"")</f>
        <v/>
      </c>
      <c r="AC55" s="86" t="str">
        <f>IFERROR(INDEX(TQoL_Indexes!$B$9:$AK$58,MATCH($A$3,TQoL_Indexes!#REF!,0)+$A55,MATCH(AC$3,TQoL_Indexes!$B$8:$AK$8,0)),"")</f>
        <v/>
      </c>
      <c r="AD55" s="86" t="str">
        <f>IFERROR(INDEX(TQoL_Indexes!$B$9:$AK$58,MATCH($A$3,TQoL_Indexes!#REF!,0)+$A55,MATCH(AD$3,TQoL_Indexes!$B$8:$AK$8,0)),"")</f>
        <v/>
      </c>
      <c r="AE55" s="86" t="str">
        <f>IFERROR(INDEX(TQoL_Indexes!$B$9:$AK$58,MATCH($A$3,TQoL_Indexes!#REF!,0)+$A55,MATCH(AE$3,TQoL_Indexes!$B$8:$AK$8,0)),"")</f>
        <v/>
      </c>
      <c r="AF55" s="86" t="str">
        <f>IFERROR(INDEX(TQoL_Indexes!$B$9:$AK$58,MATCH($A$3,TQoL_Indexes!#REF!,0)+$A55,MATCH(AF$3,TQoL_Indexes!$B$8:$AK$8,0)),"")</f>
        <v/>
      </c>
      <c r="AG55" s="86" t="str">
        <f>IFERROR(INDEX(TQoL_Indexes!$B$9:$AK$58,MATCH($A$3,TQoL_Indexes!#REF!,0)+$A55,MATCH(AG$3,TQoL_Indexes!$B$8:$AK$8,0)),"")</f>
        <v/>
      </c>
      <c r="AH55" s="86" t="str">
        <f>IFERROR(INDEX(TQoL_Indexes!$B$9:$AK$58,MATCH($A$3,TQoL_Indexes!#REF!,0)+$A55,MATCH(AH$3,TQoL_Indexes!$B$8:$AK$8,0)),"")</f>
        <v/>
      </c>
      <c r="AI55" s="86" t="str">
        <f>IFERROR(INDEX(TQoL_Indexes!$B$9:$AK$58,MATCH($A$3,TQoL_Indexes!#REF!,0)+$A55,MATCH(AI$3,TQoL_Indexes!$B$8:$AK$8,0)),"")</f>
        <v/>
      </c>
      <c r="AJ55" s="86" t="str">
        <f>IFERROR(INDEX(TQoL_Indexes!$B$9:$AK$58,MATCH($A$3,TQoL_Indexes!#REF!,0)+$A55,MATCH(AJ$3,TQoL_Indexes!$B$8:$AK$8,0)),"")</f>
        <v/>
      </c>
      <c r="AK55" s="86" t="str">
        <f>IFERROR(INDEX(TQoL_Indexes!$B$9:$AK$58,MATCH($A$3,TQoL_Indexes!#REF!,0)+$A55,MATCH(AK$3,TQoL_Indexes!$B$8:$AK$8,0)),"")</f>
        <v/>
      </c>
      <c r="AL55" s="86" t="str">
        <f>IFERROR(INDEX(TQoL_Indexes!$B$9:$AK$58,MATCH($A$3,TQoL_Indexes!#REF!,0)+$A55,MATCH(AL$3,TQoL_Indexes!$B$8:$AK$8,0)),"")</f>
        <v/>
      </c>
      <c r="AM55" s="87" t="str">
        <f>IFERROR(INDEX(TQoL_Indexes!$B$9:$AK$58,MATCH($A$3,TQoL_Indexes!#REF!,0)+$A55,MATCH(AM$3,TQoL_Indexes!$B$8:$AK$8,0)),"")</f>
        <v/>
      </c>
    </row>
    <row r="56" spans="1:39">
      <c r="A56" s="58" t="str">
        <f>IFERROR(IF(A55+1&lt;COUNTIF(TQoL_Indexes!#REF!,Aux_Country!$A$3),A55+1,""),"")</f>
        <v/>
      </c>
      <c r="B56" s="121" t="str">
        <f>IFERROR(INDEX(TQoL_Indexes!$B$9:$AK$58,MATCH($A$3,TQoL_Indexes!#REF!,0)+$A56,MATCH(B$3,TQoL_Indexes!$B$8:$AK$8,0)),"")</f>
        <v/>
      </c>
      <c r="C56" s="116" t="str">
        <f>IFERROR(INDEX(TQoL_Indexes!$B$9:$AK$58,MATCH($A$3,TQoL_Indexes!#REF!,0)+$A56,MATCH(C$3,TQoL_Indexes!$B$8:$AK$8,0)),"")</f>
        <v/>
      </c>
      <c r="D56" s="122" t="str">
        <f>IFERROR(INDEX(TQoL_Indexes!$B$9:$AK$58,MATCH($A$3,TQoL_Indexes!#REF!,0)+$A56,MATCH(D$3,TQoL_Indexes!$B$8:$AK$8,0)),"")</f>
        <v/>
      </c>
      <c r="E56" s="86" t="str">
        <f>IFERROR(INDEX(TQoL_Indexes!$B$9:$AK$58,MATCH($A$3,TQoL_Indexes!#REF!,0)+$A56,MATCH(E$3,TQoL_Indexes!$B$8:$AK$8,0)),"")</f>
        <v/>
      </c>
      <c r="F56" s="86" t="str">
        <f>IFERROR(INDEX(TQoL_Indexes!$B$9:$AK$58,MATCH($A$3,TQoL_Indexes!#REF!,0)+$A56,MATCH(F$3,TQoL_Indexes!$B$8:$AK$8,0)),"")</f>
        <v/>
      </c>
      <c r="G56" s="86" t="str">
        <f>IFERROR(INDEX(TQoL_Indexes!$B$9:$AK$58,MATCH($A$3,TQoL_Indexes!#REF!,0)+$A56,MATCH(G$3,TQoL_Indexes!$B$8:$AK$8,0)),"")</f>
        <v/>
      </c>
      <c r="H56" s="86" t="str">
        <f>IFERROR(INDEX(TQoL_Indexes!$B$9:$AK$58,MATCH($A$3,TQoL_Indexes!#REF!,0)+$A56,MATCH(H$3,TQoL_Indexes!$B$8:$AK$8,0)),"")</f>
        <v/>
      </c>
      <c r="I56" s="86" t="str">
        <f>IFERROR(INDEX(TQoL_Indexes!$B$9:$AK$58,MATCH($A$3,TQoL_Indexes!#REF!,0)+$A56,MATCH(I$3,TQoL_Indexes!$B$8:$AK$8,0)),"")</f>
        <v/>
      </c>
      <c r="J56" s="86" t="str">
        <f>IFERROR(INDEX(TQoL_Indexes!$B$9:$AK$58,MATCH($A$3,TQoL_Indexes!#REF!,0)+$A56,MATCH(J$3,TQoL_Indexes!$B$8:$AK$8,0)),"")</f>
        <v/>
      </c>
      <c r="K56" s="86" t="str">
        <f>IFERROR(INDEX(TQoL_Indexes!$B$9:$AK$58,MATCH($A$3,TQoL_Indexes!#REF!,0)+$A56,MATCH(K$3,TQoL_Indexes!$B$8:$AK$8,0)),"")</f>
        <v/>
      </c>
      <c r="L56" s="86" t="str">
        <f>IFERROR(INDEX(TQoL_Indexes!$B$9:$AK$58,MATCH($A$3,TQoL_Indexes!#REF!,0)+$A56,MATCH(L$3,TQoL_Indexes!$B$8:$AK$8,0)),"")</f>
        <v/>
      </c>
      <c r="M56" s="86" t="str">
        <f>IFERROR(INDEX(TQoL_Indexes!$B$9:$AK$58,MATCH($A$3,TQoL_Indexes!#REF!,0)+$A56,MATCH(M$3,TQoL_Indexes!$B$8:$AK$8,0)),"")</f>
        <v/>
      </c>
      <c r="N56" s="86" t="str">
        <f>IFERROR(INDEX(TQoL_Indexes!$B$9:$AK$58,MATCH($A$3,TQoL_Indexes!#REF!,0)+$A56,MATCH(N$3,TQoL_Indexes!$B$8:$AK$8,0)),"")</f>
        <v/>
      </c>
      <c r="O56" s="86" t="str">
        <f>IFERROR(INDEX(TQoL_Indexes!$B$9:$AK$58,MATCH($A$3,TQoL_Indexes!#REF!,0)+$A56,MATCH(O$3,TQoL_Indexes!$B$8:$AK$8,0)),"")</f>
        <v/>
      </c>
      <c r="P56" s="86" t="str">
        <f>IFERROR(INDEX(TQoL_Indexes!$B$9:$AK$58,MATCH($A$3,TQoL_Indexes!#REF!,0)+$A56,MATCH(P$3,TQoL_Indexes!$B$8:$AK$8,0)),"")</f>
        <v/>
      </c>
      <c r="Q56" s="86" t="str">
        <f>IFERROR(INDEX(TQoL_Indexes!$B$9:$AK$58,MATCH($A$3,TQoL_Indexes!#REF!,0)+$A56,MATCH(Q$3,TQoL_Indexes!$B$8:$AK$8,0)),"")</f>
        <v/>
      </c>
      <c r="R56" s="86" t="str">
        <f>IFERROR(INDEX(TQoL_Indexes!$B$9:$AK$58,MATCH($A$3,TQoL_Indexes!#REF!,0)+$A56,MATCH(R$3,TQoL_Indexes!$B$8:$AK$8,0)),"")</f>
        <v/>
      </c>
      <c r="S56" s="86" t="str">
        <f>IFERROR(INDEX(TQoL_Indexes!$B$9:$AK$58,MATCH($A$3,TQoL_Indexes!#REF!,0)+$A56,MATCH(S$3,TQoL_Indexes!$B$8:$AK$8,0)),"")</f>
        <v/>
      </c>
      <c r="T56" s="86" t="str">
        <f>IFERROR(INDEX(TQoL_Indexes!$B$9:$AK$58,MATCH($A$3,TQoL_Indexes!#REF!,0)+$A56,MATCH(T$3,TQoL_Indexes!$B$8:$AK$8,0)),"")</f>
        <v/>
      </c>
      <c r="U56" s="86" t="str">
        <f>IFERROR(INDEX(TQoL_Indexes!$B$9:$AK$58,MATCH($A$3,TQoL_Indexes!#REF!,0)+$A56,MATCH(U$3,TQoL_Indexes!$B$8:$AK$8,0)),"")</f>
        <v/>
      </c>
      <c r="V56" s="86" t="str">
        <f>IFERROR(INDEX(TQoL_Indexes!$B$9:$AK$58,MATCH($A$3,TQoL_Indexes!#REF!,0)+$A56,MATCH(V$3,TQoL_Indexes!$B$8:$AK$8,0)),"")</f>
        <v/>
      </c>
      <c r="W56" s="86" t="str">
        <f>IFERROR(INDEX(TQoL_Indexes!$B$9:$AK$58,MATCH($A$3,TQoL_Indexes!#REF!,0)+$A56,MATCH(W$3,TQoL_Indexes!$B$8:$AK$8,0)),"")</f>
        <v/>
      </c>
      <c r="X56" s="86" t="str">
        <f>IFERROR(INDEX(TQoL_Indexes!$B$9:$AK$58,MATCH($A$3,TQoL_Indexes!#REF!,0)+$A56,MATCH(X$3,TQoL_Indexes!$B$8:$AK$8,0)),"")</f>
        <v/>
      </c>
      <c r="Y56" s="86" t="str">
        <f>IFERROR(INDEX(TQoL_Indexes!$B$9:$AK$58,MATCH($A$3,TQoL_Indexes!#REF!,0)+$A56,MATCH(Y$3,TQoL_Indexes!$B$8:$AK$8,0)),"")</f>
        <v/>
      </c>
      <c r="Z56" s="86" t="str">
        <f>IFERROR(INDEX(TQoL_Indexes!$B$9:$AK$58,MATCH($A$3,TQoL_Indexes!#REF!,0)+$A56,MATCH(Z$3,TQoL_Indexes!$B$8:$AK$8,0)),"")</f>
        <v/>
      </c>
      <c r="AA56" s="86" t="str">
        <f>IFERROR(INDEX(TQoL_Indexes!$B$9:$AK$58,MATCH($A$3,TQoL_Indexes!#REF!,0)+$A56,MATCH(AA$3,TQoL_Indexes!$B$8:$AK$8,0)),"")</f>
        <v/>
      </c>
      <c r="AB56" s="86" t="str">
        <f>IFERROR(INDEX(TQoL_Indexes!$B$9:$AK$58,MATCH($A$3,TQoL_Indexes!#REF!,0)+$A56,MATCH(AB$3,TQoL_Indexes!$B$8:$AK$8,0)),"")</f>
        <v/>
      </c>
      <c r="AC56" s="86" t="str">
        <f>IFERROR(INDEX(TQoL_Indexes!$B$9:$AK$58,MATCH($A$3,TQoL_Indexes!#REF!,0)+$A56,MATCH(AC$3,TQoL_Indexes!$B$8:$AK$8,0)),"")</f>
        <v/>
      </c>
      <c r="AD56" s="86" t="str">
        <f>IFERROR(INDEX(TQoL_Indexes!$B$9:$AK$58,MATCH($A$3,TQoL_Indexes!#REF!,0)+$A56,MATCH(AD$3,TQoL_Indexes!$B$8:$AK$8,0)),"")</f>
        <v/>
      </c>
      <c r="AE56" s="86" t="str">
        <f>IFERROR(INDEX(TQoL_Indexes!$B$9:$AK$58,MATCH($A$3,TQoL_Indexes!#REF!,0)+$A56,MATCH(AE$3,TQoL_Indexes!$B$8:$AK$8,0)),"")</f>
        <v/>
      </c>
      <c r="AF56" s="86" t="str">
        <f>IFERROR(INDEX(TQoL_Indexes!$B$9:$AK$58,MATCH($A$3,TQoL_Indexes!#REF!,0)+$A56,MATCH(AF$3,TQoL_Indexes!$B$8:$AK$8,0)),"")</f>
        <v/>
      </c>
      <c r="AG56" s="86" t="str">
        <f>IFERROR(INDEX(TQoL_Indexes!$B$9:$AK$58,MATCH($A$3,TQoL_Indexes!#REF!,0)+$A56,MATCH(AG$3,TQoL_Indexes!$B$8:$AK$8,0)),"")</f>
        <v/>
      </c>
      <c r="AH56" s="86" t="str">
        <f>IFERROR(INDEX(TQoL_Indexes!$B$9:$AK$58,MATCH($A$3,TQoL_Indexes!#REF!,0)+$A56,MATCH(AH$3,TQoL_Indexes!$B$8:$AK$8,0)),"")</f>
        <v/>
      </c>
      <c r="AI56" s="86" t="str">
        <f>IFERROR(INDEX(TQoL_Indexes!$B$9:$AK$58,MATCH($A$3,TQoL_Indexes!#REF!,0)+$A56,MATCH(AI$3,TQoL_Indexes!$B$8:$AK$8,0)),"")</f>
        <v/>
      </c>
      <c r="AJ56" s="86" t="str">
        <f>IFERROR(INDEX(TQoL_Indexes!$B$9:$AK$58,MATCH($A$3,TQoL_Indexes!#REF!,0)+$A56,MATCH(AJ$3,TQoL_Indexes!$B$8:$AK$8,0)),"")</f>
        <v/>
      </c>
      <c r="AK56" s="86" t="str">
        <f>IFERROR(INDEX(TQoL_Indexes!$B$9:$AK$58,MATCH($A$3,TQoL_Indexes!#REF!,0)+$A56,MATCH(AK$3,TQoL_Indexes!$B$8:$AK$8,0)),"")</f>
        <v/>
      </c>
      <c r="AL56" s="86" t="str">
        <f>IFERROR(INDEX(TQoL_Indexes!$B$9:$AK$58,MATCH($A$3,TQoL_Indexes!#REF!,0)+$A56,MATCH(AL$3,TQoL_Indexes!$B$8:$AK$8,0)),"")</f>
        <v/>
      </c>
      <c r="AM56" s="87" t="str">
        <f>IFERROR(INDEX(TQoL_Indexes!$B$9:$AK$58,MATCH($A$3,TQoL_Indexes!#REF!,0)+$A56,MATCH(AM$3,TQoL_Indexes!$B$8:$AK$8,0)),"")</f>
        <v/>
      </c>
    </row>
    <row r="57" spans="1:39">
      <c r="A57" s="58" t="str">
        <f>IFERROR(IF(A56+1&lt;COUNTIF(TQoL_Indexes!#REF!,Aux_Country!$A$3),A56+1,""),"")</f>
        <v/>
      </c>
      <c r="B57" s="121" t="str">
        <f>IFERROR(INDEX(TQoL_Indexes!$B$9:$AK$58,MATCH($A$3,TQoL_Indexes!#REF!,0)+$A57,MATCH(B$3,TQoL_Indexes!$B$8:$AK$8,0)),"")</f>
        <v/>
      </c>
      <c r="C57" s="116" t="str">
        <f>IFERROR(INDEX(TQoL_Indexes!$B$9:$AK$58,MATCH($A$3,TQoL_Indexes!#REF!,0)+$A57,MATCH(C$3,TQoL_Indexes!$B$8:$AK$8,0)),"")</f>
        <v/>
      </c>
      <c r="D57" s="122" t="str">
        <f>IFERROR(INDEX(TQoL_Indexes!$B$9:$AK$58,MATCH($A$3,TQoL_Indexes!#REF!,0)+$A57,MATCH(D$3,TQoL_Indexes!$B$8:$AK$8,0)),"")</f>
        <v/>
      </c>
      <c r="E57" s="86" t="str">
        <f>IFERROR(INDEX(TQoL_Indexes!$B$9:$AK$58,MATCH($A$3,TQoL_Indexes!#REF!,0)+$A57,MATCH(E$3,TQoL_Indexes!$B$8:$AK$8,0)),"")</f>
        <v/>
      </c>
      <c r="F57" s="86" t="str">
        <f>IFERROR(INDEX(TQoL_Indexes!$B$9:$AK$58,MATCH($A$3,TQoL_Indexes!#REF!,0)+$A57,MATCH(F$3,TQoL_Indexes!$B$8:$AK$8,0)),"")</f>
        <v/>
      </c>
      <c r="G57" s="86" t="str">
        <f>IFERROR(INDEX(TQoL_Indexes!$B$9:$AK$58,MATCH($A$3,TQoL_Indexes!#REF!,0)+$A57,MATCH(G$3,TQoL_Indexes!$B$8:$AK$8,0)),"")</f>
        <v/>
      </c>
      <c r="H57" s="86" t="str">
        <f>IFERROR(INDEX(TQoL_Indexes!$B$9:$AK$58,MATCH($A$3,TQoL_Indexes!#REF!,0)+$A57,MATCH(H$3,TQoL_Indexes!$B$8:$AK$8,0)),"")</f>
        <v/>
      </c>
      <c r="I57" s="86" t="str">
        <f>IFERROR(INDEX(TQoL_Indexes!$B$9:$AK$58,MATCH($A$3,TQoL_Indexes!#REF!,0)+$A57,MATCH(I$3,TQoL_Indexes!$B$8:$AK$8,0)),"")</f>
        <v/>
      </c>
      <c r="J57" s="86" t="str">
        <f>IFERROR(INDEX(TQoL_Indexes!$B$9:$AK$58,MATCH($A$3,TQoL_Indexes!#REF!,0)+$A57,MATCH(J$3,TQoL_Indexes!$B$8:$AK$8,0)),"")</f>
        <v/>
      </c>
      <c r="K57" s="86" t="str">
        <f>IFERROR(INDEX(TQoL_Indexes!$B$9:$AK$58,MATCH($A$3,TQoL_Indexes!#REF!,0)+$A57,MATCH(K$3,TQoL_Indexes!$B$8:$AK$8,0)),"")</f>
        <v/>
      </c>
      <c r="L57" s="86" t="str">
        <f>IFERROR(INDEX(TQoL_Indexes!$B$9:$AK$58,MATCH($A$3,TQoL_Indexes!#REF!,0)+$A57,MATCH(L$3,TQoL_Indexes!$B$8:$AK$8,0)),"")</f>
        <v/>
      </c>
      <c r="M57" s="86" t="str">
        <f>IFERROR(INDEX(TQoL_Indexes!$B$9:$AK$58,MATCH($A$3,TQoL_Indexes!#REF!,0)+$A57,MATCH(M$3,TQoL_Indexes!$B$8:$AK$8,0)),"")</f>
        <v/>
      </c>
      <c r="N57" s="86" t="str">
        <f>IFERROR(INDEX(TQoL_Indexes!$B$9:$AK$58,MATCH($A$3,TQoL_Indexes!#REF!,0)+$A57,MATCH(N$3,TQoL_Indexes!$B$8:$AK$8,0)),"")</f>
        <v/>
      </c>
      <c r="O57" s="86" t="str">
        <f>IFERROR(INDEX(TQoL_Indexes!$B$9:$AK$58,MATCH($A$3,TQoL_Indexes!#REF!,0)+$A57,MATCH(O$3,TQoL_Indexes!$B$8:$AK$8,0)),"")</f>
        <v/>
      </c>
      <c r="P57" s="86" t="str">
        <f>IFERROR(INDEX(TQoL_Indexes!$B$9:$AK$58,MATCH($A$3,TQoL_Indexes!#REF!,0)+$A57,MATCH(P$3,TQoL_Indexes!$B$8:$AK$8,0)),"")</f>
        <v/>
      </c>
      <c r="Q57" s="86" t="str">
        <f>IFERROR(INDEX(TQoL_Indexes!$B$9:$AK$58,MATCH($A$3,TQoL_Indexes!#REF!,0)+$A57,MATCH(Q$3,TQoL_Indexes!$B$8:$AK$8,0)),"")</f>
        <v/>
      </c>
      <c r="R57" s="86" t="str">
        <f>IFERROR(INDEX(TQoL_Indexes!$B$9:$AK$58,MATCH($A$3,TQoL_Indexes!#REF!,0)+$A57,MATCH(R$3,TQoL_Indexes!$B$8:$AK$8,0)),"")</f>
        <v/>
      </c>
      <c r="S57" s="86" t="str">
        <f>IFERROR(INDEX(TQoL_Indexes!$B$9:$AK$58,MATCH($A$3,TQoL_Indexes!#REF!,0)+$A57,MATCH(S$3,TQoL_Indexes!$B$8:$AK$8,0)),"")</f>
        <v/>
      </c>
      <c r="T57" s="86" t="str">
        <f>IFERROR(INDEX(TQoL_Indexes!$B$9:$AK$58,MATCH($A$3,TQoL_Indexes!#REF!,0)+$A57,MATCH(T$3,TQoL_Indexes!$B$8:$AK$8,0)),"")</f>
        <v/>
      </c>
      <c r="U57" s="86" t="str">
        <f>IFERROR(INDEX(TQoL_Indexes!$B$9:$AK$58,MATCH($A$3,TQoL_Indexes!#REF!,0)+$A57,MATCH(U$3,TQoL_Indexes!$B$8:$AK$8,0)),"")</f>
        <v/>
      </c>
      <c r="V57" s="86" t="str">
        <f>IFERROR(INDEX(TQoL_Indexes!$B$9:$AK$58,MATCH($A$3,TQoL_Indexes!#REF!,0)+$A57,MATCH(V$3,TQoL_Indexes!$B$8:$AK$8,0)),"")</f>
        <v/>
      </c>
      <c r="W57" s="86" t="str">
        <f>IFERROR(INDEX(TQoL_Indexes!$B$9:$AK$58,MATCH($A$3,TQoL_Indexes!#REF!,0)+$A57,MATCH(W$3,TQoL_Indexes!$B$8:$AK$8,0)),"")</f>
        <v/>
      </c>
      <c r="X57" s="86" t="str">
        <f>IFERROR(INDEX(TQoL_Indexes!$B$9:$AK$58,MATCH($A$3,TQoL_Indexes!#REF!,0)+$A57,MATCH(X$3,TQoL_Indexes!$B$8:$AK$8,0)),"")</f>
        <v/>
      </c>
      <c r="Y57" s="86" t="str">
        <f>IFERROR(INDEX(TQoL_Indexes!$B$9:$AK$58,MATCH($A$3,TQoL_Indexes!#REF!,0)+$A57,MATCH(Y$3,TQoL_Indexes!$B$8:$AK$8,0)),"")</f>
        <v/>
      </c>
      <c r="Z57" s="86" t="str">
        <f>IFERROR(INDEX(TQoL_Indexes!$B$9:$AK$58,MATCH($A$3,TQoL_Indexes!#REF!,0)+$A57,MATCH(Z$3,TQoL_Indexes!$B$8:$AK$8,0)),"")</f>
        <v/>
      </c>
      <c r="AA57" s="86" t="str">
        <f>IFERROR(INDEX(TQoL_Indexes!$B$9:$AK$58,MATCH($A$3,TQoL_Indexes!#REF!,0)+$A57,MATCH(AA$3,TQoL_Indexes!$B$8:$AK$8,0)),"")</f>
        <v/>
      </c>
      <c r="AB57" s="86" t="str">
        <f>IFERROR(INDEX(TQoL_Indexes!$B$9:$AK$58,MATCH($A$3,TQoL_Indexes!#REF!,0)+$A57,MATCH(AB$3,TQoL_Indexes!$B$8:$AK$8,0)),"")</f>
        <v/>
      </c>
      <c r="AC57" s="86" t="str">
        <f>IFERROR(INDEX(TQoL_Indexes!$B$9:$AK$58,MATCH($A$3,TQoL_Indexes!#REF!,0)+$A57,MATCH(AC$3,TQoL_Indexes!$B$8:$AK$8,0)),"")</f>
        <v/>
      </c>
      <c r="AD57" s="86" t="str">
        <f>IFERROR(INDEX(TQoL_Indexes!$B$9:$AK$58,MATCH($A$3,TQoL_Indexes!#REF!,0)+$A57,MATCH(AD$3,TQoL_Indexes!$B$8:$AK$8,0)),"")</f>
        <v/>
      </c>
      <c r="AE57" s="86" t="str">
        <f>IFERROR(INDEX(TQoL_Indexes!$B$9:$AK$58,MATCH($A$3,TQoL_Indexes!#REF!,0)+$A57,MATCH(AE$3,TQoL_Indexes!$B$8:$AK$8,0)),"")</f>
        <v/>
      </c>
      <c r="AF57" s="86" t="str">
        <f>IFERROR(INDEX(TQoL_Indexes!$B$9:$AK$58,MATCH($A$3,TQoL_Indexes!#REF!,0)+$A57,MATCH(AF$3,TQoL_Indexes!$B$8:$AK$8,0)),"")</f>
        <v/>
      </c>
      <c r="AG57" s="86" t="str">
        <f>IFERROR(INDEX(TQoL_Indexes!$B$9:$AK$58,MATCH($A$3,TQoL_Indexes!#REF!,0)+$A57,MATCH(AG$3,TQoL_Indexes!$B$8:$AK$8,0)),"")</f>
        <v/>
      </c>
      <c r="AH57" s="86" t="str">
        <f>IFERROR(INDEX(TQoL_Indexes!$B$9:$AK$58,MATCH($A$3,TQoL_Indexes!#REF!,0)+$A57,MATCH(AH$3,TQoL_Indexes!$B$8:$AK$8,0)),"")</f>
        <v/>
      </c>
      <c r="AI57" s="86" t="str">
        <f>IFERROR(INDEX(TQoL_Indexes!$B$9:$AK$58,MATCH($A$3,TQoL_Indexes!#REF!,0)+$A57,MATCH(AI$3,TQoL_Indexes!$B$8:$AK$8,0)),"")</f>
        <v/>
      </c>
      <c r="AJ57" s="86" t="str">
        <f>IFERROR(INDEX(TQoL_Indexes!$B$9:$AK$58,MATCH($A$3,TQoL_Indexes!#REF!,0)+$A57,MATCH(AJ$3,TQoL_Indexes!$B$8:$AK$8,0)),"")</f>
        <v/>
      </c>
      <c r="AK57" s="86" t="str">
        <f>IFERROR(INDEX(TQoL_Indexes!$B$9:$AK$58,MATCH($A$3,TQoL_Indexes!#REF!,0)+$A57,MATCH(AK$3,TQoL_Indexes!$B$8:$AK$8,0)),"")</f>
        <v/>
      </c>
      <c r="AL57" s="86" t="str">
        <f>IFERROR(INDEX(TQoL_Indexes!$B$9:$AK$58,MATCH($A$3,TQoL_Indexes!#REF!,0)+$A57,MATCH(AL$3,TQoL_Indexes!$B$8:$AK$8,0)),"")</f>
        <v/>
      </c>
      <c r="AM57" s="87" t="str">
        <f>IFERROR(INDEX(TQoL_Indexes!$B$9:$AK$58,MATCH($A$3,TQoL_Indexes!#REF!,0)+$A57,MATCH(AM$3,TQoL_Indexes!$B$8:$AK$8,0)),"")</f>
        <v/>
      </c>
    </row>
    <row r="58" spans="1:39">
      <c r="A58" s="58" t="str">
        <f>IFERROR(IF(A57+1&lt;COUNTIF(TQoL_Indexes!#REF!,Aux_Country!$A$3),A57+1,""),"")</f>
        <v/>
      </c>
      <c r="B58" s="121" t="str">
        <f>IFERROR(INDEX(TQoL_Indexes!$B$9:$AK$58,MATCH($A$3,TQoL_Indexes!#REF!,0)+$A58,MATCH(B$3,TQoL_Indexes!$B$8:$AK$8,0)),"")</f>
        <v/>
      </c>
      <c r="C58" s="116" t="str">
        <f>IFERROR(INDEX(TQoL_Indexes!$B$9:$AK$58,MATCH($A$3,TQoL_Indexes!#REF!,0)+$A58,MATCH(C$3,TQoL_Indexes!$B$8:$AK$8,0)),"")</f>
        <v/>
      </c>
      <c r="D58" s="122" t="str">
        <f>IFERROR(INDEX(TQoL_Indexes!$B$9:$AK$58,MATCH($A$3,TQoL_Indexes!#REF!,0)+$A58,MATCH(D$3,TQoL_Indexes!$B$8:$AK$8,0)),"")</f>
        <v/>
      </c>
      <c r="E58" s="86" t="str">
        <f>IFERROR(INDEX(TQoL_Indexes!$B$9:$AK$58,MATCH($A$3,TQoL_Indexes!#REF!,0)+$A58,MATCH(E$3,TQoL_Indexes!$B$8:$AK$8,0)),"")</f>
        <v/>
      </c>
      <c r="F58" s="86" t="str">
        <f>IFERROR(INDEX(TQoL_Indexes!$B$9:$AK$58,MATCH($A$3,TQoL_Indexes!#REF!,0)+$A58,MATCH(F$3,TQoL_Indexes!$B$8:$AK$8,0)),"")</f>
        <v/>
      </c>
      <c r="G58" s="86" t="str">
        <f>IFERROR(INDEX(TQoL_Indexes!$B$9:$AK$58,MATCH($A$3,TQoL_Indexes!#REF!,0)+$A58,MATCH(G$3,TQoL_Indexes!$B$8:$AK$8,0)),"")</f>
        <v/>
      </c>
      <c r="H58" s="86" t="str">
        <f>IFERROR(INDEX(TQoL_Indexes!$B$9:$AK$58,MATCH($A$3,TQoL_Indexes!#REF!,0)+$A58,MATCH(H$3,TQoL_Indexes!$B$8:$AK$8,0)),"")</f>
        <v/>
      </c>
      <c r="I58" s="86" t="str">
        <f>IFERROR(INDEX(TQoL_Indexes!$B$9:$AK$58,MATCH($A$3,TQoL_Indexes!#REF!,0)+$A58,MATCH(I$3,TQoL_Indexes!$B$8:$AK$8,0)),"")</f>
        <v/>
      </c>
      <c r="J58" s="86" t="str">
        <f>IFERROR(INDEX(TQoL_Indexes!$B$9:$AK$58,MATCH($A$3,TQoL_Indexes!#REF!,0)+$A58,MATCH(J$3,TQoL_Indexes!$B$8:$AK$8,0)),"")</f>
        <v/>
      </c>
      <c r="K58" s="86" t="str">
        <f>IFERROR(INDEX(TQoL_Indexes!$B$9:$AK$58,MATCH($A$3,TQoL_Indexes!#REF!,0)+$A58,MATCH(K$3,TQoL_Indexes!$B$8:$AK$8,0)),"")</f>
        <v/>
      </c>
      <c r="L58" s="86" t="str">
        <f>IFERROR(INDEX(TQoL_Indexes!$B$9:$AK$58,MATCH($A$3,TQoL_Indexes!#REF!,0)+$A58,MATCH(L$3,TQoL_Indexes!$B$8:$AK$8,0)),"")</f>
        <v/>
      </c>
      <c r="M58" s="86" t="str">
        <f>IFERROR(INDEX(TQoL_Indexes!$B$9:$AK$58,MATCH($A$3,TQoL_Indexes!#REF!,0)+$A58,MATCH(M$3,TQoL_Indexes!$B$8:$AK$8,0)),"")</f>
        <v/>
      </c>
      <c r="N58" s="86" t="str">
        <f>IFERROR(INDEX(TQoL_Indexes!$B$9:$AK$58,MATCH($A$3,TQoL_Indexes!#REF!,0)+$A58,MATCH(N$3,TQoL_Indexes!$B$8:$AK$8,0)),"")</f>
        <v/>
      </c>
      <c r="O58" s="86" t="str">
        <f>IFERROR(INDEX(TQoL_Indexes!$B$9:$AK$58,MATCH($A$3,TQoL_Indexes!#REF!,0)+$A58,MATCH(O$3,TQoL_Indexes!$B$8:$AK$8,0)),"")</f>
        <v/>
      </c>
      <c r="P58" s="86" t="str">
        <f>IFERROR(INDEX(TQoL_Indexes!$B$9:$AK$58,MATCH($A$3,TQoL_Indexes!#REF!,0)+$A58,MATCH(P$3,TQoL_Indexes!$B$8:$AK$8,0)),"")</f>
        <v/>
      </c>
      <c r="Q58" s="86" t="str">
        <f>IFERROR(INDEX(TQoL_Indexes!$B$9:$AK$58,MATCH($A$3,TQoL_Indexes!#REF!,0)+$A58,MATCH(Q$3,TQoL_Indexes!$B$8:$AK$8,0)),"")</f>
        <v/>
      </c>
      <c r="R58" s="86" t="str">
        <f>IFERROR(INDEX(TQoL_Indexes!$B$9:$AK$58,MATCH($A$3,TQoL_Indexes!#REF!,0)+$A58,MATCH(R$3,TQoL_Indexes!$B$8:$AK$8,0)),"")</f>
        <v/>
      </c>
      <c r="S58" s="86" t="str">
        <f>IFERROR(INDEX(TQoL_Indexes!$B$9:$AK$58,MATCH($A$3,TQoL_Indexes!#REF!,0)+$A58,MATCH(S$3,TQoL_Indexes!$B$8:$AK$8,0)),"")</f>
        <v/>
      </c>
      <c r="T58" s="86" t="str">
        <f>IFERROR(INDEX(TQoL_Indexes!$B$9:$AK$58,MATCH($A$3,TQoL_Indexes!#REF!,0)+$A58,MATCH(T$3,TQoL_Indexes!$B$8:$AK$8,0)),"")</f>
        <v/>
      </c>
      <c r="U58" s="86" t="str">
        <f>IFERROR(INDEX(TQoL_Indexes!$B$9:$AK$58,MATCH($A$3,TQoL_Indexes!#REF!,0)+$A58,MATCH(U$3,TQoL_Indexes!$B$8:$AK$8,0)),"")</f>
        <v/>
      </c>
      <c r="V58" s="86" t="str">
        <f>IFERROR(INDEX(TQoL_Indexes!$B$9:$AK$58,MATCH($A$3,TQoL_Indexes!#REF!,0)+$A58,MATCH(V$3,TQoL_Indexes!$B$8:$AK$8,0)),"")</f>
        <v/>
      </c>
      <c r="W58" s="86" t="str">
        <f>IFERROR(INDEX(TQoL_Indexes!$B$9:$AK$58,MATCH($A$3,TQoL_Indexes!#REF!,0)+$A58,MATCH(W$3,TQoL_Indexes!$B$8:$AK$8,0)),"")</f>
        <v/>
      </c>
      <c r="X58" s="86" t="str">
        <f>IFERROR(INDEX(TQoL_Indexes!$B$9:$AK$58,MATCH($A$3,TQoL_Indexes!#REF!,0)+$A58,MATCH(X$3,TQoL_Indexes!$B$8:$AK$8,0)),"")</f>
        <v/>
      </c>
      <c r="Y58" s="86" t="str">
        <f>IFERROR(INDEX(TQoL_Indexes!$B$9:$AK$58,MATCH($A$3,TQoL_Indexes!#REF!,0)+$A58,MATCH(Y$3,TQoL_Indexes!$B$8:$AK$8,0)),"")</f>
        <v/>
      </c>
      <c r="Z58" s="86" t="str">
        <f>IFERROR(INDEX(TQoL_Indexes!$B$9:$AK$58,MATCH($A$3,TQoL_Indexes!#REF!,0)+$A58,MATCH(Z$3,TQoL_Indexes!$B$8:$AK$8,0)),"")</f>
        <v/>
      </c>
      <c r="AA58" s="86" t="str">
        <f>IFERROR(INDEX(TQoL_Indexes!$B$9:$AK$58,MATCH($A$3,TQoL_Indexes!#REF!,0)+$A58,MATCH(AA$3,TQoL_Indexes!$B$8:$AK$8,0)),"")</f>
        <v/>
      </c>
      <c r="AB58" s="86" t="str">
        <f>IFERROR(INDEX(TQoL_Indexes!$B$9:$AK$58,MATCH($A$3,TQoL_Indexes!#REF!,0)+$A58,MATCH(AB$3,TQoL_Indexes!$B$8:$AK$8,0)),"")</f>
        <v/>
      </c>
      <c r="AC58" s="86" t="str">
        <f>IFERROR(INDEX(TQoL_Indexes!$B$9:$AK$58,MATCH($A$3,TQoL_Indexes!#REF!,0)+$A58,MATCH(AC$3,TQoL_Indexes!$B$8:$AK$8,0)),"")</f>
        <v/>
      </c>
      <c r="AD58" s="86" t="str">
        <f>IFERROR(INDEX(TQoL_Indexes!$B$9:$AK$58,MATCH($A$3,TQoL_Indexes!#REF!,0)+$A58,MATCH(AD$3,TQoL_Indexes!$B$8:$AK$8,0)),"")</f>
        <v/>
      </c>
      <c r="AE58" s="86" t="str">
        <f>IFERROR(INDEX(TQoL_Indexes!$B$9:$AK$58,MATCH($A$3,TQoL_Indexes!#REF!,0)+$A58,MATCH(AE$3,TQoL_Indexes!$B$8:$AK$8,0)),"")</f>
        <v/>
      </c>
      <c r="AF58" s="86" t="str">
        <f>IFERROR(INDEX(TQoL_Indexes!$B$9:$AK$58,MATCH($A$3,TQoL_Indexes!#REF!,0)+$A58,MATCH(AF$3,TQoL_Indexes!$B$8:$AK$8,0)),"")</f>
        <v/>
      </c>
      <c r="AG58" s="86" t="str">
        <f>IFERROR(INDEX(TQoL_Indexes!$B$9:$AK$58,MATCH($A$3,TQoL_Indexes!#REF!,0)+$A58,MATCH(AG$3,TQoL_Indexes!$B$8:$AK$8,0)),"")</f>
        <v/>
      </c>
      <c r="AH58" s="86" t="str">
        <f>IFERROR(INDEX(TQoL_Indexes!$B$9:$AK$58,MATCH($A$3,TQoL_Indexes!#REF!,0)+$A58,MATCH(AH$3,TQoL_Indexes!$B$8:$AK$8,0)),"")</f>
        <v/>
      </c>
      <c r="AI58" s="86" t="str">
        <f>IFERROR(INDEX(TQoL_Indexes!$B$9:$AK$58,MATCH($A$3,TQoL_Indexes!#REF!,0)+$A58,MATCH(AI$3,TQoL_Indexes!$B$8:$AK$8,0)),"")</f>
        <v/>
      </c>
      <c r="AJ58" s="86" t="str">
        <f>IFERROR(INDEX(TQoL_Indexes!$B$9:$AK$58,MATCH($A$3,TQoL_Indexes!#REF!,0)+$A58,MATCH(AJ$3,TQoL_Indexes!$B$8:$AK$8,0)),"")</f>
        <v/>
      </c>
      <c r="AK58" s="86" t="str">
        <f>IFERROR(INDEX(TQoL_Indexes!$B$9:$AK$58,MATCH($A$3,TQoL_Indexes!#REF!,0)+$A58,MATCH(AK$3,TQoL_Indexes!$B$8:$AK$8,0)),"")</f>
        <v/>
      </c>
      <c r="AL58" s="86" t="str">
        <f>IFERROR(INDEX(TQoL_Indexes!$B$9:$AK$58,MATCH($A$3,TQoL_Indexes!#REF!,0)+$A58,MATCH(AL$3,TQoL_Indexes!$B$8:$AK$8,0)),"")</f>
        <v/>
      </c>
      <c r="AM58" s="87" t="str">
        <f>IFERROR(INDEX(TQoL_Indexes!$B$9:$AK$58,MATCH($A$3,TQoL_Indexes!#REF!,0)+$A58,MATCH(AM$3,TQoL_Indexes!$B$8:$AK$8,0)),"")</f>
        <v/>
      </c>
    </row>
    <row r="59" spans="1:39">
      <c r="A59" s="58" t="str">
        <f>IFERROR(IF(A58+1&lt;COUNTIF(TQoL_Indexes!#REF!,Aux_Country!$A$3),A58+1,""),"")</f>
        <v/>
      </c>
      <c r="B59" s="121" t="str">
        <f>IFERROR(INDEX(TQoL_Indexes!$B$9:$AK$58,MATCH($A$3,TQoL_Indexes!#REF!,0)+$A59,MATCH(B$3,TQoL_Indexes!$B$8:$AK$8,0)),"")</f>
        <v/>
      </c>
      <c r="C59" s="116" t="str">
        <f>IFERROR(INDEX(TQoL_Indexes!$B$9:$AK$58,MATCH($A$3,TQoL_Indexes!#REF!,0)+$A59,MATCH(C$3,TQoL_Indexes!$B$8:$AK$8,0)),"")</f>
        <v/>
      </c>
      <c r="D59" s="122" t="str">
        <f>IFERROR(INDEX(TQoL_Indexes!$B$9:$AK$58,MATCH($A$3,TQoL_Indexes!#REF!,0)+$A59,MATCH(D$3,TQoL_Indexes!$B$8:$AK$8,0)),"")</f>
        <v/>
      </c>
      <c r="E59" s="86" t="str">
        <f>IFERROR(INDEX(TQoL_Indexes!$B$9:$AK$58,MATCH($A$3,TQoL_Indexes!#REF!,0)+$A59,MATCH(E$3,TQoL_Indexes!$B$8:$AK$8,0)),"")</f>
        <v/>
      </c>
      <c r="F59" s="86" t="str">
        <f>IFERROR(INDEX(TQoL_Indexes!$B$9:$AK$58,MATCH($A$3,TQoL_Indexes!#REF!,0)+$A59,MATCH(F$3,TQoL_Indexes!$B$8:$AK$8,0)),"")</f>
        <v/>
      </c>
      <c r="G59" s="86" t="str">
        <f>IFERROR(INDEX(TQoL_Indexes!$B$9:$AK$58,MATCH($A$3,TQoL_Indexes!#REF!,0)+$A59,MATCH(G$3,TQoL_Indexes!$B$8:$AK$8,0)),"")</f>
        <v/>
      </c>
      <c r="H59" s="86" t="str">
        <f>IFERROR(INDEX(TQoL_Indexes!$B$9:$AK$58,MATCH($A$3,TQoL_Indexes!#REF!,0)+$A59,MATCH(H$3,TQoL_Indexes!$B$8:$AK$8,0)),"")</f>
        <v/>
      </c>
      <c r="I59" s="86" t="str">
        <f>IFERROR(INDEX(TQoL_Indexes!$B$9:$AK$58,MATCH($A$3,TQoL_Indexes!#REF!,0)+$A59,MATCH(I$3,TQoL_Indexes!$B$8:$AK$8,0)),"")</f>
        <v/>
      </c>
      <c r="J59" s="86" t="str">
        <f>IFERROR(INDEX(TQoL_Indexes!$B$9:$AK$58,MATCH($A$3,TQoL_Indexes!#REF!,0)+$A59,MATCH(J$3,TQoL_Indexes!$B$8:$AK$8,0)),"")</f>
        <v/>
      </c>
      <c r="K59" s="86" t="str">
        <f>IFERROR(INDEX(TQoL_Indexes!$B$9:$AK$58,MATCH($A$3,TQoL_Indexes!#REF!,0)+$A59,MATCH(K$3,TQoL_Indexes!$B$8:$AK$8,0)),"")</f>
        <v/>
      </c>
      <c r="L59" s="86" t="str">
        <f>IFERROR(INDEX(TQoL_Indexes!$B$9:$AK$58,MATCH($A$3,TQoL_Indexes!#REF!,0)+$A59,MATCH(L$3,TQoL_Indexes!$B$8:$AK$8,0)),"")</f>
        <v/>
      </c>
      <c r="M59" s="86" t="str">
        <f>IFERROR(INDEX(TQoL_Indexes!$B$9:$AK$58,MATCH($A$3,TQoL_Indexes!#REF!,0)+$A59,MATCH(M$3,TQoL_Indexes!$B$8:$AK$8,0)),"")</f>
        <v/>
      </c>
      <c r="N59" s="86" t="str">
        <f>IFERROR(INDEX(TQoL_Indexes!$B$9:$AK$58,MATCH($A$3,TQoL_Indexes!#REF!,0)+$A59,MATCH(N$3,TQoL_Indexes!$B$8:$AK$8,0)),"")</f>
        <v/>
      </c>
      <c r="O59" s="86" t="str">
        <f>IFERROR(INDEX(TQoL_Indexes!$B$9:$AK$58,MATCH($A$3,TQoL_Indexes!#REF!,0)+$A59,MATCH(O$3,TQoL_Indexes!$B$8:$AK$8,0)),"")</f>
        <v/>
      </c>
      <c r="P59" s="86" t="str">
        <f>IFERROR(INDEX(TQoL_Indexes!$B$9:$AK$58,MATCH($A$3,TQoL_Indexes!#REF!,0)+$A59,MATCH(P$3,TQoL_Indexes!$B$8:$AK$8,0)),"")</f>
        <v/>
      </c>
      <c r="Q59" s="86" t="str">
        <f>IFERROR(INDEX(TQoL_Indexes!$B$9:$AK$58,MATCH($A$3,TQoL_Indexes!#REF!,0)+$A59,MATCH(Q$3,TQoL_Indexes!$B$8:$AK$8,0)),"")</f>
        <v/>
      </c>
      <c r="R59" s="86" t="str">
        <f>IFERROR(INDEX(TQoL_Indexes!$B$9:$AK$58,MATCH($A$3,TQoL_Indexes!#REF!,0)+$A59,MATCH(R$3,TQoL_Indexes!$B$8:$AK$8,0)),"")</f>
        <v/>
      </c>
      <c r="S59" s="86" t="str">
        <f>IFERROR(INDEX(TQoL_Indexes!$B$9:$AK$58,MATCH($A$3,TQoL_Indexes!#REF!,0)+$A59,MATCH(S$3,TQoL_Indexes!$B$8:$AK$8,0)),"")</f>
        <v/>
      </c>
      <c r="T59" s="86" t="str">
        <f>IFERROR(INDEX(TQoL_Indexes!$B$9:$AK$58,MATCH($A$3,TQoL_Indexes!#REF!,0)+$A59,MATCH(T$3,TQoL_Indexes!$B$8:$AK$8,0)),"")</f>
        <v/>
      </c>
      <c r="U59" s="86" t="str">
        <f>IFERROR(INDEX(TQoL_Indexes!$B$9:$AK$58,MATCH($A$3,TQoL_Indexes!#REF!,0)+$A59,MATCH(U$3,TQoL_Indexes!$B$8:$AK$8,0)),"")</f>
        <v/>
      </c>
      <c r="V59" s="86" t="str">
        <f>IFERROR(INDEX(TQoL_Indexes!$B$9:$AK$58,MATCH($A$3,TQoL_Indexes!#REF!,0)+$A59,MATCH(V$3,TQoL_Indexes!$B$8:$AK$8,0)),"")</f>
        <v/>
      </c>
      <c r="W59" s="86" t="str">
        <f>IFERROR(INDEX(TQoL_Indexes!$B$9:$AK$58,MATCH($A$3,TQoL_Indexes!#REF!,0)+$A59,MATCH(W$3,TQoL_Indexes!$B$8:$AK$8,0)),"")</f>
        <v/>
      </c>
      <c r="X59" s="86" t="str">
        <f>IFERROR(INDEX(TQoL_Indexes!$B$9:$AK$58,MATCH($A$3,TQoL_Indexes!#REF!,0)+$A59,MATCH(X$3,TQoL_Indexes!$B$8:$AK$8,0)),"")</f>
        <v/>
      </c>
      <c r="Y59" s="86" t="str">
        <f>IFERROR(INDEX(TQoL_Indexes!$B$9:$AK$58,MATCH($A$3,TQoL_Indexes!#REF!,0)+$A59,MATCH(Y$3,TQoL_Indexes!$B$8:$AK$8,0)),"")</f>
        <v/>
      </c>
      <c r="Z59" s="86" t="str">
        <f>IFERROR(INDEX(TQoL_Indexes!$B$9:$AK$58,MATCH($A$3,TQoL_Indexes!#REF!,0)+$A59,MATCH(Z$3,TQoL_Indexes!$B$8:$AK$8,0)),"")</f>
        <v/>
      </c>
      <c r="AA59" s="86" t="str">
        <f>IFERROR(INDEX(TQoL_Indexes!$B$9:$AK$58,MATCH($A$3,TQoL_Indexes!#REF!,0)+$A59,MATCH(AA$3,TQoL_Indexes!$B$8:$AK$8,0)),"")</f>
        <v/>
      </c>
      <c r="AB59" s="86" t="str">
        <f>IFERROR(INDEX(TQoL_Indexes!$B$9:$AK$58,MATCH($A$3,TQoL_Indexes!#REF!,0)+$A59,MATCH(AB$3,TQoL_Indexes!$B$8:$AK$8,0)),"")</f>
        <v/>
      </c>
      <c r="AC59" s="86" t="str">
        <f>IFERROR(INDEX(TQoL_Indexes!$B$9:$AK$58,MATCH($A$3,TQoL_Indexes!#REF!,0)+$A59,MATCH(AC$3,TQoL_Indexes!$B$8:$AK$8,0)),"")</f>
        <v/>
      </c>
      <c r="AD59" s="86" t="str">
        <f>IFERROR(INDEX(TQoL_Indexes!$B$9:$AK$58,MATCH($A$3,TQoL_Indexes!#REF!,0)+$A59,MATCH(AD$3,TQoL_Indexes!$B$8:$AK$8,0)),"")</f>
        <v/>
      </c>
      <c r="AE59" s="86" t="str">
        <f>IFERROR(INDEX(TQoL_Indexes!$B$9:$AK$58,MATCH($A$3,TQoL_Indexes!#REF!,0)+$A59,MATCH(AE$3,TQoL_Indexes!$B$8:$AK$8,0)),"")</f>
        <v/>
      </c>
      <c r="AF59" s="86" t="str">
        <f>IFERROR(INDEX(TQoL_Indexes!$B$9:$AK$58,MATCH($A$3,TQoL_Indexes!#REF!,0)+$A59,MATCH(AF$3,TQoL_Indexes!$B$8:$AK$8,0)),"")</f>
        <v/>
      </c>
      <c r="AG59" s="86" t="str">
        <f>IFERROR(INDEX(TQoL_Indexes!$B$9:$AK$58,MATCH($A$3,TQoL_Indexes!#REF!,0)+$A59,MATCH(AG$3,TQoL_Indexes!$B$8:$AK$8,0)),"")</f>
        <v/>
      </c>
      <c r="AH59" s="86" t="str">
        <f>IFERROR(INDEX(TQoL_Indexes!$B$9:$AK$58,MATCH($A$3,TQoL_Indexes!#REF!,0)+$A59,MATCH(AH$3,TQoL_Indexes!$B$8:$AK$8,0)),"")</f>
        <v/>
      </c>
      <c r="AI59" s="86" t="str">
        <f>IFERROR(INDEX(TQoL_Indexes!$B$9:$AK$58,MATCH($A$3,TQoL_Indexes!#REF!,0)+$A59,MATCH(AI$3,TQoL_Indexes!$B$8:$AK$8,0)),"")</f>
        <v/>
      </c>
      <c r="AJ59" s="86" t="str">
        <f>IFERROR(INDEX(TQoL_Indexes!$B$9:$AK$58,MATCH($A$3,TQoL_Indexes!#REF!,0)+$A59,MATCH(AJ$3,TQoL_Indexes!$B$8:$AK$8,0)),"")</f>
        <v/>
      </c>
      <c r="AK59" s="86" t="str">
        <f>IFERROR(INDEX(TQoL_Indexes!$B$9:$AK$58,MATCH($A$3,TQoL_Indexes!#REF!,0)+$A59,MATCH(AK$3,TQoL_Indexes!$B$8:$AK$8,0)),"")</f>
        <v/>
      </c>
      <c r="AL59" s="86" t="str">
        <f>IFERROR(INDEX(TQoL_Indexes!$B$9:$AK$58,MATCH($A$3,TQoL_Indexes!#REF!,0)+$A59,MATCH(AL$3,TQoL_Indexes!$B$8:$AK$8,0)),"")</f>
        <v/>
      </c>
      <c r="AM59" s="87" t="str">
        <f>IFERROR(INDEX(TQoL_Indexes!$B$9:$AK$58,MATCH($A$3,TQoL_Indexes!#REF!,0)+$A59,MATCH(AM$3,TQoL_Indexes!$B$8:$AK$8,0)),"")</f>
        <v/>
      </c>
    </row>
    <row r="60" spans="1:39">
      <c r="A60" s="58" t="str">
        <f>IFERROR(IF(A59+1&lt;COUNTIF(TQoL_Indexes!#REF!,Aux_Country!$A$3),A59+1,""),"")</f>
        <v/>
      </c>
      <c r="B60" s="121" t="str">
        <f>IFERROR(INDEX(TQoL_Indexes!$B$9:$AK$58,MATCH($A$3,TQoL_Indexes!#REF!,0)+$A60,MATCH(B$3,TQoL_Indexes!$B$8:$AK$8,0)),"")</f>
        <v/>
      </c>
      <c r="C60" s="116" t="str">
        <f>IFERROR(INDEX(TQoL_Indexes!$B$9:$AK$58,MATCH($A$3,TQoL_Indexes!#REF!,0)+$A60,MATCH(C$3,TQoL_Indexes!$B$8:$AK$8,0)),"")</f>
        <v/>
      </c>
      <c r="D60" s="122" t="str">
        <f>IFERROR(INDEX(TQoL_Indexes!$B$9:$AK$58,MATCH($A$3,TQoL_Indexes!#REF!,0)+$A60,MATCH(D$3,TQoL_Indexes!$B$8:$AK$8,0)),"")</f>
        <v/>
      </c>
      <c r="E60" s="86" t="str">
        <f>IFERROR(INDEX(TQoL_Indexes!$B$9:$AK$58,MATCH($A$3,TQoL_Indexes!#REF!,0)+$A60,MATCH(E$3,TQoL_Indexes!$B$8:$AK$8,0)),"")</f>
        <v/>
      </c>
      <c r="F60" s="86" t="str">
        <f>IFERROR(INDEX(TQoL_Indexes!$B$9:$AK$58,MATCH($A$3,TQoL_Indexes!#REF!,0)+$A60,MATCH(F$3,TQoL_Indexes!$B$8:$AK$8,0)),"")</f>
        <v/>
      </c>
      <c r="G60" s="86" t="str">
        <f>IFERROR(INDEX(TQoL_Indexes!$B$9:$AK$58,MATCH($A$3,TQoL_Indexes!#REF!,0)+$A60,MATCH(G$3,TQoL_Indexes!$B$8:$AK$8,0)),"")</f>
        <v/>
      </c>
      <c r="H60" s="86" t="str">
        <f>IFERROR(INDEX(TQoL_Indexes!$B$9:$AK$58,MATCH($A$3,TQoL_Indexes!#REF!,0)+$A60,MATCH(H$3,TQoL_Indexes!$B$8:$AK$8,0)),"")</f>
        <v/>
      </c>
      <c r="I60" s="86" t="str">
        <f>IFERROR(INDEX(TQoL_Indexes!$B$9:$AK$58,MATCH($A$3,TQoL_Indexes!#REF!,0)+$A60,MATCH(I$3,TQoL_Indexes!$B$8:$AK$8,0)),"")</f>
        <v/>
      </c>
      <c r="J60" s="86" t="str">
        <f>IFERROR(INDEX(TQoL_Indexes!$B$9:$AK$58,MATCH($A$3,TQoL_Indexes!#REF!,0)+$A60,MATCH(J$3,TQoL_Indexes!$B$8:$AK$8,0)),"")</f>
        <v/>
      </c>
      <c r="K60" s="86" t="str">
        <f>IFERROR(INDEX(TQoL_Indexes!$B$9:$AK$58,MATCH($A$3,TQoL_Indexes!#REF!,0)+$A60,MATCH(K$3,TQoL_Indexes!$B$8:$AK$8,0)),"")</f>
        <v/>
      </c>
      <c r="L60" s="86" t="str">
        <f>IFERROR(INDEX(TQoL_Indexes!$B$9:$AK$58,MATCH($A$3,TQoL_Indexes!#REF!,0)+$A60,MATCH(L$3,TQoL_Indexes!$B$8:$AK$8,0)),"")</f>
        <v/>
      </c>
      <c r="M60" s="86" t="str">
        <f>IFERROR(INDEX(TQoL_Indexes!$B$9:$AK$58,MATCH($A$3,TQoL_Indexes!#REF!,0)+$A60,MATCH(M$3,TQoL_Indexes!$B$8:$AK$8,0)),"")</f>
        <v/>
      </c>
      <c r="N60" s="86" t="str">
        <f>IFERROR(INDEX(TQoL_Indexes!$B$9:$AK$58,MATCH($A$3,TQoL_Indexes!#REF!,0)+$A60,MATCH(N$3,TQoL_Indexes!$B$8:$AK$8,0)),"")</f>
        <v/>
      </c>
      <c r="O60" s="86" t="str">
        <f>IFERROR(INDEX(TQoL_Indexes!$B$9:$AK$58,MATCH($A$3,TQoL_Indexes!#REF!,0)+$A60,MATCH(O$3,TQoL_Indexes!$B$8:$AK$8,0)),"")</f>
        <v/>
      </c>
      <c r="P60" s="86" t="str">
        <f>IFERROR(INDEX(TQoL_Indexes!$B$9:$AK$58,MATCH($A$3,TQoL_Indexes!#REF!,0)+$A60,MATCH(P$3,TQoL_Indexes!$B$8:$AK$8,0)),"")</f>
        <v/>
      </c>
      <c r="Q60" s="86" t="str">
        <f>IFERROR(INDEX(TQoL_Indexes!$B$9:$AK$58,MATCH($A$3,TQoL_Indexes!#REF!,0)+$A60,MATCH(Q$3,TQoL_Indexes!$B$8:$AK$8,0)),"")</f>
        <v/>
      </c>
      <c r="R60" s="86" t="str">
        <f>IFERROR(INDEX(TQoL_Indexes!$B$9:$AK$58,MATCH($A$3,TQoL_Indexes!#REF!,0)+$A60,MATCH(R$3,TQoL_Indexes!$B$8:$AK$8,0)),"")</f>
        <v/>
      </c>
      <c r="S60" s="86" t="str">
        <f>IFERROR(INDEX(TQoL_Indexes!$B$9:$AK$58,MATCH($A$3,TQoL_Indexes!#REF!,0)+$A60,MATCH(S$3,TQoL_Indexes!$B$8:$AK$8,0)),"")</f>
        <v/>
      </c>
      <c r="T60" s="86" t="str">
        <f>IFERROR(INDEX(TQoL_Indexes!$B$9:$AK$58,MATCH($A$3,TQoL_Indexes!#REF!,0)+$A60,MATCH(T$3,TQoL_Indexes!$B$8:$AK$8,0)),"")</f>
        <v/>
      </c>
      <c r="U60" s="86" t="str">
        <f>IFERROR(INDEX(TQoL_Indexes!$B$9:$AK$58,MATCH($A$3,TQoL_Indexes!#REF!,0)+$A60,MATCH(U$3,TQoL_Indexes!$B$8:$AK$8,0)),"")</f>
        <v/>
      </c>
      <c r="V60" s="86" t="str">
        <f>IFERROR(INDEX(TQoL_Indexes!$B$9:$AK$58,MATCH($A$3,TQoL_Indexes!#REF!,0)+$A60,MATCH(V$3,TQoL_Indexes!$B$8:$AK$8,0)),"")</f>
        <v/>
      </c>
      <c r="W60" s="86" t="str">
        <f>IFERROR(INDEX(TQoL_Indexes!$B$9:$AK$58,MATCH($A$3,TQoL_Indexes!#REF!,0)+$A60,MATCH(W$3,TQoL_Indexes!$B$8:$AK$8,0)),"")</f>
        <v/>
      </c>
      <c r="X60" s="86" t="str">
        <f>IFERROR(INDEX(TQoL_Indexes!$B$9:$AK$58,MATCH($A$3,TQoL_Indexes!#REF!,0)+$A60,MATCH(X$3,TQoL_Indexes!$B$8:$AK$8,0)),"")</f>
        <v/>
      </c>
      <c r="Y60" s="86" t="str">
        <f>IFERROR(INDEX(TQoL_Indexes!$B$9:$AK$58,MATCH($A$3,TQoL_Indexes!#REF!,0)+$A60,MATCH(Y$3,TQoL_Indexes!$B$8:$AK$8,0)),"")</f>
        <v/>
      </c>
      <c r="Z60" s="86" t="str">
        <f>IFERROR(INDEX(TQoL_Indexes!$B$9:$AK$58,MATCH($A$3,TQoL_Indexes!#REF!,0)+$A60,MATCH(Z$3,TQoL_Indexes!$B$8:$AK$8,0)),"")</f>
        <v/>
      </c>
      <c r="AA60" s="86" t="str">
        <f>IFERROR(INDEX(TQoL_Indexes!$B$9:$AK$58,MATCH($A$3,TQoL_Indexes!#REF!,0)+$A60,MATCH(AA$3,TQoL_Indexes!$B$8:$AK$8,0)),"")</f>
        <v/>
      </c>
      <c r="AB60" s="86" t="str">
        <f>IFERROR(INDEX(TQoL_Indexes!$B$9:$AK$58,MATCH($A$3,TQoL_Indexes!#REF!,0)+$A60,MATCH(AB$3,TQoL_Indexes!$B$8:$AK$8,0)),"")</f>
        <v/>
      </c>
      <c r="AC60" s="86" t="str">
        <f>IFERROR(INDEX(TQoL_Indexes!$B$9:$AK$58,MATCH($A$3,TQoL_Indexes!#REF!,0)+$A60,MATCH(AC$3,TQoL_Indexes!$B$8:$AK$8,0)),"")</f>
        <v/>
      </c>
      <c r="AD60" s="86" t="str">
        <f>IFERROR(INDEX(TQoL_Indexes!$B$9:$AK$58,MATCH($A$3,TQoL_Indexes!#REF!,0)+$A60,MATCH(AD$3,TQoL_Indexes!$B$8:$AK$8,0)),"")</f>
        <v/>
      </c>
      <c r="AE60" s="86" t="str">
        <f>IFERROR(INDEX(TQoL_Indexes!$B$9:$AK$58,MATCH($A$3,TQoL_Indexes!#REF!,0)+$A60,MATCH(AE$3,TQoL_Indexes!$B$8:$AK$8,0)),"")</f>
        <v/>
      </c>
      <c r="AF60" s="86" t="str">
        <f>IFERROR(INDEX(TQoL_Indexes!$B$9:$AK$58,MATCH($A$3,TQoL_Indexes!#REF!,0)+$A60,MATCH(AF$3,TQoL_Indexes!$B$8:$AK$8,0)),"")</f>
        <v/>
      </c>
      <c r="AG60" s="86" t="str">
        <f>IFERROR(INDEX(TQoL_Indexes!$B$9:$AK$58,MATCH($A$3,TQoL_Indexes!#REF!,0)+$A60,MATCH(AG$3,TQoL_Indexes!$B$8:$AK$8,0)),"")</f>
        <v/>
      </c>
      <c r="AH60" s="86" t="str">
        <f>IFERROR(INDEX(TQoL_Indexes!$B$9:$AK$58,MATCH($A$3,TQoL_Indexes!#REF!,0)+$A60,MATCH(AH$3,TQoL_Indexes!$B$8:$AK$8,0)),"")</f>
        <v/>
      </c>
      <c r="AI60" s="86" t="str">
        <f>IFERROR(INDEX(TQoL_Indexes!$B$9:$AK$58,MATCH($A$3,TQoL_Indexes!#REF!,0)+$A60,MATCH(AI$3,TQoL_Indexes!$B$8:$AK$8,0)),"")</f>
        <v/>
      </c>
      <c r="AJ60" s="86" t="str">
        <f>IFERROR(INDEX(TQoL_Indexes!$B$9:$AK$58,MATCH($A$3,TQoL_Indexes!#REF!,0)+$A60,MATCH(AJ$3,TQoL_Indexes!$B$8:$AK$8,0)),"")</f>
        <v/>
      </c>
      <c r="AK60" s="86" t="str">
        <f>IFERROR(INDEX(TQoL_Indexes!$B$9:$AK$58,MATCH($A$3,TQoL_Indexes!#REF!,0)+$A60,MATCH(AK$3,TQoL_Indexes!$B$8:$AK$8,0)),"")</f>
        <v/>
      </c>
      <c r="AL60" s="86" t="str">
        <f>IFERROR(INDEX(TQoL_Indexes!$B$9:$AK$58,MATCH($A$3,TQoL_Indexes!#REF!,0)+$A60,MATCH(AL$3,TQoL_Indexes!$B$8:$AK$8,0)),"")</f>
        <v/>
      </c>
      <c r="AM60" s="87" t="str">
        <f>IFERROR(INDEX(TQoL_Indexes!$B$9:$AK$58,MATCH($A$3,TQoL_Indexes!#REF!,0)+$A60,MATCH(AM$3,TQoL_Indexes!$B$8:$AK$8,0)),"")</f>
        <v/>
      </c>
    </row>
    <row r="61" spans="1:39">
      <c r="A61" s="58" t="str">
        <f>IFERROR(IF(A60+1&lt;COUNTIF(TQoL_Indexes!#REF!,Aux_Country!$A$3),A60+1,""),"")</f>
        <v/>
      </c>
      <c r="B61" s="121" t="str">
        <f>IFERROR(INDEX(TQoL_Indexes!$B$9:$AK$58,MATCH($A$3,TQoL_Indexes!#REF!,0)+$A61,MATCH(B$3,TQoL_Indexes!$B$8:$AK$8,0)),"")</f>
        <v/>
      </c>
      <c r="C61" s="116" t="str">
        <f>IFERROR(INDEX(TQoL_Indexes!$B$9:$AK$58,MATCH($A$3,TQoL_Indexes!#REF!,0)+$A61,MATCH(C$3,TQoL_Indexes!$B$8:$AK$8,0)),"")</f>
        <v/>
      </c>
      <c r="D61" s="122" t="str">
        <f>IFERROR(INDEX(TQoL_Indexes!$B$9:$AK$58,MATCH($A$3,TQoL_Indexes!#REF!,0)+$A61,MATCH(D$3,TQoL_Indexes!$B$8:$AK$8,0)),"")</f>
        <v/>
      </c>
      <c r="E61" s="86" t="str">
        <f>IFERROR(INDEX(TQoL_Indexes!$B$9:$AK$58,MATCH($A$3,TQoL_Indexes!#REF!,0)+$A61,MATCH(E$3,TQoL_Indexes!$B$8:$AK$8,0)),"")</f>
        <v/>
      </c>
      <c r="F61" s="86" t="str">
        <f>IFERROR(INDEX(TQoL_Indexes!$B$9:$AK$58,MATCH($A$3,TQoL_Indexes!#REF!,0)+$A61,MATCH(F$3,TQoL_Indexes!$B$8:$AK$8,0)),"")</f>
        <v/>
      </c>
      <c r="G61" s="86" t="str">
        <f>IFERROR(INDEX(TQoL_Indexes!$B$9:$AK$58,MATCH($A$3,TQoL_Indexes!#REF!,0)+$A61,MATCH(G$3,TQoL_Indexes!$B$8:$AK$8,0)),"")</f>
        <v/>
      </c>
      <c r="H61" s="86" t="str">
        <f>IFERROR(INDEX(TQoL_Indexes!$B$9:$AK$58,MATCH($A$3,TQoL_Indexes!#REF!,0)+$A61,MATCH(H$3,TQoL_Indexes!$B$8:$AK$8,0)),"")</f>
        <v/>
      </c>
      <c r="I61" s="86" t="str">
        <f>IFERROR(INDEX(TQoL_Indexes!$B$9:$AK$58,MATCH($A$3,TQoL_Indexes!#REF!,0)+$A61,MATCH(I$3,TQoL_Indexes!$B$8:$AK$8,0)),"")</f>
        <v/>
      </c>
      <c r="J61" s="86" t="str">
        <f>IFERROR(INDEX(TQoL_Indexes!$B$9:$AK$58,MATCH($A$3,TQoL_Indexes!#REF!,0)+$A61,MATCH(J$3,TQoL_Indexes!$B$8:$AK$8,0)),"")</f>
        <v/>
      </c>
      <c r="K61" s="86" t="str">
        <f>IFERROR(INDEX(TQoL_Indexes!$B$9:$AK$58,MATCH($A$3,TQoL_Indexes!#REF!,0)+$A61,MATCH(K$3,TQoL_Indexes!$B$8:$AK$8,0)),"")</f>
        <v/>
      </c>
      <c r="L61" s="86" t="str">
        <f>IFERROR(INDEX(TQoL_Indexes!$B$9:$AK$58,MATCH($A$3,TQoL_Indexes!#REF!,0)+$A61,MATCH(L$3,TQoL_Indexes!$B$8:$AK$8,0)),"")</f>
        <v/>
      </c>
      <c r="M61" s="86" t="str">
        <f>IFERROR(INDEX(TQoL_Indexes!$B$9:$AK$58,MATCH($A$3,TQoL_Indexes!#REF!,0)+$A61,MATCH(M$3,TQoL_Indexes!$B$8:$AK$8,0)),"")</f>
        <v/>
      </c>
      <c r="N61" s="86" t="str">
        <f>IFERROR(INDEX(TQoL_Indexes!$B$9:$AK$58,MATCH($A$3,TQoL_Indexes!#REF!,0)+$A61,MATCH(N$3,TQoL_Indexes!$B$8:$AK$8,0)),"")</f>
        <v/>
      </c>
      <c r="O61" s="86" t="str">
        <f>IFERROR(INDEX(TQoL_Indexes!$B$9:$AK$58,MATCH($A$3,TQoL_Indexes!#REF!,0)+$A61,MATCH(O$3,TQoL_Indexes!$B$8:$AK$8,0)),"")</f>
        <v/>
      </c>
      <c r="P61" s="86" t="str">
        <f>IFERROR(INDEX(TQoL_Indexes!$B$9:$AK$58,MATCH($A$3,TQoL_Indexes!#REF!,0)+$A61,MATCH(P$3,TQoL_Indexes!$B$8:$AK$8,0)),"")</f>
        <v/>
      </c>
      <c r="Q61" s="86" t="str">
        <f>IFERROR(INDEX(TQoL_Indexes!$B$9:$AK$58,MATCH($A$3,TQoL_Indexes!#REF!,0)+$A61,MATCH(Q$3,TQoL_Indexes!$B$8:$AK$8,0)),"")</f>
        <v/>
      </c>
      <c r="R61" s="86" t="str">
        <f>IFERROR(INDEX(TQoL_Indexes!$B$9:$AK$58,MATCH($A$3,TQoL_Indexes!#REF!,0)+$A61,MATCH(R$3,TQoL_Indexes!$B$8:$AK$8,0)),"")</f>
        <v/>
      </c>
      <c r="S61" s="86" t="str">
        <f>IFERROR(INDEX(TQoL_Indexes!$B$9:$AK$58,MATCH($A$3,TQoL_Indexes!#REF!,0)+$A61,MATCH(S$3,TQoL_Indexes!$B$8:$AK$8,0)),"")</f>
        <v/>
      </c>
      <c r="T61" s="86" t="str">
        <f>IFERROR(INDEX(TQoL_Indexes!$B$9:$AK$58,MATCH($A$3,TQoL_Indexes!#REF!,0)+$A61,MATCH(T$3,TQoL_Indexes!$B$8:$AK$8,0)),"")</f>
        <v/>
      </c>
      <c r="U61" s="86" t="str">
        <f>IFERROR(INDEX(TQoL_Indexes!$B$9:$AK$58,MATCH($A$3,TQoL_Indexes!#REF!,0)+$A61,MATCH(U$3,TQoL_Indexes!$B$8:$AK$8,0)),"")</f>
        <v/>
      </c>
      <c r="V61" s="86" t="str">
        <f>IFERROR(INDEX(TQoL_Indexes!$B$9:$AK$58,MATCH($A$3,TQoL_Indexes!#REF!,0)+$A61,MATCH(V$3,TQoL_Indexes!$B$8:$AK$8,0)),"")</f>
        <v/>
      </c>
      <c r="W61" s="86" t="str">
        <f>IFERROR(INDEX(TQoL_Indexes!$B$9:$AK$58,MATCH($A$3,TQoL_Indexes!#REF!,0)+$A61,MATCH(W$3,TQoL_Indexes!$B$8:$AK$8,0)),"")</f>
        <v/>
      </c>
      <c r="X61" s="86" t="str">
        <f>IFERROR(INDEX(TQoL_Indexes!$B$9:$AK$58,MATCH($A$3,TQoL_Indexes!#REF!,0)+$A61,MATCH(X$3,TQoL_Indexes!$B$8:$AK$8,0)),"")</f>
        <v/>
      </c>
      <c r="Y61" s="86" t="str">
        <f>IFERROR(INDEX(TQoL_Indexes!$B$9:$AK$58,MATCH($A$3,TQoL_Indexes!#REF!,0)+$A61,MATCH(Y$3,TQoL_Indexes!$B$8:$AK$8,0)),"")</f>
        <v/>
      </c>
      <c r="Z61" s="86" t="str">
        <f>IFERROR(INDEX(TQoL_Indexes!$B$9:$AK$58,MATCH($A$3,TQoL_Indexes!#REF!,0)+$A61,MATCH(Z$3,TQoL_Indexes!$B$8:$AK$8,0)),"")</f>
        <v/>
      </c>
      <c r="AA61" s="86" t="str">
        <f>IFERROR(INDEX(TQoL_Indexes!$B$9:$AK$58,MATCH($A$3,TQoL_Indexes!#REF!,0)+$A61,MATCH(AA$3,TQoL_Indexes!$B$8:$AK$8,0)),"")</f>
        <v/>
      </c>
      <c r="AB61" s="86" t="str">
        <f>IFERROR(INDEX(TQoL_Indexes!$B$9:$AK$58,MATCH($A$3,TQoL_Indexes!#REF!,0)+$A61,MATCH(AB$3,TQoL_Indexes!$B$8:$AK$8,0)),"")</f>
        <v/>
      </c>
      <c r="AC61" s="86" t="str">
        <f>IFERROR(INDEX(TQoL_Indexes!$B$9:$AK$58,MATCH($A$3,TQoL_Indexes!#REF!,0)+$A61,MATCH(AC$3,TQoL_Indexes!$B$8:$AK$8,0)),"")</f>
        <v/>
      </c>
      <c r="AD61" s="86" t="str">
        <f>IFERROR(INDEX(TQoL_Indexes!$B$9:$AK$58,MATCH($A$3,TQoL_Indexes!#REF!,0)+$A61,MATCH(AD$3,TQoL_Indexes!$B$8:$AK$8,0)),"")</f>
        <v/>
      </c>
      <c r="AE61" s="86" t="str">
        <f>IFERROR(INDEX(TQoL_Indexes!$B$9:$AK$58,MATCH($A$3,TQoL_Indexes!#REF!,0)+$A61,MATCH(AE$3,TQoL_Indexes!$B$8:$AK$8,0)),"")</f>
        <v/>
      </c>
      <c r="AF61" s="86" t="str">
        <f>IFERROR(INDEX(TQoL_Indexes!$B$9:$AK$58,MATCH($A$3,TQoL_Indexes!#REF!,0)+$A61,MATCH(AF$3,TQoL_Indexes!$B$8:$AK$8,0)),"")</f>
        <v/>
      </c>
      <c r="AG61" s="86" t="str">
        <f>IFERROR(INDEX(TQoL_Indexes!$B$9:$AK$58,MATCH($A$3,TQoL_Indexes!#REF!,0)+$A61,MATCH(AG$3,TQoL_Indexes!$B$8:$AK$8,0)),"")</f>
        <v/>
      </c>
      <c r="AH61" s="86" t="str">
        <f>IFERROR(INDEX(TQoL_Indexes!$B$9:$AK$58,MATCH($A$3,TQoL_Indexes!#REF!,0)+$A61,MATCH(AH$3,TQoL_Indexes!$B$8:$AK$8,0)),"")</f>
        <v/>
      </c>
      <c r="AI61" s="86" t="str">
        <f>IFERROR(INDEX(TQoL_Indexes!$B$9:$AK$58,MATCH($A$3,TQoL_Indexes!#REF!,0)+$A61,MATCH(AI$3,TQoL_Indexes!$B$8:$AK$8,0)),"")</f>
        <v/>
      </c>
      <c r="AJ61" s="86" t="str">
        <f>IFERROR(INDEX(TQoL_Indexes!$B$9:$AK$58,MATCH($A$3,TQoL_Indexes!#REF!,0)+$A61,MATCH(AJ$3,TQoL_Indexes!$B$8:$AK$8,0)),"")</f>
        <v/>
      </c>
      <c r="AK61" s="86" t="str">
        <f>IFERROR(INDEX(TQoL_Indexes!$B$9:$AK$58,MATCH($A$3,TQoL_Indexes!#REF!,0)+$A61,MATCH(AK$3,TQoL_Indexes!$B$8:$AK$8,0)),"")</f>
        <v/>
      </c>
      <c r="AL61" s="86" t="str">
        <f>IFERROR(INDEX(TQoL_Indexes!$B$9:$AK$58,MATCH($A$3,TQoL_Indexes!#REF!,0)+$A61,MATCH(AL$3,TQoL_Indexes!$B$8:$AK$8,0)),"")</f>
        <v/>
      </c>
      <c r="AM61" s="87" t="str">
        <f>IFERROR(INDEX(TQoL_Indexes!$B$9:$AK$58,MATCH($A$3,TQoL_Indexes!#REF!,0)+$A61,MATCH(AM$3,TQoL_Indexes!$B$8:$AK$8,0)),"")</f>
        <v/>
      </c>
    </row>
    <row r="62" spans="1:39">
      <c r="A62" s="58" t="str">
        <f>IFERROR(IF(A61+1&lt;COUNTIF(TQoL_Indexes!#REF!,Aux_Country!$A$3),A61+1,""),"")</f>
        <v/>
      </c>
      <c r="B62" s="121" t="str">
        <f>IFERROR(INDEX(TQoL_Indexes!$B$9:$AK$58,MATCH($A$3,TQoL_Indexes!#REF!,0)+$A62,MATCH(B$3,TQoL_Indexes!$B$8:$AK$8,0)),"")</f>
        <v/>
      </c>
      <c r="C62" s="116" t="str">
        <f>IFERROR(INDEX(TQoL_Indexes!$B$9:$AK$58,MATCH($A$3,TQoL_Indexes!#REF!,0)+$A62,MATCH(C$3,TQoL_Indexes!$B$8:$AK$8,0)),"")</f>
        <v/>
      </c>
      <c r="D62" s="122" t="str">
        <f>IFERROR(INDEX(TQoL_Indexes!$B$9:$AK$58,MATCH($A$3,TQoL_Indexes!#REF!,0)+$A62,MATCH(D$3,TQoL_Indexes!$B$8:$AK$8,0)),"")</f>
        <v/>
      </c>
      <c r="E62" s="86" t="str">
        <f>IFERROR(INDEX(TQoL_Indexes!$B$9:$AK$58,MATCH($A$3,TQoL_Indexes!#REF!,0)+$A62,MATCH(E$3,TQoL_Indexes!$B$8:$AK$8,0)),"")</f>
        <v/>
      </c>
      <c r="F62" s="86" t="str">
        <f>IFERROR(INDEX(TQoL_Indexes!$B$9:$AK$58,MATCH($A$3,TQoL_Indexes!#REF!,0)+$A62,MATCH(F$3,TQoL_Indexes!$B$8:$AK$8,0)),"")</f>
        <v/>
      </c>
      <c r="G62" s="86" t="str">
        <f>IFERROR(INDEX(TQoL_Indexes!$B$9:$AK$58,MATCH($A$3,TQoL_Indexes!#REF!,0)+$A62,MATCH(G$3,TQoL_Indexes!$B$8:$AK$8,0)),"")</f>
        <v/>
      </c>
      <c r="H62" s="86" t="str">
        <f>IFERROR(INDEX(TQoL_Indexes!$B$9:$AK$58,MATCH($A$3,TQoL_Indexes!#REF!,0)+$A62,MATCH(H$3,TQoL_Indexes!$B$8:$AK$8,0)),"")</f>
        <v/>
      </c>
      <c r="I62" s="86" t="str">
        <f>IFERROR(INDEX(TQoL_Indexes!$B$9:$AK$58,MATCH($A$3,TQoL_Indexes!#REF!,0)+$A62,MATCH(I$3,TQoL_Indexes!$B$8:$AK$8,0)),"")</f>
        <v/>
      </c>
      <c r="J62" s="86" t="str">
        <f>IFERROR(INDEX(TQoL_Indexes!$B$9:$AK$58,MATCH($A$3,TQoL_Indexes!#REF!,0)+$A62,MATCH(J$3,TQoL_Indexes!$B$8:$AK$8,0)),"")</f>
        <v/>
      </c>
      <c r="K62" s="86" t="str">
        <f>IFERROR(INDEX(TQoL_Indexes!$B$9:$AK$58,MATCH($A$3,TQoL_Indexes!#REF!,0)+$A62,MATCH(K$3,TQoL_Indexes!$B$8:$AK$8,0)),"")</f>
        <v/>
      </c>
      <c r="L62" s="86" t="str">
        <f>IFERROR(INDEX(TQoL_Indexes!$B$9:$AK$58,MATCH($A$3,TQoL_Indexes!#REF!,0)+$A62,MATCH(L$3,TQoL_Indexes!$B$8:$AK$8,0)),"")</f>
        <v/>
      </c>
      <c r="M62" s="86" t="str">
        <f>IFERROR(INDEX(TQoL_Indexes!$B$9:$AK$58,MATCH($A$3,TQoL_Indexes!#REF!,0)+$A62,MATCH(M$3,TQoL_Indexes!$B$8:$AK$8,0)),"")</f>
        <v/>
      </c>
      <c r="N62" s="86" t="str">
        <f>IFERROR(INDEX(TQoL_Indexes!$B$9:$AK$58,MATCH($A$3,TQoL_Indexes!#REF!,0)+$A62,MATCH(N$3,TQoL_Indexes!$B$8:$AK$8,0)),"")</f>
        <v/>
      </c>
      <c r="O62" s="86" t="str">
        <f>IFERROR(INDEX(TQoL_Indexes!$B$9:$AK$58,MATCH($A$3,TQoL_Indexes!#REF!,0)+$A62,MATCH(O$3,TQoL_Indexes!$B$8:$AK$8,0)),"")</f>
        <v/>
      </c>
      <c r="P62" s="86" t="str">
        <f>IFERROR(INDEX(TQoL_Indexes!$B$9:$AK$58,MATCH($A$3,TQoL_Indexes!#REF!,0)+$A62,MATCH(P$3,TQoL_Indexes!$B$8:$AK$8,0)),"")</f>
        <v/>
      </c>
      <c r="Q62" s="86" t="str">
        <f>IFERROR(INDEX(TQoL_Indexes!$B$9:$AK$58,MATCH($A$3,TQoL_Indexes!#REF!,0)+$A62,MATCH(Q$3,TQoL_Indexes!$B$8:$AK$8,0)),"")</f>
        <v/>
      </c>
      <c r="R62" s="86" t="str">
        <f>IFERROR(INDEX(TQoL_Indexes!$B$9:$AK$58,MATCH($A$3,TQoL_Indexes!#REF!,0)+$A62,MATCH(R$3,TQoL_Indexes!$B$8:$AK$8,0)),"")</f>
        <v/>
      </c>
      <c r="S62" s="86" t="str">
        <f>IFERROR(INDEX(TQoL_Indexes!$B$9:$AK$58,MATCH($A$3,TQoL_Indexes!#REF!,0)+$A62,MATCH(S$3,TQoL_Indexes!$B$8:$AK$8,0)),"")</f>
        <v/>
      </c>
      <c r="T62" s="86" t="str">
        <f>IFERROR(INDEX(TQoL_Indexes!$B$9:$AK$58,MATCH($A$3,TQoL_Indexes!#REF!,0)+$A62,MATCH(T$3,TQoL_Indexes!$B$8:$AK$8,0)),"")</f>
        <v/>
      </c>
      <c r="U62" s="86" t="str">
        <f>IFERROR(INDEX(TQoL_Indexes!$B$9:$AK$58,MATCH($A$3,TQoL_Indexes!#REF!,0)+$A62,MATCH(U$3,TQoL_Indexes!$B$8:$AK$8,0)),"")</f>
        <v/>
      </c>
      <c r="V62" s="86" t="str">
        <f>IFERROR(INDEX(TQoL_Indexes!$B$9:$AK$58,MATCH($A$3,TQoL_Indexes!#REF!,0)+$A62,MATCH(V$3,TQoL_Indexes!$B$8:$AK$8,0)),"")</f>
        <v/>
      </c>
      <c r="W62" s="86" t="str">
        <f>IFERROR(INDEX(TQoL_Indexes!$B$9:$AK$58,MATCH($A$3,TQoL_Indexes!#REF!,0)+$A62,MATCH(W$3,TQoL_Indexes!$B$8:$AK$8,0)),"")</f>
        <v/>
      </c>
      <c r="X62" s="86" t="str">
        <f>IFERROR(INDEX(TQoL_Indexes!$B$9:$AK$58,MATCH($A$3,TQoL_Indexes!#REF!,0)+$A62,MATCH(X$3,TQoL_Indexes!$B$8:$AK$8,0)),"")</f>
        <v/>
      </c>
      <c r="Y62" s="86" t="str">
        <f>IFERROR(INDEX(TQoL_Indexes!$B$9:$AK$58,MATCH($A$3,TQoL_Indexes!#REF!,0)+$A62,MATCH(Y$3,TQoL_Indexes!$B$8:$AK$8,0)),"")</f>
        <v/>
      </c>
      <c r="Z62" s="86" t="str">
        <f>IFERROR(INDEX(TQoL_Indexes!$B$9:$AK$58,MATCH($A$3,TQoL_Indexes!#REF!,0)+$A62,MATCH(Z$3,TQoL_Indexes!$B$8:$AK$8,0)),"")</f>
        <v/>
      </c>
      <c r="AA62" s="86" t="str">
        <f>IFERROR(INDEX(TQoL_Indexes!$B$9:$AK$58,MATCH($A$3,TQoL_Indexes!#REF!,0)+$A62,MATCH(AA$3,TQoL_Indexes!$B$8:$AK$8,0)),"")</f>
        <v/>
      </c>
      <c r="AB62" s="86" t="str">
        <f>IFERROR(INDEX(TQoL_Indexes!$B$9:$AK$58,MATCH($A$3,TQoL_Indexes!#REF!,0)+$A62,MATCH(AB$3,TQoL_Indexes!$B$8:$AK$8,0)),"")</f>
        <v/>
      </c>
      <c r="AC62" s="86" t="str">
        <f>IFERROR(INDEX(TQoL_Indexes!$B$9:$AK$58,MATCH($A$3,TQoL_Indexes!#REF!,0)+$A62,MATCH(AC$3,TQoL_Indexes!$B$8:$AK$8,0)),"")</f>
        <v/>
      </c>
      <c r="AD62" s="86" t="str">
        <f>IFERROR(INDEX(TQoL_Indexes!$B$9:$AK$58,MATCH($A$3,TQoL_Indexes!#REF!,0)+$A62,MATCH(AD$3,TQoL_Indexes!$B$8:$AK$8,0)),"")</f>
        <v/>
      </c>
      <c r="AE62" s="86" t="str">
        <f>IFERROR(INDEX(TQoL_Indexes!$B$9:$AK$58,MATCH($A$3,TQoL_Indexes!#REF!,0)+$A62,MATCH(AE$3,TQoL_Indexes!$B$8:$AK$8,0)),"")</f>
        <v/>
      </c>
      <c r="AF62" s="86" t="str">
        <f>IFERROR(INDEX(TQoL_Indexes!$B$9:$AK$58,MATCH($A$3,TQoL_Indexes!#REF!,0)+$A62,MATCH(AF$3,TQoL_Indexes!$B$8:$AK$8,0)),"")</f>
        <v/>
      </c>
      <c r="AG62" s="86" t="str">
        <f>IFERROR(INDEX(TQoL_Indexes!$B$9:$AK$58,MATCH($A$3,TQoL_Indexes!#REF!,0)+$A62,MATCH(AG$3,TQoL_Indexes!$B$8:$AK$8,0)),"")</f>
        <v/>
      </c>
      <c r="AH62" s="86" t="str">
        <f>IFERROR(INDEX(TQoL_Indexes!$B$9:$AK$58,MATCH($A$3,TQoL_Indexes!#REF!,0)+$A62,MATCH(AH$3,TQoL_Indexes!$B$8:$AK$8,0)),"")</f>
        <v/>
      </c>
      <c r="AI62" s="86" t="str">
        <f>IFERROR(INDEX(TQoL_Indexes!$B$9:$AK$58,MATCH($A$3,TQoL_Indexes!#REF!,0)+$A62,MATCH(AI$3,TQoL_Indexes!$B$8:$AK$8,0)),"")</f>
        <v/>
      </c>
      <c r="AJ62" s="86" t="str">
        <f>IFERROR(INDEX(TQoL_Indexes!$B$9:$AK$58,MATCH($A$3,TQoL_Indexes!#REF!,0)+$A62,MATCH(AJ$3,TQoL_Indexes!$B$8:$AK$8,0)),"")</f>
        <v/>
      </c>
      <c r="AK62" s="86" t="str">
        <f>IFERROR(INDEX(TQoL_Indexes!$B$9:$AK$58,MATCH($A$3,TQoL_Indexes!#REF!,0)+$A62,MATCH(AK$3,TQoL_Indexes!$B$8:$AK$8,0)),"")</f>
        <v/>
      </c>
      <c r="AL62" s="86" t="str">
        <f>IFERROR(INDEX(TQoL_Indexes!$B$9:$AK$58,MATCH($A$3,TQoL_Indexes!#REF!,0)+$A62,MATCH(AL$3,TQoL_Indexes!$B$8:$AK$8,0)),"")</f>
        <v/>
      </c>
      <c r="AM62" s="87" t="str">
        <f>IFERROR(INDEX(TQoL_Indexes!$B$9:$AK$58,MATCH($A$3,TQoL_Indexes!#REF!,0)+$A62,MATCH(AM$3,TQoL_Indexes!$B$8:$AK$8,0)),"")</f>
        <v/>
      </c>
    </row>
    <row r="63" spans="1:39">
      <c r="A63" s="58" t="str">
        <f>IFERROR(IF(A62+1&lt;COUNTIF(TQoL_Indexes!#REF!,Aux_Country!$A$3),A62+1,""),"")</f>
        <v/>
      </c>
      <c r="B63" s="121" t="str">
        <f>IFERROR(INDEX(TQoL_Indexes!$B$9:$AK$58,MATCH($A$3,TQoL_Indexes!#REF!,0)+$A63,MATCH(B$3,TQoL_Indexes!$B$8:$AK$8,0)),"")</f>
        <v/>
      </c>
      <c r="C63" s="116" t="str">
        <f>IFERROR(INDEX(TQoL_Indexes!$B$9:$AK$58,MATCH($A$3,TQoL_Indexes!#REF!,0)+$A63,MATCH(C$3,TQoL_Indexes!$B$8:$AK$8,0)),"")</f>
        <v/>
      </c>
      <c r="D63" s="122" t="str">
        <f>IFERROR(INDEX(TQoL_Indexes!$B$9:$AK$58,MATCH($A$3,TQoL_Indexes!#REF!,0)+$A63,MATCH(D$3,TQoL_Indexes!$B$8:$AK$8,0)),"")</f>
        <v/>
      </c>
      <c r="E63" s="86" t="str">
        <f>IFERROR(INDEX(TQoL_Indexes!$B$9:$AK$58,MATCH($A$3,TQoL_Indexes!#REF!,0)+$A63,MATCH(E$3,TQoL_Indexes!$B$8:$AK$8,0)),"")</f>
        <v/>
      </c>
      <c r="F63" s="86" t="str">
        <f>IFERROR(INDEX(TQoL_Indexes!$B$9:$AK$58,MATCH($A$3,TQoL_Indexes!#REF!,0)+$A63,MATCH(F$3,TQoL_Indexes!$B$8:$AK$8,0)),"")</f>
        <v/>
      </c>
      <c r="G63" s="86" t="str">
        <f>IFERROR(INDEX(TQoL_Indexes!$B$9:$AK$58,MATCH($A$3,TQoL_Indexes!#REF!,0)+$A63,MATCH(G$3,TQoL_Indexes!$B$8:$AK$8,0)),"")</f>
        <v/>
      </c>
      <c r="H63" s="86" t="str">
        <f>IFERROR(INDEX(TQoL_Indexes!$B$9:$AK$58,MATCH($A$3,TQoL_Indexes!#REF!,0)+$A63,MATCH(H$3,TQoL_Indexes!$B$8:$AK$8,0)),"")</f>
        <v/>
      </c>
      <c r="I63" s="86" t="str">
        <f>IFERROR(INDEX(TQoL_Indexes!$B$9:$AK$58,MATCH($A$3,TQoL_Indexes!#REF!,0)+$A63,MATCH(I$3,TQoL_Indexes!$B$8:$AK$8,0)),"")</f>
        <v/>
      </c>
      <c r="J63" s="86" t="str">
        <f>IFERROR(INDEX(TQoL_Indexes!$B$9:$AK$58,MATCH($A$3,TQoL_Indexes!#REF!,0)+$A63,MATCH(J$3,TQoL_Indexes!$B$8:$AK$8,0)),"")</f>
        <v/>
      </c>
      <c r="K63" s="86" t="str">
        <f>IFERROR(INDEX(TQoL_Indexes!$B$9:$AK$58,MATCH($A$3,TQoL_Indexes!#REF!,0)+$A63,MATCH(K$3,TQoL_Indexes!$B$8:$AK$8,0)),"")</f>
        <v/>
      </c>
      <c r="L63" s="86" t="str">
        <f>IFERROR(INDEX(TQoL_Indexes!$B$9:$AK$58,MATCH($A$3,TQoL_Indexes!#REF!,0)+$A63,MATCH(L$3,TQoL_Indexes!$B$8:$AK$8,0)),"")</f>
        <v/>
      </c>
      <c r="M63" s="86" t="str">
        <f>IFERROR(INDEX(TQoL_Indexes!$B$9:$AK$58,MATCH($A$3,TQoL_Indexes!#REF!,0)+$A63,MATCH(M$3,TQoL_Indexes!$B$8:$AK$8,0)),"")</f>
        <v/>
      </c>
      <c r="N63" s="86" t="str">
        <f>IFERROR(INDEX(TQoL_Indexes!$B$9:$AK$58,MATCH($A$3,TQoL_Indexes!#REF!,0)+$A63,MATCH(N$3,TQoL_Indexes!$B$8:$AK$8,0)),"")</f>
        <v/>
      </c>
      <c r="O63" s="86" t="str">
        <f>IFERROR(INDEX(TQoL_Indexes!$B$9:$AK$58,MATCH($A$3,TQoL_Indexes!#REF!,0)+$A63,MATCH(O$3,TQoL_Indexes!$B$8:$AK$8,0)),"")</f>
        <v/>
      </c>
      <c r="P63" s="86" t="str">
        <f>IFERROR(INDEX(TQoL_Indexes!$B$9:$AK$58,MATCH($A$3,TQoL_Indexes!#REF!,0)+$A63,MATCH(P$3,TQoL_Indexes!$B$8:$AK$8,0)),"")</f>
        <v/>
      </c>
      <c r="Q63" s="86" t="str">
        <f>IFERROR(INDEX(TQoL_Indexes!$B$9:$AK$58,MATCH($A$3,TQoL_Indexes!#REF!,0)+$A63,MATCH(Q$3,TQoL_Indexes!$B$8:$AK$8,0)),"")</f>
        <v/>
      </c>
      <c r="R63" s="86" t="str">
        <f>IFERROR(INDEX(TQoL_Indexes!$B$9:$AK$58,MATCH($A$3,TQoL_Indexes!#REF!,0)+$A63,MATCH(R$3,TQoL_Indexes!$B$8:$AK$8,0)),"")</f>
        <v/>
      </c>
      <c r="S63" s="86" t="str">
        <f>IFERROR(INDEX(TQoL_Indexes!$B$9:$AK$58,MATCH($A$3,TQoL_Indexes!#REF!,0)+$A63,MATCH(S$3,TQoL_Indexes!$B$8:$AK$8,0)),"")</f>
        <v/>
      </c>
      <c r="T63" s="86" t="str">
        <f>IFERROR(INDEX(TQoL_Indexes!$B$9:$AK$58,MATCH($A$3,TQoL_Indexes!#REF!,0)+$A63,MATCH(T$3,TQoL_Indexes!$B$8:$AK$8,0)),"")</f>
        <v/>
      </c>
      <c r="U63" s="86" t="str">
        <f>IFERROR(INDEX(TQoL_Indexes!$B$9:$AK$58,MATCH($A$3,TQoL_Indexes!#REF!,0)+$A63,MATCH(U$3,TQoL_Indexes!$B$8:$AK$8,0)),"")</f>
        <v/>
      </c>
      <c r="V63" s="86" t="str">
        <f>IFERROR(INDEX(TQoL_Indexes!$B$9:$AK$58,MATCH($A$3,TQoL_Indexes!#REF!,0)+$A63,MATCH(V$3,TQoL_Indexes!$B$8:$AK$8,0)),"")</f>
        <v/>
      </c>
      <c r="W63" s="86" t="str">
        <f>IFERROR(INDEX(TQoL_Indexes!$B$9:$AK$58,MATCH($A$3,TQoL_Indexes!#REF!,0)+$A63,MATCH(W$3,TQoL_Indexes!$B$8:$AK$8,0)),"")</f>
        <v/>
      </c>
      <c r="X63" s="86" t="str">
        <f>IFERROR(INDEX(TQoL_Indexes!$B$9:$AK$58,MATCH($A$3,TQoL_Indexes!#REF!,0)+$A63,MATCH(X$3,TQoL_Indexes!$B$8:$AK$8,0)),"")</f>
        <v/>
      </c>
      <c r="Y63" s="86" t="str">
        <f>IFERROR(INDEX(TQoL_Indexes!$B$9:$AK$58,MATCH($A$3,TQoL_Indexes!#REF!,0)+$A63,MATCH(Y$3,TQoL_Indexes!$B$8:$AK$8,0)),"")</f>
        <v/>
      </c>
      <c r="Z63" s="86" t="str">
        <f>IFERROR(INDEX(TQoL_Indexes!$B$9:$AK$58,MATCH($A$3,TQoL_Indexes!#REF!,0)+$A63,MATCH(Z$3,TQoL_Indexes!$B$8:$AK$8,0)),"")</f>
        <v/>
      </c>
      <c r="AA63" s="86" t="str">
        <f>IFERROR(INDEX(TQoL_Indexes!$B$9:$AK$58,MATCH($A$3,TQoL_Indexes!#REF!,0)+$A63,MATCH(AA$3,TQoL_Indexes!$B$8:$AK$8,0)),"")</f>
        <v/>
      </c>
      <c r="AB63" s="86" t="str">
        <f>IFERROR(INDEX(TQoL_Indexes!$B$9:$AK$58,MATCH($A$3,TQoL_Indexes!#REF!,0)+$A63,MATCH(AB$3,TQoL_Indexes!$B$8:$AK$8,0)),"")</f>
        <v/>
      </c>
      <c r="AC63" s="86" t="str">
        <f>IFERROR(INDEX(TQoL_Indexes!$B$9:$AK$58,MATCH($A$3,TQoL_Indexes!#REF!,0)+$A63,MATCH(AC$3,TQoL_Indexes!$B$8:$AK$8,0)),"")</f>
        <v/>
      </c>
      <c r="AD63" s="86" t="str">
        <f>IFERROR(INDEX(TQoL_Indexes!$B$9:$AK$58,MATCH($A$3,TQoL_Indexes!#REF!,0)+$A63,MATCH(AD$3,TQoL_Indexes!$B$8:$AK$8,0)),"")</f>
        <v/>
      </c>
      <c r="AE63" s="86" t="str">
        <f>IFERROR(INDEX(TQoL_Indexes!$B$9:$AK$58,MATCH($A$3,TQoL_Indexes!#REF!,0)+$A63,MATCH(AE$3,TQoL_Indexes!$B$8:$AK$8,0)),"")</f>
        <v/>
      </c>
      <c r="AF63" s="86" t="str">
        <f>IFERROR(INDEX(TQoL_Indexes!$B$9:$AK$58,MATCH($A$3,TQoL_Indexes!#REF!,0)+$A63,MATCH(AF$3,TQoL_Indexes!$B$8:$AK$8,0)),"")</f>
        <v/>
      </c>
      <c r="AG63" s="86" t="str">
        <f>IFERROR(INDEX(TQoL_Indexes!$B$9:$AK$58,MATCH($A$3,TQoL_Indexes!#REF!,0)+$A63,MATCH(AG$3,TQoL_Indexes!$B$8:$AK$8,0)),"")</f>
        <v/>
      </c>
      <c r="AH63" s="86" t="str">
        <f>IFERROR(INDEX(TQoL_Indexes!$B$9:$AK$58,MATCH($A$3,TQoL_Indexes!#REF!,0)+$A63,MATCH(AH$3,TQoL_Indexes!$B$8:$AK$8,0)),"")</f>
        <v/>
      </c>
      <c r="AI63" s="86" t="str">
        <f>IFERROR(INDEX(TQoL_Indexes!$B$9:$AK$58,MATCH($A$3,TQoL_Indexes!#REF!,0)+$A63,MATCH(AI$3,TQoL_Indexes!$B$8:$AK$8,0)),"")</f>
        <v/>
      </c>
      <c r="AJ63" s="86" t="str">
        <f>IFERROR(INDEX(TQoL_Indexes!$B$9:$AK$58,MATCH($A$3,TQoL_Indexes!#REF!,0)+$A63,MATCH(AJ$3,TQoL_Indexes!$B$8:$AK$8,0)),"")</f>
        <v/>
      </c>
      <c r="AK63" s="86" t="str">
        <f>IFERROR(INDEX(TQoL_Indexes!$B$9:$AK$58,MATCH($A$3,TQoL_Indexes!#REF!,0)+$A63,MATCH(AK$3,TQoL_Indexes!$B$8:$AK$8,0)),"")</f>
        <v/>
      </c>
      <c r="AL63" s="86" t="str">
        <f>IFERROR(INDEX(TQoL_Indexes!$B$9:$AK$58,MATCH($A$3,TQoL_Indexes!#REF!,0)+$A63,MATCH(AL$3,TQoL_Indexes!$B$8:$AK$8,0)),"")</f>
        <v/>
      </c>
      <c r="AM63" s="87" t="str">
        <f>IFERROR(INDEX(TQoL_Indexes!$B$9:$AK$58,MATCH($A$3,TQoL_Indexes!#REF!,0)+$A63,MATCH(AM$3,TQoL_Indexes!$B$8:$AK$8,0)),"")</f>
        <v/>
      </c>
    </row>
    <row r="64" spans="1:39">
      <c r="A64" s="58" t="str">
        <f>IFERROR(IF(A63+1&lt;COUNTIF(TQoL_Indexes!#REF!,Aux_Country!$A$3),A63+1,""),"")</f>
        <v/>
      </c>
      <c r="B64" s="121" t="str">
        <f>IFERROR(INDEX(TQoL_Indexes!$B$9:$AK$58,MATCH($A$3,TQoL_Indexes!#REF!,0)+$A64,MATCH(B$3,TQoL_Indexes!$B$8:$AK$8,0)),"")</f>
        <v/>
      </c>
      <c r="C64" s="116" t="str">
        <f>IFERROR(INDEX(TQoL_Indexes!$B$9:$AK$58,MATCH($A$3,TQoL_Indexes!#REF!,0)+$A64,MATCH(C$3,TQoL_Indexes!$B$8:$AK$8,0)),"")</f>
        <v/>
      </c>
      <c r="D64" s="122" t="str">
        <f>IFERROR(INDEX(TQoL_Indexes!$B$9:$AK$58,MATCH($A$3,TQoL_Indexes!#REF!,0)+$A64,MATCH(D$3,TQoL_Indexes!$B$8:$AK$8,0)),"")</f>
        <v/>
      </c>
      <c r="E64" s="86" t="str">
        <f>IFERROR(INDEX(TQoL_Indexes!$B$9:$AK$58,MATCH($A$3,TQoL_Indexes!#REF!,0)+$A64,MATCH(E$3,TQoL_Indexes!$B$8:$AK$8,0)),"")</f>
        <v/>
      </c>
      <c r="F64" s="86" t="str">
        <f>IFERROR(INDEX(TQoL_Indexes!$B$9:$AK$58,MATCH($A$3,TQoL_Indexes!#REF!,0)+$A64,MATCH(F$3,TQoL_Indexes!$B$8:$AK$8,0)),"")</f>
        <v/>
      </c>
      <c r="G64" s="86" t="str">
        <f>IFERROR(INDEX(TQoL_Indexes!$B$9:$AK$58,MATCH($A$3,TQoL_Indexes!#REF!,0)+$A64,MATCH(G$3,TQoL_Indexes!$B$8:$AK$8,0)),"")</f>
        <v/>
      </c>
      <c r="H64" s="86" t="str">
        <f>IFERROR(INDEX(TQoL_Indexes!$B$9:$AK$58,MATCH($A$3,TQoL_Indexes!#REF!,0)+$A64,MATCH(H$3,TQoL_Indexes!$B$8:$AK$8,0)),"")</f>
        <v/>
      </c>
      <c r="I64" s="86" t="str">
        <f>IFERROR(INDEX(TQoL_Indexes!$B$9:$AK$58,MATCH($A$3,TQoL_Indexes!#REF!,0)+$A64,MATCH(I$3,TQoL_Indexes!$B$8:$AK$8,0)),"")</f>
        <v/>
      </c>
      <c r="J64" s="86" t="str">
        <f>IFERROR(INDEX(TQoL_Indexes!$B$9:$AK$58,MATCH($A$3,TQoL_Indexes!#REF!,0)+$A64,MATCH(J$3,TQoL_Indexes!$B$8:$AK$8,0)),"")</f>
        <v/>
      </c>
      <c r="K64" s="86" t="str">
        <f>IFERROR(INDEX(TQoL_Indexes!$B$9:$AK$58,MATCH($A$3,TQoL_Indexes!#REF!,0)+$A64,MATCH(K$3,TQoL_Indexes!$B$8:$AK$8,0)),"")</f>
        <v/>
      </c>
      <c r="L64" s="86" t="str">
        <f>IFERROR(INDEX(TQoL_Indexes!$B$9:$AK$58,MATCH($A$3,TQoL_Indexes!#REF!,0)+$A64,MATCH(L$3,TQoL_Indexes!$B$8:$AK$8,0)),"")</f>
        <v/>
      </c>
      <c r="M64" s="86" t="str">
        <f>IFERROR(INDEX(TQoL_Indexes!$B$9:$AK$58,MATCH($A$3,TQoL_Indexes!#REF!,0)+$A64,MATCH(M$3,TQoL_Indexes!$B$8:$AK$8,0)),"")</f>
        <v/>
      </c>
      <c r="N64" s="86" t="str">
        <f>IFERROR(INDEX(TQoL_Indexes!$B$9:$AK$58,MATCH($A$3,TQoL_Indexes!#REF!,0)+$A64,MATCH(N$3,TQoL_Indexes!$B$8:$AK$8,0)),"")</f>
        <v/>
      </c>
      <c r="O64" s="86" t="str">
        <f>IFERROR(INDEX(TQoL_Indexes!$B$9:$AK$58,MATCH($A$3,TQoL_Indexes!#REF!,0)+$A64,MATCH(O$3,TQoL_Indexes!$B$8:$AK$8,0)),"")</f>
        <v/>
      </c>
      <c r="P64" s="86" t="str">
        <f>IFERROR(INDEX(TQoL_Indexes!$B$9:$AK$58,MATCH($A$3,TQoL_Indexes!#REF!,0)+$A64,MATCH(P$3,TQoL_Indexes!$B$8:$AK$8,0)),"")</f>
        <v/>
      </c>
      <c r="Q64" s="86" t="str">
        <f>IFERROR(INDEX(TQoL_Indexes!$B$9:$AK$58,MATCH($A$3,TQoL_Indexes!#REF!,0)+$A64,MATCH(Q$3,TQoL_Indexes!$B$8:$AK$8,0)),"")</f>
        <v/>
      </c>
      <c r="R64" s="86" t="str">
        <f>IFERROR(INDEX(TQoL_Indexes!$B$9:$AK$58,MATCH($A$3,TQoL_Indexes!#REF!,0)+$A64,MATCH(R$3,TQoL_Indexes!$B$8:$AK$8,0)),"")</f>
        <v/>
      </c>
      <c r="S64" s="86" t="str">
        <f>IFERROR(INDEX(TQoL_Indexes!$B$9:$AK$58,MATCH($A$3,TQoL_Indexes!#REF!,0)+$A64,MATCH(S$3,TQoL_Indexes!$B$8:$AK$8,0)),"")</f>
        <v/>
      </c>
      <c r="T64" s="86" t="str">
        <f>IFERROR(INDEX(TQoL_Indexes!$B$9:$AK$58,MATCH($A$3,TQoL_Indexes!#REF!,0)+$A64,MATCH(T$3,TQoL_Indexes!$B$8:$AK$8,0)),"")</f>
        <v/>
      </c>
      <c r="U64" s="86" t="str">
        <f>IFERROR(INDEX(TQoL_Indexes!$B$9:$AK$58,MATCH($A$3,TQoL_Indexes!#REF!,0)+$A64,MATCH(U$3,TQoL_Indexes!$B$8:$AK$8,0)),"")</f>
        <v/>
      </c>
      <c r="V64" s="86" t="str">
        <f>IFERROR(INDEX(TQoL_Indexes!$B$9:$AK$58,MATCH($A$3,TQoL_Indexes!#REF!,0)+$A64,MATCH(V$3,TQoL_Indexes!$B$8:$AK$8,0)),"")</f>
        <v/>
      </c>
      <c r="W64" s="86" t="str">
        <f>IFERROR(INDEX(TQoL_Indexes!$B$9:$AK$58,MATCH($A$3,TQoL_Indexes!#REF!,0)+$A64,MATCH(W$3,TQoL_Indexes!$B$8:$AK$8,0)),"")</f>
        <v/>
      </c>
      <c r="X64" s="86" t="str">
        <f>IFERROR(INDEX(TQoL_Indexes!$B$9:$AK$58,MATCH($A$3,TQoL_Indexes!#REF!,0)+$A64,MATCH(X$3,TQoL_Indexes!$B$8:$AK$8,0)),"")</f>
        <v/>
      </c>
      <c r="Y64" s="86" t="str">
        <f>IFERROR(INDEX(TQoL_Indexes!$B$9:$AK$58,MATCH($A$3,TQoL_Indexes!#REF!,0)+$A64,MATCH(Y$3,TQoL_Indexes!$B$8:$AK$8,0)),"")</f>
        <v/>
      </c>
      <c r="Z64" s="86" t="str">
        <f>IFERROR(INDEX(TQoL_Indexes!$B$9:$AK$58,MATCH($A$3,TQoL_Indexes!#REF!,0)+$A64,MATCH(Z$3,TQoL_Indexes!$B$8:$AK$8,0)),"")</f>
        <v/>
      </c>
      <c r="AA64" s="86" t="str">
        <f>IFERROR(INDEX(TQoL_Indexes!$B$9:$AK$58,MATCH($A$3,TQoL_Indexes!#REF!,0)+$A64,MATCH(AA$3,TQoL_Indexes!$B$8:$AK$8,0)),"")</f>
        <v/>
      </c>
      <c r="AB64" s="86" t="str">
        <f>IFERROR(INDEX(TQoL_Indexes!$B$9:$AK$58,MATCH($A$3,TQoL_Indexes!#REF!,0)+$A64,MATCH(AB$3,TQoL_Indexes!$B$8:$AK$8,0)),"")</f>
        <v/>
      </c>
      <c r="AC64" s="86" t="str">
        <f>IFERROR(INDEX(TQoL_Indexes!$B$9:$AK$58,MATCH($A$3,TQoL_Indexes!#REF!,0)+$A64,MATCH(AC$3,TQoL_Indexes!$B$8:$AK$8,0)),"")</f>
        <v/>
      </c>
      <c r="AD64" s="86" t="str">
        <f>IFERROR(INDEX(TQoL_Indexes!$B$9:$AK$58,MATCH($A$3,TQoL_Indexes!#REF!,0)+$A64,MATCH(AD$3,TQoL_Indexes!$B$8:$AK$8,0)),"")</f>
        <v/>
      </c>
      <c r="AE64" s="86" t="str">
        <f>IFERROR(INDEX(TQoL_Indexes!$B$9:$AK$58,MATCH($A$3,TQoL_Indexes!#REF!,0)+$A64,MATCH(AE$3,TQoL_Indexes!$B$8:$AK$8,0)),"")</f>
        <v/>
      </c>
      <c r="AF64" s="86" t="str">
        <f>IFERROR(INDEX(TQoL_Indexes!$B$9:$AK$58,MATCH($A$3,TQoL_Indexes!#REF!,0)+$A64,MATCH(AF$3,TQoL_Indexes!$B$8:$AK$8,0)),"")</f>
        <v/>
      </c>
      <c r="AG64" s="86" t="str">
        <f>IFERROR(INDEX(TQoL_Indexes!$B$9:$AK$58,MATCH($A$3,TQoL_Indexes!#REF!,0)+$A64,MATCH(AG$3,TQoL_Indexes!$B$8:$AK$8,0)),"")</f>
        <v/>
      </c>
      <c r="AH64" s="86" t="str">
        <f>IFERROR(INDEX(TQoL_Indexes!$B$9:$AK$58,MATCH($A$3,TQoL_Indexes!#REF!,0)+$A64,MATCH(AH$3,TQoL_Indexes!$B$8:$AK$8,0)),"")</f>
        <v/>
      </c>
      <c r="AI64" s="86" t="str">
        <f>IFERROR(INDEX(TQoL_Indexes!$B$9:$AK$58,MATCH($A$3,TQoL_Indexes!#REF!,0)+$A64,MATCH(AI$3,TQoL_Indexes!$B$8:$AK$8,0)),"")</f>
        <v/>
      </c>
      <c r="AJ64" s="86" t="str">
        <f>IFERROR(INDEX(TQoL_Indexes!$B$9:$AK$58,MATCH($A$3,TQoL_Indexes!#REF!,0)+$A64,MATCH(AJ$3,TQoL_Indexes!$B$8:$AK$8,0)),"")</f>
        <v/>
      </c>
      <c r="AK64" s="86" t="str">
        <f>IFERROR(INDEX(TQoL_Indexes!$B$9:$AK$58,MATCH($A$3,TQoL_Indexes!#REF!,0)+$A64,MATCH(AK$3,TQoL_Indexes!$B$8:$AK$8,0)),"")</f>
        <v/>
      </c>
      <c r="AL64" s="86" t="str">
        <f>IFERROR(INDEX(TQoL_Indexes!$B$9:$AK$58,MATCH($A$3,TQoL_Indexes!#REF!,0)+$A64,MATCH(AL$3,TQoL_Indexes!$B$8:$AK$8,0)),"")</f>
        <v/>
      </c>
      <c r="AM64" s="87" t="str">
        <f>IFERROR(INDEX(TQoL_Indexes!$B$9:$AK$58,MATCH($A$3,TQoL_Indexes!#REF!,0)+$A64,MATCH(AM$3,TQoL_Indexes!$B$8:$AK$8,0)),"")</f>
        <v/>
      </c>
    </row>
    <row r="65" spans="1:39">
      <c r="A65" s="58" t="str">
        <f>IFERROR(IF(A64+1&lt;COUNTIF(TQoL_Indexes!#REF!,Aux_Country!$A$3),A64+1,""),"")</f>
        <v/>
      </c>
      <c r="B65" s="121" t="str">
        <f>IFERROR(INDEX(TQoL_Indexes!$B$9:$AK$58,MATCH($A$3,TQoL_Indexes!#REF!,0)+$A65,MATCH(B$3,TQoL_Indexes!$B$8:$AK$8,0)),"")</f>
        <v/>
      </c>
      <c r="C65" s="116" t="str">
        <f>IFERROR(INDEX(TQoL_Indexes!$B$9:$AK$58,MATCH($A$3,TQoL_Indexes!#REF!,0)+$A65,MATCH(C$3,TQoL_Indexes!$B$8:$AK$8,0)),"")</f>
        <v/>
      </c>
      <c r="D65" s="122" t="str">
        <f>IFERROR(INDEX(TQoL_Indexes!$B$9:$AK$58,MATCH($A$3,TQoL_Indexes!#REF!,0)+$A65,MATCH(D$3,TQoL_Indexes!$B$8:$AK$8,0)),"")</f>
        <v/>
      </c>
      <c r="E65" s="86" t="str">
        <f>IFERROR(INDEX(TQoL_Indexes!$B$9:$AK$58,MATCH($A$3,TQoL_Indexes!#REF!,0)+$A65,MATCH(E$3,TQoL_Indexes!$B$8:$AK$8,0)),"")</f>
        <v/>
      </c>
      <c r="F65" s="86" t="str">
        <f>IFERROR(INDEX(TQoL_Indexes!$B$9:$AK$58,MATCH($A$3,TQoL_Indexes!#REF!,0)+$A65,MATCH(F$3,TQoL_Indexes!$B$8:$AK$8,0)),"")</f>
        <v/>
      </c>
      <c r="G65" s="86" t="str">
        <f>IFERROR(INDEX(TQoL_Indexes!$B$9:$AK$58,MATCH($A$3,TQoL_Indexes!#REF!,0)+$A65,MATCH(G$3,TQoL_Indexes!$B$8:$AK$8,0)),"")</f>
        <v/>
      </c>
      <c r="H65" s="86" t="str">
        <f>IFERROR(INDEX(TQoL_Indexes!$B$9:$AK$58,MATCH($A$3,TQoL_Indexes!#REF!,0)+$A65,MATCH(H$3,TQoL_Indexes!$B$8:$AK$8,0)),"")</f>
        <v/>
      </c>
      <c r="I65" s="86" t="str">
        <f>IFERROR(INDEX(TQoL_Indexes!$B$9:$AK$58,MATCH($A$3,TQoL_Indexes!#REF!,0)+$A65,MATCH(I$3,TQoL_Indexes!$B$8:$AK$8,0)),"")</f>
        <v/>
      </c>
      <c r="J65" s="86" t="str">
        <f>IFERROR(INDEX(TQoL_Indexes!$B$9:$AK$58,MATCH($A$3,TQoL_Indexes!#REF!,0)+$A65,MATCH(J$3,TQoL_Indexes!$B$8:$AK$8,0)),"")</f>
        <v/>
      </c>
      <c r="K65" s="86" t="str">
        <f>IFERROR(INDEX(TQoL_Indexes!$B$9:$AK$58,MATCH($A$3,TQoL_Indexes!#REF!,0)+$A65,MATCH(K$3,TQoL_Indexes!$B$8:$AK$8,0)),"")</f>
        <v/>
      </c>
      <c r="L65" s="86" t="str">
        <f>IFERROR(INDEX(TQoL_Indexes!$B$9:$AK$58,MATCH($A$3,TQoL_Indexes!#REF!,0)+$A65,MATCH(L$3,TQoL_Indexes!$B$8:$AK$8,0)),"")</f>
        <v/>
      </c>
      <c r="M65" s="86" t="str">
        <f>IFERROR(INDEX(TQoL_Indexes!$B$9:$AK$58,MATCH($A$3,TQoL_Indexes!#REF!,0)+$A65,MATCH(M$3,TQoL_Indexes!$B$8:$AK$8,0)),"")</f>
        <v/>
      </c>
      <c r="N65" s="86" t="str">
        <f>IFERROR(INDEX(TQoL_Indexes!$B$9:$AK$58,MATCH($A$3,TQoL_Indexes!#REF!,0)+$A65,MATCH(N$3,TQoL_Indexes!$B$8:$AK$8,0)),"")</f>
        <v/>
      </c>
      <c r="O65" s="86" t="str">
        <f>IFERROR(INDEX(TQoL_Indexes!$B$9:$AK$58,MATCH($A$3,TQoL_Indexes!#REF!,0)+$A65,MATCH(O$3,TQoL_Indexes!$B$8:$AK$8,0)),"")</f>
        <v/>
      </c>
      <c r="P65" s="86" t="str">
        <f>IFERROR(INDEX(TQoL_Indexes!$B$9:$AK$58,MATCH($A$3,TQoL_Indexes!#REF!,0)+$A65,MATCH(P$3,TQoL_Indexes!$B$8:$AK$8,0)),"")</f>
        <v/>
      </c>
      <c r="Q65" s="86" t="str">
        <f>IFERROR(INDEX(TQoL_Indexes!$B$9:$AK$58,MATCH($A$3,TQoL_Indexes!#REF!,0)+$A65,MATCH(Q$3,TQoL_Indexes!$B$8:$AK$8,0)),"")</f>
        <v/>
      </c>
      <c r="R65" s="86" t="str">
        <f>IFERROR(INDEX(TQoL_Indexes!$B$9:$AK$58,MATCH($A$3,TQoL_Indexes!#REF!,0)+$A65,MATCH(R$3,TQoL_Indexes!$B$8:$AK$8,0)),"")</f>
        <v/>
      </c>
      <c r="S65" s="86" t="str">
        <f>IFERROR(INDEX(TQoL_Indexes!$B$9:$AK$58,MATCH($A$3,TQoL_Indexes!#REF!,0)+$A65,MATCH(S$3,TQoL_Indexes!$B$8:$AK$8,0)),"")</f>
        <v/>
      </c>
      <c r="T65" s="86" t="str">
        <f>IFERROR(INDEX(TQoL_Indexes!$B$9:$AK$58,MATCH($A$3,TQoL_Indexes!#REF!,0)+$A65,MATCH(T$3,TQoL_Indexes!$B$8:$AK$8,0)),"")</f>
        <v/>
      </c>
      <c r="U65" s="86" t="str">
        <f>IFERROR(INDEX(TQoL_Indexes!$B$9:$AK$58,MATCH($A$3,TQoL_Indexes!#REF!,0)+$A65,MATCH(U$3,TQoL_Indexes!$B$8:$AK$8,0)),"")</f>
        <v/>
      </c>
      <c r="V65" s="86" t="str">
        <f>IFERROR(INDEX(TQoL_Indexes!$B$9:$AK$58,MATCH($A$3,TQoL_Indexes!#REF!,0)+$A65,MATCH(V$3,TQoL_Indexes!$B$8:$AK$8,0)),"")</f>
        <v/>
      </c>
      <c r="W65" s="86" t="str">
        <f>IFERROR(INDEX(TQoL_Indexes!$B$9:$AK$58,MATCH($A$3,TQoL_Indexes!#REF!,0)+$A65,MATCH(W$3,TQoL_Indexes!$B$8:$AK$8,0)),"")</f>
        <v/>
      </c>
      <c r="X65" s="86" t="str">
        <f>IFERROR(INDEX(TQoL_Indexes!$B$9:$AK$58,MATCH($A$3,TQoL_Indexes!#REF!,0)+$A65,MATCH(X$3,TQoL_Indexes!$B$8:$AK$8,0)),"")</f>
        <v/>
      </c>
      <c r="Y65" s="86" t="str">
        <f>IFERROR(INDEX(TQoL_Indexes!$B$9:$AK$58,MATCH($A$3,TQoL_Indexes!#REF!,0)+$A65,MATCH(Y$3,TQoL_Indexes!$B$8:$AK$8,0)),"")</f>
        <v/>
      </c>
      <c r="Z65" s="86" t="str">
        <f>IFERROR(INDEX(TQoL_Indexes!$B$9:$AK$58,MATCH($A$3,TQoL_Indexes!#REF!,0)+$A65,MATCH(Z$3,TQoL_Indexes!$B$8:$AK$8,0)),"")</f>
        <v/>
      </c>
      <c r="AA65" s="86" t="str">
        <f>IFERROR(INDEX(TQoL_Indexes!$B$9:$AK$58,MATCH($A$3,TQoL_Indexes!#REF!,0)+$A65,MATCH(AA$3,TQoL_Indexes!$B$8:$AK$8,0)),"")</f>
        <v/>
      </c>
      <c r="AB65" s="86" t="str">
        <f>IFERROR(INDEX(TQoL_Indexes!$B$9:$AK$58,MATCH($A$3,TQoL_Indexes!#REF!,0)+$A65,MATCH(AB$3,TQoL_Indexes!$B$8:$AK$8,0)),"")</f>
        <v/>
      </c>
      <c r="AC65" s="86" t="str">
        <f>IFERROR(INDEX(TQoL_Indexes!$B$9:$AK$58,MATCH($A$3,TQoL_Indexes!#REF!,0)+$A65,MATCH(AC$3,TQoL_Indexes!$B$8:$AK$8,0)),"")</f>
        <v/>
      </c>
      <c r="AD65" s="86" t="str">
        <f>IFERROR(INDEX(TQoL_Indexes!$B$9:$AK$58,MATCH($A$3,TQoL_Indexes!#REF!,0)+$A65,MATCH(AD$3,TQoL_Indexes!$B$8:$AK$8,0)),"")</f>
        <v/>
      </c>
      <c r="AE65" s="86" t="str">
        <f>IFERROR(INDEX(TQoL_Indexes!$B$9:$AK$58,MATCH($A$3,TQoL_Indexes!#REF!,0)+$A65,MATCH(AE$3,TQoL_Indexes!$B$8:$AK$8,0)),"")</f>
        <v/>
      </c>
      <c r="AF65" s="86" t="str">
        <f>IFERROR(INDEX(TQoL_Indexes!$B$9:$AK$58,MATCH($A$3,TQoL_Indexes!#REF!,0)+$A65,MATCH(AF$3,TQoL_Indexes!$B$8:$AK$8,0)),"")</f>
        <v/>
      </c>
      <c r="AG65" s="86" t="str">
        <f>IFERROR(INDEX(TQoL_Indexes!$B$9:$AK$58,MATCH($A$3,TQoL_Indexes!#REF!,0)+$A65,MATCH(AG$3,TQoL_Indexes!$B$8:$AK$8,0)),"")</f>
        <v/>
      </c>
      <c r="AH65" s="86" t="str">
        <f>IFERROR(INDEX(TQoL_Indexes!$B$9:$AK$58,MATCH($A$3,TQoL_Indexes!#REF!,0)+$A65,MATCH(AH$3,TQoL_Indexes!$B$8:$AK$8,0)),"")</f>
        <v/>
      </c>
      <c r="AI65" s="86" t="str">
        <f>IFERROR(INDEX(TQoL_Indexes!$B$9:$AK$58,MATCH($A$3,TQoL_Indexes!#REF!,0)+$A65,MATCH(AI$3,TQoL_Indexes!$B$8:$AK$8,0)),"")</f>
        <v/>
      </c>
      <c r="AJ65" s="86" t="str">
        <f>IFERROR(INDEX(TQoL_Indexes!$B$9:$AK$58,MATCH($A$3,TQoL_Indexes!#REF!,0)+$A65,MATCH(AJ$3,TQoL_Indexes!$B$8:$AK$8,0)),"")</f>
        <v/>
      </c>
      <c r="AK65" s="86" t="str">
        <f>IFERROR(INDEX(TQoL_Indexes!$B$9:$AK$58,MATCH($A$3,TQoL_Indexes!#REF!,0)+$A65,MATCH(AK$3,TQoL_Indexes!$B$8:$AK$8,0)),"")</f>
        <v/>
      </c>
      <c r="AL65" s="86" t="str">
        <f>IFERROR(INDEX(TQoL_Indexes!$B$9:$AK$58,MATCH($A$3,TQoL_Indexes!#REF!,0)+$A65,MATCH(AL$3,TQoL_Indexes!$B$8:$AK$8,0)),"")</f>
        <v/>
      </c>
      <c r="AM65" s="87" t="str">
        <f>IFERROR(INDEX(TQoL_Indexes!$B$9:$AK$58,MATCH($A$3,TQoL_Indexes!#REF!,0)+$A65,MATCH(AM$3,TQoL_Indexes!$B$8:$AK$8,0)),"")</f>
        <v/>
      </c>
    </row>
    <row r="66" spans="1:39">
      <c r="A66" s="58" t="str">
        <f>IFERROR(IF(A65+1&lt;COUNTIF(TQoL_Indexes!#REF!,Aux_Country!$A$3),A65+1,""),"")</f>
        <v/>
      </c>
      <c r="B66" s="121" t="str">
        <f>IFERROR(INDEX(TQoL_Indexes!$B$9:$AK$58,MATCH($A$3,TQoL_Indexes!#REF!,0)+$A66,MATCH(B$3,TQoL_Indexes!$B$8:$AK$8,0)),"")</f>
        <v/>
      </c>
      <c r="C66" s="116" t="str">
        <f>IFERROR(INDEX(TQoL_Indexes!$B$9:$AK$58,MATCH($A$3,TQoL_Indexes!#REF!,0)+$A66,MATCH(C$3,TQoL_Indexes!$B$8:$AK$8,0)),"")</f>
        <v/>
      </c>
      <c r="D66" s="122" t="str">
        <f>IFERROR(INDEX(TQoL_Indexes!$B$9:$AK$58,MATCH($A$3,TQoL_Indexes!#REF!,0)+$A66,MATCH(D$3,TQoL_Indexes!$B$8:$AK$8,0)),"")</f>
        <v/>
      </c>
      <c r="E66" s="86" t="str">
        <f>IFERROR(INDEX(TQoL_Indexes!$B$9:$AK$58,MATCH($A$3,TQoL_Indexes!#REF!,0)+$A66,MATCH(E$3,TQoL_Indexes!$B$8:$AK$8,0)),"")</f>
        <v/>
      </c>
      <c r="F66" s="86" t="str">
        <f>IFERROR(INDEX(TQoL_Indexes!$B$9:$AK$58,MATCH($A$3,TQoL_Indexes!#REF!,0)+$A66,MATCH(F$3,TQoL_Indexes!$B$8:$AK$8,0)),"")</f>
        <v/>
      </c>
      <c r="G66" s="86" t="str">
        <f>IFERROR(INDEX(TQoL_Indexes!$B$9:$AK$58,MATCH($A$3,TQoL_Indexes!#REF!,0)+$A66,MATCH(G$3,TQoL_Indexes!$B$8:$AK$8,0)),"")</f>
        <v/>
      </c>
      <c r="H66" s="86" t="str">
        <f>IFERROR(INDEX(TQoL_Indexes!$B$9:$AK$58,MATCH($A$3,TQoL_Indexes!#REF!,0)+$A66,MATCH(H$3,TQoL_Indexes!$B$8:$AK$8,0)),"")</f>
        <v/>
      </c>
      <c r="I66" s="86" t="str">
        <f>IFERROR(INDEX(TQoL_Indexes!$B$9:$AK$58,MATCH($A$3,TQoL_Indexes!#REF!,0)+$A66,MATCH(I$3,TQoL_Indexes!$B$8:$AK$8,0)),"")</f>
        <v/>
      </c>
      <c r="J66" s="86" t="str">
        <f>IFERROR(INDEX(TQoL_Indexes!$B$9:$AK$58,MATCH($A$3,TQoL_Indexes!#REF!,0)+$A66,MATCH(J$3,TQoL_Indexes!$B$8:$AK$8,0)),"")</f>
        <v/>
      </c>
      <c r="K66" s="86" t="str">
        <f>IFERROR(INDEX(TQoL_Indexes!$B$9:$AK$58,MATCH($A$3,TQoL_Indexes!#REF!,0)+$A66,MATCH(K$3,TQoL_Indexes!$B$8:$AK$8,0)),"")</f>
        <v/>
      </c>
      <c r="L66" s="86" t="str">
        <f>IFERROR(INDEX(TQoL_Indexes!$B$9:$AK$58,MATCH($A$3,TQoL_Indexes!#REF!,0)+$A66,MATCH(L$3,TQoL_Indexes!$B$8:$AK$8,0)),"")</f>
        <v/>
      </c>
      <c r="M66" s="86" t="str">
        <f>IFERROR(INDEX(TQoL_Indexes!$B$9:$AK$58,MATCH($A$3,TQoL_Indexes!#REF!,0)+$A66,MATCH(M$3,TQoL_Indexes!$B$8:$AK$8,0)),"")</f>
        <v/>
      </c>
      <c r="N66" s="86" t="str">
        <f>IFERROR(INDEX(TQoL_Indexes!$B$9:$AK$58,MATCH($A$3,TQoL_Indexes!#REF!,0)+$A66,MATCH(N$3,TQoL_Indexes!$B$8:$AK$8,0)),"")</f>
        <v/>
      </c>
      <c r="O66" s="86" t="str">
        <f>IFERROR(INDEX(TQoL_Indexes!$B$9:$AK$58,MATCH($A$3,TQoL_Indexes!#REF!,0)+$A66,MATCH(O$3,TQoL_Indexes!$B$8:$AK$8,0)),"")</f>
        <v/>
      </c>
      <c r="P66" s="86" t="str">
        <f>IFERROR(INDEX(TQoL_Indexes!$B$9:$AK$58,MATCH($A$3,TQoL_Indexes!#REF!,0)+$A66,MATCH(P$3,TQoL_Indexes!$B$8:$AK$8,0)),"")</f>
        <v/>
      </c>
      <c r="Q66" s="86" t="str">
        <f>IFERROR(INDEX(TQoL_Indexes!$B$9:$AK$58,MATCH($A$3,TQoL_Indexes!#REF!,0)+$A66,MATCH(Q$3,TQoL_Indexes!$B$8:$AK$8,0)),"")</f>
        <v/>
      </c>
      <c r="R66" s="86" t="str">
        <f>IFERROR(INDEX(TQoL_Indexes!$B$9:$AK$58,MATCH($A$3,TQoL_Indexes!#REF!,0)+$A66,MATCH(R$3,TQoL_Indexes!$B$8:$AK$8,0)),"")</f>
        <v/>
      </c>
      <c r="S66" s="86" t="str">
        <f>IFERROR(INDEX(TQoL_Indexes!$B$9:$AK$58,MATCH($A$3,TQoL_Indexes!#REF!,0)+$A66,MATCH(S$3,TQoL_Indexes!$B$8:$AK$8,0)),"")</f>
        <v/>
      </c>
      <c r="T66" s="86" t="str">
        <f>IFERROR(INDEX(TQoL_Indexes!$B$9:$AK$58,MATCH($A$3,TQoL_Indexes!#REF!,0)+$A66,MATCH(T$3,TQoL_Indexes!$B$8:$AK$8,0)),"")</f>
        <v/>
      </c>
      <c r="U66" s="86" t="str">
        <f>IFERROR(INDEX(TQoL_Indexes!$B$9:$AK$58,MATCH($A$3,TQoL_Indexes!#REF!,0)+$A66,MATCH(U$3,TQoL_Indexes!$B$8:$AK$8,0)),"")</f>
        <v/>
      </c>
      <c r="V66" s="86" t="str">
        <f>IFERROR(INDEX(TQoL_Indexes!$B$9:$AK$58,MATCH($A$3,TQoL_Indexes!#REF!,0)+$A66,MATCH(V$3,TQoL_Indexes!$B$8:$AK$8,0)),"")</f>
        <v/>
      </c>
      <c r="W66" s="86" t="str">
        <f>IFERROR(INDEX(TQoL_Indexes!$B$9:$AK$58,MATCH($A$3,TQoL_Indexes!#REF!,0)+$A66,MATCH(W$3,TQoL_Indexes!$B$8:$AK$8,0)),"")</f>
        <v/>
      </c>
      <c r="X66" s="86" t="str">
        <f>IFERROR(INDEX(TQoL_Indexes!$B$9:$AK$58,MATCH($A$3,TQoL_Indexes!#REF!,0)+$A66,MATCH(X$3,TQoL_Indexes!$B$8:$AK$8,0)),"")</f>
        <v/>
      </c>
      <c r="Y66" s="86" t="str">
        <f>IFERROR(INDEX(TQoL_Indexes!$B$9:$AK$58,MATCH($A$3,TQoL_Indexes!#REF!,0)+$A66,MATCH(Y$3,TQoL_Indexes!$B$8:$AK$8,0)),"")</f>
        <v/>
      </c>
      <c r="Z66" s="86" t="str">
        <f>IFERROR(INDEX(TQoL_Indexes!$B$9:$AK$58,MATCH($A$3,TQoL_Indexes!#REF!,0)+$A66,MATCH(Z$3,TQoL_Indexes!$B$8:$AK$8,0)),"")</f>
        <v/>
      </c>
      <c r="AA66" s="86" t="str">
        <f>IFERROR(INDEX(TQoL_Indexes!$B$9:$AK$58,MATCH($A$3,TQoL_Indexes!#REF!,0)+$A66,MATCH(AA$3,TQoL_Indexes!$B$8:$AK$8,0)),"")</f>
        <v/>
      </c>
      <c r="AB66" s="86" t="str">
        <f>IFERROR(INDEX(TQoL_Indexes!$B$9:$AK$58,MATCH($A$3,TQoL_Indexes!#REF!,0)+$A66,MATCH(AB$3,TQoL_Indexes!$B$8:$AK$8,0)),"")</f>
        <v/>
      </c>
      <c r="AC66" s="86" t="str">
        <f>IFERROR(INDEX(TQoL_Indexes!$B$9:$AK$58,MATCH($A$3,TQoL_Indexes!#REF!,0)+$A66,MATCH(AC$3,TQoL_Indexes!$B$8:$AK$8,0)),"")</f>
        <v/>
      </c>
      <c r="AD66" s="86" t="str">
        <f>IFERROR(INDEX(TQoL_Indexes!$B$9:$AK$58,MATCH($A$3,TQoL_Indexes!#REF!,0)+$A66,MATCH(AD$3,TQoL_Indexes!$B$8:$AK$8,0)),"")</f>
        <v/>
      </c>
      <c r="AE66" s="86" t="str">
        <f>IFERROR(INDEX(TQoL_Indexes!$B$9:$AK$58,MATCH($A$3,TQoL_Indexes!#REF!,0)+$A66,MATCH(AE$3,TQoL_Indexes!$B$8:$AK$8,0)),"")</f>
        <v/>
      </c>
      <c r="AF66" s="86" t="str">
        <f>IFERROR(INDEX(TQoL_Indexes!$B$9:$AK$58,MATCH($A$3,TQoL_Indexes!#REF!,0)+$A66,MATCH(AF$3,TQoL_Indexes!$B$8:$AK$8,0)),"")</f>
        <v/>
      </c>
      <c r="AG66" s="86" t="str">
        <f>IFERROR(INDEX(TQoL_Indexes!$B$9:$AK$58,MATCH($A$3,TQoL_Indexes!#REF!,0)+$A66,MATCH(AG$3,TQoL_Indexes!$B$8:$AK$8,0)),"")</f>
        <v/>
      </c>
      <c r="AH66" s="86" t="str">
        <f>IFERROR(INDEX(TQoL_Indexes!$B$9:$AK$58,MATCH($A$3,TQoL_Indexes!#REF!,0)+$A66,MATCH(AH$3,TQoL_Indexes!$B$8:$AK$8,0)),"")</f>
        <v/>
      </c>
      <c r="AI66" s="86" t="str">
        <f>IFERROR(INDEX(TQoL_Indexes!$B$9:$AK$58,MATCH($A$3,TQoL_Indexes!#REF!,0)+$A66,MATCH(AI$3,TQoL_Indexes!$B$8:$AK$8,0)),"")</f>
        <v/>
      </c>
      <c r="AJ66" s="86" t="str">
        <f>IFERROR(INDEX(TQoL_Indexes!$B$9:$AK$58,MATCH($A$3,TQoL_Indexes!#REF!,0)+$A66,MATCH(AJ$3,TQoL_Indexes!$B$8:$AK$8,0)),"")</f>
        <v/>
      </c>
      <c r="AK66" s="86" t="str">
        <f>IFERROR(INDEX(TQoL_Indexes!$B$9:$AK$58,MATCH($A$3,TQoL_Indexes!#REF!,0)+$A66,MATCH(AK$3,TQoL_Indexes!$B$8:$AK$8,0)),"")</f>
        <v/>
      </c>
      <c r="AL66" s="86" t="str">
        <f>IFERROR(INDEX(TQoL_Indexes!$B$9:$AK$58,MATCH($A$3,TQoL_Indexes!#REF!,0)+$A66,MATCH(AL$3,TQoL_Indexes!$B$8:$AK$8,0)),"")</f>
        <v/>
      </c>
      <c r="AM66" s="87" t="str">
        <f>IFERROR(INDEX(TQoL_Indexes!$B$9:$AK$58,MATCH($A$3,TQoL_Indexes!#REF!,0)+$A66,MATCH(AM$3,TQoL_Indexes!$B$8:$AK$8,0)),"")</f>
        <v/>
      </c>
    </row>
    <row r="67" spans="1:39">
      <c r="A67" s="58" t="str">
        <f>IFERROR(IF(A66+1&lt;COUNTIF(TQoL_Indexes!#REF!,Aux_Country!$A$3),A66+1,""),"")</f>
        <v/>
      </c>
      <c r="B67" s="121" t="str">
        <f>IFERROR(INDEX(TQoL_Indexes!$B$9:$AK$58,MATCH($A$3,TQoL_Indexes!#REF!,0)+$A67,MATCH(B$3,TQoL_Indexes!$B$8:$AK$8,0)),"")</f>
        <v/>
      </c>
      <c r="C67" s="116" t="str">
        <f>IFERROR(INDEX(TQoL_Indexes!$B$9:$AK$58,MATCH($A$3,TQoL_Indexes!#REF!,0)+$A67,MATCH(C$3,TQoL_Indexes!$B$8:$AK$8,0)),"")</f>
        <v/>
      </c>
      <c r="D67" s="122" t="str">
        <f>IFERROR(INDEX(TQoL_Indexes!$B$9:$AK$58,MATCH($A$3,TQoL_Indexes!#REF!,0)+$A67,MATCH(D$3,TQoL_Indexes!$B$8:$AK$8,0)),"")</f>
        <v/>
      </c>
      <c r="E67" s="86" t="str">
        <f>IFERROR(INDEX(TQoL_Indexes!$B$9:$AK$58,MATCH($A$3,TQoL_Indexes!#REF!,0)+$A67,MATCH(E$3,TQoL_Indexes!$B$8:$AK$8,0)),"")</f>
        <v/>
      </c>
      <c r="F67" s="86" t="str">
        <f>IFERROR(INDEX(TQoL_Indexes!$B$9:$AK$58,MATCH($A$3,TQoL_Indexes!#REF!,0)+$A67,MATCH(F$3,TQoL_Indexes!$B$8:$AK$8,0)),"")</f>
        <v/>
      </c>
      <c r="G67" s="86" t="str">
        <f>IFERROR(INDEX(TQoL_Indexes!$B$9:$AK$58,MATCH($A$3,TQoL_Indexes!#REF!,0)+$A67,MATCH(G$3,TQoL_Indexes!$B$8:$AK$8,0)),"")</f>
        <v/>
      </c>
      <c r="H67" s="86" t="str">
        <f>IFERROR(INDEX(TQoL_Indexes!$B$9:$AK$58,MATCH($A$3,TQoL_Indexes!#REF!,0)+$A67,MATCH(H$3,TQoL_Indexes!$B$8:$AK$8,0)),"")</f>
        <v/>
      </c>
      <c r="I67" s="86" t="str">
        <f>IFERROR(INDEX(TQoL_Indexes!$B$9:$AK$58,MATCH($A$3,TQoL_Indexes!#REF!,0)+$A67,MATCH(I$3,TQoL_Indexes!$B$8:$AK$8,0)),"")</f>
        <v/>
      </c>
      <c r="J67" s="86" t="str">
        <f>IFERROR(INDEX(TQoL_Indexes!$B$9:$AK$58,MATCH($A$3,TQoL_Indexes!#REF!,0)+$A67,MATCH(J$3,TQoL_Indexes!$B$8:$AK$8,0)),"")</f>
        <v/>
      </c>
      <c r="K67" s="86" t="str">
        <f>IFERROR(INDEX(TQoL_Indexes!$B$9:$AK$58,MATCH($A$3,TQoL_Indexes!#REF!,0)+$A67,MATCH(K$3,TQoL_Indexes!$B$8:$AK$8,0)),"")</f>
        <v/>
      </c>
      <c r="L67" s="86" t="str">
        <f>IFERROR(INDEX(TQoL_Indexes!$B$9:$AK$58,MATCH($A$3,TQoL_Indexes!#REF!,0)+$A67,MATCH(L$3,TQoL_Indexes!$B$8:$AK$8,0)),"")</f>
        <v/>
      </c>
      <c r="M67" s="86" t="str">
        <f>IFERROR(INDEX(TQoL_Indexes!$B$9:$AK$58,MATCH($A$3,TQoL_Indexes!#REF!,0)+$A67,MATCH(M$3,TQoL_Indexes!$B$8:$AK$8,0)),"")</f>
        <v/>
      </c>
      <c r="N67" s="86" t="str">
        <f>IFERROR(INDEX(TQoL_Indexes!$B$9:$AK$58,MATCH($A$3,TQoL_Indexes!#REF!,0)+$A67,MATCH(N$3,TQoL_Indexes!$B$8:$AK$8,0)),"")</f>
        <v/>
      </c>
      <c r="O67" s="86" t="str">
        <f>IFERROR(INDEX(TQoL_Indexes!$B$9:$AK$58,MATCH($A$3,TQoL_Indexes!#REF!,0)+$A67,MATCH(O$3,TQoL_Indexes!$B$8:$AK$8,0)),"")</f>
        <v/>
      </c>
      <c r="P67" s="86" t="str">
        <f>IFERROR(INDEX(TQoL_Indexes!$B$9:$AK$58,MATCH($A$3,TQoL_Indexes!#REF!,0)+$A67,MATCH(P$3,TQoL_Indexes!$B$8:$AK$8,0)),"")</f>
        <v/>
      </c>
      <c r="Q67" s="86" t="str">
        <f>IFERROR(INDEX(TQoL_Indexes!$B$9:$AK$58,MATCH($A$3,TQoL_Indexes!#REF!,0)+$A67,MATCH(Q$3,TQoL_Indexes!$B$8:$AK$8,0)),"")</f>
        <v/>
      </c>
      <c r="R67" s="86" t="str">
        <f>IFERROR(INDEX(TQoL_Indexes!$B$9:$AK$58,MATCH($A$3,TQoL_Indexes!#REF!,0)+$A67,MATCH(R$3,TQoL_Indexes!$B$8:$AK$8,0)),"")</f>
        <v/>
      </c>
      <c r="S67" s="86" t="str">
        <f>IFERROR(INDEX(TQoL_Indexes!$B$9:$AK$58,MATCH($A$3,TQoL_Indexes!#REF!,0)+$A67,MATCH(S$3,TQoL_Indexes!$B$8:$AK$8,0)),"")</f>
        <v/>
      </c>
      <c r="T67" s="86" t="str">
        <f>IFERROR(INDEX(TQoL_Indexes!$B$9:$AK$58,MATCH($A$3,TQoL_Indexes!#REF!,0)+$A67,MATCH(T$3,TQoL_Indexes!$B$8:$AK$8,0)),"")</f>
        <v/>
      </c>
      <c r="U67" s="86" t="str">
        <f>IFERROR(INDEX(TQoL_Indexes!$B$9:$AK$58,MATCH($A$3,TQoL_Indexes!#REF!,0)+$A67,MATCH(U$3,TQoL_Indexes!$B$8:$AK$8,0)),"")</f>
        <v/>
      </c>
      <c r="V67" s="86" t="str">
        <f>IFERROR(INDEX(TQoL_Indexes!$B$9:$AK$58,MATCH($A$3,TQoL_Indexes!#REF!,0)+$A67,MATCH(V$3,TQoL_Indexes!$B$8:$AK$8,0)),"")</f>
        <v/>
      </c>
      <c r="W67" s="86" t="str">
        <f>IFERROR(INDEX(TQoL_Indexes!$B$9:$AK$58,MATCH($A$3,TQoL_Indexes!#REF!,0)+$A67,MATCH(W$3,TQoL_Indexes!$B$8:$AK$8,0)),"")</f>
        <v/>
      </c>
      <c r="X67" s="86" t="str">
        <f>IFERROR(INDEX(TQoL_Indexes!$B$9:$AK$58,MATCH($A$3,TQoL_Indexes!#REF!,0)+$A67,MATCH(X$3,TQoL_Indexes!$B$8:$AK$8,0)),"")</f>
        <v/>
      </c>
      <c r="Y67" s="86" t="str">
        <f>IFERROR(INDEX(TQoL_Indexes!$B$9:$AK$58,MATCH($A$3,TQoL_Indexes!#REF!,0)+$A67,MATCH(Y$3,TQoL_Indexes!$B$8:$AK$8,0)),"")</f>
        <v/>
      </c>
      <c r="Z67" s="86" t="str">
        <f>IFERROR(INDEX(TQoL_Indexes!$B$9:$AK$58,MATCH($A$3,TQoL_Indexes!#REF!,0)+$A67,MATCH(Z$3,TQoL_Indexes!$B$8:$AK$8,0)),"")</f>
        <v/>
      </c>
      <c r="AA67" s="86" t="str">
        <f>IFERROR(INDEX(TQoL_Indexes!$B$9:$AK$58,MATCH($A$3,TQoL_Indexes!#REF!,0)+$A67,MATCH(AA$3,TQoL_Indexes!$B$8:$AK$8,0)),"")</f>
        <v/>
      </c>
      <c r="AB67" s="86" t="str">
        <f>IFERROR(INDEX(TQoL_Indexes!$B$9:$AK$58,MATCH($A$3,TQoL_Indexes!#REF!,0)+$A67,MATCH(AB$3,TQoL_Indexes!$B$8:$AK$8,0)),"")</f>
        <v/>
      </c>
      <c r="AC67" s="86" t="str">
        <f>IFERROR(INDEX(TQoL_Indexes!$B$9:$AK$58,MATCH($A$3,TQoL_Indexes!#REF!,0)+$A67,MATCH(AC$3,TQoL_Indexes!$B$8:$AK$8,0)),"")</f>
        <v/>
      </c>
      <c r="AD67" s="86" t="str">
        <f>IFERROR(INDEX(TQoL_Indexes!$B$9:$AK$58,MATCH($A$3,TQoL_Indexes!#REF!,0)+$A67,MATCH(AD$3,TQoL_Indexes!$B$8:$AK$8,0)),"")</f>
        <v/>
      </c>
      <c r="AE67" s="86" t="str">
        <f>IFERROR(INDEX(TQoL_Indexes!$B$9:$AK$58,MATCH($A$3,TQoL_Indexes!#REF!,0)+$A67,MATCH(AE$3,TQoL_Indexes!$B$8:$AK$8,0)),"")</f>
        <v/>
      </c>
      <c r="AF67" s="86" t="str">
        <f>IFERROR(INDEX(TQoL_Indexes!$B$9:$AK$58,MATCH($A$3,TQoL_Indexes!#REF!,0)+$A67,MATCH(AF$3,TQoL_Indexes!$B$8:$AK$8,0)),"")</f>
        <v/>
      </c>
      <c r="AG67" s="86" t="str">
        <f>IFERROR(INDEX(TQoL_Indexes!$B$9:$AK$58,MATCH($A$3,TQoL_Indexes!#REF!,0)+$A67,MATCH(AG$3,TQoL_Indexes!$B$8:$AK$8,0)),"")</f>
        <v/>
      </c>
      <c r="AH67" s="86" t="str">
        <f>IFERROR(INDEX(TQoL_Indexes!$B$9:$AK$58,MATCH($A$3,TQoL_Indexes!#REF!,0)+$A67,MATCH(AH$3,TQoL_Indexes!$B$8:$AK$8,0)),"")</f>
        <v/>
      </c>
      <c r="AI67" s="86" t="str">
        <f>IFERROR(INDEX(TQoL_Indexes!$B$9:$AK$58,MATCH($A$3,TQoL_Indexes!#REF!,0)+$A67,MATCH(AI$3,TQoL_Indexes!$B$8:$AK$8,0)),"")</f>
        <v/>
      </c>
      <c r="AJ67" s="86" t="str">
        <f>IFERROR(INDEX(TQoL_Indexes!$B$9:$AK$58,MATCH($A$3,TQoL_Indexes!#REF!,0)+$A67,MATCH(AJ$3,TQoL_Indexes!$B$8:$AK$8,0)),"")</f>
        <v/>
      </c>
      <c r="AK67" s="86" t="str">
        <f>IFERROR(INDEX(TQoL_Indexes!$B$9:$AK$58,MATCH($A$3,TQoL_Indexes!#REF!,0)+$A67,MATCH(AK$3,TQoL_Indexes!$B$8:$AK$8,0)),"")</f>
        <v/>
      </c>
      <c r="AL67" s="86" t="str">
        <f>IFERROR(INDEX(TQoL_Indexes!$B$9:$AK$58,MATCH($A$3,TQoL_Indexes!#REF!,0)+$A67,MATCH(AL$3,TQoL_Indexes!$B$8:$AK$8,0)),"")</f>
        <v/>
      </c>
      <c r="AM67" s="87" t="str">
        <f>IFERROR(INDEX(TQoL_Indexes!$B$9:$AK$58,MATCH($A$3,TQoL_Indexes!#REF!,0)+$A67,MATCH(AM$3,TQoL_Indexes!$B$8:$AK$8,0)),"")</f>
        <v/>
      </c>
    </row>
    <row r="68" spans="1:39">
      <c r="A68" s="58" t="str">
        <f>IFERROR(IF(A67+1&lt;COUNTIF(TQoL_Indexes!#REF!,Aux_Country!$A$3),A67+1,""),"")</f>
        <v/>
      </c>
      <c r="B68" s="121" t="str">
        <f>IFERROR(INDEX(TQoL_Indexes!$B$9:$AK$58,MATCH($A$3,TQoL_Indexes!#REF!,0)+$A68,MATCH(B$3,TQoL_Indexes!$B$8:$AK$8,0)),"")</f>
        <v/>
      </c>
      <c r="C68" s="116" t="str">
        <f>IFERROR(INDEX(TQoL_Indexes!$B$9:$AK$58,MATCH($A$3,TQoL_Indexes!#REF!,0)+$A68,MATCH(C$3,TQoL_Indexes!$B$8:$AK$8,0)),"")</f>
        <v/>
      </c>
      <c r="D68" s="122" t="str">
        <f>IFERROR(INDEX(TQoL_Indexes!$B$9:$AK$58,MATCH($A$3,TQoL_Indexes!#REF!,0)+$A68,MATCH(D$3,TQoL_Indexes!$B$8:$AK$8,0)),"")</f>
        <v/>
      </c>
      <c r="E68" s="86" t="str">
        <f>IFERROR(INDEX(TQoL_Indexes!$B$9:$AK$58,MATCH($A$3,TQoL_Indexes!#REF!,0)+$A68,MATCH(E$3,TQoL_Indexes!$B$8:$AK$8,0)),"")</f>
        <v/>
      </c>
      <c r="F68" s="86" t="str">
        <f>IFERROR(INDEX(TQoL_Indexes!$B$9:$AK$58,MATCH($A$3,TQoL_Indexes!#REF!,0)+$A68,MATCH(F$3,TQoL_Indexes!$B$8:$AK$8,0)),"")</f>
        <v/>
      </c>
      <c r="G68" s="86" t="str">
        <f>IFERROR(INDEX(TQoL_Indexes!$B$9:$AK$58,MATCH($A$3,TQoL_Indexes!#REF!,0)+$A68,MATCH(G$3,TQoL_Indexes!$B$8:$AK$8,0)),"")</f>
        <v/>
      </c>
      <c r="H68" s="86" t="str">
        <f>IFERROR(INDEX(TQoL_Indexes!$B$9:$AK$58,MATCH($A$3,TQoL_Indexes!#REF!,0)+$A68,MATCH(H$3,TQoL_Indexes!$B$8:$AK$8,0)),"")</f>
        <v/>
      </c>
      <c r="I68" s="86" t="str">
        <f>IFERROR(INDEX(TQoL_Indexes!$B$9:$AK$58,MATCH($A$3,TQoL_Indexes!#REF!,0)+$A68,MATCH(I$3,TQoL_Indexes!$B$8:$AK$8,0)),"")</f>
        <v/>
      </c>
      <c r="J68" s="86" t="str">
        <f>IFERROR(INDEX(TQoL_Indexes!$B$9:$AK$58,MATCH($A$3,TQoL_Indexes!#REF!,0)+$A68,MATCH(J$3,TQoL_Indexes!$B$8:$AK$8,0)),"")</f>
        <v/>
      </c>
      <c r="K68" s="86" t="str">
        <f>IFERROR(INDEX(TQoL_Indexes!$B$9:$AK$58,MATCH($A$3,TQoL_Indexes!#REF!,0)+$A68,MATCH(K$3,TQoL_Indexes!$B$8:$AK$8,0)),"")</f>
        <v/>
      </c>
      <c r="L68" s="86" t="str">
        <f>IFERROR(INDEX(TQoL_Indexes!$B$9:$AK$58,MATCH($A$3,TQoL_Indexes!#REF!,0)+$A68,MATCH(L$3,TQoL_Indexes!$B$8:$AK$8,0)),"")</f>
        <v/>
      </c>
      <c r="M68" s="86" t="str">
        <f>IFERROR(INDEX(TQoL_Indexes!$B$9:$AK$58,MATCH($A$3,TQoL_Indexes!#REF!,0)+$A68,MATCH(M$3,TQoL_Indexes!$B$8:$AK$8,0)),"")</f>
        <v/>
      </c>
      <c r="N68" s="86" t="str">
        <f>IFERROR(INDEX(TQoL_Indexes!$B$9:$AK$58,MATCH($A$3,TQoL_Indexes!#REF!,0)+$A68,MATCH(N$3,TQoL_Indexes!$B$8:$AK$8,0)),"")</f>
        <v/>
      </c>
      <c r="O68" s="86" t="str">
        <f>IFERROR(INDEX(TQoL_Indexes!$B$9:$AK$58,MATCH($A$3,TQoL_Indexes!#REF!,0)+$A68,MATCH(O$3,TQoL_Indexes!$B$8:$AK$8,0)),"")</f>
        <v/>
      </c>
      <c r="P68" s="86" t="str">
        <f>IFERROR(INDEX(TQoL_Indexes!$B$9:$AK$58,MATCH($A$3,TQoL_Indexes!#REF!,0)+$A68,MATCH(P$3,TQoL_Indexes!$B$8:$AK$8,0)),"")</f>
        <v/>
      </c>
      <c r="Q68" s="86" t="str">
        <f>IFERROR(INDEX(TQoL_Indexes!$B$9:$AK$58,MATCH($A$3,TQoL_Indexes!#REF!,0)+$A68,MATCH(Q$3,TQoL_Indexes!$B$8:$AK$8,0)),"")</f>
        <v/>
      </c>
      <c r="R68" s="86" t="str">
        <f>IFERROR(INDEX(TQoL_Indexes!$B$9:$AK$58,MATCH($A$3,TQoL_Indexes!#REF!,0)+$A68,MATCH(R$3,TQoL_Indexes!$B$8:$AK$8,0)),"")</f>
        <v/>
      </c>
      <c r="S68" s="86" t="str">
        <f>IFERROR(INDEX(TQoL_Indexes!$B$9:$AK$58,MATCH($A$3,TQoL_Indexes!#REF!,0)+$A68,MATCH(S$3,TQoL_Indexes!$B$8:$AK$8,0)),"")</f>
        <v/>
      </c>
      <c r="T68" s="86" t="str">
        <f>IFERROR(INDEX(TQoL_Indexes!$B$9:$AK$58,MATCH($A$3,TQoL_Indexes!#REF!,0)+$A68,MATCH(T$3,TQoL_Indexes!$B$8:$AK$8,0)),"")</f>
        <v/>
      </c>
      <c r="U68" s="86" t="str">
        <f>IFERROR(INDEX(TQoL_Indexes!$B$9:$AK$58,MATCH($A$3,TQoL_Indexes!#REF!,0)+$A68,MATCH(U$3,TQoL_Indexes!$B$8:$AK$8,0)),"")</f>
        <v/>
      </c>
      <c r="V68" s="86" t="str">
        <f>IFERROR(INDEX(TQoL_Indexes!$B$9:$AK$58,MATCH($A$3,TQoL_Indexes!#REF!,0)+$A68,MATCH(V$3,TQoL_Indexes!$B$8:$AK$8,0)),"")</f>
        <v/>
      </c>
      <c r="W68" s="86" t="str">
        <f>IFERROR(INDEX(TQoL_Indexes!$B$9:$AK$58,MATCH($A$3,TQoL_Indexes!#REF!,0)+$A68,MATCH(W$3,TQoL_Indexes!$B$8:$AK$8,0)),"")</f>
        <v/>
      </c>
      <c r="X68" s="86" t="str">
        <f>IFERROR(INDEX(TQoL_Indexes!$B$9:$AK$58,MATCH($A$3,TQoL_Indexes!#REF!,0)+$A68,MATCH(X$3,TQoL_Indexes!$B$8:$AK$8,0)),"")</f>
        <v/>
      </c>
      <c r="Y68" s="86" t="str">
        <f>IFERROR(INDEX(TQoL_Indexes!$B$9:$AK$58,MATCH($A$3,TQoL_Indexes!#REF!,0)+$A68,MATCH(Y$3,TQoL_Indexes!$B$8:$AK$8,0)),"")</f>
        <v/>
      </c>
      <c r="Z68" s="86" t="str">
        <f>IFERROR(INDEX(TQoL_Indexes!$B$9:$AK$58,MATCH($A$3,TQoL_Indexes!#REF!,0)+$A68,MATCH(Z$3,TQoL_Indexes!$B$8:$AK$8,0)),"")</f>
        <v/>
      </c>
      <c r="AA68" s="86" t="str">
        <f>IFERROR(INDEX(TQoL_Indexes!$B$9:$AK$58,MATCH($A$3,TQoL_Indexes!#REF!,0)+$A68,MATCH(AA$3,TQoL_Indexes!$B$8:$AK$8,0)),"")</f>
        <v/>
      </c>
      <c r="AB68" s="86" t="str">
        <f>IFERROR(INDEX(TQoL_Indexes!$B$9:$AK$58,MATCH($A$3,TQoL_Indexes!#REF!,0)+$A68,MATCH(AB$3,TQoL_Indexes!$B$8:$AK$8,0)),"")</f>
        <v/>
      </c>
      <c r="AC68" s="86" t="str">
        <f>IFERROR(INDEX(TQoL_Indexes!$B$9:$AK$58,MATCH($A$3,TQoL_Indexes!#REF!,0)+$A68,MATCH(AC$3,TQoL_Indexes!$B$8:$AK$8,0)),"")</f>
        <v/>
      </c>
      <c r="AD68" s="86" t="str">
        <f>IFERROR(INDEX(TQoL_Indexes!$B$9:$AK$58,MATCH($A$3,TQoL_Indexes!#REF!,0)+$A68,MATCH(AD$3,TQoL_Indexes!$B$8:$AK$8,0)),"")</f>
        <v/>
      </c>
      <c r="AE68" s="86" t="str">
        <f>IFERROR(INDEX(TQoL_Indexes!$B$9:$AK$58,MATCH($A$3,TQoL_Indexes!#REF!,0)+$A68,MATCH(AE$3,TQoL_Indexes!$B$8:$AK$8,0)),"")</f>
        <v/>
      </c>
      <c r="AF68" s="86" t="str">
        <f>IFERROR(INDEX(TQoL_Indexes!$B$9:$AK$58,MATCH($A$3,TQoL_Indexes!#REF!,0)+$A68,MATCH(AF$3,TQoL_Indexes!$B$8:$AK$8,0)),"")</f>
        <v/>
      </c>
      <c r="AG68" s="86" t="str">
        <f>IFERROR(INDEX(TQoL_Indexes!$B$9:$AK$58,MATCH($A$3,TQoL_Indexes!#REF!,0)+$A68,MATCH(AG$3,TQoL_Indexes!$B$8:$AK$8,0)),"")</f>
        <v/>
      </c>
      <c r="AH68" s="86" t="str">
        <f>IFERROR(INDEX(TQoL_Indexes!$B$9:$AK$58,MATCH($A$3,TQoL_Indexes!#REF!,0)+$A68,MATCH(AH$3,TQoL_Indexes!$B$8:$AK$8,0)),"")</f>
        <v/>
      </c>
      <c r="AI68" s="86" t="str">
        <f>IFERROR(INDEX(TQoL_Indexes!$B$9:$AK$58,MATCH($A$3,TQoL_Indexes!#REF!,0)+$A68,MATCH(AI$3,TQoL_Indexes!$B$8:$AK$8,0)),"")</f>
        <v/>
      </c>
      <c r="AJ68" s="86" t="str">
        <f>IFERROR(INDEX(TQoL_Indexes!$B$9:$AK$58,MATCH($A$3,TQoL_Indexes!#REF!,0)+$A68,MATCH(AJ$3,TQoL_Indexes!$B$8:$AK$8,0)),"")</f>
        <v/>
      </c>
      <c r="AK68" s="86" t="str">
        <f>IFERROR(INDEX(TQoL_Indexes!$B$9:$AK$58,MATCH($A$3,TQoL_Indexes!#REF!,0)+$A68,MATCH(AK$3,TQoL_Indexes!$B$8:$AK$8,0)),"")</f>
        <v/>
      </c>
      <c r="AL68" s="86" t="str">
        <f>IFERROR(INDEX(TQoL_Indexes!$B$9:$AK$58,MATCH($A$3,TQoL_Indexes!#REF!,0)+$A68,MATCH(AL$3,TQoL_Indexes!$B$8:$AK$8,0)),"")</f>
        <v/>
      </c>
      <c r="AM68" s="87" t="str">
        <f>IFERROR(INDEX(TQoL_Indexes!$B$9:$AK$58,MATCH($A$3,TQoL_Indexes!#REF!,0)+$A68,MATCH(AM$3,TQoL_Indexes!$B$8:$AK$8,0)),"")</f>
        <v/>
      </c>
    </row>
    <row r="69" spans="1:39">
      <c r="A69" s="58" t="str">
        <f>IFERROR(IF(A68+1&lt;COUNTIF(TQoL_Indexes!#REF!,Aux_Country!$A$3),A68+1,""),"")</f>
        <v/>
      </c>
      <c r="B69" s="121" t="str">
        <f>IFERROR(INDEX(TQoL_Indexes!$B$9:$AK$58,MATCH($A$3,TQoL_Indexes!#REF!,0)+$A69,MATCH(B$3,TQoL_Indexes!$B$8:$AK$8,0)),"")</f>
        <v/>
      </c>
      <c r="C69" s="116" t="str">
        <f>IFERROR(INDEX(TQoL_Indexes!$B$9:$AK$58,MATCH($A$3,TQoL_Indexes!#REF!,0)+$A69,MATCH(C$3,TQoL_Indexes!$B$8:$AK$8,0)),"")</f>
        <v/>
      </c>
      <c r="D69" s="122" t="str">
        <f>IFERROR(INDEX(TQoL_Indexes!$B$9:$AK$58,MATCH($A$3,TQoL_Indexes!#REF!,0)+$A69,MATCH(D$3,TQoL_Indexes!$B$8:$AK$8,0)),"")</f>
        <v/>
      </c>
      <c r="E69" s="86" t="str">
        <f>IFERROR(INDEX(TQoL_Indexes!$B$9:$AK$58,MATCH($A$3,TQoL_Indexes!#REF!,0)+$A69,MATCH(E$3,TQoL_Indexes!$B$8:$AK$8,0)),"")</f>
        <v/>
      </c>
      <c r="F69" s="86" t="str">
        <f>IFERROR(INDEX(TQoL_Indexes!$B$9:$AK$58,MATCH($A$3,TQoL_Indexes!#REF!,0)+$A69,MATCH(F$3,TQoL_Indexes!$B$8:$AK$8,0)),"")</f>
        <v/>
      </c>
      <c r="G69" s="86" t="str">
        <f>IFERROR(INDEX(TQoL_Indexes!$B$9:$AK$58,MATCH($A$3,TQoL_Indexes!#REF!,0)+$A69,MATCH(G$3,TQoL_Indexes!$B$8:$AK$8,0)),"")</f>
        <v/>
      </c>
      <c r="H69" s="86" t="str">
        <f>IFERROR(INDEX(TQoL_Indexes!$B$9:$AK$58,MATCH($A$3,TQoL_Indexes!#REF!,0)+$A69,MATCH(H$3,TQoL_Indexes!$B$8:$AK$8,0)),"")</f>
        <v/>
      </c>
      <c r="I69" s="86" t="str">
        <f>IFERROR(INDEX(TQoL_Indexes!$B$9:$AK$58,MATCH($A$3,TQoL_Indexes!#REF!,0)+$A69,MATCH(I$3,TQoL_Indexes!$B$8:$AK$8,0)),"")</f>
        <v/>
      </c>
      <c r="J69" s="86" t="str">
        <f>IFERROR(INDEX(TQoL_Indexes!$B$9:$AK$58,MATCH($A$3,TQoL_Indexes!#REF!,0)+$A69,MATCH(J$3,TQoL_Indexes!$B$8:$AK$8,0)),"")</f>
        <v/>
      </c>
      <c r="K69" s="86" t="str">
        <f>IFERROR(INDEX(TQoL_Indexes!$B$9:$AK$58,MATCH($A$3,TQoL_Indexes!#REF!,0)+$A69,MATCH(K$3,TQoL_Indexes!$B$8:$AK$8,0)),"")</f>
        <v/>
      </c>
      <c r="L69" s="86" t="str">
        <f>IFERROR(INDEX(TQoL_Indexes!$B$9:$AK$58,MATCH($A$3,TQoL_Indexes!#REF!,0)+$A69,MATCH(L$3,TQoL_Indexes!$B$8:$AK$8,0)),"")</f>
        <v/>
      </c>
      <c r="M69" s="86" t="str">
        <f>IFERROR(INDEX(TQoL_Indexes!$B$9:$AK$58,MATCH($A$3,TQoL_Indexes!#REF!,0)+$A69,MATCH(M$3,TQoL_Indexes!$B$8:$AK$8,0)),"")</f>
        <v/>
      </c>
      <c r="N69" s="86" t="str">
        <f>IFERROR(INDEX(TQoL_Indexes!$B$9:$AK$58,MATCH($A$3,TQoL_Indexes!#REF!,0)+$A69,MATCH(N$3,TQoL_Indexes!$B$8:$AK$8,0)),"")</f>
        <v/>
      </c>
      <c r="O69" s="86" t="str">
        <f>IFERROR(INDEX(TQoL_Indexes!$B$9:$AK$58,MATCH($A$3,TQoL_Indexes!#REF!,0)+$A69,MATCH(O$3,TQoL_Indexes!$B$8:$AK$8,0)),"")</f>
        <v/>
      </c>
      <c r="P69" s="86" t="str">
        <f>IFERROR(INDEX(TQoL_Indexes!$B$9:$AK$58,MATCH($A$3,TQoL_Indexes!#REF!,0)+$A69,MATCH(P$3,TQoL_Indexes!$B$8:$AK$8,0)),"")</f>
        <v/>
      </c>
      <c r="Q69" s="86" t="str">
        <f>IFERROR(INDEX(TQoL_Indexes!$B$9:$AK$58,MATCH($A$3,TQoL_Indexes!#REF!,0)+$A69,MATCH(Q$3,TQoL_Indexes!$B$8:$AK$8,0)),"")</f>
        <v/>
      </c>
      <c r="R69" s="86" t="str">
        <f>IFERROR(INDEX(TQoL_Indexes!$B$9:$AK$58,MATCH($A$3,TQoL_Indexes!#REF!,0)+$A69,MATCH(R$3,TQoL_Indexes!$B$8:$AK$8,0)),"")</f>
        <v/>
      </c>
      <c r="S69" s="86" t="str">
        <f>IFERROR(INDEX(TQoL_Indexes!$B$9:$AK$58,MATCH($A$3,TQoL_Indexes!#REF!,0)+$A69,MATCH(S$3,TQoL_Indexes!$B$8:$AK$8,0)),"")</f>
        <v/>
      </c>
      <c r="T69" s="86" t="str">
        <f>IFERROR(INDEX(TQoL_Indexes!$B$9:$AK$58,MATCH($A$3,TQoL_Indexes!#REF!,0)+$A69,MATCH(T$3,TQoL_Indexes!$B$8:$AK$8,0)),"")</f>
        <v/>
      </c>
      <c r="U69" s="86" t="str">
        <f>IFERROR(INDEX(TQoL_Indexes!$B$9:$AK$58,MATCH($A$3,TQoL_Indexes!#REF!,0)+$A69,MATCH(U$3,TQoL_Indexes!$B$8:$AK$8,0)),"")</f>
        <v/>
      </c>
      <c r="V69" s="86" t="str">
        <f>IFERROR(INDEX(TQoL_Indexes!$B$9:$AK$58,MATCH($A$3,TQoL_Indexes!#REF!,0)+$A69,MATCH(V$3,TQoL_Indexes!$B$8:$AK$8,0)),"")</f>
        <v/>
      </c>
      <c r="W69" s="86" t="str">
        <f>IFERROR(INDEX(TQoL_Indexes!$B$9:$AK$58,MATCH($A$3,TQoL_Indexes!#REF!,0)+$A69,MATCH(W$3,TQoL_Indexes!$B$8:$AK$8,0)),"")</f>
        <v/>
      </c>
      <c r="X69" s="86" t="str">
        <f>IFERROR(INDEX(TQoL_Indexes!$B$9:$AK$58,MATCH($A$3,TQoL_Indexes!#REF!,0)+$A69,MATCH(X$3,TQoL_Indexes!$B$8:$AK$8,0)),"")</f>
        <v/>
      </c>
      <c r="Y69" s="86" t="str">
        <f>IFERROR(INDEX(TQoL_Indexes!$B$9:$AK$58,MATCH($A$3,TQoL_Indexes!#REF!,0)+$A69,MATCH(Y$3,TQoL_Indexes!$B$8:$AK$8,0)),"")</f>
        <v/>
      </c>
      <c r="Z69" s="86" t="str">
        <f>IFERROR(INDEX(TQoL_Indexes!$B$9:$AK$58,MATCH($A$3,TQoL_Indexes!#REF!,0)+$A69,MATCH(Z$3,TQoL_Indexes!$B$8:$AK$8,0)),"")</f>
        <v/>
      </c>
      <c r="AA69" s="86" t="str">
        <f>IFERROR(INDEX(TQoL_Indexes!$B$9:$AK$58,MATCH($A$3,TQoL_Indexes!#REF!,0)+$A69,MATCH(AA$3,TQoL_Indexes!$B$8:$AK$8,0)),"")</f>
        <v/>
      </c>
      <c r="AB69" s="86" t="str">
        <f>IFERROR(INDEX(TQoL_Indexes!$B$9:$AK$58,MATCH($A$3,TQoL_Indexes!#REF!,0)+$A69,MATCH(AB$3,TQoL_Indexes!$B$8:$AK$8,0)),"")</f>
        <v/>
      </c>
      <c r="AC69" s="86" t="str">
        <f>IFERROR(INDEX(TQoL_Indexes!$B$9:$AK$58,MATCH($A$3,TQoL_Indexes!#REF!,0)+$A69,MATCH(AC$3,TQoL_Indexes!$B$8:$AK$8,0)),"")</f>
        <v/>
      </c>
      <c r="AD69" s="86" t="str">
        <f>IFERROR(INDEX(TQoL_Indexes!$B$9:$AK$58,MATCH($A$3,TQoL_Indexes!#REF!,0)+$A69,MATCH(AD$3,TQoL_Indexes!$B$8:$AK$8,0)),"")</f>
        <v/>
      </c>
      <c r="AE69" s="86" t="str">
        <f>IFERROR(INDEX(TQoL_Indexes!$B$9:$AK$58,MATCH($A$3,TQoL_Indexes!#REF!,0)+$A69,MATCH(AE$3,TQoL_Indexes!$B$8:$AK$8,0)),"")</f>
        <v/>
      </c>
      <c r="AF69" s="86" t="str">
        <f>IFERROR(INDEX(TQoL_Indexes!$B$9:$AK$58,MATCH($A$3,TQoL_Indexes!#REF!,0)+$A69,MATCH(AF$3,TQoL_Indexes!$B$8:$AK$8,0)),"")</f>
        <v/>
      </c>
      <c r="AG69" s="86" t="str">
        <f>IFERROR(INDEX(TQoL_Indexes!$B$9:$AK$58,MATCH($A$3,TQoL_Indexes!#REF!,0)+$A69,MATCH(AG$3,TQoL_Indexes!$B$8:$AK$8,0)),"")</f>
        <v/>
      </c>
      <c r="AH69" s="86" t="str">
        <f>IFERROR(INDEX(TQoL_Indexes!$B$9:$AK$58,MATCH($A$3,TQoL_Indexes!#REF!,0)+$A69,MATCH(AH$3,TQoL_Indexes!$B$8:$AK$8,0)),"")</f>
        <v/>
      </c>
      <c r="AI69" s="86" t="str">
        <f>IFERROR(INDEX(TQoL_Indexes!$B$9:$AK$58,MATCH($A$3,TQoL_Indexes!#REF!,0)+$A69,MATCH(AI$3,TQoL_Indexes!$B$8:$AK$8,0)),"")</f>
        <v/>
      </c>
      <c r="AJ69" s="86" t="str">
        <f>IFERROR(INDEX(TQoL_Indexes!$B$9:$AK$58,MATCH($A$3,TQoL_Indexes!#REF!,0)+$A69,MATCH(AJ$3,TQoL_Indexes!$B$8:$AK$8,0)),"")</f>
        <v/>
      </c>
      <c r="AK69" s="86" t="str">
        <f>IFERROR(INDEX(TQoL_Indexes!$B$9:$AK$58,MATCH($A$3,TQoL_Indexes!#REF!,0)+$A69,MATCH(AK$3,TQoL_Indexes!$B$8:$AK$8,0)),"")</f>
        <v/>
      </c>
      <c r="AL69" s="86" t="str">
        <f>IFERROR(INDEX(TQoL_Indexes!$B$9:$AK$58,MATCH($A$3,TQoL_Indexes!#REF!,0)+$A69,MATCH(AL$3,TQoL_Indexes!$B$8:$AK$8,0)),"")</f>
        <v/>
      </c>
      <c r="AM69" s="87" t="str">
        <f>IFERROR(INDEX(TQoL_Indexes!$B$9:$AK$58,MATCH($A$3,TQoL_Indexes!#REF!,0)+$A69,MATCH(AM$3,TQoL_Indexes!$B$8:$AK$8,0)),"")</f>
        <v/>
      </c>
    </row>
    <row r="70" spans="1:39">
      <c r="A70" s="58" t="str">
        <f>IFERROR(IF(A69+1&lt;COUNTIF(TQoL_Indexes!#REF!,Aux_Country!$A$3),A69+1,""),"")</f>
        <v/>
      </c>
      <c r="B70" s="121" t="str">
        <f>IFERROR(INDEX(TQoL_Indexes!$B$9:$AK$58,MATCH($A$3,TQoL_Indexes!#REF!,0)+$A70,MATCH(B$3,TQoL_Indexes!$B$8:$AK$8,0)),"")</f>
        <v/>
      </c>
      <c r="C70" s="116" t="str">
        <f>IFERROR(INDEX(TQoL_Indexes!$B$9:$AK$58,MATCH($A$3,TQoL_Indexes!#REF!,0)+$A70,MATCH(C$3,TQoL_Indexes!$B$8:$AK$8,0)),"")</f>
        <v/>
      </c>
      <c r="D70" s="122" t="str">
        <f>IFERROR(INDEX(TQoL_Indexes!$B$9:$AK$58,MATCH($A$3,TQoL_Indexes!#REF!,0)+$A70,MATCH(D$3,TQoL_Indexes!$B$8:$AK$8,0)),"")</f>
        <v/>
      </c>
      <c r="E70" s="86" t="str">
        <f>IFERROR(INDEX(TQoL_Indexes!$B$9:$AK$58,MATCH($A$3,TQoL_Indexes!#REF!,0)+$A70,MATCH(E$3,TQoL_Indexes!$B$8:$AK$8,0)),"")</f>
        <v/>
      </c>
      <c r="F70" s="86" t="str">
        <f>IFERROR(INDEX(TQoL_Indexes!$B$9:$AK$58,MATCH($A$3,TQoL_Indexes!#REF!,0)+$A70,MATCH(F$3,TQoL_Indexes!$B$8:$AK$8,0)),"")</f>
        <v/>
      </c>
      <c r="G70" s="86" t="str">
        <f>IFERROR(INDEX(TQoL_Indexes!$B$9:$AK$58,MATCH($A$3,TQoL_Indexes!#REF!,0)+$A70,MATCH(G$3,TQoL_Indexes!$B$8:$AK$8,0)),"")</f>
        <v/>
      </c>
      <c r="H70" s="86" t="str">
        <f>IFERROR(INDEX(TQoL_Indexes!$B$9:$AK$58,MATCH($A$3,TQoL_Indexes!#REF!,0)+$A70,MATCH(H$3,TQoL_Indexes!$B$8:$AK$8,0)),"")</f>
        <v/>
      </c>
      <c r="I70" s="86" t="str">
        <f>IFERROR(INDEX(TQoL_Indexes!$B$9:$AK$58,MATCH($A$3,TQoL_Indexes!#REF!,0)+$A70,MATCH(I$3,TQoL_Indexes!$B$8:$AK$8,0)),"")</f>
        <v/>
      </c>
      <c r="J70" s="86" t="str">
        <f>IFERROR(INDEX(TQoL_Indexes!$B$9:$AK$58,MATCH($A$3,TQoL_Indexes!#REF!,0)+$A70,MATCH(J$3,TQoL_Indexes!$B$8:$AK$8,0)),"")</f>
        <v/>
      </c>
      <c r="K70" s="86" t="str">
        <f>IFERROR(INDEX(TQoL_Indexes!$B$9:$AK$58,MATCH($A$3,TQoL_Indexes!#REF!,0)+$A70,MATCH(K$3,TQoL_Indexes!$B$8:$AK$8,0)),"")</f>
        <v/>
      </c>
      <c r="L70" s="86" t="str">
        <f>IFERROR(INDEX(TQoL_Indexes!$B$9:$AK$58,MATCH($A$3,TQoL_Indexes!#REF!,0)+$A70,MATCH(L$3,TQoL_Indexes!$B$8:$AK$8,0)),"")</f>
        <v/>
      </c>
      <c r="M70" s="86" t="str">
        <f>IFERROR(INDEX(TQoL_Indexes!$B$9:$AK$58,MATCH($A$3,TQoL_Indexes!#REF!,0)+$A70,MATCH(M$3,TQoL_Indexes!$B$8:$AK$8,0)),"")</f>
        <v/>
      </c>
      <c r="N70" s="86" t="str">
        <f>IFERROR(INDEX(TQoL_Indexes!$B$9:$AK$58,MATCH($A$3,TQoL_Indexes!#REF!,0)+$A70,MATCH(N$3,TQoL_Indexes!$B$8:$AK$8,0)),"")</f>
        <v/>
      </c>
      <c r="O70" s="86" t="str">
        <f>IFERROR(INDEX(TQoL_Indexes!$B$9:$AK$58,MATCH($A$3,TQoL_Indexes!#REF!,0)+$A70,MATCH(O$3,TQoL_Indexes!$B$8:$AK$8,0)),"")</f>
        <v/>
      </c>
      <c r="P70" s="86" t="str">
        <f>IFERROR(INDEX(TQoL_Indexes!$B$9:$AK$58,MATCH($A$3,TQoL_Indexes!#REF!,0)+$A70,MATCH(P$3,TQoL_Indexes!$B$8:$AK$8,0)),"")</f>
        <v/>
      </c>
      <c r="Q70" s="86" t="str">
        <f>IFERROR(INDEX(TQoL_Indexes!$B$9:$AK$58,MATCH($A$3,TQoL_Indexes!#REF!,0)+$A70,MATCH(Q$3,TQoL_Indexes!$B$8:$AK$8,0)),"")</f>
        <v/>
      </c>
      <c r="R70" s="86" t="str">
        <f>IFERROR(INDEX(TQoL_Indexes!$B$9:$AK$58,MATCH($A$3,TQoL_Indexes!#REF!,0)+$A70,MATCH(R$3,TQoL_Indexes!$B$8:$AK$8,0)),"")</f>
        <v/>
      </c>
      <c r="S70" s="86" t="str">
        <f>IFERROR(INDEX(TQoL_Indexes!$B$9:$AK$58,MATCH($A$3,TQoL_Indexes!#REF!,0)+$A70,MATCH(S$3,TQoL_Indexes!$B$8:$AK$8,0)),"")</f>
        <v/>
      </c>
      <c r="T70" s="86" t="str">
        <f>IFERROR(INDEX(TQoL_Indexes!$B$9:$AK$58,MATCH($A$3,TQoL_Indexes!#REF!,0)+$A70,MATCH(T$3,TQoL_Indexes!$B$8:$AK$8,0)),"")</f>
        <v/>
      </c>
      <c r="U70" s="86" t="str">
        <f>IFERROR(INDEX(TQoL_Indexes!$B$9:$AK$58,MATCH($A$3,TQoL_Indexes!#REF!,0)+$A70,MATCH(U$3,TQoL_Indexes!$B$8:$AK$8,0)),"")</f>
        <v/>
      </c>
      <c r="V70" s="86" t="str">
        <f>IFERROR(INDEX(TQoL_Indexes!$B$9:$AK$58,MATCH($A$3,TQoL_Indexes!#REF!,0)+$A70,MATCH(V$3,TQoL_Indexes!$B$8:$AK$8,0)),"")</f>
        <v/>
      </c>
      <c r="W70" s="86" t="str">
        <f>IFERROR(INDEX(TQoL_Indexes!$B$9:$AK$58,MATCH($A$3,TQoL_Indexes!#REF!,0)+$A70,MATCH(W$3,TQoL_Indexes!$B$8:$AK$8,0)),"")</f>
        <v/>
      </c>
      <c r="X70" s="86" t="str">
        <f>IFERROR(INDEX(TQoL_Indexes!$B$9:$AK$58,MATCH($A$3,TQoL_Indexes!#REF!,0)+$A70,MATCH(X$3,TQoL_Indexes!$B$8:$AK$8,0)),"")</f>
        <v/>
      </c>
      <c r="Y70" s="86" t="str">
        <f>IFERROR(INDEX(TQoL_Indexes!$B$9:$AK$58,MATCH($A$3,TQoL_Indexes!#REF!,0)+$A70,MATCH(Y$3,TQoL_Indexes!$B$8:$AK$8,0)),"")</f>
        <v/>
      </c>
      <c r="Z70" s="86" t="str">
        <f>IFERROR(INDEX(TQoL_Indexes!$B$9:$AK$58,MATCH($A$3,TQoL_Indexes!#REF!,0)+$A70,MATCH(Z$3,TQoL_Indexes!$B$8:$AK$8,0)),"")</f>
        <v/>
      </c>
      <c r="AA70" s="86" t="str">
        <f>IFERROR(INDEX(TQoL_Indexes!$B$9:$AK$58,MATCH($A$3,TQoL_Indexes!#REF!,0)+$A70,MATCH(AA$3,TQoL_Indexes!$B$8:$AK$8,0)),"")</f>
        <v/>
      </c>
      <c r="AB70" s="86" t="str">
        <f>IFERROR(INDEX(TQoL_Indexes!$B$9:$AK$58,MATCH($A$3,TQoL_Indexes!#REF!,0)+$A70,MATCH(AB$3,TQoL_Indexes!$B$8:$AK$8,0)),"")</f>
        <v/>
      </c>
      <c r="AC70" s="86" t="str">
        <f>IFERROR(INDEX(TQoL_Indexes!$B$9:$AK$58,MATCH($A$3,TQoL_Indexes!#REF!,0)+$A70,MATCH(AC$3,TQoL_Indexes!$B$8:$AK$8,0)),"")</f>
        <v/>
      </c>
      <c r="AD70" s="86" t="str">
        <f>IFERROR(INDEX(TQoL_Indexes!$B$9:$AK$58,MATCH($A$3,TQoL_Indexes!#REF!,0)+$A70,MATCH(AD$3,TQoL_Indexes!$B$8:$AK$8,0)),"")</f>
        <v/>
      </c>
      <c r="AE70" s="86" t="str">
        <f>IFERROR(INDEX(TQoL_Indexes!$B$9:$AK$58,MATCH($A$3,TQoL_Indexes!#REF!,0)+$A70,MATCH(AE$3,TQoL_Indexes!$B$8:$AK$8,0)),"")</f>
        <v/>
      </c>
      <c r="AF70" s="86" t="str">
        <f>IFERROR(INDEX(TQoL_Indexes!$B$9:$AK$58,MATCH($A$3,TQoL_Indexes!#REF!,0)+$A70,MATCH(AF$3,TQoL_Indexes!$B$8:$AK$8,0)),"")</f>
        <v/>
      </c>
      <c r="AG70" s="86" t="str">
        <f>IFERROR(INDEX(TQoL_Indexes!$B$9:$AK$58,MATCH($A$3,TQoL_Indexes!#REF!,0)+$A70,MATCH(AG$3,TQoL_Indexes!$B$8:$AK$8,0)),"")</f>
        <v/>
      </c>
      <c r="AH70" s="86" t="str">
        <f>IFERROR(INDEX(TQoL_Indexes!$B$9:$AK$58,MATCH($A$3,TQoL_Indexes!#REF!,0)+$A70,MATCH(AH$3,TQoL_Indexes!$B$8:$AK$8,0)),"")</f>
        <v/>
      </c>
      <c r="AI70" s="86" t="str">
        <f>IFERROR(INDEX(TQoL_Indexes!$B$9:$AK$58,MATCH($A$3,TQoL_Indexes!#REF!,0)+$A70,MATCH(AI$3,TQoL_Indexes!$B$8:$AK$8,0)),"")</f>
        <v/>
      </c>
      <c r="AJ70" s="86" t="str">
        <f>IFERROR(INDEX(TQoL_Indexes!$B$9:$AK$58,MATCH($A$3,TQoL_Indexes!#REF!,0)+$A70,MATCH(AJ$3,TQoL_Indexes!$B$8:$AK$8,0)),"")</f>
        <v/>
      </c>
      <c r="AK70" s="86" t="str">
        <f>IFERROR(INDEX(TQoL_Indexes!$B$9:$AK$58,MATCH($A$3,TQoL_Indexes!#REF!,0)+$A70,MATCH(AK$3,TQoL_Indexes!$B$8:$AK$8,0)),"")</f>
        <v/>
      </c>
      <c r="AL70" s="86" t="str">
        <f>IFERROR(INDEX(TQoL_Indexes!$B$9:$AK$58,MATCH($A$3,TQoL_Indexes!#REF!,0)+$A70,MATCH(AL$3,TQoL_Indexes!$B$8:$AK$8,0)),"")</f>
        <v/>
      </c>
      <c r="AM70" s="87" t="str">
        <f>IFERROR(INDEX(TQoL_Indexes!$B$9:$AK$58,MATCH($A$3,TQoL_Indexes!#REF!,0)+$A70,MATCH(AM$3,TQoL_Indexes!$B$8:$AK$8,0)),"")</f>
        <v/>
      </c>
    </row>
    <row r="71" spans="1:39">
      <c r="A71" s="58" t="str">
        <f>IFERROR(IF(A70+1&lt;COUNTIF(TQoL_Indexes!#REF!,Aux_Country!$A$3),A70+1,""),"")</f>
        <v/>
      </c>
      <c r="B71" s="121" t="str">
        <f>IFERROR(INDEX(TQoL_Indexes!$B$9:$AK$58,MATCH($A$3,TQoL_Indexes!#REF!,0)+$A71,MATCH(B$3,TQoL_Indexes!$B$8:$AK$8,0)),"")</f>
        <v/>
      </c>
      <c r="C71" s="116" t="str">
        <f>IFERROR(INDEX(TQoL_Indexes!$B$9:$AK$58,MATCH($A$3,TQoL_Indexes!#REF!,0)+$A71,MATCH(C$3,TQoL_Indexes!$B$8:$AK$8,0)),"")</f>
        <v/>
      </c>
      <c r="D71" s="122" t="str">
        <f>IFERROR(INDEX(TQoL_Indexes!$B$9:$AK$58,MATCH($A$3,TQoL_Indexes!#REF!,0)+$A71,MATCH(D$3,TQoL_Indexes!$B$8:$AK$8,0)),"")</f>
        <v/>
      </c>
      <c r="E71" s="86" t="str">
        <f>IFERROR(INDEX(TQoL_Indexes!$B$9:$AK$58,MATCH($A$3,TQoL_Indexes!#REF!,0)+$A71,MATCH(E$3,TQoL_Indexes!$B$8:$AK$8,0)),"")</f>
        <v/>
      </c>
      <c r="F71" s="86" t="str">
        <f>IFERROR(INDEX(TQoL_Indexes!$B$9:$AK$58,MATCH($A$3,TQoL_Indexes!#REF!,0)+$A71,MATCH(F$3,TQoL_Indexes!$B$8:$AK$8,0)),"")</f>
        <v/>
      </c>
      <c r="G71" s="86" t="str">
        <f>IFERROR(INDEX(TQoL_Indexes!$B$9:$AK$58,MATCH($A$3,TQoL_Indexes!#REF!,0)+$A71,MATCH(G$3,TQoL_Indexes!$B$8:$AK$8,0)),"")</f>
        <v/>
      </c>
      <c r="H71" s="86" t="str">
        <f>IFERROR(INDEX(TQoL_Indexes!$B$9:$AK$58,MATCH($A$3,TQoL_Indexes!#REF!,0)+$A71,MATCH(H$3,TQoL_Indexes!$B$8:$AK$8,0)),"")</f>
        <v/>
      </c>
      <c r="I71" s="86" t="str">
        <f>IFERROR(INDEX(TQoL_Indexes!$B$9:$AK$58,MATCH($A$3,TQoL_Indexes!#REF!,0)+$A71,MATCH(I$3,TQoL_Indexes!$B$8:$AK$8,0)),"")</f>
        <v/>
      </c>
      <c r="J71" s="86" t="str">
        <f>IFERROR(INDEX(TQoL_Indexes!$B$9:$AK$58,MATCH($A$3,TQoL_Indexes!#REF!,0)+$A71,MATCH(J$3,TQoL_Indexes!$B$8:$AK$8,0)),"")</f>
        <v/>
      </c>
      <c r="K71" s="86" t="str">
        <f>IFERROR(INDEX(TQoL_Indexes!$B$9:$AK$58,MATCH($A$3,TQoL_Indexes!#REF!,0)+$A71,MATCH(K$3,TQoL_Indexes!$B$8:$AK$8,0)),"")</f>
        <v/>
      </c>
      <c r="L71" s="86" t="str">
        <f>IFERROR(INDEX(TQoL_Indexes!$B$9:$AK$58,MATCH($A$3,TQoL_Indexes!#REF!,0)+$A71,MATCH(L$3,TQoL_Indexes!$B$8:$AK$8,0)),"")</f>
        <v/>
      </c>
      <c r="M71" s="86" t="str">
        <f>IFERROR(INDEX(TQoL_Indexes!$B$9:$AK$58,MATCH($A$3,TQoL_Indexes!#REF!,0)+$A71,MATCH(M$3,TQoL_Indexes!$B$8:$AK$8,0)),"")</f>
        <v/>
      </c>
      <c r="N71" s="86" t="str">
        <f>IFERROR(INDEX(TQoL_Indexes!$B$9:$AK$58,MATCH($A$3,TQoL_Indexes!#REF!,0)+$A71,MATCH(N$3,TQoL_Indexes!$B$8:$AK$8,0)),"")</f>
        <v/>
      </c>
      <c r="O71" s="86" t="str">
        <f>IFERROR(INDEX(TQoL_Indexes!$B$9:$AK$58,MATCH($A$3,TQoL_Indexes!#REF!,0)+$A71,MATCH(O$3,TQoL_Indexes!$B$8:$AK$8,0)),"")</f>
        <v/>
      </c>
      <c r="P71" s="86" t="str">
        <f>IFERROR(INDEX(TQoL_Indexes!$B$9:$AK$58,MATCH($A$3,TQoL_Indexes!#REF!,0)+$A71,MATCH(P$3,TQoL_Indexes!$B$8:$AK$8,0)),"")</f>
        <v/>
      </c>
      <c r="Q71" s="86" t="str">
        <f>IFERROR(INDEX(TQoL_Indexes!$B$9:$AK$58,MATCH($A$3,TQoL_Indexes!#REF!,0)+$A71,MATCH(Q$3,TQoL_Indexes!$B$8:$AK$8,0)),"")</f>
        <v/>
      </c>
      <c r="R71" s="86" t="str">
        <f>IFERROR(INDEX(TQoL_Indexes!$B$9:$AK$58,MATCH($A$3,TQoL_Indexes!#REF!,0)+$A71,MATCH(R$3,TQoL_Indexes!$B$8:$AK$8,0)),"")</f>
        <v/>
      </c>
      <c r="S71" s="86" t="str">
        <f>IFERROR(INDEX(TQoL_Indexes!$B$9:$AK$58,MATCH($A$3,TQoL_Indexes!#REF!,0)+$A71,MATCH(S$3,TQoL_Indexes!$B$8:$AK$8,0)),"")</f>
        <v/>
      </c>
      <c r="T71" s="86" t="str">
        <f>IFERROR(INDEX(TQoL_Indexes!$B$9:$AK$58,MATCH($A$3,TQoL_Indexes!#REF!,0)+$A71,MATCH(T$3,TQoL_Indexes!$B$8:$AK$8,0)),"")</f>
        <v/>
      </c>
      <c r="U71" s="86" t="str">
        <f>IFERROR(INDEX(TQoL_Indexes!$B$9:$AK$58,MATCH($A$3,TQoL_Indexes!#REF!,0)+$A71,MATCH(U$3,TQoL_Indexes!$B$8:$AK$8,0)),"")</f>
        <v/>
      </c>
      <c r="V71" s="86" t="str">
        <f>IFERROR(INDEX(TQoL_Indexes!$B$9:$AK$58,MATCH($A$3,TQoL_Indexes!#REF!,0)+$A71,MATCH(V$3,TQoL_Indexes!$B$8:$AK$8,0)),"")</f>
        <v/>
      </c>
      <c r="W71" s="86" t="str">
        <f>IFERROR(INDEX(TQoL_Indexes!$B$9:$AK$58,MATCH($A$3,TQoL_Indexes!#REF!,0)+$A71,MATCH(W$3,TQoL_Indexes!$B$8:$AK$8,0)),"")</f>
        <v/>
      </c>
      <c r="X71" s="86" t="str">
        <f>IFERROR(INDEX(TQoL_Indexes!$B$9:$AK$58,MATCH($A$3,TQoL_Indexes!#REF!,0)+$A71,MATCH(X$3,TQoL_Indexes!$B$8:$AK$8,0)),"")</f>
        <v/>
      </c>
      <c r="Y71" s="86" t="str">
        <f>IFERROR(INDEX(TQoL_Indexes!$B$9:$AK$58,MATCH($A$3,TQoL_Indexes!#REF!,0)+$A71,MATCH(Y$3,TQoL_Indexes!$B$8:$AK$8,0)),"")</f>
        <v/>
      </c>
      <c r="Z71" s="86" t="str">
        <f>IFERROR(INDEX(TQoL_Indexes!$B$9:$AK$58,MATCH($A$3,TQoL_Indexes!#REF!,0)+$A71,MATCH(Z$3,TQoL_Indexes!$B$8:$AK$8,0)),"")</f>
        <v/>
      </c>
      <c r="AA71" s="86" t="str">
        <f>IFERROR(INDEX(TQoL_Indexes!$B$9:$AK$58,MATCH($A$3,TQoL_Indexes!#REF!,0)+$A71,MATCH(AA$3,TQoL_Indexes!$B$8:$AK$8,0)),"")</f>
        <v/>
      </c>
      <c r="AB71" s="86" t="str">
        <f>IFERROR(INDEX(TQoL_Indexes!$B$9:$AK$58,MATCH($A$3,TQoL_Indexes!#REF!,0)+$A71,MATCH(AB$3,TQoL_Indexes!$B$8:$AK$8,0)),"")</f>
        <v/>
      </c>
      <c r="AC71" s="86" t="str">
        <f>IFERROR(INDEX(TQoL_Indexes!$B$9:$AK$58,MATCH($A$3,TQoL_Indexes!#REF!,0)+$A71,MATCH(AC$3,TQoL_Indexes!$B$8:$AK$8,0)),"")</f>
        <v/>
      </c>
      <c r="AD71" s="86" t="str">
        <f>IFERROR(INDEX(TQoL_Indexes!$B$9:$AK$58,MATCH($A$3,TQoL_Indexes!#REF!,0)+$A71,MATCH(AD$3,TQoL_Indexes!$B$8:$AK$8,0)),"")</f>
        <v/>
      </c>
      <c r="AE71" s="86" t="str">
        <f>IFERROR(INDEX(TQoL_Indexes!$B$9:$AK$58,MATCH($A$3,TQoL_Indexes!#REF!,0)+$A71,MATCH(AE$3,TQoL_Indexes!$B$8:$AK$8,0)),"")</f>
        <v/>
      </c>
      <c r="AF71" s="86" t="str">
        <f>IFERROR(INDEX(TQoL_Indexes!$B$9:$AK$58,MATCH($A$3,TQoL_Indexes!#REF!,0)+$A71,MATCH(AF$3,TQoL_Indexes!$B$8:$AK$8,0)),"")</f>
        <v/>
      </c>
      <c r="AG71" s="86" t="str">
        <f>IFERROR(INDEX(TQoL_Indexes!$B$9:$AK$58,MATCH($A$3,TQoL_Indexes!#REF!,0)+$A71,MATCH(AG$3,TQoL_Indexes!$B$8:$AK$8,0)),"")</f>
        <v/>
      </c>
      <c r="AH71" s="86" t="str">
        <f>IFERROR(INDEX(TQoL_Indexes!$B$9:$AK$58,MATCH($A$3,TQoL_Indexes!#REF!,0)+$A71,MATCH(AH$3,TQoL_Indexes!$B$8:$AK$8,0)),"")</f>
        <v/>
      </c>
      <c r="AI71" s="86" t="str">
        <f>IFERROR(INDEX(TQoL_Indexes!$B$9:$AK$58,MATCH($A$3,TQoL_Indexes!#REF!,0)+$A71,MATCH(AI$3,TQoL_Indexes!$B$8:$AK$8,0)),"")</f>
        <v/>
      </c>
      <c r="AJ71" s="86" t="str">
        <f>IFERROR(INDEX(TQoL_Indexes!$B$9:$AK$58,MATCH($A$3,TQoL_Indexes!#REF!,0)+$A71,MATCH(AJ$3,TQoL_Indexes!$B$8:$AK$8,0)),"")</f>
        <v/>
      </c>
      <c r="AK71" s="86" t="str">
        <f>IFERROR(INDEX(TQoL_Indexes!$B$9:$AK$58,MATCH($A$3,TQoL_Indexes!#REF!,0)+$A71,MATCH(AK$3,TQoL_Indexes!$B$8:$AK$8,0)),"")</f>
        <v/>
      </c>
      <c r="AL71" s="86" t="str">
        <f>IFERROR(INDEX(TQoL_Indexes!$B$9:$AK$58,MATCH($A$3,TQoL_Indexes!#REF!,0)+$A71,MATCH(AL$3,TQoL_Indexes!$B$8:$AK$8,0)),"")</f>
        <v/>
      </c>
      <c r="AM71" s="87" t="str">
        <f>IFERROR(INDEX(TQoL_Indexes!$B$9:$AK$58,MATCH($A$3,TQoL_Indexes!#REF!,0)+$A71,MATCH(AM$3,TQoL_Indexes!$B$8:$AK$8,0)),"")</f>
        <v/>
      </c>
    </row>
    <row r="72" spans="1:39">
      <c r="A72" s="58" t="str">
        <f>IFERROR(IF(A71+1&lt;COUNTIF(TQoL_Indexes!#REF!,Aux_Country!$A$3),A71+1,""),"")</f>
        <v/>
      </c>
      <c r="B72" s="121" t="str">
        <f>IFERROR(INDEX(TQoL_Indexes!$B$9:$AK$58,MATCH($A$3,TQoL_Indexes!#REF!,0)+$A72,MATCH(B$3,TQoL_Indexes!$B$8:$AK$8,0)),"")</f>
        <v/>
      </c>
      <c r="C72" s="116" t="str">
        <f>IFERROR(INDEX(TQoL_Indexes!$B$9:$AK$58,MATCH($A$3,TQoL_Indexes!#REF!,0)+$A72,MATCH(C$3,TQoL_Indexes!$B$8:$AK$8,0)),"")</f>
        <v/>
      </c>
      <c r="D72" s="122" t="str">
        <f>IFERROR(INDEX(TQoL_Indexes!$B$9:$AK$58,MATCH($A$3,TQoL_Indexes!#REF!,0)+$A72,MATCH(D$3,TQoL_Indexes!$B$8:$AK$8,0)),"")</f>
        <v/>
      </c>
      <c r="E72" s="86" t="str">
        <f>IFERROR(INDEX(TQoL_Indexes!$B$9:$AK$58,MATCH($A$3,TQoL_Indexes!#REF!,0)+$A72,MATCH(E$3,TQoL_Indexes!$B$8:$AK$8,0)),"")</f>
        <v/>
      </c>
      <c r="F72" s="86" t="str">
        <f>IFERROR(INDEX(TQoL_Indexes!$B$9:$AK$58,MATCH($A$3,TQoL_Indexes!#REF!,0)+$A72,MATCH(F$3,TQoL_Indexes!$B$8:$AK$8,0)),"")</f>
        <v/>
      </c>
      <c r="G72" s="86" t="str">
        <f>IFERROR(INDEX(TQoL_Indexes!$B$9:$AK$58,MATCH($A$3,TQoL_Indexes!#REF!,0)+$A72,MATCH(G$3,TQoL_Indexes!$B$8:$AK$8,0)),"")</f>
        <v/>
      </c>
      <c r="H72" s="86" t="str">
        <f>IFERROR(INDEX(TQoL_Indexes!$B$9:$AK$58,MATCH($A$3,TQoL_Indexes!#REF!,0)+$A72,MATCH(H$3,TQoL_Indexes!$B$8:$AK$8,0)),"")</f>
        <v/>
      </c>
      <c r="I72" s="86" t="str">
        <f>IFERROR(INDEX(TQoL_Indexes!$B$9:$AK$58,MATCH($A$3,TQoL_Indexes!#REF!,0)+$A72,MATCH(I$3,TQoL_Indexes!$B$8:$AK$8,0)),"")</f>
        <v/>
      </c>
      <c r="J72" s="86" t="str">
        <f>IFERROR(INDEX(TQoL_Indexes!$B$9:$AK$58,MATCH($A$3,TQoL_Indexes!#REF!,0)+$A72,MATCH(J$3,TQoL_Indexes!$B$8:$AK$8,0)),"")</f>
        <v/>
      </c>
      <c r="K72" s="86" t="str">
        <f>IFERROR(INDEX(TQoL_Indexes!$B$9:$AK$58,MATCH($A$3,TQoL_Indexes!#REF!,0)+$A72,MATCH(K$3,TQoL_Indexes!$B$8:$AK$8,0)),"")</f>
        <v/>
      </c>
      <c r="L72" s="86" t="str">
        <f>IFERROR(INDEX(TQoL_Indexes!$B$9:$AK$58,MATCH($A$3,TQoL_Indexes!#REF!,0)+$A72,MATCH(L$3,TQoL_Indexes!$B$8:$AK$8,0)),"")</f>
        <v/>
      </c>
      <c r="M72" s="86" t="str">
        <f>IFERROR(INDEX(TQoL_Indexes!$B$9:$AK$58,MATCH($A$3,TQoL_Indexes!#REF!,0)+$A72,MATCH(M$3,TQoL_Indexes!$B$8:$AK$8,0)),"")</f>
        <v/>
      </c>
      <c r="N72" s="86" t="str">
        <f>IFERROR(INDEX(TQoL_Indexes!$B$9:$AK$58,MATCH($A$3,TQoL_Indexes!#REF!,0)+$A72,MATCH(N$3,TQoL_Indexes!$B$8:$AK$8,0)),"")</f>
        <v/>
      </c>
      <c r="O72" s="86" t="str">
        <f>IFERROR(INDEX(TQoL_Indexes!$B$9:$AK$58,MATCH($A$3,TQoL_Indexes!#REF!,0)+$A72,MATCH(O$3,TQoL_Indexes!$B$8:$AK$8,0)),"")</f>
        <v/>
      </c>
      <c r="P72" s="86" t="str">
        <f>IFERROR(INDEX(TQoL_Indexes!$B$9:$AK$58,MATCH($A$3,TQoL_Indexes!#REF!,0)+$A72,MATCH(P$3,TQoL_Indexes!$B$8:$AK$8,0)),"")</f>
        <v/>
      </c>
      <c r="Q72" s="86" t="str">
        <f>IFERROR(INDEX(TQoL_Indexes!$B$9:$AK$58,MATCH($A$3,TQoL_Indexes!#REF!,0)+$A72,MATCH(Q$3,TQoL_Indexes!$B$8:$AK$8,0)),"")</f>
        <v/>
      </c>
      <c r="R72" s="86" t="str">
        <f>IFERROR(INDEX(TQoL_Indexes!$B$9:$AK$58,MATCH($A$3,TQoL_Indexes!#REF!,0)+$A72,MATCH(R$3,TQoL_Indexes!$B$8:$AK$8,0)),"")</f>
        <v/>
      </c>
      <c r="S72" s="86" t="str">
        <f>IFERROR(INDEX(TQoL_Indexes!$B$9:$AK$58,MATCH($A$3,TQoL_Indexes!#REF!,0)+$A72,MATCH(S$3,TQoL_Indexes!$B$8:$AK$8,0)),"")</f>
        <v/>
      </c>
      <c r="T72" s="86" t="str">
        <f>IFERROR(INDEX(TQoL_Indexes!$B$9:$AK$58,MATCH($A$3,TQoL_Indexes!#REF!,0)+$A72,MATCH(T$3,TQoL_Indexes!$B$8:$AK$8,0)),"")</f>
        <v/>
      </c>
      <c r="U72" s="86" t="str">
        <f>IFERROR(INDEX(TQoL_Indexes!$B$9:$AK$58,MATCH($A$3,TQoL_Indexes!#REF!,0)+$A72,MATCH(U$3,TQoL_Indexes!$B$8:$AK$8,0)),"")</f>
        <v/>
      </c>
      <c r="V72" s="86" t="str">
        <f>IFERROR(INDEX(TQoL_Indexes!$B$9:$AK$58,MATCH($A$3,TQoL_Indexes!#REF!,0)+$A72,MATCH(V$3,TQoL_Indexes!$B$8:$AK$8,0)),"")</f>
        <v/>
      </c>
      <c r="W72" s="86" t="str">
        <f>IFERROR(INDEX(TQoL_Indexes!$B$9:$AK$58,MATCH($A$3,TQoL_Indexes!#REF!,0)+$A72,MATCH(W$3,TQoL_Indexes!$B$8:$AK$8,0)),"")</f>
        <v/>
      </c>
      <c r="X72" s="86" t="str">
        <f>IFERROR(INDEX(TQoL_Indexes!$B$9:$AK$58,MATCH($A$3,TQoL_Indexes!#REF!,0)+$A72,MATCH(X$3,TQoL_Indexes!$B$8:$AK$8,0)),"")</f>
        <v/>
      </c>
      <c r="Y72" s="86" t="str">
        <f>IFERROR(INDEX(TQoL_Indexes!$B$9:$AK$58,MATCH($A$3,TQoL_Indexes!#REF!,0)+$A72,MATCH(Y$3,TQoL_Indexes!$B$8:$AK$8,0)),"")</f>
        <v/>
      </c>
      <c r="Z72" s="86" t="str">
        <f>IFERROR(INDEX(TQoL_Indexes!$B$9:$AK$58,MATCH($A$3,TQoL_Indexes!#REF!,0)+$A72,MATCH(Z$3,TQoL_Indexes!$B$8:$AK$8,0)),"")</f>
        <v/>
      </c>
      <c r="AA72" s="86" t="str">
        <f>IFERROR(INDEX(TQoL_Indexes!$B$9:$AK$58,MATCH($A$3,TQoL_Indexes!#REF!,0)+$A72,MATCH(AA$3,TQoL_Indexes!$B$8:$AK$8,0)),"")</f>
        <v/>
      </c>
      <c r="AB72" s="86" t="str">
        <f>IFERROR(INDEX(TQoL_Indexes!$B$9:$AK$58,MATCH($A$3,TQoL_Indexes!#REF!,0)+$A72,MATCH(AB$3,TQoL_Indexes!$B$8:$AK$8,0)),"")</f>
        <v/>
      </c>
      <c r="AC72" s="86" t="str">
        <f>IFERROR(INDEX(TQoL_Indexes!$B$9:$AK$58,MATCH($A$3,TQoL_Indexes!#REF!,0)+$A72,MATCH(AC$3,TQoL_Indexes!$B$8:$AK$8,0)),"")</f>
        <v/>
      </c>
      <c r="AD72" s="86" t="str">
        <f>IFERROR(INDEX(TQoL_Indexes!$B$9:$AK$58,MATCH($A$3,TQoL_Indexes!#REF!,0)+$A72,MATCH(AD$3,TQoL_Indexes!$B$8:$AK$8,0)),"")</f>
        <v/>
      </c>
      <c r="AE72" s="86" t="str">
        <f>IFERROR(INDEX(TQoL_Indexes!$B$9:$AK$58,MATCH($A$3,TQoL_Indexes!#REF!,0)+$A72,MATCH(AE$3,TQoL_Indexes!$B$8:$AK$8,0)),"")</f>
        <v/>
      </c>
      <c r="AF72" s="86" t="str">
        <f>IFERROR(INDEX(TQoL_Indexes!$B$9:$AK$58,MATCH($A$3,TQoL_Indexes!#REF!,0)+$A72,MATCH(AF$3,TQoL_Indexes!$B$8:$AK$8,0)),"")</f>
        <v/>
      </c>
      <c r="AG72" s="86" t="str">
        <f>IFERROR(INDEX(TQoL_Indexes!$B$9:$AK$58,MATCH($A$3,TQoL_Indexes!#REF!,0)+$A72,MATCH(AG$3,TQoL_Indexes!$B$8:$AK$8,0)),"")</f>
        <v/>
      </c>
      <c r="AH72" s="86" t="str">
        <f>IFERROR(INDEX(TQoL_Indexes!$B$9:$AK$58,MATCH($A$3,TQoL_Indexes!#REF!,0)+$A72,MATCH(AH$3,TQoL_Indexes!$B$8:$AK$8,0)),"")</f>
        <v/>
      </c>
      <c r="AI72" s="86" t="str">
        <f>IFERROR(INDEX(TQoL_Indexes!$B$9:$AK$58,MATCH($A$3,TQoL_Indexes!#REF!,0)+$A72,MATCH(AI$3,TQoL_Indexes!$B$8:$AK$8,0)),"")</f>
        <v/>
      </c>
      <c r="AJ72" s="86" t="str">
        <f>IFERROR(INDEX(TQoL_Indexes!$B$9:$AK$58,MATCH($A$3,TQoL_Indexes!#REF!,0)+$A72,MATCH(AJ$3,TQoL_Indexes!$B$8:$AK$8,0)),"")</f>
        <v/>
      </c>
      <c r="AK72" s="86" t="str">
        <f>IFERROR(INDEX(TQoL_Indexes!$B$9:$AK$58,MATCH($A$3,TQoL_Indexes!#REF!,0)+$A72,MATCH(AK$3,TQoL_Indexes!$B$8:$AK$8,0)),"")</f>
        <v/>
      </c>
      <c r="AL72" s="86" t="str">
        <f>IFERROR(INDEX(TQoL_Indexes!$B$9:$AK$58,MATCH($A$3,TQoL_Indexes!#REF!,0)+$A72,MATCH(AL$3,TQoL_Indexes!$B$8:$AK$8,0)),"")</f>
        <v/>
      </c>
      <c r="AM72" s="87" t="str">
        <f>IFERROR(INDEX(TQoL_Indexes!$B$9:$AK$58,MATCH($A$3,TQoL_Indexes!#REF!,0)+$A72,MATCH(AM$3,TQoL_Indexes!$B$8:$AK$8,0)),"")</f>
        <v/>
      </c>
    </row>
    <row r="73" spans="1:39">
      <c r="A73" s="58" t="str">
        <f>IFERROR(IF(A72+1&lt;COUNTIF(TQoL_Indexes!#REF!,Aux_Country!$A$3),A72+1,""),"")</f>
        <v/>
      </c>
      <c r="B73" s="121" t="str">
        <f>IFERROR(INDEX(TQoL_Indexes!$B$9:$AK$58,MATCH($A$3,TQoL_Indexes!#REF!,0)+$A73,MATCH(B$3,TQoL_Indexes!$B$8:$AK$8,0)),"")</f>
        <v/>
      </c>
      <c r="C73" s="116" t="str">
        <f>IFERROR(INDEX(TQoL_Indexes!$B$9:$AK$58,MATCH($A$3,TQoL_Indexes!#REF!,0)+$A73,MATCH(C$3,TQoL_Indexes!$B$8:$AK$8,0)),"")</f>
        <v/>
      </c>
      <c r="D73" s="122" t="str">
        <f>IFERROR(INDEX(TQoL_Indexes!$B$9:$AK$58,MATCH($A$3,TQoL_Indexes!#REF!,0)+$A73,MATCH(D$3,TQoL_Indexes!$B$8:$AK$8,0)),"")</f>
        <v/>
      </c>
      <c r="E73" s="86" t="str">
        <f>IFERROR(INDEX(TQoL_Indexes!$B$9:$AK$58,MATCH($A$3,TQoL_Indexes!#REF!,0)+$A73,MATCH(E$3,TQoL_Indexes!$B$8:$AK$8,0)),"")</f>
        <v/>
      </c>
      <c r="F73" s="86" t="str">
        <f>IFERROR(INDEX(TQoL_Indexes!$B$9:$AK$58,MATCH($A$3,TQoL_Indexes!#REF!,0)+$A73,MATCH(F$3,TQoL_Indexes!$B$8:$AK$8,0)),"")</f>
        <v/>
      </c>
      <c r="G73" s="86" t="str">
        <f>IFERROR(INDEX(TQoL_Indexes!$B$9:$AK$58,MATCH($A$3,TQoL_Indexes!#REF!,0)+$A73,MATCH(G$3,TQoL_Indexes!$B$8:$AK$8,0)),"")</f>
        <v/>
      </c>
      <c r="H73" s="86" t="str">
        <f>IFERROR(INDEX(TQoL_Indexes!$B$9:$AK$58,MATCH($A$3,TQoL_Indexes!#REF!,0)+$A73,MATCH(H$3,TQoL_Indexes!$B$8:$AK$8,0)),"")</f>
        <v/>
      </c>
      <c r="I73" s="86" t="str">
        <f>IFERROR(INDEX(TQoL_Indexes!$B$9:$AK$58,MATCH($A$3,TQoL_Indexes!#REF!,0)+$A73,MATCH(I$3,TQoL_Indexes!$B$8:$AK$8,0)),"")</f>
        <v/>
      </c>
      <c r="J73" s="86" t="str">
        <f>IFERROR(INDEX(TQoL_Indexes!$B$9:$AK$58,MATCH($A$3,TQoL_Indexes!#REF!,0)+$A73,MATCH(J$3,TQoL_Indexes!$B$8:$AK$8,0)),"")</f>
        <v/>
      </c>
      <c r="K73" s="86" t="str">
        <f>IFERROR(INDEX(TQoL_Indexes!$B$9:$AK$58,MATCH($A$3,TQoL_Indexes!#REF!,0)+$A73,MATCH(K$3,TQoL_Indexes!$B$8:$AK$8,0)),"")</f>
        <v/>
      </c>
      <c r="L73" s="86" t="str">
        <f>IFERROR(INDEX(TQoL_Indexes!$B$9:$AK$58,MATCH($A$3,TQoL_Indexes!#REF!,0)+$A73,MATCH(L$3,TQoL_Indexes!$B$8:$AK$8,0)),"")</f>
        <v/>
      </c>
      <c r="M73" s="86" t="str">
        <f>IFERROR(INDEX(TQoL_Indexes!$B$9:$AK$58,MATCH($A$3,TQoL_Indexes!#REF!,0)+$A73,MATCH(M$3,TQoL_Indexes!$B$8:$AK$8,0)),"")</f>
        <v/>
      </c>
      <c r="N73" s="86" t="str">
        <f>IFERROR(INDEX(TQoL_Indexes!$B$9:$AK$58,MATCH($A$3,TQoL_Indexes!#REF!,0)+$A73,MATCH(N$3,TQoL_Indexes!$B$8:$AK$8,0)),"")</f>
        <v/>
      </c>
      <c r="O73" s="86" t="str">
        <f>IFERROR(INDEX(TQoL_Indexes!$B$9:$AK$58,MATCH($A$3,TQoL_Indexes!#REF!,0)+$A73,MATCH(O$3,TQoL_Indexes!$B$8:$AK$8,0)),"")</f>
        <v/>
      </c>
      <c r="P73" s="86" t="str">
        <f>IFERROR(INDEX(TQoL_Indexes!$B$9:$AK$58,MATCH($A$3,TQoL_Indexes!#REF!,0)+$A73,MATCH(P$3,TQoL_Indexes!$B$8:$AK$8,0)),"")</f>
        <v/>
      </c>
      <c r="Q73" s="86" t="str">
        <f>IFERROR(INDEX(TQoL_Indexes!$B$9:$AK$58,MATCH($A$3,TQoL_Indexes!#REF!,0)+$A73,MATCH(Q$3,TQoL_Indexes!$B$8:$AK$8,0)),"")</f>
        <v/>
      </c>
      <c r="R73" s="86" t="str">
        <f>IFERROR(INDEX(TQoL_Indexes!$B$9:$AK$58,MATCH($A$3,TQoL_Indexes!#REF!,0)+$A73,MATCH(R$3,TQoL_Indexes!$B$8:$AK$8,0)),"")</f>
        <v/>
      </c>
      <c r="S73" s="86" t="str">
        <f>IFERROR(INDEX(TQoL_Indexes!$B$9:$AK$58,MATCH($A$3,TQoL_Indexes!#REF!,0)+$A73,MATCH(S$3,TQoL_Indexes!$B$8:$AK$8,0)),"")</f>
        <v/>
      </c>
      <c r="T73" s="86" t="str">
        <f>IFERROR(INDEX(TQoL_Indexes!$B$9:$AK$58,MATCH($A$3,TQoL_Indexes!#REF!,0)+$A73,MATCH(T$3,TQoL_Indexes!$B$8:$AK$8,0)),"")</f>
        <v/>
      </c>
      <c r="U73" s="86" t="str">
        <f>IFERROR(INDEX(TQoL_Indexes!$B$9:$AK$58,MATCH($A$3,TQoL_Indexes!#REF!,0)+$A73,MATCH(U$3,TQoL_Indexes!$B$8:$AK$8,0)),"")</f>
        <v/>
      </c>
      <c r="V73" s="86" t="str">
        <f>IFERROR(INDEX(TQoL_Indexes!$B$9:$AK$58,MATCH($A$3,TQoL_Indexes!#REF!,0)+$A73,MATCH(V$3,TQoL_Indexes!$B$8:$AK$8,0)),"")</f>
        <v/>
      </c>
      <c r="W73" s="86" t="str">
        <f>IFERROR(INDEX(TQoL_Indexes!$B$9:$AK$58,MATCH($A$3,TQoL_Indexes!#REF!,0)+$A73,MATCH(W$3,TQoL_Indexes!$B$8:$AK$8,0)),"")</f>
        <v/>
      </c>
      <c r="X73" s="86" t="str">
        <f>IFERROR(INDEX(TQoL_Indexes!$B$9:$AK$58,MATCH($A$3,TQoL_Indexes!#REF!,0)+$A73,MATCH(X$3,TQoL_Indexes!$B$8:$AK$8,0)),"")</f>
        <v/>
      </c>
      <c r="Y73" s="86" t="str">
        <f>IFERROR(INDEX(TQoL_Indexes!$B$9:$AK$58,MATCH($A$3,TQoL_Indexes!#REF!,0)+$A73,MATCH(Y$3,TQoL_Indexes!$B$8:$AK$8,0)),"")</f>
        <v/>
      </c>
      <c r="Z73" s="86" t="str">
        <f>IFERROR(INDEX(TQoL_Indexes!$B$9:$AK$58,MATCH($A$3,TQoL_Indexes!#REF!,0)+$A73,MATCH(Z$3,TQoL_Indexes!$B$8:$AK$8,0)),"")</f>
        <v/>
      </c>
      <c r="AA73" s="86" t="str">
        <f>IFERROR(INDEX(TQoL_Indexes!$B$9:$AK$58,MATCH($A$3,TQoL_Indexes!#REF!,0)+$A73,MATCH(AA$3,TQoL_Indexes!$B$8:$AK$8,0)),"")</f>
        <v/>
      </c>
      <c r="AB73" s="86" t="str">
        <f>IFERROR(INDEX(TQoL_Indexes!$B$9:$AK$58,MATCH($A$3,TQoL_Indexes!#REF!,0)+$A73,MATCH(AB$3,TQoL_Indexes!$B$8:$AK$8,0)),"")</f>
        <v/>
      </c>
      <c r="AC73" s="86" t="str">
        <f>IFERROR(INDEX(TQoL_Indexes!$B$9:$AK$58,MATCH($A$3,TQoL_Indexes!#REF!,0)+$A73,MATCH(AC$3,TQoL_Indexes!$B$8:$AK$8,0)),"")</f>
        <v/>
      </c>
      <c r="AD73" s="86" t="str">
        <f>IFERROR(INDEX(TQoL_Indexes!$B$9:$AK$58,MATCH($A$3,TQoL_Indexes!#REF!,0)+$A73,MATCH(AD$3,TQoL_Indexes!$B$8:$AK$8,0)),"")</f>
        <v/>
      </c>
      <c r="AE73" s="86" t="str">
        <f>IFERROR(INDEX(TQoL_Indexes!$B$9:$AK$58,MATCH($A$3,TQoL_Indexes!#REF!,0)+$A73,MATCH(AE$3,TQoL_Indexes!$B$8:$AK$8,0)),"")</f>
        <v/>
      </c>
      <c r="AF73" s="86" t="str">
        <f>IFERROR(INDEX(TQoL_Indexes!$B$9:$AK$58,MATCH($A$3,TQoL_Indexes!#REF!,0)+$A73,MATCH(AF$3,TQoL_Indexes!$B$8:$AK$8,0)),"")</f>
        <v/>
      </c>
      <c r="AG73" s="86" t="str">
        <f>IFERROR(INDEX(TQoL_Indexes!$B$9:$AK$58,MATCH($A$3,TQoL_Indexes!#REF!,0)+$A73,MATCH(AG$3,TQoL_Indexes!$B$8:$AK$8,0)),"")</f>
        <v/>
      </c>
      <c r="AH73" s="86" t="str">
        <f>IFERROR(INDEX(TQoL_Indexes!$B$9:$AK$58,MATCH($A$3,TQoL_Indexes!#REF!,0)+$A73,MATCH(AH$3,TQoL_Indexes!$B$8:$AK$8,0)),"")</f>
        <v/>
      </c>
      <c r="AI73" s="86" t="str">
        <f>IFERROR(INDEX(TQoL_Indexes!$B$9:$AK$58,MATCH($A$3,TQoL_Indexes!#REF!,0)+$A73,MATCH(AI$3,TQoL_Indexes!$B$8:$AK$8,0)),"")</f>
        <v/>
      </c>
      <c r="AJ73" s="86" t="str">
        <f>IFERROR(INDEX(TQoL_Indexes!$B$9:$AK$58,MATCH($A$3,TQoL_Indexes!#REF!,0)+$A73,MATCH(AJ$3,TQoL_Indexes!$B$8:$AK$8,0)),"")</f>
        <v/>
      </c>
      <c r="AK73" s="86" t="str">
        <f>IFERROR(INDEX(TQoL_Indexes!$B$9:$AK$58,MATCH($A$3,TQoL_Indexes!#REF!,0)+$A73,MATCH(AK$3,TQoL_Indexes!$B$8:$AK$8,0)),"")</f>
        <v/>
      </c>
      <c r="AL73" s="86" t="str">
        <f>IFERROR(INDEX(TQoL_Indexes!$B$9:$AK$58,MATCH($A$3,TQoL_Indexes!#REF!,0)+$A73,MATCH(AL$3,TQoL_Indexes!$B$8:$AK$8,0)),"")</f>
        <v/>
      </c>
      <c r="AM73" s="87" t="str">
        <f>IFERROR(INDEX(TQoL_Indexes!$B$9:$AK$58,MATCH($A$3,TQoL_Indexes!#REF!,0)+$A73,MATCH(AM$3,TQoL_Indexes!$B$8:$AK$8,0)),"")</f>
        <v/>
      </c>
    </row>
    <row r="74" spans="1:39">
      <c r="A74" s="58" t="str">
        <f>IFERROR(IF(A73+1&lt;COUNTIF(TQoL_Indexes!#REF!,Aux_Country!$A$3),A73+1,""),"")</f>
        <v/>
      </c>
      <c r="B74" s="121" t="str">
        <f>IFERROR(INDEX(TQoL_Indexes!$B$9:$AK$58,MATCH($A$3,TQoL_Indexes!#REF!,0)+$A74,MATCH(B$3,TQoL_Indexes!$B$8:$AK$8,0)),"")</f>
        <v/>
      </c>
      <c r="C74" s="116" t="str">
        <f>IFERROR(INDEX(TQoL_Indexes!$B$9:$AK$58,MATCH($A$3,TQoL_Indexes!#REF!,0)+$A74,MATCH(C$3,TQoL_Indexes!$B$8:$AK$8,0)),"")</f>
        <v/>
      </c>
      <c r="D74" s="122" t="str">
        <f>IFERROR(INDEX(TQoL_Indexes!$B$9:$AK$58,MATCH($A$3,TQoL_Indexes!#REF!,0)+$A74,MATCH(D$3,TQoL_Indexes!$B$8:$AK$8,0)),"")</f>
        <v/>
      </c>
      <c r="E74" s="86" t="str">
        <f>IFERROR(INDEX(TQoL_Indexes!$B$9:$AK$58,MATCH($A$3,TQoL_Indexes!#REF!,0)+$A74,MATCH(E$3,TQoL_Indexes!$B$8:$AK$8,0)),"")</f>
        <v/>
      </c>
      <c r="F74" s="86" t="str">
        <f>IFERROR(INDEX(TQoL_Indexes!$B$9:$AK$58,MATCH($A$3,TQoL_Indexes!#REF!,0)+$A74,MATCH(F$3,TQoL_Indexes!$B$8:$AK$8,0)),"")</f>
        <v/>
      </c>
      <c r="G74" s="86" t="str">
        <f>IFERROR(INDEX(TQoL_Indexes!$B$9:$AK$58,MATCH($A$3,TQoL_Indexes!#REF!,0)+$A74,MATCH(G$3,TQoL_Indexes!$B$8:$AK$8,0)),"")</f>
        <v/>
      </c>
      <c r="H74" s="86" t="str">
        <f>IFERROR(INDEX(TQoL_Indexes!$B$9:$AK$58,MATCH($A$3,TQoL_Indexes!#REF!,0)+$A74,MATCH(H$3,TQoL_Indexes!$B$8:$AK$8,0)),"")</f>
        <v/>
      </c>
      <c r="I74" s="86" t="str">
        <f>IFERROR(INDEX(TQoL_Indexes!$B$9:$AK$58,MATCH($A$3,TQoL_Indexes!#REF!,0)+$A74,MATCH(I$3,TQoL_Indexes!$B$8:$AK$8,0)),"")</f>
        <v/>
      </c>
      <c r="J74" s="86" t="str">
        <f>IFERROR(INDEX(TQoL_Indexes!$B$9:$AK$58,MATCH($A$3,TQoL_Indexes!#REF!,0)+$A74,MATCH(J$3,TQoL_Indexes!$B$8:$AK$8,0)),"")</f>
        <v/>
      </c>
      <c r="K74" s="86" t="str">
        <f>IFERROR(INDEX(TQoL_Indexes!$B$9:$AK$58,MATCH($A$3,TQoL_Indexes!#REF!,0)+$A74,MATCH(K$3,TQoL_Indexes!$B$8:$AK$8,0)),"")</f>
        <v/>
      </c>
      <c r="L74" s="86" t="str">
        <f>IFERROR(INDEX(TQoL_Indexes!$B$9:$AK$58,MATCH($A$3,TQoL_Indexes!#REF!,0)+$A74,MATCH(L$3,TQoL_Indexes!$B$8:$AK$8,0)),"")</f>
        <v/>
      </c>
      <c r="M74" s="86" t="str">
        <f>IFERROR(INDEX(TQoL_Indexes!$B$9:$AK$58,MATCH($A$3,TQoL_Indexes!#REF!,0)+$A74,MATCH(M$3,TQoL_Indexes!$B$8:$AK$8,0)),"")</f>
        <v/>
      </c>
      <c r="N74" s="86" t="str">
        <f>IFERROR(INDEX(TQoL_Indexes!$B$9:$AK$58,MATCH($A$3,TQoL_Indexes!#REF!,0)+$A74,MATCH(N$3,TQoL_Indexes!$B$8:$AK$8,0)),"")</f>
        <v/>
      </c>
      <c r="O74" s="86" t="str">
        <f>IFERROR(INDEX(TQoL_Indexes!$B$9:$AK$58,MATCH($A$3,TQoL_Indexes!#REF!,0)+$A74,MATCH(O$3,TQoL_Indexes!$B$8:$AK$8,0)),"")</f>
        <v/>
      </c>
      <c r="P74" s="86" t="str">
        <f>IFERROR(INDEX(TQoL_Indexes!$B$9:$AK$58,MATCH($A$3,TQoL_Indexes!#REF!,0)+$A74,MATCH(P$3,TQoL_Indexes!$B$8:$AK$8,0)),"")</f>
        <v/>
      </c>
      <c r="Q74" s="86" t="str">
        <f>IFERROR(INDEX(TQoL_Indexes!$B$9:$AK$58,MATCH($A$3,TQoL_Indexes!#REF!,0)+$A74,MATCH(Q$3,TQoL_Indexes!$B$8:$AK$8,0)),"")</f>
        <v/>
      </c>
      <c r="R74" s="86" t="str">
        <f>IFERROR(INDEX(TQoL_Indexes!$B$9:$AK$58,MATCH($A$3,TQoL_Indexes!#REF!,0)+$A74,MATCH(R$3,TQoL_Indexes!$B$8:$AK$8,0)),"")</f>
        <v/>
      </c>
      <c r="S74" s="86" t="str">
        <f>IFERROR(INDEX(TQoL_Indexes!$B$9:$AK$58,MATCH($A$3,TQoL_Indexes!#REF!,0)+$A74,MATCH(S$3,TQoL_Indexes!$B$8:$AK$8,0)),"")</f>
        <v/>
      </c>
      <c r="T74" s="86" t="str">
        <f>IFERROR(INDEX(TQoL_Indexes!$B$9:$AK$58,MATCH($A$3,TQoL_Indexes!#REF!,0)+$A74,MATCH(T$3,TQoL_Indexes!$B$8:$AK$8,0)),"")</f>
        <v/>
      </c>
      <c r="U74" s="86" t="str">
        <f>IFERROR(INDEX(TQoL_Indexes!$B$9:$AK$58,MATCH($A$3,TQoL_Indexes!#REF!,0)+$A74,MATCH(U$3,TQoL_Indexes!$B$8:$AK$8,0)),"")</f>
        <v/>
      </c>
      <c r="V74" s="86" t="str">
        <f>IFERROR(INDEX(TQoL_Indexes!$B$9:$AK$58,MATCH($A$3,TQoL_Indexes!#REF!,0)+$A74,MATCH(V$3,TQoL_Indexes!$B$8:$AK$8,0)),"")</f>
        <v/>
      </c>
      <c r="W74" s="86" t="str">
        <f>IFERROR(INDEX(TQoL_Indexes!$B$9:$AK$58,MATCH($A$3,TQoL_Indexes!#REF!,0)+$A74,MATCH(W$3,TQoL_Indexes!$B$8:$AK$8,0)),"")</f>
        <v/>
      </c>
      <c r="X74" s="86" t="str">
        <f>IFERROR(INDEX(TQoL_Indexes!$B$9:$AK$58,MATCH($A$3,TQoL_Indexes!#REF!,0)+$A74,MATCH(X$3,TQoL_Indexes!$B$8:$AK$8,0)),"")</f>
        <v/>
      </c>
      <c r="Y74" s="86" t="str">
        <f>IFERROR(INDEX(TQoL_Indexes!$B$9:$AK$58,MATCH($A$3,TQoL_Indexes!#REF!,0)+$A74,MATCH(Y$3,TQoL_Indexes!$B$8:$AK$8,0)),"")</f>
        <v/>
      </c>
      <c r="Z74" s="86" t="str">
        <f>IFERROR(INDEX(TQoL_Indexes!$B$9:$AK$58,MATCH($A$3,TQoL_Indexes!#REF!,0)+$A74,MATCH(Z$3,TQoL_Indexes!$B$8:$AK$8,0)),"")</f>
        <v/>
      </c>
      <c r="AA74" s="86" t="str">
        <f>IFERROR(INDEX(TQoL_Indexes!$B$9:$AK$58,MATCH($A$3,TQoL_Indexes!#REF!,0)+$A74,MATCH(AA$3,TQoL_Indexes!$B$8:$AK$8,0)),"")</f>
        <v/>
      </c>
      <c r="AB74" s="86" t="str">
        <f>IFERROR(INDEX(TQoL_Indexes!$B$9:$AK$58,MATCH($A$3,TQoL_Indexes!#REF!,0)+$A74,MATCH(AB$3,TQoL_Indexes!$B$8:$AK$8,0)),"")</f>
        <v/>
      </c>
      <c r="AC74" s="86" t="str">
        <f>IFERROR(INDEX(TQoL_Indexes!$B$9:$AK$58,MATCH($A$3,TQoL_Indexes!#REF!,0)+$A74,MATCH(AC$3,TQoL_Indexes!$B$8:$AK$8,0)),"")</f>
        <v/>
      </c>
      <c r="AD74" s="86" t="str">
        <f>IFERROR(INDEX(TQoL_Indexes!$B$9:$AK$58,MATCH($A$3,TQoL_Indexes!#REF!,0)+$A74,MATCH(AD$3,TQoL_Indexes!$B$8:$AK$8,0)),"")</f>
        <v/>
      </c>
      <c r="AE74" s="86" t="str">
        <f>IFERROR(INDEX(TQoL_Indexes!$B$9:$AK$58,MATCH($A$3,TQoL_Indexes!#REF!,0)+$A74,MATCH(AE$3,TQoL_Indexes!$B$8:$AK$8,0)),"")</f>
        <v/>
      </c>
      <c r="AF74" s="86" t="str">
        <f>IFERROR(INDEX(TQoL_Indexes!$B$9:$AK$58,MATCH($A$3,TQoL_Indexes!#REF!,0)+$A74,MATCH(AF$3,TQoL_Indexes!$B$8:$AK$8,0)),"")</f>
        <v/>
      </c>
      <c r="AG74" s="86" t="str">
        <f>IFERROR(INDEX(TQoL_Indexes!$B$9:$AK$58,MATCH($A$3,TQoL_Indexes!#REF!,0)+$A74,MATCH(AG$3,TQoL_Indexes!$B$8:$AK$8,0)),"")</f>
        <v/>
      </c>
      <c r="AH74" s="86" t="str">
        <f>IFERROR(INDEX(TQoL_Indexes!$B$9:$AK$58,MATCH($A$3,TQoL_Indexes!#REF!,0)+$A74,MATCH(AH$3,TQoL_Indexes!$B$8:$AK$8,0)),"")</f>
        <v/>
      </c>
      <c r="AI74" s="86" t="str">
        <f>IFERROR(INDEX(TQoL_Indexes!$B$9:$AK$58,MATCH($A$3,TQoL_Indexes!#REF!,0)+$A74,MATCH(AI$3,TQoL_Indexes!$B$8:$AK$8,0)),"")</f>
        <v/>
      </c>
      <c r="AJ74" s="86" t="str">
        <f>IFERROR(INDEX(TQoL_Indexes!$B$9:$AK$58,MATCH($A$3,TQoL_Indexes!#REF!,0)+$A74,MATCH(AJ$3,TQoL_Indexes!$B$8:$AK$8,0)),"")</f>
        <v/>
      </c>
      <c r="AK74" s="86" t="str">
        <f>IFERROR(INDEX(TQoL_Indexes!$B$9:$AK$58,MATCH($A$3,TQoL_Indexes!#REF!,0)+$A74,MATCH(AK$3,TQoL_Indexes!$B$8:$AK$8,0)),"")</f>
        <v/>
      </c>
      <c r="AL74" s="86" t="str">
        <f>IFERROR(INDEX(TQoL_Indexes!$B$9:$AK$58,MATCH($A$3,TQoL_Indexes!#REF!,0)+$A74,MATCH(AL$3,TQoL_Indexes!$B$8:$AK$8,0)),"")</f>
        <v/>
      </c>
      <c r="AM74" s="87" t="str">
        <f>IFERROR(INDEX(TQoL_Indexes!$B$9:$AK$58,MATCH($A$3,TQoL_Indexes!#REF!,0)+$A74,MATCH(AM$3,TQoL_Indexes!$B$8:$AK$8,0)),"")</f>
        <v/>
      </c>
    </row>
    <row r="75" spans="1:39">
      <c r="A75" s="58" t="str">
        <f>IFERROR(IF(A74+1&lt;COUNTIF(TQoL_Indexes!#REF!,Aux_Country!$A$3),A74+1,""),"")</f>
        <v/>
      </c>
      <c r="B75" s="121" t="str">
        <f>IFERROR(INDEX(TQoL_Indexes!$B$9:$AK$58,MATCH($A$3,TQoL_Indexes!#REF!,0)+$A75,MATCH(B$3,TQoL_Indexes!$B$8:$AK$8,0)),"")</f>
        <v/>
      </c>
      <c r="C75" s="116" t="str">
        <f>IFERROR(INDEX(TQoL_Indexes!$B$9:$AK$58,MATCH($A$3,TQoL_Indexes!#REF!,0)+$A75,MATCH(C$3,TQoL_Indexes!$B$8:$AK$8,0)),"")</f>
        <v/>
      </c>
      <c r="D75" s="122" t="str">
        <f>IFERROR(INDEX(TQoL_Indexes!$B$9:$AK$58,MATCH($A$3,TQoL_Indexes!#REF!,0)+$A75,MATCH(D$3,TQoL_Indexes!$B$8:$AK$8,0)),"")</f>
        <v/>
      </c>
      <c r="E75" s="86" t="str">
        <f>IFERROR(INDEX(TQoL_Indexes!$B$9:$AK$58,MATCH($A$3,TQoL_Indexes!#REF!,0)+$A75,MATCH(E$3,TQoL_Indexes!$B$8:$AK$8,0)),"")</f>
        <v/>
      </c>
      <c r="F75" s="86" t="str">
        <f>IFERROR(INDEX(TQoL_Indexes!$B$9:$AK$58,MATCH($A$3,TQoL_Indexes!#REF!,0)+$A75,MATCH(F$3,TQoL_Indexes!$B$8:$AK$8,0)),"")</f>
        <v/>
      </c>
      <c r="G75" s="86" t="str">
        <f>IFERROR(INDEX(TQoL_Indexes!$B$9:$AK$58,MATCH($A$3,TQoL_Indexes!#REF!,0)+$A75,MATCH(G$3,TQoL_Indexes!$B$8:$AK$8,0)),"")</f>
        <v/>
      </c>
      <c r="H75" s="86" t="str">
        <f>IFERROR(INDEX(TQoL_Indexes!$B$9:$AK$58,MATCH($A$3,TQoL_Indexes!#REF!,0)+$A75,MATCH(H$3,TQoL_Indexes!$B$8:$AK$8,0)),"")</f>
        <v/>
      </c>
      <c r="I75" s="86" t="str">
        <f>IFERROR(INDEX(TQoL_Indexes!$B$9:$AK$58,MATCH($A$3,TQoL_Indexes!#REF!,0)+$A75,MATCH(I$3,TQoL_Indexes!$B$8:$AK$8,0)),"")</f>
        <v/>
      </c>
      <c r="J75" s="86" t="str">
        <f>IFERROR(INDEX(TQoL_Indexes!$B$9:$AK$58,MATCH($A$3,TQoL_Indexes!#REF!,0)+$A75,MATCH(J$3,TQoL_Indexes!$B$8:$AK$8,0)),"")</f>
        <v/>
      </c>
      <c r="K75" s="86" t="str">
        <f>IFERROR(INDEX(TQoL_Indexes!$B$9:$AK$58,MATCH($A$3,TQoL_Indexes!#REF!,0)+$A75,MATCH(K$3,TQoL_Indexes!$B$8:$AK$8,0)),"")</f>
        <v/>
      </c>
      <c r="L75" s="86" t="str">
        <f>IFERROR(INDEX(TQoL_Indexes!$B$9:$AK$58,MATCH($A$3,TQoL_Indexes!#REF!,0)+$A75,MATCH(L$3,TQoL_Indexes!$B$8:$AK$8,0)),"")</f>
        <v/>
      </c>
      <c r="M75" s="86" t="str">
        <f>IFERROR(INDEX(TQoL_Indexes!$B$9:$AK$58,MATCH($A$3,TQoL_Indexes!#REF!,0)+$A75,MATCH(M$3,TQoL_Indexes!$B$8:$AK$8,0)),"")</f>
        <v/>
      </c>
      <c r="N75" s="86" t="str">
        <f>IFERROR(INDEX(TQoL_Indexes!$B$9:$AK$58,MATCH($A$3,TQoL_Indexes!#REF!,0)+$A75,MATCH(N$3,TQoL_Indexes!$B$8:$AK$8,0)),"")</f>
        <v/>
      </c>
      <c r="O75" s="86" t="str">
        <f>IFERROR(INDEX(TQoL_Indexes!$B$9:$AK$58,MATCH($A$3,TQoL_Indexes!#REF!,0)+$A75,MATCH(O$3,TQoL_Indexes!$B$8:$AK$8,0)),"")</f>
        <v/>
      </c>
      <c r="P75" s="86" t="str">
        <f>IFERROR(INDEX(TQoL_Indexes!$B$9:$AK$58,MATCH($A$3,TQoL_Indexes!#REF!,0)+$A75,MATCH(P$3,TQoL_Indexes!$B$8:$AK$8,0)),"")</f>
        <v/>
      </c>
      <c r="Q75" s="86" t="str">
        <f>IFERROR(INDEX(TQoL_Indexes!$B$9:$AK$58,MATCH($A$3,TQoL_Indexes!#REF!,0)+$A75,MATCH(Q$3,TQoL_Indexes!$B$8:$AK$8,0)),"")</f>
        <v/>
      </c>
      <c r="R75" s="86" t="str">
        <f>IFERROR(INDEX(TQoL_Indexes!$B$9:$AK$58,MATCH($A$3,TQoL_Indexes!#REF!,0)+$A75,MATCH(R$3,TQoL_Indexes!$B$8:$AK$8,0)),"")</f>
        <v/>
      </c>
      <c r="S75" s="86" t="str">
        <f>IFERROR(INDEX(TQoL_Indexes!$B$9:$AK$58,MATCH($A$3,TQoL_Indexes!#REF!,0)+$A75,MATCH(S$3,TQoL_Indexes!$B$8:$AK$8,0)),"")</f>
        <v/>
      </c>
      <c r="T75" s="86" t="str">
        <f>IFERROR(INDEX(TQoL_Indexes!$B$9:$AK$58,MATCH($A$3,TQoL_Indexes!#REF!,0)+$A75,MATCH(T$3,TQoL_Indexes!$B$8:$AK$8,0)),"")</f>
        <v/>
      </c>
      <c r="U75" s="86" t="str">
        <f>IFERROR(INDEX(TQoL_Indexes!$B$9:$AK$58,MATCH($A$3,TQoL_Indexes!#REF!,0)+$A75,MATCH(U$3,TQoL_Indexes!$B$8:$AK$8,0)),"")</f>
        <v/>
      </c>
      <c r="V75" s="86" t="str">
        <f>IFERROR(INDEX(TQoL_Indexes!$B$9:$AK$58,MATCH($A$3,TQoL_Indexes!#REF!,0)+$A75,MATCH(V$3,TQoL_Indexes!$B$8:$AK$8,0)),"")</f>
        <v/>
      </c>
      <c r="W75" s="86" t="str">
        <f>IFERROR(INDEX(TQoL_Indexes!$B$9:$AK$58,MATCH($A$3,TQoL_Indexes!#REF!,0)+$A75,MATCH(W$3,TQoL_Indexes!$B$8:$AK$8,0)),"")</f>
        <v/>
      </c>
      <c r="X75" s="86" t="str">
        <f>IFERROR(INDEX(TQoL_Indexes!$B$9:$AK$58,MATCH($A$3,TQoL_Indexes!#REF!,0)+$A75,MATCH(X$3,TQoL_Indexes!$B$8:$AK$8,0)),"")</f>
        <v/>
      </c>
      <c r="Y75" s="86" t="str">
        <f>IFERROR(INDEX(TQoL_Indexes!$B$9:$AK$58,MATCH($A$3,TQoL_Indexes!#REF!,0)+$A75,MATCH(Y$3,TQoL_Indexes!$B$8:$AK$8,0)),"")</f>
        <v/>
      </c>
      <c r="Z75" s="86" t="str">
        <f>IFERROR(INDEX(TQoL_Indexes!$B$9:$AK$58,MATCH($A$3,TQoL_Indexes!#REF!,0)+$A75,MATCH(Z$3,TQoL_Indexes!$B$8:$AK$8,0)),"")</f>
        <v/>
      </c>
      <c r="AA75" s="86" t="str">
        <f>IFERROR(INDEX(TQoL_Indexes!$B$9:$AK$58,MATCH($A$3,TQoL_Indexes!#REF!,0)+$A75,MATCH(AA$3,TQoL_Indexes!$B$8:$AK$8,0)),"")</f>
        <v/>
      </c>
      <c r="AB75" s="86" t="str">
        <f>IFERROR(INDEX(TQoL_Indexes!$B$9:$AK$58,MATCH($A$3,TQoL_Indexes!#REF!,0)+$A75,MATCH(AB$3,TQoL_Indexes!$B$8:$AK$8,0)),"")</f>
        <v/>
      </c>
      <c r="AC75" s="86" t="str">
        <f>IFERROR(INDEX(TQoL_Indexes!$B$9:$AK$58,MATCH($A$3,TQoL_Indexes!#REF!,0)+$A75,MATCH(AC$3,TQoL_Indexes!$B$8:$AK$8,0)),"")</f>
        <v/>
      </c>
      <c r="AD75" s="86" t="str">
        <f>IFERROR(INDEX(TQoL_Indexes!$B$9:$AK$58,MATCH($A$3,TQoL_Indexes!#REF!,0)+$A75,MATCH(AD$3,TQoL_Indexes!$B$8:$AK$8,0)),"")</f>
        <v/>
      </c>
      <c r="AE75" s="86" t="str">
        <f>IFERROR(INDEX(TQoL_Indexes!$B$9:$AK$58,MATCH($A$3,TQoL_Indexes!#REF!,0)+$A75,MATCH(AE$3,TQoL_Indexes!$B$8:$AK$8,0)),"")</f>
        <v/>
      </c>
      <c r="AF75" s="86" t="str">
        <f>IFERROR(INDEX(TQoL_Indexes!$B$9:$AK$58,MATCH($A$3,TQoL_Indexes!#REF!,0)+$A75,MATCH(AF$3,TQoL_Indexes!$B$8:$AK$8,0)),"")</f>
        <v/>
      </c>
      <c r="AG75" s="86" t="str">
        <f>IFERROR(INDEX(TQoL_Indexes!$B$9:$AK$58,MATCH($A$3,TQoL_Indexes!#REF!,0)+$A75,MATCH(AG$3,TQoL_Indexes!$B$8:$AK$8,0)),"")</f>
        <v/>
      </c>
      <c r="AH75" s="86" t="str">
        <f>IFERROR(INDEX(TQoL_Indexes!$B$9:$AK$58,MATCH($A$3,TQoL_Indexes!#REF!,0)+$A75,MATCH(AH$3,TQoL_Indexes!$B$8:$AK$8,0)),"")</f>
        <v/>
      </c>
      <c r="AI75" s="86" t="str">
        <f>IFERROR(INDEX(TQoL_Indexes!$B$9:$AK$58,MATCH($A$3,TQoL_Indexes!#REF!,0)+$A75,MATCH(AI$3,TQoL_Indexes!$B$8:$AK$8,0)),"")</f>
        <v/>
      </c>
      <c r="AJ75" s="86" t="str">
        <f>IFERROR(INDEX(TQoL_Indexes!$B$9:$AK$58,MATCH($A$3,TQoL_Indexes!#REF!,0)+$A75,MATCH(AJ$3,TQoL_Indexes!$B$8:$AK$8,0)),"")</f>
        <v/>
      </c>
      <c r="AK75" s="86" t="str">
        <f>IFERROR(INDEX(TQoL_Indexes!$B$9:$AK$58,MATCH($A$3,TQoL_Indexes!#REF!,0)+$A75,MATCH(AK$3,TQoL_Indexes!$B$8:$AK$8,0)),"")</f>
        <v/>
      </c>
      <c r="AL75" s="86" t="str">
        <f>IFERROR(INDEX(TQoL_Indexes!$B$9:$AK$58,MATCH($A$3,TQoL_Indexes!#REF!,0)+$A75,MATCH(AL$3,TQoL_Indexes!$B$8:$AK$8,0)),"")</f>
        <v/>
      </c>
      <c r="AM75" s="87" t="str">
        <f>IFERROR(INDEX(TQoL_Indexes!$B$9:$AK$58,MATCH($A$3,TQoL_Indexes!#REF!,0)+$A75,MATCH(AM$3,TQoL_Indexes!$B$8:$AK$8,0)),"")</f>
        <v/>
      </c>
    </row>
    <row r="76" spans="1:39">
      <c r="A76" s="58" t="str">
        <f>IFERROR(IF(A75+1&lt;COUNTIF(TQoL_Indexes!#REF!,Aux_Country!$A$3),A75+1,""),"")</f>
        <v/>
      </c>
      <c r="B76" s="121" t="str">
        <f>IFERROR(INDEX(TQoL_Indexes!$B$9:$AK$58,MATCH($A$3,TQoL_Indexes!#REF!,0)+$A76,MATCH(B$3,TQoL_Indexes!$B$8:$AK$8,0)),"")</f>
        <v/>
      </c>
      <c r="C76" s="116" t="str">
        <f>IFERROR(INDEX(TQoL_Indexes!$B$9:$AK$58,MATCH($A$3,TQoL_Indexes!#REF!,0)+$A76,MATCH(C$3,TQoL_Indexes!$B$8:$AK$8,0)),"")</f>
        <v/>
      </c>
      <c r="D76" s="122" t="str">
        <f>IFERROR(INDEX(TQoL_Indexes!$B$9:$AK$58,MATCH($A$3,TQoL_Indexes!#REF!,0)+$A76,MATCH(D$3,TQoL_Indexes!$B$8:$AK$8,0)),"")</f>
        <v/>
      </c>
      <c r="E76" s="86" t="str">
        <f>IFERROR(INDEX(TQoL_Indexes!$B$9:$AK$58,MATCH($A$3,TQoL_Indexes!#REF!,0)+$A76,MATCH(E$3,TQoL_Indexes!$B$8:$AK$8,0)),"")</f>
        <v/>
      </c>
      <c r="F76" s="86" t="str">
        <f>IFERROR(INDEX(TQoL_Indexes!$B$9:$AK$58,MATCH($A$3,TQoL_Indexes!#REF!,0)+$A76,MATCH(F$3,TQoL_Indexes!$B$8:$AK$8,0)),"")</f>
        <v/>
      </c>
      <c r="G76" s="86" t="str">
        <f>IFERROR(INDEX(TQoL_Indexes!$B$9:$AK$58,MATCH($A$3,TQoL_Indexes!#REF!,0)+$A76,MATCH(G$3,TQoL_Indexes!$B$8:$AK$8,0)),"")</f>
        <v/>
      </c>
      <c r="H76" s="86" t="str">
        <f>IFERROR(INDEX(TQoL_Indexes!$B$9:$AK$58,MATCH($A$3,TQoL_Indexes!#REF!,0)+$A76,MATCH(H$3,TQoL_Indexes!$B$8:$AK$8,0)),"")</f>
        <v/>
      </c>
      <c r="I76" s="86" t="str">
        <f>IFERROR(INDEX(TQoL_Indexes!$B$9:$AK$58,MATCH($A$3,TQoL_Indexes!#REF!,0)+$A76,MATCH(I$3,TQoL_Indexes!$B$8:$AK$8,0)),"")</f>
        <v/>
      </c>
      <c r="J76" s="86" t="str">
        <f>IFERROR(INDEX(TQoL_Indexes!$B$9:$AK$58,MATCH($A$3,TQoL_Indexes!#REF!,0)+$A76,MATCH(J$3,TQoL_Indexes!$B$8:$AK$8,0)),"")</f>
        <v/>
      </c>
      <c r="K76" s="86" t="str">
        <f>IFERROR(INDEX(TQoL_Indexes!$B$9:$AK$58,MATCH($A$3,TQoL_Indexes!#REF!,0)+$A76,MATCH(K$3,TQoL_Indexes!$B$8:$AK$8,0)),"")</f>
        <v/>
      </c>
      <c r="L76" s="86" t="str">
        <f>IFERROR(INDEX(TQoL_Indexes!$B$9:$AK$58,MATCH($A$3,TQoL_Indexes!#REF!,0)+$A76,MATCH(L$3,TQoL_Indexes!$B$8:$AK$8,0)),"")</f>
        <v/>
      </c>
      <c r="M76" s="86" t="str">
        <f>IFERROR(INDEX(TQoL_Indexes!$B$9:$AK$58,MATCH($A$3,TQoL_Indexes!#REF!,0)+$A76,MATCH(M$3,TQoL_Indexes!$B$8:$AK$8,0)),"")</f>
        <v/>
      </c>
      <c r="N76" s="86" t="str">
        <f>IFERROR(INDEX(TQoL_Indexes!$B$9:$AK$58,MATCH($A$3,TQoL_Indexes!#REF!,0)+$A76,MATCH(N$3,TQoL_Indexes!$B$8:$AK$8,0)),"")</f>
        <v/>
      </c>
      <c r="O76" s="86" t="str">
        <f>IFERROR(INDEX(TQoL_Indexes!$B$9:$AK$58,MATCH($A$3,TQoL_Indexes!#REF!,0)+$A76,MATCH(O$3,TQoL_Indexes!$B$8:$AK$8,0)),"")</f>
        <v/>
      </c>
      <c r="P76" s="86" t="str">
        <f>IFERROR(INDEX(TQoL_Indexes!$B$9:$AK$58,MATCH($A$3,TQoL_Indexes!#REF!,0)+$A76,MATCH(P$3,TQoL_Indexes!$B$8:$AK$8,0)),"")</f>
        <v/>
      </c>
      <c r="Q76" s="86" t="str">
        <f>IFERROR(INDEX(TQoL_Indexes!$B$9:$AK$58,MATCH($A$3,TQoL_Indexes!#REF!,0)+$A76,MATCH(Q$3,TQoL_Indexes!$B$8:$AK$8,0)),"")</f>
        <v/>
      </c>
      <c r="R76" s="86" t="str">
        <f>IFERROR(INDEX(TQoL_Indexes!$B$9:$AK$58,MATCH($A$3,TQoL_Indexes!#REF!,0)+$A76,MATCH(R$3,TQoL_Indexes!$B$8:$AK$8,0)),"")</f>
        <v/>
      </c>
      <c r="S76" s="86" t="str">
        <f>IFERROR(INDEX(TQoL_Indexes!$B$9:$AK$58,MATCH($A$3,TQoL_Indexes!#REF!,0)+$A76,MATCH(S$3,TQoL_Indexes!$B$8:$AK$8,0)),"")</f>
        <v/>
      </c>
      <c r="T76" s="86" t="str">
        <f>IFERROR(INDEX(TQoL_Indexes!$B$9:$AK$58,MATCH($A$3,TQoL_Indexes!#REF!,0)+$A76,MATCH(T$3,TQoL_Indexes!$B$8:$AK$8,0)),"")</f>
        <v/>
      </c>
      <c r="U76" s="86" t="str">
        <f>IFERROR(INDEX(TQoL_Indexes!$B$9:$AK$58,MATCH($A$3,TQoL_Indexes!#REF!,0)+$A76,MATCH(U$3,TQoL_Indexes!$B$8:$AK$8,0)),"")</f>
        <v/>
      </c>
      <c r="V76" s="86" t="str">
        <f>IFERROR(INDEX(TQoL_Indexes!$B$9:$AK$58,MATCH($A$3,TQoL_Indexes!#REF!,0)+$A76,MATCH(V$3,TQoL_Indexes!$B$8:$AK$8,0)),"")</f>
        <v/>
      </c>
      <c r="W76" s="86" t="str">
        <f>IFERROR(INDEX(TQoL_Indexes!$B$9:$AK$58,MATCH($A$3,TQoL_Indexes!#REF!,0)+$A76,MATCH(W$3,TQoL_Indexes!$B$8:$AK$8,0)),"")</f>
        <v/>
      </c>
      <c r="X76" s="86" t="str">
        <f>IFERROR(INDEX(TQoL_Indexes!$B$9:$AK$58,MATCH($A$3,TQoL_Indexes!#REF!,0)+$A76,MATCH(X$3,TQoL_Indexes!$B$8:$AK$8,0)),"")</f>
        <v/>
      </c>
      <c r="Y76" s="86" t="str">
        <f>IFERROR(INDEX(TQoL_Indexes!$B$9:$AK$58,MATCH($A$3,TQoL_Indexes!#REF!,0)+$A76,MATCH(Y$3,TQoL_Indexes!$B$8:$AK$8,0)),"")</f>
        <v/>
      </c>
      <c r="Z76" s="86" t="str">
        <f>IFERROR(INDEX(TQoL_Indexes!$B$9:$AK$58,MATCH($A$3,TQoL_Indexes!#REF!,0)+$A76,MATCH(Z$3,TQoL_Indexes!$B$8:$AK$8,0)),"")</f>
        <v/>
      </c>
      <c r="AA76" s="86" t="str">
        <f>IFERROR(INDEX(TQoL_Indexes!$B$9:$AK$58,MATCH($A$3,TQoL_Indexes!#REF!,0)+$A76,MATCH(AA$3,TQoL_Indexes!$B$8:$AK$8,0)),"")</f>
        <v/>
      </c>
      <c r="AB76" s="86" t="str">
        <f>IFERROR(INDEX(TQoL_Indexes!$B$9:$AK$58,MATCH($A$3,TQoL_Indexes!#REF!,0)+$A76,MATCH(AB$3,TQoL_Indexes!$B$8:$AK$8,0)),"")</f>
        <v/>
      </c>
      <c r="AC76" s="86" t="str">
        <f>IFERROR(INDEX(TQoL_Indexes!$B$9:$AK$58,MATCH($A$3,TQoL_Indexes!#REF!,0)+$A76,MATCH(AC$3,TQoL_Indexes!$B$8:$AK$8,0)),"")</f>
        <v/>
      </c>
      <c r="AD76" s="86" t="str">
        <f>IFERROR(INDEX(TQoL_Indexes!$B$9:$AK$58,MATCH($A$3,TQoL_Indexes!#REF!,0)+$A76,MATCH(AD$3,TQoL_Indexes!$B$8:$AK$8,0)),"")</f>
        <v/>
      </c>
      <c r="AE76" s="86" t="str">
        <f>IFERROR(INDEX(TQoL_Indexes!$B$9:$AK$58,MATCH($A$3,TQoL_Indexes!#REF!,0)+$A76,MATCH(AE$3,TQoL_Indexes!$B$8:$AK$8,0)),"")</f>
        <v/>
      </c>
      <c r="AF76" s="86" t="str">
        <f>IFERROR(INDEX(TQoL_Indexes!$B$9:$AK$58,MATCH($A$3,TQoL_Indexes!#REF!,0)+$A76,MATCH(AF$3,TQoL_Indexes!$B$8:$AK$8,0)),"")</f>
        <v/>
      </c>
      <c r="AG76" s="86" t="str">
        <f>IFERROR(INDEX(TQoL_Indexes!$B$9:$AK$58,MATCH($A$3,TQoL_Indexes!#REF!,0)+$A76,MATCH(AG$3,TQoL_Indexes!$B$8:$AK$8,0)),"")</f>
        <v/>
      </c>
      <c r="AH76" s="86" t="str">
        <f>IFERROR(INDEX(TQoL_Indexes!$B$9:$AK$58,MATCH($A$3,TQoL_Indexes!#REF!,0)+$A76,MATCH(AH$3,TQoL_Indexes!$B$8:$AK$8,0)),"")</f>
        <v/>
      </c>
      <c r="AI76" s="86" t="str">
        <f>IFERROR(INDEX(TQoL_Indexes!$B$9:$AK$58,MATCH($A$3,TQoL_Indexes!#REF!,0)+$A76,MATCH(AI$3,TQoL_Indexes!$B$8:$AK$8,0)),"")</f>
        <v/>
      </c>
      <c r="AJ76" s="86" t="str">
        <f>IFERROR(INDEX(TQoL_Indexes!$B$9:$AK$58,MATCH($A$3,TQoL_Indexes!#REF!,0)+$A76,MATCH(AJ$3,TQoL_Indexes!$B$8:$AK$8,0)),"")</f>
        <v/>
      </c>
      <c r="AK76" s="86" t="str">
        <f>IFERROR(INDEX(TQoL_Indexes!$B$9:$AK$58,MATCH($A$3,TQoL_Indexes!#REF!,0)+$A76,MATCH(AK$3,TQoL_Indexes!$B$8:$AK$8,0)),"")</f>
        <v/>
      </c>
      <c r="AL76" s="86" t="str">
        <f>IFERROR(INDEX(TQoL_Indexes!$B$9:$AK$58,MATCH($A$3,TQoL_Indexes!#REF!,0)+$A76,MATCH(AL$3,TQoL_Indexes!$B$8:$AK$8,0)),"")</f>
        <v/>
      </c>
      <c r="AM76" s="87" t="str">
        <f>IFERROR(INDEX(TQoL_Indexes!$B$9:$AK$58,MATCH($A$3,TQoL_Indexes!#REF!,0)+$A76,MATCH(AM$3,TQoL_Indexes!$B$8:$AK$8,0)),"")</f>
        <v/>
      </c>
    </row>
    <row r="77" spans="1:39">
      <c r="A77" s="58" t="str">
        <f>IFERROR(IF(A76+1&lt;COUNTIF(TQoL_Indexes!#REF!,Aux_Country!$A$3),A76+1,""),"")</f>
        <v/>
      </c>
      <c r="B77" s="121" t="str">
        <f>IFERROR(INDEX(TQoL_Indexes!$B$9:$AK$58,MATCH($A$3,TQoL_Indexes!#REF!,0)+$A77,MATCH(B$3,TQoL_Indexes!$B$8:$AK$8,0)),"")</f>
        <v/>
      </c>
      <c r="C77" s="116" t="str">
        <f>IFERROR(INDEX(TQoL_Indexes!$B$9:$AK$58,MATCH($A$3,TQoL_Indexes!#REF!,0)+$A77,MATCH(C$3,TQoL_Indexes!$B$8:$AK$8,0)),"")</f>
        <v/>
      </c>
      <c r="D77" s="122" t="str">
        <f>IFERROR(INDEX(TQoL_Indexes!$B$9:$AK$58,MATCH($A$3,TQoL_Indexes!#REF!,0)+$A77,MATCH(D$3,TQoL_Indexes!$B$8:$AK$8,0)),"")</f>
        <v/>
      </c>
      <c r="E77" s="86" t="str">
        <f>IFERROR(INDEX(TQoL_Indexes!$B$9:$AK$58,MATCH($A$3,TQoL_Indexes!#REF!,0)+$A77,MATCH(E$3,TQoL_Indexes!$B$8:$AK$8,0)),"")</f>
        <v/>
      </c>
      <c r="F77" s="86" t="str">
        <f>IFERROR(INDEX(TQoL_Indexes!$B$9:$AK$58,MATCH($A$3,TQoL_Indexes!#REF!,0)+$A77,MATCH(F$3,TQoL_Indexes!$B$8:$AK$8,0)),"")</f>
        <v/>
      </c>
      <c r="G77" s="86" t="str">
        <f>IFERROR(INDEX(TQoL_Indexes!$B$9:$AK$58,MATCH($A$3,TQoL_Indexes!#REF!,0)+$A77,MATCH(G$3,TQoL_Indexes!$B$8:$AK$8,0)),"")</f>
        <v/>
      </c>
      <c r="H77" s="86" t="str">
        <f>IFERROR(INDEX(TQoL_Indexes!$B$9:$AK$58,MATCH($A$3,TQoL_Indexes!#REF!,0)+$A77,MATCH(H$3,TQoL_Indexes!$B$8:$AK$8,0)),"")</f>
        <v/>
      </c>
      <c r="I77" s="86" t="str">
        <f>IFERROR(INDEX(TQoL_Indexes!$B$9:$AK$58,MATCH($A$3,TQoL_Indexes!#REF!,0)+$A77,MATCH(I$3,TQoL_Indexes!$B$8:$AK$8,0)),"")</f>
        <v/>
      </c>
      <c r="J77" s="86" t="str">
        <f>IFERROR(INDEX(TQoL_Indexes!$B$9:$AK$58,MATCH($A$3,TQoL_Indexes!#REF!,0)+$A77,MATCH(J$3,TQoL_Indexes!$B$8:$AK$8,0)),"")</f>
        <v/>
      </c>
      <c r="K77" s="86" t="str">
        <f>IFERROR(INDEX(TQoL_Indexes!$B$9:$AK$58,MATCH($A$3,TQoL_Indexes!#REF!,0)+$A77,MATCH(K$3,TQoL_Indexes!$B$8:$AK$8,0)),"")</f>
        <v/>
      </c>
      <c r="L77" s="86" t="str">
        <f>IFERROR(INDEX(TQoL_Indexes!$B$9:$AK$58,MATCH($A$3,TQoL_Indexes!#REF!,0)+$A77,MATCH(L$3,TQoL_Indexes!$B$8:$AK$8,0)),"")</f>
        <v/>
      </c>
      <c r="M77" s="86" t="str">
        <f>IFERROR(INDEX(TQoL_Indexes!$B$9:$AK$58,MATCH($A$3,TQoL_Indexes!#REF!,0)+$A77,MATCH(M$3,TQoL_Indexes!$B$8:$AK$8,0)),"")</f>
        <v/>
      </c>
      <c r="N77" s="86" t="str">
        <f>IFERROR(INDEX(TQoL_Indexes!$B$9:$AK$58,MATCH($A$3,TQoL_Indexes!#REF!,0)+$A77,MATCH(N$3,TQoL_Indexes!$B$8:$AK$8,0)),"")</f>
        <v/>
      </c>
      <c r="O77" s="86" t="str">
        <f>IFERROR(INDEX(TQoL_Indexes!$B$9:$AK$58,MATCH($A$3,TQoL_Indexes!#REF!,0)+$A77,MATCH(O$3,TQoL_Indexes!$B$8:$AK$8,0)),"")</f>
        <v/>
      </c>
      <c r="P77" s="86" t="str">
        <f>IFERROR(INDEX(TQoL_Indexes!$B$9:$AK$58,MATCH($A$3,TQoL_Indexes!#REF!,0)+$A77,MATCH(P$3,TQoL_Indexes!$B$8:$AK$8,0)),"")</f>
        <v/>
      </c>
      <c r="Q77" s="86" t="str">
        <f>IFERROR(INDEX(TQoL_Indexes!$B$9:$AK$58,MATCH($A$3,TQoL_Indexes!#REF!,0)+$A77,MATCH(Q$3,TQoL_Indexes!$B$8:$AK$8,0)),"")</f>
        <v/>
      </c>
      <c r="R77" s="86" t="str">
        <f>IFERROR(INDEX(TQoL_Indexes!$B$9:$AK$58,MATCH($A$3,TQoL_Indexes!#REF!,0)+$A77,MATCH(R$3,TQoL_Indexes!$B$8:$AK$8,0)),"")</f>
        <v/>
      </c>
      <c r="S77" s="86" t="str">
        <f>IFERROR(INDEX(TQoL_Indexes!$B$9:$AK$58,MATCH($A$3,TQoL_Indexes!#REF!,0)+$A77,MATCH(S$3,TQoL_Indexes!$B$8:$AK$8,0)),"")</f>
        <v/>
      </c>
      <c r="T77" s="86" t="str">
        <f>IFERROR(INDEX(TQoL_Indexes!$B$9:$AK$58,MATCH($A$3,TQoL_Indexes!#REF!,0)+$A77,MATCH(T$3,TQoL_Indexes!$B$8:$AK$8,0)),"")</f>
        <v/>
      </c>
      <c r="U77" s="86" t="str">
        <f>IFERROR(INDEX(TQoL_Indexes!$B$9:$AK$58,MATCH($A$3,TQoL_Indexes!#REF!,0)+$A77,MATCH(U$3,TQoL_Indexes!$B$8:$AK$8,0)),"")</f>
        <v/>
      </c>
      <c r="V77" s="86" t="str">
        <f>IFERROR(INDEX(TQoL_Indexes!$B$9:$AK$58,MATCH($A$3,TQoL_Indexes!#REF!,0)+$A77,MATCH(V$3,TQoL_Indexes!$B$8:$AK$8,0)),"")</f>
        <v/>
      </c>
      <c r="W77" s="86" t="str">
        <f>IFERROR(INDEX(TQoL_Indexes!$B$9:$AK$58,MATCH($A$3,TQoL_Indexes!#REF!,0)+$A77,MATCH(W$3,TQoL_Indexes!$B$8:$AK$8,0)),"")</f>
        <v/>
      </c>
      <c r="X77" s="86" t="str">
        <f>IFERROR(INDEX(TQoL_Indexes!$B$9:$AK$58,MATCH($A$3,TQoL_Indexes!#REF!,0)+$A77,MATCH(X$3,TQoL_Indexes!$B$8:$AK$8,0)),"")</f>
        <v/>
      </c>
      <c r="Y77" s="86" t="str">
        <f>IFERROR(INDEX(TQoL_Indexes!$B$9:$AK$58,MATCH($A$3,TQoL_Indexes!#REF!,0)+$A77,MATCH(Y$3,TQoL_Indexes!$B$8:$AK$8,0)),"")</f>
        <v/>
      </c>
      <c r="Z77" s="86" t="str">
        <f>IFERROR(INDEX(TQoL_Indexes!$B$9:$AK$58,MATCH($A$3,TQoL_Indexes!#REF!,0)+$A77,MATCH(Z$3,TQoL_Indexes!$B$8:$AK$8,0)),"")</f>
        <v/>
      </c>
      <c r="AA77" s="86" t="str">
        <f>IFERROR(INDEX(TQoL_Indexes!$B$9:$AK$58,MATCH($A$3,TQoL_Indexes!#REF!,0)+$A77,MATCH(AA$3,TQoL_Indexes!$B$8:$AK$8,0)),"")</f>
        <v/>
      </c>
      <c r="AB77" s="86" t="str">
        <f>IFERROR(INDEX(TQoL_Indexes!$B$9:$AK$58,MATCH($A$3,TQoL_Indexes!#REF!,0)+$A77,MATCH(AB$3,TQoL_Indexes!$B$8:$AK$8,0)),"")</f>
        <v/>
      </c>
      <c r="AC77" s="86" t="str">
        <f>IFERROR(INDEX(TQoL_Indexes!$B$9:$AK$58,MATCH($A$3,TQoL_Indexes!#REF!,0)+$A77,MATCH(AC$3,TQoL_Indexes!$B$8:$AK$8,0)),"")</f>
        <v/>
      </c>
      <c r="AD77" s="86" t="str">
        <f>IFERROR(INDEX(TQoL_Indexes!$B$9:$AK$58,MATCH($A$3,TQoL_Indexes!#REF!,0)+$A77,MATCH(AD$3,TQoL_Indexes!$B$8:$AK$8,0)),"")</f>
        <v/>
      </c>
      <c r="AE77" s="86" t="str">
        <f>IFERROR(INDEX(TQoL_Indexes!$B$9:$AK$58,MATCH($A$3,TQoL_Indexes!#REF!,0)+$A77,MATCH(AE$3,TQoL_Indexes!$B$8:$AK$8,0)),"")</f>
        <v/>
      </c>
      <c r="AF77" s="86" t="str">
        <f>IFERROR(INDEX(TQoL_Indexes!$B$9:$AK$58,MATCH($A$3,TQoL_Indexes!#REF!,0)+$A77,MATCH(AF$3,TQoL_Indexes!$B$8:$AK$8,0)),"")</f>
        <v/>
      </c>
      <c r="AG77" s="86" t="str">
        <f>IFERROR(INDEX(TQoL_Indexes!$B$9:$AK$58,MATCH($A$3,TQoL_Indexes!#REF!,0)+$A77,MATCH(AG$3,TQoL_Indexes!$B$8:$AK$8,0)),"")</f>
        <v/>
      </c>
      <c r="AH77" s="86" t="str">
        <f>IFERROR(INDEX(TQoL_Indexes!$B$9:$AK$58,MATCH($A$3,TQoL_Indexes!#REF!,0)+$A77,MATCH(AH$3,TQoL_Indexes!$B$8:$AK$8,0)),"")</f>
        <v/>
      </c>
      <c r="AI77" s="86" t="str">
        <f>IFERROR(INDEX(TQoL_Indexes!$B$9:$AK$58,MATCH($A$3,TQoL_Indexes!#REF!,0)+$A77,MATCH(AI$3,TQoL_Indexes!$B$8:$AK$8,0)),"")</f>
        <v/>
      </c>
      <c r="AJ77" s="86" t="str">
        <f>IFERROR(INDEX(TQoL_Indexes!$B$9:$AK$58,MATCH($A$3,TQoL_Indexes!#REF!,0)+$A77,MATCH(AJ$3,TQoL_Indexes!$B$8:$AK$8,0)),"")</f>
        <v/>
      </c>
      <c r="AK77" s="86" t="str">
        <f>IFERROR(INDEX(TQoL_Indexes!$B$9:$AK$58,MATCH($A$3,TQoL_Indexes!#REF!,0)+$A77,MATCH(AK$3,TQoL_Indexes!$B$8:$AK$8,0)),"")</f>
        <v/>
      </c>
      <c r="AL77" s="86" t="str">
        <f>IFERROR(INDEX(TQoL_Indexes!$B$9:$AK$58,MATCH($A$3,TQoL_Indexes!#REF!,0)+$A77,MATCH(AL$3,TQoL_Indexes!$B$8:$AK$8,0)),"")</f>
        <v/>
      </c>
      <c r="AM77" s="87" t="str">
        <f>IFERROR(INDEX(TQoL_Indexes!$B$9:$AK$58,MATCH($A$3,TQoL_Indexes!#REF!,0)+$A77,MATCH(AM$3,TQoL_Indexes!$B$8:$AK$8,0)),"")</f>
        <v/>
      </c>
    </row>
    <row r="78" spans="1:39">
      <c r="A78" s="58" t="str">
        <f>IFERROR(IF(A77+1&lt;COUNTIF(TQoL_Indexes!#REF!,Aux_Country!$A$3),A77+1,""),"")</f>
        <v/>
      </c>
      <c r="B78" s="121" t="str">
        <f>IFERROR(INDEX(TQoL_Indexes!$B$9:$AK$58,MATCH($A$3,TQoL_Indexes!#REF!,0)+$A78,MATCH(B$3,TQoL_Indexes!$B$8:$AK$8,0)),"")</f>
        <v/>
      </c>
      <c r="C78" s="116" t="str">
        <f>IFERROR(INDEX(TQoL_Indexes!$B$9:$AK$58,MATCH($A$3,TQoL_Indexes!#REF!,0)+$A78,MATCH(C$3,TQoL_Indexes!$B$8:$AK$8,0)),"")</f>
        <v/>
      </c>
      <c r="D78" s="122" t="str">
        <f>IFERROR(INDEX(TQoL_Indexes!$B$9:$AK$58,MATCH($A$3,TQoL_Indexes!#REF!,0)+$A78,MATCH(D$3,TQoL_Indexes!$B$8:$AK$8,0)),"")</f>
        <v/>
      </c>
      <c r="E78" s="86" t="str">
        <f>IFERROR(INDEX(TQoL_Indexes!$B$9:$AK$58,MATCH($A$3,TQoL_Indexes!#REF!,0)+$A78,MATCH(E$3,TQoL_Indexes!$B$8:$AK$8,0)),"")</f>
        <v/>
      </c>
      <c r="F78" s="86" t="str">
        <f>IFERROR(INDEX(TQoL_Indexes!$B$9:$AK$58,MATCH($A$3,TQoL_Indexes!#REF!,0)+$A78,MATCH(F$3,TQoL_Indexes!$B$8:$AK$8,0)),"")</f>
        <v/>
      </c>
      <c r="G78" s="86" t="str">
        <f>IFERROR(INDEX(TQoL_Indexes!$B$9:$AK$58,MATCH($A$3,TQoL_Indexes!#REF!,0)+$A78,MATCH(G$3,TQoL_Indexes!$B$8:$AK$8,0)),"")</f>
        <v/>
      </c>
      <c r="H78" s="86" t="str">
        <f>IFERROR(INDEX(TQoL_Indexes!$B$9:$AK$58,MATCH($A$3,TQoL_Indexes!#REF!,0)+$A78,MATCH(H$3,TQoL_Indexes!$B$8:$AK$8,0)),"")</f>
        <v/>
      </c>
      <c r="I78" s="86" t="str">
        <f>IFERROR(INDEX(TQoL_Indexes!$B$9:$AK$58,MATCH($A$3,TQoL_Indexes!#REF!,0)+$A78,MATCH(I$3,TQoL_Indexes!$B$8:$AK$8,0)),"")</f>
        <v/>
      </c>
      <c r="J78" s="86" t="str">
        <f>IFERROR(INDEX(TQoL_Indexes!$B$9:$AK$58,MATCH($A$3,TQoL_Indexes!#REF!,0)+$A78,MATCH(J$3,TQoL_Indexes!$B$8:$AK$8,0)),"")</f>
        <v/>
      </c>
      <c r="K78" s="86" t="str">
        <f>IFERROR(INDEX(TQoL_Indexes!$B$9:$AK$58,MATCH($A$3,TQoL_Indexes!#REF!,0)+$A78,MATCH(K$3,TQoL_Indexes!$B$8:$AK$8,0)),"")</f>
        <v/>
      </c>
      <c r="L78" s="86" t="str">
        <f>IFERROR(INDEX(TQoL_Indexes!$B$9:$AK$58,MATCH($A$3,TQoL_Indexes!#REF!,0)+$A78,MATCH(L$3,TQoL_Indexes!$B$8:$AK$8,0)),"")</f>
        <v/>
      </c>
      <c r="M78" s="86" t="str">
        <f>IFERROR(INDEX(TQoL_Indexes!$B$9:$AK$58,MATCH($A$3,TQoL_Indexes!#REF!,0)+$A78,MATCH(M$3,TQoL_Indexes!$B$8:$AK$8,0)),"")</f>
        <v/>
      </c>
      <c r="N78" s="86" t="str">
        <f>IFERROR(INDEX(TQoL_Indexes!$B$9:$AK$58,MATCH($A$3,TQoL_Indexes!#REF!,0)+$A78,MATCH(N$3,TQoL_Indexes!$B$8:$AK$8,0)),"")</f>
        <v/>
      </c>
      <c r="O78" s="86" t="str">
        <f>IFERROR(INDEX(TQoL_Indexes!$B$9:$AK$58,MATCH($A$3,TQoL_Indexes!#REF!,0)+$A78,MATCH(O$3,TQoL_Indexes!$B$8:$AK$8,0)),"")</f>
        <v/>
      </c>
      <c r="P78" s="86" t="str">
        <f>IFERROR(INDEX(TQoL_Indexes!$B$9:$AK$58,MATCH($A$3,TQoL_Indexes!#REF!,0)+$A78,MATCH(P$3,TQoL_Indexes!$B$8:$AK$8,0)),"")</f>
        <v/>
      </c>
      <c r="Q78" s="86" t="str">
        <f>IFERROR(INDEX(TQoL_Indexes!$B$9:$AK$58,MATCH($A$3,TQoL_Indexes!#REF!,0)+$A78,MATCH(Q$3,TQoL_Indexes!$B$8:$AK$8,0)),"")</f>
        <v/>
      </c>
      <c r="R78" s="86" t="str">
        <f>IFERROR(INDEX(TQoL_Indexes!$B$9:$AK$58,MATCH($A$3,TQoL_Indexes!#REF!,0)+$A78,MATCH(R$3,TQoL_Indexes!$B$8:$AK$8,0)),"")</f>
        <v/>
      </c>
      <c r="S78" s="86" t="str">
        <f>IFERROR(INDEX(TQoL_Indexes!$B$9:$AK$58,MATCH($A$3,TQoL_Indexes!#REF!,0)+$A78,MATCH(S$3,TQoL_Indexes!$B$8:$AK$8,0)),"")</f>
        <v/>
      </c>
      <c r="T78" s="86" t="str">
        <f>IFERROR(INDEX(TQoL_Indexes!$B$9:$AK$58,MATCH($A$3,TQoL_Indexes!#REF!,0)+$A78,MATCH(T$3,TQoL_Indexes!$B$8:$AK$8,0)),"")</f>
        <v/>
      </c>
      <c r="U78" s="86" t="str">
        <f>IFERROR(INDEX(TQoL_Indexes!$B$9:$AK$58,MATCH($A$3,TQoL_Indexes!#REF!,0)+$A78,MATCH(U$3,TQoL_Indexes!$B$8:$AK$8,0)),"")</f>
        <v/>
      </c>
      <c r="V78" s="86" t="str">
        <f>IFERROR(INDEX(TQoL_Indexes!$B$9:$AK$58,MATCH($A$3,TQoL_Indexes!#REF!,0)+$A78,MATCH(V$3,TQoL_Indexes!$B$8:$AK$8,0)),"")</f>
        <v/>
      </c>
      <c r="W78" s="86" t="str">
        <f>IFERROR(INDEX(TQoL_Indexes!$B$9:$AK$58,MATCH($A$3,TQoL_Indexes!#REF!,0)+$A78,MATCH(W$3,TQoL_Indexes!$B$8:$AK$8,0)),"")</f>
        <v/>
      </c>
      <c r="X78" s="86" t="str">
        <f>IFERROR(INDEX(TQoL_Indexes!$B$9:$AK$58,MATCH($A$3,TQoL_Indexes!#REF!,0)+$A78,MATCH(X$3,TQoL_Indexes!$B$8:$AK$8,0)),"")</f>
        <v/>
      </c>
      <c r="Y78" s="86" t="str">
        <f>IFERROR(INDEX(TQoL_Indexes!$B$9:$AK$58,MATCH($A$3,TQoL_Indexes!#REF!,0)+$A78,MATCH(Y$3,TQoL_Indexes!$B$8:$AK$8,0)),"")</f>
        <v/>
      </c>
      <c r="Z78" s="86" t="str">
        <f>IFERROR(INDEX(TQoL_Indexes!$B$9:$AK$58,MATCH($A$3,TQoL_Indexes!#REF!,0)+$A78,MATCH(Z$3,TQoL_Indexes!$B$8:$AK$8,0)),"")</f>
        <v/>
      </c>
      <c r="AA78" s="86" t="str">
        <f>IFERROR(INDEX(TQoL_Indexes!$B$9:$AK$58,MATCH($A$3,TQoL_Indexes!#REF!,0)+$A78,MATCH(AA$3,TQoL_Indexes!$B$8:$AK$8,0)),"")</f>
        <v/>
      </c>
      <c r="AB78" s="86" t="str">
        <f>IFERROR(INDEX(TQoL_Indexes!$B$9:$AK$58,MATCH($A$3,TQoL_Indexes!#REF!,0)+$A78,MATCH(AB$3,TQoL_Indexes!$B$8:$AK$8,0)),"")</f>
        <v/>
      </c>
      <c r="AC78" s="86" t="str">
        <f>IFERROR(INDEX(TQoL_Indexes!$B$9:$AK$58,MATCH($A$3,TQoL_Indexes!#REF!,0)+$A78,MATCH(AC$3,TQoL_Indexes!$B$8:$AK$8,0)),"")</f>
        <v/>
      </c>
      <c r="AD78" s="86" t="str">
        <f>IFERROR(INDEX(TQoL_Indexes!$B$9:$AK$58,MATCH($A$3,TQoL_Indexes!#REF!,0)+$A78,MATCH(AD$3,TQoL_Indexes!$B$8:$AK$8,0)),"")</f>
        <v/>
      </c>
      <c r="AE78" s="86" t="str">
        <f>IFERROR(INDEX(TQoL_Indexes!$B$9:$AK$58,MATCH($A$3,TQoL_Indexes!#REF!,0)+$A78,MATCH(AE$3,TQoL_Indexes!$B$8:$AK$8,0)),"")</f>
        <v/>
      </c>
      <c r="AF78" s="86" t="str">
        <f>IFERROR(INDEX(TQoL_Indexes!$B$9:$AK$58,MATCH($A$3,TQoL_Indexes!#REF!,0)+$A78,MATCH(AF$3,TQoL_Indexes!$B$8:$AK$8,0)),"")</f>
        <v/>
      </c>
      <c r="AG78" s="86" t="str">
        <f>IFERROR(INDEX(TQoL_Indexes!$B$9:$AK$58,MATCH($A$3,TQoL_Indexes!#REF!,0)+$A78,MATCH(AG$3,TQoL_Indexes!$B$8:$AK$8,0)),"")</f>
        <v/>
      </c>
      <c r="AH78" s="86" t="str">
        <f>IFERROR(INDEX(TQoL_Indexes!$B$9:$AK$58,MATCH($A$3,TQoL_Indexes!#REF!,0)+$A78,MATCH(AH$3,TQoL_Indexes!$B$8:$AK$8,0)),"")</f>
        <v/>
      </c>
      <c r="AI78" s="86" t="str">
        <f>IFERROR(INDEX(TQoL_Indexes!$B$9:$AK$58,MATCH($A$3,TQoL_Indexes!#REF!,0)+$A78,MATCH(AI$3,TQoL_Indexes!$B$8:$AK$8,0)),"")</f>
        <v/>
      </c>
      <c r="AJ78" s="86" t="str">
        <f>IFERROR(INDEX(TQoL_Indexes!$B$9:$AK$58,MATCH($A$3,TQoL_Indexes!#REF!,0)+$A78,MATCH(AJ$3,TQoL_Indexes!$B$8:$AK$8,0)),"")</f>
        <v/>
      </c>
      <c r="AK78" s="86" t="str">
        <f>IFERROR(INDEX(TQoL_Indexes!$B$9:$AK$58,MATCH($A$3,TQoL_Indexes!#REF!,0)+$A78,MATCH(AK$3,TQoL_Indexes!$B$8:$AK$8,0)),"")</f>
        <v/>
      </c>
      <c r="AL78" s="86" t="str">
        <f>IFERROR(INDEX(TQoL_Indexes!$B$9:$AK$58,MATCH($A$3,TQoL_Indexes!#REF!,0)+$A78,MATCH(AL$3,TQoL_Indexes!$B$8:$AK$8,0)),"")</f>
        <v/>
      </c>
      <c r="AM78" s="87" t="str">
        <f>IFERROR(INDEX(TQoL_Indexes!$B$9:$AK$58,MATCH($A$3,TQoL_Indexes!#REF!,0)+$A78,MATCH(AM$3,TQoL_Indexes!$B$8:$AK$8,0)),"")</f>
        <v/>
      </c>
    </row>
    <row r="79" spans="1:39">
      <c r="A79" s="58" t="str">
        <f>IFERROR(IF(A78+1&lt;COUNTIF(TQoL_Indexes!#REF!,Aux_Country!$A$3),A78+1,""),"")</f>
        <v/>
      </c>
      <c r="B79" s="121" t="str">
        <f>IFERROR(INDEX(TQoL_Indexes!$B$9:$AK$58,MATCH($A$3,TQoL_Indexes!#REF!,0)+$A79,MATCH(B$3,TQoL_Indexes!$B$8:$AK$8,0)),"")</f>
        <v/>
      </c>
      <c r="C79" s="116" t="str">
        <f>IFERROR(INDEX(TQoL_Indexes!$B$9:$AK$58,MATCH($A$3,TQoL_Indexes!#REF!,0)+$A79,MATCH(C$3,TQoL_Indexes!$B$8:$AK$8,0)),"")</f>
        <v/>
      </c>
      <c r="D79" s="122" t="str">
        <f>IFERROR(INDEX(TQoL_Indexes!$B$9:$AK$58,MATCH($A$3,TQoL_Indexes!#REF!,0)+$A79,MATCH(D$3,TQoL_Indexes!$B$8:$AK$8,0)),"")</f>
        <v/>
      </c>
      <c r="E79" s="86" t="str">
        <f>IFERROR(INDEX(TQoL_Indexes!$B$9:$AK$58,MATCH($A$3,TQoL_Indexes!#REF!,0)+$A79,MATCH(E$3,TQoL_Indexes!$B$8:$AK$8,0)),"")</f>
        <v/>
      </c>
      <c r="F79" s="86" t="str">
        <f>IFERROR(INDEX(TQoL_Indexes!$B$9:$AK$58,MATCH($A$3,TQoL_Indexes!#REF!,0)+$A79,MATCH(F$3,TQoL_Indexes!$B$8:$AK$8,0)),"")</f>
        <v/>
      </c>
      <c r="G79" s="86" t="str">
        <f>IFERROR(INDEX(TQoL_Indexes!$B$9:$AK$58,MATCH($A$3,TQoL_Indexes!#REF!,0)+$A79,MATCH(G$3,TQoL_Indexes!$B$8:$AK$8,0)),"")</f>
        <v/>
      </c>
      <c r="H79" s="86" t="str">
        <f>IFERROR(INDEX(TQoL_Indexes!$B$9:$AK$58,MATCH($A$3,TQoL_Indexes!#REF!,0)+$A79,MATCH(H$3,TQoL_Indexes!$B$8:$AK$8,0)),"")</f>
        <v/>
      </c>
      <c r="I79" s="86" t="str">
        <f>IFERROR(INDEX(TQoL_Indexes!$B$9:$AK$58,MATCH($A$3,TQoL_Indexes!#REF!,0)+$A79,MATCH(I$3,TQoL_Indexes!$B$8:$AK$8,0)),"")</f>
        <v/>
      </c>
      <c r="J79" s="86" t="str">
        <f>IFERROR(INDEX(TQoL_Indexes!$B$9:$AK$58,MATCH($A$3,TQoL_Indexes!#REF!,0)+$A79,MATCH(J$3,TQoL_Indexes!$B$8:$AK$8,0)),"")</f>
        <v/>
      </c>
      <c r="K79" s="86" t="str">
        <f>IFERROR(INDEX(TQoL_Indexes!$B$9:$AK$58,MATCH($A$3,TQoL_Indexes!#REF!,0)+$A79,MATCH(K$3,TQoL_Indexes!$B$8:$AK$8,0)),"")</f>
        <v/>
      </c>
      <c r="L79" s="86" t="str">
        <f>IFERROR(INDEX(TQoL_Indexes!$B$9:$AK$58,MATCH($A$3,TQoL_Indexes!#REF!,0)+$A79,MATCH(L$3,TQoL_Indexes!$B$8:$AK$8,0)),"")</f>
        <v/>
      </c>
      <c r="M79" s="86" t="str">
        <f>IFERROR(INDEX(TQoL_Indexes!$B$9:$AK$58,MATCH($A$3,TQoL_Indexes!#REF!,0)+$A79,MATCH(M$3,TQoL_Indexes!$B$8:$AK$8,0)),"")</f>
        <v/>
      </c>
      <c r="N79" s="86" t="str">
        <f>IFERROR(INDEX(TQoL_Indexes!$B$9:$AK$58,MATCH($A$3,TQoL_Indexes!#REF!,0)+$A79,MATCH(N$3,TQoL_Indexes!$B$8:$AK$8,0)),"")</f>
        <v/>
      </c>
      <c r="O79" s="86" t="str">
        <f>IFERROR(INDEX(TQoL_Indexes!$B$9:$AK$58,MATCH($A$3,TQoL_Indexes!#REF!,0)+$A79,MATCH(O$3,TQoL_Indexes!$B$8:$AK$8,0)),"")</f>
        <v/>
      </c>
      <c r="P79" s="86" t="str">
        <f>IFERROR(INDEX(TQoL_Indexes!$B$9:$AK$58,MATCH($A$3,TQoL_Indexes!#REF!,0)+$A79,MATCH(P$3,TQoL_Indexes!$B$8:$AK$8,0)),"")</f>
        <v/>
      </c>
      <c r="Q79" s="86" t="str">
        <f>IFERROR(INDEX(TQoL_Indexes!$B$9:$AK$58,MATCH($A$3,TQoL_Indexes!#REF!,0)+$A79,MATCH(Q$3,TQoL_Indexes!$B$8:$AK$8,0)),"")</f>
        <v/>
      </c>
      <c r="R79" s="86" t="str">
        <f>IFERROR(INDEX(TQoL_Indexes!$B$9:$AK$58,MATCH($A$3,TQoL_Indexes!#REF!,0)+$A79,MATCH(R$3,TQoL_Indexes!$B$8:$AK$8,0)),"")</f>
        <v/>
      </c>
      <c r="S79" s="86" t="str">
        <f>IFERROR(INDEX(TQoL_Indexes!$B$9:$AK$58,MATCH($A$3,TQoL_Indexes!#REF!,0)+$A79,MATCH(S$3,TQoL_Indexes!$B$8:$AK$8,0)),"")</f>
        <v/>
      </c>
      <c r="T79" s="86" t="str">
        <f>IFERROR(INDEX(TQoL_Indexes!$B$9:$AK$58,MATCH($A$3,TQoL_Indexes!#REF!,0)+$A79,MATCH(T$3,TQoL_Indexes!$B$8:$AK$8,0)),"")</f>
        <v/>
      </c>
      <c r="U79" s="86" t="str">
        <f>IFERROR(INDEX(TQoL_Indexes!$B$9:$AK$58,MATCH($A$3,TQoL_Indexes!#REF!,0)+$A79,MATCH(U$3,TQoL_Indexes!$B$8:$AK$8,0)),"")</f>
        <v/>
      </c>
      <c r="V79" s="86" t="str">
        <f>IFERROR(INDEX(TQoL_Indexes!$B$9:$AK$58,MATCH($A$3,TQoL_Indexes!#REF!,0)+$A79,MATCH(V$3,TQoL_Indexes!$B$8:$AK$8,0)),"")</f>
        <v/>
      </c>
      <c r="W79" s="86" t="str">
        <f>IFERROR(INDEX(TQoL_Indexes!$B$9:$AK$58,MATCH($A$3,TQoL_Indexes!#REF!,0)+$A79,MATCH(W$3,TQoL_Indexes!$B$8:$AK$8,0)),"")</f>
        <v/>
      </c>
      <c r="X79" s="86" t="str">
        <f>IFERROR(INDEX(TQoL_Indexes!$B$9:$AK$58,MATCH($A$3,TQoL_Indexes!#REF!,0)+$A79,MATCH(X$3,TQoL_Indexes!$B$8:$AK$8,0)),"")</f>
        <v/>
      </c>
      <c r="Y79" s="86" t="str">
        <f>IFERROR(INDEX(TQoL_Indexes!$B$9:$AK$58,MATCH($A$3,TQoL_Indexes!#REF!,0)+$A79,MATCH(Y$3,TQoL_Indexes!$B$8:$AK$8,0)),"")</f>
        <v/>
      </c>
      <c r="Z79" s="86" t="str">
        <f>IFERROR(INDEX(TQoL_Indexes!$B$9:$AK$58,MATCH($A$3,TQoL_Indexes!#REF!,0)+$A79,MATCH(Z$3,TQoL_Indexes!$B$8:$AK$8,0)),"")</f>
        <v/>
      </c>
      <c r="AA79" s="86" t="str">
        <f>IFERROR(INDEX(TQoL_Indexes!$B$9:$AK$58,MATCH($A$3,TQoL_Indexes!#REF!,0)+$A79,MATCH(AA$3,TQoL_Indexes!$B$8:$AK$8,0)),"")</f>
        <v/>
      </c>
      <c r="AB79" s="86" t="str">
        <f>IFERROR(INDEX(TQoL_Indexes!$B$9:$AK$58,MATCH($A$3,TQoL_Indexes!#REF!,0)+$A79,MATCH(AB$3,TQoL_Indexes!$B$8:$AK$8,0)),"")</f>
        <v/>
      </c>
      <c r="AC79" s="86" t="str">
        <f>IFERROR(INDEX(TQoL_Indexes!$B$9:$AK$58,MATCH($A$3,TQoL_Indexes!#REF!,0)+$A79,MATCH(AC$3,TQoL_Indexes!$B$8:$AK$8,0)),"")</f>
        <v/>
      </c>
      <c r="AD79" s="86" t="str">
        <f>IFERROR(INDEX(TQoL_Indexes!$B$9:$AK$58,MATCH($A$3,TQoL_Indexes!#REF!,0)+$A79,MATCH(AD$3,TQoL_Indexes!$B$8:$AK$8,0)),"")</f>
        <v/>
      </c>
      <c r="AE79" s="86" t="str">
        <f>IFERROR(INDEX(TQoL_Indexes!$B$9:$AK$58,MATCH($A$3,TQoL_Indexes!#REF!,0)+$A79,MATCH(AE$3,TQoL_Indexes!$B$8:$AK$8,0)),"")</f>
        <v/>
      </c>
      <c r="AF79" s="86" t="str">
        <f>IFERROR(INDEX(TQoL_Indexes!$B$9:$AK$58,MATCH($A$3,TQoL_Indexes!#REF!,0)+$A79,MATCH(AF$3,TQoL_Indexes!$B$8:$AK$8,0)),"")</f>
        <v/>
      </c>
      <c r="AG79" s="86" t="str">
        <f>IFERROR(INDEX(TQoL_Indexes!$B$9:$AK$58,MATCH($A$3,TQoL_Indexes!#REF!,0)+$A79,MATCH(AG$3,TQoL_Indexes!$B$8:$AK$8,0)),"")</f>
        <v/>
      </c>
      <c r="AH79" s="86" t="str">
        <f>IFERROR(INDEX(TQoL_Indexes!$B$9:$AK$58,MATCH($A$3,TQoL_Indexes!#REF!,0)+$A79,MATCH(AH$3,TQoL_Indexes!$B$8:$AK$8,0)),"")</f>
        <v/>
      </c>
      <c r="AI79" s="86" t="str">
        <f>IFERROR(INDEX(TQoL_Indexes!$B$9:$AK$58,MATCH($A$3,TQoL_Indexes!#REF!,0)+$A79,MATCH(AI$3,TQoL_Indexes!$B$8:$AK$8,0)),"")</f>
        <v/>
      </c>
      <c r="AJ79" s="86" t="str">
        <f>IFERROR(INDEX(TQoL_Indexes!$B$9:$AK$58,MATCH($A$3,TQoL_Indexes!#REF!,0)+$A79,MATCH(AJ$3,TQoL_Indexes!$B$8:$AK$8,0)),"")</f>
        <v/>
      </c>
      <c r="AK79" s="86" t="str">
        <f>IFERROR(INDEX(TQoL_Indexes!$B$9:$AK$58,MATCH($A$3,TQoL_Indexes!#REF!,0)+$A79,MATCH(AK$3,TQoL_Indexes!$B$8:$AK$8,0)),"")</f>
        <v/>
      </c>
      <c r="AL79" s="86" t="str">
        <f>IFERROR(INDEX(TQoL_Indexes!$B$9:$AK$58,MATCH($A$3,TQoL_Indexes!#REF!,0)+$A79,MATCH(AL$3,TQoL_Indexes!$B$8:$AK$8,0)),"")</f>
        <v/>
      </c>
      <c r="AM79" s="87" t="str">
        <f>IFERROR(INDEX(TQoL_Indexes!$B$9:$AK$58,MATCH($A$3,TQoL_Indexes!#REF!,0)+$A79,MATCH(AM$3,TQoL_Indexes!$B$8:$AK$8,0)),"")</f>
        <v/>
      </c>
    </row>
    <row r="80" spans="1:39">
      <c r="A80" s="58" t="str">
        <f>IFERROR(IF(A79+1&lt;COUNTIF(TQoL_Indexes!#REF!,Aux_Country!$A$3),A79+1,""),"")</f>
        <v/>
      </c>
      <c r="B80" s="121" t="str">
        <f>IFERROR(INDEX(TQoL_Indexes!$B$9:$AK$58,MATCH($A$3,TQoL_Indexes!#REF!,0)+$A80,MATCH(B$3,TQoL_Indexes!$B$8:$AK$8,0)),"")</f>
        <v/>
      </c>
      <c r="C80" s="116" t="str">
        <f>IFERROR(INDEX(TQoL_Indexes!$B$9:$AK$58,MATCH($A$3,TQoL_Indexes!#REF!,0)+$A80,MATCH(C$3,TQoL_Indexes!$B$8:$AK$8,0)),"")</f>
        <v/>
      </c>
      <c r="D80" s="122" t="str">
        <f>IFERROR(INDEX(TQoL_Indexes!$B$9:$AK$58,MATCH($A$3,TQoL_Indexes!#REF!,0)+$A80,MATCH(D$3,TQoL_Indexes!$B$8:$AK$8,0)),"")</f>
        <v/>
      </c>
      <c r="E80" s="86" t="str">
        <f>IFERROR(INDEX(TQoL_Indexes!$B$9:$AK$58,MATCH($A$3,TQoL_Indexes!#REF!,0)+$A80,MATCH(E$3,TQoL_Indexes!$B$8:$AK$8,0)),"")</f>
        <v/>
      </c>
      <c r="F80" s="86" t="str">
        <f>IFERROR(INDEX(TQoL_Indexes!$B$9:$AK$58,MATCH($A$3,TQoL_Indexes!#REF!,0)+$A80,MATCH(F$3,TQoL_Indexes!$B$8:$AK$8,0)),"")</f>
        <v/>
      </c>
      <c r="G80" s="86" t="str">
        <f>IFERROR(INDEX(TQoL_Indexes!$B$9:$AK$58,MATCH($A$3,TQoL_Indexes!#REF!,0)+$A80,MATCH(G$3,TQoL_Indexes!$B$8:$AK$8,0)),"")</f>
        <v/>
      </c>
      <c r="H80" s="86" t="str">
        <f>IFERROR(INDEX(TQoL_Indexes!$B$9:$AK$58,MATCH($A$3,TQoL_Indexes!#REF!,0)+$A80,MATCH(H$3,TQoL_Indexes!$B$8:$AK$8,0)),"")</f>
        <v/>
      </c>
      <c r="I80" s="86" t="str">
        <f>IFERROR(INDEX(TQoL_Indexes!$B$9:$AK$58,MATCH($A$3,TQoL_Indexes!#REF!,0)+$A80,MATCH(I$3,TQoL_Indexes!$B$8:$AK$8,0)),"")</f>
        <v/>
      </c>
      <c r="J80" s="86" t="str">
        <f>IFERROR(INDEX(TQoL_Indexes!$B$9:$AK$58,MATCH($A$3,TQoL_Indexes!#REF!,0)+$A80,MATCH(J$3,TQoL_Indexes!$B$8:$AK$8,0)),"")</f>
        <v/>
      </c>
      <c r="K80" s="86" t="str">
        <f>IFERROR(INDEX(TQoL_Indexes!$B$9:$AK$58,MATCH($A$3,TQoL_Indexes!#REF!,0)+$A80,MATCH(K$3,TQoL_Indexes!$B$8:$AK$8,0)),"")</f>
        <v/>
      </c>
      <c r="L80" s="86" t="str">
        <f>IFERROR(INDEX(TQoL_Indexes!$B$9:$AK$58,MATCH($A$3,TQoL_Indexes!#REF!,0)+$A80,MATCH(L$3,TQoL_Indexes!$B$8:$AK$8,0)),"")</f>
        <v/>
      </c>
      <c r="M80" s="86" t="str">
        <f>IFERROR(INDEX(TQoL_Indexes!$B$9:$AK$58,MATCH($A$3,TQoL_Indexes!#REF!,0)+$A80,MATCH(M$3,TQoL_Indexes!$B$8:$AK$8,0)),"")</f>
        <v/>
      </c>
      <c r="N80" s="86" t="str">
        <f>IFERROR(INDEX(TQoL_Indexes!$B$9:$AK$58,MATCH($A$3,TQoL_Indexes!#REF!,0)+$A80,MATCH(N$3,TQoL_Indexes!$B$8:$AK$8,0)),"")</f>
        <v/>
      </c>
      <c r="O80" s="86" t="str">
        <f>IFERROR(INDEX(TQoL_Indexes!$B$9:$AK$58,MATCH($A$3,TQoL_Indexes!#REF!,0)+$A80,MATCH(O$3,TQoL_Indexes!$B$8:$AK$8,0)),"")</f>
        <v/>
      </c>
      <c r="P80" s="86" t="str">
        <f>IFERROR(INDEX(TQoL_Indexes!$B$9:$AK$58,MATCH($A$3,TQoL_Indexes!#REF!,0)+$A80,MATCH(P$3,TQoL_Indexes!$B$8:$AK$8,0)),"")</f>
        <v/>
      </c>
      <c r="Q80" s="86" t="str">
        <f>IFERROR(INDEX(TQoL_Indexes!$B$9:$AK$58,MATCH($A$3,TQoL_Indexes!#REF!,0)+$A80,MATCH(Q$3,TQoL_Indexes!$B$8:$AK$8,0)),"")</f>
        <v/>
      </c>
      <c r="R80" s="86" t="str">
        <f>IFERROR(INDEX(TQoL_Indexes!$B$9:$AK$58,MATCH($A$3,TQoL_Indexes!#REF!,0)+$A80,MATCH(R$3,TQoL_Indexes!$B$8:$AK$8,0)),"")</f>
        <v/>
      </c>
      <c r="S80" s="86" t="str">
        <f>IFERROR(INDEX(TQoL_Indexes!$B$9:$AK$58,MATCH($A$3,TQoL_Indexes!#REF!,0)+$A80,MATCH(S$3,TQoL_Indexes!$B$8:$AK$8,0)),"")</f>
        <v/>
      </c>
      <c r="T80" s="86" t="str">
        <f>IFERROR(INDEX(TQoL_Indexes!$B$9:$AK$58,MATCH($A$3,TQoL_Indexes!#REF!,0)+$A80,MATCH(T$3,TQoL_Indexes!$B$8:$AK$8,0)),"")</f>
        <v/>
      </c>
      <c r="U80" s="86" t="str">
        <f>IFERROR(INDEX(TQoL_Indexes!$B$9:$AK$58,MATCH($A$3,TQoL_Indexes!#REF!,0)+$A80,MATCH(U$3,TQoL_Indexes!$B$8:$AK$8,0)),"")</f>
        <v/>
      </c>
      <c r="V80" s="86" t="str">
        <f>IFERROR(INDEX(TQoL_Indexes!$B$9:$AK$58,MATCH($A$3,TQoL_Indexes!#REF!,0)+$A80,MATCH(V$3,TQoL_Indexes!$B$8:$AK$8,0)),"")</f>
        <v/>
      </c>
      <c r="W80" s="86" t="str">
        <f>IFERROR(INDEX(TQoL_Indexes!$B$9:$AK$58,MATCH($A$3,TQoL_Indexes!#REF!,0)+$A80,MATCH(W$3,TQoL_Indexes!$B$8:$AK$8,0)),"")</f>
        <v/>
      </c>
      <c r="X80" s="86" t="str">
        <f>IFERROR(INDEX(TQoL_Indexes!$B$9:$AK$58,MATCH($A$3,TQoL_Indexes!#REF!,0)+$A80,MATCH(X$3,TQoL_Indexes!$B$8:$AK$8,0)),"")</f>
        <v/>
      </c>
      <c r="Y80" s="86" t="str">
        <f>IFERROR(INDEX(TQoL_Indexes!$B$9:$AK$58,MATCH($A$3,TQoL_Indexes!#REF!,0)+$A80,MATCH(Y$3,TQoL_Indexes!$B$8:$AK$8,0)),"")</f>
        <v/>
      </c>
      <c r="Z80" s="86" t="str">
        <f>IFERROR(INDEX(TQoL_Indexes!$B$9:$AK$58,MATCH($A$3,TQoL_Indexes!#REF!,0)+$A80,MATCH(Z$3,TQoL_Indexes!$B$8:$AK$8,0)),"")</f>
        <v/>
      </c>
      <c r="AA80" s="86" t="str">
        <f>IFERROR(INDEX(TQoL_Indexes!$B$9:$AK$58,MATCH($A$3,TQoL_Indexes!#REF!,0)+$A80,MATCH(AA$3,TQoL_Indexes!$B$8:$AK$8,0)),"")</f>
        <v/>
      </c>
      <c r="AB80" s="86" t="str">
        <f>IFERROR(INDEX(TQoL_Indexes!$B$9:$AK$58,MATCH($A$3,TQoL_Indexes!#REF!,0)+$A80,MATCH(AB$3,TQoL_Indexes!$B$8:$AK$8,0)),"")</f>
        <v/>
      </c>
      <c r="AC80" s="86" t="str">
        <f>IFERROR(INDEX(TQoL_Indexes!$B$9:$AK$58,MATCH($A$3,TQoL_Indexes!#REF!,0)+$A80,MATCH(AC$3,TQoL_Indexes!$B$8:$AK$8,0)),"")</f>
        <v/>
      </c>
      <c r="AD80" s="86" t="str">
        <f>IFERROR(INDEX(TQoL_Indexes!$B$9:$AK$58,MATCH($A$3,TQoL_Indexes!#REF!,0)+$A80,MATCH(AD$3,TQoL_Indexes!$B$8:$AK$8,0)),"")</f>
        <v/>
      </c>
      <c r="AE80" s="86" t="str">
        <f>IFERROR(INDEX(TQoL_Indexes!$B$9:$AK$58,MATCH($A$3,TQoL_Indexes!#REF!,0)+$A80,MATCH(AE$3,TQoL_Indexes!$B$8:$AK$8,0)),"")</f>
        <v/>
      </c>
      <c r="AF80" s="86" t="str">
        <f>IFERROR(INDEX(TQoL_Indexes!$B$9:$AK$58,MATCH($A$3,TQoL_Indexes!#REF!,0)+$A80,MATCH(AF$3,TQoL_Indexes!$B$8:$AK$8,0)),"")</f>
        <v/>
      </c>
      <c r="AG80" s="86" t="str">
        <f>IFERROR(INDEX(TQoL_Indexes!$B$9:$AK$58,MATCH($A$3,TQoL_Indexes!#REF!,0)+$A80,MATCH(AG$3,TQoL_Indexes!$B$8:$AK$8,0)),"")</f>
        <v/>
      </c>
      <c r="AH80" s="86" t="str">
        <f>IFERROR(INDEX(TQoL_Indexes!$B$9:$AK$58,MATCH($A$3,TQoL_Indexes!#REF!,0)+$A80,MATCH(AH$3,TQoL_Indexes!$B$8:$AK$8,0)),"")</f>
        <v/>
      </c>
      <c r="AI80" s="86" t="str">
        <f>IFERROR(INDEX(TQoL_Indexes!$B$9:$AK$58,MATCH($A$3,TQoL_Indexes!#REF!,0)+$A80,MATCH(AI$3,TQoL_Indexes!$B$8:$AK$8,0)),"")</f>
        <v/>
      </c>
      <c r="AJ80" s="86" t="str">
        <f>IFERROR(INDEX(TQoL_Indexes!$B$9:$AK$58,MATCH($A$3,TQoL_Indexes!#REF!,0)+$A80,MATCH(AJ$3,TQoL_Indexes!$B$8:$AK$8,0)),"")</f>
        <v/>
      </c>
      <c r="AK80" s="86" t="str">
        <f>IFERROR(INDEX(TQoL_Indexes!$B$9:$AK$58,MATCH($A$3,TQoL_Indexes!#REF!,0)+$A80,MATCH(AK$3,TQoL_Indexes!$B$8:$AK$8,0)),"")</f>
        <v/>
      </c>
      <c r="AL80" s="86" t="str">
        <f>IFERROR(INDEX(TQoL_Indexes!$B$9:$AK$58,MATCH($A$3,TQoL_Indexes!#REF!,0)+$A80,MATCH(AL$3,TQoL_Indexes!$B$8:$AK$8,0)),"")</f>
        <v/>
      </c>
      <c r="AM80" s="87" t="str">
        <f>IFERROR(INDEX(TQoL_Indexes!$B$9:$AK$58,MATCH($A$3,TQoL_Indexes!#REF!,0)+$A80,MATCH(AM$3,TQoL_Indexes!$B$8:$AK$8,0)),"")</f>
        <v/>
      </c>
    </row>
    <row r="81" spans="1:39">
      <c r="A81" s="58" t="str">
        <f>IFERROR(IF(A80+1&lt;COUNTIF(TQoL_Indexes!#REF!,Aux_Country!$A$3),A80+1,""),"")</f>
        <v/>
      </c>
      <c r="B81" s="121" t="str">
        <f>IFERROR(INDEX(TQoL_Indexes!$B$9:$AK$58,MATCH($A$3,TQoL_Indexes!#REF!,0)+$A81,MATCH(B$3,TQoL_Indexes!$B$8:$AK$8,0)),"")</f>
        <v/>
      </c>
      <c r="C81" s="116" t="str">
        <f>IFERROR(INDEX(TQoL_Indexes!$B$9:$AK$58,MATCH($A$3,TQoL_Indexes!#REF!,0)+$A81,MATCH(C$3,TQoL_Indexes!$B$8:$AK$8,0)),"")</f>
        <v/>
      </c>
      <c r="D81" s="122" t="str">
        <f>IFERROR(INDEX(TQoL_Indexes!$B$9:$AK$58,MATCH($A$3,TQoL_Indexes!#REF!,0)+$A81,MATCH(D$3,TQoL_Indexes!$B$8:$AK$8,0)),"")</f>
        <v/>
      </c>
      <c r="E81" s="86" t="str">
        <f>IFERROR(INDEX(TQoL_Indexes!$B$9:$AK$58,MATCH($A$3,TQoL_Indexes!#REF!,0)+$A81,MATCH(E$3,TQoL_Indexes!$B$8:$AK$8,0)),"")</f>
        <v/>
      </c>
      <c r="F81" s="86" t="str">
        <f>IFERROR(INDEX(TQoL_Indexes!$B$9:$AK$58,MATCH($A$3,TQoL_Indexes!#REF!,0)+$A81,MATCH(F$3,TQoL_Indexes!$B$8:$AK$8,0)),"")</f>
        <v/>
      </c>
      <c r="G81" s="86" t="str">
        <f>IFERROR(INDEX(TQoL_Indexes!$B$9:$AK$58,MATCH($A$3,TQoL_Indexes!#REF!,0)+$A81,MATCH(G$3,TQoL_Indexes!$B$8:$AK$8,0)),"")</f>
        <v/>
      </c>
      <c r="H81" s="86" t="str">
        <f>IFERROR(INDEX(TQoL_Indexes!$B$9:$AK$58,MATCH($A$3,TQoL_Indexes!#REF!,0)+$A81,MATCH(H$3,TQoL_Indexes!$B$8:$AK$8,0)),"")</f>
        <v/>
      </c>
      <c r="I81" s="86" t="str">
        <f>IFERROR(INDEX(TQoL_Indexes!$B$9:$AK$58,MATCH($A$3,TQoL_Indexes!#REF!,0)+$A81,MATCH(I$3,TQoL_Indexes!$B$8:$AK$8,0)),"")</f>
        <v/>
      </c>
      <c r="J81" s="86" t="str">
        <f>IFERROR(INDEX(TQoL_Indexes!$B$9:$AK$58,MATCH($A$3,TQoL_Indexes!#REF!,0)+$A81,MATCH(J$3,TQoL_Indexes!$B$8:$AK$8,0)),"")</f>
        <v/>
      </c>
      <c r="K81" s="86" t="str">
        <f>IFERROR(INDEX(TQoL_Indexes!$B$9:$AK$58,MATCH($A$3,TQoL_Indexes!#REF!,0)+$A81,MATCH(K$3,TQoL_Indexes!$B$8:$AK$8,0)),"")</f>
        <v/>
      </c>
      <c r="L81" s="86" t="str">
        <f>IFERROR(INDEX(TQoL_Indexes!$B$9:$AK$58,MATCH($A$3,TQoL_Indexes!#REF!,0)+$A81,MATCH(L$3,TQoL_Indexes!$B$8:$AK$8,0)),"")</f>
        <v/>
      </c>
      <c r="M81" s="86" t="str">
        <f>IFERROR(INDEX(TQoL_Indexes!$B$9:$AK$58,MATCH($A$3,TQoL_Indexes!#REF!,0)+$A81,MATCH(M$3,TQoL_Indexes!$B$8:$AK$8,0)),"")</f>
        <v/>
      </c>
      <c r="N81" s="86" t="str">
        <f>IFERROR(INDEX(TQoL_Indexes!$B$9:$AK$58,MATCH($A$3,TQoL_Indexes!#REF!,0)+$A81,MATCH(N$3,TQoL_Indexes!$B$8:$AK$8,0)),"")</f>
        <v/>
      </c>
      <c r="O81" s="86" t="str">
        <f>IFERROR(INDEX(TQoL_Indexes!$B$9:$AK$58,MATCH($A$3,TQoL_Indexes!#REF!,0)+$A81,MATCH(O$3,TQoL_Indexes!$B$8:$AK$8,0)),"")</f>
        <v/>
      </c>
      <c r="P81" s="86" t="str">
        <f>IFERROR(INDEX(TQoL_Indexes!$B$9:$AK$58,MATCH($A$3,TQoL_Indexes!#REF!,0)+$A81,MATCH(P$3,TQoL_Indexes!$B$8:$AK$8,0)),"")</f>
        <v/>
      </c>
      <c r="Q81" s="86" t="str">
        <f>IFERROR(INDEX(TQoL_Indexes!$B$9:$AK$58,MATCH($A$3,TQoL_Indexes!#REF!,0)+$A81,MATCH(Q$3,TQoL_Indexes!$B$8:$AK$8,0)),"")</f>
        <v/>
      </c>
      <c r="R81" s="86" t="str">
        <f>IFERROR(INDEX(TQoL_Indexes!$B$9:$AK$58,MATCH($A$3,TQoL_Indexes!#REF!,0)+$A81,MATCH(R$3,TQoL_Indexes!$B$8:$AK$8,0)),"")</f>
        <v/>
      </c>
      <c r="S81" s="86" t="str">
        <f>IFERROR(INDEX(TQoL_Indexes!$B$9:$AK$58,MATCH($A$3,TQoL_Indexes!#REF!,0)+$A81,MATCH(S$3,TQoL_Indexes!$B$8:$AK$8,0)),"")</f>
        <v/>
      </c>
      <c r="T81" s="86" t="str">
        <f>IFERROR(INDEX(TQoL_Indexes!$B$9:$AK$58,MATCH($A$3,TQoL_Indexes!#REF!,0)+$A81,MATCH(T$3,TQoL_Indexes!$B$8:$AK$8,0)),"")</f>
        <v/>
      </c>
      <c r="U81" s="86" t="str">
        <f>IFERROR(INDEX(TQoL_Indexes!$B$9:$AK$58,MATCH($A$3,TQoL_Indexes!#REF!,0)+$A81,MATCH(U$3,TQoL_Indexes!$B$8:$AK$8,0)),"")</f>
        <v/>
      </c>
      <c r="V81" s="86" t="str">
        <f>IFERROR(INDEX(TQoL_Indexes!$B$9:$AK$58,MATCH($A$3,TQoL_Indexes!#REF!,0)+$A81,MATCH(V$3,TQoL_Indexes!$B$8:$AK$8,0)),"")</f>
        <v/>
      </c>
      <c r="W81" s="86" t="str">
        <f>IFERROR(INDEX(TQoL_Indexes!$B$9:$AK$58,MATCH($A$3,TQoL_Indexes!#REF!,0)+$A81,MATCH(W$3,TQoL_Indexes!$B$8:$AK$8,0)),"")</f>
        <v/>
      </c>
      <c r="X81" s="86" t="str">
        <f>IFERROR(INDEX(TQoL_Indexes!$B$9:$AK$58,MATCH($A$3,TQoL_Indexes!#REF!,0)+$A81,MATCH(X$3,TQoL_Indexes!$B$8:$AK$8,0)),"")</f>
        <v/>
      </c>
      <c r="Y81" s="86" t="str">
        <f>IFERROR(INDEX(TQoL_Indexes!$B$9:$AK$58,MATCH($A$3,TQoL_Indexes!#REF!,0)+$A81,MATCH(Y$3,TQoL_Indexes!$B$8:$AK$8,0)),"")</f>
        <v/>
      </c>
      <c r="Z81" s="86" t="str">
        <f>IFERROR(INDEX(TQoL_Indexes!$B$9:$AK$58,MATCH($A$3,TQoL_Indexes!#REF!,0)+$A81,MATCH(Z$3,TQoL_Indexes!$B$8:$AK$8,0)),"")</f>
        <v/>
      </c>
      <c r="AA81" s="86" t="str">
        <f>IFERROR(INDEX(TQoL_Indexes!$B$9:$AK$58,MATCH($A$3,TQoL_Indexes!#REF!,0)+$A81,MATCH(AA$3,TQoL_Indexes!$B$8:$AK$8,0)),"")</f>
        <v/>
      </c>
      <c r="AB81" s="86" t="str">
        <f>IFERROR(INDEX(TQoL_Indexes!$B$9:$AK$58,MATCH($A$3,TQoL_Indexes!#REF!,0)+$A81,MATCH(AB$3,TQoL_Indexes!$B$8:$AK$8,0)),"")</f>
        <v/>
      </c>
      <c r="AC81" s="86" t="str">
        <f>IFERROR(INDEX(TQoL_Indexes!$B$9:$AK$58,MATCH($A$3,TQoL_Indexes!#REF!,0)+$A81,MATCH(AC$3,TQoL_Indexes!$B$8:$AK$8,0)),"")</f>
        <v/>
      </c>
      <c r="AD81" s="86" t="str">
        <f>IFERROR(INDEX(TQoL_Indexes!$B$9:$AK$58,MATCH($A$3,TQoL_Indexes!#REF!,0)+$A81,MATCH(AD$3,TQoL_Indexes!$B$8:$AK$8,0)),"")</f>
        <v/>
      </c>
      <c r="AE81" s="86" t="str">
        <f>IFERROR(INDEX(TQoL_Indexes!$B$9:$AK$58,MATCH($A$3,TQoL_Indexes!#REF!,0)+$A81,MATCH(AE$3,TQoL_Indexes!$B$8:$AK$8,0)),"")</f>
        <v/>
      </c>
      <c r="AF81" s="86" t="str">
        <f>IFERROR(INDEX(TQoL_Indexes!$B$9:$AK$58,MATCH($A$3,TQoL_Indexes!#REF!,0)+$A81,MATCH(AF$3,TQoL_Indexes!$B$8:$AK$8,0)),"")</f>
        <v/>
      </c>
      <c r="AG81" s="86" t="str">
        <f>IFERROR(INDEX(TQoL_Indexes!$B$9:$AK$58,MATCH($A$3,TQoL_Indexes!#REF!,0)+$A81,MATCH(AG$3,TQoL_Indexes!$B$8:$AK$8,0)),"")</f>
        <v/>
      </c>
      <c r="AH81" s="86" t="str">
        <f>IFERROR(INDEX(TQoL_Indexes!$B$9:$AK$58,MATCH($A$3,TQoL_Indexes!#REF!,0)+$A81,MATCH(AH$3,TQoL_Indexes!$B$8:$AK$8,0)),"")</f>
        <v/>
      </c>
      <c r="AI81" s="86" t="str">
        <f>IFERROR(INDEX(TQoL_Indexes!$B$9:$AK$58,MATCH($A$3,TQoL_Indexes!#REF!,0)+$A81,MATCH(AI$3,TQoL_Indexes!$B$8:$AK$8,0)),"")</f>
        <v/>
      </c>
      <c r="AJ81" s="86" t="str">
        <f>IFERROR(INDEX(TQoL_Indexes!$B$9:$AK$58,MATCH($A$3,TQoL_Indexes!#REF!,0)+$A81,MATCH(AJ$3,TQoL_Indexes!$B$8:$AK$8,0)),"")</f>
        <v/>
      </c>
      <c r="AK81" s="86" t="str">
        <f>IFERROR(INDEX(TQoL_Indexes!$B$9:$AK$58,MATCH($A$3,TQoL_Indexes!#REF!,0)+$A81,MATCH(AK$3,TQoL_Indexes!$B$8:$AK$8,0)),"")</f>
        <v/>
      </c>
      <c r="AL81" s="86" t="str">
        <f>IFERROR(INDEX(TQoL_Indexes!$B$9:$AK$58,MATCH($A$3,TQoL_Indexes!#REF!,0)+$A81,MATCH(AL$3,TQoL_Indexes!$B$8:$AK$8,0)),"")</f>
        <v/>
      </c>
      <c r="AM81" s="87" t="str">
        <f>IFERROR(INDEX(TQoL_Indexes!$B$9:$AK$58,MATCH($A$3,TQoL_Indexes!#REF!,0)+$A81,MATCH(AM$3,TQoL_Indexes!$B$8:$AK$8,0)),"")</f>
        <v/>
      </c>
    </row>
    <row r="82" spans="1:39">
      <c r="A82" s="58" t="str">
        <f>IFERROR(IF(A81+1&lt;COUNTIF(TQoL_Indexes!#REF!,Aux_Country!$A$3),A81+1,""),"")</f>
        <v/>
      </c>
      <c r="B82" s="121" t="str">
        <f>IFERROR(INDEX(TQoL_Indexes!$B$9:$AK$58,MATCH($A$3,TQoL_Indexes!#REF!,0)+$A82,MATCH(B$3,TQoL_Indexes!$B$8:$AK$8,0)),"")</f>
        <v/>
      </c>
      <c r="C82" s="116" t="str">
        <f>IFERROR(INDEX(TQoL_Indexes!$B$9:$AK$58,MATCH($A$3,TQoL_Indexes!#REF!,0)+$A82,MATCH(C$3,TQoL_Indexes!$B$8:$AK$8,0)),"")</f>
        <v/>
      </c>
      <c r="D82" s="122" t="str">
        <f>IFERROR(INDEX(TQoL_Indexes!$B$9:$AK$58,MATCH($A$3,TQoL_Indexes!#REF!,0)+$A82,MATCH(D$3,TQoL_Indexes!$B$8:$AK$8,0)),"")</f>
        <v/>
      </c>
      <c r="E82" s="86" t="str">
        <f>IFERROR(INDEX(TQoL_Indexes!$B$9:$AK$58,MATCH($A$3,TQoL_Indexes!#REF!,0)+$A82,MATCH(E$3,TQoL_Indexes!$B$8:$AK$8,0)),"")</f>
        <v/>
      </c>
      <c r="F82" s="86" t="str">
        <f>IFERROR(INDEX(TQoL_Indexes!$B$9:$AK$58,MATCH($A$3,TQoL_Indexes!#REF!,0)+$A82,MATCH(F$3,TQoL_Indexes!$B$8:$AK$8,0)),"")</f>
        <v/>
      </c>
      <c r="G82" s="86" t="str">
        <f>IFERROR(INDEX(TQoL_Indexes!$B$9:$AK$58,MATCH($A$3,TQoL_Indexes!#REF!,0)+$A82,MATCH(G$3,TQoL_Indexes!$B$8:$AK$8,0)),"")</f>
        <v/>
      </c>
      <c r="H82" s="86" t="str">
        <f>IFERROR(INDEX(TQoL_Indexes!$B$9:$AK$58,MATCH($A$3,TQoL_Indexes!#REF!,0)+$A82,MATCH(H$3,TQoL_Indexes!$B$8:$AK$8,0)),"")</f>
        <v/>
      </c>
      <c r="I82" s="86" t="str">
        <f>IFERROR(INDEX(TQoL_Indexes!$B$9:$AK$58,MATCH($A$3,TQoL_Indexes!#REF!,0)+$A82,MATCH(I$3,TQoL_Indexes!$B$8:$AK$8,0)),"")</f>
        <v/>
      </c>
      <c r="J82" s="86" t="str">
        <f>IFERROR(INDEX(TQoL_Indexes!$B$9:$AK$58,MATCH($A$3,TQoL_Indexes!#REF!,0)+$A82,MATCH(J$3,TQoL_Indexes!$B$8:$AK$8,0)),"")</f>
        <v/>
      </c>
      <c r="K82" s="86" t="str">
        <f>IFERROR(INDEX(TQoL_Indexes!$B$9:$AK$58,MATCH($A$3,TQoL_Indexes!#REF!,0)+$A82,MATCH(K$3,TQoL_Indexes!$B$8:$AK$8,0)),"")</f>
        <v/>
      </c>
      <c r="L82" s="86" t="str">
        <f>IFERROR(INDEX(TQoL_Indexes!$B$9:$AK$58,MATCH($A$3,TQoL_Indexes!#REF!,0)+$A82,MATCH(L$3,TQoL_Indexes!$B$8:$AK$8,0)),"")</f>
        <v/>
      </c>
      <c r="M82" s="86" t="str">
        <f>IFERROR(INDEX(TQoL_Indexes!$B$9:$AK$58,MATCH($A$3,TQoL_Indexes!#REF!,0)+$A82,MATCH(M$3,TQoL_Indexes!$B$8:$AK$8,0)),"")</f>
        <v/>
      </c>
      <c r="N82" s="86" t="str">
        <f>IFERROR(INDEX(TQoL_Indexes!$B$9:$AK$58,MATCH($A$3,TQoL_Indexes!#REF!,0)+$A82,MATCH(N$3,TQoL_Indexes!$B$8:$AK$8,0)),"")</f>
        <v/>
      </c>
      <c r="O82" s="86" t="str">
        <f>IFERROR(INDEX(TQoL_Indexes!$B$9:$AK$58,MATCH($A$3,TQoL_Indexes!#REF!,0)+$A82,MATCH(O$3,TQoL_Indexes!$B$8:$AK$8,0)),"")</f>
        <v/>
      </c>
      <c r="P82" s="86" t="str">
        <f>IFERROR(INDEX(TQoL_Indexes!$B$9:$AK$58,MATCH($A$3,TQoL_Indexes!#REF!,0)+$A82,MATCH(P$3,TQoL_Indexes!$B$8:$AK$8,0)),"")</f>
        <v/>
      </c>
      <c r="Q82" s="86" t="str">
        <f>IFERROR(INDEX(TQoL_Indexes!$B$9:$AK$58,MATCH($A$3,TQoL_Indexes!#REF!,0)+$A82,MATCH(Q$3,TQoL_Indexes!$B$8:$AK$8,0)),"")</f>
        <v/>
      </c>
      <c r="R82" s="86" t="str">
        <f>IFERROR(INDEX(TQoL_Indexes!$B$9:$AK$58,MATCH($A$3,TQoL_Indexes!#REF!,0)+$A82,MATCH(R$3,TQoL_Indexes!$B$8:$AK$8,0)),"")</f>
        <v/>
      </c>
      <c r="S82" s="86" t="str">
        <f>IFERROR(INDEX(TQoL_Indexes!$B$9:$AK$58,MATCH($A$3,TQoL_Indexes!#REF!,0)+$A82,MATCH(S$3,TQoL_Indexes!$B$8:$AK$8,0)),"")</f>
        <v/>
      </c>
      <c r="T82" s="86" t="str">
        <f>IFERROR(INDEX(TQoL_Indexes!$B$9:$AK$58,MATCH($A$3,TQoL_Indexes!#REF!,0)+$A82,MATCH(T$3,TQoL_Indexes!$B$8:$AK$8,0)),"")</f>
        <v/>
      </c>
      <c r="U82" s="86" t="str">
        <f>IFERROR(INDEX(TQoL_Indexes!$B$9:$AK$58,MATCH($A$3,TQoL_Indexes!#REF!,0)+$A82,MATCH(U$3,TQoL_Indexes!$B$8:$AK$8,0)),"")</f>
        <v/>
      </c>
      <c r="V82" s="86" t="str">
        <f>IFERROR(INDEX(TQoL_Indexes!$B$9:$AK$58,MATCH($A$3,TQoL_Indexes!#REF!,0)+$A82,MATCH(V$3,TQoL_Indexes!$B$8:$AK$8,0)),"")</f>
        <v/>
      </c>
      <c r="W82" s="86" t="str">
        <f>IFERROR(INDEX(TQoL_Indexes!$B$9:$AK$58,MATCH($A$3,TQoL_Indexes!#REF!,0)+$A82,MATCH(W$3,TQoL_Indexes!$B$8:$AK$8,0)),"")</f>
        <v/>
      </c>
      <c r="X82" s="86" t="str">
        <f>IFERROR(INDEX(TQoL_Indexes!$B$9:$AK$58,MATCH($A$3,TQoL_Indexes!#REF!,0)+$A82,MATCH(X$3,TQoL_Indexes!$B$8:$AK$8,0)),"")</f>
        <v/>
      </c>
      <c r="Y82" s="86" t="str">
        <f>IFERROR(INDEX(TQoL_Indexes!$B$9:$AK$58,MATCH($A$3,TQoL_Indexes!#REF!,0)+$A82,MATCH(Y$3,TQoL_Indexes!$B$8:$AK$8,0)),"")</f>
        <v/>
      </c>
      <c r="Z82" s="86" t="str">
        <f>IFERROR(INDEX(TQoL_Indexes!$B$9:$AK$58,MATCH($A$3,TQoL_Indexes!#REF!,0)+$A82,MATCH(Z$3,TQoL_Indexes!$B$8:$AK$8,0)),"")</f>
        <v/>
      </c>
      <c r="AA82" s="86" t="str">
        <f>IFERROR(INDEX(TQoL_Indexes!$B$9:$AK$58,MATCH($A$3,TQoL_Indexes!#REF!,0)+$A82,MATCH(AA$3,TQoL_Indexes!$B$8:$AK$8,0)),"")</f>
        <v/>
      </c>
      <c r="AB82" s="86" t="str">
        <f>IFERROR(INDEX(TQoL_Indexes!$B$9:$AK$58,MATCH($A$3,TQoL_Indexes!#REF!,0)+$A82,MATCH(AB$3,TQoL_Indexes!$B$8:$AK$8,0)),"")</f>
        <v/>
      </c>
      <c r="AC82" s="86" t="str">
        <f>IFERROR(INDEX(TQoL_Indexes!$B$9:$AK$58,MATCH($A$3,TQoL_Indexes!#REF!,0)+$A82,MATCH(AC$3,TQoL_Indexes!$B$8:$AK$8,0)),"")</f>
        <v/>
      </c>
      <c r="AD82" s="86" t="str">
        <f>IFERROR(INDEX(TQoL_Indexes!$B$9:$AK$58,MATCH($A$3,TQoL_Indexes!#REF!,0)+$A82,MATCH(AD$3,TQoL_Indexes!$B$8:$AK$8,0)),"")</f>
        <v/>
      </c>
      <c r="AE82" s="86" t="str">
        <f>IFERROR(INDEX(TQoL_Indexes!$B$9:$AK$58,MATCH($A$3,TQoL_Indexes!#REF!,0)+$A82,MATCH(AE$3,TQoL_Indexes!$B$8:$AK$8,0)),"")</f>
        <v/>
      </c>
      <c r="AF82" s="86" t="str">
        <f>IFERROR(INDEX(TQoL_Indexes!$B$9:$AK$58,MATCH($A$3,TQoL_Indexes!#REF!,0)+$A82,MATCH(AF$3,TQoL_Indexes!$B$8:$AK$8,0)),"")</f>
        <v/>
      </c>
      <c r="AG82" s="86" t="str">
        <f>IFERROR(INDEX(TQoL_Indexes!$B$9:$AK$58,MATCH($A$3,TQoL_Indexes!#REF!,0)+$A82,MATCH(AG$3,TQoL_Indexes!$B$8:$AK$8,0)),"")</f>
        <v/>
      </c>
      <c r="AH82" s="86" t="str">
        <f>IFERROR(INDEX(TQoL_Indexes!$B$9:$AK$58,MATCH($A$3,TQoL_Indexes!#REF!,0)+$A82,MATCH(AH$3,TQoL_Indexes!$B$8:$AK$8,0)),"")</f>
        <v/>
      </c>
      <c r="AI82" s="86" t="str">
        <f>IFERROR(INDEX(TQoL_Indexes!$B$9:$AK$58,MATCH($A$3,TQoL_Indexes!#REF!,0)+$A82,MATCH(AI$3,TQoL_Indexes!$B$8:$AK$8,0)),"")</f>
        <v/>
      </c>
      <c r="AJ82" s="86" t="str">
        <f>IFERROR(INDEX(TQoL_Indexes!$B$9:$AK$58,MATCH($A$3,TQoL_Indexes!#REF!,0)+$A82,MATCH(AJ$3,TQoL_Indexes!$B$8:$AK$8,0)),"")</f>
        <v/>
      </c>
      <c r="AK82" s="86" t="str">
        <f>IFERROR(INDEX(TQoL_Indexes!$B$9:$AK$58,MATCH($A$3,TQoL_Indexes!#REF!,0)+$A82,MATCH(AK$3,TQoL_Indexes!$B$8:$AK$8,0)),"")</f>
        <v/>
      </c>
      <c r="AL82" s="86" t="str">
        <f>IFERROR(INDEX(TQoL_Indexes!$B$9:$AK$58,MATCH($A$3,TQoL_Indexes!#REF!,0)+$A82,MATCH(AL$3,TQoL_Indexes!$B$8:$AK$8,0)),"")</f>
        <v/>
      </c>
      <c r="AM82" s="87" t="str">
        <f>IFERROR(INDEX(TQoL_Indexes!$B$9:$AK$58,MATCH($A$3,TQoL_Indexes!#REF!,0)+$A82,MATCH(AM$3,TQoL_Indexes!$B$8:$AK$8,0)),"")</f>
        <v/>
      </c>
    </row>
    <row r="83" spans="1:39">
      <c r="A83" s="58" t="str">
        <f>IFERROR(IF(A82+1&lt;COUNTIF(TQoL_Indexes!#REF!,Aux_Country!$A$3),A82+1,""),"")</f>
        <v/>
      </c>
      <c r="B83" s="121" t="str">
        <f>IFERROR(INDEX(TQoL_Indexes!$B$9:$AK$58,MATCH($A$3,TQoL_Indexes!#REF!,0)+$A83,MATCH(B$3,TQoL_Indexes!$B$8:$AK$8,0)),"")</f>
        <v/>
      </c>
      <c r="C83" s="116" t="str">
        <f>IFERROR(INDEX(TQoL_Indexes!$B$9:$AK$58,MATCH($A$3,TQoL_Indexes!#REF!,0)+$A83,MATCH(C$3,TQoL_Indexes!$B$8:$AK$8,0)),"")</f>
        <v/>
      </c>
      <c r="D83" s="122" t="str">
        <f>IFERROR(INDEX(TQoL_Indexes!$B$9:$AK$58,MATCH($A$3,TQoL_Indexes!#REF!,0)+$A83,MATCH(D$3,TQoL_Indexes!$B$8:$AK$8,0)),"")</f>
        <v/>
      </c>
      <c r="E83" s="86" t="str">
        <f>IFERROR(INDEX(TQoL_Indexes!$B$9:$AK$58,MATCH($A$3,TQoL_Indexes!#REF!,0)+$A83,MATCH(E$3,TQoL_Indexes!$B$8:$AK$8,0)),"")</f>
        <v/>
      </c>
      <c r="F83" s="86" t="str">
        <f>IFERROR(INDEX(TQoL_Indexes!$B$9:$AK$58,MATCH($A$3,TQoL_Indexes!#REF!,0)+$A83,MATCH(F$3,TQoL_Indexes!$B$8:$AK$8,0)),"")</f>
        <v/>
      </c>
      <c r="G83" s="86" t="str">
        <f>IFERROR(INDEX(TQoL_Indexes!$B$9:$AK$58,MATCH($A$3,TQoL_Indexes!#REF!,0)+$A83,MATCH(G$3,TQoL_Indexes!$B$8:$AK$8,0)),"")</f>
        <v/>
      </c>
      <c r="H83" s="86" t="str">
        <f>IFERROR(INDEX(TQoL_Indexes!$B$9:$AK$58,MATCH($A$3,TQoL_Indexes!#REF!,0)+$A83,MATCH(H$3,TQoL_Indexes!$B$8:$AK$8,0)),"")</f>
        <v/>
      </c>
      <c r="I83" s="86" t="str">
        <f>IFERROR(INDEX(TQoL_Indexes!$B$9:$AK$58,MATCH($A$3,TQoL_Indexes!#REF!,0)+$A83,MATCH(I$3,TQoL_Indexes!$B$8:$AK$8,0)),"")</f>
        <v/>
      </c>
      <c r="J83" s="86" t="str">
        <f>IFERROR(INDEX(TQoL_Indexes!$B$9:$AK$58,MATCH($A$3,TQoL_Indexes!#REF!,0)+$A83,MATCH(J$3,TQoL_Indexes!$B$8:$AK$8,0)),"")</f>
        <v/>
      </c>
      <c r="K83" s="86" t="str">
        <f>IFERROR(INDEX(TQoL_Indexes!$B$9:$AK$58,MATCH($A$3,TQoL_Indexes!#REF!,0)+$A83,MATCH(K$3,TQoL_Indexes!$B$8:$AK$8,0)),"")</f>
        <v/>
      </c>
      <c r="L83" s="86" t="str">
        <f>IFERROR(INDEX(TQoL_Indexes!$B$9:$AK$58,MATCH($A$3,TQoL_Indexes!#REF!,0)+$A83,MATCH(L$3,TQoL_Indexes!$B$8:$AK$8,0)),"")</f>
        <v/>
      </c>
      <c r="M83" s="86" t="str">
        <f>IFERROR(INDEX(TQoL_Indexes!$B$9:$AK$58,MATCH($A$3,TQoL_Indexes!#REF!,0)+$A83,MATCH(M$3,TQoL_Indexes!$B$8:$AK$8,0)),"")</f>
        <v/>
      </c>
      <c r="N83" s="86" t="str">
        <f>IFERROR(INDEX(TQoL_Indexes!$B$9:$AK$58,MATCH($A$3,TQoL_Indexes!#REF!,0)+$A83,MATCH(N$3,TQoL_Indexes!$B$8:$AK$8,0)),"")</f>
        <v/>
      </c>
      <c r="O83" s="86" t="str">
        <f>IFERROR(INDEX(TQoL_Indexes!$B$9:$AK$58,MATCH($A$3,TQoL_Indexes!#REF!,0)+$A83,MATCH(O$3,TQoL_Indexes!$B$8:$AK$8,0)),"")</f>
        <v/>
      </c>
      <c r="P83" s="86" t="str">
        <f>IFERROR(INDEX(TQoL_Indexes!$B$9:$AK$58,MATCH($A$3,TQoL_Indexes!#REF!,0)+$A83,MATCH(P$3,TQoL_Indexes!$B$8:$AK$8,0)),"")</f>
        <v/>
      </c>
      <c r="Q83" s="86" t="str">
        <f>IFERROR(INDEX(TQoL_Indexes!$B$9:$AK$58,MATCH($A$3,TQoL_Indexes!#REF!,0)+$A83,MATCH(Q$3,TQoL_Indexes!$B$8:$AK$8,0)),"")</f>
        <v/>
      </c>
      <c r="R83" s="86" t="str">
        <f>IFERROR(INDEX(TQoL_Indexes!$B$9:$AK$58,MATCH($A$3,TQoL_Indexes!#REF!,0)+$A83,MATCH(R$3,TQoL_Indexes!$B$8:$AK$8,0)),"")</f>
        <v/>
      </c>
      <c r="S83" s="86" t="str">
        <f>IFERROR(INDEX(TQoL_Indexes!$B$9:$AK$58,MATCH($A$3,TQoL_Indexes!#REF!,0)+$A83,MATCH(S$3,TQoL_Indexes!$B$8:$AK$8,0)),"")</f>
        <v/>
      </c>
      <c r="T83" s="86" t="str">
        <f>IFERROR(INDEX(TQoL_Indexes!$B$9:$AK$58,MATCH($A$3,TQoL_Indexes!#REF!,0)+$A83,MATCH(T$3,TQoL_Indexes!$B$8:$AK$8,0)),"")</f>
        <v/>
      </c>
      <c r="U83" s="86" t="str">
        <f>IFERROR(INDEX(TQoL_Indexes!$B$9:$AK$58,MATCH($A$3,TQoL_Indexes!#REF!,0)+$A83,MATCH(U$3,TQoL_Indexes!$B$8:$AK$8,0)),"")</f>
        <v/>
      </c>
      <c r="V83" s="86" t="str">
        <f>IFERROR(INDEX(TQoL_Indexes!$B$9:$AK$58,MATCH($A$3,TQoL_Indexes!#REF!,0)+$A83,MATCH(V$3,TQoL_Indexes!$B$8:$AK$8,0)),"")</f>
        <v/>
      </c>
      <c r="W83" s="86" t="str">
        <f>IFERROR(INDEX(TQoL_Indexes!$B$9:$AK$58,MATCH($A$3,TQoL_Indexes!#REF!,0)+$A83,MATCH(W$3,TQoL_Indexes!$B$8:$AK$8,0)),"")</f>
        <v/>
      </c>
      <c r="X83" s="86" t="str">
        <f>IFERROR(INDEX(TQoL_Indexes!$B$9:$AK$58,MATCH($A$3,TQoL_Indexes!#REF!,0)+$A83,MATCH(X$3,TQoL_Indexes!$B$8:$AK$8,0)),"")</f>
        <v/>
      </c>
      <c r="Y83" s="86" t="str">
        <f>IFERROR(INDEX(TQoL_Indexes!$B$9:$AK$58,MATCH($A$3,TQoL_Indexes!#REF!,0)+$A83,MATCH(Y$3,TQoL_Indexes!$B$8:$AK$8,0)),"")</f>
        <v/>
      </c>
      <c r="Z83" s="86" t="str">
        <f>IFERROR(INDEX(TQoL_Indexes!$B$9:$AK$58,MATCH($A$3,TQoL_Indexes!#REF!,0)+$A83,MATCH(Z$3,TQoL_Indexes!$B$8:$AK$8,0)),"")</f>
        <v/>
      </c>
      <c r="AA83" s="86" t="str">
        <f>IFERROR(INDEX(TQoL_Indexes!$B$9:$AK$58,MATCH($A$3,TQoL_Indexes!#REF!,0)+$A83,MATCH(AA$3,TQoL_Indexes!$B$8:$AK$8,0)),"")</f>
        <v/>
      </c>
      <c r="AB83" s="86" t="str">
        <f>IFERROR(INDEX(TQoL_Indexes!$B$9:$AK$58,MATCH($A$3,TQoL_Indexes!#REF!,0)+$A83,MATCH(AB$3,TQoL_Indexes!$B$8:$AK$8,0)),"")</f>
        <v/>
      </c>
      <c r="AC83" s="86" t="str">
        <f>IFERROR(INDEX(TQoL_Indexes!$B$9:$AK$58,MATCH($A$3,TQoL_Indexes!#REF!,0)+$A83,MATCH(AC$3,TQoL_Indexes!$B$8:$AK$8,0)),"")</f>
        <v/>
      </c>
      <c r="AD83" s="86" t="str">
        <f>IFERROR(INDEX(TQoL_Indexes!$B$9:$AK$58,MATCH($A$3,TQoL_Indexes!#REF!,0)+$A83,MATCH(AD$3,TQoL_Indexes!$B$8:$AK$8,0)),"")</f>
        <v/>
      </c>
      <c r="AE83" s="86" t="str">
        <f>IFERROR(INDEX(TQoL_Indexes!$B$9:$AK$58,MATCH($A$3,TQoL_Indexes!#REF!,0)+$A83,MATCH(AE$3,TQoL_Indexes!$B$8:$AK$8,0)),"")</f>
        <v/>
      </c>
      <c r="AF83" s="86" t="str">
        <f>IFERROR(INDEX(TQoL_Indexes!$B$9:$AK$58,MATCH($A$3,TQoL_Indexes!#REF!,0)+$A83,MATCH(AF$3,TQoL_Indexes!$B$8:$AK$8,0)),"")</f>
        <v/>
      </c>
      <c r="AG83" s="86" t="str">
        <f>IFERROR(INDEX(TQoL_Indexes!$B$9:$AK$58,MATCH($A$3,TQoL_Indexes!#REF!,0)+$A83,MATCH(AG$3,TQoL_Indexes!$B$8:$AK$8,0)),"")</f>
        <v/>
      </c>
      <c r="AH83" s="86" t="str">
        <f>IFERROR(INDEX(TQoL_Indexes!$B$9:$AK$58,MATCH($A$3,TQoL_Indexes!#REF!,0)+$A83,MATCH(AH$3,TQoL_Indexes!$B$8:$AK$8,0)),"")</f>
        <v/>
      </c>
      <c r="AI83" s="86" t="str">
        <f>IFERROR(INDEX(TQoL_Indexes!$B$9:$AK$58,MATCH($A$3,TQoL_Indexes!#REF!,0)+$A83,MATCH(AI$3,TQoL_Indexes!$B$8:$AK$8,0)),"")</f>
        <v/>
      </c>
      <c r="AJ83" s="86" t="str">
        <f>IFERROR(INDEX(TQoL_Indexes!$B$9:$AK$58,MATCH($A$3,TQoL_Indexes!#REF!,0)+$A83,MATCH(AJ$3,TQoL_Indexes!$B$8:$AK$8,0)),"")</f>
        <v/>
      </c>
      <c r="AK83" s="86" t="str">
        <f>IFERROR(INDEX(TQoL_Indexes!$B$9:$AK$58,MATCH($A$3,TQoL_Indexes!#REF!,0)+$A83,MATCH(AK$3,TQoL_Indexes!$B$8:$AK$8,0)),"")</f>
        <v/>
      </c>
      <c r="AL83" s="86" t="str">
        <f>IFERROR(INDEX(TQoL_Indexes!$B$9:$AK$58,MATCH($A$3,TQoL_Indexes!#REF!,0)+$A83,MATCH(AL$3,TQoL_Indexes!$B$8:$AK$8,0)),"")</f>
        <v/>
      </c>
      <c r="AM83" s="87" t="str">
        <f>IFERROR(INDEX(TQoL_Indexes!$B$9:$AK$58,MATCH($A$3,TQoL_Indexes!#REF!,0)+$A83,MATCH(AM$3,TQoL_Indexes!$B$8:$AK$8,0)),"")</f>
        <v/>
      </c>
    </row>
    <row r="84" spans="1:39">
      <c r="A84" s="58" t="str">
        <f>IFERROR(IF(A83+1&lt;COUNTIF(TQoL_Indexes!#REF!,Aux_Country!$A$3),A83+1,""),"")</f>
        <v/>
      </c>
      <c r="B84" s="121" t="str">
        <f>IFERROR(INDEX(TQoL_Indexes!$B$9:$AK$58,MATCH($A$3,TQoL_Indexes!#REF!,0)+$A84,MATCH(B$3,TQoL_Indexes!$B$8:$AK$8,0)),"")</f>
        <v/>
      </c>
      <c r="C84" s="116" t="str">
        <f>IFERROR(INDEX(TQoL_Indexes!$B$9:$AK$58,MATCH($A$3,TQoL_Indexes!#REF!,0)+$A84,MATCH(C$3,TQoL_Indexes!$B$8:$AK$8,0)),"")</f>
        <v/>
      </c>
      <c r="D84" s="122" t="str">
        <f>IFERROR(INDEX(TQoL_Indexes!$B$9:$AK$58,MATCH($A$3,TQoL_Indexes!#REF!,0)+$A84,MATCH(D$3,TQoL_Indexes!$B$8:$AK$8,0)),"")</f>
        <v/>
      </c>
      <c r="E84" s="86" t="str">
        <f>IFERROR(INDEX(TQoL_Indexes!$B$9:$AK$58,MATCH($A$3,TQoL_Indexes!#REF!,0)+$A84,MATCH(E$3,TQoL_Indexes!$B$8:$AK$8,0)),"")</f>
        <v/>
      </c>
      <c r="F84" s="86" t="str">
        <f>IFERROR(INDEX(TQoL_Indexes!$B$9:$AK$58,MATCH($A$3,TQoL_Indexes!#REF!,0)+$A84,MATCH(F$3,TQoL_Indexes!$B$8:$AK$8,0)),"")</f>
        <v/>
      </c>
      <c r="G84" s="86" t="str">
        <f>IFERROR(INDEX(TQoL_Indexes!$B$9:$AK$58,MATCH($A$3,TQoL_Indexes!#REF!,0)+$A84,MATCH(G$3,TQoL_Indexes!$B$8:$AK$8,0)),"")</f>
        <v/>
      </c>
      <c r="H84" s="86" t="str">
        <f>IFERROR(INDEX(TQoL_Indexes!$B$9:$AK$58,MATCH($A$3,TQoL_Indexes!#REF!,0)+$A84,MATCH(H$3,TQoL_Indexes!$B$8:$AK$8,0)),"")</f>
        <v/>
      </c>
      <c r="I84" s="86" t="str">
        <f>IFERROR(INDEX(TQoL_Indexes!$B$9:$AK$58,MATCH($A$3,TQoL_Indexes!#REF!,0)+$A84,MATCH(I$3,TQoL_Indexes!$B$8:$AK$8,0)),"")</f>
        <v/>
      </c>
      <c r="J84" s="86" t="str">
        <f>IFERROR(INDEX(TQoL_Indexes!$B$9:$AK$58,MATCH($A$3,TQoL_Indexes!#REF!,0)+$A84,MATCH(J$3,TQoL_Indexes!$B$8:$AK$8,0)),"")</f>
        <v/>
      </c>
      <c r="K84" s="86" t="str">
        <f>IFERROR(INDEX(TQoL_Indexes!$B$9:$AK$58,MATCH($A$3,TQoL_Indexes!#REF!,0)+$A84,MATCH(K$3,TQoL_Indexes!$B$8:$AK$8,0)),"")</f>
        <v/>
      </c>
      <c r="L84" s="86" t="str">
        <f>IFERROR(INDEX(TQoL_Indexes!$B$9:$AK$58,MATCH($A$3,TQoL_Indexes!#REF!,0)+$A84,MATCH(L$3,TQoL_Indexes!$B$8:$AK$8,0)),"")</f>
        <v/>
      </c>
      <c r="M84" s="86" t="str">
        <f>IFERROR(INDEX(TQoL_Indexes!$B$9:$AK$58,MATCH($A$3,TQoL_Indexes!#REF!,0)+$A84,MATCH(M$3,TQoL_Indexes!$B$8:$AK$8,0)),"")</f>
        <v/>
      </c>
      <c r="N84" s="86" t="str">
        <f>IFERROR(INDEX(TQoL_Indexes!$B$9:$AK$58,MATCH($A$3,TQoL_Indexes!#REF!,0)+$A84,MATCH(N$3,TQoL_Indexes!$B$8:$AK$8,0)),"")</f>
        <v/>
      </c>
      <c r="O84" s="86" t="str">
        <f>IFERROR(INDEX(TQoL_Indexes!$B$9:$AK$58,MATCH($A$3,TQoL_Indexes!#REF!,0)+$A84,MATCH(O$3,TQoL_Indexes!$B$8:$AK$8,0)),"")</f>
        <v/>
      </c>
      <c r="P84" s="86" t="str">
        <f>IFERROR(INDEX(TQoL_Indexes!$B$9:$AK$58,MATCH($A$3,TQoL_Indexes!#REF!,0)+$A84,MATCH(P$3,TQoL_Indexes!$B$8:$AK$8,0)),"")</f>
        <v/>
      </c>
      <c r="Q84" s="86" t="str">
        <f>IFERROR(INDEX(TQoL_Indexes!$B$9:$AK$58,MATCH($A$3,TQoL_Indexes!#REF!,0)+$A84,MATCH(Q$3,TQoL_Indexes!$B$8:$AK$8,0)),"")</f>
        <v/>
      </c>
      <c r="R84" s="86" t="str">
        <f>IFERROR(INDEX(TQoL_Indexes!$B$9:$AK$58,MATCH($A$3,TQoL_Indexes!#REF!,0)+$A84,MATCH(R$3,TQoL_Indexes!$B$8:$AK$8,0)),"")</f>
        <v/>
      </c>
      <c r="S84" s="86" t="str">
        <f>IFERROR(INDEX(TQoL_Indexes!$B$9:$AK$58,MATCH($A$3,TQoL_Indexes!#REF!,0)+$A84,MATCH(S$3,TQoL_Indexes!$B$8:$AK$8,0)),"")</f>
        <v/>
      </c>
      <c r="T84" s="86" t="str">
        <f>IFERROR(INDEX(TQoL_Indexes!$B$9:$AK$58,MATCH($A$3,TQoL_Indexes!#REF!,0)+$A84,MATCH(T$3,TQoL_Indexes!$B$8:$AK$8,0)),"")</f>
        <v/>
      </c>
      <c r="U84" s="86" t="str">
        <f>IFERROR(INDEX(TQoL_Indexes!$B$9:$AK$58,MATCH($A$3,TQoL_Indexes!#REF!,0)+$A84,MATCH(U$3,TQoL_Indexes!$B$8:$AK$8,0)),"")</f>
        <v/>
      </c>
      <c r="V84" s="86" t="str">
        <f>IFERROR(INDEX(TQoL_Indexes!$B$9:$AK$58,MATCH($A$3,TQoL_Indexes!#REF!,0)+$A84,MATCH(V$3,TQoL_Indexes!$B$8:$AK$8,0)),"")</f>
        <v/>
      </c>
      <c r="W84" s="86" t="str">
        <f>IFERROR(INDEX(TQoL_Indexes!$B$9:$AK$58,MATCH($A$3,TQoL_Indexes!#REF!,0)+$A84,MATCH(W$3,TQoL_Indexes!$B$8:$AK$8,0)),"")</f>
        <v/>
      </c>
      <c r="X84" s="86" t="str">
        <f>IFERROR(INDEX(TQoL_Indexes!$B$9:$AK$58,MATCH($A$3,TQoL_Indexes!#REF!,0)+$A84,MATCH(X$3,TQoL_Indexes!$B$8:$AK$8,0)),"")</f>
        <v/>
      </c>
      <c r="Y84" s="86" t="str">
        <f>IFERROR(INDEX(TQoL_Indexes!$B$9:$AK$58,MATCH($A$3,TQoL_Indexes!#REF!,0)+$A84,MATCH(Y$3,TQoL_Indexes!$B$8:$AK$8,0)),"")</f>
        <v/>
      </c>
      <c r="Z84" s="86" t="str">
        <f>IFERROR(INDEX(TQoL_Indexes!$B$9:$AK$58,MATCH($A$3,TQoL_Indexes!#REF!,0)+$A84,MATCH(Z$3,TQoL_Indexes!$B$8:$AK$8,0)),"")</f>
        <v/>
      </c>
      <c r="AA84" s="86" t="str">
        <f>IFERROR(INDEX(TQoL_Indexes!$B$9:$AK$58,MATCH($A$3,TQoL_Indexes!#REF!,0)+$A84,MATCH(AA$3,TQoL_Indexes!$B$8:$AK$8,0)),"")</f>
        <v/>
      </c>
      <c r="AB84" s="86" t="str">
        <f>IFERROR(INDEX(TQoL_Indexes!$B$9:$AK$58,MATCH($A$3,TQoL_Indexes!#REF!,0)+$A84,MATCH(AB$3,TQoL_Indexes!$B$8:$AK$8,0)),"")</f>
        <v/>
      </c>
      <c r="AC84" s="86" t="str">
        <f>IFERROR(INDEX(TQoL_Indexes!$B$9:$AK$58,MATCH($A$3,TQoL_Indexes!#REF!,0)+$A84,MATCH(AC$3,TQoL_Indexes!$B$8:$AK$8,0)),"")</f>
        <v/>
      </c>
      <c r="AD84" s="86" t="str">
        <f>IFERROR(INDEX(TQoL_Indexes!$B$9:$AK$58,MATCH($A$3,TQoL_Indexes!#REF!,0)+$A84,MATCH(AD$3,TQoL_Indexes!$B$8:$AK$8,0)),"")</f>
        <v/>
      </c>
      <c r="AE84" s="86" t="str">
        <f>IFERROR(INDEX(TQoL_Indexes!$B$9:$AK$58,MATCH($A$3,TQoL_Indexes!#REF!,0)+$A84,MATCH(AE$3,TQoL_Indexes!$B$8:$AK$8,0)),"")</f>
        <v/>
      </c>
      <c r="AF84" s="86" t="str">
        <f>IFERROR(INDEX(TQoL_Indexes!$B$9:$AK$58,MATCH($A$3,TQoL_Indexes!#REF!,0)+$A84,MATCH(AF$3,TQoL_Indexes!$B$8:$AK$8,0)),"")</f>
        <v/>
      </c>
      <c r="AG84" s="86" t="str">
        <f>IFERROR(INDEX(TQoL_Indexes!$B$9:$AK$58,MATCH($A$3,TQoL_Indexes!#REF!,0)+$A84,MATCH(AG$3,TQoL_Indexes!$B$8:$AK$8,0)),"")</f>
        <v/>
      </c>
      <c r="AH84" s="86" t="str">
        <f>IFERROR(INDEX(TQoL_Indexes!$B$9:$AK$58,MATCH($A$3,TQoL_Indexes!#REF!,0)+$A84,MATCH(AH$3,TQoL_Indexes!$B$8:$AK$8,0)),"")</f>
        <v/>
      </c>
      <c r="AI84" s="86" t="str">
        <f>IFERROR(INDEX(TQoL_Indexes!$B$9:$AK$58,MATCH($A$3,TQoL_Indexes!#REF!,0)+$A84,MATCH(AI$3,TQoL_Indexes!$B$8:$AK$8,0)),"")</f>
        <v/>
      </c>
      <c r="AJ84" s="86" t="str">
        <f>IFERROR(INDEX(TQoL_Indexes!$B$9:$AK$58,MATCH($A$3,TQoL_Indexes!#REF!,0)+$A84,MATCH(AJ$3,TQoL_Indexes!$B$8:$AK$8,0)),"")</f>
        <v/>
      </c>
      <c r="AK84" s="86" t="str">
        <f>IFERROR(INDEX(TQoL_Indexes!$B$9:$AK$58,MATCH($A$3,TQoL_Indexes!#REF!,0)+$A84,MATCH(AK$3,TQoL_Indexes!$B$8:$AK$8,0)),"")</f>
        <v/>
      </c>
      <c r="AL84" s="86" t="str">
        <f>IFERROR(INDEX(TQoL_Indexes!$B$9:$AK$58,MATCH($A$3,TQoL_Indexes!#REF!,0)+$A84,MATCH(AL$3,TQoL_Indexes!$B$8:$AK$8,0)),"")</f>
        <v/>
      </c>
      <c r="AM84" s="87" t="str">
        <f>IFERROR(INDEX(TQoL_Indexes!$B$9:$AK$58,MATCH($A$3,TQoL_Indexes!#REF!,0)+$A84,MATCH(AM$3,TQoL_Indexes!$B$8:$AK$8,0)),"")</f>
        <v/>
      </c>
    </row>
    <row r="85" spans="1:39">
      <c r="A85" s="58" t="str">
        <f>IFERROR(IF(A84+1&lt;COUNTIF(TQoL_Indexes!#REF!,Aux_Country!$A$3),A84+1,""),"")</f>
        <v/>
      </c>
      <c r="B85" s="121" t="str">
        <f>IFERROR(INDEX(TQoL_Indexes!$B$9:$AK$58,MATCH($A$3,TQoL_Indexes!#REF!,0)+$A85,MATCH(B$3,TQoL_Indexes!$B$8:$AK$8,0)),"")</f>
        <v/>
      </c>
      <c r="C85" s="116" t="str">
        <f>IFERROR(INDEX(TQoL_Indexes!$B$9:$AK$58,MATCH($A$3,TQoL_Indexes!#REF!,0)+$A85,MATCH(C$3,TQoL_Indexes!$B$8:$AK$8,0)),"")</f>
        <v/>
      </c>
      <c r="D85" s="122" t="str">
        <f>IFERROR(INDEX(TQoL_Indexes!$B$9:$AK$58,MATCH($A$3,TQoL_Indexes!#REF!,0)+$A85,MATCH(D$3,TQoL_Indexes!$B$8:$AK$8,0)),"")</f>
        <v/>
      </c>
      <c r="E85" s="86" t="str">
        <f>IFERROR(INDEX(TQoL_Indexes!$B$9:$AK$58,MATCH($A$3,TQoL_Indexes!#REF!,0)+$A85,MATCH(E$3,TQoL_Indexes!$B$8:$AK$8,0)),"")</f>
        <v/>
      </c>
      <c r="F85" s="86" t="str">
        <f>IFERROR(INDEX(TQoL_Indexes!$B$9:$AK$58,MATCH($A$3,TQoL_Indexes!#REF!,0)+$A85,MATCH(F$3,TQoL_Indexes!$B$8:$AK$8,0)),"")</f>
        <v/>
      </c>
      <c r="G85" s="86" t="str">
        <f>IFERROR(INDEX(TQoL_Indexes!$B$9:$AK$58,MATCH($A$3,TQoL_Indexes!#REF!,0)+$A85,MATCH(G$3,TQoL_Indexes!$B$8:$AK$8,0)),"")</f>
        <v/>
      </c>
      <c r="H85" s="86" t="str">
        <f>IFERROR(INDEX(TQoL_Indexes!$B$9:$AK$58,MATCH($A$3,TQoL_Indexes!#REF!,0)+$A85,MATCH(H$3,TQoL_Indexes!$B$8:$AK$8,0)),"")</f>
        <v/>
      </c>
      <c r="I85" s="86" t="str">
        <f>IFERROR(INDEX(TQoL_Indexes!$B$9:$AK$58,MATCH($A$3,TQoL_Indexes!#REF!,0)+$A85,MATCH(I$3,TQoL_Indexes!$B$8:$AK$8,0)),"")</f>
        <v/>
      </c>
      <c r="J85" s="86" t="str">
        <f>IFERROR(INDEX(TQoL_Indexes!$B$9:$AK$58,MATCH($A$3,TQoL_Indexes!#REF!,0)+$A85,MATCH(J$3,TQoL_Indexes!$B$8:$AK$8,0)),"")</f>
        <v/>
      </c>
      <c r="K85" s="86" t="str">
        <f>IFERROR(INDEX(TQoL_Indexes!$B$9:$AK$58,MATCH($A$3,TQoL_Indexes!#REF!,0)+$A85,MATCH(K$3,TQoL_Indexes!$B$8:$AK$8,0)),"")</f>
        <v/>
      </c>
      <c r="L85" s="86" t="str">
        <f>IFERROR(INDEX(TQoL_Indexes!$B$9:$AK$58,MATCH($A$3,TQoL_Indexes!#REF!,0)+$A85,MATCH(L$3,TQoL_Indexes!$B$8:$AK$8,0)),"")</f>
        <v/>
      </c>
      <c r="M85" s="86" t="str">
        <f>IFERROR(INDEX(TQoL_Indexes!$B$9:$AK$58,MATCH($A$3,TQoL_Indexes!#REF!,0)+$A85,MATCH(M$3,TQoL_Indexes!$B$8:$AK$8,0)),"")</f>
        <v/>
      </c>
      <c r="N85" s="86" t="str">
        <f>IFERROR(INDEX(TQoL_Indexes!$B$9:$AK$58,MATCH($A$3,TQoL_Indexes!#REF!,0)+$A85,MATCH(N$3,TQoL_Indexes!$B$8:$AK$8,0)),"")</f>
        <v/>
      </c>
      <c r="O85" s="86" t="str">
        <f>IFERROR(INDEX(TQoL_Indexes!$B$9:$AK$58,MATCH($A$3,TQoL_Indexes!#REF!,0)+$A85,MATCH(O$3,TQoL_Indexes!$B$8:$AK$8,0)),"")</f>
        <v/>
      </c>
      <c r="P85" s="86" t="str">
        <f>IFERROR(INDEX(TQoL_Indexes!$B$9:$AK$58,MATCH($A$3,TQoL_Indexes!#REF!,0)+$A85,MATCH(P$3,TQoL_Indexes!$B$8:$AK$8,0)),"")</f>
        <v/>
      </c>
      <c r="Q85" s="86" t="str">
        <f>IFERROR(INDEX(TQoL_Indexes!$B$9:$AK$58,MATCH($A$3,TQoL_Indexes!#REF!,0)+$A85,MATCH(Q$3,TQoL_Indexes!$B$8:$AK$8,0)),"")</f>
        <v/>
      </c>
      <c r="R85" s="86" t="str">
        <f>IFERROR(INDEX(TQoL_Indexes!$B$9:$AK$58,MATCH($A$3,TQoL_Indexes!#REF!,0)+$A85,MATCH(R$3,TQoL_Indexes!$B$8:$AK$8,0)),"")</f>
        <v/>
      </c>
      <c r="S85" s="86" t="str">
        <f>IFERROR(INDEX(TQoL_Indexes!$B$9:$AK$58,MATCH($A$3,TQoL_Indexes!#REF!,0)+$A85,MATCH(S$3,TQoL_Indexes!$B$8:$AK$8,0)),"")</f>
        <v/>
      </c>
      <c r="T85" s="86" t="str">
        <f>IFERROR(INDEX(TQoL_Indexes!$B$9:$AK$58,MATCH($A$3,TQoL_Indexes!#REF!,0)+$A85,MATCH(T$3,TQoL_Indexes!$B$8:$AK$8,0)),"")</f>
        <v/>
      </c>
      <c r="U85" s="86" t="str">
        <f>IFERROR(INDEX(TQoL_Indexes!$B$9:$AK$58,MATCH($A$3,TQoL_Indexes!#REF!,0)+$A85,MATCH(U$3,TQoL_Indexes!$B$8:$AK$8,0)),"")</f>
        <v/>
      </c>
      <c r="V85" s="86" t="str">
        <f>IFERROR(INDEX(TQoL_Indexes!$B$9:$AK$58,MATCH($A$3,TQoL_Indexes!#REF!,0)+$A85,MATCH(V$3,TQoL_Indexes!$B$8:$AK$8,0)),"")</f>
        <v/>
      </c>
      <c r="W85" s="86" t="str">
        <f>IFERROR(INDEX(TQoL_Indexes!$B$9:$AK$58,MATCH($A$3,TQoL_Indexes!#REF!,0)+$A85,MATCH(W$3,TQoL_Indexes!$B$8:$AK$8,0)),"")</f>
        <v/>
      </c>
      <c r="X85" s="86" t="str">
        <f>IFERROR(INDEX(TQoL_Indexes!$B$9:$AK$58,MATCH($A$3,TQoL_Indexes!#REF!,0)+$A85,MATCH(X$3,TQoL_Indexes!$B$8:$AK$8,0)),"")</f>
        <v/>
      </c>
      <c r="Y85" s="86" t="str">
        <f>IFERROR(INDEX(TQoL_Indexes!$B$9:$AK$58,MATCH($A$3,TQoL_Indexes!#REF!,0)+$A85,MATCH(Y$3,TQoL_Indexes!$B$8:$AK$8,0)),"")</f>
        <v/>
      </c>
      <c r="Z85" s="86" t="str">
        <f>IFERROR(INDEX(TQoL_Indexes!$B$9:$AK$58,MATCH($A$3,TQoL_Indexes!#REF!,0)+$A85,MATCH(Z$3,TQoL_Indexes!$B$8:$AK$8,0)),"")</f>
        <v/>
      </c>
      <c r="AA85" s="86" t="str">
        <f>IFERROR(INDEX(TQoL_Indexes!$B$9:$AK$58,MATCH($A$3,TQoL_Indexes!#REF!,0)+$A85,MATCH(AA$3,TQoL_Indexes!$B$8:$AK$8,0)),"")</f>
        <v/>
      </c>
      <c r="AB85" s="86" t="str">
        <f>IFERROR(INDEX(TQoL_Indexes!$B$9:$AK$58,MATCH($A$3,TQoL_Indexes!#REF!,0)+$A85,MATCH(AB$3,TQoL_Indexes!$B$8:$AK$8,0)),"")</f>
        <v/>
      </c>
      <c r="AC85" s="86" t="str">
        <f>IFERROR(INDEX(TQoL_Indexes!$B$9:$AK$58,MATCH($A$3,TQoL_Indexes!#REF!,0)+$A85,MATCH(AC$3,TQoL_Indexes!$B$8:$AK$8,0)),"")</f>
        <v/>
      </c>
      <c r="AD85" s="86" t="str">
        <f>IFERROR(INDEX(TQoL_Indexes!$B$9:$AK$58,MATCH($A$3,TQoL_Indexes!#REF!,0)+$A85,MATCH(AD$3,TQoL_Indexes!$B$8:$AK$8,0)),"")</f>
        <v/>
      </c>
      <c r="AE85" s="86" t="str">
        <f>IFERROR(INDEX(TQoL_Indexes!$B$9:$AK$58,MATCH($A$3,TQoL_Indexes!#REF!,0)+$A85,MATCH(AE$3,TQoL_Indexes!$B$8:$AK$8,0)),"")</f>
        <v/>
      </c>
      <c r="AF85" s="86" t="str">
        <f>IFERROR(INDEX(TQoL_Indexes!$B$9:$AK$58,MATCH($A$3,TQoL_Indexes!#REF!,0)+$A85,MATCH(AF$3,TQoL_Indexes!$B$8:$AK$8,0)),"")</f>
        <v/>
      </c>
      <c r="AG85" s="86" t="str">
        <f>IFERROR(INDEX(TQoL_Indexes!$B$9:$AK$58,MATCH($A$3,TQoL_Indexes!#REF!,0)+$A85,MATCH(AG$3,TQoL_Indexes!$B$8:$AK$8,0)),"")</f>
        <v/>
      </c>
      <c r="AH85" s="86" t="str">
        <f>IFERROR(INDEX(TQoL_Indexes!$B$9:$AK$58,MATCH($A$3,TQoL_Indexes!#REF!,0)+$A85,MATCH(AH$3,TQoL_Indexes!$B$8:$AK$8,0)),"")</f>
        <v/>
      </c>
      <c r="AI85" s="86" t="str">
        <f>IFERROR(INDEX(TQoL_Indexes!$B$9:$AK$58,MATCH($A$3,TQoL_Indexes!#REF!,0)+$A85,MATCH(AI$3,TQoL_Indexes!$B$8:$AK$8,0)),"")</f>
        <v/>
      </c>
      <c r="AJ85" s="86" t="str">
        <f>IFERROR(INDEX(TQoL_Indexes!$B$9:$AK$58,MATCH($A$3,TQoL_Indexes!#REF!,0)+$A85,MATCH(AJ$3,TQoL_Indexes!$B$8:$AK$8,0)),"")</f>
        <v/>
      </c>
      <c r="AK85" s="86" t="str">
        <f>IFERROR(INDEX(TQoL_Indexes!$B$9:$AK$58,MATCH($A$3,TQoL_Indexes!#REF!,0)+$A85,MATCH(AK$3,TQoL_Indexes!$B$8:$AK$8,0)),"")</f>
        <v/>
      </c>
      <c r="AL85" s="86" t="str">
        <f>IFERROR(INDEX(TQoL_Indexes!$B$9:$AK$58,MATCH($A$3,TQoL_Indexes!#REF!,0)+$A85,MATCH(AL$3,TQoL_Indexes!$B$8:$AK$8,0)),"")</f>
        <v/>
      </c>
      <c r="AM85" s="87" t="str">
        <f>IFERROR(INDEX(TQoL_Indexes!$B$9:$AK$58,MATCH($A$3,TQoL_Indexes!#REF!,0)+$A85,MATCH(AM$3,TQoL_Indexes!$B$8:$AK$8,0)),"")</f>
        <v/>
      </c>
    </row>
    <row r="86" spans="1:39">
      <c r="A86" s="58" t="str">
        <f>IFERROR(IF(A85+1&lt;COUNTIF(TQoL_Indexes!#REF!,Aux_Country!$A$3),A85+1,""),"")</f>
        <v/>
      </c>
      <c r="B86" s="121" t="str">
        <f>IFERROR(INDEX(TQoL_Indexes!$B$9:$AK$58,MATCH($A$3,TQoL_Indexes!#REF!,0)+$A86,MATCH(B$3,TQoL_Indexes!$B$8:$AK$8,0)),"")</f>
        <v/>
      </c>
      <c r="C86" s="116" t="str">
        <f>IFERROR(INDEX(TQoL_Indexes!$B$9:$AK$58,MATCH($A$3,TQoL_Indexes!#REF!,0)+$A86,MATCH(C$3,TQoL_Indexes!$B$8:$AK$8,0)),"")</f>
        <v/>
      </c>
      <c r="D86" s="122" t="str">
        <f>IFERROR(INDEX(TQoL_Indexes!$B$9:$AK$58,MATCH($A$3,TQoL_Indexes!#REF!,0)+$A86,MATCH(D$3,TQoL_Indexes!$B$8:$AK$8,0)),"")</f>
        <v/>
      </c>
      <c r="E86" s="86" t="str">
        <f>IFERROR(INDEX(TQoL_Indexes!$B$9:$AK$58,MATCH($A$3,TQoL_Indexes!#REF!,0)+$A86,MATCH(E$3,TQoL_Indexes!$B$8:$AK$8,0)),"")</f>
        <v/>
      </c>
      <c r="F86" s="86" t="str">
        <f>IFERROR(INDEX(TQoL_Indexes!$B$9:$AK$58,MATCH($A$3,TQoL_Indexes!#REF!,0)+$A86,MATCH(F$3,TQoL_Indexes!$B$8:$AK$8,0)),"")</f>
        <v/>
      </c>
      <c r="G86" s="86" t="str">
        <f>IFERROR(INDEX(TQoL_Indexes!$B$9:$AK$58,MATCH($A$3,TQoL_Indexes!#REF!,0)+$A86,MATCH(G$3,TQoL_Indexes!$B$8:$AK$8,0)),"")</f>
        <v/>
      </c>
      <c r="H86" s="86" t="str">
        <f>IFERROR(INDEX(TQoL_Indexes!$B$9:$AK$58,MATCH($A$3,TQoL_Indexes!#REF!,0)+$A86,MATCH(H$3,TQoL_Indexes!$B$8:$AK$8,0)),"")</f>
        <v/>
      </c>
      <c r="I86" s="86" t="str">
        <f>IFERROR(INDEX(TQoL_Indexes!$B$9:$AK$58,MATCH($A$3,TQoL_Indexes!#REF!,0)+$A86,MATCH(I$3,TQoL_Indexes!$B$8:$AK$8,0)),"")</f>
        <v/>
      </c>
      <c r="J86" s="86" t="str">
        <f>IFERROR(INDEX(TQoL_Indexes!$B$9:$AK$58,MATCH($A$3,TQoL_Indexes!#REF!,0)+$A86,MATCH(J$3,TQoL_Indexes!$B$8:$AK$8,0)),"")</f>
        <v/>
      </c>
      <c r="K86" s="86" t="str">
        <f>IFERROR(INDEX(TQoL_Indexes!$B$9:$AK$58,MATCH($A$3,TQoL_Indexes!#REF!,0)+$A86,MATCH(K$3,TQoL_Indexes!$B$8:$AK$8,0)),"")</f>
        <v/>
      </c>
      <c r="L86" s="86" t="str">
        <f>IFERROR(INDEX(TQoL_Indexes!$B$9:$AK$58,MATCH($A$3,TQoL_Indexes!#REF!,0)+$A86,MATCH(L$3,TQoL_Indexes!$B$8:$AK$8,0)),"")</f>
        <v/>
      </c>
      <c r="M86" s="86" t="str">
        <f>IFERROR(INDEX(TQoL_Indexes!$B$9:$AK$58,MATCH($A$3,TQoL_Indexes!#REF!,0)+$A86,MATCH(M$3,TQoL_Indexes!$B$8:$AK$8,0)),"")</f>
        <v/>
      </c>
      <c r="N86" s="86" t="str">
        <f>IFERROR(INDEX(TQoL_Indexes!$B$9:$AK$58,MATCH($A$3,TQoL_Indexes!#REF!,0)+$A86,MATCH(N$3,TQoL_Indexes!$B$8:$AK$8,0)),"")</f>
        <v/>
      </c>
      <c r="O86" s="86" t="str">
        <f>IFERROR(INDEX(TQoL_Indexes!$B$9:$AK$58,MATCH($A$3,TQoL_Indexes!#REF!,0)+$A86,MATCH(O$3,TQoL_Indexes!$B$8:$AK$8,0)),"")</f>
        <v/>
      </c>
      <c r="P86" s="86" t="str">
        <f>IFERROR(INDEX(TQoL_Indexes!$B$9:$AK$58,MATCH($A$3,TQoL_Indexes!#REF!,0)+$A86,MATCH(P$3,TQoL_Indexes!$B$8:$AK$8,0)),"")</f>
        <v/>
      </c>
      <c r="Q86" s="86" t="str">
        <f>IFERROR(INDEX(TQoL_Indexes!$B$9:$AK$58,MATCH($A$3,TQoL_Indexes!#REF!,0)+$A86,MATCH(Q$3,TQoL_Indexes!$B$8:$AK$8,0)),"")</f>
        <v/>
      </c>
      <c r="R86" s="86" t="str">
        <f>IFERROR(INDEX(TQoL_Indexes!$B$9:$AK$58,MATCH($A$3,TQoL_Indexes!#REF!,0)+$A86,MATCH(R$3,TQoL_Indexes!$B$8:$AK$8,0)),"")</f>
        <v/>
      </c>
      <c r="S86" s="86" t="str">
        <f>IFERROR(INDEX(TQoL_Indexes!$B$9:$AK$58,MATCH($A$3,TQoL_Indexes!#REF!,0)+$A86,MATCH(S$3,TQoL_Indexes!$B$8:$AK$8,0)),"")</f>
        <v/>
      </c>
      <c r="T86" s="86" t="str">
        <f>IFERROR(INDEX(TQoL_Indexes!$B$9:$AK$58,MATCH($A$3,TQoL_Indexes!#REF!,0)+$A86,MATCH(T$3,TQoL_Indexes!$B$8:$AK$8,0)),"")</f>
        <v/>
      </c>
      <c r="U86" s="86" t="str">
        <f>IFERROR(INDEX(TQoL_Indexes!$B$9:$AK$58,MATCH($A$3,TQoL_Indexes!#REF!,0)+$A86,MATCH(U$3,TQoL_Indexes!$B$8:$AK$8,0)),"")</f>
        <v/>
      </c>
      <c r="V86" s="86" t="str">
        <f>IFERROR(INDEX(TQoL_Indexes!$B$9:$AK$58,MATCH($A$3,TQoL_Indexes!#REF!,0)+$A86,MATCH(V$3,TQoL_Indexes!$B$8:$AK$8,0)),"")</f>
        <v/>
      </c>
      <c r="W86" s="86" t="str">
        <f>IFERROR(INDEX(TQoL_Indexes!$B$9:$AK$58,MATCH($A$3,TQoL_Indexes!#REF!,0)+$A86,MATCH(W$3,TQoL_Indexes!$B$8:$AK$8,0)),"")</f>
        <v/>
      </c>
      <c r="X86" s="86" t="str">
        <f>IFERROR(INDEX(TQoL_Indexes!$B$9:$AK$58,MATCH($A$3,TQoL_Indexes!#REF!,0)+$A86,MATCH(X$3,TQoL_Indexes!$B$8:$AK$8,0)),"")</f>
        <v/>
      </c>
      <c r="Y86" s="86" t="str">
        <f>IFERROR(INDEX(TQoL_Indexes!$B$9:$AK$58,MATCH($A$3,TQoL_Indexes!#REF!,0)+$A86,MATCH(Y$3,TQoL_Indexes!$B$8:$AK$8,0)),"")</f>
        <v/>
      </c>
      <c r="Z86" s="86" t="str">
        <f>IFERROR(INDEX(TQoL_Indexes!$B$9:$AK$58,MATCH($A$3,TQoL_Indexes!#REF!,0)+$A86,MATCH(Z$3,TQoL_Indexes!$B$8:$AK$8,0)),"")</f>
        <v/>
      </c>
      <c r="AA86" s="86" t="str">
        <f>IFERROR(INDEX(TQoL_Indexes!$B$9:$AK$58,MATCH($A$3,TQoL_Indexes!#REF!,0)+$A86,MATCH(AA$3,TQoL_Indexes!$B$8:$AK$8,0)),"")</f>
        <v/>
      </c>
      <c r="AB86" s="86" t="str">
        <f>IFERROR(INDEX(TQoL_Indexes!$B$9:$AK$58,MATCH($A$3,TQoL_Indexes!#REF!,0)+$A86,MATCH(AB$3,TQoL_Indexes!$B$8:$AK$8,0)),"")</f>
        <v/>
      </c>
      <c r="AC86" s="86" t="str">
        <f>IFERROR(INDEX(TQoL_Indexes!$B$9:$AK$58,MATCH($A$3,TQoL_Indexes!#REF!,0)+$A86,MATCH(AC$3,TQoL_Indexes!$B$8:$AK$8,0)),"")</f>
        <v/>
      </c>
      <c r="AD86" s="86" t="str">
        <f>IFERROR(INDEX(TQoL_Indexes!$B$9:$AK$58,MATCH($A$3,TQoL_Indexes!#REF!,0)+$A86,MATCH(AD$3,TQoL_Indexes!$B$8:$AK$8,0)),"")</f>
        <v/>
      </c>
      <c r="AE86" s="86" t="str">
        <f>IFERROR(INDEX(TQoL_Indexes!$B$9:$AK$58,MATCH($A$3,TQoL_Indexes!#REF!,0)+$A86,MATCH(AE$3,TQoL_Indexes!$B$8:$AK$8,0)),"")</f>
        <v/>
      </c>
      <c r="AF86" s="86" t="str">
        <f>IFERROR(INDEX(TQoL_Indexes!$B$9:$AK$58,MATCH($A$3,TQoL_Indexes!#REF!,0)+$A86,MATCH(AF$3,TQoL_Indexes!$B$8:$AK$8,0)),"")</f>
        <v/>
      </c>
      <c r="AG86" s="86" t="str">
        <f>IFERROR(INDEX(TQoL_Indexes!$B$9:$AK$58,MATCH($A$3,TQoL_Indexes!#REF!,0)+$A86,MATCH(AG$3,TQoL_Indexes!$B$8:$AK$8,0)),"")</f>
        <v/>
      </c>
      <c r="AH86" s="86" t="str">
        <f>IFERROR(INDEX(TQoL_Indexes!$B$9:$AK$58,MATCH($A$3,TQoL_Indexes!#REF!,0)+$A86,MATCH(AH$3,TQoL_Indexes!$B$8:$AK$8,0)),"")</f>
        <v/>
      </c>
      <c r="AI86" s="86" t="str">
        <f>IFERROR(INDEX(TQoL_Indexes!$B$9:$AK$58,MATCH($A$3,TQoL_Indexes!#REF!,0)+$A86,MATCH(AI$3,TQoL_Indexes!$B$8:$AK$8,0)),"")</f>
        <v/>
      </c>
      <c r="AJ86" s="86" t="str">
        <f>IFERROR(INDEX(TQoL_Indexes!$B$9:$AK$58,MATCH($A$3,TQoL_Indexes!#REF!,0)+$A86,MATCH(AJ$3,TQoL_Indexes!$B$8:$AK$8,0)),"")</f>
        <v/>
      </c>
      <c r="AK86" s="86" t="str">
        <f>IFERROR(INDEX(TQoL_Indexes!$B$9:$AK$58,MATCH($A$3,TQoL_Indexes!#REF!,0)+$A86,MATCH(AK$3,TQoL_Indexes!$B$8:$AK$8,0)),"")</f>
        <v/>
      </c>
      <c r="AL86" s="86" t="str">
        <f>IFERROR(INDEX(TQoL_Indexes!$B$9:$AK$58,MATCH($A$3,TQoL_Indexes!#REF!,0)+$A86,MATCH(AL$3,TQoL_Indexes!$B$8:$AK$8,0)),"")</f>
        <v/>
      </c>
      <c r="AM86" s="87" t="str">
        <f>IFERROR(INDEX(TQoL_Indexes!$B$9:$AK$58,MATCH($A$3,TQoL_Indexes!#REF!,0)+$A86,MATCH(AM$3,TQoL_Indexes!$B$8:$AK$8,0)),"")</f>
        <v/>
      </c>
    </row>
    <row r="87" spans="1:39">
      <c r="A87" s="58" t="str">
        <f>IFERROR(IF(A86+1&lt;COUNTIF(TQoL_Indexes!#REF!,Aux_Country!$A$3),A86+1,""),"")</f>
        <v/>
      </c>
      <c r="B87" s="121" t="str">
        <f>IFERROR(INDEX(TQoL_Indexes!$B$9:$AK$58,MATCH($A$3,TQoL_Indexes!#REF!,0)+$A87,MATCH(B$3,TQoL_Indexes!$B$8:$AK$8,0)),"")</f>
        <v/>
      </c>
      <c r="C87" s="116" t="str">
        <f>IFERROR(INDEX(TQoL_Indexes!$B$9:$AK$58,MATCH($A$3,TQoL_Indexes!#REF!,0)+$A87,MATCH(C$3,TQoL_Indexes!$B$8:$AK$8,0)),"")</f>
        <v/>
      </c>
      <c r="D87" s="122" t="str">
        <f>IFERROR(INDEX(TQoL_Indexes!$B$9:$AK$58,MATCH($A$3,TQoL_Indexes!#REF!,0)+$A87,MATCH(D$3,TQoL_Indexes!$B$8:$AK$8,0)),"")</f>
        <v/>
      </c>
      <c r="E87" s="86" t="str">
        <f>IFERROR(INDEX(TQoL_Indexes!$B$9:$AK$58,MATCH($A$3,TQoL_Indexes!#REF!,0)+$A87,MATCH(E$3,TQoL_Indexes!$B$8:$AK$8,0)),"")</f>
        <v/>
      </c>
      <c r="F87" s="86" t="str">
        <f>IFERROR(INDEX(TQoL_Indexes!$B$9:$AK$58,MATCH($A$3,TQoL_Indexes!#REF!,0)+$A87,MATCH(F$3,TQoL_Indexes!$B$8:$AK$8,0)),"")</f>
        <v/>
      </c>
      <c r="G87" s="86" t="str">
        <f>IFERROR(INDEX(TQoL_Indexes!$B$9:$AK$58,MATCH($A$3,TQoL_Indexes!#REF!,0)+$A87,MATCH(G$3,TQoL_Indexes!$B$8:$AK$8,0)),"")</f>
        <v/>
      </c>
      <c r="H87" s="86" t="str">
        <f>IFERROR(INDEX(TQoL_Indexes!$B$9:$AK$58,MATCH($A$3,TQoL_Indexes!#REF!,0)+$A87,MATCH(H$3,TQoL_Indexes!$B$8:$AK$8,0)),"")</f>
        <v/>
      </c>
      <c r="I87" s="86" t="str">
        <f>IFERROR(INDEX(TQoL_Indexes!$B$9:$AK$58,MATCH($A$3,TQoL_Indexes!#REF!,0)+$A87,MATCH(I$3,TQoL_Indexes!$B$8:$AK$8,0)),"")</f>
        <v/>
      </c>
      <c r="J87" s="86" t="str">
        <f>IFERROR(INDEX(TQoL_Indexes!$B$9:$AK$58,MATCH($A$3,TQoL_Indexes!#REF!,0)+$A87,MATCH(J$3,TQoL_Indexes!$B$8:$AK$8,0)),"")</f>
        <v/>
      </c>
      <c r="K87" s="86" t="str">
        <f>IFERROR(INDEX(TQoL_Indexes!$B$9:$AK$58,MATCH($A$3,TQoL_Indexes!#REF!,0)+$A87,MATCH(K$3,TQoL_Indexes!$B$8:$AK$8,0)),"")</f>
        <v/>
      </c>
      <c r="L87" s="86" t="str">
        <f>IFERROR(INDEX(TQoL_Indexes!$B$9:$AK$58,MATCH($A$3,TQoL_Indexes!#REF!,0)+$A87,MATCH(L$3,TQoL_Indexes!$B$8:$AK$8,0)),"")</f>
        <v/>
      </c>
      <c r="M87" s="86" t="str">
        <f>IFERROR(INDEX(TQoL_Indexes!$B$9:$AK$58,MATCH($A$3,TQoL_Indexes!#REF!,0)+$A87,MATCH(M$3,TQoL_Indexes!$B$8:$AK$8,0)),"")</f>
        <v/>
      </c>
      <c r="N87" s="86" t="str">
        <f>IFERROR(INDEX(TQoL_Indexes!$B$9:$AK$58,MATCH($A$3,TQoL_Indexes!#REF!,0)+$A87,MATCH(N$3,TQoL_Indexes!$B$8:$AK$8,0)),"")</f>
        <v/>
      </c>
      <c r="O87" s="86" t="str">
        <f>IFERROR(INDEX(TQoL_Indexes!$B$9:$AK$58,MATCH($A$3,TQoL_Indexes!#REF!,0)+$A87,MATCH(O$3,TQoL_Indexes!$B$8:$AK$8,0)),"")</f>
        <v/>
      </c>
      <c r="P87" s="86" t="str">
        <f>IFERROR(INDEX(TQoL_Indexes!$B$9:$AK$58,MATCH($A$3,TQoL_Indexes!#REF!,0)+$A87,MATCH(P$3,TQoL_Indexes!$B$8:$AK$8,0)),"")</f>
        <v/>
      </c>
      <c r="Q87" s="86" t="str">
        <f>IFERROR(INDEX(TQoL_Indexes!$B$9:$AK$58,MATCH($A$3,TQoL_Indexes!#REF!,0)+$A87,MATCH(Q$3,TQoL_Indexes!$B$8:$AK$8,0)),"")</f>
        <v/>
      </c>
      <c r="R87" s="86" t="str">
        <f>IFERROR(INDEX(TQoL_Indexes!$B$9:$AK$58,MATCH($A$3,TQoL_Indexes!#REF!,0)+$A87,MATCH(R$3,TQoL_Indexes!$B$8:$AK$8,0)),"")</f>
        <v/>
      </c>
      <c r="S87" s="86" t="str">
        <f>IFERROR(INDEX(TQoL_Indexes!$B$9:$AK$58,MATCH($A$3,TQoL_Indexes!#REF!,0)+$A87,MATCH(S$3,TQoL_Indexes!$B$8:$AK$8,0)),"")</f>
        <v/>
      </c>
      <c r="T87" s="86" t="str">
        <f>IFERROR(INDEX(TQoL_Indexes!$B$9:$AK$58,MATCH($A$3,TQoL_Indexes!#REF!,0)+$A87,MATCH(T$3,TQoL_Indexes!$B$8:$AK$8,0)),"")</f>
        <v/>
      </c>
      <c r="U87" s="86" t="str">
        <f>IFERROR(INDEX(TQoL_Indexes!$B$9:$AK$58,MATCH($A$3,TQoL_Indexes!#REF!,0)+$A87,MATCH(U$3,TQoL_Indexes!$B$8:$AK$8,0)),"")</f>
        <v/>
      </c>
      <c r="V87" s="86" t="str">
        <f>IFERROR(INDEX(TQoL_Indexes!$B$9:$AK$58,MATCH($A$3,TQoL_Indexes!#REF!,0)+$A87,MATCH(V$3,TQoL_Indexes!$B$8:$AK$8,0)),"")</f>
        <v/>
      </c>
      <c r="W87" s="86" t="str">
        <f>IFERROR(INDEX(TQoL_Indexes!$B$9:$AK$58,MATCH($A$3,TQoL_Indexes!#REF!,0)+$A87,MATCH(W$3,TQoL_Indexes!$B$8:$AK$8,0)),"")</f>
        <v/>
      </c>
      <c r="X87" s="86" t="str">
        <f>IFERROR(INDEX(TQoL_Indexes!$B$9:$AK$58,MATCH($A$3,TQoL_Indexes!#REF!,0)+$A87,MATCH(X$3,TQoL_Indexes!$B$8:$AK$8,0)),"")</f>
        <v/>
      </c>
      <c r="Y87" s="86" t="str">
        <f>IFERROR(INDEX(TQoL_Indexes!$B$9:$AK$58,MATCH($A$3,TQoL_Indexes!#REF!,0)+$A87,MATCH(Y$3,TQoL_Indexes!$B$8:$AK$8,0)),"")</f>
        <v/>
      </c>
      <c r="Z87" s="86" t="str">
        <f>IFERROR(INDEX(TQoL_Indexes!$B$9:$AK$58,MATCH($A$3,TQoL_Indexes!#REF!,0)+$A87,MATCH(Z$3,TQoL_Indexes!$B$8:$AK$8,0)),"")</f>
        <v/>
      </c>
      <c r="AA87" s="86" t="str">
        <f>IFERROR(INDEX(TQoL_Indexes!$B$9:$AK$58,MATCH($A$3,TQoL_Indexes!#REF!,0)+$A87,MATCH(AA$3,TQoL_Indexes!$B$8:$AK$8,0)),"")</f>
        <v/>
      </c>
      <c r="AB87" s="86" t="str">
        <f>IFERROR(INDEX(TQoL_Indexes!$B$9:$AK$58,MATCH($A$3,TQoL_Indexes!#REF!,0)+$A87,MATCH(AB$3,TQoL_Indexes!$B$8:$AK$8,0)),"")</f>
        <v/>
      </c>
      <c r="AC87" s="86" t="str">
        <f>IFERROR(INDEX(TQoL_Indexes!$B$9:$AK$58,MATCH($A$3,TQoL_Indexes!#REF!,0)+$A87,MATCH(AC$3,TQoL_Indexes!$B$8:$AK$8,0)),"")</f>
        <v/>
      </c>
      <c r="AD87" s="86" t="str">
        <f>IFERROR(INDEX(TQoL_Indexes!$B$9:$AK$58,MATCH($A$3,TQoL_Indexes!#REF!,0)+$A87,MATCH(AD$3,TQoL_Indexes!$B$8:$AK$8,0)),"")</f>
        <v/>
      </c>
      <c r="AE87" s="86" t="str">
        <f>IFERROR(INDEX(TQoL_Indexes!$B$9:$AK$58,MATCH($A$3,TQoL_Indexes!#REF!,0)+$A87,MATCH(AE$3,TQoL_Indexes!$B$8:$AK$8,0)),"")</f>
        <v/>
      </c>
      <c r="AF87" s="86" t="str">
        <f>IFERROR(INDEX(TQoL_Indexes!$B$9:$AK$58,MATCH($A$3,TQoL_Indexes!#REF!,0)+$A87,MATCH(AF$3,TQoL_Indexes!$B$8:$AK$8,0)),"")</f>
        <v/>
      </c>
      <c r="AG87" s="86" t="str">
        <f>IFERROR(INDEX(TQoL_Indexes!$B$9:$AK$58,MATCH($A$3,TQoL_Indexes!#REF!,0)+$A87,MATCH(AG$3,TQoL_Indexes!$B$8:$AK$8,0)),"")</f>
        <v/>
      </c>
      <c r="AH87" s="86" t="str">
        <f>IFERROR(INDEX(TQoL_Indexes!$B$9:$AK$58,MATCH($A$3,TQoL_Indexes!#REF!,0)+$A87,MATCH(AH$3,TQoL_Indexes!$B$8:$AK$8,0)),"")</f>
        <v/>
      </c>
      <c r="AI87" s="86" t="str">
        <f>IFERROR(INDEX(TQoL_Indexes!$B$9:$AK$58,MATCH($A$3,TQoL_Indexes!#REF!,0)+$A87,MATCH(AI$3,TQoL_Indexes!$B$8:$AK$8,0)),"")</f>
        <v/>
      </c>
      <c r="AJ87" s="86" t="str">
        <f>IFERROR(INDEX(TQoL_Indexes!$B$9:$AK$58,MATCH($A$3,TQoL_Indexes!#REF!,0)+$A87,MATCH(AJ$3,TQoL_Indexes!$B$8:$AK$8,0)),"")</f>
        <v/>
      </c>
      <c r="AK87" s="86" t="str">
        <f>IFERROR(INDEX(TQoL_Indexes!$B$9:$AK$58,MATCH($A$3,TQoL_Indexes!#REF!,0)+$A87,MATCH(AK$3,TQoL_Indexes!$B$8:$AK$8,0)),"")</f>
        <v/>
      </c>
      <c r="AL87" s="86" t="str">
        <f>IFERROR(INDEX(TQoL_Indexes!$B$9:$AK$58,MATCH($A$3,TQoL_Indexes!#REF!,0)+$A87,MATCH(AL$3,TQoL_Indexes!$B$8:$AK$8,0)),"")</f>
        <v/>
      </c>
      <c r="AM87" s="87" t="str">
        <f>IFERROR(INDEX(TQoL_Indexes!$B$9:$AK$58,MATCH($A$3,TQoL_Indexes!#REF!,0)+$A87,MATCH(AM$3,TQoL_Indexes!$B$8:$AK$8,0)),"")</f>
        <v/>
      </c>
    </row>
    <row r="88" spans="1:39">
      <c r="A88" s="58" t="str">
        <f>IFERROR(IF(A87+1&lt;COUNTIF(TQoL_Indexes!#REF!,Aux_Country!$A$3),A87+1,""),"")</f>
        <v/>
      </c>
      <c r="B88" s="121" t="str">
        <f>IFERROR(INDEX(TQoL_Indexes!$B$9:$AK$58,MATCH($A$3,TQoL_Indexes!#REF!,0)+$A88,MATCH(B$3,TQoL_Indexes!$B$8:$AK$8,0)),"")</f>
        <v/>
      </c>
      <c r="C88" s="116" t="str">
        <f>IFERROR(INDEX(TQoL_Indexes!$B$9:$AK$58,MATCH($A$3,TQoL_Indexes!#REF!,0)+$A88,MATCH(C$3,TQoL_Indexes!$B$8:$AK$8,0)),"")</f>
        <v/>
      </c>
      <c r="D88" s="122" t="str">
        <f>IFERROR(INDEX(TQoL_Indexes!$B$9:$AK$58,MATCH($A$3,TQoL_Indexes!#REF!,0)+$A88,MATCH(D$3,TQoL_Indexes!$B$8:$AK$8,0)),"")</f>
        <v/>
      </c>
      <c r="E88" s="86" t="str">
        <f>IFERROR(INDEX(TQoL_Indexes!$B$9:$AK$58,MATCH($A$3,TQoL_Indexes!#REF!,0)+$A88,MATCH(E$3,TQoL_Indexes!$B$8:$AK$8,0)),"")</f>
        <v/>
      </c>
      <c r="F88" s="86" t="str">
        <f>IFERROR(INDEX(TQoL_Indexes!$B$9:$AK$58,MATCH($A$3,TQoL_Indexes!#REF!,0)+$A88,MATCH(F$3,TQoL_Indexes!$B$8:$AK$8,0)),"")</f>
        <v/>
      </c>
      <c r="G88" s="86" t="str">
        <f>IFERROR(INDEX(TQoL_Indexes!$B$9:$AK$58,MATCH($A$3,TQoL_Indexes!#REF!,0)+$A88,MATCH(G$3,TQoL_Indexes!$B$8:$AK$8,0)),"")</f>
        <v/>
      </c>
      <c r="H88" s="86" t="str">
        <f>IFERROR(INDEX(TQoL_Indexes!$B$9:$AK$58,MATCH($A$3,TQoL_Indexes!#REF!,0)+$A88,MATCH(H$3,TQoL_Indexes!$B$8:$AK$8,0)),"")</f>
        <v/>
      </c>
      <c r="I88" s="86" t="str">
        <f>IFERROR(INDEX(TQoL_Indexes!$B$9:$AK$58,MATCH($A$3,TQoL_Indexes!#REF!,0)+$A88,MATCH(I$3,TQoL_Indexes!$B$8:$AK$8,0)),"")</f>
        <v/>
      </c>
      <c r="J88" s="86" t="str">
        <f>IFERROR(INDEX(TQoL_Indexes!$B$9:$AK$58,MATCH($A$3,TQoL_Indexes!#REF!,0)+$A88,MATCH(J$3,TQoL_Indexes!$B$8:$AK$8,0)),"")</f>
        <v/>
      </c>
      <c r="K88" s="86" t="str">
        <f>IFERROR(INDEX(TQoL_Indexes!$B$9:$AK$58,MATCH($A$3,TQoL_Indexes!#REF!,0)+$A88,MATCH(K$3,TQoL_Indexes!$B$8:$AK$8,0)),"")</f>
        <v/>
      </c>
      <c r="L88" s="86" t="str">
        <f>IFERROR(INDEX(TQoL_Indexes!$B$9:$AK$58,MATCH($A$3,TQoL_Indexes!#REF!,0)+$A88,MATCH(L$3,TQoL_Indexes!$B$8:$AK$8,0)),"")</f>
        <v/>
      </c>
      <c r="M88" s="86" t="str">
        <f>IFERROR(INDEX(TQoL_Indexes!$B$9:$AK$58,MATCH($A$3,TQoL_Indexes!#REF!,0)+$A88,MATCH(M$3,TQoL_Indexes!$B$8:$AK$8,0)),"")</f>
        <v/>
      </c>
      <c r="N88" s="86" t="str">
        <f>IFERROR(INDEX(TQoL_Indexes!$B$9:$AK$58,MATCH($A$3,TQoL_Indexes!#REF!,0)+$A88,MATCH(N$3,TQoL_Indexes!$B$8:$AK$8,0)),"")</f>
        <v/>
      </c>
      <c r="O88" s="86" t="str">
        <f>IFERROR(INDEX(TQoL_Indexes!$B$9:$AK$58,MATCH($A$3,TQoL_Indexes!#REF!,0)+$A88,MATCH(O$3,TQoL_Indexes!$B$8:$AK$8,0)),"")</f>
        <v/>
      </c>
      <c r="P88" s="86" t="str">
        <f>IFERROR(INDEX(TQoL_Indexes!$B$9:$AK$58,MATCH($A$3,TQoL_Indexes!#REF!,0)+$A88,MATCH(P$3,TQoL_Indexes!$B$8:$AK$8,0)),"")</f>
        <v/>
      </c>
      <c r="Q88" s="86" t="str">
        <f>IFERROR(INDEX(TQoL_Indexes!$B$9:$AK$58,MATCH($A$3,TQoL_Indexes!#REF!,0)+$A88,MATCH(Q$3,TQoL_Indexes!$B$8:$AK$8,0)),"")</f>
        <v/>
      </c>
      <c r="R88" s="86" t="str">
        <f>IFERROR(INDEX(TQoL_Indexes!$B$9:$AK$58,MATCH($A$3,TQoL_Indexes!#REF!,0)+$A88,MATCH(R$3,TQoL_Indexes!$B$8:$AK$8,0)),"")</f>
        <v/>
      </c>
      <c r="S88" s="86" t="str">
        <f>IFERROR(INDEX(TQoL_Indexes!$B$9:$AK$58,MATCH($A$3,TQoL_Indexes!#REF!,0)+$A88,MATCH(S$3,TQoL_Indexes!$B$8:$AK$8,0)),"")</f>
        <v/>
      </c>
      <c r="T88" s="86" t="str">
        <f>IFERROR(INDEX(TQoL_Indexes!$B$9:$AK$58,MATCH($A$3,TQoL_Indexes!#REF!,0)+$A88,MATCH(T$3,TQoL_Indexes!$B$8:$AK$8,0)),"")</f>
        <v/>
      </c>
      <c r="U88" s="86" t="str">
        <f>IFERROR(INDEX(TQoL_Indexes!$B$9:$AK$58,MATCH($A$3,TQoL_Indexes!#REF!,0)+$A88,MATCH(U$3,TQoL_Indexes!$B$8:$AK$8,0)),"")</f>
        <v/>
      </c>
      <c r="V88" s="86" t="str">
        <f>IFERROR(INDEX(TQoL_Indexes!$B$9:$AK$58,MATCH($A$3,TQoL_Indexes!#REF!,0)+$A88,MATCH(V$3,TQoL_Indexes!$B$8:$AK$8,0)),"")</f>
        <v/>
      </c>
      <c r="W88" s="86" t="str">
        <f>IFERROR(INDEX(TQoL_Indexes!$B$9:$AK$58,MATCH($A$3,TQoL_Indexes!#REF!,0)+$A88,MATCH(W$3,TQoL_Indexes!$B$8:$AK$8,0)),"")</f>
        <v/>
      </c>
      <c r="X88" s="86" t="str">
        <f>IFERROR(INDEX(TQoL_Indexes!$B$9:$AK$58,MATCH($A$3,TQoL_Indexes!#REF!,0)+$A88,MATCH(X$3,TQoL_Indexes!$B$8:$AK$8,0)),"")</f>
        <v/>
      </c>
      <c r="Y88" s="86" t="str">
        <f>IFERROR(INDEX(TQoL_Indexes!$B$9:$AK$58,MATCH($A$3,TQoL_Indexes!#REF!,0)+$A88,MATCH(Y$3,TQoL_Indexes!$B$8:$AK$8,0)),"")</f>
        <v/>
      </c>
      <c r="Z88" s="86" t="str">
        <f>IFERROR(INDEX(TQoL_Indexes!$B$9:$AK$58,MATCH($A$3,TQoL_Indexes!#REF!,0)+$A88,MATCH(Z$3,TQoL_Indexes!$B$8:$AK$8,0)),"")</f>
        <v/>
      </c>
      <c r="AA88" s="86" t="str">
        <f>IFERROR(INDEX(TQoL_Indexes!$B$9:$AK$58,MATCH($A$3,TQoL_Indexes!#REF!,0)+$A88,MATCH(AA$3,TQoL_Indexes!$B$8:$AK$8,0)),"")</f>
        <v/>
      </c>
      <c r="AB88" s="86" t="str">
        <f>IFERROR(INDEX(TQoL_Indexes!$B$9:$AK$58,MATCH($A$3,TQoL_Indexes!#REF!,0)+$A88,MATCH(AB$3,TQoL_Indexes!$B$8:$AK$8,0)),"")</f>
        <v/>
      </c>
      <c r="AC88" s="86" t="str">
        <f>IFERROR(INDEX(TQoL_Indexes!$B$9:$AK$58,MATCH($A$3,TQoL_Indexes!#REF!,0)+$A88,MATCH(AC$3,TQoL_Indexes!$B$8:$AK$8,0)),"")</f>
        <v/>
      </c>
      <c r="AD88" s="86" t="str">
        <f>IFERROR(INDEX(TQoL_Indexes!$B$9:$AK$58,MATCH($A$3,TQoL_Indexes!#REF!,0)+$A88,MATCH(AD$3,TQoL_Indexes!$B$8:$AK$8,0)),"")</f>
        <v/>
      </c>
      <c r="AE88" s="86" t="str">
        <f>IFERROR(INDEX(TQoL_Indexes!$B$9:$AK$58,MATCH($A$3,TQoL_Indexes!#REF!,0)+$A88,MATCH(AE$3,TQoL_Indexes!$B$8:$AK$8,0)),"")</f>
        <v/>
      </c>
      <c r="AF88" s="86" t="str">
        <f>IFERROR(INDEX(TQoL_Indexes!$B$9:$AK$58,MATCH($A$3,TQoL_Indexes!#REF!,0)+$A88,MATCH(AF$3,TQoL_Indexes!$B$8:$AK$8,0)),"")</f>
        <v/>
      </c>
      <c r="AG88" s="86" t="str">
        <f>IFERROR(INDEX(TQoL_Indexes!$B$9:$AK$58,MATCH($A$3,TQoL_Indexes!#REF!,0)+$A88,MATCH(AG$3,TQoL_Indexes!$B$8:$AK$8,0)),"")</f>
        <v/>
      </c>
      <c r="AH88" s="86" t="str">
        <f>IFERROR(INDEX(TQoL_Indexes!$B$9:$AK$58,MATCH($A$3,TQoL_Indexes!#REF!,0)+$A88,MATCH(AH$3,TQoL_Indexes!$B$8:$AK$8,0)),"")</f>
        <v/>
      </c>
      <c r="AI88" s="86" t="str">
        <f>IFERROR(INDEX(TQoL_Indexes!$B$9:$AK$58,MATCH($A$3,TQoL_Indexes!#REF!,0)+$A88,MATCH(AI$3,TQoL_Indexes!$B$8:$AK$8,0)),"")</f>
        <v/>
      </c>
      <c r="AJ88" s="86" t="str">
        <f>IFERROR(INDEX(TQoL_Indexes!$B$9:$AK$58,MATCH($A$3,TQoL_Indexes!#REF!,0)+$A88,MATCH(AJ$3,TQoL_Indexes!$B$8:$AK$8,0)),"")</f>
        <v/>
      </c>
      <c r="AK88" s="86" t="str">
        <f>IFERROR(INDEX(TQoL_Indexes!$B$9:$AK$58,MATCH($A$3,TQoL_Indexes!#REF!,0)+$A88,MATCH(AK$3,TQoL_Indexes!$B$8:$AK$8,0)),"")</f>
        <v/>
      </c>
      <c r="AL88" s="86" t="str">
        <f>IFERROR(INDEX(TQoL_Indexes!$B$9:$AK$58,MATCH($A$3,TQoL_Indexes!#REF!,0)+$A88,MATCH(AL$3,TQoL_Indexes!$B$8:$AK$8,0)),"")</f>
        <v/>
      </c>
      <c r="AM88" s="87" t="str">
        <f>IFERROR(INDEX(TQoL_Indexes!$B$9:$AK$58,MATCH($A$3,TQoL_Indexes!#REF!,0)+$A88,MATCH(AM$3,TQoL_Indexes!$B$8:$AK$8,0)),"")</f>
        <v/>
      </c>
    </row>
    <row r="89" spans="1:39">
      <c r="A89" s="58" t="str">
        <f>IFERROR(IF(A88+1&lt;COUNTIF(TQoL_Indexes!#REF!,Aux_Country!$A$3),A88+1,""),"")</f>
        <v/>
      </c>
      <c r="B89" s="121" t="str">
        <f>IFERROR(INDEX(TQoL_Indexes!$B$9:$AK$58,MATCH($A$3,TQoL_Indexes!#REF!,0)+$A89,MATCH(B$3,TQoL_Indexes!$B$8:$AK$8,0)),"")</f>
        <v/>
      </c>
      <c r="C89" s="116" t="str">
        <f>IFERROR(INDEX(TQoL_Indexes!$B$9:$AK$58,MATCH($A$3,TQoL_Indexes!#REF!,0)+$A89,MATCH(C$3,TQoL_Indexes!$B$8:$AK$8,0)),"")</f>
        <v/>
      </c>
      <c r="D89" s="122" t="str">
        <f>IFERROR(INDEX(TQoL_Indexes!$B$9:$AK$58,MATCH($A$3,TQoL_Indexes!#REF!,0)+$A89,MATCH(D$3,TQoL_Indexes!$B$8:$AK$8,0)),"")</f>
        <v/>
      </c>
      <c r="E89" s="86" t="str">
        <f>IFERROR(INDEX(TQoL_Indexes!$B$9:$AK$58,MATCH($A$3,TQoL_Indexes!#REF!,0)+$A89,MATCH(E$3,TQoL_Indexes!$B$8:$AK$8,0)),"")</f>
        <v/>
      </c>
      <c r="F89" s="86" t="str">
        <f>IFERROR(INDEX(TQoL_Indexes!$B$9:$AK$58,MATCH($A$3,TQoL_Indexes!#REF!,0)+$A89,MATCH(F$3,TQoL_Indexes!$B$8:$AK$8,0)),"")</f>
        <v/>
      </c>
      <c r="G89" s="86" t="str">
        <f>IFERROR(INDEX(TQoL_Indexes!$B$9:$AK$58,MATCH($A$3,TQoL_Indexes!#REF!,0)+$A89,MATCH(G$3,TQoL_Indexes!$B$8:$AK$8,0)),"")</f>
        <v/>
      </c>
      <c r="H89" s="86" t="str">
        <f>IFERROR(INDEX(TQoL_Indexes!$B$9:$AK$58,MATCH($A$3,TQoL_Indexes!#REF!,0)+$A89,MATCH(H$3,TQoL_Indexes!$B$8:$AK$8,0)),"")</f>
        <v/>
      </c>
      <c r="I89" s="86" t="str">
        <f>IFERROR(INDEX(TQoL_Indexes!$B$9:$AK$58,MATCH($A$3,TQoL_Indexes!#REF!,0)+$A89,MATCH(I$3,TQoL_Indexes!$B$8:$AK$8,0)),"")</f>
        <v/>
      </c>
      <c r="J89" s="86" t="str">
        <f>IFERROR(INDEX(TQoL_Indexes!$B$9:$AK$58,MATCH($A$3,TQoL_Indexes!#REF!,0)+$A89,MATCH(J$3,TQoL_Indexes!$B$8:$AK$8,0)),"")</f>
        <v/>
      </c>
      <c r="K89" s="86" t="str">
        <f>IFERROR(INDEX(TQoL_Indexes!$B$9:$AK$58,MATCH($A$3,TQoL_Indexes!#REF!,0)+$A89,MATCH(K$3,TQoL_Indexes!$B$8:$AK$8,0)),"")</f>
        <v/>
      </c>
      <c r="L89" s="86" t="str">
        <f>IFERROR(INDEX(TQoL_Indexes!$B$9:$AK$58,MATCH($A$3,TQoL_Indexes!#REF!,0)+$A89,MATCH(L$3,TQoL_Indexes!$B$8:$AK$8,0)),"")</f>
        <v/>
      </c>
      <c r="M89" s="86" t="str">
        <f>IFERROR(INDEX(TQoL_Indexes!$B$9:$AK$58,MATCH($A$3,TQoL_Indexes!#REF!,0)+$A89,MATCH(M$3,TQoL_Indexes!$B$8:$AK$8,0)),"")</f>
        <v/>
      </c>
      <c r="N89" s="86" t="str">
        <f>IFERROR(INDEX(TQoL_Indexes!$B$9:$AK$58,MATCH($A$3,TQoL_Indexes!#REF!,0)+$A89,MATCH(N$3,TQoL_Indexes!$B$8:$AK$8,0)),"")</f>
        <v/>
      </c>
      <c r="O89" s="86" t="str">
        <f>IFERROR(INDEX(TQoL_Indexes!$B$9:$AK$58,MATCH($A$3,TQoL_Indexes!#REF!,0)+$A89,MATCH(O$3,TQoL_Indexes!$B$8:$AK$8,0)),"")</f>
        <v/>
      </c>
      <c r="P89" s="86" t="str">
        <f>IFERROR(INDEX(TQoL_Indexes!$B$9:$AK$58,MATCH($A$3,TQoL_Indexes!#REF!,0)+$A89,MATCH(P$3,TQoL_Indexes!$B$8:$AK$8,0)),"")</f>
        <v/>
      </c>
      <c r="Q89" s="86" t="str">
        <f>IFERROR(INDEX(TQoL_Indexes!$B$9:$AK$58,MATCH($A$3,TQoL_Indexes!#REF!,0)+$A89,MATCH(Q$3,TQoL_Indexes!$B$8:$AK$8,0)),"")</f>
        <v/>
      </c>
      <c r="R89" s="86" t="str">
        <f>IFERROR(INDEX(TQoL_Indexes!$B$9:$AK$58,MATCH($A$3,TQoL_Indexes!#REF!,0)+$A89,MATCH(R$3,TQoL_Indexes!$B$8:$AK$8,0)),"")</f>
        <v/>
      </c>
      <c r="S89" s="86" t="str">
        <f>IFERROR(INDEX(TQoL_Indexes!$B$9:$AK$58,MATCH($A$3,TQoL_Indexes!#REF!,0)+$A89,MATCH(S$3,TQoL_Indexes!$B$8:$AK$8,0)),"")</f>
        <v/>
      </c>
      <c r="T89" s="86" t="str">
        <f>IFERROR(INDEX(TQoL_Indexes!$B$9:$AK$58,MATCH($A$3,TQoL_Indexes!#REF!,0)+$A89,MATCH(T$3,TQoL_Indexes!$B$8:$AK$8,0)),"")</f>
        <v/>
      </c>
      <c r="U89" s="86" t="str">
        <f>IFERROR(INDEX(TQoL_Indexes!$B$9:$AK$58,MATCH($A$3,TQoL_Indexes!#REF!,0)+$A89,MATCH(U$3,TQoL_Indexes!$B$8:$AK$8,0)),"")</f>
        <v/>
      </c>
      <c r="V89" s="86" t="str">
        <f>IFERROR(INDEX(TQoL_Indexes!$B$9:$AK$58,MATCH($A$3,TQoL_Indexes!#REF!,0)+$A89,MATCH(V$3,TQoL_Indexes!$B$8:$AK$8,0)),"")</f>
        <v/>
      </c>
      <c r="W89" s="86" t="str">
        <f>IFERROR(INDEX(TQoL_Indexes!$B$9:$AK$58,MATCH($A$3,TQoL_Indexes!#REF!,0)+$A89,MATCH(W$3,TQoL_Indexes!$B$8:$AK$8,0)),"")</f>
        <v/>
      </c>
      <c r="X89" s="86" t="str">
        <f>IFERROR(INDEX(TQoL_Indexes!$B$9:$AK$58,MATCH($A$3,TQoL_Indexes!#REF!,0)+$A89,MATCH(X$3,TQoL_Indexes!$B$8:$AK$8,0)),"")</f>
        <v/>
      </c>
      <c r="Y89" s="86" t="str">
        <f>IFERROR(INDEX(TQoL_Indexes!$B$9:$AK$58,MATCH($A$3,TQoL_Indexes!#REF!,0)+$A89,MATCH(Y$3,TQoL_Indexes!$B$8:$AK$8,0)),"")</f>
        <v/>
      </c>
      <c r="Z89" s="86" t="str">
        <f>IFERROR(INDEX(TQoL_Indexes!$B$9:$AK$58,MATCH($A$3,TQoL_Indexes!#REF!,0)+$A89,MATCH(Z$3,TQoL_Indexes!$B$8:$AK$8,0)),"")</f>
        <v/>
      </c>
      <c r="AA89" s="86" t="str">
        <f>IFERROR(INDEX(TQoL_Indexes!$B$9:$AK$58,MATCH($A$3,TQoL_Indexes!#REF!,0)+$A89,MATCH(AA$3,TQoL_Indexes!$B$8:$AK$8,0)),"")</f>
        <v/>
      </c>
      <c r="AB89" s="86" t="str">
        <f>IFERROR(INDEX(TQoL_Indexes!$B$9:$AK$58,MATCH($A$3,TQoL_Indexes!#REF!,0)+$A89,MATCH(AB$3,TQoL_Indexes!$B$8:$AK$8,0)),"")</f>
        <v/>
      </c>
      <c r="AC89" s="86" t="str">
        <f>IFERROR(INDEX(TQoL_Indexes!$B$9:$AK$58,MATCH($A$3,TQoL_Indexes!#REF!,0)+$A89,MATCH(AC$3,TQoL_Indexes!$B$8:$AK$8,0)),"")</f>
        <v/>
      </c>
      <c r="AD89" s="86" t="str">
        <f>IFERROR(INDEX(TQoL_Indexes!$B$9:$AK$58,MATCH($A$3,TQoL_Indexes!#REF!,0)+$A89,MATCH(AD$3,TQoL_Indexes!$B$8:$AK$8,0)),"")</f>
        <v/>
      </c>
      <c r="AE89" s="86" t="str">
        <f>IFERROR(INDEX(TQoL_Indexes!$B$9:$AK$58,MATCH($A$3,TQoL_Indexes!#REF!,0)+$A89,MATCH(AE$3,TQoL_Indexes!$B$8:$AK$8,0)),"")</f>
        <v/>
      </c>
      <c r="AF89" s="86" t="str">
        <f>IFERROR(INDEX(TQoL_Indexes!$B$9:$AK$58,MATCH($A$3,TQoL_Indexes!#REF!,0)+$A89,MATCH(AF$3,TQoL_Indexes!$B$8:$AK$8,0)),"")</f>
        <v/>
      </c>
      <c r="AG89" s="86" t="str">
        <f>IFERROR(INDEX(TQoL_Indexes!$B$9:$AK$58,MATCH($A$3,TQoL_Indexes!#REF!,0)+$A89,MATCH(AG$3,TQoL_Indexes!$B$8:$AK$8,0)),"")</f>
        <v/>
      </c>
      <c r="AH89" s="86" t="str">
        <f>IFERROR(INDEX(TQoL_Indexes!$B$9:$AK$58,MATCH($A$3,TQoL_Indexes!#REF!,0)+$A89,MATCH(AH$3,TQoL_Indexes!$B$8:$AK$8,0)),"")</f>
        <v/>
      </c>
      <c r="AI89" s="86" t="str">
        <f>IFERROR(INDEX(TQoL_Indexes!$B$9:$AK$58,MATCH($A$3,TQoL_Indexes!#REF!,0)+$A89,MATCH(AI$3,TQoL_Indexes!$B$8:$AK$8,0)),"")</f>
        <v/>
      </c>
      <c r="AJ89" s="86" t="str">
        <f>IFERROR(INDEX(TQoL_Indexes!$B$9:$AK$58,MATCH($A$3,TQoL_Indexes!#REF!,0)+$A89,MATCH(AJ$3,TQoL_Indexes!$B$8:$AK$8,0)),"")</f>
        <v/>
      </c>
      <c r="AK89" s="86" t="str">
        <f>IFERROR(INDEX(TQoL_Indexes!$B$9:$AK$58,MATCH($A$3,TQoL_Indexes!#REF!,0)+$A89,MATCH(AK$3,TQoL_Indexes!$B$8:$AK$8,0)),"")</f>
        <v/>
      </c>
      <c r="AL89" s="86" t="str">
        <f>IFERROR(INDEX(TQoL_Indexes!$B$9:$AK$58,MATCH($A$3,TQoL_Indexes!#REF!,0)+$A89,MATCH(AL$3,TQoL_Indexes!$B$8:$AK$8,0)),"")</f>
        <v/>
      </c>
      <c r="AM89" s="87" t="str">
        <f>IFERROR(INDEX(TQoL_Indexes!$B$9:$AK$58,MATCH($A$3,TQoL_Indexes!#REF!,0)+$A89,MATCH(AM$3,TQoL_Indexes!$B$8:$AK$8,0)),"")</f>
        <v/>
      </c>
    </row>
    <row r="90" spans="1:39">
      <c r="A90" s="58" t="str">
        <f>IFERROR(IF(A89+1&lt;COUNTIF(TQoL_Indexes!#REF!,Aux_Country!$A$3),A89+1,""),"")</f>
        <v/>
      </c>
      <c r="B90" s="121" t="str">
        <f>IFERROR(INDEX(TQoL_Indexes!$B$9:$AK$58,MATCH($A$3,TQoL_Indexes!#REF!,0)+$A90,MATCH(B$3,TQoL_Indexes!$B$8:$AK$8,0)),"")</f>
        <v/>
      </c>
      <c r="C90" s="116" t="str">
        <f>IFERROR(INDEX(TQoL_Indexes!$B$9:$AK$58,MATCH($A$3,TQoL_Indexes!#REF!,0)+$A90,MATCH(C$3,TQoL_Indexes!$B$8:$AK$8,0)),"")</f>
        <v/>
      </c>
      <c r="D90" s="122" t="str">
        <f>IFERROR(INDEX(TQoL_Indexes!$B$9:$AK$58,MATCH($A$3,TQoL_Indexes!#REF!,0)+$A90,MATCH(D$3,TQoL_Indexes!$B$8:$AK$8,0)),"")</f>
        <v/>
      </c>
      <c r="E90" s="86" t="str">
        <f>IFERROR(INDEX(TQoL_Indexes!$B$9:$AK$58,MATCH($A$3,TQoL_Indexes!#REF!,0)+$A90,MATCH(E$3,TQoL_Indexes!$B$8:$AK$8,0)),"")</f>
        <v/>
      </c>
      <c r="F90" s="86" t="str">
        <f>IFERROR(INDEX(TQoL_Indexes!$B$9:$AK$58,MATCH($A$3,TQoL_Indexes!#REF!,0)+$A90,MATCH(F$3,TQoL_Indexes!$B$8:$AK$8,0)),"")</f>
        <v/>
      </c>
      <c r="G90" s="86" t="str">
        <f>IFERROR(INDEX(TQoL_Indexes!$B$9:$AK$58,MATCH($A$3,TQoL_Indexes!#REF!,0)+$A90,MATCH(G$3,TQoL_Indexes!$B$8:$AK$8,0)),"")</f>
        <v/>
      </c>
      <c r="H90" s="86" t="str">
        <f>IFERROR(INDEX(TQoL_Indexes!$B$9:$AK$58,MATCH($A$3,TQoL_Indexes!#REF!,0)+$A90,MATCH(H$3,TQoL_Indexes!$B$8:$AK$8,0)),"")</f>
        <v/>
      </c>
      <c r="I90" s="86" t="str">
        <f>IFERROR(INDEX(TQoL_Indexes!$B$9:$AK$58,MATCH($A$3,TQoL_Indexes!#REF!,0)+$A90,MATCH(I$3,TQoL_Indexes!$B$8:$AK$8,0)),"")</f>
        <v/>
      </c>
      <c r="J90" s="86" t="str">
        <f>IFERROR(INDEX(TQoL_Indexes!$B$9:$AK$58,MATCH($A$3,TQoL_Indexes!#REF!,0)+$A90,MATCH(J$3,TQoL_Indexes!$B$8:$AK$8,0)),"")</f>
        <v/>
      </c>
      <c r="K90" s="86" t="str">
        <f>IFERROR(INDEX(TQoL_Indexes!$B$9:$AK$58,MATCH($A$3,TQoL_Indexes!#REF!,0)+$A90,MATCH(K$3,TQoL_Indexes!$B$8:$AK$8,0)),"")</f>
        <v/>
      </c>
      <c r="L90" s="86" t="str">
        <f>IFERROR(INDEX(TQoL_Indexes!$B$9:$AK$58,MATCH($A$3,TQoL_Indexes!#REF!,0)+$A90,MATCH(L$3,TQoL_Indexes!$B$8:$AK$8,0)),"")</f>
        <v/>
      </c>
      <c r="M90" s="86" t="str">
        <f>IFERROR(INDEX(TQoL_Indexes!$B$9:$AK$58,MATCH($A$3,TQoL_Indexes!#REF!,0)+$A90,MATCH(M$3,TQoL_Indexes!$B$8:$AK$8,0)),"")</f>
        <v/>
      </c>
      <c r="N90" s="86" t="str">
        <f>IFERROR(INDEX(TQoL_Indexes!$B$9:$AK$58,MATCH($A$3,TQoL_Indexes!#REF!,0)+$A90,MATCH(N$3,TQoL_Indexes!$B$8:$AK$8,0)),"")</f>
        <v/>
      </c>
      <c r="O90" s="86" t="str">
        <f>IFERROR(INDEX(TQoL_Indexes!$B$9:$AK$58,MATCH($A$3,TQoL_Indexes!#REF!,0)+$A90,MATCH(O$3,TQoL_Indexes!$B$8:$AK$8,0)),"")</f>
        <v/>
      </c>
      <c r="P90" s="86" t="str">
        <f>IFERROR(INDEX(TQoL_Indexes!$B$9:$AK$58,MATCH($A$3,TQoL_Indexes!#REF!,0)+$A90,MATCH(P$3,TQoL_Indexes!$B$8:$AK$8,0)),"")</f>
        <v/>
      </c>
      <c r="Q90" s="86" t="str">
        <f>IFERROR(INDEX(TQoL_Indexes!$B$9:$AK$58,MATCH($A$3,TQoL_Indexes!#REF!,0)+$A90,MATCH(Q$3,TQoL_Indexes!$B$8:$AK$8,0)),"")</f>
        <v/>
      </c>
      <c r="R90" s="86" t="str">
        <f>IFERROR(INDEX(TQoL_Indexes!$B$9:$AK$58,MATCH($A$3,TQoL_Indexes!#REF!,0)+$A90,MATCH(R$3,TQoL_Indexes!$B$8:$AK$8,0)),"")</f>
        <v/>
      </c>
      <c r="S90" s="86" t="str">
        <f>IFERROR(INDEX(TQoL_Indexes!$B$9:$AK$58,MATCH($A$3,TQoL_Indexes!#REF!,0)+$A90,MATCH(S$3,TQoL_Indexes!$B$8:$AK$8,0)),"")</f>
        <v/>
      </c>
      <c r="T90" s="86" t="str">
        <f>IFERROR(INDEX(TQoL_Indexes!$B$9:$AK$58,MATCH($A$3,TQoL_Indexes!#REF!,0)+$A90,MATCH(T$3,TQoL_Indexes!$B$8:$AK$8,0)),"")</f>
        <v/>
      </c>
      <c r="U90" s="86" t="str">
        <f>IFERROR(INDEX(TQoL_Indexes!$B$9:$AK$58,MATCH($A$3,TQoL_Indexes!#REF!,0)+$A90,MATCH(U$3,TQoL_Indexes!$B$8:$AK$8,0)),"")</f>
        <v/>
      </c>
      <c r="V90" s="86" t="str">
        <f>IFERROR(INDEX(TQoL_Indexes!$B$9:$AK$58,MATCH($A$3,TQoL_Indexes!#REF!,0)+$A90,MATCH(V$3,TQoL_Indexes!$B$8:$AK$8,0)),"")</f>
        <v/>
      </c>
      <c r="W90" s="86" t="str">
        <f>IFERROR(INDEX(TQoL_Indexes!$B$9:$AK$58,MATCH($A$3,TQoL_Indexes!#REF!,0)+$A90,MATCH(W$3,TQoL_Indexes!$B$8:$AK$8,0)),"")</f>
        <v/>
      </c>
      <c r="X90" s="86" t="str">
        <f>IFERROR(INDEX(TQoL_Indexes!$B$9:$AK$58,MATCH($A$3,TQoL_Indexes!#REF!,0)+$A90,MATCH(X$3,TQoL_Indexes!$B$8:$AK$8,0)),"")</f>
        <v/>
      </c>
      <c r="Y90" s="86" t="str">
        <f>IFERROR(INDEX(TQoL_Indexes!$B$9:$AK$58,MATCH($A$3,TQoL_Indexes!#REF!,0)+$A90,MATCH(Y$3,TQoL_Indexes!$B$8:$AK$8,0)),"")</f>
        <v/>
      </c>
      <c r="Z90" s="86" t="str">
        <f>IFERROR(INDEX(TQoL_Indexes!$B$9:$AK$58,MATCH($A$3,TQoL_Indexes!#REF!,0)+$A90,MATCH(Z$3,TQoL_Indexes!$B$8:$AK$8,0)),"")</f>
        <v/>
      </c>
      <c r="AA90" s="86" t="str">
        <f>IFERROR(INDEX(TQoL_Indexes!$B$9:$AK$58,MATCH($A$3,TQoL_Indexes!#REF!,0)+$A90,MATCH(AA$3,TQoL_Indexes!$B$8:$AK$8,0)),"")</f>
        <v/>
      </c>
      <c r="AB90" s="86" t="str">
        <f>IFERROR(INDEX(TQoL_Indexes!$B$9:$AK$58,MATCH($A$3,TQoL_Indexes!#REF!,0)+$A90,MATCH(AB$3,TQoL_Indexes!$B$8:$AK$8,0)),"")</f>
        <v/>
      </c>
      <c r="AC90" s="86" t="str">
        <f>IFERROR(INDEX(TQoL_Indexes!$B$9:$AK$58,MATCH($A$3,TQoL_Indexes!#REF!,0)+$A90,MATCH(AC$3,TQoL_Indexes!$B$8:$AK$8,0)),"")</f>
        <v/>
      </c>
      <c r="AD90" s="86" t="str">
        <f>IFERROR(INDEX(TQoL_Indexes!$B$9:$AK$58,MATCH($A$3,TQoL_Indexes!#REF!,0)+$A90,MATCH(AD$3,TQoL_Indexes!$B$8:$AK$8,0)),"")</f>
        <v/>
      </c>
      <c r="AE90" s="86" t="str">
        <f>IFERROR(INDEX(TQoL_Indexes!$B$9:$AK$58,MATCH($A$3,TQoL_Indexes!#REF!,0)+$A90,MATCH(AE$3,TQoL_Indexes!$B$8:$AK$8,0)),"")</f>
        <v/>
      </c>
      <c r="AF90" s="86" t="str">
        <f>IFERROR(INDEX(TQoL_Indexes!$B$9:$AK$58,MATCH($A$3,TQoL_Indexes!#REF!,0)+$A90,MATCH(AF$3,TQoL_Indexes!$B$8:$AK$8,0)),"")</f>
        <v/>
      </c>
      <c r="AG90" s="86" t="str">
        <f>IFERROR(INDEX(TQoL_Indexes!$B$9:$AK$58,MATCH($A$3,TQoL_Indexes!#REF!,0)+$A90,MATCH(AG$3,TQoL_Indexes!$B$8:$AK$8,0)),"")</f>
        <v/>
      </c>
      <c r="AH90" s="86" t="str">
        <f>IFERROR(INDEX(TQoL_Indexes!$B$9:$AK$58,MATCH($A$3,TQoL_Indexes!#REF!,0)+$A90,MATCH(AH$3,TQoL_Indexes!$B$8:$AK$8,0)),"")</f>
        <v/>
      </c>
      <c r="AI90" s="86" t="str">
        <f>IFERROR(INDEX(TQoL_Indexes!$B$9:$AK$58,MATCH($A$3,TQoL_Indexes!#REF!,0)+$A90,MATCH(AI$3,TQoL_Indexes!$B$8:$AK$8,0)),"")</f>
        <v/>
      </c>
      <c r="AJ90" s="86" t="str">
        <f>IFERROR(INDEX(TQoL_Indexes!$B$9:$AK$58,MATCH($A$3,TQoL_Indexes!#REF!,0)+$A90,MATCH(AJ$3,TQoL_Indexes!$B$8:$AK$8,0)),"")</f>
        <v/>
      </c>
      <c r="AK90" s="86" t="str">
        <f>IFERROR(INDEX(TQoL_Indexes!$B$9:$AK$58,MATCH($A$3,TQoL_Indexes!#REF!,0)+$A90,MATCH(AK$3,TQoL_Indexes!$B$8:$AK$8,0)),"")</f>
        <v/>
      </c>
      <c r="AL90" s="86" t="str">
        <f>IFERROR(INDEX(TQoL_Indexes!$B$9:$AK$58,MATCH($A$3,TQoL_Indexes!#REF!,0)+$A90,MATCH(AL$3,TQoL_Indexes!$B$8:$AK$8,0)),"")</f>
        <v/>
      </c>
      <c r="AM90" s="87" t="str">
        <f>IFERROR(INDEX(TQoL_Indexes!$B$9:$AK$58,MATCH($A$3,TQoL_Indexes!#REF!,0)+$A90,MATCH(AM$3,TQoL_Indexes!$B$8:$AK$8,0)),"")</f>
        <v/>
      </c>
    </row>
    <row r="91" spans="1:39">
      <c r="A91" s="58" t="str">
        <f>IFERROR(IF(A90+1&lt;COUNTIF(TQoL_Indexes!#REF!,Aux_Country!$A$3),A90+1,""),"")</f>
        <v/>
      </c>
      <c r="B91" s="121" t="str">
        <f>IFERROR(INDEX(TQoL_Indexes!$B$9:$AK$58,MATCH($A$3,TQoL_Indexes!#REF!,0)+$A91,MATCH(B$3,TQoL_Indexes!$B$8:$AK$8,0)),"")</f>
        <v/>
      </c>
      <c r="C91" s="116" t="str">
        <f>IFERROR(INDEX(TQoL_Indexes!$B$9:$AK$58,MATCH($A$3,TQoL_Indexes!#REF!,0)+$A91,MATCH(C$3,TQoL_Indexes!$B$8:$AK$8,0)),"")</f>
        <v/>
      </c>
      <c r="D91" s="122" t="str">
        <f>IFERROR(INDEX(TQoL_Indexes!$B$9:$AK$58,MATCH($A$3,TQoL_Indexes!#REF!,0)+$A91,MATCH(D$3,TQoL_Indexes!$B$8:$AK$8,0)),"")</f>
        <v/>
      </c>
      <c r="E91" s="86" t="str">
        <f>IFERROR(INDEX(TQoL_Indexes!$B$9:$AK$58,MATCH($A$3,TQoL_Indexes!#REF!,0)+$A91,MATCH(E$3,TQoL_Indexes!$B$8:$AK$8,0)),"")</f>
        <v/>
      </c>
      <c r="F91" s="86" t="str">
        <f>IFERROR(INDEX(TQoL_Indexes!$B$9:$AK$58,MATCH($A$3,TQoL_Indexes!#REF!,0)+$A91,MATCH(F$3,TQoL_Indexes!$B$8:$AK$8,0)),"")</f>
        <v/>
      </c>
      <c r="G91" s="86" t="str">
        <f>IFERROR(INDEX(TQoL_Indexes!$B$9:$AK$58,MATCH($A$3,TQoL_Indexes!#REF!,0)+$A91,MATCH(G$3,TQoL_Indexes!$B$8:$AK$8,0)),"")</f>
        <v/>
      </c>
      <c r="H91" s="86" t="str">
        <f>IFERROR(INDEX(TQoL_Indexes!$B$9:$AK$58,MATCH($A$3,TQoL_Indexes!#REF!,0)+$A91,MATCH(H$3,TQoL_Indexes!$B$8:$AK$8,0)),"")</f>
        <v/>
      </c>
      <c r="I91" s="86" t="str">
        <f>IFERROR(INDEX(TQoL_Indexes!$B$9:$AK$58,MATCH($A$3,TQoL_Indexes!#REF!,0)+$A91,MATCH(I$3,TQoL_Indexes!$B$8:$AK$8,0)),"")</f>
        <v/>
      </c>
      <c r="J91" s="86" t="str">
        <f>IFERROR(INDEX(TQoL_Indexes!$B$9:$AK$58,MATCH($A$3,TQoL_Indexes!#REF!,0)+$A91,MATCH(J$3,TQoL_Indexes!$B$8:$AK$8,0)),"")</f>
        <v/>
      </c>
      <c r="K91" s="86" t="str">
        <f>IFERROR(INDEX(TQoL_Indexes!$B$9:$AK$58,MATCH($A$3,TQoL_Indexes!#REF!,0)+$A91,MATCH(K$3,TQoL_Indexes!$B$8:$AK$8,0)),"")</f>
        <v/>
      </c>
      <c r="L91" s="86" t="str">
        <f>IFERROR(INDEX(TQoL_Indexes!$B$9:$AK$58,MATCH($A$3,TQoL_Indexes!#REF!,0)+$A91,MATCH(L$3,TQoL_Indexes!$B$8:$AK$8,0)),"")</f>
        <v/>
      </c>
      <c r="M91" s="86" t="str">
        <f>IFERROR(INDEX(TQoL_Indexes!$B$9:$AK$58,MATCH($A$3,TQoL_Indexes!#REF!,0)+$A91,MATCH(M$3,TQoL_Indexes!$B$8:$AK$8,0)),"")</f>
        <v/>
      </c>
      <c r="N91" s="86" t="str">
        <f>IFERROR(INDEX(TQoL_Indexes!$B$9:$AK$58,MATCH($A$3,TQoL_Indexes!#REF!,0)+$A91,MATCH(N$3,TQoL_Indexes!$B$8:$AK$8,0)),"")</f>
        <v/>
      </c>
      <c r="O91" s="86" t="str">
        <f>IFERROR(INDEX(TQoL_Indexes!$B$9:$AK$58,MATCH($A$3,TQoL_Indexes!#REF!,0)+$A91,MATCH(O$3,TQoL_Indexes!$B$8:$AK$8,0)),"")</f>
        <v/>
      </c>
      <c r="P91" s="86" t="str">
        <f>IFERROR(INDEX(TQoL_Indexes!$B$9:$AK$58,MATCH($A$3,TQoL_Indexes!#REF!,0)+$A91,MATCH(P$3,TQoL_Indexes!$B$8:$AK$8,0)),"")</f>
        <v/>
      </c>
      <c r="Q91" s="86" t="str">
        <f>IFERROR(INDEX(TQoL_Indexes!$B$9:$AK$58,MATCH($A$3,TQoL_Indexes!#REF!,0)+$A91,MATCH(Q$3,TQoL_Indexes!$B$8:$AK$8,0)),"")</f>
        <v/>
      </c>
      <c r="R91" s="86" t="str">
        <f>IFERROR(INDEX(TQoL_Indexes!$B$9:$AK$58,MATCH($A$3,TQoL_Indexes!#REF!,0)+$A91,MATCH(R$3,TQoL_Indexes!$B$8:$AK$8,0)),"")</f>
        <v/>
      </c>
      <c r="S91" s="86" t="str">
        <f>IFERROR(INDEX(TQoL_Indexes!$B$9:$AK$58,MATCH($A$3,TQoL_Indexes!#REF!,0)+$A91,MATCH(S$3,TQoL_Indexes!$B$8:$AK$8,0)),"")</f>
        <v/>
      </c>
      <c r="T91" s="86" t="str">
        <f>IFERROR(INDEX(TQoL_Indexes!$B$9:$AK$58,MATCH($A$3,TQoL_Indexes!#REF!,0)+$A91,MATCH(T$3,TQoL_Indexes!$B$8:$AK$8,0)),"")</f>
        <v/>
      </c>
      <c r="U91" s="86" t="str">
        <f>IFERROR(INDEX(TQoL_Indexes!$B$9:$AK$58,MATCH($A$3,TQoL_Indexes!#REF!,0)+$A91,MATCH(U$3,TQoL_Indexes!$B$8:$AK$8,0)),"")</f>
        <v/>
      </c>
      <c r="V91" s="86" t="str">
        <f>IFERROR(INDEX(TQoL_Indexes!$B$9:$AK$58,MATCH($A$3,TQoL_Indexes!#REF!,0)+$A91,MATCH(V$3,TQoL_Indexes!$B$8:$AK$8,0)),"")</f>
        <v/>
      </c>
      <c r="W91" s="86" t="str">
        <f>IFERROR(INDEX(TQoL_Indexes!$B$9:$AK$58,MATCH($A$3,TQoL_Indexes!#REF!,0)+$A91,MATCH(W$3,TQoL_Indexes!$B$8:$AK$8,0)),"")</f>
        <v/>
      </c>
      <c r="X91" s="86" t="str">
        <f>IFERROR(INDEX(TQoL_Indexes!$B$9:$AK$58,MATCH($A$3,TQoL_Indexes!#REF!,0)+$A91,MATCH(X$3,TQoL_Indexes!$B$8:$AK$8,0)),"")</f>
        <v/>
      </c>
      <c r="Y91" s="86" t="str">
        <f>IFERROR(INDEX(TQoL_Indexes!$B$9:$AK$58,MATCH($A$3,TQoL_Indexes!#REF!,0)+$A91,MATCH(Y$3,TQoL_Indexes!$B$8:$AK$8,0)),"")</f>
        <v/>
      </c>
      <c r="Z91" s="86" t="str">
        <f>IFERROR(INDEX(TQoL_Indexes!$B$9:$AK$58,MATCH($A$3,TQoL_Indexes!#REF!,0)+$A91,MATCH(Z$3,TQoL_Indexes!$B$8:$AK$8,0)),"")</f>
        <v/>
      </c>
      <c r="AA91" s="86" t="str">
        <f>IFERROR(INDEX(TQoL_Indexes!$B$9:$AK$58,MATCH($A$3,TQoL_Indexes!#REF!,0)+$A91,MATCH(AA$3,TQoL_Indexes!$B$8:$AK$8,0)),"")</f>
        <v/>
      </c>
      <c r="AB91" s="86" t="str">
        <f>IFERROR(INDEX(TQoL_Indexes!$B$9:$AK$58,MATCH($A$3,TQoL_Indexes!#REF!,0)+$A91,MATCH(AB$3,TQoL_Indexes!$B$8:$AK$8,0)),"")</f>
        <v/>
      </c>
      <c r="AC91" s="86" t="str">
        <f>IFERROR(INDEX(TQoL_Indexes!$B$9:$AK$58,MATCH($A$3,TQoL_Indexes!#REF!,0)+$A91,MATCH(AC$3,TQoL_Indexes!$B$8:$AK$8,0)),"")</f>
        <v/>
      </c>
      <c r="AD91" s="86" t="str">
        <f>IFERROR(INDEX(TQoL_Indexes!$B$9:$AK$58,MATCH($A$3,TQoL_Indexes!#REF!,0)+$A91,MATCH(AD$3,TQoL_Indexes!$B$8:$AK$8,0)),"")</f>
        <v/>
      </c>
      <c r="AE91" s="86" t="str">
        <f>IFERROR(INDEX(TQoL_Indexes!$B$9:$AK$58,MATCH($A$3,TQoL_Indexes!#REF!,0)+$A91,MATCH(AE$3,TQoL_Indexes!$B$8:$AK$8,0)),"")</f>
        <v/>
      </c>
      <c r="AF91" s="86" t="str">
        <f>IFERROR(INDEX(TQoL_Indexes!$B$9:$AK$58,MATCH($A$3,TQoL_Indexes!#REF!,0)+$A91,MATCH(AF$3,TQoL_Indexes!$B$8:$AK$8,0)),"")</f>
        <v/>
      </c>
      <c r="AG91" s="86" t="str">
        <f>IFERROR(INDEX(TQoL_Indexes!$B$9:$AK$58,MATCH($A$3,TQoL_Indexes!#REF!,0)+$A91,MATCH(AG$3,TQoL_Indexes!$B$8:$AK$8,0)),"")</f>
        <v/>
      </c>
      <c r="AH91" s="86" t="str">
        <f>IFERROR(INDEX(TQoL_Indexes!$B$9:$AK$58,MATCH($A$3,TQoL_Indexes!#REF!,0)+$A91,MATCH(AH$3,TQoL_Indexes!$B$8:$AK$8,0)),"")</f>
        <v/>
      </c>
      <c r="AI91" s="86" t="str">
        <f>IFERROR(INDEX(TQoL_Indexes!$B$9:$AK$58,MATCH($A$3,TQoL_Indexes!#REF!,0)+$A91,MATCH(AI$3,TQoL_Indexes!$B$8:$AK$8,0)),"")</f>
        <v/>
      </c>
      <c r="AJ91" s="86" t="str">
        <f>IFERROR(INDEX(TQoL_Indexes!$B$9:$AK$58,MATCH($A$3,TQoL_Indexes!#REF!,0)+$A91,MATCH(AJ$3,TQoL_Indexes!$B$8:$AK$8,0)),"")</f>
        <v/>
      </c>
      <c r="AK91" s="86" t="str">
        <f>IFERROR(INDEX(TQoL_Indexes!$B$9:$AK$58,MATCH($A$3,TQoL_Indexes!#REF!,0)+$A91,MATCH(AK$3,TQoL_Indexes!$B$8:$AK$8,0)),"")</f>
        <v/>
      </c>
      <c r="AL91" s="86" t="str">
        <f>IFERROR(INDEX(TQoL_Indexes!$B$9:$AK$58,MATCH($A$3,TQoL_Indexes!#REF!,0)+$A91,MATCH(AL$3,TQoL_Indexes!$B$8:$AK$8,0)),"")</f>
        <v/>
      </c>
      <c r="AM91" s="87" t="str">
        <f>IFERROR(INDEX(TQoL_Indexes!$B$9:$AK$58,MATCH($A$3,TQoL_Indexes!#REF!,0)+$A91,MATCH(AM$3,TQoL_Indexes!$B$8:$AK$8,0)),"")</f>
        <v/>
      </c>
    </row>
    <row r="92" spans="1:39">
      <c r="A92" s="58" t="str">
        <f>IFERROR(IF(A91+1&lt;COUNTIF(TQoL_Indexes!#REF!,Aux_Country!$A$3),A91+1,""),"")</f>
        <v/>
      </c>
      <c r="B92" s="121" t="str">
        <f>IFERROR(INDEX(TQoL_Indexes!$B$9:$AK$58,MATCH($A$3,TQoL_Indexes!#REF!,0)+$A92,MATCH(B$3,TQoL_Indexes!$B$8:$AK$8,0)),"")</f>
        <v/>
      </c>
      <c r="C92" s="116" t="str">
        <f>IFERROR(INDEX(TQoL_Indexes!$B$9:$AK$58,MATCH($A$3,TQoL_Indexes!#REF!,0)+$A92,MATCH(C$3,TQoL_Indexes!$B$8:$AK$8,0)),"")</f>
        <v/>
      </c>
      <c r="D92" s="122" t="str">
        <f>IFERROR(INDEX(TQoL_Indexes!$B$9:$AK$58,MATCH($A$3,TQoL_Indexes!#REF!,0)+$A92,MATCH(D$3,TQoL_Indexes!$B$8:$AK$8,0)),"")</f>
        <v/>
      </c>
      <c r="E92" s="86" t="str">
        <f>IFERROR(INDEX(TQoL_Indexes!$B$9:$AK$58,MATCH($A$3,TQoL_Indexes!#REF!,0)+$A92,MATCH(E$3,TQoL_Indexes!$B$8:$AK$8,0)),"")</f>
        <v/>
      </c>
      <c r="F92" s="86" t="str">
        <f>IFERROR(INDEX(TQoL_Indexes!$B$9:$AK$58,MATCH($A$3,TQoL_Indexes!#REF!,0)+$A92,MATCH(F$3,TQoL_Indexes!$B$8:$AK$8,0)),"")</f>
        <v/>
      </c>
      <c r="G92" s="86" t="str">
        <f>IFERROR(INDEX(TQoL_Indexes!$B$9:$AK$58,MATCH($A$3,TQoL_Indexes!#REF!,0)+$A92,MATCH(G$3,TQoL_Indexes!$B$8:$AK$8,0)),"")</f>
        <v/>
      </c>
      <c r="H92" s="86" t="str">
        <f>IFERROR(INDEX(TQoL_Indexes!$B$9:$AK$58,MATCH($A$3,TQoL_Indexes!#REF!,0)+$A92,MATCH(H$3,TQoL_Indexes!$B$8:$AK$8,0)),"")</f>
        <v/>
      </c>
      <c r="I92" s="86" t="str">
        <f>IFERROR(INDEX(TQoL_Indexes!$B$9:$AK$58,MATCH($A$3,TQoL_Indexes!#REF!,0)+$A92,MATCH(I$3,TQoL_Indexes!$B$8:$AK$8,0)),"")</f>
        <v/>
      </c>
      <c r="J92" s="86" t="str">
        <f>IFERROR(INDEX(TQoL_Indexes!$B$9:$AK$58,MATCH($A$3,TQoL_Indexes!#REF!,0)+$A92,MATCH(J$3,TQoL_Indexes!$B$8:$AK$8,0)),"")</f>
        <v/>
      </c>
      <c r="K92" s="86" t="str">
        <f>IFERROR(INDEX(TQoL_Indexes!$B$9:$AK$58,MATCH($A$3,TQoL_Indexes!#REF!,0)+$A92,MATCH(K$3,TQoL_Indexes!$B$8:$AK$8,0)),"")</f>
        <v/>
      </c>
      <c r="L92" s="86" t="str">
        <f>IFERROR(INDEX(TQoL_Indexes!$B$9:$AK$58,MATCH($A$3,TQoL_Indexes!#REF!,0)+$A92,MATCH(L$3,TQoL_Indexes!$B$8:$AK$8,0)),"")</f>
        <v/>
      </c>
      <c r="M92" s="86" t="str">
        <f>IFERROR(INDEX(TQoL_Indexes!$B$9:$AK$58,MATCH($A$3,TQoL_Indexes!#REF!,0)+$A92,MATCH(M$3,TQoL_Indexes!$B$8:$AK$8,0)),"")</f>
        <v/>
      </c>
      <c r="N92" s="86" t="str">
        <f>IFERROR(INDEX(TQoL_Indexes!$B$9:$AK$58,MATCH($A$3,TQoL_Indexes!#REF!,0)+$A92,MATCH(N$3,TQoL_Indexes!$B$8:$AK$8,0)),"")</f>
        <v/>
      </c>
      <c r="O92" s="86" t="str">
        <f>IFERROR(INDEX(TQoL_Indexes!$B$9:$AK$58,MATCH($A$3,TQoL_Indexes!#REF!,0)+$A92,MATCH(O$3,TQoL_Indexes!$B$8:$AK$8,0)),"")</f>
        <v/>
      </c>
      <c r="P92" s="86" t="str">
        <f>IFERROR(INDEX(TQoL_Indexes!$B$9:$AK$58,MATCH($A$3,TQoL_Indexes!#REF!,0)+$A92,MATCH(P$3,TQoL_Indexes!$B$8:$AK$8,0)),"")</f>
        <v/>
      </c>
      <c r="Q92" s="86" t="str">
        <f>IFERROR(INDEX(TQoL_Indexes!$B$9:$AK$58,MATCH($A$3,TQoL_Indexes!#REF!,0)+$A92,MATCH(Q$3,TQoL_Indexes!$B$8:$AK$8,0)),"")</f>
        <v/>
      </c>
      <c r="R92" s="86" t="str">
        <f>IFERROR(INDEX(TQoL_Indexes!$B$9:$AK$58,MATCH($A$3,TQoL_Indexes!#REF!,0)+$A92,MATCH(R$3,TQoL_Indexes!$B$8:$AK$8,0)),"")</f>
        <v/>
      </c>
      <c r="S92" s="86" t="str">
        <f>IFERROR(INDEX(TQoL_Indexes!$B$9:$AK$58,MATCH($A$3,TQoL_Indexes!#REF!,0)+$A92,MATCH(S$3,TQoL_Indexes!$B$8:$AK$8,0)),"")</f>
        <v/>
      </c>
      <c r="T92" s="86" t="str">
        <f>IFERROR(INDEX(TQoL_Indexes!$B$9:$AK$58,MATCH($A$3,TQoL_Indexes!#REF!,0)+$A92,MATCH(T$3,TQoL_Indexes!$B$8:$AK$8,0)),"")</f>
        <v/>
      </c>
      <c r="U92" s="86" t="str">
        <f>IFERROR(INDEX(TQoL_Indexes!$B$9:$AK$58,MATCH($A$3,TQoL_Indexes!#REF!,0)+$A92,MATCH(U$3,TQoL_Indexes!$B$8:$AK$8,0)),"")</f>
        <v/>
      </c>
      <c r="V92" s="86" t="str">
        <f>IFERROR(INDEX(TQoL_Indexes!$B$9:$AK$58,MATCH($A$3,TQoL_Indexes!#REF!,0)+$A92,MATCH(V$3,TQoL_Indexes!$B$8:$AK$8,0)),"")</f>
        <v/>
      </c>
      <c r="W92" s="86" t="str">
        <f>IFERROR(INDEX(TQoL_Indexes!$B$9:$AK$58,MATCH($A$3,TQoL_Indexes!#REF!,0)+$A92,MATCH(W$3,TQoL_Indexes!$B$8:$AK$8,0)),"")</f>
        <v/>
      </c>
      <c r="X92" s="86" t="str">
        <f>IFERROR(INDEX(TQoL_Indexes!$B$9:$AK$58,MATCH($A$3,TQoL_Indexes!#REF!,0)+$A92,MATCH(X$3,TQoL_Indexes!$B$8:$AK$8,0)),"")</f>
        <v/>
      </c>
      <c r="Y92" s="86" t="str">
        <f>IFERROR(INDEX(TQoL_Indexes!$B$9:$AK$58,MATCH($A$3,TQoL_Indexes!#REF!,0)+$A92,MATCH(Y$3,TQoL_Indexes!$B$8:$AK$8,0)),"")</f>
        <v/>
      </c>
      <c r="Z92" s="86" t="str">
        <f>IFERROR(INDEX(TQoL_Indexes!$B$9:$AK$58,MATCH($A$3,TQoL_Indexes!#REF!,0)+$A92,MATCH(Z$3,TQoL_Indexes!$B$8:$AK$8,0)),"")</f>
        <v/>
      </c>
      <c r="AA92" s="86" t="str">
        <f>IFERROR(INDEX(TQoL_Indexes!$B$9:$AK$58,MATCH($A$3,TQoL_Indexes!#REF!,0)+$A92,MATCH(AA$3,TQoL_Indexes!$B$8:$AK$8,0)),"")</f>
        <v/>
      </c>
      <c r="AB92" s="86" t="str">
        <f>IFERROR(INDEX(TQoL_Indexes!$B$9:$AK$58,MATCH($A$3,TQoL_Indexes!#REF!,0)+$A92,MATCH(AB$3,TQoL_Indexes!$B$8:$AK$8,0)),"")</f>
        <v/>
      </c>
      <c r="AC92" s="86" t="str">
        <f>IFERROR(INDEX(TQoL_Indexes!$B$9:$AK$58,MATCH($A$3,TQoL_Indexes!#REF!,0)+$A92,MATCH(AC$3,TQoL_Indexes!$B$8:$AK$8,0)),"")</f>
        <v/>
      </c>
      <c r="AD92" s="86" t="str">
        <f>IFERROR(INDEX(TQoL_Indexes!$B$9:$AK$58,MATCH($A$3,TQoL_Indexes!#REF!,0)+$A92,MATCH(AD$3,TQoL_Indexes!$B$8:$AK$8,0)),"")</f>
        <v/>
      </c>
      <c r="AE92" s="86" t="str">
        <f>IFERROR(INDEX(TQoL_Indexes!$B$9:$AK$58,MATCH($A$3,TQoL_Indexes!#REF!,0)+$A92,MATCH(AE$3,TQoL_Indexes!$B$8:$AK$8,0)),"")</f>
        <v/>
      </c>
      <c r="AF92" s="86" t="str">
        <f>IFERROR(INDEX(TQoL_Indexes!$B$9:$AK$58,MATCH($A$3,TQoL_Indexes!#REF!,0)+$A92,MATCH(AF$3,TQoL_Indexes!$B$8:$AK$8,0)),"")</f>
        <v/>
      </c>
      <c r="AG92" s="86" t="str">
        <f>IFERROR(INDEX(TQoL_Indexes!$B$9:$AK$58,MATCH($A$3,TQoL_Indexes!#REF!,0)+$A92,MATCH(AG$3,TQoL_Indexes!$B$8:$AK$8,0)),"")</f>
        <v/>
      </c>
      <c r="AH92" s="86" t="str">
        <f>IFERROR(INDEX(TQoL_Indexes!$B$9:$AK$58,MATCH($A$3,TQoL_Indexes!#REF!,0)+$A92,MATCH(AH$3,TQoL_Indexes!$B$8:$AK$8,0)),"")</f>
        <v/>
      </c>
      <c r="AI92" s="86" t="str">
        <f>IFERROR(INDEX(TQoL_Indexes!$B$9:$AK$58,MATCH($A$3,TQoL_Indexes!#REF!,0)+$A92,MATCH(AI$3,TQoL_Indexes!$B$8:$AK$8,0)),"")</f>
        <v/>
      </c>
      <c r="AJ92" s="86" t="str">
        <f>IFERROR(INDEX(TQoL_Indexes!$B$9:$AK$58,MATCH($A$3,TQoL_Indexes!#REF!,0)+$A92,MATCH(AJ$3,TQoL_Indexes!$B$8:$AK$8,0)),"")</f>
        <v/>
      </c>
      <c r="AK92" s="86" t="str">
        <f>IFERROR(INDEX(TQoL_Indexes!$B$9:$AK$58,MATCH($A$3,TQoL_Indexes!#REF!,0)+$A92,MATCH(AK$3,TQoL_Indexes!$B$8:$AK$8,0)),"")</f>
        <v/>
      </c>
      <c r="AL92" s="86" t="str">
        <f>IFERROR(INDEX(TQoL_Indexes!$B$9:$AK$58,MATCH($A$3,TQoL_Indexes!#REF!,0)+$A92,MATCH(AL$3,TQoL_Indexes!$B$8:$AK$8,0)),"")</f>
        <v/>
      </c>
      <c r="AM92" s="87" t="str">
        <f>IFERROR(INDEX(TQoL_Indexes!$B$9:$AK$58,MATCH($A$3,TQoL_Indexes!#REF!,0)+$A92,MATCH(AM$3,TQoL_Indexes!$B$8:$AK$8,0)),"")</f>
        <v/>
      </c>
    </row>
    <row r="93" spans="1:39">
      <c r="A93" s="58" t="str">
        <f>IFERROR(IF(A92+1&lt;COUNTIF(TQoL_Indexes!#REF!,Aux_Country!$A$3),A92+1,""),"")</f>
        <v/>
      </c>
      <c r="B93" s="121" t="str">
        <f>IFERROR(INDEX(TQoL_Indexes!$B$9:$AK$58,MATCH($A$3,TQoL_Indexes!#REF!,0)+$A93,MATCH(B$3,TQoL_Indexes!$B$8:$AK$8,0)),"")</f>
        <v/>
      </c>
      <c r="C93" s="116" t="str">
        <f>IFERROR(INDEX(TQoL_Indexes!$B$9:$AK$58,MATCH($A$3,TQoL_Indexes!#REF!,0)+$A93,MATCH(C$3,TQoL_Indexes!$B$8:$AK$8,0)),"")</f>
        <v/>
      </c>
      <c r="D93" s="122" t="str">
        <f>IFERROR(INDEX(TQoL_Indexes!$B$9:$AK$58,MATCH($A$3,TQoL_Indexes!#REF!,0)+$A93,MATCH(D$3,TQoL_Indexes!$B$8:$AK$8,0)),"")</f>
        <v/>
      </c>
      <c r="E93" s="86" t="str">
        <f>IFERROR(INDEX(TQoL_Indexes!$B$9:$AK$58,MATCH($A$3,TQoL_Indexes!#REF!,0)+$A93,MATCH(E$3,TQoL_Indexes!$B$8:$AK$8,0)),"")</f>
        <v/>
      </c>
      <c r="F93" s="86" t="str">
        <f>IFERROR(INDEX(TQoL_Indexes!$B$9:$AK$58,MATCH($A$3,TQoL_Indexes!#REF!,0)+$A93,MATCH(F$3,TQoL_Indexes!$B$8:$AK$8,0)),"")</f>
        <v/>
      </c>
      <c r="G93" s="86" t="str">
        <f>IFERROR(INDEX(TQoL_Indexes!$B$9:$AK$58,MATCH($A$3,TQoL_Indexes!#REF!,0)+$A93,MATCH(G$3,TQoL_Indexes!$B$8:$AK$8,0)),"")</f>
        <v/>
      </c>
      <c r="H93" s="86" t="str">
        <f>IFERROR(INDEX(TQoL_Indexes!$B$9:$AK$58,MATCH($A$3,TQoL_Indexes!#REF!,0)+$A93,MATCH(H$3,TQoL_Indexes!$B$8:$AK$8,0)),"")</f>
        <v/>
      </c>
      <c r="I93" s="86" t="str">
        <f>IFERROR(INDEX(TQoL_Indexes!$B$9:$AK$58,MATCH($A$3,TQoL_Indexes!#REF!,0)+$A93,MATCH(I$3,TQoL_Indexes!$B$8:$AK$8,0)),"")</f>
        <v/>
      </c>
      <c r="J93" s="86" t="str">
        <f>IFERROR(INDEX(TQoL_Indexes!$B$9:$AK$58,MATCH($A$3,TQoL_Indexes!#REF!,0)+$A93,MATCH(J$3,TQoL_Indexes!$B$8:$AK$8,0)),"")</f>
        <v/>
      </c>
      <c r="K93" s="86" t="str">
        <f>IFERROR(INDEX(TQoL_Indexes!$B$9:$AK$58,MATCH($A$3,TQoL_Indexes!#REF!,0)+$A93,MATCH(K$3,TQoL_Indexes!$B$8:$AK$8,0)),"")</f>
        <v/>
      </c>
      <c r="L93" s="86" t="str">
        <f>IFERROR(INDEX(TQoL_Indexes!$B$9:$AK$58,MATCH($A$3,TQoL_Indexes!#REF!,0)+$A93,MATCH(L$3,TQoL_Indexes!$B$8:$AK$8,0)),"")</f>
        <v/>
      </c>
      <c r="M93" s="86" t="str">
        <f>IFERROR(INDEX(TQoL_Indexes!$B$9:$AK$58,MATCH($A$3,TQoL_Indexes!#REF!,0)+$A93,MATCH(M$3,TQoL_Indexes!$B$8:$AK$8,0)),"")</f>
        <v/>
      </c>
      <c r="N93" s="86" t="str">
        <f>IFERROR(INDEX(TQoL_Indexes!$B$9:$AK$58,MATCH($A$3,TQoL_Indexes!#REF!,0)+$A93,MATCH(N$3,TQoL_Indexes!$B$8:$AK$8,0)),"")</f>
        <v/>
      </c>
      <c r="O93" s="86" t="str">
        <f>IFERROR(INDEX(TQoL_Indexes!$B$9:$AK$58,MATCH($A$3,TQoL_Indexes!#REF!,0)+$A93,MATCH(O$3,TQoL_Indexes!$B$8:$AK$8,0)),"")</f>
        <v/>
      </c>
      <c r="P93" s="86" t="str">
        <f>IFERROR(INDEX(TQoL_Indexes!$B$9:$AK$58,MATCH($A$3,TQoL_Indexes!#REF!,0)+$A93,MATCH(P$3,TQoL_Indexes!$B$8:$AK$8,0)),"")</f>
        <v/>
      </c>
      <c r="Q93" s="86" t="str">
        <f>IFERROR(INDEX(TQoL_Indexes!$B$9:$AK$58,MATCH($A$3,TQoL_Indexes!#REF!,0)+$A93,MATCH(Q$3,TQoL_Indexes!$B$8:$AK$8,0)),"")</f>
        <v/>
      </c>
      <c r="R93" s="86" t="str">
        <f>IFERROR(INDEX(TQoL_Indexes!$B$9:$AK$58,MATCH($A$3,TQoL_Indexes!#REF!,0)+$A93,MATCH(R$3,TQoL_Indexes!$B$8:$AK$8,0)),"")</f>
        <v/>
      </c>
      <c r="S93" s="86" t="str">
        <f>IFERROR(INDEX(TQoL_Indexes!$B$9:$AK$58,MATCH($A$3,TQoL_Indexes!#REF!,0)+$A93,MATCH(S$3,TQoL_Indexes!$B$8:$AK$8,0)),"")</f>
        <v/>
      </c>
      <c r="T93" s="86" t="str">
        <f>IFERROR(INDEX(TQoL_Indexes!$B$9:$AK$58,MATCH($A$3,TQoL_Indexes!#REF!,0)+$A93,MATCH(T$3,TQoL_Indexes!$B$8:$AK$8,0)),"")</f>
        <v/>
      </c>
      <c r="U93" s="86" t="str">
        <f>IFERROR(INDEX(TQoL_Indexes!$B$9:$AK$58,MATCH($A$3,TQoL_Indexes!#REF!,0)+$A93,MATCH(U$3,TQoL_Indexes!$B$8:$AK$8,0)),"")</f>
        <v/>
      </c>
      <c r="V93" s="86" t="str">
        <f>IFERROR(INDEX(TQoL_Indexes!$B$9:$AK$58,MATCH($A$3,TQoL_Indexes!#REF!,0)+$A93,MATCH(V$3,TQoL_Indexes!$B$8:$AK$8,0)),"")</f>
        <v/>
      </c>
      <c r="W93" s="86" t="str">
        <f>IFERROR(INDEX(TQoL_Indexes!$B$9:$AK$58,MATCH($A$3,TQoL_Indexes!#REF!,0)+$A93,MATCH(W$3,TQoL_Indexes!$B$8:$AK$8,0)),"")</f>
        <v/>
      </c>
      <c r="X93" s="86" t="str">
        <f>IFERROR(INDEX(TQoL_Indexes!$B$9:$AK$58,MATCH($A$3,TQoL_Indexes!#REF!,0)+$A93,MATCH(X$3,TQoL_Indexes!$B$8:$AK$8,0)),"")</f>
        <v/>
      </c>
      <c r="Y93" s="86" t="str">
        <f>IFERROR(INDEX(TQoL_Indexes!$B$9:$AK$58,MATCH($A$3,TQoL_Indexes!#REF!,0)+$A93,MATCH(Y$3,TQoL_Indexes!$B$8:$AK$8,0)),"")</f>
        <v/>
      </c>
      <c r="Z93" s="86" t="str">
        <f>IFERROR(INDEX(TQoL_Indexes!$B$9:$AK$58,MATCH($A$3,TQoL_Indexes!#REF!,0)+$A93,MATCH(Z$3,TQoL_Indexes!$B$8:$AK$8,0)),"")</f>
        <v/>
      </c>
      <c r="AA93" s="86" t="str">
        <f>IFERROR(INDEX(TQoL_Indexes!$B$9:$AK$58,MATCH($A$3,TQoL_Indexes!#REF!,0)+$A93,MATCH(AA$3,TQoL_Indexes!$B$8:$AK$8,0)),"")</f>
        <v/>
      </c>
      <c r="AB93" s="86" t="str">
        <f>IFERROR(INDEX(TQoL_Indexes!$B$9:$AK$58,MATCH($A$3,TQoL_Indexes!#REF!,0)+$A93,MATCH(AB$3,TQoL_Indexes!$B$8:$AK$8,0)),"")</f>
        <v/>
      </c>
      <c r="AC93" s="86" t="str">
        <f>IFERROR(INDEX(TQoL_Indexes!$B$9:$AK$58,MATCH($A$3,TQoL_Indexes!#REF!,0)+$A93,MATCH(AC$3,TQoL_Indexes!$B$8:$AK$8,0)),"")</f>
        <v/>
      </c>
      <c r="AD93" s="86" t="str">
        <f>IFERROR(INDEX(TQoL_Indexes!$B$9:$AK$58,MATCH($A$3,TQoL_Indexes!#REF!,0)+$A93,MATCH(AD$3,TQoL_Indexes!$B$8:$AK$8,0)),"")</f>
        <v/>
      </c>
      <c r="AE93" s="86" t="str">
        <f>IFERROR(INDEX(TQoL_Indexes!$B$9:$AK$58,MATCH($A$3,TQoL_Indexes!#REF!,0)+$A93,MATCH(AE$3,TQoL_Indexes!$B$8:$AK$8,0)),"")</f>
        <v/>
      </c>
      <c r="AF93" s="86" t="str">
        <f>IFERROR(INDEX(TQoL_Indexes!$B$9:$AK$58,MATCH($A$3,TQoL_Indexes!#REF!,0)+$A93,MATCH(AF$3,TQoL_Indexes!$B$8:$AK$8,0)),"")</f>
        <v/>
      </c>
      <c r="AG93" s="86" t="str">
        <f>IFERROR(INDEX(TQoL_Indexes!$B$9:$AK$58,MATCH($A$3,TQoL_Indexes!#REF!,0)+$A93,MATCH(AG$3,TQoL_Indexes!$B$8:$AK$8,0)),"")</f>
        <v/>
      </c>
      <c r="AH93" s="86" t="str">
        <f>IFERROR(INDEX(TQoL_Indexes!$B$9:$AK$58,MATCH($A$3,TQoL_Indexes!#REF!,0)+$A93,MATCH(AH$3,TQoL_Indexes!$B$8:$AK$8,0)),"")</f>
        <v/>
      </c>
      <c r="AI93" s="86" t="str">
        <f>IFERROR(INDEX(TQoL_Indexes!$B$9:$AK$58,MATCH($A$3,TQoL_Indexes!#REF!,0)+$A93,MATCH(AI$3,TQoL_Indexes!$B$8:$AK$8,0)),"")</f>
        <v/>
      </c>
      <c r="AJ93" s="86" t="str">
        <f>IFERROR(INDEX(TQoL_Indexes!$B$9:$AK$58,MATCH($A$3,TQoL_Indexes!#REF!,0)+$A93,MATCH(AJ$3,TQoL_Indexes!$B$8:$AK$8,0)),"")</f>
        <v/>
      </c>
      <c r="AK93" s="86" t="str">
        <f>IFERROR(INDEX(TQoL_Indexes!$B$9:$AK$58,MATCH($A$3,TQoL_Indexes!#REF!,0)+$A93,MATCH(AK$3,TQoL_Indexes!$B$8:$AK$8,0)),"")</f>
        <v/>
      </c>
      <c r="AL93" s="86" t="str">
        <f>IFERROR(INDEX(TQoL_Indexes!$B$9:$AK$58,MATCH($A$3,TQoL_Indexes!#REF!,0)+$A93,MATCH(AL$3,TQoL_Indexes!$B$8:$AK$8,0)),"")</f>
        <v/>
      </c>
      <c r="AM93" s="87" t="str">
        <f>IFERROR(INDEX(TQoL_Indexes!$B$9:$AK$58,MATCH($A$3,TQoL_Indexes!#REF!,0)+$A93,MATCH(AM$3,TQoL_Indexes!$B$8:$AK$8,0)),"")</f>
        <v/>
      </c>
    </row>
    <row r="94" spans="1:39">
      <c r="A94" s="58" t="str">
        <f>IFERROR(IF(A93+1&lt;COUNTIF(TQoL_Indexes!#REF!,Aux_Country!$A$3),A93+1,""),"")</f>
        <v/>
      </c>
      <c r="B94" s="121" t="str">
        <f>IFERROR(INDEX(TQoL_Indexes!$B$9:$AK$58,MATCH($A$3,TQoL_Indexes!#REF!,0)+$A94,MATCH(B$3,TQoL_Indexes!$B$8:$AK$8,0)),"")</f>
        <v/>
      </c>
      <c r="C94" s="116" t="str">
        <f>IFERROR(INDEX(TQoL_Indexes!$B$9:$AK$58,MATCH($A$3,TQoL_Indexes!#REF!,0)+$A94,MATCH(C$3,TQoL_Indexes!$B$8:$AK$8,0)),"")</f>
        <v/>
      </c>
      <c r="D94" s="122" t="str">
        <f>IFERROR(INDEX(TQoL_Indexes!$B$9:$AK$58,MATCH($A$3,TQoL_Indexes!#REF!,0)+$A94,MATCH(D$3,TQoL_Indexes!$B$8:$AK$8,0)),"")</f>
        <v/>
      </c>
      <c r="E94" s="86" t="str">
        <f>IFERROR(INDEX(TQoL_Indexes!$B$9:$AK$58,MATCH($A$3,TQoL_Indexes!#REF!,0)+$A94,MATCH(E$3,TQoL_Indexes!$B$8:$AK$8,0)),"")</f>
        <v/>
      </c>
      <c r="F94" s="86" t="str">
        <f>IFERROR(INDEX(TQoL_Indexes!$B$9:$AK$58,MATCH($A$3,TQoL_Indexes!#REF!,0)+$A94,MATCH(F$3,TQoL_Indexes!$B$8:$AK$8,0)),"")</f>
        <v/>
      </c>
      <c r="G94" s="86" t="str">
        <f>IFERROR(INDEX(TQoL_Indexes!$B$9:$AK$58,MATCH($A$3,TQoL_Indexes!#REF!,0)+$A94,MATCH(G$3,TQoL_Indexes!$B$8:$AK$8,0)),"")</f>
        <v/>
      </c>
      <c r="H94" s="86" t="str">
        <f>IFERROR(INDEX(TQoL_Indexes!$B$9:$AK$58,MATCH($A$3,TQoL_Indexes!#REF!,0)+$A94,MATCH(H$3,TQoL_Indexes!$B$8:$AK$8,0)),"")</f>
        <v/>
      </c>
      <c r="I94" s="86" t="str">
        <f>IFERROR(INDEX(TQoL_Indexes!$B$9:$AK$58,MATCH($A$3,TQoL_Indexes!#REF!,0)+$A94,MATCH(I$3,TQoL_Indexes!$B$8:$AK$8,0)),"")</f>
        <v/>
      </c>
      <c r="J94" s="86" t="str">
        <f>IFERROR(INDEX(TQoL_Indexes!$B$9:$AK$58,MATCH($A$3,TQoL_Indexes!#REF!,0)+$A94,MATCH(J$3,TQoL_Indexes!$B$8:$AK$8,0)),"")</f>
        <v/>
      </c>
      <c r="K94" s="86" t="str">
        <f>IFERROR(INDEX(TQoL_Indexes!$B$9:$AK$58,MATCH($A$3,TQoL_Indexes!#REF!,0)+$A94,MATCH(K$3,TQoL_Indexes!$B$8:$AK$8,0)),"")</f>
        <v/>
      </c>
      <c r="L94" s="86" t="str">
        <f>IFERROR(INDEX(TQoL_Indexes!$B$9:$AK$58,MATCH($A$3,TQoL_Indexes!#REF!,0)+$A94,MATCH(L$3,TQoL_Indexes!$B$8:$AK$8,0)),"")</f>
        <v/>
      </c>
      <c r="M94" s="86" t="str">
        <f>IFERROR(INDEX(TQoL_Indexes!$B$9:$AK$58,MATCH($A$3,TQoL_Indexes!#REF!,0)+$A94,MATCH(M$3,TQoL_Indexes!$B$8:$AK$8,0)),"")</f>
        <v/>
      </c>
      <c r="N94" s="86" t="str">
        <f>IFERROR(INDEX(TQoL_Indexes!$B$9:$AK$58,MATCH($A$3,TQoL_Indexes!#REF!,0)+$A94,MATCH(N$3,TQoL_Indexes!$B$8:$AK$8,0)),"")</f>
        <v/>
      </c>
      <c r="O94" s="86" t="str">
        <f>IFERROR(INDEX(TQoL_Indexes!$B$9:$AK$58,MATCH($A$3,TQoL_Indexes!#REF!,0)+$A94,MATCH(O$3,TQoL_Indexes!$B$8:$AK$8,0)),"")</f>
        <v/>
      </c>
      <c r="P94" s="86" t="str">
        <f>IFERROR(INDEX(TQoL_Indexes!$B$9:$AK$58,MATCH($A$3,TQoL_Indexes!#REF!,0)+$A94,MATCH(P$3,TQoL_Indexes!$B$8:$AK$8,0)),"")</f>
        <v/>
      </c>
      <c r="Q94" s="86" t="str">
        <f>IFERROR(INDEX(TQoL_Indexes!$B$9:$AK$58,MATCH($A$3,TQoL_Indexes!#REF!,0)+$A94,MATCH(Q$3,TQoL_Indexes!$B$8:$AK$8,0)),"")</f>
        <v/>
      </c>
      <c r="R94" s="86" t="str">
        <f>IFERROR(INDEX(TQoL_Indexes!$B$9:$AK$58,MATCH($A$3,TQoL_Indexes!#REF!,0)+$A94,MATCH(R$3,TQoL_Indexes!$B$8:$AK$8,0)),"")</f>
        <v/>
      </c>
      <c r="S94" s="86" t="str">
        <f>IFERROR(INDEX(TQoL_Indexes!$B$9:$AK$58,MATCH($A$3,TQoL_Indexes!#REF!,0)+$A94,MATCH(S$3,TQoL_Indexes!$B$8:$AK$8,0)),"")</f>
        <v/>
      </c>
      <c r="T94" s="86" t="str">
        <f>IFERROR(INDEX(TQoL_Indexes!$B$9:$AK$58,MATCH($A$3,TQoL_Indexes!#REF!,0)+$A94,MATCH(T$3,TQoL_Indexes!$B$8:$AK$8,0)),"")</f>
        <v/>
      </c>
      <c r="U94" s="86" t="str">
        <f>IFERROR(INDEX(TQoL_Indexes!$B$9:$AK$58,MATCH($A$3,TQoL_Indexes!#REF!,0)+$A94,MATCH(U$3,TQoL_Indexes!$B$8:$AK$8,0)),"")</f>
        <v/>
      </c>
      <c r="V94" s="86" t="str">
        <f>IFERROR(INDEX(TQoL_Indexes!$B$9:$AK$58,MATCH($A$3,TQoL_Indexes!#REF!,0)+$A94,MATCH(V$3,TQoL_Indexes!$B$8:$AK$8,0)),"")</f>
        <v/>
      </c>
      <c r="W94" s="86" t="str">
        <f>IFERROR(INDEX(TQoL_Indexes!$B$9:$AK$58,MATCH($A$3,TQoL_Indexes!#REF!,0)+$A94,MATCH(W$3,TQoL_Indexes!$B$8:$AK$8,0)),"")</f>
        <v/>
      </c>
      <c r="X94" s="86" t="str">
        <f>IFERROR(INDEX(TQoL_Indexes!$B$9:$AK$58,MATCH($A$3,TQoL_Indexes!#REF!,0)+$A94,MATCH(X$3,TQoL_Indexes!$B$8:$AK$8,0)),"")</f>
        <v/>
      </c>
      <c r="Y94" s="86" t="str">
        <f>IFERROR(INDEX(TQoL_Indexes!$B$9:$AK$58,MATCH($A$3,TQoL_Indexes!#REF!,0)+$A94,MATCH(Y$3,TQoL_Indexes!$B$8:$AK$8,0)),"")</f>
        <v/>
      </c>
      <c r="Z94" s="86" t="str">
        <f>IFERROR(INDEX(TQoL_Indexes!$B$9:$AK$58,MATCH($A$3,TQoL_Indexes!#REF!,0)+$A94,MATCH(Z$3,TQoL_Indexes!$B$8:$AK$8,0)),"")</f>
        <v/>
      </c>
      <c r="AA94" s="86" t="str">
        <f>IFERROR(INDEX(TQoL_Indexes!$B$9:$AK$58,MATCH($A$3,TQoL_Indexes!#REF!,0)+$A94,MATCH(AA$3,TQoL_Indexes!$B$8:$AK$8,0)),"")</f>
        <v/>
      </c>
      <c r="AB94" s="86" t="str">
        <f>IFERROR(INDEX(TQoL_Indexes!$B$9:$AK$58,MATCH($A$3,TQoL_Indexes!#REF!,0)+$A94,MATCH(AB$3,TQoL_Indexes!$B$8:$AK$8,0)),"")</f>
        <v/>
      </c>
      <c r="AC94" s="86" t="str">
        <f>IFERROR(INDEX(TQoL_Indexes!$B$9:$AK$58,MATCH($A$3,TQoL_Indexes!#REF!,0)+$A94,MATCH(AC$3,TQoL_Indexes!$B$8:$AK$8,0)),"")</f>
        <v/>
      </c>
      <c r="AD94" s="86" t="str">
        <f>IFERROR(INDEX(TQoL_Indexes!$B$9:$AK$58,MATCH($A$3,TQoL_Indexes!#REF!,0)+$A94,MATCH(AD$3,TQoL_Indexes!$B$8:$AK$8,0)),"")</f>
        <v/>
      </c>
      <c r="AE94" s="86" t="str">
        <f>IFERROR(INDEX(TQoL_Indexes!$B$9:$AK$58,MATCH($A$3,TQoL_Indexes!#REF!,0)+$A94,MATCH(AE$3,TQoL_Indexes!$B$8:$AK$8,0)),"")</f>
        <v/>
      </c>
      <c r="AF94" s="86" t="str">
        <f>IFERROR(INDEX(TQoL_Indexes!$B$9:$AK$58,MATCH($A$3,TQoL_Indexes!#REF!,0)+$A94,MATCH(AF$3,TQoL_Indexes!$B$8:$AK$8,0)),"")</f>
        <v/>
      </c>
      <c r="AG94" s="86" t="str">
        <f>IFERROR(INDEX(TQoL_Indexes!$B$9:$AK$58,MATCH($A$3,TQoL_Indexes!#REF!,0)+$A94,MATCH(AG$3,TQoL_Indexes!$B$8:$AK$8,0)),"")</f>
        <v/>
      </c>
      <c r="AH94" s="86" t="str">
        <f>IFERROR(INDEX(TQoL_Indexes!$B$9:$AK$58,MATCH($A$3,TQoL_Indexes!#REF!,0)+$A94,MATCH(AH$3,TQoL_Indexes!$B$8:$AK$8,0)),"")</f>
        <v/>
      </c>
      <c r="AI94" s="86" t="str">
        <f>IFERROR(INDEX(TQoL_Indexes!$B$9:$AK$58,MATCH($A$3,TQoL_Indexes!#REF!,0)+$A94,MATCH(AI$3,TQoL_Indexes!$B$8:$AK$8,0)),"")</f>
        <v/>
      </c>
      <c r="AJ94" s="86" t="str">
        <f>IFERROR(INDEX(TQoL_Indexes!$B$9:$AK$58,MATCH($A$3,TQoL_Indexes!#REF!,0)+$A94,MATCH(AJ$3,TQoL_Indexes!$B$8:$AK$8,0)),"")</f>
        <v/>
      </c>
      <c r="AK94" s="86" t="str">
        <f>IFERROR(INDEX(TQoL_Indexes!$B$9:$AK$58,MATCH($A$3,TQoL_Indexes!#REF!,0)+$A94,MATCH(AK$3,TQoL_Indexes!$B$8:$AK$8,0)),"")</f>
        <v/>
      </c>
      <c r="AL94" s="86" t="str">
        <f>IFERROR(INDEX(TQoL_Indexes!$B$9:$AK$58,MATCH($A$3,TQoL_Indexes!#REF!,0)+$A94,MATCH(AL$3,TQoL_Indexes!$B$8:$AK$8,0)),"")</f>
        <v/>
      </c>
      <c r="AM94" s="87" t="str">
        <f>IFERROR(INDEX(TQoL_Indexes!$B$9:$AK$58,MATCH($A$3,TQoL_Indexes!#REF!,0)+$A94,MATCH(AM$3,TQoL_Indexes!$B$8:$AK$8,0)),"")</f>
        <v/>
      </c>
    </row>
    <row r="95" spans="1:39">
      <c r="A95" s="58" t="str">
        <f>IFERROR(IF(A94+1&lt;COUNTIF(TQoL_Indexes!#REF!,Aux_Country!$A$3),A94+1,""),"")</f>
        <v/>
      </c>
      <c r="B95" s="121" t="str">
        <f>IFERROR(INDEX(TQoL_Indexes!$B$9:$AK$58,MATCH($A$3,TQoL_Indexes!#REF!,0)+$A95,MATCH(B$3,TQoL_Indexes!$B$8:$AK$8,0)),"")</f>
        <v/>
      </c>
      <c r="C95" s="116" t="str">
        <f>IFERROR(INDEX(TQoL_Indexes!$B$9:$AK$58,MATCH($A$3,TQoL_Indexes!#REF!,0)+$A95,MATCH(C$3,TQoL_Indexes!$B$8:$AK$8,0)),"")</f>
        <v/>
      </c>
      <c r="D95" s="122" t="str">
        <f>IFERROR(INDEX(TQoL_Indexes!$B$9:$AK$58,MATCH($A$3,TQoL_Indexes!#REF!,0)+$A95,MATCH(D$3,TQoL_Indexes!$B$8:$AK$8,0)),"")</f>
        <v/>
      </c>
      <c r="E95" s="86" t="str">
        <f>IFERROR(INDEX(TQoL_Indexes!$B$9:$AK$58,MATCH($A$3,TQoL_Indexes!#REF!,0)+$A95,MATCH(E$3,TQoL_Indexes!$B$8:$AK$8,0)),"")</f>
        <v/>
      </c>
      <c r="F95" s="86" t="str">
        <f>IFERROR(INDEX(TQoL_Indexes!$B$9:$AK$58,MATCH($A$3,TQoL_Indexes!#REF!,0)+$A95,MATCH(F$3,TQoL_Indexes!$B$8:$AK$8,0)),"")</f>
        <v/>
      </c>
      <c r="G95" s="86" t="str">
        <f>IFERROR(INDEX(TQoL_Indexes!$B$9:$AK$58,MATCH($A$3,TQoL_Indexes!#REF!,0)+$A95,MATCH(G$3,TQoL_Indexes!$B$8:$AK$8,0)),"")</f>
        <v/>
      </c>
      <c r="H95" s="86" t="str">
        <f>IFERROR(INDEX(TQoL_Indexes!$B$9:$AK$58,MATCH($A$3,TQoL_Indexes!#REF!,0)+$A95,MATCH(H$3,TQoL_Indexes!$B$8:$AK$8,0)),"")</f>
        <v/>
      </c>
      <c r="I95" s="86" t="str">
        <f>IFERROR(INDEX(TQoL_Indexes!$B$9:$AK$58,MATCH($A$3,TQoL_Indexes!#REF!,0)+$A95,MATCH(I$3,TQoL_Indexes!$B$8:$AK$8,0)),"")</f>
        <v/>
      </c>
      <c r="J95" s="86" t="str">
        <f>IFERROR(INDEX(TQoL_Indexes!$B$9:$AK$58,MATCH($A$3,TQoL_Indexes!#REF!,0)+$A95,MATCH(J$3,TQoL_Indexes!$B$8:$AK$8,0)),"")</f>
        <v/>
      </c>
      <c r="K95" s="86" t="str">
        <f>IFERROR(INDEX(TQoL_Indexes!$B$9:$AK$58,MATCH($A$3,TQoL_Indexes!#REF!,0)+$A95,MATCH(K$3,TQoL_Indexes!$B$8:$AK$8,0)),"")</f>
        <v/>
      </c>
      <c r="L95" s="86" t="str">
        <f>IFERROR(INDEX(TQoL_Indexes!$B$9:$AK$58,MATCH($A$3,TQoL_Indexes!#REF!,0)+$A95,MATCH(L$3,TQoL_Indexes!$B$8:$AK$8,0)),"")</f>
        <v/>
      </c>
      <c r="M95" s="86" t="str">
        <f>IFERROR(INDEX(TQoL_Indexes!$B$9:$AK$58,MATCH($A$3,TQoL_Indexes!#REF!,0)+$A95,MATCH(M$3,TQoL_Indexes!$B$8:$AK$8,0)),"")</f>
        <v/>
      </c>
      <c r="N95" s="86" t="str">
        <f>IFERROR(INDEX(TQoL_Indexes!$B$9:$AK$58,MATCH($A$3,TQoL_Indexes!#REF!,0)+$A95,MATCH(N$3,TQoL_Indexes!$B$8:$AK$8,0)),"")</f>
        <v/>
      </c>
      <c r="O95" s="86" t="str">
        <f>IFERROR(INDEX(TQoL_Indexes!$B$9:$AK$58,MATCH($A$3,TQoL_Indexes!#REF!,0)+$A95,MATCH(O$3,TQoL_Indexes!$B$8:$AK$8,0)),"")</f>
        <v/>
      </c>
      <c r="P95" s="86" t="str">
        <f>IFERROR(INDEX(TQoL_Indexes!$B$9:$AK$58,MATCH($A$3,TQoL_Indexes!#REF!,0)+$A95,MATCH(P$3,TQoL_Indexes!$B$8:$AK$8,0)),"")</f>
        <v/>
      </c>
      <c r="Q95" s="86" t="str">
        <f>IFERROR(INDEX(TQoL_Indexes!$B$9:$AK$58,MATCH($A$3,TQoL_Indexes!#REF!,0)+$A95,MATCH(Q$3,TQoL_Indexes!$B$8:$AK$8,0)),"")</f>
        <v/>
      </c>
      <c r="R95" s="86" t="str">
        <f>IFERROR(INDEX(TQoL_Indexes!$B$9:$AK$58,MATCH($A$3,TQoL_Indexes!#REF!,0)+$A95,MATCH(R$3,TQoL_Indexes!$B$8:$AK$8,0)),"")</f>
        <v/>
      </c>
      <c r="S95" s="86" t="str">
        <f>IFERROR(INDEX(TQoL_Indexes!$B$9:$AK$58,MATCH($A$3,TQoL_Indexes!#REF!,0)+$A95,MATCH(S$3,TQoL_Indexes!$B$8:$AK$8,0)),"")</f>
        <v/>
      </c>
      <c r="T95" s="86" t="str">
        <f>IFERROR(INDEX(TQoL_Indexes!$B$9:$AK$58,MATCH($A$3,TQoL_Indexes!#REF!,0)+$A95,MATCH(T$3,TQoL_Indexes!$B$8:$AK$8,0)),"")</f>
        <v/>
      </c>
      <c r="U95" s="86" t="str">
        <f>IFERROR(INDEX(TQoL_Indexes!$B$9:$AK$58,MATCH($A$3,TQoL_Indexes!#REF!,0)+$A95,MATCH(U$3,TQoL_Indexes!$B$8:$AK$8,0)),"")</f>
        <v/>
      </c>
      <c r="V95" s="86" t="str">
        <f>IFERROR(INDEX(TQoL_Indexes!$B$9:$AK$58,MATCH($A$3,TQoL_Indexes!#REF!,0)+$A95,MATCH(V$3,TQoL_Indexes!$B$8:$AK$8,0)),"")</f>
        <v/>
      </c>
      <c r="W95" s="86" t="str">
        <f>IFERROR(INDEX(TQoL_Indexes!$B$9:$AK$58,MATCH($A$3,TQoL_Indexes!#REF!,0)+$A95,MATCH(W$3,TQoL_Indexes!$B$8:$AK$8,0)),"")</f>
        <v/>
      </c>
      <c r="X95" s="86" t="str">
        <f>IFERROR(INDEX(TQoL_Indexes!$B$9:$AK$58,MATCH($A$3,TQoL_Indexes!#REF!,0)+$A95,MATCH(X$3,TQoL_Indexes!$B$8:$AK$8,0)),"")</f>
        <v/>
      </c>
      <c r="Y95" s="86" t="str">
        <f>IFERROR(INDEX(TQoL_Indexes!$B$9:$AK$58,MATCH($A$3,TQoL_Indexes!#REF!,0)+$A95,MATCH(Y$3,TQoL_Indexes!$B$8:$AK$8,0)),"")</f>
        <v/>
      </c>
      <c r="Z95" s="86" t="str">
        <f>IFERROR(INDEX(TQoL_Indexes!$B$9:$AK$58,MATCH($A$3,TQoL_Indexes!#REF!,0)+$A95,MATCH(Z$3,TQoL_Indexes!$B$8:$AK$8,0)),"")</f>
        <v/>
      </c>
      <c r="AA95" s="86" t="str">
        <f>IFERROR(INDEX(TQoL_Indexes!$B$9:$AK$58,MATCH($A$3,TQoL_Indexes!#REF!,0)+$A95,MATCH(AA$3,TQoL_Indexes!$B$8:$AK$8,0)),"")</f>
        <v/>
      </c>
      <c r="AB95" s="86" t="str">
        <f>IFERROR(INDEX(TQoL_Indexes!$B$9:$AK$58,MATCH($A$3,TQoL_Indexes!#REF!,0)+$A95,MATCH(AB$3,TQoL_Indexes!$B$8:$AK$8,0)),"")</f>
        <v/>
      </c>
      <c r="AC95" s="86" t="str">
        <f>IFERROR(INDEX(TQoL_Indexes!$B$9:$AK$58,MATCH($A$3,TQoL_Indexes!#REF!,0)+$A95,MATCH(AC$3,TQoL_Indexes!$B$8:$AK$8,0)),"")</f>
        <v/>
      </c>
      <c r="AD95" s="86" t="str">
        <f>IFERROR(INDEX(TQoL_Indexes!$B$9:$AK$58,MATCH($A$3,TQoL_Indexes!#REF!,0)+$A95,MATCH(AD$3,TQoL_Indexes!$B$8:$AK$8,0)),"")</f>
        <v/>
      </c>
      <c r="AE95" s="86" t="str">
        <f>IFERROR(INDEX(TQoL_Indexes!$B$9:$AK$58,MATCH($A$3,TQoL_Indexes!#REF!,0)+$A95,MATCH(AE$3,TQoL_Indexes!$B$8:$AK$8,0)),"")</f>
        <v/>
      </c>
      <c r="AF95" s="86" t="str">
        <f>IFERROR(INDEX(TQoL_Indexes!$B$9:$AK$58,MATCH($A$3,TQoL_Indexes!#REF!,0)+$A95,MATCH(AF$3,TQoL_Indexes!$B$8:$AK$8,0)),"")</f>
        <v/>
      </c>
      <c r="AG95" s="86" t="str">
        <f>IFERROR(INDEX(TQoL_Indexes!$B$9:$AK$58,MATCH($A$3,TQoL_Indexes!#REF!,0)+$A95,MATCH(AG$3,TQoL_Indexes!$B$8:$AK$8,0)),"")</f>
        <v/>
      </c>
      <c r="AH95" s="86" t="str">
        <f>IFERROR(INDEX(TQoL_Indexes!$B$9:$AK$58,MATCH($A$3,TQoL_Indexes!#REF!,0)+$A95,MATCH(AH$3,TQoL_Indexes!$B$8:$AK$8,0)),"")</f>
        <v/>
      </c>
      <c r="AI95" s="86" t="str">
        <f>IFERROR(INDEX(TQoL_Indexes!$B$9:$AK$58,MATCH($A$3,TQoL_Indexes!#REF!,0)+$A95,MATCH(AI$3,TQoL_Indexes!$B$8:$AK$8,0)),"")</f>
        <v/>
      </c>
      <c r="AJ95" s="86" t="str">
        <f>IFERROR(INDEX(TQoL_Indexes!$B$9:$AK$58,MATCH($A$3,TQoL_Indexes!#REF!,0)+$A95,MATCH(AJ$3,TQoL_Indexes!$B$8:$AK$8,0)),"")</f>
        <v/>
      </c>
      <c r="AK95" s="86" t="str">
        <f>IFERROR(INDEX(TQoL_Indexes!$B$9:$AK$58,MATCH($A$3,TQoL_Indexes!#REF!,0)+$A95,MATCH(AK$3,TQoL_Indexes!$B$8:$AK$8,0)),"")</f>
        <v/>
      </c>
      <c r="AL95" s="86" t="str">
        <f>IFERROR(INDEX(TQoL_Indexes!$B$9:$AK$58,MATCH($A$3,TQoL_Indexes!#REF!,0)+$A95,MATCH(AL$3,TQoL_Indexes!$B$8:$AK$8,0)),"")</f>
        <v/>
      </c>
      <c r="AM95" s="87" t="str">
        <f>IFERROR(INDEX(TQoL_Indexes!$B$9:$AK$58,MATCH($A$3,TQoL_Indexes!#REF!,0)+$A95,MATCH(AM$3,TQoL_Indexes!$B$8:$AK$8,0)),"")</f>
        <v/>
      </c>
    </row>
    <row r="96" spans="1:39">
      <c r="A96" s="58" t="str">
        <f>IFERROR(IF(A95+1&lt;COUNTIF(TQoL_Indexes!#REF!,Aux_Country!$A$3),A95+1,""),"")</f>
        <v/>
      </c>
      <c r="B96" s="121" t="str">
        <f>IFERROR(INDEX(TQoL_Indexes!$B$9:$AK$58,MATCH($A$3,TQoL_Indexes!#REF!,0)+$A96,MATCH(B$3,TQoL_Indexes!$B$8:$AK$8,0)),"")</f>
        <v/>
      </c>
      <c r="C96" s="116" t="str">
        <f>IFERROR(INDEX(TQoL_Indexes!$B$9:$AK$58,MATCH($A$3,TQoL_Indexes!#REF!,0)+$A96,MATCH(C$3,TQoL_Indexes!$B$8:$AK$8,0)),"")</f>
        <v/>
      </c>
      <c r="D96" s="122" t="str">
        <f>IFERROR(INDEX(TQoL_Indexes!$B$9:$AK$58,MATCH($A$3,TQoL_Indexes!#REF!,0)+$A96,MATCH(D$3,TQoL_Indexes!$B$8:$AK$8,0)),"")</f>
        <v/>
      </c>
      <c r="E96" s="86" t="str">
        <f>IFERROR(INDEX(TQoL_Indexes!$B$9:$AK$58,MATCH($A$3,TQoL_Indexes!#REF!,0)+$A96,MATCH(E$3,TQoL_Indexes!$B$8:$AK$8,0)),"")</f>
        <v/>
      </c>
      <c r="F96" s="86" t="str">
        <f>IFERROR(INDEX(TQoL_Indexes!$B$9:$AK$58,MATCH($A$3,TQoL_Indexes!#REF!,0)+$A96,MATCH(F$3,TQoL_Indexes!$B$8:$AK$8,0)),"")</f>
        <v/>
      </c>
      <c r="G96" s="86" t="str">
        <f>IFERROR(INDEX(TQoL_Indexes!$B$9:$AK$58,MATCH($A$3,TQoL_Indexes!#REF!,0)+$A96,MATCH(G$3,TQoL_Indexes!$B$8:$AK$8,0)),"")</f>
        <v/>
      </c>
      <c r="H96" s="86" t="str">
        <f>IFERROR(INDEX(TQoL_Indexes!$B$9:$AK$58,MATCH($A$3,TQoL_Indexes!#REF!,0)+$A96,MATCH(H$3,TQoL_Indexes!$B$8:$AK$8,0)),"")</f>
        <v/>
      </c>
      <c r="I96" s="86" t="str">
        <f>IFERROR(INDEX(TQoL_Indexes!$B$9:$AK$58,MATCH($A$3,TQoL_Indexes!#REF!,0)+$A96,MATCH(I$3,TQoL_Indexes!$B$8:$AK$8,0)),"")</f>
        <v/>
      </c>
      <c r="J96" s="86" t="str">
        <f>IFERROR(INDEX(TQoL_Indexes!$B$9:$AK$58,MATCH($A$3,TQoL_Indexes!#REF!,0)+$A96,MATCH(J$3,TQoL_Indexes!$B$8:$AK$8,0)),"")</f>
        <v/>
      </c>
      <c r="K96" s="86" t="str">
        <f>IFERROR(INDEX(TQoL_Indexes!$B$9:$AK$58,MATCH($A$3,TQoL_Indexes!#REF!,0)+$A96,MATCH(K$3,TQoL_Indexes!$B$8:$AK$8,0)),"")</f>
        <v/>
      </c>
      <c r="L96" s="86" t="str">
        <f>IFERROR(INDEX(TQoL_Indexes!$B$9:$AK$58,MATCH($A$3,TQoL_Indexes!#REF!,0)+$A96,MATCH(L$3,TQoL_Indexes!$B$8:$AK$8,0)),"")</f>
        <v/>
      </c>
      <c r="M96" s="86" t="str">
        <f>IFERROR(INDEX(TQoL_Indexes!$B$9:$AK$58,MATCH($A$3,TQoL_Indexes!#REF!,0)+$A96,MATCH(M$3,TQoL_Indexes!$B$8:$AK$8,0)),"")</f>
        <v/>
      </c>
      <c r="N96" s="86" t="str">
        <f>IFERROR(INDEX(TQoL_Indexes!$B$9:$AK$58,MATCH($A$3,TQoL_Indexes!#REF!,0)+$A96,MATCH(N$3,TQoL_Indexes!$B$8:$AK$8,0)),"")</f>
        <v/>
      </c>
      <c r="O96" s="86" t="str">
        <f>IFERROR(INDEX(TQoL_Indexes!$B$9:$AK$58,MATCH($A$3,TQoL_Indexes!#REF!,0)+$A96,MATCH(O$3,TQoL_Indexes!$B$8:$AK$8,0)),"")</f>
        <v/>
      </c>
      <c r="P96" s="86" t="str">
        <f>IFERROR(INDEX(TQoL_Indexes!$B$9:$AK$58,MATCH($A$3,TQoL_Indexes!#REF!,0)+$A96,MATCH(P$3,TQoL_Indexes!$B$8:$AK$8,0)),"")</f>
        <v/>
      </c>
      <c r="Q96" s="86" t="str">
        <f>IFERROR(INDEX(TQoL_Indexes!$B$9:$AK$58,MATCH($A$3,TQoL_Indexes!#REF!,0)+$A96,MATCH(Q$3,TQoL_Indexes!$B$8:$AK$8,0)),"")</f>
        <v/>
      </c>
      <c r="R96" s="86" t="str">
        <f>IFERROR(INDEX(TQoL_Indexes!$B$9:$AK$58,MATCH($A$3,TQoL_Indexes!#REF!,0)+$A96,MATCH(R$3,TQoL_Indexes!$B$8:$AK$8,0)),"")</f>
        <v/>
      </c>
      <c r="S96" s="86" t="str">
        <f>IFERROR(INDEX(TQoL_Indexes!$B$9:$AK$58,MATCH($A$3,TQoL_Indexes!#REF!,0)+$A96,MATCH(S$3,TQoL_Indexes!$B$8:$AK$8,0)),"")</f>
        <v/>
      </c>
      <c r="T96" s="86" t="str">
        <f>IFERROR(INDEX(TQoL_Indexes!$B$9:$AK$58,MATCH($A$3,TQoL_Indexes!#REF!,0)+$A96,MATCH(T$3,TQoL_Indexes!$B$8:$AK$8,0)),"")</f>
        <v/>
      </c>
      <c r="U96" s="86" t="str">
        <f>IFERROR(INDEX(TQoL_Indexes!$B$9:$AK$58,MATCH($A$3,TQoL_Indexes!#REF!,0)+$A96,MATCH(U$3,TQoL_Indexes!$B$8:$AK$8,0)),"")</f>
        <v/>
      </c>
      <c r="V96" s="86" t="str">
        <f>IFERROR(INDEX(TQoL_Indexes!$B$9:$AK$58,MATCH($A$3,TQoL_Indexes!#REF!,0)+$A96,MATCH(V$3,TQoL_Indexes!$B$8:$AK$8,0)),"")</f>
        <v/>
      </c>
      <c r="W96" s="86" t="str">
        <f>IFERROR(INDEX(TQoL_Indexes!$B$9:$AK$58,MATCH($A$3,TQoL_Indexes!#REF!,0)+$A96,MATCH(W$3,TQoL_Indexes!$B$8:$AK$8,0)),"")</f>
        <v/>
      </c>
      <c r="X96" s="86" t="str">
        <f>IFERROR(INDEX(TQoL_Indexes!$B$9:$AK$58,MATCH($A$3,TQoL_Indexes!#REF!,0)+$A96,MATCH(X$3,TQoL_Indexes!$B$8:$AK$8,0)),"")</f>
        <v/>
      </c>
      <c r="Y96" s="86" t="str">
        <f>IFERROR(INDEX(TQoL_Indexes!$B$9:$AK$58,MATCH($A$3,TQoL_Indexes!#REF!,0)+$A96,MATCH(Y$3,TQoL_Indexes!$B$8:$AK$8,0)),"")</f>
        <v/>
      </c>
      <c r="Z96" s="86" t="str">
        <f>IFERROR(INDEX(TQoL_Indexes!$B$9:$AK$58,MATCH($A$3,TQoL_Indexes!#REF!,0)+$A96,MATCH(Z$3,TQoL_Indexes!$B$8:$AK$8,0)),"")</f>
        <v/>
      </c>
      <c r="AA96" s="86" t="str">
        <f>IFERROR(INDEX(TQoL_Indexes!$B$9:$AK$58,MATCH($A$3,TQoL_Indexes!#REF!,0)+$A96,MATCH(AA$3,TQoL_Indexes!$B$8:$AK$8,0)),"")</f>
        <v/>
      </c>
      <c r="AB96" s="86" t="str">
        <f>IFERROR(INDEX(TQoL_Indexes!$B$9:$AK$58,MATCH($A$3,TQoL_Indexes!#REF!,0)+$A96,MATCH(AB$3,TQoL_Indexes!$B$8:$AK$8,0)),"")</f>
        <v/>
      </c>
      <c r="AC96" s="86" t="str">
        <f>IFERROR(INDEX(TQoL_Indexes!$B$9:$AK$58,MATCH($A$3,TQoL_Indexes!#REF!,0)+$A96,MATCH(AC$3,TQoL_Indexes!$B$8:$AK$8,0)),"")</f>
        <v/>
      </c>
      <c r="AD96" s="86" t="str">
        <f>IFERROR(INDEX(TQoL_Indexes!$B$9:$AK$58,MATCH($A$3,TQoL_Indexes!#REF!,0)+$A96,MATCH(AD$3,TQoL_Indexes!$B$8:$AK$8,0)),"")</f>
        <v/>
      </c>
      <c r="AE96" s="86" t="str">
        <f>IFERROR(INDEX(TQoL_Indexes!$B$9:$AK$58,MATCH($A$3,TQoL_Indexes!#REF!,0)+$A96,MATCH(AE$3,TQoL_Indexes!$B$8:$AK$8,0)),"")</f>
        <v/>
      </c>
      <c r="AF96" s="86" t="str">
        <f>IFERROR(INDEX(TQoL_Indexes!$B$9:$AK$58,MATCH($A$3,TQoL_Indexes!#REF!,0)+$A96,MATCH(AF$3,TQoL_Indexes!$B$8:$AK$8,0)),"")</f>
        <v/>
      </c>
      <c r="AG96" s="86" t="str">
        <f>IFERROR(INDEX(TQoL_Indexes!$B$9:$AK$58,MATCH($A$3,TQoL_Indexes!#REF!,0)+$A96,MATCH(AG$3,TQoL_Indexes!$B$8:$AK$8,0)),"")</f>
        <v/>
      </c>
      <c r="AH96" s="86" t="str">
        <f>IFERROR(INDEX(TQoL_Indexes!$B$9:$AK$58,MATCH($A$3,TQoL_Indexes!#REF!,0)+$A96,MATCH(AH$3,TQoL_Indexes!$B$8:$AK$8,0)),"")</f>
        <v/>
      </c>
      <c r="AI96" s="86" t="str">
        <f>IFERROR(INDEX(TQoL_Indexes!$B$9:$AK$58,MATCH($A$3,TQoL_Indexes!#REF!,0)+$A96,MATCH(AI$3,TQoL_Indexes!$B$8:$AK$8,0)),"")</f>
        <v/>
      </c>
      <c r="AJ96" s="86" t="str">
        <f>IFERROR(INDEX(TQoL_Indexes!$B$9:$AK$58,MATCH($A$3,TQoL_Indexes!#REF!,0)+$A96,MATCH(AJ$3,TQoL_Indexes!$B$8:$AK$8,0)),"")</f>
        <v/>
      </c>
      <c r="AK96" s="86" t="str">
        <f>IFERROR(INDEX(TQoL_Indexes!$B$9:$AK$58,MATCH($A$3,TQoL_Indexes!#REF!,0)+$A96,MATCH(AK$3,TQoL_Indexes!$B$8:$AK$8,0)),"")</f>
        <v/>
      </c>
      <c r="AL96" s="86" t="str">
        <f>IFERROR(INDEX(TQoL_Indexes!$B$9:$AK$58,MATCH($A$3,TQoL_Indexes!#REF!,0)+$A96,MATCH(AL$3,TQoL_Indexes!$B$8:$AK$8,0)),"")</f>
        <v/>
      </c>
      <c r="AM96" s="87" t="str">
        <f>IFERROR(INDEX(TQoL_Indexes!$B$9:$AK$58,MATCH($A$3,TQoL_Indexes!#REF!,0)+$A96,MATCH(AM$3,TQoL_Indexes!$B$8:$AK$8,0)),"")</f>
        <v/>
      </c>
    </row>
    <row r="97" spans="1:39">
      <c r="A97" s="58" t="str">
        <f>IFERROR(IF(A96+1&lt;COUNTIF(TQoL_Indexes!#REF!,Aux_Country!$A$3),A96+1,""),"")</f>
        <v/>
      </c>
      <c r="B97" s="121" t="str">
        <f>IFERROR(INDEX(TQoL_Indexes!$B$9:$AK$58,MATCH($A$3,TQoL_Indexes!#REF!,0)+$A97,MATCH(B$3,TQoL_Indexes!$B$8:$AK$8,0)),"")</f>
        <v/>
      </c>
      <c r="C97" s="116" t="str">
        <f>IFERROR(INDEX(TQoL_Indexes!$B$9:$AK$58,MATCH($A$3,TQoL_Indexes!#REF!,0)+$A97,MATCH(C$3,TQoL_Indexes!$B$8:$AK$8,0)),"")</f>
        <v/>
      </c>
      <c r="D97" s="122" t="str">
        <f>IFERROR(INDEX(TQoL_Indexes!$B$9:$AK$58,MATCH($A$3,TQoL_Indexes!#REF!,0)+$A97,MATCH(D$3,TQoL_Indexes!$B$8:$AK$8,0)),"")</f>
        <v/>
      </c>
      <c r="E97" s="86" t="str">
        <f>IFERROR(INDEX(TQoL_Indexes!$B$9:$AK$58,MATCH($A$3,TQoL_Indexes!#REF!,0)+$A97,MATCH(E$3,TQoL_Indexes!$B$8:$AK$8,0)),"")</f>
        <v/>
      </c>
      <c r="F97" s="86" t="str">
        <f>IFERROR(INDEX(TQoL_Indexes!$B$9:$AK$58,MATCH($A$3,TQoL_Indexes!#REF!,0)+$A97,MATCH(F$3,TQoL_Indexes!$B$8:$AK$8,0)),"")</f>
        <v/>
      </c>
      <c r="G97" s="86" t="str">
        <f>IFERROR(INDEX(TQoL_Indexes!$B$9:$AK$58,MATCH($A$3,TQoL_Indexes!#REF!,0)+$A97,MATCH(G$3,TQoL_Indexes!$B$8:$AK$8,0)),"")</f>
        <v/>
      </c>
      <c r="H97" s="86" t="str">
        <f>IFERROR(INDEX(TQoL_Indexes!$B$9:$AK$58,MATCH($A$3,TQoL_Indexes!#REF!,0)+$A97,MATCH(H$3,TQoL_Indexes!$B$8:$AK$8,0)),"")</f>
        <v/>
      </c>
      <c r="I97" s="86" t="str">
        <f>IFERROR(INDEX(TQoL_Indexes!$B$9:$AK$58,MATCH($A$3,TQoL_Indexes!#REF!,0)+$A97,MATCH(I$3,TQoL_Indexes!$B$8:$AK$8,0)),"")</f>
        <v/>
      </c>
      <c r="J97" s="86" t="str">
        <f>IFERROR(INDEX(TQoL_Indexes!$B$9:$AK$58,MATCH($A$3,TQoL_Indexes!#REF!,0)+$A97,MATCH(J$3,TQoL_Indexes!$B$8:$AK$8,0)),"")</f>
        <v/>
      </c>
      <c r="K97" s="86" t="str">
        <f>IFERROR(INDEX(TQoL_Indexes!$B$9:$AK$58,MATCH($A$3,TQoL_Indexes!#REF!,0)+$A97,MATCH(K$3,TQoL_Indexes!$B$8:$AK$8,0)),"")</f>
        <v/>
      </c>
      <c r="L97" s="86" t="str">
        <f>IFERROR(INDEX(TQoL_Indexes!$B$9:$AK$58,MATCH($A$3,TQoL_Indexes!#REF!,0)+$A97,MATCH(L$3,TQoL_Indexes!$B$8:$AK$8,0)),"")</f>
        <v/>
      </c>
      <c r="M97" s="86" t="str">
        <f>IFERROR(INDEX(TQoL_Indexes!$B$9:$AK$58,MATCH($A$3,TQoL_Indexes!#REF!,0)+$A97,MATCH(M$3,TQoL_Indexes!$B$8:$AK$8,0)),"")</f>
        <v/>
      </c>
      <c r="N97" s="86" t="str">
        <f>IFERROR(INDEX(TQoL_Indexes!$B$9:$AK$58,MATCH($A$3,TQoL_Indexes!#REF!,0)+$A97,MATCH(N$3,TQoL_Indexes!$B$8:$AK$8,0)),"")</f>
        <v/>
      </c>
      <c r="O97" s="86" t="str">
        <f>IFERROR(INDEX(TQoL_Indexes!$B$9:$AK$58,MATCH($A$3,TQoL_Indexes!#REF!,0)+$A97,MATCH(O$3,TQoL_Indexes!$B$8:$AK$8,0)),"")</f>
        <v/>
      </c>
      <c r="P97" s="86" t="str">
        <f>IFERROR(INDEX(TQoL_Indexes!$B$9:$AK$58,MATCH($A$3,TQoL_Indexes!#REF!,0)+$A97,MATCH(P$3,TQoL_Indexes!$B$8:$AK$8,0)),"")</f>
        <v/>
      </c>
      <c r="Q97" s="86" t="str">
        <f>IFERROR(INDEX(TQoL_Indexes!$B$9:$AK$58,MATCH($A$3,TQoL_Indexes!#REF!,0)+$A97,MATCH(Q$3,TQoL_Indexes!$B$8:$AK$8,0)),"")</f>
        <v/>
      </c>
      <c r="R97" s="86" t="str">
        <f>IFERROR(INDEX(TQoL_Indexes!$B$9:$AK$58,MATCH($A$3,TQoL_Indexes!#REF!,0)+$A97,MATCH(R$3,TQoL_Indexes!$B$8:$AK$8,0)),"")</f>
        <v/>
      </c>
      <c r="S97" s="86" t="str">
        <f>IFERROR(INDEX(TQoL_Indexes!$B$9:$AK$58,MATCH($A$3,TQoL_Indexes!#REF!,0)+$A97,MATCH(S$3,TQoL_Indexes!$B$8:$AK$8,0)),"")</f>
        <v/>
      </c>
      <c r="T97" s="86" t="str">
        <f>IFERROR(INDEX(TQoL_Indexes!$B$9:$AK$58,MATCH($A$3,TQoL_Indexes!#REF!,0)+$A97,MATCH(T$3,TQoL_Indexes!$B$8:$AK$8,0)),"")</f>
        <v/>
      </c>
      <c r="U97" s="86" t="str">
        <f>IFERROR(INDEX(TQoL_Indexes!$B$9:$AK$58,MATCH($A$3,TQoL_Indexes!#REF!,0)+$A97,MATCH(U$3,TQoL_Indexes!$B$8:$AK$8,0)),"")</f>
        <v/>
      </c>
      <c r="V97" s="86" t="str">
        <f>IFERROR(INDEX(TQoL_Indexes!$B$9:$AK$58,MATCH($A$3,TQoL_Indexes!#REF!,0)+$A97,MATCH(V$3,TQoL_Indexes!$B$8:$AK$8,0)),"")</f>
        <v/>
      </c>
      <c r="W97" s="86" t="str">
        <f>IFERROR(INDEX(TQoL_Indexes!$B$9:$AK$58,MATCH($A$3,TQoL_Indexes!#REF!,0)+$A97,MATCH(W$3,TQoL_Indexes!$B$8:$AK$8,0)),"")</f>
        <v/>
      </c>
      <c r="X97" s="86" t="str">
        <f>IFERROR(INDEX(TQoL_Indexes!$B$9:$AK$58,MATCH($A$3,TQoL_Indexes!#REF!,0)+$A97,MATCH(X$3,TQoL_Indexes!$B$8:$AK$8,0)),"")</f>
        <v/>
      </c>
      <c r="Y97" s="86" t="str">
        <f>IFERROR(INDEX(TQoL_Indexes!$B$9:$AK$58,MATCH($A$3,TQoL_Indexes!#REF!,0)+$A97,MATCH(Y$3,TQoL_Indexes!$B$8:$AK$8,0)),"")</f>
        <v/>
      </c>
      <c r="Z97" s="86" t="str">
        <f>IFERROR(INDEX(TQoL_Indexes!$B$9:$AK$58,MATCH($A$3,TQoL_Indexes!#REF!,0)+$A97,MATCH(Z$3,TQoL_Indexes!$B$8:$AK$8,0)),"")</f>
        <v/>
      </c>
      <c r="AA97" s="86" t="str">
        <f>IFERROR(INDEX(TQoL_Indexes!$B$9:$AK$58,MATCH($A$3,TQoL_Indexes!#REF!,0)+$A97,MATCH(AA$3,TQoL_Indexes!$B$8:$AK$8,0)),"")</f>
        <v/>
      </c>
      <c r="AB97" s="86" t="str">
        <f>IFERROR(INDEX(TQoL_Indexes!$B$9:$AK$58,MATCH($A$3,TQoL_Indexes!#REF!,0)+$A97,MATCH(AB$3,TQoL_Indexes!$B$8:$AK$8,0)),"")</f>
        <v/>
      </c>
      <c r="AC97" s="86" t="str">
        <f>IFERROR(INDEX(TQoL_Indexes!$B$9:$AK$58,MATCH($A$3,TQoL_Indexes!#REF!,0)+$A97,MATCH(AC$3,TQoL_Indexes!$B$8:$AK$8,0)),"")</f>
        <v/>
      </c>
      <c r="AD97" s="86" t="str">
        <f>IFERROR(INDEX(TQoL_Indexes!$B$9:$AK$58,MATCH($A$3,TQoL_Indexes!#REF!,0)+$A97,MATCH(AD$3,TQoL_Indexes!$B$8:$AK$8,0)),"")</f>
        <v/>
      </c>
      <c r="AE97" s="86" t="str">
        <f>IFERROR(INDEX(TQoL_Indexes!$B$9:$AK$58,MATCH($A$3,TQoL_Indexes!#REF!,0)+$A97,MATCH(AE$3,TQoL_Indexes!$B$8:$AK$8,0)),"")</f>
        <v/>
      </c>
      <c r="AF97" s="86" t="str">
        <f>IFERROR(INDEX(TQoL_Indexes!$B$9:$AK$58,MATCH($A$3,TQoL_Indexes!#REF!,0)+$A97,MATCH(AF$3,TQoL_Indexes!$B$8:$AK$8,0)),"")</f>
        <v/>
      </c>
      <c r="AG97" s="86" t="str">
        <f>IFERROR(INDEX(TQoL_Indexes!$B$9:$AK$58,MATCH($A$3,TQoL_Indexes!#REF!,0)+$A97,MATCH(AG$3,TQoL_Indexes!$B$8:$AK$8,0)),"")</f>
        <v/>
      </c>
      <c r="AH97" s="86" t="str">
        <f>IFERROR(INDEX(TQoL_Indexes!$B$9:$AK$58,MATCH($A$3,TQoL_Indexes!#REF!,0)+$A97,MATCH(AH$3,TQoL_Indexes!$B$8:$AK$8,0)),"")</f>
        <v/>
      </c>
      <c r="AI97" s="86" t="str">
        <f>IFERROR(INDEX(TQoL_Indexes!$B$9:$AK$58,MATCH($A$3,TQoL_Indexes!#REF!,0)+$A97,MATCH(AI$3,TQoL_Indexes!$B$8:$AK$8,0)),"")</f>
        <v/>
      </c>
      <c r="AJ97" s="86" t="str">
        <f>IFERROR(INDEX(TQoL_Indexes!$B$9:$AK$58,MATCH($A$3,TQoL_Indexes!#REF!,0)+$A97,MATCH(AJ$3,TQoL_Indexes!$B$8:$AK$8,0)),"")</f>
        <v/>
      </c>
      <c r="AK97" s="86" t="str">
        <f>IFERROR(INDEX(TQoL_Indexes!$B$9:$AK$58,MATCH($A$3,TQoL_Indexes!#REF!,0)+$A97,MATCH(AK$3,TQoL_Indexes!$B$8:$AK$8,0)),"")</f>
        <v/>
      </c>
      <c r="AL97" s="86" t="str">
        <f>IFERROR(INDEX(TQoL_Indexes!$B$9:$AK$58,MATCH($A$3,TQoL_Indexes!#REF!,0)+$A97,MATCH(AL$3,TQoL_Indexes!$B$8:$AK$8,0)),"")</f>
        <v/>
      </c>
      <c r="AM97" s="87" t="str">
        <f>IFERROR(INDEX(TQoL_Indexes!$B$9:$AK$58,MATCH($A$3,TQoL_Indexes!#REF!,0)+$A97,MATCH(AM$3,TQoL_Indexes!$B$8:$AK$8,0)),"")</f>
        <v/>
      </c>
    </row>
    <row r="98" spans="1:39">
      <c r="A98" s="58" t="str">
        <f>IFERROR(IF(A97+1&lt;COUNTIF(TQoL_Indexes!#REF!,Aux_Country!$A$3),A97+1,""),"")</f>
        <v/>
      </c>
      <c r="B98" s="121" t="str">
        <f>IFERROR(INDEX(TQoL_Indexes!$B$9:$AK$58,MATCH($A$3,TQoL_Indexes!#REF!,0)+$A98,MATCH(B$3,TQoL_Indexes!$B$8:$AK$8,0)),"")</f>
        <v/>
      </c>
      <c r="C98" s="116" t="str">
        <f>IFERROR(INDEX(TQoL_Indexes!$B$9:$AK$58,MATCH($A$3,TQoL_Indexes!#REF!,0)+$A98,MATCH(C$3,TQoL_Indexes!$B$8:$AK$8,0)),"")</f>
        <v/>
      </c>
      <c r="D98" s="122" t="str">
        <f>IFERROR(INDEX(TQoL_Indexes!$B$9:$AK$58,MATCH($A$3,TQoL_Indexes!#REF!,0)+$A98,MATCH(D$3,TQoL_Indexes!$B$8:$AK$8,0)),"")</f>
        <v/>
      </c>
      <c r="E98" s="86" t="str">
        <f>IFERROR(INDEX(TQoL_Indexes!$B$9:$AK$58,MATCH($A$3,TQoL_Indexes!#REF!,0)+$A98,MATCH(E$3,TQoL_Indexes!$B$8:$AK$8,0)),"")</f>
        <v/>
      </c>
      <c r="F98" s="86" t="str">
        <f>IFERROR(INDEX(TQoL_Indexes!$B$9:$AK$58,MATCH($A$3,TQoL_Indexes!#REF!,0)+$A98,MATCH(F$3,TQoL_Indexes!$B$8:$AK$8,0)),"")</f>
        <v/>
      </c>
      <c r="G98" s="86" t="str">
        <f>IFERROR(INDEX(TQoL_Indexes!$B$9:$AK$58,MATCH($A$3,TQoL_Indexes!#REF!,0)+$A98,MATCH(G$3,TQoL_Indexes!$B$8:$AK$8,0)),"")</f>
        <v/>
      </c>
      <c r="H98" s="86" t="str">
        <f>IFERROR(INDEX(TQoL_Indexes!$B$9:$AK$58,MATCH($A$3,TQoL_Indexes!#REF!,0)+$A98,MATCH(H$3,TQoL_Indexes!$B$8:$AK$8,0)),"")</f>
        <v/>
      </c>
      <c r="I98" s="86" t="str">
        <f>IFERROR(INDEX(TQoL_Indexes!$B$9:$AK$58,MATCH($A$3,TQoL_Indexes!#REF!,0)+$A98,MATCH(I$3,TQoL_Indexes!$B$8:$AK$8,0)),"")</f>
        <v/>
      </c>
      <c r="J98" s="86" t="str">
        <f>IFERROR(INDEX(TQoL_Indexes!$B$9:$AK$58,MATCH($A$3,TQoL_Indexes!#REF!,0)+$A98,MATCH(J$3,TQoL_Indexes!$B$8:$AK$8,0)),"")</f>
        <v/>
      </c>
      <c r="K98" s="86" t="str">
        <f>IFERROR(INDEX(TQoL_Indexes!$B$9:$AK$58,MATCH($A$3,TQoL_Indexes!#REF!,0)+$A98,MATCH(K$3,TQoL_Indexes!$B$8:$AK$8,0)),"")</f>
        <v/>
      </c>
      <c r="L98" s="86" t="str">
        <f>IFERROR(INDEX(TQoL_Indexes!$B$9:$AK$58,MATCH($A$3,TQoL_Indexes!#REF!,0)+$A98,MATCH(L$3,TQoL_Indexes!$B$8:$AK$8,0)),"")</f>
        <v/>
      </c>
      <c r="M98" s="86" t="str">
        <f>IFERROR(INDEX(TQoL_Indexes!$B$9:$AK$58,MATCH($A$3,TQoL_Indexes!#REF!,0)+$A98,MATCH(M$3,TQoL_Indexes!$B$8:$AK$8,0)),"")</f>
        <v/>
      </c>
      <c r="N98" s="86" t="str">
        <f>IFERROR(INDEX(TQoL_Indexes!$B$9:$AK$58,MATCH($A$3,TQoL_Indexes!#REF!,0)+$A98,MATCH(N$3,TQoL_Indexes!$B$8:$AK$8,0)),"")</f>
        <v/>
      </c>
      <c r="O98" s="86" t="str">
        <f>IFERROR(INDEX(TQoL_Indexes!$B$9:$AK$58,MATCH($A$3,TQoL_Indexes!#REF!,0)+$A98,MATCH(O$3,TQoL_Indexes!$B$8:$AK$8,0)),"")</f>
        <v/>
      </c>
      <c r="P98" s="86" t="str">
        <f>IFERROR(INDEX(TQoL_Indexes!$B$9:$AK$58,MATCH($A$3,TQoL_Indexes!#REF!,0)+$A98,MATCH(P$3,TQoL_Indexes!$B$8:$AK$8,0)),"")</f>
        <v/>
      </c>
      <c r="Q98" s="86" t="str">
        <f>IFERROR(INDEX(TQoL_Indexes!$B$9:$AK$58,MATCH($A$3,TQoL_Indexes!#REF!,0)+$A98,MATCH(Q$3,TQoL_Indexes!$B$8:$AK$8,0)),"")</f>
        <v/>
      </c>
      <c r="R98" s="86" t="str">
        <f>IFERROR(INDEX(TQoL_Indexes!$B$9:$AK$58,MATCH($A$3,TQoL_Indexes!#REF!,0)+$A98,MATCH(R$3,TQoL_Indexes!$B$8:$AK$8,0)),"")</f>
        <v/>
      </c>
      <c r="S98" s="86" t="str">
        <f>IFERROR(INDEX(TQoL_Indexes!$B$9:$AK$58,MATCH($A$3,TQoL_Indexes!#REF!,0)+$A98,MATCH(S$3,TQoL_Indexes!$B$8:$AK$8,0)),"")</f>
        <v/>
      </c>
      <c r="T98" s="86" t="str">
        <f>IFERROR(INDEX(TQoL_Indexes!$B$9:$AK$58,MATCH($A$3,TQoL_Indexes!#REF!,0)+$A98,MATCH(T$3,TQoL_Indexes!$B$8:$AK$8,0)),"")</f>
        <v/>
      </c>
      <c r="U98" s="86" t="str">
        <f>IFERROR(INDEX(TQoL_Indexes!$B$9:$AK$58,MATCH($A$3,TQoL_Indexes!#REF!,0)+$A98,MATCH(U$3,TQoL_Indexes!$B$8:$AK$8,0)),"")</f>
        <v/>
      </c>
      <c r="V98" s="86" t="str">
        <f>IFERROR(INDEX(TQoL_Indexes!$B$9:$AK$58,MATCH($A$3,TQoL_Indexes!#REF!,0)+$A98,MATCH(V$3,TQoL_Indexes!$B$8:$AK$8,0)),"")</f>
        <v/>
      </c>
      <c r="W98" s="86" t="str">
        <f>IFERROR(INDEX(TQoL_Indexes!$B$9:$AK$58,MATCH($A$3,TQoL_Indexes!#REF!,0)+$A98,MATCH(W$3,TQoL_Indexes!$B$8:$AK$8,0)),"")</f>
        <v/>
      </c>
      <c r="X98" s="86" t="str">
        <f>IFERROR(INDEX(TQoL_Indexes!$B$9:$AK$58,MATCH($A$3,TQoL_Indexes!#REF!,0)+$A98,MATCH(X$3,TQoL_Indexes!$B$8:$AK$8,0)),"")</f>
        <v/>
      </c>
      <c r="Y98" s="86" t="str">
        <f>IFERROR(INDEX(TQoL_Indexes!$B$9:$AK$58,MATCH($A$3,TQoL_Indexes!#REF!,0)+$A98,MATCH(Y$3,TQoL_Indexes!$B$8:$AK$8,0)),"")</f>
        <v/>
      </c>
      <c r="Z98" s="86" t="str">
        <f>IFERROR(INDEX(TQoL_Indexes!$B$9:$AK$58,MATCH($A$3,TQoL_Indexes!#REF!,0)+$A98,MATCH(Z$3,TQoL_Indexes!$B$8:$AK$8,0)),"")</f>
        <v/>
      </c>
      <c r="AA98" s="86" t="str">
        <f>IFERROR(INDEX(TQoL_Indexes!$B$9:$AK$58,MATCH($A$3,TQoL_Indexes!#REF!,0)+$A98,MATCH(AA$3,TQoL_Indexes!$B$8:$AK$8,0)),"")</f>
        <v/>
      </c>
      <c r="AB98" s="86" t="str">
        <f>IFERROR(INDEX(TQoL_Indexes!$B$9:$AK$58,MATCH($A$3,TQoL_Indexes!#REF!,0)+$A98,MATCH(AB$3,TQoL_Indexes!$B$8:$AK$8,0)),"")</f>
        <v/>
      </c>
      <c r="AC98" s="86" t="str">
        <f>IFERROR(INDEX(TQoL_Indexes!$B$9:$AK$58,MATCH($A$3,TQoL_Indexes!#REF!,0)+$A98,MATCH(AC$3,TQoL_Indexes!$B$8:$AK$8,0)),"")</f>
        <v/>
      </c>
      <c r="AD98" s="86" t="str">
        <f>IFERROR(INDEX(TQoL_Indexes!$B$9:$AK$58,MATCH($A$3,TQoL_Indexes!#REF!,0)+$A98,MATCH(AD$3,TQoL_Indexes!$B$8:$AK$8,0)),"")</f>
        <v/>
      </c>
      <c r="AE98" s="86" t="str">
        <f>IFERROR(INDEX(TQoL_Indexes!$B$9:$AK$58,MATCH($A$3,TQoL_Indexes!#REF!,0)+$A98,MATCH(AE$3,TQoL_Indexes!$B$8:$AK$8,0)),"")</f>
        <v/>
      </c>
      <c r="AF98" s="86" t="str">
        <f>IFERROR(INDEX(TQoL_Indexes!$B$9:$AK$58,MATCH($A$3,TQoL_Indexes!#REF!,0)+$A98,MATCH(AF$3,TQoL_Indexes!$B$8:$AK$8,0)),"")</f>
        <v/>
      </c>
      <c r="AG98" s="86" t="str">
        <f>IFERROR(INDEX(TQoL_Indexes!$B$9:$AK$58,MATCH($A$3,TQoL_Indexes!#REF!,0)+$A98,MATCH(AG$3,TQoL_Indexes!$B$8:$AK$8,0)),"")</f>
        <v/>
      </c>
      <c r="AH98" s="86" t="str">
        <f>IFERROR(INDEX(TQoL_Indexes!$B$9:$AK$58,MATCH($A$3,TQoL_Indexes!#REF!,0)+$A98,MATCH(AH$3,TQoL_Indexes!$B$8:$AK$8,0)),"")</f>
        <v/>
      </c>
      <c r="AI98" s="86" t="str">
        <f>IFERROR(INDEX(TQoL_Indexes!$B$9:$AK$58,MATCH($A$3,TQoL_Indexes!#REF!,0)+$A98,MATCH(AI$3,TQoL_Indexes!$B$8:$AK$8,0)),"")</f>
        <v/>
      </c>
      <c r="AJ98" s="86" t="str">
        <f>IFERROR(INDEX(TQoL_Indexes!$B$9:$AK$58,MATCH($A$3,TQoL_Indexes!#REF!,0)+$A98,MATCH(AJ$3,TQoL_Indexes!$B$8:$AK$8,0)),"")</f>
        <v/>
      </c>
      <c r="AK98" s="86" t="str">
        <f>IFERROR(INDEX(TQoL_Indexes!$B$9:$AK$58,MATCH($A$3,TQoL_Indexes!#REF!,0)+$A98,MATCH(AK$3,TQoL_Indexes!$B$8:$AK$8,0)),"")</f>
        <v/>
      </c>
      <c r="AL98" s="86" t="str">
        <f>IFERROR(INDEX(TQoL_Indexes!$B$9:$AK$58,MATCH($A$3,TQoL_Indexes!#REF!,0)+$A98,MATCH(AL$3,TQoL_Indexes!$B$8:$AK$8,0)),"")</f>
        <v/>
      </c>
      <c r="AM98" s="87" t="str">
        <f>IFERROR(INDEX(TQoL_Indexes!$B$9:$AK$58,MATCH($A$3,TQoL_Indexes!#REF!,0)+$A98,MATCH(AM$3,TQoL_Indexes!$B$8:$AK$8,0)),"")</f>
        <v/>
      </c>
    </row>
    <row r="99" spans="1:39">
      <c r="A99" s="58" t="str">
        <f>IFERROR(IF(A98+1&lt;COUNTIF(TQoL_Indexes!#REF!,Aux_Country!$A$3),A98+1,""),"")</f>
        <v/>
      </c>
      <c r="B99" s="121" t="str">
        <f>IFERROR(INDEX(TQoL_Indexes!$B$9:$AK$58,MATCH($A$3,TQoL_Indexes!#REF!,0)+$A99,MATCH(B$3,TQoL_Indexes!$B$8:$AK$8,0)),"")</f>
        <v/>
      </c>
      <c r="C99" s="116" t="str">
        <f>IFERROR(INDEX(TQoL_Indexes!$B$9:$AK$58,MATCH($A$3,TQoL_Indexes!#REF!,0)+$A99,MATCH(C$3,TQoL_Indexes!$B$8:$AK$8,0)),"")</f>
        <v/>
      </c>
      <c r="D99" s="122" t="str">
        <f>IFERROR(INDEX(TQoL_Indexes!$B$9:$AK$58,MATCH($A$3,TQoL_Indexes!#REF!,0)+$A99,MATCH(D$3,TQoL_Indexes!$B$8:$AK$8,0)),"")</f>
        <v/>
      </c>
      <c r="E99" s="86" t="str">
        <f>IFERROR(INDEX(TQoL_Indexes!$B$9:$AK$58,MATCH($A$3,TQoL_Indexes!#REF!,0)+$A99,MATCH(E$3,TQoL_Indexes!$B$8:$AK$8,0)),"")</f>
        <v/>
      </c>
      <c r="F99" s="86" t="str">
        <f>IFERROR(INDEX(TQoL_Indexes!$B$9:$AK$58,MATCH($A$3,TQoL_Indexes!#REF!,0)+$A99,MATCH(F$3,TQoL_Indexes!$B$8:$AK$8,0)),"")</f>
        <v/>
      </c>
      <c r="G99" s="86" t="str">
        <f>IFERROR(INDEX(TQoL_Indexes!$B$9:$AK$58,MATCH($A$3,TQoL_Indexes!#REF!,0)+$A99,MATCH(G$3,TQoL_Indexes!$B$8:$AK$8,0)),"")</f>
        <v/>
      </c>
      <c r="H99" s="86" t="str">
        <f>IFERROR(INDEX(TQoL_Indexes!$B$9:$AK$58,MATCH($A$3,TQoL_Indexes!#REF!,0)+$A99,MATCH(H$3,TQoL_Indexes!$B$8:$AK$8,0)),"")</f>
        <v/>
      </c>
      <c r="I99" s="86" t="str">
        <f>IFERROR(INDEX(TQoL_Indexes!$B$9:$AK$58,MATCH($A$3,TQoL_Indexes!#REF!,0)+$A99,MATCH(I$3,TQoL_Indexes!$B$8:$AK$8,0)),"")</f>
        <v/>
      </c>
      <c r="J99" s="86" t="str">
        <f>IFERROR(INDEX(TQoL_Indexes!$B$9:$AK$58,MATCH($A$3,TQoL_Indexes!#REF!,0)+$A99,MATCH(J$3,TQoL_Indexes!$B$8:$AK$8,0)),"")</f>
        <v/>
      </c>
      <c r="K99" s="86" t="str">
        <f>IFERROR(INDEX(TQoL_Indexes!$B$9:$AK$58,MATCH($A$3,TQoL_Indexes!#REF!,0)+$A99,MATCH(K$3,TQoL_Indexes!$B$8:$AK$8,0)),"")</f>
        <v/>
      </c>
      <c r="L99" s="86" t="str">
        <f>IFERROR(INDEX(TQoL_Indexes!$B$9:$AK$58,MATCH($A$3,TQoL_Indexes!#REF!,0)+$A99,MATCH(L$3,TQoL_Indexes!$B$8:$AK$8,0)),"")</f>
        <v/>
      </c>
      <c r="M99" s="86" t="str">
        <f>IFERROR(INDEX(TQoL_Indexes!$B$9:$AK$58,MATCH($A$3,TQoL_Indexes!#REF!,0)+$A99,MATCH(M$3,TQoL_Indexes!$B$8:$AK$8,0)),"")</f>
        <v/>
      </c>
      <c r="N99" s="86" t="str">
        <f>IFERROR(INDEX(TQoL_Indexes!$B$9:$AK$58,MATCH($A$3,TQoL_Indexes!#REF!,0)+$A99,MATCH(N$3,TQoL_Indexes!$B$8:$AK$8,0)),"")</f>
        <v/>
      </c>
      <c r="O99" s="86" t="str">
        <f>IFERROR(INDEX(TQoL_Indexes!$B$9:$AK$58,MATCH($A$3,TQoL_Indexes!#REF!,0)+$A99,MATCH(O$3,TQoL_Indexes!$B$8:$AK$8,0)),"")</f>
        <v/>
      </c>
      <c r="P99" s="86" t="str">
        <f>IFERROR(INDEX(TQoL_Indexes!$B$9:$AK$58,MATCH($A$3,TQoL_Indexes!#REF!,0)+$A99,MATCH(P$3,TQoL_Indexes!$B$8:$AK$8,0)),"")</f>
        <v/>
      </c>
      <c r="Q99" s="86" t="str">
        <f>IFERROR(INDEX(TQoL_Indexes!$B$9:$AK$58,MATCH($A$3,TQoL_Indexes!#REF!,0)+$A99,MATCH(Q$3,TQoL_Indexes!$B$8:$AK$8,0)),"")</f>
        <v/>
      </c>
      <c r="R99" s="86" t="str">
        <f>IFERROR(INDEX(TQoL_Indexes!$B$9:$AK$58,MATCH($A$3,TQoL_Indexes!#REF!,0)+$A99,MATCH(R$3,TQoL_Indexes!$B$8:$AK$8,0)),"")</f>
        <v/>
      </c>
      <c r="S99" s="86" t="str">
        <f>IFERROR(INDEX(TQoL_Indexes!$B$9:$AK$58,MATCH($A$3,TQoL_Indexes!#REF!,0)+$A99,MATCH(S$3,TQoL_Indexes!$B$8:$AK$8,0)),"")</f>
        <v/>
      </c>
      <c r="T99" s="86" t="str">
        <f>IFERROR(INDEX(TQoL_Indexes!$B$9:$AK$58,MATCH($A$3,TQoL_Indexes!#REF!,0)+$A99,MATCH(T$3,TQoL_Indexes!$B$8:$AK$8,0)),"")</f>
        <v/>
      </c>
      <c r="U99" s="86" t="str">
        <f>IFERROR(INDEX(TQoL_Indexes!$B$9:$AK$58,MATCH($A$3,TQoL_Indexes!#REF!,0)+$A99,MATCH(U$3,TQoL_Indexes!$B$8:$AK$8,0)),"")</f>
        <v/>
      </c>
      <c r="V99" s="86" t="str">
        <f>IFERROR(INDEX(TQoL_Indexes!$B$9:$AK$58,MATCH($A$3,TQoL_Indexes!#REF!,0)+$A99,MATCH(V$3,TQoL_Indexes!$B$8:$AK$8,0)),"")</f>
        <v/>
      </c>
      <c r="W99" s="86" t="str">
        <f>IFERROR(INDEX(TQoL_Indexes!$B$9:$AK$58,MATCH($A$3,TQoL_Indexes!#REF!,0)+$A99,MATCH(W$3,TQoL_Indexes!$B$8:$AK$8,0)),"")</f>
        <v/>
      </c>
      <c r="X99" s="86" t="str">
        <f>IFERROR(INDEX(TQoL_Indexes!$B$9:$AK$58,MATCH($A$3,TQoL_Indexes!#REF!,0)+$A99,MATCH(X$3,TQoL_Indexes!$B$8:$AK$8,0)),"")</f>
        <v/>
      </c>
      <c r="Y99" s="86" t="str">
        <f>IFERROR(INDEX(TQoL_Indexes!$B$9:$AK$58,MATCH($A$3,TQoL_Indexes!#REF!,0)+$A99,MATCH(Y$3,TQoL_Indexes!$B$8:$AK$8,0)),"")</f>
        <v/>
      </c>
      <c r="Z99" s="86" t="str">
        <f>IFERROR(INDEX(TQoL_Indexes!$B$9:$AK$58,MATCH($A$3,TQoL_Indexes!#REF!,0)+$A99,MATCH(Z$3,TQoL_Indexes!$B$8:$AK$8,0)),"")</f>
        <v/>
      </c>
      <c r="AA99" s="86" t="str">
        <f>IFERROR(INDEX(TQoL_Indexes!$B$9:$AK$58,MATCH($A$3,TQoL_Indexes!#REF!,0)+$A99,MATCH(AA$3,TQoL_Indexes!$B$8:$AK$8,0)),"")</f>
        <v/>
      </c>
      <c r="AB99" s="86" t="str">
        <f>IFERROR(INDEX(TQoL_Indexes!$B$9:$AK$58,MATCH($A$3,TQoL_Indexes!#REF!,0)+$A99,MATCH(AB$3,TQoL_Indexes!$B$8:$AK$8,0)),"")</f>
        <v/>
      </c>
      <c r="AC99" s="86" t="str">
        <f>IFERROR(INDEX(TQoL_Indexes!$B$9:$AK$58,MATCH($A$3,TQoL_Indexes!#REF!,0)+$A99,MATCH(AC$3,TQoL_Indexes!$B$8:$AK$8,0)),"")</f>
        <v/>
      </c>
      <c r="AD99" s="86" t="str">
        <f>IFERROR(INDEX(TQoL_Indexes!$B$9:$AK$58,MATCH($A$3,TQoL_Indexes!#REF!,0)+$A99,MATCH(AD$3,TQoL_Indexes!$B$8:$AK$8,0)),"")</f>
        <v/>
      </c>
      <c r="AE99" s="86" t="str">
        <f>IFERROR(INDEX(TQoL_Indexes!$B$9:$AK$58,MATCH($A$3,TQoL_Indexes!#REF!,0)+$A99,MATCH(AE$3,TQoL_Indexes!$B$8:$AK$8,0)),"")</f>
        <v/>
      </c>
      <c r="AF99" s="86" t="str">
        <f>IFERROR(INDEX(TQoL_Indexes!$B$9:$AK$58,MATCH($A$3,TQoL_Indexes!#REF!,0)+$A99,MATCH(AF$3,TQoL_Indexes!$B$8:$AK$8,0)),"")</f>
        <v/>
      </c>
      <c r="AG99" s="86" t="str">
        <f>IFERROR(INDEX(TQoL_Indexes!$B$9:$AK$58,MATCH($A$3,TQoL_Indexes!#REF!,0)+$A99,MATCH(AG$3,TQoL_Indexes!$B$8:$AK$8,0)),"")</f>
        <v/>
      </c>
      <c r="AH99" s="86" t="str">
        <f>IFERROR(INDEX(TQoL_Indexes!$B$9:$AK$58,MATCH($A$3,TQoL_Indexes!#REF!,0)+$A99,MATCH(AH$3,TQoL_Indexes!$B$8:$AK$8,0)),"")</f>
        <v/>
      </c>
      <c r="AI99" s="86" t="str">
        <f>IFERROR(INDEX(TQoL_Indexes!$B$9:$AK$58,MATCH($A$3,TQoL_Indexes!#REF!,0)+$A99,MATCH(AI$3,TQoL_Indexes!$B$8:$AK$8,0)),"")</f>
        <v/>
      </c>
      <c r="AJ99" s="86" t="str">
        <f>IFERROR(INDEX(TQoL_Indexes!$B$9:$AK$58,MATCH($A$3,TQoL_Indexes!#REF!,0)+$A99,MATCH(AJ$3,TQoL_Indexes!$B$8:$AK$8,0)),"")</f>
        <v/>
      </c>
      <c r="AK99" s="86" t="str">
        <f>IFERROR(INDEX(TQoL_Indexes!$B$9:$AK$58,MATCH($A$3,TQoL_Indexes!#REF!,0)+$A99,MATCH(AK$3,TQoL_Indexes!$B$8:$AK$8,0)),"")</f>
        <v/>
      </c>
      <c r="AL99" s="86" t="str">
        <f>IFERROR(INDEX(TQoL_Indexes!$B$9:$AK$58,MATCH($A$3,TQoL_Indexes!#REF!,0)+$A99,MATCH(AL$3,TQoL_Indexes!$B$8:$AK$8,0)),"")</f>
        <v/>
      </c>
      <c r="AM99" s="87" t="str">
        <f>IFERROR(INDEX(TQoL_Indexes!$B$9:$AK$58,MATCH($A$3,TQoL_Indexes!#REF!,0)+$A99,MATCH(AM$3,TQoL_Indexes!$B$8:$AK$8,0)),"")</f>
        <v/>
      </c>
    </row>
    <row r="100" spans="1:39">
      <c r="A100" s="58" t="str">
        <f>IFERROR(IF(A99+1&lt;COUNTIF(TQoL_Indexes!#REF!,Aux_Country!$A$3),A99+1,""),"")</f>
        <v/>
      </c>
      <c r="B100" s="121" t="str">
        <f>IFERROR(INDEX(TQoL_Indexes!$B$9:$AK$58,MATCH($A$3,TQoL_Indexes!#REF!,0)+$A100,MATCH(B$3,TQoL_Indexes!$B$8:$AK$8,0)),"")</f>
        <v/>
      </c>
      <c r="C100" s="116" t="str">
        <f>IFERROR(INDEX(TQoL_Indexes!$B$9:$AK$58,MATCH($A$3,TQoL_Indexes!#REF!,0)+$A100,MATCH(C$3,TQoL_Indexes!$B$8:$AK$8,0)),"")</f>
        <v/>
      </c>
      <c r="D100" s="122" t="str">
        <f>IFERROR(INDEX(TQoL_Indexes!$B$9:$AK$58,MATCH($A$3,TQoL_Indexes!#REF!,0)+$A100,MATCH(D$3,TQoL_Indexes!$B$8:$AK$8,0)),"")</f>
        <v/>
      </c>
      <c r="E100" s="86" t="str">
        <f>IFERROR(INDEX(TQoL_Indexes!$B$9:$AK$58,MATCH($A$3,TQoL_Indexes!#REF!,0)+$A100,MATCH(E$3,TQoL_Indexes!$B$8:$AK$8,0)),"")</f>
        <v/>
      </c>
      <c r="F100" s="86" t="str">
        <f>IFERROR(INDEX(TQoL_Indexes!$B$9:$AK$58,MATCH($A$3,TQoL_Indexes!#REF!,0)+$A100,MATCH(F$3,TQoL_Indexes!$B$8:$AK$8,0)),"")</f>
        <v/>
      </c>
      <c r="G100" s="86" t="str">
        <f>IFERROR(INDEX(TQoL_Indexes!$B$9:$AK$58,MATCH($A$3,TQoL_Indexes!#REF!,0)+$A100,MATCH(G$3,TQoL_Indexes!$B$8:$AK$8,0)),"")</f>
        <v/>
      </c>
      <c r="H100" s="86" t="str">
        <f>IFERROR(INDEX(TQoL_Indexes!$B$9:$AK$58,MATCH($A$3,TQoL_Indexes!#REF!,0)+$A100,MATCH(H$3,TQoL_Indexes!$B$8:$AK$8,0)),"")</f>
        <v/>
      </c>
      <c r="I100" s="86" t="str">
        <f>IFERROR(INDEX(TQoL_Indexes!$B$9:$AK$58,MATCH($A$3,TQoL_Indexes!#REF!,0)+$A100,MATCH(I$3,TQoL_Indexes!$B$8:$AK$8,0)),"")</f>
        <v/>
      </c>
      <c r="J100" s="86" t="str">
        <f>IFERROR(INDEX(TQoL_Indexes!$B$9:$AK$58,MATCH($A$3,TQoL_Indexes!#REF!,0)+$A100,MATCH(J$3,TQoL_Indexes!$B$8:$AK$8,0)),"")</f>
        <v/>
      </c>
      <c r="K100" s="86" t="str">
        <f>IFERROR(INDEX(TQoL_Indexes!$B$9:$AK$58,MATCH($A$3,TQoL_Indexes!#REF!,0)+$A100,MATCH(K$3,TQoL_Indexes!$B$8:$AK$8,0)),"")</f>
        <v/>
      </c>
      <c r="L100" s="86" t="str">
        <f>IFERROR(INDEX(TQoL_Indexes!$B$9:$AK$58,MATCH($A$3,TQoL_Indexes!#REF!,0)+$A100,MATCH(L$3,TQoL_Indexes!$B$8:$AK$8,0)),"")</f>
        <v/>
      </c>
      <c r="M100" s="86" t="str">
        <f>IFERROR(INDEX(TQoL_Indexes!$B$9:$AK$58,MATCH($A$3,TQoL_Indexes!#REF!,0)+$A100,MATCH(M$3,TQoL_Indexes!$B$8:$AK$8,0)),"")</f>
        <v/>
      </c>
      <c r="N100" s="86" t="str">
        <f>IFERROR(INDEX(TQoL_Indexes!$B$9:$AK$58,MATCH($A$3,TQoL_Indexes!#REF!,0)+$A100,MATCH(N$3,TQoL_Indexes!$B$8:$AK$8,0)),"")</f>
        <v/>
      </c>
      <c r="O100" s="86" t="str">
        <f>IFERROR(INDEX(TQoL_Indexes!$B$9:$AK$58,MATCH($A$3,TQoL_Indexes!#REF!,0)+$A100,MATCH(O$3,TQoL_Indexes!$B$8:$AK$8,0)),"")</f>
        <v/>
      </c>
      <c r="P100" s="86" t="str">
        <f>IFERROR(INDEX(TQoL_Indexes!$B$9:$AK$58,MATCH($A$3,TQoL_Indexes!#REF!,0)+$A100,MATCH(P$3,TQoL_Indexes!$B$8:$AK$8,0)),"")</f>
        <v/>
      </c>
      <c r="Q100" s="86" t="str">
        <f>IFERROR(INDEX(TQoL_Indexes!$B$9:$AK$58,MATCH($A$3,TQoL_Indexes!#REF!,0)+$A100,MATCH(Q$3,TQoL_Indexes!$B$8:$AK$8,0)),"")</f>
        <v/>
      </c>
      <c r="R100" s="86" t="str">
        <f>IFERROR(INDEX(TQoL_Indexes!$B$9:$AK$58,MATCH($A$3,TQoL_Indexes!#REF!,0)+$A100,MATCH(R$3,TQoL_Indexes!$B$8:$AK$8,0)),"")</f>
        <v/>
      </c>
      <c r="S100" s="86" t="str">
        <f>IFERROR(INDEX(TQoL_Indexes!$B$9:$AK$58,MATCH($A$3,TQoL_Indexes!#REF!,0)+$A100,MATCH(S$3,TQoL_Indexes!$B$8:$AK$8,0)),"")</f>
        <v/>
      </c>
      <c r="T100" s="86" t="str">
        <f>IFERROR(INDEX(TQoL_Indexes!$B$9:$AK$58,MATCH($A$3,TQoL_Indexes!#REF!,0)+$A100,MATCH(T$3,TQoL_Indexes!$B$8:$AK$8,0)),"")</f>
        <v/>
      </c>
      <c r="U100" s="86" t="str">
        <f>IFERROR(INDEX(TQoL_Indexes!$B$9:$AK$58,MATCH($A$3,TQoL_Indexes!#REF!,0)+$A100,MATCH(U$3,TQoL_Indexes!$B$8:$AK$8,0)),"")</f>
        <v/>
      </c>
      <c r="V100" s="86" t="str">
        <f>IFERROR(INDEX(TQoL_Indexes!$B$9:$AK$58,MATCH($A$3,TQoL_Indexes!#REF!,0)+$A100,MATCH(V$3,TQoL_Indexes!$B$8:$AK$8,0)),"")</f>
        <v/>
      </c>
      <c r="W100" s="86" t="str">
        <f>IFERROR(INDEX(TQoL_Indexes!$B$9:$AK$58,MATCH($A$3,TQoL_Indexes!#REF!,0)+$A100,MATCH(W$3,TQoL_Indexes!$B$8:$AK$8,0)),"")</f>
        <v/>
      </c>
      <c r="X100" s="86" t="str">
        <f>IFERROR(INDEX(TQoL_Indexes!$B$9:$AK$58,MATCH($A$3,TQoL_Indexes!#REF!,0)+$A100,MATCH(X$3,TQoL_Indexes!$B$8:$AK$8,0)),"")</f>
        <v/>
      </c>
      <c r="Y100" s="86" t="str">
        <f>IFERROR(INDEX(TQoL_Indexes!$B$9:$AK$58,MATCH($A$3,TQoL_Indexes!#REF!,0)+$A100,MATCH(Y$3,TQoL_Indexes!$B$8:$AK$8,0)),"")</f>
        <v/>
      </c>
      <c r="Z100" s="86" t="str">
        <f>IFERROR(INDEX(TQoL_Indexes!$B$9:$AK$58,MATCH($A$3,TQoL_Indexes!#REF!,0)+$A100,MATCH(Z$3,TQoL_Indexes!$B$8:$AK$8,0)),"")</f>
        <v/>
      </c>
      <c r="AA100" s="86" t="str">
        <f>IFERROR(INDEX(TQoL_Indexes!$B$9:$AK$58,MATCH($A$3,TQoL_Indexes!#REF!,0)+$A100,MATCH(AA$3,TQoL_Indexes!$B$8:$AK$8,0)),"")</f>
        <v/>
      </c>
      <c r="AB100" s="86" t="str">
        <f>IFERROR(INDEX(TQoL_Indexes!$B$9:$AK$58,MATCH($A$3,TQoL_Indexes!#REF!,0)+$A100,MATCH(AB$3,TQoL_Indexes!$B$8:$AK$8,0)),"")</f>
        <v/>
      </c>
      <c r="AC100" s="86" t="str">
        <f>IFERROR(INDEX(TQoL_Indexes!$B$9:$AK$58,MATCH($A$3,TQoL_Indexes!#REF!,0)+$A100,MATCH(AC$3,TQoL_Indexes!$B$8:$AK$8,0)),"")</f>
        <v/>
      </c>
      <c r="AD100" s="86" t="str">
        <f>IFERROR(INDEX(TQoL_Indexes!$B$9:$AK$58,MATCH($A$3,TQoL_Indexes!#REF!,0)+$A100,MATCH(AD$3,TQoL_Indexes!$B$8:$AK$8,0)),"")</f>
        <v/>
      </c>
      <c r="AE100" s="86" t="str">
        <f>IFERROR(INDEX(TQoL_Indexes!$B$9:$AK$58,MATCH($A$3,TQoL_Indexes!#REF!,0)+$A100,MATCH(AE$3,TQoL_Indexes!$B$8:$AK$8,0)),"")</f>
        <v/>
      </c>
      <c r="AF100" s="86" t="str">
        <f>IFERROR(INDEX(TQoL_Indexes!$B$9:$AK$58,MATCH($A$3,TQoL_Indexes!#REF!,0)+$A100,MATCH(AF$3,TQoL_Indexes!$B$8:$AK$8,0)),"")</f>
        <v/>
      </c>
      <c r="AG100" s="86" t="str">
        <f>IFERROR(INDEX(TQoL_Indexes!$B$9:$AK$58,MATCH($A$3,TQoL_Indexes!#REF!,0)+$A100,MATCH(AG$3,TQoL_Indexes!$B$8:$AK$8,0)),"")</f>
        <v/>
      </c>
      <c r="AH100" s="86" t="str">
        <f>IFERROR(INDEX(TQoL_Indexes!$B$9:$AK$58,MATCH($A$3,TQoL_Indexes!#REF!,0)+$A100,MATCH(AH$3,TQoL_Indexes!$B$8:$AK$8,0)),"")</f>
        <v/>
      </c>
      <c r="AI100" s="86" t="str">
        <f>IFERROR(INDEX(TQoL_Indexes!$B$9:$AK$58,MATCH($A$3,TQoL_Indexes!#REF!,0)+$A100,MATCH(AI$3,TQoL_Indexes!$B$8:$AK$8,0)),"")</f>
        <v/>
      </c>
      <c r="AJ100" s="86" t="str">
        <f>IFERROR(INDEX(TQoL_Indexes!$B$9:$AK$58,MATCH($A$3,TQoL_Indexes!#REF!,0)+$A100,MATCH(AJ$3,TQoL_Indexes!$B$8:$AK$8,0)),"")</f>
        <v/>
      </c>
      <c r="AK100" s="86" t="str">
        <f>IFERROR(INDEX(TQoL_Indexes!$B$9:$AK$58,MATCH($A$3,TQoL_Indexes!#REF!,0)+$A100,MATCH(AK$3,TQoL_Indexes!$B$8:$AK$8,0)),"")</f>
        <v/>
      </c>
      <c r="AL100" s="86" t="str">
        <f>IFERROR(INDEX(TQoL_Indexes!$B$9:$AK$58,MATCH($A$3,TQoL_Indexes!#REF!,0)+$A100,MATCH(AL$3,TQoL_Indexes!$B$8:$AK$8,0)),"")</f>
        <v/>
      </c>
      <c r="AM100" s="87" t="str">
        <f>IFERROR(INDEX(TQoL_Indexes!$B$9:$AK$58,MATCH($A$3,TQoL_Indexes!#REF!,0)+$A100,MATCH(AM$3,TQoL_Indexes!$B$8:$AK$8,0)),"")</f>
        <v/>
      </c>
    </row>
    <row r="101" spans="1:39">
      <c r="A101" s="58" t="str">
        <f>IFERROR(IF(A100+1&lt;COUNTIF(TQoL_Indexes!#REF!,Aux_Country!$A$3),A100+1,""),"")</f>
        <v/>
      </c>
      <c r="B101" s="121" t="str">
        <f>IFERROR(INDEX(TQoL_Indexes!$B$9:$AK$58,MATCH($A$3,TQoL_Indexes!#REF!,0)+$A101,MATCH(B$3,TQoL_Indexes!$B$8:$AK$8,0)),"")</f>
        <v/>
      </c>
      <c r="C101" s="116" t="str">
        <f>IFERROR(INDEX(TQoL_Indexes!$B$9:$AK$58,MATCH($A$3,TQoL_Indexes!#REF!,0)+$A101,MATCH(C$3,TQoL_Indexes!$B$8:$AK$8,0)),"")</f>
        <v/>
      </c>
      <c r="D101" s="122" t="str">
        <f>IFERROR(INDEX(TQoL_Indexes!$B$9:$AK$58,MATCH($A$3,TQoL_Indexes!#REF!,0)+$A101,MATCH(D$3,TQoL_Indexes!$B$8:$AK$8,0)),"")</f>
        <v/>
      </c>
      <c r="E101" s="86" t="str">
        <f>IFERROR(INDEX(TQoL_Indexes!$B$9:$AK$58,MATCH($A$3,TQoL_Indexes!#REF!,0)+$A101,MATCH(E$3,TQoL_Indexes!$B$8:$AK$8,0)),"")</f>
        <v/>
      </c>
      <c r="F101" s="86" t="str">
        <f>IFERROR(INDEX(TQoL_Indexes!$B$9:$AK$58,MATCH($A$3,TQoL_Indexes!#REF!,0)+$A101,MATCH(F$3,TQoL_Indexes!$B$8:$AK$8,0)),"")</f>
        <v/>
      </c>
      <c r="G101" s="86" t="str">
        <f>IFERROR(INDEX(TQoL_Indexes!$B$9:$AK$58,MATCH($A$3,TQoL_Indexes!#REF!,0)+$A101,MATCH(G$3,TQoL_Indexes!$B$8:$AK$8,0)),"")</f>
        <v/>
      </c>
      <c r="H101" s="86" t="str">
        <f>IFERROR(INDEX(TQoL_Indexes!$B$9:$AK$58,MATCH($A$3,TQoL_Indexes!#REF!,0)+$A101,MATCH(H$3,TQoL_Indexes!$B$8:$AK$8,0)),"")</f>
        <v/>
      </c>
      <c r="I101" s="86" t="str">
        <f>IFERROR(INDEX(TQoL_Indexes!$B$9:$AK$58,MATCH($A$3,TQoL_Indexes!#REF!,0)+$A101,MATCH(I$3,TQoL_Indexes!$B$8:$AK$8,0)),"")</f>
        <v/>
      </c>
      <c r="J101" s="86" t="str">
        <f>IFERROR(INDEX(TQoL_Indexes!$B$9:$AK$58,MATCH($A$3,TQoL_Indexes!#REF!,0)+$A101,MATCH(J$3,TQoL_Indexes!$B$8:$AK$8,0)),"")</f>
        <v/>
      </c>
      <c r="K101" s="86" t="str">
        <f>IFERROR(INDEX(TQoL_Indexes!$B$9:$AK$58,MATCH($A$3,TQoL_Indexes!#REF!,0)+$A101,MATCH(K$3,TQoL_Indexes!$B$8:$AK$8,0)),"")</f>
        <v/>
      </c>
      <c r="L101" s="86" t="str">
        <f>IFERROR(INDEX(TQoL_Indexes!$B$9:$AK$58,MATCH($A$3,TQoL_Indexes!#REF!,0)+$A101,MATCH(L$3,TQoL_Indexes!$B$8:$AK$8,0)),"")</f>
        <v/>
      </c>
      <c r="M101" s="86" t="str">
        <f>IFERROR(INDEX(TQoL_Indexes!$B$9:$AK$58,MATCH($A$3,TQoL_Indexes!#REF!,0)+$A101,MATCH(M$3,TQoL_Indexes!$B$8:$AK$8,0)),"")</f>
        <v/>
      </c>
      <c r="N101" s="86" t="str">
        <f>IFERROR(INDEX(TQoL_Indexes!$B$9:$AK$58,MATCH($A$3,TQoL_Indexes!#REF!,0)+$A101,MATCH(N$3,TQoL_Indexes!$B$8:$AK$8,0)),"")</f>
        <v/>
      </c>
      <c r="O101" s="86" t="str">
        <f>IFERROR(INDEX(TQoL_Indexes!$B$9:$AK$58,MATCH($A$3,TQoL_Indexes!#REF!,0)+$A101,MATCH(O$3,TQoL_Indexes!$B$8:$AK$8,0)),"")</f>
        <v/>
      </c>
      <c r="P101" s="86" t="str">
        <f>IFERROR(INDEX(TQoL_Indexes!$B$9:$AK$58,MATCH($A$3,TQoL_Indexes!#REF!,0)+$A101,MATCH(P$3,TQoL_Indexes!$B$8:$AK$8,0)),"")</f>
        <v/>
      </c>
      <c r="Q101" s="86" t="str">
        <f>IFERROR(INDEX(TQoL_Indexes!$B$9:$AK$58,MATCH($A$3,TQoL_Indexes!#REF!,0)+$A101,MATCH(Q$3,TQoL_Indexes!$B$8:$AK$8,0)),"")</f>
        <v/>
      </c>
      <c r="R101" s="86" t="str">
        <f>IFERROR(INDEX(TQoL_Indexes!$B$9:$AK$58,MATCH($A$3,TQoL_Indexes!#REF!,0)+$A101,MATCH(R$3,TQoL_Indexes!$B$8:$AK$8,0)),"")</f>
        <v/>
      </c>
      <c r="S101" s="86" t="str">
        <f>IFERROR(INDEX(TQoL_Indexes!$B$9:$AK$58,MATCH($A$3,TQoL_Indexes!#REF!,0)+$A101,MATCH(S$3,TQoL_Indexes!$B$8:$AK$8,0)),"")</f>
        <v/>
      </c>
      <c r="T101" s="86" t="str">
        <f>IFERROR(INDEX(TQoL_Indexes!$B$9:$AK$58,MATCH($A$3,TQoL_Indexes!#REF!,0)+$A101,MATCH(T$3,TQoL_Indexes!$B$8:$AK$8,0)),"")</f>
        <v/>
      </c>
      <c r="U101" s="86" t="str">
        <f>IFERROR(INDEX(TQoL_Indexes!$B$9:$AK$58,MATCH($A$3,TQoL_Indexes!#REF!,0)+$A101,MATCH(U$3,TQoL_Indexes!$B$8:$AK$8,0)),"")</f>
        <v/>
      </c>
      <c r="V101" s="86" t="str">
        <f>IFERROR(INDEX(TQoL_Indexes!$B$9:$AK$58,MATCH($A$3,TQoL_Indexes!#REF!,0)+$A101,MATCH(V$3,TQoL_Indexes!$B$8:$AK$8,0)),"")</f>
        <v/>
      </c>
      <c r="W101" s="86" t="str">
        <f>IFERROR(INDEX(TQoL_Indexes!$B$9:$AK$58,MATCH($A$3,TQoL_Indexes!#REF!,0)+$A101,MATCH(W$3,TQoL_Indexes!$B$8:$AK$8,0)),"")</f>
        <v/>
      </c>
      <c r="X101" s="86" t="str">
        <f>IFERROR(INDEX(TQoL_Indexes!$B$9:$AK$58,MATCH($A$3,TQoL_Indexes!#REF!,0)+$A101,MATCH(X$3,TQoL_Indexes!$B$8:$AK$8,0)),"")</f>
        <v/>
      </c>
      <c r="Y101" s="86" t="str">
        <f>IFERROR(INDEX(TQoL_Indexes!$B$9:$AK$58,MATCH($A$3,TQoL_Indexes!#REF!,0)+$A101,MATCH(Y$3,TQoL_Indexes!$B$8:$AK$8,0)),"")</f>
        <v/>
      </c>
      <c r="Z101" s="86" t="str">
        <f>IFERROR(INDEX(TQoL_Indexes!$B$9:$AK$58,MATCH($A$3,TQoL_Indexes!#REF!,0)+$A101,MATCH(Z$3,TQoL_Indexes!$B$8:$AK$8,0)),"")</f>
        <v/>
      </c>
      <c r="AA101" s="86" t="str">
        <f>IFERROR(INDEX(TQoL_Indexes!$B$9:$AK$58,MATCH($A$3,TQoL_Indexes!#REF!,0)+$A101,MATCH(AA$3,TQoL_Indexes!$B$8:$AK$8,0)),"")</f>
        <v/>
      </c>
      <c r="AB101" s="86" t="str">
        <f>IFERROR(INDEX(TQoL_Indexes!$B$9:$AK$58,MATCH($A$3,TQoL_Indexes!#REF!,0)+$A101,MATCH(AB$3,TQoL_Indexes!$B$8:$AK$8,0)),"")</f>
        <v/>
      </c>
      <c r="AC101" s="86" t="str">
        <f>IFERROR(INDEX(TQoL_Indexes!$B$9:$AK$58,MATCH($A$3,TQoL_Indexes!#REF!,0)+$A101,MATCH(AC$3,TQoL_Indexes!$B$8:$AK$8,0)),"")</f>
        <v/>
      </c>
      <c r="AD101" s="86" t="str">
        <f>IFERROR(INDEX(TQoL_Indexes!$B$9:$AK$58,MATCH($A$3,TQoL_Indexes!#REF!,0)+$A101,MATCH(AD$3,TQoL_Indexes!$B$8:$AK$8,0)),"")</f>
        <v/>
      </c>
      <c r="AE101" s="86" t="str">
        <f>IFERROR(INDEX(TQoL_Indexes!$B$9:$AK$58,MATCH($A$3,TQoL_Indexes!#REF!,0)+$A101,MATCH(AE$3,TQoL_Indexes!$B$8:$AK$8,0)),"")</f>
        <v/>
      </c>
      <c r="AF101" s="86" t="str">
        <f>IFERROR(INDEX(TQoL_Indexes!$B$9:$AK$58,MATCH($A$3,TQoL_Indexes!#REF!,0)+$A101,MATCH(AF$3,TQoL_Indexes!$B$8:$AK$8,0)),"")</f>
        <v/>
      </c>
      <c r="AG101" s="86" t="str">
        <f>IFERROR(INDEX(TQoL_Indexes!$B$9:$AK$58,MATCH($A$3,TQoL_Indexes!#REF!,0)+$A101,MATCH(AG$3,TQoL_Indexes!$B$8:$AK$8,0)),"")</f>
        <v/>
      </c>
      <c r="AH101" s="86" t="str">
        <f>IFERROR(INDEX(TQoL_Indexes!$B$9:$AK$58,MATCH($A$3,TQoL_Indexes!#REF!,0)+$A101,MATCH(AH$3,TQoL_Indexes!$B$8:$AK$8,0)),"")</f>
        <v/>
      </c>
      <c r="AI101" s="86" t="str">
        <f>IFERROR(INDEX(TQoL_Indexes!$B$9:$AK$58,MATCH($A$3,TQoL_Indexes!#REF!,0)+$A101,MATCH(AI$3,TQoL_Indexes!$B$8:$AK$8,0)),"")</f>
        <v/>
      </c>
      <c r="AJ101" s="86" t="str">
        <f>IFERROR(INDEX(TQoL_Indexes!$B$9:$AK$58,MATCH($A$3,TQoL_Indexes!#REF!,0)+$A101,MATCH(AJ$3,TQoL_Indexes!$B$8:$AK$8,0)),"")</f>
        <v/>
      </c>
      <c r="AK101" s="86" t="str">
        <f>IFERROR(INDEX(TQoL_Indexes!$B$9:$AK$58,MATCH($A$3,TQoL_Indexes!#REF!,0)+$A101,MATCH(AK$3,TQoL_Indexes!$B$8:$AK$8,0)),"")</f>
        <v/>
      </c>
      <c r="AL101" s="86" t="str">
        <f>IFERROR(INDEX(TQoL_Indexes!$B$9:$AK$58,MATCH($A$3,TQoL_Indexes!#REF!,0)+$A101,MATCH(AL$3,TQoL_Indexes!$B$8:$AK$8,0)),"")</f>
        <v/>
      </c>
      <c r="AM101" s="87" t="str">
        <f>IFERROR(INDEX(TQoL_Indexes!$B$9:$AK$58,MATCH($A$3,TQoL_Indexes!#REF!,0)+$A101,MATCH(AM$3,TQoL_Indexes!$B$8:$AK$8,0)),"")</f>
        <v/>
      </c>
    </row>
    <row r="102" spans="1:39">
      <c r="A102" s="58" t="str">
        <f>IFERROR(IF(A101+1&lt;COUNTIF(TQoL_Indexes!#REF!,Aux_Country!$A$3),A101+1,""),"")</f>
        <v/>
      </c>
      <c r="B102" s="121" t="str">
        <f>IFERROR(INDEX(TQoL_Indexes!$B$9:$AK$58,MATCH($A$3,TQoL_Indexes!#REF!,0)+$A102,MATCH(B$3,TQoL_Indexes!$B$8:$AK$8,0)),"")</f>
        <v/>
      </c>
      <c r="C102" s="116" t="str">
        <f>IFERROR(INDEX(TQoL_Indexes!$B$9:$AK$58,MATCH($A$3,TQoL_Indexes!#REF!,0)+$A102,MATCH(C$3,TQoL_Indexes!$B$8:$AK$8,0)),"")</f>
        <v/>
      </c>
      <c r="D102" s="122" t="str">
        <f>IFERROR(INDEX(TQoL_Indexes!$B$9:$AK$58,MATCH($A$3,TQoL_Indexes!#REF!,0)+$A102,MATCH(D$3,TQoL_Indexes!$B$8:$AK$8,0)),"")</f>
        <v/>
      </c>
      <c r="E102" s="86" t="str">
        <f>IFERROR(INDEX(TQoL_Indexes!$B$9:$AK$58,MATCH($A$3,TQoL_Indexes!#REF!,0)+$A102,MATCH(E$3,TQoL_Indexes!$B$8:$AK$8,0)),"")</f>
        <v/>
      </c>
      <c r="F102" s="86" t="str">
        <f>IFERROR(INDEX(TQoL_Indexes!$B$9:$AK$58,MATCH($A$3,TQoL_Indexes!#REF!,0)+$A102,MATCH(F$3,TQoL_Indexes!$B$8:$AK$8,0)),"")</f>
        <v/>
      </c>
      <c r="G102" s="86" t="str">
        <f>IFERROR(INDEX(TQoL_Indexes!$B$9:$AK$58,MATCH($A$3,TQoL_Indexes!#REF!,0)+$A102,MATCH(G$3,TQoL_Indexes!$B$8:$AK$8,0)),"")</f>
        <v/>
      </c>
      <c r="H102" s="86" t="str">
        <f>IFERROR(INDEX(TQoL_Indexes!$B$9:$AK$58,MATCH($A$3,TQoL_Indexes!#REF!,0)+$A102,MATCH(H$3,TQoL_Indexes!$B$8:$AK$8,0)),"")</f>
        <v/>
      </c>
      <c r="I102" s="86" t="str">
        <f>IFERROR(INDEX(TQoL_Indexes!$B$9:$AK$58,MATCH($A$3,TQoL_Indexes!#REF!,0)+$A102,MATCH(I$3,TQoL_Indexes!$B$8:$AK$8,0)),"")</f>
        <v/>
      </c>
      <c r="J102" s="86" t="str">
        <f>IFERROR(INDEX(TQoL_Indexes!$B$9:$AK$58,MATCH($A$3,TQoL_Indexes!#REF!,0)+$A102,MATCH(J$3,TQoL_Indexes!$B$8:$AK$8,0)),"")</f>
        <v/>
      </c>
      <c r="K102" s="86" t="str">
        <f>IFERROR(INDEX(TQoL_Indexes!$B$9:$AK$58,MATCH($A$3,TQoL_Indexes!#REF!,0)+$A102,MATCH(K$3,TQoL_Indexes!$B$8:$AK$8,0)),"")</f>
        <v/>
      </c>
      <c r="L102" s="86" t="str">
        <f>IFERROR(INDEX(TQoL_Indexes!$B$9:$AK$58,MATCH($A$3,TQoL_Indexes!#REF!,0)+$A102,MATCH(L$3,TQoL_Indexes!$B$8:$AK$8,0)),"")</f>
        <v/>
      </c>
      <c r="M102" s="86" t="str">
        <f>IFERROR(INDEX(TQoL_Indexes!$B$9:$AK$58,MATCH($A$3,TQoL_Indexes!#REF!,0)+$A102,MATCH(M$3,TQoL_Indexes!$B$8:$AK$8,0)),"")</f>
        <v/>
      </c>
      <c r="N102" s="86" t="str">
        <f>IFERROR(INDEX(TQoL_Indexes!$B$9:$AK$58,MATCH($A$3,TQoL_Indexes!#REF!,0)+$A102,MATCH(N$3,TQoL_Indexes!$B$8:$AK$8,0)),"")</f>
        <v/>
      </c>
      <c r="O102" s="86" t="str">
        <f>IFERROR(INDEX(TQoL_Indexes!$B$9:$AK$58,MATCH($A$3,TQoL_Indexes!#REF!,0)+$A102,MATCH(O$3,TQoL_Indexes!$B$8:$AK$8,0)),"")</f>
        <v/>
      </c>
      <c r="P102" s="86" t="str">
        <f>IFERROR(INDEX(TQoL_Indexes!$B$9:$AK$58,MATCH($A$3,TQoL_Indexes!#REF!,0)+$A102,MATCH(P$3,TQoL_Indexes!$B$8:$AK$8,0)),"")</f>
        <v/>
      </c>
      <c r="Q102" s="86" t="str">
        <f>IFERROR(INDEX(TQoL_Indexes!$B$9:$AK$58,MATCH($A$3,TQoL_Indexes!#REF!,0)+$A102,MATCH(Q$3,TQoL_Indexes!$B$8:$AK$8,0)),"")</f>
        <v/>
      </c>
      <c r="R102" s="86" t="str">
        <f>IFERROR(INDEX(TQoL_Indexes!$B$9:$AK$58,MATCH($A$3,TQoL_Indexes!#REF!,0)+$A102,MATCH(R$3,TQoL_Indexes!$B$8:$AK$8,0)),"")</f>
        <v/>
      </c>
      <c r="S102" s="86" t="str">
        <f>IFERROR(INDEX(TQoL_Indexes!$B$9:$AK$58,MATCH($A$3,TQoL_Indexes!#REF!,0)+$A102,MATCH(S$3,TQoL_Indexes!$B$8:$AK$8,0)),"")</f>
        <v/>
      </c>
      <c r="T102" s="86" t="str">
        <f>IFERROR(INDEX(TQoL_Indexes!$B$9:$AK$58,MATCH($A$3,TQoL_Indexes!#REF!,0)+$A102,MATCH(T$3,TQoL_Indexes!$B$8:$AK$8,0)),"")</f>
        <v/>
      </c>
      <c r="U102" s="86" t="str">
        <f>IFERROR(INDEX(TQoL_Indexes!$B$9:$AK$58,MATCH($A$3,TQoL_Indexes!#REF!,0)+$A102,MATCH(U$3,TQoL_Indexes!$B$8:$AK$8,0)),"")</f>
        <v/>
      </c>
      <c r="V102" s="86" t="str">
        <f>IFERROR(INDEX(TQoL_Indexes!$B$9:$AK$58,MATCH($A$3,TQoL_Indexes!#REF!,0)+$A102,MATCH(V$3,TQoL_Indexes!$B$8:$AK$8,0)),"")</f>
        <v/>
      </c>
      <c r="W102" s="86" t="str">
        <f>IFERROR(INDEX(TQoL_Indexes!$B$9:$AK$58,MATCH($A$3,TQoL_Indexes!#REF!,0)+$A102,MATCH(W$3,TQoL_Indexes!$B$8:$AK$8,0)),"")</f>
        <v/>
      </c>
      <c r="X102" s="86" t="str">
        <f>IFERROR(INDEX(TQoL_Indexes!$B$9:$AK$58,MATCH($A$3,TQoL_Indexes!#REF!,0)+$A102,MATCH(X$3,TQoL_Indexes!$B$8:$AK$8,0)),"")</f>
        <v/>
      </c>
      <c r="Y102" s="86" t="str">
        <f>IFERROR(INDEX(TQoL_Indexes!$B$9:$AK$58,MATCH($A$3,TQoL_Indexes!#REF!,0)+$A102,MATCH(Y$3,TQoL_Indexes!$B$8:$AK$8,0)),"")</f>
        <v/>
      </c>
      <c r="Z102" s="86" t="str">
        <f>IFERROR(INDEX(TQoL_Indexes!$B$9:$AK$58,MATCH($A$3,TQoL_Indexes!#REF!,0)+$A102,MATCH(Z$3,TQoL_Indexes!$B$8:$AK$8,0)),"")</f>
        <v/>
      </c>
      <c r="AA102" s="86" t="str">
        <f>IFERROR(INDEX(TQoL_Indexes!$B$9:$AK$58,MATCH($A$3,TQoL_Indexes!#REF!,0)+$A102,MATCH(AA$3,TQoL_Indexes!$B$8:$AK$8,0)),"")</f>
        <v/>
      </c>
      <c r="AB102" s="86" t="str">
        <f>IFERROR(INDEX(TQoL_Indexes!$B$9:$AK$58,MATCH($A$3,TQoL_Indexes!#REF!,0)+$A102,MATCH(AB$3,TQoL_Indexes!$B$8:$AK$8,0)),"")</f>
        <v/>
      </c>
      <c r="AC102" s="86" t="str">
        <f>IFERROR(INDEX(TQoL_Indexes!$B$9:$AK$58,MATCH($A$3,TQoL_Indexes!#REF!,0)+$A102,MATCH(AC$3,TQoL_Indexes!$B$8:$AK$8,0)),"")</f>
        <v/>
      </c>
      <c r="AD102" s="86" t="str">
        <f>IFERROR(INDEX(TQoL_Indexes!$B$9:$AK$58,MATCH($A$3,TQoL_Indexes!#REF!,0)+$A102,MATCH(AD$3,TQoL_Indexes!$B$8:$AK$8,0)),"")</f>
        <v/>
      </c>
      <c r="AE102" s="86" t="str">
        <f>IFERROR(INDEX(TQoL_Indexes!$B$9:$AK$58,MATCH($A$3,TQoL_Indexes!#REF!,0)+$A102,MATCH(AE$3,TQoL_Indexes!$B$8:$AK$8,0)),"")</f>
        <v/>
      </c>
      <c r="AF102" s="86" t="str">
        <f>IFERROR(INDEX(TQoL_Indexes!$B$9:$AK$58,MATCH($A$3,TQoL_Indexes!#REF!,0)+$A102,MATCH(AF$3,TQoL_Indexes!$B$8:$AK$8,0)),"")</f>
        <v/>
      </c>
      <c r="AG102" s="86" t="str">
        <f>IFERROR(INDEX(TQoL_Indexes!$B$9:$AK$58,MATCH($A$3,TQoL_Indexes!#REF!,0)+$A102,MATCH(AG$3,TQoL_Indexes!$B$8:$AK$8,0)),"")</f>
        <v/>
      </c>
      <c r="AH102" s="86" t="str">
        <f>IFERROR(INDEX(TQoL_Indexes!$B$9:$AK$58,MATCH($A$3,TQoL_Indexes!#REF!,0)+$A102,MATCH(AH$3,TQoL_Indexes!$B$8:$AK$8,0)),"")</f>
        <v/>
      </c>
      <c r="AI102" s="86" t="str">
        <f>IFERROR(INDEX(TQoL_Indexes!$B$9:$AK$58,MATCH($A$3,TQoL_Indexes!#REF!,0)+$A102,MATCH(AI$3,TQoL_Indexes!$B$8:$AK$8,0)),"")</f>
        <v/>
      </c>
      <c r="AJ102" s="86" t="str">
        <f>IFERROR(INDEX(TQoL_Indexes!$B$9:$AK$58,MATCH($A$3,TQoL_Indexes!#REF!,0)+$A102,MATCH(AJ$3,TQoL_Indexes!$B$8:$AK$8,0)),"")</f>
        <v/>
      </c>
      <c r="AK102" s="86" t="str">
        <f>IFERROR(INDEX(TQoL_Indexes!$B$9:$AK$58,MATCH($A$3,TQoL_Indexes!#REF!,0)+$A102,MATCH(AK$3,TQoL_Indexes!$B$8:$AK$8,0)),"")</f>
        <v/>
      </c>
      <c r="AL102" s="86" t="str">
        <f>IFERROR(INDEX(TQoL_Indexes!$B$9:$AK$58,MATCH($A$3,TQoL_Indexes!#REF!,0)+$A102,MATCH(AL$3,TQoL_Indexes!$B$8:$AK$8,0)),"")</f>
        <v/>
      </c>
      <c r="AM102" s="87" t="str">
        <f>IFERROR(INDEX(TQoL_Indexes!$B$9:$AK$58,MATCH($A$3,TQoL_Indexes!#REF!,0)+$A102,MATCH(AM$3,TQoL_Indexes!$B$8:$AK$8,0)),"")</f>
        <v/>
      </c>
    </row>
    <row r="103" spans="1:39">
      <c r="A103" s="58" t="str">
        <f>IFERROR(IF(A102+1&lt;COUNTIF(TQoL_Indexes!#REF!,Aux_Country!$A$3),A102+1,""),"")</f>
        <v/>
      </c>
      <c r="B103" s="121" t="str">
        <f>IFERROR(INDEX(TQoL_Indexes!$B$9:$AK$58,MATCH($A$3,TQoL_Indexes!#REF!,0)+$A103,MATCH(B$3,TQoL_Indexes!$B$8:$AK$8,0)),"")</f>
        <v/>
      </c>
      <c r="C103" s="116" t="str">
        <f>IFERROR(INDEX(TQoL_Indexes!$B$9:$AK$58,MATCH($A$3,TQoL_Indexes!#REF!,0)+$A103,MATCH(C$3,TQoL_Indexes!$B$8:$AK$8,0)),"")</f>
        <v/>
      </c>
      <c r="D103" s="122" t="str">
        <f>IFERROR(INDEX(TQoL_Indexes!$B$9:$AK$58,MATCH($A$3,TQoL_Indexes!#REF!,0)+$A103,MATCH(D$3,TQoL_Indexes!$B$8:$AK$8,0)),"")</f>
        <v/>
      </c>
      <c r="E103" s="86" t="str">
        <f>IFERROR(INDEX(TQoL_Indexes!$B$9:$AK$58,MATCH($A$3,TQoL_Indexes!#REF!,0)+$A103,MATCH(E$3,TQoL_Indexes!$B$8:$AK$8,0)),"")</f>
        <v/>
      </c>
      <c r="F103" s="86" t="str">
        <f>IFERROR(INDEX(TQoL_Indexes!$B$9:$AK$58,MATCH($A$3,TQoL_Indexes!#REF!,0)+$A103,MATCH(F$3,TQoL_Indexes!$B$8:$AK$8,0)),"")</f>
        <v/>
      </c>
      <c r="G103" s="86" t="str">
        <f>IFERROR(INDEX(TQoL_Indexes!$B$9:$AK$58,MATCH($A$3,TQoL_Indexes!#REF!,0)+$A103,MATCH(G$3,TQoL_Indexes!$B$8:$AK$8,0)),"")</f>
        <v/>
      </c>
      <c r="H103" s="86" t="str">
        <f>IFERROR(INDEX(TQoL_Indexes!$B$9:$AK$58,MATCH($A$3,TQoL_Indexes!#REF!,0)+$A103,MATCH(H$3,TQoL_Indexes!$B$8:$AK$8,0)),"")</f>
        <v/>
      </c>
      <c r="I103" s="86" t="str">
        <f>IFERROR(INDEX(TQoL_Indexes!$B$9:$AK$58,MATCH($A$3,TQoL_Indexes!#REF!,0)+$A103,MATCH(I$3,TQoL_Indexes!$B$8:$AK$8,0)),"")</f>
        <v/>
      </c>
      <c r="J103" s="86" t="str">
        <f>IFERROR(INDEX(TQoL_Indexes!$B$9:$AK$58,MATCH($A$3,TQoL_Indexes!#REF!,0)+$A103,MATCH(J$3,TQoL_Indexes!$B$8:$AK$8,0)),"")</f>
        <v/>
      </c>
      <c r="K103" s="86" t="str">
        <f>IFERROR(INDEX(TQoL_Indexes!$B$9:$AK$58,MATCH($A$3,TQoL_Indexes!#REF!,0)+$A103,MATCH(K$3,TQoL_Indexes!$B$8:$AK$8,0)),"")</f>
        <v/>
      </c>
      <c r="L103" s="86" t="str">
        <f>IFERROR(INDEX(TQoL_Indexes!$B$9:$AK$58,MATCH($A$3,TQoL_Indexes!#REF!,0)+$A103,MATCH(L$3,TQoL_Indexes!$B$8:$AK$8,0)),"")</f>
        <v/>
      </c>
      <c r="M103" s="86" t="str">
        <f>IFERROR(INDEX(TQoL_Indexes!$B$9:$AK$58,MATCH($A$3,TQoL_Indexes!#REF!,0)+$A103,MATCH(M$3,TQoL_Indexes!$B$8:$AK$8,0)),"")</f>
        <v/>
      </c>
      <c r="N103" s="86" t="str">
        <f>IFERROR(INDEX(TQoL_Indexes!$B$9:$AK$58,MATCH($A$3,TQoL_Indexes!#REF!,0)+$A103,MATCH(N$3,TQoL_Indexes!$B$8:$AK$8,0)),"")</f>
        <v/>
      </c>
      <c r="O103" s="86" t="str">
        <f>IFERROR(INDEX(TQoL_Indexes!$B$9:$AK$58,MATCH($A$3,TQoL_Indexes!#REF!,0)+$A103,MATCH(O$3,TQoL_Indexes!$B$8:$AK$8,0)),"")</f>
        <v/>
      </c>
      <c r="P103" s="86" t="str">
        <f>IFERROR(INDEX(TQoL_Indexes!$B$9:$AK$58,MATCH($A$3,TQoL_Indexes!#REF!,0)+$A103,MATCH(P$3,TQoL_Indexes!$B$8:$AK$8,0)),"")</f>
        <v/>
      </c>
      <c r="Q103" s="86" t="str">
        <f>IFERROR(INDEX(TQoL_Indexes!$B$9:$AK$58,MATCH($A$3,TQoL_Indexes!#REF!,0)+$A103,MATCH(Q$3,TQoL_Indexes!$B$8:$AK$8,0)),"")</f>
        <v/>
      </c>
      <c r="R103" s="86" t="str">
        <f>IFERROR(INDEX(TQoL_Indexes!$B$9:$AK$58,MATCH($A$3,TQoL_Indexes!#REF!,0)+$A103,MATCH(R$3,TQoL_Indexes!$B$8:$AK$8,0)),"")</f>
        <v/>
      </c>
      <c r="S103" s="86" t="str">
        <f>IFERROR(INDEX(TQoL_Indexes!$B$9:$AK$58,MATCH($A$3,TQoL_Indexes!#REF!,0)+$A103,MATCH(S$3,TQoL_Indexes!$B$8:$AK$8,0)),"")</f>
        <v/>
      </c>
      <c r="T103" s="86" t="str">
        <f>IFERROR(INDEX(TQoL_Indexes!$B$9:$AK$58,MATCH($A$3,TQoL_Indexes!#REF!,0)+$A103,MATCH(T$3,TQoL_Indexes!$B$8:$AK$8,0)),"")</f>
        <v/>
      </c>
      <c r="U103" s="86" t="str">
        <f>IFERROR(INDEX(TQoL_Indexes!$B$9:$AK$58,MATCH($A$3,TQoL_Indexes!#REF!,0)+$A103,MATCH(U$3,TQoL_Indexes!$B$8:$AK$8,0)),"")</f>
        <v/>
      </c>
      <c r="V103" s="86" t="str">
        <f>IFERROR(INDEX(TQoL_Indexes!$B$9:$AK$58,MATCH($A$3,TQoL_Indexes!#REF!,0)+$A103,MATCH(V$3,TQoL_Indexes!$B$8:$AK$8,0)),"")</f>
        <v/>
      </c>
      <c r="W103" s="86" t="str">
        <f>IFERROR(INDEX(TQoL_Indexes!$B$9:$AK$58,MATCH($A$3,TQoL_Indexes!#REF!,0)+$A103,MATCH(W$3,TQoL_Indexes!$B$8:$AK$8,0)),"")</f>
        <v/>
      </c>
      <c r="X103" s="86" t="str">
        <f>IFERROR(INDEX(TQoL_Indexes!$B$9:$AK$58,MATCH($A$3,TQoL_Indexes!#REF!,0)+$A103,MATCH(X$3,TQoL_Indexes!$B$8:$AK$8,0)),"")</f>
        <v/>
      </c>
      <c r="Y103" s="86" t="str">
        <f>IFERROR(INDEX(TQoL_Indexes!$B$9:$AK$58,MATCH($A$3,TQoL_Indexes!#REF!,0)+$A103,MATCH(Y$3,TQoL_Indexes!$B$8:$AK$8,0)),"")</f>
        <v/>
      </c>
      <c r="Z103" s="86" t="str">
        <f>IFERROR(INDEX(TQoL_Indexes!$B$9:$AK$58,MATCH($A$3,TQoL_Indexes!#REF!,0)+$A103,MATCH(Z$3,TQoL_Indexes!$B$8:$AK$8,0)),"")</f>
        <v/>
      </c>
      <c r="AA103" s="86" t="str">
        <f>IFERROR(INDEX(TQoL_Indexes!$B$9:$AK$58,MATCH($A$3,TQoL_Indexes!#REF!,0)+$A103,MATCH(AA$3,TQoL_Indexes!$B$8:$AK$8,0)),"")</f>
        <v/>
      </c>
      <c r="AB103" s="86" t="str">
        <f>IFERROR(INDEX(TQoL_Indexes!$B$9:$AK$58,MATCH($A$3,TQoL_Indexes!#REF!,0)+$A103,MATCH(AB$3,TQoL_Indexes!$B$8:$AK$8,0)),"")</f>
        <v/>
      </c>
      <c r="AC103" s="86" t="str">
        <f>IFERROR(INDEX(TQoL_Indexes!$B$9:$AK$58,MATCH($A$3,TQoL_Indexes!#REF!,0)+$A103,MATCH(AC$3,TQoL_Indexes!$B$8:$AK$8,0)),"")</f>
        <v/>
      </c>
      <c r="AD103" s="86" t="str">
        <f>IFERROR(INDEX(TQoL_Indexes!$B$9:$AK$58,MATCH($A$3,TQoL_Indexes!#REF!,0)+$A103,MATCH(AD$3,TQoL_Indexes!$B$8:$AK$8,0)),"")</f>
        <v/>
      </c>
      <c r="AE103" s="86" t="str">
        <f>IFERROR(INDEX(TQoL_Indexes!$B$9:$AK$58,MATCH($A$3,TQoL_Indexes!#REF!,0)+$A103,MATCH(AE$3,TQoL_Indexes!$B$8:$AK$8,0)),"")</f>
        <v/>
      </c>
      <c r="AF103" s="86" t="str">
        <f>IFERROR(INDEX(TQoL_Indexes!$B$9:$AK$58,MATCH($A$3,TQoL_Indexes!#REF!,0)+$A103,MATCH(AF$3,TQoL_Indexes!$B$8:$AK$8,0)),"")</f>
        <v/>
      </c>
      <c r="AG103" s="86" t="str">
        <f>IFERROR(INDEX(TQoL_Indexes!$B$9:$AK$58,MATCH($A$3,TQoL_Indexes!#REF!,0)+$A103,MATCH(AG$3,TQoL_Indexes!$B$8:$AK$8,0)),"")</f>
        <v/>
      </c>
      <c r="AH103" s="86" t="str">
        <f>IFERROR(INDEX(TQoL_Indexes!$B$9:$AK$58,MATCH($A$3,TQoL_Indexes!#REF!,0)+$A103,MATCH(AH$3,TQoL_Indexes!$B$8:$AK$8,0)),"")</f>
        <v/>
      </c>
      <c r="AI103" s="86" t="str">
        <f>IFERROR(INDEX(TQoL_Indexes!$B$9:$AK$58,MATCH($A$3,TQoL_Indexes!#REF!,0)+$A103,MATCH(AI$3,TQoL_Indexes!$B$8:$AK$8,0)),"")</f>
        <v/>
      </c>
      <c r="AJ103" s="86" t="str">
        <f>IFERROR(INDEX(TQoL_Indexes!$B$9:$AK$58,MATCH($A$3,TQoL_Indexes!#REF!,0)+$A103,MATCH(AJ$3,TQoL_Indexes!$B$8:$AK$8,0)),"")</f>
        <v/>
      </c>
      <c r="AK103" s="86" t="str">
        <f>IFERROR(INDEX(TQoL_Indexes!$B$9:$AK$58,MATCH($A$3,TQoL_Indexes!#REF!,0)+$A103,MATCH(AK$3,TQoL_Indexes!$B$8:$AK$8,0)),"")</f>
        <v/>
      </c>
      <c r="AL103" s="86" t="str">
        <f>IFERROR(INDEX(TQoL_Indexes!$B$9:$AK$58,MATCH($A$3,TQoL_Indexes!#REF!,0)+$A103,MATCH(AL$3,TQoL_Indexes!$B$8:$AK$8,0)),"")</f>
        <v/>
      </c>
      <c r="AM103" s="87" t="str">
        <f>IFERROR(INDEX(TQoL_Indexes!$B$9:$AK$58,MATCH($A$3,TQoL_Indexes!#REF!,0)+$A103,MATCH(AM$3,TQoL_Indexes!$B$8:$AK$8,0)),"")</f>
        <v/>
      </c>
    </row>
    <row r="104" spans="1:39">
      <c r="A104" s="58" t="str">
        <f>IFERROR(IF(A103+1&lt;COUNTIF(TQoL_Indexes!#REF!,Aux_Country!$A$3),A103+1,""),"")</f>
        <v/>
      </c>
      <c r="B104" s="121" t="str">
        <f>IFERROR(INDEX(TQoL_Indexes!$B$9:$AK$58,MATCH($A$3,TQoL_Indexes!#REF!,0)+$A104,MATCH(B$3,TQoL_Indexes!$B$8:$AK$8,0)),"")</f>
        <v/>
      </c>
      <c r="C104" s="116" t="str">
        <f>IFERROR(INDEX(TQoL_Indexes!$B$9:$AK$58,MATCH($A$3,TQoL_Indexes!#REF!,0)+$A104,MATCH(C$3,TQoL_Indexes!$B$8:$AK$8,0)),"")</f>
        <v/>
      </c>
      <c r="D104" s="122" t="str">
        <f>IFERROR(INDEX(TQoL_Indexes!$B$9:$AK$58,MATCH($A$3,TQoL_Indexes!#REF!,0)+$A104,MATCH(D$3,TQoL_Indexes!$B$8:$AK$8,0)),"")</f>
        <v/>
      </c>
      <c r="E104" s="86" t="str">
        <f>IFERROR(INDEX(TQoL_Indexes!$B$9:$AK$58,MATCH($A$3,TQoL_Indexes!#REF!,0)+$A104,MATCH(E$3,TQoL_Indexes!$B$8:$AK$8,0)),"")</f>
        <v/>
      </c>
      <c r="F104" s="86" t="str">
        <f>IFERROR(INDEX(TQoL_Indexes!$B$9:$AK$58,MATCH($A$3,TQoL_Indexes!#REF!,0)+$A104,MATCH(F$3,TQoL_Indexes!$B$8:$AK$8,0)),"")</f>
        <v/>
      </c>
      <c r="G104" s="86" t="str">
        <f>IFERROR(INDEX(TQoL_Indexes!$B$9:$AK$58,MATCH($A$3,TQoL_Indexes!#REF!,0)+$A104,MATCH(G$3,TQoL_Indexes!$B$8:$AK$8,0)),"")</f>
        <v/>
      </c>
      <c r="H104" s="86" t="str">
        <f>IFERROR(INDEX(TQoL_Indexes!$B$9:$AK$58,MATCH($A$3,TQoL_Indexes!#REF!,0)+$A104,MATCH(H$3,TQoL_Indexes!$B$8:$AK$8,0)),"")</f>
        <v/>
      </c>
      <c r="I104" s="86" t="str">
        <f>IFERROR(INDEX(TQoL_Indexes!$B$9:$AK$58,MATCH($A$3,TQoL_Indexes!#REF!,0)+$A104,MATCH(I$3,TQoL_Indexes!$B$8:$AK$8,0)),"")</f>
        <v/>
      </c>
      <c r="J104" s="86" t="str">
        <f>IFERROR(INDEX(TQoL_Indexes!$B$9:$AK$58,MATCH($A$3,TQoL_Indexes!#REF!,0)+$A104,MATCH(J$3,TQoL_Indexes!$B$8:$AK$8,0)),"")</f>
        <v/>
      </c>
      <c r="K104" s="86" t="str">
        <f>IFERROR(INDEX(TQoL_Indexes!$B$9:$AK$58,MATCH($A$3,TQoL_Indexes!#REF!,0)+$A104,MATCH(K$3,TQoL_Indexes!$B$8:$AK$8,0)),"")</f>
        <v/>
      </c>
      <c r="L104" s="86" t="str">
        <f>IFERROR(INDEX(TQoL_Indexes!$B$9:$AK$58,MATCH($A$3,TQoL_Indexes!#REF!,0)+$A104,MATCH(L$3,TQoL_Indexes!$B$8:$AK$8,0)),"")</f>
        <v/>
      </c>
      <c r="M104" s="86" t="str">
        <f>IFERROR(INDEX(TQoL_Indexes!$B$9:$AK$58,MATCH($A$3,TQoL_Indexes!#REF!,0)+$A104,MATCH(M$3,TQoL_Indexes!$B$8:$AK$8,0)),"")</f>
        <v/>
      </c>
      <c r="N104" s="86" t="str">
        <f>IFERROR(INDEX(TQoL_Indexes!$B$9:$AK$58,MATCH($A$3,TQoL_Indexes!#REF!,0)+$A104,MATCH(N$3,TQoL_Indexes!$B$8:$AK$8,0)),"")</f>
        <v/>
      </c>
      <c r="O104" s="86" t="str">
        <f>IFERROR(INDEX(TQoL_Indexes!$B$9:$AK$58,MATCH($A$3,TQoL_Indexes!#REF!,0)+$A104,MATCH(O$3,TQoL_Indexes!$B$8:$AK$8,0)),"")</f>
        <v/>
      </c>
      <c r="P104" s="86" t="str">
        <f>IFERROR(INDEX(TQoL_Indexes!$B$9:$AK$58,MATCH($A$3,TQoL_Indexes!#REF!,0)+$A104,MATCH(P$3,TQoL_Indexes!$B$8:$AK$8,0)),"")</f>
        <v/>
      </c>
      <c r="Q104" s="86" t="str">
        <f>IFERROR(INDEX(TQoL_Indexes!$B$9:$AK$58,MATCH($A$3,TQoL_Indexes!#REF!,0)+$A104,MATCH(Q$3,TQoL_Indexes!$B$8:$AK$8,0)),"")</f>
        <v/>
      </c>
      <c r="R104" s="86" t="str">
        <f>IFERROR(INDEX(TQoL_Indexes!$B$9:$AK$58,MATCH($A$3,TQoL_Indexes!#REF!,0)+$A104,MATCH(R$3,TQoL_Indexes!$B$8:$AK$8,0)),"")</f>
        <v/>
      </c>
      <c r="S104" s="86" t="str">
        <f>IFERROR(INDEX(TQoL_Indexes!$B$9:$AK$58,MATCH($A$3,TQoL_Indexes!#REF!,0)+$A104,MATCH(S$3,TQoL_Indexes!$B$8:$AK$8,0)),"")</f>
        <v/>
      </c>
      <c r="T104" s="86" t="str">
        <f>IFERROR(INDEX(TQoL_Indexes!$B$9:$AK$58,MATCH($A$3,TQoL_Indexes!#REF!,0)+$A104,MATCH(T$3,TQoL_Indexes!$B$8:$AK$8,0)),"")</f>
        <v/>
      </c>
      <c r="U104" s="86" t="str">
        <f>IFERROR(INDEX(TQoL_Indexes!$B$9:$AK$58,MATCH($A$3,TQoL_Indexes!#REF!,0)+$A104,MATCH(U$3,TQoL_Indexes!$B$8:$AK$8,0)),"")</f>
        <v/>
      </c>
      <c r="V104" s="86" t="str">
        <f>IFERROR(INDEX(TQoL_Indexes!$B$9:$AK$58,MATCH($A$3,TQoL_Indexes!#REF!,0)+$A104,MATCH(V$3,TQoL_Indexes!$B$8:$AK$8,0)),"")</f>
        <v/>
      </c>
      <c r="W104" s="86" t="str">
        <f>IFERROR(INDEX(TQoL_Indexes!$B$9:$AK$58,MATCH($A$3,TQoL_Indexes!#REF!,0)+$A104,MATCH(W$3,TQoL_Indexes!$B$8:$AK$8,0)),"")</f>
        <v/>
      </c>
      <c r="X104" s="86" t="str">
        <f>IFERROR(INDEX(TQoL_Indexes!$B$9:$AK$58,MATCH($A$3,TQoL_Indexes!#REF!,0)+$A104,MATCH(X$3,TQoL_Indexes!$B$8:$AK$8,0)),"")</f>
        <v/>
      </c>
      <c r="Y104" s="86" t="str">
        <f>IFERROR(INDEX(TQoL_Indexes!$B$9:$AK$58,MATCH($A$3,TQoL_Indexes!#REF!,0)+$A104,MATCH(Y$3,TQoL_Indexes!$B$8:$AK$8,0)),"")</f>
        <v/>
      </c>
      <c r="Z104" s="86" t="str">
        <f>IFERROR(INDEX(TQoL_Indexes!$B$9:$AK$58,MATCH($A$3,TQoL_Indexes!#REF!,0)+$A104,MATCH(Z$3,TQoL_Indexes!$B$8:$AK$8,0)),"")</f>
        <v/>
      </c>
      <c r="AA104" s="86" t="str">
        <f>IFERROR(INDEX(TQoL_Indexes!$B$9:$AK$58,MATCH($A$3,TQoL_Indexes!#REF!,0)+$A104,MATCH(AA$3,TQoL_Indexes!$B$8:$AK$8,0)),"")</f>
        <v/>
      </c>
      <c r="AB104" s="86" t="str">
        <f>IFERROR(INDEX(TQoL_Indexes!$B$9:$AK$58,MATCH($A$3,TQoL_Indexes!#REF!,0)+$A104,MATCH(AB$3,TQoL_Indexes!$B$8:$AK$8,0)),"")</f>
        <v/>
      </c>
      <c r="AC104" s="86" t="str">
        <f>IFERROR(INDEX(TQoL_Indexes!$B$9:$AK$58,MATCH($A$3,TQoL_Indexes!#REF!,0)+$A104,MATCH(AC$3,TQoL_Indexes!$B$8:$AK$8,0)),"")</f>
        <v/>
      </c>
      <c r="AD104" s="86" t="str">
        <f>IFERROR(INDEX(TQoL_Indexes!$B$9:$AK$58,MATCH($A$3,TQoL_Indexes!#REF!,0)+$A104,MATCH(AD$3,TQoL_Indexes!$B$8:$AK$8,0)),"")</f>
        <v/>
      </c>
      <c r="AE104" s="86" t="str">
        <f>IFERROR(INDEX(TQoL_Indexes!$B$9:$AK$58,MATCH($A$3,TQoL_Indexes!#REF!,0)+$A104,MATCH(AE$3,TQoL_Indexes!$B$8:$AK$8,0)),"")</f>
        <v/>
      </c>
      <c r="AF104" s="86" t="str">
        <f>IFERROR(INDEX(TQoL_Indexes!$B$9:$AK$58,MATCH($A$3,TQoL_Indexes!#REF!,0)+$A104,MATCH(AF$3,TQoL_Indexes!$B$8:$AK$8,0)),"")</f>
        <v/>
      </c>
      <c r="AG104" s="86" t="str">
        <f>IFERROR(INDEX(TQoL_Indexes!$B$9:$AK$58,MATCH($A$3,TQoL_Indexes!#REF!,0)+$A104,MATCH(AG$3,TQoL_Indexes!$B$8:$AK$8,0)),"")</f>
        <v/>
      </c>
      <c r="AH104" s="86" t="str">
        <f>IFERROR(INDEX(TQoL_Indexes!$B$9:$AK$58,MATCH($A$3,TQoL_Indexes!#REF!,0)+$A104,MATCH(AH$3,TQoL_Indexes!$B$8:$AK$8,0)),"")</f>
        <v/>
      </c>
      <c r="AI104" s="86" t="str">
        <f>IFERROR(INDEX(TQoL_Indexes!$B$9:$AK$58,MATCH($A$3,TQoL_Indexes!#REF!,0)+$A104,MATCH(AI$3,TQoL_Indexes!$B$8:$AK$8,0)),"")</f>
        <v/>
      </c>
      <c r="AJ104" s="86" t="str">
        <f>IFERROR(INDEX(TQoL_Indexes!$B$9:$AK$58,MATCH($A$3,TQoL_Indexes!#REF!,0)+$A104,MATCH(AJ$3,TQoL_Indexes!$B$8:$AK$8,0)),"")</f>
        <v/>
      </c>
      <c r="AK104" s="86" t="str">
        <f>IFERROR(INDEX(TQoL_Indexes!$B$9:$AK$58,MATCH($A$3,TQoL_Indexes!#REF!,0)+$A104,MATCH(AK$3,TQoL_Indexes!$B$8:$AK$8,0)),"")</f>
        <v/>
      </c>
      <c r="AL104" s="86" t="str">
        <f>IFERROR(INDEX(TQoL_Indexes!$B$9:$AK$58,MATCH($A$3,TQoL_Indexes!#REF!,0)+$A104,MATCH(AL$3,TQoL_Indexes!$B$8:$AK$8,0)),"")</f>
        <v/>
      </c>
      <c r="AM104" s="87" t="str">
        <f>IFERROR(INDEX(TQoL_Indexes!$B$9:$AK$58,MATCH($A$3,TQoL_Indexes!#REF!,0)+$A104,MATCH(AM$3,TQoL_Indexes!$B$8:$AK$8,0)),"")</f>
        <v/>
      </c>
    </row>
    <row r="105" spans="1:39">
      <c r="A105" s="58" t="str">
        <f>IFERROR(IF(A104+1&lt;COUNTIF(TQoL_Indexes!#REF!,Aux_Country!$A$3),A104+1,""),"")</f>
        <v/>
      </c>
      <c r="B105" s="121" t="str">
        <f>IFERROR(INDEX(TQoL_Indexes!$B$9:$AK$58,MATCH($A$3,TQoL_Indexes!#REF!,0)+$A105,MATCH(B$3,TQoL_Indexes!$B$8:$AK$8,0)),"")</f>
        <v/>
      </c>
      <c r="C105" s="116" t="str">
        <f>IFERROR(INDEX(TQoL_Indexes!$B$9:$AK$58,MATCH($A$3,TQoL_Indexes!#REF!,0)+$A105,MATCH(C$3,TQoL_Indexes!$B$8:$AK$8,0)),"")</f>
        <v/>
      </c>
      <c r="D105" s="122" t="str">
        <f>IFERROR(INDEX(TQoL_Indexes!$B$9:$AK$58,MATCH($A$3,TQoL_Indexes!#REF!,0)+$A105,MATCH(D$3,TQoL_Indexes!$B$8:$AK$8,0)),"")</f>
        <v/>
      </c>
      <c r="E105" s="86" t="str">
        <f>IFERROR(INDEX(TQoL_Indexes!$B$9:$AK$58,MATCH($A$3,TQoL_Indexes!#REF!,0)+$A105,MATCH(E$3,TQoL_Indexes!$B$8:$AK$8,0)),"")</f>
        <v/>
      </c>
      <c r="F105" s="86" t="str">
        <f>IFERROR(INDEX(TQoL_Indexes!$B$9:$AK$58,MATCH($A$3,TQoL_Indexes!#REF!,0)+$A105,MATCH(F$3,TQoL_Indexes!$B$8:$AK$8,0)),"")</f>
        <v/>
      </c>
      <c r="G105" s="86" t="str">
        <f>IFERROR(INDEX(TQoL_Indexes!$B$9:$AK$58,MATCH($A$3,TQoL_Indexes!#REF!,0)+$A105,MATCH(G$3,TQoL_Indexes!$B$8:$AK$8,0)),"")</f>
        <v/>
      </c>
      <c r="H105" s="86" t="str">
        <f>IFERROR(INDEX(TQoL_Indexes!$B$9:$AK$58,MATCH($A$3,TQoL_Indexes!#REF!,0)+$A105,MATCH(H$3,TQoL_Indexes!$B$8:$AK$8,0)),"")</f>
        <v/>
      </c>
      <c r="I105" s="86" t="str">
        <f>IFERROR(INDEX(TQoL_Indexes!$B$9:$AK$58,MATCH($A$3,TQoL_Indexes!#REF!,0)+$A105,MATCH(I$3,TQoL_Indexes!$B$8:$AK$8,0)),"")</f>
        <v/>
      </c>
      <c r="J105" s="86" t="str">
        <f>IFERROR(INDEX(TQoL_Indexes!$B$9:$AK$58,MATCH($A$3,TQoL_Indexes!#REF!,0)+$A105,MATCH(J$3,TQoL_Indexes!$B$8:$AK$8,0)),"")</f>
        <v/>
      </c>
      <c r="K105" s="86" t="str">
        <f>IFERROR(INDEX(TQoL_Indexes!$B$9:$AK$58,MATCH($A$3,TQoL_Indexes!#REF!,0)+$A105,MATCH(K$3,TQoL_Indexes!$B$8:$AK$8,0)),"")</f>
        <v/>
      </c>
      <c r="L105" s="86" t="str">
        <f>IFERROR(INDEX(TQoL_Indexes!$B$9:$AK$58,MATCH($A$3,TQoL_Indexes!#REF!,0)+$A105,MATCH(L$3,TQoL_Indexes!$B$8:$AK$8,0)),"")</f>
        <v/>
      </c>
      <c r="M105" s="86" t="str">
        <f>IFERROR(INDEX(TQoL_Indexes!$B$9:$AK$58,MATCH($A$3,TQoL_Indexes!#REF!,0)+$A105,MATCH(M$3,TQoL_Indexes!$B$8:$AK$8,0)),"")</f>
        <v/>
      </c>
      <c r="N105" s="86" t="str">
        <f>IFERROR(INDEX(TQoL_Indexes!$B$9:$AK$58,MATCH($A$3,TQoL_Indexes!#REF!,0)+$A105,MATCH(N$3,TQoL_Indexes!$B$8:$AK$8,0)),"")</f>
        <v/>
      </c>
      <c r="O105" s="86" t="str">
        <f>IFERROR(INDEX(TQoL_Indexes!$B$9:$AK$58,MATCH($A$3,TQoL_Indexes!#REF!,0)+$A105,MATCH(O$3,TQoL_Indexes!$B$8:$AK$8,0)),"")</f>
        <v/>
      </c>
      <c r="P105" s="86" t="str">
        <f>IFERROR(INDEX(TQoL_Indexes!$B$9:$AK$58,MATCH($A$3,TQoL_Indexes!#REF!,0)+$A105,MATCH(P$3,TQoL_Indexes!$B$8:$AK$8,0)),"")</f>
        <v/>
      </c>
      <c r="Q105" s="86" t="str">
        <f>IFERROR(INDEX(TQoL_Indexes!$B$9:$AK$58,MATCH($A$3,TQoL_Indexes!#REF!,0)+$A105,MATCH(Q$3,TQoL_Indexes!$B$8:$AK$8,0)),"")</f>
        <v/>
      </c>
      <c r="R105" s="86" t="str">
        <f>IFERROR(INDEX(TQoL_Indexes!$B$9:$AK$58,MATCH($A$3,TQoL_Indexes!#REF!,0)+$A105,MATCH(R$3,TQoL_Indexes!$B$8:$AK$8,0)),"")</f>
        <v/>
      </c>
      <c r="S105" s="86" t="str">
        <f>IFERROR(INDEX(TQoL_Indexes!$B$9:$AK$58,MATCH($A$3,TQoL_Indexes!#REF!,0)+$A105,MATCH(S$3,TQoL_Indexes!$B$8:$AK$8,0)),"")</f>
        <v/>
      </c>
      <c r="T105" s="86" t="str">
        <f>IFERROR(INDEX(TQoL_Indexes!$B$9:$AK$58,MATCH($A$3,TQoL_Indexes!#REF!,0)+$A105,MATCH(T$3,TQoL_Indexes!$B$8:$AK$8,0)),"")</f>
        <v/>
      </c>
      <c r="U105" s="86" t="str">
        <f>IFERROR(INDEX(TQoL_Indexes!$B$9:$AK$58,MATCH($A$3,TQoL_Indexes!#REF!,0)+$A105,MATCH(U$3,TQoL_Indexes!$B$8:$AK$8,0)),"")</f>
        <v/>
      </c>
      <c r="V105" s="86" t="str">
        <f>IFERROR(INDEX(TQoL_Indexes!$B$9:$AK$58,MATCH($A$3,TQoL_Indexes!#REF!,0)+$A105,MATCH(V$3,TQoL_Indexes!$B$8:$AK$8,0)),"")</f>
        <v/>
      </c>
      <c r="W105" s="86" t="str">
        <f>IFERROR(INDEX(TQoL_Indexes!$B$9:$AK$58,MATCH($A$3,TQoL_Indexes!#REF!,0)+$A105,MATCH(W$3,TQoL_Indexes!$B$8:$AK$8,0)),"")</f>
        <v/>
      </c>
      <c r="X105" s="86" t="str">
        <f>IFERROR(INDEX(TQoL_Indexes!$B$9:$AK$58,MATCH($A$3,TQoL_Indexes!#REF!,0)+$A105,MATCH(X$3,TQoL_Indexes!$B$8:$AK$8,0)),"")</f>
        <v/>
      </c>
      <c r="Y105" s="86" t="str">
        <f>IFERROR(INDEX(TQoL_Indexes!$B$9:$AK$58,MATCH($A$3,TQoL_Indexes!#REF!,0)+$A105,MATCH(Y$3,TQoL_Indexes!$B$8:$AK$8,0)),"")</f>
        <v/>
      </c>
      <c r="Z105" s="86" t="str">
        <f>IFERROR(INDEX(TQoL_Indexes!$B$9:$AK$58,MATCH($A$3,TQoL_Indexes!#REF!,0)+$A105,MATCH(Z$3,TQoL_Indexes!$B$8:$AK$8,0)),"")</f>
        <v/>
      </c>
      <c r="AA105" s="86" t="str">
        <f>IFERROR(INDEX(TQoL_Indexes!$B$9:$AK$58,MATCH($A$3,TQoL_Indexes!#REF!,0)+$A105,MATCH(AA$3,TQoL_Indexes!$B$8:$AK$8,0)),"")</f>
        <v/>
      </c>
      <c r="AB105" s="86" t="str">
        <f>IFERROR(INDEX(TQoL_Indexes!$B$9:$AK$58,MATCH($A$3,TQoL_Indexes!#REF!,0)+$A105,MATCH(AB$3,TQoL_Indexes!$B$8:$AK$8,0)),"")</f>
        <v/>
      </c>
      <c r="AC105" s="86" t="str">
        <f>IFERROR(INDEX(TQoL_Indexes!$B$9:$AK$58,MATCH($A$3,TQoL_Indexes!#REF!,0)+$A105,MATCH(AC$3,TQoL_Indexes!$B$8:$AK$8,0)),"")</f>
        <v/>
      </c>
      <c r="AD105" s="86" t="str">
        <f>IFERROR(INDEX(TQoL_Indexes!$B$9:$AK$58,MATCH($A$3,TQoL_Indexes!#REF!,0)+$A105,MATCH(AD$3,TQoL_Indexes!$B$8:$AK$8,0)),"")</f>
        <v/>
      </c>
      <c r="AE105" s="86" t="str">
        <f>IFERROR(INDEX(TQoL_Indexes!$B$9:$AK$58,MATCH($A$3,TQoL_Indexes!#REF!,0)+$A105,MATCH(AE$3,TQoL_Indexes!$B$8:$AK$8,0)),"")</f>
        <v/>
      </c>
      <c r="AF105" s="86" t="str">
        <f>IFERROR(INDEX(TQoL_Indexes!$B$9:$AK$58,MATCH($A$3,TQoL_Indexes!#REF!,0)+$A105,MATCH(AF$3,TQoL_Indexes!$B$8:$AK$8,0)),"")</f>
        <v/>
      </c>
      <c r="AG105" s="86" t="str">
        <f>IFERROR(INDEX(TQoL_Indexes!$B$9:$AK$58,MATCH($A$3,TQoL_Indexes!#REF!,0)+$A105,MATCH(AG$3,TQoL_Indexes!$B$8:$AK$8,0)),"")</f>
        <v/>
      </c>
      <c r="AH105" s="86" t="str">
        <f>IFERROR(INDEX(TQoL_Indexes!$B$9:$AK$58,MATCH($A$3,TQoL_Indexes!#REF!,0)+$A105,MATCH(AH$3,TQoL_Indexes!$B$8:$AK$8,0)),"")</f>
        <v/>
      </c>
      <c r="AI105" s="86" t="str">
        <f>IFERROR(INDEX(TQoL_Indexes!$B$9:$AK$58,MATCH($A$3,TQoL_Indexes!#REF!,0)+$A105,MATCH(AI$3,TQoL_Indexes!$B$8:$AK$8,0)),"")</f>
        <v/>
      </c>
      <c r="AJ105" s="86" t="str">
        <f>IFERROR(INDEX(TQoL_Indexes!$B$9:$AK$58,MATCH($A$3,TQoL_Indexes!#REF!,0)+$A105,MATCH(AJ$3,TQoL_Indexes!$B$8:$AK$8,0)),"")</f>
        <v/>
      </c>
      <c r="AK105" s="86" t="str">
        <f>IFERROR(INDEX(TQoL_Indexes!$B$9:$AK$58,MATCH($A$3,TQoL_Indexes!#REF!,0)+$A105,MATCH(AK$3,TQoL_Indexes!$B$8:$AK$8,0)),"")</f>
        <v/>
      </c>
      <c r="AL105" s="86" t="str">
        <f>IFERROR(INDEX(TQoL_Indexes!$B$9:$AK$58,MATCH($A$3,TQoL_Indexes!#REF!,0)+$A105,MATCH(AL$3,TQoL_Indexes!$B$8:$AK$8,0)),"")</f>
        <v/>
      </c>
      <c r="AM105" s="87" t="str">
        <f>IFERROR(INDEX(TQoL_Indexes!$B$9:$AK$58,MATCH($A$3,TQoL_Indexes!#REF!,0)+$A105,MATCH(AM$3,TQoL_Indexes!$B$8:$AK$8,0)),"")</f>
        <v/>
      </c>
    </row>
    <row r="106" spans="1:39">
      <c r="A106" s="58" t="str">
        <f>IFERROR(IF(A105+1&lt;COUNTIF(TQoL_Indexes!#REF!,Aux_Country!$A$3),A105+1,""),"")</f>
        <v/>
      </c>
      <c r="B106" s="121" t="str">
        <f>IFERROR(INDEX(TQoL_Indexes!$B$9:$AK$58,MATCH($A$3,TQoL_Indexes!#REF!,0)+$A106,MATCH(B$3,TQoL_Indexes!$B$8:$AK$8,0)),"")</f>
        <v/>
      </c>
      <c r="C106" s="116" t="str">
        <f>IFERROR(INDEX(TQoL_Indexes!$B$9:$AK$58,MATCH($A$3,TQoL_Indexes!#REF!,0)+$A106,MATCH(C$3,TQoL_Indexes!$B$8:$AK$8,0)),"")</f>
        <v/>
      </c>
      <c r="D106" s="122" t="str">
        <f>IFERROR(INDEX(TQoL_Indexes!$B$9:$AK$58,MATCH($A$3,TQoL_Indexes!#REF!,0)+$A106,MATCH(D$3,TQoL_Indexes!$B$8:$AK$8,0)),"")</f>
        <v/>
      </c>
      <c r="E106" s="86" t="str">
        <f>IFERROR(INDEX(TQoL_Indexes!$B$9:$AK$58,MATCH($A$3,TQoL_Indexes!#REF!,0)+$A106,MATCH(E$3,TQoL_Indexes!$B$8:$AK$8,0)),"")</f>
        <v/>
      </c>
      <c r="F106" s="86" t="str">
        <f>IFERROR(INDEX(TQoL_Indexes!$B$9:$AK$58,MATCH($A$3,TQoL_Indexes!#REF!,0)+$A106,MATCH(F$3,TQoL_Indexes!$B$8:$AK$8,0)),"")</f>
        <v/>
      </c>
      <c r="G106" s="86" t="str">
        <f>IFERROR(INDEX(TQoL_Indexes!$B$9:$AK$58,MATCH($A$3,TQoL_Indexes!#REF!,0)+$A106,MATCH(G$3,TQoL_Indexes!$B$8:$AK$8,0)),"")</f>
        <v/>
      </c>
      <c r="H106" s="86" t="str">
        <f>IFERROR(INDEX(TQoL_Indexes!$B$9:$AK$58,MATCH($A$3,TQoL_Indexes!#REF!,0)+$A106,MATCH(H$3,TQoL_Indexes!$B$8:$AK$8,0)),"")</f>
        <v/>
      </c>
      <c r="I106" s="86" t="str">
        <f>IFERROR(INDEX(TQoL_Indexes!$B$9:$AK$58,MATCH($A$3,TQoL_Indexes!#REF!,0)+$A106,MATCH(I$3,TQoL_Indexes!$B$8:$AK$8,0)),"")</f>
        <v/>
      </c>
      <c r="J106" s="86" t="str">
        <f>IFERROR(INDEX(TQoL_Indexes!$B$9:$AK$58,MATCH($A$3,TQoL_Indexes!#REF!,0)+$A106,MATCH(J$3,TQoL_Indexes!$B$8:$AK$8,0)),"")</f>
        <v/>
      </c>
      <c r="K106" s="86" t="str">
        <f>IFERROR(INDEX(TQoL_Indexes!$B$9:$AK$58,MATCH($A$3,TQoL_Indexes!#REF!,0)+$A106,MATCH(K$3,TQoL_Indexes!$B$8:$AK$8,0)),"")</f>
        <v/>
      </c>
      <c r="L106" s="86" t="str">
        <f>IFERROR(INDEX(TQoL_Indexes!$B$9:$AK$58,MATCH($A$3,TQoL_Indexes!#REF!,0)+$A106,MATCH(L$3,TQoL_Indexes!$B$8:$AK$8,0)),"")</f>
        <v/>
      </c>
      <c r="M106" s="86" t="str">
        <f>IFERROR(INDEX(TQoL_Indexes!$B$9:$AK$58,MATCH($A$3,TQoL_Indexes!#REF!,0)+$A106,MATCH(M$3,TQoL_Indexes!$B$8:$AK$8,0)),"")</f>
        <v/>
      </c>
      <c r="N106" s="86" t="str">
        <f>IFERROR(INDEX(TQoL_Indexes!$B$9:$AK$58,MATCH($A$3,TQoL_Indexes!#REF!,0)+$A106,MATCH(N$3,TQoL_Indexes!$B$8:$AK$8,0)),"")</f>
        <v/>
      </c>
      <c r="O106" s="86" t="str">
        <f>IFERROR(INDEX(TQoL_Indexes!$B$9:$AK$58,MATCH($A$3,TQoL_Indexes!#REF!,0)+$A106,MATCH(O$3,TQoL_Indexes!$B$8:$AK$8,0)),"")</f>
        <v/>
      </c>
      <c r="P106" s="86" t="str">
        <f>IFERROR(INDEX(TQoL_Indexes!$B$9:$AK$58,MATCH($A$3,TQoL_Indexes!#REF!,0)+$A106,MATCH(P$3,TQoL_Indexes!$B$8:$AK$8,0)),"")</f>
        <v/>
      </c>
      <c r="Q106" s="86" t="str">
        <f>IFERROR(INDEX(TQoL_Indexes!$B$9:$AK$58,MATCH($A$3,TQoL_Indexes!#REF!,0)+$A106,MATCH(Q$3,TQoL_Indexes!$B$8:$AK$8,0)),"")</f>
        <v/>
      </c>
      <c r="R106" s="86" t="str">
        <f>IFERROR(INDEX(TQoL_Indexes!$B$9:$AK$58,MATCH($A$3,TQoL_Indexes!#REF!,0)+$A106,MATCH(R$3,TQoL_Indexes!$B$8:$AK$8,0)),"")</f>
        <v/>
      </c>
      <c r="S106" s="86" t="str">
        <f>IFERROR(INDEX(TQoL_Indexes!$B$9:$AK$58,MATCH($A$3,TQoL_Indexes!#REF!,0)+$A106,MATCH(S$3,TQoL_Indexes!$B$8:$AK$8,0)),"")</f>
        <v/>
      </c>
      <c r="T106" s="86" t="str">
        <f>IFERROR(INDEX(TQoL_Indexes!$B$9:$AK$58,MATCH($A$3,TQoL_Indexes!#REF!,0)+$A106,MATCH(T$3,TQoL_Indexes!$B$8:$AK$8,0)),"")</f>
        <v/>
      </c>
      <c r="U106" s="86" t="str">
        <f>IFERROR(INDEX(TQoL_Indexes!$B$9:$AK$58,MATCH($A$3,TQoL_Indexes!#REF!,0)+$A106,MATCH(U$3,TQoL_Indexes!$B$8:$AK$8,0)),"")</f>
        <v/>
      </c>
      <c r="V106" s="86" t="str">
        <f>IFERROR(INDEX(TQoL_Indexes!$B$9:$AK$58,MATCH($A$3,TQoL_Indexes!#REF!,0)+$A106,MATCH(V$3,TQoL_Indexes!$B$8:$AK$8,0)),"")</f>
        <v/>
      </c>
      <c r="W106" s="86" t="str">
        <f>IFERROR(INDEX(TQoL_Indexes!$B$9:$AK$58,MATCH($A$3,TQoL_Indexes!#REF!,0)+$A106,MATCH(W$3,TQoL_Indexes!$B$8:$AK$8,0)),"")</f>
        <v/>
      </c>
      <c r="X106" s="86" t="str">
        <f>IFERROR(INDEX(TQoL_Indexes!$B$9:$AK$58,MATCH($A$3,TQoL_Indexes!#REF!,0)+$A106,MATCH(X$3,TQoL_Indexes!$B$8:$AK$8,0)),"")</f>
        <v/>
      </c>
      <c r="Y106" s="86" t="str">
        <f>IFERROR(INDEX(TQoL_Indexes!$B$9:$AK$58,MATCH($A$3,TQoL_Indexes!#REF!,0)+$A106,MATCH(Y$3,TQoL_Indexes!$B$8:$AK$8,0)),"")</f>
        <v/>
      </c>
      <c r="Z106" s="86" t="str">
        <f>IFERROR(INDEX(TQoL_Indexes!$B$9:$AK$58,MATCH($A$3,TQoL_Indexes!#REF!,0)+$A106,MATCH(Z$3,TQoL_Indexes!$B$8:$AK$8,0)),"")</f>
        <v/>
      </c>
      <c r="AA106" s="86" t="str">
        <f>IFERROR(INDEX(TQoL_Indexes!$B$9:$AK$58,MATCH($A$3,TQoL_Indexes!#REF!,0)+$A106,MATCH(AA$3,TQoL_Indexes!$B$8:$AK$8,0)),"")</f>
        <v/>
      </c>
      <c r="AB106" s="86" t="str">
        <f>IFERROR(INDEX(TQoL_Indexes!$B$9:$AK$58,MATCH($A$3,TQoL_Indexes!#REF!,0)+$A106,MATCH(AB$3,TQoL_Indexes!$B$8:$AK$8,0)),"")</f>
        <v/>
      </c>
      <c r="AC106" s="86" t="str">
        <f>IFERROR(INDEX(TQoL_Indexes!$B$9:$AK$58,MATCH($A$3,TQoL_Indexes!#REF!,0)+$A106,MATCH(AC$3,TQoL_Indexes!$B$8:$AK$8,0)),"")</f>
        <v/>
      </c>
      <c r="AD106" s="86" t="str">
        <f>IFERROR(INDEX(TQoL_Indexes!$B$9:$AK$58,MATCH($A$3,TQoL_Indexes!#REF!,0)+$A106,MATCH(AD$3,TQoL_Indexes!$B$8:$AK$8,0)),"")</f>
        <v/>
      </c>
      <c r="AE106" s="86" t="str">
        <f>IFERROR(INDEX(TQoL_Indexes!$B$9:$AK$58,MATCH($A$3,TQoL_Indexes!#REF!,0)+$A106,MATCH(AE$3,TQoL_Indexes!$B$8:$AK$8,0)),"")</f>
        <v/>
      </c>
      <c r="AF106" s="86" t="str">
        <f>IFERROR(INDEX(TQoL_Indexes!$B$9:$AK$58,MATCH($A$3,TQoL_Indexes!#REF!,0)+$A106,MATCH(AF$3,TQoL_Indexes!$B$8:$AK$8,0)),"")</f>
        <v/>
      </c>
      <c r="AG106" s="86" t="str">
        <f>IFERROR(INDEX(TQoL_Indexes!$B$9:$AK$58,MATCH($A$3,TQoL_Indexes!#REF!,0)+$A106,MATCH(AG$3,TQoL_Indexes!$B$8:$AK$8,0)),"")</f>
        <v/>
      </c>
      <c r="AH106" s="86" t="str">
        <f>IFERROR(INDEX(TQoL_Indexes!$B$9:$AK$58,MATCH($A$3,TQoL_Indexes!#REF!,0)+$A106,MATCH(AH$3,TQoL_Indexes!$B$8:$AK$8,0)),"")</f>
        <v/>
      </c>
      <c r="AI106" s="86" t="str">
        <f>IFERROR(INDEX(TQoL_Indexes!$B$9:$AK$58,MATCH($A$3,TQoL_Indexes!#REF!,0)+$A106,MATCH(AI$3,TQoL_Indexes!$B$8:$AK$8,0)),"")</f>
        <v/>
      </c>
      <c r="AJ106" s="86" t="str">
        <f>IFERROR(INDEX(TQoL_Indexes!$B$9:$AK$58,MATCH($A$3,TQoL_Indexes!#REF!,0)+$A106,MATCH(AJ$3,TQoL_Indexes!$B$8:$AK$8,0)),"")</f>
        <v/>
      </c>
      <c r="AK106" s="86" t="str">
        <f>IFERROR(INDEX(TQoL_Indexes!$B$9:$AK$58,MATCH($A$3,TQoL_Indexes!#REF!,0)+$A106,MATCH(AK$3,TQoL_Indexes!$B$8:$AK$8,0)),"")</f>
        <v/>
      </c>
      <c r="AL106" s="86" t="str">
        <f>IFERROR(INDEX(TQoL_Indexes!$B$9:$AK$58,MATCH($A$3,TQoL_Indexes!#REF!,0)+$A106,MATCH(AL$3,TQoL_Indexes!$B$8:$AK$8,0)),"")</f>
        <v/>
      </c>
      <c r="AM106" s="87" t="str">
        <f>IFERROR(INDEX(TQoL_Indexes!$B$9:$AK$58,MATCH($A$3,TQoL_Indexes!#REF!,0)+$A106,MATCH(AM$3,TQoL_Indexes!$B$8:$AK$8,0)),"")</f>
        <v/>
      </c>
    </row>
    <row r="107" spans="1:39">
      <c r="A107" s="58" t="str">
        <f>IFERROR(IF(A106+1&lt;COUNTIF(TQoL_Indexes!#REF!,Aux_Country!$A$3),A106+1,""),"")</f>
        <v/>
      </c>
      <c r="B107" s="121" t="str">
        <f>IFERROR(INDEX(TQoL_Indexes!$B$9:$AK$58,MATCH($A$3,TQoL_Indexes!#REF!,0)+$A107,MATCH(B$3,TQoL_Indexes!$B$8:$AK$8,0)),"")</f>
        <v/>
      </c>
      <c r="C107" s="116" t="str">
        <f>IFERROR(INDEX(TQoL_Indexes!$B$9:$AK$58,MATCH($A$3,TQoL_Indexes!#REF!,0)+$A107,MATCH(C$3,TQoL_Indexes!$B$8:$AK$8,0)),"")</f>
        <v/>
      </c>
      <c r="D107" s="122" t="str">
        <f>IFERROR(INDEX(TQoL_Indexes!$B$9:$AK$58,MATCH($A$3,TQoL_Indexes!#REF!,0)+$A107,MATCH(D$3,TQoL_Indexes!$B$8:$AK$8,0)),"")</f>
        <v/>
      </c>
      <c r="E107" s="86" t="str">
        <f>IFERROR(INDEX(TQoL_Indexes!$B$9:$AK$58,MATCH($A$3,TQoL_Indexes!#REF!,0)+$A107,MATCH(E$3,TQoL_Indexes!$B$8:$AK$8,0)),"")</f>
        <v/>
      </c>
      <c r="F107" s="86" t="str">
        <f>IFERROR(INDEX(TQoL_Indexes!$B$9:$AK$58,MATCH($A$3,TQoL_Indexes!#REF!,0)+$A107,MATCH(F$3,TQoL_Indexes!$B$8:$AK$8,0)),"")</f>
        <v/>
      </c>
      <c r="G107" s="86" t="str">
        <f>IFERROR(INDEX(TQoL_Indexes!$B$9:$AK$58,MATCH($A$3,TQoL_Indexes!#REF!,0)+$A107,MATCH(G$3,TQoL_Indexes!$B$8:$AK$8,0)),"")</f>
        <v/>
      </c>
      <c r="H107" s="86" t="str">
        <f>IFERROR(INDEX(TQoL_Indexes!$B$9:$AK$58,MATCH($A$3,TQoL_Indexes!#REF!,0)+$A107,MATCH(H$3,TQoL_Indexes!$B$8:$AK$8,0)),"")</f>
        <v/>
      </c>
      <c r="I107" s="86" t="str">
        <f>IFERROR(INDEX(TQoL_Indexes!$B$9:$AK$58,MATCH($A$3,TQoL_Indexes!#REF!,0)+$A107,MATCH(I$3,TQoL_Indexes!$B$8:$AK$8,0)),"")</f>
        <v/>
      </c>
      <c r="J107" s="86" t="str">
        <f>IFERROR(INDEX(TQoL_Indexes!$B$9:$AK$58,MATCH($A$3,TQoL_Indexes!#REF!,0)+$A107,MATCH(J$3,TQoL_Indexes!$B$8:$AK$8,0)),"")</f>
        <v/>
      </c>
      <c r="K107" s="86" t="str">
        <f>IFERROR(INDEX(TQoL_Indexes!$B$9:$AK$58,MATCH($A$3,TQoL_Indexes!#REF!,0)+$A107,MATCH(K$3,TQoL_Indexes!$B$8:$AK$8,0)),"")</f>
        <v/>
      </c>
      <c r="L107" s="86" t="str">
        <f>IFERROR(INDEX(TQoL_Indexes!$B$9:$AK$58,MATCH($A$3,TQoL_Indexes!#REF!,0)+$A107,MATCH(L$3,TQoL_Indexes!$B$8:$AK$8,0)),"")</f>
        <v/>
      </c>
      <c r="M107" s="86" t="str">
        <f>IFERROR(INDEX(TQoL_Indexes!$B$9:$AK$58,MATCH($A$3,TQoL_Indexes!#REF!,0)+$A107,MATCH(M$3,TQoL_Indexes!$B$8:$AK$8,0)),"")</f>
        <v/>
      </c>
      <c r="N107" s="86" t="str">
        <f>IFERROR(INDEX(TQoL_Indexes!$B$9:$AK$58,MATCH($A$3,TQoL_Indexes!#REF!,0)+$A107,MATCH(N$3,TQoL_Indexes!$B$8:$AK$8,0)),"")</f>
        <v/>
      </c>
      <c r="O107" s="86" t="str">
        <f>IFERROR(INDEX(TQoL_Indexes!$B$9:$AK$58,MATCH($A$3,TQoL_Indexes!#REF!,0)+$A107,MATCH(O$3,TQoL_Indexes!$B$8:$AK$8,0)),"")</f>
        <v/>
      </c>
      <c r="P107" s="86" t="str">
        <f>IFERROR(INDEX(TQoL_Indexes!$B$9:$AK$58,MATCH($A$3,TQoL_Indexes!#REF!,0)+$A107,MATCH(P$3,TQoL_Indexes!$B$8:$AK$8,0)),"")</f>
        <v/>
      </c>
      <c r="Q107" s="86" t="str">
        <f>IFERROR(INDEX(TQoL_Indexes!$B$9:$AK$58,MATCH($A$3,TQoL_Indexes!#REF!,0)+$A107,MATCH(Q$3,TQoL_Indexes!$B$8:$AK$8,0)),"")</f>
        <v/>
      </c>
      <c r="R107" s="86" t="str">
        <f>IFERROR(INDEX(TQoL_Indexes!$B$9:$AK$58,MATCH($A$3,TQoL_Indexes!#REF!,0)+$A107,MATCH(R$3,TQoL_Indexes!$B$8:$AK$8,0)),"")</f>
        <v/>
      </c>
      <c r="S107" s="86" t="str">
        <f>IFERROR(INDEX(TQoL_Indexes!$B$9:$AK$58,MATCH($A$3,TQoL_Indexes!#REF!,0)+$A107,MATCH(S$3,TQoL_Indexes!$B$8:$AK$8,0)),"")</f>
        <v/>
      </c>
      <c r="T107" s="86" t="str">
        <f>IFERROR(INDEX(TQoL_Indexes!$B$9:$AK$58,MATCH($A$3,TQoL_Indexes!#REF!,0)+$A107,MATCH(T$3,TQoL_Indexes!$B$8:$AK$8,0)),"")</f>
        <v/>
      </c>
      <c r="U107" s="86" t="str">
        <f>IFERROR(INDEX(TQoL_Indexes!$B$9:$AK$58,MATCH($A$3,TQoL_Indexes!#REF!,0)+$A107,MATCH(U$3,TQoL_Indexes!$B$8:$AK$8,0)),"")</f>
        <v/>
      </c>
      <c r="V107" s="86" t="str">
        <f>IFERROR(INDEX(TQoL_Indexes!$B$9:$AK$58,MATCH($A$3,TQoL_Indexes!#REF!,0)+$A107,MATCH(V$3,TQoL_Indexes!$B$8:$AK$8,0)),"")</f>
        <v/>
      </c>
      <c r="W107" s="86" t="str">
        <f>IFERROR(INDEX(TQoL_Indexes!$B$9:$AK$58,MATCH($A$3,TQoL_Indexes!#REF!,0)+$A107,MATCH(W$3,TQoL_Indexes!$B$8:$AK$8,0)),"")</f>
        <v/>
      </c>
      <c r="X107" s="86" t="str">
        <f>IFERROR(INDEX(TQoL_Indexes!$B$9:$AK$58,MATCH($A$3,TQoL_Indexes!#REF!,0)+$A107,MATCH(X$3,TQoL_Indexes!$B$8:$AK$8,0)),"")</f>
        <v/>
      </c>
      <c r="Y107" s="86" t="str">
        <f>IFERROR(INDEX(TQoL_Indexes!$B$9:$AK$58,MATCH($A$3,TQoL_Indexes!#REF!,0)+$A107,MATCH(Y$3,TQoL_Indexes!$B$8:$AK$8,0)),"")</f>
        <v/>
      </c>
      <c r="Z107" s="86" t="str">
        <f>IFERROR(INDEX(TQoL_Indexes!$B$9:$AK$58,MATCH($A$3,TQoL_Indexes!#REF!,0)+$A107,MATCH(Z$3,TQoL_Indexes!$B$8:$AK$8,0)),"")</f>
        <v/>
      </c>
      <c r="AA107" s="86" t="str">
        <f>IFERROR(INDEX(TQoL_Indexes!$B$9:$AK$58,MATCH($A$3,TQoL_Indexes!#REF!,0)+$A107,MATCH(AA$3,TQoL_Indexes!$B$8:$AK$8,0)),"")</f>
        <v/>
      </c>
      <c r="AB107" s="86" t="str">
        <f>IFERROR(INDEX(TQoL_Indexes!$B$9:$AK$58,MATCH($A$3,TQoL_Indexes!#REF!,0)+$A107,MATCH(AB$3,TQoL_Indexes!$B$8:$AK$8,0)),"")</f>
        <v/>
      </c>
      <c r="AC107" s="86" t="str">
        <f>IFERROR(INDEX(TQoL_Indexes!$B$9:$AK$58,MATCH($A$3,TQoL_Indexes!#REF!,0)+$A107,MATCH(AC$3,TQoL_Indexes!$B$8:$AK$8,0)),"")</f>
        <v/>
      </c>
      <c r="AD107" s="86" t="str">
        <f>IFERROR(INDEX(TQoL_Indexes!$B$9:$AK$58,MATCH($A$3,TQoL_Indexes!#REF!,0)+$A107,MATCH(AD$3,TQoL_Indexes!$B$8:$AK$8,0)),"")</f>
        <v/>
      </c>
      <c r="AE107" s="86" t="str">
        <f>IFERROR(INDEX(TQoL_Indexes!$B$9:$AK$58,MATCH($A$3,TQoL_Indexes!#REF!,0)+$A107,MATCH(AE$3,TQoL_Indexes!$B$8:$AK$8,0)),"")</f>
        <v/>
      </c>
      <c r="AF107" s="86" t="str">
        <f>IFERROR(INDEX(TQoL_Indexes!$B$9:$AK$58,MATCH($A$3,TQoL_Indexes!#REF!,0)+$A107,MATCH(AF$3,TQoL_Indexes!$B$8:$AK$8,0)),"")</f>
        <v/>
      </c>
      <c r="AG107" s="86" t="str">
        <f>IFERROR(INDEX(TQoL_Indexes!$B$9:$AK$58,MATCH($A$3,TQoL_Indexes!#REF!,0)+$A107,MATCH(AG$3,TQoL_Indexes!$B$8:$AK$8,0)),"")</f>
        <v/>
      </c>
      <c r="AH107" s="86" t="str">
        <f>IFERROR(INDEX(TQoL_Indexes!$B$9:$AK$58,MATCH($A$3,TQoL_Indexes!#REF!,0)+$A107,MATCH(AH$3,TQoL_Indexes!$B$8:$AK$8,0)),"")</f>
        <v/>
      </c>
      <c r="AI107" s="86" t="str">
        <f>IFERROR(INDEX(TQoL_Indexes!$B$9:$AK$58,MATCH($A$3,TQoL_Indexes!#REF!,0)+$A107,MATCH(AI$3,TQoL_Indexes!$B$8:$AK$8,0)),"")</f>
        <v/>
      </c>
      <c r="AJ107" s="86" t="str">
        <f>IFERROR(INDEX(TQoL_Indexes!$B$9:$AK$58,MATCH($A$3,TQoL_Indexes!#REF!,0)+$A107,MATCH(AJ$3,TQoL_Indexes!$B$8:$AK$8,0)),"")</f>
        <v/>
      </c>
      <c r="AK107" s="86" t="str">
        <f>IFERROR(INDEX(TQoL_Indexes!$B$9:$AK$58,MATCH($A$3,TQoL_Indexes!#REF!,0)+$A107,MATCH(AK$3,TQoL_Indexes!$B$8:$AK$8,0)),"")</f>
        <v/>
      </c>
      <c r="AL107" s="86" t="str">
        <f>IFERROR(INDEX(TQoL_Indexes!$B$9:$AK$58,MATCH($A$3,TQoL_Indexes!#REF!,0)+$A107,MATCH(AL$3,TQoL_Indexes!$B$8:$AK$8,0)),"")</f>
        <v/>
      </c>
      <c r="AM107" s="87" t="str">
        <f>IFERROR(INDEX(TQoL_Indexes!$B$9:$AK$58,MATCH($A$3,TQoL_Indexes!#REF!,0)+$A107,MATCH(AM$3,TQoL_Indexes!$B$8:$AK$8,0)),"")</f>
        <v/>
      </c>
    </row>
    <row r="108" spans="1:39">
      <c r="A108" s="58" t="str">
        <f>IFERROR(IF(A107+1&lt;COUNTIF(TQoL_Indexes!#REF!,Aux_Country!$A$3),A107+1,""),"")</f>
        <v/>
      </c>
      <c r="B108" s="121" t="str">
        <f>IFERROR(INDEX(TQoL_Indexes!$B$9:$AK$58,MATCH($A$3,TQoL_Indexes!#REF!,0)+$A108,MATCH(B$3,TQoL_Indexes!$B$8:$AK$8,0)),"")</f>
        <v/>
      </c>
      <c r="C108" s="116" t="str">
        <f>IFERROR(INDEX(TQoL_Indexes!$B$9:$AK$58,MATCH($A$3,TQoL_Indexes!#REF!,0)+$A108,MATCH(C$3,TQoL_Indexes!$B$8:$AK$8,0)),"")</f>
        <v/>
      </c>
      <c r="D108" s="122" t="str">
        <f>IFERROR(INDEX(TQoL_Indexes!$B$9:$AK$58,MATCH($A$3,TQoL_Indexes!#REF!,0)+$A108,MATCH(D$3,TQoL_Indexes!$B$8:$AK$8,0)),"")</f>
        <v/>
      </c>
      <c r="E108" s="86" t="str">
        <f>IFERROR(INDEX(TQoL_Indexes!$B$9:$AK$58,MATCH($A$3,TQoL_Indexes!#REF!,0)+$A108,MATCH(E$3,TQoL_Indexes!$B$8:$AK$8,0)),"")</f>
        <v/>
      </c>
      <c r="F108" s="86" t="str">
        <f>IFERROR(INDEX(TQoL_Indexes!$B$9:$AK$58,MATCH($A$3,TQoL_Indexes!#REF!,0)+$A108,MATCH(F$3,TQoL_Indexes!$B$8:$AK$8,0)),"")</f>
        <v/>
      </c>
      <c r="G108" s="86" t="str">
        <f>IFERROR(INDEX(TQoL_Indexes!$B$9:$AK$58,MATCH($A$3,TQoL_Indexes!#REF!,0)+$A108,MATCH(G$3,TQoL_Indexes!$B$8:$AK$8,0)),"")</f>
        <v/>
      </c>
      <c r="H108" s="86" t="str">
        <f>IFERROR(INDEX(TQoL_Indexes!$B$9:$AK$58,MATCH($A$3,TQoL_Indexes!#REF!,0)+$A108,MATCH(H$3,TQoL_Indexes!$B$8:$AK$8,0)),"")</f>
        <v/>
      </c>
      <c r="I108" s="86" t="str">
        <f>IFERROR(INDEX(TQoL_Indexes!$B$9:$AK$58,MATCH($A$3,TQoL_Indexes!#REF!,0)+$A108,MATCH(I$3,TQoL_Indexes!$B$8:$AK$8,0)),"")</f>
        <v/>
      </c>
      <c r="J108" s="86" t="str">
        <f>IFERROR(INDEX(TQoL_Indexes!$B$9:$AK$58,MATCH($A$3,TQoL_Indexes!#REF!,0)+$A108,MATCH(J$3,TQoL_Indexes!$B$8:$AK$8,0)),"")</f>
        <v/>
      </c>
      <c r="K108" s="86" t="str">
        <f>IFERROR(INDEX(TQoL_Indexes!$B$9:$AK$58,MATCH($A$3,TQoL_Indexes!#REF!,0)+$A108,MATCH(K$3,TQoL_Indexes!$B$8:$AK$8,0)),"")</f>
        <v/>
      </c>
      <c r="L108" s="86" t="str">
        <f>IFERROR(INDEX(TQoL_Indexes!$B$9:$AK$58,MATCH($A$3,TQoL_Indexes!#REF!,0)+$A108,MATCH(L$3,TQoL_Indexes!$B$8:$AK$8,0)),"")</f>
        <v/>
      </c>
      <c r="M108" s="86" t="str">
        <f>IFERROR(INDEX(TQoL_Indexes!$B$9:$AK$58,MATCH($A$3,TQoL_Indexes!#REF!,0)+$A108,MATCH(M$3,TQoL_Indexes!$B$8:$AK$8,0)),"")</f>
        <v/>
      </c>
      <c r="N108" s="86" t="str">
        <f>IFERROR(INDEX(TQoL_Indexes!$B$9:$AK$58,MATCH($A$3,TQoL_Indexes!#REF!,0)+$A108,MATCH(N$3,TQoL_Indexes!$B$8:$AK$8,0)),"")</f>
        <v/>
      </c>
      <c r="O108" s="86" t="str">
        <f>IFERROR(INDEX(TQoL_Indexes!$B$9:$AK$58,MATCH($A$3,TQoL_Indexes!#REF!,0)+$A108,MATCH(O$3,TQoL_Indexes!$B$8:$AK$8,0)),"")</f>
        <v/>
      </c>
      <c r="P108" s="86" t="str">
        <f>IFERROR(INDEX(TQoL_Indexes!$B$9:$AK$58,MATCH($A$3,TQoL_Indexes!#REF!,0)+$A108,MATCH(P$3,TQoL_Indexes!$B$8:$AK$8,0)),"")</f>
        <v/>
      </c>
      <c r="Q108" s="86" t="str">
        <f>IFERROR(INDEX(TQoL_Indexes!$B$9:$AK$58,MATCH($A$3,TQoL_Indexes!#REF!,0)+$A108,MATCH(Q$3,TQoL_Indexes!$B$8:$AK$8,0)),"")</f>
        <v/>
      </c>
      <c r="R108" s="86" t="str">
        <f>IFERROR(INDEX(TQoL_Indexes!$B$9:$AK$58,MATCH($A$3,TQoL_Indexes!#REF!,0)+$A108,MATCH(R$3,TQoL_Indexes!$B$8:$AK$8,0)),"")</f>
        <v/>
      </c>
      <c r="S108" s="86" t="str">
        <f>IFERROR(INDEX(TQoL_Indexes!$B$9:$AK$58,MATCH($A$3,TQoL_Indexes!#REF!,0)+$A108,MATCH(S$3,TQoL_Indexes!$B$8:$AK$8,0)),"")</f>
        <v/>
      </c>
      <c r="T108" s="86" t="str">
        <f>IFERROR(INDEX(TQoL_Indexes!$B$9:$AK$58,MATCH($A$3,TQoL_Indexes!#REF!,0)+$A108,MATCH(T$3,TQoL_Indexes!$B$8:$AK$8,0)),"")</f>
        <v/>
      </c>
      <c r="U108" s="86" t="str">
        <f>IFERROR(INDEX(TQoL_Indexes!$B$9:$AK$58,MATCH($A$3,TQoL_Indexes!#REF!,0)+$A108,MATCH(U$3,TQoL_Indexes!$B$8:$AK$8,0)),"")</f>
        <v/>
      </c>
      <c r="V108" s="86" t="str">
        <f>IFERROR(INDEX(TQoL_Indexes!$B$9:$AK$58,MATCH($A$3,TQoL_Indexes!#REF!,0)+$A108,MATCH(V$3,TQoL_Indexes!$B$8:$AK$8,0)),"")</f>
        <v/>
      </c>
      <c r="W108" s="86" t="str">
        <f>IFERROR(INDEX(TQoL_Indexes!$B$9:$AK$58,MATCH($A$3,TQoL_Indexes!#REF!,0)+$A108,MATCH(W$3,TQoL_Indexes!$B$8:$AK$8,0)),"")</f>
        <v/>
      </c>
      <c r="X108" s="86" t="str">
        <f>IFERROR(INDEX(TQoL_Indexes!$B$9:$AK$58,MATCH($A$3,TQoL_Indexes!#REF!,0)+$A108,MATCH(X$3,TQoL_Indexes!$B$8:$AK$8,0)),"")</f>
        <v/>
      </c>
      <c r="Y108" s="86" t="str">
        <f>IFERROR(INDEX(TQoL_Indexes!$B$9:$AK$58,MATCH($A$3,TQoL_Indexes!#REF!,0)+$A108,MATCH(Y$3,TQoL_Indexes!$B$8:$AK$8,0)),"")</f>
        <v/>
      </c>
      <c r="Z108" s="86" t="str">
        <f>IFERROR(INDEX(TQoL_Indexes!$B$9:$AK$58,MATCH($A$3,TQoL_Indexes!#REF!,0)+$A108,MATCH(Z$3,TQoL_Indexes!$B$8:$AK$8,0)),"")</f>
        <v/>
      </c>
      <c r="AA108" s="86" t="str">
        <f>IFERROR(INDEX(TQoL_Indexes!$B$9:$AK$58,MATCH($A$3,TQoL_Indexes!#REF!,0)+$A108,MATCH(AA$3,TQoL_Indexes!$B$8:$AK$8,0)),"")</f>
        <v/>
      </c>
      <c r="AB108" s="86" t="str">
        <f>IFERROR(INDEX(TQoL_Indexes!$B$9:$AK$58,MATCH($A$3,TQoL_Indexes!#REF!,0)+$A108,MATCH(AB$3,TQoL_Indexes!$B$8:$AK$8,0)),"")</f>
        <v/>
      </c>
      <c r="AC108" s="86" t="str">
        <f>IFERROR(INDEX(TQoL_Indexes!$B$9:$AK$58,MATCH($A$3,TQoL_Indexes!#REF!,0)+$A108,MATCH(AC$3,TQoL_Indexes!$B$8:$AK$8,0)),"")</f>
        <v/>
      </c>
      <c r="AD108" s="86" t="str">
        <f>IFERROR(INDEX(TQoL_Indexes!$B$9:$AK$58,MATCH($A$3,TQoL_Indexes!#REF!,0)+$A108,MATCH(AD$3,TQoL_Indexes!$B$8:$AK$8,0)),"")</f>
        <v/>
      </c>
      <c r="AE108" s="86" t="str">
        <f>IFERROR(INDEX(TQoL_Indexes!$B$9:$AK$58,MATCH($A$3,TQoL_Indexes!#REF!,0)+$A108,MATCH(AE$3,TQoL_Indexes!$B$8:$AK$8,0)),"")</f>
        <v/>
      </c>
      <c r="AF108" s="86" t="str">
        <f>IFERROR(INDEX(TQoL_Indexes!$B$9:$AK$58,MATCH($A$3,TQoL_Indexes!#REF!,0)+$A108,MATCH(AF$3,TQoL_Indexes!$B$8:$AK$8,0)),"")</f>
        <v/>
      </c>
      <c r="AG108" s="86" t="str">
        <f>IFERROR(INDEX(TQoL_Indexes!$B$9:$AK$58,MATCH($A$3,TQoL_Indexes!#REF!,0)+$A108,MATCH(AG$3,TQoL_Indexes!$B$8:$AK$8,0)),"")</f>
        <v/>
      </c>
      <c r="AH108" s="86" t="str">
        <f>IFERROR(INDEX(TQoL_Indexes!$B$9:$AK$58,MATCH($A$3,TQoL_Indexes!#REF!,0)+$A108,MATCH(AH$3,TQoL_Indexes!$B$8:$AK$8,0)),"")</f>
        <v/>
      </c>
      <c r="AI108" s="86" t="str">
        <f>IFERROR(INDEX(TQoL_Indexes!$B$9:$AK$58,MATCH($A$3,TQoL_Indexes!#REF!,0)+$A108,MATCH(AI$3,TQoL_Indexes!$B$8:$AK$8,0)),"")</f>
        <v/>
      </c>
      <c r="AJ108" s="86" t="str">
        <f>IFERROR(INDEX(TQoL_Indexes!$B$9:$AK$58,MATCH($A$3,TQoL_Indexes!#REF!,0)+$A108,MATCH(AJ$3,TQoL_Indexes!$B$8:$AK$8,0)),"")</f>
        <v/>
      </c>
      <c r="AK108" s="86" t="str">
        <f>IFERROR(INDEX(TQoL_Indexes!$B$9:$AK$58,MATCH($A$3,TQoL_Indexes!#REF!,0)+$A108,MATCH(AK$3,TQoL_Indexes!$B$8:$AK$8,0)),"")</f>
        <v/>
      </c>
      <c r="AL108" s="86" t="str">
        <f>IFERROR(INDEX(TQoL_Indexes!$B$9:$AK$58,MATCH($A$3,TQoL_Indexes!#REF!,0)+$A108,MATCH(AL$3,TQoL_Indexes!$B$8:$AK$8,0)),"")</f>
        <v/>
      </c>
      <c r="AM108" s="87" t="str">
        <f>IFERROR(INDEX(TQoL_Indexes!$B$9:$AK$58,MATCH($A$3,TQoL_Indexes!#REF!,0)+$A108,MATCH(AM$3,TQoL_Indexes!$B$8:$AK$8,0)),"")</f>
        <v/>
      </c>
    </row>
    <row r="109" spans="1:39">
      <c r="A109" s="58" t="str">
        <f>IFERROR(IF(A108+1&lt;COUNTIF(TQoL_Indexes!#REF!,Aux_Country!$A$3),A108+1,""),"")</f>
        <v/>
      </c>
      <c r="B109" s="121" t="str">
        <f>IFERROR(INDEX(TQoL_Indexes!$B$9:$AK$58,MATCH($A$3,TQoL_Indexes!#REF!,0)+$A109,MATCH(B$3,TQoL_Indexes!$B$8:$AK$8,0)),"")</f>
        <v/>
      </c>
      <c r="C109" s="116" t="str">
        <f>IFERROR(INDEX(TQoL_Indexes!$B$9:$AK$58,MATCH($A$3,TQoL_Indexes!#REF!,0)+$A109,MATCH(C$3,TQoL_Indexes!$B$8:$AK$8,0)),"")</f>
        <v/>
      </c>
      <c r="D109" s="122" t="str">
        <f>IFERROR(INDEX(TQoL_Indexes!$B$9:$AK$58,MATCH($A$3,TQoL_Indexes!#REF!,0)+$A109,MATCH(D$3,TQoL_Indexes!$B$8:$AK$8,0)),"")</f>
        <v/>
      </c>
      <c r="E109" s="86" t="str">
        <f>IFERROR(INDEX(TQoL_Indexes!$B$9:$AK$58,MATCH($A$3,TQoL_Indexes!#REF!,0)+$A109,MATCH(E$3,TQoL_Indexes!$B$8:$AK$8,0)),"")</f>
        <v/>
      </c>
      <c r="F109" s="86" t="str">
        <f>IFERROR(INDEX(TQoL_Indexes!$B$9:$AK$58,MATCH($A$3,TQoL_Indexes!#REF!,0)+$A109,MATCH(F$3,TQoL_Indexes!$B$8:$AK$8,0)),"")</f>
        <v/>
      </c>
      <c r="G109" s="86" t="str">
        <f>IFERROR(INDEX(TQoL_Indexes!$B$9:$AK$58,MATCH($A$3,TQoL_Indexes!#REF!,0)+$A109,MATCH(G$3,TQoL_Indexes!$B$8:$AK$8,0)),"")</f>
        <v/>
      </c>
      <c r="H109" s="86" t="str">
        <f>IFERROR(INDEX(TQoL_Indexes!$B$9:$AK$58,MATCH($A$3,TQoL_Indexes!#REF!,0)+$A109,MATCH(H$3,TQoL_Indexes!$B$8:$AK$8,0)),"")</f>
        <v/>
      </c>
      <c r="I109" s="86" t="str">
        <f>IFERROR(INDEX(TQoL_Indexes!$B$9:$AK$58,MATCH($A$3,TQoL_Indexes!#REF!,0)+$A109,MATCH(I$3,TQoL_Indexes!$B$8:$AK$8,0)),"")</f>
        <v/>
      </c>
      <c r="J109" s="86" t="str">
        <f>IFERROR(INDEX(TQoL_Indexes!$B$9:$AK$58,MATCH($A$3,TQoL_Indexes!#REF!,0)+$A109,MATCH(J$3,TQoL_Indexes!$B$8:$AK$8,0)),"")</f>
        <v/>
      </c>
      <c r="K109" s="86" t="str">
        <f>IFERROR(INDEX(TQoL_Indexes!$B$9:$AK$58,MATCH($A$3,TQoL_Indexes!#REF!,0)+$A109,MATCH(K$3,TQoL_Indexes!$B$8:$AK$8,0)),"")</f>
        <v/>
      </c>
      <c r="L109" s="86" t="str">
        <f>IFERROR(INDEX(TQoL_Indexes!$B$9:$AK$58,MATCH($A$3,TQoL_Indexes!#REF!,0)+$A109,MATCH(L$3,TQoL_Indexes!$B$8:$AK$8,0)),"")</f>
        <v/>
      </c>
      <c r="M109" s="86" t="str">
        <f>IFERROR(INDEX(TQoL_Indexes!$B$9:$AK$58,MATCH($A$3,TQoL_Indexes!#REF!,0)+$A109,MATCH(M$3,TQoL_Indexes!$B$8:$AK$8,0)),"")</f>
        <v/>
      </c>
      <c r="N109" s="86" t="str">
        <f>IFERROR(INDEX(TQoL_Indexes!$B$9:$AK$58,MATCH($A$3,TQoL_Indexes!#REF!,0)+$A109,MATCH(N$3,TQoL_Indexes!$B$8:$AK$8,0)),"")</f>
        <v/>
      </c>
      <c r="O109" s="86" t="str">
        <f>IFERROR(INDEX(TQoL_Indexes!$B$9:$AK$58,MATCH($A$3,TQoL_Indexes!#REF!,0)+$A109,MATCH(O$3,TQoL_Indexes!$B$8:$AK$8,0)),"")</f>
        <v/>
      </c>
      <c r="P109" s="86" t="str">
        <f>IFERROR(INDEX(TQoL_Indexes!$B$9:$AK$58,MATCH($A$3,TQoL_Indexes!#REF!,0)+$A109,MATCH(P$3,TQoL_Indexes!$B$8:$AK$8,0)),"")</f>
        <v/>
      </c>
      <c r="Q109" s="86" t="str">
        <f>IFERROR(INDEX(TQoL_Indexes!$B$9:$AK$58,MATCH($A$3,TQoL_Indexes!#REF!,0)+$A109,MATCH(Q$3,TQoL_Indexes!$B$8:$AK$8,0)),"")</f>
        <v/>
      </c>
      <c r="R109" s="86" t="str">
        <f>IFERROR(INDEX(TQoL_Indexes!$B$9:$AK$58,MATCH($A$3,TQoL_Indexes!#REF!,0)+$A109,MATCH(R$3,TQoL_Indexes!$B$8:$AK$8,0)),"")</f>
        <v/>
      </c>
      <c r="S109" s="86" t="str">
        <f>IFERROR(INDEX(TQoL_Indexes!$B$9:$AK$58,MATCH($A$3,TQoL_Indexes!#REF!,0)+$A109,MATCH(S$3,TQoL_Indexes!$B$8:$AK$8,0)),"")</f>
        <v/>
      </c>
      <c r="T109" s="86" t="str">
        <f>IFERROR(INDEX(TQoL_Indexes!$B$9:$AK$58,MATCH($A$3,TQoL_Indexes!#REF!,0)+$A109,MATCH(T$3,TQoL_Indexes!$B$8:$AK$8,0)),"")</f>
        <v/>
      </c>
      <c r="U109" s="86" t="str">
        <f>IFERROR(INDEX(TQoL_Indexes!$B$9:$AK$58,MATCH($A$3,TQoL_Indexes!#REF!,0)+$A109,MATCH(U$3,TQoL_Indexes!$B$8:$AK$8,0)),"")</f>
        <v/>
      </c>
      <c r="V109" s="86" t="str">
        <f>IFERROR(INDEX(TQoL_Indexes!$B$9:$AK$58,MATCH($A$3,TQoL_Indexes!#REF!,0)+$A109,MATCH(V$3,TQoL_Indexes!$B$8:$AK$8,0)),"")</f>
        <v/>
      </c>
      <c r="W109" s="86" t="str">
        <f>IFERROR(INDEX(TQoL_Indexes!$B$9:$AK$58,MATCH($A$3,TQoL_Indexes!#REF!,0)+$A109,MATCH(W$3,TQoL_Indexes!$B$8:$AK$8,0)),"")</f>
        <v/>
      </c>
      <c r="X109" s="86" t="str">
        <f>IFERROR(INDEX(TQoL_Indexes!$B$9:$AK$58,MATCH($A$3,TQoL_Indexes!#REF!,0)+$A109,MATCH(X$3,TQoL_Indexes!$B$8:$AK$8,0)),"")</f>
        <v/>
      </c>
      <c r="Y109" s="86" t="str">
        <f>IFERROR(INDEX(TQoL_Indexes!$B$9:$AK$58,MATCH($A$3,TQoL_Indexes!#REF!,0)+$A109,MATCH(Y$3,TQoL_Indexes!$B$8:$AK$8,0)),"")</f>
        <v/>
      </c>
      <c r="Z109" s="86" t="str">
        <f>IFERROR(INDEX(TQoL_Indexes!$B$9:$AK$58,MATCH($A$3,TQoL_Indexes!#REF!,0)+$A109,MATCH(Z$3,TQoL_Indexes!$B$8:$AK$8,0)),"")</f>
        <v/>
      </c>
      <c r="AA109" s="86" t="str">
        <f>IFERROR(INDEX(TQoL_Indexes!$B$9:$AK$58,MATCH($A$3,TQoL_Indexes!#REF!,0)+$A109,MATCH(AA$3,TQoL_Indexes!$B$8:$AK$8,0)),"")</f>
        <v/>
      </c>
      <c r="AB109" s="86" t="str">
        <f>IFERROR(INDEX(TQoL_Indexes!$B$9:$AK$58,MATCH($A$3,TQoL_Indexes!#REF!,0)+$A109,MATCH(AB$3,TQoL_Indexes!$B$8:$AK$8,0)),"")</f>
        <v/>
      </c>
      <c r="AC109" s="86" t="str">
        <f>IFERROR(INDEX(TQoL_Indexes!$B$9:$AK$58,MATCH($A$3,TQoL_Indexes!#REF!,0)+$A109,MATCH(AC$3,TQoL_Indexes!$B$8:$AK$8,0)),"")</f>
        <v/>
      </c>
      <c r="AD109" s="86" t="str">
        <f>IFERROR(INDEX(TQoL_Indexes!$B$9:$AK$58,MATCH($A$3,TQoL_Indexes!#REF!,0)+$A109,MATCH(AD$3,TQoL_Indexes!$B$8:$AK$8,0)),"")</f>
        <v/>
      </c>
      <c r="AE109" s="86" t="str">
        <f>IFERROR(INDEX(TQoL_Indexes!$B$9:$AK$58,MATCH($A$3,TQoL_Indexes!#REF!,0)+$A109,MATCH(AE$3,TQoL_Indexes!$B$8:$AK$8,0)),"")</f>
        <v/>
      </c>
      <c r="AF109" s="86" t="str">
        <f>IFERROR(INDEX(TQoL_Indexes!$B$9:$AK$58,MATCH($A$3,TQoL_Indexes!#REF!,0)+$A109,MATCH(AF$3,TQoL_Indexes!$B$8:$AK$8,0)),"")</f>
        <v/>
      </c>
      <c r="AG109" s="86" t="str">
        <f>IFERROR(INDEX(TQoL_Indexes!$B$9:$AK$58,MATCH($A$3,TQoL_Indexes!#REF!,0)+$A109,MATCH(AG$3,TQoL_Indexes!$B$8:$AK$8,0)),"")</f>
        <v/>
      </c>
      <c r="AH109" s="86" t="str">
        <f>IFERROR(INDEX(TQoL_Indexes!$B$9:$AK$58,MATCH($A$3,TQoL_Indexes!#REF!,0)+$A109,MATCH(AH$3,TQoL_Indexes!$B$8:$AK$8,0)),"")</f>
        <v/>
      </c>
      <c r="AI109" s="86" t="str">
        <f>IFERROR(INDEX(TQoL_Indexes!$B$9:$AK$58,MATCH($A$3,TQoL_Indexes!#REF!,0)+$A109,MATCH(AI$3,TQoL_Indexes!$B$8:$AK$8,0)),"")</f>
        <v/>
      </c>
      <c r="AJ109" s="86" t="str">
        <f>IFERROR(INDEX(TQoL_Indexes!$B$9:$AK$58,MATCH($A$3,TQoL_Indexes!#REF!,0)+$A109,MATCH(AJ$3,TQoL_Indexes!$B$8:$AK$8,0)),"")</f>
        <v/>
      </c>
      <c r="AK109" s="86" t="str">
        <f>IFERROR(INDEX(TQoL_Indexes!$B$9:$AK$58,MATCH($A$3,TQoL_Indexes!#REF!,0)+$A109,MATCH(AK$3,TQoL_Indexes!$B$8:$AK$8,0)),"")</f>
        <v/>
      </c>
      <c r="AL109" s="86" t="str">
        <f>IFERROR(INDEX(TQoL_Indexes!$B$9:$AK$58,MATCH($A$3,TQoL_Indexes!#REF!,0)+$A109,MATCH(AL$3,TQoL_Indexes!$B$8:$AK$8,0)),"")</f>
        <v/>
      </c>
      <c r="AM109" s="87" t="str">
        <f>IFERROR(INDEX(TQoL_Indexes!$B$9:$AK$58,MATCH($A$3,TQoL_Indexes!#REF!,0)+$A109,MATCH(AM$3,TQoL_Indexes!$B$8:$AK$8,0)),"")</f>
        <v/>
      </c>
    </row>
    <row r="110" spans="1:39">
      <c r="A110" s="58" t="str">
        <f>IFERROR(IF(A109+1&lt;COUNTIF(TQoL_Indexes!#REF!,Aux_Country!$A$3),A109+1,""),"")</f>
        <v/>
      </c>
      <c r="B110" s="121" t="str">
        <f>IFERROR(INDEX(TQoL_Indexes!$B$9:$AK$58,MATCH($A$3,TQoL_Indexes!#REF!,0)+$A110,MATCH(B$3,TQoL_Indexes!$B$8:$AK$8,0)),"")</f>
        <v/>
      </c>
      <c r="C110" s="116" t="str">
        <f>IFERROR(INDEX(TQoL_Indexes!$B$9:$AK$58,MATCH($A$3,TQoL_Indexes!#REF!,0)+$A110,MATCH(C$3,TQoL_Indexes!$B$8:$AK$8,0)),"")</f>
        <v/>
      </c>
      <c r="D110" s="122" t="str">
        <f>IFERROR(INDEX(TQoL_Indexes!$B$9:$AK$58,MATCH($A$3,TQoL_Indexes!#REF!,0)+$A110,MATCH(D$3,TQoL_Indexes!$B$8:$AK$8,0)),"")</f>
        <v/>
      </c>
      <c r="E110" s="86" t="str">
        <f>IFERROR(INDEX(TQoL_Indexes!$B$9:$AK$58,MATCH($A$3,TQoL_Indexes!#REF!,0)+$A110,MATCH(E$3,TQoL_Indexes!$B$8:$AK$8,0)),"")</f>
        <v/>
      </c>
      <c r="F110" s="86" t="str">
        <f>IFERROR(INDEX(TQoL_Indexes!$B$9:$AK$58,MATCH($A$3,TQoL_Indexes!#REF!,0)+$A110,MATCH(F$3,TQoL_Indexes!$B$8:$AK$8,0)),"")</f>
        <v/>
      </c>
      <c r="G110" s="86" t="str">
        <f>IFERROR(INDEX(TQoL_Indexes!$B$9:$AK$58,MATCH($A$3,TQoL_Indexes!#REF!,0)+$A110,MATCH(G$3,TQoL_Indexes!$B$8:$AK$8,0)),"")</f>
        <v/>
      </c>
      <c r="H110" s="86" t="str">
        <f>IFERROR(INDEX(TQoL_Indexes!$B$9:$AK$58,MATCH($A$3,TQoL_Indexes!#REF!,0)+$A110,MATCH(H$3,TQoL_Indexes!$B$8:$AK$8,0)),"")</f>
        <v/>
      </c>
      <c r="I110" s="86" t="str">
        <f>IFERROR(INDEX(TQoL_Indexes!$B$9:$AK$58,MATCH($A$3,TQoL_Indexes!#REF!,0)+$A110,MATCH(I$3,TQoL_Indexes!$B$8:$AK$8,0)),"")</f>
        <v/>
      </c>
      <c r="J110" s="86" t="str">
        <f>IFERROR(INDEX(TQoL_Indexes!$B$9:$AK$58,MATCH($A$3,TQoL_Indexes!#REF!,0)+$A110,MATCH(J$3,TQoL_Indexes!$B$8:$AK$8,0)),"")</f>
        <v/>
      </c>
      <c r="K110" s="86" t="str">
        <f>IFERROR(INDEX(TQoL_Indexes!$B$9:$AK$58,MATCH($A$3,TQoL_Indexes!#REF!,0)+$A110,MATCH(K$3,TQoL_Indexes!$B$8:$AK$8,0)),"")</f>
        <v/>
      </c>
      <c r="L110" s="86" t="str">
        <f>IFERROR(INDEX(TQoL_Indexes!$B$9:$AK$58,MATCH($A$3,TQoL_Indexes!#REF!,0)+$A110,MATCH(L$3,TQoL_Indexes!$B$8:$AK$8,0)),"")</f>
        <v/>
      </c>
      <c r="M110" s="86" t="str">
        <f>IFERROR(INDEX(TQoL_Indexes!$B$9:$AK$58,MATCH($A$3,TQoL_Indexes!#REF!,0)+$A110,MATCH(M$3,TQoL_Indexes!$B$8:$AK$8,0)),"")</f>
        <v/>
      </c>
      <c r="N110" s="86" t="str">
        <f>IFERROR(INDEX(TQoL_Indexes!$B$9:$AK$58,MATCH($A$3,TQoL_Indexes!#REF!,0)+$A110,MATCH(N$3,TQoL_Indexes!$B$8:$AK$8,0)),"")</f>
        <v/>
      </c>
      <c r="O110" s="86" t="str">
        <f>IFERROR(INDEX(TQoL_Indexes!$B$9:$AK$58,MATCH($A$3,TQoL_Indexes!#REF!,0)+$A110,MATCH(O$3,TQoL_Indexes!$B$8:$AK$8,0)),"")</f>
        <v/>
      </c>
      <c r="P110" s="86" t="str">
        <f>IFERROR(INDEX(TQoL_Indexes!$B$9:$AK$58,MATCH($A$3,TQoL_Indexes!#REF!,0)+$A110,MATCH(P$3,TQoL_Indexes!$B$8:$AK$8,0)),"")</f>
        <v/>
      </c>
      <c r="Q110" s="86" t="str">
        <f>IFERROR(INDEX(TQoL_Indexes!$B$9:$AK$58,MATCH($A$3,TQoL_Indexes!#REF!,0)+$A110,MATCH(Q$3,TQoL_Indexes!$B$8:$AK$8,0)),"")</f>
        <v/>
      </c>
      <c r="R110" s="86" t="str">
        <f>IFERROR(INDEX(TQoL_Indexes!$B$9:$AK$58,MATCH($A$3,TQoL_Indexes!#REF!,0)+$A110,MATCH(R$3,TQoL_Indexes!$B$8:$AK$8,0)),"")</f>
        <v/>
      </c>
      <c r="S110" s="86" t="str">
        <f>IFERROR(INDEX(TQoL_Indexes!$B$9:$AK$58,MATCH($A$3,TQoL_Indexes!#REF!,0)+$A110,MATCH(S$3,TQoL_Indexes!$B$8:$AK$8,0)),"")</f>
        <v/>
      </c>
      <c r="T110" s="86" t="str">
        <f>IFERROR(INDEX(TQoL_Indexes!$B$9:$AK$58,MATCH($A$3,TQoL_Indexes!#REF!,0)+$A110,MATCH(T$3,TQoL_Indexes!$B$8:$AK$8,0)),"")</f>
        <v/>
      </c>
      <c r="U110" s="86" t="str">
        <f>IFERROR(INDEX(TQoL_Indexes!$B$9:$AK$58,MATCH($A$3,TQoL_Indexes!#REF!,0)+$A110,MATCH(U$3,TQoL_Indexes!$B$8:$AK$8,0)),"")</f>
        <v/>
      </c>
      <c r="V110" s="86" t="str">
        <f>IFERROR(INDEX(TQoL_Indexes!$B$9:$AK$58,MATCH($A$3,TQoL_Indexes!#REF!,0)+$A110,MATCH(V$3,TQoL_Indexes!$B$8:$AK$8,0)),"")</f>
        <v/>
      </c>
      <c r="W110" s="86" t="str">
        <f>IFERROR(INDEX(TQoL_Indexes!$B$9:$AK$58,MATCH($A$3,TQoL_Indexes!#REF!,0)+$A110,MATCH(W$3,TQoL_Indexes!$B$8:$AK$8,0)),"")</f>
        <v/>
      </c>
      <c r="X110" s="86" t="str">
        <f>IFERROR(INDEX(TQoL_Indexes!$B$9:$AK$58,MATCH($A$3,TQoL_Indexes!#REF!,0)+$A110,MATCH(X$3,TQoL_Indexes!$B$8:$AK$8,0)),"")</f>
        <v/>
      </c>
      <c r="Y110" s="86" t="str">
        <f>IFERROR(INDEX(TQoL_Indexes!$B$9:$AK$58,MATCH($A$3,TQoL_Indexes!#REF!,0)+$A110,MATCH(Y$3,TQoL_Indexes!$B$8:$AK$8,0)),"")</f>
        <v/>
      </c>
      <c r="Z110" s="86" t="str">
        <f>IFERROR(INDEX(TQoL_Indexes!$B$9:$AK$58,MATCH($A$3,TQoL_Indexes!#REF!,0)+$A110,MATCH(Z$3,TQoL_Indexes!$B$8:$AK$8,0)),"")</f>
        <v/>
      </c>
      <c r="AA110" s="86" t="str">
        <f>IFERROR(INDEX(TQoL_Indexes!$B$9:$AK$58,MATCH($A$3,TQoL_Indexes!#REF!,0)+$A110,MATCH(AA$3,TQoL_Indexes!$B$8:$AK$8,0)),"")</f>
        <v/>
      </c>
      <c r="AB110" s="86" t="str">
        <f>IFERROR(INDEX(TQoL_Indexes!$B$9:$AK$58,MATCH($A$3,TQoL_Indexes!#REF!,0)+$A110,MATCH(AB$3,TQoL_Indexes!$B$8:$AK$8,0)),"")</f>
        <v/>
      </c>
      <c r="AC110" s="86" t="str">
        <f>IFERROR(INDEX(TQoL_Indexes!$B$9:$AK$58,MATCH($A$3,TQoL_Indexes!#REF!,0)+$A110,MATCH(AC$3,TQoL_Indexes!$B$8:$AK$8,0)),"")</f>
        <v/>
      </c>
      <c r="AD110" s="86" t="str">
        <f>IFERROR(INDEX(TQoL_Indexes!$B$9:$AK$58,MATCH($A$3,TQoL_Indexes!#REF!,0)+$A110,MATCH(AD$3,TQoL_Indexes!$B$8:$AK$8,0)),"")</f>
        <v/>
      </c>
      <c r="AE110" s="86" t="str">
        <f>IFERROR(INDEX(TQoL_Indexes!$B$9:$AK$58,MATCH($A$3,TQoL_Indexes!#REF!,0)+$A110,MATCH(AE$3,TQoL_Indexes!$B$8:$AK$8,0)),"")</f>
        <v/>
      </c>
      <c r="AF110" s="86" t="str">
        <f>IFERROR(INDEX(TQoL_Indexes!$B$9:$AK$58,MATCH($A$3,TQoL_Indexes!#REF!,0)+$A110,MATCH(AF$3,TQoL_Indexes!$B$8:$AK$8,0)),"")</f>
        <v/>
      </c>
      <c r="AG110" s="86" t="str">
        <f>IFERROR(INDEX(TQoL_Indexes!$B$9:$AK$58,MATCH($A$3,TQoL_Indexes!#REF!,0)+$A110,MATCH(AG$3,TQoL_Indexes!$B$8:$AK$8,0)),"")</f>
        <v/>
      </c>
      <c r="AH110" s="86" t="str">
        <f>IFERROR(INDEX(TQoL_Indexes!$B$9:$AK$58,MATCH($A$3,TQoL_Indexes!#REF!,0)+$A110,MATCH(AH$3,TQoL_Indexes!$B$8:$AK$8,0)),"")</f>
        <v/>
      </c>
      <c r="AI110" s="86" t="str">
        <f>IFERROR(INDEX(TQoL_Indexes!$B$9:$AK$58,MATCH($A$3,TQoL_Indexes!#REF!,0)+$A110,MATCH(AI$3,TQoL_Indexes!$B$8:$AK$8,0)),"")</f>
        <v/>
      </c>
      <c r="AJ110" s="86" t="str">
        <f>IFERROR(INDEX(TQoL_Indexes!$B$9:$AK$58,MATCH($A$3,TQoL_Indexes!#REF!,0)+$A110,MATCH(AJ$3,TQoL_Indexes!$B$8:$AK$8,0)),"")</f>
        <v/>
      </c>
      <c r="AK110" s="86" t="str">
        <f>IFERROR(INDEX(TQoL_Indexes!$B$9:$AK$58,MATCH($A$3,TQoL_Indexes!#REF!,0)+$A110,MATCH(AK$3,TQoL_Indexes!$B$8:$AK$8,0)),"")</f>
        <v/>
      </c>
      <c r="AL110" s="86" t="str">
        <f>IFERROR(INDEX(TQoL_Indexes!$B$9:$AK$58,MATCH($A$3,TQoL_Indexes!#REF!,0)+$A110,MATCH(AL$3,TQoL_Indexes!$B$8:$AK$8,0)),"")</f>
        <v/>
      </c>
      <c r="AM110" s="87" t="str">
        <f>IFERROR(INDEX(TQoL_Indexes!$B$9:$AK$58,MATCH($A$3,TQoL_Indexes!#REF!,0)+$A110,MATCH(AM$3,TQoL_Indexes!$B$8:$AK$8,0)),"")</f>
        <v/>
      </c>
    </row>
    <row r="111" spans="1:39">
      <c r="A111" s="58" t="str">
        <f>IFERROR(IF(A110+1&lt;COUNTIF(TQoL_Indexes!#REF!,Aux_Country!$A$3),A110+1,""),"")</f>
        <v/>
      </c>
      <c r="B111" s="121" t="str">
        <f>IFERROR(INDEX(TQoL_Indexes!$B$9:$AK$58,MATCH($A$3,TQoL_Indexes!#REF!,0)+$A111,MATCH(B$3,TQoL_Indexes!$B$8:$AK$8,0)),"")</f>
        <v/>
      </c>
      <c r="C111" s="116" t="str">
        <f>IFERROR(INDEX(TQoL_Indexes!$B$9:$AK$58,MATCH($A$3,TQoL_Indexes!#REF!,0)+$A111,MATCH(C$3,TQoL_Indexes!$B$8:$AK$8,0)),"")</f>
        <v/>
      </c>
      <c r="D111" s="122" t="str">
        <f>IFERROR(INDEX(TQoL_Indexes!$B$9:$AK$58,MATCH($A$3,TQoL_Indexes!#REF!,0)+$A111,MATCH(D$3,TQoL_Indexes!$B$8:$AK$8,0)),"")</f>
        <v/>
      </c>
      <c r="E111" s="86" t="str">
        <f>IFERROR(INDEX(TQoL_Indexes!$B$9:$AK$58,MATCH($A$3,TQoL_Indexes!#REF!,0)+$A111,MATCH(E$3,TQoL_Indexes!$B$8:$AK$8,0)),"")</f>
        <v/>
      </c>
      <c r="F111" s="86" t="str">
        <f>IFERROR(INDEX(TQoL_Indexes!$B$9:$AK$58,MATCH($A$3,TQoL_Indexes!#REF!,0)+$A111,MATCH(F$3,TQoL_Indexes!$B$8:$AK$8,0)),"")</f>
        <v/>
      </c>
      <c r="G111" s="86" t="str">
        <f>IFERROR(INDEX(TQoL_Indexes!$B$9:$AK$58,MATCH($A$3,TQoL_Indexes!#REF!,0)+$A111,MATCH(G$3,TQoL_Indexes!$B$8:$AK$8,0)),"")</f>
        <v/>
      </c>
      <c r="H111" s="86" t="str">
        <f>IFERROR(INDEX(TQoL_Indexes!$B$9:$AK$58,MATCH($A$3,TQoL_Indexes!#REF!,0)+$A111,MATCH(H$3,TQoL_Indexes!$B$8:$AK$8,0)),"")</f>
        <v/>
      </c>
      <c r="I111" s="86" t="str">
        <f>IFERROR(INDEX(TQoL_Indexes!$B$9:$AK$58,MATCH($A$3,TQoL_Indexes!#REF!,0)+$A111,MATCH(I$3,TQoL_Indexes!$B$8:$AK$8,0)),"")</f>
        <v/>
      </c>
      <c r="J111" s="86" t="str">
        <f>IFERROR(INDEX(TQoL_Indexes!$B$9:$AK$58,MATCH($A$3,TQoL_Indexes!#REF!,0)+$A111,MATCH(J$3,TQoL_Indexes!$B$8:$AK$8,0)),"")</f>
        <v/>
      </c>
      <c r="K111" s="86" t="str">
        <f>IFERROR(INDEX(TQoL_Indexes!$B$9:$AK$58,MATCH($A$3,TQoL_Indexes!#REF!,0)+$A111,MATCH(K$3,TQoL_Indexes!$B$8:$AK$8,0)),"")</f>
        <v/>
      </c>
      <c r="L111" s="86" t="str">
        <f>IFERROR(INDEX(TQoL_Indexes!$B$9:$AK$58,MATCH($A$3,TQoL_Indexes!#REF!,0)+$A111,MATCH(L$3,TQoL_Indexes!$B$8:$AK$8,0)),"")</f>
        <v/>
      </c>
      <c r="M111" s="86" t="str">
        <f>IFERROR(INDEX(TQoL_Indexes!$B$9:$AK$58,MATCH($A$3,TQoL_Indexes!#REF!,0)+$A111,MATCH(M$3,TQoL_Indexes!$B$8:$AK$8,0)),"")</f>
        <v/>
      </c>
      <c r="N111" s="86" t="str">
        <f>IFERROR(INDEX(TQoL_Indexes!$B$9:$AK$58,MATCH($A$3,TQoL_Indexes!#REF!,0)+$A111,MATCH(N$3,TQoL_Indexes!$B$8:$AK$8,0)),"")</f>
        <v/>
      </c>
      <c r="O111" s="86" t="str">
        <f>IFERROR(INDEX(TQoL_Indexes!$B$9:$AK$58,MATCH($A$3,TQoL_Indexes!#REF!,0)+$A111,MATCH(O$3,TQoL_Indexes!$B$8:$AK$8,0)),"")</f>
        <v/>
      </c>
      <c r="P111" s="86" t="str">
        <f>IFERROR(INDEX(TQoL_Indexes!$B$9:$AK$58,MATCH($A$3,TQoL_Indexes!#REF!,0)+$A111,MATCH(P$3,TQoL_Indexes!$B$8:$AK$8,0)),"")</f>
        <v/>
      </c>
      <c r="Q111" s="86" t="str">
        <f>IFERROR(INDEX(TQoL_Indexes!$B$9:$AK$58,MATCH($A$3,TQoL_Indexes!#REF!,0)+$A111,MATCH(Q$3,TQoL_Indexes!$B$8:$AK$8,0)),"")</f>
        <v/>
      </c>
      <c r="R111" s="86" t="str">
        <f>IFERROR(INDEX(TQoL_Indexes!$B$9:$AK$58,MATCH($A$3,TQoL_Indexes!#REF!,0)+$A111,MATCH(R$3,TQoL_Indexes!$B$8:$AK$8,0)),"")</f>
        <v/>
      </c>
      <c r="S111" s="86" t="str">
        <f>IFERROR(INDEX(TQoL_Indexes!$B$9:$AK$58,MATCH($A$3,TQoL_Indexes!#REF!,0)+$A111,MATCH(S$3,TQoL_Indexes!$B$8:$AK$8,0)),"")</f>
        <v/>
      </c>
      <c r="T111" s="86" t="str">
        <f>IFERROR(INDEX(TQoL_Indexes!$B$9:$AK$58,MATCH($A$3,TQoL_Indexes!#REF!,0)+$A111,MATCH(T$3,TQoL_Indexes!$B$8:$AK$8,0)),"")</f>
        <v/>
      </c>
      <c r="U111" s="86" t="str">
        <f>IFERROR(INDEX(TQoL_Indexes!$B$9:$AK$58,MATCH($A$3,TQoL_Indexes!#REF!,0)+$A111,MATCH(U$3,TQoL_Indexes!$B$8:$AK$8,0)),"")</f>
        <v/>
      </c>
      <c r="V111" s="86" t="str">
        <f>IFERROR(INDEX(TQoL_Indexes!$B$9:$AK$58,MATCH($A$3,TQoL_Indexes!#REF!,0)+$A111,MATCH(V$3,TQoL_Indexes!$B$8:$AK$8,0)),"")</f>
        <v/>
      </c>
      <c r="W111" s="86" t="str">
        <f>IFERROR(INDEX(TQoL_Indexes!$B$9:$AK$58,MATCH($A$3,TQoL_Indexes!#REF!,0)+$A111,MATCH(W$3,TQoL_Indexes!$B$8:$AK$8,0)),"")</f>
        <v/>
      </c>
      <c r="X111" s="86" t="str">
        <f>IFERROR(INDEX(TQoL_Indexes!$B$9:$AK$58,MATCH($A$3,TQoL_Indexes!#REF!,0)+$A111,MATCH(X$3,TQoL_Indexes!$B$8:$AK$8,0)),"")</f>
        <v/>
      </c>
      <c r="Y111" s="86" t="str">
        <f>IFERROR(INDEX(TQoL_Indexes!$B$9:$AK$58,MATCH($A$3,TQoL_Indexes!#REF!,0)+$A111,MATCH(Y$3,TQoL_Indexes!$B$8:$AK$8,0)),"")</f>
        <v/>
      </c>
      <c r="Z111" s="86" t="str">
        <f>IFERROR(INDEX(TQoL_Indexes!$B$9:$AK$58,MATCH($A$3,TQoL_Indexes!#REF!,0)+$A111,MATCH(Z$3,TQoL_Indexes!$B$8:$AK$8,0)),"")</f>
        <v/>
      </c>
      <c r="AA111" s="86" t="str">
        <f>IFERROR(INDEX(TQoL_Indexes!$B$9:$AK$58,MATCH($A$3,TQoL_Indexes!#REF!,0)+$A111,MATCH(AA$3,TQoL_Indexes!$B$8:$AK$8,0)),"")</f>
        <v/>
      </c>
      <c r="AB111" s="86" t="str">
        <f>IFERROR(INDEX(TQoL_Indexes!$B$9:$AK$58,MATCH($A$3,TQoL_Indexes!#REF!,0)+$A111,MATCH(AB$3,TQoL_Indexes!$B$8:$AK$8,0)),"")</f>
        <v/>
      </c>
      <c r="AC111" s="86" t="str">
        <f>IFERROR(INDEX(TQoL_Indexes!$B$9:$AK$58,MATCH($A$3,TQoL_Indexes!#REF!,0)+$A111,MATCH(AC$3,TQoL_Indexes!$B$8:$AK$8,0)),"")</f>
        <v/>
      </c>
      <c r="AD111" s="86" t="str">
        <f>IFERROR(INDEX(TQoL_Indexes!$B$9:$AK$58,MATCH($A$3,TQoL_Indexes!#REF!,0)+$A111,MATCH(AD$3,TQoL_Indexes!$B$8:$AK$8,0)),"")</f>
        <v/>
      </c>
      <c r="AE111" s="86" t="str">
        <f>IFERROR(INDEX(TQoL_Indexes!$B$9:$AK$58,MATCH($A$3,TQoL_Indexes!#REF!,0)+$A111,MATCH(AE$3,TQoL_Indexes!$B$8:$AK$8,0)),"")</f>
        <v/>
      </c>
      <c r="AF111" s="86" t="str">
        <f>IFERROR(INDEX(TQoL_Indexes!$B$9:$AK$58,MATCH($A$3,TQoL_Indexes!#REF!,0)+$A111,MATCH(AF$3,TQoL_Indexes!$B$8:$AK$8,0)),"")</f>
        <v/>
      </c>
      <c r="AG111" s="86" t="str">
        <f>IFERROR(INDEX(TQoL_Indexes!$B$9:$AK$58,MATCH($A$3,TQoL_Indexes!#REF!,0)+$A111,MATCH(AG$3,TQoL_Indexes!$B$8:$AK$8,0)),"")</f>
        <v/>
      </c>
      <c r="AH111" s="86" t="str">
        <f>IFERROR(INDEX(TQoL_Indexes!$B$9:$AK$58,MATCH($A$3,TQoL_Indexes!#REF!,0)+$A111,MATCH(AH$3,TQoL_Indexes!$B$8:$AK$8,0)),"")</f>
        <v/>
      </c>
      <c r="AI111" s="86" t="str">
        <f>IFERROR(INDEX(TQoL_Indexes!$B$9:$AK$58,MATCH($A$3,TQoL_Indexes!#REF!,0)+$A111,MATCH(AI$3,TQoL_Indexes!$B$8:$AK$8,0)),"")</f>
        <v/>
      </c>
      <c r="AJ111" s="86" t="str">
        <f>IFERROR(INDEX(TQoL_Indexes!$B$9:$AK$58,MATCH($A$3,TQoL_Indexes!#REF!,0)+$A111,MATCH(AJ$3,TQoL_Indexes!$B$8:$AK$8,0)),"")</f>
        <v/>
      </c>
      <c r="AK111" s="86" t="str">
        <f>IFERROR(INDEX(TQoL_Indexes!$B$9:$AK$58,MATCH($A$3,TQoL_Indexes!#REF!,0)+$A111,MATCH(AK$3,TQoL_Indexes!$B$8:$AK$8,0)),"")</f>
        <v/>
      </c>
      <c r="AL111" s="86" t="str">
        <f>IFERROR(INDEX(TQoL_Indexes!$B$9:$AK$58,MATCH($A$3,TQoL_Indexes!#REF!,0)+$A111,MATCH(AL$3,TQoL_Indexes!$B$8:$AK$8,0)),"")</f>
        <v/>
      </c>
      <c r="AM111" s="87" t="str">
        <f>IFERROR(INDEX(TQoL_Indexes!$B$9:$AK$58,MATCH($A$3,TQoL_Indexes!#REF!,0)+$A111,MATCH(AM$3,TQoL_Indexes!$B$8:$AK$8,0)),"")</f>
        <v/>
      </c>
    </row>
    <row r="112" spans="1:39">
      <c r="A112" s="58" t="str">
        <f>IFERROR(IF(A111+1&lt;COUNTIF(TQoL_Indexes!#REF!,Aux_Country!$A$3),A111+1,""),"")</f>
        <v/>
      </c>
      <c r="B112" s="121" t="str">
        <f>IFERROR(INDEX(TQoL_Indexes!$B$9:$AK$58,MATCH($A$3,TQoL_Indexes!#REF!,0)+$A112,MATCH(B$3,TQoL_Indexes!$B$8:$AK$8,0)),"")</f>
        <v/>
      </c>
      <c r="C112" s="116" t="str">
        <f>IFERROR(INDEX(TQoL_Indexes!$B$9:$AK$58,MATCH($A$3,TQoL_Indexes!#REF!,0)+$A112,MATCH(C$3,TQoL_Indexes!$B$8:$AK$8,0)),"")</f>
        <v/>
      </c>
      <c r="D112" s="122" t="str">
        <f>IFERROR(INDEX(TQoL_Indexes!$B$9:$AK$58,MATCH($A$3,TQoL_Indexes!#REF!,0)+$A112,MATCH(D$3,TQoL_Indexes!$B$8:$AK$8,0)),"")</f>
        <v/>
      </c>
      <c r="E112" s="86" t="str">
        <f>IFERROR(INDEX(TQoL_Indexes!$B$9:$AK$58,MATCH($A$3,TQoL_Indexes!#REF!,0)+$A112,MATCH(E$3,TQoL_Indexes!$B$8:$AK$8,0)),"")</f>
        <v/>
      </c>
      <c r="F112" s="86" t="str">
        <f>IFERROR(INDEX(TQoL_Indexes!$B$9:$AK$58,MATCH($A$3,TQoL_Indexes!#REF!,0)+$A112,MATCH(F$3,TQoL_Indexes!$B$8:$AK$8,0)),"")</f>
        <v/>
      </c>
      <c r="G112" s="86" t="str">
        <f>IFERROR(INDEX(TQoL_Indexes!$B$9:$AK$58,MATCH($A$3,TQoL_Indexes!#REF!,0)+$A112,MATCH(G$3,TQoL_Indexes!$B$8:$AK$8,0)),"")</f>
        <v/>
      </c>
      <c r="H112" s="86" t="str">
        <f>IFERROR(INDEX(TQoL_Indexes!$B$9:$AK$58,MATCH($A$3,TQoL_Indexes!#REF!,0)+$A112,MATCH(H$3,TQoL_Indexes!$B$8:$AK$8,0)),"")</f>
        <v/>
      </c>
      <c r="I112" s="86" t="str">
        <f>IFERROR(INDEX(TQoL_Indexes!$B$9:$AK$58,MATCH($A$3,TQoL_Indexes!#REF!,0)+$A112,MATCH(I$3,TQoL_Indexes!$B$8:$AK$8,0)),"")</f>
        <v/>
      </c>
      <c r="J112" s="86" t="str">
        <f>IFERROR(INDEX(TQoL_Indexes!$B$9:$AK$58,MATCH($A$3,TQoL_Indexes!#REF!,0)+$A112,MATCH(J$3,TQoL_Indexes!$B$8:$AK$8,0)),"")</f>
        <v/>
      </c>
      <c r="K112" s="86" t="str">
        <f>IFERROR(INDEX(TQoL_Indexes!$B$9:$AK$58,MATCH($A$3,TQoL_Indexes!#REF!,0)+$A112,MATCH(K$3,TQoL_Indexes!$B$8:$AK$8,0)),"")</f>
        <v/>
      </c>
      <c r="L112" s="86" t="str">
        <f>IFERROR(INDEX(TQoL_Indexes!$B$9:$AK$58,MATCH($A$3,TQoL_Indexes!#REF!,0)+$A112,MATCH(L$3,TQoL_Indexes!$B$8:$AK$8,0)),"")</f>
        <v/>
      </c>
      <c r="M112" s="86" t="str">
        <f>IFERROR(INDEX(TQoL_Indexes!$B$9:$AK$58,MATCH($A$3,TQoL_Indexes!#REF!,0)+$A112,MATCH(M$3,TQoL_Indexes!$B$8:$AK$8,0)),"")</f>
        <v/>
      </c>
      <c r="N112" s="86" t="str">
        <f>IFERROR(INDEX(TQoL_Indexes!$B$9:$AK$58,MATCH($A$3,TQoL_Indexes!#REF!,0)+$A112,MATCH(N$3,TQoL_Indexes!$B$8:$AK$8,0)),"")</f>
        <v/>
      </c>
      <c r="O112" s="86" t="str">
        <f>IFERROR(INDEX(TQoL_Indexes!$B$9:$AK$58,MATCH($A$3,TQoL_Indexes!#REF!,0)+$A112,MATCH(O$3,TQoL_Indexes!$B$8:$AK$8,0)),"")</f>
        <v/>
      </c>
      <c r="P112" s="86" t="str">
        <f>IFERROR(INDEX(TQoL_Indexes!$B$9:$AK$58,MATCH($A$3,TQoL_Indexes!#REF!,0)+$A112,MATCH(P$3,TQoL_Indexes!$B$8:$AK$8,0)),"")</f>
        <v/>
      </c>
      <c r="Q112" s="86" t="str">
        <f>IFERROR(INDEX(TQoL_Indexes!$B$9:$AK$58,MATCH($A$3,TQoL_Indexes!#REF!,0)+$A112,MATCH(Q$3,TQoL_Indexes!$B$8:$AK$8,0)),"")</f>
        <v/>
      </c>
      <c r="R112" s="86" t="str">
        <f>IFERROR(INDEX(TQoL_Indexes!$B$9:$AK$58,MATCH($A$3,TQoL_Indexes!#REF!,0)+$A112,MATCH(R$3,TQoL_Indexes!$B$8:$AK$8,0)),"")</f>
        <v/>
      </c>
      <c r="S112" s="86" t="str">
        <f>IFERROR(INDEX(TQoL_Indexes!$B$9:$AK$58,MATCH($A$3,TQoL_Indexes!#REF!,0)+$A112,MATCH(S$3,TQoL_Indexes!$B$8:$AK$8,0)),"")</f>
        <v/>
      </c>
      <c r="T112" s="86" t="str">
        <f>IFERROR(INDEX(TQoL_Indexes!$B$9:$AK$58,MATCH($A$3,TQoL_Indexes!#REF!,0)+$A112,MATCH(T$3,TQoL_Indexes!$B$8:$AK$8,0)),"")</f>
        <v/>
      </c>
      <c r="U112" s="86" t="str">
        <f>IFERROR(INDEX(TQoL_Indexes!$B$9:$AK$58,MATCH($A$3,TQoL_Indexes!#REF!,0)+$A112,MATCH(U$3,TQoL_Indexes!$B$8:$AK$8,0)),"")</f>
        <v/>
      </c>
      <c r="V112" s="86" t="str">
        <f>IFERROR(INDEX(TQoL_Indexes!$B$9:$AK$58,MATCH($A$3,TQoL_Indexes!#REF!,0)+$A112,MATCH(V$3,TQoL_Indexes!$B$8:$AK$8,0)),"")</f>
        <v/>
      </c>
      <c r="W112" s="86" t="str">
        <f>IFERROR(INDEX(TQoL_Indexes!$B$9:$AK$58,MATCH($A$3,TQoL_Indexes!#REF!,0)+$A112,MATCH(W$3,TQoL_Indexes!$B$8:$AK$8,0)),"")</f>
        <v/>
      </c>
      <c r="X112" s="86" t="str">
        <f>IFERROR(INDEX(TQoL_Indexes!$B$9:$AK$58,MATCH($A$3,TQoL_Indexes!#REF!,0)+$A112,MATCH(X$3,TQoL_Indexes!$B$8:$AK$8,0)),"")</f>
        <v/>
      </c>
      <c r="Y112" s="86" t="str">
        <f>IFERROR(INDEX(TQoL_Indexes!$B$9:$AK$58,MATCH($A$3,TQoL_Indexes!#REF!,0)+$A112,MATCH(Y$3,TQoL_Indexes!$B$8:$AK$8,0)),"")</f>
        <v/>
      </c>
      <c r="Z112" s="86" t="str">
        <f>IFERROR(INDEX(TQoL_Indexes!$B$9:$AK$58,MATCH($A$3,TQoL_Indexes!#REF!,0)+$A112,MATCH(Z$3,TQoL_Indexes!$B$8:$AK$8,0)),"")</f>
        <v/>
      </c>
      <c r="AA112" s="86" t="str">
        <f>IFERROR(INDEX(TQoL_Indexes!$B$9:$AK$58,MATCH($A$3,TQoL_Indexes!#REF!,0)+$A112,MATCH(AA$3,TQoL_Indexes!$B$8:$AK$8,0)),"")</f>
        <v/>
      </c>
      <c r="AB112" s="86" t="str">
        <f>IFERROR(INDEX(TQoL_Indexes!$B$9:$AK$58,MATCH($A$3,TQoL_Indexes!#REF!,0)+$A112,MATCH(AB$3,TQoL_Indexes!$B$8:$AK$8,0)),"")</f>
        <v/>
      </c>
      <c r="AC112" s="86" t="str">
        <f>IFERROR(INDEX(TQoL_Indexes!$B$9:$AK$58,MATCH($A$3,TQoL_Indexes!#REF!,0)+$A112,MATCH(AC$3,TQoL_Indexes!$B$8:$AK$8,0)),"")</f>
        <v/>
      </c>
      <c r="AD112" s="86" t="str">
        <f>IFERROR(INDEX(TQoL_Indexes!$B$9:$AK$58,MATCH($A$3,TQoL_Indexes!#REF!,0)+$A112,MATCH(AD$3,TQoL_Indexes!$B$8:$AK$8,0)),"")</f>
        <v/>
      </c>
      <c r="AE112" s="86" t="str">
        <f>IFERROR(INDEX(TQoL_Indexes!$B$9:$AK$58,MATCH($A$3,TQoL_Indexes!#REF!,0)+$A112,MATCH(AE$3,TQoL_Indexes!$B$8:$AK$8,0)),"")</f>
        <v/>
      </c>
      <c r="AF112" s="86" t="str">
        <f>IFERROR(INDEX(TQoL_Indexes!$B$9:$AK$58,MATCH($A$3,TQoL_Indexes!#REF!,0)+$A112,MATCH(AF$3,TQoL_Indexes!$B$8:$AK$8,0)),"")</f>
        <v/>
      </c>
      <c r="AG112" s="86" t="str">
        <f>IFERROR(INDEX(TQoL_Indexes!$B$9:$AK$58,MATCH($A$3,TQoL_Indexes!#REF!,0)+$A112,MATCH(AG$3,TQoL_Indexes!$B$8:$AK$8,0)),"")</f>
        <v/>
      </c>
      <c r="AH112" s="86" t="str">
        <f>IFERROR(INDEX(TQoL_Indexes!$B$9:$AK$58,MATCH($A$3,TQoL_Indexes!#REF!,0)+$A112,MATCH(AH$3,TQoL_Indexes!$B$8:$AK$8,0)),"")</f>
        <v/>
      </c>
      <c r="AI112" s="86" t="str">
        <f>IFERROR(INDEX(TQoL_Indexes!$B$9:$AK$58,MATCH($A$3,TQoL_Indexes!#REF!,0)+$A112,MATCH(AI$3,TQoL_Indexes!$B$8:$AK$8,0)),"")</f>
        <v/>
      </c>
      <c r="AJ112" s="86" t="str">
        <f>IFERROR(INDEX(TQoL_Indexes!$B$9:$AK$58,MATCH($A$3,TQoL_Indexes!#REF!,0)+$A112,MATCH(AJ$3,TQoL_Indexes!$B$8:$AK$8,0)),"")</f>
        <v/>
      </c>
      <c r="AK112" s="86" t="str">
        <f>IFERROR(INDEX(TQoL_Indexes!$B$9:$AK$58,MATCH($A$3,TQoL_Indexes!#REF!,0)+$A112,MATCH(AK$3,TQoL_Indexes!$B$8:$AK$8,0)),"")</f>
        <v/>
      </c>
      <c r="AL112" s="86" t="str">
        <f>IFERROR(INDEX(TQoL_Indexes!$B$9:$AK$58,MATCH($A$3,TQoL_Indexes!#REF!,0)+$A112,MATCH(AL$3,TQoL_Indexes!$B$8:$AK$8,0)),"")</f>
        <v/>
      </c>
      <c r="AM112" s="87" t="str">
        <f>IFERROR(INDEX(TQoL_Indexes!$B$9:$AK$58,MATCH($A$3,TQoL_Indexes!#REF!,0)+$A112,MATCH(AM$3,TQoL_Indexes!$B$8:$AK$8,0)),"")</f>
        <v/>
      </c>
    </row>
    <row r="113" spans="1:39">
      <c r="A113" s="58" t="str">
        <f>IFERROR(IF(A112+1&lt;COUNTIF(TQoL_Indexes!#REF!,Aux_Country!$A$3),A112+1,""),"")</f>
        <v/>
      </c>
      <c r="B113" s="121" t="str">
        <f>IFERROR(INDEX(TQoL_Indexes!$B$9:$AK$58,MATCH($A$3,TQoL_Indexes!#REF!,0)+$A113,MATCH(B$3,TQoL_Indexes!$B$8:$AK$8,0)),"")</f>
        <v/>
      </c>
      <c r="C113" s="116" t="str">
        <f>IFERROR(INDEX(TQoL_Indexes!$B$9:$AK$58,MATCH($A$3,TQoL_Indexes!#REF!,0)+$A113,MATCH(C$3,TQoL_Indexes!$B$8:$AK$8,0)),"")</f>
        <v/>
      </c>
      <c r="D113" s="122" t="str">
        <f>IFERROR(INDEX(TQoL_Indexes!$B$9:$AK$58,MATCH($A$3,TQoL_Indexes!#REF!,0)+$A113,MATCH(D$3,TQoL_Indexes!$B$8:$AK$8,0)),"")</f>
        <v/>
      </c>
      <c r="E113" s="86" t="str">
        <f>IFERROR(INDEX(TQoL_Indexes!$B$9:$AK$58,MATCH($A$3,TQoL_Indexes!#REF!,0)+$A113,MATCH(E$3,TQoL_Indexes!$B$8:$AK$8,0)),"")</f>
        <v/>
      </c>
      <c r="F113" s="86" t="str">
        <f>IFERROR(INDEX(TQoL_Indexes!$B$9:$AK$58,MATCH($A$3,TQoL_Indexes!#REF!,0)+$A113,MATCH(F$3,TQoL_Indexes!$B$8:$AK$8,0)),"")</f>
        <v/>
      </c>
      <c r="G113" s="86" t="str">
        <f>IFERROR(INDEX(TQoL_Indexes!$B$9:$AK$58,MATCH($A$3,TQoL_Indexes!#REF!,0)+$A113,MATCH(G$3,TQoL_Indexes!$B$8:$AK$8,0)),"")</f>
        <v/>
      </c>
      <c r="H113" s="86" t="str">
        <f>IFERROR(INDEX(TQoL_Indexes!$B$9:$AK$58,MATCH($A$3,TQoL_Indexes!#REF!,0)+$A113,MATCH(H$3,TQoL_Indexes!$B$8:$AK$8,0)),"")</f>
        <v/>
      </c>
      <c r="I113" s="86" t="str">
        <f>IFERROR(INDEX(TQoL_Indexes!$B$9:$AK$58,MATCH($A$3,TQoL_Indexes!#REF!,0)+$A113,MATCH(I$3,TQoL_Indexes!$B$8:$AK$8,0)),"")</f>
        <v/>
      </c>
      <c r="J113" s="86" t="str">
        <f>IFERROR(INDEX(TQoL_Indexes!$B$9:$AK$58,MATCH($A$3,TQoL_Indexes!#REF!,0)+$A113,MATCH(J$3,TQoL_Indexes!$B$8:$AK$8,0)),"")</f>
        <v/>
      </c>
      <c r="K113" s="86" t="str">
        <f>IFERROR(INDEX(TQoL_Indexes!$B$9:$AK$58,MATCH($A$3,TQoL_Indexes!#REF!,0)+$A113,MATCH(K$3,TQoL_Indexes!$B$8:$AK$8,0)),"")</f>
        <v/>
      </c>
      <c r="L113" s="86" t="str">
        <f>IFERROR(INDEX(TQoL_Indexes!$B$9:$AK$58,MATCH($A$3,TQoL_Indexes!#REF!,0)+$A113,MATCH(L$3,TQoL_Indexes!$B$8:$AK$8,0)),"")</f>
        <v/>
      </c>
      <c r="M113" s="86" t="str">
        <f>IFERROR(INDEX(TQoL_Indexes!$B$9:$AK$58,MATCH($A$3,TQoL_Indexes!#REF!,0)+$A113,MATCH(M$3,TQoL_Indexes!$B$8:$AK$8,0)),"")</f>
        <v/>
      </c>
      <c r="N113" s="86" t="str">
        <f>IFERROR(INDEX(TQoL_Indexes!$B$9:$AK$58,MATCH($A$3,TQoL_Indexes!#REF!,0)+$A113,MATCH(N$3,TQoL_Indexes!$B$8:$AK$8,0)),"")</f>
        <v/>
      </c>
      <c r="O113" s="86" t="str">
        <f>IFERROR(INDEX(TQoL_Indexes!$B$9:$AK$58,MATCH($A$3,TQoL_Indexes!#REF!,0)+$A113,MATCH(O$3,TQoL_Indexes!$B$8:$AK$8,0)),"")</f>
        <v/>
      </c>
      <c r="P113" s="86" t="str">
        <f>IFERROR(INDEX(TQoL_Indexes!$B$9:$AK$58,MATCH($A$3,TQoL_Indexes!#REF!,0)+$A113,MATCH(P$3,TQoL_Indexes!$B$8:$AK$8,0)),"")</f>
        <v/>
      </c>
      <c r="Q113" s="86" t="str">
        <f>IFERROR(INDEX(TQoL_Indexes!$B$9:$AK$58,MATCH($A$3,TQoL_Indexes!#REF!,0)+$A113,MATCH(Q$3,TQoL_Indexes!$B$8:$AK$8,0)),"")</f>
        <v/>
      </c>
      <c r="R113" s="86" t="str">
        <f>IFERROR(INDEX(TQoL_Indexes!$B$9:$AK$58,MATCH($A$3,TQoL_Indexes!#REF!,0)+$A113,MATCH(R$3,TQoL_Indexes!$B$8:$AK$8,0)),"")</f>
        <v/>
      </c>
      <c r="S113" s="86" t="str">
        <f>IFERROR(INDEX(TQoL_Indexes!$B$9:$AK$58,MATCH($A$3,TQoL_Indexes!#REF!,0)+$A113,MATCH(S$3,TQoL_Indexes!$B$8:$AK$8,0)),"")</f>
        <v/>
      </c>
      <c r="T113" s="86" t="str">
        <f>IFERROR(INDEX(TQoL_Indexes!$B$9:$AK$58,MATCH($A$3,TQoL_Indexes!#REF!,0)+$A113,MATCH(T$3,TQoL_Indexes!$B$8:$AK$8,0)),"")</f>
        <v/>
      </c>
      <c r="U113" s="86" t="str">
        <f>IFERROR(INDEX(TQoL_Indexes!$B$9:$AK$58,MATCH($A$3,TQoL_Indexes!#REF!,0)+$A113,MATCH(U$3,TQoL_Indexes!$B$8:$AK$8,0)),"")</f>
        <v/>
      </c>
      <c r="V113" s="86" t="str">
        <f>IFERROR(INDEX(TQoL_Indexes!$B$9:$AK$58,MATCH($A$3,TQoL_Indexes!#REF!,0)+$A113,MATCH(V$3,TQoL_Indexes!$B$8:$AK$8,0)),"")</f>
        <v/>
      </c>
      <c r="W113" s="86" t="str">
        <f>IFERROR(INDEX(TQoL_Indexes!$B$9:$AK$58,MATCH($A$3,TQoL_Indexes!#REF!,0)+$A113,MATCH(W$3,TQoL_Indexes!$B$8:$AK$8,0)),"")</f>
        <v/>
      </c>
      <c r="X113" s="86" t="str">
        <f>IFERROR(INDEX(TQoL_Indexes!$B$9:$AK$58,MATCH($A$3,TQoL_Indexes!#REF!,0)+$A113,MATCH(X$3,TQoL_Indexes!$B$8:$AK$8,0)),"")</f>
        <v/>
      </c>
      <c r="Y113" s="86" t="str">
        <f>IFERROR(INDEX(TQoL_Indexes!$B$9:$AK$58,MATCH($A$3,TQoL_Indexes!#REF!,0)+$A113,MATCH(Y$3,TQoL_Indexes!$B$8:$AK$8,0)),"")</f>
        <v/>
      </c>
      <c r="Z113" s="86" t="str">
        <f>IFERROR(INDEX(TQoL_Indexes!$B$9:$AK$58,MATCH($A$3,TQoL_Indexes!#REF!,0)+$A113,MATCH(Z$3,TQoL_Indexes!$B$8:$AK$8,0)),"")</f>
        <v/>
      </c>
      <c r="AA113" s="86" t="str">
        <f>IFERROR(INDEX(TQoL_Indexes!$B$9:$AK$58,MATCH($A$3,TQoL_Indexes!#REF!,0)+$A113,MATCH(AA$3,TQoL_Indexes!$B$8:$AK$8,0)),"")</f>
        <v/>
      </c>
      <c r="AB113" s="86" t="str">
        <f>IFERROR(INDEX(TQoL_Indexes!$B$9:$AK$58,MATCH($A$3,TQoL_Indexes!#REF!,0)+$A113,MATCH(AB$3,TQoL_Indexes!$B$8:$AK$8,0)),"")</f>
        <v/>
      </c>
      <c r="AC113" s="86" t="str">
        <f>IFERROR(INDEX(TQoL_Indexes!$B$9:$AK$58,MATCH($A$3,TQoL_Indexes!#REF!,0)+$A113,MATCH(AC$3,TQoL_Indexes!$B$8:$AK$8,0)),"")</f>
        <v/>
      </c>
      <c r="AD113" s="86" t="str">
        <f>IFERROR(INDEX(TQoL_Indexes!$B$9:$AK$58,MATCH($A$3,TQoL_Indexes!#REF!,0)+$A113,MATCH(AD$3,TQoL_Indexes!$B$8:$AK$8,0)),"")</f>
        <v/>
      </c>
      <c r="AE113" s="86" t="str">
        <f>IFERROR(INDEX(TQoL_Indexes!$B$9:$AK$58,MATCH($A$3,TQoL_Indexes!#REF!,0)+$A113,MATCH(AE$3,TQoL_Indexes!$B$8:$AK$8,0)),"")</f>
        <v/>
      </c>
      <c r="AF113" s="86" t="str">
        <f>IFERROR(INDEX(TQoL_Indexes!$B$9:$AK$58,MATCH($A$3,TQoL_Indexes!#REF!,0)+$A113,MATCH(AF$3,TQoL_Indexes!$B$8:$AK$8,0)),"")</f>
        <v/>
      </c>
      <c r="AG113" s="86" t="str">
        <f>IFERROR(INDEX(TQoL_Indexes!$B$9:$AK$58,MATCH($A$3,TQoL_Indexes!#REF!,0)+$A113,MATCH(AG$3,TQoL_Indexes!$B$8:$AK$8,0)),"")</f>
        <v/>
      </c>
      <c r="AH113" s="86" t="str">
        <f>IFERROR(INDEX(TQoL_Indexes!$B$9:$AK$58,MATCH($A$3,TQoL_Indexes!#REF!,0)+$A113,MATCH(AH$3,TQoL_Indexes!$B$8:$AK$8,0)),"")</f>
        <v/>
      </c>
      <c r="AI113" s="86" t="str">
        <f>IFERROR(INDEX(TQoL_Indexes!$B$9:$AK$58,MATCH($A$3,TQoL_Indexes!#REF!,0)+$A113,MATCH(AI$3,TQoL_Indexes!$B$8:$AK$8,0)),"")</f>
        <v/>
      </c>
      <c r="AJ113" s="86" t="str">
        <f>IFERROR(INDEX(TQoL_Indexes!$B$9:$AK$58,MATCH($A$3,TQoL_Indexes!#REF!,0)+$A113,MATCH(AJ$3,TQoL_Indexes!$B$8:$AK$8,0)),"")</f>
        <v/>
      </c>
      <c r="AK113" s="86" t="str">
        <f>IFERROR(INDEX(TQoL_Indexes!$B$9:$AK$58,MATCH($A$3,TQoL_Indexes!#REF!,0)+$A113,MATCH(AK$3,TQoL_Indexes!$B$8:$AK$8,0)),"")</f>
        <v/>
      </c>
      <c r="AL113" s="86" t="str">
        <f>IFERROR(INDEX(TQoL_Indexes!$B$9:$AK$58,MATCH($A$3,TQoL_Indexes!#REF!,0)+$A113,MATCH(AL$3,TQoL_Indexes!$B$8:$AK$8,0)),"")</f>
        <v/>
      </c>
      <c r="AM113" s="87" t="str">
        <f>IFERROR(INDEX(TQoL_Indexes!$B$9:$AK$58,MATCH($A$3,TQoL_Indexes!#REF!,0)+$A113,MATCH(AM$3,TQoL_Indexes!$B$8:$AK$8,0)),"")</f>
        <v/>
      </c>
    </row>
    <row r="114" spans="1:39">
      <c r="A114" s="58" t="str">
        <f>IFERROR(IF(A113+1&lt;COUNTIF(TQoL_Indexes!#REF!,Aux_Country!$A$3),A113+1,""),"")</f>
        <v/>
      </c>
      <c r="B114" s="121" t="str">
        <f>IFERROR(INDEX(TQoL_Indexes!$B$9:$AK$58,MATCH($A$3,TQoL_Indexes!#REF!,0)+$A114,MATCH(B$3,TQoL_Indexes!$B$8:$AK$8,0)),"")</f>
        <v/>
      </c>
      <c r="C114" s="116" t="str">
        <f>IFERROR(INDEX(TQoL_Indexes!$B$9:$AK$58,MATCH($A$3,TQoL_Indexes!#REF!,0)+$A114,MATCH(C$3,TQoL_Indexes!$B$8:$AK$8,0)),"")</f>
        <v/>
      </c>
      <c r="D114" s="122" t="str">
        <f>IFERROR(INDEX(TQoL_Indexes!$B$9:$AK$58,MATCH($A$3,TQoL_Indexes!#REF!,0)+$A114,MATCH(D$3,TQoL_Indexes!$B$8:$AK$8,0)),"")</f>
        <v/>
      </c>
      <c r="E114" s="86" t="str">
        <f>IFERROR(INDEX(TQoL_Indexes!$B$9:$AK$58,MATCH($A$3,TQoL_Indexes!#REF!,0)+$A114,MATCH(E$3,TQoL_Indexes!$B$8:$AK$8,0)),"")</f>
        <v/>
      </c>
      <c r="F114" s="86" t="str">
        <f>IFERROR(INDEX(TQoL_Indexes!$B$9:$AK$58,MATCH($A$3,TQoL_Indexes!#REF!,0)+$A114,MATCH(F$3,TQoL_Indexes!$B$8:$AK$8,0)),"")</f>
        <v/>
      </c>
      <c r="G114" s="86" t="str">
        <f>IFERROR(INDEX(TQoL_Indexes!$B$9:$AK$58,MATCH($A$3,TQoL_Indexes!#REF!,0)+$A114,MATCH(G$3,TQoL_Indexes!$B$8:$AK$8,0)),"")</f>
        <v/>
      </c>
      <c r="H114" s="86" t="str">
        <f>IFERROR(INDEX(TQoL_Indexes!$B$9:$AK$58,MATCH($A$3,TQoL_Indexes!#REF!,0)+$A114,MATCH(H$3,TQoL_Indexes!$B$8:$AK$8,0)),"")</f>
        <v/>
      </c>
      <c r="I114" s="86" t="str">
        <f>IFERROR(INDEX(TQoL_Indexes!$B$9:$AK$58,MATCH($A$3,TQoL_Indexes!#REF!,0)+$A114,MATCH(I$3,TQoL_Indexes!$B$8:$AK$8,0)),"")</f>
        <v/>
      </c>
      <c r="J114" s="86" t="str">
        <f>IFERROR(INDEX(TQoL_Indexes!$B$9:$AK$58,MATCH($A$3,TQoL_Indexes!#REF!,0)+$A114,MATCH(J$3,TQoL_Indexes!$B$8:$AK$8,0)),"")</f>
        <v/>
      </c>
      <c r="K114" s="86" t="str">
        <f>IFERROR(INDEX(TQoL_Indexes!$B$9:$AK$58,MATCH($A$3,TQoL_Indexes!#REF!,0)+$A114,MATCH(K$3,TQoL_Indexes!$B$8:$AK$8,0)),"")</f>
        <v/>
      </c>
      <c r="L114" s="86" t="str">
        <f>IFERROR(INDEX(TQoL_Indexes!$B$9:$AK$58,MATCH($A$3,TQoL_Indexes!#REF!,0)+$A114,MATCH(L$3,TQoL_Indexes!$B$8:$AK$8,0)),"")</f>
        <v/>
      </c>
      <c r="M114" s="86" t="str">
        <f>IFERROR(INDEX(TQoL_Indexes!$B$9:$AK$58,MATCH($A$3,TQoL_Indexes!#REF!,0)+$A114,MATCH(M$3,TQoL_Indexes!$B$8:$AK$8,0)),"")</f>
        <v/>
      </c>
      <c r="N114" s="86" t="str">
        <f>IFERROR(INDEX(TQoL_Indexes!$B$9:$AK$58,MATCH($A$3,TQoL_Indexes!#REF!,0)+$A114,MATCH(N$3,TQoL_Indexes!$B$8:$AK$8,0)),"")</f>
        <v/>
      </c>
      <c r="O114" s="86" t="str">
        <f>IFERROR(INDEX(TQoL_Indexes!$B$9:$AK$58,MATCH($A$3,TQoL_Indexes!#REF!,0)+$A114,MATCH(O$3,TQoL_Indexes!$B$8:$AK$8,0)),"")</f>
        <v/>
      </c>
      <c r="P114" s="86" t="str">
        <f>IFERROR(INDEX(TQoL_Indexes!$B$9:$AK$58,MATCH($A$3,TQoL_Indexes!#REF!,0)+$A114,MATCH(P$3,TQoL_Indexes!$B$8:$AK$8,0)),"")</f>
        <v/>
      </c>
      <c r="Q114" s="86" t="str">
        <f>IFERROR(INDEX(TQoL_Indexes!$B$9:$AK$58,MATCH($A$3,TQoL_Indexes!#REF!,0)+$A114,MATCH(Q$3,TQoL_Indexes!$B$8:$AK$8,0)),"")</f>
        <v/>
      </c>
      <c r="R114" s="86" t="str">
        <f>IFERROR(INDEX(TQoL_Indexes!$B$9:$AK$58,MATCH($A$3,TQoL_Indexes!#REF!,0)+$A114,MATCH(R$3,TQoL_Indexes!$B$8:$AK$8,0)),"")</f>
        <v/>
      </c>
      <c r="S114" s="86" t="str">
        <f>IFERROR(INDEX(TQoL_Indexes!$B$9:$AK$58,MATCH($A$3,TQoL_Indexes!#REF!,0)+$A114,MATCH(S$3,TQoL_Indexes!$B$8:$AK$8,0)),"")</f>
        <v/>
      </c>
      <c r="T114" s="86" t="str">
        <f>IFERROR(INDEX(TQoL_Indexes!$B$9:$AK$58,MATCH($A$3,TQoL_Indexes!#REF!,0)+$A114,MATCH(T$3,TQoL_Indexes!$B$8:$AK$8,0)),"")</f>
        <v/>
      </c>
      <c r="U114" s="86" t="str">
        <f>IFERROR(INDEX(TQoL_Indexes!$B$9:$AK$58,MATCH($A$3,TQoL_Indexes!#REF!,0)+$A114,MATCH(U$3,TQoL_Indexes!$B$8:$AK$8,0)),"")</f>
        <v/>
      </c>
      <c r="V114" s="86" t="str">
        <f>IFERROR(INDEX(TQoL_Indexes!$B$9:$AK$58,MATCH($A$3,TQoL_Indexes!#REF!,0)+$A114,MATCH(V$3,TQoL_Indexes!$B$8:$AK$8,0)),"")</f>
        <v/>
      </c>
      <c r="W114" s="86" t="str">
        <f>IFERROR(INDEX(TQoL_Indexes!$B$9:$AK$58,MATCH($A$3,TQoL_Indexes!#REF!,0)+$A114,MATCH(W$3,TQoL_Indexes!$B$8:$AK$8,0)),"")</f>
        <v/>
      </c>
      <c r="X114" s="86" t="str">
        <f>IFERROR(INDEX(TQoL_Indexes!$B$9:$AK$58,MATCH($A$3,TQoL_Indexes!#REF!,0)+$A114,MATCH(X$3,TQoL_Indexes!$B$8:$AK$8,0)),"")</f>
        <v/>
      </c>
      <c r="Y114" s="86" t="str">
        <f>IFERROR(INDEX(TQoL_Indexes!$B$9:$AK$58,MATCH($A$3,TQoL_Indexes!#REF!,0)+$A114,MATCH(Y$3,TQoL_Indexes!$B$8:$AK$8,0)),"")</f>
        <v/>
      </c>
      <c r="Z114" s="86" t="str">
        <f>IFERROR(INDEX(TQoL_Indexes!$B$9:$AK$58,MATCH($A$3,TQoL_Indexes!#REF!,0)+$A114,MATCH(Z$3,TQoL_Indexes!$B$8:$AK$8,0)),"")</f>
        <v/>
      </c>
      <c r="AA114" s="86" t="str">
        <f>IFERROR(INDEX(TQoL_Indexes!$B$9:$AK$58,MATCH($A$3,TQoL_Indexes!#REF!,0)+$A114,MATCH(AA$3,TQoL_Indexes!$B$8:$AK$8,0)),"")</f>
        <v/>
      </c>
      <c r="AB114" s="86" t="str">
        <f>IFERROR(INDEX(TQoL_Indexes!$B$9:$AK$58,MATCH($A$3,TQoL_Indexes!#REF!,0)+$A114,MATCH(AB$3,TQoL_Indexes!$B$8:$AK$8,0)),"")</f>
        <v/>
      </c>
      <c r="AC114" s="86" t="str">
        <f>IFERROR(INDEX(TQoL_Indexes!$B$9:$AK$58,MATCH($A$3,TQoL_Indexes!#REF!,0)+$A114,MATCH(AC$3,TQoL_Indexes!$B$8:$AK$8,0)),"")</f>
        <v/>
      </c>
      <c r="AD114" s="86" t="str">
        <f>IFERROR(INDEX(TQoL_Indexes!$B$9:$AK$58,MATCH($A$3,TQoL_Indexes!#REF!,0)+$A114,MATCH(AD$3,TQoL_Indexes!$B$8:$AK$8,0)),"")</f>
        <v/>
      </c>
      <c r="AE114" s="86" t="str">
        <f>IFERROR(INDEX(TQoL_Indexes!$B$9:$AK$58,MATCH($A$3,TQoL_Indexes!#REF!,0)+$A114,MATCH(AE$3,TQoL_Indexes!$B$8:$AK$8,0)),"")</f>
        <v/>
      </c>
      <c r="AF114" s="86" t="str">
        <f>IFERROR(INDEX(TQoL_Indexes!$B$9:$AK$58,MATCH($A$3,TQoL_Indexes!#REF!,0)+$A114,MATCH(AF$3,TQoL_Indexes!$B$8:$AK$8,0)),"")</f>
        <v/>
      </c>
      <c r="AG114" s="86" t="str">
        <f>IFERROR(INDEX(TQoL_Indexes!$B$9:$AK$58,MATCH($A$3,TQoL_Indexes!#REF!,0)+$A114,MATCH(AG$3,TQoL_Indexes!$B$8:$AK$8,0)),"")</f>
        <v/>
      </c>
      <c r="AH114" s="86" t="str">
        <f>IFERROR(INDEX(TQoL_Indexes!$B$9:$AK$58,MATCH($A$3,TQoL_Indexes!#REF!,0)+$A114,MATCH(AH$3,TQoL_Indexes!$B$8:$AK$8,0)),"")</f>
        <v/>
      </c>
      <c r="AI114" s="86" t="str">
        <f>IFERROR(INDEX(TQoL_Indexes!$B$9:$AK$58,MATCH($A$3,TQoL_Indexes!#REF!,0)+$A114,MATCH(AI$3,TQoL_Indexes!$B$8:$AK$8,0)),"")</f>
        <v/>
      </c>
      <c r="AJ114" s="86" t="str">
        <f>IFERROR(INDEX(TQoL_Indexes!$B$9:$AK$58,MATCH($A$3,TQoL_Indexes!#REF!,0)+$A114,MATCH(AJ$3,TQoL_Indexes!$B$8:$AK$8,0)),"")</f>
        <v/>
      </c>
      <c r="AK114" s="86" t="str">
        <f>IFERROR(INDEX(TQoL_Indexes!$B$9:$AK$58,MATCH($A$3,TQoL_Indexes!#REF!,0)+$A114,MATCH(AK$3,TQoL_Indexes!$B$8:$AK$8,0)),"")</f>
        <v/>
      </c>
      <c r="AL114" s="86" t="str">
        <f>IFERROR(INDEX(TQoL_Indexes!$B$9:$AK$58,MATCH($A$3,TQoL_Indexes!#REF!,0)+$A114,MATCH(AL$3,TQoL_Indexes!$B$8:$AK$8,0)),"")</f>
        <v/>
      </c>
      <c r="AM114" s="87" t="str">
        <f>IFERROR(INDEX(TQoL_Indexes!$B$9:$AK$58,MATCH($A$3,TQoL_Indexes!#REF!,0)+$A114,MATCH(AM$3,TQoL_Indexes!$B$8:$AK$8,0)),"")</f>
        <v/>
      </c>
    </row>
    <row r="115" spans="1:39">
      <c r="A115" s="58" t="str">
        <f>IFERROR(IF(A114+1&lt;COUNTIF(TQoL_Indexes!#REF!,Aux_Country!$A$3),A114+1,""),"")</f>
        <v/>
      </c>
      <c r="B115" s="121" t="str">
        <f>IFERROR(INDEX(TQoL_Indexes!$B$9:$AK$58,MATCH($A$3,TQoL_Indexes!#REF!,0)+$A115,MATCH(B$3,TQoL_Indexes!$B$8:$AK$8,0)),"")</f>
        <v/>
      </c>
      <c r="C115" s="116" t="str">
        <f>IFERROR(INDEX(TQoL_Indexes!$B$9:$AK$58,MATCH($A$3,TQoL_Indexes!#REF!,0)+$A115,MATCH(C$3,TQoL_Indexes!$B$8:$AK$8,0)),"")</f>
        <v/>
      </c>
      <c r="D115" s="122" t="str">
        <f>IFERROR(INDEX(TQoL_Indexes!$B$9:$AK$58,MATCH($A$3,TQoL_Indexes!#REF!,0)+$A115,MATCH(D$3,TQoL_Indexes!$B$8:$AK$8,0)),"")</f>
        <v/>
      </c>
      <c r="E115" s="86" t="str">
        <f>IFERROR(INDEX(TQoL_Indexes!$B$9:$AK$58,MATCH($A$3,TQoL_Indexes!#REF!,0)+$A115,MATCH(E$3,TQoL_Indexes!$B$8:$AK$8,0)),"")</f>
        <v/>
      </c>
      <c r="F115" s="86" t="str">
        <f>IFERROR(INDEX(TQoL_Indexes!$B$9:$AK$58,MATCH($A$3,TQoL_Indexes!#REF!,0)+$A115,MATCH(F$3,TQoL_Indexes!$B$8:$AK$8,0)),"")</f>
        <v/>
      </c>
      <c r="G115" s="86" t="str">
        <f>IFERROR(INDEX(TQoL_Indexes!$B$9:$AK$58,MATCH($A$3,TQoL_Indexes!#REF!,0)+$A115,MATCH(G$3,TQoL_Indexes!$B$8:$AK$8,0)),"")</f>
        <v/>
      </c>
      <c r="H115" s="86" t="str">
        <f>IFERROR(INDEX(TQoL_Indexes!$B$9:$AK$58,MATCH($A$3,TQoL_Indexes!#REF!,0)+$A115,MATCH(H$3,TQoL_Indexes!$B$8:$AK$8,0)),"")</f>
        <v/>
      </c>
      <c r="I115" s="86" t="str">
        <f>IFERROR(INDEX(TQoL_Indexes!$B$9:$AK$58,MATCH($A$3,TQoL_Indexes!#REF!,0)+$A115,MATCH(I$3,TQoL_Indexes!$B$8:$AK$8,0)),"")</f>
        <v/>
      </c>
      <c r="J115" s="86" t="str">
        <f>IFERROR(INDEX(TQoL_Indexes!$B$9:$AK$58,MATCH($A$3,TQoL_Indexes!#REF!,0)+$A115,MATCH(J$3,TQoL_Indexes!$B$8:$AK$8,0)),"")</f>
        <v/>
      </c>
      <c r="K115" s="86" t="str">
        <f>IFERROR(INDEX(TQoL_Indexes!$B$9:$AK$58,MATCH($A$3,TQoL_Indexes!#REF!,0)+$A115,MATCH(K$3,TQoL_Indexes!$B$8:$AK$8,0)),"")</f>
        <v/>
      </c>
      <c r="L115" s="86" t="str">
        <f>IFERROR(INDEX(TQoL_Indexes!$B$9:$AK$58,MATCH($A$3,TQoL_Indexes!#REF!,0)+$A115,MATCH(L$3,TQoL_Indexes!$B$8:$AK$8,0)),"")</f>
        <v/>
      </c>
      <c r="M115" s="86" t="str">
        <f>IFERROR(INDEX(TQoL_Indexes!$B$9:$AK$58,MATCH($A$3,TQoL_Indexes!#REF!,0)+$A115,MATCH(M$3,TQoL_Indexes!$B$8:$AK$8,0)),"")</f>
        <v/>
      </c>
      <c r="N115" s="86" t="str">
        <f>IFERROR(INDEX(TQoL_Indexes!$B$9:$AK$58,MATCH($A$3,TQoL_Indexes!#REF!,0)+$A115,MATCH(N$3,TQoL_Indexes!$B$8:$AK$8,0)),"")</f>
        <v/>
      </c>
      <c r="O115" s="86" t="str">
        <f>IFERROR(INDEX(TQoL_Indexes!$B$9:$AK$58,MATCH($A$3,TQoL_Indexes!#REF!,0)+$A115,MATCH(O$3,TQoL_Indexes!$B$8:$AK$8,0)),"")</f>
        <v/>
      </c>
      <c r="P115" s="86" t="str">
        <f>IFERROR(INDEX(TQoL_Indexes!$B$9:$AK$58,MATCH($A$3,TQoL_Indexes!#REF!,0)+$A115,MATCH(P$3,TQoL_Indexes!$B$8:$AK$8,0)),"")</f>
        <v/>
      </c>
      <c r="Q115" s="86" t="str">
        <f>IFERROR(INDEX(TQoL_Indexes!$B$9:$AK$58,MATCH($A$3,TQoL_Indexes!#REF!,0)+$A115,MATCH(Q$3,TQoL_Indexes!$B$8:$AK$8,0)),"")</f>
        <v/>
      </c>
      <c r="R115" s="86" t="str">
        <f>IFERROR(INDEX(TQoL_Indexes!$B$9:$AK$58,MATCH($A$3,TQoL_Indexes!#REF!,0)+$A115,MATCH(R$3,TQoL_Indexes!$B$8:$AK$8,0)),"")</f>
        <v/>
      </c>
      <c r="S115" s="86" t="str">
        <f>IFERROR(INDEX(TQoL_Indexes!$B$9:$AK$58,MATCH($A$3,TQoL_Indexes!#REF!,0)+$A115,MATCH(S$3,TQoL_Indexes!$B$8:$AK$8,0)),"")</f>
        <v/>
      </c>
      <c r="T115" s="86" t="str">
        <f>IFERROR(INDEX(TQoL_Indexes!$B$9:$AK$58,MATCH($A$3,TQoL_Indexes!#REF!,0)+$A115,MATCH(T$3,TQoL_Indexes!$B$8:$AK$8,0)),"")</f>
        <v/>
      </c>
      <c r="U115" s="86" t="str">
        <f>IFERROR(INDEX(TQoL_Indexes!$B$9:$AK$58,MATCH($A$3,TQoL_Indexes!#REF!,0)+$A115,MATCH(U$3,TQoL_Indexes!$B$8:$AK$8,0)),"")</f>
        <v/>
      </c>
      <c r="V115" s="86" t="str">
        <f>IFERROR(INDEX(TQoL_Indexes!$B$9:$AK$58,MATCH($A$3,TQoL_Indexes!#REF!,0)+$A115,MATCH(V$3,TQoL_Indexes!$B$8:$AK$8,0)),"")</f>
        <v/>
      </c>
      <c r="W115" s="86" t="str">
        <f>IFERROR(INDEX(TQoL_Indexes!$B$9:$AK$58,MATCH($A$3,TQoL_Indexes!#REF!,0)+$A115,MATCH(W$3,TQoL_Indexes!$B$8:$AK$8,0)),"")</f>
        <v/>
      </c>
      <c r="X115" s="86" t="str">
        <f>IFERROR(INDEX(TQoL_Indexes!$B$9:$AK$58,MATCH($A$3,TQoL_Indexes!#REF!,0)+$A115,MATCH(X$3,TQoL_Indexes!$B$8:$AK$8,0)),"")</f>
        <v/>
      </c>
      <c r="Y115" s="86" t="str">
        <f>IFERROR(INDEX(TQoL_Indexes!$B$9:$AK$58,MATCH($A$3,TQoL_Indexes!#REF!,0)+$A115,MATCH(Y$3,TQoL_Indexes!$B$8:$AK$8,0)),"")</f>
        <v/>
      </c>
      <c r="Z115" s="86" t="str">
        <f>IFERROR(INDEX(TQoL_Indexes!$B$9:$AK$58,MATCH($A$3,TQoL_Indexes!#REF!,0)+$A115,MATCH(Z$3,TQoL_Indexes!$B$8:$AK$8,0)),"")</f>
        <v/>
      </c>
      <c r="AA115" s="86" t="str">
        <f>IFERROR(INDEX(TQoL_Indexes!$B$9:$AK$58,MATCH($A$3,TQoL_Indexes!#REF!,0)+$A115,MATCH(AA$3,TQoL_Indexes!$B$8:$AK$8,0)),"")</f>
        <v/>
      </c>
      <c r="AB115" s="86" t="str">
        <f>IFERROR(INDEX(TQoL_Indexes!$B$9:$AK$58,MATCH($A$3,TQoL_Indexes!#REF!,0)+$A115,MATCH(AB$3,TQoL_Indexes!$B$8:$AK$8,0)),"")</f>
        <v/>
      </c>
      <c r="AC115" s="86" t="str">
        <f>IFERROR(INDEX(TQoL_Indexes!$B$9:$AK$58,MATCH($A$3,TQoL_Indexes!#REF!,0)+$A115,MATCH(AC$3,TQoL_Indexes!$B$8:$AK$8,0)),"")</f>
        <v/>
      </c>
      <c r="AD115" s="86" t="str">
        <f>IFERROR(INDEX(TQoL_Indexes!$B$9:$AK$58,MATCH($A$3,TQoL_Indexes!#REF!,0)+$A115,MATCH(AD$3,TQoL_Indexes!$B$8:$AK$8,0)),"")</f>
        <v/>
      </c>
      <c r="AE115" s="86" t="str">
        <f>IFERROR(INDEX(TQoL_Indexes!$B$9:$AK$58,MATCH($A$3,TQoL_Indexes!#REF!,0)+$A115,MATCH(AE$3,TQoL_Indexes!$B$8:$AK$8,0)),"")</f>
        <v/>
      </c>
      <c r="AF115" s="86" t="str">
        <f>IFERROR(INDEX(TQoL_Indexes!$B$9:$AK$58,MATCH($A$3,TQoL_Indexes!#REF!,0)+$A115,MATCH(AF$3,TQoL_Indexes!$B$8:$AK$8,0)),"")</f>
        <v/>
      </c>
      <c r="AG115" s="86" t="str">
        <f>IFERROR(INDEX(TQoL_Indexes!$B$9:$AK$58,MATCH($A$3,TQoL_Indexes!#REF!,0)+$A115,MATCH(AG$3,TQoL_Indexes!$B$8:$AK$8,0)),"")</f>
        <v/>
      </c>
      <c r="AH115" s="86" t="str">
        <f>IFERROR(INDEX(TQoL_Indexes!$B$9:$AK$58,MATCH($A$3,TQoL_Indexes!#REF!,0)+$A115,MATCH(AH$3,TQoL_Indexes!$B$8:$AK$8,0)),"")</f>
        <v/>
      </c>
      <c r="AI115" s="86" t="str">
        <f>IFERROR(INDEX(TQoL_Indexes!$B$9:$AK$58,MATCH($A$3,TQoL_Indexes!#REF!,0)+$A115,MATCH(AI$3,TQoL_Indexes!$B$8:$AK$8,0)),"")</f>
        <v/>
      </c>
      <c r="AJ115" s="86" t="str">
        <f>IFERROR(INDEX(TQoL_Indexes!$B$9:$AK$58,MATCH($A$3,TQoL_Indexes!#REF!,0)+$A115,MATCH(AJ$3,TQoL_Indexes!$B$8:$AK$8,0)),"")</f>
        <v/>
      </c>
      <c r="AK115" s="86" t="str">
        <f>IFERROR(INDEX(TQoL_Indexes!$B$9:$AK$58,MATCH($A$3,TQoL_Indexes!#REF!,0)+$A115,MATCH(AK$3,TQoL_Indexes!$B$8:$AK$8,0)),"")</f>
        <v/>
      </c>
      <c r="AL115" s="86" t="str">
        <f>IFERROR(INDEX(TQoL_Indexes!$B$9:$AK$58,MATCH($A$3,TQoL_Indexes!#REF!,0)+$A115,MATCH(AL$3,TQoL_Indexes!$B$8:$AK$8,0)),"")</f>
        <v/>
      </c>
      <c r="AM115" s="87" t="str">
        <f>IFERROR(INDEX(TQoL_Indexes!$B$9:$AK$58,MATCH($A$3,TQoL_Indexes!#REF!,0)+$A115,MATCH(AM$3,TQoL_Indexes!$B$8:$AK$8,0)),"")</f>
        <v/>
      </c>
    </row>
    <row r="116" spans="1:39">
      <c r="A116" s="58" t="str">
        <f>IFERROR(IF(A115+1&lt;COUNTIF(TQoL_Indexes!#REF!,Aux_Country!$A$3),A115+1,""),"")</f>
        <v/>
      </c>
      <c r="B116" s="121" t="str">
        <f>IFERROR(INDEX(TQoL_Indexes!$B$9:$AK$58,MATCH($A$3,TQoL_Indexes!#REF!,0)+$A116,MATCH(B$3,TQoL_Indexes!$B$8:$AK$8,0)),"")</f>
        <v/>
      </c>
      <c r="C116" s="116" t="str">
        <f>IFERROR(INDEX(TQoL_Indexes!$B$9:$AK$58,MATCH($A$3,TQoL_Indexes!#REF!,0)+$A116,MATCH(C$3,TQoL_Indexes!$B$8:$AK$8,0)),"")</f>
        <v/>
      </c>
      <c r="D116" s="122" t="str">
        <f>IFERROR(INDEX(TQoL_Indexes!$B$9:$AK$58,MATCH($A$3,TQoL_Indexes!#REF!,0)+$A116,MATCH(D$3,TQoL_Indexes!$B$8:$AK$8,0)),"")</f>
        <v/>
      </c>
      <c r="E116" s="86" t="str">
        <f>IFERROR(INDEX(TQoL_Indexes!$B$9:$AK$58,MATCH($A$3,TQoL_Indexes!#REF!,0)+$A116,MATCH(E$3,TQoL_Indexes!$B$8:$AK$8,0)),"")</f>
        <v/>
      </c>
      <c r="F116" s="86" t="str">
        <f>IFERROR(INDEX(TQoL_Indexes!$B$9:$AK$58,MATCH($A$3,TQoL_Indexes!#REF!,0)+$A116,MATCH(F$3,TQoL_Indexes!$B$8:$AK$8,0)),"")</f>
        <v/>
      </c>
      <c r="G116" s="86" t="str">
        <f>IFERROR(INDEX(TQoL_Indexes!$B$9:$AK$58,MATCH($A$3,TQoL_Indexes!#REF!,0)+$A116,MATCH(G$3,TQoL_Indexes!$B$8:$AK$8,0)),"")</f>
        <v/>
      </c>
      <c r="H116" s="86" t="str">
        <f>IFERROR(INDEX(TQoL_Indexes!$B$9:$AK$58,MATCH($A$3,TQoL_Indexes!#REF!,0)+$A116,MATCH(H$3,TQoL_Indexes!$B$8:$AK$8,0)),"")</f>
        <v/>
      </c>
      <c r="I116" s="86" t="str">
        <f>IFERROR(INDEX(TQoL_Indexes!$B$9:$AK$58,MATCH($A$3,TQoL_Indexes!#REF!,0)+$A116,MATCH(I$3,TQoL_Indexes!$B$8:$AK$8,0)),"")</f>
        <v/>
      </c>
      <c r="J116" s="86" t="str">
        <f>IFERROR(INDEX(TQoL_Indexes!$B$9:$AK$58,MATCH($A$3,TQoL_Indexes!#REF!,0)+$A116,MATCH(J$3,TQoL_Indexes!$B$8:$AK$8,0)),"")</f>
        <v/>
      </c>
      <c r="K116" s="86" t="str">
        <f>IFERROR(INDEX(TQoL_Indexes!$B$9:$AK$58,MATCH($A$3,TQoL_Indexes!#REF!,0)+$A116,MATCH(K$3,TQoL_Indexes!$B$8:$AK$8,0)),"")</f>
        <v/>
      </c>
      <c r="L116" s="86" t="str">
        <f>IFERROR(INDEX(TQoL_Indexes!$B$9:$AK$58,MATCH($A$3,TQoL_Indexes!#REF!,0)+$A116,MATCH(L$3,TQoL_Indexes!$B$8:$AK$8,0)),"")</f>
        <v/>
      </c>
      <c r="M116" s="86" t="str">
        <f>IFERROR(INDEX(TQoL_Indexes!$B$9:$AK$58,MATCH($A$3,TQoL_Indexes!#REF!,0)+$A116,MATCH(M$3,TQoL_Indexes!$B$8:$AK$8,0)),"")</f>
        <v/>
      </c>
      <c r="N116" s="86" t="str">
        <f>IFERROR(INDEX(TQoL_Indexes!$B$9:$AK$58,MATCH($A$3,TQoL_Indexes!#REF!,0)+$A116,MATCH(N$3,TQoL_Indexes!$B$8:$AK$8,0)),"")</f>
        <v/>
      </c>
      <c r="O116" s="86" t="str">
        <f>IFERROR(INDEX(TQoL_Indexes!$B$9:$AK$58,MATCH($A$3,TQoL_Indexes!#REF!,0)+$A116,MATCH(O$3,TQoL_Indexes!$B$8:$AK$8,0)),"")</f>
        <v/>
      </c>
      <c r="P116" s="86" t="str">
        <f>IFERROR(INDEX(TQoL_Indexes!$B$9:$AK$58,MATCH($A$3,TQoL_Indexes!#REF!,0)+$A116,MATCH(P$3,TQoL_Indexes!$B$8:$AK$8,0)),"")</f>
        <v/>
      </c>
      <c r="Q116" s="86" t="str">
        <f>IFERROR(INDEX(TQoL_Indexes!$B$9:$AK$58,MATCH($A$3,TQoL_Indexes!#REF!,0)+$A116,MATCH(Q$3,TQoL_Indexes!$B$8:$AK$8,0)),"")</f>
        <v/>
      </c>
      <c r="R116" s="86" t="str">
        <f>IFERROR(INDEX(TQoL_Indexes!$B$9:$AK$58,MATCH($A$3,TQoL_Indexes!#REF!,0)+$A116,MATCH(R$3,TQoL_Indexes!$B$8:$AK$8,0)),"")</f>
        <v/>
      </c>
      <c r="S116" s="86" t="str">
        <f>IFERROR(INDEX(TQoL_Indexes!$B$9:$AK$58,MATCH($A$3,TQoL_Indexes!#REF!,0)+$A116,MATCH(S$3,TQoL_Indexes!$B$8:$AK$8,0)),"")</f>
        <v/>
      </c>
      <c r="T116" s="86" t="str">
        <f>IFERROR(INDEX(TQoL_Indexes!$B$9:$AK$58,MATCH($A$3,TQoL_Indexes!#REF!,0)+$A116,MATCH(T$3,TQoL_Indexes!$B$8:$AK$8,0)),"")</f>
        <v/>
      </c>
      <c r="U116" s="86" t="str">
        <f>IFERROR(INDEX(TQoL_Indexes!$B$9:$AK$58,MATCH($A$3,TQoL_Indexes!#REF!,0)+$A116,MATCH(U$3,TQoL_Indexes!$B$8:$AK$8,0)),"")</f>
        <v/>
      </c>
      <c r="V116" s="86" t="str">
        <f>IFERROR(INDEX(TQoL_Indexes!$B$9:$AK$58,MATCH($A$3,TQoL_Indexes!#REF!,0)+$A116,MATCH(V$3,TQoL_Indexes!$B$8:$AK$8,0)),"")</f>
        <v/>
      </c>
      <c r="W116" s="86" t="str">
        <f>IFERROR(INDEX(TQoL_Indexes!$B$9:$AK$58,MATCH($A$3,TQoL_Indexes!#REF!,0)+$A116,MATCH(W$3,TQoL_Indexes!$B$8:$AK$8,0)),"")</f>
        <v/>
      </c>
      <c r="X116" s="86" t="str">
        <f>IFERROR(INDEX(TQoL_Indexes!$B$9:$AK$58,MATCH($A$3,TQoL_Indexes!#REF!,0)+$A116,MATCH(X$3,TQoL_Indexes!$B$8:$AK$8,0)),"")</f>
        <v/>
      </c>
      <c r="Y116" s="86" t="str">
        <f>IFERROR(INDEX(TQoL_Indexes!$B$9:$AK$58,MATCH($A$3,TQoL_Indexes!#REF!,0)+$A116,MATCH(Y$3,TQoL_Indexes!$B$8:$AK$8,0)),"")</f>
        <v/>
      </c>
      <c r="Z116" s="86" t="str">
        <f>IFERROR(INDEX(TQoL_Indexes!$B$9:$AK$58,MATCH($A$3,TQoL_Indexes!#REF!,0)+$A116,MATCH(Z$3,TQoL_Indexes!$B$8:$AK$8,0)),"")</f>
        <v/>
      </c>
      <c r="AA116" s="86" t="str">
        <f>IFERROR(INDEX(TQoL_Indexes!$B$9:$AK$58,MATCH($A$3,TQoL_Indexes!#REF!,0)+$A116,MATCH(AA$3,TQoL_Indexes!$B$8:$AK$8,0)),"")</f>
        <v/>
      </c>
      <c r="AB116" s="86" t="str">
        <f>IFERROR(INDEX(TQoL_Indexes!$B$9:$AK$58,MATCH($A$3,TQoL_Indexes!#REF!,0)+$A116,MATCH(AB$3,TQoL_Indexes!$B$8:$AK$8,0)),"")</f>
        <v/>
      </c>
      <c r="AC116" s="86" t="str">
        <f>IFERROR(INDEX(TQoL_Indexes!$B$9:$AK$58,MATCH($A$3,TQoL_Indexes!#REF!,0)+$A116,MATCH(AC$3,TQoL_Indexes!$B$8:$AK$8,0)),"")</f>
        <v/>
      </c>
      <c r="AD116" s="86" t="str">
        <f>IFERROR(INDEX(TQoL_Indexes!$B$9:$AK$58,MATCH($A$3,TQoL_Indexes!#REF!,0)+$A116,MATCH(AD$3,TQoL_Indexes!$B$8:$AK$8,0)),"")</f>
        <v/>
      </c>
      <c r="AE116" s="86" t="str">
        <f>IFERROR(INDEX(TQoL_Indexes!$B$9:$AK$58,MATCH($A$3,TQoL_Indexes!#REF!,0)+$A116,MATCH(AE$3,TQoL_Indexes!$B$8:$AK$8,0)),"")</f>
        <v/>
      </c>
      <c r="AF116" s="86" t="str">
        <f>IFERROR(INDEX(TQoL_Indexes!$B$9:$AK$58,MATCH($A$3,TQoL_Indexes!#REF!,0)+$A116,MATCH(AF$3,TQoL_Indexes!$B$8:$AK$8,0)),"")</f>
        <v/>
      </c>
      <c r="AG116" s="86" t="str">
        <f>IFERROR(INDEX(TQoL_Indexes!$B$9:$AK$58,MATCH($A$3,TQoL_Indexes!#REF!,0)+$A116,MATCH(AG$3,TQoL_Indexes!$B$8:$AK$8,0)),"")</f>
        <v/>
      </c>
      <c r="AH116" s="86" t="str">
        <f>IFERROR(INDEX(TQoL_Indexes!$B$9:$AK$58,MATCH($A$3,TQoL_Indexes!#REF!,0)+$A116,MATCH(AH$3,TQoL_Indexes!$B$8:$AK$8,0)),"")</f>
        <v/>
      </c>
      <c r="AI116" s="86" t="str">
        <f>IFERROR(INDEX(TQoL_Indexes!$B$9:$AK$58,MATCH($A$3,TQoL_Indexes!#REF!,0)+$A116,MATCH(AI$3,TQoL_Indexes!$B$8:$AK$8,0)),"")</f>
        <v/>
      </c>
      <c r="AJ116" s="86" t="str">
        <f>IFERROR(INDEX(TQoL_Indexes!$B$9:$AK$58,MATCH($A$3,TQoL_Indexes!#REF!,0)+$A116,MATCH(AJ$3,TQoL_Indexes!$B$8:$AK$8,0)),"")</f>
        <v/>
      </c>
      <c r="AK116" s="86" t="str">
        <f>IFERROR(INDEX(TQoL_Indexes!$B$9:$AK$58,MATCH($A$3,TQoL_Indexes!#REF!,0)+$A116,MATCH(AK$3,TQoL_Indexes!$B$8:$AK$8,0)),"")</f>
        <v/>
      </c>
      <c r="AL116" s="86" t="str">
        <f>IFERROR(INDEX(TQoL_Indexes!$B$9:$AK$58,MATCH($A$3,TQoL_Indexes!#REF!,0)+$A116,MATCH(AL$3,TQoL_Indexes!$B$8:$AK$8,0)),"")</f>
        <v/>
      </c>
      <c r="AM116" s="87" t="str">
        <f>IFERROR(INDEX(TQoL_Indexes!$B$9:$AK$58,MATCH($A$3,TQoL_Indexes!#REF!,0)+$A116,MATCH(AM$3,TQoL_Indexes!$B$8:$AK$8,0)),"")</f>
        <v/>
      </c>
    </row>
    <row r="117" spans="1:39">
      <c r="A117" s="58" t="str">
        <f>IFERROR(IF(A116+1&lt;COUNTIF(TQoL_Indexes!#REF!,Aux_Country!$A$3),A116+1,""),"")</f>
        <v/>
      </c>
      <c r="B117" s="121" t="str">
        <f>IFERROR(INDEX(TQoL_Indexes!$B$9:$AK$58,MATCH($A$3,TQoL_Indexes!#REF!,0)+$A117,MATCH(B$3,TQoL_Indexes!$B$8:$AK$8,0)),"")</f>
        <v/>
      </c>
      <c r="C117" s="116" t="str">
        <f>IFERROR(INDEX(TQoL_Indexes!$B$9:$AK$58,MATCH($A$3,TQoL_Indexes!#REF!,0)+$A117,MATCH(C$3,TQoL_Indexes!$B$8:$AK$8,0)),"")</f>
        <v/>
      </c>
      <c r="D117" s="122" t="str">
        <f>IFERROR(INDEX(TQoL_Indexes!$B$9:$AK$58,MATCH($A$3,TQoL_Indexes!#REF!,0)+$A117,MATCH(D$3,TQoL_Indexes!$B$8:$AK$8,0)),"")</f>
        <v/>
      </c>
      <c r="E117" s="86" t="str">
        <f>IFERROR(INDEX(TQoL_Indexes!$B$9:$AK$58,MATCH($A$3,TQoL_Indexes!#REF!,0)+$A117,MATCH(E$3,TQoL_Indexes!$B$8:$AK$8,0)),"")</f>
        <v/>
      </c>
      <c r="F117" s="86" t="str">
        <f>IFERROR(INDEX(TQoL_Indexes!$B$9:$AK$58,MATCH($A$3,TQoL_Indexes!#REF!,0)+$A117,MATCH(F$3,TQoL_Indexes!$B$8:$AK$8,0)),"")</f>
        <v/>
      </c>
      <c r="G117" s="86" t="str">
        <f>IFERROR(INDEX(TQoL_Indexes!$B$9:$AK$58,MATCH($A$3,TQoL_Indexes!#REF!,0)+$A117,MATCH(G$3,TQoL_Indexes!$B$8:$AK$8,0)),"")</f>
        <v/>
      </c>
      <c r="H117" s="86" t="str">
        <f>IFERROR(INDEX(TQoL_Indexes!$B$9:$AK$58,MATCH($A$3,TQoL_Indexes!#REF!,0)+$A117,MATCH(H$3,TQoL_Indexes!$B$8:$AK$8,0)),"")</f>
        <v/>
      </c>
      <c r="I117" s="86" t="str">
        <f>IFERROR(INDEX(TQoL_Indexes!$B$9:$AK$58,MATCH($A$3,TQoL_Indexes!#REF!,0)+$A117,MATCH(I$3,TQoL_Indexes!$B$8:$AK$8,0)),"")</f>
        <v/>
      </c>
      <c r="J117" s="86" t="str">
        <f>IFERROR(INDEX(TQoL_Indexes!$B$9:$AK$58,MATCH($A$3,TQoL_Indexes!#REF!,0)+$A117,MATCH(J$3,TQoL_Indexes!$B$8:$AK$8,0)),"")</f>
        <v/>
      </c>
      <c r="K117" s="86" t="str">
        <f>IFERROR(INDEX(TQoL_Indexes!$B$9:$AK$58,MATCH($A$3,TQoL_Indexes!#REF!,0)+$A117,MATCH(K$3,TQoL_Indexes!$B$8:$AK$8,0)),"")</f>
        <v/>
      </c>
      <c r="L117" s="86" t="str">
        <f>IFERROR(INDEX(TQoL_Indexes!$B$9:$AK$58,MATCH($A$3,TQoL_Indexes!#REF!,0)+$A117,MATCH(L$3,TQoL_Indexes!$B$8:$AK$8,0)),"")</f>
        <v/>
      </c>
      <c r="M117" s="86" t="str">
        <f>IFERROR(INDEX(TQoL_Indexes!$B$9:$AK$58,MATCH($A$3,TQoL_Indexes!#REF!,0)+$A117,MATCH(M$3,TQoL_Indexes!$B$8:$AK$8,0)),"")</f>
        <v/>
      </c>
      <c r="N117" s="86" t="str">
        <f>IFERROR(INDEX(TQoL_Indexes!$B$9:$AK$58,MATCH($A$3,TQoL_Indexes!#REF!,0)+$A117,MATCH(N$3,TQoL_Indexes!$B$8:$AK$8,0)),"")</f>
        <v/>
      </c>
      <c r="O117" s="86" t="str">
        <f>IFERROR(INDEX(TQoL_Indexes!$B$9:$AK$58,MATCH($A$3,TQoL_Indexes!#REF!,0)+$A117,MATCH(O$3,TQoL_Indexes!$B$8:$AK$8,0)),"")</f>
        <v/>
      </c>
      <c r="P117" s="86" t="str">
        <f>IFERROR(INDEX(TQoL_Indexes!$B$9:$AK$58,MATCH($A$3,TQoL_Indexes!#REF!,0)+$A117,MATCH(P$3,TQoL_Indexes!$B$8:$AK$8,0)),"")</f>
        <v/>
      </c>
      <c r="Q117" s="86" t="str">
        <f>IFERROR(INDEX(TQoL_Indexes!$B$9:$AK$58,MATCH($A$3,TQoL_Indexes!#REF!,0)+$A117,MATCH(Q$3,TQoL_Indexes!$B$8:$AK$8,0)),"")</f>
        <v/>
      </c>
      <c r="R117" s="86" t="str">
        <f>IFERROR(INDEX(TQoL_Indexes!$B$9:$AK$58,MATCH($A$3,TQoL_Indexes!#REF!,0)+$A117,MATCH(R$3,TQoL_Indexes!$B$8:$AK$8,0)),"")</f>
        <v/>
      </c>
      <c r="S117" s="86" t="str">
        <f>IFERROR(INDEX(TQoL_Indexes!$B$9:$AK$58,MATCH($A$3,TQoL_Indexes!#REF!,0)+$A117,MATCH(S$3,TQoL_Indexes!$B$8:$AK$8,0)),"")</f>
        <v/>
      </c>
      <c r="T117" s="86" t="str">
        <f>IFERROR(INDEX(TQoL_Indexes!$B$9:$AK$58,MATCH($A$3,TQoL_Indexes!#REF!,0)+$A117,MATCH(T$3,TQoL_Indexes!$B$8:$AK$8,0)),"")</f>
        <v/>
      </c>
      <c r="U117" s="86" t="str">
        <f>IFERROR(INDEX(TQoL_Indexes!$B$9:$AK$58,MATCH($A$3,TQoL_Indexes!#REF!,0)+$A117,MATCH(U$3,TQoL_Indexes!$B$8:$AK$8,0)),"")</f>
        <v/>
      </c>
      <c r="V117" s="86" t="str">
        <f>IFERROR(INDEX(TQoL_Indexes!$B$9:$AK$58,MATCH($A$3,TQoL_Indexes!#REF!,0)+$A117,MATCH(V$3,TQoL_Indexes!$B$8:$AK$8,0)),"")</f>
        <v/>
      </c>
      <c r="W117" s="86" t="str">
        <f>IFERROR(INDEX(TQoL_Indexes!$B$9:$AK$58,MATCH($A$3,TQoL_Indexes!#REF!,0)+$A117,MATCH(W$3,TQoL_Indexes!$B$8:$AK$8,0)),"")</f>
        <v/>
      </c>
      <c r="X117" s="86" t="str">
        <f>IFERROR(INDEX(TQoL_Indexes!$B$9:$AK$58,MATCH($A$3,TQoL_Indexes!#REF!,0)+$A117,MATCH(X$3,TQoL_Indexes!$B$8:$AK$8,0)),"")</f>
        <v/>
      </c>
      <c r="Y117" s="86" t="str">
        <f>IFERROR(INDEX(TQoL_Indexes!$B$9:$AK$58,MATCH($A$3,TQoL_Indexes!#REF!,0)+$A117,MATCH(Y$3,TQoL_Indexes!$B$8:$AK$8,0)),"")</f>
        <v/>
      </c>
      <c r="Z117" s="86" t="str">
        <f>IFERROR(INDEX(TQoL_Indexes!$B$9:$AK$58,MATCH($A$3,TQoL_Indexes!#REF!,0)+$A117,MATCH(Z$3,TQoL_Indexes!$B$8:$AK$8,0)),"")</f>
        <v/>
      </c>
      <c r="AA117" s="86" t="str">
        <f>IFERROR(INDEX(TQoL_Indexes!$B$9:$AK$58,MATCH($A$3,TQoL_Indexes!#REF!,0)+$A117,MATCH(AA$3,TQoL_Indexes!$B$8:$AK$8,0)),"")</f>
        <v/>
      </c>
      <c r="AB117" s="86" t="str">
        <f>IFERROR(INDEX(TQoL_Indexes!$B$9:$AK$58,MATCH($A$3,TQoL_Indexes!#REF!,0)+$A117,MATCH(AB$3,TQoL_Indexes!$B$8:$AK$8,0)),"")</f>
        <v/>
      </c>
      <c r="AC117" s="86" t="str">
        <f>IFERROR(INDEX(TQoL_Indexes!$B$9:$AK$58,MATCH($A$3,TQoL_Indexes!#REF!,0)+$A117,MATCH(AC$3,TQoL_Indexes!$B$8:$AK$8,0)),"")</f>
        <v/>
      </c>
      <c r="AD117" s="86" t="str">
        <f>IFERROR(INDEX(TQoL_Indexes!$B$9:$AK$58,MATCH($A$3,TQoL_Indexes!#REF!,0)+$A117,MATCH(AD$3,TQoL_Indexes!$B$8:$AK$8,0)),"")</f>
        <v/>
      </c>
      <c r="AE117" s="86" t="str">
        <f>IFERROR(INDEX(TQoL_Indexes!$B$9:$AK$58,MATCH($A$3,TQoL_Indexes!#REF!,0)+$A117,MATCH(AE$3,TQoL_Indexes!$B$8:$AK$8,0)),"")</f>
        <v/>
      </c>
      <c r="AF117" s="86" t="str">
        <f>IFERROR(INDEX(TQoL_Indexes!$B$9:$AK$58,MATCH($A$3,TQoL_Indexes!#REF!,0)+$A117,MATCH(AF$3,TQoL_Indexes!$B$8:$AK$8,0)),"")</f>
        <v/>
      </c>
      <c r="AG117" s="86" t="str">
        <f>IFERROR(INDEX(TQoL_Indexes!$B$9:$AK$58,MATCH($A$3,TQoL_Indexes!#REF!,0)+$A117,MATCH(AG$3,TQoL_Indexes!$B$8:$AK$8,0)),"")</f>
        <v/>
      </c>
      <c r="AH117" s="86" t="str">
        <f>IFERROR(INDEX(TQoL_Indexes!$B$9:$AK$58,MATCH($A$3,TQoL_Indexes!#REF!,0)+$A117,MATCH(AH$3,TQoL_Indexes!$B$8:$AK$8,0)),"")</f>
        <v/>
      </c>
      <c r="AI117" s="86" t="str">
        <f>IFERROR(INDEX(TQoL_Indexes!$B$9:$AK$58,MATCH($A$3,TQoL_Indexes!#REF!,0)+$A117,MATCH(AI$3,TQoL_Indexes!$B$8:$AK$8,0)),"")</f>
        <v/>
      </c>
      <c r="AJ117" s="86" t="str">
        <f>IFERROR(INDEX(TQoL_Indexes!$B$9:$AK$58,MATCH($A$3,TQoL_Indexes!#REF!,0)+$A117,MATCH(AJ$3,TQoL_Indexes!$B$8:$AK$8,0)),"")</f>
        <v/>
      </c>
      <c r="AK117" s="86" t="str">
        <f>IFERROR(INDEX(TQoL_Indexes!$B$9:$AK$58,MATCH($A$3,TQoL_Indexes!#REF!,0)+$A117,MATCH(AK$3,TQoL_Indexes!$B$8:$AK$8,0)),"")</f>
        <v/>
      </c>
      <c r="AL117" s="86" t="str">
        <f>IFERROR(INDEX(TQoL_Indexes!$B$9:$AK$58,MATCH($A$3,TQoL_Indexes!#REF!,0)+$A117,MATCH(AL$3,TQoL_Indexes!$B$8:$AK$8,0)),"")</f>
        <v/>
      </c>
      <c r="AM117" s="87" t="str">
        <f>IFERROR(INDEX(TQoL_Indexes!$B$9:$AK$58,MATCH($A$3,TQoL_Indexes!#REF!,0)+$A117,MATCH(AM$3,TQoL_Indexes!$B$8:$AK$8,0)),"")</f>
        <v/>
      </c>
    </row>
    <row r="118" spans="1:39">
      <c r="A118" s="58" t="str">
        <f>IFERROR(IF(A117+1&lt;COUNTIF(TQoL_Indexes!#REF!,Aux_Country!$A$3),A117+1,""),"")</f>
        <v/>
      </c>
      <c r="B118" s="121" t="str">
        <f>IFERROR(INDEX(TQoL_Indexes!$B$9:$AK$58,MATCH($A$3,TQoL_Indexes!#REF!,0)+$A118,MATCH(B$3,TQoL_Indexes!$B$8:$AK$8,0)),"")</f>
        <v/>
      </c>
      <c r="C118" s="116" t="str">
        <f>IFERROR(INDEX(TQoL_Indexes!$B$9:$AK$58,MATCH($A$3,TQoL_Indexes!#REF!,0)+$A118,MATCH(C$3,TQoL_Indexes!$B$8:$AK$8,0)),"")</f>
        <v/>
      </c>
      <c r="D118" s="122" t="str">
        <f>IFERROR(INDEX(TQoL_Indexes!$B$9:$AK$58,MATCH($A$3,TQoL_Indexes!#REF!,0)+$A118,MATCH(D$3,TQoL_Indexes!$B$8:$AK$8,0)),"")</f>
        <v/>
      </c>
      <c r="E118" s="86" t="str">
        <f>IFERROR(INDEX(TQoL_Indexes!$B$9:$AK$58,MATCH($A$3,TQoL_Indexes!#REF!,0)+$A118,MATCH(E$3,TQoL_Indexes!$B$8:$AK$8,0)),"")</f>
        <v/>
      </c>
      <c r="F118" s="86" t="str">
        <f>IFERROR(INDEX(TQoL_Indexes!$B$9:$AK$58,MATCH($A$3,TQoL_Indexes!#REF!,0)+$A118,MATCH(F$3,TQoL_Indexes!$B$8:$AK$8,0)),"")</f>
        <v/>
      </c>
      <c r="G118" s="86" t="str">
        <f>IFERROR(INDEX(TQoL_Indexes!$B$9:$AK$58,MATCH($A$3,TQoL_Indexes!#REF!,0)+$A118,MATCH(G$3,TQoL_Indexes!$B$8:$AK$8,0)),"")</f>
        <v/>
      </c>
      <c r="H118" s="86" t="str">
        <f>IFERROR(INDEX(TQoL_Indexes!$B$9:$AK$58,MATCH($A$3,TQoL_Indexes!#REF!,0)+$A118,MATCH(H$3,TQoL_Indexes!$B$8:$AK$8,0)),"")</f>
        <v/>
      </c>
      <c r="I118" s="86" t="str">
        <f>IFERROR(INDEX(TQoL_Indexes!$B$9:$AK$58,MATCH($A$3,TQoL_Indexes!#REF!,0)+$A118,MATCH(I$3,TQoL_Indexes!$B$8:$AK$8,0)),"")</f>
        <v/>
      </c>
      <c r="J118" s="86" t="str">
        <f>IFERROR(INDEX(TQoL_Indexes!$B$9:$AK$58,MATCH($A$3,TQoL_Indexes!#REF!,0)+$A118,MATCH(J$3,TQoL_Indexes!$B$8:$AK$8,0)),"")</f>
        <v/>
      </c>
      <c r="K118" s="86" t="str">
        <f>IFERROR(INDEX(TQoL_Indexes!$B$9:$AK$58,MATCH($A$3,TQoL_Indexes!#REF!,0)+$A118,MATCH(K$3,TQoL_Indexes!$B$8:$AK$8,0)),"")</f>
        <v/>
      </c>
      <c r="L118" s="86" t="str">
        <f>IFERROR(INDEX(TQoL_Indexes!$B$9:$AK$58,MATCH($A$3,TQoL_Indexes!#REF!,0)+$A118,MATCH(L$3,TQoL_Indexes!$B$8:$AK$8,0)),"")</f>
        <v/>
      </c>
      <c r="M118" s="86" t="str">
        <f>IFERROR(INDEX(TQoL_Indexes!$B$9:$AK$58,MATCH($A$3,TQoL_Indexes!#REF!,0)+$A118,MATCH(M$3,TQoL_Indexes!$B$8:$AK$8,0)),"")</f>
        <v/>
      </c>
      <c r="N118" s="86" t="str">
        <f>IFERROR(INDEX(TQoL_Indexes!$B$9:$AK$58,MATCH($A$3,TQoL_Indexes!#REF!,0)+$A118,MATCH(N$3,TQoL_Indexes!$B$8:$AK$8,0)),"")</f>
        <v/>
      </c>
      <c r="O118" s="86" t="str">
        <f>IFERROR(INDEX(TQoL_Indexes!$B$9:$AK$58,MATCH($A$3,TQoL_Indexes!#REF!,0)+$A118,MATCH(O$3,TQoL_Indexes!$B$8:$AK$8,0)),"")</f>
        <v/>
      </c>
      <c r="P118" s="86" t="str">
        <f>IFERROR(INDEX(TQoL_Indexes!$B$9:$AK$58,MATCH($A$3,TQoL_Indexes!#REF!,0)+$A118,MATCH(P$3,TQoL_Indexes!$B$8:$AK$8,0)),"")</f>
        <v/>
      </c>
      <c r="Q118" s="86" t="str">
        <f>IFERROR(INDEX(TQoL_Indexes!$B$9:$AK$58,MATCH($A$3,TQoL_Indexes!#REF!,0)+$A118,MATCH(Q$3,TQoL_Indexes!$B$8:$AK$8,0)),"")</f>
        <v/>
      </c>
      <c r="R118" s="86" t="str">
        <f>IFERROR(INDEX(TQoL_Indexes!$B$9:$AK$58,MATCH($A$3,TQoL_Indexes!#REF!,0)+$A118,MATCH(R$3,TQoL_Indexes!$B$8:$AK$8,0)),"")</f>
        <v/>
      </c>
      <c r="S118" s="86" t="str">
        <f>IFERROR(INDEX(TQoL_Indexes!$B$9:$AK$58,MATCH($A$3,TQoL_Indexes!#REF!,0)+$A118,MATCH(S$3,TQoL_Indexes!$B$8:$AK$8,0)),"")</f>
        <v/>
      </c>
      <c r="T118" s="86" t="str">
        <f>IFERROR(INDEX(TQoL_Indexes!$B$9:$AK$58,MATCH($A$3,TQoL_Indexes!#REF!,0)+$A118,MATCH(T$3,TQoL_Indexes!$B$8:$AK$8,0)),"")</f>
        <v/>
      </c>
      <c r="U118" s="86" t="str">
        <f>IFERROR(INDEX(TQoL_Indexes!$B$9:$AK$58,MATCH($A$3,TQoL_Indexes!#REF!,0)+$A118,MATCH(U$3,TQoL_Indexes!$B$8:$AK$8,0)),"")</f>
        <v/>
      </c>
      <c r="V118" s="86" t="str">
        <f>IFERROR(INDEX(TQoL_Indexes!$B$9:$AK$58,MATCH($A$3,TQoL_Indexes!#REF!,0)+$A118,MATCH(V$3,TQoL_Indexes!$B$8:$AK$8,0)),"")</f>
        <v/>
      </c>
      <c r="W118" s="86" t="str">
        <f>IFERROR(INDEX(TQoL_Indexes!$B$9:$AK$58,MATCH($A$3,TQoL_Indexes!#REF!,0)+$A118,MATCH(W$3,TQoL_Indexes!$B$8:$AK$8,0)),"")</f>
        <v/>
      </c>
      <c r="X118" s="86" t="str">
        <f>IFERROR(INDEX(TQoL_Indexes!$B$9:$AK$58,MATCH($A$3,TQoL_Indexes!#REF!,0)+$A118,MATCH(X$3,TQoL_Indexes!$B$8:$AK$8,0)),"")</f>
        <v/>
      </c>
      <c r="Y118" s="86" t="str">
        <f>IFERROR(INDEX(TQoL_Indexes!$B$9:$AK$58,MATCH($A$3,TQoL_Indexes!#REF!,0)+$A118,MATCH(Y$3,TQoL_Indexes!$B$8:$AK$8,0)),"")</f>
        <v/>
      </c>
      <c r="Z118" s="86" t="str">
        <f>IFERROR(INDEX(TQoL_Indexes!$B$9:$AK$58,MATCH($A$3,TQoL_Indexes!#REF!,0)+$A118,MATCH(Z$3,TQoL_Indexes!$B$8:$AK$8,0)),"")</f>
        <v/>
      </c>
      <c r="AA118" s="86" t="str">
        <f>IFERROR(INDEX(TQoL_Indexes!$B$9:$AK$58,MATCH($A$3,TQoL_Indexes!#REF!,0)+$A118,MATCH(AA$3,TQoL_Indexes!$B$8:$AK$8,0)),"")</f>
        <v/>
      </c>
      <c r="AB118" s="86" t="str">
        <f>IFERROR(INDEX(TQoL_Indexes!$B$9:$AK$58,MATCH($A$3,TQoL_Indexes!#REF!,0)+$A118,MATCH(AB$3,TQoL_Indexes!$B$8:$AK$8,0)),"")</f>
        <v/>
      </c>
      <c r="AC118" s="86" t="str">
        <f>IFERROR(INDEX(TQoL_Indexes!$B$9:$AK$58,MATCH($A$3,TQoL_Indexes!#REF!,0)+$A118,MATCH(AC$3,TQoL_Indexes!$B$8:$AK$8,0)),"")</f>
        <v/>
      </c>
      <c r="AD118" s="86" t="str">
        <f>IFERROR(INDEX(TQoL_Indexes!$B$9:$AK$58,MATCH($A$3,TQoL_Indexes!#REF!,0)+$A118,MATCH(AD$3,TQoL_Indexes!$B$8:$AK$8,0)),"")</f>
        <v/>
      </c>
      <c r="AE118" s="86" t="str">
        <f>IFERROR(INDEX(TQoL_Indexes!$B$9:$AK$58,MATCH($A$3,TQoL_Indexes!#REF!,0)+$A118,MATCH(AE$3,TQoL_Indexes!$B$8:$AK$8,0)),"")</f>
        <v/>
      </c>
      <c r="AF118" s="86" t="str">
        <f>IFERROR(INDEX(TQoL_Indexes!$B$9:$AK$58,MATCH($A$3,TQoL_Indexes!#REF!,0)+$A118,MATCH(AF$3,TQoL_Indexes!$B$8:$AK$8,0)),"")</f>
        <v/>
      </c>
      <c r="AG118" s="86" t="str">
        <f>IFERROR(INDEX(TQoL_Indexes!$B$9:$AK$58,MATCH($A$3,TQoL_Indexes!#REF!,0)+$A118,MATCH(AG$3,TQoL_Indexes!$B$8:$AK$8,0)),"")</f>
        <v/>
      </c>
      <c r="AH118" s="86" t="str">
        <f>IFERROR(INDEX(TQoL_Indexes!$B$9:$AK$58,MATCH($A$3,TQoL_Indexes!#REF!,0)+$A118,MATCH(AH$3,TQoL_Indexes!$B$8:$AK$8,0)),"")</f>
        <v/>
      </c>
      <c r="AI118" s="86" t="str">
        <f>IFERROR(INDEX(TQoL_Indexes!$B$9:$AK$58,MATCH($A$3,TQoL_Indexes!#REF!,0)+$A118,MATCH(AI$3,TQoL_Indexes!$B$8:$AK$8,0)),"")</f>
        <v/>
      </c>
      <c r="AJ118" s="86" t="str">
        <f>IFERROR(INDEX(TQoL_Indexes!$B$9:$AK$58,MATCH($A$3,TQoL_Indexes!#REF!,0)+$A118,MATCH(AJ$3,TQoL_Indexes!$B$8:$AK$8,0)),"")</f>
        <v/>
      </c>
      <c r="AK118" s="86" t="str">
        <f>IFERROR(INDEX(TQoL_Indexes!$B$9:$AK$58,MATCH($A$3,TQoL_Indexes!#REF!,0)+$A118,MATCH(AK$3,TQoL_Indexes!$B$8:$AK$8,0)),"")</f>
        <v/>
      </c>
      <c r="AL118" s="86" t="str">
        <f>IFERROR(INDEX(TQoL_Indexes!$B$9:$AK$58,MATCH($A$3,TQoL_Indexes!#REF!,0)+$A118,MATCH(AL$3,TQoL_Indexes!$B$8:$AK$8,0)),"")</f>
        <v/>
      </c>
      <c r="AM118" s="87" t="str">
        <f>IFERROR(INDEX(TQoL_Indexes!$B$9:$AK$58,MATCH($A$3,TQoL_Indexes!#REF!,0)+$A118,MATCH(AM$3,TQoL_Indexes!$B$8:$AK$8,0)),"")</f>
        <v/>
      </c>
    </row>
    <row r="119" spans="1:39">
      <c r="A119" s="58" t="str">
        <f>IFERROR(IF(A118+1&lt;COUNTIF(TQoL_Indexes!#REF!,Aux_Country!$A$3),A118+1,""),"")</f>
        <v/>
      </c>
      <c r="B119" s="121" t="str">
        <f>IFERROR(INDEX(TQoL_Indexes!$B$9:$AK$58,MATCH($A$3,TQoL_Indexes!#REF!,0)+$A119,MATCH(B$3,TQoL_Indexes!$B$8:$AK$8,0)),"")</f>
        <v/>
      </c>
      <c r="C119" s="116" t="str">
        <f>IFERROR(INDEX(TQoL_Indexes!$B$9:$AK$58,MATCH($A$3,TQoL_Indexes!#REF!,0)+$A119,MATCH(C$3,TQoL_Indexes!$B$8:$AK$8,0)),"")</f>
        <v/>
      </c>
      <c r="D119" s="122" t="str">
        <f>IFERROR(INDEX(TQoL_Indexes!$B$9:$AK$58,MATCH($A$3,TQoL_Indexes!#REF!,0)+$A119,MATCH(D$3,TQoL_Indexes!$B$8:$AK$8,0)),"")</f>
        <v/>
      </c>
      <c r="E119" s="86" t="str">
        <f>IFERROR(INDEX(TQoL_Indexes!$B$9:$AK$58,MATCH($A$3,TQoL_Indexes!#REF!,0)+$A119,MATCH(E$3,TQoL_Indexes!$B$8:$AK$8,0)),"")</f>
        <v/>
      </c>
      <c r="F119" s="86" t="str">
        <f>IFERROR(INDEX(TQoL_Indexes!$B$9:$AK$58,MATCH($A$3,TQoL_Indexes!#REF!,0)+$A119,MATCH(F$3,TQoL_Indexes!$B$8:$AK$8,0)),"")</f>
        <v/>
      </c>
      <c r="G119" s="86" t="str">
        <f>IFERROR(INDEX(TQoL_Indexes!$B$9:$AK$58,MATCH($A$3,TQoL_Indexes!#REF!,0)+$A119,MATCH(G$3,TQoL_Indexes!$B$8:$AK$8,0)),"")</f>
        <v/>
      </c>
      <c r="H119" s="86" t="str">
        <f>IFERROR(INDEX(TQoL_Indexes!$B$9:$AK$58,MATCH($A$3,TQoL_Indexes!#REF!,0)+$A119,MATCH(H$3,TQoL_Indexes!$B$8:$AK$8,0)),"")</f>
        <v/>
      </c>
      <c r="I119" s="86" t="str">
        <f>IFERROR(INDEX(TQoL_Indexes!$B$9:$AK$58,MATCH($A$3,TQoL_Indexes!#REF!,0)+$A119,MATCH(I$3,TQoL_Indexes!$B$8:$AK$8,0)),"")</f>
        <v/>
      </c>
      <c r="J119" s="86" t="str">
        <f>IFERROR(INDEX(TQoL_Indexes!$B$9:$AK$58,MATCH($A$3,TQoL_Indexes!#REF!,0)+$A119,MATCH(J$3,TQoL_Indexes!$B$8:$AK$8,0)),"")</f>
        <v/>
      </c>
      <c r="K119" s="86" t="str">
        <f>IFERROR(INDEX(TQoL_Indexes!$B$9:$AK$58,MATCH($A$3,TQoL_Indexes!#REF!,0)+$A119,MATCH(K$3,TQoL_Indexes!$B$8:$AK$8,0)),"")</f>
        <v/>
      </c>
      <c r="L119" s="86" t="str">
        <f>IFERROR(INDEX(TQoL_Indexes!$B$9:$AK$58,MATCH($A$3,TQoL_Indexes!#REF!,0)+$A119,MATCH(L$3,TQoL_Indexes!$B$8:$AK$8,0)),"")</f>
        <v/>
      </c>
      <c r="M119" s="86" t="str">
        <f>IFERROR(INDEX(TQoL_Indexes!$B$9:$AK$58,MATCH($A$3,TQoL_Indexes!#REF!,0)+$A119,MATCH(M$3,TQoL_Indexes!$B$8:$AK$8,0)),"")</f>
        <v/>
      </c>
      <c r="N119" s="86" t="str">
        <f>IFERROR(INDEX(TQoL_Indexes!$B$9:$AK$58,MATCH($A$3,TQoL_Indexes!#REF!,0)+$A119,MATCH(N$3,TQoL_Indexes!$B$8:$AK$8,0)),"")</f>
        <v/>
      </c>
      <c r="O119" s="86" t="str">
        <f>IFERROR(INDEX(TQoL_Indexes!$B$9:$AK$58,MATCH($A$3,TQoL_Indexes!#REF!,0)+$A119,MATCH(O$3,TQoL_Indexes!$B$8:$AK$8,0)),"")</f>
        <v/>
      </c>
      <c r="P119" s="86" t="str">
        <f>IFERROR(INDEX(TQoL_Indexes!$B$9:$AK$58,MATCH($A$3,TQoL_Indexes!#REF!,0)+$A119,MATCH(P$3,TQoL_Indexes!$B$8:$AK$8,0)),"")</f>
        <v/>
      </c>
      <c r="Q119" s="86" t="str">
        <f>IFERROR(INDEX(TQoL_Indexes!$B$9:$AK$58,MATCH($A$3,TQoL_Indexes!#REF!,0)+$A119,MATCH(Q$3,TQoL_Indexes!$B$8:$AK$8,0)),"")</f>
        <v/>
      </c>
      <c r="R119" s="86" t="str">
        <f>IFERROR(INDEX(TQoL_Indexes!$B$9:$AK$58,MATCH($A$3,TQoL_Indexes!#REF!,0)+$A119,MATCH(R$3,TQoL_Indexes!$B$8:$AK$8,0)),"")</f>
        <v/>
      </c>
      <c r="S119" s="86" t="str">
        <f>IFERROR(INDEX(TQoL_Indexes!$B$9:$AK$58,MATCH($A$3,TQoL_Indexes!#REF!,0)+$A119,MATCH(S$3,TQoL_Indexes!$B$8:$AK$8,0)),"")</f>
        <v/>
      </c>
      <c r="T119" s="86" t="str">
        <f>IFERROR(INDEX(TQoL_Indexes!$B$9:$AK$58,MATCH($A$3,TQoL_Indexes!#REF!,0)+$A119,MATCH(T$3,TQoL_Indexes!$B$8:$AK$8,0)),"")</f>
        <v/>
      </c>
      <c r="U119" s="86" t="str">
        <f>IFERROR(INDEX(TQoL_Indexes!$B$9:$AK$58,MATCH($A$3,TQoL_Indexes!#REF!,0)+$A119,MATCH(U$3,TQoL_Indexes!$B$8:$AK$8,0)),"")</f>
        <v/>
      </c>
      <c r="V119" s="86" t="str">
        <f>IFERROR(INDEX(TQoL_Indexes!$B$9:$AK$58,MATCH($A$3,TQoL_Indexes!#REF!,0)+$A119,MATCH(V$3,TQoL_Indexes!$B$8:$AK$8,0)),"")</f>
        <v/>
      </c>
      <c r="W119" s="86" t="str">
        <f>IFERROR(INDEX(TQoL_Indexes!$B$9:$AK$58,MATCH($A$3,TQoL_Indexes!#REF!,0)+$A119,MATCH(W$3,TQoL_Indexes!$B$8:$AK$8,0)),"")</f>
        <v/>
      </c>
      <c r="X119" s="86" t="str">
        <f>IFERROR(INDEX(TQoL_Indexes!$B$9:$AK$58,MATCH($A$3,TQoL_Indexes!#REF!,0)+$A119,MATCH(X$3,TQoL_Indexes!$B$8:$AK$8,0)),"")</f>
        <v/>
      </c>
      <c r="Y119" s="86" t="str">
        <f>IFERROR(INDEX(TQoL_Indexes!$B$9:$AK$58,MATCH($A$3,TQoL_Indexes!#REF!,0)+$A119,MATCH(Y$3,TQoL_Indexes!$B$8:$AK$8,0)),"")</f>
        <v/>
      </c>
      <c r="Z119" s="86" t="str">
        <f>IFERROR(INDEX(TQoL_Indexes!$B$9:$AK$58,MATCH($A$3,TQoL_Indexes!#REF!,0)+$A119,MATCH(Z$3,TQoL_Indexes!$B$8:$AK$8,0)),"")</f>
        <v/>
      </c>
      <c r="AA119" s="86" t="str">
        <f>IFERROR(INDEX(TQoL_Indexes!$B$9:$AK$58,MATCH($A$3,TQoL_Indexes!#REF!,0)+$A119,MATCH(AA$3,TQoL_Indexes!$B$8:$AK$8,0)),"")</f>
        <v/>
      </c>
      <c r="AB119" s="86" t="str">
        <f>IFERROR(INDEX(TQoL_Indexes!$B$9:$AK$58,MATCH($A$3,TQoL_Indexes!#REF!,0)+$A119,MATCH(AB$3,TQoL_Indexes!$B$8:$AK$8,0)),"")</f>
        <v/>
      </c>
      <c r="AC119" s="86" t="str">
        <f>IFERROR(INDEX(TQoL_Indexes!$B$9:$AK$58,MATCH($A$3,TQoL_Indexes!#REF!,0)+$A119,MATCH(AC$3,TQoL_Indexes!$B$8:$AK$8,0)),"")</f>
        <v/>
      </c>
      <c r="AD119" s="86" t="str">
        <f>IFERROR(INDEX(TQoL_Indexes!$B$9:$AK$58,MATCH($A$3,TQoL_Indexes!#REF!,0)+$A119,MATCH(AD$3,TQoL_Indexes!$B$8:$AK$8,0)),"")</f>
        <v/>
      </c>
      <c r="AE119" s="86" t="str">
        <f>IFERROR(INDEX(TQoL_Indexes!$B$9:$AK$58,MATCH($A$3,TQoL_Indexes!#REF!,0)+$A119,MATCH(AE$3,TQoL_Indexes!$B$8:$AK$8,0)),"")</f>
        <v/>
      </c>
      <c r="AF119" s="86" t="str">
        <f>IFERROR(INDEX(TQoL_Indexes!$B$9:$AK$58,MATCH($A$3,TQoL_Indexes!#REF!,0)+$A119,MATCH(AF$3,TQoL_Indexes!$B$8:$AK$8,0)),"")</f>
        <v/>
      </c>
      <c r="AG119" s="86" t="str">
        <f>IFERROR(INDEX(TQoL_Indexes!$B$9:$AK$58,MATCH($A$3,TQoL_Indexes!#REF!,0)+$A119,MATCH(AG$3,TQoL_Indexes!$B$8:$AK$8,0)),"")</f>
        <v/>
      </c>
      <c r="AH119" s="86" t="str">
        <f>IFERROR(INDEX(TQoL_Indexes!$B$9:$AK$58,MATCH($A$3,TQoL_Indexes!#REF!,0)+$A119,MATCH(AH$3,TQoL_Indexes!$B$8:$AK$8,0)),"")</f>
        <v/>
      </c>
      <c r="AI119" s="86" t="str">
        <f>IFERROR(INDEX(TQoL_Indexes!$B$9:$AK$58,MATCH($A$3,TQoL_Indexes!#REF!,0)+$A119,MATCH(AI$3,TQoL_Indexes!$B$8:$AK$8,0)),"")</f>
        <v/>
      </c>
      <c r="AJ119" s="86" t="str">
        <f>IFERROR(INDEX(TQoL_Indexes!$B$9:$AK$58,MATCH($A$3,TQoL_Indexes!#REF!,0)+$A119,MATCH(AJ$3,TQoL_Indexes!$B$8:$AK$8,0)),"")</f>
        <v/>
      </c>
      <c r="AK119" s="86" t="str">
        <f>IFERROR(INDEX(TQoL_Indexes!$B$9:$AK$58,MATCH($A$3,TQoL_Indexes!#REF!,0)+$A119,MATCH(AK$3,TQoL_Indexes!$B$8:$AK$8,0)),"")</f>
        <v/>
      </c>
      <c r="AL119" s="86" t="str">
        <f>IFERROR(INDEX(TQoL_Indexes!$B$9:$AK$58,MATCH($A$3,TQoL_Indexes!#REF!,0)+$A119,MATCH(AL$3,TQoL_Indexes!$B$8:$AK$8,0)),"")</f>
        <v/>
      </c>
      <c r="AM119" s="87" t="str">
        <f>IFERROR(INDEX(TQoL_Indexes!$B$9:$AK$58,MATCH($A$3,TQoL_Indexes!#REF!,0)+$A119,MATCH(AM$3,TQoL_Indexes!$B$8:$AK$8,0)),"")</f>
        <v/>
      </c>
    </row>
    <row r="120" spans="1:39">
      <c r="A120" s="58" t="str">
        <f>IFERROR(IF(A119+1&lt;COUNTIF(TQoL_Indexes!#REF!,Aux_Country!$A$3),A119+1,""),"")</f>
        <v/>
      </c>
      <c r="B120" s="121" t="str">
        <f>IFERROR(INDEX(TQoL_Indexes!$B$9:$AK$58,MATCH($A$3,TQoL_Indexes!#REF!,0)+$A120,MATCH(B$3,TQoL_Indexes!$B$8:$AK$8,0)),"")</f>
        <v/>
      </c>
      <c r="C120" s="116" t="str">
        <f>IFERROR(INDEX(TQoL_Indexes!$B$9:$AK$58,MATCH($A$3,TQoL_Indexes!#REF!,0)+$A120,MATCH(C$3,TQoL_Indexes!$B$8:$AK$8,0)),"")</f>
        <v/>
      </c>
      <c r="D120" s="122" t="str">
        <f>IFERROR(INDEX(TQoL_Indexes!$B$9:$AK$58,MATCH($A$3,TQoL_Indexes!#REF!,0)+$A120,MATCH(D$3,TQoL_Indexes!$B$8:$AK$8,0)),"")</f>
        <v/>
      </c>
      <c r="E120" s="86" t="str">
        <f>IFERROR(INDEX(TQoL_Indexes!$B$9:$AK$58,MATCH($A$3,TQoL_Indexes!#REF!,0)+$A120,MATCH(E$3,TQoL_Indexes!$B$8:$AK$8,0)),"")</f>
        <v/>
      </c>
      <c r="F120" s="86" t="str">
        <f>IFERROR(INDEX(TQoL_Indexes!$B$9:$AK$58,MATCH($A$3,TQoL_Indexes!#REF!,0)+$A120,MATCH(F$3,TQoL_Indexes!$B$8:$AK$8,0)),"")</f>
        <v/>
      </c>
      <c r="G120" s="86" t="str">
        <f>IFERROR(INDEX(TQoL_Indexes!$B$9:$AK$58,MATCH($A$3,TQoL_Indexes!#REF!,0)+$A120,MATCH(G$3,TQoL_Indexes!$B$8:$AK$8,0)),"")</f>
        <v/>
      </c>
      <c r="H120" s="86" t="str">
        <f>IFERROR(INDEX(TQoL_Indexes!$B$9:$AK$58,MATCH($A$3,TQoL_Indexes!#REF!,0)+$A120,MATCH(H$3,TQoL_Indexes!$B$8:$AK$8,0)),"")</f>
        <v/>
      </c>
      <c r="I120" s="86" t="str">
        <f>IFERROR(INDEX(TQoL_Indexes!$B$9:$AK$58,MATCH($A$3,TQoL_Indexes!#REF!,0)+$A120,MATCH(I$3,TQoL_Indexes!$B$8:$AK$8,0)),"")</f>
        <v/>
      </c>
      <c r="J120" s="86" t="str">
        <f>IFERROR(INDEX(TQoL_Indexes!$B$9:$AK$58,MATCH($A$3,TQoL_Indexes!#REF!,0)+$A120,MATCH(J$3,TQoL_Indexes!$B$8:$AK$8,0)),"")</f>
        <v/>
      </c>
      <c r="K120" s="86" t="str">
        <f>IFERROR(INDEX(TQoL_Indexes!$B$9:$AK$58,MATCH($A$3,TQoL_Indexes!#REF!,0)+$A120,MATCH(K$3,TQoL_Indexes!$B$8:$AK$8,0)),"")</f>
        <v/>
      </c>
      <c r="L120" s="86" t="str">
        <f>IFERROR(INDEX(TQoL_Indexes!$B$9:$AK$58,MATCH($A$3,TQoL_Indexes!#REF!,0)+$A120,MATCH(L$3,TQoL_Indexes!$B$8:$AK$8,0)),"")</f>
        <v/>
      </c>
      <c r="M120" s="86" t="str">
        <f>IFERROR(INDEX(TQoL_Indexes!$B$9:$AK$58,MATCH($A$3,TQoL_Indexes!#REF!,0)+$A120,MATCH(M$3,TQoL_Indexes!$B$8:$AK$8,0)),"")</f>
        <v/>
      </c>
      <c r="N120" s="86" t="str">
        <f>IFERROR(INDEX(TQoL_Indexes!$B$9:$AK$58,MATCH($A$3,TQoL_Indexes!#REF!,0)+$A120,MATCH(N$3,TQoL_Indexes!$B$8:$AK$8,0)),"")</f>
        <v/>
      </c>
      <c r="O120" s="86" t="str">
        <f>IFERROR(INDEX(TQoL_Indexes!$B$9:$AK$58,MATCH($A$3,TQoL_Indexes!#REF!,0)+$A120,MATCH(O$3,TQoL_Indexes!$B$8:$AK$8,0)),"")</f>
        <v/>
      </c>
      <c r="P120" s="86" t="str">
        <f>IFERROR(INDEX(TQoL_Indexes!$B$9:$AK$58,MATCH($A$3,TQoL_Indexes!#REF!,0)+$A120,MATCH(P$3,TQoL_Indexes!$B$8:$AK$8,0)),"")</f>
        <v/>
      </c>
      <c r="Q120" s="86" t="str">
        <f>IFERROR(INDEX(TQoL_Indexes!$B$9:$AK$58,MATCH($A$3,TQoL_Indexes!#REF!,0)+$A120,MATCH(Q$3,TQoL_Indexes!$B$8:$AK$8,0)),"")</f>
        <v/>
      </c>
      <c r="R120" s="86" t="str">
        <f>IFERROR(INDEX(TQoL_Indexes!$B$9:$AK$58,MATCH($A$3,TQoL_Indexes!#REF!,0)+$A120,MATCH(R$3,TQoL_Indexes!$B$8:$AK$8,0)),"")</f>
        <v/>
      </c>
      <c r="S120" s="86" t="str">
        <f>IFERROR(INDEX(TQoL_Indexes!$B$9:$AK$58,MATCH($A$3,TQoL_Indexes!#REF!,0)+$A120,MATCH(S$3,TQoL_Indexes!$B$8:$AK$8,0)),"")</f>
        <v/>
      </c>
      <c r="T120" s="86" t="str">
        <f>IFERROR(INDEX(TQoL_Indexes!$B$9:$AK$58,MATCH($A$3,TQoL_Indexes!#REF!,0)+$A120,MATCH(T$3,TQoL_Indexes!$B$8:$AK$8,0)),"")</f>
        <v/>
      </c>
      <c r="U120" s="86" t="str">
        <f>IFERROR(INDEX(TQoL_Indexes!$B$9:$AK$58,MATCH($A$3,TQoL_Indexes!#REF!,0)+$A120,MATCH(U$3,TQoL_Indexes!$B$8:$AK$8,0)),"")</f>
        <v/>
      </c>
      <c r="V120" s="86" t="str">
        <f>IFERROR(INDEX(TQoL_Indexes!$B$9:$AK$58,MATCH($A$3,TQoL_Indexes!#REF!,0)+$A120,MATCH(V$3,TQoL_Indexes!$B$8:$AK$8,0)),"")</f>
        <v/>
      </c>
      <c r="W120" s="86" t="str">
        <f>IFERROR(INDEX(TQoL_Indexes!$B$9:$AK$58,MATCH($A$3,TQoL_Indexes!#REF!,0)+$A120,MATCH(W$3,TQoL_Indexes!$B$8:$AK$8,0)),"")</f>
        <v/>
      </c>
      <c r="X120" s="86" t="str">
        <f>IFERROR(INDEX(TQoL_Indexes!$B$9:$AK$58,MATCH($A$3,TQoL_Indexes!#REF!,0)+$A120,MATCH(X$3,TQoL_Indexes!$B$8:$AK$8,0)),"")</f>
        <v/>
      </c>
      <c r="Y120" s="86" t="str">
        <f>IFERROR(INDEX(TQoL_Indexes!$B$9:$AK$58,MATCH($A$3,TQoL_Indexes!#REF!,0)+$A120,MATCH(Y$3,TQoL_Indexes!$B$8:$AK$8,0)),"")</f>
        <v/>
      </c>
      <c r="Z120" s="86" t="str">
        <f>IFERROR(INDEX(TQoL_Indexes!$B$9:$AK$58,MATCH($A$3,TQoL_Indexes!#REF!,0)+$A120,MATCH(Z$3,TQoL_Indexes!$B$8:$AK$8,0)),"")</f>
        <v/>
      </c>
      <c r="AA120" s="86" t="str">
        <f>IFERROR(INDEX(TQoL_Indexes!$B$9:$AK$58,MATCH($A$3,TQoL_Indexes!#REF!,0)+$A120,MATCH(AA$3,TQoL_Indexes!$B$8:$AK$8,0)),"")</f>
        <v/>
      </c>
      <c r="AB120" s="86" t="str">
        <f>IFERROR(INDEX(TQoL_Indexes!$B$9:$AK$58,MATCH($A$3,TQoL_Indexes!#REF!,0)+$A120,MATCH(AB$3,TQoL_Indexes!$B$8:$AK$8,0)),"")</f>
        <v/>
      </c>
      <c r="AC120" s="86" t="str">
        <f>IFERROR(INDEX(TQoL_Indexes!$B$9:$AK$58,MATCH($A$3,TQoL_Indexes!#REF!,0)+$A120,MATCH(AC$3,TQoL_Indexes!$B$8:$AK$8,0)),"")</f>
        <v/>
      </c>
      <c r="AD120" s="86" t="str">
        <f>IFERROR(INDEX(TQoL_Indexes!$B$9:$AK$58,MATCH($A$3,TQoL_Indexes!#REF!,0)+$A120,MATCH(AD$3,TQoL_Indexes!$B$8:$AK$8,0)),"")</f>
        <v/>
      </c>
      <c r="AE120" s="86" t="str">
        <f>IFERROR(INDEX(TQoL_Indexes!$B$9:$AK$58,MATCH($A$3,TQoL_Indexes!#REF!,0)+$A120,MATCH(AE$3,TQoL_Indexes!$B$8:$AK$8,0)),"")</f>
        <v/>
      </c>
      <c r="AF120" s="86" t="str">
        <f>IFERROR(INDEX(TQoL_Indexes!$B$9:$AK$58,MATCH($A$3,TQoL_Indexes!#REF!,0)+$A120,MATCH(AF$3,TQoL_Indexes!$B$8:$AK$8,0)),"")</f>
        <v/>
      </c>
      <c r="AG120" s="86" t="str">
        <f>IFERROR(INDEX(TQoL_Indexes!$B$9:$AK$58,MATCH($A$3,TQoL_Indexes!#REF!,0)+$A120,MATCH(AG$3,TQoL_Indexes!$B$8:$AK$8,0)),"")</f>
        <v/>
      </c>
      <c r="AH120" s="86" t="str">
        <f>IFERROR(INDEX(TQoL_Indexes!$B$9:$AK$58,MATCH($A$3,TQoL_Indexes!#REF!,0)+$A120,MATCH(AH$3,TQoL_Indexes!$B$8:$AK$8,0)),"")</f>
        <v/>
      </c>
      <c r="AI120" s="86" t="str">
        <f>IFERROR(INDEX(TQoL_Indexes!$B$9:$AK$58,MATCH($A$3,TQoL_Indexes!#REF!,0)+$A120,MATCH(AI$3,TQoL_Indexes!$B$8:$AK$8,0)),"")</f>
        <v/>
      </c>
      <c r="AJ120" s="86" t="str">
        <f>IFERROR(INDEX(TQoL_Indexes!$B$9:$AK$58,MATCH($A$3,TQoL_Indexes!#REF!,0)+$A120,MATCH(AJ$3,TQoL_Indexes!$B$8:$AK$8,0)),"")</f>
        <v/>
      </c>
      <c r="AK120" s="86" t="str">
        <f>IFERROR(INDEX(TQoL_Indexes!$B$9:$AK$58,MATCH($A$3,TQoL_Indexes!#REF!,0)+$A120,MATCH(AK$3,TQoL_Indexes!$B$8:$AK$8,0)),"")</f>
        <v/>
      </c>
      <c r="AL120" s="86" t="str">
        <f>IFERROR(INDEX(TQoL_Indexes!$B$9:$AK$58,MATCH($A$3,TQoL_Indexes!#REF!,0)+$A120,MATCH(AL$3,TQoL_Indexes!$B$8:$AK$8,0)),"")</f>
        <v/>
      </c>
      <c r="AM120" s="87" t="str">
        <f>IFERROR(INDEX(TQoL_Indexes!$B$9:$AK$58,MATCH($A$3,TQoL_Indexes!#REF!,0)+$A120,MATCH(AM$3,TQoL_Indexes!$B$8:$AK$8,0)),"")</f>
        <v/>
      </c>
    </row>
    <row r="121" spans="1:39">
      <c r="A121" s="58" t="str">
        <f>IFERROR(IF(A120+1&lt;COUNTIF(TQoL_Indexes!#REF!,Aux_Country!$A$3),A120+1,""),"")</f>
        <v/>
      </c>
      <c r="B121" s="121" t="str">
        <f>IFERROR(INDEX(TQoL_Indexes!$B$9:$AK$58,MATCH($A$3,TQoL_Indexes!#REF!,0)+$A121,MATCH(B$3,TQoL_Indexes!$B$8:$AK$8,0)),"")</f>
        <v/>
      </c>
      <c r="C121" s="116" t="str">
        <f>IFERROR(INDEX(TQoL_Indexes!$B$9:$AK$58,MATCH($A$3,TQoL_Indexes!#REF!,0)+$A121,MATCH(C$3,TQoL_Indexes!$B$8:$AK$8,0)),"")</f>
        <v/>
      </c>
      <c r="D121" s="122" t="str">
        <f>IFERROR(INDEX(TQoL_Indexes!$B$9:$AK$58,MATCH($A$3,TQoL_Indexes!#REF!,0)+$A121,MATCH(D$3,TQoL_Indexes!$B$8:$AK$8,0)),"")</f>
        <v/>
      </c>
      <c r="E121" s="86" t="str">
        <f>IFERROR(INDEX(TQoL_Indexes!$B$9:$AK$58,MATCH($A$3,TQoL_Indexes!#REF!,0)+$A121,MATCH(E$3,TQoL_Indexes!$B$8:$AK$8,0)),"")</f>
        <v/>
      </c>
      <c r="F121" s="86" t="str">
        <f>IFERROR(INDEX(TQoL_Indexes!$B$9:$AK$58,MATCH($A$3,TQoL_Indexes!#REF!,0)+$A121,MATCH(F$3,TQoL_Indexes!$B$8:$AK$8,0)),"")</f>
        <v/>
      </c>
      <c r="G121" s="86" t="str">
        <f>IFERROR(INDEX(TQoL_Indexes!$B$9:$AK$58,MATCH($A$3,TQoL_Indexes!#REF!,0)+$A121,MATCH(G$3,TQoL_Indexes!$B$8:$AK$8,0)),"")</f>
        <v/>
      </c>
      <c r="H121" s="86" t="str">
        <f>IFERROR(INDEX(TQoL_Indexes!$B$9:$AK$58,MATCH($A$3,TQoL_Indexes!#REF!,0)+$A121,MATCH(H$3,TQoL_Indexes!$B$8:$AK$8,0)),"")</f>
        <v/>
      </c>
      <c r="I121" s="86" t="str">
        <f>IFERROR(INDEX(TQoL_Indexes!$B$9:$AK$58,MATCH($A$3,TQoL_Indexes!#REF!,0)+$A121,MATCH(I$3,TQoL_Indexes!$B$8:$AK$8,0)),"")</f>
        <v/>
      </c>
      <c r="J121" s="86" t="str">
        <f>IFERROR(INDEX(TQoL_Indexes!$B$9:$AK$58,MATCH($A$3,TQoL_Indexes!#REF!,0)+$A121,MATCH(J$3,TQoL_Indexes!$B$8:$AK$8,0)),"")</f>
        <v/>
      </c>
      <c r="K121" s="86" t="str">
        <f>IFERROR(INDEX(TQoL_Indexes!$B$9:$AK$58,MATCH($A$3,TQoL_Indexes!#REF!,0)+$A121,MATCH(K$3,TQoL_Indexes!$B$8:$AK$8,0)),"")</f>
        <v/>
      </c>
      <c r="L121" s="86" t="str">
        <f>IFERROR(INDEX(TQoL_Indexes!$B$9:$AK$58,MATCH($A$3,TQoL_Indexes!#REF!,0)+$A121,MATCH(L$3,TQoL_Indexes!$B$8:$AK$8,0)),"")</f>
        <v/>
      </c>
      <c r="M121" s="86" t="str">
        <f>IFERROR(INDEX(TQoL_Indexes!$B$9:$AK$58,MATCH($A$3,TQoL_Indexes!#REF!,0)+$A121,MATCH(M$3,TQoL_Indexes!$B$8:$AK$8,0)),"")</f>
        <v/>
      </c>
      <c r="N121" s="86" t="str">
        <f>IFERROR(INDEX(TQoL_Indexes!$B$9:$AK$58,MATCH($A$3,TQoL_Indexes!#REF!,0)+$A121,MATCH(N$3,TQoL_Indexes!$B$8:$AK$8,0)),"")</f>
        <v/>
      </c>
      <c r="O121" s="86" t="str">
        <f>IFERROR(INDEX(TQoL_Indexes!$B$9:$AK$58,MATCH($A$3,TQoL_Indexes!#REF!,0)+$A121,MATCH(O$3,TQoL_Indexes!$B$8:$AK$8,0)),"")</f>
        <v/>
      </c>
      <c r="P121" s="86" t="str">
        <f>IFERROR(INDEX(TQoL_Indexes!$B$9:$AK$58,MATCH($A$3,TQoL_Indexes!#REF!,0)+$A121,MATCH(P$3,TQoL_Indexes!$B$8:$AK$8,0)),"")</f>
        <v/>
      </c>
      <c r="Q121" s="86" t="str">
        <f>IFERROR(INDEX(TQoL_Indexes!$B$9:$AK$58,MATCH($A$3,TQoL_Indexes!#REF!,0)+$A121,MATCH(Q$3,TQoL_Indexes!$B$8:$AK$8,0)),"")</f>
        <v/>
      </c>
      <c r="R121" s="86" t="str">
        <f>IFERROR(INDEX(TQoL_Indexes!$B$9:$AK$58,MATCH($A$3,TQoL_Indexes!#REF!,0)+$A121,MATCH(R$3,TQoL_Indexes!$B$8:$AK$8,0)),"")</f>
        <v/>
      </c>
      <c r="S121" s="86" t="str">
        <f>IFERROR(INDEX(TQoL_Indexes!$B$9:$AK$58,MATCH($A$3,TQoL_Indexes!#REF!,0)+$A121,MATCH(S$3,TQoL_Indexes!$B$8:$AK$8,0)),"")</f>
        <v/>
      </c>
      <c r="T121" s="86" t="str">
        <f>IFERROR(INDEX(TQoL_Indexes!$B$9:$AK$58,MATCH($A$3,TQoL_Indexes!#REF!,0)+$A121,MATCH(T$3,TQoL_Indexes!$B$8:$AK$8,0)),"")</f>
        <v/>
      </c>
      <c r="U121" s="86" t="str">
        <f>IFERROR(INDEX(TQoL_Indexes!$B$9:$AK$58,MATCH($A$3,TQoL_Indexes!#REF!,0)+$A121,MATCH(U$3,TQoL_Indexes!$B$8:$AK$8,0)),"")</f>
        <v/>
      </c>
      <c r="V121" s="86" t="str">
        <f>IFERROR(INDEX(TQoL_Indexes!$B$9:$AK$58,MATCH($A$3,TQoL_Indexes!#REF!,0)+$A121,MATCH(V$3,TQoL_Indexes!$B$8:$AK$8,0)),"")</f>
        <v/>
      </c>
      <c r="W121" s="86" t="str">
        <f>IFERROR(INDEX(TQoL_Indexes!$B$9:$AK$58,MATCH($A$3,TQoL_Indexes!#REF!,0)+$A121,MATCH(W$3,TQoL_Indexes!$B$8:$AK$8,0)),"")</f>
        <v/>
      </c>
      <c r="X121" s="86" t="str">
        <f>IFERROR(INDEX(TQoL_Indexes!$B$9:$AK$58,MATCH($A$3,TQoL_Indexes!#REF!,0)+$A121,MATCH(X$3,TQoL_Indexes!$B$8:$AK$8,0)),"")</f>
        <v/>
      </c>
      <c r="Y121" s="86" t="str">
        <f>IFERROR(INDEX(TQoL_Indexes!$B$9:$AK$58,MATCH($A$3,TQoL_Indexes!#REF!,0)+$A121,MATCH(Y$3,TQoL_Indexes!$B$8:$AK$8,0)),"")</f>
        <v/>
      </c>
      <c r="Z121" s="86" t="str">
        <f>IFERROR(INDEX(TQoL_Indexes!$B$9:$AK$58,MATCH($A$3,TQoL_Indexes!#REF!,0)+$A121,MATCH(Z$3,TQoL_Indexes!$B$8:$AK$8,0)),"")</f>
        <v/>
      </c>
      <c r="AA121" s="86" t="str">
        <f>IFERROR(INDEX(TQoL_Indexes!$B$9:$AK$58,MATCH($A$3,TQoL_Indexes!#REF!,0)+$A121,MATCH(AA$3,TQoL_Indexes!$B$8:$AK$8,0)),"")</f>
        <v/>
      </c>
      <c r="AB121" s="86" t="str">
        <f>IFERROR(INDEX(TQoL_Indexes!$B$9:$AK$58,MATCH($A$3,TQoL_Indexes!#REF!,0)+$A121,MATCH(AB$3,TQoL_Indexes!$B$8:$AK$8,0)),"")</f>
        <v/>
      </c>
      <c r="AC121" s="86" t="str">
        <f>IFERROR(INDEX(TQoL_Indexes!$B$9:$AK$58,MATCH($A$3,TQoL_Indexes!#REF!,0)+$A121,MATCH(AC$3,TQoL_Indexes!$B$8:$AK$8,0)),"")</f>
        <v/>
      </c>
      <c r="AD121" s="86" t="str">
        <f>IFERROR(INDEX(TQoL_Indexes!$B$9:$AK$58,MATCH($A$3,TQoL_Indexes!#REF!,0)+$A121,MATCH(AD$3,TQoL_Indexes!$B$8:$AK$8,0)),"")</f>
        <v/>
      </c>
      <c r="AE121" s="86" t="str">
        <f>IFERROR(INDEX(TQoL_Indexes!$B$9:$AK$58,MATCH($A$3,TQoL_Indexes!#REF!,0)+$A121,MATCH(AE$3,TQoL_Indexes!$B$8:$AK$8,0)),"")</f>
        <v/>
      </c>
      <c r="AF121" s="86" t="str">
        <f>IFERROR(INDEX(TQoL_Indexes!$B$9:$AK$58,MATCH($A$3,TQoL_Indexes!#REF!,0)+$A121,MATCH(AF$3,TQoL_Indexes!$B$8:$AK$8,0)),"")</f>
        <v/>
      </c>
      <c r="AG121" s="86" t="str">
        <f>IFERROR(INDEX(TQoL_Indexes!$B$9:$AK$58,MATCH($A$3,TQoL_Indexes!#REF!,0)+$A121,MATCH(AG$3,TQoL_Indexes!$B$8:$AK$8,0)),"")</f>
        <v/>
      </c>
      <c r="AH121" s="86" t="str">
        <f>IFERROR(INDEX(TQoL_Indexes!$B$9:$AK$58,MATCH($A$3,TQoL_Indexes!#REF!,0)+$A121,MATCH(AH$3,TQoL_Indexes!$B$8:$AK$8,0)),"")</f>
        <v/>
      </c>
      <c r="AI121" s="86" t="str">
        <f>IFERROR(INDEX(TQoL_Indexes!$B$9:$AK$58,MATCH($A$3,TQoL_Indexes!#REF!,0)+$A121,MATCH(AI$3,TQoL_Indexes!$B$8:$AK$8,0)),"")</f>
        <v/>
      </c>
      <c r="AJ121" s="86" t="str">
        <f>IFERROR(INDEX(TQoL_Indexes!$B$9:$AK$58,MATCH($A$3,TQoL_Indexes!#REF!,0)+$A121,MATCH(AJ$3,TQoL_Indexes!$B$8:$AK$8,0)),"")</f>
        <v/>
      </c>
      <c r="AK121" s="86" t="str">
        <f>IFERROR(INDEX(TQoL_Indexes!$B$9:$AK$58,MATCH($A$3,TQoL_Indexes!#REF!,0)+$A121,MATCH(AK$3,TQoL_Indexes!$B$8:$AK$8,0)),"")</f>
        <v/>
      </c>
      <c r="AL121" s="86" t="str">
        <f>IFERROR(INDEX(TQoL_Indexes!$B$9:$AK$58,MATCH($A$3,TQoL_Indexes!#REF!,0)+$A121,MATCH(AL$3,TQoL_Indexes!$B$8:$AK$8,0)),"")</f>
        <v/>
      </c>
      <c r="AM121" s="87" t="str">
        <f>IFERROR(INDEX(TQoL_Indexes!$B$9:$AK$58,MATCH($A$3,TQoL_Indexes!#REF!,0)+$A121,MATCH(AM$3,TQoL_Indexes!$B$8:$AK$8,0)),"")</f>
        <v/>
      </c>
    </row>
    <row r="122" spans="1:39">
      <c r="A122" s="58" t="str">
        <f>IFERROR(IF(A121+1&lt;COUNTIF(TQoL_Indexes!#REF!,Aux_Country!$A$3),A121+1,""),"")</f>
        <v/>
      </c>
      <c r="B122" s="121" t="str">
        <f>IFERROR(INDEX(TQoL_Indexes!$B$9:$AK$58,MATCH($A$3,TQoL_Indexes!#REF!,0)+$A122,MATCH(B$3,TQoL_Indexes!$B$8:$AK$8,0)),"")</f>
        <v/>
      </c>
      <c r="C122" s="116" t="str">
        <f>IFERROR(INDEX(TQoL_Indexes!$B$9:$AK$58,MATCH($A$3,TQoL_Indexes!#REF!,0)+$A122,MATCH(C$3,TQoL_Indexes!$B$8:$AK$8,0)),"")</f>
        <v/>
      </c>
      <c r="D122" s="122" t="str">
        <f>IFERROR(INDEX(TQoL_Indexes!$B$9:$AK$58,MATCH($A$3,TQoL_Indexes!#REF!,0)+$A122,MATCH(D$3,TQoL_Indexes!$B$8:$AK$8,0)),"")</f>
        <v/>
      </c>
      <c r="E122" s="86" t="str">
        <f>IFERROR(INDEX(TQoL_Indexes!$B$9:$AK$58,MATCH($A$3,TQoL_Indexes!#REF!,0)+$A122,MATCH(E$3,TQoL_Indexes!$B$8:$AK$8,0)),"")</f>
        <v/>
      </c>
      <c r="F122" s="86" t="str">
        <f>IFERROR(INDEX(TQoL_Indexes!$B$9:$AK$58,MATCH($A$3,TQoL_Indexes!#REF!,0)+$A122,MATCH(F$3,TQoL_Indexes!$B$8:$AK$8,0)),"")</f>
        <v/>
      </c>
      <c r="G122" s="86" t="str">
        <f>IFERROR(INDEX(TQoL_Indexes!$B$9:$AK$58,MATCH($A$3,TQoL_Indexes!#REF!,0)+$A122,MATCH(G$3,TQoL_Indexes!$B$8:$AK$8,0)),"")</f>
        <v/>
      </c>
      <c r="H122" s="86" t="str">
        <f>IFERROR(INDEX(TQoL_Indexes!$B$9:$AK$58,MATCH($A$3,TQoL_Indexes!#REF!,0)+$A122,MATCH(H$3,TQoL_Indexes!$B$8:$AK$8,0)),"")</f>
        <v/>
      </c>
      <c r="I122" s="86" t="str">
        <f>IFERROR(INDEX(TQoL_Indexes!$B$9:$AK$58,MATCH($A$3,TQoL_Indexes!#REF!,0)+$A122,MATCH(I$3,TQoL_Indexes!$B$8:$AK$8,0)),"")</f>
        <v/>
      </c>
      <c r="J122" s="86" t="str">
        <f>IFERROR(INDEX(TQoL_Indexes!$B$9:$AK$58,MATCH($A$3,TQoL_Indexes!#REF!,0)+$A122,MATCH(J$3,TQoL_Indexes!$B$8:$AK$8,0)),"")</f>
        <v/>
      </c>
      <c r="K122" s="86" t="str">
        <f>IFERROR(INDEX(TQoL_Indexes!$B$9:$AK$58,MATCH($A$3,TQoL_Indexes!#REF!,0)+$A122,MATCH(K$3,TQoL_Indexes!$B$8:$AK$8,0)),"")</f>
        <v/>
      </c>
      <c r="L122" s="86" t="str">
        <f>IFERROR(INDEX(TQoL_Indexes!$B$9:$AK$58,MATCH($A$3,TQoL_Indexes!#REF!,0)+$A122,MATCH(L$3,TQoL_Indexes!$B$8:$AK$8,0)),"")</f>
        <v/>
      </c>
      <c r="M122" s="86" t="str">
        <f>IFERROR(INDEX(TQoL_Indexes!$B$9:$AK$58,MATCH($A$3,TQoL_Indexes!#REF!,0)+$A122,MATCH(M$3,TQoL_Indexes!$B$8:$AK$8,0)),"")</f>
        <v/>
      </c>
      <c r="N122" s="86" t="str">
        <f>IFERROR(INDEX(TQoL_Indexes!$B$9:$AK$58,MATCH($A$3,TQoL_Indexes!#REF!,0)+$A122,MATCH(N$3,TQoL_Indexes!$B$8:$AK$8,0)),"")</f>
        <v/>
      </c>
      <c r="O122" s="86" t="str">
        <f>IFERROR(INDEX(TQoL_Indexes!$B$9:$AK$58,MATCH($A$3,TQoL_Indexes!#REF!,0)+$A122,MATCH(O$3,TQoL_Indexes!$B$8:$AK$8,0)),"")</f>
        <v/>
      </c>
      <c r="P122" s="86" t="str">
        <f>IFERROR(INDEX(TQoL_Indexes!$B$9:$AK$58,MATCH($A$3,TQoL_Indexes!#REF!,0)+$A122,MATCH(P$3,TQoL_Indexes!$B$8:$AK$8,0)),"")</f>
        <v/>
      </c>
      <c r="Q122" s="86" t="str">
        <f>IFERROR(INDEX(TQoL_Indexes!$B$9:$AK$58,MATCH($A$3,TQoL_Indexes!#REF!,0)+$A122,MATCH(Q$3,TQoL_Indexes!$B$8:$AK$8,0)),"")</f>
        <v/>
      </c>
      <c r="R122" s="86" t="str">
        <f>IFERROR(INDEX(TQoL_Indexes!$B$9:$AK$58,MATCH($A$3,TQoL_Indexes!#REF!,0)+$A122,MATCH(R$3,TQoL_Indexes!$B$8:$AK$8,0)),"")</f>
        <v/>
      </c>
      <c r="S122" s="86" t="str">
        <f>IFERROR(INDEX(TQoL_Indexes!$B$9:$AK$58,MATCH($A$3,TQoL_Indexes!#REF!,0)+$A122,MATCH(S$3,TQoL_Indexes!$B$8:$AK$8,0)),"")</f>
        <v/>
      </c>
      <c r="T122" s="86" t="str">
        <f>IFERROR(INDEX(TQoL_Indexes!$B$9:$AK$58,MATCH($A$3,TQoL_Indexes!#REF!,0)+$A122,MATCH(T$3,TQoL_Indexes!$B$8:$AK$8,0)),"")</f>
        <v/>
      </c>
      <c r="U122" s="86" t="str">
        <f>IFERROR(INDEX(TQoL_Indexes!$B$9:$AK$58,MATCH($A$3,TQoL_Indexes!#REF!,0)+$A122,MATCH(U$3,TQoL_Indexes!$B$8:$AK$8,0)),"")</f>
        <v/>
      </c>
      <c r="V122" s="86" t="str">
        <f>IFERROR(INDEX(TQoL_Indexes!$B$9:$AK$58,MATCH($A$3,TQoL_Indexes!#REF!,0)+$A122,MATCH(V$3,TQoL_Indexes!$B$8:$AK$8,0)),"")</f>
        <v/>
      </c>
      <c r="W122" s="86" t="str">
        <f>IFERROR(INDEX(TQoL_Indexes!$B$9:$AK$58,MATCH($A$3,TQoL_Indexes!#REF!,0)+$A122,MATCH(W$3,TQoL_Indexes!$B$8:$AK$8,0)),"")</f>
        <v/>
      </c>
      <c r="X122" s="86" t="str">
        <f>IFERROR(INDEX(TQoL_Indexes!$B$9:$AK$58,MATCH($A$3,TQoL_Indexes!#REF!,0)+$A122,MATCH(X$3,TQoL_Indexes!$B$8:$AK$8,0)),"")</f>
        <v/>
      </c>
      <c r="Y122" s="86" t="str">
        <f>IFERROR(INDEX(TQoL_Indexes!$B$9:$AK$58,MATCH($A$3,TQoL_Indexes!#REF!,0)+$A122,MATCH(Y$3,TQoL_Indexes!$B$8:$AK$8,0)),"")</f>
        <v/>
      </c>
      <c r="Z122" s="86" t="str">
        <f>IFERROR(INDEX(TQoL_Indexes!$B$9:$AK$58,MATCH($A$3,TQoL_Indexes!#REF!,0)+$A122,MATCH(Z$3,TQoL_Indexes!$B$8:$AK$8,0)),"")</f>
        <v/>
      </c>
      <c r="AA122" s="86" t="str">
        <f>IFERROR(INDEX(TQoL_Indexes!$B$9:$AK$58,MATCH($A$3,TQoL_Indexes!#REF!,0)+$A122,MATCH(AA$3,TQoL_Indexes!$B$8:$AK$8,0)),"")</f>
        <v/>
      </c>
      <c r="AB122" s="86" t="str">
        <f>IFERROR(INDEX(TQoL_Indexes!$B$9:$AK$58,MATCH($A$3,TQoL_Indexes!#REF!,0)+$A122,MATCH(AB$3,TQoL_Indexes!$B$8:$AK$8,0)),"")</f>
        <v/>
      </c>
      <c r="AC122" s="86" t="str">
        <f>IFERROR(INDEX(TQoL_Indexes!$B$9:$AK$58,MATCH($A$3,TQoL_Indexes!#REF!,0)+$A122,MATCH(AC$3,TQoL_Indexes!$B$8:$AK$8,0)),"")</f>
        <v/>
      </c>
      <c r="AD122" s="86" t="str">
        <f>IFERROR(INDEX(TQoL_Indexes!$B$9:$AK$58,MATCH($A$3,TQoL_Indexes!#REF!,0)+$A122,MATCH(AD$3,TQoL_Indexes!$B$8:$AK$8,0)),"")</f>
        <v/>
      </c>
      <c r="AE122" s="86" t="str">
        <f>IFERROR(INDEX(TQoL_Indexes!$B$9:$AK$58,MATCH($A$3,TQoL_Indexes!#REF!,0)+$A122,MATCH(AE$3,TQoL_Indexes!$B$8:$AK$8,0)),"")</f>
        <v/>
      </c>
      <c r="AF122" s="86" t="str">
        <f>IFERROR(INDEX(TQoL_Indexes!$B$9:$AK$58,MATCH($A$3,TQoL_Indexes!#REF!,0)+$A122,MATCH(AF$3,TQoL_Indexes!$B$8:$AK$8,0)),"")</f>
        <v/>
      </c>
      <c r="AG122" s="86" t="str">
        <f>IFERROR(INDEX(TQoL_Indexes!$B$9:$AK$58,MATCH($A$3,TQoL_Indexes!#REF!,0)+$A122,MATCH(AG$3,TQoL_Indexes!$B$8:$AK$8,0)),"")</f>
        <v/>
      </c>
      <c r="AH122" s="86" t="str">
        <f>IFERROR(INDEX(TQoL_Indexes!$B$9:$AK$58,MATCH($A$3,TQoL_Indexes!#REF!,0)+$A122,MATCH(AH$3,TQoL_Indexes!$B$8:$AK$8,0)),"")</f>
        <v/>
      </c>
      <c r="AI122" s="86" t="str">
        <f>IFERROR(INDEX(TQoL_Indexes!$B$9:$AK$58,MATCH($A$3,TQoL_Indexes!#REF!,0)+$A122,MATCH(AI$3,TQoL_Indexes!$B$8:$AK$8,0)),"")</f>
        <v/>
      </c>
      <c r="AJ122" s="86" t="str">
        <f>IFERROR(INDEX(TQoL_Indexes!$B$9:$AK$58,MATCH($A$3,TQoL_Indexes!#REF!,0)+$A122,MATCH(AJ$3,TQoL_Indexes!$B$8:$AK$8,0)),"")</f>
        <v/>
      </c>
      <c r="AK122" s="86" t="str">
        <f>IFERROR(INDEX(TQoL_Indexes!$B$9:$AK$58,MATCH($A$3,TQoL_Indexes!#REF!,0)+$A122,MATCH(AK$3,TQoL_Indexes!$B$8:$AK$8,0)),"")</f>
        <v/>
      </c>
      <c r="AL122" s="86" t="str">
        <f>IFERROR(INDEX(TQoL_Indexes!$B$9:$AK$58,MATCH($A$3,TQoL_Indexes!#REF!,0)+$A122,MATCH(AL$3,TQoL_Indexes!$B$8:$AK$8,0)),"")</f>
        <v/>
      </c>
      <c r="AM122" s="87" t="str">
        <f>IFERROR(INDEX(TQoL_Indexes!$B$9:$AK$58,MATCH($A$3,TQoL_Indexes!#REF!,0)+$A122,MATCH(AM$3,TQoL_Indexes!$B$8:$AK$8,0)),"")</f>
        <v/>
      </c>
    </row>
    <row r="123" spans="1:39">
      <c r="A123" s="58" t="str">
        <f>IFERROR(IF(A122+1&lt;COUNTIF(TQoL_Indexes!#REF!,Aux_Country!$A$3),A122+1,""),"")</f>
        <v/>
      </c>
      <c r="B123" s="121" t="str">
        <f>IFERROR(INDEX(TQoL_Indexes!$B$9:$AK$58,MATCH($A$3,TQoL_Indexes!#REF!,0)+$A123,MATCH(B$3,TQoL_Indexes!$B$8:$AK$8,0)),"")</f>
        <v/>
      </c>
      <c r="C123" s="116" t="str">
        <f>IFERROR(INDEX(TQoL_Indexes!$B$9:$AK$58,MATCH($A$3,TQoL_Indexes!#REF!,0)+$A123,MATCH(C$3,TQoL_Indexes!$B$8:$AK$8,0)),"")</f>
        <v/>
      </c>
      <c r="D123" s="122" t="str">
        <f>IFERROR(INDEX(TQoL_Indexes!$B$9:$AK$58,MATCH($A$3,TQoL_Indexes!#REF!,0)+$A123,MATCH(D$3,TQoL_Indexes!$B$8:$AK$8,0)),"")</f>
        <v/>
      </c>
      <c r="E123" s="86" t="str">
        <f>IFERROR(INDEX(TQoL_Indexes!$B$9:$AK$58,MATCH($A$3,TQoL_Indexes!#REF!,0)+$A123,MATCH(E$3,TQoL_Indexes!$B$8:$AK$8,0)),"")</f>
        <v/>
      </c>
      <c r="F123" s="86" t="str">
        <f>IFERROR(INDEX(TQoL_Indexes!$B$9:$AK$58,MATCH($A$3,TQoL_Indexes!#REF!,0)+$A123,MATCH(F$3,TQoL_Indexes!$B$8:$AK$8,0)),"")</f>
        <v/>
      </c>
      <c r="G123" s="86" t="str">
        <f>IFERROR(INDEX(TQoL_Indexes!$B$9:$AK$58,MATCH($A$3,TQoL_Indexes!#REF!,0)+$A123,MATCH(G$3,TQoL_Indexes!$B$8:$AK$8,0)),"")</f>
        <v/>
      </c>
      <c r="H123" s="86" t="str">
        <f>IFERROR(INDEX(TQoL_Indexes!$B$9:$AK$58,MATCH($A$3,TQoL_Indexes!#REF!,0)+$A123,MATCH(H$3,TQoL_Indexes!$B$8:$AK$8,0)),"")</f>
        <v/>
      </c>
      <c r="I123" s="86" t="str">
        <f>IFERROR(INDEX(TQoL_Indexes!$B$9:$AK$58,MATCH($A$3,TQoL_Indexes!#REF!,0)+$A123,MATCH(I$3,TQoL_Indexes!$B$8:$AK$8,0)),"")</f>
        <v/>
      </c>
      <c r="J123" s="86" t="str">
        <f>IFERROR(INDEX(TQoL_Indexes!$B$9:$AK$58,MATCH($A$3,TQoL_Indexes!#REF!,0)+$A123,MATCH(J$3,TQoL_Indexes!$B$8:$AK$8,0)),"")</f>
        <v/>
      </c>
      <c r="K123" s="86" t="str">
        <f>IFERROR(INDEX(TQoL_Indexes!$B$9:$AK$58,MATCH($A$3,TQoL_Indexes!#REF!,0)+$A123,MATCH(K$3,TQoL_Indexes!$B$8:$AK$8,0)),"")</f>
        <v/>
      </c>
      <c r="L123" s="86" t="str">
        <f>IFERROR(INDEX(TQoL_Indexes!$B$9:$AK$58,MATCH($A$3,TQoL_Indexes!#REF!,0)+$A123,MATCH(L$3,TQoL_Indexes!$B$8:$AK$8,0)),"")</f>
        <v/>
      </c>
      <c r="M123" s="86" t="str">
        <f>IFERROR(INDEX(TQoL_Indexes!$B$9:$AK$58,MATCH($A$3,TQoL_Indexes!#REF!,0)+$A123,MATCH(M$3,TQoL_Indexes!$B$8:$AK$8,0)),"")</f>
        <v/>
      </c>
      <c r="N123" s="86" t="str">
        <f>IFERROR(INDEX(TQoL_Indexes!$B$9:$AK$58,MATCH($A$3,TQoL_Indexes!#REF!,0)+$A123,MATCH(N$3,TQoL_Indexes!$B$8:$AK$8,0)),"")</f>
        <v/>
      </c>
      <c r="O123" s="86" t="str">
        <f>IFERROR(INDEX(TQoL_Indexes!$B$9:$AK$58,MATCH($A$3,TQoL_Indexes!#REF!,0)+$A123,MATCH(O$3,TQoL_Indexes!$B$8:$AK$8,0)),"")</f>
        <v/>
      </c>
      <c r="P123" s="86" t="str">
        <f>IFERROR(INDEX(TQoL_Indexes!$B$9:$AK$58,MATCH($A$3,TQoL_Indexes!#REF!,0)+$A123,MATCH(P$3,TQoL_Indexes!$B$8:$AK$8,0)),"")</f>
        <v/>
      </c>
      <c r="Q123" s="86" t="str">
        <f>IFERROR(INDEX(TQoL_Indexes!$B$9:$AK$58,MATCH($A$3,TQoL_Indexes!#REF!,0)+$A123,MATCH(Q$3,TQoL_Indexes!$B$8:$AK$8,0)),"")</f>
        <v/>
      </c>
      <c r="R123" s="86" t="str">
        <f>IFERROR(INDEX(TQoL_Indexes!$B$9:$AK$58,MATCH($A$3,TQoL_Indexes!#REF!,0)+$A123,MATCH(R$3,TQoL_Indexes!$B$8:$AK$8,0)),"")</f>
        <v/>
      </c>
      <c r="S123" s="86" t="str">
        <f>IFERROR(INDEX(TQoL_Indexes!$B$9:$AK$58,MATCH($A$3,TQoL_Indexes!#REF!,0)+$A123,MATCH(S$3,TQoL_Indexes!$B$8:$AK$8,0)),"")</f>
        <v/>
      </c>
      <c r="T123" s="86" t="str">
        <f>IFERROR(INDEX(TQoL_Indexes!$B$9:$AK$58,MATCH($A$3,TQoL_Indexes!#REF!,0)+$A123,MATCH(T$3,TQoL_Indexes!$B$8:$AK$8,0)),"")</f>
        <v/>
      </c>
      <c r="U123" s="86" t="str">
        <f>IFERROR(INDEX(TQoL_Indexes!$B$9:$AK$58,MATCH($A$3,TQoL_Indexes!#REF!,0)+$A123,MATCH(U$3,TQoL_Indexes!$B$8:$AK$8,0)),"")</f>
        <v/>
      </c>
      <c r="V123" s="86" t="str">
        <f>IFERROR(INDEX(TQoL_Indexes!$B$9:$AK$58,MATCH($A$3,TQoL_Indexes!#REF!,0)+$A123,MATCH(V$3,TQoL_Indexes!$B$8:$AK$8,0)),"")</f>
        <v/>
      </c>
      <c r="W123" s="86" t="str">
        <f>IFERROR(INDEX(TQoL_Indexes!$B$9:$AK$58,MATCH($A$3,TQoL_Indexes!#REF!,0)+$A123,MATCH(W$3,TQoL_Indexes!$B$8:$AK$8,0)),"")</f>
        <v/>
      </c>
      <c r="X123" s="86" t="str">
        <f>IFERROR(INDEX(TQoL_Indexes!$B$9:$AK$58,MATCH($A$3,TQoL_Indexes!#REF!,0)+$A123,MATCH(X$3,TQoL_Indexes!$B$8:$AK$8,0)),"")</f>
        <v/>
      </c>
      <c r="Y123" s="86" t="str">
        <f>IFERROR(INDEX(TQoL_Indexes!$B$9:$AK$58,MATCH($A$3,TQoL_Indexes!#REF!,0)+$A123,MATCH(Y$3,TQoL_Indexes!$B$8:$AK$8,0)),"")</f>
        <v/>
      </c>
      <c r="Z123" s="86" t="str">
        <f>IFERROR(INDEX(TQoL_Indexes!$B$9:$AK$58,MATCH($A$3,TQoL_Indexes!#REF!,0)+$A123,MATCH(Z$3,TQoL_Indexes!$B$8:$AK$8,0)),"")</f>
        <v/>
      </c>
      <c r="AA123" s="86" t="str">
        <f>IFERROR(INDEX(TQoL_Indexes!$B$9:$AK$58,MATCH($A$3,TQoL_Indexes!#REF!,0)+$A123,MATCH(AA$3,TQoL_Indexes!$B$8:$AK$8,0)),"")</f>
        <v/>
      </c>
      <c r="AB123" s="86" t="str">
        <f>IFERROR(INDEX(TQoL_Indexes!$B$9:$AK$58,MATCH($A$3,TQoL_Indexes!#REF!,0)+$A123,MATCH(AB$3,TQoL_Indexes!$B$8:$AK$8,0)),"")</f>
        <v/>
      </c>
      <c r="AC123" s="86" t="str">
        <f>IFERROR(INDEX(TQoL_Indexes!$B$9:$AK$58,MATCH($A$3,TQoL_Indexes!#REF!,0)+$A123,MATCH(AC$3,TQoL_Indexes!$B$8:$AK$8,0)),"")</f>
        <v/>
      </c>
      <c r="AD123" s="86" t="str">
        <f>IFERROR(INDEX(TQoL_Indexes!$B$9:$AK$58,MATCH($A$3,TQoL_Indexes!#REF!,0)+$A123,MATCH(AD$3,TQoL_Indexes!$B$8:$AK$8,0)),"")</f>
        <v/>
      </c>
      <c r="AE123" s="86" t="str">
        <f>IFERROR(INDEX(TQoL_Indexes!$B$9:$AK$58,MATCH($A$3,TQoL_Indexes!#REF!,0)+$A123,MATCH(AE$3,TQoL_Indexes!$B$8:$AK$8,0)),"")</f>
        <v/>
      </c>
      <c r="AF123" s="86" t="str">
        <f>IFERROR(INDEX(TQoL_Indexes!$B$9:$AK$58,MATCH($A$3,TQoL_Indexes!#REF!,0)+$A123,MATCH(AF$3,TQoL_Indexes!$B$8:$AK$8,0)),"")</f>
        <v/>
      </c>
      <c r="AG123" s="86" t="str">
        <f>IFERROR(INDEX(TQoL_Indexes!$B$9:$AK$58,MATCH($A$3,TQoL_Indexes!#REF!,0)+$A123,MATCH(AG$3,TQoL_Indexes!$B$8:$AK$8,0)),"")</f>
        <v/>
      </c>
      <c r="AH123" s="86" t="str">
        <f>IFERROR(INDEX(TQoL_Indexes!$B$9:$AK$58,MATCH($A$3,TQoL_Indexes!#REF!,0)+$A123,MATCH(AH$3,TQoL_Indexes!$B$8:$AK$8,0)),"")</f>
        <v/>
      </c>
      <c r="AI123" s="86" t="str">
        <f>IFERROR(INDEX(TQoL_Indexes!$B$9:$AK$58,MATCH($A$3,TQoL_Indexes!#REF!,0)+$A123,MATCH(AI$3,TQoL_Indexes!$B$8:$AK$8,0)),"")</f>
        <v/>
      </c>
      <c r="AJ123" s="86" t="str">
        <f>IFERROR(INDEX(TQoL_Indexes!$B$9:$AK$58,MATCH($A$3,TQoL_Indexes!#REF!,0)+$A123,MATCH(AJ$3,TQoL_Indexes!$B$8:$AK$8,0)),"")</f>
        <v/>
      </c>
      <c r="AK123" s="86" t="str">
        <f>IFERROR(INDEX(TQoL_Indexes!$B$9:$AK$58,MATCH($A$3,TQoL_Indexes!#REF!,0)+$A123,MATCH(AK$3,TQoL_Indexes!$B$8:$AK$8,0)),"")</f>
        <v/>
      </c>
      <c r="AL123" s="86" t="str">
        <f>IFERROR(INDEX(TQoL_Indexes!$B$9:$AK$58,MATCH($A$3,TQoL_Indexes!#REF!,0)+$A123,MATCH(AL$3,TQoL_Indexes!$B$8:$AK$8,0)),"")</f>
        <v/>
      </c>
      <c r="AM123" s="87" t="str">
        <f>IFERROR(INDEX(TQoL_Indexes!$B$9:$AK$58,MATCH($A$3,TQoL_Indexes!#REF!,0)+$A123,MATCH(AM$3,TQoL_Indexes!$B$8:$AK$8,0)),"")</f>
        <v/>
      </c>
    </row>
    <row r="124" spans="1:39">
      <c r="A124" s="58" t="str">
        <f>IFERROR(IF(A123+1&lt;COUNTIF(TQoL_Indexes!#REF!,Aux_Country!$A$3),A123+1,""),"")</f>
        <v/>
      </c>
      <c r="B124" s="121" t="str">
        <f>IFERROR(INDEX(TQoL_Indexes!$B$9:$AK$58,MATCH($A$3,TQoL_Indexes!#REF!,0)+$A124,MATCH(B$3,TQoL_Indexes!$B$8:$AK$8,0)),"")</f>
        <v/>
      </c>
      <c r="C124" s="116" t="str">
        <f>IFERROR(INDEX(TQoL_Indexes!$B$9:$AK$58,MATCH($A$3,TQoL_Indexes!#REF!,0)+$A124,MATCH(C$3,TQoL_Indexes!$B$8:$AK$8,0)),"")</f>
        <v/>
      </c>
      <c r="D124" s="122" t="str">
        <f>IFERROR(INDEX(TQoL_Indexes!$B$9:$AK$58,MATCH($A$3,TQoL_Indexes!#REF!,0)+$A124,MATCH(D$3,TQoL_Indexes!$B$8:$AK$8,0)),"")</f>
        <v/>
      </c>
      <c r="E124" s="86" t="str">
        <f>IFERROR(INDEX(TQoL_Indexes!$B$9:$AK$58,MATCH($A$3,TQoL_Indexes!#REF!,0)+$A124,MATCH(E$3,TQoL_Indexes!$B$8:$AK$8,0)),"")</f>
        <v/>
      </c>
      <c r="F124" s="86" t="str">
        <f>IFERROR(INDEX(TQoL_Indexes!$B$9:$AK$58,MATCH($A$3,TQoL_Indexes!#REF!,0)+$A124,MATCH(F$3,TQoL_Indexes!$B$8:$AK$8,0)),"")</f>
        <v/>
      </c>
      <c r="G124" s="86" t="str">
        <f>IFERROR(INDEX(TQoL_Indexes!$B$9:$AK$58,MATCH($A$3,TQoL_Indexes!#REF!,0)+$A124,MATCH(G$3,TQoL_Indexes!$B$8:$AK$8,0)),"")</f>
        <v/>
      </c>
      <c r="H124" s="86" t="str">
        <f>IFERROR(INDEX(TQoL_Indexes!$B$9:$AK$58,MATCH($A$3,TQoL_Indexes!#REF!,0)+$A124,MATCH(H$3,TQoL_Indexes!$B$8:$AK$8,0)),"")</f>
        <v/>
      </c>
      <c r="I124" s="86" t="str">
        <f>IFERROR(INDEX(TQoL_Indexes!$B$9:$AK$58,MATCH($A$3,TQoL_Indexes!#REF!,0)+$A124,MATCH(I$3,TQoL_Indexes!$B$8:$AK$8,0)),"")</f>
        <v/>
      </c>
      <c r="J124" s="86" t="str">
        <f>IFERROR(INDEX(TQoL_Indexes!$B$9:$AK$58,MATCH($A$3,TQoL_Indexes!#REF!,0)+$A124,MATCH(J$3,TQoL_Indexes!$B$8:$AK$8,0)),"")</f>
        <v/>
      </c>
      <c r="K124" s="86" t="str">
        <f>IFERROR(INDEX(TQoL_Indexes!$B$9:$AK$58,MATCH($A$3,TQoL_Indexes!#REF!,0)+$A124,MATCH(K$3,TQoL_Indexes!$B$8:$AK$8,0)),"")</f>
        <v/>
      </c>
      <c r="L124" s="86" t="str">
        <f>IFERROR(INDEX(TQoL_Indexes!$B$9:$AK$58,MATCH($A$3,TQoL_Indexes!#REF!,0)+$A124,MATCH(L$3,TQoL_Indexes!$B$8:$AK$8,0)),"")</f>
        <v/>
      </c>
      <c r="M124" s="86" t="str">
        <f>IFERROR(INDEX(TQoL_Indexes!$B$9:$AK$58,MATCH($A$3,TQoL_Indexes!#REF!,0)+$A124,MATCH(M$3,TQoL_Indexes!$B$8:$AK$8,0)),"")</f>
        <v/>
      </c>
      <c r="N124" s="86" t="str">
        <f>IFERROR(INDEX(TQoL_Indexes!$B$9:$AK$58,MATCH($A$3,TQoL_Indexes!#REF!,0)+$A124,MATCH(N$3,TQoL_Indexes!$B$8:$AK$8,0)),"")</f>
        <v/>
      </c>
      <c r="O124" s="86" t="str">
        <f>IFERROR(INDEX(TQoL_Indexes!$B$9:$AK$58,MATCH($A$3,TQoL_Indexes!#REF!,0)+$A124,MATCH(O$3,TQoL_Indexes!$B$8:$AK$8,0)),"")</f>
        <v/>
      </c>
      <c r="P124" s="86" t="str">
        <f>IFERROR(INDEX(TQoL_Indexes!$B$9:$AK$58,MATCH($A$3,TQoL_Indexes!#REF!,0)+$A124,MATCH(P$3,TQoL_Indexes!$B$8:$AK$8,0)),"")</f>
        <v/>
      </c>
      <c r="Q124" s="86" t="str">
        <f>IFERROR(INDEX(TQoL_Indexes!$B$9:$AK$58,MATCH($A$3,TQoL_Indexes!#REF!,0)+$A124,MATCH(Q$3,TQoL_Indexes!$B$8:$AK$8,0)),"")</f>
        <v/>
      </c>
      <c r="R124" s="86" t="str">
        <f>IFERROR(INDEX(TQoL_Indexes!$B$9:$AK$58,MATCH($A$3,TQoL_Indexes!#REF!,0)+$A124,MATCH(R$3,TQoL_Indexes!$B$8:$AK$8,0)),"")</f>
        <v/>
      </c>
      <c r="S124" s="86" t="str">
        <f>IFERROR(INDEX(TQoL_Indexes!$B$9:$AK$58,MATCH($A$3,TQoL_Indexes!#REF!,0)+$A124,MATCH(S$3,TQoL_Indexes!$B$8:$AK$8,0)),"")</f>
        <v/>
      </c>
      <c r="T124" s="86" t="str">
        <f>IFERROR(INDEX(TQoL_Indexes!$B$9:$AK$58,MATCH($A$3,TQoL_Indexes!#REF!,0)+$A124,MATCH(T$3,TQoL_Indexes!$B$8:$AK$8,0)),"")</f>
        <v/>
      </c>
      <c r="U124" s="86" t="str">
        <f>IFERROR(INDEX(TQoL_Indexes!$B$9:$AK$58,MATCH($A$3,TQoL_Indexes!#REF!,0)+$A124,MATCH(U$3,TQoL_Indexes!$B$8:$AK$8,0)),"")</f>
        <v/>
      </c>
      <c r="V124" s="86" t="str">
        <f>IFERROR(INDEX(TQoL_Indexes!$B$9:$AK$58,MATCH($A$3,TQoL_Indexes!#REF!,0)+$A124,MATCH(V$3,TQoL_Indexes!$B$8:$AK$8,0)),"")</f>
        <v/>
      </c>
      <c r="W124" s="86" t="str">
        <f>IFERROR(INDEX(TQoL_Indexes!$B$9:$AK$58,MATCH($A$3,TQoL_Indexes!#REF!,0)+$A124,MATCH(W$3,TQoL_Indexes!$B$8:$AK$8,0)),"")</f>
        <v/>
      </c>
      <c r="X124" s="86" t="str">
        <f>IFERROR(INDEX(TQoL_Indexes!$B$9:$AK$58,MATCH($A$3,TQoL_Indexes!#REF!,0)+$A124,MATCH(X$3,TQoL_Indexes!$B$8:$AK$8,0)),"")</f>
        <v/>
      </c>
      <c r="Y124" s="86" t="str">
        <f>IFERROR(INDEX(TQoL_Indexes!$B$9:$AK$58,MATCH($A$3,TQoL_Indexes!#REF!,0)+$A124,MATCH(Y$3,TQoL_Indexes!$B$8:$AK$8,0)),"")</f>
        <v/>
      </c>
      <c r="Z124" s="86" t="str">
        <f>IFERROR(INDEX(TQoL_Indexes!$B$9:$AK$58,MATCH($A$3,TQoL_Indexes!#REF!,0)+$A124,MATCH(Z$3,TQoL_Indexes!$B$8:$AK$8,0)),"")</f>
        <v/>
      </c>
      <c r="AA124" s="86" t="str">
        <f>IFERROR(INDEX(TQoL_Indexes!$B$9:$AK$58,MATCH($A$3,TQoL_Indexes!#REF!,0)+$A124,MATCH(AA$3,TQoL_Indexes!$B$8:$AK$8,0)),"")</f>
        <v/>
      </c>
      <c r="AB124" s="86" t="str">
        <f>IFERROR(INDEX(TQoL_Indexes!$B$9:$AK$58,MATCH($A$3,TQoL_Indexes!#REF!,0)+$A124,MATCH(AB$3,TQoL_Indexes!$B$8:$AK$8,0)),"")</f>
        <v/>
      </c>
      <c r="AC124" s="86" t="str">
        <f>IFERROR(INDEX(TQoL_Indexes!$B$9:$AK$58,MATCH($A$3,TQoL_Indexes!#REF!,0)+$A124,MATCH(AC$3,TQoL_Indexes!$B$8:$AK$8,0)),"")</f>
        <v/>
      </c>
      <c r="AD124" s="86" t="str">
        <f>IFERROR(INDEX(TQoL_Indexes!$B$9:$AK$58,MATCH($A$3,TQoL_Indexes!#REF!,0)+$A124,MATCH(AD$3,TQoL_Indexes!$B$8:$AK$8,0)),"")</f>
        <v/>
      </c>
      <c r="AE124" s="86" t="str">
        <f>IFERROR(INDEX(TQoL_Indexes!$B$9:$AK$58,MATCH($A$3,TQoL_Indexes!#REF!,0)+$A124,MATCH(AE$3,TQoL_Indexes!$B$8:$AK$8,0)),"")</f>
        <v/>
      </c>
      <c r="AF124" s="86" t="str">
        <f>IFERROR(INDEX(TQoL_Indexes!$B$9:$AK$58,MATCH($A$3,TQoL_Indexes!#REF!,0)+$A124,MATCH(AF$3,TQoL_Indexes!$B$8:$AK$8,0)),"")</f>
        <v/>
      </c>
      <c r="AG124" s="86" t="str">
        <f>IFERROR(INDEX(TQoL_Indexes!$B$9:$AK$58,MATCH($A$3,TQoL_Indexes!#REF!,0)+$A124,MATCH(AG$3,TQoL_Indexes!$B$8:$AK$8,0)),"")</f>
        <v/>
      </c>
      <c r="AH124" s="86" t="str">
        <f>IFERROR(INDEX(TQoL_Indexes!$B$9:$AK$58,MATCH($A$3,TQoL_Indexes!#REF!,0)+$A124,MATCH(AH$3,TQoL_Indexes!$B$8:$AK$8,0)),"")</f>
        <v/>
      </c>
      <c r="AI124" s="86" t="str">
        <f>IFERROR(INDEX(TQoL_Indexes!$B$9:$AK$58,MATCH($A$3,TQoL_Indexes!#REF!,0)+$A124,MATCH(AI$3,TQoL_Indexes!$B$8:$AK$8,0)),"")</f>
        <v/>
      </c>
      <c r="AJ124" s="86" t="str">
        <f>IFERROR(INDEX(TQoL_Indexes!$B$9:$AK$58,MATCH($A$3,TQoL_Indexes!#REF!,0)+$A124,MATCH(AJ$3,TQoL_Indexes!$B$8:$AK$8,0)),"")</f>
        <v/>
      </c>
      <c r="AK124" s="86" t="str">
        <f>IFERROR(INDEX(TQoL_Indexes!$B$9:$AK$58,MATCH($A$3,TQoL_Indexes!#REF!,0)+$A124,MATCH(AK$3,TQoL_Indexes!$B$8:$AK$8,0)),"")</f>
        <v/>
      </c>
      <c r="AL124" s="86" t="str">
        <f>IFERROR(INDEX(TQoL_Indexes!$B$9:$AK$58,MATCH($A$3,TQoL_Indexes!#REF!,0)+$A124,MATCH(AL$3,TQoL_Indexes!$B$8:$AK$8,0)),"")</f>
        <v/>
      </c>
      <c r="AM124" s="87" t="str">
        <f>IFERROR(INDEX(TQoL_Indexes!$B$9:$AK$58,MATCH($A$3,TQoL_Indexes!#REF!,0)+$A124,MATCH(AM$3,TQoL_Indexes!$B$8:$AK$8,0)),"")</f>
        <v/>
      </c>
    </row>
    <row r="125" spans="1:39">
      <c r="A125" s="58" t="str">
        <f>IFERROR(IF(A124+1&lt;COUNTIF(TQoL_Indexes!#REF!,Aux_Country!$A$3),A124+1,""),"")</f>
        <v/>
      </c>
      <c r="B125" s="121" t="str">
        <f>IFERROR(INDEX(TQoL_Indexes!$B$9:$AK$58,MATCH($A$3,TQoL_Indexes!#REF!,0)+$A125,MATCH(B$3,TQoL_Indexes!$B$8:$AK$8,0)),"")</f>
        <v/>
      </c>
      <c r="C125" s="116" t="str">
        <f>IFERROR(INDEX(TQoL_Indexes!$B$9:$AK$58,MATCH($A$3,TQoL_Indexes!#REF!,0)+$A125,MATCH(C$3,TQoL_Indexes!$B$8:$AK$8,0)),"")</f>
        <v/>
      </c>
      <c r="D125" s="122" t="str">
        <f>IFERROR(INDEX(TQoL_Indexes!$B$9:$AK$58,MATCH($A$3,TQoL_Indexes!#REF!,0)+$A125,MATCH(D$3,TQoL_Indexes!$B$8:$AK$8,0)),"")</f>
        <v/>
      </c>
      <c r="E125" s="86" t="str">
        <f>IFERROR(INDEX(TQoL_Indexes!$B$9:$AK$58,MATCH($A$3,TQoL_Indexes!#REF!,0)+$A125,MATCH(E$3,TQoL_Indexes!$B$8:$AK$8,0)),"")</f>
        <v/>
      </c>
      <c r="F125" s="86" t="str">
        <f>IFERROR(INDEX(TQoL_Indexes!$B$9:$AK$58,MATCH($A$3,TQoL_Indexes!#REF!,0)+$A125,MATCH(F$3,TQoL_Indexes!$B$8:$AK$8,0)),"")</f>
        <v/>
      </c>
      <c r="G125" s="86" t="str">
        <f>IFERROR(INDEX(TQoL_Indexes!$B$9:$AK$58,MATCH($A$3,TQoL_Indexes!#REF!,0)+$A125,MATCH(G$3,TQoL_Indexes!$B$8:$AK$8,0)),"")</f>
        <v/>
      </c>
      <c r="H125" s="86" t="str">
        <f>IFERROR(INDEX(TQoL_Indexes!$B$9:$AK$58,MATCH($A$3,TQoL_Indexes!#REF!,0)+$A125,MATCH(H$3,TQoL_Indexes!$B$8:$AK$8,0)),"")</f>
        <v/>
      </c>
      <c r="I125" s="86" t="str">
        <f>IFERROR(INDEX(TQoL_Indexes!$B$9:$AK$58,MATCH($A$3,TQoL_Indexes!#REF!,0)+$A125,MATCH(I$3,TQoL_Indexes!$B$8:$AK$8,0)),"")</f>
        <v/>
      </c>
      <c r="J125" s="86" t="str">
        <f>IFERROR(INDEX(TQoL_Indexes!$B$9:$AK$58,MATCH($A$3,TQoL_Indexes!#REF!,0)+$A125,MATCH(J$3,TQoL_Indexes!$B$8:$AK$8,0)),"")</f>
        <v/>
      </c>
      <c r="K125" s="86" t="str">
        <f>IFERROR(INDEX(TQoL_Indexes!$B$9:$AK$58,MATCH($A$3,TQoL_Indexes!#REF!,0)+$A125,MATCH(K$3,TQoL_Indexes!$B$8:$AK$8,0)),"")</f>
        <v/>
      </c>
      <c r="L125" s="86" t="str">
        <f>IFERROR(INDEX(TQoL_Indexes!$B$9:$AK$58,MATCH($A$3,TQoL_Indexes!#REF!,0)+$A125,MATCH(L$3,TQoL_Indexes!$B$8:$AK$8,0)),"")</f>
        <v/>
      </c>
      <c r="M125" s="86" t="str">
        <f>IFERROR(INDEX(TQoL_Indexes!$B$9:$AK$58,MATCH($A$3,TQoL_Indexes!#REF!,0)+$A125,MATCH(M$3,TQoL_Indexes!$B$8:$AK$8,0)),"")</f>
        <v/>
      </c>
      <c r="N125" s="86" t="str">
        <f>IFERROR(INDEX(TQoL_Indexes!$B$9:$AK$58,MATCH($A$3,TQoL_Indexes!#REF!,0)+$A125,MATCH(N$3,TQoL_Indexes!$B$8:$AK$8,0)),"")</f>
        <v/>
      </c>
      <c r="O125" s="86" t="str">
        <f>IFERROR(INDEX(TQoL_Indexes!$B$9:$AK$58,MATCH($A$3,TQoL_Indexes!#REF!,0)+$A125,MATCH(O$3,TQoL_Indexes!$B$8:$AK$8,0)),"")</f>
        <v/>
      </c>
      <c r="P125" s="86" t="str">
        <f>IFERROR(INDEX(TQoL_Indexes!$B$9:$AK$58,MATCH($A$3,TQoL_Indexes!#REF!,0)+$A125,MATCH(P$3,TQoL_Indexes!$B$8:$AK$8,0)),"")</f>
        <v/>
      </c>
      <c r="Q125" s="86" t="str">
        <f>IFERROR(INDEX(TQoL_Indexes!$B$9:$AK$58,MATCH($A$3,TQoL_Indexes!#REF!,0)+$A125,MATCH(Q$3,TQoL_Indexes!$B$8:$AK$8,0)),"")</f>
        <v/>
      </c>
      <c r="R125" s="86" t="str">
        <f>IFERROR(INDEX(TQoL_Indexes!$B$9:$AK$58,MATCH($A$3,TQoL_Indexes!#REF!,0)+$A125,MATCH(R$3,TQoL_Indexes!$B$8:$AK$8,0)),"")</f>
        <v/>
      </c>
      <c r="S125" s="86" t="str">
        <f>IFERROR(INDEX(TQoL_Indexes!$B$9:$AK$58,MATCH($A$3,TQoL_Indexes!#REF!,0)+$A125,MATCH(S$3,TQoL_Indexes!$B$8:$AK$8,0)),"")</f>
        <v/>
      </c>
      <c r="T125" s="86" t="str">
        <f>IFERROR(INDEX(TQoL_Indexes!$B$9:$AK$58,MATCH($A$3,TQoL_Indexes!#REF!,0)+$A125,MATCH(T$3,TQoL_Indexes!$B$8:$AK$8,0)),"")</f>
        <v/>
      </c>
      <c r="U125" s="86" t="str">
        <f>IFERROR(INDEX(TQoL_Indexes!$B$9:$AK$58,MATCH($A$3,TQoL_Indexes!#REF!,0)+$A125,MATCH(U$3,TQoL_Indexes!$B$8:$AK$8,0)),"")</f>
        <v/>
      </c>
      <c r="V125" s="86" t="str">
        <f>IFERROR(INDEX(TQoL_Indexes!$B$9:$AK$58,MATCH($A$3,TQoL_Indexes!#REF!,0)+$A125,MATCH(V$3,TQoL_Indexes!$B$8:$AK$8,0)),"")</f>
        <v/>
      </c>
      <c r="W125" s="86" t="str">
        <f>IFERROR(INDEX(TQoL_Indexes!$B$9:$AK$58,MATCH($A$3,TQoL_Indexes!#REF!,0)+$A125,MATCH(W$3,TQoL_Indexes!$B$8:$AK$8,0)),"")</f>
        <v/>
      </c>
      <c r="X125" s="86" t="str">
        <f>IFERROR(INDEX(TQoL_Indexes!$B$9:$AK$58,MATCH($A$3,TQoL_Indexes!#REF!,0)+$A125,MATCH(X$3,TQoL_Indexes!$B$8:$AK$8,0)),"")</f>
        <v/>
      </c>
      <c r="Y125" s="86" t="str">
        <f>IFERROR(INDEX(TQoL_Indexes!$B$9:$AK$58,MATCH($A$3,TQoL_Indexes!#REF!,0)+$A125,MATCH(Y$3,TQoL_Indexes!$B$8:$AK$8,0)),"")</f>
        <v/>
      </c>
      <c r="Z125" s="86" t="str">
        <f>IFERROR(INDEX(TQoL_Indexes!$B$9:$AK$58,MATCH($A$3,TQoL_Indexes!#REF!,0)+$A125,MATCH(Z$3,TQoL_Indexes!$B$8:$AK$8,0)),"")</f>
        <v/>
      </c>
      <c r="AA125" s="86" t="str">
        <f>IFERROR(INDEX(TQoL_Indexes!$B$9:$AK$58,MATCH($A$3,TQoL_Indexes!#REF!,0)+$A125,MATCH(AA$3,TQoL_Indexes!$B$8:$AK$8,0)),"")</f>
        <v/>
      </c>
      <c r="AB125" s="86" t="str">
        <f>IFERROR(INDEX(TQoL_Indexes!$B$9:$AK$58,MATCH($A$3,TQoL_Indexes!#REF!,0)+$A125,MATCH(AB$3,TQoL_Indexes!$B$8:$AK$8,0)),"")</f>
        <v/>
      </c>
      <c r="AC125" s="86" t="str">
        <f>IFERROR(INDEX(TQoL_Indexes!$B$9:$AK$58,MATCH($A$3,TQoL_Indexes!#REF!,0)+$A125,MATCH(AC$3,TQoL_Indexes!$B$8:$AK$8,0)),"")</f>
        <v/>
      </c>
      <c r="AD125" s="86" t="str">
        <f>IFERROR(INDEX(TQoL_Indexes!$B$9:$AK$58,MATCH($A$3,TQoL_Indexes!#REF!,0)+$A125,MATCH(AD$3,TQoL_Indexes!$B$8:$AK$8,0)),"")</f>
        <v/>
      </c>
      <c r="AE125" s="86" t="str">
        <f>IFERROR(INDEX(TQoL_Indexes!$B$9:$AK$58,MATCH($A$3,TQoL_Indexes!#REF!,0)+$A125,MATCH(AE$3,TQoL_Indexes!$B$8:$AK$8,0)),"")</f>
        <v/>
      </c>
      <c r="AF125" s="86" t="str">
        <f>IFERROR(INDEX(TQoL_Indexes!$B$9:$AK$58,MATCH($A$3,TQoL_Indexes!#REF!,0)+$A125,MATCH(AF$3,TQoL_Indexes!$B$8:$AK$8,0)),"")</f>
        <v/>
      </c>
      <c r="AG125" s="86" t="str">
        <f>IFERROR(INDEX(TQoL_Indexes!$B$9:$AK$58,MATCH($A$3,TQoL_Indexes!#REF!,0)+$A125,MATCH(AG$3,TQoL_Indexes!$B$8:$AK$8,0)),"")</f>
        <v/>
      </c>
      <c r="AH125" s="86" t="str">
        <f>IFERROR(INDEX(TQoL_Indexes!$B$9:$AK$58,MATCH($A$3,TQoL_Indexes!#REF!,0)+$A125,MATCH(AH$3,TQoL_Indexes!$B$8:$AK$8,0)),"")</f>
        <v/>
      </c>
      <c r="AI125" s="86" t="str">
        <f>IFERROR(INDEX(TQoL_Indexes!$B$9:$AK$58,MATCH($A$3,TQoL_Indexes!#REF!,0)+$A125,MATCH(AI$3,TQoL_Indexes!$B$8:$AK$8,0)),"")</f>
        <v/>
      </c>
      <c r="AJ125" s="86" t="str">
        <f>IFERROR(INDEX(TQoL_Indexes!$B$9:$AK$58,MATCH($A$3,TQoL_Indexes!#REF!,0)+$A125,MATCH(AJ$3,TQoL_Indexes!$B$8:$AK$8,0)),"")</f>
        <v/>
      </c>
      <c r="AK125" s="86" t="str">
        <f>IFERROR(INDEX(TQoL_Indexes!$B$9:$AK$58,MATCH($A$3,TQoL_Indexes!#REF!,0)+$A125,MATCH(AK$3,TQoL_Indexes!$B$8:$AK$8,0)),"")</f>
        <v/>
      </c>
      <c r="AL125" s="86" t="str">
        <f>IFERROR(INDEX(TQoL_Indexes!$B$9:$AK$58,MATCH($A$3,TQoL_Indexes!#REF!,0)+$A125,MATCH(AL$3,TQoL_Indexes!$B$8:$AK$8,0)),"")</f>
        <v/>
      </c>
      <c r="AM125" s="87" t="str">
        <f>IFERROR(INDEX(TQoL_Indexes!$B$9:$AK$58,MATCH($A$3,TQoL_Indexes!#REF!,0)+$A125,MATCH(AM$3,TQoL_Indexes!$B$8:$AK$8,0)),"")</f>
        <v/>
      </c>
    </row>
    <row r="126" spans="1:39">
      <c r="A126" s="58" t="str">
        <f>IFERROR(IF(A125+1&lt;COUNTIF(TQoL_Indexes!#REF!,Aux_Country!$A$3),A125+1,""),"")</f>
        <v/>
      </c>
      <c r="B126" s="121" t="str">
        <f>IFERROR(INDEX(TQoL_Indexes!$B$9:$AK$58,MATCH($A$3,TQoL_Indexes!#REF!,0)+$A126,MATCH(B$3,TQoL_Indexes!$B$8:$AK$8,0)),"")</f>
        <v/>
      </c>
      <c r="C126" s="116" t="str">
        <f>IFERROR(INDEX(TQoL_Indexes!$B$9:$AK$58,MATCH($A$3,TQoL_Indexes!#REF!,0)+$A126,MATCH(C$3,TQoL_Indexes!$B$8:$AK$8,0)),"")</f>
        <v/>
      </c>
      <c r="D126" s="122" t="str">
        <f>IFERROR(INDEX(TQoL_Indexes!$B$9:$AK$58,MATCH($A$3,TQoL_Indexes!#REF!,0)+$A126,MATCH(D$3,TQoL_Indexes!$B$8:$AK$8,0)),"")</f>
        <v/>
      </c>
      <c r="E126" s="86" t="str">
        <f>IFERROR(INDEX(TQoL_Indexes!$B$9:$AK$58,MATCH($A$3,TQoL_Indexes!#REF!,0)+$A126,MATCH(E$3,TQoL_Indexes!$B$8:$AK$8,0)),"")</f>
        <v/>
      </c>
      <c r="F126" s="86" t="str">
        <f>IFERROR(INDEX(TQoL_Indexes!$B$9:$AK$58,MATCH($A$3,TQoL_Indexes!#REF!,0)+$A126,MATCH(F$3,TQoL_Indexes!$B$8:$AK$8,0)),"")</f>
        <v/>
      </c>
      <c r="G126" s="86" t="str">
        <f>IFERROR(INDEX(TQoL_Indexes!$B$9:$AK$58,MATCH($A$3,TQoL_Indexes!#REF!,0)+$A126,MATCH(G$3,TQoL_Indexes!$B$8:$AK$8,0)),"")</f>
        <v/>
      </c>
      <c r="H126" s="86" t="str">
        <f>IFERROR(INDEX(TQoL_Indexes!$B$9:$AK$58,MATCH($A$3,TQoL_Indexes!#REF!,0)+$A126,MATCH(H$3,TQoL_Indexes!$B$8:$AK$8,0)),"")</f>
        <v/>
      </c>
      <c r="I126" s="86" t="str">
        <f>IFERROR(INDEX(TQoL_Indexes!$B$9:$AK$58,MATCH($A$3,TQoL_Indexes!#REF!,0)+$A126,MATCH(I$3,TQoL_Indexes!$B$8:$AK$8,0)),"")</f>
        <v/>
      </c>
      <c r="J126" s="86" t="str">
        <f>IFERROR(INDEX(TQoL_Indexes!$B$9:$AK$58,MATCH($A$3,TQoL_Indexes!#REF!,0)+$A126,MATCH(J$3,TQoL_Indexes!$B$8:$AK$8,0)),"")</f>
        <v/>
      </c>
      <c r="K126" s="86" t="str">
        <f>IFERROR(INDEX(TQoL_Indexes!$B$9:$AK$58,MATCH($A$3,TQoL_Indexes!#REF!,0)+$A126,MATCH(K$3,TQoL_Indexes!$B$8:$AK$8,0)),"")</f>
        <v/>
      </c>
      <c r="L126" s="86" t="str">
        <f>IFERROR(INDEX(TQoL_Indexes!$B$9:$AK$58,MATCH($A$3,TQoL_Indexes!#REF!,0)+$A126,MATCH(L$3,TQoL_Indexes!$B$8:$AK$8,0)),"")</f>
        <v/>
      </c>
      <c r="M126" s="86" t="str">
        <f>IFERROR(INDEX(TQoL_Indexes!$B$9:$AK$58,MATCH($A$3,TQoL_Indexes!#REF!,0)+$A126,MATCH(M$3,TQoL_Indexes!$B$8:$AK$8,0)),"")</f>
        <v/>
      </c>
      <c r="N126" s="86" t="str">
        <f>IFERROR(INDEX(TQoL_Indexes!$B$9:$AK$58,MATCH($A$3,TQoL_Indexes!#REF!,0)+$A126,MATCH(N$3,TQoL_Indexes!$B$8:$AK$8,0)),"")</f>
        <v/>
      </c>
      <c r="O126" s="86" t="str">
        <f>IFERROR(INDEX(TQoL_Indexes!$B$9:$AK$58,MATCH($A$3,TQoL_Indexes!#REF!,0)+$A126,MATCH(O$3,TQoL_Indexes!$B$8:$AK$8,0)),"")</f>
        <v/>
      </c>
      <c r="P126" s="86" t="str">
        <f>IFERROR(INDEX(TQoL_Indexes!$B$9:$AK$58,MATCH($A$3,TQoL_Indexes!#REF!,0)+$A126,MATCH(P$3,TQoL_Indexes!$B$8:$AK$8,0)),"")</f>
        <v/>
      </c>
      <c r="Q126" s="86" t="str">
        <f>IFERROR(INDEX(TQoL_Indexes!$B$9:$AK$58,MATCH($A$3,TQoL_Indexes!#REF!,0)+$A126,MATCH(Q$3,TQoL_Indexes!$B$8:$AK$8,0)),"")</f>
        <v/>
      </c>
      <c r="R126" s="86" t="str">
        <f>IFERROR(INDEX(TQoL_Indexes!$B$9:$AK$58,MATCH($A$3,TQoL_Indexes!#REF!,0)+$A126,MATCH(R$3,TQoL_Indexes!$B$8:$AK$8,0)),"")</f>
        <v/>
      </c>
      <c r="S126" s="86" t="str">
        <f>IFERROR(INDEX(TQoL_Indexes!$B$9:$AK$58,MATCH($A$3,TQoL_Indexes!#REF!,0)+$A126,MATCH(S$3,TQoL_Indexes!$B$8:$AK$8,0)),"")</f>
        <v/>
      </c>
      <c r="T126" s="86" t="str">
        <f>IFERROR(INDEX(TQoL_Indexes!$B$9:$AK$58,MATCH($A$3,TQoL_Indexes!#REF!,0)+$A126,MATCH(T$3,TQoL_Indexes!$B$8:$AK$8,0)),"")</f>
        <v/>
      </c>
      <c r="U126" s="86" t="str">
        <f>IFERROR(INDEX(TQoL_Indexes!$B$9:$AK$58,MATCH($A$3,TQoL_Indexes!#REF!,0)+$A126,MATCH(U$3,TQoL_Indexes!$B$8:$AK$8,0)),"")</f>
        <v/>
      </c>
      <c r="V126" s="86" t="str">
        <f>IFERROR(INDEX(TQoL_Indexes!$B$9:$AK$58,MATCH($A$3,TQoL_Indexes!#REF!,0)+$A126,MATCH(V$3,TQoL_Indexes!$B$8:$AK$8,0)),"")</f>
        <v/>
      </c>
      <c r="W126" s="86" t="str">
        <f>IFERROR(INDEX(TQoL_Indexes!$B$9:$AK$58,MATCH($A$3,TQoL_Indexes!#REF!,0)+$A126,MATCH(W$3,TQoL_Indexes!$B$8:$AK$8,0)),"")</f>
        <v/>
      </c>
      <c r="X126" s="86" t="str">
        <f>IFERROR(INDEX(TQoL_Indexes!$B$9:$AK$58,MATCH($A$3,TQoL_Indexes!#REF!,0)+$A126,MATCH(X$3,TQoL_Indexes!$B$8:$AK$8,0)),"")</f>
        <v/>
      </c>
      <c r="Y126" s="86" t="str">
        <f>IFERROR(INDEX(TQoL_Indexes!$B$9:$AK$58,MATCH($A$3,TQoL_Indexes!#REF!,0)+$A126,MATCH(Y$3,TQoL_Indexes!$B$8:$AK$8,0)),"")</f>
        <v/>
      </c>
      <c r="Z126" s="86" t="str">
        <f>IFERROR(INDEX(TQoL_Indexes!$B$9:$AK$58,MATCH($A$3,TQoL_Indexes!#REF!,0)+$A126,MATCH(Z$3,TQoL_Indexes!$B$8:$AK$8,0)),"")</f>
        <v/>
      </c>
      <c r="AA126" s="86" t="str">
        <f>IFERROR(INDEX(TQoL_Indexes!$B$9:$AK$58,MATCH($A$3,TQoL_Indexes!#REF!,0)+$A126,MATCH(AA$3,TQoL_Indexes!$B$8:$AK$8,0)),"")</f>
        <v/>
      </c>
      <c r="AB126" s="86" t="str">
        <f>IFERROR(INDEX(TQoL_Indexes!$B$9:$AK$58,MATCH($A$3,TQoL_Indexes!#REF!,0)+$A126,MATCH(AB$3,TQoL_Indexes!$B$8:$AK$8,0)),"")</f>
        <v/>
      </c>
      <c r="AC126" s="86" t="str">
        <f>IFERROR(INDEX(TQoL_Indexes!$B$9:$AK$58,MATCH($A$3,TQoL_Indexes!#REF!,0)+$A126,MATCH(AC$3,TQoL_Indexes!$B$8:$AK$8,0)),"")</f>
        <v/>
      </c>
      <c r="AD126" s="86" t="str">
        <f>IFERROR(INDEX(TQoL_Indexes!$B$9:$AK$58,MATCH($A$3,TQoL_Indexes!#REF!,0)+$A126,MATCH(AD$3,TQoL_Indexes!$B$8:$AK$8,0)),"")</f>
        <v/>
      </c>
      <c r="AE126" s="86" t="str">
        <f>IFERROR(INDEX(TQoL_Indexes!$B$9:$AK$58,MATCH($A$3,TQoL_Indexes!#REF!,0)+$A126,MATCH(AE$3,TQoL_Indexes!$B$8:$AK$8,0)),"")</f>
        <v/>
      </c>
      <c r="AF126" s="86" t="str">
        <f>IFERROR(INDEX(TQoL_Indexes!$B$9:$AK$58,MATCH($A$3,TQoL_Indexes!#REF!,0)+$A126,MATCH(AF$3,TQoL_Indexes!$B$8:$AK$8,0)),"")</f>
        <v/>
      </c>
      <c r="AG126" s="86" t="str">
        <f>IFERROR(INDEX(TQoL_Indexes!$B$9:$AK$58,MATCH($A$3,TQoL_Indexes!#REF!,0)+$A126,MATCH(AG$3,TQoL_Indexes!$B$8:$AK$8,0)),"")</f>
        <v/>
      </c>
      <c r="AH126" s="86" t="str">
        <f>IFERROR(INDEX(TQoL_Indexes!$B$9:$AK$58,MATCH($A$3,TQoL_Indexes!#REF!,0)+$A126,MATCH(AH$3,TQoL_Indexes!$B$8:$AK$8,0)),"")</f>
        <v/>
      </c>
      <c r="AI126" s="86" t="str">
        <f>IFERROR(INDEX(TQoL_Indexes!$B$9:$AK$58,MATCH($A$3,TQoL_Indexes!#REF!,0)+$A126,MATCH(AI$3,TQoL_Indexes!$B$8:$AK$8,0)),"")</f>
        <v/>
      </c>
      <c r="AJ126" s="86" t="str">
        <f>IFERROR(INDEX(TQoL_Indexes!$B$9:$AK$58,MATCH($A$3,TQoL_Indexes!#REF!,0)+$A126,MATCH(AJ$3,TQoL_Indexes!$B$8:$AK$8,0)),"")</f>
        <v/>
      </c>
      <c r="AK126" s="86" t="str">
        <f>IFERROR(INDEX(TQoL_Indexes!$B$9:$AK$58,MATCH($A$3,TQoL_Indexes!#REF!,0)+$A126,MATCH(AK$3,TQoL_Indexes!$B$8:$AK$8,0)),"")</f>
        <v/>
      </c>
      <c r="AL126" s="86" t="str">
        <f>IFERROR(INDEX(TQoL_Indexes!$B$9:$AK$58,MATCH($A$3,TQoL_Indexes!#REF!,0)+$A126,MATCH(AL$3,TQoL_Indexes!$B$8:$AK$8,0)),"")</f>
        <v/>
      </c>
      <c r="AM126" s="87" t="str">
        <f>IFERROR(INDEX(TQoL_Indexes!$B$9:$AK$58,MATCH($A$3,TQoL_Indexes!#REF!,0)+$A126,MATCH(AM$3,TQoL_Indexes!$B$8:$AK$8,0)),"")</f>
        <v/>
      </c>
    </row>
    <row r="127" spans="1:39">
      <c r="A127" s="58" t="str">
        <f>IFERROR(IF(A126+1&lt;COUNTIF(TQoL_Indexes!#REF!,Aux_Country!$A$3),A126+1,""),"")</f>
        <v/>
      </c>
      <c r="B127" s="121" t="str">
        <f>IFERROR(INDEX(TQoL_Indexes!$B$9:$AK$58,MATCH($A$3,TQoL_Indexes!#REF!,0)+$A127,MATCH(B$3,TQoL_Indexes!$B$8:$AK$8,0)),"")</f>
        <v/>
      </c>
      <c r="C127" s="116" t="str">
        <f>IFERROR(INDEX(TQoL_Indexes!$B$9:$AK$58,MATCH($A$3,TQoL_Indexes!#REF!,0)+$A127,MATCH(C$3,TQoL_Indexes!$B$8:$AK$8,0)),"")</f>
        <v/>
      </c>
      <c r="D127" s="122" t="str">
        <f>IFERROR(INDEX(TQoL_Indexes!$B$9:$AK$58,MATCH($A$3,TQoL_Indexes!#REF!,0)+$A127,MATCH(D$3,TQoL_Indexes!$B$8:$AK$8,0)),"")</f>
        <v/>
      </c>
      <c r="E127" s="86" t="str">
        <f>IFERROR(INDEX(TQoL_Indexes!$B$9:$AK$58,MATCH($A$3,TQoL_Indexes!#REF!,0)+$A127,MATCH(E$3,TQoL_Indexes!$B$8:$AK$8,0)),"")</f>
        <v/>
      </c>
      <c r="F127" s="86" t="str">
        <f>IFERROR(INDEX(TQoL_Indexes!$B$9:$AK$58,MATCH($A$3,TQoL_Indexes!#REF!,0)+$A127,MATCH(F$3,TQoL_Indexes!$B$8:$AK$8,0)),"")</f>
        <v/>
      </c>
      <c r="G127" s="86" t="str">
        <f>IFERROR(INDEX(TQoL_Indexes!$B$9:$AK$58,MATCH($A$3,TQoL_Indexes!#REF!,0)+$A127,MATCH(G$3,TQoL_Indexes!$B$8:$AK$8,0)),"")</f>
        <v/>
      </c>
      <c r="H127" s="86" t="str">
        <f>IFERROR(INDEX(TQoL_Indexes!$B$9:$AK$58,MATCH($A$3,TQoL_Indexes!#REF!,0)+$A127,MATCH(H$3,TQoL_Indexes!$B$8:$AK$8,0)),"")</f>
        <v/>
      </c>
      <c r="I127" s="86" t="str">
        <f>IFERROR(INDEX(TQoL_Indexes!$B$9:$AK$58,MATCH($A$3,TQoL_Indexes!#REF!,0)+$A127,MATCH(I$3,TQoL_Indexes!$B$8:$AK$8,0)),"")</f>
        <v/>
      </c>
      <c r="J127" s="86" t="str">
        <f>IFERROR(INDEX(TQoL_Indexes!$B$9:$AK$58,MATCH($A$3,TQoL_Indexes!#REF!,0)+$A127,MATCH(J$3,TQoL_Indexes!$B$8:$AK$8,0)),"")</f>
        <v/>
      </c>
      <c r="K127" s="86" t="str">
        <f>IFERROR(INDEX(TQoL_Indexes!$B$9:$AK$58,MATCH($A$3,TQoL_Indexes!#REF!,0)+$A127,MATCH(K$3,TQoL_Indexes!$B$8:$AK$8,0)),"")</f>
        <v/>
      </c>
      <c r="L127" s="86" t="str">
        <f>IFERROR(INDEX(TQoL_Indexes!$B$9:$AK$58,MATCH($A$3,TQoL_Indexes!#REF!,0)+$A127,MATCH(L$3,TQoL_Indexes!$B$8:$AK$8,0)),"")</f>
        <v/>
      </c>
      <c r="M127" s="86" t="str">
        <f>IFERROR(INDEX(TQoL_Indexes!$B$9:$AK$58,MATCH($A$3,TQoL_Indexes!#REF!,0)+$A127,MATCH(M$3,TQoL_Indexes!$B$8:$AK$8,0)),"")</f>
        <v/>
      </c>
      <c r="N127" s="86" t="str">
        <f>IFERROR(INDEX(TQoL_Indexes!$B$9:$AK$58,MATCH($A$3,TQoL_Indexes!#REF!,0)+$A127,MATCH(N$3,TQoL_Indexes!$B$8:$AK$8,0)),"")</f>
        <v/>
      </c>
      <c r="O127" s="86" t="str">
        <f>IFERROR(INDEX(TQoL_Indexes!$B$9:$AK$58,MATCH($A$3,TQoL_Indexes!#REF!,0)+$A127,MATCH(O$3,TQoL_Indexes!$B$8:$AK$8,0)),"")</f>
        <v/>
      </c>
      <c r="P127" s="86" t="str">
        <f>IFERROR(INDEX(TQoL_Indexes!$B$9:$AK$58,MATCH($A$3,TQoL_Indexes!#REF!,0)+$A127,MATCH(P$3,TQoL_Indexes!$B$8:$AK$8,0)),"")</f>
        <v/>
      </c>
      <c r="Q127" s="86" t="str">
        <f>IFERROR(INDEX(TQoL_Indexes!$B$9:$AK$58,MATCH($A$3,TQoL_Indexes!#REF!,0)+$A127,MATCH(Q$3,TQoL_Indexes!$B$8:$AK$8,0)),"")</f>
        <v/>
      </c>
      <c r="R127" s="86" t="str">
        <f>IFERROR(INDEX(TQoL_Indexes!$B$9:$AK$58,MATCH($A$3,TQoL_Indexes!#REF!,0)+$A127,MATCH(R$3,TQoL_Indexes!$B$8:$AK$8,0)),"")</f>
        <v/>
      </c>
      <c r="S127" s="86" t="str">
        <f>IFERROR(INDEX(TQoL_Indexes!$B$9:$AK$58,MATCH($A$3,TQoL_Indexes!#REF!,0)+$A127,MATCH(S$3,TQoL_Indexes!$B$8:$AK$8,0)),"")</f>
        <v/>
      </c>
      <c r="T127" s="86" t="str">
        <f>IFERROR(INDEX(TQoL_Indexes!$B$9:$AK$58,MATCH($A$3,TQoL_Indexes!#REF!,0)+$A127,MATCH(T$3,TQoL_Indexes!$B$8:$AK$8,0)),"")</f>
        <v/>
      </c>
      <c r="U127" s="86" t="str">
        <f>IFERROR(INDEX(TQoL_Indexes!$B$9:$AK$58,MATCH($A$3,TQoL_Indexes!#REF!,0)+$A127,MATCH(U$3,TQoL_Indexes!$B$8:$AK$8,0)),"")</f>
        <v/>
      </c>
      <c r="V127" s="86" t="str">
        <f>IFERROR(INDEX(TQoL_Indexes!$B$9:$AK$58,MATCH($A$3,TQoL_Indexes!#REF!,0)+$A127,MATCH(V$3,TQoL_Indexes!$B$8:$AK$8,0)),"")</f>
        <v/>
      </c>
      <c r="W127" s="86" t="str">
        <f>IFERROR(INDEX(TQoL_Indexes!$B$9:$AK$58,MATCH($A$3,TQoL_Indexes!#REF!,0)+$A127,MATCH(W$3,TQoL_Indexes!$B$8:$AK$8,0)),"")</f>
        <v/>
      </c>
      <c r="X127" s="86" t="str">
        <f>IFERROR(INDEX(TQoL_Indexes!$B$9:$AK$58,MATCH($A$3,TQoL_Indexes!#REF!,0)+$A127,MATCH(X$3,TQoL_Indexes!$B$8:$AK$8,0)),"")</f>
        <v/>
      </c>
      <c r="Y127" s="86" t="str">
        <f>IFERROR(INDEX(TQoL_Indexes!$B$9:$AK$58,MATCH($A$3,TQoL_Indexes!#REF!,0)+$A127,MATCH(Y$3,TQoL_Indexes!$B$8:$AK$8,0)),"")</f>
        <v/>
      </c>
      <c r="Z127" s="86" t="str">
        <f>IFERROR(INDEX(TQoL_Indexes!$B$9:$AK$58,MATCH($A$3,TQoL_Indexes!#REF!,0)+$A127,MATCH(Z$3,TQoL_Indexes!$B$8:$AK$8,0)),"")</f>
        <v/>
      </c>
      <c r="AA127" s="86" t="str">
        <f>IFERROR(INDEX(TQoL_Indexes!$B$9:$AK$58,MATCH($A$3,TQoL_Indexes!#REF!,0)+$A127,MATCH(AA$3,TQoL_Indexes!$B$8:$AK$8,0)),"")</f>
        <v/>
      </c>
      <c r="AB127" s="86" t="str">
        <f>IFERROR(INDEX(TQoL_Indexes!$B$9:$AK$58,MATCH($A$3,TQoL_Indexes!#REF!,0)+$A127,MATCH(AB$3,TQoL_Indexes!$B$8:$AK$8,0)),"")</f>
        <v/>
      </c>
      <c r="AC127" s="86" t="str">
        <f>IFERROR(INDEX(TQoL_Indexes!$B$9:$AK$58,MATCH($A$3,TQoL_Indexes!#REF!,0)+$A127,MATCH(AC$3,TQoL_Indexes!$B$8:$AK$8,0)),"")</f>
        <v/>
      </c>
      <c r="AD127" s="86" t="str">
        <f>IFERROR(INDEX(TQoL_Indexes!$B$9:$AK$58,MATCH($A$3,TQoL_Indexes!#REF!,0)+$A127,MATCH(AD$3,TQoL_Indexes!$B$8:$AK$8,0)),"")</f>
        <v/>
      </c>
      <c r="AE127" s="86" t="str">
        <f>IFERROR(INDEX(TQoL_Indexes!$B$9:$AK$58,MATCH($A$3,TQoL_Indexes!#REF!,0)+$A127,MATCH(AE$3,TQoL_Indexes!$B$8:$AK$8,0)),"")</f>
        <v/>
      </c>
      <c r="AF127" s="86" t="str">
        <f>IFERROR(INDEX(TQoL_Indexes!$B$9:$AK$58,MATCH($A$3,TQoL_Indexes!#REF!,0)+$A127,MATCH(AF$3,TQoL_Indexes!$B$8:$AK$8,0)),"")</f>
        <v/>
      </c>
      <c r="AG127" s="86" t="str">
        <f>IFERROR(INDEX(TQoL_Indexes!$B$9:$AK$58,MATCH($A$3,TQoL_Indexes!#REF!,0)+$A127,MATCH(AG$3,TQoL_Indexes!$B$8:$AK$8,0)),"")</f>
        <v/>
      </c>
      <c r="AH127" s="86" t="str">
        <f>IFERROR(INDEX(TQoL_Indexes!$B$9:$AK$58,MATCH($A$3,TQoL_Indexes!#REF!,0)+$A127,MATCH(AH$3,TQoL_Indexes!$B$8:$AK$8,0)),"")</f>
        <v/>
      </c>
      <c r="AI127" s="86" t="str">
        <f>IFERROR(INDEX(TQoL_Indexes!$B$9:$AK$58,MATCH($A$3,TQoL_Indexes!#REF!,0)+$A127,MATCH(AI$3,TQoL_Indexes!$B$8:$AK$8,0)),"")</f>
        <v/>
      </c>
      <c r="AJ127" s="86" t="str">
        <f>IFERROR(INDEX(TQoL_Indexes!$B$9:$AK$58,MATCH($A$3,TQoL_Indexes!#REF!,0)+$A127,MATCH(AJ$3,TQoL_Indexes!$B$8:$AK$8,0)),"")</f>
        <v/>
      </c>
      <c r="AK127" s="86" t="str">
        <f>IFERROR(INDEX(TQoL_Indexes!$B$9:$AK$58,MATCH($A$3,TQoL_Indexes!#REF!,0)+$A127,MATCH(AK$3,TQoL_Indexes!$B$8:$AK$8,0)),"")</f>
        <v/>
      </c>
      <c r="AL127" s="86" t="str">
        <f>IFERROR(INDEX(TQoL_Indexes!$B$9:$AK$58,MATCH($A$3,TQoL_Indexes!#REF!,0)+$A127,MATCH(AL$3,TQoL_Indexes!$B$8:$AK$8,0)),"")</f>
        <v/>
      </c>
      <c r="AM127" s="87" t="str">
        <f>IFERROR(INDEX(TQoL_Indexes!$B$9:$AK$58,MATCH($A$3,TQoL_Indexes!#REF!,0)+$A127,MATCH(AM$3,TQoL_Indexes!$B$8:$AK$8,0)),"")</f>
        <v/>
      </c>
    </row>
    <row r="128" spans="1:39">
      <c r="A128" s="58" t="str">
        <f>IFERROR(IF(A127+1&lt;COUNTIF(TQoL_Indexes!#REF!,Aux_Country!$A$3),A127+1,""),"")</f>
        <v/>
      </c>
      <c r="B128" s="121" t="str">
        <f>IFERROR(INDEX(TQoL_Indexes!$B$9:$AK$58,MATCH($A$3,TQoL_Indexes!#REF!,0)+$A128,MATCH(B$3,TQoL_Indexes!$B$8:$AK$8,0)),"")</f>
        <v/>
      </c>
      <c r="C128" s="116" t="str">
        <f>IFERROR(INDEX(TQoL_Indexes!$B$9:$AK$58,MATCH($A$3,TQoL_Indexes!#REF!,0)+$A128,MATCH(C$3,TQoL_Indexes!$B$8:$AK$8,0)),"")</f>
        <v/>
      </c>
      <c r="D128" s="122" t="str">
        <f>IFERROR(INDEX(TQoL_Indexes!$B$9:$AK$58,MATCH($A$3,TQoL_Indexes!#REF!,0)+$A128,MATCH(D$3,TQoL_Indexes!$B$8:$AK$8,0)),"")</f>
        <v/>
      </c>
      <c r="E128" s="86" t="str">
        <f>IFERROR(INDEX(TQoL_Indexes!$B$9:$AK$58,MATCH($A$3,TQoL_Indexes!#REF!,0)+$A128,MATCH(E$3,TQoL_Indexes!$B$8:$AK$8,0)),"")</f>
        <v/>
      </c>
      <c r="F128" s="86" t="str">
        <f>IFERROR(INDEX(TQoL_Indexes!$B$9:$AK$58,MATCH($A$3,TQoL_Indexes!#REF!,0)+$A128,MATCH(F$3,TQoL_Indexes!$B$8:$AK$8,0)),"")</f>
        <v/>
      </c>
      <c r="G128" s="86" t="str">
        <f>IFERROR(INDEX(TQoL_Indexes!$B$9:$AK$58,MATCH($A$3,TQoL_Indexes!#REF!,0)+$A128,MATCH(G$3,TQoL_Indexes!$B$8:$AK$8,0)),"")</f>
        <v/>
      </c>
      <c r="H128" s="86" t="str">
        <f>IFERROR(INDEX(TQoL_Indexes!$B$9:$AK$58,MATCH($A$3,TQoL_Indexes!#REF!,0)+$A128,MATCH(H$3,TQoL_Indexes!$B$8:$AK$8,0)),"")</f>
        <v/>
      </c>
      <c r="I128" s="86" t="str">
        <f>IFERROR(INDEX(TQoL_Indexes!$B$9:$AK$58,MATCH($A$3,TQoL_Indexes!#REF!,0)+$A128,MATCH(I$3,TQoL_Indexes!$B$8:$AK$8,0)),"")</f>
        <v/>
      </c>
      <c r="J128" s="86" t="str">
        <f>IFERROR(INDEX(TQoL_Indexes!$B$9:$AK$58,MATCH($A$3,TQoL_Indexes!#REF!,0)+$A128,MATCH(J$3,TQoL_Indexes!$B$8:$AK$8,0)),"")</f>
        <v/>
      </c>
      <c r="K128" s="86" t="str">
        <f>IFERROR(INDEX(TQoL_Indexes!$B$9:$AK$58,MATCH($A$3,TQoL_Indexes!#REF!,0)+$A128,MATCH(K$3,TQoL_Indexes!$B$8:$AK$8,0)),"")</f>
        <v/>
      </c>
      <c r="L128" s="86" t="str">
        <f>IFERROR(INDEX(TQoL_Indexes!$B$9:$AK$58,MATCH($A$3,TQoL_Indexes!#REF!,0)+$A128,MATCH(L$3,TQoL_Indexes!$B$8:$AK$8,0)),"")</f>
        <v/>
      </c>
      <c r="M128" s="86" t="str">
        <f>IFERROR(INDEX(TQoL_Indexes!$B$9:$AK$58,MATCH($A$3,TQoL_Indexes!#REF!,0)+$A128,MATCH(M$3,TQoL_Indexes!$B$8:$AK$8,0)),"")</f>
        <v/>
      </c>
      <c r="N128" s="86" t="str">
        <f>IFERROR(INDEX(TQoL_Indexes!$B$9:$AK$58,MATCH($A$3,TQoL_Indexes!#REF!,0)+$A128,MATCH(N$3,TQoL_Indexes!$B$8:$AK$8,0)),"")</f>
        <v/>
      </c>
      <c r="O128" s="86" t="str">
        <f>IFERROR(INDEX(TQoL_Indexes!$B$9:$AK$58,MATCH($A$3,TQoL_Indexes!#REF!,0)+$A128,MATCH(O$3,TQoL_Indexes!$B$8:$AK$8,0)),"")</f>
        <v/>
      </c>
      <c r="P128" s="86" t="str">
        <f>IFERROR(INDEX(TQoL_Indexes!$B$9:$AK$58,MATCH($A$3,TQoL_Indexes!#REF!,0)+$A128,MATCH(P$3,TQoL_Indexes!$B$8:$AK$8,0)),"")</f>
        <v/>
      </c>
      <c r="Q128" s="86" t="str">
        <f>IFERROR(INDEX(TQoL_Indexes!$B$9:$AK$58,MATCH($A$3,TQoL_Indexes!#REF!,0)+$A128,MATCH(Q$3,TQoL_Indexes!$B$8:$AK$8,0)),"")</f>
        <v/>
      </c>
      <c r="R128" s="86" t="str">
        <f>IFERROR(INDEX(TQoL_Indexes!$B$9:$AK$58,MATCH($A$3,TQoL_Indexes!#REF!,0)+$A128,MATCH(R$3,TQoL_Indexes!$B$8:$AK$8,0)),"")</f>
        <v/>
      </c>
      <c r="S128" s="86" t="str">
        <f>IFERROR(INDEX(TQoL_Indexes!$B$9:$AK$58,MATCH($A$3,TQoL_Indexes!#REF!,0)+$A128,MATCH(S$3,TQoL_Indexes!$B$8:$AK$8,0)),"")</f>
        <v/>
      </c>
      <c r="T128" s="86" t="str">
        <f>IFERROR(INDEX(TQoL_Indexes!$B$9:$AK$58,MATCH($A$3,TQoL_Indexes!#REF!,0)+$A128,MATCH(T$3,TQoL_Indexes!$B$8:$AK$8,0)),"")</f>
        <v/>
      </c>
      <c r="U128" s="86" t="str">
        <f>IFERROR(INDEX(TQoL_Indexes!$B$9:$AK$58,MATCH($A$3,TQoL_Indexes!#REF!,0)+$A128,MATCH(U$3,TQoL_Indexes!$B$8:$AK$8,0)),"")</f>
        <v/>
      </c>
      <c r="V128" s="86" t="str">
        <f>IFERROR(INDEX(TQoL_Indexes!$B$9:$AK$58,MATCH($A$3,TQoL_Indexes!#REF!,0)+$A128,MATCH(V$3,TQoL_Indexes!$B$8:$AK$8,0)),"")</f>
        <v/>
      </c>
      <c r="W128" s="86" t="str">
        <f>IFERROR(INDEX(TQoL_Indexes!$B$9:$AK$58,MATCH($A$3,TQoL_Indexes!#REF!,0)+$A128,MATCH(W$3,TQoL_Indexes!$B$8:$AK$8,0)),"")</f>
        <v/>
      </c>
      <c r="X128" s="86" t="str">
        <f>IFERROR(INDEX(TQoL_Indexes!$B$9:$AK$58,MATCH($A$3,TQoL_Indexes!#REF!,0)+$A128,MATCH(X$3,TQoL_Indexes!$B$8:$AK$8,0)),"")</f>
        <v/>
      </c>
      <c r="Y128" s="86" t="str">
        <f>IFERROR(INDEX(TQoL_Indexes!$B$9:$AK$58,MATCH($A$3,TQoL_Indexes!#REF!,0)+$A128,MATCH(Y$3,TQoL_Indexes!$B$8:$AK$8,0)),"")</f>
        <v/>
      </c>
      <c r="Z128" s="86" t="str">
        <f>IFERROR(INDEX(TQoL_Indexes!$B$9:$AK$58,MATCH($A$3,TQoL_Indexes!#REF!,0)+$A128,MATCH(Z$3,TQoL_Indexes!$B$8:$AK$8,0)),"")</f>
        <v/>
      </c>
      <c r="AA128" s="86" t="str">
        <f>IFERROR(INDEX(TQoL_Indexes!$B$9:$AK$58,MATCH($A$3,TQoL_Indexes!#REF!,0)+$A128,MATCH(AA$3,TQoL_Indexes!$B$8:$AK$8,0)),"")</f>
        <v/>
      </c>
      <c r="AB128" s="86" t="str">
        <f>IFERROR(INDEX(TQoL_Indexes!$B$9:$AK$58,MATCH($A$3,TQoL_Indexes!#REF!,0)+$A128,MATCH(AB$3,TQoL_Indexes!$B$8:$AK$8,0)),"")</f>
        <v/>
      </c>
      <c r="AC128" s="86" t="str">
        <f>IFERROR(INDEX(TQoL_Indexes!$B$9:$AK$58,MATCH($A$3,TQoL_Indexes!#REF!,0)+$A128,MATCH(AC$3,TQoL_Indexes!$B$8:$AK$8,0)),"")</f>
        <v/>
      </c>
      <c r="AD128" s="86" t="str">
        <f>IFERROR(INDEX(TQoL_Indexes!$B$9:$AK$58,MATCH($A$3,TQoL_Indexes!#REF!,0)+$A128,MATCH(AD$3,TQoL_Indexes!$B$8:$AK$8,0)),"")</f>
        <v/>
      </c>
      <c r="AE128" s="86" t="str">
        <f>IFERROR(INDEX(TQoL_Indexes!$B$9:$AK$58,MATCH($A$3,TQoL_Indexes!#REF!,0)+$A128,MATCH(AE$3,TQoL_Indexes!$B$8:$AK$8,0)),"")</f>
        <v/>
      </c>
      <c r="AF128" s="86" t="str">
        <f>IFERROR(INDEX(TQoL_Indexes!$B$9:$AK$58,MATCH($A$3,TQoL_Indexes!#REF!,0)+$A128,MATCH(AF$3,TQoL_Indexes!$B$8:$AK$8,0)),"")</f>
        <v/>
      </c>
      <c r="AG128" s="86" t="str">
        <f>IFERROR(INDEX(TQoL_Indexes!$B$9:$AK$58,MATCH($A$3,TQoL_Indexes!#REF!,0)+$A128,MATCH(AG$3,TQoL_Indexes!$B$8:$AK$8,0)),"")</f>
        <v/>
      </c>
      <c r="AH128" s="86" t="str">
        <f>IFERROR(INDEX(TQoL_Indexes!$B$9:$AK$58,MATCH($A$3,TQoL_Indexes!#REF!,0)+$A128,MATCH(AH$3,TQoL_Indexes!$B$8:$AK$8,0)),"")</f>
        <v/>
      </c>
      <c r="AI128" s="86" t="str">
        <f>IFERROR(INDEX(TQoL_Indexes!$B$9:$AK$58,MATCH($A$3,TQoL_Indexes!#REF!,0)+$A128,MATCH(AI$3,TQoL_Indexes!$B$8:$AK$8,0)),"")</f>
        <v/>
      </c>
      <c r="AJ128" s="86" t="str">
        <f>IFERROR(INDEX(TQoL_Indexes!$B$9:$AK$58,MATCH($A$3,TQoL_Indexes!#REF!,0)+$A128,MATCH(AJ$3,TQoL_Indexes!$B$8:$AK$8,0)),"")</f>
        <v/>
      </c>
      <c r="AK128" s="86" t="str">
        <f>IFERROR(INDEX(TQoL_Indexes!$B$9:$AK$58,MATCH($A$3,TQoL_Indexes!#REF!,0)+$A128,MATCH(AK$3,TQoL_Indexes!$B$8:$AK$8,0)),"")</f>
        <v/>
      </c>
      <c r="AL128" s="86" t="str">
        <f>IFERROR(INDEX(TQoL_Indexes!$B$9:$AK$58,MATCH($A$3,TQoL_Indexes!#REF!,0)+$A128,MATCH(AL$3,TQoL_Indexes!$B$8:$AK$8,0)),"")</f>
        <v/>
      </c>
      <c r="AM128" s="87" t="str">
        <f>IFERROR(INDEX(TQoL_Indexes!$B$9:$AK$58,MATCH($A$3,TQoL_Indexes!#REF!,0)+$A128,MATCH(AM$3,TQoL_Indexes!$B$8:$AK$8,0)),"")</f>
        <v/>
      </c>
    </row>
    <row r="129" spans="1:39">
      <c r="A129" s="58" t="str">
        <f>IFERROR(IF(A128+1&lt;COUNTIF(TQoL_Indexes!#REF!,Aux_Country!$A$3),A128+1,""),"")</f>
        <v/>
      </c>
      <c r="B129" s="121" t="str">
        <f>IFERROR(INDEX(TQoL_Indexes!$B$9:$AK$58,MATCH($A$3,TQoL_Indexes!#REF!,0)+$A129,MATCH(B$3,TQoL_Indexes!$B$8:$AK$8,0)),"")</f>
        <v/>
      </c>
      <c r="C129" s="116" t="str">
        <f>IFERROR(INDEX(TQoL_Indexes!$B$9:$AK$58,MATCH($A$3,TQoL_Indexes!#REF!,0)+$A129,MATCH(C$3,TQoL_Indexes!$B$8:$AK$8,0)),"")</f>
        <v/>
      </c>
      <c r="D129" s="122" t="str">
        <f>IFERROR(INDEX(TQoL_Indexes!$B$9:$AK$58,MATCH($A$3,TQoL_Indexes!#REF!,0)+$A129,MATCH(D$3,TQoL_Indexes!$B$8:$AK$8,0)),"")</f>
        <v/>
      </c>
      <c r="E129" s="86" t="str">
        <f>IFERROR(INDEX(TQoL_Indexes!$B$9:$AK$58,MATCH($A$3,TQoL_Indexes!#REF!,0)+$A129,MATCH(E$3,TQoL_Indexes!$B$8:$AK$8,0)),"")</f>
        <v/>
      </c>
      <c r="F129" s="86" t="str">
        <f>IFERROR(INDEX(TQoL_Indexes!$B$9:$AK$58,MATCH($A$3,TQoL_Indexes!#REF!,0)+$A129,MATCH(F$3,TQoL_Indexes!$B$8:$AK$8,0)),"")</f>
        <v/>
      </c>
      <c r="G129" s="86" t="str">
        <f>IFERROR(INDEX(TQoL_Indexes!$B$9:$AK$58,MATCH($A$3,TQoL_Indexes!#REF!,0)+$A129,MATCH(G$3,TQoL_Indexes!$B$8:$AK$8,0)),"")</f>
        <v/>
      </c>
      <c r="H129" s="86" t="str">
        <f>IFERROR(INDEX(TQoL_Indexes!$B$9:$AK$58,MATCH($A$3,TQoL_Indexes!#REF!,0)+$A129,MATCH(H$3,TQoL_Indexes!$B$8:$AK$8,0)),"")</f>
        <v/>
      </c>
      <c r="I129" s="86" t="str">
        <f>IFERROR(INDEX(TQoL_Indexes!$B$9:$AK$58,MATCH($A$3,TQoL_Indexes!#REF!,0)+$A129,MATCH(I$3,TQoL_Indexes!$B$8:$AK$8,0)),"")</f>
        <v/>
      </c>
      <c r="J129" s="86" t="str">
        <f>IFERROR(INDEX(TQoL_Indexes!$B$9:$AK$58,MATCH($A$3,TQoL_Indexes!#REF!,0)+$A129,MATCH(J$3,TQoL_Indexes!$B$8:$AK$8,0)),"")</f>
        <v/>
      </c>
      <c r="K129" s="86" t="str">
        <f>IFERROR(INDEX(TQoL_Indexes!$B$9:$AK$58,MATCH($A$3,TQoL_Indexes!#REF!,0)+$A129,MATCH(K$3,TQoL_Indexes!$B$8:$AK$8,0)),"")</f>
        <v/>
      </c>
      <c r="L129" s="86" t="str">
        <f>IFERROR(INDEX(TQoL_Indexes!$B$9:$AK$58,MATCH($A$3,TQoL_Indexes!#REF!,0)+$A129,MATCH(L$3,TQoL_Indexes!$B$8:$AK$8,0)),"")</f>
        <v/>
      </c>
      <c r="M129" s="86" t="str">
        <f>IFERROR(INDEX(TQoL_Indexes!$B$9:$AK$58,MATCH($A$3,TQoL_Indexes!#REF!,0)+$A129,MATCH(M$3,TQoL_Indexes!$B$8:$AK$8,0)),"")</f>
        <v/>
      </c>
      <c r="N129" s="86" t="str">
        <f>IFERROR(INDEX(TQoL_Indexes!$B$9:$AK$58,MATCH($A$3,TQoL_Indexes!#REF!,0)+$A129,MATCH(N$3,TQoL_Indexes!$B$8:$AK$8,0)),"")</f>
        <v/>
      </c>
      <c r="O129" s="86" t="str">
        <f>IFERROR(INDEX(TQoL_Indexes!$B$9:$AK$58,MATCH($A$3,TQoL_Indexes!#REF!,0)+$A129,MATCH(O$3,TQoL_Indexes!$B$8:$AK$8,0)),"")</f>
        <v/>
      </c>
      <c r="P129" s="86" t="str">
        <f>IFERROR(INDEX(TQoL_Indexes!$B$9:$AK$58,MATCH($A$3,TQoL_Indexes!#REF!,0)+$A129,MATCH(P$3,TQoL_Indexes!$B$8:$AK$8,0)),"")</f>
        <v/>
      </c>
      <c r="Q129" s="86" t="str">
        <f>IFERROR(INDEX(TQoL_Indexes!$B$9:$AK$58,MATCH($A$3,TQoL_Indexes!#REF!,0)+$A129,MATCH(Q$3,TQoL_Indexes!$B$8:$AK$8,0)),"")</f>
        <v/>
      </c>
      <c r="R129" s="86" t="str">
        <f>IFERROR(INDEX(TQoL_Indexes!$B$9:$AK$58,MATCH($A$3,TQoL_Indexes!#REF!,0)+$A129,MATCH(R$3,TQoL_Indexes!$B$8:$AK$8,0)),"")</f>
        <v/>
      </c>
      <c r="S129" s="86" t="str">
        <f>IFERROR(INDEX(TQoL_Indexes!$B$9:$AK$58,MATCH($A$3,TQoL_Indexes!#REF!,0)+$A129,MATCH(S$3,TQoL_Indexes!$B$8:$AK$8,0)),"")</f>
        <v/>
      </c>
      <c r="T129" s="86" t="str">
        <f>IFERROR(INDEX(TQoL_Indexes!$B$9:$AK$58,MATCH($A$3,TQoL_Indexes!#REF!,0)+$A129,MATCH(T$3,TQoL_Indexes!$B$8:$AK$8,0)),"")</f>
        <v/>
      </c>
      <c r="U129" s="86" t="str">
        <f>IFERROR(INDEX(TQoL_Indexes!$B$9:$AK$58,MATCH($A$3,TQoL_Indexes!#REF!,0)+$A129,MATCH(U$3,TQoL_Indexes!$B$8:$AK$8,0)),"")</f>
        <v/>
      </c>
      <c r="V129" s="86" t="str">
        <f>IFERROR(INDEX(TQoL_Indexes!$B$9:$AK$58,MATCH($A$3,TQoL_Indexes!#REF!,0)+$A129,MATCH(V$3,TQoL_Indexes!$B$8:$AK$8,0)),"")</f>
        <v/>
      </c>
      <c r="W129" s="86" t="str">
        <f>IFERROR(INDEX(TQoL_Indexes!$B$9:$AK$58,MATCH($A$3,TQoL_Indexes!#REF!,0)+$A129,MATCH(W$3,TQoL_Indexes!$B$8:$AK$8,0)),"")</f>
        <v/>
      </c>
      <c r="X129" s="86" t="str">
        <f>IFERROR(INDEX(TQoL_Indexes!$B$9:$AK$58,MATCH($A$3,TQoL_Indexes!#REF!,0)+$A129,MATCH(X$3,TQoL_Indexes!$B$8:$AK$8,0)),"")</f>
        <v/>
      </c>
      <c r="Y129" s="86" t="str">
        <f>IFERROR(INDEX(TQoL_Indexes!$B$9:$AK$58,MATCH($A$3,TQoL_Indexes!#REF!,0)+$A129,MATCH(Y$3,TQoL_Indexes!$B$8:$AK$8,0)),"")</f>
        <v/>
      </c>
      <c r="Z129" s="86" t="str">
        <f>IFERROR(INDEX(TQoL_Indexes!$B$9:$AK$58,MATCH($A$3,TQoL_Indexes!#REF!,0)+$A129,MATCH(Z$3,TQoL_Indexes!$B$8:$AK$8,0)),"")</f>
        <v/>
      </c>
      <c r="AA129" s="86" t="str">
        <f>IFERROR(INDEX(TQoL_Indexes!$B$9:$AK$58,MATCH($A$3,TQoL_Indexes!#REF!,0)+$A129,MATCH(AA$3,TQoL_Indexes!$B$8:$AK$8,0)),"")</f>
        <v/>
      </c>
      <c r="AB129" s="86" t="str">
        <f>IFERROR(INDEX(TQoL_Indexes!$B$9:$AK$58,MATCH($A$3,TQoL_Indexes!#REF!,0)+$A129,MATCH(AB$3,TQoL_Indexes!$B$8:$AK$8,0)),"")</f>
        <v/>
      </c>
      <c r="AC129" s="86" t="str">
        <f>IFERROR(INDEX(TQoL_Indexes!$B$9:$AK$58,MATCH($A$3,TQoL_Indexes!#REF!,0)+$A129,MATCH(AC$3,TQoL_Indexes!$B$8:$AK$8,0)),"")</f>
        <v/>
      </c>
      <c r="AD129" s="86" t="str">
        <f>IFERROR(INDEX(TQoL_Indexes!$B$9:$AK$58,MATCH($A$3,TQoL_Indexes!#REF!,0)+$A129,MATCH(AD$3,TQoL_Indexes!$B$8:$AK$8,0)),"")</f>
        <v/>
      </c>
      <c r="AE129" s="86" t="str">
        <f>IFERROR(INDEX(TQoL_Indexes!$B$9:$AK$58,MATCH($A$3,TQoL_Indexes!#REF!,0)+$A129,MATCH(AE$3,TQoL_Indexes!$B$8:$AK$8,0)),"")</f>
        <v/>
      </c>
      <c r="AF129" s="86" t="str">
        <f>IFERROR(INDEX(TQoL_Indexes!$B$9:$AK$58,MATCH($A$3,TQoL_Indexes!#REF!,0)+$A129,MATCH(AF$3,TQoL_Indexes!$B$8:$AK$8,0)),"")</f>
        <v/>
      </c>
      <c r="AG129" s="86" t="str">
        <f>IFERROR(INDEX(TQoL_Indexes!$B$9:$AK$58,MATCH($A$3,TQoL_Indexes!#REF!,0)+$A129,MATCH(AG$3,TQoL_Indexes!$B$8:$AK$8,0)),"")</f>
        <v/>
      </c>
      <c r="AH129" s="86" t="str">
        <f>IFERROR(INDEX(TQoL_Indexes!$B$9:$AK$58,MATCH($A$3,TQoL_Indexes!#REF!,0)+$A129,MATCH(AH$3,TQoL_Indexes!$B$8:$AK$8,0)),"")</f>
        <v/>
      </c>
      <c r="AI129" s="86" t="str">
        <f>IFERROR(INDEX(TQoL_Indexes!$B$9:$AK$58,MATCH($A$3,TQoL_Indexes!#REF!,0)+$A129,MATCH(AI$3,TQoL_Indexes!$B$8:$AK$8,0)),"")</f>
        <v/>
      </c>
      <c r="AJ129" s="86" t="str">
        <f>IFERROR(INDEX(TQoL_Indexes!$B$9:$AK$58,MATCH($A$3,TQoL_Indexes!#REF!,0)+$A129,MATCH(AJ$3,TQoL_Indexes!$B$8:$AK$8,0)),"")</f>
        <v/>
      </c>
      <c r="AK129" s="86" t="str">
        <f>IFERROR(INDEX(TQoL_Indexes!$B$9:$AK$58,MATCH($A$3,TQoL_Indexes!#REF!,0)+$A129,MATCH(AK$3,TQoL_Indexes!$B$8:$AK$8,0)),"")</f>
        <v/>
      </c>
      <c r="AL129" s="86" t="str">
        <f>IFERROR(INDEX(TQoL_Indexes!$B$9:$AK$58,MATCH($A$3,TQoL_Indexes!#REF!,0)+$A129,MATCH(AL$3,TQoL_Indexes!$B$8:$AK$8,0)),"")</f>
        <v/>
      </c>
      <c r="AM129" s="87" t="str">
        <f>IFERROR(INDEX(TQoL_Indexes!$B$9:$AK$58,MATCH($A$3,TQoL_Indexes!#REF!,0)+$A129,MATCH(AM$3,TQoL_Indexes!$B$8:$AK$8,0)),"")</f>
        <v/>
      </c>
    </row>
    <row r="130" spans="1:39">
      <c r="A130" s="58" t="str">
        <f>IFERROR(IF(A129+1&lt;COUNTIF(TQoL_Indexes!#REF!,Aux_Country!$A$3),A129+1,""),"")</f>
        <v/>
      </c>
      <c r="B130" s="121" t="str">
        <f>IFERROR(INDEX(TQoL_Indexes!$B$9:$AK$58,MATCH($A$3,TQoL_Indexes!#REF!,0)+$A130,MATCH(B$3,TQoL_Indexes!$B$8:$AK$8,0)),"")</f>
        <v/>
      </c>
      <c r="C130" s="116" t="str">
        <f>IFERROR(INDEX(TQoL_Indexes!$B$9:$AK$58,MATCH($A$3,TQoL_Indexes!#REF!,0)+$A130,MATCH(C$3,TQoL_Indexes!$B$8:$AK$8,0)),"")</f>
        <v/>
      </c>
      <c r="D130" s="122" t="str">
        <f>IFERROR(INDEX(TQoL_Indexes!$B$9:$AK$58,MATCH($A$3,TQoL_Indexes!#REF!,0)+$A130,MATCH(D$3,TQoL_Indexes!$B$8:$AK$8,0)),"")</f>
        <v/>
      </c>
      <c r="E130" s="86" t="str">
        <f>IFERROR(INDEX(TQoL_Indexes!$B$9:$AK$58,MATCH($A$3,TQoL_Indexes!#REF!,0)+$A130,MATCH(E$3,TQoL_Indexes!$B$8:$AK$8,0)),"")</f>
        <v/>
      </c>
      <c r="F130" s="86" t="str">
        <f>IFERROR(INDEX(TQoL_Indexes!$B$9:$AK$58,MATCH($A$3,TQoL_Indexes!#REF!,0)+$A130,MATCH(F$3,TQoL_Indexes!$B$8:$AK$8,0)),"")</f>
        <v/>
      </c>
      <c r="G130" s="86" t="str">
        <f>IFERROR(INDEX(TQoL_Indexes!$B$9:$AK$58,MATCH($A$3,TQoL_Indexes!#REF!,0)+$A130,MATCH(G$3,TQoL_Indexes!$B$8:$AK$8,0)),"")</f>
        <v/>
      </c>
      <c r="H130" s="86" t="str">
        <f>IFERROR(INDEX(TQoL_Indexes!$B$9:$AK$58,MATCH($A$3,TQoL_Indexes!#REF!,0)+$A130,MATCH(H$3,TQoL_Indexes!$B$8:$AK$8,0)),"")</f>
        <v/>
      </c>
      <c r="I130" s="86" t="str">
        <f>IFERROR(INDEX(TQoL_Indexes!$B$9:$AK$58,MATCH($A$3,TQoL_Indexes!#REF!,0)+$A130,MATCH(I$3,TQoL_Indexes!$B$8:$AK$8,0)),"")</f>
        <v/>
      </c>
      <c r="J130" s="86" t="str">
        <f>IFERROR(INDEX(TQoL_Indexes!$B$9:$AK$58,MATCH($A$3,TQoL_Indexes!#REF!,0)+$A130,MATCH(J$3,TQoL_Indexes!$B$8:$AK$8,0)),"")</f>
        <v/>
      </c>
      <c r="K130" s="86" t="str">
        <f>IFERROR(INDEX(TQoL_Indexes!$B$9:$AK$58,MATCH($A$3,TQoL_Indexes!#REF!,0)+$A130,MATCH(K$3,TQoL_Indexes!$B$8:$AK$8,0)),"")</f>
        <v/>
      </c>
      <c r="L130" s="86" t="str">
        <f>IFERROR(INDEX(TQoL_Indexes!$B$9:$AK$58,MATCH($A$3,TQoL_Indexes!#REF!,0)+$A130,MATCH(L$3,TQoL_Indexes!$B$8:$AK$8,0)),"")</f>
        <v/>
      </c>
      <c r="M130" s="86" t="str">
        <f>IFERROR(INDEX(TQoL_Indexes!$B$9:$AK$58,MATCH($A$3,TQoL_Indexes!#REF!,0)+$A130,MATCH(M$3,TQoL_Indexes!$B$8:$AK$8,0)),"")</f>
        <v/>
      </c>
      <c r="N130" s="86" t="str">
        <f>IFERROR(INDEX(TQoL_Indexes!$B$9:$AK$58,MATCH($A$3,TQoL_Indexes!#REF!,0)+$A130,MATCH(N$3,TQoL_Indexes!$B$8:$AK$8,0)),"")</f>
        <v/>
      </c>
      <c r="O130" s="86" t="str">
        <f>IFERROR(INDEX(TQoL_Indexes!$B$9:$AK$58,MATCH($A$3,TQoL_Indexes!#REF!,0)+$A130,MATCH(O$3,TQoL_Indexes!$B$8:$AK$8,0)),"")</f>
        <v/>
      </c>
      <c r="P130" s="86" t="str">
        <f>IFERROR(INDEX(TQoL_Indexes!$B$9:$AK$58,MATCH($A$3,TQoL_Indexes!#REF!,0)+$A130,MATCH(P$3,TQoL_Indexes!$B$8:$AK$8,0)),"")</f>
        <v/>
      </c>
      <c r="Q130" s="86" t="str">
        <f>IFERROR(INDEX(TQoL_Indexes!$B$9:$AK$58,MATCH($A$3,TQoL_Indexes!#REF!,0)+$A130,MATCH(Q$3,TQoL_Indexes!$B$8:$AK$8,0)),"")</f>
        <v/>
      </c>
      <c r="R130" s="86" t="str">
        <f>IFERROR(INDEX(TQoL_Indexes!$B$9:$AK$58,MATCH($A$3,TQoL_Indexes!#REF!,0)+$A130,MATCH(R$3,TQoL_Indexes!$B$8:$AK$8,0)),"")</f>
        <v/>
      </c>
      <c r="S130" s="86" t="str">
        <f>IFERROR(INDEX(TQoL_Indexes!$B$9:$AK$58,MATCH($A$3,TQoL_Indexes!#REF!,0)+$A130,MATCH(S$3,TQoL_Indexes!$B$8:$AK$8,0)),"")</f>
        <v/>
      </c>
      <c r="T130" s="86" t="str">
        <f>IFERROR(INDEX(TQoL_Indexes!$B$9:$AK$58,MATCH($A$3,TQoL_Indexes!#REF!,0)+$A130,MATCH(T$3,TQoL_Indexes!$B$8:$AK$8,0)),"")</f>
        <v/>
      </c>
      <c r="U130" s="86" t="str">
        <f>IFERROR(INDEX(TQoL_Indexes!$B$9:$AK$58,MATCH($A$3,TQoL_Indexes!#REF!,0)+$A130,MATCH(U$3,TQoL_Indexes!$B$8:$AK$8,0)),"")</f>
        <v/>
      </c>
      <c r="V130" s="86" t="str">
        <f>IFERROR(INDEX(TQoL_Indexes!$B$9:$AK$58,MATCH($A$3,TQoL_Indexes!#REF!,0)+$A130,MATCH(V$3,TQoL_Indexes!$B$8:$AK$8,0)),"")</f>
        <v/>
      </c>
      <c r="W130" s="86" t="str">
        <f>IFERROR(INDEX(TQoL_Indexes!$B$9:$AK$58,MATCH($A$3,TQoL_Indexes!#REF!,0)+$A130,MATCH(W$3,TQoL_Indexes!$B$8:$AK$8,0)),"")</f>
        <v/>
      </c>
      <c r="X130" s="86" t="str">
        <f>IFERROR(INDEX(TQoL_Indexes!$B$9:$AK$58,MATCH($A$3,TQoL_Indexes!#REF!,0)+$A130,MATCH(X$3,TQoL_Indexes!$B$8:$AK$8,0)),"")</f>
        <v/>
      </c>
      <c r="Y130" s="86" t="str">
        <f>IFERROR(INDEX(TQoL_Indexes!$B$9:$AK$58,MATCH($A$3,TQoL_Indexes!#REF!,0)+$A130,MATCH(Y$3,TQoL_Indexes!$B$8:$AK$8,0)),"")</f>
        <v/>
      </c>
      <c r="Z130" s="86" t="str">
        <f>IFERROR(INDEX(TQoL_Indexes!$B$9:$AK$58,MATCH($A$3,TQoL_Indexes!#REF!,0)+$A130,MATCH(Z$3,TQoL_Indexes!$B$8:$AK$8,0)),"")</f>
        <v/>
      </c>
      <c r="AA130" s="86" t="str">
        <f>IFERROR(INDEX(TQoL_Indexes!$B$9:$AK$58,MATCH($A$3,TQoL_Indexes!#REF!,0)+$A130,MATCH(AA$3,TQoL_Indexes!$B$8:$AK$8,0)),"")</f>
        <v/>
      </c>
      <c r="AB130" s="86" t="str">
        <f>IFERROR(INDEX(TQoL_Indexes!$B$9:$AK$58,MATCH($A$3,TQoL_Indexes!#REF!,0)+$A130,MATCH(AB$3,TQoL_Indexes!$B$8:$AK$8,0)),"")</f>
        <v/>
      </c>
      <c r="AC130" s="86" t="str">
        <f>IFERROR(INDEX(TQoL_Indexes!$B$9:$AK$58,MATCH($A$3,TQoL_Indexes!#REF!,0)+$A130,MATCH(AC$3,TQoL_Indexes!$B$8:$AK$8,0)),"")</f>
        <v/>
      </c>
      <c r="AD130" s="86" t="str">
        <f>IFERROR(INDEX(TQoL_Indexes!$B$9:$AK$58,MATCH($A$3,TQoL_Indexes!#REF!,0)+$A130,MATCH(AD$3,TQoL_Indexes!$B$8:$AK$8,0)),"")</f>
        <v/>
      </c>
      <c r="AE130" s="86" t="str">
        <f>IFERROR(INDEX(TQoL_Indexes!$B$9:$AK$58,MATCH($A$3,TQoL_Indexes!#REF!,0)+$A130,MATCH(AE$3,TQoL_Indexes!$B$8:$AK$8,0)),"")</f>
        <v/>
      </c>
      <c r="AF130" s="86" t="str">
        <f>IFERROR(INDEX(TQoL_Indexes!$B$9:$AK$58,MATCH($A$3,TQoL_Indexes!#REF!,0)+$A130,MATCH(AF$3,TQoL_Indexes!$B$8:$AK$8,0)),"")</f>
        <v/>
      </c>
      <c r="AG130" s="86" t="str">
        <f>IFERROR(INDEX(TQoL_Indexes!$B$9:$AK$58,MATCH($A$3,TQoL_Indexes!#REF!,0)+$A130,MATCH(AG$3,TQoL_Indexes!$B$8:$AK$8,0)),"")</f>
        <v/>
      </c>
      <c r="AH130" s="86" t="str">
        <f>IFERROR(INDEX(TQoL_Indexes!$B$9:$AK$58,MATCH($A$3,TQoL_Indexes!#REF!,0)+$A130,MATCH(AH$3,TQoL_Indexes!$B$8:$AK$8,0)),"")</f>
        <v/>
      </c>
      <c r="AI130" s="86" t="str">
        <f>IFERROR(INDEX(TQoL_Indexes!$B$9:$AK$58,MATCH($A$3,TQoL_Indexes!#REF!,0)+$A130,MATCH(AI$3,TQoL_Indexes!$B$8:$AK$8,0)),"")</f>
        <v/>
      </c>
      <c r="AJ130" s="86" t="str">
        <f>IFERROR(INDEX(TQoL_Indexes!$B$9:$AK$58,MATCH($A$3,TQoL_Indexes!#REF!,0)+$A130,MATCH(AJ$3,TQoL_Indexes!$B$8:$AK$8,0)),"")</f>
        <v/>
      </c>
      <c r="AK130" s="86" t="str">
        <f>IFERROR(INDEX(TQoL_Indexes!$B$9:$AK$58,MATCH($A$3,TQoL_Indexes!#REF!,0)+$A130,MATCH(AK$3,TQoL_Indexes!$B$8:$AK$8,0)),"")</f>
        <v/>
      </c>
      <c r="AL130" s="86" t="str">
        <f>IFERROR(INDEX(TQoL_Indexes!$B$9:$AK$58,MATCH($A$3,TQoL_Indexes!#REF!,0)+$A130,MATCH(AL$3,TQoL_Indexes!$B$8:$AK$8,0)),"")</f>
        <v/>
      </c>
      <c r="AM130" s="87" t="str">
        <f>IFERROR(INDEX(TQoL_Indexes!$B$9:$AK$58,MATCH($A$3,TQoL_Indexes!#REF!,0)+$A130,MATCH(AM$3,TQoL_Indexes!$B$8:$AK$8,0)),"")</f>
        <v/>
      </c>
    </row>
    <row r="131" spans="1:39">
      <c r="A131" s="58" t="str">
        <f>IFERROR(IF(A130+1&lt;COUNTIF(TQoL_Indexes!#REF!,Aux_Country!$A$3),A130+1,""),"")</f>
        <v/>
      </c>
      <c r="B131" s="121" t="str">
        <f>IFERROR(INDEX(TQoL_Indexes!$B$9:$AK$58,MATCH($A$3,TQoL_Indexes!#REF!,0)+$A131,MATCH(B$3,TQoL_Indexes!$B$8:$AK$8,0)),"")</f>
        <v/>
      </c>
      <c r="C131" s="116" t="str">
        <f>IFERROR(INDEX(TQoL_Indexes!$B$9:$AK$58,MATCH($A$3,TQoL_Indexes!#REF!,0)+$A131,MATCH(C$3,TQoL_Indexes!$B$8:$AK$8,0)),"")</f>
        <v/>
      </c>
      <c r="D131" s="122" t="str">
        <f>IFERROR(INDEX(TQoL_Indexes!$B$9:$AK$58,MATCH($A$3,TQoL_Indexes!#REF!,0)+$A131,MATCH(D$3,TQoL_Indexes!$B$8:$AK$8,0)),"")</f>
        <v/>
      </c>
      <c r="E131" s="86" t="str">
        <f>IFERROR(INDEX(TQoL_Indexes!$B$9:$AK$58,MATCH($A$3,TQoL_Indexes!#REF!,0)+$A131,MATCH(E$3,TQoL_Indexes!$B$8:$AK$8,0)),"")</f>
        <v/>
      </c>
      <c r="F131" s="86" t="str">
        <f>IFERROR(INDEX(TQoL_Indexes!$B$9:$AK$58,MATCH($A$3,TQoL_Indexes!#REF!,0)+$A131,MATCH(F$3,TQoL_Indexes!$B$8:$AK$8,0)),"")</f>
        <v/>
      </c>
      <c r="G131" s="86" t="str">
        <f>IFERROR(INDEX(TQoL_Indexes!$B$9:$AK$58,MATCH($A$3,TQoL_Indexes!#REF!,0)+$A131,MATCH(G$3,TQoL_Indexes!$B$8:$AK$8,0)),"")</f>
        <v/>
      </c>
      <c r="H131" s="86" t="str">
        <f>IFERROR(INDEX(TQoL_Indexes!$B$9:$AK$58,MATCH($A$3,TQoL_Indexes!#REF!,0)+$A131,MATCH(H$3,TQoL_Indexes!$B$8:$AK$8,0)),"")</f>
        <v/>
      </c>
      <c r="I131" s="86" t="str">
        <f>IFERROR(INDEX(TQoL_Indexes!$B$9:$AK$58,MATCH($A$3,TQoL_Indexes!#REF!,0)+$A131,MATCH(I$3,TQoL_Indexes!$B$8:$AK$8,0)),"")</f>
        <v/>
      </c>
      <c r="J131" s="86" t="str">
        <f>IFERROR(INDEX(TQoL_Indexes!$B$9:$AK$58,MATCH($A$3,TQoL_Indexes!#REF!,0)+$A131,MATCH(J$3,TQoL_Indexes!$B$8:$AK$8,0)),"")</f>
        <v/>
      </c>
      <c r="K131" s="86" t="str">
        <f>IFERROR(INDEX(TQoL_Indexes!$B$9:$AK$58,MATCH($A$3,TQoL_Indexes!#REF!,0)+$A131,MATCH(K$3,TQoL_Indexes!$B$8:$AK$8,0)),"")</f>
        <v/>
      </c>
      <c r="L131" s="86" t="str">
        <f>IFERROR(INDEX(TQoL_Indexes!$B$9:$AK$58,MATCH($A$3,TQoL_Indexes!#REF!,0)+$A131,MATCH(L$3,TQoL_Indexes!$B$8:$AK$8,0)),"")</f>
        <v/>
      </c>
      <c r="M131" s="86" t="str">
        <f>IFERROR(INDEX(TQoL_Indexes!$B$9:$AK$58,MATCH($A$3,TQoL_Indexes!#REF!,0)+$A131,MATCH(M$3,TQoL_Indexes!$B$8:$AK$8,0)),"")</f>
        <v/>
      </c>
      <c r="N131" s="86" t="str">
        <f>IFERROR(INDEX(TQoL_Indexes!$B$9:$AK$58,MATCH($A$3,TQoL_Indexes!#REF!,0)+$A131,MATCH(N$3,TQoL_Indexes!$B$8:$AK$8,0)),"")</f>
        <v/>
      </c>
      <c r="O131" s="86" t="str">
        <f>IFERROR(INDEX(TQoL_Indexes!$B$9:$AK$58,MATCH($A$3,TQoL_Indexes!#REF!,0)+$A131,MATCH(O$3,TQoL_Indexes!$B$8:$AK$8,0)),"")</f>
        <v/>
      </c>
      <c r="P131" s="86" t="str">
        <f>IFERROR(INDEX(TQoL_Indexes!$B$9:$AK$58,MATCH($A$3,TQoL_Indexes!#REF!,0)+$A131,MATCH(P$3,TQoL_Indexes!$B$8:$AK$8,0)),"")</f>
        <v/>
      </c>
      <c r="Q131" s="86" t="str">
        <f>IFERROR(INDEX(TQoL_Indexes!$B$9:$AK$58,MATCH($A$3,TQoL_Indexes!#REF!,0)+$A131,MATCH(Q$3,TQoL_Indexes!$B$8:$AK$8,0)),"")</f>
        <v/>
      </c>
      <c r="R131" s="86" t="str">
        <f>IFERROR(INDEX(TQoL_Indexes!$B$9:$AK$58,MATCH($A$3,TQoL_Indexes!#REF!,0)+$A131,MATCH(R$3,TQoL_Indexes!$B$8:$AK$8,0)),"")</f>
        <v/>
      </c>
      <c r="S131" s="86" t="str">
        <f>IFERROR(INDEX(TQoL_Indexes!$B$9:$AK$58,MATCH($A$3,TQoL_Indexes!#REF!,0)+$A131,MATCH(S$3,TQoL_Indexes!$B$8:$AK$8,0)),"")</f>
        <v/>
      </c>
      <c r="T131" s="86" t="str">
        <f>IFERROR(INDEX(TQoL_Indexes!$B$9:$AK$58,MATCH($A$3,TQoL_Indexes!#REF!,0)+$A131,MATCH(T$3,TQoL_Indexes!$B$8:$AK$8,0)),"")</f>
        <v/>
      </c>
      <c r="U131" s="86" t="str">
        <f>IFERROR(INDEX(TQoL_Indexes!$B$9:$AK$58,MATCH($A$3,TQoL_Indexes!#REF!,0)+$A131,MATCH(U$3,TQoL_Indexes!$B$8:$AK$8,0)),"")</f>
        <v/>
      </c>
      <c r="V131" s="86" t="str">
        <f>IFERROR(INDEX(TQoL_Indexes!$B$9:$AK$58,MATCH($A$3,TQoL_Indexes!#REF!,0)+$A131,MATCH(V$3,TQoL_Indexes!$B$8:$AK$8,0)),"")</f>
        <v/>
      </c>
      <c r="W131" s="86" t="str">
        <f>IFERROR(INDEX(TQoL_Indexes!$B$9:$AK$58,MATCH($A$3,TQoL_Indexes!#REF!,0)+$A131,MATCH(W$3,TQoL_Indexes!$B$8:$AK$8,0)),"")</f>
        <v/>
      </c>
      <c r="X131" s="86" t="str">
        <f>IFERROR(INDEX(TQoL_Indexes!$B$9:$AK$58,MATCH($A$3,TQoL_Indexes!#REF!,0)+$A131,MATCH(X$3,TQoL_Indexes!$B$8:$AK$8,0)),"")</f>
        <v/>
      </c>
      <c r="Y131" s="86" t="str">
        <f>IFERROR(INDEX(TQoL_Indexes!$B$9:$AK$58,MATCH($A$3,TQoL_Indexes!#REF!,0)+$A131,MATCH(Y$3,TQoL_Indexes!$B$8:$AK$8,0)),"")</f>
        <v/>
      </c>
      <c r="Z131" s="86" t="str">
        <f>IFERROR(INDEX(TQoL_Indexes!$B$9:$AK$58,MATCH($A$3,TQoL_Indexes!#REF!,0)+$A131,MATCH(Z$3,TQoL_Indexes!$B$8:$AK$8,0)),"")</f>
        <v/>
      </c>
      <c r="AA131" s="86" t="str">
        <f>IFERROR(INDEX(TQoL_Indexes!$B$9:$AK$58,MATCH($A$3,TQoL_Indexes!#REF!,0)+$A131,MATCH(AA$3,TQoL_Indexes!$B$8:$AK$8,0)),"")</f>
        <v/>
      </c>
      <c r="AB131" s="86" t="str">
        <f>IFERROR(INDEX(TQoL_Indexes!$B$9:$AK$58,MATCH($A$3,TQoL_Indexes!#REF!,0)+$A131,MATCH(AB$3,TQoL_Indexes!$B$8:$AK$8,0)),"")</f>
        <v/>
      </c>
      <c r="AC131" s="86" t="str">
        <f>IFERROR(INDEX(TQoL_Indexes!$B$9:$AK$58,MATCH($A$3,TQoL_Indexes!#REF!,0)+$A131,MATCH(AC$3,TQoL_Indexes!$B$8:$AK$8,0)),"")</f>
        <v/>
      </c>
      <c r="AD131" s="86" t="str">
        <f>IFERROR(INDEX(TQoL_Indexes!$B$9:$AK$58,MATCH($A$3,TQoL_Indexes!#REF!,0)+$A131,MATCH(AD$3,TQoL_Indexes!$B$8:$AK$8,0)),"")</f>
        <v/>
      </c>
      <c r="AE131" s="86" t="str">
        <f>IFERROR(INDEX(TQoL_Indexes!$B$9:$AK$58,MATCH($A$3,TQoL_Indexes!#REF!,0)+$A131,MATCH(AE$3,TQoL_Indexes!$B$8:$AK$8,0)),"")</f>
        <v/>
      </c>
      <c r="AF131" s="86" t="str">
        <f>IFERROR(INDEX(TQoL_Indexes!$B$9:$AK$58,MATCH($A$3,TQoL_Indexes!#REF!,0)+$A131,MATCH(AF$3,TQoL_Indexes!$B$8:$AK$8,0)),"")</f>
        <v/>
      </c>
      <c r="AG131" s="86" t="str">
        <f>IFERROR(INDEX(TQoL_Indexes!$B$9:$AK$58,MATCH($A$3,TQoL_Indexes!#REF!,0)+$A131,MATCH(AG$3,TQoL_Indexes!$B$8:$AK$8,0)),"")</f>
        <v/>
      </c>
      <c r="AH131" s="86" t="str">
        <f>IFERROR(INDEX(TQoL_Indexes!$B$9:$AK$58,MATCH($A$3,TQoL_Indexes!#REF!,0)+$A131,MATCH(AH$3,TQoL_Indexes!$B$8:$AK$8,0)),"")</f>
        <v/>
      </c>
      <c r="AI131" s="86" t="str">
        <f>IFERROR(INDEX(TQoL_Indexes!$B$9:$AK$58,MATCH($A$3,TQoL_Indexes!#REF!,0)+$A131,MATCH(AI$3,TQoL_Indexes!$B$8:$AK$8,0)),"")</f>
        <v/>
      </c>
      <c r="AJ131" s="86" t="str">
        <f>IFERROR(INDEX(TQoL_Indexes!$B$9:$AK$58,MATCH($A$3,TQoL_Indexes!#REF!,0)+$A131,MATCH(AJ$3,TQoL_Indexes!$B$8:$AK$8,0)),"")</f>
        <v/>
      </c>
      <c r="AK131" s="86" t="str">
        <f>IFERROR(INDEX(TQoL_Indexes!$B$9:$AK$58,MATCH($A$3,TQoL_Indexes!#REF!,0)+$A131,MATCH(AK$3,TQoL_Indexes!$B$8:$AK$8,0)),"")</f>
        <v/>
      </c>
      <c r="AL131" s="86" t="str">
        <f>IFERROR(INDEX(TQoL_Indexes!$B$9:$AK$58,MATCH($A$3,TQoL_Indexes!#REF!,0)+$A131,MATCH(AL$3,TQoL_Indexes!$B$8:$AK$8,0)),"")</f>
        <v/>
      </c>
      <c r="AM131" s="87" t="str">
        <f>IFERROR(INDEX(TQoL_Indexes!$B$9:$AK$58,MATCH($A$3,TQoL_Indexes!#REF!,0)+$A131,MATCH(AM$3,TQoL_Indexes!$B$8:$AK$8,0)),"")</f>
        <v/>
      </c>
    </row>
    <row r="132" spans="1:39">
      <c r="A132" s="58" t="str">
        <f>IFERROR(IF(A131+1&lt;COUNTIF(TQoL_Indexes!#REF!,Aux_Country!$A$3),A131+1,""),"")</f>
        <v/>
      </c>
      <c r="B132" s="121" t="str">
        <f>IFERROR(INDEX(TQoL_Indexes!$B$9:$AK$58,MATCH($A$3,TQoL_Indexes!#REF!,0)+$A132,MATCH(B$3,TQoL_Indexes!$B$8:$AK$8,0)),"")</f>
        <v/>
      </c>
      <c r="C132" s="116" t="str">
        <f>IFERROR(INDEX(TQoL_Indexes!$B$9:$AK$58,MATCH($A$3,TQoL_Indexes!#REF!,0)+$A132,MATCH(C$3,TQoL_Indexes!$B$8:$AK$8,0)),"")</f>
        <v/>
      </c>
      <c r="D132" s="122" t="str">
        <f>IFERROR(INDEX(TQoL_Indexes!$B$9:$AK$58,MATCH($A$3,TQoL_Indexes!#REF!,0)+$A132,MATCH(D$3,TQoL_Indexes!$B$8:$AK$8,0)),"")</f>
        <v/>
      </c>
      <c r="E132" s="86" t="str">
        <f>IFERROR(INDEX(TQoL_Indexes!$B$9:$AK$58,MATCH($A$3,TQoL_Indexes!#REF!,0)+$A132,MATCH(E$3,TQoL_Indexes!$B$8:$AK$8,0)),"")</f>
        <v/>
      </c>
      <c r="F132" s="86" t="str">
        <f>IFERROR(INDEX(TQoL_Indexes!$B$9:$AK$58,MATCH($A$3,TQoL_Indexes!#REF!,0)+$A132,MATCH(F$3,TQoL_Indexes!$B$8:$AK$8,0)),"")</f>
        <v/>
      </c>
      <c r="G132" s="86" t="str">
        <f>IFERROR(INDEX(TQoL_Indexes!$B$9:$AK$58,MATCH($A$3,TQoL_Indexes!#REF!,0)+$A132,MATCH(G$3,TQoL_Indexes!$B$8:$AK$8,0)),"")</f>
        <v/>
      </c>
      <c r="H132" s="86" t="str">
        <f>IFERROR(INDEX(TQoL_Indexes!$B$9:$AK$58,MATCH($A$3,TQoL_Indexes!#REF!,0)+$A132,MATCH(H$3,TQoL_Indexes!$B$8:$AK$8,0)),"")</f>
        <v/>
      </c>
      <c r="I132" s="86" t="str">
        <f>IFERROR(INDEX(TQoL_Indexes!$B$9:$AK$58,MATCH($A$3,TQoL_Indexes!#REF!,0)+$A132,MATCH(I$3,TQoL_Indexes!$B$8:$AK$8,0)),"")</f>
        <v/>
      </c>
      <c r="J132" s="86" t="str">
        <f>IFERROR(INDEX(TQoL_Indexes!$B$9:$AK$58,MATCH($A$3,TQoL_Indexes!#REF!,0)+$A132,MATCH(J$3,TQoL_Indexes!$B$8:$AK$8,0)),"")</f>
        <v/>
      </c>
      <c r="K132" s="86" t="str">
        <f>IFERROR(INDEX(TQoL_Indexes!$B$9:$AK$58,MATCH($A$3,TQoL_Indexes!#REF!,0)+$A132,MATCH(K$3,TQoL_Indexes!$B$8:$AK$8,0)),"")</f>
        <v/>
      </c>
      <c r="L132" s="86" t="str">
        <f>IFERROR(INDEX(TQoL_Indexes!$B$9:$AK$58,MATCH($A$3,TQoL_Indexes!#REF!,0)+$A132,MATCH(L$3,TQoL_Indexes!$B$8:$AK$8,0)),"")</f>
        <v/>
      </c>
      <c r="M132" s="86" t="str">
        <f>IFERROR(INDEX(TQoL_Indexes!$B$9:$AK$58,MATCH($A$3,TQoL_Indexes!#REF!,0)+$A132,MATCH(M$3,TQoL_Indexes!$B$8:$AK$8,0)),"")</f>
        <v/>
      </c>
      <c r="N132" s="86" t="str">
        <f>IFERROR(INDEX(TQoL_Indexes!$B$9:$AK$58,MATCH($A$3,TQoL_Indexes!#REF!,0)+$A132,MATCH(N$3,TQoL_Indexes!$B$8:$AK$8,0)),"")</f>
        <v/>
      </c>
      <c r="O132" s="86" t="str">
        <f>IFERROR(INDEX(TQoL_Indexes!$B$9:$AK$58,MATCH($A$3,TQoL_Indexes!#REF!,0)+$A132,MATCH(O$3,TQoL_Indexes!$B$8:$AK$8,0)),"")</f>
        <v/>
      </c>
      <c r="P132" s="86" t="str">
        <f>IFERROR(INDEX(TQoL_Indexes!$B$9:$AK$58,MATCH($A$3,TQoL_Indexes!#REF!,0)+$A132,MATCH(P$3,TQoL_Indexes!$B$8:$AK$8,0)),"")</f>
        <v/>
      </c>
      <c r="Q132" s="86" t="str">
        <f>IFERROR(INDEX(TQoL_Indexes!$B$9:$AK$58,MATCH($A$3,TQoL_Indexes!#REF!,0)+$A132,MATCH(Q$3,TQoL_Indexes!$B$8:$AK$8,0)),"")</f>
        <v/>
      </c>
      <c r="R132" s="86" t="str">
        <f>IFERROR(INDEX(TQoL_Indexes!$B$9:$AK$58,MATCH($A$3,TQoL_Indexes!#REF!,0)+$A132,MATCH(R$3,TQoL_Indexes!$B$8:$AK$8,0)),"")</f>
        <v/>
      </c>
      <c r="S132" s="86" t="str">
        <f>IFERROR(INDEX(TQoL_Indexes!$B$9:$AK$58,MATCH($A$3,TQoL_Indexes!#REF!,0)+$A132,MATCH(S$3,TQoL_Indexes!$B$8:$AK$8,0)),"")</f>
        <v/>
      </c>
      <c r="T132" s="86" t="str">
        <f>IFERROR(INDEX(TQoL_Indexes!$B$9:$AK$58,MATCH($A$3,TQoL_Indexes!#REF!,0)+$A132,MATCH(T$3,TQoL_Indexes!$B$8:$AK$8,0)),"")</f>
        <v/>
      </c>
      <c r="U132" s="86" t="str">
        <f>IFERROR(INDEX(TQoL_Indexes!$B$9:$AK$58,MATCH($A$3,TQoL_Indexes!#REF!,0)+$A132,MATCH(U$3,TQoL_Indexes!$B$8:$AK$8,0)),"")</f>
        <v/>
      </c>
      <c r="V132" s="86" t="str">
        <f>IFERROR(INDEX(TQoL_Indexes!$B$9:$AK$58,MATCH($A$3,TQoL_Indexes!#REF!,0)+$A132,MATCH(V$3,TQoL_Indexes!$B$8:$AK$8,0)),"")</f>
        <v/>
      </c>
      <c r="W132" s="86" t="str">
        <f>IFERROR(INDEX(TQoL_Indexes!$B$9:$AK$58,MATCH($A$3,TQoL_Indexes!#REF!,0)+$A132,MATCH(W$3,TQoL_Indexes!$B$8:$AK$8,0)),"")</f>
        <v/>
      </c>
      <c r="X132" s="86" t="str">
        <f>IFERROR(INDEX(TQoL_Indexes!$B$9:$AK$58,MATCH($A$3,TQoL_Indexes!#REF!,0)+$A132,MATCH(X$3,TQoL_Indexes!$B$8:$AK$8,0)),"")</f>
        <v/>
      </c>
      <c r="Y132" s="86" t="str">
        <f>IFERROR(INDEX(TQoL_Indexes!$B$9:$AK$58,MATCH($A$3,TQoL_Indexes!#REF!,0)+$A132,MATCH(Y$3,TQoL_Indexes!$B$8:$AK$8,0)),"")</f>
        <v/>
      </c>
      <c r="Z132" s="86" t="str">
        <f>IFERROR(INDEX(TQoL_Indexes!$B$9:$AK$58,MATCH($A$3,TQoL_Indexes!#REF!,0)+$A132,MATCH(Z$3,TQoL_Indexes!$B$8:$AK$8,0)),"")</f>
        <v/>
      </c>
      <c r="AA132" s="86" t="str">
        <f>IFERROR(INDEX(TQoL_Indexes!$B$9:$AK$58,MATCH($A$3,TQoL_Indexes!#REF!,0)+$A132,MATCH(AA$3,TQoL_Indexes!$B$8:$AK$8,0)),"")</f>
        <v/>
      </c>
      <c r="AB132" s="86" t="str">
        <f>IFERROR(INDEX(TQoL_Indexes!$B$9:$AK$58,MATCH($A$3,TQoL_Indexes!#REF!,0)+$A132,MATCH(AB$3,TQoL_Indexes!$B$8:$AK$8,0)),"")</f>
        <v/>
      </c>
      <c r="AC132" s="86" t="str">
        <f>IFERROR(INDEX(TQoL_Indexes!$B$9:$AK$58,MATCH($A$3,TQoL_Indexes!#REF!,0)+$A132,MATCH(AC$3,TQoL_Indexes!$B$8:$AK$8,0)),"")</f>
        <v/>
      </c>
      <c r="AD132" s="86" t="str">
        <f>IFERROR(INDEX(TQoL_Indexes!$B$9:$AK$58,MATCH($A$3,TQoL_Indexes!#REF!,0)+$A132,MATCH(AD$3,TQoL_Indexes!$B$8:$AK$8,0)),"")</f>
        <v/>
      </c>
      <c r="AE132" s="86" t="str">
        <f>IFERROR(INDEX(TQoL_Indexes!$B$9:$AK$58,MATCH($A$3,TQoL_Indexes!#REF!,0)+$A132,MATCH(AE$3,TQoL_Indexes!$B$8:$AK$8,0)),"")</f>
        <v/>
      </c>
      <c r="AF132" s="86" t="str">
        <f>IFERROR(INDEX(TQoL_Indexes!$B$9:$AK$58,MATCH($A$3,TQoL_Indexes!#REF!,0)+$A132,MATCH(AF$3,TQoL_Indexes!$B$8:$AK$8,0)),"")</f>
        <v/>
      </c>
      <c r="AG132" s="86" t="str">
        <f>IFERROR(INDEX(TQoL_Indexes!$B$9:$AK$58,MATCH($A$3,TQoL_Indexes!#REF!,0)+$A132,MATCH(AG$3,TQoL_Indexes!$B$8:$AK$8,0)),"")</f>
        <v/>
      </c>
      <c r="AH132" s="86" t="str">
        <f>IFERROR(INDEX(TQoL_Indexes!$B$9:$AK$58,MATCH($A$3,TQoL_Indexes!#REF!,0)+$A132,MATCH(AH$3,TQoL_Indexes!$B$8:$AK$8,0)),"")</f>
        <v/>
      </c>
      <c r="AI132" s="86" t="str">
        <f>IFERROR(INDEX(TQoL_Indexes!$B$9:$AK$58,MATCH($A$3,TQoL_Indexes!#REF!,0)+$A132,MATCH(AI$3,TQoL_Indexes!$B$8:$AK$8,0)),"")</f>
        <v/>
      </c>
      <c r="AJ132" s="86" t="str">
        <f>IFERROR(INDEX(TQoL_Indexes!$B$9:$AK$58,MATCH($A$3,TQoL_Indexes!#REF!,0)+$A132,MATCH(AJ$3,TQoL_Indexes!$B$8:$AK$8,0)),"")</f>
        <v/>
      </c>
      <c r="AK132" s="86" t="str">
        <f>IFERROR(INDEX(TQoL_Indexes!$B$9:$AK$58,MATCH($A$3,TQoL_Indexes!#REF!,0)+$A132,MATCH(AK$3,TQoL_Indexes!$B$8:$AK$8,0)),"")</f>
        <v/>
      </c>
      <c r="AL132" s="86" t="str">
        <f>IFERROR(INDEX(TQoL_Indexes!$B$9:$AK$58,MATCH($A$3,TQoL_Indexes!#REF!,0)+$A132,MATCH(AL$3,TQoL_Indexes!$B$8:$AK$8,0)),"")</f>
        <v/>
      </c>
      <c r="AM132" s="87" t="str">
        <f>IFERROR(INDEX(TQoL_Indexes!$B$9:$AK$58,MATCH($A$3,TQoL_Indexes!#REF!,0)+$A132,MATCH(AM$3,TQoL_Indexes!$B$8:$AK$8,0)),"")</f>
        <v/>
      </c>
    </row>
    <row r="133" spans="1:39">
      <c r="A133" s="58" t="str">
        <f>IFERROR(IF(A132+1&lt;COUNTIF(TQoL_Indexes!#REF!,Aux_Country!$A$3),A132+1,""),"")</f>
        <v/>
      </c>
      <c r="B133" s="121" t="str">
        <f>IFERROR(INDEX(TQoL_Indexes!$B$9:$AK$58,MATCH($A$3,TQoL_Indexes!#REF!,0)+$A133,MATCH(B$3,TQoL_Indexes!$B$8:$AK$8,0)),"")</f>
        <v/>
      </c>
      <c r="C133" s="116" t="str">
        <f>IFERROR(INDEX(TQoL_Indexes!$B$9:$AK$58,MATCH($A$3,TQoL_Indexes!#REF!,0)+$A133,MATCH(C$3,TQoL_Indexes!$B$8:$AK$8,0)),"")</f>
        <v/>
      </c>
      <c r="D133" s="122" t="str">
        <f>IFERROR(INDEX(TQoL_Indexes!$B$9:$AK$58,MATCH($A$3,TQoL_Indexes!#REF!,0)+$A133,MATCH(D$3,TQoL_Indexes!$B$8:$AK$8,0)),"")</f>
        <v/>
      </c>
      <c r="E133" s="86" t="str">
        <f>IFERROR(INDEX(TQoL_Indexes!$B$9:$AK$58,MATCH($A$3,TQoL_Indexes!#REF!,0)+$A133,MATCH(E$3,TQoL_Indexes!$B$8:$AK$8,0)),"")</f>
        <v/>
      </c>
      <c r="F133" s="86" t="str">
        <f>IFERROR(INDEX(TQoL_Indexes!$B$9:$AK$58,MATCH($A$3,TQoL_Indexes!#REF!,0)+$A133,MATCH(F$3,TQoL_Indexes!$B$8:$AK$8,0)),"")</f>
        <v/>
      </c>
      <c r="G133" s="86" t="str">
        <f>IFERROR(INDEX(TQoL_Indexes!$B$9:$AK$58,MATCH($A$3,TQoL_Indexes!#REF!,0)+$A133,MATCH(G$3,TQoL_Indexes!$B$8:$AK$8,0)),"")</f>
        <v/>
      </c>
      <c r="H133" s="86" t="str">
        <f>IFERROR(INDEX(TQoL_Indexes!$B$9:$AK$58,MATCH($A$3,TQoL_Indexes!#REF!,0)+$A133,MATCH(H$3,TQoL_Indexes!$B$8:$AK$8,0)),"")</f>
        <v/>
      </c>
      <c r="I133" s="86" t="str">
        <f>IFERROR(INDEX(TQoL_Indexes!$B$9:$AK$58,MATCH($A$3,TQoL_Indexes!#REF!,0)+$A133,MATCH(I$3,TQoL_Indexes!$B$8:$AK$8,0)),"")</f>
        <v/>
      </c>
      <c r="J133" s="86" t="str">
        <f>IFERROR(INDEX(TQoL_Indexes!$B$9:$AK$58,MATCH($A$3,TQoL_Indexes!#REF!,0)+$A133,MATCH(J$3,TQoL_Indexes!$B$8:$AK$8,0)),"")</f>
        <v/>
      </c>
      <c r="K133" s="86" t="str">
        <f>IFERROR(INDEX(TQoL_Indexes!$B$9:$AK$58,MATCH($A$3,TQoL_Indexes!#REF!,0)+$A133,MATCH(K$3,TQoL_Indexes!$B$8:$AK$8,0)),"")</f>
        <v/>
      </c>
      <c r="L133" s="86" t="str">
        <f>IFERROR(INDEX(TQoL_Indexes!$B$9:$AK$58,MATCH($A$3,TQoL_Indexes!#REF!,0)+$A133,MATCH(L$3,TQoL_Indexes!$B$8:$AK$8,0)),"")</f>
        <v/>
      </c>
      <c r="M133" s="86" t="str">
        <f>IFERROR(INDEX(TQoL_Indexes!$B$9:$AK$58,MATCH($A$3,TQoL_Indexes!#REF!,0)+$A133,MATCH(M$3,TQoL_Indexes!$B$8:$AK$8,0)),"")</f>
        <v/>
      </c>
      <c r="N133" s="86" t="str">
        <f>IFERROR(INDEX(TQoL_Indexes!$B$9:$AK$58,MATCH($A$3,TQoL_Indexes!#REF!,0)+$A133,MATCH(N$3,TQoL_Indexes!$B$8:$AK$8,0)),"")</f>
        <v/>
      </c>
      <c r="O133" s="86" t="str">
        <f>IFERROR(INDEX(TQoL_Indexes!$B$9:$AK$58,MATCH($A$3,TQoL_Indexes!#REF!,0)+$A133,MATCH(O$3,TQoL_Indexes!$B$8:$AK$8,0)),"")</f>
        <v/>
      </c>
      <c r="P133" s="86" t="str">
        <f>IFERROR(INDEX(TQoL_Indexes!$B$9:$AK$58,MATCH($A$3,TQoL_Indexes!#REF!,0)+$A133,MATCH(P$3,TQoL_Indexes!$B$8:$AK$8,0)),"")</f>
        <v/>
      </c>
      <c r="Q133" s="86" t="str">
        <f>IFERROR(INDEX(TQoL_Indexes!$B$9:$AK$58,MATCH($A$3,TQoL_Indexes!#REF!,0)+$A133,MATCH(Q$3,TQoL_Indexes!$B$8:$AK$8,0)),"")</f>
        <v/>
      </c>
      <c r="R133" s="86" t="str">
        <f>IFERROR(INDEX(TQoL_Indexes!$B$9:$AK$58,MATCH($A$3,TQoL_Indexes!#REF!,0)+$A133,MATCH(R$3,TQoL_Indexes!$B$8:$AK$8,0)),"")</f>
        <v/>
      </c>
      <c r="S133" s="86" t="str">
        <f>IFERROR(INDEX(TQoL_Indexes!$B$9:$AK$58,MATCH($A$3,TQoL_Indexes!#REF!,0)+$A133,MATCH(S$3,TQoL_Indexes!$B$8:$AK$8,0)),"")</f>
        <v/>
      </c>
      <c r="T133" s="86" t="str">
        <f>IFERROR(INDEX(TQoL_Indexes!$B$9:$AK$58,MATCH($A$3,TQoL_Indexes!#REF!,0)+$A133,MATCH(T$3,TQoL_Indexes!$B$8:$AK$8,0)),"")</f>
        <v/>
      </c>
      <c r="U133" s="86" t="str">
        <f>IFERROR(INDEX(TQoL_Indexes!$B$9:$AK$58,MATCH($A$3,TQoL_Indexes!#REF!,0)+$A133,MATCH(U$3,TQoL_Indexes!$B$8:$AK$8,0)),"")</f>
        <v/>
      </c>
      <c r="V133" s="86" t="str">
        <f>IFERROR(INDEX(TQoL_Indexes!$B$9:$AK$58,MATCH($A$3,TQoL_Indexes!#REF!,0)+$A133,MATCH(V$3,TQoL_Indexes!$B$8:$AK$8,0)),"")</f>
        <v/>
      </c>
      <c r="W133" s="86" t="str">
        <f>IFERROR(INDEX(TQoL_Indexes!$B$9:$AK$58,MATCH($A$3,TQoL_Indexes!#REF!,0)+$A133,MATCH(W$3,TQoL_Indexes!$B$8:$AK$8,0)),"")</f>
        <v/>
      </c>
      <c r="X133" s="86" t="str">
        <f>IFERROR(INDEX(TQoL_Indexes!$B$9:$AK$58,MATCH($A$3,TQoL_Indexes!#REF!,0)+$A133,MATCH(X$3,TQoL_Indexes!$B$8:$AK$8,0)),"")</f>
        <v/>
      </c>
      <c r="Y133" s="86" t="str">
        <f>IFERROR(INDEX(TQoL_Indexes!$B$9:$AK$58,MATCH($A$3,TQoL_Indexes!#REF!,0)+$A133,MATCH(Y$3,TQoL_Indexes!$B$8:$AK$8,0)),"")</f>
        <v/>
      </c>
      <c r="Z133" s="86" t="str">
        <f>IFERROR(INDEX(TQoL_Indexes!$B$9:$AK$58,MATCH($A$3,TQoL_Indexes!#REF!,0)+$A133,MATCH(Z$3,TQoL_Indexes!$B$8:$AK$8,0)),"")</f>
        <v/>
      </c>
      <c r="AA133" s="86" t="str">
        <f>IFERROR(INDEX(TQoL_Indexes!$B$9:$AK$58,MATCH($A$3,TQoL_Indexes!#REF!,0)+$A133,MATCH(AA$3,TQoL_Indexes!$B$8:$AK$8,0)),"")</f>
        <v/>
      </c>
      <c r="AB133" s="86" t="str">
        <f>IFERROR(INDEX(TQoL_Indexes!$B$9:$AK$58,MATCH($A$3,TQoL_Indexes!#REF!,0)+$A133,MATCH(AB$3,TQoL_Indexes!$B$8:$AK$8,0)),"")</f>
        <v/>
      </c>
      <c r="AC133" s="86" t="str">
        <f>IFERROR(INDEX(TQoL_Indexes!$B$9:$AK$58,MATCH($A$3,TQoL_Indexes!#REF!,0)+$A133,MATCH(AC$3,TQoL_Indexes!$B$8:$AK$8,0)),"")</f>
        <v/>
      </c>
      <c r="AD133" s="86" t="str">
        <f>IFERROR(INDEX(TQoL_Indexes!$B$9:$AK$58,MATCH($A$3,TQoL_Indexes!#REF!,0)+$A133,MATCH(AD$3,TQoL_Indexes!$B$8:$AK$8,0)),"")</f>
        <v/>
      </c>
      <c r="AE133" s="86" t="str">
        <f>IFERROR(INDEX(TQoL_Indexes!$B$9:$AK$58,MATCH($A$3,TQoL_Indexes!#REF!,0)+$A133,MATCH(AE$3,TQoL_Indexes!$B$8:$AK$8,0)),"")</f>
        <v/>
      </c>
      <c r="AF133" s="86" t="str">
        <f>IFERROR(INDEX(TQoL_Indexes!$B$9:$AK$58,MATCH($A$3,TQoL_Indexes!#REF!,0)+$A133,MATCH(AF$3,TQoL_Indexes!$B$8:$AK$8,0)),"")</f>
        <v/>
      </c>
      <c r="AG133" s="86" t="str">
        <f>IFERROR(INDEX(TQoL_Indexes!$B$9:$AK$58,MATCH($A$3,TQoL_Indexes!#REF!,0)+$A133,MATCH(AG$3,TQoL_Indexes!$B$8:$AK$8,0)),"")</f>
        <v/>
      </c>
      <c r="AH133" s="86" t="str">
        <f>IFERROR(INDEX(TQoL_Indexes!$B$9:$AK$58,MATCH($A$3,TQoL_Indexes!#REF!,0)+$A133,MATCH(AH$3,TQoL_Indexes!$B$8:$AK$8,0)),"")</f>
        <v/>
      </c>
      <c r="AI133" s="86" t="str">
        <f>IFERROR(INDEX(TQoL_Indexes!$B$9:$AK$58,MATCH($A$3,TQoL_Indexes!#REF!,0)+$A133,MATCH(AI$3,TQoL_Indexes!$B$8:$AK$8,0)),"")</f>
        <v/>
      </c>
      <c r="AJ133" s="86" t="str">
        <f>IFERROR(INDEX(TQoL_Indexes!$B$9:$AK$58,MATCH($A$3,TQoL_Indexes!#REF!,0)+$A133,MATCH(AJ$3,TQoL_Indexes!$B$8:$AK$8,0)),"")</f>
        <v/>
      </c>
      <c r="AK133" s="86" t="str">
        <f>IFERROR(INDEX(TQoL_Indexes!$B$9:$AK$58,MATCH($A$3,TQoL_Indexes!#REF!,0)+$A133,MATCH(AK$3,TQoL_Indexes!$B$8:$AK$8,0)),"")</f>
        <v/>
      </c>
      <c r="AL133" s="86" t="str">
        <f>IFERROR(INDEX(TQoL_Indexes!$B$9:$AK$58,MATCH($A$3,TQoL_Indexes!#REF!,0)+$A133,MATCH(AL$3,TQoL_Indexes!$B$8:$AK$8,0)),"")</f>
        <v/>
      </c>
      <c r="AM133" s="87" t="str">
        <f>IFERROR(INDEX(TQoL_Indexes!$B$9:$AK$58,MATCH($A$3,TQoL_Indexes!#REF!,0)+$A133,MATCH(AM$3,TQoL_Indexes!$B$8:$AK$8,0)),"")</f>
        <v/>
      </c>
    </row>
    <row r="134" spans="1:39">
      <c r="A134" s="58" t="str">
        <f>IFERROR(IF(A133+1&lt;COUNTIF(TQoL_Indexes!#REF!,Aux_Country!$A$3),A133+1,""),"")</f>
        <v/>
      </c>
      <c r="B134" s="121" t="str">
        <f>IFERROR(INDEX(TQoL_Indexes!$B$9:$AK$58,MATCH($A$3,TQoL_Indexes!#REF!,0)+$A134,MATCH(B$3,TQoL_Indexes!$B$8:$AK$8,0)),"")</f>
        <v/>
      </c>
      <c r="C134" s="116" t="str">
        <f>IFERROR(INDEX(TQoL_Indexes!$B$9:$AK$58,MATCH($A$3,TQoL_Indexes!#REF!,0)+$A134,MATCH(C$3,TQoL_Indexes!$B$8:$AK$8,0)),"")</f>
        <v/>
      </c>
      <c r="D134" s="122" t="str">
        <f>IFERROR(INDEX(TQoL_Indexes!$B$9:$AK$58,MATCH($A$3,TQoL_Indexes!#REF!,0)+$A134,MATCH(D$3,TQoL_Indexes!$B$8:$AK$8,0)),"")</f>
        <v/>
      </c>
      <c r="E134" s="86" t="str">
        <f>IFERROR(INDEX(TQoL_Indexes!$B$9:$AK$58,MATCH($A$3,TQoL_Indexes!#REF!,0)+$A134,MATCH(E$3,TQoL_Indexes!$B$8:$AK$8,0)),"")</f>
        <v/>
      </c>
      <c r="F134" s="86" t="str">
        <f>IFERROR(INDEX(TQoL_Indexes!$B$9:$AK$58,MATCH($A$3,TQoL_Indexes!#REF!,0)+$A134,MATCH(F$3,TQoL_Indexes!$B$8:$AK$8,0)),"")</f>
        <v/>
      </c>
      <c r="G134" s="86" t="str">
        <f>IFERROR(INDEX(TQoL_Indexes!$B$9:$AK$58,MATCH($A$3,TQoL_Indexes!#REF!,0)+$A134,MATCH(G$3,TQoL_Indexes!$B$8:$AK$8,0)),"")</f>
        <v/>
      </c>
      <c r="H134" s="86" t="str">
        <f>IFERROR(INDEX(TQoL_Indexes!$B$9:$AK$58,MATCH($A$3,TQoL_Indexes!#REF!,0)+$A134,MATCH(H$3,TQoL_Indexes!$B$8:$AK$8,0)),"")</f>
        <v/>
      </c>
      <c r="I134" s="86" t="str">
        <f>IFERROR(INDEX(TQoL_Indexes!$B$9:$AK$58,MATCH($A$3,TQoL_Indexes!#REF!,0)+$A134,MATCH(I$3,TQoL_Indexes!$B$8:$AK$8,0)),"")</f>
        <v/>
      </c>
      <c r="J134" s="86" t="str">
        <f>IFERROR(INDEX(TQoL_Indexes!$B$9:$AK$58,MATCH($A$3,TQoL_Indexes!#REF!,0)+$A134,MATCH(J$3,TQoL_Indexes!$B$8:$AK$8,0)),"")</f>
        <v/>
      </c>
      <c r="K134" s="86" t="str">
        <f>IFERROR(INDEX(TQoL_Indexes!$B$9:$AK$58,MATCH($A$3,TQoL_Indexes!#REF!,0)+$A134,MATCH(K$3,TQoL_Indexes!$B$8:$AK$8,0)),"")</f>
        <v/>
      </c>
      <c r="L134" s="86" t="str">
        <f>IFERROR(INDEX(TQoL_Indexes!$B$9:$AK$58,MATCH($A$3,TQoL_Indexes!#REF!,0)+$A134,MATCH(L$3,TQoL_Indexes!$B$8:$AK$8,0)),"")</f>
        <v/>
      </c>
      <c r="M134" s="86" t="str">
        <f>IFERROR(INDEX(TQoL_Indexes!$B$9:$AK$58,MATCH($A$3,TQoL_Indexes!#REF!,0)+$A134,MATCH(M$3,TQoL_Indexes!$B$8:$AK$8,0)),"")</f>
        <v/>
      </c>
      <c r="N134" s="86" t="str">
        <f>IFERROR(INDEX(TQoL_Indexes!$B$9:$AK$58,MATCH($A$3,TQoL_Indexes!#REF!,0)+$A134,MATCH(N$3,TQoL_Indexes!$B$8:$AK$8,0)),"")</f>
        <v/>
      </c>
      <c r="O134" s="86" t="str">
        <f>IFERROR(INDEX(TQoL_Indexes!$B$9:$AK$58,MATCH($A$3,TQoL_Indexes!#REF!,0)+$A134,MATCH(O$3,TQoL_Indexes!$B$8:$AK$8,0)),"")</f>
        <v/>
      </c>
      <c r="P134" s="86" t="str">
        <f>IFERROR(INDEX(TQoL_Indexes!$B$9:$AK$58,MATCH($A$3,TQoL_Indexes!#REF!,0)+$A134,MATCH(P$3,TQoL_Indexes!$B$8:$AK$8,0)),"")</f>
        <v/>
      </c>
      <c r="Q134" s="86" t="str">
        <f>IFERROR(INDEX(TQoL_Indexes!$B$9:$AK$58,MATCH($A$3,TQoL_Indexes!#REF!,0)+$A134,MATCH(Q$3,TQoL_Indexes!$B$8:$AK$8,0)),"")</f>
        <v/>
      </c>
      <c r="R134" s="86" t="str">
        <f>IFERROR(INDEX(TQoL_Indexes!$B$9:$AK$58,MATCH($A$3,TQoL_Indexes!#REF!,0)+$A134,MATCH(R$3,TQoL_Indexes!$B$8:$AK$8,0)),"")</f>
        <v/>
      </c>
      <c r="S134" s="86" t="str">
        <f>IFERROR(INDEX(TQoL_Indexes!$B$9:$AK$58,MATCH($A$3,TQoL_Indexes!#REF!,0)+$A134,MATCH(S$3,TQoL_Indexes!$B$8:$AK$8,0)),"")</f>
        <v/>
      </c>
      <c r="T134" s="86" t="str">
        <f>IFERROR(INDEX(TQoL_Indexes!$B$9:$AK$58,MATCH($A$3,TQoL_Indexes!#REF!,0)+$A134,MATCH(T$3,TQoL_Indexes!$B$8:$AK$8,0)),"")</f>
        <v/>
      </c>
      <c r="U134" s="86" t="str">
        <f>IFERROR(INDEX(TQoL_Indexes!$B$9:$AK$58,MATCH($A$3,TQoL_Indexes!#REF!,0)+$A134,MATCH(U$3,TQoL_Indexes!$B$8:$AK$8,0)),"")</f>
        <v/>
      </c>
      <c r="V134" s="86" t="str">
        <f>IFERROR(INDEX(TQoL_Indexes!$B$9:$AK$58,MATCH($A$3,TQoL_Indexes!#REF!,0)+$A134,MATCH(V$3,TQoL_Indexes!$B$8:$AK$8,0)),"")</f>
        <v/>
      </c>
      <c r="W134" s="86" t="str">
        <f>IFERROR(INDEX(TQoL_Indexes!$B$9:$AK$58,MATCH($A$3,TQoL_Indexes!#REF!,0)+$A134,MATCH(W$3,TQoL_Indexes!$B$8:$AK$8,0)),"")</f>
        <v/>
      </c>
      <c r="X134" s="86" t="str">
        <f>IFERROR(INDEX(TQoL_Indexes!$B$9:$AK$58,MATCH($A$3,TQoL_Indexes!#REF!,0)+$A134,MATCH(X$3,TQoL_Indexes!$B$8:$AK$8,0)),"")</f>
        <v/>
      </c>
      <c r="Y134" s="86" t="str">
        <f>IFERROR(INDEX(TQoL_Indexes!$B$9:$AK$58,MATCH($A$3,TQoL_Indexes!#REF!,0)+$A134,MATCH(Y$3,TQoL_Indexes!$B$8:$AK$8,0)),"")</f>
        <v/>
      </c>
      <c r="Z134" s="86" t="str">
        <f>IFERROR(INDEX(TQoL_Indexes!$B$9:$AK$58,MATCH($A$3,TQoL_Indexes!#REF!,0)+$A134,MATCH(Z$3,TQoL_Indexes!$B$8:$AK$8,0)),"")</f>
        <v/>
      </c>
      <c r="AA134" s="86" t="str">
        <f>IFERROR(INDEX(TQoL_Indexes!$B$9:$AK$58,MATCH($A$3,TQoL_Indexes!#REF!,0)+$A134,MATCH(AA$3,TQoL_Indexes!$B$8:$AK$8,0)),"")</f>
        <v/>
      </c>
      <c r="AB134" s="86" t="str">
        <f>IFERROR(INDEX(TQoL_Indexes!$B$9:$AK$58,MATCH($A$3,TQoL_Indexes!#REF!,0)+$A134,MATCH(AB$3,TQoL_Indexes!$B$8:$AK$8,0)),"")</f>
        <v/>
      </c>
      <c r="AC134" s="86" t="str">
        <f>IFERROR(INDEX(TQoL_Indexes!$B$9:$AK$58,MATCH($A$3,TQoL_Indexes!#REF!,0)+$A134,MATCH(AC$3,TQoL_Indexes!$B$8:$AK$8,0)),"")</f>
        <v/>
      </c>
      <c r="AD134" s="86" t="str">
        <f>IFERROR(INDEX(TQoL_Indexes!$B$9:$AK$58,MATCH($A$3,TQoL_Indexes!#REF!,0)+$A134,MATCH(AD$3,TQoL_Indexes!$B$8:$AK$8,0)),"")</f>
        <v/>
      </c>
      <c r="AE134" s="86" t="str">
        <f>IFERROR(INDEX(TQoL_Indexes!$B$9:$AK$58,MATCH($A$3,TQoL_Indexes!#REF!,0)+$A134,MATCH(AE$3,TQoL_Indexes!$B$8:$AK$8,0)),"")</f>
        <v/>
      </c>
      <c r="AF134" s="86" t="str">
        <f>IFERROR(INDEX(TQoL_Indexes!$B$9:$AK$58,MATCH($A$3,TQoL_Indexes!#REF!,0)+$A134,MATCH(AF$3,TQoL_Indexes!$B$8:$AK$8,0)),"")</f>
        <v/>
      </c>
      <c r="AG134" s="86" t="str">
        <f>IFERROR(INDEX(TQoL_Indexes!$B$9:$AK$58,MATCH($A$3,TQoL_Indexes!#REF!,0)+$A134,MATCH(AG$3,TQoL_Indexes!$B$8:$AK$8,0)),"")</f>
        <v/>
      </c>
      <c r="AH134" s="86" t="str">
        <f>IFERROR(INDEX(TQoL_Indexes!$B$9:$AK$58,MATCH($A$3,TQoL_Indexes!#REF!,0)+$A134,MATCH(AH$3,TQoL_Indexes!$B$8:$AK$8,0)),"")</f>
        <v/>
      </c>
      <c r="AI134" s="86" t="str">
        <f>IFERROR(INDEX(TQoL_Indexes!$B$9:$AK$58,MATCH($A$3,TQoL_Indexes!#REF!,0)+$A134,MATCH(AI$3,TQoL_Indexes!$B$8:$AK$8,0)),"")</f>
        <v/>
      </c>
      <c r="AJ134" s="86" t="str">
        <f>IFERROR(INDEX(TQoL_Indexes!$B$9:$AK$58,MATCH($A$3,TQoL_Indexes!#REF!,0)+$A134,MATCH(AJ$3,TQoL_Indexes!$B$8:$AK$8,0)),"")</f>
        <v/>
      </c>
      <c r="AK134" s="86" t="str">
        <f>IFERROR(INDEX(TQoL_Indexes!$B$9:$AK$58,MATCH($A$3,TQoL_Indexes!#REF!,0)+$A134,MATCH(AK$3,TQoL_Indexes!$B$8:$AK$8,0)),"")</f>
        <v/>
      </c>
      <c r="AL134" s="86" t="str">
        <f>IFERROR(INDEX(TQoL_Indexes!$B$9:$AK$58,MATCH($A$3,TQoL_Indexes!#REF!,0)+$A134,MATCH(AL$3,TQoL_Indexes!$B$8:$AK$8,0)),"")</f>
        <v/>
      </c>
      <c r="AM134" s="87" t="str">
        <f>IFERROR(INDEX(TQoL_Indexes!$B$9:$AK$58,MATCH($A$3,TQoL_Indexes!#REF!,0)+$A134,MATCH(AM$3,TQoL_Indexes!$B$8:$AK$8,0)),"")</f>
        <v/>
      </c>
    </row>
    <row r="135" spans="1:39">
      <c r="A135" s="58" t="str">
        <f>IFERROR(IF(A134+1&lt;COUNTIF(TQoL_Indexes!#REF!,Aux_Country!$A$3),A134+1,""),"")</f>
        <v/>
      </c>
      <c r="B135" s="121" t="str">
        <f>IFERROR(INDEX(TQoL_Indexes!$B$9:$AK$58,MATCH($A$3,TQoL_Indexes!#REF!,0)+$A135,MATCH(B$3,TQoL_Indexes!$B$8:$AK$8,0)),"")</f>
        <v/>
      </c>
      <c r="C135" s="116" t="str">
        <f>IFERROR(INDEX(TQoL_Indexes!$B$9:$AK$58,MATCH($A$3,TQoL_Indexes!#REF!,0)+$A135,MATCH(C$3,TQoL_Indexes!$B$8:$AK$8,0)),"")</f>
        <v/>
      </c>
      <c r="D135" s="122" t="str">
        <f>IFERROR(INDEX(TQoL_Indexes!$B$9:$AK$58,MATCH($A$3,TQoL_Indexes!#REF!,0)+$A135,MATCH(D$3,TQoL_Indexes!$B$8:$AK$8,0)),"")</f>
        <v/>
      </c>
      <c r="E135" s="86" t="str">
        <f>IFERROR(INDEX(TQoL_Indexes!$B$9:$AK$58,MATCH($A$3,TQoL_Indexes!#REF!,0)+$A135,MATCH(E$3,TQoL_Indexes!$B$8:$AK$8,0)),"")</f>
        <v/>
      </c>
      <c r="F135" s="86" t="str">
        <f>IFERROR(INDEX(TQoL_Indexes!$B$9:$AK$58,MATCH($A$3,TQoL_Indexes!#REF!,0)+$A135,MATCH(F$3,TQoL_Indexes!$B$8:$AK$8,0)),"")</f>
        <v/>
      </c>
      <c r="G135" s="86" t="str">
        <f>IFERROR(INDEX(TQoL_Indexes!$B$9:$AK$58,MATCH($A$3,TQoL_Indexes!#REF!,0)+$A135,MATCH(G$3,TQoL_Indexes!$B$8:$AK$8,0)),"")</f>
        <v/>
      </c>
      <c r="H135" s="86" t="str">
        <f>IFERROR(INDEX(TQoL_Indexes!$B$9:$AK$58,MATCH($A$3,TQoL_Indexes!#REF!,0)+$A135,MATCH(H$3,TQoL_Indexes!$B$8:$AK$8,0)),"")</f>
        <v/>
      </c>
      <c r="I135" s="86" t="str">
        <f>IFERROR(INDEX(TQoL_Indexes!$B$9:$AK$58,MATCH($A$3,TQoL_Indexes!#REF!,0)+$A135,MATCH(I$3,TQoL_Indexes!$B$8:$AK$8,0)),"")</f>
        <v/>
      </c>
      <c r="J135" s="86" t="str">
        <f>IFERROR(INDEX(TQoL_Indexes!$B$9:$AK$58,MATCH($A$3,TQoL_Indexes!#REF!,0)+$A135,MATCH(J$3,TQoL_Indexes!$B$8:$AK$8,0)),"")</f>
        <v/>
      </c>
      <c r="K135" s="86" t="str">
        <f>IFERROR(INDEX(TQoL_Indexes!$B$9:$AK$58,MATCH($A$3,TQoL_Indexes!#REF!,0)+$A135,MATCH(K$3,TQoL_Indexes!$B$8:$AK$8,0)),"")</f>
        <v/>
      </c>
      <c r="L135" s="86" t="str">
        <f>IFERROR(INDEX(TQoL_Indexes!$B$9:$AK$58,MATCH($A$3,TQoL_Indexes!#REF!,0)+$A135,MATCH(L$3,TQoL_Indexes!$B$8:$AK$8,0)),"")</f>
        <v/>
      </c>
      <c r="M135" s="86" t="str">
        <f>IFERROR(INDEX(TQoL_Indexes!$B$9:$AK$58,MATCH($A$3,TQoL_Indexes!#REF!,0)+$A135,MATCH(M$3,TQoL_Indexes!$B$8:$AK$8,0)),"")</f>
        <v/>
      </c>
      <c r="N135" s="86" t="str">
        <f>IFERROR(INDEX(TQoL_Indexes!$B$9:$AK$58,MATCH($A$3,TQoL_Indexes!#REF!,0)+$A135,MATCH(N$3,TQoL_Indexes!$B$8:$AK$8,0)),"")</f>
        <v/>
      </c>
      <c r="O135" s="86" t="str">
        <f>IFERROR(INDEX(TQoL_Indexes!$B$9:$AK$58,MATCH($A$3,TQoL_Indexes!#REF!,0)+$A135,MATCH(O$3,TQoL_Indexes!$B$8:$AK$8,0)),"")</f>
        <v/>
      </c>
      <c r="P135" s="86" t="str">
        <f>IFERROR(INDEX(TQoL_Indexes!$B$9:$AK$58,MATCH($A$3,TQoL_Indexes!#REF!,0)+$A135,MATCH(P$3,TQoL_Indexes!$B$8:$AK$8,0)),"")</f>
        <v/>
      </c>
      <c r="Q135" s="86" t="str">
        <f>IFERROR(INDEX(TQoL_Indexes!$B$9:$AK$58,MATCH($A$3,TQoL_Indexes!#REF!,0)+$A135,MATCH(Q$3,TQoL_Indexes!$B$8:$AK$8,0)),"")</f>
        <v/>
      </c>
      <c r="R135" s="86" t="str">
        <f>IFERROR(INDEX(TQoL_Indexes!$B$9:$AK$58,MATCH($A$3,TQoL_Indexes!#REF!,0)+$A135,MATCH(R$3,TQoL_Indexes!$B$8:$AK$8,0)),"")</f>
        <v/>
      </c>
      <c r="S135" s="86" t="str">
        <f>IFERROR(INDEX(TQoL_Indexes!$B$9:$AK$58,MATCH($A$3,TQoL_Indexes!#REF!,0)+$A135,MATCH(S$3,TQoL_Indexes!$B$8:$AK$8,0)),"")</f>
        <v/>
      </c>
      <c r="T135" s="86" t="str">
        <f>IFERROR(INDEX(TQoL_Indexes!$B$9:$AK$58,MATCH($A$3,TQoL_Indexes!#REF!,0)+$A135,MATCH(T$3,TQoL_Indexes!$B$8:$AK$8,0)),"")</f>
        <v/>
      </c>
      <c r="U135" s="86" t="str">
        <f>IFERROR(INDEX(TQoL_Indexes!$B$9:$AK$58,MATCH($A$3,TQoL_Indexes!#REF!,0)+$A135,MATCH(U$3,TQoL_Indexes!$B$8:$AK$8,0)),"")</f>
        <v/>
      </c>
      <c r="V135" s="86" t="str">
        <f>IFERROR(INDEX(TQoL_Indexes!$B$9:$AK$58,MATCH($A$3,TQoL_Indexes!#REF!,0)+$A135,MATCH(V$3,TQoL_Indexes!$B$8:$AK$8,0)),"")</f>
        <v/>
      </c>
      <c r="W135" s="86" t="str">
        <f>IFERROR(INDEX(TQoL_Indexes!$B$9:$AK$58,MATCH($A$3,TQoL_Indexes!#REF!,0)+$A135,MATCH(W$3,TQoL_Indexes!$B$8:$AK$8,0)),"")</f>
        <v/>
      </c>
      <c r="X135" s="86" t="str">
        <f>IFERROR(INDEX(TQoL_Indexes!$B$9:$AK$58,MATCH($A$3,TQoL_Indexes!#REF!,0)+$A135,MATCH(X$3,TQoL_Indexes!$B$8:$AK$8,0)),"")</f>
        <v/>
      </c>
      <c r="Y135" s="86" t="str">
        <f>IFERROR(INDEX(TQoL_Indexes!$B$9:$AK$58,MATCH($A$3,TQoL_Indexes!#REF!,0)+$A135,MATCH(Y$3,TQoL_Indexes!$B$8:$AK$8,0)),"")</f>
        <v/>
      </c>
      <c r="Z135" s="86" t="str">
        <f>IFERROR(INDEX(TQoL_Indexes!$B$9:$AK$58,MATCH($A$3,TQoL_Indexes!#REF!,0)+$A135,MATCH(Z$3,TQoL_Indexes!$B$8:$AK$8,0)),"")</f>
        <v/>
      </c>
      <c r="AA135" s="86" t="str">
        <f>IFERROR(INDEX(TQoL_Indexes!$B$9:$AK$58,MATCH($A$3,TQoL_Indexes!#REF!,0)+$A135,MATCH(AA$3,TQoL_Indexes!$B$8:$AK$8,0)),"")</f>
        <v/>
      </c>
      <c r="AB135" s="86" t="str">
        <f>IFERROR(INDEX(TQoL_Indexes!$B$9:$AK$58,MATCH($A$3,TQoL_Indexes!#REF!,0)+$A135,MATCH(AB$3,TQoL_Indexes!$B$8:$AK$8,0)),"")</f>
        <v/>
      </c>
      <c r="AC135" s="86" t="str">
        <f>IFERROR(INDEX(TQoL_Indexes!$B$9:$AK$58,MATCH($A$3,TQoL_Indexes!#REF!,0)+$A135,MATCH(AC$3,TQoL_Indexes!$B$8:$AK$8,0)),"")</f>
        <v/>
      </c>
      <c r="AD135" s="86" t="str">
        <f>IFERROR(INDEX(TQoL_Indexes!$B$9:$AK$58,MATCH($A$3,TQoL_Indexes!#REF!,0)+$A135,MATCH(AD$3,TQoL_Indexes!$B$8:$AK$8,0)),"")</f>
        <v/>
      </c>
      <c r="AE135" s="86" t="str">
        <f>IFERROR(INDEX(TQoL_Indexes!$B$9:$AK$58,MATCH($A$3,TQoL_Indexes!#REF!,0)+$A135,MATCH(AE$3,TQoL_Indexes!$B$8:$AK$8,0)),"")</f>
        <v/>
      </c>
      <c r="AF135" s="86" t="str">
        <f>IFERROR(INDEX(TQoL_Indexes!$B$9:$AK$58,MATCH($A$3,TQoL_Indexes!#REF!,0)+$A135,MATCH(AF$3,TQoL_Indexes!$B$8:$AK$8,0)),"")</f>
        <v/>
      </c>
      <c r="AG135" s="86" t="str">
        <f>IFERROR(INDEX(TQoL_Indexes!$B$9:$AK$58,MATCH($A$3,TQoL_Indexes!#REF!,0)+$A135,MATCH(AG$3,TQoL_Indexes!$B$8:$AK$8,0)),"")</f>
        <v/>
      </c>
      <c r="AH135" s="86" t="str">
        <f>IFERROR(INDEX(TQoL_Indexes!$B$9:$AK$58,MATCH($A$3,TQoL_Indexes!#REF!,0)+$A135,MATCH(AH$3,TQoL_Indexes!$B$8:$AK$8,0)),"")</f>
        <v/>
      </c>
      <c r="AI135" s="86" t="str">
        <f>IFERROR(INDEX(TQoL_Indexes!$B$9:$AK$58,MATCH($A$3,TQoL_Indexes!#REF!,0)+$A135,MATCH(AI$3,TQoL_Indexes!$B$8:$AK$8,0)),"")</f>
        <v/>
      </c>
      <c r="AJ135" s="86" t="str">
        <f>IFERROR(INDEX(TQoL_Indexes!$B$9:$AK$58,MATCH($A$3,TQoL_Indexes!#REF!,0)+$A135,MATCH(AJ$3,TQoL_Indexes!$B$8:$AK$8,0)),"")</f>
        <v/>
      </c>
      <c r="AK135" s="86" t="str">
        <f>IFERROR(INDEX(TQoL_Indexes!$B$9:$AK$58,MATCH($A$3,TQoL_Indexes!#REF!,0)+$A135,MATCH(AK$3,TQoL_Indexes!$B$8:$AK$8,0)),"")</f>
        <v/>
      </c>
      <c r="AL135" s="86" t="str">
        <f>IFERROR(INDEX(TQoL_Indexes!$B$9:$AK$58,MATCH($A$3,TQoL_Indexes!#REF!,0)+$A135,MATCH(AL$3,TQoL_Indexes!$B$8:$AK$8,0)),"")</f>
        <v/>
      </c>
      <c r="AM135" s="87" t="str">
        <f>IFERROR(INDEX(TQoL_Indexes!$B$9:$AK$58,MATCH($A$3,TQoL_Indexes!#REF!,0)+$A135,MATCH(AM$3,TQoL_Indexes!$B$8:$AK$8,0)),"")</f>
        <v/>
      </c>
    </row>
    <row r="136" spans="1:39">
      <c r="A136" s="58" t="str">
        <f>IFERROR(IF(A135+1&lt;COUNTIF(TQoL_Indexes!#REF!,Aux_Country!$A$3),A135+1,""),"")</f>
        <v/>
      </c>
      <c r="B136" s="121" t="str">
        <f>IFERROR(INDEX(TQoL_Indexes!$B$9:$AK$58,MATCH($A$3,TQoL_Indexes!#REF!,0)+$A136,MATCH(B$3,TQoL_Indexes!$B$8:$AK$8,0)),"")</f>
        <v/>
      </c>
      <c r="C136" s="116" t="str">
        <f>IFERROR(INDEX(TQoL_Indexes!$B$9:$AK$58,MATCH($A$3,TQoL_Indexes!#REF!,0)+$A136,MATCH(C$3,TQoL_Indexes!$B$8:$AK$8,0)),"")</f>
        <v/>
      </c>
      <c r="D136" s="122" t="str">
        <f>IFERROR(INDEX(TQoL_Indexes!$B$9:$AK$58,MATCH($A$3,TQoL_Indexes!#REF!,0)+$A136,MATCH(D$3,TQoL_Indexes!$B$8:$AK$8,0)),"")</f>
        <v/>
      </c>
      <c r="E136" s="86" t="str">
        <f>IFERROR(INDEX(TQoL_Indexes!$B$9:$AK$58,MATCH($A$3,TQoL_Indexes!#REF!,0)+$A136,MATCH(E$3,TQoL_Indexes!$B$8:$AK$8,0)),"")</f>
        <v/>
      </c>
      <c r="F136" s="86" t="str">
        <f>IFERROR(INDEX(TQoL_Indexes!$B$9:$AK$58,MATCH($A$3,TQoL_Indexes!#REF!,0)+$A136,MATCH(F$3,TQoL_Indexes!$B$8:$AK$8,0)),"")</f>
        <v/>
      </c>
      <c r="G136" s="86" t="str">
        <f>IFERROR(INDEX(TQoL_Indexes!$B$9:$AK$58,MATCH($A$3,TQoL_Indexes!#REF!,0)+$A136,MATCH(G$3,TQoL_Indexes!$B$8:$AK$8,0)),"")</f>
        <v/>
      </c>
      <c r="H136" s="86" t="str">
        <f>IFERROR(INDEX(TQoL_Indexes!$B$9:$AK$58,MATCH($A$3,TQoL_Indexes!#REF!,0)+$A136,MATCH(H$3,TQoL_Indexes!$B$8:$AK$8,0)),"")</f>
        <v/>
      </c>
      <c r="I136" s="86" t="str">
        <f>IFERROR(INDEX(TQoL_Indexes!$B$9:$AK$58,MATCH($A$3,TQoL_Indexes!#REF!,0)+$A136,MATCH(I$3,TQoL_Indexes!$B$8:$AK$8,0)),"")</f>
        <v/>
      </c>
      <c r="J136" s="86" t="str">
        <f>IFERROR(INDEX(TQoL_Indexes!$B$9:$AK$58,MATCH($A$3,TQoL_Indexes!#REF!,0)+$A136,MATCH(J$3,TQoL_Indexes!$B$8:$AK$8,0)),"")</f>
        <v/>
      </c>
      <c r="K136" s="86" t="str">
        <f>IFERROR(INDEX(TQoL_Indexes!$B$9:$AK$58,MATCH($A$3,TQoL_Indexes!#REF!,0)+$A136,MATCH(K$3,TQoL_Indexes!$B$8:$AK$8,0)),"")</f>
        <v/>
      </c>
      <c r="L136" s="86" t="str">
        <f>IFERROR(INDEX(TQoL_Indexes!$B$9:$AK$58,MATCH($A$3,TQoL_Indexes!#REF!,0)+$A136,MATCH(L$3,TQoL_Indexes!$B$8:$AK$8,0)),"")</f>
        <v/>
      </c>
      <c r="M136" s="86" t="str">
        <f>IFERROR(INDEX(TQoL_Indexes!$B$9:$AK$58,MATCH($A$3,TQoL_Indexes!#REF!,0)+$A136,MATCH(M$3,TQoL_Indexes!$B$8:$AK$8,0)),"")</f>
        <v/>
      </c>
      <c r="N136" s="86" t="str">
        <f>IFERROR(INDEX(TQoL_Indexes!$B$9:$AK$58,MATCH($A$3,TQoL_Indexes!#REF!,0)+$A136,MATCH(N$3,TQoL_Indexes!$B$8:$AK$8,0)),"")</f>
        <v/>
      </c>
      <c r="O136" s="86" t="str">
        <f>IFERROR(INDEX(TQoL_Indexes!$B$9:$AK$58,MATCH($A$3,TQoL_Indexes!#REF!,0)+$A136,MATCH(O$3,TQoL_Indexes!$B$8:$AK$8,0)),"")</f>
        <v/>
      </c>
      <c r="P136" s="86" t="str">
        <f>IFERROR(INDEX(TQoL_Indexes!$B$9:$AK$58,MATCH($A$3,TQoL_Indexes!#REF!,0)+$A136,MATCH(P$3,TQoL_Indexes!$B$8:$AK$8,0)),"")</f>
        <v/>
      </c>
      <c r="Q136" s="86" t="str">
        <f>IFERROR(INDEX(TQoL_Indexes!$B$9:$AK$58,MATCH($A$3,TQoL_Indexes!#REF!,0)+$A136,MATCH(Q$3,TQoL_Indexes!$B$8:$AK$8,0)),"")</f>
        <v/>
      </c>
      <c r="R136" s="86" t="str">
        <f>IFERROR(INDEX(TQoL_Indexes!$B$9:$AK$58,MATCH($A$3,TQoL_Indexes!#REF!,0)+$A136,MATCH(R$3,TQoL_Indexes!$B$8:$AK$8,0)),"")</f>
        <v/>
      </c>
      <c r="S136" s="86" t="str">
        <f>IFERROR(INDEX(TQoL_Indexes!$B$9:$AK$58,MATCH($A$3,TQoL_Indexes!#REF!,0)+$A136,MATCH(S$3,TQoL_Indexes!$B$8:$AK$8,0)),"")</f>
        <v/>
      </c>
      <c r="T136" s="86" t="str">
        <f>IFERROR(INDEX(TQoL_Indexes!$B$9:$AK$58,MATCH($A$3,TQoL_Indexes!#REF!,0)+$A136,MATCH(T$3,TQoL_Indexes!$B$8:$AK$8,0)),"")</f>
        <v/>
      </c>
      <c r="U136" s="86" t="str">
        <f>IFERROR(INDEX(TQoL_Indexes!$B$9:$AK$58,MATCH($A$3,TQoL_Indexes!#REF!,0)+$A136,MATCH(U$3,TQoL_Indexes!$B$8:$AK$8,0)),"")</f>
        <v/>
      </c>
      <c r="V136" s="86" t="str">
        <f>IFERROR(INDEX(TQoL_Indexes!$B$9:$AK$58,MATCH($A$3,TQoL_Indexes!#REF!,0)+$A136,MATCH(V$3,TQoL_Indexes!$B$8:$AK$8,0)),"")</f>
        <v/>
      </c>
      <c r="W136" s="86" t="str">
        <f>IFERROR(INDEX(TQoL_Indexes!$B$9:$AK$58,MATCH($A$3,TQoL_Indexes!#REF!,0)+$A136,MATCH(W$3,TQoL_Indexes!$B$8:$AK$8,0)),"")</f>
        <v/>
      </c>
      <c r="X136" s="86" t="str">
        <f>IFERROR(INDEX(TQoL_Indexes!$B$9:$AK$58,MATCH($A$3,TQoL_Indexes!#REF!,0)+$A136,MATCH(X$3,TQoL_Indexes!$B$8:$AK$8,0)),"")</f>
        <v/>
      </c>
      <c r="Y136" s="86" t="str">
        <f>IFERROR(INDEX(TQoL_Indexes!$B$9:$AK$58,MATCH($A$3,TQoL_Indexes!#REF!,0)+$A136,MATCH(Y$3,TQoL_Indexes!$B$8:$AK$8,0)),"")</f>
        <v/>
      </c>
      <c r="Z136" s="86" t="str">
        <f>IFERROR(INDEX(TQoL_Indexes!$B$9:$AK$58,MATCH($A$3,TQoL_Indexes!#REF!,0)+$A136,MATCH(Z$3,TQoL_Indexes!$B$8:$AK$8,0)),"")</f>
        <v/>
      </c>
      <c r="AA136" s="86" t="str">
        <f>IFERROR(INDEX(TQoL_Indexes!$B$9:$AK$58,MATCH($A$3,TQoL_Indexes!#REF!,0)+$A136,MATCH(AA$3,TQoL_Indexes!$B$8:$AK$8,0)),"")</f>
        <v/>
      </c>
      <c r="AB136" s="86" t="str">
        <f>IFERROR(INDEX(TQoL_Indexes!$B$9:$AK$58,MATCH($A$3,TQoL_Indexes!#REF!,0)+$A136,MATCH(AB$3,TQoL_Indexes!$B$8:$AK$8,0)),"")</f>
        <v/>
      </c>
      <c r="AC136" s="86" t="str">
        <f>IFERROR(INDEX(TQoL_Indexes!$B$9:$AK$58,MATCH($A$3,TQoL_Indexes!#REF!,0)+$A136,MATCH(AC$3,TQoL_Indexes!$B$8:$AK$8,0)),"")</f>
        <v/>
      </c>
      <c r="AD136" s="86" t="str">
        <f>IFERROR(INDEX(TQoL_Indexes!$B$9:$AK$58,MATCH($A$3,TQoL_Indexes!#REF!,0)+$A136,MATCH(AD$3,TQoL_Indexes!$B$8:$AK$8,0)),"")</f>
        <v/>
      </c>
      <c r="AE136" s="86" t="str">
        <f>IFERROR(INDEX(TQoL_Indexes!$B$9:$AK$58,MATCH($A$3,TQoL_Indexes!#REF!,0)+$A136,MATCH(AE$3,TQoL_Indexes!$B$8:$AK$8,0)),"")</f>
        <v/>
      </c>
      <c r="AF136" s="86" t="str">
        <f>IFERROR(INDEX(TQoL_Indexes!$B$9:$AK$58,MATCH($A$3,TQoL_Indexes!#REF!,0)+$A136,MATCH(AF$3,TQoL_Indexes!$B$8:$AK$8,0)),"")</f>
        <v/>
      </c>
      <c r="AG136" s="86" t="str">
        <f>IFERROR(INDEX(TQoL_Indexes!$B$9:$AK$58,MATCH($A$3,TQoL_Indexes!#REF!,0)+$A136,MATCH(AG$3,TQoL_Indexes!$B$8:$AK$8,0)),"")</f>
        <v/>
      </c>
      <c r="AH136" s="86" t="str">
        <f>IFERROR(INDEX(TQoL_Indexes!$B$9:$AK$58,MATCH($A$3,TQoL_Indexes!#REF!,0)+$A136,MATCH(AH$3,TQoL_Indexes!$B$8:$AK$8,0)),"")</f>
        <v/>
      </c>
      <c r="AI136" s="86" t="str">
        <f>IFERROR(INDEX(TQoL_Indexes!$B$9:$AK$58,MATCH($A$3,TQoL_Indexes!#REF!,0)+$A136,MATCH(AI$3,TQoL_Indexes!$B$8:$AK$8,0)),"")</f>
        <v/>
      </c>
      <c r="AJ136" s="86" t="str">
        <f>IFERROR(INDEX(TQoL_Indexes!$B$9:$AK$58,MATCH($A$3,TQoL_Indexes!#REF!,0)+$A136,MATCH(AJ$3,TQoL_Indexes!$B$8:$AK$8,0)),"")</f>
        <v/>
      </c>
      <c r="AK136" s="86" t="str">
        <f>IFERROR(INDEX(TQoL_Indexes!$B$9:$AK$58,MATCH($A$3,TQoL_Indexes!#REF!,0)+$A136,MATCH(AK$3,TQoL_Indexes!$B$8:$AK$8,0)),"")</f>
        <v/>
      </c>
      <c r="AL136" s="86" t="str">
        <f>IFERROR(INDEX(TQoL_Indexes!$B$9:$AK$58,MATCH($A$3,TQoL_Indexes!#REF!,0)+$A136,MATCH(AL$3,TQoL_Indexes!$B$8:$AK$8,0)),"")</f>
        <v/>
      </c>
      <c r="AM136" s="87" t="str">
        <f>IFERROR(INDEX(TQoL_Indexes!$B$9:$AK$58,MATCH($A$3,TQoL_Indexes!#REF!,0)+$A136,MATCH(AM$3,TQoL_Indexes!$B$8:$AK$8,0)),"")</f>
        <v/>
      </c>
    </row>
    <row r="137" spans="1:39">
      <c r="A137" s="58" t="str">
        <f>IFERROR(IF(A136+1&lt;COUNTIF(TQoL_Indexes!#REF!,Aux_Country!$A$3),A136+1,""),"")</f>
        <v/>
      </c>
      <c r="B137" s="121" t="str">
        <f>IFERROR(INDEX(TQoL_Indexes!$B$9:$AK$58,MATCH($A$3,TQoL_Indexes!#REF!,0)+$A137,MATCH(B$3,TQoL_Indexes!$B$8:$AK$8,0)),"")</f>
        <v/>
      </c>
      <c r="C137" s="116" t="str">
        <f>IFERROR(INDEX(TQoL_Indexes!$B$9:$AK$58,MATCH($A$3,TQoL_Indexes!#REF!,0)+$A137,MATCH(C$3,TQoL_Indexes!$B$8:$AK$8,0)),"")</f>
        <v/>
      </c>
      <c r="D137" s="122" t="str">
        <f>IFERROR(INDEX(TQoL_Indexes!$B$9:$AK$58,MATCH($A$3,TQoL_Indexes!#REF!,0)+$A137,MATCH(D$3,TQoL_Indexes!$B$8:$AK$8,0)),"")</f>
        <v/>
      </c>
      <c r="E137" s="86" t="str">
        <f>IFERROR(INDEX(TQoL_Indexes!$B$9:$AK$58,MATCH($A$3,TQoL_Indexes!#REF!,0)+$A137,MATCH(E$3,TQoL_Indexes!$B$8:$AK$8,0)),"")</f>
        <v/>
      </c>
      <c r="F137" s="86" t="str">
        <f>IFERROR(INDEX(TQoL_Indexes!$B$9:$AK$58,MATCH($A$3,TQoL_Indexes!#REF!,0)+$A137,MATCH(F$3,TQoL_Indexes!$B$8:$AK$8,0)),"")</f>
        <v/>
      </c>
      <c r="G137" s="86" t="str">
        <f>IFERROR(INDEX(TQoL_Indexes!$B$9:$AK$58,MATCH($A$3,TQoL_Indexes!#REF!,0)+$A137,MATCH(G$3,TQoL_Indexes!$B$8:$AK$8,0)),"")</f>
        <v/>
      </c>
      <c r="H137" s="86" t="str">
        <f>IFERROR(INDEX(TQoL_Indexes!$B$9:$AK$58,MATCH($A$3,TQoL_Indexes!#REF!,0)+$A137,MATCH(H$3,TQoL_Indexes!$B$8:$AK$8,0)),"")</f>
        <v/>
      </c>
      <c r="I137" s="86" t="str">
        <f>IFERROR(INDEX(TQoL_Indexes!$B$9:$AK$58,MATCH($A$3,TQoL_Indexes!#REF!,0)+$A137,MATCH(I$3,TQoL_Indexes!$B$8:$AK$8,0)),"")</f>
        <v/>
      </c>
      <c r="J137" s="86" t="str">
        <f>IFERROR(INDEX(TQoL_Indexes!$B$9:$AK$58,MATCH($A$3,TQoL_Indexes!#REF!,0)+$A137,MATCH(J$3,TQoL_Indexes!$B$8:$AK$8,0)),"")</f>
        <v/>
      </c>
      <c r="K137" s="86" t="str">
        <f>IFERROR(INDEX(TQoL_Indexes!$B$9:$AK$58,MATCH($A$3,TQoL_Indexes!#REF!,0)+$A137,MATCH(K$3,TQoL_Indexes!$B$8:$AK$8,0)),"")</f>
        <v/>
      </c>
      <c r="L137" s="86" t="str">
        <f>IFERROR(INDEX(TQoL_Indexes!$B$9:$AK$58,MATCH($A$3,TQoL_Indexes!#REF!,0)+$A137,MATCH(L$3,TQoL_Indexes!$B$8:$AK$8,0)),"")</f>
        <v/>
      </c>
      <c r="M137" s="86" t="str">
        <f>IFERROR(INDEX(TQoL_Indexes!$B$9:$AK$58,MATCH($A$3,TQoL_Indexes!#REF!,0)+$A137,MATCH(M$3,TQoL_Indexes!$B$8:$AK$8,0)),"")</f>
        <v/>
      </c>
      <c r="N137" s="86" t="str">
        <f>IFERROR(INDEX(TQoL_Indexes!$B$9:$AK$58,MATCH($A$3,TQoL_Indexes!#REF!,0)+$A137,MATCH(N$3,TQoL_Indexes!$B$8:$AK$8,0)),"")</f>
        <v/>
      </c>
      <c r="O137" s="86" t="str">
        <f>IFERROR(INDEX(TQoL_Indexes!$B$9:$AK$58,MATCH($A$3,TQoL_Indexes!#REF!,0)+$A137,MATCH(O$3,TQoL_Indexes!$B$8:$AK$8,0)),"")</f>
        <v/>
      </c>
      <c r="P137" s="86" t="str">
        <f>IFERROR(INDEX(TQoL_Indexes!$B$9:$AK$58,MATCH($A$3,TQoL_Indexes!#REF!,0)+$A137,MATCH(P$3,TQoL_Indexes!$B$8:$AK$8,0)),"")</f>
        <v/>
      </c>
      <c r="Q137" s="86" t="str">
        <f>IFERROR(INDEX(TQoL_Indexes!$B$9:$AK$58,MATCH($A$3,TQoL_Indexes!#REF!,0)+$A137,MATCH(Q$3,TQoL_Indexes!$B$8:$AK$8,0)),"")</f>
        <v/>
      </c>
      <c r="R137" s="86" t="str">
        <f>IFERROR(INDEX(TQoL_Indexes!$B$9:$AK$58,MATCH($A$3,TQoL_Indexes!#REF!,0)+$A137,MATCH(R$3,TQoL_Indexes!$B$8:$AK$8,0)),"")</f>
        <v/>
      </c>
      <c r="S137" s="86" t="str">
        <f>IFERROR(INDEX(TQoL_Indexes!$B$9:$AK$58,MATCH($A$3,TQoL_Indexes!#REF!,0)+$A137,MATCH(S$3,TQoL_Indexes!$B$8:$AK$8,0)),"")</f>
        <v/>
      </c>
      <c r="T137" s="86" t="str">
        <f>IFERROR(INDEX(TQoL_Indexes!$B$9:$AK$58,MATCH($A$3,TQoL_Indexes!#REF!,0)+$A137,MATCH(T$3,TQoL_Indexes!$B$8:$AK$8,0)),"")</f>
        <v/>
      </c>
      <c r="U137" s="86" t="str">
        <f>IFERROR(INDEX(TQoL_Indexes!$B$9:$AK$58,MATCH($A$3,TQoL_Indexes!#REF!,0)+$A137,MATCH(U$3,TQoL_Indexes!$B$8:$AK$8,0)),"")</f>
        <v/>
      </c>
      <c r="V137" s="86" t="str">
        <f>IFERROR(INDEX(TQoL_Indexes!$B$9:$AK$58,MATCH($A$3,TQoL_Indexes!#REF!,0)+$A137,MATCH(V$3,TQoL_Indexes!$B$8:$AK$8,0)),"")</f>
        <v/>
      </c>
      <c r="W137" s="86" t="str">
        <f>IFERROR(INDEX(TQoL_Indexes!$B$9:$AK$58,MATCH($A$3,TQoL_Indexes!#REF!,0)+$A137,MATCH(W$3,TQoL_Indexes!$B$8:$AK$8,0)),"")</f>
        <v/>
      </c>
      <c r="X137" s="86" t="str">
        <f>IFERROR(INDEX(TQoL_Indexes!$B$9:$AK$58,MATCH($A$3,TQoL_Indexes!#REF!,0)+$A137,MATCH(X$3,TQoL_Indexes!$B$8:$AK$8,0)),"")</f>
        <v/>
      </c>
      <c r="Y137" s="86" t="str">
        <f>IFERROR(INDEX(TQoL_Indexes!$B$9:$AK$58,MATCH($A$3,TQoL_Indexes!#REF!,0)+$A137,MATCH(Y$3,TQoL_Indexes!$B$8:$AK$8,0)),"")</f>
        <v/>
      </c>
      <c r="Z137" s="86" t="str">
        <f>IFERROR(INDEX(TQoL_Indexes!$B$9:$AK$58,MATCH($A$3,TQoL_Indexes!#REF!,0)+$A137,MATCH(Z$3,TQoL_Indexes!$B$8:$AK$8,0)),"")</f>
        <v/>
      </c>
      <c r="AA137" s="86" t="str">
        <f>IFERROR(INDEX(TQoL_Indexes!$B$9:$AK$58,MATCH($A$3,TQoL_Indexes!#REF!,0)+$A137,MATCH(AA$3,TQoL_Indexes!$B$8:$AK$8,0)),"")</f>
        <v/>
      </c>
      <c r="AB137" s="86" t="str">
        <f>IFERROR(INDEX(TQoL_Indexes!$B$9:$AK$58,MATCH($A$3,TQoL_Indexes!#REF!,0)+$A137,MATCH(AB$3,TQoL_Indexes!$B$8:$AK$8,0)),"")</f>
        <v/>
      </c>
      <c r="AC137" s="86" t="str">
        <f>IFERROR(INDEX(TQoL_Indexes!$B$9:$AK$58,MATCH($A$3,TQoL_Indexes!#REF!,0)+$A137,MATCH(AC$3,TQoL_Indexes!$B$8:$AK$8,0)),"")</f>
        <v/>
      </c>
      <c r="AD137" s="86" t="str">
        <f>IFERROR(INDEX(TQoL_Indexes!$B$9:$AK$58,MATCH($A$3,TQoL_Indexes!#REF!,0)+$A137,MATCH(AD$3,TQoL_Indexes!$B$8:$AK$8,0)),"")</f>
        <v/>
      </c>
      <c r="AE137" s="86" t="str">
        <f>IFERROR(INDEX(TQoL_Indexes!$B$9:$AK$58,MATCH($A$3,TQoL_Indexes!#REF!,0)+$A137,MATCH(AE$3,TQoL_Indexes!$B$8:$AK$8,0)),"")</f>
        <v/>
      </c>
      <c r="AF137" s="86" t="str">
        <f>IFERROR(INDEX(TQoL_Indexes!$B$9:$AK$58,MATCH($A$3,TQoL_Indexes!#REF!,0)+$A137,MATCH(AF$3,TQoL_Indexes!$B$8:$AK$8,0)),"")</f>
        <v/>
      </c>
      <c r="AG137" s="86" t="str">
        <f>IFERROR(INDEX(TQoL_Indexes!$B$9:$AK$58,MATCH($A$3,TQoL_Indexes!#REF!,0)+$A137,MATCH(AG$3,TQoL_Indexes!$B$8:$AK$8,0)),"")</f>
        <v/>
      </c>
      <c r="AH137" s="86" t="str">
        <f>IFERROR(INDEX(TQoL_Indexes!$B$9:$AK$58,MATCH($A$3,TQoL_Indexes!#REF!,0)+$A137,MATCH(AH$3,TQoL_Indexes!$B$8:$AK$8,0)),"")</f>
        <v/>
      </c>
      <c r="AI137" s="86" t="str">
        <f>IFERROR(INDEX(TQoL_Indexes!$B$9:$AK$58,MATCH($A$3,TQoL_Indexes!#REF!,0)+$A137,MATCH(AI$3,TQoL_Indexes!$B$8:$AK$8,0)),"")</f>
        <v/>
      </c>
      <c r="AJ137" s="86" t="str">
        <f>IFERROR(INDEX(TQoL_Indexes!$B$9:$AK$58,MATCH($A$3,TQoL_Indexes!#REF!,0)+$A137,MATCH(AJ$3,TQoL_Indexes!$B$8:$AK$8,0)),"")</f>
        <v/>
      </c>
      <c r="AK137" s="86" t="str">
        <f>IFERROR(INDEX(TQoL_Indexes!$B$9:$AK$58,MATCH($A$3,TQoL_Indexes!#REF!,0)+$A137,MATCH(AK$3,TQoL_Indexes!$B$8:$AK$8,0)),"")</f>
        <v/>
      </c>
      <c r="AL137" s="86" t="str">
        <f>IFERROR(INDEX(TQoL_Indexes!$B$9:$AK$58,MATCH($A$3,TQoL_Indexes!#REF!,0)+$A137,MATCH(AL$3,TQoL_Indexes!$B$8:$AK$8,0)),"")</f>
        <v/>
      </c>
      <c r="AM137" s="87" t="str">
        <f>IFERROR(INDEX(TQoL_Indexes!$B$9:$AK$58,MATCH($A$3,TQoL_Indexes!#REF!,0)+$A137,MATCH(AM$3,TQoL_Indexes!$B$8:$AK$8,0)),"")</f>
        <v/>
      </c>
    </row>
    <row r="138" spans="1:39">
      <c r="A138" s="58" t="str">
        <f>IFERROR(IF(A137+1&lt;COUNTIF(TQoL_Indexes!#REF!,Aux_Country!$A$3),A137+1,""),"")</f>
        <v/>
      </c>
      <c r="B138" s="121" t="str">
        <f>IFERROR(INDEX(TQoL_Indexes!$B$9:$AK$58,MATCH($A$3,TQoL_Indexes!#REF!,0)+$A138,MATCH(B$3,TQoL_Indexes!$B$8:$AK$8,0)),"")</f>
        <v/>
      </c>
      <c r="C138" s="116" t="str">
        <f>IFERROR(INDEX(TQoL_Indexes!$B$9:$AK$58,MATCH($A$3,TQoL_Indexes!#REF!,0)+$A138,MATCH(C$3,TQoL_Indexes!$B$8:$AK$8,0)),"")</f>
        <v/>
      </c>
      <c r="D138" s="122" t="str">
        <f>IFERROR(INDEX(TQoL_Indexes!$B$9:$AK$58,MATCH($A$3,TQoL_Indexes!#REF!,0)+$A138,MATCH(D$3,TQoL_Indexes!$B$8:$AK$8,0)),"")</f>
        <v/>
      </c>
      <c r="E138" s="86" t="str">
        <f>IFERROR(INDEX(TQoL_Indexes!$B$9:$AK$58,MATCH($A$3,TQoL_Indexes!#REF!,0)+$A138,MATCH(E$3,TQoL_Indexes!$B$8:$AK$8,0)),"")</f>
        <v/>
      </c>
      <c r="F138" s="86" t="str">
        <f>IFERROR(INDEX(TQoL_Indexes!$B$9:$AK$58,MATCH($A$3,TQoL_Indexes!#REF!,0)+$A138,MATCH(F$3,TQoL_Indexes!$B$8:$AK$8,0)),"")</f>
        <v/>
      </c>
      <c r="G138" s="86" t="str">
        <f>IFERROR(INDEX(TQoL_Indexes!$B$9:$AK$58,MATCH($A$3,TQoL_Indexes!#REF!,0)+$A138,MATCH(G$3,TQoL_Indexes!$B$8:$AK$8,0)),"")</f>
        <v/>
      </c>
      <c r="H138" s="86" t="str">
        <f>IFERROR(INDEX(TQoL_Indexes!$B$9:$AK$58,MATCH($A$3,TQoL_Indexes!#REF!,0)+$A138,MATCH(H$3,TQoL_Indexes!$B$8:$AK$8,0)),"")</f>
        <v/>
      </c>
      <c r="I138" s="86" t="str">
        <f>IFERROR(INDEX(TQoL_Indexes!$B$9:$AK$58,MATCH($A$3,TQoL_Indexes!#REF!,0)+$A138,MATCH(I$3,TQoL_Indexes!$B$8:$AK$8,0)),"")</f>
        <v/>
      </c>
      <c r="J138" s="86" t="str">
        <f>IFERROR(INDEX(TQoL_Indexes!$B$9:$AK$58,MATCH($A$3,TQoL_Indexes!#REF!,0)+$A138,MATCH(J$3,TQoL_Indexes!$B$8:$AK$8,0)),"")</f>
        <v/>
      </c>
      <c r="K138" s="86" t="str">
        <f>IFERROR(INDEX(TQoL_Indexes!$B$9:$AK$58,MATCH($A$3,TQoL_Indexes!#REF!,0)+$A138,MATCH(K$3,TQoL_Indexes!$B$8:$AK$8,0)),"")</f>
        <v/>
      </c>
      <c r="L138" s="86" t="str">
        <f>IFERROR(INDEX(TQoL_Indexes!$B$9:$AK$58,MATCH($A$3,TQoL_Indexes!#REF!,0)+$A138,MATCH(L$3,TQoL_Indexes!$B$8:$AK$8,0)),"")</f>
        <v/>
      </c>
      <c r="M138" s="86" t="str">
        <f>IFERROR(INDEX(TQoL_Indexes!$B$9:$AK$58,MATCH($A$3,TQoL_Indexes!#REF!,0)+$A138,MATCH(M$3,TQoL_Indexes!$B$8:$AK$8,0)),"")</f>
        <v/>
      </c>
      <c r="N138" s="86" t="str">
        <f>IFERROR(INDEX(TQoL_Indexes!$B$9:$AK$58,MATCH($A$3,TQoL_Indexes!#REF!,0)+$A138,MATCH(N$3,TQoL_Indexes!$B$8:$AK$8,0)),"")</f>
        <v/>
      </c>
      <c r="O138" s="86" t="str">
        <f>IFERROR(INDEX(TQoL_Indexes!$B$9:$AK$58,MATCH($A$3,TQoL_Indexes!#REF!,0)+$A138,MATCH(O$3,TQoL_Indexes!$B$8:$AK$8,0)),"")</f>
        <v/>
      </c>
      <c r="P138" s="86" t="str">
        <f>IFERROR(INDEX(TQoL_Indexes!$B$9:$AK$58,MATCH($A$3,TQoL_Indexes!#REF!,0)+$A138,MATCH(P$3,TQoL_Indexes!$B$8:$AK$8,0)),"")</f>
        <v/>
      </c>
      <c r="Q138" s="86" t="str">
        <f>IFERROR(INDEX(TQoL_Indexes!$B$9:$AK$58,MATCH($A$3,TQoL_Indexes!#REF!,0)+$A138,MATCH(Q$3,TQoL_Indexes!$B$8:$AK$8,0)),"")</f>
        <v/>
      </c>
      <c r="R138" s="86" t="str">
        <f>IFERROR(INDEX(TQoL_Indexes!$B$9:$AK$58,MATCH($A$3,TQoL_Indexes!#REF!,0)+$A138,MATCH(R$3,TQoL_Indexes!$B$8:$AK$8,0)),"")</f>
        <v/>
      </c>
      <c r="S138" s="86" t="str">
        <f>IFERROR(INDEX(TQoL_Indexes!$B$9:$AK$58,MATCH($A$3,TQoL_Indexes!#REF!,0)+$A138,MATCH(S$3,TQoL_Indexes!$B$8:$AK$8,0)),"")</f>
        <v/>
      </c>
      <c r="T138" s="86" t="str">
        <f>IFERROR(INDEX(TQoL_Indexes!$B$9:$AK$58,MATCH($A$3,TQoL_Indexes!#REF!,0)+$A138,MATCH(T$3,TQoL_Indexes!$B$8:$AK$8,0)),"")</f>
        <v/>
      </c>
      <c r="U138" s="86" t="str">
        <f>IFERROR(INDEX(TQoL_Indexes!$B$9:$AK$58,MATCH($A$3,TQoL_Indexes!#REF!,0)+$A138,MATCH(U$3,TQoL_Indexes!$B$8:$AK$8,0)),"")</f>
        <v/>
      </c>
      <c r="V138" s="86" t="str">
        <f>IFERROR(INDEX(TQoL_Indexes!$B$9:$AK$58,MATCH($A$3,TQoL_Indexes!#REF!,0)+$A138,MATCH(V$3,TQoL_Indexes!$B$8:$AK$8,0)),"")</f>
        <v/>
      </c>
      <c r="W138" s="86" t="str">
        <f>IFERROR(INDEX(TQoL_Indexes!$B$9:$AK$58,MATCH($A$3,TQoL_Indexes!#REF!,0)+$A138,MATCH(W$3,TQoL_Indexes!$B$8:$AK$8,0)),"")</f>
        <v/>
      </c>
      <c r="X138" s="86" t="str">
        <f>IFERROR(INDEX(TQoL_Indexes!$B$9:$AK$58,MATCH($A$3,TQoL_Indexes!#REF!,0)+$A138,MATCH(X$3,TQoL_Indexes!$B$8:$AK$8,0)),"")</f>
        <v/>
      </c>
      <c r="Y138" s="86" t="str">
        <f>IFERROR(INDEX(TQoL_Indexes!$B$9:$AK$58,MATCH($A$3,TQoL_Indexes!#REF!,0)+$A138,MATCH(Y$3,TQoL_Indexes!$B$8:$AK$8,0)),"")</f>
        <v/>
      </c>
      <c r="Z138" s="86" t="str">
        <f>IFERROR(INDEX(TQoL_Indexes!$B$9:$AK$58,MATCH($A$3,TQoL_Indexes!#REF!,0)+$A138,MATCH(Z$3,TQoL_Indexes!$B$8:$AK$8,0)),"")</f>
        <v/>
      </c>
      <c r="AA138" s="86" t="str">
        <f>IFERROR(INDEX(TQoL_Indexes!$B$9:$AK$58,MATCH($A$3,TQoL_Indexes!#REF!,0)+$A138,MATCH(AA$3,TQoL_Indexes!$B$8:$AK$8,0)),"")</f>
        <v/>
      </c>
      <c r="AB138" s="86" t="str">
        <f>IFERROR(INDEX(TQoL_Indexes!$B$9:$AK$58,MATCH($A$3,TQoL_Indexes!#REF!,0)+$A138,MATCH(AB$3,TQoL_Indexes!$B$8:$AK$8,0)),"")</f>
        <v/>
      </c>
      <c r="AC138" s="86" t="str">
        <f>IFERROR(INDEX(TQoL_Indexes!$B$9:$AK$58,MATCH($A$3,TQoL_Indexes!#REF!,0)+$A138,MATCH(AC$3,TQoL_Indexes!$B$8:$AK$8,0)),"")</f>
        <v/>
      </c>
      <c r="AD138" s="86" t="str">
        <f>IFERROR(INDEX(TQoL_Indexes!$B$9:$AK$58,MATCH($A$3,TQoL_Indexes!#REF!,0)+$A138,MATCH(AD$3,TQoL_Indexes!$B$8:$AK$8,0)),"")</f>
        <v/>
      </c>
      <c r="AE138" s="86" t="str">
        <f>IFERROR(INDEX(TQoL_Indexes!$B$9:$AK$58,MATCH($A$3,TQoL_Indexes!#REF!,0)+$A138,MATCH(AE$3,TQoL_Indexes!$B$8:$AK$8,0)),"")</f>
        <v/>
      </c>
      <c r="AF138" s="86" t="str">
        <f>IFERROR(INDEX(TQoL_Indexes!$B$9:$AK$58,MATCH($A$3,TQoL_Indexes!#REF!,0)+$A138,MATCH(AF$3,TQoL_Indexes!$B$8:$AK$8,0)),"")</f>
        <v/>
      </c>
      <c r="AG138" s="86" t="str">
        <f>IFERROR(INDEX(TQoL_Indexes!$B$9:$AK$58,MATCH($A$3,TQoL_Indexes!#REF!,0)+$A138,MATCH(AG$3,TQoL_Indexes!$B$8:$AK$8,0)),"")</f>
        <v/>
      </c>
      <c r="AH138" s="86" t="str">
        <f>IFERROR(INDEX(TQoL_Indexes!$B$9:$AK$58,MATCH($A$3,TQoL_Indexes!#REF!,0)+$A138,MATCH(AH$3,TQoL_Indexes!$B$8:$AK$8,0)),"")</f>
        <v/>
      </c>
      <c r="AI138" s="86" t="str">
        <f>IFERROR(INDEX(TQoL_Indexes!$B$9:$AK$58,MATCH($A$3,TQoL_Indexes!#REF!,0)+$A138,MATCH(AI$3,TQoL_Indexes!$B$8:$AK$8,0)),"")</f>
        <v/>
      </c>
      <c r="AJ138" s="86" t="str">
        <f>IFERROR(INDEX(TQoL_Indexes!$B$9:$AK$58,MATCH($A$3,TQoL_Indexes!#REF!,0)+$A138,MATCH(AJ$3,TQoL_Indexes!$B$8:$AK$8,0)),"")</f>
        <v/>
      </c>
      <c r="AK138" s="86" t="str">
        <f>IFERROR(INDEX(TQoL_Indexes!$B$9:$AK$58,MATCH($A$3,TQoL_Indexes!#REF!,0)+$A138,MATCH(AK$3,TQoL_Indexes!$B$8:$AK$8,0)),"")</f>
        <v/>
      </c>
      <c r="AL138" s="86" t="str">
        <f>IFERROR(INDEX(TQoL_Indexes!$B$9:$AK$58,MATCH($A$3,TQoL_Indexes!#REF!,0)+$A138,MATCH(AL$3,TQoL_Indexes!$B$8:$AK$8,0)),"")</f>
        <v/>
      </c>
      <c r="AM138" s="87" t="str">
        <f>IFERROR(INDEX(TQoL_Indexes!$B$9:$AK$58,MATCH($A$3,TQoL_Indexes!#REF!,0)+$A138,MATCH(AM$3,TQoL_Indexes!$B$8:$AK$8,0)),"")</f>
        <v/>
      </c>
    </row>
    <row r="139" spans="1:39">
      <c r="A139" s="58" t="str">
        <f>IFERROR(IF(A138+1&lt;COUNTIF(TQoL_Indexes!#REF!,Aux_Country!$A$3),A138+1,""),"")</f>
        <v/>
      </c>
      <c r="B139" s="121" t="str">
        <f>IFERROR(INDEX(TQoL_Indexes!$B$9:$AK$58,MATCH($A$3,TQoL_Indexes!#REF!,0)+$A139,MATCH(B$3,TQoL_Indexes!$B$8:$AK$8,0)),"")</f>
        <v/>
      </c>
      <c r="C139" s="116" t="str">
        <f>IFERROR(INDEX(TQoL_Indexes!$B$9:$AK$58,MATCH($A$3,TQoL_Indexes!#REF!,0)+$A139,MATCH(C$3,TQoL_Indexes!$B$8:$AK$8,0)),"")</f>
        <v/>
      </c>
      <c r="D139" s="122" t="str">
        <f>IFERROR(INDEX(TQoL_Indexes!$B$9:$AK$58,MATCH($A$3,TQoL_Indexes!#REF!,0)+$A139,MATCH(D$3,TQoL_Indexes!$B$8:$AK$8,0)),"")</f>
        <v/>
      </c>
      <c r="E139" s="86" t="str">
        <f>IFERROR(INDEX(TQoL_Indexes!$B$9:$AK$58,MATCH($A$3,TQoL_Indexes!#REF!,0)+$A139,MATCH(E$3,TQoL_Indexes!$B$8:$AK$8,0)),"")</f>
        <v/>
      </c>
      <c r="F139" s="86" t="str">
        <f>IFERROR(INDEX(TQoL_Indexes!$B$9:$AK$58,MATCH($A$3,TQoL_Indexes!#REF!,0)+$A139,MATCH(F$3,TQoL_Indexes!$B$8:$AK$8,0)),"")</f>
        <v/>
      </c>
      <c r="G139" s="86" t="str">
        <f>IFERROR(INDEX(TQoL_Indexes!$B$9:$AK$58,MATCH($A$3,TQoL_Indexes!#REF!,0)+$A139,MATCH(G$3,TQoL_Indexes!$B$8:$AK$8,0)),"")</f>
        <v/>
      </c>
      <c r="H139" s="86" t="str">
        <f>IFERROR(INDEX(TQoL_Indexes!$B$9:$AK$58,MATCH($A$3,TQoL_Indexes!#REF!,0)+$A139,MATCH(H$3,TQoL_Indexes!$B$8:$AK$8,0)),"")</f>
        <v/>
      </c>
      <c r="I139" s="86" t="str">
        <f>IFERROR(INDEX(TQoL_Indexes!$B$9:$AK$58,MATCH($A$3,TQoL_Indexes!#REF!,0)+$A139,MATCH(I$3,TQoL_Indexes!$B$8:$AK$8,0)),"")</f>
        <v/>
      </c>
      <c r="J139" s="86" t="str">
        <f>IFERROR(INDEX(TQoL_Indexes!$B$9:$AK$58,MATCH($A$3,TQoL_Indexes!#REF!,0)+$A139,MATCH(J$3,TQoL_Indexes!$B$8:$AK$8,0)),"")</f>
        <v/>
      </c>
      <c r="K139" s="86" t="str">
        <f>IFERROR(INDEX(TQoL_Indexes!$B$9:$AK$58,MATCH($A$3,TQoL_Indexes!#REF!,0)+$A139,MATCH(K$3,TQoL_Indexes!$B$8:$AK$8,0)),"")</f>
        <v/>
      </c>
      <c r="L139" s="86" t="str">
        <f>IFERROR(INDEX(TQoL_Indexes!$B$9:$AK$58,MATCH($A$3,TQoL_Indexes!#REF!,0)+$A139,MATCH(L$3,TQoL_Indexes!$B$8:$AK$8,0)),"")</f>
        <v/>
      </c>
      <c r="M139" s="86" t="str">
        <f>IFERROR(INDEX(TQoL_Indexes!$B$9:$AK$58,MATCH($A$3,TQoL_Indexes!#REF!,0)+$A139,MATCH(M$3,TQoL_Indexes!$B$8:$AK$8,0)),"")</f>
        <v/>
      </c>
      <c r="N139" s="86" t="str">
        <f>IFERROR(INDEX(TQoL_Indexes!$B$9:$AK$58,MATCH($A$3,TQoL_Indexes!#REF!,0)+$A139,MATCH(N$3,TQoL_Indexes!$B$8:$AK$8,0)),"")</f>
        <v/>
      </c>
      <c r="O139" s="86" t="str">
        <f>IFERROR(INDEX(TQoL_Indexes!$B$9:$AK$58,MATCH($A$3,TQoL_Indexes!#REF!,0)+$A139,MATCH(O$3,TQoL_Indexes!$B$8:$AK$8,0)),"")</f>
        <v/>
      </c>
      <c r="P139" s="86" t="str">
        <f>IFERROR(INDEX(TQoL_Indexes!$B$9:$AK$58,MATCH($A$3,TQoL_Indexes!#REF!,0)+$A139,MATCH(P$3,TQoL_Indexes!$B$8:$AK$8,0)),"")</f>
        <v/>
      </c>
      <c r="Q139" s="86" t="str">
        <f>IFERROR(INDEX(TQoL_Indexes!$B$9:$AK$58,MATCH($A$3,TQoL_Indexes!#REF!,0)+$A139,MATCH(Q$3,TQoL_Indexes!$B$8:$AK$8,0)),"")</f>
        <v/>
      </c>
      <c r="R139" s="86" t="str">
        <f>IFERROR(INDEX(TQoL_Indexes!$B$9:$AK$58,MATCH($A$3,TQoL_Indexes!#REF!,0)+$A139,MATCH(R$3,TQoL_Indexes!$B$8:$AK$8,0)),"")</f>
        <v/>
      </c>
      <c r="S139" s="86" t="str">
        <f>IFERROR(INDEX(TQoL_Indexes!$B$9:$AK$58,MATCH($A$3,TQoL_Indexes!#REF!,0)+$A139,MATCH(S$3,TQoL_Indexes!$B$8:$AK$8,0)),"")</f>
        <v/>
      </c>
      <c r="T139" s="86" t="str">
        <f>IFERROR(INDEX(TQoL_Indexes!$B$9:$AK$58,MATCH($A$3,TQoL_Indexes!#REF!,0)+$A139,MATCH(T$3,TQoL_Indexes!$B$8:$AK$8,0)),"")</f>
        <v/>
      </c>
      <c r="U139" s="86" t="str">
        <f>IFERROR(INDEX(TQoL_Indexes!$B$9:$AK$58,MATCH($A$3,TQoL_Indexes!#REF!,0)+$A139,MATCH(U$3,TQoL_Indexes!$B$8:$AK$8,0)),"")</f>
        <v/>
      </c>
      <c r="V139" s="86" t="str">
        <f>IFERROR(INDEX(TQoL_Indexes!$B$9:$AK$58,MATCH($A$3,TQoL_Indexes!#REF!,0)+$A139,MATCH(V$3,TQoL_Indexes!$B$8:$AK$8,0)),"")</f>
        <v/>
      </c>
      <c r="W139" s="86" t="str">
        <f>IFERROR(INDEX(TQoL_Indexes!$B$9:$AK$58,MATCH($A$3,TQoL_Indexes!#REF!,0)+$A139,MATCH(W$3,TQoL_Indexes!$B$8:$AK$8,0)),"")</f>
        <v/>
      </c>
      <c r="X139" s="86" t="str">
        <f>IFERROR(INDEX(TQoL_Indexes!$B$9:$AK$58,MATCH($A$3,TQoL_Indexes!#REF!,0)+$A139,MATCH(X$3,TQoL_Indexes!$B$8:$AK$8,0)),"")</f>
        <v/>
      </c>
      <c r="Y139" s="86" t="str">
        <f>IFERROR(INDEX(TQoL_Indexes!$B$9:$AK$58,MATCH($A$3,TQoL_Indexes!#REF!,0)+$A139,MATCH(Y$3,TQoL_Indexes!$B$8:$AK$8,0)),"")</f>
        <v/>
      </c>
      <c r="Z139" s="86" t="str">
        <f>IFERROR(INDEX(TQoL_Indexes!$B$9:$AK$58,MATCH($A$3,TQoL_Indexes!#REF!,0)+$A139,MATCH(Z$3,TQoL_Indexes!$B$8:$AK$8,0)),"")</f>
        <v/>
      </c>
      <c r="AA139" s="86" t="str">
        <f>IFERROR(INDEX(TQoL_Indexes!$B$9:$AK$58,MATCH($A$3,TQoL_Indexes!#REF!,0)+$A139,MATCH(AA$3,TQoL_Indexes!$B$8:$AK$8,0)),"")</f>
        <v/>
      </c>
      <c r="AB139" s="86" t="str">
        <f>IFERROR(INDEX(TQoL_Indexes!$B$9:$AK$58,MATCH($A$3,TQoL_Indexes!#REF!,0)+$A139,MATCH(AB$3,TQoL_Indexes!$B$8:$AK$8,0)),"")</f>
        <v/>
      </c>
      <c r="AC139" s="86" t="str">
        <f>IFERROR(INDEX(TQoL_Indexes!$B$9:$AK$58,MATCH($A$3,TQoL_Indexes!#REF!,0)+$A139,MATCH(AC$3,TQoL_Indexes!$B$8:$AK$8,0)),"")</f>
        <v/>
      </c>
      <c r="AD139" s="86" t="str">
        <f>IFERROR(INDEX(TQoL_Indexes!$B$9:$AK$58,MATCH($A$3,TQoL_Indexes!#REF!,0)+$A139,MATCH(AD$3,TQoL_Indexes!$B$8:$AK$8,0)),"")</f>
        <v/>
      </c>
      <c r="AE139" s="86" t="str">
        <f>IFERROR(INDEX(TQoL_Indexes!$B$9:$AK$58,MATCH($A$3,TQoL_Indexes!#REF!,0)+$A139,MATCH(AE$3,TQoL_Indexes!$B$8:$AK$8,0)),"")</f>
        <v/>
      </c>
      <c r="AF139" s="86" t="str">
        <f>IFERROR(INDEX(TQoL_Indexes!$B$9:$AK$58,MATCH($A$3,TQoL_Indexes!#REF!,0)+$A139,MATCH(AF$3,TQoL_Indexes!$B$8:$AK$8,0)),"")</f>
        <v/>
      </c>
      <c r="AG139" s="86" t="str">
        <f>IFERROR(INDEX(TQoL_Indexes!$B$9:$AK$58,MATCH($A$3,TQoL_Indexes!#REF!,0)+$A139,MATCH(AG$3,TQoL_Indexes!$B$8:$AK$8,0)),"")</f>
        <v/>
      </c>
      <c r="AH139" s="86" t="str">
        <f>IFERROR(INDEX(TQoL_Indexes!$B$9:$AK$58,MATCH($A$3,TQoL_Indexes!#REF!,0)+$A139,MATCH(AH$3,TQoL_Indexes!$B$8:$AK$8,0)),"")</f>
        <v/>
      </c>
      <c r="AI139" s="86" t="str">
        <f>IFERROR(INDEX(TQoL_Indexes!$B$9:$AK$58,MATCH($A$3,TQoL_Indexes!#REF!,0)+$A139,MATCH(AI$3,TQoL_Indexes!$B$8:$AK$8,0)),"")</f>
        <v/>
      </c>
      <c r="AJ139" s="86" t="str">
        <f>IFERROR(INDEX(TQoL_Indexes!$B$9:$AK$58,MATCH($A$3,TQoL_Indexes!#REF!,0)+$A139,MATCH(AJ$3,TQoL_Indexes!$B$8:$AK$8,0)),"")</f>
        <v/>
      </c>
      <c r="AK139" s="86" t="str">
        <f>IFERROR(INDEX(TQoL_Indexes!$B$9:$AK$58,MATCH($A$3,TQoL_Indexes!#REF!,0)+$A139,MATCH(AK$3,TQoL_Indexes!$B$8:$AK$8,0)),"")</f>
        <v/>
      </c>
      <c r="AL139" s="86" t="str">
        <f>IFERROR(INDEX(TQoL_Indexes!$B$9:$AK$58,MATCH($A$3,TQoL_Indexes!#REF!,0)+$A139,MATCH(AL$3,TQoL_Indexes!$B$8:$AK$8,0)),"")</f>
        <v/>
      </c>
      <c r="AM139" s="87" t="str">
        <f>IFERROR(INDEX(TQoL_Indexes!$B$9:$AK$58,MATCH($A$3,TQoL_Indexes!#REF!,0)+$A139,MATCH(AM$3,TQoL_Indexes!$B$8:$AK$8,0)),"")</f>
        <v/>
      </c>
    </row>
    <row r="140" spans="1:39">
      <c r="A140" s="58" t="str">
        <f>IFERROR(IF(A139+1&lt;COUNTIF(TQoL_Indexes!#REF!,Aux_Country!$A$3),A139+1,""),"")</f>
        <v/>
      </c>
      <c r="B140" s="121" t="str">
        <f>IFERROR(INDEX(TQoL_Indexes!$B$9:$AK$58,MATCH($A$3,TQoL_Indexes!#REF!,0)+$A140,MATCH(B$3,TQoL_Indexes!$B$8:$AK$8,0)),"")</f>
        <v/>
      </c>
      <c r="C140" s="116" t="str">
        <f>IFERROR(INDEX(TQoL_Indexes!$B$9:$AK$58,MATCH($A$3,TQoL_Indexes!#REF!,0)+$A140,MATCH(C$3,TQoL_Indexes!$B$8:$AK$8,0)),"")</f>
        <v/>
      </c>
      <c r="D140" s="122" t="str">
        <f>IFERROR(INDEX(TQoL_Indexes!$B$9:$AK$58,MATCH($A$3,TQoL_Indexes!#REF!,0)+$A140,MATCH(D$3,TQoL_Indexes!$B$8:$AK$8,0)),"")</f>
        <v/>
      </c>
      <c r="E140" s="86" t="str">
        <f>IFERROR(INDEX(TQoL_Indexes!$B$9:$AK$58,MATCH($A$3,TQoL_Indexes!#REF!,0)+$A140,MATCH(E$3,TQoL_Indexes!$B$8:$AK$8,0)),"")</f>
        <v/>
      </c>
      <c r="F140" s="86" t="str">
        <f>IFERROR(INDEX(TQoL_Indexes!$B$9:$AK$58,MATCH($A$3,TQoL_Indexes!#REF!,0)+$A140,MATCH(F$3,TQoL_Indexes!$B$8:$AK$8,0)),"")</f>
        <v/>
      </c>
      <c r="G140" s="86" t="str">
        <f>IFERROR(INDEX(TQoL_Indexes!$B$9:$AK$58,MATCH($A$3,TQoL_Indexes!#REF!,0)+$A140,MATCH(G$3,TQoL_Indexes!$B$8:$AK$8,0)),"")</f>
        <v/>
      </c>
      <c r="H140" s="86" t="str">
        <f>IFERROR(INDEX(TQoL_Indexes!$B$9:$AK$58,MATCH($A$3,TQoL_Indexes!#REF!,0)+$A140,MATCH(H$3,TQoL_Indexes!$B$8:$AK$8,0)),"")</f>
        <v/>
      </c>
      <c r="I140" s="86" t="str">
        <f>IFERROR(INDEX(TQoL_Indexes!$B$9:$AK$58,MATCH($A$3,TQoL_Indexes!#REF!,0)+$A140,MATCH(I$3,TQoL_Indexes!$B$8:$AK$8,0)),"")</f>
        <v/>
      </c>
      <c r="J140" s="86" t="str">
        <f>IFERROR(INDEX(TQoL_Indexes!$B$9:$AK$58,MATCH($A$3,TQoL_Indexes!#REF!,0)+$A140,MATCH(J$3,TQoL_Indexes!$B$8:$AK$8,0)),"")</f>
        <v/>
      </c>
      <c r="K140" s="86" t="str">
        <f>IFERROR(INDEX(TQoL_Indexes!$B$9:$AK$58,MATCH($A$3,TQoL_Indexes!#REF!,0)+$A140,MATCH(K$3,TQoL_Indexes!$B$8:$AK$8,0)),"")</f>
        <v/>
      </c>
      <c r="L140" s="86" t="str">
        <f>IFERROR(INDEX(TQoL_Indexes!$B$9:$AK$58,MATCH($A$3,TQoL_Indexes!#REF!,0)+$A140,MATCH(L$3,TQoL_Indexes!$B$8:$AK$8,0)),"")</f>
        <v/>
      </c>
      <c r="M140" s="86" t="str">
        <f>IFERROR(INDEX(TQoL_Indexes!$B$9:$AK$58,MATCH($A$3,TQoL_Indexes!#REF!,0)+$A140,MATCH(M$3,TQoL_Indexes!$B$8:$AK$8,0)),"")</f>
        <v/>
      </c>
      <c r="N140" s="86" t="str">
        <f>IFERROR(INDEX(TQoL_Indexes!$B$9:$AK$58,MATCH($A$3,TQoL_Indexes!#REF!,0)+$A140,MATCH(N$3,TQoL_Indexes!$B$8:$AK$8,0)),"")</f>
        <v/>
      </c>
      <c r="O140" s="86" t="str">
        <f>IFERROR(INDEX(TQoL_Indexes!$B$9:$AK$58,MATCH($A$3,TQoL_Indexes!#REF!,0)+$A140,MATCH(O$3,TQoL_Indexes!$B$8:$AK$8,0)),"")</f>
        <v/>
      </c>
      <c r="P140" s="86" t="str">
        <f>IFERROR(INDEX(TQoL_Indexes!$B$9:$AK$58,MATCH($A$3,TQoL_Indexes!#REF!,0)+$A140,MATCH(P$3,TQoL_Indexes!$B$8:$AK$8,0)),"")</f>
        <v/>
      </c>
      <c r="Q140" s="86" t="str">
        <f>IFERROR(INDEX(TQoL_Indexes!$B$9:$AK$58,MATCH($A$3,TQoL_Indexes!#REF!,0)+$A140,MATCH(Q$3,TQoL_Indexes!$B$8:$AK$8,0)),"")</f>
        <v/>
      </c>
      <c r="R140" s="86" t="str">
        <f>IFERROR(INDEX(TQoL_Indexes!$B$9:$AK$58,MATCH($A$3,TQoL_Indexes!#REF!,0)+$A140,MATCH(R$3,TQoL_Indexes!$B$8:$AK$8,0)),"")</f>
        <v/>
      </c>
      <c r="S140" s="86" t="str">
        <f>IFERROR(INDEX(TQoL_Indexes!$B$9:$AK$58,MATCH($A$3,TQoL_Indexes!#REF!,0)+$A140,MATCH(S$3,TQoL_Indexes!$B$8:$AK$8,0)),"")</f>
        <v/>
      </c>
      <c r="T140" s="86" t="str">
        <f>IFERROR(INDEX(TQoL_Indexes!$B$9:$AK$58,MATCH($A$3,TQoL_Indexes!#REF!,0)+$A140,MATCH(T$3,TQoL_Indexes!$B$8:$AK$8,0)),"")</f>
        <v/>
      </c>
      <c r="U140" s="86" t="str">
        <f>IFERROR(INDEX(TQoL_Indexes!$B$9:$AK$58,MATCH($A$3,TQoL_Indexes!#REF!,0)+$A140,MATCH(U$3,TQoL_Indexes!$B$8:$AK$8,0)),"")</f>
        <v/>
      </c>
      <c r="V140" s="86" t="str">
        <f>IFERROR(INDEX(TQoL_Indexes!$B$9:$AK$58,MATCH($A$3,TQoL_Indexes!#REF!,0)+$A140,MATCH(V$3,TQoL_Indexes!$B$8:$AK$8,0)),"")</f>
        <v/>
      </c>
      <c r="W140" s="86" t="str">
        <f>IFERROR(INDEX(TQoL_Indexes!$B$9:$AK$58,MATCH($A$3,TQoL_Indexes!#REF!,0)+$A140,MATCH(W$3,TQoL_Indexes!$B$8:$AK$8,0)),"")</f>
        <v/>
      </c>
      <c r="X140" s="86" t="str">
        <f>IFERROR(INDEX(TQoL_Indexes!$B$9:$AK$58,MATCH($A$3,TQoL_Indexes!#REF!,0)+$A140,MATCH(X$3,TQoL_Indexes!$B$8:$AK$8,0)),"")</f>
        <v/>
      </c>
      <c r="Y140" s="86" t="str">
        <f>IFERROR(INDEX(TQoL_Indexes!$B$9:$AK$58,MATCH($A$3,TQoL_Indexes!#REF!,0)+$A140,MATCH(Y$3,TQoL_Indexes!$B$8:$AK$8,0)),"")</f>
        <v/>
      </c>
      <c r="Z140" s="86" t="str">
        <f>IFERROR(INDEX(TQoL_Indexes!$B$9:$AK$58,MATCH($A$3,TQoL_Indexes!#REF!,0)+$A140,MATCH(Z$3,TQoL_Indexes!$B$8:$AK$8,0)),"")</f>
        <v/>
      </c>
      <c r="AA140" s="86" t="str">
        <f>IFERROR(INDEX(TQoL_Indexes!$B$9:$AK$58,MATCH($A$3,TQoL_Indexes!#REF!,0)+$A140,MATCH(AA$3,TQoL_Indexes!$B$8:$AK$8,0)),"")</f>
        <v/>
      </c>
      <c r="AB140" s="86" t="str">
        <f>IFERROR(INDEX(TQoL_Indexes!$B$9:$AK$58,MATCH($A$3,TQoL_Indexes!#REF!,0)+$A140,MATCH(AB$3,TQoL_Indexes!$B$8:$AK$8,0)),"")</f>
        <v/>
      </c>
      <c r="AC140" s="86" t="str">
        <f>IFERROR(INDEX(TQoL_Indexes!$B$9:$AK$58,MATCH($A$3,TQoL_Indexes!#REF!,0)+$A140,MATCH(AC$3,TQoL_Indexes!$B$8:$AK$8,0)),"")</f>
        <v/>
      </c>
      <c r="AD140" s="86" t="str">
        <f>IFERROR(INDEX(TQoL_Indexes!$B$9:$AK$58,MATCH($A$3,TQoL_Indexes!#REF!,0)+$A140,MATCH(AD$3,TQoL_Indexes!$B$8:$AK$8,0)),"")</f>
        <v/>
      </c>
      <c r="AE140" s="86" t="str">
        <f>IFERROR(INDEX(TQoL_Indexes!$B$9:$AK$58,MATCH($A$3,TQoL_Indexes!#REF!,0)+$A140,MATCH(AE$3,TQoL_Indexes!$B$8:$AK$8,0)),"")</f>
        <v/>
      </c>
      <c r="AF140" s="86" t="str">
        <f>IFERROR(INDEX(TQoL_Indexes!$B$9:$AK$58,MATCH($A$3,TQoL_Indexes!#REF!,0)+$A140,MATCH(AF$3,TQoL_Indexes!$B$8:$AK$8,0)),"")</f>
        <v/>
      </c>
      <c r="AG140" s="86" t="str">
        <f>IFERROR(INDEX(TQoL_Indexes!$B$9:$AK$58,MATCH($A$3,TQoL_Indexes!#REF!,0)+$A140,MATCH(AG$3,TQoL_Indexes!$B$8:$AK$8,0)),"")</f>
        <v/>
      </c>
      <c r="AH140" s="86" t="str">
        <f>IFERROR(INDEX(TQoL_Indexes!$B$9:$AK$58,MATCH($A$3,TQoL_Indexes!#REF!,0)+$A140,MATCH(AH$3,TQoL_Indexes!$B$8:$AK$8,0)),"")</f>
        <v/>
      </c>
      <c r="AI140" s="86" t="str">
        <f>IFERROR(INDEX(TQoL_Indexes!$B$9:$AK$58,MATCH($A$3,TQoL_Indexes!#REF!,0)+$A140,MATCH(AI$3,TQoL_Indexes!$B$8:$AK$8,0)),"")</f>
        <v/>
      </c>
      <c r="AJ140" s="86" t="str">
        <f>IFERROR(INDEX(TQoL_Indexes!$B$9:$AK$58,MATCH($A$3,TQoL_Indexes!#REF!,0)+$A140,MATCH(AJ$3,TQoL_Indexes!$B$8:$AK$8,0)),"")</f>
        <v/>
      </c>
      <c r="AK140" s="86" t="str">
        <f>IFERROR(INDEX(TQoL_Indexes!$B$9:$AK$58,MATCH($A$3,TQoL_Indexes!#REF!,0)+$A140,MATCH(AK$3,TQoL_Indexes!$B$8:$AK$8,0)),"")</f>
        <v/>
      </c>
      <c r="AL140" s="86" t="str">
        <f>IFERROR(INDEX(TQoL_Indexes!$B$9:$AK$58,MATCH($A$3,TQoL_Indexes!#REF!,0)+$A140,MATCH(AL$3,TQoL_Indexes!$B$8:$AK$8,0)),"")</f>
        <v/>
      </c>
      <c r="AM140" s="87" t="str">
        <f>IFERROR(INDEX(TQoL_Indexes!$B$9:$AK$58,MATCH($A$3,TQoL_Indexes!#REF!,0)+$A140,MATCH(AM$3,TQoL_Indexes!$B$8:$AK$8,0)),"")</f>
        <v/>
      </c>
    </row>
    <row r="141" spans="1:39">
      <c r="A141" s="58" t="str">
        <f>IFERROR(IF(A140+1&lt;COUNTIF(TQoL_Indexes!#REF!,Aux_Country!$A$3),A140+1,""),"")</f>
        <v/>
      </c>
      <c r="B141" s="121" t="str">
        <f>IFERROR(INDEX(TQoL_Indexes!$B$9:$AK$58,MATCH($A$3,TQoL_Indexes!#REF!,0)+$A141,MATCH(B$3,TQoL_Indexes!$B$8:$AK$8,0)),"")</f>
        <v/>
      </c>
      <c r="C141" s="116" t="str">
        <f>IFERROR(INDEX(TQoL_Indexes!$B$9:$AK$58,MATCH($A$3,TQoL_Indexes!#REF!,0)+$A141,MATCH(C$3,TQoL_Indexes!$B$8:$AK$8,0)),"")</f>
        <v/>
      </c>
      <c r="D141" s="122" t="str">
        <f>IFERROR(INDEX(TQoL_Indexes!$B$9:$AK$58,MATCH($A$3,TQoL_Indexes!#REF!,0)+$A141,MATCH(D$3,TQoL_Indexes!$B$8:$AK$8,0)),"")</f>
        <v/>
      </c>
      <c r="E141" s="86" t="str">
        <f>IFERROR(INDEX(TQoL_Indexes!$B$9:$AK$58,MATCH($A$3,TQoL_Indexes!#REF!,0)+$A141,MATCH(E$3,TQoL_Indexes!$B$8:$AK$8,0)),"")</f>
        <v/>
      </c>
      <c r="F141" s="86" t="str">
        <f>IFERROR(INDEX(TQoL_Indexes!$B$9:$AK$58,MATCH($A$3,TQoL_Indexes!#REF!,0)+$A141,MATCH(F$3,TQoL_Indexes!$B$8:$AK$8,0)),"")</f>
        <v/>
      </c>
      <c r="G141" s="86" t="str">
        <f>IFERROR(INDEX(TQoL_Indexes!$B$9:$AK$58,MATCH($A$3,TQoL_Indexes!#REF!,0)+$A141,MATCH(G$3,TQoL_Indexes!$B$8:$AK$8,0)),"")</f>
        <v/>
      </c>
      <c r="H141" s="86" t="str">
        <f>IFERROR(INDEX(TQoL_Indexes!$B$9:$AK$58,MATCH($A$3,TQoL_Indexes!#REF!,0)+$A141,MATCH(H$3,TQoL_Indexes!$B$8:$AK$8,0)),"")</f>
        <v/>
      </c>
      <c r="I141" s="86" t="str">
        <f>IFERROR(INDEX(TQoL_Indexes!$B$9:$AK$58,MATCH($A$3,TQoL_Indexes!#REF!,0)+$A141,MATCH(I$3,TQoL_Indexes!$B$8:$AK$8,0)),"")</f>
        <v/>
      </c>
      <c r="J141" s="86" t="str">
        <f>IFERROR(INDEX(TQoL_Indexes!$B$9:$AK$58,MATCH($A$3,TQoL_Indexes!#REF!,0)+$A141,MATCH(J$3,TQoL_Indexes!$B$8:$AK$8,0)),"")</f>
        <v/>
      </c>
      <c r="K141" s="86" t="str">
        <f>IFERROR(INDEX(TQoL_Indexes!$B$9:$AK$58,MATCH($A$3,TQoL_Indexes!#REF!,0)+$A141,MATCH(K$3,TQoL_Indexes!$B$8:$AK$8,0)),"")</f>
        <v/>
      </c>
      <c r="L141" s="86" t="str">
        <f>IFERROR(INDEX(TQoL_Indexes!$B$9:$AK$58,MATCH($A$3,TQoL_Indexes!#REF!,0)+$A141,MATCH(L$3,TQoL_Indexes!$B$8:$AK$8,0)),"")</f>
        <v/>
      </c>
      <c r="M141" s="86" t="str">
        <f>IFERROR(INDEX(TQoL_Indexes!$B$9:$AK$58,MATCH($A$3,TQoL_Indexes!#REF!,0)+$A141,MATCH(M$3,TQoL_Indexes!$B$8:$AK$8,0)),"")</f>
        <v/>
      </c>
      <c r="N141" s="86" t="str">
        <f>IFERROR(INDEX(TQoL_Indexes!$B$9:$AK$58,MATCH($A$3,TQoL_Indexes!#REF!,0)+$A141,MATCH(N$3,TQoL_Indexes!$B$8:$AK$8,0)),"")</f>
        <v/>
      </c>
      <c r="O141" s="86" t="str">
        <f>IFERROR(INDEX(TQoL_Indexes!$B$9:$AK$58,MATCH($A$3,TQoL_Indexes!#REF!,0)+$A141,MATCH(O$3,TQoL_Indexes!$B$8:$AK$8,0)),"")</f>
        <v/>
      </c>
      <c r="P141" s="86" t="str">
        <f>IFERROR(INDEX(TQoL_Indexes!$B$9:$AK$58,MATCH($A$3,TQoL_Indexes!#REF!,0)+$A141,MATCH(P$3,TQoL_Indexes!$B$8:$AK$8,0)),"")</f>
        <v/>
      </c>
      <c r="Q141" s="86" t="str">
        <f>IFERROR(INDEX(TQoL_Indexes!$B$9:$AK$58,MATCH($A$3,TQoL_Indexes!#REF!,0)+$A141,MATCH(Q$3,TQoL_Indexes!$B$8:$AK$8,0)),"")</f>
        <v/>
      </c>
      <c r="R141" s="86" t="str">
        <f>IFERROR(INDEX(TQoL_Indexes!$B$9:$AK$58,MATCH($A$3,TQoL_Indexes!#REF!,0)+$A141,MATCH(R$3,TQoL_Indexes!$B$8:$AK$8,0)),"")</f>
        <v/>
      </c>
      <c r="S141" s="86" t="str">
        <f>IFERROR(INDEX(TQoL_Indexes!$B$9:$AK$58,MATCH($A$3,TQoL_Indexes!#REF!,0)+$A141,MATCH(S$3,TQoL_Indexes!$B$8:$AK$8,0)),"")</f>
        <v/>
      </c>
      <c r="T141" s="86" t="str">
        <f>IFERROR(INDEX(TQoL_Indexes!$B$9:$AK$58,MATCH($A$3,TQoL_Indexes!#REF!,0)+$A141,MATCH(T$3,TQoL_Indexes!$B$8:$AK$8,0)),"")</f>
        <v/>
      </c>
      <c r="U141" s="86" t="str">
        <f>IFERROR(INDEX(TQoL_Indexes!$B$9:$AK$58,MATCH($A$3,TQoL_Indexes!#REF!,0)+$A141,MATCH(U$3,TQoL_Indexes!$B$8:$AK$8,0)),"")</f>
        <v/>
      </c>
      <c r="V141" s="86" t="str">
        <f>IFERROR(INDEX(TQoL_Indexes!$B$9:$AK$58,MATCH($A$3,TQoL_Indexes!#REF!,0)+$A141,MATCH(V$3,TQoL_Indexes!$B$8:$AK$8,0)),"")</f>
        <v/>
      </c>
      <c r="W141" s="86" t="str">
        <f>IFERROR(INDEX(TQoL_Indexes!$B$9:$AK$58,MATCH($A$3,TQoL_Indexes!#REF!,0)+$A141,MATCH(W$3,TQoL_Indexes!$B$8:$AK$8,0)),"")</f>
        <v/>
      </c>
      <c r="X141" s="86" t="str">
        <f>IFERROR(INDEX(TQoL_Indexes!$B$9:$AK$58,MATCH($A$3,TQoL_Indexes!#REF!,0)+$A141,MATCH(X$3,TQoL_Indexes!$B$8:$AK$8,0)),"")</f>
        <v/>
      </c>
      <c r="Y141" s="86" t="str">
        <f>IFERROR(INDEX(TQoL_Indexes!$B$9:$AK$58,MATCH($A$3,TQoL_Indexes!#REF!,0)+$A141,MATCH(Y$3,TQoL_Indexes!$B$8:$AK$8,0)),"")</f>
        <v/>
      </c>
      <c r="Z141" s="86" t="str">
        <f>IFERROR(INDEX(TQoL_Indexes!$B$9:$AK$58,MATCH($A$3,TQoL_Indexes!#REF!,0)+$A141,MATCH(Z$3,TQoL_Indexes!$B$8:$AK$8,0)),"")</f>
        <v/>
      </c>
      <c r="AA141" s="86" t="str">
        <f>IFERROR(INDEX(TQoL_Indexes!$B$9:$AK$58,MATCH($A$3,TQoL_Indexes!#REF!,0)+$A141,MATCH(AA$3,TQoL_Indexes!$B$8:$AK$8,0)),"")</f>
        <v/>
      </c>
      <c r="AB141" s="86" t="str">
        <f>IFERROR(INDEX(TQoL_Indexes!$B$9:$AK$58,MATCH($A$3,TQoL_Indexes!#REF!,0)+$A141,MATCH(AB$3,TQoL_Indexes!$B$8:$AK$8,0)),"")</f>
        <v/>
      </c>
      <c r="AC141" s="86" t="str">
        <f>IFERROR(INDEX(TQoL_Indexes!$B$9:$AK$58,MATCH($A$3,TQoL_Indexes!#REF!,0)+$A141,MATCH(AC$3,TQoL_Indexes!$B$8:$AK$8,0)),"")</f>
        <v/>
      </c>
      <c r="AD141" s="86" t="str">
        <f>IFERROR(INDEX(TQoL_Indexes!$B$9:$AK$58,MATCH($A$3,TQoL_Indexes!#REF!,0)+$A141,MATCH(AD$3,TQoL_Indexes!$B$8:$AK$8,0)),"")</f>
        <v/>
      </c>
      <c r="AE141" s="86" t="str">
        <f>IFERROR(INDEX(TQoL_Indexes!$B$9:$AK$58,MATCH($A$3,TQoL_Indexes!#REF!,0)+$A141,MATCH(AE$3,TQoL_Indexes!$B$8:$AK$8,0)),"")</f>
        <v/>
      </c>
      <c r="AF141" s="86" t="str">
        <f>IFERROR(INDEX(TQoL_Indexes!$B$9:$AK$58,MATCH($A$3,TQoL_Indexes!#REF!,0)+$A141,MATCH(AF$3,TQoL_Indexes!$B$8:$AK$8,0)),"")</f>
        <v/>
      </c>
      <c r="AG141" s="86" t="str">
        <f>IFERROR(INDEX(TQoL_Indexes!$B$9:$AK$58,MATCH($A$3,TQoL_Indexes!#REF!,0)+$A141,MATCH(AG$3,TQoL_Indexes!$B$8:$AK$8,0)),"")</f>
        <v/>
      </c>
      <c r="AH141" s="86" t="str">
        <f>IFERROR(INDEX(TQoL_Indexes!$B$9:$AK$58,MATCH($A$3,TQoL_Indexes!#REF!,0)+$A141,MATCH(AH$3,TQoL_Indexes!$B$8:$AK$8,0)),"")</f>
        <v/>
      </c>
      <c r="AI141" s="86" t="str">
        <f>IFERROR(INDEX(TQoL_Indexes!$B$9:$AK$58,MATCH($A$3,TQoL_Indexes!#REF!,0)+$A141,MATCH(AI$3,TQoL_Indexes!$B$8:$AK$8,0)),"")</f>
        <v/>
      </c>
      <c r="AJ141" s="86" t="str">
        <f>IFERROR(INDEX(TQoL_Indexes!$B$9:$AK$58,MATCH($A$3,TQoL_Indexes!#REF!,0)+$A141,MATCH(AJ$3,TQoL_Indexes!$B$8:$AK$8,0)),"")</f>
        <v/>
      </c>
      <c r="AK141" s="86" t="str">
        <f>IFERROR(INDEX(TQoL_Indexes!$B$9:$AK$58,MATCH($A$3,TQoL_Indexes!#REF!,0)+$A141,MATCH(AK$3,TQoL_Indexes!$B$8:$AK$8,0)),"")</f>
        <v/>
      </c>
      <c r="AL141" s="86" t="str">
        <f>IFERROR(INDEX(TQoL_Indexes!$B$9:$AK$58,MATCH($A$3,TQoL_Indexes!#REF!,0)+$A141,MATCH(AL$3,TQoL_Indexes!$B$8:$AK$8,0)),"")</f>
        <v/>
      </c>
      <c r="AM141" s="87" t="str">
        <f>IFERROR(INDEX(TQoL_Indexes!$B$9:$AK$58,MATCH($A$3,TQoL_Indexes!#REF!,0)+$A141,MATCH(AM$3,TQoL_Indexes!$B$8:$AK$8,0)),"")</f>
        <v/>
      </c>
    </row>
    <row r="142" spans="1:39">
      <c r="A142" s="58" t="str">
        <f>IFERROR(IF(A141+1&lt;COUNTIF(TQoL_Indexes!#REF!,Aux_Country!$A$3),A141+1,""),"")</f>
        <v/>
      </c>
      <c r="B142" s="121" t="str">
        <f>IFERROR(INDEX(TQoL_Indexes!$B$9:$AK$58,MATCH($A$3,TQoL_Indexes!#REF!,0)+$A142,MATCH(B$3,TQoL_Indexes!$B$8:$AK$8,0)),"")</f>
        <v/>
      </c>
      <c r="C142" s="116" t="str">
        <f>IFERROR(INDEX(TQoL_Indexes!$B$9:$AK$58,MATCH($A$3,TQoL_Indexes!#REF!,0)+$A142,MATCH(C$3,TQoL_Indexes!$B$8:$AK$8,0)),"")</f>
        <v/>
      </c>
      <c r="D142" s="122" t="str">
        <f>IFERROR(INDEX(TQoL_Indexes!$B$9:$AK$58,MATCH($A$3,TQoL_Indexes!#REF!,0)+$A142,MATCH(D$3,TQoL_Indexes!$B$8:$AK$8,0)),"")</f>
        <v/>
      </c>
      <c r="E142" s="86" t="str">
        <f>IFERROR(INDEX(TQoL_Indexes!$B$9:$AK$58,MATCH($A$3,TQoL_Indexes!#REF!,0)+$A142,MATCH(E$3,TQoL_Indexes!$B$8:$AK$8,0)),"")</f>
        <v/>
      </c>
      <c r="F142" s="86" t="str">
        <f>IFERROR(INDEX(TQoL_Indexes!$B$9:$AK$58,MATCH($A$3,TQoL_Indexes!#REF!,0)+$A142,MATCH(F$3,TQoL_Indexes!$B$8:$AK$8,0)),"")</f>
        <v/>
      </c>
      <c r="G142" s="86" t="str">
        <f>IFERROR(INDEX(TQoL_Indexes!$B$9:$AK$58,MATCH($A$3,TQoL_Indexes!#REF!,0)+$A142,MATCH(G$3,TQoL_Indexes!$B$8:$AK$8,0)),"")</f>
        <v/>
      </c>
      <c r="H142" s="86" t="str">
        <f>IFERROR(INDEX(TQoL_Indexes!$B$9:$AK$58,MATCH($A$3,TQoL_Indexes!#REF!,0)+$A142,MATCH(H$3,TQoL_Indexes!$B$8:$AK$8,0)),"")</f>
        <v/>
      </c>
      <c r="I142" s="86" t="str">
        <f>IFERROR(INDEX(TQoL_Indexes!$B$9:$AK$58,MATCH($A$3,TQoL_Indexes!#REF!,0)+$A142,MATCH(I$3,TQoL_Indexes!$B$8:$AK$8,0)),"")</f>
        <v/>
      </c>
      <c r="J142" s="86" t="str">
        <f>IFERROR(INDEX(TQoL_Indexes!$B$9:$AK$58,MATCH($A$3,TQoL_Indexes!#REF!,0)+$A142,MATCH(J$3,TQoL_Indexes!$B$8:$AK$8,0)),"")</f>
        <v/>
      </c>
      <c r="K142" s="86" t="str">
        <f>IFERROR(INDEX(TQoL_Indexes!$B$9:$AK$58,MATCH($A$3,TQoL_Indexes!#REF!,0)+$A142,MATCH(K$3,TQoL_Indexes!$B$8:$AK$8,0)),"")</f>
        <v/>
      </c>
      <c r="L142" s="86" t="str">
        <f>IFERROR(INDEX(TQoL_Indexes!$B$9:$AK$58,MATCH($A$3,TQoL_Indexes!#REF!,0)+$A142,MATCH(L$3,TQoL_Indexes!$B$8:$AK$8,0)),"")</f>
        <v/>
      </c>
      <c r="M142" s="86" t="str">
        <f>IFERROR(INDEX(TQoL_Indexes!$B$9:$AK$58,MATCH($A$3,TQoL_Indexes!#REF!,0)+$A142,MATCH(M$3,TQoL_Indexes!$B$8:$AK$8,0)),"")</f>
        <v/>
      </c>
      <c r="N142" s="86" t="str">
        <f>IFERROR(INDEX(TQoL_Indexes!$B$9:$AK$58,MATCH($A$3,TQoL_Indexes!#REF!,0)+$A142,MATCH(N$3,TQoL_Indexes!$B$8:$AK$8,0)),"")</f>
        <v/>
      </c>
      <c r="O142" s="86" t="str">
        <f>IFERROR(INDEX(TQoL_Indexes!$B$9:$AK$58,MATCH($A$3,TQoL_Indexes!#REF!,0)+$A142,MATCH(O$3,TQoL_Indexes!$B$8:$AK$8,0)),"")</f>
        <v/>
      </c>
      <c r="P142" s="86" t="str">
        <f>IFERROR(INDEX(TQoL_Indexes!$B$9:$AK$58,MATCH($A$3,TQoL_Indexes!#REF!,0)+$A142,MATCH(P$3,TQoL_Indexes!$B$8:$AK$8,0)),"")</f>
        <v/>
      </c>
      <c r="Q142" s="86" t="str">
        <f>IFERROR(INDEX(TQoL_Indexes!$B$9:$AK$58,MATCH($A$3,TQoL_Indexes!#REF!,0)+$A142,MATCH(Q$3,TQoL_Indexes!$B$8:$AK$8,0)),"")</f>
        <v/>
      </c>
      <c r="R142" s="86" t="str">
        <f>IFERROR(INDEX(TQoL_Indexes!$B$9:$AK$58,MATCH($A$3,TQoL_Indexes!#REF!,0)+$A142,MATCH(R$3,TQoL_Indexes!$B$8:$AK$8,0)),"")</f>
        <v/>
      </c>
      <c r="S142" s="86" t="str">
        <f>IFERROR(INDEX(TQoL_Indexes!$B$9:$AK$58,MATCH($A$3,TQoL_Indexes!#REF!,0)+$A142,MATCH(S$3,TQoL_Indexes!$B$8:$AK$8,0)),"")</f>
        <v/>
      </c>
      <c r="T142" s="86" t="str">
        <f>IFERROR(INDEX(TQoL_Indexes!$B$9:$AK$58,MATCH($A$3,TQoL_Indexes!#REF!,0)+$A142,MATCH(T$3,TQoL_Indexes!$B$8:$AK$8,0)),"")</f>
        <v/>
      </c>
      <c r="U142" s="86" t="str">
        <f>IFERROR(INDEX(TQoL_Indexes!$B$9:$AK$58,MATCH($A$3,TQoL_Indexes!#REF!,0)+$A142,MATCH(U$3,TQoL_Indexes!$B$8:$AK$8,0)),"")</f>
        <v/>
      </c>
      <c r="V142" s="86" t="str">
        <f>IFERROR(INDEX(TQoL_Indexes!$B$9:$AK$58,MATCH($A$3,TQoL_Indexes!#REF!,0)+$A142,MATCH(V$3,TQoL_Indexes!$B$8:$AK$8,0)),"")</f>
        <v/>
      </c>
      <c r="W142" s="86" t="str">
        <f>IFERROR(INDEX(TQoL_Indexes!$B$9:$AK$58,MATCH($A$3,TQoL_Indexes!#REF!,0)+$A142,MATCH(W$3,TQoL_Indexes!$B$8:$AK$8,0)),"")</f>
        <v/>
      </c>
      <c r="X142" s="86" t="str">
        <f>IFERROR(INDEX(TQoL_Indexes!$B$9:$AK$58,MATCH($A$3,TQoL_Indexes!#REF!,0)+$A142,MATCH(X$3,TQoL_Indexes!$B$8:$AK$8,0)),"")</f>
        <v/>
      </c>
      <c r="Y142" s="86" t="str">
        <f>IFERROR(INDEX(TQoL_Indexes!$B$9:$AK$58,MATCH($A$3,TQoL_Indexes!#REF!,0)+$A142,MATCH(Y$3,TQoL_Indexes!$B$8:$AK$8,0)),"")</f>
        <v/>
      </c>
      <c r="Z142" s="86" t="str">
        <f>IFERROR(INDEX(TQoL_Indexes!$B$9:$AK$58,MATCH($A$3,TQoL_Indexes!#REF!,0)+$A142,MATCH(Z$3,TQoL_Indexes!$B$8:$AK$8,0)),"")</f>
        <v/>
      </c>
      <c r="AA142" s="86" t="str">
        <f>IFERROR(INDEX(TQoL_Indexes!$B$9:$AK$58,MATCH($A$3,TQoL_Indexes!#REF!,0)+$A142,MATCH(AA$3,TQoL_Indexes!$B$8:$AK$8,0)),"")</f>
        <v/>
      </c>
      <c r="AB142" s="86" t="str">
        <f>IFERROR(INDEX(TQoL_Indexes!$B$9:$AK$58,MATCH($A$3,TQoL_Indexes!#REF!,0)+$A142,MATCH(AB$3,TQoL_Indexes!$B$8:$AK$8,0)),"")</f>
        <v/>
      </c>
      <c r="AC142" s="86" t="str">
        <f>IFERROR(INDEX(TQoL_Indexes!$B$9:$AK$58,MATCH($A$3,TQoL_Indexes!#REF!,0)+$A142,MATCH(AC$3,TQoL_Indexes!$B$8:$AK$8,0)),"")</f>
        <v/>
      </c>
      <c r="AD142" s="86" t="str">
        <f>IFERROR(INDEX(TQoL_Indexes!$B$9:$AK$58,MATCH($A$3,TQoL_Indexes!#REF!,0)+$A142,MATCH(AD$3,TQoL_Indexes!$B$8:$AK$8,0)),"")</f>
        <v/>
      </c>
      <c r="AE142" s="86" t="str">
        <f>IFERROR(INDEX(TQoL_Indexes!$B$9:$AK$58,MATCH($A$3,TQoL_Indexes!#REF!,0)+$A142,MATCH(AE$3,TQoL_Indexes!$B$8:$AK$8,0)),"")</f>
        <v/>
      </c>
      <c r="AF142" s="86" t="str">
        <f>IFERROR(INDEX(TQoL_Indexes!$B$9:$AK$58,MATCH($A$3,TQoL_Indexes!#REF!,0)+$A142,MATCH(AF$3,TQoL_Indexes!$B$8:$AK$8,0)),"")</f>
        <v/>
      </c>
      <c r="AG142" s="86" t="str">
        <f>IFERROR(INDEX(TQoL_Indexes!$B$9:$AK$58,MATCH($A$3,TQoL_Indexes!#REF!,0)+$A142,MATCH(AG$3,TQoL_Indexes!$B$8:$AK$8,0)),"")</f>
        <v/>
      </c>
      <c r="AH142" s="86" t="str">
        <f>IFERROR(INDEX(TQoL_Indexes!$B$9:$AK$58,MATCH($A$3,TQoL_Indexes!#REF!,0)+$A142,MATCH(AH$3,TQoL_Indexes!$B$8:$AK$8,0)),"")</f>
        <v/>
      </c>
      <c r="AI142" s="86" t="str">
        <f>IFERROR(INDEX(TQoL_Indexes!$B$9:$AK$58,MATCH($A$3,TQoL_Indexes!#REF!,0)+$A142,MATCH(AI$3,TQoL_Indexes!$B$8:$AK$8,0)),"")</f>
        <v/>
      </c>
      <c r="AJ142" s="86" t="str">
        <f>IFERROR(INDEX(TQoL_Indexes!$B$9:$AK$58,MATCH($A$3,TQoL_Indexes!#REF!,0)+$A142,MATCH(AJ$3,TQoL_Indexes!$B$8:$AK$8,0)),"")</f>
        <v/>
      </c>
      <c r="AK142" s="86" t="str">
        <f>IFERROR(INDEX(TQoL_Indexes!$B$9:$AK$58,MATCH($A$3,TQoL_Indexes!#REF!,0)+$A142,MATCH(AK$3,TQoL_Indexes!$B$8:$AK$8,0)),"")</f>
        <v/>
      </c>
      <c r="AL142" s="86" t="str">
        <f>IFERROR(INDEX(TQoL_Indexes!$B$9:$AK$58,MATCH($A$3,TQoL_Indexes!#REF!,0)+$A142,MATCH(AL$3,TQoL_Indexes!$B$8:$AK$8,0)),"")</f>
        <v/>
      </c>
      <c r="AM142" s="87" t="str">
        <f>IFERROR(INDEX(TQoL_Indexes!$B$9:$AK$58,MATCH($A$3,TQoL_Indexes!#REF!,0)+$A142,MATCH(AM$3,TQoL_Indexes!$B$8:$AK$8,0)),"")</f>
        <v/>
      </c>
    </row>
    <row r="143" spans="1:39">
      <c r="A143" s="58" t="str">
        <f>IFERROR(IF(A142+1&lt;COUNTIF(TQoL_Indexes!#REF!,Aux_Country!$A$3),A142+1,""),"")</f>
        <v/>
      </c>
      <c r="B143" s="121" t="str">
        <f>IFERROR(INDEX(TQoL_Indexes!$B$9:$AK$58,MATCH($A$3,TQoL_Indexes!#REF!,0)+$A143,MATCH(B$3,TQoL_Indexes!$B$8:$AK$8,0)),"")</f>
        <v/>
      </c>
      <c r="C143" s="116" t="str">
        <f>IFERROR(INDEX(TQoL_Indexes!$B$9:$AK$58,MATCH($A$3,TQoL_Indexes!#REF!,0)+$A143,MATCH(C$3,TQoL_Indexes!$B$8:$AK$8,0)),"")</f>
        <v/>
      </c>
      <c r="D143" s="122" t="str">
        <f>IFERROR(INDEX(TQoL_Indexes!$B$9:$AK$58,MATCH($A$3,TQoL_Indexes!#REF!,0)+$A143,MATCH(D$3,TQoL_Indexes!$B$8:$AK$8,0)),"")</f>
        <v/>
      </c>
      <c r="E143" s="86" t="str">
        <f>IFERROR(INDEX(TQoL_Indexes!$B$9:$AK$58,MATCH($A$3,TQoL_Indexes!#REF!,0)+$A143,MATCH(E$3,TQoL_Indexes!$B$8:$AK$8,0)),"")</f>
        <v/>
      </c>
      <c r="F143" s="86" t="str">
        <f>IFERROR(INDEX(TQoL_Indexes!$B$9:$AK$58,MATCH($A$3,TQoL_Indexes!#REF!,0)+$A143,MATCH(F$3,TQoL_Indexes!$B$8:$AK$8,0)),"")</f>
        <v/>
      </c>
      <c r="G143" s="86" t="str">
        <f>IFERROR(INDEX(TQoL_Indexes!$B$9:$AK$58,MATCH($A$3,TQoL_Indexes!#REF!,0)+$A143,MATCH(G$3,TQoL_Indexes!$B$8:$AK$8,0)),"")</f>
        <v/>
      </c>
      <c r="H143" s="86" t="str">
        <f>IFERROR(INDEX(TQoL_Indexes!$B$9:$AK$58,MATCH($A$3,TQoL_Indexes!#REF!,0)+$A143,MATCH(H$3,TQoL_Indexes!$B$8:$AK$8,0)),"")</f>
        <v/>
      </c>
      <c r="I143" s="86" t="str">
        <f>IFERROR(INDEX(TQoL_Indexes!$B$9:$AK$58,MATCH($A$3,TQoL_Indexes!#REF!,0)+$A143,MATCH(I$3,TQoL_Indexes!$B$8:$AK$8,0)),"")</f>
        <v/>
      </c>
      <c r="J143" s="86" t="str">
        <f>IFERROR(INDEX(TQoL_Indexes!$B$9:$AK$58,MATCH($A$3,TQoL_Indexes!#REF!,0)+$A143,MATCH(J$3,TQoL_Indexes!$B$8:$AK$8,0)),"")</f>
        <v/>
      </c>
      <c r="K143" s="86" t="str">
        <f>IFERROR(INDEX(TQoL_Indexes!$B$9:$AK$58,MATCH($A$3,TQoL_Indexes!#REF!,0)+$A143,MATCH(K$3,TQoL_Indexes!$B$8:$AK$8,0)),"")</f>
        <v/>
      </c>
      <c r="L143" s="86" t="str">
        <f>IFERROR(INDEX(TQoL_Indexes!$B$9:$AK$58,MATCH($A$3,TQoL_Indexes!#REF!,0)+$A143,MATCH(L$3,TQoL_Indexes!$B$8:$AK$8,0)),"")</f>
        <v/>
      </c>
      <c r="M143" s="86" t="str">
        <f>IFERROR(INDEX(TQoL_Indexes!$B$9:$AK$58,MATCH($A$3,TQoL_Indexes!#REF!,0)+$A143,MATCH(M$3,TQoL_Indexes!$B$8:$AK$8,0)),"")</f>
        <v/>
      </c>
      <c r="N143" s="86" t="str">
        <f>IFERROR(INDEX(TQoL_Indexes!$B$9:$AK$58,MATCH($A$3,TQoL_Indexes!#REF!,0)+$A143,MATCH(N$3,TQoL_Indexes!$B$8:$AK$8,0)),"")</f>
        <v/>
      </c>
      <c r="O143" s="86" t="str">
        <f>IFERROR(INDEX(TQoL_Indexes!$B$9:$AK$58,MATCH($A$3,TQoL_Indexes!#REF!,0)+$A143,MATCH(O$3,TQoL_Indexes!$B$8:$AK$8,0)),"")</f>
        <v/>
      </c>
      <c r="P143" s="86" t="str">
        <f>IFERROR(INDEX(TQoL_Indexes!$B$9:$AK$58,MATCH($A$3,TQoL_Indexes!#REF!,0)+$A143,MATCH(P$3,TQoL_Indexes!$B$8:$AK$8,0)),"")</f>
        <v/>
      </c>
      <c r="Q143" s="86" t="str">
        <f>IFERROR(INDEX(TQoL_Indexes!$B$9:$AK$58,MATCH($A$3,TQoL_Indexes!#REF!,0)+$A143,MATCH(Q$3,TQoL_Indexes!$B$8:$AK$8,0)),"")</f>
        <v/>
      </c>
      <c r="R143" s="86" t="str">
        <f>IFERROR(INDEX(TQoL_Indexes!$B$9:$AK$58,MATCH($A$3,TQoL_Indexes!#REF!,0)+$A143,MATCH(R$3,TQoL_Indexes!$B$8:$AK$8,0)),"")</f>
        <v/>
      </c>
      <c r="S143" s="86" t="str">
        <f>IFERROR(INDEX(TQoL_Indexes!$B$9:$AK$58,MATCH($A$3,TQoL_Indexes!#REF!,0)+$A143,MATCH(S$3,TQoL_Indexes!$B$8:$AK$8,0)),"")</f>
        <v/>
      </c>
      <c r="T143" s="86" t="str">
        <f>IFERROR(INDEX(TQoL_Indexes!$B$9:$AK$58,MATCH($A$3,TQoL_Indexes!#REF!,0)+$A143,MATCH(T$3,TQoL_Indexes!$B$8:$AK$8,0)),"")</f>
        <v/>
      </c>
      <c r="U143" s="86" t="str">
        <f>IFERROR(INDEX(TQoL_Indexes!$B$9:$AK$58,MATCH($A$3,TQoL_Indexes!#REF!,0)+$A143,MATCH(U$3,TQoL_Indexes!$B$8:$AK$8,0)),"")</f>
        <v/>
      </c>
      <c r="V143" s="86" t="str">
        <f>IFERROR(INDEX(TQoL_Indexes!$B$9:$AK$58,MATCH($A$3,TQoL_Indexes!#REF!,0)+$A143,MATCH(V$3,TQoL_Indexes!$B$8:$AK$8,0)),"")</f>
        <v/>
      </c>
      <c r="W143" s="86" t="str">
        <f>IFERROR(INDEX(TQoL_Indexes!$B$9:$AK$58,MATCH($A$3,TQoL_Indexes!#REF!,0)+$A143,MATCH(W$3,TQoL_Indexes!$B$8:$AK$8,0)),"")</f>
        <v/>
      </c>
      <c r="X143" s="86" t="str">
        <f>IFERROR(INDEX(TQoL_Indexes!$B$9:$AK$58,MATCH($A$3,TQoL_Indexes!#REF!,0)+$A143,MATCH(X$3,TQoL_Indexes!$B$8:$AK$8,0)),"")</f>
        <v/>
      </c>
      <c r="Y143" s="86" t="str">
        <f>IFERROR(INDEX(TQoL_Indexes!$B$9:$AK$58,MATCH($A$3,TQoL_Indexes!#REF!,0)+$A143,MATCH(Y$3,TQoL_Indexes!$B$8:$AK$8,0)),"")</f>
        <v/>
      </c>
      <c r="Z143" s="86" t="str">
        <f>IFERROR(INDEX(TQoL_Indexes!$B$9:$AK$58,MATCH($A$3,TQoL_Indexes!#REF!,0)+$A143,MATCH(Z$3,TQoL_Indexes!$B$8:$AK$8,0)),"")</f>
        <v/>
      </c>
      <c r="AA143" s="86" t="str">
        <f>IFERROR(INDEX(TQoL_Indexes!$B$9:$AK$58,MATCH($A$3,TQoL_Indexes!#REF!,0)+$A143,MATCH(AA$3,TQoL_Indexes!$B$8:$AK$8,0)),"")</f>
        <v/>
      </c>
      <c r="AB143" s="86" t="str">
        <f>IFERROR(INDEX(TQoL_Indexes!$B$9:$AK$58,MATCH($A$3,TQoL_Indexes!#REF!,0)+$A143,MATCH(AB$3,TQoL_Indexes!$B$8:$AK$8,0)),"")</f>
        <v/>
      </c>
      <c r="AC143" s="86" t="str">
        <f>IFERROR(INDEX(TQoL_Indexes!$B$9:$AK$58,MATCH($A$3,TQoL_Indexes!#REF!,0)+$A143,MATCH(AC$3,TQoL_Indexes!$B$8:$AK$8,0)),"")</f>
        <v/>
      </c>
      <c r="AD143" s="86" t="str">
        <f>IFERROR(INDEX(TQoL_Indexes!$B$9:$AK$58,MATCH($A$3,TQoL_Indexes!#REF!,0)+$A143,MATCH(AD$3,TQoL_Indexes!$B$8:$AK$8,0)),"")</f>
        <v/>
      </c>
      <c r="AE143" s="86" t="str">
        <f>IFERROR(INDEX(TQoL_Indexes!$B$9:$AK$58,MATCH($A$3,TQoL_Indexes!#REF!,0)+$A143,MATCH(AE$3,TQoL_Indexes!$B$8:$AK$8,0)),"")</f>
        <v/>
      </c>
      <c r="AF143" s="86" t="str">
        <f>IFERROR(INDEX(TQoL_Indexes!$B$9:$AK$58,MATCH($A$3,TQoL_Indexes!#REF!,0)+$A143,MATCH(AF$3,TQoL_Indexes!$B$8:$AK$8,0)),"")</f>
        <v/>
      </c>
      <c r="AG143" s="86" t="str">
        <f>IFERROR(INDEX(TQoL_Indexes!$B$9:$AK$58,MATCH($A$3,TQoL_Indexes!#REF!,0)+$A143,MATCH(AG$3,TQoL_Indexes!$B$8:$AK$8,0)),"")</f>
        <v/>
      </c>
      <c r="AH143" s="86" t="str">
        <f>IFERROR(INDEX(TQoL_Indexes!$B$9:$AK$58,MATCH($A$3,TQoL_Indexes!#REF!,0)+$A143,MATCH(AH$3,TQoL_Indexes!$B$8:$AK$8,0)),"")</f>
        <v/>
      </c>
      <c r="AI143" s="86" t="str">
        <f>IFERROR(INDEX(TQoL_Indexes!$B$9:$AK$58,MATCH($A$3,TQoL_Indexes!#REF!,0)+$A143,MATCH(AI$3,TQoL_Indexes!$B$8:$AK$8,0)),"")</f>
        <v/>
      </c>
      <c r="AJ143" s="86" t="str">
        <f>IFERROR(INDEX(TQoL_Indexes!$B$9:$AK$58,MATCH($A$3,TQoL_Indexes!#REF!,0)+$A143,MATCH(AJ$3,TQoL_Indexes!$B$8:$AK$8,0)),"")</f>
        <v/>
      </c>
      <c r="AK143" s="86" t="str">
        <f>IFERROR(INDEX(TQoL_Indexes!$B$9:$AK$58,MATCH($A$3,TQoL_Indexes!#REF!,0)+$A143,MATCH(AK$3,TQoL_Indexes!$B$8:$AK$8,0)),"")</f>
        <v/>
      </c>
      <c r="AL143" s="86" t="str">
        <f>IFERROR(INDEX(TQoL_Indexes!$B$9:$AK$58,MATCH($A$3,TQoL_Indexes!#REF!,0)+$A143,MATCH(AL$3,TQoL_Indexes!$B$8:$AK$8,0)),"")</f>
        <v/>
      </c>
      <c r="AM143" s="87" t="str">
        <f>IFERROR(INDEX(TQoL_Indexes!$B$9:$AK$58,MATCH($A$3,TQoL_Indexes!#REF!,0)+$A143,MATCH(AM$3,TQoL_Indexes!$B$8:$AK$8,0)),"")</f>
        <v/>
      </c>
    </row>
    <row r="144" spans="1:39">
      <c r="A144" s="58" t="str">
        <f>IFERROR(IF(A143+1&lt;COUNTIF(TQoL_Indexes!#REF!,Aux_Country!$A$3),A143+1,""),"")</f>
        <v/>
      </c>
      <c r="B144" s="121" t="str">
        <f>IFERROR(INDEX(TQoL_Indexes!$B$9:$AK$58,MATCH($A$3,TQoL_Indexes!#REF!,0)+$A144,MATCH(B$3,TQoL_Indexes!$B$8:$AK$8,0)),"")</f>
        <v/>
      </c>
      <c r="C144" s="116" t="str">
        <f>IFERROR(INDEX(TQoL_Indexes!$B$9:$AK$58,MATCH($A$3,TQoL_Indexes!#REF!,0)+$A144,MATCH(C$3,TQoL_Indexes!$B$8:$AK$8,0)),"")</f>
        <v/>
      </c>
      <c r="D144" s="122" t="str">
        <f>IFERROR(INDEX(TQoL_Indexes!$B$9:$AK$58,MATCH($A$3,TQoL_Indexes!#REF!,0)+$A144,MATCH(D$3,TQoL_Indexes!$B$8:$AK$8,0)),"")</f>
        <v/>
      </c>
      <c r="E144" s="86" t="str">
        <f>IFERROR(INDEX(TQoL_Indexes!$B$9:$AK$58,MATCH($A$3,TQoL_Indexes!#REF!,0)+$A144,MATCH(E$3,TQoL_Indexes!$B$8:$AK$8,0)),"")</f>
        <v/>
      </c>
      <c r="F144" s="86" t="str">
        <f>IFERROR(INDEX(TQoL_Indexes!$B$9:$AK$58,MATCH($A$3,TQoL_Indexes!#REF!,0)+$A144,MATCH(F$3,TQoL_Indexes!$B$8:$AK$8,0)),"")</f>
        <v/>
      </c>
      <c r="G144" s="86" t="str">
        <f>IFERROR(INDEX(TQoL_Indexes!$B$9:$AK$58,MATCH($A$3,TQoL_Indexes!#REF!,0)+$A144,MATCH(G$3,TQoL_Indexes!$B$8:$AK$8,0)),"")</f>
        <v/>
      </c>
      <c r="H144" s="86" t="str">
        <f>IFERROR(INDEX(TQoL_Indexes!$B$9:$AK$58,MATCH($A$3,TQoL_Indexes!#REF!,0)+$A144,MATCH(H$3,TQoL_Indexes!$B$8:$AK$8,0)),"")</f>
        <v/>
      </c>
      <c r="I144" s="86" t="str">
        <f>IFERROR(INDEX(TQoL_Indexes!$B$9:$AK$58,MATCH($A$3,TQoL_Indexes!#REF!,0)+$A144,MATCH(I$3,TQoL_Indexes!$B$8:$AK$8,0)),"")</f>
        <v/>
      </c>
      <c r="J144" s="86" t="str">
        <f>IFERROR(INDEX(TQoL_Indexes!$B$9:$AK$58,MATCH($A$3,TQoL_Indexes!#REF!,0)+$A144,MATCH(J$3,TQoL_Indexes!$B$8:$AK$8,0)),"")</f>
        <v/>
      </c>
      <c r="K144" s="86" t="str">
        <f>IFERROR(INDEX(TQoL_Indexes!$B$9:$AK$58,MATCH($A$3,TQoL_Indexes!#REF!,0)+$A144,MATCH(K$3,TQoL_Indexes!$B$8:$AK$8,0)),"")</f>
        <v/>
      </c>
      <c r="L144" s="86" t="str">
        <f>IFERROR(INDEX(TQoL_Indexes!$B$9:$AK$58,MATCH($A$3,TQoL_Indexes!#REF!,0)+$A144,MATCH(L$3,TQoL_Indexes!$B$8:$AK$8,0)),"")</f>
        <v/>
      </c>
      <c r="M144" s="86" t="str">
        <f>IFERROR(INDEX(TQoL_Indexes!$B$9:$AK$58,MATCH($A$3,TQoL_Indexes!#REF!,0)+$A144,MATCH(M$3,TQoL_Indexes!$B$8:$AK$8,0)),"")</f>
        <v/>
      </c>
      <c r="N144" s="86" t="str">
        <f>IFERROR(INDEX(TQoL_Indexes!$B$9:$AK$58,MATCH($A$3,TQoL_Indexes!#REF!,0)+$A144,MATCH(N$3,TQoL_Indexes!$B$8:$AK$8,0)),"")</f>
        <v/>
      </c>
      <c r="O144" s="86" t="str">
        <f>IFERROR(INDEX(TQoL_Indexes!$B$9:$AK$58,MATCH($A$3,TQoL_Indexes!#REF!,0)+$A144,MATCH(O$3,TQoL_Indexes!$B$8:$AK$8,0)),"")</f>
        <v/>
      </c>
      <c r="P144" s="86" t="str">
        <f>IFERROR(INDEX(TQoL_Indexes!$B$9:$AK$58,MATCH($A$3,TQoL_Indexes!#REF!,0)+$A144,MATCH(P$3,TQoL_Indexes!$B$8:$AK$8,0)),"")</f>
        <v/>
      </c>
      <c r="Q144" s="86" t="str">
        <f>IFERROR(INDEX(TQoL_Indexes!$B$9:$AK$58,MATCH($A$3,TQoL_Indexes!#REF!,0)+$A144,MATCH(Q$3,TQoL_Indexes!$B$8:$AK$8,0)),"")</f>
        <v/>
      </c>
      <c r="R144" s="86" t="str">
        <f>IFERROR(INDEX(TQoL_Indexes!$B$9:$AK$58,MATCH($A$3,TQoL_Indexes!#REF!,0)+$A144,MATCH(R$3,TQoL_Indexes!$B$8:$AK$8,0)),"")</f>
        <v/>
      </c>
      <c r="S144" s="86" t="str">
        <f>IFERROR(INDEX(TQoL_Indexes!$B$9:$AK$58,MATCH($A$3,TQoL_Indexes!#REF!,0)+$A144,MATCH(S$3,TQoL_Indexes!$B$8:$AK$8,0)),"")</f>
        <v/>
      </c>
      <c r="T144" s="86" t="str">
        <f>IFERROR(INDEX(TQoL_Indexes!$B$9:$AK$58,MATCH($A$3,TQoL_Indexes!#REF!,0)+$A144,MATCH(T$3,TQoL_Indexes!$B$8:$AK$8,0)),"")</f>
        <v/>
      </c>
      <c r="U144" s="86" t="str">
        <f>IFERROR(INDEX(TQoL_Indexes!$B$9:$AK$58,MATCH($A$3,TQoL_Indexes!#REF!,0)+$A144,MATCH(U$3,TQoL_Indexes!$B$8:$AK$8,0)),"")</f>
        <v/>
      </c>
      <c r="V144" s="86" t="str">
        <f>IFERROR(INDEX(TQoL_Indexes!$B$9:$AK$58,MATCH($A$3,TQoL_Indexes!#REF!,0)+$A144,MATCH(V$3,TQoL_Indexes!$B$8:$AK$8,0)),"")</f>
        <v/>
      </c>
      <c r="W144" s="86" t="str">
        <f>IFERROR(INDEX(TQoL_Indexes!$B$9:$AK$58,MATCH($A$3,TQoL_Indexes!#REF!,0)+$A144,MATCH(W$3,TQoL_Indexes!$B$8:$AK$8,0)),"")</f>
        <v/>
      </c>
      <c r="X144" s="86" t="str">
        <f>IFERROR(INDEX(TQoL_Indexes!$B$9:$AK$58,MATCH($A$3,TQoL_Indexes!#REF!,0)+$A144,MATCH(X$3,TQoL_Indexes!$B$8:$AK$8,0)),"")</f>
        <v/>
      </c>
      <c r="Y144" s="86" t="str">
        <f>IFERROR(INDEX(TQoL_Indexes!$B$9:$AK$58,MATCH($A$3,TQoL_Indexes!#REF!,0)+$A144,MATCH(Y$3,TQoL_Indexes!$B$8:$AK$8,0)),"")</f>
        <v/>
      </c>
      <c r="Z144" s="86" t="str">
        <f>IFERROR(INDEX(TQoL_Indexes!$B$9:$AK$58,MATCH($A$3,TQoL_Indexes!#REF!,0)+$A144,MATCH(Z$3,TQoL_Indexes!$B$8:$AK$8,0)),"")</f>
        <v/>
      </c>
      <c r="AA144" s="86" t="str">
        <f>IFERROR(INDEX(TQoL_Indexes!$B$9:$AK$58,MATCH($A$3,TQoL_Indexes!#REF!,0)+$A144,MATCH(AA$3,TQoL_Indexes!$B$8:$AK$8,0)),"")</f>
        <v/>
      </c>
      <c r="AB144" s="86" t="str">
        <f>IFERROR(INDEX(TQoL_Indexes!$B$9:$AK$58,MATCH($A$3,TQoL_Indexes!#REF!,0)+$A144,MATCH(AB$3,TQoL_Indexes!$B$8:$AK$8,0)),"")</f>
        <v/>
      </c>
      <c r="AC144" s="86" t="str">
        <f>IFERROR(INDEX(TQoL_Indexes!$B$9:$AK$58,MATCH($A$3,TQoL_Indexes!#REF!,0)+$A144,MATCH(AC$3,TQoL_Indexes!$B$8:$AK$8,0)),"")</f>
        <v/>
      </c>
      <c r="AD144" s="86" t="str">
        <f>IFERROR(INDEX(TQoL_Indexes!$B$9:$AK$58,MATCH($A$3,TQoL_Indexes!#REF!,0)+$A144,MATCH(AD$3,TQoL_Indexes!$B$8:$AK$8,0)),"")</f>
        <v/>
      </c>
      <c r="AE144" s="86" t="str">
        <f>IFERROR(INDEX(TQoL_Indexes!$B$9:$AK$58,MATCH($A$3,TQoL_Indexes!#REF!,0)+$A144,MATCH(AE$3,TQoL_Indexes!$B$8:$AK$8,0)),"")</f>
        <v/>
      </c>
      <c r="AF144" s="86" t="str">
        <f>IFERROR(INDEX(TQoL_Indexes!$B$9:$AK$58,MATCH($A$3,TQoL_Indexes!#REF!,0)+$A144,MATCH(AF$3,TQoL_Indexes!$B$8:$AK$8,0)),"")</f>
        <v/>
      </c>
      <c r="AG144" s="86" t="str">
        <f>IFERROR(INDEX(TQoL_Indexes!$B$9:$AK$58,MATCH($A$3,TQoL_Indexes!#REF!,0)+$A144,MATCH(AG$3,TQoL_Indexes!$B$8:$AK$8,0)),"")</f>
        <v/>
      </c>
      <c r="AH144" s="86" t="str">
        <f>IFERROR(INDEX(TQoL_Indexes!$B$9:$AK$58,MATCH($A$3,TQoL_Indexes!#REF!,0)+$A144,MATCH(AH$3,TQoL_Indexes!$B$8:$AK$8,0)),"")</f>
        <v/>
      </c>
      <c r="AI144" s="86" t="str">
        <f>IFERROR(INDEX(TQoL_Indexes!$B$9:$AK$58,MATCH($A$3,TQoL_Indexes!#REF!,0)+$A144,MATCH(AI$3,TQoL_Indexes!$B$8:$AK$8,0)),"")</f>
        <v/>
      </c>
      <c r="AJ144" s="86" t="str">
        <f>IFERROR(INDEX(TQoL_Indexes!$B$9:$AK$58,MATCH($A$3,TQoL_Indexes!#REF!,0)+$A144,MATCH(AJ$3,TQoL_Indexes!$B$8:$AK$8,0)),"")</f>
        <v/>
      </c>
      <c r="AK144" s="86" t="str">
        <f>IFERROR(INDEX(TQoL_Indexes!$B$9:$AK$58,MATCH($A$3,TQoL_Indexes!#REF!,0)+$A144,MATCH(AK$3,TQoL_Indexes!$B$8:$AK$8,0)),"")</f>
        <v/>
      </c>
      <c r="AL144" s="86" t="str">
        <f>IFERROR(INDEX(TQoL_Indexes!$B$9:$AK$58,MATCH($A$3,TQoL_Indexes!#REF!,0)+$A144,MATCH(AL$3,TQoL_Indexes!$B$8:$AK$8,0)),"")</f>
        <v/>
      </c>
      <c r="AM144" s="87" t="str">
        <f>IFERROR(INDEX(TQoL_Indexes!$B$9:$AK$58,MATCH($A$3,TQoL_Indexes!#REF!,0)+$A144,MATCH(AM$3,TQoL_Indexes!$B$8:$AK$8,0)),"")</f>
        <v/>
      </c>
    </row>
    <row r="145" spans="1:39">
      <c r="A145" s="58" t="str">
        <f>IFERROR(IF(A144+1&lt;COUNTIF(TQoL_Indexes!#REF!,Aux_Country!$A$3),A144+1,""),"")</f>
        <v/>
      </c>
      <c r="B145" s="121" t="str">
        <f>IFERROR(INDEX(TQoL_Indexes!$B$9:$AK$58,MATCH($A$3,TQoL_Indexes!#REF!,0)+$A145,MATCH(B$3,TQoL_Indexes!$B$8:$AK$8,0)),"")</f>
        <v/>
      </c>
      <c r="C145" s="116" t="str">
        <f>IFERROR(INDEX(TQoL_Indexes!$B$9:$AK$58,MATCH($A$3,TQoL_Indexes!#REF!,0)+$A145,MATCH(C$3,TQoL_Indexes!$B$8:$AK$8,0)),"")</f>
        <v/>
      </c>
      <c r="D145" s="122" t="str">
        <f>IFERROR(INDEX(TQoL_Indexes!$B$9:$AK$58,MATCH($A$3,TQoL_Indexes!#REF!,0)+$A145,MATCH(D$3,TQoL_Indexes!$B$8:$AK$8,0)),"")</f>
        <v/>
      </c>
      <c r="E145" s="86" t="str">
        <f>IFERROR(INDEX(TQoL_Indexes!$B$9:$AK$58,MATCH($A$3,TQoL_Indexes!#REF!,0)+$A145,MATCH(E$3,TQoL_Indexes!$B$8:$AK$8,0)),"")</f>
        <v/>
      </c>
      <c r="F145" s="86" t="str">
        <f>IFERROR(INDEX(TQoL_Indexes!$B$9:$AK$58,MATCH($A$3,TQoL_Indexes!#REF!,0)+$A145,MATCH(F$3,TQoL_Indexes!$B$8:$AK$8,0)),"")</f>
        <v/>
      </c>
      <c r="G145" s="86" t="str">
        <f>IFERROR(INDEX(TQoL_Indexes!$B$9:$AK$58,MATCH($A$3,TQoL_Indexes!#REF!,0)+$A145,MATCH(G$3,TQoL_Indexes!$B$8:$AK$8,0)),"")</f>
        <v/>
      </c>
      <c r="H145" s="86" t="str">
        <f>IFERROR(INDEX(TQoL_Indexes!$B$9:$AK$58,MATCH($A$3,TQoL_Indexes!#REF!,0)+$A145,MATCH(H$3,TQoL_Indexes!$B$8:$AK$8,0)),"")</f>
        <v/>
      </c>
      <c r="I145" s="86" t="str">
        <f>IFERROR(INDEX(TQoL_Indexes!$B$9:$AK$58,MATCH($A$3,TQoL_Indexes!#REF!,0)+$A145,MATCH(I$3,TQoL_Indexes!$B$8:$AK$8,0)),"")</f>
        <v/>
      </c>
      <c r="J145" s="86" t="str">
        <f>IFERROR(INDEX(TQoL_Indexes!$B$9:$AK$58,MATCH($A$3,TQoL_Indexes!#REF!,0)+$A145,MATCH(J$3,TQoL_Indexes!$B$8:$AK$8,0)),"")</f>
        <v/>
      </c>
      <c r="K145" s="86" t="str">
        <f>IFERROR(INDEX(TQoL_Indexes!$B$9:$AK$58,MATCH($A$3,TQoL_Indexes!#REF!,0)+$A145,MATCH(K$3,TQoL_Indexes!$B$8:$AK$8,0)),"")</f>
        <v/>
      </c>
      <c r="L145" s="86" t="str">
        <f>IFERROR(INDEX(TQoL_Indexes!$B$9:$AK$58,MATCH($A$3,TQoL_Indexes!#REF!,0)+$A145,MATCH(L$3,TQoL_Indexes!$B$8:$AK$8,0)),"")</f>
        <v/>
      </c>
      <c r="M145" s="86" t="str">
        <f>IFERROR(INDEX(TQoL_Indexes!$B$9:$AK$58,MATCH($A$3,TQoL_Indexes!#REF!,0)+$A145,MATCH(M$3,TQoL_Indexes!$B$8:$AK$8,0)),"")</f>
        <v/>
      </c>
      <c r="N145" s="86" t="str">
        <f>IFERROR(INDEX(TQoL_Indexes!$B$9:$AK$58,MATCH($A$3,TQoL_Indexes!#REF!,0)+$A145,MATCH(N$3,TQoL_Indexes!$B$8:$AK$8,0)),"")</f>
        <v/>
      </c>
      <c r="O145" s="86" t="str">
        <f>IFERROR(INDEX(TQoL_Indexes!$B$9:$AK$58,MATCH($A$3,TQoL_Indexes!#REF!,0)+$A145,MATCH(O$3,TQoL_Indexes!$B$8:$AK$8,0)),"")</f>
        <v/>
      </c>
      <c r="P145" s="86" t="str">
        <f>IFERROR(INDEX(TQoL_Indexes!$B$9:$AK$58,MATCH($A$3,TQoL_Indexes!#REF!,0)+$A145,MATCH(P$3,TQoL_Indexes!$B$8:$AK$8,0)),"")</f>
        <v/>
      </c>
      <c r="Q145" s="86" t="str">
        <f>IFERROR(INDEX(TQoL_Indexes!$B$9:$AK$58,MATCH($A$3,TQoL_Indexes!#REF!,0)+$A145,MATCH(Q$3,TQoL_Indexes!$B$8:$AK$8,0)),"")</f>
        <v/>
      </c>
      <c r="R145" s="86" t="str">
        <f>IFERROR(INDEX(TQoL_Indexes!$B$9:$AK$58,MATCH($A$3,TQoL_Indexes!#REF!,0)+$A145,MATCH(R$3,TQoL_Indexes!$B$8:$AK$8,0)),"")</f>
        <v/>
      </c>
      <c r="S145" s="86" t="str">
        <f>IFERROR(INDEX(TQoL_Indexes!$B$9:$AK$58,MATCH($A$3,TQoL_Indexes!#REF!,0)+$A145,MATCH(S$3,TQoL_Indexes!$B$8:$AK$8,0)),"")</f>
        <v/>
      </c>
      <c r="T145" s="86" t="str">
        <f>IFERROR(INDEX(TQoL_Indexes!$B$9:$AK$58,MATCH($A$3,TQoL_Indexes!#REF!,0)+$A145,MATCH(T$3,TQoL_Indexes!$B$8:$AK$8,0)),"")</f>
        <v/>
      </c>
      <c r="U145" s="86" t="str">
        <f>IFERROR(INDEX(TQoL_Indexes!$B$9:$AK$58,MATCH($A$3,TQoL_Indexes!#REF!,0)+$A145,MATCH(U$3,TQoL_Indexes!$B$8:$AK$8,0)),"")</f>
        <v/>
      </c>
      <c r="V145" s="86" t="str">
        <f>IFERROR(INDEX(TQoL_Indexes!$B$9:$AK$58,MATCH($A$3,TQoL_Indexes!#REF!,0)+$A145,MATCH(V$3,TQoL_Indexes!$B$8:$AK$8,0)),"")</f>
        <v/>
      </c>
      <c r="W145" s="86" t="str">
        <f>IFERROR(INDEX(TQoL_Indexes!$B$9:$AK$58,MATCH($A$3,TQoL_Indexes!#REF!,0)+$A145,MATCH(W$3,TQoL_Indexes!$B$8:$AK$8,0)),"")</f>
        <v/>
      </c>
      <c r="X145" s="86" t="str">
        <f>IFERROR(INDEX(TQoL_Indexes!$B$9:$AK$58,MATCH($A$3,TQoL_Indexes!#REF!,0)+$A145,MATCH(X$3,TQoL_Indexes!$B$8:$AK$8,0)),"")</f>
        <v/>
      </c>
      <c r="Y145" s="86" t="str">
        <f>IFERROR(INDEX(TQoL_Indexes!$B$9:$AK$58,MATCH($A$3,TQoL_Indexes!#REF!,0)+$A145,MATCH(Y$3,TQoL_Indexes!$B$8:$AK$8,0)),"")</f>
        <v/>
      </c>
      <c r="Z145" s="86" t="str">
        <f>IFERROR(INDEX(TQoL_Indexes!$B$9:$AK$58,MATCH($A$3,TQoL_Indexes!#REF!,0)+$A145,MATCH(Z$3,TQoL_Indexes!$B$8:$AK$8,0)),"")</f>
        <v/>
      </c>
      <c r="AA145" s="86" t="str">
        <f>IFERROR(INDEX(TQoL_Indexes!$B$9:$AK$58,MATCH($A$3,TQoL_Indexes!#REF!,0)+$A145,MATCH(AA$3,TQoL_Indexes!$B$8:$AK$8,0)),"")</f>
        <v/>
      </c>
      <c r="AB145" s="86" t="str">
        <f>IFERROR(INDEX(TQoL_Indexes!$B$9:$AK$58,MATCH($A$3,TQoL_Indexes!#REF!,0)+$A145,MATCH(AB$3,TQoL_Indexes!$B$8:$AK$8,0)),"")</f>
        <v/>
      </c>
      <c r="AC145" s="86" t="str">
        <f>IFERROR(INDEX(TQoL_Indexes!$B$9:$AK$58,MATCH($A$3,TQoL_Indexes!#REF!,0)+$A145,MATCH(AC$3,TQoL_Indexes!$B$8:$AK$8,0)),"")</f>
        <v/>
      </c>
      <c r="AD145" s="86" t="str">
        <f>IFERROR(INDEX(TQoL_Indexes!$B$9:$AK$58,MATCH($A$3,TQoL_Indexes!#REF!,0)+$A145,MATCH(AD$3,TQoL_Indexes!$B$8:$AK$8,0)),"")</f>
        <v/>
      </c>
      <c r="AE145" s="86" t="str">
        <f>IFERROR(INDEX(TQoL_Indexes!$B$9:$AK$58,MATCH($A$3,TQoL_Indexes!#REF!,0)+$A145,MATCH(AE$3,TQoL_Indexes!$B$8:$AK$8,0)),"")</f>
        <v/>
      </c>
      <c r="AF145" s="86" t="str">
        <f>IFERROR(INDEX(TQoL_Indexes!$B$9:$AK$58,MATCH($A$3,TQoL_Indexes!#REF!,0)+$A145,MATCH(AF$3,TQoL_Indexes!$B$8:$AK$8,0)),"")</f>
        <v/>
      </c>
      <c r="AG145" s="86" t="str">
        <f>IFERROR(INDEX(TQoL_Indexes!$B$9:$AK$58,MATCH($A$3,TQoL_Indexes!#REF!,0)+$A145,MATCH(AG$3,TQoL_Indexes!$B$8:$AK$8,0)),"")</f>
        <v/>
      </c>
      <c r="AH145" s="86" t="str">
        <f>IFERROR(INDEX(TQoL_Indexes!$B$9:$AK$58,MATCH($A$3,TQoL_Indexes!#REF!,0)+$A145,MATCH(AH$3,TQoL_Indexes!$B$8:$AK$8,0)),"")</f>
        <v/>
      </c>
      <c r="AI145" s="86" t="str">
        <f>IFERROR(INDEX(TQoL_Indexes!$B$9:$AK$58,MATCH($A$3,TQoL_Indexes!#REF!,0)+$A145,MATCH(AI$3,TQoL_Indexes!$B$8:$AK$8,0)),"")</f>
        <v/>
      </c>
      <c r="AJ145" s="86" t="str">
        <f>IFERROR(INDEX(TQoL_Indexes!$B$9:$AK$58,MATCH($A$3,TQoL_Indexes!#REF!,0)+$A145,MATCH(AJ$3,TQoL_Indexes!$B$8:$AK$8,0)),"")</f>
        <v/>
      </c>
      <c r="AK145" s="86" t="str">
        <f>IFERROR(INDEX(TQoL_Indexes!$B$9:$AK$58,MATCH($A$3,TQoL_Indexes!#REF!,0)+$A145,MATCH(AK$3,TQoL_Indexes!$B$8:$AK$8,0)),"")</f>
        <v/>
      </c>
      <c r="AL145" s="86" t="str">
        <f>IFERROR(INDEX(TQoL_Indexes!$B$9:$AK$58,MATCH($A$3,TQoL_Indexes!#REF!,0)+$A145,MATCH(AL$3,TQoL_Indexes!$B$8:$AK$8,0)),"")</f>
        <v/>
      </c>
      <c r="AM145" s="87" t="str">
        <f>IFERROR(INDEX(TQoL_Indexes!$B$9:$AK$58,MATCH($A$3,TQoL_Indexes!#REF!,0)+$A145,MATCH(AM$3,TQoL_Indexes!$B$8:$AK$8,0)),"")</f>
        <v/>
      </c>
    </row>
    <row r="146" spans="1:39">
      <c r="A146" s="58" t="str">
        <f>IFERROR(IF(A145+1&lt;COUNTIF(TQoL_Indexes!#REF!,Aux_Country!$A$3),A145+1,""),"")</f>
        <v/>
      </c>
      <c r="B146" s="121" t="str">
        <f>IFERROR(INDEX(TQoL_Indexes!$B$9:$AK$58,MATCH($A$3,TQoL_Indexes!#REF!,0)+$A146,MATCH(B$3,TQoL_Indexes!$B$8:$AK$8,0)),"")</f>
        <v/>
      </c>
      <c r="C146" s="116" t="str">
        <f>IFERROR(INDEX(TQoL_Indexes!$B$9:$AK$58,MATCH($A$3,TQoL_Indexes!#REF!,0)+$A146,MATCH(C$3,TQoL_Indexes!$B$8:$AK$8,0)),"")</f>
        <v/>
      </c>
      <c r="D146" s="122" t="str">
        <f>IFERROR(INDEX(TQoL_Indexes!$B$9:$AK$58,MATCH($A$3,TQoL_Indexes!#REF!,0)+$A146,MATCH(D$3,TQoL_Indexes!$B$8:$AK$8,0)),"")</f>
        <v/>
      </c>
      <c r="E146" s="86" t="str">
        <f>IFERROR(INDEX(TQoL_Indexes!$B$9:$AK$58,MATCH($A$3,TQoL_Indexes!#REF!,0)+$A146,MATCH(E$3,TQoL_Indexes!$B$8:$AK$8,0)),"")</f>
        <v/>
      </c>
      <c r="F146" s="86" t="str">
        <f>IFERROR(INDEX(TQoL_Indexes!$B$9:$AK$58,MATCH($A$3,TQoL_Indexes!#REF!,0)+$A146,MATCH(F$3,TQoL_Indexes!$B$8:$AK$8,0)),"")</f>
        <v/>
      </c>
      <c r="G146" s="86" t="str">
        <f>IFERROR(INDEX(TQoL_Indexes!$B$9:$AK$58,MATCH($A$3,TQoL_Indexes!#REF!,0)+$A146,MATCH(G$3,TQoL_Indexes!$B$8:$AK$8,0)),"")</f>
        <v/>
      </c>
      <c r="H146" s="86" t="str">
        <f>IFERROR(INDEX(TQoL_Indexes!$B$9:$AK$58,MATCH($A$3,TQoL_Indexes!#REF!,0)+$A146,MATCH(H$3,TQoL_Indexes!$B$8:$AK$8,0)),"")</f>
        <v/>
      </c>
      <c r="I146" s="86" t="str">
        <f>IFERROR(INDEX(TQoL_Indexes!$B$9:$AK$58,MATCH($A$3,TQoL_Indexes!#REF!,0)+$A146,MATCH(I$3,TQoL_Indexes!$B$8:$AK$8,0)),"")</f>
        <v/>
      </c>
      <c r="J146" s="86" t="str">
        <f>IFERROR(INDEX(TQoL_Indexes!$B$9:$AK$58,MATCH($A$3,TQoL_Indexes!#REF!,0)+$A146,MATCH(J$3,TQoL_Indexes!$B$8:$AK$8,0)),"")</f>
        <v/>
      </c>
      <c r="K146" s="86" t="str">
        <f>IFERROR(INDEX(TQoL_Indexes!$B$9:$AK$58,MATCH($A$3,TQoL_Indexes!#REF!,0)+$A146,MATCH(K$3,TQoL_Indexes!$B$8:$AK$8,0)),"")</f>
        <v/>
      </c>
      <c r="L146" s="86" t="str">
        <f>IFERROR(INDEX(TQoL_Indexes!$B$9:$AK$58,MATCH($A$3,TQoL_Indexes!#REF!,0)+$A146,MATCH(L$3,TQoL_Indexes!$B$8:$AK$8,0)),"")</f>
        <v/>
      </c>
      <c r="M146" s="86" t="str">
        <f>IFERROR(INDEX(TQoL_Indexes!$B$9:$AK$58,MATCH($A$3,TQoL_Indexes!#REF!,0)+$A146,MATCH(M$3,TQoL_Indexes!$B$8:$AK$8,0)),"")</f>
        <v/>
      </c>
      <c r="N146" s="86" t="str">
        <f>IFERROR(INDEX(TQoL_Indexes!$B$9:$AK$58,MATCH($A$3,TQoL_Indexes!#REF!,0)+$A146,MATCH(N$3,TQoL_Indexes!$B$8:$AK$8,0)),"")</f>
        <v/>
      </c>
      <c r="O146" s="86" t="str">
        <f>IFERROR(INDEX(TQoL_Indexes!$B$9:$AK$58,MATCH($A$3,TQoL_Indexes!#REF!,0)+$A146,MATCH(O$3,TQoL_Indexes!$B$8:$AK$8,0)),"")</f>
        <v/>
      </c>
      <c r="P146" s="86" t="str">
        <f>IFERROR(INDEX(TQoL_Indexes!$B$9:$AK$58,MATCH($A$3,TQoL_Indexes!#REF!,0)+$A146,MATCH(P$3,TQoL_Indexes!$B$8:$AK$8,0)),"")</f>
        <v/>
      </c>
      <c r="Q146" s="86" t="str">
        <f>IFERROR(INDEX(TQoL_Indexes!$B$9:$AK$58,MATCH($A$3,TQoL_Indexes!#REF!,0)+$A146,MATCH(Q$3,TQoL_Indexes!$B$8:$AK$8,0)),"")</f>
        <v/>
      </c>
      <c r="R146" s="86" t="str">
        <f>IFERROR(INDEX(TQoL_Indexes!$B$9:$AK$58,MATCH($A$3,TQoL_Indexes!#REF!,0)+$A146,MATCH(R$3,TQoL_Indexes!$B$8:$AK$8,0)),"")</f>
        <v/>
      </c>
      <c r="S146" s="86" t="str">
        <f>IFERROR(INDEX(TQoL_Indexes!$B$9:$AK$58,MATCH($A$3,TQoL_Indexes!#REF!,0)+$A146,MATCH(S$3,TQoL_Indexes!$B$8:$AK$8,0)),"")</f>
        <v/>
      </c>
      <c r="T146" s="86" t="str">
        <f>IFERROR(INDEX(TQoL_Indexes!$B$9:$AK$58,MATCH($A$3,TQoL_Indexes!#REF!,0)+$A146,MATCH(T$3,TQoL_Indexes!$B$8:$AK$8,0)),"")</f>
        <v/>
      </c>
      <c r="U146" s="86" t="str">
        <f>IFERROR(INDEX(TQoL_Indexes!$B$9:$AK$58,MATCH($A$3,TQoL_Indexes!#REF!,0)+$A146,MATCH(U$3,TQoL_Indexes!$B$8:$AK$8,0)),"")</f>
        <v/>
      </c>
      <c r="V146" s="86" t="str">
        <f>IFERROR(INDEX(TQoL_Indexes!$B$9:$AK$58,MATCH($A$3,TQoL_Indexes!#REF!,0)+$A146,MATCH(V$3,TQoL_Indexes!$B$8:$AK$8,0)),"")</f>
        <v/>
      </c>
      <c r="W146" s="86" t="str">
        <f>IFERROR(INDEX(TQoL_Indexes!$B$9:$AK$58,MATCH($A$3,TQoL_Indexes!#REF!,0)+$A146,MATCH(W$3,TQoL_Indexes!$B$8:$AK$8,0)),"")</f>
        <v/>
      </c>
      <c r="X146" s="86" t="str">
        <f>IFERROR(INDEX(TQoL_Indexes!$B$9:$AK$58,MATCH($A$3,TQoL_Indexes!#REF!,0)+$A146,MATCH(X$3,TQoL_Indexes!$B$8:$AK$8,0)),"")</f>
        <v/>
      </c>
      <c r="Y146" s="86" t="str">
        <f>IFERROR(INDEX(TQoL_Indexes!$B$9:$AK$58,MATCH($A$3,TQoL_Indexes!#REF!,0)+$A146,MATCH(Y$3,TQoL_Indexes!$B$8:$AK$8,0)),"")</f>
        <v/>
      </c>
      <c r="Z146" s="86" t="str">
        <f>IFERROR(INDEX(TQoL_Indexes!$B$9:$AK$58,MATCH($A$3,TQoL_Indexes!#REF!,0)+$A146,MATCH(Z$3,TQoL_Indexes!$B$8:$AK$8,0)),"")</f>
        <v/>
      </c>
      <c r="AA146" s="86" t="str">
        <f>IFERROR(INDEX(TQoL_Indexes!$B$9:$AK$58,MATCH($A$3,TQoL_Indexes!#REF!,0)+$A146,MATCH(AA$3,TQoL_Indexes!$B$8:$AK$8,0)),"")</f>
        <v/>
      </c>
      <c r="AB146" s="86" t="str">
        <f>IFERROR(INDEX(TQoL_Indexes!$B$9:$AK$58,MATCH($A$3,TQoL_Indexes!#REF!,0)+$A146,MATCH(AB$3,TQoL_Indexes!$B$8:$AK$8,0)),"")</f>
        <v/>
      </c>
      <c r="AC146" s="86" t="str">
        <f>IFERROR(INDEX(TQoL_Indexes!$B$9:$AK$58,MATCH($A$3,TQoL_Indexes!#REF!,0)+$A146,MATCH(AC$3,TQoL_Indexes!$B$8:$AK$8,0)),"")</f>
        <v/>
      </c>
      <c r="AD146" s="86" t="str">
        <f>IFERROR(INDEX(TQoL_Indexes!$B$9:$AK$58,MATCH($A$3,TQoL_Indexes!#REF!,0)+$A146,MATCH(AD$3,TQoL_Indexes!$B$8:$AK$8,0)),"")</f>
        <v/>
      </c>
      <c r="AE146" s="86" t="str">
        <f>IFERROR(INDEX(TQoL_Indexes!$B$9:$AK$58,MATCH($A$3,TQoL_Indexes!#REF!,0)+$A146,MATCH(AE$3,TQoL_Indexes!$B$8:$AK$8,0)),"")</f>
        <v/>
      </c>
      <c r="AF146" s="86" t="str">
        <f>IFERROR(INDEX(TQoL_Indexes!$B$9:$AK$58,MATCH($A$3,TQoL_Indexes!#REF!,0)+$A146,MATCH(AF$3,TQoL_Indexes!$B$8:$AK$8,0)),"")</f>
        <v/>
      </c>
      <c r="AG146" s="86" t="str">
        <f>IFERROR(INDEX(TQoL_Indexes!$B$9:$AK$58,MATCH($A$3,TQoL_Indexes!#REF!,0)+$A146,MATCH(AG$3,TQoL_Indexes!$B$8:$AK$8,0)),"")</f>
        <v/>
      </c>
      <c r="AH146" s="86" t="str">
        <f>IFERROR(INDEX(TQoL_Indexes!$B$9:$AK$58,MATCH($A$3,TQoL_Indexes!#REF!,0)+$A146,MATCH(AH$3,TQoL_Indexes!$B$8:$AK$8,0)),"")</f>
        <v/>
      </c>
      <c r="AI146" s="86" t="str">
        <f>IFERROR(INDEX(TQoL_Indexes!$B$9:$AK$58,MATCH($A$3,TQoL_Indexes!#REF!,0)+$A146,MATCH(AI$3,TQoL_Indexes!$B$8:$AK$8,0)),"")</f>
        <v/>
      </c>
      <c r="AJ146" s="86" t="str">
        <f>IFERROR(INDEX(TQoL_Indexes!$B$9:$AK$58,MATCH($A$3,TQoL_Indexes!#REF!,0)+$A146,MATCH(AJ$3,TQoL_Indexes!$B$8:$AK$8,0)),"")</f>
        <v/>
      </c>
      <c r="AK146" s="86" t="str">
        <f>IFERROR(INDEX(TQoL_Indexes!$B$9:$AK$58,MATCH($A$3,TQoL_Indexes!#REF!,0)+$A146,MATCH(AK$3,TQoL_Indexes!$B$8:$AK$8,0)),"")</f>
        <v/>
      </c>
      <c r="AL146" s="86" t="str">
        <f>IFERROR(INDEX(TQoL_Indexes!$B$9:$AK$58,MATCH($A$3,TQoL_Indexes!#REF!,0)+$A146,MATCH(AL$3,TQoL_Indexes!$B$8:$AK$8,0)),"")</f>
        <v/>
      </c>
      <c r="AM146" s="87" t="str">
        <f>IFERROR(INDEX(TQoL_Indexes!$B$9:$AK$58,MATCH($A$3,TQoL_Indexes!#REF!,0)+$A146,MATCH(AM$3,TQoL_Indexes!$B$8:$AK$8,0)),"")</f>
        <v/>
      </c>
    </row>
    <row r="147" spans="1:39">
      <c r="A147" s="58" t="str">
        <f>IFERROR(IF(A146+1&lt;COUNTIF(TQoL_Indexes!#REF!,Aux_Country!$A$3),A146+1,""),"")</f>
        <v/>
      </c>
      <c r="B147" s="121" t="str">
        <f>IFERROR(INDEX(TQoL_Indexes!$B$9:$AK$58,MATCH($A$3,TQoL_Indexes!#REF!,0)+$A147,MATCH(B$3,TQoL_Indexes!$B$8:$AK$8,0)),"")</f>
        <v/>
      </c>
      <c r="C147" s="116" t="str">
        <f>IFERROR(INDEX(TQoL_Indexes!$B$9:$AK$58,MATCH($A$3,TQoL_Indexes!#REF!,0)+$A147,MATCH(C$3,TQoL_Indexes!$B$8:$AK$8,0)),"")</f>
        <v/>
      </c>
      <c r="D147" s="122" t="str">
        <f>IFERROR(INDEX(TQoL_Indexes!$B$9:$AK$58,MATCH($A$3,TQoL_Indexes!#REF!,0)+$A147,MATCH(D$3,TQoL_Indexes!$B$8:$AK$8,0)),"")</f>
        <v/>
      </c>
      <c r="E147" s="86" t="str">
        <f>IFERROR(INDEX(TQoL_Indexes!$B$9:$AK$58,MATCH($A$3,TQoL_Indexes!#REF!,0)+$A147,MATCH(E$3,TQoL_Indexes!$B$8:$AK$8,0)),"")</f>
        <v/>
      </c>
      <c r="F147" s="86" t="str">
        <f>IFERROR(INDEX(TQoL_Indexes!$B$9:$AK$58,MATCH($A$3,TQoL_Indexes!#REF!,0)+$A147,MATCH(F$3,TQoL_Indexes!$B$8:$AK$8,0)),"")</f>
        <v/>
      </c>
      <c r="G147" s="86" t="str">
        <f>IFERROR(INDEX(TQoL_Indexes!$B$9:$AK$58,MATCH($A$3,TQoL_Indexes!#REF!,0)+$A147,MATCH(G$3,TQoL_Indexes!$B$8:$AK$8,0)),"")</f>
        <v/>
      </c>
      <c r="H147" s="86" t="str">
        <f>IFERROR(INDEX(TQoL_Indexes!$B$9:$AK$58,MATCH($A$3,TQoL_Indexes!#REF!,0)+$A147,MATCH(H$3,TQoL_Indexes!$B$8:$AK$8,0)),"")</f>
        <v/>
      </c>
      <c r="I147" s="86" t="str">
        <f>IFERROR(INDEX(TQoL_Indexes!$B$9:$AK$58,MATCH($A$3,TQoL_Indexes!#REF!,0)+$A147,MATCH(I$3,TQoL_Indexes!$B$8:$AK$8,0)),"")</f>
        <v/>
      </c>
      <c r="J147" s="86" t="str">
        <f>IFERROR(INDEX(TQoL_Indexes!$B$9:$AK$58,MATCH($A$3,TQoL_Indexes!#REF!,0)+$A147,MATCH(J$3,TQoL_Indexes!$B$8:$AK$8,0)),"")</f>
        <v/>
      </c>
      <c r="K147" s="86" t="str">
        <f>IFERROR(INDEX(TQoL_Indexes!$B$9:$AK$58,MATCH($A$3,TQoL_Indexes!#REF!,0)+$A147,MATCH(K$3,TQoL_Indexes!$B$8:$AK$8,0)),"")</f>
        <v/>
      </c>
      <c r="L147" s="86" t="str">
        <f>IFERROR(INDEX(TQoL_Indexes!$B$9:$AK$58,MATCH($A$3,TQoL_Indexes!#REF!,0)+$A147,MATCH(L$3,TQoL_Indexes!$B$8:$AK$8,0)),"")</f>
        <v/>
      </c>
      <c r="M147" s="86" t="str">
        <f>IFERROR(INDEX(TQoL_Indexes!$B$9:$AK$58,MATCH($A$3,TQoL_Indexes!#REF!,0)+$A147,MATCH(M$3,TQoL_Indexes!$B$8:$AK$8,0)),"")</f>
        <v/>
      </c>
      <c r="N147" s="86" t="str">
        <f>IFERROR(INDEX(TQoL_Indexes!$B$9:$AK$58,MATCH($A$3,TQoL_Indexes!#REF!,0)+$A147,MATCH(N$3,TQoL_Indexes!$B$8:$AK$8,0)),"")</f>
        <v/>
      </c>
      <c r="O147" s="86" t="str">
        <f>IFERROR(INDEX(TQoL_Indexes!$B$9:$AK$58,MATCH($A$3,TQoL_Indexes!#REF!,0)+$A147,MATCH(O$3,TQoL_Indexes!$B$8:$AK$8,0)),"")</f>
        <v/>
      </c>
      <c r="P147" s="86" t="str">
        <f>IFERROR(INDEX(TQoL_Indexes!$B$9:$AK$58,MATCH($A$3,TQoL_Indexes!#REF!,0)+$A147,MATCH(P$3,TQoL_Indexes!$B$8:$AK$8,0)),"")</f>
        <v/>
      </c>
      <c r="Q147" s="86" t="str">
        <f>IFERROR(INDEX(TQoL_Indexes!$B$9:$AK$58,MATCH($A$3,TQoL_Indexes!#REF!,0)+$A147,MATCH(Q$3,TQoL_Indexes!$B$8:$AK$8,0)),"")</f>
        <v/>
      </c>
      <c r="R147" s="86" t="str">
        <f>IFERROR(INDEX(TQoL_Indexes!$B$9:$AK$58,MATCH($A$3,TQoL_Indexes!#REF!,0)+$A147,MATCH(R$3,TQoL_Indexes!$B$8:$AK$8,0)),"")</f>
        <v/>
      </c>
      <c r="S147" s="86" t="str">
        <f>IFERROR(INDEX(TQoL_Indexes!$B$9:$AK$58,MATCH($A$3,TQoL_Indexes!#REF!,0)+$A147,MATCH(S$3,TQoL_Indexes!$B$8:$AK$8,0)),"")</f>
        <v/>
      </c>
      <c r="T147" s="86" t="str">
        <f>IFERROR(INDEX(TQoL_Indexes!$B$9:$AK$58,MATCH($A$3,TQoL_Indexes!#REF!,0)+$A147,MATCH(T$3,TQoL_Indexes!$B$8:$AK$8,0)),"")</f>
        <v/>
      </c>
      <c r="U147" s="86" t="str">
        <f>IFERROR(INDEX(TQoL_Indexes!$B$9:$AK$58,MATCH($A$3,TQoL_Indexes!#REF!,0)+$A147,MATCH(U$3,TQoL_Indexes!$B$8:$AK$8,0)),"")</f>
        <v/>
      </c>
      <c r="V147" s="86" t="str">
        <f>IFERROR(INDEX(TQoL_Indexes!$B$9:$AK$58,MATCH($A$3,TQoL_Indexes!#REF!,0)+$A147,MATCH(V$3,TQoL_Indexes!$B$8:$AK$8,0)),"")</f>
        <v/>
      </c>
      <c r="W147" s="86" t="str">
        <f>IFERROR(INDEX(TQoL_Indexes!$B$9:$AK$58,MATCH($A$3,TQoL_Indexes!#REF!,0)+$A147,MATCH(W$3,TQoL_Indexes!$B$8:$AK$8,0)),"")</f>
        <v/>
      </c>
      <c r="X147" s="86" t="str">
        <f>IFERROR(INDEX(TQoL_Indexes!$B$9:$AK$58,MATCH($A$3,TQoL_Indexes!#REF!,0)+$A147,MATCH(X$3,TQoL_Indexes!$B$8:$AK$8,0)),"")</f>
        <v/>
      </c>
      <c r="Y147" s="86" t="str">
        <f>IFERROR(INDEX(TQoL_Indexes!$B$9:$AK$58,MATCH($A$3,TQoL_Indexes!#REF!,0)+$A147,MATCH(Y$3,TQoL_Indexes!$B$8:$AK$8,0)),"")</f>
        <v/>
      </c>
      <c r="Z147" s="86" t="str">
        <f>IFERROR(INDEX(TQoL_Indexes!$B$9:$AK$58,MATCH($A$3,TQoL_Indexes!#REF!,0)+$A147,MATCH(Z$3,TQoL_Indexes!$B$8:$AK$8,0)),"")</f>
        <v/>
      </c>
      <c r="AA147" s="86" t="str">
        <f>IFERROR(INDEX(TQoL_Indexes!$B$9:$AK$58,MATCH($A$3,TQoL_Indexes!#REF!,0)+$A147,MATCH(AA$3,TQoL_Indexes!$B$8:$AK$8,0)),"")</f>
        <v/>
      </c>
      <c r="AB147" s="86" t="str">
        <f>IFERROR(INDEX(TQoL_Indexes!$B$9:$AK$58,MATCH($A$3,TQoL_Indexes!#REF!,0)+$A147,MATCH(AB$3,TQoL_Indexes!$B$8:$AK$8,0)),"")</f>
        <v/>
      </c>
      <c r="AC147" s="86" t="str">
        <f>IFERROR(INDEX(TQoL_Indexes!$B$9:$AK$58,MATCH($A$3,TQoL_Indexes!#REF!,0)+$A147,MATCH(AC$3,TQoL_Indexes!$B$8:$AK$8,0)),"")</f>
        <v/>
      </c>
      <c r="AD147" s="86" t="str">
        <f>IFERROR(INDEX(TQoL_Indexes!$B$9:$AK$58,MATCH($A$3,TQoL_Indexes!#REF!,0)+$A147,MATCH(AD$3,TQoL_Indexes!$B$8:$AK$8,0)),"")</f>
        <v/>
      </c>
      <c r="AE147" s="86" t="str">
        <f>IFERROR(INDEX(TQoL_Indexes!$B$9:$AK$58,MATCH($A$3,TQoL_Indexes!#REF!,0)+$A147,MATCH(AE$3,TQoL_Indexes!$B$8:$AK$8,0)),"")</f>
        <v/>
      </c>
      <c r="AF147" s="86" t="str">
        <f>IFERROR(INDEX(TQoL_Indexes!$B$9:$AK$58,MATCH($A$3,TQoL_Indexes!#REF!,0)+$A147,MATCH(AF$3,TQoL_Indexes!$B$8:$AK$8,0)),"")</f>
        <v/>
      </c>
      <c r="AG147" s="86" t="str">
        <f>IFERROR(INDEX(TQoL_Indexes!$B$9:$AK$58,MATCH($A$3,TQoL_Indexes!#REF!,0)+$A147,MATCH(AG$3,TQoL_Indexes!$B$8:$AK$8,0)),"")</f>
        <v/>
      </c>
      <c r="AH147" s="86" t="str">
        <f>IFERROR(INDEX(TQoL_Indexes!$B$9:$AK$58,MATCH($A$3,TQoL_Indexes!#REF!,0)+$A147,MATCH(AH$3,TQoL_Indexes!$B$8:$AK$8,0)),"")</f>
        <v/>
      </c>
      <c r="AI147" s="86" t="str">
        <f>IFERROR(INDEX(TQoL_Indexes!$B$9:$AK$58,MATCH($A$3,TQoL_Indexes!#REF!,0)+$A147,MATCH(AI$3,TQoL_Indexes!$B$8:$AK$8,0)),"")</f>
        <v/>
      </c>
      <c r="AJ147" s="86" t="str">
        <f>IFERROR(INDEX(TQoL_Indexes!$B$9:$AK$58,MATCH($A$3,TQoL_Indexes!#REF!,0)+$A147,MATCH(AJ$3,TQoL_Indexes!$B$8:$AK$8,0)),"")</f>
        <v/>
      </c>
      <c r="AK147" s="86" t="str">
        <f>IFERROR(INDEX(TQoL_Indexes!$B$9:$AK$58,MATCH($A$3,TQoL_Indexes!#REF!,0)+$A147,MATCH(AK$3,TQoL_Indexes!$B$8:$AK$8,0)),"")</f>
        <v/>
      </c>
      <c r="AL147" s="86" t="str">
        <f>IFERROR(INDEX(TQoL_Indexes!$B$9:$AK$58,MATCH($A$3,TQoL_Indexes!#REF!,0)+$A147,MATCH(AL$3,TQoL_Indexes!$B$8:$AK$8,0)),"")</f>
        <v/>
      </c>
      <c r="AM147" s="87" t="str">
        <f>IFERROR(INDEX(TQoL_Indexes!$B$9:$AK$58,MATCH($A$3,TQoL_Indexes!#REF!,0)+$A147,MATCH(AM$3,TQoL_Indexes!$B$8:$AK$8,0)),"")</f>
        <v/>
      </c>
    </row>
    <row r="148" spans="1:39">
      <c r="A148" s="58" t="str">
        <f>IFERROR(IF(A147+1&lt;COUNTIF(TQoL_Indexes!#REF!,Aux_Country!$A$3),A147+1,""),"")</f>
        <v/>
      </c>
      <c r="B148" s="121" t="str">
        <f>IFERROR(INDEX(TQoL_Indexes!$B$9:$AK$58,MATCH($A$3,TQoL_Indexes!#REF!,0)+$A148,MATCH(B$3,TQoL_Indexes!$B$8:$AK$8,0)),"")</f>
        <v/>
      </c>
      <c r="C148" s="116" t="str">
        <f>IFERROR(INDEX(TQoL_Indexes!$B$9:$AK$58,MATCH($A$3,TQoL_Indexes!#REF!,0)+$A148,MATCH(C$3,TQoL_Indexes!$B$8:$AK$8,0)),"")</f>
        <v/>
      </c>
      <c r="D148" s="122" t="str">
        <f>IFERROR(INDEX(TQoL_Indexes!$B$9:$AK$58,MATCH($A$3,TQoL_Indexes!#REF!,0)+$A148,MATCH(D$3,TQoL_Indexes!$B$8:$AK$8,0)),"")</f>
        <v/>
      </c>
      <c r="E148" s="86" t="str">
        <f>IFERROR(INDEX(TQoL_Indexes!$B$9:$AK$58,MATCH($A$3,TQoL_Indexes!#REF!,0)+$A148,MATCH(E$3,TQoL_Indexes!$B$8:$AK$8,0)),"")</f>
        <v/>
      </c>
      <c r="F148" s="86" t="str">
        <f>IFERROR(INDEX(TQoL_Indexes!$B$9:$AK$58,MATCH($A$3,TQoL_Indexes!#REF!,0)+$A148,MATCH(F$3,TQoL_Indexes!$B$8:$AK$8,0)),"")</f>
        <v/>
      </c>
      <c r="G148" s="86" t="str">
        <f>IFERROR(INDEX(TQoL_Indexes!$B$9:$AK$58,MATCH($A$3,TQoL_Indexes!#REF!,0)+$A148,MATCH(G$3,TQoL_Indexes!$B$8:$AK$8,0)),"")</f>
        <v/>
      </c>
      <c r="H148" s="86" t="str">
        <f>IFERROR(INDEX(TQoL_Indexes!$B$9:$AK$58,MATCH($A$3,TQoL_Indexes!#REF!,0)+$A148,MATCH(H$3,TQoL_Indexes!$B$8:$AK$8,0)),"")</f>
        <v/>
      </c>
      <c r="I148" s="86" t="str">
        <f>IFERROR(INDEX(TQoL_Indexes!$B$9:$AK$58,MATCH($A$3,TQoL_Indexes!#REF!,0)+$A148,MATCH(I$3,TQoL_Indexes!$B$8:$AK$8,0)),"")</f>
        <v/>
      </c>
      <c r="J148" s="86" t="str">
        <f>IFERROR(INDEX(TQoL_Indexes!$B$9:$AK$58,MATCH($A$3,TQoL_Indexes!#REF!,0)+$A148,MATCH(J$3,TQoL_Indexes!$B$8:$AK$8,0)),"")</f>
        <v/>
      </c>
      <c r="K148" s="86" t="str">
        <f>IFERROR(INDEX(TQoL_Indexes!$B$9:$AK$58,MATCH($A$3,TQoL_Indexes!#REF!,0)+$A148,MATCH(K$3,TQoL_Indexes!$B$8:$AK$8,0)),"")</f>
        <v/>
      </c>
      <c r="L148" s="86" t="str">
        <f>IFERROR(INDEX(TQoL_Indexes!$B$9:$AK$58,MATCH($A$3,TQoL_Indexes!#REF!,0)+$A148,MATCH(L$3,TQoL_Indexes!$B$8:$AK$8,0)),"")</f>
        <v/>
      </c>
      <c r="M148" s="86" t="str">
        <f>IFERROR(INDEX(TQoL_Indexes!$B$9:$AK$58,MATCH($A$3,TQoL_Indexes!#REF!,0)+$A148,MATCH(M$3,TQoL_Indexes!$B$8:$AK$8,0)),"")</f>
        <v/>
      </c>
      <c r="N148" s="86" t="str">
        <f>IFERROR(INDEX(TQoL_Indexes!$B$9:$AK$58,MATCH($A$3,TQoL_Indexes!#REF!,0)+$A148,MATCH(N$3,TQoL_Indexes!$B$8:$AK$8,0)),"")</f>
        <v/>
      </c>
      <c r="O148" s="86" t="str">
        <f>IFERROR(INDEX(TQoL_Indexes!$B$9:$AK$58,MATCH($A$3,TQoL_Indexes!#REF!,0)+$A148,MATCH(O$3,TQoL_Indexes!$B$8:$AK$8,0)),"")</f>
        <v/>
      </c>
      <c r="P148" s="86" t="str">
        <f>IFERROR(INDEX(TQoL_Indexes!$B$9:$AK$58,MATCH($A$3,TQoL_Indexes!#REF!,0)+$A148,MATCH(P$3,TQoL_Indexes!$B$8:$AK$8,0)),"")</f>
        <v/>
      </c>
      <c r="Q148" s="86" t="str">
        <f>IFERROR(INDEX(TQoL_Indexes!$B$9:$AK$58,MATCH($A$3,TQoL_Indexes!#REF!,0)+$A148,MATCH(Q$3,TQoL_Indexes!$B$8:$AK$8,0)),"")</f>
        <v/>
      </c>
      <c r="R148" s="86" t="str">
        <f>IFERROR(INDEX(TQoL_Indexes!$B$9:$AK$58,MATCH($A$3,TQoL_Indexes!#REF!,0)+$A148,MATCH(R$3,TQoL_Indexes!$B$8:$AK$8,0)),"")</f>
        <v/>
      </c>
      <c r="S148" s="86" t="str">
        <f>IFERROR(INDEX(TQoL_Indexes!$B$9:$AK$58,MATCH($A$3,TQoL_Indexes!#REF!,0)+$A148,MATCH(S$3,TQoL_Indexes!$B$8:$AK$8,0)),"")</f>
        <v/>
      </c>
      <c r="T148" s="86" t="str">
        <f>IFERROR(INDEX(TQoL_Indexes!$B$9:$AK$58,MATCH($A$3,TQoL_Indexes!#REF!,0)+$A148,MATCH(T$3,TQoL_Indexes!$B$8:$AK$8,0)),"")</f>
        <v/>
      </c>
      <c r="U148" s="86" t="str">
        <f>IFERROR(INDEX(TQoL_Indexes!$B$9:$AK$58,MATCH($A$3,TQoL_Indexes!#REF!,0)+$A148,MATCH(U$3,TQoL_Indexes!$B$8:$AK$8,0)),"")</f>
        <v/>
      </c>
      <c r="V148" s="86" t="str">
        <f>IFERROR(INDEX(TQoL_Indexes!$B$9:$AK$58,MATCH($A$3,TQoL_Indexes!#REF!,0)+$A148,MATCH(V$3,TQoL_Indexes!$B$8:$AK$8,0)),"")</f>
        <v/>
      </c>
      <c r="W148" s="86" t="str">
        <f>IFERROR(INDEX(TQoL_Indexes!$B$9:$AK$58,MATCH($A$3,TQoL_Indexes!#REF!,0)+$A148,MATCH(W$3,TQoL_Indexes!$B$8:$AK$8,0)),"")</f>
        <v/>
      </c>
      <c r="X148" s="86" t="str">
        <f>IFERROR(INDEX(TQoL_Indexes!$B$9:$AK$58,MATCH($A$3,TQoL_Indexes!#REF!,0)+$A148,MATCH(X$3,TQoL_Indexes!$B$8:$AK$8,0)),"")</f>
        <v/>
      </c>
      <c r="Y148" s="86" t="str">
        <f>IFERROR(INDEX(TQoL_Indexes!$B$9:$AK$58,MATCH($A$3,TQoL_Indexes!#REF!,0)+$A148,MATCH(Y$3,TQoL_Indexes!$B$8:$AK$8,0)),"")</f>
        <v/>
      </c>
      <c r="Z148" s="86" t="str">
        <f>IFERROR(INDEX(TQoL_Indexes!$B$9:$AK$58,MATCH($A$3,TQoL_Indexes!#REF!,0)+$A148,MATCH(Z$3,TQoL_Indexes!$B$8:$AK$8,0)),"")</f>
        <v/>
      </c>
      <c r="AA148" s="86" t="str">
        <f>IFERROR(INDEX(TQoL_Indexes!$B$9:$AK$58,MATCH($A$3,TQoL_Indexes!#REF!,0)+$A148,MATCH(AA$3,TQoL_Indexes!$B$8:$AK$8,0)),"")</f>
        <v/>
      </c>
      <c r="AB148" s="86" t="str">
        <f>IFERROR(INDEX(TQoL_Indexes!$B$9:$AK$58,MATCH($A$3,TQoL_Indexes!#REF!,0)+$A148,MATCH(AB$3,TQoL_Indexes!$B$8:$AK$8,0)),"")</f>
        <v/>
      </c>
      <c r="AC148" s="86" t="str">
        <f>IFERROR(INDEX(TQoL_Indexes!$B$9:$AK$58,MATCH($A$3,TQoL_Indexes!#REF!,0)+$A148,MATCH(AC$3,TQoL_Indexes!$B$8:$AK$8,0)),"")</f>
        <v/>
      </c>
      <c r="AD148" s="86" t="str">
        <f>IFERROR(INDEX(TQoL_Indexes!$B$9:$AK$58,MATCH($A$3,TQoL_Indexes!#REF!,0)+$A148,MATCH(AD$3,TQoL_Indexes!$B$8:$AK$8,0)),"")</f>
        <v/>
      </c>
      <c r="AE148" s="86" t="str">
        <f>IFERROR(INDEX(TQoL_Indexes!$B$9:$AK$58,MATCH($A$3,TQoL_Indexes!#REF!,0)+$A148,MATCH(AE$3,TQoL_Indexes!$B$8:$AK$8,0)),"")</f>
        <v/>
      </c>
      <c r="AF148" s="86" t="str">
        <f>IFERROR(INDEX(TQoL_Indexes!$B$9:$AK$58,MATCH($A$3,TQoL_Indexes!#REF!,0)+$A148,MATCH(AF$3,TQoL_Indexes!$B$8:$AK$8,0)),"")</f>
        <v/>
      </c>
      <c r="AG148" s="86" t="str">
        <f>IFERROR(INDEX(TQoL_Indexes!$B$9:$AK$58,MATCH($A$3,TQoL_Indexes!#REF!,0)+$A148,MATCH(AG$3,TQoL_Indexes!$B$8:$AK$8,0)),"")</f>
        <v/>
      </c>
      <c r="AH148" s="86" t="str">
        <f>IFERROR(INDEX(TQoL_Indexes!$B$9:$AK$58,MATCH($A$3,TQoL_Indexes!#REF!,0)+$A148,MATCH(AH$3,TQoL_Indexes!$B$8:$AK$8,0)),"")</f>
        <v/>
      </c>
      <c r="AI148" s="86" t="str">
        <f>IFERROR(INDEX(TQoL_Indexes!$B$9:$AK$58,MATCH($A$3,TQoL_Indexes!#REF!,0)+$A148,MATCH(AI$3,TQoL_Indexes!$B$8:$AK$8,0)),"")</f>
        <v/>
      </c>
      <c r="AJ148" s="86" t="str">
        <f>IFERROR(INDEX(TQoL_Indexes!$B$9:$AK$58,MATCH($A$3,TQoL_Indexes!#REF!,0)+$A148,MATCH(AJ$3,TQoL_Indexes!$B$8:$AK$8,0)),"")</f>
        <v/>
      </c>
      <c r="AK148" s="86" t="str">
        <f>IFERROR(INDEX(TQoL_Indexes!$B$9:$AK$58,MATCH($A$3,TQoL_Indexes!#REF!,0)+$A148,MATCH(AK$3,TQoL_Indexes!$B$8:$AK$8,0)),"")</f>
        <v/>
      </c>
      <c r="AL148" s="86" t="str">
        <f>IFERROR(INDEX(TQoL_Indexes!$B$9:$AK$58,MATCH($A$3,TQoL_Indexes!#REF!,0)+$A148,MATCH(AL$3,TQoL_Indexes!$B$8:$AK$8,0)),"")</f>
        <v/>
      </c>
      <c r="AM148" s="87" t="str">
        <f>IFERROR(INDEX(TQoL_Indexes!$B$9:$AK$58,MATCH($A$3,TQoL_Indexes!#REF!,0)+$A148,MATCH(AM$3,TQoL_Indexes!$B$8:$AK$8,0)),"")</f>
        <v/>
      </c>
    </row>
    <row r="149" spans="1:39">
      <c r="A149" s="58" t="str">
        <f>IFERROR(IF(A148+1&lt;COUNTIF(TQoL_Indexes!#REF!,Aux_Country!$A$3),A148+1,""),"")</f>
        <v/>
      </c>
      <c r="B149" s="121" t="str">
        <f>IFERROR(INDEX(TQoL_Indexes!$B$9:$AK$58,MATCH($A$3,TQoL_Indexes!#REF!,0)+$A149,MATCH(B$3,TQoL_Indexes!$B$8:$AK$8,0)),"")</f>
        <v/>
      </c>
      <c r="C149" s="116" t="str">
        <f>IFERROR(INDEX(TQoL_Indexes!$B$9:$AK$58,MATCH($A$3,TQoL_Indexes!#REF!,0)+$A149,MATCH(C$3,TQoL_Indexes!$B$8:$AK$8,0)),"")</f>
        <v/>
      </c>
      <c r="D149" s="122" t="str">
        <f>IFERROR(INDEX(TQoL_Indexes!$B$9:$AK$58,MATCH($A$3,TQoL_Indexes!#REF!,0)+$A149,MATCH(D$3,TQoL_Indexes!$B$8:$AK$8,0)),"")</f>
        <v/>
      </c>
      <c r="E149" s="86" t="str">
        <f>IFERROR(INDEX(TQoL_Indexes!$B$9:$AK$58,MATCH($A$3,TQoL_Indexes!#REF!,0)+$A149,MATCH(E$3,TQoL_Indexes!$B$8:$AK$8,0)),"")</f>
        <v/>
      </c>
      <c r="F149" s="86" t="str">
        <f>IFERROR(INDEX(TQoL_Indexes!$B$9:$AK$58,MATCH($A$3,TQoL_Indexes!#REF!,0)+$A149,MATCH(F$3,TQoL_Indexes!$B$8:$AK$8,0)),"")</f>
        <v/>
      </c>
      <c r="G149" s="86" t="str">
        <f>IFERROR(INDEX(TQoL_Indexes!$B$9:$AK$58,MATCH($A$3,TQoL_Indexes!#REF!,0)+$A149,MATCH(G$3,TQoL_Indexes!$B$8:$AK$8,0)),"")</f>
        <v/>
      </c>
      <c r="H149" s="86" t="str">
        <f>IFERROR(INDEX(TQoL_Indexes!$B$9:$AK$58,MATCH($A$3,TQoL_Indexes!#REF!,0)+$A149,MATCH(H$3,TQoL_Indexes!$B$8:$AK$8,0)),"")</f>
        <v/>
      </c>
      <c r="I149" s="86" t="str">
        <f>IFERROR(INDEX(TQoL_Indexes!$B$9:$AK$58,MATCH($A$3,TQoL_Indexes!#REF!,0)+$A149,MATCH(I$3,TQoL_Indexes!$B$8:$AK$8,0)),"")</f>
        <v/>
      </c>
      <c r="J149" s="86" t="str">
        <f>IFERROR(INDEX(TQoL_Indexes!$B$9:$AK$58,MATCH($A$3,TQoL_Indexes!#REF!,0)+$A149,MATCH(J$3,TQoL_Indexes!$B$8:$AK$8,0)),"")</f>
        <v/>
      </c>
      <c r="K149" s="86" t="str">
        <f>IFERROR(INDEX(TQoL_Indexes!$B$9:$AK$58,MATCH($A$3,TQoL_Indexes!#REF!,0)+$A149,MATCH(K$3,TQoL_Indexes!$B$8:$AK$8,0)),"")</f>
        <v/>
      </c>
      <c r="L149" s="86" t="str">
        <f>IFERROR(INDEX(TQoL_Indexes!$B$9:$AK$58,MATCH($A$3,TQoL_Indexes!#REF!,0)+$A149,MATCH(L$3,TQoL_Indexes!$B$8:$AK$8,0)),"")</f>
        <v/>
      </c>
      <c r="M149" s="86" t="str">
        <f>IFERROR(INDEX(TQoL_Indexes!$B$9:$AK$58,MATCH($A$3,TQoL_Indexes!#REF!,0)+$A149,MATCH(M$3,TQoL_Indexes!$B$8:$AK$8,0)),"")</f>
        <v/>
      </c>
      <c r="N149" s="86" t="str">
        <f>IFERROR(INDEX(TQoL_Indexes!$B$9:$AK$58,MATCH($A$3,TQoL_Indexes!#REF!,0)+$A149,MATCH(N$3,TQoL_Indexes!$B$8:$AK$8,0)),"")</f>
        <v/>
      </c>
      <c r="O149" s="86" t="str">
        <f>IFERROR(INDEX(TQoL_Indexes!$B$9:$AK$58,MATCH($A$3,TQoL_Indexes!#REF!,0)+$A149,MATCH(O$3,TQoL_Indexes!$B$8:$AK$8,0)),"")</f>
        <v/>
      </c>
      <c r="P149" s="86" t="str">
        <f>IFERROR(INDEX(TQoL_Indexes!$B$9:$AK$58,MATCH($A$3,TQoL_Indexes!#REF!,0)+$A149,MATCH(P$3,TQoL_Indexes!$B$8:$AK$8,0)),"")</f>
        <v/>
      </c>
      <c r="Q149" s="86" t="str">
        <f>IFERROR(INDEX(TQoL_Indexes!$B$9:$AK$58,MATCH($A$3,TQoL_Indexes!#REF!,0)+$A149,MATCH(Q$3,TQoL_Indexes!$B$8:$AK$8,0)),"")</f>
        <v/>
      </c>
      <c r="R149" s="86" t="str">
        <f>IFERROR(INDEX(TQoL_Indexes!$B$9:$AK$58,MATCH($A$3,TQoL_Indexes!#REF!,0)+$A149,MATCH(R$3,TQoL_Indexes!$B$8:$AK$8,0)),"")</f>
        <v/>
      </c>
      <c r="S149" s="86" t="str">
        <f>IFERROR(INDEX(TQoL_Indexes!$B$9:$AK$58,MATCH($A$3,TQoL_Indexes!#REF!,0)+$A149,MATCH(S$3,TQoL_Indexes!$B$8:$AK$8,0)),"")</f>
        <v/>
      </c>
      <c r="T149" s="86" t="str">
        <f>IFERROR(INDEX(TQoL_Indexes!$B$9:$AK$58,MATCH($A$3,TQoL_Indexes!#REF!,0)+$A149,MATCH(T$3,TQoL_Indexes!$B$8:$AK$8,0)),"")</f>
        <v/>
      </c>
      <c r="U149" s="86" t="str">
        <f>IFERROR(INDEX(TQoL_Indexes!$B$9:$AK$58,MATCH($A$3,TQoL_Indexes!#REF!,0)+$A149,MATCH(U$3,TQoL_Indexes!$B$8:$AK$8,0)),"")</f>
        <v/>
      </c>
      <c r="V149" s="86" t="str">
        <f>IFERROR(INDEX(TQoL_Indexes!$B$9:$AK$58,MATCH($A$3,TQoL_Indexes!#REF!,0)+$A149,MATCH(V$3,TQoL_Indexes!$B$8:$AK$8,0)),"")</f>
        <v/>
      </c>
      <c r="W149" s="86" t="str">
        <f>IFERROR(INDEX(TQoL_Indexes!$B$9:$AK$58,MATCH($A$3,TQoL_Indexes!#REF!,0)+$A149,MATCH(W$3,TQoL_Indexes!$B$8:$AK$8,0)),"")</f>
        <v/>
      </c>
      <c r="X149" s="86" t="str">
        <f>IFERROR(INDEX(TQoL_Indexes!$B$9:$AK$58,MATCH($A$3,TQoL_Indexes!#REF!,0)+$A149,MATCH(X$3,TQoL_Indexes!$B$8:$AK$8,0)),"")</f>
        <v/>
      </c>
      <c r="Y149" s="86" t="str">
        <f>IFERROR(INDEX(TQoL_Indexes!$B$9:$AK$58,MATCH($A$3,TQoL_Indexes!#REF!,0)+$A149,MATCH(Y$3,TQoL_Indexes!$B$8:$AK$8,0)),"")</f>
        <v/>
      </c>
      <c r="Z149" s="86" t="str">
        <f>IFERROR(INDEX(TQoL_Indexes!$B$9:$AK$58,MATCH($A$3,TQoL_Indexes!#REF!,0)+$A149,MATCH(Z$3,TQoL_Indexes!$B$8:$AK$8,0)),"")</f>
        <v/>
      </c>
      <c r="AA149" s="86" t="str">
        <f>IFERROR(INDEX(TQoL_Indexes!$B$9:$AK$58,MATCH($A$3,TQoL_Indexes!#REF!,0)+$A149,MATCH(AA$3,TQoL_Indexes!$B$8:$AK$8,0)),"")</f>
        <v/>
      </c>
      <c r="AB149" s="86" t="str">
        <f>IFERROR(INDEX(TQoL_Indexes!$B$9:$AK$58,MATCH($A$3,TQoL_Indexes!#REF!,0)+$A149,MATCH(AB$3,TQoL_Indexes!$B$8:$AK$8,0)),"")</f>
        <v/>
      </c>
      <c r="AC149" s="86" t="str">
        <f>IFERROR(INDEX(TQoL_Indexes!$B$9:$AK$58,MATCH($A$3,TQoL_Indexes!#REF!,0)+$A149,MATCH(AC$3,TQoL_Indexes!$B$8:$AK$8,0)),"")</f>
        <v/>
      </c>
      <c r="AD149" s="86" t="str">
        <f>IFERROR(INDEX(TQoL_Indexes!$B$9:$AK$58,MATCH($A$3,TQoL_Indexes!#REF!,0)+$A149,MATCH(AD$3,TQoL_Indexes!$B$8:$AK$8,0)),"")</f>
        <v/>
      </c>
      <c r="AE149" s="86" t="str">
        <f>IFERROR(INDEX(TQoL_Indexes!$B$9:$AK$58,MATCH($A$3,TQoL_Indexes!#REF!,0)+$A149,MATCH(AE$3,TQoL_Indexes!$B$8:$AK$8,0)),"")</f>
        <v/>
      </c>
      <c r="AF149" s="86" t="str">
        <f>IFERROR(INDEX(TQoL_Indexes!$B$9:$AK$58,MATCH($A$3,TQoL_Indexes!#REF!,0)+$A149,MATCH(AF$3,TQoL_Indexes!$B$8:$AK$8,0)),"")</f>
        <v/>
      </c>
      <c r="AG149" s="86" t="str">
        <f>IFERROR(INDEX(TQoL_Indexes!$B$9:$AK$58,MATCH($A$3,TQoL_Indexes!#REF!,0)+$A149,MATCH(AG$3,TQoL_Indexes!$B$8:$AK$8,0)),"")</f>
        <v/>
      </c>
      <c r="AH149" s="86" t="str">
        <f>IFERROR(INDEX(TQoL_Indexes!$B$9:$AK$58,MATCH($A$3,TQoL_Indexes!#REF!,0)+$A149,MATCH(AH$3,TQoL_Indexes!$B$8:$AK$8,0)),"")</f>
        <v/>
      </c>
      <c r="AI149" s="86" t="str">
        <f>IFERROR(INDEX(TQoL_Indexes!$B$9:$AK$58,MATCH($A$3,TQoL_Indexes!#REF!,0)+$A149,MATCH(AI$3,TQoL_Indexes!$B$8:$AK$8,0)),"")</f>
        <v/>
      </c>
      <c r="AJ149" s="86" t="str">
        <f>IFERROR(INDEX(TQoL_Indexes!$B$9:$AK$58,MATCH($A$3,TQoL_Indexes!#REF!,0)+$A149,MATCH(AJ$3,TQoL_Indexes!$B$8:$AK$8,0)),"")</f>
        <v/>
      </c>
      <c r="AK149" s="86" t="str">
        <f>IFERROR(INDEX(TQoL_Indexes!$B$9:$AK$58,MATCH($A$3,TQoL_Indexes!#REF!,0)+$A149,MATCH(AK$3,TQoL_Indexes!$B$8:$AK$8,0)),"")</f>
        <v/>
      </c>
      <c r="AL149" s="86" t="str">
        <f>IFERROR(INDEX(TQoL_Indexes!$B$9:$AK$58,MATCH($A$3,TQoL_Indexes!#REF!,0)+$A149,MATCH(AL$3,TQoL_Indexes!$B$8:$AK$8,0)),"")</f>
        <v/>
      </c>
      <c r="AM149" s="87" t="str">
        <f>IFERROR(INDEX(TQoL_Indexes!$B$9:$AK$58,MATCH($A$3,TQoL_Indexes!#REF!,0)+$A149,MATCH(AM$3,TQoL_Indexes!$B$8:$AK$8,0)),"")</f>
        <v/>
      </c>
    </row>
    <row r="150" spans="1:39">
      <c r="A150" s="58" t="str">
        <f>IFERROR(IF(A149+1&lt;COUNTIF(TQoL_Indexes!#REF!,Aux_Country!$A$3),A149+1,""),"")</f>
        <v/>
      </c>
      <c r="B150" s="121" t="str">
        <f>IFERROR(INDEX(TQoL_Indexes!$B$9:$AK$58,MATCH($A$3,TQoL_Indexes!#REF!,0)+$A150,MATCH(B$3,TQoL_Indexes!$B$8:$AK$8,0)),"")</f>
        <v/>
      </c>
      <c r="C150" s="116" t="str">
        <f>IFERROR(INDEX(TQoL_Indexes!$B$9:$AK$58,MATCH($A$3,TQoL_Indexes!#REF!,0)+$A150,MATCH(C$3,TQoL_Indexes!$B$8:$AK$8,0)),"")</f>
        <v/>
      </c>
      <c r="D150" s="122" t="str">
        <f>IFERROR(INDEX(TQoL_Indexes!$B$9:$AK$58,MATCH($A$3,TQoL_Indexes!#REF!,0)+$A150,MATCH(D$3,TQoL_Indexes!$B$8:$AK$8,0)),"")</f>
        <v/>
      </c>
      <c r="E150" s="86" t="str">
        <f>IFERROR(INDEX(TQoL_Indexes!$B$9:$AK$58,MATCH($A$3,TQoL_Indexes!#REF!,0)+$A150,MATCH(E$3,TQoL_Indexes!$B$8:$AK$8,0)),"")</f>
        <v/>
      </c>
      <c r="F150" s="86" t="str">
        <f>IFERROR(INDEX(TQoL_Indexes!$B$9:$AK$58,MATCH($A$3,TQoL_Indexes!#REF!,0)+$A150,MATCH(F$3,TQoL_Indexes!$B$8:$AK$8,0)),"")</f>
        <v/>
      </c>
      <c r="G150" s="86" t="str">
        <f>IFERROR(INDEX(TQoL_Indexes!$B$9:$AK$58,MATCH($A$3,TQoL_Indexes!#REF!,0)+$A150,MATCH(G$3,TQoL_Indexes!$B$8:$AK$8,0)),"")</f>
        <v/>
      </c>
      <c r="H150" s="86" t="str">
        <f>IFERROR(INDEX(TQoL_Indexes!$B$9:$AK$58,MATCH($A$3,TQoL_Indexes!#REF!,0)+$A150,MATCH(H$3,TQoL_Indexes!$B$8:$AK$8,0)),"")</f>
        <v/>
      </c>
      <c r="I150" s="86" t="str">
        <f>IFERROR(INDEX(TQoL_Indexes!$B$9:$AK$58,MATCH($A$3,TQoL_Indexes!#REF!,0)+$A150,MATCH(I$3,TQoL_Indexes!$B$8:$AK$8,0)),"")</f>
        <v/>
      </c>
      <c r="J150" s="86" t="str">
        <f>IFERROR(INDEX(TQoL_Indexes!$B$9:$AK$58,MATCH($A$3,TQoL_Indexes!#REF!,0)+$A150,MATCH(J$3,TQoL_Indexes!$B$8:$AK$8,0)),"")</f>
        <v/>
      </c>
      <c r="K150" s="86" t="str">
        <f>IFERROR(INDEX(TQoL_Indexes!$B$9:$AK$58,MATCH($A$3,TQoL_Indexes!#REF!,0)+$A150,MATCH(K$3,TQoL_Indexes!$B$8:$AK$8,0)),"")</f>
        <v/>
      </c>
      <c r="L150" s="86" t="str">
        <f>IFERROR(INDEX(TQoL_Indexes!$B$9:$AK$58,MATCH($A$3,TQoL_Indexes!#REF!,0)+$A150,MATCH(L$3,TQoL_Indexes!$B$8:$AK$8,0)),"")</f>
        <v/>
      </c>
      <c r="M150" s="86" t="str">
        <f>IFERROR(INDEX(TQoL_Indexes!$B$9:$AK$58,MATCH($A$3,TQoL_Indexes!#REF!,0)+$A150,MATCH(M$3,TQoL_Indexes!$B$8:$AK$8,0)),"")</f>
        <v/>
      </c>
      <c r="N150" s="86" t="str">
        <f>IFERROR(INDEX(TQoL_Indexes!$B$9:$AK$58,MATCH($A$3,TQoL_Indexes!#REF!,0)+$A150,MATCH(N$3,TQoL_Indexes!$B$8:$AK$8,0)),"")</f>
        <v/>
      </c>
      <c r="O150" s="86" t="str">
        <f>IFERROR(INDEX(TQoL_Indexes!$B$9:$AK$58,MATCH($A$3,TQoL_Indexes!#REF!,0)+$A150,MATCH(O$3,TQoL_Indexes!$B$8:$AK$8,0)),"")</f>
        <v/>
      </c>
      <c r="P150" s="86" t="str">
        <f>IFERROR(INDEX(TQoL_Indexes!$B$9:$AK$58,MATCH($A$3,TQoL_Indexes!#REF!,0)+$A150,MATCH(P$3,TQoL_Indexes!$B$8:$AK$8,0)),"")</f>
        <v/>
      </c>
      <c r="Q150" s="86" t="str">
        <f>IFERROR(INDEX(TQoL_Indexes!$B$9:$AK$58,MATCH($A$3,TQoL_Indexes!#REF!,0)+$A150,MATCH(Q$3,TQoL_Indexes!$B$8:$AK$8,0)),"")</f>
        <v/>
      </c>
      <c r="R150" s="86" t="str">
        <f>IFERROR(INDEX(TQoL_Indexes!$B$9:$AK$58,MATCH($A$3,TQoL_Indexes!#REF!,0)+$A150,MATCH(R$3,TQoL_Indexes!$B$8:$AK$8,0)),"")</f>
        <v/>
      </c>
      <c r="S150" s="86" t="str">
        <f>IFERROR(INDEX(TQoL_Indexes!$B$9:$AK$58,MATCH($A$3,TQoL_Indexes!#REF!,0)+$A150,MATCH(S$3,TQoL_Indexes!$B$8:$AK$8,0)),"")</f>
        <v/>
      </c>
      <c r="T150" s="86" t="str">
        <f>IFERROR(INDEX(TQoL_Indexes!$B$9:$AK$58,MATCH($A$3,TQoL_Indexes!#REF!,0)+$A150,MATCH(T$3,TQoL_Indexes!$B$8:$AK$8,0)),"")</f>
        <v/>
      </c>
      <c r="U150" s="86" t="str">
        <f>IFERROR(INDEX(TQoL_Indexes!$B$9:$AK$58,MATCH($A$3,TQoL_Indexes!#REF!,0)+$A150,MATCH(U$3,TQoL_Indexes!$B$8:$AK$8,0)),"")</f>
        <v/>
      </c>
      <c r="V150" s="86" t="str">
        <f>IFERROR(INDEX(TQoL_Indexes!$B$9:$AK$58,MATCH($A$3,TQoL_Indexes!#REF!,0)+$A150,MATCH(V$3,TQoL_Indexes!$B$8:$AK$8,0)),"")</f>
        <v/>
      </c>
      <c r="W150" s="86" t="str">
        <f>IFERROR(INDEX(TQoL_Indexes!$B$9:$AK$58,MATCH($A$3,TQoL_Indexes!#REF!,0)+$A150,MATCH(W$3,TQoL_Indexes!$B$8:$AK$8,0)),"")</f>
        <v/>
      </c>
      <c r="X150" s="86" t="str">
        <f>IFERROR(INDEX(TQoL_Indexes!$B$9:$AK$58,MATCH($A$3,TQoL_Indexes!#REF!,0)+$A150,MATCH(X$3,TQoL_Indexes!$B$8:$AK$8,0)),"")</f>
        <v/>
      </c>
      <c r="Y150" s="86" t="str">
        <f>IFERROR(INDEX(TQoL_Indexes!$B$9:$AK$58,MATCH($A$3,TQoL_Indexes!#REF!,0)+$A150,MATCH(Y$3,TQoL_Indexes!$B$8:$AK$8,0)),"")</f>
        <v/>
      </c>
      <c r="Z150" s="86" t="str">
        <f>IFERROR(INDEX(TQoL_Indexes!$B$9:$AK$58,MATCH($A$3,TQoL_Indexes!#REF!,0)+$A150,MATCH(Z$3,TQoL_Indexes!$B$8:$AK$8,0)),"")</f>
        <v/>
      </c>
      <c r="AA150" s="86" t="str">
        <f>IFERROR(INDEX(TQoL_Indexes!$B$9:$AK$58,MATCH($A$3,TQoL_Indexes!#REF!,0)+$A150,MATCH(AA$3,TQoL_Indexes!$B$8:$AK$8,0)),"")</f>
        <v/>
      </c>
      <c r="AB150" s="86" t="str">
        <f>IFERROR(INDEX(TQoL_Indexes!$B$9:$AK$58,MATCH($A$3,TQoL_Indexes!#REF!,0)+$A150,MATCH(AB$3,TQoL_Indexes!$B$8:$AK$8,0)),"")</f>
        <v/>
      </c>
      <c r="AC150" s="86" t="str">
        <f>IFERROR(INDEX(TQoL_Indexes!$B$9:$AK$58,MATCH($A$3,TQoL_Indexes!#REF!,0)+$A150,MATCH(AC$3,TQoL_Indexes!$B$8:$AK$8,0)),"")</f>
        <v/>
      </c>
      <c r="AD150" s="86" t="str">
        <f>IFERROR(INDEX(TQoL_Indexes!$B$9:$AK$58,MATCH($A$3,TQoL_Indexes!#REF!,0)+$A150,MATCH(AD$3,TQoL_Indexes!$B$8:$AK$8,0)),"")</f>
        <v/>
      </c>
      <c r="AE150" s="86" t="str">
        <f>IFERROR(INDEX(TQoL_Indexes!$B$9:$AK$58,MATCH($A$3,TQoL_Indexes!#REF!,0)+$A150,MATCH(AE$3,TQoL_Indexes!$B$8:$AK$8,0)),"")</f>
        <v/>
      </c>
      <c r="AF150" s="86" t="str">
        <f>IFERROR(INDEX(TQoL_Indexes!$B$9:$AK$58,MATCH($A$3,TQoL_Indexes!#REF!,0)+$A150,MATCH(AF$3,TQoL_Indexes!$B$8:$AK$8,0)),"")</f>
        <v/>
      </c>
      <c r="AG150" s="86" t="str">
        <f>IFERROR(INDEX(TQoL_Indexes!$B$9:$AK$58,MATCH($A$3,TQoL_Indexes!#REF!,0)+$A150,MATCH(AG$3,TQoL_Indexes!$B$8:$AK$8,0)),"")</f>
        <v/>
      </c>
      <c r="AH150" s="86" t="str">
        <f>IFERROR(INDEX(TQoL_Indexes!$B$9:$AK$58,MATCH($A$3,TQoL_Indexes!#REF!,0)+$A150,MATCH(AH$3,TQoL_Indexes!$B$8:$AK$8,0)),"")</f>
        <v/>
      </c>
      <c r="AI150" s="86" t="str">
        <f>IFERROR(INDEX(TQoL_Indexes!$B$9:$AK$58,MATCH($A$3,TQoL_Indexes!#REF!,0)+$A150,MATCH(AI$3,TQoL_Indexes!$B$8:$AK$8,0)),"")</f>
        <v/>
      </c>
      <c r="AJ150" s="86" t="str">
        <f>IFERROR(INDEX(TQoL_Indexes!$B$9:$AK$58,MATCH($A$3,TQoL_Indexes!#REF!,0)+$A150,MATCH(AJ$3,TQoL_Indexes!$B$8:$AK$8,0)),"")</f>
        <v/>
      </c>
      <c r="AK150" s="86" t="str">
        <f>IFERROR(INDEX(TQoL_Indexes!$B$9:$AK$58,MATCH($A$3,TQoL_Indexes!#REF!,0)+$A150,MATCH(AK$3,TQoL_Indexes!$B$8:$AK$8,0)),"")</f>
        <v/>
      </c>
      <c r="AL150" s="86" t="str">
        <f>IFERROR(INDEX(TQoL_Indexes!$B$9:$AK$58,MATCH($A$3,TQoL_Indexes!#REF!,0)+$A150,MATCH(AL$3,TQoL_Indexes!$B$8:$AK$8,0)),"")</f>
        <v/>
      </c>
      <c r="AM150" s="87" t="str">
        <f>IFERROR(INDEX(TQoL_Indexes!$B$9:$AK$58,MATCH($A$3,TQoL_Indexes!#REF!,0)+$A150,MATCH(AM$3,TQoL_Indexes!$B$8:$AK$8,0)),"")</f>
        <v/>
      </c>
    </row>
    <row r="151" spans="1:39">
      <c r="A151" s="58" t="str">
        <f>IFERROR(IF(A150+1&lt;COUNTIF(TQoL_Indexes!#REF!,Aux_Country!$A$3),A150+1,""),"")</f>
        <v/>
      </c>
      <c r="B151" s="121" t="str">
        <f>IFERROR(INDEX(TQoL_Indexes!$B$9:$AK$58,MATCH($A$3,TQoL_Indexes!#REF!,0)+$A151,MATCH(B$3,TQoL_Indexes!$B$8:$AK$8,0)),"")</f>
        <v/>
      </c>
      <c r="C151" s="116" t="str">
        <f>IFERROR(INDEX(TQoL_Indexes!$B$9:$AK$58,MATCH($A$3,TQoL_Indexes!#REF!,0)+$A151,MATCH(C$3,TQoL_Indexes!$B$8:$AK$8,0)),"")</f>
        <v/>
      </c>
      <c r="D151" s="122" t="str">
        <f>IFERROR(INDEX(TQoL_Indexes!$B$9:$AK$58,MATCH($A$3,TQoL_Indexes!#REF!,0)+$A151,MATCH(D$3,TQoL_Indexes!$B$8:$AK$8,0)),"")</f>
        <v/>
      </c>
      <c r="E151" s="86" t="str">
        <f>IFERROR(INDEX(TQoL_Indexes!$B$9:$AK$58,MATCH($A$3,TQoL_Indexes!#REF!,0)+$A151,MATCH(E$3,TQoL_Indexes!$B$8:$AK$8,0)),"")</f>
        <v/>
      </c>
      <c r="F151" s="86" t="str">
        <f>IFERROR(INDEX(TQoL_Indexes!$B$9:$AK$58,MATCH($A$3,TQoL_Indexes!#REF!,0)+$A151,MATCH(F$3,TQoL_Indexes!$B$8:$AK$8,0)),"")</f>
        <v/>
      </c>
      <c r="G151" s="86" t="str">
        <f>IFERROR(INDEX(TQoL_Indexes!$B$9:$AK$58,MATCH($A$3,TQoL_Indexes!#REF!,0)+$A151,MATCH(G$3,TQoL_Indexes!$B$8:$AK$8,0)),"")</f>
        <v/>
      </c>
      <c r="H151" s="86" t="str">
        <f>IFERROR(INDEX(TQoL_Indexes!$B$9:$AK$58,MATCH($A$3,TQoL_Indexes!#REF!,0)+$A151,MATCH(H$3,TQoL_Indexes!$B$8:$AK$8,0)),"")</f>
        <v/>
      </c>
      <c r="I151" s="86" t="str">
        <f>IFERROR(INDEX(TQoL_Indexes!$B$9:$AK$58,MATCH($A$3,TQoL_Indexes!#REF!,0)+$A151,MATCH(I$3,TQoL_Indexes!$B$8:$AK$8,0)),"")</f>
        <v/>
      </c>
      <c r="J151" s="86" t="str">
        <f>IFERROR(INDEX(TQoL_Indexes!$B$9:$AK$58,MATCH($A$3,TQoL_Indexes!#REF!,0)+$A151,MATCH(J$3,TQoL_Indexes!$B$8:$AK$8,0)),"")</f>
        <v/>
      </c>
      <c r="K151" s="86" t="str">
        <f>IFERROR(INDEX(TQoL_Indexes!$B$9:$AK$58,MATCH($A$3,TQoL_Indexes!#REF!,0)+$A151,MATCH(K$3,TQoL_Indexes!$B$8:$AK$8,0)),"")</f>
        <v/>
      </c>
      <c r="L151" s="86" t="str">
        <f>IFERROR(INDEX(TQoL_Indexes!$B$9:$AK$58,MATCH($A$3,TQoL_Indexes!#REF!,0)+$A151,MATCH(L$3,TQoL_Indexes!$B$8:$AK$8,0)),"")</f>
        <v/>
      </c>
      <c r="M151" s="86" t="str">
        <f>IFERROR(INDEX(TQoL_Indexes!$B$9:$AK$58,MATCH($A$3,TQoL_Indexes!#REF!,0)+$A151,MATCH(M$3,TQoL_Indexes!$B$8:$AK$8,0)),"")</f>
        <v/>
      </c>
      <c r="N151" s="86" t="str">
        <f>IFERROR(INDEX(TQoL_Indexes!$B$9:$AK$58,MATCH($A$3,TQoL_Indexes!#REF!,0)+$A151,MATCH(N$3,TQoL_Indexes!$B$8:$AK$8,0)),"")</f>
        <v/>
      </c>
      <c r="O151" s="86" t="str">
        <f>IFERROR(INDEX(TQoL_Indexes!$B$9:$AK$58,MATCH($A$3,TQoL_Indexes!#REF!,0)+$A151,MATCH(O$3,TQoL_Indexes!$B$8:$AK$8,0)),"")</f>
        <v/>
      </c>
      <c r="P151" s="86" t="str">
        <f>IFERROR(INDEX(TQoL_Indexes!$B$9:$AK$58,MATCH($A$3,TQoL_Indexes!#REF!,0)+$A151,MATCH(P$3,TQoL_Indexes!$B$8:$AK$8,0)),"")</f>
        <v/>
      </c>
      <c r="Q151" s="86" t="str">
        <f>IFERROR(INDEX(TQoL_Indexes!$B$9:$AK$58,MATCH($A$3,TQoL_Indexes!#REF!,0)+$A151,MATCH(Q$3,TQoL_Indexes!$B$8:$AK$8,0)),"")</f>
        <v/>
      </c>
      <c r="R151" s="86" t="str">
        <f>IFERROR(INDEX(TQoL_Indexes!$B$9:$AK$58,MATCH($A$3,TQoL_Indexes!#REF!,0)+$A151,MATCH(R$3,TQoL_Indexes!$B$8:$AK$8,0)),"")</f>
        <v/>
      </c>
      <c r="S151" s="86" t="str">
        <f>IFERROR(INDEX(TQoL_Indexes!$B$9:$AK$58,MATCH($A$3,TQoL_Indexes!#REF!,0)+$A151,MATCH(S$3,TQoL_Indexes!$B$8:$AK$8,0)),"")</f>
        <v/>
      </c>
      <c r="T151" s="86" t="str">
        <f>IFERROR(INDEX(TQoL_Indexes!$B$9:$AK$58,MATCH($A$3,TQoL_Indexes!#REF!,0)+$A151,MATCH(T$3,TQoL_Indexes!$B$8:$AK$8,0)),"")</f>
        <v/>
      </c>
      <c r="U151" s="86" t="str">
        <f>IFERROR(INDEX(TQoL_Indexes!$B$9:$AK$58,MATCH($A$3,TQoL_Indexes!#REF!,0)+$A151,MATCH(U$3,TQoL_Indexes!$B$8:$AK$8,0)),"")</f>
        <v/>
      </c>
      <c r="V151" s="86" t="str">
        <f>IFERROR(INDEX(TQoL_Indexes!$B$9:$AK$58,MATCH($A$3,TQoL_Indexes!#REF!,0)+$A151,MATCH(V$3,TQoL_Indexes!$B$8:$AK$8,0)),"")</f>
        <v/>
      </c>
      <c r="W151" s="86" t="str">
        <f>IFERROR(INDEX(TQoL_Indexes!$B$9:$AK$58,MATCH($A$3,TQoL_Indexes!#REF!,0)+$A151,MATCH(W$3,TQoL_Indexes!$B$8:$AK$8,0)),"")</f>
        <v/>
      </c>
      <c r="X151" s="86" t="str">
        <f>IFERROR(INDEX(TQoL_Indexes!$B$9:$AK$58,MATCH($A$3,TQoL_Indexes!#REF!,0)+$A151,MATCH(X$3,TQoL_Indexes!$B$8:$AK$8,0)),"")</f>
        <v/>
      </c>
      <c r="Y151" s="86" t="str">
        <f>IFERROR(INDEX(TQoL_Indexes!$B$9:$AK$58,MATCH($A$3,TQoL_Indexes!#REF!,0)+$A151,MATCH(Y$3,TQoL_Indexes!$B$8:$AK$8,0)),"")</f>
        <v/>
      </c>
      <c r="Z151" s="86" t="str">
        <f>IFERROR(INDEX(TQoL_Indexes!$B$9:$AK$58,MATCH($A$3,TQoL_Indexes!#REF!,0)+$A151,MATCH(Z$3,TQoL_Indexes!$B$8:$AK$8,0)),"")</f>
        <v/>
      </c>
      <c r="AA151" s="86" t="str">
        <f>IFERROR(INDEX(TQoL_Indexes!$B$9:$AK$58,MATCH($A$3,TQoL_Indexes!#REF!,0)+$A151,MATCH(AA$3,TQoL_Indexes!$B$8:$AK$8,0)),"")</f>
        <v/>
      </c>
      <c r="AB151" s="86" t="str">
        <f>IFERROR(INDEX(TQoL_Indexes!$B$9:$AK$58,MATCH($A$3,TQoL_Indexes!#REF!,0)+$A151,MATCH(AB$3,TQoL_Indexes!$B$8:$AK$8,0)),"")</f>
        <v/>
      </c>
      <c r="AC151" s="86" t="str">
        <f>IFERROR(INDEX(TQoL_Indexes!$B$9:$AK$58,MATCH($A$3,TQoL_Indexes!#REF!,0)+$A151,MATCH(AC$3,TQoL_Indexes!$B$8:$AK$8,0)),"")</f>
        <v/>
      </c>
      <c r="AD151" s="86" t="str">
        <f>IFERROR(INDEX(TQoL_Indexes!$B$9:$AK$58,MATCH($A$3,TQoL_Indexes!#REF!,0)+$A151,MATCH(AD$3,TQoL_Indexes!$B$8:$AK$8,0)),"")</f>
        <v/>
      </c>
      <c r="AE151" s="86" t="str">
        <f>IFERROR(INDEX(TQoL_Indexes!$B$9:$AK$58,MATCH($A$3,TQoL_Indexes!#REF!,0)+$A151,MATCH(AE$3,TQoL_Indexes!$B$8:$AK$8,0)),"")</f>
        <v/>
      </c>
      <c r="AF151" s="86" t="str">
        <f>IFERROR(INDEX(TQoL_Indexes!$B$9:$AK$58,MATCH($A$3,TQoL_Indexes!#REF!,0)+$A151,MATCH(AF$3,TQoL_Indexes!$B$8:$AK$8,0)),"")</f>
        <v/>
      </c>
      <c r="AG151" s="86" t="str">
        <f>IFERROR(INDEX(TQoL_Indexes!$B$9:$AK$58,MATCH($A$3,TQoL_Indexes!#REF!,0)+$A151,MATCH(AG$3,TQoL_Indexes!$B$8:$AK$8,0)),"")</f>
        <v/>
      </c>
      <c r="AH151" s="86" t="str">
        <f>IFERROR(INDEX(TQoL_Indexes!$B$9:$AK$58,MATCH($A$3,TQoL_Indexes!#REF!,0)+$A151,MATCH(AH$3,TQoL_Indexes!$B$8:$AK$8,0)),"")</f>
        <v/>
      </c>
      <c r="AI151" s="86" t="str">
        <f>IFERROR(INDEX(TQoL_Indexes!$B$9:$AK$58,MATCH($A$3,TQoL_Indexes!#REF!,0)+$A151,MATCH(AI$3,TQoL_Indexes!$B$8:$AK$8,0)),"")</f>
        <v/>
      </c>
      <c r="AJ151" s="86" t="str">
        <f>IFERROR(INDEX(TQoL_Indexes!$B$9:$AK$58,MATCH($A$3,TQoL_Indexes!#REF!,0)+$A151,MATCH(AJ$3,TQoL_Indexes!$B$8:$AK$8,0)),"")</f>
        <v/>
      </c>
      <c r="AK151" s="86" t="str">
        <f>IFERROR(INDEX(TQoL_Indexes!$B$9:$AK$58,MATCH($A$3,TQoL_Indexes!#REF!,0)+$A151,MATCH(AK$3,TQoL_Indexes!$B$8:$AK$8,0)),"")</f>
        <v/>
      </c>
      <c r="AL151" s="86" t="str">
        <f>IFERROR(INDEX(TQoL_Indexes!$B$9:$AK$58,MATCH($A$3,TQoL_Indexes!#REF!,0)+$A151,MATCH(AL$3,TQoL_Indexes!$B$8:$AK$8,0)),"")</f>
        <v/>
      </c>
      <c r="AM151" s="87" t="str">
        <f>IFERROR(INDEX(TQoL_Indexes!$B$9:$AK$58,MATCH($A$3,TQoL_Indexes!#REF!,0)+$A151,MATCH(AM$3,TQoL_Indexes!$B$8:$AK$8,0)),"")</f>
        <v/>
      </c>
    </row>
    <row r="152" spans="1:39">
      <c r="A152" s="58" t="str">
        <f>IFERROR(IF(A151+1&lt;COUNTIF(TQoL_Indexes!#REF!,Aux_Country!$A$3),A151+1,""),"")</f>
        <v/>
      </c>
      <c r="B152" s="121" t="str">
        <f>IFERROR(INDEX(TQoL_Indexes!$B$9:$AK$58,MATCH($A$3,TQoL_Indexes!#REF!,0)+$A152,MATCH(B$3,TQoL_Indexes!$B$8:$AK$8,0)),"")</f>
        <v/>
      </c>
      <c r="C152" s="116" t="str">
        <f>IFERROR(INDEX(TQoL_Indexes!$B$9:$AK$58,MATCH($A$3,TQoL_Indexes!#REF!,0)+$A152,MATCH(C$3,TQoL_Indexes!$B$8:$AK$8,0)),"")</f>
        <v/>
      </c>
      <c r="D152" s="122" t="str">
        <f>IFERROR(INDEX(TQoL_Indexes!$B$9:$AK$58,MATCH($A$3,TQoL_Indexes!#REF!,0)+$A152,MATCH(D$3,TQoL_Indexes!$B$8:$AK$8,0)),"")</f>
        <v/>
      </c>
      <c r="E152" s="86" t="str">
        <f>IFERROR(INDEX(TQoL_Indexes!$B$9:$AK$58,MATCH($A$3,TQoL_Indexes!#REF!,0)+$A152,MATCH(E$3,TQoL_Indexes!$B$8:$AK$8,0)),"")</f>
        <v/>
      </c>
      <c r="F152" s="86" t="str">
        <f>IFERROR(INDEX(TQoL_Indexes!$B$9:$AK$58,MATCH($A$3,TQoL_Indexes!#REF!,0)+$A152,MATCH(F$3,TQoL_Indexes!$B$8:$AK$8,0)),"")</f>
        <v/>
      </c>
      <c r="G152" s="86" t="str">
        <f>IFERROR(INDEX(TQoL_Indexes!$B$9:$AK$58,MATCH($A$3,TQoL_Indexes!#REF!,0)+$A152,MATCH(G$3,TQoL_Indexes!$B$8:$AK$8,0)),"")</f>
        <v/>
      </c>
      <c r="H152" s="86" t="str">
        <f>IFERROR(INDEX(TQoL_Indexes!$B$9:$AK$58,MATCH($A$3,TQoL_Indexes!#REF!,0)+$A152,MATCH(H$3,TQoL_Indexes!$B$8:$AK$8,0)),"")</f>
        <v/>
      </c>
      <c r="I152" s="86" t="str">
        <f>IFERROR(INDEX(TQoL_Indexes!$B$9:$AK$58,MATCH($A$3,TQoL_Indexes!#REF!,0)+$A152,MATCH(I$3,TQoL_Indexes!$B$8:$AK$8,0)),"")</f>
        <v/>
      </c>
      <c r="J152" s="86" t="str">
        <f>IFERROR(INDEX(TQoL_Indexes!$B$9:$AK$58,MATCH($A$3,TQoL_Indexes!#REF!,0)+$A152,MATCH(J$3,TQoL_Indexes!$B$8:$AK$8,0)),"")</f>
        <v/>
      </c>
      <c r="K152" s="86" t="str">
        <f>IFERROR(INDEX(TQoL_Indexes!$B$9:$AK$58,MATCH($A$3,TQoL_Indexes!#REF!,0)+$A152,MATCH(K$3,TQoL_Indexes!$B$8:$AK$8,0)),"")</f>
        <v/>
      </c>
      <c r="L152" s="86" t="str">
        <f>IFERROR(INDEX(TQoL_Indexes!$B$9:$AK$58,MATCH($A$3,TQoL_Indexes!#REF!,0)+$A152,MATCH(L$3,TQoL_Indexes!$B$8:$AK$8,0)),"")</f>
        <v/>
      </c>
      <c r="M152" s="86" t="str">
        <f>IFERROR(INDEX(TQoL_Indexes!$B$9:$AK$58,MATCH($A$3,TQoL_Indexes!#REF!,0)+$A152,MATCH(M$3,TQoL_Indexes!$B$8:$AK$8,0)),"")</f>
        <v/>
      </c>
      <c r="N152" s="86" t="str">
        <f>IFERROR(INDEX(TQoL_Indexes!$B$9:$AK$58,MATCH($A$3,TQoL_Indexes!#REF!,0)+$A152,MATCH(N$3,TQoL_Indexes!$B$8:$AK$8,0)),"")</f>
        <v/>
      </c>
      <c r="O152" s="86" t="str">
        <f>IFERROR(INDEX(TQoL_Indexes!$B$9:$AK$58,MATCH($A$3,TQoL_Indexes!#REF!,0)+$A152,MATCH(O$3,TQoL_Indexes!$B$8:$AK$8,0)),"")</f>
        <v/>
      </c>
      <c r="P152" s="86" t="str">
        <f>IFERROR(INDEX(TQoL_Indexes!$B$9:$AK$58,MATCH($A$3,TQoL_Indexes!#REF!,0)+$A152,MATCH(P$3,TQoL_Indexes!$B$8:$AK$8,0)),"")</f>
        <v/>
      </c>
      <c r="Q152" s="86" t="str">
        <f>IFERROR(INDEX(TQoL_Indexes!$B$9:$AK$58,MATCH($A$3,TQoL_Indexes!#REF!,0)+$A152,MATCH(Q$3,TQoL_Indexes!$B$8:$AK$8,0)),"")</f>
        <v/>
      </c>
      <c r="R152" s="86" t="str">
        <f>IFERROR(INDEX(TQoL_Indexes!$B$9:$AK$58,MATCH($A$3,TQoL_Indexes!#REF!,0)+$A152,MATCH(R$3,TQoL_Indexes!$B$8:$AK$8,0)),"")</f>
        <v/>
      </c>
      <c r="S152" s="86" t="str">
        <f>IFERROR(INDEX(TQoL_Indexes!$B$9:$AK$58,MATCH($A$3,TQoL_Indexes!#REF!,0)+$A152,MATCH(S$3,TQoL_Indexes!$B$8:$AK$8,0)),"")</f>
        <v/>
      </c>
      <c r="T152" s="86" t="str">
        <f>IFERROR(INDEX(TQoL_Indexes!$B$9:$AK$58,MATCH($A$3,TQoL_Indexes!#REF!,0)+$A152,MATCH(T$3,TQoL_Indexes!$B$8:$AK$8,0)),"")</f>
        <v/>
      </c>
      <c r="U152" s="86" t="str">
        <f>IFERROR(INDEX(TQoL_Indexes!$B$9:$AK$58,MATCH($A$3,TQoL_Indexes!#REF!,0)+$A152,MATCH(U$3,TQoL_Indexes!$B$8:$AK$8,0)),"")</f>
        <v/>
      </c>
      <c r="V152" s="86" t="str">
        <f>IFERROR(INDEX(TQoL_Indexes!$B$9:$AK$58,MATCH($A$3,TQoL_Indexes!#REF!,0)+$A152,MATCH(V$3,TQoL_Indexes!$B$8:$AK$8,0)),"")</f>
        <v/>
      </c>
      <c r="W152" s="86" t="str">
        <f>IFERROR(INDEX(TQoL_Indexes!$B$9:$AK$58,MATCH($A$3,TQoL_Indexes!#REF!,0)+$A152,MATCH(W$3,TQoL_Indexes!$B$8:$AK$8,0)),"")</f>
        <v/>
      </c>
      <c r="X152" s="86" t="str">
        <f>IFERROR(INDEX(TQoL_Indexes!$B$9:$AK$58,MATCH($A$3,TQoL_Indexes!#REF!,0)+$A152,MATCH(X$3,TQoL_Indexes!$B$8:$AK$8,0)),"")</f>
        <v/>
      </c>
      <c r="Y152" s="86" t="str">
        <f>IFERROR(INDEX(TQoL_Indexes!$B$9:$AK$58,MATCH($A$3,TQoL_Indexes!#REF!,0)+$A152,MATCH(Y$3,TQoL_Indexes!$B$8:$AK$8,0)),"")</f>
        <v/>
      </c>
      <c r="Z152" s="86" t="str">
        <f>IFERROR(INDEX(TQoL_Indexes!$B$9:$AK$58,MATCH($A$3,TQoL_Indexes!#REF!,0)+$A152,MATCH(Z$3,TQoL_Indexes!$B$8:$AK$8,0)),"")</f>
        <v/>
      </c>
      <c r="AA152" s="86" t="str">
        <f>IFERROR(INDEX(TQoL_Indexes!$B$9:$AK$58,MATCH($A$3,TQoL_Indexes!#REF!,0)+$A152,MATCH(AA$3,TQoL_Indexes!$B$8:$AK$8,0)),"")</f>
        <v/>
      </c>
      <c r="AB152" s="86" t="str">
        <f>IFERROR(INDEX(TQoL_Indexes!$B$9:$AK$58,MATCH($A$3,TQoL_Indexes!#REF!,0)+$A152,MATCH(AB$3,TQoL_Indexes!$B$8:$AK$8,0)),"")</f>
        <v/>
      </c>
      <c r="AC152" s="86" t="str">
        <f>IFERROR(INDEX(TQoL_Indexes!$B$9:$AK$58,MATCH($A$3,TQoL_Indexes!#REF!,0)+$A152,MATCH(AC$3,TQoL_Indexes!$B$8:$AK$8,0)),"")</f>
        <v/>
      </c>
      <c r="AD152" s="86" t="str">
        <f>IFERROR(INDEX(TQoL_Indexes!$B$9:$AK$58,MATCH($A$3,TQoL_Indexes!#REF!,0)+$A152,MATCH(AD$3,TQoL_Indexes!$B$8:$AK$8,0)),"")</f>
        <v/>
      </c>
      <c r="AE152" s="86" t="str">
        <f>IFERROR(INDEX(TQoL_Indexes!$B$9:$AK$58,MATCH($A$3,TQoL_Indexes!#REF!,0)+$A152,MATCH(AE$3,TQoL_Indexes!$B$8:$AK$8,0)),"")</f>
        <v/>
      </c>
      <c r="AF152" s="86" t="str">
        <f>IFERROR(INDEX(TQoL_Indexes!$B$9:$AK$58,MATCH($A$3,TQoL_Indexes!#REF!,0)+$A152,MATCH(AF$3,TQoL_Indexes!$B$8:$AK$8,0)),"")</f>
        <v/>
      </c>
      <c r="AG152" s="86" t="str">
        <f>IFERROR(INDEX(TQoL_Indexes!$B$9:$AK$58,MATCH($A$3,TQoL_Indexes!#REF!,0)+$A152,MATCH(AG$3,TQoL_Indexes!$B$8:$AK$8,0)),"")</f>
        <v/>
      </c>
      <c r="AH152" s="86" t="str">
        <f>IFERROR(INDEX(TQoL_Indexes!$B$9:$AK$58,MATCH($A$3,TQoL_Indexes!#REF!,0)+$A152,MATCH(AH$3,TQoL_Indexes!$B$8:$AK$8,0)),"")</f>
        <v/>
      </c>
      <c r="AI152" s="86" t="str">
        <f>IFERROR(INDEX(TQoL_Indexes!$B$9:$AK$58,MATCH($A$3,TQoL_Indexes!#REF!,0)+$A152,MATCH(AI$3,TQoL_Indexes!$B$8:$AK$8,0)),"")</f>
        <v/>
      </c>
      <c r="AJ152" s="86" t="str">
        <f>IFERROR(INDEX(TQoL_Indexes!$B$9:$AK$58,MATCH($A$3,TQoL_Indexes!#REF!,0)+$A152,MATCH(AJ$3,TQoL_Indexes!$B$8:$AK$8,0)),"")</f>
        <v/>
      </c>
      <c r="AK152" s="86" t="str">
        <f>IFERROR(INDEX(TQoL_Indexes!$B$9:$AK$58,MATCH($A$3,TQoL_Indexes!#REF!,0)+$A152,MATCH(AK$3,TQoL_Indexes!$B$8:$AK$8,0)),"")</f>
        <v/>
      </c>
      <c r="AL152" s="86" t="str">
        <f>IFERROR(INDEX(TQoL_Indexes!$B$9:$AK$58,MATCH($A$3,TQoL_Indexes!#REF!,0)+$A152,MATCH(AL$3,TQoL_Indexes!$B$8:$AK$8,0)),"")</f>
        <v/>
      </c>
      <c r="AM152" s="87" t="str">
        <f>IFERROR(INDEX(TQoL_Indexes!$B$9:$AK$58,MATCH($A$3,TQoL_Indexes!#REF!,0)+$A152,MATCH(AM$3,TQoL_Indexes!$B$8:$AK$8,0)),"")</f>
        <v/>
      </c>
    </row>
    <row r="153" spans="1:39">
      <c r="A153" s="58" t="str">
        <f>IFERROR(IF(A152+1&lt;COUNTIF(TQoL_Indexes!#REF!,Aux_Country!$A$3),A152+1,""),"")</f>
        <v/>
      </c>
      <c r="B153" s="121" t="str">
        <f>IFERROR(INDEX(TQoL_Indexes!$B$9:$AK$58,MATCH($A$3,TQoL_Indexes!#REF!,0)+$A153,MATCH(B$3,TQoL_Indexes!$B$8:$AK$8,0)),"")</f>
        <v/>
      </c>
      <c r="C153" s="116" t="str">
        <f>IFERROR(INDEX(TQoL_Indexes!$B$9:$AK$58,MATCH($A$3,TQoL_Indexes!#REF!,0)+$A153,MATCH(C$3,TQoL_Indexes!$B$8:$AK$8,0)),"")</f>
        <v/>
      </c>
      <c r="D153" s="122" t="str">
        <f>IFERROR(INDEX(TQoL_Indexes!$B$9:$AK$58,MATCH($A$3,TQoL_Indexes!#REF!,0)+$A153,MATCH(D$3,TQoL_Indexes!$B$8:$AK$8,0)),"")</f>
        <v/>
      </c>
      <c r="E153" s="86" t="str">
        <f>IFERROR(INDEX(TQoL_Indexes!$B$9:$AK$58,MATCH($A$3,TQoL_Indexes!#REF!,0)+$A153,MATCH(E$3,TQoL_Indexes!$B$8:$AK$8,0)),"")</f>
        <v/>
      </c>
      <c r="F153" s="86" t="str">
        <f>IFERROR(INDEX(TQoL_Indexes!$B$9:$AK$58,MATCH($A$3,TQoL_Indexes!#REF!,0)+$A153,MATCH(F$3,TQoL_Indexes!$B$8:$AK$8,0)),"")</f>
        <v/>
      </c>
      <c r="G153" s="86" t="str">
        <f>IFERROR(INDEX(TQoL_Indexes!$B$9:$AK$58,MATCH($A$3,TQoL_Indexes!#REF!,0)+$A153,MATCH(G$3,TQoL_Indexes!$B$8:$AK$8,0)),"")</f>
        <v/>
      </c>
      <c r="H153" s="86" t="str">
        <f>IFERROR(INDEX(TQoL_Indexes!$B$9:$AK$58,MATCH($A$3,TQoL_Indexes!#REF!,0)+$A153,MATCH(H$3,TQoL_Indexes!$B$8:$AK$8,0)),"")</f>
        <v/>
      </c>
      <c r="I153" s="86" t="str">
        <f>IFERROR(INDEX(TQoL_Indexes!$B$9:$AK$58,MATCH($A$3,TQoL_Indexes!#REF!,0)+$A153,MATCH(I$3,TQoL_Indexes!$B$8:$AK$8,0)),"")</f>
        <v/>
      </c>
      <c r="J153" s="86" t="str">
        <f>IFERROR(INDEX(TQoL_Indexes!$B$9:$AK$58,MATCH($A$3,TQoL_Indexes!#REF!,0)+$A153,MATCH(J$3,TQoL_Indexes!$B$8:$AK$8,0)),"")</f>
        <v/>
      </c>
      <c r="K153" s="86" t="str">
        <f>IFERROR(INDEX(TQoL_Indexes!$B$9:$AK$58,MATCH($A$3,TQoL_Indexes!#REF!,0)+$A153,MATCH(K$3,TQoL_Indexes!$B$8:$AK$8,0)),"")</f>
        <v/>
      </c>
      <c r="L153" s="86" t="str">
        <f>IFERROR(INDEX(TQoL_Indexes!$B$9:$AK$58,MATCH($A$3,TQoL_Indexes!#REF!,0)+$A153,MATCH(L$3,TQoL_Indexes!$B$8:$AK$8,0)),"")</f>
        <v/>
      </c>
      <c r="M153" s="86" t="str">
        <f>IFERROR(INDEX(TQoL_Indexes!$B$9:$AK$58,MATCH($A$3,TQoL_Indexes!#REF!,0)+$A153,MATCH(M$3,TQoL_Indexes!$B$8:$AK$8,0)),"")</f>
        <v/>
      </c>
      <c r="N153" s="86" t="str">
        <f>IFERROR(INDEX(TQoL_Indexes!$B$9:$AK$58,MATCH($A$3,TQoL_Indexes!#REF!,0)+$A153,MATCH(N$3,TQoL_Indexes!$B$8:$AK$8,0)),"")</f>
        <v/>
      </c>
      <c r="O153" s="86" t="str">
        <f>IFERROR(INDEX(TQoL_Indexes!$B$9:$AK$58,MATCH($A$3,TQoL_Indexes!#REF!,0)+$A153,MATCH(O$3,TQoL_Indexes!$B$8:$AK$8,0)),"")</f>
        <v/>
      </c>
      <c r="P153" s="86" t="str">
        <f>IFERROR(INDEX(TQoL_Indexes!$B$9:$AK$58,MATCH($A$3,TQoL_Indexes!#REF!,0)+$A153,MATCH(P$3,TQoL_Indexes!$B$8:$AK$8,0)),"")</f>
        <v/>
      </c>
      <c r="Q153" s="86" t="str">
        <f>IFERROR(INDEX(TQoL_Indexes!$B$9:$AK$58,MATCH($A$3,TQoL_Indexes!#REF!,0)+$A153,MATCH(Q$3,TQoL_Indexes!$B$8:$AK$8,0)),"")</f>
        <v/>
      </c>
      <c r="R153" s="86" t="str">
        <f>IFERROR(INDEX(TQoL_Indexes!$B$9:$AK$58,MATCH($A$3,TQoL_Indexes!#REF!,0)+$A153,MATCH(R$3,TQoL_Indexes!$B$8:$AK$8,0)),"")</f>
        <v/>
      </c>
      <c r="S153" s="86" t="str">
        <f>IFERROR(INDEX(TQoL_Indexes!$B$9:$AK$58,MATCH($A$3,TQoL_Indexes!#REF!,0)+$A153,MATCH(S$3,TQoL_Indexes!$B$8:$AK$8,0)),"")</f>
        <v/>
      </c>
      <c r="T153" s="86" t="str">
        <f>IFERROR(INDEX(TQoL_Indexes!$B$9:$AK$58,MATCH($A$3,TQoL_Indexes!#REF!,0)+$A153,MATCH(T$3,TQoL_Indexes!$B$8:$AK$8,0)),"")</f>
        <v/>
      </c>
      <c r="U153" s="86" t="str">
        <f>IFERROR(INDEX(TQoL_Indexes!$B$9:$AK$58,MATCH($A$3,TQoL_Indexes!#REF!,0)+$A153,MATCH(U$3,TQoL_Indexes!$B$8:$AK$8,0)),"")</f>
        <v/>
      </c>
      <c r="V153" s="86" t="str">
        <f>IFERROR(INDEX(TQoL_Indexes!$B$9:$AK$58,MATCH($A$3,TQoL_Indexes!#REF!,0)+$A153,MATCH(V$3,TQoL_Indexes!$B$8:$AK$8,0)),"")</f>
        <v/>
      </c>
      <c r="W153" s="86" t="str">
        <f>IFERROR(INDEX(TQoL_Indexes!$B$9:$AK$58,MATCH($A$3,TQoL_Indexes!#REF!,0)+$A153,MATCH(W$3,TQoL_Indexes!$B$8:$AK$8,0)),"")</f>
        <v/>
      </c>
      <c r="X153" s="86" t="str">
        <f>IFERROR(INDEX(TQoL_Indexes!$B$9:$AK$58,MATCH($A$3,TQoL_Indexes!#REF!,0)+$A153,MATCH(X$3,TQoL_Indexes!$B$8:$AK$8,0)),"")</f>
        <v/>
      </c>
      <c r="Y153" s="86" t="str">
        <f>IFERROR(INDEX(TQoL_Indexes!$B$9:$AK$58,MATCH($A$3,TQoL_Indexes!#REF!,0)+$A153,MATCH(Y$3,TQoL_Indexes!$B$8:$AK$8,0)),"")</f>
        <v/>
      </c>
      <c r="Z153" s="86" t="str">
        <f>IFERROR(INDEX(TQoL_Indexes!$B$9:$AK$58,MATCH($A$3,TQoL_Indexes!#REF!,0)+$A153,MATCH(Z$3,TQoL_Indexes!$B$8:$AK$8,0)),"")</f>
        <v/>
      </c>
      <c r="AA153" s="86" t="str">
        <f>IFERROR(INDEX(TQoL_Indexes!$B$9:$AK$58,MATCH($A$3,TQoL_Indexes!#REF!,0)+$A153,MATCH(AA$3,TQoL_Indexes!$B$8:$AK$8,0)),"")</f>
        <v/>
      </c>
      <c r="AB153" s="86" t="str">
        <f>IFERROR(INDEX(TQoL_Indexes!$B$9:$AK$58,MATCH($A$3,TQoL_Indexes!#REF!,0)+$A153,MATCH(AB$3,TQoL_Indexes!$B$8:$AK$8,0)),"")</f>
        <v/>
      </c>
      <c r="AC153" s="86" t="str">
        <f>IFERROR(INDEX(TQoL_Indexes!$B$9:$AK$58,MATCH($A$3,TQoL_Indexes!#REF!,0)+$A153,MATCH(AC$3,TQoL_Indexes!$B$8:$AK$8,0)),"")</f>
        <v/>
      </c>
      <c r="AD153" s="86" t="str">
        <f>IFERROR(INDEX(TQoL_Indexes!$B$9:$AK$58,MATCH($A$3,TQoL_Indexes!#REF!,0)+$A153,MATCH(AD$3,TQoL_Indexes!$B$8:$AK$8,0)),"")</f>
        <v/>
      </c>
      <c r="AE153" s="86" t="str">
        <f>IFERROR(INDEX(TQoL_Indexes!$B$9:$AK$58,MATCH($A$3,TQoL_Indexes!#REF!,0)+$A153,MATCH(AE$3,TQoL_Indexes!$B$8:$AK$8,0)),"")</f>
        <v/>
      </c>
      <c r="AF153" s="86" t="str">
        <f>IFERROR(INDEX(TQoL_Indexes!$B$9:$AK$58,MATCH($A$3,TQoL_Indexes!#REF!,0)+$A153,MATCH(AF$3,TQoL_Indexes!$B$8:$AK$8,0)),"")</f>
        <v/>
      </c>
      <c r="AG153" s="86" t="str">
        <f>IFERROR(INDEX(TQoL_Indexes!$B$9:$AK$58,MATCH($A$3,TQoL_Indexes!#REF!,0)+$A153,MATCH(AG$3,TQoL_Indexes!$B$8:$AK$8,0)),"")</f>
        <v/>
      </c>
      <c r="AH153" s="86" t="str">
        <f>IFERROR(INDEX(TQoL_Indexes!$B$9:$AK$58,MATCH($A$3,TQoL_Indexes!#REF!,0)+$A153,MATCH(AH$3,TQoL_Indexes!$B$8:$AK$8,0)),"")</f>
        <v/>
      </c>
      <c r="AI153" s="86" t="str">
        <f>IFERROR(INDEX(TQoL_Indexes!$B$9:$AK$58,MATCH($A$3,TQoL_Indexes!#REF!,0)+$A153,MATCH(AI$3,TQoL_Indexes!$B$8:$AK$8,0)),"")</f>
        <v/>
      </c>
      <c r="AJ153" s="86" t="str">
        <f>IFERROR(INDEX(TQoL_Indexes!$B$9:$AK$58,MATCH($A$3,TQoL_Indexes!#REF!,0)+$A153,MATCH(AJ$3,TQoL_Indexes!$B$8:$AK$8,0)),"")</f>
        <v/>
      </c>
      <c r="AK153" s="86" t="str">
        <f>IFERROR(INDEX(TQoL_Indexes!$B$9:$AK$58,MATCH($A$3,TQoL_Indexes!#REF!,0)+$A153,MATCH(AK$3,TQoL_Indexes!$B$8:$AK$8,0)),"")</f>
        <v/>
      </c>
      <c r="AL153" s="86" t="str">
        <f>IFERROR(INDEX(TQoL_Indexes!$B$9:$AK$58,MATCH($A$3,TQoL_Indexes!#REF!,0)+$A153,MATCH(AL$3,TQoL_Indexes!$B$8:$AK$8,0)),"")</f>
        <v/>
      </c>
      <c r="AM153" s="87" t="str">
        <f>IFERROR(INDEX(TQoL_Indexes!$B$9:$AK$58,MATCH($A$3,TQoL_Indexes!#REF!,0)+$A153,MATCH(AM$3,TQoL_Indexes!$B$8:$AK$8,0)),"")</f>
        <v/>
      </c>
    </row>
    <row r="154" spans="1:39">
      <c r="A154" s="58" t="str">
        <f>IFERROR(IF(A153+1&lt;COUNTIF(TQoL_Indexes!#REF!,Aux_Country!$A$3),A153+1,""),"")</f>
        <v/>
      </c>
      <c r="B154" s="121" t="str">
        <f>IFERROR(INDEX(TQoL_Indexes!$B$9:$AK$58,MATCH($A$3,TQoL_Indexes!#REF!,0)+$A154,MATCH(B$3,TQoL_Indexes!$B$8:$AK$8,0)),"")</f>
        <v/>
      </c>
      <c r="C154" s="116" t="str">
        <f>IFERROR(INDEX(TQoL_Indexes!$B$9:$AK$58,MATCH($A$3,TQoL_Indexes!#REF!,0)+$A154,MATCH(C$3,TQoL_Indexes!$B$8:$AK$8,0)),"")</f>
        <v/>
      </c>
      <c r="D154" s="122" t="str">
        <f>IFERROR(INDEX(TQoL_Indexes!$B$9:$AK$58,MATCH($A$3,TQoL_Indexes!#REF!,0)+$A154,MATCH(D$3,TQoL_Indexes!$B$8:$AK$8,0)),"")</f>
        <v/>
      </c>
      <c r="E154" s="86" t="str">
        <f>IFERROR(INDEX(TQoL_Indexes!$B$9:$AK$58,MATCH($A$3,TQoL_Indexes!#REF!,0)+$A154,MATCH(E$3,TQoL_Indexes!$B$8:$AK$8,0)),"")</f>
        <v/>
      </c>
      <c r="F154" s="86" t="str">
        <f>IFERROR(INDEX(TQoL_Indexes!$B$9:$AK$58,MATCH($A$3,TQoL_Indexes!#REF!,0)+$A154,MATCH(F$3,TQoL_Indexes!$B$8:$AK$8,0)),"")</f>
        <v/>
      </c>
      <c r="G154" s="86" t="str">
        <f>IFERROR(INDEX(TQoL_Indexes!$B$9:$AK$58,MATCH($A$3,TQoL_Indexes!#REF!,0)+$A154,MATCH(G$3,TQoL_Indexes!$B$8:$AK$8,0)),"")</f>
        <v/>
      </c>
      <c r="H154" s="86" t="str">
        <f>IFERROR(INDEX(TQoL_Indexes!$B$9:$AK$58,MATCH($A$3,TQoL_Indexes!#REF!,0)+$A154,MATCH(H$3,TQoL_Indexes!$B$8:$AK$8,0)),"")</f>
        <v/>
      </c>
      <c r="I154" s="86" t="str">
        <f>IFERROR(INDEX(TQoL_Indexes!$B$9:$AK$58,MATCH($A$3,TQoL_Indexes!#REF!,0)+$A154,MATCH(I$3,TQoL_Indexes!$B$8:$AK$8,0)),"")</f>
        <v/>
      </c>
      <c r="J154" s="86" t="str">
        <f>IFERROR(INDEX(TQoL_Indexes!$B$9:$AK$58,MATCH($A$3,TQoL_Indexes!#REF!,0)+$A154,MATCH(J$3,TQoL_Indexes!$B$8:$AK$8,0)),"")</f>
        <v/>
      </c>
      <c r="K154" s="86" t="str">
        <f>IFERROR(INDEX(TQoL_Indexes!$B$9:$AK$58,MATCH($A$3,TQoL_Indexes!#REF!,0)+$A154,MATCH(K$3,TQoL_Indexes!$B$8:$AK$8,0)),"")</f>
        <v/>
      </c>
      <c r="L154" s="86" t="str">
        <f>IFERROR(INDEX(TQoL_Indexes!$B$9:$AK$58,MATCH($A$3,TQoL_Indexes!#REF!,0)+$A154,MATCH(L$3,TQoL_Indexes!$B$8:$AK$8,0)),"")</f>
        <v/>
      </c>
      <c r="M154" s="86" t="str">
        <f>IFERROR(INDEX(TQoL_Indexes!$B$9:$AK$58,MATCH($A$3,TQoL_Indexes!#REF!,0)+$A154,MATCH(M$3,TQoL_Indexes!$B$8:$AK$8,0)),"")</f>
        <v/>
      </c>
      <c r="N154" s="86" t="str">
        <f>IFERROR(INDEX(TQoL_Indexes!$B$9:$AK$58,MATCH($A$3,TQoL_Indexes!#REF!,0)+$A154,MATCH(N$3,TQoL_Indexes!$B$8:$AK$8,0)),"")</f>
        <v/>
      </c>
      <c r="O154" s="86" t="str">
        <f>IFERROR(INDEX(TQoL_Indexes!$B$9:$AK$58,MATCH($A$3,TQoL_Indexes!#REF!,0)+$A154,MATCH(O$3,TQoL_Indexes!$B$8:$AK$8,0)),"")</f>
        <v/>
      </c>
      <c r="P154" s="86" t="str">
        <f>IFERROR(INDEX(TQoL_Indexes!$B$9:$AK$58,MATCH($A$3,TQoL_Indexes!#REF!,0)+$A154,MATCH(P$3,TQoL_Indexes!$B$8:$AK$8,0)),"")</f>
        <v/>
      </c>
      <c r="Q154" s="86" t="str">
        <f>IFERROR(INDEX(TQoL_Indexes!$B$9:$AK$58,MATCH($A$3,TQoL_Indexes!#REF!,0)+$A154,MATCH(Q$3,TQoL_Indexes!$B$8:$AK$8,0)),"")</f>
        <v/>
      </c>
      <c r="R154" s="86" t="str">
        <f>IFERROR(INDEX(TQoL_Indexes!$B$9:$AK$58,MATCH($A$3,TQoL_Indexes!#REF!,0)+$A154,MATCH(R$3,TQoL_Indexes!$B$8:$AK$8,0)),"")</f>
        <v/>
      </c>
      <c r="S154" s="86" t="str">
        <f>IFERROR(INDEX(TQoL_Indexes!$B$9:$AK$58,MATCH($A$3,TQoL_Indexes!#REF!,0)+$A154,MATCH(S$3,TQoL_Indexes!$B$8:$AK$8,0)),"")</f>
        <v/>
      </c>
      <c r="T154" s="86" t="str">
        <f>IFERROR(INDEX(TQoL_Indexes!$B$9:$AK$58,MATCH($A$3,TQoL_Indexes!#REF!,0)+$A154,MATCH(T$3,TQoL_Indexes!$B$8:$AK$8,0)),"")</f>
        <v/>
      </c>
      <c r="U154" s="86" t="str">
        <f>IFERROR(INDEX(TQoL_Indexes!$B$9:$AK$58,MATCH($A$3,TQoL_Indexes!#REF!,0)+$A154,MATCH(U$3,TQoL_Indexes!$B$8:$AK$8,0)),"")</f>
        <v/>
      </c>
      <c r="V154" s="86" t="str">
        <f>IFERROR(INDEX(TQoL_Indexes!$B$9:$AK$58,MATCH($A$3,TQoL_Indexes!#REF!,0)+$A154,MATCH(V$3,TQoL_Indexes!$B$8:$AK$8,0)),"")</f>
        <v/>
      </c>
      <c r="W154" s="86" t="str">
        <f>IFERROR(INDEX(TQoL_Indexes!$B$9:$AK$58,MATCH($A$3,TQoL_Indexes!#REF!,0)+$A154,MATCH(W$3,TQoL_Indexes!$B$8:$AK$8,0)),"")</f>
        <v/>
      </c>
      <c r="X154" s="86" t="str">
        <f>IFERROR(INDEX(TQoL_Indexes!$B$9:$AK$58,MATCH($A$3,TQoL_Indexes!#REF!,0)+$A154,MATCH(X$3,TQoL_Indexes!$B$8:$AK$8,0)),"")</f>
        <v/>
      </c>
      <c r="Y154" s="86" t="str">
        <f>IFERROR(INDEX(TQoL_Indexes!$B$9:$AK$58,MATCH($A$3,TQoL_Indexes!#REF!,0)+$A154,MATCH(Y$3,TQoL_Indexes!$B$8:$AK$8,0)),"")</f>
        <v/>
      </c>
      <c r="Z154" s="86" t="str">
        <f>IFERROR(INDEX(TQoL_Indexes!$B$9:$AK$58,MATCH($A$3,TQoL_Indexes!#REF!,0)+$A154,MATCH(Z$3,TQoL_Indexes!$B$8:$AK$8,0)),"")</f>
        <v/>
      </c>
      <c r="AA154" s="86" t="str">
        <f>IFERROR(INDEX(TQoL_Indexes!$B$9:$AK$58,MATCH($A$3,TQoL_Indexes!#REF!,0)+$A154,MATCH(AA$3,TQoL_Indexes!$B$8:$AK$8,0)),"")</f>
        <v/>
      </c>
      <c r="AB154" s="86" t="str">
        <f>IFERROR(INDEX(TQoL_Indexes!$B$9:$AK$58,MATCH($A$3,TQoL_Indexes!#REF!,0)+$A154,MATCH(AB$3,TQoL_Indexes!$B$8:$AK$8,0)),"")</f>
        <v/>
      </c>
      <c r="AC154" s="86" t="str">
        <f>IFERROR(INDEX(TQoL_Indexes!$B$9:$AK$58,MATCH($A$3,TQoL_Indexes!#REF!,0)+$A154,MATCH(AC$3,TQoL_Indexes!$B$8:$AK$8,0)),"")</f>
        <v/>
      </c>
      <c r="AD154" s="86" t="str">
        <f>IFERROR(INDEX(TQoL_Indexes!$B$9:$AK$58,MATCH($A$3,TQoL_Indexes!#REF!,0)+$A154,MATCH(AD$3,TQoL_Indexes!$B$8:$AK$8,0)),"")</f>
        <v/>
      </c>
      <c r="AE154" s="86" t="str">
        <f>IFERROR(INDEX(TQoL_Indexes!$B$9:$AK$58,MATCH($A$3,TQoL_Indexes!#REF!,0)+$A154,MATCH(AE$3,TQoL_Indexes!$B$8:$AK$8,0)),"")</f>
        <v/>
      </c>
      <c r="AF154" s="86" t="str">
        <f>IFERROR(INDEX(TQoL_Indexes!$B$9:$AK$58,MATCH($A$3,TQoL_Indexes!#REF!,0)+$A154,MATCH(AF$3,TQoL_Indexes!$B$8:$AK$8,0)),"")</f>
        <v/>
      </c>
      <c r="AG154" s="86" t="str">
        <f>IFERROR(INDEX(TQoL_Indexes!$B$9:$AK$58,MATCH($A$3,TQoL_Indexes!#REF!,0)+$A154,MATCH(AG$3,TQoL_Indexes!$B$8:$AK$8,0)),"")</f>
        <v/>
      </c>
      <c r="AH154" s="86" t="str">
        <f>IFERROR(INDEX(TQoL_Indexes!$B$9:$AK$58,MATCH($A$3,TQoL_Indexes!#REF!,0)+$A154,MATCH(AH$3,TQoL_Indexes!$B$8:$AK$8,0)),"")</f>
        <v/>
      </c>
      <c r="AI154" s="86" t="str">
        <f>IFERROR(INDEX(TQoL_Indexes!$B$9:$AK$58,MATCH($A$3,TQoL_Indexes!#REF!,0)+$A154,MATCH(AI$3,TQoL_Indexes!$B$8:$AK$8,0)),"")</f>
        <v/>
      </c>
      <c r="AJ154" s="86" t="str">
        <f>IFERROR(INDEX(TQoL_Indexes!$B$9:$AK$58,MATCH($A$3,TQoL_Indexes!#REF!,0)+$A154,MATCH(AJ$3,TQoL_Indexes!$B$8:$AK$8,0)),"")</f>
        <v/>
      </c>
      <c r="AK154" s="86" t="str">
        <f>IFERROR(INDEX(TQoL_Indexes!$B$9:$AK$58,MATCH($A$3,TQoL_Indexes!#REF!,0)+$A154,MATCH(AK$3,TQoL_Indexes!$B$8:$AK$8,0)),"")</f>
        <v/>
      </c>
      <c r="AL154" s="86" t="str">
        <f>IFERROR(INDEX(TQoL_Indexes!$B$9:$AK$58,MATCH($A$3,TQoL_Indexes!#REF!,0)+$A154,MATCH(AL$3,TQoL_Indexes!$B$8:$AK$8,0)),"")</f>
        <v/>
      </c>
      <c r="AM154" s="87" t="str">
        <f>IFERROR(INDEX(TQoL_Indexes!$B$9:$AK$58,MATCH($A$3,TQoL_Indexes!#REF!,0)+$A154,MATCH(AM$3,TQoL_Indexes!$B$8:$AK$8,0)),"")</f>
        <v/>
      </c>
    </row>
    <row r="155" spans="1:39">
      <c r="A155" s="58" t="str">
        <f>IFERROR(IF(A154+1&lt;COUNTIF(TQoL_Indexes!#REF!,Aux_Country!$A$3),A154+1,""),"")</f>
        <v/>
      </c>
      <c r="B155" s="121" t="str">
        <f>IFERROR(INDEX(TQoL_Indexes!$B$9:$AK$58,MATCH($A$3,TQoL_Indexes!#REF!,0)+$A155,MATCH(B$3,TQoL_Indexes!$B$8:$AK$8,0)),"")</f>
        <v/>
      </c>
      <c r="C155" s="116" t="str">
        <f>IFERROR(INDEX(TQoL_Indexes!$B$9:$AK$58,MATCH($A$3,TQoL_Indexes!#REF!,0)+$A155,MATCH(C$3,TQoL_Indexes!$B$8:$AK$8,0)),"")</f>
        <v/>
      </c>
      <c r="D155" s="122" t="str">
        <f>IFERROR(INDEX(TQoL_Indexes!$B$9:$AK$58,MATCH($A$3,TQoL_Indexes!#REF!,0)+$A155,MATCH(D$3,TQoL_Indexes!$B$8:$AK$8,0)),"")</f>
        <v/>
      </c>
      <c r="E155" s="86" t="str">
        <f>IFERROR(INDEX(TQoL_Indexes!$B$9:$AK$58,MATCH($A$3,TQoL_Indexes!#REF!,0)+$A155,MATCH(E$3,TQoL_Indexes!$B$8:$AK$8,0)),"")</f>
        <v/>
      </c>
      <c r="F155" s="86" t="str">
        <f>IFERROR(INDEX(TQoL_Indexes!$B$9:$AK$58,MATCH($A$3,TQoL_Indexes!#REF!,0)+$A155,MATCH(F$3,TQoL_Indexes!$B$8:$AK$8,0)),"")</f>
        <v/>
      </c>
      <c r="G155" s="86" t="str">
        <f>IFERROR(INDEX(TQoL_Indexes!$B$9:$AK$58,MATCH($A$3,TQoL_Indexes!#REF!,0)+$A155,MATCH(G$3,TQoL_Indexes!$B$8:$AK$8,0)),"")</f>
        <v/>
      </c>
      <c r="H155" s="86" t="str">
        <f>IFERROR(INDEX(TQoL_Indexes!$B$9:$AK$58,MATCH($A$3,TQoL_Indexes!#REF!,0)+$A155,MATCH(H$3,TQoL_Indexes!$B$8:$AK$8,0)),"")</f>
        <v/>
      </c>
      <c r="I155" s="86" t="str">
        <f>IFERROR(INDEX(TQoL_Indexes!$B$9:$AK$58,MATCH($A$3,TQoL_Indexes!#REF!,0)+$A155,MATCH(I$3,TQoL_Indexes!$B$8:$AK$8,0)),"")</f>
        <v/>
      </c>
      <c r="J155" s="86" t="str">
        <f>IFERROR(INDEX(TQoL_Indexes!$B$9:$AK$58,MATCH($A$3,TQoL_Indexes!#REF!,0)+$A155,MATCH(J$3,TQoL_Indexes!$B$8:$AK$8,0)),"")</f>
        <v/>
      </c>
      <c r="K155" s="86" t="str">
        <f>IFERROR(INDEX(TQoL_Indexes!$B$9:$AK$58,MATCH($A$3,TQoL_Indexes!#REF!,0)+$A155,MATCH(K$3,TQoL_Indexes!$B$8:$AK$8,0)),"")</f>
        <v/>
      </c>
      <c r="L155" s="86" t="str">
        <f>IFERROR(INDEX(TQoL_Indexes!$B$9:$AK$58,MATCH($A$3,TQoL_Indexes!#REF!,0)+$A155,MATCH(L$3,TQoL_Indexes!$B$8:$AK$8,0)),"")</f>
        <v/>
      </c>
      <c r="M155" s="86" t="str">
        <f>IFERROR(INDEX(TQoL_Indexes!$B$9:$AK$58,MATCH($A$3,TQoL_Indexes!#REF!,0)+$A155,MATCH(M$3,TQoL_Indexes!$B$8:$AK$8,0)),"")</f>
        <v/>
      </c>
      <c r="N155" s="86" t="str">
        <f>IFERROR(INDEX(TQoL_Indexes!$B$9:$AK$58,MATCH($A$3,TQoL_Indexes!#REF!,0)+$A155,MATCH(N$3,TQoL_Indexes!$B$8:$AK$8,0)),"")</f>
        <v/>
      </c>
      <c r="O155" s="86" t="str">
        <f>IFERROR(INDEX(TQoL_Indexes!$B$9:$AK$58,MATCH($A$3,TQoL_Indexes!#REF!,0)+$A155,MATCH(O$3,TQoL_Indexes!$B$8:$AK$8,0)),"")</f>
        <v/>
      </c>
      <c r="P155" s="86" t="str">
        <f>IFERROR(INDEX(TQoL_Indexes!$B$9:$AK$58,MATCH($A$3,TQoL_Indexes!#REF!,0)+$A155,MATCH(P$3,TQoL_Indexes!$B$8:$AK$8,0)),"")</f>
        <v/>
      </c>
      <c r="Q155" s="86" t="str">
        <f>IFERROR(INDEX(TQoL_Indexes!$B$9:$AK$58,MATCH($A$3,TQoL_Indexes!#REF!,0)+$A155,MATCH(Q$3,TQoL_Indexes!$B$8:$AK$8,0)),"")</f>
        <v/>
      </c>
      <c r="R155" s="86" t="str">
        <f>IFERROR(INDEX(TQoL_Indexes!$B$9:$AK$58,MATCH($A$3,TQoL_Indexes!#REF!,0)+$A155,MATCH(R$3,TQoL_Indexes!$B$8:$AK$8,0)),"")</f>
        <v/>
      </c>
      <c r="S155" s="86" t="str">
        <f>IFERROR(INDEX(TQoL_Indexes!$B$9:$AK$58,MATCH($A$3,TQoL_Indexes!#REF!,0)+$A155,MATCH(S$3,TQoL_Indexes!$B$8:$AK$8,0)),"")</f>
        <v/>
      </c>
      <c r="T155" s="86" t="str">
        <f>IFERROR(INDEX(TQoL_Indexes!$B$9:$AK$58,MATCH($A$3,TQoL_Indexes!#REF!,0)+$A155,MATCH(T$3,TQoL_Indexes!$B$8:$AK$8,0)),"")</f>
        <v/>
      </c>
      <c r="U155" s="86" t="str">
        <f>IFERROR(INDEX(TQoL_Indexes!$B$9:$AK$58,MATCH($A$3,TQoL_Indexes!#REF!,0)+$A155,MATCH(U$3,TQoL_Indexes!$B$8:$AK$8,0)),"")</f>
        <v/>
      </c>
      <c r="V155" s="86" t="str">
        <f>IFERROR(INDEX(TQoL_Indexes!$B$9:$AK$58,MATCH($A$3,TQoL_Indexes!#REF!,0)+$A155,MATCH(V$3,TQoL_Indexes!$B$8:$AK$8,0)),"")</f>
        <v/>
      </c>
      <c r="W155" s="86" t="str">
        <f>IFERROR(INDEX(TQoL_Indexes!$B$9:$AK$58,MATCH($A$3,TQoL_Indexes!#REF!,0)+$A155,MATCH(W$3,TQoL_Indexes!$B$8:$AK$8,0)),"")</f>
        <v/>
      </c>
      <c r="X155" s="86" t="str">
        <f>IFERROR(INDEX(TQoL_Indexes!$B$9:$AK$58,MATCH($A$3,TQoL_Indexes!#REF!,0)+$A155,MATCH(X$3,TQoL_Indexes!$B$8:$AK$8,0)),"")</f>
        <v/>
      </c>
      <c r="Y155" s="86" t="str">
        <f>IFERROR(INDEX(TQoL_Indexes!$B$9:$AK$58,MATCH($A$3,TQoL_Indexes!#REF!,0)+$A155,MATCH(Y$3,TQoL_Indexes!$B$8:$AK$8,0)),"")</f>
        <v/>
      </c>
      <c r="Z155" s="86" t="str">
        <f>IFERROR(INDEX(TQoL_Indexes!$B$9:$AK$58,MATCH($A$3,TQoL_Indexes!#REF!,0)+$A155,MATCH(Z$3,TQoL_Indexes!$B$8:$AK$8,0)),"")</f>
        <v/>
      </c>
      <c r="AA155" s="86" t="str">
        <f>IFERROR(INDEX(TQoL_Indexes!$B$9:$AK$58,MATCH($A$3,TQoL_Indexes!#REF!,0)+$A155,MATCH(AA$3,TQoL_Indexes!$B$8:$AK$8,0)),"")</f>
        <v/>
      </c>
      <c r="AB155" s="86" t="str">
        <f>IFERROR(INDEX(TQoL_Indexes!$B$9:$AK$58,MATCH($A$3,TQoL_Indexes!#REF!,0)+$A155,MATCH(AB$3,TQoL_Indexes!$B$8:$AK$8,0)),"")</f>
        <v/>
      </c>
      <c r="AC155" s="86" t="str">
        <f>IFERROR(INDEX(TQoL_Indexes!$B$9:$AK$58,MATCH($A$3,TQoL_Indexes!#REF!,0)+$A155,MATCH(AC$3,TQoL_Indexes!$B$8:$AK$8,0)),"")</f>
        <v/>
      </c>
      <c r="AD155" s="86" t="str">
        <f>IFERROR(INDEX(TQoL_Indexes!$B$9:$AK$58,MATCH($A$3,TQoL_Indexes!#REF!,0)+$A155,MATCH(AD$3,TQoL_Indexes!$B$8:$AK$8,0)),"")</f>
        <v/>
      </c>
      <c r="AE155" s="86" t="str">
        <f>IFERROR(INDEX(TQoL_Indexes!$B$9:$AK$58,MATCH($A$3,TQoL_Indexes!#REF!,0)+$A155,MATCH(AE$3,TQoL_Indexes!$B$8:$AK$8,0)),"")</f>
        <v/>
      </c>
      <c r="AF155" s="86" t="str">
        <f>IFERROR(INDEX(TQoL_Indexes!$B$9:$AK$58,MATCH($A$3,TQoL_Indexes!#REF!,0)+$A155,MATCH(AF$3,TQoL_Indexes!$B$8:$AK$8,0)),"")</f>
        <v/>
      </c>
      <c r="AG155" s="86" t="str">
        <f>IFERROR(INDEX(TQoL_Indexes!$B$9:$AK$58,MATCH($A$3,TQoL_Indexes!#REF!,0)+$A155,MATCH(AG$3,TQoL_Indexes!$B$8:$AK$8,0)),"")</f>
        <v/>
      </c>
      <c r="AH155" s="86" t="str">
        <f>IFERROR(INDEX(TQoL_Indexes!$B$9:$AK$58,MATCH($A$3,TQoL_Indexes!#REF!,0)+$A155,MATCH(AH$3,TQoL_Indexes!$B$8:$AK$8,0)),"")</f>
        <v/>
      </c>
      <c r="AI155" s="86" t="str">
        <f>IFERROR(INDEX(TQoL_Indexes!$B$9:$AK$58,MATCH($A$3,TQoL_Indexes!#REF!,0)+$A155,MATCH(AI$3,TQoL_Indexes!$B$8:$AK$8,0)),"")</f>
        <v/>
      </c>
      <c r="AJ155" s="86" t="str">
        <f>IFERROR(INDEX(TQoL_Indexes!$B$9:$AK$58,MATCH($A$3,TQoL_Indexes!#REF!,0)+$A155,MATCH(AJ$3,TQoL_Indexes!$B$8:$AK$8,0)),"")</f>
        <v/>
      </c>
      <c r="AK155" s="86" t="str">
        <f>IFERROR(INDEX(TQoL_Indexes!$B$9:$AK$58,MATCH($A$3,TQoL_Indexes!#REF!,0)+$A155,MATCH(AK$3,TQoL_Indexes!$B$8:$AK$8,0)),"")</f>
        <v/>
      </c>
      <c r="AL155" s="86" t="str">
        <f>IFERROR(INDEX(TQoL_Indexes!$B$9:$AK$58,MATCH($A$3,TQoL_Indexes!#REF!,0)+$A155,MATCH(AL$3,TQoL_Indexes!$B$8:$AK$8,0)),"")</f>
        <v/>
      </c>
      <c r="AM155" s="87" t="str">
        <f>IFERROR(INDEX(TQoL_Indexes!$B$9:$AK$58,MATCH($A$3,TQoL_Indexes!#REF!,0)+$A155,MATCH(AM$3,TQoL_Indexes!$B$8:$AK$8,0)),"")</f>
        <v/>
      </c>
    </row>
    <row r="156" spans="1:39">
      <c r="A156" s="58" t="str">
        <f>IFERROR(IF(A155+1&lt;COUNTIF(TQoL_Indexes!#REF!,Aux_Country!$A$3),A155+1,""),"")</f>
        <v/>
      </c>
      <c r="B156" s="121" t="str">
        <f>IFERROR(INDEX(TQoL_Indexes!$B$9:$AK$58,MATCH($A$3,TQoL_Indexes!#REF!,0)+$A156,MATCH(B$3,TQoL_Indexes!$B$8:$AK$8,0)),"")</f>
        <v/>
      </c>
      <c r="C156" s="116" t="str">
        <f>IFERROR(INDEX(TQoL_Indexes!$B$9:$AK$58,MATCH($A$3,TQoL_Indexes!#REF!,0)+$A156,MATCH(C$3,TQoL_Indexes!$B$8:$AK$8,0)),"")</f>
        <v/>
      </c>
      <c r="D156" s="122" t="str">
        <f>IFERROR(INDEX(TQoL_Indexes!$B$9:$AK$58,MATCH($A$3,TQoL_Indexes!#REF!,0)+$A156,MATCH(D$3,TQoL_Indexes!$B$8:$AK$8,0)),"")</f>
        <v/>
      </c>
      <c r="E156" s="86" t="str">
        <f>IFERROR(INDEX(TQoL_Indexes!$B$9:$AK$58,MATCH($A$3,TQoL_Indexes!#REF!,0)+$A156,MATCH(E$3,TQoL_Indexes!$B$8:$AK$8,0)),"")</f>
        <v/>
      </c>
      <c r="F156" s="86" t="str">
        <f>IFERROR(INDEX(TQoL_Indexes!$B$9:$AK$58,MATCH($A$3,TQoL_Indexes!#REF!,0)+$A156,MATCH(F$3,TQoL_Indexes!$B$8:$AK$8,0)),"")</f>
        <v/>
      </c>
      <c r="G156" s="86" t="str">
        <f>IFERROR(INDEX(TQoL_Indexes!$B$9:$AK$58,MATCH($A$3,TQoL_Indexes!#REF!,0)+$A156,MATCH(G$3,TQoL_Indexes!$B$8:$AK$8,0)),"")</f>
        <v/>
      </c>
      <c r="H156" s="86" t="str">
        <f>IFERROR(INDEX(TQoL_Indexes!$B$9:$AK$58,MATCH($A$3,TQoL_Indexes!#REF!,0)+$A156,MATCH(H$3,TQoL_Indexes!$B$8:$AK$8,0)),"")</f>
        <v/>
      </c>
      <c r="I156" s="86" t="str">
        <f>IFERROR(INDEX(TQoL_Indexes!$B$9:$AK$58,MATCH($A$3,TQoL_Indexes!#REF!,0)+$A156,MATCH(I$3,TQoL_Indexes!$B$8:$AK$8,0)),"")</f>
        <v/>
      </c>
      <c r="J156" s="86" t="str">
        <f>IFERROR(INDEX(TQoL_Indexes!$B$9:$AK$58,MATCH($A$3,TQoL_Indexes!#REF!,0)+$A156,MATCH(J$3,TQoL_Indexes!$B$8:$AK$8,0)),"")</f>
        <v/>
      </c>
      <c r="K156" s="86" t="str">
        <f>IFERROR(INDEX(TQoL_Indexes!$B$9:$AK$58,MATCH($A$3,TQoL_Indexes!#REF!,0)+$A156,MATCH(K$3,TQoL_Indexes!$B$8:$AK$8,0)),"")</f>
        <v/>
      </c>
      <c r="L156" s="86" t="str">
        <f>IFERROR(INDEX(TQoL_Indexes!$B$9:$AK$58,MATCH($A$3,TQoL_Indexes!#REF!,0)+$A156,MATCH(L$3,TQoL_Indexes!$B$8:$AK$8,0)),"")</f>
        <v/>
      </c>
      <c r="M156" s="86" t="str">
        <f>IFERROR(INDEX(TQoL_Indexes!$B$9:$AK$58,MATCH($A$3,TQoL_Indexes!#REF!,0)+$A156,MATCH(M$3,TQoL_Indexes!$B$8:$AK$8,0)),"")</f>
        <v/>
      </c>
      <c r="N156" s="86" t="str">
        <f>IFERROR(INDEX(TQoL_Indexes!$B$9:$AK$58,MATCH($A$3,TQoL_Indexes!#REF!,0)+$A156,MATCH(N$3,TQoL_Indexes!$B$8:$AK$8,0)),"")</f>
        <v/>
      </c>
      <c r="O156" s="86" t="str">
        <f>IFERROR(INDEX(TQoL_Indexes!$B$9:$AK$58,MATCH($A$3,TQoL_Indexes!#REF!,0)+$A156,MATCH(O$3,TQoL_Indexes!$B$8:$AK$8,0)),"")</f>
        <v/>
      </c>
      <c r="P156" s="86" t="str">
        <f>IFERROR(INDEX(TQoL_Indexes!$B$9:$AK$58,MATCH($A$3,TQoL_Indexes!#REF!,0)+$A156,MATCH(P$3,TQoL_Indexes!$B$8:$AK$8,0)),"")</f>
        <v/>
      </c>
      <c r="Q156" s="86" t="str">
        <f>IFERROR(INDEX(TQoL_Indexes!$B$9:$AK$58,MATCH($A$3,TQoL_Indexes!#REF!,0)+$A156,MATCH(Q$3,TQoL_Indexes!$B$8:$AK$8,0)),"")</f>
        <v/>
      </c>
      <c r="R156" s="86" t="str">
        <f>IFERROR(INDEX(TQoL_Indexes!$B$9:$AK$58,MATCH($A$3,TQoL_Indexes!#REF!,0)+$A156,MATCH(R$3,TQoL_Indexes!$B$8:$AK$8,0)),"")</f>
        <v/>
      </c>
      <c r="S156" s="86" t="str">
        <f>IFERROR(INDEX(TQoL_Indexes!$B$9:$AK$58,MATCH($A$3,TQoL_Indexes!#REF!,0)+$A156,MATCH(S$3,TQoL_Indexes!$B$8:$AK$8,0)),"")</f>
        <v/>
      </c>
      <c r="T156" s="86" t="str">
        <f>IFERROR(INDEX(TQoL_Indexes!$B$9:$AK$58,MATCH($A$3,TQoL_Indexes!#REF!,0)+$A156,MATCH(T$3,TQoL_Indexes!$B$8:$AK$8,0)),"")</f>
        <v/>
      </c>
      <c r="U156" s="86" t="str">
        <f>IFERROR(INDEX(TQoL_Indexes!$B$9:$AK$58,MATCH($A$3,TQoL_Indexes!#REF!,0)+$A156,MATCH(U$3,TQoL_Indexes!$B$8:$AK$8,0)),"")</f>
        <v/>
      </c>
      <c r="V156" s="86" t="str">
        <f>IFERROR(INDEX(TQoL_Indexes!$B$9:$AK$58,MATCH($A$3,TQoL_Indexes!#REF!,0)+$A156,MATCH(V$3,TQoL_Indexes!$B$8:$AK$8,0)),"")</f>
        <v/>
      </c>
      <c r="W156" s="86" t="str">
        <f>IFERROR(INDEX(TQoL_Indexes!$B$9:$AK$58,MATCH($A$3,TQoL_Indexes!#REF!,0)+$A156,MATCH(W$3,TQoL_Indexes!$B$8:$AK$8,0)),"")</f>
        <v/>
      </c>
      <c r="X156" s="86" t="str">
        <f>IFERROR(INDEX(TQoL_Indexes!$B$9:$AK$58,MATCH($A$3,TQoL_Indexes!#REF!,0)+$A156,MATCH(X$3,TQoL_Indexes!$B$8:$AK$8,0)),"")</f>
        <v/>
      </c>
      <c r="Y156" s="86" t="str">
        <f>IFERROR(INDEX(TQoL_Indexes!$B$9:$AK$58,MATCH($A$3,TQoL_Indexes!#REF!,0)+$A156,MATCH(Y$3,TQoL_Indexes!$B$8:$AK$8,0)),"")</f>
        <v/>
      </c>
      <c r="Z156" s="86" t="str">
        <f>IFERROR(INDEX(TQoL_Indexes!$B$9:$AK$58,MATCH($A$3,TQoL_Indexes!#REF!,0)+$A156,MATCH(Z$3,TQoL_Indexes!$B$8:$AK$8,0)),"")</f>
        <v/>
      </c>
      <c r="AA156" s="86" t="str">
        <f>IFERROR(INDEX(TQoL_Indexes!$B$9:$AK$58,MATCH($A$3,TQoL_Indexes!#REF!,0)+$A156,MATCH(AA$3,TQoL_Indexes!$B$8:$AK$8,0)),"")</f>
        <v/>
      </c>
      <c r="AB156" s="86" t="str">
        <f>IFERROR(INDEX(TQoL_Indexes!$B$9:$AK$58,MATCH($A$3,TQoL_Indexes!#REF!,0)+$A156,MATCH(AB$3,TQoL_Indexes!$B$8:$AK$8,0)),"")</f>
        <v/>
      </c>
      <c r="AC156" s="86" t="str">
        <f>IFERROR(INDEX(TQoL_Indexes!$B$9:$AK$58,MATCH($A$3,TQoL_Indexes!#REF!,0)+$A156,MATCH(AC$3,TQoL_Indexes!$B$8:$AK$8,0)),"")</f>
        <v/>
      </c>
      <c r="AD156" s="86" t="str">
        <f>IFERROR(INDEX(TQoL_Indexes!$B$9:$AK$58,MATCH($A$3,TQoL_Indexes!#REF!,0)+$A156,MATCH(AD$3,TQoL_Indexes!$B$8:$AK$8,0)),"")</f>
        <v/>
      </c>
      <c r="AE156" s="86" t="str">
        <f>IFERROR(INDEX(TQoL_Indexes!$B$9:$AK$58,MATCH($A$3,TQoL_Indexes!#REF!,0)+$A156,MATCH(AE$3,TQoL_Indexes!$B$8:$AK$8,0)),"")</f>
        <v/>
      </c>
      <c r="AF156" s="86" t="str">
        <f>IFERROR(INDEX(TQoL_Indexes!$B$9:$AK$58,MATCH($A$3,TQoL_Indexes!#REF!,0)+$A156,MATCH(AF$3,TQoL_Indexes!$B$8:$AK$8,0)),"")</f>
        <v/>
      </c>
      <c r="AG156" s="86" t="str">
        <f>IFERROR(INDEX(TQoL_Indexes!$B$9:$AK$58,MATCH($A$3,TQoL_Indexes!#REF!,0)+$A156,MATCH(AG$3,TQoL_Indexes!$B$8:$AK$8,0)),"")</f>
        <v/>
      </c>
      <c r="AH156" s="86" t="str">
        <f>IFERROR(INDEX(TQoL_Indexes!$B$9:$AK$58,MATCH($A$3,TQoL_Indexes!#REF!,0)+$A156,MATCH(AH$3,TQoL_Indexes!$B$8:$AK$8,0)),"")</f>
        <v/>
      </c>
      <c r="AI156" s="86" t="str">
        <f>IFERROR(INDEX(TQoL_Indexes!$B$9:$AK$58,MATCH($A$3,TQoL_Indexes!#REF!,0)+$A156,MATCH(AI$3,TQoL_Indexes!$B$8:$AK$8,0)),"")</f>
        <v/>
      </c>
      <c r="AJ156" s="86" t="str">
        <f>IFERROR(INDEX(TQoL_Indexes!$B$9:$AK$58,MATCH($A$3,TQoL_Indexes!#REF!,0)+$A156,MATCH(AJ$3,TQoL_Indexes!$B$8:$AK$8,0)),"")</f>
        <v/>
      </c>
      <c r="AK156" s="86" t="str">
        <f>IFERROR(INDEX(TQoL_Indexes!$B$9:$AK$58,MATCH($A$3,TQoL_Indexes!#REF!,0)+$A156,MATCH(AK$3,TQoL_Indexes!$B$8:$AK$8,0)),"")</f>
        <v/>
      </c>
      <c r="AL156" s="86" t="str">
        <f>IFERROR(INDEX(TQoL_Indexes!$B$9:$AK$58,MATCH($A$3,TQoL_Indexes!#REF!,0)+$A156,MATCH(AL$3,TQoL_Indexes!$B$8:$AK$8,0)),"")</f>
        <v/>
      </c>
      <c r="AM156" s="87" t="str">
        <f>IFERROR(INDEX(TQoL_Indexes!$B$9:$AK$58,MATCH($A$3,TQoL_Indexes!#REF!,0)+$A156,MATCH(AM$3,TQoL_Indexes!$B$8:$AK$8,0)),"")</f>
        <v/>
      </c>
    </row>
    <row r="157" spans="1:39">
      <c r="A157" s="58" t="str">
        <f>IFERROR(IF(A156+1&lt;COUNTIF(TQoL_Indexes!#REF!,Aux_Country!$A$3),A156+1,""),"")</f>
        <v/>
      </c>
      <c r="B157" s="121" t="str">
        <f>IFERROR(INDEX(TQoL_Indexes!$B$9:$AK$58,MATCH($A$3,TQoL_Indexes!#REF!,0)+$A157,MATCH(B$3,TQoL_Indexes!$B$8:$AK$8,0)),"")</f>
        <v/>
      </c>
      <c r="C157" s="116" t="str">
        <f>IFERROR(INDEX(TQoL_Indexes!$B$9:$AK$58,MATCH($A$3,TQoL_Indexes!#REF!,0)+$A157,MATCH(C$3,TQoL_Indexes!$B$8:$AK$8,0)),"")</f>
        <v/>
      </c>
      <c r="D157" s="122" t="str">
        <f>IFERROR(INDEX(TQoL_Indexes!$B$9:$AK$58,MATCH($A$3,TQoL_Indexes!#REF!,0)+$A157,MATCH(D$3,TQoL_Indexes!$B$8:$AK$8,0)),"")</f>
        <v/>
      </c>
      <c r="E157" s="86" t="str">
        <f>IFERROR(INDEX(TQoL_Indexes!$B$9:$AK$58,MATCH($A$3,TQoL_Indexes!#REF!,0)+$A157,MATCH(E$3,TQoL_Indexes!$B$8:$AK$8,0)),"")</f>
        <v/>
      </c>
      <c r="F157" s="86" t="str">
        <f>IFERROR(INDEX(TQoL_Indexes!$B$9:$AK$58,MATCH($A$3,TQoL_Indexes!#REF!,0)+$A157,MATCH(F$3,TQoL_Indexes!$B$8:$AK$8,0)),"")</f>
        <v/>
      </c>
      <c r="G157" s="86" t="str">
        <f>IFERROR(INDEX(TQoL_Indexes!$B$9:$AK$58,MATCH($A$3,TQoL_Indexes!#REF!,0)+$A157,MATCH(G$3,TQoL_Indexes!$B$8:$AK$8,0)),"")</f>
        <v/>
      </c>
      <c r="H157" s="86" t="str">
        <f>IFERROR(INDEX(TQoL_Indexes!$B$9:$AK$58,MATCH($A$3,TQoL_Indexes!#REF!,0)+$A157,MATCH(H$3,TQoL_Indexes!$B$8:$AK$8,0)),"")</f>
        <v/>
      </c>
      <c r="I157" s="86" t="str">
        <f>IFERROR(INDEX(TQoL_Indexes!$B$9:$AK$58,MATCH($A$3,TQoL_Indexes!#REF!,0)+$A157,MATCH(I$3,TQoL_Indexes!$B$8:$AK$8,0)),"")</f>
        <v/>
      </c>
      <c r="J157" s="86" t="str">
        <f>IFERROR(INDEX(TQoL_Indexes!$B$9:$AK$58,MATCH($A$3,TQoL_Indexes!#REF!,0)+$A157,MATCH(J$3,TQoL_Indexes!$B$8:$AK$8,0)),"")</f>
        <v/>
      </c>
      <c r="K157" s="86" t="str">
        <f>IFERROR(INDEX(TQoL_Indexes!$B$9:$AK$58,MATCH($A$3,TQoL_Indexes!#REF!,0)+$A157,MATCH(K$3,TQoL_Indexes!$B$8:$AK$8,0)),"")</f>
        <v/>
      </c>
      <c r="L157" s="86" t="str">
        <f>IFERROR(INDEX(TQoL_Indexes!$B$9:$AK$58,MATCH($A$3,TQoL_Indexes!#REF!,0)+$A157,MATCH(L$3,TQoL_Indexes!$B$8:$AK$8,0)),"")</f>
        <v/>
      </c>
      <c r="M157" s="86" t="str">
        <f>IFERROR(INDEX(TQoL_Indexes!$B$9:$AK$58,MATCH($A$3,TQoL_Indexes!#REF!,0)+$A157,MATCH(M$3,TQoL_Indexes!$B$8:$AK$8,0)),"")</f>
        <v/>
      </c>
      <c r="N157" s="86" t="str">
        <f>IFERROR(INDEX(TQoL_Indexes!$B$9:$AK$58,MATCH($A$3,TQoL_Indexes!#REF!,0)+$A157,MATCH(N$3,TQoL_Indexes!$B$8:$AK$8,0)),"")</f>
        <v/>
      </c>
      <c r="O157" s="86" t="str">
        <f>IFERROR(INDEX(TQoL_Indexes!$B$9:$AK$58,MATCH($A$3,TQoL_Indexes!#REF!,0)+$A157,MATCH(O$3,TQoL_Indexes!$B$8:$AK$8,0)),"")</f>
        <v/>
      </c>
      <c r="P157" s="86" t="str">
        <f>IFERROR(INDEX(TQoL_Indexes!$B$9:$AK$58,MATCH($A$3,TQoL_Indexes!#REF!,0)+$A157,MATCH(P$3,TQoL_Indexes!$B$8:$AK$8,0)),"")</f>
        <v/>
      </c>
      <c r="Q157" s="86" t="str">
        <f>IFERROR(INDEX(TQoL_Indexes!$B$9:$AK$58,MATCH($A$3,TQoL_Indexes!#REF!,0)+$A157,MATCH(Q$3,TQoL_Indexes!$B$8:$AK$8,0)),"")</f>
        <v/>
      </c>
      <c r="R157" s="86" t="str">
        <f>IFERROR(INDEX(TQoL_Indexes!$B$9:$AK$58,MATCH($A$3,TQoL_Indexes!#REF!,0)+$A157,MATCH(R$3,TQoL_Indexes!$B$8:$AK$8,0)),"")</f>
        <v/>
      </c>
      <c r="S157" s="86" t="str">
        <f>IFERROR(INDEX(TQoL_Indexes!$B$9:$AK$58,MATCH($A$3,TQoL_Indexes!#REF!,0)+$A157,MATCH(S$3,TQoL_Indexes!$B$8:$AK$8,0)),"")</f>
        <v/>
      </c>
      <c r="T157" s="86" t="str">
        <f>IFERROR(INDEX(TQoL_Indexes!$B$9:$AK$58,MATCH($A$3,TQoL_Indexes!#REF!,0)+$A157,MATCH(T$3,TQoL_Indexes!$B$8:$AK$8,0)),"")</f>
        <v/>
      </c>
      <c r="U157" s="86" t="str">
        <f>IFERROR(INDEX(TQoL_Indexes!$B$9:$AK$58,MATCH($A$3,TQoL_Indexes!#REF!,0)+$A157,MATCH(U$3,TQoL_Indexes!$B$8:$AK$8,0)),"")</f>
        <v/>
      </c>
      <c r="V157" s="86" t="str">
        <f>IFERROR(INDEX(TQoL_Indexes!$B$9:$AK$58,MATCH($A$3,TQoL_Indexes!#REF!,0)+$A157,MATCH(V$3,TQoL_Indexes!$B$8:$AK$8,0)),"")</f>
        <v/>
      </c>
      <c r="W157" s="86" t="str">
        <f>IFERROR(INDEX(TQoL_Indexes!$B$9:$AK$58,MATCH($A$3,TQoL_Indexes!#REF!,0)+$A157,MATCH(W$3,TQoL_Indexes!$B$8:$AK$8,0)),"")</f>
        <v/>
      </c>
      <c r="X157" s="86" t="str">
        <f>IFERROR(INDEX(TQoL_Indexes!$B$9:$AK$58,MATCH($A$3,TQoL_Indexes!#REF!,0)+$A157,MATCH(X$3,TQoL_Indexes!$B$8:$AK$8,0)),"")</f>
        <v/>
      </c>
      <c r="Y157" s="86" t="str">
        <f>IFERROR(INDEX(TQoL_Indexes!$B$9:$AK$58,MATCH($A$3,TQoL_Indexes!#REF!,0)+$A157,MATCH(Y$3,TQoL_Indexes!$B$8:$AK$8,0)),"")</f>
        <v/>
      </c>
      <c r="Z157" s="86" t="str">
        <f>IFERROR(INDEX(TQoL_Indexes!$B$9:$AK$58,MATCH($A$3,TQoL_Indexes!#REF!,0)+$A157,MATCH(Z$3,TQoL_Indexes!$B$8:$AK$8,0)),"")</f>
        <v/>
      </c>
      <c r="AA157" s="86" t="str">
        <f>IFERROR(INDEX(TQoL_Indexes!$B$9:$AK$58,MATCH($A$3,TQoL_Indexes!#REF!,0)+$A157,MATCH(AA$3,TQoL_Indexes!$B$8:$AK$8,0)),"")</f>
        <v/>
      </c>
      <c r="AB157" s="86" t="str">
        <f>IFERROR(INDEX(TQoL_Indexes!$B$9:$AK$58,MATCH($A$3,TQoL_Indexes!#REF!,0)+$A157,MATCH(AB$3,TQoL_Indexes!$B$8:$AK$8,0)),"")</f>
        <v/>
      </c>
      <c r="AC157" s="86" t="str">
        <f>IFERROR(INDEX(TQoL_Indexes!$B$9:$AK$58,MATCH($A$3,TQoL_Indexes!#REF!,0)+$A157,MATCH(AC$3,TQoL_Indexes!$B$8:$AK$8,0)),"")</f>
        <v/>
      </c>
      <c r="AD157" s="86" t="str">
        <f>IFERROR(INDEX(TQoL_Indexes!$B$9:$AK$58,MATCH($A$3,TQoL_Indexes!#REF!,0)+$A157,MATCH(AD$3,TQoL_Indexes!$B$8:$AK$8,0)),"")</f>
        <v/>
      </c>
      <c r="AE157" s="86" t="str">
        <f>IFERROR(INDEX(TQoL_Indexes!$B$9:$AK$58,MATCH($A$3,TQoL_Indexes!#REF!,0)+$A157,MATCH(AE$3,TQoL_Indexes!$B$8:$AK$8,0)),"")</f>
        <v/>
      </c>
      <c r="AF157" s="86" t="str">
        <f>IFERROR(INDEX(TQoL_Indexes!$B$9:$AK$58,MATCH($A$3,TQoL_Indexes!#REF!,0)+$A157,MATCH(AF$3,TQoL_Indexes!$B$8:$AK$8,0)),"")</f>
        <v/>
      </c>
      <c r="AG157" s="86" t="str">
        <f>IFERROR(INDEX(TQoL_Indexes!$B$9:$AK$58,MATCH($A$3,TQoL_Indexes!#REF!,0)+$A157,MATCH(AG$3,TQoL_Indexes!$B$8:$AK$8,0)),"")</f>
        <v/>
      </c>
      <c r="AH157" s="86" t="str">
        <f>IFERROR(INDEX(TQoL_Indexes!$B$9:$AK$58,MATCH($A$3,TQoL_Indexes!#REF!,0)+$A157,MATCH(AH$3,TQoL_Indexes!$B$8:$AK$8,0)),"")</f>
        <v/>
      </c>
      <c r="AI157" s="86" t="str">
        <f>IFERROR(INDEX(TQoL_Indexes!$B$9:$AK$58,MATCH($A$3,TQoL_Indexes!#REF!,0)+$A157,MATCH(AI$3,TQoL_Indexes!$B$8:$AK$8,0)),"")</f>
        <v/>
      </c>
      <c r="AJ157" s="86" t="str">
        <f>IFERROR(INDEX(TQoL_Indexes!$B$9:$AK$58,MATCH($A$3,TQoL_Indexes!#REF!,0)+$A157,MATCH(AJ$3,TQoL_Indexes!$B$8:$AK$8,0)),"")</f>
        <v/>
      </c>
      <c r="AK157" s="86" t="str">
        <f>IFERROR(INDEX(TQoL_Indexes!$B$9:$AK$58,MATCH($A$3,TQoL_Indexes!#REF!,0)+$A157,MATCH(AK$3,TQoL_Indexes!$B$8:$AK$8,0)),"")</f>
        <v/>
      </c>
      <c r="AL157" s="86" t="str">
        <f>IFERROR(INDEX(TQoL_Indexes!$B$9:$AK$58,MATCH($A$3,TQoL_Indexes!#REF!,0)+$A157,MATCH(AL$3,TQoL_Indexes!$B$8:$AK$8,0)),"")</f>
        <v/>
      </c>
      <c r="AM157" s="87" t="str">
        <f>IFERROR(INDEX(TQoL_Indexes!$B$9:$AK$58,MATCH($A$3,TQoL_Indexes!#REF!,0)+$A157,MATCH(AM$3,TQoL_Indexes!$B$8:$AK$8,0)),"")</f>
        <v/>
      </c>
    </row>
    <row r="158" spans="1:39">
      <c r="A158" s="58" t="str">
        <f>IFERROR(IF(A157+1&lt;COUNTIF(TQoL_Indexes!#REF!,Aux_Country!$A$3),A157+1,""),"")</f>
        <v/>
      </c>
      <c r="B158" s="121" t="str">
        <f>IFERROR(INDEX(TQoL_Indexes!$B$9:$AK$58,MATCH($A$3,TQoL_Indexes!#REF!,0)+$A158,MATCH(B$3,TQoL_Indexes!$B$8:$AK$8,0)),"")</f>
        <v/>
      </c>
      <c r="C158" s="116" t="str">
        <f>IFERROR(INDEX(TQoL_Indexes!$B$9:$AK$58,MATCH($A$3,TQoL_Indexes!#REF!,0)+$A158,MATCH(C$3,TQoL_Indexes!$B$8:$AK$8,0)),"")</f>
        <v/>
      </c>
      <c r="D158" s="122" t="str">
        <f>IFERROR(INDEX(TQoL_Indexes!$B$9:$AK$58,MATCH($A$3,TQoL_Indexes!#REF!,0)+$A158,MATCH(D$3,TQoL_Indexes!$B$8:$AK$8,0)),"")</f>
        <v/>
      </c>
      <c r="E158" s="86" t="str">
        <f>IFERROR(INDEX(TQoL_Indexes!$B$9:$AK$58,MATCH($A$3,TQoL_Indexes!#REF!,0)+$A158,MATCH(E$3,TQoL_Indexes!$B$8:$AK$8,0)),"")</f>
        <v/>
      </c>
      <c r="F158" s="86" t="str">
        <f>IFERROR(INDEX(TQoL_Indexes!$B$9:$AK$58,MATCH($A$3,TQoL_Indexes!#REF!,0)+$A158,MATCH(F$3,TQoL_Indexes!$B$8:$AK$8,0)),"")</f>
        <v/>
      </c>
      <c r="G158" s="86" t="str">
        <f>IFERROR(INDEX(TQoL_Indexes!$B$9:$AK$58,MATCH($A$3,TQoL_Indexes!#REF!,0)+$A158,MATCH(G$3,TQoL_Indexes!$B$8:$AK$8,0)),"")</f>
        <v/>
      </c>
      <c r="H158" s="86" t="str">
        <f>IFERROR(INDEX(TQoL_Indexes!$B$9:$AK$58,MATCH($A$3,TQoL_Indexes!#REF!,0)+$A158,MATCH(H$3,TQoL_Indexes!$B$8:$AK$8,0)),"")</f>
        <v/>
      </c>
      <c r="I158" s="86" t="str">
        <f>IFERROR(INDEX(TQoL_Indexes!$B$9:$AK$58,MATCH($A$3,TQoL_Indexes!#REF!,0)+$A158,MATCH(I$3,TQoL_Indexes!$B$8:$AK$8,0)),"")</f>
        <v/>
      </c>
      <c r="J158" s="86" t="str">
        <f>IFERROR(INDEX(TQoL_Indexes!$B$9:$AK$58,MATCH($A$3,TQoL_Indexes!#REF!,0)+$A158,MATCH(J$3,TQoL_Indexes!$B$8:$AK$8,0)),"")</f>
        <v/>
      </c>
      <c r="K158" s="86" t="str">
        <f>IFERROR(INDEX(TQoL_Indexes!$B$9:$AK$58,MATCH($A$3,TQoL_Indexes!#REF!,0)+$A158,MATCH(K$3,TQoL_Indexes!$B$8:$AK$8,0)),"")</f>
        <v/>
      </c>
      <c r="L158" s="86" t="str">
        <f>IFERROR(INDEX(TQoL_Indexes!$B$9:$AK$58,MATCH($A$3,TQoL_Indexes!#REF!,0)+$A158,MATCH(L$3,TQoL_Indexes!$B$8:$AK$8,0)),"")</f>
        <v/>
      </c>
      <c r="M158" s="86" t="str">
        <f>IFERROR(INDEX(TQoL_Indexes!$B$9:$AK$58,MATCH($A$3,TQoL_Indexes!#REF!,0)+$A158,MATCH(M$3,TQoL_Indexes!$B$8:$AK$8,0)),"")</f>
        <v/>
      </c>
      <c r="N158" s="86" t="str">
        <f>IFERROR(INDEX(TQoL_Indexes!$B$9:$AK$58,MATCH($A$3,TQoL_Indexes!#REF!,0)+$A158,MATCH(N$3,TQoL_Indexes!$B$8:$AK$8,0)),"")</f>
        <v/>
      </c>
      <c r="O158" s="86" t="str">
        <f>IFERROR(INDEX(TQoL_Indexes!$B$9:$AK$58,MATCH($A$3,TQoL_Indexes!#REF!,0)+$A158,MATCH(O$3,TQoL_Indexes!$B$8:$AK$8,0)),"")</f>
        <v/>
      </c>
      <c r="P158" s="86" t="str">
        <f>IFERROR(INDEX(TQoL_Indexes!$B$9:$AK$58,MATCH($A$3,TQoL_Indexes!#REF!,0)+$A158,MATCH(P$3,TQoL_Indexes!$B$8:$AK$8,0)),"")</f>
        <v/>
      </c>
      <c r="Q158" s="86" t="str">
        <f>IFERROR(INDEX(TQoL_Indexes!$B$9:$AK$58,MATCH($A$3,TQoL_Indexes!#REF!,0)+$A158,MATCH(Q$3,TQoL_Indexes!$B$8:$AK$8,0)),"")</f>
        <v/>
      </c>
      <c r="R158" s="86" t="str">
        <f>IFERROR(INDEX(TQoL_Indexes!$B$9:$AK$58,MATCH($A$3,TQoL_Indexes!#REF!,0)+$A158,MATCH(R$3,TQoL_Indexes!$B$8:$AK$8,0)),"")</f>
        <v/>
      </c>
      <c r="S158" s="86" t="str">
        <f>IFERROR(INDEX(TQoL_Indexes!$B$9:$AK$58,MATCH($A$3,TQoL_Indexes!#REF!,0)+$A158,MATCH(S$3,TQoL_Indexes!$B$8:$AK$8,0)),"")</f>
        <v/>
      </c>
      <c r="T158" s="86" t="str">
        <f>IFERROR(INDEX(TQoL_Indexes!$B$9:$AK$58,MATCH($A$3,TQoL_Indexes!#REF!,0)+$A158,MATCH(T$3,TQoL_Indexes!$B$8:$AK$8,0)),"")</f>
        <v/>
      </c>
      <c r="U158" s="86" t="str">
        <f>IFERROR(INDEX(TQoL_Indexes!$B$9:$AK$58,MATCH($A$3,TQoL_Indexes!#REF!,0)+$A158,MATCH(U$3,TQoL_Indexes!$B$8:$AK$8,0)),"")</f>
        <v/>
      </c>
      <c r="V158" s="86" t="str">
        <f>IFERROR(INDEX(TQoL_Indexes!$B$9:$AK$58,MATCH($A$3,TQoL_Indexes!#REF!,0)+$A158,MATCH(V$3,TQoL_Indexes!$B$8:$AK$8,0)),"")</f>
        <v/>
      </c>
      <c r="W158" s="86" t="str">
        <f>IFERROR(INDEX(TQoL_Indexes!$B$9:$AK$58,MATCH($A$3,TQoL_Indexes!#REF!,0)+$A158,MATCH(W$3,TQoL_Indexes!$B$8:$AK$8,0)),"")</f>
        <v/>
      </c>
      <c r="X158" s="86" t="str">
        <f>IFERROR(INDEX(TQoL_Indexes!$B$9:$AK$58,MATCH($A$3,TQoL_Indexes!#REF!,0)+$A158,MATCH(X$3,TQoL_Indexes!$B$8:$AK$8,0)),"")</f>
        <v/>
      </c>
      <c r="Y158" s="86" t="str">
        <f>IFERROR(INDEX(TQoL_Indexes!$B$9:$AK$58,MATCH($A$3,TQoL_Indexes!#REF!,0)+$A158,MATCH(Y$3,TQoL_Indexes!$B$8:$AK$8,0)),"")</f>
        <v/>
      </c>
      <c r="Z158" s="86" t="str">
        <f>IFERROR(INDEX(TQoL_Indexes!$B$9:$AK$58,MATCH($A$3,TQoL_Indexes!#REF!,0)+$A158,MATCH(Z$3,TQoL_Indexes!$B$8:$AK$8,0)),"")</f>
        <v/>
      </c>
      <c r="AA158" s="86" t="str">
        <f>IFERROR(INDEX(TQoL_Indexes!$B$9:$AK$58,MATCH($A$3,TQoL_Indexes!#REF!,0)+$A158,MATCH(AA$3,TQoL_Indexes!$B$8:$AK$8,0)),"")</f>
        <v/>
      </c>
      <c r="AB158" s="86" t="str">
        <f>IFERROR(INDEX(TQoL_Indexes!$B$9:$AK$58,MATCH($A$3,TQoL_Indexes!#REF!,0)+$A158,MATCH(AB$3,TQoL_Indexes!$B$8:$AK$8,0)),"")</f>
        <v/>
      </c>
      <c r="AC158" s="86" t="str">
        <f>IFERROR(INDEX(TQoL_Indexes!$B$9:$AK$58,MATCH($A$3,TQoL_Indexes!#REF!,0)+$A158,MATCH(AC$3,TQoL_Indexes!$B$8:$AK$8,0)),"")</f>
        <v/>
      </c>
      <c r="AD158" s="86" t="str">
        <f>IFERROR(INDEX(TQoL_Indexes!$B$9:$AK$58,MATCH($A$3,TQoL_Indexes!#REF!,0)+$A158,MATCH(AD$3,TQoL_Indexes!$B$8:$AK$8,0)),"")</f>
        <v/>
      </c>
      <c r="AE158" s="86" t="str">
        <f>IFERROR(INDEX(TQoL_Indexes!$B$9:$AK$58,MATCH($A$3,TQoL_Indexes!#REF!,0)+$A158,MATCH(AE$3,TQoL_Indexes!$B$8:$AK$8,0)),"")</f>
        <v/>
      </c>
      <c r="AF158" s="86" t="str">
        <f>IFERROR(INDEX(TQoL_Indexes!$B$9:$AK$58,MATCH($A$3,TQoL_Indexes!#REF!,0)+$A158,MATCH(AF$3,TQoL_Indexes!$B$8:$AK$8,0)),"")</f>
        <v/>
      </c>
      <c r="AG158" s="86" t="str">
        <f>IFERROR(INDEX(TQoL_Indexes!$B$9:$AK$58,MATCH($A$3,TQoL_Indexes!#REF!,0)+$A158,MATCH(AG$3,TQoL_Indexes!$B$8:$AK$8,0)),"")</f>
        <v/>
      </c>
      <c r="AH158" s="86" t="str">
        <f>IFERROR(INDEX(TQoL_Indexes!$B$9:$AK$58,MATCH($A$3,TQoL_Indexes!#REF!,0)+$A158,MATCH(AH$3,TQoL_Indexes!$B$8:$AK$8,0)),"")</f>
        <v/>
      </c>
      <c r="AI158" s="86" t="str">
        <f>IFERROR(INDEX(TQoL_Indexes!$B$9:$AK$58,MATCH($A$3,TQoL_Indexes!#REF!,0)+$A158,MATCH(AI$3,TQoL_Indexes!$B$8:$AK$8,0)),"")</f>
        <v/>
      </c>
      <c r="AJ158" s="86" t="str">
        <f>IFERROR(INDEX(TQoL_Indexes!$B$9:$AK$58,MATCH($A$3,TQoL_Indexes!#REF!,0)+$A158,MATCH(AJ$3,TQoL_Indexes!$B$8:$AK$8,0)),"")</f>
        <v/>
      </c>
      <c r="AK158" s="86" t="str">
        <f>IFERROR(INDEX(TQoL_Indexes!$B$9:$AK$58,MATCH($A$3,TQoL_Indexes!#REF!,0)+$A158,MATCH(AK$3,TQoL_Indexes!$B$8:$AK$8,0)),"")</f>
        <v/>
      </c>
      <c r="AL158" s="86" t="str">
        <f>IFERROR(INDEX(TQoL_Indexes!$B$9:$AK$58,MATCH($A$3,TQoL_Indexes!#REF!,0)+$A158,MATCH(AL$3,TQoL_Indexes!$B$8:$AK$8,0)),"")</f>
        <v/>
      </c>
      <c r="AM158" s="87" t="str">
        <f>IFERROR(INDEX(TQoL_Indexes!$B$9:$AK$58,MATCH($A$3,TQoL_Indexes!#REF!,0)+$A158,MATCH(AM$3,TQoL_Indexes!$B$8:$AK$8,0)),"")</f>
        <v/>
      </c>
    </row>
    <row r="159" spans="1:39">
      <c r="A159" s="58" t="str">
        <f>IFERROR(IF(A158+1&lt;COUNTIF(TQoL_Indexes!#REF!,Aux_Country!$A$3),A158+1,""),"")</f>
        <v/>
      </c>
      <c r="B159" s="121" t="str">
        <f>IFERROR(INDEX(TQoL_Indexes!$B$9:$AK$58,MATCH($A$3,TQoL_Indexes!#REF!,0)+$A159,MATCH(B$3,TQoL_Indexes!$B$8:$AK$8,0)),"")</f>
        <v/>
      </c>
      <c r="C159" s="116" t="str">
        <f>IFERROR(INDEX(TQoL_Indexes!$B$9:$AK$58,MATCH($A$3,TQoL_Indexes!#REF!,0)+$A159,MATCH(C$3,TQoL_Indexes!$B$8:$AK$8,0)),"")</f>
        <v/>
      </c>
      <c r="D159" s="122" t="str">
        <f>IFERROR(INDEX(TQoL_Indexes!$B$9:$AK$58,MATCH($A$3,TQoL_Indexes!#REF!,0)+$A159,MATCH(D$3,TQoL_Indexes!$B$8:$AK$8,0)),"")</f>
        <v/>
      </c>
      <c r="E159" s="86" t="str">
        <f>IFERROR(INDEX(TQoL_Indexes!$B$9:$AK$58,MATCH($A$3,TQoL_Indexes!#REF!,0)+$A159,MATCH(E$3,TQoL_Indexes!$B$8:$AK$8,0)),"")</f>
        <v/>
      </c>
      <c r="F159" s="86" t="str">
        <f>IFERROR(INDEX(TQoL_Indexes!$B$9:$AK$58,MATCH($A$3,TQoL_Indexes!#REF!,0)+$A159,MATCH(F$3,TQoL_Indexes!$B$8:$AK$8,0)),"")</f>
        <v/>
      </c>
      <c r="G159" s="86" t="str">
        <f>IFERROR(INDEX(TQoL_Indexes!$B$9:$AK$58,MATCH($A$3,TQoL_Indexes!#REF!,0)+$A159,MATCH(G$3,TQoL_Indexes!$B$8:$AK$8,0)),"")</f>
        <v/>
      </c>
      <c r="H159" s="86" t="str">
        <f>IFERROR(INDEX(TQoL_Indexes!$B$9:$AK$58,MATCH($A$3,TQoL_Indexes!#REF!,0)+$A159,MATCH(H$3,TQoL_Indexes!$B$8:$AK$8,0)),"")</f>
        <v/>
      </c>
      <c r="I159" s="86" t="str">
        <f>IFERROR(INDEX(TQoL_Indexes!$B$9:$AK$58,MATCH($A$3,TQoL_Indexes!#REF!,0)+$A159,MATCH(I$3,TQoL_Indexes!$B$8:$AK$8,0)),"")</f>
        <v/>
      </c>
      <c r="J159" s="86" t="str">
        <f>IFERROR(INDEX(TQoL_Indexes!$B$9:$AK$58,MATCH($A$3,TQoL_Indexes!#REF!,0)+$A159,MATCH(J$3,TQoL_Indexes!$B$8:$AK$8,0)),"")</f>
        <v/>
      </c>
      <c r="K159" s="86" t="str">
        <f>IFERROR(INDEX(TQoL_Indexes!$B$9:$AK$58,MATCH($A$3,TQoL_Indexes!#REF!,0)+$A159,MATCH(K$3,TQoL_Indexes!$B$8:$AK$8,0)),"")</f>
        <v/>
      </c>
      <c r="L159" s="86" t="str">
        <f>IFERROR(INDEX(TQoL_Indexes!$B$9:$AK$58,MATCH($A$3,TQoL_Indexes!#REF!,0)+$A159,MATCH(L$3,TQoL_Indexes!$B$8:$AK$8,0)),"")</f>
        <v/>
      </c>
      <c r="M159" s="86" t="str">
        <f>IFERROR(INDEX(TQoL_Indexes!$B$9:$AK$58,MATCH($A$3,TQoL_Indexes!#REF!,0)+$A159,MATCH(M$3,TQoL_Indexes!$B$8:$AK$8,0)),"")</f>
        <v/>
      </c>
      <c r="N159" s="86" t="str">
        <f>IFERROR(INDEX(TQoL_Indexes!$B$9:$AK$58,MATCH($A$3,TQoL_Indexes!#REF!,0)+$A159,MATCH(N$3,TQoL_Indexes!$B$8:$AK$8,0)),"")</f>
        <v/>
      </c>
      <c r="O159" s="86" t="str">
        <f>IFERROR(INDEX(TQoL_Indexes!$B$9:$AK$58,MATCH($A$3,TQoL_Indexes!#REF!,0)+$A159,MATCH(O$3,TQoL_Indexes!$B$8:$AK$8,0)),"")</f>
        <v/>
      </c>
      <c r="P159" s="86" t="str">
        <f>IFERROR(INDEX(TQoL_Indexes!$B$9:$AK$58,MATCH($A$3,TQoL_Indexes!#REF!,0)+$A159,MATCH(P$3,TQoL_Indexes!$B$8:$AK$8,0)),"")</f>
        <v/>
      </c>
      <c r="Q159" s="86" t="str">
        <f>IFERROR(INDEX(TQoL_Indexes!$B$9:$AK$58,MATCH($A$3,TQoL_Indexes!#REF!,0)+$A159,MATCH(Q$3,TQoL_Indexes!$B$8:$AK$8,0)),"")</f>
        <v/>
      </c>
      <c r="R159" s="86" t="str">
        <f>IFERROR(INDEX(TQoL_Indexes!$B$9:$AK$58,MATCH($A$3,TQoL_Indexes!#REF!,0)+$A159,MATCH(R$3,TQoL_Indexes!$B$8:$AK$8,0)),"")</f>
        <v/>
      </c>
      <c r="S159" s="86" t="str">
        <f>IFERROR(INDEX(TQoL_Indexes!$B$9:$AK$58,MATCH($A$3,TQoL_Indexes!#REF!,0)+$A159,MATCH(S$3,TQoL_Indexes!$B$8:$AK$8,0)),"")</f>
        <v/>
      </c>
      <c r="T159" s="86" t="str">
        <f>IFERROR(INDEX(TQoL_Indexes!$B$9:$AK$58,MATCH($A$3,TQoL_Indexes!#REF!,0)+$A159,MATCH(T$3,TQoL_Indexes!$B$8:$AK$8,0)),"")</f>
        <v/>
      </c>
      <c r="U159" s="86" t="str">
        <f>IFERROR(INDEX(TQoL_Indexes!$B$9:$AK$58,MATCH($A$3,TQoL_Indexes!#REF!,0)+$A159,MATCH(U$3,TQoL_Indexes!$B$8:$AK$8,0)),"")</f>
        <v/>
      </c>
      <c r="V159" s="86" t="str">
        <f>IFERROR(INDEX(TQoL_Indexes!$B$9:$AK$58,MATCH($A$3,TQoL_Indexes!#REF!,0)+$A159,MATCH(V$3,TQoL_Indexes!$B$8:$AK$8,0)),"")</f>
        <v/>
      </c>
      <c r="W159" s="86" t="str">
        <f>IFERROR(INDEX(TQoL_Indexes!$B$9:$AK$58,MATCH($A$3,TQoL_Indexes!#REF!,0)+$A159,MATCH(W$3,TQoL_Indexes!$B$8:$AK$8,0)),"")</f>
        <v/>
      </c>
      <c r="X159" s="86" t="str">
        <f>IFERROR(INDEX(TQoL_Indexes!$B$9:$AK$58,MATCH($A$3,TQoL_Indexes!#REF!,0)+$A159,MATCH(X$3,TQoL_Indexes!$B$8:$AK$8,0)),"")</f>
        <v/>
      </c>
      <c r="Y159" s="86" t="str">
        <f>IFERROR(INDEX(TQoL_Indexes!$B$9:$AK$58,MATCH($A$3,TQoL_Indexes!#REF!,0)+$A159,MATCH(Y$3,TQoL_Indexes!$B$8:$AK$8,0)),"")</f>
        <v/>
      </c>
      <c r="Z159" s="86" t="str">
        <f>IFERROR(INDEX(TQoL_Indexes!$B$9:$AK$58,MATCH($A$3,TQoL_Indexes!#REF!,0)+$A159,MATCH(Z$3,TQoL_Indexes!$B$8:$AK$8,0)),"")</f>
        <v/>
      </c>
      <c r="AA159" s="86" t="str">
        <f>IFERROR(INDEX(TQoL_Indexes!$B$9:$AK$58,MATCH($A$3,TQoL_Indexes!#REF!,0)+$A159,MATCH(AA$3,TQoL_Indexes!$B$8:$AK$8,0)),"")</f>
        <v/>
      </c>
      <c r="AB159" s="86" t="str">
        <f>IFERROR(INDEX(TQoL_Indexes!$B$9:$AK$58,MATCH($A$3,TQoL_Indexes!#REF!,0)+$A159,MATCH(AB$3,TQoL_Indexes!$B$8:$AK$8,0)),"")</f>
        <v/>
      </c>
      <c r="AC159" s="86" t="str">
        <f>IFERROR(INDEX(TQoL_Indexes!$B$9:$AK$58,MATCH($A$3,TQoL_Indexes!#REF!,0)+$A159,MATCH(AC$3,TQoL_Indexes!$B$8:$AK$8,0)),"")</f>
        <v/>
      </c>
      <c r="AD159" s="86" t="str">
        <f>IFERROR(INDEX(TQoL_Indexes!$B$9:$AK$58,MATCH($A$3,TQoL_Indexes!#REF!,0)+$A159,MATCH(AD$3,TQoL_Indexes!$B$8:$AK$8,0)),"")</f>
        <v/>
      </c>
      <c r="AE159" s="86" t="str">
        <f>IFERROR(INDEX(TQoL_Indexes!$B$9:$AK$58,MATCH($A$3,TQoL_Indexes!#REF!,0)+$A159,MATCH(AE$3,TQoL_Indexes!$B$8:$AK$8,0)),"")</f>
        <v/>
      </c>
      <c r="AF159" s="86" t="str">
        <f>IFERROR(INDEX(TQoL_Indexes!$B$9:$AK$58,MATCH($A$3,TQoL_Indexes!#REF!,0)+$A159,MATCH(AF$3,TQoL_Indexes!$B$8:$AK$8,0)),"")</f>
        <v/>
      </c>
      <c r="AG159" s="86" t="str">
        <f>IFERROR(INDEX(TQoL_Indexes!$B$9:$AK$58,MATCH($A$3,TQoL_Indexes!#REF!,0)+$A159,MATCH(AG$3,TQoL_Indexes!$B$8:$AK$8,0)),"")</f>
        <v/>
      </c>
      <c r="AH159" s="86" t="str">
        <f>IFERROR(INDEX(TQoL_Indexes!$B$9:$AK$58,MATCH($A$3,TQoL_Indexes!#REF!,0)+$A159,MATCH(AH$3,TQoL_Indexes!$B$8:$AK$8,0)),"")</f>
        <v/>
      </c>
      <c r="AI159" s="86" t="str">
        <f>IFERROR(INDEX(TQoL_Indexes!$B$9:$AK$58,MATCH($A$3,TQoL_Indexes!#REF!,0)+$A159,MATCH(AI$3,TQoL_Indexes!$B$8:$AK$8,0)),"")</f>
        <v/>
      </c>
      <c r="AJ159" s="86" t="str">
        <f>IFERROR(INDEX(TQoL_Indexes!$B$9:$AK$58,MATCH($A$3,TQoL_Indexes!#REF!,0)+$A159,MATCH(AJ$3,TQoL_Indexes!$B$8:$AK$8,0)),"")</f>
        <v/>
      </c>
      <c r="AK159" s="86" t="str">
        <f>IFERROR(INDEX(TQoL_Indexes!$B$9:$AK$58,MATCH($A$3,TQoL_Indexes!#REF!,0)+$A159,MATCH(AK$3,TQoL_Indexes!$B$8:$AK$8,0)),"")</f>
        <v/>
      </c>
      <c r="AL159" s="86" t="str">
        <f>IFERROR(INDEX(TQoL_Indexes!$B$9:$AK$58,MATCH($A$3,TQoL_Indexes!#REF!,0)+$A159,MATCH(AL$3,TQoL_Indexes!$B$8:$AK$8,0)),"")</f>
        <v/>
      </c>
      <c r="AM159" s="87" t="str">
        <f>IFERROR(INDEX(TQoL_Indexes!$B$9:$AK$58,MATCH($A$3,TQoL_Indexes!#REF!,0)+$A159,MATCH(AM$3,TQoL_Indexes!$B$8:$AK$8,0)),"")</f>
        <v/>
      </c>
    </row>
    <row r="160" spans="1:39">
      <c r="A160" s="58" t="str">
        <f>IFERROR(IF(A159+1&lt;COUNTIF(TQoL_Indexes!#REF!,Aux_Country!$A$3),A159+1,""),"")</f>
        <v/>
      </c>
      <c r="B160" s="121" t="str">
        <f>IFERROR(INDEX(TQoL_Indexes!$B$9:$AK$58,MATCH($A$3,TQoL_Indexes!#REF!,0)+$A160,MATCH(B$3,TQoL_Indexes!$B$8:$AK$8,0)),"")</f>
        <v/>
      </c>
      <c r="C160" s="116" t="str">
        <f>IFERROR(INDEX(TQoL_Indexes!$B$9:$AK$58,MATCH($A$3,TQoL_Indexes!#REF!,0)+$A160,MATCH(C$3,TQoL_Indexes!$B$8:$AK$8,0)),"")</f>
        <v/>
      </c>
      <c r="D160" s="122" t="str">
        <f>IFERROR(INDEX(TQoL_Indexes!$B$9:$AK$58,MATCH($A$3,TQoL_Indexes!#REF!,0)+$A160,MATCH(D$3,TQoL_Indexes!$B$8:$AK$8,0)),"")</f>
        <v/>
      </c>
      <c r="E160" s="86" t="str">
        <f>IFERROR(INDEX(TQoL_Indexes!$B$9:$AK$58,MATCH($A$3,TQoL_Indexes!#REF!,0)+$A160,MATCH(E$3,TQoL_Indexes!$B$8:$AK$8,0)),"")</f>
        <v/>
      </c>
      <c r="F160" s="86" t="str">
        <f>IFERROR(INDEX(TQoL_Indexes!$B$9:$AK$58,MATCH($A$3,TQoL_Indexes!#REF!,0)+$A160,MATCH(F$3,TQoL_Indexes!$B$8:$AK$8,0)),"")</f>
        <v/>
      </c>
      <c r="G160" s="86" t="str">
        <f>IFERROR(INDEX(TQoL_Indexes!$B$9:$AK$58,MATCH($A$3,TQoL_Indexes!#REF!,0)+$A160,MATCH(G$3,TQoL_Indexes!$B$8:$AK$8,0)),"")</f>
        <v/>
      </c>
      <c r="H160" s="86" t="str">
        <f>IFERROR(INDEX(TQoL_Indexes!$B$9:$AK$58,MATCH($A$3,TQoL_Indexes!#REF!,0)+$A160,MATCH(H$3,TQoL_Indexes!$B$8:$AK$8,0)),"")</f>
        <v/>
      </c>
      <c r="I160" s="86" t="str">
        <f>IFERROR(INDEX(TQoL_Indexes!$B$9:$AK$58,MATCH($A$3,TQoL_Indexes!#REF!,0)+$A160,MATCH(I$3,TQoL_Indexes!$B$8:$AK$8,0)),"")</f>
        <v/>
      </c>
      <c r="J160" s="86" t="str">
        <f>IFERROR(INDEX(TQoL_Indexes!$B$9:$AK$58,MATCH($A$3,TQoL_Indexes!#REF!,0)+$A160,MATCH(J$3,TQoL_Indexes!$B$8:$AK$8,0)),"")</f>
        <v/>
      </c>
      <c r="K160" s="86" t="str">
        <f>IFERROR(INDEX(TQoL_Indexes!$B$9:$AK$58,MATCH($A$3,TQoL_Indexes!#REF!,0)+$A160,MATCH(K$3,TQoL_Indexes!$B$8:$AK$8,0)),"")</f>
        <v/>
      </c>
      <c r="L160" s="86" t="str">
        <f>IFERROR(INDEX(TQoL_Indexes!$B$9:$AK$58,MATCH($A$3,TQoL_Indexes!#REF!,0)+$A160,MATCH(L$3,TQoL_Indexes!$B$8:$AK$8,0)),"")</f>
        <v/>
      </c>
      <c r="M160" s="86" t="str">
        <f>IFERROR(INDEX(TQoL_Indexes!$B$9:$AK$58,MATCH($A$3,TQoL_Indexes!#REF!,0)+$A160,MATCH(M$3,TQoL_Indexes!$B$8:$AK$8,0)),"")</f>
        <v/>
      </c>
      <c r="N160" s="86" t="str">
        <f>IFERROR(INDEX(TQoL_Indexes!$B$9:$AK$58,MATCH($A$3,TQoL_Indexes!#REF!,0)+$A160,MATCH(N$3,TQoL_Indexes!$B$8:$AK$8,0)),"")</f>
        <v/>
      </c>
      <c r="O160" s="86" t="str">
        <f>IFERROR(INDEX(TQoL_Indexes!$B$9:$AK$58,MATCH($A$3,TQoL_Indexes!#REF!,0)+$A160,MATCH(O$3,TQoL_Indexes!$B$8:$AK$8,0)),"")</f>
        <v/>
      </c>
      <c r="P160" s="86" t="str">
        <f>IFERROR(INDEX(TQoL_Indexes!$B$9:$AK$58,MATCH($A$3,TQoL_Indexes!#REF!,0)+$A160,MATCH(P$3,TQoL_Indexes!$B$8:$AK$8,0)),"")</f>
        <v/>
      </c>
      <c r="Q160" s="86" t="str">
        <f>IFERROR(INDEX(TQoL_Indexes!$B$9:$AK$58,MATCH($A$3,TQoL_Indexes!#REF!,0)+$A160,MATCH(Q$3,TQoL_Indexes!$B$8:$AK$8,0)),"")</f>
        <v/>
      </c>
      <c r="R160" s="86" t="str">
        <f>IFERROR(INDEX(TQoL_Indexes!$B$9:$AK$58,MATCH($A$3,TQoL_Indexes!#REF!,0)+$A160,MATCH(R$3,TQoL_Indexes!$B$8:$AK$8,0)),"")</f>
        <v/>
      </c>
      <c r="S160" s="86" t="str">
        <f>IFERROR(INDEX(TQoL_Indexes!$B$9:$AK$58,MATCH($A$3,TQoL_Indexes!#REF!,0)+$A160,MATCH(S$3,TQoL_Indexes!$B$8:$AK$8,0)),"")</f>
        <v/>
      </c>
      <c r="T160" s="86" t="str">
        <f>IFERROR(INDEX(TQoL_Indexes!$B$9:$AK$58,MATCH($A$3,TQoL_Indexes!#REF!,0)+$A160,MATCH(T$3,TQoL_Indexes!$B$8:$AK$8,0)),"")</f>
        <v/>
      </c>
      <c r="U160" s="86" t="str">
        <f>IFERROR(INDEX(TQoL_Indexes!$B$9:$AK$58,MATCH($A$3,TQoL_Indexes!#REF!,0)+$A160,MATCH(U$3,TQoL_Indexes!$B$8:$AK$8,0)),"")</f>
        <v/>
      </c>
      <c r="V160" s="86" t="str">
        <f>IFERROR(INDEX(TQoL_Indexes!$B$9:$AK$58,MATCH($A$3,TQoL_Indexes!#REF!,0)+$A160,MATCH(V$3,TQoL_Indexes!$B$8:$AK$8,0)),"")</f>
        <v/>
      </c>
      <c r="W160" s="86" t="str">
        <f>IFERROR(INDEX(TQoL_Indexes!$B$9:$AK$58,MATCH($A$3,TQoL_Indexes!#REF!,0)+$A160,MATCH(W$3,TQoL_Indexes!$B$8:$AK$8,0)),"")</f>
        <v/>
      </c>
      <c r="X160" s="86" t="str">
        <f>IFERROR(INDEX(TQoL_Indexes!$B$9:$AK$58,MATCH($A$3,TQoL_Indexes!#REF!,0)+$A160,MATCH(X$3,TQoL_Indexes!$B$8:$AK$8,0)),"")</f>
        <v/>
      </c>
      <c r="Y160" s="86" t="str">
        <f>IFERROR(INDEX(TQoL_Indexes!$B$9:$AK$58,MATCH($A$3,TQoL_Indexes!#REF!,0)+$A160,MATCH(Y$3,TQoL_Indexes!$B$8:$AK$8,0)),"")</f>
        <v/>
      </c>
      <c r="Z160" s="86" t="str">
        <f>IFERROR(INDEX(TQoL_Indexes!$B$9:$AK$58,MATCH($A$3,TQoL_Indexes!#REF!,0)+$A160,MATCH(Z$3,TQoL_Indexes!$B$8:$AK$8,0)),"")</f>
        <v/>
      </c>
      <c r="AA160" s="86" t="str">
        <f>IFERROR(INDEX(TQoL_Indexes!$B$9:$AK$58,MATCH($A$3,TQoL_Indexes!#REF!,0)+$A160,MATCH(AA$3,TQoL_Indexes!$B$8:$AK$8,0)),"")</f>
        <v/>
      </c>
      <c r="AB160" s="86" t="str">
        <f>IFERROR(INDEX(TQoL_Indexes!$B$9:$AK$58,MATCH($A$3,TQoL_Indexes!#REF!,0)+$A160,MATCH(AB$3,TQoL_Indexes!$B$8:$AK$8,0)),"")</f>
        <v/>
      </c>
      <c r="AC160" s="86" t="str">
        <f>IFERROR(INDEX(TQoL_Indexes!$B$9:$AK$58,MATCH($A$3,TQoL_Indexes!#REF!,0)+$A160,MATCH(AC$3,TQoL_Indexes!$B$8:$AK$8,0)),"")</f>
        <v/>
      </c>
      <c r="AD160" s="86" t="str">
        <f>IFERROR(INDEX(TQoL_Indexes!$B$9:$AK$58,MATCH($A$3,TQoL_Indexes!#REF!,0)+$A160,MATCH(AD$3,TQoL_Indexes!$B$8:$AK$8,0)),"")</f>
        <v/>
      </c>
      <c r="AE160" s="86" t="str">
        <f>IFERROR(INDEX(TQoL_Indexes!$B$9:$AK$58,MATCH($A$3,TQoL_Indexes!#REF!,0)+$A160,MATCH(AE$3,TQoL_Indexes!$B$8:$AK$8,0)),"")</f>
        <v/>
      </c>
      <c r="AF160" s="86" t="str">
        <f>IFERROR(INDEX(TQoL_Indexes!$B$9:$AK$58,MATCH($A$3,TQoL_Indexes!#REF!,0)+$A160,MATCH(AF$3,TQoL_Indexes!$B$8:$AK$8,0)),"")</f>
        <v/>
      </c>
      <c r="AG160" s="86" t="str">
        <f>IFERROR(INDEX(TQoL_Indexes!$B$9:$AK$58,MATCH($A$3,TQoL_Indexes!#REF!,0)+$A160,MATCH(AG$3,TQoL_Indexes!$B$8:$AK$8,0)),"")</f>
        <v/>
      </c>
      <c r="AH160" s="86" t="str">
        <f>IFERROR(INDEX(TQoL_Indexes!$B$9:$AK$58,MATCH($A$3,TQoL_Indexes!#REF!,0)+$A160,MATCH(AH$3,TQoL_Indexes!$B$8:$AK$8,0)),"")</f>
        <v/>
      </c>
      <c r="AI160" s="86" t="str">
        <f>IFERROR(INDEX(TQoL_Indexes!$B$9:$AK$58,MATCH($A$3,TQoL_Indexes!#REF!,0)+$A160,MATCH(AI$3,TQoL_Indexes!$B$8:$AK$8,0)),"")</f>
        <v/>
      </c>
      <c r="AJ160" s="86" t="str">
        <f>IFERROR(INDEX(TQoL_Indexes!$B$9:$AK$58,MATCH($A$3,TQoL_Indexes!#REF!,0)+$A160,MATCH(AJ$3,TQoL_Indexes!$B$8:$AK$8,0)),"")</f>
        <v/>
      </c>
      <c r="AK160" s="86" t="str">
        <f>IFERROR(INDEX(TQoL_Indexes!$B$9:$AK$58,MATCH($A$3,TQoL_Indexes!#REF!,0)+$A160,MATCH(AK$3,TQoL_Indexes!$B$8:$AK$8,0)),"")</f>
        <v/>
      </c>
      <c r="AL160" s="86" t="str">
        <f>IFERROR(INDEX(TQoL_Indexes!$B$9:$AK$58,MATCH($A$3,TQoL_Indexes!#REF!,0)+$A160,MATCH(AL$3,TQoL_Indexes!$B$8:$AK$8,0)),"")</f>
        <v/>
      </c>
      <c r="AM160" s="87" t="str">
        <f>IFERROR(INDEX(TQoL_Indexes!$B$9:$AK$58,MATCH($A$3,TQoL_Indexes!#REF!,0)+$A160,MATCH(AM$3,TQoL_Indexes!$B$8:$AK$8,0)),"")</f>
        <v/>
      </c>
    </row>
    <row r="161" spans="1:39">
      <c r="A161" s="58" t="str">
        <f>IFERROR(IF(A160+1&lt;COUNTIF(TQoL_Indexes!#REF!,Aux_Country!$A$3),A160+1,""),"")</f>
        <v/>
      </c>
      <c r="B161" s="121" t="str">
        <f>IFERROR(INDEX(TQoL_Indexes!$B$9:$AK$58,MATCH($A$3,TQoL_Indexes!#REF!,0)+$A161,MATCH(B$3,TQoL_Indexes!$B$8:$AK$8,0)),"")</f>
        <v/>
      </c>
      <c r="C161" s="116" t="str">
        <f>IFERROR(INDEX(TQoL_Indexes!$B$9:$AK$58,MATCH($A$3,TQoL_Indexes!#REF!,0)+$A161,MATCH(C$3,TQoL_Indexes!$B$8:$AK$8,0)),"")</f>
        <v/>
      </c>
      <c r="D161" s="122" t="str">
        <f>IFERROR(INDEX(TQoL_Indexes!$B$9:$AK$58,MATCH($A$3,TQoL_Indexes!#REF!,0)+$A161,MATCH(D$3,TQoL_Indexes!$B$8:$AK$8,0)),"")</f>
        <v/>
      </c>
      <c r="E161" s="86" t="str">
        <f>IFERROR(INDEX(TQoL_Indexes!$B$9:$AK$58,MATCH($A$3,TQoL_Indexes!#REF!,0)+$A161,MATCH(E$3,TQoL_Indexes!$B$8:$AK$8,0)),"")</f>
        <v/>
      </c>
      <c r="F161" s="86" t="str">
        <f>IFERROR(INDEX(TQoL_Indexes!$B$9:$AK$58,MATCH($A$3,TQoL_Indexes!#REF!,0)+$A161,MATCH(F$3,TQoL_Indexes!$B$8:$AK$8,0)),"")</f>
        <v/>
      </c>
      <c r="G161" s="86" t="str">
        <f>IFERROR(INDEX(TQoL_Indexes!$B$9:$AK$58,MATCH($A$3,TQoL_Indexes!#REF!,0)+$A161,MATCH(G$3,TQoL_Indexes!$B$8:$AK$8,0)),"")</f>
        <v/>
      </c>
      <c r="H161" s="86" t="str">
        <f>IFERROR(INDEX(TQoL_Indexes!$B$9:$AK$58,MATCH($A$3,TQoL_Indexes!#REF!,0)+$A161,MATCH(H$3,TQoL_Indexes!$B$8:$AK$8,0)),"")</f>
        <v/>
      </c>
      <c r="I161" s="86" t="str">
        <f>IFERROR(INDEX(TQoL_Indexes!$B$9:$AK$58,MATCH($A$3,TQoL_Indexes!#REF!,0)+$A161,MATCH(I$3,TQoL_Indexes!$B$8:$AK$8,0)),"")</f>
        <v/>
      </c>
      <c r="J161" s="86" t="str">
        <f>IFERROR(INDEX(TQoL_Indexes!$B$9:$AK$58,MATCH($A$3,TQoL_Indexes!#REF!,0)+$A161,MATCH(J$3,TQoL_Indexes!$B$8:$AK$8,0)),"")</f>
        <v/>
      </c>
      <c r="K161" s="86" t="str">
        <f>IFERROR(INDEX(TQoL_Indexes!$B$9:$AK$58,MATCH($A$3,TQoL_Indexes!#REF!,0)+$A161,MATCH(K$3,TQoL_Indexes!$B$8:$AK$8,0)),"")</f>
        <v/>
      </c>
      <c r="L161" s="86" t="str">
        <f>IFERROR(INDEX(TQoL_Indexes!$B$9:$AK$58,MATCH($A$3,TQoL_Indexes!#REF!,0)+$A161,MATCH(L$3,TQoL_Indexes!$B$8:$AK$8,0)),"")</f>
        <v/>
      </c>
      <c r="M161" s="86" t="str">
        <f>IFERROR(INDEX(TQoL_Indexes!$B$9:$AK$58,MATCH($A$3,TQoL_Indexes!#REF!,0)+$A161,MATCH(M$3,TQoL_Indexes!$B$8:$AK$8,0)),"")</f>
        <v/>
      </c>
      <c r="N161" s="86" t="str">
        <f>IFERROR(INDEX(TQoL_Indexes!$B$9:$AK$58,MATCH($A$3,TQoL_Indexes!#REF!,0)+$A161,MATCH(N$3,TQoL_Indexes!$B$8:$AK$8,0)),"")</f>
        <v/>
      </c>
      <c r="O161" s="86" t="str">
        <f>IFERROR(INDEX(TQoL_Indexes!$B$9:$AK$58,MATCH($A$3,TQoL_Indexes!#REF!,0)+$A161,MATCH(O$3,TQoL_Indexes!$B$8:$AK$8,0)),"")</f>
        <v/>
      </c>
      <c r="P161" s="86" t="str">
        <f>IFERROR(INDEX(TQoL_Indexes!$B$9:$AK$58,MATCH($A$3,TQoL_Indexes!#REF!,0)+$A161,MATCH(P$3,TQoL_Indexes!$B$8:$AK$8,0)),"")</f>
        <v/>
      </c>
      <c r="Q161" s="86" t="str">
        <f>IFERROR(INDEX(TQoL_Indexes!$B$9:$AK$58,MATCH($A$3,TQoL_Indexes!#REF!,0)+$A161,MATCH(Q$3,TQoL_Indexes!$B$8:$AK$8,0)),"")</f>
        <v/>
      </c>
      <c r="R161" s="86" t="str">
        <f>IFERROR(INDEX(TQoL_Indexes!$B$9:$AK$58,MATCH($A$3,TQoL_Indexes!#REF!,0)+$A161,MATCH(R$3,TQoL_Indexes!$B$8:$AK$8,0)),"")</f>
        <v/>
      </c>
      <c r="S161" s="86" t="str">
        <f>IFERROR(INDEX(TQoL_Indexes!$B$9:$AK$58,MATCH($A$3,TQoL_Indexes!#REF!,0)+$A161,MATCH(S$3,TQoL_Indexes!$B$8:$AK$8,0)),"")</f>
        <v/>
      </c>
      <c r="T161" s="86" t="str">
        <f>IFERROR(INDEX(TQoL_Indexes!$B$9:$AK$58,MATCH($A$3,TQoL_Indexes!#REF!,0)+$A161,MATCH(T$3,TQoL_Indexes!$B$8:$AK$8,0)),"")</f>
        <v/>
      </c>
      <c r="U161" s="86" t="str">
        <f>IFERROR(INDEX(TQoL_Indexes!$B$9:$AK$58,MATCH($A$3,TQoL_Indexes!#REF!,0)+$A161,MATCH(U$3,TQoL_Indexes!$B$8:$AK$8,0)),"")</f>
        <v/>
      </c>
      <c r="V161" s="86" t="str">
        <f>IFERROR(INDEX(TQoL_Indexes!$B$9:$AK$58,MATCH($A$3,TQoL_Indexes!#REF!,0)+$A161,MATCH(V$3,TQoL_Indexes!$B$8:$AK$8,0)),"")</f>
        <v/>
      </c>
      <c r="W161" s="86" t="str">
        <f>IFERROR(INDEX(TQoL_Indexes!$B$9:$AK$58,MATCH($A$3,TQoL_Indexes!#REF!,0)+$A161,MATCH(W$3,TQoL_Indexes!$B$8:$AK$8,0)),"")</f>
        <v/>
      </c>
      <c r="X161" s="86" t="str">
        <f>IFERROR(INDEX(TQoL_Indexes!$B$9:$AK$58,MATCH($A$3,TQoL_Indexes!#REF!,0)+$A161,MATCH(X$3,TQoL_Indexes!$B$8:$AK$8,0)),"")</f>
        <v/>
      </c>
      <c r="Y161" s="86" t="str">
        <f>IFERROR(INDEX(TQoL_Indexes!$B$9:$AK$58,MATCH($A$3,TQoL_Indexes!#REF!,0)+$A161,MATCH(Y$3,TQoL_Indexes!$B$8:$AK$8,0)),"")</f>
        <v/>
      </c>
      <c r="Z161" s="86" t="str">
        <f>IFERROR(INDEX(TQoL_Indexes!$B$9:$AK$58,MATCH($A$3,TQoL_Indexes!#REF!,0)+$A161,MATCH(Z$3,TQoL_Indexes!$B$8:$AK$8,0)),"")</f>
        <v/>
      </c>
      <c r="AA161" s="86" t="str">
        <f>IFERROR(INDEX(TQoL_Indexes!$B$9:$AK$58,MATCH($A$3,TQoL_Indexes!#REF!,0)+$A161,MATCH(AA$3,TQoL_Indexes!$B$8:$AK$8,0)),"")</f>
        <v/>
      </c>
      <c r="AB161" s="86" t="str">
        <f>IFERROR(INDEX(TQoL_Indexes!$B$9:$AK$58,MATCH($A$3,TQoL_Indexes!#REF!,0)+$A161,MATCH(AB$3,TQoL_Indexes!$B$8:$AK$8,0)),"")</f>
        <v/>
      </c>
      <c r="AC161" s="86" t="str">
        <f>IFERROR(INDEX(TQoL_Indexes!$B$9:$AK$58,MATCH($A$3,TQoL_Indexes!#REF!,0)+$A161,MATCH(AC$3,TQoL_Indexes!$B$8:$AK$8,0)),"")</f>
        <v/>
      </c>
      <c r="AD161" s="86" t="str">
        <f>IFERROR(INDEX(TQoL_Indexes!$B$9:$AK$58,MATCH($A$3,TQoL_Indexes!#REF!,0)+$A161,MATCH(AD$3,TQoL_Indexes!$B$8:$AK$8,0)),"")</f>
        <v/>
      </c>
      <c r="AE161" s="86" t="str">
        <f>IFERROR(INDEX(TQoL_Indexes!$B$9:$AK$58,MATCH($A$3,TQoL_Indexes!#REF!,0)+$A161,MATCH(AE$3,TQoL_Indexes!$B$8:$AK$8,0)),"")</f>
        <v/>
      </c>
      <c r="AF161" s="86" t="str">
        <f>IFERROR(INDEX(TQoL_Indexes!$B$9:$AK$58,MATCH($A$3,TQoL_Indexes!#REF!,0)+$A161,MATCH(AF$3,TQoL_Indexes!$B$8:$AK$8,0)),"")</f>
        <v/>
      </c>
      <c r="AG161" s="86" t="str">
        <f>IFERROR(INDEX(TQoL_Indexes!$B$9:$AK$58,MATCH($A$3,TQoL_Indexes!#REF!,0)+$A161,MATCH(AG$3,TQoL_Indexes!$B$8:$AK$8,0)),"")</f>
        <v/>
      </c>
      <c r="AH161" s="86" t="str">
        <f>IFERROR(INDEX(TQoL_Indexes!$B$9:$AK$58,MATCH($A$3,TQoL_Indexes!#REF!,0)+$A161,MATCH(AH$3,TQoL_Indexes!$B$8:$AK$8,0)),"")</f>
        <v/>
      </c>
      <c r="AI161" s="86" t="str">
        <f>IFERROR(INDEX(TQoL_Indexes!$B$9:$AK$58,MATCH($A$3,TQoL_Indexes!#REF!,0)+$A161,MATCH(AI$3,TQoL_Indexes!$B$8:$AK$8,0)),"")</f>
        <v/>
      </c>
      <c r="AJ161" s="86" t="str">
        <f>IFERROR(INDEX(TQoL_Indexes!$B$9:$AK$58,MATCH($A$3,TQoL_Indexes!#REF!,0)+$A161,MATCH(AJ$3,TQoL_Indexes!$B$8:$AK$8,0)),"")</f>
        <v/>
      </c>
      <c r="AK161" s="86" t="str">
        <f>IFERROR(INDEX(TQoL_Indexes!$B$9:$AK$58,MATCH($A$3,TQoL_Indexes!#REF!,0)+$A161,MATCH(AK$3,TQoL_Indexes!$B$8:$AK$8,0)),"")</f>
        <v/>
      </c>
      <c r="AL161" s="86" t="str">
        <f>IFERROR(INDEX(TQoL_Indexes!$B$9:$AK$58,MATCH($A$3,TQoL_Indexes!#REF!,0)+$A161,MATCH(AL$3,TQoL_Indexes!$B$8:$AK$8,0)),"")</f>
        <v/>
      </c>
      <c r="AM161" s="87" t="str">
        <f>IFERROR(INDEX(TQoL_Indexes!$B$9:$AK$58,MATCH($A$3,TQoL_Indexes!#REF!,0)+$A161,MATCH(AM$3,TQoL_Indexes!$B$8:$AK$8,0)),"")</f>
        <v/>
      </c>
    </row>
    <row r="162" spans="1:39">
      <c r="A162" s="58" t="str">
        <f>IFERROR(IF(A161+1&lt;COUNTIF(TQoL_Indexes!#REF!,Aux_Country!$A$3),A161+1,""),"")</f>
        <v/>
      </c>
      <c r="B162" s="121" t="str">
        <f>IFERROR(INDEX(TQoL_Indexes!$B$9:$AK$58,MATCH($A$3,TQoL_Indexes!#REF!,0)+$A162,MATCH(B$3,TQoL_Indexes!$B$8:$AK$8,0)),"")</f>
        <v/>
      </c>
      <c r="C162" s="116" t="str">
        <f>IFERROR(INDEX(TQoL_Indexes!$B$9:$AK$58,MATCH($A$3,TQoL_Indexes!#REF!,0)+$A162,MATCH(C$3,TQoL_Indexes!$B$8:$AK$8,0)),"")</f>
        <v/>
      </c>
      <c r="D162" s="122" t="str">
        <f>IFERROR(INDEX(TQoL_Indexes!$B$9:$AK$58,MATCH($A$3,TQoL_Indexes!#REF!,0)+$A162,MATCH(D$3,TQoL_Indexes!$B$8:$AK$8,0)),"")</f>
        <v/>
      </c>
      <c r="E162" s="86" t="str">
        <f>IFERROR(INDEX(TQoL_Indexes!$B$9:$AK$58,MATCH($A$3,TQoL_Indexes!#REF!,0)+$A162,MATCH(E$3,TQoL_Indexes!$B$8:$AK$8,0)),"")</f>
        <v/>
      </c>
      <c r="F162" s="86" t="str">
        <f>IFERROR(INDEX(TQoL_Indexes!$B$9:$AK$58,MATCH($A$3,TQoL_Indexes!#REF!,0)+$A162,MATCH(F$3,TQoL_Indexes!$B$8:$AK$8,0)),"")</f>
        <v/>
      </c>
      <c r="G162" s="86" t="str">
        <f>IFERROR(INDEX(TQoL_Indexes!$B$9:$AK$58,MATCH($A$3,TQoL_Indexes!#REF!,0)+$A162,MATCH(G$3,TQoL_Indexes!$B$8:$AK$8,0)),"")</f>
        <v/>
      </c>
      <c r="H162" s="86" t="str">
        <f>IFERROR(INDEX(TQoL_Indexes!$B$9:$AK$58,MATCH($A$3,TQoL_Indexes!#REF!,0)+$A162,MATCH(H$3,TQoL_Indexes!$B$8:$AK$8,0)),"")</f>
        <v/>
      </c>
      <c r="I162" s="86" t="str">
        <f>IFERROR(INDEX(TQoL_Indexes!$B$9:$AK$58,MATCH($A$3,TQoL_Indexes!#REF!,0)+$A162,MATCH(I$3,TQoL_Indexes!$B$8:$AK$8,0)),"")</f>
        <v/>
      </c>
      <c r="J162" s="86" t="str">
        <f>IFERROR(INDEX(TQoL_Indexes!$B$9:$AK$58,MATCH($A$3,TQoL_Indexes!#REF!,0)+$A162,MATCH(J$3,TQoL_Indexes!$B$8:$AK$8,0)),"")</f>
        <v/>
      </c>
      <c r="K162" s="86" t="str">
        <f>IFERROR(INDEX(TQoL_Indexes!$B$9:$AK$58,MATCH($A$3,TQoL_Indexes!#REF!,0)+$A162,MATCH(K$3,TQoL_Indexes!$B$8:$AK$8,0)),"")</f>
        <v/>
      </c>
      <c r="L162" s="86" t="str">
        <f>IFERROR(INDEX(TQoL_Indexes!$B$9:$AK$58,MATCH($A$3,TQoL_Indexes!#REF!,0)+$A162,MATCH(L$3,TQoL_Indexes!$B$8:$AK$8,0)),"")</f>
        <v/>
      </c>
      <c r="M162" s="86" t="str">
        <f>IFERROR(INDEX(TQoL_Indexes!$B$9:$AK$58,MATCH($A$3,TQoL_Indexes!#REF!,0)+$A162,MATCH(M$3,TQoL_Indexes!$B$8:$AK$8,0)),"")</f>
        <v/>
      </c>
      <c r="N162" s="86" t="str">
        <f>IFERROR(INDEX(TQoL_Indexes!$B$9:$AK$58,MATCH($A$3,TQoL_Indexes!#REF!,0)+$A162,MATCH(N$3,TQoL_Indexes!$B$8:$AK$8,0)),"")</f>
        <v/>
      </c>
      <c r="O162" s="86" t="str">
        <f>IFERROR(INDEX(TQoL_Indexes!$B$9:$AK$58,MATCH($A$3,TQoL_Indexes!#REF!,0)+$A162,MATCH(O$3,TQoL_Indexes!$B$8:$AK$8,0)),"")</f>
        <v/>
      </c>
      <c r="P162" s="86" t="str">
        <f>IFERROR(INDEX(TQoL_Indexes!$B$9:$AK$58,MATCH($A$3,TQoL_Indexes!#REF!,0)+$A162,MATCH(P$3,TQoL_Indexes!$B$8:$AK$8,0)),"")</f>
        <v/>
      </c>
      <c r="Q162" s="86" t="str">
        <f>IFERROR(INDEX(TQoL_Indexes!$B$9:$AK$58,MATCH($A$3,TQoL_Indexes!#REF!,0)+$A162,MATCH(Q$3,TQoL_Indexes!$B$8:$AK$8,0)),"")</f>
        <v/>
      </c>
      <c r="R162" s="86" t="str">
        <f>IFERROR(INDEX(TQoL_Indexes!$B$9:$AK$58,MATCH($A$3,TQoL_Indexes!#REF!,0)+$A162,MATCH(R$3,TQoL_Indexes!$B$8:$AK$8,0)),"")</f>
        <v/>
      </c>
      <c r="S162" s="86" t="str">
        <f>IFERROR(INDEX(TQoL_Indexes!$B$9:$AK$58,MATCH($A$3,TQoL_Indexes!#REF!,0)+$A162,MATCH(S$3,TQoL_Indexes!$B$8:$AK$8,0)),"")</f>
        <v/>
      </c>
      <c r="T162" s="86" t="str">
        <f>IFERROR(INDEX(TQoL_Indexes!$B$9:$AK$58,MATCH($A$3,TQoL_Indexes!#REF!,0)+$A162,MATCH(T$3,TQoL_Indexes!$B$8:$AK$8,0)),"")</f>
        <v/>
      </c>
      <c r="U162" s="86" t="str">
        <f>IFERROR(INDEX(TQoL_Indexes!$B$9:$AK$58,MATCH($A$3,TQoL_Indexes!#REF!,0)+$A162,MATCH(U$3,TQoL_Indexes!$B$8:$AK$8,0)),"")</f>
        <v/>
      </c>
      <c r="V162" s="86" t="str">
        <f>IFERROR(INDEX(TQoL_Indexes!$B$9:$AK$58,MATCH($A$3,TQoL_Indexes!#REF!,0)+$A162,MATCH(V$3,TQoL_Indexes!$B$8:$AK$8,0)),"")</f>
        <v/>
      </c>
      <c r="W162" s="86" t="str">
        <f>IFERROR(INDEX(TQoL_Indexes!$B$9:$AK$58,MATCH($A$3,TQoL_Indexes!#REF!,0)+$A162,MATCH(W$3,TQoL_Indexes!$B$8:$AK$8,0)),"")</f>
        <v/>
      </c>
      <c r="X162" s="86" t="str">
        <f>IFERROR(INDEX(TQoL_Indexes!$B$9:$AK$58,MATCH($A$3,TQoL_Indexes!#REF!,0)+$A162,MATCH(X$3,TQoL_Indexes!$B$8:$AK$8,0)),"")</f>
        <v/>
      </c>
      <c r="Y162" s="86" t="str">
        <f>IFERROR(INDEX(TQoL_Indexes!$B$9:$AK$58,MATCH($A$3,TQoL_Indexes!#REF!,0)+$A162,MATCH(Y$3,TQoL_Indexes!$B$8:$AK$8,0)),"")</f>
        <v/>
      </c>
      <c r="Z162" s="86" t="str">
        <f>IFERROR(INDEX(TQoL_Indexes!$B$9:$AK$58,MATCH($A$3,TQoL_Indexes!#REF!,0)+$A162,MATCH(Z$3,TQoL_Indexes!$B$8:$AK$8,0)),"")</f>
        <v/>
      </c>
      <c r="AA162" s="86" t="str">
        <f>IFERROR(INDEX(TQoL_Indexes!$B$9:$AK$58,MATCH($A$3,TQoL_Indexes!#REF!,0)+$A162,MATCH(AA$3,TQoL_Indexes!$B$8:$AK$8,0)),"")</f>
        <v/>
      </c>
      <c r="AB162" s="86" t="str">
        <f>IFERROR(INDEX(TQoL_Indexes!$B$9:$AK$58,MATCH($A$3,TQoL_Indexes!#REF!,0)+$A162,MATCH(AB$3,TQoL_Indexes!$B$8:$AK$8,0)),"")</f>
        <v/>
      </c>
      <c r="AC162" s="86" t="str">
        <f>IFERROR(INDEX(TQoL_Indexes!$B$9:$AK$58,MATCH($A$3,TQoL_Indexes!#REF!,0)+$A162,MATCH(AC$3,TQoL_Indexes!$B$8:$AK$8,0)),"")</f>
        <v/>
      </c>
      <c r="AD162" s="86" t="str">
        <f>IFERROR(INDEX(TQoL_Indexes!$B$9:$AK$58,MATCH($A$3,TQoL_Indexes!#REF!,0)+$A162,MATCH(AD$3,TQoL_Indexes!$B$8:$AK$8,0)),"")</f>
        <v/>
      </c>
      <c r="AE162" s="86" t="str">
        <f>IFERROR(INDEX(TQoL_Indexes!$B$9:$AK$58,MATCH($A$3,TQoL_Indexes!#REF!,0)+$A162,MATCH(AE$3,TQoL_Indexes!$B$8:$AK$8,0)),"")</f>
        <v/>
      </c>
      <c r="AF162" s="86" t="str">
        <f>IFERROR(INDEX(TQoL_Indexes!$B$9:$AK$58,MATCH($A$3,TQoL_Indexes!#REF!,0)+$A162,MATCH(AF$3,TQoL_Indexes!$B$8:$AK$8,0)),"")</f>
        <v/>
      </c>
      <c r="AG162" s="86" t="str">
        <f>IFERROR(INDEX(TQoL_Indexes!$B$9:$AK$58,MATCH($A$3,TQoL_Indexes!#REF!,0)+$A162,MATCH(AG$3,TQoL_Indexes!$B$8:$AK$8,0)),"")</f>
        <v/>
      </c>
      <c r="AH162" s="86" t="str">
        <f>IFERROR(INDEX(TQoL_Indexes!$B$9:$AK$58,MATCH($A$3,TQoL_Indexes!#REF!,0)+$A162,MATCH(AH$3,TQoL_Indexes!$B$8:$AK$8,0)),"")</f>
        <v/>
      </c>
      <c r="AI162" s="86" t="str">
        <f>IFERROR(INDEX(TQoL_Indexes!$B$9:$AK$58,MATCH($A$3,TQoL_Indexes!#REF!,0)+$A162,MATCH(AI$3,TQoL_Indexes!$B$8:$AK$8,0)),"")</f>
        <v/>
      </c>
      <c r="AJ162" s="86" t="str">
        <f>IFERROR(INDEX(TQoL_Indexes!$B$9:$AK$58,MATCH($A$3,TQoL_Indexes!#REF!,0)+$A162,MATCH(AJ$3,TQoL_Indexes!$B$8:$AK$8,0)),"")</f>
        <v/>
      </c>
      <c r="AK162" s="86" t="str">
        <f>IFERROR(INDEX(TQoL_Indexes!$B$9:$AK$58,MATCH($A$3,TQoL_Indexes!#REF!,0)+$A162,MATCH(AK$3,TQoL_Indexes!$B$8:$AK$8,0)),"")</f>
        <v/>
      </c>
      <c r="AL162" s="86" t="str">
        <f>IFERROR(INDEX(TQoL_Indexes!$B$9:$AK$58,MATCH($A$3,TQoL_Indexes!#REF!,0)+$A162,MATCH(AL$3,TQoL_Indexes!$B$8:$AK$8,0)),"")</f>
        <v/>
      </c>
      <c r="AM162" s="87" t="str">
        <f>IFERROR(INDEX(TQoL_Indexes!$B$9:$AK$58,MATCH($A$3,TQoL_Indexes!#REF!,0)+$A162,MATCH(AM$3,TQoL_Indexes!$B$8:$AK$8,0)),"")</f>
        <v/>
      </c>
    </row>
    <row r="163" spans="1:39">
      <c r="A163" s="58" t="str">
        <f>IFERROR(IF(A162+1&lt;COUNTIF(TQoL_Indexes!#REF!,Aux_Country!$A$3),A162+1,""),"")</f>
        <v/>
      </c>
      <c r="B163" s="121" t="str">
        <f>IFERROR(INDEX(TQoL_Indexes!$B$9:$AK$58,MATCH($A$3,TQoL_Indexes!#REF!,0)+$A163,MATCH(B$3,TQoL_Indexes!$B$8:$AK$8,0)),"")</f>
        <v/>
      </c>
      <c r="C163" s="116" t="str">
        <f>IFERROR(INDEX(TQoL_Indexes!$B$9:$AK$58,MATCH($A$3,TQoL_Indexes!#REF!,0)+$A163,MATCH(C$3,TQoL_Indexes!$B$8:$AK$8,0)),"")</f>
        <v/>
      </c>
      <c r="D163" s="122" t="str">
        <f>IFERROR(INDEX(TQoL_Indexes!$B$9:$AK$58,MATCH($A$3,TQoL_Indexes!#REF!,0)+$A163,MATCH(D$3,TQoL_Indexes!$B$8:$AK$8,0)),"")</f>
        <v/>
      </c>
      <c r="E163" s="86" t="str">
        <f>IFERROR(INDEX(TQoL_Indexes!$B$9:$AK$58,MATCH($A$3,TQoL_Indexes!#REF!,0)+$A163,MATCH(E$3,TQoL_Indexes!$B$8:$AK$8,0)),"")</f>
        <v/>
      </c>
      <c r="F163" s="86" t="str">
        <f>IFERROR(INDEX(TQoL_Indexes!$B$9:$AK$58,MATCH($A$3,TQoL_Indexes!#REF!,0)+$A163,MATCH(F$3,TQoL_Indexes!$B$8:$AK$8,0)),"")</f>
        <v/>
      </c>
      <c r="G163" s="86" t="str">
        <f>IFERROR(INDEX(TQoL_Indexes!$B$9:$AK$58,MATCH($A$3,TQoL_Indexes!#REF!,0)+$A163,MATCH(G$3,TQoL_Indexes!$B$8:$AK$8,0)),"")</f>
        <v/>
      </c>
      <c r="H163" s="86" t="str">
        <f>IFERROR(INDEX(TQoL_Indexes!$B$9:$AK$58,MATCH($A$3,TQoL_Indexes!#REF!,0)+$A163,MATCH(H$3,TQoL_Indexes!$B$8:$AK$8,0)),"")</f>
        <v/>
      </c>
      <c r="I163" s="86" t="str">
        <f>IFERROR(INDEX(TQoL_Indexes!$B$9:$AK$58,MATCH($A$3,TQoL_Indexes!#REF!,0)+$A163,MATCH(I$3,TQoL_Indexes!$B$8:$AK$8,0)),"")</f>
        <v/>
      </c>
      <c r="J163" s="86" t="str">
        <f>IFERROR(INDEX(TQoL_Indexes!$B$9:$AK$58,MATCH($A$3,TQoL_Indexes!#REF!,0)+$A163,MATCH(J$3,TQoL_Indexes!$B$8:$AK$8,0)),"")</f>
        <v/>
      </c>
      <c r="K163" s="86" t="str">
        <f>IFERROR(INDEX(TQoL_Indexes!$B$9:$AK$58,MATCH($A$3,TQoL_Indexes!#REF!,0)+$A163,MATCH(K$3,TQoL_Indexes!$B$8:$AK$8,0)),"")</f>
        <v/>
      </c>
      <c r="L163" s="86" t="str">
        <f>IFERROR(INDEX(TQoL_Indexes!$B$9:$AK$58,MATCH($A$3,TQoL_Indexes!#REF!,0)+$A163,MATCH(L$3,TQoL_Indexes!$B$8:$AK$8,0)),"")</f>
        <v/>
      </c>
      <c r="M163" s="86" t="str">
        <f>IFERROR(INDEX(TQoL_Indexes!$B$9:$AK$58,MATCH($A$3,TQoL_Indexes!#REF!,0)+$A163,MATCH(M$3,TQoL_Indexes!$B$8:$AK$8,0)),"")</f>
        <v/>
      </c>
      <c r="N163" s="86" t="str">
        <f>IFERROR(INDEX(TQoL_Indexes!$B$9:$AK$58,MATCH($A$3,TQoL_Indexes!#REF!,0)+$A163,MATCH(N$3,TQoL_Indexes!$B$8:$AK$8,0)),"")</f>
        <v/>
      </c>
      <c r="O163" s="86" t="str">
        <f>IFERROR(INDEX(TQoL_Indexes!$B$9:$AK$58,MATCH($A$3,TQoL_Indexes!#REF!,0)+$A163,MATCH(O$3,TQoL_Indexes!$B$8:$AK$8,0)),"")</f>
        <v/>
      </c>
      <c r="P163" s="86" t="str">
        <f>IFERROR(INDEX(TQoL_Indexes!$B$9:$AK$58,MATCH($A$3,TQoL_Indexes!#REF!,0)+$A163,MATCH(P$3,TQoL_Indexes!$B$8:$AK$8,0)),"")</f>
        <v/>
      </c>
      <c r="Q163" s="86" t="str">
        <f>IFERROR(INDEX(TQoL_Indexes!$B$9:$AK$58,MATCH($A$3,TQoL_Indexes!#REF!,0)+$A163,MATCH(Q$3,TQoL_Indexes!$B$8:$AK$8,0)),"")</f>
        <v/>
      </c>
      <c r="R163" s="86" t="str">
        <f>IFERROR(INDEX(TQoL_Indexes!$B$9:$AK$58,MATCH($A$3,TQoL_Indexes!#REF!,0)+$A163,MATCH(R$3,TQoL_Indexes!$B$8:$AK$8,0)),"")</f>
        <v/>
      </c>
      <c r="S163" s="86" t="str">
        <f>IFERROR(INDEX(TQoL_Indexes!$B$9:$AK$58,MATCH($A$3,TQoL_Indexes!#REF!,0)+$A163,MATCH(S$3,TQoL_Indexes!$B$8:$AK$8,0)),"")</f>
        <v/>
      </c>
      <c r="T163" s="86" t="str">
        <f>IFERROR(INDEX(TQoL_Indexes!$B$9:$AK$58,MATCH($A$3,TQoL_Indexes!#REF!,0)+$A163,MATCH(T$3,TQoL_Indexes!$B$8:$AK$8,0)),"")</f>
        <v/>
      </c>
      <c r="U163" s="86" t="str">
        <f>IFERROR(INDEX(TQoL_Indexes!$B$9:$AK$58,MATCH($A$3,TQoL_Indexes!#REF!,0)+$A163,MATCH(U$3,TQoL_Indexes!$B$8:$AK$8,0)),"")</f>
        <v/>
      </c>
      <c r="V163" s="86" t="str">
        <f>IFERROR(INDEX(TQoL_Indexes!$B$9:$AK$58,MATCH($A$3,TQoL_Indexes!#REF!,0)+$A163,MATCH(V$3,TQoL_Indexes!$B$8:$AK$8,0)),"")</f>
        <v/>
      </c>
      <c r="W163" s="86" t="str">
        <f>IFERROR(INDEX(TQoL_Indexes!$B$9:$AK$58,MATCH($A$3,TQoL_Indexes!#REF!,0)+$A163,MATCH(W$3,TQoL_Indexes!$B$8:$AK$8,0)),"")</f>
        <v/>
      </c>
      <c r="X163" s="86" t="str">
        <f>IFERROR(INDEX(TQoL_Indexes!$B$9:$AK$58,MATCH($A$3,TQoL_Indexes!#REF!,0)+$A163,MATCH(X$3,TQoL_Indexes!$B$8:$AK$8,0)),"")</f>
        <v/>
      </c>
      <c r="Y163" s="86" t="str">
        <f>IFERROR(INDEX(TQoL_Indexes!$B$9:$AK$58,MATCH($A$3,TQoL_Indexes!#REF!,0)+$A163,MATCH(Y$3,TQoL_Indexes!$B$8:$AK$8,0)),"")</f>
        <v/>
      </c>
      <c r="Z163" s="86" t="str">
        <f>IFERROR(INDEX(TQoL_Indexes!$B$9:$AK$58,MATCH($A$3,TQoL_Indexes!#REF!,0)+$A163,MATCH(Z$3,TQoL_Indexes!$B$8:$AK$8,0)),"")</f>
        <v/>
      </c>
      <c r="AA163" s="86" t="str">
        <f>IFERROR(INDEX(TQoL_Indexes!$B$9:$AK$58,MATCH($A$3,TQoL_Indexes!#REF!,0)+$A163,MATCH(AA$3,TQoL_Indexes!$B$8:$AK$8,0)),"")</f>
        <v/>
      </c>
      <c r="AB163" s="86" t="str">
        <f>IFERROR(INDEX(TQoL_Indexes!$B$9:$AK$58,MATCH($A$3,TQoL_Indexes!#REF!,0)+$A163,MATCH(AB$3,TQoL_Indexes!$B$8:$AK$8,0)),"")</f>
        <v/>
      </c>
      <c r="AC163" s="86" t="str">
        <f>IFERROR(INDEX(TQoL_Indexes!$B$9:$AK$58,MATCH($A$3,TQoL_Indexes!#REF!,0)+$A163,MATCH(AC$3,TQoL_Indexes!$B$8:$AK$8,0)),"")</f>
        <v/>
      </c>
      <c r="AD163" s="86" t="str">
        <f>IFERROR(INDEX(TQoL_Indexes!$B$9:$AK$58,MATCH($A$3,TQoL_Indexes!#REF!,0)+$A163,MATCH(AD$3,TQoL_Indexes!$B$8:$AK$8,0)),"")</f>
        <v/>
      </c>
      <c r="AE163" s="86" t="str">
        <f>IFERROR(INDEX(TQoL_Indexes!$B$9:$AK$58,MATCH($A$3,TQoL_Indexes!#REF!,0)+$A163,MATCH(AE$3,TQoL_Indexes!$B$8:$AK$8,0)),"")</f>
        <v/>
      </c>
      <c r="AF163" s="86" t="str">
        <f>IFERROR(INDEX(TQoL_Indexes!$B$9:$AK$58,MATCH($A$3,TQoL_Indexes!#REF!,0)+$A163,MATCH(AF$3,TQoL_Indexes!$B$8:$AK$8,0)),"")</f>
        <v/>
      </c>
      <c r="AG163" s="86" t="str">
        <f>IFERROR(INDEX(TQoL_Indexes!$B$9:$AK$58,MATCH($A$3,TQoL_Indexes!#REF!,0)+$A163,MATCH(AG$3,TQoL_Indexes!$B$8:$AK$8,0)),"")</f>
        <v/>
      </c>
      <c r="AH163" s="86" t="str">
        <f>IFERROR(INDEX(TQoL_Indexes!$B$9:$AK$58,MATCH($A$3,TQoL_Indexes!#REF!,0)+$A163,MATCH(AH$3,TQoL_Indexes!$B$8:$AK$8,0)),"")</f>
        <v/>
      </c>
      <c r="AI163" s="86" t="str">
        <f>IFERROR(INDEX(TQoL_Indexes!$B$9:$AK$58,MATCH($A$3,TQoL_Indexes!#REF!,0)+$A163,MATCH(AI$3,TQoL_Indexes!$B$8:$AK$8,0)),"")</f>
        <v/>
      </c>
      <c r="AJ163" s="86" t="str">
        <f>IFERROR(INDEX(TQoL_Indexes!$B$9:$AK$58,MATCH($A$3,TQoL_Indexes!#REF!,0)+$A163,MATCH(AJ$3,TQoL_Indexes!$B$8:$AK$8,0)),"")</f>
        <v/>
      </c>
      <c r="AK163" s="86" t="str">
        <f>IFERROR(INDEX(TQoL_Indexes!$B$9:$AK$58,MATCH($A$3,TQoL_Indexes!#REF!,0)+$A163,MATCH(AK$3,TQoL_Indexes!$B$8:$AK$8,0)),"")</f>
        <v/>
      </c>
      <c r="AL163" s="86" t="str">
        <f>IFERROR(INDEX(TQoL_Indexes!$B$9:$AK$58,MATCH($A$3,TQoL_Indexes!#REF!,0)+$A163,MATCH(AL$3,TQoL_Indexes!$B$8:$AK$8,0)),"")</f>
        <v/>
      </c>
      <c r="AM163" s="87" t="str">
        <f>IFERROR(INDEX(TQoL_Indexes!$B$9:$AK$58,MATCH($A$3,TQoL_Indexes!#REF!,0)+$A163,MATCH(AM$3,TQoL_Indexes!$B$8:$AK$8,0)),"")</f>
        <v/>
      </c>
    </row>
    <row r="164" spans="1:39">
      <c r="A164" s="58" t="str">
        <f>IFERROR(IF(A163+1&lt;COUNTIF(TQoL_Indexes!#REF!,Aux_Country!$A$3),A163+1,""),"")</f>
        <v/>
      </c>
      <c r="B164" s="121" t="str">
        <f>IFERROR(INDEX(TQoL_Indexes!$B$9:$AK$58,MATCH($A$3,TQoL_Indexes!#REF!,0)+$A164,MATCH(B$3,TQoL_Indexes!$B$8:$AK$8,0)),"")</f>
        <v/>
      </c>
      <c r="C164" s="116" t="str">
        <f>IFERROR(INDEX(TQoL_Indexes!$B$9:$AK$58,MATCH($A$3,TQoL_Indexes!#REF!,0)+$A164,MATCH(C$3,TQoL_Indexes!$B$8:$AK$8,0)),"")</f>
        <v/>
      </c>
      <c r="D164" s="122" t="str">
        <f>IFERROR(INDEX(TQoL_Indexes!$B$9:$AK$58,MATCH($A$3,TQoL_Indexes!#REF!,0)+$A164,MATCH(D$3,TQoL_Indexes!$B$8:$AK$8,0)),"")</f>
        <v/>
      </c>
      <c r="E164" s="86" t="str">
        <f>IFERROR(INDEX(TQoL_Indexes!$B$9:$AK$58,MATCH($A$3,TQoL_Indexes!#REF!,0)+$A164,MATCH(E$3,TQoL_Indexes!$B$8:$AK$8,0)),"")</f>
        <v/>
      </c>
      <c r="F164" s="86" t="str">
        <f>IFERROR(INDEX(TQoL_Indexes!$B$9:$AK$58,MATCH($A$3,TQoL_Indexes!#REF!,0)+$A164,MATCH(F$3,TQoL_Indexes!$B$8:$AK$8,0)),"")</f>
        <v/>
      </c>
      <c r="G164" s="86" t="str">
        <f>IFERROR(INDEX(TQoL_Indexes!$B$9:$AK$58,MATCH($A$3,TQoL_Indexes!#REF!,0)+$A164,MATCH(G$3,TQoL_Indexes!$B$8:$AK$8,0)),"")</f>
        <v/>
      </c>
      <c r="H164" s="86" t="str">
        <f>IFERROR(INDEX(TQoL_Indexes!$B$9:$AK$58,MATCH($A$3,TQoL_Indexes!#REF!,0)+$A164,MATCH(H$3,TQoL_Indexes!$B$8:$AK$8,0)),"")</f>
        <v/>
      </c>
      <c r="I164" s="86" t="str">
        <f>IFERROR(INDEX(TQoL_Indexes!$B$9:$AK$58,MATCH($A$3,TQoL_Indexes!#REF!,0)+$A164,MATCH(I$3,TQoL_Indexes!$B$8:$AK$8,0)),"")</f>
        <v/>
      </c>
      <c r="J164" s="86" t="str">
        <f>IFERROR(INDEX(TQoL_Indexes!$B$9:$AK$58,MATCH($A$3,TQoL_Indexes!#REF!,0)+$A164,MATCH(J$3,TQoL_Indexes!$B$8:$AK$8,0)),"")</f>
        <v/>
      </c>
      <c r="K164" s="86" t="str">
        <f>IFERROR(INDEX(TQoL_Indexes!$B$9:$AK$58,MATCH($A$3,TQoL_Indexes!#REF!,0)+$A164,MATCH(K$3,TQoL_Indexes!$B$8:$AK$8,0)),"")</f>
        <v/>
      </c>
      <c r="L164" s="86" t="str">
        <f>IFERROR(INDEX(TQoL_Indexes!$B$9:$AK$58,MATCH($A$3,TQoL_Indexes!#REF!,0)+$A164,MATCH(L$3,TQoL_Indexes!$B$8:$AK$8,0)),"")</f>
        <v/>
      </c>
      <c r="M164" s="86" t="str">
        <f>IFERROR(INDEX(TQoL_Indexes!$B$9:$AK$58,MATCH($A$3,TQoL_Indexes!#REF!,0)+$A164,MATCH(M$3,TQoL_Indexes!$B$8:$AK$8,0)),"")</f>
        <v/>
      </c>
      <c r="N164" s="86" t="str">
        <f>IFERROR(INDEX(TQoL_Indexes!$B$9:$AK$58,MATCH($A$3,TQoL_Indexes!#REF!,0)+$A164,MATCH(N$3,TQoL_Indexes!$B$8:$AK$8,0)),"")</f>
        <v/>
      </c>
      <c r="O164" s="86" t="str">
        <f>IFERROR(INDEX(TQoL_Indexes!$B$9:$AK$58,MATCH($A$3,TQoL_Indexes!#REF!,0)+$A164,MATCH(O$3,TQoL_Indexes!$B$8:$AK$8,0)),"")</f>
        <v/>
      </c>
      <c r="P164" s="86" t="str">
        <f>IFERROR(INDEX(TQoL_Indexes!$B$9:$AK$58,MATCH($A$3,TQoL_Indexes!#REF!,0)+$A164,MATCH(P$3,TQoL_Indexes!$B$8:$AK$8,0)),"")</f>
        <v/>
      </c>
      <c r="Q164" s="86" t="str">
        <f>IFERROR(INDEX(TQoL_Indexes!$B$9:$AK$58,MATCH($A$3,TQoL_Indexes!#REF!,0)+$A164,MATCH(Q$3,TQoL_Indexes!$B$8:$AK$8,0)),"")</f>
        <v/>
      </c>
      <c r="R164" s="86" t="str">
        <f>IFERROR(INDEX(TQoL_Indexes!$B$9:$AK$58,MATCH($A$3,TQoL_Indexes!#REF!,0)+$A164,MATCH(R$3,TQoL_Indexes!$B$8:$AK$8,0)),"")</f>
        <v/>
      </c>
      <c r="S164" s="86" t="str">
        <f>IFERROR(INDEX(TQoL_Indexes!$B$9:$AK$58,MATCH($A$3,TQoL_Indexes!#REF!,0)+$A164,MATCH(S$3,TQoL_Indexes!$B$8:$AK$8,0)),"")</f>
        <v/>
      </c>
      <c r="T164" s="86" t="str">
        <f>IFERROR(INDEX(TQoL_Indexes!$B$9:$AK$58,MATCH($A$3,TQoL_Indexes!#REF!,0)+$A164,MATCH(T$3,TQoL_Indexes!$B$8:$AK$8,0)),"")</f>
        <v/>
      </c>
      <c r="U164" s="86" t="str">
        <f>IFERROR(INDEX(TQoL_Indexes!$B$9:$AK$58,MATCH($A$3,TQoL_Indexes!#REF!,0)+$A164,MATCH(U$3,TQoL_Indexes!$B$8:$AK$8,0)),"")</f>
        <v/>
      </c>
      <c r="V164" s="86" t="str">
        <f>IFERROR(INDEX(TQoL_Indexes!$B$9:$AK$58,MATCH($A$3,TQoL_Indexes!#REF!,0)+$A164,MATCH(V$3,TQoL_Indexes!$B$8:$AK$8,0)),"")</f>
        <v/>
      </c>
      <c r="W164" s="86" t="str">
        <f>IFERROR(INDEX(TQoL_Indexes!$B$9:$AK$58,MATCH($A$3,TQoL_Indexes!#REF!,0)+$A164,MATCH(W$3,TQoL_Indexes!$B$8:$AK$8,0)),"")</f>
        <v/>
      </c>
      <c r="X164" s="86" t="str">
        <f>IFERROR(INDEX(TQoL_Indexes!$B$9:$AK$58,MATCH($A$3,TQoL_Indexes!#REF!,0)+$A164,MATCH(X$3,TQoL_Indexes!$B$8:$AK$8,0)),"")</f>
        <v/>
      </c>
      <c r="Y164" s="86" t="str">
        <f>IFERROR(INDEX(TQoL_Indexes!$B$9:$AK$58,MATCH($A$3,TQoL_Indexes!#REF!,0)+$A164,MATCH(Y$3,TQoL_Indexes!$B$8:$AK$8,0)),"")</f>
        <v/>
      </c>
      <c r="Z164" s="86" t="str">
        <f>IFERROR(INDEX(TQoL_Indexes!$B$9:$AK$58,MATCH($A$3,TQoL_Indexes!#REF!,0)+$A164,MATCH(Z$3,TQoL_Indexes!$B$8:$AK$8,0)),"")</f>
        <v/>
      </c>
      <c r="AA164" s="86" t="str">
        <f>IFERROR(INDEX(TQoL_Indexes!$B$9:$AK$58,MATCH($A$3,TQoL_Indexes!#REF!,0)+$A164,MATCH(AA$3,TQoL_Indexes!$B$8:$AK$8,0)),"")</f>
        <v/>
      </c>
      <c r="AB164" s="86" t="str">
        <f>IFERROR(INDEX(TQoL_Indexes!$B$9:$AK$58,MATCH($A$3,TQoL_Indexes!#REF!,0)+$A164,MATCH(AB$3,TQoL_Indexes!$B$8:$AK$8,0)),"")</f>
        <v/>
      </c>
      <c r="AC164" s="86" t="str">
        <f>IFERROR(INDEX(TQoL_Indexes!$B$9:$AK$58,MATCH($A$3,TQoL_Indexes!#REF!,0)+$A164,MATCH(AC$3,TQoL_Indexes!$B$8:$AK$8,0)),"")</f>
        <v/>
      </c>
      <c r="AD164" s="86" t="str">
        <f>IFERROR(INDEX(TQoL_Indexes!$B$9:$AK$58,MATCH($A$3,TQoL_Indexes!#REF!,0)+$A164,MATCH(AD$3,TQoL_Indexes!$B$8:$AK$8,0)),"")</f>
        <v/>
      </c>
      <c r="AE164" s="86" t="str">
        <f>IFERROR(INDEX(TQoL_Indexes!$B$9:$AK$58,MATCH($A$3,TQoL_Indexes!#REF!,0)+$A164,MATCH(AE$3,TQoL_Indexes!$B$8:$AK$8,0)),"")</f>
        <v/>
      </c>
      <c r="AF164" s="86" t="str">
        <f>IFERROR(INDEX(TQoL_Indexes!$B$9:$AK$58,MATCH($A$3,TQoL_Indexes!#REF!,0)+$A164,MATCH(AF$3,TQoL_Indexes!$B$8:$AK$8,0)),"")</f>
        <v/>
      </c>
      <c r="AG164" s="86" t="str">
        <f>IFERROR(INDEX(TQoL_Indexes!$B$9:$AK$58,MATCH($A$3,TQoL_Indexes!#REF!,0)+$A164,MATCH(AG$3,TQoL_Indexes!$B$8:$AK$8,0)),"")</f>
        <v/>
      </c>
      <c r="AH164" s="86" t="str">
        <f>IFERROR(INDEX(TQoL_Indexes!$B$9:$AK$58,MATCH($A$3,TQoL_Indexes!#REF!,0)+$A164,MATCH(AH$3,TQoL_Indexes!$B$8:$AK$8,0)),"")</f>
        <v/>
      </c>
      <c r="AI164" s="86" t="str">
        <f>IFERROR(INDEX(TQoL_Indexes!$B$9:$AK$58,MATCH($A$3,TQoL_Indexes!#REF!,0)+$A164,MATCH(AI$3,TQoL_Indexes!$B$8:$AK$8,0)),"")</f>
        <v/>
      </c>
      <c r="AJ164" s="86" t="str">
        <f>IFERROR(INDEX(TQoL_Indexes!$B$9:$AK$58,MATCH($A$3,TQoL_Indexes!#REF!,0)+$A164,MATCH(AJ$3,TQoL_Indexes!$B$8:$AK$8,0)),"")</f>
        <v/>
      </c>
      <c r="AK164" s="86" t="str">
        <f>IFERROR(INDEX(TQoL_Indexes!$B$9:$AK$58,MATCH($A$3,TQoL_Indexes!#REF!,0)+$A164,MATCH(AK$3,TQoL_Indexes!$B$8:$AK$8,0)),"")</f>
        <v/>
      </c>
      <c r="AL164" s="86" t="str">
        <f>IFERROR(INDEX(TQoL_Indexes!$B$9:$AK$58,MATCH($A$3,TQoL_Indexes!#REF!,0)+$A164,MATCH(AL$3,TQoL_Indexes!$B$8:$AK$8,0)),"")</f>
        <v/>
      </c>
      <c r="AM164" s="87" t="str">
        <f>IFERROR(INDEX(TQoL_Indexes!$B$9:$AK$58,MATCH($A$3,TQoL_Indexes!#REF!,0)+$A164,MATCH(AM$3,TQoL_Indexes!$B$8:$AK$8,0)),"")</f>
        <v/>
      </c>
    </row>
    <row r="165" spans="1:39">
      <c r="A165" s="58" t="str">
        <f>IFERROR(IF(A164+1&lt;COUNTIF(TQoL_Indexes!#REF!,Aux_Country!$A$3),A164+1,""),"")</f>
        <v/>
      </c>
      <c r="B165" s="121" t="str">
        <f>IFERROR(INDEX(TQoL_Indexes!$B$9:$AK$58,MATCH($A$3,TQoL_Indexes!#REF!,0)+$A165,MATCH(B$3,TQoL_Indexes!$B$8:$AK$8,0)),"")</f>
        <v/>
      </c>
      <c r="C165" s="116" t="str">
        <f>IFERROR(INDEX(TQoL_Indexes!$B$9:$AK$58,MATCH($A$3,TQoL_Indexes!#REF!,0)+$A165,MATCH(C$3,TQoL_Indexes!$B$8:$AK$8,0)),"")</f>
        <v/>
      </c>
      <c r="D165" s="122" t="str">
        <f>IFERROR(INDEX(TQoL_Indexes!$B$9:$AK$58,MATCH($A$3,TQoL_Indexes!#REF!,0)+$A165,MATCH(D$3,TQoL_Indexes!$B$8:$AK$8,0)),"")</f>
        <v/>
      </c>
      <c r="E165" s="86" t="str">
        <f>IFERROR(INDEX(TQoL_Indexes!$B$9:$AK$58,MATCH($A$3,TQoL_Indexes!#REF!,0)+$A165,MATCH(E$3,TQoL_Indexes!$B$8:$AK$8,0)),"")</f>
        <v/>
      </c>
      <c r="F165" s="86" t="str">
        <f>IFERROR(INDEX(TQoL_Indexes!$B$9:$AK$58,MATCH($A$3,TQoL_Indexes!#REF!,0)+$A165,MATCH(F$3,TQoL_Indexes!$B$8:$AK$8,0)),"")</f>
        <v/>
      </c>
      <c r="G165" s="86" t="str">
        <f>IFERROR(INDEX(TQoL_Indexes!$B$9:$AK$58,MATCH($A$3,TQoL_Indexes!#REF!,0)+$A165,MATCH(G$3,TQoL_Indexes!$B$8:$AK$8,0)),"")</f>
        <v/>
      </c>
      <c r="H165" s="86" t="str">
        <f>IFERROR(INDEX(TQoL_Indexes!$B$9:$AK$58,MATCH($A$3,TQoL_Indexes!#REF!,0)+$A165,MATCH(H$3,TQoL_Indexes!$B$8:$AK$8,0)),"")</f>
        <v/>
      </c>
      <c r="I165" s="86" t="str">
        <f>IFERROR(INDEX(TQoL_Indexes!$B$9:$AK$58,MATCH($A$3,TQoL_Indexes!#REF!,0)+$A165,MATCH(I$3,TQoL_Indexes!$B$8:$AK$8,0)),"")</f>
        <v/>
      </c>
      <c r="J165" s="86" t="str">
        <f>IFERROR(INDEX(TQoL_Indexes!$B$9:$AK$58,MATCH($A$3,TQoL_Indexes!#REF!,0)+$A165,MATCH(J$3,TQoL_Indexes!$B$8:$AK$8,0)),"")</f>
        <v/>
      </c>
      <c r="K165" s="86" t="str">
        <f>IFERROR(INDEX(TQoL_Indexes!$B$9:$AK$58,MATCH($A$3,TQoL_Indexes!#REF!,0)+$A165,MATCH(K$3,TQoL_Indexes!$B$8:$AK$8,0)),"")</f>
        <v/>
      </c>
      <c r="L165" s="86" t="str">
        <f>IFERROR(INDEX(TQoL_Indexes!$B$9:$AK$58,MATCH($A$3,TQoL_Indexes!#REF!,0)+$A165,MATCH(L$3,TQoL_Indexes!$B$8:$AK$8,0)),"")</f>
        <v/>
      </c>
      <c r="M165" s="86" t="str">
        <f>IFERROR(INDEX(TQoL_Indexes!$B$9:$AK$58,MATCH($A$3,TQoL_Indexes!#REF!,0)+$A165,MATCH(M$3,TQoL_Indexes!$B$8:$AK$8,0)),"")</f>
        <v/>
      </c>
      <c r="N165" s="86" t="str">
        <f>IFERROR(INDEX(TQoL_Indexes!$B$9:$AK$58,MATCH($A$3,TQoL_Indexes!#REF!,0)+$A165,MATCH(N$3,TQoL_Indexes!$B$8:$AK$8,0)),"")</f>
        <v/>
      </c>
      <c r="O165" s="86" t="str">
        <f>IFERROR(INDEX(TQoL_Indexes!$B$9:$AK$58,MATCH($A$3,TQoL_Indexes!#REF!,0)+$A165,MATCH(O$3,TQoL_Indexes!$B$8:$AK$8,0)),"")</f>
        <v/>
      </c>
      <c r="P165" s="86" t="str">
        <f>IFERROR(INDEX(TQoL_Indexes!$B$9:$AK$58,MATCH($A$3,TQoL_Indexes!#REF!,0)+$A165,MATCH(P$3,TQoL_Indexes!$B$8:$AK$8,0)),"")</f>
        <v/>
      </c>
      <c r="Q165" s="86" t="str">
        <f>IFERROR(INDEX(TQoL_Indexes!$B$9:$AK$58,MATCH($A$3,TQoL_Indexes!#REF!,0)+$A165,MATCH(Q$3,TQoL_Indexes!$B$8:$AK$8,0)),"")</f>
        <v/>
      </c>
      <c r="R165" s="86" t="str">
        <f>IFERROR(INDEX(TQoL_Indexes!$B$9:$AK$58,MATCH($A$3,TQoL_Indexes!#REF!,0)+$A165,MATCH(R$3,TQoL_Indexes!$B$8:$AK$8,0)),"")</f>
        <v/>
      </c>
      <c r="S165" s="86" t="str">
        <f>IFERROR(INDEX(TQoL_Indexes!$B$9:$AK$58,MATCH($A$3,TQoL_Indexes!#REF!,0)+$A165,MATCH(S$3,TQoL_Indexes!$B$8:$AK$8,0)),"")</f>
        <v/>
      </c>
      <c r="T165" s="86" t="str">
        <f>IFERROR(INDEX(TQoL_Indexes!$B$9:$AK$58,MATCH($A$3,TQoL_Indexes!#REF!,0)+$A165,MATCH(T$3,TQoL_Indexes!$B$8:$AK$8,0)),"")</f>
        <v/>
      </c>
      <c r="U165" s="86" t="str">
        <f>IFERROR(INDEX(TQoL_Indexes!$B$9:$AK$58,MATCH($A$3,TQoL_Indexes!#REF!,0)+$A165,MATCH(U$3,TQoL_Indexes!$B$8:$AK$8,0)),"")</f>
        <v/>
      </c>
      <c r="V165" s="86" t="str">
        <f>IFERROR(INDEX(TQoL_Indexes!$B$9:$AK$58,MATCH($A$3,TQoL_Indexes!#REF!,0)+$A165,MATCH(V$3,TQoL_Indexes!$B$8:$AK$8,0)),"")</f>
        <v/>
      </c>
      <c r="W165" s="86" t="str">
        <f>IFERROR(INDEX(TQoL_Indexes!$B$9:$AK$58,MATCH($A$3,TQoL_Indexes!#REF!,0)+$A165,MATCH(W$3,TQoL_Indexes!$B$8:$AK$8,0)),"")</f>
        <v/>
      </c>
      <c r="X165" s="86" t="str">
        <f>IFERROR(INDEX(TQoL_Indexes!$B$9:$AK$58,MATCH($A$3,TQoL_Indexes!#REF!,0)+$A165,MATCH(X$3,TQoL_Indexes!$B$8:$AK$8,0)),"")</f>
        <v/>
      </c>
      <c r="Y165" s="86" t="str">
        <f>IFERROR(INDEX(TQoL_Indexes!$B$9:$AK$58,MATCH($A$3,TQoL_Indexes!#REF!,0)+$A165,MATCH(Y$3,TQoL_Indexes!$B$8:$AK$8,0)),"")</f>
        <v/>
      </c>
      <c r="Z165" s="86" t="str">
        <f>IFERROR(INDEX(TQoL_Indexes!$B$9:$AK$58,MATCH($A$3,TQoL_Indexes!#REF!,0)+$A165,MATCH(Z$3,TQoL_Indexes!$B$8:$AK$8,0)),"")</f>
        <v/>
      </c>
      <c r="AA165" s="86" t="str">
        <f>IFERROR(INDEX(TQoL_Indexes!$B$9:$AK$58,MATCH($A$3,TQoL_Indexes!#REF!,0)+$A165,MATCH(AA$3,TQoL_Indexes!$B$8:$AK$8,0)),"")</f>
        <v/>
      </c>
      <c r="AB165" s="86" t="str">
        <f>IFERROR(INDEX(TQoL_Indexes!$B$9:$AK$58,MATCH($A$3,TQoL_Indexes!#REF!,0)+$A165,MATCH(AB$3,TQoL_Indexes!$B$8:$AK$8,0)),"")</f>
        <v/>
      </c>
      <c r="AC165" s="86" t="str">
        <f>IFERROR(INDEX(TQoL_Indexes!$B$9:$AK$58,MATCH($A$3,TQoL_Indexes!#REF!,0)+$A165,MATCH(AC$3,TQoL_Indexes!$B$8:$AK$8,0)),"")</f>
        <v/>
      </c>
      <c r="AD165" s="86" t="str">
        <f>IFERROR(INDEX(TQoL_Indexes!$B$9:$AK$58,MATCH($A$3,TQoL_Indexes!#REF!,0)+$A165,MATCH(AD$3,TQoL_Indexes!$B$8:$AK$8,0)),"")</f>
        <v/>
      </c>
      <c r="AE165" s="86" t="str">
        <f>IFERROR(INDEX(TQoL_Indexes!$B$9:$AK$58,MATCH($A$3,TQoL_Indexes!#REF!,0)+$A165,MATCH(AE$3,TQoL_Indexes!$B$8:$AK$8,0)),"")</f>
        <v/>
      </c>
      <c r="AF165" s="86" t="str">
        <f>IFERROR(INDEX(TQoL_Indexes!$B$9:$AK$58,MATCH($A$3,TQoL_Indexes!#REF!,0)+$A165,MATCH(AF$3,TQoL_Indexes!$B$8:$AK$8,0)),"")</f>
        <v/>
      </c>
      <c r="AG165" s="86" t="str">
        <f>IFERROR(INDEX(TQoL_Indexes!$B$9:$AK$58,MATCH($A$3,TQoL_Indexes!#REF!,0)+$A165,MATCH(AG$3,TQoL_Indexes!$B$8:$AK$8,0)),"")</f>
        <v/>
      </c>
      <c r="AH165" s="86" t="str">
        <f>IFERROR(INDEX(TQoL_Indexes!$B$9:$AK$58,MATCH($A$3,TQoL_Indexes!#REF!,0)+$A165,MATCH(AH$3,TQoL_Indexes!$B$8:$AK$8,0)),"")</f>
        <v/>
      </c>
      <c r="AI165" s="86" t="str">
        <f>IFERROR(INDEX(TQoL_Indexes!$B$9:$AK$58,MATCH($A$3,TQoL_Indexes!#REF!,0)+$A165,MATCH(AI$3,TQoL_Indexes!$B$8:$AK$8,0)),"")</f>
        <v/>
      </c>
      <c r="AJ165" s="86" t="str">
        <f>IFERROR(INDEX(TQoL_Indexes!$B$9:$AK$58,MATCH($A$3,TQoL_Indexes!#REF!,0)+$A165,MATCH(AJ$3,TQoL_Indexes!$B$8:$AK$8,0)),"")</f>
        <v/>
      </c>
      <c r="AK165" s="86" t="str">
        <f>IFERROR(INDEX(TQoL_Indexes!$B$9:$AK$58,MATCH($A$3,TQoL_Indexes!#REF!,0)+$A165,MATCH(AK$3,TQoL_Indexes!$B$8:$AK$8,0)),"")</f>
        <v/>
      </c>
      <c r="AL165" s="86" t="str">
        <f>IFERROR(INDEX(TQoL_Indexes!$B$9:$AK$58,MATCH($A$3,TQoL_Indexes!#REF!,0)+$A165,MATCH(AL$3,TQoL_Indexes!$B$8:$AK$8,0)),"")</f>
        <v/>
      </c>
      <c r="AM165" s="87" t="str">
        <f>IFERROR(INDEX(TQoL_Indexes!$B$9:$AK$58,MATCH($A$3,TQoL_Indexes!#REF!,0)+$A165,MATCH(AM$3,TQoL_Indexes!$B$8:$AK$8,0)),"")</f>
        <v/>
      </c>
    </row>
    <row r="166" spans="1:39">
      <c r="A166" s="58" t="str">
        <f>IFERROR(IF(A165+1&lt;COUNTIF(TQoL_Indexes!#REF!,Aux_Country!$A$3),A165+1,""),"")</f>
        <v/>
      </c>
      <c r="B166" s="121" t="str">
        <f>IFERROR(INDEX(TQoL_Indexes!$B$9:$AK$58,MATCH($A$3,TQoL_Indexes!#REF!,0)+$A166,MATCH(B$3,TQoL_Indexes!$B$8:$AK$8,0)),"")</f>
        <v/>
      </c>
      <c r="C166" s="116" t="str">
        <f>IFERROR(INDEX(TQoL_Indexes!$B$9:$AK$58,MATCH($A$3,TQoL_Indexes!#REF!,0)+$A166,MATCH(C$3,TQoL_Indexes!$B$8:$AK$8,0)),"")</f>
        <v/>
      </c>
      <c r="D166" s="122" t="str">
        <f>IFERROR(INDEX(TQoL_Indexes!$B$9:$AK$58,MATCH($A$3,TQoL_Indexes!#REF!,0)+$A166,MATCH(D$3,TQoL_Indexes!$B$8:$AK$8,0)),"")</f>
        <v/>
      </c>
      <c r="E166" s="86" t="str">
        <f>IFERROR(INDEX(TQoL_Indexes!$B$9:$AK$58,MATCH($A$3,TQoL_Indexes!#REF!,0)+$A166,MATCH(E$3,TQoL_Indexes!$B$8:$AK$8,0)),"")</f>
        <v/>
      </c>
      <c r="F166" s="86" t="str">
        <f>IFERROR(INDEX(TQoL_Indexes!$B$9:$AK$58,MATCH($A$3,TQoL_Indexes!#REF!,0)+$A166,MATCH(F$3,TQoL_Indexes!$B$8:$AK$8,0)),"")</f>
        <v/>
      </c>
      <c r="G166" s="86" t="str">
        <f>IFERROR(INDEX(TQoL_Indexes!$B$9:$AK$58,MATCH($A$3,TQoL_Indexes!#REF!,0)+$A166,MATCH(G$3,TQoL_Indexes!$B$8:$AK$8,0)),"")</f>
        <v/>
      </c>
      <c r="H166" s="86" t="str">
        <f>IFERROR(INDEX(TQoL_Indexes!$B$9:$AK$58,MATCH($A$3,TQoL_Indexes!#REF!,0)+$A166,MATCH(H$3,TQoL_Indexes!$B$8:$AK$8,0)),"")</f>
        <v/>
      </c>
      <c r="I166" s="86" t="str">
        <f>IFERROR(INDEX(TQoL_Indexes!$B$9:$AK$58,MATCH($A$3,TQoL_Indexes!#REF!,0)+$A166,MATCH(I$3,TQoL_Indexes!$B$8:$AK$8,0)),"")</f>
        <v/>
      </c>
      <c r="J166" s="86" t="str">
        <f>IFERROR(INDEX(TQoL_Indexes!$B$9:$AK$58,MATCH($A$3,TQoL_Indexes!#REF!,0)+$A166,MATCH(J$3,TQoL_Indexes!$B$8:$AK$8,0)),"")</f>
        <v/>
      </c>
      <c r="K166" s="86" t="str">
        <f>IFERROR(INDEX(TQoL_Indexes!$B$9:$AK$58,MATCH($A$3,TQoL_Indexes!#REF!,0)+$A166,MATCH(K$3,TQoL_Indexes!$B$8:$AK$8,0)),"")</f>
        <v/>
      </c>
      <c r="L166" s="86" t="str">
        <f>IFERROR(INDEX(TQoL_Indexes!$B$9:$AK$58,MATCH($A$3,TQoL_Indexes!#REF!,0)+$A166,MATCH(L$3,TQoL_Indexes!$B$8:$AK$8,0)),"")</f>
        <v/>
      </c>
      <c r="M166" s="86" t="str">
        <f>IFERROR(INDEX(TQoL_Indexes!$B$9:$AK$58,MATCH($A$3,TQoL_Indexes!#REF!,0)+$A166,MATCH(M$3,TQoL_Indexes!$B$8:$AK$8,0)),"")</f>
        <v/>
      </c>
      <c r="N166" s="86" t="str">
        <f>IFERROR(INDEX(TQoL_Indexes!$B$9:$AK$58,MATCH($A$3,TQoL_Indexes!#REF!,0)+$A166,MATCH(N$3,TQoL_Indexes!$B$8:$AK$8,0)),"")</f>
        <v/>
      </c>
      <c r="O166" s="86" t="str">
        <f>IFERROR(INDEX(TQoL_Indexes!$B$9:$AK$58,MATCH($A$3,TQoL_Indexes!#REF!,0)+$A166,MATCH(O$3,TQoL_Indexes!$B$8:$AK$8,0)),"")</f>
        <v/>
      </c>
      <c r="P166" s="86" t="str">
        <f>IFERROR(INDEX(TQoL_Indexes!$B$9:$AK$58,MATCH($A$3,TQoL_Indexes!#REF!,0)+$A166,MATCH(P$3,TQoL_Indexes!$B$8:$AK$8,0)),"")</f>
        <v/>
      </c>
      <c r="Q166" s="86" t="str">
        <f>IFERROR(INDEX(TQoL_Indexes!$B$9:$AK$58,MATCH($A$3,TQoL_Indexes!#REF!,0)+$A166,MATCH(Q$3,TQoL_Indexes!$B$8:$AK$8,0)),"")</f>
        <v/>
      </c>
      <c r="R166" s="86" t="str">
        <f>IFERROR(INDEX(TQoL_Indexes!$B$9:$AK$58,MATCH($A$3,TQoL_Indexes!#REF!,0)+$A166,MATCH(R$3,TQoL_Indexes!$B$8:$AK$8,0)),"")</f>
        <v/>
      </c>
      <c r="S166" s="86" t="str">
        <f>IFERROR(INDEX(TQoL_Indexes!$B$9:$AK$58,MATCH($A$3,TQoL_Indexes!#REF!,0)+$A166,MATCH(S$3,TQoL_Indexes!$B$8:$AK$8,0)),"")</f>
        <v/>
      </c>
      <c r="T166" s="86" t="str">
        <f>IFERROR(INDEX(TQoL_Indexes!$B$9:$AK$58,MATCH($A$3,TQoL_Indexes!#REF!,0)+$A166,MATCH(T$3,TQoL_Indexes!$B$8:$AK$8,0)),"")</f>
        <v/>
      </c>
      <c r="U166" s="86" t="str">
        <f>IFERROR(INDEX(TQoL_Indexes!$B$9:$AK$58,MATCH($A$3,TQoL_Indexes!#REF!,0)+$A166,MATCH(U$3,TQoL_Indexes!$B$8:$AK$8,0)),"")</f>
        <v/>
      </c>
      <c r="V166" s="86" t="str">
        <f>IFERROR(INDEX(TQoL_Indexes!$B$9:$AK$58,MATCH($A$3,TQoL_Indexes!#REF!,0)+$A166,MATCH(V$3,TQoL_Indexes!$B$8:$AK$8,0)),"")</f>
        <v/>
      </c>
      <c r="W166" s="86" t="str">
        <f>IFERROR(INDEX(TQoL_Indexes!$B$9:$AK$58,MATCH($A$3,TQoL_Indexes!#REF!,0)+$A166,MATCH(W$3,TQoL_Indexes!$B$8:$AK$8,0)),"")</f>
        <v/>
      </c>
      <c r="X166" s="86" t="str">
        <f>IFERROR(INDEX(TQoL_Indexes!$B$9:$AK$58,MATCH($A$3,TQoL_Indexes!#REF!,0)+$A166,MATCH(X$3,TQoL_Indexes!$B$8:$AK$8,0)),"")</f>
        <v/>
      </c>
      <c r="Y166" s="86" t="str">
        <f>IFERROR(INDEX(TQoL_Indexes!$B$9:$AK$58,MATCH($A$3,TQoL_Indexes!#REF!,0)+$A166,MATCH(Y$3,TQoL_Indexes!$B$8:$AK$8,0)),"")</f>
        <v/>
      </c>
      <c r="Z166" s="86" t="str">
        <f>IFERROR(INDEX(TQoL_Indexes!$B$9:$AK$58,MATCH($A$3,TQoL_Indexes!#REF!,0)+$A166,MATCH(Z$3,TQoL_Indexes!$B$8:$AK$8,0)),"")</f>
        <v/>
      </c>
      <c r="AA166" s="86" t="str">
        <f>IFERROR(INDEX(TQoL_Indexes!$B$9:$AK$58,MATCH($A$3,TQoL_Indexes!#REF!,0)+$A166,MATCH(AA$3,TQoL_Indexes!$B$8:$AK$8,0)),"")</f>
        <v/>
      </c>
      <c r="AB166" s="86" t="str">
        <f>IFERROR(INDEX(TQoL_Indexes!$B$9:$AK$58,MATCH($A$3,TQoL_Indexes!#REF!,0)+$A166,MATCH(AB$3,TQoL_Indexes!$B$8:$AK$8,0)),"")</f>
        <v/>
      </c>
      <c r="AC166" s="86" t="str">
        <f>IFERROR(INDEX(TQoL_Indexes!$B$9:$AK$58,MATCH($A$3,TQoL_Indexes!#REF!,0)+$A166,MATCH(AC$3,TQoL_Indexes!$B$8:$AK$8,0)),"")</f>
        <v/>
      </c>
      <c r="AD166" s="86" t="str">
        <f>IFERROR(INDEX(TQoL_Indexes!$B$9:$AK$58,MATCH($A$3,TQoL_Indexes!#REF!,0)+$A166,MATCH(AD$3,TQoL_Indexes!$B$8:$AK$8,0)),"")</f>
        <v/>
      </c>
      <c r="AE166" s="86" t="str">
        <f>IFERROR(INDEX(TQoL_Indexes!$B$9:$AK$58,MATCH($A$3,TQoL_Indexes!#REF!,0)+$A166,MATCH(AE$3,TQoL_Indexes!$B$8:$AK$8,0)),"")</f>
        <v/>
      </c>
      <c r="AF166" s="86" t="str">
        <f>IFERROR(INDEX(TQoL_Indexes!$B$9:$AK$58,MATCH($A$3,TQoL_Indexes!#REF!,0)+$A166,MATCH(AF$3,TQoL_Indexes!$B$8:$AK$8,0)),"")</f>
        <v/>
      </c>
      <c r="AG166" s="86" t="str">
        <f>IFERROR(INDEX(TQoL_Indexes!$B$9:$AK$58,MATCH($A$3,TQoL_Indexes!#REF!,0)+$A166,MATCH(AG$3,TQoL_Indexes!$B$8:$AK$8,0)),"")</f>
        <v/>
      </c>
      <c r="AH166" s="86" t="str">
        <f>IFERROR(INDEX(TQoL_Indexes!$B$9:$AK$58,MATCH($A$3,TQoL_Indexes!#REF!,0)+$A166,MATCH(AH$3,TQoL_Indexes!$B$8:$AK$8,0)),"")</f>
        <v/>
      </c>
      <c r="AI166" s="86" t="str">
        <f>IFERROR(INDEX(TQoL_Indexes!$B$9:$AK$58,MATCH($A$3,TQoL_Indexes!#REF!,0)+$A166,MATCH(AI$3,TQoL_Indexes!$B$8:$AK$8,0)),"")</f>
        <v/>
      </c>
      <c r="AJ166" s="86" t="str">
        <f>IFERROR(INDEX(TQoL_Indexes!$B$9:$AK$58,MATCH($A$3,TQoL_Indexes!#REF!,0)+$A166,MATCH(AJ$3,TQoL_Indexes!$B$8:$AK$8,0)),"")</f>
        <v/>
      </c>
      <c r="AK166" s="86" t="str">
        <f>IFERROR(INDEX(TQoL_Indexes!$B$9:$AK$58,MATCH($A$3,TQoL_Indexes!#REF!,0)+$A166,MATCH(AK$3,TQoL_Indexes!$B$8:$AK$8,0)),"")</f>
        <v/>
      </c>
      <c r="AL166" s="86" t="str">
        <f>IFERROR(INDEX(TQoL_Indexes!$B$9:$AK$58,MATCH($A$3,TQoL_Indexes!#REF!,0)+$A166,MATCH(AL$3,TQoL_Indexes!$B$8:$AK$8,0)),"")</f>
        <v/>
      </c>
      <c r="AM166" s="87" t="str">
        <f>IFERROR(INDEX(TQoL_Indexes!$B$9:$AK$58,MATCH($A$3,TQoL_Indexes!#REF!,0)+$A166,MATCH(AM$3,TQoL_Indexes!$B$8:$AK$8,0)),"")</f>
        <v/>
      </c>
    </row>
    <row r="167" spans="1:39">
      <c r="A167" s="58" t="str">
        <f>IFERROR(IF(A166+1&lt;COUNTIF(TQoL_Indexes!#REF!,Aux_Country!$A$3),A166+1,""),"")</f>
        <v/>
      </c>
      <c r="B167" s="121" t="str">
        <f>IFERROR(INDEX(TQoL_Indexes!$B$9:$AK$58,MATCH($A$3,TQoL_Indexes!#REF!,0)+$A167,MATCH(B$3,TQoL_Indexes!$B$8:$AK$8,0)),"")</f>
        <v/>
      </c>
      <c r="C167" s="116" t="str">
        <f>IFERROR(INDEX(TQoL_Indexes!$B$9:$AK$58,MATCH($A$3,TQoL_Indexes!#REF!,0)+$A167,MATCH(C$3,TQoL_Indexes!$B$8:$AK$8,0)),"")</f>
        <v/>
      </c>
      <c r="D167" s="122" t="str">
        <f>IFERROR(INDEX(TQoL_Indexes!$B$9:$AK$58,MATCH($A$3,TQoL_Indexes!#REF!,0)+$A167,MATCH(D$3,TQoL_Indexes!$B$8:$AK$8,0)),"")</f>
        <v/>
      </c>
      <c r="E167" s="86" t="str">
        <f>IFERROR(INDEX(TQoL_Indexes!$B$9:$AK$58,MATCH($A$3,TQoL_Indexes!#REF!,0)+$A167,MATCH(E$3,TQoL_Indexes!$B$8:$AK$8,0)),"")</f>
        <v/>
      </c>
      <c r="F167" s="86" t="str">
        <f>IFERROR(INDEX(TQoL_Indexes!$B$9:$AK$58,MATCH($A$3,TQoL_Indexes!#REF!,0)+$A167,MATCH(F$3,TQoL_Indexes!$B$8:$AK$8,0)),"")</f>
        <v/>
      </c>
      <c r="G167" s="86" t="str">
        <f>IFERROR(INDEX(TQoL_Indexes!$B$9:$AK$58,MATCH($A$3,TQoL_Indexes!#REF!,0)+$A167,MATCH(G$3,TQoL_Indexes!$B$8:$AK$8,0)),"")</f>
        <v/>
      </c>
      <c r="H167" s="86" t="str">
        <f>IFERROR(INDEX(TQoL_Indexes!$B$9:$AK$58,MATCH($A$3,TQoL_Indexes!#REF!,0)+$A167,MATCH(H$3,TQoL_Indexes!$B$8:$AK$8,0)),"")</f>
        <v/>
      </c>
      <c r="I167" s="86" t="str">
        <f>IFERROR(INDEX(TQoL_Indexes!$B$9:$AK$58,MATCH($A$3,TQoL_Indexes!#REF!,0)+$A167,MATCH(I$3,TQoL_Indexes!$B$8:$AK$8,0)),"")</f>
        <v/>
      </c>
      <c r="J167" s="86" t="str">
        <f>IFERROR(INDEX(TQoL_Indexes!$B$9:$AK$58,MATCH($A$3,TQoL_Indexes!#REF!,0)+$A167,MATCH(J$3,TQoL_Indexes!$B$8:$AK$8,0)),"")</f>
        <v/>
      </c>
      <c r="K167" s="86" t="str">
        <f>IFERROR(INDEX(TQoL_Indexes!$B$9:$AK$58,MATCH($A$3,TQoL_Indexes!#REF!,0)+$A167,MATCH(K$3,TQoL_Indexes!$B$8:$AK$8,0)),"")</f>
        <v/>
      </c>
      <c r="L167" s="86" t="str">
        <f>IFERROR(INDEX(TQoL_Indexes!$B$9:$AK$58,MATCH($A$3,TQoL_Indexes!#REF!,0)+$A167,MATCH(L$3,TQoL_Indexes!$B$8:$AK$8,0)),"")</f>
        <v/>
      </c>
      <c r="M167" s="86" t="str">
        <f>IFERROR(INDEX(TQoL_Indexes!$B$9:$AK$58,MATCH($A$3,TQoL_Indexes!#REF!,0)+$A167,MATCH(M$3,TQoL_Indexes!$B$8:$AK$8,0)),"")</f>
        <v/>
      </c>
      <c r="N167" s="86" t="str">
        <f>IFERROR(INDEX(TQoL_Indexes!$B$9:$AK$58,MATCH($A$3,TQoL_Indexes!#REF!,0)+$A167,MATCH(N$3,TQoL_Indexes!$B$8:$AK$8,0)),"")</f>
        <v/>
      </c>
      <c r="O167" s="86" t="str">
        <f>IFERROR(INDEX(TQoL_Indexes!$B$9:$AK$58,MATCH($A$3,TQoL_Indexes!#REF!,0)+$A167,MATCH(O$3,TQoL_Indexes!$B$8:$AK$8,0)),"")</f>
        <v/>
      </c>
      <c r="P167" s="86" t="str">
        <f>IFERROR(INDEX(TQoL_Indexes!$B$9:$AK$58,MATCH($A$3,TQoL_Indexes!#REF!,0)+$A167,MATCH(P$3,TQoL_Indexes!$B$8:$AK$8,0)),"")</f>
        <v/>
      </c>
      <c r="Q167" s="86" t="str">
        <f>IFERROR(INDEX(TQoL_Indexes!$B$9:$AK$58,MATCH($A$3,TQoL_Indexes!#REF!,0)+$A167,MATCH(Q$3,TQoL_Indexes!$B$8:$AK$8,0)),"")</f>
        <v/>
      </c>
      <c r="R167" s="86" t="str">
        <f>IFERROR(INDEX(TQoL_Indexes!$B$9:$AK$58,MATCH($A$3,TQoL_Indexes!#REF!,0)+$A167,MATCH(R$3,TQoL_Indexes!$B$8:$AK$8,0)),"")</f>
        <v/>
      </c>
      <c r="S167" s="86" t="str">
        <f>IFERROR(INDEX(TQoL_Indexes!$B$9:$AK$58,MATCH($A$3,TQoL_Indexes!#REF!,0)+$A167,MATCH(S$3,TQoL_Indexes!$B$8:$AK$8,0)),"")</f>
        <v/>
      </c>
      <c r="T167" s="86" t="str">
        <f>IFERROR(INDEX(TQoL_Indexes!$B$9:$AK$58,MATCH($A$3,TQoL_Indexes!#REF!,0)+$A167,MATCH(T$3,TQoL_Indexes!$B$8:$AK$8,0)),"")</f>
        <v/>
      </c>
      <c r="U167" s="86" t="str">
        <f>IFERROR(INDEX(TQoL_Indexes!$B$9:$AK$58,MATCH($A$3,TQoL_Indexes!#REF!,0)+$A167,MATCH(U$3,TQoL_Indexes!$B$8:$AK$8,0)),"")</f>
        <v/>
      </c>
      <c r="V167" s="86" t="str">
        <f>IFERROR(INDEX(TQoL_Indexes!$B$9:$AK$58,MATCH($A$3,TQoL_Indexes!#REF!,0)+$A167,MATCH(V$3,TQoL_Indexes!$B$8:$AK$8,0)),"")</f>
        <v/>
      </c>
      <c r="W167" s="86" t="str">
        <f>IFERROR(INDEX(TQoL_Indexes!$B$9:$AK$58,MATCH($A$3,TQoL_Indexes!#REF!,0)+$A167,MATCH(W$3,TQoL_Indexes!$B$8:$AK$8,0)),"")</f>
        <v/>
      </c>
      <c r="X167" s="86" t="str">
        <f>IFERROR(INDEX(TQoL_Indexes!$B$9:$AK$58,MATCH($A$3,TQoL_Indexes!#REF!,0)+$A167,MATCH(X$3,TQoL_Indexes!$B$8:$AK$8,0)),"")</f>
        <v/>
      </c>
      <c r="Y167" s="86" t="str">
        <f>IFERROR(INDEX(TQoL_Indexes!$B$9:$AK$58,MATCH($A$3,TQoL_Indexes!#REF!,0)+$A167,MATCH(Y$3,TQoL_Indexes!$B$8:$AK$8,0)),"")</f>
        <v/>
      </c>
      <c r="Z167" s="86" t="str">
        <f>IFERROR(INDEX(TQoL_Indexes!$B$9:$AK$58,MATCH($A$3,TQoL_Indexes!#REF!,0)+$A167,MATCH(Z$3,TQoL_Indexes!$B$8:$AK$8,0)),"")</f>
        <v/>
      </c>
      <c r="AA167" s="86" t="str">
        <f>IFERROR(INDEX(TQoL_Indexes!$B$9:$AK$58,MATCH($A$3,TQoL_Indexes!#REF!,0)+$A167,MATCH(AA$3,TQoL_Indexes!$B$8:$AK$8,0)),"")</f>
        <v/>
      </c>
      <c r="AB167" s="86" t="str">
        <f>IFERROR(INDEX(TQoL_Indexes!$B$9:$AK$58,MATCH($A$3,TQoL_Indexes!#REF!,0)+$A167,MATCH(AB$3,TQoL_Indexes!$B$8:$AK$8,0)),"")</f>
        <v/>
      </c>
      <c r="AC167" s="86" t="str">
        <f>IFERROR(INDEX(TQoL_Indexes!$B$9:$AK$58,MATCH($A$3,TQoL_Indexes!#REF!,0)+$A167,MATCH(AC$3,TQoL_Indexes!$B$8:$AK$8,0)),"")</f>
        <v/>
      </c>
      <c r="AD167" s="86" t="str">
        <f>IFERROR(INDEX(TQoL_Indexes!$B$9:$AK$58,MATCH($A$3,TQoL_Indexes!#REF!,0)+$A167,MATCH(AD$3,TQoL_Indexes!$B$8:$AK$8,0)),"")</f>
        <v/>
      </c>
      <c r="AE167" s="86" t="str">
        <f>IFERROR(INDEX(TQoL_Indexes!$B$9:$AK$58,MATCH($A$3,TQoL_Indexes!#REF!,0)+$A167,MATCH(AE$3,TQoL_Indexes!$B$8:$AK$8,0)),"")</f>
        <v/>
      </c>
      <c r="AF167" s="86" t="str">
        <f>IFERROR(INDEX(TQoL_Indexes!$B$9:$AK$58,MATCH($A$3,TQoL_Indexes!#REF!,0)+$A167,MATCH(AF$3,TQoL_Indexes!$B$8:$AK$8,0)),"")</f>
        <v/>
      </c>
      <c r="AG167" s="86" t="str">
        <f>IFERROR(INDEX(TQoL_Indexes!$B$9:$AK$58,MATCH($A$3,TQoL_Indexes!#REF!,0)+$A167,MATCH(AG$3,TQoL_Indexes!$B$8:$AK$8,0)),"")</f>
        <v/>
      </c>
      <c r="AH167" s="86" t="str">
        <f>IFERROR(INDEX(TQoL_Indexes!$B$9:$AK$58,MATCH($A$3,TQoL_Indexes!#REF!,0)+$A167,MATCH(AH$3,TQoL_Indexes!$B$8:$AK$8,0)),"")</f>
        <v/>
      </c>
      <c r="AI167" s="86" t="str">
        <f>IFERROR(INDEX(TQoL_Indexes!$B$9:$AK$58,MATCH($A$3,TQoL_Indexes!#REF!,0)+$A167,MATCH(AI$3,TQoL_Indexes!$B$8:$AK$8,0)),"")</f>
        <v/>
      </c>
      <c r="AJ167" s="86" t="str">
        <f>IFERROR(INDEX(TQoL_Indexes!$B$9:$AK$58,MATCH($A$3,TQoL_Indexes!#REF!,0)+$A167,MATCH(AJ$3,TQoL_Indexes!$B$8:$AK$8,0)),"")</f>
        <v/>
      </c>
      <c r="AK167" s="86" t="str">
        <f>IFERROR(INDEX(TQoL_Indexes!$B$9:$AK$58,MATCH($A$3,TQoL_Indexes!#REF!,0)+$A167,MATCH(AK$3,TQoL_Indexes!$B$8:$AK$8,0)),"")</f>
        <v/>
      </c>
      <c r="AL167" s="86" t="str">
        <f>IFERROR(INDEX(TQoL_Indexes!$B$9:$AK$58,MATCH($A$3,TQoL_Indexes!#REF!,0)+$A167,MATCH(AL$3,TQoL_Indexes!$B$8:$AK$8,0)),"")</f>
        <v/>
      </c>
      <c r="AM167" s="87" t="str">
        <f>IFERROR(INDEX(TQoL_Indexes!$B$9:$AK$58,MATCH($A$3,TQoL_Indexes!#REF!,0)+$A167,MATCH(AM$3,TQoL_Indexes!$B$8:$AK$8,0)),"")</f>
        <v/>
      </c>
    </row>
    <row r="168" spans="1:39">
      <c r="A168" s="58" t="str">
        <f>IFERROR(IF(A167+1&lt;COUNTIF(TQoL_Indexes!#REF!,Aux_Country!$A$3),A167+1,""),"")</f>
        <v/>
      </c>
      <c r="B168" s="121" t="str">
        <f>IFERROR(INDEX(TQoL_Indexes!$B$9:$AK$58,MATCH($A$3,TQoL_Indexes!#REF!,0)+$A168,MATCH(B$3,TQoL_Indexes!$B$8:$AK$8,0)),"")</f>
        <v/>
      </c>
      <c r="C168" s="116" t="str">
        <f>IFERROR(INDEX(TQoL_Indexes!$B$9:$AK$58,MATCH($A$3,TQoL_Indexes!#REF!,0)+$A168,MATCH(C$3,TQoL_Indexes!$B$8:$AK$8,0)),"")</f>
        <v/>
      </c>
      <c r="D168" s="122" t="str">
        <f>IFERROR(INDEX(TQoL_Indexes!$B$9:$AK$58,MATCH($A$3,TQoL_Indexes!#REF!,0)+$A168,MATCH(D$3,TQoL_Indexes!$B$8:$AK$8,0)),"")</f>
        <v/>
      </c>
      <c r="E168" s="86" t="str">
        <f>IFERROR(INDEX(TQoL_Indexes!$B$9:$AK$58,MATCH($A$3,TQoL_Indexes!#REF!,0)+$A168,MATCH(E$3,TQoL_Indexes!$B$8:$AK$8,0)),"")</f>
        <v/>
      </c>
      <c r="F168" s="86" t="str">
        <f>IFERROR(INDEX(TQoL_Indexes!$B$9:$AK$58,MATCH($A$3,TQoL_Indexes!#REF!,0)+$A168,MATCH(F$3,TQoL_Indexes!$B$8:$AK$8,0)),"")</f>
        <v/>
      </c>
      <c r="G168" s="86" t="str">
        <f>IFERROR(INDEX(TQoL_Indexes!$B$9:$AK$58,MATCH($A$3,TQoL_Indexes!#REF!,0)+$A168,MATCH(G$3,TQoL_Indexes!$B$8:$AK$8,0)),"")</f>
        <v/>
      </c>
      <c r="H168" s="86" t="str">
        <f>IFERROR(INDEX(TQoL_Indexes!$B$9:$AK$58,MATCH($A$3,TQoL_Indexes!#REF!,0)+$A168,MATCH(H$3,TQoL_Indexes!$B$8:$AK$8,0)),"")</f>
        <v/>
      </c>
      <c r="I168" s="86" t="str">
        <f>IFERROR(INDEX(TQoL_Indexes!$B$9:$AK$58,MATCH($A$3,TQoL_Indexes!#REF!,0)+$A168,MATCH(I$3,TQoL_Indexes!$B$8:$AK$8,0)),"")</f>
        <v/>
      </c>
      <c r="J168" s="86" t="str">
        <f>IFERROR(INDEX(TQoL_Indexes!$B$9:$AK$58,MATCH($A$3,TQoL_Indexes!#REF!,0)+$A168,MATCH(J$3,TQoL_Indexes!$B$8:$AK$8,0)),"")</f>
        <v/>
      </c>
      <c r="K168" s="86" t="str">
        <f>IFERROR(INDEX(TQoL_Indexes!$B$9:$AK$58,MATCH($A$3,TQoL_Indexes!#REF!,0)+$A168,MATCH(K$3,TQoL_Indexes!$B$8:$AK$8,0)),"")</f>
        <v/>
      </c>
      <c r="L168" s="86" t="str">
        <f>IFERROR(INDEX(TQoL_Indexes!$B$9:$AK$58,MATCH($A$3,TQoL_Indexes!#REF!,0)+$A168,MATCH(L$3,TQoL_Indexes!$B$8:$AK$8,0)),"")</f>
        <v/>
      </c>
      <c r="M168" s="86" t="str">
        <f>IFERROR(INDEX(TQoL_Indexes!$B$9:$AK$58,MATCH($A$3,TQoL_Indexes!#REF!,0)+$A168,MATCH(M$3,TQoL_Indexes!$B$8:$AK$8,0)),"")</f>
        <v/>
      </c>
      <c r="N168" s="86" t="str">
        <f>IFERROR(INDEX(TQoL_Indexes!$B$9:$AK$58,MATCH($A$3,TQoL_Indexes!#REF!,0)+$A168,MATCH(N$3,TQoL_Indexes!$B$8:$AK$8,0)),"")</f>
        <v/>
      </c>
      <c r="O168" s="86" t="str">
        <f>IFERROR(INDEX(TQoL_Indexes!$B$9:$AK$58,MATCH($A$3,TQoL_Indexes!#REF!,0)+$A168,MATCH(O$3,TQoL_Indexes!$B$8:$AK$8,0)),"")</f>
        <v/>
      </c>
      <c r="P168" s="86" t="str">
        <f>IFERROR(INDEX(TQoL_Indexes!$B$9:$AK$58,MATCH($A$3,TQoL_Indexes!#REF!,0)+$A168,MATCH(P$3,TQoL_Indexes!$B$8:$AK$8,0)),"")</f>
        <v/>
      </c>
      <c r="Q168" s="86" t="str">
        <f>IFERROR(INDEX(TQoL_Indexes!$B$9:$AK$58,MATCH($A$3,TQoL_Indexes!#REF!,0)+$A168,MATCH(Q$3,TQoL_Indexes!$B$8:$AK$8,0)),"")</f>
        <v/>
      </c>
      <c r="R168" s="86" t="str">
        <f>IFERROR(INDEX(TQoL_Indexes!$B$9:$AK$58,MATCH($A$3,TQoL_Indexes!#REF!,0)+$A168,MATCH(R$3,TQoL_Indexes!$B$8:$AK$8,0)),"")</f>
        <v/>
      </c>
      <c r="S168" s="86" t="str">
        <f>IFERROR(INDEX(TQoL_Indexes!$B$9:$AK$58,MATCH($A$3,TQoL_Indexes!#REF!,0)+$A168,MATCH(S$3,TQoL_Indexes!$B$8:$AK$8,0)),"")</f>
        <v/>
      </c>
      <c r="T168" s="86" t="str">
        <f>IFERROR(INDEX(TQoL_Indexes!$B$9:$AK$58,MATCH($A$3,TQoL_Indexes!#REF!,0)+$A168,MATCH(T$3,TQoL_Indexes!$B$8:$AK$8,0)),"")</f>
        <v/>
      </c>
      <c r="U168" s="86" t="str">
        <f>IFERROR(INDEX(TQoL_Indexes!$B$9:$AK$58,MATCH($A$3,TQoL_Indexes!#REF!,0)+$A168,MATCH(U$3,TQoL_Indexes!$B$8:$AK$8,0)),"")</f>
        <v/>
      </c>
      <c r="V168" s="86" t="str">
        <f>IFERROR(INDEX(TQoL_Indexes!$B$9:$AK$58,MATCH($A$3,TQoL_Indexes!#REF!,0)+$A168,MATCH(V$3,TQoL_Indexes!$B$8:$AK$8,0)),"")</f>
        <v/>
      </c>
      <c r="W168" s="86" t="str">
        <f>IFERROR(INDEX(TQoL_Indexes!$B$9:$AK$58,MATCH($A$3,TQoL_Indexes!#REF!,0)+$A168,MATCH(W$3,TQoL_Indexes!$B$8:$AK$8,0)),"")</f>
        <v/>
      </c>
      <c r="X168" s="86" t="str">
        <f>IFERROR(INDEX(TQoL_Indexes!$B$9:$AK$58,MATCH($A$3,TQoL_Indexes!#REF!,0)+$A168,MATCH(X$3,TQoL_Indexes!$B$8:$AK$8,0)),"")</f>
        <v/>
      </c>
      <c r="Y168" s="86" t="str">
        <f>IFERROR(INDEX(TQoL_Indexes!$B$9:$AK$58,MATCH($A$3,TQoL_Indexes!#REF!,0)+$A168,MATCH(Y$3,TQoL_Indexes!$B$8:$AK$8,0)),"")</f>
        <v/>
      </c>
      <c r="Z168" s="86" t="str">
        <f>IFERROR(INDEX(TQoL_Indexes!$B$9:$AK$58,MATCH($A$3,TQoL_Indexes!#REF!,0)+$A168,MATCH(Z$3,TQoL_Indexes!$B$8:$AK$8,0)),"")</f>
        <v/>
      </c>
      <c r="AA168" s="86" t="str">
        <f>IFERROR(INDEX(TQoL_Indexes!$B$9:$AK$58,MATCH($A$3,TQoL_Indexes!#REF!,0)+$A168,MATCH(AA$3,TQoL_Indexes!$B$8:$AK$8,0)),"")</f>
        <v/>
      </c>
      <c r="AB168" s="86" t="str">
        <f>IFERROR(INDEX(TQoL_Indexes!$B$9:$AK$58,MATCH($A$3,TQoL_Indexes!#REF!,0)+$A168,MATCH(AB$3,TQoL_Indexes!$B$8:$AK$8,0)),"")</f>
        <v/>
      </c>
      <c r="AC168" s="86" t="str">
        <f>IFERROR(INDEX(TQoL_Indexes!$B$9:$AK$58,MATCH($A$3,TQoL_Indexes!#REF!,0)+$A168,MATCH(AC$3,TQoL_Indexes!$B$8:$AK$8,0)),"")</f>
        <v/>
      </c>
      <c r="AD168" s="86" t="str">
        <f>IFERROR(INDEX(TQoL_Indexes!$B$9:$AK$58,MATCH($A$3,TQoL_Indexes!#REF!,0)+$A168,MATCH(AD$3,TQoL_Indexes!$B$8:$AK$8,0)),"")</f>
        <v/>
      </c>
      <c r="AE168" s="86" t="str">
        <f>IFERROR(INDEX(TQoL_Indexes!$B$9:$AK$58,MATCH($A$3,TQoL_Indexes!#REF!,0)+$A168,MATCH(AE$3,TQoL_Indexes!$B$8:$AK$8,0)),"")</f>
        <v/>
      </c>
      <c r="AF168" s="86" t="str">
        <f>IFERROR(INDEX(TQoL_Indexes!$B$9:$AK$58,MATCH($A$3,TQoL_Indexes!#REF!,0)+$A168,MATCH(AF$3,TQoL_Indexes!$B$8:$AK$8,0)),"")</f>
        <v/>
      </c>
      <c r="AG168" s="86" t="str">
        <f>IFERROR(INDEX(TQoL_Indexes!$B$9:$AK$58,MATCH($A$3,TQoL_Indexes!#REF!,0)+$A168,MATCH(AG$3,TQoL_Indexes!$B$8:$AK$8,0)),"")</f>
        <v/>
      </c>
      <c r="AH168" s="86" t="str">
        <f>IFERROR(INDEX(TQoL_Indexes!$B$9:$AK$58,MATCH($A$3,TQoL_Indexes!#REF!,0)+$A168,MATCH(AH$3,TQoL_Indexes!$B$8:$AK$8,0)),"")</f>
        <v/>
      </c>
      <c r="AI168" s="86" t="str">
        <f>IFERROR(INDEX(TQoL_Indexes!$B$9:$AK$58,MATCH($A$3,TQoL_Indexes!#REF!,0)+$A168,MATCH(AI$3,TQoL_Indexes!$B$8:$AK$8,0)),"")</f>
        <v/>
      </c>
      <c r="AJ168" s="86" t="str">
        <f>IFERROR(INDEX(TQoL_Indexes!$B$9:$AK$58,MATCH($A$3,TQoL_Indexes!#REF!,0)+$A168,MATCH(AJ$3,TQoL_Indexes!$B$8:$AK$8,0)),"")</f>
        <v/>
      </c>
      <c r="AK168" s="86" t="str">
        <f>IFERROR(INDEX(TQoL_Indexes!$B$9:$AK$58,MATCH($A$3,TQoL_Indexes!#REF!,0)+$A168,MATCH(AK$3,TQoL_Indexes!$B$8:$AK$8,0)),"")</f>
        <v/>
      </c>
      <c r="AL168" s="86" t="str">
        <f>IFERROR(INDEX(TQoL_Indexes!$B$9:$AK$58,MATCH($A$3,TQoL_Indexes!#REF!,0)+$A168,MATCH(AL$3,TQoL_Indexes!$B$8:$AK$8,0)),"")</f>
        <v/>
      </c>
      <c r="AM168" s="87" t="str">
        <f>IFERROR(INDEX(TQoL_Indexes!$B$9:$AK$58,MATCH($A$3,TQoL_Indexes!#REF!,0)+$A168,MATCH(AM$3,TQoL_Indexes!$B$8:$AK$8,0)),"")</f>
        <v/>
      </c>
    </row>
    <row r="169" spans="1:39">
      <c r="A169" s="58" t="str">
        <f>IFERROR(IF(A168+1&lt;COUNTIF(TQoL_Indexes!#REF!,Aux_Country!$A$3),A168+1,""),"")</f>
        <v/>
      </c>
      <c r="B169" s="121" t="str">
        <f>IFERROR(INDEX(TQoL_Indexes!$B$9:$AK$58,MATCH($A$3,TQoL_Indexes!#REF!,0)+$A169,MATCH(B$3,TQoL_Indexes!$B$8:$AK$8,0)),"")</f>
        <v/>
      </c>
      <c r="C169" s="116" t="str">
        <f>IFERROR(INDEX(TQoL_Indexes!$B$9:$AK$58,MATCH($A$3,TQoL_Indexes!#REF!,0)+$A169,MATCH(C$3,TQoL_Indexes!$B$8:$AK$8,0)),"")</f>
        <v/>
      </c>
      <c r="D169" s="122" t="str">
        <f>IFERROR(INDEX(TQoL_Indexes!$B$9:$AK$58,MATCH($A$3,TQoL_Indexes!#REF!,0)+$A169,MATCH(D$3,TQoL_Indexes!$B$8:$AK$8,0)),"")</f>
        <v/>
      </c>
      <c r="E169" s="86" t="str">
        <f>IFERROR(INDEX(TQoL_Indexes!$B$9:$AK$58,MATCH($A$3,TQoL_Indexes!#REF!,0)+$A169,MATCH(E$3,TQoL_Indexes!$B$8:$AK$8,0)),"")</f>
        <v/>
      </c>
      <c r="F169" s="86" t="str">
        <f>IFERROR(INDEX(TQoL_Indexes!$B$9:$AK$58,MATCH($A$3,TQoL_Indexes!#REF!,0)+$A169,MATCH(F$3,TQoL_Indexes!$B$8:$AK$8,0)),"")</f>
        <v/>
      </c>
      <c r="G169" s="86" t="str">
        <f>IFERROR(INDEX(TQoL_Indexes!$B$9:$AK$58,MATCH($A$3,TQoL_Indexes!#REF!,0)+$A169,MATCH(G$3,TQoL_Indexes!$B$8:$AK$8,0)),"")</f>
        <v/>
      </c>
      <c r="H169" s="86" t="str">
        <f>IFERROR(INDEX(TQoL_Indexes!$B$9:$AK$58,MATCH($A$3,TQoL_Indexes!#REF!,0)+$A169,MATCH(H$3,TQoL_Indexes!$B$8:$AK$8,0)),"")</f>
        <v/>
      </c>
      <c r="I169" s="86" t="str">
        <f>IFERROR(INDEX(TQoL_Indexes!$B$9:$AK$58,MATCH($A$3,TQoL_Indexes!#REF!,0)+$A169,MATCH(I$3,TQoL_Indexes!$B$8:$AK$8,0)),"")</f>
        <v/>
      </c>
      <c r="J169" s="86" t="str">
        <f>IFERROR(INDEX(TQoL_Indexes!$B$9:$AK$58,MATCH($A$3,TQoL_Indexes!#REF!,0)+$A169,MATCH(J$3,TQoL_Indexes!$B$8:$AK$8,0)),"")</f>
        <v/>
      </c>
      <c r="K169" s="86" t="str">
        <f>IFERROR(INDEX(TQoL_Indexes!$B$9:$AK$58,MATCH($A$3,TQoL_Indexes!#REF!,0)+$A169,MATCH(K$3,TQoL_Indexes!$B$8:$AK$8,0)),"")</f>
        <v/>
      </c>
      <c r="L169" s="86" t="str">
        <f>IFERROR(INDEX(TQoL_Indexes!$B$9:$AK$58,MATCH($A$3,TQoL_Indexes!#REF!,0)+$A169,MATCH(L$3,TQoL_Indexes!$B$8:$AK$8,0)),"")</f>
        <v/>
      </c>
      <c r="M169" s="86" t="str">
        <f>IFERROR(INDEX(TQoL_Indexes!$B$9:$AK$58,MATCH($A$3,TQoL_Indexes!#REF!,0)+$A169,MATCH(M$3,TQoL_Indexes!$B$8:$AK$8,0)),"")</f>
        <v/>
      </c>
      <c r="N169" s="86" t="str">
        <f>IFERROR(INDEX(TQoL_Indexes!$B$9:$AK$58,MATCH($A$3,TQoL_Indexes!#REF!,0)+$A169,MATCH(N$3,TQoL_Indexes!$B$8:$AK$8,0)),"")</f>
        <v/>
      </c>
      <c r="O169" s="86" t="str">
        <f>IFERROR(INDEX(TQoL_Indexes!$B$9:$AK$58,MATCH($A$3,TQoL_Indexes!#REF!,0)+$A169,MATCH(O$3,TQoL_Indexes!$B$8:$AK$8,0)),"")</f>
        <v/>
      </c>
      <c r="P169" s="86" t="str">
        <f>IFERROR(INDEX(TQoL_Indexes!$B$9:$AK$58,MATCH($A$3,TQoL_Indexes!#REF!,0)+$A169,MATCH(P$3,TQoL_Indexes!$B$8:$AK$8,0)),"")</f>
        <v/>
      </c>
      <c r="Q169" s="86" t="str">
        <f>IFERROR(INDEX(TQoL_Indexes!$B$9:$AK$58,MATCH($A$3,TQoL_Indexes!#REF!,0)+$A169,MATCH(Q$3,TQoL_Indexes!$B$8:$AK$8,0)),"")</f>
        <v/>
      </c>
      <c r="R169" s="86" t="str">
        <f>IFERROR(INDEX(TQoL_Indexes!$B$9:$AK$58,MATCH($A$3,TQoL_Indexes!#REF!,0)+$A169,MATCH(R$3,TQoL_Indexes!$B$8:$AK$8,0)),"")</f>
        <v/>
      </c>
      <c r="S169" s="86" t="str">
        <f>IFERROR(INDEX(TQoL_Indexes!$B$9:$AK$58,MATCH($A$3,TQoL_Indexes!#REF!,0)+$A169,MATCH(S$3,TQoL_Indexes!$B$8:$AK$8,0)),"")</f>
        <v/>
      </c>
      <c r="T169" s="86" t="str">
        <f>IFERROR(INDEX(TQoL_Indexes!$B$9:$AK$58,MATCH($A$3,TQoL_Indexes!#REF!,0)+$A169,MATCH(T$3,TQoL_Indexes!$B$8:$AK$8,0)),"")</f>
        <v/>
      </c>
      <c r="U169" s="86" t="str">
        <f>IFERROR(INDEX(TQoL_Indexes!$B$9:$AK$58,MATCH($A$3,TQoL_Indexes!#REF!,0)+$A169,MATCH(U$3,TQoL_Indexes!$B$8:$AK$8,0)),"")</f>
        <v/>
      </c>
      <c r="V169" s="86" t="str">
        <f>IFERROR(INDEX(TQoL_Indexes!$B$9:$AK$58,MATCH($A$3,TQoL_Indexes!#REF!,0)+$A169,MATCH(V$3,TQoL_Indexes!$B$8:$AK$8,0)),"")</f>
        <v/>
      </c>
      <c r="W169" s="86" t="str">
        <f>IFERROR(INDEX(TQoL_Indexes!$B$9:$AK$58,MATCH($A$3,TQoL_Indexes!#REF!,0)+$A169,MATCH(W$3,TQoL_Indexes!$B$8:$AK$8,0)),"")</f>
        <v/>
      </c>
      <c r="X169" s="86" t="str">
        <f>IFERROR(INDEX(TQoL_Indexes!$B$9:$AK$58,MATCH($A$3,TQoL_Indexes!#REF!,0)+$A169,MATCH(X$3,TQoL_Indexes!$B$8:$AK$8,0)),"")</f>
        <v/>
      </c>
      <c r="Y169" s="86" t="str">
        <f>IFERROR(INDEX(TQoL_Indexes!$B$9:$AK$58,MATCH($A$3,TQoL_Indexes!#REF!,0)+$A169,MATCH(Y$3,TQoL_Indexes!$B$8:$AK$8,0)),"")</f>
        <v/>
      </c>
      <c r="Z169" s="86" t="str">
        <f>IFERROR(INDEX(TQoL_Indexes!$B$9:$AK$58,MATCH($A$3,TQoL_Indexes!#REF!,0)+$A169,MATCH(Z$3,TQoL_Indexes!$B$8:$AK$8,0)),"")</f>
        <v/>
      </c>
      <c r="AA169" s="86" t="str">
        <f>IFERROR(INDEX(TQoL_Indexes!$B$9:$AK$58,MATCH($A$3,TQoL_Indexes!#REF!,0)+$A169,MATCH(AA$3,TQoL_Indexes!$B$8:$AK$8,0)),"")</f>
        <v/>
      </c>
      <c r="AB169" s="86" t="str">
        <f>IFERROR(INDEX(TQoL_Indexes!$B$9:$AK$58,MATCH($A$3,TQoL_Indexes!#REF!,0)+$A169,MATCH(AB$3,TQoL_Indexes!$B$8:$AK$8,0)),"")</f>
        <v/>
      </c>
      <c r="AC169" s="86" t="str">
        <f>IFERROR(INDEX(TQoL_Indexes!$B$9:$AK$58,MATCH($A$3,TQoL_Indexes!#REF!,0)+$A169,MATCH(AC$3,TQoL_Indexes!$B$8:$AK$8,0)),"")</f>
        <v/>
      </c>
      <c r="AD169" s="86" t="str">
        <f>IFERROR(INDEX(TQoL_Indexes!$B$9:$AK$58,MATCH($A$3,TQoL_Indexes!#REF!,0)+$A169,MATCH(AD$3,TQoL_Indexes!$B$8:$AK$8,0)),"")</f>
        <v/>
      </c>
      <c r="AE169" s="86" t="str">
        <f>IFERROR(INDEX(TQoL_Indexes!$B$9:$AK$58,MATCH($A$3,TQoL_Indexes!#REF!,0)+$A169,MATCH(AE$3,TQoL_Indexes!$B$8:$AK$8,0)),"")</f>
        <v/>
      </c>
      <c r="AF169" s="86" t="str">
        <f>IFERROR(INDEX(TQoL_Indexes!$B$9:$AK$58,MATCH($A$3,TQoL_Indexes!#REF!,0)+$A169,MATCH(AF$3,TQoL_Indexes!$B$8:$AK$8,0)),"")</f>
        <v/>
      </c>
      <c r="AG169" s="86" t="str">
        <f>IFERROR(INDEX(TQoL_Indexes!$B$9:$AK$58,MATCH($A$3,TQoL_Indexes!#REF!,0)+$A169,MATCH(AG$3,TQoL_Indexes!$B$8:$AK$8,0)),"")</f>
        <v/>
      </c>
      <c r="AH169" s="86" t="str">
        <f>IFERROR(INDEX(TQoL_Indexes!$B$9:$AK$58,MATCH($A$3,TQoL_Indexes!#REF!,0)+$A169,MATCH(AH$3,TQoL_Indexes!$B$8:$AK$8,0)),"")</f>
        <v/>
      </c>
      <c r="AI169" s="86" t="str">
        <f>IFERROR(INDEX(TQoL_Indexes!$B$9:$AK$58,MATCH($A$3,TQoL_Indexes!#REF!,0)+$A169,MATCH(AI$3,TQoL_Indexes!$B$8:$AK$8,0)),"")</f>
        <v/>
      </c>
      <c r="AJ169" s="86" t="str">
        <f>IFERROR(INDEX(TQoL_Indexes!$B$9:$AK$58,MATCH($A$3,TQoL_Indexes!#REF!,0)+$A169,MATCH(AJ$3,TQoL_Indexes!$B$8:$AK$8,0)),"")</f>
        <v/>
      </c>
      <c r="AK169" s="86" t="str">
        <f>IFERROR(INDEX(TQoL_Indexes!$B$9:$AK$58,MATCH($A$3,TQoL_Indexes!#REF!,0)+$A169,MATCH(AK$3,TQoL_Indexes!$B$8:$AK$8,0)),"")</f>
        <v/>
      </c>
      <c r="AL169" s="86" t="str">
        <f>IFERROR(INDEX(TQoL_Indexes!$B$9:$AK$58,MATCH($A$3,TQoL_Indexes!#REF!,0)+$A169,MATCH(AL$3,TQoL_Indexes!$B$8:$AK$8,0)),"")</f>
        <v/>
      </c>
      <c r="AM169" s="87" t="str">
        <f>IFERROR(INDEX(TQoL_Indexes!$B$9:$AK$58,MATCH($A$3,TQoL_Indexes!#REF!,0)+$A169,MATCH(AM$3,TQoL_Indexes!$B$8:$AK$8,0)),"")</f>
        <v/>
      </c>
    </row>
    <row r="170" spans="1:39">
      <c r="A170" s="58" t="str">
        <f>IFERROR(IF(A169+1&lt;COUNTIF(TQoL_Indexes!#REF!,Aux_Country!$A$3),A169+1,""),"")</f>
        <v/>
      </c>
      <c r="B170" s="121" t="str">
        <f>IFERROR(INDEX(TQoL_Indexes!$B$9:$AK$58,MATCH($A$3,TQoL_Indexes!#REF!,0)+$A170,MATCH(B$3,TQoL_Indexes!$B$8:$AK$8,0)),"")</f>
        <v/>
      </c>
      <c r="C170" s="116" t="str">
        <f>IFERROR(INDEX(TQoL_Indexes!$B$9:$AK$58,MATCH($A$3,TQoL_Indexes!#REF!,0)+$A170,MATCH(C$3,TQoL_Indexes!$B$8:$AK$8,0)),"")</f>
        <v/>
      </c>
      <c r="D170" s="122" t="str">
        <f>IFERROR(INDEX(TQoL_Indexes!$B$9:$AK$58,MATCH($A$3,TQoL_Indexes!#REF!,0)+$A170,MATCH(D$3,TQoL_Indexes!$B$8:$AK$8,0)),"")</f>
        <v/>
      </c>
      <c r="E170" s="86" t="str">
        <f>IFERROR(INDEX(TQoL_Indexes!$B$9:$AK$58,MATCH($A$3,TQoL_Indexes!#REF!,0)+$A170,MATCH(E$3,TQoL_Indexes!$B$8:$AK$8,0)),"")</f>
        <v/>
      </c>
      <c r="F170" s="86" t="str">
        <f>IFERROR(INDEX(TQoL_Indexes!$B$9:$AK$58,MATCH($A$3,TQoL_Indexes!#REF!,0)+$A170,MATCH(F$3,TQoL_Indexes!$B$8:$AK$8,0)),"")</f>
        <v/>
      </c>
      <c r="G170" s="86" t="str">
        <f>IFERROR(INDEX(TQoL_Indexes!$B$9:$AK$58,MATCH($A$3,TQoL_Indexes!#REF!,0)+$A170,MATCH(G$3,TQoL_Indexes!$B$8:$AK$8,0)),"")</f>
        <v/>
      </c>
      <c r="H170" s="86" t="str">
        <f>IFERROR(INDEX(TQoL_Indexes!$B$9:$AK$58,MATCH($A$3,TQoL_Indexes!#REF!,0)+$A170,MATCH(H$3,TQoL_Indexes!$B$8:$AK$8,0)),"")</f>
        <v/>
      </c>
      <c r="I170" s="86" t="str">
        <f>IFERROR(INDEX(TQoL_Indexes!$B$9:$AK$58,MATCH($A$3,TQoL_Indexes!#REF!,0)+$A170,MATCH(I$3,TQoL_Indexes!$B$8:$AK$8,0)),"")</f>
        <v/>
      </c>
      <c r="J170" s="86" t="str">
        <f>IFERROR(INDEX(TQoL_Indexes!$B$9:$AK$58,MATCH($A$3,TQoL_Indexes!#REF!,0)+$A170,MATCH(J$3,TQoL_Indexes!$B$8:$AK$8,0)),"")</f>
        <v/>
      </c>
      <c r="K170" s="86" t="str">
        <f>IFERROR(INDEX(TQoL_Indexes!$B$9:$AK$58,MATCH($A$3,TQoL_Indexes!#REF!,0)+$A170,MATCH(K$3,TQoL_Indexes!$B$8:$AK$8,0)),"")</f>
        <v/>
      </c>
      <c r="L170" s="86" t="str">
        <f>IFERROR(INDEX(TQoL_Indexes!$B$9:$AK$58,MATCH($A$3,TQoL_Indexes!#REF!,0)+$A170,MATCH(L$3,TQoL_Indexes!$B$8:$AK$8,0)),"")</f>
        <v/>
      </c>
      <c r="M170" s="86" t="str">
        <f>IFERROR(INDEX(TQoL_Indexes!$B$9:$AK$58,MATCH($A$3,TQoL_Indexes!#REF!,0)+$A170,MATCH(M$3,TQoL_Indexes!$B$8:$AK$8,0)),"")</f>
        <v/>
      </c>
      <c r="N170" s="86" t="str">
        <f>IFERROR(INDEX(TQoL_Indexes!$B$9:$AK$58,MATCH($A$3,TQoL_Indexes!#REF!,0)+$A170,MATCH(N$3,TQoL_Indexes!$B$8:$AK$8,0)),"")</f>
        <v/>
      </c>
      <c r="O170" s="86" t="str">
        <f>IFERROR(INDEX(TQoL_Indexes!$B$9:$AK$58,MATCH($A$3,TQoL_Indexes!#REF!,0)+$A170,MATCH(O$3,TQoL_Indexes!$B$8:$AK$8,0)),"")</f>
        <v/>
      </c>
      <c r="P170" s="86" t="str">
        <f>IFERROR(INDEX(TQoL_Indexes!$B$9:$AK$58,MATCH($A$3,TQoL_Indexes!#REF!,0)+$A170,MATCH(P$3,TQoL_Indexes!$B$8:$AK$8,0)),"")</f>
        <v/>
      </c>
      <c r="Q170" s="86" t="str">
        <f>IFERROR(INDEX(TQoL_Indexes!$B$9:$AK$58,MATCH($A$3,TQoL_Indexes!#REF!,0)+$A170,MATCH(Q$3,TQoL_Indexes!$B$8:$AK$8,0)),"")</f>
        <v/>
      </c>
      <c r="R170" s="86" t="str">
        <f>IFERROR(INDEX(TQoL_Indexes!$B$9:$AK$58,MATCH($A$3,TQoL_Indexes!#REF!,0)+$A170,MATCH(R$3,TQoL_Indexes!$B$8:$AK$8,0)),"")</f>
        <v/>
      </c>
      <c r="S170" s="86" t="str">
        <f>IFERROR(INDEX(TQoL_Indexes!$B$9:$AK$58,MATCH($A$3,TQoL_Indexes!#REF!,0)+$A170,MATCH(S$3,TQoL_Indexes!$B$8:$AK$8,0)),"")</f>
        <v/>
      </c>
      <c r="T170" s="86" t="str">
        <f>IFERROR(INDEX(TQoL_Indexes!$B$9:$AK$58,MATCH($A$3,TQoL_Indexes!#REF!,0)+$A170,MATCH(T$3,TQoL_Indexes!$B$8:$AK$8,0)),"")</f>
        <v/>
      </c>
      <c r="U170" s="86" t="str">
        <f>IFERROR(INDEX(TQoL_Indexes!$B$9:$AK$58,MATCH($A$3,TQoL_Indexes!#REF!,0)+$A170,MATCH(U$3,TQoL_Indexes!$B$8:$AK$8,0)),"")</f>
        <v/>
      </c>
      <c r="V170" s="86" t="str">
        <f>IFERROR(INDEX(TQoL_Indexes!$B$9:$AK$58,MATCH($A$3,TQoL_Indexes!#REF!,0)+$A170,MATCH(V$3,TQoL_Indexes!$B$8:$AK$8,0)),"")</f>
        <v/>
      </c>
      <c r="W170" s="86" t="str">
        <f>IFERROR(INDEX(TQoL_Indexes!$B$9:$AK$58,MATCH($A$3,TQoL_Indexes!#REF!,0)+$A170,MATCH(W$3,TQoL_Indexes!$B$8:$AK$8,0)),"")</f>
        <v/>
      </c>
      <c r="X170" s="86" t="str">
        <f>IFERROR(INDEX(TQoL_Indexes!$B$9:$AK$58,MATCH($A$3,TQoL_Indexes!#REF!,0)+$A170,MATCH(X$3,TQoL_Indexes!$B$8:$AK$8,0)),"")</f>
        <v/>
      </c>
      <c r="Y170" s="86" t="str">
        <f>IFERROR(INDEX(TQoL_Indexes!$B$9:$AK$58,MATCH($A$3,TQoL_Indexes!#REF!,0)+$A170,MATCH(Y$3,TQoL_Indexes!$B$8:$AK$8,0)),"")</f>
        <v/>
      </c>
      <c r="Z170" s="86" t="str">
        <f>IFERROR(INDEX(TQoL_Indexes!$B$9:$AK$58,MATCH($A$3,TQoL_Indexes!#REF!,0)+$A170,MATCH(Z$3,TQoL_Indexes!$B$8:$AK$8,0)),"")</f>
        <v/>
      </c>
      <c r="AA170" s="86" t="str">
        <f>IFERROR(INDEX(TQoL_Indexes!$B$9:$AK$58,MATCH($A$3,TQoL_Indexes!#REF!,0)+$A170,MATCH(AA$3,TQoL_Indexes!$B$8:$AK$8,0)),"")</f>
        <v/>
      </c>
      <c r="AB170" s="86" t="str">
        <f>IFERROR(INDEX(TQoL_Indexes!$B$9:$AK$58,MATCH($A$3,TQoL_Indexes!#REF!,0)+$A170,MATCH(AB$3,TQoL_Indexes!$B$8:$AK$8,0)),"")</f>
        <v/>
      </c>
      <c r="AC170" s="86" t="str">
        <f>IFERROR(INDEX(TQoL_Indexes!$B$9:$AK$58,MATCH($A$3,TQoL_Indexes!#REF!,0)+$A170,MATCH(AC$3,TQoL_Indexes!$B$8:$AK$8,0)),"")</f>
        <v/>
      </c>
      <c r="AD170" s="86" t="str">
        <f>IFERROR(INDEX(TQoL_Indexes!$B$9:$AK$58,MATCH($A$3,TQoL_Indexes!#REF!,0)+$A170,MATCH(AD$3,TQoL_Indexes!$B$8:$AK$8,0)),"")</f>
        <v/>
      </c>
      <c r="AE170" s="86" t="str">
        <f>IFERROR(INDEX(TQoL_Indexes!$B$9:$AK$58,MATCH($A$3,TQoL_Indexes!#REF!,0)+$A170,MATCH(AE$3,TQoL_Indexes!$B$8:$AK$8,0)),"")</f>
        <v/>
      </c>
      <c r="AF170" s="86" t="str">
        <f>IFERROR(INDEX(TQoL_Indexes!$B$9:$AK$58,MATCH($A$3,TQoL_Indexes!#REF!,0)+$A170,MATCH(AF$3,TQoL_Indexes!$B$8:$AK$8,0)),"")</f>
        <v/>
      </c>
      <c r="AG170" s="86" t="str">
        <f>IFERROR(INDEX(TQoL_Indexes!$B$9:$AK$58,MATCH($A$3,TQoL_Indexes!#REF!,0)+$A170,MATCH(AG$3,TQoL_Indexes!$B$8:$AK$8,0)),"")</f>
        <v/>
      </c>
      <c r="AH170" s="86" t="str">
        <f>IFERROR(INDEX(TQoL_Indexes!$B$9:$AK$58,MATCH($A$3,TQoL_Indexes!#REF!,0)+$A170,MATCH(AH$3,TQoL_Indexes!$B$8:$AK$8,0)),"")</f>
        <v/>
      </c>
      <c r="AI170" s="86" t="str">
        <f>IFERROR(INDEX(TQoL_Indexes!$B$9:$AK$58,MATCH($A$3,TQoL_Indexes!#REF!,0)+$A170,MATCH(AI$3,TQoL_Indexes!$B$8:$AK$8,0)),"")</f>
        <v/>
      </c>
      <c r="AJ170" s="86" t="str">
        <f>IFERROR(INDEX(TQoL_Indexes!$B$9:$AK$58,MATCH($A$3,TQoL_Indexes!#REF!,0)+$A170,MATCH(AJ$3,TQoL_Indexes!$B$8:$AK$8,0)),"")</f>
        <v/>
      </c>
      <c r="AK170" s="86" t="str">
        <f>IFERROR(INDEX(TQoL_Indexes!$B$9:$AK$58,MATCH($A$3,TQoL_Indexes!#REF!,0)+$A170,MATCH(AK$3,TQoL_Indexes!$B$8:$AK$8,0)),"")</f>
        <v/>
      </c>
      <c r="AL170" s="86" t="str">
        <f>IFERROR(INDEX(TQoL_Indexes!$B$9:$AK$58,MATCH($A$3,TQoL_Indexes!#REF!,0)+$A170,MATCH(AL$3,TQoL_Indexes!$B$8:$AK$8,0)),"")</f>
        <v/>
      </c>
      <c r="AM170" s="87" t="str">
        <f>IFERROR(INDEX(TQoL_Indexes!$B$9:$AK$58,MATCH($A$3,TQoL_Indexes!#REF!,0)+$A170,MATCH(AM$3,TQoL_Indexes!$B$8:$AK$8,0)),"")</f>
        <v/>
      </c>
    </row>
    <row r="171" spans="1:39">
      <c r="A171" s="58" t="str">
        <f>IFERROR(IF(A170+1&lt;COUNTIF(TQoL_Indexes!#REF!,Aux_Country!$A$3),A170+1,""),"")</f>
        <v/>
      </c>
      <c r="B171" s="121" t="str">
        <f>IFERROR(INDEX(TQoL_Indexes!$B$9:$AK$58,MATCH($A$3,TQoL_Indexes!#REF!,0)+$A171,MATCH(B$3,TQoL_Indexes!$B$8:$AK$8,0)),"")</f>
        <v/>
      </c>
      <c r="C171" s="116" t="str">
        <f>IFERROR(INDEX(TQoL_Indexes!$B$9:$AK$58,MATCH($A$3,TQoL_Indexes!#REF!,0)+$A171,MATCH(C$3,TQoL_Indexes!$B$8:$AK$8,0)),"")</f>
        <v/>
      </c>
      <c r="D171" s="122" t="str">
        <f>IFERROR(INDEX(TQoL_Indexes!$B$9:$AK$58,MATCH($A$3,TQoL_Indexes!#REF!,0)+$A171,MATCH(D$3,TQoL_Indexes!$B$8:$AK$8,0)),"")</f>
        <v/>
      </c>
      <c r="E171" s="86" t="str">
        <f>IFERROR(INDEX(TQoL_Indexes!$B$9:$AK$58,MATCH($A$3,TQoL_Indexes!#REF!,0)+$A171,MATCH(E$3,TQoL_Indexes!$B$8:$AK$8,0)),"")</f>
        <v/>
      </c>
      <c r="F171" s="86" t="str">
        <f>IFERROR(INDEX(TQoL_Indexes!$B$9:$AK$58,MATCH($A$3,TQoL_Indexes!#REF!,0)+$A171,MATCH(F$3,TQoL_Indexes!$B$8:$AK$8,0)),"")</f>
        <v/>
      </c>
      <c r="G171" s="86" t="str">
        <f>IFERROR(INDEX(TQoL_Indexes!$B$9:$AK$58,MATCH($A$3,TQoL_Indexes!#REF!,0)+$A171,MATCH(G$3,TQoL_Indexes!$B$8:$AK$8,0)),"")</f>
        <v/>
      </c>
      <c r="H171" s="86" t="str">
        <f>IFERROR(INDEX(TQoL_Indexes!$B$9:$AK$58,MATCH($A$3,TQoL_Indexes!#REF!,0)+$A171,MATCH(H$3,TQoL_Indexes!$B$8:$AK$8,0)),"")</f>
        <v/>
      </c>
      <c r="I171" s="86" t="str">
        <f>IFERROR(INDEX(TQoL_Indexes!$B$9:$AK$58,MATCH($A$3,TQoL_Indexes!#REF!,0)+$A171,MATCH(I$3,TQoL_Indexes!$B$8:$AK$8,0)),"")</f>
        <v/>
      </c>
      <c r="J171" s="86" t="str">
        <f>IFERROR(INDEX(TQoL_Indexes!$B$9:$AK$58,MATCH($A$3,TQoL_Indexes!#REF!,0)+$A171,MATCH(J$3,TQoL_Indexes!$B$8:$AK$8,0)),"")</f>
        <v/>
      </c>
      <c r="K171" s="86" t="str">
        <f>IFERROR(INDEX(TQoL_Indexes!$B$9:$AK$58,MATCH($A$3,TQoL_Indexes!#REF!,0)+$A171,MATCH(K$3,TQoL_Indexes!$B$8:$AK$8,0)),"")</f>
        <v/>
      </c>
      <c r="L171" s="86" t="str">
        <f>IFERROR(INDEX(TQoL_Indexes!$B$9:$AK$58,MATCH($A$3,TQoL_Indexes!#REF!,0)+$A171,MATCH(L$3,TQoL_Indexes!$B$8:$AK$8,0)),"")</f>
        <v/>
      </c>
      <c r="M171" s="86" t="str">
        <f>IFERROR(INDEX(TQoL_Indexes!$B$9:$AK$58,MATCH($A$3,TQoL_Indexes!#REF!,0)+$A171,MATCH(M$3,TQoL_Indexes!$B$8:$AK$8,0)),"")</f>
        <v/>
      </c>
      <c r="N171" s="86" t="str">
        <f>IFERROR(INDEX(TQoL_Indexes!$B$9:$AK$58,MATCH($A$3,TQoL_Indexes!#REF!,0)+$A171,MATCH(N$3,TQoL_Indexes!$B$8:$AK$8,0)),"")</f>
        <v/>
      </c>
      <c r="O171" s="86" t="str">
        <f>IFERROR(INDEX(TQoL_Indexes!$B$9:$AK$58,MATCH($A$3,TQoL_Indexes!#REF!,0)+$A171,MATCH(O$3,TQoL_Indexes!$B$8:$AK$8,0)),"")</f>
        <v/>
      </c>
      <c r="P171" s="86" t="str">
        <f>IFERROR(INDEX(TQoL_Indexes!$B$9:$AK$58,MATCH($A$3,TQoL_Indexes!#REF!,0)+$A171,MATCH(P$3,TQoL_Indexes!$B$8:$AK$8,0)),"")</f>
        <v/>
      </c>
      <c r="Q171" s="86" t="str">
        <f>IFERROR(INDEX(TQoL_Indexes!$B$9:$AK$58,MATCH($A$3,TQoL_Indexes!#REF!,0)+$A171,MATCH(Q$3,TQoL_Indexes!$B$8:$AK$8,0)),"")</f>
        <v/>
      </c>
      <c r="R171" s="86" t="str">
        <f>IFERROR(INDEX(TQoL_Indexes!$B$9:$AK$58,MATCH($A$3,TQoL_Indexes!#REF!,0)+$A171,MATCH(R$3,TQoL_Indexes!$B$8:$AK$8,0)),"")</f>
        <v/>
      </c>
      <c r="S171" s="86" t="str">
        <f>IFERROR(INDEX(TQoL_Indexes!$B$9:$AK$58,MATCH($A$3,TQoL_Indexes!#REF!,0)+$A171,MATCH(S$3,TQoL_Indexes!$B$8:$AK$8,0)),"")</f>
        <v/>
      </c>
      <c r="T171" s="86" t="str">
        <f>IFERROR(INDEX(TQoL_Indexes!$B$9:$AK$58,MATCH($A$3,TQoL_Indexes!#REF!,0)+$A171,MATCH(T$3,TQoL_Indexes!$B$8:$AK$8,0)),"")</f>
        <v/>
      </c>
      <c r="U171" s="86" t="str">
        <f>IFERROR(INDEX(TQoL_Indexes!$B$9:$AK$58,MATCH($A$3,TQoL_Indexes!#REF!,0)+$A171,MATCH(U$3,TQoL_Indexes!$B$8:$AK$8,0)),"")</f>
        <v/>
      </c>
      <c r="V171" s="86" t="str">
        <f>IFERROR(INDEX(TQoL_Indexes!$B$9:$AK$58,MATCH($A$3,TQoL_Indexes!#REF!,0)+$A171,MATCH(V$3,TQoL_Indexes!$B$8:$AK$8,0)),"")</f>
        <v/>
      </c>
      <c r="W171" s="86" t="str">
        <f>IFERROR(INDEX(TQoL_Indexes!$B$9:$AK$58,MATCH($A$3,TQoL_Indexes!#REF!,0)+$A171,MATCH(W$3,TQoL_Indexes!$B$8:$AK$8,0)),"")</f>
        <v/>
      </c>
      <c r="X171" s="86" t="str">
        <f>IFERROR(INDEX(TQoL_Indexes!$B$9:$AK$58,MATCH($A$3,TQoL_Indexes!#REF!,0)+$A171,MATCH(X$3,TQoL_Indexes!$B$8:$AK$8,0)),"")</f>
        <v/>
      </c>
      <c r="Y171" s="86" t="str">
        <f>IFERROR(INDEX(TQoL_Indexes!$B$9:$AK$58,MATCH($A$3,TQoL_Indexes!#REF!,0)+$A171,MATCH(Y$3,TQoL_Indexes!$B$8:$AK$8,0)),"")</f>
        <v/>
      </c>
      <c r="Z171" s="86" t="str">
        <f>IFERROR(INDEX(TQoL_Indexes!$B$9:$AK$58,MATCH($A$3,TQoL_Indexes!#REF!,0)+$A171,MATCH(Z$3,TQoL_Indexes!$B$8:$AK$8,0)),"")</f>
        <v/>
      </c>
      <c r="AA171" s="86" t="str">
        <f>IFERROR(INDEX(TQoL_Indexes!$B$9:$AK$58,MATCH($A$3,TQoL_Indexes!#REF!,0)+$A171,MATCH(AA$3,TQoL_Indexes!$B$8:$AK$8,0)),"")</f>
        <v/>
      </c>
      <c r="AB171" s="86" t="str">
        <f>IFERROR(INDEX(TQoL_Indexes!$B$9:$AK$58,MATCH($A$3,TQoL_Indexes!#REF!,0)+$A171,MATCH(AB$3,TQoL_Indexes!$B$8:$AK$8,0)),"")</f>
        <v/>
      </c>
      <c r="AC171" s="86" t="str">
        <f>IFERROR(INDEX(TQoL_Indexes!$B$9:$AK$58,MATCH($A$3,TQoL_Indexes!#REF!,0)+$A171,MATCH(AC$3,TQoL_Indexes!$B$8:$AK$8,0)),"")</f>
        <v/>
      </c>
      <c r="AD171" s="86" t="str">
        <f>IFERROR(INDEX(TQoL_Indexes!$B$9:$AK$58,MATCH($A$3,TQoL_Indexes!#REF!,0)+$A171,MATCH(AD$3,TQoL_Indexes!$B$8:$AK$8,0)),"")</f>
        <v/>
      </c>
      <c r="AE171" s="86" t="str">
        <f>IFERROR(INDEX(TQoL_Indexes!$B$9:$AK$58,MATCH($A$3,TQoL_Indexes!#REF!,0)+$A171,MATCH(AE$3,TQoL_Indexes!$B$8:$AK$8,0)),"")</f>
        <v/>
      </c>
      <c r="AF171" s="86" t="str">
        <f>IFERROR(INDEX(TQoL_Indexes!$B$9:$AK$58,MATCH($A$3,TQoL_Indexes!#REF!,0)+$A171,MATCH(AF$3,TQoL_Indexes!$B$8:$AK$8,0)),"")</f>
        <v/>
      </c>
      <c r="AG171" s="86" t="str">
        <f>IFERROR(INDEX(TQoL_Indexes!$B$9:$AK$58,MATCH($A$3,TQoL_Indexes!#REF!,0)+$A171,MATCH(AG$3,TQoL_Indexes!$B$8:$AK$8,0)),"")</f>
        <v/>
      </c>
      <c r="AH171" s="86" t="str">
        <f>IFERROR(INDEX(TQoL_Indexes!$B$9:$AK$58,MATCH($A$3,TQoL_Indexes!#REF!,0)+$A171,MATCH(AH$3,TQoL_Indexes!$B$8:$AK$8,0)),"")</f>
        <v/>
      </c>
      <c r="AI171" s="86" t="str">
        <f>IFERROR(INDEX(TQoL_Indexes!$B$9:$AK$58,MATCH($A$3,TQoL_Indexes!#REF!,0)+$A171,MATCH(AI$3,TQoL_Indexes!$B$8:$AK$8,0)),"")</f>
        <v/>
      </c>
      <c r="AJ171" s="86" t="str">
        <f>IFERROR(INDEX(TQoL_Indexes!$B$9:$AK$58,MATCH($A$3,TQoL_Indexes!#REF!,0)+$A171,MATCH(AJ$3,TQoL_Indexes!$B$8:$AK$8,0)),"")</f>
        <v/>
      </c>
      <c r="AK171" s="86" t="str">
        <f>IFERROR(INDEX(TQoL_Indexes!$B$9:$AK$58,MATCH($A$3,TQoL_Indexes!#REF!,0)+$A171,MATCH(AK$3,TQoL_Indexes!$B$8:$AK$8,0)),"")</f>
        <v/>
      </c>
      <c r="AL171" s="86" t="str">
        <f>IFERROR(INDEX(TQoL_Indexes!$B$9:$AK$58,MATCH($A$3,TQoL_Indexes!#REF!,0)+$A171,MATCH(AL$3,TQoL_Indexes!$B$8:$AK$8,0)),"")</f>
        <v/>
      </c>
      <c r="AM171" s="87" t="str">
        <f>IFERROR(INDEX(TQoL_Indexes!$B$9:$AK$58,MATCH($A$3,TQoL_Indexes!#REF!,0)+$A171,MATCH(AM$3,TQoL_Indexes!$B$8:$AK$8,0)),"")</f>
        <v/>
      </c>
    </row>
    <row r="172" spans="1:39">
      <c r="A172" s="58" t="str">
        <f>IFERROR(IF(A171+1&lt;COUNTIF(TQoL_Indexes!#REF!,Aux_Country!$A$3),A171+1,""),"")</f>
        <v/>
      </c>
      <c r="B172" s="121" t="str">
        <f>IFERROR(INDEX(TQoL_Indexes!$B$9:$AK$58,MATCH($A$3,TQoL_Indexes!#REF!,0)+$A172,MATCH(B$3,TQoL_Indexes!$B$8:$AK$8,0)),"")</f>
        <v/>
      </c>
      <c r="C172" s="116" t="str">
        <f>IFERROR(INDEX(TQoL_Indexes!$B$9:$AK$58,MATCH($A$3,TQoL_Indexes!#REF!,0)+$A172,MATCH(C$3,TQoL_Indexes!$B$8:$AK$8,0)),"")</f>
        <v/>
      </c>
      <c r="D172" s="122" t="str">
        <f>IFERROR(INDEX(TQoL_Indexes!$B$9:$AK$58,MATCH($A$3,TQoL_Indexes!#REF!,0)+$A172,MATCH(D$3,TQoL_Indexes!$B$8:$AK$8,0)),"")</f>
        <v/>
      </c>
      <c r="E172" s="86" t="str">
        <f>IFERROR(INDEX(TQoL_Indexes!$B$9:$AK$58,MATCH($A$3,TQoL_Indexes!#REF!,0)+$A172,MATCH(E$3,TQoL_Indexes!$B$8:$AK$8,0)),"")</f>
        <v/>
      </c>
      <c r="F172" s="86" t="str">
        <f>IFERROR(INDEX(TQoL_Indexes!$B$9:$AK$58,MATCH($A$3,TQoL_Indexes!#REF!,0)+$A172,MATCH(F$3,TQoL_Indexes!$B$8:$AK$8,0)),"")</f>
        <v/>
      </c>
      <c r="G172" s="86" t="str">
        <f>IFERROR(INDEX(TQoL_Indexes!$B$9:$AK$58,MATCH($A$3,TQoL_Indexes!#REF!,0)+$A172,MATCH(G$3,TQoL_Indexes!$B$8:$AK$8,0)),"")</f>
        <v/>
      </c>
      <c r="H172" s="86" t="str">
        <f>IFERROR(INDEX(TQoL_Indexes!$B$9:$AK$58,MATCH($A$3,TQoL_Indexes!#REF!,0)+$A172,MATCH(H$3,TQoL_Indexes!$B$8:$AK$8,0)),"")</f>
        <v/>
      </c>
      <c r="I172" s="86" t="str">
        <f>IFERROR(INDEX(TQoL_Indexes!$B$9:$AK$58,MATCH($A$3,TQoL_Indexes!#REF!,0)+$A172,MATCH(I$3,TQoL_Indexes!$B$8:$AK$8,0)),"")</f>
        <v/>
      </c>
      <c r="J172" s="86" t="str">
        <f>IFERROR(INDEX(TQoL_Indexes!$B$9:$AK$58,MATCH($A$3,TQoL_Indexes!#REF!,0)+$A172,MATCH(J$3,TQoL_Indexes!$B$8:$AK$8,0)),"")</f>
        <v/>
      </c>
      <c r="K172" s="86" t="str">
        <f>IFERROR(INDEX(TQoL_Indexes!$B$9:$AK$58,MATCH($A$3,TQoL_Indexes!#REF!,0)+$A172,MATCH(K$3,TQoL_Indexes!$B$8:$AK$8,0)),"")</f>
        <v/>
      </c>
      <c r="L172" s="86" t="str">
        <f>IFERROR(INDEX(TQoL_Indexes!$B$9:$AK$58,MATCH($A$3,TQoL_Indexes!#REF!,0)+$A172,MATCH(L$3,TQoL_Indexes!$B$8:$AK$8,0)),"")</f>
        <v/>
      </c>
      <c r="M172" s="86" t="str">
        <f>IFERROR(INDEX(TQoL_Indexes!$B$9:$AK$58,MATCH($A$3,TQoL_Indexes!#REF!,0)+$A172,MATCH(M$3,TQoL_Indexes!$B$8:$AK$8,0)),"")</f>
        <v/>
      </c>
      <c r="N172" s="86" t="str">
        <f>IFERROR(INDEX(TQoL_Indexes!$B$9:$AK$58,MATCH($A$3,TQoL_Indexes!#REF!,0)+$A172,MATCH(N$3,TQoL_Indexes!$B$8:$AK$8,0)),"")</f>
        <v/>
      </c>
      <c r="O172" s="86" t="str">
        <f>IFERROR(INDEX(TQoL_Indexes!$B$9:$AK$58,MATCH($A$3,TQoL_Indexes!#REF!,0)+$A172,MATCH(O$3,TQoL_Indexes!$B$8:$AK$8,0)),"")</f>
        <v/>
      </c>
      <c r="P172" s="86" t="str">
        <f>IFERROR(INDEX(TQoL_Indexes!$B$9:$AK$58,MATCH($A$3,TQoL_Indexes!#REF!,0)+$A172,MATCH(P$3,TQoL_Indexes!$B$8:$AK$8,0)),"")</f>
        <v/>
      </c>
      <c r="Q172" s="86" t="str">
        <f>IFERROR(INDEX(TQoL_Indexes!$B$9:$AK$58,MATCH($A$3,TQoL_Indexes!#REF!,0)+$A172,MATCH(Q$3,TQoL_Indexes!$B$8:$AK$8,0)),"")</f>
        <v/>
      </c>
      <c r="R172" s="86" t="str">
        <f>IFERROR(INDEX(TQoL_Indexes!$B$9:$AK$58,MATCH($A$3,TQoL_Indexes!#REF!,0)+$A172,MATCH(R$3,TQoL_Indexes!$B$8:$AK$8,0)),"")</f>
        <v/>
      </c>
      <c r="S172" s="86" t="str">
        <f>IFERROR(INDEX(TQoL_Indexes!$B$9:$AK$58,MATCH($A$3,TQoL_Indexes!#REF!,0)+$A172,MATCH(S$3,TQoL_Indexes!$B$8:$AK$8,0)),"")</f>
        <v/>
      </c>
      <c r="T172" s="86" t="str">
        <f>IFERROR(INDEX(TQoL_Indexes!$B$9:$AK$58,MATCH($A$3,TQoL_Indexes!#REF!,0)+$A172,MATCH(T$3,TQoL_Indexes!$B$8:$AK$8,0)),"")</f>
        <v/>
      </c>
      <c r="U172" s="86" t="str">
        <f>IFERROR(INDEX(TQoL_Indexes!$B$9:$AK$58,MATCH($A$3,TQoL_Indexes!#REF!,0)+$A172,MATCH(U$3,TQoL_Indexes!$B$8:$AK$8,0)),"")</f>
        <v/>
      </c>
      <c r="V172" s="86" t="str">
        <f>IFERROR(INDEX(TQoL_Indexes!$B$9:$AK$58,MATCH($A$3,TQoL_Indexes!#REF!,0)+$A172,MATCH(V$3,TQoL_Indexes!$B$8:$AK$8,0)),"")</f>
        <v/>
      </c>
      <c r="W172" s="86" t="str">
        <f>IFERROR(INDEX(TQoL_Indexes!$B$9:$AK$58,MATCH($A$3,TQoL_Indexes!#REF!,0)+$A172,MATCH(W$3,TQoL_Indexes!$B$8:$AK$8,0)),"")</f>
        <v/>
      </c>
      <c r="X172" s="86" t="str">
        <f>IFERROR(INDEX(TQoL_Indexes!$B$9:$AK$58,MATCH($A$3,TQoL_Indexes!#REF!,0)+$A172,MATCH(X$3,TQoL_Indexes!$B$8:$AK$8,0)),"")</f>
        <v/>
      </c>
      <c r="Y172" s="86" t="str">
        <f>IFERROR(INDEX(TQoL_Indexes!$B$9:$AK$58,MATCH($A$3,TQoL_Indexes!#REF!,0)+$A172,MATCH(Y$3,TQoL_Indexes!$B$8:$AK$8,0)),"")</f>
        <v/>
      </c>
      <c r="Z172" s="86" t="str">
        <f>IFERROR(INDEX(TQoL_Indexes!$B$9:$AK$58,MATCH($A$3,TQoL_Indexes!#REF!,0)+$A172,MATCH(Z$3,TQoL_Indexes!$B$8:$AK$8,0)),"")</f>
        <v/>
      </c>
      <c r="AA172" s="86" t="str">
        <f>IFERROR(INDEX(TQoL_Indexes!$B$9:$AK$58,MATCH($A$3,TQoL_Indexes!#REF!,0)+$A172,MATCH(AA$3,TQoL_Indexes!$B$8:$AK$8,0)),"")</f>
        <v/>
      </c>
      <c r="AB172" s="86" t="str">
        <f>IFERROR(INDEX(TQoL_Indexes!$B$9:$AK$58,MATCH($A$3,TQoL_Indexes!#REF!,0)+$A172,MATCH(AB$3,TQoL_Indexes!$B$8:$AK$8,0)),"")</f>
        <v/>
      </c>
      <c r="AC172" s="86" t="str">
        <f>IFERROR(INDEX(TQoL_Indexes!$B$9:$AK$58,MATCH($A$3,TQoL_Indexes!#REF!,0)+$A172,MATCH(AC$3,TQoL_Indexes!$B$8:$AK$8,0)),"")</f>
        <v/>
      </c>
      <c r="AD172" s="86" t="str">
        <f>IFERROR(INDEX(TQoL_Indexes!$B$9:$AK$58,MATCH($A$3,TQoL_Indexes!#REF!,0)+$A172,MATCH(AD$3,TQoL_Indexes!$B$8:$AK$8,0)),"")</f>
        <v/>
      </c>
      <c r="AE172" s="86" t="str">
        <f>IFERROR(INDEX(TQoL_Indexes!$B$9:$AK$58,MATCH($A$3,TQoL_Indexes!#REF!,0)+$A172,MATCH(AE$3,TQoL_Indexes!$B$8:$AK$8,0)),"")</f>
        <v/>
      </c>
      <c r="AF172" s="86" t="str">
        <f>IFERROR(INDEX(TQoL_Indexes!$B$9:$AK$58,MATCH($A$3,TQoL_Indexes!#REF!,0)+$A172,MATCH(AF$3,TQoL_Indexes!$B$8:$AK$8,0)),"")</f>
        <v/>
      </c>
      <c r="AG172" s="86" t="str">
        <f>IFERROR(INDEX(TQoL_Indexes!$B$9:$AK$58,MATCH($A$3,TQoL_Indexes!#REF!,0)+$A172,MATCH(AG$3,TQoL_Indexes!$B$8:$AK$8,0)),"")</f>
        <v/>
      </c>
      <c r="AH172" s="86" t="str">
        <f>IFERROR(INDEX(TQoL_Indexes!$B$9:$AK$58,MATCH($A$3,TQoL_Indexes!#REF!,0)+$A172,MATCH(AH$3,TQoL_Indexes!$B$8:$AK$8,0)),"")</f>
        <v/>
      </c>
      <c r="AI172" s="86" t="str">
        <f>IFERROR(INDEX(TQoL_Indexes!$B$9:$AK$58,MATCH($A$3,TQoL_Indexes!#REF!,0)+$A172,MATCH(AI$3,TQoL_Indexes!$B$8:$AK$8,0)),"")</f>
        <v/>
      </c>
      <c r="AJ172" s="86" t="str">
        <f>IFERROR(INDEX(TQoL_Indexes!$B$9:$AK$58,MATCH($A$3,TQoL_Indexes!#REF!,0)+$A172,MATCH(AJ$3,TQoL_Indexes!$B$8:$AK$8,0)),"")</f>
        <v/>
      </c>
      <c r="AK172" s="86" t="str">
        <f>IFERROR(INDEX(TQoL_Indexes!$B$9:$AK$58,MATCH($A$3,TQoL_Indexes!#REF!,0)+$A172,MATCH(AK$3,TQoL_Indexes!$B$8:$AK$8,0)),"")</f>
        <v/>
      </c>
      <c r="AL172" s="86" t="str">
        <f>IFERROR(INDEX(TQoL_Indexes!$B$9:$AK$58,MATCH($A$3,TQoL_Indexes!#REF!,0)+$A172,MATCH(AL$3,TQoL_Indexes!$B$8:$AK$8,0)),"")</f>
        <v/>
      </c>
      <c r="AM172" s="87" t="str">
        <f>IFERROR(INDEX(TQoL_Indexes!$B$9:$AK$58,MATCH($A$3,TQoL_Indexes!#REF!,0)+$A172,MATCH(AM$3,TQoL_Indexes!$B$8:$AK$8,0)),"")</f>
        <v/>
      </c>
    </row>
    <row r="173" spans="1:39">
      <c r="A173" s="58" t="str">
        <f>IFERROR(IF(A172+1&lt;COUNTIF(TQoL_Indexes!#REF!,Aux_Country!$A$3),A172+1,""),"")</f>
        <v/>
      </c>
      <c r="B173" s="121" t="str">
        <f>IFERROR(INDEX(TQoL_Indexes!$B$9:$AK$58,MATCH($A$3,TQoL_Indexes!#REF!,0)+$A173,MATCH(B$3,TQoL_Indexes!$B$8:$AK$8,0)),"")</f>
        <v/>
      </c>
      <c r="C173" s="116" t="str">
        <f>IFERROR(INDEX(TQoL_Indexes!$B$9:$AK$58,MATCH($A$3,TQoL_Indexes!#REF!,0)+$A173,MATCH(C$3,TQoL_Indexes!$B$8:$AK$8,0)),"")</f>
        <v/>
      </c>
      <c r="D173" s="122" t="str">
        <f>IFERROR(INDEX(TQoL_Indexes!$B$9:$AK$58,MATCH($A$3,TQoL_Indexes!#REF!,0)+$A173,MATCH(D$3,TQoL_Indexes!$B$8:$AK$8,0)),"")</f>
        <v/>
      </c>
      <c r="E173" s="86" t="str">
        <f>IFERROR(INDEX(TQoL_Indexes!$B$9:$AK$58,MATCH($A$3,TQoL_Indexes!#REF!,0)+$A173,MATCH(E$3,TQoL_Indexes!$B$8:$AK$8,0)),"")</f>
        <v/>
      </c>
      <c r="F173" s="86" t="str">
        <f>IFERROR(INDEX(TQoL_Indexes!$B$9:$AK$58,MATCH($A$3,TQoL_Indexes!#REF!,0)+$A173,MATCH(F$3,TQoL_Indexes!$B$8:$AK$8,0)),"")</f>
        <v/>
      </c>
      <c r="G173" s="86" t="str">
        <f>IFERROR(INDEX(TQoL_Indexes!$B$9:$AK$58,MATCH($A$3,TQoL_Indexes!#REF!,0)+$A173,MATCH(G$3,TQoL_Indexes!$B$8:$AK$8,0)),"")</f>
        <v/>
      </c>
      <c r="H173" s="86" t="str">
        <f>IFERROR(INDEX(TQoL_Indexes!$B$9:$AK$58,MATCH($A$3,TQoL_Indexes!#REF!,0)+$A173,MATCH(H$3,TQoL_Indexes!$B$8:$AK$8,0)),"")</f>
        <v/>
      </c>
      <c r="I173" s="86" t="str">
        <f>IFERROR(INDEX(TQoL_Indexes!$B$9:$AK$58,MATCH($A$3,TQoL_Indexes!#REF!,0)+$A173,MATCH(I$3,TQoL_Indexes!$B$8:$AK$8,0)),"")</f>
        <v/>
      </c>
      <c r="J173" s="86" t="str">
        <f>IFERROR(INDEX(TQoL_Indexes!$B$9:$AK$58,MATCH($A$3,TQoL_Indexes!#REF!,0)+$A173,MATCH(J$3,TQoL_Indexes!$B$8:$AK$8,0)),"")</f>
        <v/>
      </c>
      <c r="K173" s="86" t="str">
        <f>IFERROR(INDEX(TQoL_Indexes!$B$9:$AK$58,MATCH($A$3,TQoL_Indexes!#REF!,0)+$A173,MATCH(K$3,TQoL_Indexes!$B$8:$AK$8,0)),"")</f>
        <v/>
      </c>
      <c r="L173" s="86" t="str">
        <f>IFERROR(INDEX(TQoL_Indexes!$B$9:$AK$58,MATCH($A$3,TQoL_Indexes!#REF!,0)+$A173,MATCH(L$3,TQoL_Indexes!$B$8:$AK$8,0)),"")</f>
        <v/>
      </c>
      <c r="M173" s="86" t="str">
        <f>IFERROR(INDEX(TQoL_Indexes!$B$9:$AK$58,MATCH($A$3,TQoL_Indexes!#REF!,0)+$A173,MATCH(M$3,TQoL_Indexes!$B$8:$AK$8,0)),"")</f>
        <v/>
      </c>
      <c r="N173" s="86" t="str">
        <f>IFERROR(INDEX(TQoL_Indexes!$B$9:$AK$58,MATCH($A$3,TQoL_Indexes!#REF!,0)+$A173,MATCH(N$3,TQoL_Indexes!$B$8:$AK$8,0)),"")</f>
        <v/>
      </c>
      <c r="O173" s="86" t="str">
        <f>IFERROR(INDEX(TQoL_Indexes!$B$9:$AK$58,MATCH($A$3,TQoL_Indexes!#REF!,0)+$A173,MATCH(O$3,TQoL_Indexes!$B$8:$AK$8,0)),"")</f>
        <v/>
      </c>
      <c r="P173" s="86" t="str">
        <f>IFERROR(INDEX(TQoL_Indexes!$B$9:$AK$58,MATCH($A$3,TQoL_Indexes!#REF!,0)+$A173,MATCH(P$3,TQoL_Indexes!$B$8:$AK$8,0)),"")</f>
        <v/>
      </c>
      <c r="Q173" s="86" t="str">
        <f>IFERROR(INDEX(TQoL_Indexes!$B$9:$AK$58,MATCH($A$3,TQoL_Indexes!#REF!,0)+$A173,MATCH(Q$3,TQoL_Indexes!$B$8:$AK$8,0)),"")</f>
        <v/>
      </c>
      <c r="R173" s="86" t="str">
        <f>IFERROR(INDEX(TQoL_Indexes!$B$9:$AK$58,MATCH($A$3,TQoL_Indexes!#REF!,0)+$A173,MATCH(R$3,TQoL_Indexes!$B$8:$AK$8,0)),"")</f>
        <v/>
      </c>
      <c r="S173" s="86" t="str">
        <f>IFERROR(INDEX(TQoL_Indexes!$B$9:$AK$58,MATCH($A$3,TQoL_Indexes!#REF!,0)+$A173,MATCH(S$3,TQoL_Indexes!$B$8:$AK$8,0)),"")</f>
        <v/>
      </c>
      <c r="T173" s="86" t="str">
        <f>IFERROR(INDEX(TQoL_Indexes!$B$9:$AK$58,MATCH($A$3,TQoL_Indexes!#REF!,0)+$A173,MATCH(T$3,TQoL_Indexes!$B$8:$AK$8,0)),"")</f>
        <v/>
      </c>
      <c r="U173" s="86" t="str">
        <f>IFERROR(INDEX(TQoL_Indexes!$B$9:$AK$58,MATCH($A$3,TQoL_Indexes!#REF!,0)+$A173,MATCH(U$3,TQoL_Indexes!$B$8:$AK$8,0)),"")</f>
        <v/>
      </c>
      <c r="V173" s="86" t="str">
        <f>IFERROR(INDEX(TQoL_Indexes!$B$9:$AK$58,MATCH($A$3,TQoL_Indexes!#REF!,0)+$A173,MATCH(V$3,TQoL_Indexes!$B$8:$AK$8,0)),"")</f>
        <v/>
      </c>
      <c r="W173" s="86" t="str">
        <f>IFERROR(INDEX(TQoL_Indexes!$B$9:$AK$58,MATCH($A$3,TQoL_Indexes!#REF!,0)+$A173,MATCH(W$3,TQoL_Indexes!$B$8:$AK$8,0)),"")</f>
        <v/>
      </c>
      <c r="X173" s="86" t="str">
        <f>IFERROR(INDEX(TQoL_Indexes!$B$9:$AK$58,MATCH($A$3,TQoL_Indexes!#REF!,0)+$A173,MATCH(X$3,TQoL_Indexes!$B$8:$AK$8,0)),"")</f>
        <v/>
      </c>
      <c r="Y173" s="86" t="str">
        <f>IFERROR(INDEX(TQoL_Indexes!$B$9:$AK$58,MATCH($A$3,TQoL_Indexes!#REF!,0)+$A173,MATCH(Y$3,TQoL_Indexes!$B$8:$AK$8,0)),"")</f>
        <v/>
      </c>
      <c r="Z173" s="86" t="str">
        <f>IFERROR(INDEX(TQoL_Indexes!$B$9:$AK$58,MATCH($A$3,TQoL_Indexes!#REF!,0)+$A173,MATCH(Z$3,TQoL_Indexes!$B$8:$AK$8,0)),"")</f>
        <v/>
      </c>
      <c r="AA173" s="86" t="str">
        <f>IFERROR(INDEX(TQoL_Indexes!$B$9:$AK$58,MATCH($A$3,TQoL_Indexes!#REF!,0)+$A173,MATCH(AA$3,TQoL_Indexes!$B$8:$AK$8,0)),"")</f>
        <v/>
      </c>
      <c r="AB173" s="86" t="str">
        <f>IFERROR(INDEX(TQoL_Indexes!$B$9:$AK$58,MATCH($A$3,TQoL_Indexes!#REF!,0)+$A173,MATCH(AB$3,TQoL_Indexes!$B$8:$AK$8,0)),"")</f>
        <v/>
      </c>
      <c r="AC173" s="86" t="str">
        <f>IFERROR(INDEX(TQoL_Indexes!$B$9:$AK$58,MATCH($A$3,TQoL_Indexes!#REF!,0)+$A173,MATCH(AC$3,TQoL_Indexes!$B$8:$AK$8,0)),"")</f>
        <v/>
      </c>
      <c r="AD173" s="86" t="str">
        <f>IFERROR(INDEX(TQoL_Indexes!$B$9:$AK$58,MATCH($A$3,TQoL_Indexes!#REF!,0)+$A173,MATCH(AD$3,TQoL_Indexes!$B$8:$AK$8,0)),"")</f>
        <v/>
      </c>
      <c r="AE173" s="86" t="str">
        <f>IFERROR(INDEX(TQoL_Indexes!$B$9:$AK$58,MATCH($A$3,TQoL_Indexes!#REF!,0)+$A173,MATCH(AE$3,TQoL_Indexes!$B$8:$AK$8,0)),"")</f>
        <v/>
      </c>
      <c r="AF173" s="86" t="str">
        <f>IFERROR(INDEX(TQoL_Indexes!$B$9:$AK$58,MATCH($A$3,TQoL_Indexes!#REF!,0)+$A173,MATCH(AF$3,TQoL_Indexes!$B$8:$AK$8,0)),"")</f>
        <v/>
      </c>
      <c r="AG173" s="86" t="str">
        <f>IFERROR(INDEX(TQoL_Indexes!$B$9:$AK$58,MATCH($A$3,TQoL_Indexes!#REF!,0)+$A173,MATCH(AG$3,TQoL_Indexes!$B$8:$AK$8,0)),"")</f>
        <v/>
      </c>
      <c r="AH173" s="86" t="str">
        <f>IFERROR(INDEX(TQoL_Indexes!$B$9:$AK$58,MATCH($A$3,TQoL_Indexes!#REF!,0)+$A173,MATCH(AH$3,TQoL_Indexes!$B$8:$AK$8,0)),"")</f>
        <v/>
      </c>
      <c r="AI173" s="86" t="str">
        <f>IFERROR(INDEX(TQoL_Indexes!$B$9:$AK$58,MATCH($A$3,TQoL_Indexes!#REF!,0)+$A173,MATCH(AI$3,TQoL_Indexes!$B$8:$AK$8,0)),"")</f>
        <v/>
      </c>
      <c r="AJ173" s="86" t="str">
        <f>IFERROR(INDEX(TQoL_Indexes!$B$9:$AK$58,MATCH($A$3,TQoL_Indexes!#REF!,0)+$A173,MATCH(AJ$3,TQoL_Indexes!$B$8:$AK$8,0)),"")</f>
        <v/>
      </c>
      <c r="AK173" s="86" t="str">
        <f>IFERROR(INDEX(TQoL_Indexes!$B$9:$AK$58,MATCH($A$3,TQoL_Indexes!#REF!,0)+$A173,MATCH(AK$3,TQoL_Indexes!$B$8:$AK$8,0)),"")</f>
        <v/>
      </c>
      <c r="AL173" s="86" t="str">
        <f>IFERROR(INDEX(TQoL_Indexes!$B$9:$AK$58,MATCH($A$3,TQoL_Indexes!#REF!,0)+$A173,MATCH(AL$3,TQoL_Indexes!$B$8:$AK$8,0)),"")</f>
        <v/>
      </c>
      <c r="AM173" s="87" t="str">
        <f>IFERROR(INDEX(TQoL_Indexes!$B$9:$AK$58,MATCH($A$3,TQoL_Indexes!#REF!,0)+$A173,MATCH(AM$3,TQoL_Indexes!$B$8:$AK$8,0)),"")</f>
        <v/>
      </c>
    </row>
    <row r="174" spans="1:39">
      <c r="A174" s="58" t="str">
        <f>IFERROR(IF(A173+1&lt;COUNTIF(TQoL_Indexes!#REF!,Aux_Country!$A$3),A173+1,""),"")</f>
        <v/>
      </c>
      <c r="B174" s="121" t="str">
        <f>IFERROR(INDEX(TQoL_Indexes!$B$9:$AK$58,MATCH($A$3,TQoL_Indexes!#REF!,0)+$A174,MATCH(B$3,TQoL_Indexes!$B$8:$AK$8,0)),"")</f>
        <v/>
      </c>
      <c r="C174" s="116" t="str">
        <f>IFERROR(INDEX(TQoL_Indexes!$B$9:$AK$58,MATCH($A$3,TQoL_Indexes!#REF!,0)+$A174,MATCH(C$3,TQoL_Indexes!$B$8:$AK$8,0)),"")</f>
        <v/>
      </c>
      <c r="D174" s="122" t="str">
        <f>IFERROR(INDEX(TQoL_Indexes!$B$9:$AK$58,MATCH($A$3,TQoL_Indexes!#REF!,0)+$A174,MATCH(D$3,TQoL_Indexes!$B$8:$AK$8,0)),"")</f>
        <v/>
      </c>
      <c r="E174" s="86" t="str">
        <f>IFERROR(INDEX(TQoL_Indexes!$B$9:$AK$58,MATCH($A$3,TQoL_Indexes!#REF!,0)+$A174,MATCH(E$3,TQoL_Indexes!$B$8:$AK$8,0)),"")</f>
        <v/>
      </c>
      <c r="F174" s="86" t="str">
        <f>IFERROR(INDEX(TQoL_Indexes!$B$9:$AK$58,MATCH($A$3,TQoL_Indexes!#REF!,0)+$A174,MATCH(F$3,TQoL_Indexes!$B$8:$AK$8,0)),"")</f>
        <v/>
      </c>
      <c r="G174" s="86" t="str">
        <f>IFERROR(INDEX(TQoL_Indexes!$B$9:$AK$58,MATCH($A$3,TQoL_Indexes!#REF!,0)+$A174,MATCH(G$3,TQoL_Indexes!$B$8:$AK$8,0)),"")</f>
        <v/>
      </c>
      <c r="H174" s="86" t="str">
        <f>IFERROR(INDEX(TQoL_Indexes!$B$9:$AK$58,MATCH($A$3,TQoL_Indexes!#REF!,0)+$A174,MATCH(H$3,TQoL_Indexes!$B$8:$AK$8,0)),"")</f>
        <v/>
      </c>
      <c r="I174" s="86" t="str">
        <f>IFERROR(INDEX(TQoL_Indexes!$B$9:$AK$58,MATCH($A$3,TQoL_Indexes!#REF!,0)+$A174,MATCH(I$3,TQoL_Indexes!$B$8:$AK$8,0)),"")</f>
        <v/>
      </c>
      <c r="J174" s="86" t="str">
        <f>IFERROR(INDEX(TQoL_Indexes!$B$9:$AK$58,MATCH($A$3,TQoL_Indexes!#REF!,0)+$A174,MATCH(J$3,TQoL_Indexes!$B$8:$AK$8,0)),"")</f>
        <v/>
      </c>
      <c r="K174" s="86" t="str">
        <f>IFERROR(INDEX(TQoL_Indexes!$B$9:$AK$58,MATCH($A$3,TQoL_Indexes!#REF!,0)+$A174,MATCH(K$3,TQoL_Indexes!$B$8:$AK$8,0)),"")</f>
        <v/>
      </c>
      <c r="L174" s="86" t="str">
        <f>IFERROR(INDEX(TQoL_Indexes!$B$9:$AK$58,MATCH($A$3,TQoL_Indexes!#REF!,0)+$A174,MATCH(L$3,TQoL_Indexes!$B$8:$AK$8,0)),"")</f>
        <v/>
      </c>
      <c r="M174" s="86" t="str">
        <f>IFERROR(INDEX(TQoL_Indexes!$B$9:$AK$58,MATCH($A$3,TQoL_Indexes!#REF!,0)+$A174,MATCH(M$3,TQoL_Indexes!$B$8:$AK$8,0)),"")</f>
        <v/>
      </c>
      <c r="N174" s="86" t="str">
        <f>IFERROR(INDEX(TQoL_Indexes!$B$9:$AK$58,MATCH($A$3,TQoL_Indexes!#REF!,0)+$A174,MATCH(N$3,TQoL_Indexes!$B$8:$AK$8,0)),"")</f>
        <v/>
      </c>
      <c r="O174" s="86" t="str">
        <f>IFERROR(INDEX(TQoL_Indexes!$B$9:$AK$58,MATCH($A$3,TQoL_Indexes!#REF!,0)+$A174,MATCH(O$3,TQoL_Indexes!$B$8:$AK$8,0)),"")</f>
        <v/>
      </c>
      <c r="P174" s="86" t="str">
        <f>IFERROR(INDEX(TQoL_Indexes!$B$9:$AK$58,MATCH($A$3,TQoL_Indexes!#REF!,0)+$A174,MATCH(P$3,TQoL_Indexes!$B$8:$AK$8,0)),"")</f>
        <v/>
      </c>
      <c r="Q174" s="86" t="str">
        <f>IFERROR(INDEX(TQoL_Indexes!$B$9:$AK$58,MATCH($A$3,TQoL_Indexes!#REF!,0)+$A174,MATCH(Q$3,TQoL_Indexes!$B$8:$AK$8,0)),"")</f>
        <v/>
      </c>
      <c r="R174" s="86" t="str">
        <f>IFERROR(INDEX(TQoL_Indexes!$B$9:$AK$58,MATCH($A$3,TQoL_Indexes!#REF!,0)+$A174,MATCH(R$3,TQoL_Indexes!$B$8:$AK$8,0)),"")</f>
        <v/>
      </c>
      <c r="S174" s="86" t="str">
        <f>IFERROR(INDEX(TQoL_Indexes!$B$9:$AK$58,MATCH($A$3,TQoL_Indexes!#REF!,0)+$A174,MATCH(S$3,TQoL_Indexes!$B$8:$AK$8,0)),"")</f>
        <v/>
      </c>
      <c r="T174" s="86" t="str">
        <f>IFERROR(INDEX(TQoL_Indexes!$B$9:$AK$58,MATCH($A$3,TQoL_Indexes!#REF!,0)+$A174,MATCH(T$3,TQoL_Indexes!$B$8:$AK$8,0)),"")</f>
        <v/>
      </c>
      <c r="U174" s="86" t="str">
        <f>IFERROR(INDEX(TQoL_Indexes!$B$9:$AK$58,MATCH($A$3,TQoL_Indexes!#REF!,0)+$A174,MATCH(U$3,TQoL_Indexes!$B$8:$AK$8,0)),"")</f>
        <v/>
      </c>
      <c r="V174" s="86" t="str">
        <f>IFERROR(INDEX(TQoL_Indexes!$B$9:$AK$58,MATCH($A$3,TQoL_Indexes!#REF!,0)+$A174,MATCH(V$3,TQoL_Indexes!$B$8:$AK$8,0)),"")</f>
        <v/>
      </c>
      <c r="W174" s="86" t="str">
        <f>IFERROR(INDEX(TQoL_Indexes!$B$9:$AK$58,MATCH($A$3,TQoL_Indexes!#REF!,0)+$A174,MATCH(W$3,TQoL_Indexes!$B$8:$AK$8,0)),"")</f>
        <v/>
      </c>
      <c r="X174" s="86" t="str">
        <f>IFERROR(INDEX(TQoL_Indexes!$B$9:$AK$58,MATCH($A$3,TQoL_Indexes!#REF!,0)+$A174,MATCH(X$3,TQoL_Indexes!$B$8:$AK$8,0)),"")</f>
        <v/>
      </c>
      <c r="Y174" s="86" t="str">
        <f>IFERROR(INDEX(TQoL_Indexes!$B$9:$AK$58,MATCH($A$3,TQoL_Indexes!#REF!,0)+$A174,MATCH(Y$3,TQoL_Indexes!$B$8:$AK$8,0)),"")</f>
        <v/>
      </c>
      <c r="Z174" s="86" t="str">
        <f>IFERROR(INDEX(TQoL_Indexes!$B$9:$AK$58,MATCH($A$3,TQoL_Indexes!#REF!,0)+$A174,MATCH(Z$3,TQoL_Indexes!$B$8:$AK$8,0)),"")</f>
        <v/>
      </c>
      <c r="AA174" s="86" t="str">
        <f>IFERROR(INDEX(TQoL_Indexes!$B$9:$AK$58,MATCH($A$3,TQoL_Indexes!#REF!,0)+$A174,MATCH(AA$3,TQoL_Indexes!$B$8:$AK$8,0)),"")</f>
        <v/>
      </c>
      <c r="AB174" s="86" t="str">
        <f>IFERROR(INDEX(TQoL_Indexes!$B$9:$AK$58,MATCH($A$3,TQoL_Indexes!#REF!,0)+$A174,MATCH(AB$3,TQoL_Indexes!$B$8:$AK$8,0)),"")</f>
        <v/>
      </c>
      <c r="AC174" s="86" t="str">
        <f>IFERROR(INDEX(TQoL_Indexes!$B$9:$AK$58,MATCH($A$3,TQoL_Indexes!#REF!,0)+$A174,MATCH(AC$3,TQoL_Indexes!$B$8:$AK$8,0)),"")</f>
        <v/>
      </c>
      <c r="AD174" s="86" t="str">
        <f>IFERROR(INDEX(TQoL_Indexes!$B$9:$AK$58,MATCH($A$3,TQoL_Indexes!#REF!,0)+$A174,MATCH(AD$3,TQoL_Indexes!$B$8:$AK$8,0)),"")</f>
        <v/>
      </c>
      <c r="AE174" s="86" t="str">
        <f>IFERROR(INDEX(TQoL_Indexes!$B$9:$AK$58,MATCH($A$3,TQoL_Indexes!#REF!,0)+$A174,MATCH(AE$3,TQoL_Indexes!$B$8:$AK$8,0)),"")</f>
        <v/>
      </c>
      <c r="AF174" s="86" t="str">
        <f>IFERROR(INDEX(TQoL_Indexes!$B$9:$AK$58,MATCH($A$3,TQoL_Indexes!#REF!,0)+$A174,MATCH(AF$3,TQoL_Indexes!$B$8:$AK$8,0)),"")</f>
        <v/>
      </c>
      <c r="AG174" s="86" t="str">
        <f>IFERROR(INDEX(TQoL_Indexes!$B$9:$AK$58,MATCH($A$3,TQoL_Indexes!#REF!,0)+$A174,MATCH(AG$3,TQoL_Indexes!$B$8:$AK$8,0)),"")</f>
        <v/>
      </c>
      <c r="AH174" s="86" t="str">
        <f>IFERROR(INDEX(TQoL_Indexes!$B$9:$AK$58,MATCH($A$3,TQoL_Indexes!#REF!,0)+$A174,MATCH(AH$3,TQoL_Indexes!$B$8:$AK$8,0)),"")</f>
        <v/>
      </c>
      <c r="AI174" s="86" t="str">
        <f>IFERROR(INDEX(TQoL_Indexes!$B$9:$AK$58,MATCH($A$3,TQoL_Indexes!#REF!,0)+$A174,MATCH(AI$3,TQoL_Indexes!$B$8:$AK$8,0)),"")</f>
        <v/>
      </c>
      <c r="AJ174" s="86" t="str">
        <f>IFERROR(INDEX(TQoL_Indexes!$B$9:$AK$58,MATCH($A$3,TQoL_Indexes!#REF!,0)+$A174,MATCH(AJ$3,TQoL_Indexes!$B$8:$AK$8,0)),"")</f>
        <v/>
      </c>
      <c r="AK174" s="86" t="str">
        <f>IFERROR(INDEX(TQoL_Indexes!$B$9:$AK$58,MATCH($A$3,TQoL_Indexes!#REF!,0)+$A174,MATCH(AK$3,TQoL_Indexes!$B$8:$AK$8,0)),"")</f>
        <v/>
      </c>
      <c r="AL174" s="86" t="str">
        <f>IFERROR(INDEX(TQoL_Indexes!$B$9:$AK$58,MATCH($A$3,TQoL_Indexes!#REF!,0)+$A174,MATCH(AL$3,TQoL_Indexes!$B$8:$AK$8,0)),"")</f>
        <v/>
      </c>
      <c r="AM174" s="87" t="str">
        <f>IFERROR(INDEX(TQoL_Indexes!$B$9:$AK$58,MATCH($A$3,TQoL_Indexes!#REF!,0)+$A174,MATCH(AM$3,TQoL_Indexes!$B$8:$AK$8,0)),"")</f>
        <v/>
      </c>
    </row>
    <row r="175" spans="1:39">
      <c r="A175" s="58" t="str">
        <f>IFERROR(IF(A174+1&lt;COUNTIF(TQoL_Indexes!#REF!,Aux_Country!$A$3),A174+1,""),"")</f>
        <v/>
      </c>
      <c r="B175" s="121" t="str">
        <f>IFERROR(INDEX(TQoL_Indexes!$B$9:$AK$58,MATCH($A$3,TQoL_Indexes!#REF!,0)+$A175,MATCH(B$3,TQoL_Indexes!$B$8:$AK$8,0)),"")</f>
        <v/>
      </c>
      <c r="C175" s="116" t="str">
        <f>IFERROR(INDEX(TQoL_Indexes!$B$9:$AK$58,MATCH($A$3,TQoL_Indexes!#REF!,0)+$A175,MATCH(C$3,TQoL_Indexes!$B$8:$AK$8,0)),"")</f>
        <v/>
      </c>
      <c r="D175" s="122" t="str">
        <f>IFERROR(INDEX(TQoL_Indexes!$B$9:$AK$58,MATCH($A$3,TQoL_Indexes!#REF!,0)+$A175,MATCH(D$3,TQoL_Indexes!$B$8:$AK$8,0)),"")</f>
        <v/>
      </c>
      <c r="E175" s="86" t="str">
        <f>IFERROR(INDEX(TQoL_Indexes!$B$9:$AK$58,MATCH($A$3,TQoL_Indexes!#REF!,0)+$A175,MATCH(E$3,TQoL_Indexes!$B$8:$AK$8,0)),"")</f>
        <v/>
      </c>
      <c r="F175" s="86" t="str">
        <f>IFERROR(INDEX(TQoL_Indexes!$B$9:$AK$58,MATCH($A$3,TQoL_Indexes!#REF!,0)+$A175,MATCH(F$3,TQoL_Indexes!$B$8:$AK$8,0)),"")</f>
        <v/>
      </c>
      <c r="G175" s="86" t="str">
        <f>IFERROR(INDEX(TQoL_Indexes!$B$9:$AK$58,MATCH($A$3,TQoL_Indexes!#REF!,0)+$A175,MATCH(G$3,TQoL_Indexes!$B$8:$AK$8,0)),"")</f>
        <v/>
      </c>
      <c r="H175" s="86" t="str">
        <f>IFERROR(INDEX(TQoL_Indexes!$B$9:$AK$58,MATCH($A$3,TQoL_Indexes!#REF!,0)+$A175,MATCH(H$3,TQoL_Indexes!$B$8:$AK$8,0)),"")</f>
        <v/>
      </c>
      <c r="I175" s="86" t="str">
        <f>IFERROR(INDEX(TQoL_Indexes!$B$9:$AK$58,MATCH($A$3,TQoL_Indexes!#REF!,0)+$A175,MATCH(I$3,TQoL_Indexes!$B$8:$AK$8,0)),"")</f>
        <v/>
      </c>
      <c r="J175" s="86" t="str">
        <f>IFERROR(INDEX(TQoL_Indexes!$B$9:$AK$58,MATCH($A$3,TQoL_Indexes!#REF!,0)+$A175,MATCH(J$3,TQoL_Indexes!$B$8:$AK$8,0)),"")</f>
        <v/>
      </c>
      <c r="K175" s="86" t="str">
        <f>IFERROR(INDEX(TQoL_Indexes!$B$9:$AK$58,MATCH($A$3,TQoL_Indexes!#REF!,0)+$A175,MATCH(K$3,TQoL_Indexes!$B$8:$AK$8,0)),"")</f>
        <v/>
      </c>
      <c r="L175" s="86" t="str">
        <f>IFERROR(INDEX(TQoL_Indexes!$B$9:$AK$58,MATCH($A$3,TQoL_Indexes!#REF!,0)+$A175,MATCH(L$3,TQoL_Indexes!$B$8:$AK$8,0)),"")</f>
        <v/>
      </c>
      <c r="M175" s="86" t="str">
        <f>IFERROR(INDEX(TQoL_Indexes!$B$9:$AK$58,MATCH($A$3,TQoL_Indexes!#REF!,0)+$A175,MATCH(M$3,TQoL_Indexes!$B$8:$AK$8,0)),"")</f>
        <v/>
      </c>
      <c r="N175" s="86" t="str">
        <f>IFERROR(INDEX(TQoL_Indexes!$B$9:$AK$58,MATCH($A$3,TQoL_Indexes!#REF!,0)+$A175,MATCH(N$3,TQoL_Indexes!$B$8:$AK$8,0)),"")</f>
        <v/>
      </c>
      <c r="O175" s="86" t="str">
        <f>IFERROR(INDEX(TQoL_Indexes!$B$9:$AK$58,MATCH($A$3,TQoL_Indexes!#REF!,0)+$A175,MATCH(O$3,TQoL_Indexes!$B$8:$AK$8,0)),"")</f>
        <v/>
      </c>
      <c r="P175" s="86" t="str">
        <f>IFERROR(INDEX(TQoL_Indexes!$B$9:$AK$58,MATCH($A$3,TQoL_Indexes!#REF!,0)+$A175,MATCH(P$3,TQoL_Indexes!$B$8:$AK$8,0)),"")</f>
        <v/>
      </c>
      <c r="Q175" s="86" t="str">
        <f>IFERROR(INDEX(TQoL_Indexes!$B$9:$AK$58,MATCH($A$3,TQoL_Indexes!#REF!,0)+$A175,MATCH(Q$3,TQoL_Indexes!$B$8:$AK$8,0)),"")</f>
        <v/>
      </c>
      <c r="R175" s="86" t="str">
        <f>IFERROR(INDEX(TQoL_Indexes!$B$9:$AK$58,MATCH($A$3,TQoL_Indexes!#REF!,0)+$A175,MATCH(R$3,TQoL_Indexes!$B$8:$AK$8,0)),"")</f>
        <v/>
      </c>
      <c r="S175" s="86" t="str">
        <f>IFERROR(INDEX(TQoL_Indexes!$B$9:$AK$58,MATCH($A$3,TQoL_Indexes!#REF!,0)+$A175,MATCH(S$3,TQoL_Indexes!$B$8:$AK$8,0)),"")</f>
        <v/>
      </c>
      <c r="T175" s="86" t="str">
        <f>IFERROR(INDEX(TQoL_Indexes!$B$9:$AK$58,MATCH($A$3,TQoL_Indexes!#REF!,0)+$A175,MATCH(T$3,TQoL_Indexes!$B$8:$AK$8,0)),"")</f>
        <v/>
      </c>
      <c r="U175" s="86" t="str">
        <f>IFERROR(INDEX(TQoL_Indexes!$B$9:$AK$58,MATCH($A$3,TQoL_Indexes!#REF!,0)+$A175,MATCH(U$3,TQoL_Indexes!$B$8:$AK$8,0)),"")</f>
        <v/>
      </c>
      <c r="V175" s="86" t="str">
        <f>IFERROR(INDEX(TQoL_Indexes!$B$9:$AK$58,MATCH($A$3,TQoL_Indexes!#REF!,0)+$A175,MATCH(V$3,TQoL_Indexes!$B$8:$AK$8,0)),"")</f>
        <v/>
      </c>
      <c r="W175" s="86" t="str">
        <f>IFERROR(INDEX(TQoL_Indexes!$B$9:$AK$58,MATCH($A$3,TQoL_Indexes!#REF!,0)+$A175,MATCH(W$3,TQoL_Indexes!$B$8:$AK$8,0)),"")</f>
        <v/>
      </c>
      <c r="X175" s="86" t="str">
        <f>IFERROR(INDEX(TQoL_Indexes!$B$9:$AK$58,MATCH($A$3,TQoL_Indexes!#REF!,0)+$A175,MATCH(X$3,TQoL_Indexes!$B$8:$AK$8,0)),"")</f>
        <v/>
      </c>
      <c r="Y175" s="86" t="str">
        <f>IFERROR(INDEX(TQoL_Indexes!$B$9:$AK$58,MATCH($A$3,TQoL_Indexes!#REF!,0)+$A175,MATCH(Y$3,TQoL_Indexes!$B$8:$AK$8,0)),"")</f>
        <v/>
      </c>
      <c r="Z175" s="86" t="str">
        <f>IFERROR(INDEX(TQoL_Indexes!$B$9:$AK$58,MATCH($A$3,TQoL_Indexes!#REF!,0)+$A175,MATCH(Z$3,TQoL_Indexes!$B$8:$AK$8,0)),"")</f>
        <v/>
      </c>
      <c r="AA175" s="86" t="str">
        <f>IFERROR(INDEX(TQoL_Indexes!$B$9:$AK$58,MATCH($A$3,TQoL_Indexes!#REF!,0)+$A175,MATCH(AA$3,TQoL_Indexes!$B$8:$AK$8,0)),"")</f>
        <v/>
      </c>
      <c r="AB175" s="86" t="str">
        <f>IFERROR(INDEX(TQoL_Indexes!$B$9:$AK$58,MATCH($A$3,TQoL_Indexes!#REF!,0)+$A175,MATCH(AB$3,TQoL_Indexes!$B$8:$AK$8,0)),"")</f>
        <v/>
      </c>
      <c r="AC175" s="86" t="str">
        <f>IFERROR(INDEX(TQoL_Indexes!$B$9:$AK$58,MATCH($A$3,TQoL_Indexes!#REF!,0)+$A175,MATCH(AC$3,TQoL_Indexes!$B$8:$AK$8,0)),"")</f>
        <v/>
      </c>
      <c r="AD175" s="86" t="str">
        <f>IFERROR(INDEX(TQoL_Indexes!$B$9:$AK$58,MATCH($A$3,TQoL_Indexes!#REF!,0)+$A175,MATCH(AD$3,TQoL_Indexes!$B$8:$AK$8,0)),"")</f>
        <v/>
      </c>
      <c r="AE175" s="86" t="str">
        <f>IFERROR(INDEX(TQoL_Indexes!$B$9:$AK$58,MATCH($A$3,TQoL_Indexes!#REF!,0)+$A175,MATCH(AE$3,TQoL_Indexes!$B$8:$AK$8,0)),"")</f>
        <v/>
      </c>
      <c r="AF175" s="86" t="str">
        <f>IFERROR(INDEX(TQoL_Indexes!$B$9:$AK$58,MATCH($A$3,TQoL_Indexes!#REF!,0)+$A175,MATCH(AF$3,TQoL_Indexes!$B$8:$AK$8,0)),"")</f>
        <v/>
      </c>
      <c r="AG175" s="86" t="str">
        <f>IFERROR(INDEX(TQoL_Indexes!$B$9:$AK$58,MATCH($A$3,TQoL_Indexes!#REF!,0)+$A175,MATCH(AG$3,TQoL_Indexes!$B$8:$AK$8,0)),"")</f>
        <v/>
      </c>
      <c r="AH175" s="86" t="str">
        <f>IFERROR(INDEX(TQoL_Indexes!$B$9:$AK$58,MATCH($A$3,TQoL_Indexes!#REF!,0)+$A175,MATCH(AH$3,TQoL_Indexes!$B$8:$AK$8,0)),"")</f>
        <v/>
      </c>
      <c r="AI175" s="86" t="str">
        <f>IFERROR(INDEX(TQoL_Indexes!$B$9:$AK$58,MATCH($A$3,TQoL_Indexes!#REF!,0)+$A175,MATCH(AI$3,TQoL_Indexes!$B$8:$AK$8,0)),"")</f>
        <v/>
      </c>
      <c r="AJ175" s="86" t="str">
        <f>IFERROR(INDEX(TQoL_Indexes!$B$9:$AK$58,MATCH($A$3,TQoL_Indexes!#REF!,0)+$A175,MATCH(AJ$3,TQoL_Indexes!$B$8:$AK$8,0)),"")</f>
        <v/>
      </c>
      <c r="AK175" s="86" t="str">
        <f>IFERROR(INDEX(TQoL_Indexes!$B$9:$AK$58,MATCH($A$3,TQoL_Indexes!#REF!,0)+$A175,MATCH(AK$3,TQoL_Indexes!$B$8:$AK$8,0)),"")</f>
        <v/>
      </c>
      <c r="AL175" s="86" t="str">
        <f>IFERROR(INDEX(TQoL_Indexes!$B$9:$AK$58,MATCH($A$3,TQoL_Indexes!#REF!,0)+$A175,MATCH(AL$3,TQoL_Indexes!$B$8:$AK$8,0)),"")</f>
        <v/>
      </c>
      <c r="AM175" s="87" t="str">
        <f>IFERROR(INDEX(TQoL_Indexes!$B$9:$AK$58,MATCH($A$3,TQoL_Indexes!#REF!,0)+$A175,MATCH(AM$3,TQoL_Indexes!$B$8:$AK$8,0)),"")</f>
        <v/>
      </c>
    </row>
    <row r="176" spans="1:39">
      <c r="A176" s="58" t="str">
        <f>IFERROR(IF(A175+1&lt;COUNTIF(TQoL_Indexes!#REF!,Aux_Country!$A$3),A175+1,""),"")</f>
        <v/>
      </c>
      <c r="B176" s="121" t="str">
        <f>IFERROR(INDEX(TQoL_Indexes!$B$9:$AK$58,MATCH($A$3,TQoL_Indexes!#REF!,0)+$A176,MATCH(B$3,TQoL_Indexes!$B$8:$AK$8,0)),"")</f>
        <v/>
      </c>
      <c r="C176" s="116" t="str">
        <f>IFERROR(INDEX(TQoL_Indexes!$B$9:$AK$58,MATCH($A$3,TQoL_Indexes!#REF!,0)+$A176,MATCH(C$3,TQoL_Indexes!$B$8:$AK$8,0)),"")</f>
        <v/>
      </c>
      <c r="D176" s="122" t="str">
        <f>IFERROR(INDEX(TQoL_Indexes!$B$9:$AK$58,MATCH($A$3,TQoL_Indexes!#REF!,0)+$A176,MATCH(D$3,TQoL_Indexes!$B$8:$AK$8,0)),"")</f>
        <v/>
      </c>
      <c r="E176" s="86" t="str">
        <f>IFERROR(INDEX(TQoL_Indexes!$B$9:$AK$58,MATCH($A$3,TQoL_Indexes!#REF!,0)+$A176,MATCH(E$3,TQoL_Indexes!$B$8:$AK$8,0)),"")</f>
        <v/>
      </c>
      <c r="F176" s="86" t="str">
        <f>IFERROR(INDEX(TQoL_Indexes!$B$9:$AK$58,MATCH($A$3,TQoL_Indexes!#REF!,0)+$A176,MATCH(F$3,TQoL_Indexes!$B$8:$AK$8,0)),"")</f>
        <v/>
      </c>
      <c r="G176" s="86" t="str">
        <f>IFERROR(INDEX(TQoL_Indexes!$B$9:$AK$58,MATCH($A$3,TQoL_Indexes!#REF!,0)+$A176,MATCH(G$3,TQoL_Indexes!$B$8:$AK$8,0)),"")</f>
        <v/>
      </c>
      <c r="H176" s="86" t="str">
        <f>IFERROR(INDEX(TQoL_Indexes!$B$9:$AK$58,MATCH($A$3,TQoL_Indexes!#REF!,0)+$A176,MATCH(H$3,TQoL_Indexes!$B$8:$AK$8,0)),"")</f>
        <v/>
      </c>
      <c r="I176" s="86" t="str">
        <f>IFERROR(INDEX(TQoL_Indexes!$B$9:$AK$58,MATCH($A$3,TQoL_Indexes!#REF!,0)+$A176,MATCH(I$3,TQoL_Indexes!$B$8:$AK$8,0)),"")</f>
        <v/>
      </c>
      <c r="J176" s="86" t="str">
        <f>IFERROR(INDEX(TQoL_Indexes!$B$9:$AK$58,MATCH($A$3,TQoL_Indexes!#REF!,0)+$A176,MATCH(J$3,TQoL_Indexes!$B$8:$AK$8,0)),"")</f>
        <v/>
      </c>
      <c r="K176" s="86" t="str">
        <f>IFERROR(INDEX(TQoL_Indexes!$B$9:$AK$58,MATCH($A$3,TQoL_Indexes!#REF!,0)+$A176,MATCH(K$3,TQoL_Indexes!$B$8:$AK$8,0)),"")</f>
        <v/>
      </c>
      <c r="L176" s="86" t="str">
        <f>IFERROR(INDEX(TQoL_Indexes!$B$9:$AK$58,MATCH($A$3,TQoL_Indexes!#REF!,0)+$A176,MATCH(L$3,TQoL_Indexes!$B$8:$AK$8,0)),"")</f>
        <v/>
      </c>
      <c r="M176" s="86" t="str">
        <f>IFERROR(INDEX(TQoL_Indexes!$B$9:$AK$58,MATCH($A$3,TQoL_Indexes!#REF!,0)+$A176,MATCH(M$3,TQoL_Indexes!$B$8:$AK$8,0)),"")</f>
        <v/>
      </c>
      <c r="N176" s="86" t="str">
        <f>IFERROR(INDEX(TQoL_Indexes!$B$9:$AK$58,MATCH($A$3,TQoL_Indexes!#REF!,0)+$A176,MATCH(N$3,TQoL_Indexes!$B$8:$AK$8,0)),"")</f>
        <v/>
      </c>
      <c r="O176" s="86" t="str">
        <f>IFERROR(INDEX(TQoL_Indexes!$B$9:$AK$58,MATCH($A$3,TQoL_Indexes!#REF!,0)+$A176,MATCH(O$3,TQoL_Indexes!$B$8:$AK$8,0)),"")</f>
        <v/>
      </c>
      <c r="P176" s="86" t="str">
        <f>IFERROR(INDEX(TQoL_Indexes!$B$9:$AK$58,MATCH($A$3,TQoL_Indexes!#REF!,0)+$A176,MATCH(P$3,TQoL_Indexes!$B$8:$AK$8,0)),"")</f>
        <v/>
      </c>
      <c r="Q176" s="86" t="str">
        <f>IFERROR(INDEX(TQoL_Indexes!$B$9:$AK$58,MATCH($A$3,TQoL_Indexes!#REF!,0)+$A176,MATCH(Q$3,TQoL_Indexes!$B$8:$AK$8,0)),"")</f>
        <v/>
      </c>
      <c r="R176" s="86" t="str">
        <f>IFERROR(INDEX(TQoL_Indexes!$B$9:$AK$58,MATCH($A$3,TQoL_Indexes!#REF!,0)+$A176,MATCH(R$3,TQoL_Indexes!$B$8:$AK$8,0)),"")</f>
        <v/>
      </c>
      <c r="S176" s="86" t="str">
        <f>IFERROR(INDEX(TQoL_Indexes!$B$9:$AK$58,MATCH($A$3,TQoL_Indexes!#REF!,0)+$A176,MATCH(S$3,TQoL_Indexes!$B$8:$AK$8,0)),"")</f>
        <v/>
      </c>
      <c r="T176" s="86" t="str">
        <f>IFERROR(INDEX(TQoL_Indexes!$B$9:$AK$58,MATCH($A$3,TQoL_Indexes!#REF!,0)+$A176,MATCH(T$3,TQoL_Indexes!$B$8:$AK$8,0)),"")</f>
        <v/>
      </c>
      <c r="U176" s="86" t="str">
        <f>IFERROR(INDEX(TQoL_Indexes!$B$9:$AK$58,MATCH($A$3,TQoL_Indexes!#REF!,0)+$A176,MATCH(U$3,TQoL_Indexes!$B$8:$AK$8,0)),"")</f>
        <v/>
      </c>
      <c r="V176" s="86" t="str">
        <f>IFERROR(INDEX(TQoL_Indexes!$B$9:$AK$58,MATCH($A$3,TQoL_Indexes!#REF!,0)+$A176,MATCH(V$3,TQoL_Indexes!$B$8:$AK$8,0)),"")</f>
        <v/>
      </c>
      <c r="W176" s="86" t="str">
        <f>IFERROR(INDEX(TQoL_Indexes!$B$9:$AK$58,MATCH($A$3,TQoL_Indexes!#REF!,0)+$A176,MATCH(W$3,TQoL_Indexes!$B$8:$AK$8,0)),"")</f>
        <v/>
      </c>
      <c r="X176" s="86" t="str">
        <f>IFERROR(INDEX(TQoL_Indexes!$B$9:$AK$58,MATCH($A$3,TQoL_Indexes!#REF!,0)+$A176,MATCH(X$3,TQoL_Indexes!$B$8:$AK$8,0)),"")</f>
        <v/>
      </c>
      <c r="Y176" s="86" t="str">
        <f>IFERROR(INDEX(TQoL_Indexes!$B$9:$AK$58,MATCH($A$3,TQoL_Indexes!#REF!,0)+$A176,MATCH(Y$3,TQoL_Indexes!$B$8:$AK$8,0)),"")</f>
        <v/>
      </c>
      <c r="Z176" s="86" t="str">
        <f>IFERROR(INDEX(TQoL_Indexes!$B$9:$AK$58,MATCH($A$3,TQoL_Indexes!#REF!,0)+$A176,MATCH(Z$3,TQoL_Indexes!$B$8:$AK$8,0)),"")</f>
        <v/>
      </c>
      <c r="AA176" s="86" t="str">
        <f>IFERROR(INDEX(TQoL_Indexes!$B$9:$AK$58,MATCH($A$3,TQoL_Indexes!#REF!,0)+$A176,MATCH(AA$3,TQoL_Indexes!$B$8:$AK$8,0)),"")</f>
        <v/>
      </c>
      <c r="AB176" s="86" t="str">
        <f>IFERROR(INDEX(TQoL_Indexes!$B$9:$AK$58,MATCH($A$3,TQoL_Indexes!#REF!,0)+$A176,MATCH(AB$3,TQoL_Indexes!$B$8:$AK$8,0)),"")</f>
        <v/>
      </c>
      <c r="AC176" s="86" t="str">
        <f>IFERROR(INDEX(TQoL_Indexes!$B$9:$AK$58,MATCH($A$3,TQoL_Indexes!#REF!,0)+$A176,MATCH(AC$3,TQoL_Indexes!$B$8:$AK$8,0)),"")</f>
        <v/>
      </c>
      <c r="AD176" s="86" t="str">
        <f>IFERROR(INDEX(TQoL_Indexes!$B$9:$AK$58,MATCH($A$3,TQoL_Indexes!#REF!,0)+$A176,MATCH(AD$3,TQoL_Indexes!$B$8:$AK$8,0)),"")</f>
        <v/>
      </c>
      <c r="AE176" s="86" t="str">
        <f>IFERROR(INDEX(TQoL_Indexes!$B$9:$AK$58,MATCH($A$3,TQoL_Indexes!#REF!,0)+$A176,MATCH(AE$3,TQoL_Indexes!$B$8:$AK$8,0)),"")</f>
        <v/>
      </c>
      <c r="AF176" s="86" t="str">
        <f>IFERROR(INDEX(TQoL_Indexes!$B$9:$AK$58,MATCH($A$3,TQoL_Indexes!#REF!,0)+$A176,MATCH(AF$3,TQoL_Indexes!$B$8:$AK$8,0)),"")</f>
        <v/>
      </c>
      <c r="AG176" s="86" t="str">
        <f>IFERROR(INDEX(TQoL_Indexes!$B$9:$AK$58,MATCH($A$3,TQoL_Indexes!#REF!,0)+$A176,MATCH(AG$3,TQoL_Indexes!$B$8:$AK$8,0)),"")</f>
        <v/>
      </c>
      <c r="AH176" s="86" t="str">
        <f>IFERROR(INDEX(TQoL_Indexes!$B$9:$AK$58,MATCH($A$3,TQoL_Indexes!#REF!,0)+$A176,MATCH(AH$3,TQoL_Indexes!$B$8:$AK$8,0)),"")</f>
        <v/>
      </c>
      <c r="AI176" s="86" t="str">
        <f>IFERROR(INDEX(TQoL_Indexes!$B$9:$AK$58,MATCH($A$3,TQoL_Indexes!#REF!,0)+$A176,MATCH(AI$3,TQoL_Indexes!$B$8:$AK$8,0)),"")</f>
        <v/>
      </c>
      <c r="AJ176" s="86" t="str">
        <f>IFERROR(INDEX(TQoL_Indexes!$B$9:$AK$58,MATCH($A$3,TQoL_Indexes!#REF!,0)+$A176,MATCH(AJ$3,TQoL_Indexes!$B$8:$AK$8,0)),"")</f>
        <v/>
      </c>
      <c r="AK176" s="86" t="str">
        <f>IFERROR(INDEX(TQoL_Indexes!$B$9:$AK$58,MATCH($A$3,TQoL_Indexes!#REF!,0)+$A176,MATCH(AK$3,TQoL_Indexes!$B$8:$AK$8,0)),"")</f>
        <v/>
      </c>
      <c r="AL176" s="86" t="str">
        <f>IFERROR(INDEX(TQoL_Indexes!$B$9:$AK$58,MATCH($A$3,TQoL_Indexes!#REF!,0)+$A176,MATCH(AL$3,TQoL_Indexes!$B$8:$AK$8,0)),"")</f>
        <v/>
      </c>
      <c r="AM176" s="87" t="str">
        <f>IFERROR(INDEX(TQoL_Indexes!$B$9:$AK$58,MATCH($A$3,TQoL_Indexes!#REF!,0)+$A176,MATCH(AM$3,TQoL_Indexes!$B$8:$AK$8,0)),"")</f>
        <v/>
      </c>
    </row>
    <row r="177" spans="1:39">
      <c r="A177" s="58" t="str">
        <f>IFERROR(IF(A176+1&lt;COUNTIF(TQoL_Indexes!#REF!,Aux_Country!$A$3),A176+1,""),"")</f>
        <v/>
      </c>
      <c r="B177" s="121" t="str">
        <f>IFERROR(INDEX(TQoL_Indexes!$B$9:$AK$58,MATCH($A$3,TQoL_Indexes!#REF!,0)+$A177,MATCH(B$3,TQoL_Indexes!$B$8:$AK$8,0)),"")</f>
        <v/>
      </c>
      <c r="C177" s="116" t="str">
        <f>IFERROR(INDEX(TQoL_Indexes!$B$9:$AK$58,MATCH($A$3,TQoL_Indexes!#REF!,0)+$A177,MATCH(C$3,TQoL_Indexes!$B$8:$AK$8,0)),"")</f>
        <v/>
      </c>
      <c r="D177" s="122" t="str">
        <f>IFERROR(INDEX(TQoL_Indexes!$B$9:$AK$58,MATCH($A$3,TQoL_Indexes!#REF!,0)+$A177,MATCH(D$3,TQoL_Indexes!$B$8:$AK$8,0)),"")</f>
        <v/>
      </c>
      <c r="E177" s="86" t="str">
        <f>IFERROR(INDEX(TQoL_Indexes!$B$9:$AK$58,MATCH($A$3,TQoL_Indexes!#REF!,0)+$A177,MATCH(E$3,TQoL_Indexes!$B$8:$AK$8,0)),"")</f>
        <v/>
      </c>
      <c r="F177" s="86" t="str">
        <f>IFERROR(INDEX(TQoL_Indexes!$B$9:$AK$58,MATCH($A$3,TQoL_Indexes!#REF!,0)+$A177,MATCH(F$3,TQoL_Indexes!$B$8:$AK$8,0)),"")</f>
        <v/>
      </c>
      <c r="G177" s="86" t="str">
        <f>IFERROR(INDEX(TQoL_Indexes!$B$9:$AK$58,MATCH($A$3,TQoL_Indexes!#REF!,0)+$A177,MATCH(G$3,TQoL_Indexes!$B$8:$AK$8,0)),"")</f>
        <v/>
      </c>
      <c r="H177" s="86" t="str">
        <f>IFERROR(INDEX(TQoL_Indexes!$B$9:$AK$58,MATCH($A$3,TQoL_Indexes!#REF!,0)+$A177,MATCH(H$3,TQoL_Indexes!$B$8:$AK$8,0)),"")</f>
        <v/>
      </c>
      <c r="I177" s="86" t="str">
        <f>IFERROR(INDEX(TQoL_Indexes!$B$9:$AK$58,MATCH($A$3,TQoL_Indexes!#REF!,0)+$A177,MATCH(I$3,TQoL_Indexes!$B$8:$AK$8,0)),"")</f>
        <v/>
      </c>
      <c r="J177" s="86" t="str">
        <f>IFERROR(INDEX(TQoL_Indexes!$B$9:$AK$58,MATCH($A$3,TQoL_Indexes!#REF!,0)+$A177,MATCH(J$3,TQoL_Indexes!$B$8:$AK$8,0)),"")</f>
        <v/>
      </c>
      <c r="K177" s="86" t="str">
        <f>IFERROR(INDEX(TQoL_Indexes!$B$9:$AK$58,MATCH($A$3,TQoL_Indexes!#REF!,0)+$A177,MATCH(K$3,TQoL_Indexes!$B$8:$AK$8,0)),"")</f>
        <v/>
      </c>
      <c r="L177" s="86" t="str">
        <f>IFERROR(INDEX(TQoL_Indexes!$B$9:$AK$58,MATCH($A$3,TQoL_Indexes!#REF!,0)+$A177,MATCH(L$3,TQoL_Indexes!$B$8:$AK$8,0)),"")</f>
        <v/>
      </c>
      <c r="M177" s="86" t="str">
        <f>IFERROR(INDEX(TQoL_Indexes!$B$9:$AK$58,MATCH($A$3,TQoL_Indexes!#REF!,0)+$A177,MATCH(M$3,TQoL_Indexes!$B$8:$AK$8,0)),"")</f>
        <v/>
      </c>
      <c r="N177" s="86" t="str">
        <f>IFERROR(INDEX(TQoL_Indexes!$B$9:$AK$58,MATCH($A$3,TQoL_Indexes!#REF!,0)+$A177,MATCH(N$3,TQoL_Indexes!$B$8:$AK$8,0)),"")</f>
        <v/>
      </c>
      <c r="O177" s="86" t="str">
        <f>IFERROR(INDEX(TQoL_Indexes!$B$9:$AK$58,MATCH($A$3,TQoL_Indexes!#REF!,0)+$A177,MATCH(O$3,TQoL_Indexes!$B$8:$AK$8,0)),"")</f>
        <v/>
      </c>
      <c r="P177" s="86" t="str">
        <f>IFERROR(INDEX(TQoL_Indexes!$B$9:$AK$58,MATCH($A$3,TQoL_Indexes!#REF!,0)+$A177,MATCH(P$3,TQoL_Indexes!$B$8:$AK$8,0)),"")</f>
        <v/>
      </c>
      <c r="Q177" s="86" t="str">
        <f>IFERROR(INDEX(TQoL_Indexes!$B$9:$AK$58,MATCH($A$3,TQoL_Indexes!#REF!,0)+$A177,MATCH(Q$3,TQoL_Indexes!$B$8:$AK$8,0)),"")</f>
        <v/>
      </c>
      <c r="R177" s="86" t="str">
        <f>IFERROR(INDEX(TQoL_Indexes!$B$9:$AK$58,MATCH($A$3,TQoL_Indexes!#REF!,0)+$A177,MATCH(R$3,TQoL_Indexes!$B$8:$AK$8,0)),"")</f>
        <v/>
      </c>
      <c r="S177" s="86" t="str">
        <f>IFERROR(INDEX(TQoL_Indexes!$B$9:$AK$58,MATCH($A$3,TQoL_Indexes!#REF!,0)+$A177,MATCH(S$3,TQoL_Indexes!$B$8:$AK$8,0)),"")</f>
        <v/>
      </c>
      <c r="T177" s="86" t="str">
        <f>IFERROR(INDEX(TQoL_Indexes!$B$9:$AK$58,MATCH($A$3,TQoL_Indexes!#REF!,0)+$A177,MATCH(T$3,TQoL_Indexes!$B$8:$AK$8,0)),"")</f>
        <v/>
      </c>
      <c r="U177" s="86" t="str">
        <f>IFERROR(INDEX(TQoL_Indexes!$B$9:$AK$58,MATCH($A$3,TQoL_Indexes!#REF!,0)+$A177,MATCH(U$3,TQoL_Indexes!$B$8:$AK$8,0)),"")</f>
        <v/>
      </c>
      <c r="V177" s="86" t="str">
        <f>IFERROR(INDEX(TQoL_Indexes!$B$9:$AK$58,MATCH($A$3,TQoL_Indexes!#REF!,0)+$A177,MATCH(V$3,TQoL_Indexes!$B$8:$AK$8,0)),"")</f>
        <v/>
      </c>
      <c r="W177" s="86" t="str">
        <f>IFERROR(INDEX(TQoL_Indexes!$B$9:$AK$58,MATCH($A$3,TQoL_Indexes!#REF!,0)+$A177,MATCH(W$3,TQoL_Indexes!$B$8:$AK$8,0)),"")</f>
        <v/>
      </c>
      <c r="X177" s="86" t="str">
        <f>IFERROR(INDEX(TQoL_Indexes!$B$9:$AK$58,MATCH($A$3,TQoL_Indexes!#REF!,0)+$A177,MATCH(X$3,TQoL_Indexes!$B$8:$AK$8,0)),"")</f>
        <v/>
      </c>
      <c r="Y177" s="86" t="str">
        <f>IFERROR(INDEX(TQoL_Indexes!$B$9:$AK$58,MATCH($A$3,TQoL_Indexes!#REF!,0)+$A177,MATCH(Y$3,TQoL_Indexes!$B$8:$AK$8,0)),"")</f>
        <v/>
      </c>
      <c r="Z177" s="86" t="str">
        <f>IFERROR(INDEX(TQoL_Indexes!$B$9:$AK$58,MATCH($A$3,TQoL_Indexes!#REF!,0)+$A177,MATCH(Z$3,TQoL_Indexes!$B$8:$AK$8,0)),"")</f>
        <v/>
      </c>
      <c r="AA177" s="86" t="str">
        <f>IFERROR(INDEX(TQoL_Indexes!$B$9:$AK$58,MATCH($A$3,TQoL_Indexes!#REF!,0)+$A177,MATCH(AA$3,TQoL_Indexes!$B$8:$AK$8,0)),"")</f>
        <v/>
      </c>
      <c r="AB177" s="86" t="str">
        <f>IFERROR(INDEX(TQoL_Indexes!$B$9:$AK$58,MATCH($A$3,TQoL_Indexes!#REF!,0)+$A177,MATCH(AB$3,TQoL_Indexes!$B$8:$AK$8,0)),"")</f>
        <v/>
      </c>
      <c r="AC177" s="86" t="str">
        <f>IFERROR(INDEX(TQoL_Indexes!$B$9:$AK$58,MATCH($A$3,TQoL_Indexes!#REF!,0)+$A177,MATCH(AC$3,TQoL_Indexes!$B$8:$AK$8,0)),"")</f>
        <v/>
      </c>
      <c r="AD177" s="86" t="str">
        <f>IFERROR(INDEX(TQoL_Indexes!$B$9:$AK$58,MATCH($A$3,TQoL_Indexes!#REF!,0)+$A177,MATCH(AD$3,TQoL_Indexes!$B$8:$AK$8,0)),"")</f>
        <v/>
      </c>
      <c r="AE177" s="86" t="str">
        <f>IFERROR(INDEX(TQoL_Indexes!$B$9:$AK$58,MATCH($A$3,TQoL_Indexes!#REF!,0)+$A177,MATCH(AE$3,TQoL_Indexes!$B$8:$AK$8,0)),"")</f>
        <v/>
      </c>
      <c r="AF177" s="86" t="str">
        <f>IFERROR(INDEX(TQoL_Indexes!$B$9:$AK$58,MATCH($A$3,TQoL_Indexes!#REF!,0)+$A177,MATCH(AF$3,TQoL_Indexes!$B$8:$AK$8,0)),"")</f>
        <v/>
      </c>
      <c r="AG177" s="86" t="str">
        <f>IFERROR(INDEX(TQoL_Indexes!$B$9:$AK$58,MATCH($A$3,TQoL_Indexes!#REF!,0)+$A177,MATCH(AG$3,TQoL_Indexes!$B$8:$AK$8,0)),"")</f>
        <v/>
      </c>
      <c r="AH177" s="86" t="str">
        <f>IFERROR(INDEX(TQoL_Indexes!$B$9:$AK$58,MATCH($A$3,TQoL_Indexes!#REF!,0)+$A177,MATCH(AH$3,TQoL_Indexes!$B$8:$AK$8,0)),"")</f>
        <v/>
      </c>
      <c r="AI177" s="86" t="str">
        <f>IFERROR(INDEX(TQoL_Indexes!$B$9:$AK$58,MATCH($A$3,TQoL_Indexes!#REF!,0)+$A177,MATCH(AI$3,TQoL_Indexes!$B$8:$AK$8,0)),"")</f>
        <v/>
      </c>
      <c r="AJ177" s="86" t="str">
        <f>IFERROR(INDEX(TQoL_Indexes!$B$9:$AK$58,MATCH($A$3,TQoL_Indexes!#REF!,0)+$A177,MATCH(AJ$3,TQoL_Indexes!$B$8:$AK$8,0)),"")</f>
        <v/>
      </c>
      <c r="AK177" s="86" t="str">
        <f>IFERROR(INDEX(TQoL_Indexes!$B$9:$AK$58,MATCH($A$3,TQoL_Indexes!#REF!,0)+$A177,MATCH(AK$3,TQoL_Indexes!$B$8:$AK$8,0)),"")</f>
        <v/>
      </c>
      <c r="AL177" s="86" t="str">
        <f>IFERROR(INDEX(TQoL_Indexes!$B$9:$AK$58,MATCH($A$3,TQoL_Indexes!#REF!,0)+$A177,MATCH(AL$3,TQoL_Indexes!$B$8:$AK$8,0)),"")</f>
        <v/>
      </c>
      <c r="AM177" s="87" t="str">
        <f>IFERROR(INDEX(TQoL_Indexes!$B$9:$AK$58,MATCH($A$3,TQoL_Indexes!#REF!,0)+$A177,MATCH(AM$3,TQoL_Indexes!$B$8:$AK$8,0)),"")</f>
        <v/>
      </c>
    </row>
    <row r="178" spans="1:39">
      <c r="A178" s="58" t="str">
        <f>IFERROR(IF(A177+1&lt;COUNTIF(TQoL_Indexes!#REF!,Aux_Country!$A$3),A177+1,""),"")</f>
        <v/>
      </c>
      <c r="B178" s="121" t="str">
        <f>IFERROR(INDEX(TQoL_Indexes!$B$9:$AK$58,MATCH($A$3,TQoL_Indexes!#REF!,0)+$A178,MATCH(B$3,TQoL_Indexes!$B$8:$AK$8,0)),"")</f>
        <v/>
      </c>
      <c r="C178" s="116" t="str">
        <f>IFERROR(INDEX(TQoL_Indexes!$B$9:$AK$58,MATCH($A$3,TQoL_Indexes!#REF!,0)+$A178,MATCH(C$3,TQoL_Indexes!$B$8:$AK$8,0)),"")</f>
        <v/>
      </c>
      <c r="D178" s="122" t="str">
        <f>IFERROR(INDEX(TQoL_Indexes!$B$9:$AK$58,MATCH($A$3,TQoL_Indexes!#REF!,0)+$A178,MATCH(D$3,TQoL_Indexes!$B$8:$AK$8,0)),"")</f>
        <v/>
      </c>
      <c r="E178" s="86" t="str">
        <f>IFERROR(INDEX(TQoL_Indexes!$B$9:$AK$58,MATCH($A$3,TQoL_Indexes!#REF!,0)+$A178,MATCH(E$3,TQoL_Indexes!$B$8:$AK$8,0)),"")</f>
        <v/>
      </c>
      <c r="F178" s="86" t="str">
        <f>IFERROR(INDEX(TQoL_Indexes!$B$9:$AK$58,MATCH($A$3,TQoL_Indexes!#REF!,0)+$A178,MATCH(F$3,TQoL_Indexes!$B$8:$AK$8,0)),"")</f>
        <v/>
      </c>
      <c r="G178" s="86" t="str">
        <f>IFERROR(INDEX(TQoL_Indexes!$B$9:$AK$58,MATCH($A$3,TQoL_Indexes!#REF!,0)+$A178,MATCH(G$3,TQoL_Indexes!$B$8:$AK$8,0)),"")</f>
        <v/>
      </c>
      <c r="H178" s="86" t="str">
        <f>IFERROR(INDEX(TQoL_Indexes!$B$9:$AK$58,MATCH($A$3,TQoL_Indexes!#REF!,0)+$A178,MATCH(H$3,TQoL_Indexes!$B$8:$AK$8,0)),"")</f>
        <v/>
      </c>
      <c r="I178" s="86" t="str">
        <f>IFERROR(INDEX(TQoL_Indexes!$B$9:$AK$58,MATCH($A$3,TQoL_Indexes!#REF!,0)+$A178,MATCH(I$3,TQoL_Indexes!$B$8:$AK$8,0)),"")</f>
        <v/>
      </c>
      <c r="J178" s="86" t="str">
        <f>IFERROR(INDEX(TQoL_Indexes!$B$9:$AK$58,MATCH($A$3,TQoL_Indexes!#REF!,0)+$A178,MATCH(J$3,TQoL_Indexes!$B$8:$AK$8,0)),"")</f>
        <v/>
      </c>
      <c r="K178" s="86" t="str">
        <f>IFERROR(INDEX(TQoL_Indexes!$B$9:$AK$58,MATCH($A$3,TQoL_Indexes!#REF!,0)+$A178,MATCH(K$3,TQoL_Indexes!$B$8:$AK$8,0)),"")</f>
        <v/>
      </c>
      <c r="L178" s="86" t="str">
        <f>IFERROR(INDEX(TQoL_Indexes!$B$9:$AK$58,MATCH($A$3,TQoL_Indexes!#REF!,0)+$A178,MATCH(L$3,TQoL_Indexes!$B$8:$AK$8,0)),"")</f>
        <v/>
      </c>
      <c r="M178" s="86" t="str">
        <f>IFERROR(INDEX(TQoL_Indexes!$B$9:$AK$58,MATCH($A$3,TQoL_Indexes!#REF!,0)+$A178,MATCH(M$3,TQoL_Indexes!$B$8:$AK$8,0)),"")</f>
        <v/>
      </c>
      <c r="N178" s="86" t="str">
        <f>IFERROR(INDEX(TQoL_Indexes!$B$9:$AK$58,MATCH($A$3,TQoL_Indexes!#REF!,0)+$A178,MATCH(N$3,TQoL_Indexes!$B$8:$AK$8,0)),"")</f>
        <v/>
      </c>
      <c r="O178" s="86" t="str">
        <f>IFERROR(INDEX(TQoL_Indexes!$B$9:$AK$58,MATCH($A$3,TQoL_Indexes!#REF!,0)+$A178,MATCH(O$3,TQoL_Indexes!$B$8:$AK$8,0)),"")</f>
        <v/>
      </c>
      <c r="P178" s="86" t="str">
        <f>IFERROR(INDEX(TQoL_Indexes!$B$9:$AK$58,MATCH($A$3,TQoL_Indexes!#REF!,0)+$A178,MATCH(P$3,TQoL_Indexes!$B$8:$AK$8,0)),"")</f>
        <v/>
      </c>
      <c r="Q178" s="86" t="str">
        <f>IFERROR(INDEX(TQoL_Indexes!$B$9:$AK$58,MATCH($A$3,TQoL_Indexes!#REF!,0)+$A178,MATCH(Q$3,TQoL_Indexes!$B$8:$AK$8,0)),"")</f>
        <v/>
      </c>
      <c r="R178" s="86" t="str">
        <f>IFERROR(INDEX(TQoL_Indexes!$B$9:$AK$58,MATCH($A$3,TQoL_Indexes!#REF!,0)+$A178,MATCH(R$3,TQoL_Indexes!$B$8:$AK$8,0)),"")</f>
        <v/>
      </c>
      <c r="S178" s="86" t="str">
        <f>IFERROR(INDEX(TQoL_Indexes!$B$9:$AK$58,MATCH($A$3,TQoL_Indexes!#REF!,0)+$A178,MATCH(S$3,TQoL_Indexes!$B$8:$AK$8,0)),"")</f>
        <v/>
      </c>
      <c r="T178" s="86" t="str">
        <f>IFERROR(INDEX(TQoL_Indexes!$B$9:$AK$58,MATCH($A$3,TQoL_Indexes!#REF!,0)+$A178,MATCH(T$3,TQoL_Indexes!$B$8:$AK$8,0)),"")</f>
        <v/>
      </c>
      <c r="U178" s="86" t="str">
        <f>IFERROR(INDEX(TQoL_Indexes!$B$9:$AK$58,MATCH($A$3,TQoL_Indexes!#REF!,0)+$A178,MATCH(U$3,TQoL_Indexes!$B$8:$AK$8,0)),"")</f>
        <v/>
      </c>
      <c r="V178" s="86" t="str">
        <f>IFERROR(INDEX(TQoL_Indexes!$B$9:$AK$58,MATCH($A$3,TQoL_Indexes!#REF!,0)+$A178,MATCH(V$3,TQoL_Indexes!$B$8:$AK$8,0)),"")</f>
        <v/>
      </c>
      <c r="W178" s="86" t="str">
        <f>IFERROR(INDEX(TQoL_Indexes!$B$9:$AK$58,MATCH($A$3,TQoL_Indexes!#REF!,0)+$A178,MATCH(W$3,TQoL_Indexes!$B$8:$AK$8,0)),"")</f>
        <v/>
      </c>
      <c r="X178" s="86" t="str">
        <f>IFERROR(INDEX(TQoL_Indexes!$B$9:$AK$58,MATCH($A$3,TQoL_Indexes!#REF!,0)+$A178,MATCH(X$3,TQoL_Indexes!$B$8:$AK$8,0)),"")</f>
        <v/>
      </c>
      <c r="Y178" s="86" t="str">
        <f>IFERROR(INDEX(TQoL_Indexes!$B$9:$AK$58,MATCH($A$3,TQoL_Indexes!#REF!,0)+$A178,MATCH(Y$3,TQoL_Indexes!$B$8:$AK$8,0)),"")</f>
        <v/>
      </c>
      <c r="Z178" s="86" t="str">
        <f>IFERROR(INDEX(TQoL_Indexes!$B$9:$AK$58,MATCH($A$3,TQoL_Indexes!#REF!,0)+$A178,MATCH(Z$3,TQoL_Indexes!$B$8:$AK$8,0)),"")</f>
        <v/>
      </c>
      <c r="AA178" s="86" t="str">
        <f>IFERROR(INDEX(TQoL_Indexes!$B$9:$AK$58,MATCH($A$3,TQoL_Indexes!#REF!,0)+$A178,MATCH(AA$3,TQoL_Indexes!$B$8:$AK$8,0)),"")</f>
        <v/>
      </c>
      <c r="AB178" s="86" t="str">
        <f>IFERROR(INDEX(TQoL_Indexes!$B$9:$AK$58,MATCH($A$3,TQoL_Indexes!#REF!,0)+$A178,MATCH(AB$3,TQoL_Indexes!$B$8:$AK$8,0)),"")</f>
        <v/>
      </c>
      <c r="AC178" s="86" t="str">
        <f>IFERROR(INDEX(TQoL_Indexes!$B$9:$AK$58,MATCH($A$3,TQoL_Indexes!#REF!,0)+$A178,MATCH(AC$3,TQoL_Indexes!$B$8:$AK$8,0)),"")</f>
        <v/>
      </c>
      <c r="AD178" s="86" t="str">
        <f>IFERROR(INDEX(TQoL_Indexes!$B$9:$AK$58,MATCH($A$3,TQoL_Indexes!#REF!,0)+$A178,MATCH(AD$3,TQoL_Indexes!$B$8:$AK$8,0)),"")</f>
        <v/>
      </c>
      <c r="AE178" s="86" t="str">
        <f>IFERROR(INDEX(TQoL_Indexes!$B$9:$AK$58,MATCH($A$3,TQoL_Indexes!#REF!,0)+$A178,MATCH(AE$3,TQoL_Indexes!$B$8:$AK$8,0)),"")</f>
        <v/>
      </c>
      <c r="AF178" s="86" t="str">
        <f>IFERROR(INDEX(TQoL_Indexes!$B$9:$AK$58,MATCH($A$3,TQoL_Indexes!#REF!,0)+$A178,MATCH(AF$3,TQoL_Indexes!$B$8:$AK$8,0)),"")</f>
        <v/>
      </c>
      <c r="AG178" s="86" t="str">
        <f>IFERROR(INDEX(TQoL_Indexes!$B$9:$AK$58,MATCH($A$3,TQoL_Indexes!#REF!,0)+$A178,MATCH(AG$3,TQoL_Indexes!$B$8:$AK$8,0)),"")</f>
        <v/>
      </c>
      <c r="AH178" s="86" t="str">
        <f>IFERROR(INDEX(TQoL_Indexes!$B$9:$AK$58,MATCH($A$3,TQoL_Indexes!#REF!,0)+$A178,MATCH(AH$3,TQoL_Indexes!$B$8:$AK$8,0)),"")</f>
        <v/>
      </c>
      <c r="AI178" s="86" t="str">
        <f>IFERROR(INDEX(TQoL_Indexes!$B$9:$AK$58,MATCH($A$3,TQoL_Indexes!#REF!,0)+$A178,MATCH(AI$3,TQoL_Indexes!$B$8:$AK$8,0)),"")</f>
        <v/>
      </c>
      <c r="AJ178" s="86" t="str">
        <f>IFERROR(INDEX(TQoL_Indexes!$B$9:$AK$58,MATCH($A$3,TQoL_Indexes!#REF!,0)+$A178,MATCH(AJ$3,TQoL_Indexes!$B$8:$AK$8,0)),"")</f>
        <v/>
      </c>
      <c r="AK178" s="86" t="str">
        <f>IFERROR(INDEX(TQoL_Indexes!$B$9:$AK$58,MATCH($A$3,TQoL_Indexes!#REF!,0)+$A178,MATCH(AK$3,TQoL_Indexes!$B$8:$AK$8,0)),"")</f>
        <v/>
      </c>
      <c r="AL178" s="86" t="str">
        <f>IFERROR(INDEX(TQoL_Indexes!$B$9:$AK$58,MATCH($A$3,TQoL_Indexes!#REF!,0)+$A178,MATCH(AL$3,TQoL_Indexes!$B$8:$AK$8,0)),"")</f>
        <v/>
      </c>
      <c r="AM178" s="87" t="str">
        <f>IFERROR(INDEX(TQoL_Indexes!$B$9:$AK$58,MATCH($A$3,TQoL_Indexes!#REF!,0)+$A178,MATCH(AM$3,TQoL_Indexes!$B$8:$AK$8,0)),"")</f>
        <v/>
      </c>
    </row>
    <row r="179" spans="1:39">
      <c r="A179" s="58" t="str">
        <f>IFERROR(IF(A178+1&lt;COUNTIF(TQoL_Indexes!#REF!,Aux_Country!$A$3),A178+1,""),"")</f>
        <v/>
      </c>
      <c r="B179" s="121" t="str">
        <f>IFERROR(INDEX(TQoL_Indexes!$B$9:$AK$58,MATCH($A$3,TQoL_Indexes!#REF!,0)+$A179,MATCH(B$3,TQoL_Indexes!$B$8:$AK$8,0)),"")</f>
        <v/>
      </c>
      <c r="C179" s="116" t="str">
        <f>IFERROR(INDEX(TQoL_Indexes!$B$9:$AK$58,MATCH($A$3,TQoL_Indexes!#REF!,0)+$A179,MATCH(C$3,TQoL_Indexes!$B$8:$AK$8,0)),"")</f>
        <v/>
      </c>
      <c r="D179" s="122" t="str">
        <f>IFERROR(INDEX(TQoL_Indexes!$B$9:$AK$58,MATCH($A$3,TQoL_Indexes!#REF!,0)+$A179,MATCH(D$3,TQoL_Indexes!$B$8:$AK$8,0)),"")</f>
        <v/>
      </c>
      <c r="E179" s="86" t="str">
        <f>IFERROR(INDEX(TQoL_Indexes!$B$9:$AK$58,MATCH($A$3,TQoL_Indexes!#REF!,0)+$A179,MATCH(E$3,TQoL_Indexes!$B$8:$AK$8,0)),"")</f>
        <v/>
      </c>
      <c r="F179" s="86" t="str">
        <f>IFERROR(INDEX(TQoL_Indexes!$B$9:$AK$58,MATCH($A$3,TQoL_Indexes!#REF!,0)+$A179,MATCH(F$3,TQoL_Indexes!$B$8:$AK$8,0)),"")</f>
        <v/>
      </c>
      <c r="G179" s="86" t="str">
        <f>IFERROR(INDEX(TQoL_Indexes!$B$9:$AK$58,MATCH($A$3,TQoL_Indexes!#REF!,0)+$A179,MATCH(G$3,TQoL_Indexes!$B$8:$AK$8,0)),"")</f>
        <v/>
      </c>
      <c r="H179" s="86" t="str">
        <f>IFERROR(INDEX(TQoL_Indexes!$B$9:$AK$58,MATCH($A$3,TQoL_Indexes!#REF!,0)+$A179,MATCH(H$3,TQoL_Indexes!$B$8:$AK$8,0)),"")</f>
        <v/>
      </c>
      <c r="I179" s="86" t="str">
        <f>IFERROR(INDEX(TQoL_Indexes!$B$9:$AK$58,MATCH($A$3,TQoL_Indexes!#REF!,0)+$A179,MATCH(I$3,TQoL_Indexes!$B$8:$AK$8,0)),"")</f>
        <v/>
      </c>
      <c r="J179" s="86" t="str">
        <f>IFERROR(INDEX(TQoL_Indexes!$B$9:$AK$58,MATCH($A$3,TQoL_Indexes!#REF!,0)+$A179,MATCH(J$3,TQoL_Indexes!$B$8:$AK$8,0)),"")</f>
        <v/>
      </c>
      <c r="K179" s="86" t="str">
        <f>IFERROR(INDEX(TQoL_Indexes!$B$9:$AK$58,MATCH($A$3,TQoL_Indexes!#REF!,0)+$A179,MATCH(K$3,TQoL_Indexes!$B$8:$AK$8,0)),"")</f>
        <v/>
      </c>
      <c r="L179" s="86" t="str">
        <f>IFERROR(INDEX(TQoL_Indexes!$B$9:$AK$58,MATCH($A$3,TQoL_Indexes!#REF!,0)+$A179,MATCH(L$3,TQoL_Indexes!$B$8:$AK$8,0)),"")</f>
        <v/>
      </c>
      <c r="M179" s="86" t="str">
        <f>IFERROR(INDEX(TQoL_Indexes!$B$9:$AK$58,MATCH($A$3,TQoL_Indexes!#REF!,0)+$A179,MATCH(M$3,TQoL_Indexes!$B$8:$AK$8,0)),"")</f>
        <v/>
      </c>
      <c r="N179" s="86" t="str">
        <f>IFERROR(INDEX(TQoL_Indexes!$B$9:$AK$58,MATCH($A$3,TQoL_Indexes!#REF!,0)+$A179,MATCH(N$3,TQoL_Indexes!$B$8:$AK$8,0)),"")</f>
        <v/>
      </c>
      <c r="O179" s="86" t="str">
        <f>IFERROR(INDEX(TQoL_Indexes!$B$9:$AK$58,MATCH($A$3,TQoL_Indexes!#REF!,0)+$A179,MATCH(O$3,TQoL_Indexes!$B$8:$AK$8,0)),"")</f>
        <v/>
      </c>
      <c r="P179" s="86" t="str">
        <f>IFERROR(INDEX(TQoL_Indexes!$B$9:$AK$58,MATCH($A$3,TQoL_Indexes!#REF!,0)+$A179,MATCH(P$3,TQoL_Indexes!$B$8:$AK$8,0)),"")</f>
        <v/>
      </c>
      <c r="Q179" s="86" t="str">
        <f>IFERROR(INDEX(TQoL_Indexes!$B$9:$AK$58,MATCH($A$3,TQoL_Indexes!#REF!,0)+$A179,MATCH(Q$3,TQoL_Indexes!$B$8:$AK$8,0)),"")</f>
        <v/>
      </c>
      <c r="R179" s="86" t="str">
        <f>IFERROR(INDEX(TQoL_Indexes!$B$9:$AK$58,MATCH($A$3,TQoL_Indexes!#REF!,0)+$A179,MATCH(R$3,TQoL_Indexes!$B$8:$AK$8,0)),"")</f>
        <v/>
      </c>
      <c r="S179" s="86" t="str">
        <f>IFERROR(INDEX(TQoL_Indexes!$B$9:$AK$58,MATCH($A$3,TQoL_Indexes!#REF!,0)+$A179,MATCH(S$3,TQoL_Indexes!$B$8:$AK$8,0)),"")</f>
        <v/>
      </c>
      <c r="T179" s="86" t="str">
        <f>IFERROR(INDEX(TQoL_Indexes!$B$9:$AK$58,MATCH($A$3,TQoL_Indexes!#REF!,0)+$A179,MATCH(T$3,TQoL_Indexes!$B$8:$AK$8,0)),"")</f>
        <v/>
      </c>
      <c r="U179" s="86" t="str">
        <f>IFERROR(INDEX(TQoL_Indexes!$B$9:$AK$58,MATCH($A$3,TQoL_Indexes!#REF!,0)+$A179,MATCH(U$3,TQoL_Indexes!$B$8:$AK$8,0)),"")</f>
        <v/>
      </c>
      <c r="V179" s="86" t="str">
        <f>IFERROR(INDEX(TQoL_Indexes!$B$9:$AK$58,MATCH($A$3,TQoL_Indexes!#REF!,0)+$A179,MATCH(V$3,TQoL_Indexes!$B$8:$AK$8,0)),"")</f>
        <v/>
      </c>
      <c r="W179" s="86" t="str">
        <f>IFERROR(INDEX(TQoL_Indexes!$B$9:$AK$58,MATCH($A$3,TQoL_Indexes!#REF!,0)+$A179,MATCH(W$3,TQoL_Indexes!$B$8:$AK$8,0)),"")</f>
        <v/>
      </c>
      <c r="X179" s="86" t="str">
        <f>IFERROR(INDEX(TQoL_Indexes!$B$9:$AK$58,MATCH($A$3,TQoL_Indexes!#REF!,0)+$A179,MATCH(X$3,TQoL_Indexes!$B$8:$AK$8,0)),"")</f>
        <v/>
      </c>
      <c r="Y179" s="86" t="str">
        <f>IFERROR(INDEX(TQoL_Indexes!$B$9:$AK$58,MATCH($A$3,TQoL_Indexes!#REF!,0)+$A179,MATCH(Y$3,TQoL_Indexes!$B$8:$AK$8,0)),"")</f>
        <v/>
      </c>
      <c r="Z179" s="86" t="str">
        <f>IFERROR(INDEX(TQoL_Indexes!$B$9:$AK$58,MATCH($A$3,TQoL_Indexes!#REF!,0)+$A179,MATCH(Z$3,TQoL_Indexes!$B$8:$AK$8,0)),"")</f>
        <v/>
      </c>
      <c r="AA179" s="86" t="str">
        <f>IFERROR(INDEX(TQoL_Indexes!$B$9:$AK$58,MATCH($A$3,TQoL_Indexes!#REF!,0)+$A179,MATCH(AA$3,TQoL_Indexes!$B$8:$AK$8,0)),"")</f>
        <v/>
      </c>
      <c r="AB179" s="86" t="str">
        <f>IFERROR(INDEX(TQoL_Indexes!$B$9:$AK$58,MATCH($A$3,TQoL_Indexes!#REF!,0)+$A179,MATCH(AB$3,TQoL_Indexes!$B$8:$AK$8,0)),"")</f>
        <v/>
      </c>
      <c r="AC179" s="86" t="str">
        <f>IFERROR(INDEX(TQoL_Indexes!$B$9:$AK$58,MATCH($A$3,TQoL_Indexes!#REF!,0)+$A179,MATCH(AC$3,TQoL_Indexes!$B$8:$AK$8,0)),"")</f>
        <v/>
      </c>
      <c r="AD179" s="86" t="str">
        <f>IFERROR(INDEX(TQoL_Indexes!$B$9:$AK$58,MATCH($A$3,TQoL_Indexes!#REF!,0)+$A179,MATCH(AD$3,TQoL_Indexes!$B$8:$AK$8,0)),"")</f>
        <v/>
      </c>
      <c r="AE179" s="86" t="str">
        <f>IFERROR(INDEX(TQoL_Indexes!$B$9:$AK$58,MATCH($A$3,TQoL_Indexes!#REF!,0)+$A179,MATCH(AE$3,TQoL_Indexes!$B$8:$AK$8,0)),"")</f>
        <v/>
      </c>
      <c r="AF179" s="86" t="str">
        <f>IFERROR(INDEX(TQoL_Indexes!$B$9:$AK$58,MATCH($A$3,TQoL_Indexes!#REF!,0)+$A179,MATCH(AF$3,TQoL_Indexes!$B$8:$AK$8,0)),"")</f>
        <v/>
      </c>
      <c r="AG179" s="86" t="str">
        <f>IFERROR(INDEX(TQoL_Indexes!$B$9:$AK$58,MATCH($A$3,TQoL_Indexes!#REF!,0)+$A179,MATCH(AG$3,TQoL_Indexes!$B$8:$AK$8,0)),"")</f>
        <v/>
      </c>
      <c r="AH179" s="86" t="str">
        <f>IFERROR(INDEX(TQoL_Indexes!$B$9:$AK$58,MATCH($A$3,TQoL_Indexes!#REF!,0)+$A179,MATCH(AH$3,TQoL_Indexes!$B$8:$AK$8,0)),"")</f>
        <v/>
      </c>
      <c r="AI179" s="86" t="str">
        <f>IFERROR(INDEX(TQoL_Indexes!$B$9:$AK$58,MATCH($A$3,TQoL_Indexes!#REF!,0)+$A179,MATCH(AI$3,TQoL_Indexes!$B$8:$AK$8,0)),"")</f>
        <v/>
      </c>
      <c r="AJ179" s="86" t="str">
        <f>IFERROR(INDEX(TQoL_Indexes!$B$9:$AK$58,MATCH($A$3,TQoL_Indexes!#REF!,0)+$A179,MATCH(AJ$3,TQoL_Indexes!$B$8:$AK$8,0)),"")</f>
        <v/>
      </c>
      <c r="AK179" s="86" t="str">
        <f>IFERROR(INDEX(TQoL_Indexes!$B$9:$AK$58,MATCH($A$3,TQoL_Indexes!#REF!,0)+$A179,MATCH(AK$3,TQoL_Indexes!$B$8:$AK$8,0)),"")</f>
        <v/>
      </c>
      <c r="AL179" s="86" t="str">
        <f>IFERROR(INDEX(TQoL_Indexes!$B$9:$AK$58,MATCH($A$3,TQoL_Indexes!#REF!,0)+$A179,MATCH(AL$3,TQoL_Indexes!$B$8:$AK$8,0)),"")</f>
        <v/>
      </c>
      <c r="AM179" s="87" t="str">
        <f>IFERROR(INDEX(TQoL_Indexes!$B$9:$AK$58,MATCH($A$3,TQoL_Indexes!#REF!,0)+$A179,MATCH(AM$3,TQoL_Indexes!$B$8:$AK$8,0)),"")</f>
        <v/>
      </c>
    </row>
    <row r="180" spans="1:39">
      <c r="A180" s="58" t="str">
        <f>IFERROR(IF(A179+1&lt;COUNTIF(TQoL_Indexes!#REF!,Aux_Country!$A$3),A179+1,""),"")</f>
        <v/>
      </c>
      <c r="B180" s="121" t="str">
        <f>IFERROR(INDEX(TQoL_Indexes!$B$9:$AK$58,MATCH($A$3,TQoL_Indexes!#REF!,0)+$A180,MATCH(B$3,TQoL_Indexes!$B$8:$AK$8,0)),"")</f>
        <v/>
      </c>
      <c r="C180" s="116" t="str">
        <f>IFERROR(INDEX(TQoL_Indexes!$B$9:$AK$58,MATCH($A$3,TQoL_Indexes!#REF!,0)+$A180,MATCH(C$3,TQoL_Indexes!$B$8:$AK$8,0)),"")</f>
        <v/>
      </c>
      <c r="D180" s="122" t="str">
        <f>IFERROR(INDEX(TQoL_Indexes!$B$9:$AK$58,MATCH($A$3,TQoL_Indexes!#REF!,0)+$A180,MATCH(D$3,TQoL_Indexes!$B$8:$AK$8,0)),"")</f>
        <v/>
      </c>
      <c r="E180" s="86" t="str">
        <f>IFERROR(INDEX(TQoL_Indexes!$B$9:$AK$58,MATCH($A$3,TQoL_Indexes!#REF!,0)+$A180,MATCH(E$3,TQoL_Indexes!$B$8:$AK$8,0)),"")</f>
        <v/>
      </c>
      <c r="F180" s="86" t="str">
        <f>IFERROR(INDEX(TQoL_Indexes!$B$9:$AK$58,MATCH($A$3,TQoL_Indexes!#REF!,0)+$A180,MATCH(F$3,TQoL_Indexes!$B$8:$AK$8,0)),"")</f>
        <v/>
      </c>
      <c r="G180" s="86" t="str">
        <f>IFERROR(INDEX(TQoL_Indexes!$B$9:$AK$58,MATCH($A$3,TQoL_Indexes!#REF!,0)+$A180,MATCH(G$3,TQoL_Indexes!$B$8:$AK$8,0)),"")</f>
        <v/>
      </c>
      <c r="H180" s="86" t="str">
        <f>IFERROR(INDEX(TQoL_Indexes!$B$9:$AK$58,MATCH($A$3,TQoL_Indexes!#REF!,0)+$A180,MATCH(H$3,TQoL_Indexes!$B$8:$AK$8,0)),"")</f>
        <v/>
      </c>
      <c r="I180" s="86" t="str">
        <f>IFERROR(INDEX(TQoL_Indexes!$B$9:$AK$58,MATCH($A$3,TQoL_Indexes!#REF!,0)+$A180,MATCH(I$3,TQoL_Indexes!$B$8:$AK$8,0)),"")</f>
        <v/>
      </c>
      <c r="J180" s="86" t="str">
        <f>IFERROR(INDEX(TQoL_Indexes!$B$9:$AK$58,MATCH($A$3,TQoL_Indexes!#REF!,0)+$A180,MATCH(J$3,TQoL_Indexes!$B$8:$AK$8,0)),"")</f>
        <v/>
      </c>
      <c r="K180" s="86" t="str">
        <f>IFERROR(INDEX(TQoL_Indexes!$B$9:$AK$58,MATCH($A$3,TQoL_Indexes!#REF!,0)+$A180,MATCH(K$3,TQoL_Indexes!$B$8:$AK$8,0)),"")</f>
        <v/>
      </c>
      <c r="L180" s="86" t="str">
        <f>IFERROR(INDEX(TQoL_Indexes!$B$9:$AK$58,MATCH($A$3,TQoL_Indexes!#REF!,0)+$A180,MATCH(L$3,TQoL_Indexes!$B$8:$AK$8,0)),"")</f>
        <v/>
      </c>
      <c r="M180" s="86" t="str">
        <f>IFERROR(INDEX(TQoL_Indexes!$B$9:$AK$58,MATCH($A$3,TQoL_Indexes!#REF!,0)+$A180,MATCH(M$3,TQoL_Indexes!$B$8:$AK$8,0)),"")</f>
        <v/>
      </c>
      <c r="N180" s="86" t="str">
        <f>IFERROR(INDEX(TQoL_Indexes!$B$9:$AK$58,MATCH($A$3,TQoL_Indexes!#REF!,0)+$A180,MATCH(N$3,TQoL_Indexes!$B$8:$AK$8,0)),"")</f>
        <v/>
      </c>
      <c r="O180" s="86" t="str">
        <f>IFERROR(INDEX(TQoL_Indexes!$B$9:$AK$58,MATCH($A$3,TQoL_Indexes!#REF!,0)+$A180,MATCH(O$3,TQoL_Indexes!$B$8:$AK$8,0)),"")</f>
        <v/>
      </c>
      <c r="P180" s="86" t="str">
        <f>IFERROR(INDEX(TQoL_Indexes!$B$9:$AK$58,MATCH($A$3,TQoL_Indexes!#REF!,0)+$A180,MATCH(P$3,TQoL_Indexes!$B$8:$AK$8,0)),"")</f>
        <v/>
      </c>
      <c r="Q180" s="86" t="str">
        <f>IFERROR(INDEX(TQoL_Indexes!$B$9:$AK$58,MATCH($A$3,TQoL_Indexes!#REF!,0)+$A180,MATCH(Q$3,TQoL_Indexes!$B$8:$AK$8,0)),"")</f>
        <v/>
      </c>
      <c r="R180" s="86" t="str">
        <f>IFERROR(INDEX(TQoL_Indexes!$B$9:$AK$58,MATCH($A$3,TQoL_Indexes!#REF!,0)+$A180,MATCH(R$3,TQoL_Indexes!$B$8:$AK$8,0)),"")</f>
        <v/>
      </c>
      <c r="S180" s="86" t="str">
        <f>IFERROR(INDEX(TQoL_Indexes!$B$9:$AK$58,MATCH($A$3,TQoL_Indexes!#REF!,0)+$A180,MATCH(S$3,TQoL_Indexes!$B$8:$AK$8,0)),"")</f>
        <v/>
      </c>
      <c r="T180" s="86" t="str">
        <f>IFERROR(INDEX(TQoL_Indexes!$B$9:$AK$58,MATCH($A$3,TQoL_Indexes!#REF!,0)+$A180,MATCH(T$3,TQoL_Indexes!$B$8:$AK$8,0)),"")</f>
        <v/>
      </c>
      <c r="U180" s="86" t="str">
        <f>IFERROR(INDEX(TQoL_Indexes!$B$9:$AK$58,MATCH($A$3,TQoL_Indexes!#REF!,0)+$A180,MATCH(U$3,TQoL_Indexes!$B$8:$AK$8,0)),"")</f>
        <v/>
      </c>
      <c r="V180" s="86" t="str">
        <f>IFERROR(INDEX(TQoL_Indexes!$B$9:$AK$58,MATCH($A$3,TQoL_Indexes!#REF!,0)+$A180,MATCH(V$3,TQoL_Indexes!$B$8:$AK$8,0)),"")</f>
        <v/>
      </c>
      <c r="W180" s="86" t="str">
        <f>IFERROR(INDEX(TQoL_Indexes!$B$9:$AK$58,MATCH($A$3,TQoL_Indexes!#REF!,0)+$A180,MATCH(W$3,TQoL_Indexes!$B$8:$AK$8,0)),"")</f>
        <v/>
      </c>
      <c r="X180" s="86" t="str">
        <f>IFERROR(INDEX(TQoL_Indexes!$B$9:$AK$58,MATCH($A$3,TQoL_Indexes!#REF!,0)+$A180,MATCH(X$3,TQoL_Indexes!$B$8:$AK$8,0)),"")</f>
        <v/>
      </c>
      <c r="Y180" s="86" t="str">
        <f>IFERROR(INDEX(TQoL_Indexes!$B$9:$AK$58,MATCH($A$3,TQoL_Indexes!#REF!,0)+$A180,MATCH(Y$3,TQoL_Indexes!$B$8:$AK$8,0)),"")</f>
        <v/>
      </c>
      <c r="Z180" s="86" t="str">
        <f>IFERROR(INDEX(TQoL_Indexes!$B$9:$AK$58,MATCH($A$3,TQoL_Indexes!#REF!,0)+$A180,MATCH(Z$3,TQoL_Indexes!$B$8:$AK$8,0)),"")</f>
        <v/>
      </c>
      <c r="AA180" s="86" t="str">
        <f>IFERROR(INDEX(TQoL_Indexes!$B$9:$AK$58,MATCH($A$3,TQoL_Indexes!#REF!,0)+$A180,MATCH(AA$3,TQoL_Indexes!$B$8:$AK$8,0)),"")</f>
        <v/>
      </c>
      <c r="AB180" s="86" t="str">
        <f>IFERROR(INDEX(TQoL_Indexes!$B$9:$AK$58,MATCH($A$3,TQoL_Indexes!#REF!,0)+$A180,MATCH(AB$3,TQoL_Indexes!$B$8:$AK$8,0)),"")</f>
        <v/>
      </c>
      <c r="AC180" s="86" t="str">
        <f>IFERROR(INDEX(TQoL_Indexes!$B$9:$AK$58,MATCH($A$3,TQoL_Indexes!#REF!,0)+$A180,MATCH(AC$3,TQoL_Indexes!$B$8:$AK$8,0)),"")</f>
        <v/>
      </c>
      <c r="AD180" s="86" t="str">
        <f>IFERROR(INDEX(TQoL_Indexes!$B$9:$AK$58,MATCH($A$3,TQoL_Indexes!#REF!,0)+$A180,MATCH(AD$3,TQoL_Indexes!$B$8:$AK$8,0)),"")</f>
        <v/>
      </c>
      <c r="AE180" s="86" t="str">
        <f>IFERROR(INDEX(TQoL_Indexes!$B$9:$AK$58,MATCH($A$3,TQoL_Indexes!#REF!,0)+$A180,MATCH(AE$3,TQoL_Indexes!$B$8:$AK$8,0)),"")</f>
        <v/>
      </c>
      <c r="AF180" s="86" t="str">
        <f>IFERROR(INDEX(TQoL_Indexes!$B$9:$AK$58,MATCH($A$3,TQoL_Indexes!#REF!,0)+$A180,MATCH(AF$3,TQoL_Indexes!$B$8:$AK$8,0)),"")</f>
        <v/>
      </c>
      <c r="AG180" s="86" t="str">
        <f>IFERROR(INDEX(TQoL_Indexes!$B$9:$AK$58,MATCH($A$3,TQoL_Indexes!#REF!,0)+$A180,MATCH(AG$3,TQoL_Indexes!$B$8:$AK$8,0)),"")</f>
        <v/>
      </c>
      <c r="AH180" s="86" t="str">
        <f>IFERROR(INDEX(TQoL_Indexes!$B$9:$AK$58,MATCH($A$3,TQoL_Indexes!#REF!,0)+$A180,MATCH(AH$3,TQoL_Indexes!$B$8:$AK$8,0)),"")</f>
        <v/>
      </c>
      <c r="AI180" s="86" t="str">
        <f>IFERROR(INDEX(TQoL_Indexes!$B$9:$AK$58,MATCH($A$3,TQoL_Indexes!#REF!,0)+$A180,MATCH(AI$3,TQoL_Indexes!$B$8:$AK$8,0)),"")</f>
        <v/>
      </c>
      <c r="AJ180" s="86" t="str">
        <f>IFERROR(INDEX(TQoL_Indexes!$B$9:$AK$58,MATCH($A$3,TQoL_Indexes!#REF!,0)+$A180,MATCH(AJ$3,TQoL_Indexes!$B$8:$AK$8,0)),"")</f>
        <v/>
      </c>
      <c r="AK180" s="86" t="str">
        <f>IFERROR(INDEX(TQoL_Indexes!$B$9:$AK$58,MATCH($A$3,TQoL_Indexes!#REF!,0)+$A180,MATCH(AK$3,TQoL_Indexes!$B$8:$AK$8,0)),"")</f>
        <v/>
      </c>
      <c r="AL180" s="86" t="str">
        <f>IFERROR(INDEX(TQoL_Indexes!$B$9:$AK$58,MATCH($A$3,TQoL_Indexes!#REF!,0)+$A180,MATCH(AL$3,TQoL_Indexes!$B$8:$AK$8,0)),"")</f>
        <v/>
      </c>
      <c r="AM180" s="87" t="str">
        <f>IFERROR(INDEX(TQoL_Indexes!$B$9:$AK$58,MATCH($A$3,TQoL_Indexes!#REF!,0)+$A180,MATCH(AM$3,TQoL_Indexes!$B$8:$AK$8,0)),"")</f>
        <v/>
      </c>
    </row>
    <row r="181" spans="1:39">
      <c r="A181" s="58" t="str">
        <f>IFERROR(IF(A180+1&lt;COUNTIF(TQoL_Indexes!#REF!,Aux_Country!$A$3),A180+1,""),"")</f>
        <v/>
      </c>
      <c r="B181" s="121" t="str">
        <f>IFERROR(INDEX(TQoL_Indexes!$B$9:$AK$58,MATCH($A$3,TQoL_Indexes!#REF!,0)+$A181,MATCH(B$3,TQoL_Indexes!$B$8:$AK$8,0)),"")</f>
        <v/>
      </c>
      <c r="C181" s="116" t="str">
        <f>IFERROR(INDEX(TQoL_Indexes!$B$9:$AK$58,MATCH($A$3,TQoL_Indexes!#REF!,0)+$A181,MATCH(C$3,TQoL_Indexes!$B$8:$AK$8,0)),"")</f>
        <v/>
      </c>
      <c r="D181" s="122" t="str">
        <f>IFERROR(INDEX(TQoL_Indexes!$B$9:$AK$58,MATCH($A$3,TQoL_Indexes!#REF!,0)+$A181,MATCH(D$3,TQoL_Indexes!$B$8:$AK$8,0)),"")</f>
        <v/>
      </c>
      <c r="E181" s="86" t="str">
        <f>IFERROR(INDEX(TQoL_Indexes!$B$9:$AK$58,MATCH($A$3,TQoL_Indexes!#REF!,0)+$A181,MATCH(E$3,TQoL_Indexes!$B$8:$AK$8,0)),"")</f>
        <v/>
      </c>
      <c r="F181" s="86" t="str">
        <f>IFERROR(INDEX(TQoL_Indexes!$B$9:$AK$58,MATCH($A$3,TQoL_Indexes!#REF!,0)+$A181,MATCH(F$3,TQoL_Indexes!$B$8:$AK$8,0)),"")</f>
        <v/>
      </c>
      <c r="G181" s="86" t="str">
        <f>IFERROR(INDEX(TQoL_Indexes!$B$9:$AK$58,MATCH($A$3,TQoL_Indexes!#REF!,0)+$A181,MATCH(G$3,TQoL_Indexes!$B$8:$AK$8,0)),"")</f>
        <v/>
      </c>
      <c r="H181" s="86" t="str">
        <f>IFERROR(INDEX(TQoL_Indexes!$B$9:$AK$58,MATCH($A$3,TQoL_Indexes!#REF!,0)+$A181,MATCH(H$3,TQoL_Indexes!$B$8:$AK$8,0)),"")</f>
        <v/>
      </c>
      <c r="I181" s="86" t="str">
        <f>IFERROR(INDEX(TQoL_Indexes!$B$9:$AK$58,MATCH($A$3,TQoL_Indexes!#REF!,0)+$A181,MATCH(I$3,TQoL_Indexes!$B$8:$AK$8,0)),"")</f>
        <v/>
      </c>
      <c r="J181" s="86" t="str">
        <f>IFERROR(INDEX(TQoL_Indexes!$B$9:$AK$58,MATCH($A$3,TQoL_Indexes!#REF!,0)+$A181,MATCH(J$3,TQoL_Indexes!$B$8:$AK$8,0)),"")</f>
        <v/>
      </c>
      <c r="K181" s="86" t="str">
        <f>IFERROR(INDEX(TQoL_Indexes!$B$9:$AK$58,MATCH($A$3,TQoL_Indexes!#REF!,0)+$A181,MATCH(K$3,TQoL_Indexes!$B$8:$AK$8,0)),"")</f>
        <v/>
      </c>
      <c r="L181" s="86" t="str">
        <f>IFERROR(INDEX(TQoL_Indexes!$B$9:$AK$58,MATCH($A$3,TQoL_Indexes!#REF!,0)+$A181,MATCH(L$3,TQoL_Indexes!$B$8:$AK$8,0)),"")</f>
        <v/>
      </c>
      <c r="M181" s="86" t="str">
        <f>IFERROR(INDEX(TQoL_Indexes!$B$9:$AK$58,MATCH($A$3,TQoL_Indexes!#REF!,0)+$A181,MATCH(M$3,TQoL_Indexes!$B$8:$AK$8,0)),"")</f>
        <v/>
      </c>
      <c r="N181" s="86" t="str">
        <f>IFERROR(INDEX(TQoL_Indexes!$B$9:$AK$58,MATCH($A$3,TQoL_Indexes!#REF!,0)+$A181,MATCH(N$3,TQoL_Indexes!$B$8:$AK$8,0)),"")</f>
        <v/>
      </c>
      <c r="O181" s="86" t="str">
        <f>IFERROR(INDEX(TQoL_Indexes!$B$9:$AK$58,MATCH($A$3,TQoL_Indexes!#REF!,0)+$A181,MATCH(O$3,TQoL_Indexes!$B$8:$AK$8,0)),"")</f>
        <v/>
      </c>
      <c r="P181" s="86" t="str">
        <f>IFERROR(INDEX(TQoL_Indexes!$B$9:$AK$58,MATCH($A$3,TQoL_Indexes!#REF!,0)+$A181,MATCH(P$3,TQoL_Indexes!$B$8:$AK$8,0)),"")</f>
        <v/>
      </c>
      <c r="Q181" s="86" t="str">
        <f>IFERROR(INDEX(TQoL_Indexes!$B$9:$AK$58,MATCH($A$3,TQoL_Indexes!#REF!,0)+$A181,MATCH(Q$3,TQoL_Indexes!$B$8:$AK$8,0)),"")</f>
        <v/>
      </c>
      <c r="R181" s="86" t="str">
        <f>IFERROR(INDEX(TQoL_Indexes!$B$9:$AK$58,MATCH($A$3,TQoL_Indexes!#REF!,0)+$A181,MATCH(R$3,TQoL_Indexes!$B$8:$AK$8,0)),"")</f>
        <v/>
      </c>
      <c r="S181" s="86" t="str">
        <f>IFERROR(INDEX(TQoL_Indexes!$B$9:$AK$58,MATCH($A$3,TQoL_Indexes!#REF!,0)+$A181,MATCH(S$3,TQoL_Indexes!$B$8:$AK$8,0)),"")</f>
        <v/>
      </c>
      <c r="T181" s="86" t="str">
        <f>IFERROR(INDEX(TQoL_Indexes!$B$9:$AK$58,MATCH($A$3,TQoL_Indexes!#REF!,0)+$A181,MATCH(T$3,TQoL_Indexes!$B$8:$AK$8,0)),"")</f>
        <v/>
      </c>
      <c r="U181" s="86" t="str">
        <f>IFERROR(INDEX(TQoL_Indexes!$B$9:$AK$58,MATCH($A$3,TQoL_Indexes!#REF!,0)+$A181,MATCH(U$3,TQoL_Indexes!$B$8:$AK$8,0)),"")</f>
        <v/>
      </c>
      <c r="V181" s="86" t="str">
        <f>IFERROR(INDEX(TQoL_Indexes!$B$9:$AK$58,MATCH($A$3,TQoL_Indexes!#REF!,0)+$A181,MATCH(V$3,TQoL_Indexes!$B$8:$AK$8,0)),"")</f>
        <v/>
      </c>
      <c r="W181" s="86" t="str">
        <f>IFERROR(INDEX(TQoL_Indexes!$B$9:$AK$58,MATCH($A$3,TQoL_Indexes!#REF!,0)+$A181,MATCH(W$3,TQoL_Indexes!$B$8:$AK$8,0)),"")</f>
        <v/>
      </c>
      <c r="X181" s="86" t="str">
        <f>IFERROR(INDEX(TQoL_Indexes!$B$9:$AK$58,MATCH($A$3,TQoL_Indexes!#REF!,0)+$A181,MATCH(X$3,TQoL_Indexes!$B$8:$AK$8,0)),"")</f>
        <v/>
      </c>
      <c r="Y181" s="86" t="str">
        <f>IFERROR(INDEX(TQoL_Indexes!$B$9:$AK$58,MATCH($A$3,TQoL_Indexes!#REF!,0)+$A181,MATCH(Y$3,TQoL_Indexes!$B$8:$AK$8,0)),"")</f>
        <v/>
      </c>
      <c r="Z181" s="86" t="str">
        <f>IFERROR(INDEX(TQoL_Indexes!$B$9:$AK$58,MATCH($A$3,TQoL_Indexes!#REF!,0)+$A181,MATCH(Z$3,TQoL_Indexes!$B$8:$AK$8,0)),"")</f>
        <v/>
      </c>
      <c r="AA181" s="86" t="str">
        <f>IFERROR(INDEX(TQoL_Indexes!$B$9:$AK$58,MATCH($A$3,TQoL_Indexes!#REF!,0)+$A181,MATCH(AA$3,TQoL_Indexes!$B$8:$AK$8,0)),"")</f>
        <v/>
      </c>
      <c r="AB181" s="86" t="str">
        <f>IFERROR(INDEX(TQoL_Indexes!$B$9:$AK$58,MATCH($A$3,TQoL_Indexes!#REF!,0)+$A181,MATCH(AB$3,TQoL_Indexes!$B$8:$AK$8,0)),"")</f>
        <v/>
      </c>
      <c r="AC181" s="86" t="str">
        <f>IFERROR(INDEX(TQoL_Indexes!$B$9:$AK$58,MATCH($A$3,TQoL_Indexes!#REF!,0)+$A181,MATCH(AC$3,TQoL_Indexes!$B$8:$AK$8,0)),"")</f>
        <v/>
      </c>
      <c r="AD181" s="86" t="str">
        <f>IFERROR(INDEX(TQoL_Indexes!$B$9:$AK$58,MATCH($A$3,TQoL_Indexes!#REF!,0)+$A181,MATCH(AD$3,TQoL_Indexes!$B$8:$AK$8,0)),"")</f>
        <v/>
      </c>
      <c r="AE181" s="86" t="str">
        <f>IFERROR(INDEX(TQoL_Indexes!$B$9:$AK$58,MATCH($A$3,TQoL_Indexes!#REF!,0)+$A181,MATCH(AE$3,TQoL_Indexes!$B$8:$AK$8,0)),"")</f>
        <v/>
      </c>
      <c r="AF181" s="86" t="str">
        <f>IFERROR(INDEX(TQoL_Indexes!$B$9:$AK$58,MATCH($A$3,TQoL_Indexes!#REF!,0)+$A181,MATCH(AF$3,TQoL_Indexes!$B$8:$AK$8,0)),"")</f>
        <v/>
      </c>
      <c r="AG181" s="86" t="str">
        <f>IFERROR(INDEX(TQoL_Indexes!$B$9:$AK$58,MATCH($A$3,TQoL_Indexes!#REF!,0)+$A181,MATCH(AG$3,TQoL_Indexes!$B$8:$AK$8,0)),"")</f>
        <v/>
      </c>
      <c r="AH181" s="86" t="str">
        <f>IFERROR(INDEX(TQoL_Indexes!$B$9:$AK$58,MATCH($A$3,TQoL_Indexes!#REF!,0)+$A181,MATCH(AH$3,TQoL_Indexes!$B$8:$AK$8,0)),"")</f>
        <v/>
      </c>
      <c r="AI181" s="86" t="str">
        <f>IFERROR(INDEX(TQoL_Indexes!$B$9:$AK$58,MATCH($A$3,TQoL_Indexes!#REF!,0)+$A181,MATCH(AI$3,TQoL_Indexes!$B$8:$AK$8,0)),"")</f>
        <v/>
      </c>
      <c r="AJ181" s="86" t="str">
        <f>IFERROR(INDEX(TQoL_Indexes!$B$9:$AK$58,MATCH($A$3,TQoL_Indexes!#REF!,0)+$A181,MATCH(AJ$3,TQoL_Indexes!$B$8:$AK$8,0)),"")</f>
        <v/>
      </c>
      <c r="AK181" s="86" t="str">
        <f>IFERROR(INDEX(TQoL_Indexes!$B$9:$AK$58,MATCH($A$3,TQoL_Indexes!#REF!,0)+$A181,MATCH(AK$3,TQoL_Indexes!$B$8:$AK$8,0)),"")</f>
        <v/>
      </c>
      <c r="AL181" s="86" t="str">
        <f>IFERROR(INDEX(TQoL_Indexes!$B$9:$AK$58,MATCH($A$3,TQoL_Indexes!#REF!,0)+$A181,MATCH(AL$3,TQoL_Indexes!$B$8:$AK$8,0)),"")</f>
        <v/>
      </c>
      <c r="AM181" s="87" t="str">
        <f>IFERROR(INDEX(TQoL_Indexes!$B$9:$AK$58,MATCH($A$3,TQoL_Indexes!#REF!,0)+$A181,MATCH(AM$3,TQoL_Indexes!$B$8:$AK$8,0)),"")</f>
        <v/>
      </c>
    </row>
    <row r="182" spans="1:39">
      <c r="A182" s="58" t="str">
        <f>IFERROR(IF(A181+1&lt;COUNTIF(TQoL_Indexes!#REF!,Aux_Country!$A$3),A181+1,""),"")</f>
        <v/>
      </c>
      <c r="B182" s="121" t="str">
        <f>IFERROR(INDEX(TQoL_Indexes!$B$9:$AK$58,MATCH($A$3,TQoL_Indexes!#REF!,0)+$A182,MATCH(B$3,TQoL_Indexes!$B$8:$AK$8,0)),"")</f>
        <v/>
      </c>
      <c r="C182" s="116" t="str">
        <f>IFERROR(INDEX(TQoL_Indexes!$B$9:$AK$58,MATCH($A$3,TQoL_Indexes!#REF!,0)+$A182,MATCH(C$3,TQoL_Indexes!$B$8:$AK$8,0)),"")</f>
        <v/>
      </c>
      <c r="D182" s="122" t="str">
        <f>IFERROR(INDEX(TQoL_Indexes!$B$9:$AK$58,MATCH($A$3,TQoL_Indexes!#REF!,0)+$A182,MATCH(D$3,TQoL_Indexes!$B$8:$AK$8,0)),"")</f>
        <v/>
      </c>
      <c r="E182" s="86" t="str">
        <f>IFERROR(INDEX(TQoL_Indexes!$B$9:$AK$58,MATCH($A$3,TQoL_Indexes!#REF!,0)+$A182,MATCH(E$3,TQoL_Indexes!$B$8:$AK$8,0)),"")</f>
        <v/>
      </c>
      <c r="F182" s="86" t="str">
        <f>IFERROR(INDEX(TQoL_Indexes!$B$9:$AK$58,MATCH($A$3,TQoL_Indexes!#REF!,0)+$A182,MATCH(F$3,TQoL_Indexes!$B$8:$AK$8,0)),"")</f>
        <v/>
      </c>
      <c r="G182" s="86" t="str">
        <f>IFERROR(INDEX(TQoL_Indexes!$B$9:$AK$58,MATCH($A$3,TQoL_Indexes!#REF!,0)+$A182,MATCH(G$3,TQoL_Indexes!$B$8:$AK$8,0)),"")</f>
        <v/>
      </c>
      <c r="H182" s="86" t="str">
        <f>IFERROR(INDEX(TQoL_Indexes!$B$9:$AK$58,MATCH($A$3,TQoL_Indexes!#REF!,0)+$A182,MATCH(H$3,TQoL_Indexes!$B$8:$AK$8,0)),"")</f>
        <v/>
      </c>
      <c r="I182" s="86" t="str">
        <f>IFERROR(INDEX(TQoL_Indexes!$B$9:$AK$58,MATCH($A$3,TQoL_Indexes!#REF!,0)+$A182,MATCH(I$3,TQoL_Indexes!$B$8:$AK$8,0)),"")</f>
        <v/>
      </c>
      <c r="J182" s="86" t="str">
        <f>IFERROR(INDEX(TQoL_Indexes!$B$9:$AK$58,MATCH($A$3,TQoL_Indexes!#REF!,0)+$A182,MATCH(J$3,TQoL_Indexes!$B$8:$AK$8,0)),"")</f>
        <v/>
      </c>
      <c r="K182" s="86" t="str">
        <f>IFERROR(INDEX(TQoL_Indexes!$B$9:$AK$58,MATCH($A$3,TQoL_Indexes!#REF!,0)+$A182,MATCH(K$3,TQoL_Indexes!$B$8:$AK$8,0)),"")</f>
        <v/>
      </c>
      <c r="L182" s="86" t="str">
        <f>IFERROR(INDEX(TQoL_Indexes!$B$9:$AK$58,MATCH($A$3,TQoL_Indexes!#REF!,0)+$A182,MATCH(L$3,TQoL_Indexes!$B$8:$AK$8,0)),"")</f>
        <v/>
      </c>
      <c r="M182" s="86" t="str">
        <f>IFERROR(INDEX(TQoL_Indexes!$B$9:$AK$58,MATCH($A$3,TQoL_Indexes!#REF!,0)+$A182,MATCH(M$3,TQoL_Indexes!$B$8:$AK$8,0)),"")</f>
        <v/>
      </c>
      <c r="N182" s="86" t="str">
        <f>IFERROR(INDEX(TQoL_Indexes!$B$9:$AK$58,MATCH($A$3,TQoL_Indexes!#REF!,0)+$A182,MATCH(N$3,TQoL_Indexes!$B$8:$AK$8,0)),"")</f>
        <v/>
      </c>
      <c r="O182" s="86" t="str">
        <f>IFERROR(INDEX(TQoL_Indexes!$B$9:$AK$58,MATCH($A$3,TQoL_Indexes!#REF!,0)+$A182,MATCH(O$3,TQoL_Indexes!$B$8:$AK$8,0)),"")</f>
        <v/>
      </c>
      <c r="P182" s="86" t="str">
        <f>IFERROR(INDEX(TQoL_Indexes!$B$9:$AK$58,MATCH($A$3,TQoL_Indexes!#REF!,0)+$A182,MATCH(P$3,TQoL_Indexes!$B$8:$AK$8,0)),"")</f>
        <v/>
      </c>
      <c r="Q182" s="86" t="str">
        <f>IFERROR(INDEX(TQoL_Indexes!$B$9:$AK$58,MATCH($A$3,TQoL_Indexes!#REF!,0)+$A182,MATCH(Q$3,TQoL_Indexes!$B$8:$AK$8,0)),"")</f>
        <v/>
      </c>
      <c r="R182" s="86" t="str">
        <f>IFERROR(INDEX(TQoL_Indexes!$B$9:$AK$58,MATCH($A$3,TQoL_Indexes!#REF!,0)+$A182,MATCH(R$3,TQoL_Indexes!$B$8:$AK$8,0)),"")</f>
        <v/>
      </c>
      <c r="S182" s="86" t="str">
        <f>IFERROR(INDEX(TQoL_Indexes!$B$9:$AK$58,MATCH($A$3,TQoL_Indexes!#REF!,0)+$A182,MATCH(S$3,TQoL_Indexes!$B$8:$AK$8,0)),"")</f>
        <v/>
      </c>
      <c r="T182" s="86" t="str">
        <f>IFERROR(INDEX(TQoL_Indexes!$B$9:$AK$58,MATCH($A$3,TQoL_Indexes!#REF!,0)+$A182,MATCH(T$3,TQoL_Indexes!$B$8:$AK$8,0)),"")</f>
        <v/>
      </c>
      <c r="U182" s="86" t="str">
        <f>IFERROR(INDEX(TQoL_Indexes!$B$9:$AK$58,MATCH($A$3,TQoL_Indexes!#REF!,0)+$A182,MATCH(U$3,TQoL_Indexes!$B$8:$AK$8,0)),"")</f>
        <v/>
      </c>
      <c r="V182" s="86" t="str">
        <f>IFERROR(INDEX(TQoL_Indexes!$B$9:$AK$58,MATCH($A$3,TQoL_Indexes!#REF!,0)+$A182,MATCH(V$3,TQoL_Indexes!$B$8:$AK$8,0)),"")</f>
        <v/>
      </c>
      <c r="W182" s="86" t="str">
        <f>IFERROR(INDEX(TQoL_Indexes!$B$9:$AK$58,MATCH($A$3,TQoL_Indexes!#REF!,0)+$A182,MATCH(W$3,TQoL_Indexes!$B$8:$AK$8,0)),"")</f>
        <v/>
      </c>
      <c r="X182" s="86" t="str">
        <f>IFERROR(INDEX(TQoL_Indexes!$B$9:$AK$58,MATCH($A$3,TQoL_Indexes!#REF!,0)+$A182,MATCH(X$3,TQoL_Indexes!$B$8:$AK$8,0)),"")</f>
        <v/>
      </c>
      <c r="Y182" s="86" t="str">
        <f>IFERROR(INDEX(TQoL_Indexes!$B$9:$AK$58,MATCH($A$3,TQoL_Indexes!#REF!,0)+$A182,MATCH(Y$3,TQoL_Indexes!$B$8:$AK$8,0)),"")</f>
        <v/>
      </c>
      <c r="Z182" s="86" t="str">
        <f>IFERROR(INDEX(TQoL_Indexes!$B$9:$AK$58,MATCH($A$3,TQoL_Indexes!#REF!,0)+$A182,MATCH(Z$3,TQoL_Indexes!$B$8:$AK$8,0)),"")</f>
        <v/>
      </c>
      <c r="AA182" s="86" t="str">
        <f>IFERROR(INDEX(TQoL_Indexes!$B$9:$AK$58,MATCH($A$3,TQoL_Indexes!#REF!,0)+$A182,MATCH(AA$3,TQoL_Indexes!$B$8:$AK$8,0)),"")</f>
        <v/>
      </c>
      <c r="AB182" s="86" t="str">
        <f>IFERROR(INDEX(TQoL_Indexes!$B$9:$AK$58,MATCH($A$3,TQoL_Indexes!#REF!,0)+$A182,MATCH(AB$3,TQoL_Indexes!$B$8:$AK$8,0)),"")</f>
        <v/>
      </c>
      <c r="AC182" s="86" t="str">
        <f>IFERROR(INDEX(TQoL_Indexes!$B$9:$AK$58,MATCH($A$3,TQoL_Indexes!#REF!,0)+$A182,MATCH(AC$3,TQoL_Indexes!$B$8:$AK$8,0)),"")</f>
        <v/>
      </c>
      <c r="AD182" s="86" t="str">
        <f>IFERROR(INDEX(TQoL_Indexes!$B$9:$AK$58,MATCH($A$3,TQoL_Indexes!#REF!,0)+$A182,MATCH(AD$3,TQoL_Indexes!$B$8:$AK$8,0)),"")</f>
        <v/>
      </c>
      <c r="AE182" s="86" t="str">
        <f>IFERROR(INDEX(TQoL_Indexes!$B$9:$AK$58,MATCH($A$3,TQoL_Indexes!#REF!,0)+$A182,MATCH(AE$3,TQoL_Indexes!$B$8:$AK$8,0)),"")</f>
        <v/>
      </c>
      <c r="AF182" s="86" t="str">
        <f>IFERROR(INDEX(TQoL_Indexes!$B$9:$AK$58,MATCH($A$3,TQoL_Indexes!#REF!,0)+$A182,MATCH(AF$3,TQoL_Indexes!$B$8:$AK$8,0)),"")</f>
        <v/>
      </c>
      <c r="AG182" s="86" t="str">
        <f>IFERROR(INDEX(TQoL_Indexes!$B$9:$AK$58,MATCH($A$3,TQoL_Indexes!#REF!,0)+$A182,MATCH(AG$3,TQoL_Indexes!$B$8:$AK$8,0)),"")</f>
        <v/>
      </c>
      <c r="AH182" s="86" t="str">
        <f>IFERROR(INDEX(TQoL_Indexes!$B$9:$AK$58,MATCH($A$3,TQoL_Indexes!#REF!,0)+$A182,MATCH(AH$3,TQoL_Indexes!$B$8:$AK$8,0)),"")</f>
        <v/>
      </c>
      <c r="AI182" s="86" t="str">
        <f>IFERROR(INDEX(TQoL_Indexes!$B$9:$AK$58,MATCH($A$3,TQoL_Indexes!#REF!,0)+$A182,MATCH(AI$3,TQoL_Indexes!$B$8:$AK$8,0)),"")</f>
        <v/>
      </c>
      <c r="AJ182" s="86" t="str">
        <f>IFERROR(INDEX(TQoL_Indexes!$B$9:$AK$58,MATCH($A$3,TQoL_Indexes!#REF!,0)+$A182,MATCH(AJ$3,TQoL_Indexes!$B$8:$AK$8,0)),"")</f>
        <v/>
      </c>
      <c r="AK182" s="86" t="str">
        <f>IFERROR(INDEX(TQoL_Indexes!$B$9:$AK$58,MATCH($A$3,TQoL_Indexes!#REF!,0)+$A182,MATCH(AK$3,TQoL_Indexes!$B$8:$AK$8,0)),"")</f>
        <v/>
      </c>
      <c r="AL182" s="86" t="str">
        <f>IFERROR(INDEX(TQoL_Indexes!$B$9:$AK$58,MATCH($A$3,TQoL_Indexes!#REF!,0)+$A182,MATCH(AL$3,TQoL_Indexes!$B$8:$AK$8,0)),"")</f>
        <v/>
      </c>
      <c r="AM182" s="87" t="str">
        <f>IFERROR(INDEX(TQoL_Indexes!$B$9:$AK$58,MATCH($A$3,TQoL_Indexes!#REF!,0)+$A182,MATCH(AM$3,TQoL_Indexes!$B$8:$AK$8,0)),"")</f>
        <v/>
      </c>
    </row>
    <row r="183" spans="1:39">
      <c r="A183" s="58" t="str">
        <f>IFERROR(IF(A182+1&lt;COUNTIF(TQoL_Indexes!#REF!,Aux_Country!$A$3),A182+1,""),"")</f>
        <v/>
      </c>
      <c r="B183" s="121" t="str">
        <f>IFERROR(INDEX(TQoL_Indexes!$B$9:$AK$58,MATCH($A$3,TQoL_Indexes!#REF!,0)+$A183,MATCH(B$3,TQoL_Indexes!$B$8:$AK$8,0)),"")</f>
        <v/>
      </c>
      <c r="C183" s="116" t="str">
        <f>IFERROR(INDEX(TQoL_Indexes!$B$9:$AK$58,MATCH($A$3,TQoL_Indexes!#REF!,0)+$A183,MATCH(C$3,TQoL_Indexes!$B$8:$AK$8,0)),"")</f>
        <v/>
      </c>
      <c r="D183" s="122" t="str">
        <f>IFERROR(INDEX(TQoL_Indexes!$B$9:$AK$58,MATCH($A$3,TQoL_Indexes!#REF!,0)+$A183,MATCH(D$3,TQoL_Indexes!$B$8:$AK$8,0)),"")</f>
        <v/>
      </c>
      <c r="E183" s="86" t="str">
        <f>IFERROR(INDEX(TQoL_Indexes!$B$9:$AK$58,MATCH($A$3,TQoL_Indexes!#REF!,0)+$A183,MATCH(E$3,TQoL_Indexes!$B$8:$AK$8,0)),"")</f>
        <v/>
      </c>
      <c r="F183" s="86" t="str">
        <f>IFERROR(INDEX(TQoL_Indexes!$B$9:$AK$58,MATCH($A$3,TQoL_Indexes!#REF!,0)+$A183,MATCH(F$3,TQoL_Indexes!$B$8:$AK$8,0)),"")</f>
        <v/>
      </c>
      <c r="G183" s="86" t="str">
        <f>IFERROR(INDEX(TQoL_Indexes!$B$9:$AK$58,MATCH($A$3,TQoL_Indexes!#REF!,0)+$A183,MATCH(G$3,TQoL_Indexes!$B$8:$AK$8,0)),"")</f>
        <v/>
      </c>
      <c r="H183" s="86" t="str">
        <f>IFERROR(INDEX(TQoL_Indexes!$B$9:$AK$58,MATCH($A$3,TQoL_Indexes!#REF!,0)+$A183,MATCH(H$3,TQoL_Indexes!$B$8:$AK$8,0)),"")</f>
        <v/>
      </c>
      <c r="I183" s="86" t="str">
        <f>IFERROR(INDEX(TQoL_Indexes!$B$9:$AK$58,MATCH($A$3,TQoL_Indexes!#REF!,0)+$A183,MATCH(I$3,TQoL_Indexes!$B$8:$AK$8,0)),"")</f>
        <v/>
      </c>
      <c r="J183" s="86" t="str">
        <f>IFERROR(INDEX(TQoL_Indexes!$B$9:$AK$58,MATCH($A$3,TQoL_Indexes!#REF!,0)+$A183,MATCH(J$3,TQoL_Indexes!$B$8:$AK$8,0)),"")</f>
        <v/>
      </c>
      <c r="K183" s="86" t="str">
        <f>IFERROR(INDEX(TQoL_Indexes!$B$9:$AK$58,MATCH($A$3,TQoL_Indexes!#REF!,0)+$A183,MATCH(K$3,TQoL_Indexes!$B$8:$AK$8,0)),"")</f>
        <v/>
      </c>
      <c r="L183" s="86" t="str">
        <f>IFERROR(INDEX(TQoL_Indexes!$B$9:$AK$58,MATCH($A$3,TQoL_Indexes!#REF!,0)+$A183,MATCH(L$3,TQoL_Indexes!$B$8:$AK$8,0)),"")</f>
        <v/>
      </c>
      <c r="M183" s="86" t="str">
        <f>IFERROR(INDEX(TQoL_Indexes!$B$9:$AK$58,MATCH($A$3,TQoL_Indexes!#REF!,0)+$A183,MATCH(M$3,TQoL_Indexes!$B$8:$AK$8,0)),"")</f>
        <v/>
      </c>
      <c r="N183" s="86" t="str">
        <f>IFERROR(INDEX(TQoL_Indexes!$B$9:$AK$58,MATCH($A$3,TQoL_Indexes!#REF!,0)+$A183,MATCH(N$3,TQoL_Indexes!$B$8:$AK$8,0)),"")</f>
        <v/>
      </c>
      <c r="O183" s="86" t="str">
        <f>IFERROR(INDEX(TQoL_Indexes!$B$9:$AK$58,MATCH($A$3,TQoL_Indexes!#REF!,0)+$A183,MATCH(O$3,TQoL_Indexes!$B$8:$AK$8,0)),"")</f>
        <v/>
      </c>
      <c r="P183" s="86" t="str">
        <f>IFERROR(INDEX(TQoL_Indexes!$B$9:$AK$58,MATCH($A$3,TQoL_Indexes!#REF!,0)+$A183,MATCH(P$3,TQoL_Indexes!$B$8:$AK$8,0)),"")</f>
        <v/>
      </c>
      <c r="Q183" s="86" t="str">
        <f>IFERROR(INDEX(TQoL_Indexes!$B$9:$AK$58,MATCH($A$3,TQoL_Indexes!#REF!,0)+$A183,MATCH(Q$3,TQoL_Indexes!$B$8:$AK$8,0)),"")</f>
        <v/>
      </c>
      <c r="R183" s="86" t="str">
        <f>IFERROR(INDEX(TQoL_Indexes!$B$9:$AK$58,MATCH($A$3,TQoL_Indexes!#REF!,0)+$A183,MATCH(R$3,TQoL_Indexes!$B$8:$AK$8,0)),"")</f>
        <v/>
      </c>
      <c r="S183" s="86" t="str">
        <f>IFERROR(INDEX(TQoL_Indexes!$B$9:$AK$58,MATCH($A$3,TQoL_Indexes!#REF!,0)+$A183,MATCH(S$3,TQoL_Indexes!$B$8:$AK$8,0)),"")</f>
        <v/>
      </c>
      <c r="T183" s="86" t="str">
        <f>IFERROR(INDEX(TQoL_Indexes!$B$9:$AK$58,MATCH($A$3,TQoL_Indexes!#REF!,0)+$A183,MATCH(T$3,TQoL_Indexes!$B$8:$AK$8,0)),"")</f>
        <v/>
      </c>
      <c r="U183" s="86" t="str">
        <f>IFERROR(INDEX(TQoL_Indexes!$B$9:$AK$58,MATCH($A$3,TQoL_Indexes!#REF!,0)+$A183,MATCH(U$3,TQoL_Indexes!$B$8:$AK$8,0)),"")</f>
        <v/>
      </c>
      <c r="V183" s="86" t="str">
        <f>IFERROR(INDEX(TQoL_Indexes!$B$9:$AK$58,MATCH($A$3,TQoL_Indexes!#REF!,0)+$A183,MATCH(V$3,TQoL_Indexes!$B$8:$AK$8,0)),"")</f>
        <v/>
      </c>
      <c r="W183" s="86" t="str">
        <f>IFERROR(INDEX(TQoL_Indexes!$B$9:$AK$58,MATCH($A$3,TQoL_Indexes!#REF!,0)+$A183,MATCH(W$3,TQoL_Indexes!$B$8:$AK$8,0)),"")</f>
        <v/>
      </c>
      <c r="X183" s="86" t="str">
        <f>IFERROR(INDEX(TQoL_Indexes!$B$9:$AK$58,MATCH($A$3,TQoL_Indexes!#REF!,0)+$A183,MATCH(X$3,TQoL_Indexes!$B$8:$AK$8,0)),"")</f>
        <v/>
      </c>
      <c r="Y183" s="86" t="str">
        <f>IFERROR(INDEX(TQoL_Indexes!$B$9:$AK$58,MATCH($A$3,TQoL_Indexes!#REF!,0)+$A183,MATCH(Y$3,TQoL_Indexes!$B$8:$AK$8,0)),"")</f>
        <v/>
      </c>
      <c r="Z183" s="86" t="str">
        <f>IFERROR(INDEX(TQoL_Indexes!$B$9:$AK$58,MATCH($A$3,TQoL_Indexes!#REF!,0)+$A183,MATCH(Z$3,TQoL_Indexes!$B$8:$AK$8,0)),"")</f>
        <v/>
      </c>
      <c r="AA183" s="86" t="str">
        <f>IFERROR(INDEX(TQoL_Indexes!$B$9:$AK$58,MATCH($A$3,TQoL_Indexes!#REF!,0)+$A183,MATCH(AA$3,TQoL_Indexes!$B$8:$AK$8,0)),"")</f>
        <v/>
      </c>
      <c r="AB183" s="86" t="str">
        <f>IFERROR(INDEX(TQoL_Indexes!$B$9:$AK$58,MATCH($A$3,TQoL_Indexes!#REF!,0)+$A183,MATCH(AB$3,TQoL_Indexes!$B$8:$AK$8,0)),"")</f>
        <v/>
      </c>
      <c r="AC183" s="86" t="str">
        <f>IFERROR(INDEX(TQoL_Indexes!$B$9:$AK$58,MATCH($A$3,TQoL_Indexes!#REF!,0)+$A183,MATCH(AC$3,TQoL_Indexes!$B$8:$AK$8,0)),"")</f>
        <v/>
      </c>
      <c r="AD183" s="86" t="str">
        <f>IFERROR(INDEX(TQoL_Indexes!$B$9:$AK$58,MATCH($A$3,TQoL_Indexes!#REF!,0)+$A183,MATCH(AD$3,TQoL_Indexes!$B$8:$AK$8,0)),"")</f>
        <v/>
      </c>
      <c r="AE183" s="86" t="str">
        <f>IFERROR(INDEX(TQoL_Indexes!$B$9:$AK$58,MATCH($A$3,TQoL_Indexes!#REF!,0)+$A183,MATCH(AE$3,TQoL_Indexes!$B$8:$AK$8,0)),"")</f>
        <v/>
      </c>
      <c r="AF183" s="86" t="str">
        <f>IFERROR(INDEX(TQoL_Indexes!$B$9:$AK$58,MATCH($A$3,TQoL_Indexes!#REF!,0)+$A183,MATCH(AF$3,TQoL_Indexes!$B$8:$AK$8,0)),"")</f>
        <v/>
      </c>
      <c r="AG183" s="86" t="str">
        <f>IFERROR(INDEX(TQoL_Indexes!$B$9:$AK$58,MATCH($A$3,TQoL_Indexes!#REF!,0)+$A183,MATCH(AG$3,TQoL_Indexes!$B$8:$AK$8,0)),"")</f>
        <v/>
      </c>
      <c r="AH183" s="86" t="str">
        <f>IFERROR(INDEX(TQoL_Indexes!$B$9:$AK$58,MATCH($A$3,TQoL_Indexes!#REF!,0)+$A183,MATCH(AH$3,TQoL_Indexes!$B$8:$AK$8,0)),"")</f>
        <v/>
      </c>
      <c r="AI183" s="86" t="str">
        <f>IFERROR(INDEX(TQoL_Indexes!$B$9:$AK$58,MATCH($A$3,TQoL_Indexes!#REF!,0)+$A183,MATCH(AI$3,TQoL_Indexes!$B$8:$AK$8,0)),"")</f>
        <v/>
      </c>
      <c r="AJ183" s="86" t="str">
        <f>IFERROR(INDEX(TQoL_Indexes!$B$9:$AK$58,MATCH($A$3,TQoL_Indexes!#REF!,0)+$A183,MATCH(AJ$3,TQoL_Indexes!$B$8:$AK$8,0)),"")</f>
        <v/>
      </c>
      <c r="AK183" s="86" t="str">
        <f>IFERROR(INDEX(TQoL_Indexes!$B$9:$AK$58,MATCH($A$3,TQoL_Indexes!#REF!,0)+$A183,MATCH(AK$3,TQoL_Indexes!$B$8:$AK$8,0)),"")</f>
        <v/>
      </c>
      <c r="AL183" s="86" t="str">
        <f>IFERROR(INDEX(TQoL_Indexes!$B$9:$AK$58,MATCH($A$3,TQoL_Indexes!#REF!,0)+$A183,MATCH(AL$3,TQoL_Indexes!$B$8:$AK$8,0)),"")</f>
        <v/>
      </c>
      <c r="AM183" s="87" t="str">
        <f>IFERROR(INDEX(TQoL_Indexes!$B$9:$AK$58,MATCH($A$3,TQoL_Indexes!#REF!,0)+$A183,MATCH(AM$3,TQoL_Indexes!$B$8:$AK$8,0)),"")</f>
        <v/>
      </c>
    </row>
    <row r="184" spans="1:39">
      <c r="A184" s="58" t="str">
        <f>IFERROR(IF(A183+1&lt;COUNTIF(TQoL_Indexes!#REF!,Aux_Country!$A$3),A183+1,""),"")</f>
        <v/>
      </c>
      <c r="B184" s="121" t="str">
        <f>IFERROR(INDEX(TQoL_Indexes!$B$9:$AK$58,MATCH($A$3,TQoL_Indexes!#REF!,0)+$A184,MATCH(B$3,TQoL_Indexes!$B$8:$AK$8,0)),"")</f>
        <v/>
      </c>
      <c r="C184" s="116" t="str">
        <f>IFERROR(INDEX(TQoL_Indexes!$B$9:$AK$58,MATCH($A$3,TQoL_Indexes!#REF!,0)+$A184,MATCH(C$3,TQoL_Indexes!$B$8:$AK$8,0)),"")</f>
        <v/>
      </c>
      <c r="D184" s="122" t="str">
        <f>IFERROR(INDEX(TQoL_Indexes!$B$9:$AK$58,MATCH($A$3,TQoL_Indexes!#REF!,0)+$A184,MATCH(D$3,TQoL_Indexes!$B$8:$AK$8,0)),"")</f>
        <v/>
      </c>
      <c r="E184" s="86" t="str">
        <f>IFERROR(INDEX(TQoL_Indexes!$B$9:$AK$58,MATCH($A$3,TQoL_Indexes!#REF!,0)+$A184,MATCH(E$3,TQoL_Indexes!$B$8:$AK$8,0)),"")</f>
        <v/>
      </c>
      <c r="F184" s="86" t="str">
        <f>IFERROR(INDEX(TQoL_Indexes!$B$9:$AK$58,MATCH($A$3,TQoL_Indexes!#REF!,0)+$A184,MATCH(F$3,TQoL_Indexes!$B$8:$AK$8,0)),"")</f>
        <v/>
      </c>
      <c r="G184" s="86" t="str">
        <f>IFERROR(INDEX(TQoL_Indexes!$B$9:$AK$58,MATCH($A$3,TQoL_Indexes!#REF!,0)+$A184,MATCH(G$3,TQoL_Indexes!$B$8:$AK$8,0)),"")</f>
        <v/>
      </c>
      <c r="H184" s="86" t="str">
        <f>IFERROR(INDEX(TQoL_Indexes!$B$9:$AK$58,MATCH($A$3,TQoL_Indexes!#REF!,0)+$A184,MATCH(H$3,TQoL_Indexes!$B$8:$AK$8,0)),"")</f>
        <v/>
      </c>
      <c r="I184" s="86" t="str">
        <f>IFERROR(INDEX(TQoL_Indexes!$B$9:$AK$58,MATCH($A$3,TQoL_Indexes!#REF!,0)+$A184,MATCH(I$3,TQoL_Indexes!$B$8:$AK$8,0)),"")</f>
        <v/>
      </c>
      <c r="J184" s="86" t="str">
        <f>IFERROR(INDEX(TQoL_Indexes!$B$9:$AK$58,MATCH($A$3,TQoL_Indexes!#REF!,0)+$A184,MATCH(J$3,TQoL_Indexes!$B$8:$AK$8,0)),"")</f>
        <v/>
      </c>
      <c r="K184" s="86" t="str">
        <f>IFERROR(INDEX(TQoL_Indexes!$B$9:$AK$58,MATCH($A$3,TQoL_Indexes!#REF!,0)+$A184,MATCH(K$3,TQoL_Indexes!$B$8:$AK$8,0)),"")</f>
        <v/>
      </c>
      <c r="L184" s="86" t="str">
        <f>IFERROR(INDEX(TQoL_Indexes!$B$9:$AK$58,MATCH($A$3,TQoL_Indexes!#REF!,0)+$A184,MATCH(L$3,TQoL_Indexes!$B$8:$AK$8,0)),"")</f>
        <v/>
      </c>
      <c r="M184" s="86" t="str">
        <f>IFERROR(INDEX(TQoL_Indexes!$B$9:$AK$58,MATCH($A$3,TQoL_Indexes!#REF!,0)+$A184,MATCH(M$3,TQoL_Indexes!$B$8:$AK$8,0)),"")</f>
        <v/>
      </c>
      <c r="N184" s="86" t="str">
        <f>IFERROR(INDEX(TQoL_Indexes!$B$9:$AK$58,MATCH($A$3,TQoL_Indexes!#REF!,0)+$A184,MATCH(N$3,TQoL_Indexes!$B$8:$AK$8,0)),"")</f>
        <v/>
      </c>
      <c r="O184" s="86" t="str">
        <f>IFERROR(INDEX(TQoL_Indexes!$B$9:$AK$58,MATCH($A$3,TQoL_Indexes!#REF!,0)+$A184,MATCH(O$3,TQoL_Indexes!$B$8:$AK$8,0)),"")</f>
        <v/>
      </c>
      <c r="P184" s="86" t="str">
        <f>IFERROR(INDEX(TQoL_Indexes!$B$9:$AK$58,MATCH($A$3,TQoL_Indexes!#REF!,0)+$A184,MATCH(P$3,TQoL_Indexes!$B$8:$AK$8,0)),"")</f>
        <v/>
      </c>
      <c r="Q184" s="86" t="str">
        <f>IFERROR(INDEX(TQoL_Indexes!$B$9:$AK$58,MATCH($A$3,TQoL_Indexes!#REF!,0)+$A184,MATCH(Q$3,TQoL_Indexes!$B$8:$AK$8,0)),"")</f>
        <v/>
      </c>
      <c r="R184" s="86" t="str">
        <f>IFERROR(INDEX(TQoL_Indexes!$B$9:$AK$58,MATCH($A$3,TQoL_Indexes!#REF!,0)+$A184,MATCH(R$3,TQoL_Indexes!$B$8:$AK$8,0)),"")</f>
        <v/>
      </c>
      <c r="S184" s="86" t="str">
        <f>IFERROR(INDEX(TQoL_Indexes!$B$9:$AK$58,MATCH($A$3,TQoL_Indexes!#REF!,0)+$A184,MATCH(S$3,TQoL_Indexes!$B$8:$AK$8,0)),"")</f>
        <v/>
      </c>
      <c r="T184" s="86" t="str">
        <f>IFERROR(INDEX(TQoL_Indexes!$B$9:$AK$58,MATCH($A$3,TQoL_Indexes!#REF!,0)+$A184,MATCH(T$3,TQoL_Indexes!$B$8:$AK$8,0)),"")</f>
        <v/>
      </c>
      <c r="U184" s="86" t="str">
        <f>IFERROR(INDEX(TQoL_Indexes!$B$9:$AK$58,MATCH($A$3,TQoL_Indexes!#REF!,0)+$A184,MATCH(U$3,TQoL_Indexes!$B$8:$AK$8,0)),"")</f>
        <v/>
      </c>
      <c r="V184" s="86" t="str">
        <f>IFERROR(INDEX(TQoL_Indexes!$B$9:$AK$58,MATCH($A$3,TQoL_Indexes!#REF!,0)+$A184,MATCH(V$3,TQoL_Indexes!$B$8:$AK$8,0)),"")</f>
        <v/>
      </c>
      <c r="W184" s="86" t="str">
        <f>IFERROR(INDEX(TQoL_Indexes!$B$9:$AK$58,MATCH($A$3,TQoL_Indexes!#REF!,0)+$A184,MATCH(W$3,TQoL_Indexes!$B$8:$AK$8,0)),"")</f>
        <v/>
      </c>
      <c r="X184" s="86" t="str">
        <f>IFERROR(INDEX(TQoL_Indexes!$B$9:$AK$58,MATCH($A$3,TQoL_Indexes!#REF!,0)+$A184,MATCH(X$3,TQoL_Indexes!$B$8:$AK$8,0)),"")</f>
        <v/>
      </c>
      <c r="Y184" s="86" t="str">
        <f>IFERROR(INDEX(TQoL_Indexes!$B$9:$AK$58,MATCH($A$3,TQoL_Indexes!#REF!,0)+$A184,MATCH(Y$3,TQoL_Indexes!$B$8:$AK$8,0)),"")</f>
        <v/>
      </c>
      <c r="Z184" s="86" t="str">
        <f>IFERROR(INDEX(TQoL_Indexes!$B$9:$AK$58,MATCH($A$3,TQoL_Indexes!#REF!,0)+$A184,MATCH(Z$3,TQoL_Indexes!$B$8:$AK$8,0)),"")</f>
        <v/>
      </c>
      <c r="AA184" s="86" t="str">
        <f>IFERROR(INDEX(TQoL_Indexes!$B$9:$AK$58,MATCH($A$3,TQoL_Indexes!#REF!,0)+$A184,MATCH(AA$3,TQoL_Indexes!$B$8:$AK$8,0)),"")</f>
        <v/>
      </c>
      <c r="AB184" s="86" t="str">
        <f>IFERROR(INDEX(TQoL_Indexes!$B$9:$AK$58,MATCH($A$3,TQoL_Indexes!#REF!,0)+$A184,MATCH(AB$3,TQoL_Indexes!$B$8:$AK$8,0)),"")</f>
        <v/>
      </c>
      <c r="AC184" s="86" t="str">
        <f>IFERROR(INDEX(TQoL_Indexes!$B$9:$AK$58,MATCH($A$3,TQoL_Indexes!#REF!,0)+$A184,MATCH(AC$3,TQoL_Indexes!$B$8:$AK$8,0)),"")</f>
        <v/>
      </c>
      <c r="AD184" s="86" t="str">
        <f>IFERROR(INDEX(TQoL_Indexes!$B$9:$AK$58,MATCH($A$3,TQoL_Indexes!#REF!,0)+$A184,MATCH(AD$3,TQoL_Indexes!$B$8:$AK$8,0)),"")</f>
        <v/>
      </c>
      <c r="AE184" s="86" t="str">
        <f>IFERROR(INDEX(TQoL_Indexes!$B$9:$AK$58,MATCH($A$3,TQoL_Indexes!#REF!,0)+$A184,MATCH(AE$3,TQoL_Indexes!$B$8:$AK$8,0)),"")</f>
        <v/>
      </c>
      <c r="AF184" s="86" t="str">
        <f>IFERROR(INDEX(TQoL_Indexes!$B$9:$AK$58,MATCH($A$3,TQoL_Indexes!#REF!,0)+$A184,MATCH(AF$3,TQoL_Indexes!$B$8:$AK$8,0)),"")</f>
        <v/>
      </c>
      <c r="AG184" s="86" t="str">
        <f>IFERROR(INDEX(TQoL_Indexes!$B$9:$AK$58,MATCH($A$3,TQoL_Indexes!#REF!,0)+$A184,MATCH(AG$3,TQoL_Indexes!$B$8:$AK$8,0)),"")</f>
        <v/>
      </c>
      <c r="AH184" s="86" t="str">
        <f>IFERROR(INDEX(TQoL_Indexes!$B$9:$AK$58,MATCH($A$3,TQoL_Indexes!#REF!,0)+$A184,MATCH(AH$3,TQoL_Indexes!$B$8:$AK$8,0)),"")</f>
        <v/>
      </c>
      <c r="AI184" s="86" t="str">
        <f>IFERROR(INDEX(TQoL_Indexes!$B$9:$AK$58,MATCH($A$3,TQoL_Indexes!#REF!,0)+$A184,MATCH(AI$3,TQoL_Indexes!$B$8:$AK$8,0)),"")</f>
        <v/>
      </c>
      <c r="AJ184" s="86" t="str">
        <f>IFERROR(INDEX(TQoL_Indexes!$B$9:$AK$58,MATCH($A$3,TQoL_Indexes!#REF!,0)+$A184,MATCH(AJ$3,TQoL_Indexes!$B$8:$AK$8,0)),"")</f>
        <v/>
      </c>
      <c r="AK184" s="86" t="str">
        <f>IFERROR(INDEX(TQoL_Indexes!$B$9:$AK$58,MATCH($A$3,TQoL_Indexes!#REF!,0)+$A184,MATCH(AK$3,TQoL_Indexes!$B$8:$AK$8,0)),"")</f>
        <v/>
      </c>
      <c r="AL184" s="86" t="str">
        <f>IFERROR(INDEX(TQoL_Indexes!$B$9:$AK$58,MATCH($A$3,TQoL_Indexes!#REF!,0)+$A184,MATCH(AL$3,TQoL_Indexes!$B$8:$AK$8,0)),"")</f>
        <v/>
      </c>
      <c r="AM184" s="87" t="str">
        <f>IFERROR(INDEX(TQoL_Indexes!$B$9:$AK$58,MATCH($A$3,TQoL_Indexes!#REF!,0)+$A184,MATCH(AM$3,TQoL_Indexes!$B$8:$AK$8,0)),"")</f>
        <v/>
      </c>
    </row>
    <row r="185" spans="1:39">
      <c r="A185" s="58" t="str">
        <f>IFERROR(IF(A184+1&lt;COUNTIF(TQoL_Indexes!#REF!,Aux_Country!$A$3),A184+1,""),"")</f>
        <v/>
      </c>
      <c r="B185" s="121" t="str">
        <f>IFERROR(INDEX(TQoL_Indexes!$B$9:$AK$58,MATCH($A$3,TQoL_Indexes!#REF!,0)+$A185,MATCH(B$3,TQoL_Indexes!$B$8:$AK$8,0)),"")</f>
        <v/>
      </c>
      <c r="C185" s="116" t="str">
        <f>IFERROR(INDEX(TQoL_Indexes!$B$9:$AK$58,MATCH($A$3,TQoL_Indexes!#REF!,0)+$A185,MATCH(C$3,TQoL_Indexes!$B$8:$AK$8,0)),"")</f>
        <v/>
      </c>
      <c r="D185" s="122" t="str">
        <f>IFERROR(INDEX(TQoL_Indexes!$B$9:$AK$58,MATCH($A$3,TQoL_Indexes!#REF!,0)+$A185,MATCH(D$3,TQoL_Indexes!$B$8:$AK$8,0)),"")</f>
        <v/>
      </c>
      <c r="E185" s="86" t="str">
        <f>IFERROR(INDEX(TQoL_Indexes!$B$9:$AK$58,MATCH($A$3,TQoL_Indexes!#REF!,0)+$A185,MATCH(E$3,TQoL_Indexes!$B$8:$AK$8,0)),"")</f>
        <v/>
      </c>
      <c r="F185" s="86" t="str">
        <f>IFERROR(INDEX(TQoL_Indexes!$B$9:$AK$58,MATCH($A$3,TQoL_Indexes!#REF!,0)+$A185,MATCH(F$3,TQoL_Indexes!$B$8:$AK$8,0)),"")</f>
        <v/>
      </c>
      <c r="G185" s="86" t="str">
        <f>IFERROR(INDEX(TQoL_Indexes!$B$9:$AK$58,MATCH($A$3,TQoL_Indexes!#REF!,0)+$A185,MATCH(G$3,TQoL_Indexes!$B$8:$AK$8,0)),"")</f>
        <v/>
      </c>
      <c r="H185" s="86" t="str">
        <f>IFERROR(INDEX(TQoL_Indexes!$B$9:$AK$58,MATCH($A$3,TQoL_Indexes!#REF!,0)+$A185,MATCH(H$3,TQoL_Indexes!$B$8:$AK$8,0)),"")</f>
        <v/>
      </c>
      <c r="I185" s="86" t="str">
        <f>IFERROR(INDEX(TQoL_Indexes!$B$9:$AK$58,MATCH($A$3,TQoL_Indexes!#REF!,0)+$A185,MATCH(I$3,TQoL_Indexes!$B$8:$AK$8,0)),"")</f>
        <v/>
      </c>
      <c r="J185" s="86" t="str">
        <f>IFERROR(INDEX(TQoL_Indexes!$B$9:$AK$58,MATCH($A$3,TQoL_Indexes!#REF!,0)+$A185,MATCH(J$3,TQoL_Indexes!$B$8:$AK$8,0)),"")</f>
        <v/>
      </c>
      <c r="K185" s="86" t="str">
        <f>IFERROR(INDEX(TQoL_Indexes!$B$9:$AK$58,MATCH($A$3,TQoL_Indexes!#REF!,0)+$A185,MATCH(K$3,TQoL_Indexes!$B$8:$AK$8,0)),"")</f>
        <v/>
      </c>
      <c r="L185" s="86" t="str">
        <f>IFERROR(INDEX(TQoL_Indexes!$B$9:$AK$58,MATCH($A$3,TQoL_Indexes!#REF!,0)+$A185,MATCH(L$3,TQoL_Indexes!$B$8:$AK$8,0)),"")</f>
        <v/>
      </c>
      <c r="M185" s="86" t="str">
        <f>IFERROR(INDEX(TQoL_Indexes!$B$9:$AK$58,MATCH($A$3,TQoL_Indexes!#REF!,0)+$A185,MATCH(M$3,TQoL_Indexes!$B$8:$AK$8,0)),"")</f>
        <v/>
      </c>
      <c r="N185" s="86" t="str">
        <f>IFERROR(INDEX(TQoL_Indexes!$B$9:$AK$58,MATCH($A$3,TQoL_Indexes!#REF!,0)+$A185,MATCH(N$3,TQoL_Indexes!$B$8:$AK$8,0)),"")</f>
        <v/>
      </c>
      <c r="O185" s="86" t="str">
        <f>IFERROR(INDEX(TQoL_Indexes!$B$9:$AK$58,MATCH($A$3,TQoL_Indexes!#REF!,0)+$A185,MATCH(O$3,TQoL_Indexes!$B$8:$AK$8,0)),"")</f>
        <v/>
      </c>
      <c r="P185" s="86" t="str">
        <f>IFERROR(INDEX(TQoL_Indexes!$B$9:$AK$58,MATCH($A$3,TQoL_Indexes!#REF!,0)+$A185,MATCH(P$3,TQoL_Indexes!$B$8:$AK$8,0)),"")</f>
        <v/>
      </c>
      <c r="Q185" s="86" t="str">
        <f>IFERROR(INDEX(TQoL_Indexes!$B$9:$AK$58,MATCH($A$3,TQoL_Indexes!#REF!,0)+$A185,MATCH(Q$3,TQoL_Indexes!$B$8:$AK$8,0)),"")</f>
        <v/>
      </c>
      <c r="R185" s="86" t="str">
        <f>IFERROR(INDEX(TQoL_Indexes!$B$9:$AK$58,MATCH($A$3,TQoL_Indexes!#REF!,0)+$A185,MATCH(R$3,TQoL_Indexes!$B$8:$AK$8,0)),"")</f>
        <v/>
      </c>
      <c r="S185" s="86" t="str">
        <f>IFERROR(INDEX(TQoL_Indexes!$B$9:$AK$58,MATCH($A$3,TQoL_Indexes!#REF!,0)+$A185,MATCH(S$3,TQoL_Indexes!$B$8:$AK$8,0)),"")</f>
        <v/>
      </c>
      <c r="T185" s="86" t="str">
        <f>IFERROR(INDEX(TQoL_Indexes!$B$9:$AK$58,MATCH($A$3,TQoL_Indexes!#REF!,0)+$A185,MATCH(T$3,TQoL_Indexes!$B$8:$AK$8,0)),"")</f>
        <v/>
      </c>
      <c r="U185" s="86" t="str">
        <f>IFERROR(INDEX(TQoL_Indexes!$B$9:$AK$58,MATCH($A$3,TQoL_Indexes!#REF!,0)+$A185,MATCH(U$3,TQoL_Indexes!$B$8:$AK$8,0)),"")</f>
        <v/>
      </c>
      <c r="V185" s="86" t="str">
        <f>IFERROR(INDEX(TQoL_Indexes!$B$9:$AK$58,MATCH($A$3,TQoL_Indexes!#REF!,0)+$A185,MATCH(V$3,TQoL_Indexes!$B$8:$AK$8,0)),"")</f>
        <v/>
      </c>
      <c r="W185" s="86" t="str">
        <f>IFERROR(INDEX(TQoL_Indexes!$B$9:$AK$58,MATCH($A$3,TQoL_Indexes!#REF!,0)+$A185,MATCH(W$3,TQoL_Indexes!$B$8:$AK$8,0)),"")</f>
        <v/>
      </c>
      <c r="X185" s="86" t="str">
        <f>IFERROR(INDEX(TQoL_Indexes!$B$9:$AK$58,MATCH($A$3,TQoL_Indexes!#REF!,0)+$A185,MATCH(X$3,TQoL_Indexes!$B$8:$AK$8,0)),"")</f>
        <v/>
      </c>
      <c r="Y185" s="86" t="str">
        <f>IFERROR(INDEX(TQoL_Indexes!$B$9:$AK$58,MATCH($A$3,TQoL_Indexes!#REF!,0)+$A185,MATCH(Y$3,TQoL_Indexes!$B$8:$AK$8,0)),"")</f>
        <v/>
      </c>
      <c r="Z185" s="86" t="str">
        <f>IFERROR(INDEX(TQoL_Indexes!$B$9:$AK$58,MATCH($A$3,TQoL_Indexes!#REF!,0)+$A185,MATCH(Z$3,TQoL_Indexes!$B$8:$AK$8,0)),"")</f>
        <v/>
      </c>
      <c r="AA185" s="86" t="str">
        <f>IFERROR(INDEX(TQoL_Indexes!$B$9:$AK$58,MATCH($A$3,TQoL_Indexes!#REF!,0)+$A185,MATCH(AA$3,TQoL_Indexes!$B$8:$AK$8,0)),"")</f>
        <v/>
      </c>
      <c r="AB185" s="86" t="str">
        <f>IFERROR(INDEX(TQoL_Indexes!$B$9:$AK$58,MATCH($A$3,TQoL_Indexes!#REF!,0)+$A185,MATCH(AB$3,TQoL_Indexes!$B$8:$AK$8,0)),"")</f>
        <v/>
      </c>
      <c r="AC185" s="86" t="str">
        <f>IFERROR(INDEX(TQoL_Indexes!$B$9:$AK$58,MATCH($A$3,TQoL_Indexes!#REF!,0)+$A185,MATCH(AC$3,TQoL_Indexes!$B$8:$AK$8,0)),"")</f>
        <v/>
      </c>
      <c r="AD185" s="86" t="str">
        <f>IFERROR(INDEX(TQoL_Indexes!$B$9:$AK$58,MATCH($A$3,TQoL_Indexes!#REF!,0)+$A185,MATCH(AD$3,TQoL_Indexes!$B$8:$AK$8,0)),"")</f>
        <v/>
      </c>
      <c r="AE185" s="86" t="str">
        <f>IFERROR(INDEX(TQoL_Indexes!$B$9:$AK$58,MATCH($A$3,TQoL_Indexes!#REF!,0)+$A185,MATCH(AE$3,TQoL_Indexes!$B$8:$AK$8,0)),"")</f>
        <v/>
      </c>
      <c r="AF185" s="86" t="str">
        <f>IFERROR(INDEX(TQoL_Indexes!$B$9:$AK$58,MATCH($A$3,TQoL_Indexes!#REF!,0)+$A185,MATCH(AF$3,TQoL_Indexes!$B$8:$AK$8,0)),"")</f>
        <v/>
      </c>
      <c r="AG185" s="86" t="str">
        <f>IFERROR(INDEX(TQoL_Indexes!$B$9:$AK$58,MATCH($A$3,TQoL_Indexes!#REF!,0)+$A185,MATCH(AG$3,TQoL_Indexes!$B$8:$AK$8,0)),"")</f>
        <v/>
      </c>
      <c r="AH185" s="86" t="str">
        <f>IFERROR(INDEX(TQoL_Indexes!$B$9:$AK$58,MATCH($A$3,TQoL_Indexes!#REF!,0)+$A185,MATCH(AH$3,TQoL_Indexes!$B$8:$AK$8,0)),"")</f>
        <v/>
      </c>
      <c r="AI185" s="86" t="str">
        <f>IFERROR(INDEX(TQoL_Indexes!$B$9:$AK$58,MATCH($A$3,TQoL_Indexes!#REF!,0)+$A185,MATCH(AI$3,TQoL_Indexes!$B$8:$AK$8,0)),"")</f>
        <v/>
      </c>
      <c r="AJ185" s="86" t="str">
        <f>IFERROR(INDEX(TQoL_Indexes!$B$9:$AK$58,MATCH($A$3,TQoL_Indexes!#REF!,0)+$A185,MATCH(AJ$3,TQoL_Indexes!$B$8:$AK$8,0)),"")</f>
        <v/>
      </c>
      <c r="AK185" s="86" t="str">
        <f>IFERROR(INDEX(TQoL_Indexes!$B$9:$AK$58,MATCH($A$3,TQoL_Indexes!#REF!,0)+$A185,MATCH(AK$3,TQoL_Indexes!$B$8:$AK$8,0)),"")</f>
        <v/>
      </c>
      <c r="AL185" s="86" t="str">
        <f>IFERROR(INDEX(TQoL_Indexes!$B$9:$AK$58,MATCH($A$3,TQoL_Indexes!#REF!,0)+$A185,MATCH(AL$3,TQoL_Indexes!$B$8:$AK$8,0)),"")</f>
        <v/>
      </c>
      <c r="AM185" s="87" t="str">
        <f>IFERROR(INDEX(TQoL_Indexes!$B$9:$AK$58,MATCH($A$3,TQoL_Indexes!#REF!,0)+$A185,MATCH(AM$3,TQoL_Indexes!$B$8:$AK$8,0)),"")</f>
        <v/>
      </c>
    </row>
    <row r="186" spans="1:39">
      <c r="A186" s="58" t="str">
        <f>IFERROR(IF(A185+1&lt;COUNTIF(TQoL_Indexes!#REF!,Aux_Country!$A$3),A185+1,""),"")</f>
        <v/>
      </c>
      <c r="B186" s="121" t="str">
        <f>IFERROR(INDEX(TQoL_Indexes!$B$9:$AK$58,MATCH($A$3,TQoL_Indexes!#REF!,0)+$A186,MATCH(B$3,TQoL_Indexes!$B$8:$AK$8,0)),"")</f>
        <v/>
      </c>
      <c r="C186" s="116" t="str">
        <f>IFERROR(INDEX(TQoL_Indexes!$B$9:$AK$58,MATCH($A$3,TQoL_Indexes!#REF!,0)+$A186,MATCH(C$3,TQoL_Indexes!$B$8:$AK$8,0)),"")</f>
        <v/>
      </c>
      <c r="D186" s="122" t="str">
        <f>IFERROR(INDEX(TQoL_Indexes!$B$9:$AK$58,MATCH($A$3,TQoL_Indexes!#REF!,0)+$A186,MATCH(D$3,TQoL_Indexes!$B$8:$AK$8,0)),"")</f>
        <v/>
      </c>
      <c r="E186" s="86" t="str">
        <f>IFERROR(INDEX(TQoL_Indexes!$B$9:$AK$58,MATCH($A$3,TQoL_Indexes!#REF!,0)+$A186,MATCH(E$3,TQoL_Indexes!$B$8:$AK$8,0)),"")</f>
        <v/>
      </c>
      <c r="F186" s="86" t="str">
        <f>IFERROR(INDEX(TQoL_Indexes!$B$9:$AK$58,MATCH($A$3,TQoL_Indexes!#REF!,0)+$A186,MATCH(F$3,TQoL_Indexes!$B$8:$AK$8,0)),"")</f>
        <v/>
      </c>
      <c r="G186" s="86" t="str">
        <f>IFERROR(INDEX(TQoL_Indexes!$B$9:$AK$58,MATCH($A$3,TQoL_Indexes!#REF!,0)+$A186,MATCH(G$3,TQoL_Indexes!$B$8:$AK$8,0)),"")</f>
        <v/>
      </c>
      <c r="H186" s="86" t="str">
        <f>IFERROR(INDEX(TQoL_Indexes!$B$9:$AK$58,MATCH($A$3,TQoL_Indexes!#REF!,0)+$A186,MATCH(H$3,TQoL_Indexes!$B$8:$AK$8,0)),"")</f>
        <v/>
      </c>
      <c r="I186" s="86" t="str">
        <f>IFERROR(INDEX(TQoL_Indexes!$B$9:$AK$58,MATCH($A$3,TQoL_Indexes!#REF!,0)+$A186,MATCH(I$3,TQoL_Indexes!$B$8:$AK$8,0)),"")</f>
        <v/>
      </c>
      <c r="J186" s="86" t="str">
        <f>IFERROR(INDEX(TQoL_Indexes!$B$9:$AK$58,MATCH($A$3,TQoL_Indexes!#REF!,0)+$A186,MATCH(J$3,TQoL_Indexes!$B$8:$AK$8,0)),"")</f>
        <v/>
      </c>
      <c r="K186" s="86" t="str">
        <f>IFERROR(INDEX(TQoL_Indexes!$B$9:$AK$58,MATCH($A$3,TQoL_Indexes!#REF!,0)+$A186,MATCH(K$3,TQoL_Indexes!$B$8:$AK$8,0)),"")</f>
        <v/>
      </c>
      <c r="L186" s="86" t="str">
        <f>IFERROR(INDEX(TQoL_Indexes!$B$9:$AK$58,MATCH($A$3,TQoL_Indexes!#REF!,0)+$A186,MATCH(L$3,TQoL_Indexes!$B$8:$AK$8,0)),"")</f>
        <v/>
      </c>
      <c r="M186" s="86" t="str">
        <f>IFERROR(INDEX(TQoL_Indexes!$B$9:$AK$58,MATCH($A$3,TQoL_Indexes!#REF!,0)+$A186,MATCH(M$3,TQoL_Indexes!$B$8:$AK$8,0)),"")</f>
        <v/>
      </c>
      <c r="N186" s="86" t="str">
        <f>IFERROR(INDEX(TQoL_Indexes!$B$9:$AK$58,MATCH($A$3,TQoL_Indexes!#REF!,0)+$A186,MATCH(N$3,TQoL_Indexes!$B$8:$AK$8,0)),"")</f>
        <v/>
      </c>
      <c r="O186" s="86" t="str">
        <f>IFERROR(INDEX(TQoL_Indexes!$B$9:$AK$58,MATCH($A$3,TQoL_Indexes!#REF!,0)+$A186,MATCH(O$3,TQoL_Indexes!$B$8:$AK$8,0)),"")</f>
        <v/>
      </c>
      <c r="P186" s="86" t="str">
        <f>IFERROR(INDEX(TQoL_Indexes!$B$9:$AK$58,MATCH($A$3,TQoL_Indexes!#REF!,0)+$A186,MATCH(P$3,TQoL_Indexes!$B$8:$AK$8,0)),"")</f>
        <v/>
      </c>
      <c r="Q186" s="86" t="str">
        <f>IFERROR(INDEX(TQoL_Indexes!$B$9:$AK$58,MATCH($A$3,TQoL_Indexes!#REF!,0)+$A186,MATCH(Q$3,TQoL_Indexes!$B$8:$AK$8,0)),"")</f>
        <v/>
      </c>
      <c r="R186" s="86" t="str">
        <f>IFERROR(INDEX(TQoL_Indexes!$B$9:$AK$58,MATCH($A$3,TQoL_Indexes!#REF!,0)+$A186,MATCH(R$3,TQoL_Indexes!$B$8:$AK$8,0)),"")</f>
        <v/>
      </c>
      <c r="S186" s="86" t="str">
        <f>IFERROR(INDEX(TQoL_Indexes!$B$9:$AK$58,MATCH($A$3,TQoL_Indexes!#REF!,0)+$A186,MATCH(S$3,TQoL_Indexes!$B$8:$AK$8,0)),"")</f>
        <v/>
      </c>
      <c r="T186" s="86" t="str">
        <f>IFERROR(INDEX(TQoL_Indexes!$B$9:$AK$58,MATCH($A$3,TQoL_Indexes!#REF!,0)+$A186,MATCH(T$3,TQoL_Indexes!$B$8:$AK$8,0)),"")</f>
        <v/>
      </c>
      <c r="U186" s="86" t="str">
        <f>IFERROR(INDEX(TQoL_Indexes!$B$9:$AK$58,MATCH($A$3,TQoL_Indexes!#REF!,0)+$A186,MATCH(U$3,TQoL_Indexes!$B$8:$AK$8,0)),"")</f>
        <v/>
      </c>
      <c r="V186" s="86" t="str">
        <f>IFERROR(INDEX(TQoL_Indexes!$B$9:$AK$58,MATCH($A$3,TQoL_Indexes!#REF!,0)+$A186,MATCH(V$3,TQoL_Indexes!$B$8:$AK$8,0)),"")</f>
        <v/>
      </c>
      <c r="W186" s="86" t="str">
        <f>IFERROR(INDEX(TQoL_Indexes!$B$9:$AK$58,MATCH($A$3,TQoL_Indexes!#REF!,0)+$A186,MATCH(W$3,TQoL_Indexes!$B$8:$AK$8,0)),"")</f>
        <v/>
      </c>
      <c r="X186" s="86" t="str">
        <f>IFERROR(INDEX(TQoL_Indexes!$B$9:$AK$58,MATCH($A$3,TQoL_Indexes!#REF!,0)+$A186,MATCH(X$3,TQoL_Indexes!$B$8:$AK$8,0)),"")</f>
        <v/>
      </c>
      <c r="Y186" s="86" t="str">
        <f>IFERROR(INDEX(TQoL_Indexes!$B$9:$AK$58,MATCH($A$3,TQoL_Indexes!#REF!,0)+$A186,MATCH(Y$3,TQoL_Indexes!$B$8:$AK$8,0)),"")</f>
        <v/>
      </c>
      <c r="Z186" s="86" t="str">
        <f>IFERROR(INDEX(TQoL_Indexes!$B$9:$AK$58,MATCH($A$3,TQoL_Indexes!#REF!,0)+$A186,MATCH(Z$3,TQoL_Indexes!$B$8:$AK$8,0)),"")</f>
        <v/>
      </c>
      <c r="AA186" s="86" t="str">
        <f>IFERROR(INDEX(TQoL_Indexes!$B$9:$AK$58,MATCH($A$3,TQoL_Indexes!#REF!,0)+$A186,MATCH(AA$3,TQoL_Indexes!$B$8:$AK$8,0)),"")</f>
        <v/>
      </c>
      <c r="AB186" s="86" t="str">
        <f>IFERROR(INDEX(TQoL_Indexes!$B$9:$AK$58,MATCH($A$3,TQoL_Indexes!#REF!,0)+$A186,MATCH(AB$3,TQoL_Indexes!$B$8:$AK$8,0)),"")</f>
        <v/>
      </c>
      <c r="AC186" s="86" t="str">
        <f>IFERROR(INDEX(TQoL_Indexes!$B$9:$AK$58,MATCH($A$3,TQoL_Indexes!#REF!,0)+$A186,MATCH(AC$3,TQoL_Indexes!$B$8:$AK$8,0)),"")</f>
        <v/>
      </c>
      <c r="AD186" s="86" t="str">
        <f>IFERROR(INDEX(TQoL_Indexes!$B$9:$AK$58,MATCH($A$3,TQoL_Indexes!#REF!,0)+$A186,MATCH(AD$3,TQoL_Indexes!$B$8:$AK$8,0)),"")</f>
        <v/>
      </c>
      <c r="AE186" s="86" t="str">
        <f>IFERROR(INDEX(TQoL_Indexes!$B$9:$AK$58,MATCH($A$3,TQoL_Indexes!#REF!,0)+$A186,MATCH(AE$3,TQoL_Indexes!$B$8:$AK$8,0)),"")</f>
        <v/>
      </c>
      <c r="AF186" s="86" t="str">
        <f>IFERROR(INDEX(TQoL_Indexes!$B$9:$AK$58,MATCH($A$3,TQoL_Indexes!#REF!,0)+$A186,MATCH(AF$3,TQoL_Indexes!$B$8:$AK$8,0)),"")</f>
        <v/>
      </c>
      <c r="AG186" s="86" t="str">
        <f>IFERROR(INDEX(TQoL_Indexes!$B$9:$AK$58,MATCH($A$3,TQoL_Indexes!#REF!,0)+$A186,MATCH(AG$3,TQoL_Indexes!$B$8:$AK$8,0)),"")</f>
        <v/>
      </c>
      <c r="AH186" s="86" t="str">
        <f>IFERROR(INDEX(TQoL_Indexes!$B$9:$AK$58,MATCH($A$3,TQoL_Indexes!#REF!,0)+$A186,MATCH(AH$3,TQoL_Indexes!$B$8:$AK$8,0)),"")</f>
        <v/>
      </c>
      <c r="AI186" s="86" t="str">
        <f>IFERROR(INDEX(TQoL_Indexes!$B$9:$AK$58,MATCH($A$3,TQoL_Indexes!#REF!,0)+$A186,MATCH(AI$3,TQoL_Indexes!$B$8:$AK$8,0)),"")</f>
        <v/>
      </c>
      <c r="AJ186" s="86" t="str">
        <f>IFERROR(INDEX(TQoL_Indexes!$B$9:$AK$58,MATCH($A$3,TQoL_Indexes!#REF!,0)+$A186,MATCH(AJ$3,TQoL_Indexes!$B$8:$AK$8,0)),"")</f>
        <v/>
      </c>
      <c r="AK186" s="86" t="str">
        <f>IFERROR(INDEX(TQoL_Indexes!$B$9:$AK$58,MATCH($A$3,TQoL_Indexes!#REF!,0)+$A186,MATCH(AK$3,TQoL_Indexes!$B$8:$AK$8,0)),"")</f>
        <v/>
      </c>
      <c r="AL186" s="86" t="str">
        <f>IFERROR(INDEX(TQoL_Indexes!$B$9:$AK$58,MATCH($A$3,TQoL_Indexes!#REF!,0)+$A186,MATCH(AL$3,TQoL_Indexes!$B$8:$AK$8,0)),"")</f>
        <v/>
      </c>
      <c r="AM186" s="87" t="str">
        <f>IFERROR(INDEX(TQoL_Indexes!$B$9:$AK$58,MATCH($A$3,TQoL_Indexes!#REF!,0)+$A186,MATCH(AM$3,TQoL_Indexes!$B$8:$AK$8,0)),"")</f>
        <v/>
      </c>
    </row>
    <row r="187" spans="1:39">
      <c r="A187" s="58" t="str">
        <f>IFERROR(IF(A186+1&lt;COUNTIF(TQoL_Indexes!#REF!,Aux_Country!$A$3),A186+1,""),"")</f>
        <v/>
      </c>
      <c r="B187" s="121" t="str">
        <f>IFERROR(INDEX(TQoL_Indexes!$B$9:$AK$58,MATCH($A$3,TQoL_Indexes!#REF!,0)+$A187,MATCH(B$3,TQoL_Indexes!$B$8:$AK$8,0)),"")</f>
        <v/>
      </c>
      <c r="C187" s="116" t="str">
        <f>IFERROR(INDEX(TQoL_Indexes!$B$9:$AK$58,MATCH($A$3,TQoL_Indexes!#REF!,0)+$A187,MATCH(C$3,TQoL_Indexes!$B$8:$AK$8,0)),"")</f>
        <v/>
      </c>
      <c r="D187" s="122" t="str">
        <f>IFERROR(INDEX(TQoL_Indexes!$B$9:$AK$58,MATCH($A$3,TQoL_Indexes!#REF!,0)+$A187,MATCH(D$3,TQoL_Indexes!$B$8:$AK$8,0)),"")</f>
        <v/>
      </c>
      <c r="E187" s="86" t="str">
        <f>IFERROR(INDEX(TQoL_Indexes!$B$9:$AK$58,MATCH($A$3,TQoL_Indexes!#REF!,0)+$A187,MATCH(E$3,TQoL_Indexes!$B$8:$AK$8,0)),"")</f>
        <v/>
      </c>
      <c r="F187" s="86" t="str">
        <f>IFERROR(INDEX(TQoL_Indexes!$B$9:$AK$58,MATCH($A$3,TQoL_Indexes!#REF!,0)+$A187,MATCH(F$3,TQoL_Indexes!$B$8:$AK$8,0)),"")</f>
        <v/>
      </c>
      <c r="G187" s="86" t="str">
        <f>IFERROR(INDEX(TQoL_Indexes!$B$9:$AK$58,MATCH($A$3,TQoL_Indexes!#REF!,0)+$A187,MATCH(G$3,TQoL_Indexes!$B$8:$AK$8,0)),"")</f>
        <v/>
      </c>
      <c r="H187" s="86" t="str">
        <f>IFERROR(INDEX(TQoL_Indexes!$B$9:$AK$58,MATCH($A$3,TQoL_Indexes!#REF!,0)+$A187,MATCH(H$3,TQoL_Indexes!$B$8:$AK$8,0)),"")</f>
        <v/>
      </c>
      <c r="I187" s="86" t="str">
        <f>IFERROR(INDEX(TQoL_Indexes!$B$9:$AK$58,MATCH($A$3,TQoL_Indexes!#REF!,0)+$A187,MATCH(I$3,TQoL_Indexes!$B$8:$AK$8,0)),"")</f>
        <v/>
      </c>
      <c r="J187" s="86" t="str">
        <f>IFERROR(INDEX(TQoL_Indexes!$B$9:$AK$58,MATCH($A$3,TQoL_Indexes!#REF!,0)+$A187,MATCH(J$3,TQoL_Indexes!$B$8:$AK$8,0)),"")</f>
        <v/>
      </c>
      <c r="K187" s="86" t="str">
        <f>IFERROR(INDEX(TQoL_Indexes!$B$9:$AK$58,MATCH($A$3,TQoL_Indexes!#REF!,0)+$A187,MATCH(K$3,TQoL_Indexes!$B$8:$AK$8,0)),"")</f>
        <v/>
      </c>
      <c r="L187" s="86" t="str">
        <f>IFERROR(INDEX(TQoL_Indexes!$B$9:$AK$58,MATCH($A$3,TQoL_Indexes!#REF!,0)+$A187,MATCH(L$3,TQoL_Indexes!$B$8:$AK$8,0)),"")</f>
        <v/>
      </c>
      <c r="M187" s="86" t="str">
        <f>IFERROR(INDEX(TQoL_Indexes!$B$9:$AK$58,MATCH($A$3,TQoL_Indexes!#REF!,0)+$A187,MATCH(M$3,TQoL_Indexes!$B$8:$AK$8,0)),"")</f>
        <v/>
      </c>
      <c r="N187" s="86" t="str">
        <f>IFERROR(INDEX(TQoL_Indexes!$B$9:$AK$58,MATCH($A$3,TQoL_Indexes!#REF!,0)+$A187,MATCH(N$3,TQoL_Indexes!$B$8:$AK$8,0)),"")</f>
        <v/>
      </c>
      <c r="O187" s="86" t="str">
        <f>IFERROR(INDEX(TQoL_Indexes!$B$9:$AK$58,MATCH($A$3,TQoL_Indexes!#REF!,0)+$A187,MATCH(O$3,TQoL_Indexes!$B$8:$AK$8,0)),"")</f>
        <v/>
      </c>
      <c r="P187" s="86" t="str">
        <f>IFERROR(INDEX(TQoL_Indexes!$B$9:$AK$58,MATCH($A$3,TQoL_Indexes!#REF!,0)+$A187,MATCH(P$3,TQoL_Indexes!$B$8:$AK$8,0)),"")</f>
        <v/>
      </c>
      <c r="Q187" s="86" t="str">
        <f>IFERROR(INDEX(TQoL_Indexes!$B$9:$AK$58,MATCH($A$3,TQoL_Indexes!#REF!,0)+$A187,MATCH(Q$3,TQoL_Indexes!$B$8:$AK$8,0)),"")</f>
        <v/>
      </c>
      <c r="R187" s="86" t="str">
        <f>IFERROR(INDEX(TQoL_Indexes!$B$9:$AK$58,MATCH($A$3,TQoL_Indexes!#REF!,0)+$A187,MATCH(R$3,TQoL_Indexes!$B$8:$AK$8,0)),"")</f>
        <v/>
      </c>
      <c r="S187" s="86" t="str">
        <f>IFERROR(INDEX(TQoL_Indexes!$B$9:$AK$58,MATCH($A$3,TQoL_Indexes!#REF!,0)+$A187,MATCH(S$3,TQoL_Indexes!$B$8:$AK$8,0)),"")</f>
        <v/>
      </c>
      <c r="T187" s="86" t="str">
        <f>IFERROR(INDEX(TQoL_Indexes!$B$9:$AK$58,MATCH($A$3,TQoL_Indexes!#REF!,0)+$A187,MATCH(T$3,TQoL_Indexes!$B$8:$AK$8,0)),"")</f>
        <v/>
      </c>
      <c r="U187" s="86" t="str">
        <f>IFERROR(INDEX(TQoL_Indexes!$B$9:$AK$58,MATCH($A$3,TQoL_Indexes!#REF!,0)+$A187,MATCH(U$3,TQoL_Indexes!$B$8:$AK$8,0)),"")</f>
        <v/>
      </c>
      <c r="V187" s="86" t="str">
        <f>IFERROR(INDEX(TQoL_Indexes!$B$9:$AK$58,MATCH($A$3,TQoL_Indexes!#REF!,0)+$A187,MATCH(V$3,TQoL_Indexes!$B$8:$AK$8,0)),"")</f>
        <v/>
      </c>
      <c r="W187" s="86" t="str">
        <f>IFERROR(INDEX(TQoL_Indexes!$B$9:$AK$58,MATCH($A$3,TQoL_Indexes!#REF!,0)+$A187,MATCH(W$3,TQoL_Indexes!$B$8:$AK$8,0)),"")</f>
        <v/>
      </c>
      <c r="X187" s="86" t="str">
        <f>IFERROR(INDEX(TQoL_Indexes!$B$9:$AK$58,MATCH($A$3,TQoL_Indexes!#REF!,0)+$A187,MATCH(X$3,TQoL_Indexes!$B$8:$AK$8,0)),"")</f>
        <v/>
      </c>
      <c r="Y187" s="86" t="str">
        <f>IFERROR(INDEX(TQoL_Indexes!$B$9:$AK$58,MATCH($A$3,TQoL_Indexes!#REF!,0)+$A187,MATCH(Y$3,TQoL_Indexes!$B$8:$AK$8,0)),"")</f>
        <v/>
      </c>
      <c r="Z187" s="86" t="str">
        <f>IFERROR(INDEX(TQoL_Indexes!$B$9:$AK$58,MATCH($A$3,TQoL_Indexes!#REF!,0)+$A187,MATCH(Z$3,TQoL_Indexes!$B$8:$AK$8,0)),"")</f>
        <v/>
      </c>
      <c r="AA187" s="86" t="str">
        <f>IFERROR(INDEX(TQoL_Indexes!$B$9:$AK$58,MATCH($A$3,TQoL_Indexes!#REF!,0)+$A187,MATCH(AA$3,TQoL_Indexes!$B$8:$AK$8,0)),"")</f>
        <v/>
      </c>
      <c r="AB187" s="86" t="str">
        <f>IFERROR(INDEX(TQoL_Indexes!$B$9:$AK$58,MATCH($A$3,TQoL_Indexes!#REF!,0)+$A187,MATCH(AB$3,TQoL_Indexes!$B$8:$AK$8,0)),"")</f>
        <v/>
      </c>
      <c r="AC187" s="86" t="str">
        <f>IFERROR(INDEX(TQoL_Indexes!$B$9:$AK$58,MATCH($A$3,TQoL_Indexes!#REF!,0)+$A187,MATCH(AC$3,TQoL_Indexes!$B$8:$AK$8,0)),"")</f>
        <v/>
      </c>
      <c r="AD187" s="86" t="str">
        <f>IFERROR(INDEX(TQoL_Indexes!$B$9:$AK$58,MATCH($A$3,TQoL_Indexes!#REF!,0)+$A187,MATCH(AD$3,TQoL_Indexes!$B$8:$AK$8,0)),"")</f>
        <v/>
      </c>
      <c r="AE187" s="86" t="str">
        <f>IFERROR(INDEX(TQoL_Indexes!$B$9:$AK$58,MATCH($A$3,TQoL_Indexes!#REF!,0)+$A187,MATCH(AE$3,TQoL_Indexes!$B$8:$AK$8,0)),"")</f>
        <v/>
      </c>
      <c r="AF187" s="86" t="str">
        <f>IFERROR(INDEX(TQoL_Indexes!$B$9:$AK$58,MATCH($A$3,TQoL_Indexes!#REF!,0)+$A187,MATCH(AF$3,TQoL_Indexes!$B$8:$AK$8,0)),"")</f>
        <v/>
      </c>
      <c r="AG187" s="86" t="str">
        <f>IFERROR(INDEX(TQoL_Indexes!$B$9:$AK$58,MATCH($A$3,TQoL_Indexes!#REF!,0)+$A187,MATCH(AG$3,TQoL_Indexes!$B$8:$AK$8,0)),"")</f>
        <v/>
      </c>
      <c r="AH187" s="86" t="str">
        <f>IFERROR(INDEX(TQoL_Indexes!$B$9:$AK$58,MATCH($A$3,TQoL_Indexes!#REF!,0)+$A187,MATCH(AH$3,TQoL_Indexes!$B$8:$AK$8,0)),"")</f>
        <v/>
      </c>
      <c r="AI187" s="86" t="str">
        <f>IFERROR(INDEX(TQoL_Indexes!$B$9:$AK$58,MATCH($A$3,TQoL_Indexes!#REF!,0)+$A187,MATCH(AI$3,TQoL_Indexes!$B$8:$AK$8,0)),"")</f>
        <v/>
      </c>
      <c r="AJ187" s="86" t="str">
        <f>IFERROR(INDEX(TQoL_Indexes!$B$9:$AK$58,MATCH($A$3,TQoL_Indexes!#REF!,0)+$A187,MATCH(AJ$3,TQoL_Indexes!$B$8:$AK$8,0)),"")</f>
        <v/>
      </c>
      <c r="AK187" s="86" t="str">
        <f>IFERROR(INDEX(TQoL_Indexes!$B$9:$AK$58,MATCH($A$3,TQoL_Indexes!#REF!,0)+$A187,MATCH(AK$3,TQoL_Indexes!$B$8:$AK$8,0)),"")</f>
        <v/>
      </c>
      <c r="AL187" s="86" t="str">
        <f>IFERROR(INDEX(TQoL_Indexes!$B$9:$AK$58,MATCH($A$3,TQoL_Indexes!#REF!,0)+$A187,MATCH(AL$3,TQoL_Indexes!$B$8:$AK$8,0)),"")</f>
        <v/>
      </c>
      <c r="AM187" s="87" t="str">
        <f>IFERROR(INDEX(TQoL_Indexes!$B$9:$AK$58,MATCH($A$3,TQoL_Indexes!#REF!,0)+$A187,MATCH(AM$3,TQoL_Indexes!$B$8:$AK$8,0)),"")</f>
        <v/>
      </c>
    </row>
    <row r="188" spans="1:39">
      <c r="A188" s="58" t="str">
        <f>IFERROR(IF(A187+1&lt;COUNTIF(TQoL_Indexes!#REF!,Aux_Country!$A$3),A187+1,""),"")</f>
        <v/>
      </c>
      <c r="B188" s="121" t="str">
        <f>IFERROR(INDEX(TQoL_Indexes!$B$9:$AK$58,MATCH($A$3,TQoL_Indexes!#REF!,0)+$A188,MATCH(B$3,TQoL_Indexes!$B$8:$AK$8,0)),"")</f>
        <v/>
      </c>
      <c r="C188" s="116" t="str">
        <f>IFERROR(INDEX(TQoL_Indexes!$B$9:$AK$58,MATCH($A$3,TQoL_Indexes!#REF!,0)+$A188,MATCH(C$3,TQoL_Indexes!$B$8:$AK$8,0)),"")</f>
        <v/>
      </c>
      <c r="D188" s="122" t="str">
        <f>IFERROR(INDEX(TQoL_Indexes!$B$9:$AK$58,MATCH($A$3,TQoL_Indexes!#REF!,0)+$A188,MATCH(D$3,TQoL_Indexes!$B$8:$AK$8,0)),"")</f>
        <v/>
      </c>
      <c r="E188" s="86" t="str">
        <f>IFERROR(INDEX(TQoL_Indexes!$B$9:$AK$58,MATCH($A$3,TQoL_Indexes!#REF!,0)+$A188,MATCH(E$3,TQoL_Indexes!$B$8:$AK$8,0)),"")</f>
        <v/>
      </c>
      <c r="F188" s="86" t="str">
        <f>IFERROR(INDEX(TQoL_Indexes!$B$9:$AK$58,MATCH($A$3,TQoL_Indexes!#REF!,0)+$A188,MATCH(F$3,TQoL_Indexes!$B$8:$AK$8,0)),"")</f>
        <v/>
      </c>
      <c r="G188" s="86" t="str">
        <f>IFERROR(INDEX(TQoL_Indexes!$B$9:$AK$58,MATCH($A$3,TQoL_Indexes!#REF!,0)+$A188,MATCH(G$3,TQoL_Indexes!$B$8:$AK$8,0)),"")</f>
        <v/>
      </c>
      <c r="H188" s="86" t="str">
        <f>IFERROR(INDEX(TQoL_Indexes!$B$9:$AK$58,MATCH($A$3,TQoL_Indexes!#REF!,0)+$A188,MATCH(H$3,TQoL_Indexes!$B$8:$AK$8,0)),"")</f>
        <v/>
      </c>
      <c r="I188" s="86" t="str">
        <f>IFERROR(INDEX(TQoL_Indexes!$B$9:$AK$58,MATCH($A$3,TQoL_Indexes!#REF!,0)+$A188,MATCH(I$3,TQoL_Indexes!$B$8:$AK$8,0)),"")</f>
        <v/>
      </c>
      <c r="J188" s="86" t="str">
        <f>IFERROR(INDEX(TQoL_Indexes!$B$9:$AK$58,MATCH($A$3,TQoL_Indexes!#REF!,0)+$A188,MATCH(J$3,TQoL_Indexes!$B$8:$AK$8,0)),"")</f>
        <v/>
      </c>
      <c r="K188" s="86" t="str">
        <f>IFERROR(INDEX(TQoL_Indexes!$B$9:$AK$58,MATCH($A$3,TQoL_Indexes!#REF!,0)+$A188,MATCH(K$3,TQoL_Indexes!$B$8:$AK$8,0)),"")</f>
        <v/>
      </c>
      <c r="L188" s="86" t="str">
        <f>IFERROR(INDEX(TQoL_Indexes!$B$9:$AK$58,MATCH($A$3,TQoL_Indexes!#REF!,0)+$A188,MATCH(L$3,TQoL_Indexes!$B$8:$AK$8,0)),"")</f>
        <v/>
      </c>
      <c r="M188" s="86" t="str">
        <f>IFERROR(INDEX(TQoL_Indexes!$B$9:$AK$58,MATCH($A$3,TQoL_Indexes!#REF!,0)+$A188,MATCH(M$3,TQoL_Indexes!$B$8:$AK$8,0)),"")</f>
        <v/>
      </c>
      <c r="N188" s="86" t="str">
        <f>IFERROR(INDEX(TQoL_Indexes!$B$9:$AK$58,MATCH($A$3,TQoL_Indexes!#REF!,0)+$A188,MATCH(N$3,TQoL_Indexes!$B$8:$AK$8,0)),"")</f>
        <v/>
      </c>
      <c r="O188" s="86" t="str">
        <f>IFERROR(INDEX(TQoL_Indexes!$B$9:$AK$58,MATCH($A$3,TQoL_Indexes!#REF!,0)+$A188,MATCH(O$3,TQoL_Indexes!$B$8:$AK$8,0)),"")</f>
        <v/>
      </c>
      <c r="P188" s="86" t="str">
        <f>IFERROR(INDEX(TQoL_Indexes!$B$9:$AK$58,MATCH($A$3,TQoL_Indexes!#REF!,0)+$A188,MATCH(P$3,TQoL_Indexes!$B$8:$AK$8,0)),"")</f>
        <v/>
      </c>
      <c r="Q188" s="86" t="str">
        <f>IFERROR(INDEX(TQoL_Indexes!$B$9:$AK$58,MATCH($A$3,TQoL_Indexes!#REF!,0)+$A188,MATCH(Q$3,TQoL_Indexes!$B$8:$AK$8,0)),"")</f>
        <v/>
      </c>
      <c r="R188" s="86" t="str">
        <f>IFERROR(INDEX(TQoL_Indexes!$B$9:$AK$58,MATCH($A$3,TQoL_Indexes!#REF!,0)+$A188,MATCH(R$3,TQoL_Indexes!$B$8:$AK$8,0)),"")</f>
        <v/>
      </c>
      <c r="S188" s="86" t="str">
        <f>IFERROR(INDEX(TQoL_Indexes!$B$9:$AK$58,MATCH($A$3,TQoL_Indexes!#REF!,0)+$A188,MATCH(S$3,TQoL_Indexes!$B$8:$AK$8,0)),"")</f>
        <v/>
      </c>
      <c r="T188" s="86" t="str">
        <f>IFERROR(INDEX(TQoL_Indexes!$B$9:$AK$58,MATCH($A$3,TQoL_Indexes!#REF!,0)+$A188,MATCH(T$3,TQoL_Indexes!$B$8:$AK$8,0)),"")</f>
        <v/>
      </c>
      <c r="U188" s="86" t="str">
        <f>IFERROR(INDEX(TQoL_Indexes!$B$9:$AK$58,MATCH($A$3,TQoL_Indexes!#REF!,0)+$A188,MATCH(U$3,TQoL_Indexes!$B$8:$AK$8,0)),"")</f>
        <v/>
      </c>
      <c r="V188" s="86" t="str">
        <f>IFERROR(INDEX(TQoL_Indexes!$B$9:$AK$58,MATCH($A$3,TQoL_Indexes!#REF!,0)+$A188,MATCH(V$3,TQoL_Indexes!$B$8:$AK$8,0)),"")</f>
        <v/>
      </c>
      <c r="W188" s="86" t="str">
        <f>IFERROR(INDEX(TQoL_Indexes!$B$9:$AK$58,MATCH($A$3,TQoL_Indexes!#REF!,0)+$A188,MATCH(W$3,TQoL_Indexes!$B$8:$AK$8,0)),"")</f>
        <v/>
      </c>
      <c r="X188" s="86" t="str">
        <f>IFERROR(INDEX(TQoL_Indexes!$B$9:$AK$58,MATCH($A$3,TQoL_Indexes!#REF!,0)+$A188,MATCH(X$3,TQoL_Indexes!$B$8:$AK$8,0)),"")</f>
        <v/>
      </c>
      <c r="Y188" s="86" t="str">
        <f>IFERROR(INDEX(TQoL_Indexes!$B$9:$AK$58,MATCH($A$3,TQoL_Indexes!#REF!,0)+$A188,MATCH(Y$3,TQoL_Indexes!$B$8:$AK$8,0)),"")</f>
        <v/>
      </c>
      <c r="Z188" s="86" t="str">
        <f>IFERROR(INDEX(TQoL_Indexes!$B$9:$AK$58,MATCH($A$3,TQoL_Indexes!#REF!,0)+$A188,MATCH(Z$3,TQoL_Indexes!$B$8:$AK$8,0)),"")</f>
        <v/>
      </c>
      <c r="AA188" s="86" t="str">
        <f>IFERROR(INDEX(TQoL_Indexes!$B$9:$AK$58,MATCH($A$3,TQoL_Indexes!#REF!,0)+$A188,MATCH(AA$3,TQoL_Indexes!$B$8:$AK$8,0)),"")</f>
        <v/>
      </c>
      <c r="AB188" s="86" t="str">
        <f>IFERROR(INDEX(TQoL_Indexes!$B$9:$AK$58,MATCH($A$3,TQoL_Indexes!#REF!,0)+$A188,MATCH(AB$3,TQoL_Indexes!$B$8:$AK$8,0)),"")</f>
        <v/>
      </c>
      <c r="AC188" s="86" t="str">
        <f>IFERROR(INDEX(TQoL_Indexes!$B$9:$AK$58,MATCH($A$3,TQoL_Indexes!#REF!,0)+$A188,MATCH(AC$3,TQoL_Indexes!$B$8:$AK$8,0)),"")</f>
        <v/>
      </c>
      <c r="AD188" s="86" t="str">
        <f>IFERROR(INDEX(TQoL_Indexes!$B$9:$AK$58,MATCH($A$3,TQoL_Indexes!#REF!,0)+$A188,MATCH(AD$3,TQoL_Indexes!$B$8:$AK$8,0)),"")</f>
        <v/>
      </c>
      <c r="AE188" s="86" t="str">
        <f>IFERROR(INDEX(TQoL_Indexes!$B$9:$AK$58,MATCH($A$3,TQoL_Indexes!#REF!,0)+$A188,MATCH(AE$3,TQoL_Indexes!$B$8:$AK$8,0)),"")</f>
        <v/>
      </c>
      <c r="AF188" s="86" t="str">
        <f>IFERROR(INDEX(TQoL_Indexes!$B$9:$AK$58,MATCH($A$3,TQoL_Indexes!#REF!,0)+$A188,MATCH(AF$3,TQoL_Indexes!$B$8:$AK$8,0)),"")</f>
        <v/>
      </c>
      <c r="AG188" s="86" t="str">
        <f>IFERROR(INDEX(TQoL_Indexes!$B$9:$AK$58,MATCH($A$3,TQoL_Indexes!#REF!,0)+$A188,MATCH(AG$3,TQoL_Indexes!$B$8:$AK$8,0)),"")</f>
        <v/>
      </c>
      <c r="AH188" s="86" t="str">
        <f>IFERROR(INDEX(TQoL_Indexes!$B$9:$AK$58,MATCH($A$3,TQoL_Indexes!#REF!,0)+$A188,MATCH(AH$3,TQoL_Indexes!$B$8:$AK$8,0)),"")</f>
        <v/>
      </c>
      <c r="AI188" s="86" t="str">
        <f>IFERROR(INDEX(TQoL_Indexes!$B$9:$AK$58,MATCH($A$3,TQoL_Indexes!#REF!,0)+$A188,MATCH(AI$3,TQoL_Indexes!$B$8:$AK$8,0)),"")</f>
        <v/>
      </c>
      <c r="AJ188" s="86" t="str">
        <f>IFERROR(INDEX(TQoL_Indexes!$B$9:$AK$58,MATCH($A$3,TQoL_Indexes!#REF!,0)+$A188,MATCH(AJ$3,TQoL_Indexes!$B$8:$AK$8,0)),"")</f>
        <v/>
      </c>
      <c r="AK188" s="86" t="str">
        <f>IFERROR(INDEX(TQoL_Indexes!$B$9:$AK$58,MATCH($A$3,TQoL_Indexes!#REF!,0)+$A188,MATCH(AK$3,TQoL_Indexes!$B$8:$AK$8,0)),"")</f>
        <v/>
      </c>
      <c r="AL188" s="86" t="str">
        <f>IFERROR(INDEX(TQoL_Indexes!$B$9:$AK$58,MATCH($A$3,TQoL_Indexes!#REF!,0)+$A188,MATCH(AL$3,TQoL_Indexes!$B$8:$AK$8,0)),"")</f>
        <v/>
      </c>
      <c r="AM188" s="87" t="str">
        <f>IFERROR(INDEX(TQoL_Indexes!$B$9:$AK$58,MATCH($A$3,TQoL_Indexes!#REF!,0)+$A188,MATCH(AM$3,TQoL_Indexes!$B$8:$AK$8,0)),"")</f>
        <v/>
      </c>
    </row>
    <row r="189" spans="1:39">
      <c r="A189" s="58" t="str">
        <f>IFERROR(IF(A188+1&lt;COUNTIF(TQoL_Indexes!#REF!,Aux_Country!$A$3),A188+1,""),"")</f>
        <v/>
      </c>
      <c r="B189" s="121" t="str">
        <f>IFERROR(INDEX(TQoL_Indexes!$B$9:$AK$58,MATCH($A$3,TQoL_Indexes!#REF!,0)+$A189,MATCH(B$3,TQoL_Indexes!$B$8:$AK$8,0)),"")</f>
        <v/>
      </c>
      <c r="C189" s="116" t="str">
        <f>IFERROR(INDEX(TQoL_Indexes!$B$9:$AK$58,MATCH($A$3,TQoL_Indexes!#REF!,0)+$A189,MATCH(C$3,TQoL_Indexes!$B$8:$AK$8,0)),"")</f>
        <v/>
      </c>
      <c r="D189" s="122" t="str">
        <f>IFERROR(INDEX(TQoL_Indexes!$B$9:$AK$58,MATCH($A$3,TQoL_Indexes!#REF!,0)+$A189,MATCH(D$3,TQoL_Indexes!$B$8:$AK$8,0)),"")</f>
        <v/>
      </c>
      <c r="E189" s="86" t="str">
        <f>IFERROR(INDEX(TQoL_Indexes!$B$9:$AK$58,MATCH($A$3,TQoL_Indexes!#REF!,0)+$A189,MATCH(E$3,TQoL_Indexes!$B$8:$AK$8,0)),"")</f>
        <v/>
      </c>
      <c r="F189" s="86" t="str">
        <f>IFERROR(INDEX(TQoL_Indexes!$B$9:$AK$58,MATCH($A$3,TQoL_Indexes!#REF!,0)+$A189,MATCH(F$3,TQoL_Indexes!$B$8:$AK$8,0)),"")</f>
        <v/>
      </c>
      <c r="G189" s="86" t="str">
        <f>IFERROR(INDEX(TQoL_Indexes!$B$9:$AK$58,MATCH($A$3,TQoL_Indexes!#REF!,0)+$A189,MATCH(G$3,TQoL_Indexes!$B$8:$AK$8,0)),"")</f>
        <v/>
      </c>
      <c r="H189" s="86" t="str">
        <f>IFERROR(INDEX(TQoL_Indexes!$B$9:$AK$58,MATCH($A$3,TQoL_Indexes!#REF!,0)+$A189,MATCH(H$3,TQoL_Indexes!$B$8:$AK$8,0)),"")</f>
        <v/>
      </c>
      <c r="I189" s="86" t="str">
        <f>IFERROR(INDEX(TQoL_Indexes!$B$9:$AK$58,MATCH($A$3,TQoL_Indexes!#REF!,0)+$A189,MATCH(I$3,TQoL_Indexes!$B$8:$AK$8,0)),"")</f>
        <v/>
      </c>
      <c r="J189" s="86" t="str">
        <f>IFERROR(INDEX(TQoL_Indexes!$B$9:$AK$58,MATCH($A$3,TQoL_Indexes!#REF!,0)+$A189,MATCH(J$3,TQoL_Indexes!$B$8:$AK$8,0)),"")</f>
        <v/>
      </c>
      <c r="K189" s="86" t="str">
        <f>IFERROR(INDEX(TQoL_Indexes!$B$9:$AK$58,MATCH($A$3,TQoL_Indexes!#REF!,0)+$A189,MATCH(K$3,TQoL_Indexes!$B$8:$AK$8,0)),"")</f>
        <v/>
      </c>
      <c r="L189" s="86" t="str">
        <f>IFERROR(INDEX(TQoL_Indexes!$B$9:$AK$58,MATCH($A$3,TQoL_Indexes!#REF!,0)+$A189,MATCH(L$3,TQoL_Indexes!$B$8:$AK$8,0)),"")</f>
        <v/>
      </c>
      <c r="M189" s="86" t="str">
        <f>IFERROR(INDEX(TQoL_Indexes!$B$9:$AK$58,MATCH($A$3,TQoL_Indexes!#REF!,0)+$A189,MATCH(M$3,TQoL_Indexes!$B$8:$AK$8,0)),"")</f>
        <v/>
      </c>
      <c r="N189" s="86" t="str">
        <f>IFERROR(INDEX(TQoL_Indexes!$B$9:$AK$58,MATCH($A$3,TQoL_Indexes!#REF!,0)+$A189,MATCH(N$3,TQoL_Indexes!$B$8:$AK$8,0)),"")</f>
        <v/>
      </c>
      <c r="O189" s="86" t="str">
        <f>IFERROR(INDEX(TQoL_Indexes!$B$9:$AK$58,MATCH($A$3,TQoL_Indexes!#REF!,0)+$A189,MATCH(O$3,TQoL_Indexes!$B$8:$AK$8,0)),"")</f>
        <v/>
      </c>
      <c r="P189" s="86" t="str">
        <f>IFERROR(INDEX(TQoL_Indexes!$B$9:$AK$58,MATCH($A$3,TQoL_Indexes!#REF!,0)+$A189,MATCH(P$3,TQoL_Indexes!$B$8:$AK$8,0)),"")</f>
        <v/>
      </c>
      <c r="Q189" s="86" t="str">
        <f>IFERROR(INDEX(TQoL_Indexes!$B$9:$AK$58,MATCH($A$3,TQoL_Indexes!#REF!,0)+$A189,MATCH(Q$3,TQoL_Indexes!$B$8:$AK$8,0)),"")</f>
        <v/>
      </c>
      <c r="R189" s="86" t="str">
        <f>IFERROR(INDEX(TQoL_Indexes!$B$9:$AK$58,MATCH($A$3,TQoL_Indexes!#REF!,0)+$A189,MATCH(R$3,TQoL_Indexes!$B$8:$AK$8,0)),"")</f>
        <v/>
      </c>
      <c r="S189" s="86" t="str">
        <f>IFERROR(INDEX(TQoL_Indexes!$B$9:$AK$58,MATCH($A$3,TQoL_Indexes!#REF!,0)+$A189,MATCH(S$3,TQoL_Indexes!$B$8:$AK$8,0)),"")</f>
        <v/>
      </c>
      <c r="T189" s="86" t="str">
        <f>IFERROR(INDEX(TQoL_Indexes!$B$9:$AK$58,MATCH($A$3,TQoL_Indexes!#REF!,0)+$A189,MATCH(T$3,TQoL_Indexes!$B$8:$AK$8,0)),"")</f>
        <v/>
      </c>
      <c r="U189" s="86" t="str">
        <f>IFERROR(INDEX(TQoL_Indexes!$B$9:$AK$58,MATCH($A$3,TQoL_Indexes!#REF!,0)+$A189,MATCH(U$3,TQoL_Indexes!$B$8:$AK$8,0)),"")</f>
        <v/>
      </c>
      <c r="V189" s="86" t="str">
        <f>IFERROR(INDEX(TQoL_Indexes!$B$9:$AK$58,MATCH($A$3,TQoL_Indexes!#REF!,0)+$A189,MATCH(V$3,TQoL_Indexes!$B$8:$AK$8,0)),"")</f>
        <v/>
      </c>
      <c r="W189" s="86" t="str">
        <f>IFERROR(INDEX(TQoL_Indexes!$B$9:$AK$58,MATCH($A$3,TQoL_Indexes!#REF!,0)+$A189,MATCH(W$3,TQoL_Indexes!$B$8:$AK$8,0)),"")</f>
        <v/>
      </c>
      <c r="X189" s="86" t="str">
        <f>IFERROR(INDEX(TQoL_Indexes!$B$9:$AK$58,MATCH($A$3,TQoL_Indexes!#REF!,0)+$A189,MATCH(X$3,TQoL_Indexes!$B$8:$AK$8,0)),"")</f>
        <v/>
      </c>
      <c r="Y189" s="86" t="str">
        <f>IFERROR(INDEX(TQoL_Indexes!$B$9:$AK$58,MATCH($A$3,TQoL_Indexes!#REF!,0)+$A189,MATCH(Y$3,TQoL_Indexes!$B$8:$AK$8,0)),"")</f>
        <v/>
      </c>
      <c r="Z189" s="86" t="str">
        <f>IFERROR(INDEX(TQoL_Indexes!$B$9:$AK$58,MATCH($A$3,TQoL_Indexes!#REF!,0)+$A189,MATCH(Z$3,TQoL_Indexes!$B$8:$AK$8,0)),"")</f>
        <v/>
      </c>
      <c r="AA189" s="86" t="str">
        <f>IFERROR(INDEX(TQoL_Indexes!$B$9:$AK$58,MATCH($A$3,TQoL_Indexes!#REF!,0)+$A189,MATCH(AA$3,TQoL_Indexes!$B$8:$AK$8,0)),"")</f>
        <v/>
      </c>
      <c r="AB189" s="86" t="str">
        <f>IFERROR(INDEX(TQoL_Indexes!$B$9:$AK$58,MATCH($A$3,TQoL_Indexes!#REF!,0)+$A189,MATCH(AB$3,TQoL_Indexes!$B$8:$AK$8,0)),"")</f>
        <v/>
      </c>
      <c r="AC189" s="86" t="str">
        <f>IFERROR(INDEX(TQoL_Indexes!$B$9:$AK$58,MATCH($A$3,TQoL_Indexes!#REF!,0)+$A189,MATCH(AC$3,TQoL_Indexes!$B$8:$AK$8,0)),"")</f>
        <v/>
      </c>
      <c r="AD189" s="86" t="str">
        <f>IFERROR(INDEX(TQoL_Indexes!$B$9:$AK$58,MATCH($A$3,TQoL_Indexes!#REF!,0)+$A189,MATCH(AD$3,TQoL_Indexes!$B$8:$AK$8,0)),"")</f>
        <v/>
      </c>
      <c r="AE189" s="86" t="str">
        <f>IFERROR(INDEX(TQoL_Indexes!$B$9:$AK$58,MATCH($A$3,TQoL_Indexes!#REF!,0)+$A189,MATCH(AE$3,TQoL_Indexes!$B$8:$AK$8,0)),"")</f>
        <v/>
      </c>
      <c r="AF189" s="86" t="str">
        <f>IFERROR(INDEX(TQoL_Indexes!$B$9:$AK$58,MATCH($A$3,TQoL_Indexes!#REF!,0)+$A189,MATCH(AF$3,TQoL_Indexes!$B$8:$AK$8,0)),"")</f>
        <v/>
      </c>
      <c r="AG189" s="86" t="str">
        <f>IFERROR(INDEX(TQoL_Indexes!$B$9:$AK$58,MATCH($A$3,TQoL_Indexes!#REF!,0)+$A189,MATCH(AG$3,TQoL_Indexes!$B$8:$AK$8,0)),"")</f>
        <v/>
      </c>
      <c r="AH189" s="86" t="str">
        <f>IFERROR(INDEX(TQoL_Indexes!$B$9:$AK$58,MATCH($A$3,TQoL_Indexes!#REF!,0)+$A189,MATCH(AH$3,TQoL_Indexes!$B$8:$AK$8,0)),"")</f>
        <v/>
      </c>
      <c r="AI189" s="86" t="str">
        <f>IFERROR(INDEX(TQoL_Indexes!$B$9:$AK$58,MATCH($A$3,TQoL_Indexes!#REF!,0)+$A189,MATCH(AI$3,TQoL_Indexes!$B$8:$AK$8,0)),"")</f>
        <v/>
      </c>
      <c r="AJ189" s="86" t="str">
        <f>IFERROR(INDEX(TQoL_Indexes!$B$9:$AK$58,MATCH($A$3,TQoL_Indexes!#REF!,0)+$A189,MATCH(AJ$3,TQoL_Indexes!$B$8:$AK$8,0)),"")</f>
        <v/>
      </c>
      <c r="AK189" s="86" t="str">
        <f>IFERROR(INDEX(TQoL_Indexes!$B$9:$AK$58,MATCH($A$3,TQoL_Indexes!#REF!,0)+$A189,MATCH(AK$3,TQoL_Indexes!$B$8:$AK$8,0)),"")</f>
        <v/>
      </c>
      <c r="AL189" s="86" t="str">
        <f>IFERROR(INDEX(TQoL_Indexes!$B$9:$AK$58,MATCH($A$3,TQoL_Indexes!#REF!,0)+$A189,MATCH(AL$3,TQoL_Indexes!$B$8:$AK$8,0)),"")</f>
        <v/>
      </c>
      <c r="AM189" s="87" t="str">
        <f>IFERROR(INDEX(TQoL_Indexes!$B$9:$AK$58,MATCH($A$3,TQoL_Indexes!#REF!,0)+$A189,MATCH(AM$3,TQoL_Indexes!$B$8:$AK$8,0)),"")</f>
        <v/>
      </c>
    </row>
    <row r="190" spans="1:39">
      <c r="A190" s="58" t="str">
        <f>IFERROR(IF(A189+1&lt;COUNTIF(TQoL_Indexes!#REF!,Aux_Country!$A$3),A189+1,""),"")</f>
        <v/>
      </c>
      <c r="B190" s="121" t="str">
        <f>IFERROR(INDEX(TQoL_Indexes!$B$9:$AK$58,MATCH($A$3,TQoL_Indexes!#REF!,0)+$A190,MATCH(B$3,TQoL_Indexes!$B$8:$AK$8,0)),"")</f>
        <v/>
      </c>
      <c r="C190" s="116" t="str">
        <f>IFERROR(INDEX(TQoL_Indexes!$B$9:$AK$58,MATCH($A$3,TQoL_Indexes!#REF!,0)+$A190,MATCH(C$3,TQoL_Indexes!$B$8:$AK$8,0)),"")</f>
        <v/>
      </c>
      <c r="D190" s="122" t="str">
        <f>IFERROR(INDEX(TQoL_Indexes!$B$9:$AK$58,MATCH($A$3,TQoL_Indexes!#REF!,0)+$A190,MATCH(D$3,TQoL_Indexes!$B$8:$AK$8,0)),"")</f>
        <v/>
      </c>
      <c r="E190" s="86" t="str">
        <f>IFERROR(INDEX(TQoL_Indexes!$B$9:$AK$58,MATCH($A$3,TQoL_Indexes!#REF!,0)+$A190,MATCH(E$3,TQoL_Indexes!$B$8:$AK$8,0)),"")</f>
        <v/>
      </c>
      <c r="F190" s="86" t="str">
        <f>IFERROR(INDEX(TQoL_Indexes!$B$9:$AK$58,MATCH($A$3,TQoL_Indexes!#REF!,0)+$A190,MATCH(F$3,TQoL_Indexes!$B$8:$AK$8,0)),"")</f>
        <v/>
      </c>
      <c r="G190" s="86" t="str">
        <f>IFERROR(INDEX(TQoL_Indexes!$B$9:$AK$58,MATCH($A$3,TQoL_Indexes!#REF!,0)+$A190,MATCH(G$3,TQoL_Indexes!$B$8:$AK$8,0)),"")</f>
        <v/>
      </c>
      <c r="H190" s="86" t="str">
        <f>IFERROR(INDEX(TQoL_Indexes!$B$9:$AK$58,MATCH($A$3,TQoL_Indexes!#REF!,0)+$A190,MATCH(H$3,TQoL_Indexes!$B$8:$AK$8,0)),"")</f>
        <v/>
      </c>
      <c r="I190" s="86" t="str">
        <f>IFERROR(INDEX(TQoL_Indexes!$B$9:$AK$58,MATCH($A$3,TQoL_Indexes!#REF!,0)+$A190,MATCH(I$3,TQoL_Indexes!$B$8:$AK$8,0)),"")</f>
        <v/>
      </c>
      <c r="J190" s="86" t="str">
        <f>IFERROR(INDEX(TQoL_Indexes!$B$9:$AK$58,MATCH($A$3,TQoL_Indexes!#REF!,0)+$A190,MATCH(J$3,TQoL_Indexes!$B$8:$AK$8,0)),"")</f>
        <v/>
      </c>
      <c r="K190" s="86" t="str">
        <f>IFERROR(INDEX(TQoL_Indexes!$B$9:$AK$58,MATCH($A$3,TQoL_Indexes!#REF!,0)+$A190,MATCH(K$3,TQoL_Indexes!$B$8:$AK$8,0)),"")</f>
        <v/>
      </c>
      <c r="L190" s="86" t="str">
        <f>IFERROR(INDEX(TQoL_Indexes!$B$9:$AK$58,MATCH($A$3,TQoL_Indexes!#REF!,0)+$A190,MATCH(L$3,TQoL_Indexes!$B$8:$AK$8,0)),"")</f>
        <v/>
      </c>
      <c r="M190" s="86" t="str">
        <f>IFERROR(INDEX(TQoL_Indexes!$B$9:$AK$58,MATCH($A$3,TQoL_Indexes!#REF!,0)+$A190,MATCH(M$3,TQoL_Indexes!$B$8:$AK$8,0)),"")</f>
        <v/>
      </c>
      <c r="N190" s="86" t="str">
        <f>IFERROR(INDEX(TQoL_Indexes!$B$9:$AK$58,MATCH($A$3,TQoL_Indexes!#REF!,0)+$A190,MATCH(N$3,TQoL_Indexes!$B$8:$AK$8,0)),"")</f>
        <v/>
      </c>
      <c r="O190" s="86" t="str">
        <f>IFERROR(INDEX(TQoL_Indexes!$B$9:$AK$58,MATCH($A$3,TQoL_Indexes!#REF!,0)+$A190,MATCH(O$3,TQoL_Indexes!$B$8:$AK$8,0)),"")</f>
        <v/>
      </c>
      <c r="P190" s="86" t="str">
        <f>IFERROR(INDEX(TQoL_Indexes!$B$9:$AK$58,MATCH($A$3,TQoL_Indexes!#REF!,0)+$A190,MATCH(P$3,TQoL_Indexes!$B$8:$AK$8,0)),"")</f>
        <v/>
      </c>
      <c r="Q190" s="86" t="str">
        <f>IFERROR(INDEX(TQoL_Indexes!$B$9:$AK$58,MATCH($A$3,TQoL_Indexes!#REF!,0)+$A190,MATCH(Q$3,TQoL_Indexes!$B$8:$AK$8,0)),"")</f>
        <v/>
      </c>
      <c r="R190" s="86" t="str">
        <f>IFERROR(INDEX(TQoL_Indexes!$B$9:$AK$58,MATCH($A$3,TQoL_Indexes!#REF!,0)+$A190,MATCH(R$3,TQoL_Indexes!$B$8:$AK$8,0)),"")</f>
        <v/>
      </c>
      <c r="S190" s="86" t="str">
        <f>IFERROR(INDEX(TQoL_Indexes!$B$9:$AK$58,MATCH($A$3,TQoL_Indexes!#REF!,0)+$A190,MATCH(S$3,TQoL_Indexes!$B$8:$AK$8,0)),"")</f>
        <v/>
      </c>
      <c r="T190" s="86" t="str">
        <f>IFERROR(INDEX(TQoL_Indexes!$B$9:$AK$58,MATCH($A$3,TQoL_Indexes!#REF!,0)+$A190,MATCH(T$3,TQoL_Indexes!$B$8:$AK$8,0)),"")</f>
        <v/>
      </c>
      <c r="U190" s="86" t="str">
        <f>IFERROR(INDEX(TQoL_Indexes!$B$9:$AK$58,MATCH($A$3,TQoL_Indexes!#REF!,0)+$A190,MATCH(U$3,TQoL_Indexes!$B$8:$AK$8,0)),"")</f>
        <v/>
      </c>
      <c r="V190" s="86" t="str">
        <f>IFERROR(INDEX(TQoL_Indexes!$B$9:$AK$58,MATCH($A$3,TQoL_Indexes!#REF!,0)+$A190,MATCH(V$3,TQoL_Indexes!$B$8:$AK$8,0)),"")</f>
        <v/>
      </c>
      <c r="W190" s="86" t="str">
        <f>IFERROR(INDEX(TQoL_Indexes!$B$9:$AK$58,MATCH($A$3,TQoL_Indexes!#REF!,0)+$A190,MATCH(W$3,TQoL_Indexes!$B$8:$AK$8,0)),"")</f>
        <v/>
      </c>
      <c r="X190" s="86" t="str">
        <f>IFERROR(INDEX(TQoL_Indexes!$B$9:$AK$58,MATCH($A$3,TQoL_Indexes!#REF!,0)+$A190,MATCH(X$3,TQoL_Indexes!$B$8:$AK$8,0)),"")</f>
        <v/>
      </c>
      <c r="Y190" s="86" t="str">
        <f>IFERROR(INDEX(TQoL_Indexes!$B$9:$AK$58,MATCH($A$3,TQoL_Indexes!#REF!,0)+$A190,MATCH(Y$3,TQoL_Indexes!$B$8:$AK$8,0)),"")</f>
        <v/>
      </c>
      <c r="Z190" s="86" t="str">
        <f>IFERROR(INDEX(TQoL_Indexes!$B$9:$AK$58,MATCH($A$3,TQoL_Indexes!#REF!,0)+$A190,MATCH(Z$3,TQoL_Indexes!$B$8:$AK$8,0)),"")</f>
        <v/>
      </c>
      <c r="AA190" s="86" t="str">
        <f>IFERROR(INDEX(TQoL_Indexes!$B$9:$AK$58,MATCH($A$3,TQoL_Indexes!#REF!,0)+$A190,MATCH(AA$3,TQoL_Indexes!$B$8:$AK$8,0)),"")</f>
        <v/>
      </c>
      <c r="AB190" s="86" t="str">
        <f>IFERROR(INDEX(TQoL_Indexes!$B$9:$AK$58,MATCH($A$3,TQoL_Indexes!#REF!,0)+$A190,MATCH(AB$3,TQoL_Indexes!$B$8:$AK$8,0)),"")</f>
        <v/>
      </c>
      <c r="AC190" s="86" t="str">
        <f>IFERROR(INDEX(TQoL_Indexes!$B$9:$AK$58,MATCH($A$3,TQoL_Indexes!#REF!,0)+$A190,MATCH(AC$3,TQoL_Indexes!$B$8:$AK$8,0)),"")</f>
        <v/>
      </c>
      <c r="AD190" s="86" t="str">
        <f>IFERROR(INDEX(TQoL_Indexes!$B$9:$AK$58,MATCH($A$3,TQoL_Indexes!#REF!,0)+$A190,MATCH(AD$3,TQoL_Indexes!$B$8:$AK$8,0)),"")</f>
        <v/>
      </c>
      <c r="AE190" s="86" t="str">
        <f>IFERROR(INDEX(TQoL_Indexes!$B$9:$AK$58,MATCH($A$3,TQoL_Indexes!#REF!,0)+$A190,MATCH(AE$3,TQoL_Indexes!$B$8:$AK$8,0)),"")</f>
        <v/>
      </c>
      <c r="AF190" s="86" t="str">
        <f>IFERROR(INDEX(TQoL_Indexes!$B$9:$AK$58,MATCH($A$3,TQoL_Indexes!#REF!,0)+$A190,MATCH(AF$3,TQoL_Indexes!$B$8:$AK$8,0)),"")</f>
        <v/>
      </c>
      <c r="AG190" s="86" t="str">
        <f>IFERROR(INDEX(TQoL_Indexes!$B$9:$AK$58,MATCH($A$3,TQoL_Indexes!#REF!,0)+$A190,MATCH(AG$3,TQoL_Indexes!$B$8:$AK$8,0)),"")</f>
        <v/>
      </c>
      <c r="AH190" s="86" t="str">
        <f>IFERROR(INDEX(TQoL_Indexes!$B$9:$AK$58,MATCH($A$3,TQoL_Indexes!#REF!,0)+$A190,MATCH(AH$3,TQoL_Indexes!$B$8:$AK$8,0)),"")</f>
        <v/>
      </c>
      <c r="AI190" s="86" t="str">
        <f>IFERROR(INDEX(TQoL_Indexes!$B$9:$AK$58,MATCH($A$3,TQoL_Indexes!#REF!,0)+$A190,MATCH(AI$3,TQoL_Indexes!$B$8:$AK$8,0)),"")</f>
        <v/>
      </c>
      <c r="AJ190" s="86" t="str">
        <f>IFERROR(INDEX(TQoL_Indexes!$B$9:$AK$58,MATCH($A$3,TQoL_Indexes!#REF!,0)+$A190,MATCH(AJ$3,TQoL_Indexes!$B$8:$AK$8,0)),"")</f>
        <v/>
      </c>
      <c r="AK190" s="86" t="str">
        <f>IFERROR(INDEX(TQoL_Indexes!$B$9:$AK$58,MATCH($A$3,TQoL_Indexes!#REF!,0)+$A190,MATCH(AK$3,TQoL_Indexes!$B$8:$AK$8,0)),"")</f>
        <v/>
      </c>
      <c r="AL190" s="86" t="str">
        <f>IFERROR(INDEX(TQoL_Indexes!$B$9:$AK$58,MATCH($A$3,TQoL_Indexes!#REF!,0)+$A190,MATCH(AL$3,TQoL_Indexes!$B$8:$AK$8,0)),"")</f>
        <v/>
      </c>
      <c r="AM190" s="87" t="str">
        <f>IFERROR(INDEX(TQoL_Indexes!$B$9:$AK$58,MATCH($A$3,TQoL_Indexes!#REF!,0)+$A190,MATCH(AM$3,TQoL_Indexes!$B$8:$AK$8,0)),"")</f>
        <v/>
      </c>
    </row>
    <row r="191" spans="1:39">
      <c r="A191" s="58" t="str">
        <f>IFERROR(IF(A190+1&lt;COUNTIF(TQoL_Indexes!#REF!,Aux_Country!$A$3),A190+1,""),"")</f>
        <v/>
      </c>
      <c r="B191" s="121" t="str">
        <f>IFERROR(INDEX(TQoL_Indexes!$B$9:$AK$58,MATCH($A$3,TQoL_Indexes!#REF!,0)+$A191,MATCH(B$3,TQoL_Indexes!$B$8:$AK$8,0)),"")</f>
        <v/>
      </c>
      <c r="C191" s="116" t="str">
        <f>IFERROR(INDEX(TQoL_Indexes!$B$9:$AK$58,MATCH($A$3,TQoL_Indexes!#REF!,0)+$A191,MATCH(C$3,TQoL_Indexes!$B$8:$AK$8,0)),"")</f>
        <v/>
      </c>
      <c r="D191" s="122" t="str">
        <f>IFERROR(INDEX(TQoL_Indexes!$B$9:$AK$58,MATCH($A$3,TQoL_Indexes!#REF!,0)+$A191,MATCH(D$3,TQoL_Indexes!$B$8:$AK$8,0)),"")</f>
        <v/>
      </c>
      <c r="E191" s="86" t="str">
        <f>IFERROR(INDEX(TQoL_Indexes!$B$9:$AK$58,MATCH($A$3,TQoL_Indexes!#REF!,0)+$A191,MATCH(E$3,TQoL_Indexes!$B$8:$AK$8,0)),"")</f>
        <v/>
      </c>
      <c r="F191" s="86" t="str">
        <f>IFERROR(INDEX(TQoL_Indexes!$B$9:$AK$58,MATCH($A$3,TQoL_Indexes!#REF!,0)+$A191,MATCH(F$3,TQoL_Indexes!$B$8:$AK$8,0)),"")</f>
        <v/>
      </c>
      <c r="G191" s="86" t="str">
        <f>IFERROR(INDEX(TQoL_Indexes!$B$9:$AK$58,MATCH($A$3,TQoL_Indexes!#REF!,0)+$A191,MATCH(G$3,TQoL_Indexes!$B$8:$AK$8,0)),"")</f>
        <v/>
      </c>
      <c r="H191" s="86" t="str">
        <f>IFERROR(INDEX(TQoL_Indexes!$B$9:$AK$58,MATCH($A$3,TQoL_Indexes!#REF!,0)+$A191,MATCH(H$3,TQoL_Indexes!$B$8:$AK$8,0)),"")</f>
        <v/>
      </c>
      <c r="I191" s="86" t="str">
        <f>IFERROR(INDEX(TQoL_Indexes!$B$9:$AK$58,MATCH($A$3,TQoL_Indexes!#REF!,0)+$A191,MATCH(I$3,TQoL_Indexes!$B$8:$AK$8,0)),"")</f>
        <v/>
      </c>
      <c r="J191" s="86" t="str">
        <f>IFERROR(INDEX(TQoL_Indexes!$B$9:$AK$58,MATCH($A$3,TQoL_Indexes!#REF!,0)+$A191,MATCH(J$3,TQoL_Indexes!$B$8:$AK$8,0)),"")</f>
        <v/>
      </c>
      <c r="K191" s="86" t="str">
        <f>IFERROR(INDEX(TQoL_Indexes!$B$9:$AK$58,MATCH($A$3,TQoL_Indexes!#REF!,0)+$A191,MATCH(K$3,TQoL_Indexes!$B$8:$AK$8,0)),"")</f>
        <v/>
      </c>
      <c r="L191" s="86" t="str">
        <f>IFERROR(INDEX(TQoL_Indexes!$B$9:$AK$58,MATCH($A$3,TQoL_Indexes!#REF!,0)+$A191,MATCH(L$3,TQoL_Indexes!$B$8:$AK$8,0)),"")</f>
        <v/>
      </c>
      <c r="M191" s="86" t="str">
        <f>IFERROR(INDEX(TQoL_Indexes!$B$9:$AK$58,MATCH($A$3,TQoL_Indexes!#REF!,0)+$A191,MATCH(M$3,TQoL_Indexes!$B$8:$AK$8,0)),"")</f>
        <v/>
      </c>
      <c r="N191" s="86" t="str">
        <f>IFERROR(INDEX(TQoL_Indexes!$B$9:$AK$58,MATCH($A$3,TQoL_Indexes!#REF!,0)+$A191,MATCH(N$3,TQoL_Indexes!$B$8:$AK$8,0)),"")</f>
        <v/>
      </c>
      <c r="O191" s="86" t="str">
        <f>IFERROR(INDEX(TQoL_Indexes!$B$9:$AK$58,MATCH($A$3,TQoL_Indexes!#REF!,0)+$A191,MATCH(O$3,TQoL_Indexes!$B$8:$AK$8,0)),"")</f>
        <v/>
      </c>
      <c r="P191" s="86" t="str">
        <f>IFERROR(INDEX(TQoL_Indexes!$B$9:$AK$58,MATCH($A$3,TQoL_Indexes!#REF!,0)+$A191,MATCH(P$3,TQoL_Indexes!$B$8:$AK$8,0)),"")</f>
        <v/>
      </c>
      <c r="Q191" s="86" t="str">
        <f>IFERROR(INDEX(TQoL_Indexes!$B$9:$AK$58,MATCH($A$3,TQoL_Indexes!#REF!,0)+$A191,MATCH(Q$3,TQoL_Indexes!$B$8:$AK$8,0)),"")</f>
        <v/>
      </c>
      <c r="R191" s="86" t="str">
        <f>IFERROR(INDEX(TQoL_Indexes!$B$9:$AK$58,MATCH($A$3,TQoL_Indexes!#REF!,0)+$A191,MATCH(R$3,TQoL_Indexes!$B$8:$AK$8,0)),"")</f>
        <v/>
      </c>
      <c r="S191" s="86" t="str">
        <f>IFERROR(INDEX(TQoL_Indexes!$B$9:$AK$58,MATCH($A$3,TQoL_Indexes!#REF!,0)+$A191,MATCH(S$3,TQoL_Indexes!$B$8:$AK$8,0)),"")</f>
        <v/>
      </c>
      <c r="T191" s="86" t="str">
        <f>IFERROR(INDEX(TQoL_Indexes!$B$9:$AK$58,MATCH($A$3,TQoL_Indexes!#REF!,0)+$A191,MATCH(T$3,TQoL_Indexes!$B$8:$AK$8,0)),"")</f>
        <v/>
      </c>
      <c r="U191" s="86" t="str">
        <f>IFERROR(INDEX(TQoL_Indexes!$B$9:$AK$58,MATCH($A$3,TQoL_Indexes!#REF!,0)+$A191,MATCH(U$3,TQoL_Indexes!$B$8:$AK$8,0)),"")</f>
        <v/>
      </c>
      <c r="V191" s="86" t="str">
        <f>IFERROR(INDEX(TQoL_Indexes!$B$9:$AK$58,MATCH($A$3,TQoL_Indexes!#REF!,0)+$A191,MATCH(V$3,TQoL_Indexes!$B$8:$AK$8,0)),"")</f>
        <v/>
      </c>
      <c r="W191" s="86" t="str">
        <f>IFERROR(INDEX(TQoL_Indexes!$B$9:$AK$58,MATCH($A$3,TQoL_Indexes!#REF!,0)+$A191,MATCH(W$3,TQoL_Indexes!$B$8:$AK$8,0)),"")</f>
        <v/>
      </c>
      <c r="X191" s="86" t="str">
        <f>IFERROR(INDEX(TQoL_Indexes!$B$9:$AK$58,MATCH($A$3,TQoL_Indexes!#REF!,0)+$A191,MATCH(X$3,TQoL_Indexes!$B$8:$AK$8,0)),"")</f>
        <v/>
      </c>
      <c r="Y191" s="86" t="str">
        <f>IFERROR(INDEX(TQoL_Indexes!$B$9:$AK$58,MATCH($A$3,TQoL_Indexes!#REF!,0)+$A191,MATCH(Y$3,TQoL_Indexes!$B$8:$AK$8,0)),"")</f>
        <v/>
      </c>
      <c r="Z191" s="86" t="str">
        <f>IFERROR(INDEX(TQoL_Indexes!$B$9:$AK$58,MATCH($A$3,TQoL_Indexes!#REF!,0)+$A191,MATCH(Z$3,TQoL_Indexes!$B$8:$AK$8,0)),"")</f>
        <v/>
      </c>
      <c r="AA191" s="86" t="str">
        <f>IFERROR(INDEX(TQoL_Indexes!$B$9:$AK$58,MATCH($A$3,TQoL_Indexes!#REF!,0)+$A191,MATCH(AA$3,TQoL_Indexes!$B$8:$AK$8,0)),"")</f>
        <v/>
      </c>
      <c r="AB191" s="86" t="str">
        <f>IFERROR(INDEX(TQoL_Indexes!$B$9:$AK$58,MATCH($A$3,TQoL_Indexes!#REF!,0)+$A191,MATCH(AB$3,TQoL_Indexes!$B$8:$AK$8,0)),"")</f>
        <v/>
      </c>
      <c r="AC191" s="86" t="str">
        <f>IFERROR(INDEX(TQoL_Indexes!$B$9:$AK$58,MATCH($A$3,TQoL_Indexes!#REF!,0)+$A191,MATCH(AC$3,TQoL_Indexes!$B$8:$AK$8,0)),"")</f>
        <v/>
      </c>
      <c r="AD191" s="86" t="str">
        <f>IFERROR(INDEX(TQoL_Indexes!$B$9:$AK$58,MATCH($A$3,TQoL_Indexes!#REF!,0)+$A191,MATCH(AD$3,TQoL_Indexes!$B$8:$AK$8,0)),"")</f>
        <v/>
      </c>
      <c r="AE191" s="86" t="str">
        <f>IFERROR(INDEX(TQoL_Indexes!$B$9:$AK$58,MATCH($A$3,TQoL_Indexes!#REF!,0)+$A191,MATCH(AE$3,TQoL_Indexes!$B$8:$AK$8,0)),"")</f>
        <v/>
      </c>
      <c r="AF191" s="86" t="str">
        <f>IFERROR(INDEX(TQoL_Indexes!$B$9:$AK$58,MATCH($A$3,TQoL_Indexes!#REF!,0)+$A191,MATCH(AF$3,TQoL_Indexes!$B$8:$AK$8,0)),"")</f>
        <v/>
      </c>
      <c r="AG191" s="86" t="str">
        <f>IFERROR(INDEX(TQoL_Indexes!$B$9:$AK$58,MATCH($A$3,TQoL_Indexes!#REF!,0)+$A191,MATCH(AG$3,TQoL_Indexes!$B$8:$AK$8,0)),"")</f>
        <v/>
      </c>
      <c r="AH191" s="86" t="str">
        <f>IFERROR(INDEX(TQoL_Indexes!$B$9:$AK$58,MATCH($A$3,TQoL_Indexes!#REF!,0)+$A191,MATCH(AH$3,TQoL_Indexes!$B$8:$AK$8,0)),"")</f>
        <v/>
      </c>
      <c r="AI191" s="86" t="str">
        <f>IFERROR(INDEX(TQoL_Indexes!$B$9:$AK$58,MATCH($A$3,TQoL_Indexes!#REF!,0)+$A191,MATCH(AI$3,TQoL_Indexes!$B$8:$AK$8,0)),"")</f>
        <v/>
      </c>
      <c r="AJ191" s="86" t="str">
        <f>IFERROR(INDEX(TQoL_Indexes!$B$9:$AK$58,MATCH($A$3,TQoL_Indexes!#REF!,0)+$A191,MATCH(AJ$3,TQoL_Indexes!$B$8:$AK$8,0)),"")</f>
        <v/>
      </c>
      <c r="AK191" s="86" t="str">
        <f>IFERROR(INDEX(TQoL_Indexes!$B$9:$AK$58,MATCH($A$3,TQoL_Indexes!#REF!,0)+$A191,MATCH(AK$3,TQoL_Indexes!$B$8:$AK$8,0)),"")</f>
        <v/>
      </c>
      <c r="AL191" s="86" t="str">
        <f>IFERROR(INDEX(TQoL_Indexes!$B$9:$AK$58,MATCH($A$3,TQoL_Indexes!#REF!,0)+$A191,MATCH(AL$3,TQoL_Indexes!$B$8:$AK$8,0)),"")</f>
        <v/>
      </c>
      <c r="AM191" s="87" t="str">
        <f>IFERROR(INDEX(TQoL_Indexes!$B$9:$AK$58,MATCH($A$3,TQoL_Indexes!#REF!,0)+$A191,MATCH(AM$3,TQoL_Indexes!$B$8:$AK$8,0)),"")</f>
        <v/>
      </c>
    </row>
    <row r="192" spans="1:39">
      <c r="A192" s="58" t="str">
        <f>IFERROR(IF(A191+1&lt;COUNTIF(TQoL_Indexes!#REF!,Aux_Country!$A$3),A191+1,""),"")</f>
        <v/>
      </c>
      <c r="B192" s="121" t="str">
        <f>IFERROR(INDEX(TQoL_Indexes!$B$9:$AK$58,MATCH($A$3,TQoL_Indexes!#REF!,0)+$A192,MATCH(B$3,TQoL_Indexes!$B$8:$AK$8,0)),"")</f>
        <v/>
      </c>
      <c r="C192" s="116" t="str">
        <f>IFERROR(INDEX(TQoL_Indexes!$B$9:$AK$58,MATCH($A$3,TQoL_Indexes!#REF!,0)+$A192,MATCH(C$3,TQoL_Indexes!$B$8:$AK$8,0)),"")</f>
        <v/>
      </c>
      <c r="D192" s="122" t="str">
        <f>IFERROR(INDEX(TQoL_Indexes!$B$9:$AK$58,MATCH($A$3,TQoL_Indexes!#REF!,0)+$A192,MATCH(D$3,TQoL_Indexes!$B$8:$AK$8,0)),"")</f>
        <v/>
      </c>
      <c r="E192" s="86" t="str">
        <f>IFERROR(INDEX(TQoL_Indexes!$B$9:$AK$58,MATCH($A$3,TQoL_Indexes!#REF!,0)+$A192,MATCH(E$3,TQoL_Indexes!$B$8:$AK$8,0)),"")</f>
        <v/>
      </c>
      <c r="F192" s="86" t="str">
        <f>IFERROR(INDEX(TQoL_Indexes!$B$9:$AK$58,MATCH($A$3,TQoL_Indexes!#REF!,0)+$A192,MATCH(F$3,TQoL_Indexes!$B$8:$AK$8,0)),"")</f>
        <v/>
      </c>
      <c r="G192" s="86" t="str">
        <f>IFERROR(INDEX(TQoL_Indexes!$B$9:$AK$58,MATCH($A$3,TQoL_Indexes!#REF!,0)+$A192,MATCH(G$3,TQoL_Indexes!$B$8:$AK$8,0)),"")</f>
        <v/>
      </c>
      <c r="H192" s="86" t="str">
        <f>IFERROR(INDEX(TQoL_Indexes!$B$9:$AK$58,MATCH($A$3,TQoL_Indexes!#REF!,0)+$A192,MATCH(H$3,TQoL_Indexes!$B$8:$AK$8,0)),"")</f>
        <v/>
      </c>
      <c r="I192" s="86" t="str">
        <f>IFERROR(INDEX(TQoL_Indexes!$B$9:$AK$58,MATCH($A$3,TQoL_Indexes!#REF!,0)+$A192,MATCH(I$3,TQoL_Indexes!$B$8:$AK$8,0)),"")</f>
        <v/>
      </c>
      <c r="J192" s="86" t="str">
        <f>IFERROR(INDEX(TQoL_Indexes!$B$9:$AK$58,MATCH($A$3,TQoL_Indexes!#REF!,0)+$A192,MATCH(J$3,TQoL_Indexes!$B$8:$AK$8,0)),"")</f>
        <v/>
      </c>
      <c r="K192" s="86" t="str">
        <f>IFERROR(INDEX(TQoL_Indexes!$B$9:$AK$58,MATCH($A$3,TQoL_Indexes!#REF!,0)+$A192,MATCH(K$3,TQoL_Indexes!$B$8:$AK$8,0)),"")</f>
        <v/>
      </c>
      <c r="L192" s="86" t="str">
        <f>IFERROR(INDEX(TQoL_Indexes!$B$9:$AK$58,MATCH($A$3,TQoL_Indexes!#REF!,0)+$A192,MATCH(L$3,TQoL_Indexes!$B$8:$AK$8,0)),"")</f>
        <v/>
      </c>
      <c r="M192" s="86" t="str">
        <f>IFERROR(INDEX(TQoL_Indexes!$B$9:$AK$58,MATCH($A$3,TQoL_Indexes!#REF!,0)+$A192,MATCH(M$3,TQoL_Indexes!$B$8:$AK$8,0)),"")</f>
        <v/>
      </c>
      <c r="N192" s="86" t="str">
        <f>IFERROR(INDEX(TQoL_Indexes!$B$9:$AK$58,MATCH($A$3,TQoL_Indexes!#REF!,0)+$A192,MATCH(N$3,TQoL_Indexes!$B$8:$AK$8,0)),"")</f>
        <v/>
      </c>
      <c r="O192" s="86" t="str">
        <f>IFERROR(INDEX(TQoL_Indexes!$B$9:$AK$58,MATCH($A$3,TQoL_Indexes!#REF!,0)+$A192,MATCH(O$3,TQoL_Indexes!$B$8:$AK$8,0)),"")</f>
        <v/>
      </c>
      <c r="P192" s="86" t="str">
        <f>IFERROR(INDEX(TQoL_Indexes!$B$9:$AK$58,MATCH($A$3,TQoL_Indexes!#REF!,0)+$A192,MATCH(P$3,TQoL_Indexes!$B$8:$AK$8,0)),"")</f>
        <v/>
      </c>
      <c r="Q192" s="86" t="str">
        <f>IFERROR(INDEX(TQoL_Indexes!$B$9:$AK$58,MATCH($A$3,TQoL_Indexes!#REF!,0)+$A192,MATCH(Q$3,TQoL_Indexes!$B$8:$AK$8,0)),"")</f>
        <v/>
      </c>
      <c r="R192" s="86" t="str">
        <f>IFERROR(INDEX(TQoL_Indexes!$B$9:$AK$58,MATCH($A$3,TQoL_Indexes!#REF!,0)+$A192,MATCH(R$3,TQoL_Indexes!$B$8:$AK$8,0)),"")</f>
        <v/>
      </c>
      <c r="S192" s="86" t="str">
        <f>IFERROR(INDEX(TQoL_Indexes!$B$9:$AK$58,MATCH($A$3,TQoL_Indexes!#REF!,0)+$A192,MATCH(S$3,TQoL_Indexes!$B$8:$AK$8,0)),"")</f>
        <v/>
      </c>
      <c r="T192" s="86" t="str">
        <f>IFERROR(INDEX(TQoL_Indexes!$B$9:$AK$58,MATCH($A$3,TQoL_Indexes!#REF!,0)+$A192,MATCH(T$3,TQoL_Indexes!$B$8:$AK$8,0)),"")</f>
        <v/>
      </c>
      <c r="U192" s="86" t="str">
        <f>IFERROR(INDEX(TQoL_Indexes!$B$9:$AK$58,MATCH($A$3,TQoL_Indexes!#REF!,0)+$A192,MATCH(U$3,TQoL_Indexes!$B$8:$AK$8,0)),"")</f>
        <v/>
      </c>
      <c r="V192" s="86" t="str">
        <f>IFERROR(INDEX(TQoL_Indexes!$B$9:$AK$58,MATCH($A$3,TQoL_Indexes!#REF!,0)+$A192,MATCH(V$3,TQoL_Indexes!$B$8:$AK$8,0)),"")</f>
        <v/>
      </c>
      <c r="W192" s="86" t="str">
        <f>IFERROR(INDEX(TQoL_Indexes!$B$9:$AK$58,MATCH($A$3,TQoL_Indexes!#REF!,0)+$A192,MATCH(W$3,TQoL_Indexes!$B$8:$AK$8,0)),"")</f>
        <v/>
      </c>
      <c r="X192" s="86" t="str">
        <f>IFERROR(INDEX(TQoL_Indexes!$B$9:$AK$58,MATCH($A$3,TQoL_Indexes!#REF!,0)+$A192,MATCH(X$3,TQoL_Indexes!$B$8:$AK$8,0)),"")</f>
        <v/>
      </c>
      <c r="Y192" s="86" t="str">
        <f>IFERROR(INDEX(TQoL_Indexes!$B$9:$AK$58,MATCH($A$3,TQoL_Indexes!#REF!,0)+$A192,MATCH(Y$3,TQoL_Indexes!$B$8:$AK$8,0)),"")</f>
        <v/>
      </c>
      <c r="Z192" s="86" t="str">
        <f>IFERROR(INDEX(TQoL_Indexes!$B$9:$AK$58,MATCH($A$3,TQoL_Indexes!#REF!,0)+$A192,MATCH(Z$3,TQoL_Indexes!$B$8:$AK$8,0)),"")</f>
        <v/>
      </c>
      <c r="AA192" s="86" t="str">
        <f>IFERROR(INDEX(TQoL_Indexes!$B$9:$AK$58,MATCH($A$3,TQoL_Indexes!#REF!,0)+$A192,MATCH(AA$3,TQoL_Indexes!$B$8:$AK$8,0)),"")</f>
        <v/>
      </c>
      <c r="AB192" s="86" t="str">
        <f>IFERROR(INDEX(TQoL_Indexes!$B$9:$AK$58,MATCH($A$3,TQoL_Indexes!#REF!,0)+$A192,MATCH(AB$3,TQoL_Indexes!$B$8:$AK$8,0)),"")</f>
        <v/>
      </c>
      <c r="AC192" s="86" t="str">
        <f>IFERROR(INDEX(TQoL_Indexes!$B$9:$AK$58,MATCH($A$3,TQoL_Indexes!#REF!,0)+$A192,MATCH(AC$3,TQoL_Indexes!$B$8:$AK$8,0)),"")</f>
        <v/>
      </c>
      <c r="AD192" s="86" t="str">
        <f>IFERROR(INDEX(TQoL_Indexes!$B$9:$AK$58,MATCH($A$3,TQoL_Indexes!#REF!,0)+$A192,MATCH(AD$3,TQoL_Indexes!$B$8:$AK$8,0)),"")</f>
        <v/>
      </c>
      <c r="AE192" s="86" t="str">
        <f>IFERROR(INDEX(TQoL_Indexes!$B$9:$AK$58,MATCH($A$3,TQoL_Indexes!#REF!,0)+$A192,MATCH(AE$3,TQoL_Indexes!$B$8:$AK$8,0)),"")</f>
        <v/>
      </c>
      <c r="AF192" s="86" t="str">
        <f>IFERROR(INDEX(TQoL_Indexes!$B$9:$AK$58,MATCH($A$3,TQoL_Indexes!#REF!,0)+$A192,MATCH(AF$3,TQoL_Indexes!$B$8:$AK$8,0)),"")</f>
        <v/>
      </c>
      <c r="AG192" s="86" t="str">
        <f>IFERROR(INDEX(TQoL_Indexes!$B$9:$AK$58,MATCH($A$3,TQoL_Indexes!#REF!,0)+$A192,MATCH(AG$3,TQoL_Indexes!$B$8:$AK$8,0)),"")</f>
        <v/>
      </c>
      <c r="AH192" s="86" t="str">
        <f>IFERROR(INDEX(TQoL_Indexes!$B$9:$AK$58,MATCH($A$3,TQoL_Indexes!#REF!,0)+$A192,MATCH(AH$3,TQoL_Indexes!$B$8:$AK$8,0)),"")</f>
        <v/>
      </c>
      <c r="AI192" s="86" t="str">
        <f>IFERROR(INDEX(TQoL_Indexes!$B$9:$AK$58,MATCH($A$3,TQoL_Indexes!#REF!,0)+$A192,MATCH(AI$3,TQoL_Indexes!$B$8:$AK$8,0)),"")</f>
        <v/>
      </c>
      <c r="AJ192" s="86" t="str">
        <f>IFERROR(INDEX(TQoL_Indexes!$B$9:$AK$58,MATCH($A$3,TQoL_Indexes!#REF!,0)+$A192,MATCH(AJ$3,TQoL_Indexes!$B$8:$AK$8,0)),"")</f>
        <v/>
      </c>
      <c r="AK192" s="86" t="str">
        <f>IFERROR(INDEX(TQoL_Indexes!$B$9:$AK$58,MATCH($A$3,TQoL_Indexes!#REF!,0)+$A192,MATCH(AK$3,TQoL_Indexes!$B$8:$AK$8,0)),"")</f>
        <v/>
      </c>
      <c r="AL192" s="86" t="str">
        <f>IFERROR(INDEX(TQoL_Indexes!$B$9:$AK$58,MATCH($A$3,TQoL_Indexes!#REF!,0)+$A192,MATCH(AL$3,TQoL_Indexes!$B$8:$AK$8,0)),"")</f>
        <v/>
      </c>
      <c r="AM192" s="87" t="str">
        <f>IFERROR(INDEX(TQoL_Indexes!$B$9:$AK$58,MATCH($A$3,TQoL_Indexes!#REF!,0)+$A192,MATCH(AM$3,TQoL_Indexes!$B$8:$AK$8,0)),"")</f>
        <v/>
      </c>
    </row>
    <row r="193" spans="1:39">
      <c r="A193" s="58" t="str">
        <f>IFERROR(IF(A192+1&lt;COUNTIF(TQoL_Indexes!#REF!,Aux_Country!$A$3),A192+1,""),"")</f>
        <v/>
      </c>
      <c r="B193" s="121" t="str">
        <f>IFERROR(INDEX(TQoL_Indexes!$B$9:$AK$58,MATCH($A$3,TQoL_Indexes!#REF!,0)+$A193,MATCH(B$3,TQoL_Indexes!$B$8:$AK$8,0)),"")</f>
        <v/>
      </c>
      <c r="C193" s="116" t="str">
        <f>IFERROR(INDEX(TQoL_Indexes!$B$9:$AK$58,MATCH($A$3,TQoL_Indexes!#REF!,0)+$A193,MATCH(C$3,TQoL_Indexes!$B$8:$AK$8,0)),"")</f>
        <v/>
      </c>
      <c r="D193" s="122" t="str">
        <f>IFERROR(INDEX(TQoL_Indexes!$B$9:$AK$58,MATCH($A$3,TQoL_Indexes!#REF!,0)+$A193,MATCH(D$3,TQoL_Indexes!$B$8:$AK$8,0)),"")</f>
        <v/>
      </c>
      <c r="E193" s="86" t="str">
        <f>IFERROR(INDEX(TQoL_Indexes!$B$9:$AK$58,MATCH($A$3,TQoL_Indexes!#REF!,0)+$A193,MATCH(E$3,TQoL_Indexes!$B$8:$AK$8,0)),"")</f>
        <v/>
      </c>
      <c r="F193" s="86" t="str">
        <f>IFERROR(INDEX(TQoL_Indexes!$B$9:$AK$58,MATCH($A$3,TQoL_Indexes!#REF!,0)+$A193,MATCH(F$3,TQoL_Indexes!$B$8:$AK$8,0)),"")</f>
        <v/>
      </c>
      <c r="G193" s="86" t="str">
        <f>IFERROR(INDEX(TQoL_Indexes!$B$9:$AK$58,MATCH($A$3,TQoL_Indexes!#REF!,0)+$A193,MATCH(G$3,TQoL_Indexes!$B$8:$AK$8,0)),"")</f>
        <v/>
      </c>
      <c r="H193" s="86" t="str">
        <f>IFERROR(INDEX(TQoL_Indexes!$B$9:$AK$58,MATCH($A$3,TQoL_Indexes!#REF!,0)+$A193,MATCH(H$3,TQoL_Indexes!$B$8:$AK$8,0)),"")</f>
        <v/>
      </c>
      <c r="I193" s="86" t="str">
        <f>IFERROR(INDEX(TQoL_Indexes!$B$9:$AK$58,MATCH($A$3,TQoL_Indexes!#REF!,0)+$A193,MATCH(I$3,TQoL_Indexes!$B$8:$AK$8,0)),"")</f>
        <v/>
      </c>
      <c r="J193" s="86" t="str">
        <f>IFERROR(INDEX(TQoL_Indexes!$B$9:$AK$58,MATCH($A$3,TQoL_Indexes!#REF!,0)+$A193,MATCH(J$3,TQoL_Indexes!$B$8:$AK$8,0)),"")</f>
        <v/>
      </c>
      <c r="K193" s="86" t="str">
        <f>IFERROR(INDEX(TQoL_Indexes!$B$9:$AK$58,MATCH($A$3,TQoL_Indexes!#REF!,0)+$A193,MATCH(K$3,TQoL_Indexes!$B$8:$AK$8,0)),"")</f>
        <v/>
      </c>
      <c r="L193" s="86" t="str">
        <f>IFERROR(INDEX(TQoL_Indexes!$B$9:$AK$58,MATCH($A$3,TQoL_Indexes!#REF!,0)+$A193,MATCH(L$3,TQoL_Indexes!$B$8:$AK$8,0)),"")</f>
        <v/>
      </c>
      <c r="M193" s="86" t="str">
        <f>IFERROR(INDEX(TQoL_Indexes!$B$9:$AK$58,MATCH($A$3,TQoL_Indexes!#REF!,0)+$A193,MATCH(M$3,TQoL_Indexes!$B$8:$AK$8,0)),"")</f>
        <v/>
      </c>
      <c r="N193" s="86" t="str">
        <f>IFERROR(INDEX(TQoL_Indexes!$B$9:$AK$58,MATCH($A$3,TQoL_Indexes!#REF!,0)+$A193,MATCH(N$3,TQoL_Indexes!$B$8:$AK$8,0)),"")</f>
        <v/>
      </c>
      <c r="O193" s="86" t="str">
        <f>IFERROR(INDEX(TQoL_Indexes!$B$9:$AK$58,MATCH($A$3,TQoL_Indexes!#REF!,0)+$A193,MATCH(O$3,TQoL_Indexes!$B$8:$AK$8,0)),"")</f>
        <v/>
      </c>
      <c r="P193" s="86" t="str">
        <f>IFERROR(INDEX(TQoL_Indexes!$B$9:$AK$58,MATCH($A$3,TQoL_Indexes!#REF!,0)+$A193,MATCH(P$3,TQoL_Indexes!$B$8:$AK$8,0)),"")</f>
        <v/>
      </c>
      <c r="Q193" s="86" t="str">
        <f>IFERROR(INDEX(TQoL_Indexes!$B$9:$AK$58,MATCH($A$3,TQoL_Indexes!#REF!,0)+$A193,MATCH(Q$3,TQoL_Indexes!$B$8:$AK$8,0)),"")</f>
        <v/>
      </c>
      <c r="R193" s="86" t="str">
        <f>IFERROR(INDEX(TQoL_Indexes!$B$9:$AK$58,MATCH($A$3,TQoL_Indexes!#REF!,0)+$A193,MATCH(R$3,TQoL_Indexes!$B$8:$AK$8,0)),"")</f>
        <v/>
      </c>
      <c r="S193" s="86" t="str">
        <f>IFERROR(INDEX(TQoL_Indexes!$B$9:$AK$58,MATCH($A$3,TQoL_Indexes!#REF!,0)+$A193,MATCH(S$3,TQoL_Indexes!$B$8:$AK$8,0)),"")</f>
        <v/>
      </c>
      <c r="T193" s="86" t="str">
        <f>IFERROR(INDEX(TQoL_Indexes!$B$9:$AK$58,MATCH($A$3,TQoL_Indexes!#REF!,0)+$A193,MATCH(T$3,TQoL_Indexes!$B$8:$AK$8,0)),"")</f>
        <v/>
      </c>
      <c r="U193" s="86" t="str">
        <f>IFERROR(INDEX(TQoL_Indexes!$B$9:$AK$58,MATCH($A$3,TQoL_Indexes!#REF!,0)+$A193,MATCH(U$3,TQoL_Indexes!$B$8:$AK$8,0)),"")</f>
        <v/>
      </c>
      <c r="V193" s="86" t="str">
        <f>IFERROR(INDEX(TQoL_Indexes!$B$9:$AK$58,MATCH($A$3,TQoL_Indexes!#REF!,0)+$A193,MATCH(V$3,TQoL_Indexes!$B$8:$AK$8,0)),"")</f>
        <v/>
      </c>
      <c r="W193" s="86" t="str">
        <f>IFERROR(INDEX(TQoL_Indexes!$B$9:$AK$58,MATCH($A$3,TQoL_Indexes!#REF!,0)+$A193,MATCH(W$3,TQoL_Indexes!$B$8:$AK$8,0)),"")</f>
        <v/>
      </c>
      <c r="X193" s="86" t="str">
        <f>IFERROR(INDEX(TQoL_Indexes!$B$9:$AK$58,MATCH($A$3,TQoL_Indexes!#REF!,0)+$A193,MATCH(X$3,TQoL_Indexes!$B$8:$AK$8,0)),"")</f>
        <v/>
      </c>
      <c r="Y193" s="86" t="str">
        <f>IFERROR(INDEX(TQoL_Indexes!$B$9:$AK$58,MATCH($A$3,TQoL_Indexes!#REF!,0)+$A193,MATCH(Y$3,TQoL_Indexes!$B$8:$AK$8,0)),"")</f>
        <v/>
      </c>
      <c r="Z193" s="86" t="str">
        <f>IFERROR(INDEX(TQoL_Indexes!$B$9:$AK$58,MATCH($A$3,TQoL_Indexes!#REF!,0)+$A193,MATCH(Z$3,TQoL_Indexes!$B$8:$AK$8,0)),"")</f>
        <v/>
      </c>
      <c r="AA193" s="86" t="str">
        <f>IFERROR(INDEX(TQoL_Indexes!$B$9:$AK$58,MATCH($A$3,TQoL_Indexes!#REF!,0)+$A193,MATCH(AA$3,TQoL_Indexes!$B$8:$AK$8,0)),"")</f>
        <v/>
      </c>
      <c r="AB193" s="86" t="str">
        <f>IFERROR(INDEX(TQoL_Indexes!$B$9:$AK$58,MATCH($A$3,TQoL_Indexes!#REF!,0)+$A193,MATCH(AB$3,TQoL_Indexes!$B$8:$AK$8,0)),"")</f>
        <v/>
      </c>
      <c r="AC193" s="86" t="str">
        <f>IFERROR(INDEX(TQoL_Indexes!$B$9:$AK$58,MATCH($A$3,TQoL_Indexes!#REF!,0)+$A193,MATCH(AC$3,TQoL_Indexes!$B$8:$AK$8,0)),"")</f>
        <v/>
      </c>
      <c r="AD193" s="86" t="str">
        <f>IFERROR(INDEX(TQoL_Indexes!$B$9:$AK$58,MATCH($A$3,TQoL_Indexes!#REF!,0)+$A193,MATCH(AD$3,TQoL_Indexes!$B$8:$AK$8,0)),"")</f>
        <v/>
      </c>
      <c r="AE193" s="86" t="str">
        <f>IFERROR(INDEX(TQoL_Indexes!$B$9:$AK$58,MATCH($A$3,TQoL_Indexes!#REF!,0)+$A193,MATCH(AE$3,TQoL_Indexes!$B$8:$AK$8,0)),"")</f>
        <v/>
      </c>
      <c r="AF193" s="86" t="str">
        <f>IFERROR(INDEX(TQoL_Indexes!$B$9:$AK$58,MATCH($A$3,TQoL_Indexes!#REF!,0)+$A193,MATCH(AF$3,TQoL_Indexes!$B$8:$AK$8,0)),"")</f>
        <v/>
      </c>
      <c r="AG193" s="86" t="str">
        <f>IFERROR(INDEX(TQoL_Indexes!$B$9:$AK$58,MATCH($A$3,TQoL_Indexes!#REF!,0)+$A193,MATCH(AG$3,TQoL_Indexes!$B$8:$AK$8,0)),"")</f>
        <v/>
      </c>
      <c r="AH193" s="86" t="str">
        <f>IFERROR(INDEX(TQoL_Indexes!$B$9:$AK$58,MATCH($A$3,TQoL_Indexes!#REF!,0)+$A193,MATCH(AH$3,TQoL_Indexes!$B$8:$AK$8,0)),"")</f>
        <v/>
      </c>
      <c r="AI193" s="86" t="str">
        <f>IFERROR(INDEX(TQoL_Indexes!$B$9:$AK$58,MATCH($A$3,TQoL_Indexes!#REF!,0)+$A193,MATCH(AI$3,TQoL_Indexes!$B$8:$AK$8,0)),"")</f>
        <v/>
      </c>
      <c r="AJ193" s="86" t="str">
        <f>IFERROR(INDEX(TQoL_Indexes!$B$9:$AK$58,MATCH($A$3,TQoL_Indexes!#REF!,0)+$A193,MATCH(AJ$3,TQoL_Indexes!$B$8:$AK$8,0)),"")</f>
        <v/>
      </c>
      <c r="AK193" s="86" t="str">
        <f>IFERROR(INDEX(TQoL_Indexes!$B$9:$AK$58,MATCH($A$3,TQoL_Indexes!#REF!,0)+$A193,MATCH(AK$3,TQoL_Indexes!$B$8:$AK$8,0)),"")</f>
        <v/>
      </c>
      <c r="AL193" s="86" t="str">
        <f>IFERROR(INDEX(TQoL_Indexes!$B$9:$AK$58,MATCH($A$3,TQoL_Indexes!#REF!,0)+$A193,MATCH(AL$3,TQoL_Indexes!$B$8:$AK$8,0)),"")</f>
        <v/>
      </c>
      <c r="AM193" s="87" t="str">
        <f>IFERROR(INDEX(TQoL_Indexes!$B$9:$AK$58,MATCH($A$3,TQoL_Indexes!#REF!,0)+$A193,MATCH(AM$3,TQoL_Indexes!$B$8:$AK$8,0)),"")</f>
        <v/>
      </c>
    </row>
    <row r="194" spans="1:39">
      <c r="A194" s="58" t="str">
        <f>IFERROR(IF(A193+1&lt;COUNTIF(TQoL_Indexes!#REF!,Aux_Country!$A$3),A193+1,""),"")</f>
        <v/>
      </c>
      <c r="B194" s="121" t="str">
        <f>IFERROR(INDEX(TQoL_Indexes!$B$9:$AK$58,MATCH($A$3,TQoL_Indexes!#REF!,0)+$A194,MATCH(B$3,TQoL_Indexes!$B$8:$AK$8,0)),"")</f>
        <v/>
      </c>
      <c r="C194" s="116" t="str">
        <f>IFERROR(INDEX(TQoL_Indexes!$B$9:$AK$58,MATCH($A$3,TQoL_Indexes!#REF!,0)+$A194,MATCH(C$3,TQoL_Indexes!$B$8:$AK$8,0)),"")</f>
        <v/>
      </c>
      <c r="D194" s="122" t="str">
        <f>IFERROR(INDEX(TQoL_Indexes!$B$9:$AK$58,MATCH($A$3,TQoL_Indexes!#REF!,0)+$A194,MATCH(D$3,TQoL_Indexes!$B$8:$AK$8,0)),"")</f>
        <v/>
      </c>
      <c r="E194" s="86" t="str">
        <f>IFERROR(INDEX(TQoL_Indexes!$B$9:$AK$58,MATCH($A$3,TQoL_Indexes!#REF!,0)+$A194,MATCH(E$3,TQoL_Indexes!$B$8:$AK$8,0)),"")</f>
        <v/>
      </c>
      <c r="F194" s="86" t="str">
        <f>IFERROR(INDEX(TQoL_Indexes!$B$9:$AK$58,MATCH($A$3,TQoL_Indexes!#REF!,0)+$A194,MATCH(F$3,TQoL_Indexes!$B$8:$AK$8,0)),"")</f>
        <v/>
      </c>
      <c r="G194" s="86" t="str">
        <f>IFERROR(INDEX(TQoL_Indexes!$B$9:$AK$58,MATCH($A$3,TQoL_Indexes!#REF!,0)+$A194,MATCH(G$3,TQoL_Indexes!$B$8:$AK$8,0)),"")</f>
        <v/>
      </c>
      <c r="H194" s="86" t="str">
        <f>IFERROR(INDEX(TQoL_Indexes!$B$9:$AK$58,MATCH($A$3,TQoL_Indexes!#REF!,0)+$A194,MATCH(H$3,TQoL_Indexes!$B$8:$AK$8,0)),"")</f>
        <v/>
      </c>
      <c r="I194" s="86" t="str">
        <f>IFERROR(INDEX(TQoL_Indexes!$B$9:$AK$58,MATCH($A$3,TQoL_Indexes!#REF!,0)+$A194,MATCH(I$3,TQoL_Indexes!$B$8:$AK$8,0)),"")</f>
        <v/>
      </c>
      <c r="J194" s="86" t="str">
        <f>IFERROR(INDEX(TQoL_Indexes!$B$9:$AK$58,MATCH($A$3,TQoL_Indexes!#REF!,0)+$A194,MATCH(J$3,TQoL_Indexes!$B$8:$AK$8,0)),"")</f>
        <v/>
      </c>
      <c r="K194" s="86" t="str">
        <f>IFERROR(INDEX(TQoL_Indexes!$B$9:$AK$58,MATCH($A$3,TQoL_Indexes!#REF!,0)+$A194,MATCH(K$3,TQoL_Indexes!$B$8:$AK$8,0)),"")</f>
        <v/>
      </c>
      <c r="L194" s="86" t="str">
        <f>IFERROR(INDEX(TQoL_Indexes!$B$9:$AK$58,MATCH($A$3,TQoL_Indexes!#REF!,0)+$A194,MATCH(L$3,TQoL_Indexes!$B$8:$AK$8,0)),"")</f>
        <v/>
      </c>
      <c r="M194" s="86" t="str">
        <f>IFERROR(INDEX(TQoL_Indexes!$B$9:$AK$58,MATCH($A$3,TQoL_Indexes!#REF!,0)+$A194,MATCH(M$3,TQoL_Indexes!$B$8:$AK$8,0)),"")</f>
        <v/>
      </c>
      <c r="N194" s="86" t="str">
        <f>IFERROR(INDEX(TQoL_Indexes!$B$9:$AK$58,MATCH($A$3,TQoL_Indexes!#REF!,0)+$A194,MATCH(N$3,TQoL_Indexes!$B$8:$AK$8,0)),"")</f>
        <v/>
      </c>
      <c r="O194" s="86" t="str">
        <f>IFERROR(INDEX(TQoL_Indexes!$B$9:$AK$58,MATCH($A$3,TQoL_Indexes!#REF!,0)+$A194,MATCH(O$3,TQoL_Indexes!$B$8:$AK$8,0)),"")</f>
        <v/>
      </c>
      <c r="P194" s="86" t="str">
        <f>IFERROR(INDEX(TQoL_Indexes!$B$9:$AK$58,MATCH($A$3,TQoL_Indexes!#REF!,0)+$A194,MATCH(P$3,TQoL_Indexes!$B$8:$AK$8,0)),"")</f>
        <v/>
      </c>
      <c r="Q194" s="86" t="str">
        <f>IFERROR(INDEX(TQoL_Indexes!$B$9:$AK$58,MATCH($A$3,TQoL_Indexes!#REF!,0)+$A194,MATCH(Q$3,TQoL_Indexes!$B$8:$AK$8,0)),"")</f>
        <v/>
      </c>
      <c r="R194" s="86" t="str">
        <f>IFERROR(INDEX(TQoL_Indexes!$B$9:$AK$58,MATCH($A$3,TQoL_Indexes!#REF!,0)+$A194,MATCH(R$3,TQoL_Indexes!$B$8:$AK$8,0)),"")</f>
        <v/>
      </c>
      <c r="S194" s="86" t="str">
        <f>IFERROR(INDEX(TQoL_Indexes!$B$9:$AK$58,MATCH($A$3,TQoL_Indexes!#REF!,0)+$A194,MATCH(S$3,TQoL_Indexes!$B$8:$AK$8,0)),"")</f>
        <v/>
      </c>
      <c r="T194" s="86" t="str">
        <f>IFERROR(INDEX(TQoL_Indexes!$B$9:$AK$58,MATCH($A$3,TQoL_Indexes!#REF!,0)+$A194,MATCH(T$3,TQoL_Indexes!$B$8:$AK$8,0)),"")</f>
        <v/>
      </c>
      <c r="U194" s="86" t="str">
        <f>IFERROR(INDEX(TQoL_Indexes!$B$9:$AK$58,MATCH($A$3,TQoL_Indexes!#REF!,0)+$A194,MATCH(U$3,TQoL_Indexes!$B$8:$AK$8,0)),"")</f>
        <v/>
      </c>
      <c r="V194" s="86" t="str">
        <f>IFERROR(INDEX(TQoL_Indexes!$B$9:$AK$58,MATCH($A$3,TQoL_Indexes!#REF!,0)+$A194,MATCH(V$3,TQoL_Indexes!$B$8:$AK$8,0)),"")</f>
        <v/>
      </c>
      <c r="W194" s="86" t="str">
        <f>IFERROR(INDEX(TQoL_Indexes!$B$9:$AK$58,MATCH($A$3,TQoL_Indexes!#REF!,0)+$A194,MATCH(W$3,TQoL_Indexes!$B$8:$AK$8,0)),"")</f>
        <v/>
      </c>
      <c r="X194" s="86" t="str">
        <f>IFERROR(INDEX(TQoL_Indexes!$B$9:$AK$58,MATCH($A$3,TQoL_Indexes!#REF!,0)+$A194,MATCH(X$3,TQoL_Indexes!$B$8:$AK$8,0)),"")</f>
        <v/>
      </c>
      <c r="Y194" s="86" t="str">
        <f>IFERROR(INDEX(TQoL_Indexes!$B$9:$AK$58,MATCH($A$3,TQoL_Indexes!#REF!,0)+$A194,MATCH(Y$3,TQoL_Indexes!$B$8:$AK$8,0)),"")</f>
        <v/>
      </c>
      <c r="Z194" s="86" t="str">
        <f>IFERROR(INDEX(TQoL_Indexes!$B$9:$AK$58,MATCH($A$3,TQoL_Indexes!#REF!,0)+$A194,MATCH(Z$3,TQoL_Indexes!$B$8:$AK$8,0)),"")</f>
        <v/>
      </c>
      <c r="AA194" s="86" t="str">
        <f>IFERROR(INDEX(TQoL_Indexes!$B$9:$AK$58,MATCH($A$3,TQoL_Indexes!#REF!,0)+$A194,MATCH(AA$3,TQoL_Indexes!$B$8:$AK$8,0)),"")</f>
        <v/>
      </c>
      <c r="AB194" s="86" t="str">
        <f>IFERROR(INDEX(TQoL_Indexes!$B$9:$AK$58,MATCH($A$3,TQoL_Indexes!#REF!,0)+$A194,MATCH(AB$3,TQoL_Indexes!$B$8:$AK$8,0)),"")</f>
        <v/>
      </c>
      <c r="AC194" s="86" t="str">
        <f>IFERROR(INDEX(TQoL_Indexes!$B$9:$AK$58,MATCH($A$3,TQoL_Indexes!#REF!,0)+$A194,MATCH(AC$3,TQoL_Indexes!$B$8:$AK$8,0)),"")</f>
        <v/>
      </c>
      <c r="AD194" s="86" t="str">
        <f>IFERROR(INDEX(TQoL_Indexes!$B$9:$AK$58,MATCH($A$3,TQoL_Indexes!#REF!,0)+$A194,MATCH(AD$3,TQoL_Indexes!$B$8:$AK$8,0)),"")</f>
        <v/>
      </c>
      <c r="AE194" s="86" t="str">
        <f>IFERROR(INDEX(TQoL_Indexes!$B$9:$AK$58,MATCH($A$3,TQoL_Indexes!#REF!,0)+$A194,MATCH(AE$3,TQoL_Indexes!$B$8:$AK$8,0)),"")</f>
        <v/>
      </c>
      <c r="AF194" s="86" t="str">
        <f>IFERROR(INDEX(TQoL_Indexes!$B$9:$AK$58,MATCH($A$3,TQoL_Indexes!#REF!,0)+$A194,MATCH(AF$3,TQoL_Indexes!$B$8:$AK$8,0)),"")</f>
        <v/>
      </c>
      <c r="AG194" s="86" t="str">
        <f>IFERROR(INDEX(TQoL_Indexes!$B$9:$AK$58,MATCH($A$3,TQoL_Indexes!#REF!,0)+$A194,MATCH(AG$3,TQoL_Indexes!$B$8:$AK$8,0)),"")</f>
        <v/>
      </c>
      <c r="AH194" s="86" t="str">
        <f>IFERROR(INDEX(TQoL_Indexes!$B$9:$AK$58,MATCH($A$3,TQoL_Indexes!#REF!,0)+$A194,MATCH(AH$3,TQoL_Indexes!$B$8:$AK$8,0)),"")</f>
        <v/>
      </c>
      <c r="AI194" s="86" t="str">
        <f>IFERROR(INDEX(TQoL_Indexes!$B$9:$AK$58,MATCH($A$3,TQoL_Indexes!#REF!,0)+$A194,MATCH(AI$3,TQoL_Indexes!$B$8:$AK$8,0)),"")</f>
        <v/>
      </c>
      <c r="AJ194" s="86" t="str">
        <f>IFERROR(INDEX(TQoL_Indexes!$B$9:$AK$58,MATCH($A$3,TQoL_Indexes!#REF!,0)+$A194,MATCH(AJ$3,TQoL_Indexes!$B$8:$AK$8,0)),"")</f>
        <v/>
      </c>
      <c r="AK194" s="86" t="str">
        <f>IFERROR(INDEX(TQoL_Indexes!$B$9:$AK$58,MATCH($A$3,TQoL_Indexes!#REF!,0)+$A194,MATCH(AK$3,TQoL_Indexes!$B$8:$AK$8,0)),"")</f>
        <v/>
      </c>
      <c r="AL194" s="86" t="str">
        <f>IFERROR(INDEX(TQoL_Indexes!$B$9:$AK$58,MATCH($A$3,TQoL_Indexes!#REF!,0)+$A194,MATCH(AL$3,TQoL_Indexes!$B$8:$AK$8,0)),"")</f>
        <v/>
      </c>
      <c r="AM194" s="87" t="str">
        <f>IFERROR(INDEX(TQoL_Indexes!$B$9:$AK$58,MATCH($A$3,TQoL_Indexes!#REF!,0)+$A194,MATCH(AM$3,TQoL_Indexes!$B$8:$AK$8,0)),"")</f>
        <v/>
      </c>
    </row>
    <row r="195" spans="1:39">
      <c r="A195" s="58" t="str">
        <f>IFERROR(IF(A194+1&lt;COUNTIF(TQoL_Indexes!#REF!,Aux_Country!$A$3),A194+1,""),"")</f>
        <v/>
      </c>
      <c r="B195" s="121" t="str">
        <f>IFERROR(INDEX(TQoL_Indexes!$B$9:$AK$58,MATCH($A$3,TQoL_Indexes!#REF!,0)+$A195,MATCH(B$3,TQoL_Indexes!$B$8:$AK$8,0)),"")</f>
        <v/>
      </c>
      <c r="C195" s="116" t="str">
        <f>IFERROR(INDEX(TQoL_Indexes!$B$9:$AK$58,MATCH($A$3,TQoL_Indexes!#REF!,0)+$A195,MATCH(C$3,TQoL_Indexes!$B$8:$AK$8,0)),"")</f>
        <v/>
      </c>
      <c r="D195" s="122" t="str">
        <f>IFERROR(INDEX(TQoL_Indexes!$B$9:$AK$58,MATCH($A$3,TQoL_Indexes!#REF!,0)+$A195,MATCH(D$3,TQoL_Indexes!$B$8:$AK$8,0)),"")</f>
        <v/>
      </c>
      <c r="E195" s="86" t="str">
        <f>IFERROR(INDEX(TQoL_Indexes!$B$9:$AK$58,MATCH($A$3,TQoL_Indexes!#REF!,0)+$A195,MATCH(E$3,TQoL_Indexes!$B$8:$AK$8,0)),"")</f>
        <v/>
      </c>
      <c r="F195" s="86" t="str">
        <f>IFERROR(INDEX(TQoL_Indexes!$B$9:$AK$58,MATCH($A$3,TQoL_Indexes!#REF!,0)+$A195,MATCH(F$3,TQoL_Indexes!$B$8:$AK$8,0)),"")</f>
        <v/>
      </c>
      <c r="G195" s="86" t="str">
        <f>IFERROR(INDEX(TQoL_Indexes!$B$9:$AK$58,MATCH($A$3,TQoL_Indexes!#REF!,0)+$A195,MATCH(G$3,TQoL_Indexes!$B$8:$AK$8,0)),"")</f>
        <v/>
      </c>
      <c r="H195" s="86" t="str">
        <f>IFERROR(INDEX(TQoL_Indexes!$B$9:$AK$58,MATCH($A$3,TQoL_Indexes!#REF!,0)+$A195,MATCH(H$3,TQoL_Indexes!$B$8:$AK$8,0)),"")</f>
        <v/>
      </c>
      <c r="I195" s="86" t="str">
        <f>IFERROR(INDEX(TQoL_Indexes!$B$9:$AK$58,MATCH($A$3,TQoL_Indexes!#REF!,0)+$A195,MATCH(I$3,TQoL_Indexes!$B$8:$AK$8,0)),"")</f>
        <v/>
      </c>
      <c r="J195" s="86" t="str">
        <f>IFERROR(INDEX(TQoL_Indexes!$B$9:$AK$58,MATCH($A$3,TQoL_Indexes!#REF!,0)+$A195,MATCH(J$3,TQoL_Indexes!$B$8:$AK$8,0)),"")</f>
        <v/>
      </c>
      <c r="K195" s="86" t="str">
        <f>IFERROR(INDEX(TQoL_Indexes!$B$9:$AK$58,MATCH($A$3,TQoL_Indexes!#REF!,0)+$A195,MATCH(K$3,TQoL_Indexes!$B$8:$AK$8,0)),"")</f>
        <v/>
      </c>
      <c r="L195" s="86" t="str">
        <f>IFERROR(INDEX(TQoL_Indexes!$B$9:$AK$58,MATCH($A$3,TQoL_Indexes!#REF!,0)+$A195,MATCH(L$3,TQoL_Indexes!$B$8:$AK$8,0)),"")</f>
        <v/>
      </c>
      <c r="M195" s="86" t="str">
        <f>IFERROR(INDEX(TQoL_Indexes!$B$9:$AK$58,MATCH($A$3,TQoL_Indexes!#REF!,0)+$A195,MATCH(M$3,TQoL_Indexes!$B$8:$AK$8,0)),"")</f>
        <v/>
      </c>
      <c r="N195" s="86" t="str">
        <f>IFERROR(INDEX(TQoL_Indexes!$B$9:$AK$58,MATCH($A$3,TQoL_Indexes!#REF!,0)+$A195,MATCH(N$3,TQoL_Indexes!$B$8:$AK$8,0)),"")</f>
        <v/>
      </c>
      <c r="O195" s="86" t="str">
        <f>IFERROR(INDEX(TQoL_Indexes!$B$9:$AK$58,MATCH($A$3,TQoL_Indexes!#REF!,0)+$A195,MATCH(O$3,TQoL_Indexes!$B$8:$AK$8,0)),"")</f>
        <v/>
      </c>
      <c r="P195" s="86" t="str">
        <f>IFERROR(INDEX(TQoL_Indexes!$B$9:$AK$58,MATCH($A$3,TQoL_Indexes!#REF!,0)+$A195,MATCH(P$3,TQoL_Indexes!$B$8:$AK$8,0)),"")</f>
        <v/>
      </c>
      <c r="Q195" s="86" t="str">
        <f>IFERROR(INDEX(TQoL_Indexes!$B$9:$AK$58,MATCH($A$3,TQoL_Indexes!#REF!,0)+$A195,MATCH(Q$3,TQoL_Indexes!$B$8:$AK$8,0)),"")</f>
        <v/>
      </c>
      <c r="R195" s="86" t="str">
        <f>IFERROR(INDEX(TQoL_Indexes!$B$9:$AK$58,MATCH($A$3,TQoL_Indexes!#REF!,0)+$A195,MATCH(R$3,TQoL_Indexes!$B$8:$AK$8,0)),"")</f>
        <v/>
      </c>
      <c r="S195" s="86" t="str">
        <f>IFERROR(INDEX(TQoL_Indexes!$B$9:$AK$58,MATCH($A$3,TQoL_Indexes!#REF!,0)+$A195,MATCH(S$3,TQoL_Indexes!$B$8:$AK$8,0)),"")</f>
        <v/>
      </c>
      <c r="T195" s="86" t="str">
        <f>IFERROR(INDEX(TQoL_Indexes!$B$9:$AK$58,MATCH($A$3,TQoL_Indexes!#REF!,0)+$A195,MATCH(T$3,TQoL_Indexes!$B$8:$AK$8,0)),"")</f>
        <v/>
      </c>
      <c r="U195" s="86" t="str">
        <f>IFERROR(INDEX(TQoL_Indexes!$B$9:$AK$58,MATCH($A$3,TQoL_Indexes!#REF!,0)+$A195,MATCH(U$3,TQoL_Indexes!$B$8:$AK$8,0)),"")</f>
        <v/>
      </c>
      <c r="V195" s="86" t="str">
        <f>IFERROR(INDEX(TQoL_Indexes!$B$9:$AK$58,MATCH($A$3,TQoL_Indexes!#REF!,0)+$A195,MATCH(V$3,TQoL_Indexes!$B$8:$AK$8,0)),"")</f>
        <v/>
      </c>
      <c r="W195" s="86" t="str">
        <f>IFERROR(INDEX(TQoL_Indexes!$B$9:$AK$58,MATCH($A$3,TQoL_Indexes!#REF!,0)+$A195,MATCH(W$3,TQoL_Indexes!$B$8:$AK$8,0)),"")</f>
        <v/>
      </c>
      <c r="X195" s="86" t="str">
        <f>IFERROR(INDEX(TQoL_Indexes!$B$9:$AK$58,MATCH($A$3,TQoL_Indexes!#REF!,0)+$A195,MATCH(X$3,TQoL_Indexes!$B$8:$AK$8,0)),"")</f>
        <v/>
      </c>
      <c r="Y195" s="86" t="str">
        <f>IFERROR(INDEX(TQoL_Indexes!$B$9:$AK$58,MATCH($A$3,TQoL_Indexes!#REF!,0)+$A195,MATCH(Y$3,TQoL_Indexes!$B$8:$AK$8,0)),"")</f>
        <v/>
      </c>
      <c r="Z195" s="86" t="str">
        <f>IFERROR(INDEX(TQoL_Indexes!$B$9:$AK$58,MATCH($A$3,TQoL_Indexes!#REF!,0)+$A195,MATCH(Z$3,TQoL_Indexes!$B$8:$AK$8,0)),"")</f>
        <v/>
      </c>
      <c r="AA195" s="86" t="str">
        <f>IFERROR(INDEX(TQoL_Indexes!$B$9:$AK$58,MATCH($A$3,TQoL_Indexes!#REF!,0)+$A195,MATCH(AA$3,TQoL_Indexes!$B$8:$AK$8,0)),"")</f>
        <v/>
      </c>
      <c r="AB195" s="86" t="str">
        <f>IFERROR(INDEX(TQoL_Indexes!$B$9:$AK$58,MATCH($A$3,TQoL_Indexes!#REF!,0)+$A195,MATCH(AB$3,TQoL_Indexes!$B$8:$AK$8,0)),"")</f>
        <v/>
      </c>
      <c r="AC195" s="86" t="str">
        <f>IFERROR(INDEX(TQoL_Indexes!$B$9:$AK$58,MATCH($A$3,TQoL_Indexes!#REF!,0)+$A195,MATCH(AC$3,TQoL_Indexes!$B$8:$AK$8,0)),"")</f>
        <v/>
      </c>
      <c r="AD195" s="86" t="str">
        <f>IFERROR(INDEX(TQoL_Indexes!$B$9:$AK$58,MATCH($A$3,TQoL_Indexes!#REF!,0)+$A195,MATCH(AD$3,TQoL_Indexes!$B$8:$AK$8,0)),"")</f>
        <v/>
      </c>
      <c r="AE195" s="86" t="str">
        <f>IFERROR(INDEX(TQoL_Indexes!$B$9:$AK$58,MATCH($A$3,TQoL_Indexes!#REF!,0)+$A195,MATCH(AE$3,TQoL_Indexes!$B$8:$AK$8,0)),"")</f>
        <v/>
      </c>
      <c r="AF195" s="86" t="str">
        <f>IFERROR(INDEX(TQoL_Indexes!$B$9:$AK$58,MATCH($A$3,TQoL_Indexes!#REF!,0)+$A195,MATCH(AF$3,TQoL_Indexes!$B$8:$AK$8,0)),"")</f>
        <v/>
      </c>
      <c r="AG195" s="86" t="str">
        <f>IFERROR(INDEX(TQoL_Indexes!$B$9:$AK$58,MATCH($A$3,TQoL_Indexes!#REF!,0)+$A195,MATCH(AG$3,TQoL_Indexes!$B$8:$AK$8,0)),"")</f>
        <v/>
      </c>
      <c r="AH195" s="86" t="str">
        <f>IFERROR(INDEX(TQoL_Indexes!$B$9:$AK$58,MATCH($A$3,TQoL_Indexes!#REF!,0)+$A195,MATCH(AH$3,TQoL_Indexes!$B$8:$AK$8,0)),"")</f>
        <v/>
      </c>
      <c r="AI195" s="86" t="str">
        <f>IFERROR(INDEX(TQoL_Indexes!$B$9:$AK$58,MATCH($A$3,TQoL_Indexes!#REF!,0)+$A195,MATCH(AI$3,TQoL_Indexes!$B$8:$AK$8,0)),"")</f>
        <v/>
      </c>
      <c r="AJ195" s="86" t="str">
        <f>IFERROR(INDEX(TQoL_Indexes!$B$9:$AK$58,MATCH($A$3,TQoL_Indexes!#REF!,0)+$A195,MATCH(AJ$3,TQoL_Indexes!$B$8:$AK$8,0)),"")</f>
        <v/>
      </c>
      <c r="AK195" s="86" t="str">
        <f>IFERROR(INDEX(TQoL_Indexes!$B$9:$AK$58,MATCH($A$3,TQoL_Indexes!#REF!,0)+$A195,MATCH(AK$3,TQoL_Indexes!$B$8:$AK$8,0)),"")</f>
        <v/>
      </c>
      <c r="AL195" s="86" t="str">
        <f>IFERROR(INDEX(TQoL_Indexes!$B$9:$AK$58,MATCH($A$3,TQoL_Indexes!#REF!,0)+$A195,MATCH(AL$3,TQoL_Indexes!$B$8:$AK$8,0)),"")</f>
        <v/>
      </c>
      <c r="AM195" s="87" t="str">
        <f>IFERROR(INDEX(TQoL_Indexes!$B$9:$AK$58,MATCH($A$3,TQoL_Indexes!#REF!,0)+$A195,MATCH(AM$3,TQoL_Indexes!$B$8:$AK$8,0)),"")</f>
        <v/>
      </c>
    </row>
    <row r="196" spans="1:39">
      <c r="A196" s="58" t="str">
        <f>IFERROR(IF(A195+1&lt;COUNTIF(TQoL_Indexes!#REF!,Aux_Country!$A$3),A195+1,""),"")</f>
        <v/>
      </c>
      <c r="B196" s="121" t="str">
        <f>IFERROR(INDEX(TQoL_Indexes!$B$9:$AK$58,MATCH($A$3,TQoL_Indexes!#REF!,0)+$A196,MATCH(B$3,TQoL_Indexes!$B$8:$AK$8,0)),"")</f>
        <v/>
      </c>
      <c r="C196" s="116" t="str">
        <f>IFERROR(INDEX(TQoL_Indexes!$B$9:$AK$58,MATCH($A$3,TQoL_Indexes!#REF!,0)+$A196,MATCH(C$3,TQoL_Indexes!$B$8:$AK$8,0)),"")</f>
        <v/>
      </c>
      <c r="D196" s="122" t="str">
        <f>IFERROR(INDEX(TQoL_Indexes!$B$9:$AK$58,MATCH($A$3,TQoL_Indexes!#REF!,0)+$A196,MATCH(D$3,TQoL_Indexes!$B$8:$AK$8,0)),"")</f>
        <v/>
      </c>
      <c r="E196" s="86" t="str">
        <f>IFERROR(INDEX(TQoL_Indexes!$B$9:$AK$58,MATCH($A$3,TQoL_Indexes!#REF!,0)+$A196,MATCH(E$3,TQoL_Indexes!$B$8:$AK$8,0)),"")</f>
        <v/>
      </c>
      <c r="F196" s="86" t="str">
        <f>IFERROR(INDEX(TQoL_Indexes!$B$9:$AK$58,MATCH($A$3,TQoL_Indexes!#REF!,0)+$A196,MATCH(F$3,TQoL_Indexes!$B$8:$AK$8,0)),"")</f>
        <v/>
      </c>
      <c r="G196" s="86" t="str">
        <f>IFERROR(INDEX(TQoL_Indexes!$B$9:$AK$58,MATCH($A$3,TQoL_Indexes!#REF!,0)+$A196,MATCH(G$3,TQoL_Indexes!$B$8:$AK$8,0)),"")</f>
        <v/>
      </c>
      <c r="H196" s="86" t="str">
        <f>IFERROR(INDEX(TQoL_Indexes!$B$9:$AK$58,MATCH($A$3,TQoL_Indexes!#REF!,0)+$A196,MATCH(H$3,TQoL_Indexes!$B$8:$AK$8,0)),"")</f>
        <v/>
      </c>
      <c r="I196" s="86" t="str">
        <f>IFERROR(INDEX(TQoL_Indexes!$B$9:$AK$58,MATCH($A$3,TQoL_Indexes!#REF!,0)+$A196,MATCH(I$3,TQoL_Indexes!$B$8:$AK$8,0)),"")</f>
        <v/>
      </c>
      <c r="J196" s="86" t="str">
        <f>IFERROR(INDEX(TQoL_Indexes!$B$9:$AK$58,MATCH($A$3,TQoL_Indexes!#REF!,0)+$A196,MATCH(J$3,TQoL_Indexes!$B$8:$AK$8,0)),"")</f>
        <v/>
      </c>
      <c r="K196" s="86" t="str">
        <f>IFERROR(INDEX(TQoL_Indexes!$B$9:$AK$58,MATCH($A$3,TQoL_Indexes!#REF!,0)+$A196,MATCH(K$3,TQoL_Indexes!$B$8:$AK$8,0)),"")</f>
        <v/>
      </c>
      <c r="L196" s="86" t="str">
        <f>IFERROR(INDEX(TQoL_Indexes!$B$9:$AK$58,MATCH($A$3,TQoL_Indexes!#REF!,0)+$A196,MATCH(L$3,TQoL_Indexes!$B$8:$AK$8,0)),"")</f>
        <v/>
      </c>
      <c r="M196" s="86" t="str">
        <f>IFERROR(INDEX(TQoL_Indexes!$B$9:$AK$58,MATCH($A$3,TQoL_Indexes!#REF!,0)+$A196,MATCH(M$3,TQoL_Indexes!$B$8:$AK$8,0)),"")</f>
        <v/>
      </c>
      <c r="N196" s="86" t="str">
        <f>IFERROR(INDEX(TQoL_Indexes!$B$9:$AK$58,MATCH($A$3,TQoL_Indexes!#REF!,0)+$A196,MATCH(N$3,TQoL_Indexes!$B$8:$AK$8,0)),"")</f>
        <v/>
      </c>
      <c r="O196" s="86" t="str">
        <f>IFERROR(INDEX(TQoL_Indexes!$B$9:$AK$58,MATCH($A$3,TQoL_Indexes!#REF!,0)+$A196,MATCH(O$3,TQoL_Indexes!$B$8:$AK$8,0)),"")</f>
        <v/>
      </c>
      <c r="P196" s="86" t="str">
        <f>IFERROR(INDEX(TQoL_Indexes!$B$9:$AK$58,MATCH($A$3,TQoL_Indexes!#REF!,0)+$A196,MATCH(P$3,TQoL_Indexes!$B$8:$AK$8,0)),"")</f>
        <v/>
      </c>
      <c r="Q196" s="86" t="str">
        <f>IFERROR(INDEX(TQoL_Indexes!$B$9:$AK$58,MATCH($A$3,TQoL_Indexes!#REF!,0)+$A196,MATCH(Q$3,TQoL_Indexes!$B$8:$AK$8,0)),"")</f>
        <v/>
      </c>
      <c r="R196" s="86" t="str">
        <f>IFERROR(INDEX(TQoL_Indexes!$B$9:$AK$58,MATCH($A$3,TQoL_Indexes!#REF!,0)+$A196,MATCH(R$3,TQoL_Indexes!$B$8:$AK$8,0)),"")</f>
        <v/>
      </c>
      <c r="S196" s="86" t="str">
        <f>IFERROR(INDEX(TQoL_Indexes!$B$9:$AK$58,MATCH($A$3,TQoL_Indexes!#REF!,0)+$A196,MATCH(S$3,TQoL_Indexes!$B$8:$AK$8,0)),"")</f>
        <v/>
      </c>
      <c r="T196" s="86" t="str">
        <f>IFERROR(INDEX(TQoL_Indexes!$B$9:$AK$58,MATCH($A$3,TQoL_Indexes!#REF!,0)+$A196,MATCH(T$3,TQoL_Indexes!$B$8:$AK$8,0)),"")</f>
        <v/>
      </c>
      <c r="U196" s="86" t="str">
        <f>IFERROR(INDEX(TQoL_Indexes!$B$9:$AK$58,MATCH($A$3,TQoL_Indexes!#REF!,0)+$A196,MATCH(U$3,TQoL_Indexes!$B$8:$AK$8,0)),"")</f>
        <v/>
      </c>
      <c r="V196" s="86" t="str">
        <f>IFERROR(INDEX(TQoL_Indexes!$B$9:$AK$58,MATCH($A$3,TQoL_Indexes!#REF!,0)+$A196,MATCH(V$3,TQoL_Indexes!$B$8:$AK$8,0)),"")</f>
        <v/>
      </c>
      <c r="W196" s="86" t="str">
        <f>IFERROR(INDEX(TQoL_Indexes!$B$9:$AK$58,MATCH($A$3,TQoL_Indexes!#REF!,0)+$A196,MATCH(W$3,TQoL_Indexes!$B$8:$AK$8,0)),"")</f>
        <v/>
      </c>
      <c r="X196" s="86" t="str">
        <f>IFERROR(INDEX(TQoL_Indexes!$B$9:$AK$58,MATCH($A$3,TQoL_Indexes!#REF!,0)+$A196,MATCH(X$3,TQoL_Indexes!$B$8:$AK$8,0)),"")</f>
        <v/>
      </c>
      <c r="Y196" s="86" t="str">
        <f>IFERROR(INDEX(TQoL_Indexes!$B$9:$AK$58,MATCH($A$3,TQoL_Indexes!#REF!,0)+$A196,MATCH(Y$3,TQoL_Indexes!$B$8:$AK$8,0)),"")</f>
        <v/>
      </c>
      <c r="Z196" s="86" t="str">
        <f>IFERROR(INDEX(TQoL_Indexes!$B$9:$AK$58,MATCH($A$3,TQoL_Indexes!#REF!,0)+$A196,MATCH(Z$3,TQoL_Indexes!$B$8:$AK$8,0)),"")</f>
        <v/>
      </c>
      <c r="AA196" s="86" t="str">
        <f>IFERROR(INDEX(TQoL_Indexes!$B$9:$AK$58,MATCH($A$3,TQoL_Indexes!#REF!,0)+$A196,MATCH(AA$3,TQoL_Indexes!$B$8:$AK$8,0)),"")</f>
        <v/>
      </c>
      <c r="AB196" s="86" t="str">
        <f>IFERROR(INDEX(TQoL_Indexes!$B$9:$AK$58,MATCH($A$3,TQoL_Indexes!#REF!,0)+$A196,MATCH(AB$3,TQoL_Indexes!$B$8:$AK$8,0)),"")</f>
        <v/>
      </c>
      <c r="AC196" s="86" t="str">
        <f>IFERROR(INDEX(TQoL_Indexes!$B$9:$AK$58,MATCH($A$3,TQoL_Indexes!#REF!,0)+$A196,MATCH(AC$3,TQoL_Indexes!$B$8:$AK$8,0)),"")</f>
        <v/>
      </c>
      <c r="AD196" s="86" t="str">
        <f>IFERROR(INDEX(TQoL_Indexes!$B$9:$AK$58,MATCH($A$3,TQoL_Indexes!#REF!,0)+$A196,MATCH(AD$3,TQoL_Indexes!$B$8:$AK$8,0)),"")</f>
        <v/>
      </c>
      <c r="AE196" s="86" t="str">
        <f>IFERROR(INDEX(TQoL_Indexes!$B$9:$AK$58,MATCH($A$3,TQoL_Indexes!#REF!,0)+$A196,MATCH(AE$3,TQoL_Indexes!$B$8:$AK$8,0)),"")</f>
        <v/>
      </c>
      <c r="AF196" s="86" t="str">
        <f>IFERROR(INDEX(TQoL_Indexes!$B$9:$AK$58,MATCH($A$3,TQoL_Indexes!#REF!,0)+$A196,MATCH(AF$3,TQoL_Indexes!$B$8:$AK$8,0)),"")</f>
        <v/>
      </c>
      <c r="AG196" s="86" t="str">
        <f>IFERROR(INDEX(TQoL_Indexes!$B$9:$AK$58,MATCH($A$3,TQoL_Indexes!#REF!,0)+$A196,MATCH(AG$3,TQoL_Indexes!$B$8:$AK$8,0)),"")</f>
        <v/>
      </c>
      <c r="AH196" s="86" t="str">
        <f>IFERROR(INDEX(TQoL_Indexes!$B$9:$AK$58,MATCH($A$3,TQoL_Indexes!#REF!,0)+$A196,MATCH(AH$3,TQoL_Indexes!$B$8:$AK$8,0)),"")</f>
        <v/>
      </c>
      <c r="AI196" s="86" t="str">
        <f>IFERROR(INDEX(TQoL_Indexes!$B$9:$AK$58,MATCH($A$3,TQoL_Indexes!#REF!,0)+$A196,MATCH(AI$3,TQoL_Indexes!$B$8:$AK$8,0)),"")</f>
        <v/>
      </c>
      <c r="AJ196" s="86" t="str">
        <f>IFERROR(INDEX(TQoL_Indexes!$B$9:$AK$58,MATCH($A$3,TQoL_Indexes!#REF!,0)+$A196,MATCH(AJ$3,TQoL_Indexes!$B$8:$AK$8,0)),"")</f>
        <v/>
      </c>
      <c r="AK196" s="86" t="str">
        <f>IFERROR(INDEX(TQoL_Indexes!$B$9:$AK$58,MATCH($A$3,TQoL_Indexes!#REF!,0)+$A196,MATCH(AK$3,TQoL_Indexes!$B$8:$AK$8,0)),"")</f>
        <v/>
      </c>
      <c r="AL196" s="86" t="str">
        <f>IFERROR(INDEX(TQoL_Indexes!$B$9:$AK$58,MATCH($A$3,TQoL_Indexes!#REF!,0)+$A196,MATCH(AL$3,TQoL_Indexes!$B$8:$AK$8,0)),"")</f>
        <v/>
      </c>
      <c r="AM196" s="87" t="str">
        <f>IFERROR(INDEX(TQoL_Indexes!$B$9:$AK$58,MATCH($A$3,TQoL_Indexes!#REF!,0)+$A196,MATCH(AM$3,TQoL_Indexes!$B$8:$AK$8,0)),"")</f>
        <v/>
      </c>
    </row>
    <row r="197" spans="1:39">
      <c r="A197" s="58" t="str">
        <f>IFERROR(IF(A196+1&lt;COUNTIF(TQoL_Indexes!#REF!,Aux_Country!$A$3),A196+1,""),"")</f>
        <v/>
      </c>
      <c r="B197" s="121" t="str">
        <f>IFERROR(INDEX(TQoL_Indexes!$B$9:$AK$58,MATCH($A$3,TQoL_Indexes!#REF!,0)+$A197,MATCH(B$3,TQoL_Indexes!$B$8:$AK$8,0)),"")</f>
        <v/>
      </c>
      <c r="C197" s="116" t="str">
        <f>IFERROR(INDEX(TQoL_Indexes!$B$9:$AK$58,MATCH($A$3,TQoL_Indexes!#REF!,0)+$A197,MATCH(C$3,TQoL_Indexes!$B$8:$AK$8,0)),"")</f>
        <v/>
      </c>
      <c r="D197" s="122" t="str">
        <f>IFERROR(INDEX(TQoL_Indexes!$B$9:$AK$58,MATCH($A$3,TQoL_Indexes!#REF!,0)+$A197,MATCH(D$3,TQoL_Indexes!$B$8:$AK$8,0)),"")</f>
        <v/>
      </c>
      <c r="E197" s="86" t="str">
        <f>IFERROR(INDEX(TQoL_Indexes!$B$9:$AK$58,MATCH($A$3,TQoL_Indexes!#REF!,0)+$A197,MATCH(E$3,TQoL_Indexes!$B$8:$AK$8,0)),"")</f>
        <v/>
      </c>
      <c r="F197" s="86" t="str">
        <f>IFERROR(INDEX(TQoL_Indexes!$B$9:$AK$58,MATCH($A$3,TQoL_Indexes!#REF!,0)+$A197,MATCH(F$3,TQoL_Indexes!$B$8:$AK$8,0)),"")</f>
        <v/>
      </c>
      <c r="G197" s="86" t="str">
        <f>IFERROR(INDEX(TQoL_Indexes!$B$9:$AK$58,MATCH($A$3,TQoL_Indexes!#REF!,0)+$A197,MATCH(G$3,TQoL_Indexes!$B$8:$AK$8,0)),"")</f>
        <v/>
      </c>
      <c r="H197" s="86" t="str">
        <f>IFERROR(INDEX(TQoL_Indexes!$B$9:$AK$58,MATCH($A$3,TQoL_Indexes!#REF!,0)+$A197,MATCH(H$3,TQoL_Indexes!$B$8:$AK$8,0)),"")</f>
        <v/>
      </c>
      <c r="I197" s="86" t="str">
        <f>IFERROR(INDEX(TQoL_Indexes!$B$9:$AK$58,MATCH($A$3,TQoL_Indexes!#REF!,0)+$A197,MATCH(I$3,TQoL_Indexes!$B$8:$AK$8,0)),"")</f>
        <v/>
      </c>
      <c r="J197" s="86" t="str">
        <f>IFERROR(INDEX(TQoL_Indexes!$B$9:$AK$58,MATCH($A$3,TQoL_Indexes!#REF!,0)+$A197,MATCH(J$3,TQoL_Indexes!$B$8:$AK$8,0)),"")</f>
        <v/>
      </c>
      <c r="K197" s="86" t="str">
        <f>IFERROR(INDEX(TQoL_Indexes!$B$9:$AK$58,MATCH($A$3,TQoL_Indexes!#REF!,0)+$A197,MATCH(K$3,TQoL_Indexes!$B$8:$AK$8,0)),"")</f>
        <v/>
      </c>
      <c r="L197" s="86" t="str">
        <f>IFERROR(INDEX(TQoL_Indexes!$B$9:$AK$58,MATCH($A$3,TQoL_Indexes!#REF!,0)+$A197,MATCH(L$3,TQoL_Indexes!$B$8:$AK$8,0)),"")</f>
        <v/>
      </c>
      <c r="M197" s="86" t="str">
        <f>IFERROR(INDEX(TQoL_Indexes!$B$9:$AK$58,MATCH($A$3,TQoL_Indexes!#REF!,0)+$A197,MATCH(M$3,TQoL_Indexes!$B$8:$AK$8,0)),"")</f>
        <v/>
      </c>
      <c r="N197" s="86" t="str">
        <f>IFERROR(INDEX(TQoL_Indexes!$B$9:$AK$58,MATCH($A$3,TQoL_Indexes!#REF!,0)+$A197,MATCH(N$3,TQoL_Indexes!$B$8:$AK$8,0)),"")</f>
        <v/>
      </c>
      <c r="O197" s="86" t="str">
        <f>IFERROR(INDEX(TQoL_Indexes!$B$9:$AK$58,MATCH($A$3,TQoL_Indexes!#REF!,0)+$A197,MATCH(O$3,TQoL_Indexes!$B$8:$AK$8,0)),"")</f>
        <v/>
      </c>
      <c r="P197" s="86" t="str">
        <f>IFERROR(INDEX(TQoL_Indexes!$B$9:$AK$58,MATCH($A$3,TQoL_Indexes!#REF!,0)+$A197,MATCH(P$3,TQoL_Indexes!$B$8:$AK$8,0)),"")</f>
        <v/>
      </c>
      <c r="Q197" s="86" t="str">
        <f>IFERROR(INDEX(TQoL_Indexes!$B$9:$AK$58,MATCH($A$3,TQoL_Indexes!#REF!,0)+$A197,MATCH(Q$3,TQoL_Indexes!$B$8:$AK$8,0)),"")</f>
        <v/>
      </c>
      <c r="R197" s="86" t="str">
        <f>IFERROR(INDEX(TQoL_Indexes!$B$9:$AK$58,MATCH($A$3,TQoL_Indexes!#REF!,0)+$A197,MATCH(R$3,TQoL_Indexes!$B$8:$AK$8,0)),"")</f>
        <v/>
      </c>
      <c r="S197" s="86" t="str">
        <f>IFERROR(INDEX(TQoL_Indexes!$B$9:$AK$58,MATCH($A$3,TQoL_Indexes!#REF!,0)+$A197,MATCH(S$3,TQoL_Indexes!$B$8:$AK$8,0)),"")</f>
        <v/>
      </c>
      <c r="T197" s="86" t="str">
        <f>IFERROR(INDEX(TQoL_Indexes!$B$9:$AK$58,MATCH($A$3,TQoL_Indexes!#REF!,0)+$A197,MATCH(T$3,TQoL_Indexes!$B$8:$AK$8,0)),"")</f>
        <v/>
      </c>
      <c r="U197" s="86" t="str">
        <f>IFERROR(INDEX(TQoL_Indexes!$B$9:$AK$58,MATCH($A$3,TQoL_Indexes!#REF!,0)+$A197,MATCH(U$3,TQoL_Indexes!$B$8:$AK$8,0)),"")</f>
        <v/>
      </c>
      <c r="V197" s="86" t="str">
        <f>IFERROR(INDEX(TQoL_Indexes!$B$9:$AK$58,MATCH($A$3,TQoL_Indexes!#REF!,0)+$A197,MATCH(V$3,TQoL_Indexes!$B$8:$AK$8,0)),"")</f>
        <v/>
      </c>
      <c r="W197" s="86" t="str">
        <f>IFERROR(INDEX(TQoL_Indexes!$B$9:$AK$58,MATCH($A$3,TQoL_Indexes!#REF!,0)+$A197,MATCH(W$3,TQoL_Indexes!$B$8:$AK$8,0)),"")</f>
        <v/>
      </c>
      <c r="X197" s="86" t="str">
        <f>IFERROR(INDEX(TQoL_Indexes!$B$9:$AK$58,MATCH($A$3,TQoL_Indexes!#REF!,0)+$A197,MATCH(X$3,TQoL_Indexes!$B$8:$AK$8,0)),"")</f>
        <v/>
      </c>
      <c r="Y197" s="86" t="str">
        <f>IFERROR(INDEX(TQoL_Indexes!$B$9:$AK$58,MATCH($A$3,TQoL_Indexes!#REF!,0)+$A197,MATCH(Y$3,TQoL_Indexes!$B$8:$AK$8,0)),"")</f>
        <v/>
      </c>
      <c r="Z197" s="86" t="str">
        <f>IFERROR(INDEX(TQoL_Indexes!$B$9:$AK$58,MATCH($A$3,TQoL_Indexes!#REF!,0)+$A197,MATCH(Z$3,TQoL_Indexes!$B$8:$AK$8,0)),"")</f>
        <v/>
      </c>
      <c r="AA197" s="86" t="str">
        <f>IFERROR(INDEX(TQoL_Indexes!$B$9:$AK$58,MATCH($A$3,TQoL_Indexes!#REF!,0)+$A197,MATCH(AA$3,TQoL_Indexes!$B$8:$AK$8,0)),"")</f>
        <v/>
      </c>
      <c r="AB197" s="86" t="str">
        <f>IFERROR(INDEX(TQoL_Indexes!$B$9:$AK$58,MATCH($A$3,TQoL_Indexes!#REF!,0)+$A197,MATCH(AB$3,TQoL_Indexes!$B$8:$AK$8,0)),"")</f>
        <v/>
      </c>
      <c r="AC197" s="86" t="str">
        <f>IFERROR(INDEX(TQoL_Indexes!$B$9:$AK$58,MATCH($A$3,TQoL_Indexes!#REF!,0)+$A197,MATCH(AC$3,TQoL_Indexes!$B$8:$AK$8,0)),"")</f>
        <v/>
      </c>
      <c r="AD197" s="86" t="str">
        <f>IFERROR(INDEX(TQoL_Indexes!$B$9:$AK$58,MATCH($A$3,TQoL_Indexes!#REF!,0)+$A197,MATCH(AD$3,TQoL_Indexes!$B$8:$AK$8,0)),"")</f>
        <v/>
      </c>
      <c r="AE197" s="86" t="str">
        <f>IFERROR(INDEX(TQoL_Indexes!$B$9:$AK$58,MATCH($A$3,TQoL_Indexes!#REF!,0)+$A197,MATCH(AE$3,TQoL_Indexes!$B$8:$AK$8,0)),"")</f>
        <v/>
      </c>
      <c r="AF197" s="86" t="str">
        <f>IFERROR(INDEX(TQoL_Indexes!$B$9:$AK$58,MATCH($A$3,TQoL_Indexes!#REF!,0)+$A197,MATCH(AF$3,TQoL_Indexes!$B$8:$AK$8,0)),"")</f>
        <v/>
      </c>
      <c r="AG197" s="86" t="str">
        <f>IFERROR(INDEX(TQoL_Indexes!$B$9:$AK$58,MATCH($A$3,TQoL_Indexes!#REF!,0)+$A197,MATCH(AG$3,TQoL_Indexes!$B$8:$AK$8,0)),"")</f>
        <v/>
      </c>
      <c r="AH197" s="86" t="str">
        <f>IFERROR(INDEX(TQoL_Indexes!$B$9:$AK$58,MATCH($A$3,TQoL_Indexes!#REF!,0)+$A197,MATCH(AH$3,TQoL_Indexes!$B$8:$AK$8,0)),"")</f>
        <v/>
      </c>
      <c r="AI197" s="86" t="str">
        <f>IFERROR(INDEX(TQoL_Indexes!$B$9:$AK$58,MATCH($A$3,TQoL_Indexes!#REF!,0)+$A197,MATCH(AI$3,TQoL_Indexes!$B$8:$AK$8,0)),"")</f>
        <v/>
      </c>
      <c r="AJ197" s="86" t="str">
        <f>IFERROR(INDEX(TQoL_Indexes!$B$9:$AK$58,MATCH($A$3,TQoL_Indexes!#REF!,0)+$A197,MATCH(AJ$3,TQoL_Indexes!$B$8:$AK$8,0)),"")</f>
        <v/>
      </c>
      <c r="AK197" s="86" t="str">
        <f>IFERROR(INDEX(TQoL_Indexes!$B$9:$AK$58,MATCH($A$3,TQoL_Indexes!#REF!,0)+$A197,MATCH(AK$3,TQoL_Indexes!$B$8:$AK$8,0)),"")</f>
        <v/>
      </c>
      <c r="AL197" s="86" t="str">
        <f>IFERROR(INDEX(TQoL_Indexes!$B$9:$AK$58,MATCH($A$3,TQoL_Indexes!#REF!,0)+$A197,MATCH(AL$3,TQoL_Indexes!$B$8:$AK$8,0)),"")</f>
        <v/>
      </c>
      <c r="AM197" s="87" t="str">
        <f>IFERROR(INDEX(TQoL_Indexes!$B$9:$AK$58,MATCH($A$3,TQoL_Indexes!#REF!,0)+$A197,MATCH(AM$3,TQoL_Indexes!$B$8:$AK$8,0)),"")</f>
        <v/>
      </c>
    </row>
    <row r="198" spans="1:39">
      <c r="A198" s="58" t="str">
        <f>IFERROR(IF(A197+1&lt;COUNTIF(TQoL_Indexes!#REF!,Aux_Country!$A$3),A197+1,""),"")</f>
        <v/>
      </c>
      <c r="B198" s="121" t="str">
        <f>IFERROR(INDEX(TQoL_Indexes!$B$9:$AK$58,MATCH($A$3,TQoL_Indexes!#REF!,0)+$A198,MATCH(B$3,TQoL_Indexes!$B$8:$AK$8,0)),"")</f>
        <v/>
      </c>
      <c r="C198" s="116" t="str">
        <f>IFERROR(INDEX(TQoL_Indexes!$B$9:$AK$58,MATCH($A$3,TQoL_Indexes!#REF!,0)+$A198,MATCH(C$3,TQoL_Indexes!$B$8:$AK$8,0)),"")</f>
        <v/>
      </c>
      <c r="D198" s="122" t="str">
        <f>IFERROR(INDEX(TQoL_Indexes!$B$9:$AK$58,MATCH($A$3,TQoL_Indexes!#REF!,0)+$A198,MATCH(D$3,TQoL_Indexes!$B$8:$AK$8,0)),"")</f>
        <v/>
      </c>
      <c r="E198" s="86" t="str">
        <f>IFERROR(INDEX(TQoL_Indexes!$B$9:$AK$58,MATCH($A$3,TQoL_Indexes!#REF!,0)+$A198,MATCH(E$3,TQoL_Indexes!$B$8:$AK$8,0)),"")</f>
        <v/>
      </c>
      <c r="F198" s="86" t="str">
        <f>IFERROR(INDEX(TQoL_Indexes!$B$9:$AK$58,MATCH($A$3,TQoL_Indexes!#REF!,0)+$A198,MATCH(F$3,TQoL_Indexes!$B$8:$AK$8,0)),"")</f>
        <v/>
      </c>
      <c r="G198" s="86" t="str">
        <f>IFERROR(INDEX(TQoL_Indexes!$B$9:$AK$58,MATCH($A$3,TQoL_Indexes!#REF!,0)+$A198,MATCH(G$3,TQoL_Indexes!$B$8:$AK$8,0)),"")</f>
        <v/>
      </c>
      <c r="H198" s="86" t="str">
        <f>IFERROR(INDEX(TQoL_Indexes!$B$9:$AK$58,MATCH($A$3,TQoL_Indexes!#REF!,0)+$A198,MATCH(H$3,TQoL_Indexes!$B$8:$AK$8,0)),"")</f>
        <v/>
      </c>
      <c r="I198" s="86" t="str">
        <f>IFERROR(INDEX(TQoL_Indexes!$B$9:$AK$58,MATCH($A$3,TQoL_Indexes!#REF!,0)+$A198,MATCH(I$3,TQoL_Indexes!$B$8:$AK$8,0)),"")</f>
        <v/>
      </c>
      <c r="J198" s="86" t="str">
        <f>IFERROR(INDEX(TQoL_Indexes!$B$9:$AK$58,MATCH($A$3,TQoL_Indexes!#REF!,0)+$A198,MATCH(J$3,TQoL_Indexes!$B$8:$AK$8,0)),"")</f>
        <v/>
      </c>
      <c r="K198" s="86" t="str">
        <f>IFERROR(INDEX(TQoL_Indexes!$B$9:$AK$58,MATCH($A$3,TQoL_Indexes!#REF!,0)+$A198,MATCH(K$3,TQoL_Indexes!$B$8:$AK$8,0)),"")</f>
        <v/>
      </c>
      <c r="L198" s="86" t="str">
        <f>IFERROR(INDEX(TQoL_Indexes!$B$9:$AK$58,MATCH($A$3,TQoL_Indexes!#REF!,0)+$A198,MATCH(L$3,TQoL_Indexes!$B$8:$AK$8,0)),"")</f>
        <v/>
      </c>
      <c r="M198" s="86" t="str">
        <f>IFERROR(INDEX(TQoL_Indexes!$B$9:$AK$58,MATCH($A$3,TQoL_Indexes!#REF!,0)+$A198,MATCH(M$3,TQoL_Indexes!$B$8:$AK$8,0)),"")</f>
        <v/>
      </c>
      <c r="N198" s="86" t="str">
        <f>IFERROR(INDEX(TQoL_Indexes!$B$9:$AK$58,MATCH($A$3,TQoL_Indexes!#REF!,0)+$A198,MATCH(N$3,TQoL_Indexes!$B$8:$AK$8,0)),"")</f>
        <v/>
      </c>
      <c r="O198" s="86" t="str">
        <f>IFERROR(INDEX(TQoL_Indexes!$B$9:$AK$58,MATCH($A$3,TQoL_Indexes!#REF!,0)+$A198,MATCH(O$3,TQoL_Indexes!$B$8:$AK$8,0)),"")</f>
        <v/>
      </c>
      <c r="P198" s="86" t="str">
        <f>IFERROR(INDEX(TQoL_Indexes!$B$9:$AK$58,MATCH($A$3,TQoL_Indexes!#REF!,0)+$A198,MATCH(P$3,TQoL_Indexes!$B$8:$AK$8,0)),"")</f>
        <v/>
      </c>
      <c r="Q198" s="86" t="str">
        <f>IFERROR(INDEX(TQoL_Indexes!$B$9:$AK$58,MATCH($A$3,TQoL_Indexes!#REF!,0)+$A198,MATCH(Q$3,TQoL_Indexes!$B$8:$AK$8,0)),"")</f>
        <v/>
      </c>
      <c r="R198" s="86" t="str">
        <f>IFERROR(INDEX(TQoL_Indexes!$B$9:$AK$58,MATCH($A$3,TQoL_Indexes!#REF!,0)+$A198,MATCH(R$3,TQoL_Indexes!$B$8:$AK$8,0)),"")</f>
        <v/>
      </c>
      <c r="S198" s="86" t="str">
        <f>IFERROR(INDEX(TQoL_Indexes!$B$9:$AK$58,MATCH($A$3,TQoL_Indexes!#REF!,0)+$A198,MATCH(S$3,TQoL_Indexes!$B$8:$AK$8,0)),"")</f>
        <v/>
      </c>
      <c r="T198" s="86" t="str">
        <f>IFERROR(INDEX(TQoL_Indexes!$B$9:$AK$58,MATCH($A$3,TQoL_Indexes!#REF!,0)+$A198,MATCH(T$3,TQoL_Indexes!$B$8:$AK$8,0)),"")</f>
        <v/>
      </c>
      <c r="U198" s="86" t="str">
        <f>IFERROR(INDEX(TQoL_Indexes!$B$9:$AK$58,MATCH($A$3,TQoL_Indexes!#REF!,0)+$A198,MATCH(U$3,TQoL_Indexes!$B$8:$AK$8,0)),"")</f>
        <v/>
      </c>
      <c r="V198" s="86" t="str">
        <f>IFERROR(INDEX(TQoL_Indexes!$B$9:$AK$58,MATCH($A$3,TQoL_Indexes!#REF!,0)+$A198,MATCH(V$3,TQoL_Indexes!$B$8:$AK$8,0)),"")</f>
        <v/>
      </c>
      <c r="W198" s="86" t="str">
        <f>IFERROR(INDEX(TQoL_Indexes!$B$9:$AK$58,MATCH($A$3,TQoL_Indexes!#REF!,0)+$A198,MATCH(W$3,TQoL_Indexes!$B$8:$AK$8,0)),"")</f>
        <v/>
      </c>
      <c r="X198" s="86" t="str">
        <f>IFERROR(INDEX(TQoL_Indexes!$B$9:$AK$58,MATCH($A$3,TQoL_Indexes!#REF!,0)+$A198,MATCH(X$3,TQoL_Indexes!$B$8:$AK$8,0)),"")</f>
        <v/>
      </c>
      <c r="Y198" s="86" t="str">
        <f>IFERROR(INDEX(TQoL_Indexes!$B$9:$AK$58,MATCH($A$3,TQoL_Indexes!#REF!,0)+$A198,MATCH(Y$3,TQoL_Indexes!$B$8:$AK$8,0)),"")</f>
        <v/>
      </c>
      <c r="Z198" s="86" t="str">
        <f>IFERROR(INDEX(TQoL_Indexes!$B$9:$AK$58,MATCH($A$3,TQoL_Indexes!#REF!,0)+$A198,MATCH(Z$3,TQoL_Indexes!$B$8:$AK$8,0)),"")</f>
        <v/>
      </c>
      <c r="AA198" s="86" t="str">
        <f>IFERROR(INDEX(TQoL_Indexes!$B$9:$AK$58,MATCH($A$3,TQoL_Indexes!#REF!,0)+$A198,MATCH(AA$3,TQoL_Indexes!$B$8:$AK$8,0)),"")</f>
        <v/>
      </c>
      <c r="AB198" s="86" t="str">
        <f>IFERROR(INDEX(TQoL_Indexes!$B$9:$AK$58,MATCH($A$3,TQoL_Indexes!#REF!,0)+$A198,MATCH(AB$3,TQoL_Indexes!$B$8:$AK$8,0)),"")</f>
        <v/>
      </c>
      <c r="AC198" s="86" t="str">
        <f>IFERROR(INDEX(TQoL_Indexes!$B$9:$AK$58,MATCH($A$3,TQoL_Indexes!#REF!,0)+$A198,MATCH(AC$3,TQoL_Indexes!$B$8:$AK$8,0)),"")</f>
        <v/>
      </c>
      <c r="AD198" s="86" t="str">
        <f>IFERROR(INDEX(TQoL_Indexes!$B$9:$AK$58,MATCH($A$3,TQoL_Indexes!#REF!,0)+$A198,MATCH(AD$3,TQoL_Indexes!$B$8:$AK$8,0)),"")</f>
        <v/>
      </c>
      <c r="AE198" s="86" t="str">
        <f>IFERROR(INDEX(TQoL_Indexes!$B$9:$AK$58,MATCH($A$3,TQoL_Indexes!#REF!,0)+$A198,MATCH(AE$3,TQoL_Indexes!$B$8:$AK$8,0)),"")</f>
        <v/>
      </c>
      <c r="AF198" s="86" t="str">
        <f>IFERROR(INDEX(TQoL_Indexes!$B$9:$AK$58,MATCH($A$3,TQoL_Indexes!#REF!,0)+$A198,MATCH(AF$3,TQoL_Indexes!$B$8:$AK$8,0)),"")</f>
        <v/>
      </c>
      <c r="AG198" s="86" t="str">
        <f>IFERROR(INDEX(TQoL_Indexes!$B$9:$AK$58,MATCH($A$3,TQoL_Indexes!#REF!,0)+$A198,MATCH(AG$3,TQoL_Indexes!$B$8:$AK$8,0)),"")</f>
        <v/>
      </c>
      <c r="AH198" s="86" t="str">
        <f>IFERROR(INDEX(TQoL_Indexes!$B$9:$AK$58,MATCH($A$3,TQoL_Indexes!#REF!,0)+$A198,MATCH(AH$3,TQoL_Indexes!$B$8:$AK$8,0)),"")</f>
        <v/>
      </c>
      <c r="AI198" s="86" t="str">
        <f>IFERROR(INDEX(TQoL_Indexes!$B$9:$AK$58,MATCH($A$3,TQoL_Indexes!#REF!,0)+$A198,MATCH(AI$3,TQoL_Indexes!$B$8:$AK$8,0)),"")</f>
        <v/>
      </c>
      <c r="AJ198" s="86" t="str">
        <f>IFERROR(INDEX(TQoL_Indexes!$B$9:$AK$58,MATCH($A$3,TQoL_Indexes!#REF!,0)+$A198,MATCH(AJ$3,TQoL_Indexes!$B$8:$AK$8,0)),"")</f>
        <v/>
      </c>
      <c r="AK198" s="86" t="str">
        <f>IFERROR(INDEX(TQoL_Indexes!$B$9:$AK$58,MATCH($A$3,TQoL_Indexes!#REF!,0)+$A198,MATCH(AK$3,TQoL_Indexes!$B$8:$AK$8,0)),"")</f>
        <v/>
      </c>
      <c r="AL198" s="86" t="str">
        <f>IFERROR(INDEX(TQoL_Indexes!$B$9:$AK$58,MATCH($A$3,TQoL_Indexes!#REF!,0)+$A198,MATCH(AL$3,TQoL_Indexes!$B$8:$AK$8,0)),"")</f>
        <v/>
      </c>
      <c r="AM198" s="87" t="str">
        <f>IFERROR(INDEX(TQoL_Indexes!$B$9:$AK$58,MATCH($A$3,TQoL_Indexes!#REF!,0)+$A198,MATCH(AM$3,TQoL_Indexes!$B$8:$AK$8,0)),"")</f>
        <v/>
      </c>
    </row>
    <row r="199" spans="1:39">
      <c r="A199" s="58" t="str">
        <f>IFERROR(IF(A198+1&lt;COUNTIF(TQoL_Indexes!#REF!,Aux_Country!$A$3),A198+1,""),"")</f>
        <v/>
      </c>
      <c r="B199" s="121" t="str">
        <f>IFERROR(INDEX(TQoL_Indexes!$B$9:$AK$58,MATCH($A$3,TQoL_Indexes!#REF!,0)+$A199,MATCH(B$3,TQoL_Indexes!$B$8:$AK$8,0)),"")</f>
        <v/>
      </c>
      <c r="C199" s="116" t="str">
        <f>IFERROR(INDEX(TQoL_Indexes!$B$9:$AK$58,MATCH($A$3,TQoL_Indexes!#REF!,0)+$A199,MATCH(C$3,TQoL_Indexes!$B$8:$AK$8,0)),"")</f>
        <v/>
      </c>
      <c r="D199" s="122" t="str">
        <f>IFERROR(INDEX(TQoL_Indexes!$B$9:$AK$58,MATCH($A$3,TQoL_Indexes!#REF!,0)+$A199,MATCH(D$3,TQoL_Indexes!$B$8:$AK$8,0)),"")</f>
        <v/>
      </c>
      <c r="E199" s="86" t="str">
        <f>IFERROR(INDEX(TQoL_Indexes!$B$9:$AK$58,MATCH($A$3,TQoL_Indexes!#REF!,0)+$A199,MATCH(E$3,TQoL_Indexes!$B$8:$AK$8,0)),"")</f>
        <v/>
      </c>
      <c r="F199" s="86" t="str">
        <f>IFERROR(INDEX(TQoL_Indexes!$B$9:$AK$58,MATCH($A$3,TQoL_Indexes!#REF!,0)+$A199,MATCH(F$3,TQoL_Indexes!$B$8:$AK$8,0)),"")</f>
        <v/>
      </c>
      <c r="G199" s="86" t="str">
        <f>IFERROR(INDEX(TQoL_Indexes!$B$9:$AK$58,MATCH($A$3,TQoL_Indexes!#REF!,0)+$A199,MATCH(G$3,TQoL_Indexes!$B$8:$AK$8,0)),"")</f>
        <v/>
      </c>
      <c r="H199" s="86" t="str">
        <f>IFERROR(INDEX(TQoL_Indexes!$B$9:$AK$58,MATCH($A$3,TQoL_Indexes!#REF!,0)+$A199,MATCH(H$3,TQoL_Indexes!$B$8:$AK$8,0)),"")</f>
        <v/>
      </c>
      <c r="I199" s="86" t="str">
        <f>IFERROR(INDEX(TQoL_Indexes!$B$9:$AK$58,MATCH($A$3,TQoL_Indexes!#REF!,0)+$A199,MATCH(I$3,TQoL_Indexes!$B$8:$AK$8,0)),"")</f>
        <v/>
      </c>
      <c r="J199" s="86" t="str">
        <f>IFERROR(INDEX(TQoL_Indexes!$B$9:$AK$58,MATCH($A$3,TQoL_Indexes!#REF!,0)+$A199,MATCH(J$3,TQoL_Indexes!$B$8:$AK$8,0)),"")</f>
        <v/>
      </c>
      <c r="K199" s="86" t="str">
        <f>IFERROR(INDEX(TQoL_Indexes!$B$9:$AK$58,MATCH($A$3,TQoL_Indexes!#REF!,0)+$A199,MATCH(K$3,TQoL_Indexes!$B$8:$AK$8,0)),"")</f>
        <v/>
      </c>
      <c r="L199" s="86" t="str">
        <f>IFERROR(INDEX(TQoL_Indexes!$B$9:$AK$58,MATCH($A$3,TQoL_Indexes!#REF!,0)+$A199,MATCH(L$3,TQoL_Indexes!$B$8:$AK$8,0)),"")</f>
        <v/>
      </c>
      <c r="M199" s="86" t="str">
        <f>IFERROR(INDEX(TQoL_Indexes!$B$9:$AK$58,MATCH($A$3,TQoL_Indexes!#REF!,0)+$A199,MATCH(M$3,TQoL_Indexes!$B$8:$AK$8,0)),"")</f>
        <v/>
      </c>
      <c r="N199" s="86" t="str">
        <f>IFERROR(INDEX(TQoL_Indexes!$B$9:$AK$58,MATCH($A$3,TQoL_Indexes!#REF!,0)+$A199,MATCH(N$3,TQoL_Indexes!$B$8:$AK$8,0)),"")</f>
        <v/>
      </c>
      <c r="O199" s="86" t="str">
        <f>IFERROR(INDEX(TQoL_Indexes!$B$9:$AK$58,MATCH($A$3,TQoL_Indexes!#REF!,0)+$A199,MATCH(O$3,TQoL_Indexes!$B$8:$AK$8,0)),"")</f>
        <v/>
      </c>
      <c r="P199" s="86" t="str">
        <f>IFERROR(INDEX(TQoL_Indexes!$B$9:$AK$58,MATCH($A$3,TQoL_Indexes!#REF!,0)+$A199,MATCH(P$3,TQoL_Indexes!$B$8:$AK$8,0)),"")</f>
        <v/>
      </c>
      <c r="Q199" s="86" t="str">
        <f>IFERROR(INDEX(TQoL_Indexes!$B$9:$AK$58,MATCH($A$3,TQoL_Indexes!#REF!,0)+$A199,MATCH(Q$3,TQoL_Indexes!$B$8:$AK$8,0)),"")</f>
        <v/>
      </c>
      <c r="R199" s="86" t="str">
        <f>IFERROR(INDEX(TQoL_Indexes!$B$9:$AK$58,MATCH($A$3,TQoL_Indexes!#REF!,0)+$A199,MATCH(R$3,TQoL_Indexes!$B$8:$AK$8,0)),"")</f>
        <v/>
      </c>
      <c r="S199" s="86" t="str">
        <f>IFERROR(INDEX(TQoL_Indexes!$B$9:$AK$58,MATCH($A$3,TQoL_Indexes!#REF!,0)+$A199,MATCH(S$3,TQoL_Indexes!$B$8:$AK$8,0)),"")</f>
        <v/>
      </c>
      <c r="T199" s="86" t="str">
        <f>IFERROR(INDEX(TQoL_Indexes!$B$9:$AK$58,MATCH($A$3,TQoL_Indexes!#REF!,0)+$A199,MATCH(T$3,TQoL_Indexes!$B$8:$AK$8,0)),"")</f>
        <v/>
      </c>
      <c r="U199" s="86" t="str">
        <f>IFERROR(INDEX(TQoL_Indexes!$B$9:$AK$58,MATCH($A$3,TQoL_Indexes!#REF!,0)+$A199,MATCH(U$3,TQoL_Indexes!$B$8:$AK$8,0)),"")</f>
        <v/>
      </c>
      <c r="V199" s="86" t="str">
        <f>IFERROR(INDEX(TQoL_Indexes!$B$9:$AK$58,MATCH($A$3,TQoL_Indexes!#REF!,0)+$A199,MATCH(V$3,TQoL_Indexes!$B$8:$AK$8,0)),"")</f>
        <v/>
      </c>
      <c r="W199" s="86" t="str">
        <f>IFERROR(INDEX(TQoL_Indexes!$B$9:$AK$58,MATCH($A$3,TQoL_Indexes!#REF!,0)+$A199,MATCH(W$3,TQoL_Indexes!$B$8:$AK$8,0)),"")</f>
        <v/>
      </c>
      <c r="X199" s="86" t="str">
        <f>IFERROR(INDEX(TQoL_Indexes!$B$9:$AK$58,MATCH($A$3,TQoL_Indexes!#REF!,0)+$A199,MATCH(X$3,TQoL_Indexes!$B$8:$AK$8,0)),"")</f>
        <v/>
      </c>
      <c r="Y199" s="86" t="str">
        <f>IFERROR(INDEX(TQoL_Indexes!$B$9:$AK$58,MATCH($A$3,TQoL_Indexes!#REF!,0)+$A199,MATCH(Y$3,TQoL_Indexes!$B$8:$AK$8,0)),"")</f>
        <v/>
      </c>
      <c r="Z199" s="86" t="str">
        <f>IFERROR(INDEX(TQoL_Indexes!$B$9:$AK$58,MATCH($A$3,TQoL_Indexes!#REF!,0)+$A199,MATCH(Z$3,TQoL_Indexes!$B$8:$AK$8,0)),"")</f>
        <v/>
      </c>
      <c r="AA199" s="86" t="str">
        <f>IFERROR(INDEX(TQoL_Indexes!$B$9:$AK$58,MATCH($A$3,TQoL_Indexes!#REF!,0)+$A199,MATCH(AA$3,TQoL_Indexes!$B$8:$AK$8,0)),"")</f>
        <v/>
      </c>
      <c r="AB199" s="86" t="str">
        <f>IFERROR(INDEX(TQoL_Indexes!$B$9:$AK$58,MATCH($A$3,TQoL_Indexes!#REF!,0)+$A199,MATCH(AB$3,TQoL_Indexes!$B$8:$AK$8,0)),"")</f>
        <v/>
      </c>
      <c r="AC199" s="86" t="str">
        <f>IFERROR(INDEX(TQoL_Indexes!$B$9:$AK$58,MATCH($A$3,TQoL_Indexes!#REF!,0)+$A199,MATCH(AC$3,TQoL_Indexes!$B$8:$AK$8,0)),"")</f>
        <v/>
      </c>
      <c r="AD199" s="86" t="str">
        <f>IFERROR(INDEX(TQoL_Indexes!$B$9:$AK$58,MATCH($A$3,TQoL_Indexes!#REF!,0)+$A199,MATCH(AD$3,TQoL_Indexes!$B$8:$AK$8,0)),"")</f>
        <v/>
      </c>
      <c r="AE199" s="86" t="str">
        <f>IFERROR(INDEX(TQoL_Indexes!$B$9:$AK$58,MATCH($A$3,TQoL_Indexes!#REF!,0)+$A199,MATCH(AE$3,TQoL_Indexes!$B$8:$AK$8,0)),"")</f>
        <v/>
      </c>
      <c r="AF199" s="86" t="str">
        <f>IFERROR(INDEX(TQoL_Indexes!$B$9:$AK$58,MATCH($A$3,TQoL_Indexes!#REF!,0)+$A199,MATCH(AF$3,TQoL_Indexes!$B$8:$AK$8,0)),"")</f>
        <v/>
      </c>
      <c r="AG199" s="86" t="str">
        <f>IFERROR(INDEX(TQoL_Indexes!$B$9:$AK$58,MATCH($A$3,TQoL_Indexes!#REF!,0)+$A199,MATCH(AG$3,TQoL_Indexes!$B$8:$AK$8,0)),"")</f>
        <v/>
      </c>
      <c r="AH199" s="86" t="str">
        <f>IFERROR(INDEX(TQoL_Indexes!$B$9:$AK$58,MATCH($A$3,TQoL_Indexes!#REF!,0)+$A199,MATCH(AH$3,TQoL_Indexes!$B$8:$AK$8,0)),"")</f>
        <v/>
      </c>
      <c r="AI199" s="86" t="str">
        <f>IFERROR(INDEX(TQoL_Indexes!$B$9:$AK$58,MATCH($A$3,TQoL_Indexes!#REF!,0)+$A199,MATCH(AI$3,TQoL_Indexes!$B$8:$AK$8,0)),"")</f>
        <v/>
      </c>
      <c r="AJ199" s="86" t="str">
        <f>IFERROR(INDEX(TQoL_Indexes!$B$9:$AK$58,MATCH($A$3,TQoL_Indexes!#REF!,0)+$A199,MATCH(AJ$3,TQoL_Indexes!$B$8:$AK$8,0)),"")</f>
        <v/>
      </c>
      <c r="AK199" s="86" t="str">
        <f>IFERROR(INDEX(TQoL_Indexes!$B$9:$AK$58,MATCH($A$3,TQoL_Indexes!#REF!,0)+$A199,MATCH(AK$3,TQoL_Indexes!$B$8:$AK$8,0)),"")</f>
        <v/>
      </c>
      <c r="AL199" s="86" t="str">
        <f>IFERROR(INDEX(TQoL_Indexes!$B$9:$AK$58,MATCH($A$3,TQoL_Indexes!#REF!,0)+$A199,MATCH(AL$3,TQoL_Indexes!$B$8:$AK$8,0)),"")</f>
        <v/>
      </c>
      <c r="AM199" s="87" t="str">
        <f>IFERROR(INDEX(TQoL_Indexes!$B$9:$AK$58,MATCH($A$3,TQoL_Indexes!#REF!,0)+$A199,MATCH(AM$3,TQoL_Indexes!$B$8:$AK$8,0)),"")</f>
        <v/>
      </c>
    </row>
    <row r="200" spans="1:39">
      <c r="A200" s="58" t="str">
        <f>IFERROR(IF(A199+1&lt;COUNTIF(TQoL_Indexes!#REF!,Aux_Country!$A$3),A199+1,""),"")</f>
        <v/>
      </c>
      <c r="B200" s="121" t="str">
        <f>IFERROR(INDEX(TQoL_Indexes!$B$9:$AK$58,MATCH($A$3,TQoL_Indexes!#REF!,0)+$A200,MATCH(B$3,TQoL_Indexes!$B$8:$AK$8,0)),"")</f>
        <v/>
      </c>
      <c r="C200" s="116" t="str">
        <f>IFERROR(INDEX(TQoL_Indexes!$B$9:$AK$58,MATCH($A$3,TQoL_Indexes!#REF!,0)+$A200,MATCH(C$3,TQoL_Indexes!$B$8:$AK$8,0)),"")</f>
        <v/>
      </c>
      <c r="D200" s="122" t="str">
        <f>IFERROR(INDEX(TQoL_Indexes!$B$9:$AK$58,MATCH($A$3,TQoL_Indexes!#REF!,0)+$A200,MATCH(D$3,TQoL_Indexes!$B$8:$AK$8,0)),"")</f>
        <v/>
      </c>
      <c r="E200" s="86" t="str">
        <f>IFERROR(INDEX(TQoL_Indexes!$B$9:$AK$58,MATCH($A$3,TQoL_Indexes!#REF!,0)+$A200,MATCH(E$3,TQoL_Indexes!$B$8:$AK$8,0)),"")</f>
        <v/>
      </c>
      <c r="F200" s="86" t="str">
        <f>IFERROR(INDEX(TQoL_Indexes!$B$9:$AK$58,MATCH($A$3,TQoL_Indexes!#REF!,0)+$A200,MATCH(F$3,TQoL_Indexes!$B$8:$AK$8,0)),"")</f>
        <v/>
      </c>
      <c r="G200" s="86" t="str">
        <f>IFERROR(INDEX(TQoL_Indexes!$B$9:$AK$58,MATCH($A$3,TQoL_Indexes!#REF!,0)+$A200,MATCH(G$3,TQoL_Indexes!$B$8:$AK$8,0)),"")</f>
        <v/>
      </c>
      <c r="H200" s="86" t="str">
        <f>IFERROR(INDEX(TQoL_Indexes!$B$9:$AK$58,MATCH($A$3,TQoL_Indexes!#REF!,0)+$A200,MATCH(H$3,TQoL_Indexes!$B$8:$AK$8,0)),"")</f>
        <v/>
      </c>
      <c r="I200" s="86" t="str">
        <f>IFERROR(INDEX(TQoL_Indexes!$B$9:$AK$58,MATCH($A$3,TQoL_Indexes!#REF!,0)+$A200,MATCH(I$3,TQoL_Indexes!$B$8:$AK$8,0)),"")</f>
        <v/>
      </c>
      <c r="J200" s="86" t="str">
        <f>IFERROR(INDEX(TQoL_Indexes!$B$9:$AK$58,MATCH($A$3,TQoL_Indexes!#REF!,0)+$A200,MATCH(J$3,TQoL_Indexes!$B$8:$AK$8,0)),"")</f>
        <v/>
      </c>
      <c r="K200" s="86" t="str">
        <f>IFERROR(INDEX(TQoL_Indexes!$B$9:$AK$58,MATCH($A$3,TQoL_Indexes!#REF!,0)+$A200,MATCH(K$3,TQoL_Indexes!$B$8:$AK$8,0)),"")</f>
        <v/>
      </c>
      <c r="L200" s="86" t="str">
        <f>IFERROR(INDEX(TQoL_Indexes!$B$9:$AK$58,MATCH($A$3,TQoL_Indexes!#REF!,0)+$A200,MATCH(L$3,TQoL_Indexes!$B$8:$AK$8,0)),"")</f>
        <v/>
      </c>
      <c r="M200" s="86" t="str">
        <f>IFERROR(INDEX(TQoL_Indexes!$B$9:$AK$58,MATCH($A$3,TQoL_Indexes!#REF!,0)+$A200,MATCH(M$3,TQoL_Indexes!$B$8:$AK$8,0)),"")</f>
        <v/>
      </c>
      <c r="N200" s="86" t="str">
        <f>IFERROR(INDEX(TQoL_Indexes!$B$9:$AK$58,MATCH($A$3,TQoL_Indexes!#REF!,0)+$A200,MATCH(N$3,TQoL_Indexes!$B$8:$AK$8,0)),"")</f>
        <v/>
      </c>
      <c r="O200" s="86" t="str">
        <f>IFERROR(INDEX(TQoL_Indexes!$B$9:$AK$58,MATCH($A$3,TQoL_Indexes!#REF!,0)+$A200,MATCH(O$3,TQoL_Indexes!$B$8:$AK$8,0)),"")</f>
        <v/>
      </c>
      <c r="P200" s="86" t="str">
        <f>IFERROR(INDEX(TQoL_Indexes!$B$9:$AK$58,MATCH($A$3,TQoL_Indexes!#REF!,0)+$A200,MATCH(P$3,TQoL_Indexes!$B$8:$AK$8,0)),"")</f>
        <v/>
      </c>
      <c r="Q200" s="86" t="str">
        <f>IFERROR(INDEX(TQoL_Indexes!$B$9:$AK$58,MATCH($A$3,TQoL_Indexes!#REF!,0)+$A200,MATCH(Q$3,TQoL_Indexes!$B$8:$AK$8,0)),"")</f>
        <v/>
      </c>
      <c r="R200" s="86" t="str">
        <f>IFERROR(INDEX(TQoL_Indexes!$B$9:$AK$58,MATCH($A$3,TQoL_Indexes!#REF!,0)+$A200,MATCH(R$3,TQoL_Indexes!$B$8:$AK$8,0)),"")</f>
        <v/>
      </c>
      <c r="S200" s="86" t="str">
        <f>IFERROR(INDEX(TQoL_Indexes!$B$9:$AK$58,MATCH($A$3,TQoL_Indexes!#REF!,0)+$A200,MATCH(S$3,TQoL_Indexes!$B$8:$AK$8,0)),"")</f>
        <v/>
      </c>
      <c r="T200" s="86" t="str">
        <f>IFERROR(INDEX(TQoL_Indexes!$B$9:$AK$58,MATCH($A$3,TQoL_Indexes!#REF!,0)+$A200,MATCH(T$3,TQoL_Indexes!$B$8:$AK$8,0)),"")</f>
        <v/>
      </c>
      <c r="U200" s="86" t="str">
        <f>IFERROR(INDEX(TQoL_Indexes!$B$9:$AK$58,MATCH($A$3,TQoL_Indexes!#REF!,0)+$A200,MATCH(U$3,TQoL_Indexes!$B$8:$AK$8,0)),"")</f>
        <v/>
      </c>
      <c r="V200" s="86" t="str">
        <f>IFERROR(INDEX(TQoL_Indexes!$B$9:$AK$58,MATCH($A$3,TQoL_Indexes!#REF!,0)+$A200,MATCH(V$3,TQoL_Indexes!$B$8:$AK$8,0)),"")</f>
        <v/>
      </c>
      <c r="W200" s="86" t="str">
        <f>IFERROR(INDEX(TQoL_Indexes!$B$9:$AK$58,MATCH($A$3,TQoL_Indexes!#REF!,0)+$A200,MATCH(W$3,TQoL_Indexes!$B$8:$AK$8,0)),"")</f>
        <v/>
      </c>
      <c r="X200" s="86" t="str">
        <f>IFERROR(INDEX(TQoL_Indexes!$B$9:$AK$58,MATCH($A$3,TQoL_Indexes!#REF!,0)+$A200,MATCH(X$3,TQoL_Indexes!$B$8:$AK$8,0)),"")</f>
        <v/>
      </c>
      <c r="Y200" s="86" t="str">
        <f>IFERROR(INDEX(TQoL_Indexes!$B$9:$AK$58,MATCH($A$3,TQoL_Indexes!#REF!,0)+$A200,MATCH(Y$3,TQoL_Indexes!$B$8:$AK$8,0)),"")</f>
        <v/>
      </c>
      <c r="Z200" s="86" t="str">
        <f>IFERROR(INDEX(TQoL_Indexes!$B$9:$AK$58,MATCH($A$3,TQoL_Indexes!#REF!,0)+$A200,MATCH(Z$3,TQoL_Indexes!$B$8:$AK$8,0)),"")</f>
        <v/>
      </c>
      <c r="AA200" s="86" t="str">
        <f>IFERROR(INDEX(TQoL_Indexes!$B$9:$AK$58,MATCH($A$3,TQoL_Indexes!#REF!,0)+$A200,MATCH(AA$3,TQoL_Indexes!$B$8:$AK$8,0)),"")</f>
        <v/>
      </c>
      <c r="AB200" s="86" t="str">
        <f>IFERROR(INDEX(TQoL_Indexes!$B$9:$AK$58,MATCH($A$3,TQoL_Indexes!#REF!,0)+$A200,MATCH(AB$3,TQoL_Indexes!$B$8:$AK$8,0)),"")</f>
        <v/>
      </c>
      <c r="AC200" s="86" t="str">
        <f>IFERROR(INDEX(TQoL_Indexes!$B$9:$AK$58,MATCH($A$3,TQoL_Indexes!#REF!,0)+$A200,MATCH(AC$3,TQoL_Indexes!$B$8:$AK$8,0)),"")</f>
        <v/>
      </c>
      <c r="AD200" s="86" t="str">
        <f>IFERROR(INDEX(TQoL_Indexes!$B$9:$AK$58,MATCH($A$3,TQoL_Indexes!#REF!,0)+$A200,MATCH(AD$3,TQoL_Indexes!$B$8:$AK$8,0)),"")</f>
        <v/>
      </c>
      <c r="AE200" s="86" t="str">
        <f>IFERROR(INDEX(TQoL_Indexes!$B$9:$AK$58,MATCH($A$3,TQoL_Indexes!#REF!,0)+$A200,MATCH(AE$3,TQoL_Indexes!$B$8:$AK$8,0)),"")</f>
        <v/>
      </c>
      <c r="AF200" s="86" t="str">
        <f>IFERROR(INDEX(TQoL_Indexes!$B$9:$AK$58,MATCH($A$3,TQoL_Indexes!#REF!,0)+$A200,MATCH(AF$3,TQoL_Indexes!$B$8:$AK$8,0)),"")</f>
        <v/>
      </c>
      <c r="AG200" s="86" t="str">
        <f>IFERROR(INDEX(TQoL_Indexes!$B$9:$AK$58,MATCH($A$3,TQoL_Indexes!#REF!,0)+$A200,MATCH(AG$3,TQoL_Indexes!$B$8:$AK$8,0)),"")</f>
        <v/>
      </c>
      <c r="AH200" s="86" t="str">
        <f>IFERROR(INDEX(TQoL_Indexes!$B$9:$AK$58,MATCH($A$3,TQoL_Indexes!#REF!,0)+$A200,MATCH(AH$3,TQoL_Indexes!$B$8:$AK$8,0)),"")</f>
        <v/>
      </c>
      <c r="AI200" s="86" t="str">
        <f>IFERROR(INDEX(TQoL_Indexes!$B$9:$AK$58,MATCH($A$3,TQoL_Indexes!#REF!,0)+$A200,MATCH(AI$3,TQoL_Indexes!$B$8:$AK$8,0)),"")</f>
        <v/>
      </c>
      <c r="AJ200" s="86" t="str">
        <f>IFERROR(INDEX(TQoL_Indexes!$B$9:$AK$58,MATCH($A$3,TQoL_Indexes!#REF!,0)+$A200,MATCH(AJ$3,TQoL_Indexes!$B$8:$AK$8,0)),"")</f>
        <v/>
      </c>
      <c r="AK200" s="86" t="str">
        <f>IFERROR(INDEX(TQoL_Indexes!$B$9:$AK$58,MATCH($A$3,TQoL_Indexes!#REF!,0)+$A200,MATCH(AK$3,TQoL_Indexes!$B$8:$AK$8,0)),"")</f>
        <v/>
      </c>
      <c r="AL200" s="86" t="str">
        <f>IFERROR(INDEX(TQoL_Indexes!$B$9:$AK$58,MATCH($A$3,TQoL_Indexes!#REF!,0)+$A200,MATCH(AL$3,TQoL_Indexes!$B$8:$AK$8,0)),"")</f>
        <v/>
      </c>
      <c r="AM200" s="87" t="str">
        <f>IFERROR(INDEX(TQoL_Indexes!$B$9:$AK$58,MATCH($A$3,TQoL_Indexes!#REF!,0)+$A200,MATCH(AM$3,TQoL_Indexes!$B$8:$AK$8,0)),"")</f>
        <v/>
      </c>
    </row>
    <row r="201" spans="1:39">
      <c r="A201" s="58" t="str">
        <f>IFERROR(IF(A200+1&lt;COUNTIF(TQoL_Indexes!#REF!,Aux_Country!$A$3),A200+1,""),"")</f>
        <v/>
      </c>
      <c r="B201" s="121" t="str">
        <f>IFERROR(INDEX(TQoL_Indexes!$B$9:$AK$58,MATCH($A$3,TQoL_Indexes!#REF!,0)+$A201,MATCH(B$3,TQoL_Indexes!$B$8:$AK$8,0)),"")</f>
        <v/>
      </c>
      <c r="C201" s="116" t="str">
        <f>IFERROR(INDEX(TQoL_Indexes!$B$9:$AK$58,MATCH($A$3,TQoL_Indexes!#REF!,0)+$A201,MATCH(C$3,TQoL_Indexes!$B$8:$AK$8,0)),"")</f>
        <v/>
      </c>
      <c r="D201" s="122" t="str">
        <f>IFERROR(INDEX(TQoL_Indexes!$B$9:$AK$58,MATCH($A$3,TQoL_Indexes!#REF!,0)+$A201,MATCH(D$3,TQoL_Indexes!$B$8:$AK$8,0)),"")</f>
        <v/>
      </c>
      <c r="E201" s="86" t="str">
        <f>IFERROR(INDEX(TQoL_Indexes!$B$9:$AK$58,MATCH($A$3,TQoL_Indexes!#REF!,0)+$A201,MATCH(E$3,TQoL_Indexes!$B$8:$AK$8,0)),"")</f>
        <v/>
      </c>
      <c r="F201" s="86" t="str">
        <f>IFERROR(INDEX(TQoL_Indexes!$B$9:$AK$58,MATCH($A$3,TQoL_Indexes!#REF!,0)+$A201,MATCH(F$3,TQoL_Indexes!$B$8:$AK$8,0)),"")</f>
        <v/>
      </c>
      <c r="G201" s="86" t="str">
        <f>IFERROR(INDEX(TQoL_Indexes!$B$9:$AK$58,MATCH($A$3,TQoL_Indexes!#REF!,0)+$A201,MATCH(G$3,TQoL_Indexes!$B$8:$AK$8,0)),"")</f>
        <v/>
      </c>
      <c r="H201" s="86" t="str">
        <f>IFERROR(INDEX(TQoL_Indexes!$B$9:$AK$58,MATCH($A$3,TQoL_Indexes!#REF!,0)+$A201,MATCH(H$3,TQoL_Indexes!$B$8:$AK$8,0)),"")</f>
        <v/>
      </c>
      <c r="I201" s="86" t="str">
        <f>IFERROR(INDEX(TQoL_Indexes!$B$9:$AK$58,MATCH($A$3,TQoL_Indexes!#REF!,0)+$A201,MATCH(I$3,TQoL_Indexes!$B$8:$AK$8,0)),"")</f>
        <v/>
      </c>
      <c r="J201" s="86" t="str">
        <f>IFERROR(INDEX(TQoL_Indexes!$B$9:$AK$58,MATCH($A$3,TQoL_Indexes!#REF!,0)+$A201,MATCH(J$3,TQoL_Indexes!$B$8:$AK$8,0)),"")</f>
        <v/>
      </c>
      <c r="K201" s="86" t="str">
        <f>IFERROR(INDEX(TQoL_Indexes!$B$9:$AK$58,MATCH($A$3,TQoL_Indexes!#REF!,0)+$A201,MATCH(K$3,TQoL_Indexes!$B$8:$AK$8,0)),"")</f>
        <v/>
      </c>
      <c r="L201" s="86" t="str">
        <f>IFERROR(INDEX(TQoL_Indexes!$B$9:$AK$58,MATCH($A$3,TQoL_Indexes!#REF!,0)+$A201,MATCH(L$3,TQoL_Indexes!$B$8:$AK$8,0)),"")</f>
        <v/>
      </c>
      <c r="M201" s="86" t="str">
        <f>IFERROR(INDEX(TQoL_Indexes!$B$9:$AK$58,MATCH($A$3,TQoL_Indexes!#REF!,0)+$A201,MATCH(M$3,TQoL_Indexes!$B$8:$AK$8,0)),"")</f>
        <v/>
      </c>
      <c r="N201" s="86" t="str">
        <f>IFERROR(INDEX(TQoL_Indexes!$B$9:$AK$58,MATCH($A$3,TQoL_Indexes!#REF!,0)+$A201,MATCH(N$3,TQoL_Indexes!$B$8:$AK$8,0)),"")</f>
        <v/>
      </c>
      <c r="O201" s="86" t="str">
        <f>IFERROR(INDEX(TQoL_Indexes!$B$9:$AK$58,MATCH($A$3,TQoL_Indexes!#REF!,0)+$A201,MATCH(O$3,TQoL_Indexes!$B$8:$AK$8,0)),"")</f>
        <v/>
      </c>
      <c r="P201" s="86" t="str">
        <f>IFERROR(INDEX(TQoL_Indexes!$B$9:$AK$58,MATCH($A$3,TQoL_Indexes!#REF!,0)+$A201,MATCH(P$3,TQoL_Indexes!$B$8:$AK$8,0)),"")</f>
        <v/>
      </c>
      <c r="Q201" s="86" t="str">
        <f>IFERROR(INDEX(TQoL_Indexes!$B$9:$AK$58,MATCH($A$3,TQoL_Indexes!#REF!,0)+$A201,MATCH(Q$3,TQoL_Indexes!$B$8:$AK$8,0)),"")</f>
        <v/>
      </c>
      <c r="R201" s="86" t="str">
        <f>IFERROR(INDEX(TQoL_Indexes!$B$9:$AK$58,MATCH($A$3,TQoL_Indexes!#REF!,0)+$A201,MATCH(R$3,TQoL_Indexes!$B$8:$AK$8,0)),"")</f>
        <v/>
      </c>
      <c r="S201" s="86" t="str">
        <f>IFERROR(INDEX(TQoL_Indexes!$B$9:$AK$58,MATCH($A$3,TQoL_Indexes!#REF!,0)+$A201,MATCH(S$3,TQoL_Indexes!$B$8:$AK$8,0)),"")</f>
        <v/>
      </c>
      <c r="T201" s="86" t="str">
        <f>IFERROR(INDEX(TQoL_Indexes!$B$9:$AK$58,MATCH($A$3,TQoL_Indexes!#REF!,0)+$A201,MATCH(T$3,TQoL_Indexes!$B$8:$AK$8,0)),"")</f>
        <v/>
      </c>
      <c r="U201" s="86" t="str">
        <f>IFERROR(INDEX(TQoL_Indexes!$B$9:$AK$58,MATCH($A$3,TQoL_Indexes!#REF!,0)+$A201,MATCH(U$3,TQoL_Indexes!$B$8:$AK$8,0)),"")</f>
        <v/>
      </c>
      <c r="V201" s="86" t="str">
        <f>IFERROR(INDEX(TQoL_Indexes!$B$9:$AK$58,MATCH($A$3,TQoL_Indexes!#REF!,0)+$A201,MATCH(V$3,TQoL_Indexes!$B$8:$AK$8,0)),"")</f>
        <v/>
      </c>
      <c r="W201" s="86" t="str">
        <f>IFERROR(INDEX(TQoL_Indexes!$B$9:$AK$58,MATCH($A$3,TQoL_Indexes!#REF!,0)+$A201,MATCH(W$3,TQoL_Indexes!$B$8:$AK$8,0)),"")</f>
        <v/>
      </c>
      <c r="X201" s="86" t="str">
        <f>IFERROR(INDEX(TQoL_Indexes!$B$9:$AK$58,MATCH($A$3,TQoL_Indexes!#REF!,0)+$A201,MATCH(X$3,TQoL_Indexes!$B$8:$AK$8,0)),"")</f>
        <v/>
      </c>
      <c r="Y201" s="86" t="str">
        <f>IFERROR(INDEX(TQoL_Indexes!$B$9:$AK$58,MATCH($A$3,TQoL_Indexes!#REF!,0)+$A201,MATCH(Y$3,TQoL_Indexes!$B$8:$AK$8,0)),"")</f>
        <v/>
      </c>
      <c r="Z201" s="86" t="str">
        <f>IFERROR(INDEX(TQoL_Indexes!$B$9:$AK$58,MATCH($A$3,TQoL_Indexes!#REF!,0)+$A201,MATCH(Z$3,TQoL_Indexes!$B$8:$AK$8,0)),"")</f>
        <v/>
      </c>
      <c r="AA201" s="86" t="str">
        <f>IFERROR(INDEX(TQoL_Indexes!$B$9:$AK$58,MATCH($A$3,TQoL_Indexes!#REF!,0)+$A201,MATCH(AA$3,TQoL_Indexes!$B$8:$AK$8,0)),"")</f>
        <v/>
      </c>
      <c r="AB201" s="86" t="str">
        <f>IFERROR(INDEX(TQoL_Indexes!$B$9:$AK$58,MATCH($A$3,TQoL_Indexes!#REF!,0)+$A201,MATCH(AB$3,TQoL_Indexes!$B$8:$AK$8,0)),"")</f>
        <v/>
      </c>
      <c r="AC201" s="86" t="str">
        <f>IFERROR(INDEX(TQoL_Indexes!$B$9:$AK$58,MATCH($A$3,TQoL_Indexes!#REF!,0)+$A201,MATCH(AC$3,TQoL_Indexes!$B$8:$AK$8,0)),"")</f>
        <v/>
      </c>
      <c r="AD201" s="86" t="str">
        <f>IFERROR(INDEX(TQoL_Indexes!$B$9:$AK$58,MATCH($A$3,TQoL_Indexes!#REF!,0)+$A201,MATCH(AD$3,TQoL_Indexes!$B$8:$AK$8,0)),"")</f>
        <v/>
      </c>
      <c r="AE201" s="86" t="str">
        <f>IFERROR(INDEX(TQoL_Indexes!$B$9:$AK$58,MATCH($A$3,TQoL_Indexes!#REF!,0)+$A201,MATCH(AE$3,TQoL_Indexes!$B$8:$AK$8,0)),"")</f>
        <v/>
      </c>
      <c r="AF201" s="86" t="str">
        <f>IFERROR(INDEX(TQoL_Indexes!$B$9:$AK$58,MATCH($A$3,TQoL_Indexes!#REF!,0)+$A201,MATCH(AF$3,TQoL_Indexes!$B$8:$AK$8,0)),"")</f>
        <v/>
      </c>
      <c r="AG201" s="86" t="str">
        <f>IFERROR(INDEX(TQoL_Indexes!$B$9:$AK$58,MATCH($A$3,TQoL_Indexes!#REF!,0)+$A201,MATCH(AG$3,TQoL_Indexes!$B$8:$AK$8,0)),"")</f>
        <v/>
      </c>
      <c r="AH201" s="86" t="str">
        <f>IFERROR(INDEX(TQoL_Indexes!$B$9:$AK$58,MATCH($A$3,TQoL_Indexes!#REF!,0)+$A201,MATCH(AH$3,TQoL_Indexes!$B$8:$AK$8,0)),"")</f>
        <v/>
      </c>
      <c r="AI201" s="86" t="str">
        <f>IFERROR(INDEX(TQoL_Indexes!$B$9:$AK$58,MATCH($A$3,TQoL_Indexes!#REF!,0)+$A201,MATCH(AI$3,TQoL_Indexes!$B$8:$AK$8,0)),"")</f>
        <v/>
      </c>
      <c r="AJ201" s="86" t="str">
        <f>IFERROR(INDEX(TQoL_Indexes!$B$9:$AK$58,MATCH($A$3,TQoL_Indexes!#REF!,0)+$A201,MATCH(AJ$3,TQoL_Indexes!$B$8:$AK$8,0)),"")</f>
        <v/>
      </c>
      <c r="AK201" s="86" t="str">
        <f>IFERROR(INDEX(TQoL_Indexes!$B$9:$AK$58,MATCH($A$3,TQoL_Indexes!#REF!,0)+$A201,MATCH(AK$3,TQoL_Indexes!$B$8:$AK$8,0)),"")</f>
        <v/>
      </c>
      <c r="AL201" s="86" t="str">
        <f>IFERROR(INDEX(TQoL_Indexes!$B$9:$AK$58,MATCH($A$3,TQoL_Indexes!#REF!,0)+$A201,MATCH(AL$3,TQoL_Indexes!$B$8:$AK$8,0)),"")</f>
        <v/>
      </c>
      <c r="AM201" s="87" t="str">
        <f>IFERROR(INDEX(TQoL_Indexes!$B$9:$AK$58,MATCH($A$3,TQoL_Indexes!#REF!,0)+$A201,MATCH(AM$3,TQoL_Indexes!$B$8:$AK$8,0)),"")</f>
        <v/>
      </c>
    </row>
    <row r="202" spans="1:39">
      <c r="A202" s="58" t="str">
        <f>IFERROR(IF(A201+1&lt;COUNTIF(TQoL_Indexes!#REF!,Aux_Country!$A$3),A201+1,""),"")</f>
        <v/>
      </c>
      <c r="B202" s="121" t="str">
        <f>IFERROR(INDEX(TQoL_Indexes!$B$9:$AK$58,MATCH($A$3,TQoL_Indexes!#REF!,0)+$A202,MATCH(B$3,TQoL_Indexes!$B$8:$AK$8,0)),"")</f>
        <v/>
      </c>
      <c r="C202" s="116" t="str">
        <f>IFERROR(INDEX(TQoL_Indexes!$B$9:$AK$58,MATCH($A$3,TQoL_Indexes!#REF!,0)+$A202,MATCH(C$3,TQoL_Indexes!$B$8:$AK$8,0)),"")</f>
        <v/>
      </c>
      <c r="D202" s="122" t="str">
        <f>IFERROR(INDEX(TQoL_Indexes!$B$9:$AK$58,MATCH($A$3,TQoL_Indexes!#REF!,0)+$A202,MATCH(D$3,TQoL_Indexes!$B$8:$AK$8,0)),"")</f>
        <v/>
      </c>
      <c r="E202" s="86" t="str">
        <f>IFERROR(INDEX(TQoL_Indexes!$B$9:$AK$58,MATCH($A$3,TQoL_Indexes!#REF!,0)+$A202,MATCH(E$3,TQoL_Indexes!$B$8:$AK$8,0)),"")</f>
        <v/>
      </c>
      <c r="F202" s="86" t="str">
        <f>IFERROR(INDEX(TQoL_Indexes!$B$9:$AK$58,MATCH($A$3,TQoL_Indexes!#REF!,0)+$A202,MATCH(F$3,TQoL_Indexes!$B$8:$AK$8,0)),"")</f>
        <v/>
      </c>
      <c r="G202" s="86" t="str">
        <f>IFERROR(INDEX(TQoL_Indexes!$B$9:$AK$58,MATCH($A$3,TQoL_Indexes!#REF!,0)+$A202,MATCH(G$3,TQoL_Indexes!$B$8:$AK$8,0)),"")</f>
        <v/>
      </c>
      <c r="H202" s="86" t="str">
        <f>IFERROR(INDEX(TQoL_Indexes!$B$9:$AK$58,MATCH($A$3,TQoL_Indexes!#REF!,0)+$A202,MATCH(H$3,TQoL_Indexes!$B$8:$AK$8,0)),"")</f>
        <v/>
      </c>
      <c r="I202" s="86" t="str">
        <f>IFERROR(INDEX(TQoL_Indexes!$B$9:$AK$58,MATCH($A$3,TQoL_Indexes!#REF!,0)+$A202,MATCH(I$3,TQoL_Indexes!$B$8:$AK$8,0)),"")</f>
        <v/>
      </c>
      <c r="J202" s="86" t="str">
        <f>IFERROR(INDEX(TQoL_Indexes!$B$9:$AK$58,MATCH($A$3,TQoL_Indexes!#REF!,0)+$A202,MATCH(J$3,TQoL_Indexes!$B$8:$AK$8,0)),"")</f>
        <v/>
      </c>
      <c r="K202" s="86" t="str">
        <f>IFERROR(INDEX(TQoL_Indexes!$B$9:$AK$58,MATCH($A$3,TQoL_Indexes!#REF!,0)+$A202,MATCH(K$3,TQoL_Indexes!$B$8:$AK$8,0)),"")</f>
        <v/>
      </c>
      <c r="L202" s="86" t="str">
        <f>IFERROR(INDEX(TQoL_Indexes!$B$9:$AK$58,MATCH($A$3,TQoL_Indexes!#REF!,0)+$A202,MATCH(L$3,TQoL_Indexes!$B$8:$AK$8,0)),"")</f>
        <v/>
      </c>
      <c r="M202" s="86" t="str">
        <f>IFERROR(INDEX(TQoL_Indexes!$B$9:$AK$58,MATCH($A$3,TQoL_Indexes!#REF!,0)+$A202,MATCH(M$3,TQoL_Indexes!$B$8:$AK$8,0)),"")</f>
        <v/>
      </c>
      <c r="N202" s="86" t="str">
        <f>IFERROR(INDEX(TQoL_Indexes!$B$9:$AK$58,MATCH($A$3,TQoL_Indexes!#REF!,0)+$A202,MATCH(N$3,TQoL_Indexes!$B$8:$AK$8,0)),"")</f>
        <v/>
      </c>
      <c r="O202" s="86" t="str">
        <f>IFERROR(INDEX(TQoL_Indexes!$B$9:$AK$58,MATCH($A$3,TQoL_Indexes!#REF!,0)+$A202,MATCH(O$3,TQoL_Indexes!$B$8:$AK$8,0)),"")</f>
        <v/>
      </c>
      <c r="P202" s="86" t="str">
        <f>IFERROR(INDEX(TQoL_Indexes!$B$9:$AK$58,MATCH($A$3,TQoL_Indexes!#REF!,0)+$A202,MATCH(P$3,TQoL_Indexes!$B$8:$AK$8,0)),"")</f>
        <v/>
      </c>
      <c r="Q202" s="86" t="str">
        <f>IFERROR(INDEX(TQoL_Indexes!$B$9:$AK$58,MATCH($A$3,TQoL_Indexes!#REF!,0)+$A202,MATCH(Q$3,TQoL_Indexes!$B$8:$AK$8,0)),"")</f>
        <v/>
      </c>
      <c r="R202" s="86" t="str">
        <f>IFERROR(INDEX(TQoL_Indexes!$B$9:$AK$58,MATCH($A$3,TQoL_Indexes!#REF!,0)+$A202,MATCH(R$3,TQoL_Indexes!$B$8:$AK$8,0)),"")</f>
        <v/>
      </c>
      <c r="S202" s="86" t="str">
        <f>IFERROR(INDEX(TQoL_Indexes!$B$9:$AK$58,MATCH($A$3,TQoL_Indexes!#REF!,0)+$A202,MATCH(S$3,TQoL_Indexes!$B$8:$AK$8,0)),"")</f>
        <v/>
      </c>
      <c r="T202" s="86" t="str">
        <f>IFERROR(INDEX(TQoL_Indexes!$B$9:$AK$58,MATCH($A$3,TQoL_Indexes!#REF!,0)+$A202,MATCH(T$3,TQoL_Indexes!$B$8:$AK$8,0)),"")</f>
        <v/>
      </c>
      <c r="U202" s="86" t="str">
        <f>IFERROR(INDEX(TQoL_Indexes!$B$9:$AK$58,MATCH($A$3,TQoL_Indexes!#REF!,0)+$A202,MATCH(U$3,TQoL_Indexes!$B$8:$AK$8,0)),"")</f>
        <v/>
      </c>
      <c r="V202" s="86" t="str">
        <f>IFERROR(INDEX(TQoL_Indexes!$B$9:$AK$58,MATCH($A$3,TQoL_Indexes!#REF!,0)+$A202,MATCH(V$3,TQoL_Indexes!$B$8:$AK$8,0)),"")</f>
        <v/>
      </c>
      <c r="W202" s="86" t="str">
        <f>IFERROR(INDEX(TQoL_Indexes!$B$9:$AK$58,MATCH($A$3,TQoL_Indexes!#REF!,0)+$A202,MATCH(W$3,TQoL_Indexes!$B$8:$AK$8,0)),"")</f>
        <v/>
      </c>
      <c r="X202" s="86" t="str">
        <f>IFERROR(INDEX(TQoL_Indexes!$B$9:$AK$58,MATCH($A$3,TQoL_Indexes!#REF!,0)+$A202,MATCH(X$3,TQoL_Indexes!$B$8:$AK$8,0)),"")</f>
        <v/>
      </c>
      <c r="Y202" s="86" t="str">
        <f>IFERROR(INDEX(TQoL_Indexes!$B$9:$AK$58,MATCH($A$3,TQoL_Indexes!#REF!,0)+$A202,MATCH(Y$3,TQoL_Indexes!$B$8:$AK$8,0)),"")</f>
        <v/>
      </c>
      <c r="Z202" s="86" t="str">
        <f>IFERROR(INDEX(TQoL_Indexes!$B$9:$AK$58,MATCH($A$3,TQoL_Indexes!#REF!,0)+$A202,MATCH(Z$3,TQoL_Indexes!$B$8:$AK$8,0)),"")</f>
        <v/>
      </c>
      <c r="AA202" s="86" t="str">
        <f>IFERROR(INDEX(TQoL_Indexes!$B$9:$AK$58,MATCH($A$3,TQoL_Indexes!#REF!,0)+$A202,MATCH(AA$3,TQoL_Indexes!$B$8:$AK$8,0)),"")</f>
        <v/>
      </c>
      <c r="AB202" s="86" t="str">
        <f>IFERROR(INDEX(TQoL_Indexes!$B$9:$AK$58,MATCH($A$3,TQoL_Indexes!#REF!,0)+$A202,MATCH(AB$3,TQoL_Indexes!$B$8:$AK$8,0)),"")</f>
        <v/>
      </c>
      <c r="AC202" s="86" t="str">
        <f>IFERROR(INDEX(TQoL_Indexes!$B$9:$AK$58,MATCH($A$3,TQoL_Indexes!#REF!,0)+$A202,MATCH(AC$3,TQoL_Indexes!$B$8:$AK$8,0)),"")</f>
        <v/>
      </c>
      <c r="AD202" s="86" t="str">
        <f>IFERROR(INDEX(TQoL_Indexes!$B$9:$AK$58,MATCH($A$3,TQoL_Indexes!#REF!,0)+$A202,MATCH(AD$3,TQoL_Indexes!$B$8:$AK$8,0)),"")</f>
        <v/>
      </c>
      <c r="AE202" s="86" t="str">
        <f>IFERROR(INDEX(TQoL_Indexes!$B$9:$AK$58,MATCH($A$3,TQoL_Indexes!#REF!,0)+$A202,MATCH(AE$3,TQoL_Indexes!$B$8:$AK$8,0)),"")</f>
        <v/>
      </c>
      <c r="AF202" s="86" t="str">
        <f>IFERROR(INDEX(TQoL_Indexes!$B$9:$AK$58,MATCH($A$3,TQoL_Indexes!#REF!,0)+$A202,MATCH(AF$3,TQoL_Indexes!$B$8:$AK$8,0)),"")</f>
        <v/>
      </c>
      <c r="AG202" s="86" t="str">
        <f>IFERROR(INDEX(TQoL_Indexes!$B$9:$AK$58,MATCH($A$3,TQoL_Indexes!#REF!,0)+$A202,MATCH(AG$3,TQoL_Indexes!$B$8:$AK$8,0)),"")</f>
        <v/>
      </c>
      <c r="AH202" s="86" t="str">
        <f>IFERROR(INDEX(TQoL_Indexes!$B$9:$AK$58,MATCH($A$3,TQoL_Indexes!#REF!,0)+$A202,MATCH(AH$3,TQoL_Indexes!$B$8:$AK$8,0)),"")</f>
        <v/>
      </c>
      <c r="AI202" s="86" t="str">
        <f>IFERROR(INDEX(TQoL_Indexes!$B$9:$AK$58,MATCH($A$3,TQoL_Indexes!#REF!,0)+$A202,MATCH(AI$3,TQoL_Indexes!$B$8:$AK$8,0)),"")</f>
        <v/>
      </c>
      <c r="AJ202" s="86" t="str">
        <f>IFERROR(INDEX(TQoL_Indexes!$B$9:$AK$58,MATCH($A$3,TQoL_Indexes!#REF!,0)+$A202,MATCH(AJ$3,TQoL_Indexes!$B$8:$AK$8,0)),"")</f>
        <v/>
      </c>
      <c r="AK202" s="86" t="str">
        <f>IFERROR(INDEX(TQoL_Indexes!$B$9:$AK$58,MATCH($A$3,TQoL_Indexes!#REF!,0)+$A202,MATCH(AK$3,TQoL_Indexes!$B$8:$AK$8,0)),"")</f>
        <v/>
      </c>
      <c r="AL202" s="86" t="str">
        <f>IFERROR(INDEX(TQoL_Indexes!$B$9:$AK$58,MATCH($A$3,TQoL_Indexes!#REF!,0)+$A202,MATCH(AL$3,TQoL_Indexes!$B$8:$AK$8,0)),"")</f>
        <v/>
      </c>
      <c r="AM202" s="87" t="str">
        <f>IFERROR(INDEX(TQoL_Indexes!$B$9:$AK$58,MATCH($A$3,TQoL_Indexes!#REF!,0)+$A202,MATCH(AM$3,TQoL_Indexes!$B$8:$AK$8,0)),"")</f>
        <v/>
      </c>
    </row>
    <row r="203" spans="1:39">
      <c r="A203" s="58" t="str">
        <f>IFERROR(IF(A202+1&lt;COUNTIF(TQoL_Indexes!#REF!,Aux_Country!$A$3),A202+1,""),"")</f>
        <v/>
      </c>
      <c r="B203" s="121" t="str">
        <f>IFERROR(INDEX(TQoL_Indexes!$B$9:$AK$58,MATCH($A$3,TQoL_Indexes!#REF!,0)+$A203,MATCH(B$3,TQoL_Indexes!$B$8:$AK$8,0)),"")</f>
        <v/>
      </c>
      <c r="C203" s="116" t="str">
        <f>IFERROR(INDEX(TQoL_Indexes!$B$9:$AK$58,MATCH($A$3,TQoL_Indexes!#REF!,0)+$A203,MATCH(C$3,TQoL_Indexes!$B$8:$AK$8,0)),"")</f>
        <v/>
      </c>
      <c r="D203" s="122" t="str">
        <f>IFERROR(INDEX(TQoL_Indexes!$B$9:$AK$58,MATCH($A$3,TQoL_Indexes!#REF!,0)+$A203,MATCH(D$3,TQoL_Indexes!$B$8:$AK$8,0)),"")</f>
        <v/>
      </c>
      <c r="E203" s="86" t="str">
        <f>IFERROR(INDEX(TQoL_Indexes!$B$9:$AK$58,MATCH($A$3,TQoL_Indexes!#REF!,0)+$A203,MATCH(E$3,TQoL_Indexes!$B$8:$AK$8,0)),"")</f>
        <v/>
      </c>
      <c r="F203" s="86" t="str">
        <f>IFERROR(INDEX(TQoL_Indexes!$B$9:$AK$58,MATCH($A$3,TQoL_Indexes!#REF!,0)+$A203,MATCH(F$3,TQoL_Indexes!$B$8:$AK$8,0)),"")</f>
        <v/>
      </c>
      <c r="G203" s="86" t="str">
        <f>IFERROR(INDEX(TQoL_Indexes!$B$9:$AK$58,MATCH($A$3,TQoL_Indexes!#REF!,0)+$A203,MATCH(G$3,TQoL_Indexes!$B$8:$AK$8,0)),"")</f>
        <v/>
      </c>
      <c r="H203" s="86" t="str">
        <f>IFERROR(INDEX(TQoL_Indexes!$B$9:$AK$58,MATCH($A$3,TQoL_Indexes!#REF!,0)+$A203,MATCH(H$3,TQoL_Indexes!$B$8:$AK$8,0)),"")</f>
        <v/>
      </c>
      <c r="I203" s="86" t="str">
        <f>IFERROR(INDEX(TQoL_Indexes!$B$9:$AK$58,MATCH($A$3,TQoL_Indexes!#REF!,0)+$A203,MATCH(I$3,TQoL_Indexes!$B$8:$AK$8,0)),"")</f>
        <v/>
      </c>
      <c r="J203" s="86" t="str">
        <f>IFERROR(INDEX(TQoL_Indexes!$B$9:$AK$58,MATCH($A$3,TQoL_Indexes!#REF!,0)+$A203,MATCH(J$3,TQoL_Indexes!$B$8:$AK$8,0)),"")</f>
        <v/>
      </c>
      <c r="K203" s="86" t="str">
        <f>IFERROR(INDEX(TQoL_Indexes!$B$9:$AK$58,MATCH($A$3,TQoL_Indexes!#REF!,0)+$A203,MATCH(K$3,TQoL_Indexes!$B$8:$AK$8,0)),"")</f>
        <v/>
      </c>
      <c r="L203" s="86" t="str">
        <f>IFERROR(INDEX(TQoL_Indexes!$B$9:$AK$58,MATCH($A$3,TQoL_Indexes!#REF!,0)+$A203,MATCH(L$3,TQoL_Indexes!$B$8:$AK$8,0)),"")</f>
        <v/>
      </c>
      <c r="M203" s="86" t="str">
        <f>IFERROR(INDEX(TQoL_Indexes!$B$9:$AK$58,MATCH($A$3,TQoL_Indexes!#REF!,0)+$A203,MATCH(M$3,TQoL_Indexes!$B$8:$AK$8,0)),"")</f>
        <v/>
      </c>
      <c r="N203" s="86" t="str">
        <f>IFERROR(INDEX(TQoL_Indexes!$B$9:$AK$58,MATCH($A$3,TQoL_Indexes!#REF!,0)+$A203,MATCH(N$3,TQoL_Indexes!$B$8:$AK$8,0)),"")</f>
        <v/>
      </c>
      <c r="O203" s="86" t="str">
        <f>IFERROR(INDEX(TQoL_Indexes!$B$9:$AK$58,MATCH($A$3,TQoL_Indexes!#REF!,0)+$A203,MATCH(O$3,TQoL_Indexes!$B$8:$AK$8,0)),"")</f>
        <v/>
      </c>
      <c r="P203" s="86" t="str">
        <f>IFERROR(INDEX(TQoL_Indexes!$B$9:$AK$58,MATCH($A$3,TQoL_Indexes!#REF!,0)+$A203,MATCH(P$3,TQoL_Indexes!$B$8:$AK$8,0)),"")</f>
        <v/>
      </c>
      <c r="Q203" s="86" t="str">
        <f>IFERROR(INDEX(TQoL_Indexes!$B$9:$AK$58,MATCH($A$3,TQoL_Indexes!#REF!,0)+$A203,MATCH(Q$3,TQoL_Indexes!$B$8:$AK$8,0)),"")</f>
        <v/>
      </c>
      <c r="R203" s="86" t="str">
        <f>IFERROR(INDEX(TQoL_Indexes!$B$9:$AK$58,MATCH($A$3,TQoL_Indexes!#REF!,0)+$A203,MATCH(R$3,TQoL_Indexes!$B$8:$AK$8,0)),"")</f>
        <v/>
      </c>
      <c r="S203" s="86" t="str">
        <f>IFERROR(INDEX(TQoL_Indexes!$B$9:$AK$58,MATCH($A$3,TQoL_Indexes!#REF!,0)+$A203,MATCH(S$3,TQoL_Indexes!$B$8:$AK$8,0)),"")</f>
        <v/>
      </c>
      <c r="T203" s="86" t="str">
        <f>IFERROR(INDEX(TQoL_Indexes!$B$9:$AK$58,MATCH($A$3,TQoL_Indexes!#REF!,0)+$A203,MATCH(T$3,TQoL_Indexes!$B$8:$AK$8,0)),"")</f>
        <v/>
      </c>
      <c r="U203" s="86" t="str">
        <f>IFERROR(INDEX(TQoL_Indexes!$B$9:$AK$58,MATCH($A$3,TQoL_Indexes!#REF!,0)+$A203,MATCH(U$3,TQoL_Indexes!$B$8:$AK$8,0)),"")</f>
        <v/>
      </c>
      <c r="V203" s="86" t="str">
        <f>IFERROR(INDEX(TQoL_Indexes!$B$9:$AK$58,MATCH($A$3,TQoL_Indexes!#REF!,0)+$A203,MATCH(V$3,TQoL_Indexes!$B$8:$AK$8,0)),"")</f>
        <v/>
      </c>
      <c r="W203" s="86" t="str">
        <f>IFERROR(INDEX(TQoL_Indexes!$B$9:$AK$58,MATCH($A$3,TQoL_Indexes!#REF!,0)+$A203,MATCH(W$3,TQoL_Indexes!$B$8:$AK$8,0)),"")</f>
        <v/>
      </c>
      <c r="X203" s="86" t="str">
        <f>IFERROR(INDEX(TQoL_Indexes!$B$9:$AK$58,MATCH($A$3,TQoL_Indexes!#REF!,0)+$A203,MATCH(X$3,TQoL_Indexes!$B$8:$AK$8,0)),"")</f>
        <v/>
      </c>
      <c r="Y203" s="86" t="str">
        <f>IFERROR(INDEX(TQoL_Indexes!$B$9:$AK$58,MATCH($A$3,TQoL_Indexes!#REF!,0)+$A203,MATCH(Y$3,TQoL_Indexes!$B$8:$AK$8,0)),"")</f>
        <v/>
      </c>
      <c r="Z203" s="86" t="str">
        <f>IFERROR(INDEX(TQoL_Indexes!$B$9:$AK$58,MATCH($A$3,TQoL_Indexes!#REF!,0)+$A203,MATCH(Z$3,TQoL_Indexes!$B$8:$AK$8,0)),"")</f>
        <v/>
      </c>
      <c r="AA203" s="86" t="str">
        <f>IFERROR(INDEX(TQoL_Indexes!$B$9:$AK$58,MATCH($A$3,TQoL_Indexes!#REF!,0)+$A203,MATCH(AA$3,TQoL_Indexes!$B$8:$AK$8,0)),"")</f>
        <v/>
      </c>
      <c r="AB203" s="86" t="str">
        <f>IFERROR(INDEX(TQoL_Indexes!$B$9:$AK$58,MATCH($A$3,TQoL_Indexes!#REF!,0)+$A203,MATCH(AB$3,TQoL_Indexes!$B$8:$AK$8,0)),"")</f>
        <v/>
      </c>
      <c r="AC203" s="86" t="str">
        <f>IFERROR(INDEX(TQoL_Indexes!$B$9:$AK$58,MATCH($A$3,TQoL_Indexes!#REF!,0)+$A203,MATCH(AC$3,TQoL_Indexes!$B$8:$AK$8,0)),"")</f>
        <v/>
      </c>
      <c r="AD203" s="86" t="str">
        <f>IFERROR(INDEX(TQoL_Indexes!$B$9:$AK$58,MATCH($A$3,TQoL_Indexes!#REF!,0)+$A203,MATCH(AD$3,TQoL_Indexes!$B$8:$AK$8,0)),"")</f>
        <v/>
      </c>
      <c r="AE203" s="86" t="str">
        <f>IFERROR(INDEX(TQoL_Indexes!$B$9:$AK$58,MATCH($A$3,TQoL_Indexes!#REF!,0)+$A203,MATCH(AE$3,TQoL_Indexes!$B$8:$AK$8,0)),"")</f>
        <v/>
      </c>
      <c r="AF203" s="86" t="str">
        <f>IFERROR(INDEX(TQoL_Indexes!$B$9:$AK$58,MATCH($A$3,TQoL_Indexes!#REF!,0)+$A203,MATCH(AF$3,TQoL_Indexes!$B$8:$AK$8,0)),"")</f>
        <v/>
      </c>
      <c r="AG203" s="86" t="str">
        <f>IFERROR(INDEX(TQoL_Indexes!$B$9:$AK$58,MATCH($A$3,TQoL_Indexes!#REF!,0)+$A203,MATCH(AG$3,TQoL_Indexes!$B$8:$AK$8,0)),"")</f>
        <v/>
      </c>
      <c r="AH203" s="86" t="str">
        <f>IFERROR(INDEX(TQoL_Indexes!$B$9:$AK$58,MATCH($A$3,TQoL_Indexes!#REF!,0)+$A203,MATCH(AH$3,TQoL_Indexes!$B$8:$AK$8,0)),"")</f>
        <v/>
      </c>
      <c r="AI203" s="86" t="str">
        <f>IFERROR(INDEX(TQoL_Indexes!$B$9:$AK$58,MATCH($A$3,TQoL_Indexes!#REF!,0)+$A203,MATCH(AI$3,TQoL_Indexes!$B$8:$AK$8,0)),"")</f>
        <v/>
      </c>
      <c r="AJ203" s="86" t="str">
        <f>IFERROR(INDEX(TQoL_Indexes!$B$9:$AK$58,MATCH($A$3,TQoL_Indexes!#REF!,0)+$A203,MATCH(AJ$3,TQoL_Indexes!$B$8:$AK$8,0)),"")</f>
        <v/>
      </c>
      <c r="AK203" s="86" t="str">
        <f>IFERROR(INDEX(TQoL_Indexes!$B$9:$AK$58,MATCH($A$3,TQoL_Indexes!#REF!,0)+$A203,MATCH(AK$3,TQoL_Indexes!$B$8:$AK$8,0)),"")</f>
        <v/>
      </c>
      <c r="AL203" s="86" t="str">
        <f>IFERROR(INDEX(TQoL_Indexes!$B$9:$AK$58,MATCH($A$3,TQoL_Indexes!#REF!,0)+$A203,MATCH(AL$3,TQoL_Indexes!$B$8:$AK$8,0)),"")</f>
        <v/>
      </c>
      <c r="AM203" s="87" t="str">
        <f>IFERROR(INDEX(TQoL_Indexes!$B$9:$AK$58,MATCH($A$3,TQoL_Indexes!#REF!,0)+$A203,MATCH(AM$3,TQoL_Indexes!$B$8:$AK$8,0)),"")</f>
        <v/>
      </c>
    </row>
    <row r="204" spans="1:39">
      <c r="A204" s="58" t="str">
        <f>IFERROR(IF(A203+1&lt;COUNTIF(TQoL_Indexes!#REF!,Aux_Country!$A$3),A203+1,""),"")</f>
        <v/>
      </c>
      <c r="B204" s="121" t="str">
        <f>IFERROR(INDEX(TQoL_Indexes!$B$9:$AK$58,MATCH($A$3,TQoL_Indexes!#REF!,0)+$A204,MATCH(B$3,TQoL_Indexes!$B$8:$AK$8,0)),"")</f>
        <v/>
      </c>
      <c r="C204" s="116" t="str">
        <f>IFERROR(INDEX(TQoL_Indexes!$B$9:$AK$58,MATCH($A$3,TQoL_Indexes!#REF!,0)+$A204,MATCH(C$3,TQoL_Indexes!$B$8:$AK$8,0)),"")</f>
        <v/>
      </c>
      <c r="D204" s="122" t="str">
        <f>IFERROR(INDEX(TQoL_Indexes!$B$9:$AK$58,MATCH($A$3,TQoL_Indexes!#REF!,0)+$A204,MATCH(D$3,TQoL_Indexes!$B$8:$AK$8,0)),"")</f>
        <v/>
      </c>
      <c r="E204" s="86" t="str">
        <f>IFERROR(INDEX(TQoL_Indexes!$B$9:$AK$58,MATCH($A$3,TQoL_Indexes!#REF!,0)+$A204,MATCH(E$3,TQoL_Indexes!$B$8:$AK$8,0)),"")</f>
        <v/>
      </c>
      <c r="F204" s="86" t="str">
        <f>IFERROR(INDEX(TQoL_Indexes!$B$9:$AK$58,MATCH($A$3,TQoL_Indexes!#REF!,0)+$A204,MATCH(F$3,TQoL_Indexes!$B$8:$AK$8,0)),"")</f>
        <v/>
      </c>
      <c r="G204" s="86" t="str">
        <f>IFERROR(INDEX(TQoL_Indexes!$B$9:$AK$58,MATCH($A$3,TQoL_Indexes!#REF!,0)+$A204,MATCH(G$3,TQoL_Indexes!$B$8:$AK$8,0)),"")</f>
        <v/>
      </c>
      <c r="H204" s="86" t="str">
        <f>IFERROR(INDEX(TQoL_Indexes!$B$9:$AK$58,MATCH($A$3,TQoL_Indexes!#REF!,0)+$A204,MATCH(H$3,TQoL_Indexes!$B$8:$AK$8,0)),"")</f>
        <v/>
      </c>
      <c r="I204" s="86" t="str">
        <f>IFERROR(INDEX(TQoL_Indexes!$B$9:$AK$58,MATCH($A$3,TQoL_Indexes!#REF!,0)+$A204,MATCH(I$3,TQoL_Indexes!$B$8:$AK$8,0)),"")</f>
        <v/>
      </c>
      <c r="J204" s="86" t="str">
        <f>IFERROR(INDEX(TQoL_Indexes!$B$9:$AK$58,MATCH($A$3,TQoL_Indexes!#REF!,0)+$A204,MATCH(J$3,TQoL_Indexes!$B$8:$AK$8,0)),"")</f>
        <v/>
      </c>
      <c r="K204" s="86" t="str">
        <f>IFERROR(INDEX(TQoL_Indexes!$B$9:$AK$58,MATCH($A$3,TQoL_Indexes!#REF!,0)+$A204,MATCH(K$3,TQoL_Indexes!$B$8:$AK$8,0)),"")</f>
        <v/>
      </c>
      <c r="L204" s="86" t="str">
        <f>IFERROR(INDEX(TQoL_Indexes!$B$9:$AK$58,MATCH($A$3,TQoL_Indexes!#REF!,0)+$A204,MATCH(L$3,TQoL_Indexes!$B$8:$AK$8,0)),"")</f>
        <v/>
      </c>
      <c r="M204" s="86" t="str">
        <f>IFERROR(INDEX(TQoL_Indexes!$B$9:$AK$58,MATCH($A$3,TQoL_Indexes!#REF!,0)+$A204,MATCH(M$3,TQoL_Indexes!$B$8:$AK$8,0)),"")</f>
        <v/>
      </c>
      <c r="N204" s="86" t="str">
        <f>IFERROR(INDEX(TQoL_Indexes!$B$9:$AK$58,MATCH($A$3,TQoL_Indexes!#REF!,0)+$A204,MATCH(N$3,TQoL_Indexes!$B$8:$AK$8,0)),"")</f>
        <v/>
      </c>
      <c r="O204" s="86" t="str">
        <f>IFERROR(INDEX(TQoL_Indexes!$B$9:$AK$58,MATCH($A$3,TQoL_Indexes!#REF!,0)+$A204,MATCH(O$3,TQoL_Indexes!$B$8:$AK$8,0)),"")</f>
        <v/>
      </c>
      <c r="P204" s="86" t="str">
        <f>IFERROR(INDEX(TQoL_Indexes!$B$9:$AK$58,MATCH($A$3,TQoL_Indexes!#REF!,0)+$A204,MATCH(P$3,TQoL_Indexes!$B$8:$AK$8,0)),"")</f>
        <v/>
      </c>
      <c r="Q204" s="86" t="str">
        <f>IFERROR(INDEX(TQoL_Indexes!$B$9:$AK$58,MATCH($A$3,TQoL_Indexes!#REF!,0)+$A204,MATCH(Q$3,TQoL_Indexes!$B$8:$AK$8,0)),"")</f>
        <v/>
      </c>
      <c r="R204" s="86" t="str">
        <f>IFERROR(INDEX(TQoL_Indexes!$B$9:$AK$58,MATCH($A$3,TQoL_Indexes!#REF!,0)+$A204,MATCH(R$3,TQoL_Indexes!$B$8:$AK$8,0)),"")</f>
        <v/>
      </c>
      <c r="S204" s="86" t="str">
        <f>IFERROR(INDEX(TQoL_Indexes!$B$9:$AK$58,MATCH($A$3,TQoL_Indexes!#REF!,0)+$A204,MATCH(S$3,TQoL_Indexes!$B$8:$AK$8,0)),"")</f>
        <v/>
      </c>
      <c r="T204" s="86" t="str">
        <f>IFERROR(INDEX(TQoL_Indexes!$B$9:$AK$58,MATCH($A$3,TQoL_Indexes!#REF!,0)+$A204,MATCH(T$3,TQoL_Indexes!$B$8:$AK$8,0)),"")</f>
        <v/>
      </c>
      <c r="U204" s="86" t="str">
        <f>IFERROR(INDEX(TQoL_Indexes!$B$9:$AK$58,MATCH($A$3,TQoL_Indexes!#REF!,0)+$A204,MATCH(U$3,TQoL_Indexes!$B$8:$AK$8,0)),"")</f>
        <v/>
      </c>
      <c r="V204" s="86" t="str">
        <f>IFERROR(INDEX(TQoL_Indexes!$B$9:$AK$58,MATCH($A$3,TQoL_Indexes!#REF!,0)+$A204,MATCH(V$3,TQoL_Indexes!$B$8:$AK$8,0)),"")</f>
        <v/>
      </c>
      <c r="W204" s="86" t="str">
        <f>IFERROR(INDEX(TQoL_Indexes!$B$9:$AK$58,MATCH($A$3,TQoL_Indexes!#REF!,0)+$A204,MATCH(W$3,TQoL_Indexes!$B$8:$AK$8,0)),"")</f>
        <v/>
      </c>
      <c r="X204" s="86" t="str">
        <f>IFERROR(INDEX(TQoL_Indexes!$B$9:$AK$58,MATCH($A$3,TQoL_Indexes!#REF!,0)+$A204,MATCH(X$3,TQoL_Indexes!$B$8:$AK$8,0)),"")</f>
        <v/>
      </c>
      <c r="Y204" s="86" t="str">
        <f>IFERROR(INDEX(TQoL_Indexes!$B$9:$AK$58,MATCH($A$3,TQoL_Indexes!#REF!,0)+$A204,MATCH(Y$3,TQoL_Indexes!$B$8:$AK$8,0)),"")</f>
        <v/>
      </c>
      <c r="Z204" s="86" t="str">
        <f>IFERROR(INDEX(TQoL_Indexes!$B$9:$AK$58,MATCH($A$3,TQoL_Indexes!#REF!,0)+$A204,MATCH(Z$3,TQoL_Indexes!$B$8:$AK$8,0)),"")</f>
        <v/>
      </c>
      <c r="AA204" s="86" t="str">
        <f>IFERROR(INDEX(TQoL_Indexes!$B$9:$AK$58,MATCH($A$3,TQoL_Indexes!#REF!,0)+$A204,MATCH(AA$3,TQoL_Indexes!$B$8:$AK$8,0)),"")</f>
        <v/>
      </c>
      <c r="AB204" s="86" t="str">
        <f>IFERROR(INDEX(TQoL_Indexes!$B$9:$AK$58,MATCH($A$3,TQoL_Indexes!#REF!,0)+$A204,MATCH(AB$3,TQoL_Indexes!$B$8:$AK$8,0)),"")</f>
        <v/>
      </c>
      <c r="AC204" s="86" t="str">
        <f>IFERROR(INDEX(TQoL_Indexes!$B$9:$AK$58,MATCH($A$3,TQoL_Indexes!#REF!,0)+$A204,MATCH(AC$3,TQoL_Indexes!$B$8:$AK$8,0)),"")</f>
        <v/>
      </c>
      <c r="AD204" s="86" t="str">
        <f>IFERROR(INDEX(TQoL_Indexes!$B$9:$AK$58,MATCH($A$3,TQoL_Indexes!#REF!,0)+$A204,MATCH(AD$3,TQoL_Indexes!$B$8:$AK$8,0)),"")</f>
        <v/>
      </c>
      <c r="AE204" s="86" t="str">
        <f>IFERROR(INDEX(TQoL_Indexes!$B$9:$AK$58,MATCH($A$3,TQoL_Indexes!#REF!,0)+$A204,MATCH(AE$3,TQoL_Indexes!$B$8:$AK$8,0)),"")</f>
        <v/>
      </c>
      <c r="AF204" s="86" t="str">
        <f>IFERROR(INDEX(TQoL_Indexes!$B$9:$AK$58,MATCH($A$3,TQoL_Indexes!#REF!,0)+$A204,MATCH(AF$3,TQoL_Indexes!$B$8:$AK$8,0)),"")</f>
        <v/>
      </c>
      <c r="AG204" s="86" t="str">
        <f>IFERROR(INDEX(TQoL_Indexes!$B$9:$AK$58,MATCH($A$3,TQoL_Indexes!#REF!,0)+$A204,MATCH(AG$3,TQoL_Indexes!$B$8:$AK$8,0)),"")</f>
        <v/>
      </c>
      <c r="AH204" s="86" t="str">
        <f>IFERROR(INDEX(TQoL_Indexes!$B$9:$AK$58,MATCH($A$3,TQoL_Indexes!#REF!,0)+$A204,MATCH(AH$3,TQoL_Indexes!$B$8:$AK$8,0)),"")</f>
        <v/>
      </c>
      <c r="AI204" s="86" t="str">
        <f>IFERROR(INDEX(TQoL_Indexes!$B$9:$AK$58,MATCH($A$3,TQoL_Indexes!#REF!,0)+$A204,MATCH(AI$3,TQoL_Indexes!$B$8:$AK$8,0)),"")</f>
        <v/>
      </c>
      <c r="AJ204" s="86" t="str">
        <f>IFERROR(INDEX(TQoL_Indexes!$B$9:$AK$58,MATCH($A$3,TQoL_Indexes!#REF!,0)+$A204,MATCH(AJ$3,TQoL_Indexes!$B$8:$AK$8,0)),"")</f>
        <v/>
      </c>
      <c r="AK204" s="86" t="str">
        <f>IFERROR(INDEX(TQoL_Indexes!$B$9:$AK$58,MATCH($A$3,TQoL_Indexes!#REF!,0)+$A204,MATCH(AK$3,TQoL_Indexes!$B$8:$AK$8,0)),"")</f>
        <v/>
      </c>
      <c r="AL204" s="86" t="str">
        <f>IFERROR(INDEX(TQoL_Indexes!$B$9:$AK$58,MATCH($A$3,TQoL_Indexes!#REF!,0)+$A204,MATCH(AL$3,TQoL_Indexes!$B$8:$AK$8,0)),"")</f>
        <v/>
      </c>
      <c r="AM204" s="87" t="str">
        <f>IFERROR(INDEX(TQoL_Indexes!$B$9:$AK$58,MATCH($A$3,TQoL_Indexes!#REF!,0)+$A204,MATCH(AM$3,TQoL_Indexes!$B$8:$AK$8,0)),"")</f>
        <v/>
      </c>
    </row>
    <row r="205" spans="1:39">
      <c r="A205" s="58" t="str">
        <f>IFERROR(IF(A204+1&lt;COUNTIF(TQoL_Indexes!#REF!,Aux_Country!$A$3),A204+1,""),"")</f>
        <v/>
      </c>
      <c r="B205" s="121" t="str">
        <f>IFERROR(INDEX(TQoL_Indexes!$B$9:$AK$58,MATCH($A$3,TQoL_Indexes!#REF!,0)+$A205,MATCH(B$3,TQoL_Indexes!$B$8:$AK$8,0)),"")</f>
        <v/>
      </c>
      <c r="C205" s="116" t="str">
        <f>IFERROR(INDEX(TQoL_Indexes!$B$9:$AK$58,MATCH($A$3,TQoL_Indexes!#REF!,0)+$A205,MATCH(C$3,TQoL_Indexes!$B$8:$AK$8,0)),"")</f>
        <v/>
      </c>
      <c r="D205" s="122" t="str">
        <f>IFERROR(INDEX(TQoL_Indexes!$B$9:$AK$58,MATCH($A$3,TQoL_Indexes!#REF!,0)+$A205,MATCH(D$3,TQoL_Indexes!$B$8:$AK$8,0)),"")</f>
        <v/>
      </c>
      <c r="E205" s="86" t="str">
        <f>IFERROR(INDEX(TQoL_Indexes!$B$9:$AK$58,MATCH($A$3,TQoL_Indexes!#REF!,0)+$A205,MATCH(E$3,TQoL_Indexes!$B$8:$AK$8,0)),"")</f>
        <v/>
      </c>
      <c r="F205" s="86" t="str">
        <f>IFERROR(INDEX(TQoL_Indexes!$B$9:$AK$58,MATCH($A$3,TQoL_Indexes!#REF!,0)+$A205,MATCH(F$3,TQoL_Indexes!$B$8:$AK$8,0)),"")</f>
        <v/>
      </c>
      <c r="G205" s="86" t="str">
        <f>IFERROR(INDEX(TQoL_Indexes!$B$9:$AK$58,MATCH($A$3,TQoL_Indexes!#REF!,0)+$A205,MATCH(G$3,TQoL_Indexes!$B$8:$AK$8,0)),"")</f>
        <v/>
      </c>
      <c r="H205" s="86" t="str">
        <f>IFERROR(INDEX(TQoL_Indexes!$B$9:$AK$58,MATCH($A$3,TQoL_Indexes!#REF!,0)+$A205,MATCH(H$3,TQoL_Indexes!$B$8:$AK$8,0)),"")</f>
        <v/>
      </c>
      <c r="I205" s="86" t="str">
        <f>IFERROR(INDEX(TQoL_Indexes!$B$9:$AK$58,MATCH($A$3,TQoL_Indexes!#REF!,0)+$A205,MATCH(I$3,TQoL_Indexes!$B$8:$AK$8,0)),"")</f>
        <v/>
      </c>
      <c r="J205" s="86" t="str">
        <f>IFERROR(INDEX(TQoL_Indexes!$B$9:$AK$58,MATCH($A$3,TQoL_Indexes!#REF!,0)+$A205,MATCH(J$3,TQoL_Indexes!$B$8:$AK$8,0)),"")</f>
        <v/>
      </c>
      <c r="K205" s="86" t="str">
        <f>IFERROR(INDEX(TQoL_Indexes!$B$9:$AK$58,MATCH($A$3,TQoL_Indexes!#REF!,0)+$A205,MATCH(K$3,TQoL_Indexes!$B$8:$AK$8,0)),"")</f>
        <v/>
      </c>
      <c r="L205" s="86" t="str">
        <f>IFERROR(INDEX(TQoL_Indexes!$B$9:$AK$58,MATCH($A$3,TQoL_Indexes!#REF!,0)+$A205,MATCH(L$3,TQoL_Indexes!$B$8:$AK$8,0)),"")</f>
        <v/>
      </c>
      <c r="M205" s="86" t="str">
        <f>IFERROR(INDEX(TQoL_Indexes!$B$9:$AK$58,MATCH($A$3,TQoL_Indexes!#REF!,0)+$A205,MATCH(M$3,TQoL_Indexes!$B$8:$AK$8,0)),"")</f>
        <v/>
      </c>
      <c r="N205" s="86" t="str">
        <f>IFERROR(INDEX(TQoL_Indexes!$B$9:$AK$58,MATCH($A$3,TQoL_Indexes!#REF!,0)+$A205,MATCH(N$3,TQoL_Indexes!$B$8:$AK$8,0)),"")</f>
        <v/>
      </c>
      <c r="O205" s="86" t="str">
        <f>IFERROR(INDEX(TQoL_Indexes!$B$9:$AK$58,MATCH($A$3,TQoL_Indexes!#REF!,0)+$A205,MATCH(O$3,TQoL_Indexes!$B$8:$AK$8,0)),"")</f>
        <v/>
      </c>
      <c r="P205" s="86" t="str">
        <f>IFERROR(INDEX(TQoL_Indexes!$B$9:$AK$58,MATCH($A$3,TQoL_Indexes!#REF!,0)+$A205,MATCH(P$3,TQoL_Indexes!$B$8:$AK$8,0)),"")</f>
        <v/>
      </c>
      <c r="Q205" s="86" t="str">
        <f>IFERROR(INDEX(TQoL_Indexes!$B$9:$AK$58,MATCH($A$3,TQoL_Indexes!#REF!,0)+$A205,MATCH(Q$3,TQoL_Indexes!$B$8:$AK$8,0)),"")</f>
        <v/>
      </c>
      <c r="R205" s="86" t="str">
        <f>IFERROR(INDEX(TQoL_Indexes!$B$9:$AK$58,MATCH($A$3,TQoL_Indexes!#REF!,0)+$A205,MATCH(R$3,TQoL_Indexes!$B$8:$AK$8,0)),"")</f>
        <v/>
      </c>
      <c r="S205" s="86" t="str">
        <f>IFERROR(INDEX(TQoL_Indexes!$B$9:$AK$58,MATCH($A$3,TQoL_Indexes!#REF!,0)+$A205,MATCH(S$3,TQoL_Indexes!$B$8:$AK$8,0)),"")</f>
        <v/>
      </c>
      <c r="T205" s="86" t="str">
        <f>IFERROR(INDEX(TQoL_Indexes!$B$9:$AK$58,MATCH($A$3,TQoL_Indexes!#REF!,0)+$A205,MATCH(T$3,TQoL_Indexes!$B$8:$AK$8,0)),"")</f>
        <v/>
      </c>
      <c r="U205" s="86" t="str">
        <f>IFERROR(INDEX(TQoL_Indexes!$B$9:$AK$58,MATCH($A$3,TQoL_Indexes!#REF!,0)+$A205,MATCH(U$3,TQoL_Indexes!$B$8:$AK$8,0)),"")</f>
        <v/>
      </c>
      <c r="V205" s="86" t="str">
        <f>IFERROR(INDEX(TQoL_Indexes!$B$9:$AK$58,MATCH($A$3,TQoL_Indexes!#REF!,0)+$A205,MATCH(V$3,TQoL_Indexes!$B$8:$AK$8,0)),"")</f>
        <v/>
      </c>
      <c r="W205" s="86" t="str">
        <f>IFERROR(INDEX(TQoL_Indexes!$B$9:$AK$58,MATCH($A$3,TQoL_Indexes!#REF!,0)+$A205,MATCH(W$3,TQoL_Indexes!$B$8:$AK$8,0)),"")</f>
        <v/>
      </c>
      <c r="X205" s="86" t="str">
        <f>IFERROR(INDEX(TQoL_Indexes!$B$9:$AK$58,MATCH($A$3,TQoL_Indexes!#REF!,0)+$A205,MATCH(X$3,TQoL_Indexes!$B$8:$AK$8,0)),"")</f>
        <v/>
      </c>
      <c r="Y205" s="86" t="str">
        <f>IFERROR(INDEX(TQoL_Indexes!$B$9:$AK$58,MATCH($A$3,TQoL_Indexes!#REF!,0)+$A205,MATCH(Y$3,TQoL_Indexes!$B$8:$AK$8,0)),"")</f>
        <v/>
      </c>
      <c r="Z205" s="86" t="str">
        <f>IFERROR(INDEX(TQoL_Indexes!$B$9:$AK$58,MATCH($A$3,TQoL_Indexes!#REF!,0)+$A205,MATCH(Z$3,TQoL_Indexes!$B$8:$AK$8,0)),"")</f>
        <v/>
      </c>
      <c r="AA205" s="86" t="str">
        <f>IFERROR(INDEX(TQoL_Indexes!$B$9:$AK$58,MATCH($A$3,TQoL_Indexes!#REF!,0)+$A205,MATCH(AA$3,TQoL_Indexes!$B$8:$AK$8,0)),"")</f>
        <v/>
      </c>
      <c r="AB205" s="86" t="str">
        <f>IFERROR(INDEX(TQoL_Indexes!$B$9:$AK$58,MATCH($A$3,TQoL_Indexes!#REF!,0)+$A205,MATCH(AB$3,TQoL_Indexes!$B$8:$AK$8,0)),"")</f>
        <v/>
      </c>
      <c r="AC205" s="86" t="str">
        <f>IFERROR(INDEX(TQoL_Indexes!$B$9:$AK$58,MATCH($A$3,TQoL_Indexes!#REF!,0)+$A205,MATCH(AC$3,TQoL_Indexes!$B$8:$AK$8,0)),"")</f>
        <v/>
      </c>
      <c r="AD205" s="86" t="str">
        <f>IFERROR(INDEX(TQoL_Indexes!$B$9:$AK$58,MATCH($A$3,TQoL_Indexes!#REF!,0)+$A205,MATCH(AD$3,TQoL_Indexes!$B$8:$AK$8,0)),"")</f>
        <v/>
      </c>
      <c r="AE205" s="86" t="str">
        <f>IFERROR(INDEX(TQoL_Indexes!$B$9:$AK$58,MATCH($A$3,TQoL_Indexes!#REF!,0)+$A205,MATCH(AE$3,TQoL_Indexes!$B$8:$AK$8,0)),"")</f>
        <v/>
      </c>
      <c r="AF205" s="86" t="str">
        <f>IFERROR(INDEX(TQoL_Indexes!$B$9:$AK$58,MATCH($A$3,TQoL_Indexes!#REF!,0)+$A205,MATCH(AF$3,TQoL_Indexes!$B$8:$AK$8,0)),"")</f>
        <v/>
      </c>
      <c r="AG205" s="86" t="str">
        <f>IFERROR(INDEX(TQoL_Indexes!$B$9:$AK$58,MATCH($A$3,TQoL_Indexes!#REF!,0)+$A205,MATCH(AG$3,TQoL_Indexes!$B$8:$AK$8,0)),"")</f>
        <v/>
      </c>
      <c r="AH205" s="86" t="str">
        <f>IFERROR(INDEX(TQoL_Indexes!$B$9:$AK$58,MATCH($A$3,TQoL_Indexes!#REF!,0)+$A205,MATCH(AH$3,TQoL_Indexes!$B$8:$AK$8,0)),"")</f>
        <v/>
      </c>
      <c r="AI205" s="86" t="str">
        <f>IFERROR(INDEX(TQoL_Indexes!$B$9:$AK$58,MATCH($A$3,TQoL_Indexes!#REF!,0)+$A205,MATCH(AI$3,TQoL_Indexes!$B$8:$AK$8,0)),"")</f>
        <v/>
      </c>
      <c r="AJ205" s="86" t="str">
        <f>IFERROR(INDEX(TQoL_Indexes!$B$9:$AK$58,MATCH($A$3,TQoL_Indexes!#REF!,0)+$A205,MATCH(AJ$3,TQoL_Indexes!$B$8:$AK$8,0)),"")</f>
        <v/>
      </c>
      <c r="AK205" s="86" t="str">
        <f>IFERROR(INDEX(TQoL_Indexes!$B$9:$AK$58,MATCH($A$3,TQoL_Indexes!#REF!,0)+$A205,MATCH(AK$3,TQoL_Indexes!$B$8:$AK$8,0)),"")</f>
        <v/>
      </c>
      <c r="AL205" s="86" t="str">
        <f>IFERROR(INDEX(TQoL_Indexes!$B$9:$AK$58,MATCH($A$3,TQoL_Indexes!#REF!,0)+$A205,MATCH(AL$3,TQoL_Indexes!$B$8:$AK$8,0)),"")</f>
        <v/>
      </c>
      <c r="AM205" s="87" t="str">
        <f>IFERROR(INDEX(TQoL_Indexes!$B$9:$AK$58,MATCH($A$3,TQoL_Indexes!#REF!,0)+$A205,MATCH(AM$3,TQoL_Indexes!$B$8:$AK$8,0)),"")</f>
        <v/>
      </c>
    </row>
    <row r="206" spans="1:39">
      <c r="A206" s="58" t="str">
        <f>IFERROR(IF(A205+1&lt;COUNTIF(TQoL_Indexes!#REF!,Aux_Country!$A$3),A205+1,""),"")</f>
        <v/>
      </c>
      <c r="B206" s="121" t="str">
        <f>IFERROR(INDEX(TQoL_Indexes!$B$9:$AK$58,MATCH($A$3,TQoL_Indexes!#REF!,0)+$A206,MATCH(B$3,TQoL_Indexes!$B$8:$AK$8,0)),"")</f>
        <v/>
      </c>
      <c r="C206" s="116" t="str">
        <f>IFERROR(INDEX(TQoL_Indexes!$B$9:$AK$58,MATCH($A$3,TQoL_Indexes!#REF!,0)+$A206,MATCH(C$3,TQoL_Indexes!$B$8:$AK$8,0)),"")</f>
        <v/>
      </c>
      <c r="D206" s="122" t="str">
        <f>IFERROR(INDEX(TQoL_Indexes!$B$9:$AK$58,MATCH($A$3,TQoL_Indexes!#REF!,0)+$A206,MATCH(D$3,TQoL_Indexes!$B$8:$AK$8,0)),"")</f>
        <v/>
      </c>
      <c r="E206" s="86" t="str">
        <f>IFERROR(INDEX(TQoL_Indexes!$B$9:$AK$58,MATCH($A$3,TQoL_Indexes!#REF!,0)+$A206,MATCH(E$3,TQoL_Indexes!$B$8:$AK$8,0)),"")</f>
        <v/>
      </c>
      <c r="F206" s="86" t="str">
        <f>IFERROR(INDEX(TQoL_Indexes!$B$9:$AK$58,MATCH($A$3,TQoL_Indexes!#REF!,0)+$A206,MATCH(F$3,TQoL_Indexes!$B$8:$AK$8,0)),"")</f>
        <v/>
      </c>
      <c r="G206" s="86" t="str">
        <f>IFERROR(INDEX(TQoL_Indexes!$B$9:$AK$58,MATCH($A$3,TQoL_Indexes!#REF!,0)+$A206,MATCH(G$3,TQoL_Indexes!$B$8:$AK$8,0)),"")</f>
        <v/>
      </c>
      <c r="H206" s="86" t="str">
        <f>IFERROR(INDEX(TQoL_Indexes!$B$9:$AK$58,MATCH($A$3,TQoL_Indexes!#REF!,0)+$A206,MATCH(H$3,TQoL_Indexes!$B$8:$AK$8,0)),"")</f>
        <v/>
      </c>
      <c r="I206" s="86" t="str">
        <f>IFERROR(INDEX(TQoL_Indexes!$B$9:$AK$58,MATCH($A$3,TQoL_Indexes!#REF!,0)+$A206,MATCH(I$3,TQoL_Indexes!$B$8:$AK$8,0)),"")</f>
        <v/>
      </c>
      <c r="J206" s="86" t="str">
        <f>IFERROR(INDEX(TQoL_Indexes!$B$9:$AK$58,MATCH($A$3,TQoL_Indexes!#REF!,0)+$A206,MATCH(J$3,TQoL_Indexes!$B$8:$AK$8,0)),"")</f>
        <v/>
      </c>
      <c r="K206" s="86" t="str">
        <f>IFERROR(INDEX(TQoL_Indexes!$B$9:$AK$58,MATCH($A$3,TQoL_Indexes!#REF!,0)+$A206,MATCH(K$3,TQoL_Indexes!$B$8:$AK$8,0)),"")</f>
        <v/>
      </c>
      <c r="L206" s="86" t="str">
        <f>IFERROR(INDEX(TQoL_Indexes!$B$9:$AK$58,MATCH($A$3,TQoL_Indexes!#REF!,0)+$A206,MATCH(L$3,TQoL_Indexes!$B$8:$AK$8,0)),"")</f>
        <v/>
      </c>
      <c r="M206" s="86" t="str">
        <f>IFERROR(INDEX(TQoL_Indexes!$B$9:$AK$58,MATCH($A$3,TQoL_Indexes!#REF!,0)+$A206,MATCH(M$3,TQoL_Indexes!$B$8:$AK$8,0)),"")</f>
        <v/>
      </c>
      <c r="N206" s="86" t="str">
        <f>IFERROR(INDEX(TQoL_Indexes!$B$9:$AK$58,MATCH($A$3,TQoL_Indexes!#REF!,0)+$A206,MATCH(N$3,TQoL_Indexes!$B$8:$AK$8,0)),"")</f>
        <v/>
      </c>
      <c r="O206" s="86" t="str">
        <f>IFERROR(INDEX(TQoL_Indexes!$B$9:$AK$58,MATCH($A$3,TQoL_Indexes!#REF!,0)+$A206,MATCH(O$3,TQoL_Indexes!$B$8:$AK$8,0)),"")</f>
        <v/>
      </c>
      <c r="P206" s="86" t="str">
        <f>IFERROR(INDEX(TQoL_Indexes!$B$9:$AK$58,MATCH($A$3,TQoL_Indexes!#REF!,0)+$A206,MATCH(P$3,TQoL_Indexes!$B$8:$AK$8,0)),"")</f>
        <v/>
      </c>
      <c r="Q206" s="86" t="str">
        <f>IFERROR(INDEX(TQoL_Indexes!$B$9:$AK$58,MATCH($A$3,TQoL_Indexes!#REF!,0)+$A206,MATCH(Q$3,TQoL_Indexes!$B$8:$AK$8,0)),"")</f>
        <v/>
      </c>
      <c r="R206" s="86" t="str">
        <f>IFERROR(INDEX(TQoL_Indexes!$B$9:$AK$58,MATCH($A$3,TQoL_Indexes!#REF!,0)+$A206,MATCH(R$3,TQoL_Indexes!$B$8:$AK$8,0)),"")</f>
        <v/>
      </c>
      <c r="S206" s="86" t="str">
        <f>IFERROR(INDEX(TQoL_Indexes!$B$9:$AK$58,MATCH($A$3,TQoL_Indexes!#REF!,0)+$A206,MATCH(S$3,TQoL_Indexes!$B$8:$AK$8,0)),"")</f>
        <v/>
      </c>
      <c r="T206" s="86" t="str">
        <f>IFERROR(INDEX(TQoL_Indexes!$B$9:$AK$58,MATCH($A$3,TQoL_Indexes!#REF!,0)+$A206,MATCH(T$3,TQoL_Indexes!$B$8:$AK$8,0)),"")</f>
        <v/>
      </c>
      <c r="U206" s="86" t="str">
        <f>IFERROR(INDEX(TQoL_Indexes!$B$9:$AK$58,MATCH($A$3,TQoL_Indexes!#REF!,0)+$A206,MATCH(U$3,TQoL_Indexes!$B$8:$AK$8,0)),"")</f>
        <v/>
      </c>
      <c r="V206" s="86" t="str">
        <f>IFERROR(INDEX(TQoL_Indexes!$B$9:$AK$58,MATCH($A$3,TQoL_Indexes!#REF!,0)+$A206,MATCH(V$3,TQoL_Indexes!$B$8:$AK$8,0)),"")</f>
        <v/>
      </c>
      <c r="W206" s="86" t="str">
        <f>IFERROR(INDEX(TQoL_Indexes!$B$9:$AK$58,MATCH($A$3,TQoL_Indexes!#REF!,0)+$A206,MATCH(W$3,TQoL_Indexes!$B$8:$AK$8,0)),"")</f>
        <v/>
      </c>
      <c r="X206" s="86" t="str">
        <f>IFERROR(INDEX(TQoL_Indexes!$B$9:$AK$58,MATCH($A$3,TQoL_Indexes!#REF!,0)+$A206,MATCH(X$3,TQoL_Indexes!$B$8:$AK$8,0)),"")</f>
        <v/>
      </c>
      <c r="Y206" s="86" t="str">
        <f>IFERROR(INDEX(TQoL_Indexes!$B$9:$AK$58,MATCH($A$3,TQoL_Indexes!#REF!,0)+$A206,MATCH(Y$3,TQoL_Indexes!$B$8:$AK$8,0)),"")</f>
        <v/>
      </c>
      <c r="Z206" s="86" t="str">
        <f>IFERROR(INDEX(TQoL_Indexes!$B$9:$AK$58,MATCH($A$3,TQoL_Indexes!#REF!,0)+$A206,MATCH(Z$3,TQoL_Indexes!$B$8:$AK$8,0)),"")</f>
        <v/>
      </c>
      <c r="AA206" s="86" t="str">
        <f>IFERROR(INDEX(TQoL_Indexes!$B$9:$AK$58,MATCH($A$3,TQoL_Indexes!#REF!,0)+$A206,MATCH(AA$3,TQoL_Indexes!$B$8:$AK$8,0)),"")</f>
        <v/>
      </c>
      <c r="AB206" s="86" t="str">
        <f>IFERROR(INDEX(TQoL_Indexes!$B$9:$AK$58,MATCH($A$3,TQoL_Indexes!#REF!,0)+$A206,MATCH(AB$3,TQoL_Indexes!$B$8:$AK$8,0)),"")</f>
        <v/>
      </c>
      <c r="AC206" s="86" t="str">
        <f>IFERROR(INDEX(TQoL_Indexes!$B$9:$AK$58,MATCH($A$3,TQoL_Indexes!#REF!,0)+$A206,MATCH(AC$3,TQoL_Indexes!$B$8:$AK$8,0)),"")</f>
        <v/>
      </c>
      <c r="AD206" s="86" t="str">
        <f>IFERROR(INDEX(TQoL_Indexes!$B$9:$AK$58,MATCH($A$3,TQoL_Indexes!#REF!,0)+$A206,MATCH(AD$3,TQoL_Indexes!$B$8:$AK$8,0)),"")</f>
        <v/>
      </c>
      <c r="AE206" s="86" t="str">
        <f>IFERROR(INDEX(TQoL_Indexes!$B$9:$AK$58,MATCH($A$3,TQoL_Indexes!#REF!,0)+$A206,MATCH(AE$3,TQoL_Indexes!$B$8:$AK$8,0)),"")</f>
        <v/>
      </c>
      <c r="AF206" s="86" t="str">
        <f>IFERROR(INDEX(TQoL_Indexes!$B$9:$AK$58,MATCH($A$3,TQoL_Indexes!#REF!,0)+$A206,MATCH(AF$3,TQoL_Indexes!$B$8:$AK$8,0)),"")</f>
        <v/>
      </c>
      <c r="AG206" s="86" t="str">
        <f>IFERROR(INDEX(TQoL_Indexes!$B$9:$AK$58,MATCH($A$3,TQoL_Indexes!#REF!,0)+$A206,MATCH(AG$3,TQoL_Indexes!$B$8:$AK$8,0)),"")</f>
        <v/>
      </c>
      <c r="AH206" s="86" t="str">
        <f>IFERROR(INDEX(TQoL_Indexes!$B$9:$AK$58,MATCH($A$3,TQoL_Indexes!#REF!,0)+$A206,MATCH(AH$3,TQoL_Indexes!$B$8:$AK$8,0)),"")</f>
        <v/>
      </c>
      <c r="AI206" s="86" t="str">
        <f>IFERROR(INDEX(TQoL_Indexes!$B$9:$AK$58,MATCH($A$3,TQoL_Indexes!#REF!,0)+$A206,MATCH(AI$3,TQoL_Indexes!$B$8:$AK$8,0)),"")</f>
        <v/>
      </c>
      <c r="AJ206" s="86" t="str">
        <f>IFERROR(INDEX(TQoL_Indexes!$B$9:$AK$58,MATCH($A$3,TQoL_Indexes!#REF!,0)+$A206,MATCH(AJ$3,TQoL_Indexes!$B$8:$AK$8,0)),"")</f>
        <v/>
      </c>
      <c r="AK206" s="86" t="str">
        <f>IFERROR(INDEX(TQoL_Indexes!$B$9:$AK$58,MATCH($A$3,TQoL_Indexes!#REF!,0)+$A206,MATCH(AK$3,TQoL_Indexes!$B$8:$AK$8,0)),"")</f>
        <v/>
      </c>
      <c r="AL206" s="86" t="str">
        <f>IFERROR(INDEX(TQoL_Indexes!$B$9:$AK$58,MATCH($A$3,TQoL_Indexes!#REF!,0)+$A206,MATCH(AL$3,TQoL_Indexes!$B$8:$AK$8,0)),"")</f>
        <v/>
      </c>
      <c r="AM206" s="87" t="str">
        <f>IFERROR(INDEX(TQoL_Indexes!$B$9:$AK$58,MATCH($A$3,TQoL_Indexes!#REF!,0)+$A206,MATCH(AM$3,TQoL_Indexes!$B$8:$AK$8,0)),"")</f>
        <v/>
      </c>
    </row>
    <row r="207" spans="1:39">
      <c r="A207" s="58" t="str">
        <f>IFERROR(IF(A206+1&lt;COUNTIF(TQoL_Indexes!#REF!,Aux_Country!$A$3),A206+1,""),"")</f>
        <v/>
      </c>
      <c r="B207" s="121" t="str">
        <f>IFERROR(INDEX(TQoL_Indexes!$B$9:$AK$58,MATCH($A$3,TQoL_Indexes!#REF!,0)+$A207,MATCH(B$3,TQoL_Indexes!$B$8:$AK$8,0)),"")</f>
        <v/>
      </c>
      <c r="C207" s="116" t="str">
        <f>IFERROR(INDEX(TQoL_Indexes!$B$9:$AK$58,MATCH($A$3,TQoL_Indexes!#REF!,0)+$A207,MATCH(C$3,TQoL_Indexes!$B$8:$AK$8,0)),"")</f>
        <v/>
      </c>
      <c r="D207" s="122" t="str">
        <f>IFERROR(INDEX(TQoL_Indexes!$B$9:$AK$58,MATCH($A$3,TQoL_Indexes!#REF!,0)+$A207,MATCH(D$3,TQoL_Indexes!$B$8:$AK$8,0)),"")</f>
        <v/>
      </c>
      <c r="E207" s="86" t="str">
        <f>IFERROR(INDEX(TQoL_Indexes!$B$9:$AK$58,MATCH($A$3,TQoL_Indexes!#REF!,0)+$A207,MATCH(E$3,TQoL_Indexes!$B$8:$AK$8,0)),"")</f>
        <v/>
      </c>
      <c r="F207" s="86" t="str">
        <f>IFERROR(INDEX(TQoL_Indexes!$B$9:$AK$58,MATCH($A$3,TQoL_Indexes!#REF!,0)+$A207,MATCH(F$3,TQoL_Indexes!$B$8:$AK$8,0)),"")</f>
        <v/>
      </c>
      <c r="G207" s="86" t="str">
        <f>IFERROR(INDEX(TQoL_Indexes!$B$9:$AK$58,MATCH($A$3,TQoL_Indexes!#REF!,0)+$A207,MATCH(G$3,TQoL_Indexes!$B$8:$AK$8,0)),"")</f>
        <v/>
      </c>
      <c r="H207" s="86" t="str">
        <f>IFERROR(INDEX(TQoL_Indexes!$B$9:$AK$58,MATCH($A$3,TQoL_Indexes!#REF!,0)+$A207,MATCH(H$3,TQoL_Indexes!$B$8:$AK$8,0)),"")</f>
        <v/>
      </c>
      <c r="I207" s="86" t="str">
        <f>IFERROR(INDEX(TQoL_Indexes!$B$9:$AK$58,MATCH($A$3,TQoL_Indexes!#REF!,0)+$A207,MATCH(I$3,TQoL_Indexes!$B$8:$AK$8,0)),"")</f>
        <v/>
      </c>
      <c r="J207" s="86" t="str">
        <f>IFERROR(INDEX(TQoL_Indexes!$B$9:$AK$58,MATCH($A$3,TQoL_Indexes!#REF!,0)+$A207,MATCH(J$3,TQoL_Indexes!$B$8:$AK$8,0)),"")</f>
        <v/>
      </c>
      <c r="K207" s="86" t="str">
        <f>IFERROR(INDEX(TQoL_Indexes!$B$9:$AK$58,MATCH($A$3,TQoL_Indexes!#REF!,0)+$A207,MATCH(K$3,TQoL_Indexes!$B$8:$AK$8,0)),"")</f>
        <v/>
      </c>
      <c r="L207" s="86" t="str">
        <f>IFERROR(INDEX(TQoL_Indexes!$B$9:$AK$58,MATCH($A$3,TQoL_Indexes!#REF!,0)+$A207,MATCH(L$3,TQoL_Indexes!$B$8:$AK$8,0)),"")</f>
        <v/>
      </c>
      <c r="M207" s="86" t="str">
        <f>IFERROR(INDEX(TQoL_Indexes!$B$9:$AK$58,MATCH($A$3,TQoL_Indexes!#REF!,0)+$A207,MATCH(M$3,TQoL_Indexes!$B$8:$AK$8,0)),"")</f>
        <v/>
      </c>
      <c r="N207" s="86" t="str">
        <f>IFERROR(INDEX(TQoL_Indexes!$B$9:$AK$58,MATCH($A$3,TQoL_Indexes!#REF!,0)+$A207,MATCH(N$3,TQoL_Indexes!$B$8:$AK$8,0)),"")</f>
        <v/>
      </c>
      <c r="O207" s="86" t="str">
        <f>IFERROR(INDEX(TQoL_Indexes!$B$9:$AK$58,MATCH($A$3,TQoL_Indexes!#REF!,0)+$A207,MATCH(O$3,TQoL_Indexes!$B$8:$AK$8,0)),"")</f>
        <v/>
      </c>
      <c r="P207" s="86" t="str">
        <f>IFERROR(INDEX(TQoL_Indexes!$B$9:$AK$58,MATCH($A$3,TQoL_Indexes!#REF!,0)+$A207,MATCH(P$3,TQoL_Indexes!$B$8:$AK$8,0)),"")</f>
        <v/>
      </c>
      <c r="Q207" s="86" t="str">
        <f>IFERROR(INDEX(TQoL_Indexes!$B$9:$AK$58,MATCH($A$3,TQoL_Indexes!#REF!,0)+$A207,MATCH(Q$3,TQoL_Indexes!$B$8:$AK$8,0)),"")</f>
        <v/>
      </c>
      <c r="R207" s="86" t="str">
        <f>IFERROR(INDEX(TQoL_Indexes!$B$9:$AK$58,MATCH($A$3,TQoL_Indexes!#REF!,0)+$A207,MATCH(R$3,TQoL_Indexes!$B$8:$AK$8,0)),"")</f>
        <v/>
      </c>
      <c r="S207" s="86" t="str">
        <f>IFERROR(INDEX(TQoL_Indexes!$B$9:$AK$58,MATCH($A$3,TQoL_Indexes!#REF!,0)+$A207,MATCH(S$3,TQoL_Indexes!$B$8:$AK$8,0)),"")</f>
        <v/>
      </c>
      <c r="T207" s="86" t="str">
        <f>IFERROR(INDEX(TQoL_Indexes!$B$9:$AK$58,MATCH($A$3,TQoL_Indexes!#REF!,0)+$A207,MATCH(T$3,TQoL_Indexes!$B$8:$AK$8,0)),"")</f>
        <v/>
      </c>
      <c r="U207" s="86" t="str">
        <f>IFERROR(INDEX(TQoL_Indexes!$B$9:$AK$58,MATCH($A$3,TQoL_Indexes!#REF!,0)+$A207,MATCH(U$3,TQoL_Indexes!$B$8:$AK$8,0)),"")</f>
        <v/>
      </c>
      <c r="V207" s="86" t="str">
        <f>IFERROR(INDEX(TQoL_Indexes!$B$9:$AK$58,MATCH($A$3,TQoL_Indexes!#REF!,0)+$A207,MATCH(V$3,TQoL_Indexes!$B$8:$AK$8,0)),"")</f>
        <v/>
      </c>
      <c r="W207" s="86" t="str">
        <f>IFERROR(INDEX(TQoL_Indexes!$B$9:$AK$58,MATCH($A$3,TQoL_Indexes!#REF!,0)+$A207,MATCH(W$3,TQoL_Indexes!$B$8:$AK$8,0)),"")</f>
        <v/>
      </c>
      <c r="X207" s="86" t="str">
        <f>IFERROR(INDEX(TQoL_Indexes!$B$9:$AK$58,MATCH($A$3,TQoL_Indexes!#REF!,0)+$A207,MATCH(X$3,TQoL_Indexes!$B$8:$AK$8,0)),"")</f>
        <v/>
      </c>
      <c r="Y207" s="86" t="str">
        <f>IFERROR(INDEX(TQoL_Indexes!$B$9:$AK$58,MATCH($A$3,TQoL_Indexes!#REF!,0)+$A207,MATCH(Y$3,TQoL_Indexes!$B$8:$AK$8,0)),"")</f>
        <v/>
      </c>
      <c r="Z207" s="86" t="str">
        <f>IFERROR(INDEX(TQoL_Indexes!$B$9:$AK$58,MATCH($A$3,TQoL_Indexes!#REF!,0)+$A207,MATCH(Z$3,TQoL_Indexes!$B$8:$AK$8,0)),"")</f>
        <v/>
      </c>
      <c r="AA207" s="86" t="str">
        <f>IFERROR(INDEX(TQoL_Indexes!$B$9:$AK$58,MATCH($A$3,TQoL_Indexes!#REF!,0)+$A207,MATCH(AA$3,TQoL_Indexes!$B$8:$AK$8,0)),"")</f>
        <v/>
      </c>
      <c r="AB207" s="86" t="str">
        <f>IFERROR(INDEX(TQoL_Indexes!$B$9:$AK$58,MATCH($A$3,TQoL_Indexes!#REF!,0)+$A207,MATCH(AB$3,TQoL_Indexes!$B$8:$AK$8,0)),"")</f>
        <v/>
      </c>
      <c r="AC207" s="86" t="str">
        <f>IFERROR(INDEX(TQoL_Indexes!$B$9:$AK$58,MATCH($A$3,TQoL_Indexes!#REF!,0)+$A207,MATCH(AC$3,TQoL_Indexes!$B$8:$AK$8,0)),"")</f>
        <v/>
      </c>
      <c r="AD207" s="86" t="str">
        <f>IFERROR(INDEX(TQoL_Indexes!$B$9:$AK$58,MATCH($A$3,TQoL_Indexes!#REF!,0)+$A207,MATCH(AD$3,TQoL_Indexes!$B$8:$AK$8,0)),"")</f>
        <v/>
      </c>
      <c r="AE207" s="86" t="str">
        <f>IFERROR(INDEX(TQoL_Indexes!$B$9:$AK$58,MATCH($A$3,TQoL_Indexes!#REF!,0)+$A207,MATCH(AE$3,TQoL_Indexes!$B$8:$AK$8,0)),"")</f>
        <v/>
      </c>
      <c r="AF207" s="86" t="str">
        <f>IFERROR(INDEX(TQoL_Indexes!$B$9:$AK$58,MATCH($A$3,TQoL_Indexes!#REF!,0)+$A207,MATCH(AF$3,TQoL_Indexes!$B$8:$AK$8,0)),"")</f>
        <v/>
      </c>
      <c r="AG207" s="86" t="str">
        <f>IFERROR(INDEX(TQoL_Indexes!$B$9:$AK$58,MATCH($A$3,TQoL_Indexes!#REF!,0)+$A207,MATCH(AG$3,TQoL_Indexes!$B$8:$AK$8,0)),"")</f>
        <v/>
      </c>
      <c r="AH207" s="86" t="str">
        <f>IFERROR(INDEX(TQoL_Indexes!$B$9:$AK$58,MATCH($A$3,TQoL_Indexes!#REF!,0)+$A207,MATCH(AH$3,TQoL_Indexes!$B$8:$AK$8,0)),"")</f>
        <v/>
      </c>
      <c r="AI207" s="86" t="str">
        <f>IFERROR(INDEX(TQoL_Indexes!$B$9:$AK$58,MATCH($A$3,TQoL_Indexes!#REF!,0)+$A207,MATCH(AI$3,TQoL_Indexes!$B$8:$AK$8,0)),"")</f>
        <v/>
      </c>
      <c r="AJ207" s="86" t="str">
        <f>IFERROR(INDEX(TQoL_Indexes!$B$9:$AK$58,MATCH($A$3,TQoL_Indexes!#REF!,0)+$A207,MATCH(AJ$3,TQoL_Indexes!$B$8:$AK$8,0)),"")</f>
        <v/>
      </c>
      <c r="AK207" s="86" t="str">
        <f>IFERROR(INDEX(TQoL_Indexes!$B$9:$AK$58,MATCH($A$3,TQoL_Indexes!#REF!,0)+$A207,MATCH(AK$3,TQoL_Indexes!$B$8:$AK$8,0)),"")</f>
        <v/>
      </c>
      <c r="AL207" s="86" t="str">
        <f>IFERROR(INDEX(TQoL_Indexes!$B$9:$AK$58,MATCH($A$3,TQoL_Indexes!#REF!,0)+$A207,MATCH(AL$3,TQoL_Indexes!$B$8:$AK$8,0)),"")</f>
        <v/>
      </c>
      <c r="AM207" s="87" t="str">
        <f>IFERROR(INDEX(TQoL_Indexes!$B$9:$AK$58,MATCH($A$3,TQoL_Indexes!#REF!,0)+$A207,MATCH(AM$3,TQoL_Indexes!$B$8:$AK$8,0)),"")</f>
        <v/>
      </c>
    </row>
    <row r="208" spans="1:39">
      <c r="A208" s="58" t="str">
        <f>IFERROR(IF(A207+1&lt;COUNTIF(TQoL_Indexes!#REF!,Aux_Country!$A$3),A207+1,""),"")</f>
        <v/>
      </c>
      <c r="B208" s="121" t="str">
        <f>IFERROR(INDEX(TQoL_Indexes!$B$9:$AK$58,MATCH($A$3,TQoL_Indexes!#REF!,0)+$A208,MATCH(B$3,TQoL_Indexes!$B$8:$AK$8,0)),"")</f>
        <v/>
      </c>
      <c r="C208" s="116" t="str">
        <f>IFERROR(INDEX(TQoL_Indexes!$B$9:$AK$58,MATCH($A$3,TQoL_Indexes!#REF!,0)+$A208,MATCH(C$3,TQoL_Indexes!$B$8:$AK$8,0)),"")</f>
        <v/>
      </c>
      <c r="D208" s="122" t="str">
        <f>IFERROR(INDEX(TQoL_Indexes!$B$9:$AK$58,MATCH($A$3,TQoL_Indexes!#REF!,0)+$A208,MATCH(D$3,TQoL_Indexes!$B$8:$AK$8,0)),"")</f>
        <v/>
      </c>
      <c r="E208" s="86" t="str">
        <f>IFERROR(INDEX(TQoL_Indexes!$B$9:$AK$58,MATCH($A$3,TQoL_Indexes!#REF!,0)+$A208,MATCH(E$3,TQoL_Indexes!$B$8:$AK$8,0)),"")</f>
        <v/>
      </c>
      <c r="F208" s="86" t="str">
        <f>IFERROR(INDEX(TQoL_Indexes!$B$9:$AK$58,MATCH($A$3,TQoL_Indexes!#REF!,0)+$A208,MATCH(F$3,TQoL_Indexes!$B$8:$AK$8,0)),"")</f>
        <v/>
      </c>
      <c r="G208" s="86" t="str">
        <f>IFERROR(INDEX(TQoL_Indexes!$B$9:$AK$58,MATCH($A$3,TQoL_Indexes!#REF!,0)+$A208,MATCH(G$3,TQoL_Indexes!$B$8:$AK$8,0)),"")</f>
        <v/>
      </c>
      <c r="H208" s="86" t="str">
        <f>IFERROR(INDEX(TQoL_Indexes!$B$9:$AK$58,MATCH($A$3,TQoL_Indexes!#REF!,0)+$A208,MATCH(H$3,TQoL_Indexes!$B$8:$AK$8,0)),"")</f>
        <v/>
      </c>
      <c r="I208" s="86" t="str">
        <f>IFERROR(INDEX(TQoL_Indexes!$B$9:$AK$58,MATCH($A$3,TQoL_Indexes!#REF!,0)+$A208,MATCH(I$3,TQoL_Indexes!$B$8:$AK$8,0)),"")</f>
        <v/>
      </c>
      <c r="J208" s="86" t="str">
        <f>IFERROR(INDEX(TQoL_Indexes!$B$9:$AK$58,MATCH($A$3,TQoL_Indexes!#REF!,0)+$A208,MATCH(J$3,TQoL_Indexes!$B$8:$AK$8,0)),"")</f>
        <v/>
      </c>
      <c r="K208" s="86" t="str">
        <f>IFERROR(INDEX(TQoL_Indexes!$B$9:$AK$58,MATCH($A$3,TQoL_Indexes!#REF!,0)+$A208,MATCH(K$3,TQoL_Indexes!$B$8:$AK$8,0)),"")</f>
        <v/>
      </c>
      <c r="L208" s="86" t="str">
        <f>IFERROR(INDEX(TQoL_Indexes!$B$9:$AK$58,MATCH($A$3,TQoL_Indexes!#REF!,0)+$A208,MATCH(L$3,TQoL_Indexes!$B$8:$AK$8,0)),"")</f>
        <v/>
      </c>
      <c r="M208" s="86" t="str">
        <f>IFERROR(INDEX(TQoL_Indexes!$B$9:$AK$58,MATCH($A$3,TQoL_Indexes!#REF!,0)+$A208,MATCH(M$3,TQoL_Indexes!$B$8:$AK$8,0)),"")</f>
        <v/>
      </c>
      <c r="N208" s="86" t="str">
        <f>IFERROR(INDEX(TQoL_Indexes!$B$9:$AK$58,MATCH($A$3,TQoL_Indexes!#REF!,0)+$A208,MATCH(N$3,TQoL_Indexes!$B$8:$AK$8,0)),"")</f>
        <v/>
      </c>
      <c r="O208" s="86" t="str">
        <f>IFERROR(INDEX(TQoL_Indexes!$B$9:$AK$58,MATCH($A$3,TQoL_Indexes!#REF!,0)+$A208,MATCH(O$3,TQoL_Indexes!$B$8:$AK$8,0)),"")</f>
        <v/>
      </c>
      <c r="P208" s="86" t="str">
        <f>IFERROR(INDEX(TQoL_Indexes!$B$9:$AK$58,MATCH($A$3,TQoL_Indexes!#REF!,0)+$A208,MATCH(P$3,TQoL_Indexes!$B$8:$AK$8,0)),"")</f>
        <v/>
      </c>
      <c r="Q208" s="86" t="str">
        <f>IFERROR(INDEX(TQoL_Indexes!$B$9:$AK$58,MATCH($A$3,TQoL_Indexes!#REF!,0)+$A208,MATCH(Q$3,TQoL_Indexes!$B$8:$AK$8,0)),"")</f>
        <v/>
      </c>
      <c r="R208" s="86" t="str">
        <f>IFERROR(INDEX(TQoL_Indexes!$B$9:$AK$58,MATCH($A$3,TQoL_Indexes!#REF!,0)+$A208,MATCH(R$3,TQoL_Indexes!$B$8:$AK$8,0)),"")</f>
        <v/>
      </c>
      <c r="S208" s="86" t="str">
        <f>IFERROR(INDEX(TQoL_Indexes!$B$9:$AK$58,MATCH($A$3,TQoL_Indexes!#REF!,0)+$A208,MATCH(S$3,TQoL_Indexes!$B$8:$AK$8,0)),"")</f>
        <v/>
      </c>
      <c r="T208" s="86" t="str">
        <f>IFERROR(INDEX(TQoL_Indexes!$B$9:$AK$58,MATCH($A$3,TQoL_Indexes!#REF!,0)+$A208,MATCH(T$3,TQoL_Indexes!$B$8:$AK$8,0)),"")</f>
        <v/>
      </c>
      <c r="U208" s="86" t="str">
        <f>IFERROR(INDEX(TQoL_Indexes!$B$9:$AK$58,MATCH($A$3,TQoL_Indexes!#REF!,0)+$A208,MATCH(U$3,TQoL_Indexes!$B$8:$AK$8,0)),"")</f>
        <v/>
      </c>
      <c r="V208" s="86" t="str">
        <f>IFERROR(INDEX(TQoL_Indexes!$B$9:$AK$58,MATCH($A$3,TQoL_Indexes!#REF!,0)+$A208,MATCH(V$3,TQoL_Indexes!$B$8:$AK$8,0)),"")</f>
        <v/>
      </c>
      <c r="W208" s="86" t="str">
        <f>IFERROR(INDEX(TQoL_Indexes!$B$9:$AK$58,MATCH($A$3,TQoL_Indexes!#REF!,0)+$A208,MATCH(W$3,TQoL_Indexes!$B$8:$AK$8,0)),"")</f>
        <v/>
      </c>
      <c r="X208" s="86" t="str">
        <f>IFERROR(INDEX(TQoL_Indexes!$B$9:$AK$58,MATCH($A$3,TQoL_Indexes!#REF!,0)+$A208,MATCH(X$3,TQoL_Indexes!$B$8:$AK$8,0)),"")</f>
        <v/>
      </c>
      <c r="Y208" s="86" t="str">
        <f>IFERROR(INDEX(TQoL_Indexes!$B$9:$AK$58,MATCH($A$3,TQoL_Indexes!#REF!,0)+$A208,MATCH(Y$3,TQoL_Indexes!$B$8:$AK$8,0)),"")</f>
        <v/>
      </c>
      <c r="Z208" s="86" t="str">
        <f>IFERROR(INDEX(TQoL_Indexes!$B$9:$AK$58,MATCH($A$3,TQoL_Indexes!#REF!,0)+$A208,MATCH(Z$3,TQoL_Indexes!$B$8:$AK$8,0)),"")</f>
        <v/>
      </c>
      <c r="AA208" s="86" t="str">
        <f>IFERROR(INDEX(TQoL_Indexes!$B$9:$AK$58,MATCH($A$3,TQoL_Indexes!#REF!,0)+$A208,MATCH(AA$3,TQoL_Indexes!$B$8:$AK$8,0)),"")</f>
        <v/>
      </c>
      <c r="AB208" s="86" t="str">
        <f>IFERROR(INDEX(TQoL_Indexes!$B$9:$AK$58,MATCH($A$3,TQoL_Indexes!#REF!,0)+$A208,MATCH(AB$3,TQoL_Indexes!$B$8:$AK$8,0)),"")</f>
        <v/>
      </c>
      <c r="AC208" s="86" t="str">
        <f>IFERROR(INDEX(TQoL_Indexes!$B$9:$AK$58,MATCH($A$3,TQoL_Indexes!#REF!,0)+$A208,MATCH(AC$3,TQoL_Indexes!$B$8:$AK$8,0)),"")</f>
        <v/>
      </c>
      <c r="AD208" s="86" t="str">
        <f>IFERROR(INDEX(TQoL_Indexes!$B$9:$AK$58,MATCH($A$3,TQoL_Indexes!#REF!,0)+$A208,MATCH(AD$3,TQoL_Indexes!$B$8:$AK$8,0)),"")</f>
        <v/>
      </c>
      <c r="AE208" s="86" t="str">
        <f>IFERROR(INDEX(TQoL_Indexes!$B$9:$AK$58,MATCH($A$3,TQoL_Indexes!#REF!,0)+$A208,MATCH(AE$3,TQoL_Indexes!$B$8:$AK$8,0)),"")</f>
        <v/>
      </c>
      <c r="AF208" s="86" t="str">
        <f>IFERROR(INDEX(TQoL_Indexes!$B$9:$AK$58,MATCH($A$3,TQoL_Indexes!#REF!,0)+$A208,MATCH(AF$3,TQoL_Indexes!$B$8:$AK$8,0)),"")</f>
        <v/>
      </c>
      <c r="AG208" s="86" t="str">
        <f>IFERROR(INDEX(TQoL_Indexes!$B$9:$AK$58,MATCH($A$3,TQoL_Indexes!#REF!,0)+$A208,MATCH(AG$3,TQoL_Indexes!$B$8:$AK$8,0)),"")</f>
        <v/>
      </c>
      <c r="AH208" s="86" t="str">
        <f>IFERROR(INDEX(TQoL_Indexes!$B$9:$AK$58,MATCH($A$3,TQoL_Indexes!#REF!,0)+$A208,MATCH(AH$3,TQoL_Indexes!$B$8:$AK$8,0)),"")</f>
        <v/>
      </c>
      <c r="AI208" s="86" t="str">
        <f>IFERROR(INDEX(TQoL_Indexes!$B$9:$AK$58,MATCH($A$3,TQoL_Indexes!#REF!,0)+$A208,MATCH(AI$3,TQoL_Indexes!$B$8:$AK$8,0)),"")</f>
        <v/>
      </c>
      <c r="AJ208" s="86" t="str">
        <f>IFERROR(INDEX(TQoL_Indexes!$B$9:$AK$58,MATCH($A$3,TQoL_Indexes!#REF!,0)+$A208,MATCH(AJ$3,TQoL_Indexes!$B$8:$AK$8,0)),"")</f>
        <v/>
      </c>
      <c r="AK208" s="86" t="str">
        <f>IFERROR(INDEX(TQoL_Indexes!$B$9:$AK$58,MATCH($A$3,TQoL_Indexes!#REF!,0)+$A208,MATCH(AK$3,TQoL_Indexes!$B$8:$AK$8,0)),"")</f>
        <v/>
      </c>
      <c r="AL208" s="86" t="str">
        <f>IFERROR(INDEX(TQoL_Indexes!$B$9:$AK$58,MATCH($A$3,TQoL_Indexes!#REF!,0)+$A208,MATCH(AL$3,TQoL_Indexes!$B$8:$AK$8,0)),"")</f>
        <v/>
      </c>
      <c r="AM208" s="87" t="str">
        <f>IFERROR(INDEX(TQoL_Indexes!$B$9:$AK$58,MATCH($A$3,TQoL_Indexes!#REF!,0)+$A208,MATCH(AM$3,TQoL_Indexes!$B$8:$AK$8,0)),"")</f>
        <v/>
      </c>
    </row>
    <row r="209" spans="1:39">
      <c r="A209" s="58" t="str">
        <f>IFERROR(IF(A208+1&lt;COUNTIF(TQoL_Indexes!#REF!,Aux_Country!$A$3),A208+1,""),"")</f>
        <v/>
      </c>
      <c r="B209" s="121" t="str">
        <f>IFERROR(INDEX(TQoL_Indexes!$B$9:$AK$58,MATCH($A$3,TQoL_Indexes!#REF!,0)+$A209,MATCH(B$3,TQoL_Indexes!$B$8:$AK$8,0)),"")</f>
        <v/>
      </c>
      <c r="C209" s="116" t="str">
        <f>IFERROR(INDEX(TQoL_Indexes!$B$9:$AK$58,MATCH($A$3,TQoL_Indexes!#REF!,0)+$A209,MATCH(C$3,TQoL_Indexes!$B$8:$AK$8,0)),"")</f>
        <v/>
      </c>
      <c r="D209" s="122" t="str">
        <f>IFERROR(INDEX(TQoL_Indexes!$B$9:$AK$58,MATCH($A$3,TQoL_Indexes!#REF!,0)+$A209,MATCH(D$3,TQoL_Indexes!$B$8:$AK$8,0)),"")</f>
        <v/>
      </c>
      <c r="E209" s="86" t="str">
        <f>IFERROR(INDEX(TQoL_Indexes!$B$9:$AK$58,MATCH($A$3,TQoL_Indexes!#REF!,0)+$A209,MATCH(E$3,TQoL_Indexes!$B$8:$AK$8,0)),"")</f>
        <v/>
      </c>
      <c r="F209" s="86" t="str">
        <f>IFERROR(INDEX(TQoL_Indexes!$B$9:$AK$58,MATCH($A$3,TQoL_Indexes!#REF!,0)+$A209,MATCH(F$3,TQoL_Indexes!$B$8:$AK$8,0)),"")</f>
        <v/>
      </c>
      <c r="G209" s="86" t="str">
        <f>IFERROR(INDEX(TQoL_Indexes!$B$9:$AK$58,MATCH($A$3,TQoL_Indexes!#REF!,0)+$A209,MATCH(G$3,TQoL_Indexes!$B$8:$AK$8,0)),"")</f>
        <v/>
      </c>
      <c r="H209" s="86" t="str">
        <f>IFERROR(INDEX(TQoL_Indexes!$B$9:$AK$58,MATCH($A$3,TQoL_Indexes!#REF!,0)+$A209,MATCH(H$3,TQoL_Indexes!$B$8:$AK$8,0)),"")</f>
        <v/>
      </c>
      <c r="I209" s="86" t="str">
        <f>IFERROR(INDEX(TQoL_Indexes!$B$9:$AK$58,MATCH($A$3,TQoL_Indexes!#REF!,0)+$A209,MATCH(I$3,TQoL_Indexes!$B$8:$AK$8,0)),"")</f>
        <v/>
      </c>
      <c r="J209" s="86" t="str">
        <f>IFERROR(INDEX(TQoL_Indexes!$B$9:$AK$58,MATCH($A$3,TQoL_Indexes!#REF!,0)+$A209,MATCH(J$3,TQoL_Indexes!$B$8:$AK$8,0)),"")</f>
        <v/>
      </c>
      <c r="K209" s="86" t="str">
        <f>IFERROR(INDEX(TQoL_Indexes!$B$9:$AK$58,MATCH($A$3,TQoL_Indexes!#REF!,0)+$A209,MATCH(K$3,TQoL_Indexes!$B$8:$AK$8,0)),"")</f>
        <v/>
      </c>
      <c r="L209" s="86" t="str">
        <f>IFERROR(INDEX(TQoL_Indexes!$B$9:$AK$58,MATCH($A$3,TQoL_Indexes!#REF!,0)+$A209,MATCH(L$3,TQoL_Indexes!$B$8:$AK$8,0)),"")</f>
        <v/>
      </c>
      <c r="M209" s="86" t="str">
        <f>IFERROR(INDEX(TQoL_Indexes!$B$9:$AK$58,MATCH($A$3,TQoL_Indexes!#REF!,0)+$A209,MATCH(M$3,TQoL_Indexes!$B$8:$AK$8,0)),"")</f>
        <v/>
      </c>
      <c r="N209" s="86" t="str">
        <f>IFERROR(INDEX(TQoL_Indexes!$B$9:$AK$58,MATCH($A$3,TQoL_Indexes!#REF!,0)+$A209,MATCH(N$3,TQoL_Indexes!$B$8:$AK$8,0)),"")</f>
        <v/>
      </c>
      <c r="O209" s="86" t="str">
        <f>IFERROR(INDEX(TQoL_Indexes!$B$9:$AK$58,MATCH($A$3,TQoL_Indexes!#REF!,0)+$A209,MATCH(O$3,TQoL_Indexes!$B$8:$AK$8,0)),"")</f>
        <v/>
      </c>
      <c r="P209" s="86" t="str">
        <f>IFERROR(INDEX(TQoL_Indexes!$B$9:$AK$58,MATCH($A$3,TQoL_Indexes!#REF!,0)+$A209,MATCH(P$3,TQoL_Indexes!$B$8:$AK$8,0)),"")</f>
        <v/>
      </c>
      <c r="Q209" s="86" t="str">
        <f>IFERROR(INDEX(TQoL_Indexes!$B$9:$AK$58,MATCH($A$3,TQoL_Indexes!#REF!,0)+$A209,MATCH(Q$3,TQoL_Indexes!$B$8:$AK$8,0)),"")</f>
        <v/>
      </c>
      <c r="R209" s="86" t="str">
        <f>IFERROR(INDEX(TQoL_Indexes!$B$9:$AK$58,MATCH($A$3,TQoL_Indexes!#REF!,0)+$A209,MATCH(R$3,TQoL_Indexes!$B$8:$AK$8,0)),"")</f>
        <v/>
      </c>
      <c r="S209" s="86" t="str">
        <f>IFERROR(INDEX(TQoL_Indexes!$B$9:$AK$58,MATCH($A$3,TQoL_Indexes!#REF!,0)+$A209,MATCH(S$3,TQoL_Indexes!$B$8:$AK$8,0)),"")</f>
        <v/>
      </c>
      <c r="T209" s="86" t="str">
        <f>IFERROR(INDEX(TQoL_Indexes!$B$9:$AK$58,MATCH($A$3,TQoL_Indexes!#REF!,0)+$A209,MATCH(T$3,TQoL_Indexes!$B$8:$AK$8,0)),"")</f>
        <v/>
      </c>
      <c r="U209" s="86" t="str">
        <f>IFERROR(INDEX(TQoL_Indexes!$B$9:$AK$58,MATCH($A$3,TQoL_Indexes!#REF!,0)+$A209,MATCH(U$3,TQoL_Indexes!$B$8:$AK$8,0)),"")</f>
        <v/>
      </c>
      <c r="V209" s="86" t="str">
        <f>IFERROR(INDEX(TQoL_Indexes!$B$9:$AK$58,MATCH($A$3,TQoL_Indexes!#REF!,0)+$A209,MATCH(V$3,TQoL_Indexes!$B$8:$AK$8,0)),"")</f>
        <v/>
      </c>
      <c r="W209" s="86" t="str">
        <f>IFERROR(INDEX(TQoL_Indexes!$B$9:$AK$58,MATCH($A$3,TQoL_Indexes!#REF!,0)+$A209,MATCH(W$3,TQoL_Indexes!$B$8:$AK$8,0)),"")</f>
        <v/>
      </c>
      <c r="X209" s="86" t="str">
        <f>IFERROR(INDEX(TQoL_Indexes!$B$9:$AK$58,MATCH($A$3,TQoL_Indexes!#REF!,0)+$A209,MATCH(X$3,TQoL_Indexes!$B$8:$AK$8,0)),"")</f>
        <v/>
      </c>
      <c r="Y209" s="86" t="str">
        <f>IFERROR(INDEX(TQoL_Indexes!$B$9:$AK$58,MATCH($A$3,TQoL_Indexes!#REF!,0)+$A209,MATCH(Y$3,TQoL_Indexes!$B$8:$AK$8,0)),"")</f>
        <v/>
      </c>
      <c r="Z209" s="86" t="str">
        <f>IFERROR(INDEX(TQoL_Indexes!$B$9:$AK$58,MATCH($A$3,TQoL_Indexes!#REF!,0)+$A209,MATCH(Z$3,TQoL_Indexes!$B$8:$AK$8,0)),"")</f>
        <v/>
      </c>
      <c r="AA209" s="86" t="str">
        <f>IFERROR(INDEX(TQoL_Indexes!$B$9:$AK$58,MATCH($A$3,TQoL_Indexes!#REF!,0)+$A209,MATCH(AA$3,TQoL_Indexes!$B$8:$AK$8,0)),"")</f>
        <v/>
      </c>
      <c r="AB209" s="86" t="str">
        <f>IFERROR(INDEX(TQoL_Indexes!$B$9:$AK$58,MATCH($A$3,TQoL_Indexes!#REF!,0)+$A209,MATCH(AB$3,TQoL_Indexes!$B$8:$AK$8,0)),"")</f>
        <v/>
      </c>
      <c r="AC209" s="86" t="str">
        <f>IFERROR(INDEX(TQoL_Indexes!$B$9:$AK$58,MATCH($A$3,TQoL_Indexes!#REF!,0)+$A209,MATCH(AC$3,TQoL_Indexes!$B$8:$AK$8,0)),"")</f>
        <v/>
      </c>
      <c r="AD209" s="86" t="str">
        <f>IFERROR(INDEX(TQoL_Indexes!$B$9:$AK$58,MATCH($A$3,TQoL_Indexes!#REF!,0)+$A209,MATCH(AD$3,TQoL_Indexes!$B$8:$AK$8,0)),"")</f>
        <v/>
      </c>
      <c r="AE209" s="86" t="str">
        <f>IFERROR(INDEX(TQoL_Indexes!$B$9:$AK$58,MATCH($A$3,TQoL_Indexes!#REF!,0)+$A209,MATCH(AE$3,TQoL_Indexes!$B$8:$AK$8,0)),"")</f>
        <v/>
      </c>
      <c r="AF209" s="86" t="str">
        <f>IFERROR(INDEX(TQoL_Indexes!$B$9:$AK$58,MATCH($A$3,TQoL_Indexes!#REF!,0)+$A209,MATCH(AF$3,TQoL_Indexes!$B$8:$AK$8,0)),"")</f>
        <v/>
      </c>
      <c r="AG209" s="86" t="str">
        <f>IFERROR(INDEX(TQoL_Indexes!$B$9:$AK$58,MATCH($A$3,TQoL_Indexes!#REF!,0)+$A209,MATCH(AG$3,TQoL_Indexes!$B$8:$AK$8,0)),"")</f>
        <v/>
      </c>
      <c r="AH209" s="86" t="str">
        <f>IFERROR(INDEX(TQoL_Indexes!$B$9:$AK$58,MATCH($A$3,TQoL_Indexes!#REF!,0)+$A209,MATCH(AH$3,TQoL_Indexes!$B$8:$AK$8,0)),"")</f>
        <v/>
      </c>
      <c r="AI209" s="86" t="str">
        <f>IFERROR(INDEX(TQoL_Indexes!$B$9:$AK$58,MATCH($A$3,TQoL_Indexes!#REF!,0)+$A209,MATCH(AI$3,TQoL_Indexes!$B$8:$AK$8,0)),"")</f>
        <v/>
      </c>
      <c r="AJ209" s="86" t="str">
        <f>IFERROR(INDEX(TQoL_Indexes!$B$9:$AK$58,MATCH($A$3,TQoL_Indexes!#REF!,0)+$A209,MATCH(AJ$3,TQoL_Indexes!$B$8:$AK$8,0)),"")</f>
        <v/>
      </c>
      <c r="AK209" s="86" t="str">
        <f>IFERROR(INDEX(TQoL_Indexes!$B$9:$AK$58,MATCH($A$3,TQoL_Indexes!#REF!,0)+$A209,MATCH(AK$3,TQoL_Indexes!$B$8:$AK$8,0)),"")</f>
        <v/>
      </c>
      <c r="AL209" s="86" t="str">
        <f>IFERROR(INDEX(TQoL_Indexes!$B$9:$AK$58,MATCH($A$3,TQoL_Indexes!#REF!,0)+$A209,MATCH(AL$3,TQoL_Indexes!$B$8:$AK$8,0)),"")</f>
        <v/>
      </c>
      <c r="AM209" s="87" t="str">
        <f>IFERROR(INDEX(TQoL_Indexes!$B$9:$AK$58,MATCH($A$3,TQoL_Indexes!#REF!,0)+$A209,MATCH(AM$3,TQoL_Indexes!$B$8:$AK$8,0)),"")</f>
        <v/>
      </c>
    </row>
    <row r="210" spans="1:39">
      <c r="A210" s="58" t="str">
        <f>IFERROR(IF(A209+1&lt;COUNTIF(TQoL_Indexes!#REF!,Aux_Country!$A$3),A209+1,""),"")</f>
        <v/>
      </c>
      <c r="B210" s="121" t="str">
        <f>IFERROR(INDEX(TQoL_Indexes!$B$9:$AK$58,MATCH($A$3,TQoL_Indexes!#REF!,0)+$A210,MATCH(B$3,TQoL_Indexes!$B$8:$AK$8,0)),"")</f>
        <v/>
      </c>
      <c r="C210" s="116" t="str">
        <f>IFERROR(INDEX(TQoL_Indexes!$B$9:$AK$58,MATCH($A$3,TQoL_Indexes!#REF!,0)+$A210,MATCH(C$3,TQoL_Indexes!$B$8:$AK$8,0)),"")</f>
        <v/>
      </c>
      <c r="D210" s="122" t="str">
        <f>IFERROR(INDEX(TQoL_Indexes!$B$9:$AK$58,MATCH($A$3,TQoL_Indexes!#REF!,0)+$A210,MATCH(D$3,TQoL_Indexes!$B$8:$AK$8,0)),"")</f>
        <v/>
      </c>
      <c r="E210" s="86" t="str">
        <f>IFERROR(INDEX(TQoL_Indexes!$B$9:$AK$58,MATCH($A$3,TQoL_Indexes!#REF!,0)+$A210,MATCH(E$3,TQoL_Indexes!$B$8:$AK$8,0)),"")</f>
        <v/>
      </c>
      <c r="F210" s="86" t="str">
        <f>IFERROR(INDEX(TQoL_Indexes!$B$9:$AK$58,MATCH($A$3,TQoL_Indexes!#REF!,0)+$A210,MATCH(F$3,TQoL_Indexes!$B$8:$AK$8,0)),"")</f>
        <v/>
      </c>
      <c r="G210" s="86" t="str">
        <f>IFERROR(INDEX(TQoL_Indexes!$B$9:$AK$58,MATCH($A$3,TQoL_Indexes!#REF!,0)+$A210,MATCH(G$3,TQoL_Indexes!$B$8:$AK$8,0)),"")</f>
        <v/>
      </c>
      <c r="H210" s="86" t="str">
        <f>IFERROR(INDEX(TQoL_Indexes!$B$9:$AK$58,MATCH($A$3,TQoL_Indexes!#REF!,0)+$A210,MATCH(H$3,TQoL_Indexes!$B$8:$AK$8,0)),"")</f>
        <v/>
      </c>
      <c r="I210" s="86" t="str">
        <f>IFERROR(INDEX(TQoL_Indexes!$B$9:$AK$58,MATCH($A$3,TQoL_Indexes!#REF!,0)+$A210,MATCH(I$3,TQoL_Indexes!$B$8:$AK$8,0)),"")</f>
        <v/>
      </c>
      <c r="J210" s="86" t="str">
        <f>IFERROR(INDEX(TQoL_Indexes!$B$9:$AK$58,MATCH($A$3,TQoL_Indexes!#REF!,0)+$A210,MATCH(J$3,TQoL_Indexes!$B$8:$AK$8,0)),"")</f>
        <v/>
      </c>
      <c r="K210" s="86" t="str">
        <f>IFERROR(INDEX(TQoL_Indexes!$B$9:$AK$58,MATCH($A$3,TQoL_Indexes!#REF!,0)+$A210,MATCH(K$3,TQoL_Indexes!$B$8:$AK$8,0)),"")</f>
        <v/>
      </c>
      <c r="L210" s="86" t="str">
        <f>IFERROR(INDEX(TQoL_Indexes!$B$9:$AK$58,MATCH($A$3,TQoL_Indexes!#REF!,0)+$A210,MATCH(L$3,TQoL_Indexes!$B$8:$AK$8,0)),"")</f>
        <v/>
      </c>
      <c r="M210" s="86" t="str">
        <f>IFERROR(INDEX(TQoL_Indexes!$B$9:$AK$58,MATCH($A$3,TQoL_Indexes!#REF!,0)+$A210,MATCH(M$3,TQoL_Indexes!$B$8:$AK$8,0)),"")</f>
        <v/>
      </c>
      <c r="N210" s="86" t="str">
        <f>IFERROR(INDEX(TQoL_Indexes!$B$9:$AK$58,MATCH($A$3,TQoL_Indexes!#REF!,0)+$A210,MATCH(N$3,TQoL_Indexes!$B$8:$AK$8,0)),"")</f>
        <v/>
      </c>
      <c r="O210" s="86" t="str">
        <f>IFERROR(INDEX(TQoL_Indexes!$B$9:$AK$58,MATCH($A$3,TQoL_Indexes!#REF!,0)+$A210,MATCH(O$3,TQoL_Indexes!$B$8:$AK$8,0)),"")</f>
        <v/>
      </c>
      <c r="P210" s="86" t="str">
        <f>IFERROR(INDEX(TQoL_Indexes!$B$9:$AK$58,MATCH($A$3,TQoL_Indexes!#REF!,0)+$A210,MATCH(P$3,TQoL_Indexes!$B$8:$AK$8,0)),"")</f>
        <v/>
      </c>
      <c r="Q210" s="86" t="str">
        <f>IFERROR(INDEX(TQoL_Indexes!$B$9:$AK$58,MATCH($A$3,TQoL_Indexes!#REF!,0)+$A210,MATCH(Q$3,TQoL_Indexes!$B$8:$AK$8,0)),"")</f>
        <v/>
      </c>
      <c r="R210" s="86" t="str">
        <f>IFERROR(INDEX(TQoL_Indexes!$B$9:$AK$58,MATCH($A$3,TQoL_Indexes!#REF!,0)+$A210,MATCH(R$3,TQoL_Indexes!$B$8:$AK$8,0)),"")</f>
        <v/>
      </c>
      <c r="S210" s="86" t="str">
        <f>IFERROR(INDEX(TQoL_Indexes!$B$9:$AK$58,MATCH($A$3,TQoL_Indexes!#REF!,0)+$A210,MATCH(S$3,TQoL_Indexes!$B$8:$AK$8,0)),"")</f>
        <v/>
      </c>
      <c r="T210" s="86" t="str">
        <f>IFERROR(INDEX(TQoL_Indexes!$B$9:$AK$58,MATCH($A$3,TQoL_Indexes!#REF!,0)+$A210,MATCH(T$3,TQoL_Indexes!$B$8:$AK$8,0)),"")</f>
        <v/>
      </c>
      <c r="U210" s="86" t="str">
        <f>IFERROR(INDEX(TQoL_Indexes!$B$9:$AK$58,MATCH($A$3,TQoL_Indexes!#REF!,0)+$A210,MATCH(U$3,TQoL_Indexes!$B$8:$AK$8,0)),"")</f>
        <v/>
      </c>
      <c r="V210" s="86" t="str">
        <f>IFERROR(INDEX(TQoL_Indexes!$B$9:$AK$58,MATCH($A$3,TQoL_Indexes!#REF!,0)+$A210,MATCH(V$3,TQoL_Indexes!$B$8:$AK$8,0)),"")</f>
        <v/>
      </c>
      <c r="W210" s="86" t="str">
        <f>IFERROR(INDEX(TQoL_Indexes!$B$9:$AK$58,MATCH($A$3,TQoL_Indexes!#REF!,0)+$A210,MATCH(W$3,TQoL_Indexes!$B$8:$AK$8,0)),"")</f>
        <v/>
      </c>
      <c r="X210" s="86" t="str">
        <f>IFERROR(INDEX(TQoL_Indexes!$B$9:$AK$58,MATCH($A$3,TQoL_Indexes!#REF!,0)+$A210,MATCH(X$3,TQoL_Indexes!$B$8:$AK$8,0)),"")</f>
        <v/>
      </c>
      <c r="Y210" s="86" t="str">
        <f>IFERROR(INDEX(TQoL_Indexes!$B$9:$AK$58,MATCH($A$3,TQoL_Indexes!#REF!,0)+$A210,MATCH(Y$3,TQoL_Indexes!$B$8:$AK$8,0)),"")</f>
        <v/>
      </c>
      <c r="Z210" s="86" t="str">
        <f>IFERROR(INDEX(TQoL_Indexes!$B$9:$AK$58,MATCH($A$3,TQoL_Indexes!#REF!,0)+$A210,MATCH(Z$3,TQoL_Indexes!$B$8:$AK$8,0)),"")</f>
        <v/>
      </c>
      <c r="AA210" s="86" t="str">
        <f>IFERROR(INDEX(TQoL_Indexes!$B$9:$AK$58,MATCH($A$3,TQoL_Indexes!#REF!,0)+$A210,MATCH(AA$3,TQoL_Indexes!$B$8:$AK$8,0)),"")</f>
        <v/>
      </c>
      <c r="AB210" s="86" t="str">
        <f>IFERROR(INDEX(TQoL_Indexes!$B$9:$AK$58,MATCH($A$3,TQoL_Indexes!#REF!,0)+$A210,MATCH(AB$3,TQoL_Indexes!$B$8:$AK$8,0)),"")</f>
        <v/>
      </c>
      <c r="AC210" s="86" t="str">
        <f>IFERROR(INDEX(TQoL_Indexes!$B$9:$AK$58,MATCH($A$3,TQoL_Indexes!#REF!,0)+$A210,MATCH(AC$3,TQoL_Indexes!$B$8:$AK$8,0)),"")</f>
        <v/>
      </c>
      <c r="AD210" s="86" t="str">
        <f>IFERROR(INDEX(TQoL_Indexes!$B$9:$AK$58,MATCH($A$3,TQoL_Indexes!#REF!,0)+$A210,MATCH(AD$3,TQoL_Indexes!$B$8:$AK$8,0)),"")</f>
        <v/>
      </c>
      <c r="AE210" s="86" t="str">
        <f>IFERROR(INDEX(TQoL_Indexes!$B$9:$AK$58,MATCH($A$3,TQoL_Indexes!#REF!,0)+$A210,MATCH(AE$3,TQoL_Indexes!$B$8:$AK$8,0)),"")</f>
        <v/>
      </c>
      <c r="AF210" s="86" t="str">
        <f>IFERROR(INDEX(TQoL_Indexes!$B$9:$AK$58,MATCH($A$3,TQoL_Indexes!#REF!,0)+$A210,MATCH(AF$3,TQoL_Indexes!$B$8:$AK$8,0)),"")</f>
        <v/>
      </c>
      <c r="AG210" s="86" t="str">
        <f>IFERROR(INDEX(TQoL_Indexes!$B$9:$AK$58,MATCH($A$3,TQoL_Indexes!#REF!,0)+$A210,MATCH(AG$3,TQoL_Indexes!$B$8:$AK$8,0)),"")</f>
        <v/>
      </c>
      <c r="AH210" s="86" t="str">
        <f>IFERROR(INDEX(TQoL_Indexes!$B$9:$AK$58,MATCH($A$3,TQoL_Indexes!#REF!,0)+$A210,MATCH(AH$3,TQoL_Indexes!$B$8:$AK$8,0)),"")</f>
        <v/>
      </c>
      <c r="AI210" s="86" t="str">
        <f>IFERROR(INDEX(TQoL_Indexes!$B$9:$AK$58,MATCH($A$3,TQoL_Indexes!#REF!,0)+$A210,MATCH(AI$3,TQoL_Indexes!$B$8:$AK$8,0)),"")</f>
        <v/>
      </c>
      <c r="AJ210" s="86" t="str">
        <f>IFERROR(INDEX(TQoL_Indexes!$B$9:$AK$58,MATCH($A$3,TQoL_Indexes!#REF!,0)+$A210,MATCH(AJ$3,TQoL_Indexes!$B$8:$AK$8,0)),"")</f>
        <v/>
      </c>
      <c r="AK210" s="86" t="str">
        <f>IFERROR(INDEX(TQoL_Indexes!$B$9:$AK$58,MATCH($A$3,TQoL_Indexes!#REF!,0)+$A210,MATCH(AK$3,TQoL_Indexes!$B$8:$AK$8,0)),"")</f>
        <v/>
      </c>
      <c r="AL210" s="86" t="str">
        <f>IFERROR(INDEX(TQoL_Indexes!$B$9:$AK$58,MATCH($A$3,TQoL_Indexes!#REF!,0)+$A210,MATCH(AL$3,TQoL_Indexes!$B$8:$AK$8,0)),"")</f>
        <v/>
      </c>
      <c r="AM210" s="87" t="str">
        <f>IFERROR(INDEX(TQoL_Indexes!$B$9:$AK$58,MATCH($A$3,TQoL_Indexes!#REF!,0)+$A210,MATCH(AM$3,TQoL_Indexes!$B$8:$AK$8,0)),"")</f>
        <v/>
      </c>
    </row>
    <row r="211" spans="1:39">
      <c r="A211" s="58" t="str">
        <f>IFERROR(IF(A210+1&lt;COUNTIF(TQoL_Indexes!#REF!,Aux_Country!$A$3),A210+1,""),"")</f>
        <v/>
      </c>
      <c r="B211" s="121" t="str">
        <f>IFERROR(INDEX(TQoL_Indexes!$B$9:$AK$58,MATCH($A$3,TQoL_Indexes!#REF!,0)+$A211,MATCH(B$3,TQoL_Indexes!$B$8:$AK$8,0)),"")</f>
        <v/>
      </c>
      <c r="C211" s="116" t="str">
        <f>IFERROR(INDEX(TQoL_Indexes!$B$9:$AK$58,MATCH($A$3,TQoL_Indexes!#REF!,0)+$A211,MATCH(C$3,TQoL_Indexes!$B$8:$AK$8,0)),"")</f>
        <v/>
      </c>
      <c r="D211" s="122" t="str">
        <f>IFERROR(INDEX(TQoL_Indexes!$B$9:$AK$58,MATCH($A$3,TQoL_Indexes!#REF!,0)+$A211,MATCH(D$3,TQoL_Indexes!$B$8:$AK$8,0)),"")</f>
        <v/>
      </c>
      <c r="E211" s="86" t="str">
        <f>IFERROR(INDEX(TQoL_Indexes!$B$9:$AK$58,MATCH($A$3,TQoL_Indexes!#REF!,0)+$A211,MATCH(E$3,TQoL_Indexes!$B$8:$AK$8,0)),"")</f>
        <v/>
      </c>
      <c r="F211" s="86" t="str">
        <f>IFERROR(INDEX(TQoL_Indexes!$B$9:$AK$58,MATCH($A$3,TQoL_Indexes!#REF!,0)+$A211,MATCH(F$3,TQoL_Indexes!$B$8:$AK$8,0)),"")</f>
        <v/>
      </c>
      <c r="G211" s="86" t="str">
        <f>IFERROR(INDEX(TQoL_Indexes!$B$9:$AK$58,MATCH($A$3,TQoL_Indexes!#REF!,0)+$A211,MATCH(G$3,TQoL_Indexes!$B$8:$AK$8,0)),"")</f>
        <v/>
      </c>
      <c r="H211" s="86" t="str">
        <f>IFERROR(INDEX(TQoL_Indexes!$B$9:$AK$58,MATCH($A$3,TQoL_Indexes!#REF!,0)+$A211,MATCH(H$3,TQoL_Indexes!$B$8:$AK$8,0)),"")</f>
        <v/>
      </c>
      <c r="I211" s="86" t="str">
        <f>IFERROR(INDEX(TQoL_Indexes!$B$9:$AK$58,MATCH($A$3,TQoL_Indexes!#REF!,0)+$A211,MATCH(I$3,TQoL_Indexes!$B$8:$AK$8,0)),"")</f>
        <v/>
      </c>
      <c r="J211" s="86" t="str">
        <f>IFERROR(INDEX(TQoL_Indexes!$B$9:$AK$58,MATCH($A$3,TQoL_Indexes!#REF!,0)+$A211,MATCH(J$3,TQoL_Indexes!$B$8:$AK$8,0)),"")</f>
        <v/>
      </c>
      <c r="K211" s="86" t="str">
        <f>IFERROR(INDEX(TQoL_Indexes!$B$9:$AK$58,MATCH($A$3,TQoL_Indexes!#REF!,0)+$A211,MATCH(K$3,TQoL_Indexes!$B$8:$AK$8,0)),"")</f>
        <v/>
      </c>
      <c r="L211" s="86" t="str">
        <f>IFERROR(INDEX(TQoL_Indexes!$B$9:$AK$58,MATCH($A$3,TQoL_Indexes!#REF!,0)+$A211,MATCH(L$3,TQoL_Indexes!$B$8:$AK$8,0)),"")</f>
        <v/>
      </c>
      <c r="M211" s="86" t="str">
        <f>IFERROR(INDEX(TQoL_Indexes!$B$9:$AK$58,MATCH($A$3,TQoL_Indexes!#REF!,0)+$A211,MATCH(M$3,TQoL_Indexes!$B$8:$AK$8,0)),"")</f>
        <v/>
      </c>
      <c r="N211" s="86" t="str">
        <f>IFERROR(INDEX(TQoL_Indexes!$B$9:$AK$58,MATCH($A$3,TQoL_Indexes!#REF!,0)+$A211,MATCH(N$3,TQoL_Indexes!$B$8:$AK$8,0)),"")</f>
        <v/>
      </c>
      <c r="O211" s="86" t="str">
        <f>IFERROR(INDEX(TQoL_Indexes!$B$9:$AK$58,MATCH($A$3,TQoL_Indexes!#REF!,0)+$A211,MATCH(O$3,TQoL_Indexes!$B$8:$AK$8,0)),"")</f>
        <v/>
      </c>
      <c r="P211" s="86" t="str">
        <f>IFERROR(INDEX(TQoL_Indexes!$B$9:$AK$58,MATCH($A$3,TQoL_Indexes!#REF!,0)+$A211,MATCH(P$3,TQoL_Indexes!$B$8:$AK$8,0)),"")</f>
        <v/>
      </c>
      <c r="Q211" s="86" t="str">
        <f>IFERROR(INDEX(TQoL_Indexes!$B$9:$AK$58,MATCH($A$3,TQoL_Indexes!#REF!,0)+$A211,MATCH(Q$3,TQoL_Indexes!$B$8:$AK$8,0)),"")</f>
        <v/>
      </c>
      <c r="R211" s="86" t="str">
        <f>IFERROR(INDEX(TQoL_Indexes!$B$9:$AK$58,MATCH($A$3,TQoL_Indexes!#REF!,0)+$A211,MATCH(R$3,TQoL_Indexes!$B$8:$AK$8,0)),"")</f>
        <v/>
      </c>
      <c r="S211" s="86" t="str">
        <f>IFERROR(INDEX(TQoL_Indexes!$B$9:$AK$58,MATCH($A$3,TQoL_Indexes!#REF!,0)+$A211,MATCH(S$3,TQoL_Indexes!$B$8:$AK$8,0)),"")</f>
        <v/>
      </c>
      <c r="T211" s="86" t="str">
        <f>IFERROR(INDEX(TQoL_Indexes!$B$9:$AK$58,MATCH($A$3,TQoL_Indexes!#REF!,0)+$A211,MATCH(T$3,TQoL_Indexes!$B$8:$AK$8,0)),"")</f>
        <v/>
      </c>
      <c r="U211" s="86" t="str">
        <f>IFERROR(INDEX(TQoL_Indexes!$B$9:$AK$58,MATCH($A$3,TQoL_Indexes!#REF!,0)+$A211,MATCH(U$3,TQoL_Indexes!$B$8:$AK$8,0)),"")</f>
        <v/>
      </c>
      <c r="V211" s="86" t="str">
        <f>IFERROR(INDEX(TQoL_Indexes!$B$9:$AK$58,MATCH($A$3,TQoL_Indexes!#REF!,0)+$A211,MATCH(V$3,TQoL_Indexes!$B$8:$AK$8,0)),"")</f>
        <v/>
      </c>
      <c r="W211" s="86" t="str">
        <f>IFERROR(INDEX(TQoL_Indexes!$B$9:$AK$58,MATCH($A$3,TQoL_Indexes!#REF!,0)+$A211,MATCH(W$3,TQoL_Indexes!$B$8:$AK$8,0)),"")</f>
        <v/>
      </c>
      <c r="X211" s="86" t="str">
        <f>IFERROR(INDEX(TQoL_Indexes!$B$9:$AK$58,MATCH($A$3,TQoL_Indexes!#REF!,0)+$A211,MATCH(X$3,TQoL_Indexes!$B$8:$AK$8,0)),"")</f>
        <v/>
      </c>
      <c r="Y211" s="86" t="str">
        <f>IFERROR(INDEX(TQoL_Indexes!$B$9:$AK$58,MATCH($A$3,TQoL_Indexes!#REF!,0)+$A211,MATCH(Y$3,TQoL_Indexes!$B$8:$AK$8,0)),"")</f>
        <v/>
      </c>
      <c r="Z211" s="86" t="str">
        <f>IFERROR(INDEX(TQoL_Indexes!$B$9:$AK$58,MATCH($A$3,TQoL_Indexes!#REF!,0)+$A211,MATCH(Z$3,TQoL_Indexes!$B$8:$AK$8,0)),"")</f>
        <v/>
      </c>
      <c r="AA211" s="86" t="str">
        <f>IFERROR(INDEX(TQoL_Indexes!$B$9:$AK$58,MATCH($A$3,TQoL_Indexes!#REF!,0)+$A211,MATCH(AA$3,TQoL_Indexes!$B$8:$AK$8,0)),"")</f>
        <v/>
      </c>
      <c r="AB211" s="86" t="str">
        <f>IFERROR(INDEX(TQoL_Indexes!$B$9:$AK$58,MATCH($A$3,TQoL_Indexes!#REF!,0)+$A211,MATCH(AB$3,TQoL_Indexes!$B$8:$AK$8,0)),"")</f>
        <v/>
      </c>
      <c r="AC211" s="86" t="str">
        <f>IFERROR(INDEX(TQoL_Indexes!$B$9:$AK$58,MATCH($A$3,TQoL_Indexes!#REF!,0)+$A211,MATCH(AC$3,TQoL_Indexes!$B$8:$AK$8,0)),"")</f>
        <v/>
      </c>
      <c r="AD211" s="86" t="str">
        <f>IFERROR(INDEX(TQoL_Indexes!$B$9:$AK$58,MATCH($A$3,TQoL_Indexes!#REF!,0)+$A211,MATCH(AD$3,TQoL_Indexes!$B$8:$AK$8,0)),"")</f>
        <v/>
      </c>
      <c r="AE211" s="86" t="str">
        <f>IFERROR(INDEX(TQoL_Indexes!$B$9:$AK$58,MATCH($A$3,TQoL_Indexes!#REF!,0)+$A211,MATCH(AE$3,TQoL_Indexes!$B$8:$AK$8,0)),"")</f>
        <v/>
      </c>
      <c r="AF211" s="86" t="str">
        <f>IFERROR(INDEX(TQoL_Indexes!$B$9:$AK$58,MATCH($A$3,TQoL_Indexes!#REF!,0)+$A211,MATCH(AF$3,TQoL_Indexes!$B$8:$AK$8,0)),"")</f>
        <v/>
      </c>
      <c r="AG211" s="86" t="str">
        <f>IFERROR(INDEX(TQoL_Indexes!$B$9:$AK$58,MATCH($A$3,TQoL_Indexes!#REF!,0)+$A211,MATCH(AG$3,TQoL_Indexes!$B$8:$AK$8,0)),"")</f>
        <v/>
      </c>
      <c r="AH211" s="86" t="str">
        <f>IFERROR(INDEX(TQoL_Indexes!$B$9:$AK$58,MATCH($A$3,TQoL_Indexes!#REF!,0)+$A211,MATCH(AH$3,TQoL_Indexes!$B$8:$AK$8,0)),"")</f>
        <v/>
      </c>
      <c r="AI211" s="86" t="str">
        <f>IFERROR(INDEX(TQoL_Indexes!$B$9:$AK$58,MATCH($A$3,TQoL_Indexes!#REF!,0)+$A211,MATCH(AI$3,TQoL_Indexes!$B$8:$AK$8,0)),"")</f>
        <v/>
      </c>
      <c r="AJ211" s="86" t="str">
        <f>IFERROR(INDEX(TQoL_Indexes!$B$9:$AK$58,MATCH($A$3,TQoL_Indexes!#REF!,0)+$A211,MATCH(AJ$3,TQoL_Indexes!$B$8:$AK$8,0)),"")</f>
        <v/>
      </c>
      <c r="AK211" s="86" t="str">
        <f>IFERROR(INDEX(TQoL_Indexes!$B$9:$AK$58,MATCH($A$3,TQoL_Indexes!#REF!,0)+$A211,MATCH(AK$3,TQoL_Indexes!$B$8:$AK$8,0)),"")</f>
        <v/>
      </c>
      <c r="AL211" s="86" t="str">
        <f>IFERROR(INDEX(TQoL_Indexes!$B$9:$AK$58,MATCH($A$3,TQoL_Indexes!#REF!,0)+$A211,MATCH(AL$3,TQoL_Indexes!$B$8:$AK$8,0)),"")</f>
        <v/>
      </c>
      <c r="AM211" s="87" t="str">
        <f>IFERROR(INDEX(TQoL_Indexes!$B$9:$AK$58,MATCH($A$3,TQoL_Indexes!#REF!,0)+$A211,MATCH(AM$3,TQoL_Indexes!$B$8:$AK$8,0)),"")</f>
        <v/>
      </c>
    </row>
    <row r="212" spans="1:39">
      <c r="A212" s="58" t="str">
        <f>IFERROR(IF(A211+1&lt;COUNTIF(TQoL_Indexes!#REF!,Aux_Country!$A$3),A211+1,""),"")</f>
        <v/>
      </c>
      <c r="B212" s="121" t="str">
        <f>IFERROR(INDEX(TQoL_Indexes!$B$9:$AK$58,MATCH($A$3,TQoL_Indexes!#REF!,0)+$A212,MATCH(B$3,TQoL_Indexes!$B$8:$AK$8,0)),"")</f>
        <v/>
      </c>
      <c r="C212" s="116" t="str">
        <f>IFERROR(INDEX(TQoL_Indexes!$B$9:$AK$58,MATCH($A$3,TQoL_Indexes!#REF!,0)+$A212,MATCH(C$3,TQoL_Indexes!$B$8:$AK$8,0)),"")</f>
        <v/>
      </c>
      <c r="D212" s="122" t="str">
        <f>IFERROR(INDEX(TQoL_Indexes!$B$9:$AK$58,MATCH($A$3,TQoL_Indexes!#REF!,0)+$A212,MATCH(D$3,TQoL_Indexes!$B$8:$AK$8,0)),"")</f>
        <v/>
      </c>
      <c r="E212" s="86" t="str">
        <f>IFERROR(INDEX(TQoL_Indexes!$B$9:$AK$58,MATCH($A$3,TQoL_Indexes!#REF!,0)+$A212,MATCH(E$3,TQoL_Indexes!$B$8:$AK$8,0)),"")</f>
        <v/>
      </c>
      <c r="F212" s="86" t="str">
        <f>IFERROR(INDEX(TQoL_Indexes!$B$9:$AK$58,MATCH($A$3,TQoL_Indexes!#REF!,0)+$A212,MATCH(F$3,TQoL_Indexes!$B$8:$AK$8,0)),"")</f>
        <v/>
      </c>
      <c r="G212" s="86" t="str">
        <f>IFERROR(INDEX(TQoL_Indexes!$B$9:$AK$58,MATCH($A$3,TQoL_Indexes!#REF!,0)+$A212,MATCH(G$3,TQoL_Indexes!$B$8:$AK$8,0)),"")</f>
        <v/>
      </c>
      <c r="H212" s="86" t="str">
        <f>IFERROR(INDEX(TQoL_Indexes!$B$9:$AK$58,MATCH($A$3,TQoL_Indexes!#REF!,0)+$A212,MATCH(H$3,TQoL_Indexes!$B$8:$AK$8,0)),"")</f>
        <v/>
      </c>
      <c r="I212" s="86" t="str">
        <f>IFERROR(INDEX(TQoL_Indexes!$B$9:$AK$58,MATCH($A$3,TQoL_Indexes!#REF!,0)+$A212,MATCH(I$3,TQoL_Indexes!$B$8:$AK$8,0)),"")</f>
        <v/>
      </c>
      <c r="J212" s="86" t="str">
        <f>IFERROR(INDEX(TQoL_Indexes!$B$9:$AK$58,MATCH($A$3,TQoL_Indexes!#REF!,0)+$A212,MATCH(J$3,TQoL_Indexes!$B$8:$AK$8,0)),"")</f>
        <v/>
      </c>
      <c r="K212" s="86" t="str">
        <f>IFERROR(INDEX(TQoL_Indexes!$B$9:$AK$58,MATCH($A$3,TQoL_Indexes!#REF!,0)+$A212,MATCH(K$3,TQoL_Indexes!$B$8:$AK$8,0)),"")</f>
        <v/>
      </c>
      <c r="L212" s="86" t="str">
        <f>IFERROR(INDEX(TQoL_Indexes!$B$9:$AK$58,MATCH($A$3,TQoL_Indexes!#REF!,0)+$A212,MATCH(L$3,TQoL_Indexes!$B$8:$AK$8,0)),"")</f>
        <v/>
      </c>
      <c r="M212" s="86" t="str">
        <f>IFERROR(INDEX(TQoL_Indexes!$B$9:$AK$58,MATCH($A$3,TQoL_Indexes!#REF!,0)+$A212,MATCH(M$3,TQoL_Indexes!$B$8:$AK$8,0)),"")</f>
        <v/>
      </c>
      <c r="N212" s="86" t="str">
        <f>IFERROR(INDEX(TQoL_Indexes!$B$9:$AK$58,MATCH($A$3,TQoL_Indexes!#REF!,0)+$A212,MATCH(N$3,TQoL_Indexes!$B$8:$AK$8,0)),"")</f>
        <v/>
      </c>
      <c r="O212" s="86" t="str">
        <f>IFERROR(INDEX(TQoL_Indexes!$B$9:$AK$58,MATCH($A$3,TQoL_Indexes!#REF!,0)+$A212,MATCH(O$3,TQoL_Indexes!$B$8:$AK$8,0)),"")</f>
        <v/>
      </c>
      <c r="P212" s="86" t="str">
        <f>IFERROR(INDEX(TQoL_Indexes!$B$9:$AK$58,MATCH($A$3,TQoL_Indexes!#REF!,0)+$A212,MATCH(P$3,TQoL_Indexes!$B$8:$AK$8,0)),"")</f>
        <v/>
      </c>
      <c r="Q212" s="86" t="str">
        <f>IFERROR(INDEX(TQoL_Indexes!$B$9:$AK$58,MATCH($A$3,TQoL_Indexes!#REF!,0)+$A212,MATCH(Q$3,TQoL_Indexes!$B$8:$AK$8,0)),"")</f>
        <v/>
      </c>
      <c r="R212" s="86" t="str">
        <f>IFERROR(INDEX(TQoL_Indexes!$B$9:$AK$58,MATCH($A$3,TQoL_Indexes!#REF!,0)+$A212,MATCH(R$3,TQoL_Indexes!$B$8:$AK$8,0)),"")</f>
        <v/>
      </c>
      <c r="S212" s="86" t="str">
        <f>IFERROR(INDEX(TQoL_Indexes!$B$9:$AK$58,MATCH($A$3,TQoL_Indexes!#REF!,0)+$A212,MATCH(S$3,TQoL_Indexes!$B$8:$AK$8,0)),"")</f>
        <v/>
      </c>
      <c r="T212" s="86" t="str">
        <f>IFERROR(INDEX(TQoL_Indexes!$B$9:$AK$58,MATCH($A$3,TQoL_Indexes!#REF!,0)+$A212,MATCH(T$3,TQoL_Indexes!$B$8:$AK$8,0)),"")</f>
        <v/>
      </c>
      <c r="U212" s="86" t="str">
        <f>IFERROR(INDEX(TQoL_Indexes!$B$9:$AK$58,MATCH($A$3,TQoL_Indexes!#REF!,0)+$A212,MATCH(U$3,TQoL_Indexes!$B$8:$AK$8,0)),"")</f>
        <v/>
      </c>
      <c r="V212" s="86" t="str">
        <f>IFERROR(INDEX(TQoL_Indexes!$B$9:$AK$58,MATCH($A$3,TQoL_Indexes!#REF!,0)+$A212,MATCH(V$3,TQoL_Indexes!$B$8:$AK$8,0)),"")</f>
        <v/>
      </c>
      <c r="W212" s="86" t="str">
        <f>IFERROR(INDEX(TQoL_Indexes!$B$9:$AK$58,MATCH($A$3,TQoL_Indexes!#REF!,0)+$A212,MATCH(W$3,TQoL_Indexes!$B$8:$AK$8,0)),"")</f>
        <v/>
      </c>
      <c r="X212" s="86" t="str">
        <f>IFERROR(INDEX(TQoL_Indexes!$B$9:$AK$58,MATCH($A$3,TQoL_Indexes!#REF!,0)+$A212,MATCH(X$3,TQoL_Indexes!$B$8:$AK$8,0)),"")</f>
        <v/>
      </c>
      <c r="Y212" s="86" t="str">
        <f>IFERROR(INDEX(TQoL_Indexes!$B$9:$AK$58,MATCH($A$3,TQoL_Indexes!#REF!,0)+$A212,MATCH(Y$3,TQoL_Indexes!$B$8:$AK$8,0)),"")</f>
        <v/>
      </c>
      <c r="Z212" s="86" t="str">
        <f>IFERROR(INDEX(TQoL_Indexes!$B$9:$AK$58,MATCH($A$3,TQoL_Indexes!#REF!,0)+$A212,MATCH(Z$3,TQoL_Indexes!$B$8:$AK$8,0)),"")</f>
        <v/>
      </c>
      <c r="AA212" s="86" t="str">
        <f>IFERROR(INDEX(TQoL_Indexes!$B$9:$AK$58,MATCH($A$3,TQoL_Indexes!#REF!,0)+$A212,MATCH(AA$3,TQoL_Indexes!$B$8:$AK$8,0)),"")</f>
        <v/>
      </c>
      <c r="AB212" s="86" t="str">
        <f>IFERROR(INDEX(TQoL_Indexes!$B$9:$AK$58,MATCH($A$3,TQoL_Indexes!#REF!,0)+$A212,MATCH(AB$3,TQoL_Indexes!$B$8:$AK$8,0)),"")</f>
        <v/>
      </c>
      <c r="AC212" s="86" t="str">
        <f>IFERROR(INDEX(TQoL_Indexes!$B$9:$AK$58,MATCH($A$3,TQoL_Indexes!#REF!,0)+$A212,MATCH(AC$3,TQoL_Indexes!$B$8:$AK$8,0)),"")</f>
        <v/>
      </c>
      <c r="AD212" s="86" t="str">
        <f>IFERROR(INDEX(TQoL_Indexes!$B$9:$AK$58,MATCH($A$3,TQoL_Indexes!#REF!,0)+$A212,MATCH(AD$3,TQoL_Indexes!$B$8:$AK$8,0)),"")</f>
        <v/>
      </c>
      <c r="AE212" s="86" t="str">
        <f>IFERROR(INDEX(TQoL_Indexes!$B$9:$AK$58,MATCH($A$3,TQoL_Indexes!#REF!,0)+$A212,MATCH(AE$3,TQoL_Indexes!$B$8:$AK$8,0)),"")</f>
        <v/>
      </c>
      <c r="AF212" s="86" t="str">
        <f>IFERROR(INDEX(TQoL_Indexes!$B$9:$AK$58,MATCH($A$3,TQoL_Indexes!#REF!,0)+$A212,MATCH(AF$3,TQoL_Indexes!$B$8:$AK$8,0)),"")</f>
        <v/>
      </c>
      <c r="AG212" s="86" t="str">
        <f>IFERROR(INDEX(TQoL_Indexes!$B$9:$AK$58,MATCH($A$3,TQoL_Indexes!#REF!,0)+$A212,MATCH(AG$3,TQoL_Indexes!$B$8:$AK$8,0)),"")</f>
        <v/>
      </c>
      <c r="AH212" s="86" t="str">
        <f>IFERROR(INDEX(TQoL_Indexes!$B$9:$AK$58,MATCH($A$3,TQoL_Indexes!#REF!,0)+$A212,MATCH(AH$3,TQoL_Indexes!$B$8:$AK$8,0)),"")</f>
        <v/>
      </c>
      <c r="AI212" s="86" t="str">
        <f>IFERROR(INDEX(TQoL_Indexes!$B$9:$AK$58,MATCH($A$3,TQoL_Indexes!#REF!,0)+$A212,MATCH(AI$3,TQoL_Indexes!$B$8:$AK$8,0)),"")</f>
        <v/>
      </c>
      <c r="AJ212" s="86" t="str">
        <f>IFERROR(INDEX(TQoL_Indexes!$B$9:$AK$58,MATCH($A$3,TQoL_Indexes!#REF!,0)+$A212,MATCH(AJ$3,TQoL_Indexes!$B$8:$AK$8,0)),"")</f>
        <v/>
      </c>
      <c r="AK212" s="86" t="str">
        <f>IFERROR(INDEX(TQoL_Indexes!$B$9:$AK$58,MATCH($A$3,TQoL_Indexes!#REF!,0)+$A212,MATCH(AK$3,TQoL_Indexes!$B$8:$AK$8,0)),"")</f>
        <v/>
      </c>
      <c r="AL212" s="86" t="str">
        <f>IFERROR(INDEX(TQoL_Indexes!$B$9:$AK$58,MATCH($A$3,TQoL_Indexes!#REF!,0)+$A212,MATCH(AL$3,TQoL_Indexes!$B$8:$AK$8,0)),"")</f>
        <v/>
      </c>
      <c r="AM212" s="87" t="str">
        <f>IFERROR(INDEX(TQoL_Indexes!$B$9:$AK$58,MATCH($A$3,TQoL_Indexes!#REF!,0)+$A212,MATCH(AM$3,TQoL_Indexes!$B$8:$AK$8,0)),"")</f>
        <v/>
      </c>
    </row>
    <row r="213" spans="1:39">
      <c r="A213" s="58" t="str">
        <f>IFERROR(IF(A212+1&lt;COUNTIF(TQoL_Indexes!#REF!,Aux_Country!$A$3),A212+1,""),"")</f>
        <v/>
      </c>
      <c r="B213" s="121" t="str">
        <f>IFERROR(INDEX(TQoL_Indexes!$B$9:$AK$58,MATCH($A$3,TQoL_Indexes!#REF!,0)+$A213,MATCH(B$3,TQoL_Indexes!$B$8:$AK$8,0)),"")</f>
        <v/>
      </c>
      <c r="C213" s="116" t="str">
        <f>IFERROR(INDEX(TQoL_Indexes!$B$9:$AK$58,MATCH($A$3,TQoL_Indexes!#REF!,0)+$A213,MATCH(C$3,TQoL_Indexes!$B$8:$AK$8,0)),"")</f>
        <v/>
      </c>
      <c r="D213" s="122" t="str">
        <f>IFERROR(INDEX(TQoL_Indexes!$B$9:$AK$58,MATCH($A$3,TQoL_Indexes!#REF!,0)+$A213,MATCH(D$3,TQoL_Indexes!$B$8:$AK$8,0)),"")</f>
        <v/>
      </c>
      <c r="E213" s="86" t="str">
        <f>IFERROR(INDEX(TQoL_Indexes!$B$9:$AK$58,MATCH($A$3,TQoL_Indexes!#REF!,0)+$A213,MATCH(E$3,TQoL_Indexes!$B$8:$AK$8,0)),"")</f>
        <v/>
      </c>
      <c r="F213" s="86" t="str">
        <f>IFERROR(INDEX(TQoL_Indexes!$B$9:$AK$58,MATCH($A$3,TQoL_Indexes!#REF!,0)+$A213,MATCH(F$3,TQoL_Indexes!$B$8:$AK$8,0)),"")</f>
        <v/>
      </c>
      <c r="G213" s="86" t="str">
        <f>IFERROR(INDEX(TQoL_Indexes!$B$9:$AK$58,MATCH($A$3,TQoL_Indexes!#REF!,0)+$A213,MATCH(G$3,TQoL_Indexes!$B$8:$AK$8,0)),"")</f>
        <v/>
      </c>
      <c r="H213" s="86" t="str">
        <f>IFERROR(INDEX(TQoL_Indexes!$B$9:$AK$58,MATCH($A$3,TQoL_Indexes!#REF!,0)+$A213,MATCH(H$3,TQoL_Indexes!$B$8:$AK$8,0)),"")</f>
        <v/>
      </c>
      <c r="I213" s="86" t="str">
        <f>IFERROR(INDEX(TQoL_Indexes!$B$9:$AK$58,MATCH($A$3,TQoL_Indexes!#REF!,0)+$A213,MATCH(I$3,TQoL_Indexes!$B$8:$AK$8,0)),"")</f>
        <v/>
      </c>
      <c r="J213" s="86" t="str">
        <f>IFERROR(INDEX(TQoL_Indexes!$B$9:$AK$58,MATCH($A$3,TQoL_Indexes!#REF!,0)+$A213,MATCH(J$3,TQoL_Indexes!$B$8:$AK$8,0)),"")</f>
        <v/>
      </c>
      <c r="K213" s="86" t="str">
        <f>IFERROR(INDEX(TQoL_Indexes!$B$9:$AK$58,MATCH($A$3,TQoL_Indexes!#REF!,0)+$A213,MATCH(K$3,TQoL_Indexes!$B$8:$AK$8,0)),"")</f>
        <v/>
      </c>
      <c r="L213" s="86" t="str">
        <f>IFERROR(INDEX(TQoL_Indexes!$B$9:$AK$58,MATCH($A$3,TQoL_Indexes!#REF!,0)+$A213,MATCH(L$3,TQoL_Indexes!$B$8:$AK$8,0)),"")</f>
        <v/>
      </c>
      <c r="M213" s="86" t="str">
        <f>IFERROR(INDEX(TQoL_Indexes!$B$9:$AK$58,MATCH($A$3,TQoL_Indexes!#REF!,0)+$A213,MATCH(M$3,TQoL_Indexes!$B$8:$AK$8,0)),"")</f>
        <v/>
      </c>
      <c r="N213" s="86" t="str">
        <f>IFERROR(INDEX(TQoL_Indexes!$B$9:$AK$58,MATCH($A$3,TQoL_Indexes!#REF!,0)+$A213,MATCH(N$3,TQoL_Indexes!$B$8:$AK$8,0)),"")</f>
        <v/>
      </c>
      <c r="O213" s="86" t="str">
        <f>IFERROR(INDEX(TQoL_Indexes!$B$9:$AK$58,MATCH($A$3,TQoL_Indexes!#REF!,0)+$A213,MATCH(O$3,TQoL_Indexes!$B$8:$AK$8,0)),"")</f>
        <v/>
      </c>
      <c r="P213" s="86" t="str">
        <f>IFERROR(INDEX(TQoL_Indexes!$B$9:$AK$58,MATCH($A$3,TQoL_Indexes!#REF!,0)+$A213,MATCH(P$3,TQoL_Indexes!$B$8:$AK$8,0)),"")</f>
        <v/>
      </c>
      <c r="Q213" s="86" t="str">
        <f>IFERROR(INDEX(TQoL_Indexes!$B$9:$AK$58,MATCH($A$3,TQoL_Indexes!#REF!,0)+$A213,MATCH(Q$3,TQoL_Indexes!$B$8:$AK$8,0)),"")</f>
        <v/>
      </c>
      <c r="R213" s="86" t="str">
        <f>IFERROR(INDEX(TQoL_Indexes!$B$9:$AK$58,MATCH($A$3,TQoL_Indexes!#REF!,0)+$A213,MATCH(R$3,TQoL_Indexes!$B$8:$AK$8,0)),"")</f>
        <v/>
      </c>
      <c r="S213" s="86" t="str">
        <f>IFERROR(INDEX(TQoL_Indexes!$B$9:$AK$58,MATCH($A$3,TQoL_Indexes!#REF!,0)+$A213,MATCH(S$3,TQoL_Indexes!$B$8:$AK$8,0)),"")</f>
        <v/>
      </c>
      <c r="T213" s="86" t="str">
        <f>IFERROR(INDEX(TQoL_Indexes!$B$9:$AK$58,MATCH($A$3,TQoL_Indexes!#REF!,0)+$A213,MATCH(T$3,TQoL_Indexes!$B$8:$AK$8,0)),"")</f>
        <v/>
      </c>
      <c r="U213" s="86" t="str">
        <f>IFERROR(INDEX(TQoL_Indexes!$B$9:$AK$58,MATCH($A$3,TQoL_Indexes!#REF!,0)+$A213,MATCH(U$3,TQoL_Indexes!$B$8:$AK$8,0)),"")</f>
        <v/>
      </c>
      <c r="V213" s="86" t="str">
        <f>IFERROR(INDEX(TQoL_Indexes!$B$9:$AK$58,MATCH($A$3,TQoL_Indexes!#REF!,0)+$A213,MATCH(V$3,TQoL_Indexes!$B$8:$AK$8,0)),"")</f>
        <v/>
      </c>
      <c r="W213" s="86" t="str">
        <f>IFERROR(INDEX(TQoL_Indexes!$B$9:$AK$58,MATCH($A$3,TQoL_Indexes!#REF!,0)+$A213,MATCH(W$3,TQoL_Indexes!$B$8:$AK$8,0)),"")</f>
        <v/>
      </c>
      <c r="X213" s="86" t="str">
        <f>IFERROR(INDEX(TQoL_Indexes!$B$9:$AK$58,MATCH($A$3,TQoL_Indexes!#REF!,0)+$A213,MATCH(X$3,TQoL_Indexes!$B$8:$AK$8,0)),"")</f>
        <v/>
      </c>
      <c r="Y213" s="86" t="str">
        <f>IFERROR(INDEX(TQoL_Indexes!$B$9:$AK$58,MATCH($A$3,TQoL_Indexes!#REF!,0)+$A213,MATCH(Y$3,TQoL_Indexes!$B$8:$AK$8,0)),"")</f>
        <v/>
      </c>
      <c r="Z213" s="86" t="str">
        <f>IFERROR(INDEX(TQoL_Indexes!$B$9:$AK$58,MATCH($A$3,TQoL_Indexes!#REF!,0)+$A213,MATCH(Z$3,TQoL_Indexes!$B$8:$AK$8,0)),"")</f>
        <v/>
      </c>
      <c r="AA213" s="86" t="str">
        <f>IFERROR(INDEX(TQoL_Indexes!$B$9:$AK$58,MATCH($A$3,TQoL_Indexes!#REF!,0)+$A213,MATCH(AA$3,TQoL_Indexes!$B$8:$AK$8,0)),"")</f>
        <v/>
      </c>
      <c r="AB213" s="86" t="str">
        <f>IFERROR(INDEX(TQoL_Indexes!$B$9:$AK$58,MATCH($A$3,TQoL_Indexes!#REF!,0)+$A213,MATCH(AB$3,TQoL_Indexes!$B$8:$AK$8,0)),"")</f>
        <v/>
      </c>
      <c r="AC213" s="86" t="str">
        <f>IFERROR(INDEX(TQoL_Indexes!$B$9:$AK$58,MATCH($A$3,TQoL_Indexes!#REF!,0)+$A213,MATCH(AC$3,TQoL_Indexes!$B$8:$AK$8,0)),"")</f>
        <v/>
      </c>
      <c r="AD213" s="86" t="str">
        <f>IFERROR(INDEX(TQoL_Indexes!$B$9:$AK$58,MATCH($A$3,TQoL_Indexes!#REF!,0)+$A213,MATCH(AD$3,TQoL_Indexes!$B$8:$AK$8,0)),"")</f>
        <v/>
      </c>
      <c r="AE213" s="86" t="str">
        <f>IFERROR(INDEX(TQoL_Indexes!$B$9:$AK$58,MATCH($A$3,TQoL_Indexes!#REF!,0)+$A213,MATCH(AE$3,TQoL_Indexes!$B$8:$AK$8,0)),"")</f>
        <v/>
      </c>
      <c r="AF213" s="86" t="str">
        <f>IFERROR(INDEX(TQoL_Indexes!$B$9:$AK$58,MATCH($A$3,TQoL_Indexes!#REF!,0)+$A213,MATCH(AF$3,TQoL_Indexes!$B$8:$AK$8,0)),"")</f>
        <v/>
      </c>
      <c r="AG213" s="86" t="str">
        <f>IFERROR(INDEX(TQoL_Indexes!$B$9:$AK$58,MATCH($A$3,TQoL_Indexes!#REF!,0)+$A213,MATCH(AG$3,TQoL_Indexes!$B$8:$AK$8,0)),"")</f>
        <v/>
      </c>
      <c r="AH213" s="86" t="str">
        <f>IFERROR(INDEX(TQoL_Indexes!$B$9:$AK$58,MATCH($A$3,TQoL_Indexes!#REF!,0)+$A213,MATCH(AH$3,TQoL_Indexes!$B$8:$AK$8,0)),"")</f>
        <v/>
      </c>
      <c r="AI213" s="86" t="str">
        <f>IFERROR(INDEX(TQoL_Indexes!$B$9:$AK$58,MATCH($A$3,TQoL_Indexes!#REF!,0)+$A213,MATCH(AI$3,TQoL_Indexes!$B$8:$AK$8,0)),"")</f>
        <v/>
      </c>
      <c r="AJ213" s="86" t="str">
        <f>IFERROR(INDEX(TQoL_Indexes!$B$9:$AK$58,MATCH($A$3,TQoL_Indexes!#REF!,0)+$A213,MATCH(AJ$3,TQoL_Indexes!$B$8:$AK$8,0)),"")</f>
        <v/>
      </c>
      <c r="AK213" s="86" t="str">
        <f>IFERROR(INDEX(TQoL_Indexes!$B$9:$AK$58,MATCH($A$3,TQoL_Indexes!#REF!,0)+$A213,MATCH(AK$3,TQoL_Indexes!$B$8:$AK$8,0)),"")</f>
        <v/>
      </c>
      <c r="AL213" s="86" t="str">
        <f>IFERROR(INDEX(TQoL_Indexes!$B$9:$AK$58,MATCH($A$3,TQoL_Indexes!#REF!,0)+$A213,MATCH(AL$3,TQoL_Indexes!$B$8:$AK$8,0)),"")</f>
        <v/>
      </c>
      <c r="AM213" s="87" t="str">
        <f>IFERROR(INDEX(TQoL_Indexes!$B$9:$AK$58,MATCH($A$3,TQoL_Indexes!#REF!,0)+$A213,MATCH(AM$3,TQoL_Indexes!$B$8:$AK$8,0)),"")</f>
        <v/>
      </c>
    </row>
    <row r="214" spans="1:39">
      <c r="A214" s="58" t="str">
        <f>IFERROR(IF(A213+1&lt;COUNTIF(TQoL_Indexes!#REF!,Aux_Country!$A$3),A213+1,""),"")</f>
        <v/>
      </c>
      <c r="B214" s="121" t="str">
        <f>IFERROR(INDEX(TQoL_Indexes!$B$9:$AK$58,MATCH($A$3,TQoL_Indexes!#REF!,0)+$A214,MATCH(B$3,TQoL_Indexes!$B$8:$AK$8,0)),"")</f>
        <v/>
      </c>
      <c r="C214" s="116" t="str">
        <f>IFERROR(INDEX(TQoL_Indexes!$B$9:$AK$58,MATCH($A$3,TQoL_Indexes!#REF!,0)+$A214,MATCH(C$3,TQoL_Indexes!$B$8:$AK$8,0)),"")</f>
        <v/>
      </c>
      <c r="D214" s="122" t="str">
        <f>IFERROR(INDEX(TQoL_Indexes!$B$9:$AK$58,MATCH($A$3,TQoL_Indexes!#REF!,0)+$A214,MATCH(D$3,TQoL_Indexes!$B$8:$AK$8,0)),"")</f>
        <v/>
      </c>
      <c r="E214" s="86" t="str">
        <f>IFERROR(INDEX(TQoL_Indexes!$B$9:$AK$58,MATCH($A$3,TQoL_Indexes!#REF!,0)+$A214,MATCH(E$3,TQoL_Indexes!$B$8:$AK$8,0)),"")</f>
        <v/>
      </c>
      <c r="F214" s="86" t="str">
        <f>IFERROR(INDEX(TQoL_Indexes!$B$9:$AK$58,MATCH($A$3,TQoL_Indexes!#REF!,0)+$A214,MATCH(F$3,TQoL_Indexes!$B$8:$AK$8,0)),"")</f>
        <v/>
      </c>
      <c r="G214" s="86" t="str">
        <f>IFERROR(INDEX(TQoL_Indexes!$B$9:$AK$58,MATCH($A$3,TQoL_Indexes!#REF!,0)+$A214,MATCH(G$3,TQoL_Indexes!$B$8:$AK$8,0)),"")</f>
        <v/>
      </c>
      <c r="H214" s="86" t="str">
        <f>IFERROR(INDEX(TQoL_Indexes!$B$9:$AK$58,MATCH($A$3,TQoL_Indexes!#REF!,0)+$A214,MATCH(H$3,TQoL_Indexes!$B$8:$AK$8,0)),"")</f>
        <v/>
      </c>
      <c r="I214" s="86" t="str">
        <f>IFERROR(INDEX(TQoL_Indexes!$B$9:$AK$58,MATCH($A$3,TQoL_Indexes!#REF!,0)+$A214,MATCH(I$3,TQoL_Indexes!$B$8:$AK$8,0)),"")</f>
        <v/>
      </c>
      <c r="J214" s="86" t="str">
        <f>IFERROR(INDEX(TQoL_Indexes!$B$9:$AK$58,MATCH($A$3,TQoL_Indexes!#REF!,0)+$A214,MATCH(J$3,TQoL_Indexes!$B$8:$AK$8,0)),"")</f>
        <v/>
      </c>
      <c r="K214" s="86" t="str">
        <f>IFERROR(INDEX(TQoL_Indexes!$B$9:$AK$58,MATCH($A$3,TQoL_Indexes!#REF!,0)+$A214,MATCH(K$3,TQoL_Indexes!$B$8:$AK$8,0)),"")</f>
        <v/>
      </c>
      <c r="L214" s="86" t="str">
        <f>IFERROR(INDEX(TQoL_Indexes!$B$9:$AK$58,MATCH($A$3,TQoL_Indexes!#REF!,0)+$A214,MATCH(L$3,TQoL_Indexes!$B$8:$AK$8,0)),"")</f>
        <v/>
      </c>
      <c r="M214" s="86" t="str">
        <f>IFERROR(INDEX(TQoL_Indexes!$B$9:$AK$58,MATCH($A$3,TQoL_Indexes!#REF!,0)+$A214,MATCH(M$3,TQoL_Indexes!$B$8:$AK$8,0)),"")</f>
        <v/>
      </c>
      <c r="N214" s="86" t="str">
        <f>IFERROR(INDEX(TQoL_Indexes!$B$9:$AK$58,MATCH($A$3,TQoL_Indexes!#REF!,0)+$A214,MATCH(N$3,TQoL_Indexes!$B$8:$AK$8,0)),"")</f>
        <v/>
      </c>
      <c r="O214" s="86" t="str">
        <f>IFERROR(INDEX(TQoL_Indexes!$B$9:$AK$58,MATCH($A$3,TQoL_Indexes!#REF!,0)+$A214,MATCH(O$3,TQoL_Indexes!$B$8:$AK$8,0)),"")</f>
        <v/>
      </c>
      <c r="P214" s="86" t="str">
        <f>IFERROR(INDEX(TQoL_Indexes!$B$9:$AK$58,MATCH($A$3,TQoL_Indexes!#REF!,0)+$A214,MATCH(P$3,TQoL_Indexes!$B$8:$AK$8,0)),"")</f>
        <v/>
      </c>
      <c r="Q214" s="86" t="str">
        <f>IFERROR(INDEX(TQoL_Indexes!$B$9:$AK$58,MATCH($A$3,TQoL_Indexes!#REF!,0)+$A214,MATCH(Q$3,TQoL_Indexes!$B$8:$AK$8,0)),"")</f>
        <v/>
      </c>
      <c r="R214" s="86" t="str">
        <f>IFERROR(INDEX(TQoL_Indexes!$B$9:$AK$58,MATCH($A$3,TQoL_Indexes!#REF!,0)+$A214,MATCH(R$3,TQoL_Indexes!$B$8:$AK$8,0)),"")</f>
        <v/>
      </c>
      <c r="S214" s="86" t="str">
        <f>IFERROR(INDEX(TQoL_Indexes!$B$9:$AK$58,MATCH($A$3,TQoL_Indexes!#REF!,0)+$A214,MATCH(S$3,TQoL_Indexes!$B$8:$AK$8,0)),"")</f>
        <v/>
      </c>
      <c r="T214" s="86" t="str">
        <f>IFERROR(INDEX(TQoL_Indexes!$B$9:$AK$58,MATCH($A$3,TQoL_Indexes!#REF!,0)+$A214,MATCH(T$3,TQoL_Indexes!$B$8:$AK$8,0)),"")</f>
        <v/>
      </c>
      <c r="U214" s="86" t="str">
        <f>IFERROR(INDEX(TQoL_Indexes!$B$9:$AK$58,MATCH($A$3,TQoL_Indexes!#REF!,0)+$A214,MATCH(U$3,TQoL_Indexes!$B$8:$AK$8,0)),"")</f>
        <v/>
      </c>
      <c r="V214" s="86" t="str">
        <f>IFERROR(INDEX(TQoL_Indexes!$B$9:$AK$58,MATCH($A$3,TQoL_Indexes!#REF!,0)+$A214,MATCH(V$3,TQoL_Indexes!$B$8:$AK$8,0)),"")</f>
        <v/>
      </c>
      <c r="W214" s="86" t="str">
        <f>IFERROR(INDEX(TQoL_Indexes!$B$9:$AK$58,MATCH($A$3,TQoL_Indexes!#REF!,0)+$A214,MATCH(W$3,TQoL_Indexes!$B$8:$AK$8,0)),"")</f>
        <v/>
      </c>
      <c r="X214" s="86" t="str">
        <f>IFERROR(INDEX(TQoL_Indexes!$B$9:$AK$58,MATCH($A$3,TQoL_Indexes!#REF!,0)+$A214,MATCH(X$3,TQoL_Indexes!$B$8:$AK$8,0)),"")</f>
        <v/>
      </c>
      <c r="Y214" s="86" t="str">
        <f>IFERROR(INDEX(TQoL_Indexes!$B$9:$AK$58,MATCH($A$3,TQoL_Indexes!#REF!,0)+$A214,MATCH(Y$3,TQoL_Indexes!$B$8:$AK$8,0)),"")</f>
        <v/>
      </c>
      <c r="Z214" s="86" t="str">
        <f>IFERROR(INDEX(TQoL_Indexes!$B$9:$AK$58,MATCH($A$3,TQoL_Indexes!#REF!,0)+$A214,MATCH(Z$3,TQoL_Indexes!$B$8:$AK$8,0)),"")</f>
        <v/>
      </c>
      <c r="AA214" s="86" t="str">
        <f>IFERROR(INDEX(TQoL_Indexes!$B$9:$AK$58,MATCH($A$3,TQoL_Indexes!#REF!,0)+$A214,MATCH(AA$3,TQoL_Indexes!$B$8:$AK$8,0)),"")</f>
        <v/>
      </c>
      <c r="AB214" s="86" t="str">
        <f>IFERROR(INDEX(TQoL_Indexes!$B$9:$AK$58,MATCH($A$3,TQoL_Indexes!#REF!,0)+$A214,MATCH(AB$3,TQoL_Indexes!$B$8:$AK$8,0)),"")</f>
        <v/>
      </c>
      <c r="AC214" s="86" t="str">
        <f>IFERROR(INDEX(TQoL_Indexes!$B$9:$AK$58,MATCH($A$3,TQoL_Indexes!#REF!,0)+$A214,MATCH(AC$3,TQoL_Indexes!$B$8:$AK$8,0)),"")</f>
        <v/>
      </c>
      <c r="AD214" s="86" t="str">
        <f>IFERROR(INDEX(TQoL_Indexes!$B$9:$AK$58,MATCH($A$3,TQoL_Indexes!#REF!,0)+$A214,MATCH(AD$3,TQoL_Indexes!$B$8:$AK$8,0)),"")</f>
        <v/>
      </c>
      <c r="AE214" s="86" t="str">
        <f>IFERROR(INDEX(TQoL_Indexes!$B$9:$AK$58,MATCH($A$3,TQoL_Indexes!#REF!,0)+$A214,MATCH(AE$3,TQoL_Indexes!$B$8:$AK$8,0)),"")</f>
        <v/>
      </c>
      <c r="AF214" s="86" t="str">
        <f>IFERROR(INDEX(TQoL_Indexes!$B$9:$AK$58,MATCH($A$3,TQoL_Indexes!#REF!,0)+$A214,MATCH(AF$3,TQoL_Indexes!$B$8:$AK$8,0)),"")</f>
        <v/>
      </c>
      <c r="AG214" s="86" t="str">
        <f>IFERROR(INDEX(TQoL_Indexes!$B$9:$AK$58,MATCH($A$3,TQoL_Indexes!#REF!,0)+$A214,MATCH(AG$3,TQoL_Indexes!$B$8:$AK$8,0)),"")</f>
        <v/>
      </c>
      <c r="AH214" s="86" t="str">
        <f>IFERROR(INDEX(TQoL_Indexes!$B$9:$AK$58,MATCH($A$3,TQoL_Indexes!#REF!,0)+$A214,MATCH(AH$3,TQoL_Indexes!$B$8:$AK$8,0)),"")</f>
        <v/>
      </c>
      <c r="AI214" s="86" t="str">
        <f>IFERROR(INDEX(TQoL_Indexes!$B$9:$AK$58,MATCH($A$3,TQoL_Indexes!#REF!,0)+$A214,MATCH(AI$3,TQoL_Indexes!$B$8:$AK$8,0)),"")</f>
        <v/>
      </c>
      <c r="AJ214" s="86" t="str">
        <f>IFERROR(INDEX(TQoL_Indexes!$B$9:$AK$58,MATCH($A$3,TQoL_Indexes!#REF!,0)+$A214,MATCH(AJ$3,TQoL_Indexes!$B$8:$AK$8,0)),"")</f>
        <v/>
      </c>
      <c r="AK214" s="86" t="str">
        <f>IFERROR(INDEX(TQoL_Indexes!$B$9:$AK$58,MATCH($A$3,TQoL_Indexes!#REF!,0)+$A214,MATCH(AK$3,TQoL_Indexes!$B$8:$AK$8,0)),"")</f>
        <v/>
      </c>
      <c r="AL214" s="86" t="str">
        <f>IFERROR(INDEX(TQoL_Indexes!$B$9:$AK$58,MATCH($A$3,TQoL_Indexes!#REF!,0)+$A214,MATCH(AL$3,TQoL_Indexes!$B$8:$AK$8,0)),"")</f>
        <v/>
      </c>
      <c r="AM214" s="87" t="str">
        <f>IFERROR(INDEX(TQoL_Indexes!$B$9:$AK$58,MATCH($A$3,TQoL_Indexes!#REF!,0)+$A214,MATCH(AM$3,TQoL_Indexes!$B$8:$AK$8,0)),"")</f>
        <v/>
      </c>
    </row>
    <row r="215" spans="1:39">
      <c r="A215" s="58" t="str">
        <f>IFERROR(IF(A214+1&lt;COUNTIF(TQoL_Indexes!#REF!,Aux_Country!$A$3),A214+1,""),"")</f>
        <v/>
      </c>
      <c r="B215" s="121" t="str">
        <f>IFERROR(INDEX(TQoL_Indexes!$B$9:$AK$58,MATCH($A$3,TQoL_Indexes!#REF!,0)+$A215,MATCH(B$3,TQoL_Indexes!$B$8:$AK$8,0)),"")</f>
        <v/>
      </c>
      <c r="C215" s="116" t="str">
        <f>IFERROR(INDEX(TQoL_Indexes!$B$9:$AK$58,MATCH($A$3,TQoL_Indexes!#REF!,0)+$A215,MATCH(C$3,TQoL_Indexes!$B$8:$AK$8,0)),"")</f>
        <v/>
      </c>
      <c r="D215" s="122" t="str">
        <f>IFERROR(INDEX(TQoL_Indexes!$B$9:$AK$58,MATCH($A$3,TQoL_Indexes!#REF!,0)+$A215,MATCH(D$3,TQoL_Indexes!$B$8:$AK$8,0)),"")</f>
        <v/>
      </c>
      <c r="E215" s="86" t="str">
        <f>IFERROR(INDEX(TQoL_Indexes!$B$9:$AK$58,MATCH($A$3,TQoL_Indexes!#REF!,0)+$A215,MATCH(E$3,TQoL_Indexes!$B$8:$AK$8,0)),"")</f>
        <v/>
      </c>
      <c r="F215" s="86" t="str">
        <f>IFERROR(INDEX(TQoL_Indexes!$B$9:$AK$58,MATCH($A$3,TQoL_Indexes!#REF!,0)+$A215,MATCH(F$3,TQoL_Indexes!$B$8:$AK$8,0)),"")</f>
        <v/>
      </c>
      <c r="G215" s="86" t="str">
        <f>IFERROR(INDEX(TQoL_Indexes!$B$9:$AK$58,MATCH($A$3,TQoL_Indexes!#REF!,0)+$A215,MATCH(G$3,TQoL_Indexes!$B$8:$AK$8,0)),"")</f>
        <v/>
      </c>
      <c r="H215" s="86" t="str">
        <f>IFERROR(INDEX(TQoL_Indexes!$B$9:$AK$58,MATCH($A$3,TQoL_Indexes!#REF!,0)+$A215,MATCH(H$3,TQoL_Indexes!$B$8:$AK$8,0)),"")</f>
        <v/>
      </c>
      <c r="I215" s="86" t="str">
        <f>IFERROR(INDEX(TQoL_Indexes!$B$9:$AK$58,MATCH($A$3,TQoL_Indexes!#REF!,0)+$A215,MATCH(I$3,TQoL_Indexes!$B$8:$AK$8,0)),"")</f>
        <v/>
      </c>
      <c r="J215" s="86" t="str">
        <f>IFERROR(INDEX(TQoL_Indexes!$B$9:$AK$58,MATCH($A$3,TQoL_Indexes!#REF!,0)+$A215,MATCH(J$3,TQoL_Indexes!$B$8:$AK$8,0)),"")</f>
        <v/>
      </c>
      <c r="K215" s="86" t="str">
        <f>IFERROR(INDEX(TQoL_Indexes!$B$9:$AK$58,MATCH($A$3,TQoL_Indexes!#REF!,0)+$A215,MATCH(K$3,TQoL_Indexes!$B$8:$AK$8,0)),"")</f>
        <v/>
      </c>
      <c r="L215" s="86" t="str">
        <f>IFERROR(INDEX(TQoL_Indexes!$B$9:$AK$58,MATCH($A$3,TQoL_Indexes!#REF!,0)+$A215,MATCH(L$3,TQoL_Indexes!$B$8:$AK$8,0)),"")</f>
        <v/>
      </c>
      <c r="M215" s="86" t="str">
        <f>IFERROR(INDEX(TQoL_Indexes!$B$9:$AK$58,MATCH($A$3,TQoL_Indexes!#REF!,0)+$A215,MATCH(M$3,TQoL_Indexes!$B$8:$AK$8,0)),"")</f>
        <v/>
      </c>
      <c r="N215" s="86" t="str">
        <f>IFERROR(INDEX(TQoL_Indexes!$B$9:$AK$58,MATCH($A$3,TQoL_Indexes!#REF!,0)+$A215,MATCH(N$3,TQoL_Indexes!$B$8:$AK$8,0)),"")</f>
        <v/>
      </c>
      <c r="O215" s="86" t="str">
        <f>IFERROR(INDEX(TQoL_Indexes!$B$9:$AK$58,MATCH($A$3,TQoL_Indexes!#REF!,0)+$A215,MATCH(O$3,TQoL_Indexes!$B$8:$AK$8,0)),"")</f>
        <v/>
      </c>
      <c r="P215" s="86" t="str">
        <f>IFERROR(INDEX(TQoL_Indexes!$B$9:$AK$58,MATCH($A$3,TQoL_Indexes!#REF!,0)+$A215,MATCH(P$3,TQoL_Indexes!$B$8:$AK$8,0)),"")</f>
        <v/>
      </c>
      <c r="Q215" s="86" t="str">
        <f>IFERROR(INDEX(TQoL_Indexes!$B$9:$AK$58,MATCH($A$3,TQoL_Indexes!#REF!,0)+$A215,MATCH(Q$3,TQoL_Indexes!$B$8:$AK$8,0)),"")</f>
        <v/>
      </c>
      <c r="R215" s="86" t="str">
        <f>IFERROR(INDEX(TQoL_Indexes!$B$9:$AK$58,MATCH($A$3,TQoL_Indexes!#REF!,0)+$A215,MATCH(R$3,TQoL_Indexes!$B$8:$AK$8,0)),"")</f>
        <v/>
      </c>
      <c r="S215" s="86" t="str">
        <f>IFERROR(INDEX(TQoL_Indexes!$B$9:$AK$58,MATCH($A$3,TQoL_Indexes!#REF!,0)+$A215,MATCH(S$3,TQoL_Indexes!$B$8:$AK$8,0)),"")</f>
        <v/>
      </c>
      <c r="T215" s="86" t="str">
        <f>IFERROR(INDEX(TQoL_Indexes!$B$9:$AK$58,MATCH($A$3,TQoL_Indexes!#REF!,0)+$A215,MATCH(T$3,TQoL_Indexes!$B$8:$AK$8,0)),"")</f>
        <v/>
      </c>
      <c r="U215" s="86" t="str">
        <f>IFERROR(INDEX(TQoL_Indexes!$B$9:$AK$58,MATCH($A$3,TQoL_Indexes!#REF!,0)+$A215,MATCH(U$3,TQoL_Indexes!$B$8:$AK$8,0)),"")</f>
        <v/>
      </c>
      <c r="V215" s="86" t="str">
        <f>IFERROR(INDEX(TQoL_Indexes!$B$9:$AK$58,MATCH($A$3,TQoL_Indexes!#REF!,0)+$A215,MATCH(V$3,TQoL_Indexes!$B$8:$AK$8,0)),"")</f>
        <v/>
      </c>
      <c r="W215" s="86" t="str">
        <f>IFERROR(INDEX(TQoL_Indexes!$B$9:$AK$58,MATCH($A$3,TQoL_Indexes!#REF!,0)+$A215,MATCH(W$3,TQoL_Indexes!$B$8:$AK$8,0)),"")</f>
        <v/>
      </c>
      <c r="X215" s="86" t="str">
        <f>IFERROR(INDEX(TQoL_Indexes!$B$9:$AK$58,MATCH($A$3,TQoL_Indexes!#REF!,0)+$A215,MATCH(X$3,TQoL_Indexes!$B$8:$AK$8,0)),"")</f>
        <v/>
      </c>
      <c r="Y215" s="86" t="str">
        <f>IFERROR(INDEX(TQoL_Indexes!$B$9:$AK$58,MATCH($A$3,TQoL_Indexes!#REF!,0)+$A215,MATCH(Y$3,TQoL_Indexes!$B$8:$AK$8,0)),"")</f>
        <v/>
      </c>
      <c r="Z215" s="86" t="str">
        <f>IFERROR(INDEX(TQoL_Indexes!$B$9:$AK$58,MATCH($A$3,TQoL_Indexes!#REF!,0)+$A215,MATCH(Z$3,TQoL_Indexes!$B$8:$AK$8,0)),"")</f>
        <v/>
      </c>
      <c r="AA215" s="86" t="str">
        <f>IFERROR(INDEX(TQoL_Indexes!$B$9:$AK$58,MATCH($A$3,TQoL_Indexes!#REF!,0)+$A215,MATCH(AA$3,TQoL_Indexes!$B$8:$AK$8,0)),"")</f>
        <v/>
      </c>
      <c r="AB215" s="86" t="str">
        <f>IFERROR(INDEX(TQoL_Indexes!$B$9:$AK$58,MATCH($A$3,TQoL_Indexes!#REF!,0)+$A215,MATCH(AB$3,TQoL_Indexes!$B$8:$AK$8,0)),"")</f>
        <v/>
      </c>
      <c r="AC215" s="86" t="str">
        <f>IFERROR(INDEX(TQoL_Indexes!$B$9:$AK$58,MATCH($A$3,TQoL_Indexes!#REF!,0)+$A215,MATCH(AC$3,TQoL_Indexes!$B$8:$AK$8,0)),"")</f>
        <v/>
      </c>
      <c r="AD215" s="86" t="str">
        <f>IFERROR(INDEX(TQoL_Indexes!$B$9:$AK$58,MATCH($A$3,TQoL_Indexes!#REF!,0)+$A215,MATCH(AD$3,TQoL_Indexes!$B$8:$AK$8,0)),"")</f>
        <v/>
      </c>
      <c r="AE215" s="86" t="str">
        <f>IFERROR(INDEX(TQoL_Indexes!$B$9:$AK$58,MATCH($A$3,TQoL_Indexes!#REF!,0)+$A215,MATCH(AE$3,TQoL_Indexes!$B$8:$AK$8,0)),"")</f>
        <v/>
      </c>
      <c r="AF215" s="86" t="str">
        <f>IFERROR(INDEX(TQoL_Indexes!$B$9:$AK$58,MATCH($A$3,TQoL_Indexes!#REF!,0)+$A215,MATCH(AF$3,TQoL_Indexes!$B$8:$AK$8,0)),"")</f>
        <v/>
      </c>
      <c r="AG215" s="86" t="str">
        <f>IFERROR(INDEX(TQoL_Indexes!$B$9:$AK$58,MATCH($A$3,TQoL_Indexes!#REF!,0)+$A215,MATCH(AG$3,TQoL_Indexes!$B$8:$AK$8,0)),"")</f>
        <v/>
      </c>
      <c r="AH215" s="86" t="str">
        <f>IFERROR(INDEX(TQoL_Indexes!$B$9:$AK$58,MATCH($A$3,TQoL_Indexes!#REF!,0)+$A215,MATCH(AH$3,TQoL_Indexes!$B$8:$AK$8,0)),"")</f>
        <v/>
      </c>
      <c r="AI215" s="86" t="str">
        <f>IFERROR(INDEX(TQoL_Indexes!$B$9:$AK$58,MATCH($A$3,TQoL_Indexes!#REF!,0)+$A215,MATCH(AI$3,TQoL_Indexes!$B$8:$AK$8,0)),"")</f>
        <v/>
      </c>
      <c r="AJ215" s="86" t="str">
        <f>IFERROR(INDEX(TQoL_Indexes!$B$9:$AK$58,MATCH($A$3,TQoL_Indexes!#REF!,0)+$A215,MATCH(AJ$3,TQoL_Indexes!$B$8:$AK$8,0)),"")</f>
        <v/>
      </c>
      <c r="AK215" s="86" t="str">
        <f>IFERROR(INDEX(TQoL_Indexes!$B$9:$AK$58,MATCH($A$3,TQoL_Indexes!#REF!,0)+$A215,MATCH(AK$3,TQoL_Indexes!$B$8:$AK$8,0)),"")</f>
        <v/>
      </c>
      <c r="AL215" s="86" t="str">
        <f>IFERROR(INDEX(TQoL_Indexes!$B$9:$AK$58,MATCH($A$3,TQoL_Indexes!#REF!,0)+$A215,MATCH(AL$3,TQoL_Indexes!$B$8:$AK$8,0)),"")</f>
        <v/>
      </c>
      <c r="AM215" s="87" t="str">
        <f>IFERROR(INDEX(TQoL_Indexes!$B$9:$AK$58,MATCH($A$3,TQoL_Indexes!#REF!,0)+$A215,MATCH(AM$3,TQoL_Indexes!$B$8:$AK$8,0)),"")</f>
        <v/>
      </c>
    </row>
    <row r="216" spans="1:39">
      <c r="A216" s="58" t="str">
        <f>IFERROR(IF(A215+1&lt;COUNTIF(TQoL_Indexes!#REF!,Aux_Country!$A$3),A215+1,""),"")</f>
        <v/>
      </c>
      <c r="B216" s="121" t="str">
        <f>IFERROR(INDEX(TQoL_Indexes!$B$9:$AK$58,MATCH($A$3,TQoL_Indexes!#REF!,0)+$A216,MATCH(B$3,TQoL_Indexes!$B$8:$AK$8,0)),"")</f>
        <v/>
      </c>
      <c r="C216" s="116" t="str">
        <f>IFERROR(INDEX(TQoL_Indexes!$B$9:$AK$58,MATCH($A$3,TQoL_Indexes!#REF!,0)+$A216,MATCH(C$3,TQoL_Indexes!$B$8:$AK$8,0)),"")</f>
        <v/>
      </c>
      <c r="D216" s="122" t="str">
        <f>IFERROR(INDEX(TQoL_Indexes!$B$9:$AK$58,MATCH($A$3,TQoL_Indexes!#REF!,0)+$A216,MATCH(D$3,TQoL_Indexes!$B$8:$AK$8,0)),"")</f>
        <v/>
      </c>
      <c r="E216" s="86" t="str">
        <f>IFERROR(INDEX(TQoL_Indexes!$B$9:$AK$58,MATCH($A$3,TQoL_Indexes!#REF!,0)+$A216,MATCH(E$3,TQoL_Indexes!$B$8:$AK$8,0)),"")</f>
        <v/>
      </c>
      <c r="F216" s="86" t="str">
        <f>IFERROR(INDEX(TQoL_Indexes!$B$9:$AK$58,MATCH($A$3,TQoL_Indexes!#REF!,0)+$A216,MATCH(F$3,TQoL_Indexes!$B$8:$AK$8,0)),"")</f>
        <v/>
      </c>
      <c r="G216" s="86" t="str">
        <f>IFERROR(INDEX(TQoL_Indexes!$B$9:$AK$58,MATCH($A$3,TQoL_Indexes!#REF!,0)+$A216,MATCH(G$3,TQoL_Indexes!$B$8:$AK$8,0)),"")</f>
        <v/>
      </c>
      <c r="H216" s="86" t="str">
        <f>IFERROR(INDEX(TQoL_Indexes!$B$9:$AK$58,MATCH($A$3,TQoL_Indexes!#REF!,0)+$A216,MATCH(H$3,TQoL_Indexes!$B$8:$AK$8,0)),"")</f>
        <v/>
      </c>
      <c r="I216" s="86" t="str">
        <f>IFERROR(INDEX(TQoL_Indexes!$B$9:$AK$58,MATCH($A$3,TQoL_Indexes!#REF!,0)+$A216,MATCH(I$3,TQoL_Indexes!$B$8:$AK$8,0)),"")</f>
        <v/>
      </c>
      <c r="J216" s="86" t="str">
        <f>IFERROR(INDEX(TQoL_Indexes!$B$9:$AK$58,MATCH($A$3,TQoL_Indexes!#REF!,0)+$A216,MATCH(J$3,TQoL_Indexes!$B$8:$AK$8,0)),"")</f>
        <v/>
      </c>
      <c r="K216" s="86" t="str">
        <f>IFERROR(INDEX(TQoL_Indexes!$B$9:$AK$58,MATCH($A$3,TQoL_Indexes!#REF!,0)+$A216,MATCH(K$3,TQoL_Indexes!$B$8:$AK$8,0)),"")</f>
        <v/>
      </c>
      <c r="L216" s="86" t="str">
        <f>IFERROR(INDEX(TQoL_Indexes!$B$9:$AK$58,MATCH($A$3,TQoL_Indexes!#REF!,0)+$A216,MATCH(L$3,TQoL_Indexes!$B$8:$AK$8,0)),"")</f>
        <v/>
      </c>
      <c r="M216" s="86" t="str">
        <f>IFERROR(INDEX(TQoL_Indexes!$B$9:$AK$58,MATCH($A$3,TQoL_Indexes!#REF!,0)+$A216,MATCH(M$3,TQoL_Indexes!$B$8:$AK$8,0)),"")</f>
        <v/>
      </c>
      <c r="N216" s="86" t="str">
        <f>IFERROR(INDEX(TQoL_Indexes!$B$9:$AK$58,MATCH($A$3,TQoL_Indexes!#REF!,0)+$A216,MATCH(N$3,TQoL_Indexes!$B$8:$AK$8,0)),"")</f>
        <v/>
      </c>
      <c r="O216" s="86" t="str">
        <f>IFERROR(INDEX(TQoL_Indexes!$B$9:$AK$58,MATCH($A$3,TQoL_Indexes!#REF!,0)+$A216,MATCH(O$3,TQoL_Indexes!$B$8:$AK$8,0)),"")</f>
        <v/>
      </c>
      <c r="P216" s="86" t="str">
        <f>IFERROR(INDEX(TQoL_Indexes!$B$9:$AK$58,MATCH($A$3,TQoL_Indexes!#REF!,0)+$A216,MATCH(P$3,TQoL_Indexes!$B$8:$AK$8,0)),"")</f>
        <v/>
      </c>
      <c r="Q216" s="86" t="str">
        <f>IFERROR(INDEX(TQoL_Indexes!$B$9:$AK$58,MATCH($A$3,TQoL_Indexes!#REF!,0)+$A216,MATCH(Q$3,TQoL_Indexes!$B$8:$AK$8,0)),"")</f>
        <v/>
      </c>
      <c r="R216" s="86" t="str">
        <f>IFERROR(INDEX(TQoL_Indexes!$B$9:$AK$58,MATCH($A$3,TQoL_Indexes!#REF!,0)+$A216,MATCH(R$3,TQoL_Indexes!$B$8:$AK$8,0)),"")</f>
        <v/>
      </c>
      <c r="S216" s="86" t="str">
        <f>IFERROR(INDEX(TQoL_Indexes!$B$9:$AK$58,MATCH($A$3,TQoL_Indexes!#REF!,0)+$A216,MATCH(S$3,TQoL_Indexes!$B$8:$AK$8,0)),"")</f>
        <v/>
      </c>
      <c r="T216" s="86" t="str">
        <f>IFERROR(INDEX(TQoL_Indexes!$B$9:$AK$58,MATCH($A$3,TQoL_Indexes!#REF!,0)+$A216,MATCH(T$3,TQoL_Indexes!$B$8:$AK$8,0)),"")</f>
        <v/>
      </c>
      <c r="U216" s="86" t="str">
        <f>IFERROR(INDEX(TQoL_Indexes!$B$9:$AK$58,MATCH($A$3,TQoL_Indexes!#REF!,0)+$A216,MATCH(U$3,TQoL_Indexes!$B$8:$AK$8,0)),"")</f>
        <v/>
      </c>
      <c r="V216" s="86" t="str">
        <f>IFERROR(INDEX(TQoL_Indexes!$B$9:$AK$58,MATCH($A$3,TQoL_Indexes!#REF!,0)+$A216,MATCH(V$3,TQoL_Indexes!$B$8:$AK$8,0)),"")</f>
        <v/>
      </c>
      <c r="W216" s="86" t="str">
        <f>IFERROR(INDEX(TQoL_Indexes!$B$9:$AK$58,MATCH($A$3,TQoL_Indexes!#REF!,0)+$A216,MATCH(W$3,TQoL_Indexes!$B$8:$AK$8,0)),"")</f>
        <v/>
      </c>
      <c r="X216" s="86" t="str">
        <f>IFERROR(INDEX(TQoL_Indexes!$B$9:$AK$58,MATCH($A$3,TQoL_Indexes!#REF!,0)+$A216,MATCH(X$3,TQoL_Indexes!$B$8:$AK$8,0)),"")</f>
        <v/>
      </c>
      <c r="Y216" s="86" t="str">
        <f>IFERROR(INDEX(TQoL_Indexes!$B$9:$AK$58,MATCH($A$3,TQoL_Indexes!#REF!,0)+$A216,MATCH(Y$3,TQoL_Indexes!$B$8:$AK$8,0)),"")</f>
        <v/>
      </c>
      <c r="Z216" s="86" t="str">
        <f>IFERROR(INDEX(TQoL_Indexes!$B$9:$AK$58,MATCH($A$3,TQoL_Indexes!#REF!,0)+$A216,MATCH(Z$3,TQoL_Indexes!$B$8:$AK$8,0)),"")</f>
        <v/>
      </c>
      <c r="AA216" s="86" t="str">
        <f>IFERROR(INDEX(TQoL_Indexes!$B$9:$AK$58,MATCH($A$3,TQoL_Indexes!#REF!,0)+$A216,MATCH(AA$3,TQoL_Indexes!$B$8:$AK$8,0)),"")</f>
        <v/>
      </c>
      <c r="AB216" s="86" t="str">
        <f>IFERROR(INDEX(TQoL_Indexes!$B$9:$AK$58,MATCH($A$3,TQoL_Indexes!#REF!,0)+$A216,MATCH(AB$3,TQoL_Indexes!$B$8:$AK$8,0)),"")</f>
        <v/>
      </c>
      <c r="AC216" s="86" t="str">
        <f>IFERROR(INDEX(TQoL_Indexes!$B$9:$AK$58,MATCH($A$3,TQoL_Indexes!#REF!,0)+$A216,MATCH(AC$3,TQoL_Indexes!$B$8:$AK$8,0)),"")</f>
        <v/>
      </c>
      <c r="AD216" s="86" t="str">
        <f>IFERROR(INDEX(TQoL_Indexes!$B$9:$AK$58,MATCH($A$3,TQoL_Indexes!#REF!,0)+$A216,MATCH(AD$3,TQoL_Indexes!$B$8:$AK$8,0)),"")</f>
        <v/>
      </c>
      <c r="AE216" s="86" t="str">
        <f>IFERROR(INDEX(TQoL_Indexes!$B$9:$AK$58,MATCH($A$3,TQoL_Indexes!#REF!,0)+$A216,MATCH(AE$3,TQoL_Indexes!$B$8:$AK$8,0)),"")</f>
        <v/>
      </c>
      <c r="AF216" s="86" t="str">
        <f>IFERROR(INDEX(TQoL_Indexes!$B$9:$AK$58,MATCH($A$3,TQoL_Indexes!#REF!,0)+$A216,MATCH(AF$3,TQoL_Indexes!$B$8:$AK$8,0)),"")</f>
        <v/>
      </c>
      <c r="AG216" s="86" t="str">
        <f>IFERROR(INDEX(TQoL_Indexes!$B$9:$AK$58,MATCH($A$3,TQoL_Indexes!#REF!,0)+$A216,MATCH(AG$3,TQoL_Indexes!$B$8:$AK$8,0)),"")</f>
        <v/>
      </c>
      <c r="AH216" s="86" t="str">
        <f>IFERROR(INDEX(TQoL_Indexes!$B$9:$AK$58,MATCH($A$3,TQoL_Indexes!#REF!,0)+$A216,MATCH(AH$3,TQoL_Indexes!$B$8:$AK$8,0)),"")</f>
        <v/>
      </c>
      <c r="AI216" s="86" t="str">
        <f>IFERROR(INDEX(TQoL_Indexes!$B$9:$AK$58,MATCH($A$3,TQoL_Indexes!#REF!,0)+$A216,MATCH(AI$3,TQoL_Indexes!$B$8:$AK$8,0)),"")</f>
        <v/>
      </c>
      <c r="AJ216" s="86" t="str">
        <f>IFERROR(INDEX(TQoL_Indexes!$B$9:$AK$58,MATCH($A$3,TQoL_Indexes!#REF!,0)+$A216,MATCH(AJ$3,TQoL_Indexes!$B$8:$AK$8,0)),"")</f>
        <v/>
      </c>
      <c r="AK216" s="86" t="str">
        <f>IFERROR(INDEX(TQoL_Indexes!$B$9:$AK$58,MATCH($A$3,TQoL_Indexes!#REF!,0)+$A216,MATCH(AK$3,TQoL_Indexes!$B$8:$AK$8,0)),"")</f>
        <v/>
      </c>
      <c r="AL216" s="86" t="str">
        <f>IFERROR(INDEX(TQoL_Indexes!$B$9:$AK$58,MATCH($A$3,TQoL_Indexes!#REF!,0)+$A216,MATCH(AL$3,TQoL_Indexes!$B$8:$AK$8,0)),"")</f>
        <v/>
      </c>
      <c r="AM216" s="87" t="str">
        <f>IFERROR(INDEX(TQoL_Indexes!$B$9:$AK$58,MATCH($A$3,TQoL_Indexes!#REF!,0)+$A216,MATCH(AM$3,TQoL_Indexes!$B$8:$AK$8,0)),"")</f>
        <v/>
      </c>
    </row>
    <row r="217" spans="1:39">
      <c r="A217" s="58" t="str">
        <f>IFERROR(IF(A216+1&lt;COUNTIF(TQoL_Indexes!#REF!,Aux_Country!$A$3),A216+1,""),"")</f>
        <v/>
      </c>
      <c r="B217" s="121" t="str">
        <f>IFERROR(INDEX(TQoL_Indexes!$B$9:$AK$58,MATCH($A$3,TQoL_Indexes!#REF!,0)+$A217,MATCH(B$3,TQoL_Indexes!$B$8:$AK$8,0)),"")</f>
        <v/>
      </c>
      <c r="C217" s="116" t="str">
        <f>IFERROR(INDEX(TQoL_Indexes!$B$9:$AK$58,MATCH($A$3,TQoL_Indexes!#REF!,0)+$A217,MATCH(C$3,TQoL_Indexes!$B$8:$AK$8,0)),"")</f>
        <v/>
      </c>
      <c r="D217" s="122" t="str">
        <f>IFERROR(INDEX(TQoL_Indexes!$B$9:$AK$58,MATCH($A$3,TQoL_Indexes!#REF!,0)+$A217,MATCH(D$3,TQoL_Indexes!$B$8:$AK$8,0)),"")</f>
        <v/>
      </c>
      <c r="E217" s="86" t="str">
        <f>IFERROR(INDEX(TQoL_Indexes!$B$9:$AK$58,MATCH($A$3,TQoL_Indexes!#REF!,0)+$A217,MATCH(E$3,TQoL_Indexes!$B$8:$AK$8,0)),"")</f>
        <v/>
      </c>
      <c r="F217" s="86" t="str">
        <f>IFERROR(INDEX(TQoL_Indexes!$B$9:$AK$58,MATCH($A$3,TQoL_Indexes!#REF!,0)+$A217,MATCH(F$3,TQoL_Indexes!$B$8:$AK$8,0)),"")</f>
        <v/>
      </c>
      <c r="G217" s="86" t="str">
        <f>IFERROR(INDEX(TQoL_Indexes!$B$9:$AK$58,MATCH($A$3,TQoL_Indexes!#REF!,0)+$A217,MATCH(G$3,TQoL_Indexes!$B$8:$AK$8,0)),"")</f>
        <v/>
      </c>
      <c r="H217" s="86" t="str">
        <f>IFERROR(INDEX(TQoL_Indexes!$B$9:$AK$58,MATCH($A$3,TQoL_Indexes!#REF!,0)+$A217,MATCH(H$3,TQoL_Indexes!$B$8:$AK$8,0)),"")</f>
        <v/>
      </c>
      <c r="I217" s="86" t="str">
        <f>IFERROR(INDEX(TQoL_Indexes!$B$9:$AK$58,MATCH($A$3,TQoL_Indexes!#REF!,0)+$A217,MATCH(I$3,TQoL_Indexes!$B$8:$AK$8,0)),"")</f>
        <v/>
      </c>
      <c r="J217" s="86" t="str">
        <f>IFERROR(INDEX(TQoL_Indexes!$B$9:$AK$58,MATCH($A$3,TQoL_Indexes!#REF!,0)+$A217,MATCH(J$3,TQoL_Indexes!$B$8:$AK$8,0)),"")</f>
        <v/>
      </c>
      <c r="K217" s="86" t="str">
        <f>IFERROR(INDEX(TQoL_Indexes!$B$9:$AK$58,MATCH($A$3,TQoL_Indexes!#REF!,0)+$A217,MATCH(K$3,TQoL_Indexes!$B$8:$AK$8,0)),"")</f>
        <v/>
      </c>
      <c r="L217" s="86" t="str">
        <f>IFERROR(INDEX(TQoL_Indexes!$B$9:$AK$58,MATCH($A$3,TQoL_Indexes!#REF!,0)+$A217,MATCH(L$3,TQoL_Indexes!$B$8:$AK$8,0)),"")</f>
        <v/>
      </c>
      <c r="M217" s="86" t="str">
        <f>IFERROR(INDEX(TQoL_Indexes!$B$9:$AK$58,MATCH($A$3,TQoL_Indexes!#REF!,0)+$A217,MATCH(M$3,TQoL_Indexes!$B$8:$AK$8,0)),"")</f>
        <v/>
      </c>
      <c r="N217" s="86" t="str">
        <f>IFERROR(INDEX(TQoL_Indexes!$B$9:$AK$58,MATCH($A$3,TQoL_Indexes!#REF!,0)+$A217,MATCH(N$3,TQoL_Indexes!$B$8:$AK$8,0)),"")</f>
        <v/>
      </c>
      <c r="O217" s="86" t="str">
        <f>IFERROR(INDEX(TQoL_Indexes!$B$9:$AK$58,MATCH($A$3,TQoL_Indexes!#REF!,0)+$A217,MATCH(O$3,TQoL_Indexes!$B$8:$AK$8,0)),"")</f>
        <v/>
      </c>
      <c r="P217" s="86" t="str">
        <f>IFERROR(INDEX(TQoL_Indexes!$B$9:$AK$58,MATCH($A$3,TQoL_Indexes!#REF!,0)+$A217,MATCH(P$3,TQoL_Indexes!$B$8:$AK$8,0)),"")</f>
        <v/>
      </c>
      <c r="Q217" s="86" t="str">
        <f>IFERROR(INDEX(TQoL_Indexes!$B$9:$AK$58,MATCH($A$3,TQoL_Indexes!#REF!,0)+$A217,MATCH(Q$3,TQoL_Indexes!$B$8:$AK$8,0)),"")</f>
        <v/>
      </c>
      <c r="R217" s="86" t="str">
        <f>IFERROR(INDEX(TQoL_Indexes!$B$9:$AK$58,MATCH($A$3,TQoL_Indexes!#REF!,0)+$A217,MATCH(R$3,TQoL_Indexes!$B$8:$AK$8,0)),"")</f>
        <v/>
      </c>
      <c r="S217" s="86" t="str">
        <f>IFERROR(INDEX(TQoL_Indexes!$B$9:$AK$58,MATCH($A$3,TQoL_Indexes!#REF!,0)+$A217,MATCH(S$3,TQoL_Indexes!$B$8:$AK$8,0)),"")</f>
        <v/>
      </c>
      <c r="T217" s="86" t="str">
        <f>IFERROR(INDEX(TQoL_Indexes!$B$9:$AK$58,MATCH($A$3,TQoL_Indexes!#REF!,0)+$A217,MATCH(T$3,TQoL_Indexes!$B$8:$AK$8,0)),"")</f>
        <v/>
      </c>
      <c r="U217" s="86" t="str">
        <f>IFERROR(INDEX(TQoL_Indexes!$B$9:$AK$58,MATCH($A$3,TQoL_Indexes!#REF!,0)+$A217,MATCH(U$3,TQoL_Indexes!$B$8:$AK$8,0)),"")</f>
        <v/>
      </c>
      <c r="V217" s="86" t="str">
        <f>IFERROR(INDEX(TQoL_Indexes!$B$9:$AK$58,MATCH($A$3,TQoL_Indexes!#REF!,0)+$A217,MATCH(V$3,TQoL_Indexes!$B$8:$AK$8,0)),"")</f>
        <v/>
      </c>
      <c r="W217" s="86" t="str">
        <f>IFERROR(INDEX(TQoL_Indexes!$B$9:$AK$58,MATCH($A$3,TQoL_Indexes!#REF!,0)+$A217,MATCH(W$3,TQoL_Indexes!$B$8:$AK$8,0)),"")</f>
        <v/>
      </c>
      <c r="X217" s="86" t="str">
        <f>IFERROR(INDEX(TQoL_Indexes!$B$9:$AK$58,MATCH($A$3,TQoL_Indexes!#REF!,0)+$A217,MATCH(X$3,TQoL_Indexes!$B$8:$AK$8,0)),"")</f>
        <v/>
      </c>
      <c r="Y217" s="86" t="str">
        <f>IFERROR(INDEX(TQoL_Indexes!$B$9:$AK$58,MATCH($A$3,TQoL_Indexes!#REF!,0)+$A217,MATCH(Y$3,TQoL_Indexes!$B$8:$AK$8,0)),"")</f>
        <v/>
      </c>
      <c r="Z217" s="86" t="str">
        <f>IFERROR(INDEX(TQoL_Indexes!$B$9:$AK$58,MATCH($A$3,TQoL_Indexes!#REF!,0)+$A217,MATCH(Z$3,TQoL_Indexes!$B$8:$AK$8,0)),"")</f>
        <v/>
      </c>
      <c r="AA217" s="86" t="str">
        <f>IFERROR(INDEX(TQoL_Indexes!$B$9:$AK$58,MATCH($A$3,TQoL_Indexes!#REF!,0)+$A217,MATCH(AA$3,TQoL_Indexes!$B$8:$AK$8,0)),"")</f>
        <v/>
      </c>
      <c r="AB217" s="86" t="str">
        <f>IFERROR(INDEX(TQoL_Indexes!$B$9:$AK$58,MATCH($A$3,TQoL_Indexes!#REF!,0)+$A217,MATCH(AB$3,TQoL_Indexes!$B$8:$AK$8,0)),"")</f>
        <v/>
      </c>
      <c r="AC217" s="86" t="str">
        <f>IFERROR(INDEX(TQoL_Indexes!$B$9:$AK$58,MATCH($A$3,TQoL_Indexes!#REF!,0)+$A217,MATCH(AC$3,TQoL_Indexes!$B$8:$AK$8,0)),"")</f>
        <v/>
      </c>
      <c r="AD217" s="86" t="str">
        <f>IFERROR(INDEX(TQoL_Indexes!$B$9:$AK$58,MATCH($A$3,TQoL_Indexes!#REF!,0)+$A217,MATCH(AD$3,TQoL_Indexes!$B$8:$AK$8,0)),"")</f>
        <v/>
      </c>
      <c r="AE217" s="86" t="str">
        <f>IFERROR(INDEX(TQoL_Indexes!$B$9:$AK$58,MATCH($A$3,TQoL_Indexes!#REF!,0)+$A217,MATCH(AE$3,TQoL_Indexes!$B$8:$AK$8,0)),"")</f>
        <v/>
      </c>
      <c r="AF217" s="86" t="str">
        <f>IFERROR(INDEX(TQoL_Indexes!$B$9:$AK$58,MATCH($A$3,TQoL_Indexes!#REF!,0)+$A217,MATCH(AF$3,TQoL_Indexes!$B$8:$AK$8,0)),"")</f>
        <v/>
      </c>
      <c r="AG217" s="86" t="str">
        <f>IFERROR(INDEX(TQoL_Indexes!$B$9:$AK$58,MATCH($A$3,TQoL_Indexes!#REF!,0)+$A217,MATCH(AG$3,TQoL_Indexes!$B$8:$AK$8,0)),"")</f>
        <v/>
      </c>
      <c r="AH217" s="86" t="str">
        <f>IFERROR(INDEX(TQoL_Indexes!$B$9:$AK$58,MATCH($A$3,TQoL_Indexes!#REF!,0)+$A217,MATCH(AH$3,TQoL_Indexes!$B$8:$AK$8,0)),"")</f>
        <v/>
      </c>
      <c r="AI217" s="86" t="str">
        <f>IFERROR(INDEX(TQoL_Indexes!$B$9:$AK$58,MATCH($A$3,TQoL_Indexes!#REF!,0)+$A217,MATCH(AI$3,TQoL_Indexes!$B$8:$AK$8,0)),"")</f>
        <v/>
      </c>
      <c r="AJ217" s="86" t="str">
        <f>IFERROR(INDEX(TQoL_Indexes!$B$9:$AK$58,MATCH($A$3,TQoL_Indexes!#REF!,0)+$A217,MATCH(AJ$3,TQoL_Indexes!$B$8:$AK$8,0)),"")</f>
        <v/>
      </c>
      <c r="AK217" s="86" t="str">
        <f>IFERROR(INDEX(TQoL_Indexes!$B$9:$AK$58,MATCH($A$3,TQoL_Indexes!#REF!,0)+$A217,MATCH(AK$3,TQoL_Indexes!$B$8:$AK$8,0)),"")</f>
        <v/>
      </c>
      <c r="AL217" s="86" t="str">
        <f>IFERROR(INDEX(TQoL_Indexes!$B$9:$AK$58,MATCH($A$3,TQoL_Indexes!#REF!,0)+$A217,MATCH(AL$3,TQoL_Indexes!$B$8:$AK$8,0)),"")</f>
        <v/>
      </c>
      <c r="AM217" s="87" t="str">
        <f>IFERROR(INDEX(TQoL_Indexes!$B$9:$AK$58,MATCH($A$3,TQoL_Indexes!#REF!,0)+$A217,MATCH(AM$3,TQoL_Indexes!$B$8:$AK$8,0)),"")</f>
        <v/>
      </c>
    </row>
    <row r="218" spans="1:39">
      <c r="A218" s="58" t="str">
        <f>IFERROR(IF(A217+1&lt;COUNTIF(TQoL_Indexes!#REF!,Aux_Country!$A$3),A217+1,""),"")</f>
        <v/>
      </c>
      <c r="B218" s="121" t="str">
        <f>IFERROR(INDEX(TQoL_Indexes!$B$9:$AK$58,MATCH($A$3,TQoL_Indexes!#REF!,0)+$A218,MATCH(B$3,TQoL_Indexes!$B$8:$AK$8,0)),"")</f>
        <v/>
      </c>
      <c r="C218" s="116" t="str">
        <f>IFERROR(INDEX(TQoL_Indexes!$B$9:$AK$58,MATCH($A$3,TQoL_Indexes!#REF!,0)+$A218,MATCH(C$3,TQoL_Indexes!$B$8:$AK$8,0)),"")</f>
        <v/>
      </c>
      <c r="D218" s="122" t="str">
        <f>IFERROR(INDEX(TQoL_Indexes!$B$9:$AK$58,MATCH($A$3,TQoL_Indexes!#REF!,0)+$A218,MATCH(D$3,TQoL_Indexes!$B$8:$AK$8,0)),"")</f>
        <v/>
      </c>
      <c r="E218" s="86" t="str">
        <f>IFERROR(INDEX(TQoL_Indexes!$B$9:$AK$58,MATCH($A$3,TQoL_Indexes!#REF!,0)+$A218,MATCH(E$3,TQoL_Indexes!$B$8:$AK$8,0)),"")</f>
        <v/>
      </c>
      <c r="F218" s="86" t="str">
        <f>IFERROR(INDEX(TQoL_Indexes!$B$9:$AK$58,MATCH($A$3,TQoL_Indexes!#REF!,0)+$A218,MATCH(F$3,TQoL_Indexes!$B$8:$AK$8,0)),"")</f>
        <v/>
      </c>
      <c r="G218" s="86" t="str">
        <f>IFERROR(INDEX(TQoL_Indexes!$B$9:$AK$58,MATCH($A$3,TQoL_Indexes!#REF!,0)+$A218,MATCH(G$3,TQoL_Indexes!$B$8:$AK$8,0)),"")</f>
        <v/>
      </c>
      <c r="H218" s="86" t="str">
        <f>IFERROR(INDEX(TQoL_Indexes!$B$9:$AK$58,MATCH($A$3,TQoL_Indexes!#REF!,0)+$A218,MATCH(H$3,TQoL_Indexes!$B$8:$AK$8,0)),"")</f>
        <v/>
      </c>
      <c r="I218" s="86" t="str">
        <f>IFERROR(INDEX(TQoL_Indexes!$B$9:$AK$58,MATCH($A$3,TQoL_Indexes!#REF!,0)+$A218,MATCH(I$3,TQoL_Indexes!$B$8:$AK$8,0)),"")</f>
        <v/>
      </c>
      <c r="J218" s="86" t="str">
        <f>IFERROR(INDEX(TQoL_Indexes!$B$9:$AK$58,MATCH($A$3,TQoL_Indexes!#REF!,0)+$A218,MATCH(J$3,TQoL_Indexes!$B$8:$AK$8,0)),"")</f>
        <v/>
      </c>
      <c r="K218" s="86" t="str">
        <f>IFERROR(INDEX(TQoL_Indexes!$B$9:$AK$58,MATCH($A$3,TQoL_Indexes!#REF!,0)+$A218,MATCH(K$3,TQoL_Indexes!$B$8:$AK$8,0)),"")</f>
        <v/>
      </c>
      <c r="L218" s="86" t="str">
        <f>IFERROR(INDEX(TQoL_Indexes!$B$9:$AK$58,MATCH($A$3,TQoL_Indexes!#REF!,0)+$A218,MATCH(L$3,TQoL_Indexes!$B$8:$AK$8,0)),"")</f>
        <v/>
      </c>
      <c r="M218" s="86" t="str">
        <f>IFERROR(INDEX(TQoL_Indexes!$B$9:$AK$58,MATCH($A$3,TQoL_Indexes!#REF!,0)+$A218,MATCH(M$3,TQoL_Indexes!$B$8:$AK$8,0)),"")</f>
        <v/>
      </c>
      <c r="N218" s="86" t="str">
        <f>IFERROR(INDEX(TQoL_Indexes!$B$9:$AK$58,MATCH($A$3,TQoL_Indexes!#REF!,0)+$A218,MATCH(N$3,TQoL_Indexes!$B$8:$AK$8,0)),"")</f>
        <v/>
      </c>
      <c r="O218" s="86" t="str">
        <f>IFERROR(INDEX(TQoL_Indexes!$B$9:$AK$58,MATCH($A$3,TQoL_Indexes!#REF!,0)+$A218,MATCH(O$3,TQoL_Indexes!$B$8:$AK$8,0)),"")</f>
        <v/>
      </c>
      <c r="P218" s="86" t="str">
        <f>IFERROR(INDEX(TQoL_Indexes!$B$9:$AK$58,MATCH($A$3,TQoL_Indexes!#REF!,0)+$A218,MATCH(P$3,TQoL_Indexes!$B$8:$AK$8,0)),"")</f>
        <v/>
      </c>
      <c r="Q218" s="86" t="str">
        <f>IFERROR(INDEX(TQoL_Indexes!$B$9:$AK$58,MATCH($A$3,TQoL_Indexes!#REF!,0)+$A218,MATCH(Q$3,TQoL_Indexes!$B$8:$AK$8,0)),"")</f>
        <v/>
      </c>
      <c r="R218" s="86" t="str">
        <f>IFERROR(INDEX(TQoL_Indexes!$B$9:$AK$58,MATCH($A$3,TQoL_Indexes!#REF!,0)+$A218,MATCH(R$3,TQoL_Indexes!$B$8:$AK$8,0)),"")</f>
        <v/>
      </c>
      <c r="S218" s="86" t="str">
        <f>IFERROR(INDEX(TQoL_Indexes!$B$9:$AK$58,MATCH($A$3,TQoL_Indexes!#REF!,0)+$A218,MATCH(S$3,TQoL_Indexes!$B$8:$AK$8,0)),"")</f>
        <v/>
      </c>
      <c r="T218" s="86" t="str">
        <f>IFERROR(INDEX(TQoL_Indexes!$B$9:$AK$58,MATCH($A$3,TQoL_Indexes!#REF!,0)+$A218,MATCH(T$3,TQoL_Indexes!$B$8:$AK$8,0)),"")</f>
        <v/>
      </c>
      <c r="U218" s="86" t="str">
        <f>IFERROR(INDEX(TQoL_Indexes!$B$9:$AK$58,MATCH($A$3,TQoL_Indexes!#REF!,0)+$A218,MATCH(U$3,TQoL_Indexes!$B$8:$AK$8,0)),"")</f>
        <v/>
      </c>
      <c r="V218" s="86" t="str">
        <f>IFERROR(INDEX(TQoL_Indexes!$B$9:$AK$58,MATCH($A$3,TQoL_Indexes!#REF!,0)+$A218,MATCH(V$3,TQoL_Indexes!$B$8:$AK$8,0)),"")</f>
        <v/>
      </c>
      <c r="W218" s="86" t="str">
        <f>IFERROR(INDEX(TQoL_Indexes!$B$9:$AK$58,MATCH($A$3,TQoL_Indexes!#REF!,0)+$A218,MATCH(W$3,TQoL_Indexes!$B$8:$AK$8,0)),"")</f>
        <v/>
      </c>
      <c r="X218" s="86" t="str">
        <f>IFERROR(INDEX(TQoL_Indexes!$B$9:$AK$58,MATCH($A$3,TQoL_Indexes!#REF!,0)+$A218,MATCH(X$3,TQoL_Indexes!$B$8:$AK$8,0)),"")</f>
        <v/>
      </c>
      <c r="Y218" s="86" t="str">
        <f>IFERROR(INDEX(TQoL_Indexes!$B$9:$AK$58,MATCH($A$3,TQoL_Indexes!#REF!,0)+$A218,MATCH(Y$3,TQoL_Indexes!$B$8:$AK$8,0)),"")</f>
        <v/>
      </c>
      <c r="Z218" s="86" t="str">
        <f>IFERROR(INDEX(TQoL_Indexes!$B$9:$AK$58,MATCH($A$3,TQoL_Indexes!#REF!,0)+$A218,MATCH(Z$3,TQoL_Indexes!$B$8:$AK$8,0)),"")</f>
        <v/>
      </c>
      <c r="AA218" s="86" t="str">
        <f>IFERROR(INDEX(TQoL_Indexes!$B$9:$AK$58,MATCH($A$3,TQoL_Indexes!#REF!,0)+$A218,MATCH(AA$3,TQoL_Indexes!$B$8:$AK$8,0)),"")</f>
        <v/>
      </c>
      <c r="AB218" s="86" t="str">
        <f>IFERROR(INDEX(TQoL_Indexes!$B$9:$AK$58,MATCH($A$3,TQoL_Indexes!#REF!,0)+$A218,MATCH(AB$3,TQoL_Indexes!$B$8:$AK$8,0)),"")</f>
        <v/>
      </c>
      <c r="AC218" s="86" t="str">
        <f>IFERROR(INDEX(TQoL_Indexes!$B$9:$AK$58,MATCH($A$3,TQoL_Indexes!#REF!,0)+$A218,MATCH(AC$3,TQoL_Indexes!$B$8:$AK$8,0)),"")</f>
        <v/>
      </c>
      <c r="AD218" s="86" t="str">
        <f>IFERROR(INDEX(TQoL_Indexes!$B$9:$AK$58,MATCH($A$3,TQoL_Indexes!#REF!,0)+$A218,MATCH(AD$3,TQoL_Indexes!$B$8:$AK$8,0)),"")</f>
        <v/>
      </c>
      <c r="AE218" s="86" t="str">
        <f>IFERROR(INDEX(TQoL_Indexes!$B$9:$AK$58,MATCH($A$3,TQoL_Indexes!#REF!,0)+$A218,MATCH(AE$3,TQoL_Indexes!$B$8:$AK$8,0)),"")</f>
        <v/>
      </c>
      <c r="AF218" s="86" t="str">
        <f>IFERROR(INDEX(TQoL_Indexes!$B$9:$AK$58,MATCH($A$3,TQoL_Indexes!#REF!,0)+$A218,MATCH(AF$3,TQoL_Indexes!$B$8:$AK$8,0)),"")</f>
        <v/>
      </c>
      <c r="AG218" s="86" t="str">
        <f>IFERROR(INDEX(TQoL_Indexes!$B$9:$AK$58,MATCH($A$3,TQoL_Indexes!#REF!,0)+$A218,MATCH(AG$3,TQoL_Indexes!$B$8:$AK$8,0)),"")</f>
        <v/>
      </c>
      <c r="AH218" s="86" t="str">
        <f>IFERROR(INDEX(TQoL_Indexes!$B$9:$AK$58,MATCH($A$3,TQoL_Indexes!#REF!,0)+$A218,MATCH(AH$3,TQoL_Indexes!$B$8:$AK$8,0)),"")</f>
        <v/>
      </c>
      <c r="AI218" s="86" t="str">
        <f>IFERROR(INDEX(TQoL_Indexes!$B$9:$AK$58,MATCH($A$3,TQoL_Indexes!#REF!,0)+$A218,MATCH(AI$3,TQoL_Indexes!$B$8:$AK$8,0)),"")</f>
        <v/>
      </c>
      <c r="AJ218" s="86" t="str">
        <f>IFERROR(INDEX(TQoL_Indexes!$B$9:$AK$58,MATCH($A$3,TQoL_Indexes!#REF!,0)+$A218,MATCH(AJ$3,TQoL_Indexes!$B$8:$AK$8,0)),"")</f>
        <v/>
      </c>
      <c r="AK218" s="86" t="str">
        <f>IFERROR(INDEX(TQoL_Indexes!$B$9:$AK$58,MATCH($A$3,TQoL_Indexes!#REF!,0)+$A218,MATCH(AK$3,TQoL_Indexes!$B$8:$AK$8,0)),"")</f>
        <v/>
      </c>
      <c r="AL218" s="86" t="str">
        <f>IFERROR(INDEX(TQoL_Indexes!$B$9:$AK$58,MATCH($A$3,TQoL_Indexes!#REF!,0)+$A218,MATCH(AL$3,TQoL_Indexes!$B$8:$AK$8,0)),"")</f>
        <v/>
      </c>
      <c r="AM218" s="87" t="str">
        <f>IFERROR(INDEX(TQoL_Indexes!$B$9:$AK$58,MATCH($A$3,TQoL_Indexes!#REF!,0)+$A218,MATCH(AM$3,TQoL_Indexes!$B$8:$AK$8,0)),"")</f>
        <v/>
      </c>
    </row>
    <row r="219" spans="1:39">
      <c r="A219" s="58" t="str">
        <f>IFERROR(IF(A218+1&lt;COUNTIF(TQoL_Indexes!#REF!,Aux_Country!$A$3),A218+1,""),"")</f>
        <v/>
      </c>
      <c r="B219" s="121" t="str">
        <f>IFERROR(INDEX(TQoL_Indexes!$B$9:$AK$58,MATCH($A$3,TQoL_Indexes!#REF!,0)+$A219,MATCH(B$3,TQoL_Indexes!$B$8:$AK$8,0)),"")</f>
        <v/>
      </c>
      <c r="C219" s="116" t="str">
        <f>IFERROR(INDEX(TQoL_Indexes!$B$9:$AK$58,MATCH($A$3,TQoL_Indexes!#REF!,0)+$A219,MATCH(C$3,TQoL_Indexes!$B$8:$AK$8,0)),"")</f>
        <v/>
      </c>
      <c r="D219" s="122" t="str">
        <f>IFERROR(INDEX(TQoL_Indexes!$B$9:$AK$58,MATCH($A$3,TQoL_Indexes!#REF!,0)+$A219,MATCH(D$3,TQoL_Indexes!$B$8:$AK$8,0)),"")</f>
        <v/>
      </c>
      <c r="E219" s="86" t="str">
        <f>IFERROR(INDEX(TQoL_Indexes!$B$9:$AK$58,MATCH($A$3,TQoL_Indexes!#REF!,0)+$A219,MATCH(E$3,TQoL_Indexes!$B$8:$AK$8,0)),"")</f>
        <v/>
      </c>
      <c r="F219" s="86" t="str">
        <f>IFERROR(INDEX(TQoL_Indexes!$B$9:$AK$58,MATCH($A$3,TQoL_Indexes!#REF!,0)+$A219,MATCH(F$3,TQoL_Indexes!$B$8:$AK$8,0)),"")</f>
        <v/>
      </c>
      <c r="G219" s="86" t="str">
        <f>IFERROR(INDEX(TQoL_Indexes!$B$9:$AK$58,MATCH($A$3,TQoL_Indexes!#REF!,0)+$A219,MATCH(G$3,TQoL_Indexes!$B$8:$AK$8,0)),"")</f>
        <v/>
      </c>
      <c r="H219" s="86" t="str">
        <f>IFERROR(INDEX(TQoL_Indexes!$B$9:$AK$58,MATCH($A$3,TQoL_Indexes!#REF!,0)+$A219,MATCH(H$3,TQoL_Indexes!$B$8:$AK$8,0)),"")</f>
        <v/>
      </c>
      <c r="I219" s="86" t="str">
        <f>IFERROR(INDEX(TQoL_Indexes!$B$9:$AK$58,MATCH($A$3,TQoL_Indexes!#REF!,0)+$A219,MATCH(I$3,TQoL_Indexes!$B$8:$AK$8,0)),"")</f>
        <v/>
      </c>
      <c r="J219" s="86" t="str">
        <f>IFERROR(INDEX(TQoL_Indexes!$B$9:$AK$58,MATCH($A$3,TQoL_Indexes!#REF!,0)+$A219,MATCH(J$3,TQoL_Indexes!$B$8:$AK$8,0)),"")</f>
        <v/>
      </c>
      <c r="K219" s="86" t="str">
        <f>IFERROR(INDEX(TQoL_Indexes!$B$9:$AK$58,MATCH($A$3,TQoL_Indexes!#REF!,0)+$A219,MATCH(K$3,TQoL_Indexes!$B$8:$AK$8,0)),"")</f>
        <v/>
      </c>
      <c r="L219" s="86" t="str">
        <f>IFERROR(INDEX(TQoL_Indexes!$B$9:$AK$58,MATCH($A$3,TQoL_Indexes!#REF!,0)+$A219,MATCH(L$3,TQoL_Indexes!$B$8:$AK$8,0)),"")</f>
        <v/>
      </c>
      <c r="M219" s="86" t="str">
        <f>IFERROR(INDEX(TQoL_Indexes!$B$9:$AK$58,MATCH($A$3,TQoL_Indexes!#REF!,0)+$A219,MATCH(M$3,TQoL_Indexes!$B$8:$AK$8,0)),"")</f>
        <v/>
      </c>
      <c r="N219" s="86" t="str">
        <f>IFERROR(INDEX(TQoL_Indexes!$B$9:$AK$58,MATCH($A$3,TQoL_Indexes!#REF!,0)+$A219,MATCH(N$3,TQoL_Indexes!$B$8:$AK$8,0)),"")</f>
        <v/>
      </c>
      <c r="O219" s="86" t="str">
        <f>IFERROR(INDEX(TQoL_Indexes!$B$9:$AK$58,MATCH($A$3,TQoL_Indexes!#REF!,0)+$A219,MATCH(O$3,TQoL_Indexes!$B$8:$AK$8,0)),"")</f>
        <v/>
      </c>
      <c r="P219" s="86" t="str">
        <f>IFERROR(INDEX(TQoL_Indexes!$B$9:$AK$58,MATCH($A$3,TQoL_Indexes!#REF!,0)+$A219,MATCH(P$3,TQoL_Indexes!$B$8:$AK$8,0)),"")</f>
        <v/>
      </c>
      <c r="Q219" s="86" t="str">
        <f>IFERROR(INDEX(TQoL_Indexes!$B$9:$AK$58,MATCH($A$3,TQoL_Indexes!#REF!,0)+$A219,MATCH(Q$3,TQoL_Indexes!$B$8:$AK$8,0)),"")</f>
        <v/>
      </c>
      <c r="R219" s="86" t="str">
        <f>IFERROR(INDEX(TQoL_Indexes!$B$9:$AK$58,MATCH($A$3,TQoL_Indexes!#REF!,0)+$A219,MATCH(R$3,TQoL_Indexes!$B$8:$AK$8,0)),"")</f>
        <v/>
      </c>
      <c r="S219" s="86" t="str">
        <f>IFERROR(INDEX(TQoL_Indexes!$B$9:$AK$58,MATCH($A$3,TQoL_Indexes!#REF!,0)+$A219,MATCH(S$3,TQoL_Indexes!$B$8:$AK$8,0)),"")</f>
        <v/>
      </c>
      <c r="T219" s="86" t="str">
        <f>IFERROR(INDEX(TQoL_Indexes!$B$9:$AK$58,MATCH($A$3,TQoL_Indexes!#REF!,0)+$A219,MATCH(T$3,TQoL_Indexes!$B$8:$AK$8,0)),"")</f>
        <v/>
      </c>
      <c r="U219" s="86" t="str">
        <f>IFERROR(INDEX(TQoL_Indexes!$B$9:$AK$58,MATCH($A$3,TQoL_Indexes!#REF!,0)+$A219,MATCH(U$3,TQoL_Indexes!$B$8:$AK$8,0)),"")</f>
        <v/>
      </c>
      <c r="V219" s="86" t="str">
        <f>IFERROR(INDEX(TQoL_Indexes!$B$9:$AK$58,MATCH($A$3,TQoL_Indexes!#REF!,0)+$A219,MATCH(V$3,TQoL_Indexes!$B$8:$AK$8,0)),"")</f>
        <v/>
      </c>
      <c r="W219" s="86" t="str">
        <f>IFERROR(INDEX(TQoL_Indexes!$B$9:$AK$58,MATCH($A$3,TQoL_Indexes!#REF!,0)+$A219,MATCH(W$3,TQoL_Indexes!$B$8:$AK$8,0)),"")</f>
        <v/>
      </c>
      <c r="X219" s="86" t="str">
        <f>IFERROR(INDEX(TQoL_Indexes!$B$9:$AK$58,MATCH($A$3,TQoL_Indexes!#REF!,0)+$A219,MATCH(X$3,TQoL_Indexes!$B$8:$AK$8,0)),"")</f>
        <v/>
      </c>
      <c r="Y219" s="86" t="str">
        <f>IFERROR(INDEX(TQoL_Indexes!$B$9:$AK$58,MATCH($A$3,TQoL_Indexes!#REF!,0)+$A219,MATCH(Y$3,TQoL_Indexes!$B$8:$AK$8,0)),"")</f>
        <v/>
      </c>
      <c r="Z219" s="86" t="str">
        <f>IFERROR(INDEX(TQoL_Indexes!$B$9:$AK$58,MATCH($A$3,TQoL_Indexes!#REF!,0)+$A219,MATCH(Z$3,TQoL_Indexes!$B$8:$AK$8,0)),"")</f>
        <v/>
      </c>
      <c r="AA219" s="86" t="str">
        <f>IFERROR(INDEX(TQoL_Indexes!$B$9:$AK$58,MATCH($A$3,TQoL_Indexes!#REF!,0)+$A219,MATCH(AA$3,TQoL_Indexes!$B$8:$AK$8,0)),"")</f>
        <v/>
      </c>
      <c r="AB219" s="86" t="str">
        <f>IFERROR(INDEX(TQoL_Indexes!$B$9:$AK$58,MATCH($A$3,TQoL_Indexes!#REF!,0)+$A219,MATCH(AB$3,TQoL_Indexes!$B$8:$AK$8,0)),"")</f>
        <v/>
      </c>
      <c r="AC219" s="86" t="str">
        <f>IFERROR(INDEX(TQoL_Indexes!$B$9:$AK$58,MATCH($A$3,TQoL_Indexes!#REF!,0)+$A219,MATCH(AC$3,TQoL_Indexes!$B$8:$AK$8,0)),"")</f>
        <v/>
      </c>
      <c r="AD219" s="86" t="str">
        <f>IFERROR(INDEX(TQoL_Indexes!$B$9:$AK$58,MATCH($A$3,TQoL_Indexes!#REF!,0)+$A219,MATCH(AD$3,TQoL_Indexes!$B$8:$AK$8,0)),"")</f>
        <v/>
      </c>
      <c r="AE219" s="86" t="str">
        <f>IFERROR(INDEX(TQoL_Indexes!$B$9:$AK$58,MATCH($A$3,TQoL_Indexes!#REF!,0)+$A219,MATCH(AE$3,TQoL_Indexes!$B$8:$AK$8,0)),"")</f>
        <v/>
      </c>
      <c r="AF219" s="86" t="str">
        <f>IFERROR(INDEX(TQoL_Indexes!$B$9:$AK$58,MATCH($A$3,TQoL_Indexes!#REF!,0)+$A219,MATCH(AF$3,TQoL_Indexes!$B$8:$AK$8,0)),"")</f>
        <v/>
      </c>
      <c r="AG219" s="86" t="str">
        <f>IFERROR(INDEX(TQoL_Indexes!$B$9:$AK$58,MATCH($A$3,TQoL_Indexes!#REF!,0)+$A219,MATCH(AG$3,TQoL_Indexes!$B$8:$AK$8,0)),"")</f>
        <v/>
      </c>
      <c r="AH219" s="86" t="str">
        <f>IFERROR(INDEX(TQoL_Indexes!$B$9:$AK$58,MATCH($A$3,TQoL_Indexes!#REF!,0)+$A219,MATCH(AH$3,TQoL_Indexes!$B$8:$AK$8,0)),"")</f>
        <v/>
      </c>
      <c r="AI219" s="86" t="str">
        <f>IFERROR(INDEX(TQoL_Indexes!$B$9:$AK$58,MATCH($A$3,TQoL_Indexes!#REF!,0)+$A219,MATCH(AI$3,TQoL_Indexes!$B$8:$AK$8,0)),"")</f>
        <v/>
      </c>
      <c r="AJ219" s="86" t="str">
        <f>IFERROR(INDEX(TQoL_Indexes!$B$9:$AK$58,MATCH($A$3,TQoL_Indexes!#REF!,0)+$A219,MATCH(AJ$3,TQoL_Indexes!$B$8:$AK$8,0)),"")</f>
        <v/>
      </c>
      <c r="AK219" s="86" t="str">
        <f>IFERROR(INDEX(TQoL_Indexes!$B$9:$AK$58,MATCH($A$3,TQoL_Indexes!#REF!,0)+$A219,MATCH(AK$3,TQoL_Indexes!$B$8:$AK$8,0)),"")</f>
        <v/>
      </c>
      <c r="AL219" s="86" t="str">
        <f>IFERROR(INDEX(TQoL_Indexes!$B$9:$AK$58,MATCH($A$3,TQoL_Indexes!#REF!,0)+$A219,MATCH(AL$3,TQoL_Indexes!$B$8:$AK$8,0)),"")</f>
        <v/>
      </c>
      <c r="AM219" s="87" t="str">
        <f>IFERROR(INDEX(TQoL_Indexes!$B$9:$AK$58,MATCH($A$3,TQoL_Indexes!#REF!,0)+$A219,MATCH(AM$3,TQoL_Indexes!$B$8:$AK$8,0)),"")</f>
        <v/>
      </c>
    </row>
    <row r="220" spans="1:39">
      <c r="A220" s="58" t="str">
        <f>IFERROR(IF(A219+1&lt;COUNTIF(TQoL_Indexes!#REF!,Aux_Country!$A$3),A219+1,""),"")</f>
        <v/>
      </c>
      <c r="B220" s="121" t="str">
        <f>IFERROR(INDEX(TQoL_Indexes!$B$9:$AK$58,MATCH($A$3,TQoL_Indexes!#REF!,0)+$A220,MATCH(B$3,TQoL_Indexes!$B$8:$AK$8,0)),"")</f>
        <v/>
      </c>
      <c r="C220" s="116" t="str">
        <f>IFERROR(INDEX(TQoL_Indexes!$B$9:$AK$58,MATCH($A$3,TQoL_Indexes!#REF!,0)+$A220,MATCH(C$3,TQoL_Indexes!$B$8:$AK$8,0)),"")</f>
        <v/>
      </c>
      <c r="D220" s="122" t="str">
        <f>IFERROR(INDEX(TQoL_Indexes!$B$9:$AK$58,MATCH($A$3,TQoL_Indexes!#REF!,0)+$A220,MATCH(D$3,TQoL_Indexes!$B$8:$AK$8,0)),"")</f>
        <v/>
      </c>
      <c r="E220" s="86" t="str">
        <f>IFERROR(INDEX(TQoL_Indexes!$B$9:$AK$58,MATCH($A$3,TQoL_Indexes!#REF!,0)+$A220,MATCH(E$3,TQoL_Indexes!$B$8:$AK$8,0)),"")</f>
        <v/>
      </c>
      <c r="F220" s="86" t="str">
        <f>IFERROR(INDEX(TQoL_Indexes!$B$9:$AK$58,MATCH($A$3,TQoL_Indexes!#REF!,0)+$A220,MATCH(F$3,TQoL_Indexes!$B$8:$AK$8,0)),"")</f>
        <v/>
      </c>
      <c r="G220" s="86" t="str">
        <f>IFERROR(INDEX(TQoL_Indexes!$B$9:$AK$58,MATCH($A$3,TQoL_Indexes!#REF!,0)+$A220,MATCH(G$3,TQoL_Indexes!$B$8:$AK$8,0)),"")</f>
        <v/>
      </c>
      <c r="H220" s="86" t="str">
        <f>IFERROR(INDEX(TQoL_Indexes!$B$9:$AK$58,MATCH($A$3,TQoL_Indexes!#REF!,0)+$A220,MATCH(H$3,TQoL_Indexes!$B$8:$AK$8,0)),"")</f>
        <v/>
      </c>
      <c r="I220" s="86" t="str">
        <f>IFERROR(INDEX(TQoL_Indexes!$B$9:$AK$58,MATCH($A$3,TQoL_Indexes!#REF!,0)+$A220,MATCH(I$3,TQoL_Indexes!$B$8:$AK$8,0)),"")</f>
        <v/>
      </c>
      <c r="J220" s="86" t="str">
        <f>IFERROR(INDEX(TQoL_Indexes!$B$9:$AK$58,MATCH($A$3,TQoL_Indexes!#REF!,0)+$A220,MATCH(J$3,TQoL_Indexes!$B$8:$AK$8,0)),"")</f>
        <v/>
      </c>
      <c r="K220" s="86" t="str">
        <f>IFERROR(INDEX(TQoL_Indexes!$B$9:$AK$58,MATCH($A$3,TQoL_Indexes!#REF!,0)+$A220,MATCH(K$3,TQoL_Indexes!$B$8:$AK$8,0)),"")</f>
        <v/>
      </c>
      <c r="L220" s="86" t="str">
        <f>IFERROR(INDEX(TQoL_Indexes!$B$9:$AK$58,MATCH($A$3,TQoL_Indexes!#REF!,0)+$A220,MATCH(L$3,TQoL_Indexes!$B$8:$AK$8,0)),"")</f>
        <v/>
      </c>
      <c r="M220" s="86" t="str">
        <f>IFERROR(INDEX(TQoL_Indexes!$B$9:$AK$58,MATCH($A$3,TQoL_Indexes!#REF!,0)+$A220,MATCH(M$3,TQoL_Indexes!$B$8:$AK$8,0)),"")</f>
        <v/>
      </c>
      <c r="N220" s="86" t="str">
        <f>IFERROR(INDEX(TQoL_Indexes!$B$9:$AK$58,MATCH($A$3,TQoL_Indexes!#REF!,0)+$A220,MATCH(N$3,TQoL_Indexes!$B$8:$AK$8,0)),"")</f>
        <v/>
      </c>
      <c r="O220" s="86" t="str">
        <f>IFERROR(INDEX(TQoL_Indexes!$B$9:$AK$58,MATCH($A$3,TQoL_Indexes!#REF!,0)+$A220,MATCH(O$3,TQoL_Indexes!$B$8:$AK$8,0)),"")</f>
        <v/>
      </c>
      <c r="P220" s="86" t="str">
        <f>IFERROR(INDEX(TQoL_Indexes!$B$9:$AK$58,MATCH($A$3,TQoL_Indexes!#REF!,0)+$A220,MATCH(P$3,TQoL_Indexes!$B$8:$AK$8,0)),"")</f>
        <v/>
      </c>
      <c r="Q220" s="86" t="str">
        <f>IFERROR(INDEX(TQoL_Indexes!$B$9:$AK$58,MATCH($A$3,TQoL_Indexes!#REF!,0)+$A220,MATCH(Q$3,TQoL_Indexes!$B$8:$AK$8,0)),"")</f>
        <v/>
      </c>
      <c r="R220" s="86" t="str">
        <f>IFERROR(INDEX(TQoL_Indexes!$B$9:$AK$58,MATCH($A$3,TQoL_Indexes!#REF!,0)+$A220,MATCH(R$3,TQoL_Indexes!$B$8:$AK$8,0)),"")</f>
        <v/>
      </c>
      <c r="S220" s="86" t="str">
        <f>IFERROR(INDEX(TQoL_Indexes!$B$9:$AK$58,MATCH($A$3,TQoL_Indexes!#REF!,0)+$A220,MATCH(S$3,TQoL_Indexes!$B$8:$AK$8,0)),"")</f>
        <v/>
      </c>
      <c r="T220" s="86" t="str">
        <f>IFERROR(INDEX(TQoL_Indexes!$B$9:$AK$58,MATCH($A$3,TQoL_Indexes!#REF!,0)+$A220,MATCH(T$3,TQoL_Indexes!$B$8:$AK$8,0)),"")</f>
        <v/>
      </c>
      <c r="U220" s="86" t="str">
        <f>IFERROR(INDEX(TQoL_Indexes!$B$9:$AK$58,MATCH($A$3,TQoL_Indexes!#REF!,0)+$A220,MATCH(U$3,TQoL_Indexes!$B$8:$AK$8,0)),"")</f>
        <v/>
      </c>
      <c r="V220" s="86" t="str">
        <f>IFERROR(INDEX(TQoL_Indexes!$B$9:$AK$58,MATCH($A$3,TQoL_Indexes!#REF!,0)+$A220,MATCH(V$3,TQoL_Indexes!$B$8:$AK$8,0)),"")</f>
        <v/>
      </c>
      <c r="W220" s="86" t="str">
        <f>IFERROR(INDEX(TQoL_Indexes!$B$9:$AK$58,MATCH($A$3,TQoL_Indexes!#REF!,0)+$A220,MATCH(W$3,TQoL_Indexes!$B$8:$AK$8,0)),"")</f>
        <v/>
      </c>
      <c r="X220" s="86" t="str">
        <f>IFERROR(INDEX(TQoL_Indexes!$B$9:$AK$58,MATCH($A$3,TQoL_Indexes!#REF!,0)+$A220,MATCH(X$3,TQoL_Indexes!$B$8:$AK$8,0)),"")</f>
        <v/>
      </c>
      <c r="Y220" s="86" t="str">
        <f>IFERROR(INDEX(TQoL_Indexes!$B$9:$AK$58,MATCH($A$3,TQoL_Indexes!#REF!,0)+$A220,MATCH(Y$3,TQoL_Indexes!$B$8:$AK$8,0)),"")</f>
        <v/>
      </c>
      <c r="Z220" s="86" t="str">
        <f>IFERROR(INDEX(TQoL_Indexes!$B$9:$AK$58,MATCH($A$3,TQoL_Indexes!#REF!,0)+$A220,MATCH(Z$3,TQoL_Indexes!$B$8:$AK$8,0)),"")</f>
        <v/>
      </c>
      <c r="AA220" s="86" t="str">
        <f>IFERROR(INDEX(TQoL_Indexes!$B$9:$AK$58,MATCH($A$3,TQoL_Indexes!#REF!,0)+$A220,MATCH(AA$3,TQoL_Indexes!$B$8:$AK$8,0)),"")</f>
        <v/>
      </c>
      <c r="AB220" s="86" t="str">
        <f>IFERROR(INDEX(TQoL_Indexes!$B$9:$AK$58,MATCH($A$3,TQoL_Indexes!#REF!,0)+$A220,MATCH(AB$3,TQoL_Indexes!$B$8:$AK$8,0)),"")</f>
        <v/>
      </c>
      <c r="AC220" s="86" t="str">
        <f>IFERROR(INDEX(TQoL_Indexes!$B$9:$AK$58,MATCH($A$3,TQoL_Indexes!#REF!,0)+$A220,MATCH(AC$3,TQoL_Indexes!$B$8:$AK$8,0)),"")</f>
        <v/>
      </c>
      <c r="AD220" s="86" t="str">
        <f>IFERROR(INDEX(TQoL_Indexes!$B$9:$AK$58,MATCH($A$3,TQoL_Indexes!#REF!,0)+$A220,MATCH(AD$3,TQoL_Indexes!$B$8:$AK$8,0)),"")</f>
        <v/>
      </c>
      <c r="AE220" s="86" t="str">
        <f>IFERROR(INDEX(TQoL_Indexes!$B$9:$AK$58,MATCH($A$3,TQoL_Indexes!#REF!,0)+$A220,MATCH(AE$3,TQoL_Indexes!$B$8:$AK$8,0)),"")</f>
        <v/>
      </c>
      <c r="AF220" s="86" t="str">
        <f>IFERROR(INDEX(TQoL_Indexes!$B$9:$AK$58,MATCH($A$3,TQoL_Indexes!#REF!,0)+$A220,MATCH(AF$3,TQoL_Indexes!$B$8:$AK$8,0)),"")</f>
        <v/>
      </c>
      <c r="AG220" s="86" t="str">
        <f>IFERROR(INDEX(TQoL_Indexes!$B$9:$AK$58,MATCH($A$3,TQoL_Indexes!#REF!,0)+$A220,MATCH(AG$3,TQoL_Indexes!$B$8:$AK$8,0)),"")</f>
        <v/>
      </c>
      <c r="AH220" s="86" t="str">
        <f>IFERROR(INDEX(TQoL_Indexes!$B$9:$AK$58,MATCH($A$3,TQoL_Indexes!#REF!,0)+$A220,MATCH(AH$3,TQoL_Indexes!$B$8:$AK$8,0)),"")</f>
        <v/>
      </c>
      <c r="AI220" s="86" t="str">
        <f>IFERROR(INDEX(TQoL_Indexes!$B$9:$AK$58,MATCH($A$3,TQoL_Indexes!#REF!,0)+$A220,MATCH(AI$3,TQoL_Indexes!$B$8:$AK$8,0)),"")</f>
        <v/>
      </c>
      <c r="AJ220" s="86" t="str">
        <f>IFERROR(INDEX(TQoL_Indexes!$B$9:$AK$58,MATCH($A$3,TQoL_Indexes!#REF!,0)+$A220,MATCH(AJ$3,TQoL_Indexes!$B$8:$AK$8,0)),"")</f>
        <v/>
      </c>
      <c r="AK220" s="86" t="str">
        <f>IFERROR(INDEX(TQoL_Indexes!$B$9:$AK$58,MATCH($A$3,TQoL_Indexes!#REF!,0)+$A220,MATCH(AK$3,TQoL_Indexes!$B$8:$AK$8,0)),"")</f>
        <v/>
      </c>
      <c r="AL220" s="86" t="str">
        <f>IFERROR(INDEX(TQoL_Indexes!$B$9:$AK$58,MATCH($A$3,TQoL_Indexes!#REF!,0)+$A220,MATCH(AL$3,TQoL_Indexes!$B$8:$AK$8,0)),"")</f>
        <v/>
      </c>
      <c r="AM220" s="87" t="str">
        <f>IFERROR(INDEX(TQoL_Indexes!$B$9:$AK$58,MATCH($A$3,TQoL_Indexes!#REF!,0)+$A220,MATCH(AM$3,TQoL_Indexes!$B$8:$AK$8,0)),"")</f>
        <v/>
      </c>
    </row>
    <row r="221" spans="1:39">
      <c r="A221" s="58" t="str">
        <f>IFERROR(IF(A220+1&lt;COUNTIF(TQoL_Indexes!#REF!,Aux_Country!$A$3),A220+1,""),"")</f>
        <v/>
      </c>
      <c r="B221" s="121" t="str">
        <f>IFERROR(INDEX(TQoL_Indexes!$B$9:$AK$58,MATCH($A$3,TQoL_Indexes!#REF!,0)+$A221,MATCH(B$3,TQoL_Indexes!$B$8:$AK$8,0)),"")</f>
        <v/>
      </c>
      <c r="C221" s="116" t="str">
        <f>IFERROR(INDEX(TQoL_Indexes!$B$9:$AK$58,MATCH($A$3,TQoL_Indexes!#REF!,0)+$A221,MATCH(C$3,TQoL_Indexes!$B$8:$AK$8,0)),"")</f>
        <v/>
      </c>
      <c r="D221" s="122" t="str">
        <f>IFERROR(INDEX(TQoL_Indexes!$B$9:$AK$58,MATCH($A$3,TQoL_Indexes!#REF!,0)+$A221,MATCH(D$3,TQoL_Indexes!$B$8:$AK$8,0)),"")</f>
        <v/>
      </c>
      <c r="E221" s="86" t="str">
        <f>IFERROR(INDEX(TQoL_Indexes!$B$9:$AK$58,MATCH($A$3,TQoL_Indexes!#REF!,0)+$A221,MATCH(E$3,TQoL_Indexes!$B$8:$AK$8,0)),"")</f>
        <v/>
      </c>
      <c r="F221" s="86" t="str">
        <f>IFERROR(INDEX(TQoL_Indexes!$B$9:$AK$58,MATCH($A$3,TQoL_Indexes!#REF!,0)+$A221,MATCH(F$3,TQoL_Indexes!$B$8:$AK$8,0)),"")</f>
        <v/>
      </c>
      <c r="G221" s="86" t="str">
        <f>IFERROR(INDEX(TQoL_Indexes!$B$9:$AK$58,MATCH($A$3,TQoL_Indexes!#REF!,0)+$A221,MATCH(G$3,TQoL_Indexes!$B$8:$AK$8,0)),"")</f>
        <v/>
      </c>
      <c r="H221" s="86" t="str">
        <f>IFERROR(INDEX(TQoL_Indexes!$B$9:$AK$58,MATCH($A$3,TQoL_Indexes!#REF!,0)+$A221,MATCH(H$3,TQoL_Indexes!$B$8:$AK$8,0)),"")</f>
        <v/>
      </c>
      <c r="I221" s="86" t="str">
        <f>IFERROR(INDEX(TQoL_Indexes!$B$9:$AK$58,MATCH($A$3,TQoL_Indexes!#REF!,0)+$A221,MATCH(I$3,TQoL_Indexes!$B$8:$AK$8,0)),"")</f>
        <v/>
      </c>
      <c r="J221" s="86" t="str">
        <f>IFERROR(INDEX(TQoL_Indexes!$B$9:$AK$58,MATCH($A$3,TQoL_Indexes!#REF!,0)+$A221,MATCH(J$3,TQoL_Indexes!$B$8:$AK$8,0)),"")</f>
        <v/>
      </c>
      <c r="K221" s="86" t="str">
        <f>IFERROR(INDEX(TQoL_Indexes!$B$9:$AK$58,MATCH($A$3,TQoL_Indexes!#REF!,0)+$A221,MATCH(K$3,TQoL_Indexes!$B$8:$AK$8,0)),"")</f>
        <v/>
      </c>
      <c r="L221" s="86" t="str">
        <f>IFERROR(INDEX(TQoL_Indexes!$B$9:$AK$58,MATCH($A$3,TQoL_Indexes!#REF!,0)+$A221,MATCH(L$3,TQoL_Indexes!$B$8:$AK$8,0)),"")</f>
        <v/>
      </c>
      <c r="M221" s="86" t="str">
        <f>IFERROR(INDEX(TQoL_Indexes!$B$9:$AK$58,MATCH($A$3,TQoL_Indexes!#REF!,0)+$A221,MATCH(M$3,TQoL_Indexes!$B$8:$AK$8,0)),"")</f>
        <v/>
      </c>
      <c r="N221" s="86" t="str">
        <f>IFERROR(INDEX(TQoL_Indexes!$B$9:$AK$58,MATCH($A$3,TQoL_Indexes!#REF!,0)+$A221,MATCH(N$3,TQoL_Indexes!$B$8:$AK$8,0)),"")</f>
        <v/>
      </c>
      <c r="O221" s="86" t="str">
        <f>IFERROR(INDEX(TQoL_Indexes!$B$9:$AK$58,MATCH($A$3,TQoL_Indexes!#REF!,0)+$A221,MATCH(O$3,TQoL_Indexes!$B$8:$AK$8,0)),"")</f>
        <v/>
      </c>
      <c r="P221" s="86" t="str">
        <f>IFERROR(INDEX(TQoL_Indexes!$B$9:$AK$58,MATCH($A$3,TQoL_Indexes!#REF!,0)+$A221,MATCH(P$3,TQoL_Indexes!$B$8:$AK$8,0)),"")</f>
        <v/>
      </c>
      <c r="Q221" s="86" t="str">
        <f>IFERROR(INDEX(TQoL_Indexes!$B$9:$AK$58,MATCH($A$3,TQoL_Indexes!#REF!,0)+$A221,MATCH(Q$3,TQoL_Indexes!$B$8:$AK$8,0)),"")</f>
        <v/>
      </c>
      <c r="R221" s="86" t="str">
        <f>IFERROR(INDEX(TQoL_Indexes!$B$9:$AK$58,MATCH($A$3,TQoL_Indexes!#REF!,0)+$A221,MATCH(R$3,TQoL_Indexes!$B$8:$AK$8,0)),"")</f>
        <v/>
      </c>
      <c r="S221" s="86" t="str">
        <f>IFERROR(INDEX(TQoL_Indexes!$B$9:$AK$58,MATCH($A$3,TQoL_Indexes!#REF!,0)+$A221,MATCH(S$3,TQoL_Indexes!$B$8:$AK$8,0)),"")</f>
        <v/>
      </c>
      <c r="T221" s="86" t="str">
        <f>IFERROR(INDEX(TQoL_Indexes!$B$9:$AK$58,MATCH($A$3,TQoL_Indexes!#REF!,0)+$A221,MATCH(T$3,TQoL_Indexes!$B$8:$AK$8,0)),"")</f>
        <v/>
      </c>
      <c r="U221" s="86" t="str">
        <f>IFERROR(INDEX(TQoL_Indexes!$B$9:$AK$58,MATCH($A$3,TQoL_Indexes!#REF!,0)+$A221,MATCH(U$3,TQoL_Indexes!$B$8:$AK$8,0)),"")</f>
        <v/>
      </c>
      <c r="V221" s="86" t="str">
        <f>IFERROR(INDEX(TQoL_Indexes!$B$9:$AK$58,MATCH($A$3,TQoL_Indexes!#REF!,0)+$A221,MATCH(V$3,TQoL_Indexes!$B$8:$AK$8,0)),"")</f>
        <v/>
      </c>
      <c r="W221" s="86" t="str">
        <f>IFERROR(INDEX(TQoL_Indexes!$B$9:$AK$58,MATCH($A$3,TQoL_Indexes!#REF!,0)+$A221,MATCH(W$3,TQoL_Indexes!$B$8:$AK$8,0)),"")</f>
        <v/>
      </c>
      <c r="X221" s="86" t="str">
        <f>IFERROR(INDEX(TQoL_Indexes!$B$9:$AK$58,MATCH($A$3,TQoL_Indexes!#REF!,0)+$A221,MATCH(X$3,TQoL_Indexes!$B$8:$AK$8,0)),"")</f>
        <v/>
      </c>
      <c r="Y221" s="86" t="str">
        <f>IFERROR(INDEX(TQoL_Indexes!$B$9:$AK$58,MATCH($A$3,TQoL_Indexes!#REF!,0)+$A221,MATCH(Y$3,TQoL_Indexes!$B$8:$AK$8,0)),"")</f>
        <v/>
      </c>
      <c r="Z221" s="86" t="str">
        <f>IFERROR(INDEX(TQoL_Indexes!$B$9:$AK$58,MATCH($A$3,TQoL_Indexes!#REF!,0)+$A221,MATCH(Z$3,TQoL_Indexes!$B$8:$AK$8,0)),"")</f>
        <v/>
      </c>
      <c r="AA221" s="86" t="str">
        <f>IFERROR(INDEX(TQoL_Indexes!$B$9:$AK$58,MATCH($A$3,TQoL_Indexes!#REF!,0)+$A221,MATCH(AA$3,TQoL_Indexes!$B$8:$AK$8,0)),"")</f>
        <v/>
      </c>
      <c r="AB221" s="86" t="str">
        <f>IFERROR(INDEX(TQoL_Indexes!$B$9:$AK$58,MATCH($A$3,TQoL_Indexes!#REF!,0)+$A221,MATCH(AB$3,TQoL_Indexes!$B$8:$AK$8,0)),"")</f>
        <v/>
      </c>
      <c r="AC221" s="86" t="str">
        <f>IFERROR(INDEX(TQoL_Indexes!$B$9:$AK$58,MATCH($A$3,TQoL_Indexes!#REF!,0)+$A221,MATCH(AC$3,TQoL_Indexes!$B$8:$AK$8,0)),"")</f>
        <v/>
      </c>
      <c r="AD221" s="86" t="str">
        <f>IFERROR(INDEX(TQoL_Indexes!$B$9:$AK$58,MATCH($A$3,TQoL_Indexes!#REF!,0)+$A221,MATCH(AD$3,TQoL_Indexes!$B$8:$AK$8,0)),"")</f>
        <v/>
      </c>
      <c r="AE221" s="86" t="str">
        <f>IFERROR(INDEX(TQoL_Indexes!$B$9:$AK$58,MATCH($A$3,TQoL_Indexes!#REF!,0)+$A221,MATCH(AE$3,TQoL_Indexes!$B$8:$AK$8,0)),"")</f>
        <v/>
      </c>
      <c r="AF221" s="86" t="str">
        <f>IFERROR(INDEX(TQoL_Indexes!$B$9:$AK$58,MATCH($A$3,TQoL_Indexes!#REF!,0)+$A221,MATCH(AF$3,TQoL_Indexes!$B$8:$AK$8,0)),"")</f>
        <v/>
      </c>
      <c r="AG221" s="86" t="str">
        <f>IFERROR(INDEX(TQoL_Indexes!$B$9:$AK$58,MATCH($A$3,TQoL_Indexes!#REF!,0)+$A221,MATCH(AG$3,TQoL_Indexes!$B$8:$AK$8,0)),"")</f>
        <v/>
      </c>
      <c r="AH221" s="86" t="str">
        <f>IFERROR(INDEX(TQoL_Indexes!$B$9:$AK$58,MATCH($A$3,TQoL_Indexes!#REF!,0)+$A221,MATCH(AH$3,TQoL_Indexes!$B$8:$AK$8,0)),"")</f>
        <v/>
      </c>
      <c r="AI221" s="86" t="str">
        <f>IFERROR(INDEX(TQoL_Indexes!$B$9:$AK$58,MATCH($A$3,TQoL_Indexes!#REF!,0)+$A221,MATCH(AI$3,TQoL_Indexes!$B$8:$AK$8,0)),"")</f>
        <v/>
      </c>
      <c r="AJ221" s="86" t="str">
        <f>IFERROR(INDEX(TQoL_Indexes!$B$9:$AK$58,MATCH($A$3,TQoL_Indexes!#REF!,0)+$A221,MATCH(AJ$3,TQoL_Indexes!$B$8:$AK$8,0)),"")</f>
        <v/>
      </c>
      <c r="AK221" s="86" t="str">
        <f>IFERROR(INDEX(TQoL_Indexes!$B$9:$AK$58,MATCH($A$3,TQoL_Indexes!#REF!,0)+$A221,MATCH(AK$3,TQoL_Indexes!$B$8:$AK$8,0)),"")</f>
        <v/>
      </c>
      <c r="AL221" s="86" t="str">
        <f>IFERROR(INDEX(TQoL_Indexes!$B$9:$AK$58,MATCH($A$3,TQoL_Indexes!#REF!,0)+$A221,MATCH(AL$3,TQoL_Indexes!$B$8:$AK$8,0)),"")</f>
        <v/>
      </c>
      <c r="AM221" s="87" t="str">
        <f>IFERROR(INDEX(TQoL_Indexes!$B$9:$AK$58,MATCH($A$3,TQoL_Indexes!#REF!,0)+$A221,MATCH(AM$3,TQoL_Indexes!$B$8:$AK$8,0)),"")</f>
        <v/>
      </c>
    </row>
    <row r="222" spans="1:39">
      <c r="A222" s="58" t="str">
        <f>IFERROR(IF(A221+1&lt;COUNTIF(TQoL_Indexes!#REF!,Aux_Country!$A$3),A221+1,""),"")</f>
        <v/>
      </c>
      <c r="B222" s="121" t="str">
        <f>IFERROR(INDEX(TQoL_Indexes!$B$9:$AK$58,MATCH($A$3,TQoL_Indexes!#REF!,0)+$A222,MATCH(B$3,TQoL_Indexes!$B$8:$AK$8,0)),"")</f>
        <v/>
      </c>
      <c r="C222" s="116" t="str">
        <f>IFERROR(INDEX(TQoL_Indexes!$B$9:$AK$58,MATCH($A$3,TQoL_Indexes!#REF!,0)+$A222,MATCH(C$3,TQoL_Indexes!$B$8:$AK$8,0)),"")</f>
        <v/>
      </c>
      <c r="D222" s="122" t="str">
        <f>IFERROR(INDEX(TQoL_Indexes!$B$9:$AK$58,MATCH($A$3,TQoL_Indexes!#REF!,0)+$A222,MATCH(D$3,TQoL_Indexes!$B$8:$AK$8,0)),"")</f>
        <v/>
      </c>
      <c r="E222" s="86" t="str">
        <f>IFERROR(INDEX(TQoL_Indexes!$B$9:$AK$58,MATCH($A$3,TQoL_Indexes!#REF!,0)+$A222,MATCH(E$3,TQoL_Indexes!$B$8:$AK$8,0)),"")</f>
        <v/>
      </c>
      <c r="F222" s="86" t="str">
        <f>IFERROR(INDEX(TQoL_Indexes!$B$9:$AK$58,MATCH($A$3,TQoL_Indexes!#REF!,0)+$A222,MATCH(F$3,TQoL_Indexes!$B$8:$AK$8,0)),"")</f>
        <v/>
      </c>
      <c r="G222" s="86" t="str">
        <f>IFERROR(INDEX(TQoL_Indexes!$B$9:$AK$58,MATCH($A$3,TQoL_Indexes!#REF!,0)+$A222,MATCH(G$3,TQoL_Indexes!$B$8:$AK$8,0)),"")</f>
        <v/>
      </c>
      <c r="H222" s="86" t="str">
        <f>IFERROR(INDEX(TQoL_Indexes!$B$9:$AK$58,MATCH($A$3,TQoL_Indexes!#REF!,0)+$A222,MATCH(H$3,TQoL_Indexes!$B$8:$AK$8,0)),"")</f>
        <v/>
      </c>
      <c r="I222" s="86" t="str">
        <f>IFERROR(INDEX(TQoL_Indexes!$B$9:$AK$58,MATCH($A$3,TQoL_Indexes!#REF!,0)+$A222,MATCH(I$3,TQoL_Indexes!$B$8:$AK$8,0)),"")</f>
        <v/>
      </c>
      <c r="J222" s="86" t="str">
        <f>IFERROR(INDEX(TQoL_Indexes!$B$9:$AK$58,MATCH($A$3,TQoL_Indexes!#REF!,0)+$A222,MATCH(J$3,TQoL_Indexes!$B$8:$AK$8,0)),"")</f>
        <v/>
      </c>
      <c r="K222" s="86" t="str">
        <f>IFERROR(INDEX(TQoL_Indexes!$B$9:$AK$58,MATCH($A$3,TQoL_Indexes!#REF!,0)+$A222,MATCH(K$3,TQoL_Indexes!$B$8:$AK$8,0)),"")</f>
        <v/>
      </c>
      <c r="L222" s="86" t="str">
        <f>IFERROR(INDEX(TQoL_Indexes!$B$9:$AK$58,MATCH($A$3,TQoL_Indexes!#REF!,0)+$A222,MATCH(L$3,TQoL_Indexes!$B$8:$AK$8,0)),"")</f>
        <v/>
      </c>
      <c r="M222" s="86" t="str">
        <f>IFERROR(INDEX(TQoL_Indexes!$B$9:$AK$58,MATCH($A$3,TQoL_Indexes!#REF!,0)+$A222,MATCH(M$3,TQoL_Indexes!$B$8:$AK$8,0)),"")</f>
        <v/>
      </c>
      <c r="N222" s="86" t="str">
        <f>IFERROR(INDEX(TQoL_Indexes!$B$9:$AK$58,MATCH($A$3,TQoL_Indexes!#REF!,0)+$A222,MATCH(N$3,TQoL_Indexes!$B$8:$AK$8,0)),"")</f>
        <v/>
      </c>
      <c r="O222" s="86" t="str">
        <f>IFERROR(INDEX(TQoL_Indexes!$B$9:$AK$58,MATCH($A$3,TQoL_Indexes!#REF!,0)+$A222,MATCH(O$3,TQoL_Indexes!$B$8:$AK$8,0)),"")</f>
        <v/>
      </c>
      <c r="P222" s="86" t="str">
        <f>IFERROR(INDEX(TQoL_Indexes!$B$9:$AK$58,MATCH($A$3,TQoL_Indexes!#REF!,0)+$A222,MATCH(P$3,TQoL_Indexes!$B$8:$AK$8,0)),"")</f>
        <v/>
      </c>
      <c r="Q222" s="86" t="str">
        <f>IFERROR(INDEX(TQoL_Indexes!$B$9:$AK$58,MATCH($A$3,TQoL_Indexes!#REF!,0)+$A222,MATCH(Q$3,TQoL_Indexes!$B$8:$AK$8,0)),"")</f>
        <v/>
      </c>
      <c r="R222" s="86" t="str">
        <f>IFERROR(INDEX(TQoL_Indexes!$B$9:$AK$58,MATCH($A$3,TQoL_Indexes!#REF!,0)+$A222,MATCH(R$3,TQoL_Indexes!$B$8:$AK$8,0)),"")</f>
        <v/>
      </c>
      <c r="S222" s="86" t="str">
        <f>IFERROR(INDEX(TQoL_Indexes!$B$9:$AK$58,MATCH($A$3,TQoL_Indexes!#REF!,0)+$A222,MATCH(S$3,TQoL_Indexes!$B$8:$AK$8,0)),"")</f>
        <v/>
      </c>
      <c r="T222" s="86" t="str">
        <f>IFERROR(INDEX(TQoL_Indexes!$B$9:$AK$58,MATCH($A$3,TQoL_Indexes!#REF!,0)+$A222,MATCH(T$3,TQoL_Indexes!$B$8:$AK$8,0)),"")</f>
        <v/>
      </c>
      <c r="U222" s="86" t="str">
        <f>IFERROR(INDEX(TQoL_Indexes!$B$9:$AK$58,MATCH($A$3,TQoL_Indexes!#REF!,0)+$A222,MATCH(U$3,TQoL_Indexes!$B$8:$AK$8,0)),"")</f>
        <v/>
      </c>
      <c r="V222" s="86" t="str">
        <f>IFERROR(INDEX(TQoL_Indexes!$B$9:$AK$58,MATCH($A$3,TQoL_Indexes!#REF!,0)+$A222,MATCH(V$3,TQoL_Indexes!$B$8:$AK$8,0)),"")</f>
        <v/>
      </c>
      <c r="W222" s="86" t="str">
        <f>IFERROR(INDEX(TQoL_Indexes!$B$9:$AK$58,MATCH($A$3,TQoL_Indexes!#REF!,0)+$A222,MATCH(W$3,TQoL_Indexes!$B$8:$AK$8,0)),"")</f>
        <v/>
      </c>
      <c r="X222" s="86" t="str">
        <f>IFERROR(INDEX(TQoL_Indexes!$B$9:$AK$58,MATCH($A$3,TQoL_Indexes!#REF!,0)+$A222,MATCH(X$3,TQoL_Indexes!$B$8:$AK$8,0)),"")</f>
        <v/>
      </c>
      <c r="Y222" s="86" t="str">
        <f>IFERROR(INDEX(TQoL_Indexes!$B$9:$AK$58,MATCH($A$3,TQoL_Indexes!#REF!,0)+$A222,MATCH(Y$3,TQoL_Indexes!$B$8:$AK$8,0)),"")</f>
        <v/>
      </c>
      <c r="Z222" s="86" t="str">
        <f>IFERROR(INDEX(TQoL_Indexes!$B$9:$AK$58,MATCH($A$3,TQoL_Indexes!#REF!,0)+$A222,MATCH(Z$3,TQoL_Indexes!$B$8:$AK$8,0)),"")</f>
        <v/>
      </c>
      <c r="AA222" s="86" t="str">
        <f>IFERROR(INDEX(TQoL_Indexes!$B$9:$AK$58,MATCH($A$3,TQoL_Indexes!#REF!,0)+$A222,MATCH(AA$3,TQoL_Indexes!$B$8:$AK$8,0)),"")</f>
        <v/>
      </c>
      <c r="AB222" s="86" t="str">
        <f>IFERROR(INDEX(TQoL_Indexes!$B$9:$AK$58,MATCH($A$3,TQoL_Indexes!#REF!,0)+$A222,MATCH(AB$3,TQoL_Indexes!$B$8:$AK$8,0)),"")</f>
        <v/>
      </c>
      <c r="AC222" s="86" t="str">
        <f>IFERROR(INDEX(TQoL_Indexes!$B$9:$AK$58,MATCH($A$3,TQoL_Indexes!#REF!,0)+$A222,MATCH(AC$3,TQoL_Indexes!$B$8:$AK$8,0)),"")</f>
        <v/>
      </c>
      <c r="AD222" s="86" t="str">
        <f>IFERROR(INDEX(TQoL_Indexes!$B$9:$AK$58,MATCH($A$3,TQoL_Indexes!#REF!,0)+$A222,MATCH(AD$3,TQoL_Indexes!$B$8:$AK$8,0)),"")</f>
        <v/>
      </c>
      <c r="AE222" s="86" t="str">
        <f>IFERROR(INDEX(TQoL_Indexes!$B$9:$AK$58,MATCH($A$3,TQoL_Indexes!#REF!,0)+$A222,MATCH(AE$3,TQoL_Indexes!$B$8:$AK$8,0)),"")</f>
        <v/>
      </c>
      <c r="AF222" s="86" t="str">
        <f>IFERROR(INDEX(TQoL_Indexes!$B$9:$AK$58,MATCH($A$3,TQoL_Indexes!#REF!,0)+$A222,MATCH(AF$3,TQoL_Indexes!$B$8:$AK$8,0)),"")</f>
        <v/>
      </c>
      <c r="AG222" s="86" t="str">
        <f>IFERROR(INDEX(TQoL_Indexes!$B$9:$AK$58,MATCH($A$3,TQoL_Indexes!#REF!,0)+$A222,MATCH(AG$3,TQoL_Indexes!$B$8:$AK$8,0)),"")</f>
        <v/>
      </c>
      <c r="AH222" s="86" t="str">
        <f>IFERROR(INDEX(TQoL_Indexes!$B$9:$AK$58,MATCH($A$3,TQoL_Indexes!#REF!,0)+$A222,MATCH(AH$3,TQoL_Indexes!$B$8:$AK$8,0)),"")</f>
        <v/>
      </c>
      <c r="AI222" s="86" t="str">
        <f>IFERROR(INDEX(TQoL_Indexes!$B$9:$AK$58,MATCH($A$3,TQoL_Indexes!#REF!,0)+$A222,MATCH(AI$3,TQoL_Indexes!$B$8:$AK$8,0)),"")</f>
        <v/>
      </c>
      <c r="AJ222" s="86" t="str">
        <f>IFERROR(INDEX(TQoL_Indexes!$B$9:$AK$58,MATCH($A$3,TQoL_Indexes!#REF!,0)+$A222,MATCH(AJ$3,TQoL_Indexes!$B$8:$AK$8,0)),"")</f>
        <v/>
      </c>
      <c r="AK222" s="86" t="str">
        <f>IFERROR(INDEX(TQoL_Indexes!$B$9:$AK$58,MATCH($A$3,TQoL_Indexes!#REF!,0)+$A222,MATCH(AK$3,TQoL_Indexes!$B$8:$AK$8,0)),"")</f>
        <v/>
      </c>
      <c r="AL222" s="86" t="str">
        <f>IFERROR(INDEX(TQoL_Indexes!$B$9:$AK$58,MATCH($A$3,TQoL_Indexes!#REF!,0)+$A222,MATCH(AL$3,TQoL_Indexes!$B$8:$AK$8,0)),"")</f>
        <v/>
      </c>
      <c r="AM222" s="87" t="str">
        <f>IFERROR(INDEX(TQoL_Indexes!$B$9:$AK$58,MATCH($A$3,TQoL_Indexes!#REF!,0)+$A222,MATCH(AM$3,TQoL_Indexes!$B$8:$AK$8,0)),"")</f>
        <v/>
      </c>
    </row>
    <row r="223" spans="1:39">
      <c r="A223" s="58" t="str">
        <f>IFERROR(IF(A222+1&lt;COUNTIF(TQoL_Indexes!#REF!,Aux_Country!$A$3),A222+1,""),"")</f>
        <v/>
      </c>
      <c r="B223" s="121" t="str">
        <f>IFERROR(INDEX(TQoL_Indexes!$B$9:$AK$58,MATCH($A$3,TQoL_Indexes!#REF!,0)+$A223,MATCH(B$3,TQoL_Indexes!$B$8:$AK$8,0)),"")</f>
        <v/>
      </c>
      <c r="C223" s="116" t="str">
        <f>IFERROR(INDEX(TQoL_Indexes!$B$9:$AK$58,MATCH($A$3,TQoL_Indexes!#REF!,0)+$A223,MATCH(C$3,TQoL_Indexes!$B$8:$AK$8,0)),"")</f>
        <v/>
      </c>
      <c r="D223" s="122" t="str">
        <f>IFERROR(INDEX(TQoL_Indexes!$B$9:$AK$58,MATCH($A$3,TQoL_Indexes!#REF!,0)+$A223,MATCH(D$3,TQoL_Indexes!$B$8:$AK$8,0)),"")</f>
        <v/>
      </c>
      <c r="E223" s="86" t="str">
        <f>IFERROR(INDEX(TQoL_Indexes!$B$9:$AK$58,MATCH($A$3,TQoL_Indexes!#REF!,0)+$A223,MATCH(E$3,TQoL_Indexes!$B$8:$AK$8,0)),"")</f>
        <v/>
      </c>
      <c r="F223" s="86" t="str">
        <f>IFERROR(INDEX(TQoL_Indexes!$B$9:$AK$58,MATCH($A$3,TQoL_Indexes!#REF!,0)+$A223,MATCH(F$3,TQoL_Indexes!$B$8:$AK$8,0)),"")</f>
        <v/>
      </c>
      <c r="G223" s="86" t="str">
        <f>IFERROR(INDEX(TQoL_Indexes!$B$9:$AK$58,MATCH($A$3,TQoL_Indexes!#REF!,0)+$A223,MATCH(G$3,TQoL_Indexes!$B$8:$AK$8,0)),"")</f>
        <v/>
      </c>
      <c r="H223" s="86" t="str">
        <f>IFERROR(INDEX(TQoL_Indexes!$B$9:$AK$58,MATCH($A$3,TQoL_Indexes!#REF!,0)+$A223,MATCH(H$3,TQoL_Indexes!$B$8:$AK$8,0)),"")</f>
        <v/>
      </c>
      <c r="I223" s="86" t="str">
        <f>IFERROR(INDEX(TQoL_Indexes!$B$9:$AK$58,MATCH($A$3,TQoL_Indexes!#REF!,0)+$A223,MATCH(I$3,TQoL_Indexes!$B$8:$AK$8,0)),"")</f>
        <v/>
      </c>
      <c r="J223" s="86" t="str">
        <f>IFERROR(INDEX(TQoL_Indexes!$B$9:$AK$58,MATCH($A$3,TQoL_Indexes!#REF!,0)+$A223,MATCH(J$3,TQoL_Indexes!$B$8:$AK$8,0)),"")</f>
        <v/>
      </c>
      <c r="K223" s="86" t="str">
        <f>IFERROR(INDEX(TQoL_Indexes!$B$9:$AK$58,MATCH($A$3,TQoL_Indexes!#REF!,0)+$A223,MATCH(K$3,TQoL_Indexes!$B$8:$AK$8,0)),"")</f>
        <v/>
      </c>
      <c r="L223" s="86" t="str">
        <f>IFERROR(INDEX(TQoL_Indexes!$B$9:$AK$58,MATCH($A$3,TQoL_Indexes!#REF!,0)+$A223,MATCH(L$3,TQoL_Indexes!$B$8:$AK$8,0)),"")</f>
        <v/>
      </c>
      <c r="M223" s="86" t="str">
        <f>IFERROR(INDEX(TQoL_Indexes!$B$9:$AK$58,MATCH($A$3,TQoL_Indexes!#REF!,0)+$A223,MATCH(M$3,TQoL_Indexes!$B$8:$AK$8,0)),"")</f>
        <v/>
      </c>
      <c r="N223" s="86" t="str">
        <f>IFERROR(INDEX(TQoL_Indexes!$B$9:$AK$58,MATCH($A$3,TQoL_Indexes!#REF!,0)+$A223,MATCH(N$3,TQoL_Indexes!$B$8:$AK$8,0)),"")</f>
        <v/>
      </c>
      <c r="O223" s="86" t="str">
        <f>IFERROR(INDEX(TQoL_Indexes!$B$9:$AK$58,MATCH($A$3,TQoL_Indexes!#REF!,0)+$A223,MATCH(O$3,TQoL_Indexes!$B$8:$AK$8,0)),"")</f>
        <v/>
      </c>
      <c r="P223" s="86" t="str">
        <f>IFERROR(INDEX(TQoL_Indexes!$B$9:$AK$58,MATCH($A$3,TQoL_Indexes!#REF!,0)+$A223,MATCH(P$3,TQoL_Indexes!$B$8:$AK$8,0)),"")</f>
        <v/>
      </c>
      <c r="Q223" s="86" t="str">
        <f>IFERROR(INDEX(TQoL_Indexes!$B$9:$AK$58,MATCH($A$3,TQoL_Indexes!#REF!,0)+$A223,MATCH(Q$3,TQoL_Indexes!$B$8:$AK$8,0)),"")</f>
        <v/>
      </c>
      <c r="R223" s="86" t="str">
        <f>IFERROR(INDEX(TQoL_Indexes!$B$9:$AK$58,MATCH($A$3,TQoL_Indexes!#REF!,0)+$A223,MATCH(R$3,TQoL_Indexes!$B$8:$AK$8,0)),"")</f>
        <v/>
      </c>
      <c r="S223" s="86" t="str">
        <f>IFERROR(INDEX(TQoL_Indexes!$B$9:$AK$58,MATCH($A$3,TQoL_Indexes!#REF!,0)+$A223,MATCH(S$3,TQoL_Indexes!$B$8:$AK$8,0)),"")</f>
        <v/>
      </c>
      <c r="T223" s="86" t="str">
        <f>IFERROR(INDEX(TQoL_Indexes!$B$9:$AK$58,MATCH($A$3,TQoL_Indexes!#REF!,0)+$A223,MATCH(T$3,TQoL_Indexes!$B$8:$AK$8,0)),"")</f>
        <v/>
      </c>
      <c r="U223" s="86" t="str">
        <f>IFERROR(INDEX(TQoL_Indexes!$B$9:$AK$58,MATCH($A$3,TQoL_Indexes!#REF!,0)+$A223,MATCH(U$3,TQoL_Indexes!$B$8:$AK$8,0)),"")</f>
        <v/>
      </c>
      <c r="V223" s="86" t="str">
        <f>IFERROR(INDEX(TQoL_Indexes!$B$9:$AK$58,MATCH($A$3,TQoL_Indexes!#REF!,0)+$A223,MATCH(V$3,TQoL_Indexes!$B$8:$AK$8,0)),"")</f>
        <v/>
      </c>
      <c r="W223" s="86" t="str">
        <f>IFERROR(INDEX(TQoL_Indexes!$B$9:$AK$58,MATCH($A$3,TQoL_Indexes!#REF!,0)+$A223,MATCH(W$3,TQoL_Indexes!$B$8:$AK$8,0)),"")</f>
        <v/>
      </c>
      <c r="X223" s="86" t="str">
        <f>IFERROR(INDEX(TQoL_Indexes!$B$9:$AK$58,MATCH($A$3,TQoL_Indexes!#REF!,0)+$A223,MATCH(X$3,TQoL_Indexes!$B$8:$AK$8,0)),"")</f>
        <v/>
      </c>
      <c r="Y223" s="86" t="str">
        <f>IFERROR(INDEX(TQoL_Indexes!$B$9:$AK$58,MATCH($A$3,TQoL_Indexes!#REF!,0)+$A223,MATCH(Y$3,TQoL_Indexes!$B$8:$AK$8,0)),"")</f>
        <v/>
      </c>
      <c r="Z223" s="86" t="str">
        <f>IFERROR(INDEX(TQoL_Indexes!$B$9:$AK$58,MATCH($A$3,TQoL_Indexes!#REF!,0)+$A223,MATCH(Z$3,TQoL_Indexes!$B$8:$AK$8,0)),"")</f>
        <v/>
      </c>
      <c r="AA223" s="86" t="str">
        <f>IFERROR(INDEX(TQoL_Indexes!$B$9:$AK$58,MATCH($A$3,TQoL_Indexes!#REF!,0)+$A223,MATCH(AA$3,TQoL_Indexes!$B$8:$AK$8,0)),"")</f>
        <v/>
      </c>
      <c r="AB223" s="86" t="str">
        <f>IFERROR(INDEX(TQoL_Indexes!$B$9:$AK$58,MATCH($A$3,TQoL_Indexes!#REF!,0)+$A223,MATCH(AB$3,TQoL_Indexes!$B$8:$AK$8,0)),"")</f>
        <v/>
      </c>
      <c r="AC223" s="86" t="str">
        <f>IFERROR(INDEX(TQoL_Indexes!$B$9:$AK$58,MATCH($A$3,TQoL_Indexes!#REF!,0)+$A223,MATCH(AC$3,TQoL_Indexes!$B$8:$AK$8,0)),"")</f>
        <v/>
      </c>
      <c r="AD223" s="86" t="str">
        <f>IFERROR(INDEX(TQoL_Indexes!$B$9:$AK$58,MATCH($A$3,TQoL_Indexes!#REF!,0)+$A223,MATCH(AD$3,TQoL_Indexes!$B$8:$AK$8,0)),"")</f>
        <v/>
      </c>
      <c r="AE223" s="86" t="str">
        <f>IFERROR(INDEX(TQoL_Indexes!$B$9:$AK$58,MATCH($A$3,TQoL_Indexes!#REF!,0)+$A223,MATCH(AE$3,TQoL_Indexes!$B$8:$AK$8,0)),"")</f>
        <v/>
      </c>
      <c r="AF223" s="86" t="str">
        <f>IFERROR(INDEX(TQoL_Indexes!$B$9:$AK$58,MATCH($A$3,TQoL_Indexes!#REF!,0)+$A223,MATCH(AF$3,TQoL_Indexes!$B$8:$AK$8,0)),"")</f>
        <v/>
      </c>
      <c r="AG223" s="86" t="str">
        <f>IFERROR(INDEX(TQoL_Indexes!$B$9:$AK$58,MATCH($A$3,TQoL_Indexes!#REF!,0)+$A223,MATCH(AG$3,TQoL_Indexes!$B$8:$AK$8,0)),"")</f>
        <v/>
      </c>
      <c r="AH223" s="86" t="str">
        <f>IFERROR(INDEX(TQoL_Indexes!$B$9:$AK$58,MATCH($A$3,TQoL_Indexes!#REF!,0)+$A223,MATCH(AH$3,TQoL_Indexes!$B$8:$AK$8,0)),"")</f>
        <v/>
      </c>
      <c r="AI223" s="86" t="str">
        <f>IFERROR(INDEX(TQoL_Indexes!$B$9:$AK$58,MATCH($A$3,TQoL_Indexes!#REF!,0)+$A223,MATCH(AI$3,TQoL_Indexes!$B$8:$AK$8,0)),"")</f>
        <v/>
      </c>
      <c r="AJ223" s="86" t="str">
        <f>IFERROR(INDEX(TQoL_Indexes!$B$9:$AK$58,MATCH($A$3,TQoL_Indexes!#REF!,0)+$A223,MATCH(AJ$3,TQoL_Indexes!$B$8:$AK$8,0)),"")</f>
        <v/>
      </c>
      <c r="AK223" s="86" t="str">
        <f>IFERROR(INDEX(TQoL_Indexes!$B$9:$AK$58,MATCH($A$3,TQoL_Indexes!#REF!,0)+$A223,MATCH(AK$3,TQoL_Indexes!$B$8:$AK$8,0)),"")</f>
        <v/>
      </c>
      <c r="AL223" s="86" t="str">
        <f>IFERROR(INDEX(TQoL_Indexes!$B$9:$AK$58,MATCH($A$3,TQoL_Indexes!#REF!,0)+$A223,MATCH(AL$3,TQoL_Indexes!$B$8:$AK$8,0)),"")</f>
        <v/>
      </c>
      <c r="AM223" s="87" t="str">
        <f>IFERROR(INDEX(TQoL_Indexes!$B$9:$AK$58,MATCH($A$3,TQoL_Indexes!#REF!,0)+$A223,MATCH(AM$3,TQoL_Indexes!$B$8:$AK$8,0)),"")</f>
        <v/>
      </c>
    </row>
    <row r="224" spans="1:39">
      <c r="A224" s="58" t="str">
        <f>IFERROR(IF(A223+1&lt;COUNTIF(TQoL_Indexes!#REF!,Aux_Country!$A$3),A223+1,""),"")</f>
        <v/>
      </c>
      <c r="B224" s="121" t="str">
        <f>IFERROR(INDEX(TQoL_Indexes!$B$9:$AK$58,MATCH($A$3,TQoL_Indexes!#REF!,0)+$A224,MATCH(B$3,TQoL_Indexes!$B$8:$AK$8,0)),"")</f>
        <v/>
      </c>
      <c r="C224" s="116" t="str">
        <f>IFERROR(INDEX(TQoL_Indexes!$B$9:$AK$58,MATCH($A$3,TQoL_Indexes!#REF!,0)+$A224,MATCH(C$3,TQoL_Indexes!$B$8:$AK$8,0)),"")</f>
        <v/>
      </c>
      <c r="D224" s="122" t="str">
        <f>IFERROR(INDEX(TQoL_Indexes!$B$9:$AK$58,MATCH($A$3,TQoL_Indexes!#REF!,0)+$A224,MATCH(D$3,TQoL_Indexes!$B$8:$AK$8,0)),"")</f>
        <v/>
      </c>
      <c r="E224" s="86" t="str">
        <f>IFERROR(INDEX(TQoL_Indexes!$B$9:$AK$58,MATCH($A$3,TQoL_Indexes!#REF!,0)+$A224,MATCH(E$3,TQoL_Indexes!$B$8:$AK$8,0)),"")</f>
        <v/>
      </c>
      <c r="F224" s="86" t="str">
        <f>IFERROR(INDEX(TQoL_Indexes!$B$9:$AK$58,MATCH($A$3,TQoL_Indexes!#REF!,0)+$A224,MATCH(F$3,TQoL_Indexes!$B$8:$AK$8,0)),"")</f>
        <v/>
      </c>
      <c r="G224" s="86" t="str">
        <f>IFERROR(INDEX(TQoL_Indexes!$B$9:$AK$58,MATCH($A$3,TQoL_Indexes!#REF!,0)+$A224,MATCH(G$3,TQoL_Indexes!$B$8:$AK$8,0)),"")</f>
        <v/>
      </c>
      <c r="H224" s="86" t="str">
        <f>IFERROR(INDEX(TQoL_Indexes!$B$9:$AK$58,MATCH($A$3,TQoL_Indexes!#REF!,0)+$A224,MATCH(H$3,TQoL_Indexes!$B$8:$AK$8,0)),"")</f>
        <v/>
      </c>
      <c r="I224" s="86" t="str">
        <f>IFERROR(INDEX(TQoL_Indexes!$B$9:$AK$58,MATCH($A$3,TQoL_Indexes!#REF!,0)+$A224,MATCH(I$3,TQoL_Indexes!$B$8:$AK$8,0)),"")</f>
        <v/>
      </c>
      <c r="J224" s="86" t="str">
        <f>IFERROR(INDEX(TQoL_Indexes!$B$9:$AK$58,MATCH($A$3,TQoL_Indexes!#REF!,0)+$A224,MATCH(J$3,TQoL_Indexes!$B$8:$AK$8,0)),"")</f>
        <v/>
      </c>
      <c r="K224" s="86" t="str">
        <f>IFERROR(INDEX(TQoL_Indexes!$B$9:$AK$58,MATCH($A$3,TQoL_Indexes!#REF!,0)+$A224,MATCH(K$3,TQoL_Indexes!$B$8:$AK$8,0)),"")</f>
        <v/>
      </c>
      <c r="L224" s="86" t="str">
        <f>IFERROR(INDEX(TQoL_Indexes!$B$9:$AK$58,MATCH($A$3,TQoL_Indexes!#REF!,0)+$A224,MATCH(L$3,TQoL_Indexes!$B$8:$AK$8,0)),"")</f>
        <v/>
      </c>
      <c r="M224" s="86" t="str">
        <f>IFERROR(INDEX(TQoL_Indexes!$B$9:$AK$58,MATCH($A$3,TQoL_Indexes!#REF!,0)+$A224,MATCH(M$3,TQoL_Indexes!$B$8:$AK$8,0)),"")</f>
        <v/>
      </c>
      <c r="N224" s="86" t="str">
        <f>IFERROR(INDEX(TQoL_Indexes!$B$9:$AK$58,MATCH($A$3,TQoL_Indexes!#REF!,0)+$A224,MATCH(N$3,TQoL_Indexes!$B$8:$AK$8,0)),"")</f>
        <v/>
      </c>
      <c r="O224" s="86" t="str">
        <f>IFERROR(INDEX(TQoL_Indexes!$B$9:$AK$58,MATCH($A$3,TQoL_Indexes!#REF!,0)+$A224,MATCH(O$3,TQoL_Indexes!$B$8:$AK$8,0)),"")</f>
        <v/>
      </c>
      <c r="P224" s="86" t="str">
        <f>IFERROR(INDEX(TQoL_Indexes!$B$9:$AK$58,MATCH($A$3,TQoL_Indexes!#REF!,0)+$A224,MATCH(P$3,TQoL_Indexes!$B$8:$AK$8,0)),"")</f>
        <v/>
      </c>
      <c r="Q224" s="86" t="str">
        <f>IFERROR(INDEX(TQoL_Indexes!$B$9:$AK$58,MATCH($A$3,TQoL_Indexes!#REF!,0)+$A224,MATCH(Q$3,TQoL_Indexes!$B$8:$AK$8,0)),"")</f>
        <v/>
      </c>
      <c r="R224" s="86" t="str">
        <f>IFERROR(INDEX(TQoL_Indexes!$B$9:$AK$58,MATCH($A$3,TQoL_Indexes!#REF!,0)+$A224,MATCH(R$3,TQoL_Indexes!$B$8:$AK$8,0)),"")</f>
        <v/>
      </c>
      <c r="S224" s="86" t="str">
        <f>IFERROR(INDEX(TQoL_Indexes!$B$9:$AK$58,MATCH($A$3,TQoL_Indexes!#REF!,0)+$A224,MATCH(S$3,TQoL_Indexes!$B$8:$AK$8,0)),"")</f>
        <v/>
      </c>
      <c r="T224" s="86" t="str">
        <f>IFERROR(INDEX(TQoL_Indexes!$B$9:$AK$58,MATCH($A$3,TQoL_Indexes!#REF!,0)+$A224,MATCH(T$3,TQoL_Indexes!$B$8:$AK$8,0)),"")</f>
        <v/>
      </c>
      <c r="U224" s="86" t="str">
        <f>IFERROR(INDEX(TQoL_Indexes!$B$9:$AK$58,MATCH($A$3,TQoL_Indexes!#REF!,0)+$A224,MATCH(U$3,TQoL_Indexes!$B$8:$AK$8,0)),"")</f>
        <v/>
      </c>
      <c r="V224" s="86" t="str">
        <f>IFERROR(INDEX(TQoL_Indexes!$B$9:$AK$58,MATCH($A$3,TQoL_Indexes!#REF!,0)+$A224,MATCH(V$3,TQoL_Indexes!$B$8:$AK$8,0)),"")</f>
        <v/>
      </c>
      <c r="W224" s="86" t="str">
        <f>IFERROR(INDEX(TQoL_Indexes!$B$9:$AK$58,MATCH($A$3,TQoL_Indexes!#REF!,0)+$A224,MATCH(W$3,TQoL_Indexes!$B$8:$AK$8,0)),"")</f>
        <v/>
      </c>
      <c r="X224" s="86" t="str">
        <f>IFERROR(INDEX(TQoL_Indexes!$B$9:$AK$58,MATCH($A$3,TQoL_Indexes!#REF!,0)+$A224,MATCH(X$3,TQoL_Indexes!$B$8:$AK$8,0)),"")</f>
        <v/>
      </c>
      <c r="Y224" s="86" t="str">
        <f>IFERROR(INDEX(TQoL_Indexes!$B$9:$AK$58,MATCH($A$3,TQoL_Indexes!#REF!,0)+$A224,MATCH(Y$3,TQoL_Indexes!$B$8:$AK$8,0)),"")</f>
        <v/>
      </c>
      <c r="Z224" s="86" t="str">
        <f>IFERROR(INDEX(TQoL_Indexes!$B$9:$AK$58,MATCH($A$3,TQoL_Indexes!#REF!,0)+$A224,MATCH(Z$3,TQoL_Indexes!$B$8:$AK$8,0)),"")</f>
        <v/>
      </c>
      <c r="AA224" s="86" t="str">
        <f>IFERROR(INDEX(TQoL_Indexes!$B$9:$AK$58,MATCH($A$3,TQoL_Indexes!#REF!,0)+$A224,MATCH(AA$3,TQoL_Indexes!$B$8:$AK$8,0)),"")</f>
        <v/>
      </c>
      <c r="AB224" s="86" t="str">
        <f>IFERROR(INDEX(TQoL_Indexes!$B$9:$AK$58,MATCH($A$3,TQoL_Indexes!#REF!,0)+$A224,MATCH(AB$3,TQoL_Indexes!$B$8:$AK$8,0)),"")</f>
        <v/>
      </c>
      <c r="AC224" s="86" t="str">
        <f>IFERROR(INDEX(TQoL_Indexes!$B$9:$AK$58,MATCH($A$3,TQoL_Indexes!#REF!,0)+$A224,MATCH(AC$3,TQoL_Indexes!$B$8:$AK$8,0)),"")</f>
        <v/>
      </c>
      <c r="AD224" s="86" t="str">
        <f>IFERROR(INDEX(TQoL_Indexes!$B$9:$AK$58,MATCH($A$3,TQoL_Indexes!#REF!,0)+$A224,MATCH(AD$3,TQoL_Indexes!$B$8:$AK$8,0)),"")</f>
        <v/>
      </c>
      <c r="AE224" s="86" t="str">
        <f>IFERROR(INDEX(TQoL_Indexes!$B$9:$AK$58,MATCH($A$3,TQoL_Indexes!#REF!,0)+$A224,MATCH(AE$3,TQoL_Indexes!$B$8:$AK$8,0)),"")</f>
        <v/>
      </c>
      <c r="AF224" s="86" t="str">
        <f>IFERROR(INDEX(TQoL_Indexes!$B$9:$AK$58,MATCH($A$3,TQoL_Indexes!#REF!,0)+$A224,MATCH(AF$3,TQoL_Indexes!$B$8:$AK$8,0)),"")</f>
        <v/>
      </c>
      <c r="AG224" s="86" t="str">
        <f>IFERROR(INDEX(TQoL_Indexes!$B$9:$AK$58,MATCH($A$3,TQoL_Indexes!#REF!,0)+$A224,MATCH(AG$3,TQoL_Indexes!$B$8:$AK$8,0)),"")</f>
        <v/>
      </c>
      <c r="AH224" s="86" t="str">
        <f>IFERROR(INDEX(TQoL_Indexes!$B$9:$AK$58,MATCH($A$3,TQoL_Indexes!#REF!,0)+$A224,MATCH(AH$3,TQoL_Indexes!$B$8:$AK$8,0)),"")</f>
        <v/>
      </c>
      <c r="AI224" s="86" t="str">
        <f>IFERROR(INDEX(TQoL_Indexes!$B$9:$AK$58,MATCH($A$3,TQoL_Indexes!#REF!,0)+$A224,MATCH(AI$3,TQoL_Indexes!$B$8:$AK$8,0)),"")</f>
        <v/>
      </c>
      <c r="AJ224" s="86" t="str">
        <f>IFERROR(INDEX(TQoL_Indexes!$B$9:$AK$58,MATCH($A$3,TQoL_Indexes!#REF!,0)+$A224,MATCH(AJ$3,TQoL_Indexes!$B$8:$AK$8,0)),"")</f>
        <v/>
      </c>
      <c r="AK224" s="86" t="str">
        <f>IFERROR(INDEX(TQoL_Indexes!$B$9:$AK$58,MATCH($A$3,TQoL_Indexes!#REF!,0)+$A224,MATCH(AK$3,TQoL_Indexes!$B$8:$AK$8,0)),"")</f>
        <v/>
      </c>
      <c r="AL224" s="86" t="str">
        <f>IFERROR(INDEX(TQoL_Indexes!$B$9:$AK$58,MATCH($A$3,TQoL_Indexes!#REF!,0)+$A224,MATCH(AL$3,TQoL_Indexes!$B$8:$AK$8,0)),"")</f>
        <v/>
      </c>
      <c r="AM224" s="87" t="str">
        <f>IFERROR(INDEX(TQoL_Indexes!$B$9:$AK$58,MATCH($A$3,TQoL_Indexes!#REF!,0)+$A224,MATCH(AM$3,TQoL_Indexes!$B$8:$AK$8,0)),"")</f>
        <v/>
      </c>
    </row>
    <row r="225" spans="1:39">
      <c r="A225" s="58" t="str">
        <f>IFERROR(IF(A224+1&lt;COUNTIF(TQoL_Indexes!#REF!,Aux_Country!$A$3),A224+1,""),"")</f>
        <v/>
      </c>
      <c r="B225" s="121" t="str">
        <f>IFERROR(INDEX(TQoL_Indexes!$B$9:$AK$58,MATCH($A$3,TQoL_Indexes!#REF!,0)+$A225,MATCH(B$3,TQoL_Indexes!$B$8:$AK$8,0)),"")</f>
        <v/>
      </c>
      <c r="C225" s="116" t="str">
        <f>IFERROR(INDEX(TQoL_Indexes!$B$9:$AK$58,MATCH($A$3,TQoL_Indexes!#REF!,0)+$A225,MATCH(C$3,TQoL_Indexes!$B$8:$AK$8,0)),"")</f>
        <v/>
      </c>
      <c r="D225" s="122" t="str">
        <f>IFERROR(INDEX(TQoL_Indexes!$B$9:$AK$58,MATCH($A$3,TQoL_Indexes!#REF!,0)+$A225,MATCH(D$3,TQoL_Indexes!$B$8:$AK$8,0)),"")</f>
        <v/>
      </c>
      <c r="E225" s="86" t="str">
        <f>IFERROR(INDEX(TQoL_Indexes!$B$9:$AK$58,MATCH($A$3,TQoL_Indexes!#REF!,0)+$A225,MATCH(E$3,TQoL_Indexes!$B$8:$AK$8,0)),"")</f>
        <v/>
      </c>
      <c r="F225" s="86" t="str">
        <f>IFERROR(INDEX(TQoL_Indexes!$B$9:$AK$58,MATCH($A$3,TQoL_Indexes!#REF!,0)+$A225,MATCH(F$3,TQoL_Indexes!$B$8:$AK$8,0)),"")</f>
        <v/>
      </c>
      <c r="G225" s="86" t="str">
        <f>IFERROR(INDEX(TQoL_Indexes!$B$9:$AK$58,MATCH($A$3,TQoL_Indexes!#REF!,0)+$A225,MATCH(G$3,TQoL_Indexes!$B$8:$AK$8,0)),"")</f>
        <v/>
      </c>
      <c r="H225" s="86" t="str">
        <f>IFERROR(INDEX(TQoL_Indexes!$B$9:$AK$58,MATCH($A$3,TQoL_Indexes!#REF!,0)+$A225,MATCH(H$3,TQoL_Indexes!$B$8:$AK$8,0)),"")</f>
        <v/>
      </c>
      <c r="I225" s="86" t="str">
        <f>IFERROR(INDEX(TQoL_Indexes!$B$9:$AK$58,MATCH($A$3,TQoL_Indexes!#REF!,0)+$A225,MATCH(I$3,TQoL_Indexes!$B$8:$AK$8,0)),"")</f>
        <v/>
      </c>
      <c r="J225" s="86" t="str">
        <f>IFERROR(INDEX(TQoL_Indexes!$B$9:$AK$58,MATCH($A$3,TQoL_Indexes!#REF!,0)+$A225,MATCH(J$3,TQoL_Indexes!$B$8:$AK$8,0)),"")</f>
        <v/>
      </c>
      <c r="K225" s="86" t="str">
        <f>IFERROR(INDEX(TQoL_Indexes!$B$9:$AK$58,MATCH($A$3,TQoL_Indexes!#REF!,0)+$A225,MATCH(K$3,TQoL_Indexes!$B$8:$AK$8,0)),"")</f>
        <v/>
      </c>
      <c r="L225" s="86" t="str">
        <f>IFERROR(INDEX(TQoL_Indexes!$B$9:$AK$58,MATCH($A$3,TQoL_Indexes!#REF!,0)+$A225,MATCH(L$3,TQoL_Indexes!$B$8:$AK$8,0)),"")</f>
        <v/>
      </c>
      <c r="M225" s="86" t="str">
        <f>IFERROR(INDEX(TQoL_Indexes!$B$9:$AK$58,MATCH($A$3,TQoL_Indexes!#REF!,0)+$A225,MATCH(M$3,TQoL_Indexes!$B$8:$AK$8,0)),"")</f>
        <v/>
      </c>
      <c r="N225" s="86" t="str">
        <f>IFERROR(INDEX(TQoL_Indexes!$B$9:$AK$58,MATCH($A$3,TQoL_Indexes!#REF!,0)+$A225,MATCH(N$3,TQoL_Indexes!$B$8:$AK$8,0)),"")</f>
        <v/>
      </c>
      <c r="O225" s="86" t="str">
        <f>IFERROR(INDEX(TQoL_Indexes!$B$9:$AK$58,MATCH($A$3,TQoL_Indexes!#REF!,0)+$A225,MATCH(O$3,TQoL_Indexes!$B$8:$AK$8,0)),"")</f>
        <v/>
      </c>
      <c r="P225" s="86" t="str">
        <f>IFERROR(INDEX(TQoL_Indexes!$B$9:$AK$58,MATCH($A$3,TQoL_Indexes!#REF!,0)+$A225,MATCH(P$3,TQoL_Indexes!$B$8:$AK$8,0)),"")</f>
        <v/>
      </c>
      <c r="Q225" s="86" t="str">
        <f>IFERROR(INDEX(TQoL_Indexes!$B$9:$AK$58,MATCH($A$3,TQoL_Indexes!#REF!,0)+$A225,MATCH(Q$3,TQoL_Indexes!$B$8:$AK$8,0)),"")</f>
        <v/>
      </c>
      <c r="R225" s="86" t="str">
        <f>IFERROR(INDEX(TQoL_Indexes!$B$9:$AK$58,MATCH($A$3,TQoL_Indexes!#REF!,0)+$A225,MATCH(R$3,TQoL_Indexes!$B$8:$AK$8,0)),"")</f>
        <v/>
      </c>
      <c r="S225" s="86" t="str">
        <f>IFERROR(INDEX(TQoL_Indexes!$B$9:$AK$58,MATCH($A$3,TQoL_Indexes!#REF!,0)+$A225,MATCH(S$3,TQoL_Indexes!$B$8:$AK$8,0)),"")</f>
        <v/>
      </c>
      <c r="T225" s="86" t="str">
        <f>IFERROR(INDEX(TQoL_Indexes!$B$9:$AK$58,MATCH($A$3,TQoL_Indexes!#REF!,0)+$A225,MATCH(T$3,TQoL_Indexes!$B$8:$AK$8,0)),"")</f>
        <v/>
      </c>
      <c r="U225" s="86" t="str">
        <f>IFERROR(INDEX(TQoL_Indexes!$B$9:$AK$58,MATCH($A$3,TQoL_Indexes!#REF!,0)+$A225,MATCH(U$3,TQoL_Indexes!$B$8:$AK$8,0)),"")</f>
        <v/>
      </c>
      <c r="V225" s="86" t="str">
        <f>IFERROR(INDEX(TQoL_Indexes!$B$9:$AK$58,MATCH($A$3,TQoL_Indexes!#REF!,0)+$A225,MATCH(V$3,TQoL_Indexes!$B$8:$AK$8,0)),"")</f>
        <v/>
      </c>
      <c r="W225" s="86" t="str">
        <f>IFERROR(INDEX(TQoL_Indexes!$B$9:$AK$58,MATCH($A$3,TQoL_Indexes!#REF!,0)+$A225,MATCH(W$3,TQoL_Indexes!$B$8:$AK$8,0)),"")</f>
        <v/>
      </c>
      <c r="X225" s="86" t="str">
        <f>IFERROR(INDEX(TQoL_Indexes!$B$9:$AK$58,MATCH($A$3,TQoL_Indexes!#REF!,0)+$A225,MATCH(X$3,TQoL_Indexes!$B$8:$AK$8,0)),"")</f>
        <v/>
      </c>
      <c r="Y225" s="86" t="str">
        <f>IFERROR(INDEX(TQoL_Indexes!$B$9:$AK$58,MATCH($A$3,TQoL_Indexes!#REF!,0)+$A225,MATCH(Y$3,TQoL_Indexes!$B$8:$AK$8,0)),"")</f>
        <v/>
      </c>
      <c r="Z225" s="86" t="str">
        <f>IFERROR(INDEX(TQoL_Indexes!$B$9:$AK$58,MATCH($A$3,TQoL_Indexes!#REF!,0)+$A225,MATCH(Z$3,TQoL_Indexes!$B$8:$AK$8,0)),"")</f>
        <v/>
      </c>
      <c r="AA225" s="86" t="str">
        <f>IFERROR(INDEX(TQoL_Indexes!$B$9:$AK$58,MATCH($A$3,TQoL_Indexes!#REF!,0)+$A225,MATCH(AA$3,TQoL_Indexes!$B$8:$AK$8,0)),"")</f>
        <v/>
      </c>
      <c r="AB225" s="86" t="str">
        <f>IFERROR(INDEX(TQoL_Indexes!$B$9:$AK$58,MATCH($A$3,TQoL_Indexes!#REF!,0)+$A225,MATCH(AB$3,TQoL_Indexes!$B$8:$AK$8,0)),"")</f>
        <v/>
      </c>
      <c r="AC225" s="86" t="str">
        <f>IFERROR(INDEX(TQoL_Indexes!$B$9:$AK$58,MATCH($A$3,TQoL_Indexes!#REF!,0)+$A225,MATCH(AC$3,TQoL_Indexes!$B$8:$AK$8,0)),"")</f>
        <v/>
      </c>
      <c r="AD225" s="86" t="str">
        <f>IFERROR(INDEX(TQoL_Indexes!$B$9:$AK$58,MATCH($A$3,TQoL_Indexes!#REF!,0)+$A225,MATCH(AD$3,TQoL_Indexes!$B$8:$AK$8,0)),"")</f>
        <v/>
      </c>
      <c r="AE225" s="86" t="str">
        <f>IFERROR(INDEX(TQoL_Indexes!$B$9:$AK$58,MATCH($A$3,TQoL_Indexes!#REF!,0)+$A225,MATCH(AE$3,TQoL_Indexes!$B$8:$AK$8,0)),"")</f>
        <v/>
      </c>
      <c r="AF225" s="86" t="str">
        <f>IFERROR(INDEX(TQoL_Indexes!$B$9:$AK$58,MATCH($A$3,TQoL_Indexes!#REF!,0)+$A225,MATCH(AF$3,TQoL_Indexes!$B$8:$AK$8,0)),"")</f>
        <v/>
      </c>
      <c r="AG225" s="86" t="str">
        <f>IFERROR(INDEX(TQoL_Indexes!$B$9:$AK$58,MATCH($A$3,TQoL_Indexes!#REF!,0)+$A225,MATCH(AG$3,TQoL_Indexes!$B$8:$AK$8,0)),"")</f>
        <v/>
      </c>
      <c r="AH225" s="86" t="str">
        <f>IFERROR(INDEX(TQoL_Indexes!$B$9:$AK$58,MATCH($A$3,TQoL_Indexes!#REF!,0)+$A225,MATCH(AH$3,TQoL_Indexes!$B$8:$AK$8,0)),"")</f>
        <v/>
      </c>
      <c r="AI225" s="86" t="str">
        <f>IFERROR(INDEX(TQoL_Indexes!$B$9:$AK$58,MATCH($A$3,TQoL_Indexes!#REF!,0)+$A225,MATCH(AI$3,TQoL_Indexes!$B$8:$AK$8,0)),"")</f>
        <v/>
      </c>
      <c r="AJ225" s="86" t="str">
        <f>IFERROR(INDEX(TQoL_Indexes!$B$9:$AK$58,MATCH($A$3,TQoL_Indexes!#REF!,0)+$A225,MATCH(AJ$3,TQoL_Indexes!$B$8:$AK$8,0)),"")</f>
        <v/>
      </c>
      <c r="AK225" s="86" t="str">
        <f>IFERROR(INDEX(TQoL_Indexes!$B$9:$AK$58,MATCH($A$3,TQoL_Indexes!#REF!,0)+$A225,MATCH(AK$3,TQoL_Indexes!$B$8:$AK$8,0)),"")</f>
        <v/>
      </c>
      <c r="AL225" s="86" t="str">
        <f>IFERROR(INDEX(TQoL_Indexes!$B$9:$AK$58,MATCH($A$3,TQoL_Indexes!#REF!,0)+$A225,MATCH(AL$3,TQoL_Indexes!$B$8:$AK$8,0)),"")</f>
        <v/>
      </c>
      <c r="AM225" s="87" t="str">
        <f>IFERROR(INDEX(TQoL_Indexes!$B$9:$AK$58,MATCH($A$3,TQoL_Indexes!#REF!,0)+$A225,MATCH(AM$3,TQoL_Indexes!$B$8:$AK$8,0)),"")</f>
        <v/>
      </c>
    </row>
    <row r="226" spans="1:39">
      <c r="A226" s="58" t="str">
        <f>IFERROR(IF(A225+1&lt;COUNTIF(TQoL_Indexes!#REF!,Aux_Country!$A$3),A225+1,""),"")</f>
        <v/>
      </c>
      <c r="B226" s="121" t="str">
        <f>IFERROR(INDEX(TQoL_Indexes!$B$9:$AK$58,MATCH($A$3,TQoL_Indexes!#REF!,0)+$A226,MATCH(B$3,TQoL_Indexes!$B$8:$AK$8,0)),"")</f>
        <v/>
      </c>
      <c r="C226" s="116" t="str">
        <f>IFERROR(INDEX(TQoL_Indexes!$B$9:$AK$58,MATCH($A$3,TQoL_Indexes!#REF!,0)+$A226,MATCH(C$3,TQoL_Indexes!$B$8:$AK$8,0)),"")</f>
        <v/>
      </c>
      <c r="D226" s="122" t="str">
        <f>IFERROR(INDEX(TQoL_Indexes!$B$9:$AK$58,MATCH($A$3,TQoL_Indexes!#REF!,0)+$A226,MATCH(D$3,TQoL_Indexes!$B$8:$AK$8,0)),"")</f>
        <v/>
      </c>
      <c r="E226" s="86" t="str">
        <f>IFERROR(INDEX(TQoL_Indexes!$B$9:$AK$58,MATCH($A$3,TQoL_Indexes!#REF!,0)+$A226,MATCH(E$3,TQoL_Indexes!$B$8:$AK$8,0)),"")</f>
        <v/>
      </c>
      <c r="F226" s="86" t="str">
        <f>IFERROR(INDEX(TQoL_Indexes!$B$9:$AK$58,MATCH($A$3,TQoL_Indexes!#REF!,0)+$A226,MATCH(F$3,TQoL_Indexes!$B$8:$AK$8,0)),"")</f>
        <v/>
      </c>
      <c r="G226" s="86" t="str">
        <f>IFERROR(INDEX(TQoL_Indexes!$B$9:$AK$58,MATCH($A$3,TQoL_Indexes!#REF!,0)+$A226,MATCH(G$3,TQoL_Indexes!$B$8:$AK$8,0)),"")</f>
        <v/>
      </c>
      <c r="H226" s="86" t="str">
        <f>IFERROR(INDEX(TQoL_Indexes!$B$9:$AK$58,MATCH($A$3,TQoL_Indexes!#REF!,0)+$A226,MATCH(H$3,TQoL_Indexes!$B$8:$AK$8,0)),"")</f>
        <v/>
      </c>
      <c r="I226" s="86" t="str">
        <f>IFERROR(INDEX(TQoL_Indexes!$B$9:$AK$58,MATCH($A$3,TQoL_Indexes!#REF!,0)+$A226,MATCH(I$3,TQoL_Indexes!$B$8:$AK$8,0)),"")</f>
        <v/>
      </c>
      <c r="J226" s="86" t="str">
        <f>IFERROR(INDEX(TQoL_Indexes!$B$9:$AK$58,MATCH($A$3,TQoL_Indexes!#REF!,0)+$A226,MATCH(J$3,TQoL_Indexes!$B$8:$AK$8,0)),"")</f>
        <v/>
      </c>
      <c r="K226" s="86" t="str">
        <f>IFERROR(INDEX(TQoL_Indexes!$B$9:$AK$58,MATCH($A$3,TQoL_Indexes!#REF!,0)+$A226,MATCH(K$3,TQoL_Indexes!$B$8:$AK$8,0)),"")</f>
        <v/>
      </c>
      <c r="L226" s="86" t="str">
        <f>IFERROR(INDEX(TQoL_Indexes!$B$9:$AK$58,MATCH($A$3,TQoL_Indexes!#REF!,0)+$A226,MATCH(L$3,TQoL_Indexes!$B$8:$AK$8,0)),"")</f>
        <v/>
      </c>
      <c r="M226" s="86" t="str">
        <f>IFERROR(INDEX(TQoL_Indexes!$B$9:$AK$58,MATCH($A$3,TQoL_Indexes!#REF!,0)+$A226,MATCH(M$3,TQoL_Indexes!$B$8:$AK$8,0)),"")</f>
        <v/>
      </c>
      <c r="N226" s="86" t="str">
        <f>IFERROR(INDEX(TQoL_Indexes!$B$9:$AK$58,MATCH($A$3,TQoL_Indexes!#REF!,0)+$A226,MATCH(N$3,TQoL_Indexes!$B$8:$AK$8,0)),"")</f>
        <v/>
      </c>
      <c r="O226" s="86" t="str">
        <f>IFERROR(INDEX(TQoL_Indexes!$B$9:$AK$58,MATCH($A$3,TQoL_Indexes!#REF!,0)+$A226,MATCH(O$3,TQoL_Indexes!$B$8:$AK$8,0)),"")</f>
        <v/>
      </c>
      <c r="P226" s="86" t="str">
        <f>IFERROR(INDEX(TQoL_Indexes!$B$9:$AK$58,MATCH($A$3,TQoL_Indexes!#REF!,0)+$A226,MATCH(P$3,TQoL_Indexes!$B$8:$AK$8,0)),"")</f>
        <v/>
      </c>
      <c r="Q226" s="86" t="str">
        <f>IFERROR(INDEX(TQoL_Indexes!$B$9:$AK$58,MATCH($A$3,TQoL_Indexes!#REF!,0)+$A226,MATCH(Q$3,TQoL_Indexes!$B$8:$AK$8,0)),"")</f>
        <v/>
      </c>
      <c r="R226" s="86" t="str">
        <f>IFERROR(INDEX(TQoL_Indexes!$B$9:$AK$58,MATCH($A$3,TQoL_Indexes!#REF!,0)+$A226,MATCH(R$3,TQoL_Indexes!$B$8:$AK$8,0)),"")</f>
        <v/>
      </c>
      <c r="S226" s="86" t="str">
        <f>IFERROR(INDEX(TQoL_Indexes!$B$9:$AK$58,MATCH($A$3,TQoL_Indexes!#REF!,0)+$A226,MATCH(S$3,TQoL_Indexes!$B$8:$AK$8,0)),"")</f>
        <v/>
      </c>
      <c r="T226" s="86" t="str">
        <f>IFERROR(INDEX(TQoL_Indexes!$B$9:$AK$58,MATCH($A$3,TQoL_Indexes!#REF!,0)+$A226,MATCH(T$3,TQoL_Indexes!$B$8:$AK$8,0)),"")</f>
        <v/>
      </c>
      <c r="U226" s="86" t="str">
        <f>IFERROR(INDEX(TQoL_Indexes!$B$9:$AK$58,MATCH($A$3,TQoL_Indexes!#REF!,0)+$A226,MATCH(U$3,TQoL_Indexes!$B$8:$AK$8,0)),"")</f>
        <v/>
      </c>
      <c r="V226" s="86" t="str">
        <f>IFERROR(INDEX(TQoL_Indexes!$B$9:$AK$58,MATCH($A$3,TQoL_Indexes!#REF!,0)+$A226,MATCH(V$3,TQoL_Indexes!$B$8:$AK$8,0)),"")</f>
        <v/>
      </c>
      <c r="W226" s="86" t="str">
        <f>IFERROR(INDEX(TQoL_Indexes!$B$9:$AK$58,MATCH($A$3,TQoL_Indexes!#REF!,0)+$A226,MATCH(W$3,TQoL_Indexes!$B$8:$AK$8,0)),"")</f>
        <v/>
      </c>
      <c r="X226" s="86" t="str">
        <f>IFERROR(INDEX(TQoL_Indexes!$B$9:$AK$58,MATCH($A$3,TQoL_Indexes!#REF!,0)+$A226,MATCH(X$3,TQoL_Indexes!$B$8:$AK$8,0)),"")</f>
        <v/>
      </c>
      <c r="Y226" s="86" t="str">
        <f>IFERROR(INDEX(TQoL_Indexes!$B$9:$AK$58,MATCH($A$3,TQoL_Indexes!#REF!,0)+$A226,MATCH(Y$3,TQoL_Indexes!$B$8:$AK$8,0)),"")</f>
        <v/>
      </c>
      <c r="Z226" s="86" t="str">
        <f>IFERROR(INDEX(TQoL_Indexes!$B$9:$AK$58,MATCH($A$3,TQoL_Indexes!#REF!,0)+$A226,MATCH(Z$3,TQoL_Indexes!$B$8:$AK$8,0)),"")</f>
        <v/>
      </c>
      <c r="AA226" s="86" t="str">
        <f>IFERROR(INDEX(TQoL_Indexes!$B$9:$AK$58,MATCH($A$3,TQoL_Indexes!#REF!,0)+$A226,MATCH(AA$3,TQoL_Indexes!$B$8:$AK$8,0)),"")</f>
        <v/>
      </c>
      <c r="AB226" s="86" t="str">
        <f>IFERROR(INDEX(TQoL_Indexes!$B$9:$AK$58,MATCH($A$3,TQoL_Indexes!#REF!,0)+$A226,MATCH(AB$3,TQoL_Indexes!$B$8:$AK$8,0)),"")</f>
        <v/>
      </c>
      <c r="AC226" s="86" t="str">
        <f>IFERROR(INDEX(TQoL_Indexes!$B$9:$AK$58,MATCH($A$3,TQoL_Indexes!#REF!,0)+$A226,MATCH(AC$3,TQoL_Indexes!$B$8:$AK$8,0)),"")</f>
        <v/>
      </c>
      <c r="AD226" s="86" t="str">
        <f>IFERROR(INDEX(TQoL_Indexes!$B$9:$AK$58,MATCH($A$3,TQoL_Indexes!#REF!,0)+$A226,MATCH(AD$3,TQoL_Indexes!$B$8:$AK$8,0)),"")</f>
        <v/>
      </c>
      <c r="AE226" s="86" t="str">
        <f>IFERROR(INDEX(TQoL_Indexes!$B$9:$AK$58,MATCH($A$3,TQoL_Indexes!#REF!,0)+$A226,MATCH(AE$3,TQoL_Indexes!$B$8:$AK$8,0)),"")</f>
        <v/>
      </c>
      <c r="AF226" s="86" t="str">
        <f>IFERROR(INDEX(TQoL_Indexes!$B$9:$AK$58,MATCH($A$3,TQoL_Indexes!#REF!,0)+$A226,MATCH(AF$3,TQoL_Indexes!$B$8:$AK$8,0)),"")</f>
        <v/>
      </c>
      <c r="AG226" s="86" t="str">
        <f>IFERROR(INDEX(TQoL_Indexes!$B$9:$AK$58,MATCH($A$3,TQoL_Indexes!#REF!,0)+$A226,MATCH(AG$3,TQoL_Indexes!$B$8:$AK$8,0)),"")</f>
        <v/>
      </c>
      <c r="AH226" s="86" t="str">
        <f>IFERROR(INDEX(TQoL_Indexes!$B$9:$AK$58,MATCH($A$3,TQoL_Indexes!#REF!,0)+$A226,MATCH(AH$3,TQoL_Indexes!$B$8:$AK$8,0)),"")</f>
        <v/>
      </c>
      <c r="AI226" s="86" t="str">
        <f>IFERROR(INDEX(TQoL_Indexes!$B$9:$AK$58,MATCH($A$3,TQoL_Indexes!#REF!,0)+$A226,MATCH(AI$3,TQoL_Indexes!$B$8:$AK$8,0)),"")</f>
        <v/>
      </c>
      <c r="AJ226" s="86" t="str">
        <f>IFERROR(INDEX(TQoL_Indexes!$B$9:$AK$58,MATCH($A$3,TQoL_Indexes!#REF!,0)+$A226,MATCH(AJ$3,TQoL_Indexes!$B$8:$AK$8,0)),"")</f>
        <v/>
      </c>
      <c r="AK226" s="86" t="str">
        <f>IFERROR(INDEX(TQoL_Indexes!$B$9:$AK$58,MATCH($A$3,TQoL_Indexes!#REF!,0)+$A226,MATCH(AK$3,TQoL_Indexes!$B$8:$AK$8,0)),"")</f>
        <v/>
      </c>
      <c r="AL226" s="86" t="str">
        <f>IFERROR(INDEX(TQoL_Indexes!$B$9:$AK$58,MATCH($A$3,TQoL_Indexes!#REF!,0)+$A226,MATCH(AL$3,TQoL_Indexes!$B$8:$AK$8,0)),"")</f>
        <v/>
      </c>
      <c r="AM226" s="87" t="str">
        <f>IFERROR(INDEX(TQoL_Indexes!$B$9:$AK$58,MATCH($A$3,TQoL_Indexes!#REF!,0)+$A226,MATCH(AM$3,TQoL_Indexes!$B$8:$AK$8,0)),"")</f>
        <v/>
      </c>
    </row>
    <row r="227" spans="1:39">
      <c r="A227" s="58" t="str">
        <f>IFERROR(IF(A226+1&lt;COUNTIF(TQoL_Indexes!#REF!,Aux_Country!$A$3),A226+1,""),"")</f>
        <v/>
      </c>
      <c r="B227" s="121" t="str">
        <f>IFERROR(INDEX(TQoL_Indexes!$B$9:$AK$58,MATCH($A$3,TQoL_Indexes!#REF!,0)+$A227,MATCH(B$3,TQoL_Indexes!$B$8:$AK$8,0)),"")</f>
        <v/>
      </c>
      <c r="C227" s="116" t="str">
        <f>IFERROR(INDEX(TQoL_Indexes!$B$9:$AK$58,MATCH($A$3,TQoL_Indexes!#REF!,0)+$A227,MATCH(C$3,TQoL_Indexes!$B$8:$AK$8,0)),"")</f>
        <v/>
      </c>
      <c r="D227" s="122" t="str">
        <f>IFERROR(INDEX(TQoL_Indexes!$B$9:$AK$58,MATCH($A$3,TQoL_Indexes!#REF!,0)+$A227,MATCH(D$3,TQoL_Indexes!$B$8:$AK$8,0)),"")</f>
        <v/>
      </c>
      <c r="E227" s="86" t="str">
        <f>IFERROR(INDEX(TQoL_Indexes!$B$9:$AK$58,MATCH($A$3,TQoL_Indexes!#REF!,0)+$A227,MATCH(E$3,TQoL_Indexes!$B$8:$AK$8,0)),"")</f>
        <v/>
      </c>
      <c r="F227" s="86" t="str">
        <f>IFERROR(INDEX(TQoL_Indexes!$B$9:$AK$58,MATCH($A$3,TQoL_Indexes!#REF!,0)+$A227,MATCH(F$3,TQoL_Indexes!$B$8:$AK$8,0)),"")</f>
        <v/>
      </c>
      <c r="G227" s="86" t="str">
        <f>IFERROR(INDEX(TQoL_Indexes!$B$9:$AK$58,MATCH($A$3,TQoL_Indexes!#REF!,0)+$A227,MATCH(G$3,TQoL_Indexes!$B$8:$AK$8,0)),"")</f>
        <v/>
      </c>
      <c r="H227" s="86" t="str">
        <f>IFERROR(INDEX(TQoL_Indexes!$B$9:$AK$58,MATCH($A$3,TQoL_Indexes!#REF!,0)+$A227,MATCH(H$3,TQoL_Indexes!$B$8:$AK$8,0)),"")</f>
        <v/>
      </c>
      <c r="I227" s="86" t="str">
        <f>IFERROR(INDEX(TQoL_Indexes!$B$9:$AK$58,MATCH($A$3,TQoL_Indexes!#REF!,0)+$A227,MATCH(I$3,TQoL_Indexes!$B$8:$AK$8,0)),"")</f>
        <v/>
      </c>
      <c r="J227" s="86" t="str">
        <f>IFERROR(INDEX(TQoL_Indexes!$B$9:$AK$58,MATCH($A$3,TQoL_Indexes!#REF!,0)+$A227,MATCH(J$3,TQoL_Indexes!$B$8:$AK$8,0)),"")</f>
        <v/>
      </c>
      <c r="K227" s="86" t="str">
        <f>IFERROR(INDEX(TQoL_Indexes!$B$9:$AK$58,MATCH($A$3,TQoL_Indexes!#REF!,0)+$A227,MATCH(K$3,TQoL_Indexes!$B$8:$AK$8,0)),"")</f>
        <v/>
      </c>
      <c r="L227" s="86" t="str">
        <f>IFERROR(INDEX(TQoL_Indexes!$B$9:$AK$58,MATCH($A$3,TQoL_Indexes!#REF!,0)+$A227,MATCH(L$3,TQoL_Indexes!$B$8:$AK$8,0)),"")</f>
        <v/>
      </c>
      <c r="M227" s="86" t="str">
        <f>IFERROR(INDEX(TQoL_Indexes!$B$9:$AK$58,MATCH($A$3,TQoL_Indexes!#REF!,0)+$A227,MATCH(M$3,TQoL_Indexes!$B$8:$AK$8,0)),"")</f>
        <v/>
      </c>
      <c r="N227" s="86" t="str">
        <f>IFERROR(INDEX(TQoL_Indexes!$B$9:$AK$58,MATCH($A$3,TQoL_Indexes!#REF!,0)+$A227,MATCH(N$3,TQoL_Indexes!$B$8:$AK$8,0)),"")</f>
        <v/>
      </c>
      <c r="O227" s="86" t="str">
        <f>IFERROR(INDEX(TQoL_Indexes!$B$9:$AK$58,MATCH($A$3,TQoL_Indexes!#REF!,0)+$A227,MATCH(O$3,TQoL_Indexes!$B$8:$AK$8,0)),"")</f>
        <v/>
      </c>
      <c r="P227" s="86" t="str">
        <f>IFERROR(INDEX(TQoL_Indexes!$B$9:$AK$58,MATCH($A$3,TQoL_Indexes!#REF!,0)+$A227,MATCH(P$3,TQoL_Indexes!$B$8:$AK$8,0)),"")</f>
        <v/>
      </c>
      <c r="Q227" s="86" t="str">
        <f>IFERROR(INDEX(TQoL_Indexes!$B$9:$AK$58,MATCH($A$3,TQoL_Indexes!#REF!,0)+$A227,MATCH(Q$3,TQoL_Indexes!$B$8:$AK$8,0)),"")</f>
        <v/>
      </c>
      <c r="R227" s="86" t="str">
        <f>IFERROR(INDEX(TQoL_Indexes!$B$9:$AK$58,MATCH($A$3,TQoL_Indexes!#REF!,0)+$A227,MATCH(R$3,TQoL_Indexes!$B$8:$AK$8,0)),"")</f>
        <v/>
      </c>
      <c r="S227" s="86" t="str">
        <f>IFERROR(INDEX(TQoL_Indexes!$B$9:$AK$58,MATCH($A$3,TQoL_Indexes!#REF!,0)+$A227,MATCH(S$3,TQoL_Indexes!$B$8:$AK$8,0)),"")</f>
        <v/>
      </c>
      <c r="T227" s="86" t="str">
        <f>IFERROR(INDEX(TQoL_Indexes!$B$9:$AK$58,MATCH($A$3,TQoL_Indexes!#REF!,0)+$A227,MATCH(T$3,TQoL_Indexes!$B$8:$AK$8,0)),"")</f>
        <v/>
      </c>
      <c r="U227" s="86" t="str">
        <f>IFERROR(INDEX(TQoL_Indexes!$B$9:$AK$58,MATCH($A$3,TQoL_Indexes!#REF!,0)+$A227,MATCH(U$3,TQoL_Indexes!$B$8:$AK$8,0)),"")</f>
        <v/>
      </c>
      <c r="V227" s="86" t="str">
        <f>IFERROR(INDEX(TQoL_Indexes!$B$9:$AK$58,MATCH($A$3,TQoL_Indexes!#REF!,0)+$A227,MATCH(V$3,TQoL_Indexes!$B$8:$AK$8,0)),"")</f>
        <v/>
      </c>
      <c r="W227" s="86" t="str">
        <f>IFERROR(INDEX(TQoL_Indexes!$B$9:$AK$58,MATCH($A$3,TQoL_Indexes!#REF!,0)+$A227,MATCH(W$3,TQoL_Indexes!$B$8:$AK$8,0)),"")</f>
        <v/>
      </c>
      <c r="X227" s="86" t="str">
        <f>IFERROR(INDEX(TQoL_Indexes!$B$9:$AK$58,MATCH($A$3,TQoL_Indexes!#REF!,0)+$A227,MATCH(X$3,TQoL_Indexes!$B$8:$AK$8,0)),"")</f>
        <v/>
      </c>
      <c r="Y227" s="86" t="str">
        <f>IFERROR(INDEX(TQoL_Indexes!$B$9:$AK$58,MATCH($A$3,TQoL_Indexes!#REF!,0)+$A227,MATCH(Y$3,TQoL_Indexes!$B$8:$AK$8,0)),"")</f>
        <v/>
      </c>
      <c r="Z227" s="86" t="str">
        <f>IFERROR(INDEX(TQoL_Indexes!$B$9:$AK$58,MATCH($A$3,TQoL_Indexes!#REF!,0)+$A227,MATCH(Z$3,TQoL_Indexes!$B$8:$AK$8,0)),"")</f>
        <v/>
      </c>
      <c r="AA227" s="86" t="str">
        <f>IFERROR(INDEX(TQoL_Indexes!$B$9:$AK$58,MATCH($A$3,TQoL_Indexes!#REF!,0)+$A227,MATCH(AA$3,TQoL_Indexes!$B$8:$AK$8,0)),"")</f>
        <v/>
      </c>
      <c r="AB227" s="86" t="str">
        <f>IFERROR(INDEX(TQoL_Indexes!$B$9:$AK$58,MATCH($A$3,TQoL_Indexes!#REF!,0)+$A227,MATCH(AB$3,TQoL_Indexes!$B$8:$AK$8,0)),"")</f>
        <v/>
      </c>
      <c r="AC227" s="86" t="str">
        <f>IFERROR(INDEX(TQoL_Indexes!$B$9:$AK$58,MATCH($A$3,TQoL_Indexes!#REF!,0)+$A227,MATCH(AC$3,TQoL_Indexes!$B$8:$AK$8,0)),"")</f>
        <v/>
      </c>
      <c r="AD227" s="86" t="str">
        <f>IFERROR(INDEX(TQoL_Indexes!$B$9:$AK$58,MATCH($A$3,TQoL_Indexes!#REF!,0)+$A227,MATCH(AD$3,TQoL_Indexes!$B$8:$AK$8,0)),"")</f>
        <v/>
      </c>
      <c r="AE227" s="86" t="str">
        <f>IFERROR(INDEX(TQoL_Indexes!$B$9:$AK$58,MATCH($A$3,TQoL_Indexes!#REF!,0)+$A227,MATCH(AE$3,TQoL_Indexes!$B$8:$AK$8,0)),"")</f>
        <v/>
      </c>
      <c r="AF227" s="86" t="str">
        <f>IFERROR(INDEX(TQoL_Indexes!$B$9:$AK$58,MATCH($A$3,TQoL_Indexes!#REF!,0)+$A227,MATCH(AF$3,TQoL_Indexes!$B$8:$AK$8,0)),"")</f>
        <v/>
      </c>
      <c r="AG227" s="86" t="str">
        <f>IFERROR(INDEX(TQoL_Indexes!$B$9:$AK$58,MATCH($A$3,TQoL_Indexes!#REF!,0)+$A227,MATCH(AG$3,TQoL_Indexes!$B$8:$AK$8,0)),"")</f>
        <v/>
      </c>
      <c r="AH227" s="86" t="str">
        <f>IFERROR(INDEX(TQoL_Indexes!$B$9:$AK$58,MATCH($A$3,TQoL_Indexes!#REF!,0)+$A227,MATCH(AH$3,TQoL_Indexes!$B$8:$AK$8,0)),"")</f>
        <v/>
      </c>
      <c r="AI227" s="86" t="str">
        <f>IFERROR(INDEX(TQoL_Indexes!$B$9:$AK$58,MATCH($A$3,TQoL_Indexes!#REF!,0)+$A227,MATCH(AI$3,TQoL_Indexes!$B$8:$AK$8,0)),"")</f>
        <v/>
      </c>
      <c r="AJ227" s="86" t="str">
        <f>IFERROR(INDEX(TQoL_Indexes!$B$9:$AK$58,MATCH($A$3,TQoL_Indexes!#REF!,0)+$A227,MATCH(AJ$3,TQoL_Indexes!$B$8:$AK$8,0)),"")</f>
        <v/>
      </c>
      <c r="AK227" s="86" t="str">
        <f>IFERROR(INDEX(TQoL_Indexes!$B$9:$AK$58,MATCH($A$3,TQoL_Indexes!#REF!,0)+$A227,MATCH(AK$3,TQoL_Indexes!$B$8:$AK$8,0)),"")</f>
        <v/>
      </c>
      <c r="AL227" s="86" t="str">
        <f>IFERROR(INDEX(TQoL_Indexes!$B$9:$AK$58,MATCH($A$3,TQoL_Indexes!#REF!,0)+$A227,MATCH(AL$3,TQoL_Indexes!$B$8:$AK$8,0)),"")</f>
        <v/>
      </c>
      <c r="AM227" s="87" t="str">
        <f>IFERROR(INDEX(TQoL_Indexes!$B$9:$AK$58,MATCH($A$3,TQoL_Indexes!#REF!,0)+$A227,MATCH(AM$3,TQoL_Indexes!$B$8:$AK$8,0)),"")</f>
        <v/>
      </c>
    </row>
    <row r="228" spans="1:39">
      <c r="A228" s="58" t="str">
        <f>IFERROR(IF(A227+1&lt;COUNTIF(TQoL_Indexes!#REF!,Aux_Country!$A$3),A227+1,""),"")</f>
        <v/>
      </c>
      <c r="B228" s="121" t="str">
        <f>IFERROR(INDEX(TQoL_Indexes!$B$9:$AK$58,MATCH($A$3,TQoL_Indexes!#REF!,0)+$A228,MATCH(B$3,TQoL_Indexes!$B$8:$AK$8,0)),"")</f>
        <v/>
      </c>
      <c r="C228" s="116" t="str">
        <f>IFERROR(INDEX(TQoL_Indexes!$B$9:$AK$58,MATCH($A$3,TQoL_Indexes!#REF!,0)+$A228,MATCH(C$3,TQoL_Indexes!$B$8:$AK$8,0)),"")</f>
        <v/>
      </c>
      <c r="D228" s="122" t="str">
        <f>IFERROR(INDEX(TQoL_Indexes!$B$9:$AK$58,MATCH($A$3,TQoL_Indexes!#REF!,0)+$A228,MATCH(D$3,TQoL_Indexes!$B$8:$AK$8,0)),"")</f>
        <v/>
      </c>
      <c r="E228" s="86" t="str">
        <f>IFERROR(INDEX(TQoL_Indexes!$B$9:$AK$58,MATCH($A$3,TQoL_Indexes!#REF!,0)+$A228,MATCH(E$3,TQoL_Indexes!$B$8:$AK$8,0)),"")</f>
        <v/>
      </c>
      <c r="F228" s="86" t="str">
        <f>IFERROR(INDEX(TQoL_Indexes!$B$9:$AK$58,MATCH($A$3,TQoL_Indexes!#REF!,0)+$A228,MATCH(F$3,TQoL_Indexes!$B$8:$AK$8,0)),"")</f>
        <v/>
      </c>
      <c r="G228" s="86" t="str">
        <f>IFERROR(INDEX(TQoL_Indexes!$B$9:$AK$58,MATCH($A$3,TQoL_Indexes!#REF!,0)+$A228,MATCH(G$3,TQoL_Indexes!$B$8:$AK$8,0)),"")</f>
        <v/>
      </c>
      <c r="H228" s="86" t="str">
        <f>IFERROR(INDEX(TQoL_Indexes!$B$9:$AK$58,MATCH($A$3,TQoL_Indexes!#REF!,0)+$A228,MATCH(H$3,TQoL_Indexes!$B$8:$AK$8,0)),"")</f>
        <v/>
      </c>
      <c r="I228" s="86" t="str">
        <f>IFERROR(INDEX(TQoL_Indexes!$B$9:$AK$58,MATCH($A$3,TQoL_Indexes!#REF!,0)+$A228,MATCH(I$3,TQoL_Indexes!$B$8:$AK$8,0)),"")</f>
        <v/>
      </c>
      <c r="J228" s="86" t="str">
        <f>IFERROR(INDEX(TQoL_Indexes!$B$9:$AK$58,MATCH($A$3,TQoL_Indexes!#REF!,0)+$A228,MATCH(J$3,TQoL_Indexes!$B$8:$AK$8,0)),"")</f>
        <v/>
      </c>
      <c r="K228" s="86" t="str">
        <f>IFERROR(INDEX(TQoL_Indexes!$B$9:$AK$58,MATCH($A$3,TQoL_Indexes!#REF!,0)+$A228,MATCH(K$3,TQoL_Indexes!$B$8:$AK$8,0)),"")</f>
        <v/>
      </c>
      <c r="L228" s="86" t="str">
        <f>IFERROR(INDEX(TQoL_Indexes!$B$9:$AK$58,MATCH($A$3,TQoL_Indexes!#REF!,0)+$A228,MATCH(L$3,TQoL_Indexes!$B$8:$AK$8,0)),"")</f>
        <v/>
      </c>
      <c r="M228" s="86" t="str">
        <f>IFERROR(INDEX(TQoL_Indexes!$B$9:$AK$58,MATCH($A$3,TQoL_Indexes!#REF!,0)+$A228,MATCH(M$3,TQoL_Indexes!$B$8:$AK$8,0)),"")</f>
        <v/>
      </c>
      <c r="N228" s="86" t="str">
        <f>IFERROR(INDEX(TQoL_Indexes!$B$9:$AK$58,MATCH($A$3,TQoL_Indexes!#REF!,0)+$A228,MATCH(N$3,TQoL_Indexes!$B$8:$AK$8,0)),"")</f>
        <v/>
      </c>
      <c r="O228" s="86" t="str">
        <f>IFERROR(INDEX(TQoL_Indexes!$B$9:$AK$58,MATCH($A$3,TQoL_Indexes!#REF!,0)+$A228,MATCH(O$3,TQoL_Indexes!$B$8:$AK$8,0)),"")</f>
        <v/>
      </c>
      <c r="P228" s="86" t="str">
        <f>IFERROR(INDEX(TQoL_Indexes!$B$9:$AK$58,MATCH($A$3,TQoL_Indexes!#REF!,0)+$A228,MATCH(P$3,TQoL_Indexes!$B$8:$AK$8,0)),"")</f>
        <v/>
      </c>
      <c r="Q228" s="86" t="str">
        <f>IFERROR(INDEX(TQoL_Indexes!$B$9:$AK$58,MATCH($A$3,TQoL_Indexes!#REF!,0)+$A228,MATCH(Q$3,TQoL_Indexes!$B$8:$AK$8,0)),"")</f>
        <v/>
      </c>
      <c r="R228" s="86" t="str">
        <f>IFERROR(INDEX(TQoL_Indexes!$B$9:$AK$58,MATCH($A$3,TQoL_Indexes!#REF!,0)+$A228,MATCH(R$3,TQoL_Indexes!$B$8:$AK$8,0)),"")</f>
        <v/>
      </c>
      <c r="S228" s="86" t="str">
        <f>IFERROR(INDEX(TQoL_Indexes!$B$9:$AK$58,MATCH($A$3,TQoL_Indexes!#REF!,0)+$A228,MATCH(S$3,TQoL_Indexes!$B$8:$AK$8,0)),"")</f>
        <v/>
      </c>
      <c r="T228" s="86" t="str">
        <f>IFERROR(INDEX(TQoL_Indexes!$B$9:$AK$58,MATCH($A$3,TQoL_Indexes!#REF!,0)+$A228,MATCH(T$3,TQoL_Indexes!$B$8:$AK$8,0)),"")</f>
        <v/>
      </c>
      <c r="U228" s="86" t="str">
        <f>IFERROR(INDEX(TQoL_Indexes!$B$9:$AK$58,MATCH($A$3,TQoL_Indexes!#REF!,0)+$A228,MATCH(U$3,TQoL_Indexes!$B$8:$AK$8,0)),"")</f>
        <v/>
      </c>
      <c r="V228" s="86" t="str">
        <f>IFERROR(INDEX(TQoL_Indexes!$B$9:$AK$58,MATCH($A$3,TQoL_Indexes!#REF!,0)+$A228,MATCH(V$3,TQoL_Indexes!$B$8:$AK$8,0)),"")</f>
        <v/>
      </c>
      <c r="W228" s="86" t="str">
        <f>IFERROR(INDEX(TQoL_Indexes!$B$9:$AK$58,MATCH($A$3,TQoL_Indexes!#REF!,0)+$A228,MATCH(W$3,TQoL_Indexes!$B$8:$AK$8,0)),"")</f>
        <v/>
      </c>
      <c r="X228" s="86" t="str">
        <f>IFERROR(INDEX(TQoL_Indexes!$B$9:$AK$58,MATCH($A$3,TQoL_Indexes!#REF!,0)+$A228,MATCH(X$3,TQoL_Indexes!$B$8:$AK$8,0)),"")</f>
        <v/>
      </c>
      <c r="Y228" s="86" t="str">
        <f>IFERROR(INDEX(TQoL_Indexes!$B$9:$AK$58,MATCH($A$3,TQoL_Indexes!#REF!,0)+$A228,MATCH(Y$3,TQoL_Indexes!$B$8:$AK$8,0)),"")</f>
        <v/>
      </c>
      <c r="Z228" s="86" t="str">
        <f>IFERROR(INDEX(TQoL_Indexes!$B$9:$AK$58,MATCH($A$3,TQoL_Indexes!#REF!,0)+$A228,MATCH(Z$3,TQoL_Indexes!$B$8:$AK$8,0)),"")</f>
        <v/>
      </c>
      <c r="AA228" s="86" t="str">
        <f>IFERROR(INDEX(TQoL_Indexes!$B$9:$AK$58,MATCH($A$3,TQoL_Indexes!#REF!,0)+$A228,MATCH(AA$3,TQoL_Indexes!$B$8:$AK$8,0)),"")</f>
        <v/>
      </c>
      <c r="AB228" s="86" t="str">
        <f>IFERROR(INDEX(TQoL_Indexes!$B$9:$AK$58,MATCH($A$3,TQoL_Indexes!#REF!,0)+$A228,MATCH(AB$3,TQoL_Indexes!$B$8:$AK$8,0)),"")</f>
        <v/>
      </c>
      <c r="AC228" s="86" t="str">
        <f>IFERROR(INDEX(TQoL_Indexes!$B$9:$AK$58,MATCH($A$3,TQoL_Indexes!#REF!,0)+$A228,MATCH(AC$3,TQoL_Indexes!$B$8:$AK$8,0)),"")</f>
        <v/>
      </c>
      <c r="AD228" s="86" t="str">
        <f>IFERROR(INDEX(TQoL_Indexes!$B$9:$AK$58,MATCH($A$3,TQoL_Indexes!#REF!,0)+$A228,MATCH(AD$3,TQoL_Indexes!$B$8:$AK$8,0)),"")</f>
        <v/>
      </c>
      <c r="AE228" s="86" t="str">
        <f>IFERROR(INDEX(TQoL_Indexes!$B$9:$AK$58,MATCH($A$3,TQoL_Indexes!#REF!,0)+$A228,MATCH(AE$3,TQoL_Indexes!$B$8:$AK$8,0)),"")</f>
        <v/>
      </c>
      <c r="AF228" s="86" t="str">
        <f>IFERROR(INDEX(TQoL_Indexes!$B$9:$AK$58,MATCH($A$3,TQoL_Indexes!#REF!,0)+$A228,MATCH(AF$3,TQoL_Indexes!$B$8:$AK$8,0)),"")</f>
        <v/>
      </c>
      <c r="AG228" s="86" t="str">
        <f>IFERROR(INDEX(TQoL_Indexes!$B$9:$AK$58,MATCH($A$3,TQoL_Indexes!#REF!,0)+$A228,MATCH(AG$3,TQoL_Indexes!$B$8:$AK$8,0)),"")</f>
        <v/>
      </c>
      <c r="AH228" s="86" t="str">
        <f>IFERROR(INDEX(TQoL_Indexes!$B$9:$AK$58,MATCH($A$3,TQoL_Indexes!#REF!,0)+$A228,MATCH(AH$3,TQoL_Indexes!$B$8:$AK$8,0)),"")</f>
        <v/>
      </c>
      <c r="AI228" s="86" t="str">
        <f>IFERROR(INDEX(TQoL_Indexes!$B$9:$AK$58,MATCH($A$3,TQoL_Indexes!#REF!,0)+$A228,MATCH(AI$3,TQoL_Indexes!$B$8:$AK$8,0)),"")</f>
        <v/>
      </c>
      <c r="AJ228" s="86" t="str">
        <f>IFERROR(INDEX(TQoL_Indexes!$B$9:$AK$58,MATCH($A$3,TQoL_Indexes!#REF!,0)+$A228,MATCH(AJ$3,TQoL_Indexes!$B$8:$AK$8,0)),"")</f>
        <v/>
      </c>
      <c r="AK228" s="86" t="str">
        <f>IFERROR(INDEX(TQoL_Indexes!$B$9:$AK$58,MATCH($A$3,TQoL_Indexes!#REF!,0)+$A228,MATCH(AK$3,TQoL_Indexes!$B$8:$AK$8,0)),"")</f>
        <v/>
      </c>
      <c r="AL228" s="86" t="str">
        <f>IFERROR(INDEX(TQoL_Indexes!$B$9:$AK$58,MATCH($A$3,TQoL_Indexes!#REF!,0)+$A228,MATCH(AL$3,TQoL_Indexes!$B$8:$AK$8,0)),"")</f>
        <v/>
      </c>
      <c r="AM228" s="87" t="str">
        <f>IFERROR(INDEX(TQoL_Indexes!$B$9:$AK$58,MATCH($A$3,TQoL_Indexes!#REF!,0)+$A228,MATCH(AM$3,TQoL_Indexes!$B$8:$AK$8,0)),"")</f>
        <v/>
      </c>
    </row>
    <row r="229" spans="1:39">
      <c r="A229" s="58" t="str">
        <f>IFERROR(IF(A228+1&lt;COUNTIF(TQoL_Indexes!#REF!,Aux_Country!$A$3),A228+1,""),"")</f>
        <v/>
      </c>
      <c r="B229" s="121" t="str">
        <f>IFERROR(INDEX(TQoL_Indexes!$B$9:$AK$58,MATCH($A$3,TQoL_Indexes!#REF!,0)+$A229,MATCH(B$3,TQoL_Indexes!$B$8:$AK$8,0)),"")</f>
        <v/>
      </c>
      <c r="C229" s="116" t="str">
        <f>IFERROR(INDEX(TQoL_Indexes!$B$9:$AK$58,MATCH($A$3,TQoL_Indexes!#REF!,0)+$A229,MATCH(C$3,TQoL_Indexes!$B$8:$AK$8,0)),"")</f>
        <v/>
      </c>
      <c r="D229" s="122" t="str">
        <f>IFERROR(INDEX(TQoL_Indexes!$B$9:$AK$58,MATCH($A$3,TQoL_Indexes!#REF!,0)+$A229,MATCH(D$3,TQoL_Indexes!$B$8:$AK$8,0)),"")</f>
        <v/>
      </c>
      <c r="E229" s="86" t="str">
        <f>IFERROR(INDEX(TQoL_Indexes!$B$9:$AK$58,MATCH($A$3,TQoL_Indexes!#REF!,0)+$A229,MATCH(E$3,TQoL_Indexes!$B$8:$AK$8,0)),"")</f>
        <v/>
      </c>
      <c r="F229" s="86" t="str">
        <f>IFERROR(INDEX(TQoL_Indexes!$B$9:$AK$58,MATCH($A$3,TQoL_Indexes!#REF!,0)+$A229,MATCH(F$3,TQoL_Indexes!$B$8:$AK$8,0)),"")</f>
        <v/>
      </c>
      <c r="G229" s="86" t="str">
        <f>IFERROR(INDEX(TQoL_Indexes!$B$9:$AK$58,MATCH($A$3,TQoL_Indexes!#REF!,0)+$A229,MATCH(G$3,TQoL_Indexes!$B$8:$AK$8,0)),"")</f>
        <v/>
      </c>
      <c r="H229" s="86" t="str">
        <f>IFERROR(INDEX(TQoL_Indexes!$B$9:$AK$58,MATCH($A$3,TQoL_Indexes!#REF!,0)+$A229,MATCH(H$3,TQoL_Indexes!$B$8:$AK$8,0)),"")</f>
        <v/>
      </c>
      <c r="I229" s="86" t="str">
        <f>IFERROR(INDEX(TQoL_Indexes!$B$9:$AK$58,MATCH($A$3,TQoL_Indexes!#REF!,0)+$A229,MATCH(I$3,TQoL_Indexes!$B$8:$AK$8,0)),"")</f>
        <v/>
      </c>
      <c r="J229" s="86" t="str">
        <f>IFERROR(INDEX(TQoL_Indexes!$B$9:$AK$58,MATCH($A$3,TQoL_Indexes!#REF!,0)+$A229,MATCH(J$3,TQoL_Indexes!$B$8:$AK$8,0)),"")</f>
        <v/>
      </c>
      <c r="K229" s="86" t="str">
        <f>IFERROR(INDEX(TQoL_Indexes!$B$9:$AK$58,MATCH($A$3,TQoL_Indexes!#REF!,0)+$A229,MATCH(K$3,TQoL_Indexes!$B$8:$AK$8,0)),"")</f>
        <v/>
      </c>
      <c r="L229" s="86" t="str">
        <f>IFERROR(INDEX(TQoL_Indexes!$B$9:$AK$58,MATCH($A$3,TQoL_Indexes!#REF!,0)+$A229,MATCH(L$3,TQoL_Indexes!$B$8:$AK$8,0)),"")</f>
        <v/>
      </c>
      <c r="M229" s="86" t="str">
        <f>IFERROR(INDEX(TQoL_Indexes!$B$9:$AK$58,MATCH($A$3,TQoL_Indexes!#REF!,0)+$A229,MATCH(M$3,TQoL_Indexes!$B$8:$AK$8,0)),"")</f>
        <v/>
      </c>
      <c r="N229" s="86" t="str">
        <f>IFERROR(INDEX(TQoL_Indexes!$B$9:$AK$58,MATCH($A$3,TQoL_Indexes!#REF!,0)+$A229,MATCH(N$3,TQoL_Indexes!$B$8:$AK$8,0)),"")</f>
        <v/>
      </c>
      <c r="O229" s="86" t="str">
        <f>IFERROR(INDEX(TQoL_Indexes!$B$9:$AK$58,MATCH($A$3,TQoL_Indexes!#REF!,0)+$A229,MATCH(O$3,TQoL_Indexes!$B$8:$AK$8,0)),"")</f>
        <v/>
      </c>
      <c r="P229" s="86" t="str">
        <f>IFERROR(INDEX(TQoL_Indexes!$B$9:$AK$58,MATCH($A$3,TQoL_Indexes!#REF!,0)+$A229,MATCH(P$3,TQoL_Indexes!$B$8:$AK$8,0)),"")</f>
        <v/>
      </c>
      <c r="Q229" s="86" t="str">
        <f>IFERROR(INDEX(TQoL_Indexes!$B$9:$AK$58,MATCH($A$3,TQoL_Indexes!#REF!,0)+$A229,MATCH(Q$3,TQoL_Indexes!$B$8:$AK$8,0)),"")</f>
        <v/>
      </c>
      <c r="R229" s="86" t="str">
        <f>IFERROR(INDEX(TQoL_Indexes!$B$9:$AK$58,MATCH($A$3,TQoL_Indexes!#REF!,0)+$A229,MATCH(R$3,TQoL_Indexes!$B$8:$AK$8,0)),"")</f>
        <v/>
      </c>
      <c r="S229" s="86" t="str">
        <f>IFERROR(INDEX(TQoL_Indexes!$B$9:$AK$58,MATCH($A$3,TQoL_Indexes!#REF!,0)+$A229,MATCH(S$3,TQoL_Indexes!$B$8:$AK$8,0)),"")</f>
        <v/>
      </c>
      <c r="T229" s="86" t="str">
        <f>IFERROR(INDEX(TQoL_Indexes!$B$9:$AK$58,MATCH($A$3,TQoL_Indexes!#REF!,0)+$A229,MATCH(T$3,TQoL_Indexes!$B$8:$AK$8,0)),"")</f>
        <v/>
      </c>
      <c r="U229" s="86" t="str">
        <f>IFERROR(INDEX(TQoL_Indexes!$B$9:$AK$58,MATCH($A$3,TQoL_Indexes!#REF!,0)+$A229,MATCH(U$3,TQoL_Indexes!$B$8:$AK$8,0)),"")</f>
        <v/>
      </c>
      <c r="V229" s="86" t="str">
        <f>IFERROR(INDEX(TQoL_Indexes!$B$9:$AK$58,MATCH($A$3,TQoL_Indexes!#REF!,0)+$A229,MATCH(V$3,TQoL_Indexes!$B$8:$AK$8,0)),"")</f>
        <v/>
      </c>
      <c r="W229" s="86" t="str">
        <f>IFERROR(INDEX(TQoL_Indexes!$B$9:$AK$58,MATCH($A$3,TQoL_Indexes!#REF!,0)+$A229,MATCH(W$3,TQoL_Indexes!$B$8:$AK$8,0)),"")</f>
        <v/>
      </c>
      <c r="X229" s="86" t="str">
        <f>IFERROR(INDEX(TQoL_Indexes!$B$9:$AK$58,MATCH($A$3,TQoL_Indexes!#REF!,0)+$A229,MATCH(X$3,TQoL_Indexes!$B$8:$AK$8,0)),"")</f>
        <v/>
      </c>
      <c r="Y229" s="86" t="str">
        <f>IFERROR(INDEX(TQoL_Indexes!$B$9:$AK$58,MATCH($A$3,TQoL_Indexes!#REF!,0)+$A229,MATCH(Y$3,TQoL_Indexes!$B$8:$AK$8,0)),"")</f>
        <v/>
      </c>
      <c r="Z229" s="86" t="str">
        <f>IFERROR(INDEX(TQoL_Indexes!$B$9:$AK$58,MATCH($A$3,TQoL_Indexes!#REF!,0)+$A229,MATCH(Z$3,TQoL_Indexes!$B$8:$AK$8,0)),"")</f>
        <v/>
      </c>
      <c r="AA229" s="86" t="str">
        <f>IFERROR(INDEX(TQoL_Indexes!$B$9:$AK$58,MATCH($A$3,TQoL_Indexes!#REF!,0)+$A229,MATCH(AA$3,TQoL_Indexes!$B$8:$AK$8,0)),"")</f>
        <v/>
      </c>
      <c r="AB229" s="86" t="str">
        <f>IFERROR(INDEX(TQoL_Indexes!$B$9:$AK$58,MATCH($A$3,TQoL_Indexes!#REF!,0)+$A229,MATCH(AB$3,TQoL_Indexes!$B$8:$AK$8,0)),"")</f>
        <v/>
      </c>
      <c r="AC229" s="86" t="str">
        <f>IFERROR(INDEX(TQoL_Indexes!$B$9:$AK$58,MATCH($A$3,TQoL_Indexes!#REF!,0)+$A229,MATCH(AC$3,TQoL_Indexes!$B$8:$AK$8,0)),"")</f>
        <v/>
      </c>
      <c r="AD229" s="86" t="str">
        <f>IFERROR(INDEX(TQoL_Indexes!$B$9:$AK$58,MATCH($A$3,TQoL_Indexes!#REF!,0)+$A229,MATCH(AD$3,TQoL_Indexes!$B$8:$AK$8,0)),"")</f>
        <v/>
      </c>
      <c r="AE229" s="86" t="str">
        <f>IFERROR(INDEX(TQoL_Indexes!$B$9:$AK$58,MATCH($A$3,TQoL_Indexes!#REF!,0)+$A229,MATCH(AE$3,TQoL_Indexes!$B$8:$AK$8,0)),"")</f>
        <v/>
      </c>
      <c r="AF229" s="86" t="str">
        <f>IFERROR(INDEX(TQoL_Indexes!$B$9:$AK$58,MATCH($A$3,TQoL_Indexes!#REF!,0)+$A229,MATCH(AF$3,TQoL_Indexes!$B$8:$AK$8,0)),"")</f>
        <v/>
      </c>
      <c r="AG229" s="86" t="str">
        <f>IFERROR(INDEX(TQoL_Indexes!$B$9:$AK$58,MATCH($A$3,TQoL_Indexes!#REF!,0)+$A229,MATCH(AG$3,TQoL_Indexes!$B$8:$AK$8,0)),"")</f>
        <v/>
      </c>
      <c r="AH229" s="86" t="str">
        <f>IFERROR(INDEX(TQoL_Indexes!$B$9:$AK$58,MATCH($A$3,TQoL_Indexes!#REF!,0)+$A229,MATCH(AH$3,TQoL_Indexes!$B$8:$AK$8,0)),"")</f>
        <v/>
      </c>
      <c r="AI229" s="86" t="str">
        <f>IFERROR(INDEX(TQoL_Indexes!$B$9:$AK$58,MATCH($A$3,TQoL_Indexes!#REF!,0)+$A229,MATCH(AI$3,TQoL_Indexes!$B$8:$AK$8,0)),"")</f>
        <v/>
      </c>
      <c r="AJ229" s="86" t="str">
        <f>IFERROR(INDEX(TQoL_Indexes!$B$9:$AK$58,MATCH($A$3,TQoL_Indexes!#REF!,0)+$A229,MATCH(AJ$3,TQoL_Indexes!$B$8:$AK$8,0)),"")</f>
        <v/>
      </c>
      <c r="AK229" s="86" t="str">
        <f>IFERROR(INDEX(TQoL_Indexes!$B$9:$AK$58,MATCH($A$3,TQoL_Indexes!#REF!,0)+$A229,MATCH(AK$3,TQoL_Indexes!$B$8:$AK$8,0)),"")</f>
        <v/>
      </c>
      <c r="AL229" s="86" t="str">
        <f>IFERROR(INDEX(TQoL_Indexes!$B$9:$AK$58,MATCH($A$3,TQoL_Indexes!#REF!,0)+$A229,MATCH(AL$3,TQoL_Indexes!$B$8:$AK$8,0)),"")</f>
        <v/>
      </c>
      <c r="AM229" s="87" t="str">
        <f>IFERROR(INDEX(TQoL_Indexes!$B$9:$AK$58,MATCH($A$3,TQoL_Indexes!#REF!,0)+$A229,MATCH(AM$3,TQoL_Indexes!$B$8:$AK$8,0)),"")</f>
        <v/>
      </c>
    </row>
    <row r="230" spans="1:39">
      <c r="A230" s="58" t="str">
        <f>IFERROR(IF(A229+1&lt;COUNTIF(TQoL_Indexes!#REF!,Aux_Country!$A$3),A229+1,""),"")</f>
        <v/>
      </c>
      <c r="B230" s="121" t="str">
        <f>IFERROR(INDEX(TQoL_Indexes!$B$9:$AK$58,MATCH($A$3,TQoL_Indexes!#REF!,0)+$A230,MATCH(B$3,TQoL_Indexes!$B$8:$AK$8,0)),"")</f>
        <v/>
      </c>
      <c r="C230" s="116" t="str">
        <f>IFERROR(INDEX(TQoL_Indexes!$B$9:$AK$58,MATCH($A$3,TQoL_Indexes!#REF!,0)+$A230,MATCH(C$3,TQoL_Indexes!$B$8:$AK$8,0)),"")</f>
        <v/>
      </c>
      <c r="D230" s="122" t="str">
        <f>IFERROR(INDEX(TQoL_Indexes!$B$9:$AK$58,MATCH($A$3,TQoL_Indexes!#REF!,0)+$A230,MATCH(D$3,TQoL_Indexes!$B$8:$AK$8,0)),"")</f>
        <v/>
      </c>
      <c r="E230" s="86" t="str">
        <f>IFERROR(INDEX(TQoL_Indexes!$B$9:$AK$58,MATCH($A$3,TQoL_Indexes!#REF!,0)+$A230,MATCH(E$3,TQoL_Indexes!$B$8:$AK$8,0)),"")</f>
        <v/>
      </c>
      <c r="F230" s="86" t="str">
        <f>IFERROR(INDEX(TQoL_Indexes!$B$9:$AK$58,MATCH($A$3,TQoL_Indexes!#REF!,0)+$A230,MATCH(F$3,TQoL_Indexes!$B$8:$AK$8,0)),"")</f>
        <v/>
      </c>
      <c r="G230" s="86" t="str">
        <f>IFERROR(INDEX(TQoL_Indexes!$B$9:$AK$58,MATCH($A$3,TQoL_Indexes!#REF!,0)+$A230,MATCH(G$3,TQoL_Indexes!$B$8:$AK$8,0)),"")</f>
        <v/>
      </c>
      <c r="H230" s="86" t="str">
        <f>IFERROR(INDEX(TQoL_Indexes!$B$9:$AK$58,MATCH($A$3,TQoL_Indexes!#REF!,0)+$A230,MATCH(H$3,TQoL_Indexes!$B$8:$AK$8,0)),"")</f>
        <v/>
      </c>
      <c r="I230" s="86" t="str">
        <f>IFERROR(INDEX(TQoL_Indexes!$B$9:$AK$58,MATCH($A$3,TQoL_Indexes!#REF!,0)+$A230,MATCH(I$3,TQoL_Indexes!$B$8:$AK$8,0)),"")</f>
        <v/>
      </c>
      <c r="J230" s="86" t="str">
        <f>IFERROR(INDEX(TQoL_Indexes!$B$9:$AK$58,MATCH($A$3,TQoL_Indexes!#REF!,0)+$A230,MATCH(J$3,TQoL_Indexes!$B$8:$AK$8,0)),"")</f>
        <v/>
      </c>
      <c r="K230" s="86" t="str">
        <f>IFERROR(INDEX(TQoL_Indexes!$B$9:$AK$58,MATCH($A$3,TQoL_Indexes!#REF!,0)+$A230,MATCH(K$3,TQoL_Indexes!$B$8:$AK$8,0)),"")</f>
        <v/>
      </c>
      <c r="L230" s="86" t="str">
        <f>IFERROR(INDEX(TQoL_Indexes!$B$9:$AK$58,MATCH($A$3,TQoL_Indexes!#REF!,0)+$A230,MATCH(L$3,TQoL_Indexes!$B$8:$AK$8,0)),"")</f>
        <v/>
      </c>
      <c r="M230" s="86" t="str">
        <f>IFERROR(INDEX(TQoL_Indexes!$B$9:$AK$58,MATCH($A$3,TQoL_Indexes!#REF!,0)+$A230,MATCH(M$3,TQoL_Indexes!$B$8:$AK$8,0)),"")</f>
        <v/>
      </c>
      <c r="N230" s="86" t="str">
        <f>IFERROR(INDEX(TQoL_Indexes!$B$9:$AK$58,MATCH($A$3,TQoL_Indexes!#REF!,0)+$A230,MATCH(N$3,TQoL_Indexes!$B$8:$AK$8,0)),"")</f>
        <v/>
      </c>
      <c r="O230" s="86" t="str">
        <f>IFERROR(INDEX(TQoL_Indexes!$B$9:$AK$58,MATCH($A$3,TQoL_Indexes!#REF!,0)+$A230,MATCH(O$3,TQoL_Indexes!$B$8:$AK$8,0)),"")</f>
        <v/>
      </c>
      <c r="P230" s="86" t="str">
        <f>IFERROR(INDEX(TQoL_Indexes!$B$9:$AK$58,MATCH($A$3,TQoL_Indexes!#REF!,0)+$A230,MATCH(P$3,TQoL_Indexes!$B$8:$AK$8,0)),"")</f>
        <v/>
      </c>
      <c r="Q230" s="86" t="str">
        <f>IFERROR(INDEX(TQoL_Indexes!$B$9:$AK$58,MATCH($A$3,TQoL_Indexes!#REF!,0)+$A230,MATCH(Q$3,TQoL_Indexes!$B$8:$AK$8,0)),"")</f>
        <v/>
      </c>
      <c r="R230" s="86" t="str">
        <f>IFERROR(INDEX(TQoL_Indexes!$B$9:$AK$58,MATCH($A$3,TQoL_Indexes!#REF!,0)+$A230,MATCH(R$3,TQoL_Indexes!$B$8:$AK$8,0)),"")</f>
        <v/>
      </c>
      <c r="S230" s="86" t="str">
        <f>IFERROR(INDEX(TQoL_Indexes!$B$9:$AK$58,MATCH($A$3,TQoL_Indexes!#REF!,0)+$A230,MATCH(S$3,TQoL_Indexes!$B$8:$AK$8,0)),"")</f>
        <v/>
      </c>
      <c r="T230" s="86" t="str">
        <f>IFERROR(INDEX(TQoL_Indexes!$B$9:$AK$58,MATCH($A$3,TQoL_Indexes!#REF!,0)+$A230,MATCH(T$3,TQoL_Indexes!$B$8:$AK$8,0)),"")</f>
        <v/>
      </c>
      <c r="U230" s="86" t="str">
        <f>IFERROR(INDEX(TQoL_Indexes!$B$9:$AK$58,MATCH($A$3,TQoL_Indexes!#REF!,0)+$A230,MATCH(U$3,TQoL_Indexes!$B$8:$AK$8,0)),"")</f>
        <v/>
      </c>
      <c r="V230" s="86" t="str">
        <f>IFERROR(INDEX(TQoL_Indexes!$B$9:$AK$58,MATCH($A$3,TQoL_Indexes!#REF!,0)+$A230,MATCH(V$3,TQoL_Indexes!$B$8:$AK$8,0)),"")</f>
        <v/>
      </c>
      <c r="W230" s="86" t="str">
        <f>IFERROR(INDEX(TQoL_Indexes!$B$9:$AK$58,MATCH($A$3,TQoL_Indexes!#REF!,0)+$A230,MATCH(W$3,TQoL_Indexes!$B$8:$AK$8,0)),"")</f>
        <v/>
      </c>
      <c r="X230" s="86" t="str">
        <f>IFERROR(INDEX(TQoL_Indexes!$B$9:$AK$58,MATCH($A$3,TQoL_Indexes!#REF!,0)+$A230,MATCH(X$3,TQoL_Indexes!$B$8:$AK$8,0)),"")</f>
        <v/>
      </c>
      <c r="Y230" s="86" t="str">
        <f>IFERROR(INDEX(TQoL_Indexes!$B$9:$AK$58,MATCH($A$3,TQoL_Indexes!#REF!,0)+$A230,MATCH(Y$3,TQoL_Indexes!$B$8:$AK$8,0)),"")</f>
        <v/>
      </c>
      <c r="Z230" s="86" t="str">
        <f>IFERROR(INDEX(TQoL_Indexes!$B$9:$AK$58,MATCH($A$3,TQoL_Indexes!#REF!,0)+$A230,MATCH(Z$3,TQoL_Indexes!$B$8:$AK$8,0)),"")</f>
        <v/>
      </c>
      <c r="AA230" s="86" t="str">
        <f>IFERROR(INDEX(TQoL_Indexes!$B$9:$AK$58,MATCH($A$3,TQoL_Indexes!#REF!,0)+$A230,MATCH(AA$3,TQoL_Indexes!$B$8:$AK$8,0)),"")</f>
        <v/>
      </c>
      <c r="AB230" s="86" t="str">
        <f>IFERROR(INDEX(TQoL_Indexes!$B$9:$AK$58,MATCH($A$3,TQoL_Indexes!#REF!,0)+$A230,MATCH(AB$3,TQoL_Indexes!$B$8:$AK$8,0)),"")</f>
        <v/>
      </c>
      <c r="AC230" s="86" t="str">
        <f>IFERROR(INDEX(TQoL_Indexes!$B$9:$AK$58,MATCH($A$3,TQoL_Indexes!#REF!,0)+$A230,MATCH(AC$3,TQoL_Indexes!$B$8:$AK$8,0)),"")</f>
        <v/>
      </c>
      <c r="AD230" s="86" t="str">
        <f>IFERROR(INDEX(TQoL_Indexes!$B$9:$AK$58,MATCH($A$3,TQoL_Indexes!#REF!,0)+$A230,MATCH(AD$3,TQoL_Indexes!$B$8:$AK$8,0)),"")</f>
        <v/>
      </c>
      <c r="AE230" s="86" t="str">
        <f>IFERROR(INDEX(TQoL_Indexes!$B$9:$AK$58,MATCH($A$3,TQoL_Indexes!#REF!,0)+$A230,MATCH(AE$3,TQoL_Indexes!$B$8:$AK$8,0)),"")</f>
        <v/>
      </c>
      <c r="AF230" s="86" t="str">
        <f>IFERROR(INDEX(TQoL_Indexes!$B$9:$AK$58,MATCH($A$3,TQoL_Indexes!#REF!,0)+$A230,MATCH(AF$3,TQoL_Indexes!$B$8:$AK$8,0)),"")</f>
        <v/>
      </c>
      <c r="AG230" s="86" t="str">
        <f>IFERROR(INDEX(TQoL_Indexes!$B$9:$AK$58,MATCH($A$3,TQoL_Indexes!#REF!,0)+$A230,MATCH(AG$3,TQoL_Indexes!$B$8:$AK$8,0)),"")</f>
        <v/>
      </c>
      <c r="AH230" s="86" t="str">
        <f>IFERROR(INDEX(TQoL_Indexes!$B$9:$AK$58,MATCH($A$3,TQoL_Indexes!#REF!,0)+$A230,MATCH(AH$3,TQoL_Indexes!$B$8:$AK$8,0)),"")</f>
        <v/>
      </c>
      <c r="AI230" s="86" t="str">
        <f>IFERROR(INDEX(TQoL_Indexes!$B$9:$AK$58,MATCH($A$3,TQoL_Indexes!#REF!,0)+$A230,MATCH(AI$3,TQoL_Indexes!$B$8:$AK$8,0)),"")</f>
        <v/>
      </c>
      <c r="AJ230" s="86" t="str">
        <f>IFERROR(INDEX(TQoL_Indexes!$B$9:$AK$58,MATCH($A$3,TQoL_Indexes!#REF!,0)+$A230,MATCH(AJ$3,TQoL_Indexes!$B$8:$AK$8,0)),"")</f>
        <v/>
      </c>
      <c r="AK230" s="86" t="str">
        <f>IFERROR(INDEX(TQoL_Indexes!$B$9:$AK$58,MATCH($A$3,TQoL_Indexes!#REF!,0)+$A230,MATCH(AK$3,TQoL_Indexes!$B$8:$AK$8,0)),"")</f>
        <v/>
      </c>
      <c r="AL230" s="86" t="str">
        <f>IFERROR(INDEX(TQoL_Indexes!$B$9:$AK$58,MATCH($A$3,TQoL_Indexes!#REF!,0)+$A230,MATCH(AL$3,TQoL_Indexes!$B$8:$AK$8,0)),"")</f>
        <v/>
      </c>
      <c r="AM230" s="87" t="str">
        <f>IFERROR(INDEX(TQoL_Indexes!$B$9:$AK$58,MATCH($A$3,TQoL_Indexes!#REF!,0)+$A230,MATCH(AM$3,TQoL_Indexes!$B$8:$AK$8,0)),"")</f>
        <v/>
      </c>
    </row>
    <row r="231" spans="1:39">
      <c r="A231" s="58" t="str">
        <f>IFERROR(IF(A230+1&lt;COUNTIF(TQoL_Indexes!#REF!,Aux_Country!$A$3),A230+1,""),"")</f>
        <v/>
      </c>
      <c r="B231" s="121" t="str">
        <f>IFERROR(INDEX(TQoL_Indexes!$B$9:$AK$58,MATCH($A$3,TQoL_Indexes!#REF!,0)+$A231,MATCH(B$3,TQoL_Indexes!$B$8:$AK$8,0)),"")</f>
        <v/>
      </c>
      <c r="C231" s="116" t="str">
        <f>IFERROR(INDEX(TQoL_Indexes!$B$9:$AK$58,MATCH($A$3,TQoL_Indexes!#REF!,0)+$A231,MATCH(C$3,TQoL_Indexes!$B$8:$AK$8,0)),"")</f>
        <v/>
      </c>
      <c r="D231" s="122" t="str">
        <f>IFERROR(INDEX(TQoL_Indexes!$B$9:$AK$58,MATCH($A$3,TQoL_Indexes!#REF!,0)+$A231,MATCH(D$3,TQoL_Indexes!$B$8:$AK$8,0)),"")</f>
        <v/>
      </c>
      <c r="E231" s="86" t="str">
        <f>IFERROR(INDEX(TQoL_Indexes!$B$9:$AK$58,MATCH($A$3,TQoL_Indexes!#REF!,0)+$A231,MATCH(E$3,TQoL_Indexes!$B$8:$AK$8,0)),"")</f>
        <v/>
      </c>
      <c r="F231" s="86" t="str">
        <f>IFERROR(INDEX(TQoL_Indexes!$B$9:$AK$58,MATCH($A$3,TQoL_Indexes!#REF!,0)+$A231,MATCH(F$3,TQoL_Indexes!$B$8:$AK$8,0)),"")</f>
        <v/>
      </c>
      <c r="G231" s="86" t="str">
        <f>IFERROR(INDEX(TQoL_Indexes!$B$9:$AK$58,MATCH($A$3,TQoL_Indexes!#REF!,0)+$A231,MATCH(G$3,TQoL_Indexes!$B$8:$AK$8,0)),"")</f>
        <v/>
      </c>
      <c r="H231" s="86" t="str">
        <f>IFERROR(INDEX(TQoL_Indexes!$B$9:$AK$58,MATCH($A$3,TQoL_Indexes!#REF!,0)+$A231,MATCH(H$3,TQoL_Indexes!$B$8:$AK$8,0)),"")</f>
        <v/>
      </c>
      <c r="I231" s="86" t="str">
        <f>IFERROR(INDEX(TQoL_Indexes!$B$9:$AK$58,MATCH($A$3,TQoL_Indexes!#REF!,0)+$A231,MATCH(I$3,TQoL_Indexes!$B$8:$AK$8,0)),"")</f>
        <v/>
      </c>
      <c r="J231" s="86" t="str">
        <f>IFERROR(INDEX(TQoL_Indexes!$B$9:$AK$58,MATCH($A$3,TQoL_Indexes!#REF!,0)+$A231,MATCH(J$3,TQoL_Indexes!$B$8:$AK$8,0)),"")</f>
        <v/>
      </c>
      <c r="K231" s="86" t="str">
        <f>IFERROR(INDEX(TQoL_Indexes!$B$9:$AK$58,MATCH($A$3,TQoL_Indexes!#REF!,0)+$A231,MATCH(K$3,TQoL_Indexes!$B$8:$AK$8,0)),"")</f>
        <v/>
      </c>
      <c r="L231" s="86" t="str">
        <f>IFERROR(INDEX(TQoL_Indexes!$B$9:$AK$58,MATCH($A$3,TQoL_Indexes!#REF!,0)+$A231,MATCH(L$3,TQoL_Indexes!$B$8:$AK$8,0)),"")</f>
        <v/>
      </c>
      <c r="M231" s="86" t="str">
        <f>IFERROR(INDEX(TQoL_Indexes!$B$9:$AK$58,MATCH($A$3,TQoL_Indexes!#REF!,0)+$A231,MATCH(M$3,TQoL_Indexes!$B$8:$AK$8,0)),"")</f>
        <v/>
      </c>
      <c r="N231" s="86" t="str">
        <f>IFERROR(INDEX(TQoL_Indexes!$B$9:$AK$58,MATCH($A$3,TQoL_Indexes!#REF!,0)+$A231,MATCH(N$3,TQoL_Indexes!$B$8:$AK$8,0)),"")</f>
        <v/>
      </c>
      <c r="O231" s="86" t="str">
        <f>IFERROR(INDEX(TQoL_Indexes!$B$9:$AK$58,MATCH($A$3,TQoL_Indexes!#REF!,0)+$A231,MATCH(O$3,TQoL_Indexes!$B$8:$AK$8,0)),"")</f>
        <v/>
      </c>
      <c r="P231" s="86" t="str">
        <f>IFERROR(INDEX(TQoL_Indexes!$B$9:$AK$58,MATCH($A$3,TQoL_Indexes!#REF!,0)+$A231,MATCH(P$3,TQoL_Indexes!$B$8:$AK$8,0)),"")</f>
        <v/>
      </c>
      <c r="Q231" s="86" t="str">
        <f>IFERROR(INDEX(TQoL_Indexes!$B$9:$AK$58,MATCH($A$3,TQoL_Indexes!#REF!,0)+$A231,MATCH(Q$3,TQoL_Indexes!$B$8:$AK$8,0)),"")</f>
        <v/>
      </c>
      <c r="R231" s="86" t="str">
        <f>IFERROR(INDEX(TQoL_Indexes!$B$9:$AK$58,MATCH($A$3,TQoL_Indexes!#REF!,0)+$A231,MATCH(R$3,TQoL_Indexes!$B$8:$AK$8,0)),"")</f>
        <v/>
      </c>
      <c r="S231" s="86" t="str">
        <f>IFERROR(INDEX(TQoL_Indexes!$B$9:$AK$58,MATCH($A$3,TQoL_Indexes!#REF!,0)+$A231,MATCH(S$3,TQoL_Indexes!$B$8:$AK$8,0)),"")</f>
        <v/>
      </c>
      <c r="T231" s="86" t="str">
        <f>IFERROR(INDEX(TQoL_Indexes!$B$9:$AK$58,MATCH($A$3,TQoL_Indexes!#REF!,0)+$A231,MATCH(T$3,TQoL_Indexes!$B$8:$AK$8,0)),"")</f>
        <v/>
      </c>
      <c r="U231" s="86" t="str">
        <f>IFERROR(INDEX(TQoL_Indexes!$B$9:$AK$58,MATCH($A$3,TQoL_Indexes!#REF!,0)+$A231,MATCH(U$3,TQoL_Indexes!$B$8:$AK$8,0)),"")</f>
        <v/>
      </c>
      <c r="V231" s="86" t="str">
        <f>IFERROR(INDEX(TQoL_Indexes!$B$9:$AK$58,MATCH($A$3,TQoL_Indexes!#REF!,0)+$A231,MATCH(V$3,TQoL_Indexes!$B$8:$AK$8,0)),"")</f>
        <v/>
      </c>
      <c r="W231" s="86" t="str">
        <f>IFERROR(INDEX(TQoL_Indexes!$B$9:$AK$58,MATCH($A$3,TQoL_Indexes!#REF!,0)+$A231,MATCH(W$3,TQoL_Indexes!$B$8:$AK$8,0)),"")</f>
        <v/>
      </c>
      <c r="X231" s="86" t="str">
        <f>IFERROR(INDEX(TQoL_Indexes!$B$9:$AK$58,MATCH($A$3,TQoL_Indexes!#REF!,0)+$A231,MATCH(X$3,TQoL_Indexes!$B$8:$AK$8,0)),"")</f>
        <v/>
      </c>
      <c r="Y231" s="86" t="str">
        <f>IFERROR(INDEX(TQoL_Indexes!$B$9:$AK$58,MATCH($A$3,TQoL_Indexes!#REF!,0)+$A231,MATCH(Y$3,TQoL_Indexes!$B$8:$AK$8,0)),"")</f>
        <v/>
      </c>
      <c r="Z231" s="86" t="str">
        <f>IFERROR(INDEX(TQoL_Indexes!$B$9:$AK$58,MATCH($A$3,TQoL_Indexes!#REF!,0)+$A231,MATCH(Z$3,TQoL_Indexes!$B$8:$AK$8,0)),"")</f>
        <v/>
      </c>
      <c r="AA231" s="86" t="str">
        <f>IFERROR(INDEX(TQoL_Indexes!$B$9:$AK$58,MATCH($A$3,TQoL_Indexes!#REF!,0)+$A231,MATCH(AA$3,TQoL_Indexes!$B$8:$AK$8,0)),"")</f>
        <v/>
      </c>
      <c r="AB231" s="86" t="str">
        <f>IFERROR(INDEX(TQoL_Indexes!$B$9:$AK$58,MATCH($A$3,TQoL_Indexes!#REF!,0)+$A231,MATCH(AB$3,TQoL_Indexes!$B$8:$AK$8,0)),"")</f>
        <v/>
      </c>
      <c r="AC231" s="86" t="str">
        <f>IFERROR(INDEX(TQoL_Indexes!$B$9:$AK$58,MATCH($A$3,TQoL_Indexes!#REF!,0)+$A231,MATCH(AC$3,TQoL_Indexes!$B$8:$AK$8,0)),"")</f>
        <v/>
      </c>
      <c r="AD231" s="86" t="str">
        <f>IFERROR(INDEX(TQoL_Indexes!$B$9:$AK$58,MATCH($A$3,TQoL_Indexes!#REF!,0)+$A231,MATCH(AD$3,TQoL_Indexes!$B$8:$AK$8,0)),"")</f>
        <v/>
      </c>
      <c r="AE231" s="86" t="str">
        <f>IFERROR(INDEX(TQoL_Indexes!$B$9:$AK$58,MATCH($A$3,TQoL_Indexes!#REF!,0)+$A231,MATCH(AE$3,TQoL_Indexes!$B$8:$AK$8,0)),"")</f>
        <v/>
      </c>
      <c r="AF231" s="86" t="str">
        <f>IFERROR(INDEX(TQoL_Indexes!$B$9:$AK$58,MATCH($A$3,TQoL_Indexes!#REF!,0)+$A231,MATCH(AF$3,TQoL_Indexes!$B$8:$AK$8,0)),"")</f>
        <v/>
      </c>
      <c r="AG231" s="86" t="str">
        <f>IFERROR(INDEX(TQoL_Indexes!$B$9:$AK$58,MATCH($A$3,TQoL_Indexes!#REF!,0)+$A231,MATCH(AG$3,TQoL_Indexes!$B$8:$AK$8,0)),"")</f>
        <v/>
      </c>
      <c r="AH231" s="86" t="str">
        <f>IFERROR(INDEX(TQoL_Indexes!$B$9:$AK$58,MATCH($A$3,TQoL_Indexes!#REF!,0)+$A231,MATCH(AH$3,TQoL_Indexes!$B$8:$AK$8,0)),"")</f>
        <v/>
      </c>
      <c r="AI231" s="86" t="str">
        <f>IFERROR(INDEX(TQoL_Indexes!$B$9:$AK$58,MATCH($A$3,TQoL_Indexes!#REF!,0)+$A231,MATCH(AI$3,TQoL_Indexes!$B$8:$AK$8,0)),"")</f>
        <v/>
      </c>
      <c r="AJ231" s="86" t="str">
        <f>IFERROR(INDEX(TQoL_Indexes!$B$9:$AK$58,MATCH($A$3,TQoL_Indexes!#REF!,0)+$A231,MATCH(AJ$3,TQoL_Indexes!$B$8:$AK$8,0)),"")</f>
        <v/>
      </c>
      <c r="AK231" s="86" t="str">
        <f>IFERROR(INDEX(TQoL_Indexes!$B$9:$AK$58,MATCH($A$3,TQoL_Indexes!#REF!,0)+$A231,MATCH(AK$3,TQoL_Indexes!$B$8:$AK$8,0)),"")</f>
        <v/>
      </c>
      <c r="AL231" s="86" t="str">
        <f>IFERROR(INDEX(TQoL_Indexes!$B$9:$AK$58,MATCH($A$3,TQoL_Indexes!#REF!,0)+$A231,MATCH(AL$3,TQoL_Indexes!$B$8:$AK$8,0)),"")</f>
        <v/>
      </c>
      <c r="AM231" s="87" t="str">
        <f>IFERROR(INDEX(TQoL_Indexes!$B$9:$AK$58,MATCH($A$3,TQoL_Indexes!#REF!,0)+$A231,MATCH(AM$3,TQoL_Indexes!$B$8:$AK$8,0)),"")</f>
        <v/>
      </c>
    </row>
    <row r="232" spans="1:39">
      <c r="A232" s="58" t="str">
        <f>IFERROR(IF(A231+1&lt;COUNTIF(TQoL_Indexes!#REF!,Aux_Country!$A$3),A231+1,""),"")</f>
        <v/>
      </c>
      <c r="B232" s="121" t="str">
        <f>IFERROR(INDEX(TQoL_Indexes!$B$9:$AK$58,MATCH($A$3,TQoL_Indexes!#REF!,0)+$A232,MATCH(B$3,TQoL_Indexes!$B$8:$AK$8,0)),"")</f>
        <v/>
      </c>
      <c r="C232" s="116" t="str">
        <f>IFERROR(INDEX(TQoL_Indexes!$B$9:$AK$58,MATCH($A$3,TQoL_Indexes!#REF!,0)+$A232,MATCH(C$3,TQoL_Indexes!$B$8:$AK$8,0)),"")</f>
        <v/>
      </c>
      <c r="D232" s="122" t="str">
        <f>IFERROR(INDEX(TQoL_Indexes!$B$9:$AK$58,MATCH($A$3,TQoL_Indexes!#REF!,0)+$A232,MATCH(D$3,TQoL_Indexes!$B$8:$AK$8,0)),"")</f>
        <v/>
      </c>
      <c r="E232" s="86" t="str">
        <f>IFERROR(INDEX(TQoL_Indexes!$B$9:$AK$58,MATCH($A$3,TQoL_Indexes!#REF!,0)+$A232,MATCH(E$3,TQoL_Indexes!$B$8:$AK$8,0)),"")</f>
        <v/>
      </c>
      <c r="F232" s="86" t="str">
        <f>IFERROR(INDEX(TQoL_Indexes!$B$9:$AK$58,MATCH($A$3,TQoL_Indexes!#REF!,0)+$A232,MATCH(F$3,TQoL_Indexes!$B$8:$AK$8,0)),"")</f>
        <v/>
      </c>
      <c r="G232" s="86" t="str">
        <f>IFERROR(INDEX(TQoL_Indexes!$B$9:$AK$58,MATCH($A$3,TQoL_Indexes!#REF!,0)+$A232,MATCH(G$3,TQoL_Indexes!$B$8:$AK$8,0)),"")</f>
        <v/>
      </c>
      <c r="H232" s="86" t="str">
        <f>IFERROR(INDEX(TQoL_Indexes!$B$9:$AK$58,MATCH($A$3,TQoL_Indexes!#REF!,0)+$A232,MATCH(H$3,TQoL_Indexes!$B$8:$AK$8,0)),"")</f>
        <v/>
      </c>
      <c r="I232" s="86" t="str">
        <f>IFERROR(INDEX(TQoL_Indexes!$B$9:$AK$58,MATCH($A$3,TQoL_Indexes!#REF!,0)+$A232,MATCH(I$3,TQoL_Indexes!$B$8:$AK$8,0)),"")</f>
        <v/>
      </c>
      <c r="J232" s="86" t="str">
        <f>IFERROR(INDEX(TQoL_Indexes!$B$9:$AK$58,MATCH($A$3,TQoL_Indexes!#REF!,0)+$A232,MATCH(J$3,TQoL_Indexes!$B$8:$AK$8,0)),"")</f>
        <v/>
      </c>
      <c r="K232" s="86" t="str">
        <f>IFERROR(INDEX(TQoL_Indexes!$B$9:$AK$58,MATCH($A$3,TQoL_Indexes!#REF!,0)+$A232,MATCH(K$3,TQoL_Indexes!$B$8:$AK$8,0)),"")</f>
        <v/>
      </c>
      <c r="L232" s="86" t="str">
        <f>IFERROR(INDEX(TQoL_Indexes!$B$9:$AK$58,MATCH($A$3,TQoL_Indexes!#REF!,0)+$A232,MATCH(L$3,TQoL_Indexes!$B$8:$AK$8,0)),"")</f>
        <v/>
      </c>
      <c r="M232" s="86" t="str">
        <f>IFERROR(INDEX(TQoL_Indexes!$B$9:$AK$58,MATCH($A$3,TQoL_Indexes!#REF!,0)+$A232,MATCH(M$3,TQoL_Indexes!$B$8:$AK$8,0)),"")</f>
        <v/>
      </c>
      <c r="N232" s="86" t="str">
        <f>IFERROR(INDEX(TQoL_Indexes!$B$9:$AK$58,MATCH($A$3,TQoL_Indexes!#REF!,0)+$A232,MATCH(N$3,TQoL_Indexes!$B$8:$AK$8,0)),"")</f>
        <v/>
      </c>
      <c r="O232" s="86" t="str">
        <f>IFERROR(INDEX(TQoL_Indexes!$B$9:$AK$58,MATCH($A$3,TQoL_Indexes!#REF!,0)+$A232,MATCH(O$3,TQoL_Indexes!$B$8:$AK$8,0)),"")</f>
        <v/>
      </c>
      <c r="P232" s="86" t="str">
        <f>IFERROR(INDEX(TQoL_Indexes!$B$9:$AK$58,MATCH($A$3,TQoL_Indexes!#REF!,0)+$A232,MATCH(P$3,TQoL_Indexes!$B$8:$AK$8,0)),"")</f>
        <v/>
      </c>
      <c r="Q232" s="86" t="str">
        <f>IFERROR(INDEX(TQoL_Indexes!$B$9:$AK$58,MATCH($A$3,TQoL_Indexes!#REF!,0)+$A232,MATCH(Q$3,TQoL_Indexes!$B$8:$AK$8,0)),"")</f>
        <v/>
      </c>
      <c r="R232" s="86" t="str">
        <f>IFERROR(INDEX(TQoL_Indexes!$B$9:$AK$58,MATCH($A$3,TQoL_Indexes!#REF!,0)+$A232,MATCH(R$3,TQoL_Indexes!$B$8:$AK$8,0)),"")</f>
        <v/>
      </c>
      <c r="S232" s="86" t="str">
        <f>IFERROR(INDEX(TQoL_Indexes!$B$9:$AK$58,MATCH($A$3,TQoL_Indexes!#REF!,0)+$A232,MATCH(S$3,TQoL_Indexes!$B$8:$AK$8,0)),"")</f>
        <v/>
      </c>
      <c r="T232" s="86" t="str">
        <f>IFERROR(INDEX(TQoL_Indexes!$B$9:$AK$58,MATCH($A$3,TQoL_Indexes!#REF!,0)+$A232,MATCH(T$3,TQoL_Indexes!$B$8:$AK$8,0)),"")</f>
        <v/>
      </c>
      <c r="U232" s="86" t="str">
        <f>IFERROR(INDEX(TQoL_Indexes!$B$9:$AK$58,MATCH($A$3,TQoL_Indexes!#REF!,0)+$A232,MATCH(U$3,TQoL_Indexes!$B$8:$AK$8,0)),"")</f>
        <v/>
      </c>
      <c r="V232" s="86" t="str">
        <f>IFERROR(INDEX(TQoL_Indexes!$B$9:$AK$58,MATCH($A$3,TQoL_Indexes!#REF!,0)+$A232,MATCH(V$3,TQoL_Indexes!$B$8:$AK$8,0)),"")</f>
        <v/>
      </c>
      <c r="W232" s="86" t="str">
        <f>IFERROR(INDEX(TQoL_Indexes!$B$9:$AK$58,MATCH($A$3,TQoL_Indexes!#REF!,0)+$A232,MATCH(W$3,TQoL_Indexes!$B$8:$AK$8,0)),"")</f>
        <v/>
      </c>
      <c r="X232" s="86" t="str">
        <f>IFERROR(INDEX(TQoL_Indexes!$B$9:$AK$58,MATCH($A$3,TQoL_Indexes!#REF!,0)+$A232,MATCH(X$3,TQoL_Indexes!$B$8:$AK$8,0)),"")</f>
        <v/>
      </c>
      <c r="Y232" s="86" t="str">
        <f>IFERROR(INDEX(TQoL_Indexes!$B$9:$AK$58,MATCH($A$3,TQoL_Indexes!#REF!,0)+$A232,MATCH(Y$3,TQoL_Indexes!$B$8:$AK$8,0)),"")</f>
        <v/>
      </c>
      <c r="Z232" s="86" t="str">
        <f>IFERROR(INDEX(TQoL_Indexes!$B$9:$AK$58,MATCH($A$3,TQoL_Indexes!#REF!,0)+$A232,MATCH(Z$3,TQoL_Indexes!$B$8:$AK$8,0)),"")</f>
        <v/>
      </c>
      <c r="AA232" s="86" t="str">
        <f>IFERROR(INDEX(TQoL_Indexes!$B$9:$AK$58,MATCH($A$3,TQoL_Indexes!#REF!,0)+$A232,MATCH(AA$3,TQoL_Indexes!$B$8:$AK$8,0)),"")</f>
        <v/>
      </c>
      <c r="AB232" s="86" t="str">
        <f>IFERROR(INDEX(TQoL_Indexes!$B$9:$AK$58,MATCH($A$3,TQoL_Indexes!#REF!,0)+$A232,MATCH(AB$3,TQoL_Indexes!$B$8:$AK$8,0)),"")</f>
        <v/>
      </c>
      <c r="AC232" s="86" t="str">
        <f>IFERROR(INDEX(TQoL_Indexes!$B$9:$AK$58,MATCH($A$3,TQoL_Indexes!#REF!,0)+$A232,MATCH(AC$3,TQoL_Indexes!$B$8:$AK$8,0)),"")</f>
        <v/>
      </c>
      <c r="AD232" s="86" t="str">
        <f>IFERROR(INDEX(TQoL_Indexes!$B$9:$AK$58,MATCH($A$3,TQoL_Indexes!#REF!,0)+$A232,MATCH(AD$3,TQoL_Indexes!$B$8:$AK$8,0)),"")</f>
        <v/>
      </c>
      <c r="AE232" s="86" t="str">
        <f>IFERROR(INDEX(TQoL_Indexes!$B$9:$AK$58,MATCH($A$3,TQoL_Indexes!#REF!,0)+$A232,MATCH(AE$3,TQoL_Indexes!$B$8:$AK$8,0)),"")</f>
        <v/>
      </c>
      <c r="AF232" s="86" t="str">
        <f>IFERROR(INDEX(TQoL_Indexes!$B$9:$AK$58,MATCH($A$3,TQoL_Indexes!#REF!,0)+$A232,MATCH(AF$3,TQoL_Indexes!$B$8:$AK$8,0)),"")</f>
        <v/>
      </c>
      <c r="AG232" s="86" t="str">
        <f>IFERROR(INDEX(TQoL_Indexes!$B$9:$AK$58,MATCH($A$3,TQoL_Indexes!#REF!,0)+$A232,MATCH(AG$3,TQoL_Indexes!$B$8:$AK$8,0)),"")</f>
        <v/>
      </c>
      <c r="AH232" s="86" t="str">
        <f>IFERROR(INDEX(TQoL_Indexes!$B$9:$AK$58,MATCH($A$3,TQoL_Indexes!#REF!,0)+$A232,MATCH(AH$3,TQoL_Indexes!$B$8:$AK$8,0)),"")</f>
        <v/>
      </c>
      <c r="AI232" s="86" t="str">
        <f>IFERROR(INDEX(TQoL_Indexes!$B$9:$AK$58,MATCH($A$3,TQoL_Indexes!#REF!,0)+$A232,MATCH(AI$3,TQoL_Indexes!$B$8:$AK$8,0)),"")</f>
        <v/>
      </c>
      <c r="AJ232" s="86" t="str">
        <f>IFERROR(INDEX(TQoL_Indexes!$B$9:$AK$58,MATCH($A$3,TQoL_Indexes!#REF!,0)+$A232,MATCH(AJ$3,TQoL_Indexes!$B$8:$AK$8,0)),"")</f>
        <v/>
      </c>
      <c r="AK232" s="86" t="str">
        <f>IFERROR(INDEX(TQoL_Indexes!$B$9:$AK$58,MATCH($A$3,TQoL_Indexes!#REF!,0)+$A232,MATCH(AK$3,TQoL_Indexes!$B$8:$AK$8,0)),"")</f>
        <v/>
      </c>
      <c r="AL232" s="86" t="str">
        <f>IFERROR(INDEX(TQoL_Indexes!$B$9:$AK$58,MATCH($A$3,TQoL_Indexes!#REF!,0)+$A232,MATCH(AL$3,TQoL_Indexes!$B$8:$AK$8,0)),"")</f>
        <v/>
      </c>
      <c r="AM232" s="87" t="str">
        <f>IFERROR(INDEX(TQoL_Indexes!$B$9:$AK$58,MATCH($A$3,TQoL_Indexes!#REF!,0)+$A232,MATCH(AM$3,TQoL_Indexes!$B$8:$AK$8,0)),"")</f>
        <v/>
      </c>
    </row>
    <row r="233" spans="1:39">
      <c r="A233" s="58" t="str">
        <f>IFERROR(IF(A232+1&lt;COUNTIF(TQoL_Indexes!#REF!,Aux_Country!$A$3),A232+1,""),"")</f>
        <v/>
      </c>
      <c r="B233" s="121" t="str">
        <f>IFERROR(INDEX(TQoL_Indexes!$B$9:$AK$58,MATCH($A$3,TQoL_Indexes!#REF!,0)+$A233,MATCH(B$3,TQoL_Indexes!$B$8:$AK$8,0)),"")</f>
        <v/>
      </c>
      <c r="C233" s="116" t="str">
        <f>IFERROR(INDEX(TQoL_Indexes!$B$9:$AK$58,MATCH($A$3,TQoL_Indexes!#REF!,0)+$A233,MATCH(C$3,TQoL_Indexes!$B$8:$AK$8,0)),"")</f>
        <v/>
      </c>
      <c r="D233" s="122" t="str">
        <f>IFERROR(INDEX(TQoL_Indexes!$B$9:$AK$58,MATCH($A$3,TQoL_Indexes!#REF!,0)+$A233,MATCH(D$3,TQoL_Indexes!$B$8:$AK$8,0)),"")</f>
        <v/>
      </c>
      <c r="E233" s="86" t="str">
        <f>IFERROR(INDEX(TQoL_Indexes!$B$9:$AK$58,MATCH($A$3,TQoL_Indexes!#REF!,0)+$A233,MATCH(E$3,TQoL_Indexes!$B$8:$AK$8,0)),"")</f>
        <v/>
      </c>
      <c r="F233" s="86" t="str">
        <f>IFERROR(INDEX(TQoL_Indexes!$B$9:$AK$58,MATCH($A$3,TQoL_Indexes!#REF!,0)+$A233,MATCH(F$3,TQoL_Indexes!$B$8:$AK$8,0)),"")</f>
        <v/>
      </c>
      <c r="G233" s="86" t="str">
        <f>IFERROR(INDEX(TQoL_Indexes!$B$9:$AK$58,MATCH($A$3,TQoL_Indexes!#REF!,0)+$A233,MATCH(G$3,TQoL_Indexes!$B$8:$AK$8,0)),"")</f>
        <v/>
      </c>
      <c r="H233" s="86" t="str">
        <f>IFERROR(INDEX(TQoL_Indexes!$B$9:$AK$58,MATCH($A$3,TQoL_Indexes!#REF!,0)+$A233,MATCH(H$3,TQoL_Indexes!$B$8:$AK$8,0)),"")</f>
        <v/>
      </c>
      <c r="I233" s="86" t="str">
        <f>IFERROR(INDEX(TQoL_Indexes!$B$9:$AK$58,MATCH($A$3,TQoL_Indexes!#REF!,0)+$A233,MATCH(I$3,TQoL_Indexes!$B$8:$AK$8,0)),"")</f>
        <v/>
      </c>
      <c r="J233" s="86" t="str">
        <f>IFERROR(INDEX(TQoL_Indexes!$B$9:$AK$58,MATCH($A$3,TQoL_Indexes!#REF!,0)+$A233,MATCH(J$3,TQoL_Indexes!$B$8:$AK$8,0)),"")</f>
        <v/>
      </c>
      <c r="K233" s="86" t="str">
        <f>IFERROR(INDEX(TQoL_Indexes!$B$9:$AK$58,MATCH($A$3,TQoL_Indexes!#REF!,0)+$A233,MATCH(K$3,TQoL_Indexes!$B$8:$AK$8,0)),"")</f>
        <v/>
      </c>
      <c r="L233" s="86" t="str">
        <f>IFERROR(INDEX(TQoL_Indexes!$B$9:$AK$58,MATCH($A$3,TQoL_Indexes!#REF!,0)+$A233,MATCH(L$3,TQoL_Indexes!$B$8:$AK$8,0)),"")</f>
        <v/>
      </c>
      <c r="M233" s="86" t="str">
        <f>IFERROR(INDEX(TQoL_Indexes!$B$9:$AK$58,MATCH($A$3,TQoL_Indexes!#REF!,0)+$A233,MATCH(M$3,TQoL_Indexes!$B$8:$AK$8,0)),"")</f>
        <v/>
      </c>
      <c r="N233" s="86" t="str">
        <f>IFERROR(INDEX(TQoL_Indexes!$B$9:$AK$58,MATCH($A$3,TQoL_Indexes!#REF!,0)+$A233,MATCH(N$3,TQoL_Indexes!$B$8:$AK$8,0)),"")</f>
        <v/>
      </c>
      <c r="O233" s="86" t="str">
        <f>IFERROR(INDEX(TQoL_Indexes!$B$9:$AK$58,MATCH($A$3,TQoL_Indexes!#REF!,0)+$A233,MATCH(O$3,TQoL_Indexes!$B$8:$AK$8,0)),"")</f>
        <v/>
      </c>
      <c r="P233" s="86" t="str">
        <f>IFERROR(INDEX(TQoL_Indexes!$B$9:$AK$58,MATCH($A$3,TQoL_Indexes!#REF!,0)+$A233,MATCH(P$3,TQoL_Indexes!$B$8:$AK$8,0)),"")</f>
        <v/>
      </c>
      <c r="Q233" s="86" t="str">
        <f>IFERROR(INDEX(TQoL_Indexes!$B$9:$AK$58,MATCH($A$3,TQoL_Indexes!#REF!,0)+$A233,MATCH(Q$3,TQoL_Indexes!$B$8:$AK$8,0)),"")</f>
        <v/>
      </c>
      <c r="R233" s="86" t="str">
        <f>IFERROR(INDEX(TQoL_Indexes!$B$9:$AK$58,MATCH($A$3,TQoL_Indexes!#REF!,0)+$A233,MATCH(R$3,TQoL_Indexes!$B$8:$AK$8,0)),"")</f>
        <v/>
      </c>
      <c r="S233" s="86" t="str">
        <f>IFERROR(INDEX(TQoL_Indexes!$B$9:$AK$58,MATCH($A$3,TQoL_Indexes!#REF!,0)+$A233,MATCH(S$3,TQoL_Indexes!$B$8:$AK$8,0)),"")</f>
        <v/>
      </c>
      <c r="T233" s="86" t="str">
        <f>IFERROR(INDEX(TQoL_Indexes!$B$9:$AK$58,MATCH($A$3,TQoL_Indexes!#REF!,0)+$A233,MATCH(T$3,TQoL_Indexes!$B$8:$AK$8,0)),"")</f>
        <v/>
      </c>
      <c r="U233" s="86" t="str">
        <f>IFERROR(INDEX(TQoL_Indexes!$B$9:$AK$58,MATCH($A$3,TQoL_Indexes!#REF!,0)+$A233,MATCH(U$3,TQoL_Indexes!$B$8:$AK$8,0)),"")</f>
        <v/>
      </c>
      <c r="V233" s="86" t="str">
        <f>IFERROR(INDEX(TQoL_Indexes!$B$9:$AK$58,MATCH($A$3,TQoL_Indexes!#REF!,0)+$A233,MATCH(V$3,TQoL_Indexes!$B$8:$AK$8,0)),"")</f>
        <v/>
      </c>
      <c r="W233" s="86" t="str">
        <f>IFERROR(INDEX(TQoL_Indexes!$B$9:$AK$58,MATCH($A$3,TQoL_Indexes!#REF!,0)+$A233,MATCH(W$3,TQoL_Indexes!$B$8:$AK$8,0)),"")</f>
        <v/>
      </c>
      <c r="X233" s="86" t="str">
        <f>IFERROR(INDEX(TQoL_Indexes!$B$9:$AK$58,MATCH($A$3,TQoL_Indexes!#REF!,0)+$A233,MATCH(X$3,TQoL_Indexes!$B$8:$AK$8,0)),"")</f>
        <v/>
      </c>
      <c r="Y233" s="86" t="str">
        <f>IFERROR(INDEX(TQoL_Indexes!$B$9:$AK$58,MATCH($A$3,TQoL_Indexes!#REF!,0)+$A233,MATCH(Y$3,TQoL_Indexes!$B$8:$AK$8,0)),"")</f>
        <v/>
      </c>
      <c r="Z233" s="86" t="str">
        <f>IFERROR(INDEX(TQoL_Indexes!$B$9:$AK$58,MATCH($A$3,TQoL_Indexes!#REF!,0)+$A233,MATCH(Z$3,TQoL_Indexes!$B$8:$AK$8,0)),"")</f>
        <v/>
      </c>
      <c r="AA233" s="86" t="str">
        <f>IFERROR(INDEX(TQoL_Indexes!$B$9:$AK$58,MATCH($A$3,TQoL_Indexes!#REF!,0)+$A233,MATCH(AA$3,TQoL_Indexes!$B$8:$AK$8,0)),"")</f>
        <v/>
      </c>
      <c r="AB233" s="86" t="str">
        <f>IFERROR(INDEX(TQoL_Indexes!$B$9:$AK$58,MATCH($A$3,TQoL_Indexes!#REF!,0)+$A233,MATCH(AB$3,TQoL_Indexes!$B$8:$AK$8,0)),"")</f>
        <v/>
      </c>
      <c r="AC233" s="86" t="str">
        <f>IFERROR(INDEX(TQoL_Indexes!$B$9:$AK$58,MATCH($A$3,TQoL_Indexes!#REF!,0)+$A233,MATCH(AC$3,TQoL_Indexes!$B$8:$AK$8,0)),"")</f>
        <v/>
      </c>
      <c r="AD233" s="86" t="str">
        <f>IFERROR(INDEX(TQoL_Indexes!$B$9:$AK$58,MATCH($A$3,TQoL_Indexes!#REF!,0)+$A233,MATCH(AD$3,TQoL_Indexes!$B$8:$AK$8,0)),"")</f>
        <v/>
      </c>
      <c r="AE233" s="86" t="str">
        <f>IFERROR(INDEX(TQoL_Indexes!$B$9:$AK$58,MATCH($A$3,TQoL_Indexes!#REF!,0)+$A233,MATCH(AE$3,TQoL_Indexes!$B$8:$AK$8,0)),"")</f>
        <v/>
      </c>
      <c r="AF233" s="86" t="str">
        <f>IFERROR(INDEX(TQoL_Indexes!$B$9:$AK$58,MATCH($A$3,TQoL_Indexes!#REF!,0)+$A233,MATCH(AF$3,TQoL_Indexes!$B$8:$AK$8,0)),"")</f>
        <v/>
      </c>
      <c r="AG233" s="86" t="str">
        <f>IFERROR(INDEX(TQoL_Indexes!$B$9:$AK$58,MATCH($A$3,TQoL_Indexes!#REF!,0)+$A233,MATCH(AG$3,TQoL_Indexes!$B$8:$AK$8,0)),"")</f>
        <v/>
      </c>
      <c r="AH233" s="86" t="str">
        <f>IFERROR(INDEX(TQoL_Indexes!$B$9:$AK$58,MATCH($A$3,TQoL_Indexes!#REF!,0)+$A233,MATCH(AH$3,TQoL_Indexes!$B$8:$AK$8,0)),"")</f>
        <v/>
      </c>
      <c r="AI233" s="86" t="str">
        <f>IFERROR(INDEX(TQoL_Indexes!$B$9:$AK$58,MATCH($A$3,TQoL_Indexes!#REF!,0)+$A233,MATCH(AI$3,TQoL_Indexes!$B$8:$AK$8,0)),"")</f>
        <v/>
      </c>
      <c r="AJ233" s="86" t="str">
        <f>IFERROR(INDEX(TQoL_Indexes!$B$9:$AK$58,MATCH($A$3,TQoL_Indexes!#REF!,0)+$A233,MATCH(AJ$3,TQoL_Indexes!$B$8:$AK$8,0)),"")</f>
        <v/>
      </c>
      <c r="AK233" s="86" t="str">
        <f>IFERROR(INDEX(TQoL_Indexes!$B$9:$AK$58,MATCH($A$3,TQoL_Indexes!#REF!,0)+$A233,MATCH(AK$3,TQoL_Indexes!$B$8:$AK$8,0)),"")</f>
        <v/>
      </c>
      <c r="AL233" s="86" t="str">
        <f>IFERROR(INDEX(TQoL_Indexes!$B$9:$AK$58,MATCH($A$3,TQoL_Indexes!#REF!,0)+$A233,MATCH(AL$3,TQoL_Indexes!$B$8:$AK$8,0)),"")</f>
        <v/>
      </c>
      <c r="AM233" s="87" t="str">
        <f>IFERROR(INDEX(TQoL_Indexes!$B$9:$AK$58,MATCH($A$3,TQoL_Indexes!#REF!,0)+$A233,MATCH(AM$3,TQoL_Indexes!$B$8:$AK$8,0)),"")</f>
        <v/>
      </c>
    </row>
    <row r="234" spans="1:39">
      <c r="A234" s="58" t="str">
        <f>IFERROR(IF(A233+1&lt;COUNTIF(TQoL_Indexes!#REF!,Aux_Country!$A$3),A233+1,""),"")</f>
        <v/>
      </c>
      <c r="B234" s="121" t="str">
        <f>IFERROR(INDEX(TQoL_Indexes!$B$9:$AK$58,MATCH($A$3,TQoL_Indexes!#REF!,0)+$A234,MATCH(B$3,TQoL_Indexes!$B$8:$AK$8,0)),"")</f>
        <v/>
      </c>
      <c r="C234" s="116" t="str">
        <f>IFERROR(INDEX(TQoL_Indexes!$B$9:$AK$58,MATCH($A$3,TQoL_Indexes!#REF!,0)+$A234,MATCH(C$3,TQoL_Indexes!$B$8:$AK$8,0)),"")</f>
        <v/>
      </c>
      <c r="D234" s="122" t="str">
        <f>IFERROR(INDEX(TQoL_Indexes!$B$9:$AK$58,MATCH($A$3,TQoL_Indexes!#REF!,0)+$A234,MATCH(D$3,TQoL_Indexes!$B$8:$AK$8,0)),"")</f>
        <v/>
      </c>
      <c r="E234" s="86" t="str">
        <f>IFERROR(INDEX(TQoL_Indexes!$B$9:$AK$58,MATCH($A$3,TQoL_Indexes!#REF!,0)+$A234,MATCH(E$3,TQoL_Indexes!$B$8:$AK$8,0)),"")</f>
        <v/>
      </c>
      <c r="F234" s="86" t="str">
        <f>IFERROR(INDEX(TQoL_Indexes!$B$9:$AK$58,MATCH($A$3,TQoL_Indexes!#REF!,0)+$A234,MATCH(F$3,TQoL_Indexes!$B$8:$AK$8,0)),"")</f>
        <v/>
      </c>
      <c r="G234" s="86" t="str">
        <f>IFERROR(INDEX(TQoL_Indexes!$B$9:$AK$58,MATCH($A$3,TQoL_Indexes!#REF!,0)+$A234,MATCH(G$3,TQoL_Indexes!$B$8:$AK$8,0)),"")</f>
        <v/>
      </c>
      <c r="H234" s="86" t="str">
        <f>IFERROR(INDEX(TQoL_Indexes!$B$9:$AK$58,MATCH($A$3,TQoL_Indexes!#REF!,0)+$A234,MATCH(H$3,TQoL_Indexes!$B$8:$AK$8,0)),"")</f>
        <v/>
      </c>
      <c r="I234" s="86" t="str">
        <f>IFERROR(INDEX(TQoL_Indexes!$B$9:$AK$58,MATCH($A$3,TQoL_Indexes!#REF!,0)+$A234,MATCH(I$3,TQoL_Indexes!$B$8:$AK$8,0)),"")</f>
        <v/>
      </c>
      <c r="J234" s="86" t="str">
        <f>IFERROR(INDEX(TQoL_Indexes!$B$9:$AK$58,MATCH($A$3,TQoL_Indexes!#REF!,0)+$A234,MATCH(J$3,TQoL_Indexes!$B$8:$AK$8,0)),"")</f>
        <v/>
      </c>
      <c r="K234" s="86" t="str">
        <f>IFERROR(INDEX(TQoL_Indexes!$B$9:$AK$58,MATCH($A$3,TQoL_Indexes!#REF!,0)+$A234,MATCH(K$3,TQoL_Indexes!$B$8:$AK$8,0)),"")</f>
        <v/>
      </c>
      <c r="L234" s="86" t="str">
        <f>IFERROR(INDEX(TQoL_Indexes!$B$9:$AK$58,MATCH($A$3,TQoL_Indexes!#REF!,0)+$A234,MATCH(L$3,TQoL_Indexes!$B$8:$AK$8,0)),"")</f>
        <v/>
      </c>
      <c r="M234" s="86" t="str">
        <f>IFERROR(INDEX(TQoL_Indexes!$B$9:$AK$58,MATCH($A$3,TQoL_Indexes!#REF!,0)+$A234,MATCH(M$3,TQoL_Indexes!$B$8:$AK$8,0)),"")</f>
        <v/>
      </c>
      <c r="N234" s="86" t="str">
        <f>IFERROR(INDEX(TQoL_Indexes!$B$9:$AK$58,MATCH($A$3,TQoL_Indexes!#REF!,0)+$A234,MATCH(N$3,TQoL_Indexes!$B$8:$AK$8,0)),"")</f>
        <v/>
      </c>
      <c r="O234" s="86" t="str">
        <f>IFERROR(INDEX(TQoL_Indexes!$B$9:$AK$58,MATCH($A$3,TQoL_Indexes!#REF!,0)+$A234,MATCH(O$3,TQoL_Indexes!$B$8:$AK$8,0)),"")</f>
        <v/>
      </c>
      <c r="P234" s="86" t="str">
        <f>IFERROR(INDEX(TQoL_Indexes!$B$9:$AK$58,MATCH($A$3,TQoL_Indexes!#REF!,0)+$A234,MATCH(P$3,TQoL_Indexes!$B$8:$AK$8,0)),"")</f>
        <v/>
      </c>
      <c r="Q234" s="86" t="str">
        <f>IFERROR(INDEX(TQoL_Indexes!$B$9:$AK$58,MATCH($A$3,TQoL_Indexes!#REF!,0)+$A234,MATCH(Q$3,TQoL_Indexes!$B$8:$AK$8,0)),"")</f>
        <v/>
      </c>
      <c r="R234" s="86" t="str">
        <f>IFERROR(INDEX(TQoL_Indexes!$B$9:$AK$58,MATCH($A$3,TQoL_Indexes!#REF!,0)+$A234,MATCH(R$3,TQoL_Indexes!$B$8:$AK$8,0)),"")</f>
        <v/>
      </c>
      <c r="S234" s="86" t="str">
        <f>IFERROR(INDEX(TQoL_Indexes!$B$9:$AK$58,MATCH($A$3,TQoL_Indexes!#REF!,0)+$A234,MATCH(S$3,TQoL_Indexes!$B$8:$AK$8,0)),"")</f>
        <v/>
      </c>
      <c r="T234" s="86" t="str">
        <f>IFERROR(INDEX(TQoL_Indexes!$B$9:$AK$58,MATCH($A$3,TQoL_Indexes!#REF!,0)+$A234,MATCH(T$3,TQoL_Indexes!$B$8:$AK$8,0)),"")</f>
        <v/>
      </c>
      <c r="U234" s="86" t="str">
        <f>IFERROR(INDEX(TQoL_Indexes!$B$9:$AK$58,MATCH($A$3,TQoL_Indexes!#REF!,0)+$A234,MATCH(U$3,TQoL_Indexes!$B$8:$AK$8,0)),"")</f>
        <v/>
      </c>
      <c r="V234" s="86" t="str">
        <f>IFERROR(INDEX(TQoL_Indexes!$B$9:$AK$58,MATCH($A$3,TQoL_Indexes!#REF!,0)+$A234,MATCH(V$3,TQoL_Indexes!$B$8:$AK$8,0)),"")</f>
        <v/>
      </c>
      <c r="W234" s="86" t="str">
        <f>IFERROR(INDEX(TQoL_Indexes!$B$9:$AK$58,MATCH($A$3,TQoL_Indexes!#REF!,0)+$A234,MATCH(W$3,TQoL_Indexes!$B$8:$AK$8,0)),"")</f>
        <v/>
      </c>
      <c r="X234" s="86" t="str">
        <f>IFERROR(INDEX(TQoL_Indexes!$B$9:$AK$58,MATCH($A$3,TQoL_Indexes!#REF!,0)+$A234,MATCH(X$3,TQoL_Indexes!$B$8:$AK$8,0)),"")</f>
        <v/>
      </c>
      <c r="Y234" s="86" t="str">
        <f>IFERROR(INDEX(TQoL_Indexes!$B$9:$AK$58,MATCH($A$3,TQoL_Indexes!#REF!,0)+$A234,MATCH(Y$3,TQoL_Indexes!$B$8:$AK$8,0)),"")</f>
        <v/>
      </c>
      <c r="Z234" s="86" t="str">
        <f>IFERROR(INDEX(TQoL_Indexes!$B$9:$AK$58,MATCH($A$3,TQoL_Indexes!#REF!,0)+$A234,MATCH(Z$3,TQoL_Indexes!$B$8:$AK$8,0)),"")</f>
        <v/>
      </c>
      <c r="AA234" s="86" t="str">
        <f>IFERROR(INDEX(TQoL_Indexes!$B$9:$AK$58,MATCH($A$3,TQoL_Indexes!#REF!,0)+$A234,MATCH(AA$3,TQoL_Indexes!$B$8:$AK$8,0)),"")</f>
        <v/>
      </c>
      <c r="AB234" s="86" t="str">
        <f>IFERROR(INDEX(TQoL_Indexes!$B$9:$AK$58,MATCH($A$3,TQoL_Indexes!#REF!,0)+$A234,MATCH(AB$3,TQoL_Indexes!$B$8:$AK$8,0)),"")</f>
        <v/>
      </c>
      <c r="AC234" s="86" t="str">
        <f>IFERROR(INDEX(TQoL_Indexes!$B$9:$AK$58,MATCH($A$3,TQoL_Indexes!#REF!,0)+$A234,MATCH(AC$3,TQoL_Indexes!$B$8:$AK$8,0)),"")</f>
        <v/>
      </c>
      <c r="AD234" s="86" t="str">
        <f>IFERROR(INDEX(TQoL_Indexes!$B$9:$AK$58,MATCH($A$3,TQoL_Indexes!#REF!,0)+$A234,MATCH(AD$3,TQoL_Indexes!$B$8:$AK$8,0)),"")</f>
        <v/>
      </c>
      <c r="AE234" s="86" t="str">
        <f>IFERROR(INDEX(TQoL_Indexes!$B$9:$AK$58,MATCH($A$3,TQoL_Indexes!#REF!,0)+$A234,MATCH(AE$3,TQoL_Indexes!$B$8:$AK$8,0)),"")</f>
        <v/>
      </c>
      <c r="AF234" s="86" t="str">
        <f>IFERROR(INDEX(TQoL_Indexes!$B$9:$AK$58,MATCH($A$3,TQoL_Indexes!#REF!,0)+$A234,MATCH(AF$3,TQoL_Indexes!$B$8:$AK$8,0)),"")</f>
        <v/>
      </c>
      <c r="AG234" s="86" t="str">
        <f>IFERROR(INDEX(TQoL_Indexes!$B$9:$AK$58,MATCH($A$3,TQoL_Indexes!#REF!,0)+$A234,MATCH(AG$3,TQoL_Indexes!$B$8:$AK$8,0)),"")</f>
        <v/>
      </c>
      <c r="AH234" s="86" t="str">
        <f>IFERROR(INDEX(TQoL_Indexes!$B$9:$AK$58,MATCH($A$3,TQoL_Indexes!#REF!,0)+$A234,MATCH(AH$3,TQoL_Indexes!$B$8:$AK$8,0)),"")</f>
        <v/>
      </c>
      <c r="AI234" s="86" t="str">
        <f>IFERROR(INDEX(TQoL_Indexes!$B$9:$AK$58,MATCH($A$3,TQoL_Indexes!#REF!,0)+$A234,MATCH(AI$3,TQoL_Indexes!$B$8:$AK$8,0)),"")</f>
        <v/>
      </c>
      <c r="AJ234" s="86" t="str">
        <f>IFERROR(INDEX(TQoL_Indexes!$B$9:$AK$58,MATCH($A$3,TQoL_Indexes!#REF!,0)+$A234,MATCH(AJ$3,TQoL_Indexes!$B$8:$AK$8,0)),"")</f>
        <v/>
      </c>
      <c r="AK234" s="86" t="str">
        <f>IFERROR(INDEX(TQoL_Indexes!$B$9:$AK$58,MATCH($A$3,TQoL_Indexes!#REF!,0)+$A234,MATCH(AK$3,TQoL_Indexes!$B$8:$AK$8,0)),"")</f>
        <v/>
      </c>
      <c r="AL234" s="86" t="str">
        <f>IFERROR(INDEX(TQoL_Indexes!$B$9:$AK$58,MATCH($A$3,TQoL_Indexes!#REF!,0)+$A234,MATCH(AL$3,TQoL_Indexes!$B$8:$AK$8,0)),"")</f>
        <v/>
      </c>
      <c r="AM234" s="87" t="str">
        <f>IFERROR(INDEX(TQoL_Indexes!$B$9:$AK$58,MATCH($A$3,TQoL_Indexes!#REF!,0)+$A234,MATCH(AM$3,TQoL_Indexes!$B$8:$AK$8,0)),"")</f>
        <v/>
      </c>
    </row>
    <row r="235" spans="1:39">
      <c r="A235" s="58" t="str">
        <f>IFERROR(IF(A234+1&lt;COUNTIF(TQoL_Indexes!#REF!,Aux_Country!$A$3),A234+1,""),"")</f>
        <v/>
      </c>
      <c r="B235" s="121" t="str">
        <f>IFERROR(INDEX(TQoL_Indexes!$B$9:$AK$58,MATCH($A$3,TQoL_Indexes!#REF!,0)+$A235,MATCH(B$3,TQoL_Indexes!$B$8:$AK$8,0)),"")</f>
        <v/>
      </c>
      <c r="C235" s="116" t="str">
        <f>IFERROR(INDEX(TQoL_Indexes!$B$9:$AK$58,MATCH($A$3,TQoL_Indexes!#REF!,0)+$A235,MATCH(C$3,TQoL_Indexes!$B$8:$AK$8,0)),"")</f>
        <v/>
      </c>
      <c r="D235" s="122" t="str">
        <f>IFERROR(INDEX(TQoL_Indexes!$B$9:$AK$58,MATCH($A$3,TQoL_Indexes!#REF!,0)+$A235,MATCH(D$3,TQoL_Indexes!$B$8:$AK$8,0)),"")</f>
        <v/>
      </c>
      <c r="E235" s="86" t="str">
        <f>IFERROR(INDEX(TQoL_Indexes!$B$9:$AK$58,MATCH($A$3,TQoL_Indexes!#REF!,0)+$A235,MATCH(E$3,TQoL_Indexes!$B$8:$AK$8,0)),"")</f>
        <v/>
      </c>
      <c r="F235" s="86" t="str">
        <f>IFERROR(INDEX(TQoL_Indexes!$B$9:$AK$58,MATCH($A$3,TQoL_Indexes!#REF!,0)+$A235,MATCH(F$3,TQoL_Indexes!$B$8:$AK$8,0)),"")</f>
        <v/>
      </c>
      <c r="G235" s="86" t="str">
        <f>IFERROR(INDEX(TQoL_Indexes!$B$9:$AK$58,MATCH($A$3,TQoL_Indexes!#REF!,0)+$A235,MATCH(G$3,TQoL_Indexes!$B$8:$AK$8,0)),"")</f>
        <v/>
      </c>
      <c r="H235" s="86" t="str">
        <f>IFERROR(INDEX(TQoL_Indexes!$B$9:$AK$58,MATCH($A$3,TQoL_Indexes!#REF!,0)+$A235,MATCH(H$3,TQoL_Indexes!$B$8:$AK$8,0)),"")</f>
        <v/>
      </c>
      <c r="I235" s="86" t="str">
        <f>IFERROR(INDEX(TQoL_Indexes!$B$9:$AK$58,MATCH($A$3,TQoL_Indexes!#REF!,0)+$A235,MATCH(I$3,TQoL_Indexes!$B$8:$AK$8,0)),"")</f>
        <v/>
      </c>
      <c r="J235" s="86" t="str">
        <f>IFERROR(INDEX(TQoL_Indexes!$B$9:$AK$58,MATCH($A$3,TQoL_Indexes!#REF!,0)+$A235,MATCH(J$3,TQoL_Indexes!$B$8:$AK$8,0)),"")</f>
        <v/>
      </c>
      <c r="K235" s="86" t="str">
        <f>IFERROR(INDEX(TQoL_Indexes!$B$9:$AK$58,MATCH($A$3,TQoL_Indexes!#REF!,0)+$A235,MATCH(K$3,TQoL_Indexes!$B$8:$AK$8,0)),"")</f>
        <v/>
      </c>
      <c r="L235" s="86" t="str">
        <f>IFERROR(INDEX(TQoL_Indexes!$B$9:$AK$58,MATCH($A$3,TQoL_Indexes!#REF!,0)+$A235,MATCH(L$3,TQoL_Indexes!$B$8:$AK$8,0)),"")</f>
        <v/>
      </c>
      <c r="M235" s="86" t="str">
        <f>IFERROR(INDEX(TQoL_Indexes!$B$9:$AK$58,MATCH($A$3,TQoL_Indexes!#REF!,0)+$A235,MATCH(M$3,TQoL_Indexes!$B$8:$AK$8,0)),"")</f>
        <v/>
      </c>
      <c r="N235" s="86" t="str">
        <f>IFERROR(INDEX(TQoL_Indexes!$B$9:$AK$58,MATCH($A$3,TQoL_Indexes!#REF!,0)+$A235,MATCH(N$3,TQoL_Indexes!$B$8:$AK$8,0)),"")</f>
        <v/>
      </c>
      <c r="O235" s="86" t="str">
        <f>IFERROR(INDEX(TQoL_Indexes!$B$9:$AK$58,MATCH($A$3,TQoL_Indexes!#REF!,0)+$A235,MATCH(O$3,TQoL_Indexes!$B$8:$AK$8,0)),"")</f>
        <v/>
      </c>
      <c r="P235" s="86" t="str">
        <f>IFERROR(INDEX(TQoL_Indexes!$B$9:$AK$58,MATCH($A$3,TQoL_Indexes!#REF!,0)+$A235,MATCH(P$3,TQoL_Indexes!$B$8:$AK$8,0)),"")</f>
        <v/>
      </c>
      <c r="Q235" s="86" t="str">
        <f>IFERROR(INDEX(TQoL_Indexes!$B$9:$AK$58,MATCH($A$3,TQoL_Indexes!#REF!,0)+$A235,MATCH(Q$3,TQoL_Indexes!$B$8:$AK$8,0)),"")</f>
        <v/>
      </c>
      <c r="R235" s="86" t="str">
        <f>IFERROR(INDEX(TQoL_Indexes!$B$9:$AK$58,MATCH($A$3,TQoL_Indexes!#REF!,0)+$A235,MATCH(R$3,TQoL_Indexes!$B$8:$AK$8,0)),"")</f>
        <v/>
      </c>
      <c r="S235" s="86" t="str">
        <f>IFERROR(INDEX(TQoL_Indexes!$B$9:$AK$58,MATCH($A$3,TQoL_Indexes!#REF!,0)+$A235,MATCH(S$3,TQoL_Indexes!$B$8:$AK$8,0)),"")</f>
        <v/>
      </c>
      <c r="T235" s="86" t="str">
        <f>IFERROR(INDEX(TQoL_Indexes!$B$9:$AK$58,MATCH($A$3,TQoL_Indexes!#REF!,0)+$A235,MATCH(T$3,TQoL_Indexes!$B$8:$AK$8,0)),"")</f>
        <v/>
      </c>
      <c r="U235" s="86" t="str">
        <f>IFERROR(INDEX(TQoL_Indexes!$B$9:$AK$58,MATCH($A$3,TQoL_Indexes!#REF!,0)+$A235,MATCH(U$3,TQoL_Indexes!$B$8:$AK$8,0)),"")</f>
        <v/>
      </c>
      <c r="V235" s="86" t="str">
        <f>IFERROR(INDEX(TQoL_Indexes!$B$9:$AK$58,MATCH($A$3,TQoL_Indexes!#REF!,0)+$A235,MATCH(V$3,TQoL_Indexes!$B$8:$AK$8,0)),"")</f>
        <v/>
      </c>
      <c r="W235" s="86" t="str">
        <f>IFERROR(INDEX(TQoL_Indexes!$B$9:$AK$58,MATCH($A$3,TQoL_Indexes!#REF!,0)+$A235,MATCH(W$3,TQoL_Indexes!$B$8:$AK$8,0)),"")</f>
        <v/>
      </c>
      <c r="X235" s="86" t="str">
        <f>IFERROR(INDEX(TQoL_Indexes!$B$9:$AK$58,MATCH($A$3,TQoL_Indexes!#REF!,0)+$A235,MATCH(X$3,TQoL_Indexes!$B$8:$AK$8,0)),"")</f>
        <v/>
      </c>
      <c r="Y235" s="86" t="str">
        <f>IFERROR(INDEX(TQoL_Indexes!$B$9:$AK$58,MATCH($A$3,TQoL_Indexes!#REF!,0)+$A235,MATCH(Y$3,TQoL_Indexes!$B$8:$AK$8,0)),"")</f>
        <v/>
      </c>
      <c r="Z235" s="86" t="str">
        <f>IFERROR(INDEX(TQoL_Indexes!$B$9:$AK$58,MATCH($A$3,TQoL_Indexes!#REF!,0)+$A235,MATCH(Z$3,TQoL_Indexes!$B$8:$AK$8,0)),"")</f>
        <v/>
      </c>
      <c r="AA235" s="86" t="str">
        <f>IFERROR(INDEX(TQoL_Indexes!$B$9:$AK$58,MATCH($A$3,TQoL_Indexes!#REF!,0)+$A235,MATCH(AA$3,TQoL_Indexes!$B$8:$AK$8,0)),"")</f>
        <v/>
      </c>
      <c r="AB235" s="86" t="str">
        <f>IFERROR(INDEX(TQoL_Indexes!$B$9:$AK$58,MATCH($A$3,TQoL_Indexes!#REF!,0)+$A235,MATCH(AB$3,TQoL_Indexes!$B$8:$AK$8,0)),"")</f>
        <v/>
      </c>
      <c r="AC235" s="86" t="str">
        <f>IFERROR(INDEX(TQoL_Indexes!$B$9:$AK$58,MATCH($A$3,TQoL_Indexes!#REF!,0)+$A235,MATCH(AC$3,TQoL_Indexes!$B$8:$AK$8,0)),"")</f>
        <v/>
      </c>
      <c r="AD235" s="86" t="str">
        <f>IFERROR(INDEX(TQoL_Indexes!$B$9:$AK$58,MATCH($A$3,TQoL_Indexes!#REF!,0)+$A235,MATCH(AD$3,TQoL_Indexes!$B$8:$AK$8,0)),"")</f>
        <v/>
      </c>
      <c r="AE235" s="86" t="str">
        <f>IFERROR(INDEX(TQoL_Indexes!$B$9:$AK$58,MATCH($A$3,TQoL_Indexes!#REF!,0)+$A235,MATCH(AE$3,TQoL_Indexes!$B$8:$AK$8,0)),"")</f>
        <v/>
      </c>
      <c r="AF235" s="86" t="str">
        <f>IFERROR(INDEX(TQoL_Indexes!$B$9:$AK$58,MATCH($A$3,TQoL_Indexes!#REF!,0)+$A235,MATCH(AF$3,TQoL_Indexes!$B$8:$AK$8,0)),"")</f>
        <v/>
      </c>
      <c r="AG235" s="86" t="str">
        <f>IFERROR(INDEX(TQoL_Indexes!$B$9:$AK$58,MATCH($A$3,TQoL_Indexes!#REF!,0)+$A235,MATCH(AG$3,TQoL_Indexes!$B$8:$AK$8,0)),"")</f>
        <v/>
      </c>
      <c r="AH235" s="86" t="str">
        <f>IFERROR(INDEX(TQoL_Indexes!$B$9:$AK$58,MATCH($A$3,TQoL_Indexes!#REF!,0)+$A235,MATCH(AH$3,TQoL_Indexes!$B$8:$AK$8,0)),"")</f>
        <v/>
      </c>
      <c r="AI235" s="86" t="str">
        <f>IFERROR(INDEX(TQoL_Indexes!$B$9:$AK$58,MATCH($A$3,TQoL_Indexes!#REF!,0)+$A235,MATCH(AI$3,TQoL_Indexes!$B$8:$AK$8,0)),"")</f>
        <v/>
      </c>
      <c r="AJ235" s="86" t="str">
        <f>IFERROR(INDEX(TQoL_Indexes!$B$9:$AK$58,MATCH($A$3,TQoL_Indexes!#REF!,0)+$A235,MATCH(AJ$3,TQoL_Indexes!$B$8:$AK$8,0)),"")</f>
        <v/>
      </c>
      <c r="AK235" s="86" t="str">
        <f>IFERROR(INDEX(TQoL_Indexes!$B$9:$AK$58,MATCH($A$3,TQoL_Indexes!#REF!,0)+$A235,MATCH(AK$3,TQoL_Indexes!$B$8:$AK$8,0)),"")</f>
        <v/>
      </c>
      <c r="AL235" s="86" t="str">
        <f>IFERROR(INDEX(TQoL_Indexes!$B$9:$AK$58,MATCH($A$3,TQoL_Indexes!#REF!,0)+$A235,MATCH(AL$3,TQoL_Indexes!$B$8:$AK$8,0)),"")</f>
        <v/>
      </c>
      <c r="AM235" s="87" t="str">
        <f>IFERROR(INDEX(TQoL_Indexes!$B$9:$AK$58,MATCH($A$3,TQoL_Indexes!#REF!,0)+$A235,MATCH(AM$3,TQoL_Indexes!$B$8:$AK$8,0)),"")</f>
        <v/>
      </c>
    </row>
    <row r="236" spans="1:39">
      <c r="A236" s="58" t="str">
        <f>IFERROR(IF(A235+1&lt;COUNTIF(TQoL_Indexes!#REF!,Aux_Country!$A$3),A235+1,""),"")</f>
        <v/>
      </c>
      <c r="B236" s="121" t="str">
        <f>IFERROR(INDEX(TQoL_Indexes!$B$9:$AK$58,MATCH($A$3,TQoL_Indexes!#REF!,0)+$A236,MATCH(B$3,TQoL_Indexes!$B$8:$AK$8,0)),"")</f>
        <v/>
      </c>
      <c r="C236" s="116" t="str">
        <f>IFERROR(INDEX(TQoL_Indexes!$B$9:$AK$58,MATCH($A$3,TQoL_Indexes!#REF!,0)+$A236,MATCH(C$3,TQoL_Indexes!$B$8:$AK$8,0)),"")</f>
        <v/>
      </c>
      <c r="D236" s="122" t="str">
        <f>IFERROR(INDEX(TQoL_Indexes!$B$9:$AK$58,MATCH($A$3,TQoL_Indexes!#REF!,0)+$A236,MATCH(D$3,TQoL_Indexes!$B$8:$AK$8,0)),"")</f>
        <v/>
      </c>
      <c r="E236" s="86" t="str">
        <f>IFERROR(INDEX(TQoL_Indexes!$B$9:$AK$58,MATCH($A$3,TQoL_Indexes!#REF!,0)+$A236,MATCH(E$3,TQoL_Indexes!$B$8:$AK$8,0)),"")</f>
        <v/>
      </c>
      <c r="F236" s="86" t="str">
        <f>IFERROR(INDEX(TQoL_Indexes!$B$9:$AK$58,MATCH($A$3,TQoL_Indexes!#REF!,0)+$A236,MATCH(F$3,TQoL_Indexes!$B$8:$AK$8,0)),"")</f>
        <v/>
      </c>
      <c r="G236" s="86" t="str">
        <f>IFERROR(INDEX(TQoL_Indexes!$B$9:$AK$58,MATCH($A$3,TQoL_Indexes!#REF!,0)+$A236,MATCH(G$3,TQoL_Indexes!$B$8:$AK$8,0)),"")</f>
        <v/>
      </c>
      <c r="H236" s="86" t="str">
        <f>IFERROR(INDEX(TQoL_Indexes!$B$9:$AK$58,MATCH($A$3,TQoL_Indexes!#REF!,0)+$A236,MATCH(H$3,TQoL_Indexes!$B$8:$AK$8,0)),"")</f>
        <v/>
      </c>
      <c r="I236" s="86" t="str">
        <f>IFERROR(INDEX(TQoL_Indexes!$B$9:$AK$58,MATCH($A$3,TQoL_Indexes!#REF!,0)+$A236,MATCH(I$3,TQoL_Indexes!$B$8:$AK$8,0)),"")</f>
        <v/>
      </c>
      <c r="J236" s="86" t="str">
        <f>IFERROR(INDEX(TQoL_Indexes!$B$9:$AK$58,MATCH($A$3,TQoL_Indexes!#REF!,0)+$A236,MATCH(J$3,TQoL_Indexes!$B$8:$AK$8,0)),"")</f>
        <v/>
      </c>
      <c r="K236" s="86" t="str">
        <f>IFERROR(INDEX(TQoL_Indexes!$B$9:$AK$58,MATCH($A$3,TQoL_Indexes!#REF!,0)+$A236,MATCH(K$3,TQoL_Indexes!$B$8:$AK$8,0)),"")</f>
        <v/>
      </c>
      <c r="L236" s="86" t="str">
        <f>IFERROR(INDEX(TQoL_Indexes!$B$9:$AK$58,MATCH($A$3,TQoL_Indexes!#REF!,0)+$A236,MATCH(L$3,TQoL_Indexes!$B$8:$AK$8,0)),"")</f>
        <v/>
      </c>
      <c r="M236" s="86" t="str">
        <f>IFERROR(INDEX(TQoL_Indexes!$B$9:$AK$58,MATCH($A$3,TQoL_Indexes!#REF!,0)+$A236,MATCH(M$3,TQoL_Indexes!$B$8:$AK$8,0)),"")</f>
        <v/>
      </c>
      <c r="N236" s="86" t="str">
        <f>IFERROR(INDEX(TQoL_Indexes!$B$9:$AK$58,MATCH($A$3,TQoL_Indexes!#REF!,0)+$A236,MATCH(N$3,TQoL_Indexes!$B$8:$AK$8,0)),"")</f>
        <v/>
      </c>
      <c r="O236" s="86" t="str">
        <f>IFERROR(INDEX(TQoL_Indexes!$B$9:$AK$58,MATCH($A$3,TQoL_Indexes!#REF!,0)+$A236,MATCH(O$3,TQoL_Indexes!$B$8:$AK$8,0)),"")</f>
        <v/>
      </c>
      <c r="P236" s="86" t="str">
        <f>IFERROR(INDEX(TQoL_Indexes!$B$9:$AK$58,MATCH($A$3,TQoL_Indexes!#REF!,0)+$A236,MATCH(P$3,TQoL_Indexes!$B$8:$AK$8,0)),"")</f>
        <v/>
      </c>
      <c r="Q236" s="86" t="str">
        <f>IFERROR(INDEX(TQoL_Indexes!$B$9:$AK$58,MATCH($A$3,TQoL_Indexes!#REF!,0)+$A236,MATCH(Q$3,TQoL_Indexes!$B$8:$AK$8,0)),"")</f>
        <v/>
      </c>
      <c r="R236" s="86" t="str">
        <f>IFERROR(INDEX(TQoL_Indexes!$B$9:$AK$58,MATCH($A$3,TQoL_Indexes!#REF!,0)+$A236,MATCH(R$3,TQoL_Indexes!$B$8:$AK$8,0)),"")</f>
        <v/>
      </c>
      <c r="S236" s="86" t="str">
        <f>IFERROR(INDEX(TQoL_Indexes!$B$9:$AK$58,MATCH($A$3,TQoL_Indexes!#REF!,0)+$A236,MATCH(S$3,TQoL_Indexes!$B$8:$AK$8,0)),"")</f>
        <v/>
      </c>
      <c r="T236" s="86" t="str">
        <f>IFERROR(INDEX(TQoL_Indexes!$B$9:$AK$58,MATCH($A$3,TQoL_Indexes!#REF!,0)+$A236,MATCH(T$3,TQoL_Indexes!$B$8:$AK$8,0)),"")</f>
        <v/>
      </c>
      <c r="U236" s="86" t="str">
        <f>IFERROR(INDEX(TQoL_Indexes!$B$9:$AK$58,MATCH($A$3,TQoL_Indexes!#REF!,0)+$A236,MATCH(U$3,TQoL_Indexes!$B$8:$AK$8,0)),"")</f>
        <v/>
      </c>
      <c r="V236" s="86" t="str">
        <f>IFERROR(INDEX(TQoL_Indexes!$B$9:$AK$58,MATCH($A$3,TQoL_Indexes!#REF!,0)+$A236,MATCH(V$3,TQoL_Indexes!$B$8:$AK$8,0)),"")</f>
        <v/>
      </c>
      <c r="W236" s="86" t="str">
        <f>IFERROR(INDEX(TQoL_Indexes!$B$9:$AK$58,MATCH($A$3,TQoL_Indexes!#REF!,0)+$A236,MATCH(W$3,TQoL_Indexes!$B$8:$AK$8,0)),"")</f>
        <v/>
      </c>
      <c r="X236" s="86" t="str">
        <f>IFERROR(INDEX(TQoL_Indexes!$B$9:$AK$58,MATCH($A$3,TQoL_Indexes!#REF!,0)+$A236,MATCH(X$3,TQoL_Indexes!$B$8:$AK$8,0)),"")</f>
        <v/>
      </c>
      <c r="Y236" s="86" t="str">
        <f>IFERROR(INDEX(TQoL_Indexes!$B$9:$AK$58,MATCH($A$3,TQoL_Indexes!#REF!,0)+$A236,MATCH(Y$3,TQoL_Indexes!$B$8:$AK$8,0)),"")</f>
        <v/>
      </c>
      <c r="Z236" s="86" t="str">
        <f>IFERROR(INDEX(TQoL_Indexes!$B$9:$AK$58,MATCH($A$3,TQoL_Indexes!#REF!,0)+$A236,MATCH(Z$3,TQoL_Indexes!$B$8:$AK$8,0)),"")</f>
        <v/>
      </c>
      <c r="AA236" s="86" t="str">
        <f>IFERROR(INDEX(TQoL_Indexes!$B$9:$AK$58,MATCH($A$3,TQoL_Indexes!#REF!,0)+$A236,MATCH(AA$3,TQoL_Indexes!$B$8:$AK$8,0)),"")</f>
        <v/>
      </c>
      <c r="AB236" s="86" t="str">
        <f>IFERROR(INDEX(TQoL_Indexes!$B$9:$AK$58,MATCH($A$3,TQoL_Indexes!#REF!,0)+$A236,MATCH(AB$3,TQoL_Indexes!$B$8:$AK$8,0)),"")</f>
        <v/>
      </c>
      <c r="AC236" s="86" t="str">
        <f>IFERROR(INDEX(TQoL_Indexes!$B$9:$AK$58,MATCH($A$3,TQoL_Indexes!#REF!,0)+$A236,MATCH(AC$3,TQoL_Indexes!$B$8:$AK$8,0)),"")</f>
        <v/>
      </c>
      <c r="AD236" s="86" t="str">
        <f>IFERROR(INDEX(TQoL_Indexes!$B$9:$AK$58,MATCH($A$3,TQoL_Indexes!#REF!,0)+$A236,MATCH(AD$3,TQoL_Indexes!$B$8:$AK$8,0)),"")</f>
        <v/>
      </c>
      <c r="AE236" s="86" t="str">
        <f>IFERROR(INDEX(TQoL_Indexes!$B$9:$AK$58,MATCH($A$3,TQoL_Indexes!#REF!,0)+$A236,MATCH(AE$3,TQoL_Indexes!$B$8:$AK$8,0)),"")</f>
        <v/>
      </c>
      <c r="AF236" s="86" t="str">
        <f>IFERROR(INDEX(TQoL_Indexes!$B$9:$AK$58,MATCH($A$3,TQoL_Indexes!#REF!,0)+$A236,MATCH(AF$3,TQoL_Indexes!$B$8:$AK$8,0)),"")</f>
        <v/>
      </c>
      <c r="AG236" s="86" t="str">
        <f>IFERROR(INDEX(TQoL_Indexes!$B$9:$AK$58,MATCH($A$3,TQoL_Indexes!#REF!,0)+$A236,MATCH(AG$3,TQoL_Indexes!$B$8:$AK$8,0)),"")</f>
        <v/>
      </c>
      <c r="AH236" s="86" t="str">
        <f>IFERROR(INDEX(TQoL_Indexes!$B$9:$AK$58,MATCH($A$3,TQoL_Indexes!#REF!,0)+$A236,MATCH(AH$3,TQoL_Indexes!$B$8:$AK$8,0)),"")</f>
        <v/>
      </c>
      <c r="AI236" s="86" t="str">
        <f>IFERROR(INDEX(TQoL_Indexes!$B$9:$AK$58,MATCH($A$3,TQoL_Indexes!#REF!,0)+$A236,MATCH(AI$3,TQoL_Indexes!$B$8:$AK$8,0)),"")</f>
        <v/>
      </c>
      <c r="AJ236" s="86" t="str">
        <f>IFERROR(INDEX(TQoL_Indexes!$B$9:$AK$58,MATCH($A$3,TQoL_Indexes!#REF!,0)+$A236,MATCH(AJ$3,TQoL_Indexes!$B$8:$AK$8,0)),"")</f>
        <v/>
      </c>
      <c r="AK236" s="86" t="str">
        <f>IFERROR(INDEX(TQoL_Indexes!$B$9:$AK$58,MATCH($A$3,TQoL_Indexes!#REF!,0)+$A236,MATCH(AK$3,TQoL_Indexes!$B$8:$AK$8,0)),"")</f>
        <v/>
      </c>
      <c r="AL236" s="86" t="str">
        <f>IFERROR(INDEX(TQoL_Indexes!$B$9:$AK$58,MATCH($A$3,TQoL_Indexes!#REF!,0)+$A236,MATCH(AL$3,TQoL_Indexes!$B$8:$AK$8,0)),"")</f>
        <v/>
      </c>
      <c r="AM236" s="87" t="str">
        <f>IFERROR(INDEX(TQoL_Indexes!$B$9:$AK$58,MATCH($A$3,TQoL_Indexes!#REF!,0)+$A236,MATCH(AM$3,TQoL_Indexes!$B$8:$AK$8,0)),"")</f>
        <v/>
      </c>
    </row>
    <row r="237" spans="1:39">
      <c r="A237" s="58" t="str">
        <f>IFERROR(IF(A236+1&lt;COUNTIF(TQoL_Indexes!#REF!,Aux_Country!$A$3),A236+1,""),"")</f>
        <v/>
      </c>
      <c r="B237" s="121" t="str">
        <f>IFERROR(INDEX(TQoL_Indexes!$B$9:$AK$58,MATCH($A$3,TQoL_Indexes!#REF!,0)+$A237,MATCH(B$3,TQoL_Indexes!$B$8:$AK$8,0)),"")</f>
        <v/>
      </c>
      <c r="C237" s="116" t="str">
        <f>IFERROR(INDEX(TQoL_Indexes!$B$9:$AK$58,MATCH($A$3,TQoL_Indexes!#REF!,0)+$A237,MATCH(C$3,TQoL_Indexes!$B$8:$AK$8,0)),"")</f>
        <v/>
      </c>
      <c r="D237" s="122" t="str">
        <f>IFERROR(INDEX(TQoL_Indexes!$B$9:$AK$58,MATCH($A$3,TQoL_Indexes!#REF!,0)+$A237,MATCH(D$3,TQoL_Indexes!$B$8:$AK$8,0)),"")</f>
        <v/>
      </c>
      <c r="E237" s="86" t="str">
        <f>IFERROR(INDEX(TQoL_Indexes!$B$9:$AK$58,MATCH($A$3,TQoL_Indexes!#REF!,0)+$A237,MATCH(E$3,TQoL_Indexes!$B$8:$AK$8,0)),"")</f>
        <v/>
      </c>
      <c r="F237" s="86" t="str">
        <f>IFERROR(INDEX(TQoL_Indexes!$B$9:$AK$58,MATCH($A$3,TQoL_Indexes!#REF!,0)+$A237,MATCH(F$3,TQoL_Indexes!$B$8:$AK$8,0)),"")</f>
        <v/>
      </c>
      <c r="G237" s="86" t="str">
        <f>IFERROR(INDEX(TQoL_Indexes!$B$9:$AK$58,MATCH($A$3,TQoL_Indexes!#REF!,0)+$A237,MATCH(G$3,TQoL_Indexes!$B$8:$AK$8,0)),"")</f>
        <v/>
      </c>
      <c r="H237" s="86" t="str">
        <f>IFERROR(INDEX(TQoL_Indexes!$B$9:$AK$58,MATCH($A$3,TQoL_Indexes!#REF!,0)+$A237,MATCH(H$3,TQoL_Indexes!$B$8:$AK$8,0)),"")</f>
        <v/>
      </c>
      <c r="I237" s="86" t="str">
        <f>IFERROR(INDEX(TQoL_Indexes!$B$9:$AK$58,MATCH($A$3,TQoL_Indexes!#REF!,0)+$A237,MATCH(I$3,TQoL_Indexes!$B$8:$AK$8,0)),"")</f>
        <v/>
      </c>
      <c r="J237" s="86" t="str">
        <f>IFERROR(INDEX(TQoL_Indexes!$B$9:$AK$58,MATCH($A$3,TQoL_Indexes!#REF!,0)+$A237,MATCH(J$3,TQoL_Indexes!$B$8:$AK$8,0)),"")</f>
        <v/>
      </c>
      <c r="K237" s="86" t="str">
        <f>IFERROR(INDEX(TQoL_Indexes!$B$9:$AK$58,MATCH($A$3,TQoL_Indexes!#REF!,0)+$A237,MATCH(K$3,TQoL_Indexes!$B$8:$AK$8,0)),"")</f>
        <v/>
      </c>
      <c r="L237" s="86" t="str">
        <f>IFERROR(INDEX(TQoL_Indexes!$B$9:$AK$58,MATCH($A$3,TQoL_Indexes!#REF!,0)+$A237,MATCH(L$3,TQoL_Indexes!$B$8:$AK$8,0)),"")</f>
        <v/>
      </c>
      <c r="M237" s="86" t="str">
        <f>IFERROR(INDEX(TQoL_Indexes!$B$9:$AK$58,MATCH($A$3,TQoL_Indexes!#REF!,0)+$A237,MATCH(M$3,TQoL_Indexes!$B$8:$AK$8,0)),"")</f>
        <v/>
      </c>
      <c r="N237" s="86" t="str">
        <f>IFERROR(INDEX(TQoL_Indexes!$B$9:$AK$58,MATCH($A$3,TQoL_Indexes!#REF!,0)+$A237,MATCH(N$3,TQoL_Indexes!$B$8:$AK$8,0)),"")</f>
        <v/>
      </c>
      <c r="O237" s="86" t="str">
        <f>IFERROR(INDEX(TQoL_Indexes!$B$9:$AK$58,MATCH($A$3,TQoL_Indexes!#REF!,0)+$A237,MATCH(O$3,TQoL_Indexes!$B$8:$AK$8,0)),"")</f>
        <v/>
      </c>
      <c r="P237" s="86" t="str">
        <f>IFERROR(INDEX(TQoL_Indexes!$B$9:$AK$58,MATCH($A$3,TQoL_Indexes!#REF!,0)+$A237,MATCH(P$3,TQoL_Indexes!$B$8:$AK$8,0)),"")</f>
        <v/>
      </c>
      <c r="Q237" s="86" t="str">
        <f>IFERROR(INDEX(TQoL_Indexes!$B$9:$AK$58,MATCH($A$3,TQoL_Indexes!#REF!,0)+$A237,MATCH(Q$3,TQoL_Indexes!$B$8:$AK$8,0)),"")</f>
        <v/>
      </c>
      <c r="R237" s="86" t="str">
        <f>IFERROR(INDEX(TQoL_Indexes!$B$9:$AK$58,MATCH($A$3,TQoL_Indexes!#REF!,0)+$A237,MATCH(R$3,TQoL_Indexes!$B$8:$AK$8,0)),"")</f>
        <v/>
      </c>
      <c r="S237" s="86" t="str">
        <f>IFERROR(INDEX(TQoL_Indexes!$B$9:$AK$58,MATCH($A$3,TQoL_Indexes!#REF!,0)+$A237,MATCH(S$3,TQoL_Indexes!$B$8:$AK$8,0)),"")</f>
        <v/>
      </c>
      <c r="T237" s="86" t="str">
        <f>IFERROR(INDEX(TQoL_Indexes!$B$9:$AK$58,MATCH($A$3,TQoL_Indexes!#REF!,0)+$A237,MATCH(T$3,TQoL_Indexes!$B$8:$AK$8,0)),"")</f>
        <v/>
      </c>
      <c r="U237" s="86" t="str">
        <f>IFERROR(INDEX(TQoL_Indexes!$B$9:$AK$58,MATCH($A$3,TQoL_Indexes!#REF!,0)+$A237,MATCH(U$3,TQoL_Indexes!$B$8:$AK$8,0)),"")</f>
        <v/>
      </c>
      <c r="V237" s="86" t="str">
        <f>IFERROR(INDEX(TQoL_Indexes!$B$9:$AK$58,MATCH($A$3,TQoL_Indexes!#REF!,0)+$A237,MATCH(V$3,TQoL_Indexes!$B$8:$AK$8,0)),"")</f>
        <v/>
      </c>
      <c r="W237" s="86" t="str">
        <f>IFERROR(INDEX(TQoL_Indexes!$B$9:$AK$58,MATCH($A$3,TQoL_Indexes!#REF!,0)+$A237,MATCH(W$3,TQoL_Indexes!$B$8:$AK$8,0)),"")</f>
        <v/>
      </c>
      <c r="X237" s="86" t="str">
        <f>IFERROR(INDEX(TQoL_Indexes!$B$9:$AK$58,MATCH($A$3,TQoL_Indexes!#REF!,0)+$A237,MATCH(X$3,TQoL_Indexes!$B$8:$AK$8,0)),"")</f>
        <v/>
      </c>
      <c r="Y237" s="86" t="str">
        <f>IFERROR(INDEX(TQoL_Indexes!$B$9:$AK$58,MATCH($A$3,TQoL_Indexes!#REF!,0)+$A237,MATCH(Y$3,TQoL_Indexes!$B$8:$AK$8,0)),"")</f>
        <v/>
      </c>
      <c r="Z237" s="86" t="str">
        <f>IFERROR(INDEX(TQoL_Indexes!$B$9:$AK$58,MATCH($A$3,TQoL_Indexes!#REF!,0)+$A237,MATCH(Z$3,TQoL_Indexes!$B$8:$AK$8,0)),"")</f>
        <v/>
      </c>
      <c r="AA237" s="86" t="str">
        <f>IFERROR(INDEX(TQoL_Indexes!$B$9:$AK$58,MATCH($A$3,TQoL_Indexes!#REF!,0)+$A237,MATCH(AA$3,TQoL_Indexes!$B$8:$AK$8,0)),"")</f>
        <v/>
      </c>
      <c r="AB237" s="86" t="str">
        <f>IFERROR(INDEX(TQoL_Indexes!$B$9:$AK$58,MATCH($A$3,TQoL_Indexes!#REF!,0)+$A237,MATCH(AB$3,TQoL_Indexes!$B$8:$AK$8,0)),"")</f>
        <v/>
      </c>
      <c r="AC237" s="86" t="str">
        <f>IFERROR(INDEX(TQoL_Indexes!$B$9:$AK$58,MATCH($A$3,TQoL_Indexes!#REF!,0)+$A237,MATCH(AC$3,TQoL_Indexes!$B$8:$AK$8,0)),"")</f>
        <v/>
      </c>
      <c r="AD237" s="86" t="str">
        <f>IFERROR(INDEX(TQoL_Indexes!$B$9:$AK$58,MATCH($A$3,TQoL_Indexes!#REF!,0)+$A237,MATCH(AD$3,TQoL_Indexes!$B$8:$AK$8,0)),"")</f>
        <v/>
      </c>
      <c r="AE237" s="86" t="str">
        <f>IFERROR(INDEX(TQoL_Indexes!$B$9:$AK$58,MATCH($A$3,TQoL_Indexes!#REF!,0)+$A237,MATCH(AE$3,TQoL_Indexes!$B$8:$AK$8,0)),"")</f>
        <v/>
      </c>
      <c r="AF237" s="86" t="str">
        <f>IFERROR(INDEX(TQoL_Indexes!$B$9:$AK$58,MATCH($A$3,TQoL_Indexes!#REF!,0)+$A237,MATCH(AF$3,TQoL_Indexes!$B$8:$AK$8,0)),"")</f>
        <v/>
      </c>
      <c r="AG237" s="86" t="str">
        <f>IFERROR(INDEX(TQoL_Indexes!$B$9:$AK$58,MATCH($A$3,TQoL_Indexes!#REF!,0)+$A237,MATCH(AG$3,TQoL_Indexes!$B$8:$AK$8,0)),"")</f>
        <v/>
      </c>
      <c r="AH237" s="86" t="str">
        <f>IFERROR(INDEX(TQoL_Indexes!$B$9:$AK$58,MATCH($A$3,TQoL_Indexes!#REF!,0)+$A237,MATCH(AH$3,TQoL_Indexes!$B$8:$AK$8,0)),"")</f>
        <v/>
      </c>
      <c r="AI237" s="86" t="str">
        <f>IFERROR(INDEX(TQoL_Indexes!$B$9:$AK$58,MATCH($A$3,TQoL_Indexes!#REF!,0)+$A237,MATCH(AI$3,TQoL_Indexes!$B$8:$AK$8,0)),"")</f>
        <v/>
      </c>
      <c r="AJ237" s="86" t="str">
        <f>IFERROR(INDEX(TQoL_Indexes!$B$9:$AK$58,MATCH($A$3,TQoL_Indexes!#REF!,0)+$A237,MATCH(AJ$3,TQoL_Indexes!$B$8:$AK$8,0)),"")</f>
        <v/>
      </c>
      <c r="AK237" s="86" t="str">
        <f>IFERROR(INDEX(TQoL_Indexes!$B$9:$AK$58,MATCH($A$3,TQoL_Indexes!#REF!,0)+$A237,MATCH(AK$3,TQoL_Indexes!$B$8:$AK$8,0)),"")</f>
        <v/>
      </c>
      <c r="AL237" s="86" t="str">
        <f>IFERROR(INDEX(TQoL_Indexes!$B$9:$AK$58,MATCH($A$3,TQoL_Indexes!#REF!,0)+$A237,MATCH(AL$3,TQoL_Indexes!$B$8:$AK$8,0)),"")</f>
        <v/>
      </c>
      <c r="AM237" s="87" t="str">
        <f>IFERROR(INDEX(TQoL_Indexes!$B$9:$AK$58,MATCH($A$3,TQoL_Indexes!#REF!,0)+$A237,MATCH(AM$3,TQoL_Indexes!$B$8:$AK$8,0)),"")</f>
        <v/>
      </c>
    </row>
    <row r="238" spans="1:39">
      <c r="A238" s="58" t="str">
        <f>IFERROR(IF(A237+1&lt;COUNTIF(TQoL_Indexes!#REF!,Aux_Country!$A$3),A237+1,""),"")</f>
        <v/>
      </c>
      <c r="B238" s="121" t="str">
        <f>IFERROR(INDEX(TQoL_Indexes!$B$9:$AK$58,MATCH($A$3,TQoL_Indexes!#REF!,0)+$A238,MATCH(B$3,TQoL_Indexes!$B$8:$AK$8,0)),"")</f>
        <v/>
      </c>
      <c r="C238" s="116" t="str">
        <f>IFERROR(INDEX(TQoL_Indexes!$B$9:$AK$58,MATCH($A$3,TQoL_Indexes!#REF!,0)+$A238,MATCH(C$3,TQoL_Indexes!$B$8:$AK$8,0)),"")</f>
        <v/>
      </c>
      <c r="D238" s="122" t="str">
        <f>IFERROR(INDEX(TQoL_Indexes!$B$9:$AK$58,MATCH($A$3,TQoL_Indexes!#REF!,0)+$A238,MATCH(D$3,TQoL_Indexes!$B$8:$AK$8,0)),"")</f>
        <v/>
      </c>
      <c r="E238" s="86" t="str">
        <f>IFERROR(INDEX(TQoL_Indexes!$B$9:$AK$58,MATCH($A$3,TQoL_Indexes!#REF!,0)+$A238,MATCH(E$3,TQoL_Indexes!$B$8:$AK$8,0)),"")</f>
        <v/>
      </c>
      <c r="F238" s="86" t="str">
        <f>IFERROR(INDEX(TQoL_Indexes!$B$9:$AK$58,MATCH($A$3,TQoL_Indexes!#REF!,0)+$A238,MATCH(F$3,TQoL_Indexes!$B$8:$AK$8,0)),"")</f>
        <v/>
      </c>
      <c r="G238" s="86" t="str">
        <f>IFERROR(INDEX(TQoL_Indexes!$B$9:$AK$58,MATCH($A$3,TQoL_Indexes!#REF!,0)+$A238,MATCH(G$3,TQoL_Indexes!$B$8:$AK$8,0)),"")</f>
        <v/>
      </c>
      <c r="H238" s="86" t="str">
        <f>IFERROR(INDEX(TQoL_Indexes!$B$9:$AK$58,MATCH($A$3,TQoL_Indexes!#REF!,0)+$A238,MATCH(H$3,TQoL_Indexes!$B$8:$AK$8,0)),"")</f>
        <v/>
      </c>
      <c r="I238" s="86" t="str">
        <f>IFERROR(INDEX(TQoL_Indexes!$B$9:$AK$58,MATCH($A$3,TQoL_Indexes!#REF!,0)+$A238,MATCH(I$3,TQoL_Indexes!$B$8:$AK$8,0)),"")</f>
        <v/>
      </c>
      <c r="J238" s="86" t="str">
        <f>IFERROR(INDEX(TQoL_Indexes!$B$9:$AK$58,MATCH($A$3,TQoL_Indexes!#REF!,0)+$A238,MATCH(J$3,TQoL_Indexes!$B$8:$AK$8,0)),"")</f>
        <v/>
      </c>
      <c r="K238" s="86" t="str">
        <f>IFERROR(INDEX(TQoL_Indexes!$B$9:$AK$58,MATCH($A$3,TQoL_Indexes!#REF!,0)+$A238,MATCH(K$3,TQoL_Indexes!$B$8:$AK$8,0)),"")</f>
        <v/>
      </c>
      <c r="L238" s="86" t="str">
        <f>IFERROR(INDEX(TQoL_Indexes!$B$9:$AK$58,MATCH($A$3,TQoL_Indexes!#REF!,0)+$A238,MATCH(L$3,TQoL_Indexes!$B$8:$AK$8,0)),"")</f>
        <v/>
      </c>
      <c r="M238" s="86" t="str">
        <f>IFERROR(INDEX(TQoL_Indexes!$B$9:$AK$58,MATCH($A$3,TQoL_Indexes!#REF!,0)+$A238,MATCH(M$3,TQoL_Indexes!$B$8:$AK$8,0)),"")</f>
        <v/>
      </c>
      <c r="N238" s="86" t="str">
        <f>IFERROR(INDEX(TQoL_Indexes!$B$9:$AK$58,MATCH($A$3,TQoL_Indexes!#REF!,0)+$A238,MATCH(N$3,TQoL_Indexes!$B$8:$AK$8,0)),"")</f>
        <v/>
      </c>
      <c r="O238" s="86" t="str">
        <f>IFERROR(INDEX(TQoL_Indexes!$B$9:$AK$58,MATCH($A$3,TQoL_Indexes!#REF!,0)+$A238,MATCH(O$3,TQoL_Indexes!$B$8:$AK$8,0)),"")</f>
        <v/>
      </c>
      <c r="P238" s="86" t="str">
        <f>IFERROR(INDEX(TQoL_Indexes!$B$9:$AK$58,MATCH($A$3,TQoL_Indexes!#REF!,0)+$A238,MATCH(P$3,TQoL_Indexes!$B$8:$AK$8,0)),"")</f>
        <v/>
      </c>
      <c r="Q238" s="86" t="str">
        <f>IFERROR(INDEX(TQoL_Indexes!$B$9:$AK$58,MATCH($A$3,TQoL_Indexes!#REF!,0)+$A238,MATCH(Q$3,TQoL_Indexes!$B$8:$AK$8,0)),"")</f>
        <v/>
      </c>
      <c r="R238" s="86" t="str">
        <f>IFERROR(INDEX(TQoL_Indexes!$B$9:$AK$58,MATCH($A$3,TQoL_Indexes!#REF!,0)+$A238,MATCH(R$3,TQoL_Indexes!$B$8:$AK$8,0)),"")</f>
        <v/>
      </c>
      <c r="S238" s="86" t="str">
        <f>IFERROR(INDEX(TQoL_Indexes!$B$9:$AK$58,MATCH($A$3,TQoL_Indexes!#REF!,0)+$A238,MATCH(S$3,TQoL_Indexes!$B$8:$AK$8,0)),"")</f>
        <v/>
      </c>
      <c r="T238" s="86" t="str">
        <f>IFERROR(INDEX(TQoL_Indexes!$B$9:$AK$58,MATCH($A$3,TQoL_Indexes!#REF!,0)+$A238,MATCH(T$3,TQoL_Indexes!$B$8:$AK$8,0)),"")</f>
        <v/>
      </c>
      <c r="U238" s="86" t="str">
        <f>IFERROR(INDEX(TQoL_Indexes!$B$9:$AK$58,MATCH($A$3,TQoL_Indexes!#REF!,0)+$A238,MATCH(U$3,TQoL_Indexes!$B$8:$AK$8,0)),"")</f>
        <v/>
      </c>
      <c r="V238" s="86" t="str">
        <f>IFERROR(INDEX(TQoL_Indexes!$B$9:$AK$58,MATCH($A$3,TQoL_Indexes!#REF!,0)+$A238,MATCH(V$3,TQoL_Indexes!$B$8:$AK$8,0)),"")</f>
        <v/>
      </c>
      <c r="W238" s="86" t="str">
        <f>IFERROR(INDEX(TQoL_Indexes!$B$9:$AK$58,MATCH($A$3,TQoL_Indexes!#REF!,0)+$A238,MATCH(W$3,TQoL_Indexes!$B$8:$AK$8,0)),"")</f>
        <v/>
      </c>
      <c r="X238" s="86" t="str">
        <f>IFERROR(INDEX(TQoL_Indexes!$B$9:$AK$58,MATCH($A$3,TQoL_Indexes!#REF!,0)+$A238,MATCH(X$3,TQoL_Indexes!$B$8:$AK$8,0)),"")</f>
        <v/>
      </c>
      <c r="Y238" s="86" t="str">
        <f>IFERROR(INDEX(TQoL_Indexes!$B$9:$AK$58,MATCH($A$3,TQoL_Indexes!#REF!,0)+$A238,MATCH(Y$3,TQoL_Indexes!$B$8:$AK$8,0)),"")</f>
        <v/>
      </c>
      <c r="Z238" s="86" t="str">
        <f>IFERROR(INDEX(TQoL_Indexes!$B$9:$AK$58,MATCH($A$3,TQoL_Indexes!#REF!,0)+$A238,MATCH(Z$3,TQoL_Indexes!$B$8:$AK$8,0)),"")</f>
        <v/>
      </c>
      <c r="AA238" s="86" t="str">
        <f>IFERROR(INDEX(TQoL_Indexes!$B$9:$AK$58,MATCH($A$3,TQoL_Indexes!#REF!,0)+$A238,MATCH(AA$3,TQoL_Indexes!$B$8:$AK$8,0)),"")</f>
        <v/>
      </c>
      <c r="AB238" s="86" t="str">
        <f>IFERROR(INDEX(TQoL_Indexes!$B$9:$AK$58,MATCH($A$3,TQoL_Indexes!#REF!,0)+$A238,MATCH(AB$3,TQoL_Indexes!$B$8:$AK$8,0)),"")</f>
        <v/>
      </c>
      <c r="AC238" s="86" t="str">
        <f>IFERROR(INDEX(TQoL_Indexes!$B$9:$AK$58,MATCH($A$3,TQoL_Indexes!#REF!,0)+$A238,MATCH(AC$3,TQoL_Indexes!$B$8:$AK$8,0)),"")</f>
        <v/>
      </c>
      <c r="AD238" s="86" t="str">
        <f>IFERROR(INDEX(TQoL_Indexes!$B$9:$AK$58,MATCH($A$3,TQoL_Indexes!#REF!,0)+$A238,MATCH(AD$3,TQoL_Indexes!$B$8:$AK$8,0)),"")</f>
        <v/>
      </c>
      <c r="AE238" s="86" t="str">
        <f>IFERROR(INDEX(TQoL_Indexes!$B$9:$AK$58,MATCH($A$3,TQoL_Indexes!#REF!,0)+$A238,MATCH(AE$3,TQoL_Indexes!$B$8:$AK$8,0)),"")</f>
        <v/>
      </c>
      <c r="AF238" s="86" t="str">
        <f>IFERROR(INDEX(TQoL_Indexes!$B$9:$AK$58,MATCH($A$3,TQoL_Indexes!#REF!,0)+$A238,MATCH(AF$3,TQoL_Indexes!$B$8:$AK$8,0)),"")</f>
        <v/>
      </c>
      <c r="AG238" s="86" t="str">
        <f>IFERROR(INDEX(TQoL_Indexes!$B$9:$AK$58,MATCH($A$3,TQoL_Indexes!#REF!,0)+$A238,MATCH(AG$3,TQoL_Indexes!$B$8:$AK$8,0)),"")</f>
        <v/>
      </c>
      <c r="AH238" s="86" t="str">
        <f>IFERROR(INDEX(TQoL_Indexes!$B$9:$AK$58,MATCH($A$3,TQoL_Indexes!#REF!,0)+$A238,MATCH(AH$3,TQoL_Indexes!$B$8:$AK$8,0)),"")</f>
        <v/>
      </c>
      <c r="AI238" s="86" t="str">
        <f>IFERROR(INDEX(TQoL_Indexes!$B$9:$AK$58,MATCH($A$3,TQoL_Indexes!#REF!,0)+$A238,MATCH(AI$3,TQoL_Indexes!$B$8:$AK$8,0)),"")</f>
        <v/>
      </c>
      <c r="AJ238" s="86" t="str">
        <f>IFERROR(INDEX(TQoL_Indexes!$B$9:$AK$58,MATCH($A$3,TQoL_Indexes!#REF!,0)+$A238,MATCH(AJ$3,TQoL_Indexes!$B$8:$AK$8,0)),"")</f>
        <v/>
      </c>
      <c r="AK238" s="86" t="str">
        <f>IFERROR(INDEX(TQoL_Indexes!$B$9:$AK$58,MATCH($A$3,TQoL_Indexes!#REF!,0)+$A238,MATCH(AK$3,TQoL_Indexes!$B$8:$AK$8,0)),"")</f>
        <v/>
      </c>
      <c r="AL238" s="86" t="str">
        <f>IFERROR(INDEX(TQoL_Indexes!$B$9:$AK$58,MATCH($A$3,TQoL_Indexes!#REF!,0)+$A238,MATCH(AL$3,TQoL_Indexes!$B$8:$AK$8,0)),"")</f>
        <v/>
      </c>
      <c r="AM238" s="87" t="str">
        <f>IFERROR(INDEX(TQoL_Indexes!$B$9:$AK$58,MATCH($A$3,TQoL_Indexes!#REF!,0)+$A238,MATCH(AM$3,TQoL_Indexes!$B$8:$AK$8,0)),"")</f>
        <v/>
      </c>
    </row>
    <row r="239" spans="1:39">
      <c r="A239" s="58" t="str">
        <f>IFERROR(IF(A238+1&lt;COUNTIF(TQoL_Indexes!#REF!,Aux_Country!$A$3),A238+1,""),"")</f>
        <v/>
      </c>
      <c r="B239" s="121" t="str">
        <f>IFERROR(INDEX(TQoL_Indexes!$B$9:$AK$58,MATCH($A$3,TQoL_Indexes!#REF!,0)+$A239,MATCH(B$3,TQoL_Indexes!$B$8:$AK$8,0)),"")</f>
        <v/>
      </c>
      <c r="C239" s="116" t="str">
        <f>IFERROR(INDEX(TQoL_Indexes!$B$9:$AK$58,MATCH($A$3,TQoL_Indexes!#REF!,0)+$A239,MATCH(C$3,TQoL_Indexes!$B$8:$AK$8,0)),"")</f>
        <v/>
      </c>
      <c r="D239" s="122" t="str">
        <f>IFERROR(INDEX(TQoL_Indexes!$B$9:$AK$58,MATCH($A$3,TQoL_Indexes!#REF!,0)+$A239,MATCH(D$3,TQoL_Indexes!$B$8:$AK$8,0)),"")</f>
        <v/>
      </c>
      <c r="E239" s="86" t="str">
        <f>IFERROR(INDEX(TQoL_Indexes!$B$9:$AK$58,MATCH($A$3,TQoL_Indexes!#REF!,0)+$A239,MATCH(E$3,TQoL_Indexes!$B$8:$AK$8,0)),"")</f>
        <v/>
      </c>
      <c r="F239" s="86" t="str">
        <f>IFERROR(INDEX(TQoL_Indexes!$B$9:$AK$58,MATCH($A$3,TQoL_Indexes!#REF!,0)+$A239,MATCH(F$3,TQoL_Indexes!$B$8:$AK$8,0)),"")</f>
        <v/>
      </c>
      <c r="G239" s="86" t="str">
        <f>IFERROR(INDEX(TQoL_Indexes!$B$9:$AK$58,MATCH($A$3,TQoL_Indexes!#REF!,0)+$A239,MATCH(G$3,TQoL_Indexes!$B$8:$AK$8,0)),"")</f>
        <v/>
      </c>
      <c r="H239" s="86" t="str">
        <f>IFERROR(INDEX(TQoL_Indexes!$B$9:$AK$58,MATCH($A$3,TQoL_Indexes!#REF!,0)+$A239,MATCH(H$3,TQoL_Indexes!$B$8:$AK$8,0)),"")</f>
        <v/>
      </c>
      <c r="I239" s="86" t="str">
        <f>IFERROR(INDEX(TQoL_Indexes!$B$9:$AK$58,MATCH($A$3,TQoL_Indexes!#REF!,0)+$A239,MATCH(I$3,TQoL_Indexes!$B$8:$AK$8,0)),"")</f>
        <v/>
      </c>
      <c r="J239" s="86" t="str">
        <f>IFERROR(INDEX(TQoL_Indexes!$B$9:$AK$58,MATCH($A$3,TQoL_Indexes!#REF!,0)+$A239,MATCH(J$3,TQoL_Indexes!$B$8:$AK$8,0)),"")</f>
        <v/>
      </c>
      <c r="K239" s="86" t="str">
        <f>IFERROR(INDEX(TQoL_Indexes!$B$9:$AK$58,MATCH($A$3,TQoL_Indexes!#REF!,0)+$A239,MATCH(K$3,TQoL_Indexes!$B$8:$AK$8,0)),"")</f>
        <v/>
      </c>
      <c r="L239" s="86" t="str">
        <f>IFERROR(INDEX(TQoL_Indexes!$B$9:$AK$58,MATCH($A$3,TQoL_Indexes!#REF!,0)+$A239,MATCH(L$3,TQoL_Indexes!$B$8:$AK$8,0)),"")</f>
        <v/>
      </c>
      <c r="M239" s="86" t="str">
        <f>IFERROR(INDEX(TQoL_Indexes!$B$9:$AK$58,MATCH($A$3,TQoL_Indexes!#REF!,0)+$A239,MATCH(M$3,TQoL_Indexes!$B$8:$AK$8,0)),"")</f>
        <v/>
      </c>
      <c r="N239" s="86" t="str">
        <f>IFERROR(INDEX(TQoL_Indexes!$B$9:$AK$58,MATCH($A$3,TQoL_Indexes!#REF!,0)+$A239,MATCH(N$3,TQoL_Indexes!$B$8:$AK$8,0)),"")</f>
        <v/>
      </c>
      <c r="O239" s="86" t="str">
        <f>IFERROR(INDEX(TQoL_Indexes!$B$9:$AK$58,MATCH($A$3,TQoL_Indexes!#REF!,0)+$A239,MATCH(O$3,TQoL_Indexes!$B$8:$AK$8,0)),"")</f>
        <v/>
      </c>
      <c r="P239" s="86" t="str">
        <f>IFERROR(INDEX(TQoL_Indexes!$B$9:$AK$58,MATCH($A$3,TQoL_Indexes!#REF!,0)+$A239,MATCH(P$3,TQoL_Indexes!$B$8:$AK$8,0)),"")</f>
        <v/>
      </c>
      <c r="Q239" s="86" t="str">
        <f>IFERROR(INDEX(TQoL_Indexes!$B$9:$AK$58,MATCH($A$3,TQoL_Indexes!#REF!,0)+$A239,MATCH(Q$3,TQoL_Indexes!$B$8:$AK$8,0)),"")</f>
        <v/>
      </c>
      <c r="R239" s="86" t="str">
        <f>IFERROR(INDEX(TQoL_Indexes!$B$9:$AK$58,MATCH($A$3,TQoL_Indexes!#REF!,0)+$A239,MATCH(R$3,TQoL_Indexes!$B$8:$AK$8,0)),"")</f>
        <v/>
      </c>
      <c r="S239" s="86" t="str">
        <f>IFERROR(INDEX(TQoL_Indexes!$B$9:$AK$58,MATCH($A$3,TQoL_Indexes!#REF!,0)+$A239,MATCH(S$3,TQoL_Indexes!$B$8:$AK$8,0)),"")</f>
        <v/>
      </c>
      <c r="T239" s="86" t="str">
        <f>IFERROR(INDEX(TQoL_Indexes!$B$9:$AK$58,MATCH($A$3,TQoL_Indexes!#REF!,0)+$A239,MATCH(T$3,TQoL_Indexes!$B$8:$AK$8,0)),"")</f>
        <v/>
      </c>
      <c r="U239" s="86" t="str">
        <f>IFERROR(INDEX(TQoL_Indexes!$B$9:$AK$58,MATCH($A$3,TQoL_Indexes!#REF!,0)+$A239,MATCH(U$3,TQoL_Indexes!$B$8:$AK$8,0)),"")</f>
        <v/>
      </c>
      <c r="V239" s="86" t="str">
        <f>IFERROR(INDEX(TQoL_Indexes!$B$9:$AK$58,MATCH($A$3,TQoL_Indexes!#REF!,0)+$A239,MATCH(V$3,TQoL_Indexes!$B$8:$AK$8,0)),"")</f>
        <v/>
      </c>
      <c r="W239" s="86" t="str">
        <f>IFERROR(INDEX(TQoL_Indexes!$B$9:$AK$58,MATCH($A$3,TQoL_Indexes!#REF!,0)+$A239,MATCH(W$3,TQoL_Indexes!$B$8:$AK$8,0)),"")</f>
        <v/>
      </c>
      <c r="X239" s="86" t="str">
        <f>IFERROR(INDEX(TQoL_Indexes!$B$9:$AK$58,MATCH($A$3,TQoL_Indexes!#REF!,0)+$A239,MATCH(X$3,TQoL_Indexes!$B$8:$AK$8,0)),"")</f>
        <v/>
      </c>
      <c r="Y239" s="86" t="str">
        <f>IFERROR(INDEX(TQoL_Indexes!$B$9:$AK$58,MATCH($A$3,TQoL_Indexes!#REF!,0)+$A239,MATCH(Y$3,TQoL_Indexes!$B$8:$AK$8,0)),"")</f>
        <v/>
      </c>
      <c r="Z239" s="86" t="str">
        <f>IFERROR(INDEX(TQoL_Indexes!$B$9:$AK$58,MATCH($A$3,TQoL_Indexes!#REF!,0)+$A239,MATCH(Z$3,TQoL_Indexes!$B$8:$AK$8,0)),"")</f>
        <v/>
      </c>
      <c r="AA239" s="86" t="str">
        <f>IFERROR(INDEX(TQoL_Indexes!$B$9:$AK$58,MATCH($A$3,TQoL_Indexes!#REF!,0)+$A239,MATCH(AA$3,TQoL_Indexes!$B$8:$AK$8,0)),"")</f>
        <v/>
      </c>
      <c r="AB239" s="86" t="str">
        <f>IFERROR(INDEX(TQoL_Indexes!$B$9:$AK$58,MATCH($A$3,TQoL_Indexes!#REF!,0)+$A239,MATCH(AB$3,TQoL_Indexes!$B$8:$AK$8,0)),"")</f>
        <v/>
      </c>
      <c r="AC239" s="86" t="str">
        <f>IFERROR(INDEX(TQoL_Indexes!$B$9:$AK$58,MATCH($A$3,TQoL_Indexes!#REF!,0)+$A239,MATCH(AC$3,TQoL_Indexes!$B$8:$AK$8,0)),"")</f>
        <v/>
      </c>
      <c r="AD239" s="86" t="str">
        <f>IFERROR(INDEX(TQoL_Indexes!$B$9:$AK$58,MATCH($A$3,TQoL_Indexes!#REF!,0)+$A239,MATCH(AD$3,TQoL_Indexes!$B$8:$AK$8,0)),"")</f>
        <v/>
      </c>
      <c r="AE239" s="86" t="str">
        <f>IFERROR(INDEX(TQoL_Indexes!$B$9:$AK$58,MATCH($A$3,TQoL_Indexes!#REF!,0)+$A239,MATCH(AE$3,TQoL_Indexes!$B$8:$AK$8,0)),"")</f>
        <v/>
      </c>
      <c r="AF239" s="86" t="str">
        <f>IFERROR(INDEX(TQoL_Indexes!$B$9:$AK$58,MATCH($A$3,TQoL_Indexes!#REF!,0)+$A239,MATCH(AF$3,TQoL_Indexes!$B$8:$AK$8,0)),"")</f>
        <v/>
      </c>
      <c r="AG239" s="86" t="str">
        <f>IFERROR(INDEX(TQoL_Indexes!$B$9:$AK$58,MATCH($A$3,TQoL_Indexes!#REF!,0)+$A239,MATCH(AG$3,TQoL_Indexes!$B$8:$AK$8,0)),"")</f>
        <v/>
      </c>
      <c r="AH239" s="86" t="str">
        <f>IFERROR(INDEX(TQoL_Indexes!$B$9:$AK$58,MATCH($A$3,TQoL_Indexes!#REF!,0)+$A239,MATCH(AH$3,TQoL_Indexes!$B$8:$AK$8,0)),"")</f>
        <v/>
      </c>
      <c r="AI239" s="86" t="str">
        <f>IFERROR(INDEX(TQoL_Indexes!$B$9:$AK$58,MATCH($A$3,TQoL_Indexes!#REF!,0)+$A239,MATCH(AI$3,TQoL_Indexes!$B$8:$AK$8,0)),"")</f>
        <v/>
      </c>
      <c r="AJ239" s="86" t="str">
        <f>IFERROR(INDEX(TQoL_Indexes!$B$9:$AK$58,MATCH($A$3,TQoL_Indexes!#REF!,0)+$A239,MATCH(AJ$3,TQoL_Indexes!$B$8:$AK$8,0)),"")</f>
        <v/>
      </c>
      <c r="AK239" s="86" t="str">
        <f>IFERROR(INDEX(TQoL_Indexes!$B$9:$AK$58,MATCH($A$3,TQoL_Indexes!#REF!,0)+$A239,MATCH(AK$3,TQoL_Indexes!$B$8:$AK$8,0)),"")</f>
        <v/>
      </c>
      <c r="AL239" s="86" t="str">
        <f>IFERROR(INDEX(TQoL_Indexes!$B$9:$AK$58,MATCH($A$3,TQoL_Indexes!#REF!,0)+$A239,MATCH(AL$3,TQoL_Indexes!$B$8:$AK$8,0)),"")</f>
        <v/>
      </c>
      <c r="AM239" s="87" t="str">
        <f>IFERROR(INDEX(TQoL_Indexes!$B$9:$AK$58,MATCH($A$3,TQoL_Indexes!#REF!,0)+$A239,MATCH(AM$3,TQoL_Indexes!$B$8:$AK$8,0)),"")</f>
        <v/>
      </c>
    </row>
    <row r="240" spans="1:39">
      <c r="A240" s="58" t="str">
        <f>IFERROR(IF(A239+1&lt;COUNTIF(TQoL_Indexes!#REF!,Aux_Country!$A$3),A239+1,""),"")</f>
        <v/>
      </c>
      <c r="B240" s="121" t="str">
        <f>IFERROR(INDEX(TQoL_Indexes!$B$9:$AK$58,MATCH($A$3,TQoL_Indexes!#REF!,0)+$A240,MATCH(B$3,TQoL_Indexes!$B$8:$AK$8,0)),"")</f>
        <v/>
      </c>
      <c r="C240" s="116" t="str">
        <f>IFERROR(INDEX(TQoL_Indexes!$B$9:$AK$58,MATCH($A$3,TQoL_Indexes!#REF!,0)+$A240,MATCH(C$3,TQoL_Indexes!$B$8:$AK$8,0)),"")</f>
        <v/>
      </c>
      <c r="D240" s="122" t="str">
        <f>IFERROR(INDEX(TQoL_Indexes!$B$9:$AK$58,MATCH($A$3,TQoL_Indexes!#REF!,0)+$A240,MATCH(D$3,TQoL_Indexes!$B$8:$AK$8,0)),"")</f>
        <v/>
      </c>
      <c r="E240" s="86" t="str">
        <f>IFERROR(INDEX(TQoL_Indexes!$B$9:$AK$58,MATCH($A$3,TQoL_Indexes!#REF!,0)+$A240,MATCH(E$3,TQoL_Indexes!$B$8:$AK$8,0)),"")</f>
        <v/>
      </c>
      <c r="F240" s="86" t="str">
        <f>IFERROR(INDEX(TQoL_Indexes!$B$9:$AK$58,MATCH($A$3,TQoL_Indexes!#REF!,0)+$A240,MATCH(F$3,TQoL_Indexes!$B$8:$AK$8,0)),"")</f>
        <v/>
      </c>
      <c r="G240" s="86" t="str">
        <f>IFERROR(INDEX(TQoL_Indexes!$B$9:$AK$58,MATCH($A$3,TQoL_Indexes!#REF!,0)+$A240,MATCH(G$3,TQoL_Indexes!$B$8:$AK$8,0)),"")</f>
        <v/>
      </c>
      <c r="H240" s="86" t="str">
        <f>IFERROR(INDEX(TQoL_Indexes!$B$9:$AK$58,MATCH($A$3,TQoL_Indexes!#REF!,0)+$A240,MATCH(H$3,TQoL_Indexes!$B$8:$AK$8,0)),"")</f>
        <v/>
      </c>
      <c r="I240" s="86" t="str">
        <f>IFERROR(INDEX(TQoL_Indexes!$B$9:$AK$58,MATCH($A$3,TQoL_Indexes!#REF!,0)+$A240,MATCH(I$3,TQoL_Indexes!$B$8:$AK$8,0)),"")</f>
        <v/>
      </c>
      <c r="J240" s="86" t="str">
        <f>IFERROR(INDEX(TQoL_Indexes!$B$9:$AK$58,MATCH($A$3,TQoL_Indexes!#REF!,0)+$A240,MATCH(J$3,TQoL_Indexes!$B$8:$AK$8,0)),"")</f>
        <v/>
      </c>
      <c r="K240" s="86" t="str">
        <f>IFERROR(INDEX(TQoL_Indexes!$B$9:$AK$58,MATCH($A$3,TQoL_Indexes!#REF!,0)+$A240,MATCH(K$3,TQoL_Indexes!$B$8:$AK$8,0)),"")</f>
        <v/>
      </c>
      <c r="L240" s="86" t="str">
        <f>IFERROR(INDEX(TQoL_Indexes!$B$9:$AK$58,MATCH($A$3,TQoL_Indexes!#REF!,0)+$A240,MATCH(L$3,TQoL_Indexes!$B$8:$AK$8,0)),"")</f>
        <v/>
      </c>
      <c r="M240" s="86" t="str">
        <f>IFERROR(INDEX(TQoL_Indexes!$B$9:$AK$58,MATCH($A$3,TQoL_Indexes!#REF!,0)+$A240,MATCH(M$3,TQoL_Indexes!$B$8:$AK$8,0)),"")</f>
        <v/>
      </c>
      <c r="N240" s="86" t="str">
        <f>IFERROR(INDEX(TQoL_Indexes!$B$9:$AK$58,MATCH($A$3,TQoL_Indexes!#REF!,0)+$A240,MATCH(N$3,TQoL_Indexes!$B$8:$AK$8,0)),"")</f>
        <v/>
      </c>
      <c r="O240" s="86" t="str">
        <f>IFERROR(INDEX(TQoL_Indexes!$B$9:$AK$58,MATCH($A$3,TQoL_Indexes!#REF!,0)+$A240,MATCH(O$3,TQoL_Indexes!$B$8:$AK$8,0)),"")</f>
        <v/>
      </c>
      <c r="P240" s="86" t="str">
        <f>IFERROR(INDEX(TQoL_Indexes!$B$9:$AK$58,MATCH($A$3,TQoL_Indexes!#REF!,0)+$A240,MATCH(P$3,TQoL_Indexes!$B$8:$AK$8,0)),"")</f>
        <v/>
      </c>
      <c r="Q240" s="86" t="str">
        <f>IFERROR(INDEX(TQoL_Indexes!$B$9:$AK$58,MATCH($A$3,TQoL_Indexes!#REF!,0)+$A240,MATCH(Q$3,TQoL_Indexes!$B$8:$AK$8,0)),"")</f>
        <v/>
      </c>
      <c r="R240" s="86" t="str">
        <f>IFERROR(INDEX(TQoL_Indexes!$B$9:$AK$58,MATCH($A$3,TQoL_Indexes!#REF!,0)+$A240,MATCH(R$3,TQoL_Indexes!$B$8:$AK$8,0)),"")</f>
        <v/>
      </c>
      <c r="S240" s="86" t="str">
        <f>IFERROR(INDEX(TQoL_Indexes!$B$9:$AK$58,MATCH($A$3,TQoL_Indexes!#REF!,0)+$A240,MATCH(S$3,TQoL_Indexes!$B$8:$AK$8,0)),"")</f>
        <v/>
      </c>
      <c r="T240" s="86" t="str">
        <f>IFERROR(INDEX(TQoL_Indexes!$B$9:$AK$58,MATCH($A$3,TQoL_Indexes!#REF!,0)+$A240,MATCH(T$3,TQoL_Indexes!$B$8:$AK$8,0)),"")</f>
        <v/>
      </c>
      <c r="U240" s="86" t="str">
        <f>IFERROR(INDEX(TQoL_Indexes!$B$9:$AK$58,MATCH($A$3,TQoL_Indexes!#REF!,0)+$A240,MATCH(U$3,TQoL_Indexes!$B$8:$AK$8,0)),"")</f>
        <v/>
      </c>
      <c r="V240" s="86" t="str">
        <f>IFERROR(INDEX(TQoL_Indexes!$B$9:$AK$58,MATCH($A$3,TQoL_Indexes!#REF!,0)+$A240,MATCH(V$3,TQoL_Indexes!$B$8:$AK$8,0)),"")</f>
        <v/>
      </c>
      <c r="W240" s="86" t="str">
        <f>IFERROR(INDEX(TQoL_Indexes!$B$9:$AK$58,MATCH($A$3,TQoL_Indexes!#REF!,0)+$A240,MATCH(W$3,TQoL_Indexes!$B$8:$AK$8,0)),"")</f>
        <v/>
      </c>
      <c r="X240" s="86" t="str">
        <f>IFERROR(INDEX(TQoL_Indexes!$B$9:$AK$58,MATCH($A$3,TQoL_Indexes!#REF!,0)+$A240,MATCH(X$3,TQoL_Indexes!$B$8:$AK$8,0)),"")</f>
        <v/>
      </c>
      <c r="Y240" s="86" t="str">
        <f>IFERROR(INDEX(TQoL_Indexes!$B$9:$AK$58,MATCH($A$3,TQoL_Indexes!#REF!,0)+$A240,MATCH(Y$3,TQoL_Indexes!$B$8:$AK$8,0)),"")</f>
        <v/>
      </c>
      <c r="Z240" s="86" t="str">
        <f>IFERROR(INDEX(TQoL_Indexes!$B$9:$AK$58,MATCH($A$3,TQoL_Indexes!#REF!,0)+$A240,MATCH(Z$3,TQoL_Indexes!$B$8:$AK$8,0)),"")</f>
        <v/>
      </c>
      <c r="AA240" s="86" t="str">
        <f>IFERROR(INDEX(TQoL_Indexes!$B$9:$AK$58,MATCH($A$3,TQoL_Indexes!#REF!,0)+$A240,MATCH(AA$3,TQoL_Indexes!$B$8:$AK$8,0)),"")</f>
        <v/>
      </c>
      <c r="AB240" s="86" t="str">
        <f>IFERROR(INDEX(TQoL_Indexes!$B$9:$AK$58,MATCH($A$3,TQoL_Indexes!#REF!,0)+$A240,MATCH(AB$3,TQoL_Indexes!$B$8:$AK$8,0)),"")</f>
        <v/>
      </c>
      <c r="AC240" s="86" t="str">
        <f>IFERROR(INDEX(TQoL_Indexes!$B$9:$AK$58,MATCH($A$3,TQoL_Indexes!#REF!,0)+$A240,MATCH(AC$3,TQoL_Indexes!$B$8:$AK$8,0)),"")</f>
        <v/>
      </c>
      <c r="AD240" s="86" t="str">
        <f>IFERROR(INDEX(TQoL_Indexes!$B$9:$AK$58,MATCH($A$3,TQoL_Indexes!#REF!,0)+$A240,MATCH(AD$3,TQoL_Indexes!$B$8:$AK$8,0)),"")</f>
        <v/>
      </c>
      <c r="AE240" s="86" t="str">
        <f>IFERROR(INDEX(TQoL_Indexes!$B$9:$AK$58,MATCH($A$3,TQoL_Indexes!#REF!,0)+$A240,MATCH(AE$3,TQoL_Indexes!$B$8:$AK$8,0)),"")</f>
        <v/>
      </c>
      <c r="AF240" s="86" t="str">
        <f>IFERROR(INDEX(TQoL_Indexes!$B$9:$AK$58,MATCH($A$3,TQoL_Indexes!#REF!,0)+$A240,MATCH(AF$3,TQoL_Indexes!$B$8:$AK$8,0)),"")</f>
        <v/>
      </c>
      <c r="AG240" s="86" t="str">
        <f>IFERROR(INDEX(TQoL_Indexes!$B$9:$AK$58,MATCH($A$3,TQoL_Indexes!#REF!,0)+$A240,MATCH(AG$3,TQoL_Indexes!$B$8:$AK$8,0)),"")</f>
        <v/>
      </c>
      <c r="AH240" s="86" t="str">
        <f>IFERROR(INDEX(TQoL_Indexes!$B$9:$AK$58,MATCH($A$3,TQoL_Indexes!#REF!,0)+$A240,MATCH(AH$3,TQoL_Indexes!$B$8:$AK$8,0)),"")</f>
        <v/>
      </c>
      <c r="AI240" s="86" t="str">
        <f>IFERROR(INDEX(TQoL_Indexes!$B$9:$AK$58,MATCH($A$3,TQoL_Indexes!#REF!,0)+$A240,MATCH(AI$3,TQoL_Indexes!$B$8:$AK$8,0)),"")</f>
        <v/>
      </c>
      <c r="AJ240" s="86" t="str">
        <f>IFERROR(INDEX(TQoL_Indexes!$B$9:$AK$58,MATCH($A$3,TQoL_Indexes!#REF!,0)+$A240,MATCH(AJ$3,TQoL_Indexes!$B$8:$AK$8,0)),"")</f>
        <v/>
      </c>
      <c r="AK240" s="86" t="str">
        <f>IFERROR(INDEX(TQoL_Indexes!$B$9:$AK$58,MATCH($A$3,TQoL_Indexes!#REF!,0)+$A240,MATCH(AK$3,TQoL_Indexes!$B$8:$AK$8,0)),"")</f>
        <v/>
      </c>
      <c r="AL240" s="86" t="str">
        <f>IFERROR(INDEX(TQoL_Indexes!$B$9:$AK$58,MATCH($A$3,TQoL_Indexes!#REF!,0)+$A240,MATCH(AL$3,TQoL_Indexes!$B$8:$AK$8,0)),"")</f>
        <v/>
      </c>
      <c r="AM240" s="87" t="str">
        <f>IFERROR(INDEX(TQoL_Indexes!$B$9:$AK$58,MATCH($A$3,TQoL_Indexes!#REF!,0)+$A240,MATCH(AM$3,TQoL_Indexes!$B$8:$AK$8,0)),"")</f>
        <v/>
      </c>
    </row>
    <row r="241" spans="1:39">
      <c r="A241" s="58" t="str">
        <f>IFERROR(IF(A240+1&lt;COUNTIF(TQoL_Indexes!#REF!,Aux_Country!$A$3),A240+1,""),"")</f>
        <v/>
      </c>
      <c r="B241" s="121" t="str">
        <f>IFERROR(INDEX(TQoL_Indexes!$B$9:$AK$58,MATCH($A$3,TQoL_Indexes!#REF!,0)+$A241,MATCH(B$3,TQoL_Indexes!$B$8:$AK$8,0)),"")</f>
        <v/>
      </c>
      <c r="C241" s="116" t="str">
        <f>IFERROR(INDEX(TQoL_Indexes!$B$9:$AK$58,MATCH($A$3,TQoL_Indexes!#REF!,0)+$A241,MATCH(C$3,TQoL_Indexes!$B$8:$AK$8,0)),"")</f>
        <v/>
      </c>
      <c r="D241" s="122" t="str">
        <f>IFERROR(INDEX(TQoL_Indexes!$B$9:$AK$58,MATCH($A$3,TQoL_Indexes!#REF!,0)+$A241,MATCH(D$3,TQoL_Indexes!$B$8:$AK$8,0)),"")</f>
        <v/>
      </c>
      <c r="E241" s="86" t="str">
        <f>IFERROR(INDEX(TQoL_Indexes!$B$9:$AK$58,MATCH($A$3,TQoL_Indexes!#REF!,0)+$A241,MATCH(E$3,TQoL_Indexes!$B$8:$AK$8,0)),"")</f>
        <v/>
      </c>
      <c r="F241" s="86" t="str">
        <f>IFERROR(INDEX(TQoL_Indexes!$B$9:$AK$58,MATCH($A$3,TQoL_Indexes!#REF!,0)+$A241,MATCH(F$3,TQoL_Indexes!$B$8:$AK$8,0)),"")</f>
        <v/>
      </c>
      <c r="G241" s="86" t="str">
        <f>IFERROR(INDEX(TQoL_Indexes!$B$9:$AK$58,MATCH($A$3,TQoL_Indexes!#REF!,0)+$A241,MATCH(G$3,TQoL_Indexes!$B$8:$AK$8,0)),"")</f>
        <v/>
      </c>
      <c r="H241" s="86" t="str">
        <f>IFERROR(INDEX(TQoL_Indexes!$B$9:$AK$58,MATCH($A$3,TQoL_Indexes!#REF!,0)+$A241,MATCH(H$3,TQoL_Indexes!$B$8:$AK$8,0)),"")</f>
        <v/>
      </c>
      <c r="I241" s="86" t="str">
        <f>IFERROR(INDEX(TQoL_Indexes!$B$9:$AK$58,MATCH($A$3,TQoL_Indexes!#REF!,0)+$A241,MATCH(I$3,TQoL_Indexes!$B$8:$AK$8,0)),"")</f>
        <v/>
      </c>
      <c r="J241" s="86" t="str">
        <f>IFERROR(INDEX(TQoL_Indexes!$B$9:$AK$58,MATCH($A$3,TQoL_Indexes!#REF!,0)+$A241,MATCH(J$3,TQoL_Indexes!$B$8:$AK$8,0)),"")</f>
        <v/>
      </c>
      <c r="K241" s="86" t="str">
        <f>IFERROR(INDEX(TQoL_Indexes!$B$9:$AK$58,MATCH($A$3,TQoL_Indexes!#REF!,0)+$A241,MATCH(K$3,TQoL_Indexes!$B$8:$AK$8,0)),"")</f>
        <v/>
      </c>
      <c r="L241" s="86" t="str">
        <f>IFERROR(INDEX(TQoL_Indexes!$B$9:$AK$58,MATCH($A$3,TQoL_Indexes!#REF!,0)+$A241,MATCH(L$3,TQoL_Indexes!$B$8:$AK$8,0)),"")</f>
        <v/>
      </c>
      <c r="M241" s="86" t="str">
        <f>IFERROR(INDEX(TQoL_Indexes!$B$9:$AK$58,MATCH($A$3,TQoL_Indexes!#REF!,0)+$A241,MATCH(M$3,TQoL_Indexes!$B$8:$AK$8,0)),"")</f>
        <v/>
      </c>
      <c r="N241" s="86" t="str">
        <f>IFERROR(INDEX(TQoL_Indexes!$B$9:$AK$58,MATCH($A$3,TQoL_Indexes!#REF!,0)+$A241,MATCH(N$3,TQoL_Indexes!$B$8:$AK$8,0)),"")</f>
        <v/>
      </c>
      <c r="O241" s="86" t="str">
        <f>IFERROR(INDEX(TQoL_Indexes!$B$9:$AK$58,MATCH($A$3,TQoL_Indexes!#REF!,0)+$A241,MATCH(O$3,TQoL_Indexes!$B$8:$AK$8,0)),"")</f>
        <v/>
      </c>
      <c r="P241" s="86" t="str">
        <f>IFERROR(INDEX(TQoL_Indexes!$B$9:$AK$58,MATCH($A$3,TQoL_Indexes!#REF!,0)+$A241,MATCH(P$3,TQoL_Indexes!$B$8:$AK$8,0)),"")</f>
        <v/>
      </c>
      <c r="Q241" s="86" t="str">
        <f>IFERROR(INDEX(TQoL_Indexes!$B$9:$AK$58,MATCH($A$3,TQoL_Indexes!#REF!,0)+$A241,MATCH(Q$3,TQoL_Indexes!$B$8:$AK$8,0)),"")</f>
        <v/>
      </c>
      <c r="R241" s="86" t="str">
        <f>IFERROR(INDEX(TQoL_Indexes!$B$9:$AK$58,MATCH($A$3,TQoL_Indexes!#REF!,0)+$A241,MATCH(R$3,TQoL_Indexes!$B$8:$AK$8,0)),"")</f>
        <v/>
      </c>
      <c r="S241" s="86" t="str">
        <f>IFERROR(INDEX(TQoL_Indexes!$B$9:$AK$58,MATCH($A$3,TQoL_Indexes!#REF!,0)+$A241,MATCH(S$3,TQoL_Indexes!$B$8:$AK$8,0)),"")</f>
        <v/>
      </c>
      <c r="T241" s="86" t="str">
        <f>IFERROR(INDEX(TQoL_Indexes!$B$9:$AK$58,MATCH($A$3,TQoL_Indexes!#REF!,0)+$A241,MATCH(T$3,TQoL_Indexes!$B$8:$AK$8,0)),"")</f>
        <v/>
      </c>
      <c r="U241" s="86" t="str">
        <f>IFERROR(INDEX(TQoL_Indexes!$B$9:$AK$58,MATCH($A$3,TQoL_Indexes!#REF!,0)+$A241,MATCH(U$3,TQoL_Indexes!$B$8:$AK$8,0)),"")</f>
        <v/>
      </c>
      <c r="V241" s="86" t="str">
        <f>IFERROR(INDEX(TQoL_Indexes!$B$9:$AK$58,MATCH($A$3,TQoL_Indexes!#REF!,0)+$A241,MATCH(V$3,TQoL_Indexes!$B$8:$AK$8,0)),"")</f>
        <v/>
      </c>
      <c r="W241" s="86" t="str">
        <f>IFERROR(INDEX(TQoL_Indexes!$B$9:$AK$58,MATCH($A$3,TQoL_Indexes!#REF!,0)+$A241,MATCH(W$3,TQoL_Indexes!$B$8:$AK$8,0)),"")</f>
        <v/>
      </c>
      <c r="X241" s="86" t="str">
        <f>IFERROR(INDEX(TQoL_Indexes!$B$9:$AK$58,MATCH($A$3,TQoL_Indexes!#REF!,0)+$A241,MATCH(X$3,TQoL_Indexes!$B$8:$AK$8,0)),"")</f>
        <v/>
      </c>
      <c r="Y241" s="86" t="str">
        <f>IFERROR(INDEX(TQoL_Indexes!$B$9:$AK$58,MATCH($A$3,TQoL_Indexes!#REF!,0)+$A241,MATCH(Y$3,TQoL_Indexes!$B$8:$AK$8,0)),"")</f>
        <v/>
      </c>
      <c r="Z241" s="86" t="str">
        <f>IFERROR(INDEX(TQoL_Indexes!$B$9:$AK$58,MATCH($A$3,TQoL_Indexes!#REF!,0)+$A241,MATCH(Z$3,TQoL_Indexes!$B$8:$AK$8,0)),"")</f>
        <v/>
      </c>
      <c r="AA241" s="86" t="str">
        <f>IFERROR(INDEX(TQoL_Indexes!$B$9:$AK$58,MATCH($A$3,TQoL_Indexes!#REF!,0)+$A241,MATCH(AA$3,TQoL_Indexes!$B$8:$AK$8,0)),"")</f>
        <v/>
      </c>
      <c r="AB241" s="86" t="str">
        <f>IFERROR(INDEX(TQoL_Indexes!$B$9:$AK$58,MATCH($A$3,TQoL_Indexes!#REF!,0)+$A241,MATCH(AB$3,TQoL_Indexes!$B$8:$AK$8,0)),"")</f>
        <v/>
      </c>
      <c r="AC241" s="86" t="str">
        <f>IFERROR(INDEX(TQoL_Indexes!$B$9:$AK$58,MATCH($A$3,TQoL_Indexes!#REF!,0)+$A241,MATCH(AC$3,TQoL_Indexes!$B$8:$AK$8,0)),"")</f>
        <v/>
      </c>
      <c r="AD241" s="86" t="str">
        <f>IFERROR(INDEX(TQoL_Indexes!$B$9:$AK$58,MATCH($A$3,TQoL_Indexes!#REF!,0)+$A241,MATCH(AD$3,TQoL_Indexes!$B$8:$AK$8,0)),"")</f>
        <v/>
      </c>
      <c r="AE241" s="86" t="str">
        <f>IFERROR(INDEX(TQoL_Indexes!$B$9:$AK$58,MATCH($A$3,TQoL_Indexes!#REF!,0)+$A241,MATCH(AE$3,TQoL_Indexes!$B$8:$AK$8,0)),"")</f>
        <v/>
      </c>
      <c r="AF241" s="86" t="str">
        <f>IFERROR(INDEX(TQoL_Indexes!$B$9:$AK$58,MATCH($A$3,TQoL_Indexes!#REF!,0)+$A241,MATCH(AF$3,TQoL_Indexes!$B$8:$AK$8,0)),"")</f>
        <v/>
      </c>
      <c r="AG241" s="86" t="str">
        <f>IFERROR(INDEX(TQoL_Indexes!$B$9:$AK$58,MATCH($A$3,TQoL_Indexes!#REF!,0)+$A241,MATCH(AG$3,TQoL_Indexes!$B$8:$AK$8,0)),"")</f>
        <v/>
      </c>
      <c r="AH241" s="86" t="str">
        <f>IFERROR(INDEX(TQoL_Indexes!$B$9:$AK$58,MATCH($A$3,TQoL_Indexes!#REF!,0)+$A241,MATCH(AH$3,TQoL_Indexes!$B$8:$AK$8,0)),"")</f>
        <v/>
      </c>
      <c r="AI241" s="86" t="str">
        <f>IFERROR(INDEX(TQoL_Indexes!$B$9:$AK$58,MATCH($A$3,TQoL_Indexes!#REF!,0)+$A241,MATCH(AI$3,TQoL_Indexes!$B$8:$AK$8,0)),"")</f>
        <v/>
      </c>
      <c r="AJ241" s="86" t="str">
        <f>IFERROR(INDEX(TQoL_Indexes!$B$9:$AK$58,MATCH($A$3,TQoL_Indexes!#REF!,0)+$A241,MATCH(AJ$3,TQoL_Indexes!$B$8:$AK$8,0)),"")</f>
        <v/>
      </c>
      <c r="AK241" s="86" t="str">
        <f>IFERROR(INDEX(TQoL_Indexes!$B$9:$AK$58,MATCH($A$3,TQoL_Indexes!#REF!,0)+$A241,MATCH(AK$3,TQoL_Indexes!$B$8:$AK$8,0)),"")</f>
        <v/>
      </c>
      <c r="AL241" s="86" t="str">
        <f>IFERROR(INDEX(TQoL_Indexes!$B$9:$AK$58,MATCH($A$3,TQoL_Indexes!#REF!,0)+$A241,MATCH(AL$3,TQoL_Indexes!$B$8:$AK$8,0)),"")</f>
        <v/>
      </c>
      <c r="AM241" s="87" t="str">
        <f>IFERROR(INDEX(TQoL_Indexes!$B$9:$AK$58,MATCH($A$3,TQoL_Indexes!#REF!,0)+$A241,MATCH(AM$3,TQoL_Indexes!$B$8:$AK$8,0)),"")</f>
        <v/>
      </c>
    </row>
    <row r="242" spans="1:39">
      <c r="A242" s="58" t="str">
        <f>IFERROR(IF(A241+1&lt;COUNTIF(TQoL_Indexes!#REF!,Aux_Country!$A$3),A241+1,""),"")</f>
        <v/>
      </c>
      <c r="B242" s="121" t="str">
        <f>IFERROR(INDEX(TQoL_Indexes!$B$9:$AK$58,MATCH($A$3,TQoL_Indexes!#REF!,0)+$A242,MATCH(B$3,TQoL_Indexes!$B$8:$AK$8,0)),"")</f>
        <v/>
      </c>
      <c r="C242" s="116" t="str">
        <f>IFERROR(INDEX(TQoL_Indexes!$B$9:$AK$58,MATCH($A$3,TQoL_Indexes!#REF!,0)+$A242,MATCH(C$3,TQoL_Indexes!$B$8:$AK$8,0)),"")</f>
        <v/>
      </c>
      <c r="D242" s="122" t="str">
        <f>IFERROR(INDEX(TQoL_Indexes!$B$9:$AK$58,MATCH($A$3,TQoL_Indexes!#REF!,0)+$A242,MATCH(D$3,TQoL_Indexes!$B$8:$AK$8,0)),"")</f>
        <v/>
      </c>
      <c r="E242" s="86" t="str">
        <f>IFERROR(INDEX(TQoL_Indexes!$B$9:$AK$58,MATCH($A$3,TQoL_Indexes!#REF!,0)+$A242,MATCH(E$3,TQoL_Indexes!$B$8:$AK$8,0)),"")</f>
        <v/>
      </c>
      <c r="F242" s="86" t="str">
        <f>IFERROR(INDEX(TQoL_Indexes!$B$9:$AK$58,MATCH($A$3,TQoL_Indexes!#REF!,0)+$A242,MATCH(F$3,TQoL_Indexes!$B$8:$AK$8,0)),"")</f>
        <v/>
      </c>
      <c r="G242" s="86" t="str">
        <f>IFERROR(INDEX(TQoL_Indexes!$B$9:$AK$58,MATCH($A$3,TQoL_Indexes!#REF!,0)+$A242,MATCH(G$3,TQoL_Indexes!$B$8:$AK$8,0)),"")</f>
        <v/>
      </c>
      <c r="H242" s="86" t="str">
        <f>IFERROR(INDEX(TQoL_Indexes!$B$9:$AK$58,MATCH($A$3,TQoL_Indexes!#REF!,0)+$A242,MATCH(H$3,TQoL_Indexes!$B$8:$AK$8,0)),"")</f>
        <v/>
      </c>
      <c r="I242" s="86" t="str">
        <f>IFERROR(INDEX(TQoL_Indexes!$B$9:$AK$58,MATCH($A$3,TQoL_Indexes!#REF!,0)+$A242,MATCH(I$3,TQoL_Indexes!$B$8:$AK$8,0)),"")</f>
        <v/>
      </c>
      <c r="J242" s="86" t="str">
        <f>IFERROR(INDEX(TQoL_Indexes!$B$9:$AK$58,MATCH($A$3,TQoL_Indexes!#REF!,0)+$A242,MATCH(J$3,TQoL_Indexes!$B$8:$AK$8,0)),"")</f>
        <v/>
      </c>
      <c r="K242" s="86" t="str">
        <f>IFERROR(INDEX(TQoL_Indexes!$B$9:$AK$58,MATCH($A$3,TQoL_Indexes!#REF!,0)+$A242,MATCH(K$3,TQoL_Indexes!$B$8:$AK$8,0)),"")</f>
        <v/>
      </c>
      <c r="L242" s="86" t="str">
        <f>IFERROR(INDEX(TQoL_Indexes!$B$9:$AK$58,MATCH($A$3,TQoL_Indexes!#REF!,0)+$A242,MATCH(L$3,TQoL_Indexes!$B$8:$AK$8,0)),"")</f>
        <v/>
      </c>
      <c r="M242" s="86" t="str">
        <f>IFERROR(INDEX(TQoL_Indexes!$B$9:$AK$58,MATCH($A$3,TQoL_Indexes!#REF!,0)+$A242,MATCH(M$3,TQoL_Indexes!$B$8:$AK$8,0)),"")</f>
        <v/>
      </c>
      <c r="N242" s="86" t="str">
        <f>IFERROR(INDEX(TQoL_Indexes!$B$9:$AK$58,MATCH($A$3,TQoL_Indexes!#REF!,0)+$A242,MATCH(N$3,TQoL_Indexes!$B$8:$AK$8,0)),"")</f>
        <v/>
      </c>
      <c r="O242" s="86" t="str">
        <f>IFERROR(INDEX(TQoL_Indexes!$B$9:$AK$58,MATCH($A$3,TQoL_Indexes!#REF!,0)+$A242,MATCH(O$3,TQoL_Indexes!$B$8:$AK$8,0)),"")</f>
        <v/>
      </c>
      <c r="P242" s="86" t="str">
        <f>IFERROR(INDEX(TQoL_Indexes!$B$9:$AK$58,MATCH($A$3,TQoL_Indexes!#REF!,0)+$A242,MATCH(P$3,TQoL_Indexes!$B$8:$AK$8,0)),"")</f>
        <v/>
      </c>
      <c r="Q242" s="86" t="str">
        <f>IFERROR(INDEX(TQoL_Indexes!$B$9:$AK$58,MATCH($A$3,TQoL_Indexes!#REF!,0)+$A242,MATCH(Q$3,TQoL_Indexes!$B$8:$AK$8,0)),"")</f>
        <v/>
      </c>
      <c r="R242" s="86" t="str">
        <f>IFERROR(INDEX(TQoL_Indexes!$B$9:$AK$58,MATCH($A$3,TQoL_Indexes!#REF!,0)+$A242,MATCH(R$3,TQoL_Indexes!$B$8:$AK$8,0)),"")</f>
        <v/>
      </c>
      <c r="S242" s="86" t="str">
        <f>IFERROR(INDEX(TQoL_Indexes!$B$9:$AK$58,MATCH($A$3,TQoL_Indexes!#REF!,0)+$A242,MATCH(S$3,TQoL_Indexes!$B$8:$AK$8,0)),"")</f>
        <v/>
      </c>
      <c r="T242" s="86" t="str">
        <f>IFERROR(INDEX(TQoL_Indexes!$B$9:$AK$58,MATCH($A$3,TQoL_Indexes!#REF!,0)+$A242,MATCH(T$3,TQoL_Indexes!$B$8:$AK$8,0)),"")</f>
        <v/>
      </c>
      <c r="U242" s="86" t="str">
        <f>IFERROR(INDEX(TQoL_Indexes!$B$9:$AK$58,MATCH($A$3,TQoL_Indexes!#REF!,0)+$A242,MATCH(U$3,TQoL_Indexes!$B$8:$AK$8,0)),"")</f>
        <v/>
      </c>
      <c r="V242" s="86" t="str">
        <f>IFERROR(INDEX(TQoL_Indexes!$B$9:$AK$58,MATCH($A$3,TQoL_Indexes!#REF!,0)+$A242,MATCH(V$3,TQoL_Indexes!$B$8:$AK$8,0)),"")</f>
        <v/>
      </c>
      <c r="W242" s="86" t="str">
        <f>IFERROR(INDEX(TQoL_Indexes!$B$9:$AK$58,MATCH($A$3,TQoL_Indexes!#REF!,0)+$A242,MATCH(W$3,TQoL_Indexes!$B$8:$AK$8,0)),"")</f>
        <v/>
      </c>
      <c r="X242" s="86" t="str">
        <f>IFERROR(INDEX(TQoL_Indexes!$B$9:$AK$58,MATCH($A$3,TQoL_Indexes!#REF!,0)+$A242,MATCH(X$3,TQoL_Indexes!$B$8:$AK$8,0)),"")</f>
        <v/>
      </c>
      <c r="Y242" s="86" t="str">
        <f>IFERROR(INDEX(TQoL_Indexes!$B$9:$AK$58,MATCH($A$3,TQoL_Indexes!#REF!,0)+$A242,MATCH(Y$3,TQoL_Indexes!$B$8:$AK$8,0)),"")</f>
        <v/>
      </c>
      <c r="Z242" s="86" t="str">
        <f>IFERROR(INDEX(TQoL_Indexes!$B$9:$AK$58,MATCH($A$3,TQoL_Indexes!#REF!,0)+$A242,MATCH(Z$3,TQoL_Indexes!$B$8:$AK$8,0)),"")</f>
        <v/>
      </c>
      <c r="AA242" s="86" t="str">
        <f>IFERROR(INDEX(TQoL_Indexes!$B$9:$AK$58,MATCH($A$3,TQoL_Indexes!#REF!,0)+$A242,MATCH(AA$3,TQoL_Indexes!$B$8:$AK$8,0)),"")</f>
        <v/>
      </c>
      <c r="AB242" s="86" t="str">
        <f>IFERROR(INDEX(TQoL_Indexes!$B$9:$AK$58,MATCH($A$3,TQoL_Indexes!#REF!,0)+$A242,MATCH(AB$3,TQoL_Indexes!$B$8:$AK$8,0)),"")</f>
        <v/>
      </c>
      <c r="AC242" s="86" t="str">
        <f>IFERROR(INDEX(TQoL_Indexes!$B$9:$AK$58,MATCH($A$3,TQoL_Indexes!#REF!,0)+$A242,MATCH(AC$3,TQoL_Indexes!$B$8:$AK$8,0)),"")</f>
        <v/>
      </c>
      <c r="AD242" s="86" t="str">
        <f>IFERROR(INDEX(TQoL_Indexes!$B$9:$AK$58,MATCH($A$3,TQoL_Indexes!#REF!,0)+$A242,MATCH(AD$3,TQoL_Indexes!$B$8:$AK$8,0)),"")</f>
        <v/>
      </c>
      <c r="AE242" s="86" t="str">
        <f>IFERROR(INDEX(TQoL_Indexes!$B$9:$AK$58,MATCH($A$3,TQoL_Indexes!#REF!,0)+$A242,MATCH(AE$3,TQoL_Indexes!$B$8:$AK$8,0)),"")</f>
        <v/>
      </c>
      <c r="AF242" s="86" t="str">
        <f>IFERROR(INDEX(TQoL_Indexes!$B$9:$AK$58,MATCH($A$3,TQoL_Indexes!#REF!,0)+$A242,MATCH(AF$3,TQoL_Indexes!$B$8:$AK$8,0)),"")</f>
        <v/>
      </c>
      <c r="AG242" s="86" t="str">
        <f>IFERROR(INDEX(TQoL_Indexes!$B$9:$AK$58,MATCH($A$3,TQoL_Indexes!#REF!,0)+$A242,MATCH(AG$3,TQoL_Indexes!$B$8:$AK$8,0)),"")</f>
        <v/>
      </c>
      <c r="AH242" s="86" t="str">
        <f>IFERROR(INDEX(TQoL_Indexes!$B$9:$AK$58,MATCH($A$3,TQoL_Indexes!#REF!,0)+$A242,MATCH(AH$3,TQoL_Indexes!$B$8:$AK$8,0)),"")</f>
        <v/>
      </c>
      <c r="AI242" s="86" t="str">
        <f>IFERROR(INDEX(TQoL_Indexes!$B$9:$AK$58,MATCH($A$3,TQoL_Indexes!#REF!,0)+$A242,MATCH(AI$3,TQoL_Indexes!$B$8:$AK$8,0)),"")</f>
        <v/>
      </c>
      <c r="AJ242" s="86" t="str">
        <f>IFERROR(INDEX(TQoL_Indexes!$B$9:$AK$58,MATCH($A$3,TQoL_Indexes!#REF!,0)+$A242,MATCH(AJ$3,TQoL_Indexes!$B$8:$AK$8,0)),"")</f>
        <v/>
      </c>
      <c r="AK242" s="86" t="str">
        <f>IFERROR(INDEX(TQoL_Indexes!$B$9:$AK$58,MATCH($A$3,TQoL_Indexes!#REF!,0)+$A242,MATCH(AK$3,TQoL_Indexes!$B$8:$AK$8,0)),"")</f>
        <v/>
      </c>
      <c r="AL242" s="86" t="str">
        <f>IFERROR(INDEX(TQoL_Indexes!$B$9:$AK$58,MATCH($A$3,TQoL_Indexes!#REF!,0)+$A242,MATCH(AL$3,TQoL_Indexes!$B$8:$AK$8,0)),"")</f>
        <v/>
      </c>
      <c r="AM242" s="87" t="str">
        <f>IFERROR(INDEX(TQoL_Indexes!$B$9:$AK$58,MATCH($A$3,TQoL_Indexes!#REF!,0)+$A242,MATCH(AM$3,TQoL_Indexes!$B$8:$AK$8,0)),"")</f>
        <v/>
      </c>
    </row>
    <row r="243" spans="1:39">
      <c r="A243" s="58" t="str">
        <f>IFERROR(IF(A242+1&lt;COUNTIF(TQoL_Indexes!#REF!,Aux_Country!$A$3),A242+1,""),"")</f>
        <v/>
      </c>
      <c r="B243" s="121" t="str">
        <f>IFERROR(INDEX(TQoL_Indexes!$B$9:$AK$58,MATCH($A$3,TQoL_Indexes!#REF!,0)+$A243,MATCH(B$3,TQoL_Indexes!$B$8:$AK$8,0)),"")</f>
        <v/>
      </c>
      <c r="C243" s="116" t="str">
        <f>IFERROR(INDEX(TQoL_Indexes!$B$9:$AK$58,MATCH($A$3,TQoL_Indexes!#REF!,0)+$A243,MATCH(C$3,TQoL_Indexes!$B$8:$AK$8,0)),"")</f>
        <v/>
      </c>
      <c r="D243" s="122" t="str">
        <f>IFERROR(INDEX(TQoL_Indexes!$B$9:$AK$58,MATCH($A$3,TQoL_Indexes!#REF!,0)+$A243,MATCH(D$3,TQoL_Indexes!$B$8:$AK$8,0)),"")</f>
        <v/>
      </c>
      <c r="E243" s="86" t="str">
        <f>IFERROR(INDEX(TQoL_Indexes!$B$9:$AK$58,MATCH($A$3,TQoL_Indexes!#REF!,0)+$A243,MATCH(E$3,TQoL_Indexes!$B$8:$AK$8,0)),"")</f>
        <v/>
      </c>
      <c r="F243" s="86" t="str">
        <f>IFERROR(INDEX(TQoL_Indexes!$B$9:$AK$58,MATCH($A$3,TQoL_Indexes!#REF!,0)+$A243,MATCH(F$3,TQoL_Indexes!$B$8:$AK$8,0)),"")</f>
        <v/>
      </c>
      <c r="G243" s="86" t="str">
        <f>IFERROR(INDEX(TQoL_Indexes!$B$9:$AK$58,MATCH($A$3,TQoL_Indexes!#REF!,0)+$A243,MATCH(G$3,TQoL_Indexes!$B$8:$AK$8,0)),"")</f>
        <v/>
      </c>
      <c r="H243" s="86" t="str">
        <f>IFERROR(INDEX(TQoL_Indexes!$B$9:$AK$58,MATCH($A$3,TQoL_Indexes!#REF!,0)+$A243,MATCH(H$3,TQoL_Indexes!$B$8:$AK$8,0)),"")</f>
        <v/>
      </c>
      <c r="I243" s="86" t="str">
        <f>IFERROR(INDEX(TQoL_Indexes!$B$9:$AK$58,MATCH($A$3,TQoL_Indexes!#REF!,0)+$A243,MATCH(I$3,TQoL_Indexes!$B$8:$AK$8,0)),"")</f>
        <v/>
      </c>
      <c r="J243" s="86" t="str">
        <f>IFERROR(INDEX(TQoL_Indexes!$B$9:$AK$58,MATCH($A$3,TQoL_Indexes!#REF!,0)+$A243,MATCH(J$3,TQoL_Indexes!$B$8:$AK$8,0)),"")</f>
        <v/>
      </c>
      <c r="K243" s="86" t="str">
        <f>IFERROR(INDEX(TQoL_Indexes!$B$9:$AK$58,MATCH($A$3,TQoL_Indexes!#REF!,0)+$A243,MATCH(K$3,TQoL_Indexes!$B$8:$AK$8,0)),"")</f>
        <v/>
      </c>
      <c r="L243" s="86" t="str">
        <f>IFERROR(INDEX(TQoL_Indexes!$B$9:$AK$58,MATCH($A$3,TQoL_Indexes!#REF!,0)+$A243,MATCH(L$3,TQoL_Indexes!$B$8:$AK$8,0)),"")</f>
        <v/>
      </c>
      <c r="M243" s="86" t="str">
        <f>IFERROR(INDEX(TQoL_Indexes!$B$9:$AK$58,MATCH($A$3,TQoL_Indexes!#REF!,0)+$A243,MATCH(M$3,TQoL_Indexes!$B$8:$AK$8,0)),"")</f>
        <v/>
      </c>
      <c r="N243" s="86" t="str">
        <f>IFERROR(INDEX(TQoL_Indexes!$B$9:$AK$58,MATCH($A$3,TQoL_Indexes!#REF!,0)+$A243,MATCH(N$3,TQoL_Indexes!$B$8:$AK$8,0)),"")</f>
        <v/>
      </c>
      <c r="O243" s="86" t="str">
        <f>IFERROR(INDEX(TQoL_Indexes!$B$9:$AK$58,MATCH($A$3,TQoL_Indexes!#REF!,0)+$A243,MATCH(O$3,TQoL_Indexes!$B$8:$AK$8,0)),"")</f>
        <v/>
      </c>
      <c r="P243" s="86" t="str">
        <f>IFERROR(INDEX(TQoL_Indexes!$B$9:$AK$58,MATCH($A$3,TQoL_Indexes!#REF!,0)+$A243,MATCH(P$3,TQoL_Indexes!$B$8:$AK$8,0)),"")</f>
        <v/>
      </c>
      <c r="Q243" s="86" t="str">
        <f>IFERROR(INDEX(TQoL_Indexes!$B$9:$AK$58,MATCH($A$3,TQoL_Indexes!#REF!,0)+$A243,MATCH(Q$3,TQoL_Indexes!$B$8:$AK$8,0)),"")</f>
        <v/>
      </c>
      <c r="R243" s="86" t="str">
        <f>IFERROR(INDEX(TQoL_Indexes!$B$9:$AK$58,MATCH($A$3,TQoL_Indexes!#REF!,0)+$A243,MATCH(R$3,TQoL_Indexes!$B$8:$AK$8,0)),"")</f>
        <v/>
      </c>
      <c r="S243" s="86" t="str">
        <f>IFERROR(INDEX(TQoL_Indexes!$B$9:$AK$58,MATCH($A$3,TQoL_Indexes!#REF!,0)+$A243,MATCH(S$3,TQoL_Indexes!$B$8:$AK$8,0)),"")</f>
        <v/>
      </c>
      <c r="T243" s="86" t="str">
        <f>IFERROR(INDEX(TQoL_Indexes!$B$9:$AK$58,MATCH($A$3,TQoL_Indexes!#REF!,0)+$A243,MATCH(T$3,TQoL_Indexes!$B$8:$AK$8,0)),"")</f>
        <v/>
      </c>
      <c r="U243" s="86" t="str">
        <f>IFERROR(INDEX(TQoL_Indexes!$B$9:$AK$58,MATCH($A$3,TQoL_Indexes!#REF!,0)+$A243,MATCH(U$3,TQoL_Indexes!$B$8:$AK$8,0)),"")</f>
        <v/>
      </c>
      <c r="V243" s="86" t="str">
        <f>IFERROR(INDEX(TQoL_Indexes!$B$9:$AK$58,MATCH($A$3,TQoL_Indexes!#REF!,0)+$A243,MATCH(V$3,TQoL_Indexes!$B$8:$AK$8,0)),"")</f>
        <v/>
      </c>
      <c r="W243" s="86" t="str">
        <f>IFERROR(INDEX(TQoL_Indexes!$B$9:$AK$58,MATCH($A$3,TQoL_Indexes!#REF!,0)+$A243,MATCH(W$3,TQoL_Indexes!$B$8:$AK$8,0)),"")</f>
        <v/>
      </c>
      <c r="X243" s="86" t="str">
        <f>IFERROR(INDEX(TQoL_Indexes!$B$9:$AK$58,MATCH($A$3,TQoL_Indexes!#REF!,0)+$A243,MATCH(X$3,TQoL_Indexes!$B$8:$AK$8,0)),"")</f>
        <v/>
      </c>
      <c r="Y243" s="86" t="str">
        <f>IFERROR(INDEX(TQoL_Indexes!$B$9:$AK$58,MATCH($A$3,TQoL_Indexes!#REF!,0)+$A243,MATCH(Y$3,TQoL_Indexes!$B$8:$AK$8,0)),"")</f>
        <v/>
      </c>
      <c r="Z243" s="86" t="str">
        <f>IFERROR(INDEX(TQoL_Indexes!$B$9:$AK$58,MATCH($A$3,TQoL_Indexes!#REF!,0)+$A243,MATCH(Z$3,TQoL_Indexes!$B$8:$AK$8,0)),"")</f>
        <v/>
      </c>
      <c r="AA243" s="86" t="str">
        <f>IFERROR(INDEX(TQoL_Indexes!$B$9:$AK$58,MATCH($A$3,TQoL_Indexes!#REF!,0)+$A243,MATCH(AA$3,TQoL_Indexes!$B$8:$AK$8,0)),"")</f>
        <v/>
      </c>
      <c r="AB243" s="86" t="str">
        <f>IFERROR(INDEX(TQoL_Indexes!$B$9:$AK$58,MATCH($A$3,TQoL_Indexes!#REF!,0)+$A243,MATCH(AB$3,TQoL_Indexes!$B$8:$AK$8,0)),"")</f>
        <v/>
      </c>
      <c r="AC243" s="86" t="str">
        <f>IFERROR(INDEX(TQoL_Indexes!$B$9:$AK$58,MATCH($A$3,TQoL_Indexes!#REF!,0)+$A243,MATCH(AC$3,TQoL_Indexes!$B$8:$AK$8,0)),"")</f>
        <v/>
      </c>
      <c r="AD243" s="86" t="str">
        <f>IFERROR(INDEX(TQoL_Indexes!$B$9:$AK$58,MATCH($A$3,TQoL_Indexes!#REF!,0)+$A243,MATCH(AD$3,TQoL_Indexes!$B$8:$AK$8,0)),"")</f>
        <v/>
      </c>
      <c r="AE243" s="86" t="str">
        <f>IFERROR(INDEX(TQoL_Indexes!$B$9:$AK$58,MATCH($A$3,TQoL_Indexes!#REF!,0)+$A243,MATCH(AE$3,TQoL_Indexes!$B$8:$AK$8,0)),"")</f>
        <v/>
      </c>
      <c r="AF243" s="86" t="str">
        <f>IFERROR(INDEX(TQoL_Indexes!$B$9:$AK$58,MATCH($A$3,TQoL_Indexes!#REF!,0)+$A243,MATCH(AF$3,TQoL_Indexes!$B$8:$AK$8,0)),"")</f>
        <v/>
      </c>
      <c r="AG243" s="86" t="str">
        <f>IFERROR(INDEX(TQoL_Indexes!$B$9:$AK$58,MATCH($A$3,TQoL_Indexes!#REF!,0)+$A243,MATCH(AG$3,TQoL_Indexes!$B$8:$AK$8,0)),"")</f>
        <v/>
      </c>
      <c r="AH243" s="86" t="str">
        <f>IFERROR(INDEX(TQoL_Indexes!$B$9:$AK$58,MATCH($A$3,TQoL_Indexes!#REF!,0)+$A243,MATCH(AH$3,TQoL_Indexes!$B$8:$AK$8,0)),"")</f>
        <v/>
      </c>
      <c r="AI243" s="86" t="str">
        <f>IFERROR(INDEX(TQoL_Indexes!$B$9:$AK$58,MATCH($A$3,TQoL_Indexes!#REF!,0)+$A243,MATCH(AI$3,TQoL_Indexes!$B$8:$AK$8,0)),"")</f>
        <v/>
      </c>
      <c r="AJ243" s="86" t="str">
        <f>IFERROR(INDEX(TQoL_Indexes!$B$9:$AK$58,MATCH($A$3,TQoL_Indexes!#REF!,0)+$A243,MATCH(AJ$3,TQoL_Indexes!$B$8:$AK$8,0)),"")</f>
        <v/>
      </c>
      <c r="AK243" s="86" t="str">
        <f>IFERROR(INDEX(TQoL_Indexes!$B$9:$AK$58,MATCH($A$3,TQoL_Indexes!#REF!,0)+$A243,MATCH(AK$3,TQoL_Indexes!$B$8:$AK$8,0)),"")</f>
        <v/>
      </c>
      <c r="AL243" s="86" t="str">
        <f>IFERROR(INDEX(TQoL_Indexes!$B$9:$AK$58,MATCH($A$3,TQoL_Indexes!#REF!,0)+$A243,MATCH(AL$3,TQoL_Indexes!$B$8:$AK$8,0)),"")</f>
        <v/>
      </c>
      <c r="AM243" s="87" t="str">
        <f>IFERROR(INDEX(TQoL_Indexes!$B$9:$AK$58,MATCH($A$3,TQoL_Indexes!#REF!,0)+$A243,MATCH(AM$3,TQoL_Indexes!$B$8:$AK$8,0)),"")</f>
        <v/>
      </c>
    </row>
    <row r="244" spans="1:39">
      <c r="A244" s="58" t="str">
        <f>IFERROR(IF(A243+1&lt;COUNTIF(TQoL_Indexes!#REF!,Aux_Country!$A$3),A243+1,""),"")</f>
        <v/>
      </c>
      <c r="B244" s="121" t="str">
        <f>IFERROR(INDEX(TQoL_Indexes!$B$9:$AK$58,MATCH($A$3,TQoL_Indexes!#REF!,0)+$A244,MATCH(B$3,TQoL_Indexes!$B$8:$AK$8,0)),"")</f>
        <v/>
      </c>
      <c r="C244" s="116" t="str">
        <f>IFERROR(INDEX(TQoL_Indexes!$B$9:$AK$58,MATCH($A$3,TQoL_Indexes!#REF!,0)+$A244,MATCH(C$3,TQoL_Indexes!$B$8:$AK$8,0)),"")</f>
        <v/>
      </c>
      <c r="D244" s="122" t="str">
        <f>IFERROR(INDEX(TQoL_Indexes!$B$9:$AK$58,MATCH($A$3,TQoL_Indexes!#REF!,0)+$A244,MATCH(D$3,TQoL_Indexes!$B$8:$AK$8,0)),"")</f>
        <v/>
      </c>
      <c r="E244" s="86" t="str">
        <f>IFERROR(INDEX(TQoL_Indexes!$B$9:$AK$58,MATCH($A$3,TQoL_Indexes!#REF!,0)+$A244,MATCH(E$3,TQoL_Indexes!$B$8:$AK$8,0)),"")</f>
        <v/>
      </c>
      <c r="F244" s="86" t="str">
        <f>IFERROR(INDEX(TQoL_Indexes!$B$9:$AK$58,MATCH($A$3,TQoL_Indexes!#REF!,0)+$A244,MATCH(F$3,TQoL_Indexes!$B$8:$AK$8,0)),"")</f>
        <v/>
      </c>
      <c r="G244" s="86" t="str">
        <f>IFERROR(INDEX(TQoL_Indexes!$B$9:$AK$58,MATCH($A$3,TQoL_Indexes!#REF!,0)+$A244,MATCH(G$3,TQoL_Indexes!$B$8:$AK$8,0)),"")</f>
        <v/>
      </c>
      <c r="H244" s="86" t="str">
        <f>IFERROR(INDEX(TQoL_Indexes!$B$9:$AK$58,MATCH($A$3,TQoL_Indexes!#REF!,0)+$A244,MATCH(H$3,TQoL_Indexes!$B$8:$AK$8,0)),"")</f>
        <v/>
      </c>
      <c r="I244" s="86" t="str">
        <f>IFERROR(INDEX(TQoL_Indexes!$B$9:$AK$58,MATCH($A$3,TQoL_Indexes!#REF!,0)+$A244,MATCH(I$3,TQoL_Indexes!$B$8:$AK$8,0)),"")</f>
        <v/>
      </c>
      <c r="J244" s="86" t="str">
        <f>IFERROR(INDEX(TQoL_Indexes!$B$9:$AK$58,MATCH($A$3,TQoL_Indexes!#REF!,0)+$A244,MATCH(J$3,TQoL_Indexes!$B$8:$AK$8,0)),"")</f>
        <v/>
      </c>
      <c r="K244" s="86" t="str">
        <f>IFERROR(INDEX(TQoL_Indexes!$B$9:$AK$58,MATCH($A$3,TQoL_Indexes!#REF!,0)+$A244,MATCH(K$3,TQoL_Indexes!$B$8:$AK$8,0)),"")</f>
        <v/>
      </c>
      <c r="L244" s="86" t="str">
        <f>IFERROR(INDEX(TQoL_Indexes!$B$9:$AK$58,MATCH($A$3,TQoL_Indexes!#REF!,0)+$A244,MATCH(L$3,TQoL_Indexes!$B$8:$AK$8,0)),"")</f>
        <v/>
      </c>
      <c r="M244" s="86" t="str">
        <f>IFERROR(INDEX(TQoL_Indexes!$B$9:$AK$58,MATCH($A$3,TQoL_Indexes!#REF!,0)+$A244,MATCH(M$3,TQoL_Indexes!$B$8:$AK$8,0)),"")</f>
        <v/>
      </c>
      <c r="N244" s="86" t="str">
        <f>IFERROR(INDEX(TQoL_Indexes!$B$9:$AK$58,MATCH($A$3,TQoL_Indexes!#REF!,0)+$A244,MATCH(N$3,TQoL_Indexes!$B$8:$AK$8,0)),"")</f>
        <v/>
      </c>
      <c r="O244" s="86" t="str">
        <f>IFERROR(INDEX(TQoL_Indexes!$B$9:$AK$58,MATCH($A$3,TQoL_Indexes!#REF!,0)+$A244,MATCH(O$3,TQoL_Indexes!$B$8:$AK$8,0)),"")</f>
        <v/>
      </c>
      <c r="P244" s="86" t="str">
        <f>IFERROR(INDEX(TQoL_Indexes!$B$9:$AK$58,MATCH($A$3,TQoL_Indexes!#REF!,0)+$A244,MATCH(P$3,TQoL_Indexes!$B$8:$AK$8,0)),"")</f>
        <v/>
      </c>
      <c r="Q244" s="86" t="str">
        <f>IFERROR(INDEX(TQoL_Indexes!$B$9:$AK$58,MATCH($A$3,TQoL_Indexes!#REF!,0)+$A244,MATCH(Q$3,TQoL_Indexes!$B$8:$AK$8,0)),"")</f>
        <v/>
      </c>
      <c r="R244" s="86" t="str">
        <f>IFERROR(INDEX(TQoL_Indexes!$B$9:$AK$58,MATCH($A$3,TQoL_Indexes!#REF!,0)+$A244,MATCH(R$3,TQoL_Indexes!$B$8:$AK$8,0)),"")</f>
        <v/>
      </c>
      <c r="S244" s="86" t="str">
        <f>IFERROR(INDEX(TQoL_Indexes!$B$9:$AK$58,MATCH($A$3,TQoL_Indexes!#REF!,0)+$A244,MATCH(S$3,TQoL_Indexes!$B$8:$AK$8,0)),"")</f>
        <v/>
      </c>
      <c r="T244" s="86" t="str">
        <f>IFERROR(INDEX(TQoL_Indexes!$B$9:$AK$58,MATCH($A$3,TQoL_Indexes!#REF!,0)+$A244,MATCH(T$3,TQoL_Indexes!$B$8:$AK$8,0)),"")</f>
        <v/>
      </c>
      <c r="U244" s="86" t="str">
        <f>IFERROR(INDEX(TQoL_Indexes!$B$9:$AK$58,MATCH($A$3,TQoL_Indexes!#REF!,0)+$A244,MATCH(U$3,TQoL_Indexes!$B$8:$AK$8,0)),"")</f>
        <v/>
      </c>
      <c r="V244" s="86" t="str">
        <f>IFERROR(INDEX(TQoL_Indexes!$B$9:$AK$58,MATCH($A$3,TQoL_Indexes!#REF!,0)+$A244,MATCH(V$3,TQoL_Indexes!$B$8:$AK$8,0)),"")</f>
        <v/>
      </c>
      <c r="W244" s="86" t="str">
        <f>IFERROR(INDEX(TQoL_Indexes!$B$9:$AK$58,MATCH($A$3,TQoL_Indexes!#REF!,0)+$A244,MATCH(W$3,TQoL_Indexes!$B$8:$AK$8,0)),"")</f>
        <v/>
      </c>
      <c r="X244" s="86" t="str">
        <f>IFERROR(INDEX(TQoL_Indexes!$B$9:$AK$58,MATCH($A$3,TQoL_Indexes!#REF!,0)+$A244,MATCH(X$3,TQoL_Indexes!$B$8:$AK$8,0)),"")</f>
        <v/>
      </c>
      <c r="Y244" s="86" t="str">
        <f>IFERROR(INDEX(TQoL_Indexes!$B$9:$AK$58,MATCH($A$3,TQoL_Indexes!#REF!,0)+$A244,MATCH(Y$3,TQoL_Indexes!$B$8:$AK$8,0)),"")</f>
        <v/>
      </c>
      <c r="Z244" s="86" t="str">
        <f>IFERROR(INDEX(TQoL_Indexes!$B$9:$AK$58,MATCH($A$3,TQoL_Indexes!#REF!,0)+$A244,MATCH(Z$3,TQoL_Indexes!$B$8:$AK$8,0)),"")</f>
        <v/>
      </c>
      <c r="AA244" s="86" t="str">
        <f>IFERROR(INDEX(TQoL_Indexes!$B$9:$AK$58,MATCH($A$3,TQoL_Indexes!#REF!,0)+$A244,MATCH(AA$3,TQoL_Indexes!$B$8:$AK$8,0)),"")</f>
        <v/>
      </c>
      <c r="AB244" s="86" t="str">
        <f>IFERROR(INDEX(TQoL_Indexes!$B$9:$AK$58,MATCH($A$3,TQoL_Indexes!#REF!,0)+$A244,MATCH(AB$3,TQoL_Indexes!$B$8:$AK$8,0)),"")</f>
        <v/>
      </c>
      <c r="AC244" s="86" t="str">
        <f>IFERROR(INDEX(TQoL_Indexes!$B$9:$AK$58,MATCH($A$3,TQoL_Indexes!#REF!,0)+$A244,MATCH(AC$3,TQoL_Indexes!$B$8:$AK$8,0)),"")</f>
        <v/>
      </c>
      <c r="AD244" s="86" t="str">
        <f>IFERROR(INDEX(TQoL_Indexes!$B$9:$AK$58,MATCH($A$3,TQoL_Indexes!#REF!,0)+$A244,MATCH(AD$3,TQoL_Indexes!$B$8:$AK$8,0)),"")</f>
        <v/>
      </c>
      <c r="AE244" s="86" t="str">
        <f>IFERROR(INDEX(TQoL_Indexes!$B$9:$AK$58,MATCH($A$3,TQoL_Indexes!#REF!,0)+$A244,MATCH(AE$3,TQoL_Indexes!$B$8:$AK$8,0)),"")</f>
        <v/>
      </c>
      <c r="AF244" s="86" t="str">
        <f>IFERROR(INDEX(TQoL_Indexes!$B$9:$AK$58,MATCH($A$3,TQoL_Indexes!#REF!,0)+$A244,MATCH(AF$3,TQoL_Indexes!$B$8:$AK$8,0)),"")</f>
        <v/>
      </c>
      <c r="AG244" s="86" t="str">
        <f>IFERROR(INDEX(TQoL_Indexes!$B$9:$AK$58,MATCH($A$3,TQoL_Indexes!#REF!,0)+$A244,MATCH(AG$3,TQoL_Indexes!$B$8:$AK$8,0)),"")</f>
        <v/>
      </c>
      <c r="AH244" s="86" t="str">
        <f>IFERROR(INDEX(TQoL_Indexes!$B$9:$AK$58,MATCH($A$3,TQoL_Indexes!#REF!,0)+$A244,MATCH(AH$3,TQoL_Indexes!$B$8:$AK$8,0)),"")</f>
        <v/>
      </c>
      <c r="AI244" s="86" t="str">
        <f>IFERROR(INDEX(TQoL_Indexes!$B$9:$AK$58,MATCH($A$3,TQoL_Indexes!#REF!,0)+$A244,MATCH(AI$3,TQoL_Indexes!$B$8:$AK$8,0)),"")</f>
        <v/>
      </c>
      <c r="AJ244" s="86" t="str">
        <f>IFERROR(INDEX(TQoL_Indexes!$B$9:$AK$58,MATCH($A$3,TQoL_Indexes!#REF!,0)+$A244,MATCH(AJ$3,TQoL_Indexes!$B$8:$AK$8,0)),"")</f>
        <v/>
      </c>
      <c r="AK244" s="86" t="str">
        <f>IFERROR(INDEX(TQoL_Indexes!$B$9:$AK$58,MATCH($A$3,TQoL_Indexes!#REF!,0)+$A244,MATCH(AK$3,TQoL_Indexes!$B$8:$AK$8,0)),"")</f>
        <v/>
      </c>
      <c r="AL244" s="86" t="str">
        <f>IFERROR(INDEX(TQoL_Indexes!$B$9:$AK$58,MATCH($A$3,TQoL_Indexes!#REF!,0)+$A244,MATCH(AL$3,TQoL_Indexes!$B$8:$AK$8,0)),"")</f>
        <v/>
      </c>
      <c r="AM244" s="87" t="str">
        <f>IFERROR(INDEX(TQoL_Indexes!$B$9:$AK$58,MATCH($A$3,TQoL_Indexes!#REF!,0)+$A244,MATCH(AM$3,TQoL_Indexes!$B$8:$AK$8,0)),"")</f>
        <v/>
      </c>
    </row>
    <row r="245" spans="1:39">
      <c r="A245" s="58" t="str">
        <f>IFERROR(IF(A244+1&lt;COUNTIF(TQoL_Indexes!#REF!,Aux_Country!$A$3),A244+1,""),"")</f>
        <v/>
      </c>
      <c r="B245" s="121" t="str">
        <f>IFERROR(INDEX(TQoL_Indexes!$B$9:$AK$58,MATCH($A$3,TQoL_Indexes!#REF!,0)+$A245,MATCH(B$3,TQoL_Indexes!$B$8:$AK$8,0)),"")</f>
        <v/>
      </c>
      <c r="C245" s="116" t="str">
        <f>IFERROR(INDEX(TQoL_Indexes!$B$9:$AK$58,MATCH($A$3,TQoL_Indexes!#REF!,0)+$A245,MATCH(C$3,TQoL_Indexes!$B$8:$AK$8,0)),"")</f>
        <v/>
      </c>
      <c r="D245" s="122" t="str">
        <f>IFERROR(INDEX(TQoL_Indexes!$B$9:$AK$58,MATCH($A$3,TQoL_Indexes!#REF!,0)+$A245,MATCH(D$3,TQoL_Indexes!$B$8:$AK$8,0)),"")</f>
        <v/>
      </c>
      <c r="E245" s="86" t="str">
        <f>IFERROR(INDEX(TQoL_Indexes!$B$9:$AK$58,MATCH($A$3,TQoL_Indexes!#REF!,0)+$A245,MATCH(E$3,TQoL_Indexes!$B$8:$AK$8,0)),"")</f>
        <v/>
      </c>
      <c r="F245" s="86" t="str">
        <f>IFERROR(INDEX(TQoL_Indexes!$B$9:$AK$58,MATCH($A$3,TQoL_Indexes!#REF!,0)+$A245,MATCH(F$3,TQoL_Indexes!$B$8:$AK$8,0)),"")</f>
        <v/>
      </c>
      <c r="G245" s="86" t="str">
        <f>IFERROR(INDEX(TQoL_Indexes!$B$9:$AK$58,MATCH($A$3,TQoL_Indexes!#REF!,0)+$A245,MATCH(G$3,TQoL_Indexes!$B$8:$AK$8,0)),"")</f>
        <v/>
      </c>
      <c r="H245" s="86" t="str">
        <f>IFERROR(INDEX(TQoL_Indexes!$B$9:$AK$58,MATCH($A$3,TQoL_Indexes!#REF!,0)+$A245,MATCH(H$3,TQoL_Indexes!$B$8:$AK$8,0)),"")</f>
        <v/>
      </c>
      <c r="I245" s="86" t="str">
        <f>IFERROR(INDEX(TQoL_Indexes!$B$9:$AK$58,MATCH($A$3,TQoL_Indexes!#REF!,0)+$A245,MATCH(I$3,TQoL_Indexes!$B$8:$AK$8,0)),"")</f>
        <v/>
      </c>
      <c r="J245" s="86" t="str">
        <f>IFERROR(INDEX(TQoL_Indexes!$B$9:$AK$58,MATCH($A$3,TQoL_Indexes!#REF!,0)+$A245,MATCH(J$3,TQoL_Indexes!$B$8:$AK$8,0)),"")</f>
        <v/>
      </c>
      <c r="K245" s="86" t="str">
        <f>IFERROR(INDEX(TQoL_Indexes!$B$9:$AK$58,MATCH($A$3,TQoL_Indexes!#REF!,0)+$A245,MATCH(K$3,TQoL_Indexes!$B$8:$AK$8,0)),"")</f>
        <v/>
      </c>
      <c r="L245" s="86" t="str">
        <f>IFERROR(INDEX(TQoL_Indexes!$B$9:$AK$58,MATCH($A$3,TQoL_Indexes!#REF!,0)+$A245,MATCH(L$3,TQoL_Indexes!$B$8:$AK$8,0)),"")</f>
        <v/>
      </c>
      <c r="M245" s="86" t="str">
        <f>IFERROR(INDEX(TQoL_Indexes!$B$9:$AK$58,MATCH($A$3,TQoL_Indexes!#REF!,0)+$A245,MATCH(M$3,TQoL_Indexes!$B$8:$AK$8,0)),"")</f>
        <v/>
      </c>
      <c r="N245" s="86" t="str">
        <f>IFERROR(INDEX(TQoL_Indexes!$B$9:$AK$58,MATCH($A$3,TQoL_Indexes!#REF!,0)+$A245,MATCH(N$3,TQoL_Indexes!$B$8:$AK$8,0)),"")</f>
        <v/>
      </c>
      <c r="O245" s="86" t="str">
        <f>IFERROR(INDEX(TQoL_Indexes!$B$9:$AK$58,MATCH($A$3,TQoL_Indexes!#REF!,0)+$A245,MATCH(O$3,TQoL_Indexes!$B$8:$AK$8,0)),"")</f>
        <v/>
      </c>
      <c r="P245" s="86" t="str">
        <f>IFERROR(INDEX(TQoL_Indexes!$B$9:$AK$58,MATCH($A$3,TQoL_Indexes!#REF!,0)+$A245,MATCH(P$3,TQoL_Indexes!$B$8:$AK$8,0)),"")</f>
        <v/>
      </c>
      <c r="Q245" s="86" t="str">
        <f>IFERROR(INDEX(TQoL_Indexes!$B$9:$AK$58,MATCH($A$3,TQoL_Indexes!#REF!,0)+$A245,MATCH(Q$3,TQoL_Indexes!$B$8:$AK$8,0)),"")</f>
        <v/>
      </c>
      <c r="R245" s="86" t="str">
        <f>IFERROR(INDEX(TQoL_Indexes!$B$9:$AK$58,MATCH($A$3,TQoL_Indexes!#REF!,0)+$A245,MATCH(R$3,TQoL_Indexes!$B$8:$AK$8,0)),"")</f>
        <v/>
      </c>
      <c r="S245" s="86" t="str">
        <f>IFERROR(INDEX(TQoL_Indexes!$B$9:$AK$58,MATCH($A$3,TQoL_Indexes!#REF!,0)+$A245,MATCH(S$3,TQoL_Indexes!$B$8:$AK$8,0)),"")</f>
        <v/>
      </c>
      <c r="T245" s="86" t="str">
        <f>IFERROR(INDEX(TQoL_Indexes!$B$9:$AK$58,MATCH($A$3,TQoL_Indexes!#REF!,0)+$A245,MATCH(T$3,TQoL_Indexes!$B$8:$AK$8,0)),"")</f>
        <v/>
      </c>
      <c r="U245" s="86" t="str">
        <f>IFERROR(INDEX(TQoL_Indexes!$B$9:$AK$58,MATCH($A$3,TQoL_Indexes!#REF!,0)+$A245,MATCH(U$3,TQoL_Indexes!$B$8:$AK$8,0)),"")</f>
        <v/>
      </c>
      <c r="V245" s="86" t="str">
        <f>IFERROR(INDEX(TQoL_Indexes!$B$9:$AK$58,MATCH($A$3,TQoL_Indexes!#REF!,0)+$A245,MATCH(V$3,TQoL_Indexes!$B$8:$AK$8,0)),"")</f>
        <v/>
      </c>
      <c r="W245" s="86" t="str">
        <f>IFERROR(INDEX(TQoL_Indexes!$B$9:$AK$58,MATCH($A$3,TQoL_Indexes!#REF!,0)+$A245,MATCH(W$3,TQoL_Indexes!$B$8:$AK$8,0)),"")</f>
        <v/>
      </c>
      <c r="X245" s="86" t="str">
        <f>IFERROR(INDEX(TQoL_Indexes!$B$9:$AK$58,MATCH($A$3,TQoL_Indexes!#REF!,0)+$A245,MATCH(X$3,TQoL_Indexes!$B$8:$AK$8,0)),"")</f>
        <v/>
      </c>
      <c r="Y245" s="86" t="str">
        <f>IFERROR(INDEX(TQoL_Indexes!$B$9:$AK$58,MATCH($A$3,TQoL_Indexes!#REF!,0)+$A245,MATCH(Y$3,TQoL_Indexes!$B$8:$AK$8,0)),"")</f>
        <v/>
      </c>
      <c r="Z245" s="86" t="str">
        <f>IFERROR(INDEX(TQoL_Indexes!$B$9:$AK$58,MATCH($A$3,TQoL_Indexes!#REF!,0)+$A245,MATCH(Z$3,TQoL_Indexes!$B$8:$AK$8,0)),"")</f>
        <v/>
      </c>
      <c r="AA245" s="86" t="str">
        <f>IFERROR(INDEX(TQoL_Indexes!$B$9:$AK$58,MATCH($A$3,TQoL_Indexes!#REF!,0)+$A245,MATCH(AA$3,TQoL_Indexes!$B$8:$AK$8,0)),"")</f>
        <v/>
      </c>
      <c r="AB245" s="86" t="str">
        <f>IFERROR(INDEX(TQoL_Indexes!$B$9:$AK$58,MATCH($A$3,TQoL_Indexes!#REF!,0)+$A245,MATCH(AB$3,TQoL_Indexes!$B$8:$AK$8,0)),"")</f>
        <v/>
      </c>
      <c r="AC245" s="86" t="str">
        <f>IFERROR(INDEX(TQoL_Indexes!$B$9:$AK$58,MATCH($A$3,TQoL_Indexes!#REF!,0)+$A245,MATCH(AC$3,TQoL_Indexes!$B$8:$AK$8,0)),"")</f>
        <v/>
      </c>
      <c r="AD245" s="86" t="str">
        <f>IFERROR(INDEX(TQoL_Indexes!$B$9:$AK$58,MATCH($A$3,TQoL_Indexes!#REF!,0)+$A245,MATCH(AD$3,TQoL_Indexes!$B$8:$AK$8,0)),"")</f>
        <v/>
      </c>
      <c r="AE245" s="86" t="str">
        <f>IFERROR(INDEX(TQoL_Indexes!$B$9:$AK$58,MATCH($A$3,TQoL_Indexes!#REF!,0)+$A245,MATCH(AE$3,TQoL_Indexes!$B$8:$AK$8,0)),"")</f>
        <v/>
      </c>
      <c r="AF245" s="86" t="str">
        <f>IFERROR(INDEX(TQoL_Indexes!$B$9:$AK$58,MATCH($A$3,TQoL_Indexes!#REF!,0)+$A245,MATCH(AF$3,TQoL_Indexes!$B$8:$AK$8,0)),"")</f>
        <v/>
      </c>
      <c r="AG245" s="86" t="str">
        <f>IFERROR(INDEX(TQoL_Indexes!$B$9:$AK$58,MATCH($A$3,TQoL_Indexes!#REF!,0)+$A245,MATCH(AG$3,TQoL_Indexes!$B$8:$AK$8,0)),"")</f>
        <v/>
      </c>
      <c r="AH245" s="86" t="str">
        <f>IFERROR(INDEX(TQoL_Indexes!$B$9:$AK$58,MATCH($A$3,TQoL_Indexes!#REF!,0)+$A245,MATCH(AH$3,TQoL_Indexes!$B$8:$AK$8,0)),"")</f>
        <v/>
      </c>
      <c r="AI245" s="86" t="str">
        <f>IFERROR(INDEX(TQoL_Indexes!$B$9:$AK$58,MATCH($A$3,TQoL_Indexes!#REF!,0)+$A245,MATCH(AI$3,TQoL_Indexes!$B$8:$AK$8,0)),"")</f>
        <v/>
      </c>
      <c r="AJ245" s="86" t="str">
        <f>IFERROR(INDEX(TQoL_Indexes!$B$9:$AK$58,MATCH($A$3,TQoL_Indexes!#REF!,0)+$A245,MATCH(AJ$3,TQoL_Indexes!$B$8:$AK$8,0)),"")</f>
        <v/>
      </c>
      <c r="AK245" s="86" t="str">
        <f>IFERROR(INDEX(TQoL_Indexes!$B$9:$AK$58,MATCH($A$3,TQoL_Indexes!#REF!,0)+$A245,MATCH(AK$3,TQoL_Indexes!$B$8:$AK$8,0)),"")</f>
        <v/>
      </c>
      <c r="AL245" s="86" t="str">
        <f>IFERROR(INDEX(TQoL_Indexes!$B$9:$AK$58,MATCH($A$3,TQoL_Indexes!#REF!,0)+$A245,MATCH(AL$3,TQoL_Indexes!$B$8:$AK$8,0)),"")</f>
        <v/>
      </c>
      <c r="AM245" s="87" t="str">
        <f>IFERROR(INDEX(TQoL_Indexes!$B$9:$AK$58,MATCH($A$3,TQoL_Indexes!#REF!,0)+$A245,MATCH(AM$3,TQoL_Indexes!$B$8:$AK$8,0)),"")</f>
        <v/>
      </c>
    </row>
    <row r="246" spans="1:39">
      <c r="A246" s="58" t="str">
        <f>IFERROR(IF(A245+1&lt;COUNTIF(TQoL_Indexes!#REF!,Aux_Country!$A$3),A245+1,""),"")</f>
        <v/>
      </c>
      <c r="B246" s="121" t="str">
        <f>IFERROR(INDEX(TQoL_Indexes!$B$9:$AK$58,MATCH($A$3,TQoL_Indexes!#REF!,0)+$A246,MATCH(B$3,TQoL_Indexes!$B$8:$AK$8,0)),"")</f>
        <v/>
      </c>
      <c r="C246" s="116" t="str">
        <f>IFERROR(INDEX(TQoL_Indexes!$B$9:$AK$58,MATCH($A$3,TQoL_Indexes!#REF!,0)+$A246,MATCH(C$3,TQoL_Indexes!$B$8:$AK$8,0)),"")</f>
        <v/>
      </c>
      <c r="D246" s="122" t="str">
        <f>IFERROR(INDEX(TQoL_Indexes!$B$9:$AK$58,MATCH($A$3,TQoL_Indexes!#REF!,0)+$A246,MATCH(D$3,TQoL_Indexes!$B$8:$AK$8,0)),"")</f>
        <v/>
      </c>
      <c r="E246" s="86" t="str">
        <f>IFERROR(INDEX(TQoL_Indexes!$B$9:$AK$58,MATCH($A$3,TQoL_Indexes!#REF!,0)+$A246,MATCH(E$3,TQoL_Indexes!$B$8:$AK$8,0)),"")</f>
        <v/>
      </c>
      <c r="F246" s="86" t="str">
        <f>IFERROR(INDEX(TQoL_Indexes!$B$9:$AK$58,MATCH($A$3,TQoL_Indexes!#REF!,0)+$A246,MATCH(F$3,TQoL_Indexes!$B$8:$AK$8,0)),"")</f>
        <v/>
      </c>
      <c r="G246" s="86" t="str">
        <f>IFERROR(INDEX(TQoL_Indexes!$B$9:$AK$58,MATCH($A$3,TQoL_Indexes!#REF!,0)+$A246,MATCH(G$3,TQoL_Indexes!$B$8:$AK$8,0)),"")</f>
        <v/>
      </c>
      <c r="H246" s="86" t="str">
        <f>IFERROR(INDEX(TQoL_Indexes!$B$9:$AK$58,MATCH($A$3,TQoL_Indexes!#REF!,0)+$A246,MATCH(H$3,TQoL_Indexes!$B$8:$AK$8,0)),"")</f>
        <v/>
      </c>
      <c r="I246" s="86" t="str">
        <f>IFERROR(INDEX(TQoL_Indexes!$B$9:$AK$58,MATCH($A$3,TQoL_Indexes!#REF!,0)+$A246,MATCH(I$3,TQoL_Indexes!$B$8:$AK$8,0)),"")</f>
        <v/>
      </c>
      <c r="J246" s="86" t="str">
        <f>IFERROR(INDEX(TQoL_Indexes!$B$9:$AK$58,MATCH($A$3,TQoL_Indexes!#REF!,0)+$A246,MATCH(J$3,TQoL_Indexes!$B$8:$AK$8,0)),"")</f>
        <v/>
      </c>
      <c r="K246" s="86" t="str">
        <f>IFERROR(INDEX(TQoL_Indexes!$B$9:$AK$58,MATCH($A$3,TQoL_Indexes!#REF!,0)+$A246,MATCH(K$3,TQoL_Indexes!$B$8:$AK$8,0)),"")</f>
        <v/>
      </c>
      <c r="L246" s="86" t="str">
        <f>IFERROR(INDEX(TQoL_Indexes!$B$9:$AK$58,MATCH($A$3,TQoL_Indexes!#REF!,0)+$A246,MATCH(L$3,TQoL_Indexes!$B$8:$AK$8,0)),"")</f>
        <v/>
      </c>
      <c r="M246" s="86" t="str">
        <f>IFERROR(INDEX(TQoL_Indexes!$B$9:$AK$58,MATCH($A$3,TQoL_Indexes!#REF!,0)+$A246,MATCH(M$3,TQoL_Indexes!$B$8:$AK$8,0)),"")</f>
        <v/>
      </c>
      <c r="N246" s="86" t="str">
        <f>IFERROR(INDEX(TQoL_Indexes!$B$9:$AK$58,MATCH($A$3,TQoL_Indexes!#REF!,0)+$A246,MATCH(N$3,TQoL_Indexes!$B$8:$AK$8,0)),"")</f>
        <v/>
      </c>
      <c r="O246" s="86" t="str">
        <f>IFERROR(INDEX(TQoL_Indexes!$B$9:$AK$58,MATCH($A$3,TQoL_Indexes!#REF!,0)+$A246,MATCH(O$3,TQoL_Indexes!$B$8:$AK$8,0)),"")</f>
        <v/>
      </c>
      <c r="P246" s="86" t="str">
        <f>IFERROR(INDEX(TQoL_Indexes!$B$9:$AK$58,MATCH($A$3,TQoL_Indexes!#REF!,0)+$A246,MATCH(P$3,TQoL_Indexes!$B$8:$AK$8,0)),"")</f>
        <v/>
      </c>
      <c r="Q246" s="86" t="str">
        <f>IFERROR(INDEX(TQoL_Indexes!$B$9:$AK$58,MATCH($A$3,TQoL_Indexes!#REF!,0)+$A246,MATCH(Q$3,TQoL_Indexes!$B$8:$AK$8,0)),"")</f>
        <v/>
      </c>
      <c r="R246" s="86" t="str">
        <f>IFERROR(INDEX(TQoL_Indexes!$B$9:$AK$58,MATCH($A$3,TQoL_Indexes!#REF!,0)+$A246,MATCH(R$3,TQoL_Indexes!$B$8:$AK$8,0)),"")</f>
        <v/>
      </c>
      <c r="S246" s="86" t="str">
        <f>IFERROR(INDEX(TQoL_Indexes!$B$9:$AK$58,MATCH($A$3,TQoL_Indexes!#REF!,0)+$A246,MATCH(S$3,TQoL_Indexes!$B$8:$AK$8,0)),"")</f>
        <v/>
      </c>
      <c r="T246" s="86" t="str">
        <f>IFERROR(INDEX(TQoL_Indexes!$B$9:$AK$58,MATCH($A$3,TQoL_Indexes!#REF!,0)+$A246,MATCH(T$3,TQoL_Indexes!$B$8:$AK$8,0)),"")</f>
        <v/>
      </c>
      <c r="U246" s="86" t="str">
        <f>IFERROR(INDEX(TQoL_Indexes!$B$9:$AK$58,MATCH($A$3,TQoL_Indexes!#REF!,0)+$A246,MATCH(U$3,TQoL_Indexes!$B$8:$AK$8,0)),"")</f>
        <v/>
      </c>
      <c r="V246" s="86" t="str">
        <f>IFERROR(INDEX(TQoL_Indexes!$B$9:$AK$58,MATCH($A$3,TQoL_Indexes!#REF!,0)+$A246,MATCH(V$3,TQoL_Indexes!$B$8:$AK$8,0)),"")</f>
        <v/>
      </c>
      <c r="W246" s="86" t="str">
        <f>IFERROR(INDEX(TQoL_Indexes!$B$9:$AK$58,MATCH($A$3,TQoL_Indexes!#REF!,0)+$A246,MATCH(W$3,TQoL_Indexes!$B$8:$AK$8,0)),"")</f>
        <v/>
      </c>
      <c r="X246" s="86" t="str">
        <f>IFERROR(INDEX(TQoL_Indexes!$B$9:$AK$58,MATCH($A$3,TQoL_Indexes!#REF!,0)+$A246,MATCH(X$3,TQoL_Indexes!$B$8:$AK$8,0)),"")</f>
        <v/>
      </c>
      <c r="Y246" s="86" t="str">
        <f>IFERROR(INDEX(TQoL_Indexes!$B$9:$AK$58,MATCH($A$3,TQoL_Indexes!#REF!,0)+$A246,MATCH(Y$3,TQoL_Indexes!$B$8:$AK$8,0)),"")</f>
        <v/>
      </c>
      <c r="Z246" s="86" t="str">
        <f>IFERROR(INDEX(TQoL_Indexes!$B$9:$AK$58,MATCH($A$3,TQoL_Indexes!#REF!,0)+$A246,MATCH(Z$3,TQoL_Indexes!$B$8:$AK$8,0)),"")</f>
        <v/>
      </c>
      <c r="AA246" s="86" t="str">
        <f>IFERROR(INDEX(TQoL_Indexes!$B$9:$AK$58,MATCH($A$3,TQoL_Indexes!#REF!,0)+$A246,MATCH(AA$3,TQoL_Indexes!$B$8:$AK$8,0)),"")</f>
        <v/>
      </c>
      <c r="AB246" s="86" t="str">
        <f>IFERROR(INDEX(TQoL_Indexes!$B$9:$AK$58,MATCH($A$3,TQoL_Indexes!#REF!,0)+$A246,MATCH(AB$3,TQoL_Indexes!$B$8:$AK$8,0)),"")</f>
        <v/>
      </c>
      <c r="AC246" s="86" t="str">
        <f>IFERROR(INDEX(TQoL_Indexes!$B$9:$AK$58,MATCH($A$3,TQoL_Indexes!#REF!,0)+$A246,MATCH(AC$3,TQoL_Indexes!$B$8:$AK$8,0)),"")</f>
        <v/>
      </c>
      <c r="AD246" s="86" t="str">
        <f>IFERROR(INDEX(TQoL_Indexes!$B$9:$AK$58,MATCH($A$3,TQoL_Indexes!#REF!,0)+$A246,MATCH(AD$3,TQoL_Indexes!$B$8:$AK$8,0)),"")</f>
        <v/>
      </c>
      <c r="AE246" s="86" t="str">
        <f>IFERROR(INDEX(TQoL_Indexes!$B$9:$AK$58,MATCH($A$3,TQoL_Indexes!#REF!,0)+$A246,MATCH(AE$3,TQoL_Indexes!$B$8:$AK$8,0)),"")</f>
        <v/>
      </c>
      <c r="AF246" s="86" t="str">
        <f>IFERROR(INDEX(TQoL_Indexes!$B$9:$AK$58,MATCH($A$3,TQoL_Indexes!#REF!,0)+$A246,MATCH(AF$3,TQoL_Indexes!$B$8:$AK$8,0)),"")</f>
        <v/>
      </c>
      <c r="AG246" s="86" t="str">
        <f>IFERROR(INDEX(TQoL_Indexes!$B$9:$AK$58,MATCH($A$3,TQoL_Indexes!#REF!,0)+$A246,MATCH(AG$3,TQoL_Indexes!$B$8:$AK$8,0)),"")</f>
        <v/>
      </c>
      <c r="AH246" s="86" t="str">
        <f>IFERROR(INDEX(TQoL_Indexes!$B$9:$AK$58,MATCH($A$3,TQoL_Indexes!#REF!,0)+$A246,MATCH(AH$3,TQoL_Indexes!$B$8:$AK$8,0)),"")</f>
        <v/>
      </c>
      <c r="AI246" s="86" t="str">
        <f>IFERROR(INDEX(TQoL_Indexes!$B$9:$AK$58,MATCH($A$3,TQoL_Indexes!#REF!,0)+$A246,MATCH(AI$3,TQoL_Indexes!$B$8:$AK$8,0)),"")</f>
        <v/>
      </c>
      <c r="AJ246" s="86" t="str">
        <f>IFERROR(INDEX(TQoL_Indexes!$B$9:$AK$58,MATCH($A$3,TQoL_Indexes!#REF!,0)+$A246,MATCH(AJ$3,TQoL_Indexes!$B$8:$AK$8,0)),"")</f>
        <v/>
      </c>
      <c r="AK246" s="86" t="str">
        <f>IFERROR(INDEX(TQoL_Indexes!$B$9:$AK$58,MATCH($A$3,TQoL_Indexes!#REF!,0)+$A246,MATCH(AK$3,TQoL_Indexes!$B$8:$AK$8,0)),"")</f>
        <v/>
      </c>
      <c r="AL246" s="86" t="str">
        <f>IFERROR(INDEX(TQoL_Indexes!$B$9:$AK$58,MATCH($A$3,TQoL_Indexes!#REF!,0)+$A246,MATCH(AL$3,TQoL_Indexes!$B$8:$AK$8,0)),"")</f>
        <v/>
      </c>
      <c r="AM246" s="87" t="str">
        <f>IFERROR(INDEX(TQoL_Indexes!$B$9:$AK$58,MATCH($A$3,TQoL_Indexes!#REF!,0)+$A246,MATCH(AM$3,TQoL_Indexes!$B$8:$AK$8,0)),"")</f>
        <v/>
      </c>
    </row>
    <row r="247" spans="1:39">
      <c r="A247" s="58" t="str">
        <f>IFERROR(IF(A246+1&lt;COUNTIF(TQoL_Indexes!#REF!,Aux_Country!$A$3),A246+1,""),"")</f>
        <v/>
      </c>
      <c r="B247" s="121" t="str">
        <f>IFERROR(INDEX(TQoL_Indexes!$B$9:$AK$58,MATCH($A$3,TQoL_Indexes!#REF!,0)+$A247,MATCH(B$3,TQoL_Indexes!$B$8:$AK$8,0)),"")</f>
        <v/>
      </c>
      <c r="C247" s="116" t="str">
        <f>IFERROR(INDEX(TQoL_Indexes!$B$9:$AK$58,MATCH($A$3,TQoL_Indexes!#REF!,0)+$A247,MATCH(C$3,TQoL_Indexes!$B$8:$AK$8,0)),"")</f>
        <v/>
      </c>
      <c r="D247" s="122" t="str">
        <f>IFERROR(INDEX(TQoL_Indexes!$B$9:$AK$58,MATCH($A$3,TQoL_Indexes!#REF!,0)+$A247,MATCH(D$3,TQoL_Indexes!$B$8:$AK$8,0)),"")</f>
        <v/>
      </c>
      <c r="E247" s="86" t="str">
        <f>IFERROR(INDEX(TQoL_Indexes!$B$9:$AK$58,MATCH($A$3,TQoL_Indexes!#REF!,0)+$A247,MATCH(E$3,TQoL_Indexes!$B$8:$AK$8,0)),"")</f>
        <v/>
      </c>
      <c r="F247" s="86" t="str">
        <f>IFERROR(INDEX(TQoL_Indexes!$B$9:$AK$58,MATCH($A$3,TQoL_Indexes!#REF!,0)+$A247,MATCH(F$3,TQoL_Indexes!$B$8:$AK$8,0)),"")</f>
        <v/>
      </c>
      <c r="G247" s="86" t="str">
        <f>IFERROR(INDEX(TQoL_Indexes!$B$9:$AK$58,MATCH($A$3,TQoL_Indexes!#REF!,0)+$A247,MATCH(G$3,TQoL_Indexes!$B$8:$AK$8,0)),"")</f>
        <v/>
      </c>
      <c r="H247" s="86" t="str">
        <f>IFERROR(INDEX(TQoL_Indexes!$B$9:$AK$58,MATCH($A$3,TQoL_Indexes!#REF!,0)+$A247,MATCH(H$3,TQoL_Indexes!$B$8:$AK$8,0)),"")</f>
        <v/>
      </c>
      <c r="I247" s="86" t="str">
        <f>IFERROR(INDEX(TQoL_Indexes!$B$9:$AK$58,MATCH($A$3,TQoL_Indexes!#REF!,0)+$A247,MATCH(I$3,TQoL_Indexes!$B$8:$AK$8,0)),"")</f>
        <v/>
      </c>
      <c r="J247" s="86" t="str">
        <f>IFERROR(INDEX(TQoL_Indexes!$B$9:$AK$58,MATCH($A$3,TQoL_Indexes!#REF!,0)+$A247,MATCH(J$3,TQoL_Indexes!$B$8:$AK$8,0)),"")</f>
        <v/>
      </c>
      <c r="K247" s="86" t="str">
        <f>IFERROR(INDEX(TQoL_Indexes!$B$9:$AK$58,MATCH($A$3,TQoL_Indexes!#REF!,0)+$A247,MATCH(K$3,TQoL_Indexes!$B$8:$AK$8,0)),"")</f>
        <v/>
      </c>
      <c r="L247" s="86" t="str">
        <f>IFERROR(INDEX(TQoL_Indexes!$B$9:$AK$58,MATCH($A$3,TQoL_Indexes!#REF!,0)+$A247,MATCH(L$3,TQoL_Indexes!$B$8:$AK$8,0)),"")</f>
        <v/>
      </c>
      <c r="M247" s="86" t="str">
        <f>IFERROR(INDEX(TQoL_Indexes!$B$9:$AK$58,MATCH($A$3,TQoL_Indexes!#REF!,0)+$A247,MATCH(M$3,TQoL_Indexes!$B$8:$AK$8,0)),"")</f>
        <v/>
      </c>
      <c r="N247" s="86" t="str">
        <f>IFERROR(INDEX(TQoL_Indexes!$B$9:$AK$58,MATCH($A$3,TQoL_Indexes!#REF!,0)+$A247,MATCH(N$3,TQoL_Indexes!$B$8:$AK$8,0)),"")</f>
        <v/>
      </c>
      <c r="O247" s="86" t="str">
        <f>IFERROR(INDEX(TQoL_Indexes!$B$9:$AK$58,MATCH($A$3,TQoL_Indexes!#REF!,0)+$A247,MATCH(O$3,TQoL_Indexes!$B$8:$AK$8,0)),"")</f>
        <v/>
      </c>
      <c r="P247" s="86" t="str">
        <f>IFERROR(INDEX(TQoL_Indexes!$B$9:$AK$58,MATCH($A$3,TQoL_Indexes!#REF!,0)+$A247,MATCH(P$3,TQoL_Indexes!$B$8:$AK$8,0)),"")</f>
        <v/>
      </c>
      <c r="Q247" s="86" t="str">
        <f>IFERROR(INDEX(TQoL_Indexes!$B$9:$AK$58,MATCH($A$3,TQoL_Indexes!#REF!,0)+$A247,MATCH(Q$3,TQoL_Indexes!$B$8:$AK$8,0)),"")</f>
        <v/>
      </c>
      <c r="R247" s="86" t="str">
        <f>IFERROR(INDEX(TQoL_Indexes!$B$9:$AK$58,MATCH($A$3,TQoL_Indexes!#REF!,0)+$A247,MATCH(R$3,TQoL_Indexes!$B$8:$AK$8,0)),"")</f>
        <v/>
      </c>
      <c r="S247" s="86" t="str">
        <f>IFERROR(INDEX(TQoL_Indexes!$B$9:$AK$58,MATCH($A$3,TQoL_Indexes!#REF!,0)+$A247,MATCH(S$3,TQoL_Indexes!$B$8:$AK$8,0)),"")</f>
        <v/>
      </c>
      <c r="T247" s="86" t="str">
        <f>IFERROR(INDEX(TQoL_Indexes!$B$9:$AK$58,MATCH($A$3,TQoL_Indexes!#REF!,0)+$A247,MATCH(T$3,TQoL_Indexes!$B$8:$AK$8,0)),"")</f>
        <v/>
      </c>
      <c r="U247" s="86" t="str">
        <f>IFERROR(INDEX(TQoL_Indexes!$B$9:$AK$58,MATCH($A$3,TQoL_Indexes!#REF!,0)+$A247,MATCH(U$3,TQoL_Indexes!$B$8:$AK$8,0)),"")</f>
        <v/>
      </c>
      <c r="V247" s="86" t="str">
        <f>IFERROR(INDEX(TQoL_Indexes!$B$9:$AK$58,MATCH($A$3,TQoL_Indexes!#REF!,0)+$A247,MATCH(V$3,TQoL_Indexes!$B$8:$AK$8,0)),"")</f>
        <v/>
      </c>
      <c r="W247" s="86" t="str">
        <f>IFERROR(INDEX(TQoL_Indexes!$B$9:$AK$58,MATCH($A$3,TQoL_Indexes!#REF!,0)+$A247,MATCH(W$3,TQoL_Indexes!$B$8:$AK$8,0)),"")</f>
        <v/>
      </c>
      <c r="X247" s="86" t="str">
        <f>IFERROR(INDEX(TQoL_Indexes!$B$9:$AK$58,MATCH($A$3,TQoL_Indexes!#REF!,0)+$A247,MATCH(X$3,TQoL_Indexes!$B$8:$AK$8,0)),"")</f>
        <v/>
      </c>
      <c r="Y247" s="86" t="str">
        <f>IFERROR(INDEX(TQoL_Indexes!$B$9:$AK$58,MATCH($A$3,TQoL_Indexes!#REF!,0)+$A247,MATCH(Y$3,TQoL_Indexes!$B$8:$AK$8,0)),"")</f>
        <v/>
      </c>
      <c r="Z247" s="86" t="str">
        <f>IFERROR(INDEX(TQoL_Indexes!$B$9:$AK$58,MATCH($A$3,TQoL_Indexes!#REF!,0)+$A247,MATCH(Z$3,TQoL_Indexes!$B$8:$AK$8,0)),"")</f>
        <v/>
      </c>
      <c r="AA247" s="86" t="str">
        <f>IFERROR(INDEX(TQoL_Indexes!$B$9:$AK$58,MATCH($A$3,TQoL_Indexes!#REF!,0)+$A247,MATCH(AA$3,TQoL_Indexes!$B$8:$AK$8,0)),"")</f>
        <v/>
      </c>
      <c r="AB247" s="86" t="str">
        <f>IFERROR(INDEX(TQoL_Indexes!$B$9:$AK$58,MATCH($A$3,TQoL_Indexes!#REF!,0)+$A247,MATCH(AB$3,TQoL_Indexes!$B$8:$AK$8,0)),"")</f>
        <v/>
      </c>
      <c r="AC247" s="86" t="str">
        <f>IFERROR(INDEX(TQoL_Indexes!$B$9:$AK$58,MATCH($A$3,TQoL_Indexes!#REF!,0)+$A247,MATCH(AC$3,TQoL_Indexes!$B$8:$AK$8,0)),"")</f>
        <v/>
      </c>
      <c r="AD247" s="86" t="str">
        <f>IFERROR(INDEX(TQoL_Indexes!$B$9:$AK$58,MATCH($A$3,TQoL_Indexes!#REF!,0)+$A247,MATCH(AD$3,TQoL_Indexes!$B$8:$AK$8,0)),"")</f>
        <v/>
      </c>
      <c r="AE247" s="86" t="str">
        <f>IFERROR(INDEX(TQoL_Indexes!$B$9:$AK$58,MATCH($A$3,TQoL_Indexes!#REF!,0)+$A247,MATCH(AE$3,TQoL_Indexes!$B$8:$AK$8,0)),"")</f>
        <v/>
      </c>
      <c r="AF247" s="86" t="str">
        <f>IFERROR(INDEX(TQoL_Indexes!$B$9:$AK$58,MATCH($A$3,TQoL_Indexes!#REF!,0)+$A247,MATCH(AF$3,TQoL_Indexes!$B$8:$AK$8,0)),"")</f>
        <v/>
      </c>
      <c r="AG247" s="86" t="str">
        <f>IFERROR(INDEX(TQoL_Indexes!$B$9:$AK$58,MATCH($A$3,TQoL_Indexes!#REF!,0)+$A247,MATCH(AG$3,TQoL_Indexes!$B$8:$AK$8,0)),"")</f>
        <v/>
      </c>
      <c r="AH247" s="86" t="str">
        <f>IFERROR(INDEX(TQoL_Indexes!$B$9:$AK$58,MATCH($A$3,TQoL_Indexes!#REF!,0)+$A247,MATCH(AH$3,TQoL_Indexes!$B$8:$AK$8,0)),"")</f>
        <v/>
      </c>
      <c r="AI247" s="86" t="str">
        <f>IFERROR(INDEX(TQoL_Indexes!$B$9:$AK$58,MATCH($A$3,TQoL_Indexes!#REF!,0)+$A247,MATCH(AI$3,TQoL_Indexes!$B$8:$AK$8,0)),"")</f>
        <v/>
      </c>
      <c r="AJ247" s="86" t="str">
        <f>IFERROR(INDEX(TQoL_Indexes!$B$9:$AK$58,MATCH($A$3,TQoL_Indexes!#REF!,0)+$A247,MATCH(AJ$3,TQoL_Indexes!$B$8:$AK$8,0)),"")</f>
        <v/>
      </c>
      <c r="AK247" s="86" t="str">
        <f>IFERROR(INDEX(TQoL_Indexes!$B$9:$AK$58,MATCH($A$3,TQoL_Indexes!#REF!,0)+$A247,MATCH(AK$3,TQoL_Indexes!$B$8:$AK$8,0)),"")</f>
        <v/>
      </c>
      <c r="AL247" s="86" t="str">
        <f>IFERROR(INDEX(TQoL_Indexes!$B$9:$AK$58,MATCH($A$3,TQoL_Indexes!#REF!,0)+$A247,MATCH(AL$3,TQoL_Indexes!$B$8:$AK$8,0)),"")</f>
        <v/>
      </c>
      <c r="AM247" s="87" t="str">
        <f>IFERROR(INDEX(TQoL_Indexes!$B$9:$AK$58,MATCH($A$3,TQoL_Indexes!#REF!,0)+$A247,MATCH(AM$3,TQoL_Indexes!$B$8:$AK$8,0)),"")</f>
        <v/>
      </c>
    </row>
    <row r="248" spans="1:39">
      <c r="A248" s="58" t="str">
        <f>IFERROR(IF(A247+1&lt;COUNTIF(TQoL_Indexes!#REF!,Aux_Country!$A$3),A247+1,""),"")</f>
        <v/>
      </c>
      <c r="B248" s="121" t="str">
        <f>IFERROR(INDEX(TQoL_Indexes!$B$9:$AK$58,MATCH($A$3,TQoL_Indexes!#REF!,0)+$A248,MATCH(B$3,TQoL_Indexes!$B$8:$AK$8,0)),"")</f>
        <v/>
      </c>
      <c r="C248" s="116" t="str">
        <f>IFERROR(INDEX(TQoL_Indexes!$B$9:$AK$58,MATCH($A$3,TQoL_Indexes!#REF!,0)+$A248,MATCH(C$3,TQoL_Indexes!$B$8:$AK$8,0)),"")</f>
        <v/>
      </c>
      <c r="D248" s="122" t="str">
        <f>IFERROR(INDEX(TQoL_Indexes!$B$9:$AK$58,MATCH($A$3,TQoL_Indexes!#REF!,0)+$A248,MATCH(D$3,TQoL_Indexes!$B$8:$AK$8,0)),"")</f>
        <v/>
      </c>
      <c r="E248" s="86" t="str">
        <f>IFERROR(INDEX(TQoL_Indexes!$B$9:$AK$58,MATCH($A$3,TQoL_Indexes!#REF!,0)+$A248,MATCH(E$3,TQoL_Indexes!$B$8:$AK$8,0)),"")</f>
        <v/>
      </c>
      <c r="F248" s="86" t="str">
        <f>IFERROR(INDEX(TQoL_Indexes!$B$9:$AK$58,MATCH($A$3,TQoL_Indexes!#REF!,0)+$A248,MATCH(F$3,TQoL_Indexes!$B$8:$AK$8,0)),"")</f>
        <v/>
      </c>
      <c r="G248" s="86" t="str">
        <f>IFERROR(INDEX(TQoL_Indexes!$B$9:$AK$58,MATCH($A$3,TQoL_Indexes!#REF!,0)+$A248,MATCH(G$3,TQoL_Indexes!$B$8:$AK$8,0)),"")</f>
        <v/>
      </c>
      <c r="H248" s="86" t="str">
        <f>IFERROR(INDEX(TQoL_Indexes!$B$9:$AK$58,MATCH($A$3,TQoL_Indexes!#REF!,0)+$A248,MATCH(H$3,TQoL_Indexes!$B$8:$AK$8,0)),"")</f>
        <v/>
      </c>
      <c r="I248" s="86" t="str">
        <f>IFERROR(INDEX(TQoL_Indexes!$B$9:$AK$58,MATCH($A$3,TQoL_Indexes!#REF!,0)+$A248,MATCH(I$3,TQoL_Indexes!$B$8:$AK$8,0)),"")</f>
        <v/>
      </c>
      <c r="J248" s="86" t="str">
        <f>IFERROR(INDEX(TQoL_Indexes!$B$9:$AK$58,MATCH($A$3,TQoL_Indexes!#REF!,0)+$A248,MATCH(J$3,TQoL_Indexes!$B$8:$AK$8,0)),"")</f>
        <v/>
      </c>
      <c r="K248" s="86" t="str">
        <f>IFERROR(INDEX(TQoL_Indexes!$B$9:$AK$58,MATCH($A$3,TQoL_Indexes!#REF!,0)+$A248,MATCH(K$3,TQoL_Indexes!$B$8:$AK$8,0)),"")</f>
        <v/>
      </c>
      <c r="L248" s="86" t="str">
        <f>IFERROR(INDEX(TQoL_Indexes!$B$9:$AK$58,MATCH($A$3,TQoL_Indexes!#REF!,0)+$A248,MATCH(L$3,TQoL_Indexes!$B$8:$AK$8,0)),"")</f>
        <v/>
      </c>
      <c r="M248" s="86" t="str">
        <f>IFERROR(INDEX(TQoL_Indexes!$B$9:$AK$58,MATCH($A$3,TQoL_Indexes!#REF!,0)+$A248,MATCH(M$3,TQoL_Indexes!$B$8:$AK$8,0)),"")</f>
        <v/>
      </c>
      <c r="N248" s="86" t="str">
        <f>IFERROR(INDEX(TQoL_Indexes!$B$9:$AK$58,MATCH($A$3,TQoL_Indexes!#REF!,0)+$A248,MATCH(N$3,TQoL_Indexes!$B$8:$AK$8,0)),"")</f>
        <v/>
      </c>
      <c r="O248" s="86" t="str">
        <f>IFERROR(INDEX(TQoL_Indexes!$B$9:$AK$58,MATCH($A$3,TQoL_Indexes!#REF!,0)+$A248,MATCH(O$3,TQoL_Indexes!$B$8:$AK$8,0)),"")</f>
        <v/>
      </c>
      <c r="P248" s="86" t="str">
        <f>IFERROR(INDEX(TQoL_Indexes!$B$9:$AK$58,MATCH($A$3,TQoL_Indexes!#REF!,0)+$A248,MATCH(P$3,TQoL_Indexes!$B$8:$AK$8,0)),"")</f>
        <v/>
      </c>
      <c r="Q248" s="86" t="str">
        <f>IFERROR(INDEX(TQoL_Indexes!$B$9:$AK$58,MATCH($A$3,TQoL_Indexes!#REF!,0)+$A248,MATCH(Q$3,TQoL_Indexes!$B$8:$AK$8,0)),"")</f>
        <v/>
      </c>
      <c r="R248" s="86" t="str">
        <f>IFERROR(INDEX(TQoL_Indexes!$B$9:$AK$58,MATCH($A$3,TQoL_Indexes!#REF!,0)+$A248,MATCH(R$3,TQoL_Indexes!$B$8:$AK$8,0)),"")</f>
        <v/>
      </c>
      <c r="S248" s="86" t="str">
        <f>IFERROR(INDEX(TQoL_Indexes!$B$9:$AK$58,MATCH($A$3,TQoL_Indexes!#REF!,0)+$A248,MATCH(S$3,TQoL_Indexes!$B$8:$AK$8,0)),"")</f>
        <v/>
      </c>
      <c r="T248" s="86" t="str">
        <f>IFERROR(INDEX(TQoL_Indexes!$B$9:$AK$58,MATCH($A$3,TQoL_Indexes!#REF!,0)+$A248,MATCH(T$3,TQoL_Indexes!$B$8:$AK$8,0)),"")</f>
        <v/>
      </c>
      <c r="U248" s="86" t="str">
        <f>IFERROR(INDEX(TQoL_Indexes!$B$9:$AK$58,MATCH($A$3,TQoL_Indexes!#REF!,0)+$A248,MATCH(U$3,TQoL_Indexes!$B$8:$AK$8,0)),"")</f>
        <v/>
      </c>
      <c r="V248" s="86" t="str">
        <f>IFERROR(INDEX(TQoL_Indexes!$B$9:$AK$58,MATCH($A$3,TQoL_Indexes!#REF!,0)+$A248,MATCH(V$3,TQoL_Indexes!$B$8:$AK$8,0)),"")</f>
        <v/>
      </c>
      <c r="W248" s="86" t="str">
        <f>IFERROR(INDEX(TQoL_Indexes!$B$9:$AK$58,MATCH($A$3,TQoL_Indexes!#REF!,0)+$A248,MATCH(W$3,TQoL_Indexes!$B$8:$AK$8,0)),"")</f>
        <v/>
      </c>
      <c r="X248" s="86" t="str">
        <f>IFERROR(INDEX(TQoL_Indexes!$B$9:$AK$58,MATCH($A$3,TQoL_Indexes!#REF!,0)+$A248,MATCH(X$3,TQoL_Indexes!$B$8:$AK$8,0)),"")</f>
        <v/>
      </c>
      <c r="Y248" s="86" t="str">
        <f>IFERROR(INDEX(TQoL_Indexes!$B$9:$AK$58,MATCH($A$3,TQoL_Indexes!#REF!,0)+$A248,MATCH(Y$3,TQoL_Indexes!$B$8:$AK$8,0)),"")</f>
        <v/>
      </c>
      <c r="Z248" s="86" t="str">
        <f>IFERROR(INDEX(TQoL_Indexes!$B$9:$AK$58,MATCH($A$3,TQoL_Indexes!#REF!,0)+$A248,MATCH(Z$3,TQoL_Indexes!$B$8:$AK$8,0)),"")</f>
        <v/>
      </c>
      <c r="AA248" s="86" t="str">
        <f>IFERROR(INDEX(TQoL_Indexes!$B$9:$AK$58,MATCH($A$3,TQoL_Indexes!#REF!,0)+$A248,MATCH(AA$3,TQoL_Indexes!$B$8:$AK$8,0)),"")</f>
        <v/>
      </c>
      <c r="AB248" s="86" t="str">
        <f>IFERROR(INDEX(TQoL_Indexes!$B$9:$AK$58,MATCH($A$3,TQoL_Indexes!#REF!,0)+$A248,MATCH(AB$3,TQoL_Indexes!$B$8:$AK$8,0)),"")</f>
        <v/>
      </c>
      <c r="AC248" s="86" t="str">
        <f>IFERROR(INDEX(TQoL_Indexes!$B$9:$AK$58,MATCH($A$3,TQoL_Indexes!#REF!,0)+$A248,MATCH(AC$3,TQoL_Indexes!$B$8:$AK$8,0)),"")</f>
        <v/>
      </c>
      <c r="AD248" s="86" t="str">
        <f>IFERROR(INDEX(TQoL_Indexes!$B$9:$AK$58,MATCH($A$3,TQoL_Indexes!#REF!,0)+$A248,MATCH(AD$3,TQoL_Indexes!$B$8:$AK$8,0)),"")</f>
        <v/>
      </c>
      <c r="AE248" s="86" t="str">
        <f>IFERROR(INDEX(TQoL_Indexes!$B$9:$AK$58,MATCH($A$3,TQoL_Indexes!#REF!,0)+$A248,MATCH(AE$3,TQoL_Indexes!$B$8:$AK$8,0)),"")</f>
        <v/>
      </c>
      <c r="AF248" s="86" t="str">
        <f>IFERROR(INDEX(TQoL_Indexes!$B$9:$AK$58,MATCH($A$3,TQoL_Indexes!#REF!,0)+$A248,MATCH(AF$3,TQoL_Indexes!$B$8:$AK$8,0)),"")</f>
        <v/>
      </c>
      <c r="AG248" s="86" t="str">
        <f>IFERROR(INDEX(TQoL_Indexes!$B$9:$AK$58,MATCH($A$3,TQoL_Indexes!#REF!,0)+$A248,MATCH(AG$3,TQoL_Indexes!$B$8:$AK$8,0)),"")</f>
        <v/>
      </c>
      <c r="AH248" s="86" t="str">
        <f>IFERROR(INDEX(TQoL_Indexes!$B$9:$AK$58,MATCH($A$3,TQoL_Indexes!#REF!,0)+$A248,MATCH(AH$3,TQoL_Indexes!$B$8:$AK$8,0)),"")</f>
        <v/>
      </c>
      <c r="AI248" s="86" t="str">
        <f>IFERROR(INDEX(TQoL_Indexes!$B$9:$AK$58,MATCH($A$3,TQoL_Indexes!#REF!,0)+$A248,MATCH(AI$3,TQoL_Indexes!$B$8:$AK$8,0)),"")</f>
        <v/>
      </c>
      <c r="AJ248" s="86" t="str">
        <f>IFERROR(INDEX(TQoL_Indexes!$B$9:$AK$58,MATCH($A$3,TQoL_Indexes!#REF!,0)+$A248,MATCH(AJ$3,TQoL_Indexes!$B$8:$AK$8,0)),"")</f>
        <v/>
      </c>
      <c r="AK248" s="86" t="str">
        <f>IFERROR(INDEX(TQoL_Indexes!$B$9:$AK$58,MATCH($A$3,TQoL_Indexes!#REF!,0)+$A248,MATCH(AK$3,TQoL_Indexes!$B$8:$AK$8,0)),"")</f>
        <v/>
      </c>
      <c r="AL248" s="86" t="str">
        <f>IFERROR(INDEX(TQoL_Indexes!$B$9:$AK$58,MATCH($A$3,TQoL_Indexes!#REF!,0)+$A248,MATCH(AL$3,TQoL_Indexes!$B$8:$AK$8,0)),"")</f>
        <v/>
      </c>
      <c r="AM248" s="87" t="str">
        <f>IFERROR(INDEX(TQoL_Indexes!$B$9:$AK$58,MATCH($A$3,TQoL_Indexes!#REF!,0)+$A248,MATCH(AM$3,TQoL_Indexes!$B$8:$AK$8,0)),"")</f>
        <v/>
      </c>
    </row>
    <row r="249" spans="1:39">
      <c r="A249" s="58" t="str">
        <f>IFERROR(IF(A248+1&lt;COUNTIF(TQoL_Indexes!#REF!,Aux_Country!$A$3),A248+1,""),"")</f>
        <v/>
      </c>
      <c r="B249" s="121" t="str">
        <f>IFERROR(INDEX(TQoL_Indexes!$B$9:$AK$58,MATCH($A$3,TQoL_Indexes!#REF!,0)+$A249,MATCH(B$3,TQoL_Indexes!$B$8:$AK$8,0)),"")</f>
        <v/>
      </c>
      <c r="C249" s="116" t="str">
        <f>IFERROR(INDEX(TQoL_Indexes!$B$9:$AK$58,MATCH($A$3,TQoL_Indexes!#REF!,0)+$A249,MATCH(C$3,TQoL_Indexes!$B$8:$AK$8,0)),"")</f>
        <v/>
      </c>
      <c r="D249" s="122" t="str">
        <f>IFERROR(INDEX(TQoL_Indexes!$B$9:$AK$58,MATCH($A$3,TQoL_Indexes!#REF!,0)+$A249,MATCH(D$3,TQoL_Indexes!$B$8:$AK$8,0)),"")</f>
        <v/>
      </c>
      <c r="E249" s="86" t="str">
        <f>IFERROR(INDEX(TQoL_Indexes!$B$9:$AK$58,MATCH($A$3,TQoL_Indexes!#REF!,0)+$A249,MATCH(E$3,TQoL_Indexes!$B$8:$AK$8,0)),"")</f>
        <v/>
      </c>
      <c r="F249" s="86" t="str">
        <f>IFERROR(INDEX(TQoL_Indexes!$B$9:$AK$58,MATCH($A$3,TQoL_Indexes!#REF!,0)+$A249,MATCH(F$3,TQoL_Indexes!$B$8:$AK$8,0)),"")</f>
        <v/>
      </c>
      <c r="G249" s="86" t="str">
        <f>IFERROR(INDEX(TQoL_Indexes!$B$9:$AK$58,MATCH($A$3,TQoL_Indexes!#REF!,0)+$A249,MATCH(G$3,TQoL_Indexes!$B$8:$AK$8,0)),"")</f>
        <v/>
      </c>
      <c r="H249" s="86" t="str">
        <f>IFERROR(INDEX(TQoL_Indexes!$B$9:$AK$58,MATCH($A$3,TQoL_Indexes!#REF!,0)+$A249,MATCH(H$3,TQoL_Indexes!$B$8:$AK$8,0)),"")</f>
        <v/>
      </c>
      <c r="I249" s="86" t="str">
        <f>IFERROR(INDEX(TQoL_Indexes!$B$9:$AK$58,MATCH($A$3,TQoL_Indexes!#REF!,0)+$A249,MATCH(I$3,TQoL_Indexes!$B$8:$AK$8,0)),"")</f>
        <v/>
      </c>
      <c r="J249" s="86" t="str">
        <f>IFERROR(INDEX(TQoL_Indexes!$B$9:$AK$58,MATCH($A$3,TQoL_Indexes!#REF!,0)+$A249,MATCH(J$3,TQoL_Indexes!$B$8:$AK$8,0)),"")</f>
        <v/>
      </c>
      <c r="K249" s="86" t="str">
        <f>IFERROR(INDEX(TQoL_Indexes!$B$9:$AK$58,MATCH($A$3,TQoL_Indexes!#REF!,0)+$A249,MATCH(K$3,TQoL_Indexes!$B$8:$AK$8,0)),"")</f>
        <v/>
      </c>
      <c r="L249" s="86" t="str">
        <f>IFERROR(INDEX(TQoL_Indexes!$B$9:$AK$58,MATCH($A$3,TQoL_Indexes!#REF!,0)+$A249,MATCH(L$3,TQoL_Indexes!$B$8:$AK$8,0)),"")</f>
        <v/>
      </c>
      <c r="M249" s="86" t="str">
        <f>IFERROR(INDEX(TQoL_Indexes!$B$9:$AK$58,MATCH($A$3,TQoL_Indexes!#REF!,0)+$A249,MATCH(M$3,TQoL_Indexes!$B$8:$AK$8,0)),"")</f>
        <v/>
      </c>
      <c r="N249" s="86" t="str">
        <f>IFERROR(INDEX(TQoL_Indexes!$B$9:$AK$58,MATCH($A$3,TQoL_Indexes!#REF!,0)+$A249,MATCH(N$3,TQoL_Indexes!$B$8:$AK$8,0)),"")</f>
        <v/>
      </c>
      <c r="O249" s="86" t="str">
        <f>IFERROR(INDEX(TQoL_Indexes!$B$9:$AK$58,MATCH($A$3,TQoL_Indexes!#REF!,0)+$A249,MATCH(O$3,TQoL_Indexes!$B$8:$AK$8,0)),"")</f>
        <v/>
      </c>
      <c r="P249" s="86" t="str">
        <f>IFERROR(INDEX(TQoL_Indexes!$B$9:$AK$58,MATCH($A$3,TQoL_Indexes!#REF!,0)+$A249,MATCH(P$3,TQoL_Indexes!$B$8:$AK$8,0)),"")</f>
        <v/>
      </c>
      <c r="Q249" s="86" t="str">
        <f>IFERROR(INDEX(TQoL_Indexes!$B$9:$AK$58,MATCH($A$3,TQoL_Indexes!#REF!,0)+$A249,MATCH(Q$3,TQoL_Indexes!$B$8:$AK$8,0)),"")</f>
        <v/>
      </c>
      <c r="R249" s="86" t="str">
        <f>IFERROR(INDEX(TQoL_Indexes!$B$9:$AK$58,MATCH($A$3,TQoL_Indexes!#REF!,0)+$A249,MATCH(R$3,TQoL_Indexes!$B$8:$AK$8,0)),"")</f>
        <v/>
      </c>
      <c r="S249" s="86" t="str">
        <f>IFERROR(INDEX(TQoL_Indexes!$B$9:$AK$58,MATCH($A$3,TQoL_Indexes!#REF!,0)+$A249,MATCH(S$3,TQoL_Indexes!$B$8:$AK$8,0)),"")</f>
        <v/>
      </c>
      <c r="T249" s="86" t="str">
        <f>IFERROR(INDEX(TQoL_Indexes!$B$9:$AK$58,MATCH($A$3,TQoL_Indexes!#REF!,0)+$A249,MATCH(T$3,TQoL_Indexes!$B$8:$AK$8,0)),"")</f>
        <v/>
      </c>
      <c r="U249" s="86" t="str">
        <f>IFERROR(INDEX(TQoL_Indexes!$B$9:$AK$58,MATCH($A$3,TQoL_Indexes!#REF!,0)+$A249,MATCH(U$3,TQoL_Indexes!$B$8:$AK$8,0)),"")</f>
        <v/>
      </c>
      <c r="V249" s="86" t="str">
        <f>IFERROR(INDEX(TQoL_Indexes!$B$9:$AK$58,MATCH($A$3,TQoL_Indexes!#REF!,0)+$A249,MATCH(V$3,TQoL_Indexes!$B$8:$AK$8,0)),"")</f>
        <v/>
      </c>
      <c r="W249" s="86" t="str">
        <f>IFERROR(INDEX(TQoL_Indexes!$B$9:$AK$58,MATCH($A$3,TQoL_Indexes!#REF!,0)+$A249,MATCH(W$3,TQoL_Indexes!$B$8:$AK$8,0)),"")</f>
        <v/>
      </c>
      <c r="X249" s="86" t="str">
        <f>IFERROR(INDEX(TQoL_Indexes!$B$9:$AK$58,MATCH($A$3,TQoL_Indexes!#REF!,0)+$A249,MATCH(X$3,TQoL_Indexes!$B$8:$AK$8,0)),"")</f>
        <v/>
      </c>
      <c r="Y249" s="86" t="str">
        <f>IFERROR(INDEX(TQoL_Indexes!$B$9:$AK$58,MATCH($A$3,TQoL_Indexes!#REF!,0)+$A249,MATCH(Y$3,TQoL_Indexes!$B$8:$AK$8,0)),"")</f>
        <v/>
      </c>
      <c r="Z249" s="86" t="str">
        <f>IFERROR(INDEX(TQoL_Indexes!$B$9:$AK$58,MATCH($A$3,TQoL_Indexes!#REF!,0)+$A249,MATCH(Z$3,TQoL_Indexes!$B$8:$AK$8,0)),"")</f>
        <v/>
      </c>
      <c r="AA249" s="86" t="str">
        <f>IFERROR(INDEX(TQoL_Indexes!$B$9:$AK$58,MATCH($A$3,TQoL_Indexes!#REF!,0)+$A249,MATCH(AA$3,TQoL_Indexes!$B$8:$AK$8,0)),"")</f>
        <v/>
      </c>
      <c r="AB249" s="86" t="str">
        <f>IFERROR(INDEX(TQoL_Indexes!$B$9:$AK$58,MATCH($A$3,TQoL_Indexes!#REF!,0)+$A249,MATCH(AB$3,TQoL_Indexes!$B$8:$AK$8,0)),"")</f>
        <v/>
      </c>
      <c r="AC249" s="86" t="str">
        <f>IFERROR(INDEX(TQoL_Indexes!$B$9:$AK$58,MATCH($A$3,TQoL_Indexes!#REF!,0)+$A249,MATCH(AC$3,TQoL_Indexes!$B$8:$AK$8,0)),"")</f>
        <v/>
      </c>
      <c r="AD249" s="86" t="str">
        <f>IFERROR(INDEX(TQoL_Indexes!$B$9:$AK$58,MATCH($A$3,TQoL_Indexes!#REF!,0)+$A249,MATCH(AD$3,TQoL_Indexes!$B$8:$AK$8,0)),"")</f>
        <v/>
      </c>
      <c r="AE249" s="86" t="str">
        <f>IFERROR(INDEX(TQoL_Indexes!$B$9:$AK$58,MATCH($A$3,TQoL_Indexes!#REF!,0)+$A249,MATCH(AE$3,TQoL_Indexes!$B$8:$AK$8,0)),"")</f>
        <v/>
      </c>
      <c r="AF249" s="86" t="str">
        <f>IFERROR(INDEX(TQoL_Indexes!$B$9:$AK$58,MATCH($A$3,TQoL_Indexes!#REF!,0)+$A249,MATCH(AF$3,TQoL_Indexes!$B$8:$AK$8,0)),"")</f>
        <v/>
      </c>
      <c r="AG249" s="86" t="str">
        <f>IFERROR(INDEX(TQoL_Indexes!$B$9:$AK$58,MATCH($A$3,TQoL_Indexes!#REF!,0)+$A249,MATCH(AG$3,TQoL_Indexes!$B$8:$AK$8,0)),"")</f>
        <v/>
      </c>
      <c r="AH249" s="86" t="str">
        <f>IFERROR(INDEX(TQoL_Indexes!$B$9:$AK$58,MATCH($A$3,TQoL_Indexes!#REF!,0)+$A249,MATCH(AH$3,TQoL_Indexes!$B$8:$AK$8,0)),"")</f>
        <v/>
      </c>
      <c r="AI249" s="86" t="str">
        <f>IFERROR(INDEX(TQoL_Indexes!$B$9:$AK$58,MATCH($A$3,TQoL_Indexes!#REF!,0)+$A249,MATCH(AI$3,TQoL_Indexes!$B$8:$AK$8,0)),"")</f>
        <v/>
      </c>
      <c r="AJ249" s="86" t="str">
        <f>IFERROR(INDEX(TQoL_Indexes!$B$9:$AK$58,MATCH($A$3,TQoL_Indexes!#REF!,0)+$A249,MATCH(AJ$3,TQoL_Indexes!$B$8:$AK$8,0)),"")</f>
        <v/>
      </c>
      <c r="AK249" s="86" t="str">
        <f>IFERROR(INDEX(TQoL_Indexes!$B$9:$AK$58,MATCH($A$3,TQoL_Indexes!#REF!,0)+$A249,MATCH(AK$3,TQoL_Indexes!$B$8:$AK$8,0)),"")</f>
        <v/>
      </c>
      <c r="AL249" s="86" t="str">
        <f>IFERROR(INDEX(TQoL_Indexes!$B$9:$AK$58,MATCH($A$3,TQoL_Indexes!#REF!,0)+$A249,MATCH(AL$3,TQoL_Indexes!$B$8:$AK$8,0)),"")</f>
        <v/>
      </c>
      <c r="AM249" s="87" t="str">
        <f>IFERROR(INDEX(TQoL_Indexes!$B$9:$AK$58,MATCH($A$3,TQoL_Indexes!#REF!,0)+$A249,MATCH(AM$3,TQoL_Indexes!$B$8:$AK$8,0)),"")</f>
        <v/>
      </c>
    </row>
    <row r="250" spans="1:39">
      <c r="A250" s="58" t="str">
        <f>IFERROR(IF(A249+1&lt;COUNTIF(TQoL_Indexes!#REF!,Aux_Country!$A$3),A249+1,""),"")</f>
        <v/>
      </c>
      <c r="B250" s="121" t="str">
        <f>IFERROR(INDEX(TQoL_Indexes!$B$9:$AK$58,MATCH($A$3,TQoL_Indexes!#REF!,0)+$A250,MATCH(B$3,TQoL_Indexes!$B$8:$AK$8,0)),"")</f>
        <v/>
      </c>
      <c r="C250" s="116" t="str">
        <f>IFERROR(INDEX(TQoL_Indexes!$B$9:$AK$58,MATCH($A$3,TQoL_Indexes!#REF!,0)+$A250,MATCH(C$3,TQoL_Indexes!$B$8:$AK$8,0)),"")</f>
        <v/>
      </c>
      <c r="D250" s="122" t="str">
        <f>IFERROR(INDEX(TQoL_Indexes!$B$9:$AK$58,MATCH($A$3,TQoL_Indexes!#REF!,0)+$A250,MATCH(D$3,TQoL_Indexes!$B$8:$AK$8,0)),"")</f>
        <v/>
      </c>
      <c r="E250" s="86" t="str">
        <f>IFERROR(INDEX(TQoL_Indexes!$B$9:$AK$58,MATCH($A$3,TQoL_Indexes!#REF!,0)+$A250,MATCH(E$3,TQoL_Indexes!$B$8:$AK$8,0)),"")</f>
        <v/>
      </c>
      <c r="F250" s="86" t="str">
        <f>IFERROR(INDEX(TQoL_Indexes!$B$9:$AK$58,MATCH($A$3,TQoL_Indexes!#REF!,0)+$A250,MATCH(F$3,TQoL_Indexes!$B$8:$AK$8,0)),"")</f>
        <v/>
      </c>
      <c r="G250" s="86" t="str">
        <f>IFERROR(INDEX(TQoL_Indexes!$B$9:$AK$58,MATCH($A$3,TQoL_Indexes!#REF!,0)+$A250,MATCH(G$3,TQoL_Indexes!$B$8:$AK$8,0)),"")</f>
        <v/>
      </c>
      <c r="H250" s="86" t="str">
        <f>IFERROR(INDEX(TQoL_Indexes!$B$9:$AK$58,MATCH($A$3,TQoL_Indexes!#REF!,0)+$A250,MATCH(H$3,TQoL_Indexes!$B$8:$AK$8,0)),"")</f>
        <v/>
      </c>
      <c r="I250" s="86" t="str">
        <f>IFERROR(INDEX(TQoL_Indexes!$B$9:$AK$58,MATCH($A$3,TQoL_Indexes!#REF!,0)+$A250,MATCH(I$3,TQoL_Indexes!$B$8:$AK$8,0)),"")</f>
        <v/>
      </c>
      <c r="J250" s="86" t="str">
        <f>IFERROR(INDEX(TQoL_Indexes!$B$9:$AK$58,MATCH($A$3,TQoL_Indexes!#REF!,0)+$A250,MATCH(J$3,TQoL_Indexes!$B$8:$AK$8,0)),"")</f>
        <v/>
      </c>
      <c r="K250" s="86" t="str">
        <f>IFERROR(INDEX(TQoL_Indexes!$B$9:$AK$58,MATCH($A$3,TQoL_Indexes!#REF!,0)+$A250,MATCH(K$3,TQoL_Indexes!$B$8:$AK$8,0)),"")</f>
        <v/>
      </c>
      <c r="L250" s="86" t="str">
        <f>IFERROR(INDEX(TQoL_Indexes!$B$9:$AK$58,MATCH($A$3,TQoL_Indexes!#REF!,0)+$A250,MATCH(L$3,TQoL_Indexes!$B$8:$AK$8,0)),"")</f>
        <v/>
      </c>
      <c r="M250" s="86" t="str">
        <f>IFERROR(INDEX(TQoL_Indexes!$B$9:$AK$58,MATCH($A$3,TQoL_Indexes!#REF!,0)+$A250,MATCH(M$3,TQoL_Indexes!$B$8:$AK$8,0)),"")</f>
        <v/>
      </c>
      <c r="N250" s="86" t="str">
        <f>IFERROR(INDEX(TQoL_Indexes!$B$9:$AK$58,MATCH($A$3,TQoL_Indexes!#REF!,0)+$A250,MATCH(N$3,TQoL_Indexes!$B$8:$AK$8,0)),"")</f>
        <v/>
      </c>
      <c r="O250" s="86" t="str">
        <f>IFERROR(INDEX(TQoL_Indexes!$B$9:$AK$58,MATCH($A$3,TQoL_Indexes!#REF!,0)+$A250,MATCH(O$3,TQoL_Indexes!$B$8:$AK$8,0)),"")</f>
        <v/>
      </c>
      <c r="P250" s="86" t="str">
        <f>IFERROR(INDEX(TQoL_Indexes!$B$9:$AK$58,MATCH($A$3,TQoL_Indexes!#REF!,0)+$A250,MATCH(P$3,TQoL_Indexes!$B$8:$AK$8,0)),"")</f>
        <v/>
      </c>
      <c r="Q250" s="86" t="str">
        <f>IFERROR(INDEX(TQoL_Indexes!$B$9:$AK$58,MATCH($A$3,TQoL_Indexes!#REF!,0)+$A250,MATCH(Q$3,TQoL_Indexes!$B$8:$AK$8,0)),"")</f>
        <v/>
      </c>
      <c r="R250" s="86" t="str">
        <f>IFERROR(INDEX(TQoL_Indexes!$B$9:$AK$58,MATCH($A$3,TQoL_Indexes!#REF!,0)+$A250,MATCH(R$3,TQoL_Indexes!$B$8:$AK$8,0)),"")</f>
        <v/>
      </c>
      <c r="S250" s="86" t="str">
        <f>IFERROR(INDEX(TQoL_Indexes!$B$9:$AK$58,MATCH($A$3,TQoL_Indexes!#REF!,0)+$A250,MATCH(S$3,TQoL_Indexes!$B$8:$AK$8,0)),"")</f>
        <v/>
      </c>
      <c r="T250" s="86" t="str">
        <f>IFERROR(INDEX(TQoL_Indexes!$B$9:$AK$58,MATCH($A$3,TQoL_Indexes!#REF!,0)+$A250,MATCH(T$3,TQoL_Indexes!$B$8:$AK$8,0)),"")</f>
        <v/>
      </c>
      <c r="U250" s="86" t="str">
        <f>IFERROR(INDEX(TQoL_Indexes!$B$9:$AK$58,MATCH($A$3,TQoL_Indexes!#REF!,0)+$A250,MATCH(U$3,TQoL_Indexes!$B$8:$AK$8,0)),"")</f>
        <v/>
      </c>
      <c r="V250" s="86" t="str">
        <f>IFERROR(INDEX(TQoL_Indexes!$B$9:$AK$58,MATCH($A$3,TQoL_Indexes!#REF!,0)+$A250,MATCH(V$3,TQoL_Indexes!$B$8:$AK$8,0)),"")</f>
        <v/>
      </c>
      <c r="W250" s="86" t="str">
        <f>IFERROR(INDEX(TQoL_Indexes!$B$9:$AK$58,MATCH($A$3,TQoL_Indexes!#REF!,0)+$A250,MATCH(W$3,TQoL_Indexes!$B$8:$AK$8,0)),"")</f>
        <v/>
      </c>
      <c r="X250" s="86" t="str">
        <f>IFERROR(INDEX(TQoL_Indexes!$B$9:$AK$58,MATCH($A$3,TQoL_Indexes!#REF!,0)+$A250,MATCH(X$3,TQoL_Indexes!$B$8:$AK$8,0)),"")</f>
        <v/>
      </c>
      <c r="Y250" s="86" t="str">
        <f>IFERROR(INDEX(TQoL_Indexes!$B$9:$AK$58,MATCH($A$3,TQoL_Indexes!#REF!,0)+$A250,MATCH(Y$3,TQoL_Indexes!$B$8:$AK$8,0)),"")</f>
        <v/>
      </c>
      <c r="Z250" s="86" t="str">
        <f>IFERROR(INDEX(TQoL_Indexes!$B$9:$AK$58,MATCH($A$3,TQoL_Indexes!#REF!,0)+$A250,MATCH(Z$3,TQoL_Indexes!$B$8:$AK$8,0)),"")</f>
        <v/>
      </c>
      <c r="AA250" s="86" t="str">
        <f>IFERROR(INDEX(TQoL_Indexes!$B$9:$AK$58,MATCH($A$3,TQoL_Indexes!#REF!,0)+$A250,MATCH(AA$3,TQoL_Indexes!$B$8:$AK$8,0)),"")</f>
        <v/>
      </c>
      <c r="AB250" s="86" t="str">
        <f>IFERROR(INDEX(TQoL_Indexes!$B$9:$AK$58,MATCH($A$3,TQoL_Indexes!#REF!,0)+$A250,MATCH(AB$3,TQoL_Indexes!$B$8:$AK$8,0)),"")</f>
        <v/>
      </c>
      <c r="AC250" s="86" t="str">
        <f>IFERROR(INDEX(TQoL_Indexes!$B$9:$AK$58,MATCH($A$3,TQoL_Indexes!#REF!,0)+$A250,MATCH(AC$3,TQoL_Indexes!$B$8:$AK$8,0)),"")</f>
        <v/>
      </c>
      <c r="AD250" s="86" t="str">
        <f>IFERROR(INDEX(TQoL_Indexes!$B$9:$AK$58,MATCH($A$3,TQoL_Indexes!#REF!,0)+$A250,MATCH(AD$3,TQoL_Indexes!$B$8:$AK$8,0)),"")</f>
        <v/>
      </c>
      <c r="AE250" s="86" t="str">
        <f>IFERROR(INDEX(TQoL_Indexes!$B$9:$AK$58,MATCH($A$3,TQoL_Indexes!#REF!,0)+$A250,MATCH(AE$3,TQoL_Indexes!$B$8:$AK$8,0)),"")</f>
        <v/>
      </c>
      <c r="AF250" s="86" t="str">
        <f>IFERROR(INDEX(TQoL_Indexes!$B$9:$AK$58,MATCH($A$3,TQoL_Indexes!#REF!,0)+$A250,MATCH(AF$3,TQoL_Indexes!$B$8:$AK$8,0)),"")</f>
        <v/>
      </c>
      <c r="AG250" s="86" t="str">
        <f>IFERROR(INDEX(TQoL_Indexes!$B$9:$AK$58,MATCH($A$3,TQoL_Indexes!#REF!,0)+$A250,MATCH(AG$3,TQoL_Indexes!$B$8:$AK$8,0)),"")</f>
        <v/>
      </c>
      <c r="AH250" s="86" t="str">
        <f>IFERROR(INDEX(TQoL_Indexes!$B$9:$AK$58,MATCH($A$3,TQoL_Indexes!#REF!,0)+$A250,MATCH(AH$3,TQoL_Indexes!$B$8:$AK$8,0)),"")</f>
        <v/>
      </c>
      <c r="AI250" s="86" t="str">
        <f>IFERROR(INDEX(TQoL_Indexes!$B$9:$AK$58,MATCH($A$3,TQoL_Indexes!#REF!,0)+$A250,MATCH(AI$3,TQoL_Indexes!$B$8:$AK$8,0)),"")</f>
        <v/>
      </c>
      <c r="AJ250" s="86" t="str">
        <f>IFERROR(INDEX(TQoL_Indexes!$B$9:$AK$58,MATCH($A$3,TQoL_Indexes!#REF!,0)+$A250,MATCH(AJ$3,TQoL_Indexes!$B$8:$AK$8,0)),"")</f>
        <v/>
      </c>
      <c r="AK250" s="86" t="str">
        <f>IFERROR(INDEX(TQoL_Indexes!$B$9:$AK$58,MATCH($A$3,TQoL_Indexes!#REF!,0)+$A250,MATCH(AK$3,TQoL_Indexes!$B$8:$AK$8,0)),"")</f>
        <v/>
      </c>
      <c r="AL250" s="86" t="str">
        <f>IFERROR(INDEX(TQoL_Indexes!$B$9:$AK$58,MATCH($A$3,TQoL_Indexes!#REF!,0)+$A250,MATCH(AL$3,TQoL_Indexes!$B$8:$AK$8,0)),"")</f>
        <v/>
      </c>
      <c r="AM250" s="87" t="str">
        <f>IFERROR(INDEX(TQoL_Indexes!$B$9:$AK$58,MATCH($A$3,TQoL_Indexes!#REF!,0)+$A250,MATCH(AM$3,TQoL_Indexes!$B$8:$AK$8,0)),"")</f>
        <v/>
      </c>
    </row>
    <row r="251" spans="1:39">
      <c r="A251" s="58" t="str">
        <f>IFERROR(IF(A250+1&lt;COUNTIF(TQoL_Indexes!#REF!,Aux_Country!$A$3),A250+1,""),"")</f>
        <v/>
      </c>
      <c r="B251" s="121" t="str">
        <f>IFERROR(INDEX(TQoL_Indexes!$B$9:$AK$58,MATCH($A$3,TQoL_Indexes!#REF!,0)+$A251,MATCH(B$3,TQoL_Indexes!$B$8:$AK$8,0)),"")</f>
        <v/>
      </c>
      <c r="C251" s="116" t="str">
        <f>IFERROR(INDEX(TQoL_Indexes!$B$9:$AK$58,MATCH($A$3,TQoL_Indexes!#REF!,0)+$A251,MATCH(C$3,TQoL_Indexes!$B$8:$AK$8,0)),"")</f>
        <v/>
      </c>
      <c r="D251" s="122" t="str">
        <f>IFERROR(INDEX(TQoL_Indexes!$B$9:$AK$58,MATCH($A$3,TQoL_Indexes!#REF!,0)+$A251,MATCH(D$3,TQoL_Indexes!$B$8:$AK$8,0)),"")</f>
        <v/>
      </c>
      <c r="E251" s="86" t="str">
        <f>IFERROR(INDEX(TQoL_Indexes!$B$9:$AK$58,MATCH($A$3,TQoL_Indexes!#REF!,0)+$A251,MATCH(E$3,TQoL_Indexes!$B$8:$AK$8,0)),"")</f>
        <v/>
      </c>
      <c r="F251" s="86" t="str">
        <f>IFERROR(INDEX(TQoL_Indexes!$B$9:$AK$58,MATCH($A$3,TQoL_Indexes!#REF!,0)+$A251,MATCH(F$3,TQoL_Indexes!$B$8:$AK$8,0)),"")</f>
        <v/>
      </c>
      <c r="G251" s="86" t="str">
        <f>IFERROR(INDEX(TQoL_Indexes!$B$9:$AK$58,MATCH($A$3,TQoL_Indexes!#REF!,0)+$A251,MATCH(G$3,TQoL_Indexes!$B$8:$AK$8,0)),"")</f>
        <v/>
      </c>
      <c r="H251" s="86" t="str">
        <f>IFERROR(INDEX(TQoL_Indexes!$B$9:$AK$58,MATCH($A$3,TQoL_Indexes!#REF!,0)+$A251,MATCH(H$3,TQoL_Indexes!$B$8:$AK$8,0)),"")</f>
        <v/>
      </c>
      <c r="I251" s="86" t="str">
        <f>IFERROR(INDEX(TQoL_Indexes!$B$9:$AK$58,MATCH($A$3,TQoL_Indexes!#REF!,0)+$A251,MATCH(I$3,TQoL_Indexes!$B$8:$AK$8,0)),"")</f>
        <v/>
      </c>
      <c r="J251" s="86" t="str">
        <f>IFERROR(INDEX(TQoL_Indexes!$B$9:$AK$58,MATCH($A$3,TQoL_Indexes!#REF!,0)+$A251,MATCH(J$3,TQoL_Indexes!$B$8:$AK$8,0)),"")</f>
        <v/>
      </c>
      <c r="K251" s="86" t="str">
        <f>IFERROR(INDEX(TQoL_Indexes!$B$9:$AK$58,MATCH($A$3,TQoL_Indexes!#REF!,0)+$A251,MATCH(K$3,TQoL_Indexes!$B$8:$AK$8,0)),"")</f>
        <v/>
      </c>
      <c r="L251" s="86" t="str">
        <f>IFERROR(INDEX(TQoL_Indexes!$B$9:$AK$58,MATCH($A$3,TQoL_Indexes!#REF!,0)+$A251,MATCH(L$3,TQoL_Indexes!$B$8:$AK$8,0)),"")</f>
        <v/>
      </c>
      <c r="M251" s="86" t="str">
        <f>IFERROR(INDEX(TQoL_Indexes!$B$9:$AK$58,MATCH($A$3,TQoL_Indexes!#REF!,0)+$A251,MATCH(M$3,TQoL_Indexes!$B$8:$AK$8,0)),"")</f>
        <v/>
      </c>
      <c r="N251" s="86" t="str">
        <f>IFERROR(INDEX(TQoL_Indexes!$B$9:$AK$58,MATCH($A$3,TQoL_Indexes!#REF!,0)+$A251,MATCH(N$3,TQoL_Indexes!$B$8:$AK$8,0)),"")</f>
        <v/>
      </c>
      <c r="O251" s="86" t="str">
        <f>IFERROR(INDEX(TQoL_Indexes!$B$9:$AK$58,MATCH($A$3,TQoL_Indexes!#REF!,0)+$A251,MATCH(O$3,TQoL_Indexes!$B$8:$AK$8,0)),"")</f>
        <v/>
      </c>
      <c r="P251" s="86" t="str">
        <f>IFERROR(INDEX(TQoL_Indexes!$B$9:$AK$58,MATCH($A$3,TQoL_Indexes!#REF!,0)+$A251,MATCH(P$3,TQoL_Indexes!$B$8:$AK$8,0)),"")</f>
        <v/>
      </c>
      <c r="Q251" s="86" t="str">
        <f>IFERROR(INDEX(TQoL_Indexes!$B$9:$AK$58,MATCH($A$3,TQoL_Indexes!#REF!,0)+$A251,MATCH(Q$3,TQoL_Indexes!$B$8:$AK$8,0)),"")</f>
        <v/>
      </c>
      <c r="R251" s="86" t="str">
        <f>IFERROR(INDEX(TQoL_Indexes!$B$9:$AK$58,MATCH($A$3,TQoL_Indexes!#REF!,0)+$A251,MATCH(R$3,TQoL_Indexes!$B$8:$AK$8,0)),"")</f>
        <v/>
      </c>
      <c r="S251" s="86" t="str">
        <f>IFERROR(INDEX(TQoL_Indexes!$B$9:$AK$58,MATCH($A$3,TQoL_Indexes!#REF!,0)+$A251,MATCH(S$3,TQoL_Indexes!$B$8:$AK$8,0)),"")</f>
        <v/>
      </c>
      <c r="T251" s="86" t="str">
        <f>IFERROR(INDEX(TQoL_Indexes!$B$9:$AK$58,MATCH($A$3,TQoL_Indexes!#REF!,0)+$A251,MATCH(T$3,TQoL_Indexes!$B$8:$AK$8,0)),"")</f>
        <v/>
      </c>
      <c r="U251" s="86" t="str">
        <f>IFERROR(INDEX(TQoL_Indexes!$B$9:$AK$58,MATCH($A$3,TQoL_Indexes!#REF!,0)+$A251,MATCH(U$3,TQoL_Indexes!$B$8:$AK$8,0)),"")</f>
        <v/>
      </c>
      <c r="V251" s="86" t="str">
        <f>IFERROR(INDEX(TQoL_Indexes!$B$9:$AK$58,MATCH($A$3,TQoL_Indexes!#REF!,0)+$A251,MATCH(V$3,TQoL_Indexes!$B$8:$AK$8,0)),"")</f>
        <v/>
      </c>
      <c r="W251" s="86" t="str">
        <f>IFERROR(INDEX(TQoL_Indexes!$B$9:$AK$58,MATCH($A$3,TQoL_Indexes!#REF!,0)+$A251,MATCH(W$3,TQoL_Indexes!$B$8:$AK$8,0)),"")</f>
        <v/>
      </c>
      <c r="X251" s="86" t="str">
        <f>IFERROR(INDEX(TQoL_Indexes!$B$9:$AK$58,MATCH($A$3,TQoL_Indexes!#REF!,0)+$A251,MATCH(X$3,TQoL_Indexes!$B$8:$AK$8,0)),"")</f>
        <v/>
      </c>
      <c r="Y251" s="86" t="str">
        <f>IFERROR(INDEX(TQoL_Indexes!$B$9:$AK$58,MATCH($A$3,TQoL_Indexes!#REF!,0)+$A251,MATCH(Y$3,TQoL_Indexes!$B$8:$AK$8,0)),"")</f>
        <v/>
      </c>
      <c r="Z251" s="86" t="str">
        <f>IFERROR(INDEX(TQoL_Indexes!$B$9:$AK$58,MATCH($A$3,TQoL_Indexes!#REF!,0)+$A251,MATCH(Z$3,TQoL_Indexes!$B$8:$AK$8,0)),"")</f>
        <v/>
      </c>
      <c r="AA251" s="86" t="str">
        <f>IFERROR(INDEX(TQoL_Indexes!$B$9:$AK$58,MATCH($A$3,TQoL_Indexes!#REF!,0)+$A251,MATCH(AA$3,TQoL_Indexes!$B$8:$AK$8,0)),"")</f>
        <v/>
      </c>
      <c r="AB251" s="86" t="str">
        <f>IFERROR(INDEX(TQoL_Indexes!$B$9:$AK$58,MATCH($A$3,TQoL_Indexes!#REF!,0)+$A251,MATCH(AB$3,TQoL_Indexes!$B$8:$AK$8,0)),"")</f>
        <v/>
      </c>
      <c r="AC251" s="86" t="str">
        <f>IFERROR(INDEX(TQoL_Indexes!$B$9:$AK$58,MATCH($A$3,TQoL_Indexes!#REF!,0)+$A251,MATCH(AC$3,TQoL_Indexes!$B$8:$AK$8,0)),"")</f>
        <v/>
      </c>
      <c r="AD251" s="86" t="str">
        <f>IFERROR(INDEX(TQoL_Indexes!$B$9:$AK$58,MATCH($A$3,TQoL_Indexes!#REF!,0)+$A251,MATCH(AD$3,TQoL_Indexes!$B$8:$AK$8,0)),"")</f>
        <v/>
      </c>
      <c r="AE251" s="86" t="str">
        <f>IFERROR(INDEX(TQoL_Indexes!$B$9:$AK$58,MATCH($A$3,TQoL_Indexes!#REF!,0)+$A251,MATCH(AE$3,TQoL_Indexes!$B$8:$AK$8,0)),"")</f>
        <v/>
      </c>
      <c r="AF251" s="86" t="str">
        <f>IFERROR(INDEX(TQoL_Indexes!$B$9:$AK$58,MATCH($A$3,TQoL_Indexes!#REF!,0)+$A251,MATCH(AF$3,TQoL_Indexes!$B$8:$AK$8,0)),"")</f>
        <v/>
      </c>
      <c r="AG251" s="86" t="str">
        <f>IFERROR(INDEX(TQoL_Indexes!$B$9:$AK$58,MATCH($A$3,TQoL_Indexes!#REF!,0)+$A251,MATCH(AG$3,TQoL_Indexes!$B$8:$AK$8,0)),"")</f>
        <v/>
      </c>
      <c r="AH251" s="86" t="str">
        <f>IFERROR(INDEX(TQoL_Indexes!$B$9:$AK$58,MATCH($A$3,TQoL_Indexes!#REF!,0)+$A251,MATCH(AH$3,TQoL_Indexes!$B$8:$AK$8,0)),"")</f>
        <v/>
      </c>
      <c r="AI251" s="86" t="str">
        <f>IFERROR(INDEX(TQoL_Indexes!$B$9:$AK$58,MATCH($A$3,TQoL_Indexes!#REF!,0)+$A251,MATCH(AI$3,TQoL_Indexes!$B$8:$AK$8,0)),"")</f>
        <v/>
      </c>
      <c r="AJ251" s="86" t="str">
        <f>IFERROR(INDEX(TQoL_Indexes!$B$9:$AK$58,MATCH($A$3,TQoL_Indexes!#REF!,0)+$A251,MATCH(AJ$3,TQoL_Indexes!$B$8:$AK$8,0)),"")</f>
        <v/>
      </c>
      <c r="AK251" s="86" t="str">
        <f>IFERROR(INDEX(TQoL_Indexes!$B$9:$AK$58,MATCH($A$3,TQoL_Indexes!#REF!,0)+$A251,MATCH(AK$3,TQoL_Indexes!$B$8:$AK$8,0)),"")</f>
        <v/>
      </c>
      <c r="AL251" s="86" t="str">
        <f>IFERROR(INDEX(TQoL_Indexes!$B$9:$AK$58,MATCH($A$3,TQoL_Indexes!#REF!,0)+$A251,MATCH(AL$3,TQoL_Indexes!$B$8:$AK$8,0)),"")</f>
        <v/>
      </c>
      <c r="AM251" s="87" t="str">
        <f>IFERROR(INDEX(TQoL_Indexes!$B$9:$AK$58,MATCH($A$3,TQoL_Indexes!#REF!,0)+$A251,MATCH(AM$3,TQoL_Indexes!$B$8:$AK$8,0)),"")</f>
        <v/>
      </c>
    </row>
    <row r="252" spans="1:39">
      <c r="A252" s="58" t="str">
        <f>IFERROR(IF(A251+1&lt;COUNTIF(TQoL_Indexes!#REF!,Aux_Country!$A$3),A251+1,""),"")</f>
        <v/>
      </c>
      <c r="B252" s="121" t="str">
        <f>IFERROR(INDEX(TQoL_Indexes!$B$9:$AK$58,MATCH($A$3,TQoL_Indexes!#REF!,0)+$A252,MATCH(B$3,TQoL_Indexes!$B$8:$AK$8,0)),"")</f>
        <v/>
      </c>
      <c r="C252" s="116" t="str">
        <f>IFERROR(INDEX(TQoL_Indexes!$B$9:$AK$58,MATCH($A$3,TQoL_Indexes!#REF!,0)+$A252,MATCH(C$3,TQoL_Indexes!$B$8:$AK$8,0)),"")</f>
        <v/>
      </c>
      <c r="D252" s="122" t="str">
        <f>IFERROR(INDEX(TQoL_Indexes!$B$9:$AK$58,MATCH($A$3,TQoL_Indexes!#REF!,0)+$A252,MATCH(D$3,TQoL_Indexes!$B$8:$AK$8,0)),"")</f>
        <v/>
      </c>
      <c r="E252" s="86" t="str">
        <f>IFERROR(INDEX(TQoL_Indexes!$B$9:$AK$58,MATCH($A$3,TQoL_Indexes!#REF!,0)+$A252,MATCH(E$3,TQoL_Indexes!$B$8:$AK$8,0)),"")</f>
        <v/>
      </c>
      <c r="F252" s="86" t="str">
        <f>IFERROR(INDEX(TQoL_Indexes!$B$9:$AK$58,MATCH($A$3,TQoL_Indexes!#REF!,0)+$A252,MATCH(F$3,TQoL_Indexes!$B$8:$AK$8,0)),"")</f>
        <v/>
      </c>
      <c r="G252" s="86" t="str">
        <f>IFERROR(INDEX(TQoL_Indexes!$B$9:$AK$58,MATCH($A$3,TQoL_Indexes!#REF!,0)+$A252,MATCH(G$3,TQoL_Indexes!$B$8:$AK$8,0)),"")</f>
        <v/>
      </c>
      <c r="H252" s="86" t="str">
        <f>IFERROR(INDEX(TQoL_Indexes!$B$9:$AK$58,MATCH($A$3,TQoL_Indexes!#REF!,0)+$A252,MATCH(H$3,TQoL_Indexes!$B$8:$AK$8,0)),"")</f>
        <v/>
      </c>
      <c r="I252" s="86" t="str">
        <f>IFERROR(INDEX(TQoL_Indexes!$B$9:$AK$58,MATCH($A$3,TQoL_Indexes!#REF!,0)+$A252,MATCH(I$3,TQoL_Indexes!$B$8:$AK$8,0)),"")</f>
        <v/>
      </c>
      <c r="J252" s="86" t="str">
        <f>IFERROR(INDEX(TQoL_Indexes!$B$9:$AK$58,MATCH($A$3,TQoL_Indexes!#REF!,0)+$A252,MATCH(J$3,TQoL_Indexes!$B$8:$AK$8,0)),"")</f>
        <v/>
      </c>
      <c r="K252" s="86" t="str">
        <f>IFERROR(INDEX(TQoL_Indexes!$B$9:$AK$58,MATCH($A$3,TQoL_Indexes!#REF!,0)+$A252,MATCH(K$3,TQoL_Indexes!$B$8:$AK$8,0)),"")</f>
        <v/>
      </c>
      <c r="L252" s="86" t="str">
        <f>IFERROR(INDEX(TQoL_Indexes!$B$9:$AK$58,MATCH($A$3,TQoL_Indexes!#REF!,0)+$A252,MATCH(L$3,TQoL_Indexes!$B$8:$AK$8,0)),"")</f>
        <v/>
      </c>
      <c r="M252" s="86" t="str">
        <f>IFERROR(INDEX(TQoL_Indexes!$B$9:$AK$58,MATCH($A$3,TQoL_Indexes!#REF!,0)+$A252,MATCH(M$3,TQoL_Indexes!$B$8:$AK$8,0)),"")</f>
        <v/>
      </c>
      <c r="N252" s="86" t="str">
        <f>IFERROR(INDEX(TQoL_Indexes!$B$9:$AK$58,MATCH($A$3,TQoL_Indexes!#REF!,0)+$A252,MATCH(N$3,TQoL_Indexes!$B$8:$AK$8,0)),"")</f>
        <v/>
      </c>
      <c r="O252" s="86" t="str">
        <f>IFERROR(INDEX(TQoL_Indexes!$B$9:$AK$58,MATCH($A$3,TQoL_Indexes!#REF!,0)+$A252,MATCH(O$3,TQoL_Indexes!$B$8:$AK$8,0)),"")</f>
        <v/>
      </c>
      <c r="P252" s="86" t="str">
        <f>IFERROR(INDEX(TQoL_Indexes!$B$9:$AK$58,MATCH($A$3,TQoL_Indexes!#REF!,0)+$A252,MATCH(P$3,TQoL_Indexes!$B$8:$AK$8,0)),"")</f>
        <v/>
      </c>
      <c r="Q252" s="86" t="str">
        <f>IFERROR(INDEX(TQoL_Indexes!$B$9:$AK$58,MATCH($A$3,TQoL_Indexes!#REF!,0)+$A252,MATCH(Q$3,TQoL_Indexes!$B$8:$AK$8,0)),"")</f>
        <v/>
      </c>
      <c r="R252" s="86" t="str">
        <f>IFERROR(INDEX(TQoL_Indexes!$B$9:$AK$58,MATCH($A$3,TQoL_Indexes!#REF!,0)+$A252,MATCH(R$3,TQoL_Indexes!$B$8:$AK$8,0)),"")</f>
        <v/>
      </c>
      <c r="S252" s="86" t="str">
        <f>IFERROR(INDEX(TQoL_Indexes!$B$9:$AK$58,MATCH($A$3,TQoL_Indexes!#REF!,0)+$A252,MATCH(S$3,TQoL_Indexes!$B$8:$AK$8,0)),"")</f>
        <v/>
      </c>
      <c r="T252" s="86" t="str">
        <f>IFERROR(INDEX(TQoL_Indexes!$B$9:$AK$58,MATCH($A$3,TQoL_Indexes!#REF!,0)+$A252,MATCH(T$3,TQoL_Indexes!$B$8:$AK$8,0)),"")</f>
        <v/>
      </c>
      <c r="U252" s="86" t="str">
        <f>IFERROR(INDEX(TQoL_Indexes!$B$9:$AK$58,MATCH($A$3,TQoL_Indexes!#REF!,0)+$A252,MATCH(U$3,TQoL_Indexes!$B$8:$AK$8,0)),"")</f>
        <v/>
      </c>
      <c r="V252" s="86" t="str">
        <f>IFERROR(INDEX(TQoL_Indexes!$B$9:$AK$58,MATCH($A$3,TQoL_Indexes!#REF!,0)+$A252,MATCH(V$3,TQoL_Indexes!$B$8:$AK$8,0)),"")</f>
        <v/>
      </c>
      <c r="W252" s="86" t="str">
        <f>IFERROR(INDEX(TQoL_Indexes!$B$9:$AK$58,MATCH($A$3,TQoL_Indexes!#REF!,0)+$A252,MATCH(W$3,TQoL_Indexes!$B$8:$AK$8,0)),"")</f>
        <v/>
      </c>
      <c r="X252" s="86" t="str">
        <f>IFERROR(INDEX(TQoL_Indexes!$B$9:$AK$58,MATCH($A$3,TQoL_Indexes!#REF!,0)+$A252,MATCH(X$3,TQoL_Indexes!$B$8:$AK$8,0)),"")</f>
        <v/>
      </c>
      <c r="Y252" s="86" t="str">
        <f>IFERROR(INDEX(TQoL_Indexes!$B$9:$AK$58,MATCH($A$3,TQoL_Indexes!#REF!,0)+$A252,MATCH(Y$3,TQoL_Indexes!$B$8:$AK$8,0)),"")</f>
        <v/>
      </c>
      <c r="Z252" s="86" t="str">
        <f>IFERROR(INDEX(TQoL_Indexes!$B$9:$AK$58,MATCH($A$3,TQoL_Indexes!#REF!,0)+$A252,MATCH(Z$3,TQoL_Indexes!$B$8:$AK$8,0)),"")</f>
        <v/>
      </c>
      <c r="AA252" s="86" t="str">
        <f>IFERROR(INDEX(TQoL_Indexes!$B$9:$AK$58,MATCH($A$3,TQoL_Indexes!#REF!,0)+$A252,MATCH(AA$3,TQoL_Indexes!$B$8:$AK$8,0)),"")</f>
        <v/>
      </c>
      <c r="AB252" s="86" t="str">
        <f>IFERROR(INDEX(TQoL_Indexes!$B$9:$AK$58,MATCH($A$3,TQoL_Indexes!#REF!,0)+$A252,MATCH(AB$3,TQoL_Indexes!$B$8:$AK$8,0)),"")</f>
        <v/>
      </c>
      <c r="AC252" s="86" t="str">
        <f>IFERROR(INDEX(TQoL_Indexes!$B$9:$AK$58,MATCH($A$3,TQoL_Indexes!#REF!,0)+$A252,MATCH(AC$3,TQoL_Indexes!$B$8:$AK$8,0)),"")</f>
        <v/>
      </c>
      <c r="AD252" s="86" t="str">
        <f>IFERROR(INDEX(TQoL_Indexes!$B$9:$AK$58,MATCH($A$3,TQoL_Indexes!#REF!,0)+$A252,MATCH(AD$3,TQoL_Indexes!$B$8:$AK$8,0)),"")</f>
        <v/>
      </c>
      <c r="AE252" s="86" t="str">
        <f>IFERROR(INDEX(TQoL_Indexes!$B$9:$AK$58,MATCH($A$3,TQoL_Indexes!#REF!,0)+$A252,MATCH(AE$3,TQoL_Indexes!$B$8:$AK$8,0)),"")</f>
        <v/>
      </c>
      <c r="AF252" s="86" t="str">
        <f>IFERROR(INDEX(TQoL_Indexes!$B$9:$AK$58,MATCH($A$3,TQoL_Indexes!#REF!,0)+$A252,MATCH(AF$3,TQoL_Indexes!$B$8:$AK$8,0)),"")</f>
        <v/>
      </c>
      <c r="AG252" s="86" t="str">
        <f>IFERROR(INDEX(TQoL_Indexes!$B$9:$AK$58,MATCH($A$3,TQoL_Indexes!#REF!,0)+$A252,MATCH(AG$3,TQoL_Indexes!$B$8:$AK$8,0)),"")</f>
        <v/>
      </c>
      <c r="AH252" s="86" t="str">
        <f>IFERROR(INDEX(TQoL_Indexes!$B$9:$AK$58,MATCH($A$3,TQoL_Indexes!#REF!,0)+$A252,MATCH(AH$3,TQoL_Indexes!$B$8:$AK$8,0)),"")</f>
        <v/>
      </c>
      <c r="AI252" s="86" t="str">
        <f>IFERROR(INDEX(TQoL_Indexes!$B$9:$AK$58,MATCH($A$3,TQoL_Indexes!#REF!,0)+$A252,MATCH(AI$3,TQoL_Indexes!$B$8:$AK$8,0)),"")</f>
        <v/>
      </c>
      <c r="AJ252" s="86" t="str">
        <f>IFERROR(INDEX(TQoL_Indexes!$B$9:$AK$58,MATCH($A$3,TQoL_Indexes!#REF!,0)+$A252,MATCH(AJ$3,TQoL_Indexes!$B$8:$AK$8,0)),"")</f>
        <v/>
      </c>
      <c r="AK252" s="86" t="str">
        <f>IFERROR(INDEX(TQoL_Indexes!$B$9:$AK$58,MATCH($A$3,TQoL_Indexes!#REF!,0)+$A252,MATCH(AK$3,TQoL_Indexes!$B$8:$AK$8,0)),"")</f>
        <v/>
      </c>
      <c r="AL252" s="86" t="str">
        <f>IFERROR(INDEX(TQoL_Indexes!$B$9:$AK$58,MATCH($A$3,TQoL_Indexes!#REF!,0)+$A252,MATCH(AL$3,TQoL_Indexes!$B$8:$AK$8,0)),"")</f>
        <v/>
      </c>
      <c r="AM252" s="87" t="str">
        <f>IFERROR(INDEX(TQoL_Indexes!$B$9:$AK$58,MATCH($A$3,TQoL_Indexes!#REF!,0)+$A252,MATCH(AM$3,TQoL_Indexes!$B$8:$AK$8,0)),"")</f>
        <v/>
      </c>
    </row>
    <row r="253" spans="1:39">
      <c r="A253" s="58" t="str">
        <f>IFERROR(IF(A252+1&lt;COUNTIF(TQoL_Indexes!#REF!,Aux_Country!$A$3),A252+1,""),"")</f>
        <v/>
      </c>
      <c r="B253" s="121" t="str">
        <f>IFERROR(INDEX(TQoL_Indexes!$B$9:$AK$58,MATCH($A$3,TQoL_Indexes!#REF!,0)+$A253,MATCH(B$3,TQoL_Indexes!$B$8:$AK$8,0)),"")</f>
        <v/>
      </c>
      <c r="C253" s="116" t="str">
        <f>IFERROR(INDEX(TQoL_Indexes!$B$9:$AK$58,MATCH($A$3,TQoL_Indexes!#REF!,0)+$A253,MATCH(C$3,TQoL_Indexes!$B$8:$AK$8,0)),"")</f>
        <v/>
      </c>
      <c r="D253" s="122" t="str">
        <f>IFERROR(INDEX(TQoL_Indexes!$B$9:$AK$58,MATCH($A$3,TQoL_Indexes!#REF!,0)+$A253,MATCH(D$3,TQoL_Indexes!$B$8:$AK$8,0)),"")</f>
        <v/>
      </c>
      <c r="E253" s="86" t="str">
        <f>IFERROR(INDEX(TQoL_Indexes!$B$9:$AK$58,MATCH($A$3,TQoL_Indexes!#REF!,0)+$A253,MATCH(E$3,TQoL_Indexes!$B$8:$AK$8,0)),"")</f>
        <v/>
      </c>
      <c r="F253" s="86" t="str">
        <f>IFERROR(INDEX(TQoL_Indexes!$B$9:$AK$58,MATCH($A$3,TQoL_Indexes!#REF!,0)+$A253,MATCH(F$3,TQoL_Indexes!$B$8:$AK$8,0)),"")</f>
        <v/>
      </c>
      <c r="G253" s="86" t="str">
        <f>IFERROR(INDEX(TQoL_Indexes!$B$9:$AK$58,MATCH($A$3,TQoL_Indexes!#REF!,0)+$A253,MATCH(G$3,TQoL_Indexes!$B$8:$AK$8,0)),"")</f>
        <v/>
      </c>
      <c r="H253" s="86" t="str">
        <f>IFERROR(INDEX(TQoL_Indexes!$B$9:$AK$58,MATCH($A$3,TQoL_Indexes!#REF!,0)+$A253,MATCH(H$3,TQoL_Indexes!$B$8:$AK$8,0)),"")</f>
        <v/>
      </c>
      <c r="I253" s="86" t="str">
        <f>IFERROR(INDEX(TQoL_Indexes!$B$9:$AK$58,MATCH($A$3,TQoL_Indexes!#REF!,0)+$A253,MATCH(I$3,TQoL_Indexes!$B$8:$AK$8,0)),"")</f>
        <v/>
      </c>
      <c r="J253" s="86" t="str">
        <f>IFERROR(INDEX(TQoL_Indexes!$B$9:$AK$58,MATCH($A$3,TQoL_Indexes!#REF!,0)+$A253,MATCH(J$3,TQoL_Indexes!$B$8:$AK$8,0)),"")</f>
        <v/>
      </c>
      <c r="K253" s="86" t="str">
        <f>IFERROR(INDEX(TQoL_Indexes!$B$9:$AK$58,MATCH($A$3,TQoL_Indexes!#REF!,0)+$A253,MATCH(K$3,TQoL_Indexes!$B$8:$AK$8,0)),"")</f>
        <v/>
      </c>
      <c r="L253" s="86" t="str">
        <f>IFERROR(INDEX(TQoL_Indexes!$B$9:$AK$58,MATCH($A$3,TQoL_Indexes!#REF!,0)+$A253,MATCH(L$3,TQoL_Indexes!$B$8:$AK$8,0)),"")</f>
        <v/>
      </c>
      <c r="M253" s="86" t="str">
        <f>IFERROR(INDEX(TQoL_Indexes!$B$9:$AK$58,MATCH($A$3,TQoL_Indexes!#REF!,0)+$A253,MATCH(M$3,TQoL_Indexes!$B$8:$AK$8,0)),"")</f>
        <v/>
      </c>
      <c r="N253" s="86" t="str">
        <f>IFERROR(INDEX(TQoL_Indexes!$B$9:$AK$58,MATCH($A$3,TQoL_Indexes!#REF!,0)+$A253,MATCH(N$3,TQoL_Indexes!$B$8:$AK$8,0)),"")</f>
        <v/>
      </c>
      <c r="O253" s="86" t="str">
        <f>IFERROR(INDEX(TQoL_Indexes!$B$9:$AK$58,MATCH($A$3,TQoL_Indexes!#REF!,0)+$A253,MATCH(O$3,TQoL_Indexes!$B$8:$AK$8,0)),"")</f>
        <v/>
      </c>
      <c r="P253" s="86" t="str">
        <f>IFERROR(INDEX(TQoL_Indexes!$B$9:$AK$58,MATCH($A$3,TQoL_Indexes!#REF!,0)+$A253,MATCH(P$3,TQoL_Indexes!$B$8:$AK$8,0)),"")</f>
        <v/>
      </c>
      <c r="Q253" s="86" t="str">
        <f>IFERROR(INDEX(TQoL_Indexes!$B$9:$AK$58,MATCH($A$3,TQoL_Indexes!#REF!,0)+$A253,MATCH(Q$3,TQoL_Indexes!$B$8:$AK$8,0)),"")</f>
        <v/>
      </c>
      <c r="R253" s="86" t="str">
        <f>IFERROR(INDEX(TQoL_Indexes!$B$9:$AK$58,MATCH($A$3,TQoL_Indexes!#REF!,0)+$A253,MATCH(R$3,TQoL_Indexes!$B$8:$AK$8,0)),"")</f>
        <v/>
      </c>
      <c r="S253" s="86" t="str">
        <f>IFERROR(INDEX(TQoL_Indexes!$B$9:$AK$58,MATCH($A$3,TQoL_Indexes!#REF!,0)+$A253,MATCH(S$3,TQoL_Indexes!$B$8:$AK$8,0)),"")</f>
        <v/>
      </c>
      <c r="T253" s="86" t="str">
        <f>IFERROR(INDEX(TQoL_Indexes!$B$9:$AK$58,MATCH($A$3,TQoL_Indexes!#REF!,0)+$A253,MATCH(T$3,TQoL_Indexes!$B$8:$AK$8,0)),"")</f>
        <v/>
      </c>
      <c r="U253" s="86" t="str">
        <f>IFERROR(INDEX(TQoL_Indexes!$B$9:$AK$58,MATCH($A$3,TQoL_Indexes!#REF!,0)+$A253,MATCH(U$3,TQoL_Indexes!$B$8:$AK$8,0)),"")</f>
        <v/>
      </c>
      <c r="V253" s="86" t="str">
        <f>IFERROR(INDEX(TQoL_Indexes!$B$9:$AK$58,MATCH($A$3,TQoL_Indexes!#REF!,0)+$A253,MATCH(V$3,TQoL_Indexes!$B$8:$AK$8,0)),"")</f>
        <v/>
      </c>
      <c r="W253" s="86" t="str">
        <f>IFERROR(INDEX(TQoL_Indexes!$B$9:$AK$58,MATCH($A$3,TQoL_Indexes!#REF!,0)+$A253,MATCH(W$3,TQoL_Indexes!$B$8:$AK$8,0)),"")</f>
        <v/>
      </c>
      <c r="X253" s="86" t="str">
        <f>IFERROR(INDEX(TQoL_Indexes!$B$9:$AK$58,MATCH($A$3,TQoL_Indexes!#REF!,0)+$A253,MATCH(X$3,TQoL_Indexes!$B$8:$AK$8,0)),"")</f>
        <v/>
      </c>
      <c r="Y253" s="86" t="str">
        <f>IFERROR(INDEX(TQoL_Indexes!$B$9:$AK$58,MATCH($A$3,TQoL_Indexes!#REF!,0)+$A253,MATCH(Y$3,TQoL_Indexes!$B$8:$AK$8,0)),"")</f>
        <v/>
      </c>
      <c r="Z253" s="86" t="str">
        <f>IFERROR(INDEX(TQoL_Indexes!$B$9:$AK$58,MATCH($A$3,TQoL_Indexes!#REF!,0)+$A253,MATCH(Z$3,TQoL_Indexes!$B$8:$AK$8,0)),"")</f>
        <v/>
      </c>
      <c r="AA253" s="86" t="str">
        <f>IFERROR(INDEX(TQoL_Indexes!$B$9:$AK$58,MATCH($A$3,TQoL_Indexes!#REF!,0)+$A253,MATCH(AA$3,TQoL_Indexes!$B$8:$AK$8,0)),"")</f>
        <v/>
      </c>
      <c r="AB253" s="86" t="str">
        <f>IFERROR(INDEX(TQoL_Indexes!$B$9:$AK$58,MATCH($A$3,TQoL_Indexes!#REF!,0)+$A253,MATCH(AB$3,TQoL_Indexes!$B$8:$AK$8,0)),"")</f>
        <v/>
      </c>
      <c r="AC253" s="86" t="str">
        <f>IFERROR(INDEX(TQoL_Indexes!$B$9:$AK$58,MATCH($A$3,TQoL_Indexes!#REF!,0)+$A253,MATCH(AC$3,TQoL_Indexes!$B$8:$AK$8,0)),"")</f>
        <v/>
      </c>
      <c r="AD253" s="86" t="str">
        <f>IFERROR(INDEX(TQoL_Indexes!$B$9:$AK$58,MATCH($A$3,TQoL_Indexes!#REF!,0)+$A253,MATCH(AD$3,TQoL_Indexes!$B$8:$AK$8,0)),"")</f>
        <v/>
      </c>
      <c r="AE253" s="86" t="str">
        <f>IFERROR(INDEX(TQoL_Indexes!$B$9:$AK$58,MATCH($A$3,TQoL_Indexes!#REF!,0)+$A253,MATCH(AE$3,TQoL_Indexes!$B$8:$AK$8,0)),"")</f>
        <v/>
      </c>
      <c r="AF253" s="86" t="str">
        <f>IFERROR(INDEX(TQoL_Indexes!$B$9:$AK$58,MATCH($A$3,TQoL_Indexes!#REF!,0)+$A253,MATCH(AF$3,TQoL_Indexes!$B$8:$AK$8,0)),"")</f>
        <v/>
      </c>
      <c r="AG253" s="86" t="str">
        <f>IFERROR(INDEX(TQoL_Indexes!$B$9:$AK$58,MATCH($A$3,TQoL_Indexes!#REF!,0)+$A253,MATCH(AG$3,TQoL_Indexes!$B$8:$AK$8,0)),"")</f>
        <v/>
      </c>
      <c r="AH253" s="86" t="str">
        <f>IFERROR(INDEX(TQoL_Indexes!$B$9:$AK$58,MATCH($A$3,TQoL_Indexes!#REF!,0)+$A253,MATCH(AH$3,TQoL_Indexes!$B$8:$AK$8,0)),"")</f>
        <v/>
      </c>
      <c r="AI253" s="86" t="str">
        <f>IFERROR(INDEX(TQoL_Indexes!$B$9:$AK$58,MATCH($A$3,TQoL_Indexes!#REF!,0)+$A253,MATCH(AI$3,TQoL_Indexes!$B$8:$AK$8,0)),"")</f>
        <v/>
      </c>
      <c r="AJ253" s="86" t="str">
        <f>IFERROR(INDEX(TQoL_Indexes!$B$9:$AK$58,MATCH($A$3,TQoL_Indexes!#REF!,0)+$A253,MATCH(AJ$3,TQoL_Indexes!$B$8:$AK$8,0)),"")</f>
        <v/>
      </c>
      <c r="AK253" s="86" t="str">
        <f>IFERROR(INDEX(TQoL_Indexes!$B$9:$AK$58,MATCH($A$3,TQoL_Indexes!#REF!,0)+$A253,MATCH(AK$3,TQoL_Indexes!$B$8:$AK$8,0)),"")</f>
        <v/>
      </c>
      <c r="AL253" s="86" t="str">
        <f>IFERROR(INDEX(TQoL_Indexes!$B$9:$AK$58,MATCH($A$3,TQoL_Indexes!#REF!,0)+$A253,MATCH(AL$3,TQoL_Indexes!$B$8:$AK$8,0)),"")</f>
        <v/>
      </c>
      <c r="AM253" s="87" t="str">
        <f>IFERROR(INDEX(TQoL_Indexes!$B$9:$AK$58,MATCH($A$3,TQoL_Indexes!#REF!,0)+$A253,MATCH(AM$3,TQoL_Indexes!$B$8:$AK$8,0)),"")</f>
        <v/>
      </c>
    </row>
    <row r="254" spans="1:39">
      <c r="A254" s="58" t="str">
        <f>IFERROR(IF(A253+1&lt;COUNTIF(TQoL_Indexes!#REF!,Aux_Country!$A$3),A253+1,""),"")</f>
        <v/>
      </c>
      <c r="B254" s="121" t="str">
        <f>IFERROR(INDEX(TQoL_Indexes!$B$9:$AK$58,MATCH($A$3,TQoL_Indexes!#REF!,0)+$A254,MATCH(B$3,TQoL_Indexes!$B$8:$AK$8,0)),"")</f>
        <v/>
      </c>
      <c r="C254" s="116" t="str">
        <f>IFERROR(INDEX(TQoL_Indexes!$B$9:$AK$58,MATCH($A$3,TQoL_Indexes!#REF!,0)+$A254,MATCH(C$3,TQoL_Indexes!$B$8:$AK$8,0)),"")</f>
        <v/>
      </c>
      <c r="D254" s="122" t="str">
        <f>IFERROR(INDEX(TQoL_Indexes!$B$9:$AK$58,MATCH($A$3,TQoL_Indexes!#REF!,0)+$A254,MATCH(D$3,TQoL_Indexes!$B$8:$AK$8,0)),"")</f>
        <v/>
      </c>
      <c r="E254" s="86" t="str">
        <f>IFERROR(INDEX(TQoL_Indexes!$B$9:$AK$58,MATCH($A$3,TQoL_Indexes!#REF!,0)+$A254,MATCH(E$3,TQoL_Indexes!$B$8:$AK$8,0)),"")</f>
        <v/>
      </c>
      <c r="F254" s="86" t="str">
        <f>IFERROR(INDEX(TQoL_Indexes!$B$9:$AK$58,MATCH($A$3,TQoL_Indexes!#REF!,0)+$A254,MATCH(F$3,TQoL_Indexes!$B$8:$AK$8,0)),"")</f>
        <v/>
      </c>
      <c r="G254" s="86" t="str">
        <f>IFERROR(INDEX(TQoL_Indexes!$B$9:$AK$58,MATCH($A$3,TQoL_Indexes!#REF!,0)+$A254,MATCH(G$3,TQoL_Indexes!$B$8:$AK$8,0)),"")</f>
        <v/>
      </c>
      <c r="H254" s="86" t="str">
        <f>IFERROR(INDEX(TQoL_Indexes!$B$9:$AK$58,MATCH($A$3,TQoL_Indexes!#REF!,0)+$A254,MATCH(H$3,TQoL_Indexes!$B$8:$AK$8,0)),"")</f>
        <v/>
      </c>
      <c r="I254" s="86" t="str">
        <f>IFERROR(INDEX(TQoL_Indexes!$B$9:$AK$58,MATCH($A$3,TQoL_Indexes!#REF!,0)+$A254,MATCH(I$3,TQoL_Indexes!$B$8:$AK$8,0)),"")</f>
        <v/>
      </c>
      <c r="J254" s="86" t="str">
        <f>IFERROR(INDEX(TQoL_Indexes!$B$9:$AK$58,MATCH($A$3,TQoL_Indexes!#REF!,0)+$A254,MATCH(J$3,TQoL_Indexes!$B$8:$AK$8,0)),"")</f>
        <v/>
      </c>
      <c r="K254" s="86" t="str">
        <f>IFERROR(INDEX(TQoL_Indexes!$B$9:$AK$58,MATCH($A$3,TQoL_Indexes!#REF!,0)+$A254,MATCH(K$3,TQoL_Indexes!$B$8:$AK$8,0)),"")</f>
        <v/>
      </c>
      <c r="L254" s="86" t="str">
        <f>IFERROR(INDEX(TQoL_Indexes!$B$9:$AK$58,MATCH($A$3,TQoL_Indexes!#REF!,0)+$A254,MATCH(L$3,TQoL_Indexes!$B$8:$AK$8,0)),"")</f>
        <v/>
      </c>
      <c r="M254" s="86" t="str">
        <f>IFERROR(INDEX(TQoL_Indexes!$B$9:$AK$58,MATCH($A$3,TQoL_Indexes!#REF!,0)+$A254,MATCH(M$3,TQoL_Indexes!$B$8:$AK$8,0)),"")</f>
        <v/>
      </c>
      <c r="N254" s="86" t="str">
        <f>IFERROR(INDEX(TQoL_Indexes!$B$9:$AK$58,MATCH($A$3,TQoL_Indexes!#REF!,0)+$A254,MATCH(N$3,TQoL_Indexes!$B$8:$AK$8,0)),"")</f>
        <v/>
      </c>
      <c r="O254" s="86" t="str">
        <f>IFERROR(INDEX(TQoL_Indexes!$B$9:$AK$58,MATCH($A$3,TQoL_Indexes!#REF!,0)+$A254,MATCH(O$3,TQoL_Indexes!$B$8:$AK$8,0)),"")</f>
        <v/>
      </c>
      <c r="P254" s="86" t="str">
        <f>IFERROR(INDEX(TQoL_Indexes!$B$9:$AK$58,MATCH($A$3,TQoL_Indexes!#REF!,0)+$A254,MATCH(P$3,TQoL_Indexes!$B$8:$AK$8,0)),"")</f>
        <v/>
      </c>
      <c r="Q254" s="86" t="str">
        <f>IFERROR(INDEX(TQoL_Indexes!$B$9:$AK$58,MATCH($A$3,TQoL_Indexes!#REF!,0)+$A254,MATCH(Q$3,TQoL_Indexes!$B$8:$AK$8,0)),"")</f>
        <v/>
      </c>
      <c r="R254" s="86" t="str">
        <f>IFERROR(INDEX(TQoL_Indexes!$B$9:$AK$58,MATCH($A$3,TQoL_Indexes!#REF!,0)+$A254,MATCH(R$3,TQoL_Indexes!$B$8:$AK$8,0)),"")</f>
        <v/>
      </c>
      <c r="S254" s="86" t="str">
        <f>IFERROR(INDEX(TQoL_Indexes!$B$9:$AK$58,MATCH($A$3,TQoL_Indexes!#REF!,0)+$A254,MATCH(S$3,TQoL_Indexes!$B$8:$AK$8,0)),"")</f>
        <v/>
      </c>
      <c r="T254" s="86" t="str">
        <f>IFERROR(INDEX(TQoL_Indexes!$B$9:$AK$58,MATCH($A$3,TQoL_Indexes!#REF!,0)+$A254,MATCH(T$3,TQoL_Indexes!$B$8:$AK$8,0)),"")</f>
        <v/>
      </c>
      <c r="U254" s="86" t="str">
        <f>IFERROR(INDEX(TQoL_Indexes!$B$9:$AK$58,MATCH($A$3,TQoL_Indexes!#REF!,0)+$A254,MATCH(U$3,TQoL_Indexes!$B$8:$AK$8,0)),"")</f>
        <v/>
      </c>
      <c r="V254" s="86" t="str">
        <f>IFERROR(INDEX(TQoL_Indexes!$B$9:$AK$58,MATCH($A$3,TQoL_Indexes!#REF!,0)+$A254,MATCH(V$3,TQoL_Indexes!$B$8:$AK$8,0)),"")</f>
        <v/>
      </c>
      <c r="W254" s="86" t="str">
        <f>IFERROR(INDEX(TQoL_Indexes!$B$9:$AK$58,MATCH($A$3,TQoL_Indexes!#REF!,0)+$A254,MATCH(W$3,TQoL_Indexes!$B$8:$AK$8,0)),"")</f>
        <v/>
      </c>
      <c r="X254" s="86" t="str">
        <f>IFERROR(INDEX(TQoL_Indexes!$B$9:$AK$58,MATCH($A$3,TQoL_Indexes!#REF!,0)+$A254,MATCH(X$3,TQoL_Indexes!$B$8:$AK$8,0)),"")</f>
        <v/>
      </c>
      <c r="Y254" s="86" t="str">
        <f>IFERROR(INDEX(TQoL_Indexes!$B$9:$AK$58,MATCH($A$3,TQoL_Indexes!#REF!,0)+$A254,MATCH(Y$3,TQoL_Indexes!$B$8:$AK$8,0)),"")</f>
        <v/>
      </c>
      <c r="Z254" s="86" t="str">
        <f>IFERROR(INDEX(TQoL_Indexes!$B$9:$AK$58,MATCH($A$3,TQoL_Indexes!#REF!,0)+$A254,MATCH(Z$3,TQoL_Indexes!$B$8:$AK$8,0)),"")</f>
        <v/>
      </c>
      <c r="AA254" s="86" t="str">
        <f>IFERROR(INDEX(TQoL_Indexes!$B$9:$AK$58,MATCH($A$3,TQoL_Indexes!#REF!,0)+$A254,MATCH(AA$3,TQoL_Indexes!$B$8:$AK$8,0)),"")</f>
        <v/>
      </c>
      <c r="AB254" s="86" t="str">
        <f>IFERROR(INDEX(TQoL_Indexes!$B$9:$AK$58,MATCH($A$3,TQoL_Indexes!#REF!,0)+$A254,MATCH(AB$3,TQoL_Indexes!$B$8:$AK$8,0)),"")</f>
        <v/>
      </c>
      <c r="AC254" s="86" t="str">
        <f>IFERROR(INDEX(TQoL_Indexes!$B$9:$AK$58,MATCH($A$3,TQoL_Indexes!#REF!,0)+$A254,MATCH(AC$3,TQoL_Indexes!$B$8:$AK$8,0)),"")</f>
        <v/>
      </c>
      <c r="AD254" s="86" t="str">
        <f>IFERROR(INDEX(TQoL_Indexes!$B$9:$AK$58,MATCH($A$3,TQoL_Indexes!#REF!,0)+$A254,MATCH(AD$3,TQoL_Indexes!$B$8:$AK$8,0)),"")</f>
        <v/>
      </c>
      <c r="AE254" s="86" t="str">
        <f>IFERROR(INDEX(TQoL_Indexes!$B$9:$AK$58,MATCH($A$3,TQoL_Indexes!#REF!,0)+$A254,MATCH(AE$3,TQoL_Indexes!$B$8:$AK$8,0)),"")</f>
        <v/>
      </c>
      <c r="AF254" s="86" t="str">
        <f>IFERROR(INDEX(TQoL_Indexes!$B$9:$AK$58,MATCH($A$3,TQoL_Indexes!#REF!,0)+$A254,MATCH(AF$3,TQoL_Indexes!$B$8:$AK$8,0)),"")</f>
        <v/>
      </c>
      <c r="AG254" s="86" t="str">
        <f>IFERROR(INDEX(TQoL_Indexes!$B$9:$AK$58,MATCH($A$3,TQoL_Indexes!#REF!,0)+$A254,MATCH(AG$3,TQoL_Indexes!$B$8:$AK$8,0)),"")</f>
        <v/>
      </c>
      <c r="AH254" s="86" t="str">
        <f>IFERROR(INDEX(TQoL_Indexes!$B$9:$AK$58,MATCH($A$3,TQoL_Indexes!#REF!,0)+$A254,MATCH(AH$3,TQoL_Indexes!$B$8:$AK$8,0)),"")</f>
        <v/>
      </c>
      <c r="AI254" s="86" t="str">
        <f>IFERROR(INDEX(TQoL_Indexes!$B$9:$AK$58,MATCH($A$3,TQoL_Indexes!#REF!,0)+$A254,MATCH(AI$3,TQoL_Indexes!$B$8:$AK$8,0)),"")</f>
        <v/>
      </c>
      <c r="AJ254" s="86" t="str">
        <f>IFERROR(INDEX(TQoL_Indexes!$B$9:$AK$58,MATCH($A$3,TQoL_Indexes!#REF!,0)+$A254,MATCH(AJ$3,TQoL_Indexes!$B$8:$AK$8,0)),"")</f>
        <v/>
      </c>
      <c r="AK254" s="86" t="str">
        <f>IFERROR(INDEX(TQoL_Indexes!$B$9:$AK$58,MATCH($A$3,TQoL_Indexes!#REF!,0)+$A254,MATCH(AK$3,TQoL_Indexes!$B$8:$AK$8,0)),"")</f>
        <v/>
      </c>
      <c r="AL254" s="86" t="str">
        <f>IFERROR(INDEX(TQoL_Indexes!$B$9:$AK$58,MATCH($A$3,TQoL_Indexes!#REF!,0)+$A254,MATCH(AL$3,TQoL_Indexes!$B$8:$AK$8,0)),"")</f>
        <v/>
      </c>
      <c r="AM254" s="87" t="str">
        <f>IFERROR(INDEX(TQoL_Indexes!$B$9:$AK$58,MATCH($A$3,TQoL_Indexes!#REF!,0)+$A254,MATCH(AM$3,TQoL_Indexes!$B$8:$AK$8,0)),"")</f>
        <v/>
      </c>
    </row>
    <row r="255" spans="1:39">
      <c r="A255" s="58" t="str">
        <f>IFERROR(IF(A254+1&lt;COUNTIF(TQoL_Indexes!#REF!,Aux_Country!$A$3),A254+1,""),"")</f>
        <v/>
      </c>
      <c r="B255" s="121" t="str">
        <f>IFERROR(INDEX(TQoL_Indexes!$B$9:$AK$58,MATCH($A$3,TQoL_Indexes!#REF!,0)+$A255,MATCH(B$3,TQoL_Indexes!$B$8:$AK$8,0)),"")</f>
        <v/>
      </c>
      <c r="C255" s="116" t="str">
        <f>IFERROR(INDEX(TQoL_Indexes!$B$9:$AK$58,MATCH($A$3,TQoL_Indexes!#REF!,0)+$A255,MATCH(C$3,TQoL_Indexes!$B$8:$AK$8,0)),"")</f>
        <v/>
      </c>
      <c r="D255" s="122" t="str">
        <f>IFERROR(INDEX(TQoL_Indexes!$B$9:$AK$58,MATCH($A$3,TQoL_Indexes!#REF!,0)+$A255,MATCH(D$3,TQoL_Indexes!$B$8:$AK$8,0)),"")</f>
        <v/>
      </c>
      <c r="E255" s="86" t="str">
        <f>IFERROR(INDEX(TQoL_Indexes!$B$9:$AK$58,MATCH($A$3,TQoL_Indexes!#REF!,0)+$A255,MATCH(E$3,TQoL_Indexes!$B$8:$AK$8,0)),"")</f>
        <v/>
      </c>
      <c r="F255" s="86" t="str">
        <f>IFERROR(INDEX(TQoL_Indexes!$B$9:$AK$58,MATCH($A$3,TQoL_Indexes!#REF!,0)+$A255,MATCH(F$3,TQoL_Indexes!$B$8:$AK$8,0)),"")</f>
        <v/>
      </c>
      <c r="G255" s="86" t="str">
        <f>IFERROR(INDEX(TQoL_Indexes!$B$9:$AK$58,MATCH($A$3,TQoL_Indexes!#REF!,0)+$A255,MATCH(G$3,TQoL_Indexes!$B$8:$AK$8,0)),"")</f>
        <v/>
      </c>
      <c r="H255" s="86" t="str">
        <f>IFERROR(INDEX(TQoL_Indexes!$B$9:$AK$58,MATCH($A$3,TQoL_Indexes!#REF!,0)+$A255,MATCH(H$3,TQoL_Indexes!$B$8:$AK$8,0)),"")</f>
        <v/>
      </c>
      <c r="I255" s="86" t="str">
        <f>IFERROR(INDEX(TQoL_Indexes!$B$9:$AK$58,MATCH($A$3,TQoL_Indexes!#REF!,0)+$A255,MATCH(I$3,TQoL_Indexes!$B$8:$AK$8,0)),"")</f>
        <v/>
      </c>
      <c r="J255" s="86" t="str">
        <f>IFERROR(INDEX(TQoL_Indexes!$B$9:$AK$58,MATCH($A$3,TQoL_Indexes!#REF!,0)+$A255,MATCH(J$3,TQoL_Indexes!$B$8:$AK$8,0)),"")</f>
        <v/>
      </c>
      <c r="K255" s="86" t="str">
        <f>IFERROR(INDEX(TQoL_Indexes!$B$9:$AK$58,MATCH($A$3,TQoL_Indexes!#REF!,0)+$A255,MATCH(K$3,TQoL_Indexes!$B$8:$AK$8,0)),"")</f>
        <v/>
      </c>
      <c r="L255" s="86" t="str">
        <f>IFERROR(INDEX(TQoL_Indexes!$B$9:$AK$58,MATCH($A$3,TQoL_Indexes!#REF!,0)+$A255,MATCH(L$3,TQoL_Indexes!$B$8:$AK$8,0)),"")</f>
        <v/>
      </c>
      <c r="M255" s="86" t="str">
        <f>IFERROR(INDEX(TQoL_Indexes!$B$9:$AK$58,MATCH($A$3,TQoL_Indexes!#REF!,0)+$A255,MATCH(M$3,TQoL_Indexes!$B$8:$AK$8,0)),"")</f>
        <v/>
      </c>
      <c r="N255" s="86" t="str">
        <f>IFERROR(INDEX(TQoL_Indexes!$B$9:$AK$58,MATCH($A$3,TQoL_Indexes!#REF!,0)+$A255,MATCH(N$3,TQoL_Indexes!$B$8:$AK$8,0)),"")</f>
        <v/>
      </c>
      <c r="O255" s="86" t="str">
        <f>IFERROR(INDEX(TQoL_Indexes!$B$9:$AK$58,MATCH($A$3,TQoL_Indexes!#REF!,0)+$A255,MATCH(O$3,TQoL_Indexes!$B$8:$AK$8,0)),"")</f>
        <v/>
      </c>
      <c r="P255" s="86" t="str">
        <f>IFERROR(INDEX(TQoL_Indexes!$B$9:$AK$58,MATCH($A$3,TQoL_Indexes!#REF!,0)+$A255,MATCH(P$3,TQoL_Indexes!$B$8:$AK$8,0)),"")</f>
        <v/>
      </c>
      <c r="Q255" s="86" t="str">
        <f>IFERROR(INDEX(TQoL_Indexes!$B$9:$AK$58,MATCH($A$3,TQoL_Indexes!#REF!,0)+$A255,MATCH(Q$3,TQoL_Indexes!$B$8:$AK$8,0)),"")</f>
        <v/>
      </c>
      <c r="R255" s="86" t="str">
        <f>IFERROR(INDEX(TQoL_Indexes!$B$9:$AK$58,MATCH($A$3,TQoL_Indexes!#REF!,0)+$A255,MATCH(R$3,TQoL_Indexes!$B$8:$AK$8,0)),"")</f>
        <v/>
      </c>
      <c r="S255" s="86" t="str">
        <f>IFERROR(INDEX(TQoL_Indexes!$B$9:$AK$58,MATCH($A$3,TQoL_Indexes!#REF!,0)+$A255,MATCH(S$3,TQoL_Indexes!$B$8:$AK$8,0)),"")</f>
        <v/>
      </c>
      <c r="T255" s="86" t="str">
        <f>IFERROR(INDEX(TQoL_Indexes!$B$9:$AK$58,MATCH($A$3,TQoL_Indexes!#REF!,0)+$A255,MATCH(T$3,TQoL_Indexes!$B$8:$AK$8,0)),"")</f>
        <v/>
      </c>
      <c r="U255" s="86" t="str">
        <f>IFERROR(INDEX(TQoL_Indexes!$B$9:$AK$58,MATCH($A$3,TQoL_Indexes!#REF!,0)+$A255,MATCH(U$3,TQoL_Indexes!$B$8:$AK$8,0)),"")</f>
        <v/>
      </c>
      <c r="V255" s="86" t="str">
        <f>IFERROR(INDEX(TQoL_Indexes!$B$9:$AK$58,MATCH($A$3,TQoL_Indexes!#REF!,0)+$A255,MATCH(V$3,TQoL_Indexes!$B$8:$AK$8,0)),"")</f>
        <v/>
      </c>
      <c r="W255" s="86" t="str">
        <f>IFERROR(INDEX(TQoL_Indexes!$B$9:$AK$58,MATCH($A$3,TQoL_Indexes!#REF!,0)+$A255,MATCH(W$3,TQoL_Indexes!$B$8:$AK$8,0)),"")</f>
        <v/>
      </c>
      <c r="X255" s="86" t="str">
        <f>IFERROR(INDEX(TQoL_Indexes!$B$9:$AK$58,MATCH($A$3,TQoL_Indexes!#REF!,0)+$A255,MATCH(X$3,TQoL_Indexes!$B$8:$AK$8,0)),"")</f>
        <v/>
      </c>
      <c r="Y255" s="86" t="str">
        <f>IFERROR(INDEX(TQoL_Indexes!$B$9:$AK$58,MATCH($A$3,TQoL_Indexes!#REF!,0)+$A255,MATCH(Y$3,TQoL_Indexes!$B$8:$AK$8,0)),"")</f>
        <v/>
      </c>
      <c r="Z255" s="86" t="str">
        <f>IFERROR(INDEX(TQoL_Indexes!$B$9:$AK$58,MATCH($A$3,TQoL_Indexes!#REF!,0)+$A255,MATCH(Z$3,TQoL_Indexes!$B$8:$AK$8,0)),"")</f>
        <v/>
      </c>
      <c r="AA255" s="86" t="str">
        <f>IFERROR(INDEX(TQoL_Indexes!$B$9:$AK$58,MATCH($A$3,TQoL_Indexes!#REF!,0)+$A255,MATCH(AA$3,TQoL_Indexes!$B$8:$AK$8,0)),"")</f>
        <v/>
      </c>
      <c r="AB255" s="86" t="str">
        <f>IFERROR(INDEX(TQoL_Indexes!$B$9:$AK$58,MATCH($A$3,TQoL_Indexes!#REF!,0)+$A255,MATCH(AB$3,TQoL_Indexes!$B$8:$AK$8,0)),"")</f>
        <v/>
      </c>
      <c r="AC255" s="86" t="str">
        <f>IFERROR(INDEX(TQoL_Indexes!$B$9:$AK$58,MATCH($A$3,TQoL_Indexes!#REF!,0)+$A255,MATCH(AC$3,TQoL_Indexes!$B$8:$AK$8,0)),"")</f>
        <v/>
      </c>
      <c r="AD255" s="86" t="str">
        <f>IFERROR(INDEX(TQoL_Indexes!$B$9:$AK$58,MATCH($A$3,TQoL_Indexes!#REF!,0)+$A255,MATCH(AD$3,TQoL_Indexes!$B$8:$AK$8,0)),"")</f>
        <v/>
      </c>
      <c r="AE255" s="86" t="str">
        <f>IFERROR(INDEX(TQoL_Indexes!$B$9:$AK$58,MATCH($A$3,TQoL_Indexes!#REF!,0)+$A255,MATCH(AE$3,TQoL_Indexes!$B$8:$AK$8,0)),"")</f>
        <v/>
      </c>
      <c r="AF255" s="86" t="str">
        <f>IFERROR(INDEX(TQoL_Indexes!$B$9:$AK$58,MATCH($A$3,TQoL_Indexes!#REF!,0)+$A255,MATCH(AF$3,TQoL_Indexes!$B$8:$AK$8,0)),"")</f>
        <v/>
      </c>
      <c r="AG255" s="86" t="str">
        <f>IFERROR(INDEX(TQoL_Indexes!$B$9:$AK$58,MATCH($A$3,TQoL_Indexes!#REF!,0)+$A255,MATCH(AG$3,TQoL_Indexes!$B$8:$AK$8,0)),"")</f>
        <v/>
      </c>
      <c r="AH255" s="86" t="str">
        <f>IFERROR(INDEX(TQoL_Indexes!$B$9:$AK$58,MATCH($A$3,TQoL_Indexes!#REF!,0)+$A255,MATCH(AH$3,TQoL_Indexes!$B$8:$AK$8,0)),"")</f>
        <v/>
      </c>
      <c r="AI255" s="86" t="str">
        <f>IFERROR(INDEX(TQoL_Indexes!$B$9:$AK$58,MATCH($A$3,TQoL_Indexes!#REF!,0)+$A255,MATCH(AI$3,TQoL_Indexes!$B$8:$AK$8,0)),"")</f>
        <v/>
      </c>
      <c r="AJ255" s="86" t="str">
        <f>IFERROR(INDEX(TQoL_Indexes!$B$9:$AK$58,MATCH($A$3,TQoL_Indexes!#REF!,0)+$A255,MATCH(AJ$3,TQoL_Indexes!$B$8:$AK$8,0)),"")</f>
        <v/>
      </c>
      <c r="AK255" s="86" t="str">
        <f>IFERROR(INDEX(TQoL_Indexes!$B$9:$AK$58,MATCH($A$3,TQoL_Indexes!#REF!,0)+$A255,MATCH(AK$3,TQoL_Indexes!$B$8:$AK$8,0)),"")</f>
        <v/>
      </c>
      <c r="AL255" s="86" t="str">
        <f>IFERROR(INDEX(TQoL_Indexes!$B$9:$AK$58,MATCH($A$3,TQoL_Indexes!#REF!,0)+$A255,MATCH(AL$3,TQoL_Indexes!$B$8:$AK$8,0)),"")</f>
        <v/>
      </c>
      <c r="AM255" s="87" t="str">
        <f>IFERROR(INDEX(TQoL_Indexes!$B$9:$AK$58,MATCH($A$3,TQoL_Indexes!#REF!,0)+$A255,MATCH(AM$3,TQoL_Indexes!$B$8:$AK$8,0)),"")</f>
        <v/>
      </c>
    </row>
    <row r="256" spans="1:39">
      <c r="A256" s="58" t="str">
        <f>IFERROR(IF(A255+1&lt;COUNTIF(TQoL_Indexes!#REF!,Aux_Country!$A$3),A255+1,""),"")</f>
        <v/>
      </c>
      <c r="B256" s="121" t="str">
        <f>IFERROR(INDEX(TQoL_Indexes!$B$9:$AK$58,MATCH($A$3,TQoL_Indexes!#REF!,0)+$A256,MATCH(B$3,TQoL_Indexes!$B$8:$AK$8,0)),"")</f>
        <v/>
      </c>
      <c r="C256" s="116" t="str">
        <f>IFERROR(INDEX(TQoL_Indexes!$B$9:$AK$58,MATCH($A$3,TQoL_Indexes!#REF!,0)+$A256,MATCH(C$3,TQoL_Indexes!$B$8:$AK$8,0)),"")</f>
        <v/>
      </c>
      <c r="D256" s="122" t="str">
        <f>IFERROR(INDEX(TQoL_Indexes!$B$9:$AK$58,MATCH($A$3,TQoL_Indexes!#REF!,0)+$A256,MATCH(D$3,TQoL_Indexes!$B$8:$AK$8,0)),"")</f>
        <v/>
      </c>
      <c r="E256" s="86" t="str">
        <f>IFERROR(INDEX(TQoL_Indexes!$B$9:$AK$58,MATCH($A$3,TQoL_Indexes!#REF!,0)+$A256,MATCH(E$3,TQoL_Indexes!$B$8:$AK$8,0)),"")</f>
        <v/>
      </c>
      <c r="F256" s="86" t="str">
        <f>IFERROR(INDEX(TQoL_Indexes!$B$9:$AK$58,MATCH($A$3,TQoL_Indexes!#REF!,0)+$A256,MATCH(F$3,TQoL_Indexes!$B$8:$AK$8,0)),"")</f>
        <v/>
      </c>
      <c r="G256" s="86" t="str">
        <f>IFERROR(INDEX(TQoL_Indexes!$B$9:$AK$58,MATCH($A$3,TQoL_Indexes!#REF!,0)+$A256,MATCH(G$3,TQoL_Indexes!$B$8:$AK$8,0)),"")</f>
        <v/>
      </c>
      <c r="H256" s="86" t="str">
        <f>IFERROR(INDEX(TQoL_Indexes!$B$9:$AK$58,MATCH($A$3,TQoL_Indexes!#REF!,0)+$A256,MATCH(H$3,TQoL_Indexes!$B$8:$AK$8,0)),"")</f>
        <v/>
      </c>
      <c r="I256" s="86" t="str">
        <f>IFERROR(INDEX(TQoL_Indexes!$B$9:$AK$58,MATCH($A$3,TQoL_Indexes!#REF!,0)+$A256,MATCH(I$3,TQoL_Indexes!$B$8:$AK$8,0)),"")</f>
        <v/>
      </c>
      <c r="J256" s="86" t="str">
        <f>IFERROR(INDEX(TQoL_Indexes!$B$9:$AK$58,MATCH($A$3,TQoL_Indexes!#REF!,0)+$A256,MATCH(J$3,TQoL_Indexes!$B$8:$AK$8,0)),"")</f>
        <v/>
      </c>
      <c r="K256" s="86" t="str">
        <f>IFERROR(INDEX(TQoL_Indexes!$B$9:$AK$58,MATCH($A$3,TQoL_Indexes!#REF!,0)+$A256,MATCH(K$3,TQoL_Indexes!$B$8:$AK$8,0)),"")</f>
        <v/>
      </c>
      <c r="L256" s="86" t="str">
        <f>IFERROR(INDEX(TQoL_Indexes!$B$9:$AK$58,MATCH($A$3,TQoL_Indexes!#REF!,0)+$A256,MATCH(L$3,TQoL_Indexes!$B$8:$AK$8,0)),"")</f>
        <v/>
      </c>
      <c r="M256" s="86" t="str">
        <f>IFERROR(INDEX(TQoL_Indexes!$B$9:$AK$58,MATCH($A$3,TQoL_Indexes!#REF!,0)+$A256,MATCH(M$3,TQoL_Indexes!$B$8:$AK$8,0)),"")</f>
        <v/>
      </c>
      <c r="N256" s="86" t="str">
        <f>IFERROR(INDEX(TQoL_Indexes!$B$9:$AK$58,MATCH($A$3,TQoL_Indexes!#REF!,0)+$A256,MATCH(N$3,TQoL_Indexes!$B$8:$AK$8,0)),"")</f>
        <v/>
      </c>
      <c r="O256" s="86" t="str">
        <f>IFERROR(INDEX(TQoL_Indexes!$B$9:$AK$58,MATCH($A$3,TQoL_Indexes!#REF!,0)+$A256,MATCH(O$3,TQoL_Indexes!$B$8:$AK$8,0)),"")</f>
        <v/>
      </c>
      <c r="P256" s="86" t="str">
        <f>IFERROR(INDEX(TQoL_Indexes!$B$9:$AK$58,MATCH($A$3,TQoL_Indexes!#REF!,0)+$A256,MATCH(P$3,TQoL_Indexes!$B$8:$AK$8,0)),"")</f>
        <v/>
      </c>
      <c r="Q256" s="86" t="str">
        <f>IFERROR(INDEX(TQoL_Indexes!$B$9:$AK$58,MATCH($A$3,TQoL_Indexes!#REF!,0)+$A256,MATCH(Q$3,TQoL_Indexes!$B$8:$AK$8,0)),"")</f>
        <v/>
      </c>
      <c r="R256" s="86" t="str">
        <f>IFERROR(INDEX(TQoL_Indexes!$B$9:$AK$58,MATCH($A$3,TQoL_Indexes!#REF!,0)+$A256,MATCH(R$3,TQoL_Indexes!$B$8:$AK$8,0)),"")</f>
        <v/>
      </c>
      <c r="S256" s="86" t="str">
        <f>IFERROR(INDEX(TQoL_Indexes!$B$9:$AK$58,MATCH($A$3,TQoL_Indexes!#REF!,0)+$A256,MATCH(S$3,TQoL_Indexes!$B$8:$AK$8,0)),"")</f>
        <v/>
      </c>
      <c r="T256" s="86" t="str">
        <f>IFERROR(INDEX(TQoL_Indexes!$B$9:$AK$58,MATCH($A$3,TQoL_Indexes!#REF!,0)+$A256,MATCH(T$3,TQoL_Indexes!$B$8:$AK$8,0)),"")</f>
        <v/>
      </c>
      <c r="U256" s="86" t="str">
        <f>IFERROR(INDEX(TQoL_Indexes!$B$9:$AK$58,MATCH($A$3,TQoL_Indexes!#REF!,0)+$A256,MATCH(U$3,TQoL_Indexes!$B$8:$AK$8,0)),"")</f>
        <v/>
      </c>
      <c r="V256" s="86" t="str">
        <f>IFERROR(INDEX(TQoL_Indexes!$B$9:$AK$58,MATCH($A$3,TQoL_Indexes!#REF!,0)+$A256,MATCH(V$3,TQoL_Indexes!$B$8:$AK$8,0)),"")</f>
        <v/>
      </c>
      <c r="W256" s="86" t="str">
        <f>IFERROR(INDEX(TQoL_Indexes!$B$9:$AK$58,MATCH($A$3,TQoL_Indexes!#REF!,0)+$A256,MATCH(W$3,TQoL_Indexes!$B$8:$AK$8,0)),"")</f>
        <v/>
      </c>
      <c r="X256" s="86" t="str">
        <f>IFERROR(INDEX(TQoL_Indexes!$B$9:$AK$58,MATCH($A$3,TQoL_Indexes!#REF!,0)+$A256,MATCH(X$3,TQoL_Indexes!$B$8:$AK$8,0)),"")</f>
        <v/>
      </c>
      <c r="Y256" s="86" t="str">
        <f>IFERROR(INDEX(TQoL_Indexes!$B$9:$AK$58,MATCH($A$3,TQoL_Indexes!#REF!,0)+$A256,MATCH(Y$3,TQoL_Indexes!$B$8:$AK$8,0)),"")</f>
        <v/>
      </c>
      <c r="Z256" s="86" t="str">
        <f>IFERROR(INDEX(TQoL_Indexes!$B$9:$AK$58,MATCH($A$3,TQoL_Indexes!#REF!,0)+$A256,MATCH(Z$3,TQoL_Indexes!$B$8:$AK$8,0)),"")</f>
        <v/>
      </c>
      <c r="AA256" s="86" t="str">
        <f>IFERROR(INDEX(TQoL_Indexes!$B$9:$AK$58,MATCH($A$3,TQoL_Indexes!#REF!,0)+$A256,MATCH(AA$3,TQoL_Indexes!$B$8:$AK$8,0)),"")</f>
        <v/>
      </c>
      <c r="AB256" s="86" t="str">
        <f>IFERROR(INDEX(TQoL_Indexes!$B$9:$AK$58,MATCH($A$3,TQoL_Indexes!#REF!,0)+$A256,MATCH(AB$3,TQoL_Indexes!$B$8:$AK$8,0)),"")</f>
        <v/>
      </c>
      <c r="AC256" s="86" t="str">
        <f>IFERROR(INDEX(TQoL_Indexes!$B$9:$AK$58,MATCH($A$3,TQoL_Indexes!#REF!,0)+$A256,MATCH(AC$3,TQoL_Indexes!$B$8:$AK$8,0)),"")</f>
        <v/>
      </c>
      <c r="AD256" s="86" t="str">
        <f>IFERROR(INDEX(TQoL_Indexes!$B$9:$AK$58,MATCH($A$3,TQoL_Indexes!#REF!,0)+$A256,MATCH(AD$3,TQoL_Indexes!$B$8:$AK$8,0)),"")</f>
        <v/>
      </c>
      <c r="AE256" s="86" t="str">
        <f>IFERROR(INDEX(TQoL_Indexes!$B$9:$AK$58,MATCH($A$3,TQoL_Indexes!#REF!,0)+$A256,MATCH(AE$3,TQoL_Indexes!$B$8:$AK$8,0)),"")</f>
        <v/>
      </c>
      <c r="AF256" s="86" t="str">
        <f>IFERROR(INDEX(TQoL_Indexes!$B$9:$AK$58,MATCH($A$3,TQoL_Indexes!#REF!,0)+$A256,MATCH(AF$3,TQoL_Indexes!$B$8:$AK$8,0)),"")</f>
        <v/>
      </c>
      <c r="AG256" s="86" t="str">
        <f>IFERROR(INDEX(TQoL_Indexes!$B$9:$AK$58,MATCH($A$3,TQoL_Indexes!#REF!,0)+$A256,MATCH(AG$3,TQoL_Indexes!$B$8:$AK$8,0)),"")</f>
        <v/>
      </c>
      <c r="AH256" s="86" t="str">
        <f>IFERROR(INDEX(TQoL_Indexes!$B$9:$AK$58,MATCH($A$3,TQoL_Indexes!#REF!,0)+$A256,MATCH(AH$3,TQoL_Indexes!$B$8:$AK$8,0)),"")</f>
        <v/>
      </c>
      <c r="AI256" s="86" t="str">
        <f>IFERROR(INDEX(TQoL_Indexes!$B$9:$AK$58,MATCH($A$3,TQoL_Indexes!#REF!,0)+$A256,MATCH(AI$3,TQoL_Indexes!$B$8:$AK$8,0)),"")</f>
        <v/>
      </c>
      <c r="AJ256" s="86" t="str">
        <f>IFERROR(INDEX(TQoL_Indexes!$B$9:$AK$58,MATCH($A$3,TQoL_Indexes!#REF!,0)+$A256,MATCH(AJ$3,TQoL_Indexes!$B$8:$AK$8,0)),"")</f>
        <v/>
      </c>
      <c r="AK256" s="86" t="str">
        <f>IFERROR(INDEX(TQoL_Indexes!$B$9:$AK$58,MATCH($A$3,TQoL_Indexes!#REF!,0)+$A256,MATCH(AK$3,TQoL_Indexes!$B$8:$AK$8,0)),"")</f>
        <v/>
      </c>
      <c r="AL256" s="86" t="str">
        <f>IFERROR(INDEX(TQoL_Indexes!$B$9:$AK$58,MATCH($A$3,TQoL_Indexes!#REF!,0)+$A256,MATCH(AL$3,TQoL_Indexes!$B$8:$AK$8,0)),"")</f>
        <v/>
      </c>
      <c r="AM256" s="87" t="str">
        <f>IFERROR(INDEX(TQoL_Indexes!$B$9:$AK$58,MATCH($A$3,TQoL_Indexes!#REF!,0)+$A256,MATCH(AM$3,TQoL_Indexes!$B$8:$AK$8,0)),"")</f>
        <v/>
      </c>
    </row>
    <row r="257" spans="1:39">
      <c r="A257" s="58" t="str">
        <f>IFERROR(IF(A256+1&lt;COUNTIF(TQoL_Indexes!#REF!,Aux_Country!$A$3),A256+1,""),"")</f>
        <v/>
      </c>
      <c r="B257" s="121" t="str">
        <f>IFERROR(INDEX(TQoL_Indexes!$B$9:$AK$58,MATCH($A$3,TQoL_Indexes!#REF!,0)+$A257,MATCH(B$3,TQoL_Indexes!$B$8:$AK$8,0)),"")</f>
        <v/>
      </c>
      <c r="C257" s="116" t="str">
        <f>IFERROR(INDEX(TQoL_Indexes!$B$9:$AK$58,MATCH($A$3,TQoL_Indexes!#REF!,0)+$A257,MATCH(C$3,TQoL_Indexes!$B$8:$AK$8,0)),"")</f>
        <v/>
      </c>
      <c r="D257" s="122" t="str">
        <f>IFERROR(INDEX(TQoL_Indexes!$B$9:$AK$58,MATCH($A$3,TQoL_Indexes!#REF!,0)+$A257,MATCH(D$3,TQoL_Indexes!$B$8:$AK$8,0)),"")</f>
        <v/>
      </c>
      <c r="E257" s="86" t="str">
        <f>IFERROR(INDEX(TQoL_Indexes!$B$9:$AK$58,MATCH($A$3,TQoL_Indexes!#REF!,0)+$A257,MATCH(E$3,TQoL_Indexes!$B$8:$AK$8,0)),"")</f>
        <v/>
      </c>
      <c r="F257" s="86" t="str">
        <f>IFERROR(INDEX(TQoL_Indexes!$B$9:$AK$58,MATCH($A$3,TQoL_Indexes!#REF!,0)+$A257,MATCH(F$3,TQoL_Indexes!$B$8:$AK$8,0)),"")</f>
        <v/>
      </c>
      <c r="G257" s="86" t="str">
        <f>IFERROR(INDEX(TQoL_Indexes!$B$9:$AK$58,MATCH($A$3,TQoL_Indexes!#REF!,0)+$A257,MATCH(G$3,TQoL_Indexes!$B$8:$AK$8,0)),"")</f>
        <v/>
      </c>
      <c r="H257" s="86" t="str">
        <f>IFERROR(INDEX(TQoL_Indexes!$B$9:$AK$58,MATCH($A$3,TQoL_Indexes!#REF!,0)+$A257,MATCH(H$3,TQoL_Indexes!$B$8:$AK$8,0)),"")</f>
        <v/>
      </c>
      <c r="I257" s="86" t="str">
        <f>IFERROR(INDEX(TQoL_Indexes!$B$9:$AK$58,MATCH($A$3,TQoL_Indexes!#REF!,0)+$A257,MATCH(I$3,TQoL_Indexes!$B$8:$AK$8,0)),"")</f>
        <v/>
      </c>
      <c r="J257" s="86" t="str">
        <f>IFERROR(INDEX(TQoL_Indexes!$B$9:$AK$58,MATCH($A$3,TQoL_Indexes!#REF!,0)+$A257,MATCH(J$3,TQoL_Indexes!$B$8:$AK$8,0)),"")</f>
        <v/>
      </c>
      <c r="K257" s="86" t="str">
        <f>IFERROR(INDEX(TQoL_Indexes!$B$9:$AK$58,MATCH($A$3,TQoL_Indexes!#REF!,0)+$A257,MATCH(K$3,TQoL_Indexes!$B$8:$AK$8,0)),"")</f>
        <v/>
      </c>
      <c r="L257" s="86" t="str">
        <f>IFERROR(INDEX(TQoL_Indexes!$B$9:$AK$58,MATCH($A$3,TQoL_Indexes!#REF!,0)+$A257,MATCH(L$3,TQoL_Indexes!$B$8:$AK$8,0)),"")</f>
        <v/>
      </c>
      <c r="M257" s="86" t="str">
        <f>IFERROR(INDEX(TQoL_Indexes!$B$9:$AK$58,MATCH($A$3,TQoL_Indexes!#REF!,0)+$A257,MATCH(M$3,TQoL_Indexes!$B$8:$AK$8,0)),"")</f>
        <v/>
      </c>
      <c r="N257" s="86" t="str">
        <f>IFERROR(INDEX(TQoL_Indexes!$B$9:$AK$58,MATCH($A$3,TQoL_Indexes!#REF!,0)+$A257,MATCH(N$3,TQoL_Indexes!$B$8:$AK$8,0)),"")</f>
        <v/>
      </c>
      <c r="O257" s="86" t="str">
        <f>IFERROR(INDEX(TQoL_Indexes!$B$9:$AK$58,MATCH($A$3,TQoL_Indexes!#REF!,0)+$A257,MATCH(O$3,TQoL_Indexes!$B$8:$AK$8,0)),"")</f>
        <v/>
      </c>
      <c r="P257" s="86" t="str">
        <f>IFERROR(INDEX(TQoL_Indexes!$B$9:$AK$58,MATCH($A$3,TQoL_Indexes!#REF!,0)+$A257,MATCH(P$3,TQoL_Indexes!$B$8:$AK$8,0)),"")</f>
        <v/>
      </c>
      <c r="Q257" s="86" t="str">
        <f>IFERROR(INDEX(TQoL_Indexes!$B$9:$AK$58,MATCH($A$3,TQoL_Indexes!#REF!,0)+$A257,MATCH(Q$3,TQoL_Indexes!$B$8:$AK$8,0)),"")</f>
        <v/>
      </c>
      <c r="R257" s="86" t="str">
        <f>IFERROR(INDEX(TQoL_Indexes!$B$9:$AK$58,MATCH($A$3,TQoL_Indexes!#REF!,0)+$A257,MATCH(R$3,TQoL_Indexes!$B$8:$AK$8,0)),"")</f>
        <v/>
      </c>
      <c r="S257" s="86" t="str">
        <f>IFERROR(INDEX(TQoL_Indexes!$B$9:$AK$58,MATCH($A$3,TQoL_Indexes!#REF!,0)+$A257,MATCH(S$3,TQoL_Indexes!$B$8:$AK$8,0)),"")</f>
        <v/>
      </c>
      <c r="T257" s="86" t="str">
        <f>IFERROR(INDEX(TQoL_Indexes!$B$9:$AK$58,MATCH($A$3,TQoL_Indexes!#REF!,0)+$A257,MATCH(T$3,TQoL_Indexes!$B$8:$AK$8,0)),"")</f>
        <v/>
      </c>
      <c r="U257" s="86" t="str">
        <f>IFERROR(INDEX(TQoL_Indexes!$B$9:$AK$58,MATCH($A$3,TQoL_Indexes!#REF!,0)+$A257,MATCH(U$3,TQoL_Indexes!$B$8:$AK$8,0)),"")</f>
        <v/>
      </c>
      <c r="V257" s="86" t="str">
        <f>IFERROR(INDEX(TQoL_Indexes!$B$9:$AK$58,MATCH($A$3,TQoL_Indexes!#REF!,0)+$A257,MATCH(V$3,TQoL_Indexes!$B$8:$AK$8,0)),"")</f>
        <v/>
      </c>
      <c r="W257" s="86" t="str">
        <f>IFERROR(INDEX(TQoL_Indexes!$B$9:$AK$58,MATCH($A$3,TQoL_Indexes!#REF!,0)+$A257,MATCH(W$3,TQoL_Indexes!$B$8:$AK$8,0)),"")</f>
        <v/>
      </c>
      <c r="X257" s="86" t="str">
        <f>IFERROR(INDEX(TQoL_Indexes!$B$9:$AK$58,MATCH($A$3,TQoL_Indexes!#REF!,0)+$A257,MATCH(X$3,TQoL_Indexes!$B$8:$AK$8,0)),"")</f>
        <v/>
      </c>
      <c r="Y257" s="86" t="str">
        <f>IFERROR(INDEX(TQoL_Indexes!$B$9:$AK$58,MATCH($A$3,TQoL_Indexes!#REF!,0)+$A257,MATCH(Y$3,TQoL_Indexes!$B$8:$AK$8,0)),"")</f>
        <v/>
      </c>
      <c r="Z257" s="86" t="str">
        <f>IFERROR(INDEX(TQoL_Indexes!$B$9:$AK$58,MATCH($A$3,TQoL_Indexes!#REF!,0)+$A257,MATCH(Z$3,TQoL_Indexes!$B$8:$AK$8,0)),"")</f>
        <v/>
      </c>
      <c r="AA257" s="86" t="str">
        <f>IFERROR(INDEX(TQoL_Indexes!$B$9:$AK$58,MATCH($A$3,TQoL_Indexes!#REF!,0)+$A257,MATCH(AA$3,TQoL_Indexes!$B$8:$AK$8,0)),"")</f>
        <v/>
      </c>
      <c r="AB257" s="86" t="str">
        <f>IFERROR(INDEX(TQoL_Indexes!$B$9:$AK$58,MATCH($A$3,TQoL_Indexes!#REF!,0)+$A257,MATCH(AB$3,TQoL_Indexes!$B$8:$AK$8,0)),"")</f>
        <v/>
      </c>
      <c r="AC257" s="86" t="str">
        <f>IFERROR(INDEX(TQoL_Indexes!$B$9:$AK$58,MATCH($A$3,TQoL_Indexes!#REF!,0)+$A257,MATCH(AC$3,TQoL_Indexes!$B$8:$AK$8,0)),"")</f>
        <v/>
      </c>
      <c r="AD257" s="86" t="str">
        <f>IFERROR(INDEX(TQoL_Indexes!$B$9:$AK$58,MATCH($A$3,TQoL_Indexes!#REF!,0)+$A257,MATCH(AD$3,TQoL_Indexes!$B$8:$AK$8,0)),"")</f>
        <v/>
      </c>
      <c r="AE257" s="86" t="str">
        <f>IFERROR(INDEX(TQoL_Indexes!$B$9:$AK$58,MATCH($A$3,TQoL_Indexes!#REF!,0)+$A257,MATCH(AE$3,TQoL_Indexes!$B$8:$AK$8,0)),"")</f>
        <v/>
      </c>
      <c r="AF257" s="86" t="str">
        <f>IFERROR(INDEX(TQoL_Indexes!$B$9:$AK$58,MATCH($A$3,TQoL_Indexes!#REF!,0)+$A257,MATCH(AF$3,TQoL_Indexes!$B$8:$AK$8,0)),"")</f>
        <v/>
      </c>
      <c r="AG257" s="86" t="str">
        <f>IFERROR(INDEX(TQoL_Indexes!$B$9:$AK$58,MATCH($A$3,TQoL_Indexes!#REF!,0)+$A257,MATCH(AG$3,TQoL_Indexes!$B$8:$AK$8,0)),"")</f>
        <v/>
      </c>
      <c r="AH257" s="86" t="str">
        <f>IFERROR(INDEX(TQoL_Indexes!$B$9:$AK$58,MATCH($A$3,TQoL_Indexes!#REF!,0)+$A257,MATCH(AH$3,TQoL_Indexes!$B$8:$AK$8,0)),"")</f>
        <v/>
      </c>
      <c r="AI257" s="86" t="str">
        <f>IFERROR(INDEX(TQoL_Indexes!$B$9:$AK$58,MATCH($A$3,TQoL_Indexes!#REF!,0)+$A257,MATCH(AI$3,TQoL_Indexes!$B$8:$AK$8,0)),"")</f>
        <v/>
      </c>
      <c r="AJ257" s="86" t="str">
        <f>IFERROR(INDEX(TQoL_Indexes!$B$9:$AK$58,MATCH($A$3,TQoL_Indexes!#REF!,0)+$A257,MATCH(AJ$3,TQoL_Indexes!$B$8:$AK$8,0)),"")</f>
        <v/>
      </c>
      <c r="AK257" s="86" t="str">
        <f>IFERROR(INDEX(TQoL_Indexes!$B$9:$AK$58,MATCH($A$3,TQoL_Indexes!#REF!,0)+$A257,MATCH(AK$3,TQoL_Indexes!$B$8:$AK$8,0)),"")</f>
        <v/>
      </c>
      <c r="AL257" s="86" t="str">
        <f>IFERROR(INDEX(TQoL_Indexes!$B$9:$AK$58,MATCH($A$3,TQoL_Indexes!#REF!,0)+$A257,MATCH(AL$3,TQoL_Indexes!$B$8:$AK$8,0)),"")</f>
        <v/>
      </c>
      <c r="AM257" s="87" t="str">
        <f>IFERROR(INDEX(TQoL_Indexes!$B$9:$AK$58,MATCH($A$3,TQoL_Indexes!#REF!,0)+$A257,MATCH(AM$3,TQoL_Indexes!$B$8:$AK$8,0)),"")</f>
        <v/>
      </c>
    </row>
    <row r="258" spans="1:39">
      <c r="A258" s="58" t="str">
        <f>IFERROR(IF(A257+1&lt;COUNTIF(TQoL_Indexes!#REF!,Aux_Country!$A$3),A257+1,""),"")</f>
        <v/>
      </c>
      <c r="B258" s="121" t="str">
        <f>IFERROR(INDEX(TQoL_Indexes!$B$9:$AK$58,MATCH($A$3,TQoL_Indexes!#REF!,0)+$A258,MATCH(B$3,TQoL_Indexes!$B$8:$AK$8,0)),"")</f>
        <v/>
      </c>
      <c r="C258" s="116" t="str">
        <f>IFERROR(INDEX(TQoL_Indexes!$B$9:$AK$58,MATCH($A$3,TQoL_Indexes!#REF!,0)+$A258,MATCH(C$3,TQoL_Indexes!$B$8:$AK$8,0)),"")</f>
        <v/>
      </c>
      <c r="D258" s="122" t="str">
        <f>IFERROR(INDEX(TQoL_Indexes!$B$9:$AK$58,MATCH($A$3,TQoL_Indexes!#REF!,0)+$A258,MATCH(D$3,TQoL_Indexes!$B$8:$AK$8,0)),"")</f>
        <v/>
      </c>
      <c r="E258" s="86" t="str">
        <f>IFERROR(INDEX(TQoL_Indexes!$B$9:$AK$58,MATCH($A$3,TQoL_Indexes!#REF!,0)+$A258,MATCH(E$3,TQoL_Indexes!$B$8:$AK$8,0)),"")</f>
        <v/>
      </c>
      <c r="F258" s="86" t="str">
        <f>IFERROR(INDEX(TQoL_Indexes!$B$9:$AK$58,MATCH($A$3,TQoL_Indexes!#REF!,0)+$A258,MATCH(F$3,TQoL_Indexes!$B$8:$AK$8,0)),"")</f>
        <v/>
      </c>
      <c r="G258" s="86" t="str">
        <f>IFERROR(INDEX(TQoL_Indexes!$B$9:$AK$58,MATCH($A$3,TQoL_Indexes!#REF!,0)+$A258,MATCH(G$3,TQoL_Indexes!$B$8:$AK$8,0)),"")</f>
        <v/>
      </c>
      <c r="H258" s="86" t="str">
        <f>IFERROR(INDEX(TQoL_Indexes!$B$9:$AK$58,MATCH($A$3,TQoL_Indexes!#REF!,0)+$A258,MATCH(H$3,TQoL_Indexes!$B$8:$AK$8,0)),"")</f>
        <v/>
      </c>
      <c r="I258" s="86" t="str">
        <f>IFERROR(INDEX(TQoL_Indexes!$B$9:$AK$58,MATCH($A$3,TQoL_Indexes!#REF!,0)+$A258,MATCH(I$3,TQoL_Indexes!$B$8:$AK$8,0)),"")</f>
        <v/>
      </c>
      <c r="J258" s="86" t="str">
        <f>IFERROR(INDEX(TQoL_Indexes!$B$9:$AK$58,MATCH($A$3,TQoL_Indexes!#REF!,0)+$A258,MATCH(J$3,TQoL_Indexes!$B$8:$AK$8,0)),"")</f>
        <v/>
      </c>
      <c r="K258" s="86" t="str">
        <f>IFERROR(INDEX(TQoL_Indexes!$B$9:$AK$58,MATCH($A$3,TQoL_Indexes!#REF!,0)+$A258,MATCH(K$3,TQoL_Indexes!$B$8:$AK$8,0)),"")</f>
        <v/>
      </c>
      <c r="L258" s="86" t="str">
        <f>IFERROR(INDEX(TQoL_Indexes!$B$9:$AK$58,MATCH($A$3,TQoL_Indexes!#REF!,0)+$A258,MATCH(L$3,TQoL_Indexes!$B$8:$AK$8,0)),"")</f>
        <v/>
      </c>
      <c r="M258" s="86" t="str">
        <f>IFERROR(INDEX(TQoL_Indexes!$B$9:$AK$58,MATCH($A$3,TQoL_Indexes!#REF!,0)+$A258,MATCH(M$3,TQoL_Indexes!$B$8:$AK$8,0)),"")</f>
        <v/>
      </c>
      <c r="N258" s="86" t="str">
        <f>IFERROR(INDEX(TQoL_Indexes!$B$9:$AK$58,MATCH($A$3,TQoL_Indexes!#REF!,0)+$A258,MATCH(N$3,TQoL_Indexes!$B$8:$AK$8,0)),"")</f>
        <v/>
      </c>
      <c r="O258" s="86" t="str">
        <f>IFERROR(INDEX(TQoL_Indexes!$B$9:$AK$58,MATCH($A$3,TQoL_Indexes!#REF!,0)+$A258,MATCH(O$3,TQoL_Indexes!$B$8:$AK$8,0)),"")</f>
        <v/>
      </c>
      <c r="P258" s="86" t="str">
        <f>IFERROR(INDEX(TQoL_Indexes!$B$9:$AK$58,MATCH($A$3,TQoL_Indexes!#REF!,0)+$A258,MATCH(P$3,TQoL_Indexes!$B$8:$AK$8,0)),"")</f>
        <v/>
      </c>
      <c r="Q258" s="86" t="str">
        <f>IFERROR(INDEX(TQoL_Indexes!$B$9:$AK$58,MATCH($A$3,TQoL_Indexes!#REF!,0)+$A258,MATCH(Q$3,TQoL_Indexes!$B$8:$AK$8,0)),"")</f>
        <v/>
      </c>
      <c r="R258" s="86" t="str">
        <f>IFERROR(INDEX(TQoL_Indexes!$B$9:$AK$58,MATCH($A$3,TQoL_Indexes!#REF!,0)+$A258,MATCH(R$3,TQoL_Indexes!$B$8:$AK$8,0)),"")</f>
        <v/>
      </c>
      <c r="S258" s="86" t="str">
        <f>IFERROR(INDEX(TQoL_Indexes!$B$9:$AK$58,MATCH($A$3,TQoL_Indexes!#REF!,0)+$A258,MATCH(S$3,TQoL_Indexes!$B$8:$AK$8,0)),"")</f>
        <v/>
      </c>
      <c r="T258" s="86" t="str">
        <f>IFERROR(INDEX(TQoL_Indexes!$B$9:$AK$58,MATCH($A$3,TQoL_Indexes!#REF!,0)+$A258,MATCH(T$3,TQoL_Indexes!$B$8:$AK$8,0)),"")</f>
        <v/>
      </c>
      <c r="U258" s="86" t="str">
        <f>IFERROR(INDEX(TQoL_Indexes!$B$9:$AK$58,MATCH($A$3,TQoL_Indexes!#REF!,0)+$A258,MATCH(U$3,TQoL_Indexes!$B$8:$AK$8,0)),"")</f>
        <v/>
      </c>
      <c r="V258" s="86" t="str">
        <f>IFERROR(INDEX(TQoL_Indexes!$B$9:$AK$58,MATCH($A$3,TQoL_Indexes!#REF!,0)+$A258,MATCH(V$3,TQoL_Indexes!$B$8:$AK$8,0)),"")</f>
        <v/>
      </c>
      <c r="W258" s="86" t="str">
        <f>IFERROR(INDEX(TQoL_Indexes!$B$9:$AK$58,MATCH($A$3,TQoL_Indexes!#REF!,0)+$A258,MATCH(W$3,TQoL_Indexes!$B$8:$AK$8,0)),"")</f>
        <v/>
      </c>
      <c r="X258" s="86" t="str">
        <f>IFERROR(INDEX(TQoL_Indexes!$B$9:$AK$58,MATCH($A$3,TQoL_Indexes!#REF!,0)+$A258,MATCH(X$3,TQoL_Indexes!$B$8:$AK$8,0)),"")</f>
        <v/>
      </c>
      <c r="Y258" s="86" t="str">
        <f>IFERROR(INDEX(TQoL_Indexes!$B$9:$AK$58,MATCH($A$3,TQoL_Indexes!#REF!,0)+$A258,MATCH(Y$3,TQoL_Indexes!$B$8:$AK$8,0)),"")</f>
        <v/>
      </c>
      <c r="Z258" s="86" t="str">
        <f>IFERROR(INDEX(TQoL_Indexes!$B$9:$AK$58,MATCH($A$3,TQoL_Indexes!#REF!,0)+$A258,MATCH(Z$3,TQoL_Indexes!$B$8:$AK$8,0)),"")</f>
        <v/>
      </c>
      <c r="AA258" s="86" t="str">
        <f>IFERROR(INDEX(TQoL_Indexes!$B$9:$AK$58,MATCH($A$3,TQoL_Indexes!#REF!,0)+$A258,MATCH(AA$3,TQoL_Indexes!$B$8:$AK$8,0)),"")</f>
        <v/>
      </c>
      <c r="AB258" s="86" t="str">
        <f>IFERROR(INDEX(TQoL_Indexes!$B$9:$AK$58,MATCH($A$3,TQoL_Indexes!#REF!,0)+$A258,MATCH(AB$3,TQoL_Indexes!$B$8:$AK$8,0)),"")</f>
        <v/>
      </c>
      <c r="AC258" s="86" t="str">
        <f>IFERROR(INDEX(TQoL_Indexes!$B$9:$AK$58,MATCH($A$3,TQoL_Indexes!#REF!,0)+$A258,MATCH(AC$3,TQoL_Indexes!$B$8:$AK$8,0)),"")</f>
        <v/>
      </c>
      <c r="AD258" s="86" t="str">
        <f>IFERROR(INDEX(TQoL_Indexes!$B$9:$AK$58,MATCH($A$3,TQoL_Indexes!#REF!,0)+$A258,MATCH(AD$3,TQoL_Indexes!$B$8:$AK$8,0)),"")</f>
        <v/>
      </c>
      <c r="AE258" s="86" t="str">
        <f>IFERROR(INDEX(TQoL_Indexes!$B$9:$AK$58,MATCH($A$3,TQoL_Indexes!#REF!,0)+$A258,MATCH(AE$3,TQoL_Indexes!$B$8:$AK$8,0)),"")</f>
        <v/>
      </c>
      <c r="AF258" s="86" t="str">
        <f>IFERROR(INDEX(TQoL_Indexes!$B$9:$AK$58,MATCH($A$3,TQoL_Indexes!#REF!,0)+$A258,MATCH(AF$3,TQoL_Indexes!$B$8:$AK$8,0)),"")</f>
        <v/>
      </c>
      <c r="AG258" s="86" t="str">
        <f>IFERROR(INDEX(TQoL_Indexes!$B$9:$AK$58,MATCH($A$3,TQoL_Indexes!#REF!,0)+$A258,MATCH(AG$3,TQoL_Indexes!$B$8:$AK$8,0)),"")</f>
        <v/>
      </c>
      <c r="AH258" s="86" t="str">
        <f>IFERROR(INDEX(TQoL_Indexes!$B$9:$AK$58,MATCH($A$3,TQoL_Indexes!#REF!,0)+$A258,MATCH(AH$3,TQoL_Indexes!$B$8:$AK$8,0)),"")</f>
        <v/>
      </c>
      <c r="AI258" s="86" t="str">
        <f>IFERROR(INDEX(TQoL_Indexes!$B$9:$AK$58,MATCH($A$3,TQoL_Indexes!#REF!,0)+$A258,MATCH(AI$3,TQoL_Indexes!$B$8:$AK$8,0)),"")</f>
        <v/>
      </c>
      <c r="AJ258" s="86" t="str">
        <f>IFERROR(INDEX(TQoL_Indexes!$B$9:$AK$58,MATCH($A$3,TQoL_Indexes!#REF!,0)+$A258,MATCH(AJ$3,TQoL_Indexes!$B$8:$AK$8,0)),"")</f>
        <v/>
      </c>
      <c r="AK258" s="86" t="str">
        <f>IFERROR(INDEX(TQoL_Indexes!$B$9:$AK$58,MATCH($A$3,TQoL_Indexes!#REF!,0)+$A258,MATCH(AK$3,TQoL_Indexes!$B$8:$AK$8,0)),"")</f>
        <v/>
      </c>
      <c r="AL258" s="86" t="str">
        <f>IFERROR(INDEX(TQoL_Indexes!$B$9:$AK$58,MATCH($A$3,TQoL_Indexes!#REF!,0)+$A258,MATCH(AL$3,TQoL_Indexes!$B$8:$AK$8,0)),"")</f>
        <v/>
      </c>
      <c r="AM258" s="87" t="str">
        <f>IFERROR(INDEX(TQoL_Indexes!$B$9:$AK$58,MATCH($A$3,TQoL_Indexes!#REF!,0)+$A258,MATCH(AM$3,TQoL_Indexes!$B$8:$AK$8,0)),"")</f>
        <v/>
      </c>
    </row>
    <row r="259" spans="1:39">
      <c r="A259" s="58" t="str">
        <f>IFERROR(IF(A258+1&lt;COUNTIF(TQoL_Indexes!#REF!,Aux_Country!$A$3),A258+1,""),"")</f>
        <v/>
      </c>
      <c r="B259" s="121" t="str">
        <f>IFERROR(INDEX(TQoL_Indexes!$B$9:$AK$58,MATCH($A$3,TQoL_Indexes!#REF!,0)+$A259,MATCH(B$3,TQoL_Indexes!$B$8:$AK$8,0)),"")</f>
        <v/>
      </c>
      <c r="C259" s="116" t="str">
        <f>IFERROR(INDEX(TQoL_Indexes!$B$9:$AK$58,MATCH($A$3,TQoL_Indexes!#REF!,0)+$A259,MATCH(C$3,TQoL_Indexes!$B$8:$AK$8,0)),"")</f>
        <v/>
      </c>
      <c r="D259" s="122" t="str">
        <f>IFERROR(INDEX(TQoL_Indexes!$B$9:$AK$58,MATCH($A$3,TQoL_Indexes!#REF!,0)+$A259,MATCH(D$3,TQoL_Indexes!$B$8:$AK$8,0)),"")</f>
        <v/>
      </c>
      <c r="E259" s="86" t="str">
        <f>IFERROR(INDEX(TQoL_Indexes!$B$9:$AK$58,MATCH($A$3,TQoL_Indexes!#REF!,0)+$A259,MATCH(E$3,TQoL_Indexes!$B$8:$AK$8,0)),"")</f>
        <v/>
      </c>
      <c r="F259" s="86" t="str">
        <f>IFERROR(INDEX(TQoL_Indexes!$B$9:$AK$58,MATCH($A$3,TQoL_Indexes!#REF!,0)+$A259,MATCH(F$3,TQoL_Indexes!$B$8:$AK$8,0)),"")</f>
        <v/>
      </c>
      <c r="G259" s="86" t="str">
        <f>IFERROR(INDEX(TQoL_Indexes!$B$9:$AK$58,MATCH($A$3,TQoL_Indexes!#REF!,0)+$A259,MATCH(G$3,TQoL_Indexes!$B$8:$AK$8,0)),"")</f>
        <v/>
      </c>
      <c r="H259" s="86" t="str">
        <f>IFERROR(INDEX(TQoL_Indexes!$B$9:$AK$58,MATCH($A$3,TQoL_Indexes!#REF!,0)+$A259,MATCH(H$3,TQoL_Indexes!$B$8:$AK$8,0)),"")</f>
        <v/>
      </c>
      <c r="I259" s="86" t="str">
        <f>IFERROR(INDEX(TQoL_Indexes!$B$9:$AK$58,MATCH($A$3,TQoL_Indexes!#REF!,0)+$A259,MATCH(I$3,TQoL_Indexes!$B$8:$AK$8,0)),"")</f>
        <v/>
      </c>
      <c r="J259" s="86" t="str">
        <f>IFERROR(INDEX(TQoL_Indexes!$B$9:$AK$58,MATCH($A$3,TQoL_Indexes!#REF!,0)+$A259,MATCH(J$3,TQoL_Indexes!$B$8:$AK$8,0)),"")</f>
        <v/>
      </c>
      <c r="K259" s="86" t="str">
        <f>IFERROR(INDEX(TQoL_Indexes!$B$9:$AK$58,MATCH($A$3,TQoL_Indexes!#REF!,0)+$A259,MATCH(K$3,TQoL_Indexes!$B$8:$AK$8,0)),"")</f>
        <v/>
      </c>
      <c r="L259" s="86" t="str">
        <f>IFERROR(INDEX(TQoL_Indexes!$B$9:$AK$58,MATCH($A$3,TQoL_Indexes!#REF!,0)+$A259,MATCH(L$3,TQoL_Indexes!$B$8:$AK$8,0)),"")</f>
        <v/>
      </c>
      <c r="M259" s="86" t="str">
        <f>IFERROR(INDEX(TQoL_Indexes!$B$9:$AK$58,MATCH($A$3,TQoL_Indexes!#REF!,0)+$A259,MATCH(M$3,TQoL_Indexes!$B$8:$AK$8,0)),"")</f>
        <v/>
      </c>
      <c r="N259" s="86" t="str">
        <f>IFERROR(INDEX(TQoL_Indexes!$B$9:$AK$58,MATCH($A$3,TQoL_Indexes!#REF!,0)+$A259,MATCH(N$3,TQoL_Indexes!$B$8:$AK$8,0)),"")</f>
        <v/>
      </c>
      <c r="O259" s="86" t="str">
        <f>IFERROR(INDEX(TQoL_Indexes!$B$9:$AK$58,MATCH($A$3,TQoL_Indexes!#REF!,0)+$A259,MATCH(O$3,TQoL_Indexes!$B$8:$AK$8,0)),"")</f>
        <v/>
      </c>
      <c r="P259" s="86" t="str">
        <f>IFERROR(INDEX(TQoL_Indexes!$B$9:$AK$58,MATCH($A$3,TQoL_Indexes!#REF!,0)+$A259,MATCH(P$3,TQoL_Indexes!$B$8:$AK$8,0)),"")</f>
        <v/>
      </c>
      <c r="Q259" s="86" t="str">
        <f>IFERROR(INDEX(TQoL_Indexes!$B$9:$AK$58,MATCH($A$3,TQoL_Indexes!#REF!,0)+$A259,MATCH(Q$3,TQoL_Indexes!$B$8:$AK$8,0)),"")</f>
        <v/>
      </c>
      <c r="R259" s="86" t="str">
        <f>IFERROR(INDEX(TQoL_Indexes!$B$9:$AK$58,MATCH($A$3,TQoL_Indexes!#REF!,0)+$A259,MATCH(R$3,TQoL_Indexes!$B$8:$AK$8,0)),"")</f>
        <v/>
      </c>
      <c r="S259" s="86" t="str">
        <f>IFERROR(INDEX(TQoL_Indexes!$B$9:$AK$58,MATCH($A$3,TQoL_Indexes!#REF!,0)+$A259,MATCH(S$3,TQoL_Indexes!$B$8:$AK$8,0)),"")</f>
        <v/>
      </c>
      <c r="T259" s="86" t="str">
        <f>IFERROR(INDEX(TQoL_Indexes!$B$9:$AK$58,MATCH($A$3,TQoL_Indexes!#REF!,0)+$A259,MATCH(T$3,TQoL_Indexes!$B$8:$AK$8,0)),"")</f>
        <v/>
      </c>
      <c r="U259" s="86" t="str">
        <f>IFERROR(INDEX(TQoL_Indexes!$B$9:$AK$58,MATCH($A$3,TQoL_Indexes!#REF!,0)+$A259,MATCH(U$3,TQoL_Indexes!$B$8:$AK$8,0)),"")</f>
        <v/>
      </c>
      <c r="V259" s="86" t="str">
        <f>IFERROR(INDEX(TQoL_Indexes!$B$9:$AK$58,MATCH($A$3,TQoL_Indexes!#REF!,0)+$A259,MATCH(V$3,TQoL_Indexes!$B$8:$AK$8,0)),"")</f>
        <v/>
      </c>
      <c r="W259" s="86" t="str">
        <f>IFERROR(INDEX(TQoL_Indexes!$B$9:$AK$58,MATCH($A$3,TQoL_Indexes!#REF!,0)+$A259,MATCH(W$3,TQoL_Indexes!$B$8:$AK$8,0)),"")</f>
        <v/>
      </c>
      <c r="X259" s="86" t="str">
        <f>IFERROR(INDEX(TQoL_Indexes!$B$9:$AK$58,MATCH($A$3,TQoL_Indexes!#REF!,0)+$A259,MATCH(X$3,TQoL_Indexes!$B$8:$AK$8,0)),"")</f>
        <v/>
      </c>
      <c r="Y259" s="86" t="str">
        <f>IFERROR(INDEX(TQoL_Indexes!$B$9:$AK$58,MATCH($A$3,TQoL_Indexes!#REF!,0)+$A259,MATCH(Y$3,TQoL_Indexes!$B$8:$AK$8,0)),"")</f>
        <v/>
      </c>
      <c r="Z259" s="86" t="str">
        <f>IFERROR(INDEX(TQoL_Indexes!$B$9:$AK$58,MATCH($A$3,TQoL_Indexes!#REF!,0)+$A259,MATCH(Z$3,TQoL_Indexes!$B$8:$AK$8,0)),"")</f>
        <v/>
      </c>
      <c r="AA259" s="86" t="str">
        <f>IFERROR(INDEX(TQoL_Indexes!$B$9:$AK$58,MATCH($A$3,TQoL_Indexes!#REF!,0)+$A259,MATCH(AA$3,TQoL_Indexes!$B$8:$AK$8,0)),"")</f>
        <v/>
      </c>
      <c r="AB259" s="86" t="str">
        <f>IFERROR(INDEX(TQoL_Indexes!$B$9:$AK$58,MATCH($A$3,TQoL_Indexes!#REF!,0)+$A259,MATCH(AB$3,TQoL_Indexes!$B$8:$AK$8,0)),"")</f>
        <v/>
      </c>
      <c r="AC259" s="86" t="str">
        <f>IFERROR(INDEX(TQoL_Indexes!$B$9:$AK$58,MATCH($A$3,TQoL_Indexes!#REF!,0)+$A259,MATCH(AC$3,TQoL_Indexes!$B$8:$AK$8,0)),"")</f>
        <v/>
      </c>
      <c r="AD259" s="86" t="str">
        <f>IFERROR(INDEX(TQoL_Indexes!$B$9:$AK$58,MATCH($A$3,TQoL_Indexes!#REF!,0)+$A259,MATCH(AD$3,TQoL_Indexes!$B$8:$AK$8,0)),"")</f>
        <v/>
      </c>
      <c r="AE259" s="86" t="str">
        <f>IFERROR(INDEX(TQoL_Indexes!$B$9:$AK$58,MATCH($A$3,TQoL_Indexes!#REF!,0)+$A259,MATCH(AE$3,TQoL_Indexes!$B$8:$AK$8,0)),"")</f>
        <v/>
      </c>
      <c r="AF259" s="86" t="str">
        <f>IFERROR(INDEX(TQoL_Indexes!$B$9:$AK$58,MATCH($A$3,TQoL_Indexes!#REF!,0)+$A259,MATCH(AF$3,TQoL_Indexes!$B$8:$AK$8,0)),"")</f>
        <v/>
      </c>
      <c r="AG259" s="86" t="str">
        <f>IFERROR(INDEX(TQoL_Indexes!$B$9:$AK$58,MATCH($A$3,TQoL_Indexes!#REF!,0)+$A259,MATCH(AG$3,TQoL_Indexes!$B$8:$AK$8,0)),"")</f>
        <v/>
      </c>
      <c r="AH259" s="86" t="str">
        <f>IFERROR(INDEX(TQoL_Indexes!$B$9:$AK$58,MATCH($A$3,TQoL_Indexes!#REF!,0)+$A259,MATCH(AH$3,TQoL_Indexes!$B$8:$AK$8,0)),"")</f>
        <v/>
      </c>
      <c r="AI259" s="86" t="str">
        <f>IFERROR(INDEX(TQoL_Indexes!$B$9:$AK$58,MATCH($A$3,TQoL_Indexes!#REF!,0)+$A259,MATCH(AI$3,TQoL_Indexes!$B$8:$AK$8,0)),"")</f>
        <v/>
      </c>
      <c r="AJ259" s="86" t="str">
        <f>IFERROR(INDEX(TQoL_Indexes!$B$9:$AK$58,MATCH($A$3,TQoL_Indexes!#REF!,0)+$A259,MATCH(AJ$3,TQoL_Indexes!$B$8:$AK$8,0)),"")</f>
        <v/>
      </c>
      <c r="AK259" s="86" t="str">
        <f>IFERROR(INDEX(TQoL_Indexes!$B$9:$AK$58,MATCH($A$3,TQoL_Indexes!#REF!,0)+$A259,MATCH(AK$3,TQoL_Indexes!$B$8:$AK$8,0)),"")</f>
        <v/>
      </c>
      <c r="AL259" s="86" t="str">
        <f>IFERROR(INDEX(TQoL_Indexes!$B$9:$AK$58,MATCH($A$3,TQoL_Indexes!#REF!,0)+$A259,MATCH(AL$3,TQoL_Indexes!$B$8:$AK$8,0)),"")</f>
        <v/>
      </c>
      <c r="AM259" s="87" t="str">
        <f>IFERROR(INDEX(TQoL_Indexes!$B$9:$AK$58,MATCH($A$3,TQoL_Indexes!#REF!,0)+$A259,MATCH(AM$3,TQoL_Indexes!$B$8:$AK$8,0)),"")</f>
        <v/>
      </c>
    </row>
    <row r="260" spans="1:39">
      <c r="A260" s="58" t="str">
        <f>IFERROR(IF(A259+1&lt;COUNTIF(TQoL_Indexes!#REF!,Aux_Country!$A$3),A259+1,""),"")</f>
        <v/>
      </c>
      <c r="B260" s="121" t="str">
        <f>IFERROR(INDEX(TQoL_Indexes!$B$9:$AK$58,MATCH($A$3,TQoL_Indexes!#REF!,0)+$A260,MATCH(B$3,TQoL_Indexes!$B$8:$AK$8,0)),"")</f>
        <v/>
      </c>
      <c r="C260" s="116" t="str">
        <f>IFERROR(INDEX(TQoL_Indexes!$B$9:$AK$58,MATCH($A$3,TQoL_Indexes!#REF!,0)+$A260,MATCH(C$3,TQoL_Indexes!$B$8:$AK$8,0)),"")</f>
        <v/>
      </c>
      <c r="D260" s="122" t="str">
        <f>IFERROR(INDEX(TQoL_Indexes!$B$9:$AK$58,MATCH($A$3,TQoL_Indexes!#REF!,0)+$A260,MATCH(D$3,TQoL_Indexes!$B$8:$AK$8,0)),"")</f>
        <v/>
      </c>
      <c r="E260" s="86" t="str">
        <f>IFERROR(INDEX(TQoL_Indexes!$B$9:$AK$58,MATCH($A$3,TQoL_Indexes!#REF!,0)+$A260,MATCH(E$3,TQoL_Indexes!$B$8:$AK$8,0)),"")</f>
        <v/>
      </c>
      <c r="F260" s="86" t="str">
        <f>IFERROR(INDEX(TQoL_Indexes!$B$9:$AK$58,MATCH($A$3,TQoL_Indexes!#REF!,0)+$A260,MATCH(F$3,TQoL_Indexes!$B$8:$AK$8,0)),"")</f>
        <v/>
      </c>
      <c r="G260" s="86" t="str">
        <f>IFERROR(INDEX(TQoL_Indexes!$B$9:$AK$58,MATCH($A$3,TQoL_Indexes!#REF!,0)+$A260,MATCH(G$3,TQoL_Indexes!$B$8:$AK$8,0)),"")</f>
        <v/>
      </c>
      <c r="H260" s="86" t="str">
        <f>IFERROR(INDEX(TQoL_Indexes!$B$9:$AK$58,MATCH($A$3,TQoL_Indexes!#REF!,0)+$A260,MATCH(H$3,TQoL_Indexes!$B$8:$AK$8,0)),"")</f>
        <v/>
      </c>
      <c r="I260" s="86" t="str">
        <f>IFERROR(INDEX(TQoL_Indexes!$B$9:$AK$58,MATCH($A$3,TQoL_Indexes!#REF!,0)+$A260,MATCH(I$3,TQoL_Indexes!$B$8:$AK$8,0)),"")</f>
        <v/>
      </c>
      <c r="J260" s="86" t="str">
        <f>IFERROR(INDEX(TQoL_Indexes!$B$9:$AK$58,MATCH($A$3,TQoL_Indexes!#REF!,0)+$A260,MATCH(J$3,TQoL_Indexes!$B$8:$AK$8,0)),"")</f>
        <v/>
      </c>
      <c r="K260" s="86" t="str">
        <f>IFERROR(INDEX(TQoL_Indexes!$B$9:$AK$58,MATCH($A$3,TQoL_Indexes!#REF!,0)+$A260,MATCH(K$3,TQoL_Indexes!$B$8:$AK$8,0)),"")</f>
        <v/>
      </c>
      <c r="L260" s="86" t="str">
        <f>IFERROR(INDEX(TQoL_Indexes!$B$9:$AK$58,MATCH($A$3,TQoL_Indexes!#REF!,0)+$A260,MATCH(L$3,TQoL_Indexes!$B$8:$AK$8,0)),"")</f>
        <v/>
      </c>
      <c r="M260" s="86" t="str">
        <f>IFERROR(INDEX(TQoL_Indexes!$B$9:$AK$58,MATCH($A$3,TQoL_Indexes!#REF!,0)+$A260,MATCH(M$3,TQoL_Indexes!$B$8:$AK$8,0)),"")</f>
        <v/>
      </c>
      <c r="N260" s="86" t="str">
        <f>IFERROR(INDEX(TQoL_Indexes!$B$9:$AK$58,MATCH($A$3,TQoL_Indexes!#REF!,0)+$A260,MATCH(N$3,TQoL_Indexes!$B$8:$AK$8,0)),"")</f>
        <v/>
      </c>
      <c r="O260" s="86" t="str">
        <f>IFERROR(INDEX(TQoL_Indexes!$B$9:$AK$58,MATCH($A$3,TQoL_Indexes!#REF!,0)+$A260,MATCH(O$3,TQoL_Indexes!$B$8:$AK$8,0)),"")</f>
        <v/>
      </c>
      <c r="P260" s="86" t="str">
        <f>IFERROR(INDEX(TQoL_Indexes!$B$9:$AK$58,MATCH($A$3,TQoL_Indexes!#REF!,0)+$A260,MATCH(P$3,TQoL_Indexes!$B$8:$AK$8,0)),"")</f>
        <v/>
      </c>
      <c r="Q260" s="86" t="str">
        <f>IFERROR(INDEX(TQoL_Indexes!$B$9:$AK$58,MATCH($A$3,TQoL_Indexes!#REF!,0)+$A260,MATCH(Q$3,TQoL_Indexes!$B$8:$AK$8,0)),"")</f>
        <v/>
      </c>
      <c r="R260" s="86" t="str">
        <f>IFERROR(INDEX(TQoL_Indexes!$B$9:$AK$58,MATCH($A$3,TQoL_Indexes!#REF!,0)+$A260,MATCH(R$3,TQoL_Indexes!$B$8:$AK$8,0)),"")</f>
        <v/>
      </c>
      <c r="S260" s="86" t="str">
        <f>IFERROR(INDEX(TQoL_Indexes!$B$9:$AK$58,MATCH($A$3,TQoL_Indexes!#REF!,0)+$A260,MATCH(S$3,TQoL_Indexes!$B$8:$AK$8,0)),"")</f>
        <v/>
      </c>
      <c r="T260" s="86" t="str">
        <f>IFERROR(INDEX(TQoL_Indexes!$B$9:$AK$58,MATCH($A$3,TQoL_Indexes!#REF!,0)+$A260,MATCH(T$3,TQoL_Indexes!$B$8:$AK$8,0)),"")</f>
        <v/>
      </c>
      <c r="U260" s="86" t="str">
        <f>IFERROR(INDEX(TQoL_Indexes!$B$9:$AK$58,MATCH($A$3,TQoL_Indexes!#REF!,0)+$A260,MATCH(U$3,TQoL_Indexes!$B$8:$AK$8,0)),"")</f>
        <v/>
      </c>
      <c r="V260" s="86" t="str">
        <f>IFERROR(INDEX(TQoL_Indexes!$B$9:$AK$58,MATCH($A$3,TQoL_Indexes!#REF!,0)+$A260,MATCH(V$3,TQoL_Indexes!$B$8:$AK$8,0)),"")</f>
        <v/>
      </c>
      <c r="W260" s="86" t="str">
        <f>IFERROR(INDEX(TQoL_Indexes!$B$9:$AK$58,MATCH($A$3,TQoL_Indexes!#REF!,0)+$A260,MATCH(W$3,TQoL_Indexes!$B$8:$AK$8,0)),"")</f>
        <v/>
      </c>
      <c r="X260" s="86" t="str">
        <f>IFERROR(INDEX(TQoL_Indexes!$B$9:$AK$58,MATCH($A$3,TQoL_Indexes!#REF!,0)+$A260,MATCH(X$3,TQoL_Indexes!$B$8:$AK$8,0)),"")</f>
        <v/>
      </c>
      <c r="Y260" s="86" t="str">
        <f>IFERROR(INDEX(TQoL_Indexes!$B$9:$AK$58,MATCH($A$3,TQoL_Indexes!#REF!,0)+$A260,MATCH(Y$3,TQoL_Indexes!$B$8:$AK$8,0)),"")</f>
        <v/>
      </c>
      <c r="Z260" s="86" t="str">
        <f>IFERROR(INDEX(TQoL_Indexes!$B$9:$AK$58,MATCH($A$3,TQoL_Indexes!#REF!,0)+$A260,MATCH(Z$3,TQoL_Indexes!$B$8:$AK$8,0)),"")</f>
        <v/>
      </c>
      <c r="AA260" s="86" t="str">
        <f>IFERROR(INDEX(TQoL_Indexes!$B$9:$AK$58,MATCH($A$3,TQoL_Indexes!#REF!,0)+$A260,MATCH(AA$3,TQoL_Indexes!$B$8:$AK$8,0)),"")</f>
        <v/>
      </c>
      <c r="AB260" s="86" t="str">
        <f>IFERROR(INDEX(TQoL_Indexes!$B$9:$AK$58,MATCH($A$3,TQoL_Indexes!#REF!,0)+$A260,MATCH(AB$3,TQoL_Indexes!$B$8:$AK$8,0)),"")</f>
        <v/>
      </c>
      <c r="AC260" s="86" t="str">
        <f>IFERROR(INDEX(TQoL_Indexes!$B$9:$AK$58,MATCH($A$3,TQoL_Indexes!#REF!,0)+$A260,MATCH(AC$3,TQoL_Indexes!$B$8:$AK$8,0)),"")</f>
        <v/>
      </c>
      <c r="AD260" s="86" t="str">
        <f>IFERROR(INDEX(TQoL_Indexes!$B$9:$AK$58,MATCH($A$3,TQoL_Indexes!#REF!,0)+$A260,MATCH(AD$3,TQoL_Indexes!$B$8:$AK$8,0)),"")</f>
        <v/>
      </c>
      <c r="AE260" s="86" t="str">
        <f>IFERROR(INDEX(TQoL_Indexes!$B$9:$AK$58,MATCH($A$3,TQoL_Indexes!#REF!,0)+$A260,MATCH(AE$3,TQoL_Indexes!$B$8:$AK$8,0)),"")</f>
        <v/>
      </c>
      <c r="AF260" s="86" t="str">
        <f>IFERROR(INDEX(TQoL_Indexes!$B$9:$AK$58,MATCH($A$3,TQoL_Indexes!#REF!,0)+$A260,MATCH(AF$3,TQoL_Indexes!$B$8:$AK$8,0)),"")</f>
        <v/>
      </c>
      <c r="AG260" s="86" t="str">
        <f>IFERROR(INDEX(TQoL_Indexes!$B$9:$AK$58,MATCH($A$3,TQoL_Indexes!#REF!,0)+$A260,MATCH(AG$3,TQoL_Indexes!$B$8:$AK$8,0)),"")</f>
        <v/>
      </c>
      <c r="AH260" s="86" t="str">
        <f>IFERROR(INDEX(TQoL_Indexes!$B$9:$AK$58,MATCH($A$3,TQoL_Indexes!#REF!,0)+$A260,MATCH(AH$3,TQoL_Indexes!$B$8:$AK$8,0)),"")</f>
        <v/>
      </c>
      <c r="AI260" s="86" t="str">
        <f>IFERROR(INDEX(TQoL_Indexes!$B$9:$AK$58,MATCH($A$3,TQoL_Indexes!#REF!,0)+$A260,MATCH(AI$3,TQoL_Indexes!$B$8:$AK$8,0)),"")</f>
        <v/>
      </c>
      <c r="AJ260" s="86" t="str">
        <f>IFERROR(INDEX(TQoL_Indexes!$B$9:$AK$58,MATCH($A$3,TQoL_Indexes!#REF!,0)+$A260,MATCH(AJ$3,TQoL_Indexes!$B$8:$AK$8,0)),"")</f>
        <v/>
      </c>
      <c r="AK260" s="86" t="str">
        <f>IFERROR(INDEX(TQoL_Indexes!$B$9:$AK$58,MATCH($A$3,TQoL_Indexes!#REF!,0)+$A260,MATCH(AK$3,TQoL_Indexes!$B$8:$AK$8,0)),"")</f>
        <v/>
      </c>
      <c r="AL260" s="86" t="str">
        <f>IFERROR(INDEX(TQoL_Indexes!$B$9:$AK$58,MATCH($A$3,TQoL_Indexes!#REF!,0)+$A260,MATCH(AL$3,TQoL_Indexes!$B$8:$AK$8,0)),"")</f>
        <v/>
      </c>
      <c r="AM260" s="87" t="str">
        <f>IFERROR(INDEX(TQoL_Indexes!$B$9:$AK$58,MATCH($A$3,TQoL_Indexes!#REF!,0)+$A260,MATCH(AM$3,TQoL_Indexes!$B$8:$AK$8,0)),"")</f>
        <v/>
      </c>
    </row>
    <row r="261" spans="1:39">
      <c r="A261" s="58" t="str">
        <f>IFERROR(IF(A260+1&lt;COUNTIF(TQoL_Indexes!#REF!,Aux_Country!$A$3),A260+1,""),"")</f>
        <v/>
      </c>
      <c r="B261" s="121" t="str">
        <f>IFERROR(INDEX(TQoL_Indexes!$B$9:$AK$58,MATCH($A$3,TQoL_Indexes!#REF!,0)+$A261,MATCH(B$3,TQoL_Indexes!$B$8:$AK$8,0)),"")</f>
        <v/>
      </c>
      <c r="C261" s="116" t="str">
        <f>IFERROR(INDEX(TQoL_Indexes!$B$9:$AK$58,MATCH($A$3,TQoL_Indexes!#REF!,0)+$A261,MATCH(C$3,TQoL_Indexes!$B$8:$AK$8,0)),"")</f>
        <v/>
      </c>
      <c r="D261" s="122" t="str">
        <f>IFERROR(INDEX(TQoL_Indexes!$B$9:$AK$58,MATCH($A$3,TQoL_Indexes!#REF!,0)+$A261,MATCH(D$3,TQoL_Indexes!$B$8:$AK$8,0)),"")</f>
        <v/>
      </c>
      <c r="E261" s="86" t="str">
        <f>IFERROR(INDEX(TQoL_Indexes!$B$9:$AK$58,MATCH($A$3,TQoL_Indexes!#REF!,0)+$A261,MATCH(E$3,TQoL_Indexes!$B$8:$AK$8,0)),"")</f>
        <v/>
      </c>
      <c r="F261" s="86" t="str">
        <f>IFERROR(INDEX(TQoL_Indexes!$B$9:$AK$58,MATCH($A$3,TQoL_Indexes!#REF!,0)+$A261,MATCH(F$3,TQoL_Indexes!$B$8:$AK$8,0)),"")</f>
        <v/>
      </c>
      <c r="G261" s="86" t="str">
        <f>IFERROR(INDEX(TQoL_Indexes!$B$9:$AK$58,MATCH($A$3,TQoL_Indexes!#REF!,0)+$A261,MATCH(G$3,TQoL_Indexes!$B$8:$AK$8,0)),"")</f>
        <v/>
      </c>
      <c r="H261" s="86" t="str">
        <f>IFERROR(INDEX(TQoL_Indexes!$B$9:$AK$58,MATCH($A$3,TQoL_Indexes!#REF!,0)+$A261,MATCH(H$3,TQoL_Indexes!$B$8:$AK$8,0)),"")</f>
        <v/>
      </c>
      <c r="I261" s="86" t="str">
        <f>IFERROR(INDEX(TQoL_Indexes!$B$9:$AK$58,MATCH($A$3,TQoL_Indexes!#REF!,0)+$A261,MATCH(I$3,TQoL_Indexes!$B$8:$AK$8,0)),"")</f>
        <v/>
      </c>
      <c r="J261" s="86" t="str">
        <f>IFERROR(INDEX(TQoL_Indexes!$B$9:$AK$58,MATCH($A$3,TQoL_Indexes!#REF!,0)+$A261,MATCH(J$3,TQoL_Indexes!$B$8:$AK$8,0)),"")</f>
        <v/>
      </c>
      <c r="K261" s="86" t="str">
        <f>IFERROR(INDEX(TQoL_Indexes!$B$9:$AK$58,MATCH($A$3,TQoL_Indexes!#REF!,0)+$A261,MATCH(K$3,TQoL_Indexes!$B$8:$AK$8,0)),"")</f>
        <v/>
      </c>
      <c r="L261" s="86" t="str">
        <f>IFERROR(INDEX(TQoL_Indexes!$B$9:$AK$58,MATCH($A$3,TQoL_Indexes!#REF!,0)+$A261,MATCH(L$3,TQoL_Indexes!$B$8:$AK$8,0)),"")</f>
        <v/>
      </c>
      <c r="M261" s="86" t="str">
        <f>IFERROR(INDEX(TQoL_Indexes!$B$9:$AK$58,MATCH($A$3,TQoL_Indexes!#REF!,0)+$A261,MATCH(M$3,TQoL_Indexes!$B$8:$AK$8,0)),"")</f>
        <v/>
      </c>
      <c r="N261" s="86" t="str">
        <f>IFERROR(INDEX(TQoL_Indexes!$B$9:$AK$58,MATCH($A$3,TQoL_Indexes!#REF!,0)+$A261,MATCH(N$3,TQoL_Indexes!$B$8:$AK$8,0)),"")</f>
        <v/>
      </c>
      <c r="O261" s="86" t="str">
        <f>IFERROR(INDEX(TQoL_Indexes!$B$9:$AK$58,MATCH($A$3,TQoL_Indexes!#REF!,0)+$A261,MATCH(O$3,TQoL_Indexes!$B$8:$AK$8,0)),"")</f>
        <v/>
      </c>
      <c r="P261" s="86" t="str">
        <f>IFERROR(INDEX(TQoL_Indexes!$B$9:$AK$58,MATCH($A$3,TQoL_Indexes!#REF!,0)+$A261,MATCH(P$3,TQoL_Indexes!$B$8:$AK$8,0)),"")</f>
        <v/>
      </c>
      <c r="Q261" s="86" t="str">
        <f>IFERROR(INDEX(TQoL_Indexes!$B$9:$AK$58,MATCH($A$3,TQoL_Indexes!#REF!,0)+$A261,MATCH(Q$3,TQoL_Indexes!$B$8:$AK$8,0)),"")</f>
        <v/>
      </c>
      <c r="R261" s="86" t="str">
        <f>IFERROR(INDEX(TQoL_Indexes!$B$9:$AK$58,MATCH($A$3,TQoL_Indexes!#REF!,0)+$A261,MATCH(R$3,TQoL_Indexes!$B$8:$AK$8,0)),"")</f>
        <v/>
      </c>
      <c r="S261" s="86" t="str">
        <f>IFERROR(INDEX(TQoL_Indexes!$B$9:$AK$58,MATCH($A$3,TQoL_Indexes!#REF!,0)+$A261,MATCH(S$3,TQoL_Indexes!$B$8:$AK$8,0)),"")</f>
        <v/>
      </c>
      <c r="T261" s="86" t="str">
        <f>IFERROR(INDEX(TQoL_Indexes!$B$9:$AK$58,MATCH($A$3,TQoL_Indexes!#REF!,0)+$A261,MATCH(T$3,TQoL_Indexes!$B$8:$AK$8,0)),"")</f>
        <v/>
      </c>
      <c r="U261" s="86" t="str">
        <f>IFERROR(INDEX(TQoL_Indexes!$B$9:$AK$58,MATCH($A$3,TQoL_Indexes!#REF!,0)+$A261,MATCH(U$3,TQoL_Indexes!$B$8:$AK$8,0)),"")</f>
        <v/>
      </c>
      <c r="V261" s="86" t="str">
        <f>IFERROR(INDEX(TQoL_Indexes!$B$9:$AK$58,MATCH($A$3,TQoL_Indexes!#REF!,0)+$A261,MATCH(V$3,TQoL_Indexes!$B$8:$AK$8,0)),"")</f>
        <v/>
      </c>
      <c r="W261" s="86" t="str">
        <f>IFERROR(INDEX(TQoL_Indexes!$B$9:$AK$58,MATCH($A$3,TQoL_Indexes!#REF!,0)+$A261,MATCH(W$3,TQoL_Indexes!$B$8:$AK$8,0)),"")</f>
        <v/>
      </c>
      <c r="X261" s="86" t="str">
        <f>IFERROR(INDEX(TQoL_Indexes!$B$9:$AK$58,MATCH($A$3,TQoL_Indexes!#REF!,0)+$A261,MATCH(X$3,TQoL_Indexes!$B$8:$AK$8,0)),"")</f>
        <v/>
      </c>
      <c r="Y261" s="86" t="str">
        <f>IFERROR(INDEX(TQoL_Indexes!$B$9:$AK$58,MATCH($A$3,TQoL_Indexes!#REF!,0)+$A261,MATCH(Y$3,TQoL_Indexes!$B$8:$AK$8,0)),"")</f>
        <v/>
      </c>
      <c r="Z261" s="86" t="str">
        <f>IFERROR(INDEX(TQoL_Indexes!$B$9:$AK$58,MATCH($A$3,TQoL_Indexes!#REF!,0)+$A261,MATCH(Z$3,TQoL_Indexes!$B$8:$AK$8,0)),"")</f>
        <v/>
      </c>
      <c r="AA261" s="86" t="str">
        <f>IFERROR(INDEX(TQoL_Indexes!$B$9:$AK$58,MATCH($A$3,TQoL_Indexes!#REF!,0)+$A261,MATCH(AA$3,TQoL_Indexes!$B$8:$AK$8,0)),"")</f>
        <v/>
      </c>
      <c r="AB261" s="86" t="str">
        <f>IFERROR(INDEX(TQoL_Indexes!$B$9:$AK$58,MATCH($A$3,TQoL_Indexes!#REF!,0)+$A261,MATCH(AB$3,TQoL_Indexes!$B$8:$AK$8,0)),"")</f>
        <v/>
      </c>
      <c r="AC261" s="86" t="str">
        <f>IFERROR(INDEX(TQoL_Indexes!$B$9:$AK$58,MATCH($A$3,TQoL_Indexes!#REF!,0)+$A261,MATCH(AC$3,TQoL_Indexes!$B$8:$AK$8,0)),"")</f>
        <v/>
      </c>
      <c r="AD261" s="86" t="str">
        <f>IFERROR(INDEX(TQoL_Indexes!$B$9:$AK$58,MATCH($A$3,TQoL_Indexes!#REF!,0)+$A261,MATCH(AD$3,TQoL_Indexes!$B$8:$AK$8,0)),"")</f>
        <v/>
      </c>
      <c r="AE261" s="86" t="str">
        <f>IFERROR(INDEX(TQoL_Indexes!$B$9:$AK$58,MATCH($A$3,TQoL_Indexes!#REF!,0)+$A261,MATCH(AE$3,TQoL_Indexes!$B$8:$AK$8,0)),"")</f>
        <v/>
      </c>
      <c r="AF261" s="86" t="str">
        <f>IFERROR(INDEX(TQoL_Indexes!$B$9:$AK$58,MATCH($A$3,TQoL_Indexes!#REF!,0)+$A261,MATCH(AF$3,TQoL_Indexes!$B$8:$AK$8,0)),"")</f>
        <v/>
      </c>
      <c r="AG261" s="86" t="str">
        <f>IFERROR(INDEX(TQoL_Indexes!$B$9:$AK$58,MATCH($A$3,TQoL_Indexes!#REF!,0)+$A261,MATCH(AG$3,TQoL_Indexes!$B$8:$AK$8,0)),"")</f>
        <v/>
      </c>
      <c r="AH261" s="86" t="str">
        <f>IFERROR(INDEX(TQoL_Indexes!$B$9:$AK$58,MATCH($A$3,TQoL_Indexes!#REF!,0)+$A261,MATCH(AH$3,TQoL_Indexes!$B$8:$AK$8,0)),"")</f>
        <v/>
      </c>
      <c r="AI261" s="86" t="str">
        <f>IFERROR(INDEX(TQoL_Indexes!$B$9:$AK$58,MATCH($A$3,TQoL_Indexes!#REF!,0)+$A261,MATCH(AI$3,TQoL_Indexes!$B$8:$AK$8,0)),"")</f>
        <v/>
      </c>
      <c r="AJ261" s="86" t="str">
        <f>IFERROR(INDEX(TQoL_Indexes!$B$9:$AK$58,MATCH($A$3,TQoL_Indexes!#REF!,0)+$A261,MATCH(AJ$3,TQoL_Indexes!$B$8:$AK$8,0)),"")</f>
        <v/>
      </c>
      <c r="AK261" s="86" t="str">
        <f>IFERROR(INDEX(TQoL_Indexes!$B$9:$AK$58,MATCH($A$3,TQoL_Indexes!#REF!,0)+$A261,MATCH(AK$3,TQoL_Indexes!$B$8:$AK$8,0)),"")</f>
        <v/>
      </c>
      <c r="AL261" s="86" t="str">
        <f>IFERROR(INDEX(TQoL_Indexes!$B$9:$AK$58,MATCH($A$3,TQoL_Indexes!#REF!,0)+$A261,MATCH(AL$3,TQoL_Indexes!$B$8:$AK$8,0)),"")</f>
        <v/>
      </c>
      <c r="AM261" s="87" t="str">
        <f>IFERROR(INDEX(TQoL_Indexes!$B$9:$AK$58,MATCH($A$3,TQoL_Indexes!#REF!,0)+$A261,MATCH(AM$3,TQoL_Indexes!$B$8:$AK$8,0)),"")</f>
        <v/>
      </c>
    </row>
    <row r="262" spans="1:39">
      <c r="A262" s="58" t="str">
        <f>IFERROR(IF(A261+1&lt;COUNTIF(TQoL_Indexes!#REF!,Aux_Country!$A$3),A261+1,""),"")</f>
        <v/>
      </c>
      <c r="B262" s="121" t="str">
        <f>IFERROR(INDEX(TQoL_Indexes!$B$9:$AK$58,MATCH($A$3,TQoL_Indexes!#REF!,0)+$A262,MATCH(B$3,TQoL_Indexes!$B$8:$AK$8,0)),"")</f>
        <v/>
      </c>
      <c r="C262" s="116" t="str">
        <f>IFERROR(INDEX(TQoL_Indexes!$B$9:$AK$58,MATCH($A$3,TQoL_Indexes!#REF!,0)+$A262,MATCH(C$3,TQoL_Indexes!$B$8:$AK$8,0)),"")</f>
        <v/>
      </c>
      <c r="D262" s="122" t="str">
        <f>IFERROR(INDEX(TQoL_Indexes!$B$9:$AK$58,MATCH($A$3,TQoL_Indexes!#REF!,0)+$A262,MATCH(D$3,TQoL_Indexes!$B$8:$AK$8,0)),"")</f>
        <v/>
      </c>
      <c r="E262" s="86" t="str">
        <f>IFERROR(INDEX(TQoL_Indexes!$B$9:$AK$58,MATCH($A$3,TQoL_Indexes!#REF!,0)+$A262,MATCH(E$3,TQoL_Indexes!$B$8:$AK$8,0)),"")</f>
        <v/>
      </c>
      <c r="F262" s="86" t="str">
        <f>IFERROR(INDEX(TQoL_Indexes!$B$9:$AK$58,MATCH($A$3,TQoL_Indexes!#REF!,0)+$A262,MATCH(F$3,TQoL_Indexes!$B$8:$AK$8,0)),"")</f>
        <v/>
      </c>
      <c r="G262" s="86" t="str">
        <f>IFERROR(INDEX(TQoL_Indexes!$B$9:$AK$58,MATCH($A$3,TQoL_Indexes!#REF!,0)+$A262,MATCH(G$3,TQoL_Indexes!$B$8:$AK$8,0)),"")</f>
        <v/>
      </c>
      <c r="H262" s="86" t="str">
        <f>IFERROR(INDEX(TQoL_Indexes!$B$9:$AK$58,MATCH($A$3,TQoL_Indexes!#REF!,0)+$A262,MATCH(H$3,TQoL_Indexes!$B$8:$AK$8,0)),"")</f>
        <v/>
      </c>
      <c r="I262" s="86" t="str">
        <f>IFERROR(INDEX(TQoL_Indexes!$B$9:$AK$58,MATCH($A$3,TQoL_Indexes!#REF!,0)+$A262,MATCH(I$3,TQoL_Indexes!$B$8:$AK$8,0)),"")</f>
        <v/>
      </c>
      <c r="J262" s="86" t="str">
        <f>IFERROR(INDEX(TQoL_Indexes!$B$9:$AK$58,MATCH($A$3,TQoL_Indexes!#REF!,0)+$A262,MATCH(J$3,TQoL_Indexes!$B$8:$AK$8,0)),"")</f>
        <v/>
      </c>
      <c r="K262" s="86" t="str">
        <f>IFERROR(INDEX(TQoL_Indexes!$B$9:$AK$58,MATCH($A$3,TQoL_Indexes!#REF!,0)+$A262,MATCH(K$3,TQoL_Indexes!$B$8:$AK$8,0)),"")</f>
        <v/>
      </c>
      <c r="L262" s="86" t="str">
        <f>IFERROR(INDEX(TQoL_Indexes!$B$9:$AK$58,MATCH($A$3,TQoL_Indexes!#REF!,0)+$A262,MATCH(L$3,TQoL_Indexes!$B$8:$AK$8,0)),"")</f>
        <v/>
      </c>
      <c r="M262" s="86" t="str">
        <f>IFERROR(INDEX(TQoL_Indexes!$B$9:$AK$58,MATCH($A$3,TQoL_Indexes!#REF!,0)+$A262,MATCH(M$3,TQoL_Indexes!$B$8:$AK$8,0)),"")</f>
        <v/>
      </c>
      <c r="N262" s="86" t="str">
        <f>IFERROR(INDEX(TQoL_Indexes!$B$9:$AK$58,MATCH($A$3,TQoL_Indexes!#REF!,0)+$A262,MATCH(N$3,TQoL_Indexes!$B$8:$AK$8,0)),"")</f>
        <v/>
      </c>
      <c r="O262" s="86" t="str">
        <f>IFERROR(INDEX(TQoL_Indexes!$B$9:$AK$58,MATCH($A$3,TQoL_Indexes!#REF!,0)+$A262,MATCH(O$3,TQoL_Indexes!$B$8:$AK$8,0)),"")</f>
        <v/>
      </c>
      <c r="P262" s="86" t="str">
        <f>IFERROR(INDEX(TQoL_Indexes!$B$9:$AK$58,MATCH($A$3,TQoL_Indexes!#REF!,0)+$A262,MATCH(P$3,TQoL_Indexes!$B$8:$AK$8,0)),"")</f>
        <v/>
      </c>
      <c r="Q262" s="86" t="str">
        <f>IFERROR(INDEX(TQoL_Indexes!$B$9:$AK$58,MATCH($A$3,TQoL_Indexes!#REF!,0)+$A262,MATCH(Q$3,TQoL_Indexes!$B$8:$AK$8,0)),"")</f>
        <v/>
      </c>
      <c r="R262" s="86" t="str">
        <f>IFERROR(INDEX(TQoL_Indexes!$B$9:$AK$58,MATCH($A$3,TQoL_Indexes!#REF!,0)+$A262,MATCH(R$3,TQoL_Indexes!$B$8:$AK$8,0)),"")</f>
        <v/>
      </c>
      <c r="S262" s="86" t="str">
        <f>IFERROR(INDEX(TQoL_Indexes!$B$9:$AK$58,MATCH($A$3,TQoL_Indexes!#REF!,0)+$A262,MATCH(S$3,TQoL_Indexes!$B$8:$AK$8,0)),"")</f>
        <v/>
      </c>
      <c r="T262" s="86" t="str">
        <f>IFERROR(INDEX(TQoL_Indexes!$B$9:$AK$58,MATCH($A$3,TQoL_Indexes!#REF!,0)+$A262,MATCH(T$3,TQoL_Indexes!$B$8:$AK$8,0)),"")</f>
        <v/>
      </c>
      <c r="U262" s="86" t="str">
        <f>IFERROR(INDEX(TQoL_Indexes!$B$9:$AK$58,MATCH($A$3,TQoL_Indexes!#REF!,0)+$A262,MATCH(U$3,TQoL_Indexes!$B$8:$AK$8,0)),"")</f>
        <v/>
      </c>
      <c r="V262" s="86" t="str">
        <f>IFERROR(INDEX(TQoL_Indexes!$B$9:$AK$58,MATCH($A$3,TQoL_Indexes!#REF!,0)+$A262,MATCH(V$3,TQoL_Indexes!$B$8:$AK$8,0)),"")</f>
        <v/>
      </c>
      <c r="W262" s="86" t="str">
        <f>IFERROR(INDEX(TQoL_Indexes!$B$9:$AK$58,MATCH($A$3,TQoL_Indexes!#REF!,0)+$A262,MATCH(W$3,TQoL_Indexes!$B$8:$AK$8,0)),"")</f>
        <v/>
      </c>
      <c r="X262" s="86" t="str">
        <f>IFERROR(INDEX(TQoL_Indexes!$B$9:$AK$58,MATCH($A$3,TQoL_Indexes!#REF!,0)+$A262,MATCH(X$3,TQoL_Indexes!$B$8:$AK$8,0)),"")</f>
        <v/>
      </c>
      <c r="Y262" s="86" t="str">
        <f>IFERROR(INDEX(TQoL_Indexes!$B$9:$AK$58,MATCH($A$3,TQoL_Indexes!#REF!,0)+$A262,MATCH(Y$3,TQoL_Indexes!$B$8:$AK$8,0)),"")</f>
        <v/>
      </c>
      <c r="Z262" s="86" t="str">
        <f>IFERROR(INDEX(TQoL_Indexes!$B$9:$AK$58,MATCH($A$3,TQoL_Indexes!#REF!,0)+$A262,MATCH(Z$3,TQoL_Indexes!$B$8:$AK$8,0)),"")</f>
        <v/>
      </c>
      <c r="AA262" s="86" t="str">
        <f>IFERROR(INDEX(TQoL_Indexes!$B$9:$AK$58,MATCH($A$3,TQoL_Indexes!#REF!,0)+$A262,MATCH(AA$3,TQoL_Indexes!$B$8:$AK$8,0)),"")</f>
        <v/>
      </c>
      <c r="AB262" s="86" t="str">
        <f>IFERROR(INDEX(TQoL_Indexes!$B$9:$AK$58,MATCH($A$3,TQoL_Indexes!#REF!,0)+$A262,MATCH(AB$3,TQoL_Indexes!$B$8:$AK$8,0)),"")</f>
        <v/>
      </c>
      <c r="AC262" s="86" t="str">
        <f>IFERROR(INDEX(TQoL_Indexes!$B$9:$AK$58,MATCH($A$3,TQoL_Indexes!#REF!,0)+$A262,MATCH(AC$3,TQoL_Indexes!$B$8:$AK$8,0)),"")</f>
        <v/>
      </c>
      <c r="AD262" s="86" t="str">
        <f>IFERROR(INDEX(TQoL_Indexes!$B$9:$AK$58,MATCH($A$3,TQoL_Indexes!#REF!,0)+$A262,MATCH(AD$3,TQoL_Indexes!$B$8:$AK$8,0)),"")</f>
        <v/>
      </c>
      <c r="AE262" s="86" t="str">
        <f>IFERROR(INDEX(TQoL_Indexes!$B$9:$AK$58,MATCH($A$3,TQoL_Indexes!#REF!,0)+$A262,MATCH(AE$3,TQoL_Indexes!$B$8:$AK$8,0)),"")</f>
        <v/>
      </c>
      <c r="AF262" s="86" t="str">
        <f>IFERROR(INDEX(TQoL_Indexes!$B$9:$AK$58,MATCH($A$3,TQoL_Indexes!#REF!,0)+$A262,MATCH(AF$3,TQoL_Indexes!$B$8:$AK$8,0)),"")</f>
        <v/>
      </c>
      <c r="AG262" s="86" t="str">
        <f>IFERROR(INDEX(TQoL_Indexes!$B$9:$AK$58,MATCH($A$3,TQoL_Indexes!#REF!,0)+$A262,MATCH(AG$3,TQoL_Indexes!$B$8:$AK$8,0)),"")</f>
        <v/>
      </c>
      <c r="AH262" s="86" t="str">
        <f>IFERROR(INDEX(TQoL_Indexes!$B$9:$AK$58,MATCH($A$3,TQoL_Indexes!#REF!,0)+$A262,MATCH(AH$3,TQoL_Indexes!$B$8:$AK$8,0)),"")</f>
        <v/>
      </c>
      <c r="AI262" s="86" t="str">
        <f>IFERROR(INDEX(TQoL_Indexes!$B$9:$AK$58,MATCH($A$3,TQoL_Indexes!#REF!,0)+$A262,MATCH(AI$3,TQoL_Indexes!$B$8:$AK$8,0)),"")</f>
        <v/>
      </c>
      <c r="AJ262" s="86" t="str">
        <f>IFERROR(INDEX(TQoL_Indexes!$B$9:$AK$58,MATCH($A$3,TQoL_Indexes!#REF!,0)+$A262,MATCH(AJ$3,TQoL_Indexes!$B$8:$AK$8,0)),"")</f>
        <v/>
      </c>
      <c r="AK262" s="86" t="str">
        <f>IFERROR(INDEX(TQoL_Indexes!$B$9:$AK$58,MATCH($A$3,TQoL_Indexes!#REF!,0)+$A262,MATCH(AK$3,TQoL_Indexes!$B$8:$AK$8,0)),"")</f>
        <v/>
      </c>
      <c r="AL262" s="86" t="str">
        <f>IFERROR(INDEX(TQoL_Indexes!$B$9:$AK$58,MATCH($A$3,TQoL_Indexes!#REF!,0)+$A262,MATCH(AL$3,TQoL_Indexes!$B$8:$AK$8,0)),"")</f>
        <v/>
      </c>
      <c r="AM262" s="87" t="str">
        <f>IFERROR(INDEX(TQoL_Indexes!$B$9:$AK$58,MATCH($A$3,TQoL_Indexes!#REF!,0)+$A262,MATCH(AM$3,TQoL_Indexes!$B$8:$AK$8,0)),"")</f>
        <v/>
      </c>
    </row>
    <row r="263" spans="1:39">
      <c r="A263" s="58" t="str">
        <f>IFERROR(IF(A262+1&lt;COUNTIF(TQoL_Indexes!#REF!,Aux_Country!$A$3),A262+1,""),"")</f>
        <v/>
      </c>
      <c r="B263" s="121" t="str">
        <f>IFERROR(INDEX(TQoL_Indexes!$B$9:$AK$58,MATCH($A$3,TQoL_Indexes!#REF!,0)+$A263,MATCH(B$3,TQoL_Indexes!$B$8:$AK$8,0)),"")</f>
        <v/>
      </c>
      <c r="C263" s="116" t="str">
        <f>IFERROR(INDEX(TQoL_Indexes!$B$9:$AK$58,MATCH($A$3,TQoL_Indexes!#REF!,0)+$A263,MATCH(C$3,TQoL_Indexes!$B$8:$AK$8,0)),"")</f>
        <v/>
      </c>
      <c r="D263" s="122" t="str">
        <f>IFERROR(INDEX(TQoL_Indexes!$B$9:$AK$58,MATCH($A$3,TQoL_Indexes!#REF!,0)+$A263,MATCH(D$3,TQoL_Indexes!$B$8:$AK$8,0)),"")</f>
        <v/>
      </c>
      <c r="E263" s="86" t="str">
        <f>IFERROR(INDEX(TQoL_Indexes!$B$9:$AK$58,MATCH($A$3,TQoL_Indexes!#REF!,0)+$A263,MATCH(E$3,TQoL_Indexes!$B$8:$AK$8,0)),"")</f>
        <v/>
      </c>
      <c r="F263" s="86" t="str">
        <f>IFERROR(INDEX(TQoL_Indexes!$B$9:$AK$58,MATCH($A$3,TQoL_Indexes!#REF!,0)+$A263,MATCH(F$3,TQoL_Indexes!$B$8:$AK$8,0)),"")</f>
        <v/>
      </c>
      <c r="G263" s="86" t="str">
        <f>IFERROR(INDEX(TQoL_Indexes!$B$9:$AK$58,MATCH($A$3,TQoL_Indexes!#REF!,0)+$A263,MATCH(G$3,TQoL_Indexes!$B$8:$AK$8,0)),"")</f>
        <v/>
      </c>
      <c r="H263" s="86" t="str">
        <f>IFERROR(INDEX(TQoL_Indexes!$B$9:$AK$58,MATCH($A$3,TQoL_Indexes!#REF!,0)+$A263,MATCH(H$3,TQoL_Indexes!$B$8:$AK$8,0)),"")</f>
        <v/>
      </c>
      <c r="I263" s="86" t="str">
        <f>IFERROR(INDEX(TQoL_Indexes!$B$9:$AK$58,MATCH($A$3,TQoL_Indexes!#REF!,0)+$A263,MATCH(I$3,TQoL_Indexes!$B$8:$AK$8,0)),"")</f>
        <v/>
      </c>
      <c r="J263" s="86" t="str">
        <f>IFERROR(INDEX(TQoL_Indexes!$B$9:$AK$58,MATCH($A$3,TQoL_Indexes!#REF!,0)+$A263,MATCH(J$3,TQoL_Indexes!$B$8:$AK$8,0)),"")</f>
        <v/>
      </c>
      <c r="K263" s="86" t="str">
        <f>IFERROR(INDEX(TQoL_Indexes!$B$9:$AK$58,MATCH($A$3,TQoL_Indexes!#REF!,0)+$A263,MATCH(K$3,TQoL_Indexes!$B$8:$AK$8,0)),"")</f>
        <v/>
      </c>
      <c r="L263" s="86" t="str">
        <f>IFERROR(INDEX(TQoL_Indexes!$B$9:$AK$58,MATCH($A$3,TQoL_Indexes!#REF!,0)+$A263,MATCH(L$3,TQoL_Indexes!$B$8:$AK$8,0)),"")</f>
        <v/>
      </c>
      <c r="M263" s="86" t="str">
        <f>IFERROR(INDEX(TQoL_Indexes!$B$9:$AK$58,MATCH($A$3,TQoL_Indexes!#REF!,0)+$A263,MATCH(M$3,TQoL_Indexes!$B$8:$AK$8,0)),"")</f>
        <v/>
      </c>
      <c r="N263" s="86" t="str">
        <f>IFERROR(INDEX(TQoL_Indexes!$B$9:$AK$58,MATCH($A$3,TQoL_Indexes!#REF!,0)+$A263,MATCH(N$3,TQoL_Indexes!$B$8:$AK$8,0)),"")</f>
        <v/>
      </c>
      <c r="O263" s="86" t="str">
        <f>IFERROR(INDEX(TQoL_Indexes!$B$9:$AK$58,MATCH($A$3,TQoL_Indexes!#REF!,0)+$A263,MATCH(O$3,TQoL_Indexes!$B$8:$AK$8,0)),"")</f>
        <v/>
      </c>
      <c r="P263" s="86" t="str">
        <f>IFERROR(INDEX(TQoL_Indexes!$B$9:$AK$58,MATCH($A$3,TQoL_Indexes!#REF!,0)+$A263,MATCH(P$3,TQoL_Indexes!$B$8:$AK$8,0)),"")</f>
        <v/>
      </c>
      <c r="Q263" s="86" t="str">
        <f>IFERROR(INDEX(TQoL_Indexes!$B$9:$AK$58,MATCH($A$3,TQoL_Indexes!#REF!,0)+$A263,MATCH(Q$3,TQoL_Indexes!$B$8:$AK$8,0)),"")</f>
        <v/>
      </c>
      <c r="R263" s="86" t="str">
        <f>IFERROR(INDEX(TQoL_Indexes!$B$9:$AK$58,MATCH($A$3,TQoL_Indexes!#REF!,0)+$A263,MATCH(R$3,TQoL_Indexes!$B$8:$AK$8,0)),"")</f>
        <v/>
      </c>
      <c r="S263" s="86" t="str">
        <f>IFERROR(INDEX(TQoL_Indexes!$B$9:$AK$58,MATCH($A$3,TQoL_Indexes!#REF!,0)+$A263,MATCH(S$3,TQoL_Indexes!$B$8:$AK$8,0)),"")</f>
        <v/>
      </c>
      <c r="T263" s="86" t="str">
        <f>IFERROR(INDEX(TQoL_Indexes!$B$9:$AK$58,MATCH($A$3,TQoL_Indexes!#REF!,0)+$A263,MATCH(T$3,TQoL_Indexes!$B$8:$AK$8,0)),"")</f>
        <v/>
      </c>
      <c r="U263" s="86" t="str">
        <f>IFERROR(INDEX(TQoL_Indexes!$B$9:$AK$58,MATCH($A$3,TQoL_Indexes!#REF!,0)+$A263,MATCH(U$3,TQoL_Indexes!$B$8:$AK$8,0)),"")</f>
        <v/>
      </c>
      <c r="V263" s="86" t="str">
        <f>IFERROR(INDEX(TQoL_Indexes!$B$9:$AK$58,MATCH($A$3,TQoL_Indexes!#REF!,0)+$A263,MATCH(V$3,TQoL_Indexes!$B$8:$AK$8,0)),"")</f>
        <v/>
      </c>
      <c r="W263" s="86" t="str">
        <f>IFERROR(INDEX(TQoL_Indexes!$B$9:$AK$58,MATCH($A$3,TQoL_Indexes!#REF!,0)+$A263,MATCH(W$3,TQoL_Indexes!$B$8:$AK$8,0)),"")</f>
        <v/>
      </c>
      <c r="X263" s="86" t="str">
        <f>IFERROR(INDEX(TQoL_Indexes!$B$9:$AK$58,MATCH($A$3,TQoL_Indexes!#REF!,0)+$A263,MATCH(X$3,TQoL_Indexes!$B$8:$AK$8,0)),"")</f>
        <v/>
      </c>
      <c r="Y263" s="86" t="str">
        <f>IFERROR(INDEX(TQoL_Indexes!$B$9:$AK$58,MATCH($A$3,TQoL_Indexes!#REF!,0)+$A263,MATCH(Y$3,TQoL_Indexes!$B$8:$AK$8,0)),"")</f>
        <v/>
      </c>
      <c r="Z263" s="86" t="str">
        <f>IFERROR(INDEX(TQoL_Indexes!$B$9:$AK$58,MATCH($A$3,TQoL_Indexes!#REF!,0)+$A263,MATCH(Z$3,TQoL_Indexes!$B$8:$AK$8,0)),"")</f>
        <v/>
      </c>
      <c r="AA263" s="86" t="str">
        <f>IFERROR(INDEX(TQoL_Indexes!$B$9:$AK$58,MATCH($A$3,TQoL_Indexes!#REF!,0)+$A263,MATCH(AA$3,TQoL_Indexes!$B$8:$AK$8,0)),"")</f>
        <v/>
      </c>
      <c r="AB263" s="86" t="str">
        <f>IFERROR(INDEX(TQoL_Indexes!$B$9:$AK$58,MATCH($A$3,TQoL_Indexes!#REF!,0)+$A263,MATCH(AB$3,TQoL_Indexes!$B$8:$AK$8,0)),"")</f>
        <v/>
      </c>
      <c r="AC263" s="86" t="str">
        <f>IFERROR(INDEX(TQoL_Indexes!$B$9:$AK$58,MATCH($A$3,TQoL_Indexes!#REF!,0)+$A263,MATCH(AC$3,TQoL_Indexes!$B$8:$AK$8,0)),"")</f>
        <v/>
      </c>
      <c r="AD263" s="86" t="str">
        <f>IFERROR(INDEX(TQoL_Indexes!$B$9:$AK$58,MATCH($A$3,TQoL_Indexes!#REF!,0)+$A263,MATCH(AD$3,TQoL_Indexes!$B$8:$AK$8,0)),"")</f>
        <v/>
      </c>
      <c r="AE263" s="86" t="str">
        <f>IFERROR(INDEX(TQoL_Indexes!$B$9:$AK$58,MATCH($A$3,TQoL_Indexes!#REF!,0)+$A263,MATCH(AE$3,TQoL_Indexes!$B$8:$AK$8,0)),"")</f>
        <v/>
      </c>
      <c r="AF263" s="86" t="str">
        <f>IFERROR(INDEX(TQoL_Indexes!$B$9:$AK$58,MATCH($A$3,TQoL_Indexes!#REF!,0)+$A263,MATCH(AF$3,TQoL_Indexes!$B$8:$AK$8,0)),"")</f>
        <v/>
      </c>
      <c r="AG263" s="86" t="str">
        <f>IFERROR(INDEX(TQoL_Indexes!$B$9:$AK$58,MATCH($A$3,TQoL_Indexes!#REF!,0)+$A263,MATCH(AG$3,TQoL_Indexes!$B$8:$AK$8,0)),"")</f>
        <v/>
      </c>
      <c r="AH263" s="86" t="str">
        <f>IFERROR(INDEX(TQoL_Indexes!$B$9:$AK$58,MATCH($A$3,TQoL_Indexes!#REF!,0)+$A263,MATCH(AH$3,TQoL_Indexes!$B$8:$AK$8,0)),"")</f>
        <v/>
      </c>
      <c r="AI263" s="86" t="str">
        <f>IFERROR(INDEX(TQoL_Indexes!$B$9:$AK$58,MATCH($A$3,TQoL_Indexes!#REF!,0)+$A263,MATCH(AI$3,TQoL_Indexes!$B$8:$AK$8,0)),"")</f>
        <v/>
      </c>
      <c r="AJ263" s="86" t="str">
        <f>IFERROR(INDEX(TQoL_Indexes!$B$9:$AK$58,MATCH($A$3,TQoL_Indexes!#REF!,0)+$A263,MATCH(AJ$3,TQoL_Indexes!$B$8:$AK$8,0)),"")</f>
        <v/>
      </c>
      <c r="AK263" s="86" t="str">
        <f>IFERROR(INDEX(TQoL_Indexes!$B$9:$AK$58,MATCH($A$3,TQoL_Indexes!#REF!,0)+$A263,MATCH(AK$3,TQoL_Indexes!$B$8:$AK$8,0)),"")</f>
        <v/>
      </c>
      <c r="AL263" s="86" t="str">
        <f>IFERROR(INDEX(TQoL_Indexes!$B$9:$AK$58,MATCH($A$3,TQoL_Indexes!#REF!,0)+$A263,MATCH(AL$3,TQoL_Indexes!$B$8:$AK$8,0)),"")</f>
        <v/>
      </c>
      <c r="AM263" s="87" t="str">
        <f>IFERROR(INDEX(TQoL_Indexes!$B$9:$AK$58,MATCH($A$3,TQoL_Indexes!#REF!,0)+$A263,MATCH(AM$3,TQoL_Indexes!$B$8:$AK$8,0)),"")</f>
        <v/>
      </c>
    </row>
    <row r="264" spans="1:39">
      <c r="A264" s="58" t="str">
        <f>IFERROR(IF(A263+1&lt;COUNTIF(TQoL_Indexes!#REF!,Aux_Country!$A$3),A263+1,""),"")</f>
        <v/>
      </c>
      <c r="B264" s="121" t="str">
        <f>IFERROR(INDEX(TQoL_Indexes!$B$9:$AK$58,MATCH($A$3,TQoL_Indexes!#REF!,0)+$A264,MATCH(B$3,TQoL_Indexes!$B$8:$AK$8,0)),"")</f>
        <v/>
      </c>
      <c r="C264" s="116" t="str">
        <f>IFERROR(INDEX(TQoL_Indexes!$B$9:$AK$58,MATCH($A$3,TQoL_Indexes!#REF!,0)+$A264,MATCH(C$3,TQoL_Indexes!$B$8:$AK$8,0)),"")</f>
        <v/>
      </c>
      <c r="D264" s="122" t="str">
        <f>IFERROR(INDEX(TQoL_Indexes!$B$9:$AK$58,MATCH($A$3,TQoL_Indexes!#REF!,0)+$A264,MATCH(D$3,TQoL_Indexes!$B$8:$AK$8,0)),"")</f>
        <v/>
      </c>
      <c r="E264" s="86" t="str">
        <f>IFERROR(INDEX(TQoL_Indexes!$B$9:$AK$58,MATCH($A$3,TQoL_Indexes!#REF!,0)+$A264,MATCH(E$3,TQoL_Indexes!$B$8:$AK$8,0)),"")</f>
        <v/>
      </c>
      <c r="F264" s="86" t="str">
        <f>IFERROR(INDEX(TQoL_Indexes!$B$9:$AK$58,MATCH($A$3,TQoL_Indexes!#REF!,0)+$A264,MATCH(F$3,TQoL_Indexes!$B$8:$AK$8,0)),"")</f>
        <v/>
      </c>
      <c r="G264" s="86" t="str">
        <f>IFERROR(INDEX(TQoL_Indexes!$B$9:$AK$58,MATCH($A$3,TQoL_Indexes!#REF!,0)+$A264,MATCH(G$3,TQoL_Indexes!$B$8:$AK$8,0)),"")</f>
        <v/>
      </c>
      <c r="H264" s="86" t="str">
        <f>IFERROR(INDEX(TQoL_Indexes!$B$9:$AK$58,MATCH($A$3,TQoL_Indexes!#REF!,0)+$A264,MATCH(H$3,TQoL_Indexes!$B$8:$AK$8,0)),"")</f>
        <v/>
      </c>
      <c r="I264" s="86" t="str">
        <f>IFERROR(INDEX(TQoL_Indexes!$B$9:$AK$58,MATCH($A$3,TQoL_Indexes!#REF!,0)+$A264,MATCH(I$3,TQoL_Indexes!$B$8:$AK$8,0)),"")</f>
        <v/>
      </c>
      <c r="J264" s="86" t="str">
        <f>IFERROR(INDEX(TQoL_Indexes!$B$9:$AK$58,MATCH($A$3,TQoL_Indexes!#REF!,0)+$A264,MATCH(J$3,TQoL_Indexes!$B$8:$AK$8,0)),"")</f>
        <v/>
      </c>
      <c r="K264" s="86" t="str">
        <f>IFERROR(INDEX(TQoL_Indexes!$B$9:$AK$58,MATCH($A$3,TQoL_Indexes!#REF!,0)+$A264,MATCH(K$3,TQoL_Indexes!$B$8:$AK$8,0)),"")</f>
        <v/>
      </c>
      <c r="L264" s="86" t="str">
        <f>IFERROR(INDEX(TQoL_Indexes!$B$9:$AK$58,MATCH($A$3,TQoL_Indexes!#REF!,0)+$A264,MATCH(L$3,TQoL_Indexes!$B$8:$AK$8,0)),"")</f>
        <v/>
      </c>
      <c r="M264" s="86" t="str">
        <f>IFERROR(INDEX(TQoL_Indexes!$B$9:$AK$58,MATCH($A$3,TQoL_Indexes!#REF!,0)+$A264,MATCH(M$3,TQoL_Indexes!$B$8:$AK$8,0)),"")</f>
        <v/>
      </c>
      <c r="N264" s="86" t="str">
        <f>IFERROR(INDEX(TQoL_Indexes!$B$9:$AK$58,MATCH($A$3,TQoL_Indexes!#REF!,0)+$A264,MATCH(N$3,TQoL_Indexes!$B$8:$AK$8,0)),"")</f>
        <v/>
      </c>
      <c r="O264" s="86" t="str">
        <f>IFERROR(INDEX(TQoL_Indexes!$B$9:$AK$58,MATCH($A$3,TQoL_Indexes!#REF!,0)+$A264,MATCH(O$3,TQoL_Indexes!$B$8:$AK$8,0)),"")</f>
        <v/>
      </c>
      <c r="P264" s="86" t="str">
        <f>IFERROR(INDEX(TQoL_Indexes!$B$9:$AK$58,MATCH($A$3,TQoL_Indexes!#REF!,0)+$A264,MATCH(P$3,TQoL_Indexes!$B$8:$AK$8,0)),"")</f>
        <v/>
      </c>
      <c r="Q264" s="86" t="str">
        <f>IFERROR(INDEX(TQoL_Indexes!$B$9:$AK$58,MATCH($A$3,TQoL_Indexes!#REF!,0)+$A264,MATCH(Q$3,TQoL_Indexes!$B$8:$AK$8,0)),"")</f>
        <v/>
      </c>
      <c r="R264" s="86" t="str">
        <f>IFERROR(INDEX(TQoL_Indexes!$B$9:$AK$58,MATCH($A$3,TQoL_Indexes!#REF!,0)+$A264,MATCH(R$3,TQoL_Indexes!$B$8:$AK$8,0)),"")</f>
        <v/>
      </c>
      <c r="S264" s="86" t="str">
        <f>IFERROR(INDEX(TQoL_Indexes!$B$9:$AK$58,MATCH($A$3,TQoL_Indexes!#REF!,0)+$A264,MATCH(S$3,TQoL_Indexes!$B$8:$AK$8,0)),"")</f>
        <v/>
      </c>
      <c r="T264" s="86" t="str">
        <f>IFERROR(INDEX(TQoL_Indexes!$B$9:$AK$58,MATCH($A$3,TQoL_Indexes!#REF!,0)+$A264,MATCH(T$3,TQoL_Indexes!$B$8:$AK$8,0)),"")</f>
        <v/>
      </c>
      <c r="U264" s="86" t="str">
        <f>IFERROR(INDEX(TQoL_Indexes!$B$9:$AK$58,MATCH($A$3,TQoL_Indexes!#REF!,0)+$A264,MATCH(U$3,TQoL_Indexes!$B$8:$AK$8,0)),"")</f>
        <v/>
      </c>
      <c r="V264" s="86" t="str">
        <f>IFERROR(INDEX(TQoL_Indexes!$B$9:$AK$58,MATCH($A$3,TQoL_Indexes!#REF!,0)+$A264,MATCH(V$3,TQoL_Indexes!$B$8:$AK$8,0)),"")</f>
        <v/>
      </c>
      <c r="W264" s="86" t="str">
        <f>IFERROR(INDEX(TQoL_Indexes!$B$9:$AK$58,MATCH($A$3,TQoL_Indexes!#REF!,0)+$A264,MATCH(W$3,TQoL_Indexes!$B$8:$AK$8,0)),"")</f>
        <v/>
      </c>
      <c r="X264" s="86" t="str">
        <f>IFERROR(INDEX(TQoL_Indexes!$B$9:$AK$58,MATCH($A$3,TQoL_Indexes!#REF!,0)+$A264,MATCH(X$3,TQoL_Indexes!$B$8:$AK$8,0)),"")</f>
        <v/>
      </c>
      <c r="Y264" s="86" t="str">
        <f>IFERROR(INDEX(TQoL_Indexes!$B$9:$AK$58,MATCH($A$3,TQoL_Indexes!#REF!,0)+$A264,MATCH(Y$3,TQoL_Indexes!$B$8:$AK$8,0)),"")</f>
        <v/>
      </c>
      <c r="Z264" s="86" t="str">
        <f>IFERROR(INDEX(TQoL_Indexes!$B$9:$AK$58,MATCH($A$3,TQoL_Indexes!#REF!,0)+$A264,MATCH(Z$3,TQoL_Indexes!$B$8:$AK$8,0)),"")</f>
        <v/>
      </c>
      <c r="AA264" s="86" t="str">
        <f>IFERROR(INDEX(TQoL_Indexes!$B$9:$AK$58,MATCH($A$3,TQoL_Indexes!#REF!,0)+$A264,MATCH(AA$3,TQoL_Indexes!$B$8:$AK$8,0)),"")</f>
        <v/>
      </c>
      <c r="AB264" s="86" t="str">
        <f>IFERROR(INDEX(TQoL_Indexes!$B$9:$AK$58,MATCH($A$3,TQoL_Indexes!#REF!,0)+$A264,MATCH(AB$3,TQoL_Indexes!$B$8:$AK$8,0)),"")</f>
        <v/>
      </c>
      <c r="AC264" s="86" t="str">
        <f>IFERROR(INDEX(TQoL_Indexes!$B$9:$AK$58,MATCH($A$3,TQoL_Indexes!#REF!,0)+$A264,MATCH(AC$3,TQoL_Indexes!$B$8:$AK$8,0)),"")</f>
        <v/>
      </c>
      <c r="AD264" s="86" t="str">
        <f>IFERROR(INDEX(TQoL_Indexes!$B$9:$AK$58,MATCH($A$3,TQoL_Indexes!#REF!,0)+$A264,MATCH(AD$3,TQoL_Indexes!$B$8:$AK$8,0)),"")</f>
        <v/>
      </c>
      <c r="AE264" s="86" t="str">
        <f>IFERROR(INDEX(TQoL_Indexes!$B$9:$AK$58,MATCH($A$3,TQoL_Indexes!#REF!,0)+$A264,MATCH(AE$3,TQoL_Indexes!$B$8:$AK$8,0)),"")</f>
        <v/>
      </c>
      <c r="AF264" s="86" t="str">
        <f>IFERROR(INDEX(TQoL_Indexes!$B$9:$AK$58,MATCH($A$3,TQoL_Indexes!#REF!,0)+$A264,MATCH(AF$3,TQoL_Indexes!$B$8:$AK$8,0)),"")</f>
        <v/>
      </c>
      <c r="AG264" s="86" t="str">
        <f>IFERROR(INDEX(TQoL_Indexes!$B$9:$AK$58,MATCH($A$3,TQoL_Indexes!#REF!,0)+$A264,MATCH(AG$3,TQoL_Indexes!$B$8:$AK$8,0)),"")</f>
        <v/>
      </c>
      <c r="AH264" s="86" t="str">
        <f>IFERROR(INDEX(TQoL_Indexes!$B$9:$AK$58,MATCH($A$3,TQoL_Indexes!#REF!,0)+$A264,MATCH(AH$3,TQoL_Indexes!$B$8:$AK$8,0)),"")</f>
        <v/>
      </c>
      <c r="AI264" s="86" t="str">
        <f>IFERROR(INDEX(TQoL_Indexes!$B$9:$AK$58,MATCH($A$3,TQoL_Indexes!#REF!,0)+$A264,MATCH(AI$3,TQoL_Indexes!$B$8:$AK$8,0)),"")</f>
        <v/>
      </c>
      <c r="AJ264" s="86" t="str">
        <f>IFERROR(INDEX(TQoL_Indexes!$B$9:$AK$58,MATCH($A$3,TQoL_Indexes!#REF!,0)+$A264,MATCH(AJ$3,TQoL_Indexes!$B$8:$AK$8,0)),"")</f>
        <v/>
      </c>
      <c r="AK264" s="86" t="str">
        <f>IFERROR(INDEX(TQoL_Indexes!$B$9:$AK$58,MATCH($A$3,TQoL_Indexes!#REF!,0)+$A264,MATCH(AK$3,TQoL_Indexes!$B$8:$AK$8,0)),"")</f>
        <v/>
      </c>
      <c r="AL264" s="86" t="str">
        <f>IFERROR(INDEX(TQoL_Indexes!$B$9:$AK$58,MATCH($A$3,TQoL_Indexes!#REF!,0)+$A264,MATCH(AL$3,TQoL_Indexes!$B$8:$AK$8,0)),"")</f>
        <v/>
      </c>
      <c r="AM264" s="87" t="str">
        <f>IFERROR(INDEX(TQoL_Indexes!$B$9:$AK$58,MATCH($A$3,TQoL_Indexes!#REF!,0)+$A264,MATCH(AM$3,TQoL_Indexes!$B$8:$AK$8,0)),"")</f>
        <v/>
      </c>
    </row>
    <row r="265" spans="1:39">
      <c r="A265" s="58" t="str">
        <f>IFERROR(IF(A264+1&lt;COUNTIF(TQoL_Indexes!#REF!,Aux_Country!$A$3),A264+1,""),"")</f>
        <v/>
      </c>
      <c r="B265" s="121" t="str">
        <f>IFERROR(INDEX(TQoL_Indexes!$B$9:$AK$58,MATCH($A$3,TQoL_Indexes!#REF!,0)+$A265,MATCH(B$3,TQoL_Indexes!$B$8:$AK$8,0)),"")</f>
        <v/>
      </c>
      <c r="C265" s="116" t="str">
        <f>IFERROR(INDEX(TQoL_Indexes!$B$9:$AK$58,MATCH($A$3,TQoL_Indexes!#REF!,0)+$A265,MATCH(C$3,TQoL_Indexes!$B$8:$AK$8,0)),"")</f>
        <v/>
      </c>
      <c r="D265" s="122" t="str">
        <f>IFERROR(INDEX(TQoL_Indexes!$B$9:$AK$58,MATCH($A$3,TQoL_Indexes!#REF!,0)+$A265,MATCH(D$3,TQoL_Indexes!$B$8:$AK$8,0)),"")</f>
        <v/>
      </c>
      <c r="E265" s="86" t="str">
        <f>IFERROR(INDEX(TQoL_Indexes!$B$9:$AK$58,MATCH($A$3,TQoL_Indexes!#REF!,0)+$A265,MATCH(E$3,TQoL_Indexes!$B$8:$AK$8,0)),"")</f>
        <v/>
      </c>
      <c r="F265" s="86" t="str">
        <f>IFERROR(INDEX(TQoL_Indexes!$B$9:$AK$58,MATCH($A$3,TQoL_Indexes!#REF!,0)+$A265,MATCH(F$3,TQoL_Indexes!$B$8:$AK$8,0)),"")</f>
        <v/>
      </c>
      <c r="G265" s="86" t="str">
        <f>IFERROR(INDEX(TQoL_Indexes!$B$9:$AK$58,MATCH($A$3,TQoL_Indexes!#REF!,0)+$A265,MATCH(G$3,TQoL_Indexes!$B$8:$AK$8,0)),"")</f>
        <v/>
      </c>
      <c r="H265" s="86" t="str">
        <f>IFERROR(INDEX(TQoL_Indexes!$B$9:$AK$58,MATCH($A$3,TQoL_Indexes!#REF!,0)+$A265,MATCH(H$3,TQoL_Indexes!$B$8:$AK$8,0)),"")</f>
        <v/>
      </c>
      <c r="I265" s="86" t="str">
        <f>IFERROR(INDEX(TQoL_Indexes!$B$9:$AK$58,MATCH($A$3,TQoL_Indexes!#REF!,0)+$A265,MATCH(I$3,TQoL_Indexes!$B$8:$AK$8,0)),"")</f>
        <v/>
      </c>
      <c r="J265" s="86" t="str">
        <f>IFERROR(INDEX(TQoL_Indexes!$B$9:$AK$58,MATCH($A$3,TQoL_Indexes!#REF!,0)+$A265,MATCH(J$3,TQoL_Indexes!$B$8:$AK$8,0)),"")</f>
        <v/>
      </c>
      <c r="K265" s="86" t="str">
        <f>IFERROR(INDEX(TQoL_Indexes!$B$9:$AK$58,MATCH($A$3,TQoL_Indexes!#REF!,0)+$A265,MATCH(K$3,TQoL_Indexes!$B$8:$AK$8,0)),"")</f>
        <v/>
      </c>
      <c r="L265" s="86" t="str">
        <f>IFERROR(INDEX(TQoL_Indexes!$B$9:$AK$58,MATCH($A$3,TQoL_Indexes!#REF!,0)+$A265,MATCH(L$3,TQoL_Indexes!$B$8:$AK$8,0)),"")</f>
        <v/>
      </c>
      <c r="M265" s="86" t="str">
        <f>IFERROR(INDEX(TQoL_Indexes!$B$9:$AK$58,MATCH($A$3,TQoL_Indexes!#REF!,0)+$A265,MATCH(M$3,TQoL_Indexes!$B$8:$AK$8,0)),"")</f>
        <v/>
      </c>
      <c r="N265" s="86" t="str">
        <f>IFERROR(INDEX(TQoL_Indexes!$B$9:$AK$58,MATCH($A$3,TQoL_Indexes!#REF!,0)+$A265,MATCH(N$3,TQoL_Indexes!$B$8:$AK$8,0)),"")</f>
        <v/>
      </c>
      <c r="O265" s="86" t="str">
        <f>IFERROR(INDEX(TQoL_Indexes!$B$9:$AK$58,MATCH($A$3,TQoL_Indexes!#REF!,0)+$A265,MATCH(O$3,TQoL_Indexes!$B$8:$AK$8,0)),"")</f>
        <v/>
      </c>
      <c r="P265" s="86" t="str">
        <f>IFERROR(INDEX(TQoL_Indexes!$B$9:$AK$58,MATCH($A$3,TQoL_Indexes!#REF!,0)+$A265,MATCH(P$3,TQoL_Indexes!$B$8:$AK$8,0)),"")</f>
        <v/>
      </c>
      <c r="Q265" s="86" t="str">
        <f>IFERROR(INDEX(TQoL_Indexes!$B$9:$AK$58,MATCH($A$3,TQoL_Indexes!#REF!,0)+$A265,MATCH(Q$3,TQoL_Indexes!$B$8:$AK$8,0)),"")</f>
        <v/>
      </c>
      <c r="R265" s="86" t="str">
        <f>IFERROR(INDEX(TQoL_Indexes!$B$9:$AK$58,MATCH($A$3,TQoL_Indexes!#REF!,0)+$A265,MATCH(R$3,TQoL_Indexes!$B$8:$AK$8,0)),"")</f>
        <v/>
      </c>
      <c r="S265" s="86" t="str">
        <f>IFERROR(INDEX(TQoL_Indexes!$B$9:$AK$58,MATCH($A$3,TQoL_Indexes!#REF!,0)+$A265,MATCH(S$3,TQoL_Indexes!$B$8:$AK$8,0)),"")</f>
        <v/>
      </c>
      <c r="T265" s="86" t="str">
        <f>IFERROR(INDEX(TQoL_Indexes!$B$9:$AK$58,MATCH($A$3,TQoL_Indexes!#REF!,0)+$A265,MATCH(T$3,TQoL_Indexes!$B$8:$AK$8,0)),"")</f>
        <v/>
      </c>
      <c r="U265" s="86" t="str">
        <f>IFERROR(INDEX(TQoL_Indexes!$B$9:$AK$58,MATCH($A$3,TQoL_Indexes!#REF!,0)+$A265,MATCH(U$3,TQoL_Indexes!$B$8:$AK$8,0)),"")</f>
        <v/>
      </c>
      <c r="V265" s="86" t="str">
        <f>IFERROR(INDEX(TQoL_Indexes!$B$9:$AK$58,MATCH($A$3,TQoL_Indexes!#REF!,0)+$A265,MATCH(V$3,TQoL_Indexes!$B$8:$AK$8,0)),"")</f>
        <v/>
      </c>
      <c r="W265" s="86" t="str">
        <f>IFERROR(INDEX(TQoL_Indexes!$B$9:$AK$58,MATCH($A$3,TQoL_Indexes!#REF!,0)+$A265,MATCH(W$3,TQoL_Indexes!$B$8:$AK$8,0)),"")</f>
        <v/>
      </c>
      <c r="X265" s="86" t="str">
        <f>IFERROR(INDEX(TQoL_Indexes!$B$9:$AK$58,MATCH($A$3,TQoL_Indexes!#REF!,0)+$A265,MATCH(X$3,TQoL_Indexes!$B$8:$AK$8,0)),"")</f>
        <v/>
      </c>
      <c r="Y265" s="86" t="str">
        <f>IFERROR(INDEX(TQoL_Indexes!$B$9:$AK$58,MATCH($A$3,TQoL_Indexes!#REF!,0)+$A265,MATCH(Y$3,TQoL_Indexes!$B$8:$AK$8,0)),"")</f>
        <v/>
      </c>
      <c r="Z265" s="86" t="str">
        <f>IFERROR(INDEX(TQoL_Indexes!$B$9:$AK$58,MATCH($A$3,TQoL_Indexes!#REF!,0)+$A265,MATCH(Z$3,TQoL_Indexes!$B$8:$AK$8,0)),"")</f>
        <v/>
      </c>
      <c r="AA265" s="86" t="str">
        <f>IFERROR(INDEX(TQoL_Indexes!$B$9:$AK$58,MATCH($A$3,TQoL_Indexes!#REF!,0)+$A265,MATCH(AA$3,TQoL_Indexes!$B$8:$AK$8,0)),"")</f>
        <v/>
      </c>
      <c r="AB265" s="86" t="str">
        <f>IFERROR(INDEX(TQoL_Indexes!$B$9:$AK$58,MATCH($A$3,TQoL_Indexes!#REF!,0)+$A265,MATCH(AB$3,TQoL_Indexes!$B$8:$AK$8,0)),"")</f>
        <v/>
      </c>
      <c r="AC265" s="86" t="str">
        <f>IFERROR(INDEX(TQoL_Indexes!$B$9:$AK$58,MATCH($A$3,TQoL_Indexes!#REF!,0)+$A265,MATCH(AC$3,TQoL_Indexes!$B$8:$AK$8,0)),"")</f>
        <v/>
      </c>
      <c r="AD265" s="86" t="str">
        <f>IFERROR(INDEX(TQoL_Indexes!$B$9:$AK$58,MATCH($A$3,TQoL_Indexes!#REF!,0)+$A265,MATCH(AD$3,TQoL_Indexes!$B$8:$AK$8,0)),"")</f>
        <v/>
      </c>
      <c r="AE265" s="86" t="str">
        <f>IFERROR(INDEX(TQoL_Indexes!$B$9:$AK$58,MATCH($A$3,TQoL_Indexes!#REF!,0)+$A265,MATCH(AE$3,TQoL_Indexes!$B$8:$AK$8,0)),"")</f>
        <v/>
      </c>
      <c r="AF265" s="86" t="str">
        <f>IFERROR(INDEX(TQoL_Indexes!$B$9:$AK$58,MATCH($A$3,TQoL_Indexes!#REF!,0)+$A265,MATCH(AF$3,TQoL_Indexes!$B$8:$AK$8,0)),"")</f>
        <v/>
      </c>
      <c r="AG265" s="86" t="str">
        <f>IFERROR(INDEX(TQoL_Indexes!$B$9:$AK$58,MATCH($A$3,TQoL_Indexes!#REF!,0)+$A265,MATCH(AG$3,TQoL_Indexes!$B$8:$AK$8,0)),"")</f>
        <v/>
      </c>
      <c r="AH265" s="86" t="str">
        <f>IFERROR(INDEX(TQoL_Indexes!$B$9:$AK$58,MATCH($A$3,TQoL_Indexes!#REF!,0)+$A265,MATCH(AH$3,TQoL_Indexes!$B$8:$AK$8,0)),"")</f>
        <v/>
      </c>
      <c r="AI265" s="86" t="str">
        <f>IFERROR(INDEX(TQoL_Indexes!$B$9:$AK$58,MATCH($A$3,TQoL_Indexes!#REF!,0)+$A265,MATCH(AI$3,TQoL_Indexes!$B$8:$AK$8,0)),"")</f>
        <v/>
      </c>
      <c r="AJ265" s="86" t="str">
        <f>IFERROR(INDEX(TQoL_Indexes!$B$9:$AK$58,MATCH($A$3,TQoL_Indexes!#REF!,0)+$A265,MATCH(AJ$3,TQoL_Indexes!$B$8:$AK$8,0)),"")</f>
        <v/>
      </c>
      <c r="AK265" s="86" t="str">
        <f>IFERROR(INDEX(TQoL_Indexes!$B$9:$AK$58,MATCH($A$3,TQoL_Indexes!#REF!,0)+$A265,MATCH(AK$3,TQoL_Indexes!$B$8:$AK$8,0)),"")</f>
        <v/>
      </c>
      <c r="AL265" s="86" t="str">
        <f>IFERROR(INDEX(TQoL_Indexes!$B$9:$AK$58,MATCH($A$3,TQoL_Indexes!#REF!,0)+$A265,MATCH(AL$3,TQoL_Indexes!$B$8:$AK$8,0)),"")</f>
        <v/>
      </c>
      <c r="AM265" s="87" t="str">
        <f>IFERROR(INDEX(TQoL_Indexes!$B$9:$AK$58,MATCH($A$3,TQoL_Indexes!#REF!,0)+$A265,MATCH(AM$3,TQoL_Indexes!$B$8:$AK$8,0)),"")</f>
        <v/>
      </c>
    </row>
    <row r="266" spans="1:39">
      <c r="A266" s="58" t="str">
        <f>IFERROR(IF(A265+1&lt;COUNTIF(TQoL_Indexes!#REF!,Aux_Country!$A$3),A265+1,""),"")</f>
        <v/>
      </c>
      <c r="B266" s="121" t="str">
        <f>IFERROR(INDEX(TQoL_Indexes!$B$9:$AK$58,MATCH($A$3,TQoL_Indexes!#REF!,0)+$A266,MATCH(B$3,TQoL_Indexes!$B$8:$AK$8,0)),"")</f>
        <v/>
      </c>
      <c r="C266" s="116" t="str">
        <f>IFERROR(INDEX(TQoL_Indexes!$B$9:$AK$58,MATCH($A$3,TQoL_Indexes!#REF!,0)+$A266,MATCH(C$3,TQoL_Indexes!$B$8:$AK$8,0)),"")</f>
        <v/>
      </c>
      <c r="D266" s="122" t="str">
        <f>IFERROR(INDEX(TQoL_Indexes!$B$9:$AK$58,MATCH($A$3,TQoL_Indexes!#REF!,0)+$A266,MATCH(D$3,TQoL_Indexes!$B$8:$AK$8,0)),"")</f>
        <v/>
      </c>
      <c r="E266" s="86" t="str">
        <f>IFERROR(INDEX(TQoL_Indexes!$B$9:$AK$58,MATCH($A$3,TQoL_Indexes!#REF!,0)+$A266,MATCH(E$3,TQoL_Indexes!$B$8:$AK$8,0)),"")</f>
        <v/>
      </c>
      <c r="F266" s="86" t="str">
        <f>IFERROR(INDEX(TQoL_Indexes!$B$9:$AK$58,MATCH($A$3,TQoL_Indexes!#REF!,0)+$A266,MATCH(F$3,TQoL_Indexes!$B$8:$AK$8,0)),"")</f>
        <v/>
      </c>
      <c r="G266" s="86" t="str">
        <f>IFERROR(INDEX(TQoL_Indexes!$B$9:$AK$58,MATCH($A$3,TQoL_Indexes!#REF!,0)+$A266,MATCH(G$3,TQoL_Indexes!$B$8:$AK$8,0)),"")</f>
        <v/>
      </c>
      <c r="H266" s="86" t="str">
        <f>IFERROR(INDEX(TQoL_Indexes!$B$9:$AK$58,MATCH($A$3,TQoL_Indexes!#REF!,0)+$A266,MATCH(H$3,TQoL_Indexes!$B$8:$AK$8,0)),"")</f>
        <v/>
      </c>
      <c r="I266" s="86" t="str">
        <f>IFERROR(INDEX(TQoL_Indexes!$B$9:$AK$58,MATCH($A$3,TQoL_Indexes!#REF!,0)+$A266,MATCH(I$3,TQoL_Indexes!$B$8:$AK$8,0)),"")</f>
        <v/>
      </c>
      <c r="J266" s="86" t="str">
        <f>IFERROR(INDEX(TQoL_Indexes!$B$9:$AK$58,MATCH($A$3,TQoL_Indexes!#REF!,0)+$A266,MATCH(J$3,TQoL_Indexes!$B$8:$AK$8,0)),"")</f>
        <v/>
      </c>
      <c r="K266" s="86" t="str">
        <f>IFERROR(INDEX(TQoL_Indexes!$B$9:$AK$58,MATCH($A$3,TQoL_Indexes!#REF!,0)+$A266,MATCH(K$3,TQoL_Indexes!$B$8:$AK$8,0)),"")</f>
        <v/>
      </c>
      <c r="L266" s="86" t="str">
        <f>IFERROR(INDEX(TQoL_Indexes!$B$9:$AK$58,MATCH($A$3,TQoL_Indexes!#REF!,0)+$A266,MATCH(L$3,TQoL_Indexes!$B$8:$AK$8,0)),"")</f>
        <v/>
      </c>
      <c r="M266" s="86" t="str">
        <f>IFERROR(INDEX(TQoL_Indexes!$B$9:$AK$58,MATCH($A$3,TQoL_Indexes!#REF!,0)+$A266,MATCH(M$3,TQoL_Indexes!$B$8:$AK$8,0)),"")</f>
        <v/>
      </c>
      <c r="N266" s="86" t="str">
        <f>IFERROR(INDEX(TQoL_Indexes!$B$9:$AK$58,MATCH($A$3,TQoL_Indexes!#REF!,0)+$A266,MATCH(N$3,TQoL_Indexes!$B$8:$AK$8,0)),"")</f>
        <v/>
      </c>
      <c r="O266" s="86" t="str">
        <f>IFERROR(INDEX(TQoL_Indexes!$B$9:$AK$58,MATCH($A$3,TQoL_Indexes!#REF!,0)+$A266,MATCH(O$3,TQoL_Indexes!$B$8:$AK$8,0)),"")</f>
        <v/>
      </c>
      <c r="P266" s="86" t="str">
        <f>IFERROR(INDEX(TQoL_Indexes!$B$9:$AK$58,MATCH($A$3,TQoL_Indexes!#REF!,0)+$A266,MATCH(P$3,TQoL_Indexes!$B$8:$AK$8,0)),"")</f>
        <v/>
      </c>
      <c r="Q266" s="86" t="str">
        <f>IFERROR(INDEX(TQoL_Indexes!$B$9:$AK$58,MATCH($A$3,TQoL_Indexes!#REF!,0)+$A266,MATCH(Q$3,TQoL_Indexes!$B$8:$AK$8,0)),"")</f>
        <v/>
      </c>
      <c r="R266" s="86" t="str">
        <f>IFERROR(INDEX(TQoL_Indexes!$B$9:$AK$58,MATCH($A$3,TQoL_Indexes!#REF!,0)+$A266,MATCH(R$3,TQoL_Indexes!$B$8:$AK$8,0)),"")</f>
        <v/>
      </c>
      <c r="S266" s="86" t="str">
        <f>IFERROR(INDEX(TQoL_Indexes!$B$9:$AK$58,MATCH($A$3,TQoL_Indexes!#REF!,0)+$A266,MATCH(S$3,TQoL_Indexes!$B$8:$AK$8,0)),"")</f>
        <v/>
      </c>
      <c r="T266" s="86" t="str">
        <f>IFERROR(INDEX(TQoL_Indexes!$B$9:$AK$58,MATCH($A$3,TQoL_Indexes!#REF!,0)+$A266,MATCH(T$3,TQoL_Indexes!$B$8:$AK$8,0)),"")</f>
        <v/>
      </c>
      <c r="U266" s="86" t="str">
        <f>IFERROR(INDEX(TQoL_Indexes!$B$9:$AK$58,MATCH($A$3,TQoL_Indexes!#REF!,0)+$A266,MATCH(U$3,TQoL_Indexes!$B$8:$AK$8,0)),"")</f>
        <v/>
      </c>
      <c r="V266" s="86" t="str">
        <f>IFERROR(INDEX(TQoL_Indexes!$B$9:$AK$58,MATCH($A$3,TQoL_Indexes!#REF!,0)+$A266,MATCH(V$3,TQoL_Indexes!$B$8:$AK$8,0)),"")</f>
        <v/>
      </c>
      <c r="W266" s="86" t="str">
        <f>IFERROR(INDEX(TQoL_Indexes!$B$9:$AK$58,MATCH($A$3,TQoL_Indexes!#REF!,0)+$A266,MATCH(W$3,TQoL_Indexes!$B$8:$AK$8,0)),"")</f>
        <v/>
      </c>
      <c r="X266" s="86" t="str">
        <f>IFERROR(INDEX(TQoL_Indexes!$B$9:$AK$58,MATCH($A$3,TQoL_Indexes!#REF!,0)+$A266,MATCH(X$3,TQoL_Indexes!$B$8:$AK$8,0)),"")</f>
        <v/>
      </c>
      <c r="Y266" s="86" t="str">
        <f>IFERROR(INDEX(TQoL_Indexes!$B$9:$AK$58,MATCH($A$3,TQoL_Indexes!#REF!,0)+$A266,MATCH(Y$3,TQoL_Indexes!$B$8:$AK$8,0)),"")</f>
        <v/>
      </c>
      <c r="Z266" s="86" t="str">
        <f>IFERROR(INDEX(TQoL_Indexes!$B$9:$AK$58,MATCH($A$3,TQoL_Indexes!#REF!,0)+$A266,MATCH(Z$3,TQoL_Indexes!$B$8:$AK$8,0)),"")</f>
        <v/>
      </c>
      <c r="AA266" s="86" t="str">
        <f>IFERROR(INDEX(TQoL_Indexes!$B$9:$AK$58,MATCH($A$3,TQoL_Indexes!#REF!,0)+$A266,MATCH(AA$3,TQoL_Indexes!$B$8:$AK$8,0)),"")</f>
        <v/>
      </c>
      <c r="AB266" s="86" t="str">
        <f>IFERROR(INDEX(TQoL_Indexes!$B$9:$AK$58,MATCH($A$3,TQoL_Indexes!#REF!,0)+$A266,MATCH(AB$3,TQoL_Indexes!$B$8:$AK$8,0)),"")</f>
        <v/>
      </c>
      <c r="AC266" s="86" t="str">
        <f>IFERROR(INDEX(TQoL_Indexes!$B$9:$AK$58,MATCH($A$3,TQoL_Indexes!#REF!,0)+$A266,MATCH(AC$3,TQoL_Indexes!$B$8:$AK$8,0)),"")</f>
        <v/>
      </c>
      <c r="AD266" s="86" t="str">
        <f>IFERROR(INDEX(TQoL_Indexes!$B$9:$AK$58,MATCH($A$3,TQoL_Indexes!#REF!,0)+$A266,MATCH(AD$3,TQoL_Indexes!$B$8:$AK$8,0)),"")</f>
        <v/>
      </c>
      <c r="AE266" s="86" t="str">
        <f>IFERROR(INDEX(TQoL_Indexes!$B$9:$AK$58,MATCH($A$3,TQoL_Indexes!#REF!,0)+$A266,MATCH(AE$3,TQoL_Indexes!$B$8:$AK$8,0)),"")</f>
        <v/>
      </c>
      <c r="AF266" s="86" t="str">
        <f>IFERROR(INDEX(TQoL_Indexes!$B$9:$AK$58,MATCH($A$3,TQoL_Indexes!#REF!,0)+$A266,MATCH(AF$3,TQoL_Indexes!$B$8:$AK$8,0)),"")</f>
        <v/>
      </c>
      <c r="AG266" s="86" t="str">
        <f>IFERROR(INDEX(TQoL_Indexes!$B$9:$AK$58,MATCH($A$3,TQoL_Indexes!#REF!,0)+$A266,MATCH(AG$3,TQoL_Indexes!$B$8:$AK$8,0)),"")</f>
        <v/>
      </c>
      <c r="AH266" s="86" t="str">
        <f>IFERROR(INDEX(TQoL_Indexes!$B$9:$AK$58,MATCH($A$3,TQoL_Indexes!#REF!,0)+$A266,MATCH(AH$3,TQoL_Indexes!$B$8:$AK$8,0)),"")</f>
        <v/>
      </c>
      <c r="AI266" s="86" t="str">
        <f>IFERROR(INDEX(TQoL_Indexes!$B$9:$AK$58,MATCH($A$3,TQoL_Indexes!#REF!,0)+$A266,MATCH(AI$3,TQoL_Indexes!$B$8:$AK$8,0)),"")</f>
        <v/>
      </c>
      <c r="AJ266" s="86" t="str">
        <f>IFERROR(INDEX(TQoL_Indexes!$B$9:$AK$58,MATCH($A$3,TQoL_Indexes!#REF!,0)+$A266,MATCH(AJ$3,TQoL_Indexes!$B$8:$AK$8,0)),"")</f>
        <v/>
      </c>
      <c r="AK266" s="86" t="str">
        <f>IFERROR(INDEX(TQoL_Indexes!$B$9:$AK$58,MATCH($A$3,TQoL_Indexes!#REF!,0)+$A266,MATCH(AK$3,TQoL_Indexes!$B$8:$AK$8,0)),"")</f>
        <v/>
      </c>
      <c r="AL266" s="86" t="str">
        <f>IFERROR(INDEX(TQoL_Indexes!$B$9:$AK$58,MATCH($A$3,TQoL_Indexes!#REF!,0)+$A266,MATCH(AL$3,TQoL_Indexes!$B$8:$AK$8,0)),"")</f>
        <v/>
      </c>
      <c r="AM266" s="87" t="str">
        <f>IFERROR(INDEX(TQoL_Indexes!$B$9:$AK$58,MATCH($A$3,TQoL_Indexes!#REF!,0)+$A266,MATCH(AM$3,TQoL_Indexes!$B$8:$AK$8,0)),"")</f>
        <v/>
      </c>
    </row>
    <row r="267" spans="1:39">
      <c r="A267" s="58" t="str">
        <f>IFERROR(IF(A266+1&lt;COUNTIF(TQoL_Indexes!#REF!,Aux_Country!$A$3),A266+1,""),"")</f>
        <v/>
      </c>
      <c r="B267" s="121" t="str">
        <f>IFERROR(INDEX(TQoL_Indexes!$B$9:$AK$58,MATCH($A$3,TQoL_Indexes!#REF!,0)+$A267,MATCH(B$3,TQoL_Indexes!$B$8:$AK$8,0)),"")</f>
        <v/>
      </c>
      <c r="C267" s="116" t="str">
        <f>IFERROR(INDEX(TQoL_Indexes!$B$9:$AK$58,MATCH($A$3,TQoL_Indexes!#REF!,0)+$A267,MATCH(C$3,TQoL_Indexes!$B$8:$AK$8,0)),"")</f>
        <v/>
      </c>
      <c r="D267" s="122" t="str">
        <f>IFERROR(INDEX(TQoL_Indexes!$B$9:$AK$58,MATCH($A$3,TQoL_Indexes!#REF!,0)+$A267,MATCH(D$3,TQoL_Indexes!$B$8:$AK$8,0)),"")</f>
        <v/>
      </c>
      <c r="E267" s="86" t="str">
        <f>IFERROR(INDEX(TQoL_Indexes!$B$9:$AK$58,MATCH($A$3,TQoL_Indexes!#REF!,0)+$A267,MATCH(E$3,TQoL_Indexes!$B$8:$AK$8,0)),"")</f>
        <v/>
      </c>
      <c r="F267" s="86" t="str">
        <f>IFERROR(INDEX(TQoL_Indexes!$B$9:$AK$58,MATCH($A$3,TQoL_Indexes!#REF!,0)+$A267,MATCH(F$3,TQoL_Indexes!$B$8:$AK$8,0)),"")</f>
        <v/>
      </c>
      <c r="G267" s="86" t="str">
        <f>IFERROR(INDEX(TQoL_Indexes!$B$9:$AK$58,MATCH($A$3,TQoL_Indexes!#REF!,0)+$A267,MATCH(G$3,TQoL_Indexes!$B$8:$AK$8,0)),"")</f>
        <v/>
      </c>
      <c r="H267" s="86" t="str">
        <f>IFERROR(INDEX(TQoL_Indexes!$B$9:$AK$58,MATCH($A$3,TQoL_Indexes!#REF!,0)+$A267,MATCH(H$3,TQoL_Indexes!$B$8:$AK$8,0)),"")</f>
        <v/>
      </c>
      <c r="I267" s="86" t="str">
        <f>IFERROR(INDEX(TQoL_Indexes!$B$9:$AK$58,MATCH($A$3,TQoL_Indexes!#REF!,0)+$A267,MATCH(I$3,TQoL_Indexes!$B$8:$AK$8,0)),"")</f>
        <v/>
      </c>
      <c r="J267" s="86" t="str">
        <f>IFERROR(INDEX(TQoL_Indexes!$B$9:$AK$58,MATCH($A$3,TQoL_Indexes!#REF!,0)+$A267,MATCH(J$3,TQoL_Indexes!$B$8:$AK$8,0)),"")</f>
        <v/>
      </c>
      <c r="K267" s="86" t="str">
        <f>IFERROR(INDEX(TQoL_Indexes!$B$9:$AK$58,MATCH($A$3,TQoL_Indexes!#REF!,0)+$A267,MATCH(K$3,TQoL_Indexes!$B$8:$AK$8,0)),"")</f>
        <v/>
      </c>
      <c r="L267" s="86" t="str">
        <f>IFERROR(INDEX(TQoL_Indexes!$B$9:$AK$58,MATCH($A$3,TQoL_Indexes!#REF!,0)+$A267,MATCH(L$3,TQoL_Indexes!$B$8:$AK$8,0)),"")</f>
        <v/>
      </c>
      <c r="M267" s="86" t="str">
        <f>IFERROR(INDEX(TQoL_Indexes!$B$9:$AK$58,MATCH($A$3,TQoL_Indexes!#REF!,0)+$A267,MATCH(M$3,TQoL_Indexes!$B$8:$AK$8,0)),"")</f>
        <v/>
      </c>
      <c r="N267" s="86" t="str">
        <f>IFERROR(INDEX(TQoL_Indexes!$B$9:$AK$58,MATCH($A$3,TQoL_Indexes!#REF!,0)+$A267,MATCH(N$3,TQoL_Indexes!$B$8:$AK$8,0)),"")</f>
        <v/>
      </c>
      <c r="O267" s="86" t="str">
        <f>IFERROR(INDEX(TQoL_Indexes!$B$9:$AK$58,MATCH($A$3,TQoL_Indexes!#REF!,0)+$A267,MATCH(O$3,TQoL_Indexes!$B$8:$AK$8,0)),"")</f>
        <v/>
      </c>
      <c r="P267" s="86" t="str">
        <f>IFERROR(INDEX(TQoL_Indexes!$B$9:$AK$58,MATCH($A$3,TQoL_Indexes!#REF!,0)+$A267,MATCH(P$3,TQoL_Indexes!$B$8:$AK$8,0)),"")</f>
        <v/>
      </c>
      <c r="Q267" s="86" t="str">
        <f>IFERROR(INDEX(TQoL_Indexes!$B$9:$AK$58,MATCH($A$3,TQoL_Indexes!#REF!,0)+$A267,MATCH(Q$3,TQoL_Indexes!$B$8:$AK$8,0)),"")</f>
        <v/>
      </c>
      <c r="R267" s="86" t="str">
        <f>IFERROR(INDEX(TQoL_Indexes!$B$9:$AK$58,MATCH($A$3,TQoL_Indexes!#REF!,0)+$A267,MATCH(R$3,TQoL_Indexes!$B$8:$AK$8,0)),"")</f>
        <v/>
      </c>
      <c r="S267" s="86" t="str">
        <f>IFERROR(INDEX(TQoL_Indexes!$B$9:$AK$58,MATCH($A$3,TQoL_Indexes!#REF!,0)+$A267,MATCH(S$3,TQoL_Indexes!$B$8:$AK$8,0)),"")</f>
        <v/>
      </c>
      <c r="T267" s="86" t="str">
        <f>IFERROR(INDEX(TQoL_Indexes!$B$9:$AK$58,MATCH($A$3,TQoL_Indexes!#REF!,0)+$A267,MATCH(T$3,TQoL_Indexes!$B$8:$AK$8,0)),"")</f>
        <v/>
      </c>
      <c r="U267" s="86" t="str">
        <f>IFERROR(INDEX(TQoL_Indexes!$B$9:$AK$58,MATCH($A$3,TQoL_Indexes!#REF!,0)+$A267,MATCH(U$3,TQoL_Indexes!$B$8:$AK$8,0)),"")</f>
        <v/>
      </c>
      <c r="V267" s="86" t="str">
        <f>IFERROR(INDEX(TQoL_Indexes!$B$9:$AK$58,MATCH($A$3,TQoL_Indexes!#REF!,0)+$A267,MATCH(V$3,TQoL_Indexes!$B$8:$AK$8,0)),"")</f>
        <v/>
      </c>
      <c r="W267" s="86" t="str">
        <f>IFERROR(INDEX(TQoL_Indexes!$B$9:$AK$58,MATCH($A$3,TQoL_Indexes!#REF!,0)+$A267,MATCH(W$3,TQoL_Indexes!$B$8:$AK$8,0)),"")</f>
        <v/>
      </c>
      <c r="X267" s="86" t="str">
        <f>IFERROR(INDEX(TQoL_Indexes!$B$9:$AK$58,MATCH($A$3,TQoL_Indexes!#REF!,0)+$A267,MATCH(X$3,TQoL_Indexes!$B$8:$AK$8,0)),"")</f>
        <v/>
      </c>
      <c r="Y267" s="86" t="str">
        <f>IFERROR(INDEX(TQoL_Indexes!$B$9:$AK$58,MATCH($A$3,TQoL_Indexes!#REF!,0)+$A267,MATCH(Y$3,TQoL_Indexes!$B$8:$AK$8,0)),"")</f>
        <v/>
      </c>
      <c r="Z267" s="86" t="str">
        <f>IFERROR(INDEX(TQoL_Indexes!$B$9:$AK$58,MATCH($A$3,TQoL_Indexes!#REF!,0)+$A267,MATCH(Z$3,TQoL_Indexes!$B$8:$AK$8,0)),"")</f>
        <v/>
      </c>
      <c r="AA267" s="86" t="str">
        <f>IFERROR(INDEX(TQoL_Indexes!$B$9:$AK$58,MATCH($A$3,TQoL_Indexes!#REF!,0)+$A267,MATCH(AA$3,TQoL_Indexes!$B$8:$AK$8,0)),"")</f>
        <v/>
      </c>
      <c r="AB267" s="86" t="str">
        <f>IFERROR(INDEX(TQoL_Indexes!$B$9:$AK$58,MATCH($A$3,TQoL_Indexes!#REF!,0)+$A267,MATCH(AB$3,TQoL_Indexes!$B$8:$AK$8,0)),"")</f>
        <v/>
      </c>
      <c r="AC267" s="86" t="str">
        <f>IFERROR(INDEX(TQoL_Indexes!$B$9:$AK$58,MATCH($A$3,TQoL_Indexes!#REF!,0)+$A267,MATCH(AC$3,TQoL_Indexes!$B$8:$AK$8,0)),"")</f>
        <v/>
      </c>
      <c r="AD267" s="86" t="str">
        <f>IFERROR(INDEX(TQoL_Indexes!$B$9:$AK$58,MATCH($A$3,TQoL_Indexes!#REF!,0)+$A267,MATCH(AD$3,TQoL_Indexes!$B$8:$AK$8,0)),"")</f>
        <v/>
      </c>
      <c r="AE267" s="86" t="str">
        <f>IFERROR(INDEX(TQoL_Indexes!$B$9:$AK$58,MATCH($A$3,TQoL_Indexes!#REF!,0)+$A267,MATCH(AE$3,TQoL_Indexes!$B$8:$AK$8,0)),"")</f>
        <v/>
      </c>
      <c r="AF267" s="86" t="str">
        <f>IFERROR(INDEX(TQoL_Indexes!$B$9:$AK$58,MATCH($A$3,TQoL_Indexes!#REF!,0)+$A267,MATCH(AF$3,TQoL_Indexes!$B$8:$AK$8,0)),"")</f>
        <v/>
      </c>
      <c r="AG267" s="86" t="str">
        <f>IFERROR(INDEX(TQoL_Indexes!$B$9:$AK$58,MATCH($A$3,TQoL_Indexes!#REF!,0)+$A267,MATCH(AG$3,TQoL_Indexes!$B$8:$AK$8,0)),"")</f>
        <v/>
      </c>
      <c r="AH267" s="86" t="str">
        <f>IFERROR(INDEX(TQoL_Indexes!$B$9:$AK$58,MATCH($A$3,TQoL_Indexes!#REF!,0)+$A267,MATCH(AH$3,TQoL_Indexes!$B$8:$AK$8,0)),"")</f>
        <v/>
      </c>
      <c r="AI267" s="86" t="str">
        <f>IFERROR(INDEX(TQoL_Indexes!$B$9:$AK$58,MATCH($A$3,TQoL_Indexes!#REF!,0)+$A267,MATCH(AI$3,TQoL_Indexes!$B$8:$AK$8,0)),"")</f>
        <v/>
      </c>
      <c r="AJ267" s="86" t="str">
        <f>IFERROR(INDEX(TQoL_Indexes!$B$9:$AK$58,MATCH($A$3,TQoL_Indexes!#REF!,0)+$A267,MATCH(AJ$3,TQoL_Indexes!$B$8:$AK$8,0)),"")</f>
        <v/>
      </c>
      <c r="AK267" s="86" t="str">
        <f>IFERROR(INDEX(TQoL_Indexes!$B$9:$AK$58,MATCH($A$3,TQoL_Indexes!#REF!,0)+$A267,MATCH(AK$3,TQoL_Indexes!$B$8:$AK$8,0)),"")</f>
        <v/>
      </c>
      <c r="AL267" s="86" t="str">
        <f>IFERROR(INDEX(TQoL_Indexes!$B$9:$AK$58,MATCH($A$3,TQoL_Indexes!#REF!,0)+$A267,MATCH(AL$3,TQoL_Indexes!$B$8:$AK$8,0)),"")</f>
        <v/>
      </c>
      <c r="AM267" s="87" t="str">
        <f>IFERROR(INDEX(TQoL_Indexes!$B$9:$AK$58,MATCH($A$3,TQoL_Indexes!#REF!,0)+$A267,MATCH(AM$3,TQoL_Indexes!$B$8:$AK$8,0)),"")</f>
        <v/>
      </c>
    </row>
    <row r="268" spans="1:39">
      <c r="A268" s="58" t="str">
        <f>IFERROR(IF(A267+1&lt;COUNTIF(TQoL_Indexes!#REF!,Aux_Country!$A$3),A267+1,""),"")</f>
        <v/>
      </c>
      <c r="B268" s="121" t="str">
        <f>IFERROR(INDEX(TQoL_Indexes!$B$9:$AK$58,MATCH($A$3,TQoL_Indexes!#REF!,0)+$A268,MATCH(B$3,TQoL_Indexes!$B$8:$AK$8,0)),"")</f>
        <v/>
      </c>
      <c r="C268" s="116" t="str">
        <f>IFERROR(INDEX(TQoL_Indexes!$B$9:$AK$58,MATCH($A$3,TQoL_Indexes!#REF!,0)+$A268,MATCH(C$3,TQoL_Indexes!$B$8:$AK$8,0)),"")</f>
        <v/>
      </c>
      <c r="D268" s="122" t="str">
        <f>IFERROR(INDEX(TQoL_Indexes!$B$9:$AK$58,MATCH($A$3,TQoL_Indexes!#REF!,0)+$A268,MATCH(D$3,TQoL_Indexes!$B$8:$AK$8,0)),"")</f>
        <v/>
      </c>
      <c r="E268" s="86" t="str">
        <f>IFERROR(INDEX(TQoL_Indexes!$B$9:$AK$58,MATCH($A$3,TQoL_Indexes!#REF!,0)+$A268,MATCH(E$3,TQoL_Indexes!$B$8:$AK$8,0)),"")</f>
        <v/>
      </c>
      <c r="F268" s="86" t="str">
        <f>IFERROR(INDEX(TQoL_Indexes!$B$9:$AK$58,MATCH($A$3,TQoL_Indexes!#REF!,0)+$A268,MATCH(F$3,TQoL_Indexes!$B$8:$AK$8,0)),"")</f>
        <v/>
      </c>
      <c r="G268" s="86" t="str">
        <f>IFERROR(INDEX(TQoL_Indexes!$B$9:$AK$58,MATCH($A$3,TQoL_Indexes!#REF!,0)+$A268,MATCH(G$3,TQoL_Indexes!$B$8:$AK$8,0)),"")</f>
        <v/>
      </c>
      <c r="H268" s="86" t="str">
        <f>IFERROR(INDEX(TQoL_Indexes!$B$9:$AK$58,MATCH($A$3,TQoL_Indexes!#REF!,0)+$A268,MATCH(H$3,TQoL_Indexes!$B$8:$AK$8,0)),"")</f>
        <v/>
      </c>
      <c r="I268" s="86" t="str">
        <f>IFERROR(INDEX(TQoL_Indexes!$B$9:$AK$58,MATCH($A$3,TQoL_Indexes!#REF!,0)+$A268,MATCH(I$3,TQoL_Indexes!$B$8:$AK$8,0)),"")</f>
        <v/>
      </c>
      <c r="J268" s="86" t="str">
        <f>IFERROR(INDEX(TQoL_Indexes!$B$9:$AK$58,MATCH($A$3,TQoL_Indexes!#REF!,0)+$A268,MATCH(J$3,TQoL_Indexes!$B$8:$AK$8,0)),"")</f>
        <v/>
      </c>
      <c r="K268" s="86" t="str">
        <f>IFERROR(INDEX(TQoL_Indexes!$B$9:$AK$58,MATCH($A$3,TQoL_Indexes!#REF!,0)+$A268,MATCH(K$3,TQoL_Indexes!$B$8:$AK$8,0)),"")</f>
        <v/>
      </c>
      <c r="L268" s="86" t="str">
        <f>IFERROR(INDEX(TQoL_Indexes!$B$9:$AK$58,MATCH($A$3,TQoL_Indexes!#REF!,0)+$A268,MATCH(L$3,TQoL_Indexes!$B$8:$AK$8,0)),"")</f>
        <v/>
      </c>
      <c r="M268" s="86" t="str">
        <f>IFERROR(INDEX(TQoL_Indexes!$B$9:$AK$58,MATCH($A$3,TQoL_Indexes!#REF!,0)+$A268,MATCH(M$3,TQoL_Indexes!$B$8:$AK$8,0)),"")</f>
        <v/>
      </c>
      <c r="N268" s="86" t="str">
        <f>IFERROR(INDEX(TQoL_Indexes!$B$9:$AK$58,MATCH($A$3,TQoL_Indexes!#REF!,0)+$A268,MATCH(N$3,TQoL_Indexes!$B$8:$AK$8,0)),"")</f>
        <v/>
      </c>
      <c r="O268" s="86" t="str">
        <f>IFERROR(INDEX(TQoL_Indexes!$B$9:$AK$58,MATCH($A$3,TQoL_Indexes!#REF!,0)+$A268,MATCH(O$3,TQoL_Indexes!$B$8:$AK$8,0)),"")</f>
        <v/>
      </c>
      <c r="P268" s="86" t="str">
        <f>IFERROR(INDEX(TQoL_Indexes!$B$9:$AK$58,MATCH($A$3,TQoL_Indexes!#REF!,0)+$A268,MATCH(P$3,TQoL_Indexes!$B$8:$AK$8,0)),"")</f>
        <v/>
      </c>
      <c r="Q268" s="86" t="str">
        <f>IFERROR(INDEX(TQoL_Indexes!$B$9:$AK$58,MATCH($A$3,TQoL_Indexes!#REF!,0)+$A268,MATCH(Q$3,TQoL_Indexes!$B$8:$AK$8,0)),"")</f>
        <v/>
      </c>
      <c r="R268" s="86" t="str">
        <f>IFERROR(INDEX(TQoL_Indexes!$B$9:$AK$58,MATCH($A$3,TQoL_Indexes!#REF!,0)+$A268,MATCH(R$3,TQoL_Indexes!$B$8:$AK$8,0)),"")</f>
        <v/>
      </c>
      <c r="S268" s="86" t="str">
        <f>IFERROR(INDEX(TQoL_Indexes!$B$9:$AK$58,MATCH($A$3,TQoL_Indexes!#REF!,0)+$A268,MATCH(S$3,TQoL_Indexes!$B$8:$AK$8,0)),"")</f>
        <v/>
      </c>
      <c r="T268" s="86" t="str">
        <f>IFERROR(INDEX(TQoL_Indexes!$B$9:$AK$58,MATCH($A$3,TQoL_Indexes!#REF!,0)+$A268,MATCH(T$3,TQoL_Indexes!$B$8:$AK$8,0)),"")</f>
        <v/>
      </c>
      <c r="U268" s="86" t="str">
        <f>IFERROR(INDEX(TQoL_Indexes!$B$9:$AK$58,MATCH($A$3,TQoL_Indexes!#REF!,0)+$A268,MATCH(U$3,TQoL_Indexes!$B$8:$AK$8,0)),"")</f>
        <v/>
      </c>
      <c r="V268" s="86" t="str">
        <f>IFERROR(INDEX(TQoL_Indexes!$B$9:$AK$58,MATCH($A$3,TQoL_Indexes!#REF!,0)+$A268,MATCH(V$3,TQoL_Indexes!$B$8:$AK$8,0)),"")</f>
        <v/>
      </c>
      <c r="W268" s="86" t="str">
        <f>IFERROR(INDEX(TQoL_Indexes!$B$9:$AK$58,MATCH($A$3,TQoL_Indexes!#REF!,0)+$A268,MATCH(W$3,TQoL_Indexes!$B$8:$AK$8,0)),"")</f>
        <v/>
      </c>
      <c r="X268" s="86" t="str">
        <f>IFERROR(INDEX(TQoL_Indexes!$B$9:$AK$58,MATCH($A$3,TQoL_Indexes!#REF!,0)+$A268,MATCH(X$3,TQoL_Indexes!$B$8:$AK$8,0)),"")</f>
        <v/>
      </c>
      <c r="Y268" s="86" t="str">
        <f>IFERROR(INDEX(TQoL_Indexes!$B$9:$AK$58,MATCH($A$3,TQoL_Indexes!#REF!,0)+$A268,MATCH(Y$3,TQoL_Indexes!$B$8:$AK$8,0)),"")</f>
        <v/>
      </c>
      <c r="Z268" s="86" t="str">
        <f>IFERROR(INDEX(TQoL_Indexes!$B$9:$AK$58,MATCH($A$3,TQoL_Indexes!#REF!,0)+$A268,MATCH(Z$3,TQoL_Indexes!$B$8:$AK$8,0)),"")</f>
        <v/>
      </c>
      <c r="AA268" s="86" t="str">
        <f>IFERROR(INDEX(TQoL_Indexes!$B$9:$AK$58,MATCH($A$3,TQoL_Indexes!#REF!,0)+$A268,MATCH(AA$3,TQoL_Indexes!$B$8:$AK$8,0)),"")</f>
        <v/>
      </c>
      <c r="AB268" s="86" t="str">
        <f>IFERROR(INDEX(TQoL_Indexes!$B$9:$AK$58,MATCH($A$3,TQoL_Indexes!#REF!,0)+$A268,MATCH(AB$3,TQoL_Indexes!$B$8:$AK$8,0)),"")</f>
        <v/>
      </c>
      <c r="AC268" s="86" t="str">
        <f>IFERROR(INDEX(TQoL_Indexes!$B$9:$AK$58,MATCH($A$3,TQoL_Indexes!#REF!,0)+$A268,MATCH(AC$3,TQoL_Indexes!$B$8:$AK$8,0)),"")</f>
        <v/>
      </c>
      <c r="AD268" s="86" t="str">
        <f>IFERROR(INDEX(TQoL_Indexes!$B$9:$AK$58,MATCH($A$3,TQoL_Indexes!#REF!,0)+$A268,MATCH(AD$3,TQoL_Indexes!$B$8:$AK$8,0)),"")</f>
        <v/>
      </c>
      <c r="AE268" s="86" t="str">
        <f>IFERROR(INDEX(TQoL_Indexes!$B$9:$AK$58,MATCH($A$3,TQoL_Indexes!#REF!,0)+$A268,MATCH(AE$3,TQoL_Indexes!$B$8:$AK$8,0)),"")</f>
        <v/>
      </c>
      <c r="AF268" s="86" t="str">
        <f>IFERROR(INDEX(TQoL_Indexes!$B$9:$AK$58,MATCH($A$3,TQoL_Indexes!#REF!,0)+$A268,MATCH(AF$3,TQoL_Indexes!$B$8:$AK$8,0)),"")</f>
        <v/>
      </c>
      <c r="AG268" s="86" t="str">
        <f>IFERROR(INDEX(TQoL_Indexes!$B$9:$AK$58,MATCH($A$3,TQoL_Indexes!#REF!,0)+$A268,MATCH(AG$3,TQoL_Indexes!$B$8:$AK$8,0)),"")</f>
        <v/>
      </c>
      <c r="AH268" s="86" t="str">
        <f>IFERROR(INDEX(TQoL_Indexes!$B$9:$AK$58,MATCH($A$3,TQoL_Indexes!#REF!,0)+$A268,MATCH(AH$3,TQoL_Indexes!$B$8:$AK$8,0)),"")</f>
        <v/>
      </c>
      <c r="AI268" s="86" t="str">
        <f>IFERROR(INDEX(TQoL_Indexes!$B$9:$AK$58,MATCH($A$3,TQoL_Indexes!#REF!,0)+$A268,MATCH(AI$3,TQoL_Indexes!$B$8:$AK$8,0)),"")</f>
        <v/>
      </c>
      <c r="AJ268" s="86" t="str">
        <f>IFERROR(INDEX(TQoL_Indexes!$B$9:$AK$58,MATCH($A$3,TQoL_Indexes!#REF!,0)+$A268,MATCH(AJ$3,TQoL_Indexes!$B$8:$AK$8,0)),"")</f>
        <v/>
      </c>
      <c r="AK268" s="86" t="str">
        <f>IFERROR(INDEX(TQoL_Indexes!$B$9:$AK$58,MATCH($A$3,TQoL_Indexes!#REF!,0)+$A268,MATCH(AK$3,TQoL_Indexes!$B$8:$AK$8,0)),"")</f>
        <v/>
      </c>
      <c r="AL268" s="86" t="str">
        <f>IFERROR(INDEX(TQoL_Indexes!$B$9:$AK$58,MATCH($A$3,TQoL_Indexes!#REF!,0)+$A268,MATCH(AL$3,TQoL_Indexes!$B$8:$AK$8,0)),"")</f>
        <v/>
      </c>
      <c r="AM268" s="87" t="str">
        <f>IFERROR(INDEX(TQoL_Indexes!$B$9:$AK$58,MATCH($A$3,TQoL_Indexes!#REF!,0)+$A268,MATCH(AM$3,TQoL_Indexes!$B$8:$AK$8,0)),"")</f>
        <v/>
      </c>
    </row>
    <row r="269" spans="1:39">
      <c r="A269" s="58" t="str">
        <f>IFERROR(IF(A268+1&lt;COUNTIF(TQoL_Indexes!#REF!,Aux_Country!$A$3),A268+1,""),"")</f>
        <v/>
      </c>
      <c r="B269" s="121" t="str">
        <f>IFERROR(INDEX(TQoL_Indexes!$B$9:$AK$58,MATCH($A$3,TQoL_Indexes!#REF!,0)+$A269,MATCH(B$3,TQoL_Indexes!$B$8:$AK$8,0)),"")</f>
        <v/>
      </c>
      <c r="C269" s="116" t="str">
        <f>IFERROR(INDEX(TQoL_Indexes!$B$9:$AK$58,MATCH($A$3,TQoL_Indexes!#REF!,0)+$A269,MATCH(C$3,TQoL_Indexes!$B$8:$AK$8,0)),"")</f>
        <v/>
      </c>
      <c r="D269" s="122" t="str">
        <f>IFERROR(INDEX(TQoL_Indexes!$B$9:$AK$58,MATCH($A$3,TQoL_Indexes!#REF!,0)+$A269,MATCH(D$3,TQoL_Indexes!$B$8:$AK$8,0)),"")</f>
        <v/>
      </c>
      <c r="E269" s="86" t="str">
        <f>IFERROR(INDEX(TQoL_Indexes!$B$9:$AK$58,MATCH($A$3,TQoL_Indexes!#REF!,0)+$A269,MATCH(E$3,TQoL_Indexes!$B$8:$AK$8,0)),"")</f>
        <v/>
      </c>
      <c r="F269" s="86" t="str">
        <f>IFERROR(INDEX(TQoL_Indexes!$B$9:$AK$58,MATCH($A$3,TQoL_Indexes!#REF!,0)+$A269,MATCH(F$3,TQoL_Indexes!$B$8:$AK$8,0)),"")</f>
        <v/>
      </c>
      <c r="G269" s="86" t="str">
        <f>IFERROR(INDEX(TQoL_Indexes!$B$9:$AK$58,MATCH($A$3,TQoL_Indexes!#REF!,0)+$A269,MATCH(G$3,TQoL_Indexes!$B$8:$AK$8,0)),"")</f>
        <v/>
      </c>
      <c r="H269" s="86" t="str">
        <f>IFERROR(INDEX(TQoL_Indexes!$B$9:$AK$58,MATCH($A$3,TQoL_Indexes!#REF!,0)+$A269,MATCH(H$3,TQoL_Indexes!$B$8:$AK$8,0)),"")</f>
        <v/>
      </c>
      <c r="I269" s="86" t="str">
        <f>IFERROR(INDEX(TQoL_Indexes!$B$9:$AK$58,MATCH($A$3,TQoL_Indexes!#REF!,0)+$A269,MATCH(I$3,TQoL_Indexes!$B$8:$AK$8,0)),"")</f>
        <v/>
      </c>
      <c r="J269" s="86" t="str">
        <f>IFERROR(INDEX(TQoL_Indexes!$B$9:$AK$58,MATCH($A$3,TQoL_Indexes!#REF!,0)+$A269,MATCH(J$3,TQoL_Indexes!$B$8:$AK$8,0)),"")</f>
        <v/>
      </c>
      <c r="K269" s="86" t="str">
        <f>IFERROR(INDEX(TQoL_Indexes!$B$9:$AK$58,MATCH($A$3,TQoL_Indexes!#REF!,0)+$A269,MATCH(K$3,TQoL_Indexes!$B$8:$AK$8,0)),"")</f>
        <v/>
      </c>
      <c r="L269" s="86" t="str">
        <f>IFERROR(INDEX(TQoL_Indexes!$B$9:$AK$58,MATCH($A$3,TQoL_Indexes!#REF!,0)+$A269,MATCH(L$3,TQoL_Indexes!$B$8:$AK$8,0)),"")</f>
        <v/>
      </c>
      <c r="M269" s="86" t="str">
        <f>IFERROR(INDEX(TQoL_Indexes!$B$9:$AK$58,MATCH($A$3,TQoL_Indexes!#REF!,0)+$A269,MATCH(M$3,TQoL_Indexes!$B$8:$AK$8,0)),"")</f>
        <v/>
      </c>
      <c r="N269" s="86" t="str">
        <f>IFERROR(INDEX(TQoL_Indexes!$B$9:$AK$58,MATCH($A$3,TQoL_Indexes!#REF!,0)+$A269,MATCH(N$3,TQoL_Indexes!$B$8:$AK$8,0)),"")</f>
        <v/>
      </c>
      <c r="O269" s="86" t="str">
        <f>IFERROR(INDEX(TQoL_Indexes!$B$9:$AK$58,MATCH($A$3,TQoL_Indexes!#REF!,0)+$A269,MATCH(O$3,TQoL_Indexes!$B$8:$AK$8,0)),"")</f>
        <v/>
      </c>
      <c r="P269" s="86" t="str">
        <f>IFERROR(INDEX(TQoL_Indexes!$B$9:$AK$58,MATCH($A$3,TQoL_Indexes!#REF!,0)+$A269,MATCH(P$3,TQoL_Indexes!$B$8:$AK$8,0)),"")</f>
        <v/>
      </c>
      <c r="Q269" s="86" t="str">
        <f>IFERROR(INDEX(TQoL_Indexes!$B$9:$AK$58,MATCH($A$3,TQoL_Indexes!#REF!,0)+$A269,MATCH(Q$3,TQoL_Indexes!$B$8:$AK$8,0)),"")</f>
        <v/>
      </c>
      <c r="R269" s="86" t="str">
        <f>IFERROR(INDEX(TQoL_Indexes!$B$9:$AK$58,MATCH($A$3,TQoL_Indexes!#REF!,0)+$A269,MATCH(R$3,TQoL_Indexes!$B$8:$AK$8,0)),"")</f>
        <v/>
      </c>
      <c r="S269" s="86" t="str">
        <f>IFERROR(INDEX(TQoL_Indexes!$B$9:$AK$58,MATCH($A$3,TQoL_Indexes!#REF!,0)+$A269,MATCH(S$3,TQoL_Indexes!$B$8:$AK$8,0)),"")</f>
        <v/>
      </c>
      <c r="T269" s="86" t="str">
        <f>IFERROR(INDEX(TQoL_Indexes!$B$9:$AK$58,MATCH($A$3,TQoL_Indexes!#REF!,0)+$A269,MATCH(T$3,TQoL_Indexes!$B$8:$AK$8,0)),"")</f>
        <v/>
      </c>
      <c r="U269" s="86" t="str">
        <f>IFERROR(INDEX(TQoL_Indexes!$B$9:$AK$58,MATCH($A$3,TQoL_Indexes!#REF!,0)+$A269,MATCH(U$3,TQoL_Indexes!$B$8:$AK$8,0)),"")</f>
        <v/>
      </c>
      <c r="V269" s="86" t="str">
        <f>IFERROR(INDEX(TQoL_Indexes!$B$9:$AK$58,MATCH($A$3,TQoL_Indexes!#REF!,0)+$A269,MATCH(V$3,TQoL_Indexes!$B$8:$AK$8,0)),"")</f>
        <v/>
      </c>
      <c r="W269" s="86" t="str">
        <f>IFERROR(INDEX(TQoL_Indexes!$B$9:$AK$58,MATCH($A$3,TQoL_Indexes!#REF!,0)+$A269,MATCH(W$3,TQoL_Indexes!$B$8:$AK$8,0)),"")</f>
        <v/>
      </c>
      <c r="X269" s="86" t="str">
        <f>IFERROR(INDEX(TQoL_Indexes!$B$9:$AK$58,MATCH($A$3,TQoL_Indexes!#REF!,0)+$A269,MATCH(X$3,TQoL_Indexes!$B$8:$AK$8,0)),"")</f>
        <v/>
      </c>
      <c r="Y269" s="86" t="str">
        <f>IFERROR(INDEX(TQoL_Indexes!$B$9:$AK$58,MATCH($A$3,TQoL_Indexes!#REF!,0)+$A269,MATCH(Y$3,TQoL_Indexes!$B$8:$AK$8,0)),"")</f>
        <v/>
      </c>
      <c r="Z269" s="86" t="str">
        <f>IFERROR(INDEX(TQoL_Indexes!$B$9:$AK$58,MATCH($A$3,TQoL_Indexes!#REF!,0)+$A269,MATCH(Z$3,TQoL_Indexes!$B$8:$AK$8,0)),"")</f>
        <v/>
      </c>
      <c r="AA269" s="86" t="str">
        <f>IFERROR(INDEX(TQoL_Indexes!$B$9:$AK$58,MATCH($A$3,TQoL_Indexes!#REF!,0)+$A269,MATCH(AA$3,TQoL_Indexes!$B$8:$AK$8,0)),"")</f>
        <v/>
      </c>
      <c r="AB269" s="86" t="str">
        <f>IFERROR(INDEX(TQoL_Indexes!$B$9:$AK$58,MATCH($A$3,TQoL_Indexes!#REF!,0)+$A269,MATCH(AB$3,TQoL_Indexes!$B$8:$AK$8,0)),"")</f>
        <v/>
      </c>
      <c r="AC269" s="86" t="str">
        <f>IFERROR(INDEX(TQoL_Indexes!$B$9:$AK$58,MATCH($A$3,TQoL_Indexes!#REF!,0)+$A269,MATCH(AC$3,TQoL_Indexes!$B$8:$AK$8,0)),"")</f>
        <v/>
      </c>
      <c r="AD269" s="86" t="str">
        <f>IFERROR(INDEX(TQoL_Indexes!$B$9:$AK$58,MATCH($A$3,TQoL_Indexes!#REF!,0)+$A269,MATCH(AD$3,TQoL_Indexes!$B$8:$AK$8,0)),"")</f>
        <v/>
      </c>
      <c r="AE269" s="86" t="str">
        <f>IFERROR(INDEX(TQoL_Indexes!$B$9:$AK$58,MATCH($A$3,TQoL_Indexes!#REF!,0)+$A269,MATCH(AE$3,TQoL_Indexes!$B$8:$AK$8,0)),"")</f>
        <v/>
      </c>
      <c r="AF269" s="86" t="str">
        <f>IFERROR(INDEX(TQoL_Indexes!$B$9:$AK$58,MATCH($A$3,TQoL_Indexes!#REF!,0)+$A269,MATCH(AF$3,TQoL_Indexes!$B$8:$AK$8,0)),"")</f>
        <v/>
      </c>
      <c r="AG269" s="86" t="str">
        <f>IFERROR(INDEX(TQoL_Indexes!$B$9:$AK$58,MATCH($A$3,TQoL_Indexes!#REF!,0)+$A269,MATCH(AG$3,TQoL_Indexes!$B$8:$AK$8,0)),"")</f>
        <v/>
      </c>
      <c r="AH269" s="86" t="str">
        <f>IFERROR(INDEX(TQoL_Indexes!$B$9:$AK$58,MATCH($A$3,TQoL_Indexes!#REF!,0)+$A269,MATCH(AH$3,TQoL_Indexes!$B$8:$AK$8,0)),"")</f>
        <v/>
      </c>
      <c r="AI269" s="86" t="str">
        <f>IFERROR(INDEX(TQoL_Indexes!$B$9:$AK$58,MATCH($A$3,TQoL_Indexes!#REF!,0)+$A269,MATCH(AI$3,TQoL_Indexes!$B$8:$AK$8,0)),"")</f>
        <v/>
      </c>
      <c r="AJ269" s="86" t="str">
        <f>IFERROR(INDEX(TQoL_Indexes!$B$9:$AK$58,MATCH($A$3,TQoL_Indexes!#REF!,0)+$A269,MATCH(AJ$3,TQoL_Indexes!$B$8:$AK$8,0)),"")</f>
        <v/>
      </c>
      <c r="AK269" s="86" t="str">
        <f>IFERROR(INDEX(TQoL_Indexes!$B$9:$AK$58,MATCH($A$3,TQoL_Indexes!#REF!,0)+$A269,MATCH(AK$3,TQoL_Indexes!$B$8:$AK$8,0)),"")</f>
        <v/>
      </c>
      <c r="AL269" s="86" t="str">
        <f>IFERROR(INDEX(TQoL_Indexes!$B$9:$AK$58,MATCH($A$3,TQoL_Indexes!#REF!,0)+$A269,MATCH(AL$3,TQoL_Indexes!$B$8:$AK$8,0)),"")</f>
        <v/>
      </c>
      <c r="AM269" s="87" t="str">
        <f>IFERROR(INDEX(TQoL_Indexes!$B$9:$AK$58,MATCH($A$3,TQoL_Indexes!#REF!,0)+$A269,MATCH(AM$3,TQoL_Indexes!$B$8:$AK$8,0)),"")</f>
        <v/>
      </c>
    </row>
    <row r="270" spans="1:39">
      <c r="A270" s="58" t="str">
        <f>IFERROR(IF(A269+1&lt;COUNTIF(TQoL_Indexes!#REF!,Aux_Country!$A$3),A269+1,""),"")</f>
        <v/>
      </c>
      <c r="B270" s="121" t="str">
        <f>IFERROR(INDEX(TQoL_Indexes!$B$9:$AK$58,MATCH($A$3,TQoL_Indexes!#REF!,0)+$A270,MATCH(B$3,TQoL_Indexes!$B$8:$AK$8,0)),"")</f>
        <v/>
      </c>
      <c r="C270" s="116" t="str">
        <f>IFERROR(INDEX(TQoL_Indexes!$B$9:$AK$58,MATCH($A$3,TQoL_Indexes!#REF!,0)+$A270,MATCH(C$3,TQoL_Indexes!$B$8:$AK$8,0)),"")</f>
        <v/>
      </c>
      <c r="D270" s="122" t="str">
        <f>IFERROR(INDEX(TQoL_Indexes!$B$9:$AK$58,MATCH($A$3,TQoL_Indexes!#REF!,0)+$A270,MATCH(D$3,TQoL_Indexes!$B$8:$AK$8,0)),"")</f>
        <v/>
      </c>
      <c r="E270" s="86" t="str">
        <f>IFERROR(INDEX(TQoL_Indexes!$B$9:$AK$58,MATCH($A$3,TQoL_Indexes!#REF!,0)+$A270,MATCH(E$3,TQoL_Indexes!$B$8:$AK$8,0)),"")</f>
        <v/>
      </c>
      <c r="F270" s="86" t="str">
        <f>IFERROR(INDEX(TQoL_Indexes!$B$9:$AK$58,MATCH($A$3,TQoL_Indexes!#REF!,0)+$A270,MATCH(F$3,TQoL_Indexes!$B$8:$AK$8,0)),"")</f>
        <v/>
      </c>
      <c r="G270" s="86" t="str">
        <f>IFERROR(INDEX(TQoL_Indexes!$B$9:$AK$58,MATCH($A$3,TQoL_Indexes!#REF!,0)+$A270,MATCH(G$3,TQoL_Indexes!$B$8:$AK$8,0)),"")</f>
        <v/>
      </c>
      <c r="H270" s="86" t="str">
        <f>IFERROR(INDEX(TQoL_Indexes!$B$9:$AK$58,MATCH($A$3,TQoL_Indexes!#REF!,0)+$A270,MATCH(H$3,TQoL_Indexes!$B$8:$AK$8,0)),"")</f>
        <v/>
      </c>
      <c r="I270" s="86" t="str">
        <f>IFERROR(INDEX(TQoL_Indexes!$B$9:$AK$58,MATCH($A$3,TQoL_Indexes!#REF!,0)+$A270,MATCH(I$3,TQoL_Indexes!$B$8:$AK$8,0)),"")</f>
        <v/>
      </c>
      <c r="J270" s="86" t="str">
        <f>IFERROR(INDEX(TQoL_Indexes!$B$9:$AK$58,MATCH($A$3,TQoL_Indexes!#REF!,0)+$A270,MATCH(J$3,TQoL_Indexes!$B$8:$AK$8,0)),"")</f>
        <v/>
      </c>
      <c r="K270" s="86" t="str">
        <f>IFERROR(INDEX(TQoL_Indexes!$B$9:$AK$58,MATCH($A$3,TQoL_Indexes!#REF!,0)+$A270,MATCH(K$3,TQoL_Indexes!$B$8:$AK$8,0)),"")</f>
        <v/>
      </c>
      <c r="L270" s="86" t="str">
        <f>IFERROR(INDEX(TQoL_Indexes!$B$9:$AK$58,MATCH($A$3,TQoL_Indexes!#REF!,0)+$A270,MATCH(L$3,TQoL_Indexes!$B$8:$AK$8,0)),"")</f>
        <v/>
      </c>
      <c r="M270" s="86" t="str">
        <f>IFERROR(INDEX(TQoL_Indexes!$B$9:$AK$58,MATCH($A$3,TQoL_Indexes!#REF!,0)+$A270,MATCH(M$3,TQoL_Indexes!$B$8:$AK$8,0)),"")</f>
        <v/>
      </c>
      <c r="N270" s="86" t="str">
        <f>IFERROR(INDEX(TQoL_Indexes!$B$9:$AK$58,MATCH($A$3,TQoL_Indexes!#REF!,0)+$A270,MATCH(N$3,TQoL_Indexes!$B$8:$AK$8,0)),"")</f>
        <v/>
      </c>
      <c r="O270" s="86" t="str">
        <f>IFERROR(INDEX(TQoL_Indexes!$B$9:$AK$58,MATCH($A$3,TQoL_Indexes!#REF!,0)+$A270,MATCH(O$3,TQoL_Indexes!$B$8:$AK$8,0)),"")</f>
        <v/>
      </c>
      <c r="P270" s="86" t="str">
        <f>IFERROR(INDEX(TQoL_Indexes!$B$9:$AK$58,MATCH($A$3,TQoL_Indexes!#REF!,0)+$A270,MATCH(P$3,TQoL_Indexes!$B$8:$AK$8,0)),"")</f>
        <v/>
      </c>
      <c r="Q270" s="86" t="str">
        <f>IFERROR(INDEX(TQoL_Indexes!$B$9:$AK$58,MATCH($A$3,TQoL_Indexes!#REF!,0)+$A270,MATCH(Q$3,TQoL_Indexes!$B$8:$AK$8,0)),"")</f>
        <v/>
      </c>
      <c r="R270" s="86" t="str">
        <f>IFERROR(INDEX(TQoL_Indexes!$B$9:$AK$58,MATCH($A$3,TQoL_Indexes!#REF!,0)+$A270,MATCH(R$3,TQoL_Indexes!$B$8:$AK$8,0)),"")</f>
        <v/>
      </c>
      <c r="S270" s="86" t="str">
        <f>IFERROR(INDEX(TQoL_Indexes!$B$9:$AK$58,MATCH($A$3,TQoL_Indexes!#REF!,0)+$A270,MATCH(S$3,TQoL_Indexes!$B$8:$AK$8,0)),"")</f>
        <v/>
      </c>
      <c r="T270" s="86" t="str">
        <f>IFERROR(INDEX(TQoL_Indexes!$B$9:$AK$58,MATCH($A$3,TQoL_Indexes!#REF!,0)+$A270,MATCH(T$3,TQoL_Indexes!$B$8:$AK$8,0)),"")</f>
        <v/>
      </c>
      <c r="U270" s="86" t="str">
        <f>IFERROR(INDEX(TQoL_Indexes!$B$9:$AK$58,MATCH($A$3,TQoL_Indexes!#REF!,0)+$A270,MATCH(U$3,TQoL_Indexes!$B$8:$AK$8,0)),"")</f>
        <v/>
      </c>
      <c r="V270" s="86" t="str">
        <f>IFERROR(INDEX(TQoL_Indexes!$B$9:$AK$58,MATCH($A$3,TQoL_Indexes!#REF!,0)+$A270,MATCH(V$3,TQoL_Indexes!$B$8:$AK$8,0)),"")</f>
        <v/>
      </c>
      <c r="W270" s="86" t="str">
        <f>IFERROR(INDEX(TQoL_Indexes!$B$9:$AK$58,MATCH($A$3,TQoL_Indexes!#REF!,0)+$A270,MATCH(W$3,TQoL_Indexes!$B$8:$AK$8,0)),"")</f>
        <v/>
      </c>
      <c r="X270" s="86" t="str">
        <f>IFERROR(INDEX(TQoL_Indexes!$B$9:$AK$58,MATCH($A$3,TQoL_Indexes!#REF!,0)+$A270,MATCH(X$3,TQoL_Indexes!$B$8:$AK$8,0)),"")</f>
        <v/>
      </c>
      <c r="Y270" s="86" t="str">
        <f>IFERROR(INDEX(TQoL_Indexes!$B$9:$AK$58,MATCH($A$3,TQoL_Indexes!#REF!,0)+$A270,MATCH(Y$3,TQoL_Indexes!$B$8:$AK$8,0)),"")</f>
        <v/>
      </c>
      <c r="Z270" s="86" t="str">
        <f>IFERROR(INDEX(TQoL_Indexes!$B$9:$AK$58,MATCH($A$3,TQoL_Indexes!#REF!,0)+$A270,MATCH(Z$3,TQoL_Indexes!$B$8:$AK$8,0)),"")</f>
        <v/>
      </c>
      <c r="AA270" s="86" t="str">
        <f>IFERROR(INDEX(TQoL_Indexes!$B$9:$AK$58,MATCH($A$3,TQoL_Indexes!#REF!,0)+$A270,MATCH(AA$3,TQoL_Indexes!$B$8:$AK$8,0)),"")</f>
        <v/>
      </c>
      <c r="AB270" s="86" t="str">
        <f>IFERROR(INDEX(TQoL_Indexes!$B$9:$AK$58,MATCH($A$3,TQoL_Indexes!#REF!,0)+$A270,MATCH(AB$3,TQoL_Indexes!$B$8:$AK$8,0)),"")</f>
        <v/>
      </c>
      <c r="AC270" s="86" t="str">
        <f>IFERROR(INDEX(TQoL_Indexes!$B$9:$AK$58,MATCH($A$3,TQoL_Indexes!#REF!,0)+$A270,MATCH(AC$3,TQoL_Indexes!$B$8:$AK$8,0)),"")</f>
        <v/>
      </c>
      <c r="AD270" s="86" t="str">
        <f>IFERROR(INDEX(TQoL_Indexes!$B$9:$AK$58,MATCH($A$3,TQoL_Indexes!#REF!,0)+$A270,MATCH(AD$3,TQoL_Indexes!$B$8:$AK$8,0)),"")</f>
        <v/>
      </c>
      <c r="AE270" s="86" t="str">
        <f>IFERROR(INDEX(TQoL_Indexes!$B$9:$AK$58,MATCH($A$3,TQoL_Indexes!#REF!,0)+$A270,MATCH(AE$3,TQoL_Indexes!$B$8:$AK$8,0)),"")</f>
        <v/>
      </c>
      <c r="AF270" s="86" t="str">
        <f>IFERROR(INDEX(TQoL_Indexes!$B$9:$AK$58,MATCH($A$3,TQoL_Indexes!#REF!,0)+$A270,MATCH(AF$3,TQoL_Indexes!$B$8:$AK$8,0)),"")</f>
        <v/>
      </c>
      <c r="AG270" s="86" t="str">
        <f>IFERROR(INDEX(TQoL_Indexes!$B$9:$AK$58,MATCH($A$3,TQoL_Indexes!#REF!,0)+$A270,MATCH(AG$3,TQoL_Indexes!$B$8:$AK$8,0)),"")</f>
        <v/>
      </c>
      <c r="AH270" s="86" t="str">
        <f>IFERROR(INDEX(TQoL_Indexes!$B$9:$AK$58,MATCH($A$3,TQoL_Indexes!#REF!,0)+$A270,MATCH(AH$3,TQoL_Indexes!$B$8:$AK$8,0)),"")</f>
        <v/>
      </c>
      <c r="AI270" s="86" t="str">
        <f>IFERROR(INDEX(TQoL_Indexes!$B$9:$AK$58,MATCH($A$3,TQoL_Indexes!#REF!,0)+$A270,MATCH(AI$3,TQoL_Indexes!$B$8:$AK$8,0)),"")</f>
        <v/>
      </c>
      <c r="AJ270" s="86" t="str">
        <f>IFERROR(INDEX(TQoL_Indexes!$B$9:$AK$58,MATCH($A$3,TQoL_Indexes!#REF!,0)+$A270,MATCH(AJ$3,TQoL_Indexes!$B$8:$AK$8,0)),"")</f>
        <v/>
      </c>
      <c r="AK270" s="86" t="str">
        <f>IFERROR(INDEX(TQoL_Indexes!$B$9:$AK$58,MATCH($A$3,TQoL_Indexes!#REF!,0)+$A270,MATCH(AK$3,TQoL_Indexes!$B$8:$AK$8,0)),"")</f>
        <v/>
      </c>
      <c r="AL270" s="86" t="str">
        <f>IFERROR(INDEX(TQoL_Indexes!$B$9:$AK$58,MATCH($A$3,TQoL_Indexes!#REF!,0)+$A270,MATCH(AL$3,TQoL_Indexes!$B$8:$AK$8,0)),"")</f>
        <v/>
      </c>
      <c r="AM270" s="87" t="str">
        <f>IFERROR(INDEX(TQoL_Indexes!$B$9:$AK$58,MATCH($A$3,TQoL_Indexes!#REF!,0)+$A270,MATCH(AM$3,TQoL_Indexes!$B$8:$AK$8,0)),"")</f>
        <v/>
      </c>
    </row>
    <row r="271" spans="1:39">
      <c r="A271" s="58" t="str">
        <f>IFERROR(IF(A270+1&lt;COUNTIF(TQoL_Indexes!#REF!,Aux_Country!$A$3),A270+1,""),"")</f>
        <v/>
      </c>
      <c r="B271" s="121" t="str">
        <f>IFERROR(INDEX(TQoL_Indexes!$B$9:$AK$58,MATCH($A$3,TQoL_Indexes!#REF!,0)+$A271,MATCH(B$3,TQoL_Indexes!$B$8:$AK$8,0)),"")</f>
        <v/>
      </c>
      <c r="C271" s="116" t="str">
        <f>IFERROR(INDEX(TQoL_Indexes!$B$9:$AK$58,MATCH($A$3,TQoL_Indexes!#REF!,0)+$A271,MATCH(C$3,TQoL_Indexes!$B$8:$AK$8,0)),"")</f>
        <v/>
      </c>
      <c r="D271" s="122" t="str">
        <f>IFERROR(INDEX(TQoL_Indexes!$B$9:$AK$58,MATCH($A$3,TQoL_Indexes!#REF!,0)+$A271,MATCH(D$3,TQoL_Indexes!$B$8:$AK$8,0)),"")</f>
        <v/>
      </c>
      <c r="E271" s="86" t="str">
        <f>IFERROR(INDEX(TQoL_Indexes!$B$9:$AK$58,MATCH($A$3,TQoL_Indexes!#REF!,0)+$A271,MATCH(E$3,TQoL_Indexes!$B$8:$AK$8,0)),"")</f>
        <v/>
      </c>
      <c r="F271" s="86" t="str">
        <f>IFERROR(INDEX(TQoL_Indexes!$B$9:$AK$58,MATCH($A$3,TQoL_Indexes!#REF!,0)+$A271,MATCH(F$3,TQoL_Indexes!$B$8:$AK$8,0)),"")</f>
        <v/>
      </c>
      <c r="G271" s="86" t="str">
        <f>IFERROR(INDEX(TQoL_Indexes!$B$9:$AK$58,MATCH($A$3,TQoL_Indexes!#REF!,0)+$A271,MATCH(G$3,TQoL_Indexes!$B$8:$AK$8,0)),"")</f>
        <v/>
      </c>
      <c r="H271" s="86" t="str">
        <f>IFERROR(INDEX(TQoL_Indexes!$B$9:$AK$58,MATCH($A$3,TQoL_Indexes!#REF!,0)+$A271,MATCH(H$3,TQoL_Indexes!$B$8:$AK$8,0)),"")</f>
        <v/>
      </c>
      <c r="I271" s="86" t="str">
        <f>IFERROR(INDEX(TQoL_Indexes!$B$9:$AK$58,MATCH($A$3,TQoL_Indexes!#REF!,0)+$A271,MATCH(I$3,TQoL_Indexes!$B$8:$AK$8,0)),"")</f>
        <v/>
      </c>
      <c r="J271" s="86" t="str">
        <f>IFERROR(INDEX(TQoL_Indexes!$B$9:$AK$58,MATCH($A$3,TQoL_Indexes!#REF!,0)+$A271,MATCH(J$3,TQoL_Indexes!$B$8:$AK$8,0)),"")</f>
        <v/>
      </c>
      <c r="K271" s="86" t="str">
        <f>IFERROR(INDEX(TQoL_Indexes!$B$9:$AK$58,MATCH($A$3,TQoL_Indexes!#REF!,0)+$A271,MATCH(K$3,TQoL_Indexes!$B$8:$AK$8,0)),"")</f>
        <v/>
      </c>
      <c r="L271" s="86" t="str">
        <f>IFERROR(INDEX(TQoL_Indexes!$B$9:$AK$58,MATCH($A$3,TQoL_Indexes!#REF!,0)+$A271,MATCH(L$3,TQoL_Indexes!$B$8:$AK$8,0)),"")</f>
        <v/>
      </c>
      <c r="M271" s="86" t="str">
        <f>IFERROR(INDEX(TQoL_Indexes!$B$9:$AK$58,MATCH($A$3,TQoL_Indexes!#REF!,0)+$A271,MATCH(M$3,TQoL_Indexes!$B$8:$AK$8,0)),"")</f>
        <v/>
      </c>
      <c r="N271" s="86" t="str">
        <f>IFERROR(INDEX(TQoL_Indexes!$B$9:$AK$58,MATCH($A$3,TQoL_Indexes!#REF!,0)+$A271,MATCH(N$3,TQoL_Indexes!$B$8:$AK$8,0)),"")</f>
        <v/>
      </c>
      <c r="O271" s="86" t="str">
        <f>IFERROR(INDEX(TQoL_Indexes!$B$9:$AK$58,MATCH($A$3,TQoL_Indexes!#REF!,0)+$A271,MATCH(O$3,TQoL_Indexes!$B$8:$AK$8,0)),"")</f>
        <v/>
      </c>
      <c r="P271" s="86" t="str">
        <f>IFERROR(INDEX(TQoL_Indexes!$B$9:$AK$58,MATCH($A$3,TQoL_Indexes!#REF!,0)+$A271,MATCH(P$3,TQoL_Indexes!$B$8:$AK$8,0)),"")</f>
        <v/>
      </c>
      <c r="Q271" s="86" t="str">
        <f>IFERROR(INDEX(TQoL_Indexes!$B$9:$AK$58,MATCH($A$3,TQoL_Indexes!#REF!,0)+$A271,MATCH(Q$3,TQoL_Indexes!$B$8:$AK$8,0)),"")</f>
        <v/>
      </c>
      <c r="R271" s="86" t="str">
        <f>IFERROR(INDEX(TQoL_Indexes!$B$9:$AK$58,MATCH($A$3,TQoL_Indexes!#REF!,0)+$A271,MATCH(R$3,TQoL_Indexes!$B$8:$AK$8,0)),"")</f>
        <v/>
      </c>
      <c r="S271" s="86" t="str">
        <f>IFERROR(INDEX(TQoL_Indexes!$B$9:$AK$58,MATCH($A$3,TQoL_Indexes!#REF!,0)+$A271,MATCH(S$3,TQoL_Indexes!$B$8:$AK$8,0)),"")</f>
        <v/>
      </c>
      <c r="T271" s="86" t="str">
        <f>IFERROR(INDEX(TQoL_Indexes!$B$9:$AK$58,MATCH($A$3,TQoL_Indexes!#REF!,0)+$A271,MATCH(T$3,TQoL_Indexes!$B$8:$AK$8,0)),"")</f>
        <v/>
      </c>
      <c r="U271" s="86" t="str">
        <f>IFERROR(INDEX(TQoL_Indexes!$B$9:$AK$58,MATCH($A$3,TQoL_Indexes!#REF!,0)+$A271,MATCH(U$3,TQoL_Indexes!$B$8:$AK$8,0)),"")</f>
        <v/>
      </c>
      <c r="V271" s="86" t="str">
        <f>IFERROR(INDEX(TQoL_Indexes!$B$9:$AK$58,MATCH($A$3,TQoL_Indexes!#REF!,0)+$A271,MATCH(V$3,TQoL_Indexes!$B$8:$AK$8,0)),"")</f>
        <v/>
      </c>
      <c r="W271" s="86" t="str">
        <f>IFERROR(INDEX(TQoL_Indexes!$B$9:$AK$58,MATCH($A$3,TQoL_Indexes!#REF!,0)+$A271,MATCH(W$3,TQoL_Indexes!$B$8:$AK$8,0)),"")</f>
        <v/>
      </c>
      <c r="X271" s="86" t="str">
        <f>IFERROR(INDEX(TQoL_Indexes!$B$9:$AK$58,MATCH($A$3,TQoL_Indexes!#REF!,0)+$A271,MATCH(X$3,TQoL_Indexes!$B$8:$AK$8,0)),"")</f>
        <v/>
      </c>
      <c r="Y271" s="86" t="str">
        <f>IFERROR(INDEX(TQoL_Indexes!$B$9:$AK$58,MATCH($A$3,TQoL_Indexes!#REF!,0)+$A271,MATCH(Y$3,TQoL_Indexes!$B$8:$AK$8,0)),"")</f>
        <v/>
      </c>
      <c r="Z271" s="86" t="str">
        <f>IFERROR(INDEX(TQoL_Indexes!$B$9:$AK$58,MATCH($A$3,TQoL_Indexes!#REF!,0)+$A271,MATCH(Z$3,TQoL_Indexes!$B$8:$AK$8,0)),"")</f>
        <v/>
      </c>
      <c r="AA271" s="86" t="str">
        <f>IFERROR(INDEX(TQoL_Indexes!$B$9:$AK$58,MATCH($A$3,TQoL_Indexes!#REF!,0)+$A271,MATCH(AA$3,TQoL_Indexes!$B$8:$AK$8,0)),"")</f>
        <v/>
      </c>
      <c r="AB271" s="86" t="str">
        <f>IFERROR(INDEX(TQoL_Indexes!$B$9:$AK$58,MATCH($A$3,TQoL_Indexes!#REF!,0)+$A271,MATCH(AB$3,TQoL_Indexes!$B$8:$AK$8,0)),"")</f>
        <v/>
      </c>
      <c r="AC271" s="86" t="str">
        <f>IFERROR(INDEX(TQoL_Indexes!$B$9:$AK$58,MATCH($A$3,TQoL_Indexes!#REF!,0)+$A271,MATCH(AC$3,TQoL_Indexes!$B$8:$AK$8,0)),"")</f>
        <v/>
      </c>
      <c r="AD271" s="86" t="str">
        <f>IFERROR(INDEX(TQoL_Indexes!$B$9:$AK$58,MATCH($A$3,TQoL_Indexes!#REF!,0)+$A271,MATCH(AD$3,TQoL_Indexes!$B$8:$AK$8,0)),"")</f>
        <v/>
      </c>
      <c r="AE271" s="86" t="str">
        <f>IFERROR(INDEX(TQoL_Indexes!$B$9:$AK$58,MATCH($A$3,TQoL_Indexes!#REF!,0)+$A271,MATCH(AE$3,TQoL_Indexes!$B$8:$AK$8,0)),"")</f>
        <v/>
      </c>
      <c r="AF271" s="86" t="str">
        <f>IFERROR(INDEX(TQoL_Indexes!$B$9:$AK$58,MATCH($A$3,TQoL_Indexes!#REF!,0)+$A271,MATCH(AF$3,TQoL_Indexes!$B$8:$AK$8,0)),"")</f>
        <v/>
      </c>
      <c r="AG271" s="86" t="str">
        <f>IFERROR(INDEX(TQoL_Indexes!$B$9:$AK$58,MATCH($A$3,TQoL_Indexes!#REF!,0)+$A271,MATCH(AG$3,TQoL_Indexes!$B$8:$AK$8,0)),"")</f>
        <v/>
      </c>
      <c r="AH271" s="86" t="str">
        <f>IFERROR(INDEX(TQoL_Indexes!$B$9:$AK$58,MATCH($A$3,TQoL_Indexes!#REF!,0)+$A271,MATCH(AH$3,TQoL_Indexes!$B$8:$AK$8,0)),"")</f>
        <v/>
      </c>
      <c r="AI271" s="86" t="str">
        <f>IFERROR(INDEX(TQoL_Indexes!$B$9:$AK$58,MATCH($A$3,TQoL_Indexes!#REF!,0)+$A271,MATCH(AI$3,TQoL_Indexes!$B$8:$AK$8,0)),"")</f>
        <v/>
      </c>
      <c r="AJ271" s="86" t="str">
        <f>IFERROR(INDEX(TQoL_Indexes!$B$9:$AK$58,MATCH($A$3,TQoL_Indexes!#REF!,0)+$A271,MATCH(AJ$3,TQoL_Indexes!$B$8:$AK$8,0)),"")</f>
        <v/>
      </c>
      <c r="AK271" s="86" t="str">
        <f>IFERROR(INDEX(TQoL_Indexes!$B$9:$AK$58,MATCH($A$3,TQoL_Indexes!#REF!,0)+$A271,MATCH(AK$3,TQoL_Indexes!$B$8:$AK$8,0)),"")</f>
        <v/>
      </c>
      <c r="AL271" s="86" t="str">
        <f>IFERROR(INDEX(TQoL_Indexes!$B$9:$AK$58,MATCH($A$3,TQoL_Indexes!#REF!,0)+$A271,MATCH(AL$3,TQoL_Indexes!$B$8:$AK$8,0)),"")</f>
        <v/>
      </c>
      <c r="AM271" s="87" t="str">
        <f>IFERROR(INDEX(TQoL_Indexes!$B$9:$AK$58,MATCH($A$3,TQoL_Indexes!#REF!,0)+$A271,MATCH(AM$3,TQoL_Indexes!$B$8:$AK$8,0)),"")</f>
        <v/>
      </c>
    </row>
    <row r="272" spans="1:39">
      <c r="A272" s="58" t="str">
        <f>IFERROR(IF(A271+1&lt;COUNTIF(TQoL_Indexes!#REF!,Aux_Country!$A$3),A271+1,""),"")</f>
        <v/>
      </c>
      <c r="B272" s="121" t="str">
        <f>IFERROR(INDEX(TQoL_Indexes!$B$9:$AK$58,MATCH($A$3,TQoL_Indexes!#REF!,0)+$A272,MATCH(B$3,TQoL_Indexes!$B$8:$AK$8,0)),"")</f>
        <v/>
      </c>
      <c r="C272" s="116" t="str">
        <f>IFERROR(INDEX(TQoL_Indexes!$B$9:$AK$58,MATCH($A$3,TQoL_Indexes!#REF!,0)+$A272,MATCH(C$3,TQoL_Indexes!$B$8:$AK$8,0)),"")</f>
        <v/>
      </c>
      <c r="D272" s="122" t="str">
        <f>IFERROR(INDEX(TQoL_Indexes!$B$9:$AK$58,MATCH($A$3,TQoL_Indexes!#REF!,0)+$A272,MATCH(D$3,TQoL_Indexes!$B$8:$AK$8,0)),"")</f>
        <v/>
      </c>
      <c r="E272" s="86" t="str">
        <f>IFERROR(INDEX(TQoL_Indexes!$B$9:$AK$58,MATCH($A$3,TQoL_Indexes!#REF!,0)+$A272,MATCH(E$3,TQoL_Indexes!$B$8:$AK$8,0)),"")</f>
        <v/>
      </c>
      <c r="F272" s="86" t="str">
        <f>IFERROR(INDEX(TQoL_Indexes!$B$9:$AK$58,MATCH($A$3,TQoL_Indexes!#REF!,0)+$A272,MATCH(F$3,TQoL_Indexes!$B$8:$AK$8,0)),"")</f>
        <v/>
      </c>
      <c r="G272" s="86" t="str">
        <f>IFERROR(INDEX(TQoL_Indexes!$B$9:$AK$58,MATCH($A$3,TQoL_Indexes!#REF!,0)+$A272,MATCH(G$3,TQoL_Indexes!$B$8:$AK$8,0)),"")</f>
        <v/>
      </c>
      <c r="H272" s="86" t="str">
        <f>IFERROR(INDEX(TQoL_Indexes!$B$9:$AK$58,MATCH($A$3,TQoL_Indexes!#REF!,0)+$A272,MATCH(H$3,TQoL_Indexes!$B$8:$AK$8,0)),"")</f>
        <v/>
      </c>
      <c r="I272" s="86" t="str">
        <f>IFERROR(INDEX(TQoL_Indexes!$B$9:$AK$58,MATCH($A$3,TQoL_Indexes!#REF!,0)+$A272,MATCH(I$3,TQoL_Indexes!$B$8:$AK$8,0)),"")</f>
        <v/>
      </c>
      <c r="J272" s="86" t="str">
        <f>IFERROR(INDEX(TQoL_Indexes!$B$9:$AK$58,MATCH($A$3,TQoL_Indexes!#REF!,0)+$A272,MATCH(J$3,TQoL_Indexes!$B$8:$AK$8,0)),"")</f>
        <v/>
      </c>
      <c r="K272" s="86" t="str">
        <f>IFERROR(INDEX(TQoL_Indexes!$B$9:$AK$58,MATCH($A$3,TQoL_Indexes!#REF!,0)+$A272,MATCH(K$3,TQoL_Indexes!$B$8:$AK$8,0)),"")</f>
        <v/>
      </c>
      <c r="L272" s="86" t="str">
        <f>IFERROR(INDEX(TQoL_Indexes!$B$9:$AK$58,MATCH($A$3,TQoL_Indexes!#REF!,0)+$A272,MATCH(L$3,TQoL_Indexes!$B$8:$AK$8,0)),"")</f>
        <v/>
      </c>
      <c r="M272" s="86" t="str">
        <f>IFERROR(INDEX(TQoL_Indexes!$B$9:$AK$58,MATCH($A$3,TQoL_Indexes!#REF!,0)+$A272,MATCH(M$3,TQoL_Indexes!$B$8:$AK$8,0)),"")</f>
        <v/>
      </c>
      <c r="N272" s="86" t="str">
        <f>IFERROR(INDEX(TQoL_Indexes!$B$9:$AK$58,MATCH($A$3,TQoL_Indexes!#REF!,0)+$A272,MATCH(N$3,TQoL_Indexes!$B$8:$AK$8,0)),"")</f>
        <v/>
      </c>
      <c r="O272" s="86" t="str">
        <f>IFERROR(INDEX(TQoL_Indexes!$B$9:$AK$58,MATCH($A$3,TQoL_Indexes!#REF!,0)+$A272,MATCH(O$3,TQoL_Indexes!$B$8:$AK$8,0)),"")</f>
        <v/>
      </c>
      <c r="P272" s="86" t="str">
        <f>IFERROR(INDEX(TQoL_Indexes!$B$9:$AK$58,MATCH($A$3,TQoL_Indexes!#REF!,0)+$A272,MATCH(P$3,TQoL_Indexes!$B$8:$AK$8,0)),"")</f>
        <v/>
      </c>
      <c r="Q272" s="86" t="str">
        <f>IFERROR(INDEX(TQoL_Indexes!$B$9:$AK$58,MATCH($A$3,TQoL_Indexes!#REF!,0)+$A272,MATCH(Q$3,TQoL_Indexes!$B$8:$AK$8,0)),"")</f>
        <v/>
      </c>
      <c r="R272" s="86" t="str">
        <f>IFERROR(INDEX(TQoL_Indexes!$B$9:$AK$58,MATCH($A$3,TQoL_Indexes!#REF!,0)+$A272,MATCH(R$3,TQoL_Indexes!$B$8:$AK$8,0)),"")</f>
        <v/>
      </c>
      <c r="S272" s="86" t="str">
        <f>IFERROR(INDEX(TQoL_Indexes!$B$9:$AK$58,MATCH($A$3,TQoL_Indexes!#REF!,0)+$A272,MATCH(S$3,TQoL_Indexes!$B$8:$AK$8,0)),"")</f>
        <v/>
      </c>
      <c r="T272" s="86" t="str">
        <f>IFERROR(INDEX(TQoL_Indexes!$B$9:$AK$58,MATCH($A$3,TQoL_Indexes!#REF!,0)+$A272,MATCH(T$3,TQoL_Indexes!$B$8:$AK$8,0)),"")</f>
        <v/>
      </c>
      <c r="U272" s="86" t="str">
        <f>IFERROR(INDEX(TQoL_Indexes!$B$9:$AK$58,MATCH($A$3,TQoL_Indexes!#REF!,0)+$A272,MATCH(U$3,TQoL_Indexes!$B$8:$AK$8,0)),"")</f>
        <v/>
      </c>
      <c r="V272" s="86" t="str">
        <f>IFERROR(INDEX(TQoL_Indexes!$B$9:$AK$58,MATCH($A$3,TQoL_Indexes!#REF!,0)+$A272,MATCH(V$3,TQoL_Indexes!$B$8:$AK$8,0)),"")</f>
        <v/>
      </c>
      <c r="W272" s="86" t="str">
        <f>IFERROR(INDEX(TQoL_Indexes!$B$9:$AK$58,MATCH($A$3,TQoL_Indexes!#REF!,0)+$A272,MATCH(W$3,TQoL_Indexes!$B$8:$AK$8,0)),"")</f>
        <v/>
      </c>
      <c r="X272" s="86" t="str">
        <f>IFERROR(INDEX(TQoL_Indexes!$B$9:$AK$58,MATCH($A$3,TQoL_Indexes!#REF!,0)+$A272,MATCH(X$3,TQoL_Indexes!$B$8:$AK$8,0)),"")</f>
        <v/>
      </c>
      <c r="Y272" s="86" t="str">
        <f>IFERROR(INDEX(TQoL_Indexes!$B$9:$AK$58,MATCH($A$3,TQoL_Indexes!#REF!,0)+$A272,MATCH(Y$3,TQoL_Indexes!$B$8:$AK$8,0)),"")</f>
        <v/>
      </c>
      <c r="Z272" s="86" t="str">
        <f>IFERROR(INDEX(TQoL_Indexes!$B$9:$AK$58,MATCH($A$3,TQoL_Indexes!#REF!,0)+$A272,MATCH(Z$3,TQoL_Indexes!$B$8:$AK$8,0)),"")</f>
        <v/>
      </c>
      <c r="AA272" s="86" t="str">
        <f>IFERROR(INDEX(TQoL_Indexes!$B$9:$AK$58,MATCH($A$3,TQoL_Indexes!#REF!,0)+$A272,MATCH(AA$3,TQoL_Indexes!$B$8:$AK$8,0)),"")</f>
        <v/>
      </c>
      <c r="AB272" s="86" t="str">
        <f>IFERROR(INDEX(TQoL_Indexes!$B$9:$AK$58,MATCH($A$3,TQoL_Indexes!#REF!,0)+$A272,MATCH(AB$3,TQoL_Indexes!$B$8:$AK$8,0)),"")</f>
        <v/>
      </c>
      <c r="AC272" s="86" t="str">
        <f>IFERROR(INDEX(TQoL_Indexes!$B$9:$AK$58,MATCH($A$3,TQoL_Indexes!#REF!,0)+$A272,MATCH(AC$3,TQoL_Indexes!$B$8:$AK$8,0)),"")</f>
        <v/>
      </c>
      <c r="AD272" s="86" t="str">
        <f>IFERROR(INDEX(TQoL_Indexes!$B$9:$AK$58,MATCH($A$3,TQoL_Indexes!#REF!,0)+$A272,MATCH(AD$3,TQoL_Indexes!$B$8:$AK$8,0)),"")</f>
        <v/>
      </c>
      <c r="AE272" s="86" t="str">
        <f>IFERROR(INDEX(TQoL_Indexes!$B$9:$AK$58,MATCH($A$3,TQoL_Indexes!#REF!,0)+$A272,MATCH(AE$3,TQoL_Indexes!$B$8:$AK$8,0)),"")</f>
        <v/>
      </c>
      <c r="AF272" s="86" t="str">
        <f>IFERROR(INDEX(TQoL_Indexes!$B$9:$AK$58,MATCH($A$3,TQoL_Indexes!#REF!,0)+$A272,MATCH(AF$3,TQoL_Indexes!$B$8:$AK$8,0)),"")</f>
        <v/>
      </c>
      <c r="AG272" s="86" t="str">
        <f>IFERROR(INDEX(TQoL_Indexes!$B$9:$AK$58,MATCH($A$3,TQoL_Indexes!#REF!,0)+$A272,MATCH(AG$3,TQoL_Indexes!$B$8:$AK$8,0)),"")</f>
        <v/>
      </c>
      <c r="AH272" s="86" t="str">
        <f>IFERROR(INDEX(TQoL_Indexes!$B$9:$AK$58,MATCH($A$3,TQoL_Indexes!#REF!,0)+$A272,MATCH(AH$3,TQoL_Indexes!$B$8:$AK$8,0)),"")</f>
        <v/>
      </c>
      <c r="AI272" s="86" t="str">
        <f>IFERROR(INDEX(TQoL_Indexes!$B$9:$AK$58,MATCH($A$3,TQoL_Indexes!#REF!,0)+$A272,MATCH(AI$3,TQoL_Indexes!$B$8:$AK$8,0)),"")</f>
        <v/>
      </c>
      <c r="AJ272" s="86" t="str">
        <f>IFERROR(INDEX(TQoL_Indexes!$B$9:$AK$58,MATCH($A$3,TQoL_Indexes!#REF!,0)+$A272,MATCH(AJ$3,TQoL_Indexes!$B$8:$AK$8,0)),"")</f>
        <v/>
      </c>
      <c r="AK272" s="86" t="str">
        <f>IFERROR(INDEX(TQoL_Indexes!$B$9:$AK$58,MATCH($A$3,TQoL_Indexes!#REF!,0)+$A272,MATCH(AK$3,TQoL_Indexes!$B$8:$AK$8,0)),"")</f>
        <v/>
      </c>
      <c r="AL272" s="86" t="str">
        <f>IFERROR(INDEX(TQoL_Indexes!$B$9:$AK$58,MATCH($A$3,TQoL_Indexes!#REF!,0)+$A272,MATCH(AL$3,TQoL_Indexes!$B$8:$AK$8,0)),"")</f>
        <v/>
      </c>
      <c r="AM272" s="87" t="str">
        <f>IFERROR(INDEX(TQoL_Indexes!$B$9:$AK$58,MATCH($A$3,TQoL_Indexes!#REF!,0)+$A272,MATCH(AM$3,TQoL_Indexes!$B$8:$AK$8,0)),"")</f>
        <v/>
      </c>
    </row>
    <row r="273" spans="1:39">
      <c r="A273" s="58" t="str">
        <f>IFERROR(IF(A272+1&lt;COUNTIF(TQoL_Indexes!#REF!,Aux_Country!$A$3),A272+1,""),"")</f>
        <v/>
      </c>
      <c r="B273" s="121" t="str">
        <f>IFERROR(INDEX(TQoL_Indexes!$B$9:$AK$58,MATCH($A$3,TQoL_Indexes!#REF!,0)+$A273,MATCH(B$3,TQoL_Indexes!$B$8:$AK$8,0)),"")</f>
        <v/>
      </c>
      <c r="C273" s="116" t="str">
        <f>IFERROR(INDEX(TQoL_Indexes!$B$9:$AK$58,MATCH($A$3,TQoL_Indexes!#REF!,0)+$A273,MATCH(C$3,TQoL_Indexes!$B$8:$AK$8,0)),"")</f>
        <v/>
      </c>
      <c r="D273" s="122" t="str">
        <f>IFERROR(INDEX(TQoL_Indexes!$B$9:$AK$58,MATCH($A$3,TQoL_Indexes!#REF!,0)+$A273,MATCH(D$3,TQoL_Indexes!$B$8:$AK$8,0)),"")</f>
        <v/>
      </c>
      <c r="E273" s="86" t="str">
        <f>IFERROR(INDEX(TQoL_Indexes!$B$9:$AK$58,MATCH($A$3,TQoL_Indexes!#REF!,0)+$A273,MATCH(E$3,TQoL_Indexes!$B$8:$AK$8,0)),"")</f>
        <v/>
      </c>
      <c r="F273" s="86" t="str">
        <f>IFERROR(INDEX(TQoL_Indexes!$B$9:$AK$58,MATCH($A$3,TQoL_Indexes!#REF!,0)+$A273,MATCH(F$3,TQoL_Indexes!$B$8:$AK$8,0)),"")</f>
        <v/>
      </c>
      <c r="G273" s="86" t="str">
        <f>IFERROR(INDEX(TQoL_Indexes!$B$9:$AK$58,MATCH($A$3,TQoL_Indexes!#REF!,0)+$A273,MATCH(G$3,TQoL_Indexes!$B$8:$AK$8,0)),"")</f>
        <v/>
      </c>
      <c r="H273" s="86" t="str">
        <f>IFERROR(INDEX(TQoL_Indexes!$B$9:$AK$58,MATCH($A$3,TQoL_Indexes!#REF!,0)+$A273,MATCH(H$3,TQoL_Indexes!$B$8:$AK$8,0)),"")</f>
        <v/>
      </c>
      <c r="I273" s="86" t="str">
        <f>IFERROR(INDEX(TQoL_Indexes!$B$9:$AK$58,MATCH($A$3,TQoL_Indexes!#REF!,0)+$A273,MATCH(I$3,TQoL_Indexes!$B$8:$AK$8,0)),"")</f>
        <v/>
      </c>
      <c r="J273" s="86" t="str">
        <f>IFERROR(INDEX(TQoL_Indexes!$B$9:$AK$58,MATCH($A$3,TQoL_Indexes!#REF!,0)+$A273,MATCH(J$3,TQoL_Indexes!$B$8:$AK$8,0)),"")</f>
        <v/>
      </c>
      <c r="K273" s="86" t="str">
        <f>IFERROR(INDEX(TQoL_Indexes!$B$9:$AK$58,MATCH($A$3,TQoL_Indexes!#REF!,0)+$A273,MATCH(K$3,TQoL_Indexes!$B$8:$AK$8,0)),"")</f>
        <v/>
      </c>
      <c r="L273" s="86" t="str">
        <f>IFERROR(INDEX(TQoL_Indexes!$B$9:$AK$58,MATCH($A$3,TQoL_Indexes!#REF!,0)+$A273,MATCH(L$3,TQoL_Indexes!$B$8:$AK$8,0)),"")</f>
        <v/>
      </c>
      <c r="M273" s="86" t="str">
        <f>IFERROR(INDEX(TQoL_Indexes!$B$9:$AK$58,MATCH($A$3,TQoL_Indexes!#REF!,0)+$A273,MATCH(M$3,TQoL_Indexes!$B$8:$AK$8,0)),"")</f>
        <v/>
      </c>
      <c r="N273" s="86" t="str">
        <f>IFERROR(INDEX(TQoL_Indexes!$B$9:$AK$58,MATCH($A$3,TQoL_Indexes!#REF!,0)+$A273,MATCH(N$3,TQoL_Indexes!$B$8:$AK$8,0)),"")</f>
        <v/>
      </c>
      <c r="O273" s="86" t="str">
        <f>IFERROR(INDEX(TQoL_Indexes!$B$9:$AK$58,MATCH($A$3,TQoL_Indexes!#REF!,0)+$A273,MATCH(O$3,TQoL_Indexes!$B$8:$AK$8,0)),"")</f>
        <v/>
      </c>
      <c r="P273" s="86" t="str">
        <f>IFERROR(INDEX(TQoL_Indexes!$B$9:$AK$58,MATCH($A$3,TQoL_Indexes!#REF!,0)+$A273,MATCH(P$3,TQoL_Indexes!$B$8:$AK$8,0)),"")</f>
        <v/>
      </c>
      <c r="Q273" s="86" t="str">
        <f>IFERROR(INDEX(TQoL_Indexes!$B$9:$AK$58,MATCH($A$3,TQoL_Indexes!#REF!,0)+$A273,MATCH(Q$3,TQoL_Indexes!$B$8:$AK$8,0)),"")</f>
        <v/>
      </c>
      <c r="R273" s="86" t="str">
        <f>IFERROR(INDEX(TQoL_Indexes!$B$9:$AK$58,MATCH($A$3,TQoL_Indexes!#REF!,0)+$A273,MATCH(R$3,TQoL_Indexes!$B$8:$AK$8,0)),"")</f>
        <v/>
      </c>
      <c r="S273" s="86" t="str">
        <f>IFERROR(INDEX(TQoL_Indexes!$B$9:$AK$58,MATCH($A$3,TQoL_Indexes!#REF!,0)+$A273,MATCH(S$3,TQoL_Indexes!$B$8:$AK$8,0)),"")</f>
        <v/>
      </c>
      <c r="T273" s="86" t="str">
        <f>IFERROR(INDEX(TQoL_Indexes!$B$9:$AK$58,MATCH($A$3,TQoL_Indexes!#REF!,0)+$A273,MATCH(T$3,TQoL_Indexes!$B$8:$AK$8,0)),"")</f>
        <v/>
      </c>
      <c r="U273" s="86" t="str">
        <f>IFERROR(INDEX(TQoL_Indexes!$B$9:$AK$58,MATCH($A$3,TQoL_Indexes!#REF!,0)+$A273,MATCH(U$3,TQoL_Indexes!$B$8:$AK$8,0)),"")</f>
        <v/>
      </c>
      <c r="V273" s="86" t="str">
        <f>IFERROR(INDEX(TQoL_Indexes!$B$9:$AK$58,MATCH($A$3,TQoL_Indexes!#REF!,0)+$A273,MATCH(V$3,TQoL_Indexes!$B$8:$AK$8,0)),"")</f>
        <v/>
      </c>
      <c r="W273" s="86" t="str">
        <f>IFERROR(INDEX(TQoL_Indexes!$B$9:$AK$58,MATCH($A$3,TQoL_Indexes!#REF!,0)+$A273,MATCH(W$3,TQoL_Indexes!$B$8:$AK$8,0)),"")</f>
        <v/>
      </c>
      <c r="X273" s="86" t="str">
        <f>IFERROR(INDEX(TQoL_Indexes!$B$9:$AK$58,MATCH($A$3,TQoL_Indexes!#REF!,0)+$A273,MATCH(X$3,TQoL_Indexes!$B$8:$AK$8,0)),"")</f>
        <v/>
      </c>
      <c r="Y273" s="86" t="str">
        <f>IFERROR(INDEX(TQoL_Indexes!$B$9:$AK$58,MATCH($A$3,TQoL_Indexes!#REF!,0)+$A273,MATCH(Y$3,TQoL_Indexes!$B$8:$AK$8,0)),"")</f>
        <v/>
      </c>
      <c r="Z273" s="86" t="str">
        <f>IFERROR(INDEX(TQoL_Indexes!$B$9:$AK$58,MATCH($A$3,TQoL_Indexes!#REF!,0)+$A273,MATCH(Z$3,TQoL_Indexes!$B$8:$AK$8,0)),"")</f>
        <v/>
      </c>
      <c r="AA273" s="86" t="str">
        <f>IFERROR(INDEX(TQoL_Indexes!$B$9:$AK$58,MATCH($A$3,TQoL_Indexes!#REF!,0)+$A273,MATCH(AA$3,TQoL_Indexes!$B$8:$AK$8,0)),"")</f>
        <v/>
      </c>
      <c r="AB273" s="86" t="str">
        <f>IFERROR(INDEX(TQoL_Indexes!$B$9:$AK$58,MATCH($A$3,TQoL_Indexes!#REF!,0)+$A273,MATCH(AB$3,TQoL_Indexes!$B$8:$AK$8,0)),"")</f>
        <v/>
      </c>
      <c r="AC273" s="86" t="str">
        <f>IFERROR(INDEX(TQoL_Indexes!$B$9:$AK$58,MATCH($A$3,TQoL_Indexes!#REF!,0)+$A273,MATCH(AC$3,TQoL_Indexes!$B$8:$AK$8,0)),"")</f>
        <v/>
      </c>
      <c r="AD273" s="86" t="str">
        <f>IFERROR(INDEX(TQoL_Indexes!$B$9:$AK$58,MATCH($A$3,TQoL_Indexes!#REF!,0)+$A273,MATCH(AD$3,TQoL_Indexes!$B$8:$AK$8,0)),"")</f>
        <v/>
      </c>
      <c r="AE273" s="86" t="str">
        <f>IFERROR(INDEX(TQoL_Indexes!$B$9:$AK$58,MATCH($A$3,TQoL_Indexes!#REF!,0)+$A273,MATCH(AE$3,TQoL_Indexes!$B$8:$AK$8,0)),"")</f>
        <v/>
      </c>
      <c r="AF273" s="86" t="str">
        <f>IFERROR(INDEX(TQoL_Indexes!$B$9:$AK$58,MATCH($A$3,TQoL_Indexes!#REF!,0)+$A273,MATCH(AF$3,TQoL_Indexes!$B$8:$AK$8,0)),"")</f>
        <v/>
      </c>
      <c r="AG273" s="86" t="str">
        <f>IFERROR(INDEX(TQoL_Indexes!$B$9:$AK$58,MATCH($A$3,TQoL_Indexes!#REF!,0)+$A273,MATCH(AG$3,TQoL_Indexes!$B$8:$AK$8,0)),"")</f>
        <v/>
      </c>
      <c r="AH273" s="86" t="str">
        <f>IFERROR(INDEX(TQoL_Indexes!$B$9:$AK$58,MATCH($A$3,TQoL_Indexes!#REF!,0)+$A273,MATCH(AH$3,TQoL_Indexes!$B$8:$AK$8,0)),"")</f>
        <v/>
      </c>
      <c r="AI273" s="86" t="str">
        <f>IFERROR(INDEX(TQoL_Indexes!$B$9:$AK$58,MATCH($A$3,TQoL_Indexes!#REF!,0)+$A273,MATCH(AI$3,TQoL_Indexes!$B$8:$AK$8,0)),"")</f>
        <v/>
      </c>
      <c r="AJ273" s="86" t="str">
        <f>IFERROR(INDEX(TQoL_Indexes!$B$9:$AK$58,MATCH($A$3,TQoL_Indexes!#REF!,0)+$A273,MATCH(AJ$3,TQoL_Indexes!$B$8:$AK$8,0)),"")</f>
        <v/>
      </c>
      <c r="AK273" s="86" t="str">
        <f>IFERROR(INDEX(TQoL_Indexes!$B$9:$AK$58,MATCH($A$3,TQoL_Indexes!#REF!,0)+$A273,MATCH(AK$3,TQoL_Indexes!$B$8:$AK$8,0)),"")</f>
        <v/>
      </c>
      <c r="AL273" s="86" t="str">
        <f>IFERROR(INDEX(TQoL_Indexes!$B$9:$AK$58,MATCH($A$3,TQoL_Indexes!#REF!,0)+$A273,MATCH(AL$3,TQoL_Indexes!$B$8:$AK$8,0)),"")</f>
        <v/>
      </c>
      <c r="AM273" s="87" t="str">
        <f>IFERROR(INDEX(TQoL_Indexes!$B$9:$AK$58,MATCH($A$3,TQoL_Indexes!#REF!,0)+$A273,MATCH(AM$3,TQoL_Indexes!$B$8:$AK$8,0)),"")</f>
        <v/>
      </c>
    </row>
    <row r="274" spans="1:39">
      <c r="A274" s="58" t="str">
        <f>IFERROR(IF(A273+1&lt;COUNTIF(TQoL_Indexes!#REF!,Aux_Country!$A$3),A273+1,""),"")</f>
        <v/>
      </c>
      <c r="B274" s="121" t="str">
        <f>IFERROR(INDEX(TQoL_Indexes!$B$9:$AK$58,MATCH($A$3,TQoL_Indexes!#REF!,0)+$A274,MATCH(B$3,TQoL_Indexes!$B$8:$AK$8,0)),"")</f>
        <v/>
      </c>
      <c r="C274" s="116" t="str">
        <f>IFERROR(INDEX(TQoL_Indexes!$B$9:$AK$58,MATCH($A$3,TQoL_Indexes!#REF!,0)+$A274,MATCH(C$3,TQoL_Indexes!$B$8:$AK$8,0)),"")</f>
        <v/>
      </c>
      <c r="D274" s="122" t="str">
        <f>IFERROR(INDEX(TQoL_Indexes!$B$9:$AK$58,MATCH($A$3,TQoL_Indexes!#REF!,0)+$A274,MATCH(D$3,TQoL_Indexes!$B$8:$AK$8,0)),"")</f>
        <v/>
      </c>
      <c r="E274" s="86" t="str">
        <f>IFERROR(INDEX(TQoL_Indexes!$B$9:$AK$58,MATCH($A$3,TQoL_Indexes!#REF!,0)+$A274,MATCH(E$3,TQoL_Indexes!$B$8:$AK$8,0)),"")</f>
        <v/>
      </c>
      <c r="F274" s="86" t="str">
        <f>IFERROR(INDEX(TQoL_Indexes!$B$9:$AK$58,MATCH($A$3,TQoL_Indexes!#REF!,0)+$A274,MATCH(F$3,TQoL_Indexes!$B$8:$AK$8,0)),"")</f>
        <v/>
      </c>
      <c r="G274" s="86" t="str">
        <f>IFERROR(INDEX(TQoL_Indexes!$B$9:$AK$58,MATCH($A$3,TQoL_Indexes!#REF!,0)+$A274,MATCH(G$3,TQoL_Indexes!$B$8:$AK$8,0)),"")</f>
        <v/>
      </c>
      <c r="H274" s="86" t="str">
        <f>IFERROR(INDEX(TQoL_Indexes!$B$9:$AK$58,MATCH($A$3,TQoL_Indexes!#REF!,0)+$A274,MATCH(H$3,TQoL_Indexes!$B$8:$AK$8,0)),"")</f>
        <v/>
      </c>
      <c r="I274" s="86" t="str">
        <f>IFERROR(INDEX(TQoL_Indexes!$B$9:$AK$58,MATCH($A$3,TQoL_Indexes!#REF!,0)+$A274,MATCH(I$3,TQoL_Indexes!$B$8:$AK$8,0)),"")</f>
        <v/>
      </c>
      <c r="J274" s="86" t="str">
        <f>IFERROR(INDEX(TQoL_Indexes!$B$9:$AK$58,MATCH($A$3,TQoL_Indexes!#REF!,0)+$A274,MATCH(J$3,TQoL_Indexes!$B$8:$AK$8,0)),"")</f>
        <v/>
      </c>
      <c r="K274" s="86" t="str">
        <f>IFERROR(INDEX(TQoL_Indexes!$B$9:$AK$58,MATCH($A$3,TQoL_Indexes!#REF!,0)+$A274,MATCH(K$3,TQoL_Indexes!$B$8:$AK$8,0)),"")</f>
        <v/>
      </c>
      <c r="L274" s="86" t="str">
        <f>IFERROR(INDEX(TQoL_Indexes!$B$9:$AK$58,MATCH($A$3,TQoL_Indexes!#REF!,0)+$A274,MATCH(L$3,TQoL_Indexes!$B$8:$AK$8,0)),"")</f>
        <v/>
      </c>
      <c r="M274" s="86" t="str">
        <f>IFERROR(INDEX(TQoL_Indexes!$B$9:$AK$58,MATCH($A$3,TQoL_Indexes!#REF!,0)+$A274,MATCH(M$3,TQoL_Indexes!$B$8:$AK$8,0)),"")</f>
        <v/>
      </c>
      <c r="N274" s="86" t="str">
        <f>IFERROR(INDEX(TQoL_Indexes!$B$9:$AK$58,MATCH($A$3,TQoL_Indexes!#REF!,0)+$A274,MATCH(N$3,TQoL_Indexes!$B$8:$AK$8,0)),"")</f>
        <v/>
      </c>
      <c r="O274" s="86" t="str">
        <f>IFERROR(INDEX(TQoL_Indexes!$B$9:$AK$58,MATCH($A$3,TQoL_Indexes!#REF!,0)+$A274,MATCH(O$3,TQoL_Indexes!$B$8:$AK$8,0)),"")</f>
        <v/>
      </c>
      <c r="P274" s="86" t="str">
        <f>IFERROR(INDEX(TQoL_Indexes!$B$9:$AK$58,MATCH($A$3,TQoL_Indexes!#REF!,0)+$A274,MATCH(P$3,TQoL_Indexes!$B$8:$AK$8,0)),"")</f>
        <v/>
      </c>
      <c r="Q274" s="86" t="str">
        <f>IFERROR(INDEX(TQoL_Indexes!$B$9:$AK$58,MATCH($A$3,TQoL_Indexes!#REF!,0)+$A274,MATCH(Q$3,TQoL_Indexes!$B$8:$AK$8,0)),"")</f>
        <v/>
      </c>
      <c r="R274" s="86" t="str">
        <f>IFERROR(INDEX(TQoL_Indexes!$B$9:$AK$58,MATCH($A$3,TQoL_Indexes!#REF!,0)+$A274,MATCH(R$3,TQoL_Indexes!$B$8:$AK$8,0)),"")</f>
        <v/>
      </c>
      <c r="S274" s="86" t="str">
        <f>IFERROR(INDEX(TQoL_Indexes!$B$9:$AK$58,MATCH($A$3,TQoL_Indexes!#REF!,0)+$A274,MATCH(S$3,TQoL_Indexes!$B$8:$AK$8,0)),"")</f>
        <v/>
      </c>
      <c r="T274" s="86" t="str">
        <f>IFERROR(INDEX(TQoL_Indexes!$B$9:$AK$58,MATCH($A$3,TQoL_Indexes!#REF!,0)+$A274,MATCH(T$3,TQoL_Indexes!$B$8:$AK$8,0)),"")</f>
        <v/>
      </c>
      <c r="U274" s="86" t="str">
        <f>IFERROR(INDEX(TQoL_Indexes!$B$9:$AK$58,MATCH($A$3,TQoL_Indexes!#REF!,0)+$A274,MATCH(U$3,TQoL_Indexes!$B$8:$AK$8,0)),"")</f>
        <v/>
      </c>
      <c r="V274" s="86" t="str">
        <f>IFERROR(INDEX(TQoL_Indexes!$B$9:$AK$58,MATCH($A$3,TQoL_Indexes!#REF!,0)+$A274,MATCH(V$3,TQoL_Indexes!$B$8:$AK$8,0)),"")</f>
        <v/>
      </c>
      <c r="W274" s="86" t="str">
        <f>IFERROR(INDEX(TQoL_Indexes!$B$9:$AK$58,MATCH($A$3,TQoL_Indexes!#REF!,0)+$A274,MATCH(W$3,TQoL_Indexes!$B$8:$AK$8,0)),"")</f>
        <v/>
      </c>
      <c r="X274" s="86" t="str">
        <f>IFERROR(INDEX(TQoL_Indexes!$B$9:$AK$58,MATCH($A$3,TQoL_Indexes!#REF!,0)+$A274,MATCH(X$3,TQoL_Indexes!$B$8:$AK$8,0)),"")</f>
        <v/>
      </c>
      <c r="Y274" s="86" t="str">
        <f>IFERROR(INDEX(TQoL_Indexes!$B$9:$AK$58,MATCH($A$3,TQoL_Indexes!#REF!,0)+$A274,MATCH(Y$3,TQoL_Indexes!$B$8:$AK$8,0)),"")</f>
        <v/>
      </c>
      <c r="Z274" s="86" t="str">
        <f>IFERROR(INDEX(TQoL_Indexes!$B$9:$AK$58,MATCH($A$3,TQoL_Indexes!#REF!,0)+$A274,MATCH(Z$3,TQoL_Indexes!$B$8:$AK$8,0)),"")</f>
        <v/>
      </c>
      <c r="AA274" s="86" t="str">
        <f>IFERROR(INDEX(TQoL_Indexes!$B$9:$AK$58,MATCH($A$3,TQoL_Indexes!#REF!,0)+$A274,MATCH(AA$3,TQoL_Indexes!$B$8:$AK$8,0)),"")</f>
        <v/>
      </c>
      <c r="AB274" s="86" t="str">
        <f>IFERROR(INDEX(TQoL_Indexes!$B$9:$AK$58,MATCH($A$3,TQoL_Indexes!#REF!,0)+$A274,MATCH(AB$3,TQoL_Indexes!$B$8:$AK$8,0)),"")</f>
        <v/>
      </c>
      <c r="AC274" s="86" t="str">
        <f>IFERROR(INDEX(TQoL_Indexes!$B$9:$AK$58,MATCH($A$3,TQoL_Indexes!#REF!,0)+$A274,MATCH(AC$3,TQoL_Indexes!$B$8:$AK$8,0)),"")</f>
        <v/>
      </c>
      <c r="AD274" s="86" t="str">
        <f>IFERROR(INDEX(TQoL_Indexes!$B$9:$AK$58,MATCH($A$3,TQoL_Indexes!#REF!,0)+$A274,MATCH(AD$3,TQoL_Indexes!$B$8:$AK$8,0)),"")</f>
        <v/>
      </c>
      <c r="AE274" s="86" t="str">
        <f>IFERROR(INDEX(TQoL_Indexes!$B$9:$AK$58,MATCH($A$3,TQoL_Indexes!#REF!,0)+$A274,MATCH(AE$3,TQoL_Indexes!$B$8:$AK$8,0)),"")</f>
        <v/>
      </c>
      <c r="AF274" s="86" t="str">
        <f>IFERROR(INDEX(TQoL_Indexes!$B$9:$AK$58,MATCH($A$3,TQoL_Indexes!#REF!,0)+$A274,MATCH(AF$3,TQoL_Indexes!$B$8:$AK$8,0)),"")</f>
        <v/>
      </c>
      <c r="AG274" s="86" t="str">
        <f>IFERROR(INDEX(TQoL_Indexes!$B$9:$AK$58,MATCH($A$3,TQoL_Indexes!#REF!,0)+$A274,MATCH(AG$3,TQoL_Indexes!$B$8:$AK$8,0)),"")</f>
        <v/>
      </c>
      <c r="AH274" s="86" t="str">
        <f>IFERROR(INDEX(TQoL_Indexes!$B$9:$AK$58,MATCH($A$3,TQoL_Indexes!#REF!,0)+$A274,MATCH(AH$3,TQoL_Indexes!$B$8:$AK$8,0)),"")</f>
        <v/>
      </c>
      <c r="AI274" s="86" t="str">
        <f>IFERROR(INDEX(TQoL_Indexes!$B$9:$AK$58,MATCH($A$3,TQoL_Indexes!#REF!,0)+$A274,MATCH(AI$3,TQoL_Indexes!$B$8:$AK$8,0)),"")</f>
        <v/>
      </c>
      <c r="AJ274" s="86" t="str">
        <f>IFERROR(INDEX(TQoL_Indexes!$B$9:$AK$58,MATCH($A$3,TQoL_Indexes!#REF!,0)+$A274,MATCH(AJ$3,TQoL_Indexes!$B$8:$AK$8,0)),"")</f>
        <v/>
      </c>
      <c r="AK274" s="86" t="str">
        <f>IFERROR(INDEX(TQoL_Indexes!$B$9:$AK$58,MATCH($A$3,TQoL_Indexes!#REF!,0)+$A274,MATCH(AK$3,TQoL_Indexes!$B$8:$AK$8,0)),"")</f>
        <v/>
      </c>
      <c r="AL274" s="86" t="str">
        <f>IFERROR(INDEX(TQoL_Indexes!$B$9:$AK$58,MATCH($A$3,TQoL_Indexes!#REF!,0)+$A274,MATCH(AL$3,TQoL_Indexes!$B$8:$AK$8,0)),"")</f>
        <v/>
      </c>
      <c r="AM274" s="87" t="str">
        <f>IFERROR(INDEX(TQoL_Indexes!$B$9:$AK$58,MATCH($A$3,TQoL_Indexes!#REF!,0)+$A274,MATCH(AM$3,TQoL_Indexes!$B$8:$AK$8,0)),"")</f>
        <v/>
      </c>
    </row>
    <row r="275" spans="1:39">
      <c r="A275" s="58" t="str">
        <f>IFERROR(IF(A274+1&lt;COUNTIF(TQoL_Indexes!#REF!,Aux_Country!$A$3),A274+1,""),"")</f>
        <v/>
      </c>
      <c r="B275" s="121" t="str">
        <f>IFERROR(INDEX(TQoL_Indexes!$B$9:$AK$58,MATCH($A$3,TQoL_Indexes!#REF!,0)+$A275,MATCH(B$3,TQoL_Indexes!$B$8:$AK$8,0)),"")</f>
        <v/>
      </c>
      <c r="C275" s="116" t="str">
        <f>IFERROR(INDEX(TQoL_Indexes!$B$9:$AK$58,MATCH($A$3,TQoL_Indexes!#REF!,0)+$A275,MATCH(C$3,TQoL_Indexes!$B$8:$AK$8,0)),"")</f>
        <v/>
      </c>
      <c r="D275" s="122" t="str">
        <f>IFERROR(INDEX(TQoL_Indexes!$B$9:$AK$58,MATCH($A$3,TQoL_Indexes!#REF!,0)+$A275,MATCH(D$3,TQoL_Indexes!$B$8:$AK$8,0)),"")</f>
        <v/>
      </c>
      <c r="E275" s="86" t="str">
        <f>IFERROR(INDEX(TQoL_Indexes!$B$9:$AK$58,MATCH($A$3,TQoL_Indexes!#REF!,0)+$A275,MATCH(E$3,TQoL_Indexes!$B$8:$AK$8,0)),"")</f>
        <v/>
      </c>
      <c r="F275" s="86" t="str">
        <f>IFERROR(INDEX(TQoL_Indexes!$B$9:$AK$58,MATCH($A$3,TQoL_Indexes!#REF!,0)+$A275,MATCH(F$3,TQoL_Indexes!$B$8:$AK$8,0)),"")</f>
        <v/>
      </c>
      <c r="G275" s="86" t="str">
        <f>IFERROR(INDEX(TQoL_Indexes!$B$9:$AK$58,MATCH($A$3,TQoL_Indexes!#REF!,0)+$A275,MATCH(G$3,TQoL_Indexes!$B$8:$AK$8,0)),"")</f>
        <v/>
      </c>
      <c r="H275" s="86" t="str">
        <f>IFERROR(INDEX(TQoL_Indexes!$B$9:$AK$58,MATCH($A$3,TQoL_Indexes!#REF!,0)+$A275,MATCH(H$3,TQoL_Indexes!$B$8:$AK$8,0)),"")</f>
        <v/>
      </c>
      <c r="I275" s="86" t="str">
        <f>IFERROR(INDEX(TQoL_Indexes!$B$9:$AK$58,MATCH($A$3,TQoL_Indexes!#REF!,0)+$A275,MATCH(I$3,TQoL_Indexes!$B$8:$AK$8,0)),"")</f>
        <v/>
      </c>
      <c r="J275" s="86" t="str">
        <f>IFERROR(INDEX(TQoL_Indexes!$B$9:$AK$58,MATCH($A$3,TQoL_Indexes!#REF!,0)+$A275,MATCH(J$3,TQoL_Indexes!$B$8:$AK$8,0)),"")</f>
        <v/>
      </c>
      <c r="K275" s="86" t="str">
        <f>IFERROR(INDEX(TQoL_Indexes!$B$9:$AK$58,MATCH($A$3,TQoL_Indexes!#REF!,0)+$A275,MATCH(K$3,TQoL_Indexes!$B$8:$AK$8,0)),"")</f>
        <v/>
      </c>
      <c r="L275" s="86" t="str">
        <f>IFERROR(INDEX(TQoL_Indexes!$B$9:$AK$58,MATCH($A$3,TQoL_Indexes!#REF!,0)+$A275,MATCH(L$3,TQoL_Indexes!$B$8:$AK$8,0)),"")</f>
        <v/>
      </c>
      <c r="M275" s="86" t="str">
        <f>IFERROR(INDEX(TQoL_Indexes!$B$9:$AK$58,MATCH($A$3,TQoL_Indexes!#REF!,0)+$A275,MATCH(M$3,TQoL_Indexes!$B$8:$AK$8,0)),"")</f>
        <v/>
      </c>
      <c r="N275" s="86" t="str">
        <f>IFERROR(INDEX(TQoL_Indexes!$B$9:$AK$58,MATCH($A$3,TQoL_Indexes!#REF!,0)+$A275,MATCH(N$3,TQoL_Indexes!$B$8:$AK$8,0)),"")</f>
        <v/>
      </c>
      <c r="O275" s="86" t="str">
        <f>IFERROR(INDEX(TQoL_Indexes!$B$9:$AK$58,MATCH($A$3,TQoL_Indexes!#REF!,0)+$A275,MATCH(O$3,TQoL_Indexes!$B$8:$AK$8,0)),"")</f>
        <v/>
      </c>
      <c r="P275" s="86" t="str">
        <f>IFERROR(INDEX(TQoL_Indexes!$B$9:$AK$58,MATCH($A$3,TQoL_Indexes!#REF!,0)+$A275,MATCH(P$3,TQoL_Indexes!$B$8:$AK$8,0)),"")</f>
        <v/>
      </c>
      <c r="Q275" s="86" t="str">
        <f>IFERROR(INDEX(TQoL_Indexes!$B$9:$AK$58,MATCH($A$3,TQoL_Indexes!#REF!,0)+$A275,MATCH(Q$3,TQoL_Indexes!$B$8:$AK$8,0)),"")</f>
        <v/>
      </c>
      <c r="R275" s="86" t="str">
        <f>IFERROR(INDEX(TQoL_Indexes!$B$9:$AK$58,MATCH($A$3,TQoL_Indexes!#REF!,0)+$A275,MATCH(R$3,TQoL_Indexes!$B$8:$AK$8,0)),"")</f>
        <v/>
      </c>
      <c r="S275" s="86" t="str">
        <f>IFERROR(INDEX(TQoL_Indexes!$B$9:$AK$58,MATCH($A$3,TQoL_Indexes!#REF!,0)+$A275,MATCH(S$3,TQoL_Indexes!$B$8:$AK$8,0)),"")</f>
        <v/>
      </c>
      <c r="T275" s="86" t="str">
        <f>IFERROR(INDEX(TQoL_Indexes!$B$9:$AK$58,MATCH($A$3,TQoL_Indexes!#REF!,0)+$A275,MATCH(T$3,TQoL_Indexes!$B$8:$AK$8,0)),"")</f>
        <v/>
      </c>
      <c r="U275" s="86" t="str">
        <f>IFERROR(INDEX(TQoL_Indexes!$B$9:$AK$58,MATCH($A$3,TQoL_Indexes!#REF!,0)+$A275,MATCH(U$3,TQoL_Indexes!$B$8:$AK$8,0)),"")</f>
        <v/>
      </c>
      <c r="V275" s="86" t="str">
        <f>IFERROR(INDEX(TQoL_Indexes!$B$9:$AK$58,MATCH($A$3,TQoL_Indexes!#REF!,0)+$A275,MATCH(V$3,TQoL_Indexes!$B$8:$AK$8,0)),"")</f>
        <v/>
      </c>
      <c r="W275" s="86" t="str">
        <f>IFERROR(INDEX(TQoL_Indexes!$B$9:$AK$58,MATCH($A$3,TQoL_Indexes!#REF!,0)+$A275,MATCH(W$3,TQoL_Indexes!$B$8:$AK$8,0)),"")</f>
        <v/>
      </c>
      <c r="X275" s="86" t="str">
        <f>IFERROR(INDEX(TQoL_Indexes!$B$9:$AK$58,MATCH($A$3,TQoL_Indexes!#REF!,0)+$A275,MATCH(X$3,TQoL_Indexes!$B$8:$AK$8,0)),"")</f>
        <v/>
      </c>
      <c r="Y275" s="86" t="str">
        <f>IFERROR(INDEX(TQoL_Indexes!$B$9:$AK$58,MATCH($A$3,TQoL_Indexes!#REF!,0)+$A275,MATCH(Y$3,TQoL_Indexes!$B$8:$AK$8,0)),"")</f>
        <v/>
      </c>
      <c r="Z275" s="86" t="str">
        <f>IFERROR(INDEX(TQoL_Indexes!$B$9:$AK$58,MATCH($A$3,TQoL_Indexes!#REF!,0)+$A275,MATCH(Z$3,TQoL_Indexes!$B$8:$AK$8,0)),"")</f>
        <v/>
      </c>
      <c r="AA275" s="86" t="str">
        <f>IFERROR(INDEX(TQoL_Indexes!$B$9:$AK$58,MATCH($A$3,TQoL_Indexes!#REF!,0)+$A275,MATCH(AA$3,TQoL_Indexes!$B$8:$AK$8,0)),"")</f>
        <v/>
      </c>
      <c r="AB275" s="86" t="str">
        <f>IFERROR(INDEX(TQoL_Indexes!$B$9:$AK$58,MATCH($A$3,TQoL_Indexes!#REF!,0)+$A275,MATCH(AB$3,TQoL_Indexes!$B$8:$AK$8,0)),"")</f>
        <v/>
      </c>
      <c r="AC275" s="86" t="str">
        <f>IFERROR(INDEX(TQoL_Indexes!$B$9:$AK$58,MATCH($A$3,TQoL_Indexes!#REF!,0)+$A275,MATCH(AC$3,TQoL_Indexes!$B$8:$AK$8,0)),"")</f>
        <v/>
      </c>
      <c r="AD275" s="86" t="str">
        <f>IFERROR(INDEX(TQoL_Indexes!$B$9:$AK$58,MATCH($A$3,TQoL_Indexes!#REF!,0)+$A275,MATCH(AD$3,TQoL_Indexes!$B$8:$AK$8,0)),"")</f>
        <v/>
      </c>
      <c r="AE275" s="86" t="str">
        <f>IFERROR(INDEX(TQoL_Indexes!$B$9:$AK$58,MATCH($A$3,TQoL_Indexes!#REF!,0)+$A275,MATCH(AE$3,TQoL_Indexes!$B$8:$AK$8,0)),"")</f>
        <v/>
      </c>
      <c r="AF275" s="86" t="str">
        <f>IFERROR(INDEX(TQoL_Indexes!$B$9:$AK$58,MATCH($A$3,TQoL_Indexes!#REF!,0)+$A275,MATCH(AF$3,TQoL_Indexes!$B$8:$AK$8,0)),"")</f>
        <v/>
      </c>
      <c r="AG275" s="86" t="str">
        <f>IFERROR(INDEX(TQoL_Indexes!$B$9:$AK$58,MATCH($A$3,TQoL_Indexes!#REF!,0)+$A275,MATCH(AG$3,TQoL_Indexes!$B$8:$AK$8,0)),"")</f>
        <v/>
      </c>
      <c r="AH275" s="86" t="str">
        <f>IFERROR(INDEX(TQoL_Indexes!$B$9:$AK$58,MATCH($A$3,TQoL_Indexes!#REF!,0)+$A275,MATCH(AH$3,TQoL_Indexes!$B$8:$AK$8,0)),"")</f>
        <v/>
      </c>
      <c r="AI275" s="86" t="str">
        <f>IFERROR(INDEX(TQoL_Indexes!$B$9:$AK$58,MATCH($A$3,TQoL_Indexes!#REF!,0)+$A275,MATCH(AI$3,TQoL_Indexes!$B$8:$AK$8,0)),"")</f>
        <v/>
      </c>
      <c r="AJ275" s="86" t="str">
        <f>IFERROR(INDEX(TQoL_Indexes!$B$9:$AK$58,MATCH($A$3,TQoL_Indexes!#REF!,0)+$A275,MATCH(AJ$3,TQoL_Indexes!$B$8:$AK$8,0)),"")</f>
        <v/>
      </c>
      <c r="AK275" s="86" t="str">
        <f>IFERROR(INDEX(TQoL_Indexes!$B$9:$AK$58,MATCH($A$3,TQoL_Indexes!#REF!,0)+$A275,MATCH(AK$3,TQoL_Indexes!$B$8:$AK$8,0)),"")</f>
        <v/>
      </c>
      <c r="AL275" s="86" t="str">
        <f>IFERROR(INDEX(TQoL_Indexes!$B$9:$AK$58,MATCH($A$3,TQoL_Indexes!#REF!,0)+$A275,MATCH(AL$3,TQoL_Indexes!$B$8:$AK$8,0)),"")</f>
        <v/>
      </c>
      <c r="AM275" s="87" t="str">
        <f>IFERROR(INDEX(TQoL_Indexes!$B$9:$AK$58,MATCH($A$3,TQoL_Indexes!#REF!,0)+$A275,MATCH(AM$3,TQoL_Indexes!$B$8:$AK$8,0)),"")</f>
        <v/>
      </c>
    </row>
    <row r="276" spans="1:39">
      <c r="A276" s="58" t="str">
        <f>IFERROR(IF(A275+1&lt;COUNTIF(TQoL_Indexes!#REF!,Aux_Country!$A$3),A275+1,""),"")</f>
        <v/>
      </c>
      <c r="B276" s="121" t="str">
        <f>IFERROR(INDEX(TQoL_Indexes!$B$9:$AK$58,MATCH($A$3,TQoL_Indexes!#REF!,0)+$A276,MATCH(B$3,TQoL_Indexes!$B$8:$AK$8,0)),"")</f>
        <v/>
      </c>
      <c r="C276" s="116" t="str">
        <f>IFERROR(INDEX(TQoL_Indexes!$B$9:$AK$58,MATCH($A$3,TQoL_Indexes!#REF!,0)+$A276,MATCH(C$3,TQoL_Indexes!$B$8:$AK$8,0)),"")</f>
        <v/>
      </c>
      <c r="D276" s="122" t="str">
        <f>IFERROR(INDEX(TQoL_Indexes!$B$9:$AK$58,MATCH($A$3,TQoL_Indexes!#REF!,0)+$A276,MATCH(D$3,TQoL_Indexes!$B$8:$AK$8,0)),"")</f>
        <v/>
      </c>
      <c r="E276" s="86" t="str">
        <f>IFERROR(INDEX(TQoL_Indexes!$B$9:$AK$58,MATCH($A$3,TQoL_Indexes!#REF!,0)+$A276,MATCH(E$3,TQoL_Indexes!$B$8:$AK$8,0)),"")</f>
        <v/>
      </c>
      <c r="F276" s="86" t="str">
        <f>IFERROR(INDEX(TQoL_Indexes!$B$9:$AK$58,MATCH($A$3,TQoL_Indexes!#REF!,0)+$A276,MATCH(F$3,TQoL_Indexes!$B$8:$AK$8,0)),"")</f>
        <v/>
      </c>
      <c r="G276" s="86" t="str">
        <f>IFERROR(INDEX(TQoL_Indexes!$B$9:$AK$58,MATCH($A$3,TQoL_Indexes!#REF!,0)+$A276,MATCH(G$3,TQoL_Indexes!$B$8:$AK$8,0)),"")</f>
        <v/>
      </c>
      <c r="H276" s="86" t="str">
        <f>IFERROR(INDEX(TQoL_Indexes!$B$9:$AK$58,MATCH($A$3,TQoL_Indexes!#REF!,0)+$A276,MATCH(H$3,TQoL_Indexes!$B$8:$AK$8,0)),"")</f>
        <v/>
      </c>
      <c r="I276" s="86" t="str">
        <f>IFERROR(INDEX(TQoL_Indexes!$B$9:$AK$58,MATCH($A$3,TQoL_Indexes!#REF!,0)+$A276,MATCH(I$3,TQoL_Indexes!$B$8:$AK$8,0)),"")</f>
        <v/>
      </c>
      <c r="J276" s="86" t="str">
        <f>IFERROR(INDEX(TQoL_Indexes!$B$9:$AK$58,MATCH($A$3,TQoL_Indexes!#REF!,0)+$A276,MATCH(J$3,TQoL_Indexes!$B$8:$AK$8,0)),"")</f>
        <v/>
      </c>
      <c r="K276" s="86" t="str">
        <f>IFERROR(INDEX(TQoL_Indexes!$B$9:$AK$58,MATCH($A$3,TQoL_Indexes!#REF!,0)+$A276,MATCH(K$3,TQoL_Indexes!$B$8:$AK$8,0)),"")</f>
        <v/>
      </c>
      <c r="L276" s="86" t="str">
        <f>IFERROR(INDEX(TQoL_Indexes!$B$9:$AK$58,MATCH($A$3,TQoL_Indexes!#REF!,0)+$A276,MATCH(L$3,TQoL_Indexes!$B$8:$AK$8,0)),"")</f>
        <v/>
      </c>
      <c r="M276" s="86" t="str">
        <f>IFERROR(INDEX(TQoL_Indexes!$B$9:$AK$58,MATCH($A$3,TQoL_Indexes!#REF!,0)+$A276,MATCH(M$3,TQoL_Indexes!$B$8:$AK$8,0)),"")</f>
        <v/>
      </c>
      <c r="N276" s="86" t="str">
        <f>IFERROR(INDEX(TQoL_Indexes!$B$9:$AK$58,MATCH($A$3,TQoL_Indexes!#REF!,0)+$A276,MATCH(N$3,TQoL_Indexes!$B$8:$AK$8,0)),"")</f>
        <v/>
      </c>
      <c r="O276" s="86" t="str">
        <f>IFERROR(INDEX(TQoL_Indexes!$B$9:$AK$58,MATCH($A$3,TQoL_Indexes!#REF!,0)+$A276,MATCH(O$3,TQoL_Indexes!$B$8:$AK$8,0)),"")</f>
        <v/>
      </c>
      <c r="P276" s="86" t="str">
        <f>IFERROR(INDEX(TQoL_Indexes!$B$9:$AK$58,MATCH($A$3,TQoL_Indexes!#REF!,0)+$A276,MATCH(P$3,TQoL_Indexes!$B$8:$AK$8,0)),"")</f>
        <v/>
      </c>
      <c r="Q276" s="86" t="str">
        <f>IFERROR(INDEX(TQoL_Indexes!$B$9:$AK$58,MATCH($A$3,TQoL_Indexes!#REF!,0)+$A276,MATCH(Q$3,TQoL_Indexes!$B$8:$AK$8,0)),"")</f>
        <v/>
      </c>
      <c r="R276" s="86" t="str">
        <f>IFERROR(INDEX(TQoL_Indexes!$B$9:$AK$58,MATCH($A$3,TQoL_Indexes!#REF!,0)+$A276,MATCH(R$3,TQoL_Indexes!$B$8:$AK$8,0)),"")</f>
        <v/>
      </c>
      <c r="S276" s="86" t="str">
        <f>IFERROR(INDEX(TQoL_Indexes!$B$9:$AK$58,MATCH($A$3,TQoL_Indexes!#REF!,0)+$A276,MATCH(S$3,TQoL_Indexes!$B$8:$AK$8,0)),"")</f>
        <v/>
      </c>
      <c r="T276" s="86" t="str">
        <f>IFERROR(INDEX(TQoL_Indexes!$B$9:$AK$58,MATCH($A$3,TQoL_Indexes!#REF!,0)+$A276,MATCH(T$3,TQoL_Indexes!$B$8:$AK$8,0)),"")</f>
        <v/>
      </c>
      <c r="U276" s="86" t="str">
        <f>IFERROR(INDEX(TQoL_Indexes!$B$9:$AK$58,MATCH($A$3,TQoL_Indexes!#REF!,0)+$A276,MATCH(U$3,TQoL_Indexes!$B$8:$AK$8,0)),"")</f>
        <v/>
      </c>
      <c r="V276" s="86" t="str">
        <f>IFERROR(INDEX(TQoL_Indexes!$B$9:$AK$58,MATCH($A$3,TQoL_Indexes!#REF!,0)+$A276,MATCH(V$3,TQoL_Indexes!$B$8:$AK$8,0)),"")</f>
        <v/>
      </c>
      <c r="W276" s="86" t="str">
        <f>IFERROR(INDEX(TQoL_Indexes!$B$9:$AK$58,MATCH($A$3,TQoL_Indexes!#REF!,0)+$A276,MATCH(W$3,TQoL_Indexes!$B$8:$AK$8,0)),"")</f>
        <v/>
      </c>
      <c r="X276" s="86" t="str">
        <f>IFERROR(INDEX(TQoL_Indexes!$B$9:$AK$58,MATCH($A$3,TQoL_Indexes!#REF!,0)+$A276,MATCH(X$3,TQoL_Indexes!$B$8:$AK$8,0)),"")</f>
        <v/>
      </c>
      <c r="Y276" s="86" t="str">
        <f>IFERROR(INDEX(TQoL_Indexes!$B$9:$AK$58,MATCH($A$3,TQoL_Indexes!#REF!,0)+$A276,MATCH(Y$3,TQoL_Indexes!$B$8:$AK$8,0)),"")</f>
        <v/>
      </c>
      <c r="Z276" s="86" t="str">
        <f>IFERROR(INDEX(TQoL_Indexes!$B$9:$AK$58,MATCH($A$3,TQoL_Indexes!#REF!,0)+$A276,MATCH(Z$3,TQoL_Indexes!$B$8:$AK$8,0)),"")</f>
        <v/>
      </c>
      <c r="AA276" s="86" t="str">
        <f>IFERROR(INDEX(TQoL_Indexes!$B$9:$AK$58,MATCH($A$3,TQoL_Indexes!#REF!,0)+$A276,MATCH(AA$3,TQoL_Indexes!$B$8:$AK$8,0)),"")</f>
        <v/>
      </c>
      <c r="AB276" s="86" t="str">
        <f>IFERROR(INDEX(TQoL_Indexes!$B$9:$AK$58,MATCH($A$3,TQoL_Indexes!#REF!,0)+$A276,MATCH(AB$3,TQoL_Indexes!$B$8:$AK$8,0)),"")</f>
        <v/>
      </c>
      <c r="AC276" s="86" t="str">
        <f>IFERROR(INDEX(TQoL_Indexes!$B$9:$AK$58,MATCH($A$3,TQoL_Indexes!#REF!,0)+$A276,MATCH(AC$3,TQoL_Indexes!$B$8:$AK$8,0)),"")</f>
        <v/>
      </c>
      <c r="AD276" s="86" t="str">
        <f>IFERROR(INDEX(TQoL_Indexes!$B$9:$AK$58,MATCH($A$3,TQoL_Indexes!#REF!,0)+$A276,MATCH(AD$3,TQoL_Indexes!$B$8:$AK$8,0)),"")</f>
        <v/>
      </c>
      <c r="AE276" s="86" t="str">
        <f>IFERROR(INDEX(TQoL_Indexes!$B$9:$AK$58,MATCH($A$3,TQoL_Indexes!#REF!,0)+$A276,MATCH(AE$3,TQoL_Indexes!$B$8:$AK$8,0)),"")</f>
        <v/>
      </c>
      <c r="AF276" s="86" t="str">
        <f>IFERROR(INDEX(TQoL_Indexes!$B$9:$AK$58,MATCH($A$3,TQoL_Indexes!#REF!,0)+$A276,MATCH(AF$3,TQoL_Indexes!$B$8:$AK$8,0)),"")</f>
        <v/>
      </c>
      <c r="AG276" s="86" t="str">
        <f>IFERROR(INDEX(TQoL_Indexes!$B$9:$AK$58,MATCH($A$3,TQoL_Indexes!#REF!,0)+$A276,MATCH(AG$3,TQoL_Indexes!$B$8:$AK$8,0)),"")</f>
        <v/>
      </c>
      <c r="AH276" s="86" t="str">
        <f>IFERROR(INDEX(TQoL_Indexes!$B$9:$AK$58,MATCH($A$3,TQoL_Indexes!#REF!,0)+$A276,MATCH(AH$3,TQoL_Indexes!$B$8:$AK$8,0)),"")</f>
        <v/>
      </c>
      <c r="AI276" s="86" t="str">
        <f>IFERROR(INDEX(TQoL_Indexes!$B$9:$AK$58,MATCH($A$3,TQoL_Indexes!#REF!,0)+$A276,MATCH(AI$3,TQoL_Indexes!$B$8:$AK$8,0)),"")</f>
        <v/>
      </c>
      <c r="AJ276" s="86" t="str">
        <f>IFERROR(INDEX(TQoL_Indexes!$B$9:$AK$58,MATCH($A$3,TQoL_Indexes!#REF!,0)+$A276,MATCH(AJ$3,TQoL_Indexes!$B$8:$AK$8,0)),"")</f>
        <v/>
      </c>
      <c r="AK276" s="86" t="str">
        <f>IFERROR(INDEX(TQoL_Indexes!$B$9:$AK$58,MATCH($A$3,TQoL_Indexes!#REF!,0)+$A276,MATCH(AK$3,TQoL_Indexes!$B$8:$AK$8,0)),"")</f>
        <v/>
      </c>
      <c r="AL276" s="86" t="str">
        <f>IFERROR(INDEX(TQoL_Indexes!$B$9:$AK$58,MATCH($A$3,TQoL_Indexes!#REF!,0)+$A276,MATCH(AL$3,TQoL_Indexes!$B$8:$AK$8,0)),"")</f>
        <v/>
      </c>
      <c r="AM276" s="87" t="str">
        <f>IFERROR(INDEX(TQoL_Indexes!$B$9:$AK$58,MATCH($A$3,TQoL_Indexes!#REF!,0)+$A276,MATCH(AM$3,TQoL_Indexes!$B$8:$AK$8,0)),"")</f>
        <v/>
      </c>
    </row>
    <row r="277" spans="1:39">
      <c r="A277" s="58" t="str">
        <f>IFERROR(IF(A276+1&lt;COUNTIF(TQoL_Indexes!#REF!,Aux_Country!$A$3),A276+1,""),"")</f>
        <v/>
      </c>
      <c r="B277" s="121" t="str">
        <f>IFERROR(INDEX(TQoL_Indexes!$B$9:$AK$58,MATCH($A$3,TQoL_Indexes!#REF!,0)+$A277,MATCH(B$3,TQoL_Indexes!$B$8:$AK$8,0)),"")</f>
        <v/>
      </c>
      <c r="C277" s="116" t="str">
        <f>IFERROR(INDEX(TQoL_Indexes!$B$9:$AK$58,MATCH($A$3,TQoL_Indexes!#REF!,0)+$A277,MATCH(C$3,TQoL_Indexes!$B$8:$AK$8,0)),"")</f>
        <v/>
      </c>
      <c r="D277" s="122" t="str">
        <f>IFERROR(INDEX(TQoL_Indexes!$B$9:$AK$58,MATCH($A$3,TQoL_Indexes!#REF!,0)+$A277,MATCH(D$3,TQoL_Indexes!$B$8:$AK$8,0)),"")</f>
        <v/>
      </c>
      <c r="E277" s="86" t="str">
        <f>IFERROR(INDEX(TQoL_Indexes!$B$9:$AK$58,MATCH($A$3,TQoL_Indexes!#REF!,0)+$A277,MATCH(E$3,TQoL_Indexes!$B$8:$AK$8,0)),"")</f>
        <v/>
      </c>
      <c r="F277" s="86" t="str">
        <f>IFERROR(INDEX(TQoL_Indexes!$B$9:$AK$58,MATCH($A$3,TQoL_Indexes!#REF!,0)+$A277,MATCH(F$3,TQoL_Indexes!$B$8:$AK$8,0)),"")</f>
        <v/>
      </c>
      <c r="G277" s="86" t="str">
        <f>IFERROR(INDEX(TQoL_Indexes!$B$9:$AK$58,MATCH($A$3,TQoL_Indexes!#REF!,0)+$A277,MATCH(G$3,TQoL_Indexes!$B$8:$AK$8,0)),"")</f>
        <v/>
      </c>
      <c r="H277" s="86" t="str">
        <f>IFERROR(INDEX(TQoL_Indexes!$B$9:$AK$58,MATCH($A$3,TQoL_Indexes!#REF!,0)+$A277,MATCH(H$3,TQoL_Indexes!$B$8:$AK$8,0)),"")</f>
        <v/>
      </c>
      <c r="I277" s="86" t="str">
        <f>IFERROR(INDEX(TQoL_Indexes!$B$9:$AK$58,MATCH($A$3,TQoL_Indexes!#REF!,0)+$A277,MATCH(I$3,TQoL_Indexes!$B$8:$AK$8,0)),"")</f>
        <v/>
      </c>
      <c r="J277" s="86" t="str">
        <f>IFERROR(INDEX(TQoL_Indexes!$B$9:$AK$58,MATCH($A$3,TQoL_Indexes!#REF!,0)+$A277,MATCH(J$3,TQoL_Indexes!$B$8:$AK$8,0)),"")</f>
        <v/>
      </c>
      <c r="K277" s="86" t="str">
        <f>IFERROR(INDEX(TQoL_Indexes!$B$9:$AK$58,MATCH($A$3,TQoL_Indexes!#REF!,0)+$A277,MATCH(K$3,TQoL_Indexes!$B$8:$AK$8,0)),"")</f>
        <v/>
      </c>
      <c r="L277" s="86" t="str">
        <f>IFERROR(INDEX(TQoL_Indexes!$B$9:$AK$58,MATCH($A$3,TQoL_Indexes!#REF!,0)+$A277,MATCH(L$3,TQoL_Indexes!$B$8:$AK$8,0)),"")</f>
        <v/>
      </c>
      <c r="M277" s="86" t="str">
        <f>IFERROR(INDEX(TQoL_Indexes!$B$9:$AK$58,MATCH($A$3,TQoL_Indexes!#REF!,0)+$A277,MATCH(M$3,TQoL_Indexes!$B$8:$AK$8,0)),"")</f>
        <v/>
      </c>
      <c r="N277" s="86" t="str">
        <f>IFERROR(INDEX(TQoL_Indexes!$B$9:$AK$58,MATCH($A$3,TQoL_Indexes!#REF!,0)+$A277,MATCH(N$3,TQoL_Indexes!$B$8:$AK$8,0)),"")</f>
        <v/>
      </c>
      <c r="O277" s="86" t="str">
        <f>IFERROR(INDEX(TQoL_Indexes!$B$9:$AK$58,MATCH($A$3,TQoL_Indexes!#REF!,0)+$A277,MATCH(O$3,TQoL_Indexes!$B$8:$AK$8,0)),"")</f>
        <v/>
      </c>
      <c r="P277" s="86" t="str">
        <f>IFERROR(INDEX(TQoL_Indexes!$B$9:$AK$58,MATCH($A$3,TQoL_Indexes!#REF!,0)+$A277,MATCH(P$3,TQoL_Indexes!$B$8:$AK$8,0)),"")</f>
        <v/>
      </c>
      <c r="Q277" s="86" t="str">
        <f>IFERROR(INDEX(TQoL_Indexes!$B$9:$AK$58,MATCH($A$3,TQoL_Indexes!#REF!,0)+$A277,MATCH(Q$3,TQoL_Indexes!$B$8:$AK$8,0)),"")</f>
        <v/>
      </c>
      <c r="R277" s="86" t="str">
        <f>IFERROR(INDEX(TQoL_Indexes!$B$9:$AK$58,MATCH($A$3,TQoL_Indexes!#REF!,0)+$A277,MATCH(R$3,TQoL_Indexes!$B$8:$AK$8,0)),"")</f>
        <v/>
      </c>
      <c r="S277" s="86" t="str">
        <f>IFERROR(INDEX(TQoL_Indexes!$B$9:$AK$58,MATCH($A$3,TQoL_Indexes!#REF!,0)+$A277,MATCH(S$3,TQoL_Indexes!$B$8:$AK$8,0)),"")</f>
        <v/>
      </c>
      <c r="T277" s="86" t="str">
        <f>IFERROR(INDEX(TQoL_Indexes!$B$9:$AK$58,MATCH($A$3,TQoL_Indexes!#REF!,0)+$A277,MATCH(T$3,TQoL_Indexes!$B$8:$AK$8,0)),"")</f>
        <v/>
      </c>
      <c r="U277" s="86" t="str">
        <f>IFERROR(INDEX(TQoL_Indexes!$B$9:$AK$58,MATCH($A$3,TQoL_Indexes!#REF!,0)+$A277,MATCH(U$3,TQoL_Indexes!$B$8:$AK$8,0)),"")</f>
        <v/>
      </c>
      <c r="V277" s="86" t="str">
        <f>IFERROR(INDEX(TQoL_Indexes!$B$9:$AK$58,MATCH($A$3,TQoL_Indexes!#REF!,0)+$A277,MATCH(V$3,TQoL_Indexes!$B$8:$AK$8,0)),"")</f>
        <v/>
      </c>
      <c r="W277" s="86" t="str">
        <f>IFERROR(INDEX(TQoL_Indexes!$B$9:$AK$58,MATCH($A$3,TQoL_Indexes!#REF!,0)+$A277,MATCH(W$3,TQoL_Indexes!$B$8:$AK$8,0)),"")</f>
        <v/>
      </c>
      <c r="X277" s="86" t="str">
        <f>IFERROR(INDEX(TQoL_Indexes!$B$9:$AK$58,MATCH($A$3,TQoL_Indexes!#REF!,0)+$A277,MATCH(X$3,TQoL_Indexes!$B$8:$AK$8,0)),"")</f>
        <v/>
      </c>
      <c r="Y277" s="86" t="str">
        <f>IFERROR(INDEX(TQoL_Indexes!$B$9:$AK$58,MATCH($A$3,TQoL_Indexes!#REF!,0)+$A277,MATCH(Y$3,TQoL_Indexes!$B$8:$AK$8,0)),"")</f>
        <v/>
      </c>
      <c r="Z277" s="86" t="str">
        <f>IFERROR(INDEX(TQoL_Indexes!$B$9:$AK$58,MATCH($A$3,TQoL_Indexes!#REF!,0)+$A277,MATCH(Z$3,TQoL_Indexes!$B$8:$AK$8,0)),"")</f>
        <v/>
      </c>
      <c r="AA277" s="86" t="str">
        <f>IFERROR(INDEX(TQoL_Indexes!$B$9:$AK$58,MATCH($A$3,TQoL_Indexes!#REF!,0)+$A277,MATCH(AA$3,TQoL_Indexes!$B$8:$AK$8,0)),"")</f>
        <v/>
      </c>
      <c r="AB277" s="86" t="str">
        <f>IFERROR(INDEX(TQoL_Indexes!$B$9:$AK$58,MATCH($A$3,TQoL_Indexes!#REF!,0)+$A277,MATCH(AB$3,TQoL_Indexes!$B$8:$AK$8,0)),"")</f>
        <v/>
      </c>
      <c r="AC277" s="86" t="str">
        <f>IFERROR(INDEX(TQoL_Indexes!$B$9:$AK$58,MATCH($A$3,TQoL_Indexes!#REF!,0)+$A277,MATCH(AC$3,TQoL_Indexes!$B$8:$AK$8,0)),"")</f>
        <v/>
      </c>
      <c r="AD277" s="86" t="str">
        <f>IFERROR(INDEX(TQoL_Indexes!$B$9:$AK$58,MATCH($A$3,TQoL_Indexes!#REF!,0)+$A277,MATCH(AD$3,TQoL_Indexes!$B$8:$AK$8,0)),"")</f>
        <v/>
      </c>
      <c r="AE277" s="86" t="str">
        <f>IFERROR(INDEX(TQoL_Indexes!$B$9:$AK$58,MATCH($A$3,TQoL_Indexes!#REF!,0)+$A277,MATCH(AE$3,TQoL_Indexes!$B$8:$AK$8,0)),"")</f>
        <v/>
      </c>
      <c r="AF277" s="86" t="str">
        <f>IFERROR(INDEX(TQoL_Indexes!$B$9:$AK$58,MATCH($A$3,TQoL_Indexes!#REF!,0)+$A277,MATCH(AF$3,TQoL_Indexes!$B$8:$AK$8,0)),"")</f>
        <v/>
      </c>
      <c r="AG277" s="86" t="str">
        <f>IFERROR(INDEX(TQoL_Indexes!$B$9:$AK$58,MATCH($A$3,TQoL_Indexes!#REF!,0)+$A277,MATCH(AG$3,TQoL_Indexes!$B$8:$AK$8,0)),"")</f>
        <v/>
      </c>
      <c r="AH277" s="86" t="str">
        <f>IFERROR(INDEX(TQoL_Indexes!$B$9:$AK$58,MATCH($A$3,TQoL_Indexes!#REF!,0)+$A277,MATCH(AH$3,TQoL_Indexes!$B$8:$AK$8,0)),"")</f>
        <v/>
      </c>
      <c r="AI277" s="86" t="str">
        <f>IFERROR(INDEX(TQoL_Indexes!$B$9:$AK$58,MATCH($A$3,TQoL_Indexes!#REF!,0)+$A277,MATCH(AI$3,TQoL_Indexes!$B$8:$AK$8,0)),"")</f>
        <v/>
      </c>
      <c r="AJ277" s="86" t="str">
        <f>IFERROR(INDEX(TQoL_Indexes!$B$9:$AK$58,MATCH($A$3,TQoL_Indexes!#REF!,0)+$A277,MATCH(AJ$3,TQoL_Indexes!$B$8:$AK$8,0)),"")</f>
        <v/>
      </c>
      <c r="AK277" s="86" t="str">
        <f>IFERROR(INDEX(TQoL_Indexes!$B$9:$AK$58,MATCH($A$3,TQoL_Indexes!#REF!,0)+$A277,MATCH(AK$3,TQoL_Indexes!$B$8:$AK$8,0)),"")</f>
        <v/>
      </c>
      <c r="AL277" s="86" t="str">
        <f>IFERROR(INDEX(TQoL_Indexes!$B$9:$AK$58,MATCH($A$3,TQoL_Indexes!#REF!,0)+$A277,MATCH(AL$3,TQoL_Indexes!$B$8:$AK$8,0)),"")</f>
        <v/>
      </c>
      <c r="AM277" s="87" t="str">
        <f>IFERROR(INDEX(TQoL_Indexes!$B$9:$AK$58,MATCH($A$3,TQoL_Indexes!#REF!,0)+$A277,MATCH(AM$3,TQoL_Indexes!$B$8:$AK$8,0)),"")</f>
        <v/>
      </c>
    </row>
    <row r="278" spans="1:39">
      <c r="A278" s="58" t="str">
        <f>IFERROR(IF(A277+1&lt;COUNTIF(TQoL_Indexes!#REF!,Aux_Country!$A$3),A277+1,""),"")</f>
        <v/>
      </c>
      <c r="B278" s="121" t="str">
        <f>IFERROR(INDEX(TQoL_Indexes!$B$9:$AK$58,MATCH($A$3,TQoL_Indexes!#REF!,0)+$A278,MATCH(B$3,TQoL_Indexes!$B$8:$AK$8,0)),"")</f>
        <v/>
      </c>
      <c r="C278" s="116" t="str">
        <f>IFERROR(INDEX(TQoL_Indexes!$B$9:$AK$58,MATCH($A$3,TQoL_Indexes!#REF!,0)+$A278,MATCH(C$3,TQoL_Indexes!$B$8:$AK$8,0)),"")</f>
        <v/>
      </c>
      <c r="D278" s="122" t="str">
        <f>IFERROR(INDEX(TQoL_Indexes!$B$9:$AK$58,MATCH($A$3,TQoL_Indexes!#REF!,0)+$A278,MATCH(D$3,TQoL_Indexes!$B$8:$AK$8,0)),"")</f>
        <v/>
      </c>
      <c r="E278" s="86" t="str">
        <f>IFERROR(INDEX(TQoL_Indexes!$B$9:$AK$58,MATCH($A$3,TQoL_Indexes!#REF!,0)+$A278,MATCH(E$3,TQoL_Indexes!$B$8:$AK$8,0)),"")</f>
        <v/>
      </c>
      <c r="F278" s="86" t="str">
        <f>IFERROR(INDEX(TQoL_Indexes!$B$9:$AK$58,MATCH($A$3,TQoL_Indexes!#REF!,0)+$A278,MATCH(F$3,TQoL_Indexes!$B$8:$AK$8,0)),"")</f>
        <v/>
      </c>
      <c r="G278" s="86" t="str">
        <f>IFERROR(INDEX(TQoL_Indexes!$B$9:$AK$58,MATCH($A$3,TQoL_Indexes!#REF!,0)+$A278,MATCH(G$3,TQoL_Indexes!$B$8:$AK$8,0)),"")</f>
        <v/>
      </c>
      <c r="H278" s="86" t="str">
        <f>IFERROR(INDEX(TQoL_Indexes!$B$9:$AK$58,MATCH($A$3,TQoL_Indexes!#REF!,0)+$A278,MATCH(H$3,TQoL_Indexes!$B$8:$AK$8,0)),"")</f>
        <v/>
      </c>
      <c r="I278" s="86" t="str">
        <f>IFERROR(INDEX(TQoL_Indexes!$B$9:$AK$58,MATCH($A$3,TQoL_Indexes!#REF!,0)+$A278,MATCH(I$3,TQoL_Indexes!$B$8:$AK$8,0)),"")</f>
        <v/>
      </c>
      <c r="J278" s="86" t="str">
        <f>IFERROR(INDEX(TQoL_Indexes!$B$9:$AK$58,MATCH($A$3,TQoL_Indexes!#REF!,0)+$A278,MATCH(J$3,TQoL_Indexes!$B$8:$AK$8,0)),"")</f>
        <v/>
      </c>
      <c r="K278" s="86" t="str">
        <f>IFERROR(INDEX(TQoL_Indexes!$B$9:$AK$58,MATCH($A$3,TQoL_Indexes!#REF!,0)+$A278,MATCH(K$3,TQoL_Indexes!$B$8:$AK$8,0)),"")</f>
        <v/>
      </c>
      <c r="L278" s="86" t="str">
        <f>IFERROR(INDEX(TQoL_Indexes!$B$9:$AK$58,MATCH($A$3,TQoL_Indexes!#REF!,0)+$A278,MATCH(L$3,TQoL_Indexes!$B$8:$AK$8,0)),"")</f>
        <v/>
      </c>
      <c r="M278" s="86" t="str">
        <f>IFERROR(INDEX(TQoL_Indexes!$B$9:$AK$58,MATCH($A$3,TQoL_Indexes!#REF!,0)+$A278,MATCH(M$3,TQoL_Indexes!$B$8:$AK$8,0)),"")</f>
        <v/>
      </c>
      <c r="N278" s="86" t="str">
        <f>IFERROR(INDEX(TQoL_Indexes!$B$9:$AK$58,MATCH($A$3,TQoL_Indexes!#REF!,0)+$A278,MATCH(N$3,TQoL_Indexes!$B$8:$AK$8,0)),"")</f>
        <v/>
      </c>
      <c r="O278" s="86" t="str">
        <f>IFERROR(INDEX(TQoL_Indexes!$B$9:$AK$58,MATCH($A$3,TQoL_Indexes!#REF!,0)+$A278,MATCH(O$3,TQoL_Indexes!$B$8:$AK$8,0)),"")</f>
        <v/>
      </c>
      <c r="P278" s="86" t="str">
        <f>IFERROR(INDEX(TQoL_Indexes!$B$9:$AK$58,MATCH($A$3,TQoL_Indexes!#REF!,0)+$A278,MATCH(P$3,TQoL_Indexes!$B$8:$AK$8,0)),"")</f>
        <v/>
      </c>
      <c r="Q278" s="86" t="str">
        <f>IFERROR(INDEX(TQoL_Indexes!$B$9:$AK$58,MATCH($A$3,TQoL_Indexes!#REF!,0)+$A278,MATCH(Q$3,TQoL_Indexes!$B$8:$AK$8,0)),"")</f>
        <v/>
      </c>
      <c r="R278" s="86" t="str">
        <f>IFERROR(INDEX(TQoL_Indexes!$B$9:$AK$58,MATCH($A$3,TQoL_Indexes!#REF!,0)+$A278,MATCH(R$3,TQoL_Indexes!$B$8:$AK$8,0)),"")</f>
        <v/>
      </c>
      <c r="S278" s="86" t="str">
        <f>IFERROR(INDEX(TQoL_Indexes!$B$9:$AK$58,MATCH($A$3,TQoL_Indexes!#REF!,0)+$A278,MATCH(S$3,TQoL_Indexes!$B$8:$AK$8,0)),"")</f>
        <v/>
      </c>
      <c r="T278" s="86" t="str">
        <f>IFERROR(INDEX(TQoL_Indexes!$B$9:$AK$58,MATCH($A$3,TQoL_Indexes!#REF!,0)+$A278,MATCH(T$3,TQoL_Indexes!$B$8:$AK$8,0)),"")</f>
        <v/>
      </c>
      <c r="U278" s="86" t="str">
        <f>IFERROR(INDEX(TQoL_Indexes!$B$9:$AK$58,MATCH($A$3,TQoL_Indexes!#REF!,0)+$A278,MATCH(U$3,TQoL_Indexes!$B$8:$AK$8,0)),"")</f>
        <v/>
      </c>
      <c r="V278" s="86" t="str">
        <f>IFERROR(INDEX(TQoL_Indexes!$B$9:$AK$58,MATCH($A$3,TQoL_Indexes!#REF!,0)+$A278,MATCH(V$3,TQoL_Indexes!$B$8:$AK$8,0)),"")</f>
        <v/>
      </c>
      <c r="W278" s="86" t="str">
        <f>IFERROR(INDEX(TQoL_Indexes!$B$9:$AK$58,MATCH($A$3,TQoL_Indexes!#REF!,0)+$A278,MATCH(W$3,TQoL_Indexes!$B$8:$AK$8,0)),"")</f>
        <v/>
      </c>
      <c r="X278" s="86" t="str">
        <f>IFERROR(INDEX(TQoL_Indexes!$B$9:$AK$58,MATCH($A$3,TQoL_Indexes!#REF!,0)+$A278,MATCH(X$3,TQoL_Indexes!$B$8:$AK$8,0)),"")</f>
        <v/>
      </c>
      <c r="Y278" s="86" t="str">
        <f>IFERROR(INDEX(TQoL_Indexes!$B$9:$AK$58,MATCH($A$3,TQoL_Indexes!#REF!,0)+$A278,MATCH(Y$3,TQoL_Indexes!$B$8:$AK$8,0)),"")</f>
        <v/>
      </c>
      <c r="Z278" s="86" t="str">
        <f>IFERROR(INDEX(TQoL_Indexes!$B$9:$AK$58,MATCH($A$3,TQoL_Indexes!#REF!,0)+$A278,MATCH(Z$3,TQoL_Indexes!$B$8:$AK$8,0)),"")</f>
        <v/>
      </c>
      <c r="AA278" s="86" t="str">
        <f>IFERROR(INDEX(TQoL_Indexes!$B$9:$AK$58,MATCH($A$3,TQoL_Indexes!#REF!,0)+$A278,MATCH(AA$3,TQoL_Indexes!$B$8:$AK$8,0)),"")</f>
        <v/>
      </c>
      <c r="AB278" s="86" t="str">
        <f>IFERROR(INDEX(TQoL_Indexes!$B$9:$AK$58,MATCH($A$3,TQoL_Indexes!#REF!,0)+$A278,MATCH(AB$3,TQoL_Indexes!$B$8:$AK$8,0)),"")</f>
        <v/>
      </c>
      <c r="AC278" s="86" t="str">
        <f>IFERROR(INDEX(TQoL_Indexes!$B$9:$AK$58,MATCH($A$3,TQoL_Indexes!#REF!,0)+$A278,MATCH(AC$3,TQoL_Indexes!$B$8:$AK$8,0)),"")</f>
        <v/>
      </c>
      <c r="AD278" s="86" t="str">
        <f>IFERROR(INDEX(TQoL_Indexes!$B$9:$AK$58,MATCH($A$3,TQoL_Indexes!#REF!,0)+$A278,MATCH(AD$3,TQoL_Indexes!$B$8:$AK$8,0)),"")</f>
        <v/>
      </c>
      <c r="AE278" s="86" t="str">
        <f>IFERROR(INDEX(TQoL_Indexes!$B$9:$AK$58,MATCH($A$3,TQoL_Indexes!#REF!,0)+$A278,MATCH(AE$3,TQoL_Indexes!$B$8:$AK$8,0)),"")</f>
        <v/>
      </c>
      <c r="AF278" s="86" t="str">
        <f>IFERROR(INDEX(TQoL_Indexes!$B$9:$AK$58,MATCH($A$3,TQoL_Indexes!#REF!,0)+$A278,MATCH(AF$3,TQoL_Indexes!$B$8:$AK$8,0)),"")</f>
        <v/>
      </c>
      <c r="AG278" s="86" t="str">
        <f>IFERROR(INDEX(TQoL_Indexes!$B$9:$AK$58,MATCH($A$3,TQoL_Indexes!#REF!,0)+$A278,MATCH(AG$3,TQoL_Indexes!$B$8:$AK$8,0)),"")</f>
        <v/>
      </c>
      <c r="AH278" s="86" t="str">
        <f>IFERROR(INDEX(TQoL_Indexes!$B$9:$AK$58,MATCH($A$3,TQoL_Indexes!#REF!,0)+$A278,MATCH(AH$3,TQoL_Indexes!$B$8:$AK$8,0)),"")</f>
        <v/>
      </c>
      <c r="AI278" s="86" t="str">
        <f>IFERROR(INDEX(TQoL_Indexes!$B$9:$AK$58,MATCH($A$3,TQoL_Indexes!#REF!,0)+$A278,MATCH(AI$3,TQoL_Indexes!$B$8:$AK$8,0)),"")</f>
        <v/>
      </c>
      <c r="AJ278" s="86" t="str">
        <f>IFERROR(INDEX(TQoL_Indexes!$B$9:$AK$58,MATCH($A$3,TQoL_Indexes!#REF!,0)+$A278,MATCH(AJ$3,TQoL_Indexes!$B$8:$AK$8,0)),"")</f>
        <v/>
      </c>
      <c r="AK278" s="86" t="str">
        <f>IFERROR(INDEX(TQoL_Indexes!$B$9:$AK$58,MATCH($A$3,TQoL_Indexes!#REF!,0)+$A278,MATCH(AK$3,TQoL_Indexes!$B$8:$AK$8,0)),"")</f>
        <v/>
      </c>
      <c r="AL278" s="86" t="str">
        <f>IFERROR(INDEX(TQoL_Indexes!$B$9:$AK$58,MATCH($A$3,TQoL_Indexes!#REF!,0)+$A278,MATCH(AL$3,TQoL_Indexes!$B$8:$AK$8,0)),"")</f>
        <v/>
      </c>
      <c r="AM278" s="87" t="str">
        <f>IFERROR(INDEX(TQoL_Indexes!$B$9:$AK$58,MATCH($A$3,TQoL_Indexes!#REF!,0)+$A278,MATCH(AM$3,TQoL_Indexes!$B$8:$AK$8,0)),"")</f>
        <v/>
      </c>
    </row>
    <row r="279" spans="1:39">
      <c r="A279" s="58" t="str">
        <f>IFERROR(IF(A278+1&lt;COUNTIF(TQoL_Indexes!#REF!,Aux_Country!$A$3),A278+1,""),"")</f>
        <v/>
      </c>
      <c r="B279" s="121" t="str">
        <f>IFERROR(INDEX(TQoL_Indexes!$B$9:$AK$58,MATCH($A$3,TQoL_Indexes!#REF!,0)+$A279,MATCH(B$3,TQoL_Indexes!$B$8:$AK$8,0)),"")</f>
        <v/>
      </c>
      <c r="C279" s="116" t="str">
        <f>IFERROR(INDEX(TQoL_Indexes!$B$9:$AK$58,MATCH($A$3,TQoL_Indexes!#REF!,0)+$A279,MATCH(C$3,TQoL_Indexes!$B$8:$AK$8,0)),"")</f>
        <v/>
      </c>
      <c r="D279" s="122" t="str">
        <f>IFERROR(INDEX(TQoL_Indexes!$B$9:$AK$58,MATCH($A$3,TQoL_Indexes!#REF!,0)+$A279,MATCH(D$3,TQoL_Indexes!$B$8:$AK$8,0)),"")</f>
        <v/>
      </c>
      <c r="E279" s="86" t="str">
        <f>IFERROR(INDEX(TQoL_Indexes!$B$9:$AK$58,MATCH($A$3,TQoL_Indexes!#REF!,0)+$A279,MATCH(E$3,TQoL_Indexes!$B$8:$AK$8,0)),"")</f>
        <v/>
      </c>
      <c r="F279" s="86" t="str">
        <f>IFERROR(INDEX(TQoL_Indexes!$B$9:$AK$58,MATCH($A$3,TQoL_Indexes!#REF!,0)+$A279,MATCH(F$3,TQoL_Indexes!$B$8:$AK$8,0)),"")</f>
        <v/>
      </c>
      <c r="G279" s="86" t="str">
        <f>IFERROR(INDEX(TQoL_Indexes!$B$9:$AK$58,MATCH($A$3,TQoL_Indexes!#REF!,0)+$A279,MATCH(G$3,TQoL_Indexes!$B$8:$AK$8,0)),"")</f>
        <v/>
      </c>
      <c r="H279" s="86" t="str">
        <f>IFERROR(INDEX(TQoL_Indexes!$B$9:$AK$58,MATCH($A$3,TQoL_Indexes!#REF!,0)+$A279,MATCH(H$3,TQoL_Indexes!$B$8:$AK$8,0)),"")</f>
        <v/>
      </c>
      <c r="I279" s="86" t="str">
        <f>IFERROR(INDEX(TQoL_Indexes!$B$9:$AK$58,MATCH($A$3,TQoL_Indexes!#REF!,0)+$A279,MATCH(I$3,TQoL_Indexes!$B$8:$AK$8,0)),"")</f>
        <v/>
      </c>
      <c r="J279" s="86" t="str">
        <f>IFERROR(INDEX(TQoL_Indexes!$B$9:$AK$58,MATCH($A$3,TQoL_Indexes!#REF!,0)+$A279,MATCH(J$3,TQoL_Indexes!$B$8:$AK$8,0)),"")</f>
        <v/>
      </c>
      <c r="K279" s="86" t="str">
        <f>IFERROR(INDEX(TQoL_Indexes!$B$9:$AK$58,MATCH($A$3,TQoL_Indexes!#REF!,0)+$A279,MATCH(K$3,TQoL_Indexes!$B$8:$AK$8,0)),"")</f>
        <v/>
      </c>
      <c r="L279" s="86" t="str">
        <f>IFERROR(INDEX(TQoL_Indexes!$B$9:$AK$58,MATCH($A$3,TQoL_Indexes!#REF!,0)+$A279,MATCH(L$3,TQoL_Indexes!$B$8:$AK$8,0)),"")</f>
        <v/>
      </c>
      <c r="M279" s="86" t="str">
        <f>IFERROR(INDEX(TQoL_Indexes!$B$9:$AK$58,MATCH($A$3,TQoL_Indexes!#REF!,0)+$A279,MATCH(M$3,TQoL_Indexes!$B$8:$AK$8,0)),"")</f>
        <v/>
      </c>
      <c r="N279" s="86" t="str">
        <f>IFERROR(INDEX(TQoL_Indexes!$B$9:$AK$58,MATCH($A$3,TQoL_Indexes!#REF!,0)+$A279,MATCH(N$3,TQoL_Indexes!$B$8:$AK$8,0)),"")</f>
        <v/>
      </c>
      <c r="O279" s="86" t="str">
        <f>IFERROR(INDEX(TQoL_Indexes!$B$9:$AK$58,MATCH($A$3,TQoL_Indexes!#REF!,0)+$A279,MATCH(O$3,TQoL_Indexes!$B$8:$AK$8,0)),"")</f>
        <v/>
      </c>
      <c r="P279" s="86" t="str">
        <f>IFERROR(INDEX(TQoL_Indexes!$B$9:$AK$58,MATCH($A$3,TQoL_Indexes!#REF!,0)+$A279,MATCH(P$3,TQoL_Indexes!$B$8:$AK$8,0)),"")</f>
        <v/>
      </c>
      <c r="Q279" s="86" t="str">
        <f>IFERROR(INDEX(TQoL_Indexes!$B$9:$AK$58,MATCH($A$3,TQoL_Indexes!#REF!,0)+$A279,MATCH(Q$3,TQoL_Indexes!$B$8:$AK$8,0)),"")</f>
        <v/>
      </c>
      <c r="R279" s="86" t="str">
        <f>IFERROR(INDEX(TQoL_Indexes!$B$9:$AK$58,MATCH($A$3,TQoL_Indexes!#REF!,0)+$A279,MATCH(R$3,TQoL_Indexes!$B$8:$AK$8,0)),"")</f>
        <v/>
      </c>
      <c r="S279" s="86" t="str">
        <f>IFERROR(INDEX(TQoL_Indexes!$B$9:$AK$58,MATCH($A$3,TQoL_Indexes!#REF!,0)+$A279,MATCH(S$3,TQoL_Indexes!$B$8:$AK$8,0)),"")</f>
        <v/>
      </c>
      <c r="T279" s="86" t="str">
        <f>IFERROR(INDEX(TQoL_Indexes!$B$9:$AK$58,MATCH($A$3,TQoL_Indexes!#REF!,0)+$A279,MATCH(T$3,TQoL_Indexes!$B$8:$AK$8,0)),"")</f>
        <v/>
      </c>
      <c r="U279" s="86" t="str">
        <f>IFERROR(INDEX(TQoL_Indexes!$B$9:$AK$58,MATCH($A$3,TQoL_Indexes!#REF!,0)+$A279,MATCH(U$3,TQoL_Indexes!$B$8:$AK$8,0)),"")</f>
        <v/>
      </c>
      <c r="V279" s="86" t="str">
        <f>IFERROR(INDEX(TQoL_Indexes!$B$9:$AK$58,MATCH($A$3,TQoL_Indexes!#REF!,0)+$A279,MATCH(V$3,TQoL_Indexes!$B$8:$AK$8,0)),"")</f>
        <v/>
      </c>
      <c r="W279" s="86" t="str">
        <f>IFERROR(INDEX(TQoL_Indexes!$B$9:$AK$58,MATCH($A$3,TQoL_Indexes!#REF!,0)+$A279,MATCH(W$3,TQoL_Indexes!$B$8:$AK$8,0)),"")</f>
        <v/>
      </c>
      <c r="X279" s="86" t="str">
        <f>IFERROR(INDEX(TQoL_Indexes!$B$9:$AK$58,MATCH($A$3,TQoL_Indexes!#REF!,0)+$A279,MATCH(X$3,TQoL_Indexes!$B$8:$AK$8,0)),"")</f>
        <v/>
      </c>
      <c r="Y279" s="86" t="str">
        <f>IFERROR(INDEX(TQoL_Indexes!$B$9:$AK$58,MATCH($A$3,TQoL_Indexes!#REF!,0)+$A279,MATCH(Y$3,TQoL_Indexes!$B$8:$AK$8,0)),"")</f>
        <v/>
      </c>
      <c r="Z279" s="86" t="str">
        <f>IFERROR(INDEX(TQoL_Indexes!$B$9:$AK$58,MATCH($A$3,TQoL_Indexes!#REF!,0)+$A279,MATCH(Z$3,TQoL_Indexes!$B$8:$AK$8,0)),"")</f>
        <v/>
      </c>
      <c r="AA279" s="86" t="str">
        <f>IFERROR(INDEX(TQoL_Indexes!$B$9:$AK$58,MATCH($A$3,TQoL_Indexes!#REF!,0)+$A279,MATCH(AA$3,TQoL_Indexes!$B$8:$AK$8,0)),"")</f>
        <v/>
      </c>
      <c r="AB279" s="86" t="str">
        <f>IFERROR(INDEX(TQoL_Indexes!$B$9:$AK$58,MATCH($A$3,TQoL_Indexes!#REF!,0)+$A279,MATCH(AB$3,TQoL_Indexes!$B$8:$AK$8,0)),"")</f>
        <v/>
      </c>
      <c r="AC279" s="86" t="str">
        <f>IFERROR(INDEX(TQoL_Indexes!$B$9:$AK$58,MATCH($A$3,TQoL_Indexes!#REF!,0)+$A279,MATCH(AC$3,TQoL_Indexes!$B$8:$AK$8,0)),"")</f>
        <v/>
      </c>
      <c r="AD279" s="86" t="str">
        <f>IFERROR(INDEX(TQoL_Indexes!$B$9:$AK$58,MATCH($A$3,TQoL_Indexes!#REF!,0)+$A279,MATCH(AD$3,TQoL_Indexes!$B$8:$AK$8,0)),"")</f>
        <v/>
      </c>
      <c r="AE279" s="86" t="str">
        <f>IFERROR(INDEX(TQoL_Indexes!$B$9:$AK$58,MATCH($A$3,TQoL_Indexes!#REF!,0)+$A279,MATCH(AE$3,TQoL_Indexes!$B$8:$AK$8,0)),"")</f>
        <v/>
      </c>
      <c r="AF279" s="86" t="str">
        <f>IFERROR(INDEX(TQoL_Indexes!$B$9:$AK$58,MATCH($A$3,TQoL_Indexes!#REF!,0)+$A279,MATCH(AF$3,TQoL_Indexes!$B$8:$AK$8,0)),"")</f>
        <v/>
      </c>
      <c r="AG279" s="86" t="str">
        <f>IFERROR(INDEX(TQoL_Indexes!$B$9:$AK$58,MATCH($A$3,TQoL_Indexes!#REF!,0)+$A279,MATCH(AG$3,TQoL_Indexes!$B$8:$AK$8,0)),"")</f>
        <v/>
      </c>
      <c r="AH279" s="86" t="str">
        <f>IFERROR(INDEX(TQoL_Indexes!$B$9:$AK$58,MATCH($A$3,TQoL_Indexes!#REF!,0)+$A279,MATCH(AH$3,TQoL_Indexes!$B$8:$AK$8,0)),"")</f>
        <v/>
      </c>
      <c r="AI279" s="86" t="str">
        <f>IFERROR(INDEX(TQoL_Indexes!$B$9:$AK$58,MATCH($A$3,TQoL_Indexes!#REF!,0)+$A279,MATCH(AI$3,TQoL_Indexes!$B$8:$AK$8,0)),"")</f>
        <v/>
      </c>
      <c r="AJ279" s="86" t="str">
        <f>IFERROR(INDEX(TQoL_Indexes!$B$9:$AK$58,MATCH($A$3,TQoL_Indexes!#REF!,0)+$A279,MATCH(AJ$3,TQoL_Indexes!$B$8:$AK$8,0)),"")</f>
        <v/>
      </c>
      <c r="AK279" s="86" t="str">
        <f>IFERROR(INDEX(TQoL_Indexes!$B$9:$AK$58,MATCH($A$3,TQoL_Indexes!#REF!,0)+$A279,MATCH(AK$3,TQoL_Indexes!$B$8:$AK$8,0)),"")</f>
        <v/>
      </c>
      <c r="AL279" s="86" t="str">
        <f>IFERROR(INDEX(TQoL_Indexes!$B$9:$AK$58,MATCH($A$3,TQoL_Indexes!#REF!,0)+$A279,MATCH(AL$3,TQoL_Indexes!$B$8:$AK$8,0)),"")</f>
        <v/>
      </c>
      <c r="AM279" s="87" t="str">
        <f>IFERROR(INDEX(TQoL_Indexes!$B$9:$AK$58,MATCH($A$3,TQoL_Indexes!#REF!,0)+$A279,MATCH(AM$3,TQoL_Indexes!$B$8:$AK$8,0)),"")</f>
        <v/>
      </c>
    </row>
    <row r="280" spans="1:39">
      <c r="A280" s="58" t="str">
        <f>IFERROR(IF(A279+1&lt;COUNTIF(TQoL_Indexes!#REF!,Aux_Country!$A$3),A279+1,""),"")</f>
        <v/>
      </c>
      <c r="B280" s="121" t="str">
        <f>IFERROR(INDEX(TQoL_Indexes!$B$9:$AK$58,MATCH($A$3,TQoL_Indexes!#REF!,0)+$A280,MATCH(B$3,TQoL_Indexes!$B$8:$AK$8,0)),"")</f>
        <v/>
      </c>
      <c r="C280" s="116" t="str">
        <f>IFERROR(INDEX(TQoL_Indexes!$B$9:$AK$58,MATCH($A$3,TQoL_Indexes!#REF!,0)+$A280,MATCH(C$3,TQoL_Indexes!$B$8:$AK$8,0)),"")</f>
        <v/>
      </c>
      <c r="D280" s="122" t="str">
        <f>IFERROR(INDEX(TQoL_Indexes!$B$9:$AK$58,MATCH($A$3,TQoL_Indexes!#REF!,0)+$A280,MATCH(D$3,TQoL_Indexes!$B$8:$AK$8,0)),"")</f>
        <v/>
      </c>
      <c r="E280" s="86" t="str">
        <f>IFERROR(INDEX(TQoL_Indexes!$B$9:$AK$58,MATCH($A$3,TQoL_Indexes!#REF!,0)+$A280,MATCH(E$3,TQoL_Indexes!$B$8:$AK$8,0)),"")</f>
        <v/>
      </c>
      <c r="F280" s="86" t="str">
        <f>IFERROR(INDEX(TQoL_Indexes!$B$9:$AK$58,MATCH($A$3,TQoL_Indexes!#REF!,0)+$A280,MATCH(F$3,TQoL_Indexes!$B$8:$AK$8,0)),"")</f>
        <v/>
      </c>
      <c r="G280" s="86" t="str">
        <f>IFERROR(INDEX(TQoL_Indexes!$B$9:$AK$58,MATCH($A$3,TQoL_Indexes!#REF!,0)+$A280,MATCH(G$3,TQoL_Indexes!$B$8:$AK$8,0)),"")</f>
        <v/>
      </c>
      <c r="H280" s="86" t="str">
        <f>IFERROR(INDEX(TQoL_Indexes!$B$9:$AK$58,MATCH($A$3,TQoL_Indexes!#REF!,0)+$A280,MATCH(H$3,TQoL_Indexes!$B$8:$AK$8,0)),"")</f>
        <v/>
      </c>
      <c r="I280" s="86" t="str">
        <f>IFERROR(INDEX(TQoL_Indexes!$B$9:$AK$58,MATCH($A$3,TQoL_Indexes!#REF!,0)+$A280,MATCH(I$3,TQoL_Indexes!$B$8:$AK$8,0)),"")</f>
        <v/>
      </c>
      <c r="J280" s="86" t="str">
        <f>IFERROR(INDEX(TQoL_Indexes!$B$9:$AK$58,MATCH($A$3,TQoL_Indexes!#REF!,0)+$A280,MATCH(J$3,TQoL_Indexes!$B$8:$AK$8,0)),"")</f>
        <v/>
      </c>
      <c r="K280" s="86" t="str">
        <f>IFERROR(INDEX(TQoL_Indexes!$B$9:$AK$58,MATCH($A$3,TQoL_Indexes!#REF!,0)+$A280,MATCH(K$3,TQoL_Indexes!$B$8:$AK$8,0)),"")</f>
        <v/>
      </c>
      <c r="L280" s="86" t="str">
        <f>IFERROR(INDEX(TQoL_Indexes!$B$9:$AK$58,MATCH($A$3,TQoL_Indexes!#REF!,0)+$A280,MATCH(L$3,TQoL_Indexes!$B$8:$AK$8,0)),"")</f>
        <v/>
      </c>
      <c r="M280" s="86" t="str">
        <f>IFERROR(INDEX(TQoL_Indexes!$B$9:$AK$58,MATCH($A$3,TQoL_Indexes!#REF!,0)+$A280,MATCH(M$3,TQoL_Indexes!$B$8:$AK$8,0)),"")</f>
        <v/>
      </c>
      <c r="N280" s="86" t="str">
        <f>IFERROR(INDEX(TQoL_Indexes!$B$9:$AK$58,MATCH($A$3,TQoL_Indexes!#REF!,0)+$A280,MATCH(N$3,TQoL_Indexes!$B$8:$AK$8,0)),"")</f>
        <v/>
      </c>
      <c r="O280" s="86" t="str">
        <f>IFERROR(INDEX(TQoL_Indexes!$B$9:$AK$58,MATCH($A$3,TQoL_Indexes!#REF!,0)+$A280,MATCH(O$3,TQoL_Indexes!$B$8:$AK$8,0)),"")</f>
        <v/>
      </c>
      <c r="P280" s="86" t="str">
        <f>IFERROR(INDEX(TQoL_Indexes!$B$9:$AK$58,MATCH($A$3,TQoL_Indexes!#REF!,0)+$A280,MATCH(P$3,TQoL_Indexes!$B$8:$AK$8,0)),"")</f>
        <v/>
      </c>
      <c r="Q280" s="86" t="str">
        <f>IFERROR(INDEX(TQoL_Indexes!$B$9:$AK$58,MATCH($A$3,TQoL_Indexes!#REF!,0)+$A280,MATCH(Q$3,TQoL_Indexes!$B$8:$AK$8,0)),"")</f>
        <v/>
      </c>
      <c r="R280" s="86" t="str">
        <f>IFERROR(INDEX(TQoL_Indexes!$B$9:$AK$58,MATCH($A$3,TQoL_Indexes!#REF!,0)+$A280,MATCH(R$3,TQoL_Indexes!$B$8:$AK$8,0)),"")</f>
        <v/>
      </c>
      <c r="S280" s="86" t="str">
        <f>IFERROR(INDEX(TQoL_Indexes!$B$9:$AK$58,MATCH($A$3,TQoL_Indexes!#REF!,0)+$A280,MATCH(S$3,TQoL_Indexes!$B$8:$AK$8,0)),"")</f>
        <v/>
      </c>
      <c r="T280" s="86" t="str">
        <f>IFERROR(INDEX(TQoL_Indexes!$B$9:$AK$58,MATCH($A$3,TQoL_Indexes!#REF!,0)+$A280,MATCH(T$3,TQoL_Indexes!$B$8:$AK$8,0)),"")</f>
        <v/>
      </c>
      <c r="U280" s="86" t="str">
        <f>IFERROR(INDEX(TQoL_Indexes!$B$9:$AK$58,MATCH($A$3,TQoL_Indexes!#REF!,0)+$A280,MATCH(U$3,TQoL_Indexes!$B$8:$AK$8,0)),"")</f>
        <v/>
      </c>
      <c r="V280" s="86" t="str">
        <f>IFERROR(INDEX(TQoL_Indexes!$B$9:$AK$58,MATCH($A$3,TQoL_Indexes!#REF!,0)+$A280,MATCH(V$3,TQoL_Indexes!$B$8:$AK$8,0)),"")</f>
        <v/>
      </c>
      <c r="W280" s="86" t="str">
        <f>IFERROR(INDEX(TQoL_Indexes!$B$9:$AK$58,MATCH($A$3,TQoL_Indexes!#REF!,0)+$A280,MATCH(W$3,TQoL_Indexes!$B$8:$AK$8,0)),"")</f>
        <v/>
      </c>
      <c r="X280" s="86" t="str">
        <f>IFERROR(INDEX(TQoL_Indexes!$B$9:$AK$58,MATCH($A$3,TQoL_Indexes!#REF!,0)+$A280,MATCH(X$3,TQoL_Indexes!$B$8:$AK$8,0)),"")</f>
        <v/>
      </c>
      <c r="Y280" s="86" t="str">
        <f>IFERROR(INDEX(TQoL_Indexes!$B$9:$AK$58,MATCH($A$3,TQoL_Indexes!#REF!,0)+$A280,MATCH(Y$3,TQoL_Indexes!$B$8:$AK$8,0)),"")</f>
        <v/>
      </c>
      <c r="Z280" s="86" t="str">
        <f>IFERROR(INDEX(TQoL_Indexes!$B$9:$AK$58,MATCH($A$3,TQoL_Indexes!#REF!,0)+$A280,MATCH(Z$3,TQoL_Indexes!$B$8:$AK$8,0)),"")</f>
        <v/>
      </c>
      <c r="AA280" s="86" t="str">
        <f>IFERROR(INDEX(TQoL_Indexes!$B$9:$AK$58,MATCH($A$3,TQoL_Indexes!#REF!,0)+$A280,MATCH(AA$3,TQoL_Indexes!$B$8:$AK$8,0)),"")</f>
        <v/>
      </c>
      <c r="AB280" s="86" t="str">
        <f>IFERROR(INDEX(TQoL_Indexes!$B$9:$AK$58,MATCH($A$3,TQoL_Indexes!#REF!,0)+$A280,MATCH(AB$3,TQoL_Indexes!$B$8:$AK$8,0)),"")</f>
        <v/>
      </c>
      <c r="AC280" s="86" t="str">
        <f>IFERROR(INDEX(TQoL_Indexes!$B$9:$AK$58,MATCH($A$3,TQoL_Indexes!#REF!,0)+$A280,MATCH(AC$3,TQoL_Indexes!$B$8:$AK$8,0)),"")</f>
        <v/>
      </c>
      <c r="AD280" s="86" t="str">
        <f>IFERROR(INDEX(TQoL_Indexes!$B$9:$AK$58,MATCH($A$3,TQoL_Indexes!#REF!,0)+$A280,MATCH(AD$3,TQoL_Indexes!$B$8:$AK$8,0)),"")</f>
        <v/>
      </c>
      <c r="AE280" s="86" t="str">
        <f>IFERROR(INDEX(TQoL_Indexes!$B$9:$AK$58,MATCH($A$3,TQoL_Indexes!#REF!,0)+$A280,MATCH(AE$3,TQoL_Indexes!$B$8:$AK$8,0)),"")</f>
        <v/>
      </c>
      <c r="AF280" s="86" t="str">
        <f>IFERROR(INDEX(TQoL_Indexes!$B$9:$AK$58,MATCH($A$3,TQoL_Indexes!#REF!,0)+$A280,MATCH(AF$3,TQoL_Indexes!$B$8:$AK$8,0)),"")</f>
        <v/>
      </c>
      <c r="AG280" s="86" t="str">
        <f>IFERROR(INDEX(TQoL_Indexes!$B$9:$AK$58,MATCH($A$3,TQoL_Indexes!#REF!,0)+$A280,MATCH(AG$3,TQoL_Indexes!$B$8:$AK$8,0)),"")</f>
        <v/>
      </c>
      <c r="AH280" s="86" t="str">
        <f>IFERROR(INDEX(TQoL_Indexes!$B$9:$AK$58,MATCH($A$3,TQoL_Indexes!#REF!,0)+$A280,MATCH(AH$3,TQoL_Indexes!$B$8:$AK$8,0)),"")</f>
        <v/>
      </c>
      <c r="AI280" s="86" t="str">
        <f>IFERROR(INDEX(TQoL_Indexes!$B$9:$AK$58,MATCH($A$3,TQoL_Indexes!#REF!,0)+$A280,MATCH(AI$3,TQoL_Indexes!$B$8:$AK$8,0)),"")</f>
        <v/>
      </c>
      <c r="AJ280" s="86" t="str">
        <f>IFERROR(INDEX(TQoL_Indexes!$B$9:$AK$58,MATCH($A$3,TQoL_Indexes!#REF!,0)+$A280,MATCH(AJ$3,TQoL_Indexes!$B$8:$AK$8,0)),"")</f>
        <v/>
      </c>
      <c r="AK280" s="86" t="str">
        <f>IFERROR(INDEX(TQoL_Indexes!$B$9:$AK$58,MATCH($A$3,TQoL_Indexes!#REF!,0)+$A280,MATCH(AK$3,TQoL_Indexes!$B$8:$AK$8,0)),"")</f>
        <v/>
      </c>
      <c r="AL280" s="86" t="str">
        <f>IFERROR(INDEX(TQoL_Indexes!$B$9:$AK$58,MATCH($A$3,TQoL_Indexes!#REF!,0)+$A280,MATCH(AL$3,TQoL_Indexes!$B$8:$AK$8,0)),"")</f>
        <v/>
      </c>
      <c r="AM280" s="87" t="str">
        <f>IFERROR(INDEX(TQoL_Indexes!$B$9:$AK$58,MATCH($A$3,TQoL_Indexes!#REF!,0)+$A280,MATCH(AM$3,TQoL_Indexes!$B$8:$AK$8,0)),"")</f>
        <v/>
      </c>
    </row>
    <row r="281" spans="1:39">
      <c r="A281" s="58" t="str">
        <f>IFERROR(IF(A280+1&lt;COUNTIF(TQoL_Indexes!#REF!,Aux_Country!$A$3),A280+1,""),"")</f>
        <v/>
      </c>
      <c r="B281" s="121" t="str">
        <f>IFERROR(INDEX(TQoL_Indexes!$B$9:$AK$58,MATCH($A$3,TQoL_Indexes!#REF!,0)+$A281,MATCH(B$3,TQoL_Indexes!$B$8:$AK$8,0)),"")</f>
        <v/>
      </c>
      <c r="C281" s="116" t="str">
        <f>IFERROR(INDEX(TQoL_Indexes!$B$9:$AK$58,MATCH($A$3,TQoL_Indexes!#REF!,0)+$A281,MATCH(C$3,TQoL_Indexes!$B$8:$AK$8,0)),"")</f>
        <v/>
      </c>
      <c r="D281" s="122" t="str">
        <f>IFERROR(INDEX(TQoL_Indexes!$B$9:$AK$58,MATCH($A$3,TQoL_Indexes!#REF!,0)+$A281,MATCH(D$3,TQoL_Indexes!$B$8:$AK$8,0)),"")</f>
        <v/>
      </c>
      <c r="E281" s="86" t="str">
        <f>IFERROR(INDEX(TQoL_Indexes!$B$9:$AK$58,MATCH($A$3,TQoL_Indexes!#REF!,0)+$A281,MATCH(E$3,TQoL_Indexes!$B$8:$AK$8,0)),"")</f>
        <v/>
      </c>
      <c r="F281" s="86" t="str">
        <f>IFERROR(INDEX(TQoL_Indexes!$B$9:$AK$58,MATCH($A$3,TQoL_Indexes!#REF!,0)+$A281,MATCH(F$3,TQoL_Indexes!$B$8:$AK$8,0)),"")</f>
        <v/>
      </c>
      <c r="G281" s="86" t="str">
        <f>IFERROR(INDEX(TQoL_Indexes!$B$9:$AK$58,MATCH($A$3,TQoL_Indexes!#REF!,0)+$A281,MATCH(G$3,TQoL_Indexes!$B$8:$AK$8,0)),"")</f>
        <v/>
      </c>
      <c r="H281" s="86" t="str">
        <f>IFERROR(INDEX(TQoL_Indexes!$B$9:$AK$58,MATCH($A$3,TQoL_Indexes!#REF!,0)+$A281,MATCH(H$3,TQoL_Indexes!$B$8:$AK$8,0)),"")</f>
        <v/>
      </c>
      <c r="I281" s="86" t="str">
        <f>IFERROR(INDEX(TQoL_Indexes!$B$9:$AK$58,MATCH($A$3,TQoL_Indexes!#REF!,0)+$A281,MATCH(I$3,TQoL_Indexes!$B$8:$AK$8,0)),"")</f>
        <v/>
      </c>
      <c r="J281" s="86" t="str">
        <f>IFERROR(INDEX(TQoL_Indexes!$B$9:$AK$58,MATCH($A$3,TQoL_Indexes!#REF!,0)+$A281,MATCH(J$3,TQoL_Indexes!$B$8:$AK$8,0)),"")</f>
        <v/>
      </c>
      <c r="K281" s="86" t="str">
        <f>IFERROR(INDEX(TQoL_Indexes!$B$9:$AK$58,MATCH($A$3,TQoL_Indexes!#REF!,0)+$A281,MATCH(K$3,TQoL_Indexes!$B$8:$AK$8,0)),"")</f>
        <v/>
      </c>
      <c r="L281" s="86" t="str">
        <f>IFERROR(INDEX(TQoL_Indexes!$B$9:$AK$58,MATCH($A$3,TQoL_Indexes!#REF!,0)+$A281,MATCH(L$3,TQoL_Indexes!$B$8:$AK$8,0)),"")</f>
        <v/>
      </c>
      <c r="M281" s="86" t="str">
        <f>IFERROR(INDEX(TQoL_Indexes!$B$9:$AK$58,MATCH($A$3,TQoL_Indexes!#REF!,0)+$A281,MATCH(M$3,TQoL_Indexes!$B$8:$AK$8,0)),"")</f>
        <v/>
      </c>
      <c r="N281" s="86" t="str">
        <f>IFERROR(INDEX(TQoL_Indexes!$B$9:$AK$58,MATCH($A$3,TQoL_Indexes!#REF!,0)+$A281,MATCH(N$3,TQoL_Indexes!$B$8:$AK$8,0)),"")</f>
        <v/>
      </c>
      <c r="O281" s="86" t="str">
        <f>IFERROR(INDEX(TQoL_Indexes!$B$9:$AK$58,MATCH($A$3,TQoL_Indexes!#REF!,0)+$A281,MATCH(O$3,TQoL_Indexes!$B$8:$AK$8,0)),"")</f>
        <v/>
      </c>
      <c r="P281" s="86" t="str">
        <f>IFERROR(INDEX(TQoL_Indexes!$B$9:$AK$58,MATCH($A$3,TQoL_Indexes!#REF!,0)+$A281,MATCH(P$3,TQoL_Indexes!$B$8:$AK$8,0)),"")</f>
        <v/>
      </c>
      <c r="Q281" s="86" t="str">
        <f>IFERROR(INDEX(TQoL_Indexes!$B$9:$AK$58,MATCH($A$3,TQoL_Indexes!#REF!,0)+$A281,MATCH(Q$3,TQoL_Indexes!$B$8:$AK$8,0)),"")</f>
        <v/>
      </c>
      <c r="R281" s="86" t="str">
        <f>IFERROR(INDEX(TQoL_Indexes!$B$9:$AK$58,MATCH($A$3,TQoL_Indexes!#REF!,0)+$A281,MATCH(R$3,TQoL_Indexes!$B$8:$AK$8,0)),"")</f>
        <v/>
      </c>
      <c r="S281" s="86" t="str">
        <f>IFERROR(INDEX(TQoL_Indexes!$B$9:$AK$58,MATCH($A$3,TQoL_Indexes!#REF!,0)+$A281,MATCH(S$3,TQoL_Indexes!$B$8:$AK$8,0)),"")</f>
        <v/>
      </c>
      <c r="T281" s="86" t="str">
        <f>IFERROR(INDEX(TQoL_Indexes!$B$9:$AK$58,MATCH($A$3,TQoL_Indexes!#REF!,0)+$A281,MATCH(T$3,TQoL_Indexes!$B$8:$AK$8,0)),"")</f>
        <v/>
      </c>
      <c r="U281" s="86" t="str">
        <f>IFERROR(INDEX(TQoL_Indexes!$B$9:$AK$58,MATCH($A$3,TQoL_Indexes!#REF!,0)+$A281,MATCH(U$3,TQoL_Indexes!$B$8:$AK$8,0)),"")</f>
        <v/>
      </c>
      <c r="V281" s="86" t="str">
        <f>IFERROR(INDEX(TQoL_Indexes!$B$9:$AK$58,MATCH($A$3,TQoL_Indexes!#REF!,0)+$A281,MATCH(V$3,TQoL_Indexes!$B$8:$AK$8,0)),"")</f>
        <v/>
      </c>
      <c r="W281" s="86" t="str">
        <f>IFERROR(INDEX(TQoL_Indexes!$B$9:$AK$58,MATCH($A$3,TQoL_Indexes!#REF!,0)+$A281,MATCH(W$3,TQoL_Indexes!$B$8:$AK$8,0)),"")</f>
        <v/>
      </c>
      <c r="X281" s="86" t="str">
        <f>IFERROR(INDEX(TQoL_Indexes!$B$9:$AK$58,MATCH($A$3,TQoL_Indexes!#REF!,0)+$A281,MATCH(X$3,TQoL_Indexes!$B$8:$AK$8,0)),"")</f>
        <v/>
      </c>
      <c r="Y281" s="86" t="str">
        <f>IFERROR(INDEX(TQoL_Indexes!$B$9:$AK$58,MATCH($A$3,TQoL_Indexes!#REF!,0)+$A281,MATCH(Y$3,TQoL_Indexes!$B$8:$AK$8,0)),"")</f>
        <v/>
      </c>
      <c r="Z281" s="86" t="str">
        <f>IFERROR(INDEX(TQoL_Indexes!$B$9:$AK$58,MATCH($A$3,TQoL_Indexes!#REF!,0)+$A281,MATCH(Z$3,TQoL_Indexes!$B$8:$AK$8,0)),"")</f>
        <v/>
      </c>
      <c r="AA281" s="86" t="str">
        <f>IFERROR(INDEX(TQoL_Indexes!$B$9:$AK$58,MATCH($A$3,TQoL_Indexes!#REF!,0)+$A281,MATCH(AA$3,TQoL_Indexes!$B$8:$AK$8,0)),"")</f>
        <v/>
      </c>
      <c r="AB281" s="86" t="str">
        <f>IFERROR(INDEX(TQoL_Indexes!$B$9:$AK$58,MATCH($A$3,TQoL_Indexes!#REF!,0)+$A281,MATCH(AB$3,TQoL_Indexes!$B$8:$AK$8,0)),"")</f>
        <v/>
      </c>
      <c r="AC281" s="86" t="str">
        <f>IFERROR(INDEX(TQoL_Indexes!$B$9:$AK$58,MATCH($A$3,TQoL_Indexes!#REF!,0)+$A281,MATCH(AC$3,TQoL_Indexes!$B$8:$AK$8,0)),"")</f>
        <v/>
      </c>
      <c r="AD281" s="86" t="str">
        <f>IFERROR(INDEX(TQoL_Indexes!$B$9:$AK$58,MATCH($A$3,TQoL_Indexes!#REF!,0)+$A281,MATCH(AD$3,TQoL_Indexes!$B$8:$AK$8,0)),"")</f>
        <v/>
      </c>
      <c r="AE281" s="86" t="str">
        <f>IFERROR(INDEX(TQoL_Indexes!$B$9:$AK$58,MATCH($A$3,TQoL_Indexes!#REF!,0)+$A281,MATCH(AE$3,TQoL_Indexes!$B$8:$AK$8,0)),"")</f>
        <v/>
      </c>
      <c r="AF281" s="86" t="str">
        <f>IFERROR(INDEX(TQoL_Indexes!$B$9:$AK$58,MATCH($A$3,TQoL_Indexes!#REF!,0)+$A281,MATCH(AF$3,TQoL_Indexes!$B$8:$AK$8,0)),"")</f>
        <v/>
      </c>
      <c r="AG281" s="86" t="str">
        <f>IFERROR(INDEX(TQoL_Indexes!$B$9:$AK$58,MATCH($A$3,TQoL_Indexes!#REF!,0)+$A281,MATCH(AG$3,TQoL_Indexes!$B$8:$AK$8,0)),"")</f>
        <v/>
      </c>
      <c r="AH281" s="86" t="str">
        <f>IFERROR(INDEX(TQoL_Indexes!$B$9:$AK$58,MATCH($A$3,TQoL_Indexes!#REF!,0)+$A281,MATCH(AH$3,TQoL_Indexes!$B$8:$AK$8,0)),"")</f>
        <v/>
      </c>
      <c r="AI281" s="86" t="str">
        <f>IFERROR(INDEX(TQoL_Indexes!$B$9:$AK$58,MATCH($A$3,TQoL_Indexes!#REF!,0)+$A281,MATCH(AI$3,TQoL_Indexes!$B$8:$AK$8,0)),"")</f>
        <v/>
      </c>
      <c r="AJ281" s="86" t="str">
        <f>IFERROR(INDEX(TQoL_Indexes!$B$9:$AK$58,MATCH($A$3,TQoL_Indexes!#REF!,0)+$A281,MATCH(AJ$3,TQoL_Indexes!$B$8:$AK$8,0)),"")</f>
        <v/>
      </c>
      <c r="AK281" s="86" t="str">
        <f>IFERROR(INDEX(TQoL_Indexes!$B$9:$AK$58,MATCH($A$3,TQoL_Indexes!#REF!,0)+$A281,MATCH(AK$3,TQoL_Indexes!$B$8:$AK$8,0)),"")</f>
        <v/>
      </c>
      <c r="AL281" s="86" t="str">
        <f>IFERROR(INDEX(TQoL_Indexes!$B$9:$AK$58,MATCH($A$3,TQoL_Indexes!#REF!,0)+$A281,MATCH(AL$3,TQoL_Indexes!$B$8:$AK$8,0)),"")</f>
        <v/>
      </c>
      <c r="AM281" s="87" t="str">
        <f>IFERROR(INDEX(TQoL_Indexes!$B$9:$AK$58,MATCH($A$3,TQoL_Indexes!#REF!,0)+$A281,MATCH(AM$3,TQoL_Indexes!$B$8:$AK$8,0)),"")</f>
        <v/>
      </c>
    </row>
    <row r="282" spans="1:39">
      <c r="A282" s="58" t="str">
        <f>IFERROR(IF(A281+1&lt;COUNTIF(TQoL_Indexes!#REF!,Aux_Country!$A$3),A281+1,""),"")</f>
        <v/>
      </c>
      <c r="B282" s="121" t="str">
        <f>IFERROR(INDEX(TQoL_Indexes!$B$9:$AK$58,MATCH($A$3,TQoL_Indexes!#REF!,0)+$A282,MATCH(B$3,TQoL_Indexes!$B$8:$AK$8,0)),"")</f>
        <v/>
      </c>
      <c r="C282" s="116" t="str">
        <f>IFERROR(INDEX(TQoL_Indexes!$B$9:$AK$58,MATCH($A$3,TQoL_Indexes!#REF!,0)+$A282,MATCH(C$3,TQoL_Indexes!$B$8:$AK$8,0)),"")</f>
        <v/>
      </c>
      <c r="D282" s="122" t="str">
        <f>IFERROR(INDEX(TQoL_Indexes!$B$9:$AK$58,MATCH($A$3,TQoL_Indexes!#REF!,0)+$A282,MATCH(D$3,TQoL_Indexes!$B$8:$AK$8,0)),"")</f>
        <v/>
      </c>
      <c r="E282" s="86" t="str">
        <f>IFERROR(INDEX(TQoL_Indexes!$B$9:$AK$58,MATCH($A$3,TQoL_Indexes!#REF!,0)+$A282,MATCH(E$3,TQoL_Indexes!$B$8:$AK$8,0)),"")</f>
        <v/>
      </c>
      <c r="F282" s="86" t="str">
        <f>IFERROR(INDEX(TQoL_Indexes!$B$9:$AK$58,MATCH($A$3,TQoL_Indexes!#REF!,0)+$A282,MATCH(F$3,TQoL_Indexes!$B$8:$AK$8,0)),"")</f>
        <v/>
      </c>
      <c r="G282" s="86" t="str">
        <f>IFERROR(INDEX(TQoL_Indexes!$B$9:$AK$58,MATCH($A$3,TQoL_Indexes!#REF!,0)+$A282,MATCH(G$3,TQoL_Indexes!$B$8:$AK$8,0)),"")</f>
        <v/>
      </c>
      <c r="H282" s="86" t="str">
        <f>IFERROR(INDEX(TQoL_Indexes!$B$9:$AK$58,MATCH($A$3,TQoL_Indexes!#REF!,0)+$A282,MATCH(H$3,TQoL_Indexes!$B$8:$AK$8,0)),"")</f>
        <v/>
      </c>
      <c r="I282" s="86" t="str">
        <f>IFERROR(INDEX(TQoL_Indexes!$B$9:$AK$58,MATCH($A$3,TQoL_Indexes!#REF!,0)+$A282,MATCH(I$3,TQoL_Indexes!$B$8:$AK$8,0)),"")</f>
        <v/>
      </c>
      <c r="J282" s="86" t="str">
        <f>IFERROR(INDEX(TQoL_Indexes!$B$9:$AK$58,MATCH($A$3,TQoL_Indexes!#REF!,0)+$A282,MATCH(J$3,TQoL_Indexes!$B$8:$AK$8,0)),"")</f>
        <v/>
      </c>
      <c r="K282" s="86" t="str">
        <f>IFERROR(INDEX(TQoL_Indexes!$B$9:$AK$58,MATCH($A$3,TQoL_Indexes!#REF!,0)+$A282,MATCH(K$3,TQoL_Indexes!$B$8:$AK$8,0)),"")</f>
        <v/>
      </c>
      <c r="L282" s="86" t="str">
        <f>IFERROR(INDEX(TQoL_Indexes!$B$9:$AK$58,MATCH($A$3,TQoL_Indexes!#REF!,0)+$A282,MATCH(L$3,TQoL_Indexes!$B$8:$AK$8,0)),"")</f>
        <v/>
      </c>
      <c r="M282" s="86" t="str">
        <f>IFERROR(INDEX(TQoL_Indexes!$B$9:$AK$58,MATCH($A$3,TQoL_Indexes!#REF!,0)+$A282,MATCH(M$3,TQoL_Indexes!$B$8:$AK$8,0)),"")</f>
        <v/>
      </c>
      <c r="N282" s="86" t="str">
        <f>IFERROR(INDEX(TQoL_Indexes!$B$9:$AK$58,MATCH($A$3,TQoL_Indexes!#REF!,0)+$A282,MATCH(N$3,TQoL_Indexes!$B$8:$AK$8,0)),"")</f>
        <v/>
      </c>
      <c r="O282" s="86" t="str">
        <f>IFERROR(INDEX(TQoL_Indexes!$B$9:$AK$58,MATCH($A$3,TQoL_Indexes!#REF!,0)+$A282,MATCH(O$3,TQoL_Indexes!$B$8:$AK$8,0)),"")</f>
        <v/>
      </c>
      <c r="P282" s="86" t="str">
        <f>IFERROR(INDEX(TQoL_Indexes!$B$9:$AK$58,MATCH($A$3,TQoL_Indexes!#REF!,0)+$A282,MATCH(P$3,TQoL_Indexes!$B$8:$AK$8,0)),"")</f>
        <v/>
      </c>
      <c r="Q282" s="86" t="str">
        <f>IFERROR(INDEX(TQoL_Indexes!$B$9:$AK$58,MATCH($A$3,TQoL_Indexes!#REF!,0)+$A282,MATCH(Q$3,TQoL_Indexes!$B$8:$AK$8,0)),"")</f>
        <v/>
      </c>
      <c r="R282" s="86" t="str">
        <f>IFERROR(INDEX(TQoL_Indexes!$B$9:$AK$58,MATCH($A$3,TQoL_Indexes!#REF!,0)+$A282,MATCH(R$3,TQoL_Indexes!$B$8:$AK$8,0)),"")</f>
        <v/>
      </c>
      <c r="S282" s="86" t="str">
        <f>IFERROR(INDEX(TQoL_Indexes!$B$9:$AK$58,MATCH($A$3,TQoL_Indexes!#REF!,0)+$A282,MATCH(S$3,TQoL_Indexes!$B$8:$AK$8,0)),"")</f>
        <v/>
      </c>
      <c r="T282" s="86" t="str">
        <f>IFERROR(INDEX(TQoL_Indexes!$B$9:$AK$58,MATCH($A$3,TQoL_Indexes!#REF!,0)+$A282,MATCH(T$3,TQoL_Indexes!$B$8:$AK$8,0)),"")</f>
        <v/>
      </c>
      <c r="U282" s="86" t="str">
        <f>IFERROR(INDEX(TQoL_Indexes!$B$9:$AK$58,MATCH($A$3,TQoL_Indexes!#REF!,0)+$A282,MATCH(U$3,TQoL_Indexes!$B$8:$AK$8,0)),"")</f>
        <v/>
      </c>
      <c r="V282" s="86" t="str">
        <f>IFERROR(INDEX(TQoL_Indexes!$B$9:$AK$58,MATCH($A$3,TQoL_Indexes!#REF!,0)+$A282,MATCH(V$3,TQoL_Indexes!$B$8:$AK$8,0)),"")</f>
        <v/>
      </c>
      <c r="W282" s="86" t="str">
        <f>IFERROR(INDEX(TQoL_Indexes!$B$9:$AK$58,MATCH($A$3,TQoL_Indexes!#REF!,0)+$A282,MATCH(W$3,TQoL_Indexes!$B$8:$AK$8,0)),"")</f>
        <v/>
      </c>
      <c r="X282" s="86" t="str">
        <f>IFERROR(INDEX(TQoL_Indexes!$B$9:$AK$58,MATCH($A$3,TQoL_Indexes!#REF!,0)+$A282,MATCH(X$3,TQoL_Indexes!$B$8:$AK$8,0)),"")</f>
        <v/>
      </c>
      <c r="Y282" s="86" t="str">
        <f>IFERROR(INDEX(TQoL_Indexes!$B$9:$AK$58,MATCH($A$3,TQoL_Indexes!#REF!,0)+$A282,MATCH(Y$3,TQoL_Indexes!$B$8:$AK$8,0)),"")</f>
        <v/>
      </c>
      <c r="Z282" s="86" t="str">
        <f>IFERROR(INDEX(TQoL_Indexes!$B$9:$AK$58,MATCH($A$3,TQoL_Indexes!#REF!,0)+$A282,MATCH(Z$3,TQoL_Indexes!$B$8:$AK$8,0)),"")</f>
        <v/>
      </c>
      <c r="AA282" s="86" t="str">
        <f>IFERROR(INDEX(TQoL_Indexes!$B$9:$AK$58,MATCH($A$3,TQoL_Indexes!#REF!,0)+$A282,MATCH(AA$3,TQoL_Indexes!$B$8:$AK$8,0)),"")</f>
        <v/>
      </c>
      <c r="AB282" s="86" t="str">
        <f>IFERROR(INDEX(TQoL_Indexes!$B$9:$AK$58,MATCH($A$3,TQoL_Indexes!#REF!,0)+$A282,MATCH(AB$3,TQoL_Indexes!$B$8:$AK$8,0)),"")</f>
        <v/>
      </c>
      <c r="AC282" s="86" t="str">
        <f>IFERROR(INDEX(TQoL_Indexes!$B$9:$AK$58,MATCH($A$3,TQoL_Indexes!#REF!,0)+$A282,MATCH(AC$3,TQoL_Indexes!$B$8:$AK$8,0)),"")</f>
        <v/>
      </c>
      <c r="AD282" s="86" t="str">
        <f>IFERROR(INDEX(TQoL_Indexes!$B$9:$AK$58,MATCH($A$3,TQoL_Indexes!#REF!,0)+$A282,MATCH(AD$3,TQoL_Indexes!$B$8:$AK$8,0)),"")</f>
        <v/>
      </c>
      <c r="AE282" s="86" t="str">
        <f>IFERROR(INDEX(TQoL_Indexes!$B$9:$AK$58,MATCH($A$3,TQoL_Indexes!#REF!,0)+$A282,MATCH(AE$3,TQoL_Indexes!$B$8:$AK$8,0)),"")</f>
        <v/>
      </c>
      <c r="AF282" s="86" t="str">
        <f>IFERROR(INDEX(TQoL_Indexes!$B$9:$AK$58,MATCH($A$3,TQoL_Indexes!#REF!,0)+$A282,MATCH(AF$3,TQoL_Indexes!$B$8:$AK$8,0)),"")</f>
        <v/>
      </c>
      <c r="AG282" s="86" t="str">
        <f>IFERROR(INDEX(TQoL_Indexes!$B$9:$AK$58,MATCH($A$3,TQoL_Indexes!#REF!,0)+$A282,MATCH(AG$3,TQoL_Indexes!$B$8:$AK$8,0)),"")</f>
        <v/>
      </c>
      <c r="AH282" s="86" t="str">
        <f>IFERROR(INDEX(TQoL_Indexes!$B$9:$AK$58,MATCH($A$3,TQoL_Indexes!#REF!,0)+$A282,MATCH(AH$3,TQoL_Indexes!$B$8:$AK$8,0)),"")</f>
        <v/>
      </c>
      <c r="AI282" s="86" t="str">
        <f>IFERROR(INDEX(TQoL_Indexes!$B$9:$AK$58,MATCH($A$3,TQoL_Indexes!#REF!,0)+$A282,MATCH(AI$3,TQoL_Indexes!$B$8:$AK$8,0)),"")</f>
        <v/>
      </c>
      <c r="AJ282" s="86" t="str">
        <f>IFERROR(INDEX(TQoL_Indexes!$B$9:$AK$58,MATCH($A$3,TQoL_Indexes!#REF!,0)+$A282,MATCH(AJ$3,TQoL_Indexes!$B$8:$AK$8,0)),"")</f>
        <v/>
      </c>
      <c r="AK282" s="86" t="str">
        <f>IFERROR(INDEX(TQoL_Indexes!$B$9:$AK$58,MATCH($A$3,TQoL_Indexes!#REF!,0)+$A282,MATCH(AK$3,TQoL_Indexes!$B$8:$AK$8,0)),"")</f>
        <v/>
      </c>
      <c r="AL282" s="86" t="str">
        <f>IFERROR(INDEX(TQoL_Indexes!$B$9:$AK$58,MATCH($A$3,TQoL_Indexes!#REF!,0)+$A282,MATCH(AL$3,TQoL_Indexes!$B$8:$AK$8,0)),"")</f>
        <v/>
      </c>
      <c r="AM282" s="87" t="str">
        <f>IFERROR(INDEX(TQoL_Indexes!$B$9:$AK$58,MATCH($A$3,TQoL_Indexes!#REF!,0)+$A282,MATCH(AM$3,TQoL_Indexes!$B$8:$AK$8,0)),"")</f>
        <v/>
      </c>
    </row>
    <row r="283" spans="1:39">
      <c r="A283" s="58" t="str">
        <f>IFERROR(IF(A282+1&lt;COUNTIF(TQoL_Indexes!#REF!,Aux_Country!$A$3),A282+1,""),"")</f>
        <v/>
      </c>
      <c r="B283" s="121" t="str">
        <f>IFERROR(INDEX(TQoL_Indexes!$B$9:$AK$58,MATCH($A$3,TQoL_Indexes!#REF!,0)+$A283,MATCH(B$3,TQoL_Indexes!$B$8:$AK$8,0)),"")</f>
        <v/>
      </c>
      <c r="C283" s="116" t="str">
        <f>IFERROR(INDEX(TQoL_Indexes!$B$9:$AK$58,MATCH($A$3,TQoL_Indexes!#REF!,0)+$A283,MATCH(C$3,TQoL_Indexes!$B$8:$AK$8,0)),"")</f>
        <v/>
      </c>
      <c r="D283" s="122" t="str">
        <f>IFERROR(INDEX(TQoL_Indexes!$B$9:$AK$58,MATCH($A$3,TQoL_Indexes!#REF!,0)+$A283,MATCH(D$3,TQoL_Indexes!$B$8:$AK$8,0)),"")</f>
        <v/>
      </c>
      <c r="E283" s="86" t="str">
        <f>IFERROR(INDEX(TQoL_Indexes!$B$9:$AK$58,MATCH($A$3,TQoL_Indexes!#REF!,0)+$A283,MATCH(E$3,TQoL_Indexes!$B$8:$AK$8,0)),"")</f>
        <v/>
      </c>
      <c r="F283" s="86" t="str">
        <f>IFERROR(INDEX(TQoL_Indexes!$B$9:$AK$58,MATCH($A$3,TQoL_Indexes!#REF!,0)+$A283,MATCH(F$3,TQoL_Indexes!$B$8:$AK$8,0)),"")</f>
        <v/>
      </c>
      <c r="G283" s="86" t="str">
        <f>IFERROR(INDEX(TQoL_Indexes!$B$9:$AK$58,MATCH($A$3,TQoL_Indexes!#REF!,0)+$A283,MATCH(G$3,TQoL_Indexes!$B$8:$AK$8,0)),"")</f>
        <v/>
      </c>
      <c r="H283" s="86" t="str">
        <f>IFERROR(INDEX(TQoL_Indexes!$B$9:$AK$58,MATCH($A$3,TQoL_Indexes!#REF!,0)+$A283,MATCH(H$3,TQoL_Indexes!$B$8:$AK$8,0)),"")</f>
        <v/>
      </c>
      <c r="I283" s="86" t="str">
        <f>IFERROR(INDEX(TQoL_Indexes!$B$9:$AK$58,MATCH($A$3,TQoL_Indexes!#REF!,0)+$A283,MATCH(I$3,TQoL_Indexes!$B$8:$AK$8,0)),"")</f>
        <v/>
      </c>
      <c r="J283" s="86" t="str">
        <f>IFERROR(INDEX(TQoL_Indexes!$B$9:$AK$58,MATCH($A$3,TQoL_Indexes!#REF!,0)+$A283,MATCH(J$3,TQoL_Indexes!$B$8:$AK$8,0)),"")</f>
        <v/>
      </c>
      <c r="K283" s="86" t="str">
        <f>IFERROR(INDEX(TQoL_Indexes!$B$9:$AK$58,MATCH($A$3,TQoL_Indexes!#REF!,0)+$A283,MATCH(K$3,TQoL_Indexes!$B$8:$AK$8,0)),"")</f>
        <v/>
      </c>
      <c r="L283" s="86" t="str">
        <f>IFERROR(INDEX(TQoL_Indexes!$B$9:$AK$58,MATCH($A$3,TQoL_Indexes!#REF!,0)+$A283,MATCH(L$3,TQoL_Indexes!$B$8:$AK$8,0)),"")</f>
        <v/>
      </c>
      <c r="M283" s="86" t="str">
        <f>IFERROR(INDEX(TQoL_Indexes!$B$9:$AK$58,MATCH($A$3,TQoL_Indexes!#REF!,0)+$A283,MATCH(M$3,TQoL_Indexes!$B$8:$AK$8,0)),"")</f>
        <v/>
      </c>
      <c r="N283" s="86" t="str">
        <f>IFERROR(INDEX(TQoL_Indexes!$B$9:$AK$58,MATCH($A$3,TQoL_Indexes!#REF!,0)+$A283,MATCH(N$3,TQoL_Indexes!$B$8:$AK$8,0)),"")</f>
        <v/>
      </c>
      <c r="O283" s="86" t="str">
        <f>IFERROR(INDEX(TQoL_Indexes!$B$9:$AK$58,MATCH($A$3,TQoL_Indexes!#REF!,0)+$A283,MATCH(O$3,TQoL_Indexes!$B$8:$AK$8,0)),"")</f>
        <v/>
      </c>
      <c r="P283" s="86" t="str">
        <f>IFERROR(INDEX(TQoL_Indexes!$B$9:$AK$58,MATCH($A$3,TQoL_Indexes!#REF!,0)+$A283,MATCH(P$3,TQoL_Indexes!$B$8:$AK$8,0)),"")</f>
        <v/>
      </c>
      <c r="Q283" s="86" t="str">
        <f>IFERROR(INDEX(TQoL_Indexes!$B$9:$AK$58,MATCH($A$3,TQoL_Indexes!#REF!,0)+$A283,MATCH(Q$3,TQoL_Indexes!$B$8:$AK$8,0)),"")</f>
        <v/>
      </c>
      <c r="R283" s="86" t="str">
        <f>IFERROR(INDEX(TQoL_Indexes!$B$9:$AK$58,MATCH($A$3,TQoL_Indexes!#REF!,0)+$A283,MATCH(R$3,TQoL_Indexes!$B$8:$AK$8,0)),"")</f>
        <v/>
      </c>
      <c r="S283" s="86" t="str">
        <f>IFERROR(INDEX(TQoL_Indexes!$B$9:$AK$58,MATCH($A$3,TQoL_Indexes!#REF!,0)+$A283,MATCH(S$3,TQoL_Indexes!$B$8:$AK$8,0)),"")</f>
        <v/>
      </c>
      <c r="T283" s="86" t="str">
        <f>IFERROR(INDEX(TQoL_Indexes!$B$9:$AK$58,MATCH($A$3,TQoL_Indexes!#REF!,0)+$A283,MATCH(T$3,TQoL_Indexes!$B$8:$AK$8,0)),"")</f>
        <v/>
      </c>
      <c r="U283" s="86" t="str">
        <f>IFERROR(INDEX(TQoL_Indexes!$B$9:$AK$58,MATCH($A$3,TQoL_Indexes!#REF!,0)+$A283,MATCH(U$3,TQoL_Indexes!$B$8:$AK$8,0)),"")</f>
        <v/>
      </c>
      <c r="V283" s="86" t="str">
        <f>IFERROR(INDEX(TQoL_Indexes!$B$9:$AK$58,MATCH($A$3,TQoL_Indexes!#REF!,0)+$A283,MATCH(V$3,TQoL_Indexes!$B$8:$AK$8,0)),"")</f>
        <v/>
      </c>
      <c r="W283" s="86" t="str">
        <f>IFERROR(INDEX(TQoL_Indexes!$B$9:$AK$58,MATCH($A$3,TQoL_Indexes!#REF!,0)+$A283,MATCH(W$3,TQoL_Indexes!$B$8:$AK$8,0)),"")</f>
        <v/>
      </c>
      <c r="X283" s="86" t="str">
        <f>IFERROR(INDEX(TQoL_Indexes!$B$9:$AK$58,MATCH($A$3,TQoL_Indexes!#REF!,0)+$A283,MATCH(X$3,TQoL_Indexes!$B$8:$AK$8,0)),"")</f>
        <v/>
      </c>
      <c r="Y283" s="86" t="str">
        <f>IFERROR(INDEX(TQoL_Indexes!$B$9:$AK$58,MATCH($A$3,TQoL_Indexes!#REF!,0)+$A283,MATCH(Y$3,TQoL_Indexes!$B$8:$AK$8,0)),"")</f>
        <v/>
      </c>
      <c r="Z283" s="86" t="str">
        <f>IFERROR(INDEX(TQoL_Indexes!$B$9:$AK$58,MATCH($A$3,TQoL_Indexes!#REF!,0)+$A283,MATCH(Z$3,TQoL_Indexes!$B$8:$AK$8,0)),"")</f>
        <v/>
      </c>
      <c r="AA283" s="86" t="str">
        <f>IFERROR(INDEX(TQoL_Indexes!$B$9:$AK$58,MATCH($A$3,TQoL_Indexes!#REF!,0)+$A283,MATCH(AA$3,TQoL_Indexes!$B$8:$AK$8,0)),"")</f>
        <v/>
      </c>
      <c r="AB283" s="86" t="str">
        <f>IFERROR(INDEX(TQoL_Indexes!$B$9:$AK$58,MATCH($A$3,TQoL_Indexes!#REF!,0)+$A283,MATCH(AB$3,TQoL_Indexes!$B$8:$AK$8,0)),"")</f>
        <v/>
      </c>
      <c r="AC283" s="86" t="str">
        <f>IFERROR(INDEX(TQoL_Indexes!$B$9:$AK$58,MATCH($A$3,TQoL_Indexes!#REF!,0)+$A283,MATCH(AC$3,TQoL_Indexes!$B$8:$AK$8,0)),"")</f>
        <v/>
      </c>
      <c r="AD283" s="86" t="str">
        <f>IFERROR(INDEX(TQoL_Indexes!$B$9:$AK$58,MATCH($A$3,TQoL_Indexes!#REF!,0)+$A283,MATCH(AD$3,TQoL_Indexes!$B$8:$AK$8,0)),"")</f>
        <v/>
      </c>
      <c r="AE283" s="86" t="str">
        <f>IFERROR(INDEX(TQoL_Indexes!$B$9:$AK$58,MATCH($A$3,TQoL_Indexes!#REF!,0)+$A283,MATCH(AE$3,TQoL_Indexes!$B$8:$AK$8,0)),"")</f>
        <v/>
      </c>
      <c r="AF283" s="86" t="str">
        <f>IFERROR(INDEX(TQoL_Indexes!$B$9:$AK$58,MATCH($A$3,TQoL_Indexes!#REF!,0)+$A283,MATCH(AF$3,TQoL_Indexes!$B$8:$AK$8,0)),"")</f>
        <v/>
      </c>
      <c r="AG283" s="86" t="str">
        <f>IFERROR(INDEX(TQoL_Indexes!$B$9:$AK$58,MATCH($A$3,TQoL_Indexes!#REF!,0)+$A283,MATCH(AG$3,TQoL_Indexes!$B$8:$AK$8,0)),"")</f>
        <v/>
      </c>
      <c r="AH283" s="86" t="str">
        <f>IFERROR(INDEX(TQoL_Indexes!$B$9:$AK$58,MATCH($A$3,TQoL_Indexes!#REF!,0)+$A283,MATCH(AH$3,TQoL_Indexes!$B$8:$AK$8,0)),"")</f>
        <v/>
      </c>
      <c r="AI283" s="86" t="str">
        <f>IFERROR(INDEX(TQoL_Indexes!$B$9:$AK$58,MATCH($A$3,TQoL_Indexes!#REF!,0)+$A283,MATCH(AI$3,TQoL_Indexes!$B$8:$AK$8,0)),"")</f>
        <v/>
      </c>
      <c r="AJ283" s="86" t="str">
        <f>IFERROR(INDEX(TQoL_Indexes!$B$9:$AK$58,MATCH($A$3,TQoL_Indexes!#REF!,0)+$A283,MATCH(AJ$3,TQoL_Indexes!$B$8:$AK$8,0)),"")</f>
        <v/>
      </c>
      <c r="AK283" s="86" t="str">
        <f>IFERROR(INDEX(TQoL_Indexes!$B$9:$AK$58,MATCH($A$3,TQoL_Indexes!#REF!,0)+$A283,MATCH(AK$3,TQoL_Indexes!$B$8:$AK$8,0)),"")</f>
        <v/>
      </c>
      <c r="AL283" s="86" t="str">
        <f>IFERROR(INDEX(TQoL_Indexes!$B$9:$AK$58,MATCH($A$3,TQoL_Indexes!#REF!,0)+$A283,MATCH(AL$3,TQoL_Indexes!$B$8:$AK$8,0)),"")</f>
        <v/>
      </c>
      <c r="AM283" s="87" t="str">
        <f>IFERROR(INDEX(TQoL_Indexes!$B$9:$AK$58,MATCH($A$3,TQoL_Indexes!#REF!,0)+$A283,MATCH(AM$3,TQoL_Indexes!$B$8:$AK$8,0)),"")</f>
        <v/>
      </c>
    </row>
    <row r="284" spans="1:39">
      <c r="A284" s="58" t="str">
        <f>IFERROR(IF(A283+1&lt;COUNTIF(TQoL_Indexes!#REF!,Aux_Country!$A$3),A283+1,""),"")</f>
        <v/>
      </c>
      <c r="B284" s="121" t="str">
        <f>IFERROR(INDEX(TQoL_Indexes!$B$9:$AK$58,MATCH($A$3,TQoL_Indexes!#REF!,0)+$A284,MATCH(B$3,TQoL_Indexes!$B$8:$AK$8,0)),"")</f>
        <v/>
      </c>
      <c r="C284" s="116" t="str">
        <f>IFERROR(INDEX(TQoL_Indexes!$B$9:$AK$58,MATCH($A$3,TQoL_Indexes!#REF!,0)+$A284,MATCH(C$3,TQoL_Indexes!$B$8:$AK$8,0)),"")</f>
        <v/>
      </c>
      <c r="D284" s="122" t="str">
        <f>IFERROR(INDEX(TQoL_Indexes!$B$9:$AK$58,MATCH($A$3,TQoL_Indexes!#REF!,0)+$A284,MATCH(D$3,TQoL_Indexes!$B$8:$AK$8,0)),"")</f>
        <v/>
      </c>
      <c r="E284" s="86" t="str">
        <f>IFERROR(INDEX(TQoL_Indexes!$B$9:$AK$58,MATCH($A$3,TQoL_Indexes!#REF!,0)+$A284,MATCH(E$3,TQoL_Indexes!$B$8:$AK$8,0)),"")</f>
        <v/>
      </c>
      <c r="F284" s="86" t="str">
        <f>IFERROR(INDEX(TQoL_Indexes!$B$9:$AK$58,MATCH($A$3,TQoL_Indexes!#REF!,0)+$A284,MATCH(F$3,TQoL_Indexes!$B$8:$AK$8,0)),"")</f>
        <v/>
      </c>
      <c r="G284" s="86" t="str">
        <f>IFERROR(INDEX(TQoL_Indexes!$B$9:$AK$58,MATCH($A$3,TQoL_Indexes!#REF!,0)+$A284,MATCH(G$3,TQoL_Indexes!$B$8:$AK$8,0)),"")</f>
        <v/>
      </c>
      <c r="H284" s="86" t="str">
        <f>IFERROR(INDEX(TQoL_Indexes!$B$9:$AK$58,MATCH($A$3,TQoL_Indexes!#REF!,0)+$A284,MATCH(H$3,TQoL_Indexes!$B$8:$AK$8,0)),"")</f>
        <v/>
      </c>
      <c r="I284" s="86" t="str">
        <f>IFERROR(INDEX(TQoL_Indexes!$B$9:$AK$58,MATCH($A$3,TQoL_Indexes!#REF!,0)+$A284,MATCH(I$3,TQoL_Indexes!$B$8:$AK$8,0)),"")</f>
        <v/>
      </c>
      <c r="J284" s="86" t="str">
        <f>IFERROR(INDEX(TQoL_Indexes!$B$9:$AK$58,MATCH($A$3,TQoL_Indexes!#REF!,0)+$A284,MATCH(J$3,TQoL_Indexes!$B$8:$AK$8,0)),"")</f>
        <v/>
      </c>
      <c r="K284" s="86" t="str">
        <f>IFERROR(INDEX(TQoL_Indexes!$B$9:$AK$58,MATCH($A$3,TQoL_Indexes!#REF!,0)+$A284,MATCH(K$3,TQoL_Indexes!$B$8:$AK$8,0)),"")</f>
        <v/>
      </c>
      <c r="L284" s="86" t="str">
        <f>IFERROR(INDEX(TQoL_Indexes!$B$9:$AK$58,MATCH($A$3,TQoL_Indexes!#REF!,0)+$A284,MATCH(L$3,TQoL_Indexes!$B$8:$AK$8,0)),"")</f>
        <v/>
      </c>
      <c r="M284" s="86" t="str">
        <f>IFERROR(INDEX(TQoL_Indexes!$B$9:$AK$58,MATCH($A$3,TQoL_Indexes!#REF!,0)+$A284,MATCH(M$3,TQoL_Indexes!$B$8:$AK$8,0)),"")</f>
        <v/>
      </c>
      <c r="N284" s="86" t="str">
        <f>IFERROR(INDEX(TQoL_Indexes!$B$9:$AK$58,MATCH($A$3,TQoL_Indexes!#REF!,0)+$A284,MATCH(N$3,TQoL_Indexes!$B$8:$AK$8,0)),"")</f>
        <v/>
      </c>
      <c r="O284" s="86" t="str">
        <f>IFERROR(INDEX(TQoL_Indexes!$B$9:$AK$58,MATCH($A$3,TQoL_Indexes!#REF!,0)+$A284,MATCH(O$3,TQoL_Indexes!$B$8:$AK$8,0)),"")</f>
        <v/>
      </c>
      <c r="P284" s="86" t="str">
        <f>IFERROR(INDEX(TQoL_Indexes!$B$9:$AK$58,MATCH($A$3,TQoL_Indexes!#REF!,0)+$A284,MATCH(P$3,TQoL_Indexes!$B$8:$AK$8,0)),"")</f>
        <v/>
      </c>
      <c r="Q284" s="86" t="str">
        <f>IFERROR(INDEX(TQoL_Indexes!$B$9:$AK$58,MATCH($A$3,TQoL_Indexes!#REF!,0)+$A284,MATCH(Q$3,TQoL_Indexes!$B$8:$AK$8,0)),"")</f>
        <v/>
      </c>
      <c r="R284" s="86" t="str">
        <f>IFERROR(INDEX(TQoL_Indexes!$B$9:$AK$58,MATCH($A$3,TQoL_Indexes!#REF!,0)+$A284,MATCH(R$3,TQoL_Indexes!$B$8:$AK$8,0)),"")</f>
        <v/>
      </c>
      <c r="S284" s="86" t="str">
        <f>IFERROR(INDEX(TQoL_Indexes!$B$9:$AK$58,MATCH($A$3,TQoL_Indexes!#REF!,0)+$A284,MATCH(S$3,TQoL_Indexes!$B$8:$AK$8,0)),"")</f>
        <v/>
      </c>
      <c r="T284" s="86" t="str">
        <f>IFERROR(INDEX(TQoL_Indexes!$B$9:$AK$58,MATCH($A$3,TQoL_Indexes!#REF!,0)+$A284,MATCH(T$3,TQoL_Indexes!$B$8:$AK$8,0)),"")</f>
        <v/>
      </c>
      <c r="U284" s="86" t="str">
        <f>IFERROR(INDEX(TQoL_Indexes!$B$9:$AK$58,MATCH($A$3,TQoL_Indexes!#REF!,0)+$A284,MATCH(U$3,TQoL_Indexes!$B$8:$AK$8,0)),"")</f>
        <v/>
      </c>
      <c r="V284" s="86" t="str">
        <f>IFERROR(INDEX(TQoL_Indexes!$B$9:$AK$58,MATCH($A$3,TQoL_Indexes!#REF!,0)+$A284,MATCH(V$3,TQoL_Indexes!$B$8:$AK$8,0)),"")</f>
        <v/>
      </c>
      <c r="W284" s="86" t="str">
        <f>IFERROR(INDEX(TQoL_Indexes!$B$9:$AK$58,MATCH($A$3,TQoL_Indexes!#REF!,0)+$A284,MATCH(W$3,TQoL_Indexes!$B$8:$AK$8,0)),"")</f>
        <v/>
      </c>
      <c r="X284" s="86" t="str">
        <f>IFERROR(INDEX(TQoL_Indexes!$B$9:$AK$58,MATCH($A$3,TQoL_Indexes!#REF!,0)+$A284,MATCH(X$3,TQoL_Indexes!$B$8:$AK$8,0)),"")</f>
        <v/>
      </c>
      <c r="Y284" s="86" t="str">
        <f>IFERROR(INDEX(TQoL_Indexes!$B$9:$AK$58,MATCH($A$3,TQoL_Indexes!#REF!,0)+$A284,MATCH(Y$3,TQoL_Indexes!$B$8:$AK$8,0)),"")</f>
        <v/>
      </c>
      <c r="Z284" s="86" t="str">
        <f>IFERROR(INDEX(TQoL_Indexes!$B$9:$AK$58,MATCH($A$3,TQoL_Indexes!#REF!,0)+$A284,MATCH(Z$3,TQoL_Indexes!$B$8:$AK$8,0)),"")</f>
        <v/>
      </c>
      <c r="AA284" s="86" t="str">
        <f>IFERROR(INDEX(TQoL_Indexes!$B$9:$AK$58,MATCH($A$3,TQoL_Indexes!#REF!,0)+$A284,MATCH(AA$3,TQoL_Indexes!$B$8:$AK$8,0)),"")</f>
        <v/>
      </c>
      <c r="AB284" s="86" t="str">
        <f>IFERROR(INDEX(TQoL_Indexes!$B$9:$AK$58,MATCH($A$3,TQoL_Indexes!#REF!,0)+$A284,MATCH(AB$3,TQoL_Indexes!$B$8:$AK$8,0)),"")</f>
        <v/>
      </c>
      <c r="AC284" s="86" t="str">
        <f>IFERROR(INDEX(TQoL_Indexes!$B$9:$AK$58,MATCH($A$3,TQoL_Indexes!#REF!,0)+$A284,MATCH(AC$3,TQoL_Indexes!$B$8:$AK$8,0)),"")</f>
        <v/>
      </c>
      <c r="AD284" s="86" t="str">
        <f>IFERROR(INDEX(TQoL_Indexes!$B$9:$AK$58,MATCH($A$3,TQoL_Indexes!#REF!,0)+$A284,MATCH(AD$3,TQoL_Indexes!$B$8:$AK$8,0)),"")</f>
        <v/>
      </c>
      <c r="AE284" s="86" t="str">
        <f>IFERROR(INDEX(TQoL_Indexes!$B$9:$AK$58,MATCH($A$3,TQoL_Indexes!#REF!,0)+$A284,MATCH(AE$3,TQoL_Indexes!$B$8:$AK$8,0)),"")</f>
        <v/>
      </c>
      <c r="AF284" s="86" t="str">
        <f>IFERROR(INDEX(TQoL_Indexes!$B$9:$AK$58,MATCH($A$3,TQoL_Indexes!#REF!,0)+$A284,MATCH(AF$3,TQoL_Indexes!$B$8:$AK$8,0)),"")</f>
        <v/>
      </c>
      <c r="AG284" s="86" t="str">
        <f>IFERROR(INDEX(TQoL_Indexes!$B$9:$AK$58,MATCH($A$3,TQoL_Indexes!#REF!,0)+$A284,MATCH(AG$3,TQoL_Indexes!$B$8:$AK$8,0)),"")</f>
        <v/>
      </c>
      <c r="AH284" s="86" t="str">
        <f>IFERROR(INDEX(TQoL_Indexes!$B$9:$AK$58,MATCH($A$3,TQoL_Indexes!#REF!,0)+$A284,MATCH(AH$3,TQoL_Indexes!$B$8:$AK$8,0)),"")</f>
        <v/>
      </c>
      <c r="AI284" s="86" t="str">
        <f>IFERROR(INDEX(TQoL_Indexes!$B$9:$AK$58,MATCH($A$3,TQoL_Indexes!#REF!,0)+$A284,MATCH(AI$3,TQoL_Indexes!$B$8:$AK$8,0)),"")</f>
        <v/>
      </c>
      <c r="AJ284" s="86" t="str">
        <f>IFERROR(INDEX(TQoL_Indexes!$B$9:$AK$58,MATCH($A$3,TQoL_Indexes!#REF!,0)+$A284,MATCH(AJ$3,TQoL_Indexes!$B$8:$AK$8,0)),"")</f>
        <v/>
      </c>
      <c r="AK284" s="86" t="str">
        <f>IFERROR(INDEX(TQoL_Indexes!$B$9:$AK$58,MATCH($A$3,TQoL_Indexes!#REF!,0)+$A284,MATCH(AK$3,TQoL_Indexes!$B$8:$AK$8,0)),"")</f>
        <v/>
      </c>
      <c r="AL284" s="86" t="str">
        <f>IFERROR(INDEX(TQoL_Indexes!$B$9:$AK$58,MATCH($A$3,TQoL_Indexes!#REF!,0)+$A284,MATCH(AL$3,TQoL_Indexes!$B$8:$AK$8,0)),"")</f>
        <v/>
      </c>
      <c r="AM284" s="87" t="str">
        <f>IFERROR(INDEX(TQoL_Indexes!$B$9:$AK$58,MATCH($A$3,TQoL_Indexes!#REF!,0)+$A284,MATCH(AM$3,TQoL_Indexes!$B$8:$AK$8,0)),"")</f>
        <v/>
      </c>
    </row>
    <row r="285" spans="1:39">
      <c r="A285" s="58" t="str">
        <f>IFERROR(IF(A284+1&lt;COUNTIF(TQoL_Indexes!#REF!,Aux_Country!$A$3),A284+1,""),"")</f>
        <v/>
      </c>
      <c r="B285" s="121" t="str">
        <f>IFERROR(INDEX(TQoL_Indexes!$B$9:$AK$58,MATCH($A$3,TQoL_Indexes!#REF!,0)+$A285,MATCH(B$3,TQoL_Indexes!$B$8:$AK$8,0)),"")</f>
        <v/>
      </c>
      <c r="C285" s="116" t="str">
        <f>IFERROR(INDEX(TQoL_Indexes!$B$9:$AK$58,MATCH($A$3,TQoL_Indexes!#REF!,0)+$A285,MATCH(C$3,TQoL_Indexes!$B$8:$AK$8,0)),"")</f>
        <v/>
      </c>
      <c r="D285" s="122" t="str">
        <f>IFERROR(INDEX(TQoL_Indexes!$B$9:$AK$58,MATCH($A$3,TQoL_Indexes!#REF!,0)+$A285,MATCH(D$3,TQoL_Indexes!$B$8:$AK$8,0)),"")</f>
        <v/>
      </c>
      <c r="E285" s="86" t="str">
        <f>IFERROR(INDEX(TQoL_Indexes!$B$9:$AK$58,MATCH($A$3,TQoL_Indexes!#REF!,0)+$A285,MATCH(E$3,TQoL_Indexes!$B$8:$AK$8,0)),"")</f>
        <v/>
      </c>
      <c r="F285" s="86" t="str">
        <f>IFERROR(INDEX(TQoL_Indexes!$B$9:$AK$58,MATCH($A$3,TQoL_Indexes!#REF!,0)+$A285,MATCH(F$3,TQoL_Indexes!$B$8:$AK$8,0)),"")</f>
        <v/>
      </c>
      <c r="G285" s="86" t="str">
        <f>IFERROR(INDEX(TQoL_Indexes!$B$9:$AK$58,MATCH($A$3,TQoL_Indexes!#REF!,0)+$A285,MATCH(G$3,TQoL_Indexes!$B$8:$AK$8,0)),"")</f>
        <v/>
      </c>
      <c r="H285" s="86" t="str">
        <f>IFERROR(INDEX(TQoL_Indexes!$B$9:$AK$58,MATCH($A$3,TQoL_Indexes!#REF!,0)+$A285,MATCH(H$3,TQoL_Indexes!$B$8:$AK$8,0)),"")</f>
        <v/>
      </c>
      <c r="I285" s="86" t="str">
        <f>IFERROR(INDEX(TQoL_Indexes!$B$9:$AK$58,MATCH($A$3,TQoL_Indexes!#REF!,0)+$A285,MATCH(I$3,TQoL_Indexes!$B$8:$AK$8,0)),"")</f>
        <v/>
      </c>
      <c r="J285" s="86" t="str">
        <f>IFERROR(INDEX(TQoL_Indexes!$B$9:$AK$58,MATCH($A$3,TQoL_Indexes!#REF!,0)+$A285,MATCH(J$3,TQoL_Indexes!$B$8:$AK$8,0)),"")</f>
        <v/>
      </c>
      <c r="K285" s="86" t="str">
        <f>IFERROR(INDEX(TQoL_Indexes!$B$9:$AK$58,MATCH($A$3,TQoL_Indexes!#REF!,0)+$A285,MATCH(K$3,TQoL_Indexes!$B$8:$AK$8,0)),"")</f>
        <v/>
      </c>
      <c r="L285" s="86" t="str">
        <f>IFERROR(INDEX(TQoL_Indexes!$B$9:$AK$58,MATCH($A$3,TQoL_Indexes!#REF!,0)+$A285,MATCH(L$3,TQoL_Indexes!$B$8:$AK$8,0)),"")</f>
        <v/>
      </c>
      <c r="M285" s="86" t="str">
        <f>IFERROR(INDEX(TQoL_Indexes!$B$9:$AK$58,MATCH($A$3,TQoL_Indexes!#REF!,0)+$A285,MATCH(M$3,TQoL_Indexes!$B$8:$AK$8,0)),"")</f>
        <v/>
      </c>
      <c r="N285" s="86" t="str">
        <f>IFERROR(INDEX(TQoL_Indexes!$B$9:$AK$58,MATCH($A$3,TQoL_Indexes!#REF!,0)+$A285,MATCH(N$3,TQoL_Indexes!$B$8:$AK$8,0)),"")</f>
        <v/>
      </c>
      <c r="O285" s="86" t="str">
        <f>IFERROR(INDEX(TQoL_Indexes!$B$9:$AK$58,MATCH($A$3,TQoL_Indexes!#REF!,0)+$A285,MATCH(O$3,TQoL_Indexes!$B$8:$AK$8,0)),"")</f>
        <v/>
      </c>
      <c r="P285" s="86" t="str">
        <f>IFERROR(INDEX(TQoL_Indexes!$B$9:$AK$58,MATCH($A$3,TQoL_Indexes!#REF!,0)+$A285,MATCH(P$3,TQoL_Indexes!$B$8:$AK$8,0)),"")</f>
        <v/>
      </c>
      <c r="Q285" s="86" t="str">
        <f>IFERROR(INDEX(TQoL_Indexes!$B$9:$AK$58,MATCH($A$3,TQoL_Indexes!#REF!,0)+$A285,MATCH(Q$3,TQoL_Indexes!$B$8:$AK$8,0)),"")</f>
        <v/>
      </c>
      <c r="R285" s="86" t="str">
        <f>IFERROR(INDEX(TQoL_Indexes!$B$9:$AK$58,MATCH($A$3,TQoL_Indexes!#REF!,0)+$A285,MATCH(R$3,TQoL_Indexes!$B$8:$AK$8,0)),"")</f>
        <v/>
      </c>
      <c r="S285" s="86" t="str">
        <f>IFERROR(INDEX(TQoL_Indexes!$B$9:$AK$58,MATCH($A$3,TQoL_Indexes!#REF!,0)+$A285,MATCH(S$3,TQoL_Indexes!$B$8:$AK$8,0)),"")</f>
        <v/>
      </c>
      <c r="T285" s="86" t="str">
        <f>IFERROR(INDEX(TQoL_Indexes!$B$9:$AK$58,MATCH($A$3,TQoL_Indexes!#REF!,0)+$A285,MATCH(T$3,TQoL_Indexes!$B$8:$AK$8,0)),"")</f>
        <v/>
      </c>
      <c r="U285" s="86" t="str">
        <f>IFERROR(INDEX(TQoL_Indexes!$B$9:$AK$58,MATCH($A$3,TQoL_Indexes!#REF!,0)+$A285,MATCH(U$3,TQoL_Indexes!$B$8:$AK$8,0)),"")</f>
        <v/>
      </c>
      <c r="V285" s="86" t="str">
        <f>IFERROR(INDEX(TQoL_Indexes!$B$9:$AK$58,MATCH($A$3,TQoL_Indexes!#REF!,0)+$A285,MATCH(V$3,TQoL_Indexes!$B$8:$AK$8,0)),"")</f>
        <v/>
      </c>
      <c r="W285" s="86" t="str">
        <f>IFERROR(INDEX(TQoL_Indexes!$B$9:$AK$58,MATCH($A$3,TQoL_Indexes!#REF!,0)+$A285,MATCH(W$3,TQoL_Indexes!$B$8:$AK$8,0)),"")</f>
        <v/>
      </c>
      <c r="X285" s="86" t="str">
        <f>IFERROR(INDEX(TQoL_Indexes!$B$9:$AK$58,MATCH($A$3,TQoL_Indexes!#REF!,0)+$A285,MATCH(X$3,TQoL_Indexes!$B$8:$AK$8,0)),"")</f>
        <v/>
      </c>
      <c r="Y285" s="86" t="str">
        <f>IFERROR(INDEX(TQoL_Indexes!$B$9:$AK$58,MATCH($A$3,TQoL_Indexes!#REF!,0)+$A285,MATCH(Y$3,TQoL_Indexes!$B$8:$AK$8,0)),"")</f>
        <v/>
      </c>
      <c r="Z285" s="86" t="str">
        <f>IFERROR(INDEX(TQoL_Indexes!$B$9:$AK$58,MATCH($A$3,TQoL_Indexes!#REF!,0)+$A285,MATCH(Z$3,TQoL_Indexes!$B$8:$AK$8,0)),"")</f>
        <v/>
      </c>
      <c r="AA285" s="86" t="str">
        <f>IFERROR(INDEX(TQoL_Indexes!$B$9:$AK$58,MATCH($A$3,TQoL_Indexes!#REF!,0)+$A285,MATCH(AA$3,TQoL_Indexes!$B$8:$AK$8,0)),"")</f>
        <v/>
      </c>
      <c r="AB285" s="86" t="str">
        <f>IFERROR(INDEX(TQoL_Indexes!$B$9:$AK$58,MATCH($A$3,TQoL_Indexes!#REF!,0)+$A285,MATCH(AB$3,TQoL_Indexes!$B$8:$AK$8,0)),"")</f>
        <v/>
      </c>
      <c r="AC285" s="86" t="str">
        <f>IFERROR(INDEX(TQoL_Indexes!$B$9:$AK$58,MATCH($A$3,TQoL_Indexes!#REF!,0)+$A285,MATCH(AC$3,TQoL_Indexes!$B$8:$AK$8,0)),"")</f>
        <v/>
      </c>
      <c r="AD285" s="86" t="str">
        <f>IFERROR(INDEX(TQoL_Indexes!$B$9:$AK$58,MATCH($A$3,TQoL_Indexes!#REF!,0)+$A285,MATCH(AD$3,TQoL_Indexes!$B$8:$AK$8,0)),"")</f>
        <v/>
      </c>
      <c r="AE285" s="86" t="str">
        <f>IFERROR(INDEX(TQoL_Indexes!$B$9:$AK$58,MATCH($A$3,TQoL_Indexes!#REF!,0)+$A285,MATCH(AE$3,TQoL_Indexes!$B$8:$AK$8,0)),"")</f>
        <v/>
      </c>
      <c r="AF285" s="86" t="str">
        <f>IFERROR(INDEX(TQoL_Indexes!$B$9:$AK$58,MATCH($A$3,TQoL_Indexes!#REF!,0)+$A285,MATCH(AF$3,TQoL_Indexes!$B$8:$AK$8,0)),"")</f>
        <v/>
      </c>
      <c r="AG285" s="86" t="str">
        <f>IFERROR(INDEX(TQoL_Indexes!$B$9:$AK$58,MATCH($A$3,TQoL_Indexes!#REF!,0)+$A285,MATCH(AG$3,TQoL_Indexes!$B$8:$AK$8,0)),"")</f>
        <v/>
      </c>
      <c r="AH285" s="86" t="str">
        <f>IFERROR(INDEX(TQoL_Indexes!$B$9:$AK$58,MATCH($A$3,TQoL_Indexes!#REF!,0)+$A285,MATCH(AH$3,TQoL_Indexes!$B$8:$AK$8,0)),"")</f>
        <v/>
      </c>
      <c r="AI285" s="86" t="str">
        <f>IFERROR(INDEX(TQoL_Indexes!$B$9:$AK$58,MATCH($A$3,TQoL_Indexes!#REF!,0)+$A285,MATCH(AI$3,TQoL_Indexes!$B$8:$AK$8,0)),"")</f>
        <v/>
      </c>
      <c r="AJ285" s="86" t="str">
        <f>IFERROR(INDEX(TQoL_Indexes!$B$9:$AK$58,MATCH($A$3,TQoL_Indexes!#REF!,0)+$A285,MATCH(AJ$3,TQoL_Indexes!$B$8:$AK$8,0)),"")</f>
        <v/>
      </c>
      <c r="AK285" s="86" t="str">
        <f>IFERROR(INDEX(TQoL_Indexes!$B$9:$AK$58,MATCH($A$3,TQoL_Indexes!#REF!,0)+$A285,MATCH(AK$3,TQoL_Indexes!$B$8:$AK$8,0)),"")</f>
        <v/>
      </c>
      <c r="AL285" s="86" t="str">
        <f>IFERROR(INDEX(TQoL_Indexes!$B$9:$AK$58,MATCH($A$3,TQoL_Indexes!#REF!,0)+$A285,MATCH(AL$3,TQoL_Indexes!$B$8:$AK$8,0)),"")</f>
        <v/>
      </c>
      <c r="AM285" s="87" t="str">
        <f>IFERROR(INDEX(TQoL_Indexes!$B$9:$AK$58,MATCH($A$3,TQoL_Indexes!#REF!,0)+$A285,MATCH(AM$3,TQoL_Indexes!$B$8:$AK$8,0)),"")</f>
        <v/>
      </c>
    </row>
    <row r="286" spans="1:39">
      <c r="A286" s="58" t="str">
        <f>IFERROR(IF(A285+1&lt;COUNTIF(TQoL_Indexes!#REF!,Aux_Country!$A$3),A285+1,""),"")</f>
        <v/>
      </c>
      <c r="B286" s="121" t="str">
        <f>IFERROR(INDEX(TQoL_Indexes!$B$9:$AK$58,MATCH($A$3,TQoL_Indexes!#REF!,0)+$A286,MATCH(B$3,TQoL_Indexes!$B$8:$AK$8,0)),"")</f>
        <v/>
      </c>
      <c r="C286" s="116" t="str">
        <f>IFERROR(INDEX(TQoL_Indexes!$B$9:$AK$58,MATCH($A$3,TQoL_Indexes!#REF!,0)+$A286,MATCH(C$3,TQoL_Indexes!$B$8:$AK$8,0)),"")</f>
        <v/>
      </c>
      <c r="D286" s="122" t="str">
        <f>IFERROR(INDEX(TQoL_Indexes!$B$9:$AK$58,MATCH($A$3,TQoL_Indexes!#REF!,0)+$A286,MATCH(D$3,TQoL_Indexes!$B$8:$AK$8,0)),"")</f>
        <v/>
      </c>
      <c r="E286" s="86" t="str">
        <f>IFERROR(INDEX(TQoL_Indexes!$B$9:$AK$58,MATCH($A$3,TQoL_Indexes!#REF!,0)+$A286,MATCH(E$3,TQoL_Indexes!$B$8:$AK$8,0)),"")</f>
        <v/>
      </c>
      <c r="F286" s="86" t="str">
        <f>IFERROR(INDEX(TQoL_Indexes!$B$9:$AK$58,MATCH($A$3,TQoL_Indexes!#REF!,0)+$A286,MATCH(F$3,TQoL_Indexes!$B$8:$AK$8,0)),"")</f>
        <v/>
      </c>
      <c r="G286" s="86" t="str">
        <f>IFERROR(INDEX(TQoL_Indexes!$B$9:$AK$58,MATCH($A$3,TQoL_Indexes!#REF!,0)+$A286,MATCH(G$3,TQoL_Indexes!$B$8:$AK$8,0)),"")</f>
        <v/>
      </c>
      <c r="H286" s="86" t="str">
        <f>IFERROR(INDEX(TQoL_Indexes!$B$9:$AK$58,MATCH($A$3,TQoL_Indexes!#REF!,0)+$A286,MATCH(H$3,TQoL_Indexes!$B$8:$AK$8,0)),"")</f>
        <v/>
      </c>
      <c r="I286" s="86" t="str">
        <f>IFERROR(INDEX(TQoL_Indexes!$B$9:$AK$58,MATCH($A$3,TQoL_Indexes!#REF!,0)+$A286,MATCH(I$3,TQoL_Indexes!$B$8:$AK$8,0)),"")</f>
        <v/>
      </c>
      <c r="J286" s="86" t="str">
        <f>IFERROR(INDEX(TQoL_Indexes!$B$9:$AK$58,MATCH($A$3,TQoL_Indexes!#REF!,0)+$A286,MATCH(J$3,TQoL_Indexes!$B$8:$AK$8,0)),"")</f>
        <v/>
      </c>
      <c r="K286" s="86" t="str">
        <f>IFERROR(INDEX(TQoL_Indexes!$B$9:$AK$58,MATCH($A$3,TQoL_Indexes!#REF!,0)+$A286,MATCH(K$3,TQoL_Indexes!$B$8:$AK$8,0)),"")</f>
        <v/>
      </c>
      <c r="L286" s="86" t="str">
        <f>IFERROR(INDEX(TQoL_Indexes!$B$9:$AK$58,MATCH($A$3,TQoL_Indexes!#REF!,0)+$A286,MATCH(L$3,TQoL_Indexes!$B$8:$AK$8,0)),"")</f>
        <v/>
      </c>
      <c r="M286" s="86" t="str">
        <f>IFERROR(INDEX(TQoL_Indexes!$B$9:$AK$58,MATCH($A$3,TQoL_Indexes!#REF!,0)+$A286,MATCH(M$3,TQoL_Indexes!$B$8:$AK$8,0)),"")</f>
        <v/>
      </c>
      <c r="N286" s="86" t="str">
        <f>IFERROR(INDEX(TQoL_Indexes!$B$9:$AK$58,MATCH($A$3,TQoL_Indexes!#REF!,0)+$A286,MATCH(N$3,TQoL_Indexes!$B$8:$AK$8,0)),"")</f>
        <v/>
      </c>
      <c r="O286" s="86" t="str">
        <f>IFERROR(INDEX(TQoL_Indexes!$B$9:$AK$58,MATCH($A$3,TQoL_Indexes!#REF!,0)+$A286,MATCH(O$3,TQoL_Indexes!$B$8:$AK$8,0)),"")</f>
        <v/>
      </c>
      <c r="P286" s="86" t="str">
        <f>IFERROR(INDEX(TQoL_Indexes!$B$9:$AK$58,MATCH($A$3,TQoL_Indexes!#REF!,0)+$A286,MATCH(P$3,TQoL_Indexes!$B$8:$AK$8,0)),"")</f>
        <v/>
      </c>
      <c r="Q286" s="86" t="str">
        <f>IFERROR(INDEX(TQoL_Indexes!$B$9:$AK$58,MATCH($A$3,TQoL_Indexes!#REF!,0)+$A286,MATCH(Q$3,TQoL_Indexes!$B$8:$AK$8,0)),"")</f>
        <v/>
      </c>
      <c r="R286" s="86" t="str">
        <f>IFERROR(INDEX(TQoL_Indexes!$B$9:$AK$58,MATCH($A$3,TQoL_Indexes!#REF!,0)+$A286,MATCH(R$3,TQoL_Indexes!$B$8:$AK$8,0)),"")</f>
        <v/>
      </c>
      <c r="S286" s="86" t="str">
        <f>IFERROR(INDEX(TQoL_Indexes!$B$9:$AK$58,MATCH($A$3,TQoL_Indexes!#REF!,0)+$A286,MATCH(S$3,TQoL_Indexes!$B$8:$AK$8,0)),"")</f>
        <v/>
      </c>
      <c r="T286" s="86" t="str">
        <f>IFERROR(INDEX(TQoL_Indexes!$B$9:$AK$58,MATCH($A$3,TQoL_Indexes!#REF!,0)+$A286,MATCH(T$3,TQoL_Indexes!$B$8:$AK$8,0)),"")</f>
        <v/>
      </c>
      <c r="U286" s="86" t="str">
        <f>IFERROR(INDEX(TQoL_Indexes!$B$9:$AK$58,MATCH($A$3,TQoL_Indexes!#REF!,0)+$A286,MATCH(U$3,TQoL_Indexes!$B$8:$AK$8,0)),"")</f>
        <v/>
      </c>
      <c r="V286" s="86" t="str">
        <f>IFERROR(INDEX(TQoL_Indexes!$B$9:$AK$58,MATCH($A$3,TQoL_Indexes!#REF!,0)+$A286,MATCH(V$3,TQoL_Indexes!$B$8:$AK$8,0)),"")</f>
        <v/>
      </c>
      <c r="W286" s="86" t="str">
        <f>IFERROR(INDEX(TQoL_Indexes!$B$9:$AK$58,MATCH($A$3,TQoL_Indexes!#REF!,0)+$A286,MATCH(W$3,TQoL_Indexes!$B$8:$AK$8,0)),"")</f>
        <v/>
      </c>
      <c r="X286" s="86" t="str">
        <f>IFERROR(INDEX(TQoL_Indexes!$B$9:$AK$58,MATCH($A$3,TQoL_Indexes!#REF!,0)+$A286,MATCH(X$3,TQoL_Indexes!$B$8:$AK$8,0)),"")</f>
        <v/>
      </c>
      <c r="Y286" s="86" t="str">
        <f>IFERROR(INDEX(TQoL_Indexes!$B$9:$AK$58,MATCH($A$3,TQoL_Indexes!#REF!,0)+$A286,MATCH(Y$3,TQoL_Indexes!$B$8:$AK$8,0)),"")</f>
        <v/>
      </c>
      <c r="Z286" s="86" t="str">
        <f>IFERROR(INDEX(TQoL_Indexes!$B$9:$AK$58,MATCH($A$3,TQoL_Indexes!#REF!,0)+$A286,MATCH(Z$3,TQoL_Indexes!$B$8:$AK$8,0)),"")</f>
        <v/>
      </c>
      <c r="AA286" s="86" t="str">
        <f>IFERROR(INDEX(TQoL_Indexes!$B$9:$AK$58,MATCH($A$3,TQoL_Indexes!#REF!,0)+$A286,MATCH(AA$3,TQoL_Indexes!$B$8:$AK$8,0)),"")</f>
        <v/>
      </c>
      <c r="AB286" s="86" t="str">
        <f>IFERROR(INDEX(TQoL_Indexes!$B$9:$AK$58,MATCH($A$3,TQoL_Indexes!#REF!,0)+$A286,MATCH(AB$3,TQoL_Indexes!$B$8:$AK$8,0)),"")</f>
        <v/>
      </c>
      <c r="AC286" s="86" t="str">
        <f>IFERROR(INDEX(TQoL_Indexes!$B$9:$AK$58,MATCH($A$3,TQoL_Indexes!#REF!,0)+$A286,MATCH(AC$3,TQoL_Indexes!$B$8:$AK$8,0)),"")</f>
        <v/>
      </c>
      <c r="AD286" s="86" t="str">
        <f>IFERROR(INDEX(TQoL_Indexes!$B$9:$AK$58,MATCH($A$3,TQoL_Indexes!#REF!,0)+$A286,MATCH(AD$3,TQoL_Indexes!$B$8:$AK$8,0)),"")</f>
        <v/>
      </c>
      <c r="AE286" s="86" t="str">
        <f>IFERROR(INDEX(TQoL_Indexes!$B$9:$AK$58,MATCH($A$3,TQoL_Indexes!#REF!,0)+$A286,MATCH(AE$3,TQoL_Indexes!$B$8:$AK$8,0)),"")</f>
        <v/>
      </c>
      <c r="AF286" s="86" t="str">
        <f>IFERROR(INDEX(TQoL_Indexes!$B$9:$AK$58,MATCH($A$3,TQoL_Indexes!#REF!,0)+$A286,MATCH(AF$3,TQoL_Indexes!$B$8:$AK$8,0)),"")</f>
        <v/>
      </c>
      <c r="AG286" s="86" t="str">
        <f>IFERROR(INDEX(TQoL_Indexes!$B$9:$AK$58,MATCH($A$3,TQoL_Indexes!#REF!,0)+$A286,MATCH(AG$3,TQoL_Indexes!$B$8:$AK$8,0)),"")</f>
        <v/>
      </c>
      <c r="AH286" s="86" t="str">
        <f>IFERROR(INDEX(TQoL_Indexes!$B$9:$AK$58,MATCH($A$3,TQoL_Indexes!#REF!,0)+$A286,MATCH(AH$3,TQoL_Indexes!$B$8:$AK$8,0)),"")</f>
        <v/>
      </c>
      <c r="AI286" s="86" t="str">
        <f>IFERROR(INDEX(TQoL_Indexes!$B$9:$AK$58,MATCH($A$3,TQoL_Indexes!#REF!,0)+$A286,MATCH(AI$3,TQoL_Indexes!$B$8:$AK$8,0)),"")</f>
        <v/>
      </c>
      <c r="AJ286" s="86" t="str">
        <f>IFERROR(INDEX(TQoL_Indexes!$B$9:$AK$58,MATCH($A$3,TQoL_Indexes!#REF!,0)+$A286,MATCH(AJ$3,TQoL_Indexes!$B$8:$AK$8,0)),"")</f>
        <v/>
      </c>
      <c r="AK286" s="86" t="str">
        <f>IFERROR(INDEX(TQoL_Indexes!$B$9:$AK$58,MATCH($A$3,TQoL_Indexes!#REF!,0)+$A286,MATCH(AK$3,TQoL_Indexes!$B$8:$AK$8,0)),"")</f>
        <v/>
      </c>
      <c r="AL286" s="86" t="str">
        <f>IFERROR(INDEX(TQoL_Indexes!$B$9:$AK$58,MATCH($A$3,TQoL_Indexes!#REF!,0)+$A286,MATCH(AL$3,TQoL_Indexes!$B$8:$AK$8,0)),"")</f>
        <v/>
      </c>
      <c r="AM286" s="87" t="str">
        <f>IFERROR(INDEX(TQoL_Indexes!$B$9:$AK$58,MATCH($A$3,TQoL_Indexes!#REF!,0)+$A286,MATCH(AM$3,TQoL_Indexes!$B$8:$AK$8,0)),"")</f>
        <v/>
      </c>
    </row>
    <row r="287" spans="1:39">
      <c r="A287" s="58" t="str">
        <f>IFERROR(IF(A286+1&lt;COUNTIF(TQoL_Indexes!#REF!,Aux_Country!$A$3),A286+1,""),"")</f>
        <v/>
      </c>
      <c r="B287" s="121" t="str">
        <f>IFERROR(INDEX(TQoL_Indexes!$B$9:$AK$58,MATCH($A$3,TQoL_Indexes!#REF!,0)+$A287,MATCH(B$3,TQoL_Indexes!$B$8:$AK$8,0)),"")</f>
        <v/>
      </c>
      <c r="C287" s="116" t="str">
        <f>IFERROR(INDEX(TQoL_Indexes!$B$9:$AK$58,MATCH($A$3,TQoL_Indexes!#REF!,0)+$A287,MATCH(C$3,TQoL_Indexes!$B$8:$AK$8,0)),"")</f>
        <v/>
      </c>
      <c r="D287" s="122" t="str">
        <f>IFERROR(INDEX(TQoL_Indexes!$B$9:$AK$58,MATCH($A$3,TQoL_Indexes!#REF!,0)+$A287,MATCH(D$3,TQoL_Indexes!$B$8:$AK$8,0)),"")</f>
        <v/>
      </c>
      <c r="E287" s="86" t="str">
        <f>IFERROR(INDEX(TQoL_Indexes!$B$9:$AK$58,MATCH($A$3,TQoL_Indexes!#REF!,0)+$A287,MATCH(E$3,TQoL_Indexes!$B$8:$AK$8,0)),"")</f>
        <v/>
      </c>
      <c r="F287" s="86" t="str">
        <f>IFERROR(INDEX(TQoL_Indexes!$B$9:$AK$58,MATCH($A$3,TQoL_Indexes!#REF!,0)+$A287,MATCH(F$3,TQoL_Indexes!$B$8:$AK$8,0)),"")</f>
        <v/>
      </c>
      <c r="G287" s="86" t="str">
        <f>IFERROR(INDEX(TQoL_Indexes!$B$9:$AK$58,MATCH($A$3,TQoL_Indexes!#REF!,0)+$A287,MATCH(G$3,TQoL_Indexes!$B$8:$AK$8,0)),"")</f>
        <v/>
      </c>
      <c r="H287" s="86" t="str">
        <f>IFERROR(INDEX(TQoL_Indexes!$B$9:$AK$58,MATCH($A$3,TQoL_Indexes!#REF!,0)+$A287,MATCH(H$3,TQoL_Indexes!$B$8:$AK$8,0)),"")</f>
        <v/>
      </c>
      <c r="I287" s="86" t="str">
        <f>IFERROR(INDEX(TQoL_Indexes!$B$9:$AK$58,MATCH($A$3,TQoL_Indexes!#REF!,0)+$A287,MATCH(I$3,TQoL_Indexes!$B$8:$AK$8,0)),"")</f>
        <v/>
      </c>
      <c r="J287" s="86" t="str">
        <f>IFERROR(INDEX(TQoL_Indexes!$B$9:$AK$58,MATCH($A$3,TQoL_Indexes!#REF!,0)+$A287,MATCH(J$3,TQoL_Indexes!$B$8:$AK$8,0)),"")</f>
        <v/>
      </c>
      <c r="K287" s="86" t="str">
        <f>IFERROR(INDEX(TQoL_Indexes!$B$9:$AK$58,MATCH($A$3,TQoL_Indexes!#REF!,0)+$A287,MATCH(K$3,TQoL_Indexes!$B$8:$AK$8,0)),"")</f>
        <v/>
      </c>
      <c r="L287" s="86" t="str">
        <f>IFERROR(INDEX(TQoL_Indexes!$B$9:$AK$58,MATCH($A$3,TQoL_Indexes!#REF!,0)+$A287,MATCH(L$3,TQoL_Indexes!$B$8:$AK$8,0)),"")</f>
        <v/>
      </c>
      <c r="M287" s="86" t="str">
        <f>IFERROR(INDEX(TQoL_Indexes!$B$9:$AK$58,MATCH($A$3,TQoL_Indexes!#REF!,0)+$A287,MATCH(M$3,TQoL_Indexes!$B$8:$AK$8,0)),"")</f>
        <v/>
      </c>
      <c r="N287" s="86" t="str">
        <f>IFERROR(INDEX(TQoL_Indexes!$B$9:$AK$58,MATCH($A$3,TQoL_Indexes!#REF!,0)+$A287,MATCH(N$3,TQoL_Indexes!$B$8:$AK$8,0)),"")</f>
        <v/>
      </c>
      <c r="O287" s="86" t="str">
        <f>IFERROR(INDEX(TQoL_Indexes!$B$9:$AK$58,MATCH($A$3,TQoL_Indexes!#REF!,0)+$A287,MATCH(O$3,TQoL_Indexes!$B$8:$AK$8,0)),"")</f>
        <v/>
      </c>
      <c r="P287" s="86" t="str">
        <f>IFERROR(INDEX(TQoL_Indexes!$B$9:$AK$58,MATCH($A$3,TQoL_Indexes!#REF!,0)+$A287,MATCH(P$3,TQoL_Indexes!$B$8:$AK$8,0)),"")</f>
        <v/>
      </c>
      <c r="Q287" s="86" t="str">
        <f>IFERROR(INDEX(TQoL_Indexes!$B$9:$AK$58,MATCH($A$3,TQoL_Indexes!#REF!,0)+$A287,MATCH(Q$3,TQoL_Indexes!$B$8:$AK$8,0)),"")</f>
        <v/>
      </c>
      <c r="R287" s="86" t="str">
        <f>IFERROR(INDEX(TQoL_Indexes!$B$9:$AK$58,MATCH($A$3,TQoL_Indexes!#REF!,0)+$A287,MATCH(R$3,TQoL_Indexes!$B$8:$AK$8,0)),"")</f>
        <v/>
      </c>
      <c r="S287" s="86" t="str">
        <f>IFERROR(INDEX(TQoL_Indexes!$B$9:$AK$58,MATCH($A$3,TQoL_Indexes!#REF!,0)+$A287,MATCH(S$3,TQoL_Indexes!$B$8:$AK$8,0)),"")</f>
        <v/>
      </c>
      <c r="T287" s="86" t="str">
        <f>IFERROR(INDEX(TQoL_Indexes!$B$9:$AK$58,MATCH($A$3,TQoL_Indexes!#REF!,0)+$A287,MATCH(T$3,TQoL_Indexes!$B$8:$AK$8,0)),"")</f>
        <v/>
      </c>
      <c r="U287" s="86" t="str">
        <f>IFERROR(INDEX(TQoL_Indexes!$B$9:$AK$58,MATCH($A$3,TQoL_Indexes!#REF!,0)+$A287,MATCH(U$3,TQoL_Indexes!$B$8:$AK$8,0)),"")</f>
        <v/>
      </c>
      <c r="V287" s="86" t="str">
        <f>IFERROR(INDEX(TQoL_Indexes!$B$9:$AK$58,MATCH($A$3,TQoL_Indexes!#REF!,0)+$A287,MATCH(V$3,TQoL_Indexes!$B$8:$AK$8,0)),"")</f>
        <v/>
      </c>
      <c r="W287" s="86" t="str">
        <f>IFERROR(INDEX(TQoL_Indexes!$B$9:$AK$58,MATCH($A$3,TQoL_Indexes!#REF!,0)+$A287,MATCH(W$3,TQoL_Indexes!$B$8:$AK$8,0)),"")</f>
        <v/>
      </c>
      <c r="X287" s="86" t="str">
        <f>IFERROR(INDEX(TQoL_Indexes!$B$9:$AK$58,MATCH($A$3,TQoL_Indexes!#REF!,0)+$A287,MATCH(X$3,TQoL_Indexes!$B$8:$AK$8,0)),"")</f>
        <v/>
      </c>
      <c r="Y287" s="86" t="str">
        <f>IFERROR(INDEX(TQoL_Indexes!$B$9:$AK$58,MATCH($A$3,TQoL_Indexes!#REF!,0)+$A287,MATCH(Y$3,TQoL_Indexes!$B$8:$AK$8,0)),"")</f>
        <v/>
      </c>
      <c r="Z287" s="86" t="str">
        <f>IFERROR(INDEX(TQoL_Indexes!$B$9:$AK$58,MATCH($A$3,TQoL_Indexes!#REF!,0)+$A287,MATCH(Z$3,TQoL_Indexes!$B$8:$AK$8,0)),"")</f>
        <v/>
      </c>
      <c r="AA287" s="86" t="str">
        <f>IFERROR(INDEX(TQoL_Indexes!$B$9:$AK$58,MATCH($A$3,TQoL_Indexes!#REF!,0)+$A287,MATCH(AA$3,TQoL_Indexes!$B$8:$AK$8,0)),"")</f>
        <v/>
      </c>
      <c r="AB287" s="86" t="str">
        <f>IFERROR(INDEX(TQoL_Indexes!$B$9:$AK$58,MATCH($A$3,TQoL_Indexes!#REF!,0)+$A287,MATCH(AB$3,TQoL_Indexes!$B$8:$AK$8,0)),"")</f>
        <v/>
      </c>
      <c r="AC287" s="86" t="str">
        <f>IFERROR(INDEX(TQoL_Indexes!$B$9:$AK$58,MATCH($A$3,TQoL_Indexes!#REF!,0)+$A287,MATCH(AC$3,TQoL_Indexes!$B$8:$AK$8,0)),"")</f>
        <v/>
      </c>
      <c r="AD287" s="86" t="str">
        <f>IFERROR(INDEX(TQoL_Indexes!$B$9:$AK$58,MATCH($A$3,TQoL_Indexes!#REF!,0)+$A287,MATCH(AD$3,TQoL_Indexes!$B$8:$AK$8,0)),"")</f>
        <v/>
      </c>
      <c r="AE287" s="86" t="str">
        <f>IFERROR(INDEX(TQoL_Indexes!$B$9:$AK$58,MATCH($A$3,TQoL_Indexes!#REF!,0)+$A287,MATCH(AE$3,TQoL_Indexes!$B$8:$AK$8,0)),"")</f>
        <v/>
      </c>
      <c r="AF287" s="86" t="str">
        <f>IFERROR(INDEX(TQoL_Indexes!$B$9:$AK$58,MATCH($A$3,TQoL_Indexes!#REF!,0)+$A287,MATCH(AF$3,TQoL_Indexes!$B$8:$AK$8,0)),"")</f>
        <v/>
      </c>
      <c r="AG287" s="86" t="str">
        <f>IFERROR(INDEX(TQoL_Indexes!$B$9:$AK$58,MATCH($A$3,TQoL_Indexes!#REF!,0)+$A287,MATCH(AG$3,TQoL_Indexes!$B$8:$AK$8,0)),"")</f>
        <v/>
      </c>
      <c r="AH287" s="86" t="str">
        <f>IFERROR(INDEX(TQoL_Indexes!$B$9:$AK$58,MATCH($A$3,TQoL_Indexes!#REF!,0)+$A287,MATCH(AH$3,TQoL_Indexes!$B$8:$AK$8,0)),"")</f>
        <v/>
      </c>
      <c r="AI287" s="86" t="str">
        <f>IFERROR(INDEX(TQoL_Indexes!$B$9:$AK$58,MATCH($A$3,TQoL_Indexes!#REF!,0)+$A287,MATCH(AI$3,TQoL_Indexes!$B$8:$AK$8,0)),"")</f>
        <v/>
      </c>
      <c r="AJ287" s="86" t="str">
        <f>IFERROR(INDEX(TQoL_Indexes!$B$9:$AK$58,MATCH($A$3,TQoL_Indexes!#REF!,0)+$A287,MATCH(AJ$3,TQoL_Indexes!$B$8:$AK$8,0)),"")</f>
        <v/>
      </c>
      <c r="AK287" s="86" t="str">
        <f>IFERROR(INDEX(TQoL_Indexes!$B$9:$AK$58,MATCH($A$3,TQoL_Indexes!#REF!,0)+$A287,MATCH(AK$3,TQoL_Indexes!$B$8:$AK$8,0)),"")</f>
        <v/>
      </c>
      <c r="AL287" s="86" t="str">
        <f>IFERROR(INDEX(TQoL_Indexes!$B$9:$AK$58,MATCH($A$3,TQoL_Indexes!#REF!,0)+$A287,MATCH(AL$3,TQoL_Indexes!$B$8:$AK$8,0)),"")</f>
        <v/>
      </c>
      <c r="AM287" s="87" t="str">
        <f>IFERROR(INDEX(TQoL_Indexes!$B$9:$AK$58,MATCH($A$3,TQoL_Indexes!#REF!,0)+$A287,MATCH(AM$3,TQoL_Indexes!$B$8:$AK$8,0)),"")</f>
        <v/>
      </c>
    </row>
    <row r="288" spans="1:39">
      <c r="A288" s="58" t="str">
        <f>IFERROR(IF(A287+1&lt;COUNTIF(TQoL_Indexes!#REF!,Aux_Country!$A$3),A287+1,""),"")</f>
        <v/>
      </c>
      <c r="B288" s="121" t="str">
        <f>IFERROR(INDEX(TQoL_Indexes!$B$9:$AK$58,MATCH($A$3,TQoL_Indexes!#REF!,0)+$A288,MATCH(B$3,TQoL_Indexes!$B$8:$AK$8,0)),"")</f>
        <v/>
      </c>
      <c r="C288" s="116" t="str">
        <f>IFERROR(INDEX(TQoL_Indexes!$B$9:$AK$58,MATCH($A$3,TQoL_Indexes!#REF!,0)+$A288,MATCH(C$3,TQoL_Indexes!$B$8:$AK$8,0)),"")</f>
        <v/>
      </c>
      <c r="D288" s="122" t="str">
        <f>IFERROR(INDEX(TQoL_Indexes!$B$9:$AK$58,MATCH($A$3,TQoL_Indexes!#REF!,0)+$A288,MATCH(D$3,TQoL_Indexes!$B$8:$AK$8,0)),"")</f>
        <v/>
      </c>
      <c r="E288" s="86" t="str">
        <f>IFERROR(INDEX(TQoL_Indexes!$B$9:$AK$58,MATCH($A$3,TQoL_Indexes!#REF!,0)+$A288,MATCH(E$3,TQoL_Indexes!$B$8:$AK$8,0)),"")</f>
        <v/>
      </c>
      <c r="F288" s="86" t="str">
        <f>IFERROR(INDEX(TQoL_Indexes!$B$9:$AK$58,MATCH($A$3,TQoL_Indexes!#REF!,0)+$A288,MATCH(F$3,TQoL_Indexes!$B$8:$AK$8,0)),"")</f>
        <v/>
      </c>
      <c r="G288" s="86" t="str">
        <f>IFERROR(INDEX(TQoL_Indexes!$B$9:$AK$58,MATCH($A$3,TQoL_Indexes!#REF!,0)+$A288,MATCH(G$3,TQoL_Indexes!$B$8:$AK$8,0)),"")</f>
        <v/>
      </c>
      <c r="H288" s="86" t="str">
        <f>IFERROR(INDEX(TQoL_Indexes!$B$9:$AK$58,MATCH($A$3,TQoL_Indexes!#REF!,0)+$A288,MATCH(H$3,TQoL_Indexes!$B$8:$AK$8,0)),"")</f>
        <v/>
      </c>
      <c r="I288" s="86" t="str">
        <f>IFERROR(INDEX(TQoL_Indexes!$B$9:$AK$58,MATCH($A$3,TQoL_Indexes!#REF!,0)+$A288,MATCH(I$3,TQoL_Indexes!$B$8:$AK$8,0)),"")</f>
        <v/>
      </c>
      <c r="J288" s="86" t="str">
        <f>IFERROR(INDEX(TQoL_Indexes!$B$9:$AK$58,MATCH($A$3,TQoL_Indexes!#REF!,0)+$A288,MATCH(J$3,TQoL_Indexes!$B$8:$AK$8,0)),"")</f>
        <v/>
      </c>
      <c r="K288" s="86" t="str">
        <f>IFERROR(INDEX(TQoL_Indexes!$B$9:$AK$58,MATCH($A$3,TQoL_Indexes!#REF!,0)+$A288,MATCH(K$3,TQoL_Indexes!$B$8:$AK$8,0)),"")</f>
        <v/>
      </c>
      <c r="L288" s="86" t="str">
        <f>IFERROR(INDEX(TQoL_Indexes!$B$9:$AK$58,MATCH($A$3,TQoL_Indexes!#REF!,0)+$A288,MATCH(L$3,TQoL_Indexes!$B$8:$AK$8,0)),"")</f>
        <v/>
      </c>
      <c r="M288" s="86" t="str">
        <f>IFERROR(INDEX(TQoL_Indexes!$B$9:$AK$58,MATCH($A$3,TQoL_Indexes!#REF!,0)+$A288,MATCH(M$3,TQoL_Indexes!$B$8:$AK$8,0)),"")</f>
        <v/>
      </c>
      <c r="N288" s="86" t="str">
        <f>IFERROR(INDEX(TQoL_Indexes!$B$9:$AK$58,MATCH($A$3,TQoL_Indexes!#REF!,0)+$A288,MATCH(N$3,TQoL_Indexes!$B$8:$AK$8,0)),"")</f>
        <v/>
      </c>
      <c r="O288" s="86" t="str">
        <f>IFERROR(INDEX(TQoL_Indexes!$B$9:$AK$58,MATCH($A$3,TQoL_Indexes!#REF!,0)+$A288,MATCH(O$3,TQoL_Indexes!$B$8:$AK$8,0)),"")</f>
        <v/>
      </c>
      <c r="P288" s="86" t="str">
        <f>IFERROR(INDEX(TQoL_Indexes!$B$9:$AK$58,MATCH($A$3,TQoL_Indexes!#REF!,0)+$A288,MATCH(P$3,TQoL_Indexes!$B$8:$AK$8,0)),"")</f>
        <v/>
      </c>
      <c r="Q288" s="86" t="str">
        <f>IFERROR(INDEX(TQoL_Indexes!$B$9:$AK$58,MATCH($A$3,TQoL_Indexes!#REF!,0)+$A288,MATCH(Q$3,TQoL_Indexes!$B$8:$AK$8,0)),"")</f>
        <v/>
      </c>
      <c r="R288" s="86" t="str">
        <f>IFERROR(INDEX(TQoL_Indexes!$B$9:$AK$58,MATCH($A$3,TQoL_Indexes!#REF!,0)+$A288,MATCH(R$3,TQoL_Indexes!$B$8:$AK$8,0)),"")</f>
        <v/>
      </c>
      <c r="S288" s="86" t="str">
        <f>IFERROR(INDEX(TQoL_Indexes!$B$9:$AK$58,MATCH($A$3,TQoL_Indexes!#REF!,0)+$A288,MATCH(S$3,TQoL_Indexes!$B$8:$AK$8,0)),"")</f>
        <v/>
      </c>
      <c r="T288" s="86" t="str">
        <f>IFERROR(INDEX(TQoL_Indexes!$B$9:$AK$58,MATCH($A$3,TQoL_Indexes!#REF!,0)+$A288,MATCH(T$3,TQoL_Indexes!$B$8:$AK$8,0)),"")</f>
        <v/>
      </c>
      <c r="U288" s="86" t="str">
        <f>IFERROR(INDEX(TQoL_Indexes!$B$9:$AK$58,MATCH($A$3,TQoL_Indexes!#REF!,0)+$A288,MATCH(U$3,TQoL_Indexes!$B$8:$AK$8,0)),"")</f>
        <v/>
      </c>
      <c r="V288" s="86" t="str">
        <f>IFERROR(INDEX(TQoL_Indexes!$B$9:$AK$58,MATCH($A$3,TQoL_Indexes!#REF!,0)+$A288,MATCH(V$3,TQoL_Indexes!$B$8:$AK$8,0)),"")</f>
        <v/>
      </c>
      <c r="W288" s="86" t="str">
        <f>IFERROR(INDEX(TQoL_Indexes!$B$9:$AK$58,MATCH($A$3,TQoL_Indexes!#REF!,0)+$A288,MATCH(W$3,TQoL_Indexes!$B$8:$AK$8,0)),"")</f>
        <v/>
      </c>
      <c r="X288" s="86" t="str">
        <f>IFERROR(INDEX(TQoL_Indexes!$B$9:$AK$58,MATCH($A$3,TQoL_Indexes!#REF!,0)+$A288,MATCH(X$3,TQoL_Indexes!$B$8:$AK$8,0)),"")</f>
        <v/>
      </c>
      <c r="Y288" s="86" t="str">
        <f>IFERROR(INDEX(TQoL_Indexes!$B$9:$AK$58,MATCH($A$3,TQoL_Indexes!#REF!,0)+$A288,MATCH(Y$3,TQoL_Indexes!$B$8:$AK$8,0)),"")</f>
        <v/>
      </c>
      <c r="Z288" s="86" t="str">
        <f>IFERROR(INDEX(TQoL_Indexes!$B$9:$AK$58,MATCH($A$3,TQoL_Indexes!#REF!,0)+$A288,MATCH(Z$3,TQoL_Indexes!$B$8:$AK$8,0)),"")</f>
        <v/>
      </c>
      <c r="AA288" s="86" t="str">
        <f>IFERROR(INDEX(TQoL_Indexes!$B$9:$AK$58,MATCH($A$3,TQoL_Indexes!#REF!,0)+$A288,MATCH(AA$3,TQoL_Indexes!$B$8:$AK$8,0)),"")</f>
        <v/>
      </c>
      <c r="AB288" s="86" t="str">
        <f>IFERROR(INDEX(TQoL_Indexes!$B$9:$AK$58,MATCH($A$3,TQoL_Indexes!#REF!,0)+$A288,MATCH(AB$3,TQoL_Indexes!$B$8:$AK$8,0)),"")</f>
        <v/>
      </c>
      <c r="AC288" s="86" t="str">
        <f>IFERROR(INDEX(TQoL_Indexes!$B$9:$AK$58,MATCH($A$3,TQoL_Indexes!#REF!,0)+$A288,MATCH(AC$3,TQoL_Indexes!$B$8:$AK$8,0)),"")</f>
        <v/>
      </c>
      <c r="AD288" s="86" t="str">
        <f>IFERROR(INDEX(TQoL_Indexes!$B$9:$AK$58,MATCH($A$3,TQoL_Indexes!#REF!,0)+$A288,MATCH(AD$3,TQoL_Indexes!$B$8:$AK$8,0)),"")</f>
        <v/>
      </c>
      <c r="AE288" s="86" t="str">
        <f>IFERROR(INDEX(TQoL_Indexes!$B$9:$AK$58,MATCH($A$3,TQoL_Indexes!#REF!,0)+$A288,MATCH(AE$3,TQoL_Indexes!$B$8:$AK$8,0)),"")</f>
        <v/>
      </c>
      <c r="AF288" s="86" t="str">
        <f>IFERROR(INDEX(TQoL_Indexes!$B$9:$AK$58,MATCH($A$3,TQoL_Indexes!#REF!,0)+$A288,MATCH(AF$3,TQoL_Indexes!$B$8:$AK$8,0)),"")</f>
        <v/>
      </c>
      <c r="AG288" s="86" t="str">
        <f>IFERROR(INDEX(TQoL_Indexes!$B$9:$AK$58,MATCH($A$3,TQoL_Indexes!#REF!,0)+$A288,MATCH(AG$3,TQoL_Indexes!$B$8:$AK$8,0)),"")</f>
        <v/>
      </c>
      <c r="AH288" s="86" t="str">
        <f>IFERROR(INDEX(TQoL_Indexes!$B$9:$AK$58,MATCH($A$3,TQoL_Indexes!#REF!,0)+$A288,MATCH(AH$3,TQoL_Indexes!$B$8:$AK$8,0)),"")</f>
        <v/>
      </c>
      <c r="AI288" s="86" t="str">
        <f>IFERROR(INDEX(TQoL_Indexes!$B$9:$AK$58,MATCH($A$3,TQoL_Indexes!#REF!,0)+$A288,MATCH(AI$3,TQoL_Indexes!$B$8:$AK$8,0)),"")</f>
        <v/>
      </c>
      <c r="AJ288" s="86" t="str">
        <f>IFERROR(INDEX(TQoL_Indexes!$B$9:$AK$58,MATCH($A$3,TQoL_Indexes!#REF!,0)+$A288,MATCH(AJ$3,TQoL_Indexes!$B$8:$AK$8,0)),"")</f>
        <v/>
      </c>
      <c r="AK288" s="86" t="str">
        <f>IFERROR(INDEX(TQoL_Indexes!$B$9:$AK$58,MATCH($A$3,TQoL_Indexes!#REF!,0)+$A288,MATCH(AK$3,TQoL_Indexes!$B$8:$AK$8,0)),"")</f>
        <v/>
      </c>
      <c r="AL288" s="86" t="str">
        <f>IFERROR(INDEX(TQoL_Indexes!$B$9:$AK$58,MATCH($A$3,TQoL_Indexes!#REF!,0)+$A288,MATCH(AL$3,TQoL_Indexes!$B$8:$AK$8,0)),"")</f>
        <v/>
      </c>
      <c r="AM288" s="87" t="str">
        <f>IFERROR(INDEX(TQoL_Indexes!$B$9:$AK$58,MATCH($A$3,TQoL_Indexes!#REF!,0)+$A288,MATCH(AM$3,TQoL_Indexes!$B$8:$AK$8,0)),"")</f>
        <v/>
      </c>
    </row>
    <row r="289" spans="1:39">
      <c r="A289" s="58" t="str">
        <f>IFERROR(IF(A288+1&lt;COUNTIF(TQoL_Indexes!#REF!,Aux_Country!$A$3),A288+1,""),"")</f>
        <v/>
      </c>
      <c r="B289" s="121" t="str">
        <f>IFERROR(INDEX(TQoL_Indexes!$B$9:$AK$58,MATCH($A$3,TQoL_Indexes!#REF!,0)+$A289,MATCH(B$3,TQoL_Indexes!$B$8:$AK$8,0)),"")</f>
        <v/>
      </c>
      <c r="C289" s="116" t="str">
        <f>IFERROR(INDEX(TQoL_Indexes!$B$9:$AK$58,MATCH($A$3,TQoL_Indexes!#REF!,0)+$A289,MATCH(C$3,TQoL_Indexes!$B$8:$AK$8,0)),"")</f>
        <v/>
      </c>
      <c r="D289" s="122" t="str">
        <f>IFERROR(INDEX(TQoL_Indexes!$B$9:$AK$58,MATCH($A$3,TQoL_Indexes!#REF!,0)+$A289,MATCH(D$3,TQoL_Indexes!$B$8:$AK$8,0)),"")</f>
        <v/>
      </c>
      <c r="E289" s="86" t="str">
        <f>IFERROR(INDEX(TQoL_Indexes!$B$9:$AK$58,MATCH($A$3,TQoL_Indexes!#REF!,0)+$A289,MATCH(E$3,TQoL_Indexes!$B$8:$AK$8,0)),"")</f>
        <v/>
      </c>
      <c r="F289" s="86" t="str">
        <f>IFERROR(INDEX(TQoL_Indexes!$B$9:$AK$58,MATCH($A$3,TQoL_Indexes!#REF!,0)+$A289,MATCH(F$3,TQoL_Indexes!$B$8:$AK$8,0)),"")</f>
        <v/>
      </c>
      <c r="G289" s="86" t="str">
        <f>IFERROR(INDEX(TQoL_Indexes!$B$9:$AK$58,MATCH($A$3,TQoL_Indexes!#REF!,0)+$A289,MATCH(G$3,TQoL_Indexes!$B$8:$AK$8,0)),"")</f>
        <v/>
      </c>
      <c r="H289" s="86" t="str">
        <f>IFERROR(INDEX(TQoL_Indexes!$B$9:$AK$58,MATCH($A$3,TQoL_Indexes!#REF!,0)+$A289,MATCH(H$3,TQoL_Indexes!$B$8:$AK$8,0)),"")</f>
        <v/>
      </c>
      <c r="I289" s="86" t="str">
        <f>IFERROR(INDEX(TQoL_Indexes!$B$9:$AK$58,MATCH($A$3,TQoL_Indexes!#REF!,0)+$A289,MATCH(I$3,TQoL_Indexes!$B$8:$AK$8,0)),"")</f>
        <v/>
      </c>
      <c r="J289" s="86" t="str">
        <f>IFERROR(INDEX(TQoL_Indexes!$B$9:$AK$58,MATCH($A$3,TQoL_Indexes!#REF!,0)+$A289,MATCH(J$3,TQoL_Indexes!$B$8:$AK$8,0)),"")</f>
        <v/>
      </c>
      <c r="K289" s="86" t="str">
        <f>IFERROR(INDEX(TQoL_Indexes!$B$9:$AK$58,MATCH($A$3,TQoL_Indexes!#REF!,0)+$A289,MATCH(K$3,TQoL_Indexes!$B$8:$AK$8,0)),"")</f>
        <v/>
      </c>
      <c r="L289" s="86" t="str">
        <f>IFERROR(INDEX(TQoL_Indexes!$B$9:$AK$58,MATCH($A$3,TQoL_Indexes!#REF!,0)+$A289,MATCH(L$3,TQoL_Indexes!$B$8:$AK$8,0)),"")</f>
        <v/>
      </c>
      <c r="M289" s="86" t="str">
        <f>IFERROR(INDEX(TQoL_Indexes!$B$9:$AK$58,MATCH($A$3,TQoL_Indexes!#REF!,0)+$A289,MATCH(M$3,TQoL_Indexes!$B$8:$AK$8,0)),"")</f>
        <v/>
      </c>
      <c r="N289" s="86" t="str">
        <f>IFERROR(INDEX(TQoL_Indexes!$B$9:$AK$58,MATCH($A$3,TQoL_Indexes!#REF!,0)+$A289,MATCH(N$3,TQoL_Indexes!$B$8:$AK$8,0)),"")</f>
        <v/>
      </c>
      <c r="O289" s="86" t="str">
        <f>IFERROR(INDEX(TQoL_Indexes!$B$9:$AK$58,MATCH($A$3,TQoL_Indexes!#REF!,0)+$A289,MATCH(O$3,TQoL_Indexes!$B$8:$AK$8,0)),"")</f>
        <v/>
      </c>
      <c r="P289" s="86" t="str">
        <f>IFERROR(INDEX(TQoL_Indexes!$B$9:$AK$58,MATCH($A$3,TQoL_Indexes!#REF!,0)+$A289,MATCH(P$3,TQoL_Indexes!$B$8:$AK$8,0)),"")</f>
        <v/>
      </c>
      <c r="Q289" s="86" t="str">
        <f>IFERROR(INDEX(TQoL_Indexes!$B$9:$AK$58,MATCH($A$3,TQoL_Indexes!#REF!,0)+$A289,MATCH(Q$3,TQoL_Indexes!$B$8:$AK$8,0)),"")</f>
        <v/>
      </c>
      <c r="R289" s="86" t="str">
        <f>IFERROR(INDEX(TQoL_Indexes!$B$9:$AK$58,MATCH($A$3,TQoL_Indexes!#REF!,0)+$A289,MATCH(R$3,TQoL_Indexes!$B$8:$AK$8,0)),"")</f>
        <v/>
      </c>
      <c r="S289" s="86" t="str">
        <f>IFERROR(INDEX(TQoL_Indexes!$B$9:$AK$58,MATCH($A$3,TQoL_Indexes!#REF!,0)+$A289,MATCH(S$3,TQoL_Indexes!$B$8:$AK$8,0)),"")</f>
        <v/>
      </c>
      <c r="T289" s="86" t="str">
        <f>IFERROR(INDEX(TQoL_Indexes!$B$9:$AK$58,MATCH($A$3,TQoL_Indexes!#REF!,0)+$A289,MATCH(T$3,TQoL_Indexes!$B$8:$AK$8,0)),"")</f>
        <v/>
      </c>
      <c r="U289" s="86" t="str">
        <f>IFERROR(INDEX(TQoL_Indexes!$B$9:$AK$58,MATCH($A$3,TQoL_Indexes!#REF!,0)+$A289,MATCH(U$3,TQoL_Indexes!$B$8:$AK$8,0)),"")</f>
        <v/>
      </c>
      <c r="V289" s="86" t="str">
        <f>IFERROR(INDEX(TQoL_Indexes!$B$9:$AK$58,MATCH($A$3,TQoL_Indexes!#REF!,0)+$A289,MATCH(V$3,TQoL_Indexes!$B$8:$AK$8,0)),"")</f>
        <v/>
      </c>
      <c r="W289" s="86" t="str">
        <f>IFERROR(INDEX(TQoL_Indexes!$B$9:$AK$58,MATCH($A$3,TQoL_Indexes!#REF!,0)+$A289,MATCH(W$3,TQoL_Indexes!$B$8:$AK$8,0)),"")</f>
        <v/>
      </c>
      <c r="X289" s="86" t="str">
        <f>IFERROR(INDEX(TQoL_Indexes!$B$9:$AK$58,MATCH($A$3,TQoL_Indexes!#REF!,0)+$A289,MATCH(X$3,TQoL_Indexes!$B$8:$AK$8,0)),"")</f>
        <v/>
      </c>
      <c r="Y289" s="86" t="str">
        <f>IFERROR(INDEX(TQoL_Indexes!$B$9:$AK$58,MATCH($A$3,TQoL_Indexes!#REF!,0)+$A289,MATCH(Y$3,TQoL_Indexes!$B$8:$AK$8,0)),"")</f>
        <v/>
      </c>
      <c r="Z289" s="86" t="str">
        <f>IFERROR(INDEX(TQoL_Indexes!$B$9:$AK$58,MATCH($A$3,TQoL_Indexes!#REF!,0)+$A289,MATCH(Z$3,TQoL_Indexes!$B$8:$AK$8,0)),"")</f>
        <v/>
      </c>
      <c r="AA289" s="86" t="str">
        <f>IFERROR(INDEX(TQoL_Indexes!$B$9:$AK$58,MATCH($A$3,TQoL_Indexes!#REF!,0)+$A289,MATCH(AA$3,TQoL_Indexes!$B$8:$AK$8,0)),"")</f>
        <v/>
      </c>
      <c r="AB289" s="86" t="str">
        <f>IFERROR(INDEX(TQoL_Indexes!$B$9:$AK$58,MATCH($A$3,TQoL_Indexes!#REF!,0)+$A289,MATCH(AB$3,TQoL_Indexes!$B$8:$AK$8,0)),"")</f>
        <v/>
      </c>
      <c r="AC289" s="86" t="str">
        <f>IFERROR(INDEX(TQoL_Indexes!$B$9:$AK$58,MATCH($A$3,TQoL_Indexes!#REF!,0)+$A289,MATCH(AC$3,TQoL_Indexes!$B$8:$AK$8,0)),"")</f>
        <v/>
      </c>
      <c r="AD289" s="86" t="str">
        <f>IFERROR(INDEX(TQoL_Indexes!$B$9:$AK$58,MATCH($A$3,TQoL_Indexes!#REF!,0)+$A289,MATCH(AD$3,TQoL_Indexes!$B$8:$AK$8,0)),"")</f>
        <v/>
      </c>
      <c r="AE289" s="86" t="str">
        <f>IFERROR(INDEX(TQoL_Indexes!$B$9:$AK$58,MATCH($A$3,TQoL_Indexes!#REF!,0)+$A289,MATCH(AE$3,TQoL_Indexes!$B$8:$AK$8,0)),"")</f>
        <v/>
      </c>
      <c r="AF289" s="86" t="str">
        <f>IFERROR(INDEX(TQoL_Indexes!$B$9:$AK$58,MATCH($A$3,TQoL_Indexes!#REF!,0)+$A289,MATCH(AF$3,TQoL_Indexes!$B$8:$AK$8,0)),"")</f>
        <v/>
      </c>
      <c r="AG289" s="86" t="str">
        <f>IFERROR(INDEX(TQoL_Indexes!$B$9:$AK$58,MATCH($A$3,TQoL_Indexes!#REF!,0)+$A289,MATCH(AG$3,TQoL_Indexes!$B$8:$AK$8,0)),"")</f>
        <v/>
      </c>
      <c r="AH289" s="86" t="str">
        <f>IFERROR(INDEX(TQoL_Indexes!$B$9:$AK$58,MATCH($A$3,TQoL_Indexes!#REF!,0)+$A289,MATCH(AH$3,TQoL_Indexes!$B$8:$AK$8,0)),"")</f>
        <v/>
      </c>
      <c r="AI289" s="86" t="str">
        <f>IFERROR(INDEX(TQoL_Indexes!$B$9:$AK$58,MATCH($A$3,TQoL_Indexes!#REF!,0)+$A289,MATCH(AI$3,TQoL_Indexes!$B$8:$AK$8,0)),"")</f>
        <v/>
      </c>
      <c r="AJ289" s="86" t="str">
        <f>IFERROR(INDEX(TQoL_Indexes!$B$9:$AK$58,MATCH($A$3,TQoL_Indexes!#REF!,0)+$A289,MATCH(AJ$3,TQoL_Indexes!$B$8:$AK$8,0)),"")</f>
        <v/>
      </c>
      <c r="AK289" s="86" t="str">
        <f>IFERROR(INDEX(TQoL_Indexes!$B$9:$AK$58,MATCH($A$3,TQoL_Indexes!#REF!,0)+$A289,MATCH(AK$3,TQoL_Indexes!$B$8:$AK$8,0)),"")</f>
        <v/>
      </c>
      <c r="AL289" s="86" t="str">
        <f>IFERROR(INDEX(TQoL_Indexes!$B$9:$AK$58,MATCH($A$3,TQoL_Indexes!#REF!,0)+$A289,MATCH(AL$3,TQoL_Indexes!$B$8:$AK$8,0)),"")</f>
        <v/>
      </c>
      <c r="AM289" s="87" t="str">
        <f>IFERROR(INDEX(TQoL_Indexes!$B$9:$AK$58,MATCH($A$3,TQoL_Indexes!#REF!,0)+$A289,MATCH(AM$3,TQoL_Indexes!$B$8:$AK$8,0)),"")</f>
        <v/>
      </c>
    </row>
    <row r="290" spans="1:39">
      <c r="A290" s="58" t="str">
        <f>IFERROR(IF(A289+1&lt;COUNTIF(TQoL_Indexes!#REF!,Aux_Country!$A$3),A289+1,""),"")</f>
        <v/>
      </c>
      <c r="B290" s="121" t="str">
        <f>IFERROR(INDEX(TQoL_Indexes!$B$9:$AK$58,MATCH($A$3,TQoL_Indexes!#REF!,0)+$A290,MATCH(B$3,TQoL_Indexes!$B$8:$AK$8,0)),"")</f>
        <v/>
      </c>
      <c r="C290" s="116" t="str">
        <f>IFERROR(INDEX(TQoL_Indexes!$B$9:$AK$58,MATCH($A$3,TQoL_Indexes!#REF!,0)+$A290,MATCH(C$3,TQoL_Indexes!$B$8:$AK$8,0)),"")</f>
        <v/>
      </c>
      <c r="D290" s="122" t="str">
        <f>IFERROR(INDEX(TQoL_Indexes!$B$9:$AK$58,MATCH($A$3,TQoL_Indexes!#REF!,0)+$A290,MATCH(D$3,TQoL_Indexes!$B$8:$AK$8,0)),"")</f>
        <v/>
      </c>
      <c r="E290" s="86" t="str">
        <f>IFERROR(INDEX(TQoL_Indexes!$B$9:$AK$58,MATCH($A$3,TQoL_Indexes!#REF!,0)+$A290,MATCH(E$3,TQoL_Indexes!$B$8:$AK$8,0)),"")</f>
        <v/>
      </c>
      <c r="F290" s="86" t="str">
        <f>IFERROR(INDEX(TQoL_Indexes!$B$9:$AK$58,MATCH($A$3,TQoL_Indexes!#REF!,0)+$A290,MATCH(F$3,TQoL_Indexes!$B$8:$AK$8,0)),"")</f>
        <v/>
      </c>
      <c r="G290" s="86" t="str">
        <f>IFERROR(INDEX(TQoL_Indexes!$B$9:$AK$58,MATCH($A$3,TQoL_Indexes!#REF!,0)+$A290,MATCH(G$3,TQoL_Indexes!$B$8:$AK$8,0)),"")</f>
        <v/>
      </c>
      <c r="H290" s="86" t="str">
        <f>IFERROR(INDEX(TQoL_Indexes!$B$9:$AK$58,MATCH($A$3,TQoL_Indexes!#REF!,0)+$A290,MATCH(H$3,TQoL_Indexes!$B$8:$AK$8,0)),"")</f>
        <v/>
      </c>
      <c r="I290" s="86" t="str">
        <f>IFERROR(INDEX(TQoL_Indexes!$B$9:$AK$58,MATCH($A$3,TQoL_Indexes!#REF!,0)+$A290,MATCH(I$3,TQoL_Indexes!$B$8:$AK$8,0)),"")</f>
        <v/>
      </c>
      <c r="J290" s="86" t="str">
        <f>IFERROR(INDEX(TQoL_Indexes!$B$9:$AK$58,MATCH($A$3,TQoL_Indexes!#REF!,0)+$A290,MATCH(J$3,TQoL_Indexes!$B$8:$AK$8,0)),"")</f>
        <v/>
      </c>
      <c r="K290" s="86" t="str">
        <f>IFERROR(INDEX(TQoL_Indexes!$B$9:$AK$58,MATCH($A$3,TQoL_Indexes!#REF!,0)+$A290,MATCH(K$3,TQoL_Indexes!$B$8:$AK$8,0)),"")</f>
        <v/>
      </c>
      <c r="L290" s="86" t="str">
        <f>IFERROR(INDEX(TQoL_Indexes!$B$9:$AK$58,MATCH($A$3,TQoL_Indexes!#REF!,0)+$A290,MATCH(L$3,TQoL_Indexes!$B$8:$AK$8,0)),"")</f>
        <v/>
      </c>
      <c r="M290" s="86" t="str">
        <f>IFERROR(INDEX(TQoL_Indexes!$B$9:$AK$58,MATCH($A$3,TQoL_Indexes!#REF!,0)+$A290,MATCH(M$3,TQoL_Indexes!$B$8:$AK$8,0)),"")</f>
        <v/>
      </c>
      <c r="N290" s="86" t="str">
        <f>IFERROR(INDEX(TQoL_Indexes!$B$9:$AK$58,MATCH($A$3,TQoL_Indexes!#REF!,0)+$A290,MATCH(N$3,TQoL_Indexes!$B$8:$AK$8,0)),"")</f>
        <v/>
      </c>
      <c r="O290" s="86" t="str">
        <f>IFERROR(INDEX(TQoL_Indexes!$B$9:$AK$58,MATCH($A$3,TQoL_Indexes!#REF!,0)+$A290,MATCH(O$3,TQoL_Indexes!$B$8:$AK$8,0)),"")</f>
        <v/>
      </c>
      <c r="P290" s="86" t="str">
        <f>IFERROR(INDEX(TQoL_Indexes!$B$9:$AK$58,MATCH($A$3,TQoL_Indexes!#REF!,0)+$A290,MATCH(P$3,TQoL_Indexes!$B$8:$AK$8,0)),"")</f>
        <v/>
      </c>
      <c r="Q290" s="86" t="str">
        <f>IFERROR(INDEX(TQoL_Indexes!$B$9:$AK$58,MATCH($A$3,TQoL_Indexes!#REF!,0)+$A290,MATCH(Q$3,TQoL_Indexes!$B$8:$AK$8,0)),"")</f>
        <v/>
      </c>
      <c r="R290" s="86" t="str">
        <f>IFERROR(INDEX(TQoL_Indexes!$B$9:$AK$58,MATCH($A$3,TQoL_Indexes!#REF!,0)+$A290,MATCH(R$3,TQoL_Indexes!$B$8:$AK$8,0)),"")</f>
        <v/>
      </c>
      <c r="S290" s="86" t="str">
        <f>IFERROR(INDEX(TQoL_Indexes!$B$9:$AK$58,MATCH($A$3,TQoL_Indexes!#REF!,0)+$A290,MATCH(S$3,TQoL_Indexes!$B$8:$AK$8,0)),"")</f>
        <v/>
      </c>
      <c r="T290" s="86" t="str">
        <f>IFERROR(INDEX(TQoL_Indexes!$B$9:$AK$58,MATCH($A$3,TQoL_Indexes!#REF!,0)+$A290,MATCH(T$3,TQoL_Indexes!$B$8:$AK$8,0)),"")</f>
        <v/>
      </c>
      <c r="U290" s="86" t="str">
        <f>IFERROR(INDEX(TQoL_Indexes!$B$9:$AK$58,MATCH($A$3,TQoL_Indexes!#REF!,0)+$A290,MATCH(U$3,TQoL_Indexes!$B$8:$AK$8,0)),"")</f>
        <v/>
      </c>
      <c r="V290" s="86" t="str">
        <f>IFERROR(INDEX(TQoL_Indexes!$B$9:$AK$58,MATCH($A$3,TQoL_Indexes!#REF!,0)+$A290,MATCH(V$3,TQoL_Indexes!$B$8:$AK$8,0)),"")</f>
        <v/>
      </c>
      <c r="W290" s="86" t="str">
        <f>IFERROR(INDEX(TQoL_Indexes!$B$9:$AK$58,MATCH($A$3,TQoL_Indexes!#REF!,0)+$A290,MATCH(W$3,TQoL_Indexes!$B$8:$AK$8,0)),"")</f>
        <v/>
      </c>
      <c r="X290" s="86" t="str">
        <f>IFERROR(INDEX(TQoL_Indexes!$B$9:$AK$58,MATCH($A$3,TQoL_Indexes!#REF!,0)+$A290,MATCH(X$3,TQoL_Indexes!$B$8:$AK$8,0)),"")</f>
        <v/>
      </c>
      <c r="Y290" s="86" t="str">
        <f>IFERROR(INDEX(TQoL_Indexes!$B$9:$AK$58,MATCH($A$3,TQoL_Indexes!#REF!,0)+$A290,MATCH(Y$3,TQoL_Indexes!$B$8:$AK$8,0)),"")</f>
        <v/>
      </c>
      <c r="Z290" s="86" t="str">
        <f>IFERROR(INDEX(TQoL_Indexes!$B$9:$AK$58,MATCH($A$3,TQoL_Indexes!#REF!,0)+$A290,MATCH(Z$3,TQoL_Indexes!$B$8:$AK$8,0)),"")</f>
        <v/>
      </c>
      <c r="AA290" s="86" t="str">
        <f>IFERROR(INDEX(TQoL_Indexes!$B$9:$AK$58,MATCH($A$3,TQoL_Indexes!#REF!,0)+$A290,MATCH(AA$3,TQoL_Indexes!$B$8:$AK$8,0)),"")</f>
        <v/>
      </c>
      <c r="AB290" s="86" t="str">
        <f>IFERROR(INDEX(TQoL_Indexes!$B$9:$AK$58,MATCH($A$3,TQoL_Indexes!#REF!,0)+$A290,MATCH(AB$3,TQoL_Indexes!$B$8:$AK$8,0)),"")</f>
        <v/>
      </c>
      <c r="AC290" s="86" t="str">
        <f>IFERROR(INDEX(TQoL_Indexes!$B$9:$AK$58,MATCH($A$3,TQoL_Indexes!#REF!,0)+$A290,MATCH(AC$3,TQoL_Indexes!$B$8:$AK$8,0)),"")</f>
        <v/>
      </c>
      <c r="AD290" s="86" t="str">
        <f>IFERROR(INDEX(TQoL_Indexes!$B$9:$AK$58,MATCH($A$3,TQoL_Indexes!#REF!,0)+$A290,MATCH(AD$3,TQoL_Indexes!$B$8:$AK$8,0)),"")</f>
        <v/>
      </c>
      <c r="AE290" s="86" t="str">
        <f>IFERROR(INDEX(TQoL_Indexes!$B$9:$AK$58,MATCH($A$3,TQoL_Indexes!#REF!,0)+$A290,MATCH(AE$3,TQoL_Indexes!$B$8:$AK$8,0)),"")</f>
        <v/>
      </c>
      <c r="AF290" s="86" t="str">
        <f>IFERROR(INDEX(TQoL_Indexes!$B$9:$AK$58,MATCH($A$3,TQoL_Indexes!#REF!,0)+$A290,MATCH(AF$3,TQoL_Indexes!$B$8:$AK$8,0)),"")</f>
        <v/>
      </c>
      <c r="AG290" s="86" t="str">
        <f>IFERROR(INDEX(TQoL_Indexes!$B$9:$AK$58,MATCH($A$3,TQoL_Indexes!#REF!,0)+$A290,MATCH(AG$3,TQoL_Indexes!$B$8:$AK$8,0)),"")</f>
        <v/>
      </c>
      <c r="AH290" s="86" t="str">
        <f>IFERROR(INDEX(TQoL_Indexes!$B$9:$AK$58,MATCH($A$3,TQoL_Indexes!#REF!,0)+$A290,MATCH(AH$3,TQoL_Indexes!$B$8:$AK$8,0)),"")</f>
        <v/>
      </c>
      <c r="AI290" s="86" t="str">
        <f>IFERROR(INDEX(TQoL_Indexes!$B$9:$AK$58,MATCH($A$3,TQoL_Indexes!#REF!,0)+$A290,MATCH(AI$3,TQoL_Indexes!$B$8:$AK$8,0)),"")</f>
        <v/>
      </c>
      <c r="AJ290" s="86" t="str">
        <f>IFERROR(INDEX(TQoL_Indexes!$B$9:$AK$58,MATCH($A$3,TQoL_Indexes!#REF!,0)+$A290,MATCH(AJ$3,TQoL_Indexes!$B$8:$AK$8,0)),"")</f>
        <v/>
      </c>
      <c r="AK290" s="86" t="str">
        <f>IFERROR(INDEX(TQoL_Indexes!$B$9:$AK$58,MATCH($A$3,TQoL_Indexes!#REF!,0)+$A290,MATCH(AK$3,TQoL_Indexes!$B$8:$AK$8,0)),"")</f>
        <v/>
      </c>
      <c r="AL290" s="86" t="str">
        <f>IFERROR(INDEX(TQoL_Indexes!$B$9:$AK$58,MATCH($A$3,TQoL_Indexes!#REF!,0)+$A290,MATCH(AL$3,TQoL_Indexes!$B$8:$AK$8,0)),"")</f>
        <v/>
      </c>
      <c r="AM290" s="87" t="str">
        <f>IFERROR(INDEX(TQoL_Indexes!$B$9:$AK$58,MATCH($A$3,TQoL_Indexes!#REF!,0)+$A290,MATCH(AM$3,TQoL_Indexes!$B$8:$AK$8,0)),"")</f>
        <v/>
      </c>
    </row>
    <row r="291" spans="1:39">
      <c r="A291" s="58" t="str">
        <f>IFERROR(IF(A290+1&lt;COUNTIF(TQoL_Indexes!#REF!,Aux_Country!$A$3),A290+1,""),"")</f>
        <v/>
      </c>
      <c r="B291" s="121" t="str">
        <f>IFERROR(INDEX(TQoL_Indexes!$B$9:$AK$58,MATCH($A$3,TQoL_Indexes!#REF!,0)+$A291,MATCH(B$3,TQoL_Indexes!$B$8:$AK$8,0)),"")</f>
        <v/>
      </c>
      <c r="C291" s="116" t="str">
        <f>IFERROR(INDEX(TQoL_Indexes!$B$9:$AK$58,MATCH($A$3,TQoL_Indexes!#REF!,0)+$A291,MATCH(C$3,TQoL_Indexes!$B$8:$AK$8,0)),"")</f>
        <v/>
      </c>
      <c r="D291" s="122" t="str">
        <f>IFERROR(INDEX(TQoL_Indexes!$B$9:$AK$58,MATCH($A$3,TQoL_Indexes!#REF!,0)+$A291,MATCH(D$3,TQoL_Indexes!$B$8:$AK$8,0)),"")</f>
        <v/>
      </c>
      <c r="E291" s="86" t="str">
        <f>IFERROR(INDEX(TQoL_Indexes!$B$9:$AK$58,MATCH($A$3,TQoL_Indexes!#REF!,0)+$A291,MATCH(E$3,TQoL_Indexes!$B$8:$AK$8,0)),"")</f>
        <v/>
      </c>
      <c r="F291" s="86" t="str">
        <f>IFERROR(INDEX(TQoL_Indexes!$B$9:$AK$58,MATCH($A$3,TQoL_Indexes!#REF!,0)+$A291,MATCH(F$3,TQoL_Indexes!$B$8:$AK$8,0)),"")</f>
        <v/>
      </c>
      <c r="G291" s="86" t="str">
        <f>IFERROR(INDEX(TQoL_Indexes!$B$9:$AK$58,MATCH($A$3,TQoL_Indexes!#REF!,0)+$A291,MATCH(G$3,TQoL_Indexes!$B$8:$AK$8,0)),"")</f>
        <v/>
      </c>
      <c r="H291" s="86" t="str">
        <f>IFERROR(INDEX(TQoL_Indexes!$B$9:$AK$58,MATCH($A$3,TQoL_Indexes!#REF!,0)+$A291,MATCH(H$3,TQoL_Indexes!$B$8:$AK$8,0)),"")</f>
        <v/>
      </c>
      <c r="I291" s="86" t="str">
        <f>IFERROR(INDEX(TQoL_Indexes!$B$9:$AK$58,MATCH($A$3,TQoL_Indexes!#REF!,0)+$A291,MATCH(I$3,TQoL_Indexes!$B$8:$AK$8,0)),"")</f>
        <v/>
      </c>
      <c r="J291" s="86" t="str">
        <f>IFERROR(INDEX(TQoL_Indexes!$B$9:$AK$58,MATCH($A$3,TQoL_Indexes!#REF!,0)+$A291,MATCH(J$3,TQoL_Indexes!$B$8:$AK$8,0)),"")</f>
        <v/>
      </c>
      <c r="K291" s="86" t="str">
        <f>IFERROR(INDEX(TQoL_Indexes!$B$9:$AK$58,MATCH($A$3,TQoL_Indexes!#REF!,0)+$A291,MATCH(K$3,TQoL_Indexes!$B$8:$AK$8,0)),"")</f>
        <v/>
      </c>
      <c r="L291" s="86" t="str">
        <f>IFERROR(INDEX(TQoL_Indexes!$B$9:$AK$58,MATCH($A$3,TQoL_Indexes!#REF!,0)+$A291,MATCH(L$3,TQoL_Indexes!$B$8:$AK$8,0)),"")</f>
        <v/>
      </c>
      <c r="M291" s="86" t="str">
        <f>IFERROR(INDEX(TQoL_Indexes!$B$9:$AK$58,MATCH($A$3,TQoL_Indexes!#REF!,0)+$A291,MATCH(M$3,TQoL_Indexes!$B$8:$AK$8,0)),"")</f>
        <v/>
      </c>
      <c r="N291" s="86" t="str">
        <f>IFERROR(INDEX(TQoL_Indexes!$B$9:$AK$58,MATCH($A$3,TQoL_Indexes!#REF!,0)+$A291,MATCH(N$3,TQoL_Indexes!$B$8:$AK$8,0)),"")</f>
        <v/>
      </c>
      <c r="O291" s="86" t="str">
        <f>IFERROR(INDEX(TQoL_Indexes!$B$9:$AK$58,MATCH($A$3,TQoL_Indexes!#REF!,0)+$A291,MATCH(O$3,TQoL_Indexes!$B$8:$AK$8,0)),"")</f>
        <v/>
      </c>
      <c r="P291" s="86" t="str">
        <f>IFERROR(INDEX(TQoL_Indexes!$B$9:$AK$58,MATCH($A$3,TQoL_Indexes!#REF!,0)+$A291,MATCH(P$3,TQoL_Indexes!$B$8:$AK$8,0)),"")</f>
        <v/>
      </c>
      <c r="Q291" s="86" t="str">
        <f>IFERROR(INDEX(TQoL_Indexes!$B$9:$AK$58,MATCH($A$3,TQoL_Indexes!#REF!,0)+$A291,MATCH(Q$3,TQoL_Indexes!$B$8:$AK$8,0)),"")</f>
        <v/>
      </c>
      <c r="R291" s="86" t="str">
        <f>IFERROR(INDEX(TQoL_Indexes!$B$9:$AK$58,MATCH($A$3,TQoL_Indexes!#REF!,0)+$A291,MATCH(R$3,TQoL_Indexes!$B$8:$AK$8,0)),"")</f>
        <v/>
      </c>
      <c r="S291" s="86" t="str">
        <f>IFERROR(INDEX(TQoL_Indexes!$B$9:$AK$58,MATCH($A$3,TQoL_Indexes!#REF!,0)+$A291,MATCH(S$3,TQoL_Indexes!$B$8:$AK$8,0)),"")</f>
        <v/>
      </c>
      <c r="T291" s="86" t="str">
        <f>IFERROR(INDEX(TQoL_Indexes!$B$9:$AK$58,MATCH($A$3,TQoL_Indexes!#REF!,0)+$A291,MATCH(T$3,TQoL_Indexes!$B$8:$AK$8,0)),"")</f>
        <v/>
      </c>
      <c r="U291" s="86" t="str">
        <f>IFERROR(INDEX(TQoL_Indexes!$B$9:$AK$58,MATCH($A$3,TQoL_Indexes!#REF!,0)+$A291,MATCH(U$3,TQoL_Indexes!$B$8:$AK$8,0)),"")</f>
        <v/>
      </c>
      <c r="V291" s="86" t="str">
        <f>IFERROR(INDEX(TQoL_Indexes!$B$9:$AK$58,MATCH($A$3,TQoL_Indexes!#REF!,0)+$A291,MATCH(V$3,TQoL_Indexes!$B$8:$AK$8,0)),"")</f>
        <v/>
      </c>
      <c r="W291" s="86" t="str">
        <f>IFERROR(INDEX(TQoL_Indexes!$B$9:$AK$58,MATCH($A$3,TQoL_Indexes!#REF!,0)+$A291,MATCH(W$3,TQoL_Indexes!$B$8:$AK$8,0)),"")</f>
        <v/>
      </c>
      <c r="X291" s="86" t="str">
        <f>IFERROR(INDEX(TQoL_Indexes!$B$9:$AK$58,MATCH($A$3,TQoL_Indexes!#REF!,0)+$A291,MATCH(X$3,TQoL_Indexes!$B$8:$AK$8,0)),"")</f>
        <v/>
      </c>
      <c r="Y291" s="86" t="str">
        <f>IFERROR(INDEX(TQoL_Indexes!$B$9:$AK$58,MATCH($A$3,TQoL_Indexes!#REF!,0)+$A291,MATCH(Y$3,TQoL_Indexes!$B$8:$AK$8,0)),"")</f>
        <v/>
      </c>
      <c r="Z291" s="86" t="str">
        <f>IFERROR(INDEX(TQoL_Indexes!$B$9:$AK$58,MATCH($A$3,TQoL_Indexes!#REF!,0)+$A291,MATCH(Z$3,TQoL_Indexes!$B$8:$AK$8,0)),"")</f>
        <v/>
      </c>
      <c r="AA291" s="86" t="str">
        <f>IFERROR(INDEX(TQoL_Indexes!$B$9:$AK$58,MATCH($A$3,TQoL_Indexes!#REF!,0)+$A291,MATCH(AA$3,TQoL_Indexes!$B$8:$AK$8,0)),"")</f>
        <v/>
      </c>
      <c r="AB291" s="86" t="str">
        <f>IFERROR(INDEX(TQoL_Indexes!$B$9:$AK$58,MATCH($A$3,TQoL_Indexes!#REF!,0)+$A291,MATCH(AB$3,TQoL_Indexes!$B$8:$AK$8,0)),"")</f>
        <v/>
      </c>
      <c r="AC291" s="86" t="str">
        <f>IFERROR(INDEX(TQoL_Indexes!$B$9:$AK$58,MATCH($A$3,TQoL_Indexes!#REF!,0)+$A291,MATCH(AC$3,TQoL_Indexes!$B$8:$AK$8,0)),"")</f>
        <v/>
      </c>
      <c r="AD291" s="86" t="str">
        <f>IFERROR(INDEX(TQoL_Indexes!$B$9:$AK$58,MATCH($A$3,TQoL_Indexes!#REF!,0)+$A291,MATCH(AD$3,TQoL_Indexes!$B$8:$AK$8,0)),"")</f>
        <v/>
      </c>
      <c r="AE291" s="86" t="str">
        <f>IFERROR(INDEX(TQoL_Indexes!$B$9:$AK$58,MATCH($A$3,TQoL_Indexes!#REF!,0)+$A291,MATCH(AE$3,TQoL_Indexes!$B$8:$AK$8,0)),"")</f>
        <v/>
      </c>
      <c r="AF291" s="86" t="str">
        <f>IFERROR(INDEX(TQoL_Indexes!$B$9:$AK$58,MATCH($A$3,TQoL_Indexes!#REF!,0)+$A291,MATCH(AF$3,TQoL_Indexes!$B$8:$AK$8,0)),"")</f>
        <v/>
      </c>
      <c r="AG291" s="86" t="str">
        <f>IFERROR(INDEX(TQoL_Indexes!$B$9:$AK$58,MATCH($A$3,TQoL_Indexes!#REF!,0)+$A291,MATCH(AG$3,TQoL_Indexes!$B$8:$AK$8,0)),"")</f>
        <v/>
      </c>
      <c r="AH291" s="86" t="str">
        <f>IFERROR(INDEX(TQoL_Indexes!$B$9:$AK$58,MATCH($A$3,TQoL_Indexes!#REF!,0)+$A291,MATCH(AH$3,TQoL_Indexes!$B$8:$AK$8,0)),"")</f>
        <v/>
      </c>
      <c r="AI291" s="86" t="str">
        <f>IFERROR(INDEX(TQoL_Indexes!$B$9:$AK$58,MATCH($A$3,TQoL_Indexes!#REF!,0)+$A291,MATCH(AI$3,TQoL_Indexes!$B$8:$AK$8,0)),"")</f>
        <v/>
      </c>
      <c r="AJ291" s="86" t="str">
        <f>IFERROR(INDEX(TQoL_Indexes!$B$9:$AK$58,MATCH($A$3,TQoL_Indexes!#REF!,0)+$A291,MATCH(AJ$3,TQoL_Indexes!$B$8:$AK$8,0)),"")</f>
        <v/>
      </c>
      <c r="AK291" s="86" t="str">
        <f>IFERROR(INDEX(TQoL_Indexes!$B$9:$AK$58,MATCH($A$3,TQoL_Indexes!#REF!,0)+$A291,MATCH(AK$3,TQoL_Indexes!$B$8:$AK$8,0)),"")</f>
        <v/>
      </c>
      <c r="AL291" s="86" t="str">
        <f>IFERROR(INDEX(TQoL_Indexes!$B$9:$AK$58,MATCH($A$3,TQoL_Indexes!#REF!,0)+$A291,MATCH(AL$3,TQoL_Indexes!$B$8:$AK$8,0)),"")</f>
        <v/>
      </c>
      <c r="AM291" s="87" t="str">
        <f>IFERROR(INDEX(TQoL_Indexes!$B$9:$AK$58,MATCH($A$3,TQoL_Indexes!#REF!,0)+$A291,MATCH(AM$3,TQoL_Indexes!$B$8:$AK$8,0)),"")</f>
        <v/>
      </c>
    </row>
    <row r="292" spans="1:39">
      <c r="A292" s="58" t="str">
        <f>IFERROR(IF(A291+1&lt;COUNTIF(TQoL_Indexes!#REF!,Aux_Country!$A$3),A291+1,""),"")</f>
        <v/>
      </c>
      <c r="B292" s="121" t="str">
        <f>IFERROR(INDEX(TQoL_Indexes!$B$9:$AK$58,MATCH($A$3,TQoL_Indexes!#REF!,0)+$A292,MATCH(B$3,TQoL_Indexes!$B$8:$AK$8,0)),"")</f>
        <v/>
      </c>
      <c r="C292" s="116" t="str">
        <f>IFERROR(INDEX(TQoL_Indexes!$B$9:$AK$58,MATCH($A$3,TQoL_Indexes!#REF!,0)+$A292,MATCH(C$3,TQoL_Indexes!$B$8:$AK$8,0)),"")</f>
        <v/>
      </c>
      <c r="D292" s="122" t="str">
        <f>IFERROR(INDEX(TQoL_Indexes!$B$9:$AK$58,MATCH($A$3,TQoL_Indexes!#REF!,0)+$A292,MATCH(D$3,TQoL_Indexes!$B$8:$AK$8,0)),"")</f>
        <v/>
      </c>
      <c r="E292" s="86" t="str">
        <f>IFERROR(INDEX(TQoL_Indexes!$B$9:$AK$58,MATCH($A$3,TQoL_Indexes!#REF!,0)+$A292,MATCH(E$3,TQoL_Indexes!$B$8:$AK$8,0)),"")</f>
        <v/>
      </c>
      <c r="F292" s="86" t="str">
        <f>IFERROR(INDEX(TQoL_Indexes!$B$9:$AK$58,MATCH($A$3,TQoL_Indexes!#REF!,0)+$A292,MATCH(F$3,TQoL_Indexes!$B$8:$AK$8,0)),"")</f>
        <v/>
      </c>
      <c r="G292" s="86" t="str">
        <f>IFERROR(INDEX(TQoL_Indexes!$B$9:$AK$58,MATCH($A$3,TQoL_Indexes!#REF!,0)+$A292,MATCH(G$3,TQoL_Indexes!$B$8:$AK$8,0)),"")</f>
        <v/>
      </c>
      <c r="H292" s="86" t="str">
        <f>IFERROR(INDEX(TQoL_Indexes!$B$9:$AK$58,MATCH($A$3,TQoL_Indexes!#REF!,0)+$A292,MATCH(H$3,TQoL_Indexes!$B$8:$AK$8,0)),"")</f>
        <v/>
      </c>
      <c r="I292" s="86" t="str">
        <f>IFERROR(INDEX(TQoL_Indexes!$B$9:$AK$58,MATCH($A$3,TQoL_Indexes!#REF!,0)+$A292,MATCH(I$3,TQoL_Indexes!$B$8:$AK$8,0)),"")</f>
        <v/>
      </c>
      <c r="J292" s="86" t="str">
        <f>IFERROR(INDEX(TQoL_Indexes!$B$9:$AK$58,MATCH($A$3,TQoL_Indexes!#REF!,0)+$A292,MATCH(J$3,TQoL_Indexes!$B$8:$AK$8,0)),"")</f>
        <v/>
      </c>
      <c r="K292" s="86" t="str">
        <f>IFERROR(INDEX(TQoL_Indexes!$B$9:$AK$58,MATCH($A$3,TQoL_Indexes!#REF!,0)+$A292,MATCH(K$3,TQoL_Indexes!$B$8:$AK$8,0)),"")</f>
        <v/>
      </c>
      <c r="L292" s="86" t="str">
        <f>IFERROR(INDEX(TQoL_Indexes!$B$9:$AK$58,MATCH($A$3,TQoL_Indexes!#REF!,0)+$A292,MATCH(L$3,TQoL_Indexes!$B$8:$AK$8,0)),"")</f>
        <v/>
      </c>
      <c r="M292" s="86" t="str">
        <f>IFERROR(INDEX(TQoL_Indexes!$B$9:$AK$58,MATCH($A$3,TQoL_Indexes!#REF!,0)+$A292,MATCH(M$3,TQoL_Indexes!$B$8:$AK$8,0)),"")</f>
        <v/>
      </c>
      <c r="N292" s="86" t="str">
        <f>IFERROR(INDEX(TQoL_Indexes!$B$9:$AK$58,MATCH($A$3,TQoL_Indexes!#REF!,0)+$A292,MATCH(N$3,TQoL_Indexes!$B$8:$AK$8,0)),"")</f>
        <v/>
      </c>
      <c r="O292" s="86" t="str">
        <f>IFERROR(INDEX(TQoL_Indexes!$B$9:$AK$58,MATCH($A$3,TQoL_Indexes!#REF!,0)+$A292,MATCH(O$3,TQoL_Indexes!$B$8:$AK$8,0)),"")</f>
        <v/>
      </c>
      <c r="P292" s="86" t="str">
        <f>IFERROR(INDEX(TQoL_Indexes!$B$9:$AK$58,MATCH($A$3,TQoL_Indexes!#REF!,0)+$A292,MATCH(P$3,TQoL_Indexes!$B$8:$AK$8,0)),"")</f>
        <v/>
      </c>
      <c r="Q292" s="86" t="str">
        <f>IFERROR(INDEX(TQoL_Indexes!$B$9:$AK$58,MATCH($A$3,TQoL_Indexes!#REF!,0)+$A292,MATCH(Q$3,TQoL_Indexes!$B$8:$AK$8,0)),"")</f>
        <v/>
      </c>
      <c r="R292" s="86" t="str">
        <f>IFERROR(INDEX(TQoL_Indexes!$B$9:$AK$58,MATCH($A$3,TQoL_Indexes!#REF!,0)+$A292,MATCH(R$3,TQoL_Indexes!$B$8:$AK$8,0)),"")</f>
        <v/>
      </c>
      <c r="S292" s="86" t="str">
        <f>IFERROR(INDEX(TQoL_Indexes!$B$9:$AK$58,MATCH($A$3,TQoL_Indexes!#REF!,0)+$A292,MATCH(S$3,TQoL_Indexes!$B$8:$AK$8,0)),"")</f>
        <v/>
      </c>
      <c r="T292" s="86" t="str">
        <f>IFERROR(INDEX(TQoL_Indexes!$B$9:$AK$58,MATCH($A$3,TQoL_Indexes!#REF!,0)+$A292,MATCH(T$3,TQoL_Indexes!$B$8:$AK$8,0)),"")</f>
        <v/>
      </c>
      <c r="U292" s="86" t="str">
        <f>IFERROR(INDEX(TQoL_Indexes!$B$9:$AK$58,MATCH($A$3,TQoL_Indexes!#REF!,0)+$A292,MATCH(U$3,TQoL_Indexes!$B$8:$AK$8,0)),"")</f>
        <v/>
      </c>
      <c r="V292" s="86" t="str">
        <f>IFERROR(INDEX(TQoL_Indexes!$B$9:$AK$58,MATCH($A$3,TQoL_Indexes!#REF!,0)+$A292,MATCH(V$3,TQoL_Indexes!$B$8:$AK$8,0)),"")</f>
        <v/>
      </c>
      <c r="W292" s="86" t="str">
        <f>IFERROR(INDEX(TQoL_Indexes!$B$9:$AK$58,MATCH($A$3,TQoL_Indexes!#REF!,0)+$A292,MATCH(W$3,TQoL_Indexes!$B$8:$AK$8,0)),"")</f>
        <v/>
      </c>
      <c r="X292" s="86" t="str">
        <f>IFERROR(INDEX(TQoL_Indexes!$B$9:$AK$58,MATCH($A$3,TQoL_Indexes!#REF!,0)+$A292,MATCH(X$3,TQoL_Indexes!$B$8:$AK$8,0)),"")</f>
        <v/>
      </c>
      <c r="Y292" s="86" t="str">
        <f>IFERROR(INDEX(TQoL_Indexes!$B$9:$AK$58,MATCH($A$3,TQoL_Indexes!#REF!,0)+$A292,MATCH(Y$3,TQoL_Indexes!$B$8:$AK$8,0)),"")</f>
        <v/>
      </c>
      <c r="Z292" s="86" t="str">
        <f>IFERROR(INDEX(TQoL_Indexes!$B$9:$AK$58,MATCH($A$3,TQoL_Indexes!#REF!,0)+$A292,MATCH(Z$3,TQoL_Indexes!$B$8:$AK$8,0)),"")</f>
        <v/>
      </c>
      <c r="AA292" s="86" t="str">
        <f>IFERROR(INDEX(TQoL_Indexes!$B$9:$AK$58,MATCH($A$3,TQoL_Indexes!#REF!,0)+$A292,MATCH(AA$3,TQoL_Indexes!$B$8:$AK$8,0)),"")</f>
        <v/>
      </c>
      <c r="AB292" s="86" t="str">
        <f>IFERROR(INDEX(TQoL_Indexes!$B$9:$AK$58,MATCH($A$3,TQoL_Indexes!#REF!,0)+$A292,MATCH(AB$3,TQoL_Indexes!$B$8:$AK$8,0)),"")</f>
        <v/>
      </c>
      <c r="AC292" s="86" t="str">
        <f>IFERROR(INDEX(TQoL_Indexes!$B$9:$AK$58,MATCH($A$3,TQoL_Indexes!#REF!,0)+$A292,MATCH(AC$3,TQoL_Indexes!$B$8:$AK$8,0)),"")</f>
        <v/>
      </c>
      <c r="AD292" s="86" t="str">
        <f>IFERROR(INDEX(TQoL_Indexes!$B$9:$AK$58,MATCH($A$3,TQoL_Indexes!#REF!,0)+$A292,MATCH(AD$3,TQoL_Indexes!$B$8:$AK$8,0)),"")</f>
        <v/>
      </c>
      <c r="AE292" s="86" t="str">
        <f>IFERROR(INDEX(TQoL_Indexes!$B$9:$AK$58,MATCH($A$3,TQoL_Indexes!#REF!,0)+$A292,MATCH(AE$3,TQoL_Indexes!$B$8:$AK$8,0)),"")</f>
        <v/>
      </c>
      <c r="AF292" s="86" t="str">
        <f>IFERROR(INDEX(TQoL_Indexes!$B$9:$AK$58,MATCH($A$3,TQoL_Indexes!#REF!,0)+$A292,MATCH(AF$3,TQoL_Indexes!$B$8:$AK$8,0)),"")</f>
        <v/>
      </c>
      <c r="AG292" s="86" t="str">
        <f>IFERROR(INDEX(TQoL_Indexes!$B$9:$AK$58,MATCH($A$3,TQoL_Indexes!#REF!,0)+$A292,MATCH(AG$3,TQoL_Indexes!$B$8:$AK$8,0)),"")</f>
        <v/>
      </c>
      <c r="AH292" s="86" t="str">
        <f>IFERROR(INDEX(TQoL_Indexes!$B$9:$AK$58,MATCH($A$3,TQoL_Indexes!#REF!,0)+$A292,MATCH(AH$3,TQoL_Indexes!$B$8:$AK$8,0)),"")</f>
        <v/>
      </c>
      <c r="AI292" s="86" t="str">
        <f>IFERROR(INDEX(TQoL_Indexes!$B$9:$AK$58,MATCH($A$3,TQoL_Indexes!#REF!,0)+$A292,MATCH(AI$3,TQoL_Indexes!$B$8:$AK$8,0)),"")</f>
        <v/>
      </c>
      <c r="AJ292" s="86" t="str">
        <f>IFERROR(INDEX(TQoL_Indexes!$B$9:$AK$58,MATCH($A$3,TQoL_Indexes!#REF!,0)+$A292,MATCH(AJ$3,TQoL_Indexes!$B$8:$AK$8,0)),"")</f>
        <v/>
      </c>
      <c r="AK292" s="86" t="str">
        <f>IFERROR(INDEX(TQoL_Indexes!$B$9:$AK$58,MATCH($A$3,TQoL_Indexes!#REF!,0)+$A292,MATCH(AK$3,TQoL_Indexes!$B$8:$AK$8,0)),"")</f>
        <v/>
      </c>
      <c r="AL292" s="86" t="str">
        <f>IFERROR(INDEX(TQoL_Indexes!$B$9:$AK$58,MATCH($A$3,TQoL_Indexes!#REF!,0)+$A292,MATCH(AL$3,TQoL_Indexes!$B$8:$AK$8,0)),"")</f>
        <v/>
      </c>
      <c r="AM292" s="87" t="str">
        <f>IFERROR(INDEX(TQoL_Indexes!$B$9:$AK$58,MATCH($A$3,TQoL_Indexes!#REF!,0)+$A292,MATCH(AM$3,TQoL_Indexes!$B$8:$AK$8,0)),"")</f>
        <v/>
      </c>
    </row>
    <row r="293" spans="1:39">
      <c r="A293" s="58" t="str">
        <f>IFERROR(IF(A292+1&lt;COUNTIF(TQoL_Indexes!#REF!,Aux_Country!$A$3),A292+1,""),"")</f>
        <v/>
      </c>
      <c r="B293" s="121" t="str">
        <f>IFERROR(INDEX(TQoL_Indexes!$B$9:$AK$58,MATCH($A$3,TQoL_Indexes!#REF!,0)+$A293,MATCH(B$3,TQoL_Indexes!$B$8:$AK$8,0)),"")</f>
        <v/>
      </c>
      <c r="C293" s="116" t="str">
        <f>IFERROR(INDEX(TQoL_Indexes!$B$9:$AK$58,MATCH($A$3,TQoL_Indexes!#REF!,0)+$A293,MATCH(C$3,TQoL_Indexes!$B$8:$AK$8,0)),"")</f>
        <v/>
      </c>
      <c r="D293" s="122" t="str">
        <f>IFERROR(INDEX(TQoL_Indexes!$B$9:$AK$58,MATCH($A$3,TQoL_Indexes!#REF!,0)+$A293,MATCH(D$3,TQoL_Indexes!$B$8:$AK$8,0)),"")</f>
        <v/>
      </c>
      <c r="E293" s="86" t="str">
        <f>IFERROR(INDEX(TQoL_Indexes!$B$9:$AK$58,MATCH($A$3,TQoL_Indexes!#REF!,0)+$A293,MATCH(E$3,TQoL_Indexes!$B$8:$AK$8,0)),"")</f>
        <v/>
      </c>
      <c r="F293" s="86" t="str">
        <f>IFERROR(INDEX(TQoL_Indexes!$B$9:$AK$58,MATCH($A$3,TQoL_Indexes!#REF!,0)+$A293,MATCH(F$3,TQoL_Indexes!$B$8:$AK$8,0)),"")</f>
        <v/>
      </c>
      <c r="G293" s="86" t="str">
        <f>IFERROR(INDEX(TQoL_Indexes!$B$9:$AK$58,MATCH($A$3,TQoL_Indexes!#REF!,0)+$A293,MATCH(G$3,TQoL_Indexes!$B$8:$AK$8,0)),"")</f>
        <v/>
      </c>
      <c r="H293" s="86" t="str">
        <f>IFERROR(INDEX(TQoL_Indexes!$B$9:$AK$58,MATCH($A$3,TQoL_Indexes!#REF!,0)+$A293,MATCH(H$3,TQoL_Indexes!$B$8:$AK$8,0)),"")</f>
        <v/>
      </c>
      <c r="I293" s="86" t="str">
        <f>IFERROR(INDEX(TQoL_Indexes!$B$9:$AK$58,MATCH($A$3,TQoL_Indexes!#REF!,0)+$A293,MATCH(I$3,TQoL_Indexes!$B$8:$AK$8,0)),"")</f>
        <v/>
      </c>
      <c r="J293" s="86" t="str">
        <f>IFERROR(INDEX(TQoL_Indexes!$B$9:$AK$58,MATCH($A$3,TQoL_Indexes!#REF!,0)+$A293,MATCH(J$3,TQoL_Indexes!$B$8:$AK$8,0)),"")</f>
        <v/>
      </c>
      <c r="K293" s="86" t="str">
        <f>IFERROR(INDEX(TQoL_Indexes!$B$9:$AK$58,MATCH($A$3,TQoL_Indexes!#REF!,0)+$A293,MATCH(K$3,TQoL_Indexes!$B$8:$AK$8,0)),"")</f>
        <v/>
      </c>
      <c r="L293" s="86" t="str">
        <f>IFERROR(INDEX(TQoL_Indexes!$B$9:$AK$58,MATCH($A$3,TQoL_Indexes!#REF!,0)+$A293,MATCH(L$3,TQoL_Indexes!$B$8:$AK$8,0)),"")</f>
        <v/>
      </c>
      <c r="M293" s="86" t="str">
        <f>IFERROR(INDEX(TQoL_Indexes!$B$9:$AK$58,MATCH($A$3,TQoL_Indexes!#REF!,0)+$A293,MATCH(M$3,TQoL_Indexes!$B$8:$AK$8,0)),"")</f>
        <v/>
      </c>
      <c r="N293" s="86" t="str">
        <f>IFERROR(INDEX(TQoL_Indexes!$B$9:$AK$58,MATCH($A$3,TQoL_Indexes!#REF!,0)+$A293,MATCH(N$3,TQoL_Indexes!$B$8:$AK$8,0)),"")</f>
        <v/>
      </c>
      <c r="O293" s="86" t="str">
        <f>IFERROR(INDEX(TQoL_Indexes!$B$9:$AK$58,MATCH($A$3,TQoL_Indexes!#REF!,0)+$A293,MATCH(O$3,TQoL_Indexes!$B$8:$AK$8,0)),"")</f>
        <v/>
      </c>
      <c r="P293" s="86" t="str">
        <f>IFERROR(INDEX(TQoL_Indexes!$B$9:$AK$58,MATCH($A$3,TQoL_Indexes!#REF!,0)+$A293,MATCH(P$3,TQoL_Indexes!$B$8:$AK$8,0)),"")</f>
        <v/>
      </c>
      <c r="Q293" s="86" t="str">
        <f>IFERROR(INDEX(TQoL_Indexes!$B$9:$AK$58,MATCH($A$3,TQoL_Indexes!#REF!,0)+$A293,MATCH(Q$3,TQoL_Indexes!$B$8:$AK$8,0)),"")</f>
        <v/>
      </c>
      <c r="R293" s="86" t="str">
        <f>IFERROR(INDEX(TQoL_Indexes!$B$9:$AK$58,MATCH($A$3,TQoL_Indexes!#REF!,0)+$A293,MATCH(R$3,TQoL_Indexes!$B$8:$AK$8,0)),"")</f>
        <v/>
      </c>
      <c r="S293" s="86" t="str">
        <f>IFERROR(INDEX(TQoL_Indexes!$B$9:$AK$58,MATCH($A$3,TQoL_Indexes!#REF!,0)+$A293,MATCH(S$3,TQoL_Indexes!$B$8:$AK$8,0)),"")</f>
        <v/>
      </c>
      <c r="T293" s="86" t="str">
        <f>IFERROR(INDEX(TQoL_Indexes!$B$9:$AK$58,MATCH($A$3,TQoL_Indexes!#REF!,0)+$A293,MATCH(T$3,TQoL_Indexes!$B$8:$AK$8,0)),"")</f>
        <v/>
      </c>
      <c r="U293" s="86" t="str">
        <f>IFERROR(INDEX(TQoL_Indexes!$B$9:$AK$58,MATCH($A$3,TQoL_Indexes!#REF!,0)+$A293,MATCH(U$3,TQoL_Indexes!$B$8:$AK$8,0)),"")</f>
        <v/>
      </c>
      <c r="V293" s="86" t="str">
        <f>IFERROR(INDEX(TQoL_Indexes!$B$9:$AK$58,MATCH($A$3,TQoL_Indexes!#REF!,0)+$A293,MATCH(V$3,TQoL_Indexes!$B$8:$AK$8,0)),"")</f>
        <v/>
      </c>
      <c r="W293" s="86" t="str">
        <f>IFERROR(INDEX(TQoL_Indexes!$B$9:$AK$58,MATCH($A$3,TQoL_Indexes!#REF!,0)+$A293,MATCH(W$3,TQoL_Indexes!$B$8:$AK$8,0)),"")</f>
        <v/>
      </c>
      <c r="X293" s="86" t="str">
        <f>IFERROR(INDEX(TQoL_Indexes!$B$9:$AK$58,MATCH($A$3,TQoL_Indexes!#REF!,0)+$A293,MATCH(X$3,TQoL_Indexes!$B$8:$AK$8,0)),"")</f>
        <v/>
      </c>
      <c r="Y293" s="86" t="str">
        <f>IFERROR(INDEX(TQoL_Indexes!$B$9:$AK$58,MATCH($A$3,TQoL_Indexes!#REF!,0)+$A293,MATCH(Y$3,TQoL_Indexes!$B$8:$AK$8,0)),"")</f>
        <v/>
      </c>
      <c r="Z293" s="86" t="str">
        <f>IFERROR(INDEX(TQoL_Indexes!$B$9:$AK$58,MATCH($A$3,TQoL_Indexes!#REF!,0)+$A293,MATCH(Z$3,TQoL_Indexes!$B$8:$AK$8,0)),"")</f>
        <v/>
      </c>
      <c r="AA293" s="86" t="str">
        <f>IFERROR(INDEX(TQoL_Indexes!$B$9:$AK$58,MATCH($A$3,TQoL_Indexes!#REF!,0)+$A293,MATCH(AA$3,TQoL_Indexes!$B$8:$AK$8,0)),"")</f>
        <v/>
      </c>
      <c r="AB293" s="86" t="str">
        <f>IFERROR(INDEX(TQoL_Indexes!$B$9:$AK$58,MATCH($A$3,TQoL_Indexes!#REF!,0)+$A293,MATCH(AB$3,TQoL_Indexes!$B$8:$AK$8,0)),"")</f>
        <v/>
      </c>
      <c r="AC293" s="86" t="str">
        <f>IFERROR(INDEX(TQoL_Indexes!$B$9:$AK$58,MATCH($A$3,TQoL_Indexes!#REF!,0)+$A293,MATCH(AC$3,TQoL_Indexes!$B$8:$AK$8,0)),"")</f>
        <v/>
      </c>
      <c r="AD293" s="86" t="str">
        <f>IFERROR(INDEX(TQoL_Indexes!$B$9:$AK$58,MATCH($A$3,TQoL_Indexes!#REF!,0)+$A293,MATCH(AD$3,TQoL_Indexes!$B$8:$AK$8,0)),"")</f>
        <v/>
      </c>
      <c r="AE293" s="86" t="str">
        <f>IFERROR(INDEX(TQoL_Indexes!$B$9:$AK$58,MATCH($A$3,TQoL_Indexes!#REF!,0)+$A293,MATCH(AE$3,TQoL_Indexes!$B$8:$AK$8,0)),"")</f>
        <v/>
      </c>
      <c r="AF293" s="86" t="str">
        <f>IFERROR(INDEX(TQoL_Indexes!$B$9:$AK$58,MATCH($A$3,TQoL_Indexes!#REF!,0)+$A293,MATCH(AF$3,TQoL_Indexes!$B$8:$AK$8,0)),"")</f>
        <v/>
      </c>
      <c r="AG293" s="86" t="str">
        <f>IFERROR(INDEX(TQoL_Indexes!$B$9:$AK$58,MATCH($A$3,TQoL_Indexes!#REF!,0)+$A293,MATCH(AG$3,TQoL_Indexes!$B$8:$AK$8,0)),"")</f>
        <v/>
      </c>
      <c r="AH293" s="86" t="str">
        <f>IFERROR(INDEX(TQoL_Indexes!$B$9:$AK$58,MATCH($A$3,TQoL_Indexes!#REF!,0)+$A293,MATCH(AH$3,TQoL_Indexes!$B$8:$AK$8,0)),"")</f>
        <v/>
      </c>
      <c r="AI293" s="86" t="str">
        <f>IFERROR(INDEX(TQoL_Indexes!$B$9:$AK$58,MATCH($A$3,TQoL_Indexes!#REF!,0)+$A293,MATCH(AI$3,TQoL_Indexes!$B$8:$AK$8,0)),"")</f>
        <v/>
      </c>
      <c r="AJ293" s="86" t="str">
        <f>IFERROR(INDEX(TQoL_Indexes!$B$9:$AK$58,MATCH($A$3,TQoL_Indexes!#REF!,0)+$A293,MATCH(AJ$3,TQoL_Indexes!$B$8:$AK$8,0)),"")</f>
        <v/>
      </c>
      <c r="AK293" s="86" t="str">
        <f>IFERROR(INDEX(TQoL_Indexes!$B$9:$AK$58,MATCH($A$3,TQoL_Indexes!#REF!,0)+$A293,MATCH(AK$3,TQoL_Indexes!$B$8:$AK$8,0)),"")</f>
        <v/>
      </c>
      <c r="AL293" s="86" t="str">
        <f>IFERROR(INDEX(TQoL_Indexes!$B$9:$AK$58,MATCH($A$3,TQoL_Indexes!#REF!,0)+$A293,MATCH(AL$3,TQoL_Indexes!$B$8:$AK$8,0)),"")</f>
        <v/>
      </c>
      <c r="AM293" s="87" t="str">
        <f>IFERROR(INDEX(TQoL_Indexes!$B$9:$AK$58,MATCH($A$3,TQoL_Indexes!#REF!,0)+$A293,MATCH(AM$3,TQoL_Indexes!$B$8:$AK$8,0)),"")</f>
        <v/>
      </c>
    </row>
    <row r="294" spans="1:39">
      <c r="A294" s="58" t="str">
        <f>IFERROR(IF(A293+1&lt;COUNTIF(TQoL_Indexes!#REF!,Aux_Country!$A$3),A293+1,""),"")</f>
        <v/>
      </c>
      <c r="B294" s="121" t="str">
        <f>IFERROR(INDEX(TQoL_Indexes!$B$9:$AK$58,MATCH($A$3,TQoL_Indexes!#REF!,0)+$A294,MATCH(B$3,TQoL_Indexes!$B$8:$AK$8,0)),"")</f>
        <v/>
      </c>
      <c r="C294" s="116" t="str">
        <f>IFERROR(INDEX(TQoL_Indexes!$B$9:$AK$58,MATCH($A$3,TQoL_Indexes!#REF!,0)+$A294,MATCH(C$3,TQoL_Indexes!$B$8:$AK$8,0)),"")</f>
        <v/>
      </c>
      <c r="D294" s="122" t="str">
        <f>IFERROR(INDEX(TQoL_Indexes!$B$9:$AK$58,MATCH($A$3,TQoL_Indexes!#REF!,0)+$A294,MATCH(D$3,TQoL_Indexes!$B$8:$AK$8,0)),"")</f>
        <v/>
      </c>
      <c r="E294" s="86" t="str">
        <f>IFERROR(INDEX(TQoL_Indexes!$B$9:$AK$58,MATCH($A$3,TQoL_Indexes!#REF!,0)+$A294,MATCH(E$3,TQoL_Indexes!$B$8:$AK$8,0)),"")</f>
        <v/>
      </c>
      <c r="F294" s="86" t="str">
        <f>IFERROR(INDEX(TQoL_Indexes!$B$9:$AK$58,MATCH($A$3,TQoL_Indexes!#REF!,0)+$A294,MATCH(F$3,TQoL_Indexes!$B$8:$AK$8,0)),"")</f>
        <v/>
      </c>
      <c r="G294" s="86" t="str">
        <f>IFERROR(INDEX(TQoL_Indexes!$B$9:$AK$58,MATCH($A$3,TQoL_Indexes!#REF!,0)+$A294,MATCH(G$3,TQoL_Indexes!$B$8:$AK$8,0)),"")</f>
        <v/>
      </c>
      <c r="H294" s="86" t="str">
        <f>IFERROR(INDEX(TQoL_Indexes!$B$9:$AK$58,MATCH($A$3,TQoL_Indexes!#REF!,0)+$A294,MATCH(H$3,TQoL_Indexes!$B$8:$AK$8,0)),"")</f>
        <v/>
      </c>
      <c r="I294" s="86" t="str">
        <f>IFERROR(INDEX(TQoL_Indexes!$B$9:$AK$58,MATCH($A$3,TQoL_Indexes!#REF!,0)+$A294,MATCH(I$3,TQoL_Indexes!$B$8:$AK$8,0)),"")</f>
        <v/>
      </c>
      <c r="J294" s="86" t="str">
        <f>IFERROR(INDEX(TQoL_Indexes!$B$9:$AK$58,MATCH($A$3,TQoL_Indexes!#REF!,0)+$A294,MATCH(J$3,TQoL_Indexes!$B$8:$AK$8,0)),"")</f>
        <v/>
      </c>
      <c r="K294" s="86" t="str">
        <f>IFERROR(INDEX(TQoL_Indexes!$B$9:$AK$58,MATCH($A$3,TQoL_Indexes!#REF!,0)+$A294,MATCH(K$3,TQoL_Indexes!$B$8:$AK$8,0)),"")</f>
        <v/>
      </c>
      <c r="L294" s="86" t="str">
        <f>IFERROR(INDEX(TQoL_Indexes!$B$9:$AK$58,MATCH($A$3,TQoL_Indexes!#REF!,0)+$A294,MATCH(L$3,TQoL_Indexes!$B$8:$AK$8,0)),"")</f>
        <v/>
      </c>
      <c r="M294" s="86" t="str">
        <f>IFERROR(INDEX(TQoL_Indexes!$B$9:$AK$58,MATCH($A$3,TQoL_Indexes!#REF!,0)+$A294,MATCH(M$3,TQoL_Indexes!$B$8:$AK$8,0)),"")</f>
        <v/>
      </c>
      <c r="N294" s="86" t="str">
        <f>IFERROR(INDEX(TQoL_Indexes!$B$9:$AK$58,MATCH($A$3,TQoL_Indexes!#REF!,0)+$A294,MATCH(N$3,TQoL_Indexes!$B$8:$AK$8,0)),"")</f>
        <v/>
      </c>
      <c r="O294" s="86" t="str">
        <f>IFERROR(INDEX(TQoL_Indexes!$B$9:$AK$58,MATCH($A$3,TQoL_Indexes!#REF!,0)+$A294,MATCH(O$3,TQoL_Indexes!$B$8:$AK$8,0)),"")</f>
        <v/>
      </c>
      <c r="P294" s="86" t="str">
        <f>IFERROR(INDEX(TQoL_Indexes!$B$9:$AK$58,MATCH($A$3,TQoL_Indexes!#REF!,0)+$A294,MATCH(P$3,TQoL_Indexes!$B$8:$AK$8,0)),"")</f>
        <v/>
      </c>
      <c r="Q294" s="86" t="str">
        <f>IFERROR(INDEX(TQoL_Indexes!$B$9:$AK$58,MATCH($A$3,TQoL_Indexes!#REF!,0)+$A294,MATCH(Q$3,TQoL_Indexes!$B$8:$AK$8,0)),"")</f>
        <v/>
      </c>
      <c r="R294" s="86" t="str">
        <f>IFERROR(INDEX(TQoL_Indexes!$B$9:$AK$58,MATCH($A$3,TQoL_Indexes!#REF!,0)+$A294,MATCH(R$3,TQoL_Indexes!$B$8:$AK$8,0)),"")</f>
        <v/>
      </c>
      <c r="S294" s="86" t="str">
        <f>IFERROR(INDEX(TQoL_Indexes!$B$9:$AK$58,MATCH($A$3,TQoL_Indexes!#REF!,0)+$A294,MATCH(S$3,TQoL_Indexes!$B$8:$AK$8,0)),"")</f>
        <v/>
      </c>
      <c r="T294" s="86" t="str">
        <f>IFERROR(INDEX(TQoL_Indexes!$B$9:$AK$58,MATCH($A$3,TQoL_Indexes!#REF!,0)+$A294,MATCH(T$3,TQoL_Indexes!$B$8:$AK$8,0)),"")</f>
        <v/>
      </c>
      <c r="U294" s="86" t="str">
        <f>IFERROR(INDEX(TQoL_Indexes!$B$9:$AK$58,MATCH($A$3,TQoL_Indexes!#REF!,0)+$A294,MATCH(U$3,TQoL_Indexes!$B$8:$AK$8,0)),"")</f>
        <v/>
      </c>
      <c r="V294" s="86" t="str">
        <f>IFERROR(INDEX(TQoL_Indexes!$B$9:$AK$58,MATCH($A$3,TQoL_Indexes!#REF!,0)+$A294,MATCH(V$3,TQoL_Indexes!$B$8:$AK$8,0)),"")</f>
        <v/>
      </c>
      <c r="W294" s="86" t="str">
        <f>IFERROR(INDEX(TQoL_Indexes!$B$9:$AK$58,MATCH($A$3,TQoL_Indexes!#REF!,0)+$A294,MATCH(W$3,TQoL_Indexes!$B$8:$AK$8,0)),"")</f>
        <v/>
      </c>
      <c r="X294" s="86" t="str">
        <f>IFERROR(INDEX(TQoL_Indexes!$B$9:$AK$58,MATCH($A$3,TQoL_Indexes!#REF!,0)+$A294,MATCH(X$3,TQoL_Indexes!$B$8:$AK$8,0)),"")</f>
        <v/>
      </c>
      <c r="Y294" s="86" t="str">
        <f>IFERROR(INDEX(TQoL_Indexes!$B$9:$AK$58,MATCH($A$3,TQoL_Indexes!#REF!,0)+$A294,MATCH(Y$3,TQoL_Indexes!$B$8:$AK$8,0)),"")</f>
        <v/>
      </c>
      <c r="Z294" s="86" t="str">
        <f>IFERROR(INDEX(TQoL_Indexes!$B$9:$AK$58,MATCH($A$3,TQoL_Indexes!#REF!,0)+$A294,MATCH(Z$3,TQoL_Indexes!$B$8:$AK$8,0)),"")</f>
        <v/>
      </c>
      <c r="AA294" s="86" t="str">
        <f>IFERROR(INDEX(TQoL_Indexes!$B$9:$AK$58,MATCH($A$3,TQoL_Indexes!#REF!,0)+$A294,MATCH(AA$3,TQoL_Indexes!$B$8:$AK$8,0)),"")</f>
        <v/>
      </c>
      <c r="AB294" s="86" t="str">
        <f>IFERROR(INDEX(TQoL_Indexes!$B$9:$AK$58,MATCH($A$3,TQoL_Indexes!#REF!,0)+$A294,MATCH(AB$3,TQoL_Indexes!$B$8:$AK$8,0)),"")</f>
        <v/>
      </c>
      <c r="AC294" s="86" t="str">
        <f>IFERROR(INDEX(TQoL_Indexes!$B$9:$AK$58,MATCH($A$3,TQoL_Indexes!#REF!,0)+$A294,MATCH(AC$3,TQoL_Indexes!$B$8:$AK$8,0)),"")</f>
        <v/>
      </c>
      <c r="AD294" s="86" t="str">
        <f>IFERROR(INDEX(TQoL_Indexes!$B$9:$AK$58,MATCH($A$3,TQoL_Indexes!#REF!,0)+$A294,MATCH(AD$3,TQoL_Indexes!$B$8:$AK$8,0)),"")</f>
        <v/>
      </c>
      <c r="AE294" s="86" t="str">
        <f>IFERROR(INDEX(TQoL_Indexes!$B$9:$AK$58,MATCH($A$3,TQoL_Indexes!#REF!,0)+$A294,MATCH(AE$3,TQoL_Indexes!$B$8:$AK$8,0)),"")</f>
        <v/>
      </c>
      <c r="AF294" s="86" t="str">
        <f>IFERROR(INDEX(TQoL_Indexes!$B$9:$AK$58,MATCH($A$3,TQoL_Indexes!#REF!,0)+$A294,MATCH(AF$3,TQoL_Indexes!$B$8:$AK$8,0)),"")</f>
        <v/>
      </c>
      <c r="AG294" s="86" t="str">
        <f>IFERROR(INDEX(TQoL_Indexes!$B$9:$AK$58,MATCH($A$3,TQoL_Indexes!#REF!,0)+$A294,MATCH(AG$3,TQoL_Indexes!$B$8:$AK$8,0)),"")</f>
        <v/>
      </c>
      <c r="AH294" s="86" t="str">
        <f>IFERROR(INDEX(TQoL_Indexes!$B$9:$AK$58,MATCH($A$3,TQoL_Indexes!#REF!,0)+$A294,MATCH(AH$3,TQoL_Indexes!$B$8:$AK$8,0)),"")</f>
        <v/>
      </c>
      <c r="AI294" s="86" t="str">
        <f>IFERROR(INDEX(TQoL_Indexes!$B$9:$AK$58,MATCH($A$3,TQoL_Indexes!#REF!,0)+$A294,MATCH(AI$3,TQoL_Indexes!$B$8:$AK$8,0)),"")</f>
        <v/>
      </c>
      <c r="AJ294" s="86" t="str">
        <f>IFERROR(INDEX(TQoL_Indexes!$B$9:$AK$58,MATCH($A$3,TQoL_Indexes!#REF!,0)+$A294,MATCH(AJ$3,TQoL_Indexes!$B$8:$AK$8,0)),"")</f>
        <v/>
      </c>
      <c r="AK294" s="86" t="str">
        <f>IFERROR(INDEX(TQoL_Indexes!$B$9:$AK$58,MATCH($A$3,TQoL_Indexes!#REF!,0)+$A294,MATCH(AK$3,TQoL_Indexes!$B$8:$AK$8,0)),"")</f>
        <v/>
      </c>
      <c r="AL294" s="86" t="str">
        <f>IFERROR(INDEX(TQoL_Indexes!$B$9:$AK$58,MATCH($A$3,TQoL_Indexes!#REF!,0)+$A294,MATCH(AL$3,TQoL_Indexes!$B$8:$AK$8,0)),"")</f>
        <v/>
      </c>
      <c r="AM294" s="87" t="str">
        <f>IFERROR(INDEX(TQoL_Indexes!$B$9:$AK$58,MATCH($A$3,TQoL_Indexes!#REF!,0)+$A294,MATCH(AM$3,TQoL_Indexes!$B$8:$AK$8,0)),"")</f>
        <v/>
      </c>
    </row>
    <row r="295" spans="1:39">
      <c r="A295" s="58" t="str">
        <f>IFERROR(IF(A294+1&lt;COUNTIF(TQoL_Indexes!#REF!,Aux_Country!$A$3),A294+1,""),"")</f>
        <v/>
      </c>
      <c r="B295" s="121" t="str">
        <f>IFERROR(INDEX(TQoL_Indexes!$B$9:$AK$58,MATCH($A$3,TQoL_Indexes!#REF!,0)+$A295,MATCH(B$3,TQoL_Indexes!$B$8:$AK$8,0)),"")</f>
        <v/>
      </c>
      <c r="C295" s="116" t="str">
        <f>IFERROR(INDEX(TQoL_Indexes!$B$9:$AK$58,MATCH($A$3,TQoL_Indexes!#REF!,0)+$A295,MATCH(C$3,TQoL_Indexes!$B$8:$AK$8,0)),"")</f>
        <v/>
      </c>
      <c r="D295" s="122" t="str">
        <f>IFERROR(INDEX(TQoL_Indexes!$B$9:$AK$58,MATCH($A$3,TQoL_Indexes!#REF!,0)+$A295,MATCH(D$3,TQoL_Indexes!$B$8:$AK$8,0)),"")</f>
        <v/>
      </c>
      <c r="E295" s="86" t="str">
        <f>IFERROR(INDEX(TQoL_Indexes!$B$9:$AK$58,MATCH($A$3,TQoL_Indexes!#REF!,0)+$A295,MATCH(E$3,TQoL_Indexes!$B$8:$AK$8,0)),"")</f>
        <v/>
      </c>
      <c r="F295" s="86" t="str">
        <f>IFERROR(INDEX(TQoL_Indexes!$B$9:$AK$58,MATCH($A$3,TQoL_Indexes!#REF!,0)+$A295,MATCH(F$3,TQoL_Indexes!$B$8:$AK$8,0)),"")</f>
        <v/>
      </c>
      <c r="G295" s="86" t="str">
        <f>IFERROR(INDEX(TQoL_Indexes!$B$9:$AK$58,MATCH($A$3,TQoL_Indexes!#REF!,0)+$A295,MATCH(G$3,TQoL_Indexes!$B$8:$AK$8,0)),"")</f>
        <v/>
      </c>
      <c r="H295" s="86" t="str">
        <f>IFERROR(INDEX(TQoL_Indexes!$B$9:$AK$58,MATCH($A$3,TQoL_Indexes!#REF!,0)+$A295,MATCH(H$3,TQoL_Indexes!$B$8:$AK$8,0)),"")</f>
        <v/>
      </c>
      <c r="I295" s="86" t="str">
        <f>IFERROR(INDEX(TQoL_Indexes!$B$9:$AK$58,MATCH($A$3,TQoL_Indexes!#REF!,0)+$A295,MATCH(I$3,TQoL_Indexes!$B$8:$AK$8,0)),"")</f>
        <v/>
      </c>
      <c r="J295" s="86" t="str">
        <f>IFERROR(INDEX(TQoL_Indexes!$B$9:$AK$58,MATCH($A$3,TQoL_Indexes!#REF!,0)+$A295,MATCH(J$3,TQoL_Indexes!$B$8:$AK$8,0)),"")</f>
        <v/>
      </c>
      <c r="K295" s="86" t="str">
        <f>IFERROR(INDEX(TQoL_Indexes!$B$9:$AK$58,MATCH($A$3,TQoL_Indexes!#REF!,0)+$A295,MATCH(K$3,TQoL_Indexes!$B$8:$AK$8,0)),"")</f>
        <v/>
      </c>
      <c r="L295" s="86" t="str">
        <f>IFERROR(INDEX(TQoL_Indexes!$B$9:$AK$58,MATCH($A$3,TQoL_Indexes!#REF!,0)+$A295,MATCH(L$3,TQoL_Indexes!$B$8:$AK$8,0)),"")</f>
        <v/>
      </c>
      <c r="M295" s="86" t="str">
        <f>IFERROR(INDEX(TQoL_Indexes!$B$9:$AK$58,MATCH($A$3,TQoL_Indexes!#REF!,0)+$A295,MATCH(M$3,TQoL_Indexes!$B$8:$AK$8,0)),"")</f>
        <v/>
      </c>
      <c r="N295" s="86" t="str">
        <f>IFERROR(INDEX(TQoL_Indexes!$B$9:$AK$58,MATCH($A$3,TQoL_Indexes!#REF!,0)+$A295,MATCH(N$3,TQoL_Indexes!$B$8:$AK$8,0)),"")</f>
        <v/>
      </c>
      <c r="O295" s="86" t="str">
        <f>IFERROR(INDEX(TQoL_Indexes!$B$9:$AK$58,MATCH($A$3,TQoL_Indexes!#REF!,0)+$A295,MATCH(O$3,TQoL_Indexes!$B$8:$AK$8,0)),"")</f>
        <v/>
      </c>
      <c r="P295" s="86" t="str">
        <f>IFERROR(INDEX(TQoL_Indexes!$B$9:$AK$58,MATCH($A$3,TQoL_Indexes!#REF!,0)+$A295,MATCH(P$3,TQoL_Indexes!$B$8:$AK$8,0)),"")</f>
        <v/>
      </c>
      <c r="Q295" s="86" t="str">
        <f>IFERROR(INDEX(TQoL_Indexes!$B$9:$AK$58,MATCH($A$3,TQoL_Indexes!#REF!,0)+$A295,MATCH(Q$3,TQoL_Indexes!$B$8:$AK$8,0)),"")</f>
        <v/>
      </c>
      <c r="R295" s="86" t="str">
        <f>IFERROR(INDEX(TQoL_Indexes!$B$9:$AK$58,MATCH($A$3,TQoL_Indexes!#REF!,0)+$A295,MATCH(R$3,TQoL_Indexes!$B$8:$AK$8,0)),"")</f>
        <v/>
      </c>
      <c r="S295" s="86" t="str">
        <f>IFERROR(INDEX(TQoL_Indexes!$B$9:$AK$58,MATCH($A$3,TQoL_Indexes!#REF!,0)+$A295,MATCH(S$3,TQoL_Indexes!$B$8:$AK$8,0)),"")</f>
        <v/>
      </c>
      <c r="T295" s="86" t="str">
        <f>IFERROR(INDEX(TQoL_Indexes!$B$9:$AK$58,MATCH($A$3,TQoL_Indexes!#REF!,0)+$A295,MATCH(T$3,TQoL_Indexes!$B$8:$AK$8,0)),"")</f>
        <v/>
      </c>
      <c r="U295" s="86" t="str">
        <f>IFERROR(INDEX(TQoL_Indexes!$B$9:$AK$58,MATCH($A$3,TQoL_Indexes!#REF!,0)+$A295,MATCH(U$3,TQoL_Indexes!$B$8:$AK$8,0)),"")</f>
        <v/>
      </c>
      <c r="V295" s="86" t="str">
        <f>IFERROR(INDEX(TQoL_Indexes!$B$9:$AK$58,MATCH($A$3,TQoL_Indexes!#REF!,0)+$A295,MATCH(V$3,TQoL_Indexes!$B$8:$AK$8,0)),"")</f>
        <v/>
      </c>
      <c r="W295" s="86" t="str">
        <f>IFERROR(INDEX(TQoL_Indexes!$B$9:$AK$58,MATCH($A$3,TQoL_Indexes!#REF!,0)+$A295,MATCH(W$3,TQoL_Indexes!$B$8:$AK$8,0)),"")</f>
        <v/>
      </c>
      <c r="X295" s="86" t="str">
        <f>IFERROR(INDEX(TQoL_Indexes!$B$9:$AK$58,MATCH($A$3,TQoL_Indexes!#REF!,0)+$A295,MATCH(X$3,TQoL_Indexes!$B$8:$AK$8,0)),"")</f>
        <v/>
      </c>
      <c r="Y295" s="86" t="str">
        <f>IFERROR(INDEX(TQoL_Indexes!$B$9:$AK$58,MATCH($A$3,TQoL_Indexes!#REF!,0)+$A295,MATCH(Y$3,TQoL_Indexes!$B$8:$AK$8,0)),"")</f>
        <v/>
      </c>
      <c r="Z295" s="86" t="str">
        <f>IFERROR(INDEX(TQoL_Indexes!$B$9:$AK$58,MATCH($A$3,TQoL_Indexes!#REF!,0)+$A295,MATCH(Z$3,TQoL_Indexes!$B$8:$AK$8,0)),"")</f>
        <v/>
      </c>
      <c r="AA295" s="86" t="str">
        <f>IFERROR(INDEX(TQoL_Indexes!$B$9:$AK$58,MATCH($A$3,TQoL_Indexes!#REF!,0)+$A295,MATCH(AA$3,TQoL_Indexes!$B$8:$AK$8,0)),"")</f>
        <v/>
      </c>
      <c r="AB295" s="86" t="str">
        <f>IFERROR(INDEX(TQoL_Indexes!$B$9:$AK$58,MATCH($A$3,TQoL_Indexes!#REF!,0)+$A295,MATCH(AB$3,TQoL_Indexes!$B$8:$AK$8,0)),"")</f>
        <v/>
      </c>
      <c r="AC295" s="86" t="str">
        <f>IFERROR(INDEX(TQoL_Indexes!$B$9:$AK$58,MATCH($A$3,TQoL_Indexes!#REF!,0)+$A295,MATCH(AC$3,TQoL_Indexes!$B$8:$AK$8,0)),"")</f>
        <v/>
      </c>
      <c r="AD295" s="86" t="str">
        <f>IFERROR(INDEX(TQoL_Indexes!$B$9:$AK$58,MATCH($A$3,TQoL_Indexes!#REF!,0)+$A295,MATCH(AD$3,TQoL_Indexes!$B$8:$AK$8,0)),"")</f>
        <v/>
      </c>
      <c r="AE295" s="86" t="str">
        <f>IFERROR(INDEX(TQoL_Indexes!$B$9:$AK$58,MATCH($A$3,TQoL_Indexes!#REF!,0)+$A295,MATCH(AE$3,TQoL_Indexes!$B$8:$AK$8,0)),"")</f>
        <v/>
      </c>
      <c r="AF295" s="86" t="str">
        <f>IFERROR(INDEX(TQoL_Indexes!$B$9:$AK$58,MATCH($A$3,TQoL_Indexes!#REF!,0)+$A295,MATCH(AF$3,TQoL_Indexes!$B$8:$AK$8,0)),"")</f>
        <v/>
      </c>
      <c r="AG295" s="86" t="str">
        <f>IFERROR(INDEX(TQoL_Indexes!$B$9:$AK$58,MATCH($A$3,TQoL_Indexes!#REF!,0)+$A295,MATCH(AG$3,TQoL_Indexes!$B$8:$AK$8,0)),"")</f>
        <v/>
      </c>
      <c r="AH295" s="86" t="str">
        <f>IFERROR(INDEX(TQoL_Indexes!$B$9:$AK$58,MATCH($A$3,TQoL_Indexes!#REF!,0)+$A295,MATCH(AH$3,TQoL_Indexes!$B$8:$AK$8,0)),"")</f>
        <v/>
      </c>
      <c r="AI295" s="86" t="str">
        <f>IFERROR(INDEX(TQoL_Indexes!$B$9:$AK$58,MATCH($A$3,TQoL_Indexes!#REF!,0)+$A295,MATCH(AI$3,TQoL_Indexes!$B$8:$AK$8,0)),"")</f>
        <v/>
      </c>
      <c r="AJ295" s="86" t="str">
        <f>IFERROR(INDEX(TQoL_Indexes!$B$9:$AK$58,MATCH($A$3,TQoL_Indexes!#REF!,0)+$A295,MATCH(AJ$3,TQoL_Indexes!$B$8:$AK$8,0)),"")</f>
        <v/>
      </c>
      <c r="AK295" s="86" t="str">
        <f>IFERROR(INDEX(TQoL_Indexes!$B$9:$AK$58,MATCH($A$3,TQoL_Indexes!#REF!,0)+$A295,MATCH(AK$3,TQoL_Indexes!$B$8:$AK$8,0)),"")</f>
        <v/>
      </c>
      <c r="AL295" s="86" t="str">
        <f>IFERROR(INDEX(TQoL_Indexes!$B$9:$AK$58,MATCH($A$3,TQoL_Indexes!#REF!,0)+$A295,MATCH(AL$3,TQoL_Indexes!$B$8:$AK$8,0)),"")</f>
        <v/>
      </c>
      <c r="AM295" s="87" t="str">
        <f>IFERROR(INDEX(TQoL_Indexes!$B$9:$AK$58,MATCH($A$3,TQoL_Indexes!#REF!,0)+$A295,MATCH(AM$3,TQoL_Indexes!$B$8:$AK$8,0)),"")</f>
        <v/>
      </c>
    </row>
    <row r="296" spans="1:39">
      <c r="A296" s="58" t="str">
        <f>IFERROR(IF(A295+1&lt;COUNTIF(TQoL_Indexes!#REF!,Aux_Country!$A$3),A295+1,""),"")</f>
        <v/>
      </c>
      <c r="B296" s="121" t="str">
        <f>IFERROR(INDEX(TQoL_Indexes!$B$9:$AK$58,MATCH($A$3,TQoL_Indexes!#REF!,0)+$A296,MATCH(B$3,TQoL_Indexes!$B$8:$AK$8,0)),"")</f>
        <v/>
      </c>
      <c r="C296" s="116" t="str">
        <f>IFERROR(INDEX(TQoL_Indexes!$B$9:$AK$58,MATCH($A$3,TQoL_Indexes!#REF!,0)+$A296,MATCH(C$3,TQoL_Indexes!$B$8:$AK$8,0)),"")</f>
        <v/>
      </c>
      <c r="D296" s="122" t="str">
        <f>IFERROR(INDEX(TQoL_Indexes!$B$9:$AK$58,MATCH($A$3,TQoL_Indexes!#REF!,0)+$A296,MATCH(D$3,TQoL_Indexes!$B$8:$AK$8,0)),"")</f>
        <v/>
      </c>
      <c r="E296" s="86" t="str">
        <f>IFERROR(INDEX(TQoL_Indexes!$B$9:$AK$58,MATCH($A$3,TQoL_Indexes!#REF!,0)+$A296,MATCH(E$3,TQoL_Indexes!$B$8:$AK$8,0)),"")</f>
        <v/>
      </c>
      <c r="F296" s="86" t="str">
        <f>IFERROR(INDEX(TQoL_Indexes!$B$9:$AK$58,MATCH($A$3,TQoL_Indexes!#REF!,0)+$A296,MATCH(F$3,TQoL_Indexes!$B$8:$AK$8,0)),"")</f>
        <v/>
      </c>
      <c r="G296" s="86" t="str">
        <f>IFERROR(INDEX(TQoL_Indexes!$B$9:$AK$58,MATCH($A$3,TQoL_Indexes!#REF!,0)+$A296,MATCH(G$3,TQoL_Indexes!$B$8:$AK$8,0)),"")</f>
        <v/>
      </c>
      <c r="H296" s="86" t="str">
        <f>IFERROR(INDEX(TQoL_Indexes!$B$9:$AK$58,MATCH($A$3,TQoL_Indexes!#REF!,0)+$A296,MATCH(H$3,TQoL_Indexes!$B$8:$AK$8,0)),"")</f>
        <v/>
      </c>
      <c r="I296" s="86" t="str">
        <f>IFERROR(INDEX(TQoL_Indexes!$B$9:$AK$58,MATCH($A$3,TQoL_Indexes!#REF!,0)+$A296,MATCH(I$3,TQoL_Indexes!$B$8:$AK$8,0)),"")</f>
        <v/>
      </c>
      <c r="J296" s="86" t="str">
        <f>IFERROR(INDEX(TQoL_Indexes!$B$9:$AK$58,MATCH($A$3,TQoL_Indexes!#REF!,0)+$A296,MATCH(J$3,TQoL_Indexes!$B$8:$AK$8,0)),"")</f>
        <v/>
      </c>
      <c r="K296" s="86" t="str">
        <f>IFERROR(INDEX(TQoL_Indexes!$B$9:$AK$58,MATCH($A$3,TQoL_Indexes!#REF!,0)+$A296,MATCH(K$3,TQoL_Indexes!$B$8:$AK$8,0)),"")</f>
        <v/>
      </c>
      <c r="L296" s="86" t="str">
        <f>IFERROR(INDEX(TQoL_Indexes!$B$9:$AK$58,MATCH($A$3,TQoL_Indexes!#REF!,0)+$A296,MATCH(L$3,TQoL_Indexes!$B$8:$AK$8,0)),"")</f>
        <v/>
      </c>
      <c r="M296" s="86" t="str">
        <f>IFERROR(INDEX(TQoL_Indexes!$B$9:$AK$58,MATCH($A$3,TQoL_Indexes!#REF!,0)+$A296,MATCH(M$3,TQoL_Indexes!$B$8:$AK$8,0)),"")</f>
        <v/>
      </c>
      <c r="N296" s="86" t="str">
        <f>IFERROR(INDEX(TQoL_Indexes!$B$9:$AK$58,MATCH($A$3,TQoL_Indexes!#REF!,0)+$A296,MATCH(N$3,TQoL_Indexes!$B$8:$AK$8,0)),"")</f>
        <v/>
      </c>
      <c r="O296" s="86" t="str">
        <f>IFERROR(INDEX(TQoL_Indexes!$B$9:$AK$58,MATCH($A$3,TQoL_Indexes!#REF!,0)+$A296,MATCH(O$3,TQoL_Indexes!$B$8:$AK$8,0)),"")</f>
        <v/>
      </c>
      <c r="P296" s="86" t="str">
        <f>IFERROR(INDEX(TQoL_Indexes!$B$9:$AK$58,MATCH($A$3,TQoL_Indexes!#REF!,0)+$A296,MATCH(P$3,TQoL_Indexes!$B$8:$AK$8,0)),"")</f>
        <v/>
      </c>
      <c r="Q296" s="86" t="str">
        <f>IFERROR(INDEX(TQoL_Indexes!$B$9:$AK$58,MATCH($A$3,TQoL_Indexes!#REF!,0)+$A296,MATCH(Q$3,TQoL_Indexes!$B$8:$AK$8,0)),"")</f>
        <v/>
      </c>
      <c r="R296" s="86" t="str">
        <f>IFERROR(INDEX(TQoL_Indexes!$B$9:$AK$58,MATCH($A$3,TQoL_Indexes!#REF!,0)+$A296,MATCH(R$3,TQoL_Indexes!$B$8:$AK$8,0)),"")</f>
        <v/>
      </c>
      <c r="S296" s="86" t="str">
        <f>IFERROR(INDEX(TQoL_Indexes!$B$9:$AK$58,MATCH($A$3,TQoL_Indexes!#REF!,0)+$A296,MATCH(S$3,TQoL_Indexes!$B$8:$AK$8,0)),"")</f>
        <v/>
      </c>
      <c r="T296" s="86" t="str">
        <f>IFERROR(INDEX(TQoL_Indexes!$B$9:$AK$58,MATCH($A$3,TQoL_Indexes!#REF!,0)+$A296,MATCH(T$3,TQoL_Indexes!$B$8:$AK$8,0)),"")</f>
        <v/>
      </c>
      <c r="U296" s="86" t="str">
        <f>IFERROR(INDEX(TQoL_Indexes!$B$9:$AK$58,MATCH($A$3,TQoL_Indexes!#REF!,0)+$A296,MATCH(U$3,TQoL_Indexes!$B$8:$AK$8,0)),"")</f>
        <v/>
      </c>
      <c r="V296" s="86" t="str">
        <f>IFERROR(INDEX(TQoL_Indexes!$B$9:$AK$58,MATCH($A$3,TQoL_Indexes!#REF!,0)+$A296,MATCH(V$3,TQoL_Indexes!$B$8:$AK$8,0)),"")</f>
        <v/>
      </c>
      <c r="W296" s="86" t="str">
        <f>IFERROR(INDEX(TQoL_Indexes!$B$9:$AK$58,MATCH($A$3,TQoL_Indexes!#REF!,0)+$A296,MATCH(W$3,TQoL_Indexes!$B$8:$AK$8,0)),"")</f>
        <v/>
      </c>
      <c r="X296" s="86" t="str">
        <f>IFERROR(INDEX(TQoL_Indexes!$B$9:$AK$58,MATCH($A$3,TQoL_Indexes!#REF!,0)+$A296,MATCH(X$3,TQoL_Indexes!$B$8:$AK$8,0)),"")</f>
        <v/>
      </c>
      <c r="Y296" s="86" t="str">
        <f>IFERROR(INDEX(TQoL_Indexes!$B$9:$AK$58,MATCH($A$3,TQoL_Indexes!#REF!,0)+$A296,MATCH(Y$3,TQoL_Indexes!$B$8:$AK$8,0)),"")</f>
        <v/>
      </c>
      <c r="Z296" s="86" t="str">
        <f>IFERROR(INDEX(TQoL_Indexes!$B$9:$AK$58,MATCH($A$3,TQoL_Indexes!#REF!,0)+$A296,MATCH(Z$3,TQoL_Indexes!$B$8:$AK$8,0)),"")</f>
        <v/>
      </c>
      <c r="AA296" s="86" t="str">
        <f>IFERROR(INDEX(TQoL_Indexes!$B$9:$AK$58,MATCH($A$3,TQoL_Indexes!#REF!,0)+$A296,MATCH(AA$3,TQoL_Indexes!$B$8:$AK$8,0)),"")</f>
        <v/>
      </c>
      <c r="AB296" s="86" t="str">
        <f>IFERROR(INDEX(TQoL_Indexes!$B$9:$AK$58,MATCH($A$3,TQoL_Indexes!#REF!,0)+$A296,MATCH(AB$3,TQoL_Indexes!$B$8:$AK$8,0)),"")</f>
        <v/>
      </c>
      <c r="AC296" s="86" t="str">
        <f>IFERROR(INDEX(TQoL_Indexes!$B$9:$AK$58,MATCH($A$3,TQoL_Indexes!#REF!,0)+$A296,MATCH(AC$3,TQoL_Indexes!$B$8:$AK$8,0)),"")</f>
        <v/>
      </c>
      <c r="AD296" s="86" t="str">
        <f>IFERROR(INDEX(TQoL_Indexes!$B$9:$AK$58,MATCH($A$3,TQoL_Indexes!#REF!,0)+$A296,MATCH(AD$3,TQoL_Indexes!$B$8:$AK$8,0)),"")</f>
        <v/>
      </c>
      <c r="AE296" s="86" t="str">
        <f>IFERROR(INDEX(TQoL_Indexes!$B$9:$AK$58,MATCH($A$3,TQoL_Indexes!#REF!,0)+$A296,MATCH(AE$3,TQoL_Indexes!$B$8:$AK$8,0)),"")</f>
        <v/>
      </c>
      <c r="AF296" s="86" t="str">
        <f>IFERROR(INDEX(TQoL_Indexes!$B$9:$AK$58,MATCH($A$3,TQoL_Indexes!#REF!,0)+$A296,MATCH(AF$3,TQoL_Indexes!$B$8:$AK$8,0)),"")</f>
        <v/>
      </c>
      <c r="AG296" s="86" t="str">
        <f>IFERROR(INDEX(TQoL_Indexes!$B$9:$AK$58,MATCH($A$3,TQoL_Indexes!#REF!,0)+$A296,MATCH(AG$3,TQoL_Indexes!$B$8:$AK$8,0)),"")</f>
        <v/>
      </c>
      <c r="AH296" s="86" t="str">
        <f>IFERROR(INDEX(TQoL_Indexes!$B$9:$AK$58,MATCH($A$3,TQoL_Indexes!#REF!,0)+$A296,MATCH(AH$3,TQoL_Indexes!$B$8:$AK$8,0)),"")</f>
        <v/>
      </c>
      <c r="AI296" s="86" t="str">
        <f>IFERROR(INDEX(TQoL_Indexes!$B$9:$AK$58,MATCH($A$3,TQoL_Indexes!#REF!,0)+$A296,MATCH(AI$3,TQoL_Indexes!$B$8:$AK$8,0)),"")</f>
        <v/>
      </c>
      <c r="AJ296" s="86" t="str">
        <f>IFERROR(INDEX(TQoL_Indexes!$B$9:$AK$58,MATCH($A$3,TQoL_Indexes!#REF!,0)+$A296,MATCH(AJ$3,TQoL_Indexes!$B$8:$AK$8,0)),"")</f>
        <v/>
      </c>
      <c r="AK296" s="86" t="str">
        <f>IFERROR(INDEX(TQoL_Indexes!$B$9:$AK$58,MATCH($A$3,TQoL_Indexes!#REF!,0)+$A296,MATCH(AK$3,TQoL_Indexes!$B$8:$AK$8,0)),"")</f>
        <v/>
      </c>
      <c r="AL296" s="86" t="str">
        <f>IFERROR(INDEX(TQoL_Indexes!$B$9:$AK$58,MATCH($A$3,TQoL_Indexes!#REF!,0)+$A296,MATCH(AL$3,TQoL_Indexes!$B$8:$AK$8,0)),"")</f>
        <v/>
      </c>
      <c r="AM296" s="87" t="str">
        <f>IFERROR(INDEX(TQoL_Indexes!$B$9:$AK$58,MATCH($A$3,TQoL_Indexes!#REF!,0)+$A296,MATCH(AM$3,TQoL_Indexes!$B$8:$AK$8,0)),"")</f>
        <v/>
      </c>
    </row>
    <row r="297" spans="1:39">
      <c r="A297" s="58" t="str">
        <f>IFERROR(IF(A296+1&lt;COUNTIF(TQoL_Indexes!#REF!,Aux_Country!$A$3),A296+1,""),"")</f>
        <v/>
      </c>
      <c r="B297" s="121" t="str">
        <f>IFERROR(INDEX(TQoL_Indexes!$B$9:$AK$58,MATCH($A$3,TQoL_Indexes!#REF!,0)+$A297,MATCH(B$3,TQoL_Indexes!$B$8:$AK$8,0)),"")</f>
        <v/>
      </c>
      <c r="C297" s="116" t="str">
        <f>IFERROR(INDEX(TQoL_Indexes!$B$9:$AK$58,MATCH($A$3,TQoL_Indexes!#REF!,0)+$A297,MATCH(C$3,TQoL_Indexes!$B$8:$AK$8,0)),"")</f>
        <v/>
      </c>
      <c r="D297" s="122" t="str">
        <f>IFERROR(INDEX(TQoL_Indexes!$B$9:$AK$58,MATCH($A$3,TQoL_Indexes!#REF!,0)+$A297,MATCH(D$3,TQoL_Indexes!$B$8:$AK$8,0)),"")</f>
        <v/>
      </c>
      <c r="E297" s="86" t="str">
        <f>IFERROR(INDEX(TQoL_Indexes!$B$9:$AK$58,MATCH($A$3,TQoL_Indexes!#REF!,0)+$A297,MATCH(E$3,TQoL_Indexes!$B$8:$AK$8,0)),"")</f>
        <v/>
      </c>
      <c r="F297" s="86" t="str">
        <f>IFERROR(INDEX(TQoL_Indexes!$B$9:$AK$58,MATCH($A$3,TQoL_Indexes!#REF!,0)+$A297,MATCH(F$3,TQoL_Indexes!$B$8:$AK$8,0)),"")</f>
        <v/>
      </c>
      <c r="G297" s="86" t="str">
        <f>IFERROR(INDEX(TQoL_Indexes!$B$9:$AK$58,MATCH($A$3,TQoL_Indexes!#REF!,0)+$A297,MATCH(G$3,TQoL_Indexes!$B$8:$AK$8,0)),"")</f>
        <v/>
      </c>
      <c r="H297" s="86" t="str">
        <f>IFERROR(INDEX(TQoL_Indexes!$B$9:$AK$58,MATCH($A$3,TQoL_Indexes!#REF!,0)+$A297,MATCH(H$3,TQoL_Indexes!$B$8:$AK$8,0)),"")</f>
        <v/>
      </c>
      <c r="I297" s="86" t="str">
        <f>IFERROR(INDEX(TQoL_Indexes!$B$9:$AK$58,MATCH($A$3,TQoL_Indexes!#REF!,0)+$A297,MATCH(I$3,TQoL_Indexes!$B$8:$AK$8,0)),"")</f>
        <v/>
      </c>
      <c r="J297" s="86" t="str">
        <f>IFERROR(INDEX(TQoL_Indexes!$B$9:$AK$58,MATCH($A$3,TQoL_Indexes!#REF!,0)+$A297,MATCH(J$3,TQoL_Indexes!$B$8:$AK$8,0)),"")</f>
        <v/>
      </c>
      <c r="K297" s="86" t="str">
        <f>IFERROR(INDEX(TQoL_Indexes!$B$9:$AK$58,MATCH($A$3,TQoL_Indexes!#REF!,0)+$A297,MATCH(K$3,TQoL_Indexes!$B$8:$AK$8,0)),"")</f>
        <v/>
      </c>
      <c r="L297" s="86" t="str">
        <f>IFERROR(INDEX(TQoL_Indexes!$B$9:$AK$58,MATCH($A$3,TQoL_Indexes!#REF!,0)+$A297,MATCH(L$3,TQoL_Indexes!$B$8:$AK$8,0)),"")</f>
        <v/>
      </c>
      <c r="M297" s="86" t="str">
        <f>IFERROR(INDEX(TQoL_Indexes!$B$9:$AK$58,MATCH($A$3,TQoL_Indexes!#REF!,0)+$A297,MATCH(M$3,TQoL_Indexes!$B$8:$AK$8,0)),"")</f>
        <v/>
      </c>
      <c r="N297" s="86" t="str">
        <f>IFERROR(INDEX(TQoL_Indexes!$B$9:$AK$58,MATCH($A$3,TQoL_Indexes!#REF!,0)+$A297,MATCH(N$3,TQoL_Indexes!$B$8:$AK$8,0)),"")</f>
        <v/>
      </c>
      <c r="O297" s="86" t="str">
        <f>IFERROR(INDEX(TQoL_Indexes!$B$9:$AK$58,MATCH($A$3,TQoL_Indexes!#REF!,0)+$A297,MATCH(O$3,TQoL_Indexes!$B$8:$AK$8,0)),"")</f>
        <v/>
      </c>
      <c r="P297" s="86" t="str">
        <f>IFERROR(INDEX(TQoL_Indexes!$B$9:$AK$58,MATCH($A$3,TQoL_Indexes!#REF!,0)+$A297,MATCH(P$3,TQoL_Indexes!$B$8:$AK$8,0)),"")</f>
        <v/>
      </c>
      <c r="Q297" s="86" t="str">
        <f>IFERROR(INDEX(TQoL_Indexes!$B$9:$AK$58,MATCH($A$3,TQoL_Indexes!#REF!,0)+$A297,MATCH(Q$3,TQoL_Indexes!$B$8:$AK$8,0)),"")</f>
        <v/>
      </c>
      <c r="R297" s="86" t="str">
        <f>IFERROR(INDEX(TQoL_Indexes!$B$9:$AK$58,MATCH($A$3,TQoL_Indexes!#REF!,0)+$A297,MATCH(R$3,TQoL_Indexes!$B$8:$AK$8,0)),"")</f>
        <v/>
      </c>
      <c r="S297" s="86" t="str">
        <f>IFERROR(INDEX(TQoL_Indexes!$B$9:$AK$58,MATCH($A$3,TQoL_Indexes!#REF!,0)+$A297,MATCH(S$3,TQoL_Indexes!$B$8:$AK$8,0)),"")</f>
        <v/>
      </c>
      <c r="T297" s="86" t="str">
        <f>IFERROR(INDEX(TQoL_Indexes!$B$9:$AK$58,MATCH($A$3,TQoL_Indexes!#REF!,0)+$A297,MATCH(T$3,TQoL_Indexes!$B$8:$AK$8,0)),"")</f>
        <v/>
      </c>
      <c r="U297" s="86" t="str">
        <f>IFERROR(INDEX(TQoL_Indexes!$B$9:$AK$58,MATCH($A$3,TQoL_Indexes!#REF!,0)+$A297,MATCH(U$3,TQoL_Indexes!$B$8:$AK$8,0)),"")</f>
        <v/>
      </c>
      <c r="V297" s="86" t="str">
        <f>IFERROR(INDEX(TQoL_Indexes!$B$9:$AK$58,MATCH($A$3,TQoL_Indexes!#REF!,0)+$A297,MATCH(V$3,TQoL_Indexes!$B$8:$AK$8,0)),"")</f>
        <v/>
      </c>
      <c r="W297" s="86" t="str">
        <f>IFERROR(INDEX(TQoL_Indexes!$B$9:$AK$58,MATCH($A$3,TQoL_Indexes!#REF!,0)+$A297,MATCH(W$3,TQoL_Indexes!$B$8:$AK$8,0)),"")</f>
        <v/>
      </c>
      <c r="X297" s="86" t="str">
        <f>IFERROR(INDEX(TQoL_Indexes!$B$9:$AK$58,MATCH($A$3,TQoL_Indexes!#REF!,0)+$A297,MATCH(X$3,TQoL_Indexes!$B$8:$AK$8,0)),"")</f>
        <v/>
      </c>
      <c r="Y297" s="86" t="str">
        <f>IFERROR(INDEX(TQoL_Indexes!$B$9:$AK$58,MATCH($A$3,TQoL_Indexes!#REF!,0)+$A297,MATCH(Y$3,TQoL_Indexes!$B$8:$AK$8,0)),"")</f>
        <v/>
      </c>
      <c r="Z297" s="86" t="str">
        <f>IFERROR(INDEX(TQoL_Indexes!$B$9:$AK$58,MATCH($A$3,TQoL_Indexes!#REF!,0)+$A297,MATCH(Z$3,TQoL_Indexes!$B$8:$AK$8,0)),"")</f>
        <v/>
      </c>
      <c r="AA297" s="86" t="str">
        <f>IFERROR(INDEX(TQoL_Indexes!$B$9:$AK$58,MATCH($A$3,TQoL_Indexes!#REF!,0)+$A297,MATCH(AA$3,TQoL_Indexes!$B$8:$AK$8,0)),"")</f>
        <v/>
      </c>
      <c r="AB297" s="86" t="str">
        <f>IFERROR(INDEX(TQoL_Indexes!$B$9:$AK$58,MATCH($A$3,TQoL_Indexes!#REF!,0)+$A297,MATCH(AB$3,TQoL_Indexes!$B$8:$AK$8,0)),"")</f>
        <v/>
      </c>
      <c r="AC297" s="86" t="str">
        <f>IFERROR(INDEX(TQoL_Indexes!$B$9:$AK$58,MATCH($A$3,TQoL_Indexes!#REF!,0)+$A297,MATCH(AC$3,TQoL_Indexes!$B$8:$AK$8,0)),"")</f>
        <v/>
      </c>
      <c r="AD297" s="86" t="str">
        <f>IFERROR(INDEX(TQoL_Indexes!$B$9:$AK$58,MATCH($A$3,TQoL_Indexes!#REF!,0)+$A297,MATCH(AD$3,TQoL_Indexes!$B$8:$AK$8,0)),"")</f>
        <v/>
      </c>
      <c r="AE297" s="86" t="str">
        <f>IFERROR(INDEX(TQoL_Indexes!$B$9:$AK$58,MATCH($A$3,TQoL_Indexes!#REF!,0)+$A297,MATCH(AE$3,TQoL_Indexes!$B$8:$AK$8,0)),"")</f>
        <v/>
      </c>
      <c r="AF297" s="86" t="str">
        <f>IFERROR(INDEX(TQoL_Indexes!$B$9:$AK$58,MATCH($A$3,TQoL_Indexes!#REF!,0)+$A297,MATCH(AF$3,TQoL_Indexes!$B$8:$AK$8,0)),"")</f>
        <v/>
      </c>
      <c r="AG297" s="86" t="str">
        <f>IFERROR(INDEX(TQoL_Indexes!$B$9:$AK$58,MATCH($A$3,TQoL_Indexes!#REF!,0)+$A297,MATCH(AG$3,TQoL_Indexes!$B$8:$AK$8,0)),"")</f>
        <v/>
      </c>
      <c r="AH297" s="86" t="str">
        <f>IFERROR(INDEX(TQoL_Indexes!$B$9:$AK$58,MATCH($A$3,TQoL_Indexes!#REF!,0)+$A297,MATCH(AH$3,TQoL_Indexes!$B$8:$AK$8,0)),"")</f>
        <v/>
      </c>
      <c r="AI297" s="86" t="str">
        <f>IFERROR(INDEX(TQoL_Indexes!$B$9:$AK$58,MATCH($A$3,TQoL_Indexes!#REF!,0)+$A297,MATCH(AI$3,TQoL_Indexes!$B$8:$AK$8,0)),"")</f>
        <v/>
      </c>
      <c r="AJ297" s="86" t="str">
        <f>IFERROR(INDEX(TQoL_Indexes!$B$9:$AK$58,MATCH($A$3,TQoL_Indexes!#REF!,0)+$A297,MATCH(AJ$3,TQoL_Indexes!$B$8:$AK$8,0)),"")</f>
        <v/>
      </c>
      <c r="AK297" s="86" t="str">
        <f>IFERROR(INDEX(TQoL_Indexes!$B$9:$AK$58,MATCH($A$3,TQoL_Indexes!#REF!,0)+$A297,MATCH(AK$3,TQoL_Indexes!$B$8:$AK$8,0)),"")</f>
        <v/>
      </c>
      <c r="AL297" s="86" t="str">
        <f>IFERROR(INDEX(TQoL_Indexes!$B$9:$AK$58,MATCH($A$3,TQoL_Indexes!#REF!,0)+$A297,MATCH(AL$3,TQoL_Indexes!$B$8:$AK$8,0)),"")</f>
        <v/>
      </c>
      <c r="AM297" s="87" t="str">
        <f>IFERROR(INDEX(TQoL_Indexes!$B$9:$AK$58,MATCH($A$3,TQoL_Indexes!#REF!,0)+$A297,MATCH(AM$3,TQoL_Indexes!$B$8:$AK$8,0)),"")</f>
        <v/>
      </c>
    </row>
    <row r="298" spans="1:39">
      <c r="A298" s="58" t="str">
        <f>IFERROR(IF(A297+1&lt;COUNTIF(TQoL_Indexes!#REF!,Aux_Country!$A$3),A297+1,""),"")</f>
        <v/>
      </c>
      <c r="B298" s="121" t="str">
        <f>IFERROR(INDEX(TQoL_Indexes!$B$9:$AK$58,MATCH($A$3,TQoL_Indexes!#REF!,0)+$A298,MATCH(B$3,TQoL_Indexes!$B$8:$AK$8,0)),"")</f>
        <v/>
      </c>
      <c r="C298" s="116" t="str">
        <f>IFERROR(INDEX(TQoL_Indexes!$B$9:$AK$58,MATCH($A$3,TQoL_Indexes!#REF!,0)+$A298,MATCH(C$3,TQoL_Indexes!$B$8:$AK$8,0)),"")</f>
        <v/>
      </c>
      <c r="D298" s="122" t="str">
        <f>IFERROR(INDEX(TQoL_Indexes!$B$9:$AK$58,MATCH($A$3,TQoL_Indexes!#REF!,0)+$A298,MATCH(D$3,TQoL_Indexes!$B$8:$AK$8,0)),"")</f>
        <v/>
      </c>
      <c r="E298" s="86" t="str">
        <f>IFERROR(INDEX(TQoL_Indexes!$B$9:$AK$58,MATCH($A$3,TQoL_Indexes!#REF!,0)+$A298,MATCH(E$3,TQoL_Indexes!$B$8:$AK$8,0)),"")</f>
        <v/>
      </c>
      <c r="F298" s="86" t="str">
        <f>IFERROR(INDEX(TQoL_Indexes!$B$9:$AK$58,MATCH($A$3,TQoL_Indexes!#REF!,0)+$A298,MATCH(F$3,TQoL_Indexes!$B$8:$AK$8,0)),"")</f>
        <v/>
      </c>
      <c r="G298" s="86" t="str">
        <f>IFERROR(INDEX(TQoL_Indexes!$B$9:$AK$58,MATCH($A$3,TQoL_Indexes!#REF!,0)+$A298,MATCH(G$3,TQoL_Indexes!$B$8:$AK$8,0)),"")</f>
        <v/>
      </c>
      <c r="H298" s="86" t="str">
        <f>IFERROR(INDEX(TQoL_Indexes!$B$9:$AK$58,MATCH($A$3,TQoL_Indexes!#REF!,0)+$A298,MATCH(H$3,TQoL_Indexes!$B$8:$AK$8,0)),"")</f>
        <v/>
      </c>
      <c r="I298" s="86" t="str">
        <f>IFERROR(INDEX(TQoL_Indexes!$B$9:$AK$58,MATCH($A$3,TQoL_Indexes!#REF!,0)+$A298,MATCH(I$3,TQoL_Indexes!$B$8:$AK$8,0)),"")</f>
        <v/>
      </c>
      <c r="J298" s="86" t="str">
        <f>IFERROR(INDEX(TQoL_Indexes!$B$9:$AK$58,MATCH($A$3,TQoL_Indexes!#REF!,0)+$A298,MATCH(J$3,TQoL_Indexes!$B$8:$AK$8,0)),"")</f>
        <v/>
      </c>
      <c r="K298" s="86" t="str">
        <f>IFERROR(INDEX(TQoL_Indexes!$B$9:$AK$58,MATCH($A$3,TQoL_Indexes!#REF!,0)+$A298,MATCH(K$3,TQoL_Indexes!$B$8:$AK$8,0)),"")</f>
        <v/>
      </c>
      <c r="L298" s="86" t="str">
        <f>IFERROR(INDEX(TQoL_Indexes!$B$9:$AK$58,MATCH($A$3,TQoL_Indexes!#REF!,0)+$A298,MATCH(L$3,TQoL_Indexes!$B$8:$AK$8,0)),"")</f>
        <v/>
      </c>
      <c r="M298" s="86" t="str">
        <f>IFERROR(INDEX(TQoL_Indexes!$B$9:$AK$58,MATCH($A$3,TQoL_Indexes!#REF!,0)+$A298,MATCH(M$3,TQoL_Indexes!$B$8:$AK$8,0)),"")</f>
        <v/>
      </c>
      <c r="N298" s="86" t="str">
        <f>IFERROR(INDEX(TQoL_Indexes!$B$9:$AK$58,MATCH($A$3,TQoL_Indexes!#REF!,0)+$A298,MATCH(N$3,TQoL_Indexes!$B$8:$AK$8,0)),"")</f>
        <v/>
      </c>
      <c r="O298" s="86" t="str">
        <f>IFERROR(INDEX(TQoL_Indexes!$B$9:$AK$58,MATCH($A$3,TQoL_Indexes!#REF!,0)+$A298,MATCH(O$3,TQoL_Indexes!$B$8:$AK$8,0)),"")</f>
        <v/>
      </c>
      <c r="P298" s="86" t="str">
        <f>IFERROR(INDEX(TQoL_Indexes!$B$9:$AK$58,MATCH($A$3,TQoL_Indexes!#REF!,0)+$A298,MATCH(P$3,TQoL_Indexes!$B$8:$AK$8,0)),"")</f>
        <v/>
      </c>
      <c r="Q298" s="86" t="str">
        <f>IFERROR(INDEX(TQoL_Indexes!$B$9:$AK$58,MATCH($A$3,TQoL_Indexes!#REF!,0)+$A298,MATCH(Q$3,TQoL_Indexes!$B$8:$AK$8,0)),"")</f>
        <v/>
      </c>
      <c r="R298" s="86" t="str">
        <f>IFERROR(INDEX(TQoL_Indexes!$B$9:$AK$58,MATCH($A$3,TQoL_Indexes!#REF!,0)+$A298,MATCH(R$3,TQoL_Indexes!$B$8:$AK$8,0)),"")</f>
        <v/>
      </c>
      <c r="S298" s="86" t="str">
        <f>IFERROR(INDEX(TQoL_Indexes!$B$9:$AK$58,MATCH($A$3,TQoL_Indexes!#REF!,0)+$A298,MATCH(S$3,TQoL_Indexes!$B$8:$AK$8,0)),"")</f>
        <v/>
      </c>
      <c r="T298" s="86" t="str">
        <f>IFERROR(INDEX(TQoL_Indexes!$B$9:$AK$58,MATCH($A$3,TQoL_Indexes!#REF!,0)+$A298,MATCH(T$3,TQoL_Indexes!$B$8:$AK$8,0)),"")</f>
        <v/>
      </c>
      <c r="U298" s="86" t="str">
        <f>IFERROR(INDEX(TQoL_Indexes!$B$9:$AK$58,MATCH($A$3,TQoL_Indexes!#REF!,0)+$A298,MATCH(U$3,TQoL_Indexes!$B$8:$AK$8,0)),"")</f>
        <v/>
      </c>
      <c r="V298" s="86" t="str">
        <f>IFERROR(INDEX(TQoL_Indexes!$B$9:$AK$58,MATCH($A$3,TQoL_Indexes!#REF!,0)+$A298,MATCH(V$3,TQoL_Indexes!$B$8:$AK$8,0)),"")</f>
        <v/>
      </c>
      <c r="W298" s="86" t="str">
        <f>IFERROR(INDEX(TQoL_Indexes!$B$9:$AK$58,MATCH($A$3,TQoL_Indexes!#REF!,0)+$A298,MATCH(W$3,TQoL_Indexes!$B$8:$AK$8,0)),"")</f>
        <v/>
      </c>
      <c r="X298" s="86" t="str">
        <f>IFERROR(INDEX(TQoL_Indexes!$B$9:$AK$58,MATCH($A$3,TQoL_Indexes!#REF!,0)+$A298,MATCH(X$3,TQoL_Indexes!$B$8:$AK$8,0)),"")</f>
        <v/>
      </c>
      <c r="Y298" s="86" t="str">
        <f>IFERROR(INDEX(TQoL_Indexes!$B$9:$AK$58,MATCH($A$3,TQoL_Indexes!#REF!,0)+$A298,MATCH(Y$3,TQoL_Indexes!$B$8:$AK$8,0)),"")</f>
        <v/>
      </c>
      <c r="Z298" s="86" t="str">
        <f>IFERROR(INDEX(TQoL_Indexes!$B$9:$AK$58,MATCH($A$3,TQoL_Indexes!#REF!,0)+$A298,MATCH(Z$3,TQoL_Indexes!$B$8:$AK$8,0)),"")</f>
        <v/>
      </c>
      <c r="AA298" s="86" t="str">
        <f>IFERROR(INDEX(TQoL_Indexes!$B$9:$AK$58,MATCH($A$3,TQoL_Indexes!#REF!,0)+$A298,MATCH(AA$3,TQoL_Indexes!$B$8:$AK$8,0)),"")</f>
        <v/>
      </c>
      <c r="AB298" s="86" t="str">
        <f>IFERROR(INDEX(TQoL_Indexes!$B$9:$AK$58,MATCH($A$3,TQoL_Indexes!#REF!,0)+$A298,MATCH(AB$3,TQoL_Indexes!$B$8:$AK$8,0)),"")</f>
        <v/>
      </c>
      <c r="AC298" s="86" t="str">
        <f>IFERROR(INDEX(TQoL_Indexes!$B$9:$AK$58,MATCH($A$3,TQoL_Indexes!#REF!,0)+$A298,MATCH(AC$3,TQoL_Indexes!$B$8:$AK$8,0)),"")</f>
        <v/>
      </c>
      <c r="AD298" s="86" t="str">
        <f>IFERROR(INDEX(TQoL_Indexes!$B$9:$AK$58,MATCH($A$3,TQoL_Indexes!#REF!,0)+$A298,MATCH(AD$3,TQoL_Indexes!$B$8:$AK$8,0)),"")</f>
        <v/>
      </c>
      <c r="AE298" s="86" t="str">
        <f>IFERROR(INDEX(TQoL_Indexes!$B$9:$AK$58,MATCH($A$3,TQoL_Indexes!#REF!,0)+$A298,MATCH(AE$3,TQoL_Indexes!$B$8:$AK$8,0)),"")</f>
        <v/>
      </c>
      <c r="AF298" s="86" t="str">
        <f>IFERROR(INDEX(TQoL_Indexes!$B$9:$AK$58,MATCH($A$3,TQoL_Indexes!#REF!,0)+$A298,MATCH(AF$3,TQoL_Indexes!$B$8:$AK$8,0)),"")</f>
        <v/>
      </c>
      <c r="AG298" s="86" t="str">
        <f>IFERROR(INDEX(TQoL_Indexes!$B$9:$AK$58,MATCH($A$3,TQoL_Indexes!#REF!,0)+$A298,MATCH(AG$3,TQoL_Indexes!$B$8:$AK$8,0)),"")</f>
        <v/>
      </c>
      <c r="AH298" s="86" t="str">
        <f>IFERROR(INDEX(TQoL_Indexes!$B$9:$AK$58,MATCH($A$3,TQoL_Indexes!#REF!,0)+$A298,MATCH(AH$3,TQoL_Indexes!$B$8:$AK$8,0)),"")</f>
        <v/>
      </c>
      <c r="AI298" s="86" t="str">
        <f>IFERROR(INDEX(TQoL_Indexes!$B$9:$AK$58,MATCH($A$3,TQoL_Indexes!#REF!,0)+$A298,MATCH(AI$3,TQoL_Indexes!$B$8:$AK$8,0)),"")</f>
        <v/>
      </c>
      <c r="AJ298" s="86" t="str">
        <f>IFERROR(INDEX(TQoL_Indexes!$B$9:$AK$58,MATCH($A$3,TQoL_Indexes!#REF!,0)+$A298,MATCH(AJ$3,TQoL_Indexes!$B$8:$AK$8,0)),"")</f>
        <v/>
      </c>
      <c r="AK298" s="86" t="str">
        <f>IFERROR(INDEX(TQoL_Indexes!$B$9:$AK$58,MATCH($A$3,TQoL_Indexes!#REF!,0)+$A298,MATCH(AK$3,TQoL_Indexes!$B$8:$AK$8,0)),"")</f>
        <v/>
      </c>
      <c r="AL298" s="86" t="str">
        <f>IFERROR(INDEX(TQoL_Indexes!$B$9:$AK$58,MATCH($A$3,TQoL_Indexes!#REF!,0)+$A298,MATCH(AL$3,TQoL_Indexes!$B$8:$AK$8,0)),"")</f>
        <v/>
      </c>
      <c r="AM298" s="87" t="str">
        <f>IFERROR(INDEX(TQoL_Indexes!$B$9:$AK$58,MATCH($A$3,TQoL_Indexes!#REF!,0)+$A298,MATCH(AM$3,TQoL_Indexes!$B$8:$AK$8,0)),"")</f>
        <v/>
      </c>
    </row>
    <row r="299" spans="1:39">
      <c r="A299" s="58" t="str">
        <f>IFERROR(IF(A298+1&lt;COUNTIF(TQoL_Indexes!#REF!,Aux_Country!$A$3),A298+1,""),"")</f>
        <v/>
      </c>
      <c r="B299" s="121" t="str">
        <f>IFERROR(INDEX(TQoL_Indexes!$B$9:$AK$58,MATCH($A$3,TQoL_Indexes!#REF!,0)+$A299,MATCH(B$3,TQoL_Indexes!$B$8:$AK$8,0)),"")</f>
        <v/>
      </c>
      <c r="C299" s="116" t="str">
        <f>IFERROR(INDEX(TQoL_Indexes!$B$9:$AK$58,MATCH($A$3,TQoL_Indexes!#REF!,0)+$A299,MATCH(C$3,TQoL_Indexes!$B$8:$AK$8,0)),"")</f>
        <v/>
      </c>
      <c r="D299" s="122" t="str">
        <f>IFERROR(INDEX(TQoL_Indexes!$B$9:$AK$58,MATCH($A$3,TQoL_Indexes!#REF!,0)+$A299,MATCH(D$3,TQoL_Indexes!$B$8:$AK$8,0)),"")</f>
        <v/>
      </c>
      <c r="E299" s="86" t="str">
        <f>IFERROR(INDEX(TQoL_Indexes!$B$9:$AK$58,MATCH($A$3,TQoL_Indexes!#REF!,0)+$A299,MATCH(E$3,TQoL_Indexes!$B$8:$AK$8,0)),"")</f>
        <v/>
      </c>
      <c r="F299" s="86" t="str">
        <f>IFERROR(INDEX(TQoL_Indexes!$B$9:$AK$58,MATCH($A$3,TQoL_Indexes!#REF!,0)+$A299,MATCH(F$3,TQoL_Indexes!$B$8:$AK$8,0)),"")</f>
        <v/>
      </c>
      <c r="G299" s="86" t="str">
        <f>IFERROR(INDEX(TQoL_Indexes!$B$9:$AK$58,MATCH($A$3,TQoL_Indexes!#REF!,0)+$A299,MATCH(G$3,TQoL_Indexes!$B$8:$AK$8,0)),"")</f>
        <v/>
      </c>
      <c r="H299" s="86" t="str">
        <f>IFERROR(INDEX(TQoL_Indexes!$B$9:$AK$58,MATCH($A$3,TQoL_Indexes!#REF!,0)+$A299,MATCH(H$3,TQoL_Indexes!$B$8:$AK$8,0)),"")</f>
        <v/>
      </c>
      <c r="I299" s="86" t="str">
        <f>IFERROR(INDEX(TQoL_Indexes!$B$9:$AK$58,MATCH($A$3,TQoL_Indexes!#REF!,0)+$A299,MATCH(I$3,TQoL_Indexes!$B$8:$AK$8,0)),"")</f>
        <v/>
      </c>
      <c r="J299" s="86" t="str">
        <f>IFERROR(INDEX(TQoL_Indexes!$B$9:$AK$58,MATCH($A$3,TQoL_Indexes!#REF!,0)+$A299,MATCH(J$3,TQoL_Indexes!$B$8:$AK$8,0)),"")</f>
        <v/>
      </c>
      <c r="K299" s="86" t="str">
        <f>IFERROR(INDEX(TQoL_Indexes!$B$9:$AK$58,MATCH($A$3,TQoL_Indexes!#REF!,0)+$A299,MATCH(K$3,TQoL_Indexes!$B$8:$AK$8,0)),"")</f>
        <v/>
      </c>
      <c r="L299" s="86" t="str">
        <f>IFERROR(INDEX(TQoL_Indexes!$B$9:$AK$58,MATCH($A$3,TQoL_Indexes!#REF!,0)+$A299,MATCH(L$3,TQoL_Indexes!$B$8:$AK$8,0)),"")</f>
        <v/>
      </c>
      <c r="M299" s="86" t="str">
        <f>IFERROR(INDEX(TQoL_Indexes!$B$9:$AK$58,MATCH($A$3,TQoL_Indexes!#REF!,0)+$A299,MATCH(M$3,TQoL_Indexes!$B$8:$AK$8,0)),"")</f>
        <v/>
      </c>
      <c r="N299" s="86" t="str">
        <f>IFERROR(INDEX(TQoL_Indexes!$B$9:$AK$58,MATCH($A$3,TQoL_Indexes!#REF!,0)+$A299,MATCH(N$3,TQoL_Indexes!$B$8:$AK$8,0)),"")</f>
        <v/>
      </c>
      <c r="O299" s="86" t="str">
        <f>IFERROR(INDEX(TQoL_Indexes!$B$9:$AK$58,MATCH($A$3,TQoL_Indexes!#REF!,0)+$A299,MATCH(O$3,TQoL_Indexes!$B$8:$AK$8,0)),"")</f>
        <v/>
      </c>
      <c r="P299" s="86" t="str">
        <f>IFERROR(INDEX(TQoL_Indexes!$B$9:$AK$58,MATCH($A$3,TQoL_Indexes!#REF!,0)+$A299,MATCH(P$3,TQoL_Indexes!$B$8:$AK$8,0)),"")</f>
        <v/>
      </c>
      <c r="Q299" s="86" t="str">
        <f>IFERROR(INDEX(TQoL_Indexes!$B$9:$AK$58,MATCH($A$3,TQoL_Indexes!#REF!,0)+$A299,MATCH(Q$3,TQoL_Indexes!$B$8:$AK$8,0)),"")</f>
        <v/>
      </c>
      <c r="R299" s="86" t="str">
        <f>IFERROR(INDEX(TQoL_Indexes!$B$9:$AK$58,MATCH($A$3,TQoL_Indexes!#REF!,0)+$A299,MATCH(R$3,TQoL_Indexes!$B$8:$AK$8,0)),"")</f>
        <v/>
      </c>
      <c r="S299" s="86" t="str">
        <f>IFERROR(INDEX(TQoL_Indexes!$B$9:$AK$58,MATCH($A$3,TQoL_Indexes!#REF!,0)+$A299,MATCH(S$3,TQoL_Indexes!$B$8:$AK$8,0)),"")</f>
        <v/>
      </c>
      <c r="T299" s="86" t="str">
        <f>IFERROR(INDEX(TQoL_Indexes!$B$9:$AK$58,MATCH($A$3,TQoL_Indexes!#REF!,0)+$A299,MATCH(T$3,TQoL_Indexes!$B$8:$AK$8,0)),"")</f>
        <v/>
      </c>
      <c r="U299" s="86" t="str">
        <f>IFERROR(INDEX(TQoL_Indexes!$B$9:$AK$58,MATCH($A$3,TQoL_Indexes!#REF!,0)+$A299,MATCH(U$3,TQoL_Indexes!$B$8:$AK$8,0)),"")</f>
        <v/>
      </c>
      <c r="V299" s="86" t="str">
        <f>IFERROR(INDEX(TQoL_Indexes!$B$9:$AK$58,MATCH($A$3,TQoL_Indexes!#REF!,0)+$A299,MATCH(V$3,TQoL_Indexes!$B$8:$AK$8,0)),"")</f>
        <v/>
      </c>
      <c r="W299" s="86" t="str">
        <f>IFERROR(INDEX(TQoL_Indexes!$B$9:$AK$58,MATCH($A$3,TQoL_Indexes!#REF!,0)+$A299,MATCH(W$3,TQoL_Indexes!$B$8:$AK$8,0)),"")</f>
        <v/>
      </c>
      <c r="X299" s="86" t="str">
        <f>IFERROR(INDEX(TQoL_Indexes!$B$9:$AK$58,MATCH($A$3,TQoL_Indexes!#REF!,0)+$A299,MATCH(X$3,TQoL_Indexes!$B$8:$AK$8,0)),"")</f>
        <v/>
      </c>
      <c r="Y299" s="86" t="str">
        <f>IFERROR(INDEX(TQoL_Indexes!$B$9:$AK$58,MATCH($A$3,TQoL_Indexes!#REF!,0)+$A299,MATCH(Y$3,TQoL_Indexes!$B$8:$AK$8,0)),"")</f>
        <v/>
      </c>
      <c r="Z299" s="86" t="str">
        <f>IFERROR(INDEX(TQoL_Indexes!$B$9:$AK$58,MATCH($A$3,TQoL_Indexes!#REF!,0)+$A299,MATCH(Z$3,TQoL_Indexes!$B$8:$AK$8,0)),"")</f>
        <v/>
      </c>
      <c r="AA299" s="86" t="str">
        <f>IFERROR(INDEX(TQoL_Indexes!$B$9:$AK$58,MATCH($A$3,TQoL_Indexes!#REF!,0)+$A299,MATCH(AA$3,TQoL_Indexes!$B$8:$AK$8,0)),"")</f>
        <v/>
      </c>
      <c r="AB299" s="86" t="str">
        <f>IFERROR(INDEX(TQoL_Indexes!$B$9:$AK$58,MATCH($A$3,TQoL_Indexes!#REF!,0)+$A299,MATCH(AB$3,TQoL_Indexes!$B$8:$AK$8,0)),"")</f>
        <v/>
      </c>
      <c r="AC299" s="86" t="str">
        <f>IFERROR(INDEX(TQoL_Indexes!$B$9:$AK$58,MATCH($A$3,TQoL_Indexes!#REF!,0)+$A299,MATCH(AC$3,TQoL_Indexes!$B$8:$AK$8,0)),"")</f>
        <v/>
      </c>
      <c r="AD299" s="86" t="str">
        <f>IFERROR(INDEX(TQoL_Indexes!$B$9:$AK$58,MATCH($A$3,TQoL_Indexes!#REF!,0)+$A299,MATCH(AD$3,TQoL_Indexes!$B$8:$AK$8,0)),"")</f>
        <v/>
      </c>
      <c r="AE299" s="86" t="str">
        <f>IFERROR(INDEX(TQoL_Indexes!$B$9:$AK$58,MATCH($A$3,TQoL_Indexes!#REF!,0)+$A299,MATCH(AE$3,TQoL_Indexes!$B$8:$AK$8,0)),"")</f>
        <v/>
      </c>
      <c r="AF299" s="86" t="str">
        <f>IFERROR(INDEX(TQoL_Indexes!$B$9:$AK$58,MATCH($A$3,TQoL_Indexes!#REF!,0)+$A299,MATCH(AF$3,TQoL_Indexes!$B$8:$AK$8,0)),"")</f>
        <v/>
      </c>
      <c r="AG299" s="86" t="str">
        <f>IFERROR(INDEX(TQoL_Indexes!$B$9:$AK$58,MATCH($A$3,TQoL_Indexes!#REF!,0)+$A299,MATCH(AG$3,TQoL_Indexes!$B$8:$AK$8,0)),"")</f>
        <v/>
      </c>
      <c r="AH299" s="86" t="str">
        <f>IFERROR(INDEX(TQoL_Indexes!$B$9:$AK$58,MATCH($A$3,TQoL_Indexes!#REF!,0)+$A299,MATCH(AH$3,TQoL_Indexes!$B$8:$AK$8,0)),"")</f>
        <v/>
      </c>
      <c r="AI299" s="86" t="str">
        <f>IFERROR(INDEX(TQoL_Indexes!$B$9:$AK$58,MATCH($A$3,TQoL_Indexes!#REF!,0)+$A299,MATCH(AI$3,TQoL_Indexes!$B$8:$AK$8,0)),"")</f>
        <v/>
      </c>
      <c r="AJ299" s="86" t="str">
        <f>IFERROR(INDEX(TQoL_Indexes!$B$9:$AK$58,MATCH($A$3,TQoL_Indexes!#REF!,0)+$A299,MATCH(AJ$3,TQoL_Indexes!$B$8:$AK$8,0)),"")</f>
        <v/>
      </c>
      <c r="AK299" s="86" t="str">
        <f>IFERROR(INDEX(TQoL_Indexes!$B$9:$AK$58,MATCH($A$3,TQoL_Indexes!#REF!,0)+$A299,MATCH(AK$3,TQoL_Indexes!$B$8:$AK$8,0)),"")</f>
        <v/>
      </c>
      <c r="AL299" s="86" t="str">
        <f>IFERROR(INDEX(TQoL_Indexes!$B$9:$AK$58,MATCH($A$3,TQoL_Indexes!#REF!,0)+$A299,MATCH(AL$3,TQoL_Indexes!$B$8:$AK$8,0)),"")</f>
        <v/>
      </c>
      <c r="AM299" s="87" t="str">
        <f>IFERROR(INDEX(TQoL_Indexes!$B$9:$AK$58,MATCH($A$3,TQoL_Indexes!#REF!,0)+$A299,MATCH(AM$3,TQoL_Indexes!$B$8:$AK$8,0)),"")</f>
        <v/>
      </c>
    </row>
    <row r="300" spans="1:39">
      <c r="A300" s="58" t="str">
        <f>IFERROR(IF(A299+1&lt;COUNTIF(TQoL_Indexes!#REF!,Aux_Country!$A$3),A299+1,""),"")</f>
        <v/>
      </c>
      <c r="B300" s="121" t="str">
        <f>IFERROR(INDEX(TQoL_Indexes!$B$9:$AK$58,MATCH($A$3,TQoL_Indexes!#REF!,0)+$A300,MATCH(B$3,TQoL_Indexes!$B$8:$AK$8,0)),"")</f>
        <v/>
      </c>
      <c r="C300" s="116" t="str">
        <f>IFERROR(INDEX(TQoL_Indexes!$B$9:$AK$58,MATCH($A$3,TQoL_Indexes!#REF!,0)+$A300,MATCH(C$3,TQoL_Indexes!$B$8:$AK$8,0)),"")</f>
        <v/>
      </c>
      <c r="D300" s="122" t="str">
        <f>IFERROR(INDEX(TQoL_Indexes!$B$9:$AK$58,MATCH($A$3,TQoL_Indexes!#REF!,0)+$A300,MATCH(D$3,TQoL_Indexes!$B$8:$AK$8,0)),"")</f>
        <v/>
      </c>
      <c r="E300" s="86" t="str">
        <f>IFERROR(INDEX(TQoL_Indexes!$B$9:$AK$58,MATCH($A$3,TQoL_Indexes!#REF!,0)+$A300,MATCH(E$3,TQoL_Indexes!$B$8:$AK$8,0)),"")</f>
        <v/>
      </c>
      <c r="F300" s="86" t="str">
        <f>IFERROR(INDEX(TQoL_Indexes!$B$9:$AK$58,MATCH($A$3,TQoL_Indexes!#REF!,0)+$A300,MATCH(F$3,TQoL_Indexes!$B$8:$AK$8,0)),"")</f>
        <v/>
      </c>
      <c r="G300" s="86" t="str">
        <f>IFERROR(INDEX(TQoL_Indexes!$B$9:$AK$58,MATCH($A$3,TQoL_Indexes!#REF!,0)+$A300,MATCH(G$3,TQoL_Indexes!$B$8:$AK$8,0)),"")</f>
        <v/>
      </c>
      <c r="H300" s="86" t="str">
        <f>IFERROR(INDEX(TQoL_Indexes!$B$9:$AK$58,MATCH($A$3,TQoL_Indexes!#REF!,0)+$A300,MATCH(H$3,TQoL_Indexes!$B$8:$AK$8,0)),"")</f>
        <v/>
      </c>
      <c r="I300" s="86" t="str">
        <f>IFERROR(INDEX(TQoL_Indexes!$B$9:$AK$58,MATCH($A$3,TQoL_Indexes!#REF!,0)+$A300,MATCH(I$3,TQoL_Indexes!$B$8:$AK$8,0)),"")</f>
        <v/>
      </c>
      <c r="J300" s="86" t="str">
        <f>IFERROR(INDEX(TQoL_Indexes!$B$9:$AK$58,MATCH($A$3,TQoL_Indexes!#REF!,0)+$A300,MATCH(J$3,TQoL_Indexes!$B$8:$AK$8,0)),"")</f>
        <v/>
      </c>
      <c r="K300" s="86" t="str">
        <f>IFERROR(INDEX(TQoL_Indexes!$B$9:$AK$58,MATCH($A$3,TQoL_Indexes!#REF!,0)+$A300,MATCH(K$3,TQoL_Indexes!$B$8:$AK$8,0)),"")</f>
        <v/>
      </c>
      <c r="L300" s="86" t="str">
        <f>IFERROR(INDEX(TQoL_Indexes!$B$9:$AK$58,MATCH($A$3,TQoL_Indexes!#REF!,0)+$A300,MATCH(L$3,TQoL_Indexes!$B$8:$AK$8,0)),"")</f>
        <v/>
      </c>
      <c r="M300" s="86" t="str">
        <f>IFERROR(INDEX(TQoL_Indexes!$B$9:$AK$58,MATCH($A$3,TQoL_Indexes!#REF!,0)+$A300,MATCH(M$3,TQoL_Indexes!$B$8:$AK$8,0)),"")</f>
        <v/>
      </c>
      <c r="N300" s="86" t="str">
        <f>IFERROR(INDEX(TQoL_Indexes!$B$9:$AK$58,MATCH($A$3,TQoL_Indexes!#REF!,0)+$A300,MATCH(N$3,TQoL_Indexes!$B$8:$AK$8,0)),"")</f>
        <v/>
      </c>
      <c r="O300" s="86" t="str">
        <f>IFERROR(INDEX(TQoL_Indexes!$B$9:$AK$58,MATCH($A$3,TQoL_Indexes!#REF!,0)+$A300,MATCH(O$3,TQoL_Indexes!$B$8:$AK$8,0)),"")</f>
        <v/>
      </c>
      <c r="P300" s="86" t="str">
        <f>IFERROR(INDEX(TQoL_Indexes!$B$9:$AK$58,MATCH($A$3,TQoL_Indexes!#REF!,0)+$A300,MATCH(P$3,TQoL_Indexes!$B$8:$AK$8,0)),"")</f>
        <v/>
      </c>
      <c r="Q300" s="86" t="str">
        <f>IFERROR(INDEX(TQoL_Indexes!$B$9:$AK$58,MATCH($A$3,TQoL_Indexes!#REF!,0)+$A300,MATCH(Q$3,TQoL_Indexes!$B$8:$AK$8,0)),"")</f>
        <v/>
      </c>
      <c r="R300" s="86" t="str">
        <f>IFERROR(INDEX(TQoL_Indexes!$B$9:$AK$58,MATCH($A$3,TQoL_Indexes!#REF!,0)+$A300,MATCH(R$3,TQoL_Indexes!$B$8:$AK$8,0)),"")</f>
        <v/>
      </c>
      <c r="S300" s="86" t="str">
        <f>IFERROR(INDEX(TQoL_Indexes!$B$9:$AK$58,MATCH($A$3,TQoL_Indexes!#REF!,0)+$A300,MATCH(S$3,TQoL_Indexes!$B$8:$AK$8,0)),"")</f>
        <v/>
      </c>
      <c r="T300" s="86" t="str">
        <f>IFERROR(INDEX(TQoL_Indexes!$B$9:$AK$58,MATCH($A$3,TQoL_Indexes!#REF!,0)+$A300,MATCH(T$3,TQoL_Indexes!$B$8:$AK$8,0)),"")</f>
        <v/>
      </c>
      <c r="U300" s="86" t="str">
        <f>IFERROR(INDEX(TQoL_Indexes!$B$9:$AK$58,MATCH($A$3,TQoL_Indexes!#REF!,0)+$A300,MATCH(U$3,TQoL_Indexes!$B$8:$AK$8,0)),"")</f>
        <v/>
      </c>
      <c r="V300" s="86" t="str">
        <f>IFERROR(INDEX(TQoL_Indexes!$B$9:$AK$58,MATCH($A$3,TQoL_Indexes!#REF!,0)+$A300,MATCH(V$3,TQoL_Indexes!$B$8:$AK$8,0)),"")</f>
        <v/>
      </c>
      <c r="W300" s="86" t="str">
        <f>IFERROR(INDEX(TQoL_Indexes!$B$9:$AK$58,MATCH($A$3,TQoL_Indexes!#REF!,0)+$A300,MATCH(W$3,TQoL_Indexes!$B$8:$AK$8,0)),"")</f>
        <v/>
      </c>
      <c r="X300" s="86" t="str">
        <f>IFERROR(INDEX(TQoL_Indexes!$B$9:$AK$58,MATCH($A$3,TQoL_Indexes!#REF!,0)+$A300,MATCH(X$3,TQoL_Indexes!$B$8:$AK$8,0)),"")</f>
        <v/>
      </c>
      <c r="Y300" s="86" t="str">
        <f>IFERROR(INDEX(TQoL_Indexes!$B$9:$AK$58,MATCH($A$3,TQoL_Indexes!#REF!,0)+$A300,MATCH(Y$3,TQoL_Indexes!$B$8:$AK$8,0)),"")</f>
        <v/>
      </c>
      <c r="Z300" s="86" t="str">
        <f>IFERROR(INDEX(TQoL_Indexes!$B$9:$AK$58,MATCH($A$3,TQoL_Indexes!#REF!,0)+$A300,MATCH(Z$3,TQoL_Indexes!$B$8:$AK$8,0)),"")</f>
        <v/>
      </c>
      <c r="AA300" s="86" t="str">
        <f>IFERROR(INDEX(TQoL_Indexes!$B$9:$AK$58,MATCH($A$3,TQoL_Indexes!#REF!,0)+$A300,MATCH(AA$3,TQoL_Indexes!$B$8:$AK$8,0)),"")</f>
        <v/>
      </c>
      <c r="AB300" s="86" t="str">
        <f>IFERROR(INDEX(TQoL_Indexes!$B$9:$AK$58,MATCH($A$3,TQoL_Indexes!#REF!,0)+$A300,MATCH(AB$3,TQoL_Indexes!$B$8:$AK$8,0)),"")</f>
        <v/>
      </c>
      <c r="AC300" s="86" t="str">
        <f>IFERROR(INDEX(TQoL_Indexes!$B$9:$AK$58,MATCH($A$3,TQoL_Indexes!#REF!,0)+$A300,MATCH(AC$3,TQoL_Indexes!$B$8:$AK$8,0)),"")</f>
        <v/>
      </c>
      <c r="AD300" s="86" t="str">
        <f>IFERROR(INDEX(TQoL_Indexes!$B$9:$AK$58,MATCH($A$3,TQoL_Indexes!#REF!,0)+$A300,MATCH(AD$3,TQoL_Indexes!$B$8:$AK$8,0)),"")</f>
        <v/>
      </c>
      <c r="AE300" s="86" t="str">
        <f>IFERROR(INDEX(TQoL_Indexes!$B$9:$AK$58,MATCH($A$3,TQoL_Indexes!#REF!,0)+$A300,MATCH(AE$3,TQoL_Indexes!$B$8:$AK$8,0)),"")</f>
        <v/>
      </c>
      <c r="AF300" s="86" t="str">
        <f>IFERROR(INDEX(TQoL_Indexes!$B$9:$AK$58,MATCH($A$3,TQoL_Indexes!#REF!,0)+$A300,MATCH(AF$3,TQoL_Indexes!$B$8:$AK$8,0)),"")</f>
        <v/>
      </c>
      <c r="AG300" s="86" t="str">
        <f>IFERROR(INDEX(TQoL_Indexes!$B$9:$AK$58,MATCH($A$3,TQoL_Indexes!#REF!,0)+$A300,MATCH(AG$3,TQoL_Indexes!$B$8:$AK$8,0)),"")</f>
        <v/>
      </c>
      <c r="AH300" s="86" t="str">
        <f>IFERROR(INDEX(TQoL_Indexes!$B$9:$AK$58,MATCH($A$3,TQoL_Indexes!#REF!,0)+$A300,MATCH(AH$3,TQoL_Indexes!$B$8:$AK$8,0)),"")</f>
        <v/>
      </c>
      <c r="AI300" s="86" t="str">
        <f>IFERROR(INDEX(TQoL_Indexes!$B$9:$AK$58,MATCH($A$3,TQoL_Indexes!#REF!,0)+$A300,MATCH(AI$3,TQoL_Indexes!$B$8:$AK$8,0)),"")</f>
        <v/>
      </c>
      <c r="AJ300" s="86" t="str">
        <f>IFERROR(INDEX(TQoL_Indexes!$B$9:$AK$58,MATCH($A$3,TQoL_Indexes!#REF!,0)+$A300,MATCH(AJ$3,TQoL_Indexes!$B$8:$AK$8,0)),"")</f>
        <v/>
      </c>
      <c r="AK300" s="86" t="str">
        <f>IFERROR(INDEX(TQoL_Indexes!$B$9:$AK$58,MATCH($A$3,TQoL_Indexes!#REF!,0)+$A300,MATCH(AK$3,TQoL_Indexes!$B$8:$AK$8,0)),"")</f>
        <v/>
      </c>
      <c r="AL300" s="86" t="str">
        <f>IFERROR(INDEX(TQoL_Indexes!$B$9:$AK$58,MATCH($A$3,TQoL_Indexes!#REF!,0)+$A300,MATCH(AL$3,TQoL_Indexes!$B$8:$AK$8,0)),"")</f>
        <v/>
      </c>
      <c r="AM300" s="87" t="str">
        <f>IFERROR(INDEX(TQoL_Indexes!$B$9:$AK$58,MATCH($A$3,TQoL_Indexes!#REF!,0)+$A300,MATCH(AM$3,TQoL_Indexes!$B$8:$AK$8,0)),"")</f>
        <v/>
      </c>
    </row>
    <row r="301" spans="1:39">
      <c r="A301" s="58" t="str">
        <f>IFERROR(IF(A300+1&lt;COUNTIF(TQoL_Indexes!#REF!,Aux_Country!$A$3),A300+1,""),"")</f>
        <v/>
      </c>
      <c r="B301" s="121" t="str">
        <f>IFERROR(INDEX(TQoL_Indexes!$B$9:$AK$58,MATCH($A$3,TQoL_Indexes!#REF!,0)+$A301,MATCH(B$3,TQoL_Indexes!$B$8:$AK$8,0)),"")</f>
        <v/>
      </c>
      <c r="C301" s="116" t="str">
        <f>IFERROR(INDEX(TQoL_Indexes!$B$9:$AK$58,MATCH($A$3,TQoL_Indexes!#REF!,0)+$A301,MATCH(C$3,TQoL_Indexes!$B$8:$AK$8,0)),"")</f>
        <v/>
      </c>
      <c r="D301" s="122" t="str">
        <f>IFERROR(INDEX(TQoL_Indexes!$B$9:$AK$58,MATCH($A$3,TQoL_Indexes!#REF!,0)+$A301,MATCH(D$3,TQoL_Indexes!$B$8:$AK$8,0)),"")</f>
        <v/>
      </c>
      <c r="E301" s="86" t="str">
        <f>IFERROR(INDEX(TQoL_Indexes!$B$9:$AK$58,MATCH($A$3,TQoL_Indexes!#REF!,0)+$A301,MATCH(E$3,TQoL_Indexes!$B$8:$AK$8,0)),"")</f>
        <v/>
      </c>
      <c r="F301" s="86" t="str">
        <f>IFERROR(INDEX(TQoL_Indexes!$B$9:$AK$58,MATCH($A$3,TQoL_Indexes!#REF!,0)+$A301,MATCH(F$3,TQoL_Indexes!$B$8:$AK$8,0)),"")</f>
        <v/>
      </c>
      <c r="G301" s="86" t="str">
        <f>IFERROR(INDEX(TQoL_Indexes!$B$9:$AK$58,MATCH($A$3,TQoL_Indexes!#REF!,0)+$A301,MATCH(G$3,TQoL_Indexes!$B$8:$AK$8,0)),"")</f>
        <v/>
      </c>
      <c r="H301" s="86" t="str">
        <f>IFERROR(INDEX(TQoL_Indexes!$B$9:$AK$58,MATCH($A$3,TQoL_Indexes!#REF!,0)+$A301,MATCH(H$3,TQoL_Indexes!$B$8:$AK$8,0)),"")</f>
        <v/>
      </c>
      <c r="I301" s="86" t="str">
        <f>IFERROR(INDEX(TQoL_Indexes!$B$9:$AK$58,MATCH($A$3,TQoL_Indexes!#REF!,0)+$A301,MATCH(I$3,TQoL_Indexes!$B$8:$AK$8,0)),"")</f>
        <v/>
      </c>
      <c r="J301" s="86" t="str">
        <f>IFERROR(INDEX(TQoL_Indexes!$B$9:$AK$58,MATCH($A$3,TQoL_Indexes!#REF!,0)+$A301,MATCH(J$3,TQoL_Indexes!$B$8:$AK$8,0)),"")</f>
        <v/>
      </c>
      <c r="K301" s="86" t="str">
        <f>IFERROR(INDEX(TQoL_Indexes!$B$9:$AK$58,MATCH($A$3,TQoL_Indexes!#REF!,0)+$A301,MATCH(K$3,TQoL_Indexes!$B$8:$AK$8,0)),"")</f>
        <v/>
      </c>
      <c r="L301" s="86" t="str">
        <f>IFERROR(INDEX(TQoL_Indexes!$B$9:$AK$58,MATCH($A$3,TQoL_Indexes!#REF!,0)+$A301,MATCH(L$3,TQoL_Indexes!$B$8:$AK$8,0)),"")</f>
        <v/>
      </c>
      <c r="M301" s="86" t="str">
        <f>IFERROR(INDEX(TQoL_Indexes!$B$9:$AK$58,MATCH($A$3,TQoL_Indexes!#REF!,0)+$A301,MATCH(M$3,TQoL_Indexes!$B$8:$AK$8,0)),"")</f>
        <v/>
      </c>
      <c r="N301" s="86" t="str">
        <f>IFERROR(INDEX(TQoL_Indexes!$B$9:$AK$58,MATCH($A$3,TQoL_Indexes!#REF!,0)+$A301,MATCH(N$3,TQoL_Indexes!$B$8:$AK$8,0)),"")</f>
        <v/>
      </c>
      <c r="O301" s="86" t="str">
        <f>IFERROR(INDEX(TQoL_Indexes!$B$9:$AK$58,MATCH($A$3,TQoL_Indexes!#REF!,0)+$A301,MATCH(O$3,TQoL_Indexes!$B$8:$AK$8,0)),"")</f>
        <v/>
      </c>
      <c r="P301" s="86" t="str">
        <f>IFERROR(INDEX(TQoL_Indexes!$B$9:$AK$58,MATCH($A$3,TQoL_Indexes!#REF!,0)+$A301,MATCH(P$3,TQoL_Indexes!$B$8:$AK$8,0)),"")</f>
        <v/>
      </c>
      <c r="Q301" s="86" t="str">
        <f>IFERROR(INDEX(TQoL_Indexes!$B$9:$AK$58,MATCH($A$3,TQoL_Indexes!#REF!,0)+$A301,MATCH(Q$3,TQoL_Indexes!$B$8:$AK$8,0)),"")</f>
        <v/>
      </c>
      <c r="R301" s="86" t="str">
        <f>IFERROR(INDEX(TQoL_Indexes!$B$9:$AK$58,MATCH($A$3,TQoL_Indexes!#REF!,0)+$A301,MATCH(R$3,TQoL_Indexes!$B$8:$AK$8,0)),"")</f>
        <v/>
      </c>
      <c r="S301" s="86" t="str">
        <f>IFERROR(INDEX(TQoL_Indexes!$B$9:$AK$58,MATCH($A$3,TQoL_Indexes!#REF!,0)+$A301,MATCH(S$3,TQoL_Indexes!$B$8:$AK$8,0)),"")</f>
        <v/>
      </c>
      <c r="T301" s="86" t="str">
        <f>IFERROR(INDEX(TQoL_Indexes!$B$9:$AK$58,MATCH($A$3,TQoL_Indexes!#REF!,0)+$A301,MATCH(T$3,TQoL_Indexes!$B$8:$AK$8,0)),"")</f>
        <v/>
      </c>
      <c r="U301" s="86" t="str">
        <f>IFERROR(INDEX(TQoL_Indexes!$B$9:$AK$58,MATCH($A$3,TQoL_Indexes!#REF!,0)+$A301,MATCH(U$3,TQoL_Indexes!$B$8:$AK$8,0)),"")</f>
        <v/>
      </c>
      <c r="V301" s="86" t="str">
        <f>IFERROR(INDEX(TQoL_Indexes!$B$9:$AK$58,MATCH($A$3,TQoL_Indexes!#REF!,0)+$A301,MATCH(V$3,TQoL_Indexes!$B$8:$AK$8,0)),"")</f>
        <v/>
      </c>
      <c r="W301" s="86" t="str">
        <f>IFERROR(INDEX(TQoL_Indexes!$B$9:$AK$58,MATCH($A$3,TQoL_Indexes!#REF!,0)+$A301,MATCH(W$3,TQoL_Indexes!$B$8:$AK$8,0)),"")</f>
        <v/>
      </c>
      <c r="X301" s="86" t="str">
        <f>IFERROR(INDEX(TQoL_Indexes!$B$9:$AK$58,MATCH($A$3,TQoL_Indexes!#REF!,0)+$A301,MATCH(X$3,TQoL_Indexes!$B$8:$AK$8,0)),"")</f>
        <v/>
      </c>
      <c r="Y301" s="86" t="str">
        <f>IFERROR(INDEX(TQoL_Indexes!$B$9:$AK$58,MATCH($A$3,TQoL_Indexes!#REF!,0)+$A301,MATCH(Y$3,TQoL_Indexes!$B$8:$AK$8,0)),"")</f>
        <v/>
      </c>
      <c r="Z301" s="86" t="str">
        <f>IFERROR(INDEX(TQoL_Indexes!$B$9:$AK$58,MATCH($A$3,TQoL_Indexes!#REF!,0)+$A301,MATCH(Z$3,TQoL_Indexes!$B$8:$AK$8,0)),"")</f>
        <v/>
      </c>
      <c r="AA301" s="86" t="str">
        <f>IFERROR(INDEX(TQoL_Indexes!$B$9:$AK$58,MATCH($A$3,TQoL_Indexes!#REF!,0)+$A301,MATCH(AA$3,TQoL_Indexes!$B$8:$AK$8,0)),"")</f>
        <v/>
      </c>
      <c r="AB301" s="86" t="str">
        <f>IFERROR(INDEX(TQoL_Indexes!$B$9:$AK$58,MATCH($A$3,TQoL_Indexes!#REF!,0)+$A301,MATCH(AB$3,TQoL_Indexes!$B$8:$AK$8,0)),"")</f>
        <v/>
      </c>
      <c r="AC301" s="86" t="str">
        <f>IFERROR(INDEX(TQoL_Indexes!$B$9:$AK$58,MATCH($A$3,TQoL_Indexes!#REF!,0)+$A301,MATCH(AC$3,TQoL_Indexes!$B$8:$AK$8,0)),"")</f>
        <v/>
      </c>
      <c r="AD301" s="86" t="str">
        <f>IFERROR(INDEX(TQoL_Indexes!$B$9:$AK$58,MATCH($A$3,TQoL_Indexes!#REF!,0)+$A301,MATCH(AD$3,TQoL_Indexes!$B$8:$AK$8,0)),"")</f>
        <v/>
      </c>
      <c r="AE301" s="86" t="str">
        <f>IFERROR(INDEX(TQoL_Indexes!$B$9:$AK$58,MATCH($A$3,TQoL_Indexes!#REF!,0)+$A301,MATCH(AE$3,TQoL_Indexes!$B$8:$AK$8,0)),"")</f>
        <v/>
      </c>
      <c r="AF301" s="86" t="str">
        <f>IFERROR(INDEX(TQoL_Indexes!$B$9:$AK$58,MATCH($A$3,TQoL_Indexes!#REF!,0)+$A301,MATCH(AF$3,TQoL_Indexes!$B$8:$AK$8,0)),"")</f>
        <v/>
      </c>
      <c r="AG301" s="86" t="str">
        <f>IFERROR(INDEX(TQoL_Indexes!$B$9:$AK$58,MATCH($A$3,TQoL_Indexes!#REF!,0)+$A301,MATCH(AG$3,TQoL_Indexes!$B$8:$AK$8,0)),"")</f>
        <v/>
      </c>
      <c r="AH301" s="86" t="str">
        <f>IFERROR(INDEX(TQoL_Indexes!$B$9:$AK$58,MATCH($A$3,TQoL_Indexes!#REF!,0)+$A301,MATCH(AH$3,TQoL_Indexes!$B$8:$AK$8,0)),"")</f>
        <v/>
      </c>
      <c r="AI301" s="86" t="str">
        <f>IFERROR(INDEX(TQoL_Indexes!$B$9:$AK$58,MATCH($A$3,TQoL_Indexes!#REF!,0)+$A301,MATCH(AI$3,TQoL_Indexes!$B$8:$AK$8,0)),"")</f>
        <v/>
      </c>
      <c r="AJ301" s="86" t="str">
        <f>IFERROR(INDEX(TQoL_Indexes!$B$9:$AK$58,MATCH($A$3,TQoL_Indexes!#REF!,0)+$A301,MATCH(AJ$3,TQoL_Indexes!$B$8:$AK$8,0)),"")</f>
        <v/>
      </c>
      <c r="AK301" s="86" t="str">
        <f>IFERROR(INDEX(TQoL_Indexes!$B$9:$AK$58,MATCH($A$3,TQoL_Indexes!#REF!,0)+$A301,MATCH(AK$3,TQoL_Indexes!$B$8:$AK$8,0)),"")</f>
        <v/>
      </c>
      <c r="AL301" s="86" t="str">
        <f>IFERROR(INDEX(TQoL_Indexes!$B$9:$AK$58,MATCH($A$3,TQoL_Indexes!#REF!,0)+$A301,MATCH(AL$3,TQoL_Indexes!$B$8:$AK$8,0)),"")</f>
        <v/>
      </c>
      <c r="AM301" s="87" t="str">
        <f>IFERROR(INDEX(TQoL_Indexes!$B$9:$AK$58,MATCH($A$3,TQoL_Indexes!#REF!,0)+$A301,MATCH(AM$3,TQoL_Indexes!$B$8:$AK$8,0)),"")</f>
        <v/>
      </c>
    </row>
    <row r="302" spans="1:39">
      <c r="A302" s="58" t="str">
        <f>IFERROR(IF(A301+1&lt;COUNTIF(TQoL_Indexes!#REF!,Aux_Country!$A$3),A301+1,""),"")</f>
        <v/>
      </c>
      <c r="B302" s="121" t="str">
        <f>IFERROR(INDEX(TQoL_Indexes!$B$9:$AK$58,MATCH($A$3,TQoL_Indexes!#REF!,0)+$A302,MATCH(B$3,TQoL_Indexes!$B$8:$AK$8,0)),"")</f>
        <v/>
      </c>
      <c r="C302" s="116" t="str">
        <f>IFERROR(INDEX(TQoL_Indexes!$B$9:$AK$58,MATCH($A$3,TQoL_Indexes!#REF!,0)+$A302,MATCH(C$3,TQoL_Indexes!$B$8:$AK$8,0)),"")</f>
        <v/>
      </c>
      <c r="D302" s="122" t="str">
        <f>IFERROR(INDEX(TQoL_Indexes!$B$9:$AK$58,MATCH($A$3,TQoL_Indexes!#REF!,0)+$A302,MATCH(D$3,TQoL_Indexes!$B$8:$AK$8,0)),"")</f>
        <v/>
      </c>
      <c r="E302" s="86" t="str">
        <f>IFERROR(INDEX(TQoL_Indexes!$B$9:$AK$58,MATCH($A$3,TQoL_Indexes!#REF!,0)+$A302,MATCH(E$3,TQoL_Indexes!$B$8:$AK$8,0)),"")</f>
        <v/>
      </c>
      <c r="F302" s="86" t="str">
        <f>IFERROR(INDEX(TQoL_Indexes!$B$9:$AK$58,MATCH($A$3,TQoL_Indexes!#REF!,0)+$A302,MATCH(F$3,TQoL_Indexes!$B$8:$AK$8,0)),"")</f>
        <v/>
      </c>
      <c r="G302" s="86" t="str">
        <f>IFERROR(INDEX(TQoL_Indexes!$B$9:$AK$58,MATCH($A$3,TQoL_Indexes!#REF!,0)+$A302,MATCH(G$3,TQoL_Indexes!$B$8:$AK$8,0)),"")</f>
        <v/>
      </c>
      <c r="H302" s="86" t="str">
        <f>IFERROR(INDEX(TQoL_Indexes!$B$9:$AK$58,MATCH($A$3,TQoL_Indexes!#REF!,0)+$A302,MATCH(H$3,TQoL_Indexes!$B$8:$AK$8,0)),"")</f>
        <v/>
      </c>
      <c r="I302" s="86" t="str">
        <f>IFERROR(INDEX(TQoL_Indexes!$B$9:$AK$58,MATCH($A$3,TQoL_Indexes!#REF!,0)+$A302,MATCH(I$3,TQoL_Indexes!$B$8:$AK$8,0)),"")</f>
        <v/>
      </c>
      <c r="J302" s="86" t="str">
        <f>IFERROR(INDEX(TQoL_Indexes!$B$9:$AK$58,MATCH($A$3,TQoL_Indexes!#REF!,0)+$A302,MATCH(J$3,TQoL_Indexes!$B$8:$AK$8,0)),"")</f>
        <v/>
      </c>
      <c r="K302" s="86" t="str">
        <f>IFERROR(INDEX(TQoL_Indexes!$B$9:$AK$58,MATCH($A$3,TQoL_Indexes!#REF!,0)+$A302,MATCH(K$3,TQoL_Indexes!$B$8:$AK$8,0)),"")</f>
        <v/>
      </c>
      <c r="L302" s="86" t="str">
        <f>IFERROR(INDEX(TQoL_Indexes!$B$9:$AK$58,MATCH($A$3,TQoL_Indexes!#REF!,0)+$A302,MATCH(L$3,TQoL_Indexes!$B$8:$AK$8,0)),"")</f>
        <v/>
      </c>
      <c r="M302" s="86" t="str">
        <f>IFERROR(INDEX(TQoL_Indexes!$B$9:$AK$58,MATCH($A$3,TQoL_Indexes!#REF!,0)+$A302,MATCH(M$3,TQoL_Indexes!$B$8:$AK$8,0)),"")</f>
        <v/>
      </c>
      <c r="N302" s="86" t="str">
        <f>IFERROR(INDEX(TQoL_Indexes!$B$9:$AK$58,MATCH($A$3,TQoL_Indexes!#REF!,0)+$A302,MATCH(N$3,TQoL_Indexes!$B$8:$AK$8,0)),"")</f>
        <v/>
      </c>
      <c r="O302" s="86" t="str">
        <f>IFERROR(INDEX(TQoL_Indexes!$B$9:$AK$58,MATCH($A$3,TQoL_Indexes!#REF!,0)+$A302,MATCH(O$3,TQoL_Indexes!$B$8:$AK$8,0)),"")</f>
        <v/>
      </c>
      <c r="P302" s="86" t="str">
        <f>IFERROR(INDEX(TQoL_Indexes!$B$9:$AK$58,MATCH($A$3,TQoL_Indexes!#REF!,0)+$A302,MATCH(P$3,TQoL_Indexes!$B$8:$AK$8,0)),"")</f>
        <v/>
      </c>
      <c r="Q302" s="86" t="str">
        <f>IFERROR(INDEX(TQoL_Indexes!$B$9:$AK$58,MATCH($A$3,TQoL_Indexes!#REF!,0)+$A302,MATCH(Q$3,TQoL_Indexes!$B$8:$AK$8,0)),"")</f>
        <v/>
      </c>
      <c r="R302" s="86" t="str">
        <f>IFERROR(INDEX(TQoL_Indexes!$B$9:$AK$58,MATCH($A$3,TQoL_Indexes!#REF!,0)+$A302,MATCH(R$3,TQoL_Indexes!$B$8:$AK$8,0)),"")</f>
        <v/>
      </c>
      <c r="S302" s="86" t="str">
        <f>IFERROR(INDEX(TQoL_Indexes!$B$9:$AK$58,MATCH($A$3,TQoL_Indexes!#REF!,0)+$A302,MATCH(S$3,TQoL_Indexes!$B$8:$AK$8,0)),"")</f>
        <v/>
      </c>
      <c r="T302" s="86" t="str">
        <f>IFERROR(INDEX(TQoL_Indexes!$B$9:$AK$58,MATCH($A$3,TQoL_Indexes!#REF!,0)+$A302,MATCH(T$3,TQoL_Indexes!$B$8:$AK$8,0)),"")</f>
        <v/>
      </c>
      <c r="U302" s="86" t="str">
        <f>IFERROR(INDEX(TQoL_Indexes!$B$9:$AK$58,MATCH($A$3,TQoL_Indexes!#REF!,0)+$A302,MATCH(U$3,TQoL_Indexes!$B$8:$AK$8,0)),"")</f>
        <v/>
      </c>
      <c r="V302" s="86" t="str">
        <f>IFERROR(INDEX(TQoL_Indexes!$B$9:$AK$58,MATCH($A$3,TQoL_Indexes!#REF!,0)+$A302,MATCH(V$3,TQoL_Indexes!$B$8:$AK$8,0)),"")</f>
        <v/>
      </c>
      <c r="W302" s="86" t="str">
        <f>IFERROR(INDEX(TQoL_Indexes!$B$9:$AK$58,MATCH($A$3,TQoL_Indexes!#REF!,0)+$A302,MATCH(W$3,TQoL_Indexes!$B$8:$AK$8,0)),"")</f>
        <v/>
      </c>
      <c r="X302" s="86" t="str">
        <f>IFERROR(INDEX(TQoL_Indexes!$B$9:$AK$58,MATCH($A$3,TQoL_Indexes!#REF!,0)+$A302,MATCH(X$3,TQoL_Indexes!$B$8:$AK$8,0)),"")</f>
        <v/>
      </c>
      <c r="Y302" s="86" t="str">
        <f>IFERROR(INDEX(TQoL_Indexes!$B$9:$AK$58,MATCH($A$3,TQoL_Indexes!#REF!,0)+$A302,MATCH(Y$3,TQoL_Indexes!$B$8:$AK$8,0)),"")</f>
        <v/>
      </c>
      <c r="Z302" s="86" t="str">
        <f>IFERROR(INDEX(TQoL_Indexes!$B$9:$AK$58,MATCH($A$3,TQoL_Indexes!#REF!,0)+$A302,MATCH(Z$3,TQoL_Indexes!$B$8:$AK$8,0)),"")</f>
        <v/>
      </c>
      <c r="AA302" s="86" t="str">
        <f>IFERROR(INDEX(TQoL_Indexes!$B$9:$AK$58,MATCH($A$3,TQoL_Indexes!#REF!,0)+$A302,MATCH(AA$3,TQoL_Indexes!$B$8:$AK$8,0)),"")</f>
        <v/>
      </c>
      <c r="AB302" s="86" t="str">
        <f>IFERROR(INDEX(TQoL_Indexes!$B$9:$AK$58,MATCH($A$3,TQoL_Indexes!#REF!,0)+$A302,MATCH(AB$3,TQoL_Indexes!$B$8:$AK$8,0)),"")</f>
        <v/>
      </c>
      <c r="AC302" s="86" t="str">
        <f>IFERROR(INDEX(TQoL_Indexes!$B$9:$AK$58,MATCH($A$3,TQoL_Indexes!#REF!,0)+$A302,MATCH(AC$3,TQoL_Indexes!$B$8:$AK$8,0)),"")</f>
        <v/>
      </c>
      <c r="AD302" s="86" t="str">
        <f>IFERROR(INDEX(TQoL_Indexes!$B$9:$AK$58,MATCH($A$3,TQoL_Indexes!#REF!,0)+$A302,MATCH(AD$3,TQoL_Indexes!$B$8:$AK$8,0)),"")</f>
        <v/>
      </c>
      <c r="AE302" s="86" t="str">
        <f>IFERROR(INDEX(TQoL_Indexes!$B$9:$AK$58,MATCH($A$3,TQoL_Indexes!#REF!,0)+$A302,MATCH(AE$3,TQoL_Indexes!$B$8:$AK$8,0)),"")</f>
        <v/>
      </c>
      <c r="AF302" s="86" t="str">
        <f>IFERROR(INDEX(TQoL_Indexes!$B$9:$AK$58,MATCH($A$3,TQoL_Indexes!#REF!,0)+$A302,MATCH(AF$3,TQoL_Indexes!$B$8:$AK$8,0)),"")</f>
        <v/>
      </c>
      <c r="AG302" s="86" t="str">
        <f>IFERROR(INDEX(TQoL_Indexes!$B$9:$AK$58,MATCH($A$3,TQoL_Indexes!#REF!,0)+$A302,MATCH(AG$3,TQoL_Indexes!$B$8:$AK$8,0)),"")</f>
        <v/>
      </c>
      <c r="AH302" s="86" t="str">
        <f>IFERROR(INDEX(TQoL_Indexes!$B$9:$AK$58,MATCH($A$3,TQoL_Indexes!#REF!,0)+$A302,MATCH(AH$3,TQoL_Indexes!$B$8:$AK$8,0)),"")</f>
        <v/>
      </c>
      <c r="AI302" s="86" t="str">
        <f>IFERROR(INDEX(TQoL_Indexes!$B$9:$AK$58,MATCH($A$3,TQoL_Indexes!#REF!,0)+$A302,MATCH(AI$3,TQoL_Indexes!$B$8:$AK$8,0)),"")</f>
        <v/>
      </c>
      <c r="AJ302" s="86" t="str">
        <f>IFERROR(INDEX(TQoL_Indexes!$B$9:$AK$58,MATCH($A$3,TQoL_Indexes!#REF!,0)+$A302,MATCH(AJ$3,TQoL_Indexes!$B$8:$AK$8,0)),"")</f>
        <v/>
      </c>
      <c r="AK302" s="86" t="str">
        <f>IFERROR(INDEX(TQoL_Indexes!$B$9:$AK$58,MATCH($A$3,TQoL_Indexes!#REF!,0)+$A302,MATCH(AK$3,TQoL_Indexes!$B$8:$AK$8,0)),"")</f>
        <v/>
      </c>
      <c r="AL302" s="86" t="str">
        <f>IFERROR(INDEX(TQoL_Indexes!$B$9:$AK$58,MATCH($A$3,TQoL_Indexes!#REF!,0)+$A302,MATCH(AL$3,TQoL_Indexes!$B$8:$AK$8,0)),"")</f>
        <v/>
      </c>
      <c r="AM302" s="87" t="str">
        <f>IFERROR(INDEX(TQoL_Indexes!$B$9:$AK$58,MATCH($A$3,TQoL_Indexes!#REF!,0)+$A302,MATCH(AM$3,TQoL_Indexes!$B$8:$AK$8,0)),"")</f>
        <v/>
      </c>
    </row>
    <row r="303" spans="1:39">
      <c r="A303" s="58" t="str">
        <f>IFERROR(IF(A302+1&lt;COUNTIF(TQoL_Indexes!#REF!,Aux_Country!$A$3),A302+1,""),"")</f>
        <v/>
      </c>
      <c r="B303" s="121" t="str">
        <f>IFERROR(INDEX(TQoL_Indexes!$B$9:$AK$58,MATCH($A$3,TQoL_Indexes!#REF!,0)+$A303,MATCH(B$3,TQoL_Indexes!$B$8:$AK$8,0)),"")</f>
        <v/>
      </c>
      <c r="C303" s="116" t="str">
        <f>IFERROR(INDEX(TQoL_Indexes!$B$9:$AK$58,MATCH($A$3,TQoL_Indexes!#REF!,0)+$A303,MATCH(C$3,TQoL_Indexes!$B$8:$AK$8,0)),"")</f>
        <v/>
      </c>
      <c r="D303" s="122" t="str">
        <f>IFERROR(INDEX(TQoL_Indexes!$B$9:$AK$58,MATCH($A$3,TQoL_Indexes!#REF!,0)+$A303,MATCH(D$3,TQoL_Indexes!$B$8:$AK$8,0)),"")</f>
        <v/>
      </c>
      <c r="E303" s="86" t="str">
        <f>IFERROR(INDEX(TQoL_Indexes!$B$9:$AK$58,MATCH($A$3,TQoL_Indexes!#REF!,0)+$A303,MATCH(E$3,TQoL_Indexes!$B$8:$AK$8,0)),"")</f>
        <v/>
      </c>
      <c r="F303" s="86" t="str">
        <f>IFERROR(INDEX(TQoL_Indexes!$B$9:$AK$58,MATCH($A$3,TQoL_Indexes!#REF!,0)+$A303,MATCH(F$3,TQoL_Indexes!$B$8:$AK$8,0)),"")</f>
        <v/>
      </c>
      <c r="G303" s="86" t="str">
        <f>IFERROR(INDEX(TQoL_Indexes!$B$9:$AK$58,MATCH($A$3,TQoL_Indexes!#REF!,0)+$A303,MATCH(G$3,TQoL_Indexes!$B$8:$AK$8,0)),"")</f>
        <v/>
      </c>
      <c r="H303" s="86" t="str">
        <f>IFERROR(INDEX(TQoL_Indexes!$B$9:$AK$58,MATCH($A$3,TQoL_Indexes!#REF!,0)+$A303,MATCH(H$3,TQoL_Indexes!$B$8:$AK$8,0)),"")</f>
        <v/>
      </c>
      <c r="I303" s="86" t="str">
        <f>IFERROR(INDEX(TQoL_Indexes!$B$9:$AK$58,MATCH($A$3,TQoL_Indexes!#REF!,0)+$A303,MATCH(I$3,TQoL_Indexes!$B$8:$AK$8,0)),"")</f>
        <v/>
      </c>
      <c r="J303" s="86" t="str">
        <f>IFERROR(INDEX(TQoL_Indexes!$B$9:$AK$58,MATCH($A$3,TQoL_Indexes!#REF!,0)+$A303,MATCH(J$3,TQoL_Indexes!$B$8:$AK$8,0)),"")</f>
        <v/>
      </c>
      <c r="K303" s="86" t="str">
        <f>IFERROR(INDEX(TQoL_Indexes!$B$9:$AK$58,MATCH($A$3,TQoL_Indexes!#REF!,0)+$A303,MATCH(K$3,TQoL_Indexes!$B$8:$AK$8,0)),"")</f>
        <v/>
      </c>
      <c r="L303" s="86" t="str">
        <f>IFERROR(INDEX(TQoL_Indexes!$B$9:$AK$58,MATCH($A$3,TQoL_Indexes!#REF!,0)+$A303,MATCH(L$3,TQoL_Indexes!$B$8:$AK$8,0)),"")</f>
        <v/>
      </c>
      <c r="M303" s="86" t="str">
        <f>IFERROR(INDEX(TQoL_Indexes!$B$9:$AK$58,MATCH($A$3,TQoL_Indexes!#REF!,0)+$A303,MATCH(M$3,TQoL_Indexes!$B$8:$AK$8,0)),"")</f>
        <v/>
      </c>
      <c r="N303" s="86" t="str">
        <f>IFERROR(INDEX(TQoL_Indexes!$B$9:$AK$58,MATCH($A$3,TQoL_Indexes!#REF!,0)+$A303,MATCH(N$3,TQoL_Indexes!$B$8:$AK$8,0)),"")</f>
        <v/>
      </c>
      <c r="O303" s="86" t="str">
        <f>IFERROR(INDEX(TQoL_Indexes!$B$9:$AK$58,MATCH($A$3,TQoL_Indexes!#REF!,0)+$A303,MATCH(O$3,TQoL_Indexes!$B$8:$AK$8,0)),"")</f>
        <v/>
      </c>
      <c r="P303" s="86" t="str">
        <f>IFERROR(INDEX(TQoL_Indexes!$B$9:$AK$58,MATCH($A$3,TQoL_Indexes!#REF!,0)+$A303,MATCH(P$3,TQoL_Indexes!$B$8:$AK$8,0)),"")</f>
        <v/>
      </c>
      <c r="Q303" s="86" t="str">
        <f>IFERROR(INDEX(TQoL_Indexes!$B$9:$AK$58,MATCH($A$3,TQoL_Indexes!#REF!,0)+$A303,MATCH(Q$3,TQoL_Indexes!$B$8:$AK$8,0)),"")</f>
        <v/>
      </c>
      <c r="R303" s="86" t="str">
        <f>IFERROR(INDEX(TQoL_Indexes!$B$9:$AK$58,MATCH($A$3,TQoL_Indexes!#REF!,0)+$A303,MATCH(R$3,TQoL_Indexes!$B$8:$AK$8,0)),"")</f>
        <v/>
      </c>
      <c r="S303" s="86" t="str">
        <f>IFERROR(INDEX(TQoL_Indexes!$B$9:$AK$58,MATCH($A$3,TQoL_Indexes!#REF!,0)+$A303,MATCH(S$3,TQoL_Indexes!$B$8:$AK$8,0)),"")</f>
        <v/>
      </c>
      <c r="T303" s="86" t="str">
        <f>IFERROR(INDEX(TQoL_Indexes!$B$9:$AK$58,MATCH($A$3,TQoL_Indexes!#REF!,0)+$A303,MATCH(T$3,TQoL_Indexes!$B$8:$AK$8,0)),"")</f>
        <v/>
      </c>
      <c r="U303" s="86" t="str">
        <f>IFERROR(INDEX(TQoL_Indexes!$B$9:$AK$58,MATCH($A$3,TQoL_Indexes!#REF!,0)+$A303,MATCH(U$3,TQoL_Indexes!$B$8:$AK$8,0)),"")</f>
        <v/>
      </c>
      <c r="V303" s="86" t="str">
        <f>IFERROR(INDEX(TQoL_Indexes!$B$9:$AK$58,MATCH($A$3,TQoL_Indexes!#REF!,0)+$A303,MATCH(V$3,TQoL_Indexes!$B$8:$AK$8,0)),"")</f>
        <v/>
      </c>
      <c r="W303" s="86" t="str">
        <f>IFERROR(INDEX(TQoL_Indexes!$B$9:$AK$58,MATCH($A$3,TQoL_Indexes!#REF!,0)+$A303,MATCH(W$3,TQoL_Indexes!$B$8:$AK$8,0)),"")</f>
        <v/>
      </c>
      <c r="X303" s="86" t="str">
        <f>IFERROR(INDEX(TQoL_Indexes!$B$9:$AK$58,MATCH($A$3,TQoL_Indexes!#REF!,0)+$A303,MATCH(X$3,TQoL_Indexes!$B$8:$AK$8,0)),"")</f>
        <v/>
      </c>
      <c r="Y303" s="86" t="str">
        <f>IFERROR(INDEX(TQoL_Indexes!$B$9:$AK$58,MATCH($A$3,TQoL_Indexes!#REF!,0)+$A303,MATCH(Y$3,TQoL_Indexes!$B$8:$AK$8,0)),"")</f>
        <v/>
      </c>
      <c r="Z303" s="86" t="str">
        <f>IFERROR(INDEX(TQoL_Indexes!$B$9:$AK$58,MATCH($A$3,TQoL_Indexes!#REF!,0)+$A303,MATCH(Z$3,TQoL_Indexes!$B$8:$AK$8,0)),"")</f>
        <v/>
      </c>
      <c r="AA303" s="86" t="str">
        <f>IFERROR(INDEX(TQoL_Indexes!$B$9:$AK$58,MATCH($A$3,TQoL_Indexes!#REF!,0)+$A303,MATCH(AA$3,TQoL_Indexes!$B$8:$AK$8,0)),"")</f>
        <v/>
      </c>
      <c r="AB303" s="86" t="str">
        <f>IFERROR(INDEX(TQoL_Indexes!$B$9:$AK$58,MATCH($A$3,TQoL_Indexes!#REF!,0)+$A303,MATCH(AB$3,TQoL_Indexes!$B$8:$AK$8,0)),"")</f>
        <v/>
      </c>
      <c r="AC303" s="86" t="str">
        <f>IFERROR(INDEX(TQoL_Indexes!$B$9:$AK$58,MATCH($A$3,TQoL_Indexes!#REF!,0)+$A303,MATCH(AC$3,TQoL_Indexes!$B$8:$AK$8,0)),"")</f>
        <v/>
      </c>
      <c r="AD303" s="86" t="str">
        <f>IFERROR(INDEX(TQoL_Indexes!$B$9:$AK$58,MATCH($A$3,TQoL_Indexes!#REF!,0)+$A303,MATCH(AD$3,TQoL_Indexes!$B$8:$AK$8,0)),"")</f>
        <v/>
      </c>
      <c r="AE303" s="86" t="str">
        <f>IFERROR(INDEX(TQoL_Indexes!$B$9:$AK$58,MATCH($A$3,TQoL_Indexes!#REF!,0)+$A303,MATCH(AE$3,TQoL_Indexes!$B$8:$AK$8,0)),"")</f>
        <v/>
      </c>
      <c r="AF303" s="86" t="str">
        <f>IFERROR(INDEX(TQoL_Indexes!$B$9:$AK$58,MATCH($A$3,TQoL_Indexes!#REF!,0)+$A303,MATCH(AF$3,TQoL_Indexes!$B$8:$AK$8,0)),"")</f>
        <v/>
      </c>
      <c r="AG303" s="86" t="str">
        <f>IFERROR(INDEX(TQoL_Indexes!$B$9:$AK$58,MATCH($A$3,TQoL_Indexes!#REF!,0)+$A303,MATCH(AG$3,TQoL_Indexes!$B$8:$AK$8,0)),"")</f>
        <v/>
      </c>
      <c r="AH303" s="86" t="str">
        <f>IFERROR(INDEX(TQoL_Indexes!$B$9:$AK$58,MATCH($A$3,TQoL_Indexes!#REF!,0)+$A303,MATCH(AH$3,TQoL_Indexes!$B$8:$AK$8,0)),"")</f>
        <v/>
      </c>
      <c r="AI303" s="86" t="str">
        <f>IFERROR(INDEX(TQoL_Indexes!$B$9:$AK$58,MATCH($A$3,TQoL_Indexes!#REF!,0)+$A303,MATCH(AI$3,TQoL_Indexes!$B$8:$AK$8,0)),"")</f>
        <v/>
      </c>
      <c r="AJ303" s="86" t="str">
        <f>IFERROR(INDEX(TQoL_Indexes!$B$9:$AK$58,MATCH($A$3,TQoL_Indexes!#REF!,0)+$A303,MATCH(AJ$3,TQoL_Indexes!$B$8:$AK$8,0)),"")</f>
        <v/>
      </c>
      <c r="AK303" s="86" t="str">
        <f>IFERROR(INDEX(TQoL_Indexes!$B$9:$AK$58,MATCH($A$3,TQoL_Indexes!#REF!,0)+$A303,MATCH(AK$3,TQoL_Indexes!$B$8:$AK$8,0)),"")</f>
        <v/>
      </c>
      <c r="AL303" s="86" t="str">
        <f>IFERROR(INDEX(TQoL_Indexes!$B$9:$AK$58,MATCH($A$3,TQoL_Indexes!#REF!,0)+$A303,MATCH(AL$3,TQoL_Indexes!$B$8:$AK$8,0)),"")</f>
        <v/>
      </c>
      <c r="AM303" s="87" t="str">
        <f>IFERROR(INDEX(TQoL_Indexes!$B$9:$AK$58,MATCH($A$3,TQoL_Indexes!#REF!,0)+$A303,MATCH(AM$3,TQoL_Indexes!$B$8:$AK$8,0)),"")</f>
        <v/>
      </c>
    </row>
    <row r="304" spans="1:39">
      <c r="A304" s="58" t="str">
        <f>IFERROR(IF(A303+1&lt;COUNTIF(TQoL_Indexes!#REF!,Aux_Country!$A$3),A303+1,""),"")</f>
        <v/>
      </c>
      <c r="B304" s="121" t="str">
        <f>IFERROR(INDEX(TQoL_Indexes!$B$9:$AK$58,MATCH($A$3,TQoL_Indexes!#REF!,0)+$A304,MATCH(B$3,TQoL_Indexes!$B$8:$AK$8,0)),"")</f>
        <v/>
      </c>
      <c r="C304" s="116" t="str">
        <f>IFERROR(INDEX(TQoL_Indexes!$B$9:$AK$58,MATCH($A$3,TQoL_Indexes!#REF!,0)+$A304,MATCH(C$3,TQoL_Indexes!$B$8:$AK$8,0)),"")</f>
        <v/>
      </c>
      <c r="D304" s="122" t="str">
        <f>IFERROR(INDEX(TQoL_Indexes!$B$9:$AK$58,MATCH($A$3,TQoL_Indexes!#REF!,0)+$A304,MATCH(D$3,TQoL_Indexes!$B$8:$AK$8,0)),"")</f>
        <v/>
      </c>
      <c r="E304" s="86" t="str">
        <f>IFERROR(INDEX(TQoL_Indexes!$B$9:$AK$58,MATCH($A$3,TQoL_Indexes!#REF!,0)+$A304,MATCH(E$3,TQoL_Indexes!$B$8:$AK$8,0)),"")</f>
        <v/>
      </c>
      <c r="F304" s="86" t="str">
        <f>IFERROR(INDEX(TQoL_Indexes!$B$9:$AK$58,MATCH($A$3,TQoL_Indexes!#REF!,0)+$A304,MATCH(F$3,TQoL_Indexes!$B$8:$AK$8,0)),"")</f>
        <v/>
      </c>
      <c r="G304" s="86" t="str">
        <f>IFERROR(INDEX(TQoL_Indexes!$B$9:$AK$58,MATCH($A$3,TQoL_Indexes!#REF!,0)+$A304,MATCH(G$3,TQoL_Indexes!$B$8:$AK$8,0)),"")</f>
        <v/>
      </c>
      <c r="H304" s="86" t="str">
        <f>IFERROR(INDEX(TQoL_Indexes!$B$9:$AK$58,MATCH($A$3,TQoL_Indexes!#REF!,0)+$A304,MATCH(H$3,TQoL_Indexes!$B$8:$AK$8,0)),"")</f>
        <v/>
      </c>
      <c r="I304" s="86" t="str">
        <f>IFERROR(INDEX(TQoL_Indexes!$B$9:$AK$58,MATCH($A$3,TQoL_Indexes!#REF!,0)+$A304,MATCH(I$3,TQoL_Indexes!$B$8:$AK$8,0)),"")</f>
        <v/>
      </c>
      <c r="J304" s="86" t="str">
        <f>IFERROR(INDEX(TQoL_Indexes!$B$9:$AK$58,MATCH($A$3,TQoL_Indexes!#REF!,0)+$A304,MATCH(J$3,TQoL_Indexes!$B$8:$AK$8,0)),"")</f>
        <v/>
      </c>
      <c r="K304" s="86" t="str">
        <f>IFERROR(INDEX(TQoL_Indexes!$B$9:$AK$58,MATCH($A$3,TQoL_Indexes!#REF!,0)+$A304,MATCH(K$3,TQoL_Indexes!$B$8:$AK$8,0)),"")</f>
        <v/>
      </c>
      <c r="L304" s="86" t="str">
        <f>IFERROR(INDEX(TQoL_Indexes!$B$9:$AK$58,MATCH($A$3,TQoL_Indexes!#REF!,0)+$A304,MATCH(L$3,TQoL_Indexes!$B$8:$AK$8,0)),"")</f>
        <v/>
      </c>
      <c r="M304" s="86" t="str">
        <f>IFERROR(INDEX(TQoL_Indexes!$B$9:$AK$58,MATCH($A$3,TQoL_Indexes!#REF!,0)+$A304,MATCH(M$3,TQoL_Indexes!$B$8:$AK$8,0)),"")</f>
        <v/>
      </c>
      <c r="N304" s="86" t="str">
        <f>IFERROR(INDEX(TQoL_Indexes!$B$9:$AK$58,MATCH($A$3,TQoL_Indexes!#REF!,0)+$A304,MATCH(N$3,TQoL_Indexes!$B$8:$AK$8,0)),"")</f>
        <v/>
      </c>
      <c r="O304" s="86" t="str">
        <f>IFERROR(INDEX(TQoL_Indexes!$B$9:$AK$58,MATCH($A$3,TQoL_Indexes!#REF!,0)+$A304,MATCH(O$3,TQoL_Indexes!$B$8:$AK$8,0)),"")</f>
        <v/>
      </c>
      <c r="P304" s="86" t="str">
        <f>IFERROR(INDEX(TQoL_Indexes!$B$9:$AK$58,MATCH($A$3,TQoL_Indexes!#REF!,0)+$A304,MATCH(P$3,TQoL_Indexes!$B$8:$AK$8,0)),"")</f>
        <v/>
      </c>
      <c r="Q304" s="86" t="str">
        <f>IFERROR(INDEX(TQoL_Indexes!$B$9:$AK$58,MATCH($A$3,TQoL_Indexes!#REF!,0)+$A304,MATCH(Q$3,TQoL_Indexes!$B$8:$AK$8,0)),"")</f>
        <v/>
      </c>
      <c r="R304" s="86" t="str">
        <f>IFERROR(INDEX(TQoL_Indexes!$B$9:$AK$58,MATCH($A$3,TQoL_Indexes!#REF!,0)+$A304,MATCH(R$3,TQoL_Indexes!$B$8:$AK$8,0)),"")</f>
        <v/>
      </c>
      <c r="S304" s="86" t="str">
        <f>IFERROR(INDEX(TQoL_Indexes!$B$9:$AK$58,MATCH($A$3,TQoL_Indexes!#REF!,0)+$A304,MATCH(S$3,TQoL_Indexes!$B$8:$AK$8,0)),"")</f>
        <v/>
      </c>
      <c r="T304" s="86" t="str">
        <f>IFERROR(INDEX(TQoL_Indexes!$B$9:$AK$58,MATCH($A$3,TQoL_Indexes!#REF!,0)+$A304,MATCH(T$3,TQoL_Indexes!$B$8:$AK$8,0)),"")</f>
        <v/>
      </c>
      <c r="U304" s="86" t="str">
        <f>IFERROR(INDEX(TQoL_Indexes!$B$9:$AK$58,MATCH($A$3,TQoL_Indexes!#REF!,0)+$A304,MATCH(U$3,TQoL_Indexes!$B$8:$AK$8,0)),"")</f>
        <v/>
      </c>
      <c r="V304" s="86" t="str">
        <f>IFERROR(INDEX(TQoL_Indexes!$B$9:$AK$58,MATCH($A$3,TQoL_Indexes!#REF!,0)+$A304,MATCH(V$3,TQoL_Indexes!$B$8:$AK$8,0)),"")</f>
        <v/>
      </c>
      <c r="W304" s="86" t="str">
        <f>IFERROR(INDEX(TQoL_Indexes!$B$9:$AK$58,MATCH($A$3,TQoL_Indexes!#REF!,0)+$A304,MATCH(W$3,TQoL_Indexes!$B$8:$AK$8,0)),"")</f>
        <v/>
      </c>
      <c r="X304" s="86" t="str">
        <f>IFERROR(INDEX(TQoL_Indexes!$B$9:$AK$58,MATCH($A$3,TQoL_Indexes!#REF!,0)+$A304,MATCH(X$3,TQoL_Indexes!$B$8:$AK$8,0)),"")</f>
        <v/>
      </c>
      <c r="Y304" s="86" t="str">
        <f>IFERROR(INDEX(TQoL_Indexes!$B$9:$AK$58,MATCH($A$3,TQoL_Indexes!#REF!,0)+$A304,MATCH(Y$3,TQoL_Indexes!$B$8:$AK$8,0)),"")</f>
        <v/>
      </c>
      <c r="Z304" s="86" t="str">
        <f>IFERROR(INDEX(TQoL_Indexes!$B$9:$AK$58,MATCH($A$3,TQoL_Indexes!#REF!,0)+$A304,MATCH(Z$3,TQoL_Indexes!$B$8:$AK$8,0)),"")</f>
        <v/>
      </c>
      <c r="AA304" s="86" t="str">
        <f>IFERROR(INDEX(TQoL_Indexes!$B$9:$AK$58,MATCH($A$3,TQoL_Indexes!#REF!,0)+$A304,MATCH(AA$3,TQoL_Indexes!$B$8:$AK$8,0)),"")</f>
        <v/>
      </c>
      <c r="AB304" s="86" t="str">
        <f>IFERROR(INDEX(TQoL_Indexes!$B$9:$AK$58,MATCH($A$3,TQoL_Indexes!#REF!,0)+$A304,MATCH(AB$3,TQoL_Indexes!$B$8:$AK$8,0)),"")</f>
        <v/>
      </c>
      <c r="AC304" s="86" t="str">
        <f>IFERROR(INDEX(TQoL_Indexes!$B$9:$AK$58,MATCH($A$3,TQoL_Indexes!#REF!,0)+$A304,MATCH(AC$3,TQoL_Indexes!$B$8:$AK$8,0)),"")</f>
        <v/>
      </c>
      <c r="AD304" s="86" t="str">
        <f>IFERROR(INDEX(TQoL_Indexes!$B$9:$AK$58,MATCH($A$3,TQoL_Indexes!#REF!,0)+$A304,MATCH(AD$3,TQoL_Indexes!$B$8:$AK$8,0)),"")</f>
        <v/>
      </c>
      <c r="AE304" s="86" t="str">
        <f>IFERROR(INDEX(TQoL_Indexes!$B$9:$AK$58,MATCH($A$3,TQoL_Indexes!#REF!,0)+$A304,MATCH(AE$3,TQoL_Indexes!$B$8:$AK$8,0)),"")</f>
        <v/>
      </c>
      <c r="AF304" s="86" t="str">
        <f>IFERROR(INDEX(TQoL_Indexes!$B$9:$AK$58,MATCH($A$3,TQoL_Indexes!#REF!,0)+$A304,MATCH(AF$3,TQoL_Indexes!$B$8:$AK$8,0)),"")</f>
        <v/>
      </c>
      <c r="AG304" s="86" t="str">
        <f>IFERROR(INDEX(TQoL_Indexes!$B$9:$AK$58,MATCH($A$3,TQoL_Indexes!#REF!,0)+$A304,MATCH(AG$3,TQoL_Indexes!$B$8:$AK$8,0)),"")</f>
        <v/>
      </c>
      <c r="AH304" s="86" t="str">
        <f>IFERROR(INDEX(TQoL_Indexes!$B$9:$AK$58,MATCH($A$3,TQoL_Indexes!#REF!,0)+$A304,MATCH(AH$3,TQoL_Indexes!$B$8:$AK$8,0)),"")</f>
        <v/>
      </c>
      <c r="AI304" s="86" t="str">
        <f>IFERROR(INDEX(TQoL_Indexes!$B$9:$AK$58,MATCH($A$3,TQoL_Indexes!#REF!,0)+$A304,MATCH(AI$3,TQoL_Indexes!$B$8:$AK$8,0)),"")</f>
        <v/>
      </c>
      <c r="AJ304" s="86" t="str">
        <f>IFERROR(INDEX(TQoL_Indexes!$B$9:$AK$58,MATCH($A$3,TQoL_Indexes!#REF!,0)+$A304,MATCH(AJ$3,TQoL_Indexes!$B$8:$AK$8,0)),"")</f>
        <v/>
      </c>
      <c r="AK304" s="86" t="str">
        <f>IFERROR(INDEX(TQoL_Indexes!$B$9:$AK$58,MATCH($A$3,TQoL_Indexes!#REF!,0)+$A304,MATCH(AK$3,TQoL_Indexes!$B$8:$AK$8,0)),"")</f>
        <v/>
      </c>
      <c r="AL304" s="86" t="str">
        <f>IFERROR(INDEX(TQoL_Indexes!$B$9:$AK$58,MATCH($A$3,TQoL_Indexes!#REF!,0)+$A304,MATCH(AL$3,TQoL_Indexes!$B$8:$AK$8,0)),"")</f>
        <v/>
      </c>
      <c r="AM304" s="87" t="str">
        <f>IFERROR(INDEX(TQoL_Indexes!$B$9:$AK$58,MATCH($A$3,TQoL_Indexes!#REF!,0)+$A304,MATCH(AM$3,TQoL_Indexes!$B$8:$AK$8,0)),"")</f>
        <v/>
      </c>
    </row>
    <row r="305" spans="1:39">
      <c r="A305" s="58" t="str">
        <f>IFERROR(IF(A304+1&lt;COUNTIF(TQoL_Indexes!#REF!,Aux_Country!$A$3),A304+1,""),"")</f>
        <v/>
      </c>
      <c r="B305" s="121" t="str">
        <f>IFERROR(INDEX(TQoL_Indexes!$B$9:$AK$58,MATCH($A$3,TQoL_Indexes!#REF!,0)+$A305,MATCH(B$3,TQoL_Indexes!$B$8:$AK$8,0)),"")</f>
        <v/>
      </c>
      <c r="C305" s="116" t="str">
        <f>IFERROR(INDEX(TQoL_Indexes!$B$9:$AK$58,MATCH($A$3,TQoL_Indexes!#REF!,0)+$A305,MATCH(C$3,TQoL_Indexes!$B$8:$AK$8,0)),"")</f>
        <v/>
      </c>
      <c r="D305" s="122" t="str">
        <f>IFERROR(INDEX(TQoL_Indexes!$B$9:$AK$58,MATCH($A$3,TQoL_Indexes!#REF!,0)+$A305,MATCH(D$3,TQoL_Indexes!$B$8:$AK$8,0)),"")</f>
        <v/>
      </c>
      <c r="E305" s="86" t="str">
        <f>IFERROR(INDEX(TQoL_Indexes!$B$9:$AK$58,MATCH($A$3,TQoL_Indexes!#REF!,0)+$A305,MATCH(E$3,TQoL_Indexes!$B$8:$AK$8,0)),"")</f>
        <v/>
      </c>
      <c r="F305" s="86" t="str">
        <f>IFERROR(INDEX(TQoL_Indexes!$B$9:$AK$58,MATCH($A$3,TQoL_Indexes!#REF!,0)+$A305,MATCH(F$3,TQoL_Indexes!$B$8:$AK$8,0)),"")</f>
        <v/>
      </c>
      <c r="G305" s="86" t="str">
        <f>IFERROR(INDEX(TQoL_Indexes!$B$9:$AK$58,MATCH($A$3,TQoL_Indexes!#REF!,0)+$A305,MATCH(G$3,TQoL_Indexes!$B$8:$AK$8,0)),"")</f>
        <v/>
      </c>
      <c r="H305" s="86" t="str">
        <f>IFERROR(INDEX(TQoL_Indexes!$B$9:$AK$58,MATCH($A$3,TQoL_Indexes!#REF!,0)+$A305,MATCH(H$3,TQoL_Indexes!$B$8:$AK$8,0)),"")</f>
        <v/>
      </c>
      <c r="I305" s="86" t="str">
        <f>IFERROR(INDEX(TQoL_Indexes!$B$9:$AK$58,MATCH($A$3,TQoL_Indexes!#REF!,0)+$A305,MATCH(I$3,TQoL_Indexes!$B$8:$AK$8,0)),"")</f>
        <v/>
      </c>
      <c r="J305" s="86" t="str">
        <f>IFERROR(INDEX(TQoL_Indexes!$B$9:$AK$58,MATCH($A$3,TQoL_Indexes!#REF!,0)+$A305,MATCH(J$3,TQoL_Indexes!$B$8:$AK$8,0)),"")</f>
        <v/>
      </c>
      <c r="K305" s="86" t="str">
        <f>IFERROR(INDEX(TQoL_Indexes!$B$9:$AK$58,MATCH($A$3,TQoL_Indexes!#REF!,0)+$A305,MATCH(K$3,TQoL_Indexes!$B$8:$AK$8,0)),"")</f>
        <v/>
      </c>
      <c r="L305" s="86" t="str">
        <f>IFERROR(INDEX(TQoL_Indexes!$B$9:$AK$58,MATCH($A$3,TQoL_Indexes!#REF!,0)+$A305,MATCH(L$3,TQoL_Indexes!$B$8:$AK$8,0)),"")</f>
        <v/>
      </c>
      <c r="M305" s="86" t="str">
        <f>IFERROR(INDEX(TQoL_Indexes!$B$9:$AK$58,MATCH($A$3,TQoL_Indexes!#REF!,0)+$A305,MATCH(M$3,TQoL_Indexes!$B$8:$AK$8,0)),"")</f>
        <v/>
      </c>
      <c r="N305" s="86" t="str">
        <f>IFERROR(INDEX(TQoL_Indexes!$B$9:$AK$58,MATCH($A$3,TQoL_Indexes!#REF!,0)+$A305,MATCH(N$3,TQoL_Indexes!$B$8:$AK$8,0)),"")</f>
        <v/>
      </c>
      <c r="O305" s="86" t="str">
        <f>IFERROR(INDEX(TQoL_Indexes!$B$9:$AK$58,MATCH($A$3,TQoL_Indexes!#REF!,0)+$A305,MATCH(O$3,TQoL_Indexes!$B$8:$AK$8,0)),"")</f>
        <v/>
      </c>
      <c r="P305" s="86" t="str">
        <f>IFERROR(INDEX(TQoL_Indexes!$B$9:$AK$58,MATCH($A$3,TQoL_Indexes!#REF!,0)+$A305,MATCH(P$3,TQoL_Indexes!$B$8:$AK$8,0)),"")</f>
        <v/>
      </c>
      <c r="Q305" s="86" t="str">
        <f>IFERROR(INDEX(TQoL_Indexes!$B$9:$AK$58,MATCH($A$3,TQoL_Indexes!#REF!,0)+$A305,MATCH(Q$3,TQoL_Indexes!$B$8:$AK$8,0)),"")</f>
        <v/>
      </c>
      <c r="R305" s="86" t="str">
        <f>IFERROR(INDEX(TQoL_Indexes!$B$9:$AK$58,MATCH($A$3,TQoL_Indexes!#REF!,0)+$A305,MATCH(R$3,TQoL_Indexes!$B$8:$AK$8,0)),"")</f>
        <v/>
      </c>
      <c r="S305" s="86" t="str">
        <f>IFERROR(INDEX(TQoL_Indexes!$B$9:$AK$58,MATCH($A$3,TQoL_Indexes!#REF!,0)+$A305,MATCH(S$3,TQoL_Indexes!$B$8:$AK$8,0)),"")</f>
        <v/>
      </c>
      <c r="T305" s="86" t="str">
        <f>IFERROR(INDEX(TQoL_Indexes!$B$9:$AK$58,MATCH($A$3,TQoL_Indexes!#REF!,0)+$A305,MATCH(T$3,TQoL_Indexes!$B$8:$AK$8,0)),"")</f>
        <v/>
      </c>
      <c r="U305" s="86" t="str">
        <f>IFERROR(INDEX(TQoL_Indexes!$B$9:$AK$58,MATCH($A$3,TQoL_Indexes!#REF!,0)+$A305,MATCH(U$3,TQoL_Indexes!$B$8:$AK$8,0)),"")</f>
        <v/>
      </c>
      <c r="V305" s="86" t="str">
        <f>IFERROR(INDEX(TQoL_Indexes!$B$9:$AK$58,MATCH($A$3,TQoL_Indexes!#REF!,0)+$A305,MATCH(V$3,TQoL_Indexes!$B$8:$AK$8,0)),"")</f>
        <v/>
      </c>
      <c r="W305" s="86" t="str">
        <f>IFERROR(INDEX(TQoL_Indexes!$B$9:$AK$58,MATCH($A$3,TQoL_Indexes!#REF!,0)+$A305,MATCH(W$3,TQoL_Indexes!$B$8:$AK$8,0)),"")</f>
        <v/>
      </c>
      <c r="X305" s="86" t="str">
        <f>IFERROR(INDEX(TQoL_Indexes!$B$9:$AK$58,MATCH($A$3,TQoL_Indexes!#REF!,0)+$A305,MATCH(X$3,TQoL_Indexes!$B$8:$AK$8,0)),"")</f>
        <v/>
      </c>
      <c r="Y305" s="86" t="str">
        <f>IFERROR(INDEX(TQoL_Indexes!$B$9:$AK$58,MATCH($A$3,TQoL_Indexes!#REF!,0)+$A305,MATCH(Y$3,TQoL_Indexes!$B$8:$AK$8,0)),"")</f>
        <v/>
      </c>
      <c r="Z305" s="86" t="str">
        <f>IFERROR(INDEX(TQoL_Indexes!$B$9:$AK$58,MATCH($A$3,TQoL_Indexes!#REF!,0)+$A305,MATCH(Z$3,TQoL_Indexes!$B$8:$AK$8,0)),"")</f>
        <v/>
      </c>
      <c r="AA305" s="86" t="str">
        <f>IFERROR(INDEX(TQoL_Indexes!$B$9:$AK$58,MATCH($A$3,TQoL_Indexes!#REF!,0)+$A305,MATCH(AA$3,TQoL_Indexes!$B$8:$AK$8,0)),"")</f>
        <v/>
      </c>
      <c r="AB305" s="86" t="str">
        <f>IFERROR(INDEX(TQoL_Indexes!$B$9:$AK$58,MATCH($A$3,TQoL_Indexes!#REF!,0)+$A305,MATCH(AB$3,TQoL_Indexes!$B$8:$AK$8,0)),"")</f>
        <v/>
      </c>
      <c r="AC305" s="86" t="str">
        <f>IFERROR(INDEX(TQoL_Indexes!$B$9:$AK$58,MATCH($A$3,TQoL_Indexes!#REF!,0)+$A305,MATCH(AC$3,TQoL_Indexes!$B$8:$AK$8,0)),"")</f>
        <v/>
      </c>
      <c r="AD305" s="86" t="str">
        <f>IFERROR(INDEX(TQoL_Indexes!$B$9:$AK$58,MATCH($A$3,TQoL_Indexes!#REF!,0)+$A305,MATCH(AD$3,TQoL_Indexes!$B$8:$AK$8,0)),"")</f>
        <v/>
      </c>
      <c r="AE305" s="86" t="str">
        <f>IFERROR(INDEX(TQoL_Indexes!$B$9:$AK$58,MATCH($A$3,TQoL_Indexes!#REF!,0)+$A305,MATCH(AE$3,TQoL_Indexes!$B$8:$AK$8,0)),"")</f>
        <v/>
      </c>
      <c r="AF305" s="86" t="str">
        <f>IFERROR(INDEX(TQoL_Indexes!$B$9:$AK$58,MATCH($A$3,TQoL_Indexes!#REF!,0)+$A305,MATCH(AF$3,TQoL_Indexes!$B$8:$AK$8,0)),"")</f>
        <v/>
      </c>
      <c r="AG305" s="86" t="str">
        <f>IFERROR(INDEX(TQoL_Indexes!$B$9:$AK$58,MATCH($A$3,TQoL_Indexes!#REF!,0)+$A305,MATCH(AG$3,TQoL_Indexes!$B$8:$AK$8,0)),"")</f>
        <v/>
      </c>
      <c r="AH305" s="86" t="str">
        <f>IFERROR(INDEX(TQoL_Indexes!$B$9:$AK$58,MATCH($A$3,TQoL_Indexes!#REF!,0)+$A305,MATCH(AH$3,TQoL_Indexes!$B$8:$AK$8,0)),"")</f>
        <v/>
      </c>
      <c r="AI305" s="86" t="str">
        <f>IFERROR(INDEX(TQoL_Indexes!$B$9:$AK$58,MATCH($A$3,TQoL_Indexes!#REF!,0)+$A305,MATCH(AI$3,TQoL_Indexes!$B$8:$AK$8,0)),"")</f>
        <v/>
      </c>
      <c r="AJ305" s="86" t="str">
        <f>IFERROR(INDEX(TQoL_Indexes!$B$9:$AK$58,MATCH($A$3,TQoL_Indexes!#REF!,0)+$A305,MATCH(AJ$3,TQoL_Indexes!$B$8:$AK$8,0)),"")</f>
        <v/>
      </c>
      <c r="AK305" s="86" t="str">
        <f>IFERROR(INDEX(TQoL_Indexes!$B$9:$AK$58,MATCH($A$3,TQoL_Indexes!#REF!,0)+$A305,MATCH(AK$3,TQoL_Indexes!$B$8:$AK$8,0)),"")</f>
        <v/>
      </c>
      <c r="AL305" s="86" t="str">
        <f>IFERROR(INDEX(TQoL_Indexes!$B$9:$AK$58,MATCH($A$3,TQoL_Indexes!#REF!,0)+$A305,MATCH(AL$3,TQoL_Indexes!$B$8:$AK$8,0)),"")</f>
        <v/>
      </c>
      <c r="AM305" s="87" t="str">
        <f>IFERROR(INDEX(TQoL_Indexes!$B$9:$AK$58,MATCH($A$3,TQoL_Indexes!#REF!,0)+$A305,MATCH(AM$3,TQoL_Indexes!$B$8:$AK$8,0)),"")</f>
        <v/>
      </c>
    </row>
    <row r="306" spans="1:39">
      <c r="A306" s="58" t="str">
        <f>IFERROR(IF(A305+1&lt;COUNTIF(TQoL_Indexes!#REF!,Aux_Country!$A$3),A305+1,""),"")</f>
        <v/>
      </c>
      <c r="B306" s="121" t="str">
        <f>IFERROR(INDEX(TQoL_Indexes!$B$9:$AK$58,MATCH($A$3,TQoL_Indexes!#REF!,0)+$A306,MATCH(B$3,TQoL_Indexes!$B$8:$AK$8,0)),"")</f>
        <v/>
      </c>
      <c r="C306" s="116" t="str">
        <f>IFERROR(INDEX(TQoL_Indexes!$B$9:$AK$58,MATCH($A$3,TQoL_Indexes!#REF!,0)+$A306,MATCH(C$3,TQoL_Indexes!$B$8:$AK$8,0)),"")</f>
        <v/>
      </c>
      <c r="D306" s="122" t="str">
        <f>IFERROR(INDEX(TQoL_Indexes!$B$9:$AK$58,MATCH($A$3,TQoL_Indexes!#REF!,0)+$A306,MATCH(D$3,TQoL_Indexes!$B$8:$AK$8,0)),"")</f>
        <v/>
      </c>
      <c r="E306" s="86" t="str">
        <f>IFERROR(INDEX(TQoL_Indexes!$B$9:$AK$58,MATCH($A$3,TQoL_Indexes!#REF!,0)+$A306,MATCH(E$3,TQoL_Indexes!$B$8:$AK$8,0)),"")</f>
        <v/>
      </c>
      <c r="F306" s="86" t="str">
        <f>IFERROR(INDEX(TQoL_Indexes!$B$9:$AK$58,MATCH($A$3,TQoL_Indexes!#REF!,0)+$A306,MATCH(F$3,TQoL_Indexes!$B$8:$AK$8,0)),"")</f>
        <v/>
      </c>
      <c r="G306" s="86" t="str">
        <f>IFERROR(INDEX(TQoL_Indexes!$B$9:$AK$58,MATCH($A$3,TQoL_Indexes!#REF!,0)+$A306,MATCH(G$3,TQoL_Indexes!$B$8:$AK$8,0)),"")</f>
        <v/>
      </c>
      <c r="H306" s="86" t="str">
        <f>IFERROR(INDEX(TQoL_Indexes!$B$9:$AK$58,MATCH($A$3,TQoL_Indexes!#REF!,0)+$A306,MATCH(H$3,TQoL_Indexes!$B$8:$AK$8,0)),"")</f>
        <v/>
      </c>
      <c r="I306" s="86" t="str">
        <f>IFERROR(INDEX(TQoL_Indexes!$B$9:$AK$58,MATCH($A$3,TQoL_Indexes!#REF!,0)+$A306,MATCH(I$3,TQoL_Indexes!$B$8:$AK$8,0)),"")</f>
        <v/>
      </c>
      <c r="J306" s="86" t="str">
        <f>IFERROR(INDEX(TQoL_Indexes!$B$9:$AK$58,MATCH($A$3,TQoL_Indexes!#REF!,0)+$A306,MATCH(J$3,TQoL_Indexes!$B$8:$AK$8,0)),"")</f>
        <v/>
      </c>
      <c r="K306" s="86" t="str">
        <f>IFERROR(INDEX(TQoL_Indexes!$B$9:$AK$58,MATCH($A$3,TQoL_Indexes!#REF!,0)+$A306,MATCH(K$3,TQoL_Indexes!$B$8:$AK$8,0)),"")</f>
        <v/>
      </c>
      <c r="L306" s="86" t="str">
        <f>IFERROR(INDEX(TQoL_Indexes!$B$9:$AK$58,MATCH($A$3,TQoL_Indexes!#REF!,0)+$A306,MATCH(L$3,TQoL_Indexes!$B$8:$AK$8,0)),"")</f>
        <v/>
      </c>
      <c r="M306" s="86" t="str">
        <f>IFERROR(INDEX(TQoL_Indexes!$B$9:$AK$58,MATCH($A$3,TQoL_Indexes!#REF!,0)+$A306,MATCH(M$3,TQoL_Indexes!$B$8:$AK$8,0)),"")</f>
        <v/>
      </c>
      <c r="N306" s="86" t="str">
        <f>IFERROR(INDEX(TQoL_Indexes!$B$9:$AK$58,MATCH($A$3,TQoL_Indexes!#REF!,0)+$A306,MATCH(N$3,TQoL_Indexes!$B$8:$AK$8,0)),"")</f>
        <v/>
      </c>
      <c r="O306" s="86" t="str">
        <f>IFERROR(INDEX(TQoL_Indexes!$B$9:$AK$58,MATCH($A$3,TQoL_Indexes!#REF!,0)+$A306,MATCH(O$3,TQoL_Indexes!$B$8:$AK$8,0)),"")</f>
        <v/>
      </c>
      <c r="P306" s="86" t="str">
        <f>IFERROR(INDEX(TQoL_Indexes!$B$9:$AK$58,MATCH($A$3,TQoL_Indexes!#REF!,0)+$A306,MATCH(P$3,TQoL_Indexes!$B$8:$AK$8,0)),"")</f>
        <v/>
      </c>
      <c r="Q306" s="86" t="str">
        <f>IFERROR(INDEX(TQoL_Indexes!$B$9:$AK$58,MATCH($A$3,TQoL_Indexes!#REF!,0)+$A306,MATCH(Q$3,TQoL_Indexes!$B$8:$AK$8,0)),"")</f>
        <v/>
      </c>
      <c r="R306" s="86" t="str">
        <f>IFERROR(INDEX(TQoL_Indexes!$B$9:$AK$58,MATCH($A$3,TQoL_Indexes!#REF!,0)+$A306,MATCH(R$3,TQoL_Indexes!$B$8:$AK$8,0)),"")</f>
        <v/>
      </c>
      <c r="S306" s="86" t="str">
        <f>IFERROR(INDEX(TQoL_Indexes!$B$9:$AK$58,MATCH($A$3,TQoL_Indexes!#REF!,0)+$A306,MATCH(S$3,TQoL_Indexes!$B$8:$AK$8,0)),"")</f>
        <v/>
      </c>
      <c r="T306" s="86" t="str">
        <f>IFERROR(INDEX(TQoL_Indexes!$B$9:$AK$58,MATCH($A$3,TQoL_Indexes!#REF!,0)+$A306,MATCH(T$3,TQoL_Indexes!$B$8:$AK$8,0)),"")</f>
        <v/>
      </c>
      <c r="U306" s="86" t="str">
        <f>IFERROR(INDEX(TQoL_Indexes!$B$9:$AK$58,MATCH($A$3,TQoL_Indexes!#REF!,0)+$A306,MATCH(U$3,TQoL_Indexes!$B$8:$AK$8,0)),"")</f>
        <v/>
      </c>
      <c r="V306" s="86" t="str">
        <f>IFERROR(INDEX(TQoL_Indexes!$B$9:$AK$58,MATCH($A$3,TQoL_Indexes!#REF!,0)+$A306,MATCH(V$3,TQoL_Indexes!$B$8:$AK$8,0)),"")</f>
        <v/>
      </c>
      <c r="W306" s="86" t="str">
        <f>IFERROR(INDEX(TQoL_Indexes!$B$9:$AK$58,MATCH($A$3,TQoL_Indexes!#REF!,0)+$A306,MATCH(W$3,TQoL_Indexes!$B$8:$AK$8,0)),"")</f>
        <v/>
      </c>
      <c r="X306" s="86" t="str">
        <f>IFERROR(INDEX(TQoL_Indexes!$B$9:$AK$58,MATCH($A$3,TQoL_Indexes!#REF!,0)+$A306,MATCH(X$3,TQoL_Indexes!$B$8:$AK$8,0)),"")</f>
        <v/>
      </c>
      <c r="Y306" s="86" t="str">
        <f>IFERROR(INDEX(TQoL_Indexes!$B$9:$AK$58,MATCH($A$3,TQoL_Indexes!#REF!,0)+$A306,MATCH(Y$3,TQoL_Indexes!$B$8:$AK$8,0)),"")</f>
        <v/>
      </c>
      <c r="Z306" s="86" t="str">
        <f>IFERROR(INDEX(TQoL_Indexes!$B$9:$AK$58,MATCH($A$3,TQoL_Indexes!#REF!,0)+$A306,MATCH(Z$3,TQoL_Indexes!$B$8:$AK$8,0)),"")</f>
        <v/>
      </c>
      <c r="AA306" s="86" t="str">
        <f>IFERROR(INDEX(TQoL_Indexes!$B$9:$AK$58,MATCH($A$3,TQoL_Indexes!#REF!,0)+$A306,MATCH(AA$3,TQoL_Indexes!$B$8:$AK$8,0)),"")</f>
        <v/>
      </c>
      <c r="AB306" s="86" t="str">
        <f>IFERROR(INDEX(TQoL_Indexes!$B$9:$AK$58,MATCH($A$3,TQoL_Indexes!#REF!,0)+$A306,MATCH(AB$3,TQoL_Indexes!$B$8:$AK$8,0)),"")</f>
        <v/>
      </c>
      <c r="AC306" s="86" t="str">
        <f>IFERROR(INDEX(TQoL_Indexes!$B$9:$AK$58,MATCH($A$3,TQoL_Indexes!#REF!,0)+$A306,MATCH(AC$3,TQoL_Indexes!$B$8:$AK$8,0)),"")</f>
        <v/>
      </c>
      <c r="AD306" s="86" t="str">
        <f>IFERROR(INDEX(TQoL_Indexes!$B$9:$AK$58,MATCH($A$3,TQoL_Indexes!#REF!,0)+$A306,MATCH(AD$3,TQoL_Indexes!$B$8:$AK$8,0)),"")</f>
        <v/>
      </c>
      <c r="AE306" s="86" t="str">
        <f>IFERROR(INDEX(TQoL_Indexes!$B$9:$AK$58,MATCH($A$3,TQoL_Indexes!#REF!,0)+$A306,MATCH(AE$3,TQoL_Indexes!$B$8:$AK$8,0)),"")</f>
        <v/>
      </c>
      <c r="AF306" s="86" t="str">
        <f>IFERROR(INDEX(TQoL_Indexes!$B$9:$AK$58,MATCH($A$3,TQoL_Indexes!#REF!,0)+$A306,MATCH(AF$3,TQoL_Indexes!$B$8:$AK$8,0)),"")</f>
        <v/>
      </c>
      <c r="AG306" s="86" t="str">
        <f>IFERROR(INDEX(TQoL_Indexes!$B$9:$AK$58,MATCH($A$3,TQoL_Indexes!#REF!,0)+$A306,MATCH(AG$3,TQoL_Indexes!$B$8:$AK$8,0)),"")</f>
        <v/>
      </c>
      <c r="AH306" s="86" t="str">
        <f>IFERROR(INDEX(TQoL_Indexes!$B$9:$AK$58,MATCH($A$3,TQoL_Indexes!#REF!,0)+$A306,MATCH(AH$3,TQoL_Indexes!$B$8:$AK$8,0)),"")</f>
        <v/>
      </c>
      <c r="AI306" s="86" t="str">
        <f>IFERROR(INDEX(TQoL_Indexes!$B$9:$AK$58,MATCH($A$3,TQoL_Indexes!#REF!,0)+$A306,MATCH(AI$3,TQoL_Indexes!$B$8:$AK$8,0)),"")</f>
        <v/>
      </c>
      <c r="AJ306" s="86" t="str">
        <f>IFERROR(INDEX(TQoL_Indexes!$B$9:$AK$58,MATCH($A$3,TQoL_Indexes!#REF!,0)+$A306,MATCH(AJ$3,TQoL_Indexes!$B$8:$AK$8,0)),"")</f>
        <v/>
      </c>
      <c r="AK306" s="86" t="str">
        <f>IFERROR(INDEX(TQoL_Indexes!$B$9:$AK$58,MATCH($A$3,TQoL_Indexes!#REF!,0)+$A306,MATCH(AK$3,TQoL_Indexes!$B$8:$AK$8,0)),"")</f>
        <v/>
      </c>
      <c r="AL306" s="86" t="str">
        <f>IFERROR(INDEX(TQoL_Indexes!$B$9:$AK$58,MATCH($A$3,TQoL_Indexes!#REF!,0)+$A306,MATCH(AL$3,TQoL_Indexes!$B$8:$AK$8,0)),"")</f>
        <v/>
      </c>
      <c r="AM306" s="87" t="str">
        <f>IFERROR(INDEX(TQoL_Indexes!$B$9:$AK$58,MATCH($A$3,TQoL_Indexes!#REF!,0)+$A306,MATCH(AM$3,TQoL_Indexes!$B$8:$AK$8,0)),"")</f>
        <v/>
      </c>
    </row>
    <row r="307" spans="1:39">
      <c r="A307" s="58" t="str">
        <f>IFERROR(IF(A306+1&lt;COUNTIF(TQoL_Indexes!#REF!,Aux_Country!$A$3),A306+1,""),"")</f>
        <v/>
      </c>
      <c r="B307" s="121" t="str">
        <f>IFERROR(INDEX(TQoL_Indexes!$B$9:$AK$58,MATCH($A$3,TQoL_Indexes!#REF!,0)+$A307,MATCH(B$3,TQoL_Indexes!$B$8:$AK$8,0)),"")</f>
        <v/>
      </c>
      <c r="C307" s="116" t="str">
        <f>IFERROR(INDEX(TQoL_Indexes!$B$9:$AK$58,MATCH($A$3,TQoL_Indexes!#REF!,0)+$A307,MATCH(C$3,TQoL_Indexes!$B$8:$AK$8,0)),"")</f>
        <v/>
      </c>
      <c r="D307" s="122" t="str">
        <f>IFERROR(INDEX(TQoL_Indexes!$B$9:$AK$58,MATCH($A$3,TQoL_Indexes!#REF!,0)+$A307,MATCH(D$3,TQoL_Indexes!$B$8:$AK$8,0)),"")</f>
        <v/>
      </c>
      <c r="E307" s="86" t="str">
        <f>IFERROR(INDEX(TQoL_Indexes!$B$9:$AK$58,MATCH($A$3,TQoL_Indexes!#REF!,0)+$A307,MATCH(E$3,TQoL_Indexes!$B$8:$AK$8,0)),"")</f>
        <v/>
      </c>
      <c r="F307" s="86" t="str">
        <f>IFERROR(INDEX(TQoL_Indexes!$B$9:$AK$58,MATCH($A$3,TQoL_Indexes!#REF!,0)+$A307,MATCH(F$3,TQoL_Indexes!$B$8:$AK$8,0)),"")</f>
        <v/>
      </c>
      <c r="G307" s="86" t="str">
        <f>IFERROR(INDEX(TQoL_Indexes!$B$9:$AK$58,MATCH($A$3,TQoL_Indexes!#REF!,0)+$A307,MATCH(G$3,TQoL_Indexes!$B$8:$AK$8,0)),"")</f>
        <v/>
      </c>
      <c r="H307" s="86" t="str">
        <f>IFERROR(INDEX(TQoL_Indexes!$B$9:$AK$58,MATCH($A$3,TQoL_Indexes!#REF!,0)+$A307,MATCH(H$3,TQoL_Indexes!$B$8:$AK$8,0)),"")</f>
        <v/>
      </c>
      <c r="I307" s="86" t="str">
        <f>IFERROR(INDEX(TQoL_Indexes!$B$9:$AK$58,MATCH($A$3,TQoL_Indexes!#REF!,0)+$A307,MATCH(I$3,TQoL_Indexes!$B$8:$AK$8,0)),"")</f>
        <v/>
      </c>
      <c r="J307" s="86" t="str">
        <f>IFERROR(INDEX(TQoL_Indexes!$B$9:$AK$58,MATCH($A$3,TQoL_Indexes!#REF!,0)+$A307,MATCH(J$3,TQoL_Indexes!$B$8:$AK$8,0)),"")</f>
        <v/>
      </c>
      <c r="K307" s="86" t="str">
        <f>IFERROR(INDEX(TQoL_Indexes!$B$9:$AK$58,MATCH($A$3,TQoL_Indexes!#REF!,0)+$A307,MATCH(K$3,TQoL_Indexes!$B$8:$AK$8,0)),"")</f>
        <v/>
      </c>
      <c r="L307" s="86" t="str">
        <f>IFERROR(INDEX(TQoL_Indexes!$B$9:$AK$58,MATCH($A$3,TQoL_Indexes!#REF!,0)+$A307,MATCH(L$3,TQoL_Indexes!$B$8:$AK$8,0)),"")</f>
        <v/>
      </c>
      <c r="M307" s="86" t="str">
        <f>IFERROR(INDEX(TQoL_Indexes!$B$9:$AK$58,MATCH($A$3,TQoL_Indexes!#REF!,0)+$A307,MATCH(M$3,TQoL_Indexes!$B$8:$AK$8,0)),"")</f>
        <v/>
      </c>
      <c r="N307" s="86" t="str">
        <f>IFERROR(INDEX(TQoL_Indexes!$B$9:$AK$58,MATCH($A$3,TQoL_Indexes!#REF!,0)+$A307,MATCH(N$3,TQoL_Indexes!$B$8:$AK$8,0)),"")</f>
        <v/>
      </c>
      <c r="O307" s="86" t="str">
        <f>IFERROR(INDEX(TQoL_Indexes!$B$9:$AK$58,MATCH($A$3,TQoL_Indexes!#REF!,0)+$A307,MATCH(O$3,TQoL_Indexes!$B$8:$AK$8,0)),"")</f>
        <v/>
      </c>
      <c r="P307" s="86" t="str">
        <f>IFERROR(INDEX(TQoL_Indexes!$B$9:$AK$58,MATCH($A$3,TQoL_Indexes!#REF!,0)+$A307,MATCH(P$3,TQoL_Indexes!$B$8:$AK$8,0)),"")</f>
        <v/>
      </c>
      <c r="Q307" s="86" t="str">
        <f>IFERROR(INDEX(TQoL_Indexes!$B$9:$AK$58,MATCH($A$3,TQoL_Indexes!#REF!,0)+$A307,MATCH(Q$3,TQoL_Indexes!$B$8:$AK$8,0)),"")</f>
        <v/>
      </c>
      <c r="R307" s="86" t="str">
        <f>IFERROR(INDEX(TQoL_Indexes!$B$9:$AK$58,MATCH($A$3,TQoL_Indexes!#REF!,0)+$A307,MATCH(R$3,TQoL_Indexes!$B$8:$AK$8,0)),"")</f>
        <v/>
      </c>
      <c r="S307" s="86" t="str">
        <f>IFERROR(INDEX(TQoL_Indexes!$B$9:$AK$58,MATCH($A$3,TQoL_Indexes!#REF!,0)+$A307,MATCH(S$3,TQoL_Indexes!$B$8:$AK$8,0)),"")</f>
        <v/>
      </c>
      <c r="T307" s="86" t="str">
        <f>IFERROR(INDEX(TQoL_Indexes!$B$9:$AK$58,MATCH($A$3,TQoL_Indexes!#REF!,0)+$A307,MATCH(T$3,TQoL_Indexes!$B$8:$AK$8,0)),"")</f>
        <v/>
      </c>
      <c r="U307" s="86" t="str">
        <f>IFERROR(INDEX(TQoL_Indexes!$B$9:$AK$58,MATCH($A$3,TQoL_Indexes!#REF!,0)+$A307,MATCH(U$3,TQoL_Indexes!$B$8:$AK$8,0)),"")</f>
        <v/>
      </c>
      <c r="V307" s="86" t="str">
        <f>IFERROR(INDEX(TQoL_Indexes!$B$9:$AK$58,MATCH($A$3,TQoL_Indexes!#REF!,0)+$A307,MATCH(V$3,TQoL_Indexes!$B$8:$AK$8,0)),"")</f>
        <v/>
      </c>
      <c r="W307" s="86" t="str">
        <f>IFERROR(INDEX(TQoL_Indexes!$B$9:$AK$58,MATCH($A$3,TQoL_Indexes!#REF!,0)+$A307,MATCH(W$3,TQoL_Indexes!$B$8:$AK$8,0)),"")</f>
        <v/>
      </c>
      <c r="X307" s="86" t="str">
        <f>IFERROR(INDEX(TQoL_Indexes!$B$9:$AK$58,MATCH($A$3,TQoL_Indexes!#REF!,0)+$A307,MATCH(X$3,TQoL_Indexes!$B$8:$AK$8,0)),"")</f>
        <v/>
      </c>
      <c r="Y307" s="86" t="str">
        <f>IFERROR(INDEX(TQoL_Indexes!$B$9:$AK$58,MATCH($A$3,TQoL_Indexes!#REF!,0)+$A307,MATCH(Y$3,TQoL_Indexes!$B$8:$AK$8,0)),"")</f>
        <v/>
      </c>
      <c r="Z307" s="86" t="str">
        <f>IFERROR(INDEX(TQoL_Indexes!$B$9:$AK$58,MATCH($A$3,TQoL_Indexes!#REF!,0)+$A307,MATCH(Z$3,TQoL_Indexes!$B$8:$AK$8,0)),"")</f>
        <v/>
      </c>
      <c r="AA307" s="86" t="str">
        <f>IFERROR(INDEX(TQoL_Indexes!$B$9:$AK$58,MATCH($A$3,TQoL_Indexes!#REF!,0)+$A307,MATCH(AA$3,TQoL_Indexes!$B$8:$AK$8,0)),"")</f>
        <v/>
      </c>
      <c r="AB307" s="86" t="str">
        <f>IFERROR(INDEX(TQoL_Indexes!$B$9:$AK$58,MATCH($A$3,TQoL_Indexes!#REF!,0)+$A307,MATCH(AB$3,TQoL_Indexes!$B$8:$AK$8,0)),"")</f>
        <v/>
      </c>
      <c r="AC307" s="86" t="str">
        <f>IFERROR(INDEX(TQoL_Indexes!$B$9:$AK$58,MATCH($A$3,TQoL_Indexes!#REF!,0)+$A307,MATCH(AC$3,TQoL_Indexes!$B$8:$AK$8,0)),"")</f>
        <v/>
      </c>
      <c r="AD307" s="86" t="str">
        <f>IFERROR(INDEX(TQoL_Indexes!$B$9:$AK$58,MATCH($A$3,TQoL_Indexes!#REF!,0)+$A307,MATCH(AD$3,TQoL_Indexes!$B$8:$AK$8,0)),"")</f>
        <v/>
      </c>
      <c r="AE307" s="86" t="str">
        <f>IFERROR(INDEX(TQoL_Indexes!$B$9:$AK$58,MATCH($A$3,TQoL_Indexes!#REF!,0)+$A307,MATCH(AE$3,TQoL_Indexes!$B$8:$AK$8,0)),"")</f>
        <v/>
      </c>
      <c r="AF307" s="86" t="str">
        <f>IFERROR(INDEX(TQoL_Indexes!$B$9:$AK$58,MATCH($A$3,TQoL_Indexes!#REF!,0)+$A307,MATCH(AF$3,TQoL_Indexes!$B$8:$AK$8,0)),"")</f>
        <v/>
      </c>
      <c r="AG307" s="86" t="str">
        <f>IFERROR(INDEX(TQoL_Indexes!$B$9:$AK$58,MATCH($A$3,TQoL_Indexes!#REF!,0)+$A307,MATCH(AG$3,TQoL_Indexes!$B$8:$AK$8,0)),"")</f>
        <v/>
      </c>
      <c r="AH307" s="86" t="str">
        <f>IFERROR(INDEX(TQoL_Indexes!$B$9:$AK$58,MATCH($A$3,TQoL_Indexes!#REF!,0)+$A307,MATCH(AH$3,TQoL_Indexes!$B$8:$AK$8,0)),"")</f>
        <v/>
      </c>
      <c r="AI307" s="86" t="str">
        <f>IFERROR(INDEX(TQoL_Indexes!$B$9:$AK$58,MATCH($A$3,TQoL_Indexes!#REF!,0)+$A307,MATCH(AI$3,TQoL_Indexes!$B$8:$AK$8,0)),"")</f>
        <v/>
      </c>
      <c r="AJ307" s="86" t="str">
        <f>IFERROR(INDEX(TQoL_Indexes!$B$9:$AK$58,MATCH($A$3,TQoL_Indexes!#REF!,0)+$A307,MATCH(AJ$3,TQoL_Indexes!$B$8:$AK$8,0)),"")</f>
        <v/>
      </c>
      <c r="AK307" s="86" t="str">
        <f>IFERROR(INDEX(TQoL_Indexes!$B$9:$AK$58,MATCH($A$3,TQoL_Indexes!#REF!,0)+$A307,MATCH(AK$3,TQoL_Indexes!$B$8:$AK$8,0)),"")</f>
        <v/>
      </c>
      <c r="AL307" s="86" t="str">
        <f>IFERROR(INDEX(TQoL_Indexes!$B$9:$AK$58,MATCH($A$3,TQoL_Indexes!#REF!,0)+$A307,MATCH(AL$3,TQoL_Indexes!$B$8:$AK$8,0)),"")</f>
        <v/>
      </c>
      <c r="AM307" s="87" t="str">
        <f>IFERROR(INDEX(TQoL_Indexes!$B$9:$AK$58,MATCH($A$3,TQoL_Indexes!#REF!,0)+$A307,MATCH(AM$3,TQoL_Indexes!$B$8:$AK$8,0)),"")</f>
        <v/>
      </c>
    </row>
    <row r="308" spans="1:39">
      <c r="A308" s="58" t="str">
        <f>IFERROR(IF(A307+1&lt;COUNTIF(TQoL_Indexes!#REF!,Aux_Country!$A$3),A307+1,""),"")</f>
        <v/>
      </c>
      <c r="B308" s="121" t="str">
        <f>IFERROR(INDEX(TQoL_Indexes!$B$9:$AK$58,MATCH($A$3,TQoL_Indexes!#REF!,0)+$A308,MATCH(B$3,TQoL_Indexes!$B$8:$AK$8,0)),"")</f>
        <v/>
      </c>
      <c r="C308" s="116" t="str">
        <f>IFERROR(INDEX(TQoL_Indexes!$B$9:$AK$58,MATCH($A$3,TQoL_Indexes!#REF!,0)+$A308,MATCH(C$3,TQoL_Indexes!$B$8:$AK$8,0)),"")</f>
        <v/>
      </c>
      <c r="D308" s="122" t="str">
        <f>IFERROR(INDEX(TQoL_Indexes!$B$9:$AK$58,MATCH($A$3,TQoL_Indexes!#REF!,0)+$A308,MATCH(D$3,TQoL_Indexes!$B$8:$AK$8,0)),"")</f>
        <v/>
      </c>
      <c r="E308" s="86" t="str">
        <f>IFERROR(INDEX(TQoL_Indexes!$B$9:$AK$58,MATCH($A$3,TQoL_Indexes!#REF!,0)+$A308,MATCH(E$3,TQoL_Indexes!$B$8:$AK$8,0)),"")</f>
        <v/>
      </c>
      <c r="F308" s="86" t="str">
        <f>IFERROR(INDEX(TQoL_Indexes!$B$9:$AK$58,MATCH($A$3,TQoL_Indexes!#REF!,0)+$A308,MATCH(F$3,TQoL_Indexes!$B$8:$AK$8,0)),"")</f>
        <v/>
      </c>
      <c r="G308" s="86" t="str">
        <f>IFERROR(INDEX(TQoL_Indexes!$B$9:$AK$58,MATCH($A$3,TQoL_Indexes!#REF!,0)+$A308,MATCH(G$3,TQoL_Indexes!$B$8:$AK$8,0)),"")</f>
        <v/>
      </c>
      <c r="H308" s="86" t="str">
        <f>IFERROR(INDEX(TQoL_Indexes!$B$9:$AK$58,MATCH($A$3,TQoL_Indexes!#REF!,0)+$A308,MATCH(H$3,TQoL_Indexes!$B$8:$AK$8,0)),"")</f>
        <v/>
      </c>
      <c r="I308" s="86" t="str">
        <f>IFERROR(INDEX(TQoL_Indexes!$B$9:$AK$58,MATCH($A$3,TQoL_Indexes!#REF!,0)+$A308,MATCH(I$3,TQoL_Indexes!$B$8:$AK$8,0)),"")</f>
        <v/>
      </c>
      <c r="J308" s="86" t="str">
        <f>IFERROR(INDEX(TQoL_Indexes!$B$9:$AK$58,MATCH($A$3,TQoL_Indexes!#REF!,0)+$A308,MATCH(J$3,TQoL_Indexes!$B$8:$AK$8,0)),"")</f>
        <v/>
      </c>
      <c r="K308" s="86" t="str">
        <f>IFERROR(INDEX(TQoL_Indexes!$B$9:$AK$58,MATCH($A$3,TQoL_Indexes!#REF!,0)+$A308,MATCH(K$3,TQoL_Indexes!$B$8:$AK$8,0)),"")</f>
        <v/>
      </c>
      <c r="L308" s="86" t="str">
        <f>IFERROR(INDEX(TQoL_Indexes!$B$9:$AK$58,MATCH($A$3,TQoL_Indexes!#REF!,0)+$A308,MATCH(L$3,TQoL_Indexes!$B$8:$AK$8,0)),"")</f>
        <v/>
      </c>
      <c r="M308" s="86" t="str">
        <f>IFERROR(INDEX(TQoL_Indexes!$B$9:$AK$58,MATCH($A$3,TQoL_Indexes!#REF!,0)+$A308,MATCH(M$3,TQoL_Indexes!$B$8:$AK$8,0)),"")</f>
        <v/>
      </c>
      <c r="N308" s="86" t="str">
        <f>IFERROR(INDEX(TQoL_Indexes!$B$9:$AK$58,MATCH($A$3,TQoL_Indexes!#REF!,0)+$A308,MATCH(N$3,TQoL_Indexes!$B$8:$AK$8,0)),"")</f>
        <v/>
      </c>
      <c r="O308" s="86" t="str">
        <f>IFERROR(INDEX(TQoL_Indexes!$B$9:$AK$58,MATCH($A$3,TQoL_Indexes!#REF!,0)+$A308,MATCH(O$3,TQoL_Indexes!$B$8:$AK$8,0)),"")</f>
        <v/>
      </c>
      <c r="P308" s="86" t="str">
        <f>IFERROR(INDEX(TQoL_Indexes!$B$9:$AK$58,MATCH($A$3,TQoL_Indexes!#REF!,0)+$A308,MATCH(P$3,TQoL_Indexes!$B$8:$AK$8,0)),"")</f>
        <v/>
      </c>
      <c r="Q308" s="86" t="str">
        <f>IFERROR(INDEX(TQoL_Indexes!$B$9:$AK$58,MATCH($A$3,TQoL_Indexes!#REF!,0)+$A308,MATCH(Q$3,TQoL_Indexes!$B$8:$AK$8,0)),"")</f>
        <v/>
      </c>
      <c r="R308" s="86" t="str">
        <f>IFERROR(INDEX(TQoL_Indexes!$B$9:$AK$58,MATCH($A$3,TQoL_Indexes!#REF!,0)+$A308,MATCH(R$3,TQoL_Indexes!$B$8:$AK$8,0)),"")</f>
        <v/>
      </c>
      <c r="S308" s="86" t="str">
        <f>IFERROR(INDEX(TQoL_Indexes!$B$9:$AK$58,MATCH($A$3,TQoL_Indexes!#REF!,0)+$A308,MATCH(S$3,TQoL_Indexes!$B$8:$AK$8,0)),"")</f>
        <v/>
      </c>
      <c r="T308" s="86" t="str">
        <f>IFERROR(INDEX(TQoL_Indexes!$B$9:$AK$58,MATCH($A$3,TQoL_Indexes!#REF!,0)+$A308,MATCH(T$3,TQoL_Indexes!$B$8:$AK$8,0)),"")</f>
        <v/>
      </c>
      <c r="U308" s="86" t="str">
        <f>IFERROR(INDEX(TQoL_Indexes!$B$9:$AK$58,MATCH($A$3,TQoL_Indexes!#REF!,0)+$A308,MATCH(U$3,TQoL_Indexes!$B$8:$AK$8,0)),"")</f>
        <v/>
      </c>
      <c r="V308" s="86" t="str">
        <f>IFERROR(INDEX(TQoL_Indexes!$B$9:$AK$58,MATCH($A$3,TQoL_Indexes!#REF!,0)+$A308,MATCH(V$3,TQoL_Indexes!$B$8:$AK$8,0)),"")</f>
        <v/>
      </c>
      <c r="W308" s="86" t="str">
        <f>IFERROR(INDEX(TQoL_Indexes!$B$9:$AK$58,MATCH($A$3,TQoL_Indexes!#REF!,0)+$A308,MATCH(W$3,TQoL_Indexes!$B$8:$AK$8,0)),"")</f>
        <v/>
      </c>
      <c r="X308" s="86" t="str">
        <f>IFERROR(INDEX(TQoL_Indexes!$B$9:$AK$58,MATCH($A$3,TQoL_Indexes!#REF!,0)+$A308,MATCH(X$3,TQoL_Indexes!$B$8:$AK$8,0)),"")</f>
        <v/>
      </c>
      <c r="Y308" s="86" t="str">
        <f>IFERROR(INDEX(TQoL_Indexes!$B$9:$AK$58,MATCH($A$3,TQoL_Indexes!#REF!,0)+$A308,MATCH(Y$3,TQoL_Indexes!$B$8:$AK$8,0)),"")</f>
        <v/>
      </c>
      <c r="Z308" s="86" t="str">
        <f>IFERROR(INDEX(TQoL_Indexes!$B$9:$AK$58,MATCH($A$3,TQoL_Indexes!#REF!,0)+$A308,MATCH(Z$3,TQoL_Indexes!$B$8:$AK$8,0)),"")</f>
        <v/>
      </c>
      <c r="AA308" s="86" t="str">
        <f>IFERROR(INDEX(TQoL_Indexes!$B$9:$AK$58,MATCH($A$3,TQoL_Indexes!#REF!,0)+$A308,MATCH(AA$3,TQoL_Indexes!$B$8:$AK$8,0)),"")</f>
        <v/>
      </c>
      <c r="AB308" s="86" t="str">
        <f>IFERROR(INDEX(TQoL_Indexes!$B$9:$AK$58,MATCH($A$3,TQoL_Indexes!#REF!,0)+$A308,MATCH(AB$3,TQoL_Indexes!$B$8:$AK$8,0)),"")</f>
        <v/>
      </c>
      <c r="AC308" s="86" t="str">
        <f>IFERROR(INDEX(TQoL_Indexes!$B$9:$AK$58,MATCH($A$3,TQoL_Indexes!#REF!,0)+$A308,MATCH(AC$3,TQoL_Indexes!$B$8:$AK$8,0)),"")</f>
        <v/>
      </c>
      <c r="AD308" s="86" t="str">
        <f>IFERROR(INDEX(TQoL_Indexes!$B$9:$AK$58,MATCH($A$3,TQoL_Indexes!#REF!,0)+$A308,MATCH(AD$3,TQoL_Indexes!$B$8:$AK$8,0)),"")</f>
        <v/>
      </c>
      <c r="AE308" s="86" t="str">
        <f>IFERROR(INDEX(TQoL_Indexes!$B$9:$AK$58,MATCH($A$3,TQoL_Indexes!#REF!,0)+$A308,MATCH(AE$3,TQoL_Indexes!$B$8:$AK$8,0)),"")</f>
        <v/>
      </c>
      <c r="AF308" s="86" t="str">
        <f>IFERROR(INDEX(TQoL_Indexes!$B$9:$AK$58,MATCH($A$3,TQoL_Indexes!#REF!,0)+$A308,MATCH(AF$3,TQoL_Indexes!$B$8:$AK$8,0)),"")</f>
        <v/>
      </c>
      <c r="AG308" s="86" t="str">
        <f>IFERROR(INDEX(TQoL_Indexes!$B$9:$AK$58,MATCH($A$3,TQoL_Indexes!#REF!,0)+$A308,MATCH(AG$3,TQoL_Indexes!$B$8:$AK$8,0)),"")</f>
        <v/>
      </c>
      <c r="AH308" s="86" t="str">
        <f>IFERROR(INDEX(TQoL_Indexes!$B$9:$AK$58,MATCH($A$3,TQoL_Indexes!#REF!,0)+$A308,MATCH(AH$3,TQoL_Indexes!$B$8:$AK$8,0)),"")</f>
        <v/>
      </c>
      <c r="AI308" s="86" t="str">
        <f>IFERROR(INDEX(TQoL_Indexes!$B$9:$AK$58,MATCH($A$3,TQoL_Indexes!#REF!,0)+$A308,MATCH(AI$3,TQoL_Indexes!$B$8:$AK$8,0)),"")</f>
        <v/>
      </c>
      <c r="AJ308" s="86" t="str">
        <f>IFERROR(INDEX(TQoL_Indexes!$B$9:$AK$58,MATCH($A$3,TQoL_Indexes!#REF!,0)+$A308,MATCH(AJ$3,TQoL_Indexes!$B$8:$AK$8,0)),"")</f>
        <v/>
      </c>
      <c r="AK308" s="86" t="str">
        <f>IFERROR(INDEX(TQoL_Indexes!$B$9:$AK$58,MATCH($A$3,TQoL_Indexes!#REF!,0)+$A308,MATCH(AK$3,TQoL_Indexes!$B$8:$AK$8,0)),"")</f>
        <v/>
      </c>
      <c r="AL308" s="86" t="str">
        <f>IFERROR(INDEX(TQoL_Indexes!$B$9:$AK$58,MATCH($A$3,TQoL_Indexes!#REF!,0)+$A308,MATCH(AL$3,TQoL_Indexes!$B$8:$AK$8,0)),"")</f>
        <v/>
      </c>
      <c r="AM308" s="87" t="str">
        <f>IFERROR(INDEX(TQoL_Indexes!$B$9:$AK$58,MATCH($A$3,TQoL_Indexes!#REF!,0)+$A308,MATCH(AM$3,TQoL_Indexes!$B$8:$AK$8,0)),"")</f>
        <v/>
      </c>
    </row>
    <row r="309" spans="1:39">
      <c r="A309" s="58" t="str">
        <f>IFERROR(IF(A308+1&lt;COUNTIF(TQoL_Indexes!#REF!,Aux_Country!$A$3),A308+1,""),"")</f>
        <v/>
      </c>
      <c r="B309" s="121" t="str">
        <f>IFERROR(INDEX(TQoL_Indexes!$B$9:$AK$58,MATCH($A$3,TQoL_Indexes!#REF!,0)+$A309,MATCH(B$3,TQoL_Indexes!$B$8:$AK$8,0)),"")</f>
        <v/>
      </c>
      <c r="C309" s="116" t="str">
        <f>IFERROR(INDEX(TQoL_Indexes!$B$9:$AK$58,MATCH($A$3,TQoL_Indexes!#REF!,0)+$A309,MATCH(C$3,TQoL_Indexes!$B$8:$AK$8,0)),"")</f>
        <v/>
      </c>
      <c r="D309" s="122" t="str">
        <f>IFERROR(INDEX(TQoL_Indexes!$B$9:$AK$58,MATCH($A$3,TQoL_Indexes!#REF!,0)+$A309,MATCH(D$3,TQoL_Indexes!$B$8:$AK$8,0)),"")</f>
        <v/>
      </c>
      <c r="E309" s="86" t="str">
        <f>IFERROR(INDEX(TQoL_Indexes!$B$9:$AK$58,MATCH($A$3,TQoL_Indexes!#REF!,0)+$A309,MATCH(E$3,TQoL_Indexes!$B$8:$AK$8,0)),"")</f>
        <v/>
      </c>
      <c r="F309" s="86" t="str">
        <f>IFERROR(INDEX(TQoL_Indexes!$B$9:$AK$58,MATCH($A$3,TQoL_Indexes!#REF!,0)+$A309,MATCH(F$3,TQoL_Indexes!$B$8:$AK$8,0)),"")</f>
        <v/>
      </c>
      <c r="G309" s="86" t="str">
        <f>IFERROR(INDEX(TQoL_Indexes!$B$9:$AK$58,MATCH($A$3,TQoL_Indexes!#REF!,0)+$A309,MATCH(G$3,TQoL_Indexes!$B$8:$AK$8,0)),"")</f>
        <v/>
      </c>
      <c r="H309" s="86" t="str">
        <f>IFERROR(INDEX(TQoL_Indexes!$B$9:$AK$58,MATCH($A$3,TQoL_Indexes!#REF!,0)+$A309,MATCH(H$3,TQoL_Indexes!$B$8:$AK$8,0)),"")</f>
        <v/>
      </c>
      <c r="I309" s="86" t="str">
        <f>IFERROR(INDEX(TQoL_Indexes!$B$9:$AK$58,MATCH($A$3,TQoL_Indexes!#REF!,0)+$A309,MATCH(I$3,TQoL_Indexes!$B$8:$AK$8,0)),"")</f>
        <v/>
      </c>
      <c r="J309" s="86" t="str">
        <f>IFERROR(INDEX(TQoL_Indexes!$B$9:$AK$58,MATCH($A$3,TQoL_Indexes!#REF!,0)+$A309,MATCH(J$3,TQoL_Indexes!$B$8:$AK$8,0)),"")</f>
        <v/>
      </c>
      <c r="K309" s="86" t="str">
        <f>IFERROR(INDEX(TQoL_Indexes!$B$9:$AK$58,MATCH($A$3,TQoL_Indexes!#REF!,0)+$A309,MATCH(K$3,TQoL_Indexes!$B$8:$AK$8,0)),"")</f>
        <v/>
      </c>
      <c r="L309" s="86" t="str">
        <f>IFERROR(INDEX(TQoL_Indexes!$B$9:$AK$58,MATCH($A$3,TQoL_Indexes!#REF!,0)+$A309,MATCH(L$3,TQoL_Indexes!$B$8:$AK$8,0)),"")</f>
        <v/>
      </c>
      <c r="M309" s="86" t="str">
        <f>IFERROR(INDEX(TQoL_Indexes!$B$9:$AK$58,MATCH($A$3,TQoL_Indexes!#REF!,0)+$A309,MATCH(M$3,TQoL_Indexes!$B$8:$AK$8,0)),"")</f>
        <v/>
      </c>
      <c r="N309" s="86" t="str">
        <f>IFERROR(INDEX(TQoL_Indexes!$B$9:$AK$58,MATCH($A$3,TQoL_Indexes!#REF!,0)+$A309,MATCH(N$3,TQoL_Indexes!$B$8:$AK$8,0)),"")</f>
        <v/>
      </c>
      <c r="O309" s="86" t="str">
        <f>IFERROR(INDEX(TQoL_Indexes!$B$9:$AK$58,MATCH($A$3,TQoL_Indexes!#REF!,0)+$A309,MATCH(O$3,TQoL_Indexes!$B$8:$AK$8,0)),"")</f>
        <v/>
      </c>
      <c r="P309" s="86" t="str">
        <f>IFERROR(INDEX(TQoL_Indexes!$B$9:$AK$58,MATCH($A$3,TQoL_Indexes!#REF!,0)+$A309,MATCH(P$3,TQoL_Indexes!$B$8:$AK$8,0)),"")</f>
        <v/>
      </c>
      <c r="Q309" s="86" t="str">
        <f>IFERROR(INDEX(TQoL_Indexes!$B$9:$AK$58,MATCH($A$3,TQoL_Indexes!#REF!,0)+$A309,MATCH(Q$3,TQoL_Indexes!$B$8:$AK$8,0)),"")</f>
        <v/>
      </c>
      <c r="R309" s="86" t="str">
        <f>IFERROR(INDEX(TQoL_Indexes!$B$9:$AK$58,MATCH($A$3,TQoL_Indexes!#REF!,0)+$A309,MATCH(R$3,TQoL_Indexes!$B$8:$AK$8,0)),"")</f>
        <v/>
      </c>
      <c r="S309" s="86" t="str">
        <f>IFERROR(INDEX(TQoL_Indexes!$B$9:$AK$58,MATCH($A$3,TQoL_Indexes!#REF!,0)+$A309,MATCH(S$3,TQoL_Indexes!$B$8:$AK$8,0)),"")</f>
        <v/>
      </c>
      <c r="T309" s="86" t="str">
        <f>IFERROR(INDEX(TQoL_Indexes!$B$9:$AK$58,MATCH($A$3,TQoL_Indexes!#REF!,0)+$A309,MATCH(T$3,TQoL_Indexes!$B$8:$AK$8,0)),"")</f>
        <v/>
      </c>
      <c r="U309" s="86" t="str">
        <f>IFERROR(INDEX(TQoL_Indexes!$B$9:$AK$58,MATCH($A$3,TQoL_Indexes!#REF!,0)+$A309,MATCH(U$3,TQoL_Indexes!$B$8:$AK$8,0)),"")</f>
        <v/>
      </c>
      <c r="V309" s="86" t="str">
        <f>IFERROR(INDEX(TQoL_Indexes!$B$9:$AK$58,MATCH($A$3,TQoL_Indexes!#REF!,0)+$A309,MATCH(V$3,TQoL_Indexes!$B$8:$AK$8,0)),"")</f>
        <v/>
      </c>
      <c r="W309" s="86" t="str">
        <f>IFERROR(INDEX(TQoL_Indexes!$B$9:$AK$58,MATCH($A$3,TQoL_Indexes!#REF!,0)+$A309,MATCH(W$3,TQoL_Indexes!$B$8:$AK$8,0)),"")</f>
        <v/>
      </c>
      <c r="X309" s="86" t="str">
        <f>IFERROR(INDEX(TQoL_Indexes!$B$9:$AK$58,MATCH($A$3,TQoL_Indexes!#REF!,0)+$A309,MATCH(X$3,TQoL_Indexes!$B$8:$AK$8,0)),"")</f>
        <v/>
      </c>
      <c r="Y309" s="86" t="str">
        <f>IFERROR(INDEX(TQoL_Indexes!$B$9:$AK$58,MATCH($A$3,TQoL_Indexes!#REF!,0)+$A309,MATCH(Y$3,TQoL_Indexes!$B$8:$AK$8,0)),"")</f>
        <v/>
      </c>
      <c r="Z309" s="86" t="str">
        <f>IFERROR(INDEX(TQoL_Indexes!$B$9:$AK$58,MATCH($A$3,TQoL_Indexes!#REF!,0)+$A309,MATCH(Z$3,TQoL_Indexes!$B$8:$AK$8,0)),"")</f>
        <v/>
      </c>
      <c r="AA309" s="86" t="str">
        <f>IFERROR(INDEX(TQoL_Indexes!$B$9:$AK$58,MATCH($A$3,TQoL_Indexes!#REF!,0)+$A309,MATCH(AA$3,TQoL_Indexes!$B$8:$AK$8,0)),"")</f>
        <v/>
      </c>
      <c r="AB309" s="86" t="str">
        <f>IFERROR(INDEX(TQoL_Indexes!$B$9:$AK$58,MATCH($A$3,TQoL_Indexes!#REF!,0)+$A309,MATCH(AB$3,TQoL_Indexes!$B$8:$AK$8,0)),"")</f>
        <v/>
      </c>
      <c r="AC309" s="86" t="str">
        <f>IFERROR(INDEX(TQoL_Indexes!$B$9:$AK$58,MATCH($A$3,TQoL_Indexes!#REF!,0)+$A309,MATCH(AC$3,TQoL_Indexes!$B$8:$AK$8,0)),"")</f>
        <v/>
      </c>
      <c r="AD309" s="86" t="str">
        <f>IFERROR(INDEX(TQoL_Indexes!$B$9:$AK$58,MATCH($A$3,TQoL_Indexes!#REF!,0)+$A309,MATCH(AD$3,TQoL_Indexes!$B$8:$AK$8,0)),"")</f>
        <v/>
      </c>
      <c r="AE309" s="86" t="str">
        <f>IFERROR(INDEX(TQoL_Indexes!$B$9:$AK$58,MATCH($A$3,TQoL_Indexes!#REF!,0)+$A309,MATCH(AE$3,TQoL_Indexes!$B$8:$AK$8,0)),"")</f>
        <v/>
      </c>
      <c r="AF309" s="86" t="str">
        <f>IFERROR(INDEX(TQoL_Indexes!$B$9:$AK$58,MATCH($A$3,TQoL_Indexes!#REF!,0)+$A309,MATCH(AF$3,TQoL_Indexes!$B$8:$AK$8,0)),"")</f>
        <v/>
      </c>
      <c r="AG309" s="86" t="str">
        <f>IFERROR(INDEX(TQoL_Indexes!$B$9:$AK$58,MATCH($A$3,TQoL_Indexes!#REF!,0)+$A309,MATCH(AG$3,TQoL_Indexes!$B$8:$AK$8,0)),"")</f>
        <v/>
      </c>
      <c r="AH309" s="86" t="str">
        <f>IFERROR(INDEX(TQoL_Indexes!$B$9:$AK$58,MATCH($A$3,TQoL_Indexes!#REF!,0)+$A309,MATCH(AH$3,TQoL_Indexes!$B$8:$AK$8,0)),"")</f>
        <v/>
      </c>
      <c r="AI309" s="86" t="str">
        <f>IFERROR(INDEX(TQoL_Indexes!$B$9:$AK$58,MATCH($A$3,TQoL_Indexes!#REF!,0)+$A309,MATCH(AI$3,TQoL_Indexes!$B$8:$AK$8,0)),"")</f>
        <v/>
      </c>
      <c r="AJ309" s="86" t="str">
        <f>IFERROR(INDEX(TQoL_Indexes!$B$9:$AK$58,MATCH($A$3,TQoL_Indexes!#REF!,0)+$A309,MATCH(AJ$3,TQoL_Indexes!$B$8:$AK$8,0)),"")</f>
        <v/>
      </c>
      <c r="AK309" s="86" t="str">
        <f>IFERROR(INDEX(TQoL_Indexes!$B$9:$AK$58,MATCH($A$3,TQoL_Indexes!#REF!,0)+$A309,MATCH(AK$3,TQoL_Indexes!$B$8:$AK$8,0)),"")</f>
        <v/>
      </c>
      <c r="AL309" s="86" t="str">
        <f>IFERROR(INDEX(TQoL_Indexes!$B$9:$AK$58,MATCH($A$3,TQoL_Indexes!#REF!,0)+$A309,MATCH(AL$3,TQoL_Indexes!$B$8:$AK$8,0)),"")</f>
        <v/>
      </c>
      <c r="AM309" s="87" t="str">
        <f>IFERROR(INDEX(TQoL_Indexes!$B$9:$AK$58,MATCH($A$3,TQoL_Indexes!#REF!,0)+$A309,MATCH(AM$3,TQoL_Indexes!$B$8:$AK$8,0)),"")</f>
        <v/>
      </c>
    </row>
    <row r="310" spans="1:39">
      <c r="A310" s="58" t="str">
        <f>IFERROR(IF(A309+1&lt;COUNTIF(TQoL_Indexes!#REF!,Aux_Country!$A$3),A309+1,""),"")</f>
        <v/>
      </c>
      <c r="B310" s="121" t="str">
        <f>IFERROR(INDEX(TQoL_Indexes!$B$9:$AK$58,MATCH($A$3,TQoL_Indexes!#REF!,0)+$A310,MATCH(B$3,TQoL_Indexes!$B$8:$AK$8,0)),"")</f>
        <v/>
      </c>
      <c r="C310" s="116" t="str">
        <f>IFERROR(INDEX(TQoL_Indexes!$B$9:$AK$58,MATCH($A$3,TQoL_Indexes!#REF!,0)+$A310,MATCH(C$3,TQoL_Indexes!$B$8:$AK$8,0)),"")</f>
        <v/>
      </c>
      <c r="D310" s="122" t="str">
        <f>IFERROR(INDEX(TQoL_Indexes!$B$9:$AK$58,MATCH($A$3,TQoL_Indexes!#REF!,0)+$A310,MATCH(D$3,TQoL_Indexes!$B$8:$AK$8,0)),"")</f>
        <v/>
      </c>
      <c r="E310" s="86" t="str">
        <f>IFERROR(INDEX(TQoL_Indexes!$B$9:$AK$58,MATCH($A$3,TQoL_Indexes!#REF!,0)+$A310,MATCH(E$3,TQoL_Indexes!$B$8:$AK$8,0)),"")</f>
        <v/>
      </c>
      <c r="F310" s="86" t="str">
        <f>IFERROR(INDEX(TQoL_Indexes!$B$9:$AK$58,MATCH($A$3,TQoL_Indexes!#REF!,0)+$A310,MATCH(F$3,TQoL_Indexes!$B$8:$AK$8,0)),"")</f>
        <v/>
      </c>
      <c r="G310" s="86" t="str">
        <f>IFERROR(INDEX(TQoL_Indexes!$B$9:$AK$58,MATCH($A$3,TQoL_Indexes!#REF!,0)+$A310,MATCH(G$3,TQoL_Indexes!$B$8:$AK$8,0)),"")</f>
        <v/>
      </c>
      <c r="H310" s="86" t="str">
        <f>IFERROR(INDEX(TQoL_Indexes!$B$9:$AK$58,MATCH($A$3,TQoL_Indexes!#REF!,0)+$A310,MATCH(H$3,TQoL_Indexes!$B$8:$AK$8,0)),"")</f>
        <v/>
      </c>
      <c r="I310" s="86" t="str">
        <f>IFERROR(INDEX(TQoL_Indexes!$B$9:$AK$58,MATCH($A$3,TQoL_Indexes!#REF!,0)+$A310,MATCH(I$3,TQoL_Indexes!$B$8:$AK$8,0)),"")</f>
        <v/>
      </c>
      <c r="J310" s="86" t="str">
        <f>IFERROR(INDEX(TQoL_Indexes!$B$9:$AK$58,MATCH($A$3,TQoL_Indexes!#REF!,0)+$A310,MATCH(J$3,TQoL_Indexes!$B$8:$AK$8,0)),"")</f>
        <v/>
      </c>
      <c r="K310" s="86" t="str">
        <f>IFERROR(INDEX(TQoL_Indexes!$B$9:$AK$58,MATCH($A$3,TQoL_Indexes!#REF!,0)+$A310,MATCH(K$3,TQoL_Indexes!$B$8:$AK$8,0)),"")</f>
        <v/>
      </c>
      <c r="L310" s="86" t="str">
        <f>IFERROR(INDEX(TQoL_Indexes!$B$9:$AK$58,MATCH($A$3,TQoL_Indexes!#REF!,0)+$A310,MATCH(L$3,TQoL_Indexes!$B$8:$AK$8,0)),"")</f>
        <v/>
      </c>
      <c r="M310" s="86" t="str">
        <f>IFERROR(INDEX(TQoL_Indexes!$B$9:$AK$58,MATCH($A$3,TQoL_Indexes!#REF!,0)+$A310,MATCH(M$3,TQoL_Indexes!$B$8:$AK$8,0)),"")</f>
        <v/>
      </c>
      <c r="N310" s="86" t="str">
        <f>IFERROR(INDEX(TQoL_Indexes!$B$9:$AK$58,MATCH($A$3,TQoL_Indexes!#REF!,0)+$A310,MATCH(N$3,TQoL_Indexes!$B$8:$AK$8,0)),"")</f>
        <v/>
      </c>
      <c r="O310" s="86" t="str">
        <f>IFERROR(INDEX(TQoL_Indexes!$B$9:$AK$58,MATCH($A$3,TQoL_Indexes!#REF!,0)+$A310,MATCH(O$3,TQoL_Indexes!$B$8:$AK$8,0)),"")</f>
        <v/>
      </c>
      <c r="P310" s="86" t="str">
        <f>IFERROR(INDEX(TQoL_Indexes!$B$9:$AK$58,MATCH($A$3,TQoL_Indexes!#REF!,0)+$A310,MATCH(P$3,TQoL_Indexes!$B$8:$AK$8,0)),"")</f>
        <v/>
      </c>
      <c r="Q310" s="86" t="str">
        <f>IFERROR(INDEX(TQoL_Indexes!$B$9:$AK$58,MATCH($A$3,TQoL_Indexes!#REF!,0)+$A310,MATCH(Q$3,TQoL_Indexes!$B$8:$AK$8,0)),"")</f>
        <v/>
      </c>
      <c r="R310" s="86" t="str">
        <f>IFERROR(INDEX(TQoL_Indexes!$B$9:$AK$58,MATCH($A$3,TQoL_Indexes!#REF!,0)+$A310,MATCH(R$3,TQoL_Indexes!$B$8:$AK$8,0)),"")</f>
        <v/>
      </c>
      <c r="S310" s="86" t="str">
        <f>IFERROR(INDEX(TQoL_Indexes!$B$9:$AK$58,MATCH($A$3,TQoL_Indexes!#REF!,0)+$A310,MATCH(S$3,TQoL_Indexes!$B$8:$AK$8,0)),"")</f>
        <v/>
      </c>
      <c r="T310" s="86" t="str">
        <f>IFERROR(INDEX(TQoL_Indexes!$B$9:$AK$58,MATCH($A$3,TQoL_Indexes!#REF!,0)+$A310,MATCH(T$3,TQoL_Indexes!$B$8:$AK$8,0)),"")</f>
        <v/>
      </c>
      <c r="U310" s="86" t="str">
        <f>IFERROR(INDEX(TQoL_Indexes!$B$9:$AK$58,MATCH($A$3,TQoL_Indexes!#REF!,0)+$A310,MATCH(U$3,TQoL_Indexes!$B$8:$AK$8,0)),"")</f>
        <v/>
      </c>
      <c r="V310" s="86" t="str">
        <f>IFERROR(INDEX(TQoL_Indexes!$B$9:$AK$58,MATCH($A$3,TQoL_Indexes!#REF!,0)+$A310,MATCH(V$3,TQoL_Indexes!$B$8:$AK$8,0)),"")</f>
        <v/>
      </c>
      <c r="W310" s="86" t="str">
        <f>IFERROR(INDEX(TQoL_Indexes!$B$9:$AK$58,MATCH($A$3,TQoL_Indexes!#REF!,0)+$A310,MATCH(W$3,TQoL_Indexes!$B$8:$AK$8,0)),"")</f>
        <v/>
      </c>
      <c r="X310" s="86" t="str">
        <f>IFERROR(INDEX(TQoL_Indexes!$B$9:$AK$58,MATCH($A$3,TQoL_Indexes!#REF!,0)+$A310,MATCH(X$3,TQoL_Indexes!$B$8:$AK$8,0)),"")</f>
        <v/>
      </c>
      <c r="Y310" s="86" t="str">
        <f>IFERROR(INDEX(TQoL_Indexes!$B$9:$AK$58,MATCH($A$3,TQoL_Indexes!#REF!,0)+$A310,MATCH(Y$3,TQoL_Indexes!$B$8:$AK$8,0)),"")</f>
        <v/>
      </c>
      <c r="Z310" s="86" t="str">
        <f>IFERROR(INDEX(TQoL_Indexes!$B$9:$AK$58,MATCH($A$3,TQoL_Indexes!#REF!,0)+$A310,MATCH(Z$3,TQoL_Indexes!$B$8:$AK$8,0)),"")</f>
        <v/>
      </c>
      <c r="AA310" s="86" t="str">
        <f>IFERROR(INDEX(TQoL_Indexes!$B$9:$AK$58,MATCH($A$3,TQoL_Indexes!#REF!,0)+$A310,MATCH(AA$3,TQoL_Indexes!$B$8:$AK$8,0)),"")</f>
        <v/>
      </c>
      <c r="AB310" s="86" t="str">
        <f>IFERROR(INDEX(TQoL_Indexes!$B$9:$AK$58,MATCH($A$3,TQoL_Indexes!#REF!,0)+$A310,MATCH(AB$3,TQoL_Indexes!$B$8:$AK$8,0)),"")</f>
        <v/>
      </c>
      <c r="AC310" s="86" t="str">
        <f>IFERROR(INDEX(TQoL_Indexes!$B$9:$AK$58,MATCH($A$3,TQoL_Indexes!#REF!,0)+$A310,MATCH(AC$3,TQoL_Indexes!$B$8:$AK$8,0)),"")</f>
        <v/>
      </c>
      <c r="AD310" s="86" t="str">
        <f>IFERROR(INDEX(TQoL_Indexes!$B$9:$AK$58,MATCH($A$3,TQoL_Indexes!#REF!,0)+$A310,MATCH(AD$3,TQoL_Indexes!$B$8:$AK$8,0)),"")</f>
        <v/>
      </c>
      <c r="AE310" s="86" t="str">
        <f>IFERROR(INDEX(TQoL_Indexes!$B$9:$AK$58,MATCH($A$3,TQoL_Indexes!#REF!,0)+$A310,MATCH(AE$3,TQoL_Indexes!$B$8:$AK$8,0)),"")</f>
        <v/>
      </c>
      <c r="AF310" s="86" t="str">
        <f>IFERROR(INDEX(TQoL_Indexes!$B$9:$AK$58,MATCH($A$3,TQoL_Indexes!#REF!,0)+$A310,MATCH(AF$3,TQoL_Indexes!$B$8:$AK$8,0)),"")</f>
        <v/>
      </c>
      <c r="AG310" s="86" t="str">
        <f>IFERROR(INDEX(TQoL_Indexes!$B$9:$AK$58,MATCH($A$3,TQoL_Indexes!#REF!,0)+$A310,MATCH(AG$3,TQoL_Indexes!$B$8:$AK$8,0)),"")</f>
        <v/>
      </c>
      <c r="AH310" s="86" t="str">
        <f>IFERROR(INDEX(TQoL_Indexes!$B$9:$AK$58,MATCH($A$3,TQoL_Indexes!#REF!,0)+$A310,MATCH(AH$3,TQoL_Indexes!$B$8:$AK$8,0)),"")</f>
        <v/>
      </c>
      <c r="AI310" s="86" t="str">
        <f>IFERROR(INDEX(TQoL_Indexes!$B$9:$AK$58,MATCH($A$3,TQoL_Indexes!#REF!,0)+$A310,MATCH(AI$3,TQoL_Indexes!$B$8:$AK$8,0)),"")</f>
        <v/>
      </c>
      <c r="AJ310" s="86" t="str">
        <f>IFERROR(INDEX(TQoL_Indexes!$B$9:$AK$58,MATCH($A$3,TQoL_Indexes!#REF!,0)+$A310,MATCH(AJ$3,TQoL_Indexes!$B$8:$AK$8,0)),"")</f>
        <v/>
      </c>
      <c r="AK310" s="86" t="str">
        <f>IFERROR(INDEX(TQoL_Indexes!$B$9:$AK$58,MATCH($A$3,TQoL_Indexes!#REF!,0)+$A310,MATCH(AK$3,TQoL_Indexes!$B$8:$AK$8,0)),"")</f>
        <v/>
      </c>
      <c r="AL310" s="86" t="str">
        <f>IFERROR(INDEX(TQoL_Indexes!$B$9:$AK$58,MATCH($A$3,TQoL_Indexes!#REF!,0)+$A310,MATCH(AL$3,TQoL_Indexes!$B$8:$AK$8,0)),"")</f>
        <v/>
      </c>
      <c r="AM310" s="87" t="str">
        <f>IFERROR(INDEX(TQoL_Indexes!$B$9:$AK$58,MATCH($A$3,TQoL_Indexes!#REF!,0)+$A310,MATCH(AM$3,TQoL_Indexes!$B$8:$AK$8,0)),"")</f>
        <v/>
      </c>
    </row>
    <row r="311" spans="1:39">
      <c r="A311" s="58" t="str">
        <f>IFERROR(IF(A310+1&lt;COUNTIF(TQoL_Indexes!#REF!,Aux_Country!$A$3),A310+1,""),"")</f>
        <v/>
      </c>
      <c r="B311" s="121" t="str">
        <f>IFERROR(INDEX(TQoL_Indexes!$B$9:$AK$58,MATCH($A$3,TQoL_Indexes!#REF!,0)+$A311,MATCH(B$3,TQoL_Indexes!$B$8:$AK$8,0)),"")</f>
        <v/>
      </c>
      <c r="C311" s="116" t="str">
        <f>IFERROR(INDEX(TQoL_Indexes!$B$9:$AK$58,MATCH($A$3,TQoL_Indexes!#REF!,0)+$A311,MATCH(C$3,TQoL_Indexes!$B$8:$AK$8,0)),"")</f>
        <v/>
      </c>
      <c r="D311" s="122" t="str">
        <f>IFERROR(INDEX(TQoL_Indexes!$B$9:$AK$58,MATCH($A$3,TQoL_Indexes!#REF!,0)+$A311,MATCH(D$3,TQoL_Indexes!$B$8:$AK$8,0)),"")</f>
        <v/>
      </c>
      <c r="E311" s="86" t="str">
        <f>IFERROR(INDEX(TQoL_Indexes!$B$9:$AK$58,MATCH($A$3,TQoL_Indexes!#REF!,0)+$A311,MATCH(E$3,TQoL_Indexes!$B$8:$AK$8,0)),"")</f>
        <v/>
      </c>
      <c r="F311" s="86" t="str">
        <f>IFERROR(INDEX(TQoL_Indexes!$B$9:$AK$58,MATCH($A$3,TQoL_Indexes!#REF!,0)+$A311,MATCH(F$3,TQoL_Indexes!$B$8:$AK$8,0)),"")</f>
        <v/>
      </c>
      <c r="G311" s="86" t="str">
        <f>IFERROR(INDEX(TQoL_Indexes!$B$9:$AK$58,MATCH($A$3,TQoL_Indexes!#REF!,0)+$A311,MATCH(G$3,TQoL_Indexes!$B$8:$AK$8,0)),"")</f>
        <v/>
      </c>
      <c r="H311" s="86" t="str">
        <f>IFERROR(INDEX(TQoL_Indexes!$B$9:$AK$58,MATCH($A$3,TQoL_Indexes!#REF!,0)+$A311,MATCH(H$3,TQoL_Indexes!$B$8:$AK$8,0)),"")</f>
        <v/>
      </c>
      <c r="I311" s="86" t="str">
        <f>IFERROR(INDEX(TQoL_Indexes!$B$9:$AK$58,MATCH($A$3,TQoL_Indexes!#REF!,0)+$A311,MATCH(I$3,TQoL_Indexes!$B$8:$AK$8,0)),"")</f>
        <v/>
      </c>
      <c r="J311" s="86" t="str">
        <f>IFERROR(INDEX(TQoL_Indexes!$B$9:$AK$58,MATCH($A$3,TQoL_Indexes!#REF!,0)+$A311,MATCH(J$3,TQoL_Indexes!$B$8:$AK$8,0)),"")</f>
        <v/>
      </c>
      <c r="K311" s="86" t="str">
        <f>IFERROR(INDEX(TQoL_Indexes!$B$9:$AK$58,MATCH($A$3,TQoL_Indexes!#REF!,0)+$A311,MATCH(K$3,TQoL_Indexes!$B$8:$AK$8,0)),"")</f>
        <v/>
      </c>
      <c r="L311" s="86" t="str">
        <f>IFERROR(INDEX(TQoL_Indexes!$B$9:$AK$58,MATCH($A$3,TQoL_Indexes!#REF!,0)+$A311,MATCH(L$3,TQoL_Indexes!$B$8:$AK$8,0)),"")</f>
        <v/>
      </c>
      <c r="M311" s="86" t="str">
        <f>IFERROR(INDEX(TQoL_Indexes!$B$9:$AK$58,MATCH($A$3,TQoL_Indexes!#REF!,0)+$A311,MATCH(M$3,TQoL_Indexes!$B$8:$AK$8,0)),"")</f>
        <v/>
      </c>
      <c r="N311" s="86" t="str">
        <f>IFERROR(INDEX(TQoL_Indexes!$B$9:$AK$58,MATCH($A$3,TQoL_Indexes!#REF!,0)+$A311,MATCH(N$3,TQoL_Indexes!$B$8:$AK$8,0)),"")</f>
        <v/>
      </c>
      <c r="O311" s="86" t="str">
        <f>IFERROR(INDEX(TQoL_Indexes!$B$9:$AK$58,MATCH($A$3,TQoL_Indexes!#REF!,0)+$A311,MATCH(O$3,TQoL_Indexes!$B$8:$AK$8,0)),"")</f>
        <v/>
      </c>
      <c r="P311" s="86" t="str">
        <f>IFERROR(INDEX(TQoL_Indexes!$B$9:$AK$58,MATCH($A$3,TQoL_Indexes!#REF!,0)+$A311,MATCH(P$3,TQoL_Indexes!$B$8:$AK$8,0)),"")</f>
        <v/>
      </c>
      <c r="Q311" s="86" t="str">
        <f>IFERROR(INDEX(TQoL_Indexes!$B$9:$AK$58,MATCH($A$3,TQoL_Indexes!#REF!,0)+$A311,MATCH(Q$3,TQoL_Indexes!$B$8:$AK$8,0)),"")</f>
        <v/>
      </c>
      <c r="R311" s="86" t="str">
        <f>IFERROR(INDEX(TQoL_Indexes!$B$9:$AK$58,MATCH($A$3,TQoL_Indexes!#REF!,0)+$A311,MATCH(R$3,TQoL_Indexes!$B$8:$AK$8,0)),"")</f>
        <v/>
      </c>
      <c r="S311" s="86" t="str">
        <f>IFERROR(INDEX(TQoL_Indexes!$B$9:$AK$58,MATCH($A$3,TQoL_Indexes!#REF!,0)+$A311,MATCH(S$3,TQoL_Indexes!$B$8:$AK$8,0)),"")</f>
        <v/>
      </c>
      <c r="T311" s="86" t="str">
        <f>IFERROR(INDEX(TQoL_Indexes!$B$9:$AK$58,MATCH($A$3,TQoL_Indexes!#REF!,0)+$A311,MATCH(T$3,TQoL_Indexes!$B$8:$AK$8,0)),"")</f>
        <v/>
      </c>
      <c r="U311" s="86" t="str">
        <f>IFERROR(INDEX(TQoL_Indexes!$B$9:$AK$58,MATCH($A$3,TQoL_Indexes!#REF!,0)+$A311,MATCH(U$3,TQoL_Indexes!$B$8:$AK$8,0)),"")</f>
        <v/>
      </c>
      <c r="V311" s="86" t="str">
        <f>IFERROR(INDEX(TQoL_Indexes!$B$9:$AK$58,MATCH($A$3,TQoL_Indexes!#REF!,0)+$A311,MATCH(V$3,TQoL_Indexes!$B$8:$AK$8,0)),"")</f>
        <v/>
      </c>
      <c r="W311" s="86" t="str">
        <f>IFERROR(INDEX(TQoL_Indexes!$B$9:$AK$58,MATCH($A$3,TQoL_Indexes!#REF!,0)+$A311,MATCH(W$3,TQoL_Indexes!$B$8:$AK$8,0)),"")</f>
        <v/>
      </c>
      <c r="X311" s="86" t="str">
        <f>IFERROR(INDEX(TQoL_Indexes!$B$9:$AK$58,MATCH($A$3,TQoL_Indexes!#REF!,0)+$A311,MATCH(X$3,TQoL_Indexes!$B$8:$AK$8,0)),"")</f>
        <v/>
      </c>
      <c r="Y311" s="86" t="str">
        <f>IFERROR(INDEX(TQoL_Indexes!$B$9:$AK$58,MATCH($A$3,TQoL_Indexes!#REF!,0)+$A311,MATCH(Y$3,TQoL_Indexes!$B$8:$AK$8,0)),"")</f>
        <v/>
      </c>
      <c r="Z311" s="86" t="str">
        <f>IFERROR(INDEX(TQoL_Indexes!$B$9:$AK$58,MATCH($A$3,TQoL_Indexes!#REF!,0)+$A311,MATCH(Z$3,TQoL_Indexes!$B$8:$AK$8,0)),"")</f>
        <v/>
      </c>
      <c r="AA311" s="86" t="str">
        <f>IFERROR(INDEX(TQoL_Indexes!$B$9:$AK$58,MATCH($A$3,TQoL_Indexes!#REF!,0)+$A311,MATCH(AA$3,TQoL_Indexes!$B$8:$AK$8,0)),"")</f>
        <v/>
      </c>
      <c r="AB311" s="86" t="str">
        <f>IFERROR(INDEX(TQoL_Indexes!$B$9:$AK$58,MATCH($A$3,TQoL_Indexes!#REF!,0)+$A311,MATCH(AB$3,TQoL_Indexes!$B$8:$AK$8,0)),"")</f>
        <v/>
      </c>
      <c r="AC311" s="86" t="str">
        <f>IFERROR(INDEX(TQoL_Indexes!$B$9:$AK$58,MATCH($A$3,TQoL_Indexes!#REF!,0)+$A311,MATCH(AC$3,TQoL_Indexes!$B$8:$AK$8,0)),"")</f>
        <v/>
      </c>
      <c r="AD311" s="86" t="str">
        <f>IFERROR(INDEX(TQoL_Indexes!$B$9:$AK$58,MATCH($A$3,TQoL_Indexes!#REF!,0)+$A311,MATCH(AD$3,TQoL_Indexes!$B$8:$AK$8,0)),"")</f>
        <v/>
      </c>
      <c r="AE311" s="86" t="str">
        <f>IFERROR(INDEX(TQoL_Indexes!$B$9:$AK$58,MATCH($A$3,TQoL_Indexes!#REF!,0)+$A311,MATCH(AE$3,TQoL_Indexes!$B$8:$AK$8,0)),"")</f>
        <v/>
      </c>
      <c r="AF311" s="86" t="str">
        <f>IFERROR(INDEX(TQoL_Indexes!$B$9:$AK$58,MATCH($A$3,TQoL_Indexes!#REF!,0)+$A311,MATCH(AF$3,TQoL_Indexes!$B$8:$AK$8,0)),"")</f>
        <v/>
      </c>
      <c r="AG311" s="86" t="str">
        <f>IFERROR(INDEX(TQoL_Indexes!$B$9:$AK$58,MATCH($A$3,TQoL_Indexes!#REF!,0)+$A311,MATCH(AG$3,TQoL_Indexes!$B$8:$AK$8,0)),"")</f>
        <v/>
      </c>
      <c r="AH311" s="86" t="str">
        <f>IFERROR(INDEX(TQoL_Indexes!$B$9:$AK$58,MATCH($A$3,TQoL_Indexes!#REF!,0)+$A311,MATCH(AH$3,TQoL_Indexes!$B$8:$AK$8,0)),"")</f>
        <v/>
      </c>
      <c r="AI311" s="86" t="str">
        <f>IFERROR(INDEX(TQoL_Indexes!$B$9:$AK$58,MATCH($A$3,TQoL_Indexes!#REF!,0)+$A311,MATCH(AI$3,TQoL_Indexes!$B$8:$AK$8,0)),"")</f>
        <v/>
      </c>
      <c r="AJ311" s="86" t="str">
        <f>IFERROR(INDEX(TQoL_Indexes!$B$9:$AK$58,MATCH($A$3,TQoL_Indexes!#REF!,0)+$A311,MATCH(AJ$3,TQoL_Indexes!$B$8:$AK$8,0)),"")</f>
        <v/>
      </c>
      <c r="AK311" s="86" t="str">
        <f>IFERROR(INDEX(TQoL_Indexes!$B$9:$AK$58,MATCH($A$3,TQoL_Indexes!#REF!,0)+$A311,MATCH(AK$3,TQoL_Indexes!$B$8:$AK$8,0)),"")</f>
        <v/>
      </c>
      <c r="AL311" s="86" t="str">
        <f>IFERROR(INDEX(TQoL_Indexes!$B$9:$AK$58,MATCH($A$3,TQoL_Indexes!#REF!,0)+$A311,MATCH(AL$3,TQoL_Indexes!$B$8:$AK$8,0)),"")</f>
        <v/>
      </c>
      <c r="AM311" s="87" t="str">
        <f>IFERROR(INDEX(TQoL_Indexes!$B$9:$AK$58,MATCH($A$3,TQoL_Indexes!#REF!,0)+$A311,MATCH(AM$3,TQoL_Indexes!$B$8:$AK$8,0)),"")</f>
        <v/>
      </c>
    </row>
    <row r="312" spans="1:39">
      <c r="A312" s="58" t="str">
        <f>IFERROR(IF(A311+1&lt;COUNTIF(TQoL_Indexes!#REF!,Aux_Country!$A$3),A311+1,""),"")</f>
        <v/>
      </c>
      <c r="B312" s="121" t="str">
        <f>IFERROR(INDEX(TQoL_Indexes!$B$9:$AK$58,MATCH($A$3,TQoL_Indexes!#REF!,0)+$A312,MATCH(B$3,TQoL_Indexes!$B$8:$AK$8,0)),"")</f>
        <v/>
      </c>
      <c r="C312" s="116" t="str">
        <f>IFERROR(INDEX(TQoL_Indexes!$B$9:$AK$58,MATCH($A$3,TQoL_Indexes!#REF!,0)+$A312,MATCH(C$3,TQoL_Indexes!$B$8:$AK$8,0)),"")</f>
        <v/>
      </c>
      <c r="D312" s="122" t="str">
        <f>IFERROR(INDEX(TQoL_Indexes!$B$9:$AK$58,MATCH($A$3,TQoL_Indexes!#REF!,0)+$A312,MATCH(D$3,TQoL_Indexes!$B$8:$AK$8,0)),"")</f>
        <v/>
      </c>
      <c r="E312" s="86" t="str">
        <f>IFERROR(INDEX(TQoL_Indexes!$B$9:$AK$58,MATCH($A$3,TQoL_Indexes!#REF!,0)+$A312,MATCH(E$3,TQoL_Indexes!$B$8:$AK$8,0)),"")</f>
        <v/>
      </c>
      <c r="F312" s="86" t="str">
        <f>IFERROR(INDEX(TQoL_Indexes!$B$9:$AK$58,MATCH($A$3,TQoL_Indexes!#REF!,0)+$A312,MATCH(F$3,TQoL_Indexes!$B$8:$AK$8,0)),"")</f>
        <v/>
      </c>
      <c r="G312" s="86" t="str">
        <f>IFERROR(INDEX(TQoL_Indexes!$B$9:$AK$58,MATCH($A$3,TQoL_Indexes!#REF!,0)+$A312,MATCH(G$3,TQoL_Indexes!$B$8:$AK$8,0)),"")</f>
        <v/>
      </c>
      <c r="H312" s="86" t="str">
        <f>IFERROR(INDEX(TQoL_Indexes!$B$9:$AK$58,MATCH($A$3,TQoL_Indexes!#REF!,0)+$A312,MATCH(H$3,TQoL_Indexes!$B$8:$AK$8,0)),"")</f>
        <v/>
      </c>
      <c r="I312" s="86" t="str">
        <f>IFERROR(INDEX(TQoL_Indexes!$B$9:$AK$58,MATCH($A$3,TQoL_Indexes!#REF!,0)+$A312,MATCH(I$3,TQoL_Indexes!$B$8:$AK$8,0)),"")</f>
        <v/>
      </c>
      <c r="J312" s="86" t="str">
        <f>IFERROR(INDEX(TQoL_Indexes!$B$9:$AK$58,MATCH($A$3,TQoL_Indexes!#REF!,0)+$A312,MATCH(J$3,TQoL_Indexes!$B$8:$AK$8,0)),"")</f>
        <v/>
      </c>
      <c r="K312" s="86" t="str">
        <f>IFERROR(INDEX(TQoL_Indexes!$B$9:$AK$58,MATCH($A$3,TQoL_Indexes!#REF!,0)+$A312,MATCH(K$3,TQoL_Indexes!$B$8:$AK$8,0)),"")</f>
        <v/>
      </c>
      <c r="L312" s="86" t="str">
        <f>IFERROR(INDEX(TQoL_Indexes!$B$9:$AK$58,MATCH($A$3,TQoL_Indexes!#REF!,0)+$A312,MATCH(L$3,TQoL_Indexes!$B$8:$AK$8,0)),"")</f>
        <v/>
      </c>
      <c r="M312" s="86" t="str">
        <f>IFERROR(INDEX(TQoL_Indexes!$B$9:$AK$58,MATCH($A$3,TQoL_Indexes!#REF!,0)+$A312,MATCH(M$3,TQoL_Indexes!$B$8:$AK$8,0)),"")</f>
        <v/>
      </c>
      <c r="N312" s="86" t="str">
        <f>IFERROR(INDEX(TQoL_Indexes!$B$9:$AK$58,MATCH($A$3,TQoL_Indexes!#REF!,0)+$A312,MATCH(N$3,TQoL_Indexes!$B$8:$AK$8,0)),"")</f>
        <v/>
      </c>
      <c r="O312" s="86" t="str">
        <f>IFERROR(INDEX(TQoL_Indexes!$B$9:$AK$58,MATCH($A$3,TQoL_Indexes!#REF!,0)+$A312,MATCH(O$3,TQoL_Indexes!$B$8:$AK$8,0)),"")</f>
        <v/>
      </c>
      <c r="P312" s="86" t="str">
        <f>IFERROR(INDEX(TQoL_Indexes!$B$9:$AK$58,MATCH($A$3,TQoL_Indexes!#REF!,0)+$A312,MATCH(P$3,TQoL_Indexes!$B$8:$AK$8,0)),"")</f>
        <v/>
      </c>
      <c r="Q312" s="86" t="str">
        <f>IFERROR(INDEX(TQoL_Indexes!$B$9:$AK$58,MATCH($A$3,TQoL_Indexes!#REF!,0)+$A312,MATCH(Q$3,TQoL_Indexes!$B$8:$AK$8,0)),"")</f>
        <v/>
      </c>
      <c r="R312" s="86" t="str">
        <f>IFERROR(INDEX(TQoL_Indexes!$B$9:$AK$58,MATCH($A$3,TQoL_Indexes!#REF!,0)+$A312,MATCH(R$3,TQoL_Indexes!$B$8:$AK$8,0)),"")</f>
        <v/>
      </c>
      <c r="S312" s="86" t="str">
        <f>IFERROR(INDEX(TQoL_Indexes!$B$9:$AK$58,MATCH($A$3,TQoL_Indexes!#REF!,0)+$A312,MATCH(S$3,TQoL_Indexes!$B$8:$AK$8,0)),"")</f>
        <v/>
      </c>
      <c r="T312" s="86" t="str">
        <f>IFERROR(INDEX(TQoL_Indexes!$B$9:$AK$58,MATCH($A$3,TQoL_Indexes!#REF!,0)+$A312,MATCH(T$3,TQoL_Indexes!$B$8:$AK$8,0)),"")</f>
        <v/>
      </c>
      <c r="U312" s="86" t="str">
        <f>IFERROR(INDEX(TQoL_Indexes!$B$9:$AK$58,MATCH($A$3,TQoL_Indexes!#REF!,0)+$A312,MATCH(U$3,TQoL_Indexes!$B$8:$AK$8,0)),"")</f>
        <v/>
      </c>
      <c r="V312" s="86" t="str">
        <f>IFERROR(INDEX(TQoL_Indexes!$B$9:$AK$58,MATCH($A$3,TQoL_Indexes!#REF!,0)+$A312,MATCH(V$3,TQoL_Indexes!$B$8:$AK$8,0)),"")</f>
        <v/>
      </c>
      <c r="W312" s="86" t="str">
        <f>IFERROR(INDEX(TQoL_Indexes!$B$9:$AK$58,MATCH($A$3,TQoL_Indexes!#REF!,0)+$A312,MATCH(W$3,TQoL_Indexes!$B$8:$AK$8,0)),"")</f>
        <v/>
      </c>
      <c r="X312" s="86" t="str">
        <f>IFERROR(INDEX(TQoL_Indexes!$B$9:$AK$58,MATCH($A$3,TQoL_Indexes!#REF!,0)+$A312,MATCH(X$3,TQoL_Indexes!$B$8:$AK$8,0)),"")</f>
        <v/>
      </c>
      <c r="Y312" s="86" t="str">
        <f>IFERROR(INDEX(TQoL_Indexes!$B$9:$AK$58,MATCH($A$3,TQoL_Indexes!#REF!,0)+$A312,MATCH(Y$3,TQoL_Indexes!$B$8:$AK$8,0)),"")</f>
        <v/>
      </c>
      <c r="Z312" s="86" t="str">
        <f>IFERROR(INDEX(TQoL_Indexes!$B$9:$AK$58,MATCH($A$3,TQoL_Indexes!#REF!,0)+$A312,MATCH(Z$3,TQoL_Indexes!$B$8:$AK$8,0)),"")</f>
        <v/>
      </c>
      <c r="AA312" s="86" t="str">
        <f>IFERROR(INDEX(TQoL_Indexes!$B$9:$AK$58,MATCH($A$3,TQoL_Indexes!#REF!,0)+$A312,MATCH(AA$3,TQoL_Indexes!$B$8:$AK$8,0)),"")</f>
        <v/>
      </c>
      <c r="AB312" s="86" t="str">
        <f>IFERROR(INDEX(TQoL_Indexes!$B$9:$AK$58,MATCH($A$3,TQoL_Indexes!#REF!,0)+$A312,MATCH(AB$3,TQoL_Indexes!$B$8:$AK$8,0)),"")</f>
        <v/>
      </c>
      <c r="AC312" s="86" t="str">
        <f>IFERROR(INDEX(TQoL_Indexes!$B$9:$AK$58,MATCH($A$3,TQoL_Indexes!#REF!,0)+$A312,MATCH(AC$3,TQoL_Indexes!$B$8:$AK$8,0)),"")</f>
        <v/>
      </c>
      <c r="AD312" s="86" t="str">
        <f>IFERROR(INDEX(TQoL_Indexes!$B$9:$AK$58,MATCH($A$3,TQoL_Indexes!#REF!,0)+$A312,MATCH(AD$3,TQoL_Indexes!$B$8:$AK$8,0)),"")</f>
        <v/>
      </c>
      <c r="AE312" s="86" t="str">
        <f>IFERROR(INDEX(TQoL_Indexes!$B$9:$AK$58,MATCH($A$3,TQoL_Indexes!#REF!,0)+$A312,MATCH(AE$3,TQoL_Indexes!$B$8:$AK$8,0)),"")</f>
        <v/>
      </c>
      <c r="AF312" s="86" t="str">
        <f>IFERROR(INDEX(TQoL_Indexes!$B$9:$AK$58,MATCH($A$3,TQoL_Indexes!#REF!,0)+$A312,MATCH(AF$3,TQoL_Indexes!$B$8:$AK$8,0)),"")</f>
        <v/>
      </c>
      <c r="AG312" s="86" t="str">
        <f>IFERROR(INDEX(TQoL_Indexes!$B$9:$AK$58,MATCH($A$3,TQoL_Indexes!#REF!,0)+$A312,MATCH(AG$3,TQoL_Indexes!$B$8:$AK$8,0)),"")</f>
        <v/>
      </c>
      <c r="AH312" s="86" t="str">
        <f>IFERROR(INDEX(TQoL_Indexes!$B$9:$AK$58,MATCH($A$3,TQoL_Indexes!#REF!,0)+$A312,MATCH(AH$3,TQoL_Indexes!$B$8:$AK$8,0)),"")</f>
        <v/>
      </c>
      <c r="AI312" s="86" t="str">
        <f>IFERROR(INDEX(TQoL_Indexes!$B$9:$AK$58,MATCH($A$3,TQoL_Indexes!#REF!,0)+$A312,MATCH(AI$3,TQoL_Indexes!$B$8:$AK$8,0)),"")</f>
        <v/>
      </c>
      <c r="AJ312" s="86" t="str">
        <f>IFERROR(INDEX(TQoL_Indexes!$B$9:$AK$58,MATCH($A$3,TQoL_Indexes!#REF!,0)+$A312,MATCH(AJ$3,TQoL_Indexes!$B$8:$AK$8,0)),"")</f>
        <v/>
      </c>
      <c r="AK312" s="86" t="str">
        <f>IFERROR(INDEX(TQoL_Indexes!$B$9:$AK$58,MATCH($A$3,TQoL_Indexes!#REF!,0)+$A312,MATCH(AK$3,TQoL_Indexes!$B$8:$AK$8,0)),"")</f>
        <v/>
      </c>
      <c r="AL312" s="86" t="str">
        <f>IFERROR(INDEX(TQoL_Indexes!$B$9:$AK$58,MATCH($A$3,TQoL_Indexes!#REF!,0)+$A312,MATCH(AL$3,TQoL_Indexes!$B$8:$AK$8,0)),"")</f>
        <v/>
      </c>
      <c r="AM312" s="87" t="str">
        <f>IFERROR(INDEX(TQoL_Indexes!$B$9:$AK$58,MATCH($A$3,TQoL_Indexes!#REF!,0)+$A312,MATCH(AM$3,TQoL_Indexes!$B$8:$AK$8,0)),"")</f>
        <v/>
      </c>
    </row>
    <row r="313" spans="1:39">
      <c r="A313" s="58" t="str">
        <f>IFERROR(IF(A312+1&lt;COUNTIF(TQoL_Indexes!#REF!,Aux_Country!$A$3),A312+1,""),"")</f>
        <v/>
      </c>
      <c r="B313" s="121" t="str">
        <f>IFERROR(INDEX(TQoL_Indexes!$B$9:$AK$58,MATCH($A$3,TQoL_Indexes!#REF!,0)+$A313,MATCH(B$3,TQoL_Indexes!$B$8:$AK$8,0)),"")</f>
        <v/>
      </c>
      <c r="C313" s="116" t="str">
        <f>IFERROR(INDEX(TQoL_Indexes!$B$9:$AK$58,MATCH($A$3,TQoL_Indexes!#REF!,0)+$A313,MATCH(C$3,TQoL_Indexes!$B$8:$AK$8,0)),"")</f>
        <v/>
      </c>
      <c r="D313" s="122" t="str">
        <f>IFERROR(INDEX(TQoL_Indexes!$B$9:$AK$58,MATCH($A$3,TQoL_Indexes!#REF!,0)+$A313,MATCH(D$3,TQoL_Indexes!$B$8:$AK$8,0)),"")</f>
        <v/>
      </c>
      <c r="E313" s="86" t="str">
        <f>IFERROR(INDEX(TQoL_Indexes!$B$9:$AK$58,MATCH($A$3,TQoL_Indexes!#REF!,0)+$A313,MATCH(E$3,TQoL_Indexes!$B$8:$AK$8,0)),"")</f>
        <v/>
      </c>
      <c r="F313" s="86" t="str">
        <f>IFERROR(INDEX(TQoL_Indexes!$B$9:$AK$58,MATCH($A$3,TQoL_Indexes!#REF!,0)+$A313,MATCH(F$3,TQoL_Indexes!$B$8:$AK$8,0)),"")</f>
        <v/>
      </c>
      <c r="G313" s="86" t="str">
        <f>IFERROR(INDEX(TQoL_Indexes!$B$9:$AK$58,MATCH($A$3,TQoL_Indexes!#REF!,0)+$A313,MATCH(G$3,TQoL_Indexes!$B$8:$AK$8,0)),"")</f>
        <v/>
      </c>
      <c r="H313" s="86" t="str">
        <f>IFERROR(INDEX(TQoL_Indexes!$B$9:$AK$58,MATCH($A$3,TQoL_Indexes!#REF!,0)+$A313,MATCH(H$3,TQoL_Indexes!$B$8:$AK$8,0)),"")</f>
        <v/>
      </c>
      <c r="I313" s="86" t="str">
        <f>IFERROR(INDEX(TQoL_Indexes!$B$9:$AK$58,MATCH($A$3,TQoL_Indexes!#REF!,0)+$A313,MATCH(I$3,TQoL_Indexes!$B$8:$AK$8,0)),"")</f>
        <v/>
      </c>
      <c r="J313" s="86" t="str">
        <f>IFERROR(INDEX(TQoL_Indexes!$B$9:$AK$58,MATCH($A$3,TQoL_Indexes!#REF!,0)+$A313,MATCH(J$3,TQoL_Indexes!$B$8:$AK$8,0)),"")</f>
        <v/>
      </c>
      <c r="K313" s="86" t="str">
        <f>IFERROR(INDEX(TQoL_Indexes!$B$9:$AK$58,MATCH($A$3,TQoL_Indexes!#REF!,0)+$A313,MATCH(K$3,TQoL_Indexes!$B$8:$AK$8,0)),"")</f>
        <v/>
      </c>
      <c r="L313" s="86" t="str">
        <f>IFERROR(INDEX(TQoL_Indexes!$B$9:$AK$58,MATCH($A$3,TQoL_Indexes!#REF!,0)+$A313,MATCH(L$3,TQoL_Indexes!$B$8:$AK$8,0)),"")</f>
        <v/>
      </c>
      <c r="M313" s="86" t="str">
        <f>IFERROR(INDEX(TQoL_Indexes!$B$9:$AK$58,MATCH($A$3,TQoL_Indexes!#REF!,0)+$A313,MATCH(M$3,TQoL_Indexes!$B$8:$AK$8,0)),"")</f>
        <v/>
      </c>
      <c r="N313" s="86" t="str">
        <f>IFERROR(INDEX(TQoL_Indexes!$B$9:$AK$58,MATCH($A$3,TQoL_Indexes!#REF!,0)+$A313,MATCH(N$3,TQoL_Indexes!$B$8:$AK$8,0)),"")</f>
        <v/>
      </c>
      <c r="O313" s="86" t="str">
        <f>IFERROR(INDEX(TQoL_Indexes!$B$9:$AK$58,MATCH($A$3,TQoL_Indexes!#REF!,0)+$A313,MATCH(O$3,TQoL_Indexes!$B$8:$AK$8,0)),"")</f>
        <v/>
      </c>
      <c r="P313" s="86" t="str">
        <f>IFERROR(INDEX(TQoL_Indexes!$B$9:$AK$58,MATCH($A$3,TQoL_Indexes!#REF!,0)+$A313,MATCH(P$3,TQoL_Indexes!$B$8:$AK$8,0)),"")</f>
        <v/>
      </c>
      <c r="Q313" s="86" t="str">
        <f>IFERROR(INDEX(TQoL_Indexes!$B$9:$AK$58,MATCH($A$3,TQoL_Indexes!#REF!,0)+$A313,MATCH(Q$3,TQoL_Indexes!$B$8:$AK$8,0)),"")</f>
        <v/>
      </c>
      <c r="R313" s="86" t="str">
        <f>IFERROR(INDEX(TQoL_Indexes!$B$9:$AK$58,MATCH($A$3,TQoL_Indexes!#REF!,0)+$A313,MATCH(R$3,TQoL_Indexes!$B$8:$AK$8,0)),"")</f>
        <v/>
      </c>
      <c r="S313" s="86" t="str">
        <f>IFERROR(INDEX(TQoL_Indexes!$B$9:$AK$58,MATCH($A$3,TQoL_Indexes!#REF!,0)+$A313,MATCH(S$3,TQoL_Indexes!$B$8:$AK$8,0)),"")</f>
        <v/>
      </c>
      <c r="T313" s="86" t="str">
        <f>IFERROR(INDEX(TQoL_Indexes!$B$9:$AK$58,MATCH($A$3,TQoL_Indexes!#REF!,0)+$A313,MATCH(T$3,TQoL_Indexes!$B$8:$AK$8,0)),"")</f>
        <v/>
      </c>
      <c r="U313" s="86" t="str">
        <f>IFERROR(INDEX(TQoL_Indexes!$B$9:$AK$58,MATCH($A$3,TQoL_Indexes!#REF!,0)+$A313,MATCH(U$3,TQoL_Indexes!$B$8:$AK$8,0)),"")</f>
        <v/>
      </c>
      <c r="V313" s="86" t="str">
        <f>IFERROR(INDEX(TQoL_Indexes!$B$9:$AK$58,MATCH($A$3,TQoL_Indexes!#REF!,0)+$A313,MATCH(V$3,TQoL_Indexes!$B$8:$AK$8,0)),"")</f>
        <v/>
      </c>
      <c r="W313" s="86" t="str">
        <f>IFERROR(INDEX(TQoL_Indexes!$B$9:$AK$58,MATCH($A$3,TQoL_Indexes!#REF!,0)+$A313,MATCH(W$3,TQoL_Indexes!$B$8:$AK$8,0)),"")</f>
        <v/>
      </c>
      <c r="X313" s="86" t="str">
        <f>IFERROR(INDEX(TQoL_Indexes!$B$9:$AK$58,MATCH($A$3,TQoL_Indexes!#REF!,0)+$A313,MATCH(X$3,TQoL_Indexes!$B$8:$AK$8,0)),"")</f>
        <v/>
      </c>
      <c r="Y313" s="86" t="str">
        <f>IFERROR(INDEX(TQoL_Indexes!$B$9:$AK$58,MATCH($A$3,TQoL_Indexes!#REF!,0)+$A313,MATCH(Y$3,TQoL_Indexes!$B$8:$AK$8,0)),"")</f>
        <v/>
      </c>
      <c r="Z313" s="86" t="str">
        <f>IFERROR(INDEX(TQoL_Indexes!$B$9:$AK$58,MATCH($A$3,TQoL_Indexes!#REF!,0)+$A313,MATCH(Z$3,TQoL_Indexes!$B$8:$AK$8,0)),"")</f>
        <v/>
      </c>
      <c r="AA313" s="86" t="str">
        <f>IFERROR(INDEX(TQoL_Indexes!$B$9:$AK$58,MATCH($A$3,TQoL_Indexes!#REF!,0)+$A313,MATCH(AA$3,TQoL_Indexes!$B$8:$AK$8,0)),"")</f>
        <v/>
      </c>
      <c r="AB313" s="86" t="str">
        <f>IFERROR(INDEX(TQoL_Indexes!$B$9:$AK$58,MATCH($A$3,TQoL_Indexes!#REF!,0)+$A313,MATCH(AB$3,TQoL_Indexes!$B$8:$AK$8,0)),"")</f>
        <v/>
      </c>
      <c r="AC313" s="86" t="str">
        <f>IFERROR(INDEX(TQoL_Indexes!$B$9:$AK$58,MATCH($A$3,TQoL_Indexes!#REF!,0)+$A313,MATCH(AC$3,TQoL_Indexes!$B$8:$AK$8,0)),"")</f>
        <v/>
      </c>
      <c r="AD313" s="86" t="str">
        <f>IFERROR(INDEX(TQoL_Indexes!$B$9:$AK$58,MATCH($A$3,TQoL_Indexes!#REF!,0)+$A313,MATCH(AD$3,TQoL_Indexes!$B$8:$AK$8,0)),"")</f>
        <v/>
      </c>
      <c r="AE313" s="86" t="str">
        <f>IFERROR(INDEX(TQoL_Indexes!$B$9:$AK$58,MATCH($A$3,TQoL_Indexes!#REF!,0)+$A313,MATCH(AE$3,TQoL_Indexes!$B$8:$AK$8,0)),"")</f>
        <v/>
      </c>
      <c r="AF313" s="86" t="str">
        <f>IFERROR(INDEX(TQoL_Indexes!$B$9:$AK$58,MATCH($A$3,TQoL_Indexes!#REF!,0)+$A313,MATCH(AF$3,TQoL_Indexes!$B$8:$AK$8,0)),"")</f>
        <v/>
      </c>
      <c r="AG313" s="86" t="str">
        <f>IFERROR(INDEX(TQoL_Indexes!$B$9:$AK$58,MATCH($A$3,TQoL_Indexes!#REF!,0)+$A313,MATCH(AG$3,TQoL_Indexes!$B$8:$AK$8,0)),"")</f>
        <v/>
      </c>
      <c r="AH313" s="86" t="str">
        <f>IFERROR(INDEX(TQoL_Indexes!$B$9:$AK$58,MATCH($A$3,TQoL_Indexes!#REF!,0)+$A313,MATCH(AH$3,TQoL_Indexes!$B$8:$AK$8,0)),"")</f>
        <v/>
      </c>
      <c r="AI313" s="86" t="str">
        <f>IFERROR(INDEX(TQoL_Indexes!$B$9:$AK$58,MATCH($A$3,TQoL_Indexes!#REF!,0)+$A313,MATCH(AI$3,TQoL_Indexes!$B$8:$AK$8,0)),"")</f>
        <v/>
      </c>
      <c r="AJ313" s="86" t="str">
        <f>IFERROR(INDEX(TQoL_Indexes!$B$9:$AK$58,MATCH($A$3,TQoL_Indexes!#REF!,0)+$A313,MATCH(AJ$3,TQoL_Indexes!$B$8:$AK$8,0)),"")</f>
        <v/>
      </c>
      <c r="AK313" s="86" t="str">
        <f>IFERROR(INDEX(TQoL_Indexes!$B$9:$AK$58,MATCH($A$3,TQoL_Indexes!#REF!,0)+$A313,MATCH(AK$3,TQoL_Indexes!$B$8:$AK$8,0)),"")</f>
        <v/>
      </c>
      <c r="AL313" s="86" t="str">
        <f>IFERROR(INDEX(TQoL_Indexes!$B$9:$AK$58,MATCH($A$3,TQoL_Indexes!#REF!,0)+$A313,MATCH(AL$3,TQoL_Indexes!$B$8:$AK$8,0)),"")</f>
        <v/>
      </c>
      <c r="AM313" s="87" t="str">
        <f>IFERROR(INDEX(TQoL_Indexes!$B$9:$AK$58,MATCH($A$3,TQoL_Indexes!#REF!,0)+$A313,MATCH(AM$3,TQoL_Indexes!$B$8:$AK$8,0)),"")</f>
        <v/>
      </c>
    </row>
    <row r="314" spans="1:39">
      <c r="A314" s="58" t="str">
        <f>IFERROR(IF(A313+1&lt;COUNTIF(TQoL_Indexes!#REF!,Aux_Country!$A$3),A313+1,""),"")</f>
        <v/>
      </c>
      <c r="B314" s="121" t="str">
        <f>IFERROR(INDEX(TQoL_Indexes!$B$9:$AK$58,MATCH($A$3,TQoL_Indexes!#REF!,0)+$A314,MATCH(B$3,TQoL_Indexes!$B$8:$AK$8,0)),"")</f>
        <v/>
      </c>
      <c r="C314" s="116" t="str">
        <f>IFERROR(INDEX(TQoL_Indexes!$B$9:$AK$58,MATCH($A$3,TQoL_Indexes!#REF!,0)+$A314,MATCH(C$3,TQoL_Indexes!$B$8:$AK$8,0)),"")</f>
        <v/>
      </c>
      <c r="D314" s="122" t="str">
        <f>IFERROR(INDEX(TQoL_Indexes!$B$9:$AK$58,MATCH($A$3,TQoL_Indexes!#REF!,0)+$A314,MATCH(D$3,TQoL_Indexes!$B$8:$AK$8,0)),"")</f>
        <v/>
      </c>
      <c r="E314" s="86" t="str">
        <f>IFERROR(INDEX(TQoL_Indexes!$B$9:$AK$58,MATCH($A$3,TQoL_Indexes!#REF!,0)+$A314,MATCH(E$3,TQoL_Indexes!$B$8:$AK$8,0)),"")</f>
        <v/>
      </c>
      <c r="F314" s="86" t="str">
        <f>IFERROR(INDEX(TQoL_Indexes!$B$9:$AK$58,MATCH($A$3,TQoL_Indexes!#REF!,0)+$A314,MATCH(F$3,TQoL_Indexes!$B$8:$AK$8,0)),"")</f>
        <v/>
      </c>
      <c r="G314" s="86" t="str">
        <f>IFERROR(INDEX(TQoL_Indexes!$B$9:$AK$58,MATCH($A$3,TQoL_Indexes!#REF!,0)+$A314,MATCH(G$3,TQoL_Indexes!$B$8:$AK$8,0)),"")</f>
        <v/>
      </c>
      <c r="H314" s="86" t="str">
        <f>IFERROR(INDEX(TQoL_Indexes!$B$9:$AK$58,MATCH($A$3,TQoL_Indexes!#REF!,0)+$A314,MATCH(H$3,TQoL_Indexes!$B$8:$AK$8,0)),"")</f>
        <v/>
      </c>
      <c r="I314" s="86" t="str">
        <f>IFERROR(INDEX(TQoL_Indexes!$B$9:$AK$58,MATCH($A$3,TQoL_Indexes!#REF!,0)+$A314,MATCH(I$3,TQoL_Indexes!$B$8:$AK$8,0)),"")</f>
        <v/>
      </c>
      <c r="J314" s="86" t="str">
        <f>IFERROR(INDEX(TQoL_Indexes!$B$9:$AK$58,MATCH($A$3,TQoL_Indexes!#REF!,0)+$A314,MATCH(J$3,TQoL_Indexes!$B$8:$AK$8,0)),"")</f>
        <v/>
      </c>
      <c r="K314" s="86" t="str">
        <f>IFERROR(INDEX(TQoL_Indexes!$B$9:$AK$58,MATCH($A$3,TQoL_Indexes!#REF!,0)+$A314,MATCH(K$3,TQoL_Indexes!$B$8:$AK$8,0)),"")</f>
        <v/>
      </c>
      <c r="L314" s="86" t="str">
        <f>IFERROR(INDEX(TQoL_Indexes!$B$9:$AK$58,MATCH($A$3,TQoL_Indexes!#REF!,0)+$A314,MATCH(L$3,TQoL_Indexes!$B$8:$AK$8,0)),"")</f>
        <v/>
      </c>
      <c r="M314" s="86" t="str">
        <f>IFERROR(INDEX(TQoL_Indexes!$B$9:$AK$58,MATCH($A$3,TQoL_Indexes!#REF!,0)+$A314,MATCH(M$3,TQoL_Indexes!$B$8:$AK$8,0)),"")</f>
        <v/>
      </c>
      <c r="N314" s="86" t="str">
        <f>IFERROR(INDEX(TQoL_Indexes!$B$9:$AK$58,MATCH($A$3,TQoL_Indexes!#REF!,0)+$A314,MATCH(N$3,TQoL_Indexes!$B$8:$AK$8,0)),"")</f>
        <v/>
      </c>
      <c r="O314" s="86" t="str">
        <f>IFERROR(INDEX(TQoL_Indexes!$B$9:$AK$58,MATCH($A$3,TQoL_Indexes!#REF!,0)+$A314,MATCH(O$3,TQoL_Indexes!$B$8:$AK$8,0)),"")</f>
        <v/>
      </c>
      <c r="P314" s="86" t="str">
        <f>IFERROR(INDEX(TQoL_Indexes!$B$9:$AK$58,MATCH($A$3,TQoL_Indexes!#REF!,0)+$A314,MATCH(P$3,TQoL_Indexes!$B$8:$AK$8,0)),"")</f>
        <v/>
      </c>
      <c r="Q314" s="86" t="str">
        <f>IFERROR(INDEX(TQoL_Indexes!$B$9:$AK$58,MATCH($A$3,TQoL_Indexes!#REF!,0)+$A314,MATCH(Q$3,TQoL_Indexes!$B$8:$AK$8,0)),"")</f>
        <v/>
      </c>
      <c r="R314" s="86" t="str">
        <f>IFERROR(INDEX(TQoL_Indexes!$B$9:$AK$58,MATCH($A$3,TQoL_Indexes!#REF!,0)+$A314,MATCH(R$3,TQoL_Indexes!$B$8:$AK$8,0)),"")</f>
        <v/>
      </c>
      <c r="S314" s="86" t="str">
        <f>IFERROR(INDEX(TQoL_Indexes!$B$9:$AK$58,MATCH($A$3,TQoL_Indexes!#REF!,0)+$A314,MATCH(S$3,TQoL_Indexes!$B$8:$AK$8,0)),"")</f>
        <v/>
      </c>
      <c r="T314" s="86" t="str">
        <f>IFERROR(INDEX(TQoL_Indexes!$B$9:$AK$58,MATCH($A$3,TQoL_Indexes!#REF!,0)+$A314,MATCH(T$3,TQoL_Indexes!$B$8:$AK$8,0)),"")</f>
        <v/>
      </c>
      <c r="U314" s="86" t="str">
        <f>IFERROR(INDEX(TQoL_Indexes!$B$9:$AK$58,MATCH($A$3,TQoL_Indexes!#REF!,0)+$A314,MATCH(U$3,TQoL_Indexes!$B$8:$AK$8,0)),"")</f>
        <v/>
      </c>
      <c r="V314" s="86" t="str">
        <f>IFERROR(INDEX(TQoL_Indexes!$B$9:$AK$58,MATCH($A$3,TQoL_Indexes!#REF!,0)+$A314,MATCH(V$3,TQoL_Indexes!$B$8:$AK$8,0)),"")</f>
        <v/>
      </c>
      <c r="W314" s="86" t="str">
        <f>IFERROR(INDEX(TQoL_Indexes!$B$9:$AK$58,MATCH($A$3,TQoL_Indexes!#REF!,0)+$A314,MATCH(W$3,TQoL_Indexes!$B$8:$AK$8,0)),"")</f>
        <v/>
      </c>
      <c r="X314" s="86" t="str">
        <f>IFERROR(INDEX(TQoL_Indexes!$B$9:$AK$58,MATCH($A$3,TQoL_Indexes!#REF!,0)+$A314,MATCH(X$3,TQoL_Indexes!$B$8:$AK$8,0)),"")</f>
        <v/>
      </c>
      <c r="Y314" s="86" t="str">
        <f>IFERROR(INDEX(TQoL_Indexes!$B$9:$AK$58,MATCH($A$3,TQoL_Indexes!#REF!,0)+$A314,MATCH(Y$3,TQoL_Indexes!$B$8:$AK$8,0)),"")</f>
        <v/>
      </c>
      <c r="Z314" s="86" t="str">
        <f>IFERROR(INDEX(TQoL_Indexes!$B$9:$AK$58,MATCH($A$3,TQoL_Indexes!#REF!,0)+$A314,MATCH(Z$3,TQoL_Indexes!$B$8:$AK$8,0)),"")</f>
        <v/>
      </c>
      <c r="AA314" s="86" t="str">
        <f>IFERROR(INDEX(TQoL_Indexes!$B$9:$AK$58,MATCH($A$3,TQoL_Indexes!#REF!,0)+$A314,MATCH(AA$3,TQoL_Indexes!$B$8:$AK$8,0)),"")</f>
        <v/>
      </c>
      <c r="AB314" s="86" t="str">
        <f>IFERROR(INDEX(TQoL_Indexes!$B$9:$AK$58,MATCH($A$3,TQoL_Indexes!#REF!,0)+$A314,MATCH(AB$3,TQoL_Indexes!$B$8:$AK$8,0)),"")</f>
        <v/>
      </c>
      <c r="AC314" s="86" t="str">
        <f>IFERROR(INDEX(TQoL_Indexes!$B$9:$AK$58,MATCH($A$3,TQoL_Indexes!#REF!,0)+$A314,MATCH(AC$3,TQoL_Indexes!$B$8:$AK$8,0)),"")</f>
        <v/>
      </c>
      <c r="AD314" s="86" t="str">
        <f>IFERROR(INDEX(TQoL_Indexes!$B$9:$AK$58,MATCH($A$3,TQoL_Indexes!#REF!,0)+$A314,MATCH(AD$3,TQoL_Indexes!$B$8:$AK$8,0)),"")</f>
        <v/>
      </c>
      <c r="AE314" s="86" t="str">
        <f>IFERROR(INDEX(TQoL_Indexes!$B$9:$AK$58,MATCH($A$3,TQoL_Indexes!#REF!,0)+$A314,MATCH(AE$3,TQoL_Indexes!$B$8:$AK$8,0)),"")</f>
        <v/>
      </c>
      <c r="AF314" s="86" t="str">
        <f>IFERROR(INDEX(TQoL_Indexes!$B$9:$AK$58,MATCH($A$3,TQoL_Indexes!#REF!,0)+$A314,MATCH(AF$3,TQoL_Indexes!$B$8:$AK$8,0)),"")</f>
        <v/>
      </c>
      <c r="AG314" s="86" t="str">
        <f>IFERROR(INDEX(TQoL_Indexes!$B$9:$AK$58,MATCH($A$3,TQoL_Indexes!#REF!,0)+$A314,MATCH(AG$3,TQoL_Indexes!$B$8:$AK$8,0)),"")</f>
        <v/>
      </c>
      <c r="AH314" s="86" t="str">
        <f>IFERROR(INDEX(TQoL_Indexes!$B$9:$AK$58,MATCH($A$3,TQoL_Indexes!#REF!,0)+$A314,MATCH(AH$3,TQoL_Indexes!$B$8:$AK$8,0)),"")</f>
        <v/>
      </c>
      <c r="AI314" s="86" t="str">
        <f>IFERROR(INDEX(TQoL_Indexes!$B$9:$AK$58,MATCH($A$3,TQoL_Indexes!#REF!,0)+$A314,MATCH(AI$3,TQoL_Indexes!$B$8:$AK$8,0)),"")</f>
        <v/>
      </c>
      <c r="AJ314" s="86" t="str">
        <f>IFERROR(INDEX(TQoL_Indexes!$B$9:$AK$58,MATCH($A$3,TQoL_Indexes!#REF!,0)+$A314,MATCH(AJ$3,TQoL_Indexes!$B$8:$AK$8,0)),"")</f>
        <v/>
      </c>
      <c r="AK314" s="86" t="str">
        <f>IFERROR(INDEX(TQoL_Indexes!$B$9:$AK$58,MATCH($A$3,TQoL_Indexes!#REF!,0)+$A314,MATCH(AK$3,TQoL_Indexes!$B$8:$AK$8,0)),"")</f>
        <v/>
      </c>
      <c r="AL314" s="86" t="str">
        <f>IFERROR(INDEX(TQoL_Indexes!$B$9:$AK$58,MATCH($A$3,TQoL_Indexes!#REF!,0)+$A314,MATCH(AL$3,TQoL_Indexes!$B$8:$AK$8,0)),"")</f>
        <v/>
      </c>
      <c r="AM314" s="87" t="str">
        <f>IFERROR(INDEX(TQoL_Indexes!$B$9:$AK$58,MATCH($A$3,TQoL_Indexes!#REF!,0)+$A314,MATCH(AM$3,TQoL_Indexes!$B$8:$AK$8,0)),"")</f>
        <v/>
      </c>
    </row>
    <row r="315" spans="1:39">
      <c r="A315" s="58" t="str">
        <f>IFERROR(IF(A314+1&lt;COUNTIF(TQoL_Indexes!#REF!,Aux_Country!$A$3),A314+1,""),"")</f>
        <v/>
      </c>
      <c r="B315" s="121" t="str">
        <f>IFERROR(INDEX(TQoL_Indexes!$B$9:$AK$58,MATCH($A$3,TQoL_Indexes!#REF!,0)+$A315,MATCH(B$3,TQoL_Indexes!$B$8:$AK$8,0)),"")</f>
        <v/>
      </c>
      <c r="C315" s="116" t="str">
        <f>IFERROR(INDEX(TQoL_Indexes!$B$9:$AK$58,MATCH($A$3,TQoL_Indexes!#REF!,0)+$A315,MATCH(C$3,TQoL_Indexes!$B$8:$AK$8,0)),"")</f>
        <v/>
      </c>
      <c r="D315" s="122" t="str">
        <f>IFERROR(INDEX(TQoL_Indexes!$B$9:$AK$58,MATCH($A$3,TQoL_Indexes!#REF!,0)+$A315,MATCH(D$3,TQoL_Indexes!$B$8:$AK$8,0)),"")</f>
        <v/>
      </c>
      <c r="E315" s="86" t="str">
        <f>IFERROR(INDEX(TQoL_Indexes!$B$9:$AK$58,MATCH($A$3,TQoL_Indexes!#REF!,0)+$A315,MATCH(E$3,TQoL_Indexes!$B$8:$AK$8,0)),"")</f>
        <v/>
      </c>
      <c r="F315" s="86" t="str">
        <f>IFERROR(INDEX(TQoL_Indexes!$B$9:$AK$58,MATCH($A$3,TQoL_Indexes!#REF!,0)+$A315,MATCH(F$3,TQoL_Indexes!$B$8:$AK$8,0)),"")</f>
        <v/>
      </c>
      <c r="G315" s="86" t="str">
        <f>IFERROR(INDEX(TQoL_Indexes!$B$9:$AK$58,MATCH($A$3,TQoL_Indexes!#REF!,0)+$A315,MATCH(G$3,TQoL_Indexes!$B$8:$AK$8,0)),"")</f>
        <v/>
      </c>
      <c r="H315" s="86" t="str">
        <f>IFERROR(INDEX(TQoL_Indexes!$B$9:$AK$58,MATCH($A$3,TQoL_Indexes!#REF!,0)+$A315,MATCH(H$3,TQoL_Indexes!$B$8:$AK$8,0)),"")</f>
        <v/>
      </c>
      <c r="I315" s="86" t="str">
        <f>IFERROR(INDEX(TQoL_Indexes!$B$9:$AK$58,MATCH($A$3,TQoL_Indexes!#REF!,0)+$A315,MATCH(I$3,TQoL_Indexes!$B$8:$AK$8,0)),"")</f>
        <v/>
      </c>
      <c r="J315" s="86" t="str">
        <f>IFERROR(INDEX(TQoL_Indexes!$B$9:$AK$58,MATCH($A$3,TQoL_Indexes!#REF!,0)+$A315,MATCH(J$3,TQoL_Indexes!$B$8:$AK$8,0)),"")</f>
        <v/>
      </c>
      <c r="K315" s="86" t="str">
        <f>IFERROR(INDEX(TQoL_Indexes!$B$9:$AK$58,MATCH($A$3,TQoL_Indexes!#REF!,0)+$A315,MATCH(K$3,TQoL_Indexes!$B$8:$AK$8,0)),"")</f>
        <v/>
      </c>
      <c r="L315" s="86" t="str">
        <f>IFERROR(INDEX(TQoL_Indexes!$B$9:$AK$58,MATCH($A$3,TQoL_Indexes!#REF!,0)+$A315,MATCH(L$3,TQoL_Indexes!$B$8:$AK$8,0)),"")</f>
        <v/>
      </c>
      <c r="M315" s="86" t="str">
        <f>IFERROR(INDEX(TQoL_Indexes!$B$9:$AK$58,MATCH($A$3,TQoL_Indexes!#REF!,0)+$A315,MATCH(M$3,TQoL_Indexes!$B$8:$AK$8,0)),"")</f>
        <v/>
      </c>
      <c r="N315" s="86" t="str">
        <f>IFERROR(INDEX(TQoL_Indexes!$B$9:$AK$58,MATCH($A$3,TQoL_Indexes!#REF!,0)+$A315,MATCH(N$3,TQoL_Indexes!$B$8:$AK$8,0)),"")</f>
        <v/>
      </c>
      <c r="O315" s="86" t="str">
        <f>IFERROR(INDEX(TQoL_Indexes!$B$9:$AK$58,MATCH($A$3,TQoL_Indexes!#REF!,0)+$A315,MATCH(O$3,TQoL_Indexes!$B$8:$AK$8,0)),"")</f>
        <v/>
      </c>
      <c r="P315" s="86" t="str">
        <f>IFERROR(INDEX(TQoL_Indexes!$B$9:$AK$58,MATCH($A$3,TQoL_Indexes!#REF!,0)+$A315,MATCH(P$3,TQoL_Indexes!$B$8:$AK$8,0)),"")</f>
        <v/>
      </c>
      <c r="Q315" s="86" t="str">
        <f>IFERROR(INDEX(TQoL_Indexes!$B$9:$AK$58,MATCH($A$3,TQoL_Indexes!#REF!,0)+$A315,MATCH(Q$3,TQoL_Indexes!$B$8:$AK$8,0)),"")</f>
        <v/>
      </c>
      <c r="R315" s="86" t="str">
        <f>IFERROR(INDEX(TQoL_Indexes!$B$9:$AK$58,MATCH($A$3,TQoL_Indexes!#REF!,0)+$A315,MATCH(R$3,TQoL_Indexes!$B$8:$AK$8,0)),"")</f>
        <v/>
      </c>
      <c r="S315" s="86" t="str">
        <f>IFERROR(INDEX(TQoL_Indexes!$B$9:$AK$58,MATCH($A$3,TQoL_Indexes!#REF!,0)+$A315,MATCH(S$3,TQoL_Indexes!$B$8:$AK$8,0)),"")</f>
        <v/>
      </c>
      <c r="T315" s="86" t="str">
        <f>IFERROR(INDEX(TQoL_Indexes!$B$9:$AK$58,MATCH($A$3,TQoL_Indexes!#REF!,0)+$A315,MATCH(T$3,TQoL_Indexes!$B$8:$AK$8,0)),"")</f>
        <v/>
      </c>
      <c r="U315" s="86" t="str">
        <f>IFERROR(INDEX(TQoL_Indexes!$B$9:$AK$58,MATCH($A$3,TQoL_Indexes!#REF!,0)+$A315,MATCH(U$3,TQoL_Indexes!$B$8:$AK$8,0)),"")</f>
        <v/>
      </c>
      <c r="V315" s="86" t="str">
        <f>IFERROR(INDEX(TQoL_Indexes!$B$9:$AK$58,MATCH($A$3,TQoL_Indexes!#REF!,0)+$A315,MATCH(V$3,TQoL_Indexes!$B$8:$AK$8,0)),"")</f>
        <v/>
      </c>
      <c r="W315" s="86" t="str">
        <f>IFERROR(INDEX(TQoL_Indexes!$B$9:$AK$58,MATCH($A$3,TQoL_Indexes!#REF!,0)+$A315,MATCH(W$3,TQoL_Indexes!$B$8:$AK$8,0)),"")</f>
        <v/>
      </c>
      <c r="X315" s="86" t="str">
        <f>IFERROR(INDEX(TQoL_Indexes!$B$9:$AK$58,MATCH($A$3,TQoL_Indexes!#REF!,0)+$A315,MATCH(X$3,TQoL_Indexes!$B$8:$AK$8,0)),"")</f>
        <v/>
      </c>
      <c r="Y315" s="86" t="str">
        <f>IFERROR(INDEX(TQoL_Indexes!$B$9:$AK$58,MATCH($A$3,TQoL_Indexes!#REF!,0)+$A315,MATCH(Y$3,TQoL_Indexes!$B$8:$AK$8,0)),"")</f>
        <v/>
      </c>
      <c r="Z315" s="86" t="str">
        <f>IFERROR(INDEX(TQoL_Indexes!$B$9:$AK$58,MATCH($A$3,TQoL_Indexes!#REF!,0)+$A315,MATCH(Z$3,TQoL_Indexes!$B$8:$AK$8,0)),"")</f>
        <v/>
      </c>
      <c r="AA315" s="86" t="str">
        <f>IFERROR(INDEX(TQoL_Indexes!$B$9:$AK$58,MATCH($A$3,TQoL_Indexes!#REF!,0)+$A315,MATCH(AA$3,TQoL_Indexes!$B$8:$AK$8,0)),"")</f>
        <v/>
      </c>
      <c r="AB315" s="86" t="str">
        <f>IFERROR(INDEX(TQoL_Indexes!$B$9:$AK$58,MATCH($A$3,TQoL_Indexes!#REF!,0)+$A315,MATCH(AB$3,TQoL_Indexes!$B$8:$AK$8,0)),"")</f>
        <v/>
      </c>
      <c r="AC315" s="86" t="str">
        <f>IFERROR(INDEX(TQoL_Indexes!$B$9:$AK$58,MATCH($A$3,TQoL_Indexes!#REF!,0)+$A315,MATCH(AC$3,TQoL_Indexes!$B$8:$AK$8,0)),"")</f>
        <v/>
      </c>
      <c r="AD315" s="86" t="str">
        <f>IFERROR(INDEX(TQoL_Indexes!$B$9:$AK$58,MATCH($A$3,TQoL_Indexes!#REF!,0)+$A315,MATCH(AD$3,TQoL_Indexes!$B$8:$AK$8,0)),"")</f>
        <v/>
      </c>
      <c r="AE315" s="86" t="str">
        <f>IFERROR(INDEX(TQoL_Indexes!$B$9:$AK$58,MATCH($A$3,TQoL_Indexes!#REF!,0)+$A315,MATCH(AE$3,TQoL_Indexes!$B$8:$AK$8,0)),"")</f>
        <v/>
      </c>
      <c r="AF315" s="86" t="str">
        <f>IFERROR(INDEX(TQoL_Indexes!$B$9:$AK$58,MATCH($A$3,TQoL_Indexes!#REF!,0)+$A315,MATCH(AF$3,TQoL_Indexes!$B$8:$AK$8,0)),"")</f>
        <v/>
      </c>
      <c r="AG315" s="86" t="str">
        <f>IFERROR(INDEX(TQoL_Indexes!$B$9:$AK$58,MATCH($A$3,TQoL_Indexes!#REF!,0)+$A315,MATCH(AG$3,TQoL_Indexes!$B$8:$AK$8,0)),"")</f>
        <v/>
      </c>
      <c r="AH315" s="86" t="str">
        <f>IFERROR(INDEX(TQoL_Indexes!$B$9:$AK$58,MATCH($A$3,TQoL_Indexes!#REF!,0)+$A315,MATCH(AH$3,TQoL_Indexes!$B$8:$AK$8,0)),"")</f>
        <v/>
      </c>
      <c r="AI315" s="86" t="str">
        <f>IFERROR(INDEX(TQoL_Indexes!$B$9:$AK$58,MATCH($A$3,TQoL_Indexes!#REF!,0)+$A315,MATCH(AI$3,TQoL_Indexes!$B$8:$AK$8,0)),"")</f>
        <v/>
      </c>
      <c r="AJ315" s="86" t="str">
        <f>IFERROR(INDEX(TQoL_Indexes!$B$9:$AK$58,MATCH($A$3,TQoL_Indexes!#REF!,0)+$A315,MATCH(AJ$3,TQoL_Indexes!$B$8:$AK$8,0)),"")</f>
        <v/>
      </c>
      <c r="AK315" s="86" t="str">
        <f>IFERROR(INDEX(TQoL_Indexes!$B$9:$AK$58,MATCH($A$3,TQoL_Indexes!#REF!,0)+$A315,MATCH(AK$3,TQoL_Indexes!$B$8:$AK$8,0)),"")</f>
        <v/>
      </c>
      <c r="AL315" s="86" t="str">
        <f>IFERROR(INDEX(TQoL_Indexes!$B$9:$AK$58,MATCH($A$3,TQoL_Indexes!#REF!,0)+$A315,MATCH(AL$3,TQoL_Indexes!$B$8:$AK$8,0)),"")</f>
        <v/>
      </c>
      <c r="AM315" s="87" t="str">
        <f>IFERROR(INDEX(TQoL_Indexes!$B$9:$AK$58,MATCH($A$3,TQoL_Indexes!#REF!,0)+$A315,MATCH(AM$3,TQoL_Indexes!$B$8:$AK$8,0)),"")</f>
        <v/>
      </c>
    </row>
    <row r="316" spans="1:39">
      <c r="A316" s="58" t="str">
        <f>IFERROR(IF(A315+1&lt;COUNTIF(TQoL_Indexes!#REF!,Aux_Country!$A$3),A315+1,""),"")</f>
        <v/>
      </c>
      <c r="B316" s="121" t="str">
        <f>IFERROR(INDEX(TQoL_Indexes!$B$9:$AK$58,MATCH($A$3,TQoL_Indexes!#REF!,0)+$A316,MATCH(B$3,TQoL_Indexes!$B$8:$AK$8,0)),"")</f>
        <v/>
      </c>
      <c r="C316" s="116" t="str">
        <f>IFERROR(INDEX(TQoL_Indexes!$B$9:$AK$58,MATCH($A$3,TQoL_Indexes!#REF!,0)+$A316,MATCH(C$3,TQoL_Indexes!$B$8:$AK$8,0)),"")</f>
        <v/>
      </c>
      <c r="D316" s="122" t="str">
        <f>IFERROR(INDEX(TQoL_Indexes!$B$9:$AK$58,MATCH($A$3,TQoL_Indexes!#REF!,0)+$A316,MATCH(D$3,TQoL_Indexes!$B$8:$AK$8,0)),"")</f>
        <v/>
      </c>
      <c r="E316" s="86" t="str">
        <f>IFERROR(INDEX(TQoL_Indexes!$B$9:$AK$58,MATCH($A$3,TQoL_Indexes!#REF!,0)+$A316,MATCH(E$3,TQoL_Indexes!$B$8:$AK$8,0)),"")</f>
        <v/>
      </c>
      <c r="F316" s="86" t="str">
        <f>IFERROR(INDEX(TQoL_Indexes!$B$9:$AK$58,MATCH($A$3,TQoL_Indexes!#REF!,0)+$A316,MATCH(F$3,TQoL_Indexes!$B$8:$AK$8,0)),"")</f>
        <v/>
      </c>
      <c r="G316" s="86" t="str">
        <f>IFERROR(INDEX(TQoL_Indexes!$B$9:$AK$58,MATCH($A$3,TQoL_Indexes!#REF!,0)+$A316,MATCH(G$3,TQoL_Indexes!$B$8:$AK$8,0)),"")</f>
        <v/>
      </c>
      <c r="H316" s="86" t="str">
        <f>IFERROR(INDEX(TQoL_Indexes!$B$9:$AK$58,MATCH($A$3,TQoL_Indexes!#REF!,0)+$A316,MATCH(H$3,TQoL_Indexes!$B$8:$AK$8,0)),"")</f>
        <v/>
      </c>
      <c r="I316" s="86" t="str">
        <f>IFERROR(INDEX(TQoL_Indexes!$B$9:$AK$58,MATCH($A$3,TQoL_Indexes!#REF!,0)+$A316,MATCH(I$3,TQoL_Indexes!$B$8:$AK$8,0)),"")</f>
        <v/>
      </c>
      <c r="J316" s="86" t="str">
        <f>IFERROR(INDEX(TQoL_Indexes!$B$9:$AK$58,MATCH($A$3,TQoL_Indexes!#REF!,0)+$A316,MATCH(J$3,TQoL_Indexes!$B$8:$AK$8,0)),"")</f>
        <v/>
      </c>
      <c r="K316" s="86" t="str">
        <f>IFERROR(INDEX(TQoL_Indexes!$B$9:$AK$58,MATCH($A$3,TQoL_Indexes!#REF!,0)+$A316,MATCH(K$3,TQoL_Indexes!$B$8:$AK$8,0)),"")</f>
        <v/>
      </c>
      <c r="L316" s="86" t="str">
        <f>IFERROR(INDEX(TQoL_Indexes!$B$9:$AK$58,MATCH($A$3,TQoL_Indexes!#REF!,0)+$A316,MATCH(L$3,TQoL_Indexes!$B$8:$AK$8,0)),"")</f>
        <v/>
      </c>
      <c r="M316" s="86" t="str">
        <f>IFERROR(INDEX(TQoL_Indexes!$B$9:$AK$58,MATCH($A$3,TQoL_Indexes!#REF!,0)+$A316,MATCH(M$3,TQoL_Indexes!$B$8:$AK$8,0)),"")</f>
        <v/>
      </c>
      <c r="N316" s="86" t="str">
        <f>IFERROR(INDEX(TQoL_Indexes!$B$9:$AK$58,MATCH($A$3,TQoL_Indexes!#REF!,0)+$A316,MATCH(N$3,TQoL_Indexes!$B$8:$AK$8,0)),"")</f>
        <v/>
      </c>
      <c r="O316" s="86" t="str">
        <f>IFERROR(INDEX(TQoL_Indexes!$B$9:$AK$58,MATCH($A$3,TQoL_Indexes!#REF!,0)+$A316,MATCH(O$3,TQoL_Indexes!$B$8:$AK$8,0)),"")</f>
        <v/>
      </c>
      <c r="P316" s="86" t="str">
        <f>IFERROR(INDEX(TQoL_Indexes!$B$9:$AK$58,MATCH($A$3,TQoL_Indexes!#REF!,0)+$A316,MATCH(P$3,TQoL_Indexes!$B$8:$AK$8,0)),"")</f>
        <v/>
      </c>
      <c r="Q316" s="86" t="str">
        <f>IFERROR(INDEX(TQoL_Indexes!$B$9:$AK$58,MATCH($A$3,TQoL_Indexes!#REF!,0)+$A316,MATCH(Q$3,TQoL_Indexes!$B$8:$AK$8,0)),"")</f>
        <v/>
      </c>
      <c r="R316" s="86" t="str">
        <f>IFERROR(INDEX(TQoL_Indexes!$B$9:$AK$58,MATCH($A$3,TQoL_Indexes!#REF!,0)+$A316,MATCH(R$3,TQoL_Indexes!$B$8:$AK$8,0)),"")</f>
        <v/>
      </c>
      <c r="S316" s="86" t="str">
        <f>IFERROR(INDEX(TQoL_Indexes!$B$9:$AK$58,MATCH($A$3,TQoL_Indexes!#REF!,0)+$A316,MATCH(S$3,TQoL_Indexes!$B$8:$AK$8,0)),"")</f>
        <v/>
      </c>
      <c r="T316" s="86" t="str">
        <f>IFERROR(INDEX(TQoL_Indexes!$B$9:$AK$58,MATCH($A$3,TQoL_Indexes!#REF!,0)+$A316,MATCH(T$3,TQoL_Indexes!$B$8:$AK$8,0)),"")</f>
        <v/>
      </c>
      <c r="U316" s="86" t="str">
        <f>IFERROR(INDEX(TQoL_Indexes!$B$9:$AK$58,MATCH($A$3,TQoL_Indexes!#REF!,0)+$A316,MATCH(U$3,TQoL_Indexes!$B$8:$AK$8,0)),"")</f>
        <v/>
      </c>
      <c r="V316" s="86" t="str">
        <f>IFERROR(INDEX(TQoL_Indexes!$B$9:$AK$58,MATCH($A$3,TQoL_Indexes!#REF!,0)+$A316,MATCH(V$3,TQoL_Indexes!$B$8:$AK$8,0)),"")</f>
        <v/>
      </c>
      <c r="W316" s="86" t="str">
        <f>IFERROR(INDEX(TQoL_Indexes!$B$9:$AK$58,MATCH($A$3,TQoL_Indexes!#REF!,0)+$A316,MATCH(W$3,TQoL_Indexes!$B$8:$AK$8,0)),"")</f>
        <v/>
      </c>
      <c r="X316" s="86" t="str">
        <f>IFERROR(INDEX(TQoL_Indexes!$B$9:$AK$58,MATCH($A$3,TQoL_Indexes!#REF!,0)+$A316,MATCH(X$3,TQoL_Indexes!$B$8:$AK$8,0)),"")</f>
        <v/>
      </c>
      <c r="Y316" s="86" t="str">
        <f>IFERROR(INDEX(TQoL_Indexes!$B$9:$AK$58,MATCH($A$3,TQoL_Indexes!#REF!,0)+$A316,MATCH(Y$3,TQoL_Indexes!$B$8:$AK$8,0)),"")</f>
        <v/>
      </c>
      <c r="Z316" s="86" t="str">
        <f>IFERROR(INDEX(TQoL_Indexes!$B$9:$AK$58,MATCH($A$3,TQoL_Indexes!#REF!,0)+$A316,MATCH(Z$3,TQoL_Indexes!$B$8:$AK$8,0)),"")</f>
        <v/>
      </c>
      <c r="AA316" s="86" t="str">
        <f>IFERROR(INDEX(TQoL_Indexes!$B$9:$AK$58,MATCH($A$3,TQoL_Indexes!#REF!,0)+$A316,MATCH(AA$3,TQoL_Indexes!$B$8:$AK$8,0)),"")</f>
        <v/>
      </c>
      <c r="AB316" s="86" t="str">
        <f>IFERROR(INDEX(TQoL_Indexes!$B$9:$AK$58,MATCH($A$3,TQoL_Indexes!#REF!,0)+$A316,MATCH(AB$3,TQoL_Indexes!$B$8:$AK$8,0)),"")</f>
        <v/>
      </c>
      <c r="AC316" s="86" t="str">
        <f>IFERROR(INDEX(TQoL_Indexes!$B$9:$AK$58,MATCH($A$3,TQoL_Indexes!#REF!,0)+$A316,MATCH(AC$3,TQoL_Indexes!$B$8:$AK$8,0)),"")</f>
        <v/>
      </c>
      <c r="AD316" s="86" t="str">
        <f>IFERROR(INDEX(TQoL_Indexes!$B$9:$AK$58,MATCH($A$3,TQoL_Indexes!#REF!,0)+$A316,MATCH(AD$3,TQoL_Indexes!$B$8:$AK$8,0)),"")</f>
        <v/>
      </c>
      <c r="AE316" s="86" t="str">
        <f>IFERROR(INDEX(TQoL_Indexes!$B$9:$AK$58,MATCH($A$3,TQoL_Indexes!#REF!,0)+$A316,MATCH(AE$3,TQoL_Indexes!$B$8:$AK$8,0)),"")</f>
        <v/>
      </c>
      <c r="AF316" s="86" t="str">
        <f>IFERROR(INDEX(TQoL_Indexes!$B$9:$AK$58,MATCH($A$3,TQoL_Indexes!#REF!,0)+$A316,MATCH(AF$3,TQoL_Indexes!$B$8:$AK$8,0)),"")</f>
        <v/>
      </c>
      <c r="AG316" s="86" t="str">
        <f>IFERROR(INDEX(TQoL_Indexes!$B$9:$AK$58,MATCH($A$3,TQoL_Indexes!#REF!,0)+$A316,MATCH(AG$3,TQoL_Indexes!$B$8:$AK$8,0)),"")</f>
        <v/>
      </c>
      <c r="AH316" s="86" t="str">
        <f>IFERROR(INDEX(TQoL_Indexes!$B$9:$AK$58,MATCH($A$3,TQoL_Indexes!#REF!,0)+$A316,MATCH(AH$3,TQoL_Indexes!$B$8:$AK$8,0)),"")</f>
        <v/>
      </c>
      <c r="AI316" s="86" t="str">
        <f>IFERROR(INDEX(TQoL_Indexes!$B$9:$AK$58,MATCH($A$3,TQoL_Indexes!#REF!,0)+$A316,MATCH(AI$3,TQoL_Indexes!$B$8:$AK$8,0)),"")</f>
        <v/>
      </c>
      <c r="AJ316" s="86" t="str">
        <f>IFERROR(INDEX(TQoL_Indexes!$B$9:$AK$58,MATCH($A$3,TQoL_Indexes!#REF!,0)+$A316,MATCH(AJ$3,TQoL_Indexes!$B$8:$AK$8,0)),"")</f>
        <v/>
      </c>
      <c r="AK316" s="86" t="str">
        <f>IFERROR(INDEX(TQoL_Indexes!$B$9:$AK$58,MATCH($A$3,TQoL_Indexes!#REF!,0)+$A316,MATCH(AK$3,TQoL_Indexes!$B$8:$AK$8,0)),"")</f>
        <v/>
      </c>
      <c r="AL316" s="86" t="str">
        <f>IFERROR(INDEX(TQoL_Indexes!$B$9:$AK$58,MATCH($A$3,TQoL_Indexes!#REF!,0)+$A316,MATCH(AL$3,TQoL_Indexes!$B$8:$AK$8,0)),"")</f>
        <v/>
      </c>
      <c r="AM316" s="87" t="str">
        <f>IFERROR(INDEX(TQoL_Indexes!$B$9:$AK$58,MATCH($A$3,TQoL_Indexes!#REF!,0)+$A316,MATCH(AM$3,TQoL_Indexes!$B$8:$AK$8,0)),"")</f>
        <v/>
      </c>
    </row>
    <row r="317" spans="1:39">
      <c r="A317" s="58" t="str">
        <f>IFERROR(IF(A316+1&lt;COUNTIF(TQoL_Indexes!#REF!,Aux_Country!$A$3),A316+1,""),"")</f>
        <v/>
      </c>
      <c r="B317" s="121" t="str">
        <f>IFERROR(INDEX(TQoL_Indexes!$B$9:$AK$58,MATCH($A$3,TQoL_Indexes!#REF!,0)+$A317,MATCH(B$3,TQoL_Indexes!$B$8:$AK$8,0)),"")</f>
        <v/>
      </c>
      <c r="C317" s="116" t="str">
        <f>IFERROR(INDEX(TQoL_Indexes!$B$9:$AK$58,MATCH($A$3,TQoL_Indexes!#REF!,0)+$A317,MATCH(C$3,TQoL_Indexes!$B$8:$AK$8,0)),"")</f>
        <v/>
      </c>
      <c r="D317" s="122" t="str">
        <f>IFERROR(INDEX(TQoL_Indexes!$B$9:$AK$58,MATCH($A$3,TQoL_Indexes!#REF!,0)+$A317,MATCH(D$3,TQoL_Indexes!$B$8:$AK$8,0)),"")</f>
        <v/>
      </c>
      <c r="E317" s="86" t="str">
        <f>IFERROR(INDEX(TQoL_Indexes!$B$9:$AK$58,MATCH($A$3,TQoL_Indexes!#REF!,0)+$A317,MATCH(E$3,TQoL_Indexes!$B$8:$AK$8,0)),"")</f>
        <v/>
      </c>
      <c r="F317" s="86" t="str">
        <f>IFERROR(INDEX(TQoL_Indexes!$B$9:$AK$58,MATCH($A$3,TQoL_Indexes!#REF!,0)+$A317,MATCH(F$3,TQoL_Indexes!$B$8:$AK$8,0)),"")</f>
        <v/>
      </c>
      <c r="G317" s="86" t="str">
        <f>IFERROR(INDEX(TQoL_Indexes!$B$9:$AK$58,MATCH($A$3,TQoL_Indexes!#REF!,0)+$A317,MATCH(G$3,TQoL_Indexes!$B$8:$AK$8,0)),"")</f>
        <v/>
      </c>
      <c r="H317" s="86" t="str">
        <f>IFERROR(INDEX(TQoL_Indexes!$B$9:$AK$58,MATCH($A$3,TQoL_Indexes!#REF!,0)+$A317,MATCH(H$3,TQoL_Indexes!$B$8:$AK$8,0)),"")</f>
        <v/>
      </c>
      <c r="I317" s="86" t="str">
        <f>IFERROR(INDEX(TQoL_Indexes!$B$9:$AK$58,MATCH($A$3,TQoL_Indexes!#REF!,0)+$A317,MATCH(I$3,TQoL_Indexes!$B$8:$AK$8,0)),"")</f>
        <v/>
      </c>
      <c r="J317" s="86" t="str">
        <f>IFERROR(INDEX(TQoL_Indexes!$B$9:$AK$58,MATCH($A$3,TQoL_Indexes!#REF!,0)+$A317,MATCH(J$3,TQoL_Indexes!$B$8:$AK$8,0)),"")</f>
        <v/>
      </c>
      <c r="K317" s="86" t="str">
        <f>IFERROR(INDEX(TQoL_Indexes!$B$9:$AK$58,MATCH($A$3,TQoL_Indexes!#REF!,0)+$A317,MATCH(K$3,TQoL_Indexes!$B$8:$AK$8,0)),"")</f>
        <v/>
      </c>
      <c r="L317" s="86" t="str">
        <f>IFERROR(INDEX(TQoL_Indexes!$B$9:$AK$58,MATCH($A$3,TQoL_Indexes!#REF!,0)+$A317,MATCH(L$3,TQoL_Indexes!$B$8:$AK$8,0)),"")</f>
        <v/>
      </c>
      <c r="M317" s="86" t="str">
        <f>IFERROR(INDEX(TQoL_Indexes!$B$9:$AK$58,MATCH($A$3,TQoL_Indexes!#REF!,0)+$A317,MATCH(M$3,TQoL_Indexes!$B$8:$AK$8,0)),"")</f>
        <v/>
      </c>
      <c r="N317" s="86" t="str">
        <f>IFERROR(INDEX(TQoL_Indexes!$B$9:$AK$58,MATCH($A$3,TQoL_Indexes!#REF!,0)+$A317,MATCH(N$3,TQoL_Indexes!$B$8:$AK$8,0)),"")</f>
        <v/>
      </c>
      <c r="O317" s="86" t="str">
        <f>IFERROR(INDEX(TQoL_Indexes!$B$9:$AK$58,MATCH($A$3,TQoL_Indexes!#REF!,0)+$A317,MATCH(O$3,TQoL_Indexes!$B$8:$AK$8,0)),"")</f>
        <v/>
      </c>
      <c r="P317" s="86" t="str">
        <f>IFERROR(INDEX(TQoL_Indexes!$B$9:$AK$58,MATCH($A$3,TQoL_Indexes!#REF!,0)+$A317,MATCH(P$3,TQoL_Indexes!$B$8:$AK$8,0)),"")</f>
        <v/>
      </c>
      <c r="Q317" s="86" t="str">
        <f>IFERROR(INDEX(TQoL_Indexes!$B$9:$AK$58,MATCH($A$3,TQoL_Indexes!#REF!,0)+$A317,MATCH(Q$3,TQoL_Indexes!$B$8:$AK$8,0)),"")</f>
        <v/>
      </c>
      <c r="R317" s="86" t="str">
        <f>IFERROR(INDEX(TQoL_Indexes!$B$9:$AK$58,MATCH($A$3,TQoL_Indexes!#REF!,0)+$A317,MATCH(R$3,TQoL_Indexes!$B$8:$AK$8,0)),"")</f>
        <v/>
      </c>
      <c r="S317" s="86" t="str">
        <f>IFERROR(INDEX(TQoL_Indexes!$B$9:$AK$58,MATCH($A$3,TQoL_Indexes!#REF!,0)+$A317,MATCH(S$3,TQoL_Indexes!$B$8:$AK$8,0)),"")</f>
        <v/>
      </c>
      <c r="T317" s="86" t="str">
        <f>IFERROR(INDEX(TQoL_Indexes!$B$9:$AK$58,MATCH($A$3,TQoL_Indexes!#REF!,0)+$A317,MATCH(T$3,TQoL_Indexes!$B$8:$AK$8,0)),"")</f>
        <v/>
      </c>
      <c r="U317" s="86" t="str">
        <f>IFERROR(INDEX(TQoL_Indexes!$B$9:$AK$58,MATCH($A$3,TQoL_Indexes!#REF!,0)+$A317,MATCH(U$3,TQoL_Indexes!$B$8:$AK$8,0)),"")</f>
        <v/>
      </c>
      <c r="V317" s="86" t="str">
        <f>IFERROR(INDEX(TQoL_Indexes!$B$9:$AK$58,MATCH($A$3,TQoL_Indexes!#REF!,0)+$A317,MATCH(V$3,TQoL_Indexes!$B$8:$AK$8,0)),"")</f>
        <v/>
      </c>
      <c r="W317" s="86" t="str">
        <f>IFERROR(INDEX(TQoL_Indexes!$B$9:$AK$58,MATCH($A$3,TQoL_Indexes!#REF!,0)+$A317,MATCH(W$3,TQoL_Indexes!$B$8:$AK$8,0)),"")</f>
        <v/>
      </c>
      <c r="X317" s="86" t="str">
        <f>IFERROR(INDEX(TQoL_Indexes!$B$9:$AK$58,MATCH($A$3,TQoL_Indexes!#REF!,0)+$A317,MATCH(X$3,TQoL_Indexes!$B$8:$AK$8,0)),"")</f>
        <v/>
      </c>
      <c r="Y317" s="86" t="str">
        <f>IFERROR(INDEX(TQoL_Indexes!$B$9:$AK$58,MATCH($A$3,TQoL_Indexes!#REF!,0)+$A317,MATCH(Y$3,TQoL_Indexes!$B$8:$AK$8,0)),"")</f>
        <v/>
      </c>
      <c r="Z317" s="86" t="str">
        <f>IFERROR(INDEX(TQoL_Indexes!$B$9:$AK$58,MATCH($A$3,TQoL_Indexes!#REF!,0)+$A317,MATCH(Z$3,TQoL_Indexes!$B$8:$AK$8,0)),"")</f>
        <v/>
      </c>
      <c r="AA317" s="86" t="str">
        <f>IFERROR(INDEX(TQoL_Indexes!$B$9:$AK$58,MATCH($A$3,TQoL_Indexes!#REF!,0)+$A317,MATCH(AA$3,TQoL_Indexes!$B$8:$AK$8,0)),"")</f>
        <v/>
      </c>
      <c r="AB317" s="86" t="str">
        <f>IFERROR(INDEX(TQoL_Indexes!$B$9:$AK$58,MATCH($A$3,TQoL_Indexes!#REF!,0)+$A317,MATCH(AB$3,TQoL_Indexes!$B$8:$AK$8,0)),"")</f>
        <v/>
      </c>
      <c r="AC317" s="86" t="str">
        <f>IFERROR(INDEX(TQoL_Indexes!$B$9:$AK$58,MATCH($A$3,TQoL_Indexes!#REF!,0)+$A317,MATCH(AC$3,TQoL_Indexes!$B$8:$AK$8,0)),"")</f>
        <v/>
      </c>
      <c r="AD317" s="86" t="str">
        <f>IFERROR(INDEX(TQoL_Indexes!$B$9:$AK$58,MATCH($A$3,TQoL_Indexes!#REF!,0)+$A317,MATCH(AD$3,TQoL_Indexes!$B$8:$AK$8,0)),"")</f>
        <v/>
      </c>
      <c r="AE317" s="86" t="str">
        <f>IFERROR(INDEX(TQoL_Indexes!$B$9:$AK$58,MATCH($A$3,TQoL_Indexes!#REF!,0)+$A317,MATCH(AE$3,TQoL_Indexes!$B$8:$AK$8,0)),"")</f>
        <v/>
      </c>
      <c r="AF317" s="86" t="str">
        <f>IFERROR(INDEX(TQoL_Indexes!$B$9:$AK$58,MATCH($A$3,TQoL_Indexes!#REF!,0)+$A317,MATCH(AF$3,TQoL_Indexes!$B$8:$AK$8,0)),"")</f>
        <v/>
      </c>
      <c r="AG317" s="86" t="str">
        <f>IFERROR(INDEX(TQoL_Indexes!$B$9:$AK$58,MATCH($A$3,TQoL_Indexes!#REF!,0)+$A317,MATCH(AG$3,TQoL_Indexes!$B$8:$AK$8,0)),"")</f>
        <v/>
      </c>
      <c r="AH317" s="86" t="str">
        <f>IFERROR(INDEX(TQoL_Indexes!$B$9:$AK$58,MATCH($A$3,TQoL_Indexes!#REF!,0)+$A317,MATCH(AH$3,TQoL_Indexes!$B$8:$AK$8,0)),"")</f>
        <v/>
      </c>
      <c r="AI317" s="86" t="str">
        <f>IFERROR(INDEX(TQoL_Indexes!$B$9:$AK$58,MATCH($A$3,TQoL_Indexes!#REF!,0)+$A317,MATCH(AI$3,TQoL_Indexes!$B$8:$AK$8,0)),"")</f>
        <v/>
      </c>
      <c r="AJ317" s="86" t="str">
        <f>IFERROR(INDEX(TQoL_Indexes!$B$9:$AK$58,MATCH($A$3,TQoL_Indexes!#REF!,0)+$A317,MATCH(AJ$3,TQoL_Indexes!$B$8:$AK$8,0)),"")</f>
        <v/>
      </c>
      <c r="AK317" s="86" t="str">
        <f>IFERROR(INDEX(TQoL_Indexes!$B$9:$AK$58,MATCH($A$3,TQoL_Indexes!#REF!,0)+$A317,MATCH(AK$3,TQoL_Indexes!$B$8:$AK$8,0)),"")</f>
        <v/>
      </c>
      <c r="AL317" s="86" t="str">
        <f>IFERROR(INDEX(TQoL_Indexes!$B$9:$AK$58,MATCH($A$3,TQoL_Indexes!#REF!,0)+$A317,MATCH(AL$3,TQoL_Indexes!$B$8:$AK$8,0)),"")</f>
        <v/>
      </c>
      <c r="AM317" s="87" t="str">
        <f>IFERROR(INDEX(TQoL_Indexes!$B$9:$AK$58,MATCH($A$3,TQoL_Indexes!#REF!,0)+$A317,MATCH(AM$3,TQoL_Indexes!$B$8:$AK$8,0)),"")</f>
        <v/>
      </c>
    </row>
    <row r="318" spans="1:39">
      <c r="A318" s="58" t="str">
        <f>IFERROR(IF(A317+1&lt;COUNTIF(TQoL_Indexes!#REF!,Aux_Country!$A$3),A317+1,""),"")</f>
        <v/>
      </c>
      <c r="B318" s="121" t="str">
        <f>IFERROR(INDEX(TQoL_Indexes!$B$9:$AK$58,MATCH($A$3,TQoL_Indexes!#REF!,0)+$A318,MATCH(B$3,TQoL_Indexes!$B$8:$AK$8,0)),"")</f>
        <v/>
      </c>
      <c r="C318" s="116" t="str">
        <f>IFERROR(INDEX(TQoL_Indexes!$B$9:$AK$58,MATCH($A$3,TQoL_Indexes!#REF!,0)+$A318,MATCH(C$3,TQoL_Indexes!$B$8:$AK$8,0)),"")</f>
        <v/>
      </c>
      <c r="D318" s="122" t="str">
        <f>IFERROR(INDEX(TQoL_Indexes!$B$9:$AK$58,MATCH($A$3,TQoL_Indexes!#REF!,0)+$A318,MATCH(D$3,TQoL_Indexes!$B$8:$AK$8,0)),"")</f>
        <v/>
      </c>
      <c r="E318" s="86" t="str">
        <f>IFERROR(INDEX(TQoL_Indexes!$B$9:$AK$58,MATCH($A$3,TQoL_Indexes!#REF!,0)+$A318,MATCH(E$3,TQoL_Indexes!$B$8:$AK$8,0)),"")</f>
        <v/>
      </c>
      <c r="F318" s="86" t="str">
        <f>IFERROR(INDEX(TQoL_Indexes!$B$9:$AK$58,MATCH($A$3,TQoL_Indexes!#REF!,0)+$A318,MATCH(F$3,TQoL_Indexes!$B$8:$AK$8,0)),"")</f>
        <v/>
      </c>
      <c r="G318" s="86" t="str">
        <f>IFERROR(INDEX(TQoL_Indexes!$B$9:$AK$58,MATCH($A$3,TQoL_Indexes!#REF!,0)+$A318,MATCH(G$3,TQoL_Indexes!$B$8:$AK$8,0)),"")</f>
        <v/>
      </c>
      <c r="H318" s="86" t="str">
        <f>IFERROR(INDEX(TQoL_Indexes!$B$9:$AK$58,MATCH($A$3,TQoL_Indexes!#REF!,0)+$A318,MATCH(H$3,TQoL_Indexes!$B$8:$AK$8,0)),"")</f>
        <v/>
      </c>
      <c r="I318" s="86" t="str">
        <f>IFERROR(INDEX(TQoL_Indexes!$B$9:$AK$58,MATCH($A$3,TQoL_Indexes!#REF!,0)+$A318,MATCH(I$3,TQoL_Indexes!$B$8:$AK$8,0)),"")</f>
        <v/>
      </c>
      <c r="J318" s="86" t="str">
        <f>IFERROR(INDEX(TQoL_Indexes!$B$9:$AK$58,MATCH($A$3,TQoL_Indexes!#REF!,0)+$A318,MATCH(J$3,TQoL_Indexes!$B$8:$AK$8,0)),"")</f>
        <v/>
      </c>
      <c r="K318" s="86" t="str">
        <f>IFERROR(INDEX(TQoL_Indexes!$B$9:$AK$58,MATCH($A$3,TQoL_Indexes!#REF!,0)+$A318,MATCH(K$3,TQoL_Indexes!$B$8:$AK$8,0)),"")</f>
        <v/>
      </c>
      <c r="L318" s="86" t="str">
        <f>IFERROR(INDEX(TQoL_Indexes!$B$9:$AK$58,MATCH($A$3,TQoL_Indexes!#REF!,0)+$A318,MATCH(L$3,TQoL_Indexes!$B$8:$AK$8,0)),"")</f>
        <v/>
      </c>
      <c r="M318" s="86" t="str">
        <f>IFERROR(INDEX(TQoL_Indexes!$B$9:$AK$58,MATCH($A$3,TQoL_Indexes!#REF!,0)+$A318,MATCH(M$3,TQoL_Indexes!$B$8:$AK$8,0)),"")</f>
        <v/>
      </c>
      <c r="N318" s="86" t="str">
        <f>IFERROR(INDEX(TQoL_Indexes!$B$9:$AK$58,MATCH($A$3,TQoL_Indexes!#REF!,0)+$A318,MATCH(N$3,TQoL_Indexes!$B$8:$AK$8,0)),"")</f>
        <v/>
      </c>
      <c r="O318" s="86" t="str">
        <f>IFERROR(INDEX(TQoL_Indexes!$B$9:$AK$58,MATCH($A$3,TQoL_Indexes!#REF!,0)+$A318,MATCH(O$3,TQoL_Indexes!$B$8:$AK$8,0)),"")</f>
        <v/>
      </c>
      <c r="P318" s="86" t="str">
        <f>IFERROR(INDEX(TQoL_Indexes!$B$9:$AK$58,MATCH($A$3,TQoL_Indexes!#REF!,0)+$A318,MATCH(P$3,TQoL_Indexes!$B$8:$AK$8,0)),"")</f>
        <v/>
      </c>
      <c r="Q318" s="86" t="str">
        <f>IFERROR(INDEX(TQoL_Indexes!$B$9:$AK$58,MATCH($A$3,TQoL_Indexes!#REF!,0)+$A318,MATCH(Q$3,TQoL_Indexes!$B$8:$AK$8,0)),"")</f>
        <v/>
      </c>
      <c r="R318" s="86" t="str">
        <f>IFERROR(INDEX(TQoL_Indexes!$B$9:$AK$58,MATCH($A$3,TQoL_Indexes!#REF!,0)+$A318,MATCH(R$3,TQoL_Indexes!$B$8:$AK$8,0)),"")</f>
        <v/>
      </c>
      <c r="S318" s="86" t="str">
        <f>IFERROR(INDEX(TQoL_Indexes!$B$9:$AK$58,MATCH($A$3,TQoL_Indexes!#REF!,0)+$A318,MATCH(S$3,TQoL_Indexes!$B$8:$AK$8,0)),"")</f>
        <v/>
      </c>
      <c r="T318" s="86" t="str">
        <f>IFERROR(INDEX(TQoL_Indexes!$B$9:$AK$58,MATCH($A$3,TQoL_Indexes!#REF!,0)+$A318,MATCH(T$3,TQoL_Indexes!$B$8:$AK$8,0)),"")</f>
        <v/>
      </c>
      <c r="U318" s="86" t="str">
        <f>IFERROR(INDEX(TQoL_Indexes!$B$9:$AK$58,MATCH($A$3,TQoL_Indexes!#REF!,0)+$A318,MATCH(U$3,TQoL_Indexes!$B$8:$AK$8,0)),"")</f>
        <v/>
      </c>
      <c r="V318" s="86" t="str">
        <f>IFERROR(INDEX(TQoL_Indexes!$B$9:$AK$58,MATCH($A$3,TQoL_Indexes!#REF!,0)+$A318,MATCH(V$3,TQoL_Indexes!$B$8:$AK$8,0)),"")</f>
        <v/>
      </c>
      <c r="W318" s="86" t="str">
        <f>IFERROR(INDEX(TQoL_Indexes!$B$9:$AK$58,MATCH($A$3,TQoL_Indexes!#REF!,0)+$A318,MATCH(W$3,TQoL_Indexes!$B$8:$AK$8,0)),"")</f>
        <v/>
      </c>
      <c r="X318" s="86" t="str">
        <f>IFERROR(INDEX(TQoL_Indexes!$B$9:$AK$58,MATCH($A$3,TQoL_Indexes!#REF!,0)+$A318,MATCH(X$3,TQoL_Indexes!$B$8:$AK$8,0)),"")</f>
        <v/>
      </c>
      <c r="Y318" s="86" t="str">
        <f>IFERROR(INDEX(TQoL_Indexes!$B$9:$AK$58,MATCH($A$3,TQoL_Indexes!#REF!,0)+$A318,MATCH(Y$3,TQoL_Indexes!$B$8:$AK$8,0)),"")</f>
        <v/>
      </c>
      <c r="Z318" s="86" t="str">
        <f>IFERROR(INDEX(TQoL_Indexes!$B$9:$AK$58,MATCH($A$3,TQoL_Indexes!#REF!,0)+$A318,MATCH(Z$3,TQoL_Indexes!$B$8:$AK$8,0)),"")</f>
        <v/>
      </c>
      <c r="AA318" s="86" t="str">
        <f>IFERROR(INDEX(TQoL_Indexes!$B$9:$AK$58,MATCH($A$3,TQoL_Indexes!#REF!,0)+$A318,MATCH(AA$3,TQoL_Indexes!$B$8:$AK$8,0)),"")</f>
        <v/>
      </c>
      <c r="AB318" s="86" t="str">
        <f>IFERROR(INDEX(TQoL_Indexes!$B$9:$AK$58,MATCH($A$3,TQoL_Indexes!#REF!,0)+$A318,MATCH(AB$3,TQoL_Indexes!$B$8:$AK$8,0)),"")</f>
        <v/>
      </c>
      <c r="AC318" s="86" t="str">
        <f>IFERROR(INDEX(TQoL_Indexes!$B$9:$AK$58,MATCH($A$3,TQoL_Indexes!#REF!,0)+$A318,MATCH(AC$3,TQoL_Indexes!$B$8:$AK$8,0)),"")</f>
        <v/>
      </c>
      <c r="AD318" s="86" t="str">
        <f>IFERROR(INDEX(TQoL_Indexes!$B$9:$AK$58,MATCH($A$3,TQoL_Indexes!#REF!,0)+$A318,MATCH(AD$3,TQoL_Indexes!$B$8:$AK$8,0)),"")</f>
        <v/>
      </c>
      <c r="AE318" s="86" t="str">
        <f>IFERROR(INDEX(TQoL_Indexes!$B$9:$AK$58,MATCH($A$3,TQoL_Indexes!#REF!,0)+$A318,MATCH(AE$3,TQoL_Indexes!$B$8:$AK$8,0)),"")</f>
        <v/>
      </c>
      <c r="AF318" s="86" t="str">
        <f>IFERROR(INDEX(TQoL_Indexes!$B$9:$AK$58,MATCH($A$3,TQoL_Indexes!#REF!,0)+$A318,MATCH(AF$3,TQoL_Indexes!$B$8:$AK$8,0)),"")</f>
        <v/>
      </c>
      <c r="AG318" s="86" t="str">
        <f>IFERROR(INDEX(TQoL_Indexes!$B$9:$AK$58,MATCH($A$3,TQoL_Indexes!#REF!,0)+$A318,MATCH(AG$3,TQoL_Indexes!$B$8:$AK$8,0)),"")</f>
        <v/>
      </c>
      <c r="AH318" s="86" t="str">
        <f>IFERROR(INDEX(TQoL_Indexes!$B$9:$AK$58,MATCH($A$3,TQoL_Indexes!#REF!,0)+$A318,MATCH(AH$3,TQoL_Indexes!$B$8:$AK$8,0)),"")</f>
        <v/>
      </c>
      <c r="AI318" s="86" t="str">
        <f>IFERROR(INDEX(TQoL_Indexes!$B$9:$AK$58,MATCH($A$3,TQoL_Indexes!#REF!,0)+$A318,MATCH(AI$3,TQoL_Indexes!$B$8:$AK$8,0)),"")</f>
        <v/>
      </c>
      <c r="AJ318" s="86" t="str">
        <f>IFERROR(INDEX(TQoL_Indexes!$B$9:$AK$58,MATCH($A$3,TQoL_Indexes!#REF!,0)+$A318,MATCH(AJ$3,TQoL_Indexes!$B$8:$AK$8,0)),"")</f>
        <v/>
      </c>
      <c r="AK318" s="86" t="str">
        <f>IFERROR(INDEX(TQoL_Indexes!$B$9:$AK$58,MATCH($A$3,TQoL_Indexes!#REF!,0)+$A318,MATCH(AK$3,TQoL_Indexes!$B$8:$AK$8,0)),"")</f>
        <v/>
      </c>
      <c r="AL318" s="86" t="str">
        <f>IFERROR(INDEX(TQoL_Indexes!$B$9:$AK$58,MATCH($A$3,TQoL_Indexes!#REF!,0)+$A318,MATCH(AL$3,TQoL_Indexes!$B$8:$AK$8,0)),"")</f>
        <v/>
      </c>
      <c r="AM318" s="87" t="str">
        <f>IFERROR(INDEX(TQoL_Indexes!$B$9:$AK$58,MATCH($A$3,TQoL_Indexes!#REF!,0)+$A318,MATCH(AM$3,TQoL_Indexes!$B$8:$AK$8,0)),"")</f>
        <v/>
      </c>
    </row>
    <row r="319" spans="1:39">
      <c r="A319" s="58" t="str">
        <f>IFERROR(IF(A318+1&lt;COUNTIF(TQoL_Indexes!#REF!,Aux_Country!$A$3),A318+1,""),"")</f>
        <v/>
      </c>
      <c r="B319" s="121" t="str">
        <f>IFERROR(INDEX(TQoL_Indexes!$B$9:$AK$58,MATCH($A$3,TQoL_Indexes!#REF!,0)+$A319,MATCH(B$3,TQoL_Indexes!$B$8:$AK$8,0)),"")</f>
        <v/>
      </c>
      <c r="C319" s="116" t="str">
        <f>IFERROR(INDEX(TQoL_Indexes!$B$9:$AK$58,MATCH($A$3,TQoL_Indexes!#REF!,0)+$A319,MATCH(C$3,TQoL_Indexes!$B$8:$AK$8,0)),"")</f>
        <v/>
      </c>
      <c r="D319" s="122" t="str">
        <f>IFERROR(INDEX(TQoL_Indexes!$B$9:$AK$58,MATCH($A$3,TQoL_Indexes!#REF!,0)+$A319,MATCH(D$3,TQoL_Indexes!$B$8:$AK$8,0)),"")</f>
        <v/>
      </c>
      <c r="E319" s="86" t="str">
        <f>IFERROR(INDEX(TQoL_Indexes!$B$9:$AK$58,MATCH($A$3,TQoL_Indexes!#REF!,0)+$A319,MATCH(E$3,TQoL_Indexes!$B$8:$AK$8,0)),"")</f>
        <v/>
      </c>
      <c r="F319" s="86" t="str">
        <f>IFERROR(INDEX(TQoL_Indexes!$B$9:$AK$58,MATCH($A$3,TQoL_Indexes!#REF!,0)+$A319,MATCH(F$3,TQoL_Indexes!$B$8:$AK$8,0)),"")</f>
        <v/>
      </c>
      <c r="G319" s="86" t="str">
        <f>IFERROR(INDEX(TQoL_Indexes!$B$9:$AK$58,MATCH($A$3,TQoL_Indexes!#REF!,0)+$A319,MATCH(G$3,TQoL_Indexes!$B$8:$AK$8,0)),"")</f>
        <v/>
      </c>
      <c r="H319" s="86" t="str">
        <f>IFERROR(INDEX(TQoL_Indexes!$B$9:$AK$58,MATCH($A$3,TQoL_Indexes!#REF!,0)+$A319,MATCH(H$3,TQoL_Indexes!$B$8:$AK$8,0)),"")</f>
        <v/>
      </c>
      <c r="I319" s="86" t="str">
        <f>IFERROR(INDEX(TQoL_Indexes!$B$9:$AK$58,MATCH($A$3,TQoL_Indexes!#REF!,0)+$A319,MATCH(I$3,TQoL_Indexes!$B$8:$AK$8,0)),"")</f>
        <v/>
      </c>
      <c r="J319" s="86" t="str">
        <f>IFERROR(INDEX(TQoL_Indexes!$B$9:$AK$58,MATCH($A$3,TQoL_Indexes!#REF!,0)+$A319,MATCH(J$3,TQoL_Indexes!$B$8:$AK$8,0)),"")</f>
        <v/>
      </c>
      <c r="K319" s="86" t="str">
        <f>IFERROR(INDEX(TQoL_Indexes!$B$9:$AK$58,MATCH($A$3,TQoL_Indexes!#REF!,0)+$A319,MATCH(K$3,TQoL_Indexes!$B$8:$AK$8,0)),"")</f>
        <v/>
      </c>
      <c r="L319" s="86" t="str">
        <f>IFERROR(INDEX(TQoL_Indexes!$B$9:$AK$58,MATCH($A$3,TQoL_Indexes!#REF!,0)+$A319,MATCH(L$3,TQoL_Indexes!$B$8:$AK$8,0)),"")</f>
        <v/>
      </c>
      <c r="M319" s="86" t="str">
        <f>IFERROR(INDEX(TQoL_Indexes!$B$9:$AK$58,MATCH($A$3,TQoL_Indexes!#REF!,0)+$A319,MATCH(M$3,TQoL_Indexes!$B$8:$AK$8,0)),"")</f>
        <v/>
      </c>
      <c r="N319" s="86" t="str">
        <f>IFERROR(INDEX(TQoL_Indexes!$B$9:$AK$58,MATCH($A$3,TQoL_Indexes!#REF!,0)+$A319,MATCH(N$3,TQoL_Indexes!$B$8:$AK$8,0)),"")</f>
        <v/>
      </c>
      <c r="O319" s="86" t="str">
        <f>IFERROR(INDEX(TQoL_Indexes!$B$9:$AK$58,MATCH($A$3,TQoL_Indexes!#REF!,0)+$A319,MATCH(O$3,TQoL_Indexes!$B$8:$AK$8,0)),"")</f>
        <v/>
      </c>
      <c r="P319" s="86" t="str">
        <f>IFERROR(INDEX(TQoL_Indexes!$B$9:$AK$58,MATCH($A$3,TQoL_Indexes!#REF!,0)+$A319,MATCH(P$3,TQoL_Indexes!$B$8:$AK$8,0)),"")</f>
        <v/>
      </c>
      <c r="Q319" s="86" t="str">
        <f>IFERROR(INDEX(TQoL_Indexes!$B$9:$AK$58,MATCH($A$3,TQoL_Indexes!#REF!,0)+$A319,MATCH(Q$3,TQoL_Indexes!$B$8:$AK$8,0)),"")</f>
        <v/>
      </c>
      <c r="R319" s="86" t="str">
        <f>IFERROR(INDEX(TQoL_Indexes!$B$9:$AK$58,MATCH($A$3,TQoL_Indexes!#REF!,0)+$A319,MATCH(R$3,TQoL_Indexes!$B$8:$AK$8,0)),"")</f>
        <v/>
      </c>
      <c r="S319" s="86" t="str">
        <f>IFERROR(INDEX(TQoL_Indexes!$B$9:$AK$58,MATCH($A$3,TQoL_Indexes!#REF!,0)+$A319,MATCH(S$3,TQoL_Indexes!$B$8:$AK$8,0)),"")</f>
        <v/>
      </c>
      <c r="T319" s="86" t="str">
        <f>IFERROR(INDEX(TQoL_Indexes!$B$9:$AK$58,MATCH($A$3,TQoL_Indexes!#REF!,0)+$A319,MATCH(T$3,TQoL_Indexes!$B$8:$AK$8,0)),"")</f>
        <v/>
      </c>
      <c r="U319" s="86" t="str">
        <f>IFERROR(INDEX(TQoL_Indexes!$B$9:$AK$58,MATCH($A$3,TQoL_Indexes!#REF!,0)+$A319,MATCH(U$3,TQoL_Indexes!$B$8:$AK$8,0)),"")</f>
        <v/>
      </c>
      <c r="V319" s="86" t="str">
        <f>IFERROR(INDEX(TQoL_Indexes!$B$9:$AK$58,MATCH($A$3,TQoL_Indexes!#REF!,0)+$A319,MATCH(V$3,TQoL_Indexes!$B$8:$AK$8,0)),"")</f>
        <v/>
      </c>
      <c r="W319" s="86" t="str">
        <f>IFERROR(INDEX(TQoL_Indexes!$B$9:$AK$58,MATCH($A$3,TQoL_Indexes!#REF!,0)+$A319,MATCH(W$3,TQoL_Indexes!$B$8:$AK$8,0)),"")</f>
        <v/>
      </c>
      <c r="X319" s="86" t="str">
        <f>IFERROR(INDEX(TQoL_Indexes!$B$9:$AK$58,MATCH($A$3,TQoL_Indexes!#REF!,0)+$A319,MATCH(X$3,TQoL_Indexes!$B$8:$AK$8,0)),"")</f>
        <v/>
      </c>
      <c r="Y319" s="86" t="str">
        <f>IFERROR(INDEX(TQoL_Indexes!$B$9:$AK$58,MATCH($A$3,TQoL_Indexes!#REF!,0)+$A319,MATCH(Y$3,TQoL_Indexes!$B$8:$AK$8,0)),"")</f>
        <v/>
      </c>
      <c r="Z319" s="86" t="str">
        <f>IFERROR(INDEX(TQoL_Indexes!$B$9:$AK$58,MATCH($A$3,TQoL_Indexes!#REF!,0)+$A319,MATCH(Z$3,TQoL_Indexes!$B$8:$AK$8,0)),"")</f>
        <v/>
      </c>
      <c r="AA319" s="86" t="str">
        <f>IFERROR(INDEX(TQoL_Indexes!$B$9:$AK$58,MATCH($A$3,TQoL_Indexes!#REF!,0)+$A319,MATCH(AA$3,TQoL_Indexes!$B$8:$AK$8,0)),"")</f>
        <v/>
      </c>
      <c r="AB319" s="86" t="str">
        <f>IFERROR(INDEX(TQoL_Indexes!$B$9:$AK$58,MATCH($A$3,TQoL_Indexes!#REF!,0)+$A319,MATCH(AB$3,TQoL_Indexes!$B$8:$AK$8,0)),"")</f>
        <v/>
      </c>
      <c r="AC319" s="86" t="str">
        <f>IFERROR(INDEX(TQoL_Indexes!$B$9:$AK$58,MATCH($A$3,TQoL_Indexes!#REF!,0)+$A319,MATCH(AC$3,TQoL_Indexes!$B$8:$AK$8,0)),"")</f>
        <v/>
      </c>
      <c r="AD319" s="86" t="str">
        <f>IFERROR(INDEX(TQoL_Indexes!$B$9:$AK$58,MATCH($A$3,TQoL_Indexes!#REF!,0)+$A319,MATCH(AD$3,TQoL_Indexes!$B$8:$AK$8,0)),"")</f>
        <v/>
      </c>
      <c r="AE319" s="86" t="str">
        <f>IFERROR(INDEX(TQoL_Indexes!$B$9:$AK$58,MATCH($A$3,TQoL_Indexes!#REF!,0)+$A319,MATCH(AE$3,TQoL_Indexes!$B$8:$AK$8,0)),"")</f>
        <v/>
      </c>
      <c r="AF319" s="86" t="str">
        <f>IFERROR(INDEX(TQoL_Indexes!$B$9:$AK$58,MATCH($A$3,TQoL_Indexes!#REF!,0)+$A319,MATCH(AF$3,TQoL_Indexes!$B$8:$AK$8,0)),"")</f>
        <v/>
      </c>
      <c r="AG319" s="86" t="str">
        <f>IFERROR(INDEX(TQoL_Indexes!$B$9:$AK$58,MATCH($A$3,TQoL_Indexes!#REF!,0)+$A319,MATCH(AG$3,TQoL_Indexes!$B$8:$AK$8,0)),"")</f>
        <v/>
      </c>
      <c r="AH319" s="86" t="str">
        <f>IFERROR(INDEX(TQoL_Indexes!$B$9:$AK$58,MATCH($A$3,TQoL_Indexes!#REF!,0)+$A319,MATCH(AH$3,TQoL_Indexes!$B$8:$AK$8,0)),"")</f>
        <v/>
      </c>
      <c r="AI319" s="86" t="str">
        <f>IFERROR(INDEX(TQoL_Indexes!$B$9:$AK$58,MATCH($A$3,TQoL_Indexes!#REF!,0)+$A319,MATCH(AI$3,TQoL_Indexes!$B$8:$AK$8,0)),"")</f>
        <v/>
      </c>
      <c r="AJ319" s="86" t="str">
        <f>IFERROR(INDEX(TQoL_Indexes!$B$9:$AK$58,MATCH($A$3,TQoL_Indexes!#REF!,0)+$A319,MATCH(AJ$3,TQoL_Indexes!$B$8:$AK$8,0)),"")</f>
        <v/>
      </c>
      <c r="AK319" s="86" t="str">
        <f>IFERROR(INDEX(TQoL_Indexes!$B$9:$AK$58,MATCH($A$3,TQoL_Indexes!#REF!,0)+$A319,MATCH(AK$3,TQoL_Indexes!$B$8:$AK$8,0)),"")</f>
        <v/>
      </c>
      <c r="AL319" s="86" t="str">
        <f>IFERROR(INDEX(TQoL_Indexes!$B$9:$AK$58,MATCH($A$3,TQoL_Indexes!#REF!,0)+$A319,MATCH(AL$3,TQoL_Indexes!$B$8:$AK$8,0)),"")</f>
        <v/>
      </c>
      <c r="AM319" s="87" t="str">
        <f>IFERROR(INDEX(TQoL_Indexes!$B$9:$AK$58,MATCH($A$3,TQoL_Indexes!#REF!,0)+$A319,MATCH(AM$3,TQoL_Indexes!$B$8:$AK$8,0)),"")</f>
        <v/>
      </c>
    </row>
    <row r="320" spans="1:39">
      <c r="A320" s="58" t="str">
        <f>IFERROR(IF(A319+1&lt;COUNTIF(TQoL_Indexes!#REF!,Aux_Country!$A$3),A319+1,""),"")</f>
        <v/>
      </c>
      <c r="B320" s="121" t="str">
        <f>IFERROR(INDEX(TQoL_Indexes!$B$9:$AK$58,MATCH($A$3,TQoL_Indexes!#REF!,0)+$A320,MATCH(B$3,TQoL_Indexes!$B$8:$AK$8,0)),"")</f>
        <v/>
      </c>
      <c r="C320" s="116" t="str">
        <f>IFERROR(INDEX(TQoL_Indexes!$B$9:$AK$58,MATCH($A$3,TQoL_Indexes!#REF!,0)+$A320,MATCH(C$3,TQoL_Indexes!$B$8:$AK$8,0)),"")</f>
        <v/>
      </c>
      <c r="D320" s="122" t="str">
        <f>IFERROR(INDEX(TQoL_Indexes!$B$9:$AK$58,MATCH($A$3,TQoL_Indexes!#REF!,0)+$A320,MATCH(D$3,TQoL_Indexes!$B$8:$AK$8,0)),"")</f>
        <v/>
      </c>
      <c r="E320" s="86" t="str">
        <f>IFERROR(INDEX(TQoL_Indexes!$B$9:$AK$58,MATCH($A$3,TQoL_Indexes!#REF!,0)+$A320,MATCH(E$3,TQoL_Indexes!$B$8:$AK$8,0)),"")</f>
        <v/>
      </c>
      <c r="F320" s="86" t="str">
        <f>IFERROR(INDEX(TQoL_Indexes!$B$9:$AK$58,MATCH($A$3,TQoL_Indexes!#REF!,0)+$A320,MATCH(F$3,TQoL_Indexes!$B$8:$AK$8,0)),"")</f>
        <v/>
      </c>
      <c r="G320" s="86" t="str">
        <f>IFERROR(INDEX(TQoL_Indexes!$B$9:$AK$58,MATCH($A$3,TQoL_Indexes!#REF!,0)+$A320,MATCH(G$3,TQoL_Indexes!$B$8:$AK$8,0)),"")</f>
        <v/>
      </c>
      <c r="H320" s="86" t="str">
        <f>IFERROR(INDEX(TQoL_Indexes!$B$9:$AK$58,MATCH($A$3,TQoL_Indexes!#REF!,0)+$A320,MATCH(H$3,TQoL_Indexes!$B$8:$AK$8,0)),"")</f>
        <v/>
      </c>
      <c r="I320" s="86" t="str">
        <f>IFERROR(INDEX(TQoL_Indexes!$B$9:$AK$58,MATCH($A$3,TQoL_Indexes!#REF!,0)+$A320,MATCH(I$3,TQoL_Indexes!$B$8:$AK$8,0)),"")</f>
        <v/>
      </c>
      <c r="J320" s="86" t="str">
        <f>IFERROR(INDEX(TQoL_Indexes!$B$9:$AK$58,MATCH($A$3,TQoL_Indexes!#REF!,0)+$A320,MATCH(J$3,TQoL_Indexes!$B$8:$AK$8,0)),"")</f>
        <v/>
      </c>
      <c r="K320" s="86" t="str">
        <f>IFERROR(INDEX(TQoL_Indexes!$B$9:$AK$58,MATCH($A$3,TQoL_Indexes!#REF!,0)+$A320,MATCH(K$3,TQoL_Indexes!$B$8:$AK$8,0)),"")</f>
        <v/>
      </c>
      <c r="L320" s="86" t="str">
        <f>IFERROR(INDEX(TQoL_Indexes!$B$9:$AK$58,MATCH($A$3,TQoL_Indexes!#REF!,0)+$A320,MATCH(L$3,TQoL_Indexes!$B$8:$AK$8,0)),"")</f>
        <v/>
      </c>
      <c r="M320" s="86" t="str">
        <f>IFERROR(INDEX(TQoL_Indexes!$B$9:$AK$58,MATCH($A$3,TQoL_Indexes!#REF!,0)+$A320,MATCH(M$3,TQoL_Indexes!$B$8:$AK$8,0)),"")</f>
        <v/>
      </c>
      <c r="N320" s="86" t="str">
        <f>IFERROR(INDEX(TQoL_Indexes!$B$9:$AK$58,MATCH($A$3,TQoL_Indexes!#REF!,0)+$A320,MATCH(N$3,TQoL_Indexes!$B$8:$AK$8,0)),"")</f>
        <v/>
      </c>
      <c r="O320" s="86" t="str">
        <f>IFERROR(INDEX(TQoL_Indexes!$B$9:$AK$58,MATCH($A$3,TQoL_Indexes!#REF!,0)+$A320,MATCH(O$3,TQoL_Indexes!$B$8:$AK$8,0)),"")</f>
        <v/>
      </c>
      <c r="P320" s="86" t="str">
        <f>IFERROR(INDEX(TQoL_Indexes!$B$9:$AK$58,MATCH($A$3,TQoL_Indexes!#REF!,0)+$A320,MATCH(P$3,TQoL_Indexes!$B$8:$AK$8,0)),"")</f>
        <v/>
      </c>
      <c r="Q320" s="86" t="str">
        <f>IFERROR(INDEX(TQoL_Indexes!$B$9:$AK$58,MATCH($A$3,TQoL_Indexes!#REF!,0)+$A320,MATCH(Q$3,TQoL_Indexes!$B$8:$AK$8,0)),"")</f>
        <v/>
      </c>
      <c r="R320" s="86" t="str">
        <f>IFERROR(INDEX(TQoL_Indexes!$B$9:$AK$58,MATCH($A$3,TQoL_Indexes!#REF!,0)+$A320,MATCH(R$3,TQoL_Indexes!$B$8:$AK$8,0)),"")</f>
        <v/>
      </c>
      <c r="S320" s="86" t="str">
        <f>IFERROR(INDEX(TQoL_Indexes!$B$9:$AK$58,MATCH($A$3,TQoL_Indexes!#REF!,0)+$A320,MATCH(S$3,TQoL_Indexes!$B$8:$AK$8,0)),"")</f>
        <v/>
      </c>
      <c r="T320" s="86" t="str">
        <f>IFERROR(INDEX(TQoL_Indexes!$B$9:$AK$58,MATCH($A$3,TQoL_Indexes!#REF!,0)+$A320,MATCH(T$3,TQoL_Indexes!$B$8:$AK$8,0)),"")</f>
        <v/>
      </c>
      <c r="U320" s="86" t="str">
        <f>IFERROR(INDEX(TQoL_Indexes!$B$9:$AK$58,MATCH($A$3,TQoL_Indexes!#REF!,0)+$A320,MATCH(U$3,TQoL_Indexes!$B$8:$AK$8,0)),"")</f>
        <v/>
      </c>
      <c r="V320" s="86" t="str">
        <f>IFERROR(INDEX(TQoL_Indexes!$B$9:$AK$58,MATCH($A$3,TQoL_Indexes!#REF!,0)+$A320,MATCH(V$3,TQoL_Indexes!$B$8:$AK$8,0)),"")</f>
        <v/>
      </c>
      <c r="W320" s="86" t="str">
        <f>IFERROR(INDEX(TQoL_Indexes!$B$9:$AK$58,MATCH($A$3,TQoL_Indexes!#REF!,0)+$A320,MATCH(W$3,TQoL_Indexes!$B$8:$AK$8,0)),"")</f>
        <v/>
      </c>
      <c r="X320" s="86" t="str">
        <f>IFERROR(INDEX(TQoL_Indexes!$B$9:$AK$58,MATCH($A$3,TQoL_Indexes!#REF!,0)+$A320,MATCH(X$3,TQoL_Indexes!$B$8:$AK$8,0)),"")</f>
        <v/>
      </c>
      <c r="Y320" s="86" t="str">
        <f>IFERROR(INDEX(TQoL_Indexes!$B$9:$AK$58,MATCH($A$3,TQoL_Indexes!#REF!,0)+$A320,MATCH(Y$3,TQoL_Indexes!$B$8:$AK$8,0)),"")</f>
        <v/>
      </c>
      <c r="Z320" s="86" t="str">
        <f>IFERROR(INDEX(TQoL_Indexes!$B$9:$AK$58,MATCH($A$3,TQoL_Indexes!#REF!,0)+$A320,MATCH(Z$3,TQoL_Indexes!$B$8:$AK$8,0)),"")</f>
        <v/>
      </c>
      <c r="AA320" s="86" t="str">
        <f>IFERROR(INDEX(TQoL_Indexes!$B$9:$AK$58,MATCH($A$3,TQoL_Indexes!#REF!,0)+$A320,MATCH(AA$3,TQoL_Indexes!$B$8:$AK$8,0)),"")</f>
        <v/>
      </c>
      <c r="AB320" s="86" t="str">
        <f>IFERROR(INDEX(TQoL_Indexes!$B$9:$AK$58,MATCH($A$3,TQoL_Indexes!#REF!,0)+$A320,MATCH(AB$3,TQoL_Indexes!$B$8:$AK$8,0)),"")</f>
        <v/>
      </c>
      <c r="AC320" s="86" t="str">
        <f>IFERROR(INDEX(TQoL_Indexes!$B$9:$AK$58,MATCH($A$3,TQoL_Indexes!#REF!,0)+$A320,MATCH(AC$3,TQoL_Indexes!$B$8:$AK$8,0)),"")</f>
        <v/>
      </c>
      <c r="AD320" s="86" t="str">
        <f>IFERROR(INDEX(TQoL_Indexes!$B$9:$AK$58,MATCH($A$3,TQoL_Indexes!#REF!,0)+$A320,MATCH(AD$3,TQoL_Indexes!$B$8:$AK$8,0)),"")</f>
        <v/>
      </c>
      <c r="AE320" s="86" t="str">
        <f>IFERROR(INDEX(TQoL_Indexes!$B$9:$AK$58,MATCH($A$3,TQoL_Indexes!#REF!,0)+$A320,MATCH(AE$3,TQoL_Indexes!$B$8:$AK$8,0)),"")</f>
        <v/>
      </c>
      <c r="AF320" s="86" t="str">
        <f>IFERROR(INDEX(TQoL_Indexes!$B$9:$AK$58,MATCH($A$3,TQoL_Indexes!#REF!,0)+$A320,MATCH(AF$3,TQoL_Indexes!$B$8:$AK$8,0)),"")</f>
        <v/>
      </c>
      <c r="AG320" s="86" t="str">
        <f>IFERROR(INDEX(TQoL_Indexes!$B$9:$AK$58,MATCH($A$3,TQoL_Indexes!#REF!,0)+$A320,MATCH(AG$3,TQoL_Indexes!$B$8:$AK$8,0)),"")</f>
        <v/>
      </c>
      <c r="AH320" s="86" t="str">
        <f>IFERROR(INDEX(TQoL_Indexes!$B$9:$AK$58,MATCH($A$3,TQoL_Indexes!#REF!,0)+$A320,MATCH(AH$3,TQoL_Indexes!$B$8:$AK$8,0)),"")</f>
        <v/>
      </c>
      <c r="AI320" s="86" t="str">
        <f>IFERROR(INDEX(TQoL_Indexes!$B$9:$AK$58,MATCH($A$3,TQoL_Indexes!#REF!,0)+$A320,MATCH(AI$3,TQoL_Indexes!$B$8:$AK$8,0)),"")</f>
        <v/>
      </c>
      <c r="AJ320" s="86" t="str">
        <f>IFERROR(INDEX(TQoL_Indexes!$B$9:$AK$58,MATCH($A$3,TQoL_Indexes!#REF!,0)+$A320,MATCH(AJ$3,TQoL_Indexes!$B$8:$AK$8,0)),"")</f>
        <v/>
      </c>
      <c r="AK320" s="86" t="str">
        <f>IFERROR(INDEX(TQoL_Indexes!$B$9:$AK$58,MATCH($A$3,TQoL_Indexes!#REF!,0)+$A320,MATCH(AK$3,TQoL_Indexes!$B$8:$AK$8,0)),"")</f>
        <v/>
      </c>
      <c r="AL320" s="86" t="str">
        <f>IFERROR(INDEX(TQoL_Indexes!$B$9:$AK$58,MATCH($A$3,TQoL_Indexes!#REF!,0)+$A320,MATCH(AL$3,TQoL_Indexes!$B$8:$AK$8,0)),"")</f>
        <v/>
      </c>
      <c r="AM320" s="87" t="str">
        <f>IFERROR(INDEX(TQoL_Indexes!$B$9:$AK$58,MATCH($A$3,TQoL_Indexes!#REF!,0)+$A320,MATCH(AM$3,TQoL_Indexes!$B$8:$AK$8,0)),"")</f>
        <v/>
      </c>
    </row>
    <row r="321" spans="1:39">
      <c r="A321" s="58" t="str">
        <f>IFERROR(IF(A320+1&lt;COUNTIF(TQoL_Indexes!#REF!,Aux_Country!$A$3),A320+1,""),"")</f>
        <v/>
      </c>
      <c r="B321" s="121" t="str">
        <f>IFERROR(INDEX(TQoL_Indexes!$B$9:$AK$58,MATCH($A$3,TQoL_Indexes!#REF!,0)+$A321,MATCH(B$3,TQoL_Indexes!$B$8:$AK$8,0)),"")</f>
        <v/>
      </c>
      <c r="C321" s="116" t="str">
        <f>IFERROR(INDEX(TQoL_Indexes!$B$9:$AK$58,MATCH($A$3,TQoL_Indexes!#REF!,0)+$A321,MATCH(C$3,TQoL_Indexes!$B$8:$AK$8,0)),"")</f>
        <v/>
      </c>
      <c r="D321" s="122" t="str">
        <f>IFERROR(INDEX(TQoL_Indexes!$B$9:$AK$58,MATCH($A$3,TQoL_Indexes!#REF!,0)+$A321,MATCH(D$3,TQoL_Indexes!$B$8:$AK$8,0)),"")</f>
        <v/>
      </c>
      <c r="E321" s="86" t="str">
        <f>IFERROR(INDEX(TQoL_Indexes!$B$9:$AK$58,MATCH($A$3,TQoL_Indexes!#REF!,0)+$A321,MATCH(E$3,TQoL_Indexes!$B$8:$AK$8,0)),"")</f>
        <v/>
      </c>
      <c r="F321" s="86" t="str">
        <f>IFERROR(INDEX(TQoL_Indexes!$B$9:$AK$58,MATCH($A$3,TQoL_Indexes!#REF!,0)+$A321,MATCH(F$3,TQoL_Indexes!$B$8:$AK$8,0)),"")</f>
        <v/>
      </c>
      <c r="G321" s="86" t="str">
        <f>IFERROR(INDEX(TQoL_Indexes!$B$9:$AK$58,MATCH($A$3,TQoL_Indexes!#REF!,0)+$A321,MATCH(G$3,TQoL_Indexes!$B$8:$AK$8,0)),"")</f>
        <v/>
      </c>
      <c r="H321" s="86" t="str">
        <f>IFERROR(INDEX(TQoL_Indexes!$B$9:$AK$58,MATCH($A$3,TQoL_Indexes!#REF!,0)+$A321,MATCH(H$3,TQoL_Indexes!$B$8:$AK$8,0)),"")</f>
        <v/>
      </c>
      <c r="I321" s="86" t="str">
        <f>IFERROR(INDEX(TQoL_Indexes!$B$9:$AK$58,MATCH($A$3,TQoL_Indexes!#REF!,0)+$A321,MATCH(I$3,TQoL_Indexes!$B$8:$AK$8,0)),"")</f>
        <v/>
      </c>
      <c r="J321" s="86" t="str">
        <f>IFERROR(INDEX(TQoL_Indexes!$B$9:$AK$58,MATCH($A$3,TQoL_Indexes!#REF!,0)+$A321,MATCH(J$3,TQoL_Indexes!$B$8:$AK$8,0)),"")</f>
        <v/>
      </c>
      <c r="K321" s="86" t="str">
        <f>IFERROR(INDEX(TQoL_Indexes!$B$9:$AK$58,MATCH($A$3,TQoL_Indexes!#REF!,0)+$A321,MATCH(K$3,TQoL_Indexes!$B$8:$AK$8,0)),"")</f>
        <v/>
      </c>
      <c r="L321" s="86" t="str">
        <f>IFERROR(INDEX(TQoL_Indexes!$B$9:$AK$58,MATCH($A$3,TQoL_Indexes!#REF!,0)+$A321,MATCH(L$3,TQoL_Indexes!$B$8:$AK$8,0)),"")</f>
        <v/>
      </c>
      <c r="M321" s="86" t="str">
        <f>IFERROR(INDEX(TQoL_Indexes!$B$9:$AK$58,MATCH($A$3,TQoL_Indexes!#REF!,0)+$A321,MATCH(M$3,TQoL_Indexes!$B$8:$AK$8,0)),"")</f>
        <v/>
      </c>
      <c r="N321" s="86" t="str">
        <f>IFERROR(INDEX(TQoL_Indexes!$B$9:$AK$58,MATCH($A$3,TQoL_Indexes!#REF!,0)+$A321,MATCH(N$3,TQoL_Indexes!$B$8:$AK$8,0)),"")</f>
        <v/>
      </c>
      <c r="O321" s="86" t="str">
        <f>IFERROR(INDEX(TQoL_Indexes!$B$9:$AK$58,MATCH($A$3,TQoL_Indexes!#REF!,0)+$A321,MATCH(O$3,TQoL_Indexes!$B$8:$AK$8,0)),"")</f>
        <v/>
      </c>
      <c r="P321" s="86" t="str">
        <f>IFERROR(INDEX(TQoL_Indexes!$B$9:$AK$58,MATCH($A$3,TQoL_Indexes!#REF!,0)+$A321,MATCH(P$3,TQoL_Indexes!$B$8:$AK$8,0)),"")</f>
        <v/>
      </c>
      <c r="Q321" s="86" t="str">
        <f>IFERROR(INDEX(TQoL_Indexes!$B$9:$AK$58,MATCH($A$3,TQoL_Indexes!#REF!,0)+$A321,MATCH(Q$3,TQoL_Indexes!$B$8:$AK$8,0)),"")</f>
        <v/>
      </c>
      <c r="R321" s="86" t="str">
        <f>IFERROR(INDEX(TQoL_Indexes!$B$9:$AK$58,MATCH($A$3,TQoL_Indexes!#REF!,0)+$A321,MATCH(R$3,TQoL_Indexes!$B$8:$AK$8,0)),"")</f>
        <v/>
      </c>
      <c r="S321" s="86" t="str">
        <f>IFERROR(INDEX(TQoL_Indexes!$B$9:$AK$58,MATCH($A$3,TQoL_Indexes!#REF!,0)+$A321,MATCH(S$3,TQoL_Indexes!$B$8:$AK$8,0)),"")</f>
        <v/>
      </c>
      <c r="T321" s="86" t="str">
        <f>IFERROR(INDEX(TQoL_Indexes!$B$9:$AK$58,MATCH($A$3,TQoL_Indexes!#REF!,0)+$A321,MATCH(T$3,TQoL_Indexes!$B$8:$AK$8,0)),"")</f>
        <v/>
      </c>
      <c r="U321" s="86" t="str">
        <f>IFERROR(INDEX(TQoL_Indexes!$B$9:$AK$58,MATCH($A$3,TQoL_Indexes!#REF!,0)+$A321,MATCH(U$3,TQoL_Indexes!$B$8:$AK$8,0)),"")</f>
        <v/>
      </c>
      <c r="V321" s="86" t="str">
        <f>IFERROR(INDEX(TQoL_Indexes!$B$9:$AK$58,MATCH($A$3,TQoL_Indexes!#REF!,0)+$A321,MATCH(V$3,TQoL_Indexes!$B$8:$AK$8,0)),"")</f>
        <v/>
      </c>
      <c r="W321" s="86" t="str">
        <f>IFERROR(INDEX(TQoL_Indexes!$B$9:$AK$58,MATCH($A$3,TQoL_Indexes!#REF!,0)+$A321,MATCH(W$3,TQoL_Indexes!$B$8:$AK$8,0)),"")</f>
        <v/>
      </c>
      <c r="X321" s="86" t="str">
        <f>IFERROR(INDEX(TQoL_Indexes!$B$9:$AK$58,MATCH($A$3,TQoL_Indexes!#REF!,0)+$A321,MATCH(X$3,TQoL_Indexes!$B$8:$AK$8,0)),"")</f>
        <v/>
      </c>
      <c r="Y321" s="86" t="str">
        <f>IFERROR(INDEX(TQoL_Indexes!$B$9:$AK$58,MATCH($A$3,TQoL_Indexes!#REF!,0)+$A321,MATCH(Y$3,TQoL_Indexes!$B$8:$AK$8,0)),"")</f>
        <v/>
      </c>
      <c r="Z321" s="86" t="str">
        <f>IFERROR(INDEX(TQoL_Indexes!$B$9:$AK$58,MATCH($A$3,TQoL_Indexes!#REF!,0)+$A321,MATCH(Z$3,TQoL_Indexes!$B$8:$AK$8,0)),"")</f>
        <v/>
      </c>
      <c r="AA321" s="86" t="str">
        <f>IFERROR(INDEX(TQoL_Indexes!$B$9:$AK$58,MATCH($A$3,TQoL_Indexes!#REF!,0)+$A321,MATCH(AA$3,TQoL_Indexes!$B$8:$AK$8,0)),"")</f>
        <v/>
      </c>
      <c r="AB321" s="86" t="str">
        <f>IFERROR(INDEX(TQoL_Indexes!$B$9:$AK$58,MATCH($A$3,TQoL_Indexes!#REF!,0)+$A321,MATCH(AB$3,TQoL_Indexes!$B$8:$AK$8,0)),"")</f>
        <v/>
      </c>
      <c r="AC321" s="86" t="str">
        <f>IFERROR(INDEX(TQoL_Indexes!$B$9:$AK$58,MATCH($A$3,TQoL_Indexes!#REF!,0)+$A321,MATCH(AC$3,TQoL_Indexes!$B$8:$AK$8,0)),"")</f>
        <v/>
      </c>
      <c r="AD321" s="86" t="str">
        <f>IFERROR(INDEX(TQoL_Indexes!$B$9:$AK$58,MATCH($A$3,TQoL_Indexes!#REF!,0)+$A321,MATCH(AD$3,TQoL_Indexes!$B$8:$AK$8,0)),"")</f>
        <v/>
      </c>
      <c r="AE321" s="86" t="str">
        <f>IFERROR(INDEX(TQoL_Indexes!$B$9:$AK$58,MATCH($A$3,TQoL_Indexes!#REF!,0)+$A321,MATCH(AE$3,TQoL_Indexes!$B$8:$AK$8,0)),"")</f>
        <v/>
      </c>
      <c r="AF321" s="86" t="str">
        <f>IFERROR(INDEX(TQoL_Indexes!$B$9:$AK$58,MATCH($A$3,TQoL_Indexes!#REF!,0)+$A321,MATCH(AF$3,TQoL_Indexes!$B$8:$AK$8,0)),"")</f>
        <v/>
      </c>
      <c r="AG321" s="86" t="str">
        <f>IFERROR(INDEX(TQoL_Indexes!$B$9:$AK$58,MATCH($A$3,TQoL_Indexes!#REF!,0)+$A321,MATCH(AG$3,TQoL_Indexes!$B$8:$AK$8,0)),"")</f>
        <v/>
      </c>
      <c r="AH321" s="86" t="str">
        <f>IFERROR(INDEX(TQoL_Indexes!$B$9:$AK$58,MATCH($A$3,TQoL_Indexes!#REF!,0)+$A321,MATCH(AH$3,TQoL_Indexes!$B$8:$AK$8,0)),"")</f>
        <v/>
      </c>
      <c r="AI321" s="86" t="str">
        <f>IFERROR(INDEX(TQoL_Indexes!$B$9:$AK$58,MATCH($A$3,TQoL_Indexes!#REF!,0)+$A321,MATCH(AI$3,TQoL_Indexes!$B$8:$AK$8,0)),"")</f>
        <v/>
      </c>
      <c r="AJ321" s="86" t="str">
        <f>IFERROR(INDEX(TQoL_Indexes!$B$9:$AK$58,MATCH($A$3,TQoL_Indexes!#REF!,0)+$A321,MATCH(AJ$3,TQoL_Indexes!$B$8:$AK$8,0)),"")</f>
        <v/>
      </c>
      <c r="AK321" s="86" t="str">
        <f>IFERROR(INDEX(TQoL_Indexes!$B$9:$AK$58,MATCH($A$3,TQoL_Indexes!#REF!,0)+$A321,MATCH(AK$3,TQoL_Indexes!$B$8:$AK$8,0)),"")</f>
        <v/>
      </c>
      <c r="AL321" s="86" t="str">
        <f>IFERROR(INDEX(TQoL_Indexes!$B$9:$AK$58,MATCH($A$3,TQoL_Indexes!#REF!,0)+$A321,MATCH(AL$3,TQoL_Indexes!$B$8:$AK$8,0)),"")</f>
        <v/>
      </c>
      <c r="AM321" s="87" t="str">
        <f>IFERROR(INDEX(TQoL_Indexes!$B$9:$AK$58,MATCH($A$3,TQoL_Indexes!#REF!,0)+$A321,MATCH(AM$3,TQoL_Indexes!$B$8:$AK$8,0)),"")</f>
        <v/>
      </c>
    </row>
    <row r="322" spans="1:39">
      <c r="A322" s="58" t="str">
        <f>IFERROR(IF(A321+1&lt;COUNTIF(TQoL_Indexes!#REF!,Aux_Country!$A$3),A321+1,""),"")</f>
        <v/>
      </c>
      <c r="B322" s="121" t="str">
        <f>IFERROR(INDEX(TQoL_Indexes!$B$9:$AK$58,MATCH($A$3,TQoL_Indexes!#REF!,0)+$A322,MATCH(B$3,TQoL_Indexes!$B$8:$AK$8,0)),"")</f>
        <v/>
      </c>
      <c r="C322" s="116" t="str">
        <f>IFERROR(INDEX(TQoL_Indexes!$B$9:$AK$58,MATCH($A$3,TQoL_Indexes!#REF!,0)+$A322,MATCH(C$3,TQoL_Indexes!$B$8:$AK$8,0)),"")</f>
        <v/>
      </c>
      <c r="D322" s="122" t="str">
        <f>IFERROR(INDEX(TQoL_Indexes!$B$9:$AK$58,MATCH($A$3,TQoL_Indexes!#REF!,0)+$A322,MATCH(D$3,TQoL_Indexes!$B$8:$AK$8,0)),"")</f>
        <v/>
      </c>
      <c r="E322" s="86" t="str">
        <f>IFERROR(INDEX(TQoL_Indexes!$B$9:$AK$58,MATCH($A$3,TQoL_Indexes!#REF!,0)+$A322,MATCH(E$3,TQoL_Indexes!$B$8:$AK$8,0)),"")</f>
        <v/>
      </c>
      <c r="F322" s="86" t="str">
        <f>IFERROR(INDEX(TQoL_Indexes!$B$9:$AK$58,MATCH($A$3,TQoL_Indexes!#REF!,0)+$A322,MATCH(F$3,TQoL_Indexes!$B$8:$AK$8,0)),"")</f>
        <v/>
      </c>
      <c r="G322" s="86" t="str">
        <f>IFERROR(INDEX(TQoL_Indexes!$B$9:$AK$58,MATCH($A$3,TQoL_Indexes!#REF!,0)+$A322,MATCH(G$3,TQoL_Indexes!$B$8:$AK$8,0)),"")</f>
        <v/>
      </c>
      <c r="H322" s="86" t="str">
        <f>IFERROR(INDEX(TQoL_Indexes!$B$9:$AK$58,MATCH($A$3,TQoL_Indexes!#REF!,0)+$A322,MATCH(H$3,TQoL_Indexes!$B$8:$AK$8,0)),"")</f>
        <v/>
      </c>
      <c r="I322" s="86" t="str">
        <f>IFERROR(INDEX(TQoL_Indexes!$B$9:$AK$58,MATCH($A$3,TQoL_Indexes!#REF!,0)+$A322,MATCH(I$3,TQoL_Indexes!$B$8:$AK$8,0)),"")</f>
        <v/>
      </c>
      <c r="J322" s="86" t="str">
        <f>IFERROR(INDEX(TQoL_Indexes!$B$9:$AK$58,MATCH($A$3,TQoL_Indexes!#REF!,0)+$A322,MATCH(J$3,TQoL_Indexes!$B$8:$AK$8,0)),"")</f>
        <v/>
      </c>
      <c r="K322" s="86" t="str">
        <f>IFERROR(INDEX(TQoL_Indexes!$B$9:$AK$58,MATCH($A$3,TQoL_Indexes!#REF!,0)+$A322,MATCH(K$3,TQoL_Indexes!$B$8:$AK$8,0)),"")</f>
        <v/>
      </c>
      <c r="L322" s="86" t="str">
        <f>IFERROR(INDEX(TQoL_Indexes!$B$9:$AK$58,MATCH($A$3,TQoL_Indexes!#REF!,0)+$A322,MATCH(L$3,TQoL_Indexes!$B$8:$AK$8,0)),"")</f>
        <v/>
      </c>
      <c r="M322" s="86" t="str">
        <f>IFERROR(INDEX(TQoL_Indexes!$B$9:$AK$58,MATCH($A$3,TQoL_Indexes!#REF!,0)+$A322,MATCH(M$3,TQoL_Indexes!$B$8:$AK$8,0)),"")</f>
        <v/>
      </c>
      <c r="N322" s="86" t="str">
        <f>IFERROR(INDEX(TQoL_Indexes!$B$9:$AK$58,MATCH($A$3,TQoL_Indexes!#REF!,0)+$A322,MATCH(N$3,TQoL_Indexes!$B$8:$AK$8,0)),"")</f>
        <v/>
      </c>
      <c r="O322" s="86" t="str">
        <f>IFERROR(INDEX(TQoL_Indexes!$B$9:$AK$58,MATCH($A$3,TQoL_Indexes!#REF!,0)+$A322,MATCH(O$3,TQoL_Indexes!$B$8:$AK$8,0)),"")</f>
        <v/>
      </c>
      <c r="P322" s="86" t="str">
        <f>IFERROR(INDEX(TQoL_Indexes!$B$9:$AK$58,MATCH($A$3,TQoL_Indexes!#REF!,0)+$A322,MATCH(P$3,TQoL_Indexes!$B$8:$AK$8,0)),"")</f>
        <v/>
      </c>
      <c r="Q322" s="86" t="str">
        <f>IFERROR(INDEX(TQoL_Indexes!$B$9:$AK$58,MATCH($A$3,TQoL_Indexes!#REF!,0)+$A322,MATCH(Q$3,TQoL_Indexes!$B$8:$AK$8,0)),"")</f>
        <v/>
      </c>
      <c r="R322" s="86" t="str">
        <f>IFERROR(INDEX(TQoL_Indexes!$B$9:$AK$58,MATCH($A$3,TQoL_Indexes!#REF!,0)+$A322,MATCH(R$3,TQoL_Indexes!$B$8:$AK$8,0)),"")</f>
        <v/>
      </c>
      <c r="S322" s="86" t="str">
        <f>IFERROR(INDEX(TQoL_Indexes!$B$9:$AK$58,MATCH($A$3,TQoL_Indexes!#REF!,0)+$A322,MATCH(S$3,TQoL_Indexes!$B$8:$AK$8,0)),"")</f>
        <v/>
      </c>
      <c r="T322" s="86" t="str">
        <f>IFERROR(INDEX(TQoL_Indexes!$B$9:$AK$58,MATCH($A$3,TQoL_Indexes!#REF!,0)+$A322,MATCH(T$3,TQoL_Indexes!$B$8:$AK$8,0)),"")</f>
        <v/>
      </c>
      <c r="U322" s="86" t="str">
        <f>IFERROR(INDEX(TQoL_Indexes!$B$9:$AK$58,MATCH($A$3,TQoL_Indexes!#REF!,0)+$A322,MATCH(U$3,TQoL_Indexes!$B$8:$AK$8,0)),"")</f>
        <v/>
      </c>
      <c r="V322" s="86" t="str">
        <f>IFERROR(INDEX(TQoL_Indexes!$B$9:$AK$58,MATCH($A$3,TQoL_Indexes!#REF!,0)+$A322,MATCH(V$3,TQoL_Indexes!$B$8:$AK$8,0)),"")</f>
        <v/>
      </c>
      <c r="W322" s="86" t="str">
        <f>IFERROR(INDEX(TQoL_Indexes!$B$9:$AK$58,MATCH($A$3,TQoL_Indexes!#REF!,0)+$A322,MATCH(W$3,TQoL_Indexes!$B$8:$AK$8,0)),"")</f>
        <v/>
      </c>
      <c r="X322" s="86" t="str">
        <f>IFERROR(INDEX(TQoL_Indexes!$B$9:$AK$58,MATCH($A$3,TQoL_Indexes!#REF!,0)+$A322,MATCH(X$3,TQoL_Indexes!$B$8:$AK$8,0)),"")</f>
        <v/>
      </c>
      <c r="Y322" s="86" t="str">
        <f>IFERROR(INDEX(TQoL_Indexes!$B$9:$AK$58,MATCH($A$3,TQoL_Indexes!#REF!,0)+$A322,MATCH(Y$3,TQoL_Indexes!$B$8:$AK$8,0)),"")</f>
        <v/>
      </c>
      <c r="Z322" s="86" t="str">
        <f>IFERROR(INDEX(TQoL_Indexes!$B$9:$AK$58,MATCH($A$3,TQoL_Indexes!#REF!,0)+$A322,MATCH(Z$3,TQoL_Indexes!$B$8:$AK$8,0)),"")</f>
        <v/>
      </c>
      <c r="AA322" s="86" t="str">
        <f>IFERROR(INDEX(TQoL_Indexes!$B$9:$AK$58,MATCH($A$3,TQoL_Indexes!#REF!,0)+$A322,MATCH(AA$3,TQoL_Indexes!$B$8:$AK$8,0)),"")</f>
        <v/>
      </c>
      <c r="AB322" s="86" t="str">
        <f>IFERROR(INDEX(TQoL_Indexes!$B$9:$AK$58,MATCH($A$3,TQoL_Indexes!#REF!,0)+$A322,MATCH(AB$3,TQoL_Indexes!$B$8:$AK$8,0)),"")</f>
        <v/>
      </c>
      <c r="AC322" s="86" t="str">
        <f>IFERROR(INDEX(TQoL_Indexes!$B$9:$AK$58,MATCH($A$3,TQoL_Indexes!#REF!,0)+$A322,MATCH(AC$3,TQoL_Indexes!$B$8:$AK$8,0)),"")</f>
        <v/>
      </c>
      <c r="AD322" s="86" t="str">
        <f>IFERROR(INDEX(TQoL_Indexes!$B$9:$AK$58,MATCH($A$3,TQoL_Indexes!#REF!,0)+$A322,MATCH(AD$3,TQoL_Indexes!$B$8:$AK$8,0)),"")</f>
        <v/>
      </c>
      <c r="AE322" s="86" t="str">
        <f>IFERROR(INDEX(TQoL_Indexes!$B$9:$AK$58,MATCH($A$3,TQoL_Indexes!#REF!,0)+$A322,MATCH(AE$3,TQoL_Indexes!$B$8:$AK$8,0)),"")</f>
        <v/>
      </c>
      <c r="AF322" s="86" t="str">
        <f>IFERROR(INDEX(TQoL_Indexes!$B$9:$AK$58,MATCH($A$3,TQoL_Indexes!#REF!,0)+$A322,MATCH(AF$3,TQoL_Indexes!$B$8:$AK$8,0)),"")</f>
        <v/>
      </c>
      <c r="AG322" s="86" t="str">
        <f>IFERROR(INDEX(TQoL_Indexes!$B$9:$AK$58,MATCH($A$3,TQoL_Indexes!#REF!,0)+$A322,MATCH(AG$3,TQoL_Indexes!$B$8:$AK$8,0)),"")</f>
        <v/>
      </c>
      <c r="AH322" s="86" t="str">
        <f>IFERROR(INDEX(TQoL_Indexes!$B$9:$AK$58,MATCH($A$3,TQoL_Indexes!#REF!,0)+$A322,MATCH(AH$3,TQoL_Indexes!$B$8:$AK$8,0)),"")</f>
        <v/>
      </c>
      <c r="AI322" s="86" t="str">
        <f>IFERROR(INDEX(TQoL_Indexes!$B$9:$AK$58,MATCH($A$3,TQoL_Indexes!#REF!,0)+$A322,MATCH(AI$3,TQoL_Indexes!$B$8:$AK$8,0)),"")</f>
        <v/>
      </c>
      <c r="AJ322" s="86" t="str">
        <f>IFERROR(INDEX(TQoL_Indexes!$B$9:$AK$58,MATCH($A$3,TQoL_Indexes!#REF!,0)+$A322,MATCH(AJ$3,TQoL_Indexes!$B$8:$AK$8,0)),"")</f>
        <v/>
      </c>
      <c r="AK322" s="86" t="str">
        <f>IFERROR(INDEX(TQoL_Indexes!$B$9:$AK$58,MATCH($A$3,TQoL_Indexes!#REF!,0)+$A322,MATCH(AK$3,TQoL_Indexes!$B$8:$AK$8,0)),"")</f>
        <v/>
      </c>
      <c r="AL322" s="86" t="str">
        <f>IFERROR(INDEX(TQoL_Indexes!$B$9:$AK$58,MATCH($A$3,TQoL_Indexes!#REF!,0)+$A322,MATCH(AL$3,TQoL_Indexes!$B$8:$AK$8,0)),"")</f>
        <v/>
      </c>
      <c r="AM322" s="87" t="str">
        <f>IFERROR(INDEX(TQoL_Indexes!$B$9:$AK$58,MATCH($A$3,TQoL_Indexes!#REF!,0)+$A322,MATCH(AM$3,TQoL_Indexes!$B$8:$AK$8,0)),"")</f>
        <v/>
      </c>
    </row>
    <row r="323" spans="1:39">
      <c r="A323" s="58" t="str">
        <f>IFERROR(IF(A322+1&lt;COUNTIF(TQoL_Indexes!#REF!,Aux_Country!$A$3),A322+1,""),"")</f>
        <v/>
      </c>
      <c r="B323" s="121" t="str">
        <f>IFERROR(INDEX(TQoL_Indexes!$B$9:$AK$58,MATCH($A$3,TQoL_Indexes!#REF!,0)+$A323,MATCH(B$3,TQoL_Indexes!$B$8:$AK$8,0)),"")</f>
        <v/>
      </c>
      <c r="C323" s="116" t="str">
        <f>IFERROR(INDEX(TQoL_Indexes!$B$9:$AK$58,MATCH($A$3,TQoL_Indexes!#REF!,0)+$A323,MATCH(C$3,TQoL_Indexes!$B$8:$AK$8,0)),"")</f>
        <v/>
      </c>
      <c r="D323" s="122" t="str">
        <f>IFERROR(INDEX(TQoL_Indexes!$B$9:$AK$58,MATCH($A$3,TQoL_Indexes!#REF!,0)+$A323,MATCH(D$3,TQoL_Indexes!$B$8:$AK$8,0)),"")</f>
        <v/>
      </c>
      <c r="E323" s="86" t="str">
        <f>IFERROR(INDEX(TQoL_Indexes!$B$9:$AK$58,MATCH($A$3,TQoL_Indexes!#REF!,0)+$A323,MATCH(E$3,TQoL_Indexes!$B$8:$AK$8,0)),"")</f>
        <v/>
      </c>
      <c r="F323" s="86" t="str">
        <f>IFERROR(INDEX(TQoL_Indexes!$B$9:$AK$58,MATCH($A$3,TQoL_Indexes!#REF!,0)+$A323,MATCH(F$3,TQoL_Indexes!$B$8:$AK$8,0)),"")</f>
        <v/>
      </c>
      <c r="G323" s="86" t="str">
        <f>IFERROR(INDEX(TQoL_Indexes!$B$9:$AK$58,MATCH($A$3,TQoL_Indexes!#REF!,0)+$A323,MATCH(G$3,TQoL_Indexes!$B$8:$AK$8,0)),"")</f>
        <v/>
      </c>
      <c r="H323" s="86" t="str">
        <f>IFERROR(INDEX(TQoL_Indexes!$B$9:$AK$58,MATCH($A$3,TQoL_Indexes!#REF!,0)+$A323,MATCH(H$3,TQoL_Indexes!$B$8:$AK$8,0)),"")</f>
        <v/>
      </c>
      <c r="I323" s="86" t="str">
        <f>IFERROR(INDEX(TQoL_Indexes!$B$9:$AK$58,MATCH($A$3,TQoL_Indexes!#REF!,0)+$A323,MATCH(I$3,TQoL_Indexes!$B$8:$AK$8,0)),"")</f>
        <v/>
      </c>
      <c r="J323" s="86" t="str">
        <f>IFERROR(INDEX(TQoL_Indexes!$B$9:$AK$58,MATCH($A$3,TQoL_Indexes!#REF!,0)+$A323,MATCH(J$3,TQoL_Indexes!$B$8:$AK$8,0)),"")</f>
        <v/>
      </c>
      <c r="K323" s="86" t="str">
        <f>IFERROR(INDEX(TQoL_Indexes!$B$9:$AK$58,MATCH($A$3,TQoL_Indexes!#REF!,0)+$A323,MATCH(K$3,TQoL_Indexes!$B$8:$AK$8,0)),"")</f>
        <v/>
      </c>
      <c r="L323" s="86" t="str">
        <f>IFERROR(INDEX(TQoL_Indexes!$B$9:$AK$58,MATCH($A$3,TQoL_Indexes!#REF!,0)+$A323,MATCH(L$3,TQoL_Indexes!$B$8:$AK$8,0)),"")</f>
        <v/>
      </c>
      <c r="M323" s="86" t="str">
        <f>IFERROR(INDEX(TQoL_Indexes!$B$9:$AK$58,MATCH($A$3,TQoL_Indexes!#REF!,0)+$A323,MATCH(M$3,TQoL_Indexes!$B$8:$AK$8,0)),"")</f>
        <v/>
      </c>
      <c r="N323" s="86" t="str">
        <f>IFERROR(INDEX(TQoL_Indexes!$B$9:$AK$58,MATCH($A$3,TQoL_Indexes!#REF!,0)+$A323,MATCH(N$3,TQoL_Indexes!$B$8:$AK$8,0)),"")</f>
        <v/>
      </c>
      <c r="O323" s="86" t="str">
        <f>IFERROR(INDEX(TQoL_Indexes!$B$9:$AK$58,MATCH($A$3,TQoL_Indexes!#REF!,0)+$A323,MATCH(O$3,TQoL_Indexes!$B$8:$AK$8,0)),"")</f>
        <v/>
      </c>
      <c r="P323" s="86" t="str">
        <f>IFERROR(INDEX(TQoL_Indexes!$B$9:$AK$58,MATCH($A$3,TQoL_Indexes!#REF!,0)+$A323,MATCH(P$3,TQoL_Indexes!$B$8:$AK$8,0)),"")</f>
        <v/>
      </c>
      <c r="Q323" s="86" t="str">
        <f>IFERROR(INDEX(TQoL_Indexes!$B$9:$AK$58,MATCH($A$3,TQoL_Indexes!#REF!,0)+$A323,MATCH(Q$3,TQoL_Indexes!$B$8:$AK$8,0)),"")</f>
        <v/>
      </c>
      <c r="R323" s="86" t="str">
        <f>IFERROR(INDEX(TQoL_Indexes!$B$9:$AK$58,MATCH($A$3,TQoL_Indexes!#REF!,0)+$A323,MATCH(R$3,TQoL_Indexes!$B$8:$AK$8,0)),"")</f>
        <v/>
      </c>
      <c r="S323" s="86" t="str">
        <f>IFERROR(INDEX(TQoL_Indexes!$B$9:$AK$58,MATCH($A$3,TQoL_Indexes!#REF!,0)+$A323,MATCH(S$3,TQoL_Indexes!$B$8:$AK$8,0)),"")</f>
        <v/>
      </c>
      <c r="T323" s="86" t="str">
        <f>IFERROR(INDEX(TQoL_Indexes!$B$9:$AK$58,MATCH($A$3,TQoL_Indexes!#REF!,0)+$A323,MATCH(T$3,TQoL_Indexes!$B$8:$AK$8,0)),"")</f>
        <v/>
      </c>
      <c r="U323" s="86" t="str">
        <f>IFERROR(INDEX(TQoL_Indexes!$B$9:$AK$58,MATCH($A$3,TQoL_Indexes!#REF!,0)+$A323,MATCH(U$3,TQoL_Indexes!$B$8:$AK$8,0)),"")</f>
        <v/>
      </c>
      <c r="V323" s="86" t="str">
        <f>IFERROR(INDEX(TQoL_Indexes!$B$9:$AK$58,MATCH($A$3,TQoL_Indexes!#REF!,0)+$A323,MATCH(V$3,TQoL_Indexes!$B$8:$AK$8,0)),"")</f>
        <v/>
      </c>
      <c r="W323" s="86" t="str">
        <f>IFERROR(INDEX(TQoL_Indexes!$B$9:$AK$58,MATCH($A$3,TQoL_Indexes!#REF!,0)+$A323,MATCH(W$3,TQoL_Indexes!$B$8:$AK$8,0)),"")</f>
        <v/>
      </c>
      <c r="X323" s="86" t="str">
        <f>IFERROR(INDEX(TQoL_Indexes!$B$9:$AK$58,MATCH($A$3,TQoL_Indexes!#REF!,0)+$A323,MATCH(X$3,TQoL_Indexes!$B$8:$AK$8,0)),"")</f>
        <v/>
      </c>
      <c r="Y323" s="86" t="str">
        <f>IFERROR(INDEX(TQoL_Indexes!$B$9:$AK$58,MATCH($A$3,TQoL_Indexes!#REF!,0)+$A323,MATCH(Y$3,TQoL_Indexes!$B$8:$AK$8,0)),"")</f>
        <v/>
      </c>
      <c r="Z323" s="86" t="str">
        <f>IFERROR(INDEX(TQoL_Indexes!$B$9:$AK$58,MATCH($A$3,TQoL_Indexes!#REF!,0)+$A323,MATCH(Z$3,TQoL_Indexes!$B$8:$AK$8,0)),"")</f>
        <v/>
      </c>
      <c r="AA323" s="86" t="str">
        <f>IFERROR(INDEX(TQoL_Indexes!$B$9:$AK$58,MATCH($A$3,TQoL_Indexes!#REF!,0)+$A323,MATCH(AA$3,TQoL_Indexes!$B$8:$AK$8,0)),"")</f>
        <v/>
      </c>
      <c r="AB323" s="86" t="str">
        <f>IFERROR(INDEX(TQoL_Indexes!$B$9:$AK$58,MATCH($A$3,TQoL_Indexes!#REF!,0)+$A323,MATCH(AB$3,TQoL_Indexes!$B$8:$AK$8,0)),"")</f>
        <v/>
      </c>
      <c r="AC323" s="86" t="str">
        <f>IFERROR(INDEX(TQoL_Indexes!$B$9:$AK$58,MATCH($A$3,TQoL_Indexes!#REF!,0)+$A323,MATCH(AC$3,TQoL_Indexes!$B$8:$AK$8,0)),"")</f>
        <v/>
      </c>
      <c r="AD323" s="86" t="str">
        <f>IFERROR(INDEX(TQoL_Indexes!$B$9:$AK$58,MATCH($A$3,TQoL_Indexes!#REF!,0)+$A323,MATCH(AD$3,TQoL_Indexes!$B$8:$AK$8,0)),"")</f>
        <v/>
      </c>
      <c r="AE323" s="86" t="str">
        <f>IFERROR(INDEX(TQoL_Indexes!$B$9:$AK$58,MATCH($A$3,TQoL_Indexes!#REF!,0)+$A323,MATCH(AE$3,TQoL_Indexes!$B$8:$AK$8,0)),"")</f>
        <v/>
      </c>
      <c r="AF323" s="86" t="str">
        <f>IFERROR(INDEX(TQoL_Indexes!$B$9:$AK$58,MATCH($A$3,TQoL_Indexes!#REF!,0)+$A323,MATCH(AF$3,TQoL_Indexes!$B$8:$AK$8,0)),"")</f>
        <v/>
      </c>
      <c r="AG323" s="86" t="str">
        <f>IFERROR(INDEX(TQoL_Indexes!$B$9:$AK$58,MATCH($A$3,TQoL_Indexes!#REF!,0)+$A323,MATCH(AG$3,TQoL_Indexes!$B$8:$AK$8,0)),"")</f>
        <v/>
      </c>
      <c r="AH323" s="86" t="str">
        <f>IFERROR(INDEX(TQoL_Indexes!$B$9:$AK$58,MATCH($A$3,TQoL_Indexes!#REF!,0)+$A323,MATCH(AH$3,TQoL_Indexes!$B$8:$AK$8,0)),"")</f>
        <v/>
      </c>
      <c r="AI323" s="86" t="str">
        <f>IFERROR(INDEX(TQoL_Indexes!$B$9:$AK$58,MATCH($A$3,TQoL_Indexes!#REF!,0)+$A323,MATCH(AI$3,TQoL_Indexes!$B$8:$AK$8,0)),"")</f>
        <v/>
      </c>
      <c r="AJ323" s="86" t="str">
        <f>IFERROR(INDEX(TQoL_Indexes!$B$9:$AK$58,MATCH($A$3,TQoL_Indexes!#REF!,0)+$A323,MATCH(AJ$3,TQoL_Indexes!$B$8:$AK$8,0)),"")</f>
        <v/>
      </c>
      <c r="AK323" s="86" t="str">
        <f>IFERROR(INDEX(TQoL_Indexes!$B$9:$AK$58,MATCH($A$3,TQoL_Indexes!#REF!,0)+$A323,MATCH(AK$3,TQoL_Indexes!$B$8:$AK$8,0)),"")</f>
        <v/>
      </c>
      <c r="AL323" s="86" t="str">
        <f>IFERROR(INDEX(TQoL_Indexes!$B$9:$AK$58,MATCH($A$3,TQoL_Indexes!#REF!,0)+$A323,MATCH(AL$3,TQoL_Indexes!$B$8:$AK$8,0)),"")</f>
        <v/>
      </c>
      <c r="AM323" s="87" t="str">
        <f>IFERROR(INDEX(TQoL_Indexes!$B$9:$AK$58,MATCH($A$3,TQoL_Indexes!#REF!,0)+$A323,MATCH(AM$3,TQoL_Indexes!$B$8:$AK$8,0)),"")</f>
        <v/>
      </c>
    </row>
    <row r="324" spans="1:39">
      <c r="A324" s="58" t="str">
        <f>IFERROR(IF(A323+1&lt;COUNTIF(TQoL_Indexes!#REF!,Aux_Country!$A$3),A323+1,""),"")</f>
        <v/>
      </c>
      <c r="B324" s="121" t="str">
        <f>IFERROR(INDEX(TQoL_Indexes!$B$9:$AK$58,MATCH($A$3,TQoL_Indexes!#REF!,0)+$A324,MATCH(B$3,TQoL_Indexes!$B$8:$AK$8,0)),"")</f>
        <v/>
      </c>
      <c r="C324" s="116" t="str">
        <f>IFERROR(INDEX(TQoL_Indexes!$B$9:$AK$58,MATCH($A$3,TQoL_Indexes!#REF!,0)+$A324,MATCH(C$3,TQoL_Indexes!$B$8:$AK$8,0)),"")</f>
        <v/>
      </c>
      <c r="D324" s="122" t="str">
        <f>IFERROR(INDEX(TQoL_Indexes!$B$9:$AK$58,MATCH($A$3,TQoL_Indexes!#REF!,0)+$A324,MATCH(D$3,TQoL_Indexes!$B$8:$AK$8,0)),"")</f>
        <v/>
      </c>
      <c r="E324" s="86" t="str">
        <f>IFERROR(INDEX(TQoL_Indexes!$B$9:$AK$58,MATCH($A$3,TQoL_Indexes!#REF!,0)+$A324,MATCH(E$3,TQoL_Indexes!$B$8:$AK$8,0)),"")</f>
        <v/>
      </c>
      <c r="F324" s="86" t="str">
        <f>IFERROR(INDEX(TQoL_Indexes!$B$9:$AK$58,MATCH($A$3,TQoL_Indexes!#REF!,0)+$A324,MATCH(F$3,TQoL_Indexes!$B$8:$AK$8,0)),"")</f>
        <v/>
      </c>
      <c r="G324" s="86" t="str">
        <f>IFERROR(INDEX(TQoL_Indexes!$B$9:$AK$58,MATCH($A$3,TQoL_Indexes!#REF!,0)+$A324,MATCH(G$3,TQoL_Indexes!$B$8:$AK$8,0)),"")</f>
        <v/>
      </c>
      <c r="H324" s="86" t="str">
        <f>IFERROR(INDEX(TQoL_Indexes!$B$9:$AK$58,MATCH($A$3,TQoL_Indexes!#REF!,0)+$A324,MATCH(H$3,TQoL_Indexes!$B$8:$AK$8,0)),"")</f>
        <v/>
      </c>
      <c r="I324" s="86" t="str">
        <f>IFERROR(INDEX(TQoL_Indexes!$B$9:$AK$58,MATCH($A$3,TQoL_Indexes!#REF!,0)+$A324,MATCH(I$3,TQoL_Indexes!$B$8:$AK$8,0)),"")</f>
        <v/>
      </c>
      <c r="J324" s="86" t="str">
        <f>IFERROR(INDEX(TQoL_Indexes!$B$9:$AK$58,MATCH($A$3,TQoL_Indexes!#REF!,0)+$A324,MATCH(J$3,TQoL_Indexes!$B$8:$AK$8,0)),"")</f>
        <v/>
      </c>
      <c r="K324" s="86" t="str">
        <f>IFERROR(INDEX(TQoL_Indexes!$B$9:$AK$58,MATCH($A$3,TQoL_Indexes!#REF!,0)+$A324,MATCH(K$3,TQoL_Indexes!$B$8:$AK$8,0)),"")</f>
        <v/>
      </c>
      <c r="L324" s="86" t="str">
        <f>IFERROR(INDEX(TQoL_Indexes!$B$9:$AK$58,MATCH($A$3,TQoL_Indexes!#REF!,0)+$A324,MATCH(L$3,TQoL_Indexes!$B$8:$AK$8,0)),"")</f>
        <v/>
      </c>
      <c r="M324" s="86" t="str">
        <f>IFERROR(INDEX(TQoL_Indexes!$B$9:$AK$58,MATCH($A$3,TQoL_Indexes!#REF!,0)+$A324,MATCH(M$3,TQoL_Indexes!$B$8:$AK$8,0)),"")</f>
        <v/>
      </c>
      <c r="N324" s="86" t="str">
        <f>IFERROR(INDEX(TQoL_Indexes!$B$9:$AK$58,MATCH($A$3,TQoL_Indexes!#REF!,0)+$A324,MATCH(N$3,TQoL_Indexes!$B$8:$AK$8,0)),"")</f>
        <v/>
      </c>
      <c r="O324" s="86" t="str">
        <f>IFERROR(INDEX(TQoL_Indexes!$B$9:$AK$58,MATCH($A$3,TQoL_Indexes!#REF!,0)+$A324,MATCH(O$3,TQoL_Indexes!$B$8:$AK$8,0)),"")</f>
        <v/>
      </c>
      <c r="P324" s="86" t="str">
        <f>IFERROR(INDEX(TQoL_Indexes!$B$9:$AK$58,MATCH($A$3,TQoL_Indexes!#REF!,0)+$A324,MATCH(P$3,TQoL_Indexes!$B$8:$AK$8,0)),"")</f>
        <v/>
      </c>
      <c r="Q324" s="86" t="str">
        <f>IFERROR(INDEX(TQoL_Indexes!$B$9:$AK$58,MATCH($A$3,TQoL_Indexes!#REF!,0)+$A324,MATCH(Q$3,TQoL_Indexes!$B$8:$AK$8,0)),"")</f>
        <v/>
      </c>
      <c r="R324" s="86" t="str">
        <f>IFERROR(INDEX(TQoL_Indexes!$B$9:$AK$58,MATCH($A$3,TQoL_Indexes!#REF!,0)+$A324,MATCH(R$3,TQoL_Indexes!$B$8:$AK$8,0)),"")</f>
        <v/>
      </c>
      <c r="S324" s="86" t="str">
        <f>IFERROR(INDEX(TQoL_Indexes!$B$9:$AK$58,MATCH($A$3,TQoL_Indexes!#REF!,0)+$A324,MATCH(S$3,TQoL_Indexes!$B$8:$AK$8,0)),"")</f>
        <v/>
      </c>
      <c r="T324" s="86" t="str">
        <f>IFERROR(INDEX(TQoL_Indexes!$B$9:$AK$58,MATCH($A$3,TQoL_Indexes!#REF!,0)+$A324,MATCH(T$3,TQoL_Indexes!$B$8:$AK$8,0)),"")</f>
        <v/>
      </c>
      <c r="U324" s="86" t="str">
        <f>IFERROR(INDEX(TQoL_Indexes!$B$9:$AK$58,MATCH($A$3,TQoL_Indexes!#REF!,0)+$A324,MATCH(U$3,TQoL_Indexes!$B$8:$AK$8,0)),"")</f>
        <v/>
      </c>
      <c r="V324" s="86" t="str">
        <f>IFERROR(INDEX(TQoL_Indexes!$B$9:$AK$58,MATCH($A$3,TQoL_Indexes!#REF!,0)+$A324,MATCH(V$3,TQoL_Indexes!$B$8:$AK$8,0)),"")</f>
        <v/>
      </c>
      <c r="W324" s="86" t="str">
        <f>IFERROR(INDEX(TQoL_Indexes!$B$9:$AK$58,MATCH($A$3,TQoL_Indexes!#REF!,0)+$A324,MATCH(W$3,TQoL_Indexes!$B$8:$AK$8,0)),"")</f>
        <v/>
      </c>
      <c r="X324" s="86" t="str">
        <f>IFERROR(INDEX(TQoL_Indexes!$B$9:$AK$58,MATCH($A$3,TQoL_Indexes!#REF!,0)+$A324,MATCH(X$3,TQoL_Indexes!$B$8:$AK$8,0)),"")</f>
        <v/>
      </c>
      <c r="Y324" s="86" t="str">
        <f>IFERROR(INDEX(TQoL_Indexes!$B$9:$AK$58,MATCH($A$3,TQoL_Indexes!#REF!,0)+$A324,MATCH(Y$3,TQoL_Indexes!$B$8:$AK$8,0)),"")</f>
        <v/>
      </c>
      <c r="Z324" s="86" t="str">
        <f>IFERROR(INDEX(TQoL_Indexes!$B$9:$AK$58,MATCH($A$3,TQoL_Indexes!#REF!,0)+$A324,MATCH(Z$3,TQoL_Indexes!$B$8:$AK$8,0)),"")</f>
        <v/>
      </c>
      <c r="AA324" s="86" t="str">
        <f>IFERROR(INDEX(TQoL_Indexes!$B$9:$AK$58,MATCH($A$3,TQoL_Indexes!#REF!,0)+$A324,MATCH(AA$3,TQoL_Indexes!$B$8:$AK$8,0)),"")</f>
        <v/>
      </c>
      <c r="AB324" s="86" t="str">
        <f>IFERROR(INDEX(TQoL_Indexes!$B$9:$AK$58,MATCH($A$3,TQoL_Indexes!#REF!,0)+$A324,MATCH(AB$3,TQoL_Indexes!$B$8:$AK$8,0)),"")</f>
        <v/>
      </c>
      <c r="AC324" s="86" t="str">
        <f>IFERROR(INDEX(TQoL_Indexes!$B$9:$AK$58,MATCH($A$3,TQoL_Indexes!#REF!,0)+$A324,MATCH(AC$3,TQoL_Indexes!$B$8:$AK$8,0)),"")</f>
        <v/>
      </c>
      <c r="AD324" s="86" t="str">
        <f>IFERROR(INDEX(TQoL_Indexes!$B$9:$AK$58,MATCH($A$3,TQoL_Indexes!#REF!,0)+$A324,MATCH(AD$3,TQoL_Indexes!$B$8:$AK$8,0)),"")</f>
        <v/>
      </c>
      <c r="AE324" s="86" t="str">
        <f>IFERROR(INDEX(TQoL_Indexes!$B$9:$AK$58,MATCH($A$3,TQoL_Indexes!#REF!,0)+$A324,MATCH(AE$3,TQoL_Indexes!$B$8:$AK$8,0)),"")</f>
        <v/>
      </c>
      <c r="AF324" s="86" t="str">
        <f>IFERROR(INDEX(TQoL_Indexes!$B$9:$AK$58,MATCH($A$3,TQoL_Indexes!#REF!,0)+$A324,MATCH(AF$3,TQoL_Indexes!$B$8:$AK$8,0)),"")</f>
        <v/>
      </c>
      <c r="AG324" s="86" t="str">
        <f>IFERROR(INDEX(TQoL_Indexes!$B$9:$AK$58,MATCH($A$3,TQoL_Indexes!#REF!,0)+$A324,MATCH(AG$3,TQoL_Indexes!$B$8:$AK$8,0)),"")</f>
        <v/>
      </c>
      <c r="AH324" s="86" t="str">
        <f>IFERROR(INDEX(TQoL_Indexes!$B$9:$AK$58,MATCH($A$3,TQoL_Indexes!#REF!,0)+$A324,MATCH(AH$3,TQoL_Indexes!$B$8:$AK$8,0)),"")</f>
        <v/>
      </c>
      <c r="AI324" s="86" t="str">
        <f>IFERROR(INDEX(TQoL_Indexes!$B$9:$AK$58,MATCH($A$3,TQoL_Indexes!#REF!,0)+$A324,MATCH(AI$3,TQoL_Indexes!$B$8:$AK$8,0)),"")</f>
        <v/>
      </c>
      <c r="AJ324" s="86" t="str">
        <f>IFERROR(INDEX(TQoL_Indexes!$B$9:$AK$58,MATCH($A$3,TQoL_Indexes!#REF!,0)+$A324,MATCH(AJ$3,TQoL_Indexes!$B$8:$AK$8,0)),"")</f>
        <v/>
      </c>
      <c r="AK324" s="86" t="str">
        <f>IFERROR(INDEX(TQoL_Indexes!$B$9:$AK$58,MATCH($A$3,TQoL_Indexes!#REF!,0)+$A324,MATCH(AK$3,TQoL_Indexes!$B$8:$AK$8,0)),"")</f>
        <v/>
      </c>
      <c r="AL324" s="86" t="str">
        <f>IFERROR(INDEX(TQoL_Indexes!$B$9:$AK$58,MATCH($A$3,TQoL_Indexes!#REF!,0)+$A324,MATCH(AL$3,TQoL_Indexes!$B$8:$AK$8,0)),"")</f>
        <v/>
      </c>
      <c r="AM324" s="87" t="str">
        <f>IFERROR(INDEX(TQoL_Indexes!$B$9:$AK$58,MATCH($A$3,TQoL_Indexes!#REF!,0)+$A324,MATCH(AM$3,TQoL_Indexes!$B$8:$AK$8,0)),"")</f>
        <v/>
      </c>
    </row>
    <row r="325" spans="1:39">
      <c r="A325" s="58" t="str">
        <f>IFERROR(IF(A324+1&lt;COUNTIF(TQoL_Indexes!#REF!,Aux_Country!$A$3),A324+1,""),"")</f>
        <v/>
      </c>
      <c r="B325" s="121" t="str">
        <f>IFERROR(INDEX(TQoL_Indexes!$B$9:$AK$58,MATCH($A$3,TQoL_Indexes!#REF!,0)+$A325,MATCH(B$3,TQoL_Indexes!$B$8:$AK$8,0)),"")</f>
        <v/>
      </c>
      <c r="C325" s="116" t="str">
        <f>IFERROR(INDEX(TQoL_Indexes!$B$9:$AK$58,MATCH($A$3,TQoL_Indexes!#REF!,0)+$A325,MATCH(C$3,TQoL_Indexes!$B$8:$AK$8,0)),"")</f>
        <v/>
      </c>
      <c r="D325" s="122" t="str">
        <f>IFERROR(INDEX(TQoL_Indexes!$B$9:$AK$58,MATCH($A$3,TQoL_Indexes!#REF!,0)+$A325,MATCH(D$3,TQoL_Indexes!$B$8:$AK$8,0)),"")</f>
        <v/>
      </c>
      <c r="E325" s="86" t="str">
        <f>IFERROR(INDEX(TQoL_Indexes!$B$9:$AK$58,MATCH($A$3,TQoL_Indexes!#REF!,0)+$A325,MATCH(E$3,TQoL_Indexes!$B$8:$AK$8,0)),"")</f>
        <v/>
      </c>
      <c r="F325" s="86" t="str">
        <f>IFERROR(INDEX(TQoL_Indexes!$B$9:$AK$58,MATCH($A$3,TQoL_Indexes!#REF!,0)+$A325,MATCH(F$3,TQoL_Indexes!$B$8:$AK$8,0)),"")</f>
        <v/>
      </c>
      <c r="G325" s="86" t="str">
        <f>IFERROR(INDEX(TQoL_Indexes!$B$9:$AK$58,MATCH($A$3,TQoL_Indexes!#REF!,0)+$A325,MATCH(G$3,TQoL_Indexes!$B$8:$AK$8,0)),"")</f>
        <v/>
      </c>
      <c r="H325" s="86" t="str">
        <f>IFERROR(INDEX(TQoL_Indexes!$B$9:$AK$58,MATCH($A$3,TQoL_Indexes!#REF!,0)+$A325,MATCH(H$3,TQoL_Indexes!$B$8:$AK$8,0)),"")</f>
        <v/>
      </c>
      <c r="I325" s="86" t="str">
        <f>IFERROR(INDEX(TQoL_Indexes!$B$9:$AK$58,MATCH($A$3,TQoL_Indexes!#REF!,0)+$A325,MATCH(I$3,TQoL_Indexes!$B$8:$AK$8,0)),"")</f>
        <v/>
      </c>
      <c r="J325" s="86" t="str">
        <f>IFERROR(INDEX(TQoL_Indexes!$B$9:$AK$58,MATCH($A$3,TQoL_Indexes!#REF!,0)+$A325,MATCH(J$3,TQoL_Indexes!$B$8:$AK$8,0)),"")</f>
        <v/>
      </c>
      <c r="K325" s="86" t="str">
        <f>IFERROR(INDEX(TQoL_Indexes!$B$9:$AK$58,MATCH($A$3,TQoL_Indexes!#REF!,0)+$A325,MATCH(K$3,TQoL_Indexes!$B$8:$AK$8,0)),"")</f>
        <v/>
      </c>
      <c r="L325" s="86" t="str">
        <f>IFERROR(INDEX(TQoL_Indexes!$B$9:$AK$58,MATCH($A$3,TQoL_Indexes!#REF!,0)+$A325,MATCH(L$3,TQoL_Indexes!$B$8:$AK$8,0)),"")</f>
        <v/>
      </c>
      <c r="M325" s="86" t="str">
        <f>IFERROR(INDEX(TQoL_Indexes!$B$9:$AK$58,MATCH($A$3,TQoL_Indexes!#REF!,0)+$A325,MATCH(M$3,TQoL_Indexes!$B$8:$AK$8,0)),"")</f>
        <v/>
      </c>
      <c r="N325" s="86" t="str">
        <f>IFERROR(INDEX(TQoL_Indexes!$B$9:$AK$58,MATCH($A$3,TQoL_Indexes!#REF!,0)+$A325,MATCH(N$3,TQoL_Indexes!$B$8:$AK$8,0)),"")</f>
        <v/>
      </c>
      <c r="O325" s="86" t="str">
        <f>IFERROR(INDEX(TQoL_Indexes!$B$9:$AK$58,MATCH($A$3,TQoL_Indexes!#REF!,0)+$A325,MATCH(O$3,TQoL_Indexes!$B$8:$AK$8,0)),"")</f>
        <v/>
      </c>
      <c r="P325" s="86" t="str">
        <f>IFERROR(INDEX(TQoL_Indexes!$B$9:$AK$58,MATCH($A$3,TQoL_Indexes!#REF!,0)+$A325,MATCH(P$3,TQoL_Indexes!$B$8:$AK$8,0)),"")</f>
        <v/>
      </c>
      <c r="Q325" s="86" t="str">
        <f>IFERROR(INDEX(TQoL_Indexes!$B$9:$AK$58,MATCH($A$3,TQoL_Indexes!#REF!,0)+$A325,MATCH(Q$3,TQoL_Indexes!$B$8:$AK$8,0)),"")</f>
        <v/>
      </c>
      <c r="R325" s="86" t="str">
        <f>IFERROR(INDEX(TQoL_Indexes!$B$9:$AK$58,MATCH($A$3,TQoL_Indexes!#REF!,0)+$A325,MATCH(R$3,TQoL_Indexes!$B$8:$AK$8,0)),"")</f>
        <v/>
      </c>
      <c r="S325" s="86" t="str">
        <f>IFERROR(INDEX(TQoL_Indexes!$B$9:$AK$58,MATCH($A$3,TQoL_Indexes!#REF!,0)+$A325,MATCH(S$3,TQoL_Indexes!$B$8:$AK$8,0)),"")</f>
        <v/>
      </c>
      <c r="T325" s="86" t="str">
        <f>IFERROR(INDEX(TQoL_Indexes!$B$9:$AK$58,MATCH($A$3,TQoL_Indexes!#REF!,0)+$A325,MATCH(T$3,TQoL_Indexes!$B$8:$AK$8,0)),"")</f>
        <v/>
      </c>
      <c r="U325" s="86" t="str">
        <f>IFERROR(INDEX(TQoL_Indexes!$B$9:$AK$58,MATCH($A$3,TQoL_Indexes!#REF!,0)+$A325,MATCH(U$3,TQoL_Indexes!$B$8:$AK$8,0)),"")</f>
        <v/>
      </c>
      <c r="V325" s="86" t="str">
        <f>IFERROR(INDEX(TQoL_Indexes!$B$9:$AK$58,MATCH($A$3,TQoL_Indexes!#REF!,0)+$A325,MATCH(V$3,TQoL_Indexes!$B$8:$AK$8,0)),"")</f>
        <v/>
      </c>
      <c r="W325" s="86" t="str">
        <f>IFERROR(INDEX(TQoL_Indexes!$B$9:$AK$58,MATCH($A$3,TQoL_Indexes!#REF!,0)+$A325,MATCH(W$3,TQoL_Indexes!$B$8:$AK$8,0)),"")</f>
        <v/>
      </c>
      <c r="X325" s="86" t="str">
        <f>IFERROR(INDEX(TQoL_Indexes!$B$9:$AK$58,MATCH($A$3,TQoL_Indexes!#REF!,0)+$A325,MATCH(X$3,TQoL_Indexes!$B$8:$AK$8,0)),"")</f>
        <v/>
      </c>
      <c r="Y325" s="86" t="str">
        <f>IFERROR(INDEX(TQoL_Indexes!$B$9:$AK$58,MATCH($A$3,TQoL_Indexes!#REF!,0)+$A325,MATCH(Y$3,TQoL_Indexes!$B$8:$AK$8,0)),"")</f>
        <v/>
      </c>
      <c r="Z325" s="86" t="str">
        <f>IFERROR(INDEX(TQoL_Indexes!$B$9:$AK$58,MATCH($A$3,TQoL_Indexes!#REF!,0)+$A325,MATCH(Z$3,TQoL_Indexes!$B$8:$AK$8,0)),"")</f>
        <v/>
      </c>
      <c r="AA325" s="86" t="str">
        <f>IFERROR(INDEX(TQoL_Indexes!$B$9:$AK$58,MATCH($A$3,TQoL_Indexes!#REF!,0)+$A325,MATCH(AA$3,TQoL_Indexes!$B$8:$AK$8,0)),"")</f>
        <v/>
      </c>
      <c r="AB325" s="86" t="str">
        <f>IFERROR(INDEX(TQoL_Indexes!$B$9:$AK$58,MATCH($A$3,TQoL_Indexes!#REF!,0)+$A325,MATCH(AB$3,TQoL_Indexes!$B$8:$AK$8,0)),"")</f>
        <v/>
      </c>
      <c r="AC325" s="86" t="str">
        <f>IFERROR(INDEX(TQoL_Indexes!$B$9:$AK$58,MATCH($A$3,TQoL_Indexes!#REF!,0)+$A325,MATCH(AC$3,TQoL_Indexes!$B$8:$AK$8,0)),"")</f>
        <v/>
      </c>
      <c r="AD325" s="86" t="str">
        <f>IFERROR(INDEX(TQoL_Indexes!$B$9:$AK$58,MATCH($A$3,TQoL_Indexes!#REF!,0)+$A325,MATCH(AD$3,TQoL_Indexes!$B$8:$AK$8,0)),"")</f>
        <v/>
      </c>
      <c r="AE325" s="86" t="str">
        <f>IFERROR(INDEX(TQoL_Indexes!$B$9:$AK$58,MATCH($A$3,TQoL_Indexes!#REF!,0)+$A325,MATCH(AE$3,TQoL_Indexes!$B$8:$AK$8,0)),"")</f>
        <v/>
      </c>
      <c r="AF325" s="86" t="str">
        <f>IFERROR(INDEX(TQoL_Indexes!$B$9:$AK$58,MATCH($A$3,TQoL_Indexes!#REF!,0)+$A325,MATCH(AF$3,TQoL_Indexes!$B$8:$AK$8,0)),"")</f>
        <v/>
      </c>
      <c r="AG325" s="86" t="str">
        <f>IFERROR(INDEX(TQoL_Indexes!$B$9:$AK$58,MATCH($A$3,TQoL_Indexes!#REF!,0)+$A325,MATCH(AG$3,TQoL_Indexes!$B$8:$AK$8,0)),"")</f>
        <v/>
      </c>
      <c r="AH325" s="86" t="str">
        <f>IFERROR(INDEX(TQoL_Indexes!$B$9:$AK$58,MATCH($A$3,TQoL_Indexes!#REF!,0)+$A325,MATCH(AH$3,TQoL_Indexes!$B$8:$AK$8,0)),"")</f>
        <v/>
      </c>
      <c r="AI325" s="86" t="str">
        <f>IFERROR(INDEX(TQoL_Indexes!$B$9:$AK$58,MATCH($A$3,TQoL_Indexes!#REF!,0)+$A325,MATCH(AI$3,TQoL_Indexes!$B$8:$AK$8,0)),"")</f>
        <v/>
      </c>
      <c r="AJ325" s="86" t="str">
        <f>IFERROR(INDEX(TQoL_Indexes!$B$9:$AK$58,MATCH($A$3,TQoL_Indexes!#REF!,0)+$A325,MATCH(AJ$3,TQoL_Indexes!$B$8:$AK$8,0)),"")</f>
        <v/>
      </c>
      <c r="AK325" s="86" t="str">
        <f>IFERROR(INDEX(TQoL_Indexes!$B$9:$AK$58,MATCH($A$3,TQoL_Indexes!#REF!,0)+$A325,MATCH(AK$3,TQoL_Indexes!$B$8:$AK$8,0)),"")</f>
        <v/>
      </c>
      <c r="AL325" s="86" t="str">
        <f>IFERROR(INDEX(TQoL_Indexes!$B$9:$AK$58,MATCH($A$3,TQoL_Indexes!#REF!,0)+$A325,MATCH(AL$3,TQoL_Indexes!$B$8:$AK$8,0)),"")</f>
        <v/>
      </c>
      <c r="AM325" s="87" t="str">
        <f>IFERROR(INDEX(TQoL_Indexes!$B$9:$AK$58,MATCH($A$3,TQoL_Indexes!#REF!,0)+$A325,MATCH(AM$3,TQoL_Indexes!$B$8:$AK$8,0)),"")</f>
        <v/>
      </c>
    </row>
    <row r="326" spans="1:39">
      <c r="A326" s="58" t="str">
        <f>IFERROR(IF(A325+1&lt;COUNTIF(TQoL_Indexes!#REF!,Aux_Country!$A$3),A325+1,""),"")</f>
        <v/>
      </c>
      <c r="B326" s="121" t="str">
        <f>IFERROR(INDEX(TQoL_Indexes!$B$9:$AK$58,MATCH($A$3,TQoL_Indexes!#REF!,0)+$A326,MATCH(B$3,TQoL_Indexes!$B$8:$AK$8,0)),"")</f>
        <v/>
      </c>
      <c r="C326" s="116" t="str">
        <f>IFERROR(INDEX(TQoL_Indexes!$B$9:$AK$58,MATCH($A$3,TQoL_Indexes!#REF!,0)+$A326,MATCH(C$3,TQoL_Indexes!$B$8:$AK$8,0)),"")</f>
        <v/>
      </c>
      <c r="D326" s="122" t="str">
        <f>IFERROR(INDEX(TQoL_Indexes!$B$9:$AK$58,MATCH($A$3,TQoL_Indexes!#REF!,0)+$A326,MATCH(D$3,TQoL_Indexes!$B$8:$AK$8,0)),"")</f>
        <v/>
      </c>
      <c r="E326" s="86" t="str">
        <f>IFERROR(INDEX(TQoL_Indexes!$B$9:$AK$58,MATCH($A$3,TQoL_Indexes!#REF!,0)+$A326,MATCH(E$3,TQoL_Indexes!$B$8:$AK$8,0)),"")</f>
        <v/>
      </c>
      <c r="F326" s="86" t="str">
        <f>IFERROR(INDEX(TQoL_Indexes!$B$9:$AK$58,MATCH($A$3,TQoL_Indexes!#REF!,0)+$A326,MATCH(F$3,TQoL_Indexes!$B$8:$AK$8,0)),"")</f>
        <v/>
      </c>
      <c r="G326" s="86" t="str">
        <f>IFERROR(INDEX(TQoL_Indexes!$B$9:$AK$58,MATCH($A$3,TQoL_Indexes!#REF!,0)+$A326,MATCH(G$3,TQoL_Indexes!$B$8:$AK$8,0)),"")</f>
        <v/>
      </c>
      <c r="H326" s="86" t="str">
        <f>IFERROR(INDEX(TQoL_Indexes!$B$9:$AK$58,MATCH($A$3,TQoL_Indexes!#REF!,0)+$A326,MATCH(H$3,TQoL_Indexes!$B$8:$AK$8,0)),"")</f>
        <v/>
      </c>
      <c r="I326" s="86" t="str">
        <f>IFERROR(INDEX(TQoL_Indexes!$B$9:$AK$58,MATCH($A$3,TQoL_Indexes!#REF!,0)+$A326,MATCH(I$3,TQoL_Indexes!$B$8:$AK$8,0)),"")</f>
        <v/>
      </c>
      <c r="J326" s="86" t="str">
        <f>IFERROR(INDEX(TQoL_Indexes!$B$9:$AK$58,MATCH($A$3,TQoL_Indexes!#REF!,0)+$A326,MATCH(J$3,TQoL_Indexes!$B$8:$AK$8,0)),"")</f>
        <v/>
      </c>
      <c r="K326" s="86" t="str">
        <f>IFERROR(INDEX(TQoL_Indexes!$B$9:$AK$58,MATCH($A$3,TQoL_Indexes!#REF!,0)+$A326,MATCH(K$3,TQoL_Indexes!$B$8:$AK$8,0)),"")</f>
        <v/>
      </c>
      <c r="L326" s="86" t="str">
        <f>IFERROR(INDEX(TQoL_Indexes!$B$9:$AK$58,MATCH($A$3,TQoL_Indexes!#REF!,0)+$A326,MATCH(L$3,TQoL_Indexes!$B$8:$AK$8,0)),"")</f>
        <v/>
      </c>
      <c r="M326" s="86" t="str">
        <f>IFERROR(INDEX(TQoL_Indexes!$B$9:$AK$58,MATCH($A$3,TQoL_Indexes!#REF!,0)+$A326,MATCH(M$3,TQoL_Indexes!$B$8:$AK$8,0)),"")</f>
        <v/>
      </c>
      <c r="N326" s="86" t="str">
        <f>IFERROR(INDEX(TQoL_Indexes!$B$9:$AK$58,MATCH($A$3,TQoL_Indexes!#REF!,0)+$A326,MATCH(N$3,TQoL_Indexes!$B$8:$AK$8,0)),"")</f>
        <v/>
      </c>
      <c r="O326" s="86" t="str">
        <f>IFERROR(INDEX(TQoL_Indexes!$B$9:$AK$58,MATCH($A$3,TQoL_Indexes!#REF!,0)+$A326,MATCH(O$3,TQoL_Indexes!$B$8:$AK$8,0)),"")</f>
        <v/>
      </c>
      <c r="P326" s="86" t="str">
        <f>IFERROR(INDEX(TQoL_Indexes!$B$9:$AK$58,MATCH($A$3,TQoL_Indexes!#REF!,0)+$A326,MATCH(P$3,TQoL_Indexes!$B$8:$AK$8,0)),"")</f>
        <v/>
      </c>
      <c r="Q326" s="86" t="str">
        <f>IFERROR(INDEX(TQoL_Indexes!$B$9:$AK$58,MATCH($A$3,TQoL_Indexes!#REF!,0)+$A326,MATCH(Q$3,TQoL_Indexes!$B$8:$AK$8,0)),"")</f>
        <v/>
      </c>
      <c r="R326" s="86" t="str">
        <f>IFERROR(INDEX(TQoL_Indexes!$B$9:$AK$58,MATCH($A$3,TQoL_Indexes!#REF!,0)+$A326,MATCH(R$3,TQoL_Indexes!$B$8:$AK$8,0)),"")</f>
        <v/>
      </c>
      <c r="S326" s="86" t="str">
        <f>IFERROR(INDEX(TQoL_Indexes!$B$9:$AK$58,MATCH($A$3,TQoL_Indexes!#REF!,0)+$A326,MATCH(S$3,TQoL_Indexes!$B$8:$AK$8,0)),"")</f>
        <v/>
      </c>
      <c r="T326" s="86" t="str">
        <f>IFERROR(INDEX(TQoL_Indexes!$B$9:$AK$58,MATCH($A$3,TQoL_Indexes!#REF!,0)+$A326,MATCH(T$3,TQoL_Indexes!$B$8:$AK$8,0)),"")</f>
        <v/>
      </c>
      <c r="U326" s="86" t="str">
        <f>IFERROR(INDEX(TQoL_Indexes!$B$9:$AK$58,MATCH($A$3,TQoL_Indexes!#REF!,0)+$A326,MATCH(U$3,TQoL_Indexes!$B$8:$AK$8,0)),"")</f>
        <v/>
      </c>
      <c r="V326" s="86" t="str">
        <f>IFERROR(INDEX(TQoL_Indexes!$B$9:$AK$58,MATCH($A$3,TQoL_Indexes!#REF!,0)+$A326,MATCH(V$3,TQoL_Indexes!$B$8:$AK$8,0)),"")</f>
        <v/>
      </c>
      <c r="W326" s="86" t="str">
        <f>IFERROR(INDEX(TQoL_Indexes!$B$9:$AK$58,MATCH($A$3,TQoL_Indexes!#REF!,0)+$A326,MATCH(W$3,TQoL_Indexes!$B$8:$AK$8,0)),"")</f>
        <v/>
      </c>
      <c r="X326" s="86" t="str">
        <f>IFERROR(INDEX(TQoL_Indexes!$B$9:$AK$58,MATCH($A$3,TQoL_Indexes!#REF!,0)+$A326,MATCH(X$3,TQoL_Indexes!$B$8:$AK$8,0)),"")</f>
        <v/>
      </c>
      <c r="Y326" s="86" t="str">
        <f>IFERROR(INDEX(TQoL_Indexes!$B$9:$AK$58,MATCH($A$3,TQoL_Indexes!#REF!,0)+$A326,MATCH(Y$3,TQoL_Indexes!$B$8:$AK$8,0)),"")</f>
        <v/>
      </c>
      <c r="Z326" s="86" t="str">
        <f>IFERROR(INDEX(TQoL_Indexes!$B$9:$AK$58,MATCH($A$3,TQoL_Indexes!#REF!,0)+$A326,MATCH(Z$3,TQoL_Indexes!$B$8:$AK$8,0)),"")</f>
        <v/>
      </c>
      <c r="AA326" s="86" t="str">
        <f>IFERROR(INDEX(TQoL_Indexes!$B$9:$AK$58,MATCH($A$3,TQoL_Indexes!#REF!,0)+$A326,MATCH(AA$3,TQoL_Indexes!$B$8:$AK$8,0)),"")</f>
        <v/>
      </c>
      <c r="AB326" s="86" t="str">
        <f>IFERROR(INDEX(TQoL_Indexes!$B$9:$AK$58,MATCH($A$3,TQoL_Indexes!#REF!,0)+$A326,MATCH(AB$3,TQoL_Indexes!$B$8:$AK$8,0)),"")</f>
        <v/>
      </c>
      <c r="AC326" s="86" t="str">
        <f>IFERROR(INDEX(TQoL_Indexes!$B$9:$AK$58,MATCH($A$3,TQoL_Indexes!#REF!,0)+$A326,MATCH(AC$3,TQoL_Indexes!$B$8:$AK$8,0)),"")</f>
        <v/>
      </c>
      <c r="AD326" s="86" t="str">
        <f>IFERROR(INDEX(TQoL_Indexes!$B$9:$AK$58,MATCH($A$3,TQoL_Indexes!#REF!,0)+$A326,MATCH(AD$3,TQoL_Indexes!$B$8:$AK$8,0)),"")</f>
        <v/>
      </c>
      <c r="AE326" s="86" t="str">
        <f>IFERROR(INDEX(TQoL_Indexes!$B$9:$AK$58,MATCH($A$3,TQoL_Indexes!#REF!,0)+$A326,MATCH(AE$3,TQoL_Indexes!$B$8:$AK$8,0)),"")</f>
        <v/>
      </c>
      <c r="AF326" s="86" t="str">
        <f>IFERROR(INDEX(TQoL_Indexes!$B$9:$AK$58,MATCH($A$3,TQoL_Indexes!#REF!,0)+$A326,MATCH(AF$3,TQoL_Indexes!$B$8:$AK$8,0)),"")</f>
        <v/>
      </c>
      <c r="AG326" s="86" t="str">
        <f>IFERROR(INDEX(TQoL_Indexes!$B$9:$AK$58,MATCH($A$3,TQoL_Indexes!#REF!,0)+$A326,MATCH(AG$3,TQoL_Indexes!$B$8:$AK$8,0)),"")</f>
        <v/>
      </c>
      <c r="AH326" s="86" t="str">
        <f>IFERROR(INDEX(TQoL_Indexes!$B$9:$AK$58,MATCH($A$3,TQoL_Indexes!#REF!,0)+$A326,MATCH(AH$3,TQoL_Indexes!$B$8:$AK$8,0)),"")</f>
        <v/>
      </c>
      <c r="AI326" s="86" t="str">
        <f>IFERROR(INDEX(TQoL_Indexes!$B$9:$AK$58,MATCH($A$3,TQoL_Indexes!#REF!,0)+$A326,MATCH(AI$3,TQoL_Indexes!$B$8:$AK$8,0)),"")</f>
        <v/>
      </c>
      <c r="AJ326" s="86" t="str">
        <f>IFERROR(INDEX(TQoL_Indexes!$B$9:$AK$58,MATCH($A$3,TQoL_Indexes!#REF!,0)+$A326,MATCH(AJ$3,TQoL_Indexes!$B$8:$AK$8,0)),"")</f>
        <v/>
      </c>
      <c r="AK326" s="86" t="str">
        <f>IFERROR(INDEX(TQoL_Indexes!$B$9:$AK$58,MATCH($A$3,TQoL_Indexes!#REF!,0)+$A326,MATCH(AK$3,TQoL_Indexes!$B$8:$AK$8,0)),"")</f>
        <v/>
      </c>
      <c r="AL326" s="86" t="str">
        <f>IFERROR(INDEX(TQoL_Indexes!$B$9:$AK$58,MATCH($A$3,TQoL_Indexes!#REF!,0)+$A326,MATCH(AL$3,TQoL_Indexes!$B$8:$AK$8,0)),"")</f>
        <v/>
      </c>
      <c r="AM326" s="87" t="str">
        <f>IFERROR(INDEX(TQoL_Indexes!$B$9:$AK$58,MATCH($A$3,TQoL_Indexes!#REF!,0)+$A326,MATCH(AM$3,TQoL_Indexes!$B$8:$AK$8,0)),"")</f>
        <v/>
      </c>
    </row>
    <row r="327" spans="1:39">
      <c r="A327" s="58" t="str">
        <f>IFERROR(IF(A326+1&lt;COUNTIF(TQoL_Indexes!#REF!,Aux_Country!$A$3),A326+1,""),"")</f>
        <v/>
      </c>
      <c r="B327" s="121" t="str">
        <f>IFERROR(INDEX(TQoL_Indexes!$B$9:$AK$58,MATCH($A$3,TQoL_Indexes!#REF!,0)+$A327,MATCH(B$3,TQoL_Indexes!$B$8:$AK$8,0)),"")</f>
        <v/>
      </c>
      <c r="C327" s="116" t="str">
        <f>IFERROR(INDEX(TQoL_Indexes!$B$9:$AK$58,MATCH($A$3,TQoL_Indexes!#REF!,0)+$A327,MATCH(C$3,TQoL_Indexes!$B$8:$AK$8,0)),"")</f>
        <v/>
      </c>
      <c r="D327" s="122" t="str">
        <f>IFERROR(INDEX(TQoL_Indexes!$B$9:$AK$58,MATCH($A$3,TQoL_Indexes!#REF!,0)+$A327,MATCH(D$3,TQoL_Indexes!$B$8:$AK$8,0)),"")</f>
        <v/>
      </c>
      <c r="E327" s="86" t="str">
        <f>IFERROR(INDEX(TQoL_Indexes!$B$9:$AK$58,MATCH($A$3,TQoL_Indexes!#REF!,0)+$A327,MATCH(E$3,TQoL_Indexes!$B$8:$AK$8,0)),"")</f>
        <v/>
      </c>
      <c r="F327" s="86" t="str">
        <f>IFERROR(INDEX(TQoL_Indexes!$B$9:$AK$58,MATCH($A$3,TQoL_Indexes!#REF!,0)+$A327,MATCH(F$3,TQoL_Indexes!$B$8:$AK$8,0)),"")</f>
        <v/>
      </c>
      <c r="G327" s="86" t="str">
        <f>IFERROR(INDEX(TQoL_Indexes!$B$9:$AK$58,MATCH($A$3,TQoL_Indexes!#REF!,0)+$A327,MATCH(G$3,TQoL_Indexes!$B$8:$AK$8,0)),"")</f>
        <v/>
      </c>
      <c r="H327" s="86" t="str">
        <f>IFERROR(INDEX(TQoL_Indexes!$B$9:$AK$58,MATCH($A$3,TQoL_Indexes!#REF!,0)+$A327,MATCH(H$3,TQoL_Indexes!$B$8:$AK$8,0)),"")</f>
        <v/>
      </c>
      <c r="I327" s="86" t="str">
        <f>IFERROR(INDEX(TQoL_Indexes!$B$9:$AK$58,MATCH($A$3,TQoL_Indexes!#REF!,0)+$A327,MATCH(I$3,TQoL_Indexes!$B$8:$AK$8,0)),"")</f>
        <v/>
      </c>
      <c r="J327" s="86" t="str">
        <f>IFERROR(INDEX(TQoL_Indexes!$B$9:$AK$58,MATCH($A$3,TQoL_Indexes!#REF!,0)+$A327,MATCH(J$3,TQoL_Indexes!$B$8:$AK$8,0)),"")</f>
        <v/>
      </c>
      <c r="K327" s="86" t="str">
        <f>IFERROR(INDEX(TQoL_Indexes!$B$9:$AK$58,MATCH($A$3,TQoL_Indexes!#REF!,0)+$A327,MATCH(K$3,TQoL_Indexes!$B$8:$AK$8,0)),"")</f>
        <v/>
      </c>
      <c r="L327" s="86" t="str">
        <f>IFERROR(INDEX(TQoL_Indexes!$B$9:$AK$58,MATCH($A$3,TQoL_Indexes!#REF!,0)+$A327,MATCH(L$3,TQoL_Indexes!$B$8:$AK$8,0)),"")</f>
        <v/>
      </c>
      <c r="M327" s="86" t="str">
        <f>IFERROR(INDEX(TQoL_Indexes!$B$9:$AK$58,MATCH($A$3,TQoL_Indexes!#REF!,0)+$A327,MATCH(M$3,TQoL_Indexes!$B$8:$AK$8,0)),"")</f>
        <v/>
      </c>
      <c r="N327" s="86" t="str">
        <f>IFERROR(INDEX(TQoL_Indexes!$B$9:$AK$58,MATCH($A$3,TQoL_Indexes!#REF!,0)+$A327,MATCH(N$3,TQoL_Indexes!$B$8:$AK$8,0)),"")</f>
        <v/>
      </c>
      <c r="O327" s="86" t="str">
        <f>IFERROR(INDEX(TQoL_Indexes!$B$9:$AK$58,MATCH($A$3,TQoL_Indexes!#REF!,0)+$A327,MATCH(O$3,TQoL_Indexes!$B$8:$AK$8,0)),"")</f>
        <v/>
      </c>
      <c r="P327" s="86" t="str">
        <f>IFERROR(INDEX(TQoL_Indexes!$B$9:$AK$58,MATCH($A$3,TQoL_Indexes!#REF!,0)+$A327,MATCH(P$3,TQoL_Indexes!$B$8:$AK$8,0)),"")</f>
        <v/>
      </c>
      <c r="Q327" s="86" t="str">
        <f>IFERROR(INDEX(TQoL_Indexes!$B$9:$AK$58,MATCH($A$3,TQoL_Indexes!#REF!,0)+$A327,MATCH(Q$3,TQoL_Indexes!$B$8:$AK$8,0)),"")</f>
        <v/>
      </c>
      <c r="R327" s="86" t="str">
        <f>IFERROR(INDEX(TQoL_Indexes!$B$9:$AK$58,MATCH($A$3,TQoL_Indexes!#REF!,0)+$A327,MATCH(R$3,TQoL_Indexes!$B$8:$AK$8,0)),"")</f>
        <v/>
      </c>
      <c r="S327" s="86" t="str">
        <f>IFERROR(INDEX(TQoL_Indexes!$B$9:$AK$58,MATCH($A$3,TQoL_Indexes!#REF!,0)+$A327,MATCH(S$3,TQoL_Indexes!$B$8:$AK$8,0)),"")</f>
        <v/>
      </c>
      <c r="T327" s="86" t="str">
        <f>IFERROR(INDEX(TQoL_Indexes!$B$9:$AK$58,MATCH($A$3,TQoL_Indexes!#REF!,0)+$A327,MATCH(T$3,TQoL_Indexes!$B$8:$AK$8,0)),"")</f>
        <v/>
      </c>
      <c r="U327" s="86" t="str">
        <f>IFERROR(INDEX(TQoL_Indexes!$B$9:$AK$58,MATCH($A$3,TQoL_Indexes!#REF!,0)+$A327,MATCH(U$3,TQoL_Indexes!$B$8:$AK$8,0)),"")</f>
        <v/>
      </c>
      <c r="V327" s="86" t="str">
        <f>IFERROR(INDEX(TQoL_Indexes!$B$9:$AK$58,MATCH($A$3,TQoL_Indexes!#REF!,0)+$A327,MATCH(V$3,TQoL_Indexes!$B$8:$AK$8,0)),"")</f>
        <v/>
      </c>
      <c r="W327" s="86" t="str">
        <f>IFERROR(INDEX(TQoL_Indexes!$B$9:$AK$58,MATCH($A$3,TQoL_Indexes!#REF!,0)+$A327,MATCH(W$3,TQoL_Indexes!$B$8:$AK$8,0)),"")</f>
        <v/>
      </c>
      <c r="X327" s="86" t="str">
        <f>IFERROR(INDEX(TQoL_Indexes!$B$9:$AK$58,MATCH($A$3,TQoL_Indexes!#REF!,0)+$A327,MATCH(X$3,TQoL_Indexes!$B$8:$AK$8,0)),"")</f>
        <v/>
      </c>
      <c r="Y327" s="86" t="str">
        <f>IFERROR(INDEX(TQoL_Indexes!$B$9:$AK$58,MATCH($A$3,TQoL_Indexes!#REF!,0)+$A327,MATCH(Y$3,TQoL_Indexes!$B$8:$AK$8,0)),"")</f>
        <v/>
      </c>
      <c r="Z327" s="86" t="str">
        <f>IFERROR(INDEX(TQoL_Indexes!$B$9:$AK$58,MATCH($A$3,TQoL_Indexes!#REF!,0)+$A327,MATCH(Z$3,TQoL_Indexes!$B$8:$AK$8,0)),"")</f>
        <v/>
      </c>
      <c r="AA327" s="86" t="str">
        <f>IFERROR(INDEX(TQoL_Indexes!$B$9:$AK$58,MATCH($A$3,TQoL_Indexes!#REF!,0)+$A327,MATCH(AA$3,TQoL_Indexes!$B$8:$AK$8,0)),"")</f>
        <v/>
      </c>
      <c r="AB327" s="86" t="str">
        <f>IFERROR(INDEX(TQoL_Indexes!$B$9:$AK$58,MATCH($A$3,TQoL_Indexes!#REF!,0)+$A327,MATCH(AB$3,TQoL_Indexes!$B$8:$AK$8,0)),"")</f>
        <v/>
      </c>
      <c r="AC327" s="86" t="str">
        <f>IFERROR(INDEX(TQoL_Indexes!$B$9:$AK$58,MATCH($A$3,TQoL_Indexes!#REF!,0)+$A327,MATCH(AC$3,TQoL_Indexes!$B$8:$AK$8,0)),"")</f>
        <v/>
      </c>
      <c r="AD327" s="86" t="str">
        <f>IFERROR(INDEX(TQoL_Indexes!$B$9:$AK$58,MATCH($A$3,TQoL_Indexes!#REF!,0)+$A327,MATCH(AD$3,TQoL_Indexes!$B$8:$AK$8,0)),"")</f>
        <v/>
      </c>
      <c r="AE327" s="86" t="str">
        <f>IFERROR(INDEX(TQoL_Indexes!$B$9:$AK$58,MATCH($A$3,TQoL_Indexes!#REF!,0)+$A327,MATCH(AE$3,TQoL_Indexes!$B$8:$AK$8,0)),"")</f>
        <v/>
      </c>
      <c r="AF327" s="86" t="str">
        <f>IFERROR(INDEX(TQoL_Indexes!$B$9:$AK$58,MATCH($A$3,TQoL_Indexes!#REF!,0)+$A327,MATCH(AF$3,TQoL_Indexes!$B$8:$AK$8,0)),"")</f>
        <v/>
      </c>
      <c r="AG327" s="86" t="str">
        <f>IFERROR(INDEX(TQoL_Indexes!$B$9:$AK$58,MATCH($A$3,TQoL_Indexes!#REF!,0)+$A327,MATCH(AG$3,TQoL_Indexes!$B$8:$AK$8,0)),"")</f>
        <v/>
      </c>
      <c r="AH327" s="86" t="str">
        <f>IFERROR(INDEX(TQoL_Indexes!$B$9:$AK$58,MATCH($A$3,TQoL_Indexes!#REF!,0)+$A327,MATCH(AH$3,TQoL_Indexes!$B$8:$AK$8,0)),"")</f>
        <v/>
      </c>
      <c r="AI327" s="86" t="str">
        <f>IFERROR(INDEX(TQoL_Indexes!$B$9:$AK$58,MATCH($A$3,TQoL_Indexes!#REF!,0)+$A327,MATCH(AI$3,TQoL_Indexes!$B$8:$AK$8,0)),"")</f>
        <v/>
      </c>
      <c r="AJ327" s="86" t="str">
        <f>IFERROR(INDEX(TQoL_Indexes!$B$9:$AK$58,MATCH($A$3,TQoL_Indexes!#REF!,0)+$A327,MATCH(AJ$3,TQoL_Indexes!$B$8:$AK$8,0)),"")</f>
        <v/>
      </c>
      <c r="AK327" s="86" t="str">
        <f>IFERROR(INDEX(TQoL_Indexes!$B$9:$AK$58,MATCH($A$3,TQoL_Indexes!#REF!,0)+$A327,MATCH(AK$3,TQoL_Indexes!$B$8:$AK$8,0)),"")</f>
        <v/>
      </c>
      <c r="AL327" s="86" t="str">
        <f>IFERROR(INDEX(TQoL_Indexes!$B$9:$AK$58,MATCH($A$3,TQoL_Indexes!#REF!,0)+$A327,MATCH(AL$3,TQoL_Indexes!$B$8:$AK$8,0)),"")</f>
        <v/>
      </c>
      <c r="AM327" s="87" t="str">
        <f>IFERROR(INDEX(TQoL_Indexes!$B$9:$AK$58,MATCH($A$3,TQoL_Indexes!#REF!,0)+$A327,MATCH(AM$3,TQoL_Indexes!$B$8:$AK$8,0)),"")</f>
        <v/>
      </c>
    </row>
    <row r="328" spans="1:39">
      <c r="A328" s="58" t="str">
        <f>IFERROR(IF(A327+1&lt;COUNTIF(TQoL_Indexes!#REF!,Aux_Country!$A$3),A327+1,""),"")</f>
        <v/>
      </c>
      <c r="B328" s="121" t="str">
        <f>IFERROR(INDEX(TQoL_Indexes!$B$9:$AK$58,MATCH($A$3,TQoL_Indexes!#REF!,0)+$A328,MATCH(B$3,TQoL_Indexes!$B$8:$AK$8,0)),"")</f>
        <v/>
      </c>
      <c r="C328" s="116" t="str">
        <f>IFERROR(INDEX(TQoL_Indexes!$B$9:$AK$58,MATCH($A$3,TQoL_Indexes!#REF!,0)+$A328,MATCH(C$3,TQoL_Indexes!$B$8:$AK$8,0)),"")</f>
        <v/>
      </c>
      <c r="D328" s="122" t="str">
        <f>IFERROR(INDEX(TQoL_Indexes!$B$9:$AK$58,MATCH($A$3,TQoL_Indexes!#REF!,0)+$A328,MATCH(D$3,TQoL_Indexes!$B$8:$AK$8,0)),"")</f>
        <v/>
      </c>
      <c r="E328" s="86" t="str">
        <f>IFERROR(INDEX(TQoL_Indexes!$B$9:$AK$58,MATCH($A$3,TQoL_Indexes!#REF!,0)+$A328,MATCH(E$3,TQoL_Indexes!$B$8:$AK$8,0)),"")</f>
        <v/>
      </c>
      <c r="F328" s="86" t="str">
        <f>IFERROR(INDEX(TQoL_Indexes!$B$9:$AK$58,MATCH($A$3,TQoL_Indexes!#REF!,0)+$A328,MATCH(F$3,TQoL_Indexes!$B$8:$AK$8,0)),"")</f>
        <v/>
      </c>
      <c r="G328" s="86" t="str">
        <f>IFERROR(INDEX(TQoL_Indexes!$B$9:$AK$58,MATCH($A$3,TQoL_Indexes!#REF!,0)+$A328,MATCH(G$3,TQoL_Indexes!$B$8:$AK$8,0)),"")</f>
        <v/>
      </c>
      <c r="H328" s="86" t="str">
        <f>IFERROR(INDEX(TQoL_Indexes!$B$9:$AK$58,MATCH($A$3,TQoL_Indexes!#REF!,0)+$A328,MATCH(H$3,TQoL_Indexes!$B$8:$AK$8,0)),"")</f>
        <v/>
      </c>
      <c r="I328" s="86" t="str">
        <f>IFERROR(INDEX(TQoL_Indexes!$B$9:$AK$58,MATCH($A$3,TQoL_Indexes!#REF!,0)+$A328,MATCH(I$3,TQoL_Indexes!$B$8:$AK$8,0)),"")</f>
        <v/>
      </c>
      <c r="J328" s="86" t="str">
        <f>IFERROR(INDEX(TQoL_Indexes!$B$9:$AK$58,MATCH($A$3,TQoL_Indexes!#REF!,0)+$A328,MATCH(J$3,TQoL_Indexes!$B$8:$AK$8,0)),"")</f>
        <v/>
      </c>
      <c r="K328" s="86" t="str">
        <f>IFERROR(INDEX(TQoL_Indexes!$B$9:$AK$58,MATCH($A$3,TQoL_Indexes!#REF!,0)+$A328,MATCH(K$3,TQoL_Indexes!$B$8:$AK$8,0)),"")</f>
        <v/>
      </c>
      <c r="L328" s="86" t="str">
        <f>IFERROR(INDEX(TQoL_Indexes!$B$9:$AK$58,MATCH($A$3,TQoL_Indexes!#REF!,0)+$A328,MATCH(L$3,TQoL_Indexes!$B$8:$AK$8,0)),"")</f>
        <v/>
      </c>
      <c r="M328" s="86" t="str">
        <f>IFERROR(INDEX(TQoL_Indexes!$B$9:$AK$58,MATCH($A$3,TQoL_Indexes!#REF!,0)+$A328,MATCH(M$3,TQoL_Indexes!$B$8:$AK$8,0)),"")</f>
        <v/>
      </c>
      <c r="N328" s="86" t="str">
        <f>IFERROR(INDEX(TQoL_Indexes!$B$9:$AK$58,MATCH($A$3,TQoL_Indexes!#REF!,0)+$A328,MATCH(N$3,TQoL_Indexes!$B$8:$AK$8,0)),"")</f>
        <v/>
      </c>
      <c r="O328" s="86" t="str">
        <f>IFERROR(INDEX(TQoL_Indexes!$B$9:$AK$58,MATCH($A$3,TQoL_Indexes!#REF!,0)+$A328,MATCH(O$3,TQoL_Indexes!$B$8:$AK$8,0)),"")</f>
        <v/>
      </c>
      <c r="P328" s="86" t="str">
        <f>IFERROR(INDEX(TQoL_Indexes!$B$9:$AK$58,MATCH($A$3,TQoL_Indexes!#REF!,0)+$A328,MATCH(P$3,TQoL_Indexes!$B$8:$AK$8,0)),"")</f>
        <v/>
      </c>
      <c r="Q328" s="86" t="str">
        <f>IFERROR(INDEX(TQoL_Indexes!$B$9:$AK$58,MATCH($A$3,TQoL_Indexes!#REF!,0)+$A328,MATCH(Q$3,TQoL_Indexes!$B$8:$AK$8,0)),"")</f>
        <v/>
      </c>
      <c r="R328" s="86" t="str">
        <f>IFERROR(INDEX(TQoL_Indexes!$B$9:$AK$58,MATCH($A$3,TQoL_Indexes!#REF!,0)+$A328,MATCH(R$3,TQoL_Indexes!$B$8:$AK$8,0)),"")</f>
        <v/>
      </c>
      <c r="S328" s="86" t="str">
        <f>IFERROR(INDEX(TQoL_Indexes!$B$9:$AK$58,MATCH($A$3,TQoL_Indexes!#REF!,0)+$A328,MATCH(S$3,TQoL_Indexes!$B$8:$AK$8,0)),"")</f>
        <v/>
      </c>
      <c r="T328" s="86" t="str">
        <f>IFERROR(INDEX(TQoL_Indexes!$B$9:$AK$58,MATCH($A$3,TQoL_Indexes!#REF!,0)+$A328,MATCH(T$3,TQoL_Indexes!$B$8:$AK$8,0)),"")</f>
        <v/>
      </c>
      <c r="U328" s="86" t="str">
        <f>IFERROR(INDEX(TQoL_Indexes!$B$9:$AK$58,MATCH($A$3,TQoL_Indexes!#REF!,0)+$A328,MATCH(U$3,TQoL_Indexes!$B$8:$AK$8,0)),"")</f>
        <v/>
      </c>
      <c r="V328" s="86" t="str">
        <f>IFERROR(INDEX(TQoL_Indexes!$B$9:$AK$58,MATCH($A$3,TQoL_Indexes!#REF!,0)+$A328,MATCH(V$3,TQoL_Indexes!$B$8:$AK$8,0)),"")</f>
        <v/>
      </c>
      <c r="W328" s="86" t="str">
        <f>IFERROR(INDEX(TQoL_Indexes!$B$9:$AK$58,MATCH($A$3,TQoL_Indexes!#REF!,0)+$A328,MATCH(W$3,TQoL_Indexes!$B$8:$AK$8,0)),"")</f>
        <v/>
      </c>
      <c r="X328" s="86" t="str">
        <f>IFERROR(INDEX(TQoL_Indexes!$B$9:$AK$58,MATCH($A$3,TQoL_Indexes!#REF!,0)+$A328,MATCH(X$3,TQoL_Indexes!$B$8:$AK$8,0)),"")</f>
        <v/>
      </c>
      <c r="Y328" s="86" t="str">
        <f>IFERROR(INDEX(TQoL_Indexes!$B$9:$AK$58,MATCH($A$3,TQoL_Indexes!#REF!,0)+$A328,MATCH(Y$3,TQoL_Indexes!$B$8:$AK$8,0)),"")</f>
        <v/>
      </c>
      <c r="Z328" s="86" t="str">
        <f>IFERROR(INDEX(TQoL_Indexes!$B$9:$AK$58,MATCH($A$3,TQoL_Indexes!#REF!,0)+$A328,MATCH(Z$3,TQoL_Indexes!$B$8:$AK$8,0)),"")</f>
        <v/>
      </c>
      <c r="AA328" s="86" t="str">
        <f>IFERROR(INDEX(TQoL_Indexes!$B$9:$AK$58,MATCH($A$3,TQoL_Indexes!#REF!,0)+$A328,MATCH(AA$3,TQoL_Indexes!$B$8:$AK$8,0)),"")</f>
        <v/>
      </c>
      <c r="AB328" s="86" t="str">
        <f>IFERROR(INDEX(TQoL_Indexes!$B$9:$AK$58,MATCH($A$3,TQoL_Indexes!#REF!,0)+$A328,MATCH(AB$3,TQoL_Indexes!$B$8:$AK$8,0)),"")</f>
        <v/>
      </c>
      <c r="AC328" s="86" t="str">
        <f>IFERROR(INDEX(TQoL_Indexes!$B$9:$AK$58,MATCH($A$3,TQoL_Indexes!#REF!,0)+$A328,MATCH(AC$3,TQoL_Indexes!$B$8:$AK$8,0)),"")</f>
        <v/>
      </c>
      <c r="AD328" s="86" t="str">
        <f>IFERROR(INDEX(TQoL_Indexes!$B$9:$AK$58,MATCH($A$3,TQoL_Indexes!#REF!,0)+$A328,MATCH(AD$3,TQoL_Indexes!$B$8:$AK$8,0)),"")</f>
        <v/>
      </c>
      <c r="AE328" s="86" t="str">
        <f>IFERROR(INDEX(TQoL_Indexes!$B$9:$AK$58,MATCH($A$3,TQoL_Indexes!#REF!,0)+$A328,MATCH(AE$3,TQoL_Indexes!$B$8:$AK$8,0)),"")</f>
        <v/>
      </c>
      <c r="AF328" s="86" t="str">
        <f>IFERROR(INDEX(TQoL_Indexes!$B$9:$AK$58,MATCH($A$3,TQoL_Indexes!#REF!,0)+$A328,MATCH(AF$3,TQoL_Indexes!$B$8:$AK$8,0)),"")</f>
        <v/>
      </c>
      <c r="AG328" s="86" t="str">
        <f>IFERROR(INDEX(TQoL_Indexes!$B$9:$AK$58,MATCH($A$3,TQoL_Indexes!#REF!,0)+$A328,MATCH(AG$3,TQoL_Indexes!$B$8:$AK$8,0)),"")</f>
        <v/>
      </c>
      <c r="AH328" s="86" t="str">
        <f>IFERROR(INDEX(TQoL_Indexes!$B$9:$AK$58,MATCH($A$3,TQoL_Indexes!#REF!,0)+$A328,MATCH(AH$3,TQoL_Indexes!$B$8:$AK$8,0)),"")</f>
        <v/>
      </c>
      <c r="AI328" s="86" t="str">
        <f>IFERROR(INDEX(TQoL_Indexes!$B$9:$AK$58,MATCH($A$3,TQoL_Indexes!#REF!,0)+$A328,MATCH(AI$3,TQoL_Indexes!$B$8:$AK$8,0)),"")</f>
        <v/>
      </c>
      <c r="AJ328" s="86" t="str">
        <f>IFERROR(INDEX(TQoL_Indexes!$B$9:$AK$58,MATCH($A$3,TQoL_Indexes!#REF!,0)+$A328,MATCH(AJ$3,TQoL_Indexes!$B$8:$AK$8,0)),"")</f>
        <v/>
      </c>
      <c r="AK328" s="86" t="str">
        <f>IFERROR(INDEX(TQoL_Indexes!$B$9:$AK$58,MATCH($A$3,TQoL_Indexes!#REF!,0)+$A328,MATCH(AK$3,TQoL_Indexes!$B$8:$AK$8,0)),"")</f>
        <v/>
      </c>
      <c r="AL328" s="86" t="str">
        <f>IFERROR(INDEX(TQoL_Indexes!$B$9:$AK$58,MATCH($A$3,TQoL_Indexes!#REF!,0)+$A328,MATCH(AL$3,TQoL_Indexes!$B$8:$AK$8,0)),"")</f>
        <v/>
      </c>
      <c r="AM328" s="87" t="str">
        <f>IFERROR(INDEX(TQoL_Indexes!$B$9:$AK$58,MATCH($A$3,TQoL_Indexes!#REF!,0)+$A328,MATCH(AM$3,TQoL_Indexes!$B$8:$AK$8,0)),"")</f>
        <v/>
      </c>
    </row>
    <row r="329" spans="1:39">
      <c r="A329" s="58" t="str">
        <f>IFERROR(IF(A328+1&lt;COUNTIF(TQoL_Indexes!#REF!,Aux_Country!$A$3),A328+1,""),"")</f>
        <v/>
      </c>
      <c r="B329" s="121" t="str">
        <f>IFERROR(INDEX(TQoL_Indexes!$B$9:$AK$58,MATCH($A$3,TQoL_Indexes!#REF!,0)+$A329,MATCH(B$3,TQoL_Indexes!$B$8:$AK$8,0)),"")</f>
        <v/>
      </c>
      <c r="C329" s="116" t="str">
        <f>IFERROR(INDEX(TQoL_Indexes!$B$9:$AK$58,MATCH($A$3,TQoL_Indexes!#REF!,0)+$A329,MATCH(C$3,TQoL_Indexes!$B$8:$AK$8,0)),"")</f>
        <v/>
      </c>
      <c r="D329" s="122" t="str">
        <f>IFERROR(INDEX(TQoL_Indexes!$B$9:$AK$58,MATCH($A$3,TQoL_Indexes!#REF!,0)+$A329,MATCH(D$3,TQoL_Indexes!$B$8:$AK$8,0)),"")</f>
        <v/>
      </c>
      <c r="E329" s="86" t="str">
        <f>IFERROR(INDEX(TQoL_Indexes!$B$9:$AK$58,MATCH($A$3,TQoL_Indexes!#REF!,0)+$A329,MATCH(E$3,TQoL_Indexes!$B$8:$AK$8,0)),"")</f>
        <v/>
      </c>
      <c r="F329" s="86" t="str">
        <f>IFERROR(INDEX(TQoL_Indexes!$B$9:$AK$58,MATCH($A$3,TQoL_Indexes!#REF!,0)+$A329,MATCH(F$3,TQoL_Indexes!$B$8:$AK$8,0)),"")</f>
        <v/>
      </c>
      <c r="G329" s="86" t="str">
        <f>IFERROR(INDEX(TQoL_Indexes!$B$9:$AK$58,MATCH($A$3,TQoL_Indexes!#REF!,0)+$A329,MATCH(G$3,TQoL_Indexes!$B$8:$AK$8,0)),"")</f>
        <v/>
      </c>
      <c r="H329" s="86" t="str">
        <f>IFERROR(INDEX(TQoL_Indexes!$B$9:$AK$58,MATCH($A$3,TQoL_Indexes!#REF!,0)+$A329,MATCH(H$3,TQoL_Indexes!$B$8:$AK$8,0)),"")</f>
        <v/>
      </c>
      <c r="I329" s="86" t="str">
        <f>IFERROR(INDEX(TQoL_Indexes!$B$9:$AK$58,MATCH($A$3,TQoL_Indexes!#REF!,0)+$A329,MATCH(I$3,TQoL_Indexes!$B$8:$AK$8,0)),"")</f>
        <v/>
      </c>
      <c r="J329" s="86" t="str">
        <f>IFERROR(INDEX(TQoL_Indexes!$B$9:$AK$58,MATCH($A$3,TQoL_Indexes!#REF!,0)+$A329,MATCH(J$3,TQoL_Indexes!$B$8:$AK$8,0)),"")</f>
        <v/>
      </c>
      <c r="K329" s="86" t="str">
        <f>IFERROR(INDEX(TQoL_Indexes!$B$9:$AK$58,MATCH($A$3,TQoL_Indexes!#REF!,0)+$A329,MATCH(K$3,TQoL_Indexes!$B$8:$AK$8,0)),"")</f>
        <v/>
      </c>
      <c r="L329" s="86" t="str">
        <f>IFERROR(INDEX(TQoL_Indexes!$B$9:$AK$58,MATCH($A$3,TQoL_Indexes!#REF!,0)+$A329,MATCH(L$3,TQoL_Indexes!$B$8:$AK$8,0)),"")</f>
        <v/>
      </c>
      <c r="M329" s="86" t="str">
        <f>IFERROR(INDEX(TQoL_Indexes!$B$9:$AK$58,MATCH($A$3,TQoL_Indexes!#REF!,0)+$A329,MATCH(M$3,TQoL_Indexes!$B$8:$AK$8,0)),"")</f>
        <v/>
      </c>
      <c r="N329" s="86" t="str">
        <f>IFERROR(INDEX(TQoL_Indexes!$B$9:$AK$58,MATCH($A$3,TQoL_Indexes!#REF!,0)+$A329,MATCH(N$3,TQoL_Indexes!$B$8:$AK$8,0)),"")</f>
        <v/>
      </c>
      <c r="O329" s="86" t="str">
        <f>IFERROR(INDEX(TQoL_Indexes!$B$9:$AK$58,MATCH($A$3,TQoL_Indexes!#REF!,0)+$A329,MATCH(O$3,TQoL_Indexes!$B$8:$AK$8,0)),"")</f>
        <v/>
      </c>
      <c r="P329" s="86" t="str">
        <f>IFERROR(INDEX(TQoL_Indexes!$B$9:$AK$58,MATCH($A$3,TQoL_Indexes!#REF!,0)+$A329,MATCH(P$3,TQoL_Indexes!$B$8:$AK$8,0)),"")</f>
        <v/>
      </c>
      <c r="Q329" s="86" t="str">
        <f>IFERROR(INDEX(TQoL_Indexes!$B$9:$AK$58,MATCH($A$3,TQoL_Indexes!#REF!,0)+$A329,MATCH(Q$3,TQoL_Indexes!$B$8:$AK$8,0)),"")</f>
        <v/>
      </c>
      <c r="R329" s="86" t="str">
        <f>IFERROR(INDEX(TQoL_Indexes!$B$9:$AK$58,MATCH($A$3,TQoL_Indexes!#REF!,0)+$A329,MATCH(R$3,TQoL_Indexes!$B$8:$AK$8,0)),"")</f>
        <v/>
      </c>
      <c r="S329" s="86" t="str">
        <f>IFERROR(INDEX(TQoL_Indexes!$B$9:$AK$58,MATCH($A$3,TQoL_Indexes!#REF!,0)+$A329,MATCH(S$3,TQoL_Indexes!$B$8:$AK$8,0)),"")</f>
        <v/>
      </c>
      <c r="T329" s="86" t="str">
        <f>IFERROR(INDEX(TQoL_Indexes!$B$9:$AK$58,MATCH($A$3,TQoL_Indexes!#REF!,0)+$A329,MATCH(T$3,TQoL_Indexes!$B$8:$AK$8,0)),"")</f>
        <v/>
      </c>
      <c r="U329" s="86" t="str">
        <f>IFERROR(INDEX(TQoL_Indexes!$B$9:$AK$58,MATCH($A$3,TQoL_Indexes!#REF!,0)+$A329,MATCH(U$3,TQoL_Indexes!$B$8:$AK$8,0)),"")</f>
        <v/>
      </c>
      <c r="V329" s="86" t="str">
        <f>IFERROR(INDEX(TQoL_Indexes!$B$9:$AK$58,MATCH($A$3,TQoL_Indexes!#REF!,0)+$A329,MATCH(V$3,TQoL_Indexes!$B$8:$AK$8,0)),"")</f>
        <v/>
      </c>
      <c r="W329" s="86" t="str">
        <f>IFERROR(INDEX(TQoL_Indexes!$B$9:$AK$58,MATCH($A$3,TQoL_Indexes!#REF!,0)+$A329,MATCH(W$3,TQoL_Indexes!$B$8:$AK$8,0)),"")</f>
        <v/>
      </c>
      <c r="X329" s="86" t="str">
        <f>IFERROR(INDEX(TQoL_Indexes!$B$9:$AK$58,MATCH($A$3,TQoL_Indexes!#REF!,0)+$A329,MATCH(X$3,TQoL_Indexes!$B$8:$AK$8,0)),"")</f>
        <v/>
      </c>
      <c r="Y329" s="86" t="str">
        <f>IFERROR(INDEX(TQoL_Indexes!$B$9:$AK$58,MATCH($A$3,TQoL_Indexes!#REF!,0)+$A329,MATCH(Y$3,TQoL_Indexes!$B$8:$AK$8,0)),"")</f>
        <v/>
      </c>
      <c r="Z329" s="86" t="str">
        <f>IFERROR(INDEX(TQoL_Indexes!$B$9:$AK$58,MATCH($A$3,TQoL_Indexes!#REF!,0)+$A329,MATCH(Z$3,TQoL_Indexes!$B$8:$AK$8,0)),"")</f>
        <v/>
      </c>
      <c r="AA329" s="86" t="str">
        <f>IFERROR(INDEX(TQoL_Indexes!$B$9:$AK$58,MATCH($A$3,TQoL_Indexes!#REF!,0)+$A329,MATCH(AA$3,TQoL_Indexes!$B$8:$AK$8,0)),"")</f>
        <v/>
      </c>
      <c r="AB329" s="86" t="str">
        <f>IFERROR(INDEX(TQoL_Indexes!$B$9:$AK$58,MATCH($A$3,TQoL_Indexes!#REF!,0)+$A329,MATCH(AB$3,TQoL_Indexes!$B$8:$AK$8,0)),"")</f>
        <v/>
      </c>
      <c r="AC329" s="86" t="str">
        <f>IFERROR(INDEX(TQoL_Indexes!$B$9:$AK$58,MATCH($A$3,TQoL_Indexes!#REF!,0)+$A329,MATCH(AC$3,TQoL_Indexes!$B$8:$AK$8,0)),"")</f>
        <v/>
      </c>
      <c r="AD329" s="86" t="str">
        <f>IFERROR(INDEX(TQoL_Indexes!$B$9:$AK$58,MATCH($A$3,TQoL_Indexes!#REF!,0)+$A329,MATCH(AD$3,TQoL_Indexes!$B$8:$AK$8,0)),"")</f>
        <v/>
      </c>
      <c r="AE329" s="86" t="str">
        <f>IFERROR(INDEX(TQoL_Indexes!$B$9:$AK$58,MATCH($A$3,TQoL_Indexes!#REF!,0)+$A329,MATCH(AE$3,TQoL_Indexes!$B$8:$AK$8,0)),"")</f>
        <v/>
      </c>
      <c r="AF329" s="86" t="str">
        <f>IFERROR(INDEX(TQoL_Indexes!$B$9:$AK$58,MATCH($A$3,TQoL_Indexes!#REF!,0)+$A329,MATCH(AF$3,TQoL_Indexes!$B$8:$AK$8,0)),"")</f>
        <v/>
      </c>
      <c r="AG329" s="86" t="str">
        <f>IFERROR(INDEX(TQoL_Indexes!$B$9:$AK$58,MATCH($A$3,TQoL_Indexes!#REF!,0)+$A329,MATCH(AG$3,TQoL_Indexes!$B$8:$AK$8,0)),"")</f>
        <v/>
      </c>
      <c r="AH329" s="86" t="str">
        <f>IFERROR(INDEX(TQoL_Indexes!$B$9:$AK$58,MATCH($A$3,TQoL_Indexes!#REF!,0)+$A329,MATCH(AH$3,TQoL_Indexes!$B$8:$AK$8,0)),"")</f>
        <v/>
      </c>
      <c r="AI329" s="86" t="str">
        <f>IFERROR(INDEX(TQoL_Indexes!$B$9:$AK$58,MATCH($A$3,TQoL_Indexes!#REF!,0)+$A329,MATCH(AI$3,TQoL_Indexes!$B$8:$AK$8,0)),"")</f>
        <v/>
      </c>
      <c r="AJ329" s="86" t="str">
        <f>IFERROR(INDEX(TQoL_Indexes!$B$9:$AK$58,MATCH($A$3,TQoL_Indexes!#REF!,0)+$A329,MATCH(AJ$3,TQoL_Indexes!$B$8:$AK$8,0)),"")</f>
        <v/>
      </c>
      <c r="AK329" s="86" t="str">
        <f>IFERROR(INDEX(TQoL_Indexes!$B$9:$AK$58,MATCH($A$3,TQoL_Indexes!#REF!,0)+$A329,MATCH(AK$3,TQoL_Indexes!$B$8:$AK$8,0)),"")</f>
        <v/>
      </c>
      <c r="AL329" s="86" t="str">
        <f>IFERROR(INDEX(TQoL_Indexes!$B$9:$AK$58,MATCH($A$3,TQoL_Indexes!#REF!,0)+$A329,MATCH(AL$3,TQoL_Indexes!$B$8:$AK$8,0)),"")</f>
        <v/>
      </c>
      <c r="AM329" s="87" t="str">
        <f>IFERROR(INDEX(TQoL_Indexes!$B$9:$AK$58,MATCH($A$3,TQoL_Indexes!#REF!,0)+$A329,MATCH(AM$3,TQoL_Indexes!$B$8:$AK$8,0)),"")</f>
        <v/>
      </c>
    </row>
    <row r="330" spans="1:39">
      <c r="A330" s="58" t="str">
        <f>IFERROR(IF(A329+1&lt;COUNTIF(TQoL_Indexes!#REF!,Aux_Country!$A$3),A329+1,""),"")</f>
        <v/>
      </c>
      <c r="B330" s="121" t="str">
        <f>IFERROR(INDEX(TQoL_Indexes!$B$9:$AK$58,MATCH($A$3,TQoL_Indexes!#REF!,0)+$A330,MATCH(B$3,TQoL_Indexes!$B$8:$AK$8,0)),"")</f>
        <v/>
      </c>
      <c r="C330" s="116" t="str">
        <f>IFERROR(INDEX(TQoL_Indexes!$B$9:$AK$58,MATCH($A$3,TQoL_Indexes!#REF!,0)+$A330,MATCH(C$3,TQoL_Indexes!$B$8:$AK$8,0)),"")</f>
        <v/>
      </c>
      <c r="D330" s="122" t="str">
        <f>IFERROR(INDEX(TQoL_Indexes!$B$9:$AK$58,MATCH($A$3,TQoL_Indexes!#REF!,0)+$A330,MATCH(D$3,TQoL_Indexes!$B$8:$AK$8,0)),"")</f>
        <v/>
      </c>
      <c r="E330" s="86" t="str">
        <f>IFERROR(INDEX(TQoL_Indexes!$B$9:$AK$58,MATCH($A$3,TQoL_Indexes!#REF!,0)+$A330,MATCH(E$3,TQoL_Indexes!$B$8:$AK$8,0)),"")</f>
        <v/>
      </c>
      <c r="F330" s="86" t="str">
        <f>IFERROR(INDEX(TQoL_Indexes!$B$9:$AK$58,MATCH($A$3,TQoL_Indexes!#REF!,0)+$A330,MATCH(F$3,TQoL_Indexes!$B$8:$AK$8,0)),"")</f>
        <v/>
      </c>
      <c r="G330" s="86" t="str">
        <f>IFERROR(INDEX(TQoL_Indexes!$B$9:$AK$58,MATCH($A$3,TQoL_Indexes!#REF!,0)+$A330,MATCH(G$3,TQoL_Indexes!$B$8:$AK$8,0)),"")</f>
        <v/>
      </c>
      <c r="H330" s="86" t="str">
        <f>IFERROR(INDEX(TQoL_Indexes!$B$9:$AK$58,MATCH($A$3,TQoL_Indexes!#REF!,0)+$A330,MATCH(H$3,TQoL_Indexes!$B$8:$AK$8,0)),"")</f>
        <v/>
      </c>
      <c r="I330" s="86" t="str">
        <f>IFERROR(INDEX(TQoL_Indexes!$B$9:$AK$58,MATCH($A$3,TQoL_Indexes!#REF!,0)+$A330,MATCH(I$3,TQoL_Indexes!$B$8:$AK$8,0)),"")</f>
        <v/>
      </c>
      <c r="J330" s="86" t="str">
        <f>IFERROR(INDEX(TQoL_Indexes!$B$9:$AK$58,MATCH($A$3,TQoL_Indexes!#REF!,0)+$A330,MATCH(J$3,TQoL_Indexes!$B$8:$AK$8,0)),"")</f>
        <v/>
      </c>
      <c r="K330" s="86" t="str">
        <f>IFERROR(INDEX(TQoL_Indexes!$B$9:$AK$58,MATCH($A$3,TQoL_Indexes!#REF!,0)+$A330,MATCH(K$3,TQoL_Indexes!$B$8:$AK$8,0)),"")</f>
        <v/>
      </c>
      <c r="L330" s="86" t="str">
        <f>IFERROR(INDEX(TQoL_Indexes!$B$9:$AK$58,MATCH($A$3,TQoL_Indexes!#REF!,0)+$A330,MATCH(L$3,TQoL_Indexes!$B$8:$AK$8,0)),"")</f>
        <v/>
      </c>
      <c r="M330" s="86" t="str">
        <f>IFERROR(INDEX(TQoL_Indexes!$B$9:$AK$58,MATCH($A$3,TQoL_Indexes!#REF!,0)+$A330,MATCH(M$3,TQoL_Indexes!$B$8:$AK$8,0)),"")</f>
        <v/>
      </c>
      <c r="N330" s="86" t="str">
        <f>IFERROR(INDEX(TQoL_Indexes!$B$9:$AK$58,MATCH($A$3,TQoL_Indexes!#REF!,0)+$A330,MATCH(N$3,TQoL_Indexes!$B$8:$AK$8,0)),"")</f>
        <v/>
      </c>
      <c r="O330" s="86" t="str">
        <f>IFERROR(INDEX(TQoL_Indexes!$B$9:$AK$58,MATCH($A$3,TQoL_Indexes!#REF!,0)+$A330,MATCH(O$3,TQoL_Indexes!$B$8:$AK$8,0)),"")</f>
        <v/>
      </c>
      <c r="P330" s="86" t="str">
        <f>IFERROR(INDEX(TQoL_Indexes!$B$9:$AK$58,MATCH($A$3,TQoL_Indexes!#REF!,0)+$A330,MATCH(P$3,TQoL_Indexes!$B$8:$AK$8,0)),"")</f>
        <v/>
      </c>
      <c r="Q330" s="86" t="str">
        <f>IFERROR(INDEX(TQoL_Indexes!$B$9:$AK$58,MATCH($A$3,TQoL_Indexes!#REF!,0)+$A330,MATCH(Q$3,TQoL_Indexes!$B$8:$AK$8,0)),"")</f>
        <v/>
      </c>
      <c r="R330" s="86" t="str">
        <f>IFERROR(INDEX(TQoL_Indexes!$B$9:$AK$58,MATCH($A$3,TQoL_Indexes!#REF!,0)+$A330,MATCH(R$3,TQoL_Indexes!$B$8:$AK$8,0)),"")</f>
        <v/>
      </c>
      <c r="S330" s="86" t="str">
        <f>IFERROR(INDEX(TQoL_Indexes!$B$9:$AK$58,MATCH($A$3,TQoL_Indexes!#REF!,0)+$A330,MATCH(S$3,TQoL_Indexes!$B$8:$AK$8,0)),"")</f>
        <v/>
      </c>
      <c r="T330" s="86" t="str">
        <f>IFERROR(INDEX(TQoL_Indexes!$B$9:$AK$58,MATCH($A$3,TQoL_Indexes!#REF!,0)+$A330,MATCH(T$3,TQoL_Indexes!$B$8:$AK$8,0)),"")</f>
        <v/>
      </c>
      <c r="U330" s="86" t="str">
        <f>IFERROR(INDEX(TQoL_Indexes!$B$9:$AK$58,MATCH($A$3,TQoL_Indexes!#REF!,0)+$A330,MATCH(U$3,TQoL_Indexes!$B$8:$AK$8,0)),"")</f>
        <v/>
      </c>
      <c r="V330" s="86" t="str">
        <f>IFERROR(INDEX(TQoL_Indexes!$B$9:$AK$58,MATCH($A$3,TQoL_Indexes!#REF!,0)+$A330,MATCH(V$3,TQoL_Indexes!$B$8:$AK$8,0)),"")</f>
        <v/>
      </c>
      <c r="W330" s="86" t="str">
        <f>IFERROR(INDEX(TQoL_Indexes!$B$9:$AK$58,MATCH($A$3,TQoL_Indexes!#REF!,0)+$A330,MATCH(W$3,TQoL_Indexes!$B$8:$AK$8,0)),"")</f>
        <v/>
      </c>
      <c r="X330" s="86" t="str">
        <f>IFERROR(INDEX(TQoL_Indexes!$B$9:$AK$58,MATCH($A$3,TQoL_Indexes!#REF!,0)+$A330,MATCH(X$3,TQoL_Indexes!$B$8:$AK$8,0)),"")</f>
        <v/>
      </c>
      <c r="Y330" s="86" t="str">
        <f>IFERROR(INDEX(TQoL_Indexes!$B$9:$AK$58,MATCH($A$3,TQoL_Indexes!#REF!,0)+$A330,MATCH(Y$3,TQoL_Indexes!$B$8:$AK$8,0)),"")</f>
        <v/>
      </c>
      <c r="Z330" s="86" t="str">
        <f>IFERROR(INDEX(TQoL_Indexes!$B$9:$AK$58,MATCH($A$3,TQoL_Indexes!#REF!,0)+$A330,MATCH(Z$3,TQoL_Indexes!$B$8:$AK$8,0)),"")</f>
        <v/>
      </c>
      <c r="AA330" s="86" t="str">
        <f>IFERROR(INDEX(TQoL_Indexes!$B$9:$AK$58,MATCH($A$3,TQoL_Indexes!#REF!,0)+$A330,MATCH(AA$3,TQoL_Indexes!$B$8:$AK$8,0)),"")</f>
        <v/>
      </c>
      <c r="AB330" s="86" t="str">
        <f>IFERROR(INDEX(TQoL_Indexes!$B$9:$AK$58,MATCH($A$3,TQoL_Indexes!#REF!,0)+$A330,MATCH(AB$3,TQoL_Indexes!$B$8:$AK$8,0)),"")</f>
        <v/>
      </c>
      <c r="AC330" s="86" t="str">
        <f>IFERROR(INDEX(TQoL_Indexes!$B$9:$AK$58,MATCH($A$3,TQoL_Indexes!#REF!,0)+$A330,MATCH(AC$3,TQoL_Indexes!$B$8:$AK$8,0)),"")</f>
        <v/>
      </c>
      <c r="AD330" s="86" t="str">
        <f>IFERROR(INDEX(TQoL_Indexes!$B$9:$AK$58,MATCH($A$3,TQoL_Indexes!#REF!,0)+$A330,MATCH(AD$3,TQoL_Indexes!$B$8:$AK$8,0)),"")</f>
        <v/>
      </c>
      <c r="AE330" s="86" t="str">
        <f>IFERROR(INDEX(TQoL_Indexes!$B$9:$AK$58,MATCH($A$3,TQoL_Indexes!#REF!,0)+$A330,MATCH(AE$3,TQoL_Indexes!$B$8:$AK$8,0)),"")</f>
        <v/>
      </c>
      <c r="AF330" s="86" t="str">
        <f>IFERROR(INDEX(TQoL_Indexes!$B$9:$AK$58,MATCH($A$3,TQoL_Indexes!#REF!,0)+$A330,MATCH(AF$3,TQoL_Indexes!$B$8:$AK$8,0)),"")</f>
        <v/>
      </c>
      <c r="AG330" s="86" t="str">
        <f>IFERROR(INDEX(TQoL_Indexes!$B$9:$AK$58,MATCH($A$3,TQoL_Indexes!#REF!,0)+$A330,MATCH(AG$3,TQoL_Indexes!$B$8:$AK$8,0)),"")</f>
        <v/>
      </c>
      <c r="AH330" s="86" t="str">
        <f>IFERROR(INDEX(TQoL_Indexes!$B$9:$AK$58,MATCH($A$3,TQoL_Indexes!#REF!,0)+$A330,MATCH(AH$3,TQoL_Indexes!$B$8:$AK$8,0)),"")</f>
        <v/>
      </c>
      <c r="AI330" s="86" t="str">
        <f>IFERROR(INDEX(TQoL_Indexes!$B$9:$AK$58,MATCH($A$3,TQoL_Indexes!#REF!,0)+$A330,MATCH(AI$3,TQoL_Indexes!$B$8:$AK$8,0)),"")</f>
        <v/>
      </c>
      <c r="AJ330" s="86" t="str">
        <f>IFERROR(INDEX(TQoL_Indexes!$B$9:$AK$58,MATCH($A$3,TQoL_Indexes!#REF!,0)+$A330,MATCH(AJ$3,TQoL_Indexes!$B$8:$AK$8,0)),"")</f>
        <v/>
      </c>
      <c r="AK330" s="86" t="str">
        <f>IFERROR(INDEX(TQoL_Indexes!$B$9:$AK$58,MATCH($A$3,TQoL_Indexes!#REF!,0)+$A330,MATCH(AK$3,TQoL_Indexes!$B$8:$AK$8,0)),"")</f>
        <v/>
      </c>
      <c r="AL330" s="86" t="str">
        <f>IFERROR(INDEX(TQoL_Indexes!$B$9:$AK$58,MATCH($A$3,TQoL_Indexes!#REF!,0)+$A330,MATCH(AL$3,TQoL_Indexes!$B$8:$AK$8,0)),"")</f>
        <v/>
      </c>
      <c r="AM330" s="87" t="str">
        <f>IFERROR(INDEX(TQoL_Indexes!$B$9:$AK$58,MATCH($A$3,TQoL_Indexes!#REF!,0)+$A330,MATCH(AM$3,TQoL_Indexes!$B$8:$AK$8,0)),"")</f>
        <v/>
      </c>
    </row>
    <row r="331" spans="1:39">
      <c r="A331" s="58" t="str">
        <f>IFERROR(IF(A330+1&lt;COUNTIF(TQoL_Indexes!#REF!,Aux_Country!$A$3),A330+1,""),"")</f>
        <v/>
      </c>
      <c r="B331" s="121" t="str">
        <f>IFERROR(INDEX(TQoL_Indexes!$B$9:$AK$58,MATCH($A$3,TQoL_Indexes!#REF!,0)+$A331,MATCH(B$3,TQoL_Indexes!$B$8:$AK$8,0)),"")</f>
        <v/>
      </c>
      <c r="C331" s="116" t="str">
        <f>IFERROR(INDEX(TQoL_Indexes!$B$9:$AK$58,MATCH($A$3,TQoL_Indexes!#REF!,0)+$A331,MATCH(C$3,TQoL_Indexes!$B$8:$AK$8,0)),"")</f>
        <v/>
      </c>
      <c r="D331" s="122" t="str">
        <f>IFERROR(INDEX(TQoL_Indexes!$B$9:$AK$58,MATCH($A$3,TQoL_Indexes!#REF!,0)+$A331,MATCH(D$3,TQoL_Indexes!$B$8:$AK$8,0)),"")</f>
        <v/>
      </c>
      <c r="E331" s="86" t="str">
        <f>IFERROR(INDEX(TQoL_Indexes!$B$9:$AK$58,MATCH($A$3,TQoL_Indexes!#REF!,0)+$A331,MATCH(E$3,TQoL_Indexes!$B$8:$AK$8,0)),"")</f>
        <v/>
      </c>
      <c r="F331" s="86" t="str">
        <f>IFERROR(INDEX(TQoL_Indexes!$B$9:$AK$58,MATCH($A$3,TQoL_Indexes!#REF!,0)+$A331,MATCH(F$3,TQoL_Indexes!$B$8:$AK$8,0)),"")</f>
        <v/>
      </c>
      <c r="G331" s="86" t="str">
        <f>IFERROR(INDEX(TQoL_Indexes!$B$9:$AK$58,MATCH($A$3,TQoL_Indexes!#REF!,0)+$A331,MATCH(G$3,TQoL_Indexes!$B$8:$AK$8,0)),"")</f>
        <v/>
      </c>
      <c r="H331" s="86" t="str">
        <f>IFERROR(INDEX(TQoL_Indexes!$B$9:$AK$58,MATCH($A$3,TQoL_Indexes!#REF!,0)+$A331,MATCH(H$3,TQoL_Indexes!$B$8:$AK$8,0)),"")</f>
        <v/>
      </c>
      <c r="I331" s="86" t="str">
        <f>IFERROR(INDEX(TQoL_Indexes!$B$9:$AK$58,MATCH($A$3,TQoL_Indexes!#REF!,0)+$A331,MATCH(I$3,TQoL_Indexes!$B$8:$AK$8,0)),"")</f>
        <v/>
      </c>
      <c r="J331" s="86" t="str">
        <f>IFERROR(INDEX(TQoL_Indexes!$B$9:$AK$58,MATCH($A$3,TQoL_Indexes!#REF!,0)+$A331,MATCH(J$3,TQoL_Indexes!$B$8:$AK$8,0)),"")</f>
        <v/>
      </c>
      <c r="K331" s="86" t="str">
        <f>IFERROR(INDEX(TQoL_Indexes!$B$9:$AK$58,MATCH($A$3,TQoL_Indexes!#REF!,0)+$A331,MATCH(K$3,TQoL_Indexes!$B$8:$AK$8,0)),"")</f>
        <v/>
      </c>
      <c r="L331" s="86" t="str">
        <f>IFERROR(INDEX(TQoL_Indexes!$B$9:$AK$58,MATCH($A$3,TQoL_Indexes!#REF!,0)+$A331,MATCH(L$3,TQoL_Indexes!$B$8:$AK$8,0)),"")</f>
        <v/>
      </c>
      <c r="M331" s="86" t="str">
        <f>IFERROR(INDEX(TQoL_Indexes!$B$9:$AK$58,MATCH($A$3,TQoL_Indexes!#REF!,0)+$A331,MATCH(M$3,TQoL_Indexes!$B$8:$AK$8,0)),"")</f>
        <v/>
      </c>
      <c r="N331" s="86" t="str">
        <f>IFERROR(INDEX(TQoL_Indexes!$B$9:$AK$58,MATCH($A$3,TQoL_Indexes!#REF!,0)+$A331,MATCH(N$3,TQoL_Indexes!$B$8:$AK$8,0)),"")</f>
        <v/>
      </c>
      <c r="O331" s="86" t="str">
        <f>IFERROR(INDEX(TQoL_Indexes!$B$9:$AK$58,MATCH($A$3,TQoL_Indexes!#REF!,0)+$A331,MATCH(O$3,TQoL_Indexes!$B$8:$AK$8,0)),"")</f>
        <v/>
      </c>
      <c r="P331" s="86" t="str">
        <f>IFERROR(INDEX(TQoL_Indexes!$B$9:$AK$58,MATCH($A$3,TQoL_Indexes!#REF!,0)+$A331,MATCH(P$3,TQoL_Indexes!$B$8:$AK$8,0)),"")</f>
        <v/>
      </c>
      <c r="Q331" s="86" t="str">
        <f>IFERROR(INDEX(TQoL_Indexes!$B$9:$AK$58,MATCH($A$3,TQoL_Indexes!#REF!,0)+$A331,MATCH(Q$3,TQoL_Indexes!$B$8:$AK$8,0)),"")</f>
        <v/>
      </c>
      <c r="R331" s="86" t="str">
        <f>IFERROR(INDEX(TQoL_Indexes!$B$9:$AK$58,MATCH($A$3,TQoL_Indexes!#REF!,0)+$A331,MATCH(R$3,TQoL_Indexes!$B$8:$AK$8,0)),"")</f>
        <v/>
      </c>
      <c r="S331" s="86" t="str">
        <f>IFERROR(INDEX(TQoL_Indexes!$B$9:$AK$58,MATCH($A$3,TQoL_Indexes!#REF!,0)+$A331,MATCH(S$3,TQoL_Indexes!$B$8:$AK$8,0)),"")</f>
        <v/>
      </c>
      <c r="T331" s="86" t="str">
        <f>IFERROR(INDEX(TQoL_Indexes!$B$9:$AK$58,MATCH($A$3,TQoL_Indexes!#REF!,0)+$A331,MATCH(T$3,TQoL_Indexes!$B$8:$AK$8,0)),"")</f>
        <v/>
      </c>
      <c r="U331" s="86" t="str">
        <f>IFERROR(INDEX(TQoL_Indexes!$B$9:$AK$58,MATCH($A$3,TQoL_Indexes!#REF!,0)+$A331,MATCH(U$3,TQoL_Indexes!$B$8:$AK$8,0)),"")</f>
        <v/>
      </c>
      <c r="V331" s="86" t="str">
        <f>IFERROR(INDEX(TQoL_Indexes!$B$9:$AK$58,MATCH($A$3,TQoL_Indexes!#REF!,0)+$A331,MATCH(V$3,TQoL_Indexes!$B$8:$AK$8,0)),"")</f>
        <v/>
      </c>
      <c r="W331" s="86" t="str">
        <f>IFERROR(INDEX(TQoL_Indexes!$B$9:$AK$58,MATCH($A$3,TQoL_Indexes!#REF!,0)+$A331,MATCH(W$3,TQoL_Indexes!$B$8:$AK$8,0)),"")</f>
        <v/>
      </c>
      <c r="X331" s="86" t="str">
        <f>IFERROR(INDEX(TQoL_Indexes!$B$9:$AK$58,MATCH($A$3,TQoL_Indexes!#REF!,0)+$A331,MATCH(X$3,TQoL_Indexes!$B$8:$AK$8,0)),"")</f>
        <v/>
      </c>
      <c r="Y331" s="86" t="str">
        <f>IFERROR(INDEX(TQoL_Indexes!$B$9:$AK$58,MATCH($A$3,TQoL_Indexes!#REF!,0)+$A331,MATCH(Y$3,TQoL_Indexes!$B$8:$AK$8,0)),"")</f>
        <v/>
      </c>
      <c r="Z331" s="86" t="str">
        <f>IFERROR(INDEX(TQoL_Indexes!$B$9:$AK$58,MATCH($A$3,TQoL_Indexes!#REF!,0)+$A331,MATCH(Z$3,TQoL_Indexes!$B$8:$AK$8,0)),"")</f>
        <v/>
      </c>
      <c r="AA331" s="86" t="str">
        <f>IFERROR(INDEX(TQoL_Indexes!$B$9:$AK$58,MATCH($A$3,TQoL_Indexes!#REF!,0)+$A331,MATCH(AA$3,TQoL_Indexes!$B$8:$AK$8,0)),"")</f>
        <v/>
      </c>
      <c r="AB331" s="86" t="str">
        <f>IFERROR(INDEX(TQoL_Indexes!$B$9:$AK$58,MATCH($A$3,TQoL_Indexes!#REF!,0)+$A331,MATCH(AB$3,TQoL_Indexes!$B$8:$AK$8,0)),"")</f>
        <v/>
      </c>
      <c r="AC331" s="86" t="str">
        <f>IFERROR(INDEX(TQoL_Indexes!$B$9:$AK$58,MATCH($A$3,TQoL_Indexes!#REF!,0)+$A331,MATCH(AC$3,TQoL_Indexes!$B$8:$AK$8,0)),"")</f>
        <v/>
      </c>
      <c r="AD331" s="86" t="str">
        <f>IFERROR(INDEX(TQoL_Indexes!$B$9:$AK$58,MATCH($A$3,TQoL_Indexes!#REF!,0)+$A331,MATCH(AD$3,TQoL_Indexes!$B$8:$AK$8,0)),"")</f>
        <v/>
      </c>
      <c r="AE331" s="86" t="str">
        <f>IFERROR(INDEX(TQoL_Indexes!$B$9:$AK$58,MATCH($A$3,TQoL_Indexes!#REF!,0)+$A331,MATCH(AE$3,TQoL_Indexes!$B$8:$AK$8,0)),"")</f>
        <v/>
      </c>
      <c r="AF331" s="86" t="str">
        <f>IFERROR(INDEX(TQoL_Indexes!$B$9:$AK$58,MATCH($A$3,TQoL_Indexes!#REF!,0)+$A331,MATCH(AF$3,TQoL_Indexes!$B$8:$AK$8,0)),"")</f>
        <v/>
      </c>
      <c r="AG331" s="86" t="str">
        <f>IFERROR(INDEX(TQoL_Indexes!$B$9:$AK$58,MATCH($A$3,TQoL_Indexes!#REF!,0)+$A331,MATCH(AG$3,TQoL_Indexes!$B$8:$AK$8,0)),"")</f>
        <v/>
      </c>
      <c r="AH331" s="86" t="str">
        <f>IFERROR(INDEX(TQoL_Indexes!$B$9:$AK$58,MATCH($A$3,TQoL_Indexes!#REF!,0)+$A331,MATCH(AH$3,TQoL_Indexes!$B$8:$AK$8,0)),"")</f>
        <v/>
      </c>
      <c r="AI331" s="86" t="str">
        <f>IFERROR(INDEX(TQoL_Indexes!$B$9:$AK$58,MATCH($A$3,TQoL_Indexes!#REF!,0)+$A331,MATCH(AI$3,TQoL_Indexes!$B$8:$AK$8,0)),"")</f>
        <v/>
      </c>
      <c r="AJ331" s="86" t="str">
        <f>IFERROR(INDEX(TQoL_Indexes!$B$9:$AK$58,MATCH($A$3,TQoL_Indexes!#REF!,0)+$A331,MATCH(AJ$3,TQoL_Indexes!$B$8:$AK$8,0)),"")</f>
        <v/>
      </c>
      <c r="AK331" s="86" t="str">
        <f>IFERROR(INDEX(TQoL_Indexes!$B$9:$AK$58,MATCH($A$3,TQoL_Indexes!#REF!,0)+$A331,MATCH(AK$3,TQoL_Indexes!$B$8:$AK$8,0)),"")</f>
        <v/>
      </c>
      <c r="AL331" s="86" t="str">
        <f>IFERROR(INDEX(TQoL_Indexes!$B$9:$AK$58,MATCH($A$3,TQoL_Indexes!#REF!,0)+$A331,MATCH(AL$3,TQoL_Indexes!$B$8:$AK$8,0)),"")</f>
        <v/>
      </c>
      <c r="AM331" s="87" t="str">
        <f>IFERROR(INDEX(TQoL_Indexes!$B$9:$AK$58,MATCH($A$3,TQoL_Indexes!#REF!,0)+$A331,MATCH(AM$3,TQoL_Indexes!$B$8:$AK$8,0)),"")</f>
        <v/>
      </c>
    </row>
    <row r="332" spans="1:39">
      <c r="A332" s="58" t="str">
        <f>IFERROR(IF(A331+1&lt;COUNTIF(TQoL_Indexes!#REF!,Aux_Country!$A$3),A331+1,""),"")</f>
        <v/>
      </c>
      <c r="B332" s="121" t="str">
        <f>IFERROR(INDEX(TQoL_Indexes!$B$9:$AK$58,MATCH($A$3,TQoL_Indexes!#REF!,0)+$A332,MATCH(B$3,TQoL_Indexes!$B$8:$AK$8,0)),"")</f>
        <v/>
      </c>
      <c r="C332" s="116" t="str">
        <f>IFERROR(INDEX(TQoL_Indexes!$B$9:$AK$58,MATCH($A$3,TQoL_Indexes!#REF!,0)+$A332,MATCH(C$3,TQoL_Indexes!$B$8:$AK$8,0)),"")</f>
        <v/>
      </c>
      <c r="D332" s="122" t="str">
        <f>IFERROR(INDEX(TQoL_Indexes!$B$9:$AK$58,MATCH($A$3,TQoL_Indexes!#REF!,0)+$A332,MATCH(D$3,TQoL_Indexes!$B$8:$AK$8,0)),"")</f>
        <v/>
      </c>
      <c r="E332" s="86" t="str">
        <f>IFERROR(INDEX(TQoL_Indexes!$B$9:$AK$58,MATCH($A$3,TQoL_Indexes!#REF!,0)+$A332,MATCH(E$3,TQoL_Indexes!$B$8:$AK$8,0)),"")</f>
        <v/>
      </c>
      <c r="F332" s="86" t="str">
        <f>IFERROR(INDEX(TQoL_Indexes!$B$9:$AK$58,MATCH($A$3,TQoL_Indexes!#REF!,0)+$A332,MATCH(F$3,TQoL_Indexes!$B$8:$AK$8,0)),"")</f>
        <v/>
      </c>
      <c r="G332" s="86" t="str">
        <f>IFERROR(INDEX(TQoL_Indexes!$B$9:$AK$58,MATCH($A$3,TQoL_Indexes!#REF!,0)+$A332,MATCH(G$3,TQoL_Indexes!$B$8:$AK$8,0)),"")</f>
        <v/>
      </c>
      <c r="H332" s="86" t="str">
        <f>IFERROR(INDEX(TQoL_Indexes!$B$9:$AK$58,MATCH($A$3,TQoL_Indexes!#REF!,0)+$A332,MATCH(H$3,TQoL_Indexes!$B$8:$AK$8,0)),"")</f>
        <v/>
      </c>
      <c r="I332" s="86" t="str">
        <f>IFERROR(INDEX(TQoL_Indexes!$B$9:$AK$58,MATCH($A$3,TQoL_Indexes!#REF!,0)+$A332,MATCH(I$3,TQoL_Indexes!$B$8:$AK$8,0)),"")</f>
        <v/>
      </c>
      <c r="J332" s="86" t="str">
        <f>IFERROR(INDEX(TQoL_Indexes!$B$9:$AK$58,MATCH($A$3,TQoL_Indexes!#REF!,0)+$A332,MATCH(J$3,TQoL_Indexes!$B$8:$AK$8,0)),"")</f>
        <v/>
      </c>
      <c r="K332" s="86" t="str">
        <f>IFERROR(INDEX(TQoL_Indexes!$B$9:$AK$58,MATCH($A$3,TQoL_Indexes!#REF!,0)+$A332,MATCH(K$3,TQoL_Indexes!$B$8:$AK$8,0)),"")</f>
        <v/>
      </c>
      <c r="L332" s="86" t="str">
        <f>IFERROR(INDEX(TQoL_Indexes!$B$9:$AK$58,MATCH($A$3,TQoL_Indexes!#REF!,0)+$A332,MATCH(L$3,TQoL_Indexes!$B$8:$AK$8,0)),"")</f>
        <v/>
      </c>
      <c r="M332" s="86" t="str">
        <f>IFERROR(INDEX(TQoL_Indexes!$B$9:$AK$58,MATCH($A$3,TQoL_Indexes!#REF!,0)+$A332,MATCH(M$3,TQoL_Indexes!$B$8:$AK$8,0)),"")</f>
        <v/>
      </c>
      <c r="N332" s="86" t="str">
        <f>IFERROR(INDEX(TQoL_Indexes!$B$9:$AK$58,MATCH($A$3,TQoL_Indexes!#REF!,0)+$A332,MATCH(N$3,TQoL_Indexes!$B$8:$AK$8,0)),"")</f>
        <v/>
      </c>
      <c r="O332" s="86" t="str">
        <f>IFERROR(INDEX(TQoL_Indexes!$B$9:$AK$58,MATCH($A$3,TQoL_Indexes!#REF!,0)+$A332,MATCH(O$3,TQoL_Indexes!$B$8:$AK$8,0)),"")</f>
        <v/>
      </c>
      <c r="P332" s="86" t="str">
        <f>IFERROR(INDEX(TQoL_Indexes!$B$9:$AK$58,MATCH($A$3,TQoL_Indexes!#REF!,0)+$A332,MATCH(P$3,TQoL_Indexes!$B$8:$AK$8,0)),"")</f>
        <v/>
      </c>
      <c r="Q332" s="86" t="str">
        <f>IFERROR(INDEX(TQoL_Indexes!$B$9:$AK$58,MATCH($A$3,TQoL_Indexes!#REF!,0)+$A332,MATCH(Q$3,TQoL_Indexes!$B$8:$AK$8,0)),"")</f>
        <v/>
      </c>
      <c r="R332" s="86" t="str">
        <f>IFERROR(INDEX(TQoL_Indexes!$B$9:$AK$58,MATCH($A$3,TQoL_Indexes!#REF!,0)+$A332,MATCH(R$3,TQoL_Indexes!$B$8:$AK$8,0)),"")</f>
        <v/>
      </c>
      <c r="S332" s="86" t="str">
        <f>IFERROR(INDEX(TQoL_Indexes!$B$9:$AK$58,MATCH($A$3,TQoL_Indexes!#REF!,0)+$A332,MATCH(S$3,TQoL_Indexes!$B$8:$AK$8,0)),"")</f>
        <v/>
      </c>
      <c r="T332" s="86" t="str">
        <f>IFERROR(INDEX(TQoL_Indexes!$B$9:$AK$58,MATCH($A$3,TQoL_Indexes!#REF!,0)+$A332,MATCH(T$3,TQoL_Indexes!$B$8:$AK$8,0)),"")</f>
        <v/>
      </c>
      <c r="U332" s="86" t="str">
        <f>IFERROR(INDEX(TQoL_Indexes!$B$9:$AK$58,MATCH($A$3,TQoL_Indexes!#REF!,0)+$A332,MATCH(U$3,TQoL_Indexes!$B$8:$AK$8,0)),"")</f>
        <v/>
      </c>
      <c r="V332" s="86" t="str">
        <f>IFERROR(INDEX(TQoL_Indexes!$B$9:$AK$58,MATCH($A$3,TQoL_Indexes!#REF!,0)+$A332,MATCH(V$3,TQoL_Indexes!$B$8:$AK$8,0)),"")</f>
        <v/>
      </c>
      <c r="W332" s="86" t="str">
        <f>IFERROR(INDEX(TQoL_Indexes!$B$9:$AK$58,MATCH($A$3,TQoL_Indexes!#REF!,0)+$A332,MATCH(W$3,TQoL_Indexes!$B$8:$AK$8,0)),"")</f>
        <v/>
      </c>
      <c r="X332" s="86" t="str">
        <f>IFERROR(INDEX(TQoL_Indexes!$B$9:$AK$58,MATCH($A$3,TQoL_Indexes!#REF!,0)+$A332,MATCH(X$3,TQoL_Indexes!$B$8:$AK$8,0)),"")</f>
        <v/>
      </c>
      <c r="Y332" s="86" t="str">
        <f>IFERROR(INDEX(TQoL_Indexes!$B$9:$AK$58,MATCH($A$3,TQoL_Indexes!#REF!,0)+$A332,MATCH(Y$3,TQoL_Indexes!$B$8:$AK$8,0)),"")</f>
        <v/>
      </c>
      <c r="Z332" s="86" t="str">
        <f>IFERROR(INDEX(TQoL_Indexes!$B$9:$AK$58,MATCH($A$3,TQoL_Indexes!#REF!,0)+$A332,MATCH(Z$3,TQoL_Indexes!$B$8:$AK$8,0)),"")</f>
        <v/>
      </c>
      <c r="AA332" s="86" t="str">
        <f>IFERROR(INDEX(TQoL_Indexes!$B$9:$AK$58,MATCH($A$3,TQoL_Indexes!#REF!,0)+$A332,MATCH(AA$3,TQoL_Indexes!$B$8:$AK$8,0)),"")</f>
        <v/>
      </c>
      <c r="AB332" s="86" t="str">
        <f>IFERROR(INDEX(TQoL_Indexes!$B$9:$AK$58,MATCH($A$3,TQoL_Indexes!#REF!,0)+$A332,MATCH(AB$3,TQoL_Indexes!$B$8:$AK$8,0)),"")</f>
        <v/>
      </c>
      <c r="AC332" s="86" t="str">
        <f>IFERROR(INDEX(TQoL_Indexes!$B$9:$AK$58,MATCH($A$3,TQoL_Indexes!#REF!,0)+$A332,MATCH(AC$3,TQoL_Indexes!$B$8:$AK$8,0)),"")</f>
        <v/>
      </c>
      <c r="AD332" s="86" t="str">
        <f>IFERROR(INDEX(TQoL_Indexes!$B$9:$AK$58,MATCH($A$3,TQoL_Indexes!#REF!,0)+$A332,MATCH(AD$3,TQoL_Indexes!$B$8:$AK$8,0)),"")</f>
        <v/>
      </c>
      <c r="AE332" s="86" t="str">
        <f>IFERROR(INDEX(TQoL_Indexes!$B$9:$AK$58,MATCH($A$3,TQoL_Indexes!#REF!,0)+$A332,MATCH(AE$3,TQoL_Indexes!$B$8:$AK$8,0)),"")</f>
        <v/>
      </c>
      <c r="AF332" s="86" t="str">
        <f>IFERROR(INDEX(TQoL_Indexes!$B$9:$AK$58,MATCH($A$3,TQoL_Indexes!#REF!,0)+$A332,MATCH(AF$3,TQoL_Indexes!$B$8:$AK$8,0)),"")</f>
        <v/>
      </c>
      <c r="AG332" s="86" t="str">
        <f>IFERROR(INDEX(TQoL_Indexes!$B$9:$AK$58,MATCH($A$3,TQoL_Indexes!#REF!,0)+$A332,MATCH(AG$3,TQoL_Indexes!$B$8:$AK$8,0)),"")</f>
        <v/>
      </c>
      <c r="AH332" s="86" t="str">
        <f>IFERROR(INDEX(TQoL_Indexes!$B$9:$AK$58,MATCH($A$3,TQoL_Indexes!#REF!,0)+$A332,MATCH(AH$3,TQoL_Indexes!$B$8:$AK$8,0)),"")</f>
        <v/>
      </c>
      <c r="AI332" s="86" t="str">
        <f>IFERROR(INDEX(TQoL_Indexes!$B$9:$AK$58,MATCH($A$3,TQoL_Indexes!#REF!,0)+$A332,MATCH(AI$3,TQoL_Indexes!$B$8:$AK$8,0)),"")</f>
        <v/>
      </c>
      <c r="AJ332" s="86" t="str">
        <f>IFERROR(INDEX(TQoL_Indexes!$B$9:$AK$58,MATCH($A$3,TQoL_Indexes!#REF!,0)+$A332,MATCH(AJ$3,TQoL_Indexes!$B$8:$AK$8,0)),"")</f>
        <v/>
      </c>
      <c r="AK332" s="86" t="str">
        <f>IFERROR(INDEX(TQoL_Indexes!$B$9:$AK$58,MATCH($A$3,TQoL_Indexes!#REF!,0)+$A332,MATCH(AK$3,TQoL_Indexes!$B$8:$AK$8,0)),"")</f>
        <v/>
      </c>
      <c r="AL332" s="86" t="str">
        <f>IFERROR(INDEX(TQoL_Indexes!$B$9:$AK$58,MATCH($A$3,TQoL_Indexes!#REF!,0)+$A332,MATCH(AL$3,TQoL_Indexes!$B$8:$AK$8,0)),"")</f>
        <v/>
      </c>
      <c r="AM332" s="87" t="str">
        <f>IFERROR(INDEX(TQoL_Indexes!$B$9:$AK$58,MATCH($A$3,TQoL_Indexes!#REF!,0)+$A332,MATCH(AM$3,TQoL_Indexes!$B$8:$AK$8,0)),"")</f>
        <v/>
      </c>
    </row>
    <row r="333" spans="1:39">
      <c r="A333" s="58" t="str">
        <f>IFERROR(IF(A332+1&lt;COUNTIF(TQoL_Indexes!#REF!,Aux_Country!$A$3),A332+1,""),"")</f>
        <v/>
      </c>
      <c r="B333" s="121" t="str">
        <f>IFERROR(INDEX(TQoL_Indexes!$B$9:$AK$58,MATCH($A$3,TQoL_Indexes!#REF!,0)+$A333,MATCH(B$3,TQoL_Indexes!$B$8:$AK$8,0)),"")</f>
        <v/>
      </c>
      <c r="C333" s="116" t="str">
        <f>IFERROR(INDEX(TQoL_Indexes!$B$9:$AK$58,MATCH($A$3,TQoL_Indexes!#REF!,0)+$A333,MATCH(C$3,TQoL_Indexes!$B$8:$AK$8,0)),"")</f>
        <v/>
      </c>
      <c r="D333" s="122" t="str">
        <f>IFERROR(INDEX(TQoL_Indexes!$B$9:$AK$58,MATCH($A$3,TQoL_Indexes!#REF!,0)+$A333,MATCH(D$3,TQoL_Indexes!$B$8:$AK$8,0)),"")</f>
        <v/>
      </c>
      <c r="E333" s="86" t="str">
        <f>IFERROR(INDEX(TQoL_Indexes!$B$9:$AK$58,MATCH($A$3,TQoL_Indexes!#REF!,0)+$A333,MATCH(E$3,TQoL_Indexes!$B$8:$AK$8,0)),"")</f>
        <v/>
      </c>
      <c r="F333" s="86" t="str">
        <f>IFERROR(INDEX(TQoL_Indexes!$B$9:$AK$58,MATCH($A$3,TQoL_Indexes!#REF!,0)+$A333,MATCH(F$3,TQoL_Indexes!$B$8:$AK$8,0)),"")</f>
        <v/>
      </c>
      <c r="G333" s="86" t="str">
        <f>IFERROR(INDEX(TQoL_Indexes!$B$9:$AK$58,MATCH($A$3,TQoL_Indexes!#REF!,0)+$A333,MATCH(G$3,TQoL_Indexes!$B$8:$AK$8,0)),"")</f>
        <v/>
      </c>
      <c r="H333" s="86" t="str">
        <f>IFERROR(INDEX(TQoL_Indexes!$B$9:$AK$58,MATCH($A$3,TQoL_Indexes!#REF!,0)+$A333,MATCH(H$3,TQoL_Indexes!$B$8:$AK$8,0)),"")</f>
        <v/>
      </c>
      <c r="I333" s="86" t="str">
        <f>IFERROR(INDEX(TQoL_Indexes!$B$9:$AK$58,MATCH($A$3,TQoL_Indexes!#REF!,0)+$A333,MATCH(I$3,TQoL_Indexes!$B$8:$AK$8,0)),"")</f>
        <v/>
      </c>
      <c r="J333" s="86" t="str">
        <f>IFERROR(INDEX(TQoL_Indexes!$B$9:$AK$58,MATCH($A$3,TQoL_Indexes!#REF!,0)+$A333,MATCH(J$3,TQoL_Indexes!$B$8:$AK$8,0)),"")</f>
        <v/>
      </c>
      <c r="K333" s="86" t="str">
        <f>IFERROR(INDEX(TQoL_Indexes!$B$9:$AK$58,MATCH($A$3,TQoL_Indexes!#REF!,0)+$A333,MATCH(K$3,TQoL_Indexes!$B$8:$AK$8,0)),"")</f>
        <v/>
      </c>
      <c r="L333" s="86" t="str">
        <f>IFERROR(INDEX(TQoL_Indexes!$B$9:$AK$58,MATCH($A$3,TQoL_Indexes!#REF!,0)+$A333,MATCH(L$3,TQoL_Indexes!$B$8:$AK$8,0)),"")</f>
        <v/>
      </c>
      <c r="M333" s="86" t="str">
        <f>IFERROR(INDEX(TQoL_Indexes!$B$9:$AK$58,MATCH($A$3,TQoL_Indexes!#REF!,0)+$A333,MATCH(M$3,TQoL_Indexes!$B$8:$AK$8,0)),"")</f>
        <v/>
      </c>
      <c r="N333" s="86" t="str">
        <f>IFERROR(INDEX(TQoL_Indexes!$B$9:$AK$58,MATCH($A$3,TQoL_Indexes!#REF!,0)+$A333,MATCH(N$3,TQoL_Indexes!$B$8:$AK$8,0)),"")</f>
        <v/>
      </c>
      <c r="O333" s="86" t="str">
        <f>IFERROR(INDEX(TQoL_Indexes!$B$9:$AK$58,MATCH($A$3,TQoL_Indexes!#REF!,0)+$A333,MATCH(O$3,TQoL_Indexes!$B$8:$AK$8,0)),"")</f>
        <v/>
      </c>
      <c r="P333" s="86" t="str">
        <f>IFERROR(INDEX(TQoL_Indexes!$B$9:$AK$58,MATCH($A$3,TQoL_Indexes!#REF!,0)+$A333,MATCH(P$3,TQoL_Indexes!$B$8:$AK$8,0)),"")</f>
        <v/>
      </c>
      <c r="Q333" s="86" t="str">
        <f>IFERROR(INDEX(TQoL_Indexes!$B$9:$AK$58,MATCH($A$3,TQoL_Indexes!#REF!,0)+$A333,MATCH(Q$3,TQoL_Indexes!$B$8:$AK$8,0)),"")</f>
        <v/>
      </c>
      <c r="R333" s="86" t="str">
        <f>IFERROR(INDEX(TQoL_Indexes!$B$9:$AK$58,MATCH($A$3,TQoL_Indexes!#REF!,0)+$A333,MATCH(R$3,TQoL_Indexes!$B$8:$AK$8,0)),"")</f>
        <v/>
      </c>
      <c r="S333" s="86" t="str">
        <f>IFERROR(INDEX(TQoL_Indexes!$B$9:$AK$58,MATCH($A$3,TQoL_Indexes!#REF!,0)+$A333,MATCH(S$3,TQoL_Indexes!$B$8:$AK$8,0)),"")</f>
        <v/>
      </c>
      <c r="T333" s="86" t="str">
        <f>IFERROR(INDEX(TQoL_Indexes!$B$9:$AK$58,MATCH($A$3,TQoL_Indexes!#REF!,0)+$A333,MATCH(T$3,TQoL_Indexes!$B$8:$AK$8,0)),"")</f>
        <v/>
      </c>
      <c r="U333" s="86" t="str">
        <f>IFERROR(INDEX(TQoL_Indexes!$B$9:$AK$58,MATCH($A$3,TQoL_Indexes!#REF!,0)+$A333,MATCH(U$3,TQoL_Indexes!$B$8:$AK$8,0)),"")</f>
        <v/>
      </c>
      <c r="V333" s="86" t="str">
        <f>IFERROR(INDEX(TQoL_Indexes!$B$9:$AK$58,MATCH($A$3,TQoL_Indexes!#REF!,0)+$A333,MATCH(V$3,TQoL_Indexes!$B$8:$AK$8,0)),"")</f>
        <v/>
      </c>
      <c r="W333" s="86" t="str">
        <f>IFERROR(INDEX(TQoL_Indexes!$B$9:$AK$58,MATCH($A$3,TQoL_Indexes!#REF!,0)+$A333,MATCH(W$3,TQoL_Indexes!$B$8:$AK$8,0)),"")</f>
        <v/>
      </c>
      <c r="X333" s="86" t="str">
        <f>IFERROR(INDEX(TQoL_Indexes!$B$9:$AK$58,MATCH($A$3,TQoL_Indexes!#REF!,0)+$A333,MATCH(X$3,TQoL_Indexes!$B$8:$AK$8,0)),"")</f>
        <v/>
      </c>
      <c r="Y333" s="86" t="str">
        <f>IFERROR(INDEX(TQoL_Indexes!$B$9:$AK$58,MATCH($A$3,TQoL_Indexes!#REF!,0)+$A333,MATCH(Y$3,TQoL_Indexes!$B$8:$AK$8,0)),"")</f>
        <v/>
      </c>
      <c r="Z333" s="86" t="str">
        <f>IFERROR(INDEX(TQoL_Indexes!$B$9:$AK$58,MATCH($A$3,TQoL_Indexes!#REF!,0)+$A333,MATCH(Z$3,TQoL_Indexes!$B$8:$AK$8,0)),"")</f>
        <v/>
      </c>
      <c r="AA333" s="86" t="str">
        <f>IFERROR(INDEX(TQoL_Indexes!$B$9:$AK$58,MATCH($A$3,TQoL_Indexes!#REF!,0)+$A333,MATCH(AA$3,TQoL_Indexes!$B$8:$AK$8,0)),"")</f>
        <v/>
      </c>
      <c r="AB333" s="86" t="str">
        <f>IFERROR(INDEX(TQoL_Indexes!$B$9:$AK$58,MATCH($A$3,TQoL_Indexes!#REF!,0)+$A333,MATCH(AB$3,TQoL_Indexes!$B$8:$AK$8,0)),"")</f>
        <v/>
      </c>
      <c r="AC333" s="86" t="str">
        <f>IFERROR(INDEX(TQoL_Indexes!$B$9:$AK$58,MATCH($A$3,TQoL_Indexes!#REF!,0)+$A333,MATCH(AC$3,TQoL_Indexes!$B$8:$AK$8,0)),"")</f>
        <v/>
      </c>
      <c r="AD333" s="86" t="str">
        <f>IFERROR(INDEX(TQoL_Indexes!$B$9:$AK$58,MATCH($A$3,TQoL_Indexes!#REF!,0)+$A333,MATCH(AD$3,TQoL_Indexes!$B$8:$AK$8,0)),"")</f>
        <v/>
      </c>
      <c r="AE333" s="86" t="str">
        <f>IFERROR(INDEX(TQoL_Indexes!$B$9:$AK$58,MATCH($A$3,TQoL_Indexes!#REF!,0)+$A333,MATCH(AE$3,TQoL_Indexes!$B$8:$AK$8,0)),"")</f>
        <v/>
      </c>
      <c r="AF333" s="86" t="str">
        <f>IFERROR(INDEX(TQoL_Indexes!$B$9:$AK$58,MATCH($A$3,TQoL_Indexes!#REF!,0)+$A333,MATCH(AF$3,TQoL_Indexes!$B$8:$AK$8,0)),"")</f>
        <v/>
      </c>
      <c r="AG333" s="86" t="str">
        <f>IFERROR(INDEX(TQoL_Indexes!$B$9:$AK$58,MATCH($A$3,TQoL_Indexes!#REF!,0)+$A333,MATCH(AG$3,TQoL_Indexes!$B$8:$AK$8,0)),"")</f>
        <v/>
      </c>
      <c r="AH333" s="86" t="str">
        <f>IFERROR(INDEX(TQoL_Indexes!$B$9:$AK$58,MATCH($A$3,TQoL_Indexes!#REF!,0)+$A333,MATCH(AH$3,TQoL_Indexes!$B$8:$AK$8,0)),"")</f>
        <v/>
      </c>
      <c r="AI333" s="86" t="str">
        <f>IFERROR(INDEX(TQoL_Indexes!$B$9:$AK$58,MATCH($A$3,TQoL_Indexes!#REF!,0)+$A333,MATCH(AI$3,TQoL_Indexes!$B$8:$AK$8,0)),"")</f>
        <v/>
      </c>
      <c r="AJ333" s="86" t="str">
        <f>IFERROR(INDEX(TQoL_Indexes!$B$9:$AK$58,MATCH($A$3,TQoL_Indexes!#REF!,0)+$A333,MATCH(AJ$3,TQoL_Indexes!$B$8:$AK$8,0)),"")</f>
        <v/>
      </c>
      <c r="AK333" s="86" t="str">
        <f>IFERROR(INDEX(TQoL_Indexes!$B$9:$AK$58,MATCH($A$3,TQoL_Indexes!#REF!,0)+$A333,MATCH(AK$3,TQoL_Indexes!$B$8:$AK$8,0)),"")</f>
        <v/>
      </c>
      <c r="AL333" s="86" t="str">
        <f>IFERROR(INDEX(TQoL_Indexes!$B$9:$AK$58,MATCH($A$3,TQoL_Indexes!#REF!,0)+$A333,MATCH(AL$3,TQoL_Indexes!$B$8:$AK$8,0)),"")</f>
        <v/>
      </c>
      <c r="AM333" s="87" t="str">
        <f>IFERROR(INDEX(TQoL_Indexes!$B$9:$AK$58,MATCH($A$3,TQoL_Indexes!#REF!,0)+$A333,MATCH(AM$3,TQoL_Indexes!$B$8:$AK$8,0)),"")</f>
        <v/>
      </c>
    </row>
    <row r="334" spans="1:39">
      <c r="A334" s="58" t="str">
        <f>IFERROR(IF(A333+1&lt;COUNTIF(TQoL_Indexes!#REF!,Aux_Country!$A$3),A333+1,""),"")</f>
        <v/>
      </c>
      <c r="B334" s="121" t="str">
        <f>IFERROR(INDEX(TQoL_Indexes!$B$9:$AK$58,MATCH($A$3,TQoL_Indexes!#REF!,0)+$A334,MATCH(B$3,TQoL_Indexes!$B$8:$AK$8,0)),"")</f>
        <v/>
      </c>
      <c r="C334" s="116" t="str">
        <f>IFERROR(INDEX(TQoL_Indexes!$B$9:$AK$58,MATCH($A$3,TQoL_Indexes!#REF!,0)+$A334,MATCH(C$3,TQoL_Indexes!$B$8:$AK$8,0)),"")</f>
        <v/>
      </c>
      <c r="D334" s="122" t="str">
        <f>IFERROR(INDEX(TQoL_Indexes!$B$9:$AK$58,MATCH($A$3,TQoL_Indexes!#REF!,0)+$A334,MATCH(D$3,TQoL_Indexes!$B$8:$AK$8,0)),"")</f>
        <v/>
      </c>
      <c r="E334" s="86" t="str">
        <f>IFERROR(INDEX(TQoL_Indexes!$B$9:$AK$58,MATCH($A$3,TQoL_Indexes!#REF!,0)+$A334,MATCH(E$3,TQoL_Indexes!$B$8:$AK$8,0)),"")</f>
        <v/>
      </c>
      <c r="F334" s="86" t="str">
        <f>IFERROR(INDEX(TQoL_Indexes!$B$9:$AK$58,MATCH($A$3,TQoL_Indexes!#REF!,0)+$A334,MATCH(F$3,TQoL_Indexes!$B$8:$AK$8,0)),"")</f>
        <v/>
      </c>
      <c r="G334" s="86" t="str">
        <f>IFERROR(INDEX(TQoL_Indexes!$B$9:$AK$58,MATCH($A$3,TQoL_Indexes!#REF!,0)+$A334,MATCH(G$3,TQoL_Indexes!$B$8:$AK$8,0)),"")</f>
        <v/>
      </c>
      <c r="H334" s="86" t="str">
        <f>IFERROR(INDEX(TQoL_Indexes!$B$9:$AK$58,MATCH($A$3,TQoL_Indexes!#REF!,0)+$A334,MATCH(H$3,TQoL_Indexes!$B$8:$AK$8,0)),"")</f>
        <v/>
      </c>
      <c r="I334" s="86" t="str">
        <f>IFERROR(INDEX(TQoL_Indexes!$B$9:$AK$58,MATCH($A$3,TQoL_Indexes!#REF!,0)+$A334,MATCH(I$3,TQoL_Indexes!$B$8:$AK$8,0)),"")</f>
        <v/>
      </c>
      <c r="J334" s="86" t="str">
        <f>IFERROR(INDEX(TQoL_Indexes!$B$9:$AK$58,MATCH($A$3,TQoL_Indexes!#REF!,0)+$A334,MATCH(J$3,TQoL_Indexes!$B$8:$AK$8,0)),"")</f>
        <v/>
      </c>
      <c r="K334" s="86" t="str">
        <f>IFERROR(INDEX(TQoL_Indexes!$B$9:$AK$58,MATCH($A$3,TQoL_Indexes!#REF!,0)+$A334,MATCH(K$3,TQoL_Indexes!$B$8:$AK$8,0)),"")</f>
        <v/>
      </c>
      <c r="L334" s="86" t="str">
        <f>IFERROR(INDEX(TQoL_Indexes!$B$9:$AK$58,MATCH($A$3,TQoL_Indexes!#REF!,0)+$A334,MATCH(L$3,TQoL_Indexes!$B$8:$AK$8,0)),"")</f>
        <v/>
      </c>
      <c r="M334" s="86" t="str">
        <f>IFERROR(INDEX(TQoL_Indexes!$B$9:$AK$58,MATCH($A$3,TQoL_Indexes!#REF!,0)+$A334,MATCH(M$3,TQoL_Indexes!$B$8:$AK$8,0)),"")</f>
        <v/>
      </c>
      <c r="N334" s="86" t="str">
        <f>IFERROR(INDEX(TQoL_Indexes!$B$9:$AK$58,MATCH($A$3,TQoL_Indexes!#REF!,0)+$A334,MATCH(N$3,TQoL_Indexes!$B$8:$AK$8,0)),"")</f>
        <v/>
      </c>
      <c r="O334" s="86" t="str">
        <f>IFERROR(INDEX(TQoL_Indexes!$B$9:$AK$58,MATCH($A$3,TQoL_Indexes!#REF!,0)+$A334,MATCH(O$3,TQoL_Indexes!$B$8:$AK$8,0)),"")</f>
        <v/>
      </c>
      <c r="P334" s="86" t="str">
        <f>IFERROR(INDEX(TQoL_Indexes!$B$9:$AK$58,MATCH($A$3,TQoL_Indexes!#REF!,0)+$A334,MATCH(P$3,TQoL_Indexes!$B$8:$AK$8,0)),"")</f>
        <v/>
      </c>
      <c r="Q334" s="86" t="str">
        <f>IFERROR(INDEX(TQoL_Indexes!$B$9:$AK$58,MATCH($A$3,TQoL_Indexes!#REF!,0)+$A334,MATCH(Q$3,TQoL_Indexes!$B$8:$AK$8,0)),"")</f>
        <v/>
      </c>
      <c r="R334" s="86" t="str">
        <f>IFERROR(INDEX(TQoL_Indexes!$B$9:$AK$58,MATCH($A$3,TQoL_Indexes!#REF!,0)+$A334,MATCH(R$3,TQoL_Indexes!$B$8:$AK$8,0)),"")</f>
        <v/>
      </c>
      <c r="S334" s="86" t="str">
        <f>IFERROR(INDEX(TQoL_Indexes!$B$9:$AK$58,MATCH($A$3,TQoL_Indexes!#REF!,0)+$A334,MATCH(S$3,TQoL_Indexes!$B$8:$AK$8,0)),"")</f>
        <v/>
      </c>
      <c r="T334" s="86" t="str">
        <f>IFERROR(INDEX(TQoL_Indexes!$B$9:$AK$58,MATCH($A$3,TQoL_Indexes!#REF!,0)+$A334,MATCH(T$3,TQoL_Indexes!$B$8:$AK$8,0)),"")</f>
        <v/>
      </c>
      <c r="U334" s="86" t="str">
        <f>IFERROR(INDEX(TQoL_Indexes!$B$9:$AK$58,MATCH($A$3,TQoL_Indexes!#REF!,0)+$A334,MATCH(U$3,TQoL_Indexes!$B$8:$AK$8,0)),"")</f>
        <v/>
      </c>
      <c r="V334" s="86" t="str">
        <f>IFERROR(INDEX(TQoL_Indexes!$B$9:$AK$58,MATCH($A$3,TQoL_Indexes!#REF!,0)+$A334,MATCH(V$3,TQoL_Indexes!$B$8:$AK$8,0)),"")</f>
        <v/>
      </c>
      <c r="W334" s="86" t="str">
        <f>IFERROR(INDEX(TQoL_Indexes!$B$9:$AK$58,MATCH($A$3,TQoL_Indexes!#REF!,0)+$A334,MATCH(W$3,TQoL_Indexes!$B$8:$AK$8,0)),"")</f>
        <v/>
      </c>
      <c r="X334" s="86" t="str">
        <f>IFERROR(INDEX(TQoL_Indexes!$B$9:$AK$58,MATCH($A$3,TQoL_Indexes!#REF!,0)+$A334,MATCH(X$3,TQoL_Indexes!$B$8:$AK$8,0)),"")</f>
        <v/>
      </c>
      <c r="Y334" s="86" t="str">
        <f>IFERROR(INDEX(TQoL_Indexes!$B$9:$AK$58,MATCH($A$3,TQoL_Indexes!#REF!,0)+$A334,MATCH(Y$3,TQoL_Indexes!$B$8:$AK$8,0)),"")</f>
        <v/>
      </c>
      <c r="Z334" s="86" t="str">
        <f>IFERROR(INDEX(TQoL_Indexes!$B$9:$AK$58,MATCH($A$3,TQoL_Indexes!#REF!,0)+$A334,MATCH(Z$3,TQoL_Indexes!$B$8:$AK$8,0)),"")</f>
        <v/>
      </c>
      <c r="AA334" s="86" t="str">
        <f>IFERROR(INDEX(TQoL_Indexes!$B$9:$AK$58,MATCH($A$3,TQoL_Indexes!#REF!,0)+$A334,MATCH(AA$3,TQoL_Indexes!$B$8:$AK$8,0)),"")</f>
        <v/>
      </c>
      <c r="AB334" s="86" t="str">
        <f>IFERROR(INDEX(TQoL_Indexes!$B$9:$AK$58,MATCH($A$3,TQoL_Indexes!#REF!,0)+$A334,MATCH(AB$3,TQoL_Indexes!$B$8:$AK$8,0)),"")</f>
        <v/>
      </c>
      <c r="AC334" s="86" t="str">
        <f>IFERROR(INDEX(TQoL_Indexes!$B$9:$AK$58,MATCH($A$3,TQoL_Indexes!#REF!,0)+$A334,MATCH(AC$3,TQoL_Indexes!$B$8:$AK$8,0)),"")</f>
        <v/>
      </c>
      <c r="AD334" s="86" t="str">
        <f>IFERROR(INDEX(TQoL_Indexes!$B$9:$AK$58,MATCH($A$3,TQoL_Indexes!#REF!,0)+$A334,MATCH(AD$3,TQoL_Indexes!$B$8:$AK$8,0)),"")</f>
        <v/>
      </c>
      <c r="AE334" s="86" t="str">
        <f>IFERROR(INDEX(TQoL_Indexes!$B$9:$AK$58,MATCH($A$3,TQoL_Indexes!#REF!,0)+$A334,MATCH(AE$3,TQoL_Indexes!$B$8:$AK$8,0)),"")</f>
        <v/>
      </c>
      <c r="AF334" s="86" t="str">
        <f>IFERROR(INDEX(TQoL_Indexes!$B$9:$AK$58,MATCH($A$3,TQoL_Indexes!#REF!,0)+$A334,MATCH(AF$3,TQoL_Indexes!$B$8:$AK$8,0)),"")</f>
        <v/>
      </c>
      <c r="AG334" s="86" t="str">
        <f>IFERROR(INDEX(TQoL_Indexes!$B$9:$AK$58,MATCH($A$3,TQoL_Indexes!#REF!,0)+$A334,MATCH(AG$3,TQoL_Indexes!$B$8:$AK$8,0)),"")</f>
        <v/>
      </c>
      <c r="AH334" s="86" t="str">
        <f>IFERROR(INDEX(TQoL_Indexes!$B$9:$AK$58,MATCH($A$3,TQoL_Indexes!#REF!,0)+$A334,MATCH(AH$3,TQoL_Indexes!$B$8:$AK$8,0)),"")</f>
        <v/>
      </c>
      <c r="AI334" s="86" t="str">
        <f>IFERROR(INDEX(TQoL_Indexes!$B$9:$AK$58,MATCH($A$3,TQoL_Indexes!#REF!,0)+$A334,MATCH(AI$3,TQoL_Indexes!$B$8:$AK$8,0)),"")</f>
        <v/>
      </c>
      <c r="AJ334" s="86" t="str">
        <f>IFERROR(INDEX(TQoL_Indexes!$B$9:$AK$58,MATCH($A$3,TQoL_Indexes!#REF!,0)+$A334,MATCH(AJ$3,TQoL_Indexes!$B$8:$AK$8,0)),"")</f>
        <v/>
      </c>
      <c r="AK334" s="86" t="str">
        <f>IFERROR(INDEX(TQoL_Indexes!$B$9:$AK$58,MATCH($A$3,TQoL_Indexes!#REF!,0)+$A334,MATCH(AK$3,TQoL_Indexes!$B$8:$AK$8,0)),"")</f>
        <v/>
      </c>
      <c r="AL334" s="86" t="str">
        <f>IFERROR(INDEX(TQoL_Indexes!$B$9:$AK$58,MATCH($A$3,TQoL_Indexes!#REF!,0)+$A334,MATCH(AL$3,TQoL_Indexes!$B$8:$AK$8,0)),"")</f>
        <v/>
      </c>
      <c r="AM334" s="87" t="str">
        <f>IFERROR(INDEX(TQoL_Indexes!$B$9:$AK$58,MATCH($A$3,TQoL_Indexes!#REF!,0)+$A334,MATCH(AM$3,TQoL_Indexes!$B$8:$AK$8,0)),"")</f>
        <v/>
      </c>
    </row>
    <row r="335" spans="1:39">
      <c r="A335" s="58" t="str">
        <f>IFERROR(IF(A334+1&lt;COUNTIF(TQoL_Indexes!#REF!,Aux_Country!$A$3),A334+1,""),"")</f>
        <v/>
      </c>
      <c r="B335" s="121" t="str">
        <f>IFERROR(INDEX(TQoL_Indexes!$B$9:$AK$58,MATCH($A$3,TQoL_Indexes!#REF!,0)+$A335,MATCH(B$3,TQoL_Indexes!$B$8:$AK$8,0)),"")</f>
        <v/>
      </c>
      <c r="C335" s="116" t="str">
        <f>IFERROR(INDEX(TQoL_Indexes!$B$9:$AK$58,MATCH($A$3,TQoL_Indexes!#REF!,0)+$A335,MATCH(C$3,TQoL_Indexes!$B$8:$AK$8,0)),"")</f>
        <v/>
      </c>
      <c r="D335" s="122" t="str">
        <f>IFERROR(INDEX(TQoL_Indexes!$B$9:$AK$58,MATCH($A$3,TQoL_Indexes!#REF!,0)+$A335,MATCH(D$3,TQoL_Indexes!$B$8:$AK$8,0)),"")</f>
        <v/>
      </c>
      <c r="E335" s="86" t="str">
        <f>IFERROR(INDEX(TQoL_Indexes!$B$9:$AK$58,MATCH($A$3,TQoL_Indexes!#REF!,0)+$A335,MATCH(E$3,TQoL_Indexes!$B$8:$AK$8,0)),"")</f>
        <v/>
      </c>
      <c r="F335" s="86" t="str">
        <f>IFERROR(INDEX(TQoL_Indexes!$B$9:$AK$58,MATCH($A$3,TQoL_Indexes!#REF!,0)+$A335,MATCH(F$3,TQoL_Indexes!$B$8:$AK$8,0)),"")</f>
        <v/>
      </c>
      <c r="G335" s="86" t="str">
        <f>IFERROR(INDEX(TQoL_Indexes!$B$9:$AK$58,MATCH($A$3,TQoL_Indexes!#REF!,0)+$A335,MATCH(G$3,TQoL_Indexes!$B$8:$AK$8,0)),"")</f>
        <v/>
      </c>
      <c r="H335" s="86" t="str">
        <f>IFERROR(INDEX(TQoL_Indexes!$B$9:$AK$58,MATCH($A$3,TQoL_Indexes!#REF!,0)+$A335,MATCH(H$3,TQoL_Indexes!$B$8:$AK$8,0)),"")</f>
        <v/>
      </c>
      <c r="I335" s="86" t="str">
        <f>IFERROR(INDEX(TQoL_Indexes!$B$9:$AK$58,MATCH($A$3,TQoL_Indexes!#REF!,0)+$A335,MATCH(I$3,TQoL_Indexes!$B$8:$AK$8,0)),"")</f>
        <v/>
      </c>
      <c r="J335" s="86" t="str">
        <f>IFERROR(INDEX(TQoL_Indexes!$B$9:$AK$58,MATCH($A$3,TQoL_Indexes!#REF!,0)+$A335,MATCH(J$3,TQoL_Indexes!$B$8:$AK$8,0)),"")</f>
        <v/>
      </c>
      <c r="K335" s="86" t="str">
        <f>IFERROR(INDEX(TQoL_Indexes!$B$9:$AK$58,MATCH($A$3,TQoL_Indexes!#REF!,0)+$A335,MATCH(K$3,TQoL_Indexes!$B$8:$AK$8,0)),"")</f>
        <v/>
      </c>
      <c r="L335" s="86" t="str">
        <f>IFERROR(INDEX(TQoL_Indexes!$B$9:$AK$58,MATCH($A$3,TQoL_Indexes!#REF!,0)+$A335,MATCH(L$3,TQoL_Indexes!$B$8:$AK$8,0)),"")</f>
        <v/>
      </c>
      <c r="M335" s="86" t="str">
        <f>IFERROR(INDEX(TQoL_Indexes!$B$9:$AK$58,MATCH($A$3,TQoL_Indexes!#REF!,0)+$A335,MATCH(M$3,TQoL_Indexes!$B$8:$AK$8,0)),"")</f>
        <v/>
      </c>
      <c r="N335" s="86" t="str">
        <f>IFERROR(INDEX(TQoL_Indexes!$B$9:$AK$58,MATCH($A$3,TQoL_Indexes!#REF!,0)+$A335,MATCH(N$3,TQoL_Indexes!$B$8:$AK$8,0)),"")</f>
        <v/>
      </c>
      <c r="O335" s="86" t="str">
        <f>IFERROR(INDEX(TQoL_Indexes!$B$9:$AK$58,MATCH($A$3,TQoL_Indexes!#REF!,0)+$A335,MATCH(O$3,TQoL_Indexes!$B$8:$AK$8,0)),"")</f>
        <v/>
      </c>
      <c r="P335" s="86" t="str">
        <f>IFERROR(INDEX(TQoL_Indexes!$B$9:$AK$58,MATCH($A$3,TQoL_Indexes!#REF!,0)+$A335,MATCH(P$3,TQoL_Indexes!$B$8:$AK$8,0)),"")</f>
        <v/>
      </c>
      <c r="Q335" s="86" t="str">
        <f>IFERROR(INDEX(TQoL_Indexes!$B$9:$AK$58,MATCH($A$3,TQoL_Indexes!#REF!,0)+$A335,MATCH(Q$3,TQoL_Indexes!$B$8:$AK$8,0)),"")</f>
        <v/>
      </c>
      <c r="R335" s="86" t="str">
        <f>IFERROR(INDEX(TQoL_Indexes!$B$9:$AK$58,MATCH($A$3,TQoL_Indexes!#REF!,0)+$A335,MATCH(R$3,TQoL_Indexes!$B$8:$AK$8,0)),"")</f>
        <v/>
      </c>
      <c r="S335" s="86" t="str">
        <f>IFERROR(INDEX(TQoL_Indexes!$B$9:$AK$58,MATCH($A$3,TQoL_Indexes!#REF!,0)+$A335,MATCH(S$3,TQoL_Indexes!$B$8:$AK$8,0)),"")</f>
        <v/>
      </c>
      <c r="T335" s="86" t="str">
        <f>IFERROR(INDEX(TQoL_Indexes!$B$9:$AK$58,MATCH($A$3,TQoL_Indexes!#REF!,0)+$A335,MATCH(T$3,TQoL_Indexes!$B$8:$AK$8,0)),"")</f>
        <v/>
      </c>
      <c r="U335" s="86" t="str">
        <f>IFERROR(INDEX(TQoL_Indexes!$B$9:$AK$58,MATCH($A$3,TQoL_Indexes!#REF!,0)+$A335,MATCH(U$3,TQoL_Indexes!$B$8:$AK$8,0)),"")</f>
        <v/>
      </c>
      <c r="V335" s="86" t="str">
        <f>IFERROR(INDEX(TQoL_Indexes!$B$9:$AK$58,MATCH($A$3,TQoL_Indexes!#REF!,0)+$A335,MATCH(V$3,TQoL_Indexes!$B$8:$AK$8,0)),"")</f>
        <v/>
      </c>
      <c r="W335" s="86" t="str">
        <f>IFERROR(INDEX(TQoL_Indexes!$B$9:$AK$58,MATCH($A$3,TQoL_Indexes!#REF!,0)+$A335,MATCH(W$3,TQoL_Indexes!$B$8:$AK$8,0)),"")</f>
        <v/>
      </c>
      <c r="X335" s="86" t="str">
        <f>IFERROR(INDEX(TQoL_Indexes!$B$9:$AK$58,MATCH($A$3,TQoL_Indexes!#REF!,0)+$A335,MATCH(X$3,TQoL_Indexes!$B$8:$AK$8,0)),"")</f>
        <v/>
      </c>
      <c r="Y335" s="86" t="str">
        <f>IFERROR(INDEX(TQoL_Indexes!$B$9:$AK$58,MATCH($A$3,TQoL_Indexes!#REF!,0)+$A335,MATCH(Y$3,TQoL_Indexes!$B$8:$AK$8,0)),"")</f>
        <v/>
      </c>
      <c r="Z335" s="86" t="str">
        <f>IFERROR(INDEX(TQoL_Indexes!$B$9:$AK$58,MATCH($A$3,TQoL_Indexes!#REF!,0)+$A335,MATCH(Z$3,TQoL_Indexes!$B$8:$AK$8,0)),"")</f>
        <v/>
      </c>
      <c r="AA335" s="86" t="str">
        <f>IFERROR(INDEX(TQoL_Indexes!$B$9:$AK$58,MATCH($A$3,TQoL_Indexes!#REF!,0)+$A335,MATCH(AA$3,TQoL_Indexes!$B$8:$AK$8,0)),"")</f>
        <v/>
      </c>
      <c r="AB335" s="86" t="str">
        <f>IFERROR(INDEX(TQoL_Indexes!$B$9:$AK$58,MATCH($A$3,TQoL_Indexes!#REF!,0)+$A335,MATCH(AB$3,TQoL_Indexes!$B$8:$AK$8,0)),"")</f>
        <v/>
      </c>
      <c r="AC335" s="86" t="str">
        <f>IFERROR(INDEX(TQoL_Indexes!$B$9:$AK$58,MATCH($A$3,TQoL_Indexes!#REF!,0)+$A335,MATCH(AC$3,TQoL_Indexes!$B$8:$AK$8,0)),"")</f>
        <v/>
      </c>
      <c r="AD335" s="86" t="str">
        <f>IFERROR(INDEX(TQoL_Indexes!$B$9:$AK$58,MATCH($A$3,TQoL_Indexes!#REF!,0)+$A335,MATCH(AD$3,TQoL_Indexes!$B$8:$AK$8,0)),"")</f>
        <v/>
      </c>
      <c r="AE335" s="86" t="str">
        <f>IFERROR(INDEX(TQoL_Indexes!$B$9:$AK$58,MATCH($A$3,TQoL_Indexes!#REF!,0)+$A335,MATCH(AE$3,TQoL_Indexes!$B$8:$AK$8,0)),"")</f>
        <v/>
      </c>
      <c r="AF335" s="86" t="str">
        <f>IFERROR(INDEX(TQoL_Indexes!$B$9:$AK$58,MATCH($A$3,TQoL_Indexes!#REF!,0)+$A335,MATCH(AF$3,TQoL_Indexes!$B$8:$AK$8,0)),"")</f>
        <v/>
      </c>
      <c r="AG335" s="86" t="str">
        <f>IFERROR(INDEX(TQoL_Indexes!$B$9:$AK$58,MATCH($A$3,TQoL_Indexes!#REF!,0)+$A335,MATCH(AG$3,TQoL_Indexes!$B$8:$AK$8,0)),"")</f>
        <v/>
      </c>
      <c r="AH335" s="86" t="str">
        <f>IFERROR(INDEX(TQoL_Indexes!$B$9:$AK$58,MATCH($A$3,TQoL_Indexes!#REF!,0)+$A335,MATCH(AH$3,TQoL_Indexes!$B$8:$AK$8,0)),"")</f>
        <v/>
      </c>
      <c r="AI335" s="86" t="str">
        <f>IFERROR(INDEX(TQoL_Indexes!$B$9:$AK$58,MATCH($A$3,TQoL_Indexes!#REF!,0)+$A335,MATCH(AI$3,TQoL_Indexes!$B$8:$AK$8,0)),"")</f>
        <v/>
      </c>
      <c r="AJ335" s="86" t="str">
        <f>IFERROR(INDEX(TQoL_Indexes!$B$9:$AK$58,MATCH($A$3,TQoL_Indexes!#REF!,0)+$A335,MATCH(AJ$3,TQoL_Indexes!$B$8:$AK$8,0)),"")</f>
        <v/>
      </c>
      <c r="AK335" s="86" t="str">
        <f>IFERROR(INDEX(TQoL_Indexes!$B$9:$AK$58,MATCH($A$3,TQoL_Indexes!#REF!,0)+$A335,MATCH(AK$3,TQoL_Indexes!$B$8:$AK$8,0)),"")</f>
        <v/>
      </c>
      <c r="AL335" s="86" t="str">
        <f>IFERROR(INDEX(TQoL_Indexes!$B$9:$AK$58,MATCH($A$3,TQoL_Indexes!#REF!,0)+$A335,MATCH(AL$3,TQoL_Indexes!$B$8:$AK$8,0)),"")</f>
        <v/>
      </c>
      <c r="AM335" s="87" t="str">
        <f>IFERROR(INDEX(TQoL_Indexes!$B$9:$AK$58,MATCH($A$3,TQoL_Indexes!#REF!,0)+$A335,MATCH(AM$3,TQoL_Indexes!$B$8:$AK$8,0)),"")</f>
        <v/>
      </c>
    </row>
    <row r="336" spans="1:39">
      <c r="A336" s="58" t="str">
        <f>IFERROR(IF(A335+1&lt;COUNTIF(TQoL_Indexes!#REF!,Aux_Country!$A$3),A335+1,""),"")</f>
        <v/>
      </c>
      <c r="B336" s="121" t="str">
        <f>IFERROR(INDEX(TQoL_Indexes!$B$9:$AK$58,MATCH($A$3,TQoL_Indexes!#REF!,0)+$A336,MATCH(B$3,TQoL_Indexes!$B$8:$AK$8,0)),"")</f>
        <v/>
      </c>
      <c r="C336" s="116" t="str">
        <f>IFERROR(INDEX(TQoL_Indexes!$B$9:$AK$58,MATCH($A$3,TQoL_Indexes!#REF!,0)+$A336,MATCH(C$3,TQoL_Indexes!$B$8:$AK$8,0)),"")</f>
        <v/>
      </c>
      <c r="D336" s="122" t="str">
        <f>IFERROR(INDEX(TQoL_Indexes!$B$9:$AK$58,MATCH($A$3,TQoL_Indexes!#REF!,0)+$A336,MATCH(D$3,TQoL_Indexes!$B$8:$AK$8,0)),"")</f>
        <v/>
      </c>
      <c r="E336" s="86" t="str">
        <f>IFERROR(INDEX(TQoL_Indexes!$B$9:$AK$58,MATCH($A$3,TQoL_Indexes!#REF!,0)+$A336,MATCH(E$3,TQoL_Indexes!$B$8:$AK$8,0)),"")</f>
        <v/>
      </c>
      <c r="F336" s="86" t="str">
        <f>IFERROR(INDEX(TQoL_Indexes!$B$9:$AK$58,MATCH($A$3,TQoL_Indexes!#REF!,0)+$A336,MATCH(F$3,TQoL_Indexes!$B$8:$AK$8,0)),"")</f>
        <v/>
      </c>
      <c r="G336" s="86" t="str">
        <f>IFERROR(INDEX(TQoL_Indexes!$B$9:$AK$58,MATCH($A$3,TQoL_Indexes!#REF!,0)+$A336,MATCH(G$3,TQoL_Indexes!$B$8:$AK$8,0)),"")</f>
        <v/>
      </c>
      <c r="H336" s="86" t="str">
        <f>IFERROR(INDEX(TQoL_Indexes!$B$9:$AK$58,MATCH($A$3,TQoL_Indexes!#REF!,0)+$A336,MATCH(H$3,TQoL_Indexes!$B$8:$AK$8,0)),"")</f>
        <v/>
      </c>
      <c r="I336" s="86" t="str">
        <f>IFERROR(INDEX(TQoL_Indexes!$B$9:$AK$58,MATCH($A$3,TQoL_Indexes!#REF!,0)+$A336,MATCH(I$3,TQoL_Indexes!$B$8:$AK$8,0)),"")</f>
        <v/>
      </c>
      <c r="J336" s="86" t="str">
        <f>IFERROR(INDEX(TQoL_Indexes!$B$9:$AK$58,MATCH($A$3,TQoL_Indexes!#REF!,0)+$A336,MATCH(J$3,TQoL_Indexes!$B$8:$AK$8,0)),"")</f>
        <v/>
      </c>
      <c r="K336" s="86" t="str">
        <f>IFERROR(INDEX(TQoL_Indexes!$B$9:$AK$58,MATCH($A$3,TQoL_Indexes!#REF!,0)+$A336,MATCH(K$3,TQoL_Indexes!$B$8:$AK$8,0)),"")</f>
        <v/>
      </c>
      <c r="L336" s="86" t="str">
        <f>IFERROR(INDEX(TQoL_Indexes!$B$9:$AK$58,MATCH($A$3,TQoL_Indexes!#REF!,0)+$A336,MATCH(L$3,TQoL_Indexes!$B$8:$AK$8,0)),"")</f>
        <v/>
      </c>
      <c r="M336" s="86" t="str">
        <f>IFERROR(INDEX(TQoL_Indexes!$B$9:$AK$58,MATCH($A$3,TQoL_Indexes!#REF!,0)+$A336,MATCH(M$3,TQoL_Indexes!$B$8:$AK$8,0)),"")</f>
        <v/>
      </c>
      <c r="N336" s="86" t="str">
        <f>IFERROR(INDEX(TQoL_Indexes!$B$9:$AK$58,MATCH($A$3,TQoL_Indexes!#REF!,0)+$A336,MATCH(N$3,TQoL_Indexes!$B$8:$AK$8,0)),"")</f>
        <v/>
      </c>
      <c r="O336" s="86" t="str">
        <f>IFERROR(INDEX(TQoL_Indexes!$B$9:$AK$58,MATCH($A$3,TQoL_Indexes!#REF!,0)+$A336,MATCH(O$3,TQoL_Indexes!$B$8:$AK$8,0)),"")</f>
        <v/>
      </c>
      <c r="P336" s="86" t="str">
        <f>IFERROR(INDEX(TQoL_Indexes!$B$9:$AK$58,MATCH($A$3,TQoL_Indexes!#REF!,0)+$A336,MATCH(P$3,TQoL_Indexes!$B$8:$AK$8,0)),"")</f>
        <v/>
      </c>
      <c r="Q336" s="86" t="str">
        <f>IFERROR(INDEX(TQoL_Indexes!$B$9:$AK$58,MATCH($A$3,TQoL_Indexes!#REF!,0)+$A336,MATCH(Q$3,TQoL_Indexes!$B$8:$AK$8,0)),"")</f>
        <v/>
      </c>
      <c r="R336" s="86" t="str">
        <f>IFERROR(INDEX(TQoL_Indexes!$B$9:$AK$58,MATCH($A$3,TQoL_Indexes!#REF!,0)+$A336,MATCH(R$3,TQoL_Indexes!$B$8:$AK$8,0)),"")</f>
        <v/>
      </c>
      <c r="S336" s="86" t="str">
        <f>IFERROR(INDEX(TQoL_Indexes!$B$9:$AK$58,MATCH($A$3,TQoL_Indexes!#REF!,0)+$A336,MATCH(S$3,TQoL_Indexes!$B$8:$AK$8,0)),"")</f>
        <v/>
      </c>
      <c r="T336" s="86" t="str">
        <f>IFERROR(INDEX(TQoL_Indexes!$B$9:$AK$58,MATCH($A$3,TQoL_Indexes!#REF!,0)+$A336,MATCH(T$3,TQoL_Indexes!$B$8:$AK$8,0)),"")</f>
        <v/>
      </c>
      <c r="U336" s="86" t="str">
        <f>IFERROR(INDEX(TQoL_Indexes!$B$9:$AK$58,MATCH($A$3,TQoL_Indexes!#REF!,0)+$A336,MATCH(U$3,TQoL_Indexes!$B$8:$AK$8,0)),"")</f>
        <v/>
      </c>
      <c r="V336" s="86" t="str">
        <f>IFERROR(INDEX(TQoL_Indexes!$B$9:$AK$58,MATCH($A$3,TQoL_Indexes!#REF!,0)+$A336,MATCH(V$3,TQoL_Indexes!$B$8:$AK$8,0)),"")</f>
        <v/>
      </c>
      <c r="W336" s="86" t="str">
        <f>IFERROR(INDEX(TQoL_Indexes!$B$9:$AK$58,MATCH($A$3,TQoL_Indexes!#REF!,0)+$A336,MATCH(W$3,TQoL_Indexes!$B$8:$AK$8,0)),"")</f>
        <v/>
      </c>
      <c r="X336" s="86" t="str">
        <f>IFERROR(INDEX(TQoL_Indexes!$B$9:$AK$58,MATCH($A$3,TQoL_Indexes!#REF!,0)+$A336,MATCH(X$3,TQoL_Indexes!$B$8:$AK$8,0)),"")</f>
        <v/>
      </c>
      <c r="Y336" s="86" t="str">
        <f>IFERROR(INDEX(TQoL_Indexes!$B$9:$AK$58,MATCH($A$3,TQoL_Indexes!#REF!,0)+$A336,MATCH(Y$3,TQoL_Indexes!$B$8:$AK$8,0)),"")</f>
        <v/>
      </c>
      <c r="Z336" s="86" t="str">
        <f>IFERROR(INDEX(TQoL_Indexes!$B$9:$AK$58,MATCH($A$3,TQoL_Indexes!#REF!,0)+$A336,MATCH(Z$3,TQoL_Indexes!$B$8:$AK$8,0)),"")</f>
        <v/>
      </c>
      <c r="AA336" s="86" t="str">
        <f>IFERROR(INDEX(TQoL_Indexes!$B$9:$AK$58,MATCH($A$3,TQoL_Indexes!#REF!,0)+$A336,MATCH(AA$3,TQoL_Indexes!$B$8:$AK$8,0)),"")</f>
        <v/>
      </c>
      <c r="AB336" s="86" t="str">
        <f>IFERROR(INDEX(TQoL_Indexes!$B$9:$AK$58,MATCH($A$3,TQoL_Indexes!#REF!,0)+$A336,MATCH(AB$3,TQoL_Indexes!$B$8:$AK$8,0)),"")</f>
        <v/>
      </c>
      <c r="AC336" s="86" t="str">
        <f>IFERROR(INDEX(TQoL_Indexes!$B$9:$AK$58,MATCH($A$3,TQoL_Indexes!#REF!,0)+$A336,MATCH(AC$3,TQoL_Indexes!$B$8:$AK$8,0)),"")</f>
        <v/>
      </c>
      <c r="AD336" s="86" t="str">
        <f>IFERROR(INDEX(TQoL_Indexes!$B$9:$AK$58,MATCH($A$3,TQoL_Indexes!#REF!,0)+$A336,MATCH(AD$3,TQoL_Indexes!$B$8:$AK$8,0)),"")</f>
        <v/>
      </c>
      <c r="AE336" s="86" t="str">
        <f>IFERROR(INDEX(TQoL_Indexes!$B$9:$AK$58,MATCH($A$3,TQoL_Indexes!#REF!,0)+$A336,MATCH(AE$3,TQoL_Indexes!$B$8:$AK$8,0)),"")</f>
        <v/>
      </c>
      <c r="AF336" s="86" t="str">
        <f>IFERROR(INDEX(TQoL_Indexes!$B$9:$AK$58,MATCH($A$3,TQoL_Indexes!#REF!,0)+$A336,MATCH(AF$3,TQoL_Indexes!$B$8:$AK$8,0)),"")</f>
        <v/>
      </c>
      <c r="AG336" s="86" t="str">
        <f>IFERROR(INDEX(TQoL_Indexes!$B$9:$AK$58,MATCH($A$3,TQoL_Indexes!#REF!,0)+$A336,MATCH(AG$3,TQoL_Indexes!$B$8:$AK$8,0)),"")</f>
        <v/>
      </c>
      <c r="AH336" s="86" t="str">
        <f>IFERROR(INDEX(TQoL_Indexes!$B$9:$AK$58,MATCH($A$3,TQoL_Indexes!#REF!,0)+$A336,MATCH(AH$3,TQoL_Indexes!$B$8:$AK$8,0)),"")</f>
        <v/>
      </c>
      <c r="AI336" s="86" t="str">
        <f>IFERROR(INDEX(TQoL_Indexes!$B$9:$AK$58,MATCH($A$3,TQoL_Indexes!#REF!,0)+$A336,MATCH(AI$3,TQoL_Indexes!$B$8:$AK$8,0)),"")</f>
        <v/>
      </c>
      <c r="AJ336" s="86" t="str">
        <f>IFERROR(INDEX(TQoL_Indexes!$B$9:$AK$58,MATCH($A$3,TQoL_Indexes!#REF!,0)+$A336,MATCH(AJ$3,TQoL_Indexes!$B$8:$AK$8,0)),"")</f>
        <v/>
      </c>
      <c r="AK336" s="86" t="str">
        <f>IFERROR(INDEX(TQoL_Indexes!$B$9:$AK$58,MATCH($A$3,TQoL_Indexes!#REF!,0)+$A336,MATCH(AK$3,TQoL_Indexes!$B$8:$AK$8,0)),"")</f>
        <v/>
      </c>
      <c r="AL336" s="86" t="str">
        <f>IFERROR(INDEX(TQoL_Indexes!$B$9:$AK$58,MATCH($A$3,TQoL_Indexes!#REF!,0)+$A336,MATCH(AL$3,TQoL_Indexes!$B$8:$AK$8,0)),"")</f>
        <v/>
      </c>
      <c r="AM336" s="87" t="str">
        <f>IFERROR(INDEX(TQoL_Indexes!$B$9:$AK$58,MATCH($A$3,TQoL_Indexes!#REF!,0)+$A336,MATCH(AM$3,TQoL_Indexes!$B$8:$AK$8,0)),"")</f>
        <v/>
      </c>
    </row>
    <row r="337" spans="1:39">
      <c r="A337" s="58" t="str">
        <f>IFERROR(IF(A336+1&lt;COUNTIF(TQoL_Indexes!#REF!,Aux_Country!$A$3),A336+1,""),"")</f>
        <v/>
      </c>
      <c r="B337" s="121" t="str">
        <f>IFERROR(INDEX(TQoL_Indexes!$B$9:$AK$58,MATCH($A$3,TQoL_Indexes!#REF!,0)+$A337,MATCH(B$3,TQoL_Indexes!$B$8:$AK$8,0)),"")</f>
        <v/>
      </c>
      <c r="C337" s="116" t="str">
        <f>IFERROR(INDEX(TQoL_Indexes!$B$9:$AK$58,MATCH($A$3,TQoL_Indexes!#REF!,0)+$A337,MATCH(C$3,TQoL_Indexes!$B$8:$AK$8,0)),"")</f>
        <v/>
      </c>
      <c r="D337" s="122" t="str">
        <f>IFERROR(INDEX(TQoL_Indexes!$B$9:$AK$58,MATCH($A$3,TQoL_Indexes!#REF!,0)+$A337,MATCH(D$3,TQoL_Indexes!$B$8:$AK$8,0)),"")</f>
        <v/>
      </c>
      <c r="E337" s="86" t="str">
        <f>IFERROR(INDEX(TQoL_Indexes!$B$9:$AK$58,MATCH($A$3,TQoL_Indexes!#REF!,0)+$A337,MATCH(E$3,TQoL_Indexes!$B$8:$AK$8,0)),"")</f>
        <v/>
      </c>
      <c r="F337" s="86" t="str">
        <f>IFERROR(INDEX(TQoL_Indexes!$B$9:$AK$58,MATCH($A$3,TQoL_Indexes!#REF!,0)+$A337,MATCH(F$3,TQoL_Indexes!$B$8:$AK$8,0)),"")</f>
        <v/>
      </c>
      <c r="G337" s="86" t="str">
        <f>IFERROR(INDEX(TQoL_Indexes!$B$9:$AK$58,MATCH($A$3,TQoL_Indexes!#REF!,0)+$A337,MATCH(G$3,TQoL_Indexes!$B$8:$AK$8,0)),"")</f>
        <v/>
      </c>
      <c r="H337" s="86" t="str">
        <f>IFERROR(INDEX(TQoL_Indexes!$B$9:$AK$58,MATCH($A$3,TQoL_Indexes!#REF!,0)+$A337,MATCH(H$3,TQoL_Indexes!$B$8:$AK$8,0)),"")</f>
        <v/>
      </c>
      <c r="I337" s="86" t="str">
        <f>IFERROR(INDEX(TQoL_Indexes!$B$9:$AK$58,MATCH($A$3,TQoL_Indexes!#REF!,0)+$A337,MATCH(I$3,TQoL_Indexes!$B$8:$AK$8,0)),"")</f>
        <v/>
      </c>
      <c r="J337" s="86" t="str">
        <f>IFERROR(INDEX(TQoL_Indexes!$B$9:$AK$58,MATCH($A$3,TQoL_Indexes!#REF!,0)+$A337,MATCH(J$3,TQoL_Indexes!$B$8:$AK$8,0)),"")</f>
        <v/>
      </c>
      <c r="K337" s="86" t="str">
        <f>IFERROR(INDEX(TQoL_Indexes!$B$9:$AK$58,MATCH($A$3,TQoL_Indexes!#REF!,0)+$A337,MATCH(K$3,TQoL_Indexes!$B$8:$AK$8,0)),"")</f>
        <v/>
      </c>
      <c r="L337" s="86" t="str">
        <f>IFERROR(INDEX(TQoL_Indexes!$B$9:$AK$58,MATCH($A$3,TQoL_Indexes!#REF!,0)+$A337,MATCH(L$3,TQoL_Indexes!$B$8:$AK$8,0)),"")</f>
        <v/>
      </c>
      <c r="M337" s="86" t="str">
        <f>IFERROR(INDEX(TQoL_Indexes!$B$9:$AK$58,MATCH($A$3,TQoL_Indexes!#REF!,0)+$A337,MATCH(M$3,TQoL_Indexes!$B$8:$AK$8,0)),"")</f>
        <v/>
      </c>
      <c r="N337" s="86" t="str">
        <f>IFERROR(INDEX(TQoL_Indexes!$B$9:$AK$58,MATCH($A$3,TQoL_Indexes!#REF!,0)+$A337,MATCH(N$3,TQoL_Indexes!$B$8:$AK$8,0)),"")</f>
        <v/>
      </c>
      <c r="O337" s="86" t="str">
        <f>IFERROR(INDEX(TQoL_Indexes!$B$9:$AK$58,MATCH($A$3,TQoL_Indexes!#REF!,0)+$A337,MATCH(O$3,TQoL_Indexes!$B$8:$AK$8,0)),"")</f>
        <v/>
      </c>
      <c r="P337" s="86" t="str">
        <f>IFERROR(INDEX(TQoL_Indexes!$B$9:$AK$58,MATCH($A$3,TQoL_Indexes!#REF!,0)+$A337,MATCH(P$3,TQoL_Indexes!$B$8:$AK$8,0)),"")</f>
        <v/>
      </c>
      <c r="Q337" s="86" t="str">
        <f>IFERROR(INDEX(TQoL_Indexes!$B$9:$AK$58,MATCH($A$3,TQoL_Indexes!#REF!,0)+$A337,MATCH(Q$3,TQoL_Indexes!$B$8:$AK$8,0)),"")</f>
        <v/>
      </c>
      <c r="R337" s="86" t="str">
        <f>IFERROR(INDEX(TQoL_Indexes!$B$9:$AK$58,MATCH($A$3,TQoL_Indexes!#REF!,0)+$A337,MATCH(R$3,TQoL_Indexes!$B$8:$AK$8,0)),"")</f>
        <v/>
      </c>
      <c r="S337" s="86" t="str">
        <f>IFERROR(INDEX(TQoL_Indexes!$B$9:$AK$58,MATCH($A$3,TQoL_Indexes!#REF!,0)+$A337,MATCH(S$3,TQoL_Indexes!$B$8:$AK$8,0)),"")</f>
        <v/>
      </c>
      <c r="T337" s="86" t="str">
        <f>IFERROR(INDEX(TQoL_Indexes!$B$9:$AK$58,MATCH($A$3,TQoL_Indexes!#REF!,0)+$A337,MATCH(T$3,TQoL_Indexes!$B$8:$AK$8,0)),"")</f>
        <v/>
      </c>
      <c r="U337" s="86" t="str">
        <f>IFERROR(INDEX(TQoL_Indexes!$B$9:$AK$58,MATCH($A$3,TQoL_Indexes!#REF!,0)+$A337,MATCH(U$3,TQoL_Indexes!$B$8:$AK$8,0)),"")</f>
        <v/>
      </c>
      <c r="V337" s="86" t="str">
        <f>IFERROR(INDEX(TQoL_Indexes!$B$9:$AK$58,MATCH($A$3,TQoL_Indexes!#REF!,0)+$A337,MATCH(V$3,TQoL_Indexes!$B$8:$AK$8,0)),"")</f>
        <v/>
      </c>
      <c r="W337" s="86" t="str">
        <f>IFERROR(INDEX(TQoL_Indexes!$B$9:$AK$58,MATCH($A$3,TQoL_Indexes!#REF!,0)+$A337,MATCH(W$3,TQoL_Indexes!$B$8:$AK$8,0)),"")</f>
        <v/>
      </c>
      <c r="X337" s="86" t="str">
        <f>IFERROR(INDEX(TQoL_Indexes!$B$9:$AK$58,MATCH($A$3,TQoL_Indexes!#REF!,0)+$A337,MATCH(X$3,TQoL_Indexes!$B$8:$AK$8,0)),"")</f>
        <v/>
      </c>
      <c r="Y337" s="86" t="str">
        <f>IFERROR(INDEX(TQoL_Indexes!$B$9:$AK$58,MATCH($A$3,TQoL_Indexes!#REF!,0)+$A337,MATCH(Y$3,TQoL_Indexes!$B$8:$AK$8,0)),"")</f>
        <v/>
      </c>
      <c r="Z337" s="86" t="str">
        <f>IFERROR(INDEX(TQoL_Indexes!$B$9:$AK$58,MATCH($A$3,TQoL_Indexes!#REF!,0)+$A337,MATCH(Z$3,TQoL_Indexes!$B$8:$AK$8,0)),"")</f>
        <v/>
      </c>
      <c r="AA337" s="86" t="str">
        <f>IFERROR(INDEX(TQoL_Indexes!$B$9:$AK$58,MATCH($A$3,TQoL_Indexes!#REF!,0)+$A337,MATCH(AA$3,TQoL_Indexes!$B$8:$AK$8,0)),"")</f>
        <v/>
      </c>
      <c r="AB337" s="86" t="str">
        <f>IFERROR(INDEX(TQoL_Indexes!$B$9:$AK$58,MATCH($A$3,TQoL_Indexes!#REF!,0)+$A337,MATCH(AB$3,TQoL_Indexes!$B$8:$AK$8,0)),"")</f>
        <v/>
      </c>
      <c r="AC337" s="86" t="str">
        <f>IFERROR(INDEX(TQoL_Indexes!$B$9:$AK$58,MATCH($A$3,TQoL_Indexes!#REF!,0)+$A337,MATCH(AC$3,TQoL_Indexes!$B$8:$AK$8,0)),"")</f>
        <v/>
      </c>
      <c r="AD337" s="86" t="str">
        <f>IFERROR(INDEX(TQoL_Indexes!$B$9:$AK$58,MATCH($A$3,TQoL_Indexes!#REF!,0)+$A337,MATCH(AD$3,TQoL_Indexes!$B$8:$AK$8,0)),"")</f>
        <v/>
      </c>
      <c r="AE337" s="86" t="str">
        <f>IFERROR(INDEX(TQoL_Indexes!$B$9:$AK$58,MATCH($A$3,TQoL_Indexes!#REF!,0)+$A337,MATCH(AE$3,TQoL_Indexes!$B$8:$AK$8,0)),"")</f>
        <v/>
      </c>
      <c r="AF337" s="86" t="str">
        <f>IFERROR(INDEX(TQoL_Indexes!$B$9:$AK$58,MATCH($A$3,TQoL_Indexes!#REF!,0)+$A337,MATCH(AF$3,TQoL_Indexes!$B$8:$AK$8,0)),"")</f>
        <v/>
      </c>
      <c r="AG337" s="86" t="str">
        <f>IFERROR(INDEX(TQoL_Indexes!$B$9:$AK$58,MATCH($A$3,TQoL_Indexes!#REF!,0)+$A337,MATCH(AG$3,TQoL_Indexes!$B$8:$AK$8,0)),"")</f>
        <v/>
      </c>
      <c r="AH337" s="86" t="str">
        <f>IFERROR(INDEX(TQoL_Indexes!$B$9:$AK$58,MATCH($A$3,TQoL_Indexes!#REF!,0)+$A337,MATCH(AH$3,TQoL_Indexes!$B$8:$AK$8,0)),"")</f>
        <v/>
      </c>
      <c r="AI337" s="86" t="str">
        <f>IFERROR(INDEX(TQoL_Indexes!$B$9:$AK$58,MATCH($A$3,TQoL_Indexes!#REF!,0)+$A337,MATCH(AI$3,TQoL_Indexes!$B$8:$AK$8,0)),"")</f>
        <v/>
      </c>
      <c r="AJ337" s="86" t="str">
        <f>IFERROR(INDEX(TQoL_Indexes!$B$9:$AK$58,MATCH($A$3,TQoL_Indexes!#REF!,0)+$A337,MATCH(AJ$3,TQoL_Indexes!$B$8:$AK$8,0)),"")</f>
        <v/>
      </c>
      <c r="AK337" s="86" t="str">
        <f>IFERROR(INDEX(TQoL_Indexes!$B$9:$AK$58,MATCH($A$3,TQoL_Indexes!#REF!,0)+$A337,MATCH(AK$3,TQoL_Indexes!$B$8:$AK$8,0)),"")</f>
        <v/>
      </c>
      <c r="AL337" s="86" t="str">
        <f>IFERROR(INDEX(TQoL_Indexes!$B$9:$AK$58,MATCH($A$3,TQoL_Indexes!#REF!,0)+$A337,MATCH(AL$3,TQoL_Indexes!$B$8:$AK$8,0)),"")</f>
        <v/>
      </c>
      <c r="AM337" s="87" t="str">
        <f>IFERROR(INDEX(TQoL_Indexes!$B$9:$AK$58,MATCH($A$3,TQoL_Indexes!#REF!,0)+$A337,MATCH(AM$3,TQoL_Indexes!$B$8:$AK$8,0)),"")</f>
        <v/>
      </c>
    </row>
    <row r="338" spans="1:39">
      <c r="A338" s="58" t="str">
        <f>IFERROR(IF(A337+1&lt;COUNTIF(TQoL_Indexes!#REF!,Aux_Country!$A$3),A337+1,""),"")</f>
        <v/>
      </c>
      <c r="B338" s="121" t="str">
        <f>IFERROR(INDEX(TQoL_Indexes!$B$9:$AK$58,MATCH($A$3,TQoL_Indexes!#REF!,0)+$A338,MATCH(B$3,TQoL_Indexes!$B$8:$AK$8,0)),"")</f>
        <v/>
      </c>
      <c r="C338" s="116" t="str">
        <f>IFERROR(INDEX(TQoL_Indexes!$B$9:$AK$58,MATCH($A$3,TQoL_Indexes!#REF!,0)+$A338,MATCH(C$3,TQoL_Indexes!$B$8:$AK$8,0)),"")</f>
        <v/>
      </c>
      <c r="D338" s="122" t="str">
        <f>IFERROR(INDEX(TQoL_Indexes!$B$9:$AK$58,MATCH($A$3,TQoL_Indexes!#REF!,0)+$A338,MATCH(D$3,TQoL_Indexes!$B$8:$AK$8,0)),"")</f>
        <v/>
      </c>
      <c r="E338" s="86" t="str">
        <f>IFERROR(INDEX(TQoL_Indexes!$B$9:$AK$58,MATCH($A$3,TQoL_Indexes!#REF!,0)+$A338,MATCH(E$3,TQoL_Indexes!$B$8:$AK$8,0)),"")</f>
        <v/>
      </c>
      <c r="F338" s="86" t="str">
        <f>IFERROR(INDEX(TQoL_Indexes!$B$9:$AK$58,MATCH($A$3,TQoL_Indexes!#REF!,0)+$A338,MATCH(F$3,TQoL_Indexes!$B$8:$AK$8,0)),"")</f>
        <v/>
      </c>
      <c r="G338" s="86" t="str">
        <f>IFERROR(INDEX(TQoL_Indexes!$B$9:$AK$58,MATCH($A$3,TQoL_Indexes!#REF!,0)+$A338,MATCH(G$3,TQoL_Indexes!$B$8:$AK$8,0)),"")</f>
        <v/>
      </c>
      <c r="H338" s="86" t="str">
        <f>IFERROR(INDEX(TQoL_Indexes!$B$9:$AK$58,MATCH($A$3,TQoL_Indexes!#REF!,0)+$A338,MATCH(H$3,TQoL_Indexes!$B$8:$AK$8,0)),"")</f>
        <v/>
      </c>
      <c r="I338" s="86" t="str">
        <f>IFERROR(INDEX(TQoL_Indexes!$B$9:$AK$58,MATCH($A$3,TQoL_Indexes!#REF!,0)+$A338,MATCH(I$3,TQoL_Indexes!$B$8:$AK$8,0)),"")</f>
        <v/>
      </c>
      <c r="J338" s="86" t="str">
        <f>IFERROR(INDEX(TQoL_Indexes!$B$9:$AK$58,MATCH($A$3,TQoL_Indexes!#REF!,0)+$A338,MATCH(J$3,TQoL_Indexes!$B$8:$AK$8,0)),"")</f>
        <v/>
      </c>
      <c r="K338" s="86" t="str">
        <f>IFERROR(INDEX(TQoL_Indexes!$B$9:$AK$58,MATCH($A$3,TQoL_Indexes!#REF!,0)+$A338,MATCH(K$3,TQoL_Indexes!$B$8:$AK$8,0)),"")</f>
        <v/>
      </c>
      <c r="L338" s="86" t="str">
        <f>IFERROR(INDEX(TQoL_Indexes!$B$9:$AK$58,MATCH($A$3,TQoL_Indexes!#REF!,0)+$A338,MATCH(L$3,TQoL_Indexes!$B$8:$AK$8,0)),"")</f>
        <v/>
      </c>
      <c r="M338" s="86" t="str">
        <f>IFERROR(INDEX(TQoL_Indexes!$B$9:$AK$58,MATCH($A$3,TQoL_Indexes!#REF!,0)+$A338,MATCH(M$3,TQoL_Indexes!$B$8:$AK$8,0)),"")</f>
        <v/>
      </c>
      <c r="N338" s="86" t="str">
        <f>IFERROR(INDEX(TQoL_Indexes!$B$9:$AK$58,MATCH($A$3,TQoL_Indexes!#REF!,0)+$A338,MATCH(N$3,TQoL_Indexes!$B$8:$AK$8,0)),"")</f>
        <v/>
      </c>
      <c r="O338" s="86" t="str">
        <f>IFERROR(INDEX(TQoL_Indexes!$B$9:$AK$58,MATCH($A$3,TQoL_Indexes!#REF!,0)+$A338,MATCH(O$3,TQoL_Indexes!$B$8:$AK$8,0)),"")</f>
        <v/>
      </c>
      <c r="P338" s="86" t="str">
        <f>IFERROR(INDEX(TQoL_Indexes!$B$9:$AK$58,MATCH($A$3,TQoL_Indexes!#REF!,0)+$A338,MATCH(P$3,TQoL_Indexes!$B$8:$AK$8,0)),"")</f>
        <v/>
      </c>
      <c r="Q338" s="86" t="str">
        <f>IFERROR(INDEX(TQoL_Indexes!$B$9:$AK$58,MATCH($A$3,TQoL_Indexes!#REF!,0)+$A338,MATCH(Q$3,TQoL_Indexes!$B$8:$AK$8,0)),"")</f>
        <v/>
      </c>
      <c r="R338" s="86" t="str">
        <f>IFERROR(INDEX(TQoL_Indexes!$B$9:$AK$58,MATCH($A$3,TQoL_Indexes!#REF!,0)+$A338,MATCH(R$3,TQoL_Indexes!$B$8:$AK$8,0)),"")</f>
        <v/>
      </c>
      <c r="S338" s="86" t="str">
        <f>IFERROR(INDEX(TQoL_Indexes!$B$9:$AK$58,MATCH($A$3,TQoL_Indexes!#REF!,0)+$A338,MATCH(S$3,TQoL_Indexes!$B$8:$AK$8,0)),"")</f>
        <v/>
      </c>
      <c r="T338" s="86" t="str">
        <f>IFERROR(INDEX(TQoL_Indexes!$B$9:$AK$58,MATCH($A$3,TQoL_Indexes!#REF!,0)+$A338,MATCH(T$3,TQoL_Indexes!$B$8:$AK$8,0)),"")</f>
        <v/>
      </c>
      <c r="U338" s="86" t="str">
        <f>IFERROR(INDEX(TQoL_Indexes!$B$9:$AK$58,MATCH($A$3,TQoL_Indexes!#REF!,0)+$A338,MATCH(U$3,TQoL_Indexes!$B$8:$AK$8,0)),"")</f>
        <v/>
      </c>
      <c r="V338" s="86" t="str">
        <f>IFERROR(INDEX(TQoL_Indexes!$B$9:$AK$58,MATCH($A$3,TQoL_Indexes!#REF!,0)+$A338,MATCH(V$3,TQoL_Indexes!$B$8:$AK$8,0)),"")</f>
        <v/>
      </c>
      <c r="W338" s="86" t="str">
        <f>IFERROR(INDEX(TQoL_Indexes!$B$9:$AK$58,MATCH($A$3,TQoL_Indexes!#REF!,0)+$A338,MATCH(W$3,TQoL_Indexes!$B$8:$AK$8,0)),"")</f>
        <v/>
      </c>
      <c r="X338" s="86" t="str">
        <f>IFERROR(INDEX(TQoL_Indexes!$B$9:$AK$58,MATCH($A$3,TQoL_Indexes!#REF!,0)+$A338,MATCH(X$3,TQoL_Indexes!$B$8:$AK$8,0)),"")</f>
        <v/>
      </c>
      <c r="Y338" s="86" t="str">
        <f>IFERROR(INDEX(TQoL_Indexes!$B$9:$AK$58,MATCH($A$3,TQoL_Indexes!#REF!,0)+$A338,MATCH(Y$3,TQoL_Indexes!$B$8:$AK$8,0)),"")</f>
        <v/>
      </c>
      <c r="Z338" s="86" t="str">
        <f>IFERROR(INDEX(TQoL_Indexes!$B$9:$AK$58,MATCH($A$3,TQoL_Indexes!#REF!,0)+$A338,MATCH(Z$3,TQoL_Indexes!$B$8:$AK$8,0)),"")</f>
        <v/>
      </c>
      <c r="AA338" s="86" t="str">
        <f>IFERROR(INDEX(TQoL_Indexes!$B$9:$AK$58,MATCH($A$3,TQoL_Indexes!#REF!,0)+$A338,MATCH(AA$3,TQoL_Indexes!$B$8:$AK$8,0)),"")</f>
        <v/>
      </c>
      <c r="AB338" s="86" t="str">
        <f>IFERROR(INDEX(TQoL_Indexes!$B$9:$AK$58,MATCH($A$3,TQoL_Indexes!#REF!,0)+$A338,MATCH(AB$3,TQoL_Indexes!$B$8:$AK$8,0)),"")</f>
        <v/>
      </c>
      <c r="AC338" s="86" t="str">
        <f>IFERROR(INDEX(TQoL_Indexes!$B$9:$AK$58,MATCH($A$3,TQoL_Indexes!#REF!,0)+$A338,MATCH(AC$3,TQoL_Indexes!$B$8:$AK$8,0)),"")</f>
        <v/>
      </c>
      <c r="AD338" s="86" t="str">
        <f>IFERROR(INDEX(TQoL_Indexes!$B$9:$AK$58,MATCH($A$3,TQoL_Indexes!#REF!,0)+$A338,MATCH(AD$3,TQoL_Indexes!$B$8:$AK$8,0)),"")</f>
        <v/>
      </c>
      <c r="AE338" s="86" t="str">
        <f>IFERROR(INDEX(TQoL_Indexes!$B$9:$AK$58,MATCH($A$3,TQoL_Indexes!#REF!,0)+$A338,MATCH(AE$3,TQoL_Indexes!$B$8:$AK$8,0)),"")</f>
        <v/>
      </c>
      <c r="AF338" s="86" t="str">
        <f>IFERROR(INDEX(TQoL_Indexes!$B$9:$AK$58,MATCH($A$3,TQoL_Indexes!#REF!,0)+$A338,MATCH(AF$3,TQoL_Indexes!$B$8:$AK$8,0)),"")</f>
        <v/>
      </c>
      <c r="AG338" s="86" t="str">
        <f>IFERROR(INDEX(TQoL_Indexes!$B$9:$AK$58,MATCH($A$3,TQoL_Indexes!#REF!,0)+$A338,MATCH(AG$3,TQoL_Indexes!$B$8:$AK$8,0)),"")</f>
        <v/>
      </c>
      <c r="AH338" s="86" t="str">
        <f>IFERROR(INDEX(TQoL_Indexes!$B$9:$AK$58,MATCH($A$3,TQoL_Indexes!#REF!,0)+$A338,MATCH(AH$3,TQoL_Indexes!$B$8:$AK$8,0)),"")</f>
        <v/>
      </c>
      <c r="AI338" s="86" t="str">
        <f>IFERROR(INDEX(TQoL_Indexes!$B$9:$AK$58,MATCH($A$3,TQoL_Indexes!#REF!,0)+$A338,MATCH(AI$3,TQoL_Indexes!$B$8:$AK$8,0)),"")</f>
        <v/>
      </c>
      <c r="AJ338" s="86" t="str">
        <f>IFERROR(INDEX(TQoL_Indexes!$B$9:$AK$58,MATCH($A$3,TQoL_Indexes!#REF!,0)+$A338,MATCH(AJ$3,TQoL_Indexes!$B$8:$AK$8,0)),"")</f>
        <v/>
      </c>
      <c r="AK338" s="86" t="str">
        <f>IFERROR(INDEX(TQoL_Indexes!$B$9:$AK$58,MATCH($A$3,TQoL_Indexes!#REF!,0)+$A338,MATCH(AK$3,TQoL_Indexes!$B$8:$AK$8,0)),"")</f>
        <v/>
      </c>
      <c r="AL338" s="86" t="str">
        <f>IFERROR(INDEX(TQoL_Indexes!$B$9:$AK$58,MATCH($A$3,TQoL_Indexes!#REF!,0)+$A338,MATCH(AL$3,TQoL_Indexes!$B$8:$AK$8,0)),"")</f>
        <v/>
      </c>
      <c r="AM338" s="87" t="str">
        <f>IFERROR(INDEX(TQoL_Indexes!$B$9:$AK$58,MATCH($A$3,TQoL_Indexes!#REF!,0)+$A338,MATCH(AM$3,TQoL_Indexes!$B$8:$AK$8,0)),"")</f>
        <v/>
      </c>
    </row>
    <row r="339" spans="1:39">
      <c r="A339" s="58" t="str">
        <f>IFERROR(IF(A338+1&lt;COUNTIF(TQoL_Indexes!#REF!,Aux_Country!$A$3),A338+1,""),"")</f>
        <v/>
      </c>
      <c r="B339" s="121" t="str">
        <f>IFERROR(INDEX(TQoL_Indexes!$B$9:$AK$58,MATCH($A$3,TQoL_Indexes!#REF!,0)+$A339,MATCH(B$3,TQoL_Indexes!$B$8:$AK$8,0)),"")</f>
        <v/>
      </c>
      <c r="C339" s="116" t="str">
        <f>IFERROR(INDEX(TQoL_Indexes!$B$9:$AK$58,MATCH($A$3,TQoL_Indexes!#REF!,0)+$A339,MATCH(C$3,TQoL_Indexes!$B$8:$AK$8,0)),"")</f>
        <v/>
      </c>
      <c r="D339" s="122" t="str">
        <f>IFERROR(INDEX(TQoL_Indexes!$B$9:$AK$58,MATCH($A$3,TQoL_Indexes!#REF!,0)+$A339,MATCH(D$3,TQoL_Indexes!$B$8:$AK$8,0)),"")</f>
        <v/>
      </c>
      <c r="E339" s="86" t="str">
        <f>IFERROR(INDEX(TQoL_Indexes!$B$9:$AK$58,MATCH($A$3,TQoL_Indexes!#REF!,0)+$A339,MATCH(E$3,TQoL_Indexes!$B$8:$AK$8,0)),"")</f>
        <v/>
      </c>
      <c r="F339" s="86" t="str">
        <f>IFERROR(INDEX(TQoL_Indexes!$B$9:$AK$58,MATCH($A$3,TQoL_Indexes!#REF!,0)+$A339,MATCH(F$3,TQoL_Indexes!$B$8:$AK$8,0)),"")</f>
        <v/>
      </c>
      <c r="G339" s="86" t="str">
        <f>IFERROR(INDEX(TQoL_Indexes!$B$9:$AK$58,MATCH($A$3,TQoL_Indexes!#REF!,0)+$A339,MATCH(G$3,TQoL_Indexes!$B$8:$AK$8,0)),"")</f>
        <v/>
      </c>
      <c r="H339" s="86" t="str">
        <f>IFERROR(INDEX(TQoL_Indexes!$B$9:$AK$58,MATCH($A$3,TQoL_Indexes!#REF!,0)+$A339,MATCH(H$3,TQoL_Indexes!$B$8:$AK$8,0)),"")</f>
        <v/>
      </c>
      <c r="I339" s="86" t="str">
        <f>IFERROR(INDEX(TQoL_Indexes!$B$9:$AK$58,MATCH($A$3,TQoL_Indexes!#REF!,0)+$A339,MATCH(I$3,TQoL_Indexes!$B$8:$AK$8,0)),"")</f>
        <v/>
      </c>
      <c r="J339" s="86" t="str">
        <f>IFERROR(INDEX(TQoL_Indexes!$B$9:$AK$58,MATCH($A$3,TQoL_Indexes!#REF!,0)+$A339,MATCH(J$3,TQoL_Indexes!$B$8:$AK$8,0)),"")</f>
        <v/>
      </c>
      <c r="K339" s="86" t="str">
        <f>IFERROR(INDEX(TQoL_Indexes!$B$9:$AK$58,MATCH($A$3,TQoL_Indexes!#REF!,0)+$A339,MATCH(K$3,TQoL_Indexes!$B$8:$AK$8,0)),"")</f>
        <v/>
      </c>
      <c r="L339" s="86" t="str">
        <f>IFERROR(INDEX(TQoL_Indexes!$B$9:$AK$58,MATCH($A$3,TQoL_Indexes!#REF!,0)+$A339,MATCH(L$3,TQoL_Indexes!$B$8:$AK$8,0)),"")</f>
        <v/>
      </c>
      <c r="M339" s="86" t="str">
        <f>IFERROR(INDEX(TQoL_Indexes!$B$9:$AK$58,MATCH($A$3,TQoL_Indexes!#REF!,0)+$A339,MATCH(M$3,TQoL_Indexes!$B$8:$AK$8,0)),"")</f>
        <v/>
      </c>
      <c r="N339" s="86" t="str">
        <f>IFERROR(INDEX(TQoL_Indexes!$B$9:$AK$58,MATCH($A$3,TQoL_Indexes!#REF!,0)+$A339,MATCH(N$3,TQoL_Indexes!$B$8:$AK$8,0)),"")</f>
        <v/>
      </c>
      <c r="O339" s="86" t="str">
        <f>IFERROR(INDEX(TQoL_Indexes!$B$9:$AK$58,MATCH($A$3,TQoL_Indexes!#REF!,0)+$A339,MATCH(O$3,TQoL_Indexes!$B$8:$AK$8,0)),"")</f>
        <v/>
      </c>
      <c r="P339" s="86" t="str">
        <f>IFERROR(INDEX(TQoL_Indexes!$B$9:$AK$58,MATCH($A$3,TQoL_Indexes!#REF!,0)+$A339,MATCH(P$3,TQoL_Indexes!$B$8:$AK$8,0)),"")</f>
        <v/>
      </c>
      <c r="Q339" s="86" t="str">
        <f>IFERROR(INDEX(TQoL_Indexes!$B$9:$AK$58,MATCH($A$3,TQoL_Indexes!#REF!,0)+$A339,MATCH(Q$3,TQoL_Indexes!$B$8:$AK$8,0)),"")</f>
        <v/>
      </c>
      <c r="R339" s="86" t="str">
        <f>IFERROR(INDEX(TQoL_Indexes!$B$9:$AK$58,MATCH($A$3,TQoL_Indexes!#REF!,0)+$A339,MATCH(R$3,TQoL_Indexes!$B$8:$AK$8,0)),"")</f>
        <v/>
      </c>
      <c r="S339" s="86" t="str">
        <f>IFERROR(INDEX(TQoL_Indexes!$B$9:$AK$58,MATCH($A$3,TQoL_Indexes!#REF!,0)+$A339,MATCH(S$3,TQoL_Indexes!$B$8:$AK$8,0)),"")</f>
        <v/>
      </c>
      <c r="T339" s="86" t="str">
        <f>IFERROR(INDEX(TQoL_Indexes!$B$9:$AK$58,MATCH($A$3,TQoL_Indexes!#REF!,0)+$A339,MATCH(T$3,TQoL_Indexes!$B$8:$AK$8,0)),"")</f>
        <v/>
      </c>
      <c r="U339" s="86" t="str">
        <f>IFERROR(INDEX(TQoL_Indexes!$B$9:$AK$58,MATCH($A$3,TQoL_Indexes!#REF!,0)+$A339,MATCH(U$3,TQoL_Indexes!$B$8:$AK$8,0)),"")</f>
        <v/>
      </c>
      <c r="V339" s="86" t="str">
        <f>IFERROR(INDEX(TQoL_Indexes!$B$9:$AK$58,MATCH($A$3,TQoL_Indexes!#REF!,0)+$A339,MATCH(V$3,TQoL_Indexes!$B$8:$AK$8,0)),"")</f>
        <v/>
      </c>
      <c r="W339" s="86" t="str">
        <f>IFERROR(INDEX(TQoL_Indexes!$B$9:$AK$58,MATCH($A$3,TQoL_Indexes!#REF!,0)+$A339,MATCH(W$3,TQoL_Indexes!$B$8:$AK$8,0)),"")</f>
        <v/>
      </c>
      <c r="X339" s="86" t="str">
        <f>IFERROR(INDEX(TQoL_Indexes!$B$9:$AK$58,MATCH($A$3,TQoL_Indexes!#REF!,0)+$A339,MATCH(X$3,TQoL_Indexes!$B$8:$AK$8,0)),"")</f>
        <v/>
      </c>
      <c r="Y339" s="86" t="str">
        <f>IFERROR(INDEX(TQoL_Indexes!$B$9:$AK$58,MATCH($A$3,TQoL_Indexes!#REF!,0)+$A339,MATCH(Y$3,TQoL_Indexes!$B$8:$AK$8,0)),"")</f>
        <v/>
      </c>
      <c r="Z339" s="86" t="str">
        <f>IFERROR(INDEX(TQoL_Indexes!$B$9:$AK$58,MATCH($A$3,TQoL_Indexes!#REF!,0)+$A339,MATCH(Z$3,TQoL_Indexes!$B$8:$AK$8,0)),"")</f>
        <v/>
      </c>
      <c r="AA339" s="86" t="str">
        <f>IFERROR(INDEX(TQoL_Indexes!$B$9:$AK$58,MATCH($A$3,TQoL_Indexes!#REF!,0)+$A339,MATCH(AA$3,TQoL_Indexes!$B$8:$AK$8,0)),"")</f>
        <v/>
      </c>
      <c r="AB339" s="86" t="str">
        <f>IFERROR(INDEX(TQoL_Indexes!$B$9:$AK$58,MATCH($A$3,TQoL_Indexes!#REF!,0)+$A339,MATCH(AB$3,TQoL_Indexes!$B$8:$AK$8,0)),"")</f>
        <v/>
      </c>
      <c r="AC339" s="86" t="str">
        <f>IFERROR(INDEX(TQoL_Indexes!$B$9:$AK$58,MATCH($A$3,TQoL_Indexes!#REF!,0)+$A339,MATCH(AC$3,TQoL_Indexes!$B$8:$AK$8,0)),"")</f>
        <v/>
      </c>
      <c r="AD339" s="86" t="str">
        <f>IFERROR(INDEX(TQoL_Indexes!$B$9:$AK$58,MATCH($A$3,TQoL_Indexes!#REF!,0)+$A339,MATCH(AD$3,TQoL_Indexes!$B$8:$AK$8,0)),"")</f>
        <v/>
      </c>
      <c r="AE339" s="86" t="str">
        <f>IFERROR(INDEX(TQoL_Indexes!$B$9:$AK$58,MATCH($A$3,TQoL_Indexes!#REF!,0)+$A339,MATCH(AE$3,TQoL_Indexes!$B$8:$AK$8,0)),"")</f>
        <v/>
      </c>
      <c r="AF339" s="86" t="str">
        <f>IFERROR(INDEX(TQoL_Indexes!$B$9:$AK$58,MATCH($A$3,TQoL_Indexes!#REF!,0)+$A339,MATCH(AF$3,TQoL_Indexes!$B$8:$AK$8,0)),"")</f>
        <v/>
      </c>
      <c r="AG339" s="86" t="str">
        <f>IFERROR(INDEX(TQoL_Indexes!$B$9:$AK$58,MATCH($A$3,TQoL_Indexes!#REF!,0)+$A339,MATCH(AG$3,TQoL_Indexes!$B$8:$AK$8,0)),"")</f>
        <v/>
      </c>
      <c r="AH339" s="86" t="str">
        <f>IFERROR(INDEX(TQoL_Indexes!$B$9:$AK$58,MATCH($A$3,TQoL_Indexes!#REF!,0)+$A339,MATCH(AH$3,TQoL_Indexes!$B$8:$AK$8,0)),"")</f>
        <v/>
      </c>
      <c r="AI339" s="86" t="str">
        <f>IFERROR(INDEX(TQoL_Indexes!$B$9:$AK$58,MATCH($A$3,TQoL_Indexes!#REF!,0)+$A339,MATCH(AI$3,TQoL_Indexes!$B$8:$AK$8,0)),"")</f>
        <v/>
      </c>
      <c r="AJ339" s="86" t="str">
        <f>IFERROR(INDEX(TQoL_Indexes!$B$9:$AK$58,MATCH($A$3,TQoL_Indexes!#REF!,0)+$A339,MATCH(AJ$3,TQoL_Indexes!$B$8:$AK$8,0)),"")</f>
        <v/>
      </c>
      <c r="AK339" s="86" t="str">
        <f>IFERROR(INDEX(TQoL_Indexes!$B$9:$AK$58,MATCH($A$3,TQoL_Indexes!#REF!,0)+$A339,MATCH(AK$3,TQoL_Indexes!$B$8:$AK$8,0)),"")</f>
        <v/>
      </c>
      <c r="AL339" s="86" t="str">
        <f>IFERROR(INDEX(TQoL_Indexes!$B$9:$AK$58,MATCH($A$3,TQoL_Indexes!#REF!,0)+$A339,MATCH(AL$3,TQoL_Indexes!$B$8:$AK$8,0)),"")</f>
        <v/>
      </c>
      <c r="AM339" s="87" t="str">
        <f>IFERROR(INDEX(TQoL_Indexes!$B$9:$AK$58,MATCH($A$3,TQoL_Indexes!#REF!,0)+$A339,MATCH(AM$3,TQoL_Indexes!$B$8:$AK$8,0)),"")</f>
        <v/>
      </c>
    </row>
    <row r="340" spans="1:39">
      <c r="A340" s="58" t="str">
        <f>IFERROR(IF(A339+1&lt;COUNTIF(TQoL_Indexes!#REF!,Aux_Country!$A$3),A339+1,""),"")</f>
        <v/>
      </c>
      <c r="B340" s="121" t="str">
        <f>IFERROR(INDEX(TQoL_Indexes!$B$9:$AK$58,MATCH($A$3,TQoL_Indexes!#REF!,0)+$A340,MATCH(B$3,TQoL_Indexes!$B$8:$AK$8,0)),"")</f>
        <v/>
      </c>
      <c r="C340" s="116" t="str">
        <f>IFERROR(INDEX(TQoL_Indexes!$B$9:$AK$58,MATCH($A$3,TQoL_Indexes!#REF!,0)+$A340,MATCH(C$3,TQoL_Indexes!$B$8:$AK$8,0)),"")</f>
        <v/>
      </c>
      <c r="D340" s="122" t="str">
        <f>IFERROR(INDEX(TQoL_Indexes!$B$9:$AK$58,MATCH($A$3,TQoL_Indexes!#REF!,0)+$A340,MATCH(D$3,TQoL_Indexes!$B$8:$AK$8,0)),"")</f>
        <v/>
      </c>
      <c r="E340" s="86" t="str">
        <f>IFERROR(INDEX(TQoL_Indexes!$B$9:$AK$58,MATCH($A$3,TQoL_Indexes!#REF!,0)+$A340,MATCH(E$3,TQoL_Indexes!$B$8:$AK$8,0)),"")</f>
        <v/>
      </c>
      <c r="F340" s="86" t="str">
        <f>IFERROR(INDEX(TQoL_Indexes!$B$9:$AK$58,MATCH($A$3,TQoL_Indexes!#REF!,0)+$A340,MATCH(F$3,TQoL_Indexes!$B$8:$AK$8,0)),"")</f>
        <v/>
      </c>
      <c r="G340" s="86" t="str">
        <f>IFERROR(INDEX(TQoL_Indexes!$B$9:$AK$58,MATCH($A$3,TQoL_Indexes!#REF!,0)+$A340,MATCH(G$3,TQoL_Indexes!$B$8:$AK$8,0)),"")</f>
        <v/>
      </c>
      <c r="H340" s="86" t="str">
        <f>IFERROR(INDEX(TQoL_Indexes!$B$9:$AK$58,MATCH($A$3,TQoL_Indexes!#REF!,0)+$A340,MATCH(H$3,TQoL_Indexes!$B$8:$AK$8,0)),"")</f>
        <v/>
      </c>
      <c r="I340" s="86" t="str">
        <f>IFERROR(INDEX(TQoL_Indexes!$B$9:$AK$58,MATCH($A$3,TQoL_Indexes!#REF!,0)+$A340,MATCH(I$3,TQoL_Indexes!$B$8:$AK$8,0)),"")</f>
        <v/>
      </c>
      <c r="J340" s="86" t="str">
        <f>IFERROR(INDEX(TQoL_Indexes!$B$9:$AK$58,MATCH($A$3,TQoL_Indexes!#REF!,0)+$A340,MATCH(J$3,TQoL_Indexes!$B$8:$AK$8,0)),"")</f>
        <v/>
      </c>
      <c r="K340" s="86" t="str">
        <f>IFERROR(INDEX(TQoL_Indexes!$B$9:$AK$58,MATCH($A$3,TQoL_Indexes!#REF!,0)+$A340,MATCH(K$3,TQoL_Indexes!$B$8:$AK$8,0)),"")</f>
        <v/>
      </c>
      <c r="L340" s="86" t="str">
        <f>IFERROR(INDEX(TQoL_Indexes!$B$9:$AK$58,MATCH($A$3,TQoL_Indexes!#REF!,0)+$A340,MATCH(L$3,TQoL_Indexes!$B$8:$AK$8,0)),"")</f>
        <v/>
      </c>
      <c r="M340" s="86" t="str">
        <f>IFERROR(INDEX(TQoL_Indexes!$B$9:$AK$58,MATCH($A$3,TQoL_Indexes!#REF!,0)+$A340,MATCH(M$3,TQoL_Indexes!$B$8:$AK$8,0)),"")</f>
        <v/>
      </c>
      <c r="N340" s="86" t="str">
        <f>IFERROR(INDEX(TQoL_Indexes!$B$9:$AK$58,MATCH($A$3,TQoL_Indexes!#REF!,0)+$A340,MATCH(N$3,TQoL_Indexes!$B$8:$AK$8,0)),"")</f>
        <v/>
      </c>
      <c r="O340" s="86" t="str">
        <f>IFERROR(INDEX(TQoL_Indexes!$B$9:$AK$58,MATCH($A$3,TQoL_Indexes!#REF!,0)+$A340,MATCH(O$3,TQoL_Indexes!$B$8:$AK$8,0)),"")</f>
        <v/>
      </c>
      <c r="P340" s="86" t="str">
        <f>IFERROR(INDEX(TQoL_Indexes!$B$9:$AK$58,MATCH($A$3,TQoL_Indexes!#REF!,0)+$A340,MATCH(P$3,TQoL_Indexes!$B$8:$AK$8,0)),"")</f>
        <v/>
      </c>
      <c r="Q340" s="86" t="str">
        <f>IFERROR(INDEX(TQoL_Indexes!$B$9:$AK$58,MATCH($A$3,TQoL_Indexes!#REF!,0)+$A340,MATCH(Q$3,TQoL_Indexes!$B$8:$AK$8,0)),"")</f>
        <v/>
      </c>
      <c r="R340" s="86" t="str">
        <f>IFERROR(INDEX(TQoL_Indexes!$B$9:$AK$58,MATCH($A$3,TQoL_Indexes!#REF!,0)+$A340,MATCH(R$3,TQoL_Indexes!$B$8:$AK$8,0)),"")</f>
        <v/>
      </c>
      <c r="S340" s="86" t="str">
        <f>IFERROR(INDEX(TQoL_Indexes!$B$9:$AK$58,MATCH($A$3,TQoL_Indexes!#REF!,0)+$A340,MATCH(S$3,TQoL_Indexes!$B$8:$AK$8,0)),"")</f>
        <v/>
      </c>
      <c r="T340" s="86" t="str">
        <f>IFERROR(INDEX(TQoL_Indexes!$B$9:$AK$58,MATCH($A$3,TQoL_Indexes!#REF!,0)+$A340,MATCH(T$3,TQoL_Indexes!$B$8:$AK$8,0)),"")</f>
        <v/>
      </c>
      <c r="U340" s="86" t="str">
        <f>IFERROR(INDEX(TQoL_Indexes!$B$9:$AK$58,MATCH($A$3,TQoL_Indexes!#REF!,0)+$A340,MATCH(U$3,TQoL_Indexes!$B$8:$AK$8,0)),"")</f>
        <v/>
      </c>
      <c r="V340" s="86" t="str">
        <f>IFERROR(INDEX(TQoL_Indexes!$B$9:$AK$58,MATCH($A$3,TQoL_Indexes!#REF!,0)+$A340,MATCH(V$3,TQoL_Indexes!$B$8:$AK$8,0)),"")</f>
        <v/>
      </c>
      <c r="W340" s="86" t="str">
        <f>IFERROR(INDEX(TQoL_Indexes!$B$9:$AK$58,MATCH($A$3,TQoL_Indexes!#REF!,0)+$A340,MATCH(W$3,TQoL_Indexes!$B$8:$AK$8,0)),"")</f>
        <v/>
      </c>
      <c r="X340" s="86" t="str">
        <f>IFERROR(INDEX(TQoL_Indexes!$B$9:$AK$58,MATCH($A$3,TQoL_Indexes!#REF!,0)+$A340,MATCH(X$3,TQoL_Indexes!$B$8:$AK$8,0)),"")</f>
        <v/>
      </c>
      <c r="Y340" s="86" t="str">
        <f>IFERROR(INDEX(TQoL_Indexes!$B$9:$AK$58,MATCH($A$3,TQoL_Indexes!#REF!,0)+$A340,MATCH(Y$3,TQoL_Indexes!$B$8:$AK$8,0)),"")</f>
        <v/>
      </c>
      <c r="Z340" s="86" t="str">
        <f>IFERROR(INDEX(TQoL_Indexes!$B$9:$AK$58,MATCH($A$3,TQoL_Indexes!#REF!,0)+$A340,MATCH(Z$3,TQoL_Indexes!$B$8:$AK$8,0)),"")</f>
        <v/>
      </c>
      <c r="AA340" s="86" t="str">
        <f>IFERROR(INDEX(TQoL_Indexes!$B$9:$AK$58,MATCH($A$3,TQoL_Indexes!#REF!,0)+$A340,MATCH(AA$3,TQoL_Indexes!$B$8:$AK$8,0)),"")</f>
        <v/>
      </c>
      <c r="AB340" s="86" t="str">
        <f>IFERROR(INDEX(TQoL_Indexes!$B$9:$AK$58,MATCH($A$3,TQoL_Indexes!#REF!,0)+$A340,MATCH(AB$3,TQoL_Indexes!$B$8:$AK$8,0)),"")</f>
        <v/>
      </c>
      <c r="AC340" s="86" t="str">
        <f>IFERROR(INDEX(TQoL_Indexes!$B$9:$AK$58,MATCH($A$3,TQoL_Indexes!#REF!,0)+$A340,MATCH(AC$3,TQoL_Indexes!$B$8:$AK$8,0)),"")</f>
        <v/>
      </c>
      <c r="AD340" s="86" t="str">
        <f>IFERROR(INDEX(TQoL_Indexes!$B$9:$AK$58,MATCH($A$3,TQoL_Indexes!#REF!,0)+$A340,MATCH(AD$3,TQoL_Indexes!$B$8:$AK$8,0)),"")</f>
        <v/>
      </c>
      <c r="AE340" s="86" t="str">
        <f>IFERROR(INDEX(TQoL_Indexes!$B$9:$AK$58,MATCH($A$3,TQoL_Indexes!#REF!,0)+$A340,MATCH(AE$3,TQoL_Indexes!$B$8:$AK$8,0)),"")</f>
        <v/>
      </c>
      <c r="AF340" s="86" t="str">
        <f>IFERROR(INDEX(TQoL_Indexes!$B$9:$AK$58,MATCH($A$3,TQoL_Indexes!#REF!,0)+$A340,MATCH(AF$3,TQoL_Indexes!$B$8:$AK$8,0)),"")</f>
        <v/>
      </c>
      <c r="AG340" s="86" t="str">
        <f>IFERROR(INDEX(TQoL_Indexes!$B$9:$AK$58,MATCH($A$3,TQoL_Indexes!#REF!,0)+$A340,MATCH(AG$3,TQoL_Indexes!$B$8:$AK$8,0)),"")</f>
        <v/>
      </c>
      <c r="AH340" s="86" t="str">
        <f>IFERROR(INDEX(TQoL_Indexes!$B$9:$AK$58,MATCH($A$3,TQoL_Indexes!#REF!,0)+$A340,MATCH(AH$3,TQoL_Indexes!$B$8:$AK$8,0)),"")</f>
        <v/>
      </c>
      <c r="AI340" s="86" t="str">
        <f>IFERROR(INDEX(TQoL_Indexes!$B$9:$AK$58,MATCH($A$3,TQoL_Indexes!#REF!,0)+$A340,MATCH(AI$3,TQoL_Indexes!$B$8:$AK$8,0)),"")</f>
        <v/>
      </c>
      <c r="AJ340" s="86" t="str">
        <f>IFERROR(INDEX(TQoL_Indexes!$B$9:$AK$58,MATCH($A$3,TQoL_Indexes!#REF!,0)+$A340,MATCH(AJ$3,TQoL_Indexes!$B$8:$AK$8,0)),"")</f>
        <v/>
      </c>
      <c r="AK340" s="86" t="str">
        <f>IFERROR(INDEX(TQoL_Indexes!$B$9:$AK$58,MATCH($A$3,TQoL_Indexes!#REF!,0)+$A340,MATCH(AK$3,TQoL_Indexes!$B$8:$AK$8,0)),"")</f>
        <v/>
      </c>
      <c r="AL340" s="86" t="str">
        <f>IFERROR(INDEX(TQoL_Indexes!$B$9:$AK$58,MATCH($A$3,TQoL_Indexes!#REF!,0)+$A340,MATCH(AL$3,TQoL_Indexes!$B$8:$AK$8,0)),"")</f>
        <v/>
      </c>
      <c r="AM340" s="87" t="str">
        <f>IFERROR(INDEX(TQoL_Indexes!$B$9:$AK$58,MATCH($A$3,TQoL_Indexes!#REF!,0)+$A340,MATCH(AM$3,TQoL_Indexes!$B$8:$AK$8,0)),"")</f>
        <v/>
      </c>
    </row>
    <row r="341" spans="1:39">
      <c r="A341" s="58" t="str">
        <f>IFERROR(IF(A340+1&lt;COUNTIF(TQoL_Indexes!#REF!,Aux_Country!$A$3),A340+1,""),"")</f>
        <v/>
      </c>
      <c r="B341" s="121" t="str">
        <f>IFERROR(INDEX(TQoL_Indexes!$B$9:$AK$58,MATCH($A$3,TQoL_Indexes!#REF!,0)+$A341,MATCH(B$3,TQoL_Indexes!$B$8:$AK$8,0)),"")</f>
        <v/>
      </c>
      <c r="C341" s="116" t="str">
        <f>IFERROR(INDEX(TQoL_Indexes!$B$9:$AK$58,MATCH($A$3,TQoL_Indexes!#REF!,0)+$A341,MATCH(C$3,TQoL_Indexes!$B$8:$AK$8,0)),"")</f>
        <v/>
      </c>
      <c r="D341" s="122" t="str">
        <f>IFERROR(INDEX(TQoL_Indexes!$B$9:$AK$58,MATCH($A$3,TQoL_Indexes!#REF!,0)+$A341,MATCH(D$3,TQoL_Indexes!$B$8:$AK$8,0)),"")</f>
        <v/>
      </c>
      <c r="E341" s="86" t="str">
        <f>IFERROR(INDEX(TQoL_Indexes!$B$9:$AK$58,MATCH($A$3,TQoL_Indexes!#REF!,0)+$A341,MATCH(E$3,TQoL_Indexes!$B$8:$AK$8,0)),"")</f>
        <v/>
      </c>
      <c r="F341" s="86" t="str">
        <f>IFERROR(INDEX(TQoL_Indexes!$B$9:$AK$58,MATCH($A$3,TQoL_Indexes!#REF!,0)+$A341,MATCH(F$3,TQoL_Indexes!$B$8:$AK$8,0)),"")</f>
        <v/>
      </c>
      <c r="G341" s="86" t="str">
        <f>IFERROR(INDEX(TQoL_Indexes!$B$9:$AK$58,MATCH($A$3,TQoL_Indexes!#REF!,0)+$A341,MATCH(G$3,TQoL_Indexes!$B$8:$AK$8,0)),"")</f>
        <v/>
      </c>
      <c r="H341" s="86" t="str">
        <f>IFERROR(INDEX(TQoL_Indexes!$B$9:$AK$58,MATCH($A$3,TQoL_Indexes!#REF!,0)+$A341,MATCH(H$3,TQoL_Indexes!$B$8:$AK$8,0)),"")</f>
        <v/>
      </c>
      <c r="I341" s="86" t="str">
        <f>IFERROR(INDEX(TQoL_Indexes!$B$9:$AK$58,MATCH($A$3,TQoL_Indexes!#REF!,0)+$A341,MATCH(I$3,TQoL_Indexes!$B$8:$AK$8,0)),"")</f>
        <v/>
      </c>
      <c r="J341" s="86" t="str">
        <f>IFERROR(INDEX(TQoL_Indexes!$B$9:$AK$58,MATCH($A$3,TQoL_Indexes!#REF!,0)+$A341,MATCH(J$3,TQoL_Indexes!$B$8:$AK$8,0)),"")</f>
        <v/>
      </c>
      <c r="K341" s="86" t="str">
        <f>IFERROR(INDEX(TQoL_Indexes!$B$9:$AK$58,MATCH($A$3,TQoL_Indexes!#REF!,0)+$A341,MATCH(K$3,TQoL_Indexes!$B$8:$AK$8,0)),"")</f>
        <v/>
      </c>
      <c r="L341" s="86" t="str">
        <f>IFERROR(INDEX(TQoL_Indexes!$B$9:$AK$58,MATCH($A$3,TQoL_Indexes!#REF!,0)+$A341,MATCH(L$3,TQoL_Indexes!$B$8:$AK$8,0)),"")</f>
        <v/>
      </c>
      <c r="M341" s="86" t="str">
        <f>IFERROR(INDEX(TQoL_Indexes!$B$9:$AK$58,MATCH($A$3,TQoL_Indexes!#REF!,0)+$A341,MATCH(M$3,TQoL_Indexes!$B$8:$AK$8,0)),"")</f>
        <v/>
      </c>
      <c r="N341" s="86" t="str">
        <f>IFERROR(INDEX(TQoL_Indexes!$B$9:$AK$58,MATCH($A$3,TQoL_Indexes!#REF!,0)+$A341,MATCH(N$3,TQoL_Indexes!$B$8:$AK$8,0)),"")</f>
        <v/>
      </c>
      <c r="O341" s="86" t="str">
        <f>IFERROR(INDEX(TQoL_Indexes!$B$9:$AK$58,MATCH($A$3,TQoL_Indexes!#REF!,0)+$A341,MATCH(O$3,TQoL_Indexes!$B$8:$AK$8,0)),"")</f>
        <v/>
      </c>
      <c r="P341" s="86" t="str">
        <f>IFERROR(INDEX(TQoL_Indexes!$B$9:$AK$58,MATCH($A$3,TQoL_Indexes!#REF!,0)+$A341,MATCH(P$3,TQoL_Indexes!$B$8:$AK$8,0)),"")</f>
        <v/>
      </c>
      <c r="Q341" s="86" t="str">
        <f>IFERROR(INDEX(TQoL_Indexes!$B$9:$AK$58,MATCH($A$3,TQoL_Indexes!#REF!,0)+$A341,MATCH(Q$3,TQoL_Indexes!$B$8:$AK$8,0)),"")</f>
        <v/>
      </c>
      <c r="R341" s="86" t="str">
        <f>IFERROR(INDEX(TQoL_Indexes!$B$9:$AK$58,MATCH($A$3,TQoL_Indexes!#REF!,0)+$A341,MATCH(R$3,TQoL_Indexes!$B$8:$AK$8,0)),"")</f>
        <v/>
      </c>
      <c r="S341" s="86" t="str">
        <f>IFERROR(INDEX(TQoL_Indexes!$B$9:$AK$58,MATCH($A$3,TQoL_Indexes!#REF!,0)+$A341,MATCH(S$3,TQoL_Indexes!$B$8:$AK$8,0)),"")</f>
        <v/>
      </c>
      <c r="T341" s="86" t="str">
        <f>IFERROR(INDEX(TQoL_Indexes!$B$9:$AK$58,MATCH($A$3,TQoL_Indexes!#REF!,0)+$A341,MATCH(T$3,TQoL_Indexes!$B$8:$AK$8,0)),"")</f>
        <v/>
      </c>
      <c r="U341" s="86" t="str">
        <f>IFERROR(INDEX(TQoL_Indexes!$B$9:$AK$58,MATCH($A$3,TQoL_Indexes!#REF!,0)+$A341,MATCH(U$3,TQoL_Indexes!$B$8:$AK$8,0)),"")</f>
        <v/>
      </c>
      <c r="V341" s="86" t="str">
        <f>IFERROR(INDEX(TQoL_Indexes!$B$9:$AK$58,MATCH($A$3,TQoL_Indexes!#REF!,0)+$A341,MATCH(V$3,TQoL_Indexes!$B$8:$AK$8,0)),"")</f>
        <v/>
      </c>
      <c r="W341" s="86" t="str">
        <f>IFERROR(INDEX(TQoL_Indexes!$B$9:$AK$58,MATCH($A$3,TQoL_Indexes!#REF!,0)+$A341,MATCH(W$3,TQoL_Indexes!$B$8:$AK$8,0)),"")</f>
        <v/>
      </c>
      <c r="X341" s="86" t="str">
        <f>IFERROR(INDEX(TQoL_Indexes!$B$9:$AK$58,MATCH($A$3,TQoL_Indexes!#REF!,0)+$A341,MATCH(X$3,TQoL_Indexes!$B$8:$AK$8,0)),"")</f>
        <v/>
      </c>
      <c r="Y341" s="86" t="str">
        <f>IFERROR(INDEX(TQoL_Indexes!$B$9:$AK$58,MATCH($A$3,TQoL_Indexes!#REF!,0)+$A341,MATCH(Y$3,TQoL_Indexes!$B$8:$AK$8,0)),"")</f>
        <v/>
      </c>
      <c r="Z341" s="86" t="str">
        <f>IFERROR(INDEX(TQoL_Indexes!$B$9:$AK$58,MATCH($A$3,TQoL_Indexes!#REF!,0)+$A341,MATCH(Z$3,TQoL_Indexes!$B$8:$AK$8,0)),"")</f>
        <v/>
      </c>
      <c r="AA341" s="86" t="str">
        <f>IFERROR(INDEX(TQoL_Indexes!$B$9:$AK$58,MATCH($A$3,TQoL_Indexes!#REF!,0)+$A341,MATCH(AA$3,TQoL_Indexes!$B$8:$AK$8,0)),"")</f>
        <v/>
      </c>
      <c r="AB341" s="86" t="str">
        <f>IFERROR(INDEX(TQoL_Indexes!$B$9:$AK$58,MATCH($A$3,TQoL_Indexes!#REF!,0)+$A341,MATCH(AB$3,TQoL_Indexes!$B$8:$AK$8,0)),"")</f>
        <v/>
      </c>
      <c r="AC341" s="86" t="str">
        <f>IFERROR(INDEX(TQoL_Indexes!$B$9:$AK$58,MATCH($A$3,TQoL_Indexes!#REF!,0)+$A341,MATCH(AC$3,TQoL_Indexes!$B$8:$AK$8,0)),"")</f>
        <v/>
      </c>
      <c r="AD341" s="86" t="str">
        <f>IFERROR(INDEX(TQoL_Indexes!$B$9:$AK$58,MATCH($A$3,TQoL_Indexes!#REF!,0)+$A341,MATCH(AD$3,TQoL_Indexes!$B$8:$AK$8,0)),"")</f>
        <v/>
      </c>
      <c r="AE341" s="86" t="str">
        <f>IFERROR(INDEX(TQoL_Indexes!$B$9:$AK$58,MATCH($A$3,TQoL_Indexes!#REF!,0)+$A341,MATCH(AE$3,TQoL_Indexes!$B$8:$AK$8,0)),"")</f>
        <v/>
      </c>
      <c r="AF341" s="86" t="str">
        <f>IFERROR(INDEX(TQoL_Indexes!$B$9:$AK$58,MATCH($A$3,TQoL_Indexes!#REF!,0)+$A341,MATCH(AF$3,TQoL_Indexes!$B$8:$AK$8,0)),"")</f>
        <v/>
      </c>
      <c r="AG341" s="86" t="str">
        <f>IFERROR(INDEX(TQoL_Indexes!$B$9:$AK$58,MATCH($A$3,TQoL_Indexes!#REF!,0)+$A341,MATCH(AG$3,TQoL_Indexes!$B$8:$AK$8,0)),"")</f>
        <v/>
      </c>
      <c r="AH341" s="86" t="str">
        <f>IFERROR(INDEX(TQoL_Indexes!$B$9:$AK$58,MATCH($A$3,TQoL_Indexes!#REF!,0)+$A341,MATCH(AH$3,TQoL_Indexes!$B$8:$AK$8,0)),"")</f>
        <v/>
      </c>
      <c r="AI341" s="86" t="str">
        <f>IFERROR(INDEX(TQoL_Indexes!$B$9:$AK$58,MATCH($A$3,TQoL_Indexes!#REF!,0)+$A341,MATCH(AI$3,TQoL_Indexes!$B$8:$AK$8,0)),"")</f>
        <v/>
      </c>
      <c r="AJ341" s="86" t="str">
        <f>IFERROR(INDEX(TQoL_Indexes!$B$9:$AK$58,MATCH($A$3,TQoL_Indexes!#REF!,0)+$A341,MATCH(AJ$3,TQoL_Indexes!$B$8:$AK$8,0)),"")</f>
        <v/>
      </c>
      <c r="AK341" s="86" t="str">
        <f>IFERROR(INDEX(TQoL_Indexes!$B$9:$AK$58,MATCH($A$3,TQoL_Indexes!#REF!,0)+$A341,MATCH(AK$3,TQoL_Indexes!$B$8:$AK$8,0)),"")</f>
        <v/>
      </c>
      <c r="AL341" s="86" t="str">
        <f>IFERROR(INDEX(TQoL_Indexes!$B$9:$AK$58,MATCH($A$3,TQoL_Indexes!#REF!,0)+$A341,MATCH(AL$3,TQoL_Indexes!$B$8:$AK$8,0)),"")</f>
        <v/>
      </c>
      <c r="AM341" s="87" t="str">
        <f>IFERROR(INDEX(TQoL_Indexes!$B$9:$AK$58,MATCH($A$3,TQoL_Indexes!#REF!,0)+$A341,MATCH(AM$3,TQoL_Indexes!$B$8:$AK$8,0)),"")</f>
        <v/>
      </c>
    </row>
    <row r="342" spans="1:39">
      <c r="A342" s="58" t="str">
        <f>IFERROR(IF(A341+1&lt;COUNTIF(TQoL_Indexes!#REF!,Aux_Country!$A$3),A341+1,""),"")</f>
        <v/>
      </c>
      <c r="B342" s="121" t="str">
        <f>IFERROR(INDEX(TQoL_Indexes!$B$9:$AK$58,MATCH($A$3,TQoL_Indexes!#REF!,0)+$A342,MATCH(B$3,TQoL_Indexes!$B$8:$AK$8,0)),"")</f>
        <v/>
      </c>
      <c r="C342" s="116" t="str">
        <f>IFERROR(INDEX(TQoL_Indexes!$B$9:$AK$58,MATCH($A$3,TQoL_Indexes!#REF!,0)+$A342,MATCH(C$3,TQoL_Indexes!$B$8:$AK$8,0)),"")</f>
        <v/>
      </c>
      <c r="D342" s="122" t="str">
        <f>IFERROR(INDEX(TQoL_Indexes!$B$9:$AK$58,MATCH($A$3,TQoL_Indexes!#REF!,0)+$A342,MATCH(D$3,TQoL_Indexes!$B$8:$AK$8,0)),"")</f>
        <v/>
      </c>
      <c r="E342" s="86" t="str">
        <f>IFERROR(INDEX(TQoL_Indexes!$B$9:$AK$58,MATCH($A$3,TQoL_Indexes!#REF!,0)+$A342,MATCH(E$3,TQoL_Indexes!$B$8:$AK$8,0)),"")</f>
        <v/>
      </c>
      <c r="F342" s="86" t="str">
        <f>IFERROR(INDEX(TQoL_Indexes!$B$9:$AK$58,MATCH($A$3,TQoL_Indexes!#REF!,0)+$A342,MATCH(F$3,TQoL_Indexes!$B$8:$AK$8,0)),"")</f>
        <v/>
      </c>
      <c r="G342" s="86" t="str">
        <f>IFERROR(INDEX(TQoL_Indexes!$B$9:$AK$58,MATCH($A$3,TQoL_Indexes!#REF!,0)+$A342,MATCH(G$3,TQoL_Indexes!$B$8:$AK$8,0)),"")</f>
        <v/>
      </c>
      <c r="H342" s="86" t="str">
        <f>IFERROR(INDEX(TQoL_Indexes!$B$9:$AK$58,MATCH($A$3,TQoL_Indexes!#REF!,0)+$A342,MATCH(H$3,TQoL_Indexes!$B$8:$AK$8,0)),"")</f>
        <v/>
      </c>
      <c r="I342" s="86" t="str">
        <f>IFERROR(INDEX(TQoL_Indexes!$B$9:$AK$58,MATCH($A$3,TQoL_Indexes!#REF!,0)+$A342,MATCH(I$3,TQoL_Indexes!$B$8:$AK$8,0)),"")</f>
        <v/>
      </c>
      <c r="J342" s="86" t="str">
        <f>IFERROR(INDEX(TQoL_Indexes!$B$9:$AK$58,MATCH($A$3,TQoL_Indexes!#REF!,0)+$A342,MATCH(J$3,TQoL_Indexes!$B$8:$AK$8,0)),"")</f>
        <v/>
      </c>
      <c r="K342" s="86" t="str">
        <f>IFERROR(INDEX(TQoL_Indexes!$B$9:$AK$58,MATCH($A$3,TQoL_Indexes!#REF!,0)+$A342,MATCH(K$3,TQoL_Indexes!$B$8:$AK$8,0)),"")</f>
        <v/>
      </c>
      <c r="L342" s="86" t="str">
        <f>IFERROR(INDEX(TQoL_Indexes!$B$9:$AK$58,MATCH($A$3,TQoL_Indexes!#REF!,0)+$A342,MATCH(L$3,TQoL_Indexes!$B$8:$AK$8,0)),"")</f>
        <v/>
      </c>
      <c r="M342" s="86" t="str">
        <f>IFERROR(INDEX(TQoL_Indexes!$B$9:$AK$58,MATCH($A$3,TQoL_Indexes!#REF!,0)+$A342,MATCH(M$3,TQoL_Indexes!$B$8:$AK$8,0)),"")</f>
        <v/>
      </c>
      <c r="N342" s="86" t="str">
        <f>IFERROR(INDEX(TQoL_Indexes!$B$9:$AK$58,MATCH($A$3,TQoL_Indexes!#REF!,0)+$A342,MATCH(N$3,TQoL_Indexes!$B$8:$AK$8,0)),"")</f>
        <v/>
      </c>
      <c r="O342" s="86" t="str">
        <f>IFERROR(INDEX(TQoL_Indexes!$B$9:$AK$58,MATCH($A$3,TQoL_Indexes!#REF!,0)+$A342,MATCH(O$3,TQoL_Indexes!$B$8:$AK$8,0)),"")</f>
        <v/>
      </c>
      <c r="P342" s="86" t="str">
        <f>IFERROR(INDEX(TQoL_Indexes!$B$9:$AK$58,MATCH($A$3,TQoL_Indexes!#REF!,0)+$A342,MATCH(P$3,TQoL_Indexes!$B$8:$AK$8,0)),"")</f>
        <v/>
      </c>
      <c r="Q342" s="86" t="str">
        <f>IFERROR(INDEX(TQoL_Indexes!$B$9:$AK$58,MATCH($A$3,TQoL_Indexes!#REF!,0)+$A342,MATCH(Q$3,TQoL_Indexes!$B$8:$AK$8,0)),"")</f>
        <v/>
      </c>
      <c r="R342" s="86" t="str">
        <f>IFERROR(INDEX(TQoL_Indexes!$B$9:$AK$58,MATCH($A$3,TQoL_Indexes!#REF!,0)+$A342,MATCH(R$3,TQoL_Indexes!$B$8:$AK$8,0)),"")</f>
        <v/>
      </c>
      <c r="S342" s="86" t="str">
        <f>IFERROR(INDEX(TQoL_Indexes!$B$9:$AK$58,MATCH($A$3,TQoL_Indexes!#REF!,0)+$A342,MATCH(S$3,TQoL_Indexes!$B$8:$AK$8,0)),"")</f>
        <v/>
      </c>
      <c r="T342" s="86" t="str">
        <f>IFERROR(INDEX(TQoL_Indexes!$B$9:$AK$58,MATCH($A$3,TQoL_Indexes!#REF!,0)+$A342,MATCH(T$3,TQoL_Indexes!$B$8:$AK$8,0)),"")</f>
        <v/>
      </c>
      <c r="U342" s="86" t="str">
        <f>IFERROR(INDEX(TQoL_Indexes!$B$9:$AK$58,MATCH($A$3,TQoL_Indexes!#REF!,0)+$A342,MATCH(U$3,TQoL_Indexes!$B$8:$AK$8,0)),"")</f>
        <v/>
      </c>
      <c r="V342" s="86" t="str">
        <f>IFERROR(INDEX(TQoL_Indexes!$B$9:$AK$58,MATCH($A$3,TQoL_Indexes!#REF!,0)+$A342,MATCH(V$3,TQoL_Indexes!$B$8:$AK$8,0)),"")</f>
        <v/>
      </c>
      <c r="W342" s="86" t="str">
        <f>IFERROR(INDEX(TQoL_Indexes!$B$9:$AK$58,MATCH($A$3,TQoL_Indexes!#REF!,0)+$A342,MATCH(W$3,TQoL_Indexes!$B$8:$AK$8,0)),"")</f>
        <v/>
      </c>
      <c r="X342" s="86" t="str">
        <f>IFERROR(INDEX(TQoL_Indexes!$B$9:$AK$58,MATCH($A$3,TQoL_Indexes!#REF!,0)+$A342,MATCH(X$3,TQoL_Indexes!$B$8:$AK$8,0)),"")</f>
        <v/>
      </c>
      <c r="Y342" s="86" t="str">
        <f>IFERROR(INDEX(TQoL_Indexes!$B$9:$AK$58,MATCH($A$3,TQoL_Indexes!#REF!,0)+$A342,MATCH(Y$3,TQoL_Indexes!$B$8:$AK$8,0)),"")</f>
        <v/>
      </c>
      <c r="Z342" s="86" t="str">
        <f>IFERROR(INDEX(TQoL_Indexes!$B$9:$AK$58,MATCH($A$3,TQoL_Indexes!#REF!,0)+$A342,MATCH(Z$3,TQoL_Indexes!$B$8:$AK$8,0)),"")</f>
        <v/>
      </c>
      <c r="AA342" s="86" t="str">
        <f>IFERROR(INDEX(TQoL_Indexes!$B$9:$AK$58,MATCH($A$3,TQoL_Indexes!#REF!,0)+$A342,MATCH(AA$3,TQoL_Indexes!$B$8:$AK$8,0)),"")</f>
        <v/>
      </c>
      <c r="AB342" s="86" t="str">
        <f>IFERROR(INDEX(TQoL_Indexes!$B$9:$AK$58,MATCH($A$3,TQoL_Indexes!#REF!,0)+$A342,MATCH(AB$3,TQoL_Indexes!$B$8:$AK$8,0)),"")</f>
        <v/>
      </c>
      <c r="AC342" s="86" t="str">
        <f>IFERROR(INDEX(TQoL_Indexes!$B$9:$AK$58,MATCH($A$3,TQoL_Indexes!#REF!,0)+$A342,MATCH(AC$3,TQoL_Indexes!$B$8:$AK$8,0)),"")</f>
        <v/>
      </c>
      <c r="AD342" s="86" t="str">
        <f>IFERROR(INDEX(TQoL_Indexes!$B$9:$AK$58,MATCH($A$3,TQoL_Indexes!#REF!,0)+$A342,MATCH(AD$3,TQoL_Indexes!$B$8:$AK$8,0)),"")</f>
        <v/>
      </c>
      <c r="AE342" s="86" t="str">
        <f>IFERROR(INDEX(TQoL_Indexes!$B$9:$AK$58,MATCH($A$3,TQoL_Indexes!#REF!,0)+$A342,MATCH(AE$3,TQoL_Indexes!$B$8:$AK$8,0)),"")</f>
        <v/>
      </c>
      <c r="AF342" s="86" t="str">
        <f>IFERROR(INDEX(TQoL_Indexes!$B$9:$AK$58,MATCH($A$3,TQoL_Indexes!#REF!,0)+$A342,MATCH(AF$3,TQoL_Indexes!$B$8:$AK$8,0)),"")</f>
        <v/>
      </c>
      <c r="AG342" s="86" t="str">
        <f>IFERROR(INDEX(TQoL_Indexes!$B$9:$AK$58,MATCH($A$3,TQoL_Indexes!#REF!,0)+$A342,MATCH(AG$3,TQoL_Indexes!$B$8:$AK$8,0)),"")</f>
        <v/>
      </c>
      <c r="AH342" s="86" t="str">
        <f>IFERROR(INDEX(TQoL_Indexes!$B$9:$AK$58,MATCH($A$3,TQoL_Indexes!#REF!,0)+$A342,MATCH(AH$3,TQoL_Indexes!$B$8:$AK$8,0)),"")</f>
        <v/>
      </c>
      <c r="AI342" s="86" t="str">
        <f>IFERROR(INDEX(TQoL_Indexes!$B$9:$AK$58,MATCH($A$3,TQoL_Indexes!#REF!,0)+$A342,MATCH(AI$3,TQoL_Indexes!$B$8:$AK$8,0)),"")</f>
        <v/>
      </c>
      <c r="AJ342" s="86" t="str">
        <f>IFERROR(INDEX(TQoL_Indexes!$B$9:$AK$58,MATCH($A$3,TQoL_Indexes!#REF!,0)+$A342,MATCH(AJ$3,TQoL_Indexes!$B$8:$AK$8,0)),"")</f>
        <v/>
      </c>
      <c r="AK342" s="86" t="str">
        <f>IFERROR(INDEX(TQoL_Indexes!$B$9:$AK$58,MATCH($A$3,TQoL_Indexes!#REF!,0)+$A342,MATCH(AK$3,TQoL_Indexes!$B$8:$AK$8,0)),"")</f>
        <v/>
      </c>
      <c r="AL342" s="86" t="str">
        <f>IFERROR(INDEX(TQoL_Indexes!$B$9:$AK$58,MATCH($A$3,TQoL_Indexes!#REF!,0)+$A342,MATCH(AL$3,TQoL_Indexes!$B$8:$AK$8,0)),"")</f>
        <v/>
      </c>
      <c r="AM342" s="87" t="str">
        <f>IFERROR(INDEX(TQoL_Indexes!$B$9:$AK$58,MATCH($A$3,TQoL_Indexes!#REF!,0)+$A342,MATCH(AM$3,TQoL_Indexes!$B$8:$AK$8,0)),"")</f>
        <v/>
      </c>
    </row>
    <row r="343" spans="1:39">
      <c r="A343" s="58" t="str">
        <f>IFERROR(IF(A342+1&lt;COUNTIF(TQoL_Indexes!#REF!,Aux_Country!$A$3),A342+1,""),"")</f>
        <v/>
      </c>
      <c r="B343" s="121" t="str">
        <f>IFERROR(INDEX(TQoL_Indexes!$B$9:$AK$58,MATCH($A$3,TQoL_Indexes!#REF!,0)+$A343,MATCH(B$3,TQoL_Indexes!$B$8:$AK$8,0)),"")</f>
        <v/>
      </c>
      <c r="C343" s="116" t="str">
        <f>IFERROR(INDEX(TQoL_Indexes!$B$9:$AK$58,MATCH($A$3,TQoL_Indexes!#REF!,0)+$A343,MATCH(C$3,TQoL_Indexes!$B$8:$AK$8,0)),"")</f>
        <v/>
      </c>
      <c r="D343" s="122" t="str">
        <f>IFERROR(INDEX(TQoL_Indexes!$B$9:$AK$58,MATCH($A$3,TQoL_Indexes!#REF!,0)+$A343,MATCH(D$3,TQoL_Indexes!$B$8:$AK$8,0)),"")</f>
        <v/>
      </c>
      <c r="E343" s="86" t="str">
        <f>IFERROR(INDEX(TQoL_Indexes!$B$9:$AK$58,MATCH($A$3,TQoL_Indexes!#REF!,0)+$A343,MATCH(E$3,TQoL_Indexes!$B$8:$AK$8,0)),"")</f>
        <v/>
      </c>
      <c r="F343" s="86" t="str">
        <f>IFERROR(INDEX(TQoL_Indexes!$B$9:$AK$58,MATCH($A$3,TQoL_Indexes!#REF!,0)+$A343,MATCH(F$3,TQoL_Indexes!$B$8:$AK$8,0)),"")</f>
        <v/>
      </c>
      <c r="G343" s="86" t="str">
        <f>IFERROR(INDEX(TQoL_Indexes!$B$9:$AK$58,MATCH($A$3,TQoL_Indexes!#REF!,0)+$A343,MATCH(G$3,TQoL_Indexes!$B$8:$AK$8,0)),"")</f>
        <v/>
      </c>
      <c r="H343" s="86" t="str">
        <f>IFERROR(INDEX(TQoL_Indexes!$B$9:$AK$58,MATCH($A$3,TQoL_Indexes!#REF!,0)+$A343,MATCH(H$3,TQoL_Indexes!$B$8:$AK$8,0)),"")</f>
        <v/>
      </c>
      <c r="I343" s="86" t="str">
        <f>IFERROR(INDEX(TQoL_Indexes!$B$9:$AK$58,MATCH($A$3,TQoL_Indexes!#REF!,0)+$A343,MATCH(I$3,TQoL_Indexes!$B$8:$AK$8,0)),"")</f>
        <v/>
      </c>
      <c r="J343" s="86" t="str">
        <f>IFERROR(INDEX(TQoL_Indexes!$B$9:$AK$58,MATCH($A$3,TQoL_Indexes!#REF!,0)+$A343,MATCH(J$3,TQoL_Indexes!$B$8:$AK$8,0)),"")</f>
        <v/>
      </c>
      <c r="K343" s="86" t="str">
        <f>IFERROR(INDEX(TQoL_Indexes!$B$9:$AK$58,MATCH($A$3,TQoL_Indexes!#REF!,0)+$A343,MATCH(K$3,TQoL_Indexes!$B$8:$AK$8,0)),"")</f>
        <v/>
      </c>
      <c r="L343" s="86" t="str">
        <f>IFERROR(INDEX(TQoL_Indexes!$B$9:$AK$58,MATCH($A$3,TQoL_Indexes!#REF!,0)+$A343,MATCH(L$3,TQoL_Indexes!$B$8:$AK$8,0)),"")</f>
        <v/>
      </c>
      <c r="M343" s="86" t="str">
        <f>IFERROR(INDEX(TQoL_Indexes!$B$9:$AK$58,MATCH($A$3,TQoL_Indexes!#REF!,0)+$A343,MATCH(M$3,TQoL_Indexes!$B$8:$AK$8,0)),"")</f>
        <v/>
      </c>
      <c r="N343" s="86" t="str">
        <f>IFERROR(INDEX(TQoL_Indexes!$B$9:$AK$58,MATCH($A$3,TQoL_Indexes!#REF!,0)+$A343,MATCH(N$3,TQoL_Indexes!$B$8:$AK$8,0)),"")</f>
        <v/>
      </c>
      <c r="O343" s="86" t="str">
        <f>IFERROR(INDEX(TQoL_Indexes!$B$9:$AK$58,MATCH($A$3,TQoL_Indexes!#REF!,0)+$A343,MATCH(O$3,TQoL_Indexes!$B$8:$AK$8,0)),"")</f>
        <v/>
      </c>
      <c r="P343" s="86" t="str">
        <f>IFERROR(INDEX(TQoL_Indexes!$B$9:$AK$58,MATCH($A$3,TQoL_Indexes!#REF!,0)+$A343,MATCH(P$3,TQoL_Indexes!$B$8:$AK$8,0)),"")</f>
        <v/>
      </c>
      <c r="Q343" s="86" t="str">
        <f>IFERROR(INDEX(TQoL_Indexes!$B$9:$AK$58,MATCH($A$3,TQoL_Indexes!#REF!,0)+$A343,MATCH(Q$3,TQoL_Indexes!$B$8:$AK$8,0)),"")</f>
        <v/>
      </c>
      <c r="R343" s="86" t="str">
        <f>IFERROR(INDEX(TQoL_Indexes!$B$9:$AK$58,MATCH($A$3,TQoL_Indexes!#REF!,0)+$A343,MATCH(R$3,TQoL_Indexes!$B$8:$AK$8,0)),"")</f>
        <v/>
      </c>
      <c r="S343" s="86" t="str">
        <f>IFERROR(INDEX(TQoL_Indexes!$B$9:$AK$58,MATCH($A$3,TQoL_Indexes!#REF!,0)+$A343,MATCH(S$3,TQoL_Indexes!$B$8:$AK$8,0)),"")</f>
        <v/>
      </c>
      <c r="T343" s="86" t="str">
        <f>IFERROR(INDEX(TQoL_Indexes!$B$9:$AK$58,MATCH($A$3,TQoL_Indexes!#REF!,0)+$A343,MATCH(T$3,TQoL_Indexes!$B$8:$AK$8,0)),"")</f>
        <v/>
      </c>
      <c r="U343" s="86" t="str">
        <f>IFERROR(INDEX(TQoL_Indexes!$B$9:$AK$58,MATCH($A$3,TQoL_Indexes!#REF!,0)+$A343,MATCH(U$3,TQoL_Indexes!$B$8:$AK$8,0)),"")</f>
        <v/>
      </c>
      <c r="V343" s="86" t="str">
        <f>IFERROR(INDEX(TQoL_Indexes!$B$9:$AK$58,MATCH($A$3,TQoL_Indexes!#REF!,0)+$A343,MATCH(V$3,TQoL_Indexes!$B$8:$AK$8,0)),"")</f>
        <v/>
      </c>
      <c r="W343" s="86" t="str">
        <f>IFERROR(INDEX(TQoL_Indexes!$B$9:$AK$58,MATCH($A$3,TQoL_Indexes!#REF!,0)+$A343,MATCH(W$3,TQoL_Indexes!$B$8:$AK$8,0)),"")</f>
        <v/>
      </c>
      <c r="X343" s="86" t="str">
        <f>IFERROR(INDEX(TQoL_Indexes!$B$9:$AK$58,MATCH($A$3,TQoL_Indexes!#REF!,0)+$A343,MATCH(X$3,TQoL_Indexes!$B$8:$AK$8,0)),"")</f>
        <v/>
      </c>
      <c r="Y343" s="86" t="str">
        <f>IFERROR(INDEX(TQoL_Indexes!$B$9:$AK$58,MATCH($A$3,TQoL_Indexes!#REF!,0)+$A343,MATCH(Y$3,TQoL_Indexes!$B$8:$AK$8,0)),"")</f>
        <v/>
      </c>
      <c r="Z343" s="86" t="str">
        <f>IFERROR(INDEX(TQoL_Indexes!$B$9:$AK$58,MATCH($A$3,TQoL_Indexes!#REF!,0)+$A343,MATCH(Z$3,TQoL_Indexes!$B$8:$AK$8,0)),"")</f>
        <v/>
      </c>
      <c r="AA343" s="86" t="str">
        <f>IFERROR(INDEX(TQoL_Indexes!$B$9:$AK$58,MATCH($A$3,TQoL_Indexes!#REF!,0)+$A343,MATCH(AA$3,TQoL_Indexes!$B$8:$AK$8,0)),"")</f>
        <v/>
      </c>
      <c r="AB343" s="86" t="str">
        <f>IFERROR(INDEX(TQoL_Indexes!$B$9:$AK$58,MATCH($A$3,TQoL_Indexes!#REF!,0)+$A343,MATCH(AB$3,TQoL_Indexes!$B$8:$AK$8,0)),"")</f>
        <v/>
      </c>
      <c r="AC343" s="86" t="str">
        <f>IFERROR(INDEX(TQoL_Indexes!$B$9:$AK$58,MATCH($A$3,TQoL_Indexes!#REF!,0)+$A343,MATCH(AC$3,TQoL_Indexes!$B$8:$AK$8,0)),"")</f>
        <v/>
      </c>
      <c r="AD343" s="86" t="str">
        <f>IFERROR(INDEX(TQoL_Indexes!$B$9:$AK$58,MATCH($A$3,TQoL_Indexes!#REF!,0)+$A343,MATCH(AD$3,TQoL_Indexes!$B$8:$AK$8,0)),"")</f>
        <v/>
      </c>
      <c r="AE343" s="86" t="str">
        <f>IFERROR(INDEX(TQoL_Indexes!$B$9:$AK$58,MATCH($A$3,TQoL_Indexes!#REF!,0)+$A343,MATCH(AE$3,TQoL_Indexes!$B$8:$AK$8,0)),"")</f>
        <v/>
      </c>
      <c r="AF343" s="86" t="str">
        <f>IFERROR(INDEX(TQoL_Indexes!$B$9:$AK$58,MATCH($A$3,TQoL_Indexes!#REF!,0)+$A343,MATCH(AF$3,TQoL_Indexes!$B$8:$AK$8,0)),"")</f>
        <v/>
      </c>
      <c r="AG343" s="86" t="str">
        <f>IFERROR(INDEX(TQoL_Indexes!$B$9:$AK$58,MATCH($A$3,TQoL_Indexes!#REF!,0)+$A343,MATCH(AG$3,TQoL_Indexes!$B$8:$AK$8,0)),"")</f>
        <v/>
      </c>
      <c r="AH343" s="86" t="str">
        <f>IFERROR(INDEX(TQoL_Indexes!$B$9:$AK$58,MATCH($A$3,TQoL_Indexes!#REF!,0)+$A343,MATCH(AH$3,TQoL_Indexes!$B$8:$AK$8,0)),"")</f>
        <v/>
      </c>
      <c r="AI343" s="86" t="str">
        <f>IFERROR(INDEX(TQoL_Indexes!$B$9:$AK$58,MATCH($A$3,TQoL_Indexes!#REF!,0)+$A343,MATCH(AI$3,TQoL_Indexes!$B$8:$AK$8,0)),"")</f>
        <v/>
      </c>
      <c r="AJ343" s="86" t="str">
        <f>IFERROR(INDEX(TQoL_Indexes!$B$9:$AK$58,MATCH($A$3,TQoL_Indexes!#REF!,0)+$A343,MATCH(AJ$3,TQoL_Indexes!$B$8:$AK$8,0)),"")</f>
        <v/>
      </c>
      <c r="AK343" s="86" t="str">
        <f>IFERROR(INDEX(TQoL_Indexes!$B$9:$AK$58,MATCH($A$3,TQoL_Indexes!#REF!,0)+$A343,MATCH(AK$3,TQoL_Indexes!$B$8:$AK$8,0)),"")</f>
        <v/>
      </c>
      <c r="AL343" s="86" t="str">
        <f>IFERROR(INDEX(TQoL_Indexes!$B$9:$AK$58,MATCH($A$3,TQoL_Indexes!#REF!,0)+$A343,MATCH(AL$3,TQoL_Indexes!$B$8:$AK$8,0)),"")</f>
        <v/>
      </c>
      <c r="AM343" s="87" t="str">
        <f>IFERROR(INDEX(TQoL_Indexes!$B$9:$AK$58,MATCH($A$3,TQoL_Indexes!#REF!,0)+$A343,MATCH(AM$3,TQoL_Indexes!$B$8:$AK$8,0)),"")</f>
        <v/>
      </c>
    </row>
    <row r="344" spans="1:39">
      <c r="A344" s="58" t="str">
        <f>IFERROR(IF(A343+1&lt;COUNTIF(TQoL_Indexes!#REF!,Aux_Country!$A$3),A343+1,""),"")</f>
        <v/>
      </c>
      <c r="B344" s="121" t="str">
        <f>IFERROR(INDEX(TQoL_Indexes!$B$9:$AK$58,MATCH($A$3,TQoL_Indexes!#REF!,0)+$A344,MATCH(B$3,TQoL_Indexes!$B$8:$AK$8,0)),"")</f>
        <v/>
      </c>
      <c r="C344" s="116" t="str">
        <f>IFERROR(INDEX(TQoL_Indexes!$B$9:$AK$58,MATCH($A$3,TQoL_Indexes!#REF!,0)+$A344,MATCH(C$3,TQoL_Indexes!$B$8:$AK$8,0)),"")</f>
        <v/>
      </c>
      <c r="D344" s="122" t="str">
        <f>IFERROR(INDEX(TQoL_Indexes!$B$9:$AK$58,MATCH($A$3,TQoL_Indexes!#REF!,0)+$A344,MATCH(D$3,TQoL_Indexes!$B$8:$AK$8,0)),"")</f>
        <v/>
      </c>
      <c r="E344" s="86" t="str">
        <f>IFERROR(INDEX(TQoL_Indexes!$B$9:$AK$58,MATCH($A$3,TQoL_Indexes!#REF!,0)+$A344,MATCH(E$3,TQoL_Indexes!$B$8:$AK$8,0)),"")</f>
        <v/>
      </c>
      <c r="F344" s="86" t="str">
        <f>IFERROR(INDEX(TQoL_Indexes!$B$9:$AK$58,MATCH($A$3,TQoL_Indexes!#REF!,0)+$A344,MATCH(F$3,TQoL_Indexes!$B$8:$AK$8,0)),"")</f>
        <v/>
      </c>
      <c r="G344" s="86" t="str">
        <f>IFERROR(INDEX(TQoL_Indexes!$B$9:$AK$58,MATCH($A$3,TQoL_Indexes!#REF!,0)+$A344,MATCH(G$3,TQoL_Indexes!$B$8:$AK$8,0)),"")</f>
        <v/>
      </c>
      <c r="H344" s="86" t="str">
        <f>IFERROR(INDEX(TQoL_Indexes!$B$9:$AK$58,MATCH($A$3,TQoL_Indexes!#REF!,0)+$A344,MATCH(H$3,TQoL_Indexes!$B$8:$AK$8,0)),"")</f>
        <v/>
      </c>
      <c r="I344" s="86" t="str">
        <f>IFERROR(INDEX(TQoL_Indexes!$B$9:$AK$58,MATCH($A$3,TQoL_Indexes!#REF!,0)+$A344,MATCH(I$3,TQoL_Indexes!$B$8:$AK$8,0)),"")</f>
        <v/>
      </c>
      <c r="J344" s="86" t="str">
        <f>IFERROR(INDEX(TQoL_Indexes!$B$9:$AK$58,MATCH($A$3,TQoL_Indexes!#REF!,0)+$A344,MATCH(J$3,TQoL_Indexes!$B$8:$AK$8,0)),"")</f>
        <v/>
      </c>
      <c r="K344" s="86" t="str">
        <f>IFERROR(INDEX(TQoL_Indexes!$B$9:$AK$58,MATCH($A$3,TQoL_Indexes!#REF!,0)+$A344,MATCH(K$3,TQoL_Indexes!$B$8:$AK$8,0)),"")</f>
        <v/>
      </c>
      <c r="L344" s="86" t="str">
        <f>IFERROR(INDEX(TQoL_Indexes!$B$9:$AK$58,MATCH($A$3,TQoL_Indexes!#REF!,0)+$A344,MATCH(L$3,TQoL_Indexes!$B$8:$AK$8,0)),"")</f>
        <v/>
      </c>
      <c r="M344" s="86" t="str">
        <f>IFERROR(INDEX(TQoL_Indexes!$B$9:$AK$58,MATCH($A$3,TQoL_Indexes!#REF!,0)+$A344,MATCH(M$3,TQoL_Indexes!$B$8:$AK$8,0)),"")</f>
        <v/>
      </c>
      <c r="N344" s="86" t="str">
        <f>IFERROR(INDEX(TQoL_Indexes!$B$9:$AK$58,MATCH($A$3,TQoL_Indexes!#REF!,0)+$A344,MATCH(N$3,TQoL_Indexes!$B$8:$AK$8,0)),"")</f>
        <v/>
      </c>
      <c r="O344" s="86" t="str">
        <f>IFERROR(INDEX(TQoL_Indexes!$B$9:$AK$58,MATCH($A$3,TQoL_Indexes!#REF!,0)+$A344,MATCH(O$3,TQoL_Indexes!$B$8:$AK$8,0)),"")</f>
        <v/>
      </c>
      <c r="P344" s="86" t="str">
        <f>IFERROR(INDEX(TQoL_Indexes!$B$9:$AK$58,MATCH($A$3,TQoL_Indexes!#REF!,0)+$A344,MATCH(P$3,TQoL_Indexes!$B$8:$AK$8,0)),"")</f>
        <v/>
      </c>
      <c r="Q344" s="86" t="str">
        <f>IFERROR(INDEX(TQoL_Indexes!$B$9:$AK$58,MATCH($A$3,TQoL_Indexes!#REF!,0)+$A344,MATCH(Q$3,TQoL_Indexes!$B$8:$AK$8,0)),"")</f>
        <v/>
      </c>
      <c r="R344" s="86" t="str">
        <f>IFERROR(INDEX(TQoL_Indexes!$B$9:$AK$58,MATCH($A$3,TQoL_Indexes!#REF!,0)+$A344,MATCH(R$3,TQoL_Indexes!$B$8:$AK$8,0)),"")</f>
        <v/>
      </c>
      <c r="S344" s="86" t="str">
        <f>IFERROR(INDEX(TQoL_Indexes!$B$9:$AK$58,MATCH($A$3,TQoL_Indexes!#REF!,0)+$A344,MATCH(S$3,TQoL_Indexes!$B$8:$AK$8,0)),"")</f>
        <v/>
      </c>
      <c r="T344" s="86" t="str">
        <f>IFERROR(INDEX(TQoL_Indexes!$B$9:$AK$58,MATCH($A$3,TQoL_Indexes!#REF!,0)+$A344,MATCH(T$3,TQoL_Indexes!$B$8:$AK$8,0)),"")</f>
        <v/>
      </c>
      <c r="U344" s="86" t="str">
        <f>IFERROR(INDEX(TQoL_Indexes!$B$9:$AK$58,MATCH($A$3,TQoL_Indexes!#REF!,0)+$A344,MATCH(U$3,TQoL_Indexes!$B$8:$AK$8,0)),"")</f>
        <v/>
      </c>
      <c r="V344" s="86" t="str">
        <f>IFERROR(INDEX(TQoL_Indexes!$B$9:$AK$58,MATCH($A$3,TQoL_Indexes!#REF!,0)+$A344,MATCH(V$3,TQoL_Indexes!$B$8:$AK$8,0)),"")</f>
        <v/>
      </c>
      <c r="W344" s="86" t="str">
        <f>IFERROR(INDEX(TQoL_Indexes!$B$9:$AK$58,MATCH($A$3,TQoL_Indexes!#REF!,0)+$A344,MATCH(W$3,TQoL_Indexes!$B$8:$AK$8,0)),"")</f>
        <v/>
      </c>
      <c r="X344" s="86" t="str">
        <f>IFERROR(INDEX(TQoL_Indexes!$B$9:$AK$58,MATCH($A$3,TQoL_Indexes!#REF!,0)+$A344,MATCH(X$3,TQoL_Indexes!$B$8:$AK$8,0)),"")</f>
        <v/>
      </c>
      <c r="Y344" s="86" t="str">
        <f>IFERROR(INDEX(TQoL_Indexes!$B$9:$AK$58,MATCH($A$3,TQoL_Indexes!#REF!,0)+$A344,MATCH(Y$3,TQoL_Indexes!$B$8:$AK$8,0)),"")</f>
        <v/>
      </c>
      <c r="Z344" s="86" t="str">
        <f>IFERROR(INDEX(TQoL_Indexes!$B$9:$AK$58,MATCH($A$3,TQoL_Indexes!#REF!,0)+$A344,MATCH(Z$3,TQoL_Indexes!$B$8:$AK$8,0)),"")</f>
        <v/>
      </c>
      <c r="AA344" s="86" t="str">
        <f>IFERROR(INDEX(TQoL_Indexes!$B$9:$AK$58,MATCH($A$3,TQoL_Indexes!#REF!,0)+$A344,MATCH(AA$3,TQoL_Indexes!$B$8:$AK$8,0)),"")</f>
        <v/>
      </c>
      <c r="AB344" s="86" t="str">
        <f>IFERROR(INDEX(TQoL_Indexes!$B$9:$AK$58,MATCH($A$3,TQoL_Indexes!#REF!,0)+$A344,MATCH(AB$3,TQoL_Indexes!$B$8:$AK$8,0)),"")</f>
        <v/>
      </c>
      <c r="AC344" s="86" t="str">
        <f>IFERROR(INDEX(TQoL_Indexes!$B$9:$AK$58,MATCH($A$3,TQoL_Indexes!#REF!,0)+$A344,MATCH(AC$3,TQoL_Indexes!$B$8:$AK$8,0)),"")</f>
        <v/>
      </c>
      <c r="AD344" s="86" t="str">
        <f>IFERROR(INDEX(TQoL_Indexes!$B$9:$AK$58,MATCH($A$3,TQoL_Indexes!#REF!,0)+$A344,MATCH(AD$3,TQoL_Indexes!$B$8:$AK$8,0)),"")</f>
        <v/>
      </c>
      <c r="AE344" s="86" t="str">
        <f>IFERROR(INDEX(TQoL_Indexes!$B$9:$AK$58,MATCH($A$3,TQoL_Indexes!#REF!,0)+$A344,MATCH(AE$3,TQoL_Indexes!$B$8:$AK$8,0)),"")</f>
        <v/>
      </c>
      <c r="AF344" s="86" t="str">
        <f>IFERROR(INDEX(TQoL_Indexes!$B$9:$AK$58,MATCH($A$3,TQoL_Indexes!#REF!,0)+$A344,MATCH(AF$3,TQoL_Indexes!$B$8:$AK$8,0)),"")</f>
        <v/>
      </c>
      <c r="AG344" s="86" t="str">
        <f>IFERROR(INDEX(TQoL_Indexes!$B$9:$AK$58,MATCH($A$3,TQoL_Indexes!#REF!,0)+$A344,MATCH(AG$3,TQoL_Indexes!$B$8:$AK$8,0)),"")</f>
        <v/>
      </c>
      <c r="AH344" s="86" t="str">
        <f>IFERROR(INDEX(TQoL_Indexes!$B$9:$AK$58,MATCH($A$3,TQoL_Indexes!#REF!,0)+$A344,MATCH(AH$3,TQoL_Indexes!$B$8:$AK$8,0)),"")</f>
        <v/>
      </c>
      <c r="AI344" s="86" t="str">
        <f>IFERROR(INDEX(TQoL_Indexes!$B$9:$AK$58,MATCH($A$3,TQoL_Indexes!#REF!,0)+$A344,MATCH(AI$3,TQoL_Indexes!$B$8:$AK$8,0)),"")</f>
        <v/>
      </c>
      <c r="AJ344" s="86" t="str">
        <f>IFERROR(INDEX(TQoL_Indexes!$B$9:$AK$58,MATCH($A$3,TQoL_Indexes!#REF!,0)+$A344,MATCH(AJ$3,TQoL_Indexes!$B$8:$AK$8,0)),"")</f>
        <v/>
      </c>
      <c r="AK344" s="86" t="str">
        <f>IFERROR(INDEX(TQoL_Indexes!$B$9:$AK$58,MATCH($A$3,TQoL_Indexes!#REF!,0)+$A344,MATCH(AK$3,TQoL_Indexes!$B$8:$AK$8,0)),"")</f>
        <v/>
      </c>
      <c r="AL344" s="86" t="str">
        <f>IFERROR(INDEX(TQoL_Indexes!$B$9:$AK$58,MATCH($A$3,TQoL_Indexes!#REF!,0)+$A344,MATCH(AL$3,TQoL_Indexes!$B$8:$AK$8,0)),"")</f>
        <v/>
      </c>
      <c r="AM344" s="87" t="str">
        <f>IFERROR(INDEX(TQoL_Indexes!$B$9:$AK$58,MATCH($A$3,TQoL_Indexes!#REF!,0)+$A344,MATCH(AM$3,TQoL_Indexes!$B$8:$AK$8,0)),"")</f>
        <v/>
      </c>
    </row>
    <row r="345" spans="1:39">
      <c r="A345" s="58" t="str">
        <f>IFERROR(IF(A344+1&lt;COUNTIF(TQoL_Indexes!#REF!,Aux_Country!$A$3),A344+1,""),"")</f>
        <v/>
      </c>
      <c r="B345" s="121" t="str">
        <f>IFERROR(INDEX(TQoL_Indexes!$B$9:$AK$58,MATCH($A$3,TQoL_Indexes!#REF!,0)+$A345,MATCH(B$3,TQoL_Indexes!$B$8:$AK$8,0)),"")</f>
        <v/>
      </c>
      <c r="C345" s="116" t="str">
        <f>IFERROR(INDEX(TQoL_Indexes!$B$9:$AK$58,MATCH($A$3,TQoL_Indexes!#REF!,0)+$A345,MATCH(C$3,TQoL_Indexes!$B$8:$AK$8,0)),"")</f>
        <v/>
      </c>
      <c r="D345" s="122" t="str">
        <f>IFERROR(INDEX(TQoL_Indexes!$B$9:$AK$58,MATCH($A$3,TQoL_Indexes!#REF!,0)+$A345,MATCH(D$3,TQoL_Indexes!$B$8:$AK$8,0)),"")</f>
        <v/>
      </c>
      <c r="E345" s="86" t="str">
        <f>IFERROR(INDEX(TQoL_Indexes!$B$9:$AK$58,MATCH($A$3,TQoL_Indexes!#REF!,0)+$A345,MATCH(E$3,TQoL_Indexes!$B$8:$AK$8,0)),"")</f>
        <v/>
      </c>
      <c r="F345" s="86" t="str">
        <f>IFERROR(INDEX(TQoL_Indexes!$B$9:$AK$58,MATCH($A$3,TQoL_Indexes!#REF!,0)+$A345,MATCH(F$3,TQoL_Indexes!$B$8:$AK$8,0)),"")</f>
        <v/>
      </c>
      <c r="G345" s="86" t="str">
        <f>IFERROR(INDEX(TQoL_Indexes!$B$9:$AK$58,MATCH($A$3,TQoL_Indexes!#REF!,0)+$A345,MATCH(G$3,TQoL_Indexes!$B$8:$AK$8,0)),"")</f>
        <v/>
      </c>
      <c r="H345" s="86" t="str">
        <f>IFERROR(INDEX(TQoL_Indexes!$B$9:$AK$58,MATCH($A$3,TQoL_Indexes!#REF!,0)+$A345,MATCH(H$3,TQoL_Indexes!$B$8:$AK$8,0)),"")</f>
        <v/>
      </c>
      <c r="I345" s="86" t="str">
        <f>IFERROR(INDEX(TQoL_Indexes!$B$9:$AK$58,MATCH($A$3,TQoL_Indexes!#REF!,0)+$A345,MATCH(I$3,TQoL_Indexes!$B$8:$AK$8,0)),"")</f>
        <v/>
      </c>
      <c r="J345" s="86" t="str">
        <f>IFERROR(INDEX(TQoL_Indexes!$B$9:$AK$58,MATCH($A$3,TQoL_Indexes!#REF!,0)+$A345,MATCH(J$3,TQoL_Indexes!$B$8:$AK$8,0)),"")</f>
        <v/>
      </c>
      <c r="K345" s="86" t="str">
        <f>IFERROR(INDEX(TQoL_Indexes!$B$9:$AK$58,MATCH($A$3,TQoL_Indexes!#REF!,0)+$A345,MATCH(K$3,TQoL_Indexes!$B$8:$AK$8,0)),"")</f>
        <v/>
      </c>
      <c r="L345" s="86" t="str">
        <f>IFERROR(INDEX(TQoL_Indexes!$B$9:$AK$58,MATCH($A$3,TQoL_Indexes!#REF!,0)+$A345,MATCH(L$3,TQoL_Indexes!$B$8:$AK$8,0)),"")</f>
        <v/>
      </c>
      <c r="M345" s="86" t="str">
        <f>IFERROR(INDEX(TQoL_Indexes!$B$9:$AK$58,MATCH($A$3,TQoL_Indexes!#REF!,0)+$A345,MATCH(M$3,TQoL_Indexes!$B$8:$AK$8,0)),"")</f>
        <v/>
      </c>
      <c r="N345" s="86" t="str">
        <f>IFERROR(INDEX(TQoL_Indexes!$B$9:$AK$58,MATCH($A$3,TQoL_Indexes!#REF!,0)+$A345,MATCH(N$3,TQoL_Indexes!$B$8:$AK$8,0)),"")</f>
        <v/>
      </c>
      <c r="O345" s="86" t="str">
        <f>IFERROR(INDEX(TQoL_Indexes!$B$9:$AK$58,MATCH($A$3,TQoL_Indexes!#REF!,0)+$A345,MATCH(O$3,TQoL_Indexes!$B$8:$AK$8,0)),"")</f>
        <v/>
      </c>
      <c r="P345" s="86" t="str">
        <f>IFERROR(INDEX(TQoL_Indexes!$B$9:$AK$58,MATCH($A$3,TQoL_Indexes!#REF!,0)+$A345,MATCH(P$3,TQoL_Indexes!$B$8:$AK$8,0)),"")</f>
        <v/>
      </c>
      <c r="Q345" s="86" t="str">
        <f>IFERROR(INDEX(TQoL_Indexes!$B$9:$AK$58,MATCH($A$3,TQoL_Indexes!#REF!,0)+$A345,MATCH(Q$3,TQoL_Indexes!$B$8:$AK$8,0)),"")</f>
        <v/>
      </c>
      <c r="R345" s="86" t="str">
        <f>IFERROR(INDEX(TQoL_Indexes!$B$9:$AK$58,MATCH($A$3,TQoL_Indexes!#REF!,0)+$A345,MATCH(R$3,TQoL_Indexes!$B$8:$AK$8,0)),"")</f>
        <v/>
      </c>
      <c r="S345" s="86" t="str">
        <f>IFERROR(INDEX(TQoL_Indexes!$B$9:$AK$58,MATCH($A$3,TQoL_Indexes!#REF!,0)+$A345,MATCH(S$3,TQoL_Indexes!$B$8:$AK$8,0)),"")</f>
        <v/>
      </c>
      <c r="T345" s="86" t="str">
        <f>IFERROR(INDEX(TQoL_Indexes!$B$9:$AK$58,MATCH($A$3,TQoL_Indexes!#REF!,0)+$A345,MATCH(T$3,TQoL_Indexes!$B$8:$AK$8,0)),"")</f>
        <v/>
      </c>
      <c r="U345" s="86" t="str">
        <f>IFERROR(INDEX(TQoL_Indexes!$B$9:$AK$58,MATCH($A$3,TQoL_Indexes!#REF!,0)+$A345,MATCH(U$3,TQoL_Indexes!$B$8:$AK$8,0)),"")</f>
        <v/>
      </c>
      <c r="V345" s="86" t="str">
        <f>IFERROR(INDEX(TQoL_Indexes!$B$9:$AK$58,MATCH($A$3,TQoL_Indexes!#REF!,0)+$A345,MATCH(V$3,TQoL_Indexes!$B$8:$AK$8,0)),"")</f>
        <v/>
      </c>
      <c r="W345" s="86" t="str">
        <f>IFERROR(INDEX(TQoL_Indexes!$B$9:$AK$58,MATCH($A$3,TQoL_Indexes!#REF!,0)+$A345,MATCH(W$3,TQoL_Indexes!$B$8:$AK$8,0)),"")</f>
        <v/>
      </c>
      <c r="X345" s="86" t="str">
        <f>IFERROR(INDEX(TQoL_Indexes!$B$9:$AK$58,MATCH($A$3,TQoL_Indexes!#REF!,0)+$A345,MATCH(X$3,TQoL_Indexes!$B$8:$AK$8,0)),"")</f>
        <v/>
      </c>
      <c r="Y345" s="86" t="str">
        <f>IFERROR(INDEX(TQoL_Indexes!$B$9:$AK$58,MATCH($A$3,TQoL_Indexes!#REF!,0)+$A345,MATCH(Y$3,TQoL_Indexes!$B$8:$AK$8,0)),"")</f>
        <v/>
      </c>
      <c r="Z345" s="86" t="str">
        <f>IFERROR(INDEX(TQoL_Indexes!$B$9:$AK$58,MATCH($A$3,TQoL_Indexes!#REF!,0)+$A345,MATCH(Z$3,TQoL_Indexes!$B$8:$AK$8,0)),"")</f>
        <v/>
      </c>
      <c r="AA345" s="86" t="str">
        <f>IFERROR(INDEX(TQoL_Indexes!$B$9:$AK$58,MATCH($A$3,TQoL_Indexes!#REF!,0)+$A345,MATCH(AA$3,TQoL_Indexes!$B$8:$AK$8,0)),"")</f>
        <v/>
      </c>
      <c r="AB345" s="86" t="str">
        <f>IFERROR(INDEX(TQoL_Indexes!$B$9:$AK$58,MATCH($A$3,TQoL_Indexes!#REF!,0)+$A345,MATCH(AB$3,TQoL_Indexes!$B$8:$AK$8,0)),"")</f>
        <v/>
      </c>
      <c r="AC345" s="86" t="str">
        <f>IFERROR(INDEX(TQoL_Indexes!$B$9:$AK$58,MATCH($A$3,TQoL_Indexes!#REF!,0)+$A345,MATCH(AC$3,TQoL_Indexes!$B$8:$AK$8,0)),"")</f>
        <v/>
      </c>
      <c r="AD345" s="86" t="str">
        <f>IFERROR(INDEX(TQoL_Indexes!$B$9:$AK$58,MATCH($A$3,TQoL_Indexes!#REF!,0)+$A345,MATCH(AD$3,TQoL_Indexes!$B$8:$AK$8,0)),"")</f>
        <v/>
      </c>
      <c r="AE345" s="86" t="str">
        <f>IFERROR(INDEX(TQoL_Indexes!$B$9:$AK$58,MATCH($A$3,TQoL_Indexes!#REF!,0)+$A345,MATCH(AE$3,TQoL_Indexes!$B$8:$AK$8,0)),"")</f>
        <v/>
      </c>
      <c r="AF345" s="86" t="str">
        <f>IFERROR(INDEX(TQoL_Indexes!$B$9:$AK$58,MATCH($A$3,TQoL_Indexes!#REF!,0)+$A345,MATCH(AF$3,TQoL_Indexes!$B$8:$AK$8,0)),"")</f>
        <v/>
      </c>
      <c r="AG345" s="86" t="str">
        <f>IFERROR(INDEX(TQoL_Indexes!$B$9:$AK$58,MATCH($A$3,TQoL_Indexes!#REF!,0)+$A345,MATCH(AG$3,TQoL_Indexes!$B$8:$AK$8,0)),"")</f>
        <v/>
      </c>
      <c r="AH345" s="86" t="str">
        <f>IFERROR(INDEX(TQoL_Indexes!$B$9:$AK$58,MATCH($A$3,TQoL_Indexes!#REF!,0)+$A345,MATCH(AH$3,TQoL_Indexes!$B$8:$AK$8,0)),"")</f>
        <v/>
      </c>
      <c r="AI345" s="86" t="str">
        <f>IFERROR(INDEX(TQoL_Indexes!$B$9:$AK$58,MATCH($A$3,TQoL_Indexes!#REF!,0)+$A345,MATCH(AI$3,TQoL_Indexes!$B$8:$AK$8,0)),"")</f>
        <v/>
      </c>
      <c r="AJ345" s="86" t="str">
        <f>IFERROR(INDEX(TQoL_Indexes!$B$9:$AK$58,MATCH($A$3,TQoL_Indexes!#REF!,0)+$A345,MATCH(AJ$3,TQoL_Indexes!$B$8:$AK$8,0)),"")</f>
        <v/>
      </c>
      <c r="AK345" s="86" t="str">
        <f>IFERROR(INDEX(TQoL_Indexes!$B$9:$AK$58,MATCH($A$3,TQoL_Indexes!#REF!,0)+$A345,MATCH(AK$3,TQoL_Indexes!$B$8:$AK$8,0)),"")</f>
        <v/>
      </c>
      <c r="AL345" s="86" t="str">
        <f>IFERROR(INDEX(TQoL_Indexes!$B$9:$AK$58,MATCH($A$3,TQoL_Indexes!#REF!,0)+$A345,MATCH(AL$3,TQoL_Indexes!$B$8:$AK$8,0)),"")</f>
        <v/>
      </c>
      <c r="AM345" s="87" t="str">
        <f>IFERROR(INDEX(TQoL_Indexes!$B$9:$AK$58,MATCH($A$3,TQoL_Indexes!#REF!,0)+$A345,MATCH(AM$3,TQoL_Indexes!$B$8:$AK$8,0)),"")</f>
        <v/>
      </c>
    </row>
    <row r="346" spans="1:39">
      <c r="A346" s="58" t="str">
        <f>IFERROR(IF(A345+1&lt;COUNTIF(TQoL_Indexes!#REF!,Aux_Country!$A$3),A345+1,""),"")</f>
        <v/>
      </c>
      <c r="B346" s="121" t="str">
        <f>IFERROR(INDEX(TQoL_Indexes!$B$9:$AK$58,MATCH($A$3,TQoL_Indexes!#REF!,0)+$A346,MATCH(B$3,TQoL_Indexes!$B$8:$AK$8,0)),"")</f>
        <v/>
      </c>
      <c r="C346" s="116" t="str">
        <f>IFERROR(INDEX(TQoL_Indexes!$B$9:$AK$58,MATCH($A$3,TQoL_Indexes!#REF!,0)+$A346,MATCH(C$3,TQoL_Indexes!$B$8:$AK$8,0)),"")</f>
        <v/>
      </c>
      <c r="D346" s="122" t="str">
        <f>IFERROR(INDEX(TQoL_Indexes!$B$9:$AK$58,MATCH($A$3,TQoL_Indexes!#REF!,0)+$A346,MATCH(D$3,TQoL_Indexes!$B$8:$AK$8,0)),"")</f>
        <v/>
      </c>
      <c r="E346" s="86" t="str">
        <f>IFERROR(INDEX(TQoL_Indexes!$B$9:$AK$58,MATCH($A$3,TQoL_Indexes!#REF!,0)+$A346,MATCH(E$3,TQoL_Indexes!$B$8:$AK$8,0)),"")</f>
        <v/>
      </c>
      <c r="F346" s="86" t="str">
        <f>IFERROR(INDEX(TQoL_Indexes!$B$9:$AK$58,MATCH($A$3,TQoL_Indexes!#REF!,0)+$A346,MATCH(F$3,TQoL_Indexes!$B$8:$AK$8,0)),"")</f>
        <v/>
      </c>
      <c r="G346" s="86" t="str">
        <f>IFERROR(INDEX(TQoL_Indexes!$B$9:$AK$58,MATCH($A$3,TQoL_Indexes!#REF!,0)+$A346,MATCH(G$3,TQoL_Indexes!$B$8:$AK$8,0)),"")</f>
        <v/>
      </c>
      <c r="H346" s="86" t="str">
        <f>IFERROR(INDEX(TQoL_Indexes!$B$9:$AK$58,MATCH($A$3,TQoL_Indexes!#REF!,0)+$A346,MATCH(H$3,TQoL_Indexes!$B$8:$AK$8,0)),"")</f>
        <v/>
      </c>
      <c r="I346" s="86" t="str">
        <f>IFERROR(INDEX(TQoL_Indexes!$B$9:$AK$58,MATCH($A$3,TQoL_Indexes!#REF!,0)+$A346,MATCH(I$3,TQoL_Indexes!$B$8:$AK$8,0)),"")</f>
        <v/>
      </c>
      <c r="J346" s="86" t="str">
        <f>IFERROR(INDEX(TQoL_Indexes!$B$9:$AK$58,MATCH($A$3,TQoL_Indexes!#REF!,0)+$A346,MATCH(J$3,TQoL_Indexes!$B$8:$AK$8,0)),"")</f>
        <v/>
      </c>
      <c r="K346" s="86" t="str">
        <f>IFERROR(INDEX(TQoL_Indexes!$B$9:$AK$58,MATCH($A$3,TQoL_Indexes!#REF!,0)+$A346,MATCH(K$3,TQoL_Indexes!$B$8:$AK$8,0)),"")</f>
        <v/>
      </c>
      <c r="L346" s="86" t="str">
        <f>IFERROR(INDEX(TQoL_Indexes!$B$9:$AK$58,MATCH($A$3,TQoL_Indexes!#REF!,0)+$A346,MATCH(L$3,TQoL_Indexes!$B$8:$AK$8,0)),"")</f>
        <v/>
      </c>
      <c r="M346" s="86" t="str">
        <f>IFERROR(INDEX(TQoL_Indexes!$B$9:$AK$58,MATCH($A$3,TQoL_Indexes!#REF!,0)+$A346,MATCH(M$3,TQoL_Indexes!$B$8:$AK$8,0)),"")</f>
        <v/>
      </c>
      <c r="N346" s="86" t="str">
        <f>IFERROR(INDEX(TQoL_Indexes!$B$9:$AK$58,MATCH($A$3,TQoL_Indexes!#REF!,0)+$A346,MATCH(N$3,TQoL_Indexes!$B$8:$AK$8,0)),"")</f>
        <v/>
      </c>
      <c r="O346" s="86" t="str">
        <f>IFERROR(INDEX(TQoL_Indexes!$B$9:$AK$58,MATCH($A$3,TQoL_Indexes!#REF!,0)+$A346,MATCH(O$3,TQoL_Indexes!$B$8:$AK$8,0)),"")</f>
        <v/>
      </c>
      <c r="P346" s="86" t="str">
        <f>IFERROR(INDEX(TQoL_Indexes!$B$9:$AK$58,MATCH($A$3,TQoL_Indexes!#REF!,0)+$A346,MATCH(P$3,TQoL_Indexes!$B$8:$AK$8,0)),"")</f>
        <v/>
      </c>
      <c r="Q346" s="86" t="str">
        <f>IFERROR(INDEX(TQoL_Indexes!$B$9:$AK$58,MATCH($A$3,TQoL_Indexes!#REF!,0)+$A346,MATCH(Q$3,TQoL_Indexes!$B$8:$AK$8,0)),"")</f>
        <v/>
      </c>
      <c r="R346" s="86" t="str">
        <f>IFERROR(INDEX(TQoL_Indexes!$B$9:$AK$58,MATCH($A$3,TQoL_Indexes!#REF!,0)+$A346,MATCH(R$3,TQoL_Indexes!$B$8:$AK$8,0)),"")</f>
        <v/>
      </c>
      <c r="S346" s="86" t="str">
        <f>IFERROR(INDEX(TQoL_Indexes!$B$9:$AK$58,MATCH($A$3,TQoL_Indexes!#REF!,0)+$A346,MATCH(S$3,TQoL_Indexes!$B$8:$AK$8,0)),"")</f>
        <v/>
      </c>
      <c r="T346" s="86" t="str">
        <f>IFERROR(INDEX(TQoL_Indexes!$B$9:$AK$58,MATCH($A$3,TQoL_Indexes!#REF!,0)+$A346,MATCH(T$3,TQoL_Indexes!$B$8:$AK$8,0)),"")</f>
        <v/>
      </c>
      <c r="U346" s="86" t="str">
        <f>IFERROR(INDEX(TQoL_Indexes!$B$9:$AK$58,MATCH($A$3,TQoL_Indexes!#REF!,0)+$A346,MATCH(U$3,TQoL_Indexes!$B$8:$AK$8,0)),"")</f>
        <v/>
      </c>
      <c r="V346" s="86" t="str">
        <f>IFERROR(INDEX(TQoL_Indexes!$B$9:$AK$58,MATCH($A$3,TQoL_Indexes!#REF!,0)+$A346,MATCH(V$3,TQoL_Indexes!$B$8:$AK$8,0)),"")</f>
        <v/>
      </c>
      <c r="W346" s="86" t="str">
        <f>IFERROR(INDEX(TQoL_Indexes!$B$9:$AK$58,MATCH($A$3,TQoL_Indexes!#REF!,0)+$A346,MATCH(W$3,TQoL_Indexes!$B$8:$AK$8,0)),"")</f>
        <v/>
      </c>
      <c r="X346" s="86" t="str">
        <f>IFERROR(INDEX(TQoL_Indexes!$B$9:$AK$58,MATCH($A$3,TQoL_Indexes!#REF!,0)+$A346,MATCH(X$3,TQoL_Indexes!$B$8:$AK$8,0)),"")</f>
        <v/>
      </c>
      <c r="Y346" s="86" t="str">
        <f>IFERROR(INDEX(TQoL_Indexes!$B$9:$AK$58,MATCH($A$3,TQoL_Indexes!#REF!,0)+$A346,MATCH(Y$3,TQoL_Indexes!$B$8:$AK$8,0)),"")</f>
        <v/>
      </c>
      <c r="Z346" s="86" t="str">
        <f>IFERROR(INDEX(TQoL_Indexes!$B$9:$AK$58,MATCH($A$3,TQoL_Indexes!#REF!,0)+$A346,MATCH(Z$3,TQoL_Indexes!$B$8:$AK$8,0)),"")</f>
        <v/>
      </c>
      <c r="AA346" s="86" t="str">
        <f>IFERROR(INDEX(TQoL_Indexes!$B$9:$AK$58,MATCH($A$3,TQoL_Indexes!#REF!,0)+$A346,MATCH(AA$3,TQoL_Indexes!$B$8:$AK$8,0)),"")</f>
        <v/>
      </c>
      <c r="AB346" s="86" t="str">
        <f>IFERROR(INDEX(TQoL_Indexes!$B$9:$AK$58,MATCH($A$3,TQoL_Indexes!#REF!,0)+$A346,MATCH(AB$3,TQoL_Indexes!$B$8:$AK$8,0)),"")</f>
        <v/>
      </c>
      <c r="AC346" s="86" t="str">
        <f>IFERROR(INDEX(TQoL_Indexes!$B$9:$AK$58,MATCH($A$3,TQoL_Indexes!#REF!,0)+$A346,MATCH(AC$3,TQoL_Indexes!$B$8:$AK$8,0)),"")</f>
        <v/>
      </c>
      <c r="AD346" s="86" t="str">
        <f>IFERROR(INDEX(TQoL_Indexes!$B$9:$AK$58,MATCH($A$3,TQoL_Indexes!#REF!,0)+$A346,MATCH(AD$3,TQoL_Indexes!$B$8:$AK$8,0)),"")</f>
        <v/>
      </c>
      <c r="AE346" s="86" t="str">
        <f>IFERROR(INDEX(TQoL_Indexes!$B$9:$AK$58,MATCH($A$3,TQoL_Indexes!#REF!,0)+$A346,MATCH(AE$3,TQoL_Indexes!$B$8:$AK$8,0)),"")</f>
        <v/>
      </c>
      <c r="AF346" s="86" t="str">
        <f>IFERROR(INDEX(TQoL_Indexes!$B$9:$AK$58,MATCH($A$3,TQoL_Indexes!#REF!,0)+$A346,MATCH(AF$3,TQoL_Indexes!$B$8:$AK$8,0)),"")</f>
        <v/>
      </c>
      <c r="AG346" s="86" t="str">
        <f>IFERROR(INDEX(TQoL_Indexes!$B$9:$AK$58,MATCH($A$3,TQoL_Indexes!#REF!,0)+$A346,MATCH(AG$3,TQoL_Indexes!$B$8:$AK$8,0)),"")</f>
        <v/>
      </c>
      <c r="AH346" s="86" t="str">
        <f>IFERROR(INDEX(TQoL_Indexes!$B$9:$AK$58,MATCH($A$3,TQoL_Indexes!#REF!,0)+$A346,MATCH(AH$3,TQoL_Indexes!$B$8:$AK$8,0)),"")</f>
        <v/>
      </c>
      <c r="AI346" s="86" t="str">
        <f>IFERROR(INDEX(TQoL_Indexes!$B$9:$AK$58,MATCH($A$3,TQoL_Indexes!#REF!,0)+$A346,MATCH(AI$3,TQoL_Indexes!$B$8:$AK$8,0)),"")</f>
        <v/>
      </c>
      <c r="AJ346" s="86" t="str">
        <f>IFERROR(INDEX(TQoL_Indexes!$B$9:$AK$58,MATCH($A$3,TQoL_Indexes!#REF!,0)+$A346,MATCH(AJ$3,TQoL_Indexes!$B$8:$AK$8,0)),"")</f>
        <v/>
      </c>
      <c r="AK346" s="86" t="str">
        <f>IFERROR(INDEX(TQoL_Indexes!$B$9:$AK$58,MATCH($A$3,TQoL_Indexes!#REF!,0)+$A346,MATCH(AK$3,TQoL_Indexes!$B$8:$AK$8,0)),"")</f>
        <v/>
      </c>
      <c r="AL346" s="86" t="str">
        <f>IFERROR(INDEX(TQoL_Indexes!$B$9:$AK$58,MATCH($A$3,TQoL_Indexes!#REF!,0)+$A346,MATCH(AL$3,TQoL_Indexes!$B$8:$AK$8,0)),"")</f>
        <v/>
      </c>
      <c r="AM346" s="87" t="str">
        <f>IFERROR(INDEX(TQoL_Indexes!$B$9:$AK$58,MATCH($A$3,TQoL_Indexes!#REF!,0)+$A346,MATCH(AM$3,TQoL_Indexes!$B$8:$AK$8,0)),"")</f>
        <v/>
      </c>
    </row>
    <row r="347" spans="1:39">
      <c r="A347" s="58" t="str">
        <f>IFERROR(IF(A346+1&lt;COUNTIF(TQoL_Indexes!#REF!,Aux_Country!$A$3),A346+1,""),"")</f>
        <v/>
      </c>
      <c r="B347" s="121" t="str">
        <f>IFERROR(INDEX(TQoL_Indexes!$B$9:$AK$58,MATCH($A$3,TQoL_Indexes!#REF!,0)+$A347,MATCH(B$3,TQoL_Indexes!$B$8:$AK$8,0)),"")</f>
        <v/>
      </c>
      <c r="C347" s="116" t="str">
        <f>IFERROR(INDEX(TQoL_Indexes!$B$9:$AK$58,MATCH($A$3,TQoL_Indexes!#REF!,0)+$A347,MATCH(C$3,TQoL_Indexes!$B$8:$AK$8,0)),"")</f>
        <v/>
      </c>
      <c r="D347" s="122" t="str">
        <f>IFERROR(INDEX(TQoL_Indexes!$B$9:$AK$58,MATCH($A$3,TQoL_Indexes!#REF!,0)+$A347,MATCH(D$3,TQoL_Indexes!$B$8:$AK$8,0)),"")</f>
        <v/>
      </c>
      <c r="E347" s="86" t="str">
        <f>IFERROR(INDEX(TQoL_Indexes!$B$9:$AK$58,MATCH($A$3,TQoL_Indexes!#REF!,0)+$A347,MATCH(E$3,TQoL_Indexes!$B$8:$AK$8,0)),"")</f>
        <v/>
      </c>
      <c r="F347" s="86" t="str">
        <f>IFERROR(INDEX(TQoL_Indexes!$B$9:$AK$58,MATCH($A$3,TQoL_Indexes!#REF!,0)+$A347,MATCH(F$3,TQoL_Indexes!$B$8:$AK$8,0)),"")</f>
        <v/>
      </c>
      <c r="G347" s="86" t="str">
        <f>IFERROR(INDEX(TQoL_Indexes!$B$9:$AK$58,MATCH($A$3,TQoL_Indexes!#REF!,0)+$A347,MATCH(G$3,TQoL_Indexes!$B$8:$AK$8,0)),"")</f>
        <v/>
      </c>
      <c r="H347" s="86" t="str">
        <f>IFERROR(INDEX(TQoL_Indexes!$B$9:$AK$58,MATCH($A$3,TQoL_Indexes!#REF!,0)+$A347,MATCH(H$3,TQoL_Indexes!$B$8:$AK$8,0)),"")</f>
        <v/>
      </c>
      <c r="I347" s="86" t="str">
        <f>IFERROR(INDEX(TQoL_Indexes!$B$9:$AK$58,MATCH($A$3,TQoL_Indexes!#REF!,0)+$A347,MATCH(I$3,TQoL_Indexes!$B$8:$AK$8,0)),"")</f>
        <v/>
      </c>
      <c r="J347" s="86" t="str">
        <f>IFERROR(INDEX(TQoL_Indexes!$B$9:$AK$58,MATCH($A$3,TQoL_Indexes!#REF!,0)+$A347,MATCH(J$3,TQoL_Indexes!$B$8:$AK$8,0)),"")</f>
        <v/>
      </c>
      <c r="K347" s="86" t="str">
        <f>IFERROR(INDEX(TQoL_Indexes!$B$9:$AK$58,MATCH($A$3,TQoL_Indexes!#REF!,0)+$A347,MATCH(K$3,TQoL_Indexes!$B$8:$AK$8,0)),"")</f>
        <v/>
      </c>
      <c r="L347" s="86" t="str">
        <f>IFERROR(INDEX(TQoL_Indexes!$B$9:$AK$58,MATCH($A$3,TQoL_Indexes!#REF!,0)+$A347,MATCH(L$3,TQoL_Indexes!$B$8:$AK$8,0)),"")</f>
        <v/>
      </c>
      <c r="M347" s="86" t="str">
        <f>IFERROR(INDEX(TQoL_Indexes!$B$9:$AK$58,MATCH($A$3,TQoL_Indexes!#REF!,0)+$A347,MATCH(M$3,TQoL_Indexes!$B$8:$AK$8,0)),"")</f>
        <v/>
      </c>
      <c r="N347" s="86" t="str">
        <f>IFERROR(INDEX(TQoL_Indexes!$B$9:$AK$58,MATCH($A$3,TQoL_Indexes!#REF!,0)+$A347,MATCH(N$3,TQoL_Indexes!$B$8:$AK$8,0)),"")</f>
        <v/>
      </c>
      <c r="O347" s="86" t="str">
        <f>IFERROR(INDEX(TQoL_Indexes!$B$9:$AK$58,MATCH($A$3,TQoL_Indexes!#REF!,0)+$A347,MATCH(O$3,TQoL_Indexes!$B$8:$AK$8,0)),"")</f>
        <v/>
      </c>
      <c r="P347" s="86" t="str">
        <f>IFERROR(INDEX(TQoL_Indexes!$B$9:$AK$58,MATCH($A$3,TQoL_Indexes!#REF!,0)+$A347,MATCH(P$3,TQoL_Indexes!$B$8:$AK$8,0)),"")</f>
        <v/>
      </c>
      <c r="Q347" s="86" t="str">
        <f>IFERROR(INDEX(TQoL_Indexes!$B$9:$AK$58,MATCH($A$3,TQoL_Indexes!#REF!,0)+$A347,MATCH(Q$3,TQoL_Indexes!$B$8:$AK$8,0)),"")</f>
        <v/>
      </c>
      <c r="R347" s="86" t="str">
        <f>IFERROR(INDEX(TQoL_Indexes!$B$9:$AK$58,MATCH($A$3,TQoL_Indexes!#REF!,0)+$A347,MATCH(R$3,TQoL_Indexes!$B$8:$AK$8,0)),"")</f>
        <v/>
      </c>
      <c r="S347" s="86" t="str">
        <f>IFERROR(INDEX(TQoL_Indexes!$B$9:$AK$58,MATCH($A$3,TQoL_Indexes!#REF!,0)+$A347,MATCH(S$3,TQoL_Indexes!$B$8:$AK$8,0)),"")</f>
        <v/>
      </c>
      <c r="T347" s="86" t="str">
        <f>IFERROR(INDEX(TQoL_Indexes!$B$9:$AK$58,MATCH($A$3,TQoL_Indexes!#REF!,0)+$A347,MATCH(T$3,TQoL_Indexes!$B$8:$AK$8,0)),"")</f>
        <v/>
      </c>
      <c r="U347" s="86" t="str">
        <f>IFERROR(INDEX(TQoL_Indexes!$B$9:$AK$58,MATCH($A$3,TQoL_Indexes!#REF!,0)+$A347,MATCH(U$3,TQoL_Indexes!$B$8:$AK$8,0)),"")</f>
        <v/>
      </c>
      <c r="V347" s="86" t="str">
        <f>IFERROR(INDEX(TQoL_Indexes!$B$9:$AK$58,MATCH($A$3,TQoL_Indexes!#REF!,0)+$A347,MATCH(V$3,TQoL_Indexes!$B$8:$AK$8,0)),"")</f>
        <v/>
      </c>
      <c r="W347" s="86" t="str">
        <f>IFERROR(INDEX(TQoL_Indexes!$B$9:$AK$58,MATCH($A$3,TQoL_Indexes!#REF!,0)+$A347,MATCH(W$3,TQoL_Indexes!$B$8:$AK$8,0)),"")</f>
        <v/>
      </c>
      <c r="X347" s="86" t="str">
        <f>IFERROR(INDEX(TQoL_Indexes!$B$9:$AK$58,MATCH($A$3,TQoL_Indexes!#REF!,0)+$A347,MATCH(X$3,TQoL_Indexes!$B$8:$AK$8,0)),"")</f>
        <v/>
      </c>
      <c r="Y347" s="86" t="str">
        <f>IFERROR(INDEX(TQoL_Indexes!$B$9:$AK$58,MATCH($A$3,TQoL_Indexes!#REF!,0)+$A347,MATCH(Y$3,TQoL_Indexes!$B$8:$AK$8,0)),"")</f>
        <v/>
      </c>
      <c r="Z347" s="86" t="str">
        <f>IFERROR(INDEX(TQoL_Indexes!$B$9:$AK$58,MATCH($A$3,TQoL_Indexes!#REF!,0)+$A347,MATCH(Z$3,TQoL_Indexes!$B$8:$AK$8,0)),"")</f>
        <v/>
      </c>
      <c r="AA347" s="86" t="str">
        <f>IFERROR(INDEX(TQoL_Indexes!$B$9:$AK$58,MATCH($A$3,TQoL_Indexes!#REF!,0)+$A347,MATCH(AA$3,TQoL_Indexes!$B$8:$AK$8,0)),"")</f>
        <v/>
      </c>
      <c r="AB347" s="86" t="str">
        <f>IFERROR(INDEX(TQoL_Indexes!$B$9:$AK$58,MATCH($A$3,TQoL_Indexes!#REF!,0)+$A347,MATCH(AB$3,TQoL_Indexes!$B$8:$AK$8,0)),"")</f>
        <v/>
      </c>
      <c r="AC347" s="86" t="str">
        <f>IFERROR(INDEX(TQoL_Indexes!$B$9:$AK$58,MATCH($A$3,TQoL_Indexes!#REF!,0)+$A347,MATCH(AC$3,TQoL_Indexes!$B$8:$AK$8,0)),"")</f>
        <v/>
      </c>
      <c r="AD347" s="86" t="str">
        <f>IFERROR(INDEX(TQoL_Indexes!$B$9:$AK$58,MATCH($A$3,TQoL_Indexes!#REF!,0)+$A347,MATCH(AD$3,TQoL_Indexes!$B$8:$AK$8,0)),"")</f>
        <v/>
      </c>
      <c r="AE347" s="86" t="str">
        <f>IFERROR(INDEX(TQoL_Indexes!$B$9:$AK$58,MATCH($A$3,TQoL_Indexes!#REF!,0)+$A347,MATCH(AE$3,TQoL_Indexes!$B$8:$AK$8,0)),"")</f>
        <v/>
      </c>
      <c r="AF347" s="86" t="str">
        <f>IFERROR(INDEX(TQoL_Indexes!$B$9:$AK$58,MATCH($A$3,TQoL_Indexes!#REF!,0)+$A347,MATCH(AF$3,TQoL_Indexes!$B$8:$AK$8,0)),"")</f>
        <v/>
      </c>
      <c r="AG347" s="86" t="str">
        <f>IFERROR(INDEX(TQoL_Indexes!$B$9:$AK$58,MATCH($A$3,TQoL_Indexes!#REF!,0)+$A347,MATCH(AG$3,TQoL_Indexes!$B$8:$AK$8,0)),"")</f>
        <v/>
      </c>
      <c r="AH347" s="86" t="str">
        <f>IFERROR(INDEX(TQoL_Indexes!$B$9:$AK$58,MATCH($A$3,TQoL_Indexes!#REF!,0)+$A347,MATCH(AH$3,TQoL_Indexes!$B$8:$AK$8,0)),"")</f>
        <v/>
      </c>
      <c r="AI347" s="86" t="str">
        <f>IFERROR(INDEX(TQoL_Indexes!$B$9:$AK$58,MATCH($A$3,TQoL_Indexes!#REF!,0)+$A347,MATCH(AI$3,TQoL_Indexes!$B$8:$AK$8,0)),"")</f>
        <v/>
      </c>
      <c r="AJ347" s="86" t="str">
        <f>IFERROR(INDEX(TQoL_Indexes!$B$9:$AK$58,MATCH($A$3,TQoL_Indexes!#REF!,0)+$A347,MATCH(AJ$3,TQoL_Indexes!$B$8:$AK$8,0)),"")</f>
        <v/>
      </c>
      <c r="AK347" s="86" t="str">
        <f>IFERROR(INDEX(TQoL_Indexes!$B$9:$AK$58,MATCH($A$3,TQoL_Indexes!#REF!,0)+$A347,MATCH(AK$3,TQoL_Indexes!$B$8:$AK$8,0)),"")</f>
        <v/>
      </c>
      <c r="AL347" s="86" t="str">
        <f>IFERROR(INDEX(TQoL_Indexes!$B$9:$AK$58,MATCH($A$3,TQoL_Indexes!#REF!,0)+$A347,MATCH(AL$3,TQoL_Indexes!$B$8:$AK$8,0)),"")</f>
        <v/>
      </c>
      <c r="AM347" s="87" t="str">
        <f>IFERROR(INDEX(TQoL_Indexes!$B$9:$AK$58,MATCH($A$3,TQoL_Indexes!#REF!,0)+$A347,MATCH(AM$3,TQoL_Indexes!$B$8:$AK$8,0)),"")</f>
        <v/>
      </c>
    </row>
    <row r="348" spans="1:39">
      <c r="A348" s="58" t="str">
        <f>IFERROR(IF(A347+1&lt;COUNTIF(TQoL_Indexes!#REF!,Aux_Country!$A$3),A347+1,""),"")</f>
        <v/>
      </c>
      <c r="B348" s="121" t="str">
        <f>IFERROR(INDEX(TQoL_Indexes!$B$9:$AK$58,MATCH($A$3,TQoL_Indexes!#REF!,0)+$A348,MATCH(B$3,TQoL_Indexes!$B$8:$AK$8,0)),"")</f>
        <v/>
      </c>
      <c r="C348" s="116" t="str">
        <f>IFERROR(INDEX(TQoL_Indexes!$B$9:$AK$58,MATCH($A$3,TQoL_Indexes!#REF!,0)+$A348,MATCH(C$3,TQoL_Indexes!$B$8:$AK$8,0)),"")</f>
        <v/>
      </c>
      <c r="D348" s="122" t="str">
        <f>IFERROR(INDEX(TQoL_Indexes!$B$9:$AK$58,MATCH($A$3,TQoL_Indexes!#REF!,0)+$A348,MATCH(D$3,TQoL_Indexes!$B$8:$AK$8,0)),"")</f>
        <v/>
      </c>
      <c r="E348" s="86" t="str">
        <f>IFERROR(INDEX(TQoL_Indexes!$B$9:$AK$58,MATCH($A$3,TQoL_Indexes!#REF!,0)+$A348,MATCH(E$3,TQoL_Indexes!$B$8:$AK$8,0)),"")</f>
        <v/>
      </c>
      <c r="F348" s="86" t="str">
        <f>IFERROR(INDEX(TQoL_Indexes!$B$9:$AK$58,MATCH($A$3,TQoL_Indexes!#REF!,0)+$A348,MATCH(F$3,TQoL_Indexes!$B$8:$AK$8,0)),"")</f>
        <v/>
      </c>
      <c r="G348" s="86" t="str">
        <f>IFERROR(INDEX(TQoL_Indexes!$B$9:$AK$58,MATCH($A$3,TQoL_Indexes!#REF!,0)+$A348,MATCH(G$3,TQoL_Indexes!$B$8:$AK$8,0)),"")</f>
        <v/>
      </c>
      <c r="H348" s="86" t="str">
        <f>IFERROR(INDEX(TQoL_Indexes!$B$9:$AK$58,MATCH($A$3,TQoL_Indexes!#REF!,0)+$A348,MATCH(H$3,TQoL_Indexes!$B$8:$AK$8,0)),"")</f>
        <v/>
      </c>
      <c r="I348" s="86" t="str">
        <f>IFERROR(INDEX(TQoL_Indexes!$B$9:$AK$58,MATCH($A$3,TQoL_Indexes!#REF!,0)+$A348,MATCH(I$3,TQoL_Indexes!$B$8:$AK$8,0)),"")</f>
        <v/>
      </c>
      <c r="J348" s="86" t="str">
        <f>IFERROR(INDEX(TQoL_Indexes!$B$9:$AK$58,MATCH($A$3,TQoL_Indexes!#REF!,0)+$A348,MATCH(J$3,TQoL_Indexes!$B$8:$AK$8,0)),"")</f>
        <v/>
      </c>
      <c r="K348" s="86" t="str">
        <f>IFERROR(INDEX(TQoL_Indexes!$B$9:$AK$58,MATCH($A$3,TQoL_Indexes!#REF!,0)+$A348,MATCH(K$3,TQoL_Indexes!$B$8:$AK$8,0)),"")</f>
        <v/>
      </c>
      <c r="L348" s="86" t="str">
        <f>IFERROR(INDEX(TQoL_Indexes!$B$9:$AK$58,MATCH($A$3,TQoL_Indexes!#REF!,0)+$A348,MATCH(L$3,TQoL_Indexes!$B$8:$AK$8,0)),"")</f>
        <v/>
      </c>
      <c r="M348" s="86" t="str">
        <f>IFERROR(INDEX(TQoL_Indexes!$B$9:$AK$58,MATCH($A$3,TQoL_Indexes!#REF!,0)+$A348,MATCH(M$3,TQoL_Indexes!$B$8:$AK$8,0)),"")</f>
        <v/>
      </c>
      <c r="N348" s="86" t="str">
        <f>IFERROR(INDEX(TQoL_Indexes!$B$9:$AK$58,MATCH($A$3,TQoL_Indexes!#REF!,0)+$A348,MATCH(N$3,TQoL_Indexes!$B$8:$AK$8,0)),"")</f>
        <v/>
      </c>
      <c r="O348" s="86" t="str">
        <f>IFERROR(INDEX(TQoL_Indexes!$B$9:$AK$58,MATCH($A$3,TQoL_Indexes!#REF!,0)+$A348,MATCH(O$3,TQoL_Indexes!$B$8:$AK$8,0)),"")</f>
        <v/>
      </c>
      <c r="P348" s="86" t="str">
        <f>IFERROR(INDEX(TQoL_Indexes!$B$9:$AK$58,MATCH($A$3,TQoL_Indexes!#REF!,0)+$A348,MATCH(P$3,TQoL_Indexes!$B$8:$AK$8,0)),"")</f>
        <v/>
      </c>
      <c r="Q348" s="86" t="str">
        <f>IFERROR(INDEX(TQoL_Indexes!$B$9:$AK$58,MATCH($A$3,TQoL_Indexes!#REF!,0)+$A348,MATCH(Q$3,TQoL_Indexes!$B$8:$AK$8,0)),"")</f>
        <v/>
      </c>
      <c r="R348" s="86" t="str">
        <f>IFERROR(INDEX(TQoL_Indexes!$B$9:$AK$58,MATCH($A$3,TQoL_Indexes!#REF!,0)+$A348,MATCH(R$3,TQoL_Indexes!$B$8:$AK$8,0)),"")</f>
        <v/>
      </c>
      <c r="S348" s="86" t="str">
        <f>IFERROR(INDEX(TQoL_Indexes!$B$9:$AK$58,MATCH($A$3,TQoL_Indexes!#REF!,0)+$A348,MATCH(S$3,TQoL_Indexes!$B$8:$AK$8,0)),"")</f>
        <v/>
      </c>
      <c r="T348" s="86" t="str">
        <f>IFERROR(INDEX(TQoL_Indexes!$B$9:$AK$58,MATCH($A$3,TQoL_Indexes!#REF!,0)+$A348,MATCH(T$3,TQoL_Indexes!$B$8:$AK$8,0)),"")</f>
        <v/>
      </c>
      <c r="U348" s="86" t="str">
        <f>IFERROR(INDEX(TQoL_Indexes!$B$9:$AK$58,MATCH($A$3,TQoL_Indexes!#REF!,0)+$A348,MATCH(U$3,TQoL_Indexes!$B$8:$AK$8,0)),"")</f>
        <v/>
      </c>
      <c r="V348" s="86" t="str">
        <f>IFERROR(INDEX(TQoL_Indexes!$B$9:$AK$58,MATCH($A$3,TQoL_Indexes!#REF!,0)+$A348,MATCH(V$3,TQoL_Indexes!$B$8:$AK$8,0)),"")</f>
        <v/>
      </c>
      <c r="W348" s="86" t="str">
        <f>IFERROR(INDEX(TQoL_Indexes!$B$9:$AK$58,MATCH($A$3,TQoL_Indexes!#REF!,0)+$A348,MATCH(W$3,TQoL_Indexes!$B$8:$AK$8,0)),"")</f>
        <v/>
      </c>
      <c r="X348" s="86" t="str">
        <f>IFERROR(INDEX(TQoL_Indexes!$B$9:$AK$58,MATCH($A$3,TQoL_Indexes!#REF!,0)+$A348,MATCH(X$3,TQoL_Indexes!$B$8:$AK$8,0)),"")</f>
        <v/>
      </c>
      <c r="Y348" s="86" t="str">
        <f>IFERROR(INDEX(TQoL_Indexes!$B$9:$AK$58,MATCH($A$3,TQoL_Indexes!#REF!,0)+$A348,MATCH(Y$3,TQoL_Indexes!$B$8:$AK$8,0)),"")</f>
        <v/>
      </c>
      <c r="Z348" s="86" t="str">
        <f>IFERROR(INDEX(TQoL_Indexes!$B$9:$AK$58,MATCH($A$3,TQoL_Indexes!#REF!,0)+$A348,MATCH(Z$3,TQoL_Indexes!$B$8:$AK$8,0)),"")</f>
        <v/>
      </c>
      <c r="AA348" s="86" t="str">
        <f>IFERROR(INDEX(TQoL_Indexes!$B$9:$AK$58,MATCH($A$3,TQoL_Indexes!#REF!,0)+$A348,MATCH(AA$3,TQoL_Indexes!$B$8:$AK$8,0)),"")</f>
        <v/>
      </c>
      <c r="AB348" s="86" t="str">
        <f>IFERROR(INDEX(TQoL_Indexes!$B$9:$AK$58,MATCH($A$3,TQoL_Indexes!#REF!,0)+$A348,MATCH(AB$3,TQoL_Indexes!$B$8:$AK$8,0)),"")</f>
        <v/>
      </c>
      <c r="AC348" s="86" t="str">
        <f>IFERROR(INDEX(TQoL_Indexes!$B$9:$AK$58,MATCH($A$3,TQoL_Indexes!#REF!,0)+$A348,MATCH(AC$3,TQoL_Indexes!$B$8:$AK$8,0)),"")</f>
        <v/>
      </c>
      <c r="AD348" s="86" t="str">
        <f>IFERROR(INDEX(TQoL_Indexes!$B$9:$AK$58,MATCH($A$3,TQoL_Indexes!#REF!,0)+$A348,MATCH(AD$3,TQoL_Indexes!$B$8:$AK$8,0)),"")</f>
        <v/>
      </c>
      <c r="AE348" s="86" t="str">
        <f>IFERROR(INDEX(TQoL_Indexes!$B$9:$AK$58,MATCH($A$3,TQoL_Indexes!#REF!,0)+$A348,MATCH(AE$3,TQoL_Indexes!$B$8:$AK$8,0)),"")</f>
        <v/>
      </c>
      <c r="AF348" s="86" t="str">
        <f>IFERROR(INDEX(TQoL_Indexes!$B$9:$AK$58,MATCH($A$3,TQoL_Indexes!#REF!,0)+$A348,MATCH(AF$3,TQoL_Indexes!$B$8:$AK$8,0)),"")</f>
        <v/>
      </c>
      <c r="AG348" s="86" t="str">
        <f>IFERROR(INDEX(TQoL_Indexes!$B$9:$AK$58,MATCH($A$3,TQoL_Indexes!#REF!,0)+$A348,MATCH(AG$3,TQoL_Indexes!$B$8:$AK$8,0)),"")</f>
        <v/>
      </c>
      <c r="AH348" s="86" t="str">
        <f>IFERROR(INDEX(TQoL_Indexes!$B$9:$AK$58,MATCH($A$3,TQoL_Indexes!#REF!,0)+$A348,MATCH(AH$3,TQoL_Indexes!$B$8:$AK$8,0)),"")</f>
        <v/>
      </c>
      <c r="AI348" s="86" t="str">
        <f>IFERROR(INDEX(TQoL_Indexes!$B$9:$AK$58,MATCH($A$3,TQoL_Indexes!#REF!,0)+$A348,MATCH(AI$3,TQoL_Indexes!$B$8:$AK$8,0)),"")</f>
        <v/>
      </c>
      <c r="AJ348" s="86" t="str">
        <f>IFERROR(INDEX(TQoL_Indexes!$B$9:$AK$58,MATCH($A$3,TQoL_Indexes!#REF!,0)+$A348,MATCH(AJ$3,TQoL_Indexes!$B$8:$AK$8,0)),"")</f>
        <v/>
      </c>
      <c r="AK348" s="86" t="str">
        <f>IFERROR(INDEX(TQoL_Indexes!$B$9:$AK$58,MATCH($A$3,TQoL_Indexes!#REF!,0)+$A348,MATCH(AK$3,TQoL_Indexes!$B$8:$AK$8,0)),"")</f>
        <v/>
      </c>
      <c r="AL348" s="86" t="str">
        <f>IFERROR(INDEX(TQoL_Indexes!$B$9:$AK$58,MATCH($A$3,TQoL_Indexes!#REF!,0)+$A348,MATCH(AL$3,TQoL_Indexes!$B$8:$AK$8,0)),"")</f>
        <v/>
      </c>
      <c r="AM348" s="87" t="str">
        <f>IFERROR(INDEX(TQoL_Indexes!$B$9:$AK$58,MATCH($A$3,TQoL_Indexes!#REF!,0)+$A348,MATCH(AM$3,TQoL_Indexes!$B$8:$AK$8,0)),"")</f>
        <v/>
      </c>
    </row>
    <row r="349" spans="1:39">
      <c r="A349" s="58" t="str">
        <f>IFERROR(IF(A348+1&lt;COUNTIF(TQoL_Indexes!#REF!,Aux_Country!$A$3),A348+1,""),"")</f>
        <v/>
      </c>
      <c r="B349" s="121" t="str">
        <f>IFERROR(INDEX(TQoL_Indexes!$B$9:$AK$58,MATCH($A$3,TQoL_Indexes!#REF!,0)+$A349,MATCH(B$3,TQoL_Indexes!$B$8:$AK$8,0)),"")</f>
        <v/>
      </c>
      <c r="C349" s="116" t="str">
        <f>IFERROR(INDEX(TQoL_Indexes!$B$9:$AK$58,MATCH($A$3,TQoL_Indexes!#REF!,0)+$A349,MATCH(C$3,TQoL_Indexes!$B$8:$AK$8,0)),"")</f>
        <v/>
      </c>
      <c r="D349" s="122" t="str">
        <f>IFERROR(INDEX(TQoL_Indexes!$B$9:$AK$58,MATCH($A$3,TQoL_Indexes!#REF!,0)+$A349,MATCH(D$3,TQoL_Indexes!$B$8:$AK$8,0)),"")</f>
        <v/>
      </c>
      <c r="E349" s="86" t="str">
        <f>IFERROR(INDEX(TQoL_Indexes!$B$9:$AK$58,MATCH($A$3,TQoL_Indexes!#REF!,0)+$A349,MATCH(E$3,TQoL_Indexes!$B$8:$AK$8,0)),"")</f>
        <v/>
      </c>
      <c r="F349" s="86" t="str">
        <f>IFERROR(INDEX(TQoL_Indexes!$B$9:$AK$58,MATCH($A$3,TQoL_Indexes!#REF!,0)+$A349,MATCH(F$3,TQoL_Indexes!$B$8:$AK$8,0)),"")</f>
        <v/>
      </c>
      <c r="G349" s="86" t="str">
        <f>IFERROR(INDEX(TQoL_Indexes!$B$9:$AK$58,MATCH($A$3,TQoL_Indexes!#REF!,0)+$A349,MATCH(G$3,TQoL_Indexes!$B$8:$AK$8,0)),"")</f>
        <v/>
      </c>
      <c r="H349" s="86" t="str">
        <f>IFERROR(INDEX(TQoL_Indexes!$B$9:$AK$58,MATCH($A$3,TQoL_Indexes!#REF!,0)+$A349,MATCH(H$3,TQoL_Indexes!$B$8:$AK$8,0)),"")</f>
        <v/>
      </c>
      <c r="I349" s="86" t="str">
        <f>IFERROR(INDEX(TQoL_Indexes!$B$9:$AK$58,MATCH($A$3,TQoL_Indexes!#REF!,0)+$A349,MATCH(I$3,TQoL_Indexes!$B$8:$AK$8,0)),"")</f>
        <v/>
      </c>
      <c r="J349" s="86" t="str">
        <f>IFERROR(INDEX(TQoL_Indexes!$B$9:$AK$58,MATCH($A$3,TQoL_Indexes!#REF!,0)+$A349,MATCH(J$3,TQoL_Indexes!$B$8:$AK$8,0)),"")</f>
        <v/>
      </c>
      <c r="K349" s="86" t="str">
        <f>IFERROR(INDEX(TQoL_Indexes!$B$9:$AK$58,MATCH($A$3,TQoL_Indexes!#REF!,0)+$A349,MATCH(K$3,TQoL_Indexes!$B$8:$AK$8,0)),"")</f>
        <v/>
      </c>
      <c r="L349" s="86" t="str">
        <f>IFERROR(INDEX(TQoL_Indexes!$B$9:$AK$58,MATCH($A$3,TQoL_Indexes!#REF!,0)+$A349,MATCH(L$3,TQoL_Indexes!$B$8:$AK$8,0)),"")</f>
        <v/>
      </c>
      <c r="M349" s="86" t="str">
        <f>IFERROR(INDEX(TQoL_Indexes!$B$9:$AK$58,MATCH($A$3,TQoL_Indexes!#REF!,0)+$A349,MATCH(M$3,TQoL_Indexes!$B$8:$AK$8,0)),"")</f>
        <v/>
      </c>
      <c r="N349" s="86" t="str">
        <f>IFERROR(INDEX(TQoL_Indexes!$B$9:$AK$58,MATCH($A$3,TQoL_Indexes!#REF!,0)+$A349,MATCH(N$3,TQoL_Indexes!$B$8:$AK$8,0)),"")</f>
        <v/>
      </c>
      <c r="O349" s="86" t="str">
        <f>IFERROR(INDEX(TQoL_Indexes!$B$9:$AK$58,MATCH($A$3,TQoL_Indexes!#REF!,0)+$A349,MATCH(O$3,TQoL_Indexes!$B$8:$AK$8,0)),"")</f>
        <v/>
      </c>
      <c r="P349" s="86" t="str">
        <f>IFERROR(INDEX(TQoL_Indexes!$B$9:$AK$58,MATCH($A$3,TQoL_Indexes!#REF!,0)+$A349,MATCH(P$3,TQoL_Indexes!$B$8:$AK$8,0)),"")</f>
        <v/>
      </c>
      <c r="Q349" s="86" t="str">
        <f>IFERROR(INDEX(TQoL_Indexes!$B$9:$AK$58,MATCH($A$3,TQoL_Indexes!#REF!,0)+$A349,MATCH(Q$3,TQoL_Indexes!$B$8:$AK$8,0)),"")</f>
        <v/>
      </c>
      <c r="R349" s="86" t="str">
        <f>IFERROR(INDEX(TQoL_Indexes!$B$9:$AK$58,MATCH($A$3,TQoL_Indexes!#REF!,0)+$A349,MATCH(R$3,TQoL_Indexes!$B$8:$AK$8,0)),"")</f>
        <v/>
      </c>
      <c r="S349" s="86" t="str">
        <f>IFERROR(INDEX(TQoL_Indexes!$B$9:$AK$58,MATCH($A$3,TQoL_Indexes!#REF!,0)+$A349,MATCH(S$3,TQoL_Indexes!$B$8:$AK$8,0)),"")</f>
        <v/>
      </c>
      <c r="T349" s="86" t="str">
        <f>IFERROR(INDEX(TQoL_Indexes!$B$9:$AK$58,MATCH($A$3,TQoL_Indexes!#REF!,0)+$A349,MATCH(T$3,TQoL_Indexes!$B$8:$AK$8,0)),"")</f>
        <v/>
      </c>
      <c r="U349" s="86" t="str">
        <f>IFERROR(INDEX(TQoL_Indexes!$B$9:$AK$58,MATCH($A$3,TQoL_Indexes!#REF!,0)+$A349,MATCH(U$3,TQoL_Indexes!$B$8:$AK$8,0)),"")</f>
        <v/>
      </c>
      <c r="V349" s="86" t="str">
        <f>IFERROR(INDEX(TQoL_Indexes!$B$9:$AK$58,MATCH($A$3,TQoL_Indexes!#REF!,0)+$A349,MATCH(V$3,TQoL_Indexes!$B$8:$AK$8,0)),"")</f>
        <v/>
      </c>
      <c r="W349" s="86" t="str">
        <f>IFERROR(INDEX(TQoL_Indexes!$B$9:$AK$58,MATCH($A$3,TQoL_Indexes!#REF!,0)+$A349,MATCH(W$3,TQoL_Indexes!$B$8:$AK$8,0)),"")</f>
        <v/>
      </c>
      <c r="X349" s="86" t="str">
        <f>IFERROR(INDEX(TQoL_Indexes!$B$9:$AK$58,MATCH($A$3,TQoL_Indexes!#REF!,0)+$A349,MATCH(X$3,TQoL_Indexes!$B$8:$AK$8,0)),"")</f>
        <v/>
      </c>
      <c r="Y349" s="86" t="str">
        <f>IFERROR(INDEX(TQoL_Indexes!$B$9:$AK$58,MATCH($A$3,TQoL_Indexes!#REF!,0)+$A349,MATCH(Y$3,TQoL_Indexes!$B$8:$AK$8,0)),"")</f>
        <v/>
      </c>
      <c r="Z349" s="86" t="str">
        <f>IFERROR(INDEX(TQoL_Indexes!$B$9:$AK$58,MATCH($A$3,TQoL_Indexes!#REF!,0)+$A349,MATCH(Z$3,TQoL_Indexes!$B$8:$AK$8,0)),"")</f>
        <v/>
      </c>
      <c r="AA349" s="86" t="str">
        <f>IFERROR(INDEX(TQoL_Indexes!$B$9:$AK$58,MATCH($A$3,TQoL_Indexes!#REF!,0)+$A349,MATCH(AA$3,TQoL_Indexes!$B$8:$AK$8,0)),"")</f>
        <v/>
      </c>
      <c r="AB349" s="86" t="str">
        <f>IFERROR(INDEX(TQoL_Indexes!$B$9:$AK$58,MATCH($A$3,TQoL_Indexes!#REF!,0)+$A349,MATCH(AB$3,TQoL_Indexes!$B$8:$AK$8,0)),"")</f>
        <v/>
      </c>
      <c r="AC349" s="86" t="str">
        <f>IFERROR(INDEX(TQoL_Indexes!$B$9:$AK$58,MATCH($A$3,TQoL_Indexes!#REF!,0)+$A349,MATCH(AC$3,TQoL_Indexes!$B$8:$AK$8,0)),"")</f>
        <v/>
      </c>
      <c r="AD349" s="86" t="str">
        <f>IFERROR(INDEX(TQoL_Indexes!$B$9:$AK$58,MATCH($A$3,TQoL_Indexes!#REF!,0)+$A349,MATCH(AD$3,TQoL_Indexes!$B$8:$AK$8,0)),"")</f>
        <v/>
      </c>
      <c r="AE349" s="86" t="str">
        <f>IFERROR(INDEX(TQoL_Indexes!$B$9:$AK$58,MATCH($A$3,TQoL_Indexes!#REF!,0)+$A349,MATCH(AE$3,TQoL_Indexes!$B$8:$AK$8,0)),"")</f>
        <v/>
      </c>
      <c r="AF349" s="86" t="str">
        <f>IFERROR(INDEX(TQoL_Indexes!$B$9:$AK$58,MATCH($A$3,TQoL_Indexes!#REF!,0)+$A349,MATCH(AF$3,TQoL_Indexes!$B$8:$AK$8,0)),"")</f>
        <v/>
      </c>
      <c r="AG349" s="86" t="str">
        <f>IFERROR(INDEX(TQoL_Indexes!$B$9:$AK$58,MATCH($A$3,TQoL_Indexes!#REF!,0)+$A349,MATCH(AG$3,TQoL_Indexes!$B$8:$AK$8,0)),"")</f>
        <v/>
      </c>
      <c r="AH349" s="86" t="str">
        <f>IFERROR(INDEX(TQoL_Indexes!$B$9:$AK$58,MATCH($A$3,TQoL_Indexes!#REF!,0)+$A349,MATCH(AH$3,TQoL_Indexes!$B$8:$AK$8,0)),"")</f>
        <v/>
      </c>
      <c r="AI349" s="86" t="str">
        <f>IFERROR(INDEX(TQoL_Indexes!$B$9:$AK$58,MATCH($A$3,TQoL_Indexes!#REF!,0)+$A349,MATCH(AI$3,TQoL_Indexes!$B$8:$AK$8,0)),"")</f>
        <v/>
      </c>
      <c r="AJ349" s="86" t="str">
        <f>IFERROR(INDEX(TQoL_Indexes!$B$9:$AK$58,MATCH($A$3,TQoL_Indexes!#REF!,0)+$A349,MATCH(AJ$3,TQoL_Indexes!$B$8:$AK$8,0)),"")</f>
        <v/>
      </c>
      <c r="AK349" s="86" t="str">
        <f>IFERROR(INDEX(TQoL_Indexes!$B$9:$AK$58,MATCH($A$3,TQoL_Indexes!#REF!,0)+$A349,MATCH(AK$3,TQoL_Indexes!$B$8:$AK$8,0)),"")</f>
        <v/>
      </c>
      <c r="AL349" s="86" t="str">
        <f>IFERROR(INDEX(TQoL_Indexes!$B$9:$AK$58,MATCH($A$3,TQoL_Indexes!#REF!,0)+$A349,MATCH(AL$3,TQoL_Indexes!$B$8:$AK$8,0)),"")</f>
        <v/>
      </c>
      <c r="AM349" s="87" t="str">
        <f>IFERROR(INDEX(TQoL_Indexes!$B$9:$AK$58,MATCH($A$3,TQoL_Indexes!#REF!,0)+$A349,MATCH(AM$3,TQoL_Indexes!$B$8:$AK$8,0)),"")</f>
        <v/>
      </c>
    </row>
    <row r="350" spans="1:39">
      <c r="A350" s="58" t="str">
        <f>IFERROR(IF(A349+1&lt;COUNTIF(TQoL_Indexes!#REF!,Aux_Country!$A$3),A349+1,""),"")</f>
        <v/>
      </c>
      <c r="B350" s="121" t="str">
        <f>IFERROR(INDEX(TQoL_Indexes!$B$9:$AK$58,MATCH($A$3,TQoL_Indexes!#REF!,0)+$A350,MATCH(B$3,TQoL_Indexes!$B$8:$AK$8,0)),"")</f>
        <v/>
      </c>
      <c r="C350" s="116" t="str">
        <f>IFERROR(INDEX(TQoL_Indexes!$B$9:$AK$58,MATCH($A$3,TQoL_Indexes!#REF!,0)+$A350,MATCH(C$3,TQoL_Indexes!$B$8:$AK$8,0)),"")</f>
        <v/>
      </c>
      <c r="D350" s="122" t="str">
        <f>IFERROR(INDEX(TQoL_Indexes!$B$9:$AK$58,MATCH($A$3,TQoL_Indexes!#REF!,0)+$A350,MATCH(D$3,TQoL_Indexes!$B$8:$AK$8,0)),"")</f>
        <v/>
      </c>
      <c r="E350" s="86" t="str">
        <f>IFERROR(INDEX(TQoL_Indexes!$B$9:$AK$58,MATCH($A$3,TQoL_Indexes!#REF!,0)+$A350,MATCH(E$3,TQoL_Indexes!$B$8:$AK$8,0)),"")</f>
        <v/>
      </c>
      <c r="F350" s="86" t="str">
        <f>IFERROR(INDEX(TQoL_Indexes!$B$9:$AK$58,MATCH($A$3,TQoL_Indexes!#REF!,0)+$A350,MATCH(F$3,TQoL_Indexes!$B$8:$AK$8,0)),"")</f>
        <v/>
      </c>
      <c r="G350" s="86" t="str">
        <f>IFERROR(INDEX(TQoL_Indexes!$B$9:$AK$58,MATCH($A$3,TQoL_Indexes!#REF!,0)+$A350,MATCH(G$3,TQoL_Indexes!$B$8:$AK$8,0)),"")</f>
        <v/>
      </c>
      <c r="H350" s="86" t="str">
        <f>IFERROR(INDEX(TQoL_Indexes!$B$9:$AK$58,MATCH($A$3,TQoL_Indexes!#REF!,0)+$A350,MATCH(H$3,TQoL_Indexes!$B$8:$AK$8,0)),"")</f>
        <v/>
      </c>
      <c r="I350" s="86" t="str">
        <f>IFERROR(INDEX(TQoL_Indexes!$B$9:$AK$58,MATCH($A$3,TQoL_Indexes!#REF!,0)+$A350,MATCH(I$3,TQoL_Indexes!$B$8:$AK$8,0)),"")</f>
        <v/>
      </c>
      <c r="J350" s="86" t="str">
        <f>IFERROR(INDEX(TQoL_Indexes!$B$9:$AK$58,MATCH($A$3,TQoL_Indexes!#REF!,0)+$A350,MATCH(J$3,TQoL_Indexes!$B$8:$AK$8,0)),"")</f>
        <v/>
      </c>
      <c r="K350" s="86" t="str">
        <f>IFERROR(INDEX(TQoL_Indexes!$B$9:$AK$58,MATCH($A$3,TQoL_Indexes!#REF!,0)+$A350,MATCH(K$3,TQoL_Indexes!$B$8:$AK$8,0)),"")</f>
        <v/>
      </c>
      <c r="L350" s="86" t="str">
        <f>IFERROR(INDEX(TQoL_Indexes!$B$9:$AK$58,MATCH($A$3,TQoL_Indexes!#REF!,0)+$A350,MATCH(L$3,TQoL_Indexes!$B$8:$AK$8,0)),"")</f>
        <v/>
      </c>
      <c r="M350" s="86" t="str">
        <f>IFERROR(INDEX(TQoL_Indexes!$B$9:$AK$58,MATCH($A$3,TQoL_Indexes!#REF!,0)+$A350,MATCH(M$3,TQoL_Indexes!$B$8:$AK$8,0)),"")</f>
        <v/>
      </c>
      <c r="N350" s="86" t="str">
        <f>IFERROR(INDEX(TQoL_Indexes!$B$9:$AK$58,MATCH($A$3,TQoL_Indexes!#REF!,0)+$A350,MATCH(N$3,TQoL_Indexes!$B$8:$AK$8,0)),"")</f>
        <v/>
      </c>
      <c r="O350" s="86" t="str">
        <f>IFERROR(INDEX(TQoL_Indexes!$B$9:$AK$58,MATCH($A$3,TQoL_Indexes!#REF!,0)+$A350,MATCH(O$3,TQoL_Indexes!$B$8:$AK$8,0)),"")</f>
        <v/>
      </c>
      <c r="P350" s="86" t="str">
        <f>IFERROR(INDEX(TQoL_Indexes!$B$9:$AK$58,MATCH($A$3,TQoL_Indexes!#REF!,0)+$A350,MATCH(P$3,TQoL_Indexes!$B$8:$AK$8,0)),"")</f>
        <v/>
      </c>
      <c r="Q350" s="86" t="str">
        <f>IFERROR(INDEX(TQoL_Indexes!$B$9:$AK$58,MATCH($A$3,TQoL_Indexes!#REF!,0)+$A350,MATCH(Q$3,TQoL_Indexes!$B$8:$AK$8,0)),"")</f>
        <v/>
      </c>
      <c r="R350" s="86" t="str">
        <f>IFERROR(INDEX(TQoL_Indexes!$B$9:$AK$58,MATCH($A$3,TQoL_Indexes!#REF!,0)+$A350,MATCH(R$3,TQoL_Indexes!$B$8:$AK$8,0)),"")</f>
        <v/>
      </c>
      <c r="S350" s="86" t="str">
        <f>IFERROR(INDEX(TQoL_Indexes!$B$9:$AK$58,MATCH($A$3,TQoL_Indexes!#REF!,0)+$A350,MATCH(S$3,TQoL_Indexes!$B$8:$AK$8,0)),"")</f>
        <v/>
      </c>
      <c r="T350" s="86" t="str">
        <f>IFERROR(INDEX(TQoL_Indexes!$B$9:$AK$58,MATCH($A$3,TQoL_Indexes!#REF!,0)+$A350,MATCH(T$3,TQoL_Indexes!$B$8:$AK$8,0)),"")</f>
        <v/>
      </c>
      <c r="U350" s="86" t="str">
        <f>IFERROR(INDEX(TQoL_Indexes!$B$9:$AK$58,MATCH($A$3,TQoL_Indexes!#REF!,0)+$A350,MATCH(U$3,TQoL_Indexes!$B$8:$AK$8,0)),"")</f>
        <v/>
      </c>
      <c r="V350" s="86" t="str">
        <f>IFERROR(INDEX(TQoL_Indexes!$B$9:$AK$58,MATCH($A$3,TQoL_Indexes!#REF!,0)+$A350,MATCH(V$3,TQoL_Indexes!$B$8:$AK$8,0)),"")</f>
        <v/>
      </c>
      <c r="W350" s="86" t="str">
        <f>IFERROR(INDEX(TQoL_Indexes!$B$9:$AK$58,MATCH($A$3,TQoL_Indexes!#REF!,0)+$A350,MATCH(W$3,TQoL_Indexes!$B$8:$AK$8,0)),"")</f>
        <v/>
      </c>
      <c r="X350" s="86" t="str">
        <f>IFERROR(INDEX(TQoL_Indexes!$B$9:$AK$58,MATCH($A$3,TQoL_Indexes!#REF!,0)+$A350,MATCH(X$3,TQoL_Indexes!$B$8:$AK$8,0)),"")</f>
        <v/>
      </c>
      <c r="Y350" s="86" t="str">
        <f>IFERROR(INDEX(TQoL_Indexes!$B$9:$AK$58,MATCH($A$3,TQoL_Indexes!#REF!,0)+$A350,MATCH(Y$3,TQoL_Indexes!$B$8:$AK$8,0)),"")</f>
        <v/>
      </c>
      <c r="Z350" s="86" t="str">
        <f>IFERROR(INDEX(TQoL_Indexes!$B$9:$AK$58,MATCH($A$3,TQoL_Indexes!#REF!,0)+$A350,MATCH(Z$3,TQoL_Indexes!$B$8:$AK$8,0)),"")</f>
        <v/>
      </c>
      <c r="AA350" s="86" t="str">
        <f>IFERROR(INDEX(TQoL_Indexes!$B$9:$AK$58,MATCH($A$3,TQoL_Indexes!#REF!,0)+$A350,MATCH(AA$3,TQoL_Indexes!$B$8:$AK$8,0)),"")</f>
        <v/>
      </c>
      <c r="AB350" s="86" t="str">
        <f>IFERROR(INDEX(TQoL_Indexes!$B$9:$AK$58,MATCH($A$3,TQoL_Indexes!#REF!,0)+$A350,MATCH(AB$3,TQoL_Indexes!$B$8:$AK$8,0)),"")</f>
        <v/>
      </c>
      <c r="AC350" s="86" t="str">
        <f>IFERROR(INDEX(TQoL_Indexes!$B$9:$AK$58,MATCH($A$3,TQoL_Indexes!#REF!,0)+$A350,MATCH(AC$3,TQoL_Indexes!$B$8:$AK$8,0)),"")</f>
        <v/>
      </c>
      <c r="AD350" s="86" t="str">
        <f>IFERROR(INDEX(TQoL_Indexes!$B$9:$AK$58,MATCH($A$3,TQoL_Indexes!#REF!,0)+$A350,MATCH(AD$3,TQoL_Indexes!$B$8:$AK$8,0)),"")</f>
        <v/>
      </c>
      <c r="AE350" s="86" t="str">
        <f>IFERROR(INDEX(TQoL_Indexes!$B$9:$AK$58,MATCH($A$3,TQoL_Indexes!#REF!,0)+$A350,MATCH(AE$3,TQoL_Indexes!$B$8:$AK$8,0)),"")</f>
        <v/>
      </c>
      <c r="AF350" s="86" t="str">
        <f>IFERROR(INDEX(TQoL_Indexes!$B$9:$AK$58,MATCH($A$3,TQoL_Indexes!#REF!,0)+$A350,MATCH(AF$3,TQoL_Indexes!$B$8:$AK$8,0)),"")</f>
        <v/>
      </c>
      <c r="AG350" s="86" t="str">
        <f>IFERROR(INDEX(TQoL_Indexes!$B$9:$AK$58,MATCH($A$3,TQoL_Indexes!#REF!,0)+$A350,MATCH(AG$3,TQoL_Indexes!$B$8:$AK$8,0)),"")</f>
        <v/>
      </c>
      <c r="AH350" s="86" t="str">
        <f>IFERROR(INDEX(TQoL_Indexes!$B$9:$AK$58,MATCH($A$3,TQoL_Indexes!#REF!,0)+$A350,MATCH(AH$3,TQoL_Indexes!$B$8:$AK$8,0)),"")</f>
        <v/>
      </c>
      <c r="AI350" s="86" t="str">
        <f>IFERROR(INDEX(TQoL_Indexes!$B$9:$AK$58,MATCH($A$3,TQoL_Indexes!#REF!,0)+$A350,MATCH(AI$3,TQoL_Indexes!$B$8:$AK$8,0)),"")</f>
        <v/>
      </c>
      <c r="AJ350" s="86" t="str">
        <f>IFERROR(INDEX(TQoL_Indexes!$B$9:$AK$58,MATCH($A$3,TQoL_Indexes!#REF!,0)+$A350,MATCH(AJ$3,TQoL_Indexes!$B$8:$AK$8,0)),"")</f>
        <v/>
      </c>
      <c r="AK350" s="86" t="str">
        <f>IFERROR(INDEX(TQoL_Indexes!$B$9:$AK$58,MATCH($A$3,TQoL_Indexes!#REF!,0)+$A350,MATCH(AK$3,TQoL_Indexes!$B$8:$AK$8,0)),"")</f>
        <v/>
      </c>
      <c r="AL350" s="86" t="str">
        <f>IFERROR(INDEX(TQoL_Indexes!$B$9:$AK$58,MATCH($A$3,TQoL_Indexes!#REF!,0)+$A350,MATCH(AL$3,TQoL_Indexes!$B$8:$AK$8,0)),"")</f>
        <v/>
      </c>
      <c r="AM350" s="87" t="str">
        <f>IFERROR(INDEX(TQoL_Indexes!$B$9:$AK$58,MATCH($A$3,TQoL_Indexes!#REF!,0)+$A350,MATCH(AM$3,TQoL_Indexes!$B$8:$AK$8,0)),"")</f>
        <v/>
      </c>
    </row>
    <row r="351" spans="1:39">
      <c r="A351" s="58" t="str">
        <f>IFERROR(IF(A350+1&lt;COUNTIF(TQoL_Indexes!#REF!,Aux_Country!$A$3),A350+1,""),"")</f>
        <v/>
      </c>
      <c r="B351" s="121" t="str">
        <f>IFERROR(INDEX(TQoL_Indexes!$B$9:$AK$58,MATCH($A$3,TQoL_Indexes!#REF!,0)+$A351,MATCH(B$3,TQoL_Indexes!$B$8:$AK$8,0)),"")</f>
        <v/>
      </c>
      <c r="C351" s="116" t="str">
        <f>IFERROR(INDEX(TQoL_Indexes!$B$9:$AK$58,MATCH($A$3,TQoL_Indexes!#REF!,0)+$A351,MATCH(C$3,TQoL_Indexes!$B$8:$AK$8,0)),"")</f>
        <v/>
      </c>
      <c r="D351" s="122" t="str">
        <f>IFERROR(INDEX(TQoL_Indexes!$B$9:$AK$58,MATCH($A$3,TQoL_Indexes!#REF!,0)+$A351,MATCH(D$3,TQoL_Indexes!$B$8:$AK$8,0)),"")</f>
        <v/>
      </c>
      <c r="E351" s="86" t="str">
        <f>IFERROR(INDEX(TQoL_Indexes!$B$9:$AK$58,MATCH($A$3,TQoL_Indexes!#REF!,0)+$A351,MATCH(E$3,TQoL_Indexes!$B$8:$AK$8,0)),"")</f>
        <v/>
      </c>
      <c r="F351" s="86" t="str">
        <f>IFERROR(INDEX(TQoL_Indexes!$B$9:$AK$58,MATCH($A$3,TQoL_Indexes!#REF!,0)+$A351,MATCH(F$3,TQoL_Indexes!$B$8:$AK$8,0)),"")</f>
        <v/>
      </c>
      <c r="G351" s="86" t="str">
        <f>IFERROR(INDEX(TQoL_Indexes!$B$9:$AK$58,MATCH($A$3,TQoL_Indexes!#REF!,0)+$A351,MATCH(G$3,TQoL_Indexes!$B$8:$AK$8,0)),"")</f>
        <v/>
      </c>
      <c r="H351" s="86" t="str">
        <f>IFERROR(INDEX(TQoL_Indexes!$B$9:$AK$58,MATCH($A$3,TQoL_Indexes!#REF!,0)+$A351,MATCH(H$3,TQoL_Indexes!$B$8:$AK$8,0)),"")</f>
        <v/>
      </c>
      <c r="I351" s="86" t="str">
        <f>IFERROR(INDEX(TQoL_Indexes!$B$9:$AK$58,MATCH($A$3,TQoL_Indexes!#REF!,0)+$A351,MATCH(I$3,TQoL_Indexes!$B$8:$AK$8,0)),"")</f>
        <v/>
      </c>
      <c r="J351" s="86" t="str">
        <f>IFERROR(INDEX(TQoL_Indexes!$B$9:$AK$58,MATCH($A$3,TQoL_Indexes!#REF!,0)+$A351,MATCH(J$3,TQoL_Indexes!$B$8:$AK$8,0)),"")</f>
        <v/>
      </c>
      <c r="K351" s="86" t="str">
        <f>IFERROR(INDEX(TQoL_Indexes!$B$9:$AK$58,MATCH($A$3,TQoL_Indexes!#REF!,0)+$A351,MATCH(K$3,TQoL_Indexes!$B$8:$AK$8,0)),"")</f>
        <v/>
      </c>
      <c r="L351" s="86" t="str">
        <f>IFERROR(INDEX(TQoL_Indexes!$B$9:$AK$58,MATCH($A$3,TQoL_Indexes!#REF!,0)+$A351,MATCH(L$3,TQoL_Indexes!$B$8:$AK$8,0)),"")</f>
        <v/>
      </c>
      <c r="M351" s="86" t="str">
        <f>IFERROR(INDEX(TQoL_Indexes!$B$9:$AK$58,MATCH($A$3,TQoL_Indexes!#REF!,0)+$A351,MATCH(M$3,TQoL_Indexes!$B$8:$AK$8,0)),"")</f>
        <v/>
      </c>
      <c r="N351" s="86" t="str">
        <f>IFERROR(INDEX(TQoL_Indexes!$B$9:$AK$58,MATCH($A$3,TQoL_Indexes!#REF!,0)+$A351,MATCH(N$3,TQoL_Indexes!$B$8:$AK$8,0)),"")</f>
        <v/>
      </c>
      <c r="O351" s="86" t="str">
        <f>IFERROR(INDEX(TQoL_Indexes!$B$9:$AK$58,MATCH($A$3,TQoL_Indexes!#REF!,0)+$A351,MATCH(O$3,TQoL_Indexes!$B$8:$AK$8,0)),"")</f>
        <v/>
      </c>
      <c r="P351" s="86" t="str">
        <f>IFERROR(INDEX(TQoL_Indexes!$B$9:$AK$58,MATCH($A$3,TQoL_Indexes!#REF!,0)+$A351,MATCH(P$3,TQoL_Indexes!$B$8:$AK$8,0)),"")</f>
        <v/>
      </c>
      <c r="Q351" s="86" t="str">
        <f>IFERROR(INDEX(TQoL_Indexes!$B$9:$AK$58,MATCH($A$3,TQoL_Indexes!#REF!,0)+$A351,MATCH(Q$3,TQoL_Indexes!$B$8:$AK$8,0)),"")</f>
        <v/>
      </c>
      <c r="R351" s="86" t="str">
        <f>IFERROR(INDEX(TQoL_Indexes!$B$9:$AK$58,MATCH($A$3,TQoL_Indexes!#REF!,0)+$A351,MATCH(R$3,TQoL_Indexes!$B$8:$AK$8,0)),"")</f>
        <v/>
      </c>
      <c r="S351" s="86" t="str">
        <f>IFERROR(INDEX(TQoL_Indexes!$B$9:$AK$58,MATCH($A$3,TQoL_Indexes!#REF!,0)+$A351,MATCH(S$3,TQoL_Indexes!$B$8:$AK$8,0)),"")</f>
        <v/>
      </c>
      <c r="T351" s="86" t="str">
        <f>IFERROR(INDEX(TQoL_Indexes!$B$9:$AK$58,MATCH($A$3,TQoL_Indexes!#REF!,0)+$A351,MATCH(T$3,TQoL_Indexes!$B$8:$AK$8,0)),"")</f>
        <v/>
      </c>
      <c r="U351" s="86" t="str">
        <f>IFERROR(INDEX(TQoL_Indexes!$B$9:$AK$58,MATCH($A$3,TQoL_Indexes!#REF!,0)+$A351,MATCH(U$3,TQoL_Indexes!$B$8:$AK$8,0)),"")</f>
        <v/>
      </c>
      <c r="V351" s="86" t="str">
        <f>IFERROR(INDEX(TQoL_Indexes!$B$9:$AK$58,MATCH($A$3,TQoL_Indexes!#REF!,0)+$A351,MATCH(V$3,TQoL_Indexes!$B$8:$AK$8,0)),"")</f>
        <v/>
      </c>
      <c r="W351" s="86" t="str">
        <f>IFERROR(INDEX(TQoL_Indexes!$B$9:$AK$58,MATCH($A$3,TQoL_Indexes!#REF!,0)+$A351,MATCH(W$3,TQoL_Indexes!$B$8:$AK$8,0)),"")</f>
        <v/>
      </c>
      <c r="X351" s="86" t="str">
        <f>IFERROR(INDEX(TQoL_Indexes!$B$9:$AK$58,MATCH($A$3,TQoL_Indexes!#REF!,0)+$A351,MATCH(X$3,TQoL_Indexes!$B$8:$AK$8,0)),"")</f>
        <v/>
      </c>
      <c r="Y351" s="86" t="str">
        <f>IFERROR(INDEX(TQoL_Indexes!$B$9:$AK$58,MATCH($A$3,TQoL_Indexes!#REF!,0)+$A351,MATCH(Y$3,TQoL_Indexes!$B$8:$AK$8,0)),"")</f>
        <v/>
      </c>
      <c r="Z351" s="86" t="str">
        <f>IFERROR(INDEX(TQoL_Indexes!$B$9:$AK$58,MATCH($A$3,TQoL_Indexes!#REF!,0)+$A351,MATCH(Z$3,TQoL_Indexes!$B$8:$AK$8,0)),"")</f>
        <v/>
      </c>
      <c r="AA351" s="86" t="str">
        <f>IFERROR(INDEX(TQoL_Indexes!$B$9:$AK$58,MATCH($A$3,TQoL_Indexes!#REF!,0)+$A351,MATCH(AA$3,TQoL_Indexes!$B$8:$AK$8,0)),"")</f>
        <v/>
      </c>
      <c r="AB351" s="86" t="str">
        <f>IFERROR(INDEX(TQoL_Indexes!$B$9:$AK$58,MATCH($A$3,TQoL_Indexes!#REF!,0)+$A351,MATCH(AB$3,TQoL_Indexes!$B$8:$AK$8,0)),"")</f>
        <v/>
      </c>
      <c r="AC351" s="86" t="str">
        <f>IFERROR(INDEX(TQoL_Indexes!$B$9:$AK$58,MATCH($A$3,TQoL_Indexes!#REF!,0)+$A351,MATCH(AC$3,TQoL_Indexes!$B$8:$AK$8,0)),"")</f>
        <v/>
      </c>
      <c r="AD351" s="86" t="str">
        <f>IFERROR(INDEX(TQoL_Indexes!$B$9:$AK$58,MATCH($A$3,TQoL_Indexes!#REF!,0)+$A351,MATCH(AD$3,TQoL_Indexes!$B$8:$AK$8,0)),"")</f>
        <v/>
      </c>
      <c r="AE351" s="86" t="str">
        <f>IFERROR(INDEX(TQoL_Indexes!$B$9:$AK$58,MATCH($A$3,TQoL_Indexes!#REF!,0)+$A351,MATCH(AE$3,TQoL_Indexes!$B$8:$AK$8,0)),"")</f>
        <v/>
      </c>
      <c r="AF351" s="86" t="str">
        <f>IFERROR(INDEX(TQoL_Indexes!$B$9:$AK$58,MATCH($A$3,TQoL_Indexes!#REF!,0)+$A351,MATCH(AF$3,TQoL_Indexes!$B$8:$AK$8,0)),"")</f>
        <v/>
      </c>
      <c r="AG351" s="86" t="str">
        <f>IFERROR(INDEX(TQoL_Indexes!$B$9:$AK$58,MATCH($A$3,TQoL_Indexes!#REF!,0)+$A351,MATCH(AG$3,TQoL_Indexes!$B$8:$AK$8,0)),"")</f>
        <v/>
      </c>
      <c r="AH351" s="86" t="str">
        <f>IFERROR(INDEX(TQoL_Indexes!$B$9:$AK$58,MATCH($A$3,TQoL_Indexes!#REF!,0)+$A351,MATCH(AH$3,TQoL_Indexes!$B$8:$AK$8,0)),"")</f>
        <v/>
      </c>
      <c r="AI351" s="86" t="str">
        <f>IFERROR(INDEX(TQoL_Indexes!$B$9:$AK$58,MATCH($A$3,TQoL_Indexes!#REF!,0)+$A351,MATCH(AI$3,TQoL_Indexes!$B$8:$AK$8,0)),"")</f>
        <v/>
      </c>
      <c r="AJ351" s="86" t="str">
        <f>IFERROR(INDEX(TQoL_Indexes!$B$9:$AK$58,MATCH($A$3,TQoL_Indexes!#REF!,0)+$A351,MATCH(AJ$3,TQoL_Indexes!$B$8:$AK$8,0)),"")</f>
        <v/>
      </c>
      <c r="AK351" s="86" t="str">
        <f>IFERROR(INDEX(TQoL_Indexes!$B$9:$AK$58,MATCH($A$3,TQoL_Indexes!#REF!,0)+$A351,MATCH(AK$3,TQoL_Indexes!$B$8:$AK$8,0)),"")</f>
        <v/>
      </c>
      <c r="AL351" s="86" t="str">
        <f>IFERROR(INDEX(TQoL_Indexes!$B$9:$AK$58,MATCH($A$3,TQoL_Indexes!#REF!,0)+$A351,MATCH(AL$3,TQoL_Indexes!$B$8:$AK$8,0)),"")</f>
        <v/>
      </c>
      <c r="AM351" s="87" t="str">
        <f>IFERROR(INDEX(TQoL_Indexes!$B$9:$AK$58,MATCH($A$3,TQoL_Indexes!#REF!,0)+$A351,MATCH(AM$3,TQoL_Indexes!$B$8:$AK$8,0)),"")</f>
        <v/>
      </c>
    </row>
    <row r="352" spans="1:39">
      <c r="A352" s="58" t="str">
        <f>IFERROR(IF(A351+1&lt;COUNTIF(TQoL_Indexes!#REF!,Aux_Country!$A$3),A351+1,""),"")</f>
        <v/>
      </c>
      <c r="B352" s="121" t="str">
        <f>IFERROR(INDEX(TQoL_Indexes!$B$9:$AK$58,MATCH($A$3,TQoL_Indexes!#REF!,0)+$A352,MATCH(B$3,TQoL_Indexes!$B$8:$AK$8,0)),"")</f>
        <v/>
      </c>
      <c r="C352" s="116" t="str">
        <f>IFERROR(INDEX(TQoL_Indexes!$B$9:$AK$58,MATCH($A$3,TQoL_Indexes!#REF!,0)+$A352,MATCH(C$3,TQoL_Indexes!$B$8:$AK$8,0)),"")</f>
        <v/>
      </c>
      <c r="D352" s="122" t="str">
        <f>IFERROR(INDEX(TQoL_Indexes!$B$9:$AK$58,MATCH($A$3,TQoL_Indexes!#REF!,0)+$A352,MATCH(D$3,TQoL_Indexes!$B$8:$AK$8,0)),"")</f>
        <v/>
      </c>
      <c r="E352" s="86" t="str">
        <f>IFERROR(INDEX(TQoL_Indexes!$B$9:$AK$58,MATCH($A$3,TQoL_Indexes!#REF!,0)+$A352,MATCH(E$3,TQoL_Indexes!$B$8:$AK$8,0)),"")</f>
        <v/>
      </c>
      <c r="F352" s="86" t="str">
        <f>IFERROR(INDEX(TQoL_Indexes!$B$9:$AK$58,MATCH($A$3,TQoL_Indexes!#REF!,0)+$A352,MATCH(F$3,TQoL_Indexes!$B$8:$AK$8,0)),"")</f>
        <v/>
      </c>
      <c r="G352" s="86" t="str">
        <f>IFERROR(INDEX(TQoL_Indexes!$B$9:$AK$58,MATCH($A$3,TQoL_Indexes!#REF!,0)+$A352,MATCH(G$3,TQoL_Indexes!$B$8:$AK$8,0)),"")</f>
        <v/>
      </c>
      <c r="H352" s="86" t="str">
        <f>IFERROR(INDEX(TQoL_Indexes!$B$9:$AK$58,MATCH($A$3,TQoL_Indexes!#REF!,0)+$A352,MATCH(H$3,TQoL_Indexes!$B$8:$AK$8,0)),"")</f>
        <v/>
      </c>
      <c r="I352" s="86" t="str">
        <f>IFERROR(INDEX(TQoL_Indexes!$B$9:$AK$58,MATCH($A$3,TQoL_Indexes!#REF!,0)+$A352,MATCH(I$3,TQoL_Indexes!$B$8:$AK$8,0)),"")</f>
        <v/>
      </c>
      <c r="J352" s="86" t="str">
        <f>IFERROR(INDEX(TQoL_Indexes!$B$9:$AK$58,MATCH($A$3,TQoL_Indexes!#REF!,0)+$A352,MATCH(J$3,TQoL_Indexes!$B$8:$AK$8,0)),"")</f>
        <v/>
      </c>
      <c r="K352" s="86" t="str">
        <f>IFERROR(INDEX(TQoL_Indexes!$B$9:$AK$58,MATCH($A$3,TQoL_Indexes!#REF!,0)+$A352,MATCH(K$3,TQoL_Indexes!$B$8:$AK$8,0)),"")</f>
        <v/>
      </c>
      <c r="L352" s="86" t="str">
        <f>IFERROR(INDEX(TQoL_Indexes!$B$9:$AK$58,MATCH($A$3,TQoL_Indexes!#REF!,0)+$A352,MATCH(L$3,TQoL_Indexes!$B$8:$AK$8,0)),"")</f>
        <v/>
      </c>
      <c r="M352" s="86" t="str">
        <f>IFERROR(INDEX(TQoL_Indexes!$B$9:$AK$58,MATCH($A$3,TQoL_Indexes!#REF!,0)+$A352,MATCH(M$3,TQoL_Indexes!$B$8:$AK$8,0)),"")</f>
        <v/>
      </c>
      <c r="N352" s="86" t="str">
        <f>IFERROR(INDEX(TQoL_Indexes!$B$9:$AK$58,MATCH($A$3,TQoL_Indexes!#REF!,0)+$A352,MATCH(N$3,TQoL_Indexes!$B$8:$AK$8,0)),"")</f>
        <v/>
      </c>
      <c r="O352" s="86" t="str">
        <f>IFERROR(INDEX(TQoL_Indexes!$B$9:$AK$58,MATCH($A$3,TQoL_Indexes!#REF!,0)+$A352,MATCH(O$3,TQoL_Indexes!$B$8:$AK$8,0)),"")</f>
        <v/>
      </c>
      <c r="P352" s="86" t="str">
        <f>IFERROR(INDEX(TQoL_Indexes!$B$9:$AK$58,MATCH($A$3,TQoL_Indexes!#REF!,0)+$A352,MATCH(P$3,TQoL_Indexes!$B$8:$AK$8,0)),"")</f>
        <v/>
      </c>
      <c r="Q352" s="86" t="str">
        <f>IFERROR(INDEX(TQoL_Indexes!$B$9:$AK$58,MATCH($A$3,TQoL_Indexes!#REF!,0)+$A352,MATCH(Q$3,TQoL_Indexes!$B$8:$AK$8,0)),"")</f>
        <v/>
      </c>
      <c r="R352" s="86" t="str">
        <f>IFERROR(INDEX(TQoL_Indexes!$B$9:$AK$58,MATCH($A$3,TQoL_Indexes!#REF!,0)+$A352,MATCH(R$3,TQoL_Indexes!$B$8:$AK$8,0)),"")</f>
        <v/>
      </c>
      <c r="S352" s="86" t="str">
        <f>IFERROR(INDEX(TQoL_Indexes!$B$9:$AK$58,MATCH($A$3,TQoL_Indexes!#REF!,0)+$A352,MATCH(S$3,TQoL_Indexes!$B$8:$AK$8,0)),"")</f>
        <v/>
      </c>
      <c r="T352" s="86" t="str">
        <f>IFERROR(INDEX(TQoL_Indexes!$B$9:$AK$58,MATCH($A$3,TQoL_Indexes!#REF!,0)+$A352,MATCH(T$3,TQoL_Indexes!$B$8:$AK$8,0)),"")</f>
        <v/>
      </c>
      <c r="U352" s="86" t="str">
        <f>IFERROR(INDEX(TQoL_Indexes!$B$9:$AK$58,MATCH($A$3,TQoL_Indexes!#REF!,0)+$A352,MATCH(U$3,TQoL_Indexes!$B$8:$AK$8,0)),"")</f>
        <v/>
      </c>
      <c r="V352" s="86" t="str">
        <f>IFERROR(INDEX(TQoL_Indexes!$B$9:$AK$58,MATCH($A$3,TQoL_Indexes!#REF!,0)+$A352,MATCH(V$3,TQoL_Indexes!$B$8:$AK$8,0)),"")</f>
        <v/>
      </c>
      <c r="W352" s="86" t="str">
        <f>IFERROR(INDEX(TQoL_Indexes!$B$9:$AK$58,MATCH($A$3,TQoL_Indexes!#REF!,0)+$A352,MATCH(W$3,TQoL_Indexes!$B$8:$AK$8,0)),"")</f>
        <v/>
      </c>
      <c r="X352" s="86" t="str">
        <f>IFERROR(INDEX(TQoL_Indexes!$B$9:$AK$58,MATCH($A$3,TQoL_Indexes!#REF!,0)+$A352,MATCH(X$3,TQoL_Indexes!$B$8:$AK$8,0)),"")</f>
        <v/>
      </c>
      <c r="Y352" s="86" t="str">
        <f>IFERROR(INDEX(TQoL_Indexes!$B$9:$AK$58,MATCH($A$3,TQoL_Indexes!#REF!,0)+$A352,MATCH(Y$3,TQoL_Indexes!$B$8:$AK$8,0)),"")</f>
        <v/>
      </c>
      <c r="Z352" s="86" t="str">
        <f>IFERROR(INDEX(TQoL_Indexes!$B$9:$AK$58,MATCH($A$3,TQoL_Indexes!#REF!,0)+$A352,MATCH(Z$3,TQoL_Indexes!$B$8:$AK$8,0)),"")</f>
        <v/>
      </c>
      <c r="AA352" s="86" t="str">
        <f>IFERROR(INDEX(TQoL_Indexes!$B$9:$AK$58,MATCH($A$3,TQoL_Indexes!#REF!,0)+$A352,MATCH(AA$3,TQoL_Indexes!$B$8:$AK$8,0)),"")</f>
        <v/>
      </c>
      <c r="AB352" s="86" t="str">
        <f>IFERROR(INDEX(TQoL_Indexes!$B$9:$AK$58,MATCH($A$3,TQoL_Indexes!#REF!,0)+$A352,MATCH(AB$3,TQoL_Indexes!$B$8:$AK$8,0)),"")</f>
        <v/>
      </c>
      <c r="AC352" s="86" t="str">
        <f>IFERROR(INDEX(TQoL_Indexes!$B$9:$AK$58,MATCH($A$3,TQoL_Indexes!#REF!,0)+$A352,MATCH(AC$3,TQoL_Indexes!$B$8:$AK$8,0)),"")</f>
        <v/>
      </c>
      <c r="AD352" s="86" t="str">
        <f>IFERROR(INDEX(TQoL_Indexes!$B$9:$AK$58,MATCH($A$3,TQoL_Indexes!#REF!,0)+$A352,MATCH(AD$3,TQoL_Indexes!$B$8:$AK$8,0)),"")</f>
        <v/>
      </c>
      <c r="AE352" s="86" t="str">
        <f>IFERROR(INDEX(TQoL_Indexes!$B$9:$AK$58,MATCH($A$3,TQoL_Indexes!#REF!,0)+$A352,MATCH(AE$3,TQoL_Indexes!$B$8:$AK$8,0)),"")</f>
        <v/>
      </c>
      <c r="AF352" s="86" t="str">
        <f>IFERROR(INDEX(TQoL_Indexes!$B$9:$AK$58,MATCH($A$3,TQoL_Indexes!#REF!,0)+$A352,MATCH(AF$3,TQoL_Indexes!$B$8:$AK$8,0)),"")</f>
        <v/>
      </c>
      <c r="AG352" s="86" t="str">
        <f>IFERROR(INDEX(TQoL_Indexes!$B$9:$AK$58,MATCH($A$3,TQoL_Indexes!#REF!,0)+$A352,MATCH(AG$3,TQoL_Indexes!$B$8:$AK$8,0)),"")</f>
        <v/>
      </c>
      <c r="AH352" s="86" t="str">
        <f>IFERROR(INDEX(TQoL_Indexes!$B$9:$AK$58,MATCH($A$3,TQoL_Indexes!#REF!,0)+$A352,MATCH(AH$3,TQoL_Indexes!$B$8:$AK$8,0)),"")</f>
        <v/>
      </c>
      <c r="AI352" s="86" t="str">
        <f>IFERROR(INDEX(TQoL_Indexes!$B$9:$AK$58,MATCH($A$3,TQoL_Indexes!#REF!,0)+$A352,MATCH(AI$3,TQoL_Indexes!$B$8:$AK$8,0)),"")</f>
        <v/>
      </c>
      <c r="AJ352" s="86" t="str">
        <f>IFERROR(INDEX(TQoL_Indexes!$B$9:$AK$58,MATCH($A$3,TQoL_Indexes!#REF!,0)+$A352,MATCH(AJ$3,TQoL_Indexes!$B$8:$AK$8,0)),"")</f>
        <v/>
      </c>
      <c r="AK352" s="86" t="str">
        <f>IFERROR(INDEX(TQoL_Indexes!$B$9:$AK$58,MATCH($A$3,TQoL_Indexes!#REF!,0)+$A352,MATCH(AK$3,TQoL_Indexes!$B$8:$AK$8,0)),"")</f>
        <v/>
      </c>
      <c r="AL352" s="86" t="str">
        <f>IFERROR(INDEX(TQoL_Indexes!$B$9:$AK$58,MATCH($A$3,TQoL_Indexes!#REF!,0)+$A352,MATCH(AL$3,TQoL_Indexes!$B$8:$AK$8,0)),"")</f>
        <v/>
      </c>
      <c r="AM352" s="87" t="str">
        <f>IFERROR(INDEX(TQoL_Indexes!$B$9:$AK$58,MATCH($A$3,TQoL_Indexes!#REF!,0)+$A352,MATCH(AM$3,TQoL_Indexes!$B$8:$AK$8,0)),"")</f>
        <v/>
      </c>
    </row>
    <row r="353" spans="1:39">
      <c r="A353" s="58" t="str">
        <f>IFERROR(IF(A352+1&lt;COUNTIF(TQoL_Indexes!#REF!,Aux_Country!$A$3),A352+1,""),"")</f>
        <v/>
      </c>
      <c r="B353" s="121" t="str">
        <f>IFERROR(INDEX(TQoL_Indexes!$B$9:$AK$58,MATCH($A$3,TQoL_Indexes!#REF!,0)+$A353,MATCH(B$3,TQoL_Indexes!$B$8:$AK$8,0)),"")</f>
        <v/>
      </c>
      <c r="C353" s="116" t="str">
        <f>IFERROR(INDEX(TQoL_Indexes!$B$9:$AK$58,MATCH($A$3,TQoL_Indexes!#REF!,0)+$A353,MATCH(C$3,TQoL_Indexes!$B$8:$AK$8,0)),"")</f>
        <v/>
      </c>
      <c r="D353" s="122" t="str">
        <f>IFERROR(INDEX(TQoL_Indexes!$B$9:$AK$58,MATCH($A$3,TQoL_Indexes!#REF!,0)+$A353,MATCH(D$3,TQoL_Indexes!$B$8:$AK$8,0)),"")</f>
        <v/>
      </c>
      <c r="E353" s="86" t="str">
        <f>IFERROR(INDEX(TQoL_Indexes!$B$9:$AK$58,MATCH($A$3,TQoL_Indexes!#REF!,0)+$A353,MATCH(E$3,TQoL_Indexes!$B$8:$AK$8,0)),"")</f>
        <v/>
      </c>
      <c r="F353" s="86" t="str">
        <f>IFERROR(INDEX(TQoL_Indexes!$B$9:$AK$58,MATCH($A$3,TQoL_Indexes!#REF!,0)+$A353,MATCH(F$3,TQoL_Indexes!$B$8:$AK$8,0)),"")</f>
        <v/>
      </c>
      <c r="G353" s="86" t="str">
        <f>IFERROR(INDEX(TQoL_Indexes!$B$9:$AK$58,MATCH($A$3,TQoL_Indexes!#REF!,0)+$A353,MATCH(G$3,TQoL_Indexes!$B$8:$AK$8,0)),"")</f>
        <v/>
      </c>
      <c r="H353" s="86" t="str">
        <f>IFERROR(INDEX(TQoL_Indexes!$B$9:$AK$58,MATCH($A$3,TQoL_Indexes!#REF!,0)+$A353,MATCH(H$3,TQoL_Indexes!$B$8:$AK$8,0)),"")</f>
        <v/>
      </c>
      <c r="I353" s="86" t="str">
        <f>IFERROR(INDEX(TQoL_Indexes!$B$9:$AK$58,MATCH($A$3,TQoL_Indexes!#REF!,0)+$A353,MATCH(I$3,TQoL_Indexes!$B$8:$AK$8,0)),"")</f>
        <v/>
      </c>
      <c r="J353" s="86" t="str">
        <f>IFERROR(INDEX(TQoL_Indexes!$B$9:$AK$58,MATCH($A$3,TQoL_Indexes!#REF!,0)+$A353,MATCH(J$3,TQoL_Indexes!$B$8:$AK$8,0)),"")</f>
        <v/>
      </c>
      <c r="K353" s="86" t="str">
        <f>IFERROR(INDEX(TQoL_Indexes!$B$9:$AK$58,MATCH($A$3,TQoL_Indexes!#REF!,0)+$A353,MATCH(K$3,TQoL_Indexes!$B$8:$AK$8,0)),"")</f>
        <v/>
      </c>
      <c r="L353" s="86" t="str">
        <f>IFERROR(INDEX(TQoL_Indexes!$B$9:$AK$58,MATCH($A$3,TQoL_Indexes!#REF!,0)+$A353,MATCH(L$3,TQoL_Indexes!$B$8:$AK$8,0)),"")</f>
        <v/>
      </c>
      <c r="M353" s="86" t="str">
        <f>IFERROR(INDEX(TQoL_Indexes!$B$9:$AK$58,MATCH($A$3,TQoL_Indexes!#REF!,0)+$A353,MATCH(M$3,TQoL_Indexes!$B$8:$AK$8,0)),"")</f>
        <v/>
      </c>
      <c r="N353" s="86" t="str">
        <f>IFERROR(INDEX(TQoL_Indexes!$B$9:$AK$58,MATCH($A$3,TQoL_Indexes!#REF!,0)+$A353,MATCH(N$3,TQoL_Indexes!$B$8:$AK$8,0)),"")</f>
        <v/>
      </c>
      <c r="O353" s="86" t="str">
        <f>IFERROR(INDEX(TQoL_Indexes!$B$9:$AK$58,MATCH($A$3,TQoL_Indexes!#REF!,0)+$A353,MATCH(O$3,TQoL_Indexes!$B$8:$AK$8,0)),"")</f>
        <v/>
      </c>
      <c r="P353" s="86" t="str">
        <f>IFERROR(INDEX(TQoL_Indexes!$B$9:$AK$58,MATCH($A$3,TQoL_Indexes!#REF!,0)+$A353,MATCH(P$3,TQoL_Indexes!$B$8:$AK$8,0)),"")</f>
        <v/>
      </c>
      <c r="Q353" s="86" t="str">
        <f>IFERROR(INDEX(TQoL_Indexes!$B$9:$AK$58,MATCH($A$3,TQoL_Indexes!#REF!,0)+$A353,MATCH(Q$3,TQoL_Indexes!$B$8:$AK$8,0)),"")</f>
        <v/>
      </c>
      <c r="R353" s="86" t="str">
        <f>IFERROR(INDEX(TQoL_Indexes!$B$9:$AK$58,MATCH($A$3,TQoL_Indexes!#REF!,0)+$A353,MATCH(R$3,TQoL_Indexes!$B$8:$AK$8,0)),"")</f>
        <v/>
      </c>
      <c r="S353" s="86" t="str">
        <f>IFERROR(INDEX(TQoL_Indexes!$B$9:$AK$58,MATCH($A$3,TQoL_Indexes!#REF!,0)+$A353,MATCH(S$3,TQoL_Indexes!$B$8:$AK$8,0)),"")</f>
        <v/>
      </c>
      <c r="T353" s="86" t="str">
        <f>IFERROR(INDEX(TQoL_Indexes!$B$9:$AK$58,MATCH($A$3,TQoL_Indexes!#REF!,0)+$A353,MATCH(T$3,TQoL_Indexes!$B$8:$AK$8,0)),"")</f>
        <v/>
      </c>
      <c r="U353" s="86" t="str">
        <f>IFERROR(INDEX(TQoL_Indexes!$B$9:$AK$58,MATCH($A$3,TQoL_Indexes!#REF!,0)+$A353,MATCH(U$3,TQoL_Indexes!$B$8:$AK$8,0)),"")</f>
        <v/>
      </c>
      <c r="V353" s="86" t="str">
        <f>IFERROR(INDEX(TQoL_Indexes!$B$9:$AK$58,MATCH($A$3,TQoL_Indexes!#REF!,0)+$A353,MATCH(V$3,TQoL_Indexes!$B$8:$AK$8,0)),"")</f>
        <v/>
      </c>
      <c r="W353" s="86" t="str">
        <f>IFERROR(INDEX(TQoL_Indexes!$B$9:$AK$58,MATCH($A$3,TQoL_Indexes!#REF!,0)+$A353,MATCH(W$3,TQoL_Indexes!$B$8:$AK$8,0)),"")</f>
        <v/>
      </c>
      <c r="X353" s="86" t="str">
        <f>IFERROR(INDEX(TQoL_Indexes!$B$9:$AK$58,MATCH($A$3,TQoL_Indexes!#REF!,0)+$A353,MATCH(X$3,TQoL_Indexes!$B$8:$AK$8,0)),"")</f>
        <v/>
      </c>
      <c r="Y353" s="86" t="str">
        <f>IFERROR(INDEX(TQoL_Indexes!$B$9:$AK$58,MATCH($A$3,TQoL_Indexes!#REF!,0)+$A353,MATCH(Y$3,TQoL_Indexes!$B$8:$AK$8,0)),"")</f>
        <v/>
      </c>
      <c r="Z353" s="86" t="str">
        <f>IFERROR(INDEX(TQoL_Indexes!$B$9:$AK$58,MATCH($A$3,TQoL_Indexes!#REF!,0)+$A353,MATCH(Z$3,TQoL_Indexes!$B$8:$AK$8,0)),"")</f>
        <v/>
      </c>
      <c r="AA353" s="86" t="str">
        <f>IFERROR(INDEX(TQoL_Indexes!$B$9:$AK$58,MATCH($A$3,TQoL_Indexes!#REF!,0)+$A353,MATCH(AA$3,TQoL_Indexes!$B$8:$AK$8,0)),"")</f>
        <v/>
      </c>
      <c r="AB353" s="86" t="str">
        <f>IFERROR(INDEX(TQoL_Indexes!$B$9:$AK$58,MATCH($A$3,TQoL_Indexes!#REF!,0)+$A353,MATCH(AB$3,TQoL_Indexes!$B$8:$AK$8,0)),"")</f>
        <v/>
      </c>
      <c r="AC353" s="86" t="str">
        <f>IFERROR(INDEX(TQoL_Indexes!$B$9:$AK$58,MATCH($A$3,TQoL_Indexes!#REF!,0)+$A353,MATCH(AC$3,TQoL_Indexes!$B$8:$AK$8,0)),"")</f>
        <v/>
      </c>
      <c r="AD353" s="86" t="str">
        <f>IFERROR(INDEX(TQoL_Indexes!$B$9:$AK$58,MATCH($A$3,TQoL_Indexes!#REF!,0)+$A353,MATCH(AD$3,TQoL_Indexes!$B$8:$AK$8,0)),"")</f>
        <v/>
      </c>
      <c r="AE353" s="86" t="str">
        <f>IFERROR(INDEX(TQoL_Indexes!$B$9:$AK$58,MATCH($A$3,TQoL_Indexes!#REF!,0)+$A353,MATCH(AE$3,TQoL_Indexes!$B$8:$AK$8,0)),"")</f>
        <v/>
      </c>
      <c r="AF353" s="86" t="str">
        <f>IFERROR(INDEX(TQoL_Indexes!$B$9:$AK$58,MATCH($A$3,TQoL_Indexes!#REF!,0)+$A353,MATCH(AF$3,TQoL_Indexes!$B$8:$AK$8,0)),"")</f>
        <v/>
      </c>
      <c r="AG353" s="86" t="str">
        <f>IFERROR(INDEX(TQoL_Indexes!$B$9:$AK$58,MATCH($A$3,TQoL_Indexes!#REF!,0)+$A353,MATCH(AG$3,TQoL_Indexes!$B$8:$AK$8,0)),"")</f>
        <v/>
      </c>
      <c r="AH353" s="86" t="str">
        <f>IFERROR(INDEX(TQoL_Indexes!$B$9:$AK$58,MATCH($A$3,TQoL_Indexes!#REF!,0)+$A353,MATCH(AH$3,TQoL_Indexes!$B$8:$AK$8,0)),"")</f>
        <v/>
      </c>
      <c r="AI353" s="86" t="str">
        <f>IFERROR(INDEX(TQoL_Indexes!$B$9:$AK$58,MATCH($A$3,TQoL_Indexes!#REF!,0)+$A353,MATCH(AI$3,TQoL_Indexes!$B$8:$AK$8,0)),"")</f>
        <v/>
      </c>
      <c r="AJ353" s="86" t="str">
        <f>IFERROR(INDEX(TQoL_Indexes!$B$9:$AK$58,MATCH($A$3,TQoL_Indexes!#REF!,0)+$A353,MATCH(AJ$3,TQoL_Indexes!$B$8:$AK$8,0)),"")</f>
        <v/>
      </c>
      <c r="AK353" s="86" t="str">
        <f>IFERROR(INDEX(TQoL_Indexes!$B$9:$AK$58,MATCH($A$3,TQoL_Indexes!#REF!,0)+$A353,MATCH(AK$3,TQoL_Indexes!$B$8:$AK$8,0)),"")</f>
        <v/>
      </c>
      <c r="AL353" s="86" t="str">
        <f>IFERROR(INDEX(TQoL_Indexes!$B$9:$AK$58,MATCH($A$3,TQoL_Indexes!#REF!,0)+$A353,MATCH(AL$3,TQoL_Indexes!$B$8:$AK$8,0)),"")</f>
        <v/>
      </c>
      <c r="AM353" s="87" t="str">
        <f>IFERROR(INDEX(TQoL_Indexes!$B$9:$AK$58,MATCH($A$3,TQoL_Indexes!#REF!,0)+$A353,MATCH(AM$3,TQoL_Indexes!$B$8:$AK$8,0)),"")</f>
        <v/>
      </c>
    </row>
    <row r="354" spans="1:39">
      <c r="A354" s="58" t="str">
        <f>IFERROR(IF(A353+1&lt;COUNTIF(TQoL_Indexes!#REF!,Aux_Country!$A$3),A353+1,""),"")</f>
        <v/>
      </c>
      <c r="B354" s="121" t="str">
        <f>IFERROR(INDEX(TQoL_Indexes!$B$9:$AK$58,MATCH($A$3,TQoL_Indexes!#REF!,0)+$A354,MATCH(B$3,TQoL_Indexes!$B$8:$AK$8,0)),"")</f>
        <v/>
      </c>
      <c r="C354" s="116" t="str">
        <f>IFERROR(INDEX(TQoL_Indexes!$B$9:$AK$58,MATCH($A$3,TQoL_Indexes!#REF!,0)+$A354,MATCH(C$3,TQoL_Indexes!$B$8:$AK$8,0)),"")</f>
        <v/>
      </c>
      <c r="D354" s="122" t="str">
        <f>IFERROR(INDEX(TQoL_Indexes!$B$9:$AK$58,MATCH($A$3,TQoL_Indexes!#REF!,0)+$A354,MATCH(D$3,TQoL_Indexes!$B$8:$AK$8,0)),"")</f>
        <v/>
      </c>
      <c r="E354" s="86" t="str">
        <f>IFERROR(INDEX(TQoL_Indexes!$B$9:$AK$58,MATCH($A$3,TQoL_Indexes!#REF!,0)+$A354,MATCH(E$3,TQoL_Indexes!$B$8:$AK$8,0)),"")</f>
        <v/>
      </c>
      <c r="F354" s="86" t="str">
        <f>IFERROR(INDEX(TQoL_Indexes!$B$9:$AK$58,MATCH($A$3,TQoL_Indexes!#REF!,0)+$A354,MATCH(F$3,TQoL_Indexes!$B$8:$AK$8,0)),"")</f>
        <v/>
      </c>
      <c r="G354" s="86" t="str">
        <f>IFERROR(INDEX(TQoL_Indexes!$B$9:$AK$58,MATCH($A$3,TQoL_Indexes!#REF!,0)+$A354,MATCH(G$3,TQoL_Indexes!$B$8:$AK$8,0)),"")</f>
        <v/>
      </c>
      <c r="H354" s="86" t="str">
        <f>IFERROR(INDEX(TQoL_Indexes!$B$9:$AK$58,MATCH($A$3,TQoL_Indexes!#REF!,0)+$A354,MATCH(H$3,TQoL_Indexes!$B$8:$AK$8,0)),"")</f>
        <v/>
      </c>
      <c r="I354" s="86" t="str">
        <f>IFERROR(INDEX(TQoL_Indexes!$B$9:$AK$58,MATCH($A$3,TQoL_Indexes!#REF!,0)+$A354,MATCH(I$3,TQoL_Indexes!$B$8:$AK$8,0)),"")</f>
        <v/>
      </c>
      <c r="J354" s="86" t="str">
        <f>IFERROR(INDEX(TQoL_Indexes!$B$9:$AK$58,MATCH($A$3,TQoL_Indexes!#REF!,0)+$A354,MATCH(J$3,TQoL_Indexes!$B$8:$AK$8,0)),"")</f>
        <v/>
      </c>
      <c r="K354" s="86" t="str">
        <f>IFERROR(INDEX(TQoL_Indexes!$B$9:$AK$58,MATCH($A$3,TQoL_Indexes!#REF!,0)+$A354,MATCH(K$3,TQoL_Indexes!$B$8:$AK$8,0)),"")</f>
        <v/>
      </c>
      <c r="L354" s="86" t="str">
        <f>IFERROR(INDEX(TQoL_Indexes!$B$9:$AK$58,MATCH($A$3,TQoL_Indexes!#REF!,0)+$A354,MATCH(L$3,TQoL_Indexes!$B$8:$AK$8,0)),"")</f>
        <v/>
      </c>
      <c r="M354" s="86" t="str">
        <f>IFERROR(INDEX(TQoL_Indexes!$B$9:$AK$58,MATCH($A$3,TQoL_Indexes!#REF!,0)+$A354,MATCH(M$3,TQoL_Indexes!$B$8:$AK$8,0)),"")</f>
        <v/>
      </c>
      <c r="N354" s="86" t="str">
        <f>IFERROR(INDEX(TQoL_Indexes!$B$9:$AK$58,MATCH($A$3,TQoL_Indexes!#REF!,0)+$A354,MATCH(N$3,TQoL_Indexes!$B$8:$AK$8,0)),"")</f>
        <v/>
      </c>
      <c r="O354" s="86" t="str">
        <f>IFERROR(INDEX(TQoL_Indexes!$B$9:$AK$58,MATCH($A$3,TQoL_Indexes!#REF!,0)+$A354,MATCH(O$3,TQoL_Indexes!$B$8:$AK$8,0)),"")</f>
        <v/>
      </c>
      <c r="P354" s="86" t="str">
        <f>IFERROR(INDEX(TQoL_Indexes!$B$9:$AK$58,MATCH($A$3,TQoL_Indexes!#REF!,0)+$A354,MATCH(P$3,TQoL_Indexes!$B$8:$AK$8,0)),"")</f>
        <v/>
      </c>
      <c r="Q354" s="86" t="str">
        <f>IFERROR(INDEX(TQoL_Indexes!$B$9:$AK$58,MATCH($A$3,TQoL_Indexes!#REF!,0)+$A354,MATCH(Q$3,TQoL_Indexes!$B$8:$AK$8,0)),"")</f>
        <v/>
      </c>
      <c r="R354" s="86" t="str">
        <f>IFERROR(INDEX(TQoL_Indexes!$B$9:$AK$58,MATCH($A$3,TQoL_Indexes!#REF!,0)+$A354,MATCH(R$3,TQoL_Indexes!$B$8:$AK$8,0)),"")</f>
        <v/>
      </c>
      <c r="S354" s="86" t="str">
        <f>IFERROR(INDEX(TQoL_Indexes!$B$9:$AK$58,MATCH($A$3,TQoL_Indexes!#REF!,0)+$A354,MATCH(S$3,TQoL_Indexes!$B$8:$AK$8,0)),"")</f>
        <v/>
      </c>
      <c r="T354" s="86" t="str">
        <f>IFERROR(INDEX(TQoL_Indexes!$B$9:$AK$58,MATCH($A$3,TQoL_Indexes!#REF!,0)+$A354,MATCH(T$3,TQoL_Indexes!$B$8:$AK$8,0)),"")</f>
        <v/>
      </c>
      <c r="U354" s="86" t="str">
        <f>IFERROR(INDEX(TQoL_Indexes!$B$9:$AK$58,MATCH($A$3,TQoL_Indexes!#REF!,0)+$A354,MATCH(U$3,TQoL_Indexes!$B$8:$AK$8,0)),"")</f>
        <v/>
      </c>
      <c r="V354" s="86" t="str">
        <f>IFERROR(INDEX(TQoL_Indexes!$B$9:$AK$58,MATCH($A$3,TQoL_Indexes!#REF!,0)+$A354,MATCH(V$3,TQoL_Indexes!$B$8:$AK$8,0)),"")</f>
        <v/>
      </c>
      <c r="W354" s="86" t="str">
        <f>IFERROR(INDEX(TQoL_Indexes!$B$9:$AK$58,MATCH($A$3,TQoL_Indexes!#REF!,0)+$A354,MATCH(W$3,TQoL_Indexes!$B$8:$AK$8,0)),"")</f>
        <v/>
      </c>
      <c r="X354" s="86" t="str">
        <f>IFERROR(INDEX(TQoL_Indexes!$B$9:$AK$58,MATCH($A$3,TQoL_Indexes!#REF!,0)+$A354,MATCH(X$3,TQoL_Indexes!$B$8:$AK$8,0)),"")</f>
        <v/>
      </c>
      <c r="Y354" s="86" t="str">
        <f>IFERROR(INDEX(TQoL_Indexes!$B$9:$AK$58,MATCH($A$3,TQoL_Indexes!#REF!,0)+$A354,MATCH(Y$3,TQoL_Indexes!$B$8:$AK$8,0)),"")</f>
        <v/>
      </c>
      <c r="Z354" s="86" t="str">
        <f>IFERROR(INDEX(TQoL_Indexes!$B$9:$AK$58,MATCH($A$3,TQoL_Indexes!#REF!,0)+$A354,MATCH(Z$3,TQoL_Indexes!$B$8:$AK$8,0)),"")</f>
        <v/>
      </c>
      <c r="AA354" s="86" t="str">
        <f>IFERROR(INDEX(TQoL_Indexes!$B$9:$AK$58,MATCH($A$3,TQoL_Indexes!#REF!,0)+$A354,MATCH(AA$3,TQoL_Indexes!$B$8:$AK$8,0)),"")</f>
        <v/>
      </c>
      <c r="AB354" s="86" t="str">
        <f>IFERROR(INDEX(TQoL_Indexes!$B$9:$AK$58,MATCH($A$3,TQoL_Indexes!#REF!,0)+$A354,MATCH(AB$3,TQoL_Indexes!$B$8:$AK$8,0)),"")</f>
        <v/>
      </c>
      <c r="AC354" s="86" t="str">
        <f>IFERROR(INDEX(TQoL_Indexes!$B$9:$AK$58,MATCH($A$3,TQoL_Indexes!#REF!,0)+$A354,MATCH(AC$3,TQoL_Indexes!$B$8:$AK$8,0)),"")</f>
        <v/>
      </c>
      <c r="AD354" s="86" t="str">
        <f>IFERROR(INDEX(TQoL_Indexes!$B$9:$AK$58,MATCH($A$3,TQoL_Indexes!#REF!,0)+$A354,MATCH(AD$3,TQoL_Indexes!$B$8:$AK$8,0)),"")</f>
        <v/>
      </c>
      <c r="AE354" s="86" t="str">
        <f>IFERROR(INDEX(TQoL_Indexes!$B$9:$AK$58,MATCH($A$3,TQoL_Indexes!#REF!,0)+$A354,MATCH(AE$3,TQoL_Indexes!$B$8:$AK$8,0)),"")</f>
        <v/>
      </c>
      <c r="AF354" s="86" t="str">
        <f>IFERROR(INDEX(TQoL_Indexes!$B$9:$AK$58,MATCH($A$3,TQoL_Indexes!#REF!,0)+$A354,MATCH(AF$3,TQoL_Indexes!$B$8:$AK$8,0)),"")</f>
        <v/>
      </c>
      <c r="AG354" s="86" t="str">
        <f>IFERROR(INDEX(TQoL_Indexes!$B$9:$AK$58,MATCH($A$3,TQoL_Indexes!#REF!,0)+$A354,MATCH(AG$3,TQoL_Indexes!$B$8:$AK$8,0)),"")</f>
        <v/>
      </c>
      <c r="AH354" s="86" t="str">
        <f>IFERROR(INDEX(TQoL_Indexes!$B$9:$AK$58,MATCH($A$3,TQoL_Indexes!#REF!,0)+$A354,MATCH(AH$3,TQoL_Indexes!$B$8:$AK$8,0)),"")</f>
        <v/>
      </c>
      <c r="AI354" s="86" t="str">
        <f>IFERROR(INDEX(TQoL_Indexes!$B$9:$AK$58,MATCH($A$3,TQoL_Indexes!#REF!,0)+$A354,MATCH(AI$3,TQoL_Indexes!$B$8:$AK$8,0)),"")</f>
        <v/>
      </c>
      <c r="AJ354" s="86" t="str">
        <f>IFERROR(INDEX(TQoL_Indexes!$B$9:$AK$58,MATCH($A$3,TQoL_Indexes!#REF!,0)+$A354,MATCH(AJ$3,TQoL_Indexes!$B$8:$AK$8,0)),"")</f>
        <v/>
      </c>
      <c r="AK354" s="86" t="str">
        <f>IFERROR(INDEX(TQoL_Indexes!$B$9:$AK$58,MATCH($A$3,TQoL_Indexes!#REF!,0)+$A354,MATCH(AK$3,TQoL_Indexes!$B$8:$AK$8,0)),"")</f>
        <v/>
      </c>
      <c r="AL354" s="86" t="str">
        <f>IFERROR(INDEX(TQoL_Indexes!$B$9:$AK$58,MATCH($A$3,TQoL_Indexes!#REF!,0)+$A354,MATCH(AL$3,TQoL_Indexes!$B$8:$AK$8,0)),"")</f>
        <v/>
      </c>
      <c r="AM354" s="87" t="str">
        <f>IFERROR(INDEX(TQoL_Indexes!$B$9:$AK$58,MATCH($A$3,TQoL_Indexes!#REF!,0)+$A354,MATCH(AM$3,TQoL_Indexes!$B$8:$AK$8,0)),"")</f>
        <v/>
      </c>
    </row>
    <row r="355" spans="1:39">
      <c r="A355" s="58" t="str">
        <f>IFERROR(IF(A354+1&lt;COUNTIF(TQoL_Indexes!#REF!,Aux_Country!$A$3),A354+1,""),"")</f>
        <v/>
      </c>
      <c r="B355" s="121" t="str">
        <f>IFERROR(INDEX(TQoL_Indexes!$B$9:$AK$58,MATCH($A$3,TQoL_Indexes!#REF!,0)+$A355,MATCH(B$3,TQoL_Indexes!$B$8:$AK$8,0)),"")</f>
        <v/>
      </c>
      <c r="C355" s="116" t="str">
        <f>IFERROR(INDEX(TQoL_Indexes!$B$9:$AK$58,MATCH($A$3,TQoL_Indexes!#REF!,0)+$A355,MATCH(C$3,TQoL_Indexes!$B$8:$AK$8,0)),"")</f>
        <v/>
      </c>
      <c r="D355" s="122" t="str">
        <f>IFERROR(INDEX(TQoL_Indexes!$B$9:$AK$58,MATCH($A$3,TQoL_Indexes!#REF!,0)+$A355,MATCH(D$3,TQoL_Indexes!$B$8:$AK$8,0)),"")</f>
        <v/>
      </c>
      <c r="E355" s="86" t="str">
        <f>IFERROR(INDEX(TQoL_Indexes!$B$9:$AK$58,MATCH($A$3,TQoL_Indexes!#REF!,0)+$A355,MATCH(E$3,TQoL_Indexes!$B$8:$AK$8,0)),"")</f>
        <v/>
      </c>
      <c r="F355" s="86" t="str">
        <f>IFERROR(INDEX(TQoL_Indexes!$B$9:$AK$58,MATCH($A$3,TQoL_Indexes!#REF!,0)+$A355,MATCH(F$3,TQoL_Indexes!$B$8:$AK$8,0)),"")</f>
        <v/>
      </c>
      <c r="G355" s="86" t="str">
        <f>IFERROR(INDEX(TQoL_Indexes!$B$9:$AK$58,MATCH($A$3,TQoL_Indexes!#REF!,0)+$A355,MATCH(G$3,TQoL_Indexes!$B$8:$AK$8,0)),"")</f>
        <v/>
      </c>
      <c r="H355" s="86" t="str">
        <f>IFERROR(INDEX(TQoL_Indexes!$B$9:$AK$58,MATCH($A$3,TQoL_Indexes!#REF!,0)+$A355,MATCH(H$3,TQoL_Indexes!$B$8:$AK$8,0)),"")</f>
        <v/>
      </c>
      <c r="I355" s="86" t="str">
        <f>IFERROR(INDEX(TQoL_Indexes!$B$9:$AK$58,MATCH($A$3,TQoL_Indexes!#REF!,0)+$A355,MATCH(I$3,TQoL_Indexes!$B$8:$AK$8,0)),"")</f>
        <v/>
      </c>
      <c r="J355" s="86" t="str">
        <f>IFERROR(INDEX(TQoL_Indexes!$B$9:$AK$58,MATCH($A$3,TQoL_Indexes!#REF!,0)+$A355,MATCH(J$3,TQoL_Indexes!$B$8:$AK$8,0)),"")</f>
        <v/>
      </c>
      <c r="K355" s="86" t="str">
        <f>IFERROR(INDEX(TQoL_Indexes!$B$9:$AK$58,MATCH($A$3,TQoL_Indexes!#REF!,0)+$A355,MATCH(K$3,TQoL_Indexes!$B$8:$AK$8,0)),"")</f>
        <v/>
      </c>
      <c r="L355" s="86" t="str">
        <f>IFERROR(INDEX(TQoL_Indexes!$B$9:$AK$58,MATCH($A$3,TQoL_Indexes!#REF!,0)+$A355,MATCH(L$3,TQoL_Indexes!$B$8:$AK$8,0)),"")</f>
        <v/>
      </c>
      <c r="M355" s="86" t="str">
        <f>IFERROR(INDEX(TQoL_Indexes!$B$9:$AK$58,MATCH($A$3,TQoL_Indexes!#REF!,0)+$A355,MATCH(M$3,TQoL_Indexes!$B$8:$AK$8,0)),"")</f>
        <v/>
      </c>
      <c r="N355" s="86" t="str">
        <f>IFERROR(INDEX(TQoL_Indexes!$B$9:$AK$58,MATCH($A$3,TQoL_Indexes!#REF!,0)+$A355,MATCH(N$3,TQoL_Indexes!$B$8:$AK$8,0)),"")</f>
        <v/>
      </c>
      <c r="O355" s="86" t="str">
        <f>IFERROR(INDEX(TQoL_Indexes!$B$9:$AK$58,MATCH($A$3,TQoL_Indexes!#REF!,0)+$A355,MATCH(O$3,TQoL_Indexes!$B$8:$AK$8,0)),"")</f>
        <v/>
      </c>
      <c r="P355" s="86" t="str">
        <f>IFERROR(INDEX(TQoL_Indexes!$B$9:$AK$58,MATCH($A$3,TQoL_Indexes!#REF!,0)+$A355,MATCH(P$3,TQoL_Indexes!$B$8:$AK$8,0)),"")</f>
        <v/>
      </c>
      <c r="Q355" s="86" t="str">
        <f>IFERROR(INDEX(TQoL_Indexes!$B$9:$AK$58,MATCH($A$3,TQoL_Indexes!#REF!,0)+$A355,MATCH(Q$3,TQoL_Indexes!$B$8:$AK$8,0)),"")</f>
        <v/>
      </c>
      <c r="R355" s="86" t="str">
        <f>IFERROR(INDEX(TQoL_Indexes!$B$9:$AK$58,MATCH($A$3,TQoL_Indexes!#REF!,0)+$A355,MATCH(R$3,TQoL_Indexes!$B$8:$AK$8,0)),"")</f>
        <v/>
      </c>
      <c r="S355" s="86" t="str">
        <f>IFERROR(INDEX(TQoL_Indexes!$B$9:$AK$58,MATCH($A$3,TQoL_Indexes!#REF!,0)+$A355,MATCH(S$3,TQoL_Indexes!$B$8:$AK$8,0)),"")</f>
        <v/>
      </c>
      <c r="T355" s="86" t="str">
        <f>IFERROR(INDEX(TQoL_Indexes!$B$9:$AK$58,MATCH($A$3,TQoL_Indexes!#REF!,0)+$A355,MATCH(T$3,TQoL_Indexes!$B$8:$AK$8,0)),"")</f>
        <v/>
      </c>
      <c r="U355" s="86" t="str">
        <f>IFERROR(INDEX(TQoL_Indexes!$B$9:$AK$58,MATCH($A$3,TQoL_Indexes!#REF!,0)+$A355,MATCH(U$3,TQoL_Indexes!$B$8:$AK$8,0)),"")</f>
        <v/>
      </c>
      <c r="V355" s="86" t="str">
        <f>IFERROR(INDEX(TQoL_Indexes!$B$9:$AK$58,MATCH($A$3,TQoL_Indexes!#REF!,0)+$A355,MATCH(V$3,TQoL_Indexes!$B$8:$AK$8,0)),"")</f>
        <v/>
      </c>
      <c r="W355" s="86" t="str">
        <f>IFERROR(INDEX(TQoL_Indexes!$B$9:$AK$58,MATCH($A$3,TQoL_Indexes!#REF!,0)+$A355,MATCH(W$3,TQoL_Indexes!$B$8:$AK$8,0)),"")</f>
        <v/>
      </c>
      <c r="X355" s="86" t="str">
        <f>IFERROR(INDEX(TQoL_Indexes!$B$9:$AK$58,MATCH($A$3,TQoL_Indexes!#REF!,0)+$A355,MATCH(X$3,TQoL_Indexes!$B$8:$AK$8,0)),"")</f>
        <v/>
      </c>
      <c r="Y355" s="86" t="str">
        <f>IFERROR(INDEX(TQoL_Indexes!$B$9:$AK$58,MATCH($A$3,TQoL_Indexes!#REF!,0)+$A355,MATCH(Y$3,TQoL_Indexes!$B$8:$AK$8,0)),"")</f>
        <v/>
      </c>
      <c r="Z355" s="86" t="str">
        <f>IFERROR(INDEX(TQoL_Indexes!$B$9:$AK$58,MATCH($A$3,TQoL_Indexes!#REF!,0)+$A355,MATCH(Z$3,TQoL_Indexes!$B$8:$AK$8,0)),"")</f>
        <v/>
      </c>
      <c r="AA355" s="86" t="str">
        <f>IFERROR(INDEX(TQoL_Indexes!$B$9:$AK$58,MATCH($A$3,TQoL_Indexes!#REF!,0)+$A355,MATCH(AA$3,TQoL_Indexes!$B$8:$AK$8,0)),"")</f>
        <v/>
      </c>
      <c r="AB355" s="86" t="str">
        <f>IFERROR(INDEX(TQoL_Indexes!$B$9:$AK$58,MATCH($A$3,TQoL_Indexes!#REF!,0)+$A355,MATCH(AB$3,TQoL_Indexes!$B$8:$AK$8,0)),"")</f>
        <v/>
      </c>
      <c r="AC355" s="86" t="str">
        <f>IFERROR(INDEX(TQoL_Indexes!$B$9:$AK$58,MATCH($A$3,TQoL_Indexes!#REF!,0)+$A355,MATCH(AC$3,TQoL_Indexes!$B$8:$AK$8,0)),"")</f>
        <v/>
      </c>
      <c r="AD355" s="86" t="str">
        <f>IFERROR(INDEX(TQoL_Indexes!$B$9:$AK$58,MATCH($A$3,TQoL_Indexes!#REF!,0)+$A355,MATCH(AD$3,TQoL_Indexes!$B$8:$AK$8,0)),"")</f>
        <v/>
      </c>
      <c r="AE355" s="86" t="str">
        <f>IFERROR(INDEX(TQoL_Indexes!$B$9:$AK$58,MATCH($A$3,TQoL_Indexes!#REF!,0)+$A355,MATCH(AE$3,TQoL_Indexes!$B$8:$AK$8,0)),"")</f>
        <v/>
      </c>
      <c r="AF355" s="86" t="str">
        <f>IFERROR(INDEX(TQoL_Indexes!$B$9:$AK$58,MATCH($A$3,TQoL_Indexes!#REF!,0)+$A355,MATCH(AF$3,TQoL_Indexes!$B$8:$AK$8,0)),"")</f>
        <v/>
      </c>
      <c r="AG355" s="86" t="str">
        <f>IFERROR(INDEX(TQoL_Indexes!$B$9:$AK$58,MATCH($A$3,TQoL_Indexes!#REF!,0)+$A355,MATCH(AG$3,TQoL_Indexes!$B$8:$AK$8,0)),"")</f>
        <v/>
      </c>
      <c r="AH355" s="86" t="str">
        <f>IFERROR(INDEX(TQoL_Indexes!$B$9:$AK$58,MATCH($A$3,TQoL_Indexes!#REF!,0)+$A355,MATCH(AH$3,TQoL_Indexes!$B$8:$AK$8,0)),"")</f>
        <v/>
      </c>
      <c r="AI355" s="86" t="str">
        <f>IFERROR(INDEX(TQoL_Indexes!$B$9:$AK$58,MATCH($A$3,TQoL_Indexes!#REF!,0)+$A355,MATCH(AI$3,TQoL_Indexes!$B$8:$AK$8,0)),"")</f>
        <v/>
      </c>
      <c r="AJ355" s="86" t="str">
        <f>IFERROR(INDEX(TQoL_Indexes!$B$9:$AK$58,MATCH($A$3,TQoL_Indexes!#REF!,0)+$A355,MATCH(AJ$3,TQoL_Indexes!$B$8:$AK$8,0)),"")</f>
        <v/>
      </c>
      <c r="AK355" s="86" t="str">
        <f>IFERROR(INDEX(TQoL_Indexes!$B$9:$AK$58,MATCH($A$3,TQoL_Indexes!#REF!,0)+$A355,MATCH(AK$3,TQoL_Indexes!$B$8:$AK$8,0)),"")</f>
        <v/>
      </c>
      <c r="AL355" s="86" t="str">
        <f>IFERROR(INDEX(TQoL_Indexes!$B$9:$AK$58,MATCH($A$3,TQoL_Indexes!#REF!,0)+$A355,MATCH(AL$3,TQoL_Indexes!$B$8:$AK$8,0)),"")</f>
        <v/>
      </c>
      <c r="AM355" s="87" t="str">
        <f>IFERROR(INDEX(TQoL_Indexes!$B$9:$AK$58,MATCH($A$3,TQoL_Indexes!#REF!,0)+$A355,MATCH(AM$3,TQoL_Indexes!$B$8:$AK$8,0)),"")</f>
        <v/>
      </c>
    </row>
    <row r="356" spans="1:39">
      <c r="A356" s="58" t="str">
        <f>IFERROR(IF(A355+1&lt;COUNTIF(TQoL_Indexes!#REF!,Aux_Country!$A$3),A355+1,""),"")</f>
        <v/>
      </c>
      <c r="B356" s="121" t="str">
        <f>IFERROR(INDEX(TQoL_Indexes!$B$9:$AK$58,MATCH($A$3,TQoL_Indexes!#REF!,0)+$A356,MATCH(B$3,TQoL_Indexes!$B$8:$AK$8,0)),"")</f>
        <v/>
      </c>
      <c r="C356" s="116" t="str">
        <f>IFERROR(INDEX(TQoL_Indexes!$B$9:$AK$58,MATCH($A$3,TQoL_Indexes!#REF!,0)+$A356,MATCH(C$3,TQoL_Indexes!$B$8:$AK$8,0)),"")</f>
        <v/>
      </c>
      <c r="D356" s="122" t="str">
        <f>IFERROR(INDEX(TQoL_Indexes!$B$9:$AK$58,MATCH($A$3,TQoL_Indexes!#REF!,0)+$A356,MATCH(D$3,TQoL_Indexes!$B$8:$AK$8,0)),"")</f>
        <v/>
      </c>
      <c r="E356" s="86" t="str">
        <f>IFERROR(INDEX(TQoL_Indexes!$B$9:$AK$58,MATCH($A$3,TQoL_Indexes!#REF!,0)+$A356,MATCH(E$3,TQoL_Indexes!$B$8:$AK$8,0)),"")</f>
        <v/>
      </c>
      <c r="F356" s="86" t="str">
        <f>IFERROR(INDEX(TQoL_Indexes!$B$9:$AK$58,MATCH($A$3,TQoL_Indexes!#REF!,0)+$A356,MATCH(F$3,TQoL_Indexes!$B$8:$AK$8,0)),"")</f>
        <v/>
      </c>
      <c r="G356" s="86" t="str">
        <f>IFERROR(INDEX(TQoL_Indexes!$B$9:$AK$58,MATCH($A$3,TQoL_Indexes!#REF!,0)+$A356,MATCH(G$3,TQoL_Indexes!$B$8:$AK$8,0)),"")</f>
        <v/>
      </c>
      <c r="H356" s="86" t="str">
        <f>IFERROR(INDEX(TQoL_Indexes!$B$9:$AK$58,MATCH($A$3,TQoL_Indexes!#REF!,0)+$A356,MATCH(H$3,TQoL_Indexes!$B$8:$AK$8,0)),"")</f>
        <v/>
      </c>
      <c r="I356" s="86" t="str">
        <f>IFERROR(INDEX(TQoL_Indexes!$B$9:$AK$58,MATCH($A$3,TQoL_Indexes!#REF!,0)+$A356,MATCH(I$3,TQoL_Indexes!$B$8:$AK$8,0)),"")</f>
        <v/>
      </c>
      <c r="J356" s="86" t="str">
        <f>IFERROR(INDEX(TQoL_Indexes!$B$9:$AK$58,MATCH($A$3,TQoL_Indexes!#REF!,0)+$A356,MATCH(J$3,TQoL_Indexes!$B$8:$AK$8,0)),"")</f>
        <v/>
      </c>
      <c r="K356" s="86" t="str">
        <f>IFERROR(INDEX(TQoL_Indexes!$B$9:$AK$58,MATCH($A$3,TQoL_Indexes!#REF!,0)+$A356,MATCH(K$3,TQoL_Indexes!$B$8:$AK$8,0)),"")</f>
        <v/>
      </c>
      <c r="L356" s="86" t="str">
        <f>IFERROR(INDEX(TQoL_Indexes!$B$9:$AK$58,MATCH($A$3,TQoL_Indexes!#REF!,0)+$A356,MATCH(L$3,TQoL_Indexes!$B$8:$AK$8,0)),"")</f>
        <v/>
      </c>
      <c r="M356" s="86" t="str">
        <f>IFERROR(INDEX(TQoL_Indexes!$B$9:$AK$58,MATCH($A$3,TQoL_Indexes!#REF!,0)+$A356,MATCH(M$3,TQoL_Indexes!$B$8:$AK$8,0)),"")</f>
        <v/>
      </c>
      <c r="N356" s="86" t="str">
        <f>IFERROR(INDEX(TQoL_Indexes!$B$9:$AK$58,MATCH($A$3,TQoL_Indexes!#REF!,0)+$A356,MATCH(N$3,TQoL_Indexes!$B$8:$AK$8,0)),"")</f>
        <v/>
      </c>
      <c r="O356" s="86" t="str">
        <f>IFERROR(INDEX(TQoL_Indexes!$B$9:$AK$58,MATCH($A$3,TQoL_Indexes!#REF!,0)+$A356,MATCH(O$3,TQoL_Indexes!$B$8:$AK$8,0)),"")</f>
        <v/>
      </c>
      <c r="P356" s="86" t="str">
        <f>IFERROR(INDEX(TQoL_Indexes!$B$9:$AK$58,MATCH($A$3,TQoL_Indexes!#REF!,0)+$A356,MATCH(P$3,TQoL_Indexes!$B$8:$AK$8,0)),"")</f>
        <v/>
      </c>
      <c r="Q356" s="86" t="str">
        <f>IFERROR(INDEX(TQoL_Indexes!$B$9:$AK$58,MATCH($A$3,TQoL_Indexes!#REF!,0)+$A356,MATCH(Q$3,TQoL_Indexes!$B$8:$AK$8,0)),"")</f>
        <v/>
      </c>
      <c r="R356" s="86" t="str">
        <f>IFERROR(INDEX(TQoL_Indexes!$B$9:$AK$58,MATCH($A$3,TQoL_Indexes!#REF!,0)+$A356,MATCH(R$3,TQoL_Indexes!$B$8:$AK$8,0)),"")</f>
        <v/>
      </c>
      <c r="S356" s="86" t="str">
        <f>IFERROR(INDEX(TQoL_Indexes!$B$9:$AK$58,MATCH($A$3,TQoL_Indexes!#REF!,0)+$A356,MATCH(S$3,TQoL_Indexes!$B$8:$AK$8,0)),"")</f>
        <v/>
      </c>
      <c r="T356" s="86" t="str">
        <f>IFERROR(INDEX(TQoL_Indexes!$B$9:$AK$58,MATCH($A$3,TQoL_Indexes!#REF!,0)+$A356,MATCH(T$3,TQoL_Indexes!$B$8:$AK$8,0)),"")</f>
        <v/>
      </c>
      <c r="U356" s="86" t="str">
        <f>IFERROR(INDEX(TQoL_Indexes!$B$9:$AK$58,MATCH($A$3,TQoL_Indexes!#REF!,0)+$A356,MATCH(U$3,TQoL_Indexes!$B$8:$AK$8,0)),"")</f>
        <v/>
      </c>
      <c r="V356" s="86" t="str">
        <f>IFERROR(INDEX(TQoL_Indexes!$B$9:$AK$58,MATCH($A$3,TQoL_Indexes!#REF!,0)+$A356,MATCH(V$3,TQoL_Indexes!$B$8:$AK$8,0)),"")</f>
        <v/>
      </c>
      <c r="W356" s="86" t="str">
        <f>IFERROR(INDEX(TQoL_Indexes!$B$9:$AK$58,MATCH($A$3,TQoL_Indexes!#REF!,0)+$A356,MATCH(W$3,TQoL_Indexes!$B$8:$AK$8,0)),"")</f>
        <v/>
      </c>
      <c r="X356" s="86" t="str">
        <f>IFERROR(INDEX(TQoL_Indexes!$B$9:$AK$58,MATCH($A$3,TQoL_Indexes!#REF!,0)+$A356,MATCH(X$3,TQoL_Indexes!$B$8:$AK$8,0)),"")</f>
        <v/>
      </c>
      <c r="Y356" s="86" t="str">
        <f>IFERROR(INDEX(TQoL_Indexes!$B$9:$AK$58,MATCH($A$3,TQoL_Indexes!#REF!,0)+$A356,MATCH(Y$3,TQoL_Indexes!$B$8:$AK$8,0)),"")</f>
        <v/>
      </c>
      <c r="Z356" s="86" t="str">
        <f>IFERROR(INDEX(TQoL_Indexes!$B$9:$AK$58,MATCH($A$3,TQoL_Indexes!#REF!,0)+$A356,MATCH(Z$3,TQoL_Indexes!$B$8:$AK$8,0)),"")</f>
        <v/>
      </c>
      <c r="AA356" s="86" t="str">
        <f>IFERROR(INDEX(TQoL_Indexes!$B$9:$AK$58,MATCH($A$3,TQoL_Indexes!#REF!,0)+$A356,MATCH(AA$3,TQoL_Indexes!$B$8:$AK$8,0)),"")</f>
        <v/>
      </c>
      <c r="AB356" s="86" t="str">
        <f>IFERROR(INDEX(TQoL_Indexes!$B$9:$AK$58,MATCH($A$3,TQoL_Indexes!#REF!,0)+$A356,MATCH(AB$3,TQoL_Indexes!$B$8:$AK$8,0)),"")</f>
        <v/>
      </c>
      <c r="AC356" s="86" t="str">
        <f>IFERROR(INDEX(TQoL_Indexes!$B$9:$AK$58,MATCH($A$3,TQoL_Indexes!#REF!,0)+$A356,MATCH(AC$3,TQoL_Indexes!$B$8:$AK$8,0)),"")</f>
        <v/>
      </c>
      <c r="AD356" s="86" t="str">
        <f>IFERROR(INDEX(TQoL_Indexes!$B$9:$AK$58,MATCH($A$3,TQoL_Indexes!#REF!,0)+$A356,MATCH(AD$3,TQoL_Indexes!$B$8:$AK$8,0)),"")</f>
        <v/>
      </c>
      <c r="AE356" s="86" t="str">
        <f>IFERROR(INDEX(TQoL_Indexes!$B$9:$AK$58,MATCH($A$3,TQoL_Indexes!#REF!,0)+$A356,MATCH(AE$3,TQoL_Indexes!$B$8:$AK$8,0)),"")</f>
        <v/>
      </c>
      <c r="AF356" s="86" t="str">
        <f>IFERROR(INDEX(TQoL_Indexes!$B$9:$AK$58,MATCH($A$3,TQoL_Indexes!#REF!,0)+$A356,MATCH(AF$3,TQoL_Indexes!$B$8:$AK$8,0)),"")</f>
        <v/>
      </c>
      <c r="AG356" s="86" t="str">
        <f>IFERROR(INDEX(TQoL_Indexes!$B$9:$AK$58,MATCH($A$3,TQoL_Indexes!#REF!,0)+$A356,MATCH(AG$3,TQoL_Indexes!$B$8:$AK$8,0)),"")</f>
        <v/>
      </c>
      <c r="AH356" s="86" t="str">
        <f>IFERROR(INDEX(TQoL_Indexes!$B$9:$AK$58,MATCH($A$3,TQoL_Indexes!#REF!,0)+$A356,MATCH(AH$3,TQoL_Indexes!$B$8:$AK$8,0)),"")</f>
        <v/>
      </c>
      <c r="AI356" s="86" t="str">
        <f>IFERROR(INDEX(TQoL_Indexes!$B$9:$AK$58,MATCH($A$3,TQoL_Indexes!#REF!,0)+$A356,MATCH(AI$3,TQoL_Indexes!$B$8:$AK$8,0)),"")</f>
        <v/>
      </c>
      <c r="AJ356" s="86" t="str">
        <f>IFERROR(INDEX(TQoL_Indexes!$B$9:$AK$58,MATCH($A$3,TQoL_Indexes!#REF!,0)+$A356,MATCH(AJ$3,TQoL_Indexes!$B$8:$AK$8,0)),"")</f>
        <v/>
      </c>
      <c r="AK356" s="86" t="str">
        <f>IFERROR(INDEX(TQoL_Indexes!$B$9:$AK$58,MATCH($A$3,TQoL_Indexes!#REF!,0)+$A356,MATCH(AK$3,TQoL_Indexes!$B$8:$AK$8,0)),"")</f>
        <v/>
      </c>
      <c r="AL356" s="86" t="str">
        <f>IFERROR(INDEX(TQoL_Indexes!$B$9:$AK$58,MATCH($A$3,TQoL_Indexes!#REF!,0)+$A356,MATCH(AL$3,TQoL_Indexes!$B$8:$AK$8,0)),"")</f>
        <v/>
      </c>
      <c r="AM356" s="87" t="str">
        <f>IFERROR(INDEX(TQoL_Indexes!$B$9:$AK$58,MATCH($A$3,TQoL_Indexes!#REF!,0)+$A356,MATCH(AM$3,TQoL_Indexes!$B$8:$AK$8,0)),"")</f>
        <v/>
      </c>
    </row>
    <row r="357" spans="1:39">
      <c r="A357" s="58" t="str">
        <f>IFERROR(IF(A356+1&lt;COUNTIF(TQoL_Indexes!#REF!,Aux_Country!$A$3),A356+1,""),"")</f>
        <v/>
      </c>
      <c r="B357" s="121" t="str">
        <f>IFERROR(INDEX(TQoL_Indexes!$B$9:$AK$58,MATCH($A$3,TQoL_Indexes!#REF!,0)+$A357,MATCH(B$3,TQoL_Indexes!$B$8:$AK$8,0)),"")</f>
        <v/>
      </c>
      <c r="C357" s="116" t="str">
        <f>IFERROR(INDEX(TQoL_Indexes!$B$9:$AK$58,MATCH($A$3,TQoL_Indexes!#REF!,0)+$A357,MATCH(C$3,TQoL_Indexes!$B$8:$AK$8,0)),"")</f>
        <v/>
      </c>
      <c r="D357" s="122" t="str">
        <f>IFERROR(INDEX(TQoL_Indexes!$B$9:$AK$58,MATCH($A$3,TQoL_Indexes!#REF!,0)+$A357,MATCH(D$3,TQoL_Indexes!$B$8:$AK$8,0)),"")</f>
        <v/>
      </c>
      <c r="E357" s="86" t="str">
        <f>IFERROR(INDEX(TQoL_Indexes!$B$9:$AK$58,MATCH($A$3,TQoL_Indexes!#REF!,0)+$A357,MATCH(E$3,TQoL_Indexes!$B$8:$AK$8,0)),"")</f>
        <v/>
      </c>
      <c r="F357" s="86" t="str">
        <f>IFERROR(INDEX(TQoL_Indexes!$B$9:$AK$58,MATCH($A$3,TQoL_Indexes!#REF!,0)+$A357,MATCH(F$3,TQoL_Indexes!$B$8:$AK$8,0)),"")</f>
        <v/>
      </c>
      <c r="G357" s="86" t="str">
        <f>IFERROR(INDEX(TQoL_Indexes!$B$9:$AK$58,MATCH($A$3,TQoL_Indexes!#REF!,0)+$A357,MATCH(G$3,TQoL_Indexes!$B$8:$AK$8,0)),"")</f>
        <v/>
      </c>
      <c r="H357" s="86" t="str">
        <f>IFERROR(INDEX(TQoL_Indexes!$B$9:$AK$58,MATCH($A$3,TQoL_Indexes!#REF!,0)+$A357,MATCH(H$3,TQoL_Indexes!$B$8:$AK$8,0)),"")</f>
        <v/>
      </c>
      <c r="I357" s="86" t="str">
        <f>IFERROR(INDEX(TQoL_Indexes!$B$9:$AK$58,MATCH($A$3,TQoL_Indexes!#REF!,0)+$A357,MATCH(I$3,TQoL_Indexes!$B$8:$AK$8,0)),"")</f>
        <v/>
      </c>
      <c r="J357" s="86" t="str">
        <f>IFERROR(INDEX(TQoL_Indexes!$B$9:$AK$58,MATCH($A$3,TQoL_Indexes!#REF!,0)+$A357,MATCH(J$3,TQoL_Indexes!$B$8:$AK$8,0)),"")</f>
        <v/>
      </c>
      <c r="K357" s="86" t="str">
        <f>IFERROR(INDEX(TQoL_Indexes!$B$9:$AK$58,MATCH($A$3,TQoL_Indexes!#REF!,0)+$A357,MATCH(K$3,TQoL_Indexes!$B$8:$AK$8,0)),"")</f>
        <v/>
      </c>
      <c r="L357" s="86" t="str">
        <f>IFERROR(INDEX(TQoL_Indexes!$B$9:$AK$58,MATCH($A$3,TQoL_Indexes!#REF!,0)+$A357,MATCH(L$3,TQoL_Indexes!$B$8:$AK$8,0)),"")</f>
        <v/>
      </c>
      <c r="M357" s="86" t="str">
        <f>IFERROR(INDEX(TQoL_Indexes!$B$9:$AK$58,MATCH($A$3,TQoL_Indexes!#REF!,0)+$A357,MATCH(M$3,TQoL_Indexes!$B$8:$AK$8,0)),"")</f>
        <v/>
      </c>
      <c r="N357" s="86" t="str">
        <f>IFERROR(INDEX(TQoL_Indexes!$B$9:$AK$58,MATCH($A$3,TQoL_Indexes!#REF!,0)+$A357,MATCH(N$3,TQoL_Indexes!$B$8:$AK$8,0)),"")</f>
        <v/>
      </c>
      <c r="O357" s="86" t="str">
        <f>IFERROR(INDEX(TQoL_Indexes!$B$9:$AK$58,MATCH($A$3,TQoL_Indexes!#REF!,0)+$A357,MATCH(O$3,TQoL_Indexes!$B$8:$AK$8,0)),"")</f>
        <v/>
      </c>
      <c r="P357" s="86" t="str">
        <f>IFERROR(INDEX(TQoL_Indexes!$B$9:$AK$58,MATCH($A$3,TQoL_Indexes!#REF!,0)+$A357,MATCH(P$3,TQoL_Indexes!$B$8:$AK$8,0)),"")</f>
        <v/>
      </c>
      <c r="Q357" s="86" t="str">
        <f>IFERROR(INDEX(TQoL_Indexes!$B$9:$AK$58,MATCH($A$3,TQoL_Indexes!#REF!,0)+$A357,MATCH(Q$3,TQoL_Indexes!$B$8:$AK$8,0)),"")</f>
        <v/>
      </c>
      <c r="R357" s="86" t="str">
        <f>IFERROR(INDEX(TQoL_Indexes!$B$9:$AK$58,MATCH($A$3,TQoL_Indexes!#REF!,0)+$A357,MATCH(R$3,TQoL_Indexes!$B$8:$AK$8,0)),"")</f>
        <v/>
      </c>
      <c r="S357" s="86" t="str">
        <f>IFERROR(INDEX(TQoL_Indexes!$B$9:$AK$58,MATCH($A$3,TQoL_Indexes!#REF!,0)+$A357,MATCH(S$3,TQoL_Indexes!$B$8:$AK$8,0)),"")</f>
        <v/>
      </c>
      <c r="T357" s="86" t="str">
        <f>IFERROR(INDEX(TQoL_Indexes!$B$9:$AK$58,MATCH($A$3,TQoL_Indexes!#REF!,0)+$A357,MATCH(T$3,TQoL_Indexes!$B$8:$AK$8,0)),"")</f>
        <v/>
      </c>
      <c r="U357" s="86" t="str">
        <f>IFERROR(INDEX(TQoL_Indexes!$B$9:$AK$58,MATCH($A$3,TQoL_Indexes!#REF!,0)+$A357,MATCH(U$3,TQoL_Indexes!$B$8:$AK$8,0)),"")</f>
        <v/>
      </c>
      <c r="V357" s="86" t="str">
        <f>IFERROR(INDEX(TQoL_Indexes!$B$9:$AK$58,MATCH($A$3,TQoL_Indexes!#REF!,0)+$A357,MATCH(V$3,TQoL_Indexes!$B$8:$AK$8,0)),"")</f>
        <v/>
      </c>
      <c r="W357" s="86" t="str">
        <f>IFERROR(INDEX(TQoL_Indexes!$B$9:$AK$58,MATCH($A$3,TQoL_Indexes!#REF!,0)+$A357,MATCH(W$3,TQoL_Indexes!$B$8:$AK$8,0)),"")</f>
        <v/>
      </c>
      <c r="X357" s="86" t="str">
        <f>IFERROR(INDEX(TQoL_Indexes!$B$9:$AK$58,MATCH($A$3,TQoL_Indexes!#REF!,0)+$A357,MATCH(X$3,TQoL_Indexes!$B$8:$AK$8,0)),"")</f>
        <v/>
      </c>
      <c r="Y357" s="86" t="str">
        <f>IFERROR(INDEX(TQoL_Indexes!$B$9:$AK$58,MATCH($A$3,TQoL_Indexes!#REF!,0)+$A357,MATCH(Y$3,TQoL_Indexes!$B$8:$AK$8,0)),"")</f>
        <v/>
      </c>
      <c r="Z357" s="86" t="str">
        <f>IFERROR(INDEX(TQoL_Indexes!$B$9:$AK$58,MATCH($A$3,TQoL_Indexes!#REF!,0)+$A357,MATCH(Z$3,TQoL_Indexes!$B$8:$AK$8,0)),"")</f>
        <v/>
      </c>
      <c r="AA357" s="86" t="str">
        <f>IFERROR(INDEX(TQoL_Indexes!$B$9:$AK$58,MATCH($A$3,TQoL_Indexes!#REF!,0)+$A357,MATCH(AA$3,TQoL_Indexes!$B$8:$AK$8,0)),"")</f>
        <v/>
      </c>
      <c r="AB357" s="86" t="str">
        <f>IFERROR(INDEX(TQoL_Indexes!$B$9:$AK$58,MATCH($A$3,TQoL_Indexes!#REF!,0)+$A357,MATCH(AB$3,TQoL_Indexes!$B$8:$AK$8,0)),"")</f>
        <v/>
      </c>
      <c r="AC357" s="86" t="str">
        <f>IFERROR(INDEX(TQoL_Indexes!$B$9:$AK$58,MATCH($A$3,TQoL_Indexes!#REF!,0)+$A357,MATCH(AC$3,TQoL_Indexes!$B$8:$AK$8,0)),"")</f>
        <v/>
      </c>
      <c r="AD357" s="86" t="str">
        <f>IFERROR(INDEX(TQoL_Indexes!$B$9:$AK$58,MATCH($A$3,TQoL_Indexes!#REF!,0)+$A357,MATCH(AD$3,TQoL_Indexes!$B$8:$AK$8,0)),"")</f>
        <v/>
      </c>
      <c r="AE357" s="86" t="str">
        <f>IFERROR(INDEX(TQoL_Indexes!$B$9:$AK$58,MATCH($A$3,TQoL_Indexes!#REF!,0)+$A357,MATCH(AE$3,TQoL_Indexes!$B$8:$AK$8,0)),"")</f>
        <v/>
      </c>
      <c r="AF357" s="86" t="str">
        <f>IFERROR(INDEX(TQoL_Indexes!$B$9:$AK$58,MATCH($A$3,TQoL_Indexes!#REF!,0)+$A357,MATCH(AF$3,TQoL_Indexes!$B$8:$AK$8,0)),"")</f>
        <v/>
      </c>
      <c r="AG357" s="86" t="str">
        <f>IFERROR(INDEX(TQoL_Indexes!$B$9:$AK$58,MATCH($A$3,TQoL_Indexes!#REF!,0)+$A357,MATCH(AG$3,TQoL_Indexes!$B$8:$AK$8,0)),"")</f>
        <v/>
      </c>
      <c r="AH357" s="86" t="str">
        <f>IFERROR(INDEX(TQoL_Indexes!$B$9:$AK$58,MATCH($A$3,TQoL_Indexes!#REF!,0)+$A357,MATCH(AH$3,TQoL_Indexes!$B$8:$AK$8,0)),"")</f>
        <v/>
      </c>
      <c r="AI357" s="86" t="str">
        <f>IFERROR(INDEX(TQoL_Indexes!$B$9:$AK$58,MATCH($A$3,TQoL_Indexes!#REF!,0)+$A357,MATCH(AI$3,TQoL_Indexes!$B$8:$AK$8,0)),"")</f>
        <v/>
      </c>
      <c r="AJ357" s="86" t="str">
        <f>IFERROR(INDEX(TQoL_Indexes!$B$9:$AK$58,MATCH($A$3,TQoL_Indexes!#REF!,0)+$A357,MATCH(AJ$3,TQoL_Indexes!$B$8:$AK$8,0)),"")</f>
        <v/>
      </c>
      <c r="AK357" s="86" t="str">
        <f>IFERROR(INDEX(TQoL_Indexes!$B$9:$AK$58,MATCH($A$3,TQoL_Indexes!#REF!,0)+$A357,MATCH(AK$3,TQoL_Indexes!$B$8:$AK$8,0)),"")</f>
        <v/>
      </c>
      <c r="AL357" s="86" t="str">
        <f>IFERROR(INDEX(TQoL_Indexes!$B$9:$AK$58,MATCH($A$3,TQoL_Indexes!#REF!,0)+$A357,MATCH(AL$3,TQoL_Indexes!$B$8:$AK$8,0)),"")</f>
        <v/>
      </c>
      <c r="AM357" s="87" t="str">
        <f>IFERROR(INDEX(TQoL_Indexes!$B$9:$AK$58,MATCH($A$3,TQoL_Indexes!#REF!,0)+$A357,MATCH(AM$3,TQoL_Indexes!$B$8:$AK$8,0)),"")</f>
        <v/>
      </c>
    </row>
    <row r="358" spans="1:39">
      <c r="A358" s="58" t="str">
        <f>IFERROR(IF(A357+1&lt;COUNTIF(TQoL_Indexes!#REF!,Aux_Country!$A$3),A357+1,""),"")</f>
        <v/>
      </c>
      <c r="B358" s="121" t="str">
        <f>IFERROR(INDEX(TQoL_Indexes!$B$9:$AK$58,MATCH($A$3,TQoL_Indexes!#REF!,0)+$A358,MATCH(B$3,TQoL_Indexes!$B$8:$AK$8,0)),"")</f>
        <v/>
      </c>
      <c r="C358" s="116" t="str">
        <f>IFERROR(INDEX(TQoL_Indexes!$B$9:$AK$58,MATCH($A$3,TQoL_Indexes!#REF!,0)+$A358,MATCH(C$3,TQoL_Indexes!$B$8:$AK$8,0)),"")</f>
        <v/>
      </c>
      <c r="D358" s="122" t="str">
        <f>IFERROR(INDEX(TQoL_Indexes!$B$9:$AK$58,MATCH($A$3,TQoL_Indexes!#REF!,0)+$A358,MATCH(D$3,TQoL_Indexes!$B$8:$AK$8,0)),"")</f>
        <v/>
      </c>
      <c r="E358" s="86" t="str">
        <f>IFERROR(INDEX(TQoL_Indexes!$B$9:$AK$58,MATCH($A$3,TQoL_Indexes!#REF!,0)+$A358,MATCH(E$3,TQoL_Indexes!$B$8:$AK$8,0)),"")</f>
        <v/>
      </c>
      <c r="F358" s="86" t="str">
        <f>IFERROR(INDEX(TQoL_Indexes!$B$9:$AK$58,MATCH($A$3,TQoL_Indexes!#REF!,0)+$A358,MATCH(F$3,TQoL_Indexes!$B$8:$AK$8,0)),"")</f>
        <v/>
      </c>
      <c r="G358" s="86" t="str">
        <f>IFERROR(INDEX(TQoL_Indexes!$B$9:$AK$58,MATCH($A$3,TQoL_Indexes!#REF!,0)+$A358,MATCH(G$3,TQoL_Indexes!$B$8:$AK$8,0)),"")</f>
        <v/>
      </c>
      <c r="H358" s="86" t="str">
        <f>IFERROR(INDEX(TQoL_Indexes!$B$9:$AK$58,MATCH($A$3,TQoL_Indexes!#REF!,0)+$A358,MATCH(H$3,TQoL_Indexes!$B$8:$AK$8,0)),"")</f>
        <v/>
      </c>
      <c r="I358" s="86" t="str">
        <f>IFERROR(INDEX(TQoL_Indexes!$B$9:$AK$58,MATCH($A$3,TQoL_Indexes!#REF!,0)+$A358,MATCH(I$3,TQoL_Indexes!$B$8:$AK$8,0)),"")</f>
        <v/>
      </c>
      <c r="J358" s="86" t="str">
        <f>IFERROR(INDEX(TQoL_Indexes!$B$9:$AK$58,MATCH($A$3,TQoL_Indexes!#REF!,0)+$A358,MATCH(J$3,TQoL_Indexes!$B$8:$AK$8,0)),"")</f>
        <v/>
      </c>
      <c r="K358" s="86" t="str">
        <f>IFERROR(INDEX(TQoL_Indexes!$B$9:$AK$58,MATCH($A$3,TQoL_Indexes!#REF!,0)+$A358,MATCH(K$3,TQoL_Indexes!$B$8:$AK$8,0)),"")</f>
        <v/>
      </c>
      <c r="L358" s="86" t="str">
        <f>IFERROR(INDEX(TQoL_Indexes!$B$9:$AK$58,MATCH($A$3,TQoL_Indexes!#REF!,0)+$A358,MATCH(L$3,TQoL_Indexes!$B$8:$AK$8,0)),"")</f>
        <v/>
      </c>
      <c r="M358" s="86" t="str">
        <f>IFERROR(INDEX(TQoL_Indexes!$B$9:$AK$58,MATCH($A$3,TQoL_Indexes!#REF!,0)+$A358,MATCH(M$3,TQoL_Indexes!$B$8:$AK$8,0)),"")</f>
        <v/>
      </c>
      <c r="N358" s="86" t="str">
        <f>IFERROR(INDEX(TQoL_Indexes!$B$9:$AK$58,MATCH($A$3,TQoL_Indexes!#REF!,0)+$A358,MATCH(N$3,TQoL_Indexes!$B$8:$AK$8,0)),"")</f>
        <v/>
      </c>
      <c r="O358" s="86" t="str">
        <f>IFERROR(INDEX(TQoL_Indexes!$B$9:$AK$58,MATCH($A$3,TQoL_Indexes!#REF!,0)+$A358,MATCH(O$3,TQoL_Indexes!$B$8:$AK$8,0)),"")</f>
        <v/>
      </c>
      <c r="P358" s="86" t="str">
        <f>IFERROR(INDEX(TQoL_Indexes!$B$9:$AK$58,MATCH($A$3,TQoL_Indexes!#REF!,0)+$A358,MATCH(P$3,TQoL_Indexes!$B$8:$AK$8,0)),"")</f>
        <v/>
      </c>
      <c r="Q358" s="86" t="str">
        <f>IFERROR(INDEX(TQoL_Indexes!$B$9:$AK$58,MATCH($A$3,TQoL_Indexes!#REF!,0)+$A358,MATCH(Q$3,TQoL_Indexes!$B$8:$AK$8,0)),"")</f>
        <v/>
      </c>
      <c r="R358" s="86" t="str">
        <f>IFERROR(INDEX(TQoL_Indexes!$B$9:$AK$58,MATCH($A$3,TQoL_Indexes!#REF!,0)+$A358,MATCH(R$3,TQoL_Indexes!$B$8:$AK$8,0)),"")</f>
        <v/>
      </c>
      <c r="S358" s="86" t="str">
        <f>IFERROR(INDEX(TQoL_Indexes!$B$9:$AK$58,MATCH($A$3,TQoL_Indexes!#REF!,0)+$A358,MATCH(S$3,TQoL_Indexes!$B$8:$AK$8,0)),"")</f>
        <v/>
      </c>
      <c r="T358" s="86" t="str">
        <f>IFERROR(INDEX(TQoL_Indexes!$B$9:$AK$58,MATCH($A$3,TQoL_Indexes!#REF!,0)+$A358,MATCH(T$3,TQoL_Indexes!$B$8:$AK$8,0)),"")</f>
        <v/>
      </c>
      <c r="U358" s="86" t="str">
        <f>IFERROR(INDEX(TQoL_Indexes!$B$9:$AK$58,MATCH($A$3,TQoL_Indexes!#REF!,0)+$A358,MATCH(U$3,TQoL_Indexes!$B$8:$AK$8,0)),"")</f>
        <v/>
      </c>
      <c r="V358" s="86" t="str">
        <f>IFERROR(INDEX(TQoL_Indexes!$B$9:$AK$58,MATCH($A$3,TQoL_Indexes!#REF!,0)+$A358,MATCH(V$3,TQoL_Indexes!$B$8:$AK$8,0)),"")</f>
        <v/>
      </c>
      <c r="W358" s="86" t="str">
        <f>IFERROR(INDEX(TQoL_Indexes!$B$9:$AK$58,MATCH($A$3,TQoL_Indexes!#REF!,0)+$A358,MATCH(W$3,TQoL_Indexes!$B$8:$AK$8,0)),"")</f>
        <v/>
      </c>
      <c r="X358" s="86" t="str">
        <f>IFERROR(INDEX(TQoL_Indexes!$B$9:$AK$58,MATCH($A$3,TQoL_Indexes!#REF!,0)+$A358,MATCH(X$3,TQoL_Indexes!$B$8:$AK$8,0)),"")</f>
        <v/>
      </c>
      <c r="Y358" s="86" t="str">
        <f>IFERROR(INDEX(TQoL_Indexes!$B$9:$AK$58,MATCH($A$3,TQoL_Indexes!#REF!,0)+$A358,MATCH(Y$3,TQoL_Indexes!$B$8:$AK$8,0)),"")</f>
        <v/>
      </c>
      <c r="Z358" s="86" t="str">
        <f>IFERROR(INDEX(TQoL_Indexes!$B$9:$AK$58,MATCH($A$3,TQoL_Indexes!#REF!,0)+$A358,MATCH(Z$3,TQoL_Indexes!$B$8:$AK$8,0)),"")</f>
        <v/>
      </c>
      <c r="AA358" s="86" t="str">
        <f>IFERROR(INDEX(TQoL_Indexes!$B$9:$AK$58,MATCH($A$3,TQoL_Indexes!#REF!,0)+$A358,MATCH(AA$3,TQoL_Indexes!$B$8:$AK$8,0)),"")</f>
        <v/>
      </c>
      <c r="AB358" s="86" t="str">
        <f>IFERROR(INDEX(TQoL_Indexes!$B$9:$AK$58,MATCH($A$3,TQoL_Indexes!#REF!,0)+$A358,MATCH(AB$3,TQoL_Indexes!$B$8:$AK$8,0)),"")</f>
        <v/>
      </c>
      <c r="AC358" s="86" t="str">
        <f>IFERROR(INDEX(TQoL_Indexes!$B$9:$AK$58,MATCH($A$3,TQoL_Indexes!#REF!,0)+$A358,MATCH(AC$3,TQoL_Indexes!$B$8:$AK$8,0)),"")</f>
        <v/>
      </c>
      <c r="AD358" s="86" t="str">
        <f>IFERROR(INDEX(TQoL_Indexes!$B$9:$AK$58,MATCH($A$3,TQoL_Indexes!#REF!,0)+$A358,MATCH(AD$3,TQoL_Indexes!$B$8:$AK$8,0)),"")</f>
        <v/>
      </c>
      <c r="AE358" s="86" t="str">
        <f>IFERROR(INDEX(TQoL_Indexes!$B$9:$AK$58,MATCH($A$3,TQoL_Indexes!#REF!,0)+$A358,MATCH(AE$3,TQoL_Indexes!$B$8:$AK$8,0)),"")</f>
        <v/>
      </c>
      <c r="AF358" s="86" t="str">
        <f>IFERROR(INDEX(TQoL_Indexes!$B$9:$AK$58,MATCH($A$3,TQoL_Indexes!#REF!,0)+$A358,MATCH(AF$3,TQoL_Indexes!$B$8:$AK$8,0)),"")</f>
        <v/>
      </c>
      <c r="AG358" s="86" t="str">
        <f>IFERROR(INDEX(TQoL_Indexes!$B$9:$AK$58,MATCH($A$3,TQoL_Indexes!#REF!,0)+$A358,MATCH(AG$3,TQoL_Indexes!$B$8:$AK$8,0)),"")</f>
        <v/>
      </c>
      <c r="AH358" s="86" t="str">
        <f>IFERROR(INDEX(TQoL_Indexes!$B$9:$AK$58,MATCH($A$3,TQoL_Indexes!#REF!,0)+$A358,MATCH(AH$3,TQoL_Indexes!$B$8:$AK$8,0)),"")</f>
        <v/>
      </c>
      <c r="AI358" s="86" t="str">
        <f>IFERROR(INDEX(TQoL_Indexes!$B$9:$AK$58,MATCH($A$3,TQoL_Indexes!#REF!,0)+$A358,MATCH(AI$3,TQoL_Indexes!$B$8:$AK$8,0)),"")</f>
        <v/>
      </c>
      <c r="AJ358" s="86" t="str">
        <f>IFERROR(INDEX(TQoL_Indexes!$B$9:$AK$58,MATCH($A$3,TQoL_Indexes!#REF!,0)+$A358,MATCH(AJ$3,TQoL_Indexes!$B$8:$AK$8,0)),"")</f>
        <v/>
      </c>
      <c r="AK358" s="86" t="str">
        <f>IFERROR(INDEX(TQoL_Indexes!$B$9:$AK$58,MATCH($A$3,TQoL_Indexes!#REF!,0)+$A358,MATCH(AK$3,TQoL_Indexes!$B$8:$AK$8,0)),"")</f>
        <v/>
      </c>
      <c r="AL358" s="86" t="str">
        <f>IFERROR(INDEX(TQoL_Indexes!$B$9:$AK$58,MATCH($A$3,TQoL_Indexes!#REF!,0)+$A358,MATCH(AL$3,TQoL_Indexes!$B$8:$AK$8,0)),"")</f>
        <v/>
      </c>
      <c r="AM358" s="87" t="str">
        <f>IFERROR(INDEX(TQoL_Indexes!$B$9:$AK$58,MATCH($A$3,TQoL_Indexes!#REF!,0)+$A358,MATCH(AM$3,TQoL_Indexes!$B$8:$AK$8,0)),"")</f>
        <v/>
      </c>
    </row>
    <row r="359" spans="1:39">
      <c r="A359" s="58" t="str">
        <f>IFERROR(IF(A358+1&lt;COUNTIF(TQoL_Indexes!#REF!,Aux_Country!$A$3),A358+1,""),"")</f>
        <v/>
      </c>
      <c r="B359" s="121" t="str">
        <f>IFERROR(INDEX(TQoL_Indexes!$B$9:$AK$58,MATCH($A$3,TQoL_Indexes!#REF!,0)+$A359,MATCH(B$3,TQoL_Indexes!$B$8:$AK$8,0)),"")</f>
        <v/>
      </c>
      <c r="C359" s="116" t="str">
        <f>IFERROR(INDEX(TQoL_Indexes!$B$9:$AK$58,MATCH($A$3,TQoL_Indexes!#REF!,0)+$A359,MATCH(C$3,TQoL_Indexes!$B$8:$AK$8,0)),"")</f>
        <v/>
      </c>
      <c r="D359" s="122" t="str">
        <f>IFERROR(INDEX(TQoL_Indexes!$B$9:$AK$58,MATCH($A$3,TQoL_Indexes!#REF!,0)+$A359,MATCH(D$3,TQoL_Indexes!$B$8:$AK$8,0)),"")</f>
        <v/>
      </c>
      <c r="E359" s="86" t="str">
        <f>IFERROR(INDEX(TQoL_Indexes!$B$9:$AK$58,MATCH($A$3,TQoL_Indexes!#REF!,0)+$A359,MATCH(E$3,TQoL_Indexes!$B$8:$AK$8,0)),"")</f>
        <v/>
      </c>
      <c r="F359" s="86" t="str">
        <f>IFERROR(INDEX(TQoL_Indexes!$B$9:$AK$58,MATCH($A$3,TQoL_Indexes!#REF!,0)+$A359,MATCH(F$3,TQoL_Indexes!$B$8:$AK$8,0)),"")</f>
        <v/>
      </c>
      <c r="G359" s="86" t="str">
        <f>IFERROR(INDEX(TQoL_Indexes!$B$9:$AK$58,MATCH($A$3,TQoL_Indexes!#REF!,0)+$A359,MATCH(G$3,TQoL_Indexes!$B$8:$AK$8,0)),"")</f>
        <v/>
      </c>
      <c r="H359" s="86" t="str">
        <f>IFERROR(INDEX(TQoL_Indexes!$B$9:$AK$58,MATCH($A$3,TQoL_Indexes!#REF!,0)+$A359,MATCH(H$3,TQoL_Indexes!$B$8:$AK$8,0)),"")</f>
        <v/>
      </c>
      <c r="I359" s="86" t="str">
        <f>IFERROR(INDEX(TQoL_Indexes!$B$9:$AK$58,MATCH($A$3,TQoL_Indexes!#REF!,0)+$A359,MATCH(I$3,TQoL_Indexes!$B$8:$AK$8,0)),"")</f>
        <v/>
      </c>
      <c r="J359" s="86" t="str">
        <f>IFERROR(INDEX(TQoL_Indexes!$B$9:$AK$58,MATCH($A$3,TQoL_Indexes!#REF!,0)+$A359,MATCH(J$3,TQoL_Indexes!$B$8:$AK$8,0)),"")</f>
        <v/>
      </c>
      <c r="K359" s="86" t="str">
        <f>IFERROR(INDEX(TQoL_Indexes!$B$9:$AK$58,MATCH($A$3,TQoL_Indexes!#REF!,0)+$A359,MATCH(K$3,TQoL_Indexes!$B$8:$AK$8,0)),"")</f>
        <v/>
      </c>
      <c r="L359" s="86" t="str">
        <f>IFERROR(INDEX(TQoL_Indexes!$B$9:$AK$58,MATCH($A$3,TQoL_Indexes!#REF!,0)+$A359,MATCH(L$3,TQoL_Indexes!$B$8:$AK$8,0)),"")</f>
        <v/>
      </c>
      <c r="M359" s="86" t="str">
        <f>IFERROR(INDEX(TQoL_Indexes!$B$9:$AK$58,MATCH($A$3,TQoL_Indexes!#REF!,0)+$A359,MATCH(M$3,TQoL_Indexes!$B$8:$AK$8,0)),"")</f>
        <v/>
      </c>
      <c r="N359" s="86" t="str">
        <f>IFERROR(INDEX(TQoL_Indexes!$B$9:$AK$58,MATCH($A$3,TQoL_Indexes!#REF!,0)+$A359,MATCH(N$3,TQoL_Indexes!$B$8:$AK$8,0)),"")</f>
        <v/>
      </c>
      <c r="O359" s="86" t="str">
        <f>IFERROR(INDEX(TQoL_Indexes!$B$9:$AK$58,MATCH($A$3,TQoL_Indexes!#REF!,0)+$A359,MATCH(O$3,TQoL_Indexes!$B$8:$AK$8,0)),"")</f>
        <v/>
      </c>
      <c r="P359" s="86" t="str">
        <f>IFERROR(INDEX(TQoL_Indexes!$B$9:$AK$58,MATCH($A$3,TQoL_Indexes!#REF!,0)+$A359,MATCH(P$3,TQoL_Indexes!$B$8:$AK$8,0)),"")</f>
        <v/>
      </c>
      <c r="Q359" s="86" t="str">
        <f>IFERROR(INDEX(TQoL_Indexes!$B$9:$AK$58,MATCH($A$3,TQoL_Indexes!#REF!,0)+$A359,MATCH(Q$3,TQoL_Indexes!$B$8:$AK$8,0)),"")</f>
        <v/>
      </c>
      <c r="R359" s="86" t="str">
        <f>IFERROR(INDEX(TQoL_Indexes!$B$9:$AK$58,MATCH($A$3,TQoL_Indexes!#REF!,0)+$A359,MATCH(R$3,TQoL_Indexes!$B$8:$AK$8,0)),"")</f>
        <v/>
      </c>
      <c r="S359" s="86" t="str">
        <f>IFERROR(INDEX(TQoL_Indexes!$B$9:$AK$58,MATCH($A$3,TQoL_Indexes!#REF!,0)+$A359,MATCH(S$3,TQoL_Indexes!$B$8:$AK$8,0)),"")</f>
        <v/>
      </c>
      <c r="T359" s="86" t="str">
        <f>IFERROR(INDEX(TQoL_Indexes!$B$9:$AK$58,MATCH($A$3,TQoL_Indexes!#REF!,0)+$A359,MATCH(T$3,TQoL_Indexes!$B$8:$AK$8,0)),"")</f>
        <v/>
      </c>
      <c r="U359" s="86" t="str">
        <f>IFERROR(INDEX(TQoL_Indexes!$B$9:$AK$58,MATCH($A$3,TQoL_Indexes!#REF!,0)+$A359,MATCH(U$3,TQoL_Indexes!$B$8:$AK$8,0)),"")</f>
        <v/>
      </c>
      <c r="V359" s="86" t="str">
        <f>IFERROR(INDEX(TQoL_Indexes!$B$9:$AK$58,MATCH($A$3,TQoL_Indexes!#REF!,0)+$A359,MATCH(V$3,TQoL_Indexes!$B$8:$AK$8,0)),"")</f>
        <v/>
      </c>
      <c r="W359" s="86" t="str">
        <f>IFERROR(INDEX(TQoL_Indexes!$B$9:$AK$58,MATCH($A$3,TQoL_Indexes!#REF!,0)+$A359,MATCH(W$3,TQoL_Indexes!$B$8:$AK$8,0)),"")</f>
        <v/>
      </c>
      <c r="X359" s="86" t="str">
        <f>IFERROR(INDEX(TQoL_Indexes!$B$9:$AK$58,MATCH($A$3,TQoL_Indexes!#REF!,0)+$A359,MATCH(X$3,TQoL_Indexes!$B$8:$AK$8,0)),"")</f>
        <v/>
      </c>
      <c r="Y359" s="86" t="str">
        <f>IFERROR(INDEX(TQoL_Indexes!$B$9:$AK$58,MATCH($A$3,TQoL_Indexes!#REF!,0)+$A359,MATCH(Y$3,TQoL_Indexes!$B$8:$AK$8,0)),"")</f>
        <v/>
      </c>
      <c r="Z359" s="86" t="str">
        <f>IFERROR(INDEX(TQoL_Indexes!$B$9:$AK$58,MATCH($A$3,TQoL_Indexes!#REF!,0)+$A359,MATCH(Z$3,TQoL_Indexes!$B$8:$AK$8,0)),"")</f>
        <v/>
      </c>
      <c r="AA359" s="86" t="str">
        <f>IFERROR(INDEX(TQoL_Indexes!$B$9:$AK$58,MATCH($A$3,TQoL_Indexes!#REF!,0)+$A359,MATCH(AA$3,TQoL_Indexes!$B$8:$AK$8,0)),"")</f>
        <v/>
      </c>
      <c r="AB359" s="86" t="str">
        <f>IFERROR(INDEX(TQoL_Indexes!$B$9:$AK$58,MATCH($A$3,TQoL_Indexes!#REF!,0)+$A359,MATCH(AB$3,TQoL_Indexes!$B$8:$AK$8,0)),"")</f>
        <v/>
      </c>
      <c r="AC359" s="86" t="str">
        <f>IFERROR(INDEX(TQoL_Indexes!$B$9:$AK$58,MATCH($A$3,TQoL_Indexes!#REF!,0)+$A359,MATCH(AC$3,TQoL_Indexes!$B$8:$AK$8,0)),"")</f>
        <v/>
      </c>
      <c r="AD359" s="86" t="str">
        <f>IFERROR(INDEX(TQoL_Indexes!$B$9:$AK$58,MATCH($A$3,TQoL_Indexes!#REF!,0)+$A359,MATCH(AD$3,TQoL_Indexes!$B$8:$AK$8,0)),"")</f>
        <v/>
      </c>
      <c r="AE359" s="86" t="str">
        <f>IFERROR(INDEX(TQoL_Indexes!$B$9:$AK$58,MATCH($A$3,TQoL_Indexes!#REF!,0)+$A359,MATCH(AE$3,TQoL_Indexes!$B$8:$AK$8,0)),"")</f>
        <v/>
      </c>
      <c r="AF359" s="86" t="str">
        <f>IFERROR(INDEX(TQoL_Indexes!$B$9:$AK$58,MATCH($A$3,TQoL_Indexes!#REF!,0)+$A359,MATCH(AF$3,TQoL_Indexes!$B$8:$AK$8,0)),"")</f>
        <v/>
      </c>
      <c r="AG359" s="86" t="str">
        <f>IFERROR(INDEX(TQoL_Indexes!$B$9:$AK$58,MATCH($A$3,TQoL_Indexes!#REF!,0)+$A359,MATCH(AG$3,TQoL_Indexes!$B$8:$AK$8,0)),"")</f>
        <v/>
      </c>
      <c r="AH359" s="86" t="str">
        <f>IFERROR(INDEX(TQoL_Indexes!$B$9:$AK$58,MATCH($A$3,TQoL_Indexes!#REF!,0)+$A359,MATCH(AH$3,TQoL_Indexes!$B$8:$AK$8,0)),"")</f>
        <v/>
      </c>
      <c r="AI359" s="86" t="str">
        <f>IFERROR(INDEX(TQoL_Indexes!$B$9:$AK$58,MATCH($A$3,TQoL_Indexes!#REF!,0)+$A359,MATCH(AI$3,TQoL_Indexes!$B$8:$AK$8,0)),"")</f>
        <v/>
      </c>
      <c r="AJ359" s="86" t="str">
        <f>IFERROR(INDEX(TQoL_Indexes!$B$9:$AK$58,MATCH($A$3,TQoL_Indexes!#REF!,0)+$A359,MATCH(AJ$3,TQoL_Indexes!$B$8:$AK$8,0)),"")</f>
        <v/>
      </c>
      <c r="AK359" s="86" t="str">
        <f>IFERROR(INDEX(TQoL_Indexes!$B$9:$AK$58,MATCH($A$3,TQoL_Indexes!#REF!,0)+$A359,MATCH(AK$3,TQoL_Indexes!$B$8:$AK$8,0)),"")</f>
        <v/>
      </c>
      <c r="AL359" s="86" t="str">
        <f>IFERROR(INDEX(TQoL_Indexes!$B$9:$AK$58,MATCH($A$3,TQoL_Indexes!#REF!,0)+$A359,MATCH(AL$3,TQoL_Indexes!$B$8:$AK$8,0)),"")</f>
        <v/>
      </c>
      <c r="AM359" s="87" t="str">
        <f>IFERROR(INDEX(TQoL_Indexes!$B$9:$AK$58,MATCH($A$3,TQoL_Indexes!#REF!,0)+$A359,MATCH(AM$3,TQoL_Indexes!$B$8:$AK$8,0)),"")</f>
        <v/>
      </c>
    </row>
    <row r="360" spans="1:39">
      <c r="A360" s="58" t="str">
        <f>IFERROR(IF(A359+1&lt;COUNTIF(TQoL_Indexes!#REF!,Aux_Country!$A$3),A359+1,""),"")</f>
        <v/>
      </c>
      <c r="B360" s="121" t="str">
        <f>IFERROR(INDEX(TQoL_Indexes!$B$9:$AK$58,MATCH($A$3,TQoL_Indexes!#REF!,0)+$A360,MATCH(B$3,TQoL_Indexes!$B$8:$AK$8,0)),"")</f>
        <v/>
      </c>
      <c r="C360" s="116" t="str">
        <f>IFERROR(INDEX(TQoL_Indexes!$B$9:$AK$58,MATCH($A$3,TQoL_Indexes!#REF!,0)+$A360,MATCH(C$3,TQoL_Indexes!$B$8:$AK$8,0)),"")</f>
        <v/>
      </c>
      <c r="D360" s="122" t="str">
        <f>IFERROR(INDEX(TQoL_Indexes!$B$9:$AK$58,MATCH($A$3,TQoL_Indexes!#REF!,0)+$A360,MATCH(D$3,TQoL_Indexes!$B$8:$AK$8,0)),"")</f>
        <v/>
      </c>
      <c r="E360" s="86" t="str">
        <f>IFERROR(INDEX(TQoL_Indexes!$B$9:$AK$58,MATCH($A$3,TQoL_Indexes!#REF!,0)+$A360,MATCH(E$3,TQoL_Indexes!$B$8:$AK$8,0)),"")</f>
        <v/>
      </c>
      <c r="F360" s="86" t="str">
        <f>IFERROR(INDEX(TQoL_Indexes!$B$9:$AK$58,MATCH($A$3,TQoL_Indexes!#REF!,0)+$A360,MATCH(F$3,TQoL_Indexes!$B$8:$AK$8,0)),"")</f>
        <v/>
      </c>
      <c r="G360" s="86" t="str">
        <f>IFERROR(INDEX(TQoL_Indexes!$B$9:$AK$58,MATCH($A$3,TQoL_Indexes!#REF!,0)+$A360,MATCH(G$3,TQoL_Indexes!$B$8:$AK$8,0)),"")</f>
        <v/>
      </c>
      <c r="H360" s="86" t="str">
        <f>IFERROR(INDEX(TQoL_Indexes!$B$9:$AK$58,MATCH($A$3,TQoL_Indexes!#REF!,0)+$A360,MATCH(H$3,TQoL_Indexes!$B$8:$AK$8,0)),"")</f>
        <v/>
      </c>
      <c r="I360" s="86" t="str">
        <f>IFERROR(INDEX(TQoL_Indexes!$B$9:$AK$58,MATCH($A$3,TQoL_Indexes!#REF!,0)+$A360,MATCH(I$3,TQoL_Indexes!$B$8:$AK$8,0)),"")</f>
        <v/>
      </c>
      <c r="J360" s="86" t="str">
        <f>IFERROR(INDEX(TQoL_Indexes!$B$9:$AK$58,MATCH($A$3,TQoL_Indexes!#REF!,0)+$A360,MATCH(J$3,TQoL_Indexes!$B$8:$AK$8,0)),"")</f>
        <v/>
      </c>
      <c r="K360" s="86" t="str">
        <f>IFERROR(INDEX(TQoL_Indexes!$B$9:$AK$58,MATCH($A$3,TQoL_Indexes!#REF!,0)+$A360,MATCH(K$3,TQoL_Indexes!$B$8:$AK$8,0)),"")</f>
        <v/>
      </c>
      <c r="L360" s="86" t="str">
        <f>IFERROR(INDEX(TQoL_Indexes!$B$9:$AK$58,MATCH($A$3,TQoL_Indexes!#REF!,0)+$A360,MATCH(L$3,TQoL_Indexes!$B$8:$AK$8,0)),"")</f>
        <v/>
      </c>
      <c r="M360" s="86" t="str">
        <f>IFERROR(INDEX(TQoL_Indexes!$B$9:$AK$58,MATCH($A$3,TQoL_Indexes!#REF!,0)+$A360,MATCH(M$3,TQoL_Indexes!$B$8:$AK$8,0)),"")</f>
        <v/>
      </c>
      <c r="N360" s="86" t="str">
        <f>IFERROR(INDEX(TQoL_Indexes!$B$9:$AK$58,MATCH($A$3,TQoL_Indexes!#REF!,0)+$A360,MATCH(N$3,TQoL_Indexes!$B$8:$AK$8,0)),"")</f>
        <v/>
      </c>
      <c r="O360" s="86" t="str">
        <f>IFERROR(INDEX(TQoL_Indexes!$B$9:$AK$58,MATCH($A$3,TQoL_Indexes!#REF!,0)+$A360,MATCH(O$3,TQoL_Indexes!$B$8:$AK$8,0)),"")</f>
        <v/>
      </c>
      <c r="P360" s="86" t="str">
        <f>IFERROR(INDEX(TQoL_Indexes!$B$9:$AK$58,MATCH($A$3,TQoL_Indexes!#REF!,0)+$A360,MATCH(P$3,TQoL_Indexes!$B$8:$AK$8,0)),"")</f>
        <v/>
      </c>
      <c r="Q360" s="86" t="str">
        <f>IFERROR(INDEX(TQoL_Indexes!$B$9:$AK$58,MATCH($A$3,TQoL_Indexes!#REF!,0)+$A360,MATCH(Q$3,TQoL_Indexes!$B$8:$AK$8,0)),"")</f>
        <v/>
      </c>
      <c r="R360" s="86" t="str">
        <f>IFERROR(INDEX(TQoL_Indexes!$B$9:$AK$58,MATCH($A$3,TQoL_Indexes!#REF!,0)+$A360,MATCH(R$3,TQoL_Indexes!$B$8:$AK$8,0)),"")</f>
        <v/>
      </c>
      <c r="S360" s="86" t="str">
        <f>IFERROR(INDEX(TQoL_Indexes!$B$9:$AK$58,MATCH($A$3,TQoL_Indexes!#REF!,0)+$A360,MATCH(S$3,TQoL_Indexes!$B$8:$AK$8,0)),"")</f>
        <v/>
      </c>
      <c r="T360" s="86" t="str">
        <f>IFERROR(INDEX(TQoL_Indexes!$B$9:$AK$58,MATCH($A$3,TQoL_Indexes!#REF!,0)+$A360,MATCH(T$3,TQoL_Indexes!$B$8:$AK$8,0)),"")</f>
        <v/>
      </c>
      <c r="U360" s="86" t="str">
        <f>IFERROR(INDEX(TQoL_Indexes!$B$9:$AK$58,MATCH($A$3,TQoL_Indexes!#REF!,0)+$A360,MATCH(U$3,TQoL_Indexes!$B$8:$AK$8,0)),"")</f>
        <v/>
      </c>
      <c r="V360" s="86" t="str">
        <f>IFERROR(INDEX(TQoL_Indexes!$B$9:$AK$58,MATCH($A$3,TQoL_Indexes!#REF!,0)+$A360,MATCH(V$3,TQoL_Indexes!$B$8:$AK$8,0)),"")</f>
        <v/>
      </c>
      <c r="W360" s="86" t="str">
        <f>IFERROR(INDEX(TQoL_Indexes!$B$9:$AK$58,MATCH($A$3,TQoL_Indexes!#REF!,0)+$A360,MATCH(W$3,TQoL_Indexes!$B$8:$AK$8,0)),"")</f>
        <v/>
      </c>
      <c r="X360" s="86" t="str">
        <f>IFERROR(INDEX(TQoL_Indexes!$B$9:$AK$58,MATCH($A$3,TQoL_Indexes!#REF!,0)+$A360,MATCH(X$3,TQoL_Indexes!$B$8:$AK$8,0)),"")</f>
        <v/>
      </c>
      <c r="Y360" s="86" t="str">
        <f>IFERROR(INDEX(TQoL_Indexes!$B$9:$AK$58,MATCH($A$3,TQoL_Indexes!#REF!,0)+$A360,MATCH(Y$3,TQoL_Indexes!$B$8:$AK$8,0)),"")</f>
        <v/>
      </c>
      <c r="Z360" s="86" t="str">
        <f>IFERROR(INDEX(TQoL_Indexes!$B$9:$AK$58,MATCH($A$3,TQoL_Indexes!#REF!,0)+$A360,MATCH(Z$3,TQoL_Indexes!$B$8:$AK$8,0)),"")</f>
        <v/>
      </c>
      <c r="AA360" s="86" t="str">
        <f>IFERROR(INDEX(TQoL_Indexes!$B$9:$AK$58,MATCH($A$3,TQoL_Indexes!#REF!,0)+$A360,MATCH(AA$3,TQoL_Indexes!$B$8:$AK$8,0)),"")</f>
        <v/>
      </c>
      <c r="AB360" s="86" t="str">
        <f>IFERROR(INDEX(TQoL_Indexes!$B$9:$AK$58,MATCH($A$3,TQoL_Indexes!#REF!,0)+$A360,MATCH(AB$3,TQoL_Indexes!$B$8:$AK$8,0)),"")</f>
        <v/>
      </c>
      <c r="AC360" s="86" t="str">
        <f>IFERROR(INDEX(TQoL_Indexes!$B$9:$AK$58,MATCH($A$3,TQoL_Indexes!#REF!,0)+$A360,MATCH(AC$3,TQoL_Indexes!$B$8:$AK$8,0)),"")</f>
        <v/>
      </c>
      <c r="AD360" s="86" t="str">
        <f>IFERROR(INDEX(TQoL_Indexes!$B$9:$AK$58,MATCH($A$3,TQoL_Indexes!#REF!,0)+$A360,MATCH(AD$3,TQoL_Indexes!$B$8:$AK$8,0)),"")</f>
        <v/>
      </c>
      <c r="AE360" s="86" t="str">
        <f>IFERROR(INDEX(TQoL_Indexes!$B$9:$AK$58,MATCH($A$3,TQoL_Indexes!#REF!,0)+$A360,MATCH(AE$3,TQoL_Indexes!$B$8:$AK$8,0)),"")</f>
        <v/>
      </c>
      <c r="AF360" s="86" t="str">
        <f>IFERROR(INDEX(TQoL_Indexes!$B$9:$AK$58,MATCH($A$3,TQoL_Indexes!#REF!,0)+$A360,MATCH(AF$3,TQoL_Indexes!$B$8:$AK$8,0)),"")</f>
        <v/>
      </c>
      <c r="AG360" s="86" t="str">
        <f>IFERROR(INDEX(TQoL_Indexes!$B$9:$AK$58,MATCH($A$3,TQoL_Indexes!#REF!,0)+$A360,MATCH(AG$3,TQoL_Indexes!$B$8:$AK$8,0)),"")</f>
        <v/>
      </c>
      <c r="AH360" s="86" t="str">
        <f>IFERROR(INDEX(TQoL_Indexes!$B$9:$AK$58,MATCH($A$3,TQoL_Indexes!#REF!,0)+$A360,MATCH(AH$3,TQoL_Indexes!$B$8:$AK$8,0)),"")</f>
        <v/>
      </c>
      <c r="AI360" s="86" t="str">
        <f>IFERROR(INDEX(TQoL_Indexes!$B$9:$AK$58,MATCH($A$3,TQoL_Indexes!#REF!,0)+$A360,MATCH(AI$3,TQoL_Indexes!$B$8:$AK$8,0)),"")</f>
        <v/>
      </c>
      <c r="AJ360" s="86" t="str">
        <f>IFERROR(INDEX(TQoL_Indexes!$B$9:$AK$58,MATCH($A$3,TQoL_Indexes!#REF!,0)+$A360,MATCH(AJ$3,TQoL_Indexes!$B$8:$AK$8,0)),"")</f>
        <v/>
      </c>
      <c r="AK360" s="86" t="str">
        <f>IFERROR(INDEX(TQoL_Indexes!$B$9:$AK$58,MATCH($A$3,TQoL_Indexes!#REF!,0)+$A360,MATCH(AK$3,TQoL_Indexes!$B$8:$AK$8,0)),"")</f>
        <v/>
      </c>
      <c r="AL360" s="86" t="str">
        <f>IFERROR(INDEX(TQoL_Indexes!$B$9:$AK$58,MATCH($A$3,TQoL_Indexes!#REF!,0)+$A360,MATCH(AL$3,TQoL_Indexes!$B$8:$AK$8,0)),"")</f>
        <v/>
      </c>
      <c r="AM360" s="87" t="str">
        <f>IFERROR(INDEX(TQoL_Indexes!$B$9:$AK$58,MATCH($A$3,TQoL_Indexes!#REF!,0)+$A360,MATCH(AM$3,TQoL_Indexes!$B$8:$AK$8,0)),"")</f>
        <v/>
      </c>
    </row>
    <row r="361" spans="1:39">
      <c r="A361" s="58" t="str">
        <f>IFERROR(IF(A360+1&lt;COUNTIF(TQoL_Indexes!#REF!,Aux_Country!$A$3),A360+1,""),"")</f>
        <v/>
      </c>
      <c r="B361" s="121" t="str">
        <f>IFERROR(INDEX(TQoL_Indexes!$B$9:$AK$58,MATCH($A$3,TQoL_Indexes!#REF!,0)+$A361,MATCH(B$3,TQoL_Indexes!$B$8:$AK$8,0)),"")</f>
        <v/>
      </c>
      <c r="C361" s="116" t="str">
        <f>IFERROR(INDEX(TQoL_Indexes!$B$9:$AK$58,MATCH($A$3,TQoL_Indexes!#REF!,0)+$A361,MATCH(C$3,TQoL_Indexes!$B$8:$AK$8,0)),"")</f>
        <v/>
      </c>
      <c r="D361" s="122" t="str">
        <f>IFERROR(INDEX(TQoL_Indexes!$B$9:$AK$58,MATCH($A$3,TQoL_Indexes!#REF!,0)+$A361,MATCH(D$3,TQoL_Indexes!$B$8:$AK$8,0)),"")</f>
        <v/>
      </c>
      <c r="E361" s="86" t="str">
        <f>IFERROR(INDEX(TQoL_Indexes!$B$9:$AK$58,MATCH($A$3,TQoL_Indexes!#REF!,0)+$A361,MATCH(E$3,TQoL_Indexes!$B$8:$AK$8,0)),"")</f>
        <v/>
      </c>
      <c r="F361" s="86" t="str">
        <f>IFERROR(INDEX(TQoL_Indexes!$B$9:$AK$58,MATCH($A$3,TQoL_Indexes!#REF!,0)+$A361,MATCH(F$3,TQoL_Indexes!$B$8:$AK$8,0)),"")</f>
        <v/>
      </c>
      <c r="G361" s="86" t="str">
        <f>IFERROR(INDEX(TQoL_Indexes!$B$9:$AK$58,MATCH($A$3,TQoL_Indexes!#REF!,0)+$A361,MATCH(G$3,TQoL_Indexes!$B$8:$AK$8,0)),"")</f>
        <v/>
      </c>
      <c r="H361" s="86" t="str">
        <f>IFERROR(INDEX(TQoL_Indexes!$B$9:$AK$58,MATCH($A$3,TQoL_Indexes!#REF!,0)+$A361,MATCH(H$3,TQoL_Indexes!$B$8:$AK$8,0)),"")</f>
        <v/>
      </c>
      <c r="I361" s="86" t="str">
        <f>IFERROR(INDEX(TQoL_Indexes!$B$9:$AK$58,MATCH($A$3,TQoL_Indexes!#REF!,0)+$A361,MATCH(I$3,TQoL_Indexes!$B$8:$AK$8,0)),"")</f>
        <v/>
      </c>
      <c r="J361" s="86" t="str">
        <f>IFERROR(INDEX(TQoL_Indexes!$B$9:$AK$58,MATCH($A$3,TQoL_Indexes!#REF!,0)+$A361,MATCH(J$3,TQoL_Indexes!$B$8:$AK$8,0)),"")</f>
        <v/>
      </c>
      <c r="K361" s="86" t="str">
        <f>IFERROR(INDEX(TQoL_Indexes!$B$9:$AK$58,MATCH($A$3,TQoL_Indexes!#REF!,0)+$A361,MATCH(K$3,TQoL_Indexes!$B$8:$AK$8,0)),"")</f>
        <v/>
      </c>
      <c r="L361" s="86" t="str">
        <f>IFERROR(INDEX(TQoL_Indexes!$B$9:$AK$58,MATCH($A$3,TQoL_Indexes!#REF!,0)+$A361,MATCH(L$3,TQoL_Indexes!$B$8:$AK$8,0)),"")</f>
        <v/>
      </c>
      <c r="M361" s="86" t="str">
        <f>IFERROR(INDEX(TQoL_Indexes!$B$9:$AK$58,MATCH($A$3,TQoL_Indexes!#REF!,0)+$A361,MATCH(M$3,TQoL_Indexes!$B$8:$AK$8,0)),"")</f>
        <v/>
      </c>
      <c r="N361" s="86" t="str">
        <f>IFERROR(INDEX(TQoL_Indexes!$B$9:$AK$58,MATCH($A$3,TQoL_Indexes!#REF!,0)+$A361,MATCH(N$3,TQoL_Indexes!$B$8:$AK$8,0)),"")</f>
        <v/>
      </c>
      <c r="O361" s="86" t="str">
        <f>IFERROR(INDEX(TQoL_Indexes!$B$9:$AK$58,MATCH($A$3,TQoL_Indexes!#REF!,0)+$A361,MATCH(O$3,TQoL_Indexes!$B$8:$AK$8,0)),"")</f>
        <v/>
      </c>
      <c r="P361" s="86" t="str">
        <f>IFERROR(INDEX(TQoL_Indexes!$B$9:$AK$58,MATCH($A$3,TQoL_Indexes!#REF!,0)+$A361,MATCH(P$3,TQoL_Indexes!$B$8:$AK$8,0)),"")</f>
        <v/>
      </c>
      <c r="Q361" s="86" t="str">
        <f>IFERROR(INDEX(TQoL_Indexes!$B$9:$AK$58,MATCH($A$3,TQoL_Indexes!#REF!,0)+$A361,MATCH(Q$3,TQoL_Indexes!$B$8:$AK$8,0)),"")</f>
        <v/>
      </c>
      <c r="R361" s="86" t="str">
        <f>IFERROR(INDEX(TQoL_Indexes!$B$9:$AK$58,MATCH($A$3,TQoL_Indexes!#REF!,0)+$A361,MATCH(R$3,TQoL_Indexes!$B$8:$AK$8,0)),"")</f>
        <v/>
      </c>
      <c r="S361" s="86" t="str">
        <f>IFERROR(INDEX(TQoL_Indexes!$B$9:$AK$58,MATCH($A$3,TQoL_Indexes!#REF!,0)+$A361,MATCH(S$3,TQoL_Indexes!$B$8:$AK$8,0)),"")</f>
        <v/>
      </c>
      <c r="T361" s="86" t="str">
        <f>IFERROR(INDEX(TQoL_Indexes!$B$9:$AK$58,MATCH($A$3,TQoL_Indexes!#REF!,0)+$A361,MATCH(T$3,TQoL_Indexes!$B$8:$AK$8,0)),"")</f>
        <v/>
      </c>
      <c r="U361" s="86" t="str">
        <f>IFERROR(INDEX(TQoL_Indexes!$B$9:$AK$58,MATCH($A$3,TQoL_Indexes!#REF!,0)+$A361,MATCH(U$3,TQoL_Indexes!$B$8:$AK$8,0)),"")</f>
        <v/>
      </c>
      <c r="V361" s="86" t="str">
        <f>IFERROR(INDEX(TQoL_Indexes!$B$9:$AK$58,MATCH($A$3,TQoL_Indexes!#REF!,0)+$A361,MATCH(V$3,TQoL_Indexes!$B$8:$AK$8,0)),"")</f>
        <v/>
      </c>
      <c r="W361" s="86" t="str">
        <f>IFERROR(INDEX(TQoL_Indexes!$B$9:$AK$58,MATCH($A$3,TQoL_Indexes!#REF!,0)+$A361,MATCH(W$3,TQoL_Indexes!$B$8:$AK$8,0)),"")</f>
        <v/>
      </c>
      <c r="X361" s="86" t="str">
        <f>IFERROR(INDEX(TQoL_Indexes!$B$9:$AK$58,MATCH($A$3,TQoL_Indexes!#REF!,0)+$A361,MATCH(X$3,TQoL_Indexes!$B$8:$AK$8,0)),"")</f>
        <v/>
      </c>
      <c r="Y361" s="86" t="str">
        <f>IFERROR(INDEX(TQoL_Indexes!$B$9:$AK$58,MATCH($A$3,TQoL_Indexes!#REF!,0)+$A361,MATCH(Y$3,TQoL_Indexes!$B$8:$AK$8,0)),"")</f>
        <v/>
      </c>
      <c r="Z361" s="86" t="str">
        <f>IFERROR(INDEX(TQoL_Indexes!$B$9:$AK$58,MATCH($A$3,TQoL_Indexes!#REF!,0)+$A361,MATCH(Z$3,TQoL_Indexes!$B$8:$AK$8,0)),"")</f>
        <v/>
      </c>
      <c r="AA361" s="86" t="str">
        <f>IFERROR(INDEX(TQoL_Indexes!$B$9:$AK$58,MATCH($A$3,TQoL_Indexes!#REF!,0)+$A361,MATCH(AA$3,TQoL_Indexes!$B$8:$AK$8,0)),"")</f>
        <v/>
      </c>
      <c r="AB361" s="86" t="str">
        <f>IFERROR(INDEX(TQoL_Indexes!$B$9:$AK$58,MATCH($A$3,TQoL_Indexes!#REF!,0)+$A361,MATCH(AB$3,TQoL_Indexes!$B$8:$AK$8,0)),"")</f>
        <v/>
      </c>
      <c r="AC361" s="86" t="str">
        <f>IFERROR(INDEX(TQoL_Indexes!$B$9:$AK$58,MATCH($A$3,TQoL_Indexes!#REF!,0)+$A361,MATCH(AC$3,TQoL_Indexes!$B$8:$AK$8,0)),"")</f>
        <v/>
      </c>
      <c r="AD361" s="86" t="str">
        <f>IFERROR(INDEX(TQoL_Indexes!$B$9:$AK$58,MATCH($A$3,TQoL_Indexes!#REF!,0)+$A361,MATCH(AD$3,TQoL_Indexes!$B$8:$AK$8,0)),"")</f>
        <v/>
      </c>
      <c r="AE361" s="86" t="str">
        <f>IFERROR(INDEX(TQoL_Indexes!$B$9:$AK$58,MATCH($A$3,TQoL_Indexes!#REF!,0)+$A361,MATCH(AE$3,TQoL_Indexes!$B$8:$AK$8,0)),"")</f>
        <v/>
      </c>
      <c r="AF361" s="86" t="str">
        <f>IFERROR(INDEX(TQoL_Indexes!$B$9:$AK$58,MATCH($A$3,TQoL_Indexes!#REF!,0)+$A361,MATCH(AF$3,TQoL_Indexes!$B$8:$AK$8,0)),"")</f>
        <v/>
      </c>
      <c r="AG361" s="86" t="str">
        <f>IFERROR(INDEX(TQoL_Indexes!$B$9:$AK$58,MATCH($A$3,TQoL_Indexes!#REF!,0)+$A361,MATCH(AG$3,TQoL_Indexes!$B$8:$AK$8,0)),"")</f>
        <v/>
      </c>
      <c r="AH361" s="86" t="str">
        <f>IFERROR(INDEX(TQoL_Indexes!$B$9:$AK$58,MATCH($A$3,TQoL_Indexes!#REF!,0)+$A361,MATCH(AH$3,TQoL_Indexes!$B$8:$AK$8,0)),"")</f>
        <v/>
      </c>
      <c r="AI361" s="86" t="str">
        <f>IFERROR(INDEX(TQoL_Indexes!$B$9:$AK$58,MATCH($A$3,TQoL_Indexes!#REF!,0)+$A361,MATCH(AI$3,TQoL_Indexes!$B$8:$AK$8,0)),"")</f>
        <v/>
      </c>
      <c r="AJ361" s="86" t="str">
        <f>IFERROR(INDEX(TQoL_Indexes!$B$9:$AK$58,MATCH($A$3,TQoL_Indexes!#REF!,0)+$A361,MATCH(AJ$3,TQoL_Indexes!$B$8:$AK$8,0)),"")</f>
        <v/>
      </c>
      <c r="AK361" s="86" t="str">
        <f>IFERROR(INDEX(TQoL_Indexes!$B$9:$AK$58,MATCH($A$3,TQoL_Indexes!#REF!,0)+$A361,MATCH(AK$3,TQoL_Indexes!$B$8:$AK$8,0)),"")</f>
        <v/>
      </c>
      <c r="AL361" s="86" t="str">
        <f>IFERROR(INDEX(TQoL_Indexes!$B$9:$AK$58,MATCH($A$3,TQoL_Indexes!#REF!,0)+$A361,MATCH(AL$3,TQoL_Indexes!$B$8:$AK$8,0)),"")</f>
        <v/>
      </c>
      <c r="AM361" s="87" t="str">
        <f>IFERROR(INDEX(TQoL_Indexes!$B$9:$AK$58,MATCH($A$3,TQoL_Indexes!#REF!,0)+$A361,MATCH(AM$3,TQoL_Indexes!$B$8:$AK$8,0)),"")</f>
        <v/>
      </c>
    </row>
    <row r="362" spans="1:39">
      <c r="A362" s="58" t="str">
        <f>IFERROR(IF(A361+1&lt;COUNTIF(TQoL_Indexes!#REF!,Aux_Country!$A$3),A361+1,""),"")</f>
        <v/>
      </c>
      <c r="B362" s="121" t="str">
        <f>IFERROR(INDEX(TQoL_Indexes!$B$9:$AK$58,MATCH($A$3,TQoL_Indexes!#REF!,0)+$A362,MATCH(B$3,TQoL_Indexes!$B$8:$AK$8,0)),"")</f>
        <v/>
      </c>
      <c r="C362" s="116" t="str">
        <f>IFERROR(INDEX(TQoL_Indexes!$B$9:$AK$58,MATCH($A$3,TQoL_Indexes!#REF!,0)+$A362,MATCH(C$3,TQoL_Indexes!$B$8:$AK$8,0)),"")</f>
        <v/>
      </c>
      <c r="D362" s="122" t="str">
        <f>IFERROR(INDEX(TQoL_Indexes!$B$9:$AK$58,MATCH($A$3,TQoL_Indexes!#REF!,0)+$A362,MATCH(D$3,TQoL_Indexes!$B$8:$AK$8,0)),"")</f>
        <v/>
      </c>
      <c r="E362" s="86" t="str">
        <f>IFERROR(INDEX(TQoL_Indexes!$B$9:$AK$58,MATCH($A$3,TQoL_Indexes!#REF!,0)+$A362,MATCH(E$3,TQoL_Indexes!$B$8:$AK$8,0)),"")</f>
        <v/>
      </c>
      <c r="F362" s="86" t="str">
        <f>IFERROR(INDEX(TQoL_Indexes!$B$9:$AK$58,MATCH($A$3,TQoL_Indexes!#REF!,0)+$A362,MATCH(F$3,TQoL_Indexes!$B$8:$AK$8,0)),"")</f>
        <v/>
      </c>
      <c r="G362" s="86" t="str">
        <f>IFERROR(INDEX(TQoL_Indexes!$B$9:$AK$58,MATCH($A$3,TQoL_Indexes!#REF!,0)+$A362,MATCH(G$3,TQoL_Indexes!$B$8:$AK$8,0)),"")</f>
        <v/>
      </c>
      <c r="H362" s="86" t="str">
        <f>IFERROR(INDEX(TQoL_Indexes!$B$9:$AK$58,MATCH($A$3,TQoL_Indexes!#REF!,0)+$A362,MATCH(H$3,TQoL_Indexes!$B$8:$AK$8,0)),"")</f>
        <v/>
      </c>
      <c r="I362" s="86" t="str">
        <f>IFERROR(INDEX(TQoL_Indexes!$B$9:$AK$58,MATCH($A$3,TQoL_Indexes!#REF!,0)+$A362,MATCH(I$3,TQoL_Indexes!$B$8:$AK$8,0)),"")</f>
        <v/>
      </c>
      <c r="J362" s="86" t="str">
        <f>IFERROR(INDEX(TQoL_Indexes!$B$9:$AK$58,MATCH($A$3,TQoL_Indexes!#REF!,0)+$A362,MATCH(J$3,TQoL_Indexes!$B$8:$AK$8,0)),"")</f>
        <v/>
      </c>
      <c r="K362" s="86" t="str">
        <f>IFERROR(INDEX(TQoL_Indexes!$B$9:$AK$58,MATCH($A$3,TQoL_Indexes!#REF!,0)+$A362,MATCH(K$3,TQoL_Indexes!$B$8:$AK$8,0)),"")</f>
        <v/>
      </c>
      <c r="L362" s="86" t="str">
        <f>IFERROR(INDEX(TQoL_Indexes!$B$9:$AK$58,MATCH($A$3,TQoL_Indexes!#REF!,0)+$A362,MATCH(L$3,TQoL_Indexes!$B$8:$AK$8,0)),"")</f>
        <v/>
      </c>
      <c r="M362" s="86" t="str">
        <f>IFERROR(INDEX(TQoL_Indexes!$B$9:$AK$58,MATCH($A$3,TQoL_Indexes!#REF!,0)+$A362,MATCH(M$3,TQoL_Indexes!$B$8:$AK$8,0)),"")</f>
        <v/>
      </c>
      <c r="N362" s="86" t="str">
        <f>IFERROR(INDEX(TQoL_Indexes!$B$9:$AK$58,MATCH($A$3,TQoL_Indexes!#REF!,0)+$A362,MATCH(N$3,TQoL_Indexes!$B$8:$AK$8,0)),"")</f>
        <v/>
      </c>
      <c r="O362" s="86" t="str">
        <f>IFERROR(INDEX(TQoL_Indexes!$B$9:$AK$58,MATCH($A$3,TQoL_Indexes!#REF!,0)+$A362,MATCH(O$3,TQoL_Indexes!$B$8:$AK$8,0)),"")</f>
        <v/>
      </c>
      <c r="P362" s="86" t="str">
        <f>IFERROR(INDEX(TQoL_Indexes!$B$9:$AK$58,MATCH($A$3,TQoL_Indexes!#REF!,0)+$A362,MATCH(P$3,TQoL_Indexes!$B$8:$AK$8,0)),"")</f>
        <v/>
      </c>
      <c r="Q362" s="86" t="str">
        <f>IFERROR(INDEX(TQoL_Indexes!$B$9:$AK$58,MATCH($A$3,TQoL_Indexes!#REF!,0)+$A362,MATCH(Q$3,TQoL_Indexes!$B$8:$AK$8,0)),"")</f>
        <v/>
      </c>
      <c r="R362" s="86" t="str">
        <f>IFERROR(INDEX(TQoL_Indexes!$B$9:$AK$58,MATCH($A$3,TQoL_Indexes!#REF!,0)+$A362,MATCH(R$3,TQoL_Indexes!$B$8:$AK$8,0)),"")</f>
        <v/>
      </c>
      <c r="S362" s="86" t="str">
        <f>IFERROR(INDEX(TQoL_Indexes!$B$9:$AK$58,MATCH($A$3,TQoL_Indexes!#REF!,0)+$A362,MATCH(S$3,TQoL_Indexes!$B$8:$AK$8,0)),"")</f>
        <v/>
      </c>
      <c r="T362" s="86" t="str">
        <f>IFERROR(INDEX(TQoL_Indexes!$B$9:$AK$58,MATCH($A$3,TQoL_Indexes!#REF!,0)+$A362,MATCH(T$3,TQoL_Indexes!$B$8:$AK$8,0)),"")</f>
        <v/>
      </c>
      <c r="U362" s="86" t="str">
        <f>IFERROR(INDEX(TQoL_Indexes!$B$9:$AK$58,MATCH($A$3,TQoL_Indexes!#REF!,0)+$A362,MATCH(U$3,TQoL_Indexes!$B$8:$AK$8,0)),"")</f>
        <v/>
      </c>
      <c r="V362" s="86" t="str">
        <f>IFERROR(INDEX(TQoL_Indexes!$B$9:$AK$58,MATCH($A$3,TQoL_Indexes!#REF!,0)+$A362,MATCH(V$3,TQoL_Indexes!$B$8:$AK$8,0)),"")</f>
        <v/>
      </c>
      <c r="W362" s="86" t="str">
        <f>IFERROR(INDEX(TQoL_Indexes!$B$9:$AK$58,MATCH($A$3,TQoL_Indexes!#REF!,0)+$A362,MATCH(W$3,TQoL_Indexes!$B$8:$AK$8,0)),"")</f>
        <v/>
      </c>
      <c r="X362" s="86" t="str">
        <f>IFERROR(INDEX(TQoL_Indexes!$B$9:$AK$58,MATCH($A$3,TQoL_Indexes!#REF!,0)+$A362,MATCH(X$3,TQoL_Indexes!$B$8:$AK$8,0)),"")</f>
        <v/>
      </c>
      <c r="Y362" s="86" t="str">
        <f>IFERROR(INDEX(TQoL_Indexes!$B$9:$AK$58,MATCH($A$3,TQoL_Indexes!#REF!,0)+$A362,MATCH(Y$3,TQoL_Indexes!$B$8:$AK$8,0)),"")</f>
        <v/>
      </c>
      <c r="Z362" s="86" t="str">
        <f>IFERROR(INDEX(TQoL_Indexes!$B$9:$AK$58,MATCH($A$3,TQoL_Indexes!#REF!,0)+$A362,MATCH(Z$3,TQoL_Indexes!$B$8:$AK$8,0)),"")</f>
        <v/>
      </c>
      <c r="AA362" s="86" t="str">
        <f>IFERROR(INDEX(TQoL_Indexes!$B$9:$AK$58,MATCH($A$3,TQoL_Indexes!#REF!,0)+$A362,MATCH(AA$3,TQoL_Indexes!$B$8:$AK$8,0)),"")</f>
        <v/>
      </c>
      <c r="AB362" s="86" t="str">
        <f>IFERROR(INDEX(TQoL_Indexes!$B$9:$AK$58,MATCH($A$3,TQoL_Indexes!#REF!,0)+$A362,MATCH(AB$3,TQoL_Indexes!$B$8:$AK$8,0)),"")</f>
        <v/>
      </c>
      <c r="AC362" s="86" t="str">
        <f>IFERROR(INDEX(TQoL_Indexes!$B$9:$AK$58,MATCH($A$3,TQoL_Indexes!#REF!,0)+$A362,MATCH(AC$3,TQoL_Indexes!$B$8:$AK$8,0)),"")</f>
        <v/>
      </c>
      <c r="AD362" s="86" t="str">
        <f>IFERROR(INDEX(TQoL_Indexes!$B$9:$AK$58,MATCH($A$3,TQoL_Indexes!#REF!,0)+$A362,MATCH(AD$3,TQoL_Indexes!$B$8:$AK$8,0)),"")</f>
        <v/>
      </c>
      <c r="AE362" s="86" t="str">
        <f>IFERROR(INDEX(TQoL_Indexes!$B$9:$AK$58,MATCH($A$3,TQoL_Indexes!#REF!,0)+$A362,MATCH(AE$3,TQoL_Indexes!$B$8:$AK$8,0)),"")</f>
        <v/>
      </c>
      <c r="AF362" s="86" t="str">
        <f>IFERROR(INDEX(TQoL_Indexes!$B$9:$AK$58,MATCH($A$3,TQoL_Indexes!#REF!,0)+$A362,MATCH(AF$3,TQoL_Indexes!$B$8:$AK$8,0)),"")</f>
        <v/>
      </c>
      <c r="AG362" s="86" t="str">
        <f>IFERROR(INDEX(TQoL_Indexes!$B$9:$AK$58,MATCH($A$3,TQoL_Indexes!#REF!,0)+$A362,MATCH(AG$3,TQoL_Indexes!$B$8:$AK$8,0)),"")</f>
        <v/>
      </c>
      <c r="AH362" s="86" t="str">
        <f>IFERROR(INDEX(TQoL_Indexes!$B$9:$AK$58,MATCH($A$3,TQoL_Indexes!#REF!,0)+$A362,MATCH(AH$3,TQoL_Indexes!$B$8:$AK$8,0)),"")</f>
        <v/>
      </c>
      <c r="AI362" s="86" t="str">
        <f>IFERROR(INDEX(TQoL_Indexes!$B$9:$AK$58,MATCH($A$3,TQoL_Indexes!#REF!,0)+$A362,MATCH(AI$3,TQoL_Indexes!$B$8:$AK$8,0)),"")</f>
        <v/>
      </c>
      <c r="AJ362" s="86" t="str">
        <f>IFERROR(INDEX(TQoL_Indexes!$B$9:$AK$58,MATCH($A$3,TQoL_Indexes!#REF!,0)+$A362,MATCH(AJ$3,TQoL_Indexes!$B$8:$AK$8,0)),"")</f>
        <v/>
      </c>
      <c r="AK362" s="86" t="str">
        <f>IFERROR(INDEX(TQoL_Indexes!$B$9:$AK$58,MATCH($A$3,TQoL_Indexes!#REF!,0)+$A362,MATCH(AK$3,TQoL_Indexes!$B$8:$AK$8,0)),"")</f>
        <v/>
      </c>
      <c r="AL362" s="86" t="str">
        <f>IFERROR(INDEX(TQoL_Indexes!$B$9:$AK$58,MATCH($A$3,TQoL_Indexes!#REF!,0)+$A362,MATCH(AL$3,TQoL_Indexes!$B$8:$AK$8,0)),"")</f>
        <v/>
      </c>
      <c r="AM362" s="87" t="str">
        <f>IFERROR(INDEX(TQoL_Indexes!$B$9:$AK$58,MATCH($A$3,TQoL_Indexes!#REF!,0)+$A362,MATCH(AM$3,TQoL_Indexes!$B$8:$AK$8,0)),"")</f>
        <v/>
      </c>
    </row>
    <row r="363" spans="1:39">
      <c r="A363" s="58" t="str">
        <f>IFERROR(IF(A362+1&lt;COUNTIF(TQoL_Indexes!#REF!,Aux_Country!$A$3),A362+1,""),"")</f>
        <v/>
      </c>
      <c r="B363" s="121" t="str">
        <f>IFERROR(INDEX(TQoL_Indexes!$B$9:$AK$58,MATCH($A$3,TQoL_Indexes!#REF!,0)+$A363,MATCH(B$3,TQoL_Indexes!$B$8:$AK$8,0)),"")</f>
        <v/>
      </c>
      <c r="C363" s="116" t="str">
        <f>IFERROR(INDEX(TQoL_Indexes!$B$9:$AK$58,MATCH($A$3,TQoL_Indexes!#REF!,0)+$A363,MATCH(C$3,TQoL_Indexes!$B$8:$AK$8,0)),"")</f>
        <v/>
      </c>
      <c r="D363" s="122" t="str">
        <f>IFERROR(INDEX(TQoL_Indexes!$B$9:$AK$58,MATCH($A$3,TQoL_Indexes!#REF!,0)+$A363,MATCH(D$3,TQoL_Indexes!$B$8:$AK$8,0)),"")</f>
        <v/>
      </c>
      <c r="E363" s="86" t="str">
        <f>IFERROR(INDEX(TQoL_Indexes!$B$9:$AK$58,MATCH($A$3,TQoL_Indexes!#REF!,0)+$A363,MATCH(E$3,TQoL_Indexes!$B$8:$AK$8,0)),"")</f>
        <v/>
      </c>
      <c r="F363" s="86" t="str">
        <f>IFERROR(INDEX(TQoL_Indexes!$B$9:$AK$58,MATCH($A$3,TQoL_Indexes!#REF!,0)+$A363,MATCH(F$3,TQoL_Indexes!$B$8:$AK$8,0)),"")</f>
        <v/>
      </c>
      <c r="G363" s="86" t="str">
        <f>IFERROR(INDEX(TQoL_Indexes!$B$9:$AK$58,MATCH($A$3,TQoL_Indexes!#REF!,0)+$A363,MATCH(G$3,TQoL_Indexes!$B$8:$AK$8,0)),"")</f>
        <v/>
      </c>
      <c r="H363" s="86" t="str">
        <f>IFERROR(INDEX(TQoL_Indexes!$B$9:$AK$58,MATCH($A$3,TQoL_Indexes!#REF!,0)+$A363,MATCH(H$3,TQoL_Indexes!$B$8:$AK$8,0)),"")</f>
        <v/>
      </c>
      <c r="I363" s="86" t="str">
        <f>IFERROR(INDEX(TQoL_Indexes!$B$9:$AK$58,MATCH($A$3,TQoL_Indexes!#REF!,0)+$A363,MATCH(I$3,TQoL_Indexes!$B$8:$AK$8,0)),"")</f>
        <v/>
      </c>
      <c r="J363" s="86" t="str">
        <f>IFERROR(INDEX(TQoL_Indexes!$B$9:$AK$58,MATCH($A$3,TQoL_Indexes!#REF!,0)+$A363,MATCH(J$3,TQoL_Indexes!$B$8:$AK$8,0)),"")</f>
        <v/>
      </c>
      <c r="K363" s="86" t="str">
        <f>IFERROR(INDEX(TQoL_Indexes!$B$9:$AK$58,MATCH($A$3,TQoL_Indexes!#REF!,0)+$A363,MATCH(K$3,TQoL_Indexes!$B$8:$AK$8,0)),"")</f>
        <v/>
      </c>
      <c r="L363" s="86" t="str">
        <f>IFERROR(INDEX(TQoL_Indexes!$B$9:$AK$58,MATCH($A$3,TQoL_Indexes!#REF!,0)+$A363,MATCH(L$3,TQoL_Indexes!$B$8:$AK$8,0)),"")</f>
        <v/>
      </c>
      <c r="M363" s="86" t="str">
        <f>IFERROR(INDEX(TQoL_Indexes!$B$9:$AK$58,MATCH($A$3,TQoL_Indexes!#REF!,0)+$A363,MATCH(M$3,TQoL_Indexes!$B$8:$AK$8,0)),"")</f>
        <v/>
      </c>
      <c r="N363" s="86" t="str">
        <f>IFERROR(INDEX(TQoL_Indexes!$B$9:$AK$58,MATCH($A$3,TQoL_Indexes!#REF!,0)+$A363,MATCH(N$3,TQoL_Indexes!$B$8:$AK$8,0)),"")</f>
        <v/>
      </c>
      <c r="O363" s="86" t="str">
        <f>IFERROR(INDEX(TQoL_Indexes!$B$9:$AK$58,MATCH($A$3,TQoL_Indexes!#REF!,0)+$A363,MATCH(O$3,TQoL_Indexes!$B$8:$AK$8,0)),"")</f>
        <v/>
      </c>
      <c r="P363" s="86" t="str">
        <f>IFERROR(INDEX(TQoL_Indexes!$B$9:$AK$58,MATCH($A$3,TQoL_Indexes!#REF!,0)+$A363,MATCH(P$3,TQoL_Indexes!$B$8:$AK$8,0)),"")</f>
        <v/>
      </c>
      <c r="Q363" s="86" t="str">
        <f>IFERROR(INDEX(TQoL_Indexes!$B$9:$AK$58,MATCH($A$3,TQoL_Indexes!#REF!,0)+$A363,MATCH(Q$3,TQoL_Indexes!$B$8:$AK$8,0)),"")</f>
        <v/>
      </c>
      <c r="R363" s="86" t="str">
        <f>IFERROR(INDEX(TQoL_Indexes!$B$9:$AK$58,MATCH($A$3,TQoL_Indexes!#REF!,0)+$A363,MATCH(R$3,TQoL_Indexes!$B$8:$AK$8,0)),"")</f>
        <v/>
      </c>
      <c r="S363" s="86" t="str">
        <f>IFERROR(INDEX(TQoL_Indexes!$B$9:$AK$58,MATCH($A$3,TQoL_Indexes!#REF!,0)+$A363,MATCH(S$3,TQoL_Indexes!$B$8:$AK$8,0)),"")</f>
        <v/>
      </c>
      <c r="T363" s="86" t="str">
        <f>IFERROR(INDEX(TQoL_Indexes!$B$9:$AK$58,MATCH($A$3,TQoL_Indexes!#REF!,0)+$A363,MATCH(T$3,TQoL_Indexes!$B$8:$AK$8,0)),"")</f>
        <v/>
      </c>
      <c r="U363" s="86" t="str">
        <f>IFERROR(INDEX(TQoL_Indexes!$B$9:$AK$58,MATCH($A$3,TQoL_Indexes!#REF!,0)+$A363,MATCH(U$3,TQoL_Indexes!$B$8:$AK$8,0)),"")</f>
        <v/>
      </c>
      <c r="V363" s="86" t="str">
        <f>IFERROR(INDEX(TQoL_Indexes!$B$9:$AK$58,MATCH($A$3,TQoL_Indexes!#REF!,0)+$A363,MATCH(V$3,TQoL_Indexes!$B$8:$AK$8,0)),"")</f>
        <v/>
      </c>
      <c r="W363" s="86" t="str">
        <f>IFERROR(INDEX(TQoL_Indexes!$B$9:$AK$58,MATCH($A$3,TQoL_Indexes!#REF!,0)+$A363,MATCH(W$3,TQoL_Indexes!$B$8:$AK$8,0)),"")</f>
        <v/>
      </c>
      <c r="X363" s="86" t="str">
        <f>IFERROR(INDEX(TQoL_Indexes!$B$9:$AK$58,MATCH($A$3,TQoL_Indexes!#REF!,0)+$A363,MATCH(X$3,TQoL_Indexes!$B$8:$AK$8,0)),"")</f>
        <v/>
      </c>
      <c r="Y363" s="86" t="str">
        <f>IFERROR(INDEX(TQoL_Indexes!$B$9:$AK$58,MATCH($A$3,TQoL_Indexes!#REF!,0)+$A363,MATCH(Y$3,TQoL_Indexes!$B$8:$AK$8,0)),"")</f>
        <v/>
      </c>
      <c r="Z363" s="86" t="str">
        <f>IFERROR(INDEX(TQoL_Indexes!$B$9:$AK$58,MATCH($A$3,TQoL_Indexes!#REF!,0)+$A363,MATCH(Z$3,TQoL_Indexes!$B$8:$AK$8,0)),"")</f>
        <v/>
      </c>
      <c r="AA363" s="86" t="str">
        <f>IFERROR(INDEX(TQoL_Indexes!$B$9:$AK$58,MATCH($A$3,TQoL_Indexes!#REF!,0)+$A363,MATCH(AA$3,TQoL_Indexes!$B$8:$AK$8,0)),"")</f>
        <v/>
      </c>
      <c r="AB363" s="86" t="str">
        <f>IFERROR(INDEX(TQoL_Indexes!$B$9:$AK$58,MATCH($A$3,TQoL_Indexes!#REF!,0)+$A363,MATCH(AB$3,TQoL_Indexes!$B$8:$AK$8,0)),"")</f>
        <v/>
      </c>
      <c r="AC363" s="86" t="str">
        <f>IFERROR(INDEX(TQoL_Indexes!$B$9:$AK$58,MATCH($A$3,TQoL_Indexes!#REF!,0)+$A363,MATCH(AC$3,TQoL_Indexes!$B$8:$AK$8,0)),"")</f>
        <v/>
      </c>
      <c r="AD363" s="86" t="str">
        <f>IFERROR(INDEX(TQoL_Indexes!$B$9:$AK$58,MATCH($A$3,TQoL_Indexes!#REF!,0)+$A363,MATCH(AD$3,TQoL_Indexes!$B$8:$AK$8,0)),"")</f>
        <v/>
      </c>
      <c r="AE363" s="86" t="str">
        <f>IFERROR(INDEX(TQoL_Indexes!$B$9:$AK$58,MATCH($A$3,TQoL_Indexes!#REF!,0)+$A363,MATCH(AE$3,TQoL_Indexes!$B$8:$AK$8,0)),"")</f>
        <v/>
      </c>
      <c r="AF363" s="86" t="str">
        <f>IFERROR(INDEX(TQoL_Indexes!$B$9:$AK$58,MATCH($A$3,TQoL_Indexes!#REF!,0)+$A363,MATCH(AF$3,TQoL_Indexes!$B$8:$AK$8,0)),"")</f>
        <v/>
      </c>
      <c r="AG363" s="86" t="str">
        <f>IFERROR(INDEX(TQoL_Indexes!$B$9:$AK$58,MATCH($A$3,TQoL_Indexes!#REF!,0)+$A363,MATCH(AG$3,TQoL_Indexes!$B$8:$AK$8,0)),"")</f>
        <v/>
      </c>
      <c r="AH363" s="86" t="str">
        <f>IFERROR(INDEX(TQoL_Indexes!$B$9:$AK$58,MATCH($A$3,TQoL_Indexes!#REF!,0)+$A363,MATCH(AH$3,TQoL_Indexes!$B$8:$AK$8,0)),"")</f>
        <v/>
      </c>
      <c r="AI363" s="86" t="str">
        <f>IFERROR(INDEX(TQoL_Indexes!$B$9:$AK$58,MATCH($A$3,TQoL_Indexes!#REF!,0)+$A363,MATCH(AI$3,TQoL_Indexes!$B$8:$AK$8,0)),"")</f>
        <v/>
      </c>
      <c r="AJ363" s="86" t="str">
        <f>IFERROR(INDEX(TQoL_Indexes!$B$9:$AK$58,MATCH($A$3,TQoL_Indexes!#REF!,0)+$A363,MATCH(AJ$3,TQoL_Indexes!$B$8:$AK$8,0)),"")</f>
        <v/>
      </c>
      <c r="AK363" s="86" t="str">
        <f>IFERROR(INDEX(TQoL_Indexes!$B$9:$AK$58,MATCH($A$3,TQoL_Indexes!#REF!,0)+$A363,MATCH(AK$3,TQoL_Indexes!$B$8:$AK$8,0)),"")</f>
        <v/>
      </c>
      <c r="AL363" s="86" t="str">
        <f>IFERROR(INDEX(TQoL_Indexes!$B$9:$AK$58,MATCH($A$3,TQoL_Indexes!#REF!,0)+$A363,MATCH(AL$3,TQoL_Indexes!$B$8:$AK$8,0)),"")</f>
        <v/>
      </c>
      <c r="AM363" s="87" t="str">
        <f>IFERROR(INDEX(TQoL_Indexes!$B$9:$AK$58,MATCH($A$3,TQoL_Indexes!#REF!,0)+$A363,MATCH(AM$3,TQoL_Indexes!$B$8:$AK$8,0)),"")</f>
        <v/>
      </c>
    </row>
    <row r="364" spans="1:39">
      <c r="A364" s="58" t="str">
        <f>IFERROR(IF(A363+1&lt;COUNTIF(TQoL_Indexes!#REF!,Aux_Country!$A$3),A363+1,""),"")</f>
        <v/>
      </c>
      <c r="B364" s="121" t="str">
        <f>IFERROR(INDEX(TQoL_Indexes!$B$9:$AK$58,MATCH($A$3,TQoL_Indexes!#REF!,0)+$A364,MATCH(B$3,TQoL_Indexes!$B$8:$AK$8,0)),"")</f>
        <v/>
      </c>
      <c r="C364" s="116" t="str">
        <f>IFERROR(INDEX(TQoL_Indexes!$B$9:$AK$58,MATCH($A$3,TQoL_Indexes!#REF!,0)+$A364,MATCH(C$3,TQoL_Indexes!$B$8:$AK$8,0)),"")</f>
        <v/>
      </c>
      <c r="D364" s="122" t="str">
        <f>IFERROR(INDEX(TQoL_Indexes!$B$9:$AK$58,MATCH($A$3,TQoL_Indexes!#REF!,0)+$A364,MATCH(D$3,TQoL_Indexes!$B$8:$AK$8,0)),"")</f>
        <v/>
      </c>
      <c r="E364" s="86" t="str">
        <f>IFERROR(INDEX(TQoL_Indexes!$B$9:$AK$58,MATCH($A$3,TQoL_Indexes!#REF!,0)+$A364,MATCH(E$3,TQoL_Indexes!$B$8:$AK$8,0)),"")</f>
        <v/>
      </c>
      <c r="F364" s="86" t="str">
        <f>IFERROR(INDEX(TQoL_Indexes!$B$9:$AK$58,MATCH($A$3,TQoL_Indexes!#REF!,0)+$A364,MATCH(F$3,TQoL_Indexes!$B$8:$AK$8,0)),"")</f>
        <v/>
      </c>
      <c r="G364" s="86" t="str">
        <f>IFERROR(INDEX(TQoL_Indexes!$B$9:$AK$58,MATCH($A$3,TQoL_Indexes!#REF!,0)+$A364,MATCH(G$3,TQoL_Indexes!$B$8:$AK$8,0)),"")</f>
        <v/>
      </c>
      <c r="H364" s="86" t="str">
        <f>IFERROR(INDEX(TQoL_Indexes!$B$9:$AK$58,MATCH($A$3,TQoL_Indexes!#REF!,0)+$A364,MATCH(H$3,TQoL_Indexes!$B$8:$AK$8,0)),"")</f>
        <v/>
      </c>
      <c r="I364" s="86" t="str">
        <f>IFERROR(INDEX(TQoL_Indexes!$B$9:$AK$58,MATCH($A$3,TQoL_Indexes!#REF!,0)+$A364,MATCH(I$3,TQoL_Indexes!$B$8:$AK$8,0)),"")</f>
        <v/>
      </c>
      <c r="J364" s="86" t="str">
        <f>IFERROR(INDEX(TQoL_Indexes!$B$9:$AK$58,MATCH($A$3,TQoL_Indexes!#REF!,0)+$A364,MATCH(J$3,TQoL_Indexes!$B$8:$AK$8,0)),"")</f>
        <v/>
      </c>
      <c r="K364" s="86" t="str">
        <f>IFERROR(INDEX(TQoL_Indexes!$B$9:$AK$58,MATCH($A$3,TQoL_Indexes!#REF!,0)+$A364,MATCH(K$3,TQoL_Indexes!$B$8:$AK$8,0)),"")</f>
        <v/>
      </c>
      <c r="L364" s="86" t="str">
        <f>IFERROR(INDEX(TQoL_Indexes!$B$9:$AK$58,MATCH($A$3,TQoL_Indexes!#REF!,0)+$A364,MATCH(L$3,TQoL_Indexes!$B$8:$AK$8,0)),"")</f>
        <v/>
      </c>
      <c r="M364" s="86" t="str">
        <f>IFERROR(INDEX(TQoL_Indexes!$B$9:$AK$58,MATCH($A$3,TQoL_Indexes!#REF!,0)+$A364,MATCH(M$3,TQoL_Indexes!$B$8:$AK$8,0)),"")</f>
        <v/>
      </c>
      <c r="N364" s="86" t="str">
        <f>IFERROR(INDEX(TQoL_Indexes!$B$9:$AK$58,MATCH($A$3,TQoL_Indexes!#REF!,0)+$A364,MATCH(N$3,TQoL_Indexes!$B$8:$AK$8,0)),"")</f>
        <v/>
      </c>
      <c r="O364" s="86" t="str">
        <f>IFERROR(INDEX(TQoL_Indexes!$B$9:$AK$58,MATCH($A$3,TQoL_Indexes!#REF!,0)+$A364,MATCH(O$3,TQoL_Indexes!$B$8:$AK$8,0)),"")</f>
        <v/>
      </c>
      <c r="P364" s="86" t="str">
        <f>IFERROR(INDEX(TQoL_Indexes!$B$9:$AK$58,MATCH($A$3,TQoL_Indexes!#REF!,0)+$A364,MATCH(P$3,TQoL_Indexes!$B$8:$AK$8,0)),"")</f>
        <v/>
      </c>
      <c r="Q364" s="86" t="str">
        <f>IFERROR(INDEX(TQoL_Indexes!$B$9:$AK$58,MATCH($A$3,TQoL_Indexes!#REF!,0)+$A364,MATCH(Q$3,TQoL_Indexes!$B$8:$AK$8,0)),"")</f>
        <v/>
      </c>
      <c r="R364" s="86" t="str">
        <f>IFERROR(INDEX(TQoL_Indexes!$B$9:$AK$58,MATCH($A$3,TQoL_Indexes!#REF!,0)+$A364,MATCH(R$3,TQoL_Indexes!$B$8:$AK$8,0)),"")</f>
        <v/>
      </c>
      <c r="S364" s="86" t="str">
        <f>IFERROR(INDEX(TQoL_Indexes!$B$9:$AK$58,MATCH($A$3,TQoL_Indexes!#REF!,0)+$A364,MATCH(S$3,TQoL_Indexes!$B$8:$AK$8,0)),"")</f>
        <v/>
      </c>
      <c r="T364" s="86" t="str">
        <f>IFERROR(INDEX(TQoL_Indexes!$B$9:$AK$58,MATCH($A$3,TQoL_Indexes!#REF!,0)+$A364,MATCH(T$3,TQoL_Indexes!$B$8:$AK$8,0)),"")</f>
        <v/>
      </c>
      <c r="U364" s="86" t="str">
        <f>IFERROR(INDEX(TQoL_Indexes!$B$9:$AK$58,MATCH($A$3,TQoL_Indexes!#REF!,0)+$A364,MATCH(U$3,TQoL_Indexes!$B$8:$AK$8,0)),"")</f>
        <v/>
      </c>
      <c r="V364" s="86" t="str">
        <f>IFERROR(INDEX(TQoL_Indexes!$B$9:$AK$58,MATCH($A$3,TQoL_Indexes!#REF!,0)+$A364,MATCH(V$3,TQoL_Indexes!$B$8:$AK$8,0)),"")</f>
        <v/>
      </c>
      <c r="W364" s="86" t="str">
        <f>IFERROR(INDEX(TQoL_Indexes!$B$9:$AK$58,MATCH($A$3,TQoL_Indexes!#REF!,0)+$A364,MATCH(W$3,TQoL_Indexes!$B$8:$AK$8,0)),"")</f>
        <v/>
      </c>
      <c r="X364" s="86" t="str">
        <f>IFERROR(INDEX(TQoL_Indexes!$B$9:$AK$58,MATCH($A$3,TQoL_Indexes!#REF!,0)+$A364,MATCH(X$3,TQoL_Indexes!$B$8:$AK$8,0)),"")</f>
        <v/>
      </c>
      <c r="Y364" s="86" t="str">
        <f>IFERROR(INDEX(TQoL_Indexes!$B$9:$AK$58,MATCH($A$3,TQoL_Indexes!#REF!,0)+$A364,MATCH(Y$3,TQoL_Indexes!$B$8:$AK$8,0)),"")</f>
        <v/>
      </c>
      <c r="Z364" s="86" t="str">
        <f>IFERROR(INDEX(TQoL_Indexes!$B$9:$AK$58,MATCH($A$3,TQoL_Indexes!#REF!,0)+$A364,MATCH(Z$3,TQoL_Indexes!$B$8:$AK$8,0)),"")</f>
        <v/>
      </c>
      <c r="AA364" s="86" t="str">
        <f>IFERROR(INDEX(TQoL_Indexes!$B$9:$AK$58,MATCH($A$3,TQoL_Indexes!#REF!,0)+$A364,MATCH(AA$3,TQoL_Indexes!$B$8:$AK$8,0)),"")</f>
        <v/>
      </c>
      <c r="AB364" s="86" t="str">
        <f>IFERROR(INDEX(TQoL_Indexes!$B$9:$AK$58,MATCH($A$3,TQoL_Indexes!#REF!,0)+$A364,MATCH(AB$3,TQoL_Indexes!$B$8:$AK$8,0)),"")</f>
        <v/>
      </c>
      <c r="AC364" s="86" t="str">
        <f>IFERROR(INDEX(TQoL_Indexes!$B$9:$AK$58,MATCH($A$3,TQoL_Indexes!#REF!,0)+$A364,MATCH(AC$3,TQoL_Indexes!$B$8:$AK$8,0)),"")</f>
        <v/>
      </c>
      <c r="AD364" s="86" t="str">
        <f>IFERROR(INDEX(TQoL_Indexes!$B$9:$AK$58,MATCH($A$3,TQoL_Indexes!#REF!,0)+$A364,MATCH(AD$3,TQoL_Indexes!$B$8:$AK$8,0)),"")</f>
        <v/>
      </c>
      <c r="AE364" s="86" t="str">
        <f>IFERROR(INDEX(TQoL_Indexes!$B$9:$AK$58,MATCH($A$3,TQoL_Indexes!#REF!,0)+$A364,MATCH(AE$3,TQoL_Indexes!$B$8:$AK$8,0)),"")</f>
        <v/>
      </c>
      <c r="AF364" s="86" t="str">
        <f>IFERROR(INDEX(TQoL_Indexes!$B$9:$AK$58,MATCH($A$3,TQoL_Indexes!#REF!,0)+$A364,MATCH(AF$3,TQoL_Indexes!$B$8:$AK$8,0)),"")</f>
        <v/>
      </c>
      <c r="AG364" s="86" t="str">
        <f>IFERROR(INDEX(TQoL_Indexes!$B$9:$AK$58,MATCH($A$3,TQoL_Indexes!#REF!,0)+$A364,MATCH(AG$3,TQoL_Indexes!$B$8:$AK$8,0)),"")</f>
        <v/>
      </c>
      <c r="AH364" s="86" t="str">
        <f>IFERROR(INDEX(TQoL_Indexes!$B$9:$AK$58,MATCH($A$3,TQoL_Indexes!#REF!,0)+$A364,MATCH(AH$3,TQoL_Indexes!$B$8:$AK$8,0)),"")</f>
        <v/>
      </c>
      <c r="AI364" s="86" t="str">
        <f>IFERROR(INDEX(TQoL_Indexes!$B$9:$AK$58,MATCH($A$3,TQoL_Indexes!#REF!,0)+$A364,MATCH(AI$3,TQoL_Indexes!$B$8:$AK$8,0)),"")</f>
        <v/>
      </c>
      <c r="AJ364" s="86" t="str">
        <f>IFERROR(INDEX(TQoL_Indexes!$B$9:$AK$58,MATCH($A$3,TQoL_Indexes!#REF!,0)+$A364,MATCH(AJ$3,TQoL_Indexes!$B$8:$AK$8,0)),"")</f>
        <v/>
      </c>
      <c r="AK364" s="86" t="str">
        <f>IFERROR(INDEX(TQoL_Indexes!$B$9:$AK$58,MATCH($A$3,TQoL_Indexes!#REF!,0)+$A364,MATCH(AK$3,TQoL_Indexes!$B$8:$AK$8,0)),"")</f>
        <v/>
      </c>
      <c r="AL364" s="86" t="str">
        <f>IFERROR(INDEX(TQoL_Indexes!$B$9:$AK$58,MATCH($A$3,TQoL_Indexes!#REF!,0)+$A364,MATCH(AL$3,TQoL_Indexes!$B$8:$AK$8,0)),"")</f>
        <v/>
      </c>
      <c r="AM364" s="87" t="str">
        <f>IFERROR(INDEX(TQoL_Indexes!$B$9:$AK$58,MATCH($A$3,TQoL_Indexes!#REF!,0)+$A364,MATCH(AM$3,TQoL_Indexes!$B$8:$AK$8,0)),"")</f>
        <v/>
      </c>
    </row>
    <row r="365" spans="1:39">
      <c r="A365" s="58" t="str">
        <f>IFERROR(IF(A364+1&lt;COUNTIF(TQoL_Indexes!#REF!,Aux_Country!$A$3),A364+1,""),"")</f>
        <v/>
      </c>
      <c r="B365" s="121" t="str">
        <f>IFERROR(INDEX(TQoL_Indexes!$B$9:$AK$58,MATCH($A$3,TQoL_Indexes!#REF!,0)+$A365,MATCH(B$3,TQoL_Indexes!$B$8:$AK$8,0)),"")</f>
        <v/>
      </c>
      <c r="C365" s="116" t="str">
        <f>IFERROR(INDEX(TQoL_Indexes!$B$9:$AK$58,MATCH($A$3,TQoL_Indexes!#REF!,0)+$A365,MATCH(C$3,TQoL_Indexes!$B$8:$AK$8,0)),"")</f>
        <v/>
      </c>
      <c r="D365" s="122" t="str">
        <f>IFERROR(INDEX(TQoL_Indexes!$B$9:$AK$58,MATCH($A$3,TQoL_Indexes!#REF!,0)+$A365,MATCH(D$3,TQoL_Indexes!$B$8:$AK$8,0)),"")</f>
        <v/>
      </c>
      <c r="E365" s="86" t="str">
        <f>IFERROR(INDEX(TQoL_Indexes!$B$9:$AK$58,MATCH($A$3,TQoL_Indexes!#REF!,0)+$A365,MATCH(E$3,TQoL_Indexes!$B$8:$AK$8,0)),"")</f>
        <v/>
      </c>
      <c r="F365" s="86" t="str">
        <f>IFERROR(INDEX(TQoL_Indexes!$B$9:$AK$58,MATCH($A$3,TQoL_Indexes!#REF!,0)+$A365,MATCH(F$3,TQoL_Indexes!$B$8:$AK$8,0)),"")</f>
        <v/>
      </c>
      <c r="G365" s="86" t="str">
        <f>IFERROR(INDEX(TQoL_Indexes!$B$9:$AK$58,MATCH($A$3,TQoL_Indexes!#REF!,0)+$A365,MATCH(G$3,TQoL_Indexes!$B$8:$AK$8,0)),"")</f>
        <v/>
      </c>
      <c r="H365" s="86" t="str">
        <f>IFERROR(INDEX(TQoL_Indexes!$B$9:$AK$58,MATCH($A$3,TQoL_Indexes!#REF!,0)+$A365,MATCH(H$3,TQoL_Indexes!$B$8:$AK$8,0)),"")</f>
        <v/>
      </c>
      <c r="I365" s="86" t="str">
        <f>IFERROR(INDEX(TQoL_Indexes!$B$9:$AK$58,MATCH($A$3,TQoL_Indexes!#REF!,0)+$A365,MATCH(I$3,TQoL_Indexes!$B$8:$AK$8,0)),"")</f>
        <v/>
      </c>
      <c r="J365" s="86" t="str">
        <f>IFERROR(INDEX(TQoL_Indexes!$B$9:$AK$58,MATCH($A$3,TQoL_Indexes!#REF!,0)+$A365,MATCH(J$3,TQoL_Indexes!$B$8:$AK$8,0)),"")</f>
        <v/>
      </c>
      <c r="K365" s="86" t="str">
        <f>IFERROR(INDEX(TQoL_Indexes!$B$9:$AK$58,MATCH($A$3,TQoL_Indexes!#REF!,0)+$A365,MATCH(K$3,TQoL_Indexes!$B$8:$AK$8,0)),"")</f>
        <v/>
      </c>
      <c r="L365" s="86" t="str">
        <f>IFERROR(INDEX(TQoL_Indexes!$B$9:$AK$58,MATCH($A$3,TQoL_Indexes!#REF!,0)+$A365,MATCH(L$3,TQoL_Indexes!$B$8:$AK$8,0)),"")</f>
        <v/>
      </c>
      <c r="M365" s="86" t="str">
        <f>IFERROR(INDEX(TQoL_Indexes!$B$9:$AK$58,MATCH($A$3,TQoL_Indexes!#REF!,0)+$A365,MATCH(M$3,TQoL_Indexes!$B$8:$AK$8,0)),"")</f>
        <v/>
      </c>
      <c r="N365" s="86" t="str">
        <f>IFERROR(INDEX(TQoL_Indexes!$B$9:$AK$58,MATCH($A$3,TQoL_Indexes!#REF!,0)+$A365,MATCH(N$3,TQoL_Indexes!$B$8:$AK$8,0)),"")</f>
        <v/>
      </c>
      <c r="O365" s="86" t="str">
        <f>IFERROR(INDEX(TQoL_Indexes!$B$9:$AK$58,MATCH($A$3,TQoL_Indexes!#REF!,0)+$A365,MATCH(O$3,TQoL_Indexes!$B$8:$AK$8,0)),"")</f>
        <v/>
      </c>
      <c r="P365" s="86" t="str">
        <f>IFERROR(INDEX(TQoL_Indexes!$B$9:$AK$58,MATCH($A$3,TQoL_Indexes!#REF!,0)+$A365,MATCH(P$3,TQoL_Indexes!$B$8:$AK$8,0)),"")</f>
        <v/>
      </c>
      <c r="Q365" s="86" t="str">
        <f>IFERROR(INDEX(TQoL_Indexes!$B$9:$AK$58,MATCH($A$3,TQoL_Indexes!#REF!,0)+$A365,MATCH(Q$3,TQoL_Indexes!$B$8:$AK$8,0)),"")</f>
        <v/>
      </c>
      <c r="R365" s="86" t="str">
        <f>IFERROR(INDEX(TQoL_Indexes!$B$9:$AK$58,MATCH($A$3,TQoL_Indexes!#REF!,0)+$A365,MATCH(R$3,TQoL_Indexes!$B$8:$AK$8,0)),"")</f>
        <v/>
      </c>
      <c r="S365" s="86" t="str">
        <f>IFERROR(INDEX(TQoL_Indexes!$B$9:$AK$58,MATCH($A$3,TQoL_Indexes!#REF!,0)+$A365,MATCH(S$3,TQoL_Indexes!$B$8:$AK$8,0)),"")</f>
        <v/>
      </c>
      <c r="T365" s="86" t="str">
        <f>IFERROR(INDEX(TQoL_Indexes!$B$9:$AK$58,MATCH($A$3,TQoL_Indexes!#REF!,0)+$A365,MATCH(T$3,TQoL_Indexes!$B$8:$AK$8,0)),"")</f>
        <v/>
      </c>
      <c r="U365" s="86" t="str">
        <f>IFERROR(INDEX(TQoL_Indexes!$B$9:$AK$58,MATCH($A$3,TQoL_Indexes!#REF!,0)+$A365,MATCH(U$3,TQoL_Indexes!$B$8:$AK$8,0)),"")</f>
        <v/>
      </c>
      <c r="V365" s="86" t="str">
        <f>IFERROR(INDEX(TQoL_Indexes!$B$9:$AK$58,MATCH($A$3,TQoL_Indexes!#REF!,0)+$A365,MATCH(V$3,TQoL_Indexes!$B$8:$AK$8,0)),"")</f>
        <v/>
      </c>
      <c r="W365" s="86" t="str">
        <f>IFERROR(INDEX(TQoL_Indexes!$B$9:$AK$58,MATCH($A$3,TQoL_Indexes!#REF!,0)+$A365,MATCH(W$3,TQoL_Indexes!$B$8:$AK$8,0)),"")</f>
        <v/>
      </c>
      <c r="X365" s="86" t="str">
        <f>IFERROR(INDEX(TQoL_Indexes!$B$9:$AK$58,MATCH($A$3,TQoL_Indexes!#REF!,0)+$A365,MATCH(X$3,TQoL_Indexes!$B$8:$AK$8,0)),"")</f>
        <v/>
      </c>
      <c r="Y365" s="86" t="str">
        <f>IFERROR(INDEX(TQoL_Indexes!$B$9:$AK$58,MATCH($A$3,TQoL_Indexes!#REF!,0)+$A365,MATCH(Y$3,TQoL_Indexes!$B$8:$AK$8,0)),"")</f>
        <v/>
      </c>
      <c r="Z365" s="86" t="str">
        <f>IFERROR(INDEX(TQoL_Indexes!$B$9:$AK$58,MATCH($A$3,TQoL_Indexes!#REF!,0)+$A365,MATCH(Z$3,TQoL_Indexes!$B$8:$AK$8,0)),"")</f>
        <v/>
      </c>
      <c r="AA365" s="86" t="str">
        <f>IFERROR(INDEX(TQoL_Indexes!$B$9:$AK$58,MATCH($A$3,TQoL_Indexes!#REF!,0)+$A365,MATCH(AA$3,TQoL_Indexes!$B$8:$AK$8,0)),"")</f>
        <v/>
      </c>
      <c r="AB365" s="86" t="str">
        <f>IFERROR(INDEX(TQoL_Indexes!$B$9:$AK$58,MATCH($A$3,TQoL_Indexes!#REF!,0)+$A365,MATCH(AB$3,TQoL_Indexes!$B$8:$AK$8,0)),"")</f>
        <v/>
      </c>
      <c r="AC365" s="86" t="str">
        <f>IFERROR(INDEX(TQoL_Indexes!$B$9:$AK$58,MATCH($A$3,TQoL_Indexes!#REF!,0)+$A365,MATCH(AC$3,TQoL_Indexes!$B$8:$AK$8,0)),"")</f>
        <v/>
      </c>
      <c r="AD365" s="86" t="str">
        <f>IFERROR(INDEX(TQoL_Indexes!$B$9:$AK$58,MATCH($A$3,TQoL_Indexes!#REF!,0)+$A365,MATCH(AD$3,TQoL_Indexes!$B$8:$AK$8,0)),"")</f>
        <v/>
      </c>
      <c r="AE365" s="86" t="str">
        <f>IFERROR(INDEX(TQoL_Indexes!$B$9:$AK$58,MATCH($A$3,TQoL_Indexes!#REF!,0)+$A365,MATCH(AE$3,TQoL_Indexes!$B$8:$AK$8,0)),"")</f>
        <v/>
      </c>
      <c r="AF365" s="86" t="str">
        <f>IFERROR(INDEX(TQoL_Indexes!$B$9:$AK$58,MATCH($A$3,TQoL_Indexes!#REF!,0)+$A365,MATCH(AF$3,TQoL_Indexes!$B$8:$AK$8,0)),"")</f>
        <v/>
      </c>
      <c r="AG365" s="86" t="str">
        <f>IFERROR(INDEX(TQoL_Indexes!$B$9:$AK$58,MATCH($A$3,TQoL_Indexes!#REF!,0)+$A365,MATCH(AG$3,TQoL_Indexes!$B$8:$AK$8,0)),"")</f>
        <v/>
      </c>
      <c r="AH365" s="86" t="str">
        <f>IFERROR(INDEX(TQoL_Indexes!$B$9:$AK$58,MATCH($A$3,TQoL_Indexes!#REF!,0)+$A365,MATCH(AH$3,TQoL_Indexes!$B$8:$AK$8,0)),"")</f>
        <v/>
      </c>
      <c r="AI365" s="86" t="str">
        <f>IFERROR(INDEX(TQoL_Indexes!$B$9:$AK$58,MATCH($A$3,TQoL_Indexes!#REF!,0)+$A365,MATCH(AI$3,TQoL_Indexes!$B$8:$AK$8,0)),"")</f>
        <v/>
      </c>
      <c r="AJ365" s="86" t="str">
        <f>IFERROR(INDEX(TQoL_Indexes!$B$9:$AK$58,MATCH($A$3,TQoL_Indexes!#REF!,0)+$A365,MATCH(AJ$3,TQoL_Indexes!$B$8:$AK$8,0)),"")</f>
        <v/>
      </c>
      <c r="AK365" s="86" t="str">
        <f>IFERROR(INDEX(TQoL_Indexes!$B$9:$AK$58,MATCH($A$3,TQoL_Indexes!#REF!,0)+$A365,MATCH(AK$3,TQoL_Indexes!$B$8:$AK$8,0)),"")</f>
        <v/>
      </c>
      <c r="AL365" s="86" t="str">
        <f>IFERROR(INDEX(TQoL_Indexes!$B$9:$AK$58,MATCH($A$3,TQoL_Indexes!#REF!,0)+$A365,MATCH(AL$3,TQoL_Indexes!$B$8:$AK$8,0)),"")</f>
        <v/>
      </c>
      <c r="AM365" s="87" t="str">
        <f>IFERROR(INDEX(TQoL_Indexes!$B$9:$AK$58,MATCH($A$3,TQoL_Indexes!#REF!,0)+$A365,MATCH(AM$3,TQoL_Indexes!$B$8:$AK$8,0)),"")</f>
        <v/>
      </c>
    </row>
    <row r="366" spans="1:39">
      <c r="A366" s="58" t="str">
        <f>IFERROR(IF(A365+1&lt;COUNTIF(TQoL_Indexes!#REF!,Aux_Country!$A$3),A365+1,""),"")</f>
        <v/>
      </c>
      <c r="B366" s="121" t="str">
        <f>IFERROR(INDEX(TQoL_Indexes!$B$9:$AK$58,MATCH($A$3,TQoL_Indexes!#REF!,0)+$A366,MATCH(B$3,TQoL_Indexes!$B$8:$AK$8,0)),"")</f>
        <v/>
      </c>
      <c r="C366" s="116" t="str">
        <f>IFERROR(INDEX(TQoL_Indexes!$B$9:$AK$58,MATCH($A$3,TQoL_Indexes!#REF!,0)+$A366,MATCH(C$3,TQoL_Indexes!$B$8:$AK$8,0)),"")</f>
        <v/>
      </c>
      <c r="D366" s="122" t="str">
        <f>IFERROR(INDEX(TQoL_Indexes!$B$9:$AK$58,MATCH($A$3,TQoL_Indexes!#REF!,0)+$A366,MATCH(D$3,TQoL_Indexes!$B$8:$AK$8,0)),"")</f>
        <v/>
      </c>
      <c r="E366" s="86" t="str">
        <f>IFERROR(INDEX(TQoL_Indexes!$B$9:$AK$58,MATCH($A$3,TQoL_Indexes!#REF!,0)+$A366,MATCH(E$3,TQoL_Indexes!$B$8:$AK$8,0)),"")</f>
        <v/>
      </c>
      <c r="F366" s="86" t="str">
        <f>IFERROR(INDEX(TQoL_Indexes!$B$9:$AK$58,MATCH($A$3,TQoL_Indexes!#REF!,0)+$A366,MATCH(F$3,TQoL_Indexes!$B$8:$AK$8,0)),"")</f>
        <v/>
      </c>
      <c r="G366" s="86" t="str">
        <f>IFERROR(INDEX(TQoL_Indexes!$B$9:$AK$58,MATCH($A$3,TQoL_Indexes!#REF!,0)+$A366,MATCH(G$3,TQoL_Indexes!$B$8:$AK$8,0)),"")</f>
        <v/>
      </c>
      <c r="H366" s="86" t="str">
        <f>IFERROR(INDEX(TQoL_Indexes!$B$9:$AK$58,MATCH($A$3,TQoL_Indexes!#REF!,0)+$A366,MATCH(H$3,TQoL_Indexes!$B$8:$AK$8,0)),"")</f>
        <v/>
      </c>
      <c r="I366" s="86" t="str">
        <f>IFERROR(INDEX(TQoL_Indexes!$B$9:$AK$58,MATCH($A$3,TQoL_Indexes!#REF!,0)+$A366,MATCH(I$3,TQoL_Indexes!$B$8:$AK$8,0)),"")</f>
        <v/>
      </c>
      <c r="J366" s="86" t="str">
        <f>IFERROR(INDEX(TQoL_Indexes!$B$9:$AK$58,MATCH($A$3,TQoL_Indexes!#REF!,0)+$A366,MATCH(J$3,TQoL_Indexes!$B$8:$AK$8,0)),"")</f>
        <v/>
      </c>
      <c r="K366" s="86" t="str">
        <f>IFERROR(INDEX(TQoL_Indexes!$B$9:$AK$58,MATCH($A$3,TQoL_Indexes!#REF!,0)+$A366,MATCH(K$3,TQoL_Indexes!$B$8:$AK$8,0)),"")</f>
        <v/>
      </c>
      <c r="L366" s="86" t="str">
        <f>IFERROR(INDEX(TQoL_Indexes!$B$9:$AK$58,MATCH($A$3,TQoL_Indexes!#REF!,0)+$A366,MATCH(L$3,TQoL_Indexes!$B$8:$AK$8,0)),"")</f>
        <v/>
      </c>
      <c r="M366" s="86" t="str">
        <f>IFERROR(INDEX(TQoL_Indexes!$B$9:$AK$58,MATCH($A$3,TQoL_Indexes!#REF!,0)+$A366,MATCH(M$3,TQoL_Indexes!$B$8:$AK$8,0)),"")</f>
        <v/>
      </c>
      <c r="N366" s="86" t="str">
        <f>IFERROR(INDEX(TQoL_Indexes!$B$9:$AK$58,MATCH($A$3,TQoL_Indexes!#REF!,0)+$A366,MATCH(N$3,TQoL_Indexes!$B$8:$AK$8,0)),"")</f>
        <v/>
      </c>
      <c r="O366" s="86" t="str">
        <f>IFERROR(INDEX(TQoL_Indexes!$B$9:$AK$58,MATCH($A$3,TQoL_Indexes!#REF!,0)+$A366,MATCH(O$3,TQoL_Indexes!$B$8:$AK$8,0)),"")</f>
        <v/>
      </c>
      <c r="P366" s="86" t="str">
        <f>IFERROR(INDEX(TQoL_Indexes!$B$9:$AK$58,MATCH($A$3,TQoL_Indexes!#REF!,0)+$A366,MATCH(P$3,TQoL_Indexes!$B$8:$AK$8,0)),"")</f>
        <v/>
      </c>
      <c r="Q366" s="86" t="str">
        <f>IFERROR(INDEX(TQoL_Indexes!$B$9:$AK$58,MATCH($A$3,TQoL_Indexes!#REF!,0)+$A366,MATCH(Q$3,TQoL_Indexes!$B$8:$AK$8,0)),"")</f>
        <v/>
      </c>
      <c r="R366" s="86" t="str">
        <f>IFERROR(INDEX(TQoL_Indexes!$B$9:$AK$58,MATCH($A$3,TQoL_Indexes!#REF!,0)+$A366,MATCH(R$3,TQoL_Indexes!$B$8:$AK$8,0)),"")</f>
        <v/>
      </c>
      <c r="S366" s="86" t="str">
        <f>IFERROR(INDEX(TQoL_Indexes!$B$9:$AK$58,MATCH($A$3,TQoL_Indexes!#REF!,0)+$A366,MATCH(S$3,TQoL_Indexes!$B$8:$AK$8,0)),"")</f>
        <v/>
      </c>
      <c r="T366" s="86" t="str">
        <f>IFERROR(INDEX(TQoL_Indexes!$B$9:$AK$58,MATCH($A$3,TQoL_Indexes!#REF!,0)+$A366,MATCH(T$3,TQoL_Indexes!$B$8:$AK$8,0)),"")</f>
        <v/>
      </c>
      <c r="U366" s="86" t="str">
        <f>IFERROR(INDEX(TQoL_Indexes!$B$9:$AK$58,MATCH($A$3,TQoL_Indexes!#REF!,0)+$A366,MATCH(U$3,TQoL_Indexes!$B$8:$AK$8,0)),"")</f>
        <v/>
      </c>
      <c r="V366" s="86" t="str">
        <f>IFERROR(INDEX(TQoL_Indexes!$B$9:$AK$58,MATCH($A$3,TQoL_Indexes!#REF!,0)+$A366,MATCH(V$3,TQoL_Indexes!$B$8:$AK$8,0)),"")</f>
        <v/>
      </c>
      <c r="W366" s="86" t="str">
        <f>IFERROR(INDEX(TQoL_Indexes!$B$9:$AK$58,MATCH($A$3,TQoL_Indexes!#REF!,0)+$A366,MATCH(W$3,TQoL_Indexes!$B$8:$AK$8,0)),"")</f>
        <v/>
      </c>
      <c r="X366" s="86" t="str">
        <f>IFERROR(INDEX(TQoL_Indexes!$B$9:$AK$58,MATCH($A$3,TQoL_Indexes!#REF!,0)+$A366,MATCH(X$3,TQoL_Indexes!$B$8:$AK$8,0)),"")</f>
        <v/>
      </c>
      <c r="Y366" s="86" t="str">
        <f>IFERROR(INDEX(TQoL_Indexes!$B$9:$AK$58,MATCH($A$3,TQoL_Indexes!#REF!,0)+$A366,MATCH(Y$3,TQoL_Indexes!$B$8:$AK$8,0)),"")</f>
        <v/>
      </c>
      <c r="Z366" s="86" t="str">
        <f>IFERROR(INDEX(TQoL_Indexes!$B$9:$AK$58,MATCH($A$3,TQoL_Indexes!#REF!,0)+$A366,MATCH(Z$3,TQoL_Indexes!$B$8:$AK$8,0)),"")</f>
        <v/>
      </c>
      <c r="AA366" s="86" t="str">
        <f>IFERROR(INDEX(TQoL_Indexes!$B$9:$AK$58,MATCH($A$3,TQoL_Indexes!#REF!,0)+$A366,MATCH(AA$3,TQoL_Indexes!$B$8:$AK$8,0)),"")</f>
        <v/>
      </c>
      <c r="AB366" s="86" t="str">
        <f>IFERROR(INDEX(TQoL_Indexes!$B$9:$AK$58,MATCH($A$3,TQoL_Indexes!#REF!,0)+$A366,MATCH(AB$3,TQoL_Indexes!$B$8:$AK$8,0)),"")</f>
        <v/>
      </c>
      <c r="AC366" s="86" t="str">
        <f>IFERROR(INDEX(TQoL_Indexes!$B$9:$AK$58,MATCH($A$3,TQoL_Indexes!#REF!,0)+$A366,MATCH(AC$3,TQoL_Indexes!$B$8:$AK$8,0)),"")</f>
        <v/>
      </c>
      <c r="AD366" s="86" t="str">
        <f>IFERROR(INDEX(TQoL_Indexes!$B$9:$AK$58,MATCH($A$3,TQoL_Indexes!#REF!,0)+$A366,MATCH(AD$3,TQoL_Indexes!$B$8:$AK$8,0)),"")</f>
        <v/>
      </c>
      <c r="AE366" s="86" t="str">
        <f>IFERROR(INDEX(TQoL_Indexes!$B$9:$AK$58,MATCH($A$3,TQoL_Indexes!#REF!,0)+$A366,MATCH(AE$3,TQoL_Indexes!$B$8:$AK$8,0)),"")</f>
        <v/>
      </c>
      <c r="AF366" s="86" t="str">
        <f>IFERROR(INDEX(TQoL_Indexes!$B$9:$AK$58,MATCH($A$3,TQoL_Indexes!#REF!,0)+$A366,MATCH(AF$3,TQoL_Indexes!$B$8:$AK$8,0)),"")</f>
        <v/>
      </c>
      <c r="AG366" s="86" t="str">
        <f>IFERROR(INDEX(TQoL_Indexes!$B$9:$AK$58,MATCH($A$3,TQoL_Indexes!#REF!,0)+$A366,MATCH(AG$3,TQoL_Indexes!$B$8:$AK$8,0)),"")</f>
        <v/>
      </c>
      <c r="AH366" s="86" t="str">
        <f>IFERROR(INDEX(TQoL_Indexes!$B$9:$AK$58,MATCH($A$3,TQoL_Indexes!#REF!,0)+$A366,MATCH(AH$3,TQoL_Indexes!$B$8:$AK$8,0)),"")</f>
        <v/>
      </c>
      <c r="AI366" s="86" t="str">
        <f>IFERROR(INDEX(TQoL_Indexes!$B$9:$AK$58,MATCH($A$3,TQoL_Indexes!#REF!,0)+$A366,MATCH(AI$3,TQoL_Indexes!$B$8:$AK$8,0)),"")</f>
        <v/>
      </c>
      <c r="AJ366" s="86" t="str">
        <f>IFERROR(INDEX(TQoL_Indexes!$B$9:$AK$58,MATCH($A$3,TQoL_Indexes!#REF!,0)+$A366,MATCH(AJ$3,TQoL_Indexes!$B$8:$AK$8,0)),"")</f>
        <v/>
      </c>
      <c r="AK366" s="86" t="str">
        <f>IFERROR(INDEX(TQoL_Indexes!$B$9:$AK$58,MATCH($A$3,TQoL_Indexes!#REF!,0)+$A366,MATCH(AK$3,TQoL_Indexes!$B$8:$AK$8,0)),"")</f>
        <v/>
      </c>
      <c r="AL366" s="86" t="str">
        <f>IFERROR(INDEX(TQoL_Indexes!$B$9:$AK$58,MATCH($A$3,TQoL_Indexes!#REF!,0)+$A366,MATCH(AL$3,TQoL_Indexes!$B$8:$AK$8,0)),"")</f>
        <v/>
      </c>
      <c r="AM366" s="87" t="str">
        <f>IFERROR(INDEX(TQoL_Indexes!$B$9:$AK$58,MATCH($A$3,TQoL_Indexes!#REF!,0)+$A366,MATCH(AM$3,TQoL_Indexes!$B$8:$AK$8,0)),"")</f>
        <v/>
      </c>
    </row>
    <row r="367" spans="1:39">
      <c r="A367" s="58" t="str">
        <f>IFERROR(IF(A366+1&lt;COUNTIF(TQoL_Indexes!#REF!,Aux_Country!$A$3),A366+1,""),"")</f>
        <v/>
      </c>
      <c r="B367" s="121" t="str">
        <f>IFERROR(INDEX(TQoL_Indexes!$B$9:$AK$58,MATCH($A$3,TQoL_Indexes!#REF!,0)+$A367,MATCH(B$3,TQoL_Indexes!$B$8:$AK$8,0)),"")</f>
        <v/>
      </c>
      <c r="C367" s="116" t="str">
        <f>IFERROR(INDEX(TQoL_Indexes!$B$9:$AK$58,MATCH($A$3,TQoL_Indexes!#REF!,0)+$A367,MATCH(C$3,TQoL_Indexes!$B$8:$AK$8,0)),"")</f>
        <v/>
      </c>
      <c r="D367" s="122" t="str">
        <f>IFERROR(INDEX(TQoL_Indexes!$B$9:$AK$58,MATCH($A$3,TQoL_Indexes!#REF!,0)+$A367,MATCH(D$3,TQoL_Indexes!$B$8:$AK$8,0)),"")</f>
        <v/>
      </c>
      <c r="E367" s="86" t="str">
        <f>IFERROR(INDEX(TQoL_Indexes!$B$9:$AK$58,MATCH($A$3,TQoL_Indexes!#REF!,0)+$A367,MATCH(E$3,TQoL_Indexes!$B$8:$AK$8,0)),"")</f>
        <v/>
      </c>
      <c r="F367" s="86" t="str">
        <f>IFERROR(INDEX(TQoL_Indexes!$B$9:$AK$58,MATCH($A$3,TQoL_Indexes!#REF!,0)+$A367,MATCH(F$3,TQoL_Indexes!$B$8:$AK$8,0)),"")</f>
        <v/>
      </c>
      <c r="G367" s="86" t="str">
        <f>IFERROR(INDEX(TQoL_Indexes!$B$9:$AK$58,MATCH($A$3,TQoL_Indexes!#REF!,0)+$A367,MATCH(G$3,TQoL_Indexes!$B$8:$AK$8,0)),"")</f>
        <v/>
      </c>
      <c r="H367" s="86" t="str">
        <f>IFERROR(INDEX(TQoL_Indexes!$B$9:$AK$58,MATCH($A$3,TQoL_Indexes!#REF!,0)+$A367,MATCH(H$3,TQoL_Indexes!$B$8:$AK$8,0)),"")</f>
        <v/>
      </c>
      <c r="I367" s="86" t="str">
        <f>IFERROR(INDEX(TQoL_Indexes!$B$9:$AK$58,MATCH($A$3,TQoL_Indexes!#REF!,0)+$A367,MATCH(I$3,TQoL_Indexes!$B$8:$AK$8,0)),"")</f>
        <v/>
      </c>
      <c r="J367" s="86" t="str">
        <f>IFERROR(INDEX(TQoL_Indexes!$B$9:$AK$58,MATCH($A$3,TQoL_Indexes!#REF!,0)+$A367,MATCH(J$3,TQoL_Indexes!$B$8:$AK$8,0)),"")</f>
        <v/>
      </c>
      <c r="K367" s="86" t="str">
        <f>IFERROR(INDEX(TQoL_Indexes!$B$9:$AK$58,MATCH($A$3,TQoL_Indexes!#REF!,0)+$A367,MATCH(K$3,TQoL_Indexes!$B$8:$AK$8,0)),"")</f>
        <v/>
      </c>
      <c r="L367" s="86" t="str">
        <f>IFERROR(INDEX(TQoL_Indexes!$B$9:$AK$58,MATCH($A$3,TQoL_Indexes!#REF!,0)+$A367,MATCH(L$3,TQoL_Indexes!$B$8:$AK$8,0)),"")</f>
        <v/>
      </c>
      <c r="M367" s="86" t="str">
        <f>IFERROR(INDEX(TQoL_Indexes!$B$9:$AK$58,MATCH($A$3,TQoL_Indexes!#REF!,0)+$A367,MATCH(M$3,TQoL_Indexes!$B$8:$AK$8,0)),"")</f>
        <v/>
      </c>
      <c r="N367" s="86" t="str">
        <f>IFERROR(INDEX(TQoL_Indexes!$B$9:$AK$58,MATCH($A$3,TQoL_Indexes!#REF!,0)+$A367,MATCH(N$3,TQoL_Indexes!$B$8:$AK$8,0)),"")</f>
        <v/>
      </c>
      <c r="O367" s="86" t="str">
        <f>IFERROR(INDEX(TQoL_Indexes!$B$9:$AK$58,MATCH($A$3,TQoL_Indexes!#REF!,0)+$A367,MATCH(O$3,TQoL_Indexes!$B$8:$AK$8,0)),"")</f>
        <v/>
      </c>
      <c r="P367" s="86" t="str">
        <f>IFERROR(INDEX(TQoL_Indexes!$B$9:$AK$58,MATCH($A$3,TQoL_Indexes!#REF!,0)+$A367,MATCH(P$3,TQoL_Indexes!$B$8:$AK$8,0)),"")</f>
        <v/>
      </c>
      <c r="Q367" s="86" t="str">
        <f>IFERROR(INDEX(TQoL_Indexes!$B$9:$AK$58,MATCH($A$3,TQoL_Indexes!#REF!,0)+$A367,MATCH(Q$3,TQoL_Indexes!$B$8:$AK$8,0)),"")</f>
        <v/>
      </c>
      <c r="R367" s="86" t="str">
        <f>IFERROR(INDEX(TQoL_Indexes!$B$9:$AK$58,MATCH($A$3,TQoL_Indexes!#REF!,0)+$A367,MATCH(R$3,TQoL_Indexes!$B$8:$AK$8,0)),"")</f>
        <v/>
      </c>
      <c r="S367" s="86" t="str">
        <f>IFERROR(INDEX(TQoL_Indexes!$B$9:$AK$58,MATCH($A$3,TQoL_Indexes!#REF!,0)+$A367,MATCH(S$3,TQoL_Indexes!$B$8:$AK$8,0)),"")</f>
        <v/>
      </c>
      <c r="T367" s="86" t="str">
        <f>IFERROR(INDEX(TQoL_Indexes!$B$9:$AK$58,MATCH($A$3,TQoL_Indexes!#REF!,0)+$A367,MATCH(T$3,TQoL_Indexes!$B$8:$AK$8,0)),"")</f>
        <v/>
      </c>
      <c r="U367" s="86" t="str">
        <f>IFERROR(INDEX(TQoL_Indexes!$B$9:$AK$58,MATCH($A$3,TQoL_Indexes!#REF!,0)+$A367,MATCH(U$3,TQoL_Indexes!$B$8:$AK$8,0)),"")</f>
        <v/>
      </c>
      <c r="V367" s="86" t="str">
        <f>IFERROR(INDEX(TQoL_Indexes!$B$9:$AK$58,MATCH($A$3,TQoL_Indexes!#REF!,0)+$A367,MATCH(V$3,TQoL_Indexes!$B$8:$AK$8,0)),"")</f>
        <v/>
      </c>
      <c r="W367" s="86" t="str">
        <f>IFERROR(INDEX(TQoL_Indexes!$B$9:$AK$58,MATCH($A$3,TQoL_Indexes!#REF!,0)+$A367,MATCH(W$3,TQoL_Indexes!$B$8:$AK$8,0)),"")</f>
        <v/>
      </c>
      <c r="X367" s="86" t="str">
        <f>IFERROR(INDEX(TQoL_Indexes!$B$9:$AK$58,MATCH($A$3,TQoL_Indexes!#REF!,0)+$A367,MATCH(X$3,TQoL_Indexes!$B$8:$AK$8,0)),"")</f>
        <v/>
      </c>
      <c r="Y367" s="86" t="str">
        <f>IFERROR(INDEX(TQoL_Indexes!$B$9:$AK$58,MATCH($A$3,TQoL_Indexes!#REF!,0)+$A367,MATCH(Y$3,TQoL_Indexes!$B$8:$AK$8,0)),"")</f>
        <v/>
      </c>
      <c r="Z367" s="86" t="str">
        <f>IFERROR(INDEX(TQoL_Indexes!$B$9:$AK$58,MATCH($A$3,TQoL_Indexes!#REF!,0)+$A367,MATCH(Z$3,TQoL_Indexes!$B$8:$AK$8,0)),"")</f>
        <v/>
      </c>
      <c r="AA367" s="86" t="str">
        <f>IFERROR(INDEX(TQoL_Indexes!$B$9:$AK$58,MATCH($A$3,TQoL_Indexes!#REF!,0)+$A367,MATCH(AA$3,TQoL_Indexes!$B$8:$AK$8,0)),"")</f>
        <v/>
      </c>
      <c r="AB367" s="86" t="str">
        <f>IFERROR(INDEX(TQoL_Indexes!$B$9:$AK$58,MATCH($A$3,TQoL_Indexes!#REF!,0)+$A367,MATCH(AB$3,TQoL_Indexes!$B$8:$AK$8,0)),"")</f>
        <v/>
      </c>
      <c r="AC367" s="86" t="str">
        <f>IFERROR(INDEX(TQoL_Indexes!$B$9:$AK$58,MATCH($A$3,TQoL_Indexes!#REF!,0)+$A367,MATCH(AC$3,TQoL_Indexes!$B$8:$AK$8,0)),"")</f>
        <v/>
      </c>
      <c r="AD367" s="86" t="str">
        <f>IFERROR(INDEX(TQoL_Indexes!$B$9:$AK$58,MATCH($A$3,TQoL_Indexes!#REF!,0)+$A367,MATCH(AD$3,TQoL_Indexes!$B$8:$AK$8,0)),"")</f>
        <v/>
      </c>
      <c r="AE367" s="86" t="str">
        <f>IFERROR(INDEX(TQoL_Indexes!$B$9:$AK$58,MATCH($A$3,TQoL_Indexes!#REF!,0)+$A367,MATCH(AE$3,TQoL_Indexes!$B$8:$AK$8,0)),"")</f>
        <v/>
      </c>
      <c r="AF367" s="86" t="str">
        <f>IFERROR(INDEX(TQoL_Indexes!$B$9:$AK$58,MATCH($A$3,TQoL_Indexes!#REF!,0)+$A367,MATCH(AF$3,TQoL_Indexes!$B$8:$AK$8,0)),"")</f>
        <v/>
      </c>
      <c r="AG367" s="86" t="str">
        <f>IFERROR(INDEX(TQoL_Indexes!$B$9:$AK$58,MATCH($A$3,TQoL_Indexes!#REF!,0)+$A367,MATCH(AG$3,TQoL_Indexes!$B$8:$AK$8,0)),"")</f>
        <v/>
      </c>
      <c r="AH367" s="86" t="str">
        <f>IFERROR(INDEX(TQoL_Indexes!$B$9:$AK$58,MATCH($A$3,TQoL_Indexes!#REF!,0)+$A367,MATCH(AH$3,TQoL_Indexes!$B$8:$AK$8,0)),"")</f>
        <v/>
      </c>
      <c r="AI367" s="86" t="str">
        <f>IFERROR(INDEX(TQoL_Indexes!$B$9:$AK$58,MATCH($A$3,TQoL_Indexes!#REF!,0)+$A367,MATCH(AI$3,TQoL_Indexes!$B$8:$AK$8,0)),"")</f>
        <v/>
      </c>
      <c r="AJ367" s="86" t="str">
        <f>IFERROR(INDEX(TQoL_Indexes!$B$9:$AK$58,MATCH($A$3,TQoL_Indexes!#REF!,0)+$A367,MATCH(AJ$3,TQoL_Indexes!$B$8:$AK$8,0)),"")</f>
        <v/>
      </c>
      <c r="AK367" s="86" t="str">
        <f>IFERROR(INDEX(TQoL_Indexes!$B$9:$AK$58,MATCH($A$3,TQoL_Indexes!#REF!,0)+$A367,MATCH(AK$3,TQoL_Indexes!$B$8:$AK$8,0)),"")</f>
        <v/>
      </c>
      <c r="AL367" s="86" t="str">
        <f>IFERROR(INDEX(TQoL_Indexes!$B$9:$AK$58,MATCH($A$3,TQoL_Indexes!#REF!,0)+$A367,MATCH(AL$3,TQoL_Indexes!$B$8:$AK$8,0)),"")</f>
        <v/>
      </c>
      <c r="AM367" s="87" t="str">
        <f>IFERROR(INDEX(TQoL_Indexes!$B$9:$AK$58,MATCH($A$3,TQoL_Indexes!#REF!,0)+$A367,MATCH(AM$3,TQoL_Indexes!$B$8:$AK$8,0)),"")</f>
        <v/>
      </c>
    </row>
    <row r="368" spans="1:39">
      <c r="A368" s="58" t="str">
        <f>IFERROR(IF(A367+1&lt;COUNTIF(TQoL_Indexes!#REF!,Aux_Country!$A$3),A367+1,""),"")</f>
        <v/>
      </c>
      <c r="B368" s="121" t="str">
        <f>IFERROR(INDEX(TQoL_Indexes!$B$9:$AK$58,MATCH($A$3,TQoL_Indexes!#REF!,0)+$A368,MATCH(B$3,TQoL_Indexes!$B$8:$AK$8,0)),"")</f>
        <v/>
      </c>
      <c r="C368" s="116" t="str">
        <f>IFERROR(INDEX(TQoL_Indexes!$B$9:$AK$58,MATCH($A$3,TQoL_Indexes!#REF!,0)+$A368,MATCH(C$3,TQoL_Indexes!$B$8:$AK$8,0)),"")</f>
        <v/>
      </c>
      <c r="D368" s="122" t="str">
        <f>IFERROR(INDEX(TQoL_Indexes!$B$9:$AK$58,MATCH($A$3,TQoL_Indexes!#REF!,0)+$A368,MATCH(D$3,TQoL_Indexes!$B$8:$AK$8,0)),"")</f>
        <v/>
      </c>
      <c r="E368" s="86" t="str">
        <f>IFERROR(INDEX(TQoL_Indexes!$B$9:$AK$58,MATCH($A$3,TQoL_Indexes!#REF!,0)+$A368,MATCH(E$3,TQoL_Indexes!$B$8:$AK$8,0)),"")</f>
        <v/>
      </c>
      <c r="F368" s="86" t="str">
        <f>IFERROR(INDEX(TQoL_Indexes!$B$9:$AK$58,MATCH($A$3,TQoL_Indexes!#REF!,0)+$A368,MATCH(F$3,TQoL_Indexes!$B$8:$AK$8,0)),"")</f>
        <v/>
      </c>
      <c r="G368" s="86" t="str">
        <f>IFERROR(INDEX(TQoL_Indexes!$B$9:$AK$58,MATCH($A$3,TQoL_Indexes!#REF!,0)+$A368,MATCH(G$3,TQoL_Indexes!$B$8:$AK$8,0)),"")</f>
        <v/>
      </c>
      <c r="H368" s="86" t="str">
        <f>IFERROR(INDEX(TQoL_Indexes!$B$9:$AK$58,MATCH($A$3,TQoL_Indexes!#REF!,0)+$A368,MATCH(H$3,TQoL_Indexes!$B$8:$AK$8,0)),"")</f>
        <v/>
      </c>
      <c r="I368" s="86" t="str">
        <f>IFERROR(INDEX(TQoL_Indexes!$B$9:$AK$58,MATCH($A$3,TQoL_Indexes!#REF!,0)+$A368,MATCH(I$3,TQoL_Indexes!$B$8:$AK$8,0)),"")</f>
        <v/>
      </c>
      <c r="J368" s="86" t="str">
        <f>IFERROR(INDEX(TQoL_Indexes!$B$9:$AK$58,MATCH($A$3,TQoL_Indexes!#REF!,0)+$A368,MATCH(J$3,TQoL_Indexes!$B$8:$AK$8,0)),"")</f>
        <v/>
      </c>
      <c r="K368" s="86" t="str">
        <f>IFERROR(INDEX(TQoL_Indexes!$B$9:$AK$58,MATCH($A$3,TQoL_Indexes!#REF!,0)+$A368,MATCH(K$3,TQoL_Indexes!$B$8:$AK$8,0)),"")</f>
        <v/>
      </c>
      <c r="L368" s="86" t="str">
        <f>IFERROR(INDEX(TQoL_Indexes!$B$9:$AK$58,MATCH($A$3,TQoL_Indexes!#REF!,0)+$A368,MATCH(L$3,TQoL_Indexes!$B$8:$AK$8,0)),"")</f>
        <v/>
      </c>
      <c r="M368" s="86" t="str">
        <f>IFERROR(INDEX(TQoL_Indexes!$B$9:$AK$58,MATCH($A$3,TQoL_Indexes!#REF!,0)+$A368,MATCH(M$3,TQoL_Indexes!$B$8:$AK$8,0)),"")</f>
        <v/>
      </c>
      <c r="N368" s="86" t="str">
        <f>IFERROR(INDEX(TQoL_Indexes!$B$9:$AK$58,MATCH($A$3,TQoL_Indexes!#REF!,0)+$A368,MATCH(N$3,TQoL_Indexes!$B$8:$AK$8,0)),"")</f>
        <v/>
      </c>
      <c r="O368" s="86" t="str">
        <f>IFERROR(INDEX(TQoL_Indexes!$B$9:$AK$58,MATCH($A$3,TQoL_Indexes!#REF!,0)+$A368,MATCH(O$3,TQoL_Indexes!$B$8:$AK$8,0)),"")</f>
        <v/>
      </c>
      <c r="P368" s="86" t="str">
        <f>IFERROR(INDEX(TQoL_Indexes!$B$9:$AK$58,MATCH($A$3,TQoL_Indexes!#REF!,0)+$A368,MATCH(P$3,TQoL_Indexes!$B$8:$AK$8,0)),"")</f>
        <v/>
      </c>
      <c r="Q368" s="86" t="str">
        <f>IFERROR(INDEX(TQoL_Indexes!$B$9:$AK$58,MATCH($A$3,TQoL_Indexes!#REF!,0)+$A368,MATCH(Q$3,TQoL_Indexes!$B$8:$AK$8,0)),"")</f>
        <v/>
      </c>
      <c r="R368" s="86" t="str">
        <f>IFERROR(INDEX(TQoL_Indexes!$B$9:$AK$58,MATCH($A$3,TQoL_Indexes!#REF!,0)+$A368,MATCH(R$3,TQoL_Indexes!$B$8:$AK$8,0)),"")</f>
        <v/>
      </c>
      <c r="S368" s="86" t="str">
        <f>IFERROR(INDEX(TQoL_Indexes!$B$9:$AK$58,MATCH($A$3,TQoL_Indexes!#REF!,0)+$A368,MATCH(S$3,TQoL_Indexes!$B$8:$AK$8,0)),"")</f>
        <v/>
      </c>
      <c r="T368" s="86" t="str">
        <f>IFERROR(INDEX(TQoL_Indexes!$B$9:$AK$58,MATCH($A$3,TQoL_Indexes!#REF!,0)+$A368,MATCH(T$3,TQoL_Indexes!$B$8:$AK$8,0)),"")</f>
        <v/>
      </c>
      <c r="U368" s="86" t="str">
        <f>IFERROR(INDEX(TQoL_Indexes!$B$9:$AK$58,MATCH($A$3,TQoL_Indexes!#REF!,0)+$A368,MATCH(U$3,TQoL_Indexes!$B$8:$AK$8,0)),"")</f>
        <v/>
      </c>
      <c r="V368" s="86" t="str">
        <f>IFERROR(INDEX(TQoL_Indexes!$B$9:$AK$58,MATCH($A$3,TQoL_Indexes!#REF!,0)+$A368,MATCH(V$3,TQoL_Indexes!$B$8:$AK$8,0)),"")</f>
        <v/>
      </c>
      <c r="W368" s="86" t="str">
        <f>IFERROR(INDEX(TQoL_Indexes!$B$9:$AK$58,MATCH($A$3,TQoL_Indexes!#REF!,0)+$A368,MATCH(W$3,TQoL_Indexes!$B$8:$AK$8,0)),"")</f>
        <v/>
      </c>
      <c r="X368" s="86" t="str">
        <f>IFERROR(INDEX(TQoL_Indexes!$B$9:$AK$58,MATCH($A$3,TQoL_Indexes!#REF!,0)+$A368,MATCH(X$3,TQoL_Indexes!$B$8:$AK$8,0)),"")</f>
        <v/>
      </c>
      <c r="Y368" s="86" t="str">
        <f>IFERROR(INDEX(TQoL_Indexes!$B$9:$AK$58,MATCH($A$3,TQoL_Indexes!#REF!,0)+$A368,MATCH(Y$3,TQoL_Indexes!$B$8:$AK$8,0)),"")</f>
        <v/>
      </c>
      <c r="Z368" s="86" t="str">
        <f>IFERROR(INDEX(TQoL_Indexes!$B$9:$AK$58,MATCH($A$3,TQoL_Indexes!#REF!,0)+$A368,MATCH(Z$3,TQoL_Indexes!$B$8:$AK$8,0)),"")</f>
        <v/>
      </c>
      <c r="AA368" s="86" t="str">
        <f>IFERROR(INDEX(TQoL_Indexes!$B$9:$AK$58,MATCH($A$3,TQoL_Indexes!#REF!,0)+$A368,MATCH(AA$3,TQoL_Indexes!$B$8:$AK$8,0)),"")</f>
        <v/>
      </c>
      <c r="AB368" s="86" t="str">
        <f>IFERROR(INDEX(TQoL_Indexes!$B$9:$AK$58,MATCH($A$3,TQoL_Indexes!#REF!,0)+$A368,MATCH(AB$3,TQoL_Indexes!$B$8:$AK$8,0)),"")</f>
        <v/>
      </c>
      <c r="AC368" s="86" t="str">
        <f>IFERROR(INDEX(TQoL_Indexes!$B$9:$AK$58,MATCH($A$3,TQoL_Indexes!#REF!,0)+$A368,MATCH(AC$3,TQoL_Indexes!$B$8:$AK$8,0)),"")</f>
        <v/>
      </c>
      <c r="AD368" s="86" t="str">
        <f>IFERROR(INDEX(TQoL_Indexes!$B$9:$AK$58,MATCH($A$3,TQoL_Indexes!#REF!,0)+$A368,MATCH(AD$3,TQoL_Indexes!$B$8:$AK$8,0)),"")</f>
        <v/>
      </c>
      <c r="AE368" s="86" t="str">
        <f>IFERROR(INDEX(TQoL_Indexes!$B$9:$AK$58,MATCH($A$3,TQoL_Indexes!#REF!,0)+$A368,MATCH(AE$3,TQoL_Indexes!$B$8:$AK$8,0)),"")</f>
        <v/>
      </c>
      <c r="AF368" s="86" t="str">
        <f>IFERROR(INDEX(TQoL_Indexes!$B$9:$AK$58,MATCH($A$3,TQoL_Indexes!#REF!,0)+$A368,MATCH(AF$3,TQoL_Indexes!$B$8:$AK$8,0)),"")</f>
        <v/>
      </c>
      <c r="AG368" s="86" t="str">
        <f>IFERROR(INDEX(TQoL_Indexes!$B$9:$AK$58,MATCH($A$3,TQoL_Indexes!#REF!,0)+$A368,MATCH(AG$3,TQoL_Indexes!$B$8:$AK$8,0)),"")</f>
        <v/>
      </c>
      <c r="AH368" s="86" t="str">
        <f>IFERROR(INDEX(TQoL_Indexes!$B$9:$AK$58,MATCH($A$3,TQoL_Indexes!#REF!,0)+$A368,MATCH(AH$3,TQoL_Indexes!$B$8:$AK$8,0)),"")</f>
        <v/>
      </c>
      <c r="AI368" s="86" t="str">
        <f>IFERROR(INDEX(TQoL_Indexes!$B$9:$AK$58,MATCH($A$3,TQoL_Indexes!#REF!,0)+$A368,MATCH(AI$3,TQoL_Indexes!$B$8:$AK$8,0)),"")</f>
        <v/>
      </c>
      <c r="AJ368" s="86" t="str">
        <f>IFERROR(INDEX(TQoL_Indexes!$B$9:$AK$58,MATCH($A$3,TQoL_Indexes!#REF!,0)+$A368,MATCH(AJ$3,TQoL_Indexes!$B$8:$AK$8,0)),"")</f>
        <v/>
      </c>
      <c r="AK368" s="86" t="str">
        <f>IFERROR(INDEX(TQoL_Indexes!$B$9:$AK$58,MATCH($A$3,TQoL_Indexes!#REF!,0)+$A368,MATCH(AK$3,TQoL_Indexes!$B$8:$AK$8,0)),"")</f>
        <v/>
      </c>
      <c r="AL368" s="86" t="str">
        <f>IFERROR(INDEX(TQoL_Indexes!$B$9:$AK$58,MATCH($A$3,TQoL_Indexes!#REF!,0)+$A368,MATCH(AL$3,TQoL_Indexes!$B$8:$AK$8,0)),"")</f>
        <v/>
      </c>
      <c r="AM368" s="87" t="str">
        <f>IFERROR(INDEX(TQoL_Indexes!$B$9:$AK$58,MATCH($A$3,TQoL_Indexes!#REF!,0)+$A368,MATCH(AM$3,TQoL_Indexes!$B$8:$AK$8,0)),"")</f>
        <v/>
      </c>
    </row>
    <row r="369" spans="1:39">
      <c r="A369" s="58" t="str">
        <f>IFERROR(IF(A368+1&lt;COUNTIF(TQoL_Indexes!#REF!,Aux_Country!$A$3),A368+1,""),"")</f>
        <v/>
      </c>
      <c r="B369" s="121" t="str">
        <f>IFERROR(INDEX(TQoL_Indexes!$B$9:$AK$58,MATCH($A$3,TQoL_Indexes!#REF!,0)+$A369,MATCH(B$3,TQoL_Indexes!$B$8:$AK$8,0)),"")</f>
        <v/>
      </c>
      <c r="C369" s="116" t="str">
        <f>IFERROR(INDEX(TQoL_Indexes!$B$9:$AK$58,MATCH($A$3,TQoL_Indexes!#REF!,0)+$A369,MATCH(C$3,TQoL_Indexes!$B$8:$AK$8,0)),"")</f>
        <v/>
      </c>
      <c r="D369" s="122" t="str">
        <f>IFERROR(INDEX(TQoL_Indexes!$B$9:$AK$58,MATCH($A$3,TQoL_Indexes!#REF!,0)+$A369,MATCH(D$3,TQoL_Indexes!$B$8:$AK$8,0)),"")</f>
        <v/>
      </c>
      <c r="E369" s="86" t="str">
        <f>IFERROR(INDEX(TQoL_Indexes!$B$9:$AK$58,MATCH($A$3,TQoL_Indexes!#REF!,0)+$A369,MATCH(E$3,TQoL_Indexes!$B$8:$AK$8,0)),"")</f>
        <v/>
      </c>
      <c r="F369" s="86" t="str">
        <f>IFERROR(INDEX(TQoL_Indexes!$B$9:$AK$58,MATCH($A$3,TQoL_Indexes!#REF!,0)+$A369,MATCH(F$3,TQoL_Indexes!$B$8:$AK$8,0)),"")</f>
        <v/>
      </c>
      <c r="G369" s="86" t="str">
        <f>IFERROR(INDEX(TQoL_Indexes!$B$9:$AK$58,MATCH($A$3,TQoL_Indexes!#REF!,0)+$A369,MATCH(G$3,TQoL_Indexes!$B$8:$AK$8,0)),"")</f>
        <v/>
      </c>
      <c r="H369" s="86" t="str">
        <f>IFERROR(INDEX(TQoL_Indexes!$B$9:$AK$58,MATCH($A$3,TQoL_Indexes!#REF!,0)+$A369,MATCH(H$3,TQoL_Indexes!$B$8:$AK$8,0)),"")</f>
        <v/>
      </c>
      <c r="I369" s="86" t="str">
        <f>IFERROR(INDEX(TQoL_Indexes!$B$9:$AK$58,MATCH($A$3,TQoL_Indexes!#REF!,0)+$A369,MATCH(I$3,TQoL_Indexes!$B$8:$AK$8,0)),"")</f>
        <v/>
      </c>
      <c r="J369" s="86" t="str">
        <f>IFERROR(INDEX(TQoL_Indexes!$B$9:$AK$58,MATCH($A$3,TQoL_Indexes!#REF!,0)+$A369,MATCH(J$3,TQoL_Indexes!$B$8:$AK$8,0)),"")</f>
        <v/>
      </c>
      <c r="K369" s="86" t="str">
        <f>IFERROR(INDEX(TQoL_Indexes!$B$9:$AK$58,MATCH($A$3,TQoL_Indexes!#REF!,0)+$A369,MATCH(K$3,TQoL_Indexes!$B$8:$AK$8,0)),"")</f>
        <v/>
      </c>
      <c r="L369" s="86" t="str">
        <f>IFERROR(INDEX(TQoL_Indexes!$B$9:$AK$58,MATCH($A$3,TQoL_Indexes!#REF!,0)+$A369,MATCH(L$3,TQoL_Indexes!$B$8:$AK$8,0)),"")</f>
        <v/>
      </c>
      <c r="M369" s="86" t="str">
        <f>IFERROR(INDEX(TQoL_Indexes!$B$9:$AK$58,MATCH($A$3,TQoL_Indexes!#REF!,0)+$A369,MATCH(M$3,TQoL_Indexes!$B$8:$AK$8,0)),"")</f>
        <v/>
      </c>
      <c r="N369" s="86" t="str">
        <f>IFERROR(INDEX(TQoL_Indexes!$B$9:$AK$58,MATCH($A$3,TQoL_Indexes!#REF!,0)+$A369,MATCH(N$3,TQoL_Indexes!$B$8:$AK$8,0)),"")</f>
        <v/>
      </c>
      <c r="O369" s="86" t="str">
        <f>IFERROR(INDEX(TQoL_Indexes!$B$9:$AK$58,MATCH($A$3,TQoL_Indexes!#REF!,0)+$A369,MATCH(O$3,TQoL_Indexes!$B$8:$AK$8,0)),"")</f>
        <v/>
      </c>
      <c r="P369" s="86" t="str">
        <f>IFERROR(INDEX(TQoL_Indexes!$B$9:$AK$58,MATCH($A$3,TQoL_Indexes!#REF!,0)+$A369,MATCH(P$3,TQoL_Indexes!$B$8:$AK$8,0)),"")</f>
        <v/>
      </c>
      <c r="Q369" s="86" t="str">
        <f>IFERROR(INDEX(TQoL_Indexes!$B$9:$AK$58,MATCH($A$3,TQoL_Indexes!#REF!,0)+$A369,MATCH(Q$3,TQoL_Indexes!$B$8:$AK$8,0)),"")</f>
        <v/>
      </c>
      <c r="R369" s="86" t="str">
        <f>IFERROR(INDEX(TQoL_Indexes!$B$9:$AK$58,MATCH($A$3,TQoL_Indexes!#REF!,0)+$A369,MATCH(R$3,TQoL_Indexes!$B$8:$AK$8,0)),"")</f>
        <v/>
      </c>
      <c r="S369" s="86" t="str">
        <f>IFERROR(INDEX(TQoL_Indexes!$B$9:$AK$58,MATCH($A$3,TQoL_Indexes!#REF!,0)+$A369,MATCH(S$3,TQoL_Indexes!$B$8:$AK$8,0)),"")</f>
        <v/>
      </c>
      <c r="T369" s="86" t="str">
        <f>IFERROR(INDEX(TQoL_Indexes!$B$9:$AK$58,MATCH($A$3,TQoL_Indexes!#REF!,0)+$A369,MATCH(T$3,TQoL_Indexes!$B$8:$AK$8,0)),"")</f>
        <v/>
      </c>
      <c r="U369" s="86" t="str">
        <f>IFERROR(INDEX(TQoL_Indexes!$B$9:$AK$58,MATCH($A$3,TQoL_Indexes!#REF!,0)+$A369,MATCH(U$3,TQoL_Indexes!$B$8:$AK$8,0)),"")</f>
        <v/>
      </c>
      <c r="V369" s="86" t="str">
        <f>IFERROR(INDEX(TQoL_Indexes!$B$9:$AK$58,MATCH($A$3,TQoL_Indexes!#REF!,0)+$A369,MATCH(V$3,TQoL_Indexes!$B$8:$AK$8,0)),"")</f>
        <v/>
      </c>
      <c r="W369" s="86" t="str">
        <f>IFERROR(INDEX(TQoL_Indexes!$B$9:$AK$58,MATCH($A$3,TQoL_Indexes!#REF!,0)+$A369,MATCH(W$3,TQoL_Indexes!$B$8:$AK$8,0)),"")</f>
        <v/>
      </c>
      <c r="X369" s="86" t="str">
        <f>IFERROR(INDEX(TQoL_Indexes!$B$9:$AK$58,MATCH($A$3,TQoL_Indexes!#REF!,0)+$A369,MATCH(X$3,TQoL_Indexes!$B$8:$AK$8,0)),"")</f>
        <v/>
      </c>
      <c r="Y369" s="86" t="str">
        <f>IFERROR(INDEX(TQoL_Indexes!$B$9:$AK$58,MATCH($A$3,TQoL_Indexes!#REF!,0)+$A369,MATCH(Y$3,TQoL_Indexes!$B$8:$AK$8,0)),"")</f>
        <v/>
      </c>
      <c r="Z369" s="86" t="str">
        <f>IFERROR(INDEX(TQoL_Indexes!$B$9:$AK$58,MATCH($A$3,TQoL_Indexes!#REF!,0)+$A369,MATCH(Z$3,TQoL_Indexes!$B$8:$AK$8,0)),"")</f>
        <v/>
      </c>
      <c r="AA369" s="86" t="str">
        <f>IFERROR(INDEX(TQoL_Indexes!$B$9:$AK$58,MATCH($A$3,TQoL_Indexes!#REF!,0)+$A369,MATCH(AA$3,TQoL_Indexes!$B$8:$AK$8,0)),"")</f>
        <v/>
      </c>
      <c r="AB369" s="86" t="str">
        <f>IFERROR(INDEX(TQoL_Indexes!$B$9:$AK$58,MATCH($A$3,TQoL_Indexes!#REF!,0)+$A369,MATCH(AB$3,TQoL_Indexes!$B$8:$AK$8,0)),"")</f>
        <v/>
      </c>
      <c r="AC369" s="86" t="str">
        <f>IFERROR(INDEX(TQoL_Indexes!$B$9:$AK$58,MATCH($A$3,TQoL_Indexes!#REF!,0)+$A369,MATCH(AC$3,TQoL_Indexes!$B$8:$AK$8,0)),"")</f>
        <v/>
      </c>
      <c r="AD369" s="86" t="str">
        <f>IFERROR(INDEX(TQoL_Indexes!$B$9:$AK$58,MATCH($A$3,TQoL_Indexes!#REF!,0)+$A369,MATCH(AD$3,TQoL_Indexes!$B$8:$AK$8,0)),"")</f>
        <v/>
      </c>
      <c r="AE369" s="86" t="str">
        <f>IFERROR(INDEX(TQoL_Indexes!$B$9:$AK$58,MATCH($A$3,TQoL_Indexes!#REF!,0)+$A369,MATCH(AE$3,TQoL_Indexes!$B$8:$AK$8,0)),"")</f>
        <v/>
      </c>
      <c r="AF369" s="86" t="str">
        <f>IFERROR(INDEX(TQoL_Indexes!$B$9:$AK$58,MATCH($A$3,TQoL_Indexes!#REF!,0)+$A369,MATCH(AF$3,TQoL_Indexes!$B$8:$AK$8,0)),"")</f>
        <v/>
      </c>
      <c r="AG369" s="86" t="str">
        <f>IFERROR(INDEX(TQoL_Indexes!$B$9:$AK$58,MATCH($A$3,TQoL_Indexes!#REF!,0)+$A369,MATCH(AG$3,TQoL_Indexes!$B$8:$AK$8,0)),"")</f>
        <v/>
      </c>
      <c r="AH369" s="86" t="str">
        <f>IFERROR(INDEX(TQoL_Indexes!$B$9:$AK$58,MATCH($A$3,TQoL_Indexes!#REF!,0)+$A369,MATCH(AH$3,TQoL_Indexes!$B$8:$AK$8,0)),"")</f>
        <v/>
      </c>
      <c r="AI369" s="86" t="str">
        <f>IFERROR(INDEX(TQoL_Indexes!$B$9:$AK$58,MATCH($A$3,TQoL_Indexes!#REF!,0)+$A369,MATCH(AI$3,TQoL_Indexes!$B$8:$AK$8,0)),"")</f>
        <v/>
      </c>
      <c r="AJ369" s="86" t="str">
        <f>IFERROR(INDEX(TQoL_Indexes!$B$9:$AK$58,MATCH($A$3,TQoL_Indexes!#REF!,0)+$A369,MATCH(AJ$3,TQoL_Indexes!$B$8:$AK$8,0)),"")</f>
        <v/>
      </c>
      <c r="AK369" s="86" t="str">
        <f>IFERROR(INDEX(TQoL_Indexes!$B$9:$AK$58,MATCH($A$3,TQoL_Indexes!#REF!,0)+$A369,MATCH(AK$3,TQoL_Indexes!$B$8:$AK$8,0)),"")</f>
        <v/>
      </c>
      <c r="AL369" s="86" t="str">
        <f>IFERROR(INDEX(TQoL_Indexes!$B$9:$AK$58,MATCH($A$3,TQoL_Indexes!#REF!,0)+$A369,MATCH(AL$3,TQoL_Indexes!$B$8:$AK$8,0)),"")</f>
        <v/>
      </c>
      <c r="AM369" s="87" t="str">
        <f>IFERROR(INDEX(TQoL_Indexes!$B$9:$AK$58,MATCH($A$3,TQoL_Indexes!#REF!,0)+$A369,MATCH(AM$3,TQoL_Indexes!$B$8:$AK$8,0)),"")</f>
        <v/>
      </c>
    </row>
    <row r="370" spans="1:39">
      <c r="A370" s="58" t="str">
        <f>IFERROR(IF(A369+1&lt;COUNTIF(TQoL_Indexes!#REF!,Aux_Country!$A$3),A369+1,""),"")</f>
        <v/>
      </c>
      <c r="B370" s="121" t="str">
        <f>IFERROR(INDEX(TQoL_Indexes!$B$9:$AK$58,MATCH($A$3,TQoL_Indexes!#REF!,0)+$A370,MATCH(B$3,TQoL_Indexes!$B$8:$AK$8,0)),"")</f>
        <v/>
      </c>
      <c r="C370" s="116" t="str">
        <f>IFERROR(INDEX(TQoL_Indexes!$B$9:$AK$58,MATCH($A$3,TQoL_Indexes!#REF!,0)+$A370,MATCH(C$3,TQoL_Indexes!$B$8:$AK$8,0)),"")</f>
        <v/>
      </c>
      <c r="D370" s="122" t="str">
        <f>IFERROR(INDEX(TQoL_Indexes!$B$9:$AK$58,MATCH($A$3,TQoL_Indexes!#REF!,0)+$A370,MATCH(D$3,TQoL_Indexes!$B$8:$AK$8,0)),"")</f>
        <v/>
      </c>
      <c r="E370" s="86" t="str">
        <f>IFERROR(INDEX(TQoL_Indexes!$B$9:$AK$58,MATCH($A$3,TQoL_Indexes!#REF!,0)+$A370,MATCH(E$3,TQoL_Indexes!$B$8:$AK$8,0)),"")</f>
        <v/>
      </c>
      <c r="F370" s="86" t="str">
        <f>IFERROR(INDEX(TQoL_Indexes!$B$9:$AK$58,MATCH($A$3,TQoL_Indexes!#REF!,0)+$A370,MATCH(F$3,TQoL_Indexes!$B$8:$AK$8,0)),"")</f>
        <v/>
      </c>
      <c r="G370" s="86" t="str">
        <f>IFERROR(INDEX(TQoL_Indexes!$B$9:$AK$58,MATCH($A$3,TQoL_Indexes!#REF!,0)+$A370,MATCH(G$3,TQoL_Indexes!$B$8:$AK$8,0)),"")</f>
        <v/>
      </c>
      <c r="H370" s="86" t="str">
        <f>IFERROR(INDEX(TQoL_Indexes!$B$9:$AK$58,MATCH($A$3,TQoL_Indexes!#REF!,0)+$A370,MATCH(H$3,TQoL_Indexes!$B$8:$AK$8,0)),"")</f>
        <v/>
      </c>
      <c r="I370" s="86" t="str">
        <f>IFERROR(INDEX(TQoL_Indexes!$B$9:$AK$58,MATCH($A$3,TQoL_Indexes!#REF!,0)+$A370,MATCH(I$3,TQoL_Indexes!$B$8:$AK$8,0)),"")</f>
        <v/>
      </c>
      <c r="J370" s="86" t="str">
        <f>IFERROR(INDEX(TQoL_Indexes!$B$9:$AK$58,MATCH($A$3,TQoL_Indexes!#REF!,0)+$A370,MATCH(J$3,TQoL_Indexes!$B$8:$AK$8,0)),"")</f>
        <v/>
      </c>
      <c r="K370" s="86" t="str">
        <f>IFERROR(INDEX(TQoL_Indexes!$B$9:$AK$58,MATCH($A$3,TQoL_Indexes!#REF!,0)+$A370,MATCH(K$3,TQoL_Indexes!$B$8:$AK$8,0)),"")</f>
        <v/>
      </c>
      <c r="L370" s="86" t="str">
        <f>IFERROR(INDEX(TQoL_Indexes!$B$9:$AK$58,MATCH($A$3,TQoL_Indexes!#REF!,0)+$A370,MATCH(L$3,TQoL_Indexes!$B$8:$AK$8,0)),"")</f>
        <v/>
      </c>
      <c r="M370" s="86" t="str">
        <f>IFERROR(INDEX(TQoL_Indexes!$B$9:$AK$58,MATCH($A$3,TQoL_Indexes!#REF!,0)+$A370,MATCH(M$3,TQoL_Indexes!$B$8:$AK$8,0)),"")</f>
        <v/>
      </c>
      <c r="N370" s="86" t="str">
        <f>IFERROR(INDEX(TQoL_Indexes!$B$9:$AK$58,MATCH($A$3,TQoL_Indexes!#REF!,0)+$A370,MATCH(N$3,TQoL_Indexes!$B$8:$AK$8,0)),"")</f>
        <v/>
      </c>
      <c r="O370" s="86" t="str">
        <f>IFERROR(INDEX(TQoL_Indexes!$B$9:$AK$58,MATCH($A$3,TQoL_Indexes!#REF!,0)+$A370,MATCH(O$3,TQoL_Indexes!$B$8:$AK$8,0)),"")</f>
        <v/>
      </c>
      <c r="P370" s="86" t="str">
        <f>IFERROR(INDEX(TQoL_Indexes!$B$9:$AK$58,MATCH($A$3,TQoL_Indexes!#REF!,0)+$A370,MATCH(P$3,TQoL_Indexes!$B$8:$AK$8,0)),"")</f>
        <v/>
      </c>
      <c r="Q370" s="86" t="str">
        <f>IFERROR(INDEX(TQoL_Indexes!$B$9:$AK$58,MATCH($A$3,TQoL_Indexes!#REF!,0)+$A370,MATCH(Q$3,TQoL_Indexes!$B$8:$AK$8,0)),"")</f>
        <v/>
      </c>
      <c r="R370" s="86" t="str">
        <f>IFERROR(INDEX(TQoL_Indexes!$B$9:$AK$58,MATCH($A$3,TQoL_Indexes!#REF!,0)+$A370,MATCH(R$3,TQoL_Indexes!$B$8:$AK$8,0)),"")</f>
        <v/>
      </c>
      <c r="S370" s="86" t="str">
        <f>IFERROR(INDEX(TQoL_Indexes!$B$9:$AK$58,MATCH($A$3,TQoL_Indexes!#REF!,0)+$A370,MATCH(S$3,TQoL_Indexes!$B$8:$AK$8,0)),"")</f>
        <v/>
      </c>
      <c r="T370" s="86" t="str">
        <f>IFERROR(INDEX(TQoL_Indexes!$B$9:$AK$58,MATCH($A$3,TQoL_Indexes!#REF!,0)+$A370,MATCH(T$3,TQoL_Indexes!$B$8:$AK$8,0)),"")</f>
        <v/>
      </c>
      <c r="U370" s="86" t="str">
        <f>IFERROR(INDEX(TQoL_Indexes!$B$9:$AK$58,MATCH($A$3,TQoL_Indexes!#REF!,0)+$A370,MATCH(U$3,TQoL_Indexes!$B$8:$AK$8,0)),"")</f>
        <v/>
      </c>
      <c r="V370" s="86" t="str">
        <f>IFERROR(INDEX(TQoL_Indexes!$B$9:$AK$58,MATCH($A$3,TQoL_Indexes!#REF!,0)+$A370,MATCH(V$3,TQoL_Indexes!$B$8:$AK$8,0)),"")</f>
        <v/>
      </c>
      <c r="W370" s="86" t="str">
        <f>IFERROR(INDEX(TQoL_Indexes!$B$9:$AK$58,MATCH($A$3,TQoL_Indexes!#REF!,0)+$A370,MATCH(W$3,TQoL_Indexes!$B$8:$AK$8,0)),"")</f>
        <v/>
      </c>
      <c r="X370" s="86" t="str">
        <f>IFERROR(INDEX(TQoL_Indexes!$B$9:$AK$58,MATCH($A$3,TQoL_Indexes!#REF!,0)+$A370,MATCH(X$3,TQoL_Indexes!$B$8:$AK$8,0)),"")</f>
        <v/>
      </c>
      <c r="Y370" s="86" t="str">
        <f>IFERROR(INDEX(TQoL_Indexes!$B$9:$AK$58,MATCH($A$3,TQoL_Indexes!#REF!,0)+$A370,MATCH(Y$3,TQoL_Indexes!$B$8:$AK$8,0)),"")</f>
        <v/>
      </c>
      <c r="Z370" s="86" t="str">
        <f>IFERROR(INDEX(TQoL_Indexes!$B$9:$AK$58,MATCH($A$3,TQoL_Indexes!#REF!,0)+$A370,MATCH(Z$3,TQoL_Indexes!$B$8:$AK$8,0)),"")</f>
        <v/>
      </c>
      <c r="AA370" s="86" t="str">
        <f>IFERROR(INDEX(TQoL_Indexes!$B$9:$AK$58,MATCH($A$3,TQoL_Indexes!#REF!,0)+$A370,MATCH(AA$3,TQoL_Indexes!$B$8:$AK$8,0)),"")</f>
        <v/>
      </c>
      <c r="AB370" s="86" t="str">
        <f>IFERROR(INDEX(TQoL_Indexes!$B$9:$AK$58,MATCH($A$3,TQoL_Indexes!#REF!,0)+$A370,MATCH(AB$3,TQoL_Indexes!$B$8:$AK$8,0)),"")</f>
        <v/>
      </c>
      <c r="AC370" s="86" t="str">
        <f>IFERROR(INDEX(TQoL_Indexes!$B$9:$AK$58,MATCH($A$3,TQoL_Indexes!#REF!,0)+$A370,MATCH(AC$3,TQoL_Indexes!$B$8:$AK$8,0)),"")</f>
        <v/>
      </c>
      <c r="AD370" s="86" t="str">
        <f>IFERROR(INDEX(TQoL_Indexes!$B$9:$AK$58,MATCH($A$3,TQoL_Indexes!#REF!,0)+$A370,MATCH(AD$3,TQoL_Indexes!$B$8:$AK$8,0)),"")</f>
        <v/>
      </c>
      <c r="AE370" s="86" t="str">
        <f>IFERROR(INDEX(TQoL_Indexes!$B$9:$AK$58,MATCH($A$3,TQoL_Indexes!#REF!,0)+$A370,MATCH(AE$3,TQoL_Indexes!$B$8:$AK$8,0)),"")</f>
        <v/>
      </c>
      <c r="AF370" s="86" t="str">
        <f>IFERROR(INDEX(TQoL_Indexes!$B$9:$AK$58,MATCH($A$3,TQoL_Indexes!#REF!,0)+$A370,MATCH(AF$3,TQoL_Indexes!$B$8:$AK$8,0)),"")</f>
        <v/>
      </c>
      <c r="AG370" s="86" t="str">
        <f>IFERROR(INDEX(TQoL_Indexes!$B$9:$AK$58,MATCH($A$3,TQoL_Indexes!#REF!,0)+$A370,MATCH(AG$3,TQoL_Indexes!$B$8:$AK$8,0)),"")</f>
        <v/>
      </c>
      <c r="AH370" s="86" t="str">
        <f>IFERROR(INDEX(TQoL_Indexes!$B$9:$AK$58,MATCH($A$3,TQoL_Indexes!#REF!,0)+$A370,MATCH(AH$3,TQoL_Indexes!$B$8:$AK$8,0)),"")</f>
        <v/>
      </c>
      <c r="AI370" s="86" t="str">
        <f>IFERROR(INDEX(TQoL_Indexes!$B$9:$AK$58,MATCH($A$3,TQoL_Indexes!#REF!,0)+$A370,MATCH(AI$3,TQoL_Indexes!$B$8:$AK$8,0)),"")</f>
        <v/>
      </c>
      <c r="AJ370" s="86" t="str">
        <f>IFERROR(INDEX(TQoL_Indexes!$B$9:$AK$58,MATCH($A$3,TQoL_Indexes!#REF!,0)+$A370,MATCH(AJ$3,TQoL_Indexes!$B$8:$AK$8,0)),"")</f>
        <v/>
      </c>
      <c r="AK370" s="86" t="str">
        <f>IFERROR(INDEX(TQoL_Indexes!$B$9:$AK$58,MATCH($A$3,TQoL_Indexes!#REF!,0)+$A370,MATCH(AK$3,TQoL_Indexes!$B$8:$AK$8,0)),"")</f>
        <v/>
      </c>
      <c r="AL370" s="86" t="str">
        <f>IFERROR(INDEX(TQoL_Indexes!$B$9:$AK$58,MATCH($A$3,TQoL_Indexes!#REF!,0)+$A370,MATCH(AL$3,TQoL_Indexes!$B$8:$AK$8,0)),"")</f>
        <v/>
      </c>
      <c r="AM370" s="87" t="str">
        <f>IFERROR(INDEX(TQoL_Indexes!$B$9:$AK$58,MATCH($A$3,TQoL_Indexes!#REF!,0)+$A370,MATCH(AM$3,TQoL_Indexes!$B$8:$AK$8,0)),"")</f>
        <v/>
      </c>
    </row>
    <row r="371" spans="1:39">
      <c r="A371" s="58" t="str">
        <f>IFERROR(IF(A370+1&lt;COUNTIF(TQoL_Indexes!#REF!,Aux_Country!$A$3),A370+1,""),"")</f>
        <v/>
      </c>
      <c r="B371" s="121" t="str">
        <f>IFERROR(INDEX(TQoL_Indexes!$B$9:$AK$58,MATCH($A$3,TQoL_Indexes!#REF!,0)+$A371,MATCH(B$3,TQoL_Indexes!$B$8:$AK$8,0)),"")</f>
        <v/>
      </c>
      <c r="C371" s="116" t="str">
        <f>IFERROR(INDEX(TQoL_Indexes!$B$9:$AK$58,MATCH($A$3,TQoL_Indexes!#REF!,0)+$A371,MATCH(C$3,TQoL_Indexes!$B$8:$AK$8,0)),"")</f>
        <v/>
      </c>
      <c r="D371" s="122" t="str">
        <f>IFERROR(INDEX(TQoL_Indexes!$B$9:$AK$58,MATCH($A$3,TQoL_Indexes!#REF!,0)+$A371,MATCH(D$3,TQoL_Indexes!$B$8:$AK$8,0)),"")</f>
        <v/>
      </c>
      <c r="E371" s="86" t="str">
        <f>IFERROR(INDEX(TQoL_Indexes!$B$9:$AK$58,MATCH($A$3,TQoL_Indexes!#REF!,0)+$A371,MATCH(E$3,TQoL_Indexes!$B$8:$AK$8,0)),"")</f>
        <v/>
      </c>
      <c r="F371" s="86" t="str">
        <f>IFERROR(INDEX(TQoL_Indexes!$B$9:$AK$58,MATCH($A$3,TQoL_Indexes!#REF!,0)+$A371,MATCH(F$3,TQoL_Indexes!$B$8:$AK$8,0)),"")</f>
        <v/>
      </c>
      <c r="G371" s="86" t="str">
        <f>IFERROR(INDEX(TQoL_Indexes!$B$9:$AK$58,MATCH($A$3,TQoL_Indexes!#REF!,0)+$A371,MATCH(G$3,TQoL_Indexes!$B$8:$AK$8,0)),"")</f>
        <v/>
      </c>
      <c r="H371" s="86" t="str">
        <f>IFERROR(INDEX(TQoL_Indexes!$B$9:$AK$58,MATCH($A$3,TQoL_Indexes!#REF!,0)+$A371,MATCH(H$3,TQoL_Indexes!$B$8:$AK$8,0)),"")</f>
        <v/>
      </c>
      <c r="I371" s="86" t="str">
        <f>IFERROR(INDEX(TQoL_Indexes!$B$9:$AK$58,MATCH($A$3,TQoL_Indexes!#REF!,0)+$A371,MATCH(I$3,TQoL_Indexes!$B$8:$AK$8,0)),"")</f>
        <v/>
      </c>
      <c r="J371" s="86" t="str">
        <f>IFERROR(INDEX(TQoL_Indexes!$B$9:$AK$58,MATCH($A$3,TQoL_Indexes!#REF!,0)+$A371,MATCH(J$3,TQoL_Indexes!$B$8:$AK$8,0)),"")</f>
        <v/>
      </c>
      <c r="K371" s="86" t="str">
        <f>IFERROR(INDEX(TQoL_Indexes!$B$9:$AK$58,MATCH($A$3,TQoL_Indexes!#REF!,0)+$A371,MATCH(K$3,TQoL_Indexes!$B$8:$AK$8,0)),"")</f>
        <v/>
      </c>
      <c r="L371" s="86" t="str">
        <f>IFERROR(INDEX(TQoL_Indexes!$B$9:$AK$58,MATCH($A$3,TQoL_Indexes!#REF!,0)+$A371,MATCH(L$3,TQoL_Indexes!$B$8:$AK$8,0)),"")</f>
        <v/>
      </c>
      <c r="M371" s="86" t="str">
        <f>IFERROR(INDEX(TQoL_Indexes!$B$9:$AK$58,MATCH($A$3,TQoL_Indexes!#REF!,0)+$A371,MATCH(M$3,TQoL_Indexes!$B$8:$AK$8,0)),"")</f>
        <v/>
      </c>
      <c r="N371" s="86" t="str">
        <f>IFERROR(INDEX(TQoL_Indexes!$B$9:$AK$58,MATCH($A$3,TQoL_Indexes!#REF!,0)+$A371,MATCH(N$3,TQoL_Indexes!$B$8:$AK$8,0)),"")</f>
        <v/>
      </c>
      <c r="O371" s="86" t="str">
        <f>IFERROR(INDEX(TQoL_Indexes!$B$9:$AK$58,MATCH($A$3,TQoL_Indexes!#REF!,0)+$A371,MATCH(O$3,TQoL_Indexes!$B$8:$AK$8,0)),"")</f>
        <v/>
      </c>
      <c r="P371" s="86" t="str">
        <f>IFERROR(INDEX(TQoL_Indexes!$B$9:$AK$58,MATCH($A$3,TQoL_Indexes!#REF!,0)+$A371,MATCH(P$3,TQoL_Indexes!$B$8:$AK$8,0)),"")</f>
        <v/>
      </c>
      <c r="Q371" s="86" t="str">
        <f>IFERROR(INDEX(TQoL_Indexes!$B$9:$AK$58,MATCH($A$3,TQoL_Indexes!#REF!,0)+$A371,MATCH(Q$3,TQoL_Indexes!$B$8:$AK$8,0)),"")</f>
        <v/>
      </c>
      <c r="R371" s="86" t="str">
        <f>IFERROR(INDEX(TQoL_Indexes!$B$9:$AK$58,MATCH($A$3,TQoL_Indexes!#REF!,0)+$A371,MATCH(R$3,TQoL_Indexes!$B$8:$AK$8,0)),"")</f>
        <v/>
      </c>
      <c r="S371" s="86" t="str">
        <f>IFERROR(INDEX(TQoL_Indexes!$B$9:$AK$58,MATCH($A$3,TQoL_Indexes!#REF!,0)+$A371,MATCH(S$3,TQoL_Indexes!$B$8:$AK$8,0)),"")</f>
        <v/>
      </c>
      <c r="T371" s="86" t="str">
        <f>IFERROR(INDEX(TQoL_Indexes!$B$9:$AK$58,MATCH($A$3,TQoL_Indexes!#REF!,0)+$A371,MATCH(T$3,TQoL_Indexes!$B$8:$AK$8,0)),"")</f>
        <v/>
      </c>
      <c r="U371" s="86" t="str">
        <f>IFERROR(INDEX(TQoL_Indexes!$B$9:$AK$58,MATCH($A$3,TQoL_Indexes!#REF!,0)+$A371,MATCH(U$3,TQoL_Indexes!$B$8:$AK$8,0)),"")</f>
        <v/>
      </c>
      <c r="V371" s="86" t="str">
        <f>IFERROR(INDEX(TQoL_Indexes!$B$9:$AK$58,MATCH($A$3,TQoL_Indexes!#REF!,0)+$A371,MATCH(V$3,TQoL_Indexes!$B$8:$AK$8,0)),"")</f>
        <v/>
      </c>
      <c r="W371" s="86" t="str">
        <f>IFERROR(INDEX(TQoL_Indexes!$B$9:$AK$58,MATCH($A$3,TQoL_Indexes!#REF!,0)+$A371,MATCH(W$3,TQoL_Indexes!$B$8:$AK$8,0)),"")</f>
        <v/>
      </c>
      <c r="X371" s="86" t="str">
        <f>IFERROR(INDEX(TQoL_Indexes!$B$9:$AK$58,MATCH($A$3,TQoL_Indexes!#REF!,0)+$A371,MATCH(X$3,TQoL_Indexes!$B$8:$AK$8,0)),"")</f>
        <v/>
      </c>
      <c r="Y371" s="86" t="str">
        <f>IFERROR(INDEX(TQoL_Indexes!$B$9:$AK$58,MATCH($A$3,TQoL_Indexes!#REF!,0)+$A371,MATCH(Y$3,TQoL_Indexes!$B$8:$AK$8,0)),"")</f>
        <v/>
      </c>
      <c r="Z371" s="86" t="str">
        <f>IFERROR(INDEX(TQoL_Indexes!$B$9:$AK$58,MATCH($A$3,TQoL_Indexes!#REF!,0)+$A371,MATCH(Z$3,TQoL_Indexes!$B$8:$AK$8,0)),"")</f>
        <v/>
      </c>
      <c r="AA371" s="86" t="str">
        <f>IFERROR(INDEX(TQoL_Indexes!$B$9:$AK$58,MATCH($A$3,TQoL_Indexes!#REF!,0)+$A371,MATCH(AA$3,TQoL_Indexes!$B$8:$AK$8,0)),"")</f>
        <v/>
      </c>
      <c r="AB371" s="86" t="str">
        <f>IFERROR(INDEX(TQoL_Indexes!$B$9:$AK$58,MATCH($A$3,TQoL_Indexes!#REF!,0)+$A371,MATCH(AB$3,TQoL_Indexes!$B$8:$AK$8,0)),"")</f>
        <v/>
      </c>
      <c r="AC371" s="86" t="str">
        <f>IFERROR(INDEX(TQoL_Indexes!$B$9:$AK$58,MATCH($A$3,TQoL_Indexes!#REF!,0)+$A371,MATCH(AC$3,TQoL_Indexes!$B$8:$AK$8,0)),"")</f>
        <v/>
      </c>
      <c r="AD371" s="86" t="str">
        <f>IFERROR(INDEX(TQoL_Indexes!$B$9:$AK$58,MATCH($A$3,TQoL_Indexes!#REF!,0)+$A371,MATCH(AD$3,TQoL_Indexes!$B$8:$AK$8,0)),"")</f>
        <v/>
      </c>
      <c r="AE371" s="86" t="str">
        <f>IFERROR(INDEX(TQoL_Indexes!$B$9:$AK$58,MATCH($A$3,TQoL_Indexes!#REF!,0)+$A371,MATCH(AE$3,TQoL_Indexes!$B$8:$AK$8,0)),"")</f>
        <v/>
      </c>
      <c r="AF371" s="86" t="str">
        <f>IFERROR(INDEX(TQoL_Indexes!$B$9:$AK$58,MATCH($A$3,TQoL_Indexes!#REF!,0)+$A371,MATCH(AF$3,TQoL_Indexes!$B$8:$AK$8,0)),"")</f>
        <v/>
      </c>
      <c r="AG371" s="86" t="str">
        <f>IFERROR(INDEX(TQoL_Indexes!$B$9:$AK$58,MATCH($A$3,TQoL_Indexes!#REF!,0)+$A371,MATCH(AG$3,TQoL_Indexes!$B$8:$AK$8,0)),"")</f>
        <v/>
      </c>
      <c r="AH371" s="86" t="str">
        <f>IFERROR(INDEX(TQoL_Indexes!$B$9:$AK$58,MATCH($A$3,TQoL_Indexes!#REF!,0)+$A371,MATCH(AH$3,TQoL_Indexes!$B$8:$AK$8,0)),"")</f>
        <v/>
      </c>
      <c r="AI371" s="86" t="str">
        <f>IFERROR(INDEX(TQoL_Indexes!$B$9:$AK$58,MATCH($A$3,TQoL_Indexes!#REF!,0)+$A371,MATCH(AI$3,TQoL_Indexes!$B$8:$AK$8,0)),"")</f>
        <v/>
      </c>
      <c r="AJ371" s="86" t="str">
        <f>IFERROR(INDEX(TQoL_Indexes!$B$9:$AK$58,MATCH($A$3,TQoL_Indexes!#REF!,0)+$A371,MATCH(AJ$3,TQoL_Indexes!$B$8:$AK$8,0)),"")</f>
        <v/>
      </c>
      <c r="AK371" s="86" t="str">
        <f>IFERROR(INDEX(TQoL_Indexes!$B$9:$AK$58,MATCH($A$3,TQoL_Indexes!#REF!,0)+$A371,MATCH(AK$3,TQoL_Indexes!$B$8:$AK$8,0)),"")</f>
        <v/>
      </c>
      <c r="AL371" s="86" t="str">
        <f>IFERROR(INDEX(TQoL_Indexes!$B$9:$AK$58,MATCH($A$3,TQoL_Indexes!#REF!,0)+$A371,MATCH(AL$3,TQoL_Indexes!$B$8:$AK$8,0)),"")</f>
        <v/>
      </c>
      <c r="AM371" s="87" t="str">
        <f>IFERROR(INDEX(TQoL_Indexes!$B$9:$AK$58,MATCH($A$3,TQoL_Indexes!#REF!,0)+$A371,MATCH(AM$3,TQoL_Indexes!$B$8:$AK$8,0)),"")</f>
        <v/>
      </c>
    </row>
    <row r="372" spans="1:39">
      <c r="A372" s="58" t="str">
        <f>IFERROR(IF(A371+1&lt;COUNTIF(TQoL_Indexes!#REF!,Aux_Country!$A$3),A371+1,""),"")</f>
        <v/>
      </c>
      <c r="B372" s="121" t="str">
        <f>IFERROR(INDEX(TQoL_Indexes!$B$9:$AK$58,MATCH($A$3,TQoL_Indexes!#REF!,0)+$A372,MATCH(B$3,TQoL_Indexes!$B$8:$AK$8,0)),"")</f>
        <v/>
      </c>
      <c r="C372" s="116" t="str">
        <f>IFERROR(INDEX(TQoL_Indexes!$B$9:$AK$58,MATCH($A$3,TQoL_Indexes!#REF!,0)+$A372,MATCH(C$3,TQoL_Indexes!$B$8:$AK$8,0)),"")</f>
        <v/>
      </c>
      <c r="D372" s="122" t="str">
        <f>IFERROR(INDEX(TQoL_Indexes!$B$9:$AK$58,MATCH($A$3,TQoL_Indexes!#REF!,0)+$A372,MATCH(D$3,TQoL_Indexes!$B$8:$AK$8,0)),"")</f>
        <v/>
      </c>
      <c r="E372" s="86" t="str">
        <f>IFERROR(INDEX(TQoL_Indexes!$B$9:$AK$58,MATCH($A$3,TQoL_Indexes!#REF!,0)+$A372,MATCH(E$3,TQoL_Indexes!$B$8:$AK$8,0)),"")</f>
        <v/>
      </c>
      <c r="F372" s="86" t="str">
        <f>IFERROR(INDEX(TQoL_Indexes!$B$9:$AK$58,MATCH($A$3,TQoL_Indexes!#REF!,0)+$A372,MATCH(F$3,TQoL_Indexes!$B$8:$AK$8,0)),"")</f>
        <v/>
      </c>
      <c r="G372" s="86" t="str">
        <f>IFERROR(INDEX(TQoL_Indexes!$B$9:$AK$58,MATCH($A$3,TQoL_Indexes!#REF!,0)+$A372,MATCH(G$3,TQoL_Indexes!$B$8:$AK$8,0)),"")</f>
        <v/>
      </c>
      <c r="H372" s="86" t="str">
        <f>IFERROR(INDEX(TQoL_Indexes!$B$9:$AK$58,MATCH($A$3,TQoL_Indexes!#REF!,0)+$A372,MATCH(H$3,TQoL_Indexes!$B$8:$AK$8,0)),"")</f>
        <v/>
      </c>
      <c r="I372" s="86" t="str">
        <f>IFERROR(INDEX(TQoL_Indexes!$B$9:$AK$58,MATCH($A$3,TQoL_Indexes!#REF!,0)+$A372,MATCH(I$3,TQoL_Indexes!$B$8:$AK$8,0)),"")</f>
        <v/>
      </c>
      <c r="J372" s="86" t="str">
        <f>IFERROR(INDEX(TQoL_Indexes!$B$9:$AK$58,MATCH($A$3,TQoL_Indexes!#REF!,0)+$A372,MATCH(J$3,TQoL_Indexes!$B$8:$AK$8,0)),"")</f>
        <v/>
      </c>
      <c r="K372" s="86" t="str">
        <f>IFERROR(INDEX(TQoL_Indexes!$B$9:$AK$58,MATCH($A$3,TQoL_Indexes!#REF!,0)+$A372,MATCH(K$3,TQoL_Indexes!$B$8:$AK$8,0)),"")</f>
        <v/>
      </c>
      <c r="L372" s="86" t="str">
        <f>IFERROR(INDEX(TQoL_Indexes!$B$9:$AK$58,MATCH($A$3,TQoL_Indexes!#REF!,0)+$A372,MATCH(L$3,TQoL_Indexes!$B$8:$AK$8,0)),"")</f>
        <v/>
      </c>
      <c r="M372" s="86" t="str">
        <f>IFERROR(INDEX(TQoL_Indexes!$B$9:$AK$58,MATCH($A$3,TQoL_Indexes!#REF!,0)+$A372,MATCH(M$3,TQoL_Indexes!$B$8:$AK$8,0)),"")</f>
        <v/>
      </c>
      <c r="N372" s="86" t="str">
        <f>IFERROR(INDEX(TQoL_Indexes!$B$9:$AK$58,MATCH($A$3,TQoL_Indexes!#REF!,0)+$A372,MATCH(N$3,TQoL_Indexes!$B$8:$AK$8,0)),"")</f>
        <v/>
      </c>
      <c r="O372" s="86" t="str">
        <f>IFERROR(INDEX(TQoL_Indexes!$B$9:$AK$58,MATCH($A$3,TQoL_Indexes!#REF!,0)+$A372,MATCH(O$3,TQoL_Indexes!$B$8:$AK$8,0)),"")</f>
        <v/>
      </c>
      <c r="P372" s="86" t="str">
        <f>IFERROR(INDEX(TQoL_Indexes!$B$9:$AK$58,MATCH($A$3,TQoL_Indexes!#REF!,0)+$A372,MATCH(P$3,TQoL_Indexes!$B$8:$AK$8,0)),"")</f>
        <v/>
      </c>
      <c r="Q372" s="86" t="str">
        <f>IFERROR(INDEX(TQoL_Indexes!$B$9:$AK$58,MATCH($A$3,TQoL_Indexes!#REF!,0)+$A372,MATCH(Q$3,TQoL_Indexes!$B$8:$AK$8,0)),"")</f>
        <v/>
      </c>
      <c r="R372" s="86" t="str">
        <f>IFERROR(INDEX(TQoL_Indexes!$B$9:$AK$58,MATCH($A$3,TQoL_Indexes!#REF!,0)+$A372,MATCH(R$3,TQoL_Indexes!$B$8:$AK$8,0)),"")</f>
        <v/>
      </c>
      <c r="S372" s="86" t="str">
        <f>IFERROR(INDEX(TQoL_Indexes!$B$9:$AK$58,MATCH($A$3,TQoL_Indexes!#REF!,0)+$A372,MATCH(S$3,TQoL_Indexes!$B$8:$AK$8,0)),"")</f>
        <v/>
      </c>
      <c r="T372" s="86" t="str">
        <f>IFERROR(INDEX(TQoL_Indexes!$B$9:$AK$58,MATCH($A$3,TQoL_Indexes!#REF!,0)+$A372,MATCH(T$3,TQoL_Indexes!$B$8:$AK$8,0)),"")</f>
        <v/>
      </c>
      <c r="U372" s="86" t="str">
        <f>IFERROR(INDEX(TQoL_Indexes!$B$9:$AK$58,MATCH($A$3,TQoL_Indexes!#REF!,0)+$A372,MATCH(U$3,TQoL_Indexes!$B$8:$AK$8,0)),"")</f>
        <v/>
      </c>
      <c r="V372" s="86" t="str">
        <f>IFERROR(INDEX(TQoL_Indexes!$B$9:$AK$58,MATCH($A$3,TQoL_Indexes!#REF!,0)+$A372,MATCH(V$3,TQoL_Indexes!$B$8:$AK$8,0)),"")</f>
        <v/>
      </c>
      <c r="W372" s="86" t="str">
        <f>IFERROR(INDEX(TQoL_Indexes!$B$9:$AK$58,MATCH($A$3,TQoL_Indexes!#REF!,0)+$A372,MATCH(W$3,TQoL_Indexes!$B$8:$AK$8,0)),"")</f>
        <v/>
      </c>
      <c r="X372" s="86" t="str">
        <f>IFERROR(INDEX(TQoL_Indexes!$B$9:$AK$58,MATCH($A$3,TQoL_Indexes!#REF!,0)+$A372,MATCH(X$3,TQoL_Indexes!$B$8:$AK$8,0)),"")</f>
        <v/>
      </c>
      <c r="Y372" s="86" t="str">
        <f>IFERROR(INDEX(TQoL_Indexes!$B$9:$AK$58,MATCH($A$3,TQoL_Indexes!#REF!,0)+$A372,MATCH(Y$3,TQoL_Indexes!$B$8:$AK$8,0)),"")</f>
        <v/>
      </c>
      <c r="Z372" s="86" t="str">
        <f>IFERROR(INDEX(TQoL_Indexes!$B$9:$AK$58,MATCH($A$3,TQoL_Indexes!#REF!,0)+$A372,MATCH(Z$3,TQoL_Indexes!$B$8:$AK$8,0)),"")</f>
        <v/>
      </c>
      <c r="AA372" s="86" t="str">
        <f>IFERROR(INDEX(TQoL_Indexes!$B$9:$AK$58,MATCH($A$3,TQoL_Indexes!#REF!,0)+$A372,MATCH(AA$3,TQoL_Indexes!$B$8:$AK$8,0)),"")</f>
        <v/>
      </c>
      <c r="AB372" s="86" t="str">
        <f>IFERROR(INDEX(TQoL_Indexes!$B$9:$AK$58,MATCH($A$3,TQoL_Indexes!#REF!,0)+$A372,MATCH(AB$3,TQoL_Indexes!$B$8:$AK$8,0)),"")</f>
        <v/>
      </c>
      <c r="AC372" s="86" t="str">
        <f>IFERROR(INDEX(TQoL_Indexes!$B$9:$AK$58,MATCH($A$3,TQoL_Indexes!#REF!,0)+$A372,MATCH(AC$3,TQoL_Indexes!$B$8:$AK$8,0)),"")</f>
        <v/>
      </c>
      <c r="AD372" s="86" t="str">
        <f>IFERROR(INDEX(TQoL_Indexes!$B$9:$AK$58,MATCH($A$3,TQoL_Indexes!#REF!,0)+$A372,MATCH(AD$3,TQoL_Indexes!$B$8:$AK$8,0)),"")</f>
        <v/>
      </c>
      <c r="AE372" s="86" t="str">
        <f>IFERROR(INDEX(TQoL_Indexes!$B$9:$AK$58,MATCH($A$3,TQoL_Indexes!#REF!,0)+$A372,MATCH(AE$3,TQoL_Indexes!$B$8:$AK$8,0)),"")</f>
        <v/>
      </c>
      <c r="AF372" s="86" t="str">
        <f>IFERROR(INDEX(TQoL_Indexes!$B$9:$AK$58,MATCH($A$3,TQoL_Indexes!#REF!,0)+$A372,MATCH(AF$3,TQoL_Indexes!$B$8:$AK$8,0)),"")</f>
        <v/>
      </c>
      <c r="AG372" s="86" t="str">
        <f>IFERROR(INDEX(TQoL_Indexes!$B$9:$AK$58,MATCH($A$3,TQoL_Indexes!#REF!,0)+$A372,MATCH(AG$3,TQoL_Indexes!$B$8:$AK$8,0)),"")</f>
        <v/>
      </c>
      <c r="AH372" s="86" t="str">
        <f>IFERROR(INDEX(TQoL_Indexes!$B$9:$AK$58,MATCH($A$3,TQoL_Indexes!#REF!,0)+$A372,MATCH(AH$3,TQoL_Indexes!$B$8:$AK$8,0)),"")</f>
        <v/>
      </c>
      <c r="AI372" s="86" t="str">
        <f>IFERROR(INDEX(TQoL_Indexes!$B$9:$AK$58,MATCH($A$3,TQoL_Indexes!#REF!,0)+$A372,MATCH(AI$3,TQoL_Indexes!$B$8:$AK$8,0)),"")</f>
        <v/>
      </c>
      <c r="AJ372" s="86" t="str">
        <f>IFERROR(INDEX(TQoL_Indexes!$B$9:$AK$58,MATCH($A$3,TQoL_Indexes!#REF!,0)+$A372,MATCH(AJ$3,TQoL_Indexes!$B$8:$AK$8,0)),"")</f>
        <v/>
      </c>
      <c r="AK372" s="86" t="str">
        <f>IFERROR(INDEX(TQoL_Indexes!$B$9:$AK$58,MATCH($A$3,TQoL_Indexes!#REF!,0)+$A372,MATCH(AK$3,TQoL_Indexes!$B$8:$AK$8,0)),"")</f>
        <v/>
      </c>
      <c r="AL372" s="86" t="str">
        <f>IFERROR(INDEX(TQoL_Indexes!$B$9:$AK$58,MATCH($A$3,TQoL_Indexes!#REF!,0)+$A372,MATCH(AL$3,TQoL_Indexes!$B$8:$AK$8,0)),"")</f>
        <v/>
      </c>
      <c r="AM372" s="87" t="str">
        <f>IFERROR(INDEX(TQoL_Indexes!$B$9:$AK$58,MATCH($A$3,TQoL_Indexes!#REF!,0)+$A372,MATCH(AM$3,TQoL_Indexes!$B$8:$AK$8,0)),"")</f>
        <v/>
      </c>
    </row>
    <row r="373" spans="1:39">
      <c r="A373" s="58" t="str">
        <f>IFERROR(IF(A372+1&lt;COUNTIF(TQoL_Indexes!#REF!,Aux_Country!$A$3),A372+1,""),"")</f>
        <v/>
      </c>
      <c r="B373" s="121" t="str">
        <f>IFERROR(INDEX(TQoL_Indexes!$B$9:$AK$58,MATCH($A$3,TQoL_Indexes!#REF!,0)+$A373,MATCH(B$3,TQoL_Indexes!$B$8:$AK$8,0)),"")</f>
        <v/>
      </c>
      <c r="C373" s="116" t="str">
        <f>IFERROR(INDEX(TQoL_Indexes!$B$9:$AK$58,MATCH($A$3,TQoL_Indexes!#REF!,0)+$A373,MATCH(C$3,TQoL_Indexes!$B$8:$AK$8,0)),"")</f>
        <v/>
      </c>
      <c r="D373" s="122" t="str">
        <f>IFERROR(INDEX(TQoL_Indexes!$B$9:$AK$58,MATCH($A$3,TQoL_Indexes!#REF!,0)+$A373,MATCH(D$3,TQoL_Indexes!$B$8:$AK$8,0)),"")</f>
        <v/>
      </c>
      <c r="E373" s="86" t="str">
        <f>IFERROR(INDEX(TQoL_Indexes!$B$9:$AK$58,MATCH($A$3,TQoL_Indexes!#REF!,0)+$A373,MATCH(E$3,TQoL_Indexes!$B$8:$AK$8,0)),"")</f>
        <v/>
      </c>
      <c r="F373" s="86" t="str">
        <f>IFERROR(INDEX(TQoL_Indexes!$B$9:$AK$58,MATCH($A$3,TQoL_Indexes!#REF!,0)+$A373,MATCH(F$3,TQoL_Indexes!$B$8:$AK$8,0)),"")</f>
        <v/>
      </c>
      <c r="G373" s="86" t="str">
        <f>IFERROR(INDEX(TQoL_Indexes!$B$9:$AK$58,MATCH($A$3,TQoL_Indexes!#REF!,0)+$A373,MATCH(G$3,TQoL_Indexes!$B$8:$AK$8,0)),"")</f>
        <v/>
      </c>
      <c r="H373" s="86" t="str">
        <f>IFERROR(INDEX(TQoL_Indexes!$B$9:$AK$58,MATCH($A$3,TQoL_Indexes!#REF!,0)+$A373,MATCH(H$3,TQoL_Indexes!$B$8:$AK$8,0)),"")</f>
        <v/>
      </c>
      <c r="I373" s="86" t="str">
        <f>IFERROR(INDEX(TQoL_Indexes!$B$9:$AK$58,MATCH($A$3,TQoL_Indexes!#REF!,0)+$A373,MATCH(I$3,TQoL_Indexes!$B$8:$AK$8,0)),"")</f>
        <v/>
      </c>
      <c r="J373" s="86" t="str">
        <f>IFERROR(INDEX(TQoL_Indexes!$B$9:$AK$58,MATCH($A$3,TQoL_Indexes!#REF!,0)+$A373,MATCH(J$3,TQoL_Indexes!$B$8:$AK$8,0)),"")</f>
        <v/>
      </c>
      <c r="K373" s="86" t="str">
        <f>IFERROR(INDEX(TQoL_Indexes!$B$9:$AK$58,MATCH($A$3,TQoL_Indexes!#REF!,0)+$A373,MATCH(K$3,TQoL_Indexes!$B$8:$AK$8,0)),"")</f>
        <v/>
      </c>
      <c r="L373" s="86" t="str">
        <f>IFERROR(INDEX(TQoL_Indexes!$B$9:$AK$58,MATCH($A$3,TQoL_Indexes!#REF!,0)+$A373,MATCH(L$3,TQoL_Indexes!$B$8:$AK$8,0)),"")</f>
        <v/>
      </c>
      <c r="M373" s="86" t="str">
        <f>IFERROR(INDEX(TQoL_Indexes!$B$9:$AK$58,MATCH($A$3,TQoL_Indexes!#REF!,0)+$A373,MATCH(M$3,TQoL_Indexes!$B$8:$AK$8,0)),"")</f>
        <v/>
      </c>
      <c r="N373" s="86" t="str">
        <f>IFERROR(INDEX(TQoL_Indexes!$B$9:$AK$58,MATCH($A$3,TQoL_Indexes!#REF!,0)+$A373,MATCH(N$3,TQoL_Indexes!$B$8:$AK$8,0)),"")</f>
        <v/>
      </c>
      <c r="O373" s="86" t="str">
        <f>IFERROR(INDEX(TQoL_Indexes!$B$9:$AK$58,MATCH($A$3,TQoL_Indexes!#REF!,0)+$A373,MATCH(O$3,TQoL_Indexes!$B$8:$AK$8,0)),"")</f>
        <v/>
      </c>
      <c r="P373" s="86" t="str">
        <f>IFERROR(INDEX(TQoL_Indexes!$B$9:$AK$58,MATCH($A$3,TQoL_Indexes!#REF!,0)+$A373,MATCH(P$3,TQoL_Indexes!$B$8:$AK$8,0)),"")</f>
        <v/>
      </c>
      <c r="Q373" s="86" t="str">
        <f>IFERROR(INDEX(TQoL_Indexes!$B$9:$AK$58,MATCH($A$3,TQoL_Indexes!#REF!,0)+$A373,MATCH(Q$3,TQoL_Indexes!$B$8:$AK$8,0)),"")</f>
        <v/>
      </c>
      <c r="R373" s="86" t="str">
        <f>IFERROR(INDEX(TQoL_Indexes!$B$9:$AK$58,MATCH($A$3,TQoL_Indexes!#REF!,0)+$A373,MATCH(R$3,TQoL_Indexes!$B$8:$AK$8,0)),"")</f>
        <v/>
      </c>
      <c r="S373" s="86" t="str">
        <f>IFERROR(INDEX(TQoL_Indexes!$B$9:$AK$58,MATCH($A$3,TQoL_Indexes!#REF!,0)+$A373,MATCH(S$3,TQoL_Indexes!$B$8:$AK$8,0)),"")</f>
        <v/>
      </c>
      <c r="T373" s="86" t="str">
        <f>IFERROR(INDEX(TQoL_Indexes!$B$9:$AK$58,MATCH($A$3,TQoL_Indexes!#REF!,0)+$A373,MATCH(T$3,TQoL_Indexes!$B$8:$AK$8,0)),"")</f>
        <v/>
      </c>
      <c r="U373" s="86" t="str">
        <f>IFERROR(INDEX(TQoL_Indexes!$B$9:$AK$58,MATCH($A$3,TQoL_Indexes!#REF!,0)+$A373,MATCH(U$3,TQoL_Indexes!$B$8:$AK$8,0)),"")</f>
        <v/>
      </c>
      <c r="V373" s="86" t="str">
        <f>IFERROR(INDEX(TQoL_Indexes!$B$9:$AK$58,MATCH($A$3,TQoL_Indexes!#REF!,0)+$A373,MATCH(V$3,TQoL_Indexes!$B$8:$AK$8,0)),"")</f>
        <v/>
      </c>
      <c r="W373" s="86" t="str">
        <f>IFERROR(INDEX(TQoL_Indexes!$B$9:$AK$58,MATCH($A$3,TQoL_Indexes!#REF!,0)+$A373,MATCH(W$3,TQoL_Indexes!$B$8:$AK$8,0)),"")</f>
        <v/>
      </c>
      <c r="X373" s="86" t="str">
        <f>IFERROR(INDEX(TQoL_Indexes!$B$9:$AK$58,MATCH($A$3,TQoL_Indexes!#REF!,0)+$A373,MATCH(X$3,TQoL_Indexes!$B$8:$AK$8,0)),"")</f>
        <v/>
      </c>
      <c r="Y373" s="86" t="str">
        <f>IFERROR(INDEX(TQoL_Indexes!$B$9:$AK$58,MATCH($A$3,TQoL_Indexes!#REF!,0)+$A373,MATCH(Y$3,TQoL_Indexes!$B$8:$AK$8,0)),"")</f>
        <v/>
      </c>
      <c r="Z373" s="86" t="str">
        <f>IFERROR(INDEX(TQoL_Indexes!$B$9:$AK$58,MATCH($A$3,TQoL_Indexes!#REF!,0)+$A373,MATCH(Z$3,TQoL_Indexes!$B$8:$AK$8,0)),"")</f>
        <v/>
      </c>
      <c r="AA373" s="86" t="str">
        <f>IFERROR(INDEX(TQoL_Indexes!$B$9:$AK$58,MATCH($A$3,TQoL_Indexes!#REF!,0)+$A373,MATCH(AA$3,TQoL_Indexes!$B$8:$AK$8,0)),"")</f>
        <v/>
      </c>
      <c r="AB373" s="86" t="str">
        <f>IFERROR(INDEX(TQoL_Indexes!$B$9:$AK$58,MATCH($A$3,TQoL_Indexes!#REF!,0)+$A373,MATCH(AB$3,TQoL_Indexes!$B$8:$AK$8,0)),"")</f>
        <v/>
      </c>
      <c r="AC373" s="86" t="str">
        <f>IFERROR(INDEX(TQoL_Indexes!$B$9:$AK$58,MATCH($A$3,TQoL_Indexes!#REF!,0)+$A373,MATCH(AC$3,TQoL_Indexes!$B$8:$AK$8,0)),"")</f>
        <v/>
      </c>
      <c r="AD373" s="86" t="str">
        <f>IFERROR(INDEX(TQoL_Indexes!$B$9:$AK$58,MATCH($A$3,TQoL_Indexes!#REF!,0)+$A373,MATCH(AD$3,TQoL_Indexes!$B$8:$AK$8,0)),"")</f>
        <v/>
      </c>
      <c r="AE373" s="86" t="str">
        <f>IFERROR(INDEX(TQoL_Indexes!$B$9:$AK$58,MATCH($A$3,TQoL_Indexes!#REF!,0)+$A373,MATCH(AE$3,TQoL_Indexes!$B$8:$AK$8,0)),"")</f>
        <v/>
      </c>
      <c r="AF373" s="86" t="str">
        <f>IFERROR(INDEX(TQoL_Indexes!$B$9:$AK$58,MATCH($A$3,TQoL_Indexes!#REF!,0)+$A373,MATCH(AF$3,TQoL_Indexes!$B$8:$AK$8,0)),"")</f>
        <v/>
      </c>
      <c r="AG373" s="86" t="str">
        <f>IFERROR(INDEX(TQoL_Indexes!$B$9:$AK$58,MATCH($A$3,TQoL_Indexes!#REF!,0)+$A373,MATCH(AG$3,TQoL_Indexes!$B$8:$AK$8,0)),"")</f>
        <v/>
      </c>
      <c r="AH373" s="86" t="str">
        <f>IFERROR(INDEX(TQoL_Indexes!$B$9:$AK$58,MATCH($A$3,TQoL_Indexes!#REF!,0)+$A373,MATCH(AH$3,TQoL_Indexes!$B$8:$AK$8,0)),"")</f>
        <v/>
      </c>
      <c r="AI373" s="86" t="str">
        <f>IFERROR(INDEX(TQoL_Indexes!$B$9:$AK$58,MATCH($A$3,TQoL_Indexes!#REF!,0)+$A373,MATCH(AI$3,TQoL_Indexes!$B$8:$AK$8,0)),"")</f>
        <v/>
      </c>
      <c r="AJ373" s="86" t="str">
        <f>IFERROR(INDEX(TQoL_Indexes!$B$9:$AK$58,MATCH($A$3,TQoL_Indexes!#REF!,0)+$A373,MATCH(AJ$3,TQoL_Indexes!$B$8:$AK$8,0)),"")</f>
        <v/>
      </c>
      <c r="AK373" s="86" t="str">
        <f>IFERROR(INDEX(TQoL_Indexes!$B$9:$AK$58,MATCH($A$3,TQoL_Indexes!#REF!,0)+$A373,MATCH(AK$3,TQoL_Indexes!$B$8:$AK$8,0)),"")</f>
        <v/>
      </c>
      <c r="AL373" s="86" t="str">
        <f>IFERROR(INDEX(TQoL_Indexes!$B$9:$AK$58,MATCH($A$3,TQoL_Indexes!#REF!,0)+$A373,MATCH(AL$3,TQoL_Indexes!$B$8:$AK$8,0)),"")</f>
        <v/>
      </c>
      <c r="AM373" s="87" t="str">
        <f>IFERROR(INDEX(TQoL_Indexes!$B$9:$AK$58,MATCH($A$3,TQoL_Indexes!#REF!,0)+$A373,MATCH(AM$3,TQoL_Indexes!$B$8:$AK$8,0)),"")</f>
        <v/>
      </c>
    </row>
    <row r="374" spans="1:39">
      <c r="A374" s="58" t="str">
        <f>IFERROR(IF(A373+1&lt;COUNTIF(TQoL_Indexes!#REF!,Aux_Country!$A$3),A373+1,""),"")</f>
        <v/>
      </c>
      <c r="B374" s="121" t="str">
        <f>IFERROR(INDEX(TQoL_Indexes!$B$9:$AK$58,MATCH($A$3,TQoL_Indexes!#REF!,0)+$A374,MATCH(B$3,TQoL_Indexes!$B$8:$AK$8,0)),"")</f>
        <v/>
      </c>
      <c r="C374" s="116" t="str">
        <f>IFERROR(INDEX(TQoL_Indexes!$B$9:$AK$58,MATCH($A$3,TQoL_Indexes!#REF!,0)+$A374,MATCH(C$3,TQoL_Indexes!$B$8:$AK$8,0)),"")</f>
        <v/>
      </c>
      <c r="D374" s="122" t="str">
        <f>IFERROR(INDEX(TQoL_Indexes!$B$9:$AK$58,MATCH($A$3,TQoL_Indexes!#REF!,0)+$A374,MATCH(D$3,TQoL_Indexes!$B$8:$AK$8,0)),"")</f>
        <v/>
      </c>
      <c r="E374" s="86" t="str">
        <f>IFERROR(INDEX(TQoL_Indexes!$B$9:$AK$58,MATCH($A$3,TQoL_Indexes!#REF!,0)+$A374,MATCH(E$3,TQoL_Indexes!$B$8:$AK$8,0)),"")</f>
        <v/>
      </c>
      <c r="F374" s="86" t="str">
        <f>IFERROR(INDEX(TQoL_Indexes!$B$9:$AK$58,MATCH($A$3,TQoL_Indexes!#REF!,0)+$A374,MATCH(F$3,TQoL_Indexes!$B$8:$AK$8,0)),"")</f>
        <v/>
      </c>
      <c r="G374" s="86" t="str">
        <f>IFERROR(INDEX(TQoL_Indexes!$B$9:$AK$58,MATCH($A$3,TQoL_Indexes!#REF!,0)+$A374,MATCH(G$3,TQoL_Indexes!$B$8:$AK$8,0)),"")</f>
        <v/>
      </c>
      <c r="H374" s="86" t="str">
        <f>IFERROR(INDEX(TQoL_Indexes!$B$9:$AK$58,MATCH($A$3,TQoL_Indexes!#REF!,0)+$A374,MATCH(H$3,TQoL_Indexes!$B$8:$AK$8,0)),"")</f>
        <v/>
      </c>
      <c r="I374" s="86" t="str">
        <f>IFERROR(INDEX(TQoL_Indexes!$B$9:$AK$58,MATCH($A$3,TQoL_Indexes!#REF!,0)+$A374,MATCH(I$3,TQoL_Indexes!$B$8:$AK$8,0)),"")</f>
        <v/>
      </c>
      <c r="J374" s="86" t="str">
        <f>IFERROR(INDEX(TQoL_Indexes!$B$9:$AK$58,MATCH($A$3,TQoL_Indexes!#REF!,0)+$A374,MATCH(J$3,TQoL_Indexes!$B$8:$AK$8,0)),"")</f>
        <v/>
      </c>
      <c r="K374" s="86" t="str">
        <f>IFERROR(INDEX(TQoL_Indexes!$B$9:$AK$58,MATCH($A$3,TQoL_Indexes!#REF!,0)+$A374,MATCH(K$3,TQoL_Indexes!$B$8:$AK$8,0)),"")</f>
        <v/>
      </c>
      <c r="L374" s="86" t="str">
        <f>IFERROR(INDEX(TQoL_Indexes!$B$9:$AK$58,MATCH($A$3,TQoL_Indexes!#REF!,0)+$A374,MATCH(L$3,TQoL_Indexes!$B$8:$AK$8,0)),"")</f>
        <v/>
      </c>
      <c r="M374" s="86" t="str">
        <f>IFERROR(INDEX(TQoL_Indexes!$B$9:$AK$58,MATCH($A$3,TQoL_Indexes!#REF!,0)+$A374,MATCH(M$3,TQoL_Indexes!$B$8:$AK$8,0)),"")</f>
        <v/>
      </c>
      <c r="N374" s="86" t="str">
        <f>IFERROR(INDEX(TQoL_Indexes!$B$9:$AK$58,MATCH($A$3,TQoL_Indexes!#REF!,0)+$A374,MATCH(N$3,TQoL_Indexes!$B$8:$AK$8,0)),"")</f>
        <v/>
      </c>
      <c r="O374" s="86" t="str">
        <f>IFERROR(INDEX(TQoL_Indexes!$B$9:$AK$58,MATCH($A$3,TQoL_Indexes!#REF!,0)+$A374,MATCH(O$3,TQoL_Indexes!$B$8:$AK$8,0)),"")</f>
        <v/>
      </c>
      <c r="P374" s="86" t="str">
        <f>IFERROR(INDEX(TQoL_Indexes!$B$9:$AK$58,MATCH($A$3,TQoL_Indexes!#REF!,0)+$A374,MATCH(P$3,TQoL_Indexes!$B$8:$AK$8,0)),"")</f>
        <v/>
      </c>
      <c r="Q374" s="86" t="str">
        <f>IFERROR(INDEX(TQoL_Indexes!$B$9:$AK$58,MATCH($A$3,TQoL_Indexes!#REF!,0)+$A374,MATCH(Q$3,TQoL_Indexes!$B$8:$AK$8,0)),"")</f>
        <v/>
      </c>
      <c r="R374" s="86" t="str">
        <f>IFERROR(INDEX(TQoL_Indexes!$B$9:$AK$58,MATCH($A$3,TQoL_Indexes!#REF!,0)+$A374,MATCH(R$3,TQoL_Indexes!$B$8:$AK$8,0)),"")</f>
        <v/>
      </c>
      <c r="S374" s="86" t="str">
        <f>IFERROR(INDEX(TQoL_Indexes!$B$9:$AK$58,MATCH($A$3,TQoL_Indexes!#REF!,0)+$A374,MATCH(S$3,TQoL_Indexes!$B$8:$AK$8,0)),"")</f>
        <v/>
      </c>
      <c r="T374" s="86" t="str">
        <f>IFERROR(INDEX(TQoL_Indexes!$B$9:$AK$58,MATCH($A$3,TQoL_Indexes!#REF!,0)+$A374,MATCH(T$3,TQoL_Indexes!$B$8:$AK$8,0)),"")</f>
        <v/>
      </c>
      <c r="U374" s="86" t="str">
        <f>IFERROR(INDEX(TQoL_Indexes!$B$9:$AK$58,MATCH($A$3,TQoL_Indexes!#REF!,0)+$A374,MATCH(U$3,TQoL_Indexes!$B$8:$AK$8,0)),"")</f>
        <v/>
      </c>
      <c r="V374" s="86" t="str">
        <f>IFERROR(INDEX(TQoL_Indexes!$B$9:$AK$58,MATCH($A$3,TQoL_Indexes!#REF!,0)+$A374,MATCH(V$3,TQoL_Indexes!$B$8:$AK$8,0)),"")</f>
        <v/>
      </c>
      <c r="W374" s="86" t="str">
        <f>IFERROR(INDEX(TQoL_Indexes!$B$9:$AK$58,MATCH($A$3,TQoL_Indexes!#REF!,0)+$A374,MATCH(W$3,TQoL_Indexes!$B$8:$AK$8,0)),"")</f>
        <v/>
      </c>
      <c r="X374" s="86" t="str">
        <f>IFERROR(INDEX(TQoL_Indexes!$B$9:$AK$58,MATCH($A$3,TQoL_Indexes!#REF!,0)+$A374,MATCH(X$3,TQoL_Indexes!$B$8:$AK$8,0)),"")</f>
        <v/>
      </c>
      <c r="Y374" s="86" t="str">
        <f>IFERROR(INDEX(TQoL_Indexes!$B$9:$AK$58,MATCH($A$3,TQoL_Indexes!#REF!,0)+$A374,MATCH(Y$3,TQoL_Indexes!$B$8:$AK$8,0)),"")</f>
        <v/>
      </c>
      <c r="Z374" s="86" t="str">
        <f>IFERROR(INDEX(TQoL_Indexes!$B$9:$AK$58,MATCH($A$3,TQoL_Indexes!#REF!,0)+$A374,MATCH(Z$3,TQoL_Indexes!$B$8:$AK$8,0)),"")</f>
        <v/>
      </c>
      <c r="AA374" s="86" t="str">
        <f>IFERROR(INDEX(TQoL_Indexes!$B$9:$AK$58,MATCH($A$3,TQoL_Indexes!#REF!,0)+$A374,MATCH(AA$3,TQoL_Indexes!$B$8:$AK$8,0)),"")</f>
        <v/>
      </c>
      <c r="AB374" s="86" t="str">
        <f>IFERROR(INDEX(TQoL_Indexes!$B$9:$AK$58,MATCH($A$3,TQoL_Indexes!#REF!,0)+$A374,MATCH(AB$3,TQoL_Indexes!$B$8:$AK$8,0)),"")</f>
        <v/>
      </c>
      <c r="AC374" s="86" t="str">
        <f>IFERROR(INDEX(TQoL_Indexes!$B$9:$AK$58,MATCH($A$3,TQoL_Indexes!#REF!,0)+$A374,MATCH(AC$3,TQoL_Indexes!$B$8:$AK$8,0)),"")</f>
        <v/>
      </c>
      <c r="AD374" s="86" t="str">
        <f>IFERROR(INDEX(TQoL_Indexes!$B$9:$AK$58,MATCH($A$3,TQoL_Indexes!#REF!,0)+$A374,MATCH(AD$3,TQoL_Indexes!$B$8:$AK$8,0)),"")</f>
        <v/>
      </c>
      <c r="AE374" s="86" t="str">
        <f>IFERROR(INDEX(TQoL_Indexes!$B$9:$AK$58,MATCH($A$3,TQoL_Indexes!#REF!,0)+$A374,MATCH(AE$3,TQoL_Indexes!$B$8:$AK$8,0)),"")</f>
        <v/>
      </c>
      <c r="AF374" s="86" t="str">
        <f>IFERROR(INDEX(TQoL_Indexes!$B$9:$AK$58,MATCH($A$3,TQoL_Indexes!#REF!,0)+$A374,MATCH(AF$3,TQoL_Indexes!$B$8:$AK$8,0)),"")</f>
        <v/>
      </c>
      <c r="AG374" s="86" t="str">
        <f>IFERROR(INDEX(TQoL_Indexes!$B$9:$AK$58,MATCH($A$3,TQoL_Indexes!#REF!,0)+$A374,MATCH(AG$3,TQoL_Indexes!$B$8:$AK$8,0)),"")</f>
        <v/>
      </c>
      <c r="AH374" s="86" t="str">
        <f>IFERROR(INDEX(TQoL_Indexes!$B$9:$AK$58,MATCH($A$3,TQoL_Indexes!#REF!,0)+$A374,MATCH(AH$3,TQoL_Indexes!$B$8:$AK$8,0)),"")</f>
        <v/>
      </c>
      <c r="AI374" s="86" t="str">
        <f>IFERROR(INDEX(TQoL_Indexes!$B$9:$AK$58,MATCH($A$3,TQoL_Indexes!#REF!,0)+$A374,MATCH(AI$3,TQoL_Indexes!$B$8:$AK$8,0)),"")</f>
        <v/>
      </c>
      <c r="AJ374" s="86" t="str">
        <f>IFERROR(INDEX(TQoL_Indexes!$B$9:$AK$58,MATCH($A$3,TQoL_Indexes!#REF!,0)+$A374,MATCH(AJ$3,TQoL_Indexes!$B$8:$AK$8,0)),"")</f>
        <v/>
      </c>
      <c r="AK374" s="86" t="str">
        <f>IFERROR(INDEX(TQoL_Indexes!$B$9:$AK$58,MATCH($A$3,TQoL_Indexes!#REF!,0)+$A374,MATCH(AK$3,TQoL_Indexes!$B$8:$AK$8,0)),"")</f>
        <v/>
      </c>
      <c r="AL374" s="86" t="str">
        <f>IFERROR(INDEX(TQoL_Indexes!$B$9:$AK$58,MATCH($A$3,TQoL_Indexes!#REF!,0)+$A374,MATCH(AL$3,TQoL_Indexes!$B$8:$AK$8,0)),"")</f>
        <v/>
      </c>
      <c r="AM374" s="87" t="str">
        <f>IFERROR(INDEX(TQoL_Indexes!$B$9:$AK$58,MATCH($A$3,TQoL_Indexes!#REF!,0)+$A374,MATCH(AM$3,TQoL_Indexes!$B$8:$AK$8,0)),"")</f>
        <v/>
      </c>
    </row>
    <row r="375" spans="1:39">
      <c r="A375" s="58" t="str">
        <f>IFERROR(IF(A374+1&lt;COUNTIF(TQoL_Indexes!#REF!,Aux_Country!$A$3),A374+1,""),"")</f>
        <v/>
      </c>
      <c r="B375" s="121" t="str">
        <f>IFERROR(INDEX(TQoL_Indexes!$B$9:$AK$58,MATCH($A$3,TQoL_Indexes!#REF!,0)+$A375,MATCH(B$3,TQoL_Indexes!$B$8:$AK$8,0)),"")</f>
        <v/>
      </c>
      <c r="C375" s="116" t="str">
        <f>IFERROR(INDEX(TQoL_Indexes!$B$9:$AK$58,MATCH($A$3,TQoL_Indexes!#REF!,0)+$A375,MATCH(C$3,TQoL_Indexes!$B$8:$AK$8,0)),"")</f>
        <v/>
      </c>
      <c r="D375" s="122" t="str">
        <f>IFERROR(INDEX(TQoL_Indexes!$B$9:$AK$58,MATCH($A$3,TQoL_Indexes!#REF!,0)+$A375,MATCH(D$3,TQoL_Indexes!$B$8:$AK$8,0)),"")</f>
        <v/>
      </c>
      <c r="E375" s="86" t="str">
        <f>IFERROR(INDEX(TQoL_Indexes!$B$9:$AK$58,MATCH($A$3,TQoL_Indexes!#REF!,0)+$A375,MATCH(E$3,TQoL_Indexes!$B$8:$AK$8,0)),"")</f>
        <v/>
      </c>
      <c r="F375" s="86" t="str">
        <f>IFERROR(INDEX(TQoL_Indexes!$B$9:$AK$58,MATCH($A$3,TQoL_Indexes!#REF!,0)+$A375,MATCH(F$3,TQoL_Indexes!$B$8:$AK$8,0)),"")</f>
        <v/>
      </c>
      <c r="G375" s="86" t="str">
        <f>IFERROR(INDEX(TQoL_Indexes!$B$9:$AK$58,MATCH($A$3,TQoL_Indexes!#REF!,0)+$A375,MATCH(G$3,TQoL_Indexes!$B$8:$AK$8,0)),"")</f>
        <v/>
      </c>
      <c r="H375" s="86" t="str">
        <f>IFERROR(INDEX(TQoL_Indexes!$B$9:$AK$58,MATCH($A$3,TQoL_Indexes!#REF!,0)+$A375,MATCH(H$3,TQoL_Indexes!$B$8:$AK$8,0)),"")</f>
        <v/>
      </c>
      <c r="I375" s="86" t="str">
        <f>IFERROR(INDEX(TQoL_Indexes!$B$9:$AK$58,MATCH($A$3,TQoL_Indexes!#REF!,0)+$A375,MATCH(I$3,TQoL_Indexes!$B$8:$AK$8,0)),"")</f>
        <v/>
      </c>
      <c r="J375" s="86" t="str">
        <f>IFERROR(INDEX(TQoL_Indexes!$B$9:$AK$58,MATCH($A$3,TQoL_Indexes!#REF!,0)+$A375,MATCH(J$3,TQoL_Indexes!$B$8:$AK$8,0)),"")</f>
        <v/>
      </c>
      <c r="K375" s="86" t="str">
        <f>IFERROR(INDEX(TQoL_Indexes!$B$9:$AK$58,MATCH($A$3,TQoL_Indexes!#REF!,0)+$A375,MATCH(K$3,TQoL_Indexes!$B$8:$AK$8,0)),"")</f>
        <v/>
      </c>
      <c r="L375" s="86" t="str">
        <f>IFERROR(INDEX(TQoL_Indexes!$B$9:$AK$58,MATCH($A$3,TQoL_Indexes!#REF!,0)+$A375,MATCH(L$3,TQoL_Indexes!$B$8:$AK$8,0)),"")</f>
        <v/>
      </c>
      <c r="M375" s="86" t="str">
        <f>IFERROR(INDEX(TQoL_Indexes!$B$9:$AK$58,MATCH($A$3,TQoL_Indexes!#REF!,0)+$A375,MATCH(M$3,TQoL_Indexes!$B$8:$AK$8,0)),"")</f>
        <v/>
      </c>
      <c r="N375" s="86" t="str">
        <f>IFERROR(INDEX(TQoL_Indexes!$B$9:$AK$58,MATCH($A$3,TQoL_Indexes!#REF!,0)+$A375,MATCH(N$3,TQoL_Indexes!$B$8:$AK$8,0)),"")</f>
        <v/>
      </c>
      <c r="O375" s="86" t="str">
        <f>IFERROR(INDEX(TQoL_Indexes!$B$9:$AK$58,MATCH($A$3,TQoL_Indexes!#REF!,0)+$A375,MATCH(O$3,TQoL_Indexes!$B$8:$AK$8,0)),"")</f>
        <v/>
      </c>
      <c r="P375" s="86" t="str">
        <f>IFERROR(INDEX(TQoL_Indexes!$B$9:$AK$58,MATCH($A$3,TQoL_Indexes!#REF!,0)+$A375,MATCH(P$3,TQoL_Indexes!$B$8:$AK$8,0)),"")</f>
        <v/>
      </c>
      <c r="Q375" s="86" t="str">
        <f>IFERROR(INDEX(TQoL_Indexes!$B$9:$AK$58,MATCH($A$3,TQoL_Indexes!#REF!,0)+$A375,MATCH(Q$3,TQoL_Indexes!$B$8:$AK$8,0)),"")</f>
        <v/>
      </c>
      <c r="R375" s="86" t="str">
        <f>IFERROR(INDEX(TQoL_Indexes!$B$9:$AK$58,MATCH($A$3,TQoL_Indexes!#REF!,0)+$A375,MATCH(R$3,TQoL_Indexes!$B$8:$AK$8,0)),"")</f>
        <v/>
      </c>
      <c r="S375" s="86" t="str">
        <f>IFERROR(INDEX(TQoL_Indexes!$B$9:$AK$58,MATCH($A$3,TQoL_Indexes!#REF!,0)+$A375,MATCH(S$3,TQoL_Indexes!$B$8:$AK$8,0)),"")</f>
        <v/>
      </c>
      <c r="T375" s="86" t="str">
        <f>IFERROR(INDEX(TQoL_Indexes!$B$9:$AK$58,MATCH($A$3,TQoL_Indexes!#REF!,0)+$A375,MATCH(T$3,TQoL_Indexes!$B$8:$AK$8,0)),"")</f>
        <v/>
      </c>
      <c r="U375" s="86" t="str">
        <f>IFERROR(INDEX(TQoL_Indexes!$B$9:$AK$58,MATCH($A$3,TQoL_Indexes!#REF!,0)+$A375,MATCH(U$3,TQoL_Indexes!$B$8:$AK$8,0)),"")</f>
        <v/>
      </c>
      <c r="V375" s="86" t="str">
        <f>IFERROR(INDEX(TQoL_Indexes!$B$9:$AK$58,MATCH($A$3,TQoL_Indexes!#REF!,0)+$A375,MATCH(V$3,TQoL_Indexes!$B$8:$AK$8,0)),"")</f>
        <v/>
      </c>
      <c r="W375" s="86" t="str">
        <f>IFERROR(INDEX(TQoL_Indexes!$B$9:$AK$58,MATCH($A$3,TQoL_Indexes!#REF!,0)+$A375,MATCH(W$3,TQoL_Indexes!$B$8:$AK$8,0)),"")</f>
        <v/>
      </c>
      <c r="X375" s="86" t="str">
        <f>IFERROR(INDEX(TQoL_Indexes!$B$9:$AK$58,MATCH($A$3,TQoL_Indexes!#REF!,0)+$A375,MATCH(X$3,TQoL_Indexes!$B$8:$AK$8,0)),"")</f>
        <v/>
      </c>
      <c r="Y375" s="86" t="str">
        <f>IFERROR(INDEX(TQoL_Indexes!$B$9:$AK$58,MATCH($A$3,TQoL_Indexes!#REF!,0)+$A375,MATCH(Y$3,TQoL_Indexes!$B$8:$AK$8,0)),"")</f>
        <v/>
      </c>
      <c r="Z375" s="86" t="str">
        <f>IFERROR(INDEX(TQoL_Indexes!$B$9:$AK$58,MATCH($A$3,TQoL_Indexes!#REF!,0)+$A375,MATCH(Z$3,TQoL_Indexes!$B$8:$AK$8,0)),"")</f>
        <v/>
      </c>
      <c r="AA375" s="86" t="str">
        <f>IFERROR(INDEX(TQoL_Indexes!$B$9:$AK$58,MATCH($A$3,TQoL_Indexes!#REF!,0)+$A375,MATCH(AA$3,TQoL_Indexes!$B$8:$AK$8,0)),"")</f>
        <v/>
      </c>
      <c r="AB375" s="86" t="str">
        <f>IFERROR(INDEX(TQoL_Indexes!$B$9:$AK$58,MATCH($A$3,TQoL_Indexes!#REF!,0)+$A375,MATCH(AB$3,TQoL_Indexes!$B$8:$AK$8,0)),"")</f>
        <v/>
      </c>
      <c r="AC375" s="86" t="str">
        <f>IFERROR(INDEX(TQoL_Indexes!$B$9:$AK$58,MATCH($A$3,TQoL_Indexes!#REF!,0)+$A375,MATCH(AC$3,TQoL_Indexes!$B$8:$AK$8,0)),"")</f>
        <v/>
      </c>
      <c r="AD375" s="86" t="str">
        <f>IFERROR(INDEX(TQoL_Indexes!$B$9:$AK$58,MATCH($A$3,TQoL_Indexes!#REF!,0)+$A375,MATCH(AD$3,TQoL_Indexes!$B$8:$AK$8,0)),"")</f>
        <v/>
      </c>
      <c r="AE375" s="86" t="str">
        <f>IFERROR(INDEX(TQoL_Indexes!$B$9:$AK$58,MATCH($A$3,TQoL_Indexes!#REF!,0)+$A375,MATCH(AE$3,TQoL_Indexes!$B$8:$AK$8,0)),"")</f>
        <v/>
      </c>
      <c r="AF375" s="86" t="str">
        <f>IFERROR(INDEX(TQoL_Indexes!$B$9:$AK$58,MATCH($A$3,TQoL_Indexes!#REF!,0)+$A375,MATCH(AF$3,TQoL_Indexes!$B$8:$AK$8,0)),"")</f>
        <v/>
      </c>
      <c r="AG375" s="86" t="str">
        <f>IFERROR(INDEX(TQoL_Indexes!$B$9:$AK$58,MATCH($A$3,TQoL_Indexes!#REF!,0)+$A375,MATCH(AG$3,TQoL_Indexes!$B$8:$AK$8,0)),"")</f>
        <v/>
      </c>
      <c r="AH375" s="86" t="str">
        <f>IFERROR(INDEX(TQoL_Indexes!$B$9:$AK$58,MATCH($A$3,TQoL_Indexes!#REF!,0)+$A375,MATCH(AH$3,TQoL_Indexes!$B$8:$AK$8,0)),"")</f>
        <v/>
      </c>
      <c r="AI375" s="86" t="str">
        <f>IFERROR(INDEX(TQoL_Indexes!$B$9:$AK$58,MATCH($A$3,TQoL_Indexes!#REF!,0)+$A375,MATCH(AI$3,TQoL_Indexes!$B$8:$AK$8,0)),"")</f>
        <v/>
      </c>
      <c r="AJ375" s="86" t="str">
        <f>IFERROR(INDEX(TQoL_Indexes!$B$9:$AK$58,MATCH($A$3,TQoL_Indexes!#REF!,0)+$A375,MATCH(AJ$3,TQoL_Indexes!$B$8:$AK$8,0)),"")</f>
        <v/>
      </c>
      <c r="AK375" s="86" t="str">
        <f>IFERROR(INDEX(TQoL_Indexes!$B$9:$AK$58,MATCH($A$3,TQoL_Indexes!#REF!,0)+$A375,MATCH(AK$3,TQoL_Indexes!$B$8:$AK$8,0)),"")</f>
        <v/>
      </c>
      <c r="AL375" s="86" t="str">
        <f>IFERROR(INDEX(TQoL_Indexes!$B$9:$AK$58,MATCH($A$3,TQoL_Indexes!#REF!,0)+$A375,MATCH(AL$3,TQoL_Indexes!$B$8:$AK$8,0)),"")</f>
        <v/>
      </c>
      <c r="AM375" s="87" t="str">
        <f>IFERROR(INDEX(TQoL_Indexes!$B$9:$AK$58,MATCH($A$3,TQoL_Indexes!#REF!,0)+$A375,MATCH(AM$3,TQoL_Indexes!$B$8:$AK$8,0)),"")</f>
        <v/>
      </c>
    </row>
    <row r="376" spans="1:39">
      <c r="A376" s="58" t="str">
        <f>IFERROR(IF(A375+1&lt;COUNTIF(TQoL_Indexes!#REF!,Aux_Country!$A$3),A375+1,""),"")</f>
        <v/>
      </c>
      <c r="B376" s="121" t="str">
        <f>IFERROR(INDEX(TQoL_Indexes!$B$9:$AK$58,MATCH($A$3,TQoL_Indexes!#REF!,0)+$A376,MATCH(B$3,TQoL_Indexes!$B$8:$AK$8,0)),"")</f>
        <v/>
      </c>
      <c r="C376" s="116" t="str">
        <f>IFERROR(INDEX(TQoL_Indexes!$B$9:$AK$58,MATCH($A$3,TQoL_Indexes!#REF!,0)+$A376,MATCH(C$3,TQoL_Indexes!$B$8:$AK$8,0)),"")</f>
        <v/>
      </c>
      <c r="D376" s="122" t="str">
        <f>IFERROR(INDEX(TQoL_Indexes!$B$9:$AK$58,MATCH($A$3,TQoL_Indexes!#REF!,0)+$A376,MATCH(D$3,TQoL_Indexes!$B$8:$AK$8,0)),"")</f>
        <v/>
      </c>
      <c r="E376" s="86" t="str">
        <f>IFERROR(INDEX(TQoL_Indexes!$B$9:$AK$58,MATCH($A$3,TQoL_Indexes!#REF!,0)+$A376,MATCH(E$3,TQoL_Indexes!$B$8:$AK$8,0)),"")</f>
        <v/>
      </c>
      <c r="F376" s="86" t="str">
        <f>IFERROR(INDEX(TQoL_Indexes!$B$9:$AK$58,MATCH($A$3,TQoL_Indexes!#REF!,0)+$A376,MATCH(F$3,TQoL_Indexes!$B$8:$AK$8,0)),"")</f>
        <v/>
      </c>
      <c r="G376" s="86" t="str">
        <f>IFERROR(INDEX(TQoL_Indexes!$B$9:$AK$58,MATCH($A$3,TQoL_Indexes!#REF!,0)+$A376,MATCH(G$3,TQoL_Indexes!$B$8:$AK$8,0)),"")</f>
        <v/>
      </c>
      <c r="H376" s="86" t="str">
        <f>IFERROR(INDEX(TQoL_Indexes!$B$9:$AK$58,MATCH($A$3,TQoL_Indexes!#REF!,0)+$A376,MATCH(H$3,TQoL_Indexes!$B$8:$AK$8,0)),"")</f>
        <v/>
      </c>
      <c r="I376" s="86" t="str">
        <f>IFERROR(INDEX(TQoL_Indexes!$B$9:$AK$58,MATCH($A$3,TQoL_Indexes!#REF!,0)+$A376,MATCH(I$3,TQoL_Indexes!$B$8:$AK$8,0)),"")</f>
        <v/>
      </c>
      <c r="J376" s="86" t="str">
        <f>IFERROR(INDEX(TQoL_Indexes!$B$9:$AK$58,MATCH($A$3,TQoL_Indexes!#REF!,0)+$A376,MATCH(J$3,TQoL_Indexes!$B$8:$AK$8,0)),"")</f>
        <v/>
      </c>
      <c r="K376" s="86" t="str">
        <f>IFERROR(INDEX(TQoL_Indexes!$B$9:$AK$58,MATCH($A$3,TQoL_Indexes!#REF!,0)+$A376,MATCH(K$3,TQoL_Indexes!$B$8:$AK$8,0)),"")</f>
        <v/>
      </c>
      <c r="L376" s="86" t="str">
        <f>IFERROR(INDEX(TQoL_Indexes!$B$9:$AK$58,MATCH($A$3,TQoL_Indexes!#REF!,0)+$A376,MATCH(L$3,TQoL_Indexes!$B$8:$AK$8,0)),"")</f>
        <v/>
      </c>
      <c r="M376" s="86" t="str">
        <f>IFERROR(INDEX(TQoL_Indexes!$B$9:$AK$58,MATCH($A$3,TQoL_Indexes!#REF!,0)+$A376,MATCH(M$3,TQoL_Indexes!$B$8:$AK$8,0)),"")</f>
        <v/>
      </c>
      <c r="N376" s="86" t="str">
        <f>IFERROR(INDEX(TQoL_Indexes!$B$9:$AK$58,MATCH($A$3,TQoL_Indexes!#REF!,0)+$A376,MATCH(N$3,TQoL_Indexes!$B$8:$AK$8,0)),"")</f>
        <v/>
      </c>
      <c r="O376" s="86" t="str">
        <f>IFERROR(INDEX(TQoL_Indexes!$B$9:$AK$58,MATCH($A$3,TQoL_Indexes!#REF!,0)+$A376,MATCH(O$3,TQoL_Indexes!$B$8:$AK$8,0)),"")</f>
        <v/>
      </c>
      <c r="P376" s="86" t="str">
        <f>IFERROR(INDEX(TQoL_Indexes!$B$9:$AK$58,MATCH($A$3,TQoL_Indexes!#REF!,0)+$A376,MATCH(P$3,TQoL_Indexes!$B$8:$AK$8,0)),"")</f>
        <v/>
      </c>
      <c r="Q376" s="86" t="str">
        <f>IFERROR(INDEX(TQoL_Indexes!$B$9:$AK$58,MATCH($A$3,TQoL_Indexes!#REF!,0)+$A376,MATCH(Q$3,TQoL_Indexes!$B$8:$AK$8,0)),"")</f>
        <v/>
      </c>
      <c r="R376" s="86" t="str">
        <f>IFERROR(INDEX(TQoL_Indexes!$B$9:$AK$58,MATCH($A$3,TQoL_Indexes!#REF!,0)+$A376,MATCH(R$3,TQoL_Indexes!$B$8:$AK$8,0)),"")</f>
        <v/>
      </c>
      <c r="S376" s="86" t="str">
        <f>IFERROR(INDEX(TQoL_Indexes!$B$9:$AK$58,MATCH($A$3,TQoL_Indexes!#REF!,0)+$A376,MATCH(S$3,TQoL_Indexes!$B$8:$AK$8,0)),"")</f>
        <v/>
      </c>
      <c r="T376" s="86" t="str">
        <f>IFERROR(INDEX(TQoL_Indexes!$B$9:$AK$58,MATCH($A$3,TQoL_Indexes!#REF!,0)+$A376,MATCH(T$3,TQoL_Indexes!$B$8:$AK$8,0)),"")</f>
        <v/>
      </c>
      <c r="U376" s="86" t="str">
        <f>IFERROR(INDEX(TQoL_Indexes!$B$9:$AK$58,MATCH($A$3,TQoL_Indexes!#REF!,0)+$A376,MATCH(U$3,TQoL_Indexes!$B$8:$AK$8,0)),"")</f>
        <v/>
      </c>
      <c r="V376" s="86" t="str">
        <f>IFERROR(INDEX(TQoL_Indexes!$B$9:$AK$58,MATCH($A$3,TQoL_Indexes!#REF!,0)+$A376,MATCH(V$3,TQoL_Indexes!$B$8:$AK$8,0)),"")</f>
        <v/>
      </c>
      <c r="W376" s="86" t="str">
        <f>IFERROR(INDEX(TQoL_Indexes!$B$9:$AK$58,MATCH($A$3,TQoL_Indexes!#REF!,0)+$A376,MATCH(W$3,TQoL_Indexes!$B$8:$AK$8,0)),"")</f>
        <v/>
      </c>
      <c r="X376" s="86" t="str">
        <f>IFERROR(INDEX(TQoL_Indexes!$B$9:$AK$58,MATCH($A$3,TQoL_Indexes!#REF!,0)+$A376,MATCH(X$3,TQoL_Indexes!$B$8:$AK$8,0)),"")</f>
        <v/>
      </c>
      <c r="Y376" s="86" t="str">
        <f>IFERROR(INDEX(TQoL_Indexes!$B$9:$AK$58,MATCH($A$3,TQoL_Indexes!#REF!,0)+$A376,MATCH(Y$3,TQoL_Indexes!$B$8:$AK$8,0)),"")</f>
        <v/>
      </c>
      <c r="Z376" s="86" t="str">
        <f>IFERROR(INDEX(TQoL_Indexes!$B$9:$AK$58,MATCH($A$3,TQoL_Indexes!#REF!,0)+$A376,MATCH(Z$3,TQoL_Indexes!$B$8:$AK$8,0)),"")</f>
        <v/>
      </c>
      <c r="AA376" s="86" t="str">
        <f>IFERROR(INDEX(TQoL_Indexes!$B$9:$AK$58,MATCH($A$3,TQoL_Indexes!#REF!,0)+$A376,MATCH(AA$3,TQoL_Indexes!$B$8:$AK$8,0)),"")</f>
        <v/>
      </c>
      <c r="AB376" s="86" t="str">
        <f>IFERROR(INDEX(TQoL_Indexes!$B$9:$AK$58,MATCH($A$3,TQoL_Indexes!#REF!,0)+$A376,MATCH(AB$3,TQoL_Indexes!$B$8:$AK$8,0)),"")</f>
        <v/>
      </c>
      <c r="AC376" s="86" t="str">
        <f>IFERROR(INDEX(TQoL_Indexes!$B$9:$AK$58,MATCH($A$3,TQoL_Indexes!#REF!,0)+$A376,MATCH(AC$3,TQoL_Indexes!$B$8:$AK$8,0)),"")</f>
        <v/>
      </c>
      <c r="AD376" s="86" t="str">
        <f>IFERROR(INDEX(TQoL_Indexes!$B$9:$AK$58,MATCH($A$3,TQoL_Indexes!#REF!,0)+$A376,MATCH(AD$3,TQoL_Indexes!$B$8:$AK$8,0)),"")</f>
        <v/>
      </c>
      <c r="AE376" s="86" t="str">
        <f>IFERROR(INDEX(TQoL_Indexes!$B$9:$AK$58,MATCH($A$3,TQoL_Indexes!#REF!,0)+$A376,MATCH(AE$3,TQoL_Indexes!$B$8:$AK$8,0)),"")</f>
        <v/>
      </c>
      <c r="AF376" s="86" t="str">
        <f>IFERROR(INDEX(TQoL_Indexes!$B$9:$AK$58,MATCH($A$3,TQoL_Indexes!#REF!,0)+$A376,MATCH(AF$3,TQoL_Indexes!$B$8:$AK$8,0)),"")</f>
        <v/>
      </c>
      <c r="AG376" s="86" t="str">
        <f>IFERROR(INDEX(TQoL_Indexes!$B$9:$AK$58,MATCH($A$3,TQoL_Indexes!#REF!,0)+$A376,MATCH(AG$3,TQoL_Indexes!$B$8:$AK$8,0)),"")</f>
        <v/>
      </c>
      <c r="AH376" s="86" t="str">
        <f>IFERROR(INDEX(TQoL_Indexes!$B$9:$AK$58,MATCH($A$3,TQoL_Indexes!#REF!,0)+$A376,MATCH(AH$3,TQoL_Indexes!$B$8:$AK$8,0)),"")</f>
        <v/>
      </c>
      <c r="AI376" s="86" t="str">
        <f>IFERROR(INDEX(TQoL_Indexes!$B$9:$AK$58,MATCH($A$3,TQoL_Indexes!#REF!,0)+$A376,MATCH(AI$3,TQoL_Indexes!$B$8:$AK$8,0)),"")</f>
        <v/>
      </c>
      <c r="AJ376" s="86" t="str">
        <f>IFERROR(INDEX(TQoL_Indexes!$B$9:$AK$58,MATCH($A$3,TQoL_Indexes!#REF!,0)+$A376,MATCH(AJ$3,TQoL_Indexes!$B$8:$AK$8,0)),"")</f>
        <v/>
      </c>
      <c r="AK376" s="86" t="str">
        <f>IFERROR(INDEX(TQoL_Indexes!$B$9:$AK$58,MATCH($A$3,TQoL_Indexes!#REF!,0)+$A376,MATCH(AK$3,TQoL_Indexes!$B$8:$AK$8,0)),"")</f>
        <v/>
      </c>
      <c r="AL376" s="86" t="str">
        <f>IFERROR(INDEX(TQoL_Indexes!$B$9:$AK$58,MATCH($A$3,TQoL_Indexes!#REF!,0)+$A376,MATCH(AL$3,TQoL_Indexes!$B$8:$AK$8,0)),"")</f>
        <v/>
      </c>
      <c r="AM376" s="87" t="str">
        <f>IFERROR(INDEX(TQoL_Indexes!$B$9:$AK$58,MATCH($A$3,TQoL_Indexes!#REF!,0)+$A376,MATCH(AM$3,TQoL_Indexes!$B$8:$AK$8,0)),"")</f>
        <v/>
      </c>
    </row>
    <row r="377" spans="1:39">
      <c r="A377" s="58" t="str">
        <f>IFERROR(IF(A376+1&lt;COUNTIF(TQoL_Indexes!#REF!,Aux_Country!$A$3),A376+1,""),"")</f>
        <v/>
      </c>
      <c r="B377" s="121" t="str">
        <f>IFERROR(INDEX(TQoL_Indexes!$B$9:$AK$58,MATCH($A$3,TQoL_Indexes!#REF!,0)+$A377,MATCH(B$3,TQoL_Indexes!$B$8:$AK$8,0)),"")</f>
        <v/>
      </c>
      <c r="C377" s="116" t="str">
        <f>IFERROR(INDEX(TQoL_Indexes!$B$9:$AK$58,MATCH($A$3,TQoL_Indexes!#REF!,0)+$A377,MATCH(C$3,TQoL_Indexes!$B$8:$AK$8,0)),"")</f>
        <v/>
      </c>
      <c r="D377" s="122" t="str">
        <f>IFERROR(INDEX(TQoL_Indexes!$B$9:$AK$58,MATCH($A$3,TQoL_Indexes!#REF!,0)+$A377,MATCH(D$3,TQoL_Indexes!$B$8:$AK$8,0)),"")</f>
        <v/>
      </c>
      <c r="E377" s="86" t="str">
        <f>IFERROR(INDEX(TQoL_Indexes!$B$9:$AK$58,MATCH($A$3,TQoL_Indexes!#REF!,0)+$A377,MATCH(E$3,TQoL_Indexes!$B$8:$AK$8,0)),"")</f>
        <v/>
      </c>
      <c r="F377" s="86" t="str">
        <f>IFERROR(INDEX(TQoL_Indexes!$B$9:$AK$58,MATCH($A$3,TQoL_Indexes!#REF!,0)+$A377,MATCH(F$3,TQoL_Indexes!$B$8:$AK$8,0)),"")</f>
        <v/>
      </c>
      <c r="G377" s="86" t="str">
        <f>IFERROR(INDEX(TQoL_Indexes!$B$9:$AK$58,MATCH($A$3,TQoL_Indexes!#REF!,0)+$A377,MATCH(G$3,TQoL_Indexes!$B$8:$AK$8,0)),"")</f>
        <v/>
      </c>
      <c r="H377" s="86" t="str">
        <f>IFERROR(INDEX(TQoL_Indexes!$B$9:$AK$58,MATCH($A$3,TQoL_Indexes!#REF!,0)+$A377,MATCH(H$3,TQoL_Indexes!$B$8:$AK$8,0)),"")</f>
        <v/>
      </c>
      <c r="I377" s="86" t="str">
        <f>IFERROR(INDEX(TQoL_Indexes!$B$9:$AK$58,MATCH($A$3,TQoL_Indexes!#REF!,0)+$A377,MATCH(I$3,TQoL_Indexes!$B$8:$AK$8,0)),"")</f>
        <v/>
      </c>
      <c r="J377" s="86" t="str">
        <f>IFERROR(INDEX(TQoL_Indexes!$B$9:$AK$58,MATCH($A$3,TQoL_Indexes!#REF!,0)+$A377,MATCH(J$3,TQoL_Indexes!$B$8:$AK$8,0)),"")</f>
        <v/>
      </c>
      <c r="K377" s="86" t="str">
        <f>IFERROR(INDEX(TQoL_Indexes!$B$9:$AK$58,MATCH($A$3,TQoL_Indexes!#REF!,0)+$A377,MATCH(K$3,TQoL_Indexes!$B$8:$AK$8,0)),"")</f>
        <v/>
      </c>
      <c r="L377" s="86" t="str">
        <f>IFERROR(INDEX(TQoL_Indexes!$B$9:$AK$58,MATCH($A$3,TQoL_Indexes!#REF!,0)+$A377,MATCH(L$3,TQoL_Indexes!$B$8:$AK$8,0)),"")</f>
        <v/>
      </c>
      <c r="M377" s="86" t="str">
        <f>IFERROR(INDEX(TQoL_Indexes!$B$9:$AK$58,MATCH($A$3,TQoL_Indexes!#REF!,0)+$A377,MATCH(M$3,TQoL_Indexes!$B$8:$AK$8,0)),"")</f>
        <v/>
      </c>
      <c r="N377" s="86" t="str">
        <f>IFERROR(INDEX(TQoL_Indexes!$B$9:$AK$58,MATCH($A$3,TQoL_Indexes!#REF!,0)+$A377,MATCH(N$3,TQoL_Indexes!$B$8:$AK$8,0)),"")</f>
        <v/>
      </c>
      <c r="O377" s="86" t="str">
        <f>IFERROR(INDEX(TQoL_Indexes!$B$9:$AK$58,MATCH($A$3,TQoL_Indexes!#REF!,0)+$A377,MATCH(O$3,TQoL_Indexes!$B$8:$AK$8,0)),"")</f>
        <v/>
      </c>
      <c r="P377" s="86" t="str">
        <f>IFERROR(INDEX(TQoL_Indexes!$B$9:$AK$58,MATCH($A$3,TQoL_Indexes!#REF!,0)+$A377,MATCH(P$3,TQoL_Indexes!$B$8:$AK$8,0)),"")</f>
        <v/>
      </c>
      <c r="Q377" s="86" t="str">
        <f>IFERROR(INDEX(TQoL_Indexes!$B$9:$AK$58,MATCH($A$3,TQoL_Indexes!#REF!,0)+$A377,MATCH(Q$3,TQoL_Indexes!$B$8:$AK$8,0)),"")</f>
        <v/>
      </c>
      <c r="R377" s="86" t="str">
        <f>IFERROR(INDEX(TQoL_Indexes!$B$9:$AK$58,MATCH($A$3,TQoL_Indexes!#REF!,0)+$A377,MATCH(R$3,TQoL_Indexes!$B$8:$AK$8,0)),"")</f>
        <v/>
      </c>
      <c r="S377" s="86" t="str">
        <f>IFERROR(INDEX(TQoL_Indexes!$B$9:$AK$58,MATCH($A$3,TQoL_Indexes!#REF!,0)+$A377,MATCH(S$3,TQoL_Indexes!$B$8:$AK$8,0)),"")</f>
        <v/>
      </c>
      <c r="T377" s="86" t="str">
        <f>IFERROR(INDEX(TQoL_Indexes!$B$9:$AK$58,MATCH($A$3,TQoL_Indexes!#REF!,0)+$A377,MATCH(T$3,TQoL_Indexes!$B$8:$AK$8,0)),"")</f>
        <v/>
      </c>
      <c r="U377" s="86" t="str">
        <f>IFERROR(INDEX(TQoL_Indexes!$B$9:$AK$58,MATCH($A$3,TQoL_Indexes!#REF!,0)+$A377,MATCH(U$3,TQoL_Indexes!$B$8:$AK$8,0)),"")</f>
        <v/>
      </c>
      <c r="V377" s="86" t="str">
        <f>IFERROR(INDEX(TQoL_Indexes!$B$9:$AK$58,MATCH($A$3,TQoL_Indexes!#REF!,0)+$A377,MATCH(V$3,TQoL_Indexes!$B$8:$AK$8,0)),"")</f>
        <v/>
      </c>
      <c r="W377" s="86" t="str">
        <f>IFERROR(INDEX(TQoL_Indexes!$B$9:$AK$58,MATCH($A$3,TQoL_Indexes!#REF!,0)+$A377,MATCH(W$3,TQoL_Indexes!$B$8:$AK$8,0)),"")</f>
        <v/>
      </c>
      <c r="X377" s="86" t="str">
        <f>IFERROR(INDEX(TQoL_Indexes!$B$9:$AK$58,MATCH($A$3,TQoL_Indexes!#REF!,0)+$A377,MATCH(X$3,TQoL_Indexes!$B$8:$AK$8,0)),"")</f>
        <v/>
      </c>
      <c r="Y377" s="86" t="str">
        <f>IFERROR(INDEX(TQoL_Indexes!$B$9:$AK$58,MATCH($A$3,TQoL_Indexes!#REF!,0)+$A377,MATCH(Y$3,TQoL_Indexes!$B$8:$AK$8,0)),"")</f>
        <v/>
      </c>
      <c r="Z377" s="86" t="str">
        <f>IFERROR(INDEX(TQoL_Indexes!$B$9:$AK$58,MATCH($A$3,TQoL_Indexes!#REF!,0)+$A377,MATCH(Z$3,TQoL_Indexes!$B$8:$AK$8,0)),"")</f>
        <v/>
      </c>
      <c r="AA377" s="86" t="str">
        <f>IFERROR(INDEX(TQoL_Indexes!$B$9:$AK$58,MATCH($A$3,TQoL_Indexes!#REF!,0)+$A377,MATCH(AA$3,TQoL_Indexes!$B$8:$AK$8,0)),"")</f>
        <v/>
      </c>
      <c r="AB377" s="86" t="str">
        <f>IFERROR(INDEX(TQoL_Indexes!$B$9:$AK$58,MATCH($A$3,TQoL_Indexes!#REF!,0)+$A377,MATCH(AB$3,TQoL_Indexes!$B$8:$AK$8,0)),"")</f>
        <v/>
      </c>
      <c r="AC377" s="86" t="str">
        <f>IFERROR(INDEX(TQoL_Indexes!$B$9:$AK$58,MATCH($A$3,TQoL_Indexes!#REF!,0)+$A377,MATCH(AC$3,TQoL_Indexes!$B$8:$AK$8,0)),"")</f>
        <v/>
      </c>
      <c r="AD377" s="86" t="str">
        <f>IFERROR(INDEX(TQoL_Indexes!$B$9:$AK$58,MATCH($A$3,TQoL_Indexes!#REF!,0)+$A377,MATCH(AD$3,TQoL_Indexes!$B$8:$AK$8,0)),"")</f>
        <v/>
      </c>
      <c r="AE377" s="86" t="str">
        <f>IFERROR(INDEX(TQoL_Indexes!$B$9:$AK$58,MATCH($A$3,TQoL_Indexes!#REF!,0)+$A377,MATCH(AE$3,TQoL_Indexes!$B$8:$AK$8,0)),"")</f>
        <v/>
      </c>
      <c r="AF377" s="86" t="str">
        <f>IFERROR(INDEX(TQoL_Indexes!$B$9:$AK$58,MATCH($A$3,TQoL_Indexes!#REF!,0)+$A377,MATCH(AF$3,TQoL_Indexes!$B$8:$AK$8,0)),"")</f>
        <v/>
      </c>
      <c r="AG377" s="86" t="str">
        <f>IFERROR(INDEX(TQoL_Indexes!$B$9:$AK$58,MATCH($A$3,TQoL_Indexes!#REF!,0)+$A377,MATCH(AG$3,TQoL_Indexes!$B$8:$AK$8,0)),"")</f>
        <v/>
      </c>
      <c r="AH377" s="86" t="str">
        <f>IFERROR(INDEX(TQoL_Indexes!$B$9:$AK$58,MATCH($A$3,TQoL_Indexes!#REF!,0)+$A377,MATCH(AH$3,TQoL_Indexes!$B$8:$AK$8,0)),"")</f>
        <v/>
      </c>
      <c r="AI377" s="86" t="str">
        <f>IFERROR(INDEX(TQoL_Indexes!$B$9:$AK$58,MATCH($A$3,TQoL_Indexes!#REF!,0)+$A377,MATCH(AI$3,TQoL_Indexes!$B$8:$AK$8,0)),"")</f>
        <v/>
      </c>
      <c r="AJ377" s="86" t="str">
        <f>IFERROR(INDEX(TQoL_Indexes!$B$9:$AK$58,MATCH($A$3,TQoL_Indexes!#REF!,0)+$A377,MATCH(AJ$3,TQoL_Indexes!$B$8:$AK$8,0)),"")</f>
        <v/>
      </c>
      <c r="AK377" s="86" t="str">
        <f>IFERROR(INDEX(TQoL_Indexes!$B$9:$AK$58,MATCH($A$3,TQoL_Indexes!#REF!,0)+$A377,MATCH(AK$3,TQoL_Indexes!$B$8:$AK$8,0)),"")</f>
        <v/>
      </c>
      <c r="AL377" s="86" t="str">
        <f>IFERROR(INDEX(TQoL_Indexes!$B$9:$AK$58,MATCH($A$3,TQoL_Indexes!#REF!,0)+$A377,MATCH(AL$3,TQoL_Indexes!$B$8:$AK$8,0)),"")</f>
        <v/>
      </c>
      <c r="AM377" s="87" t="str">
        <f>IFERROR(INDEX(TQoL_Indexes!$B$9:$AK$58,MATCH($A$3,TQoL_Indexes!#REF!,0)+$A377,MATCH(AM$3,TQoL_Indexes!$B$8:$AK$8,0)),"")</f>
        <v/>
      </c>
    </row>
    <row r="378" spans="1:39">
      <c r="A378" s="58" t="str">
        <f>IFERROR(IF(A377+1&lt;COUNTIF(TQoL_Indexes!#REF!,Aux_Country!$A$3),A377+1,""),"")</f>
        <v/>
      </c>
      <c r="B378" s="121" t="str">
        <f>IFERROR(INDEX(TQoL_Indexes!$B$9:$AK$58,MATCH($A$3,TQoL_Indexes!#REF!,0)+$A378,MATCH(B$3,TQoL_Indexes!$B$8:$AK$8,0)),"")</f>
        <v/>
      </c>
      <c r="C378" s="116" t="str">
        <f>IFERROR(INDEX(TQoL_Indexes!$B$9:$AK$58,MATCH($A$3,TQoL_Indexes!#REF!,0)+$A378,MATCH(C$3,TQoL_Indexes!$B$8:$AK$8,0)),"")</f>
        <v/>
      </c>
      <c r="D378" s="122" t="str">
        <f>IFERROR(INDEX(TQoL_Indexes!$B$9:$AK$58,MATCH($A$3,TQoL_Indexes!#REF!,0)+$A378,MATCH(D$3,TQoL_Indexes!$B$8:$AK$8,0)),"")</f>
        <v/>
      </c>
      <c r="E378" s="86" t="str">
        <f>IFERROR(INDEX(TQoL_Indexes!$B$9:$AK$58,MATCH($A$3,TQoL_Indexes!#REF!,0)+$A378,MATCH(E$3,TQoL_Indexes!$B$8:$AK$8,0)),"")</f>
        <v/>
      </c>
      <c r="F378" s="86" t="str">
        <f>IFERROR(INDEX(TQoL_Indexes!$B$9:$AK$58,MATCH($A$3,TQoL_Indexes!#REF!,0)+$A378,MATCH(F$3,TQoL_Indexes!$B$8:$AK$8,0)),"")</f>
        <v/>
      </c>
      <c r="G378" s="86" t="str">
        <f>IFERROR(INDEX(TQoL_Indexes!$B$9:$AK$58,MATCH($A$3,TQoL_Indexes!#REF!,0)+$A378,MATCH(G$3,TQoL_Indexes!$B$8:$AK$8,0)),"")</f>
        <v/>
      </c>
      <c r="H378" s="86" t="str">
        <f>IFERROR(INDEX(TQoL_Indexes!$B$9:$AK$58,MATCH($A$3,TQoL_Indexes!#REF!,0)+$A378,MATCH(H$3,TQoL_Indexes!$B$8:$AK$8,0)),"")</f>
        <v/>
      </c>
      <c r="I378" s="86" t="str">
        <f>IFERROR(INDEX(TQoL_Indexes!$B$9:$AK$58,MATCH($A$3,TQoL_Indexes!#REF!,0)+$A378,MATCH(I$3,TQoL_Indexes!$B$8:$AK$8,0)),"")</f>
        <v/>
      </c>
      <c r="J378" s="86" t="str">
        <f>IFERROR(INDEX(TQoL_Indexes!$B$9:$AK$58,MATCH($A$3,TQoL_Indexes!#REF!,0)+$A378,MATCH(J$3,TQoL_Indexes!$B$8:$AK$8,0)),"")</f>
        <v/>
      </c>
      <c r="K378" s="86" t="str">
        <f>IFERROR(INDEX(TQoL_Indexes!$B$9:$AK$58,MATCH($A$3,TQoL_Indexes!#REF!,0)+$A378,MATCH(K$3,TQoL_Indexes!$B$8:$AK$8,0)),"")</f>
        <v/>
      </c>
      <c r="L378" s="86" t="str">
        <f>IFERROR(INDEX(TQoL_Indexes!$B$9:$AK$58,MATCH($A$3,TQoL_Indexes!#REF!,0)+$A378,MATCH(L$3,TQoL_Indexes!$B$8:$AK$8,0)),"")</f>
        <v/>
      </c>
      <c r="M378" s="86" t="str">
        <f>IFERROR(INDEX(TQoL_Indexes!$B$9:$AK$58,MATCH($A$3,TQoL_Indexes!#REF!,0)+$A378,MATCH(M$3,TQoL_Indexes!$B$8:$AK$8,0)),"")</f>
        <v/>
      </c>
      <c r="N378" s="86" t="str">
        <f>IFERROR(INDEX(TQoL_Indexes!$B$9:$AK$58,MATCH($A$3,TQoL_Indexes!#REF!,0)+$A378,MATCH(N$3,TQoL_Indexes!$B$8:$AK$8,0)),"")</f>
        <v/>
      </c>
      <c r="O378" s="86" t="str">
        <f>IFERROR(INDEX(TQoL_Indexes!$B$9:$AK$58,MATCH($A$3,TQoL_Indexes!#REF!,0)+$A378,MATCH(O$3,TQoL_Indexes!$B$8:$AK$8,0)),"")</f>
        <v/>
      </c>
      <c r="P378" s="86" t="str">
        <f>IFERROR(INDEX(TQoL_Indexes!$B$9:$AK$58,MATCH($A$3,TQoL_Indexes!#REF!,0)+$A378,MATCH(P$3,TQoL_Indexes!$B$8:$AK$8,0)),"")</f>
        <v/>
      </c>
      <c r="Q378" s="86" t="str">
        <f>IFERROR(INDEX(TQoL_Indexes!$B$9:$AK$58,MATCH($A$3,TQoL_Indexes!#REF!,0)+$A378,MATCH(Q$3,TQoL_Indexes!$B$8:$AK$8,0)),"")</f>
        <v/>
      </c>
      <c r="R378" s="86" t="str">
        <f>IFERROR(INDEX(TQoL_Indexes!$B$9:$AK$58,MATCH($A$3,TQoL_Indexes!#REF!,0)+$A378,MATCH(R$3,TQoL_Indexes!$B$8:$AK$8,0)),"")</f>
        <v/>
      </c>
      <c r="S378" s="86" t="str">
        <f>IFERROR(INDEX(TQoL_Indexes!$B$9:$AK$58,MATCH($A$3,TQoL_Indexes!#REF!,0)+$A378,MATCH(S$3,TQoL_Indexes!$B$8:$AK$8,0)),"")</f>
        <v/>
      </c>
      <c r="T378" s="86" t="str">
        <f>IFERROR(INDEX(TQoL_Indexes!$B$9:$AK$58,MATCH($A$3,TQoL_Indexes!#REF!,0)+$A378,MATCH(T$3,TQoL_Indexes!$B$8:$AK$8,0)),"")</f>
        <v/>
      </c>
      <c r="U378" s="86" t="str">
        <f>IFERROR(INDEX(TQoL_Indexes!$B$9:$AK$58,MATCH($A$3,TQoL_Indexes!#REF!,0)+$A378,MATCH(U$3,TQoL_Indexes!$B$8:$AK$8,0)),"")</f>
        <v/>
      </c>
      <c r="V378" s="86" t="str">
        <f>IFERROR(INDEX(TQoL_Indexes!$B$9:$AK$58,MATCH($A$3,TQoL_Indexes!#REF!,0)+$A378,MATCH(V$3,TQoL_Indexes!$B$8:$AK$8,0)),"")</f>
        <v/>
      </c>
      <c r="W378" s="86" t="str">
        <f>IFERROR(INDEX(TQoL_Indexes!$B$9:$AK$58,MATCH($A$3,TQoL_Indexes!#REF!,0)+$A378,MATCH(W$3,TQoL_Indexes!$B$8:$AK$8,0)),"")</f>
        <v/>
      </c>
      <c r="X378" s="86" t="str">
        <f>IFERROR(INDEX(TQoL_Indexes!$B$9:$AK$58,MATCH($A$3,TQoL_Indexes!#REF!,0)+$A378,MATCH(X$3,TQoL_Indexes!$B$8:$AK$8,0)),"")</f>
        <v/>
      </c>
      <c r="Y378" s="86" t="str">
        <f>IFERROR(INDEX(TQoL_Indexes!$B$9:$AK$58,MATCH($A$3,TQoL_Indexes!#REF!,0)+$A378,MATCH(Y$3,TQoL_Indexes!$B$8:$AK$8,0)),"")</f>
        <v/>
      </c>
      <c r="Z378" s="86" t="str">
        <f>IFERROR(INDEX(TQoL_Indexes!$B$9:$AK$58,MATCH($A$3,TQoL_Indexes!#REF!,0)+$A378,MATCH(Z$3,TQoL_Indexes!$B$8:$AK$8,0)),"")</f>
        <v/>
      </c>
      <c r="AA378" s="86" t="str">
        <f>IFERROR(INDEX(TQoL_Indexes!$B$9:$AK$58,MATCH($A$3,TQoL_Indexes!#REF!,0)+$A378,MATCH(AA$3,TQoL_Indexes!$B$8:$AK$8,0)),"")</f>
        <v/>
      </c>
      <c r="AB378" s="86" t="str">
        <f>IFERROR(INDEX(TQoL_Indexes!$B$9:$AK$58,MATCH($A$3,TQoL_Indexes!#REF!,0)+$A378,MATCH(AB$3,TQoL_Indexes!$B$8:$AK$8,0)),"")</f>
        <v/>
      </c>
      <c r="AC378" s="86" t="str">
        <f>IFERROR(INDEX(TQoL_Indexes!$B$9:$AK$58,MATCH($A$3,TQoL_Indexes!#REF!,0)+$A378,MATCH(AC$3,TQoL_Indexes!$B$8:$AK$8,0)),"")</f>
        <v/>
      </c>
      <c r="AD378" s="86" t="str">
        <f>IFERROR(INDEX(TQoL_Indexes!$B$9:$AK$58,MATCH($A$3,TQoL_Indexes!#REF!,0)+$A378,MATCH(AD$3,TQoL_Indexes!$B$8:$AK$8,0)),"")</f>
        <v/>
      </c>
      <c r="AE378" s="86" t="str">
        <f>IFERROR(INDEX(TQoL_Indexes!$B$9:$AK$58,MATCH($A$3,TQoL_Indexes!#REF!,0)+$A378,MATCH(AE$3,TQoL_Indexes!$B$8:$AK$8,0)),"")</f>
        <v/>
      </c>
      <c r="AF378" s="86" t="str">
        <f>IFERROR(INDEX(TQoL_Indexes!$B$9:$AK$58,MATCH($A$3,TQoL_Indexes!#REF!,0)+$A378,MATCH(AF$3,TQoL_Indexes!$B$8:$AK$8,0)),"")</f>
        <v/>
      </c>
      <c r="AG378" s="86" t="str">
        <f>IFERROR(INDEX(TQoL_Indexes!$B$9:$AK$58,MATCH($A$3,TQoL_Indexes!#REF!,0)+$A378,MATCH(AG$3,TQoL_Indexes!$B$8:$AK$8,0)),"")</f>
        <v/>
      </c>
      <c r="AH378" s="86" t="str">
        <f>IFERROR(INDEX(TQoL_Indexes!$B$9:$AK$58,MATCH($A$3,TQoL_Indexes!#REF!,0)+$A378,MATCH(AH$3,TQoL_Indexes!$B$8:$AK$8,0)),"")</f>
        <v/>
      </c>
      <c r="AI378" s="86" t="str">
        <f>IFERROR(INDEX(TQoL_Indexes!$B$9:$AK$58,MATCH($A$3,TQoL_Indexes!#REF!,0)+$A378,MATCH(AI$3,TQoL_Indexes!$B$8:$AK$8,0)),"")</f>
        <v/>
      </c>
      <c r="AJ378" s="86" t="str">
        <f>IFERROR(INDEX(TQoL_Indexes!$B$9:$AK$58,MATCH($A$3,TQoL_Indexes!#REF!,0)+$A378,MATCH(AJ$3,TQoL_Indexes!$B$8:$AK$8,0)),"")</f>
        <v/>
      </c>
      <c r="AK378" s="86" t="str">
        <f>IFERROR(INDEX(TQoL_Indexes!$B$9:$AK$58,MATCH($A$3,TQoL_Indexes!#REF!,0)+$A378,MATCH(AK$3,TQoL_Indexes!$B$8:$AK$8,0)),"")</f>
        <v/>
      </c>
      <c r="AL378" s="86" t="str">
        <f>IFERROR(INDEX(TQoL_Indexes!$B$9:$AK$58,MATCH($A$3,TQoL_Indexes!#REF!,0)+$A378,MATCH(AL$3,TQoL_Indexes!$B$8:$AK$8,0)),"")</f>
        <v/>
      </c>
      <c r="AM378" s="87" t="str">
        <f>IFERROR(INDEX(TQoL_Indexes!$B$9:$AK$58,MATCH($A$3,TQoL_Indexes!#REF!,0)+$A378,MATCH(AM$3,TQoL_Indexes!$B$8:$AK$8,0)),"")</f>
        <v/>
      </c>
    </row>
    <row r="379" spans="1:39">
      <c r="A379" s="58" t="str">
        <f>IFERROR(IF(A378+1&lt;COUNTIF(TQoL_Indexes!#REF!,Aux_Country!$A$3),A378+1,""),"")</f>
        <v/>
      </c>
      <c r="B379" s="121" t="str">
        <f>IFERROR(INDEX(TQoL_Indexes!$B$9:$AK$58,MATCH($A$3,TQoL_Indexes!#REF!,0)+$A379,MATCH(B$3,TQoL_Indexes!$B$8:$AK$8,0)),"")</f>
        <v/>
      </c>
      <c r="C379" s="116" t="str">
        <f>IFERROR(INDEX(TQoL_Indexes!$B$9:$AK$58,MATCH($A$3,TQoL_Indexes!#REF!,0)+$A379,MATCH(C$3,TQoL_Indexes!$B$8:$AK$8,0)),"")</f>
        <v/>
      </c>
      <c r="D379" s="122" t="str">
        <f>IFERROR(INDEX(TQoL_Indexes!$B$9:$AK$58,MATCH($A$3,TQoL_Indexes!#REF!,0)+$A379,MATCH(D$3,TQoL_Indexes!$B$8:$AK$8,0)),"")</f>
        <v/>
      </c>
      <c r="E379" s="86" t="str">
        <f>IFERROR(INDEX(TQoL_Indexes!$B$9:$AK$58,MATCH($A$3,TQoL_Indexes!#REF!,0)+$A379,MATCH(E$3,TQoL_Indexes!$B$8:$AK$8,0)),"")</f>
        <v/>
      </c>
      <c r="F379" s="86" t="str">
        <f>IFERROR(INDEX(TQoL_Indexes!$B$9:$AK$58,MATCH($A$3,TQoL_Indexes!#REF!,0)+$A379,MATCH(F$3,TQoL_Indexes!$B$8:$AK$8,0)),"")</f>
        <v/>
      </c>
      <c r="G379" s="86" t="str">
        <f>IFERROR(INDEX(TQoL_Indexes!$B$9:$AK$58,MATCH($A$3,TQoL_Indexes!#REF!,0)+$A379,MATCH(G$3,TQoL_Indexes!$B$8:$AK$8,0)),"")</f>
        <v/>
      </c>
      <c r="H379" s="86" t="str">
        <f>IFERROR(INDEX(TQoL_Indexes!$B$9:$AK$58,MATCH($A$3,TQoL_Indexes!#REF!,0)+$A379,MATCH(H$3,TQoL_Indexes!$B$8:$AK$8,0)),"")</f>
        <v/>
      </c>
      <c r="I379" s="86" t="str">
        <f>IFERROR(INDEX(TQoL_Indexes!$B$9:$AK$58,MATCH($A$3,TQoL_Indexes!#REF!,0)+$A379,MATCH(I$3,TQoL_Indexes!$B$8:$AK$8,0)),"")</f>
        <v/>
      </c>
      <c r="J379" s="86" t="str">
        <f>IFERROR(INDEX(TQoL_Indexes!$B$9:$AK$58,MATCH($A$3,TQoL_Indexes!#REF!,0)+$A379,MATCH(J$3,TQoL_Indexes!$B$8:$AK$8,0)),"")</f>
        <v/>
      </c>
      <c r="K379" s="86" t="str">
        <f>IFERROR(INDEX(TQoL_Indexes!$B$9:$AK$58,MATCH($A$3,TQoL_Indexes!#REF!,0)+$A379,MATCH(K$3,TQoL_Indexes!$B$8:$AK$8,0)),"")</f>
        <v/>
      </c>
      <c r="L379" s="86" t="str">
        <f>IFERROR(INDEX(TQoL_Indexes!$B$9:$AK$58,MATCH($A$3,TQoL_Indexes!#REF!,0)+$A379,MATCH(L$3,TQoL_Indexes!$B$8:$AK$8,0)),"")</f>
        <v/>
      </c>
      <c r="M379" s="86" t="str">
        <f>IFERROR(INDEX(TQoL_Indexes!$B$9:$AK$58,MATCH($A$3,TQoL_Indexes!#REF!,0)+$A379,MATCH(M$3,TQoL_Indexes!$B$8:$AK$8,0)),"")</f>
        <v/>
      </c>
      <c r="N379" s="86" t="str">
        <f>IFERROR(INDEX(TQoL_Indexes!$B$9:$AK$58,MATCH($A$3,TQoL_Indexes!#REF!,0)+$A379,MATCH(N$3,TQoL_Indexes!$B$8:$AK$8,0)),"")</f>
        <v/>
      </c>
      <c r="O379" s="86" t="str">
        <f>IFERROR(INDEX(TQoL_Indexes!$B$9:$AK$58,MATCH($A$3,TQoL_Indexes!#REF!,0)+$A379,MATCH(O$3,TQoL_Indexes!$B$8:$AK$8,0)),"")</f>
        <v/>
      </c>
      <c r="P379" s="86" t="str">
        <f>IFERROR(INDEX(TQoL_Indexes!$B$9:$AK$58,MATCH($A$3,TQoL_Indexes!#REF!,0)+$A379,MATCH(P$3,TQoL_Indexes!$B$8:$AK$8,0)),"")</f>
        <v/>
      </c>
      <c r="Q379" s="86" t="str">
        <f>IFERROR(INDEX(TQoL_Indexes!$B$9:$AK$58,MATCH($A$3,TQoL_Indexes!#REF!,0)+$A379,MATCH(Q$3,TQoL_Indexes!$B$8:$AK$8,0)),"")</f>
        <v/>
      </c>
      <c r="R379" s="86" t="str">
        <f>IFERROR(INDEX(TQoL_Indexes!$B$9:$AK$58,MATCH($A$3,TQoL_Indexes!#REF!,0)+$A379,MATCH(R$3,TQoL_Indexes!$B$8:$AK$8,0)),"")</f>
        <v/>
      </c>
      <c r="S379" s="86" t="str">
        <f>IFERROR(INDEX(TQoL_Indexes!$B$9:$AK$58,MATCH($A$3,TQoL_Indexes!#REF!,0)+$A379,MATCH(S$3,TQoL_Indexes!$B$8:$AK$8,0)),"")</f>
        <v/>
      </c>
      <c r="T379" s="86" t="str">
        <f>IFERROR(INDEX(TQoL_Indexes!$B$9:$AK$58,MATCH($A$3,TQoL_Indexes!#REF!,0)+$A379,MATCH(T$3,TQoL_Indexes!$B$8:$AK$8,0)),"")</f>
        <v/>
      </c>
      <c r="U379" s="86" t="str">
        <f>IFERROR(INDEX(TQoL_Indexes!$B$9:$AK$58,MATCH($A$3,TQoL_Indexes!#REF!,0)+$A379,MATCH(U$3,TQoL_Indexes!$B$8:$AK$8,0)),"")</f>
        <v/>
      </c>
      <c r="V379" s="86" t="str">
        <f>IFERROR(INDEX(TQoL_Indexes!$B$9:$AK$58,MATCH($A$3,TQoL_Indexes!#REF!,0)+$A379,MATCH(V$3,TQoL_Indexes!$B$8:$AK$8,0)),"")</f>
        <v/>
      </c>
      <c r="W379" s="86" t="str">
        <f>IFERROR(INDEX(TQoL_Indexes!$B$9:$AK$58,MATCH($A$3,TQoL_Indexes!#REF!,0)+$A379,MATCH(W$3,TQoL_Indexes!$B$8:$AK$8,0)),"")</f>
        <v/>
      </c>
      <c r="X379" s="86" t="str">
        <f>IFERROR(INDEX(TQoL_Indexes!$B$9:$AK$58,MATCH($A$3,TQoL_Indexes!#REF!,0)+$A379,MATCH(X$3,TQoL_Indexes!$B$8:$AK$8,0)),"")</f>
        <v/>
      </c>
      <c r="Y379" s="86" t="str">
        <f>IFERROR(INDEX(TQoL_Indexes!$B$9:$AK$58,MATCH($A$3,TQoL_Indexes!#REF!,0)+$A379,MATCH(Y$3,TQoL_Indexes!$B$8:$AK$8,0)),"")</f>
        <v/>
      </c>
      <c r="Z379" s="86" t="str">
        <f>IFERROR(INDEX(TQoL_Indexes!$B$9:$AK$58,MATCH($A$3,TQoL_Indexes!#REF!,0)+$A379,MATCH(Z$3,TQoL_Indexes!$B$8:$AK$8,0)),"")</f>
        <v/>
      </c>
      <c r="AA379" s="86" t="str">
        <f>IFERROR(INDEX(TQoL_Indexes!$B$9:$AK$58,MATCH($A$3,TQoL_Indexes!#REF!,0)+$A379,MATCH(AA$3,TQoL_Indexes!$B$8:$AK$8,0)),"")</f>
        <v/>
      </c>
      <c r="AB379" s="86" t="str">
        <f>IFERROR(INDEX(TQoL_Indexes!$B$9:$AK$58,MATCH($A$3,TQoL_Indexes!#REF!,0)+$A379,MATCH(AB$3,TQoL_Indexes!$B$8:$AK$8,0)),"")</f>
        <v/>
      </c>
      <c r="AC379" s="86" t="str">
        <f>IFERROR(INDEX(TQoL_Indexes!$B$9:$AK$58,MATCH($A$3,TQoL_Indexes!#REF!,0)+$A379,MATCH(AC$3,TQoL_Indexes!$B$8:$AK$8,0)),"")</f>
        <v/>
      </c>
      <c r="AD379" s="86" t="str">
        <f>IFERROR(INDEX(TQoL_Indexes!$B$9:$AK$58,MATCH($A$3,TQoL_Indexes!#REF!,0)+$A379,MATCH(AD$3,TQoL_Indexes!$B$8:$AK$8,0)),"")</f>
        <v/>
      </c>
      <c r="AE379" s="86" t="str">
        <f>IFERROR(INDEX(TQoL_Indexes!$B$9:$AK$58,MATCH($A$3,TQoL_Indexes!#REF!,0)+$A379,MATCH(AE$3,TQoL_Indexes!$B$8:$AK$8,0)),"")</f>
        <v/>
      </c>
      <c r="AF379" s="86" t="str">
        <f>IFERROR(INDEX(TQoL_Indexes!$B$9:$AK$58,MATCH($A$3,TQoL_Indexes!#REF!,0)+$A379,MATCH(AF$3,TQoL_Indexes!$B$8:$AK$8,0)),"")</f>
        <v/>
      </c>
      <c r="AG379" s="86" t="str">
        <f>IFERROR(INDEX(TQoL_Indexes!$B$9:$AK$58,MATCH($A$3,TQoL_Indexes!#REF!,0)+$A379,MATCH(AG$3,TQoL_Indexes!$B$8:$AK$8,0)),"")</f>
        <v/>
      </c>
      <c r="AH379" s="86" t="str">
        <f>IFERROR(INDEX(TQoL_Indexes!$B$9:$AK$58,MATCH($A$3,TQoL_Indexes!#REF!,0)+$A379,MATCH(AH$3,TQoL_Indexes!$B$8:$AK$8,0)),"")</f>
        <v/>
      </c>
      <c r="AI379" s="86" t="str">
        <f>IFERROR(INDEX(TQoL_Indexes!$B$9:$AK$58,MATCH($A$3,TQoL_Indexes!#REF!,0)+$A379,MATCH(AI$3,TQoL_Indexes!$B$8:$AK$8,0)),"")</f>
        <v/>
      </c>
      <c r="AJ379" s="86" t="str">
        <f>IFERROR(INDEX(TQoL_Indexes!$B$9:$AK$58,MATCH($A$3,TQoL_Indexes!#REF!,0)+$A379,MATCH(AJ$3,TQoL_Indexes!$B$8:$AK$8,0)),"")</f>
        <v/>
      </c>
      <c r="AK379" s="86" t="str">
        <f>IFERROR(INDEX(TQoL_Indexes!$B$9:$AK$58,MATCH($A$3,TQoL_Indexes!#REF!,0)+$A379,MATCH(AK$3,TQoL_Indexes!$B$8:$AK$8,0)),"")</f>
        <v/>
      </c>
      <c r="AL379" s="86" t="str">
        <f>IFERROR(INDEX(TQoL_Indexes!$B$9:$AK$58,MATCH($A$3,TQoL_Indexes!#REF!,0)+$A379,MATCH(AL$3,TQoL_Indexes!$B$8:$AK$8,0)),"")</f>
        <v/>
      </c>
      <c r="AM379" s="87" t="str">
        <f>IFERROR(INDEX(TQoL_Indexes!$B$9:$AK$58,MATCH($A$3,TQoL_Indexes!#REF!,0)+$A379,MATCH(AM$3,TQoL_Indexes!$B$8:$AK$8,0)),"")</f>
        <v/>
      </c>
    </row>
    <row r="380" spans="1:39">
      <c r="A380" s="58" t="str">
        <f>IFERROR(IF(A379+1&lt;COUNTIF(TQoL_Indexes!#REF!,Aux_Country!$A$3),A379+1,""),"")</f>
        <v/>
      </c>
      <c r="B380" s="121" t="str">
        <f>IFERROR(INDEX(TQoL_Indexes!$B$9:$AK$58,MATCH($A$3,TQoL_Indexes!#REF!,0)+$A380,MATCH(B$3,TQoL_Indexes!$B$8:$AK$8,0)),"")</f>
        <v/>
      </c>
      <c r="C380" s="116" t="str">
        <f>IFERROR(INDEX(TQoL_Indexes!$B$9:$AK$58,MATCH($A$3,TQoL_Indexes!#REF!,0)+$A380,MATCH(C$3,TQoL_Indexes!$B$8:$AK$8,0)),"")</f>
        <v/>
      </c>
      <c r="D380" s="122" t="str">
        <f>IFERROR(INDEX(TQoL_Indexes!$B$9:$AK$58,MATCH($A$3,TQoL_Indexes!#REF!,0)+$A380,MATCH(D$3,TQoL_Indexes!$B$8:$AK$8,0)),"")</f>
        <v/>
      </c>
      <c r="E380" s="86" t="str">
        <f>IFERROR(INDEX(TQoL_Indexes!$B$9:$AK$58,MATCH($A$3,TQoL_Indexes!#REF!,0)+$A380,MATCH(E$3,TQoL_Indexes!$B$8:$AK$8,0)),"")</f>
        <v/>
      </c>
      <c r="F380" s="86" t="str">
        <f>IFERROR(INDEX(TQoL_Indexes!$B$9:$AK$58,MATCH($A$3,TQoL_Indexes!#REF!,0)+$A380,MATCH(F$3,TQoL_Indexes!$B$8:$AK$8,0)),"")</f>
        <v/>
      </c>
      <c r="G380" s="86" t="str">
        <f>IFERROR(INDEX(TQoL_Indexes!$B$9:$AK$58,MATCH($A$3,TQoL_Indexes!#REF!,0)+$A380,MATCH(G$3,TQoL_Indexes!$B$8:$AK$8,0)),"")</f>
        <v/>
      </c>
      <c r="H380" s="86" t="str">
        <f>IFERROR(INDEX(TQoL_Indexes!$B$9:$AK$58,MATCH($A$3,TQoL_Indexes!#REF!,0)+$A380,MATCH(H$3,TQoL_Indexes!$B$8:$AK$8,0)),"")</f>
        <v/>
      </c>
      <c r="I380" s="86" t="str">
        <f>IFERROR(INDEX(TQoL_Indexes!$B$9:$AK$58,MATCH($A$3,TQoL_Indexes!#REF!,0)+$A380,MATCH(I$3,TQoL_Indexes!$B$8:$AK$8,0)),"")</f>
        <v/>
      </c>
      <c r="J380" s="86" t="str">
        <f>IFERROR(INDEX(TQoL_Indexes!$B$9:$AK$58,MATCH($A$3,TQoL_Indexes!#REF!,0)+$A380,MATCH(J$3,TQoL_Indexes!$B$8:$AK$8,0)),"")</f>
        <v/>
      </c>
      <c r="K380" s="86" t="str">
        <f>IFERROR(INDEX(TQoL_Indexes!$B$9:$AK$58,MATCH($A$3,TQoL_Indexes!#REF!,0)+$A380,MATCH(K$3,TQoL_Indexes!$B$8:$AK$8,0)),"")</f>
        <v/>
      </c>
      <c r="L380" s="86" t="str">
        <f>IFERROR(INDEX(TQoL_Indexes!$B$9:$AK$58,MATCH($A$3,TQoL_Indexes!#REF!,0)+$A380,MATCH(L$3,TQoL_Indexes!$B$8:$AK$8,0)),"")</f>
        <v/>
      </c>
      <c r="M380" s="86" t="str">
        <f>IFERROR(INDEX(TQoL_Indexes!$B$9:$AK$58,MATCH($A$3,TQoL_Indexes!#REF!,0)+$A380,MATCH(M$3,TQoL_Indexes!$B$8:$AK$8,0)),"")</f>
        <v/>
      </c>
      <c r="N380" s="86" t="str">
        <f>IFERROR(INDEX(TQoL_Indexes!$B$9:$AK$58,MATCH($A$3,TQoL_Indexes!#REF!,0)+$A380,MATCH(N$3,TQoL_Indexes!$B$8:$AK$8,0)),"")</f>
        <v/>
      </c>
      <c r="O380" s="86" t="str">
        <f>IFERROR(INDEX(TQoL_Indexes!$B$9:$AK$58,MATCH($A$3,TQoL_Indexes!#REF!,0)+$A380,MATCH(O$3,TQoL_Indexes!$B$8:$AK$8,0)),"")</f>
        <v/>
      </c>
      <c r="P380" s="86" t="str">
        <f>IFERROR(INDEX(TQoL_Indexes!$B$9:$AK$58,MATCH($A$3,TQoL_Indexes!#REF!,0)+$A380,MATCH(P$3,TQoL_Indexes!$B$8:$AK$8,0)),"")</f>
        <v/>
      </c>
      <c r="Q380" s="86" t="str">
        <f>IFERROR(INDEX(TQoL_Indexes!$B$9:$AK$58,MATCH($A$3,TQoL_Indexes!#REF!,0)+$A380,MATCH(Q$3,TQoL_Indexes!$B$8:$AK$8,0)),"")</f>
        <v/>
      </c>
      <c r="R380" s="86" t="str">
        <f>IFERROR(INDEX(TQoL_Indexes!$B$9:$AK$58,MATCH($A$3,TQoL_Indexes!#REF!,0)+$A380,MATCH(R$3,TQoL_Indexes!$B$8:$AK$8,0)),"")</f>
        <v/>
      </c>
      <c r="S380" s="86" t="str">
        <f>IFERROR(INDEX(TQoL_Indexes!$B$9:$AK$58,MATCH($A$3,TQoL_Indexes!#REF!,0)+$A380,MATCH(S$3,TQoL_Indexes!$B$8:$AK$8,0)),"")</f>
        <v/>
      </c>
      <c r="T380" s="86" t="str">
        <f>IFERROR(INDEX(TQoL_Indexes!$B$9:$AK$58,MATCH($A$3,TQoL_Indexes!#REF!,0)+$A380,MATCH(T$3,TQoL_Indexes!$B$8:$AK$8,0)),"")</f>
        <v/>
      </c>
      <c r="U380" s="86" t="str">
        <f>IFERROR(INDEX(TQoL_Indexes!$B$9:$AK$58,MATCH($A$3,TQoL_Indexes!#REF!,0)+$A380,MATCH(U$3,TQoL_Indexes!$B$8:$AK$8,0)),"")</f>
        <v/>
      </c>
      <c r="V380" s="86" t="str">
        <f>IFERROR(INDEX(TQoL_Indexes!$B$9:$AK$58,MATCH($A$3,TQoL_Indexes!#REF!,0)+$A380,MATCH(V$3,TQoL_Indexes!$B$8:$AK$8,0)),"")</f>
        <v/>
      </c>
      <c r="W380" s="86" t="str">
        <f>IFERROR(INDEX(TQoL_Indexes!$B$9:$AK$58,MATCH($A$3,TQoL_Indexes!#REF!,0)+$A380,MATCH(W$3,TQoL_Indexes!$B$8:$AK$8,0)),"")</f>
        <v/>
      </c>
      <c r="X380" s="86" t="str">
        <f>IFERROR(INDEX(TQoL_Indexes!$B$9:$AK$58,MATCH($A$3,TQoL_Indexes!#REF!,0)+$A380,MATCH(X$3,TQoL_Indexes!$B$8:$AK$8,0)),"")</f>
        <v/>
      </c>
      <c r="Y380" s="86" t="str">
        <f>IFERROR(INDEX(TQoL_Indexes!$B$9:$AK$58,MATCH($A$3,TQoL_Indexes!#REF!,0)+$A380,MATCH(Y$3,TQoL_Indexes!$B$8:$AK$8,0)),"")</f>
        <v/>
      </c>
      <c r="Z380" s="86" t="str">
        <f>IFERROR(INDEX(TQoL_Indexes!$B$9:$AK$58,MATCH($A$3,TQoL_Indexes!#REF!,0)+$A380,MATCH(Z$3,TQoL_Indexes!$B$8:$AK$8,0)),"")</f>
        <v/>
      </c>
      <c r="AA380" s="86" t="str">
        <f>IFERROR(INDEX(TQoL_Indexes!$B$9:$AK$58,MATCH($A$3,TQoL_Indexes!#REF!,0)+$A380,MATCH(AA$3,TQoL_Indexes!$B$8:$AK$8,0)),"")</f>
        <v/>
      </c>
      <c r="AB380" s="86" t="str">
        <f>IFERROR(INDEX(TQoL_Indexes!$B$9:$AK$58,MATCH($A$3,TQoL_Indexes!#REF!,0)+$A380,MATCH(AB$3,TQoL_Indexes!$B$8:$AK$8,0)),"")</f>
        <v/>
      </c>
      <c r="AC380" s="86" t="str">
        <f>IFERROR(INDEX(TQoL_Indexes!$B$9:$AK$58,MATCH($A$3,TQoL_Indexes!#REF!,0)+$A380,MATCH(AC$3,TQoL_Indexes!$B$8:$AK$8,0)),"")</f>
        <v/>
      </c>
      <c r="AD380" s="86" t="str">
        <f>IFERROR(INDEX(TQoL_Indexes!$B$9:$AK$58,MATCH($A$3,TQoL_Indexes!#REF!,0)+$A380,MATCH(AD$3,TQoL_Indexes!$B$8:$AK$8,0)),"")</f>
        <v/>
      </c>
      <c r="AE380" s="86" t="str">
        <f>IFERROR(INDEX(TQoL_Indexes!$B$9:$AK$58,MATCH($A$3,TQoL_Indexes!#REF!,0)+$A380,MATCH(AE$3,TQoL_Indexes!$B$8:$AK$8,0)),"")</f>
        <v/>
      </c>
      <c r="AF380" s="86" t="str">
        <f>IFERROR(INDEX(TQoL_Indexes!$B$9:$AK$58,MATCH($A$3,TQoL_Indexes!#REF!,0)+$A380,MATCH(AF$3,TQoL_Indexes!$B$8:$AK$8,0)),"")</f>
        <v/>
      </c>
      <c r="AG380" s="86" t="str">
        <f>IFERROR(INDEX(TQoL_Indexes!$B$9:$AK$58,MATCH($A$3,TQoL_Indexes!#REF!,0)+$A380,MATCH(AG$3,TQoL_Indexes!$B$8:$AK$8,0)),"")</f>
        <v/>
      </c>
      <c r="AH380" s="86" t="str">
        <f>IFERROR(INDEX(TQoL_Indexes!$B$9:$AK$58,MATCH($A$3,TQoL_Indexes!#REF!,0)+$A380,MATCH(AH$3,TQoL_Indexes!$B$8:$AK$8,0)),"")</f>
        <v/>
      </c>
      <c r="AI380" s="86" t="str">
        <f>IFERROR(INDEX(TQoL_Indexes!$B$9:$AK$58,MATCH($A$3,TQoL_Indexes!#REF!,0)+$A380,MATCH(AI$3,TQoL_Indexes!$B$8:$AK$8,0)),"")</f>
        <v/>
      </c>
      <c r="AJ380" s="86" t="str">
        <f>IFERROR(INDEX(TQoL_Indexes!$B$9:$AK$58,MATCH($A$3,TQoL_Indexes!#REF!,0)+$A380,MATCH(AJ$3,TQoL_Indexes!$B$8:$AK$8,0)),"")</f>
        <v/>
      </c>
      <c r="AK380" s="86" t="str">
        <f>IFERROR(INDEX(TQoL_Indexes!$B$9:$AK$58,MATCH($A$3,TQoL_Indexes!#REF!,0)+$A380,MATCH(AK$3,TQoL_Indexes!$B$8:$AK$8,0)),"")</f>
        <v/>
      </c>
      <c r="AL380" s="86" t="str">
        <f>IFERROR(INDEX(TQoL_Indexes!$B$9:$AK$58,MATCH($A$3,TQoL_Indexes!#REF!,0)+$A380,MATCH(AL$3,TQoL_Indexes!$B$8:$AK$8,0)),"")</f>
        <v/>
      </c>
      <c r="AM380" s="87" t="str">
        <f>IFERROR(INDEX(TQoL_Indexes!$B$9:$AK$58,MATCH($A$3,TQoL_Indexes!#REF!,0)+$A380,MATCH(AM$3,TQoL_Indexes!$B$8:$AK$8,0)),"")</f>
        <v/>
      </c>
    </row>
    <row r="381" spans="1:39">
      <c r="A381" s="58" t="str">
        <f>IFERROR(IF(A380+1&lt;COUNTIF(TQoL_Indexes!#REF!,Aux_Country!$A$3),A380+1,""),"")</f>
        <v/>
      </c>
      <c r="B381" s="121" t="str">
        <f>IFERROR(INDEX(TQoL_Indexes!$B$9:$AK$58,MATCH($A$3,TQoL_Indexes!#REF!,0)+$A381,MATCH(B$3,TQoL_Indexes!$B$8:$AK$8,0)),"")</f>
        <v/>
      </c>
      <c r="C381" s="116" t="str">
        <f>IFERROR(INDEX(TQoL_Indexes!$B$9:$AK$58,MATCH($A$3,TQoL_Indexes!#REF!,0)+$A381,MATCH(C$3,TQoL_Indexes!$B$8:$AK$8,0)),"")</f>
        <v/>
      </c>
      <c r="D381" s="122" t="str">
        <f>IFERROR(INDEX(TQoL_Indexes!$B$9:$AK$58,MATCH($A$3,TQoL_Indexes!#REF!,0)+$A381,MATCH(D$3,TQoL_Indexes!$B$8:$AK$8,0)),"")</f>
        <v/>
      </c>
      <c r="E381" s="86" t="str">
        <f>IFERROR(INDEX(TQoL_Indexes!$B$9:$AK$58,MATCH($A$3,TQoL_Indexes!#REF!,0)+$A381,MATCH(E$3,TQoL_Indexes!$B$8:$AK$8,0)),"")</f>
        <v/>
      </c>
      <c r="F381" s="86" t="str">
        <f>IFERROR(INDEX(TQoL_Indexes!$B$9:$AK$58,MATCH($A$3,TQoL_Indexes!#REF!,0)+$A381,MATCH(F$3,TQoL_Indexes!$B$8:$AK$8,0)),"")</f>
        <v/>
      </c>
      <c r="G381" s="86" t="str">
        <f>IFERROR(INDEX(TQoL_Indexes!$B$9:$AK$58,MATCH($A$3,TQoL_Indexes!#REF!,0)+$A381,MATCH(G$3,TQoL_Indexes!$B$8:$AK$8,0)),"")</f>
        <v/>
      </c>
      <c r="H381" s="86" t="str">
        <f>IFERROR(INDEX(TQoL_Indexes!$B$9:$AK$58,MATCH($A$3,TQoL_Indexes!#REF!,0)+$A381,MATCH(H$3,TQoL_Indexes!$B$8:$AK$8,0)),"")</f>
        <v/>
      </c>
      <c r="I381" s="86" t="str">
        <f>IFERROR(INDEX(TQoL_Indexes!$B$9:$AK$58,MATCH($A$3,TQoL_Indexes!#REF!,0)+$A381,MATCH(I$3,TQoL_Indexes!$B$8:$AK$8,0)),"")</f>
        <v/>
      </c>
      <c r="J381" s="86" t="str">
        <f>IFERROR(INDEX(TQoL_Indexes!$B$9:$AK$58,MATCH($A$3,TQoL_Indexes!#REF!,0)+$A381,MATCH(J$3,TQoL_Indexes!$B$8:$AK$8,0)),"")</f>
        <v/>
      </c>
      <c r="K381" s="86" t="str">
        <f>IFERROR(INDEX(TQoL_Indexes!$B$9:$AK$58,MATCH($A$3,TQoL_Indexes!#REF!,0)+$A381,MATCH(K$3,TQoL_Indexes!$B$8:$AK$8,0)),"")</f>
        <v/>
      </c>
      <c r="L381" s="86" t="str">
        <f>IFERROR(INDEX(TQoL_Indexes!$B$9:$AK$58,MATCH($A$3,TQoL_Indexes!#REF!,0)+$A381,MATCH(L$3,TQoL_Indexes!$B$8:$AK$8,0)),"")</f>
        <v/>
      </c>
      <c r="M381" s="86" t="str">
        <f>IFERROR(INDEX(TQoL_Indexes!$B$9:$AK$58,MATCH($A$3,TQoL_Indexes!#REF!,0)+$A381,MATCH(M$3,TQoL_Indexes!$B$8:$AK$8,0)),"")</f>
        <v/>
      </c>
      <c r="N381" s="86" t="str">
        <f>IFERROR(INDEX(TQoL_Indexes!$B$9:$AK$58,MATCH($A$3,TQoL_Indexes!#REF!,0)+$A381,MATCH(N$3,TQoL_Indexes!$B$8:$AK$8,0)),"")</f>
        <v/>
      </c>
      <c r="O381" s="86" t="str">
        <f>IFERROR(INDEX(TQoL_Indexes!$B$9:$AK$58,MATCH($A$3,TQoL_Indexes!#REF!,0)+$A381,MATCH(O$3,TQoL_Indexes!$B$8:$AK$8,0)),"")</f>
        <v/>
      </c>
      <c r="P381" s="86" t="str">
        <f>IFERROR(INDEX(TQoL_Indexes!$B$9:$AK$58,MATCH($A$3,TQoL_Indexes!#REF!,0)+$A381,MATCH(P$3,TQoL_Indexes!$B$8:$AK$8,0)),"")</f>
        <v/>
      </c>
      <c r="Q381" s="86" t="str">
        <f>IFERROR(INDEX(TQoL_Indexes!$B$9:$AK$58,MATCH($A$3,TQoL_Indexes!#REF!,0)+$A381,MATCH(Q$3,TQoL_Indexes!$B$8:$AK$8,0)),"")</f>
        <v/>
      </c>
      <c r="R381" s="86" t="str">
        <f>IFERROR(INDEX(TQoL_Indexes!$B$9:$AK$58,MATCH($A$3,TQoL_Indexes!#REF!,0)+$A381,MATCH(R$3,TQoL_Indexes!$B$8:$AK$8,0)),"")</f>
        <v/>
      </c>
      <c r="S381" s="86" t="str">
        <f>IFERROR(INDEX(TQoL_Indexes!$B$9:$AK$58,MATCH($A$3,TQoL_Indexes!#REF!,0)+$A381,MATCH(S$3,TQoL_Indexes!$B$8:$AK$8,0)),"")</f>
        <v/>
      </c>
      <c r="T381" s="86" t="str">
        <f>IFERROR(INDEX(TQoL_Indexes!$B$9:$AK$58,MATCH($A$3,TQoL_Indexes!#REF!,0)+$A381,MATCH(T$3,TQoL_Indexes!$B$8:$AK$8,0)),"")</f>
        <v/>
      </c>
      <c r="U381" s="86" t="str">
        <f>IFERROR(INDEX(TQoL_Indexes!$B$9:$AK$58,MATCH($A$3,TQoL_Indexes!#REF!,0)+$A381,MATCH(U$3,TQoL_Indexes!$B$8:$AK$8,0)),"")</f>
        <v/>
      </c>
      <c r="V381" s="86" t="str">
        <f>IFERROR(INDEX(TQoL_Indexes!$B$9:$AK$58,MATCH($A$3,TQoL_Indexes!#REF!,0)+$A381,MATCH(V$3,TQoL_Indexes!$B$8:$AK$8,0)),"")</f>
        <v/>
      </c>
      <c r="W381" s="86" t="str">
        <f>IFERROR(INDEX(TQoL_Indexes!$B$9:$AK$58,MATCH($A$3,TQoL_Indexes!#REF!,0)+$A381,MATCH(W$3,TQoL_Indexes!$B$8:$AK$8,0)),"")</f>
        <v/>
      </c>
      <c r="X381" s="86" t="str">
        <f>IFERROR(INDEX(TQoL_Indexes!$B$9:$AK$58,MATCH($A$3,TQoL_Indexes!#REF!,0)+$A381,MATCH(X$3,TQoL_Indexes!$B$8:$AK$8,0)),"")</f>
        <v/>
      </c>
      <c r="Y381" s="86" t="str">
        <f>IFERROR(INDEX(TQoL_Indexes!$B$9:$AK$58,MATCH($A$3,TQoL_Indexes!#REF!,0)+$A381,MATCH(Y$3,TQoL_Indexes!$B$8:$AK$8,0)),"")</f>
        <v/>
      </c>
      <c r="Z381" s="86" t="str">
        <f>IFERROR(INDEX(TQoL_Indexes!$B$9:$AK$58,MATCH($A$3,TQoL_Indexes!#REF!,0)+$A381,MATCH(Z$3,TQoL_Indexes!$B$8:$AK$8,0)),"")</f>
        <v/>
      </c>
      <c r="AA381" s="86" t="str">
        <f>IFERROR(INDEX(TQoL_Indexes!$B$9:$AK$58,MATCH($A$3,TQoL_Indexes!#REF!,0)+$A381,MATCH(AA$3,TQoL_Indexes!$B$8:$AK$8,0)),"")</f>
        <v/>
      </c>
      <c r="AB381" s="86" t="str">
        <f>IFERROR(INDEX(TQoL_Indexes!$B$9:$AK$58,MATCH($A$3,TQoL_Indexes!#REF!,0)+$A381,MATCH(AB$3,TQoL_Indexes!$B$8:$AK$8,0)),"")</f>
        <v/>
      </c>
      <c r="AC381" s="86" t="str">
        <f>IFERROR(INDEX(TQoL_Indexes!$B$9:$AK$58,MATCH($A$3,TQoL_Indexes!#REF!,0)+$A381,MATCH(AC$3,TQoL_Indexes!$B$8:$AK$8,0)),"")</f>
        <v/>
      </c>
      <c r="AD381" s="86" t="str">
        <f>IFERROR(INDEX(TQoL_Indexes!$B$9:$AK$58,MATCH($A$3,TQoL_Indexes!#REF!,0)+$A381,MATCH(AD$3,TQoL_Indexes!$B$8:$AK$8,0)),"")</f>
        <v/>
      </c>
      <c r="AE381" s="86" t="str">
        <f>IFERROR(INDEX(TQoL_Indexes!$B$9:$AK$58,MATCH($A$3,TQoL_Indexes!#REF!,0)+$A381,MATCH(AE$3,TQoL_Indexes!$B$8:$AK$8,0)),"")</f>
        <v/>
      </c>
      <c r="AF381" s="86" t="str">
        <f>IFERROR(INDEX(TQoL_Indexes!$B$9:$AK$58,MATCH($A$3,TQoL_Indexes!#REF!,0)+$A381,MATCH(AF$3,TQoL_Indexes!$B$8:$AK$8,0)),"")</f>
        <v/>
      </c>
      <c r="AG381" s="86" t="str">
        <f>IFERROR(INDEX(TQoL_Indexes!$B$9:$AK$58,MATCH($A$3,TQoL_Indexes!#REF!,0)+$A381,MATCH(AG$3,TQoL_Indexes!$B$8:$AK$8,0)),"")</f>
        <v/>
      </c>
      <c r="AH381" s="86" t="str">
        <f>IFERROR(INDEX(TQoL_Indexes!$B$9:$AK$58,MATCH($A$3,TQoL_Indexes!#REF!,0)+$A381,MATCH(AH$3,TQoL_Indexes!$B$8:$AK$8,0)),"")</f>
        <v/>
      </c>
      <c r="AI381" s="86" t="str">
        <f>IFERROR(INDEX(TQoL_Indexes!$B$9:$AK$58,MATCH($A$3,TQoL_Indexes!#REF!,0)+$A381,MATCH(AI$3,TQoL_Indexes!$B$8:$AK$8,0)),"")</f>
        <v/>
      </c>
      <c r="AJ381" s="86" t="str">
        <f>IFERROR(INDEX(TQoL_Indexes!$B$9:$AK$58,MATCH($A$3,TQoL_Indexes!#REF!,0)+$A381,MATCH(AJ$3,TQoL_Indexes!$B$8:$AK$8,0)),"")</f>
        <v/>
      </c>
      <c r="AK381" s="86" t="str">
        <f>IFERROR(INDEX(TQoL_Indexes!$B$9:$AK$58,MATCH($A$3,TQoL_Indexes!#REF!,0)+$A381,MATCH(AK$3,TQoL_Indexes!$B$8:$AK$8,0)),"")</f>
        <v/>
      </c>
      <c r="AL381" s="86" t="str">
        <f>IFERROR(INDEX(TQoL_Indexes!$B$9:$AK$58,MATCH($A$3,TQoL_Indexes!#REF!,0)+$A381,MATCH(AL$3,TQoL_Indexes!$B$8:$AK$8,0)),"")</f>
        <v/>
      </c>
      <c r="AM381" s="87" t="str">
        <f>IFERROR(INDEX(TQoL_Indexes!$B$9:$AK$58,MATCH($A$3,TQoL_Indexes!#REF!,0)+$A381,MATCH(AM$3,TQoL_Indexes!$B$8:$AK$8,0)),"")</f>
        <v/>
      </c>
    </row>
    <row r="382" spans="1:39">
      <c r="A382" s="58" t="str">
        <f>IFERROR(IF(A381+1&lt;COUNTIF(TQoL_Indexes!#REF!,Aux_Country!$A$3),A381+1,""),"")</f>
        <v/>
      </c>
      <c r="B382" s="121" t="str">
        <f>IFERROR(INDEX(TQoL_Indexes!$B$9:$AK$58,MATCH($A$3,TQoL_Indexes!#REF!,0)+$A382,MATCH(B$3,TQoL_Indexes!$B$8:$AK$8,0)),"")</f>
        <v/>
      </c>
      <c r="C382" s="116" t="str">
        <f>IFERROR(INDEX(TQoL_Indexes!$B$9:$AK$58,MATCH($A$3,TQoL_Indexes!#REF!,0)+$A382,MATCH(C$3,TQoL_Indexes!$B$8:$AK$8,0)),"")</f>
        <v/>
      </c>
      <c r="D382" s="122" t="str">
        <f>IFERROR(INDEX(TQoL_Indexes!$B$9:$AK$58,MATCH($A$3,TQoL_Indexes!#REF!,0)+$A382,MATCH(D$3,TQoL_Indexes!$B$8:$AK$8,0)),"")</f>
        <v/>
      </c>
      <c r="E382" s="86" t="str">
        <f>IFERROR(INDEX(TQoL_Indexes!$B$9:$AK$58,MATCH($A$3,TQoL_Indexes!#REF!,0)+$A382,MATCH(E$3,TQoL_Indexes!$B$8:$AK$8,0)),"")</f>
        <v/>
      </c>
      <c r="F382" s="86" t="str">
        <f>IFERROR(INDEX(TQoL_Indexes!$B$9:$AK$58,MATCH($A$3,TQoL_Indexes!#REF!,0)+$A382,MATCH(F$3,TQoL_Indexes!$B$8:$AK$8,0)),"")</f>
        <v/>
      </c>
      <c r="G382" s="86" t="str">
        <f>IFERROR(INDEX(TQoL_Indexes!$B$9:$AK$58,MATCH($A$3,TQoL_Indexes!#REF!,0)+$A382,MATCH(G$3,TQoL_Indexes!$B$8:$AK$8,0)),"")</f>
        <v/>
      </c>
      <c r="H382" s="86" t="str">
        <f>IFERROR(INDEX(TQoL_Indexes!$B$9:$AK$58,MATCH($A$3,TQoL_Indexes!#REF!,0)+$A382,MATCH(H$3,TQoL_Indexes!$B$8:$AK$8,0)),"")</f>
        <v/>
      </c>
      <c r="I382" s="86" t="str">
        <f>IFERROR(INDEX(TQoL_Indexes!$B$9:$AK$58,MATCH($A$3,TQoL_Indexes!#REF!,0)+$A382,MATCH(I$3,TQoL_Indexes!$B$8:$AK$8,0)),"")</f>
        <v/>
      </c>
      <c r="J382" s="86" t="str">
        <f>IFERROR(INDEX(TQoL_Indexes!$B$9:$AK$58,MATCH($A$3,TQoL_Indexes!#REF!,0)+$A382,MATCH(J$3,TQoL_Indexes!$B$8:$AK$8,0)),"")</f>
        <v/>
      </c>
      <c r="K382" s="86" t="str">
        <f>IFERROR(INDEX(TQoL_Indexes!$B$9:$AK$58,MATCH($A$3,TQoL_Indexes!#REF!,0)+$A382,MATCH(K$3,TQoL_Indexes!$B$8:$AK$8,0)),"")</f>
        <v/>
      </c>
      <c r="L382" s="86" t="str">
        <f>IFERROR(INDEX(TQoL_Indexes!$B$9:$AK$58,MATCH($A$3,TQoL_Indexes!#REF!,0)+$A382,MATCH(L$3,TQoL_Indexes!$B$8:$AK$8,0)),"")</f>
        <v/>
      </c>
      <c r="M382" s="86" t="str">
        <f>IFERROR(INDEX(TQoL_Indexes!$B$9:$AK$58,MATCH($A$3,TQoL_Indexes!#REF!,0)+$A382,MATCH(M$3,TQoL_Indexes!$B$8:$AK$8,0)),"")</f>
        <v/>
      </c>
      <c r="N382" s="86" t="str">
        <f>IFERROR(INDEX(TQoL_Indexes!$B$9:$AK$58,MATCH($A$3,TQoL_Indexes!#REF!,0)+$A382,MATCH(N$3,TQoL_Indexes!$B$8:$AK$8,0)),"")</f>
        <v/>
      </c>
      <c r="O382" s="86" t="str">
        <f>IFERROR(INDEX(TQoL_Indexes!$B$9:$AK$58,MATCH($A$3,TQoL_Indexes!#REF!,0)+$A382,MATCH(O$3,TQoL_Indexes!$B$8:$AK$8,0)),"")</f>
        <v/>
      </c>
      <c r="P382" s="86" t="str">
        <f>IFERROR(INDEX(TQoL_Indexes!$B$9:$AK$58,MATCH($A$3,TQoL_Indexes!#REF!,0)+$A382,MATCH(P$3,TQoL_Indexes!$B$8:$AK$8,0)),"")</f>
        <v/>
      </c>
      <c r="Q382" s="86" t="str">
        <f>IFERROR(INDEX(TQoL_Indexes!$B$9:$AK$58,MATCH($A$3,TQoL_Indexes!#REF!,0)+$A382,MATCH(Q$3,TQoL_Indexes!$B$8:$AK$8,0)),"")</f>
        <v/>
      </c>
      <c r="R382" s="86" t="str">
        <f>IFERROR(INDEX(TQoL_Indexes!$B$9:$AK$58,MATCH($A$3,TQoL_Indexes!#REF!,0)+$A382,MATCH(R$3,TQoL_Indexes!$B$8:$AK$8,0)),"")</f>
        <v/>
      </c>
      <c r="S382" s="86" t="str">
        <f>IFERROR(INDEX(TQoL_Indexes!$B$9:$AK$58,MATCH($A$3,TQoL_Indexes!#REF!,0)+$A382,MATCH(S$3,TQoL_Indexes!$B$8:$AK$8,0)),"")</f>
        <v/>
      </c>
      <c r="T382" s="86" t="str">
        <f>IFERROR(INDEX(TQoL_Indexes!$B$9:$AK$58,MATCH($A$3,TQoL_Indexes!#REF!,0)+$A382,MATCH(T$3,TQoL_Indexes!$B$8:$AK$8,0)),"")</f>
        <v/>
      </c>
      <c r="U382" s="86" t="str">
        <f>IFERROR(INDEX(TQoL_Indexes!$B$9:$AK$58,MATCH($A$3,TQoL_Indexes!#REF!,0)+$A382,MATCH(U$3,TQoL_Indexes!$B$8:$AK$8,0)),"")</f>
        <v/>
      </c>
      <c r="V382" s="86" t="str">
        <f>IFERROR(INDEX(TQoL_Indexes!$B$9:$AK$58,MATCH($A$3,TQoL_Indexes!#REF!,0)+$A382,MATCH(V$3,TQoL_Indexes!$B$8:$AK$8,0)),"")</f>
        <v/>
      </c>
      <c r="W382" s="86" t="str">
        <f>IFERROR(INDEX(TQoL_Indexes!$B$9:$AK$58,MATCH($A$3,TQoL_Indexes!#REF!,0)+$A382,MATCH(W$3,TQoL_Indexes!$B$8:$AK$8,0)),"")</f>
        <v/>
      </c>
      <c r="X382" s="86" t="str">
        <f>IFERROR(INDEX(TQoL_Indexes!$B$9:$AK$58,MATCH($A$3,TQoL_Indexes!#REF!,0)+$A382,MATCH(X$3,TQoL_Indexes!$B$8:$AK$8,0)),"")</f>
        <v/>
      </c>
      <c r="Y382" s="86" t="str">
        <f>IFERROR(INDEX(TQoL_Indexes!$B$9:$AK$58,MATCH($A$3,TQoL_Indexes!#REF!,0)+$A382,MATCH(Y$3,TQoL_Indexes!$B$8:$AK$8,0)),"")</f>
        <v/>
      </c>
      <c r="Z382" s="86" t="str">
        <f>IFERROR(INDEX(TQoL_Indexes!$B$9:$AK$58,MATCH($A$3,TQoL_Indexes!#REF!,0)+$A382,MATCH(Z$3,TQoL_Indexes!$B$8:$AK$8,0)),"")</f>
        <v/>
      </c>
      <c r="AA382" s="86" t="str">
        <f>IFERROR(INDEX(TQoL_Indexes!$B$9:$AK$58,MATCH($A$3,TQoL_Indexes!#REF!,0)+$A382,MATCH(AA$3,TQoL_Indexes!$B$8:$AK$8,0)),"")</f>
        <v/>
      </c>
      <c r="AB382" s="86" t="str">
        <f>IFERROR(INDEX(TQoL_Indexes!$B$9:$AK$58,MATCH($A$3,TQoL_Indexes!#REF!,0)+$A382,MATCH(AB$3,TQoL_Indexes!$B$8:$AK$8,0)),"")</f>
        <v/>
      </c>
      <c r="AC382" s="86" t="str">
        <f>IFERROR(INDEX(TQoL_Indexes!$B$9:$AK$58,MATCH($A$3,TQoL_Indexes!#REF!,0)+$A382,MATCH(AC$3,TQoL_Indexes!$B$8:$AK$8,0)),"")</f>
        <v/>
      </c>
      <c r="AD382" s="86" t="str">
        <f>IFERROR(INDEX(TQoL_Indexes!$B$9:$AK$58,MATCH($A$3,TQoL_Indexes!#REF!,0)+$A382,MATCH(AD$3,TQoL_Indexes!$B$8:$AK$8,0)),"")</f>
        <v/>
      </c>
      <c r="AE382" s="86" t="str">
        <f>IFERROR(INDEX(TQoL_Indexes!$B$9:$AK$58,MATCH($A$3,TQoL_Indexes!#REF!,0)+$A382,MATCH(AE$3,TQoL_Indexes!$B$8:$AK$8,0)),"")</f>
        <v/>
      </c>
      <c r="AF382" s="86" t="str">
        <f>IFERROR(INDEX(TQoL_Indexes!$B$9:$AK$58,MATCH($A$3,TQoL_Indexes!#REF!,0)+$A382,MATCH(AF$3,TQoL_Indexes!$B$8:$AK$8,0)),"")</f>
        <v/>
      </c>
      <c r="AG382" s="86" t="str">
        <f>IFERROR(INDEX(TQoL_Indexes!$B$9:$AK$58,MATCH($A$3,TQoL_Indexes!#REF!,0)+$A382,MATCH(AG$3,TQoL_Indexes!$B$8:$AK$8,0)),"")</f>
        <v/>
      </c>
      <c r="AH382" s="86" t="str">
        <f>IFERROR(INDEX(TQoL_Indexes!$B$9:$AK$58,MATCH($A$3,TQoL_Indexes!#REF!,0)+$A382,MATCH(AH$3,TQoL_Indexes!$B$8:$AK$8,0)),"")</f>
        <v/>
      </c>
      <c r="AI382" s="86" t="str">
        <f>IFERROR(INDEX(TQoL_Indexes!$B$9:$AK$58,MATCH($A$3,TQoL_Indexes!#REF!,0)+$A382,MATCH(AI$3,TQoL_Indexes!$B$8:$AK$8,0)),"")</f>
        <v/>
      </c>
      <c r="AJ382" s="86" t="str">
        <f>IFERROR(INDEX(TQoL_Indexes!$B$9:$AK$58,MATCH($A$3,TQoL_Indexes!#REF!,0)+$A382,MATCH(AJ$3,TQoL_Indexes!$B$8:$AK$8,0)),"")</f>
        <v/>
      </c>
      <c r="AK382" s="86" t="str">
        <f>IFERROR(INDEX(TQoL_Indexes!$B$9:$AK$58,MATCH($A$3,TQoL_Indexes!#REF!,0)+$A382,MATCH(AK$3,TQoL_Indexes!$B$8:$AK$8,0)),"")</f>
        <v/>
      </c>
      <c r="AL382" s="86" t="str">
        <f>IFERROR(INDEX(TQoL_Indexes!$B$9:$AK$58,MATCH($A$3,TQoL_Indexes!#REF!,0)+$A382,MATCH(AL$3,TQoL_Indexes!$B$8:$AK$8,0)),"")</f>
        <v/>
      </c>
      <c r="AM382" s="87" t="str">
        <f>IFERROR(INDEX(TQoL_Indexes!$B$9:$AK$58,MATCH($A$3,TQoL_Indexes!#REF!,0)+$A382,MATCH(AM$3,TQoL_Indexes!$B$8:$AK$8,0)),"")</f>
        <v/>
      </c>
    </row>
    <row r="383" spans="1:39">
      <c r="A383" s="58" t="str">
        <f>IFERROR(IF(A382+1&lt;COUNTIF(TQoL_Indexes!#REF!,Aux_Country!$A$3),A382+1,""),"")</f>
        <v/>
      </c>
      <c r="B383" s="121" t="str">
        <f>IFERROR(INDEX(TQoL_Indexes!$B$9:$AK$58,MATCH($A$3,TQoL_Indexes!#REF!,0)+$A383,MATCH(B$3,TQoL_Indexes!$B$8:$AK$8,0)),"")</f>
        <v/>
      </c>
      <c r="C383" s="116" t="str">
        <f>IFERROR(INDEX(TQoL_Indexes!$B$9:$AK$58,MATCH($A$3,TQoL_Indexes!#REF!,0)+$A383,MATCH(C$3,TQoL_Indexes!$B$8:$AK$8,0)),"")</f>
        <v/>
      </c>
      <c r="D383" s="122" t="str">
        <f>IFERROR(INDEX(TQoL_Indexes!$B$9:$AK$58,MATCH($A$3,TQoL_Indexes!#REF!,0)+$A383,MATCH(D$3,TQoL_Indexes!$B$8:$AK$8,0)),"")</f>
        <v/>
      </c>
      <c r="E383" s="86" t="str">
        <f>IFERROR(INDEX(TQoL_Indexes!$B$9:$AK$58,MATCH($A$3,TQoL_Indexes!#REF!,0)+$A383,MATCH(E$3,TQoL_Indexes!$B$8:$AK$8,0)),"")</f>
        <v/>
      </c>
      <c r="F383" s="86" t="str">
        <f>IFERROR(INDEX(TQoL_Indexes!$B$9:$AK$58,MATCH($A$3,TQoL_Indexes!#REF!,0)+$A383,MATCH(F$3,TQoL_Indexes!$B$8:$AK$8,0)),"")</f>
        <v/>
      </c>
      <c r="G383" s="86" t="str">
        <f>IFERROR(INDEX(TQoL_Indexes!$B$9:$AK$58,MATCH($A$3,TQoL_Indexes!#REF!,0)+$A383,MATCH(G$3,TQoL_Indexes!$B$8:$AK$8,0)),"")</f>
        <v/>
      </c>
      <c r="H383" s="86" t="str">
        <f>IFERROR(INDEX(TQoL_Indexes!$B$9:$AK$58,MATCH($A$3,TQoL_Indexes!#REF!,0)+$A383,MATCH(H$3,TQoL_Indexes!$B$8:$AK$8,0)),"")</f>
        <v/>
      </c>
      <c r="I383" s="86" t="str">
        <f>IFERROR(INDEX(TQoL_Indexes!$B$9:$AK$58,MATCH($A$3,TQoL_Indexes!#REF!,0)+$A383,MATCH(I$3,TQoL_Indexes!$B$8:$AK$8,0)),"")</f>
        <v/>
      </c>
      <c r="J383" s="86" t="str">
        <f>IFERROR(INDEX(TQoL_Indexes!$B$9:$AK$58,MATCH($A$3,TQoL_Indexes!#REF!,0)+$A383,MATCH(J$3,TQoL_Indexes!$B$8:$AK$8,0)),"")</f>
        <v/>
      </c>
      <c r="K383" s="86" t="str">
        <f>IFERROR(INDEX(TQoL_Indexes!$B$9:$AK$58,MATCH($A$3,TQoL_Indexes!#REF!,0)+$A383,MATCH(K$3,TQoL_Indexes!$B$8:$AK$8,0)),"")</f>
        <v/>
      </c>
      <c r="L383" s="86" t="str">
        <f>IFERROR(INDEX(TQoL_Indexes!$B$9:$AK$58,MATCH($A$3,TQoL_Indexes!#REF!,0)+$A383,MATCH(L$3,TQoL_Indexes!$B$8:$AK$8,0)),"")</f>
        <v/>
      </c>
      <c r="M383" s="86" t="str">
        <f>IFERROR(INDEX(TQoL_Indexes!$B$9:$AK$58,MATCH($A$3,TQoL_Indexes!#REF!,0)+$A383,MATCH(M$3,TQoL_Indexes!$B$8:$AK$8,0)),"")</f>
        <v/>
      </c>
      <c r="N383" s="86" t="str">
        <f>IFERROR(INDEX(TQoL_Indexes!$B$9:$AK$58,MATCH($A$3,TQoL_Indexes!#REF!,0)+$A383,MATCH(N$3,TQoL_Indexes!$B$8:$AK$8,0)),"")</f>
        <v/>
      </c>
      <c r="O383" s="86" t="str">
        <f>IFERROR(INDEX(TQoL_Indexes!$B$9:$AK$58,MATCH($A$3,TQoL_Indexes!#REF!,0)+$A383,MATCH(O$3,TQoL_Indexes!$B$8:$AK$8,0)),"")</f>
        <v/>
      </c>
      <c r="P383" s="86" t="str">
        <f>IFERROR(INDEX(TQoL_Indexes!$B$9:$AK$58,MATCH($A$3,TQoL_Indexes!#REF!,0)+$A383,MATCH(P$3,TQoL_Indexes!$B$8:$AK$8,0)),"")</f>
        <v/>
      </c>
      <c r="Q383" s="86" t="str">
        <f>IFERROR(INDEX(TQoL_Indexes!$B$9:$AK$58,MATCH($A$3,TQoL_Indexes!#REF!,0)+$A383,MATCH(Q$3,TQoL_Indexes!$B$8:$AK$8,0)),"")</f>
        <v/>
      </c>
      <c r="R383" s="86" t="str">
        <f>IFERROR(INDEX(TQoL_Indexes!$B$9:$AK$58,MATCH($A$3,TQoL_Indexes!#REF!,0)+$A383,MATCH(R$3,TQoL_Indexes!$B$8:$AK$8,0)),"")</f>
        <v/>
      </c>
      <c r="S383" s="86" t="str">
        <f>IFERROR(INDEX(TQoL_Indexes!$B$9:$AK$58,MATCH($A$3,TQoL_Indexes!#REF!,0)+$A383,MATCH(S$3,TQoL_Indexes!$B$8:$AK$8,0)),"")</f>
        <v/>
      </c>
      <c r="T383" s="86" t="str">
        <f>IFERROR(INDEX(TQoL_Indexes!$B$9:$AK$58,MATCH($A$3,TQoL_Indexes!#REF!,0)+$A383,MATCH(T$3,TQoL_Indexes!$B$8:$AK$8,0)),"")</f>
        <v/>
      </c>
      <c r="U383" s="86" t="str">
        <f>IFERROR(INDEX(TQoL_Indexes!$B$9:$AK$58,MATCH($A$3,TQoL_Indexes!#REF!,0)+$A383,MATCH(U$3,TQoL_Indexes!$B$8:$AK$8,0)),"")</f>
        <v/>
      </c>
      <c r="V383" s="86" t="str">
        <f>IFERROR(INDEX(TQoL_Indexes!$B$9:$AK$58,MATCH($A$3,TQoL_Indexes!#REF!,0)+$A383,MATCH(V$3,TQoL_Indexes!$B$8:$AK$8,0)),"")</f>
        <v/>
      </c>
      <c r="W383" s="86" t="str">
        <f>IFERROR(INDEX(TQoL_Indexes!$B$9:$AK$58,MATCH($A$3,TQoL_Indexes!#REF!,0)+$A383,MATCH(W$3,TQoL_Indexes!$B$8:$AK$8,0)),"")</f>
        <v/>
      </c>
      <c r="X383" s="86" t="str">
        <f>IFERROR(INDEX(TQoL_Indexes!$B$9:$AK$58,MATCH($A$3,TQoL_Indexes!#REF!,0)+$A383,MATCH(X$3,TQoL_Indexes!$B$8:$AK$8,0)),"")</f>
        <v/>
      </c>
      <c r="Y383" s="86" t="str">
        <f>IFERROR(INDEX(TQoL_Indexes!$B$9:$AK$58,MATCH($A$3,TQoL_Indexes!#REF!,0)+$A383,MATCH(Y$3,TQoL_Indexes!$B$8:$AK$8,0)),"")</f>
        <v/>
      </c>
      <c r="Z383" s="86" t="str">
        <f>IFERROR(INDEX(TQoL_Indexes!$B$9:$AK$58,MATCH($A$3,TQoL_Indexes!#REF!,0)+$A383,MATCH(Z$3,TQoL_Indexes!$B$8:$AK$8,0)),"")</f>
        <v/>
      </c>
      <c r="AA383" s="86" t="str">
        <f>IFERROR(INDEX(TQoL_Indexes!$B$9:$AK$58,MATCH($A$3,TQoL_Indexes!#REF!,0)+$A383,MATCH(AA$3,TQoL_Indexes!$B$8:$AK$8,0)),"")</f>
        <v/>
      </c>
      <c r="AB383" s="86" t="str">
        <f>IFERROR(INDEX(TQoL_Indexes!$B$9:$AK$58,MATCH($A$3,TQoL_Indexes!#REF!,0)+$A383,MATCH(AB$3,TQoL_Indexes!$B$8:$AK$8,0)),"")</f>
        <v/>
      </c>
      <c r="AC383" s="86" t="str">
        <f>IFERROR(INDEX(TQoL_Indexes!$B$9:$AK$58,MATCH($A$3,TQoL_Indexes!#REF!,0)+$A383,MATCH(AC$3,TQoL_Indexes!$B$8:$AK$8,0)),"")</f>
        <v/>
      </c>
      <c r="AD383" s="86" t="str">
        <f>IFERROR(INDEX(TQoL_Indexes!$B$9:$AK$58,MATCH($A$3,TQoL_Indexes!#REF!,0)+$A383,MATCH(AD$3,TQoL_Indexes!$B$8:$AK$8,0)),"")</f>
        <v/>
      </c>
      <c r="AE383" s="86" t="str">
        <f>IFERROR(INDEX(TQoL_Indexes!$B$9:$AK$58,MATCH($A$3,TQoL_Indexes!#REF!,0)+$A383,MATCH(AE$3,TQoL_Indexes!$B$8:$AK$8,0)),"")</f>
        <v/>
      </c>
      <c r="AF383" s="86" t="str">
        <f>IFERROR(INDEX(TQoL_Indexes!$B$9:$AK$58,MATCH($A$3,TQoL_Indexes!#REF!,0)+$A383,MATCH(AF$3,TQoL_Indexes!$B$8:$AK$8,0)),"")</f>
        <v/>
      </c>
      <c r="AG383" s="86" t="str">
        <f>IFERROR(INDEX(TQoL_Indexes!$B$9:$AK$58,MATCH($A$3,TQoL_Indexes!#REF!,0)+$A383,MATCH(AG$3,TQoL_Indexes!$B$8:$AK$8,0)),"")</f>
        <v/>
      </c>
      <c r="AH383" s="86" t="str">
        <f>IFERROR(INDEX(TQoL_Indexes!$B$9:$AK$58,MATCH($A$3,TQoL_Indexes!#REF!,0)+$A383,MATCH(AH$3,TQoL_Indexes!$B$8:$AK$8,0)),"")</f>
        <v/>
      </c>
      <c r="AI383" s="86" t="str">
        <f>IFERROR(INDEX(TQoL_Indexes!$B$9:$AK$58,MATCH($A$3,TQoL_Indexes!#REF!,0)+$A383,MATCH(AI$3,TQoL_Indexes!$B$8:$AK$8,0)),"")</f>
        <v/>
      </c>
      <c r="AJ383" s="86" t="str">
        <f>IFERROR(INDEX(TQoL_Indexes!$B$9:$AK$58,MATCH($A$3,TQoL_Indexes!#REF!,0)+$A383,MATCH(AJ$3,TQoL_Indexes!$B$8:$AK$8,0)),"")</f>
        <v/>
      </c>
      <c r="AK383" s="86" t="str">
        <f>IFERROR(INDEX(TQoL_Indexes!$B$9:$AK$58,MATCH($A$3,TQoL_Indexes!#REF!,0)+$A383,MATCH(AK$3,TQoL_Indexes!$B$8:$AK$8,0)),"")</f>
        <v/>
      </c>
      <c r="AL383" s="86" t="str">
        <f>IFERROR(INDEX(TQoL_Indexes!$B$9:$AK$58,MATCH($A$3,TQoL_Indexes!#REF!,0)+$A383,MATCH(AL$3,TQoL_Indexes!$B$8:$AK$8,0)),"")</f>
        <v/>
      </c>
      <c r="AM383" s="87" t="str">
        <f>IFERROR(INDEX(TQoL_Indexes!$B$9:$AK$58,MATCH($A$3,TQoL_Indexes!#REF!,0)+$A383,MATCH(AM$3,TQoL_Indexes!$B$8:$AK$8,0)),"")</f>
        <v/>
      </c>
    </row>
    <row r="384" spans="1:39">
      <c r="A384" s="58" t="str">
        <f>IFERROR(IF(A383+1&lt;COUNTIF(TQoL_Indexes!#REF!,Aux_Country!$A$3),A383+1,""),"")</f>
        <v/>
      </c>
      <c r="B384" s="121" t="str">
        <f>IFERROR(INDEX(TQoL_Indexes!$B$9:$AK$58,MATCH($A$3,TQoL_Indexes!#REF!,0)+$A384,MATCH(B$3,TQoL_Indexes!$B$8:$AK$8,0)),"")</f>
        <v/>
      </c>
      <c r="C384" s="116" t="str">
        <f>IFERROR(INDEX(TQoL_Indexes!$B$9:$AK$58,MATCH($A$3,TQoL_Indexes!#REF!,0)+$A384,MATCH(C$3,TQoL_Indexes!$B$8:$AK$8,0)),"")</f>
        <v/>
      </c>
      <c r="D384" s="122" t="str">
        <f>IFERROR(INDEX(TQoL_Indexes!$B$9:$AK$58,MATCH($A$3,TQoL_Indexes!#REF!,0)+$A384,MATCH(D$3,TQoL_Indexes!$B$8:$AK$8,0)),"")</f>
        <v/>
      </c>
      <c r="E384" s="86" t="str">
        <f>IFERROR(INDEX(TQoL_Indexes!$B$9:$AK$58,MATCH($A$3,TQoL_Indexes!#REF!,0)+$A384,MATCH(E$3,TQoL_Indexes!$B$8:$AK$8,0)),"")</f>
        <v/>
      </c>
      <c r="F384" s="86" t="str">
        <f>IFERROR(INDEX(TQoL_Indexes!$B$9:$AK$58,MATCH($A$3,TQoL_Indexes!#REF!,0)+$A384,MATCH(F$3,TQoL_Indexes!$B$8:$AK$8,0)),"")</f>
        <v/>
      </c>
      <c r="G384" s="86" t="str">
        <f>IFERROR(INDEX(TQoL_Indexes!$B$9:$AK$58,MATCH($A$3,TQoL_Indexes!#REF!,0)+$A384,MATCH(G$3,TQoL_Indexes!$B$8:$AK$8,0)),"")</f>
        <v/>
      </c>
      <c r="H384" s="86" t="str">
        <f>IFERROR(INDEX(TQoL_Indexes!$B$9:$AK$58,MATCH($A$3,TQoL_Indexes!#REF!,0)+$A384,MATCH(H$3,TQoL_Indexes!$B$8:$AK$8,0)),"")</f>
        <v/>
      </c>
      <c r="I384" s="86" t="str">
        <f>IFERROR(INDEX(TQoL_Indexes!$B$9:$AK$58,MATCH($A$3,TQoL_Indexes!#REF!,0)+$A384,MATCH(I$3,TQoL_Indexes!$B$8:$AK$8,0)),"")</f>
        <v/>
      </c>
      <c r="J384" s="86" t="str">
        <f>IFERROR(INDEX(TQoL_Indexes!$B$9:$AK$58,MATCH($A$3,TQoL_Indexes!#REF!,0)+$A384,MATCH(J$3,TQoL_Indexes!$B$8:$AK$8,0)),"")</f>
        <v/>
      </c>
      <c r="K384" s="86" t="str">
        <f>IFERROR(INDEX(TQoL_Indexes!$B$9:$AK$58,MATCH($A$3,TQoL_Indexes!#REF!,0)+$A384,MATCH(K$3,TQoL_Indexes!$B$8:$AK$8,0)),"")</f>
        <v/>
      </c>
      <c r="L384" s="86" t="str">
        <f>IFERROR(INDEX(TQoL_Indexes!$B$9:$AK$58,MATCH($A$3,TQoL_Indexes!#REF!,0)+$A384,MATCH(L$3,TQoL_Indexes!$B$8:$AK$8,0)),"")</f>
        <v/>
      </c>
      <c r="M384" s="86" t="str">
        <f>IFERROR(INDEX(TQoL_Indexes!$B$9:$AK$58,MATCH($A$3,TQoL_Indexes!#REF!,0)+$A384,MATCH(M$3,TQoL_Indexes!$B$8:$AK$8,0)),"")</f>
        <v/>
      </c>
      <c r="N384" s="86" t="str">
        <f>IFERROR(INDEX(TQoL_Indexes!$B$9:$AK$58,MATCH($A$3,TQoL_Indexes!#REF!,0)+$A384,MATCH(N$3,TQoL_Indexes!$B$8:$AK$8,0)),"")</f>
        <v/>
      </c>
      <c r="O384" s="86" t="str">
        <f>IFERROR(INDEX(TQoL_Indexes!$B$9:$AK$58,MATCH($A$3,TQoL_Indexes!#REF!,0)+$A384,MATCH(O$3,TQoL_Indexes!$B$8:$AK$8,0)),"")</f>
        <v/>
      </c>
      <c r="P384" s="86" t="str">
        <f>IFERROR(INDEX(TQoL_Indexes!$B$9:$AK$58,MATCH($A$3,TQoL_Indexes!#REF!,0)+$A384,MATCH(P$3,TQoL_Indexes!$B$8:$AK$8,0)),"")</f>
        <v/>
      </c>
      <c r="Q384" s="86" t="str">
        <f>IFERROR(INDEX(TQoL_Indexes!$B$9:$AK$58,MATCH($A$3,TQoL_Indexes!#REF!,0)+$A384,MATCH(Q$3,TQoL_Indexes!$B$8:$AK$8,0)),"")</f>
        <v/>
      </c>
      <c r="R384" s="86" t="str">
        <f>IFERROR(INDEX(TQoL_Indexes!$B$9:$AK$58,MATCH($A$3,TQoL_Indexes!#REF!,0)+$A384,MATCH(R$3,TQoL_Indexes!$B$8:$AK$8,0)),"")</f>
        <v/>
      </c>
      <c r="S384" s="86" t="str">
        <f>IFERROR(INDEX(TQoL_Indexes!$B$9:$AK$58,MATCH($A$3,TQoL_Indexes!#REF!,0)+$A384,MATCH(S$3,TQoL_Indexes!$B$8:$AK$8,0)),"")</f>
        <v/>
      </c>
      <c r="T384" s="86" t="str">
        <f>IFERROR(INDEX(TQoL_Indexes!$B$9:$AK$58,MATCH($A$3,TQoL_Indexes!#REF!,0)+$A384,MATCH(T$3,TQoL_Indexes!$B$8:$AK$8,0)),"")</f>
        <v/>
      </c>
      <c r="U384" s="86" t="str">
        <f>IFERROR(INDEX(TQoL_Indexes!$B$9:$AK$58,MATCH($A$3,TQoL_Indexes!#REF!,0)+$A384,MATCH(U$3,TQoL_Indexes!$B$8:$AK$8,0)),"")</f>
        <v/>
      </c>
      <c r="V384" s="86" t="str">
        <f>IFERROR(INDEX(TQoL_Indexes!$B$9:$AK$58,MATCH($A$3,TQoL_Indexes!#REF!,0)+$A384,MATCH(V$3,TQoL_Indexes!$B$8:$AK$8,0)),"")</f>
        <v/>
      </c>
      <c r="W384" s="86" t="str">
        <f>IFERROR(INDEX(TQoL_Indexes!$B$9:$AK$58,MATCH($A$3,TQoL_Indexes!#REF!,0)+$A384,MATCH(W$3,TQoL_Indexes!$B$8:$AK$8,0)),"")</f>
        <v/>
      </c>
      <c r="X384" s="86" t="str">
        <f>IFERROR(INDEX(TQoL_Indexes!$B$9:$AK$58,MATCH($A$3,TQoL_Indexes!#REF!,0)+$A384,MATCH(X$3,TQoL_Indexes!$B$8:$AK$8,0)),"")</f>
        <v/>
      </c>
      <c r="Y384" s="86" t="str">
        <f>IFERROR(INDEX(TQoL_Indexes!$B$9:$AK$58,MATCH($A$3,TQoL_Indexes!#REF!,0)+$A384,MATCH(Y$3,TQoL_Indexes!$B$8:$AK$8,0)),"")</f>
        <v/>
      </c>
      <c r="Z384" s="86" t="str">
        <f>IFERROR(INDEX(TQoL_Indexes!$B$9:$AK$58,MATCH($A$3,TQoL_Indexes!#REF!,0)+$A384,MATCH(Z$3,TQoL_Indexes!$B$8:$AK$8,0)),"")</f>
        <v/>
      </c>
      <c r="AA384" s="86" t="str">
        <f>IFERROR(INDEX(TQoL_Indexes!$B$9:$AK$58,MATCH($A$3,TQoL_Indexes!#REF!,0)+$A384,MATCH(AA$3,TQoL_Indexes!$B$8:$AK$8,0)),"")</f>
        <v/>
      </c>
      <c r="AB384" s="86" t="str">
        <f>IFERROR(INDEX(TQoL_Indexes!$B$9:$AK$58,MATCH($A$3,TQoL_Indexes!#REF!,0)+$A384,MATCH(AB$3,TQoL_Indexes!$B$8:$AK$8,0)),"")</f>
        <v/>
      </c>
      <c r="AC384" s="86" t="str">
        <f>IFERROR(INDEX(TQoL_Indexes!$B$9:$AK$58,MATCH($A$3,TQoL_Indexes!#REF!,0)+$A384,MATCH(AC$3,TQoL_Indexes!$B$8:$AK$8,0)),"")</f>
        <v/>
      </c>
      <c r="AD384" s="86" t="str">
        <f>IFERROR(INDEX(TQoL_Indexes!$B$9:$AK$58,MATCH($A$3,TQoL_Indexes!#REF!,0)+$A384,MATCH(AD$3,TQoL_Indexes!$B$8:$AK$8,0)),"")</f>
        <v/>
      </c>
      <c r="AE384" s="86" t="str">
        <f>IFERROR(INDEX(TQoL_Indexes!$B$9:$AK$58,MATCH($A$3,TQoL_Indexes!#REF!,0)+$A384,MATCH(AE$3,TQoL_Indexes!$B$8:$AK$8,0)),"")</f>
        <v/>
      </c>
      <c r="AF384" s="86" t="str">
        <f>IFERROR(INDEX(TQoL_Indexes!$B$9:$AK$58,MATCH($A$3,TQoL_Indexes!#REF!,0)+$A384,MATCH(AF$3,TQoL_Indexes!$B$8:$AK$8,0)),"")</f>
        <v/>
      </c>
      <c r="AG384" s="86" t="str">
        <f>IFERROR(INDEX(TQoL_Indexes!$B$9:$AK$58,MATCH($A$3,TQoL_Indexes!#REF!,0)+$A384,MATCH(AG$3,TQoL_Indexes!$B$8:$AK$8,0)),"")</f>
        <v/>
      </c>
      <c r="AH384" s="86" t="str">
        <f>IFERROR(INDEX(TQoL_Indexes!$B$9:$AK$58,MATCH($A$3,TQoL_Indexes!#REF!,0)+$A384,MATCH(AH$3,TQoL_Indexes!$B$8:$AK$8,0)),"")</f>
        <v/>
      </c>
      <c r="AI384" s="86" t="str">
        <f>IFERROR(INDEX(TQoL_Indexes!$B$9:$AK$58,MATCH($A$3,TQoL_Indexes!#REF!,0)+$A384,MATCH(AI$3,TQoL_Indexes!$B$8:$AK$8,0)),"")</f>
        <v/>
      </c>
      <c r="AJ384" s="86" t="str">
        <f>IFERROR(INDEX(TQoL_Indexes!$B$9:$AK$58,MATCH($A$3,TQoL_Indexes!#REF!,0)+$A384,MATCH(AJ$3,TQoL_Indexes!$B$8:$AK$8,0)),"")</f>
        <v/>
      </c>
      <c r="AK384" s="86" t="str">
        <f>IFERROR(INDEX(TQoL_Indexes!$B$9:$AK$58,MATCH($A$3,TQoL_Indexes!#REF!,0)+$A384,MATCH(AK$3,TQoL_Indexes!$B$8:$AK$8,0)),"")</f>
        <v/>
      </c>
      <c r="AL384" s="86" t="str">
        <f>IFERROR(INDEX(TQoL_Indexes!$B$9:$AK$58,MATCH($A$3,TQoL_Indexes!#REF!,0)+$A384,MATCH(AL$3,TQoL_Indexes!$B$8:$AK$8,0)),"")</f>
        <v/>
      </c>
      <c r="AM384" s="87" t="str">
        <f>IFERROR(INDEX(TQoL_Indexes!$B$9:$AK$58,MATCH($A$3,TQoL_Indexes!#REF!,0)+$A384,MATCH(AM$3,TQoL_Indexes!$B$8:$AK$8,0)),"")</f>
        <v/>
      </c>
    </row>
    <row r="385" spans="1:39">
      <c r="A385" s="58" t="str">
        <f>IFERROR(IF(A384+1&lt;COUNTIF(TQoL_Indexes!#REF!,Aux_Country!$A$3),A384+1,""),"")</f>
        <v/>
      </c>
      <c r="B385" s="121" t="str">
        <f>IFERROR(INDEX(TQoL_Indexes!$B$9:$AK$58,MATCH($A$3,TQoL_Indexes!#REF!,0)+$A385,MATCH(B$3,TQoL_Indexes!$B$8:$AK$8,0)),"")</f>
        <v/>
      </c>
      <c r="C385" s="116" t="str">
        <f>IFERROR(INDEX(TQoL_Indexes!$B$9:$AK$58,MATCH($A$3,TQoL_Indexes!#REF!,0)+$A385,MATCH(C$3,TQoL_Indexes!$B$8:$AK$8,0)),"")</f>
        <v/>
      </c>
      <c r="D385" s="122" t="str">
        <f>IFERROR(INDEX(TQoL_Indexes!$B$9:$AK$58,MATCH($A$3,TQoL_Indexes!#REF!,0)+$A385,MATCH(D$3,TQoL_Indexes!$B$8:$AK$8,0)),"")</f>
        <v/>
      </c>
      <c r="E385" s="86" t="str">
        <f>IFERROR(INDEX(TQoL_Indexes!$B$9:$AK$58,MATCH($A$3,TQoL_Indexes!#REF!,0)+$A385,MATCH(E$3,TQoL_Indexes!$B$8:$AK$8,0)),"")</f>
        <v/>
      </c>
      <c r="F385" s="86" t="str">
        <f>IFERROR(INDEX(TQoL_Indexes!$B$9:$AK$58,MATCH($A$3,TQoL_Indexes!#REF!,0)+$A385,MATCH(F$3,TQoL_Indexes!$B$8:$AK$8,0)),"")</f>
        <v/>
      </c>
      <c r="G385" s="86" t="str">
        <f>IFERROR(INDEX(TQoL_Indexes!$B$9:$AK$58,MATCH($A$3,TQoL_Indexes!#REF!,0)+$A385,MATCH(G$3,TQoL_Indexes!$B$8:$AK$8,0)),"")</f>
        <v/>
      </c>
      <c r="H385" s="86" t="str">
        <f>IFERROR(INDEX(TQoL_Indexes!$B$9:$AK$58,MATCH($A$3,TQoL_Indexes!#REF!,0)+$A385,MATCH(H$3,TQoL_Indexes!$B$8:$AK$8,0)),"")</f>
        <v/>
      </c>
      <c r="I385" s="86" t="str">
        <f>IFERROR(INDEX(TQoL_Indexes!$B$9:$AK$58,MATCH($A$3,TQoL_Indexes!#REF!,0)+$A385,MATCH(I$3,TQoL_Indexes!$B$8:$AK$8,0)),"")</f>
        <v/>
      </c>
      <c r="J385" s="86" t="str">
        <f>IFERROR(INDEX(TQoL_Indexes!$B$9:$AK$58,MATCH($A$3,TQoL_Indexes!#REF!,0)+$A385,MATCH(J$3,TQoL_Indexes!$B$8:$AK$8,0)),"")</f>
        <v/>
      </c>
      <c r="K385" s="86" t="str">
        <f>IFERROR(INDEX(TQoL_Indexes!$B$9:$AK$58,MATCH($A$3,TQoL_Indexes!#REF!,0)+$A385,MATCH(K$3,TQoL_Indexes!$B$8:$AK$8,0)),"")</f>
        <v/>
      </c>
      <c r="L385" s="86" t="str">
        <f>IFERROR(INDEX(TQoL_Indexes!$B$9:$AK$58,MATCH($A$3,TQoL_Indexes!#REF!,0)+$A385,MATCH(L$3,TQoL_Indexes!$B$8:$AK$8,0)),"")</f>
        <v/>
      </c>
      <c r="M385" s="86" t="str">
        <f>IFERROR(INDEX(TQoL_Indexes!$B$9:$AK$58,MATCH($A$3,TQoL_Indexes!#REF!,0)+$A385,MATCH(M$3,TQoL_Indexes!$B$8:$AK$8,0)),"")</f>
        <v/>
      </c>
      <c r="N385" s="86" t="str">
        <f>IFERROR(INDEX(TQoL_Indexes!$B$9:$AK$58,MATCH($A$3,TQoL_Indexes!#REF!,0)+$A385,MATCH(N$3,TQoL_Indexes!$B$8:$AK$8,0)),"")</f>
        <v/>
      </c>
      <c r="O385" s="86" t="str">
        <f>IFERROR(INDEX(TQoL_Indexes!$B$9:$AK$58,MATCH($A$3,TQoL_Indexes!#REF!,0)+$A385,MATCH(O$3,TQoL_Indexes!$B$8:$AK$8,0)),"")</f>
        <v/>
      </c>
      <c r="P385" s="86" t="str">
        <f>IFERROR(INDEX(TQoL_Indexes!$B$9:$AK$58,MATCH($A$3,TQoL_Indexes!#REF!,0)+$A385,MATCH(P$3,TQoL_Indexes!$B$8:$AK$8,0)),"")</f>
        <v/>
      </c>
      <c r="Q385" s="86" t="str">
        <f>IFERROR(INDEX(TQoL_Indexes!$B$9:$AK$58,MATCH($A$3,TQoL_Indexes!#REF!,0)+$A385,MATCH(Q$3,TQoL_Indexes!$B$8:$AK$8,0)),"")</f>
        <v/>
      </c>
      <c r="R385" s="86" t="str">
        <f>IFERROR(INDEX(TQoL_Indexes!$B$9:$AK$58,MATCH($A$3,TQoL_Indexes!#REF!,0)+$A385,MATCH(R$3,TQoL_Indexes!$B$8:$AK$8,0)),"")</f>
        <v/>
      </c>
      <c r="S385" s="86" t="str">
        <f>IFERROR(INDEX(TQoL_Indexes!$B$9:$AK$58,MATCH($A$3,TQoL_Indexes!#REF!,0)+$A385,MATCH(S$3,TQoL_Indexes!$B$8:$AK$8,0)),"")</f>
        <v/>
      </c>
      <c r="T385" s="86" t="str">
        <f>IFERROR(INDEX(TQoL_Indexes!$B$9:$AK$58,MATCH($A$3,TQoL_Indexes!#REF!,0)+$A385,MATCH(T$3,TQoL_Indexes!$B$8:$AK$8,0)),"")</f>
        <v/>
      </c>
      <c r="U385" s="86" t="str">
        <f>IFERROR(INDEX(TQoL_Indexes!$B$9:$AK$58,MATCH($A$3,TQoL_Indexes!#REF!,0)+$A385,MATCH(U$3,TQoL_Indexes!$B$8:$AK$8,0)),"")</f>
        <v/>
      </c>
      <c r="V385" s="86" t="str">
        <f>IFERROR(INDEX(TQoL_Indexes!$B$9:$AK$58,MATCH($A$3,TQoL_Indexes!#REF!,0)+$A385,MATCH(V$3,TQoL_Indexes!$B$8:$AK$8,0)),"")</f>
        <v/>
      </c>
      <c r="W385" s="86" t="str">
        <f>IFERROR(INDEX(TQoL_Indexes!$B$9:$AK$58,MATCH($A$3,TQoL_Indexes!#REF!,0)+$A385,MATCH(W$3,TQoL_Indexes!$B$8:$AK$8,0)),"")</f>
        <v/>
      </c>
      <c r="X385" s="86" t="str">
        <f>IFERROR(INDEX(TQoL_Indexes!$B$9:$AK$58,MATCH($A$3,TQoL_Indexes!#REF!,0)+$A385,MATCH(X$3,TQoL_Indexes!$B$8:$AK$8,0)),"")</f>
        <v/>
      </c>
      <c r="Y385" s="86" t="str">
        <f>IFERROR(INDEX(TQoL_Indexes!$B$9:$AK$58,MATCH($A$3,TQoL_Indexes!#REF!,0)+$A385,MATCH(Y$3,TQoL_Indexes!$B$8:$AK$8,0)),"")</f>
        <v/>
      </c>
      <c r="Z385" s="86" t="str">
        <f>IFERROR(INDEX(TQoL_Indexes!$B$9:$AK$58,MATCH($A$3,TQoL_Indexes!#REF!,0)+$A385,MATCH(Z$3,TQoL_Indexes!$B$8:$AK$8,0)),"")</f>
        <v/>
      </c>
      <c r="AA385" s="86" t="str">
        <f>IFERROR(INDEX(TQoL_Indexes!$B$9:$AK$58,MATCH($A$3,TQoL_Indexes!#REF!,0)+$A385,MATCH(AA$3,TQoL_Indexes!$B$8:$AK$8,0)),"")</f>
        <v/>
      </c>
      <c r="AB385" s="86" t="str">
        <f>IFERROR(INDEX(TQoL_Indexes!$B$9:$AK$58,MATCH($A$3,TQoL_Indexes!#REF!,0)+$A385,MATCH(AB$3,TQoL_Indexes!$B$8:$AK$8,0)),"")</f>
        <v/>
      </c>
      <c r="AC385" s="86" t="str">
        <f>IFERROR(INDEX(TQoL_Indexes!$B$9:$AK$58,MATCH($A$3,TQoL_Indexes!#REF!,0)+$A385,MATCH(AC$3,TQoL_Indexes!$B$8:$AK$8,0)),"")</f>
        <v/>
      </c>
      <c r="AD385" s="86" t="str">
        <f>IFERROR(INDEX(TQoL_Indexes!$B$9:$AK$58,MATCH($A$3,TQoL_Indexes!#REF!,0)+$A385,MATCH(AD$3,TQoL_Indexes!$B$8:$AK$8,0)),"")</f>
        <v/>
      </c>
      <c r="AE385" s="86" t="str">
        <f>IFERROR(INDEX(TQoL_Indexes!$B$9:$AK$58,MATCH($A$3,TQoL_Indexes!#REF!,0)+$A385,MATCH(AE$3,TQoL_Indexes!$B$8:$AK$8,0)),"")</f>
        <v/>
      </c>
      <c r="AF385" s="86" t="str">
        <f>IFERROR(INDEX(TQoL_Indexes!$B$9:$AK$58,MATCH($A$3,TQoL_Indexes!#REF!,0)+$A385,MATCH(AF$3,TQoL_Indexes!$B$8:$AK$8,0)),"")</f>
        <v/>
      </c>
      <c r="AG385" s="86" t="str">
        <f>IFERROR(INDEX(TQoL_Indexes!$B$9:$AK$58,MATCH($A$3,TQoL_Indexes!#REF!,0)+$A385,MATCH(AG$3,TQoL_Indexes!$B$8:$AK$8,0)),"")</f>
        <v/>
      </c>
      <c r="AH385" s="86" t="str">
        <f>IFERROR(INDEX(TQoL_Indexes!$B$9:$AK$58,MATCH($A$3,TQoL_Indexes!#REF!,0)+$A385,MATCH(AH$3,TQoL_Indexes!$B$8:$AK$8,0)),"")</f>
        <v/>
      </c>
      <c r="AI385" s="86" t="str">
        <f>IFERROR(INDEX(TQoL_Indexes!$B$9:$AK$58,MATCH($A$3,TQoL_Indexes!#REF!,0)+$A385,MATCH(AI$3,TQoL_Indexes!$B$8:$AK$8,0)),"")</f>
        <v/>
      </c>
      <c r="AJ385" s="86" t="str">
        <f>IFERROR(INDEX(TQoL_Indexes!$B$9:$AK$58,MATCH($A$3,TQoL_Indexes!#REF!,0)+$A385,MATCH(AJ$3,TQoL_Indexes!$B$8:$AK$8,0)),"")</f>
        <v/>
      </c>
      <c r="AK385" s="86" t="str">
        <f>IFERROR(INDEX(TQoL_Indexes!$B$9:$AK$58,MATCH($A$3,TQoL_Indexes!#REF!,0)+$A385,MATCH(AK$3,TQoL_Indexes!$B$8:$AK$8,0)),"")</f>
        <v/>
      </c>
      <c r="AL385" s="86" t="str">
        <f>IFERROR(INDEX(TQoL_Indexes!$B$9:$AK$58,MATCH($A$3,TQoL_Indexes!#REF!,0)+$A385,MATCH(AL$3,TQoL_Indexes!$B$8:$AK$8,0)),"")</f>
        <v/>
      </c>
      <c r="AM385" s="87" t="str">
        <f>IFERROR(INDEX(TQoL_Indexes!$B$9:$AK$58,MATCH($A$3,TQoL_Indexes!#REF!,0)+$A385,MATCH(AM$3,TQoL_Indexes!$B$8:$AK$8,0)),"")</f>
        <v/>
      </c>
    </row>
    <row r="386" spans="1:39">
      <c r="A386" s="58" t="str">
        <f>IFERROR(IF(A385+1&lt;COUNTIF(TQoL_Indexes!#REF!,Aux_Country!$A$3),A385+1,""),"")</f>
        <v/>
      </c>
      <c r="B386" s="121" t="str">
        <f>IFERROR(INDEX(TQoL_Indexes!$B$9:$AK$58,MATCH($A$3,TQoL_Indexes!#REF!,0)+$A386,MATCH(B$3,TQoL_Indexes!$B$8:$AK$8,0)),"")</f>
        <v/>
      </c>
      <c r="C386" s="116" t="str">
        <f>IFERROR(INDEX(TQoL_Indexes!$B$9:$AK$58,MATCH($A$3,TQoL_Indexes!#REF!,0)+$A386,MATCH(C$3,TQoL_Indexes!$B$8:$AK$8,0)),"")</f>
        <v/>
      </c>
      <c r="D386" s="122" t="str">
        <f>IFERROR(INDEX(TQoL_Indexes!$B$9:$AK$58,MATCH($A$3,TQoL_Indexes!#REF!,0)+$A386,MATCH(D$3,TQoL_Indexes!$B$8:$AK$8,0)),"")</f>
        <v/>
      </c>
      <c r="E386" s="86" t="str">
        <f>IFERROR(INDEX(TQoL_Indexes!$B$9:$AK$58,MATCH($A$3,TQoL_Indexes!#REF!,0)+$A386,MATCH(E$3,TQoL_Indexes!$B$8:$AK$8,0)),"")</f>
        <v/>
      </c>
      <c r="F386" s="86" t="str">
        <f>IFERROR(INDEX(TQoL_Indexes!$B$9:$AK$58,MATCH($A$3,TQoL_Indexes!#REF!,0)+$A386,MATCH(F$3,TQoL_Indexes!$B$8:$AK$8,0)),"")</f>
        <v/>
      </c>
      <c r="G386" s="86" t="str">
        <f>IFERROR(INDEX(TQoL_Indexes!$B$9:$AK$58,MATCH($A$3,TQoL_Indexes!#REF!,0)+$A386,MATCH(G$3,TQoL_Indexes!$B$8:$AK$8,0)),"")</f>
        <v/>
      </c>
      <c r="H386" s="86" t="str">
        <f>IFERROR(INDEX(TQoL_Indexes!$B$9:$AK$58,MATCH($A$3,TQoL_Indexes!#REF!,0)+$A386,MATCH(H$3,TQoL_Indexes!$B$8:$AK$8,0)),"")</f>
        <v/>
      </c>
      <c r="I386" s="86" t="str">
        <f>IFERROR(INDEX(TQoL_Indexes!$B$9:$AK$58,MATCH($A$3,TQoL_Indexes!#REF!,0)+$A386,MATCH(I$3,TQoL_Indexes!$B$8:$AK$8,0)),"")</f>
        <v/>
      </c>
      <c r="J386" s="86" t="str">
        <f>IFERROR(INDEX(TQoL_Indexes!$B$9:$AK$58,MATCH($A$3,TQoL_Indexes!#REF!,0)+$A386,MATCH(J$3,TQoL_Indexes!$B$8:$AK$8,0)),"")</f>
        <v/>
      </c>
      <c r="K386" s="86" t="str">
        <f>IFERROR(INDEX(TQoL_Indexes!$B$9:$AK$58,MATCH($A$3,TQoL_Indexes!#REF!,0)+$A386,MATCH(K$3,TQoL_Indexes!$B$8:$AK$8,0)),"")</f>
        <v/>
      </c>
      <c r="L386" s="86" t="str">
        <f>IFERROR(INDEX(TQoL_Indexes!$B$9:$AK$58,MATCH($A$3,TQoL_Indexes!#REF!,0)+$A386,MATCH(L$3,TQoL_Indexes!$B$8:$AK$8,0)),"")</f>
        <v/>
      </c>
      <c r="M386" s="86" t="str">
        <f>IFERROR(INDEX(TQoL_Indexes!$B$9:$AK$58,MATCH($A$3,TQoL_Indexes!#REF!,0)+$A386,MATCH(M$3,TQoL_Indexes!$B$8:$AK$8,0)),"")</f>
        <v/>
      </c>
      <c r="N386" s="86" t="str">
        <f>IFERROR(INDEX(TQoL_Indexes!$B$9:$AK$58,MATCH($A$3,TQoL_Indexes!#REF!,0)+$A386,MATCH(N$3,TQoL_Indexes!$B$8:$AK$8,0)),"")</f>
        <v/>
      </c>
      <c r="O386" s="86" t="str">
        <f>IFERROR(INDEX(TQoL_Indexes!$B$9:$AK$58,MATCH($A$3,TQoL_Indexes!#REF!,0)+$A386,MATCH(O$3,TQoL_Indexes!$B$8:$AK$8,0)),"")</f>
        <v/>
      </c>
      <c r="P386" s="86" t="str">
        <f>IFERROR(INDEX(TQoL_Indexes!$B$9:$AK$58,MATCH($A$3,TQoL_Indexes!#REF!,0)+$A386,MATCH(P$3,TQoL_Indexes!$B$8:$AK$8,0)),"")</f>
        <v/>
      </c>
      <c r="Q386" s="86" t="str">
        <f>IFERROR(INDEX(TQoL_Indexes!$B$9:$AK$58,MATCH($A$3,TQoL_Indexes!#REF!,0)+$A386,MATCH(Q$3,TQoL_Indexes!$B$8:$AK$8,0)),"")</f>
        <v/>
      </c>
      <c r="R386" s="86" t="str">
        <f>IFERROR(INDEX(TQoL_Indexes!$B$9:$AK$58,MATCH($A$3,TQoL_Indexes!#REF!,0)+$A386,MATCH(R$3,TQoL_Indexes!$B$8:$AK$8,0)),"")</f>
        <v/>
      </c>
      <c r="S386" s="86" t="str">
        <f>IFERROR(INDEX(TQoL_Indexes!$B$9:$AK$58,MATCH($A$3,TQoL_Indexes!#REF!,0)+$A386,MATCH(S$3,TQoL_Indexes!$B$8:$AK$8,0)),"")</f>
        <v/>
      </c>
      <c r="T386" s="86" t="str">
        <f>IFERROR(INDEX(TQoL_Indexes!$B$9:$AK$58,MATCH($A$3,TQoL_Indexes!#REF!,0)+$A386,MATCH(T$3,TQoL_Indexes!$B$8:$AK$8,0)),"")</f>
        <v/>
      </c>
      <c r="U386" s="86" t="str">
        <f>IFERROR(INDEX(TQoL_Indexes!$B$9:$AK$58,MATCH($A$3,TQoL_Indexes!#REF!,0)+$A386,MATCH(U$3,TQoL_Indexes!$B$8:$AK$8,0)),"")</f>
        <v/>
      </c>
      <c r="V386" s="86" t="str">
        <f>IFERROR(INDEX(TQoL_Indexes!$B$9:$AK$58,MATCH($A$3,TQoL_Indexes!#REF!,0)+$A386,MATCH(V$3,TQoL_Indexes!$B$8:$AK$8,0)),"")</f>
        <v/>
      </c>
      <c r="W386" s="86" t="str">
        <f>IFERROR(INDEX(TQoL_Indexes!$B$9:$AK$58,MATCH($A$3,TQoL_Indexes!#REF!,0)+$A386,MATCH(W$3,TQoL_Indexes!$B$8:$AK$8,0)),"")</f>
        <v/>
      </c>
      <c r="X386" s="86" t="str">
        <f>IFERROR(INDEX(TQoL_Indexes!$B$9:$AK$58,MATCH($A$3,TQoL_Indexes!#REF!,0)+$A386,MATCH(X$3,TQoL_Indexes!$B$8:$AK$8,0)),"")</f>
        <v/>
      </c>
      <c r="Y386" s="86" t="str">
        <f>IFERROR(INDEX(TQoL_Indexes!$B$9:$AK$58,MATCH($A$3,TQoL_Indexes!#REF!,0)+$A386,MATCH(Y$3,TQoL_Indexes!$B$8:$AK$8,0)),"")</f>
        <v/>
      </c>
      <c r="Z386" s="86" t="str">
        <f>IFERROR(INDEX(TQoL_Indexes!$B$9:$AK$58,MATCH($A$3,TQoL_Indexes!#REF!,0)+$A386,MATCH(Z$3,TQoL_Indexes!$B$8:$AK$8,0)),"")</f>
        <v/>
      </c>
      <c r="AA386" s="86" t="str">
        <f>IFERROR(INDEX(TQoL_Indexes!$B$9:$AK$58,MATCH($A$3,TQoL_Indexes!#REF!,0)+$A386,MATCH(AA$3,TQoL_Indexes!$B$8:$AK$8,0)),"")</f>
        <v/>
      </c>
      <c r="AB386" s="86" t="str">
        <f>IFERROR(INDEX(TQoL_Indexes!$B$9:$AK$58,MATCH($A$3,TQoL_Indexes!#REF!,0)+$A386,MATCH(AB$3,TQoL_Indexes!$B$8:$AK$8,0)),"")</f>
        <v/>
      </c>
      <c r="AC386" s="86" t="str">
        <f>IFERROR(INDEX(TQoL_Indexes!$B$9:$AK$58,MATCH($A$3,TQoL_Indexes!#REF!,0)+$A386,MATCH(AC$3,TQoL_Indexes!$B$8:$AK$8,0)),"")</f>
        <v/>
      </c>
      <c r="AD386" s="86" t="str">
        <f>IFERROR(INDEX(TQoL_Indexes!$B$9:$AK$58,MATCH($A$3,TQoL_Indexes!#REF!,0)+$A386,MATCH(AD$3,TQoL_Indexes!$B$8:$AK$8,0)),"")</f>
        <v/>
      </c>
      <c r="AE386" s="86" t="str">
        <f>IFERROR(INDEX(TQoL_Indexes!$B$9:$AK$58,MATCH($A$3,TQoL_Indexes!#REF!,0)+$A386,MATCH(AE$3,TQoL_Indexes!$B$8:$AK$8,0)),"")</f>
        <v/>
      </c>
      <c r="AF386" s="86" t="str">
        <f>IFERROR(INDEX(TQoL_Indexes!$B$9:$AK$58,MATCH($A$3,TQoL_Indexes!#REF!,0)+$A386,MATCH(AF$3,TQoL_Indexes!$B$8:$AK$8,0)),"")</f>
        <v/>
      </c>
      <c r="AG386" s="86" t="str">
        <f>IFERROR(INDEX(TQoL_Indexes!$B$9:$AK$58,MATCH($A$3,TQoL_Indexes!#REF!,0)+$A386,MATCH(AG$3,TQoL_Indexes!$B$8:$AK$8,0)),"")</f>
        <v/>
      </c>
      <c r="AH386" s="86" t="str">
        <f>IFERROR(INDEX(TQoL_Indexes!$B$9:$AK$58,MATCH($A$3,TQoL_Indexes!#REF!,0)+$A386,MATCH(AH$3,TQoL_Indexes!$B$8:$AK$8,0)),"")</f>
        <v/>
      </c>
      <c r="AI386" s="86" t="str">
        <f>IFERROR(INDEX(TQoL_Indexes!$B$9:$AK$58,MATCH($A$3,TQoL_Indexes!#REF!,0)+$A386,MATCH(AI$3,TQoL_Indexes!$B$8:$AK$8,0)),"")</f>
        <v/>
      </c>
      <c r="AJ386" s="86" t="str">
        <f>IFERROR(INDEX(TQoL_Indexes!$B$9:$AK$58,MATCH($A$3,TQoL_Indexes!#REF!,0)+$A386,MATCH(AJ$3,TQoL_Indexes!$B$8:$AK$8,0)),"")</f>
        <v/>
      </c>
      <c r="AK386" s="86" t="str">
        <f>IFERROR(INDEX(TQoL_Indexes!$B$9:$AK$58,MATCH($A$3,TQoL_Indexes!#REF!,0)+$A386,MATCH(AK$3,TQoL_Indexes!$B$8:$AK$8,0)),"")</f>
        <v/>
      </c>
      <c r="AL386" s="86" t="str">
        <f>IFERROR(INDEX(TQoL_Indexes!$B$9:$AK$58,MATCH($A$3,TQoL_Indexes!#REF!,0)+$A386,MATCH(AL$3,TQoL_Indexes!$B$8:$AK$8,0)),"")</f>
        <v/>
      </c>
      <c r="AM386" s="87" t="str">
        <f>IFERROR(INDEX(TQoL_Indexes!$B$9:$AK$58,MATCH($A$3,TQoL_Indexes!#REF!,0)+$A386,MATCH(AM$3,TQoL_Indexes!$B$8:$AK$8,0)),"")</f>
        <v/>
      </c>
    </row>
    <row r="387" spans="1:39">
      <c r="A387" s="58" t="str">
        <f>IFERROR(IF(A386+1&lt;COUNTIF(TQoL_Indexes!#REF!,Aux_Country!$A$3),A386+1,""),"")</f>
        <v/>
      </c>
      <c r="B387" s="121" t="str">
        <f>IFERROR(INDEX(TQoL_Indexes!$B$9:$AK$58,MATCH($A$3,TQoL_Indexes!#REF!,0)+$A387,MATCH(B$3,TQoL_Indexes!$B$8:$AK$8,0)),"")</f>
        <v/>
      </c>
      <c r="C387" s="116" t="str">
        <f>IFERROR(INDEX(TQoL_Indexes!$B$9:$AK$58,MATCH($A$3,TQoL_Indexes!#REF!,0)+$A387,MATCH(C$3,TQoL_Indexes!$B$8:$AK$8,0)),"")</f>
        <v/>
      </c>
      <c r="D387" s="122" t="str">
        <f>IFERROR(INDEX(TQoL_Indexes!$B$9:$AK$58,MATCH($A$3,TQoL_Indexes!#REF!,0)+$A387,MATCH(D$3,TQoL_Indexes!$B$8:$AK$8,0)),"")</f>
        <v/>
      </c>
      <c r="E387" s="86" t="str">
        <f>IFERROR(INDEX(TQoL_Indexes!$B$9:$AK$58,MATCH($A$3,TQoL_Indexes!#REF!,0)+$A387,MATCH(E$3,TQoL_Indexes!$B$8:$AK$8,0)),"")</f>
        <v/>
      </c>
      <c r="F387" s="86" t="str">
        <f>IFERROR(INDEX(TQoL_Indexes!$B$9:$AK$58,MATCH($A$3,TQoL_Indexes!#REF!,0)+$A387,MATCH(F$3,TQoL_Indexes!$B$8:$AK$8,0)),"")</f>
        <v/>
      </c>
      <c r="G387" s="86" t="str">
        <f>IFERROR(INDEX(TQoL_Indexes!$B$9:$AK$58,MATCH($A$3,TQoL_Indexes!#REF!,0)+$A387,MATCH(G$3,TQoL_Indexes!$B$8:$AK$8,0)),"")</f>
        <v/>
      </c>
      <c r="H387" s="86" t="str">
        <f>IFERROR(INDEX(TQoL_Indexes!$B$9:$AK$58,MATCH($A$3,TQoL_Indexes!#REF!,0)+$A387,MATCH(H$3,TQoL_Indexes!$B$8:$AK$8,0)),"")</f>
        <v/>
      </c>
      <c r="I387" s="86" t="str">
        <f>IFERROR(INDEX(TQoL_Indexes!$B$9:$AK$58,MATCH($A$3,TQoL_Indexes!#REF!,0)+$A387,MATCH(I$3,TQoL_Indexes!$B$8:$AK$8,0)),"")</f>
        <v/>
      </c>
      <c r="J387" s="86" t="str">
        <f>IFERROR(INDEX(TQoL_Indexes!$B$9:$AK$58,MATCH($A$3,TQoL_Indexes!#REF!,0)+$A387,MATCH(J$3,TQoL_Indexes!$B$8:$AK$8,0)),"")</f>
        <v/>
      </c>
      <c r="K387" s="86" t="str">
        <f>IFERROR(INDEX(TQoL_Indexes!$B$9:$AK$58,MATCH($A$3,TQoL_Indexes!#REF!,0)+$A387,MATCH(K$3,TQoL_Indexes!$B$8:$AK$8,0)),"")</f>
        <v/>
      </c>
      <c r="L387" s="86" t="str">
        <f>IFERROR(INDEX(TQoL_Indexes!$B$9:$AK$58,MATCH($A$3,TQoL_Indexes!#REF!,0)+$A387,MATCH(L$3,TQoL_Indexes!$B$8:$AK$8,0)),"")</f>
        <v/>
      </c>
      <c r="M387" s="86" t="str">
        <f>IFERROR(INDEX(TQoL_Indexes!$B$9:$AK$58,MATCH($A$3,TQoL_Indexes!#REF!,0)+$A387,MATCH(M$3,TQoL_Indexes!$B$8:$AK$8,0)),"")</f>
        <v/>
      </c>
      <c r="N387" s="86" t="str">
        <f>IFERROR(INDEX(TQoL_Indexes!$B$9:$AK$58,MATCH($A$3,TQoL_Indexes!#REF!,0)+$A387,MATCH(N$3,TQoL_Indexes!$B$8:$AK$8,0)),"")</f>
        <v/>
      </c>
      <c r="O387" s="86" t="str">
        <f>IFERROR(INDEX(TQoL_Indexes!$B$9:$AK$58,MATCH($A$3,TQoL_Indexes!#REF!,0)+$A387,MATCH(O$3,TQoL_Indexes!$B$8:$AK$8,0)),"")</f>
        <v/>
      </c>
      <c r="P387" s="86" t="str">
        <f>IFERROR(INDEX(TQoL_Indexes!$B$9:$AK$58,MATCH($A$3,TQoL_Indexes!#REF!,0)+$A387,MATCH(P$3,TQoL_Indexes!$B$8:$AK$8,0)),"")</f>
        <v/>
      </c>
      <c r="Q387" s="86" t="str">
        <f>IFERROR(INDEX(TQoL_Indexes!$B$9:$AK$58,MATCH($A$3,TQoL_Indexes!#REF!,0)+$A387,MATCH(Q$3,TQoL_Indexes!$B$8:$AK$8,0)),"")</f>
        <v/>
      </c>
      <c r="R387" s="86" t="str">
        <f>IFERROR(INDEX(TQoL_Indexes!$B$9:$AK$58,MATCH($A$3,TQoL_Indexes!#REF!,0)+$A387,MATCH(R$3,TQoL_Indexes!$B$8:$AK$8,0)),"")</f>
        <v/>
      </c>
      <c r="S387" s="86" t="str">
        <f>IFERROR(INDEX(TQoL_Indexes!$B$9:$AK$58,MATCH($A$3,TQoL_Indexes!#REF!,0)+$A387,MATCH(S$3,TQoL_Indexes!$B$8:$AK$8,0)),"")</f>
        <v/>
      </c>
      <c r="T387" s="86" t="str">
        <f>IFERROR(INDEX(TQoL_Indexes!$B$9:$AK$58,MATCH($A$3,TQoL_Indexes!#REF!,0)+$A387,MATCH(T$3,TQoL_Indexes!$B$8:$AK$8,0)),"")</f>
        <v/>
      </c>
      <c r="U387" s="86" t="str">
        <f>IFERROR(INDEX(TQoL_Indexes!$B$9:$AK$58,MATCH($A$3,TQoL_Indexes!#REF!,0)+$A387,MATCH(U$3,TQoL_Indexes!$B$8:$AK$8,0)),"")</f>
        <v/>
      </c>
      <c r="V387" s="86" t="str">
        <f>IFERROR(INDEX(TQoL_Indexes!$B$9:$AK$58,MATCH($A$3,TQoL_Indexes!#REF!,0)+$A387,MATCH(V$3,TQoL_Indexes!$B$8:$AK$8,0)),"")</f>
        <v/>
      </c>
      <c r="W387" s="86" t="str">
        <f>IFERROR(INDEX(TQoL_Indexes!$B$9:$AK$58,MATCH($A$3,TQoL_Indexes!#REF!,0)+$A387,MATCH(W$3,TQoL_Indexes!$B$8:$AK$8,0)),"")</f>
        <v/>
      </c>
      <c r="X387" s="86" t="str">
        <f>IFERROR(INDEX(TQoL_Indexes!$B$9:$AK$58,MATCH($A$3,TQoL_Indexes!#REF!,0)+$A387,MATCH(X$3,TQoL_Indexes!$B$8:$AK$8,0)),"")</f>
        <v/>
      </c>
      <c r="Y387" s="86" t="str">
        <f>IFERROR(INDEX(TQoL_Indexes!$B$9:$AK$58,MATCH($A$3,TQoL_Indexes!#REF!,0)+$A387,MATCH(Y$3,TQoL_Indexes!$B$8:$AK$8,0)),"")</f>
        <v/>
      </c>
      <c r="Z387" s="86" t="str">
        <f>IFERROR(INDEX(TQoL_Indexes!$B$9:$AK$58,MATCH($A$3,TQoL_Indexes!#REF!,0)+$A387,MATCH(Z$3,TQoL_Indexes!$B$8:$AK$8,0)),"")</f>
        <v/>
      </c>
      <c r="AA387" s="86" t="str">
        <f>IFERROR(INDEX(TQoL_Indexes!$B$9:$AK$58,MATCH($A$3,TQoL_Indexes!#REF!,0)+$A387,MATCH(AA$3,TQoL_Indexes!$B$8:$AK$8,0)),"")</f>
        <v/>
      </c>
      <c r="AB387" s="86" t="str">
        <f>IFERROR(INDEX(TQoL_Indexes!$B$9:$AK$58,MATCH($A$3,TQoL_Indexes!#REF!,0)+$A387,MATCH(AB$3,TQoL_Indexes!$B$8:$AK$8,0)),"")</f>
        <v/>
      </c>
      <c r="AC387" s="86" t="str">
        <f>IFERROR(INDEX(TQoL_Indexes!$B$9:$AK$58,MATCH($A$3,TQoL_Indexes!#REF!,0)+$A387,MATCH(AC$3,TQoL_Indexes!$B$8:$AK$8,0)),"")</f>
        <v/>
      </c>
      <c r="AD387" s="86" t="str">
        <f>IFERROR(INDEX(TQoL_Indexes!$B$9:$AK$58,MATCH($A$3,TQoL_Indexes!#REF!,0)+$A387,MATCH(AD$3,TQoL_Indexes!$B$8:$AK$8,0)),"")</f>
        <v/>
      </c>
      <c r="AE387" s="86" t="str">
        <f>IFERROR(INDEX(TQoL_Indexes!$B$9:$AK$58,MATCH($A$3,TQoL_Indexes!#REF!,0)+$A387,MATCH(AE$3,TQoL_Indexes!$B$8:$AK$8,0)),"")</f>
        <v/>
      </c>
      <c r="AF387" s="86" t="str">
        <f>IFERROR(INDEX(TQoL_Indexes!$B$9:$AK$58,MATCH($A$3,TQoL_Indexes!#REF!,0)+$A387,MATCH(AF$3,TQoL_Indexes!$B$8:$AK$8,0)),"")</f>
        <v/>
      </c>
      <c r="AG387" s="86" t="str">
        <f>IFERROR(INDEX(TQoL_Indexes!$B$9:$AK$58,MATCH($A$3,TQoL_Indexes!#REF!,0)+$A387,MATCH(AG$3,TQoL_Indexes!$B$8:$AK$8,0)),"")</f>
        <v/>
      </c>
      <c r="AH387" s="86" t="str">
        <f>IFERROR(INDEX(TQoL_Indexes!$B$9:$AK$58,MATCH($A$3,TQoL_Indexes!#REF!,0)+$A387,MATCH(AH$3,TQoL_Indexes!$B$8:$AK$8,0)),"")</f>
        <v/>
      </c>
      <c r="AI387" s="86" t="str">
        <f>IFERROR(INDEX(TQoL_Indexes!$B$9:$AK$58,MATCH($A$3,TQoL_Indexes!#REF!,0)+$A387,MATCH(AI$3,TQoL_Indexes!$B$8:$AK$8,0)),"")</f>
        <v/>
      </c>
      <c r="AJ387" s="86" t="str">
        <f>IFERROR(INDEX(TQoL_Indexes!$B$9:$AK$58,MATCH($A$3,TQoL_Indexes!#REF!,0)+$A387,MATCH(AJ$3,TQoL_Indexes!$B$8:$AK$8,0)),"")</f>
        <v/>
      </c>
      <c r="AK387" s="86" t="str">
        <f>IFERROR(INDEX(TQoL_Indexes!$B$9:$AK$58,MATCH($A$3,TQoL_Indexes!#REF!,0)+$A387,MATCH(AK$3,TQoL_Indexes!$B$8:$AK$8,0)),"")</f>
        <v/>
      </c>
      <c r="AL387" s="86" t="str">
        <f>IFERROR(INDEX(TQoL_Indexes!$B$9:$AK$58,MATCH($A$3,TQoL_Indexes!#REF!,0)+$A387,MATCH(AL$3,TQoL_Indexes!$B$8:$AK$8,0)),"")</f>
        <v/>
      </c>
      <c r="AM387" s="87" t="str">
        <f>IFERROR(INDEX(TQoL_Indexes!$B$9:$AK$58,MATCH($A$3,TQoL_Indexes!#REF!,0)+$A387,MATCH(AM$3,TQoL_Indexes!$B$8:$AK$8,0)),"")</f>
        <v/>
      </c>
    </row>
    <row r="388" spans="1:39">
      <c r="A388" s="58" t="str">
        <f>IFERROR(IF(A387+1&lt;COUNTIF(TQoL_Indexes!#REF!,Aux_Country!$A$3),A387+1,""),"")</f>
        <v/>
      </c>
      <c r="B388" s="121" t="str">
        <f>IFERROR(INDEX(TQoL_Indexes!$B$9:$AK$58,MATCH($A$3,TQoL_Indexes!#REF!,0)+$A388,MATCH(B$3,TQoL_Indexes!$B$8:$AK$8,0)),"")</f>
        <v/>
      </c>
      <c r="C388" s="116" t="str">
        <f>IFERROR(INDEX(TQoL_Indexes!$B$9:$AK$58,MATCH($A$3,TQoL_Indexes!#REF!,0)+$A388,MATCH(C$3,TQoL_Indexes!$B$8:$AK$8,0)),"")</f>
        <v/>
      </c>
      <c r="D388" s="122" t="str">
        <f>IFERROR(INDEX(TQoL_Indexes!$B$9:$AK$58,MATCH($A$3,TQoL_Indexes!#REF!,0)+$A388,MATCH(D$3,TQoL_Indexes!$B$8:$AK$8,0)),"")</f>
        <v/>
      </c>
      <c r="E388" s="86" t="str">
        <f>IFERROR(INDEX(TQoL_Indexes!$B$9:$AK$58,MATCH($A$3,TQoL_Indexes!#REF!,0)+$A388,MATCH(E$3,TQoL_Indexes!$B$8:$AK$8,0)),"")</f>
        <v/>
      </c>
      <c r="F388" s="86" t="str">
        <f>IFERROR(INDEX(TQoL_Indexes!$B$9:$AK$58,MATCH($A$3,TQoL_Indexes!#REF!,0)+$A388,MATCH(F$3,TQoL_Indexes!$B$8:$AK$8,0)),"")</f>
        <v/>
      </c>
      <c r="G388" s="86" t="str">
        <f>IFERROR(INDEX(TQoL_Indexes!$B$9:$AK$58,MATCH($A$3,TQoL_Indexes!#REF!,0)+$A388,MATCH(G$3,TQoL_Indexes!$B$8:$AK$8,0)),"")</f>
        <v/>
      </c>
      <c r="H388" s="86" t="str">
        <f>IFERROR(INDEX(TQoL_Indexes!$B$9:$AK$58,MATCH($A$3,TQoL_Indexes!#REF!,0)+$A388,MATCH(H$3,TQoL_Indexes!$B$8:$AK$8,0)),"")</f>
        <v/>
      </c>
      <c r="I388" s="86" t="str">
        <f>IFERROR(INDEX(TQoL_Indexes!$B$9:$AK$58,MATCH($A$3,TQoL_Indexes!#REF!,0)+$A388,MATCH(I$3,TQoL_Indexes!$B$8:$AK$8,0)),"")</f>
        <v/>
      </c>
      <c r="J388" s="86" t="str">
        <f>IFERROR(INDEX(TQoL_Indexes!$B$9:$AK$58,MATCH($A$3,TQoL_Indexes!#REF!,0)+$A388,MATCH(J$3,TQoL_Indexes!$B$8:$AK$8,0)),"")</f>
        <v/>
      </c>
      <c r="K388" s="86" t="str">
        <f>IFERROR(INDEX(TQoL_Indexes!$B$9:$AK$58,MATCH($A$3,TQoL_Indexes!#REF!,0)+$A388,MATCH(K$3,TQoL_Indexes!$B$8:$AK$8,0)),"")</f>
        <v/>
      </c>
      <c r="L388" s="86" t="str">
        <f>IFERROR(INDEX(TQoL_Indexes!$B$9:$AK$58,MATCH($A$3,TQoL_Indexes!#REF!,0)+$A388,MATCH(L$3,TQoL_Indexes!$B$8:$AK$8,0)),"")</f>
        <v/>
      </c>
      <c r="M388" s="86" t="str">
        <f>IFERROR(INDEX(TQoL_Indexes!$B$9:$AK$58,MATCH($A$3,TQoL_Indexes!#REF!,0)+$A388,MATCH(M$3,TQoL_Indexes!$B$8:$AK$8,0)),"")</f>
        <v/>
      </c>
      <c r="N388" s="86" t="str">
        <f>IFERROR(INDEX(TQoL_Indexes!$B$9:$AK$58,MATCH($A$3,TQoL_Indexes!#REF!,0)+$A388,MATCH(N$3,TQoL_Indexes!$B$8:$AK$8,0)),"")</f>
        <v/>
      </c>
      <c r="O388" s="86" t="str">
        <f>IFERROR(INDEX(TQoL_Indexes!$B$9:$AK$58,MATCH($A$3,TQoL_Indexes!#REF!,0)+$A388,MATCH(O$3,TQoL_Indexes!$B$8:$AK$8,0)),"")</f>
        <v/>
      </c>
      <c r="P388" s="86" t="str">
        <f>IFERROR(INDEX(TQoL_Indexes!$B$9:$AK$58,MATCH($A$3,TQoL_Indexes!#REF!,0)+$A388,MATCH(P$3,TQoL_Indexes!$B$8:$AK$8,0)),"")</f>
        <v/>
      </c>
      <c r="Q388" s="86" t="str">
        <f>IFERROR(INDEX(TQoL_Indexes!$B$9:$AK$58,MATCH($A$3,TQoL_Indexes!#REF!,0)+$A388,MATCH(Q$3,TQoL_Indexes!$B$8:$AK$8,0)),"")</f>
        <v/>
      </c>
      <c r="R388" s="86" t="str">
        <f>IFERROR(INDEX(TQoL_Indexes!$B$9:$AK$58,MATCH($A$3,TQoL_Indexes!#REF!,0)+$A388,MATCH(R$3,TQoL_Indexes!$B$8:$AK$8,0)),"")</f>
        <v/>
      </c>
      <c r="S388" s="86" t="str">
        <f>IFERROR(INDEX(TQoL_Indexes!$B$9:$AK$58,MATCH($A$3,TQoL_Indexes!#REF!,0)+$A388,MATCH(S$3,TQoL_Indexes!$B$8:$AK$8,0)),"")</f>
        <v/>
      </c>
      <c r="T388" s="86" t="str">
        <f>IFERROR(INDEX(TQoL_Indexes!$B$9:$AK$58,MATCH($A$3,TQoL_Indexes!#REF!,0)+$A388,MATCH(T$3,TQoL_Indexes!$B$8:$AK$8,0)),"")</f>
        <v/>
      </c>
      <c r="U388" s="86" t="str">
        <f>IFERROR(INDEX(TQoL_Indexes!$B$9:$AK$58,MATCH($A$3,TQoL_Indexes!#REF!,0)+$A388,MATCH(U$3,TQoL_Indexes!$B$8:$AK$8,0)),"")</f>
        <v/>
      </c>
      <c r="V388" s="86" t="str">
        <f>IFERROR(INDEX(TQoL_Indexes!$B$9:$AK$58,MATCH($A$3,TQoL_Indexes!#REF!,0)+$A388,MATCH(V$3,TQoL_Indexes!$B$8:$AK$8,0)),"")</f>
        <v/>
      </c>
      <c r="W388" s="86" t="str">
        <f>IFERROR(INDEX(TQoL_Indexes!$B$9:$AK$58,MATCH($A$3,TQoL_Indexes!#REF!,0)+$A388,MATCH(W$3,TQoL_Indexes!$B$8:$AK$8,0)),"")</f>
        <v/>
      </c>
      <c r="X388" s="86" t="str">
        <f>IFERROR(INDEX(TQoL_Indexes!$B$9:$AK$58,MATCH($A$3,TQoL_Indexes!#REF!,0)+$A388,MATCH(X$3,TQoL_Indexes!$B$8:$AK$8,0)),"")</f>
        <v/>
      </c>
      <c r="Y388" s="86" t="str">
        <f>IFERROR(INDEX(TQoL_Indexes!$B$9:$AK$58,MATCH($A$3,TQoL_Indexes!#REF!,0)+$A388,MATCH(Y$3,TQoL_Indexes!$B$8:$AK$8,0)),"")</f>
        <v/>
      </c>
      <c r="Z388" s="86" t="str">
        <f>IFERROR(INDEX(TQoL_Indexes!$B$9:$AK$58,MATCH($A$3,TQoL_Indexes!#REF!,0)+$A388,MATCH(Z$3,TQoL_Indexes!$B$8:$AK$8,0)),"")</f>
        <v/>
      </c>
      <c r="AA388" s="86" t="str">
        <f>IFERROR(INDEX(TQoL_Indexes!$B$9:$AK$58,MATCH($A$3,TQoL_Indexes!#REF!,0)+$A388,MATCH(AA$3,TQoL_Indexes!$B$8:$AK$8,0)),"")</f>
        <v/>
      </c>
      <c r="AB388" s="86" t="str">
        <f>IFERROR(INDEX(TQoL_Indexes!$B$9:$AK$58,MATCH($A$3,TQoL_Indexes!#REF!,0)+$A388,MATCH(AB$3,TQoL_Indexes!$B$8:$AK$8,0)),"")</f>
        <v/>
      </c>
      <c r="AC388" s="86" t="str">
        <f>IFERROR(INDEX(TQoL_Indexes!$B$9:$AK$58,MATCH($A$3,TQoL_Indexes!#REF!,0)+$A388,MATCH(AC$3,TQoL_Indexes!$B$8:$AK$8,0)),"")</f>
        <v/>
      </c>
      <c r="AD388" s="86" t="str">
        <f>IFERROR(INDEX(TQoL_Indexes!$B$9:$AK$58,MATCH($A$3,TQoL_Indexes!#REF!,0)+$A388,MATCH(AD$3,TQoL_Indexes!$B$8:$AK$8,0)),"")</f>
        <v/>
      </c>
      <c r="AE388" s="86" t="str">
        <f>IFERROR(INDEX(TQoL_Indexes!$B$9:$AK$58,MATCH($A$3,TQoL_Indexes!#REF!,0)+$A388,MATCH(AE$3,TQoL_Indexes!$B$8:$AK$8,0)),"")</f>
        <v/>
      </c>
      <c r="AF388" s="86" t="str">
        <f>IFERROR(INDEX(TQoL_Indexes!$B$9:$AK$58,MATCH($A$3,TQoL_Indexes!#REF!,0)+$A388,MATCH(AF$3,TQoL_Indexes!$B$8:$AK$8,0)),"")</f>
        <v/>
      </c>
      <c r="AG388" s="86" t="str">
        <f>IFERROR(INDEX(TQoL_Indexes!$B$9:$AK$58,MATCH($A$3,TQoL_Indexes!#REF!,0)+$A388,MATCH(AG$3,TQoL_Indexes!$B$8:$AK$8,0)),"")</f>
        <v/>
      </c>
      <c r="AH388" s="86" t="str">
        <f>IFERROR(INDEX(TQoL_Indexes!$B$9:$AK$58,MATCH($A$3,TQoL_Indexes!#REF!,0)+$A388,MATCH(AH$3,TQoL_Indexes!$B$8:$AK$8,0)),"")</f>
        <v/>
      </c>
      <c r="AI388" s="86" t="str">
        <f>IFERROR(INDEX(TQoL_Indexes!$B$9:$AK$58,MATCH($A$3,TQoL_Indexes!#REF!,0)+$A388,MATCH(AI$3,TQoL_Indexes!$B$8:$AK$8,0)),"")</f>
        <v/>
      </c>
      <c r="AJ388" s="86" t="str">
        <f>IFERROR(INDEX(TQoL_Indexes!$B$9:$AK$58,MATCH($A$3,TQoL_Indexes!#REF!,0)+$A388,MATCH(AJ$3,TQoL_Indexes!$B$8:$AK$8,0)),"")</f>
        <v/>
      </c>
      <c r="AK388" s="86" t="str">
        <f>IFERROR(INDEX(TQoL_Indexes!$B$9:$AK$58,MATCH($A$3,TQoL_Indexes!#REF!,0)+$A388,MATCH(AK$3,TQoL_Indexes!$B$8:$AK$8,0)),"")</f>
        <v/>
      </c>
      <c r="AL388" s="86" t="str">
        <f>IFERROR(INDEX(TQoL_Indexes!$B$9:$AK$58,MATCH($A$3,TQoL_Indexes!#REF!,0)+$A388,MATCH(AL$3,TQoL_Indexes!$B$8:$AK$8,0)),"")</f>
        <v/>
      </c>
      <c r="AM388" s="87" t="str">
        <f>IFERROR(INDEX(TQoL_Indexes!$B$9:$AK$58,MATCH($A$3,TQoL_Indexes!#REF!,0)+$A388,MATCH(AM$3,TQoL_Indexes!$B$8:$AK$8,0)),"")</f>
        <v/>
      </c>
    </row>
    <row r="389" spans="1:39">
      <c r="A389" s="58" t="str">
        <f>IFERROR(IF(A388+1&lt;COUNTIF(TQoL_Indexes!#REF!,Aux_Country!$A$3),A388+1,""),"")</f>
        <v/>
      </c>
      <c r="B389" s="121" t="str">
        <f>IFERROR(INDEX(TQoL_Indexes!$B$9:$AK$58,MATCH($A$3,TQoL_Indexes!#REF!,0)+$A389,MATCH(B$3,TQoL_Indexes!$B$8:$AK$8,0)),"")</f>
        <v/>
      </c>
      <c r="C389" s="116" t="str">
        <f>IFERROR(INDEX(TQoL_Indexes!$B$9:$AK$58,MATCH($A$3,TQoL_Indexes!#REF!,0)+$A389,MATCH(C$3,TQoL_Indexes!$B$8:$AK$8,0)),"")</f>
        <v/>
      </c>
      <c r="D389" s="122" t="str">
        <f>IFERROR(INDEX(TQoL_Indexes!$B$9:$AK$58,MATCH($A$3,TQoL_Indexes!#REF!,0)+$A389,MATCH(D$3,TQoL_Indexes!$B$8:$AK$8,0)),"")</f>
        <v/>
      </c>
      <c r="E389" s="86" t="str">
        <f>IFERROR(INDEX(TQoL_Indexes!$B$9:$AK$58,MATCH($A$3,TQoL_Indexes!#REF!,0)+$A389,MATCH(E$3,TQoL_Indexes!$B$8:$AK$8,0)),"")</f>
        <v/>
      </c>
      <c r="F389" s="86" t="str">
        <f>IFERROR(INDEX(TQoL_Indexes!$B$9:$AK$58,MATCH($A$3,TQoL_Indexes!#REF!,0)+$A389,MATCH(F$3,TQoL_Indexes!$B$8:$AK$8,0)),"")</f>
        <v/>
      </c>
      <c r="G389" s="86" t="str">
        <f>IFERROR(INDEX(TQoL_Indexes!$B$9:$AK$58,MATCH($A$3,TQoL_Indexes!#REF!,0)+$A389,MATCH(G$3,TQoL_Indexes!$B$8:$AK$8,0)),"")</f>
        <v/>
      </c>
      <c r="H389" s="86" t="str">
        <f>IFERROR(INDEX(TQoL_Indexes!$B$9:$AK$58,MATCH($A$3,TQoL_Indexes!#REF!,0)+$A389,MATCH(H$3,TQoL_Indexes!$B$8:$AK$8,0)),"")</f>
        <v/>
      </c>
      <c r="I389" s="86" t="str">
        <f>IFERROR(INDEX(TQoL_Indexes!$B$9:$AK$58,MATCH($A$3,TQoL_Indexes!#REF!,0)+$A389,MATCH(I$3,TQoL_Indexes!$B$8:$AK$8,0)),"")</f>
        <v/>
      </c>
      <c r="J389" s="86" t="str">
        <f>IFERROR(INDEX(TQoL_Indexes!$B$9:$AK$58,MATCH($A$3,TQoL_Indexes!#REF!,0)+$A389,MATCH(J$3,TQoL_Indexes!$B$8:$AK$8,0)),"")</f>
        <v/>
      </c>
      <c r="K389" s="86" t="str">
        <f>IFERROR(INDEX(TQoL_Indexes!$B$9:$AK$58,MATCH($A$3,TQoL_Indexes!#REF!,0)+$A389,MATCH(K$3,TQoL_Indexes!$B$8:$AK$8,0)),"")</f>
        <v/>
      </c>
      <c r="L389" s="86" t="str">
        <f>IFERROR(INDEX(TQoL_Indexes!$B$9:$AK$58,MATCH($A$3,TQoL_Indexes!#REF!,0)+$A389,MATCH(L$3,TQoL_Indexes!$B$8:$AK$8,0)),"")</f>
        <v/>
      </c>
      <c r="M389" s="86" t="str">
        <f>IFERROR(INDEX(TQoL_Indexes!$B$9:$AK$58,MATCH($A$3,TQoL_Indexes!#REF!,0)+$A389,MATCH(M$3,TQoL_Indexes!$B$8:$AK$8,0)),"")</f>
        <v/>
      </c>
      <c r="N389" s="86" t="str">
        <f>IFERROR(INDEX(TQoL_Indexes!$B$9:$AK$58,MATCH($A$3,TQoL_Indexes!#REF!,0)+$A389,MATCH(N$3,TQoL_Indexes!$B$8:$AK$8,0)),"")</f>
        <v/>
      </c>
      <c r="O389" s="86" t="str">
        <f>IFERROR(INDEX(TQoL_Indexes!$B$9:$AK$58,MATCH($A$3,TQoL_Indexes!#REF!,0)+$A389,MATCH(O$3,TQoL_Indexes!$B$8:$AK$8,0)),"")</f>
        <v/>
      </c>
      <c r="P389" s="86" t="str">
        <f>IFERROR(INDEX(TQoL_Indexes!$B$9:$AK$58,MATCH($A$3,TQoL_Indexes!#REF!,0)+$A389,MATCH(P$3,TQoL_Indexes!$B$8:$AK$8,0)),"")</f>
        <v/>
      </c>
      <c r="Q389" s="86" t="str">
        <f>IFERROR(INDEX(TQoL_Indexes!$B$9:$AK$58,MATCH($A$3,TQoL_Indexes!#REF!,0)+$A389,MATCH(Q$3,TQoL_Indexes!$B$8:$AK$8,0)),"")</f>
        <v/>
      </c>
      <c r="R389" s="86" t="str">
        <f>IFERROR(INDEX(TQoL_Indexes!$B$9:$AK$58,MATCH($A$3,TQoL_Indexes!#REF!,0)+$A389,MATCH(R$3,TQoL_Indexes!$B$8:$AK$8,0)),"")</f>
        <v/>
      </c>
      <c r="S389" s="86" t="str">
        <f>IFERROR(INDEX(TQoL_Indexes!$B$9:$AK$58,MATCH($A$3,TQoL_Indexes!#REF!,0)+$A389,MATCH(S$3,TQoL_Indexes!$B$8:$AK$8,0)),"")</f>
        <v/>
      </c>
      <c r="T389" s="86" t="str">
        <f>IFERROR(INDEX(TQoL_Indexes!$B$9:$AK$58,MATCH($A$3,TQoL_Indexes!#REF!,0)+$A389,MATCH(T$3,TQoL_Indexes!$B$8:$AK$8,0)),"")</f>
        <v/>
      </c>
      <c r="U389" s="86" t="str">
        <f>IFERROR(INDEX(TQoL_Indexes!$B$9:$AK$58,MATCH($A$3,TQoL_Indexes!#REF!,0)+$A389,MATCH(U$3,TQoL_Indexes!$B$8:$AK$8,0)),"")</f>
        <v/>
      </c>
      <c r="V389" s="86" t="str">
        <f>IFERROR(INDEX(TQoL_Indexes!$B$9:$AK$58,MATCH($A$3,TQoL_Indexes!#REF!,0)+$A389,MATCH(V$3,TQoL_Indexes!$B$8:$AK$8,0)),"")</f>
        <v/>
      </c>
      <c r="W389" s="86" t="str">
        <f>IFERROR(INDEX(TQoL_Indexes!$B$9:$AK$58,MATCH($A$3,TQoL_Indexes!#REF!,0)+$A389,MATCH(W$3,TQoL_Indexes!$B$8:$AK$8,0)),"")</f>
        <v/>
      </c>
      <c r="X389" s="86" t="str">
        <f>IFERROR(INDEX(TQoL_Indexes!$B$9:$AK$58,MATCH($A$3,TQoL_Indexes!#REF!,0)+$A389,MATCH(X$3,TQoL_Indexes!$B$8:$AK$8,0)),"")</f>
        <v/>
      </c>
      <c r="Y389" s="86" t="str">
        <f>IFERROR(INDEX(TQoL_Indexes!$B$9:$AK$58,MATCH($A$3,TQoL_Indexes!#REF!,0)+$A389,MATCH(Y$3,TQoL_Indexes!$B$8:$AK$8,0)),"")</f>
        <v/>
      </c>
      <c r="Z389" s="86" t="str">
        <f>IFERROR(INDEX(TQoL_Indexes!$B$9:$AK$58,MATCH($A$3,TQoL_Indexes!#REF!,0)+$A389,MATCH(Z$3,TQoL_Indexes!$B$8:$AK$8,0)),"")</f>
        <v/>
      </c>
      <c r="AA389" s="86" t="str">
        <f>IFERROR(INDEX(TQoL_Indexes!$B$9:$AK$58,MATCH($A$3,TQoL_Indexes!#REF!,0)+$A389,MATCH(AA$3,TQoL_Indexes!$B$8:$AK$8,0)),"")</f>
        <v/>
      </c>
      <c r="AB389" s="86" t="str">
        <f>IFERROR(INDEX(TQoL_Indexes!$B$9:$AK$58,MATCH($A$3,TQoL_Indexes!#REF!,0)+$A389,MATCH(AB$3,TQoL_Indexes!$B$8:$AK$8,0)),"")</f>
        <v/>
      </c>
      <c r="AC389" s="86" t="str">
        <f>IFERROR(INDEX(TQoL_Indexes!$B$9:$AK$58,MATCH($A$3,TQoL_Indexes!#REF!,0)+$A389,MATCH(AC$3,TQoL_Indexes!$B$8:$AK$8,0)),"")</f>
        <v/>
      </c>
      <c r="AD389" s="86" t="str">
        <f>IFERROR(INDEX(TQoL_Indexes!$B$9:$AK$58,MATCH($A$3,TQoL_Indexes!#REF!,0)+$A389,MATCH(AD$3,TQoL_Indexes!$B$8:$AK$8,0)),"")</f>
        <v/>
      </c>
      <c r="AE389" s="86" t="str">
        <f>IFERROR(INDEX(TQoL_Indexes!$B$9:$AK$58,MATCH($A$3,TQoL_Indexes!#REF!,0)+$A389,MATCH(AE$3,TQoL_Indexes!$B$8:$AK$8,0)),"")</f>
        <v/>
      </c>
      <c r="AF389" s="86" t="str">
        <f>IFERROR(INDEX(TQoL_Indexes!$B$9:$AK$58,MATCH($A$3,TQoL_Indexes!#REF!,0)+$A389,MATCH(AF$3,TQoL_Indexes!$B$8:$AK$8,0)),"")</f>
        <v/>
      </c>
      <c r="AG389" s="86" t="str">
        <f>IFERROR(INDEX(TQoL_Indexes!$B$9:$AK$58,MATCH($A$3,TQoL_Indexes!#REF!,0)+$A389,MATCH(AG$3,TQoL_Indexes!$B$8:$AK$8,0)),"")</f>
        <v/>
      </c>
      <c r="AH389" s="86" t="str">
        <f>IFERROR(INDEX(TQoL_Indexes!$B$9:$AK$58,MATCH($A$3,TQoL_Indexes!#REF!,0)+$A389,MATCH(AH$3,TQoL_Indexes!$B$8:$AK$8,0)),"")</f>
        <v/>
      </c>
      <c r="AI389" s="86" t="str">
        <f>IFERROR(INDEX(TQoL_Indexes!$B$9:$AK$58,MATCH($A$3,TQoL_Indexes!#REF!,0)+$A389,MATCH(AI$3,TQoL_Indexes!$B$8:$AK$8,0)),"")</f>
        <v/>
      </c>
      <c r="AJ389" s="86" t="str">
        <f>IFERROR(INDEX(TQoL_Indexes!$B$9:$AK$58,MATCH($A$3,TQoL_Indexes!#REF!,0)+$A389,MATCH(AJ$3,TQoL_Indexes!$B$8:$AK$8,0)),"")</f>
        <v/>
      </c>
      <c r="AK389" s="86" t="str">
        <f>IFERROR(INDEX(TQoL_Indexes!$B$9:$AK$58,MATCH($A$3,TQoL_Indexes!#REF!,0)+$A389,MATCH(AK$3,TQoL_Indexes!$B$8:$AK$8,0)),"")</f>
        <v/>
      </c>
      <c r="AL389" s="86" t="str">
        <f>IFERROR(INDEX(TQoL_Indexes!$B$9:$AK$58,MATCH($A$3,TQoL_Indexes!#REF!,0)+$A389,MATCH(AL$3,TQoL_Indexes!$B$8:$AK$8,0)),"")</f>
        <v/>
      </c>
      <c r="AM389" s="87" t="str">
        <f>IFERROR(INDEX(TQoL_Indexes!$B$9:$AK$58,MATCH($A$3,TQoL_Indexes!#REF!,0)+$A389,MATCH(AM$3,TQoL_Indexes!$B$8:$AK$8,0)),"")</f>
        <v/>
      </c>
    </row>
    <row r="390" spans="1:39">
      <c r="A390" s="58" t="str">
        <f>IFERROR(IF(A389+1&lt;COUNTIF(TQoL_Indexes!#REF!,Aux_Country!$A$3),A389+1,""),"")</f>
        <v/>
      </c>
      <c r="B390" s="121" t="str">
        <f>IFERROR(INDEX(TQoL_Indexes!$B$9:$AK$58,MATCH($A$3,TQoL_Indexes!#REF!,0)+$A390,MATCH(B$3,TQoL_Indexes!$B$8:$AK$8,0)),"")</f>
        <v/>
      </c>
      <c r="C390" s="116" t="str">
        <f>IFERROR(INDEX(TQoL_Indexes!$B$9:$AK$58,MATCH($A$3,TQoL_Indexes!#REF!,0)+$A390,MATCH(C$3,TQoL_Indexes!$B$8:$AK$8,0)),"")</f>
        <v/>
      </c>
      <c r="D390" s="122" t="str">
        <f>IFERROR(INDEX(TQoL_Indexes!$B$9:$AK$58,MATCH($A$3,TQoL_Indexes!#REF!,0)+$A390,MATCH(D$3,TQoL_Indexes!$B$8:$AK$8,0)),"")</f>
        <v/>
      </c>
      <c r="E390" s="86" t="str">
        <f>IFERROR(INDEX(TQoL_Indexes!$B$9:$AK$58,MATCH($A$3,TQoL_Indexes!#REF!,0)+$A390,MATCH(E$3,TQoL_Indexes!$B$8:$AK$8,0)),"")</f>
        <v/>
      </c>
      <c r="F390" s="86" t="str">
        <f>IFERROR(INDEX(TQoL_Indexes!$B$9:$AK$58,MATCH($A$3,TQoL_Indexes!#REF!,0)+$A390,MATCH(F$3,TQoL_Indexes!$B$8:$AK$8,0)),"")</f>
        <v/>
      </c>
      <c r="G390" s="86" t="str">
        <f>IFERROR(INDEX(TQoL_Indexes!$B$9:$AK$58,MATCH($A$3,TQoL_Indexes!#REF!,0)+$A390,MATCH(G$3,TQoL_Indexes!$B$8:$AK$8,0)),"")</f>
        <v/>
      </c>
      <c r="H390" s="86" t="str">
        <f>IFERROR(INDEX(TQoL_Indexes!$B$9:$AK$58,MATCH($A$3,TQoL_Indexes!#REF!,0)+$A390,MATCH(H$3,TQoL_Indexes!$B$8:$AK$8,0)),"")</f>
        <v/>
      </c>
      <c r="I390" s="86" t="str">
        <f>IFERROR(INDEX(TQoL_Indexes!$B$9:$AK$58,MATCH($A$3,TQoL_Indexes!#REF!,0)+$A390,MATCH(I$3,TQoL_Indexes!$B$8:$AK$8,0)),"")</f>
        <v/>
      </c>
      <c r="J390" s="86" t="str">
        <f>IFERROR(INDEX(TQoL_Indexes!$B$9:$AK$58,MATCH($A$3,TQoL_Indexes!#REF!,0)+$A390,MATCH(J$3,TQoL_Indexes!$B$8:$AK$8,0)),"")</f>
        <v/>
      </c>
      <c r="K390" s="86" t="str">
        <f>IFERROR(INDEX(TQoL_Indexes!$B$9:$AK$58,MATCH($A$3,TQoL_Indexes!#REF!,0)+$A390,MATCH(K$3,TQoL_Indexes!$B$8:$AK$8,0)),"")</f>
        <v/>
      </c>
      <c r="L390" s="86" t="str">
        <f>IFERROR(INDEX(TQoL_Indexes!$B$9:$AK$58,MATCH($A$3,TQoL_Indexes!#REF!,0)+$A390,MATCH(L$3,TQoL_Indexes!$B$8:$AK$8,0)),"")</f>
        <v/>
      </c>
      <c r="M390" s="86" t="str">
        <f>IFERROR(INDEX(TQoL_Indexes!$B$9:$AK$58,MATCH($A$3,TQoL_Indexes!#REF!,0)+$A390,MATCH(M$3,TQoL_Indexes!$B$8:$AK$8,0)),"")</f>
        <v/>
      </c>
      <c r="N390" s="86" t="str">
        <f>IFERROR(INDEX(TQoL_Indexes!$B$9:$AK$58,MATCH($A$3,TQoL_Indexes!#REF!,0)+$A390,MATCH(N$3,TQoL_Indexes!$B$8:$AK$8,0)),"")</f>
        <v/>
      </c>
      <c r="O390" s="86" t="str">
        <f>IFERROR(INDEX(TQoL_Indexes!$B$9:$AK$58,MATCH($A$3,TQoL_Indexes!#REF!,0)+$A390,MATCH(O$3,TQoL_Indexes!$B$8:$AK$8,0)),"")</f>
        <v/>
      </c>
      <c r="P390" s="86" t="str">
        <f>IFERROR(INDEX(TQoL_Indexes!$B$9:$AK$58,MATCH($A$3,TQoL_Indexes!#REF!,0)+$A390,MATCH(P$3,TQoL_Indexes!$B$8:$AK$8,0)),"")</f>
        <v/>
      </c>
      <c r="Q390" s="86" t="str">
        <f>IFERROR(INDEX(TQoL_Indexes!$B$9:$AK$58,MATCH($A$3,TQoL_Indexes!#REF!,0)+$A390,MATCH(Q$3,TQoL_Indexes!$B$8:$AK$8,0)),"")</f>
        <v/>
      </c>
      <c r="R390" s="86" t="str">
        <f>IFERROR(INDEX(TQoL_Indexes!$B$9:$AK$58,MATCH($A$3,TQoL_Indexes!#REF!,0)+$A390,MATCH(R$3,TQoL_Indexes!$B$8:$AK$8,0)),"")</f>
        <v/>
      </c>
      <c r="S390" s="86" t="str">
        <f>IFERROR(INDEX(TQoL_Indexes!$B$9:$AK$58,MATCH($A$3,TQoL_Indexes!#REF!,0)+$A390,MATCH(S$3,TQoL_Indexes!$B$8:$AK$8,0)),"")</f>
        <v/>
      </c>
      <c r="T390" s="86" t="str">
        <f>IFERROR(INDEX(TQoL_Indexes!$B$9:$AK$58,MATCH($A$3,TQoL_Indexes!#REF!,0)+$A390,MATCH(T$3,TQoL_Indexes!$B$8:$AK$8,0)),"")</f>
        <v/>
      </c>
      <c r="U390" s="86" t="str">
        <f>IFERROR(INDEX(TQoL_Indexes!$B$9:$AK$58,MATCH($A$3,TQoL_Indexes!#REF!,0)+$A390,MATCH(U$3,TQoL_Indexes!$B$8:$AK$8,0)),"")</f>
        <v/>
      </c>
      <c r="V390" s="86" t="str">
        <f>IFERROR(INDEX(TQoL_Indexes!$B$9:$AK$58,MATCH($A$3,TQoL_Indexes!#REF!,0)+$A390,MATCH(V$3,TQoL_Indexes!$B$8:$AK$8,0)),"")</f>
        <v/>
      </c>
      <c r="W390" s="86" t="str">
        <f>IFERROR(INDEX(TQoL_Indexes!$B$9:$AK$58,MATCH($A$3,TQoL_Indexes!#REF!,0)+$A390,MATCH(W$3,TQoL_Indexes!$B$8:$AK$8,0)),"")</f>
        <v/>
      </c>
      <c r="X390" s="86" t="str">
        <f>IFERROR(INDEX(TQoL_Indexes!$B$9:$AK$58,MATCH($A$3,TQoL_Indexes!#REF!,0)+$A390,MATCH(X$3,TQoL_Indexes!$B$8:$AK$8,0)),"")</f>
        <v/>
      </c>
      <c r="Y390" s="86" t="str">
        <f>IFERROR(INDEX(TQoL_Indexes!$B$9:$AK$58,MATCH($A$3,TQoL_Indexes!#REF!,0)+$A390,MATCH(Y$3,TQoL_Indexes!$B$8:$AK$8,0)),"")</f>
        <v/>
      </c>
      <c r="Z390" s="86" t="str">
        <f>IFERROR(INDEX(TQoL_Indexes!$B$9:$AK$58,MATCH($A$3,TQoL_Indexes!#REF!,0)+$A390,MATCH(Z$3,TQoL_Indexes!$B$8:$AK$8,0)),"")</f>
        <v/>
      </c>
      <c r="AA390" s="86" t="str">
        <f>IFERROR(INDEX(TQoL_Indexes!$B$9:$AK$58,MATCH($A$3,TQoL_Indexes!#REF!,0)+$A390,MATCH(AA$3,TQoL_Indexes!$B$8:$AK$8,0)),"")</f>
        <v/>
      </c>
      <c r="AB390" s="86" t="str">
        <f>IFERROR(INDEX(TQoL_Indexes!$B$9:$AK$58,MATCH($A$3,TQoL_Indexes!#REF!,0)+$A390,MATCH(AB$3,TQoL_Indexes!$B$8:$AK$8,0)),"")</f>
        <v/>
      </c>
      <c r="AC390" s="86" t="str">
        <f>IFERROR(INDEX(TQoL_Indexes!$B$9:$AK$58,MATCH($A$3,TQoL_Indexes!#REF!,0)+$A390,MATCH(AC$3,TQoL_Indexes!$B$8:$AK$8,0)),"")</f>
        <v/>
      </c>
      <c r="AD390" s="86" t="str">
        <f>IFERROR(INDEX(TQoL_Indexes!$B$9:$AK$58,MATCH($A$3,TQoL_Indexes!#REF!,0)+$A390,MATCH(AD$3,TQoL_Indexes!$B$8:$AK$8,0)),"")</f>
        <v/>
      </c>
      <c r="AE390" s="86" t="str">
        <f>IFERROR(INDEX(TQoL_Indexes!$B$9:$AK$58,MATCH($A$3,TQoL_Indexes!#REF!,0)+$A390,MATCH(AE$3,TQoL_Indexes!$B$8:$AK$8,0)),"")</f>
        <v/>
      </c>
      <c r="AF390" s="86" t="str">
        <f>IFERROR(INDEX(TQoL_Indexes!$B$9:$AK$58,MATCH($A$3,TQoL_Indexes!#REF!,0)+$A390,MATCH(AF$3,TQoL_Indexes!$B$8:$AK$8,0)),"")</f>
        <v/>
      </c>
      <c r="AG390" s="86" t="str">
        <f>IFERROR(INDEX(TQoL_Indexes!$B$9:$AK$58,MATCH($A$3,TQoL_Indexes!#REF!,0)+$A390,MATCH(AG$3,TQoL_Indexes!$B$8:$AK$8,0)),"")</f>
        <v/>
      </c>
      <c r="AH390" s="86" t="str">
        <f>IFERROR(INDEX(TQoL_Indexes!$B$9:$AK$58,MATCH($A$3,TQoL_Indexes!#REF!,0)+$A390,MATCH(AH$3,TQoL_Indexes!$B$8:$AK$8,0)),"")</f>
        <v/>
      </c>
      <c r="AI390" s="86" t="str">
        <f>IFERROR(INDEX(TQoL_Indexes!$B$9:$AK$58,MATCH($A$3,TQoL_Indexes!#REF!,0)+$A390,MATCH(AI$3,TQoL_Indexes!$B$8:$AK$8,0)),"")</f>
        <v/>
      </c>
      <c r="AJ390" s="86" t="str">
        <f>IFERROR(INDEX(TQoL_Indexes!$B$9:$AK$58,MATCH($A$3,TQoL_Indexes!#REF!,0)+$A390,MATCH(AJ$3,TQoL_Indexes!$B$8:$AK$8,0)),"")</f>
        <v/>
      </c>
      <c r="AK390" s="86" t="str">
        <f>IFERROR(INDEX(TQoL_Indexes!$B$9:$AK$58,MATCH($A$3,TQoL_Indexes!#REF!,0)+$A390,MATCH(AK$3,TQoL_Indexes!$B$8:$AK$8,0)),"")</f>
        <v/>
      </c>
      <c r="AL390" s="86" t="str">
        <f>IFERROR(INDEX(TQoL_Indexes!$B$9:$AK$58,MATCH($A$3,TQoL_Indexes!#REF!,0)+$A390,MATCH(AL$3,TQoL_Indexes!$B$8:$AK$8,0)),"")</f>
        <v/>
      </c>
      <c r="AM390" s="87" t="str">
        <f>IFERROR(INDEX(TQoL_Indexes!$B$9:$AK$58,MATCH($A$3,TQoL_Indexes!#REF!,0)+$A390,MATCH(AM$3,TQoL_Indexes!$B$8:$AK$8,0)),"")</f>
        <v/>
      </c>
    </row>
    <row r="391" spans="1:39">
      <c r="A391" s="58" t="str">
        <f>IFERROR(IF(A390+1&lt;COUNTIF(TQoL_Indexes!#REF!,Aux_Country!$A$3),A390+1,""),"")</f>
        <v/>
      </c>
      <c r="B391" s="121" t="str">
        <f>IFERROR(INDEX(TQoL_Indexes!$B$9:$AK$58,MATCH($A$3,TQoL_Indexes!#REF!,0)+$A391,MATCH(B$3,TQoL_Indexes!$B$8:$AK$8,0)),"")</f>
        <v/>
      </c>
      <c r="C391" s="116" t="str">
        <f>IFERROR(INDEX(TQoL_Indexes!$B$9:$AK$58,MATCH($A$3,TQoL_Indexes!#REF!,0)+$A391,MATCH(C$3,TQoL_Indexes!$B$8:$AK$8,0)),"")</f>
        <v/>
      </c>
      <c r="D391" s="122" t="str">
        <f>IFERROR(INDEX(TQoL_Indexes!$B$9:$AK$58,MATCH($A$3,TQoL_Indexes!#REF!,0)+$A391,MATCH(D$3,TQoL_Indexes!$B$8:$AK$8,0)),"")</f>
        <v/>
      </c>
      <c r="E391" s="86" t="str">
        <f>IFERROR(INDEX(TQoL_Indexes!$B$9:$AK$58,MATCH($A$3,TQoL_Indexes!#REF!,0)+$A391,MATCH(E$3,TQoL_Indexes!$B$8:$AK$8,0)),"")</f>
        <v/>
      </c>
      <c r="F391" s="86" t="str">
        <f>IFERROR(INDEX(TQoL_Indexes!$B$9:$AK$58,MATCH($A$3,TQoL_Indexes!#REF!,0)+$A391,MATCH(F$3,TQoL_Indexes!$B$8:$AK$8,0)),"")</f>
        <v/>
      </c>
      <c r="G391" s="86" t="str">
        <f>IFERROR(INDEX(TQoL_Indexes!$B$9:$AK$58,MATCH($A$3,TQoL_Indexes!#REF!,0)+$A391,MATCH(G$3,TQoL_Indexes!$B$8:$AK$8,0)),"")</f>
        <v/>
      </c>
      <c r="H391" s="86" t="str">
        <f>IFERROR(INDEX(TQoL_Indexes!$B$9:$AK$58,MATCH($A$3,TQoL_Indexes!#REF!,0)+$A391,MATCH(H$3,TQoL_Indexes!$B$8:$AK$8,0)),"")</f>
        <v/>
      </c>
      <c r="I391" s="86" t="str">
        <f>IFERROR(INDEX(TQoL_Indexes!$B$9:$AK$58,MATCH($A$3,TQoL_Indexes!#REF!,0)+$A391,MATCH(I$3,TQoL_Indexes!$B$8:$AK$8,0)),"")</f>
        <v/>
      </c>
      <c r="J391" s="86" t="str">
        <f>IFERROR(INDEX(TQoL_Indexes!$B$9:$AK$58,MATCH($A$3,TQoL_Indexes!#REF!,0)+$A391,MATCH(J$3,TQoL_Indexes!$B$8:$AK$8,0)),"")</f>
        <v/>
      </c>
      <c r="K391" s="86" t="str">
        <f>IFERROR(INDEX(TQoL_Indexes!$B$9:$AK$58,MATCH($A$3,TQoL_Indexes!#REF!,0)+$A391,MATCH(K$3,TQoL_Indexes!$B$8:$AK$8,0)),"")</f>
        <v/>
      </c>
      <c r="L391" s="86" t="str">
        <f>IFERROR(INDEX(TQoL_Indexes!$B$9:$AK$58,MATCH($A$3,TQoL_Indexes!#REF!,0)+$A391,MATCH(L$3,TQoL_Indexes!$B$8:$AK$8,0)),"")</f>
        <v/>
      </c>
      <c r="M391" s="86" t="str">
        <f>IFERROR(INDEX(TQoL_Indexes!$B$9:$AK$58,MATCH($A$3,TQoL_Indexes!#REF!,0)+$A391,MATCH(M$3,TQoL_Indexes!$B$8:$AK$8,0)),"")</f>
        <v/>
      </c>
      <c r="N391" s="86" t="str">
        <f>IFERROR(INDEX(TQoL_Indexes!$B$9:$AK$58,MATCH($A$3,TQoL_Indexes!#REF!,0)+$A391,MATCH(N$3,TQoL_Indexes!$B$8:$AK$8,0)),"")</f>
        <v/>
      </c>
      <c r="O391" s="86" t="str">
        <f>IFERROR(INDEX(TQoL_Indexes!$B$9:$AK$58,MATCH($A$3,TQoL_Indexes!#REF!,0)+$A391,MATCH(O$3,TQoL_Indexes!$B$8:$AK$8,0)),"")</f>
        <v/>
      </c>
      <c r="P391" s="86" t="str">
        <f>IFERROR(INDEX(TQoL_Indexes!$B$9:$AK$58,MATCH($A$3,TQoL_Indexes!#REF!,0)+$A391,MATCH(P$3,TQoL_Indexes!$B$8:$AK$8,0)),"")</f>
        <v/>
      </c>
      <c r="Q391" s="86" t="str">
        <f>IFERROR(INDEX(TQoL_Indexes!$B$9:$AK$58,MATCH($A$3,TQoL_Indexes!#REF!,0)+$A391,MATCH(Q$3,TQoL_Indexes!$B$8:$AK$8,0)),"")</f>
        <v/>
      </c>
      <c r="R391" s="86" t="str">
        <f>IFERROR(INDEX(TQoL_Indexes!$B$9:$AK$58,MATCH($A$3,TQoL_Indexes!#REF!,0)+$A391,MATCH(R$3,TQoL_Indexes!$B$8:$AK$8,0)),"")</f>
        <v/>
      </c>
      <c r="S391" s="86" t="str">
        <f>IFERROR(INDEX(TQoL_Indexes!$B$9:$AK$58,MATCH($A$3,TQoL_Indexes!#REF!,0)+$A391,MATCH(S$3,TQoL_Indexes!$B$8:$AK$8,0)),"")</f>
        <v/>
      </c>
      <c r="T391" s="86" t="str">
        <f>IFERROR(INDEX(TQoL_Indexes!$B$9:$AK$58,MATCH($A$3,TQoL_Indexes!#REF!,0)+$A391,MATCH(T$3,TQoL_Indexes!$B$8:$AK$8,0)),"")</f>
        <v/>
      </c>
      <c r="U391" s="86" t="str">
        <f>IFERROR(INDEX(TQoL_Indexes!$B$9:$AK$58,MATCH($A$3,TQoL_Indexes!#REF!,0)+$A391,MATCH(U$3,TQoL_Indexes!$B$8:$AK$8,0)),"")</f>
        <v/>
      </c>
      <c r="V391" s="86" t="str">
        <f>IFERROR(INDEX(TQoL_Indexes!$B$9:$AK$58,MATCH($A$3,TQoL_Indexes!#REF!,0)+$A391,MATCH(V$3,TQoL_Indexes!$B$8:$AK$8,0)),"")</f>
        <v/>
      </c>
      <c r="W391" s="86" t="str">
        <f>IFERROR(INDEX(TQoL_Indexes!$B$9:$AK$58,MATCH($A$3,TQoL_Indexes!#REF!,0)+$A391,MATCH(W$3,TQoL_Indexes!$B$8:$AK$8,0)),"")</f>
        <v/>
      </c>
      <c r="X391" s="86" t="str">
        <f>IFERROR(INDEX(TQoL_Indexes!$B$9:$AK$58,MATCH($A$3,TQoL_Indexes!#REF!,0)+$A391,MATCH(X$3,TQoL_Indexes!$B$8:$AK$8,0)),"")</f>
        <v/>
      </c>
      <c r="Y391" s="86" t="str">
        <f>IFERROR(INDEX(TQoL_Indexes!$B$9:$AK$58,MATCH($A$3,TQoL_Indexes!#REF!,0)+$A391,MATCH(Y$3,TQoL_Indexes!$B$8:$AK$8,0)),"")</f>
        <v/>
      </c>
      <c r="Z391" s="86" t="str">
        <f>IFERROR(INDEX(TQoL_Indexes!$B$9:$AK$58,MATCH($A$3,TQoL_Indexes!#REF!,0)+$A391,MATCH(Z$3,TQoL_Indexes!$B$8:$AK$8,0)),"")</f>
        <v/>
      </c>
      <c r="AA391" s="86" t="str">
        <f>IFERROR(INDEX(TQoL_Indexes!$B$9:$AK$58,MATCH($A$3,TQoL_Indexes!#REF!,0)+$A391,MATCH(AA$3,TQoL_Indexes!$B$8:$AK$8,0)),"")</f>
        <v/>
      </c>
      <c r="AB391" s="86" t="str">
        <f>IFERROR(INDEX(TQoL_Indexes!$B$9:$AK$58,MATCH($A$3,TQoL_Indexes!#REF!,0)+$A391,MATCH(AB$3,TQoL_Indexes!$B$8:$AK$8,0)),"")</f>
        <v/>
      </c>
      <c r="AC391" s="86" t="str">
        <f>IFERROR(INDEX(TQoL_Indexes!$B$9:$AK$58,MATCH($A$3,TQoL_Indexes!#REF!,0)+$A391,MATCH(AC$3,TQoL_Indexes!$B$8:$AK$8,0)),"")</f>
        <v/>
      </c>
      <c r="AD391" s="86" t="str">
        <f>IFERROR(INDEX(TQoL_Indexes!$B$9:$AK$58,MATCH($A$3,TQoL_Indexes!#REF!,0)+$A391,MATCH(AD$3,TQoL_Indexes!$B$8:$AK$8,0)),"")</f>
        <v/>
      </c>
      <c r="AE391" s="86" t="str">
        <f>IFERROR(INDEX(TQoL_Indexes!$B$9:$AK$58,MATCH($A$3,TQoL_Indexes!#REF!,0)+$A391,MATCH(AE$3,TQoL_Indexes!$B$8:$AK$8,0)),"")</f>
        <v/>
      </c>
      <c r="AF391" s="86" t="str">
        <f>IFERROR(INDEX(TQoL_Indexes!$B$9:$AK$58,MATCH($A$3,TQoL_Indexes!#REF!,0)+$A391,MATCH(AF$3,TQoL_Indexes!$B$8:$AK$8,0)),"")</f>
        <v/>
      </c>
      <c r="AG391" s="86" t="str">
        <f>IFERROR(INDEX(TQoL_Indexes!$B$9:$AK$58,MATCH($A$3,TQoL_Indexes!#REF!,0)+$A391,MATCH(AG$3,TQoL_Indexes!$B$8:$AK$8,0)),"")</f>
        <v/>
      </c>
      <c r="AH391" s="86" t="str">
        <f>IFERROR(INDEX(TQoL_Indexes!$B$9:$AK$58,MATCH($A$3,TQoL_Indexes!#REF!,0)+$A391,MATCH(AH$3,TQoL_Indexes!$B$8:$AK$8,0)),"")</f>
        <v/>
      </c>
      <c r="AI391" s="86" t="str">
        <f>IFERROR(INDEX(TQoL_Indexes!$B$9:$AK$58,MATCH($A$3,TQoL_Indexes!#REF!,0)+$A391,MATCH(AI$3,TQoL_Indexes!$B$8:$AK$8,0)),"")</f>
        <v/>
      </c>
      <c r="AJ391" s="86" t="str">
        <f>IFERROR(INDEX(TQoL_Indexes!$B$9:$AK$58,MATCH($A$3,TQoL_Indexes!#REF!,0)+$A391,MATCH(AJ$3,TQoL_Indexes!$B$8:$AK$8,0)),"")</f>
        <v/>
      </c>
      <c r="AK391" s="86" t="str">
        <f>IFERROR(INDEX(TQoL_Indexes!$B$9:$AK$58,MATCH($A$3,TQoL_Indexes!#REF!,0)+$A391,MATCH(AK$3,TQoL_Indexes!$B$8:$AK$8,0)),"")</f>
        <v/>
      </c>
      <c r="AL391" s="86" t="str">
        <f>IFERROR(INDEX(TQoL_Indexes!$B$9:$AK$58,MATCH($A$3,TQoL_Indexes!#REF!,0)+$A391,MATCH(AL$3,TQoL_Indexes!$B$8:$AK$8,0)),"")</f>
        <v/>
      </c>
      <c r="AM391" s="87" t="str">
        <f>IFERROR(INDEX(TQoL_Indexes!$B$9:$AK$58,MATCH($A$3,TQoL_Indexes!#REF!,0)+$A391,MATCH(AM$3,TQoL_Indexes!$B$8:$AK$8,0)),"")</f>
        <v/>
      </c>
    </row>
    <row r="392" spans="1:39">
      <c r="A392" s="58" t="str">
        <f>IFERROR(IF(A391+1&lt;COUNTIF(TQoL_Indexes!#REF!,Aux_Country!$A$3),A391+1,""),"")</f>
        <v/>
      </c>
      <c r="B392" s="121" t="str">
        <f>IFERROR(INDEX(TQoL_Indexes!$B$9:$AK$58,MATCH($A$3,TQoL_Indexes!#REF!,0)+$A392,MATCH(B$3,TQoL_Indexes!$B$8:$AK$8,0)),"")</f>
        <v/>
      </c>
      <c r="C392" s="116" t="str">
        <f>IFERROR(INDEX(TQoL_Indexes!$B$9:$AK$58,MATCH($A$3,TQoL_Indexes!#REF!,0)+$A392,MATCH(C$3,TQoL_Indexes!$B$8:$AK$8,0)),"")</f>
        <v/>
      </c>
      <c r="D392" s="122" t="str">
        <f>IFERROR(INDEX(TQoL_Indexes!$B$9:$AK$58,MATCH($A$3,TQoL_Indexes!#REF!,0)+$A392,MATCH(D$3,TQoL_Indexes!$B$8:$AK$8,0)),"")</f>
        <v/>
      </c>
      <c r="E392" s="86" t="str">
        <f>IFERROR(INDEX(TQoL_Indexes!$B$9:$AK$58,MATCH($A$3,TQoL_Indexes!#REF!,0)+$A392,MATCH(E$3,TQoL_Indexes!$B$8:$AK$8,0)),"")</f>
        <v/>
      </c>
      <c r="F392" s="86" t="str">
        <f>IFERROR(INDEX(TQoL_Indexes!$B$9:$AK$58,MATCH($A$3,TQoL_Indexes!#REF!,0)+$A392,MATCH(F$3,TQoL_Indexes!$B$8:$AK$8,0)),"")</f>
        <v/>
      </c>
      <c r="G392" s="86" t="str">
        <f>IFERROR(INDEX(TQoL_Indexes!$B$9:$AK$58,MATCH($A$3,TQoL_Indexes!#REF!,0)+$A392,MATCH(G$3,TQoL_Indexes!$B$8:$AK$8,0)),"")</f>
        <v/>
      </c>
      <c r="H392" s="86" t="str">
        <f>IFERROR(INDEX(TQoL_Indexes!$B$9:$AK$58,MATCH($A$3,TQoL_Indexes!#REF!,0)+$A392,MATCH(H$3,TQoL_Indexes!$B$8:$AK$8,0)),"")</f>
        <v/>
      </c>
      <c r="I392" s="86" t="str">
        <f>IFERROR(INDEX(TQoL_Indexes!$B$9:$AK$58,MATCH($A$3,TQoL_Indexes!#REF!,0)+$A392,MATCH(I$3,TQoL_Indexes!$B$8:$AK$8,0)),"")</f>
        <v/>
      </c>
      <c r="J392" s="86" t="str">
        <f>IFERROR(INDEX(TQoL_Indexes!$B$9:$AK$58,MATCH($A$3,TQoL_Indexes!#REF!,0)+$A392,MATCH(J$3,TQoL_Indexes!$B$8:$AK$8,0)),"")</f>
        <v/>
      </c>
      <c r="K392" s="86" t="str">
        <f>IFERROR(INDEX(TQoL_Indexes!$B$9:$AK$58,MATCH($A$3,TQoL_Indexes!#REF!,0)+$A392,MATCH(K$3,TQoL_Indexes!$B$8:$AK$8,0)),"")</f>
        <v/>
      </c>
      <c r="L392" s="86" t="str">
        <f>IFERROR(INDEX(TQoL_Indexes!$B$9:$AK$58,MATCH($A$3,TQoL_Indexes!#REF!,0)+$A392,MATCH(L$3,TQoL_Indexes!$B$8:$AK$8,0)),"")</f>
        <v/>
      </c>
      <c r="M392" s="86" t="str">
        <f>IFERROR(INDEX(TQoL_Indexes!$B$9:$AK$58,MATCH($A$3,TQoL_Indexes!#REF!,0)+$A392,MATCH(M$3,TQoL_Indexes!$B$8:$AK$8,0)),"")</f>
        <v/>
      </c>
      <c r="N392" s="86" t="str">
        <f>IFERROR(INDEX(TQoL_Indexes!$B$9:$AK$58,MATCH($A$3,TQoL_Indexes!#REF!,0)+$A392,MATCH(N$3,TQoL_Indexes!$B$8:$AK$8,0)),"")</f>
        <v/>
      </c>
      <c r="O392" s="86" t="str">
        <f>IFERROR(INDEX(TQoL_Indexes!$B$9:$AK$58,MATCH($A$3,TQoL_Indexes!#REF!,0)+$A392,MATCH(O$3,TQoL_Indexes!$B$8:$AK$8,0)),"")</f>
        <v/>
      </c>
      <c r="P392" s="86" t="str">
        <f>IFERROR(INDEX(TQoL_Indexes!$B$9:$AK$58,MATCH($A$3,TQoL_Indexes!#REF!,0)+$A392,MATCH(P$3,TQoL_Indexes!$B$8:$AK$8,0)),"")</f>
        <v/>
      </c>
      <c r="Q392" s="86" t="str">
        <f>IFERROR(INDEX(TQoL_Indexes!$B$9:$AK$58,MATCH($A$3,TQoL_Indexes!#REF!,0)+$A392,MATCH(Q$3,TQoL_Indexes!$B$8:$AK$8,0)),"")</f>
        <v/>
      </c>
      <c r="R392" s="86" t="str">
        <f>IFERROR(INDEX(TQoL_Indexes!$B$9:$AK$58,MATCH($A$3,TQoL_Indexes!#REF!,0)+$A392,MATCH(R$3,TQoL_Indexes!$B$8:$AK$8,0)),"")</f>
        <v/>
      </c>
      <c r="S392" s="86" t="str">
        <f>IFERROR(INDEX(TQoL_Indexes!$B$9:$AK$58,MATCH($A$3,TQoL_Indexes!#REF!,0)+$A392,MATCH(S$3,TQoL_Indexes!$B$8:$AK$8,0)),"")</f>
        <v/>
      </c>
      <c r="T392" s="86" t="str">
        <f>IFERROR(INDEX(TQoL_Indexes!$B$9:$AK$58,MATCH($A$3,TQoL_Indexes!#REF!,0)+$A392,MATCH(T$3,TQoL_Indexes!$B$8:$AK$8,0)),"")</f>
        <v/>
      </c>
      <c r="U392" s="86" t="str">
        <f>IFERROR(INDEX(TQoL_Indexes!$B$9:$AK$58,MATCH($A$3,TQoL_Indexes!#REF!,0)+$A392,MATCH(U$3,TQoL_Indexes!$B$8:$AK$8,0)),"")</f>
        <v/>
      </c>
      <c r="V392" s="86" t="str">
        <f>IFERROR(INDEX(TQoL_Indexes!$B$9:$AK$58,MATCH($A$3,TQoL_Indexes!#REF!,0)+$A392,MATCH(V$3,TQoL_Indexes!$B$8:$AK$8,0)),"")</f>
        <v/>
      </c>
      <c r="W392" s="86" t="str">
        <f>IFERROR(INDEX(TQoL_Indexes!$B$9:$AK$58,MATCH($A$3,TQoL_Indexes!#REF!,0)+$A392,MATCH(W$3,TQoL_Indexes!$B$8:$AK$8,0)),"")</f>
        <v/>
      </c>
      <c r="X392" s="86" t="str">
        <f>IFERROR(INDEX(TQoL_Indexes!$B$9:$AK$58,MATCH($A$3,TQoL_Indexes!#REF!,0)+$A392,MATCH(X$3,TQoL_Indexes!$B$8:$AK$8,0)),"")</f>
        <v/>
      </c>
      <c r="Y392" s="86" t="str">
        <f>IFERROR(INDEX(TQoL_Indexes!$B$9:$AK$58,MATCH($A$3,TQoL_Indexes!#REF!,0)+$A392,MATCH(Y$3,TQoL_Indexes!$B$8:$AK$8,0)),"")</f>
        <v/>
      </c>
      <c r="Z392" s="86" t="str">
        <f>IFERROR(INDEX(TQoL_Indexes!$B$9:$AK$58,MATCH($A$3,TQoL_Indexes!#REF!,0)+$A392,MATCH(Z$3,TQoL_Indexes!$B$8:$AK$8,0)),"")</f>
        <v/>
      </c>
      <c r="AA392" s="86" t="str">
        <f>IFERROR(INDEX(TQoL_Indexes!$B$9:$AK$58,MATCH($A$3,TQoL_Indexes!#REF!,0)+$A392,MATCH(AA$3,TQoL_Indexes!$B$8:$AK$8,0)),"")</f>
        <v/>
      </c>
      <c r="AB392" s="86" t="str">
        <f>IFERROR(INDEX(TQoL_Indexes!$B$9:$AK$58,MATCH($A$3,TQoL_Indexes!#REF!,0)+$A392,MATCH(AB$3,TQoL_Indexes!$B$8:$AK$8,0)),"")</f>
        <v/>
      </c>
      <c r="AC392" s="86" t="str">
        <f>IFERROR(INDEX(TQoL_Indexes!$B$9:$AK$58,MATCH($A$3,TQoL_Indexes!#REF!,0)+$A392,MATCH(AC$3,TQoL_Indexes!$B$8:$AK$8,0)),"")</f>
        <v/>
      </c>
      <c r="AD392" s="86" t="str">
        <f>IFERROR(INDEX(TQoL_Indexes!$B$9:$AK$58,MATCH($A$3,TQoL_Indexes!#REF!,0)+$A392,MATCH(AD$3,TQoL_Indexes!$B$8:$AK$8,0)),"")</f>
        <v/>
      </c>
      <c r="AE392" s="86" t="str">
        <f>IFERROR(INDEX(TQoL_Indexes!$B$9:$AK$58,MATCH($A$3,TQoL_Indexes!#REF!,0)+$A392,MATCH(AE$3,TQoL_Indexes!$B$8:$AK$8,0)),"")</f>
        <v/>
      </c>
      <c r="AF392" s="86" t="str">
        <f>IFERROR(INDEX(TQoL_Indexes!$B$9:$AK$58,MATCH($A$3,TQoL_Indexes!#REF!,0)+$A392,MATCH(AF$3,TQoL_Indexes!$B$8:$AK$8,0)),"")</f>
        <v/>
      </c>
      <c r="AG392" s="86" t="str">
        <f>IFERROR(INDEX(TQoL_Indexes!$B$9:$AK$58,MATCH($A$3,TQoL_Indexes!#REF!,0)+$A392,MATCH(AG$3,TQoL_Indexes!$B$8:$AK$8,0)),"")</f>
        <v/>
      </c>
      <c r="AH392" s="86" t="str">
        <f>IFERROR(INDEX(TQoL_Indexes!$B$9:$AK$58,MATCH($A$3,TQoL_Indexes!#REF!,0)+$A392,MATCH(AH$3,TQoL_Indexes!$B$8:$AK$8,0)),"")</f>
        <v/>
      </c>
      <c r="AI392" s="86" t="str">
        <f>IFERROR(INDEX(TQoL_Indexes!$B$9:$AK$58,MATCH($A$3,TQoL_Indexes!#REF!,0)+$A392,MATCH(AI$3,TQoL_Indexes!$B$8:$AK$8,0)),"")</f>
        <v/>
      </c>
      <c r="AJ392" s="86" t="str">
        <f>IFERROR(INDEX(TQoL_Indexes!$B$9:$AK$58,MATCH($A$3,TQoL_Indexes!#REF!,0)+$A392,MATCH(AJ$3,TQoL_Indexes!$B$8:$AK$8,0)),"")</f>
        <v/>
      </c>
      <c r="AK392" s="86" t="str">
        <f>IFERROR(INDEX(TQoL_Indexes!$B$9:$AK$58,MATCH($A$3,TQoL_Indexes!#REF!,0)+$A392,MATCH(AK$3,TQoL_Indexes!$B$8:$AK$8,0)),"")</f>
        <v/>
      </c>
      <c r="AL392" s="86" t="str">
        <f>IFERROR(INDEX(TQoL_Indexes!$B$9:$AK$58,MATCH($A$3,TQoL_Indexes!#REF!,0)+$A392,MATCH(AL$3,TQoL_Indexes!$B$8:$AK$8,0)),"")</f>
        <v/>
      </c>
      <c r="AM392" s="87" t="str">
        <f>IFERROR(INDEX(TQoL_Indexes!$B$9:$AK$58,MATCH($A$3,TQoL_Indexes!#REF!,0)+$A392,MATCH(AM$3,TQoL_Indexes!$B$8:$AK$8,0)),"")</f>
        <v/>
      </c>
    </row>
    <row r="393" spans="1:39">
      <c r="A393" s="58" t="str">
        <f>IFERROR(IF(A392+1&lt;COUNTIF(TQoL_Indexes!#REF!,Aux_Country!$A$3),A392+1,""),"")</f>
        <v/>
      </c>
      <c r="B393" s="121" t="str">
        <f>IFERROR(INDEX(TQoL_Indexes!$B$9:$AK$58,MATCH($A$3,TQoL_Indexes!#REF!,0)+$A393,MATCH(B$3,TQoL_Indexes!$B$8:$AK$8,0)),"")</f>
        <v/>
      </c>
      <c r="C393" s="116" t="str">
        <f>IFERROR(INDEX(TQoL_Indexes!$B$9:$AK$58,MATCH($A$3,TQoL_Indexes!#REF!,0)+$A393,MATCH(C$3,TQoL_Indexes!$B$8:$AK$8,0)),"")</f>
        <v/>
      </c>
      <c r="D393" s="122" t="str">
        <f>IFERROR(INDEX(TQoL_Indexes!$B$9:$AK$58,MATCH($A$3,TQoL_Indexes!#REF!,0)+$A393,MATCH(D$3,TQoL_Indexes!$B$8:$AK$8,0)),"")</f>
        <v/>
      </c>
      <c r="E393" s="86" t="str">
        <f>IFERROR(INDEX(TQoL_Indexes!$B$9:$AK$58,MATCH($A$3,TQoL_Indexes!#REF!,0)+$A393,MATCH(E$3,TQoL_Indexes!$B$8:$AK$8,0)),"")</f>
        <v/>
      </c>
      <c r="F393" s="86" t="str">
        <f>IFERROR(INDEX(TQoL_Indexes!$B$9:$AK$58,MATCH($A$3,TQoL_Indexes!#REF!,0)+$A393,MATCH(F$3,TQoL_Indexes!$B$8:$AK$8,0)),"")</f>
        <v/>
      </c>
      <c r="G393" s="86" t="str">
        <f>IFERROR(INDEX(TQoL_Indexes!$B$9:$AK$58,MATCH($A$3,TQoL_Indexes!#REF!,0)+$A393,MATCH(G$3,TQoL_Indexes!$B$8:$AK$8,0)),"")</f>
        <v/>
      </c>
      <c r="H393" s="86" t="str">
        <f>IFERROR(INDEX(TQoL_Indexes!$B$9:$AK$58,MATCH($A$3,TQoL_Indexes!#REF!,0)+$A393,MATCH(H$3,TQoL_Indexes!$B$8:$AK$8,0)),"")</f>
        <v/>
      </c>
      <c r="I393" s="86" t="str">
        <f>IFERROR(INDEX(TQoL_Indexes!$B$9:$AK$58,MATCH($A$3,TQoL_Indexes!#REF!,0)+$A393,MATCH(I$3,TQoL_Indexes!$B$8:$AK$8,0)),"")</f>
        <v/>
      </c>
      <c r="J393" s="86" t="str">
        <f>IFERROR(INDEX(TQoL_Indexes!$B$9:$AK$58,MATCH($A$3,TQoL_Indexes!#REF!,0)+$A393,MATCH(J$3,TQoL_Indexes!$B$8:$AK$8,0)),"")</f>
        <v/>
      </c>
      <c r="K393" s="86" t="str">
        <f>IFERROR(INDEX(TQoL_Indexes!$B$9:$AK$58,MATCH($A$3,TQoL_Indexes!#REF!,0)+$A393,MATCH(K$3,TQoL_Indexes!$B$8:$AK$8,0)),"")</f>
        <v/>
      </c>
      <c r="L393" s="86" t="str">
        <f>IFERROR(INDEX(TQoL_Indexes!$B$9:$AK$58,MATCH($A$3,TQoL_Indexes!#REF!,0)+$A393,MATCH(L$3,TQoL_Indexes!$B$8:$AK$8,0)),"")</f>
        <v/>
      </c>
      <c r="M393" s="86" t="str">
        <f>IFERROR(INDEX(TQoL_Indexes!$B$9:$AK$58,MATCH($A$3,TQoL_Indexes!#REF!,0)+$A393,MATCH(M$3,TQoL_Indexes!$B$8:$AK$8,0)),"")</f>
        <v/>
      </c>
      <c r="N393" s="86" t="str">
        <f>IFERROR(INDEX(TQoL_Indexes!$B$9:$AK$58,MATCH($A$3,TQoL_Indexes!#REF!,0)+$A393,MATCH(N$3,TQoL_Indexes!$B$8:$AK$8,0)),"")</f>
        <v/>
      </c>
      <c r="O393" s="86" t="str">
        <f>IFERROR(INDEX(TQoL_Indexes!$B$9:$AK$58,MATCH($A$3,TQoL_Indexes!#REF!,0)+$A393,MATCH(O$3,TQoL_Indexes!$B$8:$AK$8,0)),"")</f>
        <v/>
      </c>
      <c r="P393" s="86" t="str">
        <f>IFERROR(INDEX(TQoL_Indexes!$B$9:$AK$58,MATCH($A$3,TQoL_Indexes!#REF!,0)+$A393,MATCH(P$3,TQoL_Indexes!$B$8:$AK$8,0)),"")</f>
        <v/>
      </c>
      <c r="Q393" s="86" t="str">
        <f>IFERROR(INDEX(TQoL_Indexes!$B$9:$AK$58,MATCH($A$3,TQoL_Indexes!#REF!,0)+$A393,MATCH(Q$3,TQoL_Indexes!$B$8:$AK$8,0)),"")</f>
        <v/>
      </c>
      <c r="R393" s="86" t="str">
        <f>IFERROR(INDEX(TQoL_Indexes!$B$9:$AK$58,MATCH($A$3,TQoL_Indexes!#REF!,0)+$A393,MATCH(R$3,TQoL_Indexes!$B$8:$AK$8,0)),"")</f>
        <v/>
      </c>
      <c r="S393" s="86" t="str">
        <f>IFERROR(INDEX(TQoL_Indexes!$B$9:$AK$58,MATCH($A$3,TQoL_Indexes!#REF!,0)+$A393,MATCH(S$3,TQoL_Indexes!$B$8:$AK$8,0)),"")</f>
        <v/>
      </c>
      <c r="T393" s="86" t="str">
        <f>IFERROR(INDEX(TQoL_Indexes!$B$9:$AK$58,MATCH($A$3,TQoL_Indexes!#REF!,0)+$A393,MATCH(T$3,TQoL_Indexes!$B$8:$AK$8,0)),"")</f>
        <v/>
      </c>
      <c r="U393" s="86" t="str">
        <f>IFERROR(INDEX(TQoL_Indexes!$B$9:$AK$58,MATCH($A$3,TQoL_Indexes!#REF!,0)+$A393,MATCH(U$3,TQoL_Indexes!$B$8:$AK$8,0)),"")</f>
        <v/>
      </c>
      <c r="V393" s="86" t="str">
        <f>IFERROR(INDEX(TQoL_Indexes!$B$9:$AK$58,MATCH($A$3,TQoL_Indexes!#REF!,0)+$A393,MATCH(V$3,TQoL_Indexes!$B$8:$AK$8,0)),"")</f>
        <v/>
      </c>
      <c r="W393" s="86" t="str">
        <f>IFERROR(INDEX(TQoL_Indexes!$B$9:$AK$58,MATCH($A$3,TQoL_Indexes!#REF!,0)+$A393,MATCH(W$3,TQoL_Indexes!$B$8:$AK$8,0)),"")</f>
        <v/>
      </c>
      <c r="X393" s="86" t="str">
        <f>IFERROR(INDEX(TQoL_Indexes!$B$9:$AK$58,MATCH($A$3,TQoL_Indexes!#REF!,0)+$A393,MATCH(X$3,TQoL_Indexes!$B$8:$AK$8,0)),"")</f>
        <v/>
      </c>
      <c r="Y393" s="86" t="str">
        <f>IFERROR(INDEX(TQoL_Indexes!$B$9:$AK$58,MATCH($A$3,TQoL_Indexes!#REF!,0)+$A393,MATCH(Y$3,TQoL_Indexes!$B$8:$AK$8,0)),"")</f>
        <v/>
      </c>
      <c r="Z393" s="86" t="str">
        <f>IFERROR(INDEX(TQoL_Indexes!$B$9:$AK$58,MATCH($A$3,TQoL_Indexes!#REF!,0)+$A393,MATCH(Z$3,TQoL_Indexes!$B$8:$AK$8,0)),"")</f>
        <v/>
      </c>
      <c r="AA393" s="86" t="str">
        <f>IFERROR(INDEX(TQoL_Indexes!$B$9:$AK$58,MATCH($A$3,TQoL_Indexes!#REF!,0)+$A393,MATCH(AA$3,TQoL_Indexes!$B$8:$AK$8,0)),"")</f>
        <v/>
      </c>
      <c r="AB393" s="86" t="str">
        <f>IFERROR(INDEX(TQoL_Indexes!$B$9:$AK$58,MATCH($A$3,TQoL_Indexes!#REF!,0)+$A393,MATCH(AB$3,TQoL_Indexes!$B$8:$AK$8,0)),"")</f>
        <v/>
      </c>
      <c r="AC393" s="86" t="str">
        <f>IFERROR(INDEX(TQoL_Indexes!$B$9:$AK$58,MATCH($A$3,TQoL_Indexes!#REF!,0)+$A393,MATCH(AC$3,TQoL_Indexes!$B$8:$AK$8,0)),"")</f>
        <v/>
      </c>
      <c r="AD393" s="86" t="str">
        <f>IFERROR(INDEX(TQoL_Indexes!$B$9:$AK$58,MATCH($A$3,TQoL_Indexes!#REF!,0)+$A393,MATCH(AD$3,TQoL_Indexes!$B$8:$AK$8,0)),"")</f>
        <v/>
      </c>
      <c r="AE393" s="86" t="str">
        <f>IFERROR(INDEX(TQoL_Indexes!$B$9:$AK$58,MATCH($A$3,TQoL_Indexes!#REF!,0)+$A393,MATCH(AE$3,TQoL_Indexes!$B$8:$AK$8,0)),"")</f>
        <v/>
      </c>
      <c r="AF393" s="86" t="str">
        <f>IFERROR(INDEX(TQoL_Indexes!$B$9:$AK$58,MATCH($A$3,TQoL_Indexes!#REF!,0)+$A393,MATCH(AF$3,TQoL_Indexes!$B$8:$AK$8,0)),"")</f>
        <v/>
      </c>
      <c r="AG393" s="86" t="str">
        <f>IFERROR(INDEX(TQoL_Indexes!$B$9:$AK$58,MATCH($A$3,TQoL_Indexes!#REF!,0)+$A393,MATCH(AG$3,TQoL_Indexes!$B$8:$AK$8,0)),"")</f>
        <v/>
      </c>
      <c r="AH393" s="86" t="str">
        <f>IFERROR(INDEX(TQoL_Indexes!$B$9:$AK$58,MATCH($A$3,TQoL_Indexes!#REF!,0)+$A393,MATCH(AH$3,TQoL_Indexes!$B$8:$AK$8,0)),"")</f>
        <v/>
      </c>
      <c r="AI393" s="86" t="str">
        <f>IFERROR(INDEX(TQoL_Indexes!$B$9:$AK$58,MATCH($A$3,TQoL_Indexes!#REF!,0)+$A393,MATCH(AI$3,TQoL_Indexes!$B$8:$AK$8,0)),"")</f>
        <v/>
      </c>
      <c r="AJ393" s="86" t="str">
        <f>IFERROR(INDEX(TQoL_Indexes!$B$9:$AK$58,MATCH($A$3,TQoL_Indexes!#REF!,0)+$A393,MATCH(AJ$3,TQoL_Indexes!$B$8:$AK$8,0)),"")</f>
        <v/>
      </c>
      <c r="AK393" s="86" t="str">
        <f>IFERROR(INDEX(TQoL_Indexes!$B$9:$AK$58,MATCH($A$3,TQoL_Indexes!#REF!,0)+$A393,MATCH(AK$3,TQoL_Indexes!$B$8:$AK$8,0)),"")</f>
        <v/>
      </c>
      <c r="AL393" s="86" t="str">
        <f>IFERROR(INDEX(TQoL_Indexes!$B$9:$AK$58,MATCH($A$3,TQoL_Indexes!#REF!,0)+$A393,MATCH(AL$3,TQoL_Indexes!$B$8:$AK$8,0)),"")</f>
        <v/>
      </c>
      <c r="AM393" s="87" t="str">
        <f>IFERROR(INDEX(TQoL_Indexes!$B$9:$AK$58,MATCH($A$3,TQoL_Indexes!#REF!,0)+$A393,MATCH(AM$3,TQoL_Indexes!$B$8:$AK$8,0)),"")</f>
        <v/>
      </c>
    </row>
    <row r="394" spans="1:39">
      <c r="A394" s="58" t="str">
        <f>IFERROR(IF(A393+1&lt;COUNTIF(TQoL_Indexes!#REF!,Aux_Country!$A$3),A393+1,""),"")</f>
        <v/>
      </c>
      <c r="B394" s="121" t="str">
        <f>IFERROR(INDEX(TQoL_Indexes!$B$9:$AK$58,MATCH($A$3,TQoL_Indexes!#REF!,0)+$A394,MATCH(B$3,TQoL_Indexes!$B$8:$AK$8,0)),"")</f>
        <v/>
      </c>
      <c r="C394" s="116" t="str">
        <f>IFERROR(INDEX(TQoL_Indexes!$B$9:$AK$58,MATCH($A$3,TQoL_Indexes!#REF!,0)+$A394,MATCH(C$3,TQoL_Indexes!$B$8:$AK$8,0)),"")</f>
        <v/>
      </c>
      <c r="D394" s="122" t="str">
        <f>IFERROR(INDEX(TQoL_Indexes!$B$9:$AK$58,MATCH($A$3,TQoL_Indexes!#REF!,0)+$A394,MATCH(D$3,TQoL_Indexes!$B$8:$AK$8,0)),"")</f>
        <v/>
      </c>
      <c r="E394" s="86" t="str">
        <f>IFERROR(INDEX(TQoL_Indexes!$B$9:$AK$58,MATCH($A$3,TQoL_Indexes!#REF!,0)+$A394,MATCH(E$3,TQoL_Indexes!$B$8:$AK$8,0)),"")</f>
        <v/>
      </c>
      <c r="F394" s="86" t="str">
        <f>IFERROR(INDEX(TQoL_Indexes!$B$9:$AK$58,MATCH($A$3,TQoL_Indexes!#REF!,0)+$A394,MATCH(F$3,TQoL_Indexes!$B$8:$AK$8,0)),"")</f>
        <v/>
      </c>
      <c r="G394" s="86" t="str">
        <f>IFERROR(INDEX(TQoL_Indexes!$B$9:$AK$58,MATCH($A$3,TQoL_Indexes!#REF!,0)+$A394,MATCH(G$3,TQoL_Indexes!$B$8:$AK$8,0)),"")</f>
        <v/>
      </c>
      <c r="H394" s="86" t="str">
        <f>IFERROR(INDEX(TQoL_Indexes!$B$9:$AK$58,MATCH($A$3,TQoL_Indexes!#REF!,0)+$A394,MATCH(H$3,TQoL_Indexes!$B$8:$AK$8,0)),"")</f>
        <v/>
      </c>
      <c r="I394" s="86" t="str">
        <f>IFERROR(INDEX(TQoL_Indexes!$B$9:$AK$58,MATCH($A$3,TQoL_Indexes!#REF!,0)+$A394,MATCH(I$3,TQoL_Indexes!$B$8:$AK$8,0)),"")</f>
        <v/>
      </c>
      <c r="J394" s="86" t="str">
        <f>IFERROR(INDEX(TQoL_Indexes!$B$9:$AK$58,MATCH($A$3,TQoL_Indexes!#REF!,0)+$A394,MATCH(J$3,TQoL_Indexes!$B$8:$AK$8,0)),"")</f>
        <v/>
      </c>
      <c r="K394" s="86" t="str">
        <f>IFERROR(INDEX(TQoL_Indexes!$B$9:$AK$58,MATCH($A$3,TQoL_Indexes!#REF!,0)+$A394,MATCH(K$3,TQoL_Indexes!$B$8:$AK$8,0)),"")</f>
        <v/>
      </c>
      <c r="L394" s="86" t="str">
        <f>IFERROR(INDEX(TQoL_Indexes!$B$9:$AK$58,MATCH($A$3,TQoL_Indexes!#REF!,0)+$A394,MATCH(L$3,TQoL_Indexes!$B$8:$AK$8,0)),"")</f>
        <v/>
      </c>
      <c r="M394" s="86" t="str">
        <f>IFERROR(INDEX(TQoL_Indexes!$B$9:$AK$58,MATCH($A$3,TQoL_Indexes!#REF!,0)+$A394,MATCH(M$3,TQoL_Indexes!$B$8:$AK$8,0)),"")</f>
        <v/>
      </c>
      <c r="N394" s="86" t="str">
        <f>IFERROR(INDEX(TQoL_Indexes!$B$9:$AK$58,MATCH($A$3,TQoL_Indexes!#REF!,0)+$A394,MATCH(N$3,TQoL_Indexes!$B$8:$AK$8,0)),"")</f>
        <v/>
      </c>
      <c r="O394" s="86" t="str">
        <f>IFERROR(INDEX(TQoL_Indexes!$B$9:$AK$58,MATCH($A$3,TQoL_Indexes!#REF!,0)+$A394,MATCH(O$3,TQoL_Indexes!$B$8:$AK$8,0)),"")</f>
        <v/>
      </c>
      <c r="P394" s="86" t="str">
        <f>IFERROR(INDEX(TQoL_Indexes!$B$9:$AK$58,MATCH($A$3,TQoL_Indexes!#REF!,0)+$A394,MATCH(P$3,TQoL_Indexes!$B$8:$AK$8,0)),"")</f>
        <v/>
      </c>
      <c r="Q394" s="86" t="str">
        <f>IFERROR(INDEX(TQoL_Indexes!$B$9:$AK$58,MATCH($A$3,TQoL_Indexes!#REF!,0)+$A394,MATCH(Q$3,TQoL_Indexes!$B$8:$AK$8,0)),"")</f>
        <v/>
      </c>
      <c r="R394" s="86" t="str">
        <f>IFERROR(INDEX(TQoL_Indexes!$B$9:$AK$58,MATCH($A$3,TQoL_Indexes!#REF!,0)+$A394,MATCH(R$3,TQoL_Indexes!$B$8:$AK$8,0)),"")</f>
        <v/>
      </c>
      <c r="S394" s="86" t="str">
        <f>IFERROR(INDEX(TQoL_Indexes!$B$9:$AK$58,MATCH($A$3,TQoL_Indexes!#REF!,0)+$A394,MATCH(S$3,TQoL_Indexes!$B$8:$AK$8,0)),"")</f>
        <v/>
      </c>
      <c r="T394" s="86" t="str">
        <f>IFERROR(INDEX(TQoL_Indexes!$B$9:$AK$58,MATCH($A$3,TQoL_Indexes!#REF!,0)+$A394,MATCH(T$3,TQoL_Indexes!$B$8:$AK$8,0)),"")</f>
        <v/>
      </c>
      <c r="U394" s="86" t="str">
        <f>IFERROR(INDEX(TQoL_Indexes!$B$9:$AK$58,MATCH($A$3,TQoL_Indexes!#REF!,0)+$A394,MATCH(U$3,TQoL_Indexes!$B$8:$AK$8,0)),"")</f>
        <v/>
      </c>
      <c r="V394" s="86" t="str">
        <f>IFERROR(INDEX(TQoL_Indexes!$B$9:$AK$58,MATCH($A$3,TQoL_Indexes!#REF!,0)+$A394,MATCH(V$3,TQoL_Indexes!$B$8:$AK$8,0)),"")</f>
        <v/>
      </c>
      <c r="W394" s="86" t="str">
        <f>IFERROR(INDEX(TQoL_Indexes!$B$9:$AK$58,MATCH($A$3,TQoL_Indexes!#REF!,0)+$A394,MATCH(W$3,TQoL_Indexes!$B$8:$AK$8,0)),"")</f>
        <v/>
      </c>
      <c r="X394" s="86" t="str">
        <f>IFERROR(INDEX(TQoL_Indexes!$B$9:$AK$58,MATCH($A$3,TQoL_Indexes!#REF!,0)+$A394,MATCH(X$3,TQoL_Indexes!$B$8:$AK$8,0)),"")</f>
        <v/>
      </c>
      <c r="Y394" s="86" t="str">
        <f>IFERROR(INDEX(TQoL_Indexes!$B$9:$AK$58,MATCH($A$3,TQoL_Indexes!#REF!,0)+$A394,MATCH(Y$3,TQoL_Indexes!$B$8:$AK$8,0)),"")</f>
        <v/>
      </c>
      <c r="Z394" s="86" t="str">
        <f>IFERROR(INDEX(TQoL_Indexes!$B$9:$AK$58,MATCH($A$3,TQoL_Indexes!#REF!,0)+$A394,MATCH(Z$3,TQoL_Indexes!$B$8:$AK$8,0)),"")</f>
        <v/>
      </c>
      <c r="AA394" s="86" t="str">
        <f>IFERROR(INDEX(TQoL_Indexes!$B$9:$AK$58,MATCH($A$3,TQoL_Indexes!#REF!,0)+$A394,MATCH(AA$3,TQoL_Indexes!$B$8:$AK$8,0)),"")</f>
        <v/>
      </c>
      <c r="AB394" s="86" t="str">
        <f>IFERROR(INDEX(TQoL_Indexes!$B$9:$AK$58,MATCH($A$3,TQoL_Indexes!#REF!,0)+$A394,MATCH(AB$3,TQoL_Indexes!$B$8:$AK$8,0)),"")</f>
        <v/>
      </c>
      <c r="AC394" s="86" t="str">
        <f>IFERROR(INDEX(TQoL_Indexes!$B$9:$AK$58,MATCH($A$3,TQoL_Indexes!#REF!,0)+$A394,MATCH(AC$3,TQoL_Indexes!$B$8:$AK$8,0)),"")</f>
        <v/>
      </c>
      <c r="AD394" s="86" t="str">
        <f>IFERROR(INDEX(TQoL_Indexes!$B$9:$AK$58,MATCH($A$3,TQoL_Indexes!#REF!,0)+$A394,MATCH(AD$3,TQoL_Indexes!$B$8:$AK$8,0)),"")</f>
        <v/>
      </c>
      <c r="AE394" s="86" t="str">
        <f>IFERROR(INDEX(TQoL_Indexes!$B$9:$AK$58,MATCH($A$3,TQoL_Indexes!#REF!,0)+$A394,MATCH(AE$3,TQoL_Indexes!$B$8:$AK$8,0)),"")</f>
        <v/>
      </c>
      <c r="AF394" s="86" t="str">
        <f>IFERROR(INDEX(TQoL_Indexes!$B$9:$AK$58,MATCH($A$3,TQoL_Indexes!#REF!,0)+$A394,MATCH(AF$3,TQoL_Indexes!$B$8:$AK$8,0)),"")</f>
        <v/>
      </c>
      <c r="AG394" s="86" t="str">
        <f>IFERROR(INDEX(TQoL_Indexes!$B$9:$AK$58,MATCH($A$3,TQoL_Indexes!#REF!,0)+$A394,MATCH(AG$3,TQoL_Indexes!$B$8:$AK$8,0)),"")</f>
        <v/>
      </c>
      <c r="AH394" s="86" t="str">
        <f>IFERROR(INDEX(TQoL_Indexes!$B$9:$AK$58,MATCH($A$3,TQoL_Indexes!#REF!,0)+$A394,MATCH(AH$3,TQoL_Indexes!$B$8:$AK$8,0)),"")</f>
        <v/>
      </c>
      <c r="AI394" s="86" t="str">
        <f>IFERROR(INDEX(TQoL_Indexes!$B$9:$AK$58,MATCH($A$3,TQoL_Indexes!#REF!,0)+$A394,MATCH(AI$3,TQoL_Indexes!$B$8:$AK$8,0)),"")</f>
        <v/>
      </c>
      <c r="AJ394" s="86" t="str">
        <f>IFERROR(INDEX(TQoL_Indexes!$B$9:$AK$58,MATCH($A$3,TQoL_Indexes!#REF!,0)+$A394,MATCH(AJ$3,TQoL_Indexes!$B$8:$AK$8,0)),"")</f>
        <v/>
      </c>
      <c r="AK394" s="86" t="str">
        <f>IFERROR(INDEX(TQoL_Indexes!$B$9:$AK$58,MATCH($A$3,TQoL_Indexes!#REF!,0)+$A394,MATCH(AK$3,TQoL_Indexes!$B$8:$AK$8,0)),"")</f>
        <v/>
      </c>
      <c r="AL394" s="86" t="str">
        <f>IFERROR(INDEX(TQoL_Indexes!$B$9:$AK$58,MATCH($A$3,TQoL_Indexes!#REF!,0)+$A394,MATCH(AL$3,TQoL_Indexes!$B$8:$AK$8,0)),"")</f>
        <v/>
      </c>
      <c r="AM394" s="87" t="str">
        <f>IFERROR(INDEX(TQoL_Indexes!$B$9:$AK$58,MATCH($A$3,TQoL_Indexes!#REF!,0)+$A394,MATCH(AM$3,TQoL_Indexes!$B$8:$AK$8,0)),"")</f>
        <v/>
      </c>
    </row>
    <row r="395" spans="1:39">
      <c r="A395" s="58" t="str">
        <f>IFERROR(IF(A394+1&lt;COUNTIF(TQoL_Indexes!#REF!,Aux_Country!$A$3),A394+1,""),"")</f>
        <v/>
      </c>
      <c r="B395" s="121" t="str">
        <f>IFERROR(INDEX(TQoL_Indexes!$B$9:$AK$58,MATCH($A$3,TQoL_Indexes!#REF!,0)+$A395,MATCH(B$3,TQoL_Indexes!$B$8:$AK$8,0)),"")</f>
        <v/>
      </c>
      <c r="C395" s="116" t="str">
        <f>IFERROR(INDEX(TQoL_Indexes!$B$9:$AK$58,MATCH($A$3,TQoL_Indexes!#REF!,0)+$A395,MATCH(C$3,TQoL_Indexes!$B$8:$AK$8,0)),"")</f>
        <v/>
      </c>
      <c r="D395" s="122" t="str">
        <f>IFERROR(INDEX(TQoL_Indexes!$B$9:$AK$58,MATCH($A$3,TQoL_Indexes!#REF!,0)+$A395,MATCH(D$3,TQoL_Indexes!$B$8:$AK$8,0)),"")</f>
        <v/>
      </c>
      <c r="E395" s="86" t="str">
        <f>IFERROR(INDEX(TQoL_Indexes!$B$9:$AK$58,MATCH($A$3,TQoL_Indexes!#REF!,0)+$A395,MATCH(E$3,TQoL_Indexes!$B$8:$AK$8,0)),"")</f>
        <v/>
      </c>
      <c r="F395" s="86" t="str">
        <f>IFERROR(INDEX(TQoL_Indexes!$B$9:$AK$58,MATCH($A$3,TQoL_Indexes!#REF!,0)+$A395,MATCH(F$3,TQoL_Indexes!$B$8:$AK$8,0)),"")</f>
        <v/>
      </c>
      <c r="G395" s="86" t="str">
        <f>IFERROR(INDEX(TQoL_Indexes!$B$9:$AK$58,MATCH($A$3,TQoL_Indexes!#REF!,0)+$A395,MATCH(G$3,TQoL_Indexes!$B$8:$AK$8,0)),"")</f>
        <v/>
      </c>
      <c r="H395" s="86" t="str">
        <f>IFERROR(INDEX(TQoL_Indexes!$B$9:$AK$58,MATCH($A$3,TQoL_Indexes!#REF!,0)+$A395,MATCH(H$3,TQoL_Indexes!$B$8:$AK$8,0)),"")</f>
        <v/>
      </c>
      <c r="I395" s="86" t="str">
        <f>IFERROR(INDEX(TQoL_Indexes!$B$9:$AK$58,MATCH($A$3,TQoL_Indexes!#REF!,0)+$A395,MATCH(I$3,TQoL_Indexes!$B$8:$AK$8,0)),"")</f>
        <v/>
      </c>
      <c r="J395" s="86" t="str">
        <f>IFERROR(INDEX(TQoL_Indexes!$B$9:$AK$58,MATCH($A$3,TQoL_Indexes!#REF!,0)+$A395,MATCH(J$3,TQoL_Indexes!$B$8:$AK$8,0)),"")</f>
        <v/>
      </c>
      <c r="K395" s="86" t="str">
        <f>IFERROR(INDEX(TQoL_Indexes!$B$9:$AK$58,MATCH($A$3,TQoL_Indexes!#REF!,0)+$A395,MATCH(K$3,TQoL_Indexes!$B$8:$AK$8,0)),"")</f>
        <v/>
      </c>
      <c r="L395" s="86" t="str">
        <f>IFERROR(INDEX(TQoL_Indexes!$B$9:$AK$58,MATCH($A$3,TQoL_Indexes!#REF!,0)+$A395,MATCH(L$3,TQoL_Indexes!$B$8:$AK$8,0)),"")</f>
        <v/>
      </c>
      <c r="M395" s="86" t="str">
        <f>IFERROR(INDEX(TQoL_Indexes!$B$9:$AK$58,MATCH($A$3,TQoL_Indexes!#REF!,0)+$A395,MATCH(M$3,TQoL_Indexes!$B$8:$AK$8,0)),"")</f>
        <v/>
      </c>
      <c r="N395" s="86" t="str">
        <f>IFERROR(INDEX(TQoL_Indexes!$B$9:$AK$58,MATCH($A$3,TQoL_Indexes!#REF!,0)+$A395,MATCH(N$3,TQoL_Indexes!$B$8:$AK$8,0)),"")</f>
        <v/>
      </c>
      <c r="O395" s="86" t="str">
        <f>IFERROR(INDEX(TQoL_Indexes!$B$9:$AK$58,MATCH($A$3,TQoL_Indexes!#REF!,0)+$A395,MATCH(O$3,TQoL_Indexes!$B$8:$AK$8,0)),"")</f>
        <v/>
      </c>
      <c r="P395" s="86" t="str">
        <f>IFERROR(INDEX(TQoL_Indexes!$B$9:$AK$58,MATCH($A$3,TQoL_Indexes!#REF!,0)+$A395,MATCH(P$3,TQoL_Indexes!$B$8:$AK$8,0)),"")</f>
        <v/>
      </c>
      <c r="Q395" s="86" t="str">
        <f>IFERROR(INDEX(TQoL_Indexes!$B$9:$AK$58,MATCH($A$3,TQoL_Indexes!#REF!,0)+$A395,MATCH(Q$3,TQoL_Indexes!$B$8:$AK$8,0)),"")</f>
        <v/>
      </c>
      <c r="R395" s="86" t="str">
        <f>IFERROR(INDEX(TQoL_Indexes!$B$9:$AK$58,MATCH($A$3,TQoL_Indexes!#REF!,0)+$A395,MATCH(R$3,TQoL_Indexes!$B$8:$AK$8,0)),"")</f>
        <v/>
      </c>
      <c r="S395" s="86" t="str">
        <f>IFERROR(INDEX(TQoL_Indexes!$B$9:$AK$58,MATCH($A$3,TQoL_Indexes!#REF!,0)+$A395,MATCH(S$3,TQoL_Indexes!$B$8:$AK$8,0)),"")</f>
        <v/>
      </c>
      <c r="T395" s="86" t="str">
        <f>IFERROR(INDEX(TQoL_Indexes!$B$9:$AK$58,MATCH($A$3,TQoL_Indexes!#REF!,0)+$A395,MATCH(T$3,TQoL_Indexes!$B$8:$AK$8,0)),"")</f>
        <v/>
      </c>
      <c r="U395" s="86" t="str">
        <f>IFERROR(INDEX(TQoL_Indexes!$B$9:$AK$58,MATCH($A$3,TQoL_Indexes!#REF!,0)+$A395,MATCH(U$3,TQoL_Indexes!$B$8:$AK$8,0)),"")</f>
        <v/>
      </c>
      <c r="V395" s="86" t="str">
        <f>IFERROR(INDEX(TQoL_Indexes!$B$9:$AK$58,MATCH($A$3,TQoL_Indexes!#REF!,0)+$A395,MATCH(V$3,TQoL_Indexes!$B$8:$AK$8,0)),"")</f>
        <v/>
      </c>
      <c r="W395" s="86" t="str">
        <f>IFERROR(INDEX(TQoL_Indexes!$B$9:$AK$58,MATCH($A$3,TQoL_Indexes!#REF!,0)+$A395,MATCH(W$3,TQoL_Indexes!$B$8:$AK$8,0)),"")</f>
        <v/>
      </c>
      <c r="X395" s="86" t="str">
        <f>IFERROR(INDEX(TQoL_Indexes!$B$9:$AK$58,MATCH($A$3,TQoL_Indexes!#REF!,0)+$A395,MATCH(X$3,TQoL_Indexes!$B$8:$AK$8,0)),"")</f>
        <v/>
      </c>
      <c r="Y395" s="86" t="str">
        <f>IFERROR(INDEX(TQoL_Indexes!$B$9:$AK$58,MATCH($A$3,TQoL_Indexes!#REF!,0)+$A395,MATCH(Y$3,TQoL_Indexes!$B$8:$AK$8,0)),"")</f>
        <v/>
      </c>
      <c r="Z395" s="86" t="str">
        <f>IFERROR(INDEX(TQoL_Indexes!$B$9:$AK$58,MATCH($A$3,TQoL_Indexes!#REF!,0)+$A395,MATCH(Z$3,TQoL_Indexes!$B$8:$AK$8,0)),"")</f>
        <v/>
      </c>
      <c r="AA395" s="86" t="str">
        <f>IFERROR(INDEX(TQoL_Indexes!$B$9:$AK$58,MATCH($A$3,TQoL_Indexes!#REF!,0)+$A395,MATCH(AA$3,TQoL_Indexes!$B$8:$AK$8,0)),"")</f>
        <v/>
      </c>
      <c r="AB395" s="86" t="str">
        <f>IFERROR(INDEX(TQoL_Indexes!$B$9:$AK$58,MATCH($A$3,TQoL_Indexes!#REF!,0)+$A395,MATCH(AB$3,TQoL_Indexes!$B$8:$AK$8,0)),"")</f>
        <v/>
      </c>
      <c r="AC395" s="86" t="str">
        <f>IFERROR(INDEX(TQoL_Indexes!$B$9:$AK$58,MATCH($A$3,TQoL_Indexes!#REF!,0)+$A395,MATCH(AC$3,TQoL_Indexes!$B$8:$AK$8,0)),"")</f>
        <v/>
      </c>
      <c r="AD395" s="86" t="str">
        <f>IFERROR(INDEX(TQoL_Indexes!$B$9:$AK$58,MATCH($A$3,TQoL_Indexes!#REF!,0)+$A395,MATCH(AD$3,TQoL_Indexes!$B$8:$AK$8,0)),"")</f>
        <v/>
      </c>
      <c r="AE395" s="86" t="str">
        <f>IFERROR(INDEX(TQoL_Indexes!$B$9:$AK$58,MATCH($A$3,TQoL_Indexes!#REF!,0)+$A395,MATCH(AE$3,TQoL_Indexes!$B$8:$AK$8,0)),"")</f>
        <v/>
      </c>
      <c r="AF395" s="86" t="str">
        <f>IFERROR(INDEX(TQoL_Indexes!$B$9:$AK$58,MATCH($A$3,TQoL_Indexes!#REF!,0)+$A395,MATCH(AF$3,TQoL_Indexes!$B$8:$AK$8,0)),"")</f>
        <v/>
      </c>
      <c r="AG395" s="86" t="str">
        <f>IFERROR(INDEX(TQoL_Indexes!$B$9:$AK$58,MATCH($A$3,TQoL_Indexes!#REF!,0)+$A395,MATCH(AG$3,TQoL_Indexes!$B$8:$AK$8,0)),"")</f>
        <v/>
      </c>
      <c r="AH395" s="86" t="str">
        <f>IFERROR(INDEX(TQoL_Indexes!$B$9:$AK$58,MATCH($A$3,TQoL_Indexes!#REF!,0)+$A395,MATCH(AH$3,TQoL_Indexes!$B$8:$AK$8,0)),"")</f>
        <v/>
      </c>
      <c r="AI395" s="86" t="str">
        <f>IFERROR(INDEX(TQoL_Indexes!$B$9:$AK$58,MATCH($A$3,TQoL_Indexes!#REF!,0)+$A395,MATCH(AI$3,TQoL_Indexes!$B$8:$AK$8,0)),"")</f>
        <v/>
      </c>
      <c r="AJ395" s="86" t="str">
        <f>IFERROR(INDEX(TQoL_Indexes!$B$9:$AK$58,MATCH($A$3,TQoL_Indexes!#REF!,0)+$A395,MATCH(AJ$3,TQoL_Indexes!$B$8:$AK$8,0)),"")</f>
        <v/>
      </c>
      <c r="AK395" s="86" t="str">
        <f>IFERROR(INDEX(TQoL_Indexes!$B$9:$AK$58,MATCH($A$3,TQoL_Indexes!#REF!,0)+$A395,MATCH(AK$3,TQoL_Indexes!$B$8:$AK$8,0)),"")</f>
        <v/>
      </c>
      <c r="AL395" s="86" t="str">
        <f>IFERROR(INDEX(TQoL_Indexes!$B$9:$AK$58,MATCH($A$3,TQoL_Indexes!#REF!,0)+$A395,MATCH(AL$3,TQoL_Indexes!$B$8:$AK$8,0)),"")</f>
        <v/>
      </c>
      <c r="AM395" s="87" t="str">
        <f>IFERROR(INDEX(TQoL_Indexes!$B$9:$AK$58,MATCH($A$3,TQoL_Indexes!#REF!,0)+$A395,MATCH(AM$3,TQoL_Indexes!$B$8:$AK$8,0)),"")</f>
        <v/>
      </c>
    </row>
    <row r="396" spans="1:39">
      <c r="A396" s="58" t="str">
        <f>IFERROR(IF(A395+1&lt;COUNTIF(TQoL_Indexes!#REF!,Aux_Country!$A$3),A395+1,""),"")</f>
        <v/>
      </c>
      <c r="B396" s="121" t="str">
        <f>IFERROR(INDEX(TQoL_Indexes!$B$9:$AK$58,MATCH($A$3,TQoL_Indexes!#REF!,0)+$A396,MATCH(B$3,TQoL_Indexes!$B$8:$AK$8,0)),"")</f>
        <v/>
      </c>
      <c r="C396" s="116" t="str">
        <f>IFERROR(INDEX(TQoL_Indexes!$B$9:$AK$58,MATCH($A$3,TQoL_Indexes!#REF!,0)+$A396,MATCH(C$3,TQoL_Indexes!$B$8:$AK$8,0)),"")</f>
        <v/>
      </c>
      <c r="D396" s="122" t="str">
        <f>IFERROR(INDEX(TQoL_Indexes!$B$9:$AK$58,MATCH($A$3,TQoL_Indexes!#REF!,0)+$A396,MATCH(D$3,TQoL_Indexes!$B$8:$AK$8,0)),"")</f>
        <v/>
      </c>
      <c r="E396" s="86" t="str">
        <f>IFERROR(INDEX(TQoL_Indexes!$B$9:$AK$58,MATCH($A$3,TQoL_Indexes!#REF!,0)+$A396,MATCH(E$3,TQoL_Indexes!$B$8:$AK$8,0)),"")</f>
        <v/>
      </c>
      <c r="F396" s="86" t="str">
        <f>IFERROR(INDEX(TQoL_Indexes!$B$9:$AK$58,MATCH($A$3,TQoL_Indexes!#REF!,0)+$A396,MATCH(F$3,TQoL_Indexes!$B$8:$AK$8,0)),"")</f>
        <v/>
      </c>
      <c r="G396" s="86" t="str">
        <f>IFERROR(INDEX(TQoL_Indexes!$B$9:$AK$58,MATCH($A$3,TQoL_Indexes!#REF!,0)+$A396,MATCH(G$3,TQoL_Indexes!$B$8:$AK$8,0)),"")</f>
        <v/>
      </c>
      <c r="H396" s="86" t="str">
        <f>IFERROR(INDEX(TQoL_Indexes!$B$9:$AK$58,MATCH($A$3,TQoL_Indexes!#REF!,0)+$A396,MATCH(H$3,TQoL_Indexes!$B$8:$AK$8,0)),"")</f>
        <v/>
      </c>
      <c r="I396" s="86" t="str">
        <f>IFERROR(INDEX(TQoL_Indexes!$B$9:$AK$58,MATCH($A$3,TQoL_Indexes!#REF!,0)+$A396,MATCH(I$3,TQoL_Indexes!$B$8:$AK$8,0)),"")</f>
        <v/>
      </c>
      <c r="J396" s="86" t="str">
        <f>IFERROR(INDEX(TQoL_Indexes!$B$9:$AK$58,MATCH($A$3,TQoL_Indexes!#REF!,0)+$A396,MATCH(J$3,TQoL_Indexes!$B$8:$AK$8,0)),"")</f>
        <v/>
      </c>
      <c r="K396" s="86" t="str">
        <f>IFERROR(INDEX(TQoL_Indexes!$B$9:$AK$58,MATCH($A$3,TQoL_Indexes!#REF!,0)+$A396,MATCH(K$3,TQoL_Indexes!$B$8:$AK$8,0)),"")</f>
        <v/>
      </c>
      <c r="L396" s="86" t="str">
        <f>IFERROR(INDEX(TQoL_Indexes!$B$9:$AK$58,MATCH($A$3,TQoL_Indexes!#REF!,0)+$A396,MATCH(L$3,TQoL_Indexes!$B$8:$AK$8,0)),"")</f>
        <v/>
      </c>
      <c r="M396" s="86" t="str">
        <f>IFERROR(INDEX(TQoL_Indexes!$B$9:$AK$58,MATCH($A$3,TQoL_Indexes!#REF!,0)+$A396,MATCH(M$3,TQoL_Indexes!$B$8:$AK$8,0)),"")</f>
        <v/>
      </c>
      <c r="N396" s="86" t="str">
        <f>IFERROR(INDEX(TQoL_Indexes!$B$9:$AK$58,MATCH($A$3,TQoL_Indexes!#REF!,0)+$A396,MATCH(N$3,TQoL_Indexes!$B$8:$AK$8,0)),"")</f>
        <v/>
      </c>
      <c r="O396" s="86" t="str">
        <f>IFERROR(INDEX(TQoL_Indexes!$B$9:$AK$58,MATCH($A$3,TQoL_Indexes!#REF!,0)+$A396,MATCH(O$3,TQoL_Indexes!$B$8:$AK$8,0)),"")</f>
        <v/>
      </c>
      <c r="P396" s="86" t="str">
        <f>IFERROR(INDEX(TQoL_Indexes!$B$9:$AK$58,MATCH($A$3,TQoL_Indexes!#REF!,0)+$A396,MATCH(P$3,TQoL_Indexes!$B$8:$AK$8,0)),"")</f>
        <v/>
      </c>
      <c r="Q396" s="86" t="str">
        <f>IFERROR(INDEX(TQoL_Indexes!$B$9:$AK$58,MATCH($A$3,TQoL_Indexes!#REF!,0)+$A396,MATCH(Q$3,TQoL_Indexes!$B$8:$AK$8,0)),"")</f>
        <v/>
      </c>
      <c r="R396" s="86" t="str">
        <f>IFERROR(INDEX(TQoL_Indexes!$B$9:$AK$58,MATCH($A$3,TQoL_Indexes!#REF!,0)+$A396,MATCH(R$3,TQoL_Indexes!$B$8:$AK$8,0)),"")</f>
        <v/>
      </c>
      <c r="S396" s="86" t="str">
        <f>IFERROR(INDEX(TQoL_Indexes!$B$9:$AK$58,MATCH($A$3,TQoL_Indexes!#REF!,0)+$A396,MATCH(S$3,TQoL_Indexes!$B$8:$AK$8,0)),"")</f>
        <v/>
      </c>
      <c r="T396" s="86" t="str">
        <f>IFERROR(INDEX(TQoL_Indexes!$B$9:$AK$58,MATCH($A$3,TQoL_Indexes!#REF!,0)+$A396,MATCH(T$3,TQoL_Indexes!$B$8:$AK$8,0)),"")</f>
        <v/>
      </c>
      <c r="U396" s="86" t="str">
        <f>IFERROR(INDEX(TQoL_Indexes!$B$9:$AK$58,MATCH($A$3,TQoL_Indexes!#REF!,0)+$A396,MATCH(U$3,TQoL_Indexes!$B$8:$AK$8,0)),"")</f>
        <v/>
      </c>
      <c r="V396" s="86" t="str">
        <f>IFERROR(INDEX(TQoL_Indexes!$B$9:$AK$58,MATCH($A$3,TQoL_Indexes!#REF!,0)+$A396,MATCH(V$3,TQoL_Indexes!$B$8:$AK$8,0)),"")</f>
        <v/>
      </c>
      <c r="W396" s="86" t="str">
        <f>IFERROR(INDEX(TQoL_Indexes!$B$9:$AK$58,MATCH($A$3,TQoL_Indexes!#REF!,0)+$A396,MATCH(W$3,TQoL_Indexes!$B$8:$AK$8,0)),"")</f>
        <v/>
      </c>
      <c r="X396" s="86" t="str">
        <f>IFERROR(INDEX(TQoL_Indexes!$B$9:$AK$58,MATCH($A$3,TQoL_Indexes!#REF!,0)+$A396,MATCH(X$3,TQoL_Indexes!$B$8:$AK$8,0)),"")</f>
        <v/>
      </c>
      <c r="Y396" s="86" t="str">
        <f>IFERROR(INDEX(TQoL_Indexes!$B$9:$AK$58,MATCH($A$3,TQoL_Indexes!#REF!,0)+$A396,MATCH(Y$3,TQoL_Indexes!$B$8:$AK$8,0)),"")</f>
        <v/>
      </c>
      <c r="Z396" s="86" t="str">
        <f>IFERROR(INDEX(TQoL_Indexes!$B$9:$AK$58,MATCH($A$3,TQoL_Indexes!#REF!,0)+$A396,MATCH(Z$3,TQoL_Indexes!$B$8:$AK$8,0)),"")</f>
        <v/>
      </c>
      <c r="AA396" s="86" t="str">
        <f>IFERROR(INDEX(TQoL_Indexes!$B$9:$AK$58,MATCH($A$3,TQoL_Indexes!#REF!,0)+$A396,MATCH(AA$3,TQoL_Indexes!$B$8:$AK$8,0)),"")</f>
        <v/>
      </c>
      <c r="AB396" s="86" t="str">
        <f>IFERROR(INDEX(TQoL_Indexes!$B$9:$AK$58,MATCH($A$3,TQoL_Indexes!#REF!,0)+$A396,MATCH(AB$3,TQoL_Indexes!$B$8:$AK$8,0)),"")</f>
        <v/>
      </c>
      <c r="AC396" s="86" t="str">
        <f>IFERROR(INDEX(TQoL_Indexes!$B$9:$AK$58,MATCH($A$3,TQoL_Indexes!#REF!,0)+$A396,MATCH(AC$3,TQoL_Indexes!$B$8:$AK$8,0)),"")</f>
        <v/>
      </c>
      <c r="AD396" s="86" t="str">
        <f>IFERROR(INDEX(TQoL_Indexes!$B$9:$AK$58,MATCH($A$3,TQoL_Indexes!#REF!,0)+$A396,MATCH(AD$3,TQoL_Indexes!$B$8:$AK$8,0)),"")</f>
        <v/>
      </c>
      <c r="AE396" s="86" t="str">
        <f>IFERROR(INDEX(TQoL_Indexes!$B$9:$AK$58,MATCH($A$3,TQoL_Indexes!#REF!,0)+$A396,MATCH(AE$3,TQoL_Indexes!$B$8:$AK$8,0)),"")</f>
        <v/>
      </c>
      <c r="AF396" s="86" t="str">
        <f>IFERROR(INDEX(TQoL_Indexes!$B$9:$AK$58,MATCH($A$3,TQoL_Indexes!#REF!,0)+$A396,MATCH(AF$3,TQoL_Indexes!$B$8:$AK$8,0)),"")</f>
        <v/>
      </c>
      <c r="AG396" s="86" t="str">
        <f>IFERROR(INDEX(TQoL_Indexes!$B$9:$AK$58,MATCH($A$3,TQoL_Indexes!#REF!,0)+$A396,MATCH(AG$3,TQoL_Indexes!$B$8:$AK$8,0)),"")</f>
        <v/>
      </c>
      <c r="AH396" s="86" t="str">
        <f>IFERROR(INDEX(TQoL_Indexes!$B$9:$AK$58,MATCH($A$3,TQoL_Indexes!#REF!,0)+$A396,MATCH(AH$3,TQoL_Indexes!$B$8:$AK$8,0)),"")</f>
        <v/>
      </c>
      <c r="AI396" s="86" t="str">
        <f>IFERROR(INDEX(TQoL_Indexes!$B$9:$AK$58,MATCH($A$3,TQoL_Indexes!#REF!,0)+$A396,MATCH(AI$3,TQoL_Indexes!$B$8:$AK$8,0)),"")</f>
        <v/>
      </c>
      <c r="AJ396" s="86" t="str">
        <f>IFERROR(INDEX(TQoL_Indexes!$B$9:$AK$58,MATCH($A$3,TQoL_Indexes!#REF!,0)+$A396,MATCH(AJ$3,TQoL_Indexes!$B$8:$AK$8,0)),"")</f>
        <v/>
      </c>
      <c r="AK396" s="86" t="str">
        <f>IFERROR(INDEX(TQoL_Indexes!$B$9:$AK$58,MATCH($A$3,TQoL_Indexes!#REF!,0)+$A396,MATCH(AK$3,TQoL_Indexes!$B$8:$AK$8,0)),"")</f>
        <v/>
      </c>
      <c r="AL396" s="86" t="str">
        <f>IFERROR(INDEX(TQoL_Indexes!$B$9:$AK$58,MATCH($A$3,TQoL_Indexes!#REF!,0)+$A396,MATCH(AL$3,TQoL_Indexes!$B$8:$AK$8,0)),"")</f>
        <v/>
      </c>
      <c r="AM396" s="87" t="str">
        <f>IFERROR(INDEX(TQoL_Indexes!$B$9:$AK$58,MATCH($A$3,TQoL_Indexes!#REF!,0)+$A396,MATCH(AM$3,TQoL_Indexes!$B$8:$AK$8,0)),"")</f>
        <v/>
      </c>
    </row>
    <row r="397" spans="1:39">
      <c r="A397" s="58" t="str">
        <f>IFERROR(IF(A396+1&lt;COUNTIF(TQoL_Indexes!#REF!,Aux_Country!$A$3),A396+1,""),"")</f>
        <v/>
      </c>
      <c r="B397" s="121" t="str">
        <f>IFERROR(INDEX(TQoL_Indexes!$B$9:$AK$58,MATCH($A$3,TQoL_Indexes!#REF!,0)+$A397,MATCH(B$3,TQoL_Indexes!$B$8:$AK$8,0)),"")</f>
        <v/>
      </c>
      <c r="C397" s="116" t="str">
        <f>IFERROR(INDEX(TQoL_Indexes!$B$9:$AK$58,MATCH($A$3,TQoL_Indexes!#REF!,0)+$A397,MATCH(C$3,TQoL_Indexes!$B$8:$AK$8,0)),"")</f>
        <v/>
      </c>
      <c r="D397" s="122" t="str">
        <f>IFERROR(INDEX(TQoL_Indexes!$B$9:$AK$58,MATCH($A$3,TQoL_Indexes!#REF!,0)+$A397,MATCH(D$3,TQoL_Indexes!$B$8:$AK$8,0)),"")</f>
        <v/>
      </c>
      <c r="E397" s="86" t="str">
        <f>IFERROR(INDEX(TQoL_Indexes!$B$9:$AK$58,MATCH($A$3,TQoL_Indexes!#REF!,0)+$A397,MATCH(E$3,TQoL_Indexes!$B$8:$AK$8,0)),"")</f>
        <v/>
      </c>
      <c r="F397" s="86" t="str">
        <f>IFERROR(INDEX(TQoL_Indexes!$B$9:$AK$58,MATCH($A$3,TQoL_Indexes!#REF!,0)+$A397,MATCH(F$3,TQoL_Indexes!$B$8:$AK$8,0)),"")</f>
        <v/>
      </c>
      <c r="G397" s="86" t="str">
        <f>IFERROR(INDEX(TQoL_Indexes!$B$9:$AK$58,MATCH($A$3,TQoL_Indexes!#REF!,0)+$A397,MATCH(G$3,TQoL_Indexes!$B$8:$AK$8,0)),"")</f>
        <v/>
      </c>
      <c r="H397" s="86" t="str">
        <f>IFERROR(INDEX(TQoL_Indexes!$B$9:$AK$58,MATCH($A$3,TQoL_Indexes!#REF!,0)+$A397,MATCH(H$3,TQoL_Indexes!$B$8:$AK$8,0)),"")</f>
        <v/>
      </c>
      <c r="I397" s="86" t="str">
        <f>IFERROR(INDEX(TQoL_Indexes!$B$9:$AK$58,MATCH($A$3,TQoL_Indexes!#REF!,0)+$A397,MATCH(I$3,TQoL_Indexes!$B$8:$AK$8,0)),"")</f>
        <v/>
      </c>
      <c r="J397" s="86" t="str">
        <f>IFERROR(INDEX(TQoL_Indexes!$B$9:$AK$58,MATCH($A$3,TQoL_Indexes!#REF!,0)+$A397,MATCH(J$3,TQoL_Indexes!$B$8:$AK$8,0)),"")</f>
        <v/>
      </c>
      <c r="K397" s="86" t="str">
        <f>IFERROR(INDEX(TQoL_Indexes!$B$9:$AK$58,MATCH($A$3,TQoL_Indexes!#REF!,0)+$A397,MATCH(K$3,TQoL_Indexes!$B$8:$AK$8,0)),"")</f>
        <v/>
      </c>
      <c r="L397" s="86" t="str">
        <f>IFERROR(INDEX(TQoL_Indexes!$B$9:$AK$58,MATCH($A$3,TQoL_Indexes!#REF!,0)+$A397,MATCH(L$3,TQoL_Indexes!$B$8:$AK$8,0)),"")</f>
        <v/>
      </c>
      <c r="M397" s="86" t="str">
        <f>IFERROR(INDEX(TQoL_Indexes!$B$9:$AK$58,MATCH($A$3,TQoL_Indexes!#REF!,0)+$A397,MATCH(M$3,TQoL_Indexes!$B$8:$AK$8,0)),"")</f>
        <v/>
      </c>
      <c r="N397" s="86" t="str">
        <f>IFERROR(INDEX(TQoL_Indexes!$B$9:$AK$58,MATCH($A$3,TQoL_Indexes!#REF!,0)+$A397,MATCH(N$3,TQoL_Indexes!$B$8:$AK$8,0)),"")</f>
        <v/>
      </c>
      <c r="O397" s="86" t="str">
        <f>IFERROR(INDEX(TQoL_Indexes!$B$9:$AK$58,MATCH($A$3,TQoL_Indexes!#REF!,0)+$A397,MATCH(O$3,TQoL_Indexes!$B$8:$AK$8,0)),"")</f>
        <v/>
      </c>
      <c r="P397" s="86" t="str">
        <f>IFERROR(INDEX(TQoL_Indexes!$B$9:$AK$58,MATCH($A$3,TQoL_Indexes!#REF!,0)+$A397,MATCH(P$3,TQoL_Indexes!$B$8:$AK$8,0)),"")</f>
        <v/>
      </c>
      <c r="Q397" s="86" t="str">
        <f>IFERROR(INDEX(TQoL_Indexes!$B$9:$AK$58,MATCH($A$3,TQoL_Indexes!#REF!,0)+$A397,MATCH(Q$3,TQoL_Indexes!$B$8:$AK$8,0)),"")</f>
        <v/>
      </c>
      <c r="R397" s="86" t="str">
        <f>IFERROR(INDEX(TQoL_Indexes!$B$9:$AK$58,MATCH($A$3,TQoL_Indexes!#REF!,0)+$A397,MATCH(R$3,TQoL_Indexes!$B$8:$AK$8,0)),"")</f>
        <v/>
      </c>
      <c r="S397" s="86" t="str">
        <f>IFERROR(INDEX(TQoL_Indexes!$B$9:$AK$58,MATCH($A$3,TQoL_Indexes!#REF!,0)+$A397,MATCH(S$3,TQoL_Indexes!$B$8:$AK$8,0)),"")</f>
        <v/>
      </c>
      <c r="T397" s="86" t="str">
        <f>IFERROR(INDEX(TQoL_Indexes!$B$9:$AK$58,MATCH($A$3,TQoL_Indexes!#REF!,0)+$A397,MATCH(T$3,TQoL_Indexes!$B$8:$AK$8,0)),"")</f>
        <v/>
      </c>
      <c r="U397" s="86" t="str">
        <f>IFERROR(INDEX(TQoL_Indexes!$B$9:$AK$58,MATCH($A$3,TQoL_Indexes!#REF!,0)+$A397,MATCH(U$3,TQoL_Indexes!$B$8:$AK$8,0)),"")</f>
        <v/>
      </c>
      <c r="V397" s="86" t="str">
        <f>IFERROR(INDEX(TQoL_Indexes!$B$9:$AK$58,MATCH($A$3,TQoL_Indexes!#REF!,0)+$A397,MATCH(V$3,TQoL_Indexes!$B$8:$AK$8,0)),"")</f>
        <v/>
      </c>
      <c r="W397" s="86" t="str">
        <f>IFERROR(INDEX(TQoL_Indexes!$B$9:$AK$58,MATCH($A$3,TQoL_Indexes!#REF!,0)+$A397,MATCH(W$3,TQoL_Indexes!$B$8:$AK$8,0)),"")</f>
        <v/>
      </c>
      <c r="X397" s="86" t="str">
        <f>IFERROR(INDEX(TQoL_Indexes!$B$9:$AK$58,MATCH($A$3,TQoL_Indexes!#REF!,0)+$A397,MATCH(X$3,TQoL_Indexes!$B$8:$AK$8,0)),"")</f>
        <v/>
      </c>
      <c r="Y397" s="86" t="str">
        <f>IFERROR(INDEX(TQoL_Indexes!$B$9:$AK$58,MATCH($A$3,TQoL_Indexes!#REF!,0)+$A397,MATCH(Y$3,TQoL_Indexes!$B$8:$AK$8,0)),"")</f>
        <v/>
      </c>
      <c r="Z397" s="86" t="str">
        <f>IFERROR(INDEX(TQoL_Indexes!$B$9:$AK$58,MATCH($A$3,TQoL_Indexes!#REF!,0)+$A397,MATCH(Z$3,TQoL_Indexes!$B$8:$AK$8,0)),"")</f>
        <v/>
      </c>
      <c r="AA397" s="86" t="str">
        <f>IFERROR(INDEX(TQoL_Indexes!$B$9:$AK$58,MATCH($A$3,TQoL_Indexes!#REF!,0)+$A397,MATCH(AA$3,TQoL_Indexes!$B$8:$AK$8,0)),"")</f>
        <v/>
      </c>
      <c r="AB397" s="86" t="str">
        <f>IFERROR(INDEX(TQoL_Indexes!$B$9:$AK$58,MATCH($A$3,TQoL_Indexes!#REF!,0)+$A397,MATCH(AB$3,TQoL_Indexes!$B$8:$AK$8,0)),"")</f>
        <v/>
      </c>
      <c r="AC397" s="86" t="str">
        <f>IFERROR(INDEX(TQoL_Indexes!$B$9:$AK$58,MATCH($A$3,TQoL_Indexes!#REF!,0)+$A397,MATCH(AC$3,TQoL_Indexes!$B$8:$AK$8,0)),"")</f>
        <v/>
      </c>
      <c r="AD397" s="86" t="str">
        <f>IFERROR(INDEX(TQoL_Indexes!$B$9:$AK$58,MATCH($A$3,TQoL_Indexes!#REF!,0)+$A397,MATCH(AD$3,TQoL_Indexes!$B$8:$AK$8,0)),"")</f>
        <v/>
      </c>
      <c r="AE397" s="86" t="str">
        <f>IFERROR(INDEX(TQoL_Indexes!$B$9:$AK$58,MATCH($A$3,TQoL_Indexes!#REF!,0)+$A397,MATCH(AE$3,TQoL_Indexes!$B$8:$AK$8,0)),"")</f>
        <v/>
      </c>
      <c r="AF397" s="86" t="str">
        <f>IFERROR(INDEX(TQoL_Indexes!$B$9:$AK$58,MATCH($A$3,TQoL_Indexes!#REF!,0)+$A397,MATCH(AF$3,TQoL_Indexes!$B$8:$AK$8,0)),"")</f>
        <v/>
      </c>
      <c r="AG397" s="86" t="str">
        <f>IFERROR(INDEX(TQoL_Indexes!$B$9:$AK$58,MATCH($A$3,TQoL_Indexes!#REF!,0)+$A397,MATCH(AG$3,TQoL_Indexes!$B$8:$AK$8,0)),"")</f>
        <v/>
      </c>
      <c r="AH397" s="86" t="str">
        <f>IFERROR(INDEX(TQoL_Indexes!$B$9:$AK$58,MATCH($A$3,TQoL_Indexes!#REF!,0)+$A397,MATCH(AH$3,TQoL_Indexes!$B$8:$AK$8,0)),"")</f>
        <v/>
      </c>
      <c r="AI397" s="86" t="str">
        <f>IFERROR(INDEX(TQoL_Indexes!$B$9:$AK$58,MATCH($A$3,TQoL_Indexes!#REF!,0)+$A397,MATCH(AI$3,TQoL_Indexes!$B$8:$AK$8,0)),"")</f>
        <v/>
      </c>
      <c r="AJ397" s="86" t="str">
        <f>IFERROR(INDEX(TQoL_Indexes!$B$9:$AK$58,MATCH($A$3,TQoL_Indexes!#REF!,0)+$A397,MATCH(AJ$3,TQoL_Indexes!$B$8:$AK$8,0)),"")</f>
        <v/>
      </c>
      <c r="AK397" s="86" t="str">
        <f>IFERROR(INDEX(TQoL_Indexes!$B$9:$AK$58,MATCH($A$3,TQoL_Indexes!#REF!,0)+$A397,MATCH(AK$3,TQoL_Indexes!$B$8:$AK$8,0)),"")</f>
        <v/>
      </c>
      <c r="AL397" s="86" t="str">
        <f>IFERROR(INDEX(TQoL_Indexes!$B$9:$AK$58,MATCH($A$3,TQoL_Indexes!#REF!,0)+$A397,MATCH(AL$3,TQoL_Indexes!$B$8:$AK$8,0)),"")</f>
        <v/>
      </c>
      <c r="AM397" s="87" t="str">
        <f>IFERROR(INDEX(TQoL_Indexes!$B$9:$AK$58,MATCH($A$3,TQoL_Indexes!#REF!,0)+$A397,MATCH(AM$3,TQoL_Indexes!$B$8:$AK$8,0)),"")</f>
        <v/>
      </c>
    </row>
    <row r="398" spans="1:39">
      <c r="A398" s="58" t="str">
        <f>IFERROR(IF(A397+1&lt;COUNTIF(TQoL_Indexes!#REF!,Aux_Country!$A$3),A397+1,""),"")</f>
        <v/>
      </c>
      <c r="B398" s="121" t="str">
        <f>IFERROR(INDEX(TQoL_Indexes!$B$9:$AK$58,MATCH($A$3,TQoL_Indexes!#REF!,0)+$A398,MATCH(B$3,TQoL_Indexes!$B$8:$AK$8,0)),"")</f>
        <v/>
      </c>
      <c r="C398" s="116" t="str">
        <f>IFERROR(INDEX(TQoL_Indexes!$B$9:$AK$58,MATCH($A$3,TQoL_Indexes!#REF!,0)+$A398,MATCH(C$3,TQoL_Indexes!$B$8:$AK$8,0)),"")</f>
        <v/>
      </c>
      <c r="D398" s="122" t="str">
        <f>IFERROR(INDEX(TQoL_Indexes!$B$9:$AK$58,MATCH($A$3,TQoL_Indexes!#REF!,0)+$A398,MATCH(D$3,TQoL_Indexes!$B$8:$AK$8,0)),"")</f>
        <v/>
      </c>
      <c r="E398" s="86" t="str">
        <f>IFERROR(INDEX(TQoL_Indexes!$B$9:$AK$58,MATCH($A$3,TQoL_Indexes!#REF!,0)+$A398,MATCH(E$3,TQoL_Indexes!$B$8:$AK$8,0)),"")</f>
        <v/>
      </c>
      <c r="F398" s="86" t="str">
        <f>IFERROR(INDEX(TQoL_Indexes!$B$9:$AK$58,MATCH($A$3,TQoL_Indexes!#REF!,0)+$A398,MATCH(F$3,TQoL_Indexes!$B$8:$AK$8,0)),"")</f>
        <v/>
      </c>
      <c r="G398" s="86" t="str">
        <f>IFERROR(INDEX(TQoL_Indexes!$B$9:$AK$58,MATCH($A$3,TQoL_Indexes!#REF!,0)+$A398,MATCH(G$3,TQoL_Indexes!$B$8:$AK$8,0)),"")</f>
        <v/>
      </c>
      <c r="H398" s="86" t="str">
        <f>IFERROR(INDEX(TQoL_Indexes!$B$9:$AK$58,MATCH($A$3,TQoL_Indexes!#REF!,0)+$A398,MATCH(H$3,TQoL_Indexes!$B$8:$AK$8,0)),"")</f>
        <v/>
      </c>
      <c r="I398" s="86" t="str">
        <f>IFERROR(INDEX(TQoL_Indexes!$B$9:$AK$58,MATCH($A$3,TQoL_Indexes!#REF!,0)+$A398,MATCH(I$3,TQoL_Indexes!$B$8:$AK$8,0)),"")</f>
        <v/>
      </c>
      <c r="J398" s="86" t="str">
        <f>IFERROR(INDEX(TQoL_Indexes!$B$9:$AK$58,MATCH($A$3,TQoL_Indexes!#REF!,0)+$A398,MATCH(J$3,TQoL_Indexes!$B$8:$AK$8,0)),"")</f>
        <v/>
      </c>
      <c r="K398" s="86" t="str">
        <f>IFERROR(INDEX(TQoL_Indexes!$B$9:$AK$58,MATCH($A$3,TQoL_Indexes!#REF!,0)+$A398,MATCH(K$3,TQoL_Indexes!$B$8:$AK$8,0)),"")</f>
        <v/>
      </c>
      <c r="L398" s="86" t="str">
        <f>IFERROR(INDEX(TQoL_Indexes!$B$9:$AK$58,MATCH($A$3,TQoL_Indexes!#REF!,0)+$A398,MATCH(L$3,TQoL_Indexes!$B$8:$AK$8,0)),"")</f>
        <v/>
      </c>
      <c r="M398" s="86" t="str">
        <f>IFERROR(INDEX(TQoL_Indexes!$B$9:$AK$58,MATCH($A$3,TQoL_Indexes!#REF!,0)+$A398,MATCH(M$3,TQoL_Indexes!$B$8:$AK$8,0)),"")</f>
        <v/>
      </c>
      <c r="N398" s="86" t="str">
        <f>IFERROR(INDEX(TQoL_Indexes!$B$9:$AK$58,MATCH($A$3,TQoL_Indexes!#REF!,0)+$A398,MATCH(N$3,TQoL_Indexes!$B$8:$AK$8,0)),"")</f>
        <v/>
      </c>
      <c r="O398" s="86" t="str">
        <f>IFERROR(INDEX(TQoL_Indexes!$B$9:$AK$58,MATCH($A$3,TQoL_Indexes!#REF!,0)+$A398,MATCH(O$3,TQoL_Indexes!$B$8:$AK$8,0)),"")</f>
        <v/>
      </c>
      <c r="P398" s="86" t="str">
        <f>IFERROR(INDEX(TQoL_Indexes!$B$9:$AK$58,MATCH($A$3,TQoL_Indexes!#REF!,0)+$A398,MATCH(P$3,TQoL_Indexes!$B$8:$AK$8,0)),"")</f>
        <v/>
      </c>
      <c r="Q398" s="86" t="str">
        <f>IFERROR(INDEX(TQoL_Indexes!$B$9:$AK$58,MATCH($A$3,TQoL_Indexes!#REF!,0)+$A398,MATCH(Q$3,TQoL_Indexes!$B$8:$AK$8,0)),"")</f>
        <v/>
      </c>
      <c r="R398" s="86" t="str">
        <f>IFERROR(INDEX(TQoL_Indexes!$B$9:$AK$58,MATCH($A$3,TQoL_Indexes!#REF!,0)+$A398,MATCH(R$3,TQoL_Indexes!$B$8:$AK$8,0)),"")</f>
        <v/>
      </c>
      <c r="S398" s="86" t="str">
        <f>IFERROR(INDEX(TQoL_Indexes!$B$9:$AK$58,MATCH($A$3,TQoL_Indexes!#REF!,0)+$A398,MATCH(S$3,TQoL_Indexes!$B$8:$AK$8,0)),"")</f>
        <v/>
      </c>
      <c r="T398" s="86" t="str">
        <f>IFERROR(INDEX(TQoL_Indexes!$B$9:$AK$58,MATCH($A$3,TQoL_Indexes!#REF!,0)+$A398,MATCH(T$3,TQoL_Indexes!$B$8:$AK$8,0)),"")</f>
        <v/>
      </c>
      <c r="U398" s="86" t="str">
        <f>IFERROR(INDEX(TQoL_Indexes!$B$9:$AK$58,MATCH($A$3,TQoL_Indexes!#REF!,0)+$A398,MATCH(U$3,TQoL_Indexes!$B$8:$AK$8,0)),"")</f>
        <v/>
      </c>
      <c r="V398" s="86" t="str">
        <f>IFERROR(INDEX(TQoL_Indexes!$B$9:$AK$58,MATCH($A$3,TQoL_Indexes!#REF!,0)+$A398,MATCH(V$3,TQoL_Indexes!$B$8:$AK$8,0)),"")</f>
        <v/>
      </c>
      <c r="W398" s="86" t="str">
        <f>IFERROR(INDEX(TQoL_Indexes!$B$9:$AK$58,MATCH($A$3,TQoL_Indexes!#REF!,0)+$A398,MATCH(W$3,TQoL_Indexes!$B$8:$AK$8,0)),"")</f>
        <v/>
      </c>
      <c r="X398" s="86" t="str">
        <f>IFERROR(INDEX(TQoL_Indexes!$B$9:$AK$58,MATCH($A$3,TQoL_Indexes!#REF!,0)+$A398,MATCH(X$3,TQoL_Indexes!$B$8:$AK$8,0)),"")</f>
        <v/>
      </c>
      <c r="Y398" s="86" t="str">
        <f>IFERROR(INDEX(TQoL_Indexes!$B$9:$AK$58,MATCH($A$3,TQoL_Indexes!#REF!,0)+$A398,MATCH(Y$3,TQoL_Indexes!$B$8:$AK$8,0)),"")</f>
        <v/>
      </c>
      <c r="Z398" s="86" t="str">
        <f>IFERROR(INDEX(TQoL_Indexes!$B$9:$AK$58,MATCH($A$3,TQoL_Indexes!#REF!,0)+$A398,MATCH(Z$3,TQoL_Indexes!$B$8:$AK$8,0)),"")</f>
        <v/>
      </c>
      <c r="AA398" s="86" t="str">
        <f>IFERROR(INDEX(TQoL_Indexes!$B$9:$AK$58,MATCH($A$3,TQoL_Indexes!#REF!,0)+$A398,MATCH(AA$3,TQoL_Indexes!$B$8:$AK$8,0)),"")</f>
        <v/>
      </c>
      <c r="AB398" s="86" t="str">
        <f>IFERROR(INDEX(TQoL_Indexes!$B$9:$AK$58,MATCH($A$3,TQoL_Indexes!#REF!,0)+$A398,MATCH(AB$3,TQoL_Indexes!$B$8:$AK$8,0)),"")</f>
        <v/>
      </c>
      <c r="AC398" s="86" t="str">
        <f>IFERROR(INDEX(TQoL_Indexes!$B$9:$AK$58,MATCH($A$3,TQoL_Indexes!#REF!,0)+$A398,MATCH(AC$3,TQoL_Indexes!$B$8:$AK$8,0)),"")</f>
        <v/>
      </c>
      <c r="AD398" s="86" t="str">
        <f>IFERROR(INDEX(TQoL_Indexes!$B$9:$AK$58,MATCH($A$3,TQoL_Indexes!#REF!,0)+$A398,MATCH(AD$3,TQoL_Indexes!$B$8:$AK$8,0)),"")</f>
        <v/>
      </c>
      <c r="AE398" s="86" t="str">
        <f>IFERROR(INDEX(TQoL_Indexes!$B$9:$AK$58,MATCH($A$3,TQoL_Indexes!#REF!,0)+$A398,MATCH(AE$3,TQoL_Indexes!$B$8:$AK$8,0)),"")</f>
        <v/>
      </c>
      <c r="AF398" s="86" t="str">
        <f>IFERROR(INDEX(TQoL_Indexes!$B$9:$AK$58,MATCH($A$3,TQoL_Indexes!#REF!,0)+$A398,MATCH(AF$3,TQoL_Indexes!$B$8:$AK$8,0)),"")</f>
        <v/>
      </c>
      <c r="AG398" s="86" t="str">
        <f>IFERROR(INDEX(TQoL_Indexes!$B$9:$AK$58,MATCH($A$3,TQoL_Indexes!#REF!,0)+$A398,MATCH(AG$3,TQoL_Indexes!$B$8:$AK$8,0)),"")</f>
        <v/>
      </c>
      <c r="AH398" s="86" t="str">
        <f>IFERROR(INDEX(TQoL_Indexes!$B$9:$AK$58,MATCH($A$3,TQoL_Indexes!#REF!,0)+$A398,MATCH(AH$3,TQoL_Indexes!$B$8:$AK$8,0)),"")</f>
        <v/>
      </c>
      <c r="AI398" s="86" t="str">
        <f>IFERROR(INDEX(TQoL_Indexes!$B$9:$AK$58,MATCH($A$3,TQoL_Indexes!#REF!,0)+$A398,MATCH(AI$3,TQoL_Indexes!$B$8:$AK$8,0)),"")</f>
        <v/>
      </c>
      <c r="AJ398" s="86" t="str">
        <f>IFERROR(INDEX(TQoL_Indexes!$B$9:$AK$58,MATCH($A$3,TQoL_Indexes!#REF!,0)+$A398,MATCH(AJ$3,TQoL_Indexes!$B$8:$AK$8,0)),"")</f>
        <v/>
      </c>
      <c r="AK398" s="86" t="str">
        <f>IFERROR(INDEX(TQoL_Indexes!$B$9:$AK$58,MATCH($A$3,TQoL_Indexes!#REF!,0)+$A398,MATCH(AK$3,TQoL_Indexes!$B$8:$AK$8,0)),"")</f>
        <v/>
      </c>
      <c r="AL398" s="86" t="str">
        <f>IFERROR(INDEX(TQoL_Indexes!$B$9:$AK$58,MATCH($A$3,TQoL_Indexes!#REF!,0)+$A398,MATCH(AL$3,TQoL_Indexes!$B$8:$AK$8,0)),"")</f>
        <v/>
      </c>
      <c r="AM398" s="87" t="str">
        <f>IFERROR(INDEX(TQoL_Indexes!$B$9:$AK$58,MATCH($A$3,TQoL_Indexes!#REF!,0)+$A398,MATCH(AM$3,TQoL_Indexes!$B$8:$AK$8,0)),"")</f>
        <v/>
      </c>
    </row>
    <row r="399" spans="1:39">
      <c r="A399" s="58" t="str">
        <f>IFERROR(IF(A398+1&lt;COUNTIF(TQoL_Indexes!#REF!,Aux_Country!$A$3),A398+1,""),"")</f>
        <v/>
      </c>
      <c r="B399" s="121" t="str">
        <f>IFERROR(INDEX(TQoL_Indexes!$B$9:$AK$58,MATCH($A$3,TQoL_Indexes!#REF!,0)+$A399,MATCH(B$3,TQoL_Indexes!$B$8:$AK$8,0)),"")</f>
        <v/>
      </c>
      <c r="C399" s="116" t="str">
        <f>IFERROR(INDEX(TQoL_Indexes!$B$9:$AK$58,MATCH($A$3,TQoL_Indexes!#REF!,0)+$A399,MATCH(C$3,TQoL_Indexes!$B$8:$AK$8,0)),"")</f>
        <v/>
      </c>
      <c r="D399" s="122" t="str">
        <f>IFERROR(INDEX(TQoL_Indexes!$B$9:$AK$58,MATCH($A$3,TQoL_Indexes!#REF!,0)+$A399,MATCH(D$3,TQoL_Indexes!$B$8:$AK$8,0)),"")</f>
        <v/>
      </c>
      <c r="E399" s="86" t="str">
        <f>IFERROR(INDEX(TQoL_Indexes!$B$9:$AK$58,MATCH($A$3,TQoL_Indexes!#REF!,0)+$A399,MATCH(E$3,TQoL_Indexes!$B$8:$AK$8,0)),"")</f>
        <v/>
      </c>
      <c r="F399" s="86" t="str">
        <f>IFERROR(INDEX(TQoL_Indexes!$B$9:$AK$58,MATCH($A$3,TQoL_Indexes!#REF!,0)+$A399,MATCH(F$3,TQoL_Indexes!$B$8:$AK$8,0)),"")</f>
        <v/>
      </c>
      <c r="G399" s="86" t="str">
        <f>IFERROR(INDEX(TQoL_Indexes!$B$9:$AK$58,MATCH($A$3,TQoL_Indexes!#REF!,0)+$A399,MATCH(G$3,TQoL_Indexes!$B$8:$AK$8,0)),"")</f>
        <v/>
      </c>
      <c r="H399" s="86" t="str">
        <f>IFERROR(INDEX(TQoL_Indexes!$B$9:$AK$58,MATCH($A$3,TQoL_Indexes!#REF!,0)+$A399,MATCH(H$3,TQoL_Indexes!$B$8:$AK$8,0)),"")</f>
        <v/>
      </c>
      <c r="I399" s="86" t="str">
        <f>IFERROR(INDEX(TQoL_Indexes!$B$9:$AK$58,MATCH($A$3,TQoL_Indexes!#REF!,0)+$A399,MATCH(I$3,TQoL_Indexes!$B$8:$AK$8,0)),"")</f>
        <v/>
      </c>
      <c r="J399" s="86" t="str">
        <f>IFERROR(INDEX(TQoL_Indexes!$B$9:$AK$58,MATCH($A$3,TQoL_Indexes!#REF!,0)+$A399,MATCH(J$3,TQoL_Indexes!$B$8:$AK$8,0)),"")</f>
        <v/>
      </c>
      <c r="K399" s="86" t="str">
        <f>IFERROR(INDEX(TQoL_Indexes!$B$9:$AK$58,MATCH($A$3,TQoL_Indexes!#REF!,0)+$A399,MATCH(K$3,TQoL_Indexes!$B$8:$AK$8,0)),"")</f>
        <v/>
      </c>
      <c r="L399" s="86" t="str">
        <f>IFERROR(INDEX(TQoL_Indexes!$B$9:$AK$58,MATCH($A$3,TQoL_Indexes!#REF!,0)+$A399,MATCH(L$3,TQoL_Indexes!$B$8:$AK$8,0)),"")</f>
        <v/>
      </c>
      <c r="M399" s="86" t="str">
        <f>IFERROR(INDEX(TQoL_Indexes!$B$9:$AK$58,MATCH($A$3,TQoL_Indexes!#REF!,0)+$A399,MATCH(M$3,TQoL_Indexes!$B$8:$AK$8,0)),"")</f>
        <v/>
      </c>
      <c r="N399" s="86" t="str">
        <f>IFERROR(INDEX(TQoL_Indexes!$B$9:$AK$58,MATCH($A$3,TQoL_Indexes!#REF!,0)+$A399,MATCH(N$3,TQoL_Indexes!$B$8:$AK$8,0)),"")</f>
        <v/>
      </c>
      <c r="O399" s="86" t="str">
        <f>IFERROR(INDEX(TQoL_Indexes!$B$9:$AK$58,MATCH($A$3,TQoL_Indexes!#REF!,0)+$A399,MATCH(O$3,TQoL_Indexes!$B$8:$AK$8,0)),"")</f>
        <v/>
      </c>
      <c r="P399" s="86" t="str">
        <f>IFERROR(INDEX(TQoL_Indexes!$B$9:$AK$58,MATCH($A$3,TQoL_Indexes!#REF!,0)+$A399,MATCH(P$3,TQoL_Indexes!$B$8:$AK$8,0)),"")</f>
        <v/>
      </c>
      <c r="Q399" s="86" t="str">
        <f>IFERROR(INDEX(TQoL_Indexes!$B$9:$AK$58,MATCH($A$3,TQoL_Indexes!#REF!,0)+$A399,MATCH(Q$3,TQoL_Indexes!$B$8:$AK$8,0)),"")</f>
        <v/>
      </c>
      <c r="R399" s="86" t="str">
        <f>IFERROR(INDEX(TQoL_Indexes!$B$9:$AK$58,MATCH($A$3,TQoL_Indexes!#REF!,0)+$A399,MATCH(R$3,TQoL_Indexes!$B$8:$AK$8,0)),"")</f>
        <v/>
      </c>
      <c r="S399" s="86" t="str">
        <f>IFERROR(INDEX(TQoL_Indexes!$B$9:$AK$58,MATCH($A$3,TQoL_Indexes!#REF!,0)+$A399,MATCH(S$3,TQoL_Indexes!$B$8:$AK$8,0)),"")</f>
        <v/>
      </c>
      <c r="T399" s="86" t="str">
        <f>IFERROR(INDEX(TQoL_Indexes!$B$9:$AK$58,MATCH($A$3,TQoL_Indexes!#REF!,0)+$A399,MATCH(T$3,TQoL_Indexes!$B$8:$AK$8,0)),"")</f>
        <v/>
      </c>
      <c r="U399" s="86" t="str">
        <f>IFERROR(INDEX(TQoL_Indexes!$B$9:$AK$58,MATCH($A$3,TQoL_Indexes!#REF!,0)+$A399,MATCH(U$3,TQoL_Indexes!$B$8:$AK$8,0)),"")</f>
        <v/>
      </c>
      <c r="V399" s="86" t="str">
        <f>IFERROR(INDEX(TQoL_Indexes!$B$9:$AK$58,MATCH($A$3,TQoL_Indexes!#REF!,0)+$A399,MATCH(V$3,TQoL_Indexes!$B$8:$AK$8,0)),"")</f>
        <v/>
      </c>
      <c r="W399" s="86" t="str">
        <f>IFERROR(INDEX(TQoL_Indexes!$B$9:$AK$58,MATCH($A$3,TQoL_Indexes!#REF!,0)+$A399,MATCH(W$3,TQoL_Indexes!$B$8:$AK$8,0)),"")</f>
        <v/>
      </c>
      <c r="X399" s="86" t="str">
        <f>IFERROR(INDEX(TQoL_Indexes!$B$9:$AK$58,MATCH($A$3,TQoL_Indexes!#REF!,0)+$A399,MATCH(X$3,TQoL_Indexes!$B$8:$AK$8,0)),"")</f>
        <v/>
      </c>
      <c r="Y399" s="86" t="str">
        <f>IFERROR(INDEX(TQoL_Indexes!$B$9:$AK$58,MATCH($A$3,TQoL_Indexes!#REF!,0)+$A399,MATCH(Y$3,TQoL_Indexes!$B$8:$AK$8,0)),"")</f>
        <v/>
      </c>
      <c r="Z399" s="86" t="str">
        <f>IFERROR(INDEX(TQoL_Indexes!$B$9:$AK$58,MATCH($A$3,TQoL_Indexes!#REF!,0)+$A399,MATCH(Z$3,TQoL_Indexes!$B$8:$AK$8,0)),"")</f>
        <v/>
      </c>
      <c r="AA399" s="86" t="str">
        <f>IFERROR(INDEX(TQoL_Indexes!$B$9:$AK$58,MATCH($A$3,TQoL_Indexes!#REF!,0)+$A399,MATCH(AA$3,TQoL_Indexes!$B$8:$AK$8,0)),"")</f>
        <v/>
      </c>
      <c r="AB399" s="86" t="str">
        <f>IFERROR(INDEX(TQoL_Indexes!$B$9:$AK$58,MATCH($A$3,TQoL_Indexes!#REF!,0)+$A399,MATCH(AB$3,TQoL_Indexes!$B$8:$AK$8,0)),"")</f>
        <v/>
      </c>
      <c r="AC399" s="86" t="str">
        <f>IFERROR(INDEX(TQoL_Indexes!$B$9:$AK$58,MATCH($A$3,TQoL_Indexes!#REF!,0)+$A399,MATCH(AC$3,TQoL_Indexes!$B$8:$AK$8,0)),"")</f>
        <v/>
      </c>
      <c r="AD399" s="86" t="str">
        <f>IFERROR(INDEX(TQoL_Indexes!$B$9:$AK$58,MATCH($A$3,TQoL_Indexes!#REF!,0)+$A399,MATCH(AD$3,TQoL_Indexes!$B$8:$AK$8,0)),"")</f>
        <v/>
      </c>
      <c r="AE399" s="86" t="str">
        <f>IFERROR(INDEX(TQoL_Indexes!$B$9:$AK$58,MATCH($A$3,TQoL_Indexes!#REF!,0)+$A399,MATCH(AE$3,TQoL_Indexes!$B$8:$AK$8,0)),"")</f>
        <v/>
      </c>
      <c r="AF399" s="86" t="str">
        <f>IFERROR(INDEX(TQoL_Indexes!$B$9:$AK$58,MATCH($A$3,TQoL_Indexes!#REF!,0)+$A399,MATCH(AF$3,TQoL_Indexes!$B$8:$AK$8,0)),"")</f>
        <v/>
      </c>
      <c r="AG399" s="86" t="str">
        <f>IFERROR(INDEX(TQoL_Indexes!$B$9:$AK$58,MATCH($A$3,TQoL_Indexes!#REF!,0)+$A399,MATCH(AG$3,TQoL_Indexes!$B$8:$AK$8,0)),"")</f>
        <v/>
      </c>
      <c r="AH399" s="86" t="str">
        <f>IFERROR(INDEX(TQoL_Indexes!$B$9:$AK$58,MATCH($A$3,TQoL_Indexes!#REF!,0)+$A399,MATCH(AH$3,TQoL_Indexes!$B$8:$AK$8,0)),"")</f>
        <v/>
      </c>
      <c r="AI399" s="86" t="str">
        <f>IFERROR(INDEX(TQoL_Indexes!$B$9:$AK$58,MATCH($A$3,TQoL_Indexes!#REF!,0)+$A399,MATCH(AI$3,TQoL_Indexes!$B$8:$AK$8,0)),"")</f>
        <v/>
      </c>
      <c r="AJ399" s="86" t="str">
        <f>IFERROR(INDEX(TQoL_Indexes!$B$9:$AK$58,MATCH($A$3,TQoL_Indexes!#REF!,0)+$A399,MATCH(AJ$3,TQoL_Indexes!$B$8:$AK$8,0)),"")</f>
        <v/>
      </c>
      <c r="AK399" s="86" t="str">
        <f>IFERROR(INDEX(TQoL_Indexes!$B$9:$AK$58,MATCH($A$3,TQoL_Indexes!#REF!,0)+$A399,MATCH(AK$3,TQoL_Indexes!$B$8:$AK$8,0)),"")</f>
        <v/>
      </c>
      <c r="AL399" s="86" t="str">
        <f>IFERROR(INDEX(TQoL_Indexes!$B$9:$AK$58,MATCH($A$3,TQoL_Indexes!#REF!,0)+$A399,MATCH(AL$3,TQoL_Indexes!$B$8:$AK$8,0)),"")</f>
        <v/>
      </c>
      <c r="AM399" s="87" t="str">
        <f>IFERROR(INDEX(TQoL_Indexes!$B$9:$AK$58,MATCH($A$3,TQoL_Indexes!#REF!,0)+$A399,MATCH(AM$3,TQoL_Indexes!$B$8:$AK$8,0)),"")</f>
        <v/>
      </c>
    </row>
    <row r="400" spans="1:39">
      <c r="A400" s="58" t="str">
        <f>IFERROR(IF(A399+1&lt;COUNTIF(TQoL_Indexes!#REF!,Aux_Country!$A$3),A399+1,""),"")</f>
        <v/>
      </c>
      <c r="B400" s="121" t="str">
        <f>IFERROR(INDEX(TQoL_Indexes!$B$9:$AK$58,MATCH($A$3,TQoL_Indexes!#REF!,0)+$A400,MATCH(B$3,TQoL_Indexes!$B$8:$AK$8,0)),"")</f>
        <v/>
      </c>
      <c r="C400" s="116" t="str">
        <f>IFERROR(INDEX(TQoL_Indexes!$B$9:$AK$58,MATCH($A$3,TQoL_Indexes!#REF!,0)+$A400,MATCH(C$3,TQoL_Indexes!$B$8:$AK$8,0)),"")</f>
        <v/>
      </c>
      <c r="D400" s="122" t="str">
        <f>IFERROR(INDEX(TQoL_Indexes!$B$9:$AK$58,MATCH($A$3,TQoL_Indexes!#REF!,0)+$A400,MATCH(D$3,TQoL_Indexes!$B$8:$AK$8,0)),"")</f>
        <v/>
      </c>
      <c r="E400" s="86" t="str">
        <f>IFERROR(INDEX(TQoL_Indexes!$B$9:$AK$58,MATCH($A$3,TQoL_Indexes!#REF!,0)+$A400,MATCH(E$3,TQoL_Indexes!$B$8:$AK$8,0)),"")</f>
        <v/>
      </c>
      <c r="F400" s="86" t="str">
        <f>IFERROR(INDEX(TQoL_Indexes!$B$9:$AK$58,MATCH($A$3,TQoL_Indexes!#REF!,0)+$A400,MATCH(F$3,TQoL_Indexes!$B$8:$AK$8,0)),"")</f>
        <v/>
      </c>
      <c r="G400" s="86" t="str">
        <f>IFERROR(INDEX(TQoL_Indexes!$B$9:$AK$58,MATCH($A$3,TQoL_Indexes!#REF!,0)+$A400,MATCH(G$3,TQoL_Indexes!$B$8:$AK$8,0)),"")</f>
        <v/>
      </c>
      <c r="H400" s="86" t="str">
        <f>IFERROR(INDEX(TQoL_Indexes!$B$9:$AK$58,MATCH($A$3,TQoL_Indexes!#REF!,0)+$A400,MATCH(H$3,TQoL_Indexes!$B$8:$AK$8,0)),"")</f>
        <v/>
      </c>
      <c r="I400" s="86" t="str">
        <f>IFERROR(INDEX(TQoL_Indexes!$B$9:$AK$58,MATCH($A$3,TQoL_Indexes!#REF!,0)+$A400,MATCH(I$3,TQoL_Indexes!$B$8:$AK$8,0)),"")</f>
        <v/>
      </c>
      <c r="J400" s="86" t="str">
        <f>IFERROR(INDEX(TQoL_Indexes!$B$9:$AK$58,MATCH($A$3,TQoL_Indexes!#REF!,0)+$A400,MATCH(J$3,TQoL_Indexes!$B$8:$AK$8,0)),"")</f>
        <v/>
      </c>
      <c r="K400" s="86" t="str">
        <f>IFERROR(INDEX(TQoL_Indexes!$B$9:$AK$58,MATCH($A$3,TQoL_Indexes!#REF!,0)+$A400,MATCH(K$3,TQoL_Indexes!$B$8:$AK$8,0)),"")</f>
        <v/>
      </c>
      <c r="L400" s="86" t="str">
        <f>IFERROR(INDEX(TQoL_Indexes!$B$9:$AK$58,MATCH($A$3,TQoL_Indexes!#REF!,0)+$A400,MATCH(L$3,TQoL_Indexes!$B$8:$AK$8,0)),"")</f>
        <v/>
      </c>
      <c r="M400" s="86" t="str">
        <f>IFERROR(INDEX(TQoL_Indexes!$B$9:$AK$58,MATCH($A$3,TQoL_Indexes!#REF!,0)+$A400,MATCH(M$3,TQoL_Indexes!$B$8:$AK$8,0)),"")</f>
        <v/>
      </c>
      <c r="N400" s="86" t="str">
        <f>IFERROR(INDEX(TQoL_Indexes!$B$9:$AK$58,MATCH($A$3,TQoL_Indexes!#REF!,0)+$A400,MATCH(N$3,TQoL_Indexes!$B$8:$AK$8,0)),"")</f>
        <v/>
      </c>
      <c r="O400" s="86" t="str">
        <f>IFERROR(INDEX(TQoL_Indexes!$B$9:$AK$58,MATCH($A$3,TQoL_Indexes!#REF!,0)+$A400,MATCH(O$3,TQoL_Indexes!$B$8:$AK$8,0)),"")</f>
        <v/>
      </c>
      <c r="P400" s="86" t="str">
        <f>IFERROR(INDEX(TQoL_Indexes!$B$9:$AK$58,MATCH($A$3,TQoL_Indexes!#REF!,0)+$A400,MATCH(P$3,TQoL_Indexes!$B$8:$AK$8,0)),"")</f>
        <v/>
      </c>
      <c r="Q400" s="86" t="str">
        <f>IFERROR(INDEX(TQoL_Indexes!$B$9:$AK$58,MATCH($A$3,TQoL_Indexes!#REF!,0)+$A400,MATCH(Q$3,TQoL_Indexes!$B$8:$AK$8,0)),"")</f>
        <v/>
      </c>
      <c r="R400" s="86" t="str">
        <f>IFERROR(INDEX(TQoL_Indexes!$B$9:$AK$58,MATCH($A$3,TQoL_Indexes!#REF!,0)+$A400,MATCH(R$3,TQoL_Indexes!$B$8:$AK$8,0)),"")</f>
        <v/>
      </c>
      <c r="S400" s="86" t="str">
        <f>IFERROR(INDEX(TQoL_Indexes!$B$9:$AK$58,MATCH($A$3,TQoL_Indexes!#REF!,0)+$A400,MATCH(S$3,TQoL_Indexes!$B$8:$AK$8,0)),"")</f>
        <v/>
      </c>
      <c r="T400" s="86" t="str">
        <f>IFERROR(INDEX(TQoL_Indexes!$B$9:$AK$58,MATCH($A$3,TQoL_Indexes!#REF!,0)+$A400,MATCH(T$3,TQoL_Indexes!$B$8:$AK$8,0)),"")</f>
        <v/>
      </c>
      <c r="U400" s="86" t="str">
        <f>IFERROR(INDEX(TQoL_Indexes!$B$9:$AK$58,MATCH($A$3,TQoL_Indexes!#REF!,0)+$A400,MATCH(U$3,TQoL_Indexes!$B$8:$AK$8,0)),"")</f>
        <v/>
      </c>
      <c r="V400" s="86" t="str">
        <f>IFERROR(INDEX(TQoL_Indexes!$B$9:$AK$58,MATCH($A$3,TQoL_Indexes!#REF!,0)+$A400,MATCH(V$3,TQoL_Indexes!$B$8:$AK$8,0)),"")</f>
        <v/>
      </c>
      <c r="W400" s="86" t="str">
        <f>IFERROR(INDEX(TQoL_Indexes!$B$9:$AK$58,MATCH($A$3,TQoL_Indexes!#REF!,0)+$A400,MATCH(W$3,TQoL_Indexes!$B$8:$AK$8,0)),"")</f>
        <v/>
      </c>
      <c r="X400" s="86" t="str">
        <f>IFERROR(INDEX(TQoL_Indexes!$B$9:$AK$58,MATCH($A$3,TQoL_Indexes!#REF!,0)+$A400,MATCH(X$3,TQoL_Indexes!$B$8:$AK$8,0)),"")</f>
        <v/>
      </c>
      <c r="Y400" s="86" t="str">
        <f>IFERROR(INDEX(TQoL_Indexes!$B$9:$AK$58,MATCH($A$3,TQoL_Indexes!#REF!,0)+$A400,MATCH(Y$3,TQoL_Indexes!$B$8:$AK$8,0)),"")</f>
        <v/>
      </c>
      <c r="Z400" s="86" t="str">
        <f>IFERROR(INDEX(TQoL_Indexes!$B$9:$AK$58,MATCH($A$3,TQoL_Indexes!#REF!,0)+$A400,MATCH(Z$3,TQoL_Indexes!$B$8:$AK$8,0)),"")</f>
        <v/>
      </c>
      <c r="AA400" s="86" t="str">
        <f>IFERROR(INDEX(TQoL_Indexes!$B$9:$AK$58,MATCH($A$3,TQoL_Indexes!#REF!,0)+$A400,MATCH(AA$3,TQoL_Indexes!$B$8:$AK$8,0)),"")</f>
        <v/>
      </c>
      <c r="AB400" s="86" t="str">
        <f>IFERROR(INDEX(TQoL_Indexes!$B$9:$AK$58,MATCH($A$3,TQoL_Indexes!#REF!,0)+$A400,MATCH(AB$3,TQoL_Indexes!$B$8:$AK$8,0)),"")</f>
        <v/>
      </c>
      <c r="AC400" s="86" t="str">
        <f>IFERROR(INDEX(TQoL_Indexes!$B$9:$AK$58,MATCH($A$3,TQoL_Indexes!#REF!,0)+$A400,MATCH(AC$3,TQoL_Indexes!$B$8:$AK$8,0)),"")</f>
        <v/>
      </c>
      <c r="AD400" s="86" t="str">
        <f>IFERROR(INDEX(TQoL_Indexes!$B$9:$AK$58,MATCH($A$3,TQoL_Indexes!#REF!,0)+$A400,MATCH(AD$3,TQoL_Indexes!$B$8:$AK$8,0)),"")</f>
        <v/>
      </c>
      <c r="AE400" s="86" t="str">
        <f>IFERROR(INDEX(TQoL_Indexes!$B$9:$AK$58,MATCH($A$3,TQoL_Indexes!#REF!,0)+$A400,MATCH(AE$3,TQoL_Indexes!$B$8:$AK$8,0)),"")</f>
        <v/>
      </c>
      <c r="AF400" s="86" t="str">
        <f>IFERROR(INDEX(TQoL_Indexes!$B$9:$AK$58,MATCH($A$3,TQoL_Indexes!#REF!,0)+$A400,MATCH(AF$3,TQoL_Indexes!$B$8:$AK$8,0)),"")</f>
        <v/>
      </c>
      <c r="AG400" s="86" t="str">
        <f>IFERROR(INDEX(TQoL_Indexes!$B$9:$AK$58,MATCH($A$3,TQoL_Indexes!#REF!,0)+$A400,MATCH(AG$3,TQoL_Indexes!$B$8:$AK$8,0)),"")</f>
        <v/>
      </c>
      <c r="AH400" s="86" t="str">
        <f>IFERROR(INDEX(TQoL_Indexes!$B$9:$AK$58,MATCH($A$3,TQoL_Indexes!#REF!,0)+$A400,MATCH(AH$3,TQoL_Indexes!$B$8:$AK$8,0)),"")</f>
        <v/>
      </c>
      <c r="AI400" s="86" t="str">
        <f>IFERROR(INDEX(TQoL_Indexes!$B$9:$AK$58,MATCH($A$3,TQoL_Indexes!#REF!,0)+$A400,MATCH(AI$3,TQoL_Indexes!$B$8:$AK$8,0)),"")</f>
        <v/>
      </c>
      <c r="AJ400" s="86" t="str">
        <f>IFERROR(INDEX(TQoL_Indexes!$B$9:$AK$58,MATCH($A$3,TQoL_Indexes!#REF!,0)+$A400,MATCH(AJ$3,TQoL_Indexes!$B$8:$AK$8,0)),"")</f>
        <v/>
      </c>
      <c r="AK400" s="86" t="str">
        <f>IFERROR(INDEX(TQoL_Indexes!$B$9:$AK$58,MATCH($A$3,TQoL_Indexes!#REF!,0)+$A400,MATCH(AK$3,TQoL_Indexes!$B$8:$AK$8,0)),"")</f>
        <v/>
      </c>
      <c r="AL400" s="86" t="str">
        <f>IFERROR(INDEX(TQoL_Indexes!$B$9:$AK$58,MATCH($A$3,TQoL_Indexes!#REF!,0)+$A400,MATCH(AL$3,TQoL_Indexes!$B$8:$AK$8,0)),"")</f>
        <v/>
      </c>
      <c r="AM400" s="87" t="str">
        <f>IFERROR(INDEX(TQoL_Indexes!$B$9:$AK$58,MATCH($A$3,TQoL_Indexes!#REF!,0)+$A400,MATCH(AM$3,TQoL_Indexes!$B$8:$AK$8,0)),"")</f>
        <v/>
      </c>
    </row>
    <row r="401" spans="1:39">
      <c r="A401" s="58" t="str">
        <f>IFERROR(IF(A400+1&lt;COUNTIF(TQoL_Indexes!#REF!,Aux_Country!$A$3),A400+1,""),"")</f>
        <v/>
      </c>
      <c r="B401" s="121" t="str">
        <f>IFERROR(INDEX(TQoL_Indexes!$B$9:$AK$58,MATCH($A$3,TQoL_Indexes!#REF!,0)+$A401,MATCH(B$3,TQoL_Indexes!$B$8:$AK$8,0)),"")</f>
        <v/>
      </c>
      <c r="C401" s="116" t="str">
        <f>IFERROR(INDEX(TQoL_Indexes!$B$9:$AK$58,MATCH($A$3,TQoL_Indexes!#REF!,0)+$A401,MATCH(C$3,TQoL_Indexes!$B$8:$AK$8,0)),"")</f>
        <v/>
      </c>
      <c r="D401" s="122" t="str">
        <f>IFERROR(INDEX(TQoL_Indexes!$B$9:$AK$58,MATCH($A$3,TQoL_Indexes!#REF!,0)+$A401,MATCH(D$3,TQoL_Indexes!$B$8:$AK$8,0)),"")</f>
        <v/>
      </c>
      <c r="E401" s="86" t="str">
        <f>IFERROR(INDEX(TQoL_Indexes!$B$9:$AK$58,MATCH($A$3,TQoL_Indexes!#REF!,0)+$A401,MATCH(E$3,TQoL_Indexes!$B$8:$AK$8,0)),"")</f>
        <v/>
      </c>
      <c r="F401" s="86" t="str">
        <f>IFERROR(INDEX(TQoL_Indexes!$B$9:$AK$58,MATCH($A$3,TQoL_Indexes!#REF!,0)+$A401,MATCH(F$3,TQoL_Indexes!$B$8:$AK$8,0)),"")</f>
        <v/>
      </c>
      <c r="G401" s="86" t="str">
        <f>IFERROR(INDEX(TQoL_Indexes!$B$9:$AK$58,MATCH($A$3,TQoL_Indexes!#REF!,0)+$A401,MATCH(G$3,TQoL_Indexes!$B$8:$AK$8,0)),"")</f>
        <v/>
      </c>
      <c r="H401" s="86" t="str">
        <f>IFERROR(INDEX(TQoL_Indexes!$B$9:$AK$58,MATCH($A$3,TQoL_Indexes!#REF!,0)+$A401,MATCH(H$3,TQoL_Indexes!$B$8:$AK$8,0)),"")</f>
        <v/>
      </c>
      <c r="I401" s="86" t="str">
        <f>IFERROR(INDEX(TQoL_Indexes!$B$9:$AK$58,MATCH($A$3,TQoL_Indexes!#REF!,0)+$A401,MATCH(I$3,TQoL_Indexes!$B$8:$AK$8,0)),"")</f>
        <v/>
      </c>
      <c r="J401" s="86" t="str">
        <f>IFERROR(INDEX(TQoL_Indexes!$B$9:$AK$58,MATCH($A$3,TQoL_Indexes!#REF!,0)+$A401,MATCH(J$3,TQoL_Indexes!$B$8:$AK$8,0)),"")</f>
        <v/>
      </c>
      <c r="K401" s="86" t="str">
        <f>IFERROR(INDEX(TQoL_Indexes!$B$9:$AK$58,MATCH($A$3,TQoL_Indexes!#REF!,0)+$A401,MATCH(K$3,TQoL_Indexes!$B$8:$AK$8,0)),"")</f>
        <v/>
      </c>
      <c r="L401" s="86" t="str">
        <f>IFERROR(INDEX(TQoL_Indexes!$B$9:$AK$58,MATCH($A$3,TQoL_Indexes!#REF!,0)+$A401,MATCH(L$3,TQoL_Indexes!$B$8:$AK$8,0)),"")</f>
        <v/>
      </c>
      <c r="M401" s="86" t="str">
        <f>IFERROR(INDEX(TQoL_Indexes!$B$9:$AK$58,MATCH($A$3,TQoL_Indexes!#REF!,0)+$A401,MATCH(M$3,TQoL_Indexes!$B$8:$AK$8,0)),"")</f>
        <v/>
      </c>
      <c r="N401" s="86" t="str">
        <f>IFERROR(INDEX(TQoL_Indexes!$B$9:$AK$58,MATCH($A$3,TQoL_Indexes!#REF!,0)+$A401,MATCH(N$3,TQoL_Indexes!$B$8:$AK$8,0)),"")</f>
        <v/>
      </c>
      <c r="O401" s="86" t="str">
        <f>IFERROR(INDEX(TQoL_Indexes!$B$9:$AK$58,MATCH($A$3,TQoL_Indexes!#REF!,0)+$A401,MATCH(O$3,TQoL_Indexes!$B$8:$AK$8,0)),"")</f>
        <v/>
      </c>
      <c r="P401" s="86" t="str">
        <f>IFERROR(INDEX(TQoL_Indexes!$B$9:$AK$58,MATCH($A$3,TQoL_Indexes!#REF!,0)+$A401,MATCH(P$3,TQoL_Indexes!$B$8:$AK$8,0)),"")</f>
        <v/>
      </c>
      <c r="Q401" s="86" t="str">
        <f>IFERROR(INDEX(TQoL_Indexes!$B$9:$AK$58,MATCH($A$3,TQoL_Indexes!#REF!,0)+$A401,MATCH(Q$3,TQoL_Indexes!$B$8:$AK$8,0)),"")</f>
        <v/>
      </c>
      <c r="R401" s="86" t="str">
        <f>IFERROR(INDEX(TQoL_Indexes!$B$9:$AK$58,MATCH($A$3,TQoL_Indexes!#REF!,0)+$A401,MATCH(R$3,TQoL_Indexes!$B$8:$AK$8,0)),"")</f>
        <v/>
      </c>
      <c r="S401" s="86" t="str">
        <f>IFERROR(INDEX(TQoL_Indexes!$B$9:$AK$58,MATCH($A$3,TQoL_Indexes!#REF!,0)+$A401,MATCH(S$3,TQoL_Indexes!$B$8:$AK$8,0)),"")</f>
        <v/>
      </c>
      <c r="T401" s="86" t="str">
        <f>IFERROR(INDEX(TQoL_Indexes!$B$9:$AK$58,MATCH($A$3,TQoL_Indexes!#REF!,0)+$A401,MATCH(T$3,TQoL_Indexes!$B$8:$AK$8,0)),"")</f>
        <v/>
      </c>
      <c r="U401" s="86" t="str">
        <f>IFERROR(INDEX(TQoL_Indexes!$B$9:$AK$58,MATCH($A$3,TQoL_Indexes!#REF!,0)+$A401,MATCH(U$3,TQoL_Indexes!$B$8:$AK$8,0)),"")</f>
        <v/>
      </c>
      <c r="V401" s="86" t="str">
        <f>IFERROR(INDEX(TQoL_Indexes!$B$9:$AK$58,MATCH($A$3,TQoL_Indexes!#REF!,0)+$A401,MATCH(V$3,TQoL_Indexes!$B$8:$AK$8,0)),"")</f>
        <v/>
      </c>
      <c r="W401" s="86" t="str">
        <f>IFERROR(INDEX(TQoL_Indexes!$B$9:$AK$58,MATCH($A$3,TQoL_Indexes!#REF!,0)+$A401,MATCH(W$3,TQoL_Indexes!$B$8:$AK$8,0)),"")</f>
        <v/>
      </c>
      <c r="X401" s="86" t="str">
        <f>IFERROR(INDEX(TQoL_Indexes!$B$9:$AK$58,MATCH($A$3,TQoL_Indexes!#REF!,0)+$A401,MATCH(X$3,TQoL_Indexes!$B$8:$AK$8,0)),"")</f>
        <v/>
      </c>
      <c r="Y401" s="86" t="str">
        <f>IFERROR(INDEX(TQoL_Indexes!$B$9:$AK$58,MATCH($A$3,TQoL_Indexes!#REF!,0)+$A401,MATCH(Y$3,TQoL_Indexes!$B$8:$AK$8,0)),"")</f>
        <v/>
      </c>
      <c r="Z401" s="86" t="str">
        <f>IFERROR(INDEX(TQoL_Indexes!$B$9:$AK$58,MATCH($A$3,TQoL_Indexes!#REF!,0)+$A401,MATCH(Z$3,TQoL_Indexes!$B$8:$AK$8,0)),"")</f>
        <v/>
      </c>
      <c r="AA401" s="86" t="str">
        <f>IFERROR(INDEX(TQoL_Indexes!$B$9:$AK$58,MATCH($A$3,TQoL_Indexes!#REF!,0)+$A401,MATCH(AA$3,TQoL_Indexes!$B$8:$AK$8,0)),"")</f>
        <v/>
      </c>
      <c r="AB401" s="86" t="str">
        <f>IFERROR(INDEX(TQoL_Indexes!$B$9:$AK$58,MATCH($A$3,TQoL_Indexes!#REF!,0)+$A401,MATCH(AB$3,TQoL_Indexes!$B$8:$AK$8,0)),"")</f>
        <v/>
      </c>
      <c r="AC401" s="86" t="str">
        <f>IFERROR(INDEX(TQoL_Indexes!$B$9:$AK$58,MATCH($A$3,TQoL_Indexes!#REF!,0)+$A401,MATCH(AC$3,TQoL_Indexes!$B$8:$AK$8,0)),"")</f>
        <v/>
      </c>
      <c r="AD401" s="86" t="str">
        <f>IFERROR(INDEX(TQoL_Indexes!$B$9:$AK$58,MATCH($A$3,TQoL_Indexes!#REF!,0)+$A401,MATCH(AD$3,TQoL_Indexes!$B$8:$AK$8,0)),"")</f>
        <v/>
      </c>
      <c r="AE401" s="86" t="str">
        <f>IFERROR(INDEX(TQoL_Indexes!$B$9:$AK$58,MATCH($A$3,TQoL_Indexes!#REF!,0)+$A401,MATCH(AE$3,TQoL_Indexes!$B$8:$AK$8,0)),"")</f>
        <v/>
      </c>
      <c r="AF401" s="86" t="str">
        <f>IFERROR(INDEX(TQoL_Indexes!$B$9:$AK$58,MATCH($A$3,TQoL_Indexes!#REF!,0)+$A401,MATCH(AF$3,TQoL_Indexes!$B$8:$AK$8,0)),"")</f>
        <v/>
      </c>
      <c r="AG401" s="86" t="str">
        <f>IFERROR(INDEX(TQoL_Indexes!$B$9:$AK$58,MATCH($A$3,TQoL_Indexes!#REF!,0)+$A401,MATCH(AG$3,TQoL_Indexes!$B$8:$AK$8,0)),"")</f>
        <v/>
      </c>
      <c r="AH401" s="86" t="str">
        <f>IFERROR(INDEX(TQoL_Indexes!$B$9:$AK$58,MATCH($A$3,TQoL_Indexes!#REF!,0)+$A401,MATCH(AH$3,TQoL_Indexes!$B$8:$AK$8,0)),"")</f>
        <v/>
      </c>
      <c r="AI401" s="86" t="str">
        <f>IFERROR(INDEX(TQoL_Indexes!$B$9:$AK$58,MATCH($A$3,TQoL_Indexes!#REF!,0)+$A401,MATCH(AI$3,TQoL_Indexes!$B$8:$AK$8,0)),"")</f>
        <v/>
      </c>
      <c r="AJ401" s="86" t="str">
        <f>IFERROR(INDEX(TQoL_Indexes!$B$9:$AK$58,MATCH($A$3,TQoL_Indexes!#REF!,0)+$A401,MATCH(AJ$3,TQoL_Indexes!$B$8:$AK$8,0)),"")</f>
        <v/>
      </c>
      <c r="AK401" s="86" t="str">
        <f>IFERROR(INDEX(TQoL_Indexes!$B$9:$AK$58,MATCH($A$3,TQoL_Indexes!#REF!,0)+$A401,MATCH(AK$3,TQoL_Indexes!$B$8:$AK$8,0)),"")</f>
        <v/>
      </c>
      <c r="AL401" s="86" t="str">
        <f>IFERROR(INDEX(TQoL_Indexes!$B$9:$AK$58,MATCH($A$3,TQoL_Indexes!#REF!,0)+$A401,MATCH(AL$3,TQoL_Indexes!$B$8:$AK$8,0)),"")</f>
        <v/>
      </c>
      <c r="AM401" s="87" t="str">
        <f>IFERROR(INDEX(TQoL_Indexes!$B$9:$AK$58,MATCH($A$3,TQoL_Indexes!#REF!,0)+$A401,MATCH(AM$3,TQoL_Indexes!$B$8:$AK$8,0)),"")</f>
        <v/>
      </c>
    </row>
    <row r="402" spans="1:39">
      <c r="A402" s="58" t="str">
        <f>IFERROR(IF(A401+1&lt;COUNTIF(TQoL_Indexes!#REF!,Aux_Country!$A$3),A401+1,""),"")</f>
        <v/>
      </c>
      <c r="B402" s="121" t="str">
        <f>IFERROR(INDEX(TQoL_Indexes!$B$9:$AK$58,MATCH($A$3,TQoL_Indexes!#REF!,0)+$A402,MATCH(B$3,TQoL_Indexes!$B$8:$AK$8,0)),"")</f>
        <v/>
      </c>
      <c r="C402" s="116" t="str">
        <f>IFERROR(INDEX(TQoL_Indexes!$B$9:$AK$58,MATCH($A$3,TQoL_Indexes!#REF!,0)+$A402,MATCH(C$3,TQoL_Indexes!$B$8:$AK$8,0)),"")</f>
        <v/>
      </c>
      <c r="D402" s="122" t="str">
        <f>IFERROR(INDEX(TQoL_Indexes!$B$9:$AK$58,MATCH($A$3,TQoL_Indexes!#REF!,0)+$A402,MATCH(D$3,TQoL_Indexes!$B$8:$AK$8,0)),"")</f>
        <v/>
      </c>
      <c r="E402" s="86" t="str">
        <f>IFERROR(INDEX(TQoL_Indexes!$B$9:$AK$58,MATCH($A$3,TQoL_Indexes!#REF!,0)+$A402,MATCH(E$3,TQoL_Indexes!$B$8:$AK$8,0)),"")</f>
        <v/>
      </c>
      <c r="F402" s="86" t="str">
        <f>IFERROR(INDEX(TQoL_Indexes!$B$9:$AK$58,MATCH($A$3,TQoL_Indexes!#REF!,0)+$A402,MATCH(F$3,TQoL_Indexes!$B$8:$AK$8,0)),"")</f>
        <v/>
      </c>
      <c r="G402" s="86" t="str">
        <f>IFERROR(INDEX(TQoL_Indexes!$B$9:$AK$58,MATCH($A$3,TQoL_Indexes!#REF!,0)+$A402,MATCH(G$3,TQoL_Indexes!$B$8:$AK$8,0)),"")</f>
        <v/>
      </c>
      <c r="H402" s="86" t="str">
        <f>IFERROR(INDEX(TQoL_Indexes!$B$9:$AK$58,MATCH($A$3,TQoL_Indexes!#REF!,0)+$A402,MATCH(H$3,TQoL_Indexes!$B$8:$AK$8,0)),"")</f>
        <v/>
      </c>
      <c r="I402" s="86" t="str">
        <f>IFERROR(INDEX(TQoL_Indexes!$B$9:$AK$58,MATCH($A$3,TQoL_Indexes!#REF!,0)+$A402,MATCH(I$3,TQoL_Indexes!$B$8:$AK$8,0)),"")</f>
        <v/>
      </c>
      <c r="J402" s="86" t="str">
        <f>IFERROR(INDEX(TQoL_Indexes!$B$9:$AK$58,MATCH($A$3,TQoL_Indexes!#REF!,0)+$A402,MATCH(J$3,TQoL_Indexes!$B$8:$AK$8,0)),"")</f>
        <v/>
      </c>
      <c r="K402" s="86" t="str">
        <f>IFERROR(INDEX(TQoL_Indexes!$B$9:$AK$58,MATCH($A$3,TQoL_Indexes!#REF!,0)+$A402,MATCH(K$3,TQoL_Indexes!$B$8:$AK$8,0)),"")</f>
        <v/>
      </c>
      <c r="L402" s="86" t="str">
        <f>IFERROR(INDEX(TQoL_Indexes!$B$9:$AK$58,MATCH($A$3,TQoL_Indexes!#REF!,0)+$A402,MATCH(L$3,TQoL_Indexes!$B$8:$AK$8,0)),"")</f>
        <v/>
      </c>
      <c r="M402" s="86" t="str">
        <f>IFERROR(INDEX(TQoL_Indexes!$B$9:$AK$58,MATCH($A$3,TQoL_Indexes!#REF!,0)+$A402,MATCH(M$3,TQoL_Indexes!$B$8:$AK$8,0)),"")</f>
        <v/>
      </c>
      <c r="N402" s="86" t="str">
        <f>IFERROR(INDEX(TQoL_Indexes!$B$9:$AK$58,MATCH($A$3,TQoL_Indexes!#REF!,0)+$A402,MATCH(N$3,TQoL_Indexes!$B$8:$AK$8,0)),"")</f>
        <v/>
      </c>
      <c r="O402" s="86" t="str">
        <f>IFERROR(INDEX(TQoL_Indexes!$B$9:$AK$58,MATCH($A$3,TQoL_Indexes!#REF!,0)+$A402,MATCH(O$3,TQoL_Indexes!$B$8:$AK$8,0)),"")</f>
        <v/>
      </c>
      <c r="P402" s="86" t="str">
        <f>IFERROR(INDEX(TQoL_Indexes!$B$9:$AK$58,MATCH($A$3,TQoL_Indexes!#REF!,0)+$A402,MATCH(P$3,TQoL_Indexes!$B$8:$AK$8,0)),"")</f>
        <v/>
      </c>
      <c r="Q402" s="86" t="str">
        <f>IFERROR(INDEX(TQoL_Indexes!$B$9:$AK$58,MATCH($A$3,TQoL_Indexes!#REF!,0)+$A402,MATCH(Q$3,TQoL_Indexes!$B$8:$AK$8,0)),"")</f>
        <v/>
      </c>
      <c r="R402" s="86" t="str">
        <f>IFERROR(INDEX(TQoL_Indexes!$B$9:$AK$58,MATCH($A$3,TQoL_Indexes!#REF!,0)+$A402,MATCH(R$3,TQoL_Indexes!$B$8:$AK$8,0)),"")</f>
        <v/>
      </c>
      <c r="S402" s="86" t="str">
        <f>IFERROR(INDEX(TQoL_Indexes!$B$9:$AK$58,MATCH($A$3,TQoL_Indexes!#REF!,0)+$A402,MATCH(S$3,TQoL_Indexes!$B$8:$AK$8,0)),"")</f>
        <v/>
      </c>
      <c r="T402" s="86" t="str">
        <f>IFERROR(INDEX(TQoL_Indexes!$B$9:$AK$58,MATCH($A$3,TQoL_Indexes!#REF!,0)+$A402,MATCH(T$3,TQoL_Indexes!$B$8:$AK$8,0)),"")</f>
        <v/>
      </c>
      <c r="U402" s="86" t="str">
        <f>IFERROR(INDEX(TQoL_Indexes!$B$9:$AK$58,MATCH($A$3,TQoL_Indexes!#REF!,0)+$A402,MATCH(U$3,TQoL_Indexes!$B$8:$AK$8,0)),"")</f>
        <v/>
      </c>
      <c r="V402" s="86" t="str">
        <f>IFERROR(INDEX(TQoL_Indexes!$B$9:$AK$58,MATCH($A$3,TQoL_Indexes!#REF!,0)+$A402,MATCH(V$3,TQoL_Indexes!$B$8:$AK$8,0)),"")</f>
        <v/>
      </c>
      <c r="W402" s="86" t="str">
        <f>IFERROR(INDEX(TQoL_Indexes!$B$9:$AK$58,MATCH($A$3,TQoL_Indexes!#REF!,0)+$A402,MATCH(W$3,TQoL_Indexes!$B$8:$AK$8,0)),"")</f>
        <v/>
      </c>
      <c r="X402" s="86" t="str">
        <f>IFERROR(INDEX(TQoL_Indexes!$B$9:$AK$58,MATCH($A$3,TQoL_Indexes!#REF!,0)+$A402,MATCH(X$3,TQoL_Indexes!$B$8:$AK$8,0)),"")</f>
        <v/>
      </c>
      <c r="Y402" s="86" t="str">
        <f>IFERROR(INDEX(TQoL_Indexes!$B$9:$AK$58,MATCH($A$3,TQoL_Indexes!#REF!,0)+$A402,MATCH(Y$3,TQoL_Indexes!$B$8:$AK$8,0)),"")</f>
        <v/>
      </c>
      <c r="Z402" s="86" t="str">
        <f>IFERROR(INDEX(TQoL_Indexes!$B$9:$AK$58,MATCH($A$3,TQoL_Indexes!#REF!,0)+$A402,MATCH(Z$3,TQoL_Indexes!$B$8:$AK$8,0)),"")</f>
        <v/>
      </c>
      <c r="AA402" s="86" t="str">
        <f>IFERROR(INDEX(TQoL_Indexes!$B$9:$AK$58,MATCH($A$3,TQoL_Indexes!#REF!,0)+$A402,MATCH(AA$3,TQoL_Indexes!$B$8:$AK$8,0)),"")</f>
        <v/>
      </c>
      <c r="AB402" s="86" t="str">
        <f>IFERROR(INDEX(TQoL_Indexes!$B$9:$AK$58,MATCH($A$3,TQoL_Indexes!#REF!,0)+$A402,MATCH(AB$3,TQoL_Indexes!$B$8:$AK$8,0)),"")</f>
        <v/>
      </c>
      <c r="AC402" s="86" t="str">
        <f>IFERROR(INDEX(TQoL_Indexes!$B$9:$AK$58,MATCH($A$3,TQoL_Indexes!#REF!,0)+$A402,MATCH(AC$3,TQoL_Indexes!$B$8:$AK$8,0)),"")</f>
        <v/>
      </c>
      <c r="AD402" s="86" t="str">
        <f>IFERROR(INDEX(TQoL_Indexes!$B$9:$AK$58,MATCH($A$3,TQoL_Indexes!#REF!,0)+$A402,MATCH(AD$3,TQoL_Indexes!$B$8:$AK$8,0)),"")</f>
        <v/>
      </c>
      <c r="AE402" s="86" t="str">
        <f>IFERROR(INDEX(TQoL_Indexes!$B$9:$AK$58,MATCH($A$3,TQoL_Indexes!#REF!,0)+$A402,MATCH(AE$3,TQoL_Indexes!$B$8:$AK$8,0)),"")</f>
        <v/>
      </c>
      <c r="AF402" s="86" t="str">
        <f>IFERROR(INDEX(TQoL_Indexes!$B$9:$AK$58,MATCH($A$3,TQoL_Indexes!#REF!,0)+$A402,MATCH(AF$3,TQoL_Indexes!$B$8:$AK$8,0)),"")</f>
        <v/>
      </c>
      <c r="AG402" s="86" t="str">
        <f>IFERROR(INDEX(TQoL_Indexes!$B$9:$AK$58,MATCH($A$3,TQoL_Indexes!#REF!,0)+$A402,MATCH(AG$3,TQoL_Indexes!$B$8:$AK$8,0)),"")</f>
        <v/>
      </c>
      <c r="AH402" s="86" t="str">
        <f>IFERROR(INDEX(TQoL_Indexes!$B$9:$AK$58,MATCH($A$3,TQoL_Indexes!#REF!,0)+$A402,MATCH(AH$3,TQoL_Indexes!$B$8:$AK$8,0)),"")</f>
        <v/>
      </c>
      <c r="AI402" s="86" t="str">
        <f>IFERROR(INDEX(TQoL_Indexes!$B$9:$AK$58,MATCH($A$3,TQoL_Indexes!#REF!,0)+$A402,MATCH(AI$3,TQoL_Indexes!$B$8:$AK$8,0)),"")</f>
        <v/>
      </c>
      <c r="AJ402" s="86" t="str">
        <f>IFERROR(INDEX(TQoL_Indexes!$B$9:$AK$58,MATCH($A$3,TQoL_Indexes!#REF!,0)+$A402,MATCH(AJ$3,TQoL_Indexes!$B$8:$AK$8,0)),"")</f>
        <v/>
      </c>
      <c r="AK402" s="86" t="str">
        <f>IFERROR(INDEX(TQoL_Indexes!$B$9:$AK$58,MATCH($A$3,TQoL_Indexes!#REF!,0)+$A402,MATCH(AK$3,TQoL_Indexes!$B$8:$AK$8,0)),"")</f>
        <v/>
      </c>
      <c r="AL402" s="86" t="str">
        <f>IFERROR(INDEX(TQoL_Indexes!$B$9:$AK$58,MATCH($A$3,TQoL_Indexes!#REF!,0)+$A402,MATCH(AL$3,TQoL_Indexes!$B$8:$AK$8,0)),"")</f>
        <v/>
      </c>
      <c r="AM402" s="87" t="str">
        <f>IFERROR(INDEX(TQoL_Indexes!$B$9:$AK$58,MATCH($A$3,TQoL_Indexes!#REF!,0)+$A402,MATCH(AM$3,TQoL_Indexes!$B$8:$AK$8,0)),"")</f>
        <v/>
      </c>
    </row>
    <row r="403" spans="1:39">
      <c r="A403" s="58" t="str">
        <f>IFERROR(IF(A402+1&lt;COUNTIF(TQoL_Indexes!#REF!,Aux_Country!$A$3),A402+1,""),"")</f>
        <v/>
      </c>
      <c r="B403" s="121" t="str">
        <f>IFERROR(INDEX(TQoL_Indexes!$B$9:$AK$58,MATCH($A$3,TQoL_Indexes!#REF!,0)+$A403,MATCH(B$3,TQoL_Indexes!$B$8:$AK$8,0)),"")</f>
        <v/>
      </c>
      <c r="C403" s="116" t="str">
        <f>IFERROR(INDEX(TQoL_Indexes!$B$9:$AK$58,MATCH($A$3,TQoL_Indexes!#REF!,0)+$A403,MATCH(C$3,TQoL_Indexes!$B$8:$AK$8,0)),"")</f>
        <v/>
      </c>
      <c r="D403" s="122" t="str">
        <f>IFERROR(INDEX(TQoL_Indexes!$B$9:$AK$58,MATCH($A$3,TQoL_Indexes!#REF!,0)+$A403,MATCH(D$3,TQoL_Indexes!$B$8:$AK$8,0)),"")</f>
        <v/>
      </c>
      <c r="E403" s="86" t="str">
        <f>IFERROR(INDEX(TQoL_Indexes!$B$9:$AK$58,MATCH($A$3,TQoL_Indexes!#REF!,0)+$A403,MATCH(E$3,TQoL_Indexes!$B$8:$AK$8,0)),"")</f>
        <v/>
      </c>
      <c r="F403" s="86" t="str">
        <f>IFERROR(INDEX(TQoL_Indexes!$B$9:$AK$58,MATCH($A$3,TQoL_Indexes!#REF!,0)+$A403,MATCH(F$3,TQoL_Indexes!$B$8:$AK$8,0)),"")</f>
        <v/>
      </c>
      <c r="G403" s="86" t="str">
        <f>IFERROR(INDEX(TQoL_Indexes!$B$9:$AK$58,MATCH($A$3,TQoL_Indexes!#REF!,0)+$A403,MATCH(G$3,TQoL_Indexes!$B$8:$AK$8,0)),"")</f>
        <v/>
      </c>
      <c r="H403" s="86" t="str">
        <f>IFERROR(INDEX(TQoL_Indexes!$B$9:$AK$58,MATCH($A$3,TQoL_Indexes!#REF!,0)+$A403,MATCH(H$3,TQoL_Indexes!$B$8:$AK$8,0)),"")</f>
        <v/>
      </c>
      <c r="I403" s="86" t="str">
        <f>IFERROR(INDEX(TQoL_Indexes!$B$9:$AK$58,MATCH($A$3,TQoL_Indexes!#REF!,0)+$A403,MATCH(I$3,TQoL_Indexes!$B$8:$AK$8,0)),"")</f>
        <v/>
      </c>
      <c r="J403" s="86" t="str">
        <f>IFERROR(INDEX(TQoL_Indexes!$B$9:$AK$58,MATCH($A$3,TQoL_Indexes!#REF!,0)+$A403,MATCH(J$3,TQoL_Indexes!$B$8:$AK$8,0)),"")</f>
        <v/>
      </c>
      <c r="K403" s="86" t="str">
        <f>IFERROR(INDEX(TQoL_Indexes!$B$9:$AK$58,MATCH($A$3,TQoL_Indexes!#REF!,0)+$A403,MATCH(K$3,TQoL_Indexes!$B$8:$AK$8,0)),"")</f>
        <v/>
      </c>
      <c r="L403" s="86" t="str">
        <f>IFERROR(INDEX(TQoL_Indexes!$B$9:$AK$58,MATCH($A$3,TQoL_Indexes!#REF!,0)+$A403,MATCH(L$3,TQoL_Indexes!$B$8:$AK$8,0)),"")</f>
        <v/>
      </c>
      <c r="M403" s="86" t="str">
        <f>IFERROR(INDEX(TQoL_Indexes!$B$9:$AK$58,MATCH($A$3,TQoL_Indexes!#REF!,0)+$A403,MATCH(M$3,TQoL_Indexes!$B$8:$AK$8,0)),"")</f>
        <v/>
      </c>
      <c r="N403" s="86" t="str">
        <f>IFERROR(INDEX(TQoL_Indexes!$B$9:$AK$58,MATCH($A$3,TQoL_Indexes!#REF!,0)+$A403,MATCH(N$3,TQoL_Indexes!$B$8:$AK$8,0)),"")</f>
        <v/>
      </c>
      <c r="O403" s="86" t="str">
        <f>IFERROR(INDEX(TQoL_Indexes!$B$9:$AK$58,MATCH($A$3,TQoL_Indexes!#REF!,0)+$A403,MATCH(O$3,TQoL_Indexes!$B$8:$AK$8,0)),"")</f>
        <v/>
      </c>
      <c r="P403" s="86" t="str">
        <f>IFERROR(INDEX(TQoL_Indexes!$B$9:$AK$58,MATCH($A$3,TQoL_Indexes!#REF!,0)+$A403,MATCH(P$3,TQoL_Indexes!$B$8:$AK$8,0)),"")</f>
        <v/>
      </c>
      <c r="Q403" s="86" t="str">
        <f>IFERROR(INDEX(TQoL_Indexes!$B$9:$AK$58,MATCH($A$3,TQoL_Indexes!#REF!,0)+$A403,MATCH(Q$3,TQoL_Indexes!$B$8:$AK$8,0)),"")</f>
        <v/>
      </c>
      <c r="R403" s="86" t="str">
        <f>IFERROR(INDEX(TQoL_Indexes!$B$9:$AK$58,MATCH($A$3,TQoL_Indexes!#REF!,0)+$A403,MATCH(R$3,TQoL_Indexes!$B$8:$AK$8,0)),"")</f>
        <v/>
      </c>
      <c r="S403" s="86" t="str">
        <f>IFERROR(INDEX(TQoL_Indexes!$B$9:$AK$58,MATCH($A$3,TQoL_Indexes!#REF!,0)+$A403,MATCH(S$3,TQoL_Indexes!$B$8:$AK$8,0)),"")</f>
        <v/>
      </c>
      <c r="T403" s="86" t="str">
        <f>IFERROR(INDEX(TQoL_Indexes!$B$9:$AK$58,MATCH($A$3,TQoL_Indexes!#REF!,0)+$A403,MATCH(T$3,TQoL_Indexes!$B$8:$AK$8,0)),"")</f>
        <v/>
      </c>
      <c r="U403" s="86" t="str">
        <f>IFERROR(INDEX(TQoL_Indexes!$B$9:$AK$58,MATCH($A$3,TQoL_Indexes!#REF!,0)+$A403,MATCH(U$3,TQoL_Indexes!$B$8:$AK$8,0)),"")</f>
        <v/>
      </c>
      <c r="V403" s="86" t="str">
        <f>IFERROR(INDEX(TQoL_Indexes!$B$9:$AK$58,MATCH($A$3,TQoL_Indexes!#REF!,0)+$A403,MATCH(V$3,TQoL_Indexes!$B$8:$AK$8,0)),"")</f>
        <v/>
      </c>
      <c r="W403" s="86" t="str">
        <f>IFERROR(INDEX(TQoL_Indexes!$B$9:$AK$58,MATCH($A$3,TQoL_Indexes!#REF!,0)+$A403,MATCH(W$3,TQoL_Indexes!$B$8:$AK$8,0)),"")</f>
        <v/>
      </c>
      <c r="X403" s="86" t="str">
        <f>IFERROR(INDEX(TQoL_Indexes!$B$9:$AK$58,MATCH($A$3,TQoL_Indexes!#REF!,0)+$A403,MATCH(X$3,TQoL_Indexes!$B$8:$AK$8,0)),"")</f>
        <v/>
      </c>
      <c r="Y403" s="86" t="str">
        <f>IFERROR(INDEX(TQoL_Indexes!$B$9:$AK$58,MATCH($A$3,TQoL_Indexes!#REF!,0)+$A403,MATCH(Y$3,TQoL_Indexes!$B$8:$AK$8,0)),"")</f>
        <v/>
      </c>
      <c r="Z403" s="86" t="str">
        <f>IFERROR(INDEX(TQoL_Indexes!$B$9:$AK$58,MATCH($A$3,TQoL_Indexes!#REF!,0)+$A403,MATCH(Z$3,TQoL_Indexes!$B$8:$AK$8,0)),"")</f>
        <v/>
      </c>
      <c r="AA403" s="86" t="str">
        <f>IFERROR(INDEX(TQoL_Indexes!$B$9:$AK$58,MATCH($A$3,TQoL_Indexes!#REF!,0)+$A403,MATCH(AA$3,TQoL_Indexes!$B$8:$AK$8,0)),"")</f>
        <v/>
      </c>
      <c r="AB403" s="86" t="str">
        <f>IFERROR(INDEX(TQoL_Indexes!$B$9:$AK$58,MATCH($A$3,TQoL_Indexes!#REF!,0)+$A403,MATCH(AB$3,TQoL_Indexes!$B$8:$AK$8,0)),"")</f>
        <v/>
      </c>
      <c r="AC403" s="86" t="str">
        <f>IFERROR(INDEX(TQoL_Indexes!$B$9:$AK$58,MATCH($A$3,TQoL_Indexes!#REF!,0)+$A403,MATCH(AC$3,TQoL_Indexes!$B$8:$AK$8,0)),"")</f>
        <v/>
      </c>
      <c r="AD403" s="86" t="str">
        <f>IFERROR(INDEX(TQoL_Indexes!$B$9:$AK$58,MATCH($A$3,TQoL_Indexes!#REF!,0)+$A403,MATCH(AD$3,TQoL_Indexes!$B$8:$AK$8,0)),"")</f>
        <v/>
      </c>
      <c r="AE403" s="86" t="str">
        <f>IFERROR(INDEX(TQoL_Indexes!$B$9:$AK$58,MATCH($A$3,TQoL_Indexes!#REF!,0)+$A403,MATCH(AE$3,TQoL_Indexes!$B$8:$AK$8,0)),"")</f>
        <v/>
      </c>
      <c r="AF403" s="86" t="str">
        <f>IFERROR(INDEX(TQoL_Indexes!$B$9:$AK$58,MATCH($A$3,TQoL_Indexes!#REF!,0)+$A403,MATCH(AF$3,TQoL_Indexes!$B$8:$AK$8,0)),"")</f>
        <v/>
      </c>
      <c r="AG403" s="86" t="str">
        <f>IFERROR(INDEX(TQoL_Indexes!$B$9:$AK$58,MATCH($A$3,TQoL_Indexes!#REF!,0)+$A403,MATCH(AG$3,TQoL_Indexes!$B$8:$AK$8,0)),"")</f>
        <v/>
      </c>
      <c r="AH403" s="86" t="str">
        <f>IFERROR(INDEX(TQoL_Indexes!$B$9:$AK$58,MATCH($A$3,TQoL_Indexes!#REF!,0)+$A403,MATCH(AH$3,TQoL_Indexes!$B$8:$AK$8,0)),"")</f>
        <v/>
      </c>
      <c r="AI403" s="86" t="str">
        <f>IFERROR(INDEX(TQoL_Indexes!$B$9:$AK$58,MATCH($A$3,TQoL_Indexes!#REF!,0)+$A403,MATCH(AI$3,TQoL_Indexes!$B$8:$AK$8,0)),"")</f>
        <v/>
      </c>
      <c r="AJ403" s="86" t="str">
        <f>IFERROR(INDEX(TQoL_Indexes!$B$9:$AK$58,MATCH($A$3,TQoL_Indexes!#REF!,0)+$A403,MATCH(AJ$3,TQoL_Indexes!$B$8:$AK$8,0)),"")</f>
        <v/>
      </c>
      <c r="AK403" s="86" t="str">
        <f>IFERROR(INDEX(TQoL_Indexes!$B$9:$AK$58,MATCH($A$3,TQoL_Indexes!#REF!,0)+$A403,MATCH(AK$3,TQoL_Indexes!$B$8:$AK$8,0)),"")</f>
        <v/>
      </c>
      <c r="AL403" s="86" t="str">
        <f>IFERROR(INDEX(TQoL_Indexes!$B$9:$AK$58,MATCH($A$3,TQoL_Indexes!#REF!,0)+$A403,MATCH(AL$3,TQoL_Indexes!$B$8:$AK$8,0)),"")</f>
        <v/>
      </c>
      <c r="AM403" s="87" t="str">
        <f>IFERROR(INDEX(TQoL_Indexes!$B$9:$AK$58,MATCH($A$3,TQoL_Indexes!#REF!,0)+$A403,MATCH(AM$3,TQoL_Indexes!$B$8:$AK$8,0)),"")</f>
        <v/>
      </c>
    </row>
    <row r="404" spans="1:39" ht="15.75" thickBot="1">
      <c r="A404" s="88" t="str">
        <f>IFERROR(IF(A403+1&lt;COUNTIF(TQoL_Indexes!#REF!,Aux_Country!$A$3),A403+1,""),"")</f>
        <v/>
      </c>
      <c r="B404" s="123" t="str">
        <f>IFERROR(INDEX(TQoL_Indexes!$B$9:$AK$58,MATCH($A$3,TQoL_Indexes!#REF!,0)+$A404,MATCH(B$3,TQoL_Indexes!$B$8:$AK$8,0)),"")</f>
        <v/>
      </c>
      <c r="C404" s="117" t="str">
        <f>IFERROR(INDEX(TQoL_Indexes!$B$9:$AK$58,MATCH($A$3,TQoL_Indexes!#REF!,0)+$A404,MATCH(C$3,TQoL_Indexes!$B$8:$AK$8,0)),"")</f>
        <v/>
      </c>
      <c r="D404" s="124" t="str">
        <f>IFERROR(INDEX(TQoL_Indexes!$B$9:$AK$58,MATCH($A$3,TQoL_Indexes!#REF!,0)+$A404,MATCH(D$3,TQoL_Indexes!$B$8:$AK$8,0)),"")</f>
        <v/>
      </c>
      <c r="E404" s="89" t="str">
        <f>IFERROR(INDEX(TQoL_Indexes!$B$9:$AK$58,MATCH($A$3,TQoL_Indexes!#REF!,0)+$A404,MATCH(E$3,TQoL_Indexes!$B$8:$AK$8,0)),"")</f>
        <v/>
      </c>
      <c r="F404" s="89" t="str">
        <f>IFERROR(INDEX(TQoL_Indexes!$B$9:$AK$58,MATCH($A$3,TQoL_Indexes!#REF!,0)+$A404,MATCH(F$3,TQoL_Indexes!$B$8:$AK$8,0)),"")</f>
        <v/>
      </c>
      <c r="G404" s="89" t="str">
        <f>IFERROR(INDEX(TQoL_Indexes!$B$9:$AK$58,MATCH($A$3,TQoL_Indexes!#REF!,0)+$A404,MATCH(G$3,TQoL_Indexes!$B$8:$AK$8,0)),"")</f>
        <v/>
      </c>
      <c r="H404" s="89" t="str">
        <f>IFERROR(INDEX(TQoL_Indexes!$B$9:$AK$58,MATCH($A$3,TQoL_Indexes!#REF!,0)+$A404,MATCH(H$3,TQoL_Indexes!$B$8:$AK$8,0)),"")</f>
        <v/>
      </c>
      <c r="I404" s="89" t="str">
        <f>IFERROR(INDEX(TQoL_Indexes!$B$9:$AK$58,MATCH($A$3,TQoL_Indexes!#REF!,0)+$A404,MATCH(I$3,TQoL_Indexes!$B$8:$AK$8,0)),"")</f>
        <v/>
      </c>
      <c r="J404" s="89" t="str">
        <f>IFERROR(INDEX(TQoL_Indexes!$B$9:$AK$58,MATCH($A$3,TQoL_Indexes!#REF!,0)+$A404,MATCH(J$3,TQoL_Indexes!$B$8:$AK$8,0)),"")</f>
        <v/>
      </c>
      <c r="K404" s="89" t="str">
        <f>IFERROR(INDEX(TQoL_Indexes!$B$9:$AK$58,MATCH($A$3,TQoL_Indexes!#REF!,0)+$A404,MATCH(K$3,TQoL_Indexes!$B$8:$AK$8,0)),"")</f>
        <v/>
      </c>
      <c r="L404" s="89" t="str">
        <f>IFERROR(INDEX(TQoL_Indexes!$B$9:$AK$58,MATCH($A$3,TQoL_Indexes!#REF!,0)+$A404,MATCH(L$3,TQoL_Indexes!$B$8:$AK$8,0)),"")</f>
        <v/>
      </c>
      <c r="M404" s="89" t="str">
        <f>IFERROR(INDEX(TQoL_Indexes!$B$9:$AK$58,MATCH($A$3,TQoL_Indexes!#REF!,0)+$A404,MATCH(M$3,TQoL_Indexes!$B$8:$AK$8,0)),"")</f>
        <v/>
      </c>
      <c r="N404" s="89" t="str">
        <f>IFERROR(INDEX(TQoL_Indexes!$B$9:$AK$58,MATCH($A$3,TQoL_Indexes!#REF!,0)+$A404,MATCH(N$3,TQoL_Indexes!$B$8:$AK$8,0)),"")</f>
        <v/>
      </c>
      <c r="O404" s="89" t="str">
        <f>IFERROR(INDEX(TQoL_Indexes!$B$9:$AK$58,MATCH($A$3,TQoL_Indexes!#REF!,0)+$A404,MATCH(O$3,TQoL_Indexes!$B$8:$AK$8,0)),"")</f>
        <v/>
      </c>
      <c r="P404" s="89" t="str">
        <f>IFERROR(INDEX(TQoL_Indexes!$B$9:$AK$58,MATCH($A$3,TQoL_Indexes!#REF!,0)+$A404,MATCH(P$3,TQoL_Indexes!$B$8:$AK$8,0)),"")</f>
        <v/>
      </c>
      <c r="Q404" s="89" t="str">
        <f>IFERROR(INDEX(TQoL_Indexes!$B$9:$AK$58,MATCH($A$3,TQoL_Indexes!#REF!,0)+$A404,MATCH(Q$3,TQoL_Indexes!$B$8:$AK$8,0)),"")</f>
        <v/>
      </c>
      <c r="R404" s="89" t="str">
        <f>IFERROR(INDEX(TQoL_Indexes!$B$9:$AK$58,MATCH($A$3,TQoL_Indexes!#REF!,0)+$A404,MATCH(R$3,TQoL_Indexes!$B$8:$AK$8,0)),"")</f>
        <v/>
      </c>
      <c r="S404" s="89" t="str">
        <f>IFERROR(INDEX(TQoL_Indexes!$B$9:$AK$58,MATCH($A$3,TQoL_Indexes!#REF!,0)+$A404,MATCH(S$3,TQoL_Indexes!$B$8:$AK$8,0)),"")</f>
        <v/>
      </c>
      <c r="T404" s="89" t="str">
        <f>IFERROR(INDEX(TQoL_Indexes!$B$9:$AK$58,MATCH($A$3,TQoL_Indexes!#REF!,0)+$A404,MATCH(T$3,TQoL_Indexes!$B$8:$AK$8,0)),"")</f>
        <v/>
      </c>
      <c r="U404" s="89" t="str">
        <f>IFERROR(INDEX(TQoL_Indexes!$B$9:$AK$58,MATCH($A$3,TQoL_Indexes!#REF!,0)+$A404,MATCH(U$3,TQoL_Indexes!$B$8:$AK$8,0)),"")</f>
        <v/>
      </c>
      <c r="V404" s="89" t="str">
        <f>IFERROR(INDEX(TQoL_Indexes!$B$9:$AK$58,MATCH($A$3,TQoL_Indexes!#REF!,0)+$A404,MATCH(V$3,TQoL_Indexes!$B$8:$AK$8,0)),"")</f>
        <v/>
      </c>
      <c r="W404" s="89" t="str">
        <f>IFERROR(INDEX(TQoL_Indexes!$B$9:$AK$58,MATCH($A$3,TQoL_Indexes!#REF!,0)+$A404,MATCH(W$3,TQoL_Indexes!$B$8:$AK$8,0)),"")</f>
        <v/>
      </c>
      <c r="X404" s="89" t="str">
        <f>IFERROR(INDEX(TQoL_Indexes!$B$9:$AK$58,MATCH($A$3,TQoL_Indexes!#REF!,0)+$A404,MATCH(X$3,TQoL_Indexes!$B$8:$AK$8,0)),"")</f>
        <v/>
      </c>
      <c r="Y404" s="89" t="str">
        <f>IFERROR(INDEX(TQoL_Indexes!$B$9:$AK$58,MATCH($A$3,TQoL_Indexes!#REF!,0)+$A404,MATCH(Y$3,TQoL_Indexes!$B$8:$AK$8,0)),"")</f>
        <v/>
      </c>
      <c r="Z404" s="89" t="str">
        <f>IFERROR(INDEX(TQoL_Indexes!$B$9:$AK$58,MATCH($A$3,TQoL_Indexes!#REF!,0)+$A404,MATCH(Z$3,TQoL_Indexes!$B$8:$AK$8,0)),"")</f>
        <v/>
      </c>
      <c r="AA404" s="89" t="str">
        <f>IFERROR(INDEX(TQoL_Indexes!$B$9:$AK$58,MATCH($A$3,TQoL_Indexes!#REF!,0)+$A404,MATCH(AA$3,TQoL_Indexes!$B$8:$AK$8,0)),"")</f>
        <v/>
      </c>
      <c r="AB404" s="89" t="str">
        <f>IFERROR(INDEX(TQoL_Indexes!$B$9:$AK$58,MATCH($A$3,TQoL_Indexes!#REF!,0)+$A404,MATCH(AB$3,TQoL_Indexes!$B$8:$AK$8,0)),"")</f>
        <v/>
      </c>
      <c r="AC404" s="89" t="str">
        <f>IFERROR(INDEX(TQoL_Indexes!$B$9:$AK$58,MATCH($A$3,TQoL_Indexes!#REF!,0)+$A404,MATCH(AC$3,TQoL_Indexes!$B$8:$AK$8,0)),"")</f>
        <v/>
      </c>
      <c r="AD404" s="89" t="str">
        <f>IFERROR(INDEX(TQoL_Indexes!$B$9:$AK$58,MATCH($A$3,TQoL_Indexes!#REF!,0)+$A404,MATCH(AD$3,TQoL_Indexes!$B$8:$AK$8,0)),"")</f>
        <v/>
      </c>
      <c r="AE404" s="89" t="str">
        <f>IFERROR(INDEX(TQoL_Indexes!$B$9:$AK$58,MATCH($A$3,TQoL_Indexes!#REF!,0)+$A404,MATCH(AE$3,TQoL_Indexes!$B$8:$AK$8,0)),"")</f>
        <v/>
      </c>
      <c r="AF404" s="89" t="str">
        <f>IFERROR(INDEX(TQoL_Indexes!$B$9:$AK$58,MATCH($A$3,TQoL_Indexes!#REF!,0)+$A404,MATCH(AF$3,TQoL_Indexes!$B$8:$AK$8,0)),"")</f>
        <v/>
      </c>
      <c r="AG404" s="89" t="str">
        <f>IFERROR(INDEX(TQoL_Indexes!$B$9:$AK$58,MATCH($A$3,TQoL_Indexes!#REF!,0)+$A404,MATCH(AG$3,TQoL_Indexes!$B$8:$AK$8,0)),"")</f>
        <v/>
      </c>
      <c r="AH404" s="89" t="str">
        <f>IFERROR(INDEX(TQoL_Indexes!$B$9:$AK$58,MATCH($A$3,TQoL_Indexes!#REF!,0)+$A404,MATCH(AH$3,TQoL_Indexes!$B$8:$AK$8,0)),"")</f>
        <v/>
      </c>
      <c r="AI404" s="89" t="str">
        <f>IFERROR(INDEX(TQoL_Indexes!$B$9:$AK$58,MATCH($A$3,TQoL_Indexes!#REF!,0)+$A404,MATCH(AI$3,TQoL_Indexes!$B$8:$AK$8,0)),"")</f>
        <v/>
      </c>
      <c r="AJ404" s="89" t="str">
        <f>IFERROR(INDEX(TQoL_Indexes!$B$9:$AK$58,MATCH($A$3,TQoL_Indexes!#REF!,0)+$A404,MATCH(AJ$3,TQoL_Indexes!$B$8:$AK$8,0)),"")</f>
        <v/>
      </c>
      <c r="AK404" s="89" t="str">
        <f>IFERROR(INDEX(TQoL_Indexes!$B$9:$AK$58,MATCH($A$3,TQoL_Indexes!#REF!,0)+$A404,MATCH(AK$3,TQoL_Indexes!$B$8:$AK$8,0)),"")</f>
        <v/>
      </c>
      <c r="AL404" s="89" t="str">
        <f>IFERROR(INDEX(TQoL_Indexes!$B$9:$AK$58,MATCH($A$3,TQoL_Indexes!#REF!,0)+$A404,MATCH(AL$3,TQoL_Indexes!$B$8:$AK$8,0)),"")</f>
        <v/>
      </c>
      <c r="AM404" s="90" t="str">
        <f>IFERROR(INDEX(TQoL_Indexes!$B$9:$AK$58,MATCH($A$3,TQoL_Indexes!#REF!,0)+$A404,MATCH(AM$3,TQoL_Indexes!$B$8:$AK$8,0)),"")</f>
        <v/>
      </c>
    </row>
    <row r="408" spans="1:39" ht="18.75">
      <c r="A408" s="113" t="str">
        <f>"TQoL Ranking of "&amp;'ESPON Dashboard'!D68&amp;" regions"</f>
        <v>TQoL Ranking of 091 regions</v>
      </c>
      <c r="B408" s="113"/>
      <c r="C408" s="113"/>
      <c r="D408" s="113"/>
    </row>
    <row r="409" spans="1:39" ht="8.25" customHeight="1" thickBot="1"/>
    <row r="410" spans="1:39" ht="15.75" thickBot="1">
      <c r="A410" s="40" t="str">
        <f>LEFT(INDEX(TQoL_Indexes!$B$9:$B$58,'ESPON Dashboard'!$C$68,1),2)</f>
        <v>09</v>
      </c>
      <c r="B410" s="115" t="str">
        <f t="shared" ref="B410:D429" si="0">B3</f>
        <v>NUTS0</v>
      </c>
      <c r="C410" s="115" t="str">
        <f t="shared" si="0"/>
        <v>NUTS2</v>
      </c>
      <c r="D410" s="115" t="str">
        <f t="shared" si="0"/>
        <v>NUTS3</v>
      </c>
      <c r="E410" s="41" t="s">
        <v>5</v>
      </c>
      <c r="F410" s="41" t="s">
        <v>6</v>
      </c>
      <c r="G410" s="42" t="s">
        <v>7</v>
      </c>
      <c r="H410" s="41" t="s">
        <v>8</v>
      </c>
      <c r="I410" s="41" t="s">
        <v>9</v>
      </c>
      <c r="J410" s="41" t="s">
        <v>10</v>
      </c>
      <c r="K410" s="41" t="s">
        <v>11</v>
      </c>
      <c r="L410" s="41" t="s">
        <v>12</v>
      </c>
      <c r="M410" s="42" t="s">
        <v>13</v>
      </c>
      <c r="N410" s="43" t="s">
        <v>14</v>
      </c>
      <c r="O410" s="42" t="s">
        <v>15</v>
      </c>
      <c r="P410" s="44" t="s">
        <v>16</v>
      </c>
      <c r="Q410" s="45" t="s">
        <v>17</v>
      </c>
      <c r="R410" s="44" t="s">
        <v>18</v>
      </c>
      <c r="S410" s="45" t="s">
        <v>19</v>
      </c>
      <c r="T410" s="44">
        <v>31</v>
      </c>
      <c r="U410" s="45" t="s">
        <v>20</v>
      </c>
      <c r="V410" s="46" t="s">
        <v>21</v>
      </c>
      <c r="W410" s="47" t="s">
        <v>22</v>
      </c>
      <c r="X410" s="46" t="s">
        <v>23</v>
      </c>
      <c r="Y410" s="47" t="s">
        <v>24</v>
      </c>
      <c r="Z410" s="47" t="s">
        <v>25</v>
      </c>
      <c r="AA410" s="48" t="s">
        <v>26</v>
      </c>
      <c r="AB410" s="49" t="s">
        <v>27</v>
      </c>
      <c r="AC410" s="49" t="s">
        <v>28</v>
      </c>
      <c r="AD410" s="50" t="s">
        <v>29</v>
      </c>
      <c r="AE410" s="51" t="s">
        <v>30</v>
      </c>
      <c r="AF410" s="51" t="s">
        <v>31</v>
      </c>
      <c r="AG410" s="52" t="s">
        <v>32</v>
      </c>
      <c r="AH410" s="53" t="s">
        <v>33</v>
      </c>
      <c r="AI410" s="53" t="s">
        <v>34</v>
      </c>
      <c r="AJ410" s="54" t="s">
        <v>35</v>
      </c>
      <c r="AK410" s="55" t="s">
        <v>36</v>
      </c>
      <c r="AL410" s="56" t="s">
        <v>37</v>
      </c>
      <c r="AM410" s="57" t="s">
        <v>38</v>
      </c>
    </row>
    <row r="411" spans="1:39">
      <c r="A411" s="58">
        <v>0</v>
      </c>
      <c r="B411" s="116" t="str">
        <f t="shared" si="0"/>
        <v/>
      </c>
      <c r="C411" s="116" t="str">
        <f t="shared" si="0"/>
        <v/>
      </c>
      <c r="D411" s="116" t="str">
        <f t="shared" si="0"/>
        <v/>
      </c>
      <c r="E411" s="91" t="str">
        <f>IFERROR(_xlfn.RANK.EQ(Aux_Country!E4,E$3:E$404,0),"-")</f>
        <v>-</v>
      </c>
      <c r="F411" s="91" t="str">
        <f t="shared" ref="F411:AM411" si="1">IFERROR(_xlfn.RANK.EQ(F4,F$3:F$404,0),"-")</f>
        <v>-</v>
      </c>
      <c r="G411" s="91" t="str">
        <f t="shared" si="1"/>
        <v>-</v>
      </c>
      <c r="H411" s="91" t="str">
        <f t="shared" si="1"/>
        <v>-</v>
      </c>
      <c r="I411" s="91" t="str">
        <f t="shared" si="1"/>
        <v>-</v>
      </c>
      <c r="J411" s="91" t="str">
        <f t="shared" si="1"/>
        <v>-</v>
      </c>
      <c r="K411" s="91" t="str">
        <f t="shared" si="1"/>
        <v>-</v>
      </c>
      <c r="L411" s="91" t="str">
        <f t="shared" si="1"/>
        <v>-</v>
      </c>
      <c r="M411" s="91" t="str">
        <f t="shared" si="1"/>
        <v>-</v>
      </c>
      <c r="N411" s="91" t="str">
        <f t="shared" si="1"/>
        <v>-</v>
      </c>
      <c r="O411" s="91" t="str">
        <f t="shared" si="1"/>
        <v>-</v>
      </c>
      <c r="P411" s="91" t="str">
        <f t="shared" si="1"/>
        <v>-</v>
      </c>
      <c r="Q411" s="91" t="str">
        <f t="shared" si="1"/>
        <v>-</v>
      </c>
      <c r="R411" s="91" t="str">
        <f t="shared" si="1"/>
        <v>-</v>
      </c>
      <c r="S411" s="91" t="str">
        <f t="shared" si="1"/>
        <v>-</v>
      </c>
      <c r="T411" s="91" t="str">
        <f t="shared" si="1"/>
        <v>-</v>
      </c>
      <c r="U411" s="91" t="str">
        <f t="shared" si="1"/>
        <v>-</v>
      </c>
      <c r="V411" s="91" t="str">
        <f t="shared" si="1"/>
        <v>-</v>
      </c>
      <c r="W411" s="91" t="str">
        <f t="shared" si="1"/>
        <v>-</v>
      </c>
      <c r="X411" s="91" t="str">
        <f t="shared" si="1"/>
        <v>-</v>
      </c>
      <c r="Y411" s="91" t="str">
        <f t="shared" si="1"/>
        <v>-</v>
      </c>
      <c r="Z411" s="91" t="str">
        <f t="shared" si="1"/>
        <v>-</v>
      </c>
      <c r="AA411" s="91" t="str">
        <f t="shared" si="1"/>
        <v>-</v>
      </c>
      <c r="AB411" s="91" t="str">
        <f t="shared" si="1"/>
        <v>-</v>
      </c>
      <c r="AC411" s="91" t="str">
        <f t="shared" si="1"/>
        <v>-</v>
      </c>
      <c r="AD411" s="91" t="str">
        <f t="shared" si="1"/>
        <v>-</v>
      </c>
      <c r="AE411" s="91" t="str">
        <f t="shared" si="1"/>
        <v>-</v>
      </c>
      <c r="AF411" s="91" t="str">
        <f t="shared" si="1"/>
        <v>-</v>
      </c>
      <c r="AG411" s="91" t="str">
        <f t="shared" si="1"/>
        <v>-</v>
      </c>
      <c r="AH411" s="91" t="str">
        <f t="shared" si="1"/>
        <v>-</v>
      </c>
      <c r="AI411" s="91" t="str">
        <f t="shared" si="1"/>
        <v>-</v>
      </c>
      <c r="AJ411" s="91" t="str">
        <f t="shared" si="1"/>
        <v>-</v>
      </c>
      <c r="AK411" s="91" t="str">
        <f t="shared" si="1"/>
        <v>-</v>
      </c>
      <c r="AL411" s="91" t="str">
        <f t="shared" si="1"/>
        <v>-</v>
      </c>
      <c r="AM411" s="92" t="str">
        <f t="shared" si="1"/>
        <v>-</v>
      </c>
    </row>
    <row r="412" spans="1:39">
      <c r="A412" s="58" t="str">
        <f>IFERROR(IF(A411+1&lt;COUNTIF(TQoL_Indexes!#REF!,Aux_Country!$A$3),A411+1,""),"")</f>
        <v/>
      </c>
      <c r="B412" s="116" t="str">
        <f t="shared" si="0"/>
        <v/>
      </c>
      <c r="C412" s="116" t="str">
        <f t="shared" si="0"/>
        <v/>
      </c>
      <c r="D412" s="116" t="str">
        <f t="shared" si="0"/>
        <v/>
      </c>
      <c r="E412" s="91" t="str">
        <f t="shared" ref="E412:E475" si="2">IFERROR(_xlfn.RANK.EQ(E5,E$3:E$404,0),"-")</f>
        <v>-</v>
      </c>
      <c r="F412" s="91" t="str">
        <f t="shared" ref="F412:AM412" si="3">IFERROR(_xlfn.RANK.EQ(F5,F$3:F$404,0),"-")</f>
        <v>-</v>
      </c>
      <c r="G412" s="91" t="str">
        <f t="shared" si="3"/>
        <v>-</v>
      </c>
      <c r="H412" s="91" t="str">
        <f t="shared" si="3"/>
        <v>-</v>
      </c>
      <c r="I412" s="91" t="str">
        <f t="shared" si="3"/>
        <v>-</v>
      </c>
      <c r="J412" s="91" t="str">
        <f t="shared" si="3"/>
        <v>-</v>
      </c>
      <c r="K412" s="91" t="str">
        <f t="shared" si="3"/>
        <v>-</v>
      </c>
      <c r="L412" s="91" t="str">
        <f t="shared" si="3"/>
        <v>-</v>
      </c>
      <c r="M412" s="91" t="str">
        <f t="shared" si="3"/>
        <v>-</v>
      </c>
      <c r="N412" s="91" t="str">
        <f t="shared" si="3"/>
        <v>-</v>
      </c>
      <c r="O412" s="91" t="str">
        <f t="shared" si="3"/>
        <v>-</v>
      </c>
      <c r="P412" s="91" t="str">
        <f t="shared" si="3"/>
        <v>-</v>
      </c>
      <c r="Q412" s="91" t="str">
        <f t="shared" si="3"/>
        <v>-</v>
      </c>
      <c r="R412" s="91" t="str">
        <f t="shared" si="3"/>
        <v>-</v>
      </c>
      <c r="S412" s="91" t="str">
        <f t="shared" si="3"/>
        <v>-</v>
      </c>
      <c r="T412" s="91" t="str">
        <f t="shared" si="3"/>
        <v>-</v>
      </c>
      <c r="U412" s="91" t="str">
        <f t="shared" si="3"/>
        <v>-</v>
      </c>
      <c r="V412" s="91" t="str">
        <f t="shared" si="3"/>
        <v>-</v>
      </c>
      <c r="W412" s="91" t="str">
        <f t="shared" si="3"/>
        <v>-</v>
      </c>
      <c r="X412" s="91" t="str">
        <f t="shared" si="3"/>
        <v>-</v>
      </c>
      <c r="Y412" s="91" t="str">
        <f t="shared" si="3"/>
        <v>-</v>
      </c>
      <c r="Z412" s="91" t="str">
        <f t="shared" si="3"/>
        <v>-</v>
      </c>
      <c r="AA412" s="91" t="str">
        <f t="shared" si="3"/>
        <v>-</v>
      </c>
      <c r="AB412" s="91" t="str">
        <f t="shared" si="3"/>
        <v>-</v>
      </c>
      <c r="AC412" s="91" t="str">
        <f t="shared" si="3"/>
        <v>-</v>
      </c>
      <c r="AD412" s="91" t="str">
        <f t="shared" si="3"/>
        <v>-</v>
      </c>
      <c r="AE412" s="91" t="str">
        <f t="shared" si="3"/>
        <v>-</v>
      </c>
      <c r="AF412" s="91" t="str">
        <f t="shared" si="3"/>
        <v>-</v>
      </c>
      <c r="AG412" s="91" t="str">
        <f t="shared" si="3"/>
        <v>-</v>
      </c>
      <c r="AH412" s="91" t="str">
        <f t="shared" si="3"/>
        <v>-</v>
      </c>
      <c r="AI412" s="91" t="str">
        <f t="shared" si="3"/>
        <v>-</v>
      </c>
      <c r="AJ412" s="91" t="str">
        <f t="shared" si="3"/>
        <v>-</v>
      </c>
      <c r="AK412" s="91" t="str">
        <f t="shared" si="3"/>
        <v>-</v>
      </c>
      <c r="AL412" s="91" t="str">
        <f t="shared" si="3"/>
        <v>-</v>
      </c>
      <c r="AM412" s="92" t="str">
        <f t="shared" si="3"/>
        <v>-</v>
      </c>
    </row>
    <row r="413" spans="1:39">
      <c r="A413" s="58" t="str">
        <f>IFERROR(IF(A412+1&lt;COUNTIF(TQoL_Indexes!#REF!,Aux_Country!$A$3),A412+1,""),"")</f>
        <v/>
      </c>
      <c r="B413" s="116" t="str">
        <f t="shared" si="0"/>
        <v/>
      </c>
      <c r="C413" s="116" t="str">
        <f t="shared" si="0"/>
        <v/>
      </c>
      <c r="D413" s="116" t="str">
        <f t="shared" si="0"/>
        <v/>
      </c>
      <c r="E413" s="91" t="str">
        <f t="shared" si="2"/>
        <v>-</v>
      </c>
      <c r="F413" s="91" t="str">
        <f t="shared" ref="F413:AM413" si="4">IFERROR(_xlfn.RANK.EQ(F6,F$3:F$404,0),"-")</f>
        <v>-</v>
      </c>
      <c r="G413" s="91" t="str">
        <f t="shared" si="4"/>
        <v>-</v>
      </c>
      <c r="H413" s="91" t="str">
        <f t="shared" si="4"/>
        <v>-</v>
      </c>
      <c r="I413" s="91" t="str">
        <f t="shared" si="4"/>
        <v>-</v>
      </c>
      <c r="J413" s="91" t="str">
        <f t="shared" si="4"/>
        <v>-</v>
      </c>
      <c r="K413" s="91" t="str">
        <f t="shared" si="4"/>
        <v>-</v>
      </c>
      <c r="L413" s="91" t="str">
        <f t="shared" si="4"/>
        <v>-</v>
      </c>
      <c r="M413" s="91" t="str">
        <f t="shared" si="4"/>
        <v>-</v>
      </c>
      <c r="N413" s="91" t="str">
        <f t="shared" si="4"/>
        <v>-</v>
      </c>
      <c r="O413" s="91" t="str">
        <f t="shared" si="4"/>
        <v>-</v>
      </c>
      <c r="P413" s="91" t="str">
        <f t="shared" si="4"/>
        <v>-</v>
      </c>
      <c r="Q413" s="91" t="str">
        <f t="shared" si="4"/>
        <v>-</v>
      </c>
      <c r="R413" s="91" t="str">
        <f t="shared" si="4"/>
        <v>-</v>
      </c>
      <c r="S413" s="91" t="str">
        <f t="shared" si="4"/>
        <v>-</v>
      </c>
      <c r="T413" s="91" t="str">
        <f t="shared" si="4"/>
        <v>-</v>
      </c>
      <c r="U413" s="91" t="str">
        <f t="shared" si="4"/>
        <v>-</v>
      </c>
      <c r="V413" s="91" t="str">
        <f t="shared" si="4"/>
        <v>-</v>
      </c>
      <c r="W413" s="91" t="str">
        <f t="shared" si="4"/>
        <v>-</v>
      </c>
      <c r="X413" s="91" t="str">
        <f t="shared" si="4"/>
        <v>-</v>
      </c>
      <c r="Y413" s="91" t="str">
        <f t="shared" si="4"/>
        <v>-</v>
      </c>
      <c r="Z413" s="91" t="str">
        <f t="shared" si="4"/>
        <v>-</v>
      </c>
      <c r="AA413" s="91" t="str">
        <f t="shared" si="4"/>
        <v>-</v>
      </c>
      <c r="AB413" s="91" t="str">
        <f t="shared" si="4"/>
        <v>-</v>
      </c>
      <c r="AC413" s="91" t="str">
        <f t="shared" si="4"/>
        <v>-</v>
      </c>
      <c r="AD413" s="91" t="str">
        <f t="shared" si="4"/>
        <v>-</v>
      </c>
      <c r="AE413" s="91" t="str">
        <f t="shared" si="4"/>
        <v>-</v>
      </c>
      <c r="AF413" s="91" t="str">
        <f t="shared" si="4"/>
        <v>-</v>
      </c>
      <c r="AG413" s="91" t="str">
        <f t="shared" si="4"/>
        <v>-</v>
      </c>
      <c r="AH413" s="91" t="str">
        <f t="shared" si="4"/>
        <v>-</v>
      </c>
      <c r="AI413" s="91" t="str">
        <f t="shared" si="4"/>
        <v>-</v>
      </c>
      <c r="AJ413" s="91" t="str">
        <f t="shared" si="4"/>
        <v>-</v>
      </c>
      <c r="AK413" s="91" t="str">
        <f t="shared" si="4"/>
        <v>-</v>
      </c>
      <c r="AL413" s="91" t="str">
        <f t="shared" si="4"/>
        <v>-</v>
      </c>
      <c r="AM413" s="92" t="str">
        <f t="shared" si="4"/>
        <v>-</v>
      </c>
    </row>
    <row r="414" spans="1:39">
      <c r="A414" s="58" t="str">
        <f>IFERROR(IF(A413+1&lt;COUNTIF(TQoL_Indexes!#REF!,Aux_Country!$A$3),A413+1,""),"")</f>
        <v/>
      </c>
      <c r="B414" s="116" t="str">
        <f t="shared" si="0"/>
        <v/>
      </c>
      <c r="C414" s="116" t="str">
        <f t="shared" si="0"/>
        <v/>
      </c>
      <c r="D414" s="116" t="str">
        <f t="shared" si="0"/>
        <v/>
      </c>
      <c r="E414" s="91" t="str">
        <f t="shared" si="2"/>
        <v>-</v>
      </c>
      <c r="F414" s="91" t="str">
        <f t="shared" ref="F414:AM414" si="5">IFERROR(_xlfn.RANK.EQ(F7,F$3:F$404,0),"-")</f>
        <v>-</v>
      </c>
      <c r="G414" s="91" t="str">
        <f t="shared" si="5"/>
        <v>-</v>
      </c>
      <c r="H414" s="91" t="str">
        <f t="shared" si="5"/>
        <v>-</v>
      </c>
      <c r="I414" s="91" t="str">
        <f t="shared" si="5"/>
        <v>-</v>
      </c>
      <c r="J414" s="91" t="str">
        <f t="shared" si="5"/>
        <v>-</v>
      </c>
      <c r="K414" s="91" t="str">
        <f t="shared" si="5"/>
        <v>-</v>
      </c>
      <c r="L414" s="91" t="str">
        <f t="shared" si="5"/>
        <v>-</v>
      </c>
      <c r="M414" s="91" t="str">
        <f t="shared" si="5"/>
        <v>-</v>
      </c>
      <c r="N414" s="91" t="str">
        <f t="shared" si="5"/>
        <v>-</v>
      </c>
      <c r="O414" s="91" t="str">
        <f t="shared" si="5"/>
        <v>-</v>
      </c>
      <c r="P414" s="91" t="str">
        <f t="shared" si="5"/>
        <v>-</v>
      </c>
      <c r="Q414" s="91" t="str">
        <f t="shared" si="5"/>
        <v>-</v>
      </c>
      <c r="R414" s="91" t="str">
        <f t="shared" si="5"/>
        <v>-</v>
      </c>
      <c r="S414" s="91" t="str">
        <f t="shared" si="5"/>
        <v>-</v>
      </c>
      <c r="T414" s="91" t="str">
        <f t="shared" si="5"/>
        <v>-</v>
      </c>
      <c r="U414" s="91" t="str">
        <f t="shared" si="5"/>
        <v>-</v>
      </c>
      <c r="V414" s="91" t="str">
        <f t="shared" si="5"/>
        <v>-</v>
      </c>
      <c r="W414" s="91" t="str">
        <f t="shared" si="5"/>
        <v>-</v>
      </c>
      <c r="X414" s="91" t="str">
        <f t="shared" si="5"/>
        <v>-</v>
      </c>
      <c r="Y414" s="91" t="str">
        <f t="shared" si="5"/>
        <v>-</v>
      </c>
      <c r="Z414" s="91" t="str">
        <f t="shared" si="5"/>
        <v>-</v>
      </c>
      <c r="AA414" s="91" t="str">
        <f t="shared" si="5"/>
        <v>-</v>
      </c>
      <c r="AB414" s="91" t="str">
        <f t="shared" si="5"/>
        <v>-</v>
      </c>
      <c r="AC414" s="91" t="str">
        <f t="shared" si="5"/>
        <v>-</v>
      </c>
      <c r="AD414" s="91" t="str">
        <f t="shared" si="5"/>
        <v>-</v>
      </c>
      <c r="AE414" s="91" t="str">
        <f t="shared" si="5"/>
        <v>-</v>
      </c>
      <c r="AF414" s="91" t="str">
        <f t="shared" si="5"/>
        <v>-</v>
      </c>
      <c r="AG414" s="91" t="str">
        <f t="shared" si="5"/>
        <v>-</v>
      </c>
      <c r="AH414" s="91" t="str">
        <f t="shared" si="5"/>
        <v>-</v>
      </c>
      <c r="AI414" s="91" t="str">
        <f t="shared" si="5"/>
        <v>-</v>
      </c>
      <c r="AJ414" s="91" t="str">
        <f t="shared" si="5"/>
        <v>-</v>
      </c>
      <c r="AK414" s="91" t="str">
        <f t="shared" si="5"/>
        <v>-</v>
      </c>
      <c r="AL414" s="91" t="str">
        <f t="shared" si="5"/>
        <v>-</v>
      </c>
      <c r="AM414" s="92" t="str">
        <f t="shared" si="5"/>
        <v>-</v>
      </c>
    </row>
    <row r="415" spans="1:39">
      <c r="A415" s="58" t="str">
        <f>IFERROR(IF(A414+1&lt;COUNTIF(TQoL_Indexes!#REF!,Aux_Country!$A$3),A414+1,""),"")</f>
        <v/>
      </c>
      <c r="B415" s="116" t="str">
        <f t="shared" si="0"/>
        <v/>
      </c>
      <c r="C415" s="116" t="str">
        <f t="shared" si="0"/>
        <v/>
      </c>
      <c r="D415" s="116" t="str">
        <f t="shared" si="0"/>
        <v/>
      </c>
      <c r="E415" s="91" t="str">
        <f t="shared" si="2"/>
        <v>-</v>
      </c>
      <c r="F415" s="91" t="str">
        <f t="shared" ref="F415:AM415" si="6">IFERROR(_xlfn.RANK.EQ(F8,F$3:F$404,0),"-")</f>
        <v>-</v>
      </c>
      <c r="G415" s="91" t="str">
        <f t="shared" si="6"/>
        <v>-</v>
      </c>
      <c r="H415" s="91" t="str">
        <f t="shared" si="6"/>
        <v>-</v>
      </c>
      <c r="I415" s="91" t="str">
        <f t="shared" si="6"/>
        <v>-</v>
      </c>
      <c r="J415" s="91" t="str">
        <f t="shared" si="6"/>
        <v>-</v>
      </c>
      <c r="K415" s="91" t="str">
        <f t="shared" si="6"/>
        <v>-</v>
      </c>
      <c r="L415" s="91" t="str">
        <f t="shared" si="6"/>
        <v>-</v>
      </c>
      <c r="M415" s="91" t="str">
        <f t="shared" si="6"/>
        <v>-</v>
      </c>
      <c r="N415" s="91" t="str">
        <f t="shared" si="6"/>
        <v>-</v>
      </c>
      <c r="O415" s="91" t="str">
        <f t="shared" si="6"/>
        <v>-</v>
      </c>
      <c r="P415" s="91" t="str">
        <f t="shared" si="6"/>
        <v>-</v>
      </c>
      <c r="Q415" s="91" t="str">
        <f t="shared" si="6"/>
        <v>-</v>
      </c>
      <c r="R415" s="91" t="str">
        <f t="shared" si="6"/>
        <v>-</v>
      </c>
      <c r="S415" s="91" t="str">
        <f t="shared" si="6"/>
        <v>-</v>
      </c>
      <c r="T415" s="91" t="str">
        <f t="shared" si="6"/>
        <v>-</v>
      </c>
      <c r="U415" s="91" t="str">
        <f t="shared" si="6"/>
        <v>-</v>
      </c>
      <c r="V415" s="91" t="str">
        <f t="shared" si="6"/>
        <v>-</v>
      </c>
      <c r="W415" s="91" t="str">
        <f t="shared" si="6"/>
        <v>-</v>
      </c>
      <c r="X415" s="91" t="str">
        <f t="shared" si="6"/>
        <v>-</v>
      </c>
      <c r="Y415" s="91" t="str">
        <f t="shared" si="6"/>
        <v>-</v>
      </c>
      <c r="Z415" s="91" t="str">
        <f t="shared" si="6"/>
        <v>-</v>
      </c>
      <c r="AA415" s="91" t="str">
        <f t="shared" si="6"/>
        <v>-</v>
      </c>
      <c r="AB415" s="91" t="str">
        <f t="shared" si="6"/>
        <v>-</v>
      </c>
      <c r="AC415" s="91" t="str">
        <f t="shared" si="6"/>
        <v>-</v>
      </c>
      <c r="AD415" s="91" t="str">
        <f t="shared" si="6"/>
        <v>-</v>
      </c>
      <c r="AE415" s="91" t="str">
        <f t="shared" si="6"/>
        <v>-</v>
      </c>
      <c r="AF415" s="91" t="str">
        <f t="shared" si="6"/>
        <v>-</v>
      </c>
      <c r="AG415" s="91" t="str">
        <f t="shared" si="6"/>
        <v>-</v>
      </c>
      <c r="AH415" s="91" t="str">
        <f t="shared" si="6"/>
        <v>-</v>
      </c>
      <c r="AI415" s="91" t="str">
        <f t="shared" si="6"/>
        <v>-</v>
      </c>
      <c r="AJ415" s="91" t="str">
        <f t="shared" si="6"/>
        <v>-</v>
      </c>
      <c r="AK415" s="91" t="str">
        <f t="shared" si="6"/>
        <v>-</v>
      </c>
      <c r="AL415" s="91" t="str">
        <f t="shared" si="6"/>
        <v>-</v>
      </c>
      <c r="AM415" s="92" t="str">
        <f t="shared" si="6"/>
        <v>-</v>
      </c>
    </row>
    <row r="416" spans="1:39">
      <c r="A416" s="58" t="str">
        <f>IFERROR(IF(A415+1&lt;COUNTIF(TQoL_Indexes!#REF!,Aux_Country!$A$3),A415+1,""),"")</f>
        <v/>
      </c>
      <c r="B416" s="116" t="str">
        <f t="shared" si="0"/>
        <v/>
      </c>
      <c r="C416" s="116" t="str">
        <f t="shared" si="0"/>
        <v/>
      </c>
      <c r="D416" s="116" t="str">
        <f t="shared" si="0"/>
        <v/>
      </c>
      <c r="E416" s="91" t="str">
        <f t="shared" si="2"/>
        <v>-</v>
      </c>
      <c r="F416" s="91" t="str">
        <f t="shared" ref="F416:AM416" si="7">IFERROR(_xlfn.RANK.EQ(F9,F$3:F$404,0),"-")</f>
        <v>-</v>
      </c>
      <c r="G416" s="91" t="str">
        <f t="shared" si="7"/>
        <v>-</v>
      </c>
      <c r="H416" s="91" t="str">
        <f t="shared" si="7"/>
        <v>-</v>
      </c>
      <c r="I416" s="91" t="str">
        <f t="shared" si="7"/>
        <v>-</v>
      </c>
      <c r="J416" s="91" t="str">
        <f t="shared" si="7"/>
        <v>-</v>
      </c>
      <c r="K416" s="91" t="str">
        <f t="shared" si="7"/>
        <v>-</v>
      </c>
      <c r="L416" s="91" t="str">
        <f t="shared" si="7"/>
        <v>-</v>
      </c>
      <c r="M416" s="91" t="str">
        <f t="shared" si="7"/>
        <v>-</v>
      </c>
      <c r="N416" s="91" t="str">
        <f t="shared" si="7"/>
        <v>-</v>
      </c>
      <c r="O416" s="91" t="str">
        <f t="shared" si="7"/>
        <v>-</v>
      </c>
      <c r="P416" s="91" t="str">
        <f t="shared" si="7"/>
        <v>-</v>
      </c>
      <c r="Q416" s="91" t="str">
        <f t="shared" si="7"/>
        <v>-</v>
      </c>
      <c r="R416" s="91" t="str">
        <f t="shared" si="7"/>
        <v>-</v>
      </c>
      <c r="S416" s="91" t="str">
        <f t="shared" si="7"/>
        <v>-</v>
      </c>
      <c r="T416" s="91" t="str">
        <f t="shared" si="7"/>
        <v>-</v>
      </c>
      <c r="U416" s="91" t="str">
        <f t="shared" si="7"/>
        <v>-</v>
      </c>
      <c r="V416" s="91" t="str">
        <f t="shared" si="7"/>
        <v>-</v>
      </c>
      <c r="W416" s="91" t="str">
        <f t="shared" si="7"/>
        <v>-</v>
      </c>
      <c r="X416" s="91" t="str">
        <f t="shared" si="7"/>
        <v>-</v>
      </c>
      <c r="Y416" s="91" t="str">
        <f t="shared" si="7"/>
        <v>-</v>
      </c>
      <c r="Z416" s="91" t="str">
        <f t="shared" si="7"/>
        <v>-</v>
      </c>
      <c r="AA416" s="91" t="str">
        <f t="shared" si="7"/>
        <v>-</v>
      </c>
      <c r="AB416" s="91" t="str">
        <f t="shared" si="7"/>
        <v>-</v>
      </c>
      <c r="AC416" s="91" t="str">
        <f t="shared" si="7"/>
        <v>-</v>
      </c>
      <c r="AD416" s="91" t="str">
        <f t="shared" si="7"/>
        <v>-</v>
      </c>
      <c r="AE416" s="91" t="str">
        <f t="shared" si="7"/>
        <v>-</v>
      </c>
      <c r="AF416" s="91" t="str">
        <f t="shared" si="7"/>
        <v>-</v>
      </c>
      <c r="AG416" s="91" t="str">
        <f t="shared" si="7"/>
        <v>-</v>
      </c>
      <c r="AH416" s="91" t="str">
        <f t="shared" si="7"/>
        <v>-</v>
      </c>
      <c r="AI416" s="91" t="str">
        <f t="shared" si="7"/>
        <v>-</v>
      </c>
      <c r="AJ416" s="91" t="str">
        <f t="shared" si="7"/>
        <v>-</v>
      </c>
      <c r="AK416" s="91" t="str">
        <f t="shared" si="7"/>
        <v>-</v>
      </c>
      <c r="AL416" s="91" t="str">
        <f t="shared" si="7"/>
        <v>-</v>
      </c>
      <c r="AM416" s="92" t="str">
        <f t="shared" si="7"/>
        <v>-</v>
      </c>
    </row>
    <row r="417" spans="1:39">
      <c r="A417" s="58" t="str">
        <f>IFERROR(IF(A416+1&lt;COUNTIF(TQoL_Indexes!#REF!,Aux_Country!$A$3),A416+1,""),"")</f>
        <v/>
      </c>
      <c r="B417" s="116" t="str">
        <f t="shared" si="0"/>
        <v/>
      </c>
      <c r="C417" s="116" t="str">
        <f t="shared" si="0"/>
        <v/>
      </c>
      <c r="D417" s="116" t="str">
        <f t="shared" si="0"/>
        <v/>
      </c>
      <c r="E417" s="91" t="str">
        <f t="shared" si="2"/>
        <v>-</v>
      </c>
      <c r="F417" s="91" t="str">
        <f t="shared" ref="F417:AM417" si="8">IFERROR(_xlfn.RANK.EQ(F10,F$3:F$404,0),"-")</f>
        <v>-</v>
      </c>
      <c r="G417" s="91" t="str">
        <f t="shared" si="8"/>
        <v>-</v>
      </c>
      <c r="H417" s="91" t="str">
        <f t="shared" si="8"/>
        <v>-</v>
      </c>
      <c r="I417" s="91" t="str">
        <f t="shared" si="8"/>
        <v>-</v>
      </c>
      <c r="J417" s="91" t="str">
        <f t="shared" si="8"/>
        <v>-</v>
      </c>
      <c r="K417" s="91" t="str">
        <f t="shared" si="8"/>
        <v>-</v>
      </c>
      <c r="L417" s="91" t="str">
        <f t="shared" si="8"/>
        <v>-</v>
      </c>
      <c r="M417" s="91" t="str">
        <f t="shared" si="8"/>
        <v>-</v>
      </c>
      <c r="N417" s="91" t="str">
        <f t="shared" si="8"/>
        <v>-</v>
      </c>
      <c r="O417" s="91" t="str">
        <f t="shared" si="8"/>
        <v>-</v>
      </c>
      <c r="P417" s="91" t="str">
        <f t="shared" si="8"/>
        <v>-</v>
      </c>
      <c r="Q417" s="91" t="str">
        <f t="shared" si="8"/>
        <v>-</v>
      </c>
      <c r="R417" s="91" t="str">
        <f t="shared" si="8"/>
        <v>-</v>
      </c>
      <c r="S417" s="91" t="str">
        <f t="shared" si="8"/>
        <v>-</v>
      </c>
      <c r="T417" s="91" t="str">
        <f t="shared" si="8"/>
        <v>-</v>
      </c>
      <c r="U417" s="91" t="str">
        <f t="shared" si="8"/>
        <v>-</v>
      </c>
      <c r="V417" s="91" t="str">
        <f t="shared" si="8"/>
        <v>-</v>
      </c>
      <c r="W417" s="91" t="str">
        <f t="shared" si="8"/>
        <v>-</v>
      </c>
      <c r="X417" s="91" t="str">
        <f t="shared" si="8"/>
        <v>-</v>
      </c>
      <c r="Y417" s="91" t="str">
        <f t="shared" si="8"/>
        <v>-</v>
      </c>
      <c r="Z417" s="91" t="str">
        <f t="shared" si="8"/>
        <v>-</v>
      </c>
      <c r="AA417" s="91" t="str">
        <f t="shared" si="8"/>
        <v>-</v>
      </c>
      <c r="AB417" s="91" t="str">
        <f t="shared" si="8"/>
        <v>-</v>
      </c>
      <c r="AC417" s="91" t="str">
        <f t="shared" si="8"/>
        <v>-</v>
      </c>
      <c r="AD417" s="91" t="str">
        <f t="shared" si="8"/>
        <v>-</v>
      </c>
      <c r="AE417" s="91" t="str">
        <f t="shared" si="8"/>
        <v>-</v>
      </c>
      <c r="AF417" s="91" t="str">
        <f t="shared" si="8"/>
        <v>-</v>
      </c>
      <c r="AG417" s="91" t="str">
        <f t="shared" si="8"/>
        <v>-</v>
      </c>
      <c r="AH417" s="91" t="str">
        <f t="shared" si="8"/>
        <v>-</v>
      </c>
      <c r="AI417" s="91" t="str">
        <f t="shared" si="8"/>
        <v>-</v>
      </c>
      <c r="AJ417" s="91" t="str">
        <f t="shared" si="8"/>
        <v>-</v>
      </c>
      <c r="AK417" s="91" t="str">
        <f t="shared" si="8"/>
        <v>-</v>
      </c>
      <c r="AL417" s="91" t="str">
        <f t="shared" si="8"/>
        <v>-</v>
      </c>
      <c r="AM417" s="92" t="str">
        <f t="shared" si="8"/>
        <v>-</v>
      </c>
    </row>
    <row r="418" spans="1:39">
      <c r="A418" s="58" t="str">
        <f>IFERROR(IF(A417+1&lt;COUNTIF(TQoL_Indexes!#REF!,Aux_Country!$A$3),A417+1,""),"")</f>
        <v/>
      </c>
      <c r="B418" s="116" t="str">
        <f t="shared" si="0"/>
        <v/>
      </c>
      <c r="C418" s="116" t="str">
        <f t="shared" si="0"/>
        <v/>
      </c>
      <c r="D418" s="116" t="str">
        <f t="shared" si="0"/>
        <v/>
      </c>
      <c r="E418" s="91" t="str">
        <f t="shared" si="2"/>
        <v>-</v>
      </c>
      <c r="F418" s="91" t="str">
        <f t="shared" ref="F418:AM418" si="9">IFERROR(_xlfn.RANK.EQ(F11,F$3:F$404,0),"-")</f>
        <v>-</v>
      </c>
      <c r="G418" s="91" t="str">
        <f t="shared" si="9"/>
        <v>-</v>
      </c>
      <c r="H418" s="91" t="str">
        <f t="shared" si="9"/>
        <v>-</v>
      </c>
      <c r="I418" s="91" t="str">
        <f t="shared" si="9"/>
        <v>-</v>
      </c>
      <c r="J418" s="91" t="str">
        <f t="shared" si="9"/>
        <v>-</v>
      </c>
      <c r="K418" s="91" t="str">
        <f t="shared" si="9"/>
        <v>-</v>
      </c>
      <c r="L418" s="91" t="str">
        <f t="shared" si="9"/>
        <v>-</v>
      </c>
      <c r="M418" s="91" t="str">
        <f t="shared" si="9"/>
        <v>-</v>
      </c>
      <c r="N418" s="91" t="str">
        <f t="shared" si="9"/>
        <v>-</v>
      </c>
      <c r="O418" s="91" t="str">
        <f t="shared" si="9"/>
        <v>-</v>
      </c>
      <c r="P418" s="91" t="str">
        <f t="shared" si="9"/>
        <v>-</v>
      </c>
      <c r="Q418" s="91" t="str">
        <f t="shared" si="9"/>
        <v>-</v>
      </c>
      <c r="R418" s="91" t="str">
        <f t="shared" si="9"/>
        <v>-</v>
      </c>
      <c r="S418" s="91" t="str">
        <f t="shared" si="9"/>
        <v>-</v>
      </c>
      <c r="T418" s="91" t="str">
        <f t="shared" si="9"/>
        <v>-</v>
      </c>
      <c r="U418" s="91" t="str">
        <f t="shared" si="9"/>
        <v>-</v>
      </c>
      <c r="V418" s="91" t="str">
        <f t="shared" si="9"/>
        <v>-</v>
      </c>
      <c r="W418" s="91" t="str">
        <f t="shared" si="9"/>
        <v>-</v>
      </c>
      <c r="X418" s="91" t="str">
        <f t="shared" si="9"/>
        <v>-</v>
      </c>
      <c r="Y418" s="91" t="str">
        <f t="shared" si="9"/>
        <v>-</v>
      </c>
      <c r="Z418" s="91" t="str">
        <f t="shared" si="9"/>
        <v>-</v>
      </c>
      <c r="AA418" s="91" t="str">
        <f t="shared" si="9"/>
        <v>-</v>
      </c>
      <c r="AB418" s="91" t="str">
        <f t="shared" si="9"/>
        <v>-</v>
      </c>
      <c r="AC418" s="91" t="str">
        <f t="shared" si="9"/>
        <v>-</v>
      </c>
      <c r="AD418" s="91" t="str">
        <f t="shared" si="9"/>
        <v>-</v>
      </c>
      <c r="AE418" s="91" t="str">
        <f t="shared" si="9"/>
        <v>-</v>
      </c>
      <c r="AF418" s="91" t="str">
        <f t="shared" si="9"/>
        <v>-</v>
      </c>
      <c r="AG418" s="91" t="str">
        <f t="shared" si="9"/>
        <v>-</v>
      </c>
      <c r="AH418" s="91" t="str">
        <f t="shared" si="9"/>
        <v>-</v>
      </c>
      <c r="AI418" s="91" t="str">
        <f t="shared" si="9"/>
        <v>-</v>
      </c>
      <c r="AJ418" s="91" t="str">
        <f t="shared" si="9"/>
        <v>-</v>
      </c>
      <c r="AK418" s="91" t="str">
        <f t="shared" si="9"/>
        <v>-</v>
      </c>
      <c r="AL418" s="91" t="str">
        <f t="shared" si="9"/>
        <v>-</v>
      </c>
      <c r="AM418" s="92" t="str">
        <f t="shared" si="9"/>
        <v>-</v>
      </c>
    </row>
    <row r="419" spans="1:39">
      <c r="A419" s="58" t="str">
        <f>IFERROR(IF(A418+1&lt;COUNTIF(TQoL_Indexes!#REF!,Aux_Country!$A$3),A418+1,""),"")</f>
        <v/>
      </c>
      <c r="B419" s="116" t="str">
        <f t="shared" si="0"/>
        <v/>
      </c>
      <c r="C419" s="116" t="str">
        <f t="shared" si="0"/>
        <v/>
      </c>
      <c r="D419" s="116" t="str">
        <f t="shared" si="0"/>
        <v/>
      </c>
      <c r="E419" s="91" t="str">
        <f t="shared" si="2"/>
        <v>-</v>
      </c>
      <c r="F419" s="91" t="str">
        <f t="shared" ref="F419:AM419" si="10">IFERROR(_xlfn.RANK.EQ(F12,F$3:F$404,0),"-")</f>
        <v>-</v>
      </c>
      <c r="G419" s="91" t="str">
        <f t="shared" si="10"/>
        <v>-</v>
      </c>
      <c r="H419" s="91" t="str">
        <f t="shared" si="10"/>
        <v>-</v>
      </c>
      <c r="I419" s="91" t="str">
        <f t="shared" si="10"/>
        <v>-</v>
      </c>
      <c r="J419" s="91" t="str">
        <f t="shared" si="10"/>
        <v>-</v>
      </c>
      <c r="K419" s="91" t="str">
        <f t="shared" si="10"/>
        <v>-</v>
      </c>
      <c r="L419" s="91" t="str">
        <f t="shared" si="10"/>
        <v>-</v>
      </c>
      <c r="M419" s="91" t="str">
        <f t="shared" si="10"/>
        <v>-</v>
      </c>
      <c r="N419" s="91" t="str">
        <f t="shared" si="10"/>
        <v>-</v>
      </c>
      <c r="O419" s="91" t="str">
        <f t="shared" si="10"/>
        <v>-</v>
      </c>
      <c r="P419" s="91" t="str">
        <f t="shared" si="10"/>
        <v>-</v>
      </c>
      <c r="Q419" s="91" t="str">
        <f t="shared" si="10"/>
        <v>-</v>
      </c>
      <c r="R419" s="91" t="str">
        <f t="shared" si="10"/>
        <v>-</v>
      </c>
      <c r="S419" s="91" t="str">
        <f t="shared" si="10"/>
        <v>-</v>
      </c>
      <c r="T419" s="91" t="str">
        <f t="shared" si="10"/>
        <v>-</v>
      </c>
      <c r="U419" s="91" t="str">
        <f t="shared" si="10"/>
        <v>-</v>
      </c>
      <c r="V419" s="91" t="str">
        <f t="shared" si="10"/>
        <v>-</v>
      </c>
      <c r="W419" s="91" t="str">
        <f t="shared" si="10"/>
        <v>-</v>
      </c>
      <c r="X419" s="91" t="str">
        <f t="shared" si="10"/>
        <v>-</v>
      </c>
      <c r="Y419" s="91" t="str">
        <f t="shared" si="10"/>
        <v>-</v>
      </c>
      <c r="Z419" s="91" t="str">
        <f t="shared" si="10"/>
        <v>-</v>
      </c>
      <c r="AA419" s="91" t="str">
        <f t="shared" si="10"/>
        <v>-</v>
      </c>
      <c r="AB419" s="91" t="str">
        <f t="shared" si="10"/>
        <v>-</v>
      </c>
      <c r="AC419" s="91" t="str">
        <f t="shared" si="10"/>
        <v>-</v>
      </c>
      <c r="AD419" s="91" t="str">
        <f t="shared" si="10"/>
        <v>-</v>
      </c>
      <c r="AE419" s="91" t="str">
        <f t="shared" si="10"/>
        <v>-</v>
      </c>
      <c r="AF419" s="91" t="str">
        <f t="shared" si="10"/>
        <v>-</v>
      </c>
      <c r="AG419" s="91" t="str">
        <f t="shared" si="10"/>
        <v>-</v>
      </c>
      <c r="AH419" s="91" t="str">
        <f t="shared" si="10"/>
        <v>-</v>
      </c>
      <c r="AI419" s="91" t="str">
        <f t="shared" si="10"/>
        <v>-</v>
      </c>
      <c r="AJ419" s="91" t="str">
        <f t="shared" si="10"/>
        <v>-</v>
      </c>
      <c r="AK419" s="91" t="str">
        <f t="shared" si="10"/>
        <v>-</v>
      </c>
      <c r="AL419" s="91" t="str">
        <f t="shared" si="10"/>
        <v>-</v>
      </c>
      <c r="AM419" s="92" t="str">
        <f t="shared" si="10"/>
        <v>-</v>
      </c>
    </row>
    <row r="420" spans="1:39">
      <c r="A420" s="58" t="str">
        <f>IFERROR(IF(A419+1&lt;COUNTIF(TQoL_Indexes!#REF!,Aux_Country!$A$3),A419+1,""),"")</f>
        <v/>
      </c>
      <c r="B420" s="116" t="str">
        <f t="shared" si="0"/>
        <v/>
      </c>
      <c r="C420" s="116" t="str">
        <f t="shared" si="0"/>
        <v/>
      </c>
      <c r="D420" s="116" t="str">
        <f t="shared" si="0"/>
        <v/>
      </c>
      <c r="E420" s="91" t="str">
        <f t="shared" si="2"/>
        <v>-</v>
      </c>
      <c r="F420" s="91" t="str">
        <f t="shared" ref="F420:AM420" si="11">IFERROR(_xlfn.RANK.EQ(F13,F$3:F$404,0),"-")</f>
        <v>-</v>
      </c>
      <c r="G420" s="91" t="str">
        <f t="shared" si="11"/>
        <v>-</v>
      </c>
      <c r="H420" s="91" t="str">
        <f t="shared" si="11"/>
        <v>-</v>
      </c>
      <c r="I420" s="91" t="str">
        <f t="shared" si="11"/>
        <v>-</v>
      </c>
      <c r="J420" s="91" t="str">
        <f t="shared" si="11"/>
        <v>-</v>
      </c>
      <c r="K420" s="91" t="str">
        <f t="shared" si="11"/>
        <v>-</v>
      </c>
      <c r="L420" s="91" t="str">
        <f t="shared" si="11"/>
        <v>-</v>
      </c>
      <c r="M420" s="91" t="str">
        <f t="shared" si="11"/>
        <v>-</v>
      </c>
      <c r="N420" s="91" t="str">
        <f t="shared" si="11"/>
        <v>-</v>
      </c>
      <c r="O420" s="91" t="str">
        <f t="shared" si="11"/>
        <v>-</v>
      </c>
      <c r="P420" s="91" t="str">
        <f t="shared" si="11"/>
        <v>-</v>
      </c>
      <c r="Q420" s="91" t="str">
        <f t="shared" si="11"/>
        <v>-</v>
      </c>
      <c r="R420" s="91" t="str">
        <f t="shared" si="11"/>
        <v>-</v>
      </c>
      <c r="S420" s="91" t="str">
        <f t="shared" si="11"/>
        <v>-</v>
      </c>
      <c r="T420" s="91" t="str">
        <f t="shared" si="11"/>
        <v>-</v>
      </c>
      <c r="U420" s="91" t="str">
        <f t="shared" si="11"/>
        <v>-</v>
      </c>
      <c r="V420" s="91" t="str">
        <f t="shared" si="11"/>
        <v>-</v>
      </c>
      <c r="W420" s="91" t="str">
        <f t="shared" si="11"/>
        <v>-</v>
      </c>
      <c r="X420" s="91" t="str">
        <f t="shared" si="11"/>
        <v>-</v>
      </c>
      <c r="Y420" s="91" t="str">
        <f t="shared" si="11"/>
        <v>-</v>
      </c>
      <c r="Z420" s="91" t="str">
        <f t="shared" si="11"/>
        <v>-</v>
      </c>
      <c r="AA420" s="91" t="str">
        <f t="shared" si="11"/>
        <v>-</v>
      </c>
      <c r="AB420" s="91" t="str">
        <f t="shared" si="11"/>
        <v>-</v>
      </c>
      <c r="AC420" s="91" t="str">
        <f t="shared" si="11"/>
        <v>-</v>
      </c>
      <c r="AD420" s="91" t="str">
        <f t="shared" si="11"/>
        <v>-</v>
      </c>
      <c r="AE420" s="91" t="str">
        <f t="shared" si="11"/>
        <v>-</v>
      </c>
      <c r="AF420" s="91" t="str">
        <f t="shared" si="11"/>
        <v>-</v>
      </c>
      <c r="AG420" s="91" t="str">
        <f t="shared" si="11"/>
        <v>-</v>
      </c>
      <c r="AH420" s="91" t="str">
        <f t="shared" si="11"/>
        <v>-</v>
      </c>
      <c r="AI420" s="91" t="str">
        <f t="shared" si="11"/>
        <v>-</v>
      </c>
      <c r="AJ420" s="91" t="str">
        <f t="shared" si="11"/>
        <v>-</v>
      </c>
      <c r="AK420" s="91" t="str">
        <f t="shared" si="11"/>
        <v>-</v>
      </c>
      <c r="AL420" s="91" t="str">
        <f t="shared" si="11"/>
        <v>-</v>
      </c>
      <c r="AM420" s="92" t="str">
        <f t="shared" si="11"/>
        <v>-</v>
      </c>
    </row>
    <row r="421" spans="1:39">
      <c r="A421" s="58" t="str">
        <f>IFERROR(IF(A420+1&lt;COUNTIF(TQoL_Indexes!#REF!,Aux_Country!$A$3),A420+1,""),"")</f>
        <v/>
      </c>
      <c r="B421" s="116" t="str">
        <f t="shared" si="0"/>
        <v/>
      </c>
      <c r="C421" s="116" t="str">
        <f t="shared" si="0"/>
        <v/>
      </c>
      <c r="D421" s="116" t="str">
        <f t="shared" si="0"/>
        <v/>
      </c>
      <c r="E421" s="91" t="str">
        <f t="shared" si="2"/>
        <v>-</v>
      </c>
      <c r="F421" s="91" t="str">
        <f t="shared" ref="F421:AM421" si="12">IFERROR(_xlfn.RANK.EQ(F14,F$3:F$404,0),"-")</f>
        <v>-</v>
      </c>
      <c r="G421" s="91" t="str">
        <f t="shared" si="12"/>
        <v>-</v>
      </c>
      <c r="H421" s="91" t="str">
        <f t="shared" si="12"/>
        <v>-</v>
      </c>
      <c r="I421" s="91" t="str">
        <f t="shared" si="12"/>
        <v>-</v>
      </c>
      <c r="J421" s="91" t="str">
        <f t="shared" si="12"/>
        <v>-</v>
      </c>
      <c r="K421" s="91" t="str">
        <f t="shared" si="12"/>
        <v>-</v>
      </c>
      <c r="L421" s="91" t="str">
        <f t="shared" si="12"/>
        <v>-</v>
      </c>
      <c r="M421" s="91" t="str">
        <f t="shared" si="12"/>
        <v>-</v>
      </c>
      <c r="N421" s="91" t="str">
        <f t="shared" si="12"/>
        <v>-</v>
      </c>
      <c r="O421" s="91" t="str">
        <f t="shared" si="12"/>
        <v>-</v>
      </c>
      <c r="P421" s="91" t="str">
        <f t="shared" si="12"/>
        <v>-</v>
      </c>
      <c r="Q421" s="91" t="str">
        <f t="shared" si="12"/>
        <v>-</v>
      </c>
      <c r="R421" s="91" t="str">
        <f t="shared" si="12"/>
        <v>-</v>
      </c>
      <c r="S421" s="91" t="str">
        <f t="shared" si="12"/>
        <v>-</v>
      </c>
      <c r="T421" s="91" t="str">
        <f t="shared" si="12"/>
        <v>-</v>
      </c>
      <c r="U421" s="91" t="str">
        <f t="shared" si="12"/>
        <v>-</v>
      </c>
      <c r="V421" s="91" t="str">
        <f t="shared" si="12"/>
        <v>-</v>
      </c>
      <c r="W421" s="91" t="str">
        <f t="shared" si="12"/>
        <v>-</v>
      </c>
      <c r="X421" s="91" t="str">
        <f t="shared" si="12"/>
        <v>-</v>
      </c>
      <c r="Y421" s="91" t="str">
        <f t="shared" si="12"/>
        <v>-</v>
      </c>
      <c r="Z421" s="91" t="str">
        <f t="shared" si="12"/>
        <v>-</v>
      </c>
      <c r="AA421" s="91" t="str">
        <f t="shared" si="12"/>
        <v>-</v>
      </c>
      <c r="AB421" s="91" t="str">
        <f t="shared" si="12"/>
        <v>-</v>
      </c>
      <c r="AC421" s="91" t="str">
        <f t="shared" si="12"/>
        <v>-</v>
      </c>
      <c r="AD421" s="91" t="str">
        <f t="shared" si="12"/>
        <v>-</v>
      </c>
      <c r="AE421" s="91" t="str">
        <f t="shared" si="12"/>
        <v>-</v>
      </c>
      <c r="AF421" s="91" t="str">
        <f t="shared" si="12"/>
        <v>-</v>
      </c>
      <c r="AG421" s="91" t="str">
        <f t="shared" si="12"/>
        <v>-</v>
      </c>
      <c r="AH421" s="91" t="str">
        <f t="shared" si="12"/>
        <v>-</v>
      </c>
      <c r="AI421" s="91" t="str">
        <f t="shared" si="12"/>
        <v>-</v>
      </c>
      <c r="AJ421" s="91" t="str">
        <f t="shared" si="12"/>
        <v>-</v>
      </c>
      <c r="AK421" s="91" t="str">
        <f t="shared" si="12"/>
        <v>-</v>
      </c>
      <c r="AL421" s="91" t="str">
        <f t="shared" si="12"/>
        <v>-</v>
      </c>
      <c r="AM421" s="92" t="str">
        <f t="shared" si="12"/>
        <v>-</v>
      </c>
    </row>
    <row r="422" spans="1:39">
      <c r="A422" s="58" t="str">
        <f>IFERROR(IF(A421+1&lt;COUNTIF(TQoL_Indexes!#REF!,Aux_Country!$A$3),A421+1,""),"")</f>
        <v/>
      </c>
      <c r="B422" s="116" t="str">
        <f t="shared" si="0"/>
        <v/>
      </c>
      <c r="C422" s="116" t="str">
        <f t="shared" si="0"/>
        <v/>
      </c>
      <c r="D422" s="116" t="str">
        <f t="shared" si="0"/>
        <v/>
      </c>
      <c r="E422" s="91" t="str">
        <f t="shared" si="2"/>
        <v>-</v>
      </c>
      <c r="F422" s="91" t="str">
        <f t="shared" ref="F422:AM422" si="13">IFERROR(_xlfn.RANK.EQ(F15,F$3:F$404,0),"-")</f>
        <v>-</v>
      </c>
      <c r="G422" s="91" t="str">
        <f t="shared" si="13"/>
        <v>-</v>
      </c>
      <c r="H422" s="91" t="str">
        <f t="shared" si="13"/>
        <v>-</v>
      </c>
      <c r="I422" s="91" t="str">
        <f t="shared" si="13"/>
        <v>-</v>
      </c>
      <c r="J422" s="91" t="str">
        <f t="shared" si="13"/>
        <v>-</v>
      </c>
      <c r="K422" s="91" t="str">
        <f t="shared" si="13"/>
        <v>-</v>
      </c>
      <c r="L422" s="91" t="str">
        <f t="shared" si="13"/>
        <v>-</v>
      </c>
      <c r="M422" s="91" t="str">
        <f t="shared" si="13"/>
        <v>-</v>
      </c>
      <c r="N422" s="91" t="str">
        <f t="shared" si="13"/>
        <v>-</v>
      </c>
      <c r="O422" s="91" t="str">
        <f t="shared" si="13"/>
        <v>-</v>
      </c>
      <c r="P422" s="91" t="str">
        <f t="shared" si="13"/>
        <v>-</v>
      </c>
      <c r="Q422" s="91" t="str">
        <f t="shared" si="13"/>
        <v>-</v>
      </c>
      <c r="R422" s="91" t="str">
        <f t="shared" si="13"/>
        <v>-</v>
      </c>
      <c r="S422" s="91" t="str">
        <f t="shared" si="13"/>
        <v>-</v>
      </c>
      <c r="T422" s="91" t="str">
        <f t="shared" si="13"/>
        <v>-</v>
      </c>
      <c r="U422" s="91" t="str">
        <f t="shared" si="13"/>
        <v>-</v>
      </c>
      <c r="V422" s="91" t="str">
        <f t="shared" si="13"/>
        <v>-</v>
      </c>
      <c r="W422" s="91" t="str">
        <f t="shared" si="13"/>
        <v>-</v>
      </c>
      <c r="X422" s="91" t="str">
        <f t="shared" si="13"/>
        <v>-</v>
      </c>
      <c r="Y422" s="91" t="str">
        <f t="shared" si="13"/>
        <v>-</v>
      </c>
      <c r="Z422" s="91" t="str">
        <f t="shared" si="13"/>
        <v>-</v>
      </c>
      <c r="AA422" s="91" t="str">
        <f t="shared" si="13"/>
        <v>-</v>
      </c>
      <c r="AB422" s="91" t="str">
        <f t="shared" si="13"/>
        <v>-</v>
      </c>
      <c r="AC422" s="91" t="str">
        <f t="shared" si="13"/>
        <v>-</v>
      </c>
      <c r="AD422" s="91" t="str">
        <f t="shared" si="13"/>
        <v>-</v>
      </c>
      <c r="AE422" s="91" t="str">
        <f t="shared" si="13"/>
        <v>-</v>
      </c>
      <c r="AF422" s="91" t="str">
        <f t="shared" si="13"/>
        <v>-</v>
      </c>
      <c r="AG422" s="91" t="str">
        <f t="shared" si="13"/>
        <v>-</v>
      </c>
      <c r="AH422" s="91" t="str">
        <f t="shared" si="13"/>
        <v>-</v>
      </c>
      <c r="AI422" s="91" t="str">
        <f t="shared" si="13"/>
        <v>-</v>
      </c>
      <c r="AJ422" s="91" t="str">
        <f t="shared" si="13"/>
        <v>-</v>
      </c>
      <c r="AK422" s="91" t="str">
        <f t="shared" si="13"/>
        <v>-</v>
      </c>
      <c r="AL422" s="91" t="str">
        <f t="shared" si="13"/>
        <v>-</v>
      </c>
      <c r="AM422" s="92" t="str">
        <f t="shared" si="13"/>
        <v>-</v>
      </c>
    </row>
    <row r="423" spans="1:39">
      <c r="A423" s="58" t="str">
        <f>IFERROR(IF(A422+1&lt;COUNTIF(TQoL_Indexes!#REF!,Aux_Country!$A$3),A422+1,""),"")</f>
        <v/>
      </c>
      <c r="B423" s="116" t="str">
        <f t="shared" si="0"/>
        <v/>
      </c>
      <c r="C423" s="116" t="str">
        <f t="shared" si="0"/>
        <v/>
      </c>
      <c r="D423" s="116" t="str">
        <f t="shared" si="0"/>
        <v/>
      </c>
      <c r="E423" s="91" t="str">
        <f t="shared" si="2"/>
        <v>-</v>
      </c>
      <c r="F423" s="91" t="str">
        <f t="shared" ref="F423:AM423" si="14">IFERROR(_xlfn.RANK.EQ(F16,F$3:F$404,0),"-")</f>
        <v>-</v>
      </c>
      <c r="G423" s="91" t="str">
        <f t="shared" si="14"/>
        <v>-</v>
      </c>
      <c r="H423" s="91" t="str">
        <f t="shared" si="14"/>
        <v>-</v>
      </c>
      <c r="I423" s="91" t="str">
        <f t="shared" si="14"/>
        <v>-</v>
      </c>
      <c r="J423" s="91" t="str">
        <f t="shared" si="14"/>
        <v>-</v>
      </c>
      <c r="K423" s="91" t="str">
        <f t="shared" si="14"/>
        <v>-</v>
      </c>
      <c r="L423" s="91" t="str">
        <f t="shared" si="14"/>
        <v>-</v>
      </c>
      <c r="M423" s="91" t="str">
        <f t="shared" si="14"/>
        <v>-</v>
      </c>
      <c r="N423" s="91" t="str">
        <f t="shared" si="14"/>
        <v>-</v>
      </c>
      <c r="O423" s="91" t="str">
        <f t="shared" si="14"/>
        <v>-</v>
      </c>
      <c r="P423" s="91" t="str">
        <f t="shared" si="14"/>
        <v>-</v>
      </c>
      <c r="Q423" s="91" t="str">
        <f t="shared" si="14"/>
        <v>-</v>
      </c>
      <c r="R423" s="91" t="str">
        <f t="shared" si="14"/>
        <v>-</v>
      </c>
      <c r="S423" s="91" t="str">
        <f t="shared" si="14"/>
        <v>-</v>
      </c>
      <c r="T423" s="91" t="str">
        <f t="shared" si="14"/>
        <v>-</v>
      </c>
      <c r="U423" s="91" t="str">
        <f t="shared" si="14"/>
        <v>-</v>
      </c>
      <c r="V423" s="91" t="str">
        <f t="shared" si="14"/>
        <v>-</v>
      </c>
      <c r="W423" s="91" t="str">
        <f t="shared" si="14"/>
        <v>-</v>
      </c>
      <c r="X423" s="91" t="str">
        <f t="shared" si="14"/>
        <v>-</v>
      </c>
      <c r="Y423" s="91" t="str">
        <f t="shared" si="14"/>
        <v>-</v>
      </c>
      <c r="Z423" s="91" t="str">
        <f t="shared" si="14"/>
        <v>-</v>
      </c>
      <c r="AA423" s="91" t="str">
        <f t="shared" si="14"/>
        <v>-</v>
      </c>
      <c r="AB423" s="91" t="str">
        <f t="shared" si="14"/>
        <v>-</v>
      </c>
      <c r="AC423" s="91" t="str">
        <f t="shared" si="14"/>
        <v>-</v>
      </c>
      <c r="AD423" s="91" t="str">
        <f t="shared" si="14"/>
        <v>-</v>
      </c>
      <c r="AE423" s="91" t="str">
        <f t="shared" si="14"/>
        <v>-</v>
      </c>
      <c r="AF423" s="91" t="str">
        <f t="shared" si="14"/>
        <v>-</v>
      </c>
      <c r="AG423" s="91" t="str">
        <f t="shared" si="14"/>
        <v>-</v>
      </c>
      <c r="AH423" s="91" t="str">
        <f t="shared" si="14"/>
        <v>-</v>
      </c>
      <c r="AI423" s="91" t="str">
        <f t="shared" si="14"/>
        <v>-</v>
      </c>
      <c r="AJ423" s="91" t="str">
        <f t="shared" si="14"/>
        <v>-</v>
      </c>
      <c r="AK423" s="91" t="str">
        <f t="shared" si="14"/>
        <v>-</v>
      </c>
      <c r="AL423" s="91" t="str">
        <f t="shared" si="14"/>
        <v>-</v>
      </c>
      <c r="AM423" s="92" t="str">
        <f t="shared" si="14"/>
        <v>-</v>
      </c>
    </row>
    <row r="424" spans="1:39">
      <c r="A424" s="58" t="str">
        <f>IFERROR(IF(A423+1&lt;COUNTIF(TQoL_Indexes!#REF!,Aux_Country!$A$3),A423+1,""),"")</f>
        <v/>
      </c>
      <c r="B424" s="116" t="str">
        <f t="shared" si="0"/>
        <v/>
      </c>
      <c r="C424" s="116" t="str">
        <f t="shared" si="0"/>
        <v/>
      </c>
      <c r="D424" s="116" t="str">
        <f t="shared" si="0"/>
        <v/>
      </c>
      <c r="E424" s="91" t="str">
        <f t="shared" si="2"/>
        <v>-</v>
      </c>
      <c r="F424" s="91" t="str">
        <f t="shared" ref="F424:AM424" si="15">IFERROR(_xlfn.RANK.EQ(F17,F$3:F$404,0),"-")</f>
        <v>-</v>
      </c>
      <c r="G424" s="91" t="str">
        <f t="shared" si="15"/>
        <v>-</v>
      </c>
      <c r="H424" s="91" t="str">
        <f t="shared" si="15"/>
        <v>-</v>
      </c>
      <c r="I424" s="91" t="str">
        <f t="shared" si="15"/>
        <v>-</v>
      </c>
      <c r="J424" s="91" t="str">
        <f t="shared" si="15"/>
        <v>-</v>
      </c>
      <c r="K424" s="91" t="str">
        <f t="shared" si="15"/>
        <v>-</v>
      </c>
      <c r="L424" s="91" t="str">
        <f t="shared" si="15"/>
        <v>-</v>
      </c>
      <c r="M424" s="91" t="str">
        <f t="shared" si="15"/>
        <v>-</v>
      </c>
      <c r="N424" s="91" t="str">
        <f t="shared" si="15"/>
        <v>-</v>
      </c>
      <c r="O424" s="91" t="str">
        <f t="shared" si="15"/>
        <v>-</v>
      </c>
      <c r="P424" s="91" t="str">
        <f t="shared" si="15"/>
        <v>-</v>
      </c>
      <c r="Q424" s="91" t="str">
        <f t="shared" si="15"/>
        <v>-</v>
      </c>
      <c r="R424" s="91" t="str">
        <f t="shared" si="15"/>
        <v>-</v>
      </c>
      <c r="S424" s="91" t="str">
        <f t="shared" si="15"/>
        <v>-</v>
      </c>
      <c r="T424" s="91" t="str">
        <f t="shared" si="15"/>
        <v>-</v>
      </c>
      <c r="U424" s="91" t="str">
        <f t="shared" si="15"/>
        <v>-</v>
      </c>
      <c r="V424" s="91" t="str">
        <f t="shared" si="15"/>
        <v>-</v>
      </c>
      <c r="W424" s="91" t="str">
        <f t="shared" si="15"/>
        <v>-</v>
      </c>
      <c r="X424" s="91" t="str">
        <f t="shared" si="15"/>
        <v>-</v>
      </c>
      <c r="Y424" s="91" t="str">
        <f t="shared" si="15"/>
        <v>-</v>
      </c>
      <c r="Z424" s="91" t="str">
        <f t="shared" si="15"/>
        <v>-</v>
      </c>
      <c r="AA424" s="91" t="str">
        <f t="shared" si="15"/>
        <v>-</v>
      </c>
      <c r="AB424" s="91" t="str">
        <f t="shared" si="15"/>
        <v>-</v>
      </c>
      <c r="AC424" s="91" t="str">
        <f t="shared" si="15"/>
        <v>-</v>
      </c>
      <c r="AD424" s="91" t="str">
        <f t="shared" si="15"/>
        <v>-</v>
      </c>
      <c r="AE424" s="91" t="str">
        <f t="shared" si="15"/>
        <v>-</v>
      </c>
      <c r="AF424" s="91" t="str">
        <f t="shared" si="15"/>
        <v>-</v>
      </c>
      <c r="AG424" s="91" t="str">
        <f t="shared" si="15"/>
        <v>-</v>
      </c>
      <c r="AH424" s="91" t="str">
        <f t="shared" si="15"/>
        <v>-</v>
      </c>
      <c r="AI424" s="91" t="str">
        <f t="shared" si="15"/>
        <v>-</v>
      </c>
      <c r="AJ424" s="91" t="str">
        <f t="shared" si="15"/>
        <v>-</v>
      </c>
      <c r="AK424" s="91" t="str">
        <f t="shared" si="15"/>
        <v>-</v>
      </c>
      <c r="AL424" s="91" t="str">
        <f t="shared" si="15"/>
        <v>-</v>
      </c>
      <c r="AM424" s="92" t="str">
        <f t="shared" si="15"/>
        <v>-</v>
      </c>
    </row>
    <row r="425" spans="1:39">
      <c r="A425" s="58" t="str">
        <f>IFERROR(IF(A424+1&lt;COUNTIF(TQoL_Indexes!#REF!,Aux_Country!$A$3),A424+1,""),"")</f>
        <v/>
      </c>
      <c r="B425" s="116" t="str">
        <f t="shared" si="0"/>
        <v/>
      </c>
      <c r="C425" s="116" t="str">
        <f t="shared" si="0"/>
        <v/>
      </c>
      <c r="D425" s="116" t="str">
        <f t="shared" si="0"/>
        <v/>
      </c>
      <c r="E425" s="91" t="str">
        <f t="shared" si="2"/>
        <v>-</v>
      </c>
      <c r="F425" s="91" t="str">
        <f t="shared" ref="F425:AM425" si="16">IFERROR(_xlfn.RANK.EQ(F18,F$3:F$404,0),"-")</f>
        <v>-</v>
      </c>
      <c r="G425" s="91" t="str">
        <f t="shared" si="16"/>
        <v>-</v>
      </c>
      <c r="H425" s="91" t="str">
        <f t="shared" si="16"/>
        <v>-</v>
      </c>
      <c r="I425" s="91" t="str">
        <f t="shared" si="16"/>
        <v>-</v>
      </c>
      <c r="J425" s="91" t="str">
        <f t="shared" si="16"/>
        <v>-</v>
      </c>
      <c r="K425" s="91" t="str">
        <f t="shared" si="16"/>
        <v>-</v>
      </c>
      <c r="L425" s="91" t="str">
        <f t="shared" si="16"/>
        <v>-</v>
      </c>
      <c r="M425" s="91" t="str">
        <f t="shared" si="16"/>
        <v>-</v>
      </c>
      <c r="N425" s="91" t="str">
        <f t="shared" si="16"/>
        <v>-</v>
      </c>
      <c r="O425" s="91" t="str">
        <f t="shared" si="16"/>
        <v>-</v>
      </c>
      <c r="P425" s="91" t="str">
        <f t="shared" si="16"/>
        <v>-</v>
      </c>
      <c r="Q425" s="91" t="str">
        <f t="shared" si="16"/>
        <v>-</v>
      </c>
      <c r="R425" s="91" t="str">
        <f t="shared" si="16"/>
        <v>-</v>
      </c>
      <c r="S425" s="91" t="str">
        <f t="shared" si="16"/>
        <v>-</v>
      </c>
      <c r="T425" s="91" t="str">
        <f t="shared" si="16"/>
        <v>-</v>
      </c>
      <c r="U425" s="91" t="str">
        <f t="shared" si="16"/>
        <v>-</v>
      </c>
      <c r="V425" s="91" t="str">
        <f t="shared" si="16"/>
        <v>-</v>
      </c>
      <c r="W425" s="91" t="str">
        <f t="shared" si="16"/>
        <v>-</v>
      </c>
      <c r="X425" s="91" t="str">
        <f t="shared" si="16"/>
        <v>-</v>
      </c>
      <c r="Y425" s="91" t="str">
        <f t="shared" si="16"/>
        <v>-</v>
      </c>
      <c r="Z425" s="91" t="str">
        <f t="shared" si="16"/>
        <v>-</v>
      </c>
      <c r="AA425" s="91" t="str">
        <f t="shared" si="16"/>
        <v>-</v>
      </c>
      <c r="AB425" s="91" t="str">
        <f t="shared" si="16"/>
        <v>-</v>
      </c>
      <c r="AC425" s="91" t="str">
        <f t="shared" si="16"/>
        <v>-</v>
      </c>
      <c r="AD425" s="91" t="str">
        <f t="shared" si="16"/>
        <v>-</v>
      </c>
      <c r="AE425" s="91" t="str">
        <f t="shared" si="16"/>
        <v>-</v>
      </c>
      <c r="AF425" s="91" t="str">
        <f t="shared" si="16"/>
        <v>-</v>
      </c>
      <c r="AG425" s="91" t="str">
        <f t="shared" si="16"/>
        <v>-</v>
      </c>
      <c r="AH425" s="91" t="str">
        <f t="shared" si="16"/>
        <v>-</v>
      </c>
      <c r="AI425" s="91" t="str">
        <f t="shared" si="16"/>
        <v>-</v>
      </c>
      <c r="AJ425" s="91" t="str">
        <f t="shared" si="16"/>
        <v>-</v>
      </c>
      <c r="AK425" s="91" t="str">
        <f t="shared" si="16"/>
        <v>-</v>
      </c>
      <c r="AL425" s="91" t="str">
        <f t="shared" si="16"/>
        <v>-</v>
      </c>
      <c r="AM425" s="92" t="str">
        <f t="shared" si="16"/>
        <v>-</v>
      </c>
    </row>
    <row r="426" spans="1:39">
      <c r="A426" s="58" t="str">
        <f>IFERROR(IF(A425+1&lt;COUNTIF(TQoL_Indexes!#REF!,Aux_Country!$A$3),A425+1,""),"")</f>
        <v/>
      </c>
      <c r="B426" s="116" t="str">
        <f t="shared" si="0"/>
        <v/>
      </c>
      <c r="C426" s="116" t="str">
        <f t="shared" si="0"/>
        <v/>
      </c>
      <c r="D426" s="116" t="str">
        <f t="shared" si="0"/>
        <v/>
      </c>
      <c r="E426" s="91" t="str">
        <f t="shared" si="2"/>
        <v>-</v>
      </c>
      <c r="F426" s="91" t="str">
        <f t="shared" ref="F426:AM426" si="17">IFERROR(_xlfn.RANK.EQ(F19,F$3:F$404,0),"-")</f>
        <v>-</v>
      </c>
      <c r="G426" s="91" t="str">
        <f t="shared" si="17"/>
        <v>-</v>
      </c>
      <c r="H426" s="91" t="str">
        <f t="shared" si="17"/>
        <v>-</v>
      </c>
      <c r="I426" s="91" t="str">
        <f t="shared" si="17"/>
        <v>-</v>
      </c>
      <c r="J426" s="91" t="str">
        <f t="shared" si="17"/>
        <v>-</v>
      </c>
      <c r="K426" s="91" t="str">
        <f t="shared" si="17"/>
        <v>-</v>
      </c>
      <c r="L426" s="91" t="str">
        <f t="shared" si="17"/>
        <v>-</v>
      </c>
      <c r="M426" s="91" t="str">
        <f t="shared" si="17"/>
        <v>-</v>
      </c>
      <c r="N426" s="91" t="str">
        <f t="shared" si="17"/>
        <v>-</v>
      </c>
      <c r="O426" s="91" t="str">
        <f t="shared" si="17"/>
        <v>-</v>
      </c>
      <c r="P426" s="91" t="str">
        <f t="shared" si="17"/>
        <v>-</v>
      </c>
      <c r="Q426" s="91" t="str">
        <f t="shared" si="17"/>
        <v>-</v>
      </c>
      <c r="R426" s="91" t="str">
        <f t="shared" si="17"/>
        <v>-</v>
      </c>
      <c r="S426" s="91" t="str">
        <f t="shared" si="17"/>
        <v>-</v>
      </c>
      <c r="T426" s="91" t="str">
        <f t="shared" si="17"/>
        <v>-</v>
      </c>
      <c r="U426" s="91" t="str">
        <f t="shared" si="17"/>
        <v>-</v>
      </c>
      <c r="V426" s="91" t="str">
        <f t="shared" si="17"/>
        <v>-</v>
      </c>
      <c r="W426" s="91" t="str">
        <f t="shared" si="17"/>
        <v>-</v>
      </c>
      <c r="X426" s="91" t="str">
        <f t="shared" si="17"/>
        <v>-</v>
      </c>
      <c r="Y426" s="91" t="str">
        <f t="shared" si="17"/>
        <v>-</v>
      </c>
      <c r="Z426" s="91" t="str">
        <f t="shared" si="17"/>
        <v>-</v>
      </c>
      <c r="AA426" s="91" t="str">
        <f t="shared" si="17"/>
        <v>-</v>
      </c>
      <c r="AB426" s="91" t="str">
        <f t="shared" si="17"/>
        <v>-</v>
      </c>
      <c r="AC426" s="91" t="str">
        <f t="shared" si="17"/>
        <v>-</v>
      </c>
      <c r="AD426" s="91" t="str">
        <f t="shared" si="17"/>
        <v>-</v>
      </c>
      <c r="AE426" s="91" t="str">
        <f t="shared" si="17"/>
        <v>-</v>
      </c>
      <c r="AF426" s="91" t="str">
        <f t="shared" si="17"/>
        <v>-</v>
      </c>
      <c r="AG426" s="91" t="str">
        <f t="shared" si="17"/>
        <v>-</v>
      </c>
      <c r="AH426" s="91" t="str">
        <f t="shared" si="17"/>
        <v>-</v>
      </c>
      <c r="AI426" s="91" t="str">
        <f t="shared" si="17"/>
        <v>-</v>
      </c>
      <c r="AJ426" s="91" t="str">
        <f t="shared" si="17"/>
        <v>-</v>
      </c>
      <c r="AK426" s="91" t="str">
        <f t="shared" si="17"/>
        <v>-</v>
      </c>
      <c r="AL426" s="91" t="str">
        <f t="shared" si="17"/>
        <v>-</v>
      </c>
      <c r="AM426" s="92" t="str">
        <f t="shared" si="17"/>
        <v>-</v>
      </c>
    </row>
    <row r="427" spans="1:39">
      <c r="A427" s="58" t="str">
        <f>IFERROR(IF(A426+1&lt;COUNTIF(TQoL_Indexes!#REF!,Aux_Country!$A$3),A426+1,""),"")</f>
        <v/>
      </c>
      <c r="B427" s="116" t="str">
        <f t="shared" si="0"/>
        <v/>
      </c>
      <c r="C427" s="116" t="str">
        <f t="shared" si="0"/>
        <v/>
      </c>
      <c r="D427" s="116" t="str">
        <f t="shared" si="0"/>
        <v/>
      </c>
      <c r="E427" s="91" t="str">
        <f t="shared" si="2"/>
        <v>-</v>
      </c>
      <c r="F427" s="91" t="str">
        <f t="shared" ref="F427:AM427" si="18">IFERROR(_xlfn.RANK.EQ(F20,F$3:F$404,0),"-")</f>
        <v>-</v>
      </c>
      <c r="G427" s="91" t="str">
        <f t="shared" si="18"/>
        <v>-</v>
      </c>
      <c r="H427" s="91" t="str">
        <f t="shared" si="18"/>
        <v>-</v>
      </c>
      <c r="I427" s="91" t="str">
        <f t="shared" si="18"/>
        <v>-</v>
      </c>
      <c r="J427" s="91" t="str">
        <f t="shared" si="18"/>
        <v>-</v>
      </c>
      <c r="K427" s="91" t="str">
        <f t="shared" si="18"/>
        <v>-</v>
      </c>
      <c r="L427" s="91" t="str">
        <f t="shared" si="18"/>
        <v>-</v>
      </c>
      <c r="M427" s="91" t="str">
        <f t="shared" si="18"/>
        <v>-</v>
      </c>
      <c r="N427" s="91" t="str">
        <f t="shared" si="18"/>
        <v>-</v>
      </c>
      <c r="O427" s="91" t="str">
        <f t="shared" si="18"/>
        <v>-</v>
      </c>
      <c r="P427" s="91" t="str">
        <f t="shared" si="18"/>
        <v>-</v>
      </c>
      <c r="Q427" s="91" t="str">
        <f t="shared" si="18"/>
        <v>-</v>
      </c>
      <c r="R427" s="91" t="str">
        <f t="shared" si="18"/>
        <v>-</v>
      </c>
      <c r="S427" s="91" t="str">
        <f t="shared" si="18"/>
        <v>-</v>
      </c>
      <c r="T427" s="91" t="str">
        <f t="shared" si="18"/>
        <v>-</v>
      </c>
      <c r="U427" s="91" t="str">
        <f t="shared" si="18"/>
        <v>-</v>
      </c>
      <c r="V427" s="91" t="str">
        <f t="shared" si="18"/>
        <v>-</v>
      </c>
      <c r="W427" s="91" t="str">
        <f t="shared" si="18"/>
        <v>-</v>
      </c>
      <c r="X427" s="91" t="str">
        <f t="shared" si="18"/>
        <v>-</v>
      </c>
      <c r="Y427" s="91" t="str">
        <f t="shared" si="18"/>
        <v>-</v>
      </c>
      <c r="Z427" s="91" t="str">
        <f t="shared" si="18"/>
        <v>-</v>
      </c>
      <c r="AA427" s="91" t="str">
        <f t="shared" si="18"/>
        <v>-</v>
      </c>
      <c r="AB427" s="91" t="str">
        <f t="shared" si="18"/>
        <v>-</v>
      </c>
      <c r="AC427" s="91" t="str">
        <f t="shared" si="18"/>
        <v>-</v>
      </c>
      <c r="AD427" s="91" t="str">
        <f t="shared" si="18"/>
        <v>-</v>
      </c>
      <c r="AE427" s="91" t="str">
        <f t="shared" si="18"/>
        <v>-</v>
      </c>
      <c r="AF427" s="91" t="str">
        <f t="shared" si="18"/>
        <v>-</v>
      </c>
      <c r="AG427" s="91" t="str">
        <f t="shared" si="18"/>
        <v>-</v>
      </c>
      <c r="AH427" s="91" t="str">
        <f t="shared" si="18"/>
        <v>-</v>
      </c>
      <c r="AI427" s="91" t="str">
        <f t="shared" si="18"/>
        <v>-</v>
      </c>
      <c r="AJ427" s="91" t="str">
        <f t="shared" si="18"/>
        <v>-</v>
      </c>
      <c r="AK427" s="91" t="str">
        <f t="shared" si="18"/>
        <v>-</v>
      </c>
      <c r="AL427" s="91" t="str">
        <f t="shared" si="18"/>
        <v>-</v>
      </c>
      <c r="AM427" s="92" t="str">
        <f t="shared" si="18"/>
        <v>-</v>
      </c>
    </row>
    <row r="428" spans="1:39">
      <c r="A428" s="58" t="str">
        <f>IFERROR(IF(A427+1&lt;COUNTIF(TQoL_Indexes!#REF!,Aux_Country!$A$3),A427+1,""),"")</f>
        <v/>
      </c>
      <c r="B428" s="116" t="str">
        <f t="shared" si="0"/>
        <v/>
      </c>
      <c r="C428" s="116" t="str">
        <f t="shared" si="0"/>
        <v/>
      </c>
      <c r="D428" s="116" t="str">
        <f t="shared" si="0"/>
        <v/>
      </c>
      <c r="E428" s="91" t="str">
        <f t="shared" si="2"/>
        <v>-</v>
      </c>
      <c r="F428" s="91" t="str">
        <f t="shared" ref="F428:AM428" si="19">IFERROR(_xlfn.RANK.EQ(F21,F$3:F$404,0),"-")</f>
        <v>-</v>
      </c>
      <c r="G428" s="91" t="str">
        <f t="shared" si="19"/>
        <v>-</v>
      </c>
      <c r="H428" s="91" t="str">
        <f t="shared" si="19"/>
        <v>-</v>
      </c>
      <c r="I428" s="91" t="str">
        <f t="shared" si="19"/>
        <v>-</v>
      </c>
      <c r="J428" s="91" t="str">
        <f t="shared" si="19"/>
        <v>-</v>
      </c>
      <c r="K428" s="91" t="str">
        <f t="shared" si="19"/>
        <v>-</v>
      </c>
      <c r="L428" s="91" t="str">
        <f t="shared" si="19"/>
        <v>-</v>
      </c>
      <c r="M428" s="91" t="str">
        <f t="shared" si="19"/>
        <v>-</v>
      </c>
      <c r="N428" s="91" t="str">
        <f t="shared" si="19"/>
        <v>-</v>
      </c>
      <c r="O428" s="91" t="str">
        <f t="shared" si="19"/>
        <v>-</v>
      </c>
      <c r="P428" s="91" t="str">
        <f t="shared" si="19"/>
        <v>-</v>
      </c>
      <c r="Q428" s="91" t="str">
        <f t="shared" si="19"/>
        <v>-</v>
      </c>
      <c r="R428" s="91" t="str">
        <f t="shared" si="19"/>
        <v>-</v>
      </c>
      <c r="S428" s="91" t="str">
        <f t="shared" si="19"/>
        <v>-</v>
      </c>
      <c r="T428" s="91" t="str">
        <f t="shared" si="19"/>
        <v>-</v>
      </c>
      <c r="U428" s="91" t="str">
        <f t="shared" si="19"/>
        <v>-</v>
      </c>
      <c r="V428" s="91" t="str">
        <f t="shared" si="19"/>
        <v>-</v>
      </c>
      <c r="W428" s="91" t="str">
        <f t="shared" si="19"/>
        <v>-</v>
      </c>
      <c r="X428" s="91" t="str">
        <f t="shared" si="19"/>
        <v>-</v>
      </c>
      <c r="Y428" s="91" t="str">
        <f t="shared" si="19"/>
        <v>-</v>
      </c>
      <c r="Z428" s="91" t="str">
        <f t="shared" si="19"/>
        <v>-</v>
      </c>
      <c r="AA428" s="91" t="str">
        <f t="shared" si="19"/>
        <v>-</v>
      </c>
      <c r="AB428" s="91" t="str">
        <f t="shared" si="19"/>
        <v>-</v>
      </c>
      <c r="AC428" s="91" t="str">
        <f t="shared" si="19"/>
        <v>-</v>
      </c>
      <c r="AD428" s="91" t="str">
        <f t="shared" si="19"/>
        <v>-</v>
      </c>
      <c r="AE428" s="91" t="str">
        <f t="shared" si="19"/>
        <v>-</v>
      </c>
      <c r="AF428" s="91" t="str">
        <f t="shared" si="19"/>
        <v>-</v>
      </c>
      <c r="AG428" s="91" t="str">
        <f t="shared" si="19"/>
        <v>-</v>
      </c>
      <c r="AH428" s="91" t="str">
        <f t="shared" si="19"/>
        <v>-</v>
      </c>
      <c r="AI428" s="91" t="str">
        <f t="shared" si="19"/>
        <v>-</v>
      </c>
      <c r="AJ428" s="91" t="str">
        <f t="shared" si="19"/>
        <v>-</v>
      </c>
      <c r="AK428" s="91" t="str">
        <f t="shared" si="19"/>
        <v>-</v>
      </c>
      <c r="AL428" s="91" t="str">
        <f t="shared" si="19"/>
        <v>-</v>
      </c>
      <c r="AM428" s="92" t="str">
        <f t="shared" si="19"/>
        <v>-</v>
      </c>
    </row>
    <row r="429" spans="1:39">
      <c r="A429" s="58" t="str">
        <f>IFERROR(IF(A428+1&lt;COUNTIF(TQoL_Indexes!#REF!,Aux_Country!$A$3),A428+1,""),"")</f>
        <v/>
      </c>
      <c r="B429" s="116" t="str">
        <f t="shared" si="0"/>
        <v/>
      </c>
      <c r="C429" s="116" t="str">
        <f t="shared" si="0"/>
        <v/>
      </c>
      <c r="D429" s="116" t="str">
        <f t="shared" si="0"/>
        <v/>
      </c>
      <c r="E429" s="91" t="str">
        <f t="shared" si="2"/>
        <v>-</v>
      </c>
      <c r="F429" s="91" t="str">
        <f t="shared" ref="F429:AM429" si="20">IFERROR(_xlfn.RANK.EQ(F22,F$3:F$404,0),"-")</f>
        <v>-</v>
      </c>
      <c r="G429" s="91" t="str">
        <f t="shared" si="20"/>
        <v>-</v>
      </c>
      <c r="H429" s="91" t="str">
        <f t="shared" si="20"/>
        <v>-</v>
      </c>
      <c r="I429" s="91" t="str">
        <f t="shared" si="20"/>
        <v>-</v>
      </c>
      <c r="J429" s="91" t="str">
        <f t="shared" si="20"/>
        <v>-</v>
      </c>
      <c r="K429" s="91" t="str">
        <f t="shared" si="20"/>
        <v>-</v>
      </c>
      <c r="L429" s="91" t="str">
        <f t="shared" si="20"/>
        <v>-</v>
      </c>
      <c r="M429" s="91" t="str">
        <f t="shared" si="20"/>
        <v>-</v>
      </c>
      <c r="N429" s="91" t="str">
        <f t="shared" si="20"/>
        <v>-</v>
      </c>
      <c r="O429" s="91" t="str">
        <f t="shared" si="20"/>
        <v>-</v>
      </c>
      <c r="P429" s="91" t="str">
        <f t="shared" si="20"/>
        <v>-</v>
      </c>
      <c r="Q429" s="91" t="str">
        <f t="shared" si="20"/>
        <v>-</v>
      </c>
      <c r="R429" s="91" t="str">
        <f t="shared" si="20"/>
        <v>-</v>
      </c>
      <c r="S429" s="91" t="str">
        <f t="shared" si="20"/>
        <v>-</v>
      </c>
      <c r="T429" s="91" t="str">
        <f t="shared" si="20"/>
        <v>-</v>
      </c>
      <c r="U429" s="91" t="str">
        <f t="shared" si="20"/>
        <v>-</v>
      </c>
      <c r="V429" s="91" t="str">
        <f t="shared" si="20"/>
        <v>-</v>
      </c>
      <c r="W429" s="91" t="str">
        <f t="shared" si="20"/>
        <v>-</v>
      </c>
      <c r="X429" s="91" t="str">
        <f t="shared" si="20"/>
        <v>-</v>
      </c>
      <c r="Y429" s="91" t="str">
        <f t="shared" si="20"/>
        <v>-</v>
      </c>
      <c r="Z429" s="91" t="str">
        <f t="shared" si="20"/>
        <v>-</v>
      </c>
      <c r="AA429" s="91" t="str">
        <f t="shared" si="20"/>
        <v>-</v>
      </c>
      <c r="AB429" s="91" t="str">
        <f t="shared" si="20"/>
        <v>-</v>
      </c>
      <c r="AC429" s="91" t="str">
        <f t="shared" si="20"/>
        <v>-</v>
      </c>
      <c r="AD429" s="91" t="str">
        <f t="shared" si="20"/>
        <v>-</v>
      </c>
      <c r="AE429" s="91" t="str">
        <f t="shared" si="20"/>
        <v>-</v>
      </c>
      <c r="AF429" s="91" t="str">
        <f t="shared" si="20"/>
        <v>-</v>
      </c>
      <c r="AG429" s="91" t="str">
        <f t="shared" si="20"/>
        <v>-</v>
      </c>
      <c r="AH429" s="91" t="str">
        <f t="shared" si="20"/>
        <v>-</v>
      </c>
      <c r="AI429" s="91" t="str">
        <f t="shared" si="20"/>
        <v>-</v>
      </c>
      <c r="AJ429" s="91" t="str">
        <f t="shared" si="20"/>
        <v>-</v>
      </c>
      <c r="AK429" s="91" t="str">
        <f t="shared" si="20"/>
        <v>-</v>
      </c>
      <c r="AL429" s="91" t="str">
        <f t="shared" si="20"/>
        <v>-</v>
      </c>
      <c r="AM429" s="92" t="str">
        <f t="shared" si="20"/>
        <v>-</v>
      </c>
    </row>
    <row r="430" spans="1:39">
      <c r="A430" s="58" t="str">
        <f>IFERROR(IF(A429+1&lt;COUNTIF(TQoL_Indexes!#REF!,Aux_Country!$A$3),A429+1,""),"")</f>
        <v/>
      </c>
      <c r="B430" s="116" t="str">
        <f t="shared" ref="B430:D449" si="21">B23</f>
        <v/>
      </c>
      <c r="C430" s="116" t="str">
        <f t="shared" si="21"/>
        <v/>
      </c>
      <c r="D430" s="116" t="str">
        <f t="shared" si="21"/>
        <v/>
      </c>
      <c r="E430" s="91" t="str">
        <f t="shared" si="2"/>
        <v>-</v>
      </c>
      <c r="F430" s="91" t="str">
        <f t="shared" ref="F430:AM430" si="22">IFERROR(_xlfn.RANK.EQ(F23,F$3:F$404,0),"-")</f>
        <v>-</v>
      </c>
      <c r="G430" s="91" t="str">
        <f t="shared" si="22"/>
        <v>-</v>
      </c>
      <c r="H430" s="91" t="str">
        <f t="shared" si="22"/>
        <v>-</v>
      </c>
      <c r="I430" s="91" t="str">
        <f t="shared" si="22"/>
        <v>-</v>
      </c>
      <c r="J430" s="91" t="str">
        <f t="shared" si="22"/>
        <v>-</v>
      </c>
      <c r="K430" s="91" t="str">
        <f t="shared" si="22"/>
        <v>-</v>
      </c>
      <c r="L430" s="91" t="str">
        <f t="shared" si="22"/>
        <v>-</v>
      </c>
      <c r="M430" s="91" t="str">
        <f t="shared" si="22"/>
        <v>-</v>
      </c>
      <c r="N430" s="91" t="str">
        <f t="shared" si="22"/>
        <v>-</v>
      </c>
      <c r="O430" s="91" t="str">
        <f t="shared" si="22"/>
        <v>-</v>
      </c>
      <c r="P430" s="91" t="str">
        <f t="shared" si="22"/>
        <v>-</v>
      </c>
      <c r="Q430" s="91" t="str">
        <f t="shared" si="22"/>
        <v>-</v>
      </c>
      <c r="R430" s="91" t="str">
        <f t="shared" si="22"/>
        <v>-</v>
      </c>
      <c r="S430" s="91" t="str">
        <f t="shared" si="22"/>
        <v>-</v>
      </c>
      <c r="T430" s="91" t="str">
        <f t="shared" si="22"/>
        <v>-</v>
      </c>
      <c r="U430" s="91" t="str">
        <f t="shared" si="22"/>
        <v>-</v>
      </c>
      <c r="V430" s="91" t="str">
        <f t="shared" si="22"/>
        <v>-</v>
      </c>
      <c r="W430" s="91" t="str">
        <f t="shared" si="22"/>
        <v>-</v>
      </c>
      <c r="X430" s="91" t="str">
        <f t="shared" si="22"/>
        <v>-</v>
      </c>
      <c r="Y430" s="91" t="str">
        <f t="shared" si="22"/>
        <v>-</v>
      </c>
      <c r="Z430" s="91" t="str">
        <f t="shared" si="22"/>
        <v>-</v>
      </c>
      <c r="AA430" s="91" t="str">
        <f t="shared" si="22"/>
        <v>-</v>
      </c>
      <c r="AB430" s="91" t="str">
        <f t="shared" si="22"/>
        <v>-</v>
      </c>
      <c r="AC430" s="91" t="str">
        <f t="shared" si="22"/>
        <v>-</v>
      </c>
      <c r="AD430" s="91" t="str">
        <f t="shared" si="22"/>
        <v>-</v>
      </c>
      <c r="AE430" s="91" t="str">
        <f t="shared" si="22"/>
        <v>-</v>
      </c>
      <c r="AF430" s="91" t="str">
        <f t="shared" si="22"/>
        <v>-</v>
      </c>
      <c r="AG430" s="91" t="str">
        <f t="shared" si="22"/>
        <v>-</v>
      </c>
      <c r="AH430" s="91" t="str">
        <f t="shared" si="22"/>
        <v>-</v>
      </c>
      <c r="AI430" s="91" t="str">
        <f t="shared" si="22"/>
        <v>-</v>
      </c>
      <c r="AJ430" s="91" t="str">
        <f t="shared" si="22"/>
        <v>-</v>
      </c>
      <c r="AK430" s="91" t="str">
        <f t="shared" si="22"/>
        <v>-</v>
      </c>
      <c r="AL430" s="91" t="str">
        <f t="shared" si="22"/>
        <v>-</v>
      </c>
      <c r="AM430" s="92" t="str">
        <f t="shared" si="22"/>
        <v>-</v>
      </c>
    </row>
    <row r="431" spans="1:39">
      <c r="A431" s="58" t="str">
        <f>IFERROR(IF(A430+1&lt;COUNTIF(TQoL_Indexes!#REF!,Aux_Country!$A$3),A430+1,""),"")</f>
        <v/>
      </c>
      <c r="B431" s="116" t="str">
        <f t="shared" si="21"/>
        <v/>
      </c>
      <c r="C431" s="116" t="str">
        <f t="shared" si="21"/>
        <v/>
      </c>
      <c r="D431" s="116" t="str">
        <f t="shared" si="21"/>
        <v/>
      </c>
      <c r="E431" s="91" t="str">
        <f t="shared" si="2"/>
        <v>-</v>
      </c>
      <c r="F431" s="91" t="str">
        <f t="shared" ref="F431:AM431" si="23">IFERROR(_xlfn.RANK.EQ(F24,F$3:F$404,0),"-")</f>
        <v>-</v>
      </c>
      <c r="G431" s="91" t="str">
        <f t="shared" si="23"/>
        <v>-</v>
      </c>
      <c r="H431" s="91" t="str">
        <f t="shared" si="23"/>
        <v>-</v>
      </c>
      <c r="I431" s="91" t="str">
        <f t="shared" si="23"/>
        <v>-</v>
      </c>
      <c r="J431" s="91" t="str">
        <f t="shared" si="23"/>
        <v>-</v>
      </c>
      <c r="K431" s="91" t="str">
        <f t="shared" si="23"/>
        <v>-</v>
      </c>
      <c r="L431" s="91" t="str">
        <f t="shared" si="23"/>
        <v>-</v>
      </c>
      <c r="M431" s="91" t="str">
        <f t="shared" si="23"/>
        <v>-</v>
      </c>
      <c r="N431" s="91" t="str">
        <f t="shared" si="23"/>
        <v>-</v>
      </c>
      <c r="O431" s="91" t="str">
        <f t="shared" si="23"/>
        <v>-</v>
      </c>
      <c r="P431" s="91" t="str">
        <f t="shared" si="23"/>
        <v>-</v>
      </c>
      <c r="Q431" s="91" t="str">
        <f t="shared" si="23"/>
        <v>-</v>
      </c>
      <c r="R431" s="91" t="str">
        <f t="shared" si="23"/>
        <v>-</v>
      </c>
      <c r="S431" s="91" t="str">
        <f t="shared" si="23"/>
        <v>-</v>
      </c>
      <c r="T431" s="91" t="str">
        <f t="shared" si="23"/>
        <v>-</v>
      </c>
      <c r="U431" s="91" t="str">
        <f t="shared" si="23"/>
        <v>-</v>
      </c>
      <c r="V431" s="91" t="str">
        <f t="shared" si="23"/>
        <v>-</v>
      </c>
      <c r="W431" s="91" t="str">
        <f t="shared" si="23"/>
        <v>-</v>
      </c>
      <c r="X431" s="91" t="str">
        <f t="shared" si="23"/>
        <v>-</v>
      </c>
      <c r="Y431" s="91" t="str">
        <f t="shared" si="23"/>
        <v>-</v>
      </c>
      <c r="Z431" s="91" t="str">
        <f t="shared" si="23"/>
        <v>-</v>
      </c>
      <c r="AA431" s="91" t="str">
        <f t="shared" si="23"/>
        <v>-</v>
      </c>
      <c r="AB431" s="91" t="str">
        <f t="shared" si="23"/>
        <v>-</v>
      </c>
      <c r="AC431" s="91" t="str">
        <f t="shared" si="23"/>
        <v>-</v>
      </c>
      <c r="AD431" s="91" t="str">
        <f t="shared" si="23"/>
        <v>-</v>
      </c>
      <c r="AE431" s="91" t="str">
        <f t="shared" si="23"/>
        <v>-</v>
      </c>
      <c r="AF431" s="91" t="str">
        <f t="shared" si="23"/>
        <v>-</v>
      </c>
      <c r="AG431" s="91" t="str">
        <f t="shared" si="23"/>
        <v>-</v>
      </c>
      <c r="AH431" s="91" t="str">
        <f t="shared" si="23"/>
        <v>-</v>
      </c>
      <c r="AI431" s="91" t="str">
        <f t="shared" si="23"/>
        <v>-</v>
      </c>
      <c r="AJ431" s="91" t="str">
        <f t="shared" si="23"/>
        <v>-</v>
      </c>
      <c r="AK431" s="91" t="str">
        <f t="shared" si="23"/>
        <v>-</v>
      </c>
      <c r="AL431" s="91" t="str">
        <f t="shared" si="23"/>
        <v>-</v>
      </c>
      <c r="AM431" s="92" t="str">
        <f t="shared" si="23"/>
        <v>-</v>
      </c>
    </row>
    <row r="432" spans="1:39">
      <c r="A432" s="58" t="str">
        <f>IFERROR(IF(A431+1&lt;COUNTIF(TQoL_Indexes!#REF!,Aux_Country!$A$3),A431+1,""),"")</f>
        <v/>
      </c>
      <c r="B432" s="116" t="str">
        <f t="shared" si="21"/>
        <v/>
      </c>
      <c r="C432" s="116" t="str">
        <f t="shared" si="21"/>
        <v/>
      </c>
      <c r="D432" s="116" t="str">
        <f t="shared" si="21"/>
        <v/>
      </c>
      <c r="E432" s="91" t="str">
        <f t="shared" si="2"/>
        <v>-</v>
      </c>
      <c r="F432" s="91" t="str">
        <f t="shared" ref="F432:AM432" si="24">IFERROR(_xlfn.RANK.EQ(F25,F$3:F$404,0),"-")</f>
        <v>-</v>
      </c>
      <c r="G432" s="91" t="str">
        <f t="shared" si="24"/>
        <v>-</v>
      </c>
      <c r="H432" s="91" t="str">
        <f t="shared" si="24"/>
        <v>-</v>
      </c>
      <c r="I432" s="91" t="str">
        <f t="shared" si="24"/>
        <v>-</v>
      </c>
      <c r="J432" s="91" t="str">
        <f t="shared" si="24"/>
        <v>-</v>
      </c>
      <c r="K432" s="91" t="str">
        <f t="shared" si="24"/>
        <v>-</v>
      </c>
      <c r="L432" s="91" t="str">
        <f t="shared" si="24"/>
        <v>-</v>
      </c>
      <c r="M432" s="91" t="str">
        <f t="shared" si="24"/>
        <v>-</v>
      </c>
      <c r="N432" s="91" t="str">
        <f t="shared" si="24"/>
        <v>-</v>
      </c>
      <c r="O432" s="91" t="str">
        <f t="shared" si="24"/>
        <v>-</v>
      </c>
      <c r="P432" s="91" t="str">
        <f t="shared" si="24"/>
        <v>-</v>
      </c>
      <c r="Q432" s="91" t="str">
        <f t="shared" si="24"/>
        <v>-</v>
      </c>
      <c r="R432" s="91" t="str">
        <f t="shared" si="24"/>
        <v>-</v>
      </c>
      <c r="S432" s="91" t="str">
        <f t="shared" si="24"/>
        <v>-</v>
      </c>
      <c r="T432" s="91" t="str">
        <f t="shared" si="24"/>
        <v>-</v>
      </c>
      <c r="U432" s="91" t="str">
        <f t="shared" si="24"/>
        <v>-</v>
      </c>
      <c r="V432" s="91" t="str">
        <f t="shared" si="24"/>
        <v>-</v>
      </c>
      <c r="W432" s="91" t="str">
        <f t="shared" si="24"/>
        <v>-</v>
      </c>
      <c r="X432" s="91" t="str">
        <f t="shared" si="24"/>
        <v>-</v>
      </c>
      <c r="Y432" s="91" t="str">
        <f t="shared" si="24"/>
        <v>-</v>
      </c>
      <c r="Z432" s="91" t="str">
        <f t="shared" si="24"/>
        <v>-</v>
      </c>
      <c r="AA432" s="91" t="str">
        <f t="shared" si="24"/>
        <v>-</v>
      </c>
      <c r="AB432" s="91" t="str">
        <f t="shared" si="24"/>
        <v>-</v>
      </c>
      <c r="AC432" s="91" t="str">
        <f t="shared" si="24"/>
        <v>-</v>
      </c>
      <c r="AD432" s="91" t="str">
        <f t="shared" si="24"/>
        <v>-</v>
      </c>
      <c r="AE432" s="91" t="str">
        <f t="shared" si="24"/>
        <v>-</v>
      </c>
      <c r="AF432" s="91" t="str">
        <f t="shared" si="24"/>
        <v>-</v>
      </c>
      <c r="AG432" s="91" t="str">
        <f t="shared" si="24"/>
        <v>-</v>
      </c>
      <c r="AH432" s="91" t="str">
        <f t="shared" si="24"/>
        <v>-</v>
      </c>
      <c r="AI432" s="91" t="str">
        <f t="shared" si="24"/>
        <v>-</v>
      </c>
      <c r="AJ432" s="91" t="str">
        <f t="shared" si="24"/>
        <v>-</v>
      </c>
      <c r="AK432" s="91" t="str">
        <f t="shared" si="24"/>
        <v>-</v>
      </c>
      <c r="AL432" s="91" t="str">
        <f t="shared" si="24"/>
        <v>-</v>
      </c>
      <c r="AM432" s="92" t="str">
        <f t="shared" si="24"/>
        <v>-</v>
      </c>
    </row>
    <row r="433" spans="1:39">
      <c r="A433" s="58" t="str">
        <f>IFERROR(IF(A432+1&lt;COUNTIF(TQoL_Indexes!#REF!,Aux_Country!$A$3),A432+1,""),"")</f>
        <v/>
      </c>
      <c r="B433" s="116" t="str">
        <f t="shared" si="21"/>
        <v/>
      </c>
      <c r="C433" s="116" t="str">
        <f t="shared" si="21"/>
        <v/>
      </c>
      <c r="D433" s="116" t="str">
        <f t="shared" si="21"/>
        <v/>
      </c>
      <c r="E433" s="91" t="str">
        <f t="shared" si="2"/>
        <v>-</v>
      </c>
      <c r="F433" s="91" t="str">
        <f t="shared" ref="F433:AM433" si="25">IFERROR(_xlfn.RANK.EQ(F26,F$3:F$404,0),"-")</f>
        <v>-</v>
      </c>
      <c r="G433" s="91" t="str">
        <f t="shared" si="25"/>
        <v>-</v>
      </c>
      <c r="H433" s="91" t="str">
        <f t="shared" si="25"/>
        <v>-</v>
      </c>
      <c r="I433" s="91" t="str">
        <f t="shared" si="25"/>
        <v>-</v>
      </c>
      <c r="J433" s="91" t="str">
        <f t="shared" si="25"/>
        <v>-</v>
      </c>
      <c r="K433" s="91" t="str">
        <f t="shared" si="25"/>
        <v>-</v>
      </c>
      <c r="L433" s="91" t="str">
        <f t="shared" si="25"/>
        <v>-</v>
      </c>
      <c r="M433" s="91" t="str">
        <f t="shared" si="25"/>
        <v>-</v>
      </c>
      <c r="N433" s="91" t="str">
        <f t="shared" si="25"/>
        <v>-</v>
      </c>
      <c r="O433" s="91" t="str">
        <f t="shared" si="25"/>
        <v>-</v>
      </c>
      <c r="P433" s="91" t="str">
        <f t="shared" si="25"/>
        <v>-</v>
      </c>
      <c r="Q433" s="91" t="str">
        <f t="shared" si="25"/>
        <v>-</v>
      </c>
      <c r="R433" s="91" t="str">
        <f t="shared" si="25"/>
        <v>-</v>
      </c>
      <c r="S433" s="91" t="str">
        <f t="shared" si="25"/>
        <v>-</v>
      </c>
      <c r="T433" s="91" t="str">
        <f t="shared" si="25"/>
        <v>-</v>
      </c>
      <c r="U433" s="91" t="str">
        <f t="shared" si="25"/>
        <v>-</v>
      </c>
      <c r="V433" s="91" t="str">
        <f t="shared" si="25"/>
        <v>-</v>
      </c>
      <c r="W433" s="91" t="str">
        <f t="shared" si="25"/>
        <v>-</v>
      </c>
      <c r="X433" s="91" t="str">
        <f t="shared" si="25"/>
        <v>-</v>
      </c>
      <c r="Y433" s="91" t="str">
        <f t="shared" si="25"/>
        <v>-</v>
      </c>
      <c r="Z433" s="91" t="str">
        <f t="shared" si="25"/>
        <v>-</v>
      </c>
      <c r="AA433" s="91" t="str">
        <f t="shared" si="25"/>
        <v>-</v>
      </c>
      <c r="AB433" s="91" t="str">
        <f t="shared" si="25"/>
        <v>-</v>
      </c>
      <c r="AC433" s="91" t="str">
        <f t="shared" si="25"/>
        <v>-</v>
      </c>
      <c r="AD433" s="91" t="str">
        <f t="shared" si="25"/>
        <v>-</v>
      </c>
      <c r="AE433" s="91" t="str">
        <f t="shared" si="25"/>
        <v>-</v>
      </c>
      <c r="AF433" s="91" t="str">
        <f t="shared" si="25"/>
        <v>-</v>
      </c>
      <c r="AG433" s="91" t="str">
        <f t="shared" si="25"/>
        <v>-</v>
      </c>
      <c r="AH433" s="91" t="str">
        <f t="shared" si="25"/>
        <v>-</v>
      </c>
      <c r="AI433" s="91" t="str">
        <f t="shared" si="25"/>
        <v>-</v>
      </c>
      <c r="AJ433" s="91" t="str">
        <f t="shared" si="25"/>
        <v>-</v>
      </c>
      <c r="AK433" s="91" t="str">
        <f t="shared" si="25"/>
        <v>-</v>
      </c>
      <c r="AL433" s="91" t="str">
        <f t="shared" si="25"/>
        <v>-</v>
      </c>
      <c r="AM433" s="92" t="str">
        <f t="shared" si="25"/>
        <v>-</v>
      </c>
    </row>
    <row r="434" spans="1:39">
      <c r="A434" s="58" t="str">
        <f>IFERROR(IF(A433+1&lt;COUNTIF(TQoL_Indexes!#REF!,Aux_Country!$A$3),A433+1,""),"")</f>
        <v/>
      </c>
      <c r="B434" s="116" t="str">
        <f t="shared" si="21"/>
        <v/>
      </c>
      <c r="C434" s="116" t="str">
        <f t="shared" si="21"/>
        <v/>
      </c>
      <c r="D434" s="116" t="str">
        <f t="shared" si="21"/>
        <v/>
      </c>
      <c r="E434" s="91" t="str">
        <f t="shared" si="2"/>
        <v>-</v>
      </c>
      <c r="F434" s="91" t="str">
        <f t="shared" ref="F434:AM434" si="26">IFERROR(_xlfn.RANK.EQ(F27,F$3:F$404,0),"-")</f>
        <v>-</v>
      </c>
      <c r="G434" s="91" t="str">
        <f t="shared" si="26"/>
        <v>-</v>
      </c>
      <c r="H434" s="91" t="str">
        <f t="shared" si="26"/>
        <v>-</v>
      </c>
      <c r="I434" s="91" t="str">
        <f t="shared" si="26"/>
        <v>-</v>
      </c>
      <c r="J434" s="91" t="str">
        <f t="shared" si="26"/>
        <v>-</v>
      </c>
      <c r="K434" s="91" t="str">
        <f t="shared" si="26"/>
        <v>-</v>
      </c>
      <c r="L434" s="91" t="str">
        <f t="shared" si="26"/>
        <v>-</v>
      </c>
      <c r="M434" s="91" t="str">
        <f t="shared" si="26"/>
        <v>-</v>
      </c>
      <c r="N434" s="91" t="str">
        <f t="shared" si="26"/>
        <v>-</v>
      </c>
      <c r="O434" s="91" t="str">
        <f t="shared" si="26"/>
        <v>-</v>
      </c>
      <c r="P434" s="91" t="str">
        <f t="shared" si="26"/>
        <v>-</v>
      </c>
      <c r="Q434" s="91" t="str">
        <f t="shared" si="26"/>
        <v>-</v>
      </c>
      <c r="R434" s="91" t="str">
        <f t="shared" si="26"/>
        <v>-</v>
      </c>
      <c r="S434" s="91" t="str">
        <f t="shared" si="26"/>
        <v>-</v>
      </c>
      <c r="T434" s="91" t="str">
        <f t="shared" si="26"/>
        <v>-</v>
      </c>
      <c r="U434" s="91" t="str">
        <f t="shared" si="26"/>
        <v>-</v>
      </c>
      <c r="V434" s="91" t="str">
        <f t="shared" si="26"/>
        <v>-</v>
      </c>
      <c r="W434" s="91" t="str">
        <f t="shared" si="26"/>
        <v>-</v>
      </c>
      <c r="X434" s="91" t="str">
        <f t="shared" si="26"/>
        <v>-</v>
      </c>
      <c r="Y434" s="91" t="str">
        <f t="shared" si="26"/>
        <v>-</v>
      </c>
      <c r="Z434" s="91" t="str">
        <f t="shared" si="26"/>
        <v>-</v>
      </c>
      <c r="AA434" s="91" t="str">
        <f t="shared" si="26"/>
        <v>-</v>
      </c>
      <c r="AB434" s="91" t="str">
        <f t="shared" si="26"/>
        <v>-</v>
      </c>
      <c r="AC434" s="91" t="str">
        <f t="shared" si="26"/>
        <v>-</v>
      </c>
      <c r="AD434" s="91" t="str">
        <f t="shared" si="26"/>
        <v>-</v>
      </c>
      <c r="AE434" s="91" t="str">
        <f t="shared" si="26"/>
        <v>-</v>
      </c>
      <c r="AF434" s="91" t="str">
        <f t="shared" si="26"/>
        <v>-</v>
      </c>
      <c r="AG434" s="91" t="str">
        <f t="shared" si="26"/>
        <v>-</v>
      </c>
      <c r="AH434" s="91" t="str">
        <f t="shared" si="26"/>
        <v>-</v>
      </c>
      <c r="AI434" s="91" t="str">
        <f t="shared" si="26"/>
        <v>-</v>
      </c>
      <c r="AJ434" s="91" t="str">
        <f t="shared" si="26"/>
        <v>-</v>
      </c>
      <c r="AK434" s="91" t="str">
        <f t="shared" si="26"/>
        <v>-</v>
      </c>
      <c r="AL434" s="91" t="str">
        <f t="shared" si="26"/>
        <v>-</v>
      </c>
      <c r="AM434" s="92" t="str">
        <f t="shared" si="26"/>
        <v>-</v>
      </c>
    </row>
    <row r="435" spans="1:39">
      <c r="A435" s="58" t="str">
        <f>IFERROR(IF(A434+1&lt;COUNTIF(TQoL_Indexes!#REF!,Aux_Country!$A$3),A434+1,""),"")</f>
        <v/>
      </c>
      <c r="B435" s="116" t="str">
        <f t="shared" si="21"/>
        <v/>
      </c>
      <c r="C435" s="116" t="str">
        <f t="shared" si="21"/>
        <v/>
      </c>
      <c r="D435" s="116" t="str">
        <f t="shared" si="21"/>
        <v/>
      </c>
      <c r="E435" s="91" t="str">
        <f t="shared" si="2"/>
        <v>-</v>
      </c>
      <c r="F435" s="91" t="str">
        <f t="shared" ref="F435:AM435" si="27">IFERROR(_xlfn.RANK.EQ(F28,F$3:F$404,0),"-")</f>
        <v>-</v>
      </c>
      <c r="G435" s="91" t="str">
        <f t="shared" si="27"/>
        <v>-</v>
      </c>
      <c r="H435" s="91" t="str">
        <f t="shared" si="27"/>
        <v>-</v>
      </c>
      <c r="I435" s="91" t="str">
        <f t="shared" si="27"/>
        <v>-</v>
      </c>
      <c r="J435" s="91" t="str">
        <f t="shared" si="27"/>
        <v>-</v>
      </c>
      <c r="K435" s="91" t="str">
        <f t="shared" si="27"/>
        <v>-</v>
      </c>
      <c r="L435" s="91" t="str">
        <f t="shared" si="27"/>
        <v>-</v>
      </c>
      <c r="M435" s="91" t="str">
        <f t="shared" si="27"/>
        <v>-</v>
      </c>
      <c r="N435" s="91" t="str">
        <f t="shared" si="27"/>
        <v>-</v>
      </c>
      <c r="O435" s="91" t="str">
        <f t="shared" si="27"/>
        <v>-</v>
      </c>
      <c r="P435" s="91" t="str">
        <f t="shared" si="27"/>
        <v>-</v>
      </c>
      <c r="Q435" s="91" t="str">
        <f t="shared" si="27"/>
        <v>-</v>
      </c>
      <c r="R435" s="91" t="str">
        <f t="shared" si="27"/>
        <v>-</v>
      </c>
      <c r="S435" s="91" t="str">
        <f t="shared" si="27"/>
        <v>-</v>
      </c>
      <c r="T435" s="91" t="str">
        <f t="shared" si="27"/>
        <v>-</v>
      </c>
      <c r="U435" s="91" t="str">
        <f t="shared" si="27"/>
        <v>-</v>
      </c>
      <c r="V435" s="91" t="str">
        <f t="shared" si="27"/>
        <v>-</v>
      </c>
      <c r="W435" s="91" t="str">
        <f t="shared" si="27"/>
        <v>-</v>
      </c>
      <c r="X435" s="91" t="str">
        <f t="shared" si="27"/>
        <v>-</v>
      </c>
      <c r="Y435" s="91" t="str">
        <f t="shared" si="27"/>
        <v>-</v>
      </c>
      <c r="Z435" s="91" t="str">
        <f t="shared" si="27"/>
        <v>-</v>
      </c>
      <c r="AA435" s="91" t="str">
        <f t="shared" si="27"/>
        <v>-</v>
      </c>
      <c r="AB435" s="91" t="str">
        <f t="shared" si="27"/>
        <v>-</v>
      </c>
      <c r="AC435" s="91" t="str">
        <f t="shared" si="27"/>
        <v>-</v>
      </c>
      <c r="AD435" s="91" t="str">
        <f t="shared" si="27"/>
        <v>-</v>
      </c>
      <c r="AE435" s="91" t="str">
        <f t="shared" si="27"/>
        <v>-</v>
      </c>
      <c r="AF435" s="91" t="str">
        <f t="shared" si="27"/>
        <v>-</v>
      </c>
      <c r="AG435" s="91" t="str">
        <f t="shared" si="27"/>
        <v>-</v>
      </c>
      <c r="AH435" s="91" t="str">
        <f t="shared" si="27"/>
        <v>-</v>
      </c>
      <c r="AI435" s="91" t="str">
        <f t="shared" si="27"/>
        <v>-</v>
      </c>
      <c r="AJ435" s="91" t="str">
        <f t="shared" si="27"/>
        <v>-</v>
      </c>
      <c r="AK435" s="91" t="str">
        <f t="shared" si="27"/>
        <v>-</v>
      </c>
      <c r="AL435" s="91" t="str">
        <f t="shared" si="27"/>
        <v>-</v>
      </c>
      <c r="AM435" s="92" t="str">
        <f t="shared" si="27"/>
        <v>-</v>
      </c>
    </row>
    <row r="436" spans="1:39">
      <c r="A436" s="58" t="str">
        <f>IFERROR(IF(A435+1&lt;COUNTIF(TQoL_Indexes!#REF!,Aux_Country!$A$3),A435+1,""),"")</f>
        <v/>
      </c>
      <c r="B436" s="116" t="str">
        <f t="shared" si="21"/>
        <v/>
      </c>
      <c r="C436" s="116" t="str">
        <f t="shared" si="21"/>
        <v/>
      </c>
      <c r="D436" s="116" t="str">
        <f t="shared" si="21"/>
        <v/>
      </c>
      <c r="E436" s="91" t="str">
        <f t="shared" si="2"/>
        <v>-</v>
      </c>
      <c r="F436" s="91" t="str">
        <f t="shared" ref="F436:AM436" si="28">IFERROR(_xlfn.RANK.EQ(F29,F$3:F$404,0),"-")</f>
        <v>-</v>
      </c>
      <c r="G436" s="91" t="str">
        <f t="shared" si="28"/>
        <v>-</v>
      </c>
      <c r="H436" s="91" t="str">
        <f t="shared" si="28"/>
        <v>-</v>
      </c>
      <c r="I436" s="91" t="str">
        <f t="shared" si="28"/>
        <v>-</v>
      </c>
      <c r="J436" s="91" t="str">
        <f t="shared" si="28"/>
        <v>-</v>
      </c>
      <c r="K436" s="91" t="str">
        <f t="shared" si="28"/>
        <v>-</v>
      </c>
      <c r="L436" s="91" t="str">
        <f t="shared" si="28"/>
        <v>-</v>
      </c>
      <c r="M436" s="91" t="str">
        <f t="shared" si="28"/>
        <v>-</v>
      </c>
      <c r="N436" s="91" t="str">
        <f t="shared" si="28"/>
        <v>-</v>
      </c>
      <c r="O436" s="91" t="str">
        <f t="shared" si="28"/>
        <v>-</v>
      </c>
      <c r="P436" s="91" t="str">
        <f t="shared" si="28"/>
        <v>-</v>
      </c>
      <c r="Q436" s="91" t="str">
        <f t="shared" si="28"/>
        <v>-</v>
      </c>
      <c r="R436" s="91" t="str">
        <f t="shared" si="28"/>
        <v>-</v>
      </c>
      <c r="S436" s="91" t="str">
        <f t="shared" si="28"/>
        <v>-</v>
      </c>
      <c r="T436" s="91" t="str">
        <f t="shared" si="28"/>
        <v>-</v>
      </c>
      <c r="U436" s="91" t="str">
        <f t="shared" si="28"/>
        <v>-</v>
      </c>
      <c r="V436" s="91" t="str">
        <f t="shared" si="28"/>
        <v>-</v>
      </c>
      <c r="W436" s="91" t="str">
        <f t="shared" si="28"/>
        <v>-</v>
      </c>
      <c r="X436" s="91" t="str">
        <f t="shared" si="28"/>
        <v>-</v>
      </c>
      <c r="Y436" s="91" t="str">
        <f t="shared" si="28"/>
        <v>-</v>
      </c>
      <c r="Z436" s="91" t="str">
        <f t="shared" si="28"/>
        <v>-</v>
      </c>
      <c r="AA436" s="91" t="str">
        <f t="shared" si="28"/>
        <v>-</v>
      </c>
      <c r="AB436" s="91" t="str">
        <f t="shared" si="28"/>
        <v>-</v>
      </c>
      <c r="AC436" s="91" t="str">
        <f t="shared" si="28"/>
        <v>-</v>
      </c>
      <c r="AD436" s="91" t="str">
        <f t="shared" si="28"/>
        <v>-</v>
      </c>
      <c r="AE436" s="91" t="str">
        <f t="shared" si="28"/>
        <v>-</v>
      </c>
      <c r="AF436" s="91" t="str">
        <f t="shared" si="28"/>
        <v>-</v>
      </c>
      <c r="AG436" s="91" t="str">
        <f t="shared" si="28"/>
        <v>-</v>
      </c>
      <c r="AH436" s="91" t="str">
        <f t="shared" si="28"/>
        <v>-</v>
      </c>
      <c r="AI436" s="91" t="str">
        <f t="shared" si="28"/>
        <v>-</v>
      </c>
      <c r="AJ436" s="91" t="str">
        <f t="shared" si="28"/>
        <v>-</v>
      </c>
      <c r="AK436" s="91" t="str">
        <f t="shared" si="28"/>
        <v>-</v>
      </c>
      <c r="AL436" s="91" t="str">
        <f t="shared" si="28"/>
        <v>-</v>
      </c>
      <c r="AM436" s="92" t="str">
        <f t="shared" si="28"/>
        <v>-</v>
      </c>
    </row>
    <row r="437" spans="1:39">
      <c r="A437" s="58" t="str">
        <f>IFERROR(IF(A436+1&lt;COUNTIF(TQoL_Indexes!#REF!,Aux_Country!$A$3),A436+1,""),"")</f>
        <v/>
      </c>
      <c r="B437" s="116" t="str">
        <f t="shared" si="21"/>
        <v/>
      </c>
      <c r="C437" s="116" t="str">
        <f t="shared" si="21"/>
        <v/>
      </c>
      <c r="D437" s="116" t="str">
        <f t="shared" si="21"/>
        <v/>
      </c>
      <c r="E437" s="91" t="str">
        <f t="shared" si="2"/>
        <v>-</v>
      </c>
      <c r="F437" s="91" t="str">
        <f t="shared" ref="F437:AM437" si="29">IFERROR(_xlfn.RANK.EQ(F30,F$3:F$404,0),"-")</f>
        <v>-</v>
      </c>
      <c r="G437" s="91" t="str">
        <f t="shared" si="29"/>
        <v>-</v>
      </c>
      <c r="H437" s="91" t="str">
        <f t="shared" si="29"/>
        <v>-</v>
      </c>
      <c r="I437" s="91" t="str">
        <f t="shared" si="29"/>
        <v>-</v>
      </c>
      <c r="J437" s="91" t="str">
        <f t="shared" si="29"/>
        <v>-</v>
      </c>
      <c r="K437" s="91" t="str">
        <f t="shared" si="29"/>
        <v>-</v>
      </c>
      <c r="L437" s="91" t="str">
        <f t="shared" si="29"/>
        <v>-</v>
      </c>
      <c r="M437" s="91" t="str">
        <f t="shared" si="29"/>
        <v>-</v>
      </c>
      <c r="N437" s="91" t="str">
        <f t="shared" si="29"/>
        <v>-</v>
      </c>
      <c r="O437" s="91" t="str">
        <f t="shared" si="29"/>
        <v>-</v>
      </c>
      <c r="P437" s="91" t="str">
        <f t="shared" si="29"/>
        <v>-</v>
      </c>
      <c r="Q437" s="91" t="str">
        <f t="shared" si="29"/>
        <v>-</v>
      </c>
      <c r="R437" s="91" t="str">
        <f t="shared" si="29"/>
        <v>-</v>
      </c>
      <c r="S437" s="91" t="str">
        <f t="shared" si="29"/>
        <v>-</v>
      </c>
      <c r="T437" s="91" t="str">
        <f t="shared" si="29"/>
        <v>-</v>
      </c>
      <c r="U437" s="91" t="str">
        <f t="shared" si="29"/>
        <v>-</v>
      </c>
      <c r="V437" s="91" t="str">
        <f t="shared" si="29"/>
        <v>-</v>
      </c>
      <c r="W437" s="91" t="str">
        <f t="shared" si="29"/>
        <v>-</v>
      </c>
      <c r="X437" s="91" t="str">
        <f t="shared" si="29"/>
        <v>-</v>
      </c>
      <c r="Y437" s="91" t="str">
        <f t="shared" si="29"/>
        <v>-</v>
      </c>
      <c r="Z437" s="91" t="str">
        <f t="shared" si="29"/>
        <v>-</v>
      </c>
      <c r="AA437" s="91" t="str">
        <f t="shared" si="29"/>
        <v>-</v>
      </c>
      <c r="AB437" s="91" t="str">
        <f t="shared" si="29"/>
        <v>-</v>
      </c>
      <c r="AC437" s="91" t="str">
        <f t="shared" si="29"/>
        <v>-</v>
      </c>
      <c r="AD437" s="91" t="str">
        <f t="shared" si="29"/>
        <v>-</v>
      </c>
      <c r="AE437" s="91" t="str">
        <f t="shared" si="29"/>
        <v>-</v>
      </c>
      <c r="AF437" s="91" t="str">
        <f t="shared" si="29"/>
        <v>-</v>
      </c>
      <c r="AG437" s="91" t="str">
        <f t="shared" si="29"/>
        <v>-</v>
      </c>
      <c r="AH437" s="91" t="str">
        <f t="shared" si="29"/>
        <v>-</v>
      </c>
      <c r="AI437" s="91" t="str">
        <f t="shared" si="29"/>
        <v>-</v>
      </c>
      <c r="AJ437" s="91" t="str">
        <f t="shared" si="29"/>
        <v>-</v>
      </c>
      <c r="AK437" s="91" t="str">
        <f t="shared" si="29"/>
        <v>-</v>
      </c>
      <c r="AL437" s="91" t="str">
        <f t="shared" si="29"/>
        <v>-</v>
      </c>
      <c r="AM437" s="92" t="str">
        <f t="shared" si="29"/>
        <v>-</v>
      </c>
    </row>
    <row r="438" spans="1:39">
      <c r="A438" s="58" t="str">
        <f>IFERROR(IF(A437+1&lt;COUNTIF(TQoL_Indexes!#REF!,Aux_Country!$A$3),A437+1,""),"")</f>
        <v/>
      </c>
      <c r="B438" s="116" t="str">
        <f t="shared" si="21"/>
        <v/>
      </c>
      <c r="C438" s="116" t="str">
        <f t="shared" si="21"/>
        <v/>
      </c>
      <c r="D438" s="116" t="str">
        <f t="shared" si="21"/>
        <v/>
      </c>
      <c r="E438" s="91" t="str">
        <f t="shared" si="2"/>
        <v>-</v>
      </c>
      <c r="F438" s="91" t="str">
        <f t="shared" ref="F438:AM438" si="30">IFERROR(_xlfn.RANK.EQ(F31,F$3:F$404,0),"-")</f>
        <v>-</v>
      </c>
      <c r="G438" s="91" t="str">
        <f t="shared" si="30"/>
        <v>-</v>
      </c>
      <c r="H438" s="91" t="str">
        <f t="shared" si="30"/>
        <v>-</v>
      </c>
      <c r="I438" s="91" t="str">
        <f t="shared" si="30"/>
        <v>-</v>
      </c>
      <c r="J438" s="91" t="str">
        <f t="shared" si="30"/>
        <v>-</v>
      </c>
      <c r="K438" s="91" t="str">
        <f t="shared" si="30"/>
        <v>-</v>
      </c>
      <c r="L438" s="91" t="str">
        <f t="shared" si="30"/>
        <v>-</v>
      </c>
      <c r="M438" s="91" t="str">
        <f t="shared" si="30"/>
        <v>-</v>
      </c>
      <c r="N438" s="91" t="str">
        <f t="shared" si="30"/>
        <v>-</v>
      </c>
      <c r="O438" s="91" t="str">
        <f t="shared" si="30"/>
        <v>-</v>
      </c>
      <c r="P438" s="91" t="str">
        <f t="shared" si="30"/>
        <v>-</v>
      </c>
      <c r="Q438" s="91" t="str">
        <f t="shared" si="30"/>
        <v>-</v>
      </c>
      <c r="R438" s="91" t="str">
        <f t="shared" si="30"/>
        <v>-</v>
      </c>
      <c r="S438" s="91" t="str">
        <f t="shared" si="30"/>
        <v>-</v>
      </c>
      <c r="T438" s="91" t="str">
        <f t="shared" si="30"/>
        <v>-</v>
      </c>
      <c r="U438" s="91" t="str">
        <f t="shared" si="30"/>
        <v>-</v>
      </c>
      <c r="V438" s="91" t="str">
        <f t="shared" si="30"/>
        <v>-</v>
      </c>
      <c r="W438" s="91" t="str">
        <f t="shared" si="30"/>
        <v>-</v>
      </c>
      <c r="X438" s="91" t="str">
        <f t="shared" si="30"/>
        <v>-</v>
      </c>
      <c r="Y438" s="91" t="str">
        <f t="shared" si="30"/>
        <v>-</v>
      </c>
      <c r="Z438" s="91" t="str">
        <f t="shared" si="30"/>
        <v>-</v>
      </c>
      <c r="AA438" s="91" t="str">
        <f t="shared" si="30"/>
        <v>-</v>
      </c>
      <c r="AB438" s="91" t="str">
        <f t="shared" si="30"/>
        <v>-</v>
      </c>
      <c r="AC438" s="91" t="str">
        <f t="shared" si="30"/>
        <v>-</v>
      </c>
      <c r="AD438" s="91" t="str">
        <f t="shared" si="30"/>
        <v>-</v>
      </c>
      <c r="AE438" s="91" t="str">
        <f t="shared" si="30"/>
        <v>-</v>
      </c>
      <c r="AF438" s="91" t="str">
        <f t="shared" si="30"/>
        <v>-</v>
      </c>
      <c r="AG438" s="91" t="str">
        <f t="shared" si="30"/>
        <v>-</v>
      </c>
      <c r="AH438" s="91" t="str">
        <f t="shared" si="30"/>
        <v>-</v>
      </c>
      <c r="AI438" s="91" t="str">
        <f t="shared" si="30"/>
        <v>-</v>
      </c>
      <c r="AJ438" s="91" t="str">
        <f t="shared" si="30"/>
        <v>-</v>
      </c>
      <c r="AK438" s="91" t="str">
        <f t="shared" si="30"/>
        <v>-</v>
      </c>
      <c r="AL438" s="91" t="str">
        <f t="shared" si="30"/>
        <v>-</v>
      </c>
      <c r="AM438" s="92" t="str">
        <f t="shared" si="30"/>
        <v>-</v>
      </c>
    </row>
    <row r="439" spans="1:39">
      <c r="A439" s="58" t="str">
        <f>IFERROR(IF(A438+1&lt;COUNTIF(TQoL_Indexes!#REF!,Aux_Country!$A$3),A438+1,""),"")</f>
        <v/>
      </c>
      <c r="B439" s="116" t="str">
        <f t="shared" si="21"/>
        <v/>
      </c>
      <c r="C439" s="116" t="str">
        <f t="shared" si="21"/>
        <v/>
      </c>
      <c r="D439" s="116" t="str">
        <f t="shared" si="21"/>
        <v/>
      </c>
      <c r="E439" s="91" t="str">
        <f t="shared" si="2"/>
        <v>-</v>
      </c>
      <c r="F439" s="91" t="str">
        <f t="shared" ref="F439:AM439" si="31">IFERROR(_xlfn.RANK.EQ(F32,F$3:F$404,0),"-")</f>
        <v>-</v>
      </c>
      <c r="G439" s="91" t="str">
        <f t="shared" si="31"/>
        <v>-</v>
      </c>
      <c r="H439" s="91" t="str">
        <f t="shared" si="31"/>
        <v>-</v>
      </c>
      <c r="I439" s="91" t="str">
        <f t="shared" si="31"/>
        <v>-</v>
      </c>
      <c r="J439" s="91" t="str">
        <f t="shared" si="31"/>
        <v>-</v>
      </c>
      <c r="K439" s="91" t="str">
        <f t="shared" si="31"/>
        <v>-</v>
      </c>
      <c r="L439" s="91" t="str">
        <f t="shared" si="31"/>
        <v>-</v>
      </c>
      <c r="M439" s="91" t="str">
        <f t="shared" si="31"/>
        <v>-</v>
      </c>
      <c r="N439" s="91" t="str">
        <f t="shared" si="31"/>
        <v>-</v>
      </c>
      <c r="O439" s="91" t="str">
        <f t="shared" si="31"/>
        <v>-</v>
      </c>
      <c r="P439" s="91" t="str">
        <f t="shared" si="31"/>
        <v>-</v>
      </c>
      <c r="Q439" s="91" t="str">
        <f t="shared" si="31"/>
        <v>-</v>
      </c>
      <c r="R439" s="91" t="str">
        <f t="shared" si="31"/>
        <v>-</v>
      </c>
      <c r="S439" s="91" t="str">
        <f t="shared" si="31"/>
        <v>-</v>
      </c>
      <c r="T439" s="91" t="str">
        <f t="shared" si="31"/>
        <v>-</v>
      </c>
      <c r="U439" s="91" t="str">
        <f t="shared" si="31"/>
        <v>-</v>
      </c>
      <c r="V439" s="91" t="str">
        <f t="shared" si="31"/>
        <v>-</v>
      </c>
      <c r="W439" s="91" t="str">
        <f t="shared" si="31"/>
        <v>-</v>
      </c>
      <c r="X439" s="91" t="str">
        <f t="shared" si="31"/>
        <v>-</v>
      </c>
      <c r="Y439" s="91" t="str">
        <f t="shared" si="31"/>
        <v>-</v>
      </c>
      <c r="Z439" s="91" t="str">
        <f t="shared" si="31"/>
        <v>-</v>
      </c>
      <c r="AA439" s="91" t="str">
        <f t="shared" si="31"/>
        <v>-</v>
      </c>
      <c r="AB439" s="91" t="str">
        <f t="shared" si="31"/>
        <v>-</v>
      </c>
      <c r="AC439" s="91" t="str">
        <f t="shared" si="31"/>
        <v>-</v>
      </c>
      <c r="AD439" s="91" t="str">
        <f t="shared" si="31"/>
        <v>-</v>
      </c>
      <c r="AE439" s="91" t="str">
        <f t="shared" si="31"/>
        <v>-</v>
      </c>
      <c r="AF439" s="91" t="str">
        <f t="shared" si="31"/>
        <v>-</v>
      </c>
      <c r="AG439" s="91" t="str">
        <f t="shared" si="31"/>
        <v>-</v>
      </c>
      <c r="AH439" s="91" t="str">
        <f t="shared" si="31"/>
        <v>-</v>
      </c>
      <c r="AI439" s="91" t="str">
        <f t="shared" si="31"/>
        <v>-</v>
      </c>
      <c r="AJ439" s="91" t="str">
        <f t="shared" si="31"/>
        <v>-</v>
      </c>
      <c r="AK439" s="91" t="str">
        <f t="shared" si="31"/>
        <v>-</v>
      </c>
      <c r="AL439" s="91" t="str">
        <f t="shared" si="31"/>
        <v>-</v>
      </c>
      <c r="AM439" s="92" t="str">
        <f t="shared" si="31"/>
        <v>-</v>
      </c>
    </row>
    <row r="440" spans="1:39">
      <c r="A440" s="58" t="str">
        <f>IFERROR(IF(A439+1&lt;COUNTIF(TQoL_Indexes!#REF!,Aux_Country!$A$3),A439+1,""),"")</f>
        <v/>
      </c>
      <c r="B440" s="116" t="str">
        <f t="shared" si="21"/>
        <v/>
      </c>
      <c r="C440" s="116" t="str">
        <f t="shared" si="21"/>
        <v/>
      </c>
      <c r="D440" s="116" t="str">
        <f t="shared" si="21"/>
        <v/>
      </c>
      <c r="E440" s="91" t="str">
        <f t="shared" si="2"/>
        <v>-</v>
      </c>
      <c r="F440" s="91" t="str">
        <f t="shared" ref="F440:AM440" si="32">IFERROR(_xlfn.RANK.EQ(F33,F$3:F$404,0),"-")</f>
        <v>-</v>
      </c>
      <c r="G440" s="91" t="str">
        <f t="shared" si="32"/>
        <v>-</v>
      </c>
      <c r="H440" s="91" t="str">
        <f t="shared" si="32"/>
        <v>-</v>
      </c>
      <c r="I440" s="91" t="str">
        <f t="shared" si="32"/>
        <v>-</v>
      </c>
      <c r="J440" s="91" t="str">
        <f t="shared" si="32"/>
        <v>-</v>
      </c>
      <c r="K440" s="91" t="str">
        <f t="shared" si="32"/>
        <v>-</v>
      </c>
      <c r="L440" s="91" t="str">
        <f t="shared" si="32"/>
        <v>-</v>
      </c>
      <c r="M440" s="91" t="str">
        <f t="shared" si="32"/>
        <v>-</v>
      </c>
      <c r="N440" s="91" t="str">
        <f t="shared" si="32"/>
        <v>-</v>
      </c>
      <c r="O440" s="91" t="str">
        <f t="shared" si="32"/>
        <v>-</v>
      </c>
      <c r="P440" s="91" t="str">
        <f t="shared" si="32"/>
        <v>-</v>
      </c>
      <c r="Q440" s="91" t="str">
        <f t="shared" si="32"/>
        <v>-</v>
      </c>
      <c r="R440" s="91" t="str">
        <f t="shared" si="32"/>
        <v>-</v>
      </c>
      <c r="S440" s="91" t="str">
        <f t="shared" si="32"/>
        <v>-</v>
      </c>
      <c r="T440" s="91" t="str">
        <f t="shared" si="32"/>
        <v>-</v>
      </c>
      <c r="U440" s="91" t="str">
        <f t="shared" si="32"/>
        <v>-</v>
      </c>
      <c r="V440" s="91" t="str">
        <f t="shared" si="32"/>
        <v>-</v>
      </c>
      <c r="W440" s="91" t="str">
        <f t="shared" si="32"/>
        <v>-</v>
      </c>
      <c r="X440" s="91" t="str">
        <f t="shared" si="32"/>
        <v>-</v>
      </c>
      <c r="Y440" s="91" t="str">
        <f t="shared" si="32"/>
        <v>-</v>
      </c>
      <c r="Z440" s="91" t="str">
        <f t="shared" si="32"/>
        <v>-</v>
      </c>
      <c r="AA440" s="91" t="str">
        <f t="shared" si="32"/>
        <v>-</v>
      </c>
      <c r="AB440" s="91" t="str">
        <f t="shared" si="32"/>
        <v>-</v>
      </c>
      <c r="AC440" s="91" t="str">
        <f t="shared" si="32"/>
        <v>-</v>
      </c>
      <c r="AD440" s="91" t="str">
        <f t="shared" si="32"/>
        <v>-</v>
      </c>
      <c r="AE440" s="91" t="str">
        <f t="shared" si="32"/>
        <v>-</v>
      </c>
      <c r="AF440" s="91" t="str">
        <f t="shared" si="32"/>
        <v>-</v>
      </c>
      <c r="AG440" s="91" t="str">
        <f t="shared" si="32"/>
        <v>-</v>
      </c>
      <c r="AH440" s="91" t="str">
        <f t="shared" si="32"/>
        <v>-</v>
      </c>
      <c r="AI440" s="91" t="str">
        <f t="shared" si="32"/>
        <v>-</v>
      </c>
      <c r="AJ440" s="91" t="str">
        <f t="shared" si="32"/>
        <v>-</v>
      </c>
      <c r="AK440" s="91" t="str">
        <f t="shared" si="32"/>
        <v>-</v>
      </c>
      <c r="AL440" s="91" t="str">
        <f t="shared" si="32"/>
        <v>-</v>
      </c>
      <c r="AM440" s="92" t="str">
        <f t="shared" si="32"/>
        <v>-</v>
      </c>
    </row>
    <row r="441" spans="1:39">
      <c r="A441" s="58" t="str">
        <f>IFERROR(IF(A440+1&lt;COUNTIF(TQoL_Indexes!#REF!,Aux_Country!$A$3),A440+1,""),"")</f>
        <v/>
      </c>
      <c r="B441" s="116" t="str">
        <f t="shared" si="21"/>
        <v/>
      </c>
      <c r="C441" s="116" t="str">
        <f t="shared" si="21"/>
        <v/>
      </c>
      <c r="D441" s="116" t="str">
        <f t="shared" si="21"/>
        <v/>
      </c>
      <c r="E441" s="91" t="str">
        <f t="shared" si="2"/>
        <v>-</v>
      </c>
      <c r="F441" s="91" t="str">
        <f t="shared" ref="F441:AM441" si="33">IFERROR(_xlfn.RANK.EQ(F34,F$3:F$404,0),"-")</f>
        <v>-</v>
      </c>
      <c r="G441" s="91" t="str">
        <f t="shared" si="33"/>
        <v>-</v>
      </c>
      <c r="H441" s="91" t="str">
        <f t="shared" si="33"/>
        <v>-</v>
      </c>
      <c r="I441" s="91" t="str">
        <f t="shared" si="33"/>
        <v>-</v>
      </c>
      <c r="J441" s="91" t="str">
        <f t="shared" si="33"/>
        <v>-</v>
      </c>
      <c r="K441" s="91" t="str">
        <f t="shared" si="33"/>
        <v>-</v>
      </c>
      <c r="L441" s="91" t="str">
        <f t="shared" si="33"/>
        <v>-</v>
      </c>
      <c r="M441" s="91" t="str">
        <f t="shared" si="33"/>
        <v>-</v>
      </c>
      <c r="N441" s="91" t="str">
        <f t="shared" si="33"/>
        <v>-</v>
      </c>
      <c r="O441" s="91" t="str">
        <f t="shared" si="33"/>
        <v>-</v>
      </c>
      <c r="P441" s="91" t="str">
        <f t="shared" si="33"/>
        <v>-</v>
      </c>
      <c r="Q441" s="91" t="str">
        <f t="shared" si="33"/>
        <v>-</v>
      </c>
      <c r="R441" s="91" t="str">
        <f t="shared" si="33"/>
        <v>-</v>
      </c>
      <c r="S441" s="91" t="str">
        <f t="shared" si="33"/>
        <v>-</v>
      </c>
      <c r="T441" s="91" t="str">
        <f t="shared" si="33"/>
        <v>-</v>
      </c>
      <c r="U441" s="91" t="str">
        <f t="shared" si="33"/>
        <v>-</v>
      </c>
      <c r="V441" s="91" t="str">
        <f t="shared" si="33"/>
        <v>-</v>
      </c>
      <c r="W441" s="91" t="str">
        <f t="shared" si="33"/>
        <v>-</v>
      </c>
      <c r="X441" s="91" t="str">
        <f t="shared" si="33"/>
        <v>-</v>
      </c>
      <c r="Y441" s="91" t="str">
        <f t="shared" si="33"/>
        <v>-</v>
      </c>
      <c r="Z441" s="91" t="str">
        <f t="shared" si="33"/>
        <v>-</v>
      </c>
      <c r="AA441" s="91" t="str">
        <f t="shared" si="33"/>
        <v>-</v>
      </c>
      <c r="AB441" s="91" t="str">
        <f t="shared" si="33"/>
        <v>-</v>
      </c>
      <c r="AC441" s="91" t="str">
        <f t="shared" si="33"/>
        <v>-</v>
      </c>
      <c r="AD441" s="91" t="str">
        <f t="shared" si="33"/>
        <v>-</v>
      </c>
      <c r="AE441" s="91" t="str">
        <f t="shared" si="33"/>
        <v>-</v>
      </c>
      <c r="AF441" s="91" t="str">
        <f t="shared" si="33"/>
        <v>-</v>
      </c>
      <c r="AG441" s="91" t="str">
        <f t="shared" si="33"/>
        <v>-</v>
      </c>
      <c r="AH441" s="91" t="str">
        <f t="shared" si="33"/>
        <v>-</v>
      </c>
      <c r="AI441" s="91" t="str">
        <f t="shared" si="33"/>
        <v>-</v>
      </c>
      <c r="AJ441" s="91" t="str">
        <f t="shared" si="33"/>
        <v>-</v>
      </c>
      <c r="AK441" s="91" t="str">
        <f t="shared" si="33"/>
        <v>-</v>
      </c>
      <c r="AL441" s="91" t="str">
        <f t="shared" si="33"/>
        <v>-</v>
      </c>
      <c r="AM441" s="92" t="str">
        <f t="shared" si="33"/>
        <v>-</v>
      </c>
    </row>
    <row r="442" spans="1:39">
      <c r="A442" s="58" t="str">
        <f>IFERROR(IF(A441+1&lt;COUNTIF(TQoL_Indexes!#REF!,Aux_Country!$A$3),A441+1,""),"")</f>
        <v/>
      </c>
      <c r="B442" s="116" t="str">
        <f t="shared" si="21"/>
        <v/>
      </c>
      <c r="C442" s="116" t="str">
        <f t="shared" si="21"/>
        <v/>
      </c>
      <c r="D442" s="116" t="str">
        <f t="shared" si="21"/>
        <v/>
      </c>
      <c r="E442" s="91" t="str">
        <f t="shared" si="2"/>
        <v>-</v>
      </c>
      <c r="F442" s="91" t="str">
        <f t="shared" ref="F442:AM442" si="34">IFERROR(_xlfn.RANK.EQ(F35,F$3:F$404,0),"-")</f>
        <v>-</v>
      </c>
      <c r="G442" s="91" t="str">
        <f t="shared" si="34"/>
        <v>-</v>
      </c>
      <c r="H442" s="91" t="str">
        <f t="shared" si="34"/>
        <v>-</v>
      </c>
      <c r="I442" s="91" t="str">
        <f t="shared" si="34"/>
        <v>-</v>
      </c>
      <c r="J442" s="91" t="str">
        <f t="shared" si="34"/>
        <v>-</v>
      </c>
      <c r="K442" s="91" t="str">
        <f t="shared" si="34"/>
        <v>-</v>
      </c>
      <c r="L442" s="91" t="str">
        <f t="shared" si="34"/>
        <v>-</v>
      </c>
      <c r="M442" s="91" t="str">
        <f t="shared" si="34"/>
        <v>-</v>
      </c>
      <c r="N442" s="91" t="str">
        <f t="shared" si="34"/>
        <v>-</v>
      </c>
      <c r="O442" s="91" t="str">
        <f t="shared" si="34"/>
        <v>-</v>
      </c>
      <c r="P442" s="91" t="str">
        <f t="shared" si="34"/>
        <v>-</v>
      </c>
      <c r="Q442" s="91" t="str">
        <f t="shared" si="34"/>
        <v>-</v>
      </c>
      <c r="R442" s="91" t="str">
        <f t="shared" si="34"/>
        <v>-</v>
      </c>
      <c r="S442" s="91" t="str">
        <f t="shared" si="34"/>
        <v>-</v>
      </c>
      <c r="T442" s="91" t="str">
        <f t="shared" si="34"/>
        <v>-</v>
      </c>
      <c r="U442" s="91" t="str">
        <f t="shared" si="34"/>
        <v>-</v>
      </c>
      <c r="V442" s="91" t="str">
        <f t="shared" si="34"/>
        <v>-</v>
      </c>
      <c r="W442" s="91" t="str">
        <f t="shared" si="34"/>
        <v>-</v>
      </c>
      <c r="X442" s="91" t="str">
        <f t="shared" si="34"/>
        <v>-</v>
      </c>
      <c r="Y442" s="91" t="str">
        <f t="shared" si="34"/>
        <v>-</v>
      </c>
      <c r="Z442" s="91" t="str">
        <f t="shared" si="34"/>
        <v>-</v>
      </c>
      <c r="AA442" s="91" t="str">
        <f t="shared" si="34"/>
        <v>-</v>
      </c>
      <c r="AB442" s="91" t="str">
        <f t="shared" si="34"/>
        <v>-</v>
      </c>
      <c r="AC442" s="91" t="str">
        <f t="shared" si="34"/>
        <v>-</v>
      </c>
      <c r="AD442" s="91" t="str">
        <f t="shared" si="34"/>
        <v>-</v>
      </c>
      <c r="AE442" s="91" t="str">
        <f t="shared" si="34"/>
        <v>-</v>
      </c>
      <c r="AF442" s="91" t="str">
        <f t="shared" si="34"/>
        <v>-</v>
      </c>
      <c r="AG442" s="91" t="str">
        <f t="shared" si="34"/>
        <v>-</v>
      </c>
      <c r="AH442" s="91" t="str">
        <f t="shared" si="34"/>
        <v>-</v>
      </c>
      <c r="AI442" s="91" t="str">
        <f t="shared" si="34"/>
        <v>-</v>
      </c>
      <c r="AJ442" s="91" t="str">
        <f t="shared" si="34"/>
        <v>-</v>
      </c>
      <c r="AK442" s="91" t="str">
        <f t="shared" si="34"/>
        <v>-</v>
      </c>
      <c r="AL442" s="91" t="str">
        <f t="shared" si="34"/>
        <v>-</v>
      </c>
      <c r="AM442" s="92" t="str">
        <f t="shared" si="34"/>
        <v>-</v>
      </c>
    </row>
    <row r="443" spans="1:39">
      <c r="A443" s="58" t="str">
        <f>IFERROR(IF(A442+1&lt;COUNTIF(TQoL_Indexes!#REF!,Aux_Country!$A$3),A442+1,""),"")</f>
        <v/>
      </c>
      <c r="B443" s="116" t="str">
        <f t="shared" si="21"/>
        <v/>
      </c>
      <c r="C443" s="116" t="str">
        <f t="shared" si="21"/>
        <v/>
      </c>
      <c r="D443" s="116" t="str">
        <f t="shared" si="21"/>
        <v/>
      </c>
      <c r="E443" s="91" t="str">
        <f t="shared" si="2"/>
        <v>-</v>
      </c>
      <c r="F443" s="91" t="str">
        <f t="shared" ref="F443:AM443" si="35">IFERROR(_xlfn.RANK.EQ(F36,F$3:F$404,0),"-")</f>
        <v>-</v>
      </c>
      <c r="G443" s="91" t="str">
        <f t="shared" si="35"/>
        <v>-</v>
      </c>
      <c r="H443" s="91" t="str">
        <f t="shared" si="35"/>
        <v>-</v>
      </c>
      <c r="I443" s="91" t="str">
        <f t="shared" si="35"/>
        <v>-</v>
      </c>
      <c r="J443" s="91" t="str">
        <f t="shared" si="35"/>
        <v>-</v>
      </c>
      <c r="K443" s="91" t="str">
        <f t="shared" si="35"/>
        <v>-</v>
      </c>
      <c r="L443" s="91" t="str">
        <f t="shared" si="35"/>
        <v>-</v>
      </c>
      <c r="M443" s="91" t="str">
        <f t="shared" si="35"/>
        <v>-</v>
      </c>
      <c r="N443" s="91" t="str">
        <f t="shared" si="35"/>
        <v>-</v>
      </c>
      <c r="O443" s="91" t="str">
        <f t="shared" si="35"/>
        <v>-</v>
      </c>
      <c r="P443" s="91" t="str">
        <f t="shared" si="35"/>
        <v>-</v>
      </c>
      <c r="Q443" s="91" t="str">
        <f t="shared" si="35"/>
        <v>-</v>
      </c>
      <c r="R443" s="91" t="str">
        <f t="shared" si="35"/>
        <v>-</v>
      </c>
      <c r="S443" s="91" t="str">
        <f t="shared" si="35"/>
        <v>-</v>
      </c>
      <c r="T443" s="91" t="str">
        <f t="shared" si="35"/>
        <v>-</v>
      </c>
      <c r="U443" s="91" t="str">
        <f t="shared" si="35"/>
        <v>-</v>
      </c>
      <c r="V443" s="91" t="str">
        <f t="shared" si="35"/>
        <v>-</v>
      </c>
      <c r="W443" s="91" t="str">
        <f t="shared" si="35"/>
        <v>-</v>
      </c>
      <c r="X443" s="91" t="str">
        <f t="shared" si="35"/>
        <v>-</v>
      </c>
      <c r="Y443" s="91" t="str">
        <f t="shared" si="35"/>
        <v>-</v>
      </c>
      <c r="Z443" s="91" t="str">
        <f t="shared" si="35"/>
        <v>-</v>
      </c>
      <c r="AA443" s="91" t="str">
        <f t="shared" si="35"/>
        <v>-</v>
      </c>
      <c r="AB443" s="91" t="str">
        <f t="shared" si="35"/>
        <v>-</v>
      </c>
      <c r="AC443" s="91" t="str">
        <f t="shared" si="35"/>
        <v>-</v>
      </c>
      <c r="AD443" s="91" t="str">
        <f t="shared" si="35"/>
        <v>-</v>
      </c>
      <c r="AE443" s="91" t="str">
        <f t="shared" si="35"/>
        <v>-</v>
      </c>
      <c r="AF443" s="91" t="str">
        <f t="shared" si="35"/>
        <v>-</v>
      </c>
      <c r="AG443" s="91" t="str">
        <f t="shared" si="35"/>
        <v>-</v>
      </c>
      <c r="AH443" s="91" t="str">
        <f t="shared" si="35"/>
        <v>-</v>
      </c>
      <c r="AI443" s="91" t="str">
        <f t="shared" si="35"/>
        <v>-</v>
      </c>
      <c r="AJ443" s="91" t="str">
        <f t="shared" si="35"/>
        <v>-</v>
      </c>
      <c r="AK443" s="91" t="str">
        <f t="shared" si="35"/>
        <v>-</v>
      </c>
      <c r="AL443" s="91" t="str">
        <f t="shared" si="35"/>
        <v>-</v>
      </c>
      <c r="AM443" s="92" t="str">
        <f t="shared" si="35"/>
        <v>-</v>
      </c>
    </row>
    <row r="444" spans="1:39">
      <c r="A444" s="58" t="str">
        <f>IFERROR(IF(A443+1&lt;COUNTIF(TQoL_Indexes!#REF!,Aux_Country!$A$3),A443+1,""),"")</f>
        <v/>
      </c>
      <c r="B444" s="116" t="str">
        <f t="shared" si="21"/>
        <v/>
      </c>
      <c r="C444" s="116" t="str">
        <f t="shared" si="21"/>
        <v/>
      </c>
      <c r="D444" s="116" t="str">
        <f t="shared" si="21"/>
        <v/>
      </c>
      <c r="E444" s="91" t="str">
        <f t="shared" si="2"/>
        <v>-</v>
      </c>
      <c r="F444" s="91" t="str">
        <f t="shared" ref="F444:AM444" si="36">IFERROR(_xlfn.RANK.EQ(F37,F$3:F$404,0),"-")</f>
        <v>-</v>
      </c>
      <c r="G444" s="91" t="str">
        <f t="shared" si="36"/>
        <v>-</v>
      </c>
      <c r="H444" s="91" t="str">
        <f t="shared" si="36"/>
        <v>-</v>
      </c>
      <c r="I444" s="91" t="str">
        <f t="shared" si="36"/>
        <v>-</v>
      </c>
      <c r="J444" s="91" t="str">
        <f t="shared" si="36"/>
        <v>-</v>
      </c>
      <c r="K444" s="91" t="str">
        <f t="shared" si="36"/>
        <v>-</v>
      </c>
      <c r="L444" s="91" t="str">
        <f t="shared" si="36"/>
        <v>-</v>
      </c>
      <c r="M444" s="91" t="str">
        <f t="shared" si="36"/>
        <v>-</v>
      </c>
      <c r="N444" s="91" t="str">
        <f t="shared" si="36"/>
        <v>-</v>
      </c>
      <c r="O444" s="91" t="str">
        <f t="shared" si="36"/>
        <v>-</v>
      </c>
      <c r="P444" s="91" t="str">
        <f t="shared" si="36"/>
        <v>-</v>
      </c>
      <c r="Q444" s="91" t="str">
        <f t="shared" si="36"/>
        <v>-</v>
      </c>
      <c r="R444" s="91" t="str">
        <f t="shared" si="36"/>
        <v>-</v>
      </c>
      <c r="S444" s="91" t="str">
        <f t="shared" si="36"/>
        <v>-</v>
      </c>
      <c r="T444" s="91" t="str">
        <f t="shared" si="36"/>
        <v>-</v>
      </c>
      <c r="U444" s="91" t="str">
        <f t="shared" si="36"/>
        <v>-</v>
      </c>
      <c r="V444" s="91" t="str">
        <f t="shared" si="36"/>
        <v>-</v>
      </c>
      <c r="W444" s="91" t="str">
        <f t="shared" si="36"/>
        <v>-</v>
      </c>
      <c r="X444" s="91" t="str">
        <f t="shared" si="36"/>
        <v>-</v>
      </c>
      <c r="Y444" s="91" t="str">
        <f t="shared" si="36"/>
        <v>-</v>
      </c>
      <c r="Z444" s="91" t="str">
        <f t="shared" si="36"/>
        <v>-</v>
      </c>
      <c r="AA444" s="91" t="str">
        <f t="shared" si="36"/>
        <v>-</v>
      </c>
      <c r="AB444" s="91" t="str">
        <f t="shared" si="36"/>
        <v>-</v>
      </c>
      <c r="AC444" s="91" t="str">
        <f t="shared" si="36"/>
        <v>-</v>
      </c>
      <c r="AD444" s="91" t="str">
        <f t="shared" si="36"/>
        <v>-</v>
      </c>
      <c r="AE444" s="91" t="str">
        <f t="shared" si="36"/>
        <v>-</v>
      </c>
      <c r="AF444" s="91" t="str">
        <f t="shared" si="36"/>
        <v>-</v>
      </c>
      <c r="AG444" s="91" t="str">
        <f t="shared" si="36"/>
        <v>-</v>
      </c>
      <c r="AH444" s="91" t="str">
        <f t="shared" si="36"/>
        <v>-</v>
      </c>
      <c r="AI444" s="91" t="str">
        <f t="shared" si="36"/>
        <v>-</v>
      </c>
      <c r="AJ444" s="91" t="str">
        <f t="shared" si="36"/>
        <v>-</v>
      </c>
      <c r="AK444" s="91" t="str">
        <f t="shared" si="36"/>
        <v>-</v>
      </c>
      <c r="AL444" s="91" t="str">
        <f t="shared" si="36"/>
        <v>-</v>
      </c>
      <c r="AM444" s="92" t="str">
        <f t="shared" si="36"/>
        <v>-</v>
      </c>
    </row>
    <row r="445" spans="1:39">
      <c r="A445" s="58" t="str">
        <f>IFERROR(IF(A444+1&lt;COUNTIF(TQoL_Indexes!#REF!,Aux_Country!$A$3),A444+1,""),"")</f>
        <v/>
      </c>
      <c r="B445" s="116" t="str">
        <f t="shared" si="21"/>
        <v/>
      </c>
      <c r="C445" s="116" t="str">
        <f t="shared" si="21"/>
        <v/>
      </c>
      <c r="D445" s="116" t="str">
        <f t="shared" si="21"/>
        <v/>
      </c>
      <c r="E445" s="91" t="str">
        <f t="shared" si="2"/>
        <v>-</v>
      </c>
      <c r="F445" s="91" t="str">
        <f t="shared" ref="F445:AM445" si="37">IFERROR(_xlfn.RANK.EQ(F38,F$3:F$404,0),"-")</f>
        <v>-</v>
      </c>
      <c r="G445" s="91" t="str">
        <f t="shared" si="37"/>
        <v>-</v>
      </c>
      <c r="H445" s="91" t="str">
        <f t="shared" si="37"/>
        <v>-</v>
      </c>
      <c r="I445" s="91" t="str">
        <f t="shared" si="37"/>
        <v>-</v>
      </c>
      <c r="J445" s="91" t="str">
        <f t="shared" si="37"/>
        <v>-</v>
      </c>
      <c r="K445" s="91" t="str">
        <f t="shared" si="37"/>
        <v>-</v>
      </c>
      <c r="L445" s="91" t="str">
        <f t="shared" si="37"/>
        <v>-</v>
      </c>
      <c r="M445" s="91" t="str">
        <f t="shared" si="37"/>
        <v>-</v>
      </c>
      <c r="N445" s="91" t="str">
        <f t="shared" si="37"/>
        <v>-</v>
      </c>
      <c r="O445" s="91" t="str">
        <f t="shared" si="37"/>
        <v>-</v>
      </c>
      <c r="P445" s="91" t="str">
        <f t="shared" si="37"/>
        <v>-</v>
      </c>
      <c r="Q445" s="91" t="str">
        <f t="shared" si="37"/>
        <v>-</v>
      </c>
      <c r="R445" s="91" t="str">
        <f t="shared" si="37"/>
        <v>-</v>
      </c>
      <c r="S445" s="91" t="str">
        <f t="shared" si="37"/>
        <v>-</v>
      </c>
      <c r="T445" s="91" t="str">
        <f t="shared" si="37"/>
        <v>-</v>
      </c>
      <c r="U445" s="91" t="str">
        <f t="shared" si="37"/>
        <v>-</v>
      </c>
      <c r="V445" s="91" t="str">
        <f t="shared" si="37"/>
        <v>-</v>
      </c>
      <c r="W445" s="91" t="str">
        <f t="shared" si="37"/>
        <v>-</v>
      </c>
      <c r="X445" s="91" t="str">
        <f t="shared" si="37"/>
        <v>-</v>
      </c>
      <c r="Y445" s="91" t="str">
        <f t="shared" si="37"/>
        <v>-</v>
      </c>
      <c r="Z445" s="91" t="str">
        <f t="shared" si="37"/>
        <v>-</v>
      </c>
      <c r="AA445" s="91" t="str">
        <f t="shared" si="37"/>
        <v>-</v>
      </c>
      <c r="AB445" s="91" t="str">
        <f t="shared" si="37"/>
        <v>-</v>
      </c>
      <c r="AC445" s="91" t="str">
        <f t="shared" si="37"/>
        <v>-</v>
      </c>
      <c r="AD445" s="91" t="str">
        <f t="shared" si="37"/>
        <v>-</v>
      </c>
      <c r="AE445" s="91" t="str">
        <f t="shared" si="37"/>
        <v>-</v>
      </c>
      <c r="AF445" s="91" t="str">
        <f t="shared" si="37"/>
        <v>-</v>
      </c>
      <c r="AG445" s="91" t="str">
        <f t="shared" si="37"/>
        <v>-</v>
      </c>
      <c r="AH445" s="91" t="str">
        <f t="shared" si="37"/>
        <v>-</v>
      </c>
      <c r="AI445" s="91" t="str">
        <f t="shared" si="37"/>
        <v>-</v>
      </c>
      <c r="AJ445" s="91" t="str">
        <f t="shared" si="37"/>
        <v>-</v>
      </c>
      <c r="AK445" s="91" t="str">
        <f t="shared" si="37"/>
        <v>-</v>
      </c>
      <c r="AL445" s="91" t="str">
        <f t="shared" si="37"/>
        <v>-</v>
      </c>
      <c r="AM445" s="92" t="str">
        <f t="shared" si="37"/>
        <v>-</v>
      </c>
    </row>
    <row r="446" spans="1:39">
      <c r="A446" s="58" t="str">
        <f>IFERROR(IF(A445+1&lt;COUNTIF(TQoL_Indexes!#REF!,Aux_Country!$A$3),A445+1,""),"")</f>
        <v/>
      </c>
      <c r="B446" s="116" t="str">
        <f t="shared" si="21"/>
        <v/>
      </c>
      <c r="C446" s="116" t="str">
        <f t="shared" si="21"/>
        <v/>
      </c>
      <c r="D446" s="116" t="str">
        <f t="shared" si="21"/>
        <v/>
      </c>
      <c r="E446" s="91" t="str">
        <f t="shared" si="2"/>
        <v>-</v>
      </c>
      <c r="F446" s="91" t="str">
        <f t="shared" ref="F446:AM446" si="38">IFERROR(_xlfn.RANK.EQ(F39,F$3:F$404,0),"-")</f>
        <v>-</v>
      </c>
      <c r="G446" s="91" t="str">
        <f t="shared" si="38"/>
        <v>-</v>
      </c>
      <c r="H446" s="91" t="str">
        <f t="shared" si="38"/>
        <v>-</v>
      </c>
      <c r="I446" s="91" t="str">
        <f t="shared" si="38"/>
        <v>-</v>
      </c>
      <c r="J446" s="91" t="str">
        <f t="shared" si="38"/>
        <v>-</v>
      </c>
      <c r="K446" s="91" t="str">
        <f t="shared" si="38"/>
        <v>-</v>
      </c>
      <c r="L446" s="91" t="str">
        <f t="shared" si="38"/>
        <v>-</v>
      </c>
      <c r="M446" s="91" t="str">
        <f t="shared" si="38"/>
        <v>-</v>
      </c>
      <c r="N446" s="91" t="str">
        <f t="shared" si="38"/>
        <v>-</v>
      </c>
      <c r="O446" s="91" t="str">
        <f t="shared" si="38"/>
        <v>-</v>
      </c>
      <c r="P446" s="91" t="str">
        <f t="shared" si="38"/>
        <v>-</v>
      </c>
      <c r="Q446" s="91" t="str">
        <f t="shared" si="38"/>
        <v>-</v>
      </c>
      <c r="R446" s="91" t="str">
        <f t="shared" si="38"/>
        <v>-</v>
      </c>
      <c r="S446" s="91" t="str">
        <f t="shared" si="38"/>
        <v>-</v>
      </c>
      <c r="T446" s="91" t="str">
        <f t="shared" si="38"/>
        <v>-</v>
      </c>
      <c r="U446" s="91" t="str">
        <f t="shared" si="38"/>
        <v>-</v>
      </c>
      <c r="V446" s="91" t="str">
        <f t="shared" si="38"/>
        <v>-</v>
      </c>
      <c r="W446" s="91" t="str">
        <f t="shared" si="38"/>
        <v>-</v>
      </c>
      <c r="X446" s="91" t="str">
        <f t="shared" si="38"/>
        <v>-</v>
      </c>
      <c r="Y446" s="91" t="str">
        <f t="shared" si="38"/>
        <v>-</v>
      </c>
      <c r="Z446" s="91" t="str">
        <f t="shared" si="38"/>
        <v>-</v>
      </c>
      <c r="AA446" s="91" t="str">
        <f t="shared" si="38"/>
        <v>-</v>
      </c>
      <c r="AB446" s="91" t="str">
        <f t="shared" si="38"/>
        <v>-</v>
      </c>
      <c r="AC446" s="91" t="str">
        <f t="shared" si="38"/>
        <v>-</v>
      </c>
      <c r="AD446" s="91" t="str">
        <f t="shared" si="38"/>
        <v>-</v>
      </c>
      <c r="AE446" s="91" t="str">
        <f t="shared" si="38"/>
        <v>-</v>
      </c>
      <c r="AF446" s="91" t="str">
        <f t="shared" si="38"/>
        <v>-</v>
      </c>
      <c r="AG446" s="91" t="str">
        <f t="shared" si="38"/>
        <v>-</v>
      </c>
      <c r="AH446" s="91" t="str">
        <f t="shared" si="38"/>
        <v>-</v>
      </c>
      <c r="AI446" s="91" t="str">
        <f t="shared" si="38"/>
        <v>-</v>
      </c>
      <c r="AJ446" s="91" t="str">
        <f t="shared" si="38"/>
        <v>-</v>
      </c>
      <c r="AK446" s="91" t="str">
        <f t="shared" si="38"/>
        <v>-</v>
      </c>
      <c r="AL446" s="91" t="str">
        <f t="shared" si="38"/>
        <v>-</v>
      </c>
      <c r="AM446" s="92" t="str">
        <f t="shared" si="38"/>
        <v>-</v>
      </c>
    </row>
    <row r="447" spans="1:39">
      <c r="A447" s="58" t="str">
        <f>IFERROR(IF(A446+1&lt;COUNTIF(TQoL_Indexes!#REF!,Aux_Country!$A$3),A446+1,""),"")</f>
        <v/>
      </c>
      <c r="B447" s="116" t="str">
        <f t="shared" si="21"/>
        <v/>
      </c>
      <c r="C447" s="116" t="str">
        <f t="shared" si="21"/>
        <v/>
      </c>
      <c r="D447" s="116" t="str">
        <f t="shared" si="21"/>
        <v/>
      </c>
      <c r="E447" s="91" t="str">
        <f t="shared" si="2"/>
        <v>-</v>
      </c>
      <c r="F447" s="91" t="str">
        <f t="shared" ref="F447:AM447" si="39">IFERROR(_xlfn.RANK.EQ(F40,F$3:F$404,0),"-")</f>
        <v>-</v>
      </c>
      <c r="G447" s="91" t="str">
        <f t="shared" si="39"/>
        <v>-</v>
      </c>
      <c r="H447" s="91" t="str">
        <f t="shared" si="39"/>
        <v>-</v>
      </c>
      <c r="I447" s="91" t="str">
        <f t="shared" si="39"/>
        <v>-</v>
      </c>
      <c r="J447" s="91" t="str">
        <f t="shared" si="39"/>
        <v>-</v>
      </c>
      <c r="K447" s="91" t="str">
        <f t="shared" si="39"/>
        <v>-</v>
      </c>
      <c r="L447" s="91" t="str">
        <f t="shared" si="39"/>
        <v>-</v>
      </c>
      <c r="M447" s="91" t="str">
        <f t="shared" si="39"/>
        <v>-</v>
      </c>
      <c r="N447" s="91" t="str">
        <f t="shared" si="39"/>
        <v>-</v>
      </c>
      <c r="O447" s="91" t="str">
        <f t="shared" si="39"/>
        <v>-</v>
      </c>
      <c r="P447" s="91" t="str">
        <f t="shared" si="39"/>
        <v>-</v>
      </c>
      <c r="Q447" s="91" t="str">
        <f t="shared" si="39"/>
        <v>-</v>
      </c>
      <c r="R447" s="91" t="str">
        <f t="shared" si="39"/>
        <v>-</v>
      </c>
      <c r="S447" s="91" t="str">
        <f t="shared" si="39"/>
        <v>-</v>
      </c>
      <c r="T447" s="91" t="str">
        <f t="shared" si="39"/>
        <v>-</v>
      </c>
      <c r="U447" s="91" t="str">
        <f t="shared" si="39"/>
        <v>-</v>
      </c>
      <c r="V447" s="91" t="str">
        <f t="shared" si="39"/>
        <v>-</v>
      </c>
      <c r="W447" s="91" t="str">
        <f t="shared" si="39"/>
        <v>-</v>
      </c>
      <c r="X447" s="91" t="str">
        <f t="shared" si="39"/>
        <v>-</v>
      </c>
      <c r="Y447" s="91" t="str">
        <f t="shared" si="39"/>
        <v>-</v>
      </c>
      <c r="Z447" s="91" t="str">
        <f t="shared" si="39"/>
        <v>-</v>
      </c>
      <c r="AA447" s="91" t="str">
        <f t="shared" si="39"/>
        <v>-</v>
      </c>
      <c r="AB447" s="91" t="str">
        <f t="shared" si="39"/>
        <v>-</v>
      </c>
      <c r="AC447" s="91" t="str">
        <f t="shared" si="39"/>
        <v>-</v>
      </c>
      <c r="AD447" s="91" t="str">
        <f t="shared" si="39"/>
        <v>-</v>
      </c>
      <c r="AE447" s="91" t="str">
        <f t="shared" si="39"/>
        <v>-</v>
      </c>
      <c r="AF447" s="91" t="str">
        <f t="shared" si="39"/>
        <v>-</v>
      </c>
      <c r="AG447" s="91" t="str">
        <f t="shared" si="39"/>
        <v>-</v>
      </c>
      <c r="AH447" s="91" t="str">
        <f t="shared" si="39"/>
        <v>-</v>
      </c>
      <c r="AI447" s="91" t="str">
        <f t="shared" si="39"/>
        <v>-</v>
      </c>
      <c r="AJ447" s="91" t="str">
        <f t="shared" si="39"/>
        <v>-</v>
      </c>
      <c r="AK447" s="91" t="str">
        <f t="shared" si="39"/>
        <v>-</v>
      </c>
      <c r="AL447" s="91" t="str">
        <f t="shared" si="39"/>
        <v>-</v>
      </c>
      <c r="AM447" s="92" t="str">
        <f t="shared" si="39"/>
        <v>-</v>
      </c>
    </row>
    <row r="448" spans="1:39">
      <c r="A448" s="58" t="str">
        <f>IFERROR(IF(A447+1&lt;COUNTIF(TQoL_Indexes!#REF!,Aux_Country!$A$3),A447+1,""),"")</f>
        <v/>
      </c>
      <c r="B448" s="116" t="str">
        <f t="shared" si="21"/>
        <v/>
      </c>
      <c r="C448" s="116" t="str">
        <f t="shared" si="21"/>
        <v/>
      </c>
      <c r="D448" s="116" t="str">
        <f t="shared" si="21"/>
        <v/>
      </c>
      <c r="E448" s="91" t="str">
        <f t="shared" si="2"/>
        <v>-</v>
      </c>
      <c r="F448" s="91" t="str">
        <f t="shared" ref="F448:AM448" si="40">IFERROR(_xlfn.RANK.EQ(F41,F$3:F$404,0),"-")</f>
        <v>-</v>
      </c>
      <c r="G448" s="91" t="str">
        <f t="shared" si="40"/>
        <v>-</v>
      </c>
      <c r="H448" s="91" t="str">
        <f t="shared" si="40"/>
        <v>-</v>
      </c>
      <c r="I448" s="91" t="str">
        <f t="shared" si="40"/>
        <v>-</v>
      </c>
      <c r="J448" s="91" t="str">
        <f t="shared" si="40"/>
        <v>-</v>
      </c>
      <c r="K448" s="91" t="str">
        <f t="shared" si="40"/>
        <v>-</v>
      </c>
      <c r="L448" s="91" t="str">
        <f t="shared" si="40"/>
        <v>-</v>
      </c>
      <c r="M448" s="91" t="str">
        <f t="shared" si="40"/>
        <v>-</v>
      </c>
      <c r="N448" s="91" t="str">
        <f t="shared" si="40"/>
        <v>-</v>
      </c>
      <c r="O448" s="91" t="str">
        <f t="shared" si="40"/>
        <v>-</v>
      </c>
      <c r="P448" s="91" t="str">
        <f t="shared" si="40"/>
        <v>-</v>
      </c>
      <c r="Q448" s="91" t="str">
        <f t="shared" si="40"/>
        <v>-</v>
      </c>
      <c r="R448" s="91" t="str">
        <f t="shared" si="40"/>
        <v>-</v>
      </c>
      <c r="S448" s="91" t="str">
        <f t="shared" si="40"/>
        <v>-</v>
      </c>
      <c r="T448" s="91" t="str">
        <f t="shared" si="40"/>
        <v>-</v>
      </c>
      <c r="U448" s="91" t="str">
        <f t="shared" si="40"/>
        <v>-</v>
      </c>
      <c r="V448" s="91" t="str">
        <f t="shared" si="40"/>
        <v>-</v>
      </c>
      <c r="W448" s="91" t="str">
        <f t="shared" si="40"/>
        <v>-</v>
      </c>
      <c r="X448" s="91" t="str">
        <f t="shared" si="40"/>
        <v>-</v>
      </c>
      <c r="Y448" s="91" t="str">
        <f t="shared" si="40"/>
        <v>-</v>
      </c>
      <c r="Z448" s="91" t="str">
        <f t="shared" si="40"/>
        <v>-</v>
      </c>
      <c r="AA448" s="91" t="str">
        <f t="shared" si="40"/>
        <v>-</v>
      </c>
      <c r="AB448" s="91" t="str">
        <f t="shared" si="40"/>
        <v>-</v>
      </c>
      <c r="AC448" s="91" t="str">
        <f t="shared" si="40"/>
        <v>-</v>
      </c>
      <c r="AD448" s="91" t="str">
        <f t="shared" si="40"/>
        <v>-</v>
      </c>
      <c r="AE448" s="91" t="str">
        <f t="shared" si="40"/>
        <v>-</v>
      </c>
      <c r="AF448" s="91" t="str">
        <f t="shared" si="40"/>
        <v>-</v>
      </c>
      <c r="AG448" s="91" t="str">
        <f t="shared" si="40"/>
        <v>-</v>
      </c>
      <c r="AH448" s="91" t="str">
        <f t="shared" si="40"/>
        <v>-</v>
      </c>
      <c r="AI448" s="91" t="str">
        <f t="shared" si="40"/>
        <v>-</v>
      </c>
      <c r="AJ448" s="91" t="str">
        <f t="shared" si="40"/>
        <v>-</v>
      </c>
      <c r="AK448" s="91" t="str">
        <f t="shared" si="40"/>
        <v>-</v>
      </c>
      <c r="AL448" s="91" t="str">
        <f t="shared" si="40"/>
        <v>-</v>
      </c>
      <c r="AM448" s="92" t="str">
        <f t="shared" si="40"/>
        <v>-</v>
      </c>
    </row>
    <row r="449" spans="1:39">
      <c r="A449" s="58" t="str">
        <f>IFERROR(IF(A448+1&lt;COUNTIF(TQoL_Indexes!#REF!,Aux_Country!$A$3),A448+1,""),"")</f>
        <v/>
      </c>
      <c r="B449" s="116" t="str">
        <f t="shared" si="21"/>
        <v/>
      </c>
      <c r="C449" s="116" t="str">
        <f t="shared" si="21"/>
        <v/>
      </c>
      <c r="D449" s="116" t="str">
        <f t="shared" si="21"/>
        <v/>
      </c>
      <c r="E449" s="91" t="str">
        <f t="shared" si="2"/>
        <v>-</v>
      </c>
      <c r="F449" s="91" t="str">
        <f t="shared" ref="F449:AM449" si="41">IFERROR(_xlfn.RANK.EQ(F42,F$3:F$404,0),"-")</f>
        <v>-</v>
      </c>
      <c r="G449" s="91" t="str">
        <f t="shared" si="41"/>
        <v>-</v>
      </c>
      <c r="H449" s="91" t="str">
        <f t="shared" si="41"/>
        <v>-</v>
      </c>
      <c r="I449" s="91" t="str">
        <f t="shared" si="41"/>
        <v>-</v>
      </c>
      <c r="J449" s="91" t="str">
        <f t="shared" si="41"/>
        <v>-</v>
      </c>
      <c r="K449" s="91" t="str">
        <f t="shared" si="41"/>
        <v>-</v>
      </c>
      <c r="L449" s="91" t="str">
        <f t="shared" si="41"/>
        <v>-</v>
      </c>
      <c r="M449" s="91" t="str">
        <f t="shared" si="41"/>
        <v>-</v>
      </c>
      <c r="N449" s="91" t="str">
        <f t="shared" si="41"/>
        <v>-</v>
      </c>
      <c r="O449" s="91" t="str">
        <f t="shared" si="41"/>
        <v>-</v>
      </c>
      <c r="P449" s="91" t="str">
        <f t="shared" si="41"/>
        <v>-</v>
      </c>
      <c r="Q449" s="91" t="str">
        <f t="shared" si="41"/>
        <v>-</v>
      </c>
      <c r="R449" s="91" t="str">
        <f t="shared" si="41"/>
        <v>-</v>
      </c>
      <c r="S449" s="91" t="str">
        <f t="shared" si="41"/>
        <v>-</v>
      </c>
      <c r="T449" s="91" t="str">
        <f t="shared" si="41"/>
        <v>-</v>
      </c>
      <c r="U449" s="91" t="str">
        <f t="shared" si="41"/>
        <v>-</v>
      </c>
      <c r="V449" s="91" t="str">
        <f t="shared" si="41"/>
        <v>-</v>
      </c>
      <c r="W449" s="91" t="str">
        <f t="shared" si="41"/>
        <v>-</v>
      </c>
      <c r="X449" s="91" t="str">
        <f t="shared" si="41"/>
        <v>-</v>
      </c>
      <c r="Y449" s="91" t="str">
        <f t="shared" si="41"/>
        <v>-</v>
      </c>
      <c r="Z449" s="91" t="str">
        <f t="shared" si="41"/>
        <v>-</v>
      </c>
      <c r="AA449" s="91" t="str">
        <f t="shared" si="41"/>
        <v>-</v>
      </c>
      <c r="AB449" s="91" t="str">
        <f t="shared" si="41"/>
        <v>-</v>
      </c>
      <c r="AC449" s="91" t="str">
        <f t="shared" si="41"/>
        <v>-</v>
      </c>
      <c r="AD449" s="91" t="str">
        <f t="shared" si="41"/>
        <v>-</v>
      </c>
      <c r="AE449" s="91" t="str">
        <f t="shared" si="41"/>
        <v>-</v>
      </c>
      <c r="AF449" s="91" t="str">
        <f t="shared" si="41"/>
        <v>-</v>
      </c>
      <c r="AG449" s="91" t="str">
        <f t="shared" si="41"/>
        <v>-</v>
      </c>
      <c r="AH449" s="91" t="str">
        <f t="shared" si="41"/>
        <v>-</v>
      </c>
      <c r="AI449" s="91" t="str">
        <f t="shared" si="41"/>
        <v>-</v>
      </c>
      <c r="AJ449" s="91" t="str">
        <f t="shared" si="41"/>
        <v>-</v>
      </c>
      <c r="AK449" s="91" t="str">
        <f t="shared" si="41"/>
        <v>-</v>
      </c>
      <c r="AL449" s="91" t="str">
        <f t="shared" si="41"/>
        <v>-</v>
      </c>
      <c r="AM449" s="92" t="str">
        <f t="shared" si="41"/>
        <v>-</v>
      </c>
    </row>
    <row r="450" spans="1:39">
      <c r="A450" s="58" t="str">
        <f>IFERROR(IF(A449+1&lt;COUNTIF(TQoL_Indexes!#REF!,Aux_Country!$A$3),A449+1,""),"")</f>
        <v/>
      </c>
      <c r="B450" s="116" t="str">
        <f t="shared" ref="B450:D469" si="42">B43</f>
        <v/>
      </c>
      <c r="C450" s="116" t="str">
        <f t="shared" si="42"/>
        <v/>
      </c>
      <c r="D450" s="116" t="str">
        <f t="shared" si="42"/>
        <v/>
      </c>
      <c r="E450" s="91" t="str">
        <f t="shared" si="2"/>
        <v>-</v>
      </c>
      <c r="F450" s="91" t="str">
        <f t="shared" ref="F450:AM450" si="43">IFERROR(_xlfn.RANK.EQ(F43,F$3:F$404,0),"-")</f>
        <v>-</v>
      </c>
      <c r="G450" s="91" t="str">
        <f t="shared" si="43"/>
        <v>-</v>
      </c>
      <c r="H450" s="91" t="str">
        <f t="shared" si="43"/>
        <v>-</v>
      </c>
      <c r="I450" s="91" t="str">
        <f t="shared" si="43"/>
        <v>-</v>
      </c>
      <c r="J450" s="91" t="str">
        <f t="shared" si="43"/>
        <v>-</v>
      </c>
      <c r="K450" s="91" t="str">
        <f t="shared" si="43"/>
        <v>-</v>
      </c>
      <c r="L450" s="91" t="str">
        <f t="shared" si="43"/>
        <v>-</v>
      </c>
      <c r="M450" s="91" t="str">
        <f t="shared" si="43"/>
        <v>-</v>
      </c>
      <c r="N450" s="91" t="str">
        <f t="shared" si="43"/>
        <v>-</v>
      </c>
      <c r="O450" s="91" t="str">
        <f t="shared" si="43"/>
        <v>-</v>
      </c>
      <c r="P450" s="91" t="str">
        <f t="shared" si="43"/>
        <v>-</v>
      </c>
      <c r="Q450" s="91" t="str">
        <f t="shared" si="43"/>
        <v>-</v>
      </c>
      <c r="R450" s="91" t="str">
        <f t="shared" si="43"/>
        <v>-</v>
      </c>
      <c r="S450" s="91" t="str">
        <f t="shared" si="43"/>
        <v>-</v>
      </c>
      <c r="T450" s="91" t="str">
        <f t="shared" si="43"/>
        <v>-</v>
      </c>
      <c r="U450" s="91" t="str">
        <f t="shared" si="43"/>
        <v>-</v>
      </c>
      <c r="V450" s="91" t="str">
        <f t="shared" si="43"/>
        <v>-</v>
      </c>
      <c r="W450" s="91" t="str">
        <f t="shared" si="43"/>
        <v>-</v>
      </c>
      <c r="X450" s="91" t="str">
        <f t="shared" si="43"/>
        <v>-</v>
      </c>
      <c r="Y450" s="91" t="str">
        <f t="shared" si="43"/>
        <v>-</v>
      </c>
      <c r="Z450" s="91" t="str">
        <f t="shared" si="43"/>
        <v>-</v>
      </c>
      <c r="AA450" s="91" t="str">
        <f t="shared" si="43"/>
        <v>-</v>
      </c>
      <c r="AB450" s="91" t="str">
        <f t="shared" si="43"/>
        <v>-</v>
      </c>
      <c r="AC450" s="91" t="str">
        <f t="shared" si="43"/>
        <v>-</v>
      </c>
      <c r="AD450" s="91" t="str">
        <f t="shared" si="43"/>
        <v>-</v>
      </c>
      <c r="AE450" s="91" t="str">
        <f t="shared" si="43"/>
        <v>-</v>
      </c>
      <c r="AF450" s="91" t="str">
        <f t="shared" si="43"/>
        <v>-</v>
      </c>
      <c r="AG450" s="91" t="str">
        <f t="shared" si="43"/>
        <v>-</v>
      </c>
      <c r="AH450" s="91" t="str">
        <f t="shared" si="43"/>
        <v>-</v>
      </c>
      <c r="AI450" s="91" t="str">
        <f t="shared" si="43"/>
        <v>-</v>
      </c>
      <c r="AJ450" s="91" t="str">
        <f t="shared" si="43"/>
        <v>-</v>
      </c>
      <c r="AK450" s="91" t="str">
        <f t="shared" si="43"/>
        <v>-</v>
      </c>
      <c r="AL450" s="91" t="str">
        <f t="shared" si="43"/>
        <v>-</v>
      </c>
      <c r="AM450" s="92" t="str">
        <f t="shared" si="43"/>
        <v>-</v>
      </c>
    </row>
    <row r="451" spans="1:39">
      <c r="A451" s="58" t="str">
        <f>IFERROR(IF(A450+1&lt;COUNTIF(TQoL_Indexes!#REF!,Aux_Country!$A$3),A450+1,""),"")</f>
        <v/>
      </c>
      <c r="B451" s="116" t="str">
        <f t="shared" si="42"/>
        <v/>
      </c>
      <c r="C451" s="116" t="str">
        <f t="shared" si="42"/>
        <v/>
      </c>
      <c r="D451" s="116" t="str">
        <f t="shared" si="42"/>
        <v/>
      </c>
      <c r="E451" s="91" t="str">
        <f t="shared" si="2"/>
        <v>-</v>
      </c>
      <c r="F451" s="91" t="str">
        <f t="shared" ref="F451:AM451" si="44">IFERROR(_xlfn.RANK.EQ(F44,F$3:F$404,0),"-")</f>
        <v>-</v>
      </c>
      <c r="G451" s="91" t="str">
        <f t="shared" si="44"/>
        <v>-</v>
      </c>
      <c r="H451" s="91" t="str">
        <f t="shared" si="44"/>
        <v>-</v>
      </c>
      <c r="I451" s="91" t="str">
        <f t="shared" si="44"/>
        <v>-</v>
      </c>
      <c r="J451" s="91" t="str">
        <f t="shared" si="44"/>
        <v>-</v>
      </c>
      <c r="K451" s="91" t="str">
        <f t="shared" si="44"/>
        <v>-</v>
      </c>
      <c r="L451" s="91" t="str">
        <f t="shared" si="44"/>
        <v>-</v>
      </c>
      <c r="M451" s="91" t="str">
        <f t="shared" si="44"/>
        <v>-</v>
      </c>
      <c r="N451" s="91" t="str">
        <f t="shared" si="44"/>
        <v>-</v>
      </c>
      <c r="O451" s="91" t="str">
        <f t="shared" si="44"/>
        <v>-</v>
      </c>
      <c r="P451" s="91" t="str">
        <f t="shared" si="44"/>
        <v>-</v>
      </c>
      <c r="Q451" s="91" t="str">
        <f t="shared" si="44"/>
        <v>-</v>
      </c>
      <c r="R451" s="91" t="str">
        <f t="shared" si="44"/>
        <v>-</v>
      </c>
      <c r="S451" s="91" t="str">
        <f t="shared" si="44"/>
        <v>-</v>
      </c>
      <c r="T451" s="91" t="str">
        <f t="shared" si="44"/>
        <v>-</v>
      </c>
      <c r="U451" s="91" t="str">
        <f t="shared" si="44"/>
        <v>-</v>
      </c>
      <c r="V451" s="91" t="str">
        <f t="shared" si="44"/>
        <v>-</v>
      </c>
      <c r="W451" s="91" t="str">
        <f t="shared" si="44"/>
        <v>-</v>
      </c>
      <c r="X451" s="91" t="str">
        <f t="shared" si="44"/>
        <v>-</v>
      </c>
      <c r="Y451" s="91" t="str">
        <f t="shared" si="44"/>
        <v>-</v>
      </c>
      <c r="Z451" s="91" t="str">
        <f t="shared" si="44"/>
        <v>-</v>
      </c>
      <c r="AA451" s="91" t="str">
        <f t="shared" si="44"/>
        <v>-</v>
      </c>
      <c r="AB451" s="91" t="str">
        <f t="shared" si="44"/>
        <v>-</v>
      </c>
      <c r="AC451" s="91" t="str">
        <f t="shared" si="44"/>
        <v>-</v>
      </c>
      <c r="AD451" s="91" t="str">
        <f t="shared" si="44"/>
        <v>-</v>
      </c>
      <c r="AE451" s="91" t="str">
        <f t="shared" si="44"/>
        <v>-</v>
      </c>
      <c r="AF451" s="91" t="str">
        <f t="shared" si="44"/>
        <v>-</v>
      </c>
      <c r="AG451" s="91" t="str">
        <f t="shared" si="44"/>
        <v>-</v>
      </c>
      <c r="AH451" s="91" t="str">
        <f t="shared" si="44"/>
        <v>-</v>
      </c>
      <c r="AI451" s="91" t="str">
        <f t="shared" si="44"/>
        <v>-</v>
      </c>
      <c r="AJ451" s="91" t="str">
        <f t="shared" si="44"/>
        <v>-</v>
      </c>
      <c r="AK451" s="91" t="str">
        <f t="shared" si="44"/>
        <v>-</v>
      </c>
      <c r="AL451" s="91" t="str">
        <f t="shared" si="44"/>
        <v>-</v>
      </c>
      <c r="AM451" s="92" t="str">
        <f t="shared" si="44"/>
        <v>-</v>
      </c>
    </row>
    <row r="452" spans="1:39">
      <c r="A452" s="58" t="str">
        <f>IFERROR(IF(A451+1&lt;COUNTIF(TQoL_Indexes!#REF!,Aux_Country!$A$3),A451+1,""),"")</f>
        <v/>
      </c>
      <c r="B452" s="116" t="str">
        <f t="shared" si="42"/>
        <v/>
      </c>
      <c r="C452" s="116" t="str">
        <f t="shared" si="42"/>
        <v/>
      </c>
      <c r="D452" s="116" t="str">
        <f t="shared" si="42"/>
        <v/>
      </c>
      <c r="E452" s="91" t="str">
        <f t="shared" si="2"/>
        <v>-</v>
      </c>
      <c r="F452" s="91" t="str">
        <f t="shared" ref="F452:AM452" si="45">IFERROR(_xlfn.RANK.EQ(F45,F$3:F$404,0),"-")</f>
        <v>-</v>
      </c>
      <c r="G452" s="91" t="str">
        <f t="shared" si="45"/>
        <v>-</v>
      </c>
      <c r="H452" s="91" t="str">
        <f t="shared" si="45"/>
        <v>-</v>
      </c>
      <c r="I452" s="91" t="str">
        <f t="shared" si="45"/>
        <v>-</v>
      </c>
      <c r="J452" s="91" t="str">
        <f t="shared" si="45"/>
        <v>-</v>
      </c>
      <c r="K452" s="91" t="str">
        <f t="shared" si="45"/>
        <v>-</v>
      </c>
      <c r="L452" s="91" t="str">
        <f t="shared" si="45"/>
        <v>-</v>
      </c>
      <c r="M452" s="91" t="str">
        <f t="shared" si="45"/>
        <v>-</v>
      </c>
      <c r="N452" s="91" t="str">
        <f t="shared" si="45"/>
        <v>-</v>
      </c>
      <c r="O452" s="91" t="str">
        <f t="shared" si="45"/>
        <v>-</v>
      </c>
      <c r="P452" s="91" t="str">
        <f t="shared" si="45"/>
        <v>-</v>
      </c>
      <c r="Q452" s="91" t="str">
        <f t="shared" si="45"/>
        <v>-</v>
      </c>
      <c r="R452" s="91" t="str">
        <f t="shared" si="45"/>
        <v>-</v>
      </c>
      <c r="S452" s="91" t="str">
        <f t="shared" si="45"/>
        <v>-</v>
      </c>
      <c r="T452" s="91" t="str">
        <f t="shared" si="45"/>
        <v>-</v>
      </c>
      <c r="U452" s="91" t="str">
        <f t="shared" si="45"/>
        <v>-</v>
      </c>
      <c r="V452" s="91" t="str">
        <f t="shared" si="45"/>
        <v>-</v>
      </c>
      <c r="W452" s="91" t="str">
        <f t="shared" si="45"/>
        <v>-</v>
      </c>
      <c r="X452" s="91" t="str">
        <f t="shared" si="45"/>
        <v>-</v>
      </c>
      <c r="Y452" s="91" t="str">
        <f t="shared" si="45"/>
        <v>-</v>
      </c>
      <c r="Z452" s="91" t="str">
        <f t="shared" si="45"/>
        <v>-</v>
      </c>
      <c r="AA452" s="91" t="str">
        <f t="shared" si="45"/>
        <v>-</v>
      </c>
      <c r="AB452" s="91" t="str">
        <f t="shared" si="45"/>
        <v>-</v>
      </c>
      <c r="AC452" s="91" t="str">
        <f t="shared" si="45"/>
        <v>-</v>
      </c>
      <c r="AD452" s="91" t="str">
        <f t="shared" si="45"/>
        <v>-</v>
      </c>
      <c r="AE452" s="91" t="str">
        <f t="shared" si="45"/>
        <v>-</v>
      </c>
      <c r="AF452" s="91" t="str">
        <f t="shared" si="45"/>
        <v>-</v>
      </c>
      <c r="AG452" s="91" t="str">
        <f t="shared" si="45"/>
        <v>-</v>
      </c>
      <c r="AH452" s="91" t="str">
        <f t="shared" si="45"/>
        <v>-</v>
      </c>
      <c r="AI452" s="91" t="str">
        <f t="shared" si="45"/>
        <v>-</v>
      </c>
      <c r="AJ452" s="91" t="str">
        <f t="shared" si="45"/>
        <v>-</v>
      </c>
      <c r="AK452" s="91" t="str">
        <f t="shared" si="45"/>
        <v>-</v>
      </c>
      <c r="AL452" s="91" t="str">
        <f t="shared" si="45"/>
        <v>-</v>
      </c>
      <c r="AM452" s="92" t="str">
        <f t="shared" si="45"/>
        <v>-</v>
      </c>
    </row>
    <row r="453" spans="1:39">
      <c r="A453" s="58" t="str">
        <f>IFERROR(IF(A452+1&lt;COUNTIF(TQoL_Indexes!#REF!,Aux_Country!$A$3),A452+1,""),"")</f>
        <v/>
      </c>
      <c r="B453" s="116" t="str">
        <f t="shared" si="42"/>
        <v/>
      </c>
      <c r="C453" s="116" t="str">
        <f t="shared" si="42"/>
        <v/>
      </c>
      <c r="D453" s="116" t="str">
        <f t="shared" si="42"/>
        <v/>
      </c>
      <c r="E453" s="91" t="str">
        <f t="shared" si="2"/>
        <v>-</v>
      </c>
      <c r="F453" s="91" t="str">
        <f t="shared" ref="F453:AM453" si="46">IFERROR(_xlfn.RANK.EQ(F46,F$3:F$404,0),"-")</f>
        <v>-</v>
      </c>
      <c r="G453" s="91" t="str">
        <f t="shared" si="46"/>
        <v>-</v>
      </c>
      <c r="H453" s="91" t="str">
        <f t="shared" si="46"/>
        <v>-</v>
      </c>
      <c r="I453" s="91" t="str">
        <f t="shared" si="46"/>
        <v>-</v>
      </c>
      <c r="J453" s="91" t="str">
        <f t="shared" si="46"/>
        <v>-</v>
      </c>
      <c r="K453" s="91" t="str">
        <f t="shared" si="46"/>
        <v>-</v>
      </c>
      <c r="L453" s="91" t="str">
        <f t="shared" si="46"/>
        <v>-</v>
      </c>
      <c r="M453" s="91" t="str">
        <f t="shared" si="46"/>
        <v>-</v>
      </c>
      <c r="N453" s="91" t="str">
        <f t="shared" si="46"/>
        <v>-</v>
      </c>
      <c r="O453" s="91" t="str">
        <f t="shared" si="46"/>
        <v>-</v>
      </c>
      <c r="P453" s="91" t="str">
        <f t="shared" si="46"/>
        <v>-</v>
      </c>
      <c r="Q453" s="91" t="str">
        <f t="shared" si="46"/>
        <v>-</v>
      </c>
      <c r="R453" s="91" t="str">
        <f t="shared" si="46"/>
        <v>-</v>
      </c>
      <c r="S453" s="91" t="str">
        <f t="shared" si="46"/>
        <v>-</v>
      </c>
      <c r="T453" s="91" t="str">
        <f t="shared" si="46"/>
        <v>-</v>
      </c>
      <c r="U453" s="91" t="str">
        <f t="shared" si="46"/>
        <v>-</v>
      </c>
      <c r="V453" s="91" t="str">
        <f t="shared" si="46"/>
        <v>-</v>
      </c>
      <c r="W453" s="91" t="str">
        <f t="shared" si="46"/>
        <v>-</v>
      </c>
      <c r="X453" s="91" t="str">
        <f t="shared" si="46"/>
        <v>-</v>
      </c>
      <c r="Y453" s="91" t="str">
        <f t="shared" si="46"/>
        <v>-</v>
      </c>
      <c r="Z453" s="91" t="str">
        <f t="shared" si="46"/>
        <v>-</v>
      </c>
      <c r="AA453" s="91" t="str">
        <f t="shared" si="46"/>
        <v>-</v>
      </c>
      <c r="AB453" s="91" t="str">
        <f t="shared" si="46"/>
        <v>-</v>
      </c>
      <c r="AC453" s="91" t="str">
        <f t="shared" si="46"/>
        <v>-</v>
      </c>
      <c r="AD453" s="91" t="str">
        <f t="shared" si="46"/>
        <v>-</v>
      </c>
      <c r="AE453" s="91" t="str">
        <f t="shared" si="46"/>
        <v>-</v>
      </c>
      <c r="AF453" s="91" t="str">
        <f t="shared" si="46"/>
        <v>-</v>
      </c>
      <c r="AG453" s="91" t="str">
        <f t="shared" si="46"/>
        <v>-</v>
      </c>
      <c r="AH453" s="91" t="str">
        <f t="shared" si="46"/>
        <v>-</v>
      </c>
      <c r="AI453" s="91" t="str">
        <f t="shared" si="46"/>
        <v>-</v>
      </c>
      <c r="AJ453" s="91" t="str">
        <f t="shared" si="46"/>
        <v>-</v>
      </c>
      <c r="AK453" s="91" t="str">
        <f t="shared" si="46"/>
        <v>-</v>
      </c>
      <c r="AL453" s="91" t="str">
        <f t="shared" si="46"/>
        <v>-</v>
      </c>
      <c r="AM453" s="92" t="str">
        <f t="shared" si="46"/>
        <v>-</v>
      </c>
    </row>
    <row r="454" spans="1:39">
      <c r="A454" s="58" t="str">
        <f>IFERROR(IF(A453+1&lt;COUNTIF(TQoL_Indexes!#REF!,Aux_Country!$A$3),A453+1,""),"")</f>
        <v/>
      </c>
      <c r="B454" s="116" t="str">
        <f t="shared" si="42"/>
        <v/>
      </c>
      <c r="C454" s="116" t="str">
        <f t="shared" si="42"/>
        <v/>
      </c>
      <c r="D454" s="116" t="str">
        <f t="shared" si="42"/>
        <v/>
      </c>
      <c r="E454" s="91" t="str">
        <f t="shared" si="2"/>
        <v>-</v>
      </c>
      <c r="F454" s="91" t="str">
        <f t="shared" ref="F454:AM454" si="47">IFERROR(_xlfn.RANK.EQ(F47,F$3:F$404,0),"-")</f>
        <v>-</v>
      </c>
      <c r="G454" s="91" t="str">
        <f t="shared" si="47"/>
        <v>-</v>
      </c>
      <c r="H454" s="91" t="str">
        <f t="shared" si="47"/>
        <v>-</v>
      </c>
      <c r="I454" s="91" t="str">
        <f t="shared" si="47"/>
        <v>-</v>
      </c>
      <c r="J454" s="91" t="str">
        <f t="shared" si="47"/>
        <v>-</v>
      </c>
      <c r="K454" s="91" t="str">
        <f t="shared" si="47"/>
        <v>-</v>
      </c>
      <c r="L454" s="91" t="str">
        <f t="shared" si="47"/>
        <v>-</v>
      </c>
      <c r="M454" s="91" t="str">
        <f t="shared" si="47"/>
        <v>-</v>
      </c>
      <c r="N454" s="91" t="str">
        <f t="shared" si="47"/>
        <v>-</v>
      </c>
      <c r="O454" s="91" t="str">
        <f t="shared" si="47"/>
        <v>-</v>
      </c>
      <c r="P454" s="91" t="str">
        <f t="shared" si="47"/>
        <v>-</v>
      </c>
      <c r="Q454" s="91" t="str">
        <f t="shared" si="47"/>
        <v>-</v>
      </c>
      <c r="R454" s="91" t="str">
        <f t="shared" si="47"/>
        <v>-</v>
      </c>
      <c r="S454" s="91" t="str">
        <f t="shared" si="47"/>
        <v>-</v>
      </c>
      <c r="T454" s="91" t="str">
        <f t="shared" si="47"/>
        <v>-</v>
      </c>
      <c r="U454" s="91" t="str">
        <f t="shared" si="47"/>
        <v>-</v>
      </c>
      <c r="V454" s="91" t="str">
        <f t="shared" si="47"/>
        <v>-</v>
      </c>
      <c r="W454" s="91" t="str">
        <f t="shared" si="47"/>
        <v>-</v>
      </c>
      <c r="X454" s="91" t="str">
        <f t="shared" si="47"/>
        <v>-</v>
      </c>
      <c r="Y454" s="91" t="str">
        <f t="shared" si="47"/>
        <v>-</v>
      </c>
      <c r="Z454" s="91" t="str">
        <f t="shared" si="47"/>
        <v>-</v>
      </c>
      <c r="AA454" s="91" t="str">
        <f t="shared" si="47"/>
        <v>-</v>
      </c>
      <c r="AB454" s="91" t="str">
        <f t="shared" si="47"/>
        <v>-</v>
      </c>
      <c r="AC454" s="91" t="str">
        <f t="shared" si="47"/>
        <v>-</v>
      </c>
      <c r="AD454" s="91" t="str">
        <f t="shared" si="47"/>
        <v>-</v>
      </c>
      <c r="AE454" s="91" t="str">
        <f t="shared" si="47"/>
        <v>-</v>
      </c>
      <c r="AF454" s="91" t="str">
        <f t="shared" si="47"/>
        <v>-</v>
      </c>
      <c r="AG454" s="91" t="str">
        <f t="shared" si="47"/>
        <v>-</v>
      </c>
      <c r="AH454" s="91" t="str">
        <f t="shared" si="47"/>
        <v>-</v>
      </c>
      <c r="AI454" s="91" t="str">
        <f t="shared" si="47"/>
        <v>-</v>
      </c>
      <c r="AJ454" s="91" t="str">
        <f t="shared" si="47"/>
        <v>-</v>
      </c>
      <c r="AK454" s="91" t="str">
        <f t="shared" si="47"/>
        <v>-</v>
      </c>
      <c r="AL454" s="91" t="str">
        <f t="shared" si="47"/>
        <v>-</v>
      </c>
      <c r="AM454" s="92" t="str">
        <f t="shared" si="47"/>
        <v>-</v>
      </c>
    </row>
    <row r="455" spans="1:39">
      <c r="A455" s="58" t="str">
        <f>IFERROR(IF(A454+1&lt;COUNTIF(TQoL_Indexes!#REF!,Aux_Country!$A$3),A454+1,""),"")</f>
        <v/>
      </c>
      <c r="B455" s="116" t="str">
        <f t="shared" si="42"/>
        <v/>
      </c>
      <c r="C455" s="116" t="str">
        <f t="shared" si="42"/>
        <v/>
      </c>
      <c r="D455" s="116" t="str">
        <f t="shared" si="42"/>
        <v/>
      </c>
      <c r="E455" s="91" t="str">
        <f t="shared" si="2"/>
        <v>-</v>
      </c>
      <c r="F455" s="91" t="str">
        <f t="shared" ref="F455:AM455" si="48">IFERROR(_xlfn.RANK.EQ(F48,F$3:F$404,0),"-")</f>
        <v>-</v>
      </c>
      <c r="G455" s="91" t="str">
        <f t="shared" si="48"/>
        <v>-</v>
      </c>
      <c r="H455" s="91" t="str">
        <f t="shared" si="48"/>
        <v>-</v>
      </c>
      <c r="I455" s="91" t="str">
        <f t="shared" si="48"/>
        <v>-</v>
      </c>
      <c r="J455" s="91" t="str">
        <f t="shared" si="48"/>
        <v>-</v>
      </c>
      <c r="K455" s="91" t="str">
        <f t="shared" si="48"/>
        <v>-</v>
      </c>
      <c r="L455" s="91" t="str">
        <f t="shared" si="48"/>
        <v>-</v>
      </c>
      <c r="M455" s="91" t="str">
        <f t="shared" si="48"/>
        <v>-</v>
      </c>
      <c r="N455" s="91" t="str">
        <f t="shared" si="48"/>
        <v>-</v>
      </c>
      <c r="O455" s="91" t="str">
        <f t="shared" si="48"/>
        <v>-</v>
      </c>
      <c r="P455" s="91" t="str">
        <f t="shared" si="48"/>
        <v>-</v>
      </c>
      <c r="Q455" s="91" t="str">
        <f t="shared" si="48"/>
        <v>-</v>
      </c>
      <c r="R455" s="91" t="str">
        <f t="shared" si="48"/>
        <v>-</v>
      </c>
      <c r="S455" s="91" t="str">
        <f t="shared" si="48"/>
        <v>-</v>
      </c>
      <c r="T455" s="91" t="str">
        <f t="shared" si="48"/>
        <v>-</v>
      </c>
      <c r="U455" s="91" t="str">
        <f t="shared" si="48"/>
        <v>-</v>
      </c>
      <c r="V455" s="91" t="str">
        <f t="shared" si="48"/>
        <v>-</v>
      </c>
      <c r="W455" s="91" t="str">
        <f t="shared" si="48"/>
        <v>-</v>
      </c>
      <c r="X455" s="91" t="str">
        <f t="shared" si="48"/>
        <v>-</v>
      </c>
      <c r="Y455" s="91" t="str">
        <f t="shared" si="48"/>
        <v>-</v>
      </c>
      <c r="Z455" s="91" t="str">
        <f t="shared" si="48"/>
        <v>-</v>
      </c>
      <c r="AA455" s="91" t="str">
        <f t="shared" si="48"/>
        <v>-</v>
      </c>
      <c r="AB455" s="91" t="str">
        <f t="shared" si="48"/>
        <v>-</v>
      </c>
      <c r="AC455" s="91" t="str">
        <f t="shared" si="48"/>
        <v>-</v>
      </c>
      <c r="AD455" s="91" t="str">
        <f t="shared" si="48"/>
        <v>-</v>
      </c>
      <c r="AE455" s="91" t="str">
        <f t="shared" si="48"/>
        <v>-</v>
      </c>
      <c r="AF455" s="91" t="str">
        <f t="shared" si="48"/>
        <v>-</v>
      </c>
      <c r="AG455" s="91" t="str">
        <f t="shared" si="48"/>
        <v>-</v>
      </c>
      <c r="AH455" s="91" t="str">
        <f t="shared" si="48"/>
        <v>-</v>
      </c>
      <c r="AI455" s="91" t="str">
        <f t="shared" si="48"/>
        <v>-</v>
      </c>
      <c r="AJ455" s="91" t="str">
        <f t="shared" si="48"/>
        <v>-</v>
      </c>
      <c r="AK455" s="91" t="str">
        <f t="shared" si="48"/>
        <v>-</v>
      </c>
      <c r="AL455" s="91" t="str">
        <f t="shared" si="48"/>
        <v>-</v>
      </c>
      <c r="AM455" s="92" t="str">
        <f t="shared" si="48"/>
        <v>-</v>
      </c>
    </row>
    <row r="456" spans="1:39">
      <c r="A456" s="58" t="str">
        <f>IFERROR(IF(A455+1&lt;COUNTIF(TQoL_Indexes!#REF!,Aux_Country!$A$3),A455+1,""),"")</f>
        <v/>
      </c>
      <c r="B456" s="116" t="str">
        <f t="shared" si="42"/>
        <v/>
      </c>
      <c r="C456" s="116" t="str">
        <f t="shared" si="42"/>
        <v/>
      </c>
      <c r="D456" s="116" t="str">
        <f t="shared" si="42"/>
        <v/>
      </c>
      <c r="E456" s="91" t="str">
        <f t="shared" si="2"/>
        <v>-</v>
      </c>
      <c r="F456" s="91" t="str">
        <f t="shared" ref="F456:AM456" si="49">IFERROR(_xlfn.RANK.EQ(F49,F$3:F$404,0),"-")</f>
        <v>-</v>
      </c>
      <c r="G456" s="91" t="str">
        <f t="shared" si="49"/>
        <v>-</v>
      </c>
      <c r="H456" s="91" t="str">
        <f t="shared" si="49"/>
        <v>-</v>
      </c>
      <c r="I456" s="91" t="str">
        <f t="shared" si="49"/>
        <v>-</v>
      </c>
      <c r="J456" s="91" t="str">
        <f t="shared" si="49"/>
        <v>-</v>
      </c>
      <c r="K456" s="91" t="str">
        <f t="shared" si="49"/>
        <v>-</v>
      </c>
      <c r="L456" s="91" t="str">
        <f t="shared" si="49"/>
        <v>-</v>
      </c>
      <c r="M456" s="91" t="str">
        <f t="shared" si="49"/>
        <v>-</v>
      </c>
      <c r="N456" s="91" t="str">
        <f t="shared" si="49"/>
        <v>-</v>
      </c>
      <c r="O456" s="91" t="str">
        <f t="shared" si="49"/>
        <v>-</v>
      </c>
      <c r="P456" s="91" t="str">
        <f t="shared" si="49"/>
        <v>-</v>
      </c>
      <c r="Q456" s="91" t="str">
        <f t="shared" si="49"/>
        <v>-</v>
      </c>
      <c r="R456" s="91" t="str">
        <f t="shared" si="49"/>
        <v>-</v>
      </c>
      <c r="S456" s="91" t="str">
        <f t="shared" si="49"/>
        <v>-</v>
      </c>
      <c r="T456" s="91" t="str">
        <f t="shared" si="49"/>
        <v>-</v>
      </c>
      <c r="U456" s="91" t="str">
        <f t="shared" si="49"/>
        <v>-</v>
      </c>
      <c r="V456" s="91" t="str">
        <f t="shared" si="49"/>
        <v>-</v>
      </c>
      <c r="W456" s="91" t="str">
        <f t="shared" si="49"/>
        <v>-</v>
      </c>
      <c r="X456" s="91" t="str">
        <f t="shared" si="49"/>
        <v>-</v>
      </c>
      <c r="Y456" s="91" t="str">
        <f t="shared" si="49"/>
        <v>-</v>
      </c>
      <c r="Z456" s="91" t="str">
        <f t="shared" si="49"/>
        <v>-</v>
      </c>
      <c r="AA456" s="91" t="str">
        <f t="shared" si="49"/>
        <v>-</v>
      </c>
      <c r="AB456" s="91" t="str">
        <f t="shared" si="49"/>
        <v>-</v>
      </c>
      <c r="AC456" s="91" t="str">
        <f t="shared" si="49"/>
        <v>-</v>
      </c>
      <c r="AD456" s="91" t="str">
        <f t="shared" si="49"/>
        <v>-</v>
      </c>
      <c r="AE456" s="91" t="str">
        <f t="shared" si="49"/>
        <v>-</v>
      </c>
      <c r="AF456" s="91" t="str">
        <f t="shared" si="49"/>
        <v>-</v>
      </c>
      <c r="AG456" s="91" t="str">
        <f t="shared" si="49"/>
        <v>-</v>
      </c>
      <c r="AH456" s="91" t="str">
        <f t="shared" si="49"/>
        <v>-</v>
      </c>
      <c r="AI456" s="91" t="str">
        <f t="shared" si="49"/>
        <v>-</v>
      </c>
      <c r="AJ456" s="91" t="str">
        <f t="shared" si="49"/>
        <v>-</v>
      </c>
      <c r="AK456" s="91" t="str">
        <f t="shared" si="49"/>
        <v>-</v>
      </c>
      <c r="AL456" s="91" t="str">
        <f t="shared" si="49"/>
        <v>-</v>
      </c>
      <c r="AM456" s="92" t="str">
        <f t="shared" si="49"/>
        <v>-</v>
      </c>
    </row>
    <row r="457" spans="1:39">
      <c r="A457" s="58" t="str">
        <f>IFERROR(IF(A456+1&lt;COUNTIF(TQoL_Indexes!#REF!,Aux_Country!$A$3),A456+1,""),"")</f>
        <v/>
      </c>
      <c r="B457" s="116" t="str">
        <f t="shared" si="42"/>
        <v/>
      </c>
      <c r="C457" s="116" t="str">
        <f t="shared" si="42"/>
        <v/>
      </c>
      <c r="D457" s="116" t="str">
        <f t="shared" si="42"/>
        <v/>
      </c>
      <c r="E457" s="91" t="str">
        <f t="shared" si="2"/>
        <v>-</v>
      </c>
      <c r="F457" s="91" t="str">
        <f t="shared" ref="F457:AM457" si="50">IFERROR(_xlfn.RANK.EQ(F50,F$3:F$404,0),"-")</f>
        <v>-</v>
      </c>
      <c r="G457" s="91" t="str">
        <f t="shared" si="50"/>
        <v>-</v>
      </c>
      <c r="H457" s="91" t="str">
        <f t="shared" si="50"/>
        <v>-</v>
      </c>
      <c r="I457" s="91" t="str">
        <f t="shared" si="50"/>
        <v>-</v>
      </c>
      <c r="J457" s="91" t="str">
        <f t="shared" si="50"/>
        <v>-</v>
      </c>
      <c r="K457" s="91" t="str">
        <f t="shared" si="50"/>
        <v>-</v>
      </c>
      <c r="L457" s="91" t="str">
        <f t="shared" si="50"/>
        <v>-</v>
      </c>
      <c r="M457" s="91" t="str">
        <f t="shared" si="50"/>
        <v>-</v>
      </c>
      <c r="N457" s="91" t="str">
        <f t="shared" si="50"/>
        <v>-</v>
      </c>
      <c r="O457" s="91" t="str">
        <f t="shared" si="50"/>
        <v>-</v>
      </c>
      <c r="P457" s="91" t="str">
        <f t="shared" si="50"/>
        <v>-</v>
      </c>
      <c r="Q457" s="91" t="str">
        <f t="shared" si="50"/>
        <v>-</v>
      </c>
      <c r="R457" s="91" t="str">
        <f t="shared" si="50"/>
        <v>-</v>
      </c>
      <c r="S457" s="91" t="str">
        <f t="shared" si="50"/>
        <v>-</v>
      </c>
      <c r="T457" s="91" t="str">
        <f t="shared" si="50"/>
        <v>-</v>
      </c>
      <c r="U457" s="91" t="str">
        <f t="shared" si="50"/>
        <v>-</v>
      </c>
      <c r="V457" s="91" t="str">
        <f t="shared" si="50"/>
        <v>-</v>
      </c>
      <c r="W457" s="91" t="str">
        <f t="shared" si="50"/>
        <v>-</v>
      </c>
      <c r="X457" s="91" t="str">
        <f t="shared" si="50"/>
        <v>-</v>
      </c>
      <c r="Y457" s="91" t="str">
        <f t="shared" si="50"/>
        <v>-</v>
      </c>
      <c r="Z457" s="91" t="str">
        <f t="shared" si="50"/>
        <v>-</v>
      </c>
      <c r="AA457" s="91" t="str">
        <f t="shared" si="50"/>
        <v>-</v>
      </c>
      <c r="AB457" s="91" t="str">
        <f t="shared" si="50"/>
        <v>-</v>
      </c>
      <c r="AC457" s="91" t="str">
        <f t="shared" si="50"/>
        <v>-</v>
      </c>
      <c r="AD457" s="91" t="str">
        <f t="shared" si="50"/>
        <v>-</v>
      </c>
      <c r="AE457" s="91" t="str">
        <f t="shared" si="50"/>
        <v>-</v>
      </c>
      <c r="AF457" s="91" t="str">
        <f t="shared" si="50"/>
        <v>-</v>
      </c>
      <c r="AG457" s="91" t="str">
        <f t="shared" si="50"/>
        <v>-</v>
      </c>
      <c r="AH457" s="91" t="str">
        <f t="shared" si="50"/>
        <v>-</v>
      </c>
      <c r="AI457" s="91" t="str">
        <f t="shared" si="50"/>
        <v>-</v>
      </c>
      <c r="AJ457" s="91" t="str">
        <f t="shared" si="50"/>
        <v>-</v>
      </c>
      <c r="AK457" s="91" t="str">
        <f t="shared" si="50"/>
        <v>-</v>
      </c>
      <c r="AL457" s="91" t="str">
        <f t="shared" si="50"/>
        <v>-</v>
      </c>
      <c r="AM457" s="92" t="str">
        <f t="shared" si="50"/>
        <v>-</v>
      </c>
    </row>
    <row r="458" spans="1:39">
      <c r="A458" s="58" t="str">
        <f>IFERROR(IF(A457+1&lt;COUNTIF(TQoL_Indexes!#REF!,Aux_Country!$A$3),A457+1,""),"")</f>
        <v/>
      </c>
      <c r="B458" s="116" t="str">
        <f t="shared" si="42"/>
        <v/>
      </c>
      <c r="C458" s="116" t="str">
        <f t="shared" si="42"/>
        <v/>
      </c>
      <c r="D458" s="116" t="str">
        <f t="shared" si="42"/>
        <v/>
      </c>
      <c r="E458" s="91" t="str">
        <f t="shared" si="2"/>
        <v>-</v>
      </c>
      <c r="F458" s="91" t="str">
        <f t="shared" ref="F458:AM458" si="51">IFERROR(_xlfn.RANK.EQ(F51,F$3:F$404,0),"-")</f>
        <v>-</v>
      </c>
      <c r="G458" s="91" t="str">
        <f t="shared" si="51"/>
        <v>-</v>
      </c>
      <c r="H458" s="91" t="str">
        <f t="shared" si="51"/>
        <v>-</v>
      </c>
      <c r="I458" s="91" t="str">
        <f t="shared" si="51"/>
        <v>-</v>
      </c>
      <c r="J458" s="91" t="str">
        <f t="shared" si="51"/>
        <v>-</v>
      </c>
      <c r="K458" s="91" t="str">
        <f t="shared" si="51"/>
        <v>-</v>
      </c>
      <c r="L458" s="91" t="str">
        <f t="shared" si="51"/>
        <v>-</v>
      </c>
      <c r="M458" s="91" t="str">
        <f t="shared" si="51"/>
        <v>-</v>
      </c>
      <c r="N458" s="91" t="str">
        <f t="shared" si="51"/>
        <v>-</v>
      </c>
      <c r="O458" s="91" t="str">
        <f t="shared" si="51"/>
        <v>-</v>
      </c>
      <c r="P458" s="91" t="str">
        <f t="shared" si="51"/>
        <v>-</v>
      </c>
      <c r="Q458" s="91" t="str">
        <f t="shared" si="51"/>
        <v>-</v>
      </c>
      <c r="R458" s="91" t="str">
        <f t="shared" si="51"/>
        <v>-</v>
      </c>
      <c r="S458" s="91" t="str">
        <f t="shared" si="51"/>
        <v>-</v>
      </c>
      <c r="T458" s="91" t="str">
        <f t="shared" si="51"/>
        <v>-</v>
      </c>
      <c r="U458" s="91" t="str">
        <f t="shared" si="51"/>
        <v>-</v>
      </c>
      <c r="V458" s="91" t="str">
        <f t="shared" si="51"/>
        <v>-</v>
      </c>
      <c r="W458" s="91" t="str">
        <f t="shared" si="51"/>
        <v>-</v>
      </c>
      <c r="X458" s="91" t="str">
        <f t="shared" si="51"/>
        <v>-</v>
      </c>
      <c r="Y458" s="91" t="str">
        <f t="shared" si="51"/>
        <v>-</v>
      </c>
      <c r="Z458" s="91" t="str">
        <f t="shared" si="51"/>
        <v>-</v>
      </c>
      <c r="AA458" s="91" t="str">
        <f t="shared" si="51"/>
        <v>-</v>
      </c>
      <c r="AB458" s="91" t="str">
        <f t="shared" si="51"/>
        <v>-</v>
      </c>
      <c r="AC458" s="91" t="str">
        <f t="shared" si="51"/>
        <v>-</v>
      </c>
      <c r="AD458" s="91" t="str">
        <f t="shared" si="51"/>
        <v>-</v>
      </c>
      <c r="AE458" s="91" t="str">
        <f t="shared" si="51"/>
        <v>-</v>
      </c>
      <c r="AF458" s="91" t="str">
        <f t="shared" si="51"/>
        <v>-</v>
      </c>
      <c r="AG458" s="91" t="str">
        <f t="shared" si="51"/>
        <v>-</v>
      </c>
      <c r="AH458" s="91" t="str">
        <f t="shared" si="51"/>
        <v>-</v>
      </c>
      <c r="AI458" s="91" t="str">
        <f t="shared" si="51"/>
        <v>-</v>
      </c>
      <c r="AJ458" s="91" t="str">
        <f t="shared" si="51"/>
        <v>-</v>
      </c>
      <c r="AK458" s="91" t="str">
        <f t="shared" si="51"/>
        <v>-</v>
      </c>
      <c r="AL458" s="91" t="str">
        <f t="shared" si="51"/>
        <v>-</v>
      </c>
      <c r="AM458" s="92" t="str">
        <f t="shared" si="51"/>
        <v>-</v>
      </c>
    </row>
    <row r="459" spans="1:39">
      <c r="A459" s="58" t="str">
        <f>IFERROR(IF(A458+1&lt;COUNTIF(TQoL_Indexes!#REF!,Aux_Country!$A$3),A458+1,""),"")</f>
        <v/>
      </c>
      <c r="B459" s="116" t="str">
        <f t="shared" si="42"/>
        <v/>
      </c>
      <c r="C459" s="116" t="str">
        <f t="shared" si="42"/>
        <v/>
      </c>
      <c r="D459" s="116" t="str">
        <f t="shared" si="42"/>
        <v/>
      </c>
      <c r="E459" s="91" t="str">
        <f t="shared" si="2"/>
        <v>-</v>
      </c>
      <c r="F459" s="91" t="str">
        <f t="shared" ref="F459:AM459" si="52">IFERROR(_xlfn.RANK.EQ(F52,F$3:F$404,0),"-")</f>
        <v>-</v>
      </c>
      <c r="G459" s="91" t="str">
        <f t="shared" si="52"/>
        <v>-</v>
      </c>
      <c r="H459" s="91" t="str">
        <f t="shared" si="52"/>
        <v>-</v>
      </c>
      <c r="I459" s="91" t="str">
        <f t="shared" si="52"/>
        <v>-</v>
      </c>
      <c r="J459" s="91" t="str">
        <f t="shared" si="52"/>
        <v>-</v>
      </c>
      <c r="K459" s="91" t="str">
        <f t="shared" si="52"/>
        <v>-</v>
      </c>
      <c r="L459" s="91" t="str">
        <f t="shared" si="52"/>
        <v>-</v>
      </c>
      <c r="M459" s="91" t="str">
        <f t="shared" si="52"/>
        <v>-</v>
      </c>
      <c r="N459" s="91" t="str">
        <f t="shared" si="52"/>
        <v>-</v>
      </c>
      <c r="O459" s="91" t="str">
        <f t="shared" si="52"/>
        <v>-</v>
      </c>
      <c r="P459" s="91" t="str">
        <f t="shared" si="52"/>
        <v>-</v>
      </c>
      <c r="Q459" s="91" t="str">
        <f t="shared" si="52"/>
        <v>-</v>
      </c>
      <c r="R459" s="91" t="str">
        <f t="shared" si="52"/>
        <v>-</v>
      </c>
      <c r="S459" s="91" t="str">
        <f t="shared" si="52"/>
        <v>-</v>
      </c>
      <c r="T459" s="91" t="str">
        <f t="shared" si="52"/>
        <v>-</v>
      </c>
      <c r="U459" s="91" t="str">
        <f t="shared" si="52"/>
        <v>-</v>
      </c>
      <c r="V459" s="91" t="str">
        <f t="shared" si="52"/>
        <v>-</v>
      </c>
      <c r="W459" s="91" t="str">
        <f t="shared" si="52"/>
        <v>-</v>
      </c>
      <c r="X459" s="91" t="str">
        <f t="shared" si="52"/>
        <v>-</v>
      </c>
      <c r="Y459" s="91" t="str">
        <f t="shared" si="52"/>
        <v>-</v>
      </c>
      <c r="Z459" s="91" t="str">
        <f t="shared" si="52"/>
        <v>-</v>
      </c>
      <c r="AA459" s="91" t="str">
        <f t="shared" si="52"/>
        <v>-</v>
      </c>
      <c r="AB459" s="91" t="str">
        <f t="shared" si="52"/>
        <v>-</v>
      </c>
      <c r="AC459" s="91" t="str">
        <f t="shared" si="52"/>
        <v>-</v>
      </c>
      <c r="AD459" s="91" t="str">
        <f t="shared" si="52"/>
        <v>-</v>
      </c>
      <c r="AE459" s="91" t="str">
        <f t="shared" si="52"/>
        <v>-</v>
      </c>
      <c r="AF459" s="91" t="str">
        <f t="shared" si="52"/>
        <v>-</v>
      </c>
      <c r="AG459" s="91" t="str">
        <f t="shared" si="52"/>
        <v>-</v>
      </c>
      <c r="AH459" s="91" t="str">
        <f t="shared" si="52"/>
        <v>-</v>
      </c>
      <c r="AI459" s="91" t="str">
        <f t="shared" si="52"/>
        <v>-</v>
      </c>
      <c r="AJ459" s="91" t="str">
        <f t="shared" si="52"/>
        <v>-</v>
      </c>
      <c r="AK459" s="91" t="str">
        <f t="shared" si="52"/>
        <v>-</v>
      </c>
      <c r="AL459" s="91" t="str">
        <f t="shared" si="52"/>
        <v>-</v>
      </c>
      <c r="AM459" s="92" t="str">
        <f t="shared" si="52"/>
        <v>-</v>
      </c>
    </row>
    <row r="460" spans="1:39">
      <c r="A460" s="58" t="str">
        <f>IFERROR(IF(A459+1&lt;COUNTIF(TQoL_Indexes!#REF!,Aux_Country!$A$3),A459+1,""),"")</f>
        <v/>
      </c>
      <c r="B460" s="116" t="str">
        <f t="shared" si="42"/>
        <v/>
      </c>
      <c r="C460" s="116" t="str">
        <f t="shared" si="42"/>
        <v/>
      </c>
      <c r="D460" s="116" t="str">
        <f t="shared" si="42"/>
        <v/>
      </c>
      <c r="E460" s="91" t="str">
        <f t="shared" si="2"/>
        <v>-</v>
      </c>
      <c r="F460" s="91" t="str">
        <f t="shared" ref="F460:AM460" si="53">IFERROR(_xlfn.RANK.EQ(F53,F$3:F$404,0),"-")</f>
        <v>-</v>
      </c>
      <c r="G460" s="91" t="str">
        <f t="shared" si="53"/>
        <v>-</v>
      </c>
      <c r="H460" s="91" t="str">
        <f t="shared" si="53"/>
        <v>-</v>
      </c>
      <c r="I460" s="91" t="str">
        <f t="shared" si="53"/>
        <v>-</v>
      </c>
      <c r="J460" s="91" t="str">
        <f t="shared" si="53"/>
        <v>-</v>
      </c>
      <c r="K460" s="91" t="str">
        <f t="shared" si="53"/>
        <v>-</v>
      </c>
      <c r="L460" s="91" t="str">
        <f t="shared" si="53"/>
        <v>-</v>
      </c>
      <c r="M460" s="91" t="str">
        <f t="shared" si="53"/>
        <v>-</v>
      </c>
      <c r="N460" s="91" t="str">
        <f t="shared" si="53"/>
        <v>-</v>
      </c>
      <c r="O460" s="91" t="str">
        <f t="shared" si="53"/>
        <v>-</v>
      </c>
      <c r="P460" s="91" t="str">
        <f t="shared" si="53"/>
        <v>-</v>
      </c>
      <c r="Q460" s="91" t="str">
        <f t="shared" si="53"/>
        <v>-</v>
      </c>
      <c r="R460" s="91" t="str">
        <f t="shared" si="53"/>
        <v>-</v>
      </c>
      <c r="S460" s="91" t="str">
        <f t="shared" si="53"/>
        <v>-</v>
      </c>
      <c r="T460" s="91" t="str">
        <f t="shared" si="53"/>
        <v>-</v>
      </c>
      <c r="U460" s="91" t="str">
        <f t="shared" si="53"/>
        <v>-</v>
      </c>
      <c r="V460" s="91" t="str">
        <f t="shared" si="53"/>
        <v>-</v>
      </c>
      <c r="W460" s="91" t="str">
        <f t="shared" si="53"/>
        <v>-</v>
      </c>
      <c r="X460" s="91" t="str">
        <f t="shared" si="53"/>
        <v>-</v>
      </c>
      <c r="Y460" s="91" t="str">
        <f t="shared" si="53"/>
        <v>-</v>
      </c>
      <c r="Z460" s="91" t="str">
        <f t="shared" si="53"/>
        <v>-</v>
      </c>
      <c r="AA460" s="91" t="str">
        <f t="shared" si="53"/>
        <v>-</v>
      </c>
      <c r="AB460" s="91" t="str">
        <f t="shared" si="53"/>
        <v>-</v>
      </c>
      <c r="AC460" s="91" t="str">
        <f t="shared" si="53"/>
        <v>-</v>
      </c>
      <c r="AD460" s="91" t="str">
        <f t="shared" si="53"/>
        <v>-</v>
      </c>
      <c r="AE460" s="91" t="str">
        <f t="shared" si="53"/>
        <v>-</v>
      </c>
      <c r="AF460" s="91" t="str">
        <f t="shared" si="53"/>
        <v>-</v>
      </c>
      <c r="AG460" s="91" t="str">
        <f t="shared" si="53"/>
        <v>-</v>
      </c>
      <c r="AH460" s="91" t="str">
        <f t="shared" si="53"/>
        <v>-</v>
      </c>
      <c r="AI460" s="91" t="str">
        <f t="shared" si="53"/>
        <v>-</v>
      </c>
      <c r="AJ460" s="91" t="str">
        <f t="shared" si="53"/>
        <v>-</v>
      </c>
      <c r="AK460" s="91" t="str">
        <f t="shared" si="53"/>
        <v>-</v>
      </c>
      <c r="AL460" s="91" t="str">
        <f t="shared" si="53"/>
        <v>-</v>
      </c>
      <c r="AM460" s="92" t="str">
        <f t="shared" si="53"/>
        <v>-</v>
      </c>
    </row>
    <row r="461" spans="1:39">
      <c r="A461" s="58" t="str">
        <f>IFERROR(IF(A460+1&lt;COUNTIF(TQoL_Indexes!#REF!,Aux_Country!$A$3),A460+1,""),"")</f>
        <v/>
      </c>
      <c r="B461" s="116" t="str">
        <f t="shared" si="42"/>
        <v/>
      </c>
      <c r="C461" s="116" t="str">
        <f t="shared" si="42"/>
        <v/>
      </c>
      <c r="D461" s="116" t="str">
        <f t="shared" si="42"/>
        <v/>
      </c>
      <c r="E461" s="91" t="str">
        <f t="shared" si="2"/>
        <v>-</v>
      </c>
      <c r="F461" s="91" t="str">
        <f t="shared" ref="F461:AM461" si="54">IFERROR(_xlfn.RANK.EQ(F54,F$3:F$404,0),"-")</f>
        <v>-</v>
      </c>
      <c r="G461" s="91" t="str">
        <f t="shared" si="54"/>
        <v>-</v>
      </c>
      <c r="H461" s="91" t="str">
        <f t="shared" si="54"/>
        <v>-</v>
      </c>
      <c r="I461" s="91" t="str">
        <f t="shared" si="54"/>
        <v>-</v>
      </c>
      <c r="J461" s="91" t="str">
        <f t="shared" si="54"/>
        <v>-</v>
      </c>
      <c r="K461" s="91" t="str">
        <f t="shared" si="54"/>
        <v>-</v>
      </c>
      <c r="L461" s="91" t="str">
        <f t="shared" si="54"/>
        <v>-</v>
      </c>
      <c r="M461" s="91" t="str">
        <f t="shared" si="54"/>
        <v>-</v>
      </c>
      <c r="N461" s="91" t="str">
        <f t="shared" si="54"/>
        <v>-</v>
      </c>
      <c r="O461" s="91" t="str">
        <f t="shared" si="54"/>
        <v>-</v>
      </c>
      <c r="P461" s="91" t="str">
        <f t="shared" si="54"/>
        <v>-</v>
      </c>
      <c r="Q461" s="91" t="str">
        <f t="shared" si="54"/>
        <v>-</v>
      </c>
      <c r="R461" s="91" t="str">
        <f t="shared" si="54"/>
        <v>-</v>
      </c>
      <c r="S461" s="91" t="str">
        <f t="shared" si="54"/>
        <v>-</v>
      </c>
      <c r="T461" s="91" t="str">
        <f t="shared" si="54"/>
        <v>-</v>
      </c>
      <c r="U461" s="91" t="str">
        <f t="shared" si="54"/>
        <v>-</v>
      </c>
      <c r="V461" s="91" t="str">
        <f t="shared" si="54"/>
        <v>-</v>
      </c>
      <c r="W461" s="91" t="str">
        <f t="shared" si="54"/>
        <v>-</v>
      </c>
      <c r="X461" s="91" t="str">
        <f t="shared" si="54"/>
        <v>-</v>
      </c>
      <c r="Y461" s="91" t="str">
        <f t="shared" si="54"/>
        <v>-</v>
      </c>
      <c r="Z461" s="91" t="str">
        <f t="shared" si="54"/>
        <v>-</v>
      </c>
      <c r="AA461" s="91" t="str">
        <f t="shared" si="54"/>
        <v>-</v>
      </c>
      <c r="AB461" s="91" t="str">
        <f t="shared" si="54"/>
        <v>-</v>
      </c>
      <c r="AC461" s="91" t="str">
        <f t="shared" si="54"/>
        <v>-</v>
      </c>
      <c r="AD461" s="91" t="str">
        <f t="shared" si="54"/>
        <v>-</v>
      </c>
      <c r="AE461" s="91" t="str">
        <f t="shared" si="54"/>
        <v>-</v>
      </c>
      <c r="AF461" s="91" t="str">
        <f t="shared" si="54"/>
        <v>-</v>
      </c>
      <c r="AG461" s="91" t="str">
        <f t="shared" si="54"/>
        <v>-</v>
      </c>
      <c r="AH461" s="91" t="str">
        <f t="shared" si="54"/>
        <v>-</v>
      </c>
      <c r="AI461" s="91" t="str">
        <f t="shared" si="54"/>
        <v>-</v>
      </c>
      <c r="AJ461" s="91" t="str">
        <f t="shared" si="54"/>
        <v>-</v>
      </c>
      <c r="AK461" s="91" t="str">
        <f t="shared" si="54"/>
        <v>-</v>
      </c>
      <c r="AL461" s="91" t="str">
        <f t="shared" si="54"/>
        <v>-</v>
      </c>
      <c r="AM461" s="92" t="str">
        <f t="shared" si="54"/>
        <v>-</v>
      </c>
    </row>
    <row r="462" spans="1:39">
      <c r="A462" s="58" t="str">
        <f>IFERROR(IF(A461+1&lt;COUNTIF(TQoL_Indexes!#REF!,Aux_Country!$A$3),A461+1,""),"")</f>
        <v/>
      </c>
      <c r="B462" s="116" t="str">
        <f t="shared" si="42"/>
        <v/>
      </c>
      <c r="C462" s="116" t="str">
        <f t="shared" si="42"/>
        <v/>
      </c>
      <c r="D462" s="116" t="str">
        <f t="shared" si="42"/>
        <v/>
      </c>
      <c r="E462" s="91" t="str">
        <f t="shared" si="2"/>
        <v>-</v>
      </c>
      <c r="F462" s="91" t="str">
        <f t="shared" ref="F462:AM462" si="55">IFERROR(_xlfn.RANK.EQ(F55,F$3:F$404,0),"-")</f>
        <v>-</v>
      </c>
      <c r="G462" s="91" t="str">
        <f t="shared" si="55"/>
        <v>-</v>
      </c>
      <c r="H462" s="91" t="str">
        <f t="shared" si="55"/>
        <v>-</v>
      </c>
      <c r="I462" s="91" t="str">
        <f t="shared" si="55"/>
        <v>-</v>
      </c>
      <c r="J462" s="91" t="str">
        <f t="shared" si="55"/>
        <v>-</v>
      </c>
      <c r="K462" s="91" t="str">
        <f t="shared" si="55"/>
        <v>-</v>
      </c>
      <c r="L462" s="91" t="str">
        <f t="shared" si="55"/>
        <v>-</v>
      </c>
      <c r="M462" s="91" t="str">
        <f t="shared" si="55"/>
        <v>-</v>
      </c>
      <c r="N462" s="91" t="str">
        <f t="shared" si="55"/>
        <v>-</v>
      </c>
      <c r="O462" s="91" t="str">
        <f t="shared" si="55"/>
        <v>-</v>
      </c>
      <c r="P462" s="91" t="str">
        <f t="shared" si="55"/>
        <v>-</v>
      </c>
      <c r="Q462" s="91" t="str">
        <f t="shared" si="55"/>
        <v>-</v>
      </c>
      <c r="R462" s="91" t="str">
        <f t="shared" si="55"/>
        <v>-</v>
      </c>
      <c r="S462" s="91" t="str">
        <f t="shared" si="55"/>
        <v>-</v>
      </c>
      <c r="T462" s="91" t="str">
        <f t="shared" si="55"/>
        <v>-</v>
      </c>
      <c r="U462" s="91" t="str">
        <f t="shared" si="55"/>
        <v>-</v>
      </c>
      <c r="V462" s="91" t="str">
        <f t="shared" si="55"/>
        <v>-</v>
      </c>
      <c r="W462" s="91" t="str">
        <f t="shared" si="55"/>
        <v>-</v>
      </c>
      <c r="X462" s="91" t="str">
        <f t="shared" si="55"/>
        <v>-</v>
      </c>
      <c r="Y462" s="91" t="str">
        <f t="shared" si="55"/>
        <v>-</v>
      </c>
      <c r="Z462" s="91" t="str">
        <f t="shared" si="55"/>
        <v>-</v>
      </c>
      <c r="AA462" s="91" t="str">
        <f t="shared" si="55"/>
        <v>-</v>
      </c>
      <c r="AB462" s="91" t="str">
        <f t="shared" si="55"/>
        <v>-</v>
      </c>
      <c r="AC462" s="91" t="str">
        <f t="shared" si="55"/>
        <v>-</v>
      </c>
      <c r="AD462" s="91" t="str">
        <f t="shared" si="55"/>
        <v>-</v>
      </c>
      <c r="AE462" s="91" t="str">
        <f t="shared" si="55"/>
        <v>-</v>
      </c>
      <c r="AF462" s="91" t="str">
        <f t="shared" si="55"/>
        <v>-</v>
      </c>
      <c r="AG462" s="91" t="str">
        <f t="shared" si="55"/>
        <v>-</v>
      </c>
      <c r="AH462" s="91" t="str">
        <f t="shared" si="55"/>
        <v>-</v>
      </c>
      <c r="AI462" s="91" t="str">
        <f t="shared" si="55"/>
        <v>-</v>
      </c>
      <c r="AJ462" s="91" t="str">
        <f t="shared" si="55"/>
        <v>-</v>
      </c>
      <c r="AK462" s="91" t="str">
        <f t="shared" si="55"/>
        <v>-</v>
      </c>
      <c r="AL462" s="91" t="str">
        <f t="shared" si="55"/>
        <v>-</v>
      </c>
      <c r="AM462" s="92" t="str">
        <f t="shared" si="55"/>
        <v>-</v>
      </c>
    </row>
    <row r="463" spans="1:39">
      <c r="A463" s="58" t="str">
        <f>IFERROR(IF(A462+1&lt;COUNTIF(TQoL_Indexes!#REF!,Aux_Country!$A$3),A462+1,""),"")</f>
        <v/>
      </c>
      <c r="B463" s="116" t="str">
        <f t="shared" si="42"/>
        <v/>
      </c>
      <c r="C463" s="116" t="str">
        <f t="shared" si="42"/>
        <v/>
      </c>
      <c r="D463" s="116" t="str">
        <f t="shared" si="42"/>
        <v/>
      </c>
      <c r="E463" s="91" t="str">
        <f t="shared" si="2"/>
        <v>-</v>
      </c>
      <c r="F463" s="91" t="str">
        <f t="shared" ref="F463:AM463" si="56">IFERROR(_xlfn.RANK.EQ(F56,F$3:F$404,0),"-")</f>
        <v>-</v>
      </c>
      <c r="G463" s="91" t="str">
        <f t="shared" si="56"/>
        <v>-</v>
      </c>
      <c r="H463" s="91" t="str">
        <f t="shared" si="56"/>
        <v>-</v>
      </c>
      <c r="I463" s="91" t="str">
        <f t="shared" si="56"/>
        <v>-</v>
      </c>
      <c r="J463" s="91" t="str">
        <f t="shared" si="56"/>
        <v>-</v>
      </c>
      <c r="K463" s="91" t="str">
        <f t="shared" si="56"/>
        <v>-</v>
      </c>
      <c r="L463" s="91" t="str">
        <f t="shared" si="56"/>
        <v>-</v>
      </c>
      <c r="M463" s="91" t="str">
        <f t="shared" si="56"/>
        <v>-</v>
      </c>
      <c r="N463" s="91" t="str">
        <f t="shared" si="56"/>
        <v>-</v>
      </c>
      <c r="O463" s="91" t="str">
        <f t="shared" si="56"/>
        <v>-</v>
      </c>
      <c r="P463" s="91" t="str">
        <f t="shared" si="56"/>
        <v>-</v>
      </c>
      <c r="Q463" s="91" t="str">
        <f t="shared" si="56"/>
        <v>-</v>
      </c>
      <c r="R463" s="91" t="str">
        <f t="shared" si="56"/>
        <v>-</v>
      </c>
      <c r="S463" s="91" t="str">
        <f t="shared" si="56"/>
        <v>-</v>
      </c>
      <c r="T463" s="91" t="str">
        <f t="shared" si="56"/>
        <v>-</v>
      </c>
      <c r="U463" s="91" t="str">
        <f t="shared" si="56"/>
        <v>-</v>
      </c>
      <c r="V463" s="91" t="str">
        <f t="shared" si="56"/>
        <v>-</v>
      </c>
      <c r="W463" s="91" t="str">
        <f t="shared" si="56"/>
        <v>-</v>
      </c>
      <c r="X463" s="91" t="str">
        <f t="shared" si="56"/>
        <v>-</v>
      </c>
      <c r="Y463" s="91" t="str">
        <f t="shared" si="56"/>
        <v>-</v>
      </c>
      <c r="Z463" s="91" t="str">
        <f t="shared" si="56"/>
        <v>-</v>
      </c>
      <c r="AA463" s="91" t="str">
        <f t="shared" si="56"/>
        <v>-</v>
      </c>
      <c r="AB463" s="91" t="str">
        <f t="shared" si="56"/>
        <v>-</v>
      </c>
      <c r="AC463" s="91" t="str">
        <f t="shared" si="56"/>
        <v>-</v>
      </c>
      <c r="AD463" s="91" t="str">
        <f t="shared" si="56"/>
        <v>-</v>
      </c>
      <c r="AE463" s="91" t="str">
        <f t="shared" si="56"/>
        <v>-</v>
      </c>
      <c r="AF463" s="91" t="str">
        <f t="shared" si="56"/>
        <v>-</v>
      </c>
      <c r="AG463" s="91" t="str">
        <f t="shared" si="56"/>
        <v>-</v>
      </c>
      <c r="AH463" s="91" t="str">
        <f t="shared" si="56"/>
        <v>-</v>
      </c>
      <c r="AI463" s="91" t="str">
        <f t="shared" si="56"/>
        <v>-</v>
      </c>
      <c r="AJ463" s="91" t="str">
        <f t="shared" si="56"/>
        <v>-</v>
      </c>
      <c r="AK463" s="91" t="str">
        <f t="shared" si="56"/>
        <v>-</v>
      </c>
      <c r="AL463" s="91" t="str">
        <f t="shared" si="56"/>
        <v>-</v>
      </c>
      <c r="AM463" s="92" t="str">
        <f t="shared" si="56"/>
        <v>-</v>
      </c>
    </row>
    <row r="464" spans="1:39">
      <c r="A464" s="58" t="str">
        <f>IFERROR(IF(A463+1&lt;COUNTIF(TQoL_Indexes!#REF!,Aux_Country!$A$3),A463+1,""),"")</f>
        <v/>
      </c>
      <c r="B464" s="116" t="str">
        <f t="shared" si="42"/>
        <v/>
      </c>
      <c r="C464" s="116" t="str">
        <f t="shared" si="42"/>
        <v/>
      </c>
      <c r="D464" s="116" t="str">
        <f t="shared" si="42"/>
        <v/>
      </c>
      <c r="E464" s="91" t="str">
        <f t="shared" si="2"/>
        <v>-</v>
      </c>
      <c r="F464" s="91" t="str">
        <f t="shared" ref="F464:AM464" si="57">IFERROR(_xlfn.RANK.EQ(F57,F$3:F$404,0),"-")</f>
        <v>-</v>
      </c>
      <c r="G464" s="91" t="str">
        <f t="shared" si="57"/>
        <v>-</v>
      </c>
      <c r="H464" s="91" t="str">
        <f t="shared" si="57"/>
        <v>-</v>
      </c>
      <c r="I464" s="91" t="str">
        <f t="shared" si="57"/>
        <v>-</v>
      </c>
      <c r="J464" s="91" t="str">
        <f t="shared" si="57"/>
        <v>-</v>
      </c>
      <c r="K464" s="91" t="str">
        <f t="shared" si="57"/>
        <v>-</v>
      </c>
      <c r="L464" s="91" t="str">
        <f t="shared" si="57"/>
        <v>-</v>
      </c>
      <c r="M464" s="91" t="str">
        <f t="shared" si="57"/>
        <v>-</v>
      </c>
      <c r="N464" s="91" t="str">
        <f t="shared" si="57"/>
        <v>-</v>
      </c>
      <c r="O464" s="91" t="str">
        <f t="shared" si="57"/>
        <v>-</v>
      </c>
      <c r="P464" s="91" t="str">
        <f t="shared" si="57"/>
        <v>-</v>
      </c>
      <c r="Q464" s="91" t="str">
        <f t="shared" si="57"/>
        <v>-</v>
      </c>
      <c r="R464" s="91" t="str">
        <f t="shared" si="57"/>
        <v>-</v>
      </c>
      <c r="S464" s="91" t="str">
        <f t="shared" si="57"/>
        <v>-</v>
      </c>
      <c r="T464" s="91" t="str">
        <f t="shared" si="57"/>
        <v>-</v>
      </c>
      <c r="U464" s="91" t="str">
        <f t="shared" si="57"/>
        <v>-</v>
      </c>
      <c r="V464" s="91" t="str">
        <f t="shared" si="57"/>
        <v>-</v>
      </c>
      <c r="W464" s="91" t="str">
        <f t="shared" si="57"/>
        <v>-</v>
      </c>
      <c r="X464" s="91" t="str">
        <f t="shared" si="57"/>
        <v>-</v>
      </c>
      <c r="Y464" s="91" t="str">
        <f t="shared" si="57"/>
        <v>-</v>
      </c>
      <c r="Z464" s="91" t="str">
        <f t="shared" si="57"/>
        <v>-</v>
      </c>
      <c r="AA464" s="91" t="str">
        <f t="shared" si="57"/>
        <v>-</v>
      </c>
      <c r="AB464" s="91" t="str">
        <f t="shared" si="57"/>
        <v>-</v>
      </c>
      <c r="AC464" s="91" t="str">
        <f t="shared" si="57"/>
        <v>-</v>
      </c>
      <c r="AD464" s="91" t="str">
        <f t="shared" si="57"/>
        <v>-</v>
      </c>
      <c r="AE464" s="91" t="str">
        <f t="shared" si="57"/>
        <v>-</v>
      </c>
      <c r="AF464" s="91" t="str">
        <f t="shared" si="57"/>
        <v>-</v>
      </c>
      <c r="AG464" s="91" t="str">
        <f t="shared" si="57"/>
        <v>-</v>
      </c>
      <c r="AH464" s="91" t="str">
        <f t="shared" si="57"/>
        <v>-</v>
      </c>
      <c r="AI464" s="91" t="str">
        <f t="shared" si="57"/>
        <v>-</v>
      </c>
      <c r="AJ464" s="91" t="str">
        <f t="shared" si="57"/>
        <v>-</v>
      </c>
      <c r="AK464" s="91" t="str">
        <f t="shared" si="57"/>
        <v>-</v>
      </c>
      <c r="AL464" s="91" t="str">
        <f t="shared" si="57"/>
        <v>-</v>
      </c>
      <c r="AM464" s="92" t="str">
        <f t="shared" si="57"/>
        <v>-</v>
      </c>
    </row>
    <row r="465" spans="1:39">
      <c r="A465" s="58" t="str">
        <f>IFERROR(IF(A464+1&lt;COUNTIF(TQoL_Indexes!#REF!,Aux_Country!$A$3),A464+1,""),"")</f>
        <v/>
      </c>
      <c r="B465" s="116" t="str">
        <f t="shared" si="42"/>
        <v/>
      </c>
      <c r="C465" s="116" t="str">
        <f t="shared" si="42"/>
        <v/>
      </c>
      <c r="D465" s="116" t="str">
        <f t="shared" si="42"/>
        <v/>
      </c>
      <c r="E465" s="91" t="str">
        <f t="shared" si="2"/>
        <v>-</v>
      </c>
      <c r="F465" s="91" t="str">
        <f t="shared" ref="F465:AM465" si="58">IFERROR(_xlfn.RANK.EQ(F58,F$3:F$404,0),"-")</f>
        <v>-</v>
      </c>
      <c r="G465" s="91" t="str">
        <f t="shared" si="58"/>
        <v>-</v>
      </c>
      <c r="H465" s="91" t="str">
        <f t="shared" si="58"/>
        <v>-</v>
      </c>
      <c r="I465" s="91" t="str">
        <f t="shared" si="58"/>
        <v>-</v>
      </c>
      <c r="J465" s="91" t="str">
        <f t="shared" si="58"/>
        <v>-</v>
      </c>
      <c r="K465" s="91" t="str">
        <f t="shared" si="58"/>
        <v>-</v>
      </c>
      <c r="L465" s="91" t="str">
        <f t="shared" si="58"/>
        <v>-</v>
      </c>
      <c r="M465" s="91" t="str">
        <f t="shared" si="58"/>
        <v>-</v>
      </c>
      <c r="N465" s="91" t="str">
        <f t="shared" si="58"/>
        <v>-</v>
      </c>
      <c r="O465" s="91" t="str">
        <f t="shared" si="58"/>
        <v>-</v>
      </c>
      <c r="P465" s="91" t="str">
        <f t="shared" si="58"/>
        <v>-</v>
      </c>
      <c r="Q465" s="91" t="str">
        <f t="shared" si="58"/>
        <v>-</v>
      </c>
      <c r="R465" s="91" t="str">
        <f t="shared" si="58"/>
        <v>-</v>
      </c>
      <c r="S465" s="91" t="str">
        <f t="shared" si="58"/>
        <v>-</v>
      </c>
      <c r="T465" s="91" t="str">
        <f t="shared" si="58"/>
        <v>-</v>
      </c>
      <c r="U465" s="91" t="str">
        <f t="shared" si="58"/>
        <v>-</v>
      </c>
      <c r="V465" s="91" t="str">
        <f t="shared" si="58"/>
        <v>-</v>
      </c>
      <c r="W465" s="91" t="str">
        <f t="shared" si="58"/>
        <v>-</v>
      </c>
      <c r="X465" s="91" t="str">
        <f t="shared" si="58"/>
        <v>-</v>
      </c>
      <c r="Y465" s="91" t="str">
        <f t="shared" si="58"/>
        <v>-</v>
      </c>
      <c r="Z465" s="91" t="str">
        <f t="shared" si="58"/>
        <v>-</v>
      </c>
      <c r="AA465" s="91" t="str">
        <f t="shared" si="58"/>
        <v>-</v>
      </c>
      <c r="AB465" s="91" t="str">
        <f t="shared" si="58"/>
        <v>-</v>
      </c>
      <c r="AC465" s="91" t="str">
        <f t="shared" si="58"/>
        <v>-</v>
      </c>
      <c r="AD465" s="91" t="str">
        <f t="shared" si="58"/>
        <v>-</v>
      </c>
      <c r="AE465" s="91" t="str">
        <f t="shared" si="58"/>
        <v>-</v>
      </c>
      <c r="AF465" s="91" t="str">
        <f t="shared" si="58"/>
        <v>-</v>
      </c>
      <c r="AG465" s="91" t="str">
        <f t="shared" si="58"/>
        <v>-</v>
      </c>
      <c r="AH465" s="91" t="str">
        <f t="shared" si="58"/>
        <v>-</v>
      </c>
      <c r="AI465" s="91" t="str">
        <f t="shared" si="58"/>
        <v>-</v>
      </c>
      <c r="AJ465" s="91" t="str">
        <f t="shared" si="58"/>
        <v>-</v>
      </c>
      <c r="AK465" s="91" t="str">
        <f t="shared" si="58"/>
        <v>-</v>
      </c>
      <c r="AL465" s="91" t="str">
        <f t="shared" si="58"/>
        <v>-</v>
      </c>
      <c r="AM465" s="92" t="str">
        <f t="shared" si="58"/>
        <v>-</v>
      </c>
    </row>
    <row r="466" spans="1:39">
      <c r="A466" s="58" t="str">
        <f>IFERROR(IF(A465+1&lt;COUNTIF(TQoL_Indexes!#REF!,Aux_Country!$A$3),A465+1,""),"")</f>
        <v/>
      </c>
      <c r="B466" s="116" t="str">
        <f t="shared" si="42"/>
        <v/>
      </c>
      <c r="C466" s="116" t="str">
        <f t="shared" si="42"/>
        <v/>
      </c>
      <c r="D466" s="116" t="str">
        <f t="shared" si="42"/>
        <v/>
      </c>
      <c r="E466" s="91" t="str">
        <f t="shared" si="2"/>
        <v>-</v>
      </c>
      <c r="F466" s="91" t="str">
        <f t="shared" ref="F466:AM466" si="59">IFERROR(_xlfn.RANK.EQ(F59,F$3:F$404,0),"-")</f>
        <v>-</v>
      </c>
      <c r="G466" s="91" t="str">
        <f t="shared" si="59"/>
        <v>-</v>
      </c>
      <c r="H466" s="91" t="str">
        <f t="shared" si="59"/>
        <v>-</v>
      </c>
      <c r="I466" s="91" t="str">
        <f t="shared" si="59"/>
        <v>-</v>
      </c>
      <c r="J466" s="91" t="str">
        <f t="shared" si="59"/>
        <v>-</v>
      </c>
      <c r="K466" s="91" t="str">
        <f t="shared" si="59"/>
        <v>-</v>
      </c>
      <c r="L466" s="91" t="str">
        <f t="shared" si="59"/>
        <v>-</v>
      </c>
      <c r="M466" s="91" t="str">
        <f t="shared" si="59"/>
        <v>-</v>
      </c>
      <c r="N466" s="91" t="str">
        <f t="shared" si="59"/>
        <v>-</v>
      </c>
      <c r="O466" s="91" t="str">
        <f t="shared" si="59"/>
        <v>-</v>
      </c>
      <c r="P466" s="91" t="str">
        <f t="shared" si="59"/>
        <v>-</v>
      </c>
      <c r="Q466" s="91" t="str">
        <f t="shared" si="59"/>
        <v>-</v>
      </c>
      <c r="R466" s="91" t="str">
        <f t="shared" si="59"/>
        <v>-</v>
      </c>
      <c r="S466" s="91" t="str">
        <f t="shared" si="59"/>
        <v>-</v>
      </c>
      <c r="T466" s="91" t="str">
        <f t="shared" si="59"/>
        <v>-</v>
      </c>
      <c r="U466" s="91" t="str">
        <f t="shared" si="59"/>
        <v>-</v>
      </c>
      <c r="V466" s="91" t="str">
        <f t="shared" si="59"/>
        <v>-</v>
      </c>
      <c r="W466" s="91" t="str">
        <f t="shared" si="59"/>
        <v>-</v>
      </c>
      <c r="X466" s="91" t="str">
        <f t="shared" si="59"/>
        <v>-</v>
      </c>
      <c r="Y466" s="91" t="str">
        <f t="shared" si="59"/>
        <v>-</v>
      </c>
      <c r="Z466" s="91" t="str">
        <f t="shared" si="59"/>
        <v>-</v>
      </c>
      <c r="AA466" s="91" t="str">
        <f t="shared" si="59"/>
        <v>-</v>
      </c>
      <c r="AB466" s="91" t="str">
        <f t="shared" si="59"/>
        <v>-</v>
      </c>
      <c r="AC466" s="91" t="str">
        <f t="shared" si="59"/>
        <v>-</v>
      </c>
      <c r="AD466" s="91" t="str">
        <f t="shared" si="59"/>
        <v>-</v>
      </c>
      <c r="AE466" s="91" t="str">
        <f t="shared" si="59"/>
        <v>-</v>
      </c>
      <c r="AF466" s="91" t="str">
        <f t="shared" si="59"/>
        <v>-</v>
      </c>
      <c r="AG466" s="91" t="str">
        <f t="shared" si="59"/>
        <v>-</v>
      </c>
      <c r="AH466" s="91" t="str">
        <f t="shared" si="59"/>
        <v>-</v>
      </c>
      <c r="AI466" s="91" t="str">
        <f t="shared" si="59"/>
        <v>-</v>
      </c>
      <c r="AJ466" s="91" t="str">
        <f t="shared" si="59"/>
        <v>-</v>
      </c>
      <c r="AK466" s="91" t="str">
        <f t="shared" si="59"/>
        <v>-</v>
      </c>
      <c r="AL466" s="91" t="str">
        <f t="shared" si="59"/>
        <v>-</v>
      </c>
      <c r="AM466" s="92" t="str">
        <f t="shared" si="59"/>
        <v>-</v>
      </c>
    </row>
    <row r="467" spans="1:39">
      <c r="A467" s="58" t="str">
        <f>IFERROR(IF(A466+1&lt;COUNTIF(TQoL_Indexes!#REF!,Aux_Country!$A$3),A466+1,""),"")</f>
        <v/>
      </c>
      <c r="B467" s="116" t="str">
        <f t="shared" si="42"/>
        <v/>
      </c>
      <c r="C467" s="116" t="str">
        <f t="shared" si="42"/>
        <v/>
      </c>
      <c r="D467" s="116" t="str">
        <f t="shared" si="42"/>
        <v/>
      </c>
      <c r="E467" s="91" t="str">
        <f t="shared" si="2"/>
        <v>-</v>
      </c>
      <c r="F467" s="91" t="str">
        <f t="shared" ref="F467:AM467" si="60">IFERROR(_xlfn.RANK.EQ(F60,F$3:F$404,0),"-")</f>
        <v>-</v>
      </c>
      <c r="G467" s="91" t="str">
        <f t="shared" si="60"/>
        <v>-</v>
      </c>
      <c r="H467" s="91" t="str">
        <f t="shared" si="60"/>
        <v>-</v>
      </c>
      <c r="I467" s="91" t="str">
        <f t="shared" si="60"/>
        <v>-</v>
      </c>
      <c r="J467" s="91" t="str">
        <f t="shared" si="60"/>
        <v>-</v>
      </c>
      <c r="K467" s="91" t="str">
        <f t="shared" si="60"/>
        <v>-</v>
      </c>
      <c r="L467" s="91" t="str">
        <f t="shared" si="60"/>
        <v>-</v>
      </c>
      <c r="M467" s="91" t="str">
        <f t="shared" si="60"/>
        <v>-</v>
      </c>
      <c r="N467" s="91" t="str">
        <f t="shared" si="60"/>
        <v>-</v>
      </c>
      <c r="O467" s="91" t="str">
        <f t="shared" si="60"/>
        <v>-</v>
      </c>
      <c r="P467" s="91" t="str">
        <f t="shared" si="60"/>
        <v>-</v>
      </c>
      <c r="Q467" s="91" t="str">
        <f t="shared" si="60"/>
        <v>-</v>
      </c>
      <c r="R467" s="91" t="str">
        <f t="shared" si="60"/>
        <v>-</v>
      </c>
      <c r="S467" s="91" t="str">
        <f t="shared" si="60"/>
        <v>-</v>
      </c>
      <c r="T467" s="91" t="str">
        <f t="shared" si="60"/>
        <v>-</v>
      </c>
      <c r="U467" s="91" t="str">
        <f t="shared" si="60"/>
        <v>-</v>
      </c>
      <c r="V467" s="91" t="str">
        <f t="shared" si="60"/>
        <v>-</v>
      </c>
      <c r="W467" s="91" t="str">
        <f t="shared" si="60"/>
        <v>-</v>
      </c>
      <c r="X467" s="91" t="str">
        <f t="shared" si="60"/>
        <v>-</v>
      </c>
      <c r="Y467" s="91" t="str">
        <f t="shared" si="60"/>
        <v>-</v>
      </c>
      <c r="Z467" s="91" t="str">
        <f t="shared" si="60"/>
        <v>-</v>
      </c>
      <c r="AA467" s="91" t="str">
        <f t="shared" si="60"/>
        <v>-</v>
      </c>
      <c r="AB467" s="91" t="str">
        <f t="shared" si="60"/>
        <v>-</v>
      </c>
      <c r="AC467" s="91" t="str">
        <f t="shared" si="60"/>
        <v>-</v>
      </c>
      <c r="AD467" s="91" t="str">
        <f t="shared" si="60"/>
        <v>-</v>
      </c>
      <c r="AE467" s="91" t="str">
        <f t="shared" si="60"/>
        <v>-</v>
      </c>
      <c r="AF467" s="91" t="str">
        <f t="shared" si="60"/>
        <v>-</v>
      </c>
      <c r="AG467" s="91" t="str">
        <f t="shared" si="60"/>
        <v>-</v>
      </c>
      <c r="AH467" s="91" t="str">
        <f t="shared" si="60"/>
        <v>-</v>
      </c>
      <c r="AI467" s="91" t="str">
        <f t="shared" si="60"/>
        <v>-</v>
      </c>
      <c r="AJ467" s="91" t="str">
        <f t="shared" si="60"/>
        <v>-</v>
      </c>
      <c r="AK467" s="91" t="str">
        <f t="shared" si="60"/>
        <v>-</v>
      </c>
      <c r="AL467" s="91" t="str">
        <f t="shared" si="60"/>
        <v>-</v>
      </c>
      <c r="AM467" s="92" t="str">
        <f t="shared" si="60"/>
        <v>-</v>
      </c>
    </row>
    <row r="468" spans="1:39">
      <c r="A468" s="58" t="str">
        <f>IFERROR(IF(A467+1&lt;COUNTIF(TQoL_Indexes!#REF!,Aux_Country!$A$3),A467+1,""),"")</f>
        <v/>
      </c>
      <c r="B468" s="116" t="str">
        <f t="shared" si="42"/>
        <v/>
      </c>
      <c r="C468" s="116" t="str">
        <f t="shared" si="42"/>
        <v/>
      </c>
      <c r="D468" s="116" t="str">
        <f t="shared" si="42"/>
        <v/>
      </c>
      <c r="E468" s="91" t="str">
        <f t="shared" si="2"/>
        <v>-</v>
      </c>
      <c r="F468" s="91" t="str">
        <f t="shared" ref="F468:AM468" si="61">IFERROR(_xlfn.RANK.EQ(F61,F$3:F$404,0),"-")</f>
        <v>-</v>
      </c>
      <c r="G468" s="91" t="str">
        <f t="shared" si="61"/>
        <v>-</v>
      </c>
      <c r="H468" s="91" t="str">
        <f t="shared" si="61"/>
        <v>-</v>
      </c>
      <c r="I468" s="91" t="str">
        <f t="shared" si="61"/>
        <v>-</v>
      </c>
      <c r="J468" s="91" t="str">
        <f t="shared" si="61"/>
        <v>-</v>
      </c>
      <c r="K468" s="91" t="str">
        <f t="shared" si="61"/>
        <v>-</v>
      </c>
      <c r="L468" s="91" t="str">
        <f t="shared" si="61"/>
        <v>-</v>
      </c>
      <c r="M468" s="91" t="str">
        <f t="shared" si="61"/>
        <v>-</v>
      </c>
      <c r="N468" s="91" t="str">
        <f t="shared" si="61"/>
        <v>-</v>
      </c>
      <c r="O468" s="91" t="str">
        <f t="shared" si="61"/>
        <v>-</v>
      </c>
      <c r="P468" s="91" t="str">
        <f t="shared" si="61"/>
        <v>-</v>
      </c>
      <c r="Q468" s="91" t="str">
        <f t="shared" si="61"/>
        <v>-</v>
      </c>
      <c r="R468" s="91" t="str">
        <f t="shared" si="61"/>
        <v>-</v>
      </c>
      <c r="S468" s="91" t="str">
        <f t="shared" si="61"/>
        <v>-</v>
      </c>
      <c r="T468" s="91" t="str">
        <f t="shared" si="61"/>
        <v>-</v>
      </c>
      <c r="U468" s="91" t="str">
        <f t="shared" si="61"/>
        <v>-</v>
      </c>
      <c r="V468" s="91" t="str">
        <f t="shared" si="61"/>
        <v>-</v>
      </c>
      <c r="W468" s="91" t="str">
        <f t="shared" si="61"/>
        <v>-</v>
      </c>
      <c r="X468" s="91" t="str">
        <f t="shared" si="61"/>
        <v>-</v>
      </c>
      <c r="Y468" s="91" t="str">
        <f t="shared" si="61"/>
        <v>-</v>
      </c>
      <c r="Z468" s="91" t="str">
        <f t="shared" si="61"/>
        <v>-</v>
      </c>
      <c r="AA468" s="91" t="str">
        <f t="shared" si="61"/>
        <v>-</v>
      </c>
      <c r="AB468" s="91" t="str">
        <f t="shared" si="61"/>
        <v>-</v>
      </c>
      <c r="AC468" s="91" t="str">
        <f t="shared" si="61"/>
        <v>-</v>
      </c>
      <c r="AD468" s="91" t="str">
        <f t="shared" si="61"/>
        <v>-</v>
      </c>
      <c r="AE468" s="91" t="str">
        <f t="shared" si="61"/>
        <v>-</v>
      </c>
      <c r="AF468" s="91" t="str">
        <f t="shared" si="61"/>
        <v>-</v>
      </c>
      <c r="AG468" s="91" t="str">
        <f t="shared" si="61"/>
        <v>-</v>
      </c>
      <c r="AH468" s="91" t="str">
        <f t="shared" si="61"/>
        <v>-</v>
      </c>
      <c r="AI468" s="91" t="str">
        <f t="shared" si="61"/>
        <v>-</v>
      </c>
      <c r="AJ468" s="91" t="str">
        <f t="shared" si="61"/>
        <v>-</v>
      </c>
      <c r="AK468" s="91" t="str">
        <f t="shared" si="61"/>
        <v>-</v>
      </c>
      <c r="AL468" s="91" t="str">
        <f t="shared" si="61"/>
        <v>-</v>
      </c>
      <c r="AM468" s="92" t="str">
        <f t="shared" si="61"/>
        <v>-</v>
      </c>
    </row>
    <row r="469" spans="1:39">
      <c r="A469" s="58" t="str">
        <f>IFERROR(IF(A468+1&lt;COUNTIF(TQoL_Indexes!#REF!,Aux_Country!$A$3),A468+1,""),"")</f>
        <v/>
      </c>
      <c r="B469" s="116" t="str">
        <f t="shared" si="42"/>
        <v/>
      </c>
      <c r="C469" s="116" t="str">
        <f t="shared" si="42"/>
        <v/>
      </c>
      <c r="D469" s="116" t="str">
        <f t="shared" si="42"/>
        <v/>
      </c>
      <c r="E469" s="91" t="str">
        <f t="shared" si="2"/>
        <v>-</v>
      </c>
      <c r="F469" s="91" t="str">
        <f t="shared" ref="F469:AM469" si="62">IFERROR(_xlfn.RANK.EQ(F62,F$3:F$404,0),"-")</f>
        <v>-</v>
      </c>
      <c r="G469" s="91" t="str">
        <f t="shared" si="62"/>
        <v>-</v>
      </c>
      <c r="H469" s="91" t="str">
        <f t="shared" si="62"/>
        <v>-</v>
      </c>
      <c r="I469" s="91" t="str">
        <f t="shared" si="62"/>
        <v>-</v>
      </c>
      <c r="J469" s="91" t="str">
        <f t="shared" si="62"/>
        <v>-</v>
      </c>
      <c r="K469" s="91" t="str">
        <f t="shared" si="62"/>
        <v>-</v>
      </c>
      <c r="L469" s="91" t="str">
        <f t="shared" si="62"/>
        <v>-</v>
      </c>
      <c r="M469" s="91" t="str">
        <f t="shared" si="62"/>
        <v>-</v>
      </c>
      <c r="N469" s="91" t="str">
        <f t="shared" si="62"/>
        <v>-</v>
      </c>
      <c r="O469" s="91" t="str">
        <f t="shared" si="62"/>
        <v>-</v>
      </c>
      <c r="P469" s="91" t="str">
        <f t="shared" si="62"/>
        <v>-</v>
      </c>
      <c r="Q469" s="91" t="str">
        <f t="shared" si="62"/>
        <v>-</v>
      </c>
      <c r="R469" s="91" t="str">
        <f t="shared" si="62"/>
        <v>-</v>
      </c>
      <c r="S469" s="91" t="str">
        <f t="shared" si="62"/>
        <v>-</v>
      </c>
      <c r="T469" s="91" t="str">
        <f t="shared" si="62"/>
        <v>-</v>
      </c>
      <c r="U469" s="91" t="str">
        <f t="shared" si="62"/>
        <v>-</v>
      </c>
      <c r="V469" s="91" t="str">
        <f t="shared" si="62"/>
        <v>-</v>
      </c>
      <c r="W469" s="91" t="str">
        <f t="shared" si="62"/>
        <v>-</v>
      </c>
      <c r="X469" s="91" t="str">
        <f t="shared" si="62"/>
        <v>-</v>
      </c>
      <c r="Y469" s="91" t="str">
        <f t="shared" si="62"/>
        <v>-</v>
      </c>
      <c r="Z469" s="91" t="str">
        <f t="shared" si="62"/>
        <v>-</v>
      </c>
      <c r="AA469" s="91" t="str">
        <f t="shared" si="62"/>
        <v>-</v>
      </c>
      <c r="AB469" s="91" t="str">
        <f t="shared" si="62"/>
        <v>-</v>
      </c>
      <c r="AC469" s="91" t="str">
        <f t="shared" si="62"/>
        <v>-</v>
      </c>
      <c r="AD469" s="91" t="str">
        <f t="shared" si="62"/>
        <v>-</v>
      </c>
      <c r="AE469" s="91" t="str">
        <f t="shared" si="62"/>
        <v>-</v>
      </c>
      <c r="AF469" s="91" t="str">
        <f t="shared" si="62"/>
        <v>-</v>
      </c>
      <c r="AG469" s="91" t="str">
        <f t="shared" si="62"/>
        <v>-</v>
      </c>
      <c r="AH469" s="91" t="str">
        <f t="shared" si="62"/>
        <v>-</v>
      </c>
      <c r="AI469" s="91" t="str">
        <f t="shared" si="62"/>
        <v>-</v>
      </c>
      <c r="AJ469" s="91" t="str">
        <f t="shared" si="62"/>
        <v>-</v>
      </c>
      <c r="AK469" s="91" t="str">
        <f t="shared" si="62"/>
        <v>-</v>
      </c>
      <c r="AL469" s="91" t="str">
        <f t="shared" si="62"/>
        <v>-</v>
      </c>
      <c r="AM469" s="92" t="str">
        <f t="shared" si="62"/>
        <v>-</v>
      </c>
    </row>
    <row r="470" spans="1:39">
      <c r="A470" s="58" t="str">
        <f>IFERROR(IF(A469+1&lt;COUNTIF(TQoL_Indexes!#REF!,Aux_Country!$A$3),A469+1,""),"")</f>
        <v/>
      </c>
      <c r="B470" s="116" t="str">
        <f t="shared" ref="B470:D489" si="63">B63</f>
        <v/>
      </c>
      <c r="C470" s="116" t="str">
        <f t="shared" si="63"/>
        <v/>
      </c>
      <c r="D470" s="116" t="str">
        <f t="shared" si="63"/>
        <v/>
      </c>
      <c r="E470" s="91" t="str">
        <f t="shared" si="2"/>
        <v>-</v>
      </c>
      <c r="F470" s="91" t="str">
        <f t="shared" ref="F470:AM470" si="64">IFERROR(_xlfn.RANK.EQ(F63,F$3:F$404,0),"-")</f>
        <v>-</v>
      </c>
      <c r="G470" s="91" t="str">
        <f t="shared" si="64"/>
        <v>-</v>
      </c>
      <c r="H470" s="91" t="str">
        <f t="shared" si="64"/>
        <v>-</v>
      </c>
      <c r="I470" s="91" t="str">
        <f t="shared" si="64"/>
        <v>-</v>
      </c>
      <c r="J470" s="91" t="str">
        <f t="shared" si="64"/>
        <v>-</v>
      </c>
      <c r="K470" s="91" t="str">
        <f t="shared" si="64"/>
        <v>-</v>
      </c>
      <c r="L470" s="91" t="str">
        <f t="shared" si="64"/>
        <v>-</v>
      </c>
      <c r="M470" s="91" t="str">
        <f t="shared" si="64"/>
        <v>-</v>
      </c>
      <c r="N470" s="91" t="str">
        <f t="shared" si="64"/>
        <v>-</v>
      </c>
      <c r="O470" s="91" t="str">
        <f t="shared" si="64"/>
        <v>-</v>
      </c>
      <c r="P470" s="91" t="str">
        <f t="shared" si="64"/>
        <v>-</v>
      </c>
      <c r="Q470" s="91" t="str">
        <f t="shared" si="64"/>
        <v>-</v>
      </c>
      <c r="R470" s="91" t="str">
        <f t="shared" si="64"/>
        <v>-</v>
      </c>
      <c r="S470" s="91" t="str">
        <f t="shared" si="64"/>
        <v>-</v>
      </c>
      <c r="T470" s="91" t="str">
        <f t="shared" si="64"/>
        <v>-</v>
      </c>
      <c r="U470" s="91" t="str">
        <f t="shared" si="64"/>
        <v>-</v>
      </c>
      <c r="V470" s="91" t="str">
        <f t="shared" si="64"/>
        <v>-</v>
      </c>
      <c r="W470" s="91" t="str">
        <f t="shared" si="64"/>
        <v>-</v>
      </c>
      <c r="X470" s="91" t="str">
        <f t="shared" si="64"/>
        <v>-</v>
      </c>
      <c r="Y470" s="91" t="str">
        <f t="shared" si="64"/>
        <v>-</v>
      </c>
      <c r="Z470" s="91" t="str">
        <f t="shared" si="64"/>
        <v>-</v>
      </c>
      <c r="AA470" s="91" t="str">
        <f t="shared" si="64"/>
        <v>-</v>
      </c>
      <c r="AB470" s="91" t="str">
        <f t="shared" si="64"/>
        <v>-</v>
      </c>
      <c r="AC470" s="91" t="str">
        <f t="shared" si="64"/>
        <v>-</v>
      </c>
      <c r="AD470" s="91" t="str">
        <f t="shared" si="64"/>
        <v>-</v>
      </c>
      <c r="AE470" s="91" t="str">
        <f t="shared" si="64"/>
        <v>-</v>
      </c>
      <c r="AF470" s="91" t="str">
        <f t="shared" si="64"/>
        <v>-</v>
      </c>
      <c r="AG470" s="91" t="str">
        <f t="shared" si="64"/>
        <v>-</v>
      </c>
      <c r="AH470" s="91" t="str">
        <f t="shared" si="64"/>
        <v>-</v>
      </c>
      <c r="AI470" s="91" t="str">
        <f t="shared" si="64"/>
        <v>-</v>
      </c>
      <c r="AJ470" s="91" t="str">
        <f t="shared" si="64"/>
        <v>-</v>
      </c>
      <c r="AK470" s="91" t="str">
        <f t="shared" si="64"/>
        <v>-</v>
      </c>
      <c r="AL470" s="91" t="str">
        <f t="shared" si="64"/>
        <v>-</v>
      </c>
      <c r="AM470" s="92" t="str">
        <f t="shared" si="64"/>
        <v>-</v>
      </c>
    </row>
    <row r="471" spans="1:39">
      <c r="A471" s="58" t="str">
        <f>IFERROR(IF(A470+1&lt;COUNTIF(TQoL_Indexes!#REF!,Aux_Country!$A$3),A470+1,""),"")</f>
        <v/>
      </c>
      <c r="B471" s="116" t="str">
        <f t="shared" si="63"/>
        <v/>
      </c>
      <c r="C471" s="116" t="str">
        <f t="shared" si="63"/>
        <v/>
      </c>
      <c r="D471" s="116" t="str">
        <f t="shared" si="63"/>
        <v/>
      </c>
      <c r="E471" s="91" t="str">
        <f t="shared" si="2"/>
        <v>-</v>
      </c>
      <c r="F471" s="91" t="str">
        <f t="shared" ref="F471:AM471" si="65">IFERROR(_xlfn.RANK.EQ(F64,F$3:F$404,0),"-")</f>
        <v>-</v>
      </c>
      <c r="G471" s="91" t="str">
        <f t="shared" si="65"/>
        <v>-</v>
      </c>
      <c r="H471" s="91" t="str">
        <f t="shared" si="65"/>
        <v>-</v>
      </c>
      <c r="I471" s="91" t="str">
        <f t="shared" si="65"/>
        <v>-</v>
      </c>
      <c r="J471" s="91" t="str">
        <f t="shared" si="65"/>
        <v>-</v>
      </c>
      <c r="K471" s="91" t="str">
        <f t="shared" si="65"/>
        <v>-</v>
      </c>
      <c r="L471" s="91" t="str">
        <f t="shared" si="65"/>
        <v>-</v>
      </c>
      <c r="M471" s="91" t="str">
        <f t="shared" si="65"/>
        <v>-</v>
      </c>
      <c r="N471" s="91" t="str">
        <f t="shared" si="65"/>
        <v>-</v>
      </c>
      <c r="O471" s="91" t="str">
        <f t="shared" si="65"/>
        <v>-</v>
      </c>
      <c r="P471" s="91" t="str">
        <f t="shared" si="65"/>
        <v>-</v>
      </c>
      <c r="Q471" s="91" t="str">
        <f t="shared" si="65"/>
        <v>-</v>
      </c>
      <c r="R471" s="91" t="str">
        <f t="shared" si="65"/>
        <v>-</v>
      </c>
      <c r="S471" s="91" t="str">
        <f t="shared" si="65"/>
        <v>-</v>
      </c>
      <c r="T471" s="91" t="str">
        <f t="shared" si="65"/>
        <v>-</v>
      </c>
      <c r="U471" s="91" t="str">
        <f t="shared" si="65"/>
        <v>-</v>
      </c>
      <c r="V471" s="91" t="str">
        <f t="shared" si="65"/>
        <v>-</v>
      </c>
      <c r="W471" s="91" t="str">
        <f t="shared" si="65"/>
        <v>-</v>
      </c>
      <c r="X471" s="91" t="str">
        <f t="shared" si="65"/>
        <v>-</v>
      </c>
      <c r="Y471" s="91" t="str">
        <f t="shared" si="65"/>
        <v>-</v>
      </c>
      <c r="Z471" s="91" t="str">
        <f t="shared" si="65"/>
        <v>-</v>
      </c>
      <c r="AA471" s="91" t="str">
        <f t="shared" si="65"/>
        <v>-</v>
      </c>
      <c r="AB471" s="91" t="str">
        <f t="shared" si="65"/>
        <v>-</v>
      </c>
      <c r="AC471" s="91" t="str">
        <f t="shared" si="65"/>
        <v>-</v>
      </c>
      <c r="AD471" s="91" t="str">
        <f t="shared" si="65"/>
        <v>-</v>
      </c>
      <c r="AE471" s="91" t="str">
        <f t="shared" si="65"/>
        <v>-</v>
      </c>
      <c r="AF471" s="91" t="str">
        <f t="shared" si="65"/>
        <v>-</v>
      </c>
      <c r="AG471" s="91" t="str">
        <f t="shared" si="65"/>
        <v>-</v>
      </c>
      <c r="AH471" s="91" t="str">
        <f t="shared" si="65"/>
        <v>-</v>
      </c>
      <c r="AI471" s="91" t="str">
        <f t="shared" si="65"/>
        <v>-</v>
      </c>
      <c r="AJ471" s="91" t="str">
        <f t="shared" si="65"/>
        <v>-</v>
      </c>
      <c r="AK471" s="91" t="str">
        <f t="shared" si="65"/>
        <v>-</v>
      </c>
      <c r="AL471" s="91" t="str">
        <f t="shared" si="65"/>
        <v>-</v>
      </c>
      <c r="AM471" s="92" t="str">
        <f t="shared" si="65"/>
        <v>-</v>
      </c>
    </row>
    <row r="472" spans="1:39">
      <c r="A472" s="58" t="str">
        <f>IFERROR(IF(A471+1&lt;COUNTIF(TQoL_Indexes!#REF!,Aux_Country!$A$3),A471+1,""),"")</f>
        <v/>
      </c>
      <c r="B472" s="116" t="str">
        <f t="shared" si="63"/>
        <v/>
      </c>
      <c r="C472" s="116" t="str">
        <f t="shared" si="63"/>
        <v/>
      </c>
      <c r="D472" s="116" t="str">
        <f t="shared" si="63"/>
        <v/>
      </c>
      <c r="E472" s="91" t="str">
        <f t="shared" si="2"/>
        <v>-</v>
      </c>
      <c r="F472" s="91" t="str">
        <f t="shared" ref="F472:AM472" si="66">IFERROR(_xlfn.RANK.EQ(F65,F$3:F$404,0),"-")</f>
        <v>-</v>
      </c>
      <c r="G472" s="91" t="str">
        <f t="shared" si="66"/>
        <v>-</v>
      </c>
      <c r="H472" s="91" t="str">
        <f t="shared" si="66"/>
        <v>-</v>
      </c>
      <c r="I472" s="91" t="str">
        <f t="shared" si="66"/>
        <v>-</v>
      </c>
      <c r="J472" s="91" t="str">
        <f t="shared" si="66"/>
        <v>-</v>
      </c>
      <c r="K472" s="91" t="str">
        <f t="shared" si="66"/>
        <v>-</v>
      </c>
      <c r="L472" s="91" t="str">
        <f t="shared" si="66"/>
        <v>-</v>
      </c>
      <c r="M472" s="91" t="str">
        <f t="shared" si="66"/>
        <v>-</v>
      </c>
      <c r="N472" s="91" t="str">
        <f t="shared" si="66"/>
        <v>-</v>
      </c>
      <c r="O472" s="91" t="str">
        <f t="shared" si="66"/>
        <v>-</v>
      </c>
      <c r="P472" s="91" t="str">
        <f t="shared" si="66"/>
        <v>-</v>
      </c>
      <c r="Q472" s="91" t="str">
        <f t="shared" si="66"/>
        <v>-</v>
      </c>
      <c r="R472" s="91" t="str">
        <f t="shared" si="66"/>
        <v>-</v>
      </c>
      <c r="S472" s="91" t="str">
        <f t="shared" si="66"/>
        <v>-</v>
      </c>
      <c r="T472" s="91" t="str">
        <f t="shared" si="66"/>
        <v>-</v>
      </c>
      <c r="U472" s="91" t="str">
        <f t="shared" si="66"/>
        <v>-</v>
      </c>
      <c r="V472" s="91" t="str">
        <f t="shared" si="66"/>
        <v>-</v>
      </c>
      <c r="W472" s="91" t="str">
        <f t="shared" si="66"/>
        <v>-</v>
      </c>
      <c r="X472" s="91" t="str">
        <f t="shared" si="66"/>
        <v>-</v>
      </c>
      <c r="Y472" s="91" t="str">
        <f t="shared" si="66"/>
        <v>-</v>
      </c>
      <c r="Z472" s="91" t="str">
        <f t="shared" si="66"/>
        <v>-</v>
      </c>
      <c r="AA472" s="91" t="str">
        <f t="shared" si="66"/>
        <v>-</v>
      </c>
      <c r="AB472" s="91" t="str">
        <f t="shared" si="66"/>
        <v>-</v>
      </c>
      <c r="AC472" s="91" t="str">
        <f t="shared" si="66"/>
        <v>-</v>
      </c>
      <c r="AD472" s="91" t="str">
        <f t="shared" si="66"/>
        <v>-</v>
      </c>
      <c r="AE472" s="91" t="str">
        <f t="shared" si="66"/>
        <v>-</v>
      </c>
      <c r="AF472" s="91" t="str">
        <f t="shared" si="66"/>
        <v>-</v>
      </c>
      <c r="AG472" s="91" t="str">
        <f t="shared" si="66"/>
        <v>-</v>
      </c>
      <c r="AH472" s="91" t="str">
        <f t="shared" si="66"/>
        <v>-</v>
      </c>
      <c r="AI472" s="91" t="str">
        <f t="shared" si="66"/>
        <v>-</v>
      </c>
      <c r="AJ472" s="91" t="str">
        <f t="shared" si="66"/>
        <v>-</v>
      </c>
      <c r="AK472" s="91" t="str">
        <f t="shared" si="66"/>
        <v>-</v>
      </c>
      <c r="AL472" s="91" t="str">
        <f t="shared" si="66"/>
        <v>-</v>
      </c>
      <c r="AM472" s="92" t="str">
        <f t="shared" si="66"/>
        <v>-</v>
      </c>
    </row>
    <row r="473" spans="1:39">
      <c r="A473" s="58" t="str">
        <f>IFERROR(IF(A472+1&lt;COUNTIF(TQoL_Indexes!#REF!,Aux_Country!$A$3),A472+1,""),"")</f>
        <v/>
      </c>
      <c r="B473" s="116" t="str">
        <f t="shared" si="63"/>
        <v/>
      </c>
      <c r="C473" s="116" t="str">
        <f t="shared" si="63"/>
        <v/>
      </c>
      <c r="D473" s="116" t="str">
        <f t="shared" si="63"/>
        <v/>
      </c>
      <c r="E473" s="91" t="str">
        <f t="shared" si="2"/>
        <v>-</v>
      </c>
      <c r="F473" s="91" t="str">
        <f t="shared" ref="F473:AM473" si="67">IFERROR(_xlfn.RANK.EQ(F66,F$3:F$404,0),"-")</f>
        <v>-</v>
      </c>
      <c r="G473" s="91" t="str">
        <f t="shared" si="67"/>
        <v>-</v>
      </c>
      <c r="H473" s="91" t="str">
        <f t="shared" si="67"/>
        <v>-</v>
      </c>
      <c r="I473" s="91" t="str">
        <f t="shared" si="67"/>
        <v>-</v>
      </c>
      <c r="J473" s="91" t="str">
        <f t="shared" si="67"/>
        <v>-</v>
      </c>
      <c r="K473" s="91" t="str">
        <f t="shared" si="67"/>
        <v>-</v>
      </c>
      <c r="L473" s="91" t="str">
        <f t="shared" si="67"/>
        <v>-</v>
      </c>
      <c r="M473" s="91" t="str">
        <f t="shared" si="67"/>
        <v>-</v>
      </c>
      <c r="N473" s="91" t="str">
        <f t="shared" si="67"/>
        <v>-</v>
      </c>
      <c r="O473" s="91" t="str">
        <f t="shared" si="67"/>
        <v>-</v>
      </c>
      <c r="P473" s="91" t="str">
        <f t="shared" si="67"/>
        <v>-</v>
      </c>
      <c r="Q473" s="91" t="str">
        <f t="shared" si="67"/>
        <v>-</v>
      </c>
      <c r="R473" s="91" t="str">
        <f t="shared" si="67"/>
        <v>-</v>
      </c>
      <c r="S473" s="91" t="str">
        <f t="shared" si="67"/>
        <v>-</v>
      </c>
      <c r="T473" s="91" t="str">
        <f t="shared" si="67"/>
        <v>-</v>
      </c>
      <c r="U473" s="91" t="str">
        <f t="shared" si="67"/>
        <v>-</v>
      </c>
      <c r="V473" s="91" t="str">
        <f t="shared" si="67"/>
        <v>-</v>
      </c>
      <c r="W473" s="91" t="str">
        <f t="shared" si="67"/>
        <v>-</v>
      </c>
      <c r="X473" s="91" t="str">
        <f t="shared" si="67"/>
        <v>-</v>
      </c>
      <c r="Y473" s="91" t="str">
        <f t="shared" si="67"/>
        <v>-</v>
      </c>
      <c r="Z473" s="91" t="str">
        <f t="shared" si="67"/>
        <v>-</v>
      </c>
      <c r="AA473" s="91" t="str">
        <f t="shared" si="67"/>
        <v>-</v>
      </c>
      <c r="AB473" s="91" t="str">
        <f t="shared" si="67"/>
        <v>-</v>
      </c>
      <c r="AC473" s="91" t="str">
        <f t="shared" si="67"/>
        <v>-</v>
      </c>
      <c r="AD473" s="91" t="str">
        <f t="shared" si="67"/>
        <v>-</v>
      </c>
      <c r="AE473" s="91" t="str">
        <f t="shared" si="67"/>
        <v>-</v>
      </c>
      <c r="AF473" s="91" t="str">
        <f t="shared" si="67"/>
        <v>-</v>
      </c>
      <c r="AG473" s="91" t="str">
        <f t="shared" si="67"/>
        <v>-</v>
      </c>
      <c r="AH473" s="91" t="str">
        <f t="shared" si="67"/>
        <v>-</v>
      </c>
      <c r="AI473" s="91" t="str">
        <f t="shared" si="67"/>
        <v>-</v>
      </c>
      <c r="AJ473" s="91" t="str">
        <f t="shared" si="67"/>
        <v>-</v>
      </c>
      <c r="AK473" s="91" t="str">
        <f t="shared" si="67"/>
        <v>-</v>
      </c>
      <c r="AL473" s="91" t="str">
        <f t="shared" si="67"/>
        <v>-</v>
      </c>
      <c r="AM473" s="92" t="str">
        <f t="shared" si="67"/>
        <v>-</v>
      </c>
    </row>
    <row r="474" spans="1:39">
      <c r="A474" s="58" t="str">
        <f>IFERROR(IF(A473+1&lt;COUNTIF(TQoL_Indexes!#REF!,Aux_Country!$A$3),A473+1,""),"")</f>
        <v/>
      </c>
      <c r="B474" s="116" t="str">
        <f t="shared" si="63"/>
        <v/>
      </c>
      <c r="C474" s="116" t="str">
        <f t="shared" si="63"/>
        <v/>
      </c>
      <c r="D474" s="116" t="str">
        <f t="shared" si="63"/>
        <v/>
      </c>
      <c r="E474" s="91" t="str">
        <f t="shared" si="2"/>
        <v>-</v>
      </c>
      <c r="F474" s="91" t="str">
        <f t="shared" ref="F474:AM474" si="68">IFERROR(_xlfn.RANK.EQ(F67,F$3:F$404,0),"-")</f>
        <v>-</v>
      </c>
      <c r="G474" s="91" t="str">
        <f t="shared" si="68"/>
        <v>-</v>
      </c>
      <c r="H474" s="91" t="str">
        <f t="shared" si="68"/>
        <v>-</v>
      </c>
      <c r="I474" s="91" t="str">
        <f t="shared" si="68"/>
        <v>-</v>
      </c>
      <c r="J474" s="91" t="str">
        <f t="shared" si="68"/>
        <v>-</v>
      </c>
      <c r="K474" s="91" t="str">
        <f t="shared" si="68"/>
        <v>-</v>
      </c>
      <c r="L474" s="91" t="str">
        <f t="shared" si="68"/>
        <v>-</v>
      </c>
      <c r="M474" s="91" t="str">
        <f t="shared" si="68"/>
        <v>-</v>
      </c>
      <c r="N474" s="91" t="str">
        <f t="shared" si="68"/>
        <v>-</v>
      </c>
      <c r="O474" s="91" t="str">
        <f t="shared" si="68"/>
        <v>-</v>
      </c>
      <c r="P474" s="91" t="str">
        <f t="shared" si="68"/>
        <v>-</v>
      </c>
      <c r="Q474" s="91" t="str">
        <f t="shared" si="68"/>
        <v>-</v>
      </c>
      <c r="R474" s="91" t="str">
        <f t="shared" si="68"/>
        <v>-</v>
      </c>
      <c r="S474" s="91" t="str">
        <f t="shared" si="68"/>
        <v>-</v>
      </c>
      <c r="T474" s="91" t="str">
        <f t="shared" si="68"/>
        <v>-</v>
      </c>
      <c r="U474" s="91" t="str">
        <f t="shared" si="68"/>
        <v>-</v>
      </c>
      <c r="V474" s="91" t="str">
        <f t="shared" si="68"/>
        <v>-</v>
      </c>
      <c r="W474" s="91" t="str">
        <f t="shared" si="68"/>
        <v>-</v>
      </c>
      <c r="X474" s="91" t="str">
        <f t="shared" si="68"/>
        <v>-</v>
      </c>
      <c r="Y474" s="91" t="str">
        <f t="shared" si="68"/>
        <v>-</v>
      </c>
      <c r="Z474" s="91" t="str">
        <f t="shared" si="68"/>
        <v>-</v>
      </c>
      <c r="AA474" s="91" t="str">
        <f t="shared" si="68"/>
        <v>-</v>
      </c>
      <c r="AB474" s="91" t="str">
        <f t="shared" si="68"/>
        <v>-</v>
      </c>
      <c r="AC474" s="91" t="str">
        <f t="shared" si="68"/>
        <v>-</v>
      </c>
      <c r="AD474" s="91" t="str">
        <f t="shared" si="68"/>
        <v>-</v>
      </c>
      <c r="AE474" s="91" t="str">
        <f t="shared" si="68"/>
        <v>-</v>
      </c>
      <c r="AF474" s="91" t="str">
        <f t="shared" si="68"/>
        <v>-</v>
      </c>
      <c r="AG474" s="91" t="str">
        <f t="shared" si="68"/>
        <v>-</v>
      </c>
      <c r="AH474" s="91" t="str">
        <f t="shared" si="68"/>
        <v>-</v>
      </c>
      <c r="AI474" s="91" t="str">
        <f t="shared" si="68"/>
        <v>-</v>
      </c>
      <c r="AJ474" s="91" t="str">
        <f t="shared" si="68"/>
        <v>-</v>
      </c>
      <c r="AK474" s="91" t="str">
        <f t="shared" si="68"/>
        <v>-</v>
      </c>
      <c r="AL474" s="91" t="str">
        <f t="shared" si="68"/>
        <v>-</v>
      </c>
      <c r="AM474" s="92" t="str">
        <f t="shared" si="68"/>
        <v>-</v>
      </c>
    </row>
    <row r="475" spans="1:39">
      <c r="A475" s="58" t="str">
        <f>IFERROR(IF(A474+1&lt;COUNTIF(TQoL_Indexes!#REF!,Aux_Country!$A$3),A474+1,""),"")</f>
        <v/>
      </c>
      <c r="B475" s="116" t="str">
        <f t="shared" si="63"/>
        <v/>
      </c>
      <c r="C475" s="116" t="str">
        <f t="shared" si="63"/>
        <v/>
      </c>
      <c r="D475" s="116" t="str">
        <f t="shared" si="63"/>
        <v/>
      </c>
      <c r="E475" s="91" t="str">
        <f t="shared" si="2"/>
        <v>-</v>
      </c>
      <c r="F475" s="91" t="str">
        <f t="shared" ref="F475:AM475" si="69">IFERROR(_xlfn.RANK.EQ(F68,F$3:F$404,0),"-")</f>
        <v>-</v>
      </c>
      <c r="G475" s="91" t="str">
        <f t="shared" si="69"/>
        <v>-</v>
      </c>
      <c r="H475" s="91" t="str">
        <f t="shared" si="69"/>
        <v>-</v>
      </c>
      <c r="I475" s="91" t="str">
        <f t="shared" si="69"/>
        <v>-</v>
      </c>
      <c r="J475" s="91" t="str">
        <f t="shared" si="69"/>
        <v>-</v>
      </c>
      <c r="K475" s="91" t="str">
        <f t="shared" si="69"/>
        <v>-</v>
      </c>
      <c r="L475" s="91" t="str">
        <f t="shared" si="69"/>
        <v>-</v>
      </c>
      <c r="M475" s="91" t="str">
        <f t="shared" si="69"/>
        <v>-</v>
      </c>
      <c r="N475" s="91" t="str">
        <f t="shared" si="69"/>
        <v>-</v>
      </c>
      <c r="O475" s="91" t="str">
        <f t="shared" si="69"/>
        <v>-</v>
      </c>
      <c r="P475" s="91" t="str">
        <f t="shared" si="69"/>
        <v>-</v>
      </c>
      <c r="Q475" s="91" t="str">
        <f t="shared" si="69"/>
        <v>-</v>
      </c>
      <c r="R475" s="91" t="str">
        <f t="shared" si="69"/>
        <v>-</v>
      </c>
      <c r="S475" s="91" t="str">
        <f t="shared" si="69"/>
        <v>-</v>
      </c>
      <c r="T475" s="91" t="str">
        <f t="shared" si="69"/>
        <v>-</v>
      </c>
      <c r="U475" s="91" t="str">
        <f t="shared" si="69"/>
        <v>-</v>
      </c>
      <c r="V475" s="91" t="str">
        <f t="shared" si="69"/>
        <v>-</v>
      </c>
      <c r="W475" s="91" t="str">
        <f t="shared" si="69"/>
        <v>-</v>
      </c>
      <c r="X475" s="91" t="str">
        <f t="shared" si="69"/>
        <v>-</v>
      </c>
      <c r="Y475" s="91" t="str">
        <f t="shared" si="69"/>
        <v>-</v>
      </c>
      <c r="Z475" s="91" t="str">
        <f t="shared" si="69"/>
        <v>-</v>
      </c>
      <c r="AA475" s="91" t="str">
        <f t="shared" si="69"/>
        <v>-</v>
      </c>
      <c r="AB475" s="91" t="str">
        <f t="shared" si="69"/>
        <v>-</v>
      </c>
      <c r="AC475" s="91" t="str">
        <f t="shared" si="69"/>
        <v>-</v>
      </c>
      <c r="AD475" s="91" t="str">
        <f t="shared" si="69"/>
        <v>-</v>
      </c>
      <c r="AE475" s="91" t="str">
        <f t="shared" si="69"/>
        <v>-</v>
      </c>
      <c r="AF475" s="91" t="str">
        <f t="shared" si="69"/>
        <v>-</v>
      </c>
      <c r="AG475" s="91" t="str">
        <f t="shared" si="69"/>
        <v>-</v>
      </c>
      <c r="AH475" s="91" t="str">
        <f t="shared" si="69"/>
        <v>-</v>
      </c>
      <c r="AI475" s="91" t="str">
        <f t="shared" si="69"/>
        <v>-</v>
      </c>
      <c r="AJ475" s="91" t="str">
        <f t="shared" si="69"/>
        <v>-</v>
      </c>
      <c r="AK475" s="91" t="str">
        <f t="shared" si="69"/>
        <v>-</v>
      </c>
      <c r="AL475" s="91" t="str">
        <f t="shared" si="69"/>
        <v>-</v>
      </c>
      <c r="AM475" s="92" t="str">
        <f t="shared" si="69"/>
        <v>-</v>
      </c>
    </row>
    <row r="476" spans="1:39">
      <c r="A476" s="58" t="str">
        <f>IFERROR(IF(A475+1&lt;COUNTIF(TQoL_Indexes!#REF!,Aux_Country!$A$3),A475+1,""),"")</f>
        <v/>
      </c>
      <c r="B476" s="116" t="str">
        <f t="shared" si="63"/>
        <v/>
      </c>
      <c r="C476" s="116" t="str">
        <f t="shared" si="63"/>
        <v/>
      </c>
      <c r="D476" s="116" t="str">
        <f t="shared" si="63"/>
        <v/>
      </c>
      <c r="E476" s="91" t="str">
        <f t="shared" ref="E476:E539" si="70">IFERROR(_xlfn.RANK.EQ(E69,E$3:E$404,0),"-")</f>
        <v>-</v>
      </c>
      <c r="F476" s="91" t="str">
        <f t="shared" ref="F476:AM476" si="71">IFERROR(_xlfn.RANK.EQ(F69,F$3:F$404,0),"-")</f>
        <v>-</v>
      </c>
      <c r="G476" s="91" t="str">
        <f t="shared" si="71"/>
        <v>-</v>
      </c>
      <c r="H476" s="91" t="str">
        <f t="shared" si="71"/>
        <v>-</v>
      </c>
      <c r="I476" s="91" t="str">
        <f t="shared" si="71"/>
        <v>-</v>
      </c>
      <c r="J476" s="91" t="str">
        <f t="shared" si="71"/>
        <v>-</v>
      </c>
      <c r="K476" s="91" t="str">
        <f t="shared" si="71"/>
        <v>-</v>
      </c>
      <c r="L476" s="91" t="str">
        <f t="shared" si="71"/>
        <v>-</v>
      </c>
      <c r="M476" s="91" t="str">
        <f t="shared" si="71"/>
        <v>-</v>
      </c>
      <c r="N476" s="91" t="str">
        <f t="shared" si="71"/>
        <v>-</v>
      </c>
      <c r="O476" s="91" t="str">
        <f t="shared" si="71"/>
        <v>-</v>
      </c>
      <c r="P476" s="91" t="str">
        <f t="shared" si="71"/>
        <v>-</v>
      </c>
      <c r="Q476" s="91" t="str">
        <f t="shared" si="71"/>
        <v>-</v>
      </c>
      <c r="R476" s="91" t="str">
        <f t="shared" si="71"/>
        <v>-</v>
      </c>
      <c r="S476" s="91" t="str">
        <f t="shared" si="71"/>
        <v>-</v>
      </c>
      <c r="T476" s="91" t="str">
        <f t="shared" si="71"/>
        <v>-</v>
      </c>
      <c r="U476" s="91" t="str">
        <f t="shared" si="71"/>
        <v>-</v>
      </c>
      <c r="V476" s="91" t="str">
        <f t="shared" si="71"/>
        <v>-</v>
      </c>
      <c r="W476" s="91" t="str">
        <f t="shared" si="71"/>
        <v>-</v>
      </c>
      <c r="X476" s="91" t="str">
        <f t="shared" si="71"/>
        <v>-</v>
      </c>
      <c r="Y476" s="91" t="str">
        <f t="shared" si="71"/>
        <v>-</v>
      </c>
      <c r="Z476" s="91" t="str">
        <f t="shared" si="71"/>
        <v>-</v>
      </c>
      <c r="AA476" s="91" t="str">
        <f t="shared" si="71"/>
        <v>-</v>
      </c>
      <c r="AB476" s="91" t="str">
        <f t="shared" si="71"/>
        <v>-</v>
      </c>
      <c r="AC476" s="91" t="str">
        <f t="shared" si="71"/>
        <v>-</v>
      </c>
      <c r="AD476" s="91" t="str">
        <f t="shared" si="71"/>
        <v>-</v>
      </c>
      <c r="AE476" s="91" t="str">
        <f t="shared" si="71"/>
        <v>-</v>
      </c>
      <c r="AF476" s="91" t="str">
        <f t="shared" si="71"/>
        <v>-</v>
      </c>
      <c r="AG476" s="91" t="str">
        <f t="shared" si="71"/>
        <v>-</v>
      </c>
      <c r="AH476" s="91" t="str">
        <f t="shared" si="71"/>
        <v>-</v>
      </c>
      <c r="AI476" s="91" t="str">
        <f t="shared" si="71"/>
        <v>-</v>
      </c>
      <c r="AJ476" s="91" t="str">
        <f t="shared" si="71"/>
        <v>-</v>
      </c>
      <c r="AK476" s="91" t="str">
        <f t="shared" si="71"/>
        <v>-</v>
      </c>
      <c r="AL476" s="91" t="str">
        <f t="shared" si="71"/>
        <v>-</v>
      </c>
      <c r="AM476" s="92" t="str">
        <f t="shared" si="71"/>
        <v>-</v>
      </c>
    </row>
    <row r="477" spans="1:39">
      <c r="A477" s="58" t="str">
        <f>IFERROR(IF(A476+1&lt;COUNTIF(TQoL_Indexes!#REF!,Aux_Country!$A$3),A476+1,""),"")</f>
        <v/>
      </c>
      <c r="B477" s="116" t="str">
        <f t="shared" si="63"/>
        <v/>
      </c>
      <c r="C477" s="116" t="str">
        <f t="shared" si="63"/>
        <v/>
      </c>
      <c r="D477" s="116" t="str">
        <f t="shared" si="63"/>
        <v/>
      </c>
      <c r="E477" s="91" t="str">
        <f t="shared" si="70"/>
        <v>-</v>
      </c>
      <c r="F477" s="91" t="str">
        <f t="shared" ref="F477:AM477" si="72">IFERROR(_xlfn.RANK.EQ(F70,F$3:F$404,0),"-")</f>
        <v>-</v>
      </c>
      <c r="G477" s="91" t="str">
        <f t="shared" si="72"/>
        <v>-</v>
      </c>
      <c r="H477" s="91" t="str">
        <f t="shared" si="72"/>
        <v>-</v>
      </c>
      <c r="I477" s="91" t="str">
        <f t="shared" si="72"/>
        <v>-</v>
      </c>
      <c r="J477" s="91" t="str">
        <f t="shared" si="72"/>
        <v>-</v>
      </c>
      <c r="K477" s="91" t="str">
        <f t="shared" si="72"/>
        <v>-</v>
      </c>
      <c r="L477" s="91" t="str">
        <f t="shared" si="72"/>
        <v>-</v>
      </c>
      <c r="M477" s="91" t="str">
        <f t="shared" si="72"/>
        <v>-</v>
      </c>
      <c r="N477" s="91" t="str">
        <f t="shared" si="72"/>
        <v>-</v>
      </c>
      <c r="O477" s="91" t="str">
        <f t="shared" si="72"/>
        <v>-</v>
      </c>
      <c r="P477" s="91" t="str">
        <f t="shared" si="72"/>
        <v>-</v>
      </c>
      <c r="Q477" s="91" t="str">
        <f t="shared" si="72"/>
        <v>-</v>
      </c>
      <c r="R477" s="91" t="str">
        <f t="shared" si="72"/>
        <v>-</v>
      </c>
      <c r="S477" s="91" t="str">
        <f t="shared" si="72"/>
        <v>-</v>
      </c>
      <c r="T477" s="91" t="str">
        <f t="shared" si="72"/>
        <v>-</v>
      </c>
      <c r="U477" s="91" t="str">
        <f t="shared" si="72"/>
        <v>-</v>
      </c>
      <c r="V477" s="91" t="str">
        <f t="shared" si="72"/>
        <v>-</v>
      </c>
      <c r="W477" s="91" t="str">
        <f t="shared" si="72"/>
        <v>-</v>
      </c>
      <c r="X477" s="91" t="str">
        <f t="shared" si="72"/>
        <v>-</v>
      </c>
      <c r="Y477" s="91" t="str">
        <f t="shared" si="72"/>
        <v>-</v>
      </c>
      <c r="Z477" s="91" t="str">
        <f t="shared" si="72"/>
        <v>-</v>
      </c>
      <c r="AA477" s="91" t="str">
        <f t="shared" si="72"/>
        <v>-</v>
      </c>
      <c r="AB477" s="91" t="str">
        <f t="shared" si="72"/>
        <v>-</v>
      </c>
      <c r="AC477" s="91" t="str">
        <f t="shared" si="72"/>
        <v>-</v>
      </c>
      <c r="AD477" s="91" t="str">
        <f t="shared" si="72"/>
        <v>-</v>
      </c>
      <c r="AE477" s="91" t="str">
        <f t="shared" si="72"/>
        <v>-</v>
      </c>
      <c r="AF477" s="91" t="str">
        <f t="shared" si="72"/>
        <v>-</v>
      </c>
      <c r="AG477" s="91" t="str">
        <f t="shared" si="72"/>
        <v>-</v>
      </c>
      <c r="AH477" s="91" t="str">
        <f t="shared" si="72"/>
        <v>-</v>
      </c>
      <c r="AI477" s="91" t="str">
        <f t="shared" si="72"/>
        <v>-</v>
      </c>
      <c r="AJ477" s="91" t="str">
        <f t="shared" si="72"/>
        <v>-</v>
      </c>
      <c r="AK477" s="91" t="str">
        <f t="shared" si="72"/>
        <v>-</v>
      </c>
      <c r="AL477" s="91" t="str">
        <f t="shared" si="72"/>
        <v>-</v>
      </c>
      <c r="AM477" s="92" t="str">
        <f t="shared" si="72"/>
        <v>-</v>
      </c>
    </row>
    <row r="478" spans="1:39">
      <c r="A478" s="58" t="str">
        <f>IFERROR(IF(A477+1&lt;COUNTIF(TQoL_Indexes!#REF!,Aux_Country!$A$3),A477+1,""),"")</f>
        <v/>
      </c>
      <c r="B478" s="116" t="str">
        <f t="shared" si="63"/>
        <v/>
      </c>
      <c r="C478" s="116" t="str">
        <f t="shared" si="63"/>
        <v/>
      </c>
      <c r="D478" s="116" t="str">
        <f t="shared" si="63"/>
        <v/>
      </c>
      <c r="E478" s="91" t="str">
        <f t="shared" si="70"/>
        <v>-</v>
      </c>
      <c r="F478" s="91" t="str">
        <f t="shared" ref="F478:AM478" si="73">IFERROR(_xlfn.RANK.EQ(F71,F$3:F$404,0),"-")</f>
        <v>-</v>
      </c>
      <c r="G478" s="91" t="str">
        <f t="shared" si="73"/>
        <v>-</v>
      </c>
      <c r="H478" s="91" t="str">
        <f t="shared" si="73"/>
        <v>-</v>
      </c>
      <c r="I478" s="91" t="str">
        <f t="shared" si="73"/>
        <v>-</v>
      </c>
      <c r="J478" s="91" t="str">
        <f t="shared" si="73"/>
        <v>-</v>
      </c>
      <c r="K478" s="91" t="str">
        <f t="shared" si="73"/>
        <v>-</v>
      </c>
      <c r="L478" s="91" t="str">
        <f t="shared" si="73"/>
        <v>-</v>
      </c>
      <c r="M478" s="91" t="str">
        <f t="shared" si="73"/>
        <v>-</v>
      </c>
      <c r="N478" s="91" t="str">
        <f t="shared" si="73"/>
        <v>-</v>
      </c>
      <c r="O478" s="91" t="str">
        <f t="shared" si="73"/>
        <v>-</v>
      </c>
      <c r="P478" s="91" t="str">
        <f t="shared" si="73"/>
        <v>-</v>
      </c>
      <c r="Q478" s="91" t="str">
        <f t="shared" si="73"/>
        <v>-</v>
      </c>
      <c r="R478" s="91" t="str">
        <f t="shared" si="73"/>
        <v>-</v>
      </c>
      <c r="S478" s="91" t="str">
        <f t="shared" si="73"/>
        <v>-</v>
      </c>
      <c r="T478" s="91" t="str">
        <f t="shared" si="73"/>
        <v>-</v>
      </c>
      <c r="U478" s="91" t="str">
        <f t="shared" si="73"/>
        <v>-</v>
      </c>
      <c r="V478" s="91" t="str">
        <f t="shared" si="73"/>
        <v>-</v>
      </c>
      <c r="W478" s="91" t="str">
        <f t="shared" si="73"/>
        <v>-</v>
      </c>
      <c r="X478" s="91" t="str">
        <f t="shared" si="73"/>
        <v>-</v>
      </c>
      <c r="Y478" s="91" t="str">
        <f t="shared" si="73"/>
        <v>-</v>
      </c>
      <c r="Z478" s="91" t="str">
        <f t="shared" si="73"/>
        <v>-</v>
      </c>
      <c r="AA478" s="91" t="str">
        <f t="shared" si="73"/>
        <v>-</v>
      </c>
      <c r="AB478" s="91" t="str">
        <f t="shared" si="73"/>
        <v>-</v>
      </c>
      <c r="AC478" s="91" t="str">
        <f t="shared" si="73"/>
        <v>-</v>
      </c>
      <c r="AD478" s="91" t="str">
        <f t="shared" si="73"/>
        <v>-</v>
      </c>
      <c r="AE478" s="91" t="str">
        <f t="shared" si="73"/>
        <v>-</v>
      </c>
      <c r="AF478" s="91" t="str">
        <f t="shared" si="73"/>
        <v>-</v>
      </c>
      <c r="AG478" s="91" t="str">
        <f t="shared" si="73"/>
        <v>-</v>
      </c>
      <c r="AH478" s="91" t="str">
        <f t="shared" si="73"/>
        <v>-</v>
      </c>
      <c r="AI478" s="91" t="str">
        <f t="shared" si="73"/>
        <v>-</v>
      </c>
      <c r="AJ478" s="91" t="str">
        <f t="shared" si="73"/>
        <v>-</v>
      </c>
      <c r="AK478" s="91" t="str">
        <f t="shared" si="73"/>
        <v>-</v>
      </c>
      <c r="AL478" s="91" t="str">
        <f t="shared" si="73"/>
        <v>-</v>
      </c>
      <c r="AM478" s="92" t="str">
        <f t="shared" si="73"/>
        <v>-</v>
      </c>
    </row>
    <row r="479" spans="1:39">
      <c r="A479" s="58" t="str">
        <f>IFERROR(IF(A478+1&lt;COUNTIF(TQoL_Indexes!#REF!,Aux_Country!$A$3),A478+1,""),"")</f>
        <v/>
      </c>
      <c r="B479" s="116" t="str">
        <f t="shared" si="63"/>
        <v/>
      </c>
      <c r="C479" s="116" t="str">
        <f t="shared" si="63"/>
        <v/>
      </c>
      <c r="D479" s="116" t="str">
        <f t="shared" si="63"/>
        <v/>
      </c>
      <c r="E479" s="91" t="str">
        <f t="shared" si="70"/>
        <v>-</v>
      </c>
      <c r="F479" s="91" t="str">
        <f t="shared" ref="F479:AM479" si="74">IFERROR(_xlfn.RANK.EQ(F72,F$3:F$404,0),"-")</f>
        <v>-</v>
      </c>
      <c r="G479" s="91" t="str">
        <f t="shared" si="74"/>
        <v>-</v>
      </c>
      <c r="H479" s="91" t="str">
        <f t="shared" si="74"/>
        <v>-</v>
      </c>
      <c r="I479" s="91" t="str">
        <f t="shared" si="74"/>
        <v>-</v>
      </c>
      <c r="J479" s="91" t="str">
        <f t="shared" si="74"/>
        <v>-</v>
      </c>
      <c r="K479" s="91" t="str">
        <f t="shared" si="74"/>
        <v>-</v>
      </c>
      <c r="L479" s="91" t="str">
        <f t="shared" si="74"/>
        <v>-</v>
      </c>
      <c r="M479" s="91" t="str">
        <f t="shared" si="74"/>
        <v>-</v>
      </c>
      <c r="N479" s="91" t="str">
        <f t="shared" si="74"/>
        <v>-</v>
      </c>
      <c r="O479" s="91" t="str">
        <f t="shared" si="74"/>
        <v>-</v>
      </c>
      <c r="P479" s="91" t="str">
        <f t="shared" si="74"/>
        <v>-</v>
      </c>
      <c r="Q479" s="91" t="str">
        <f t="shared" si="74"/>
        <v>-</v>
      </c>
      <c r="R479" s="91" t="str">
        <f t="shared" si="74"/>
        <v>-</v>
      </c>
      <c r="S479" s="91" t="str">
        <f t="shared" si="74"/>
        <v>-</v>
      </c>
      <c r="T479" s="91" t="str">
        <f t="shared" si="74"/>
        <v>-</v>
      </c>
      <c r="U479" s="91" t="str">
        <f t="shared" si="74"/>
        <v>-</v>
      </c>
      <c r="V479" s="91" t="str">
        <f t="shared" si="74"/>
        <v>-</v>
      </c>
      <c r="W479" s="91" t="str">
        <f t="shared" si="74"/>
        <v>-</v>
      </c>
      <c r="X479" s="91" t="str">
        <f t="shared" si="74"/>
        <v>-</v>
      </c>
      <c r="Y479" s="91" t="str">
        <f t="shared" si="74"/>
        <v>-</v>
      </c>
      <c r="Z479" s="91" t="str">
        <f t="shared" si="74"/>
        <v>-</v>
      </c>
      <c r="AA479" s="91" t="str">
        <f t="shared" si="74"/>
        <v>-</v>
      </c>
      <c r="AB479" s="91" t="str">
        <f t="shared" si="74"/>
        <v>-</v>
      </c>
      <c r="AC479" s="91" t="str">
        <f t="shared" si="74"/>
        <v>-</v>
      </c>
      <c r="AD479" s="91" t="str">
        <f t="shared" si="74"/>
        <v>-</v>
      </c>
      <c r="AE479" s="91" t="str">
        <f t="shared" si="74"/>
        <v>-</v>
      </c>
      <c r="AF479" s="91" t="str">
        <f t="shared" si="74"/>
        <v>-</v>
      </c>
      <c r="AG479" s="91" t="str">
        <f t="shared" si="74"/>
        <v>-</v>
      </c>
      <c r="AH479" s="91" t="str">
        <f t="shared" si="74"/>
        <v>-</v>
      </c>
      <c r="AI479" s="91" t="str">
        <f t="shared" si="74"/>
        <v>-</v>
      </c>
      <c r="AJ479" s="91" t="str">
        <f t="shared" si="74"/>
        <v>-</v>
      </c>
      <c r="AK479" s="91" t="str">
        <f t="shared" si="74"/>
        <v>-</v>
      </c>
      <c r="AL479" s="91" t="str">
        <f t="shared" si="74"/>
        <v>-</v>
      </c>
      <c r="AM479" s="92" t="str">
        <f t="shared" si="74"/>
        <v>-</v>
      </c>
    </row>
    <row r="480" spans="1:39">
      <c r="A480" s="58" t="str">
        <f>IFERROR(IF(A479+1&lt;COUNTIF(TQoL_Indexes!#REF!,Aux_Country!$A$3),A479+1,""),"")</f>
        <v/>
      </c>
      <c r="B480" s="116" t="str">
        <f t="shared" si="63"/>
        <v/>
      </c>
      <c r="C480" s="116" t="str">
        <f t="shared" si="63"/>
        <v/>
      </c>
      <c r="D480" s="116" t="str">
        <f t="shared" si="63"/>
        <v/>
      </c>
      <c r="E480" s="91" t="str">
        <f t="shared" si="70"/>
        <v>-</v>
      </c>
      <c r="F480" s="91" t="str">
        <f t="shared" ref="F480:AM480" si="75">IFERROR(_xlfn.RANK.EQ(F73,F$3:F$404,0),"-")</f>
        <v>-</v>
      </c>
      <c r="G480" s="91" t="str">
        <f t="shared" si="75"/>
        <v>-</v>
      </c>
      <c r="H480" s="91" t="str">
        <f t="shared" si="75"/>
        <v>-</v>
      </c>
      <c r="I480" s="91" t="str">
        <f t="shared" si="75"/>
        <v>-</v>
      </c>
      <c r="J480" s="91" t="str">
        <f t="shared" si="75"/>
        <v>-</v>
      </c>
      <c r="K480" s="91" t="str">
        <f t="shared" si="75"/>
        <v>-</v>
      </c>
      <c r="L480" s="91" t="str">
        <f t="shared" si="75"/>
        <v>-</v>
      </c>
      <c r="M480" s="91" t="str">
        <f t="shared" si="75"/>
        <v>-</v>
      </c>
      <c r="N480" s="91" t="str">
        <f t="shared" si="75"/>
        <v>-</v>
      </c>
      <c r="O480" s="91" t="str">
        <f t="shared" si="75"/>
        <v>-</v>
      </c>
      <c r="P480" s="91" t="str">
        <f t="shared" si="75"/>
        <v>-</v>
      </c>
      <c r="Q480" s="91" t="str">
        <f t="shared" si="75"/>
        <v>-</v>
      </c>
      <c r="R480" s="91" t="str">
        <f t="shared" si="75"/>
        <v>-</v>
      </c>
      <c r="S480" s="91" t="str">
        <f t="shared" si="75"/>
        <v>-</v>
      </c>
      <c r="T480" s="91" t="str">
        <f t="shared" si="75"/>
        <v>-</v>
      </c>
      <c r="U480" s="91" t="str">
        <f t="shared" si="75"/>
        <v>-</v>
      </c>
      <c r="V480" s="91" t="str">
        <f t="shared" si="75"/>
        <v>-</v>
      </c>
      <c r="W480" s="91" t="str">
        <f t="shared" si="75"/>
        <v>-</v>
      </c>
      <c r="X480" s="91" t="str">
        <f t="shared" si="75"/>
        <v>-</v>
      </c>
      <c r="Y480" s="91" t="str">
        <f t="shared" si="75"/>
        <v>-</v>
      </c>
      <c r="Z480" s="91" t="str">
        <f t="shared" si="75"/>
        <v>-</v>
      </c>
      <c r="AA480" s="91" t="str">
        <f t="shared" si="75"/>
        <v>-</v>
      </c>
      <c r="AB480" s="91" t="str">
        <f t="shared" si="75"/>
        <v>-</v>
      </c>
      <c r="AC480" s="91" t="str">
        <f t="shared" si="75"/>
        <v>-</v>
      </c>
      <c r="AD480" s="91" t="str">
        <f t="shared" si="75"/>
        <v>-</v>
      </c>
      <c r="AE480" s="91" t="str">
        <f t="shared" si="75"/>
        <v>-</v>
      </c>
      <c r="AF480" s="91" t="str">
        <f t="shared" si="75"/>
        <v>-</v>
      </c>
      <c r="AG480" s="91" t="str">
        <f t="shared" si="75"/>
        <v>-</v>
      </c>
      <c r="AH480" s="91" t="str">
        <f t="shared" si="75"/>
        <v>-</v>
      </c>
      <c r="AI480" s="91" t="str">
        <f t="shared" si="75"/>
        <v>-</v>
      </c>
      <c r="AJ480" s="91" t="str">
        <f t="shared" si="75"/>
        <v>-</v>
      </c>
      <c r="AK480" s="91" t="str">
        <f t="shared" si="75"/>
        <v>-</v>
      </c>
      <c r="AL480" s="91" t="str">
        <f t="shared" si="75"/>
        <v>-</v>
      </c>
      <c r="AM480" s="92" t="str">
        <f t="shared" si="75"/>
        <v>-</v>
      </c>
    </row>
    <row r="481" spans="1:39">
      <c r="A481" s="58" t="str">
        <f>IFERROR(IF(A480+1&lt;COUNTIF(TQoL_Indexes!#REF!,Aux_Country!$A$3),A480+1,""),"")</f>
        <v/>
      </c>
      <c r="B481" s="116" t="str">
        <f t="shared" si="63"/>
        <v/>
      </c>
      <c r="C481" s="116" t="str">
        <f t="shared" si="63"/>
        <v/>
      </c>
      <c r="D481" s="116" t="str">
        <f t="shared" si="63"/>
        <v/>
      </c>
      <c r="E481" s="91" t="str">
        <f t="shared" si="70"/>
        <v>-</v>
      </c>
      <c r="F481" s="91" t="str">
        <f t="shared" ref="F481:AM481" si="76">IFERROR(_xlfn.RANK.EQ(F74,F$3:F$404,0),"-")</f>
        <v>-</v>
      </c>
      <c r="G481" s="91" t="str">
        <f t="shared" si="76"/>
        <v>-</v>
      </c>
      <c r="H481" s="91" t="str">
        <f t="shared" si="76"/>
        <v>-</v>
      </c>
      <c r="I481" s="91" t="str">
        <f t="shared" si="76"/>
        <v>-</v>
      </c>
      <c r="J481" s="91" t="str">
        <f t="shared" si="76"/>
        <v>-</v>
      </c>
      <c r="K481" s="91" t="str">
        <f t="shared" si="76"/>
        <v>-</v>
      </c>
      <c r="L481" s="91" t="str">
        <f t="shared" si="76"/>
        <v>-</v>
      </c>
      <c r="M481" s="91" t="str">
        <f t="shared" si="76"/>
        <v>-</v>
      </c>
      <c r="N481" s="91" t="str">
        <f t="shared" si="76"/>
        <v>-</v>
      </c>
      <c r="O481" s="91" t="str">
        <f t="shared" si="76"/>
        <v>-</v>
      </c>
      <c r="P481" s="91" t="str">
        <f t="shared" si="76"/>
        <v>-</v>
      </c>
      <c r="Q481" s="91" t="str">
        <f t="shared" si="76"/>
        <v>-</v>
      </c>
      <c r="R481" s="91" t="str">
        <f t="shared" si="76"/>
        <v>-</v>
      </c>
      <c r="S481" s="91" t="str">
        <f t="shared" si="76"/>
        <v>-</v>
      </c>
      <c r="T481" s="91" t="str">
        <f t="shared" si="76"/>
        <v>-</v>
      </c>
      <c r="U481" s="91" t="str">
        <f t="shared" si="76"/>
        <v>-</v>
      </c>
      <c r="V481" s="91" t="str">
        <f t="shared" si="76"/>
        <v>-</v>
      </c>
      <c r="W481" s="91" t="str">
        <f t="shared" si="76"/>
        <v>-</v>
      </c>
      <c r="X481" s="91" t="str">
        <f t="shared" si="76"/>
        <v>-</v>
      </c>
      <c r="Y481" s="91" t="str">
        <f t="shared" si="76"/>
        <v>-</v>
      </c>
      <c r="Z481" s="91" t="str">
        <f t="shared" si="76"/>
        <v>-</v>
      </c>
      <c r="AA481" s="91" t="str">
        <f t="shared" si="76"/>
        <v>-</v>
      </c>
      <c r="AB481" s="91" t="str">
        <f t="shared" si="76"/>
        <v>-</v>
      </c>
      <c r="AC481" s="91" t="str">
        <f t="shared" si="76"/>
        <v>-</v>
      </c>
      <c r="AD481" s="91" t="str">
        <f t="shared" si="76"/>
        <v>-</v>
      </c>
      <c r="AE481" s="91" t="str">
        <f t="shared" si="76"/>
        <v>-</v>
      </c>
      <c r="AF481" s="91" t="str">
        <f t="shared" si="76"/>
        <v>-</v>
      </c>
      <c r="AG481" s="91" t="str">
        <f t="shared" si="76"/>
        <v>-</v>
      </c>
      <c r="AH481" s="91" t="str">
        <f t="shared" si="76"/>
        <v>-</v>
      </c>
      <c r="AI481" s="91" t="str">
        <f t="shared" si="76"/>
        <v>-</v>
      </c>
      <c r="AJ481" s="91" t="str">
        <f t="shared" si="76"/>
        <v>-</v>
      </c>
      <c r="AK481" s="91" t="str">
        <f t="shared" si="76"/>
        <v>-</v>
      </c>
      <c r="AL481" s="91" t="str">
        <f t="shared" si="76"/>
        <v>-</v>
      </c>
      <c r="AM481" s="92" t="str">
        <f t="shared" si="76"/>
        <v>-</v>
      </c>
    </row>
    <row r="482" spans="1:39">
      <c r="A482" s="58" t="str">
        <f>IFERROR(IF(A481+1&lt;COUNTIF(TQoL_Indexes!#REF!,Aux_Country!$A$3),A481+1,""),"")</f>
        <v/>
      </c>
      <c r="B482" s="116" t="str">
        <f t="shared" si="63"/>
        <v/>
      </c>
      <c r="C482" s="116" t="str">
        <f t="shared" si="63"/>
        <v/>
      </c>
      <c r="D482" s="116" t="str">
        <f t="shared" si="63"/>
        <v/>
      </c>
      <c r="E482" s="91" t="str">
        <f t="shared" si="70"/>
        <v>-</v>
      </c>
      <c r="F482" s="91" t="str">
        <f t="shared" ref="F482:AM482" si="77">IFERROR(_xlfn.RANK.EQ(F75,F$3:F$404,0),"-")</f>
        <v>-</v>
      </c>
      <c r="G482" s="91" t="str">
        <f t="shared" si="77"/>
        <v>-</v>
      </c>
      <c r="H482" s="91" t="str">
        <f t="shared" si="77"/>
        <v>-</v>
      </c>
      <c r="I482" s="91" t="str">
        <f t="shared" si="77"/>
        <v>-</v>
      </c>
      <c r="J482" s="91" t="str">
        <f t="shared" si="77"/>
        <v>-</v>
      </c>
      <c r="K482" s="91" t="str">
        <f t="shared" si="77"/>
        <v>-</v>
      </c>
      <c r="L482" s="91" t="str">
        <f t="shared" si="77"/>
        <v>-</v>
      </c>
      <c r="M482" s="91" t="str">
        <f t="shared" si="77"/>
        <v>-</v>
      </c>
      <c r="N482" s="91" t="str">
        <f t="shared" si="77"/>
        <v>-</v>
      </c>
      <c r="O482" s="91" t="str">
        <f t="shared" si="77"/>
        <v>-</v>
      </c>
      <c r="P482" s="91" t="str">
        <f t="shared" si="77"/>
        <v>-</v>
      </c>
      <c r="Q482" s="91" t="str">
        <f t="shared" si="77"/>
        <v>-</v>
      </c>
      <c r="R482" s="91" t="str">
        <f t="shared" si="77"/>
        <v>-</v>
      </c>
      <c r="S482" s="91" t="str">
        <f t="shared" si="77"/>
        <v>-</v>
      </c>
      <c r="T482" s="91" t="str">
        <f t="shared" si="77"/>
        <v>-</v>
      </c>
      <c r="U482" s="91" t="str">
        <f t="shared" si="77"/>
        <v>-</v>
      </c>
      <c r="V482" s="91" t="str">
        <f t="shared" si="77"/>
        <v>-</v>
      </c>
      <c r="W482" s="91" t="str">
        <f t="shared" si="77"/>
        <v>-</v>
      </c>
      <c r="X482" s="91" t="str">
        <f t="shared" si="77"/>
        <v>-</v>
      </c>
      <c r="Y482" s="91" t="str">
        <f t="shared" si="77"/>
        <v>-</v>
      </c>
      <c r="Z482" s="91" t="str">
        <f t="shared" si="77"/>
        <v>-</v>
      </c>
      <c r="AA482" s="91" t="str">
        <f t="shared" si="77"/>
        <v>-</v>
      </c>
      <c r="AB482" s="91" t="str">
        <f t="shared" si="77"/>
        <v>-</v>
      </c>
      <c r="AC482" s="91" t="str">
        <f t="shared" si="77"/>
        <v>-</v>
      </c>
      <c r="AD482" s="91" t="str">
        <f t="shared" si="77"/>
        <v>-</v>
      </c>
      <c r="AE482" s="91" t="str">
        <f t="shared" si="77"/>
        <v>-</v>
      </c>
      <c r="AF482" s="91" t="str">
        <f t="shared" si="77"/>
        <v>-</v>
      </c>
      <c r="AG482" s="91" t="str">
        <f t="shared" si="77"/>
        <v>-</v>
      </c>
      <c r="AH482" s="91" t="str">
        <f t="shared" si="77"/>
        <v>-</v>
      </c>
      <c r="AI482" s="91" t="str">
        <f t="shared" si="77"/>
        <v>-</v>
      </c>
      <c r="AJ482" s="91" t="str">
        <f t="shared" si="77"/>
        <v>-</v>
      </c>
      <c r="AK482" s="91" t="str">
        <f t="shared" si="77"/>
        <v>-</v>
      </c>
      <c r="AL482" s="91" t="str">
        <f t="shared" si="77"/>
        <v>-</v>
      </c>
      <c r="AM482" s="92" t="str">
        <f t="shared" si="77"/>
        <v>-</v>
      </c>
    </row>
    <row r="483" spans="1:39">
      <c r="A483" s="58" t="str">
        <f>IFERROR(IF(A482+1&lt;COUNTIF(TQoL_Indexes!#REF!,Aux_Country!$A$3),A482+1,""),"")</f>
        <v/>
      </c>
      <c r="B483" s="116" t="str">
        <f t="shared" si="63"/>
        <v/>
      </c>
      <c r="C483" s="116" t="str">
        <f t="shared" si="63"/>
        <v/>
      </c>
      <c r="D483" s="116" t="str">
        <f t="shared" si="63"/>
        <v/>
      </c>
      <c r="E483" s="91" t="str">
        <f t="shared" si="70"/>
        <v>-</v>
      </c>
      <c r="F483" s="91" t="str">
        <f t="shared" ref="F483:AM483" si="78">IFERROR(_xlfn.RANK.EQ(F76,F$3:F$404,0),"-")</f>
        <v>-</v>
      </c>
      <c r="G483" s="91" t="str">
        <f t="shared" si="78"/>
        <v>-</v>
      </c>
      <c r="H483" s="91" t="str">
        <f t="shared" si="78"/>
        <v>-</v>
      </c>
      <c r="I483" s="91" t="str">
        <f t="shared" si="78"/>
        <v>-</v>
      </c>
      <c r="J483" s="91" t="str">
        <f t="shared" si="78"/>
        <v>-</v>
      </c>
      <c r="K483" s="91" t="str">
        <f t="shared" si="78"/>
        <v>-</v>
      </c>
      <c r="L483" s="91" t="str">
        <f t="shared" si="78"/>
        <v>-</v>
      </c>
      <c r="M483" s="91" t="str">
        <f t="shared" si="78"/>
        <v>-</v>
      </c>
      <c r="N483" s="91" t="str">
        <f t="shared" si="78"/>
        <v>-</v>
      </c>
      <c r="O483" s="91" t="str">
        <f t="shared" si="78"/>
        <v>-</v>
      </c>
      <c r="P483" s="91" t="str">
        <f t="shared" si="78"/>
        <v>-</v>
      </c>
      <c r="Q483" s="91" t="str">
        <f t="shared" si="78"/>
        <v>-</v>
      </c>
      <c r="R483" s="91" t="str">
        <f t="shared" si="78"/>
        <v>-</v>
      </c>
      <c r="S483" s="91" t="str">
        <f t="shared" si="78"/>
        <v>-</v>
      </c>
      <c r="T483" s="91" t="str">
        <f t="shared" si="78"/>
        <v>-</v>
      </c>
      <c r="U483" s="91" t="str">
        <f t="shared" si="78"/>
        <v>-</v>
      </c>
      <c r="V483" s="91" t="str">
        <f t="shared" si="78"/>
        <v>-</v>
      </c>
      <c r="W483" s="91" t="str">
        <f t="shared" si="78"/>
        <v>-</v>
      </c>
      <c r="X483" s="91" t="str">
        <f t="shared" si="78"/>
        <v>-</v>
      </c>
      <c r="Y483" s="91" t="str">
        <f t="shared" si="78"/>
        <v>-</v>
      </c>
      <c r="Z483" s="91" t="str">
        <f t="shared" si="78"/>
        <v>-</v>
      </c>
      <c r="AA483" s="91" t="str">
        <f t="shared" si="78"/>
        <v>-</v>
      </c>
      <c r="AB483" s="91" t="str">
        <f t="shared" si="78"/>
        <v>-</v>
      </c>
      <c r="AC483" s="91" t="str">
        <f t="shared" si="78"/>
        <v>-</v>
      </c>
      <c r="AD483" s="91" t="str">
        <f t="shared" si="78"/>
        <v>-</v>
      </c>
      <c r="AE483" s="91" t="str">
        <f t="shared" si="78"/>
        <v>-</v>
      </c>
      <c r="AF483" s="91" t="str">
        <f t="shared" si="78"/>
        <v>-</v>
      </c>
      <c r="AG483" s="91" t="str">
        <f t="shared" si="78"/>
        <v>-</v>
      </c>
      <c r="AH483" s="91" t="str">
        <f t="shared" si="78"/>
        <v>-</v>
      </c>
      <c r="AI483" s="91" t="str">
        <f t="shared" si="78"/>
        <v>-</v>
      </c>
      <c r="AJ483" s="91" t="str">
        <f t="shared" si="78"/>
        <v>-</v>
      </c>
      <c r="AK483" s="91" t="str">
        <f t="shared" si="78"/>
        <v>-</v>
      </c>
      <c r="AL483" s="91" t="str">
        <f t="shared" si="78"/>
        <v>-</v>
      </c>
      <c r="AM483" s="92" t="str">
        <f t="shared" si="78"/>
        <v>-</v>
      </c>
    </row>
    <row r="484" spans="1:39">
      <c r="A484" s="58" t="str">
        <f>IFERROR(IF(A483+1&lt;COUNTIF(TQoL_Indexes!#REF!,Aux_Country!$A$3),A483+1,""),"")</f>
        <v/>
      </c>
      <c r="B484" s="116" t="str">
        <f t="shared" si="63"/>
        <v/>
      </c>
      <c r="C484" s="116" t="str">
        <f t="shared" si="63"/>
        <v/>
      </c>
      <c r="D484" s="116" t="str">
        <f t="shared" si="63"/>
        <v/>
      </c>
      <c r="E484" s="91" t="str">
        <f t="shared" si="70"/>
        <v>-</v>
      </c>
      <c r="F484" s="91" t="str">
        <f t="shared" ref="F484:AM484" si="79">IFERROR(_xlfn.RANK.EQ(F77,F$3:F$404,0),"-")</f>
        <v>-</v>
      </c>
      <c r="G484" s="91" t="str">
        <f t="shared" si="79"/>
        <v>-</v>
      </c>
      <c r="H484" s="91" t="str">
        <f t="shared" si="79"/>
        <v>-</v>
      </c>
      <c r="I484" s="91" t="str">
        <f t="shared" si="79"/>
        <v>-</v>
      </c>
      <c r="J484" s="91" t="str">
        <f t="shared" si="79"/>
        <v>-</v>
      </c>
      <c r="K484" s="91" t="str">
        <f t="shared" si="79"/>
        <v>-</v>
      </c>
      <c r="L484" s="91" t="str">
        <f t="shared" si="79"/>
        <v>-</v>
      </c>
      <c r="M484" s="91" t="str">
        <f t="shared" si="79"/>
        <v>-</v>
      </c>
      <c r="N484" s="91" t="str">
        <f t="shared" si="79"/>
        <v>-</v>
      </c>
      <c r="O484" s="91" t="str">
        <f t="shared" si="79"/>
        <v>-</v>
      </c>
      <c r="P484" s="91" t="str">
        <f t="shared" si="79"/>
        <v>-</v>
      </c>
      <c r="Q484" s="91" t="str">
        <f t="shared" si="79"/>
        <v>-</v>
      </c>
      <c r="R484" s="91" t="str">
        <f t="shared" si="79"/>
        <v>-</v>
      </c>
      <c r="S484" s="91" t="str">
        <f t="shared" si="79"/>
        <v>-</v>
      </c>
      <c r="T484" s="91" t="str">
        <f t="shared" si="79"/>
        <v>-</v>
      </c>
      <c r="U484" s="91" t="str">
        <f t="shared" si="79"/>
        <v>-</v>
      </c>
      <c r="V484" s="91" t="str">
        <f t="shared" si="79"/>
        <v>-</v>
      </c>
      <c r="W484" s="91" t="str">
        <f t="shared" si="79"/>
        <v>-</v>
      </c>
      <c r="X484" s="91" t="str">
        <f t="shared" si="79"/>
        <v>-</v>
      </c>
      <c r="Y484" s="91" t="str">
        <f t="shared" si="79"/>
        <v>-</v>
      </c>
      <c r="Z484" s="91" t="str">
        <f t="shared" si="79"/>
        <v>-</v>
      </c>
      <c r="AA484" s="91" t="str">
        <f t="shared" si="79"/>
        <v>-</v>
      </c>
      <c r="AB484" s="91" t="str">
        <f t="shared" si="79"/>
        <v>-</v>
      </c>
      <c r="AC484" s="91" t="str">
        <f t="shared" si="79"/>
        <v>-</v>
      </c>
      <c r="AD484" s="91" t="str">
        <f t="shared" si="79"/>
        <v>-</v>
      </c>
      <c r="AE484" s="91" t="str">
        <f t="shared" si="79"/>
        <v>-</v>
      </c>
      <c r="AF484" s="91" t="str">
        <f t="shared" si="79"/>
        <v>-</v>
      </c>
      <c r="AG484" s="91" t="str">
        <f t="shared" si="79"/>
        <v>-</v>
      </c>
      <c r="AH484" s="91" t="str">
        <f t="shared" si="79"/>
        <v>-</v>
      </c>
      <c r="AI484" s="91" t="str">
        <f t="shared" si="79"/>
        <v>-</v>
      </c>
      <c r="AJ484" s="91" t="str">
        <f t="shared" si="79"/>
        <v>-</v>
      </c>
      <c r="AK484" s="91" t="str">
        <f t="shared" si="79"/>
        <v>-</v>
      </c>
      <c r="AL484" s="91" t="str">
        <f t="shared" si="79"/>
        <v>-</v>
      </c>
      <c r="AM484" s="92" t="str">
        <f t="shared" si="79"/>
        <v>-</v>
      </c>
    </row>
    <row r="485" spans="1:39">
      <c r="A485" s="58" t="str">
        <f>IFERROR(IF(A484+1&lt;COUNTIF(TQoL_Indexes!#REF!,Aux_Country!$A$3),A484+1,""),"")</f>
        <v/>
      </c>
      <c r="B485" s="116" t="str">
        <f t="shared" si="63"/>
        <v/>
      </c>
      <c r="C485" s="116" t="str">
        <f t="shared" si="63"/>
        <v/>
      </c>
      <c r="D485" s="116" t="str">
        <f t="shared" si="63"/>
        <v/>
      </c>
      <c r="E485" s="91" t="str">
        <f t="shared" si="70"/>
        <v>-</v>
      </c>
      <c r="F485" s="91" t="str">
        <f t="shared" ref="F485:AM485" si="80">IFERROR(_xlfn.RANK.EQ(F78,F$3:F$404,0),"-")</f>
        <v>-</v>
      </c>
      <c r="G485" s="91" t="str">
        <f t="shared" si="80"/>
        <v>-</v>
      </c>
      <c r="H485" s="91" t="str">
        <f t="shared" si="80"/>
        <v>-</v>
      </c>
      <c r="I485" s="91" t="str">
        <f t="shared" si="80"/>
        <v>-</v>
      </c>
      <c r="J485" s="91" t="str">
        <f t="shared" si="80"/>
        <v>-</v>
      </c>
      <c r="K485" s="91" t="str">
        <f t="shared" si="80"/>
        <v>-</v>
      </c>
      <c r="L485" s="91" t="str">
        <f t="shared" si="80"/>
        <v>-</v>
      </c>
      <c r="M485" s="91" t="str">
        <f t="shared" si="80"/>
        <v>-</v>
      </c>
      <c r="N485" s="91" t="str">
        <f t="shared" si="80"/>
        <v>-</v>
      </c>
      <c r="O485" s="91" t="str">
        <f t="shared" si="80"/>
        <v>-</v>
      </c>
      <c r="P485" s="91" t="str">
        <f t="shared" si="80"/>
        <v>-</v>
      </c>
      <c r="Q485" s="91" t="str">
        <f t="shared" si="80"/>
        <v>-</v>
      </c>
      <c r="R485" s="91" t="str">
        <f t="shared" si="80"/>
        <v>-</v>
      </c>
      <c r="S485" s="91" t="str">
        <f t="shared" si="80"/>
        <v>-</v>
      </c>
      <c r="T485" s="91" t="str">
        <f t="shared" si="80"/>
        <v>-</v>
      </c>
      <c r="U485" s="91" t="str">
        <f t="shared" si="80"/>
        <v>-</v>
      </c>
      <c r="V485" s="91" t="str">
        <f t="shared" si="80"/>
        <v>-</v>
      </c>
      <c r="W485" s="91" t="str">
        <f t="shared" si="80"/>
        <v>-</v>
      </c>
      <c r="X485" s="91" t="str">
        <f t="shared" si="80"/>
        <v>-</v>
      </c>
      <c r="Y485" s="91" t="str">
        <f t="shared" si="80"/>
        <v>-</v>
      </c>
      <c r="Z485" s="91" t="str">
        <f t="shared" si="80"/>
        <v>-</v>
      </c>
      <c r="AA485" s="91" t="str">
        <f t="shared" si="80"/>
        <v>-</v>
      </c>
      <c r="AB485" s="91" t="str">
        <f t="shared" si="80"/>
        <v>-</v>
      </c>
      <c r="AC485" s="91" t="str">
        <f t="shared" si="80"/>
        <v>-</v>
      </c>
      <c r="AD485" s="91" t="str">
        <f t="shared" si="80"/>
        <v>-</v>
      </c>
      <c r="AE485" s="91" t="str">
        <f t="shared" si="80"/>
        <v>-</v>
      </c>
      <c r="AF485" s="91" t="str">
        <f t="shared" si="80"/>
        <v>-</v>
      </c>
      <c r="AG485" s="91" t="str">
        <f t="shared" si="80"/>
        <v>-</v>
      </c>
      <c r="AH485" s="91" t="str">
        <f t="shared" si="80"/>
        <v>-</v>
      </c>
      <c r="AI485" s="91" t="str">
        <f t="shared" si="80"/>
        <v>-</v>
      </c>
      <c r="AJ485" s="91" t="str">
        <f t="shared" si="80"/>
        <v>-</v>
      </c>
      <c r="AK485" s="91" t="str">
        <f t="shared" si="80"/>
        <v>-</v>
      </c>
      <c r="AL485" s="91" t="str">
        <f t="shared" si="80"/>
        <v>-</v>
      </c>
      <c r="AM485" s="92" t="str">
        <f t="shared" si="80"/>
        <v>-</v>
      </c>
    </row>
    <row r="486" spans="1:39">
      <c r="A486" s="58" t="str">
        <f>IFERROR(IF(A485+1&lt;COUNTIF(TQoL_Indexes!#REF!,Aux_Country!$A$3),A485+1,""),"")</f>
        <v/>
      </c>
      <c r="B486" s="116" t="str">
        <f t="shared" si="63"/>
        <v/>
      </c>
      <c r="C486" s="116" t="str">
        <f t="shared" si="63"/>
        <v/>
      </c>
      <c r="D486" s="116" t="str">
        <f t="shared" si="63"/>
        <v/>
      </c>
      <c r="E486" s="91" t="str">
        <f t="shared" si="70"/>
        <v>-</v>
      </c>
      <c r="F486" s="91" t="str">
        <f t="shared" ref="F486:AM486" si="81">IFERROR(_xlfn.RANK.EQ(F79,F$3:F$404,0),"-")</f>
        <v>-</v>
      </c>
      <c r="G486" s="91" t="str">
        <f t="shared" si="81"/>
        <v>-</v>
      </c>
      <c r="H486" s="91" t="str">
        <f t="shared" si="81"/>
        <v>-</v>
      </c>
      <c r="I486" s="91" t="str">
        <f t="shared" si="81"/>
        <v>-</v>
      </c>
      <c r="J486" s="91" t="str">
        <f t="shared" si="81"/>
        <v>-</v>
      </c>
      <c r="K486" s="91" t="str">
        <f t="shared" si="81"/>
        <v>-</v>
      </c>
      <c r="L486" s="91" t="str">
        <f t="shared" si="81"/>
        <v>-</v>
      </c>
      <c r="M486" s="91" t="str">
        <f t="shared" si="81"/>
        <v>-</v>
      </c>
      <c r="N486" s="91" t="str">
        <f t="shared" si="81"/>
        <v>-</v>
      </c>
      <c r="O486" s="91" t="str">
        <f t="shared" si="81"/>
        <v>-</v>
      </c>
      <c r="P486" s="91" t="str">
        <f t="shared" si="81"/>
        <v>-</v>
      </c>
      <c r="Q486" s="91" t="str">
        <f t="shared" si="81"/>
        <v>-</v>
      </c>
      <c r="R486" s="91" t="str">
        <f t="shared" si="81"/>
        <v>-</v>
      </c>
      <c r="S486" s="91" t="str">
        <f t="shared" si="81"/>
        <v>-</v>
      </c>
      <c r="T486" s="91" t="str">
        <f t="shared" si="81"/>
        <v>-</v>
      </c>
      <c r="U486" s="91" t="str">
        <f t="shared" si="81"/>
        <v>-</v>
      </c>
      <c r="V486" s="91" t="str">
        <f t="shared" si="81"/>
        <v>-</v>
      </c>
      <c r="W486" s="91" t="str">
        <f t="shared" si="81"/>
        <v>-</v>
      </c>
      <c r="X486" s="91" t="str">
        <f t="shared" si="81"/>
        <v>-</v>
      </c>
      <c r="Y486" s="91" t="str">
        <f t="shared" si="81"/>
        <v>-</v>
      </c>
      <c r="Z486" s="91" t="str">
        <f t="shared" si="81"/>
        <v>-</v>
      </c>
      <c r="AA486" s="91" t="str">
        <f t="shared" si="81"/>
        <v>-</v>
      </c>
      <c r="AB486" s="91" t="str">
        <f t="shared" si="81"/>
        <v>-</v>
      </c>
      <c r="AC486" s="91" t="str">
        <f t="shared" si="81"/>
        <v>-</v>
      </c>
      <c r="AD486" s="91" t="str">
        <f t="shared" si="81"/>
        <v>-</v>
      </c>
      <c r="AE486" s="91" t="str">
        <f t="shared" si="81"/>
        <v>-</v>
      </c>
      <c r="AF486" s="91" t="str">
        <f t="shared" si="81"/>
        <v>-</v>
      </c>
      <c r="AG486" s="91" t="str">
        <f t="shared" si="81"/>
        <v>-</v>
      </c>
      <c r="AH486" s="91" t="str">
        <f t="shared" si="81"/>
        <v>-</v>
      </c>
      <c r="AI486" s="91" t="str">
        <f t="shared" si="81"/>
        <v>-</v>
      </c>
      <c r="AJ486" s="91" t="str">
        <f t="shared" si="81"/>
        <v>-</v>
      </c>
      <c r="AK486" s="91" t="str">
        <f t="shared" si="81"/>
        <v>-</v>
      </c>
      <c r="AL486" s="91" t="str">
        <f t="shared" si="81"/>
        <v>-</v>
      </c>
      <c r="AM486" s="92" t="str">
        <f t="shared" si="81"/>
        <v>-</v>
      </c>
    </row>
    <row r="487" spans="1:39">
      <c r="A487" s="58" t="str">
        <f>IFERROR(IF(A486+1&lt;COUNTIF(TQoL_Indexes!#REF!,Aux_Country!$A$3),A486+1,""),"")</f>
        <v/>
      </c>
      <c r="B487" s="116" t="str">
        <f t="shared" si="63"/>
        <v/>
      </c>
      <c r="C487" s="116" t="str">
        <f t="shared" si="63"/>
        <v/>
      </c>
      <c r="D487" s="116" t="str">
        <f t="shared" si="63"/>
        <v/>
      </c>
      <c r="E487" s="91" t="str">
        <f t="shared" si="70"/>
        <v>-</v>
      </c>
      <c r="F487" s="91" t="str">
        <f t="shared" ref="F487:AM487" si="82">IFERROR(_xlfn.RANK.EQ(F80,F$3:F$404,0),"-")</f>
        <v>-</v>
      </c>
      <c r="G487" s="91" t="str">
        <f t="shared" si="82"/>
        <v>-</v>
      </c>
      <c r="H487" s="91" t="str">
        <f t="shared" si="82"/>
        <v>-</v>
      </c>
      <c r="I487" s="91" t="str">
        <f t="shared" si="82"/>
        <v>-</v>
      </c>
      <c r="J487" s="91" t="str">
        <f t="shared" si="82"/>
        <v>-</v>
      </c>
      <c r="K487" s="91" t="str">
        <f t="shared" si="82"/>
        <v>-</v>
      </c>
      <c r="L487" s="91" t="str">
        <f t="shared" si="82"/>
        <v>-</v>
      </c>
      <c r="M487" s="91" t="str">
        <f t="shared" si="82"/>
        <v>-</v>
      </c>
      <c r="N487" s="91" t="str">
        <f t="shared" si="82"/>
        <v>-</v>
      </c>
      <c r="O487" s="91" t="str">
        <f t="shared" si="82"/>
        <v>-</v>
      </c>
      <c r="P487" s="91" t="str">
        <f t="shared" si="82"/>
        <v>-</v>
      </c>
      <c r="Q487" s="91" t="str">
        <f t="shared" si="82"/>
        <v>-</v>
      </c>
      <c r="R487" s="91" t="str">
        <f t="shared" si="82"/>
        <v>-</v>
      </c>
      <c r="S487" s="91" t="str">
        <f t="shared" si="82"/>
        <v>-</v>
      </c>
      <c r="T487" s="91" t="str">
        <f t="shared" si="82"/>
        <v>-</v>
      </c>
      <c r="U487" s="91" t="str">
        <f t="shared" si="82"/>
        <v>-</v>
      </c>
      <c r="V487" s="91" t="str">
        <f t="shared" si="82"/>
        <v>-</v>
      </c>
      <c r="W487" s="91" t="str">
        <f t="shared" si="82"/>
        <v>-</v>
      </c>
      <c r="X487" s="91" t="str">
        <f t="shared" si="82"/>
        <v>-</v>
      </c>
      <c r="Y487" s="91" t="str">
        <f t="shared" si="82"/>
        <v>-</v>
      </c>
      <c r="Z487" s="91" t="str">
        <f t="shared" si="82"/>
        <v>-</v>
      </c>
      <c r="AA487" s="91" t="str">
        <f t="shared" si="82"/>
        <v>-</v>
      </c>
      <c r="AB487" s="91" t="str">
        <f t="shared" si="82"/>
        <v>-</v>
      </c>
      <c r="AC487" s="91" t="str">
        <f t="shared" si="82"/>
        <v>-</v>
      </c>
      <c r="AD487" s="91" t="str">
        <f t="shared" si="82"/>
        <v>-</v>
      </c>
      <c r="AE487" s="91" t="str">
        <f t="shared" si="82"/>
        <v>-</v>
      </c>
      <c r="AF487" s="91" t="str">
        <f t="shared" si="82"/>
        <v>-</v>
      </c>
      <c r="AG487" s="91" t="str">
        <f t="shared" si="82"/>
        <v>-</v>
      </c>
      <c r="AH487" s="91" t="str">
        <f t="shared" si="82"/>
        <v>-</v>
      </c>
      <c r="AI487" s="91" t="str">
        <f t="shared" si="82"/>
        <v>-</v>
      </c>
      <c r="AJ487" s="91" t="str">
        <f t="shared" si="82"/>
        <v>-</v>
      </c>
      <c r="AK487" s="91" t="str">
        <f t="shared" si="82"/>
        <v>-</v>
      </c>
      <c r="AL487" s="91" t="str">
        <f t="shared" si="82"/>
        <v>-</v>
      </c>
      <c r="AM487" s="92" t="str">
        <f t="shared" si="82"/>
        <v>-</v>
      </c>
    </row>
    <row r="488" spans="1:39">
      <c r="A488" s="58" t="str">
        <f>IFERROR(IF(A487+1&lt;COUNTIF(TQoL_Indexes!#REF!,Aux_Country!$A$3),A487+1,""),"")</f>
        <v/>
      </c>
      <c r="B488" s="116" t="str">
        <f t="shared" si="63"/>
        <v/>
      </c>
      <c r="C488" s="116" t="str">
        <f t="shared" si="63"/>
        <v/>
      </c>
      <c r="D488" s="116" t="str">
        <f t="shared" si="63"/>
        <v/>
      </c>
      <c r="E488" s="91" t="str">
        <f t="shared" si="70"/>
        <v>-</v>
      </c>
      <c r="F488" s="91" t="str">
        <f t="shared" ref="F488:AM488" si="83">IFERROR(_xlfn.RANK.EQ(F81,F$3:F$404,0),"-")</f>
        <v>-</v>
      </c>
      <c r="G488" s="91" t="str">
        <f t="shared" si="83"/>
        <v>-</v>
      </c>
      <c r="H488" s="91" t="str">
        <f t="shared" si="83"/>
        <v>-</v>
      </c>
      <c r="I488" s="91" t="str">
        <f t="shared" si="83"/>
        <v>-</v>
      </c>
      <c r="J488" s="91" t="str">
        <f t="shared" si="83"/>
        <v>-</v>
      </c>
      <c r="K488" s="91" t="str">
        <f t="shared" si="83"/>
        <v>-</v>
      </c>
      <c r="L488" s="91" t="str">
        <f t="shared" si="83"/>
        <v>-</v>
      </c>
      <c r="M488" s="91" t="str">
        <f t="shared" si="83"/>
        <v>-</v>
      </c>
      <c r="N488" s="91" t="str">
        <f t="shared" si="83"/>
        <v>-</v>
      </c>
      <c r="O488" s="91" t="str">
        <f t="shared" si="83"/>
        <v>-</v>
      </c>
      <c r="P488" s="91" t="str">
        <f t="shared" si="83"/>
        <v>-</v>
      </c>
      <c r="Q488" s="91" t="str">
        <f t="shared" si="83"/>
        <v>-</v>
      </c>
      <c r="R488" s="91" t="str">
        <f t="shared" si="83"/>
        <v>-</v>
      </c>
      <c r="S488" s="91" t="str">
        <f t="shared" si="83"/>
        <v>-</v>
      </c>
      <c r="T488" s="91" t="str">
        <f t="shared" si="83"/>
        <v>-</v>
      </c>
      <c r="U488" s="91" t="str">
        <f t="shared" si="83"/>
        <v>-</v>
      </c>
      <c r="V488" s="91" t="str">
        <f t="shared" si="83"/>
        <v>-</v>
      </c>
      <c r="W488" s="91" t="str">
        <f t="shared" si="83"/>
        <v>-</v>
      </c>
      <c r="X488" s="91" t="str">
        <f t="shared" si="83"/>
        <v>-</v>
      </c>
      <c r="Y488" s="91" t="str">
        <f t="shared" si="83"/>
        <v>-</v>
      </c>
      <c r="Z488" s="91" t="str">
        <f t="shared" si="83"/>
        <v>-</v>
      </c>
      <c r="AA488" s="91" t="str">
        <f t="shared" si="83"/>
        <v>-</v>
      </c>
      <c r="AB488" s="91" t="str">
        <f t="shared" si="83"/>
        <v>-</v>
      </c>
      <c r="AC488" s="91" t="str">
        <f t="shared" si="83"/>
        <v>-</v>
      </c>
      <c r="AD488" s="91" t="str">
        <f t="shared" si="83"/>
        <v>-</v>
      </c>
      <c r="AE488" s="91" t="str">
        <f t="shared" si="83"/>
        <v>-</v>
      </c>
      <c r="AF488" s="91" t="str">
        <f t="shared" si="83"/>
        <v>-</v>
      </c>
      <c r="AG488" s="91" t="str">
        <f t="shared" si="83"/>
        <v>-</v>
      </c>
      <c r="AH488" s="91" t="str">
        <f t="shared" si="83"/>
        <v>-</v>
      </c>
      <c r="AI488" s="91" t="str">
        <f t="shared" si="83"/>
        <v>-</v>
      </c>
      <c r="AJ488" s="91" t="str">
        <f t="shared" si="83"/>
        <v>-</v>
      </c>
      <c r="AK488" s="91" t="str">
        <f t="shared" si="83"/>
        <v>-</v>
      </c>
      <c r="AL488" s="91" t="str">
        <f t="shared" si="83"/>
        <v>-</v>
      </c>
      <c r="AM488" s="92" t="str">
        <f t="shared" si="83"/>
        <v>-</v>
      </c>
    </row>
    <row r="489" spans="1:39">
      <c r="A489" s="58" t="str">
        <f>IFERROR(IF(A488+1&lt;COUNTIF(TQoL_Indexes!#REF!,Aux_Country!$A$3),A488+1,""),"")</f>
        <v/>
      </c>
      <c r="B489" s="116" t="str">
        <f t="shared" si="63"/>
        <v/>
      </c>
      <c r="C489" s="116" t="str">
        <f t="shared" si="63"/>
        <v/>
      </c>
      <c r="D489" s="116" t="str">
        <f t="shared" si="63"/>
        <v/>
      </c>
      <c r="E489" s="91" t="str">
        <f t="shared" si="70"/>
        <v>-</v>
      </c>
      <c r="F489" s="91" t="str">
        <f t="shared" ref="F489:AM489" si="84">IFERROR(_xlfn.RANK.EQ(F82,F$3:F$404,0),"-")</f>
        <v>-</v>
      </c>
      <c r="G489" s="91" t="str">
        <f t="shared" si="84"/>
        <v>-</v>
      </c>
      <c r="H489" s="91" t="str">
        <f t="shared" si="84"/>
        <v>-</v>
      </c>
      <c r="I489" s="91" t="str">
        <f t="shared" si="84"/>
        <v>-</v>
      </c>
      <c r="J489" s="91" t="str">
        <f t="shared" si="84"/>
        <v>-</v>
      </c>
      <c r="K489" s="91" t="str">
        <f t="shared" si="84"/>
        <v>-</v>
      </c>
      <c r="L489" s="91" t="str">
        <f t="shared" si="84"/>
        <v>-</v>
      </c>
      <c r="M489" s="91" t="str">
        <f t="shared" si="84"/>
        <v>-</v>
      </c>
      <c r="N489" s="91" t="str">
        <f t="shared" si="84"/>
        <v>-</v>
      </c>
      <c r="O489" s="91" t="str">
        <f t="shared" si="84"/>
        <v>-</v>
      </c>
      <c r="P489" s="91" t="str">
        <f t="shared" si="84"/>
        <v>-</v>
      </c>
      <c r="Q489" s="91" t="str">
        <f t="shared" si="84"/>
        <v>-</v>
      </c>
      <c r="R489" s="91" t="str">
        <f t="shared" si="84"/>
        <v>-</v>
      </c>
      <c r="S489" s="91" t="str">
        <f t="shared" si="84"/>
        <v>-</v>
      </c>
      <c r="T489" s="91" t="str">
        <f t="shared" si="84"/>
        <v>-</v>
      </c>
      <c r="U489" s="91" t="str">
        <f t="shared" si="84"/>
        <v>-</v>
      </c>
      <c r="V489" s="91" t="str">
        <f t="shared" si="84"/>
        <v>-</v>
      </c>
      <c r="W489" s="91" t="str">
        <f t="shared" si="84"/>
        <v>-</v>
      </c>
      <c r="X489" s="91" t="str">
        <f t="shared" si="84"/>
        <v>-</v>
      </c>
      <c r="Y489" s="91" t="str">
        <f t="shared" si="84"/>
        <v>-</v>
      </c>
      <c r="Z489" s="91" t="str">
        <f t="shared" si="84"/>
        <v>-</v>
      </c>
      <c r="AA489" s="91" t="str">
        <f t="shared" si="84"/>
        <v>-</v>
      </c>
      <c r="AB489" s="91" t="str">
        <f t="shared" si="84"/>
        <v>-</v>
      </c>
      <c r="AC489" s="91" t="str">
        <f t="shared" si="84"/>
        <v>-</v>
      </c>
      <c r="AD489" s="91" t="str">
        <f t="shared" si="84"/>
        <v>-</v>
      </c>
      <c r="AE489" s="91" t="str">
        <f t="shared" si="84"/>
        <v>-</v>
      </c>
      <c r="AF489" s="91" t="str">
        <f t="shared" si="84"/>
        <v>-</v>
      </c>
      <c r="AG489" s="91" t="str">
        <f t="shared" si="84"/>
        <v>-</v>
      </c>
      <c r="AH489" s="91" t="str">
        <f t="shared" si="84"/>
        <v>-</v>
      </c>
      <c r="AI489" s="91" t="str">
        <f t="shared" si="84"/>
        <v>-</v>
      </c>
      <c r="AJ489" s="91" t="str">
        <f t="shared" si="84"/>
        <v>-</v>
      </c>
      <c r="AK489" s="91" t="str">
        <f t="shared" si="84"/>
        <v>-</v>
      </c>
      <c r="AL489" s="91" t="str">
        <f t="shared" si="84"/>
        <v>-</v>
      </c>
      <c r="AM489" s="92" t="str">
        <f t="shared" si="84"/>
        <v>-</v>
      </c>
    </row>
    <row r="490" spans="1:39">
      <c r="A490" s="58" t="str">
        <f>IFERROR(IF(A489+1&lt;COUNTIF(TQoL_Indexes!#REF!,Aux_Country!$A$3),A489+1,""),"")</f>
        <v/>
      </c>
      <c r="B490" s="116" t="str">
        <f t="shared" ref="B490:D509" si="85">B83</f>
        <v/>
      </c>
      <c r="C490" s="116" t="str">
        <f t="shared" si="85"/>
        <v/>
      </c>
      <c r="D490" s="116" t="str">
        <f t="shared" si="85"/>
        <v/>
      </c>
      <c r="E490" s="91" t="str">
        <f t="shared" si="70"/>
        <v>-</v>
      </c>
      <c r="F490" s="91" t="str">
        <f t="shared" ref="F490:AM490" si="86">IFERROR(_xlfn.RANK.EQ(F83,F$3:F$404,0),"-")</f>
        <v>-</v>
      </c>
      <c r="G490" s="91" t="str">
        <f t="shared" si="86"/>
        <v>-</v>
      </c>
      <c r="H490" s="91" t="str">
        <f t="shared" si="86"/>
        <v>-</v>
      </c>
      <c r="I490" s="91" t="str">
        <f t="shared" si="86"/>
        <v>-</v>
      </c>
      <c r="J490" s="91" t="str">
        <f t="shared" si="86"/>
        <v>-</v>
      </c>
      <c r="K490" s="91" t="str">
        <f t="shared" si="86"/>
        <v>-</v>
      </c>
      <c r="L490" s="91" t="str">
        <f t="shared" si="86"/>
        <v>-</v>
      </c>
      <c r="M490" s="91" t="str">
        <f t="shared" si="86"/>
        <v>-</v>
      </c>
      <c r="N490" s="91" t="str">
        <f t="shared" si="86"/>
        <v>-</v>
      </c>
      <c r="O490" s="91" t="str">
        <f t="shared" si="86"/>
        <v>-</v>
      </c>
      <c r="P490" s="91" t="str">
        <f t="shared" si="86"/>
        <v>-</v>
      </c>
      <c r="Q490" s="91" t="str">
        <f t="shared" si="86"/>
        <v>-</v>
      </c>
      <c r="R490" s="91" t="str">
        <f t="shared" si="86"/>
        <v>-</v>
      </c>
      <c r="S490" s="91" t="str">
        <f t="shared" si="86"/>
        <v>-</v>
      </c>
      <c r="T490" s="91" t="str">
        <f t="shared" si="86"/>
        <v>-</v>
      </c>
      <c r="U490" s="91" t="str">
        <f t="shared" si="86"/>
        <v>-</v>
      </c>
      <c r="V490" s="91" t="str">
        <f t="shared" si="86"/>
        <v>-</v>
      </c>
      <c r="W490" s="91" t="str">
        <f t="shared" si="86"/>
        <v>-</v>
      </c>
      <c r="X490" s="91" t="str">
        <f t="shared" si="86"/>
        <v>-</v>
      </c>
      <c r="Y490" s="91" t="str">
        <f t="shared" si="86"/>
        <v>-</v>
      </c>
      <c r="Z490" s="91" t="str">
        <f t="shared" si="86"/>
        <v>-</v>
      </c>
      <c r="AA490" s="91" t="str">
        <f t="shared" si="86"/>
        <v>-</v>
      </c>
      <c r="AB490" s="91" t="str">
        <f t="shared" si="86"/>
        <v>-</v>
      </c>
      <c r="AC490" s="91" t="str">
        <f t="shared" si="86"/>
        <v>-</v>
      </c>
      <c r="AD490" s="91" t="str">
        <f t="shared" si="86"/>
        <v>-</v>
      </c>
      <c r="AE490" s="91" t="str">
        <f t="shared" si="86"/>
        <v>-</v>
      </c>
      <c r="AF490" s="91" t="str">
        <f t="shared" si="86"/>
        <v>-</v>
      </c>
      <c r="AG490" s="91" t="str">
        <f t="shared" si="86"/>
        <v>-</v>
      </c>
      <c r="AH490" s="91" t="str">
        <f t="shared" si="86"/>
        <v>-</v>
      </c>
      <c r="AI490" s="91" t="str">
        <f t="shared" si="86"/>
        <v>-</v>
      </c>
      <c r="AJ490" s="91" t="str">
        <f t="shared" si="86"/>
        <v>-</v>
      </c>
      <c r="AK490" s="91" t="str">
        <f t="shared" si="86"/>
        <v>-</v>
      </c>
      <c r="AL490" s="91" t="str">
        <f t="shared" si="86"/>
        <v>-</v>
      </c>
      <c r="AM490" s="92" t="str">
        <f t="shared" si="86"/>
        <v>-</v>
      </c>
    </row>
    <row r="491" spans="1:39">
      <c r="A491" s="58" t="str">
        <f>IFERROR(IF(A490+1&lt;COUNTIF(TQoL_Indexes!#REF!,Aux_Country!$A$3),A490+1,""),"")</f>
        <v/>
      </c>
      <c r="B491" s="116" t="str">
        <f t="shared" si="85"/>
        <v/>
      </c>
      <c r="C491" s="116" t="str">
        <f t="shared" si="85"/>
        <v/>
      </c>
      <c r="D491" s="116" t="str">
        <f t="shared" si="85"/>
        <v/>
      </c>
      <c r="E491" s="91" t="str">
        <f t="shared" si="70"/>
        <v>-</v>
      </c>
      <c r="F491" s="91" t="str">
        <f t="shared" ref="F491:AM491" si="87">IFERROR(_xlfn.RANK.EQ(F84,F$3:F$404,0),"-")</f>
        <v>-</v>
      </c>
      <c r="G491" s="91" t="str">
        <f t="shared" si="87"/>
        <v>-</v>
      </c>
      <c r="H491" s="91" t="str">
        <f t="shared" si="87"/>
        <v>-</v>
      </c>
      <c r="I491" s="91" t="str">
        <f t="shared" si="87"/>
        <v>-</v>
      </c>
      <c r="J491" s="91" t="str">
        <f t="shared" si="87"/>
        <v>-</v>
      </c>
      <c r="K491" s="91" t="str">
        <f t="shared" si="87"/>
        <v>-</v>
      </c>
      <c r="L491" s="91" t="str">
        <f t="shared" si="87"/>
        <v>-</v>
      </c>
      <c r="M491" s="91" t="str">
        <f t="shared" si="87"/>
        <v>-</v>
      </c>
      <c r="N491" s="91" t="str">
        <f t="shared" si="87"/>
        <v>-</v>
      </c>
      <c r="O491" s="91" t="str">
        <f t="shared" si="87"/>
        <v>-</v>
      </c>
      <c r="P491" s="91" t="str">
        <f t="shared" si="87"/>
        <v>-</v>
      </c>
      <c r="Q491" s="91" t="str">
        <f t="shared" si="87"/>
        <v>-</v>
      </c>
      <c r="R491" s="91" t="str">
        <f t="shared" si="87"/>
        <v>-</v>
      </c>
      <c r="S491" s="91" t="str">
        <f t="shared" si="87"/>
        <v>-</v>
      </c>
      <c r="T491" s="91" t="str">
        <f t="shared" si="87"/>
        <v>-</v>
      </c>
      <c r="U491" s="91" t="str">
        <f t="shared" si="87"/>
        <v>-</v>
      </c>
      <c r="V491" s="91" t="str">
        <f t="shared" si="87"/>
        <v>-</v>
      </c>
      <c r="W491" s="91" t="str">
        <f t="shared" si="87"/>
        <v>-</v>
      </c>
      <c r="X491" s="91" t="str">
        <f t="shared" si="87"/>
        <v>-</v>
      </c>
      <c r="Y491" s="91" t="str">
        <f t="shared" si="87"/>
        <v>-</v>
      </c>
      <c r="Z491" s="91" t="str">
        <f t="shared" si="87"/>
        <v>-</v>
      </c>
      <c r="AA491" s="91" t="str">
        <f t="shared" si="87"/>
        <v>-</v>
      </c>
      <c r="AB491" s="91" t="str">
        <f t="shared" si="87"/>
        <v>-</v>
      </c>
      <c r="AC491" s="91" t="str">
        <f t="shared" si="87"/>
        <v>-</v>
      </c>
      <c r="AD491" s="91" t="str">
        <f t="shared" si="87"/>
        <v>-</v>
      </c>
      <c r="AE491" s="91" t="str">
        <f t="shared" si="87"/>
        <v>-</v>
      </c>
      <c r="AF491" s="91" t="str">
        <f t="shared" si="87"/>
        <v>-</v>
      </c>
      <c r="AG491" s="91" t="str">
        <f t="shared" si="87"/>
        <v>-</v>
      </c>
      <c r="AH491" s="91" t="str">
        <f t="shared" si="87"/>
        <v>-</v>
      </c>
      <c r="AI491" s="91" t="str">
        <f t="shared" si="87"/>
        <v>-</v>
      </c>
      <c r="AJ491" s="91" t="str">
        <f t="shared" si="87"/>
        <v>-</v>
      </c>
      <c r="AK491" s="91" t="str">
        <f t="shared" si="87"/>
        <v>-</v>
      </c>
      <c r="AL491" s="91" t="str">
        <f t="shared" si="87"/>
        <v>-</v>
      </c>
      <c r="AM491" s="92" t="str">
        <f t="shared" si="87"/>
        <v>-</v>
      </c>
    </row>
    <row r="492" spans="1:39">
      <c r="A492" s="58" t="str">
        <f>IFERROR(IF(A491+1&lt;COUNTIF(TQoL_Indexes!#REF!,Aux_Country!$A$3),A491+1,""),"")</f>
        <v/>
      </c>
      <c r="B492" s="116" t="str">
        <f t="shared" si="85"/>
        <v/>
      </c>
      <c r="C492" s="116" t="str">
        <f t="shared" si="85"/>
        <v/>
      </c>
      <c r="D492" s="116" t="str">
        <f t="shared" si="85"/>
        <v/>
      </c>
      <c r="E492" s="91" t="str">
        <f t="shared" si="70"/>
        <v>-</v>
      </c>
      <c r="F492" s="91" t="str">
        <f t="shared" ref="F492:AM492" si="88">IFERROR(_xlfn.RANK.EQ(F85,F$3:F$404,0),"-")</f>
        <v>-</v>
      </c>
      <c r="G492" s="91" t="str">
        <f t="shared" si="88"/>
        <v>-</v>
      </c>
      <c r="H492" s="91" t="str">
        <f t="shared" si="88"/>
        <v>-</v>
      </c>
      <c r="I492" s="91" t="str">
        <f t="shared" si="88"/>
        <v>-</v>
      </c>
      <c r="J492" s="91" t="str">
        <f t="shared" si="88"/>
        <v>-</v>
      </c>
      <c r="K492" s="91" t="str">
        <f t="shared" si="88"/>
        <v>-</v>
      </c>
      <c r="L492" s="91" t="str">
        <f t="shared" si="88"/>
        <v>-</v>
      </c>
      <c r="M492" s="91" t="str">
        <f t="shared" si="88"/>
        <v>-</v>
      </c>
      <c r="N492" s="91" t="str">
        <f t="shared" si="88"/>
        <v>-</v>
      </c>
      <c r="O492" s="91" t="str">
        <f t="shared" si="88"/>
        <v>-</v>
      </c>
      <c r="P492" s="91" t="str">
        <f t="shared" si="88"/>
        <v>-</v>
      </c>
      <c r="Q492" s="91" t="str">
        <f t="shared" si="88"/>
        <v>-</v>
      </c>
      <c r="R492" s="91" t="str">
        <f t="shared" si="88"/>
        <v>-</v>
      </c>
      <c r="S492" s="91" t="str">
        <f t="shared" si="88"/>
        <v>-</v>
      </c>
      <c r="T492" s="91" t="str">
        <f t="shared" si="88"/>
        <v>-</v>
      </c>
      <c r="U492" s="91" t="str">
        <f t="shared" si="88"/>
        <v>-</v>
      </c>
      <c r="V492" s="91" t="str">
        <f t="shared" si="88"/>
        <v>-</v>
      </c>
      <c r="W492" s="91" t="str">
        <f t="shared" si="88"/>
        <v>-</v>
      </c>
      <c r="X492" s="91" t="str">
        <f t="shared" si="88"/>
        <v>-</v>
      </c>
      <c r="Y492" s="91" t="str">
        <f t="shared" si="88"/>
        <v>-</v>
      </c>
      <c r="Z492" s="91" t="str">
        <f t="shared" si="88"/>
        <v>-</v>
      </c>
      <c r="AA492" s="91" t="str">
        <f t="shared" si="88"/>
        <v>-</v>
      </c>
      <c r="AB492" s="91" t="str">
        <f t="shared" si="88"/>
        <v>-</v>
      </c>
      <c r="AC492" s="91" t="str">
        <f t="shared" si="88"/>
        <v>-</v>
      </c>
      <c r="AD492" s="91" t="str">
        <f t="shared" si="88"/>
        <v>-</v>
      </c>
      <c r="AE492" s="91" t="str">
        <f t="shared" si="88"/>
        <v>-</v>
      </c>
      <c r="AF492" s="91" t="str">
        <f t="shared" si="88"/>
        <v>-</v>
      </c>
      <c r="AG492" s="91" t="str">
        <f t="shared" si="88"/>
        <v>-</v>
      </c>
      <c r="AH492" s="91" t="str">
        <f t="shared" si="88"/>
        <v>-</v>
      </c>
      <c r="AI492" s="91" t="str">
        <f t="shared" si="88"/>
        <v>-</v>
      </c>
      <c r="AJ492" s="91" t="str">
        <f t="shared" si="88"/>
        <v>-</v>
      </c>
      <c r="AK492" s="91" t="str">
        <f t="shared" si="88"/>
        <v>-</v>
      </c>
      <c r="AL492" s="91" t="str">
        <f t="shared" si="88"/>
        <v>-</v>
      </c>
      <c r="AM492" s="92" t="str">
        <f t="shared" si="88"/>
        <v>-</v>
      </c>
    </row>
    <row r="493" spans="1:39">
      <c r="A493" s="58" t="str">
        <f>IFERROR(IF(A492+1&lt;COUNTIF(TQoL_Indexes!#REF!,Aux_Country!$A$3),A492+1,""),"")</f>
        <v/>
      </c>
      <c r="B493" s="116" t="str">
        <f t="shared" si="85"/>
        <v/>
      </c>
      <c r="C493" s="116" t="str">
        <f t="shared" si="85"/>
        <v/>
      </c>
      <c r="D493" s="116" t="str">
        <f t="shared" si="85"/>
        <v/>
      </c>
      <c r="E493" s="91" t="str">
        <f t="shared" si="70"/>
        <v>-</v>
      </c>
      <c r="F493" s="91" t="str">
        <f t="shared" ref="F493:AM493" si="89">IFERROR(_xlfn.RANK.EQ(F86,F$3:F$404,0),"-")</f>
        <v>-</v>
      </c>
      <c r="G493" s="91" t="str">
        <f t="shared" si="89"/>
        <v>-</v>
      </c>
      <c r="H493" s="91" t="str">
        <f t="shared" si="89"/>
        <v>-</v>
      </c>
      <c r="I493" s="91" t="str">
        <f t="shared" si="89"/>
        <v>-</v>
      </c>
      <c r="J493" s="91" t="str">
        <f t="shared" si="89"/>
        <v>-</v>
      </c>
      <c r="K493" s="91" t="str">
        <f t="shared" si="89"/>
        <v>-</v>
      </c>
      <c r="L493" s="91" t="str">
        <f t="shared" si="89"/>
        <v>-</v>
      </c>
      <c r="M493" s="91" t="str">
        <f t="shared" si="89"/>
        <v>-</v>
      </c>
      <c r="N493" s="91" t="str">
        <f t="shared" si="89"/>
        <v>-</v>
      </c>
      <c r="O493" s="91" t="str">
        <f t="shared" si="89"/>
        <v>-</v>
      </c>
      <c r="P493" s="91" t="str">
        <f t="shared" si="89"/>
        <v>-</v>
      </c>
      <c r="Q493" s="91" t="str">
        <f t="shared" si="89"/>
        <v>-</v>
      </c>
      <c r="R493" s="91" t="str">
        <f t="shared" si="89"/>
        <v>-</v>
      </c>
      <c r="S493" s="91" t="str">
        <f t="shared" si="89"/>
        <v>-</v>
      </c>
      <c r="T493" s="91" t="str">
        <f t="shared" si="89"/>
        <v>-</v>
      </c>
      <c r="U493" s="91" t="str">
        <f t="shared" si="89"/>
        <v>-</v>
      </c>
      <c r="V493" s="91" t="str">
        <f t="shared" si="89"/>
        <v>-</v>
      </c>
      <c r="W493" s="91" t="str">
        <f t="shared" si="89"/>
        <v>-</v>
      </c>
      <c r="X493" s="91" t="str">
        <f t="shared" si="89"/>
        <v>-</v>
      </c>
      <c r="Y493" s="91" t="str">
        <f t="shared" si="89"/>
        <v>-</v>
      </c>
      <c r="Z493" s="91" t="str">
        <f t="shared" si="89"/>
        <v>-</v>
      </c>
      <c r="AA493" s="91" t="str">
        <f t="shared" si="89"/>
        <v>-</v>
      </c>
      <c r="AB493" s="91" t="str">
        <f t="shared" si="89"/>
        <v>-</v>
      </c>
      <c r="AC493" s="91" t="str">
        <f t="shared" si="89"/>
        <v>-</v>
      </c>
      <c r="AD493" s="91" t="str">
        <f t="shared" si="89"/>
        <v>-</v>
      </c>
      <c r="AE493" s="91" t="str">
        <f t="shared" si="89"/>
        <v>-</v>
      </c>
      <c r="AF493" s="91" t="str">
        <f t="shared" si="89"/>
        <v>-</v>
      </c>
      <c r="AG493" s="91" t="str">
        <f t="shared" si="89"/>
        <v>-</v>
      </c>
      <c r="AH493" s="91" t="str">
        <f t="shared" si="89"/>
        <v>-</v>
      </c>
      <c r="AI493" s="91" t="str">
        <f t="shared" si="89"/>
        <v>-</v>
      </c>
      <c r="AJ493" s="91" t="str">
        <f t="shared" si="89"/>
        <v>-</v>
      </c>
      <c r="AK493" s="91" t="str">
        <f t="shared" si="89"/>
        <v>-</v>
      </c>
      <c r="AL493" s="91" t="str">
        <f t="shared" si="89"/>
        <v>-</v>
      </c>
      <c r="AM493" s="92" t="str">
        <f t="shared" si="89"/>
        <v>-</v>
      </c>
    </row>
    <row r="494" spans="1:39">
      <c r="A494" s="58" t="str">
        <f>IFERROR(IF(A493+1&lt;COUNTIF(TQoL_Indexes!#REF!,Aux_Country!$A$3),A493+1,""),"")</f>
        <v/>
      </c>
      <c r="B494" s="116" t="str">
        <f t="shared" si="85"/>
        <v/>
      </c>
      <c r="C494" s="116" t="str">
        <f t="shared" si="85"/>
        <v/>
      </c>
      <c r="D494" s="116" t="str">
        <f t="shared" si="85"/>
        <v/>
      </c>
      <c r="E494" s="91" t="str">
        <f t="shared" si="70"/>
        <v>-</v>
      </c>
      <c r="F494" s="91" t="str">
        <f t="shared" ref="F494:AM494" si="90">IFERROR(_xlfn.RANK.EQ(F87,F$3:F$404,0),"-")</f>
        <v>-</v>
      </c>
      <c r="G494" s="91" t="str">
        <f t="shared" si="90"/>
        <v>-</v>
      </c>
      <c r="H494" s="91" t="str">
        <f t="shared" si="90"/>
        <v>-</v>
      </c>
      <c r="I494" s="91" t="str">
        <f t="shared" si="90"/>
        <v>-</v>
      </c>
      <c r="J494" s="91" t="str">
        <f t="shared" si="90"/>
        <v>-</v>
      </c>
      <c r="K494" s="91" t="str">
        <f t="shared" si="90"/>
        <v>-</v>
      </c>
      <c r="L494" s="91" t="str">
        <f t="shared" si="90"/>
        <v>-</v>
      </c>
      <c r="M494" s="91" t="str">
        <f t="shared" si="90"/>
        <v>-</v>
      </c>
      <c r="N494" s="91" t="str">
        <f t="shared" si="90"/>
        <v>-</v>
      </c>
      <c r="O494" s="91" t="str">
        <f t="shared" si="90"/>
        <v>-</v>
      </c>
      <c r="P494" s="91" t="str">
        <f t="shared" si="90"/>
        <v>-</v>
      </c>
      <c r="Q494" s="91" t="str">
        <f t="shared" si="90"/>
        <v>-</v>
      </c>
      <c r="R494" s="91" t="str">
        <f t="shared" si="90"/>
        <v>-</v>
      </c>
      <c r="S494" s="91" t="str">
        <f t="shared" si="90"/>
        <v>-</v>
      </c>
      <c r="T494" s="91" t="str">
        <f t="shared" si="90"/>
        <v>-</v>
      </c>
      <c r="U494" s="91" t="str">
        <f t="shared" si="90"/>
        <v>-</v>
      </c>
      <c r="V494" s="91" t="str">
        <f t="shared" si="90"/>
        <v>-</v>
      </c>
      <c r="W494" s="91" t="str">
        <f t="shared" si="90"/>
        <v>-</v>
      </c>
      <c r="X494" s="91" t="str">
        <f t="shared" si="90"/>
        <v>-</v>
      </c>
      <c r="Y494" s="91" t="str">
        <f t="shared" si="90"/>
        <v>-</v>
      </c>
      <c r="Z494" s="91" t="str">
        <f t="shared" si="90"/>
        <v>-</v>
      </c>
      <c r="AA494" s="91" t="str">
        <f t="shared" si="90"/>
        <v>-</v>
      </c>
      <c r="AB494" s="91" t="str">
        <f t="shared" si="90"/>
        <v>-</v>
      </c>
      <c r="AC494" s="91" t="str">
        <f t="shared" si="90"/>
        <v>-</v>
      </c>
      <c r="AD494" s="91" t="str">
        <f t="shared" si="90"/>
        <v>-</v>
      </c>
      <c r="AE494" s="91" t="str">
        <f t="shared" si="90"/>
        <v>-</v>
      </c>
      <c r="AF494" s="91" t="str">
        <f t="shared" si="90"/>
        <v>-</v>
      </c>
      <c r="AG494" s="91" t="str">
        <f t="shared" si="90"/>
        <v>-</v>
      </c>
      <c r="AH494" s="91" t="str">
        <f t="shared" si="90"/>
        <v>-</v>
      </c>
      <c r="AI494" s="91" t="str">
        <f t="shared" si="90"/>
        <v>-</v>
      </c>
      <c r="AJ494" s="91" t="str">
        <f t="shared" si="90"/>
        <v>-</v>
      </c>
      <c r="AK494" s="91" t="str">
        <f t="shared" si="90"/>
        <v>-</v>
      </c>
      <c r="AL494" s="91" t="str">
        <f t="shared" si="90"/>
        <v>-</v>
      </c>
      <c r="AM494" s="92" t="str">
        <f t="shared" si="90"/>
        <v>-</v>
      </c>
    </row>
    <row r="495" spans="1:39">
      <c r="A495" s="58" t="str">
        <f>IFERROR(IF(A494+1&lt;COUNTIF(TQoL_Indexes!#REF!,Aux_Country!$A$3),A494+1,""),"")</f>
        <v/>
      </c>
      <c r="B495" s="116" t="str">
        <f t="shared" si="85"/>
        <v/>
      </c>
      <c r="C495" s="116" t="str">
        <f t="shared" si="85"/>
        <v/>
      </c>
      <c r="D495" s="116" t="str">
        <f t="shared" si="85"/>
        <v/>
      </c>
      <c r="E495" s="91" t="str">
        <f t="shared" si="70"/>
        <v>-</v>
      </c>
      <c r="F495" s="91" t="str">
        <f t="shared" ref="F495:AM495" si="91">IFERROR(_xlfn.RANK.EQ(F88,F$3:F$404,0),"-")</f>
        <v>-</v>
      </c>
      <c r="G495" s="91" t="str">
        <f t="shared" si="91"/>
        <v>-</v>
      </c>
      <c r="H495" s="91" t="str">
        <f t="shared" si="91"/>
        <v>-</v>
      </c>
      <c r="I495" s="91" t="str">
        <f t="shared" si="91"/>
        <v>-</v>
      </c>
      <c r="J495" s="91" t="str">
        <f t="shared" si="91"/>
        <v>-</v>
      </c>
      <c r="K495" s="91" t="str">
        <f t="shared" si="91"/>
        <v>-</v>
      </c>
      <c r="L495" s="91" t="str">
        <f t="shared" si="91"/>
        <v>-</v>
      </c>
      <c r="M495" s="91" t="str">
        <f t="shared" si="91"/>
        <v>-</v>
      </c>
      <c r="N495" s="91" t="str">
        <f t="shared" si="91"/>
        <v>-</v>
      </c>
      <c r="O495" s="91" t="str">
        <f t="shared" si="91"/>
        <v>-</v>
      </c>
      <c r="P495" s="91" t="str">
        <f t="shared" si="91"/>
        <v>-</v>
      </c>
      <c r="Q495" s="91" t="str">
        <f t="shared" si="91"/>
        <v>-</v>
      </c>
      <c r="R495" s="91" t="str">
        <f t="shared" si="91"/>
        <v>-</v>
      </c>
      <c r="S495" s="91" t="str">
        <f t="shared" si="91"/>
        <v>-</v>
      </c>
      <c r="T495" s="91" t="str">
        <f t="shared" si="91"/>
        <v>-</v>
      </c>
      <c r="U495" s="91" t="str">
        <f t="shared" si="91"/>
        <v>-</v>
      </c>
      <c r="V495" s="91" t="str">
        <f t="shared" si="91"/>
        <v>-</v>
      </c>
      <c r="W495" s="91" t="str">
        <f t="shared" si="91"/>
        <v>-</v>
      </c>
      <c r="X495" s="91" t="str">
        <f t="shared" si="91"/>
        <v>-</v>
      </c>
      <c r="Y495" s="91" t="str">
        <f t="shared" si="91"/>
        <v>-</v>
      </c>
      <c r="Z495" s="91" t="str">
        <f t="shared" si="91"/>
        <v>-</v>
      </c>
      <c r="AA495" s="91" t="str">
        <f t="shared" si="91"/>
        <v>-</v>
      </c>
      <c r="AB495" s="91" t="str">
        <f t="shared" si="91"/>
        <v>-</v>
      </c>
      <c r="AC495" s="91" t="str">
        <f t="shared" si="91"/>
        <v>-</v>
      </c>
      <c r="AD495" s="91" t="str">
        <f t="shared" si="91"/>
        <v>-</v>
      </c>
      <c r="AE495" s="91" t="str">
        <f t="shared" si="91"/>
        <v>-</v>
      </c>
      <c r="AF495" s="91" t="str">
        <f t="shared" si="91"/>
        <v>-</v>
      </c>
      <c r="AG495" s="91" t="str">
        <f t="shared" si="91"/>
        <v>-</v>
      </c>
      <c r="AH495" s="91" t="str">
        <f t="shared" si="91"/>
        <v>-</v>
      </c>
      <c r="AI495" s="91" t="str">
        <f t="shared" si="91"/>
        <v>-</v>
      </c>
      <c r="AJ495" s="91" t="str">
        <f t="shared" si="91"/>
        <v>-</v>
      </c>
      <c r="AK495" s="91" t="str">
        <f t="shared" si="91"/>
        <v>-</v>
      </c>
      <c r="AL495" s="91" t="str">
        <f t="shared" si="91"/>
        <v>-</v>
      </c>
      <c r="AM495" s="92" t="str">
        <f t="shared" si="91"/>
        <v>-</v>
      </c>
    </row>
    <row r="496" spans="1:39">
      <c r="A496" s="58" t="str">
        <f>IFERROR(IF(A495+1&lt;COUNTIF(TQoL_Indexes!#REF!,Aux_Country!$A$3),A495+1,""),"")</f>
        <v/>
      </c>
      <c r="B496" s="116" t="str">
        <f t="shared" si="85"/>
        <v/>
      </c>
      <c r="C496" s="116" t="str">
        <f t="shared" si="85"/>
        <v/>
      </c>
      <c r="D496" s="116" t="str">
        <f t="shared" si="85"/>
        <v/>
      </c>
      <c r="E496" s="91" t="str">
        <f t="shared" si="70"/>
        <v>-</v>
      </c>
      <c r="F496" s="91" t="str">
        <f t="shared" ref="F496:AM496" si="92">IFERROR(_xlfn.RANK.EQ(F89,F$3:F$404,0),"-")</f>
        <v>-</v>
      </c>
      <c r="G496" s="91" t="str">
        <f t="shared" si="92"/>
        <v>-</v>
      </c>
      <c r="H496" s="91" t="str">
        <f t="shared" si="92"/>
        <v>-</v>
      </c>
      <c r="I496" s="91" t="str">
        <f t="shared" si="92"/>
        <v>-</v>
      </c>
      <c r="J496" s="91" t="str">
        <f t="shared" si="92"/>
        <v>-</v>
      </c>
      <c r="K496" s="91" t="str">
        <f t="shared" si="92"/>
        <v>-</v>
      </c>
      <c r="L496" s="91" t="str">
        <f t="shared" si="92"/>
        <v>-</v>
      </c>
      <c r="M496" s="91" t="str">
        <f t="shared" si="92"/>
        <v>-</v>
      </c>
      <c r="N496" s="91" t="str">
        <f t="shared" si="92"/>
        <v>-</v>
      </c>
      <c r="O496" s="91" t="str">
        <f t="shared" si="92"/>
        <v>-</v>
      </c>
      <c r="P496" s="91" t="str">
        <f t="shared" si="92"/>
        <v>-</v>
      </c>
      <c r="Q496" s="91" t="str">
        <f t="shared" si="92"/>
        <v>-</v>
      </c>
      <c r="R496" s="91" t="str">
        <f t="shared" si="92"/>
        <v>-</v>
      </c>
      <c r="S496" s="91" t="str">
        <f t="shared" si="92"/>
        <v>-</v>
      </c>
      <c r="T496" s="91" t="str">
        <f t="shared" si="92"/>
        <v>-</v>
      </c>
      <c r="U496" s="91" t="str">
        <f t="shared" si="92"/>
        <v>-</v>
      </c>
      <c r="V496" s="91" t="str">
        <f t="shared" si="92"/>
        <v>-</v>
      </c>
      <c r="W496" s="91" t="str">
        <f t="shared" si="92"/>
        <v>-</v>
      </c>
      <c r="X496" s="91" t="str">
        <f t="shared" si="92"/>
        <v>-</v>
      </c>
      <c r="Y496" s="91" t="str">
        <f t="shared" si="92"/>
        <v>-</v>
      </c>
      <c r="Z496" s="91" t="str">
        <f t="shared" si="92"/>
        <v>-</v>
      </c>
      <c r="AA496" s="91" t="str">
        <f t="shared" si="92"/>
        <v>-</v>
      </c>
      <c r="AB496" s="91" t="str">
        <f t="shared" si="92"/>
        <v>-</v>
      </c>
      <c r="AC496" s="91" t="str">
        <f t="shared" si="92"/>
        <v>-</v>
      </c>
      <c r="AD496" s="91" t="str">
        <f t="shared" si="92"/>
        <v>-</v>
      </c>
      <c r="AE496" s="91" t="str">
        <f t="shared" si="92"/>
        <v>-</v>
      </c>
      <c r="AF496" s="91" t="str">
        <f t="shared" si="92"/>
        <v>-</v>
      </c>
      <c r="AG496" s="91" t="str">
        <f t="shared" si="92"/>
        <v>-</v>
      </c>
      <c r="AH496" s="91" t="str">
        <f t="shared" si="92"/>
        <v>-</v>
      </c>
      <c r="AI496" s="91" t="str">
        <f t="shared" si="92"/>
        <v>-</v>
      </c>
      <c r="AJ496" s="91" t="str">
        <f t="shared" si="92"/>
        <v>-</v>
      </c>
      <c r="AK496" s="91" t="str">
        <f t="shared" si="92"/>
        <v>-</v>
      </c>
      <c r="AL496" s="91" t="str">
        <f t="shared" si="92"/>
        <v>-</v>
      </c>
      <c r="AM496" s="92" t="str">
        <f t="shared" si="92"/>
        <v>-</v>
      </c>
    </row>
    <row r="497" spans="1:39">
      <c r="A497" s="58" t="str">
        <f>IFERROR(IF(A496+1&lt;COUNTIF(TQoL_Indexes!#REF!,Aux_Country!$A$3),A496+1,""),"")</f>
        <v/>
      </c>
      <c r="B497" s="116" t="str">
        <f t="shared" si="85"/>
        <v/>
      </c>
      <c r="C497" s="116" t="str">
        <f t="shared" si="85"/>
        <v/>
      </c>
      <c r="D497" s="116" t="str">
        <f t="shared" si="85"/>
        <v/>
      </c>
      <c r="E497" s="91" t="str">
        <f t="shared" si="70"/>
        <v>-</v>
      </c>
      <c r="F497" s="91" t="str">
        <f t="shared" ref="F497:AM497" si="93">IFERROR(_xlfn.RANK.EQ(F90,F$3:F$404,0),"-")</f>
        <v>-</v>
      </c>
      <c r="G497" s="91" t="str">
        <f t="shared" si="93"/>
        <v>-</v>
      </c>
      <c r="H497" s="91" t="str">
        <f t="shared" si="93"/>
        <v>-</v>
      </c>
      <c r="I497" s="91" t="str">
        <f t="shared" si="93"/>
        <v>-</v>
      </c>
      <c r="J497" s="91" t="str">
        <f t="shared" si="93"/>
        <v>-</v>
      </c>
      <c r="K497" s="91" t="str">
        <f t="shared" si="93"/>
        <v>-</v>
      </c>
      <c r="L497" s="91" t="str">
        <f t="shared" si="93"/>
        <v>-</v>
      </c>
      <c r="M497" s="91" t="str">
        <f t="shared" si="93"/>
        <v>-</v>
      </c>
      <c r="N497" s="91" t="str">
        <f t="shared" si="93"/>
        <v>-</v>
      </c>
      <c r="O497" s="91" t="str">
        <f t="shared" si="93"/>
        <v>-</v>
      </c>
      <c r="P497" s="91" t="str">
        <f t="shared" si="93"/>
        <v>-</v>
      </c>
      <c r="Q497" s="91" t="str">
        <f t="shared" si="93"/>
        <v>-</v>
      </c>
      <c r="R497" s="91" t="str">
        <f t="shared" si="93"/>
        <v>-</v>
      </c>
      <c r="S497" s="91" t="str">
        <f t="shared" si="93"/>
        <v>-</v>
      </c>
      <c r="T497" s="91" t="str">
        <f t="shared" si="93"/>
        <v>-</v>
      </c>
      <c r="U497" s="91" t="str">
        <f t="shared" si="93"/>
        <v>-</v>
      </c>
      <c r="V497" s="91" t="str">
        <f t="shared" si="93"/>
        <v>-</v>
      </c>
      <c r="W497" s="91" t="str">
        <f t="shared" si="93"/>
        <v>-</v>
      </c>
      <c r="X497" s="91" t="str">
        <f t="shared" si="93"/>
        <v>-</v>
      </c>
      <c r="Y497" s="91" t="str">
        <f t="shared" si="93"/>
        <v>-</v>
      </c>
      <c r="Z497" s="91" t="str">
        <f t="shared" si="93"/>
        <v>-</v>
      </c>
      <c r="AA497" s="91" t="str">
        <f t="shared" si="93"/>
        <v>-</v>
      </c>
      <c r="AB497" s="91" t="str">
        <f t="shared" si="93"/>
        <v>-</v>
      </c>
      <c r="AC497" s="91" t="str">
        <f t="shared" si="93"/>
        <v>-</v>
      </c>
      <c r="AD497" s="91" t="str">
        <f t="shared" si="93"/>
        <v>-</v>
      </c>
      <c r="AE497" s="91" t="str">
        <f t="shared" si="93"/>
        <v>-</v>
      </c>
      <c r="AF497" s="91" t="str">
        <f t="shared" si="93"/>
        <v>-</v>
      </c>
      <c r="AG497" s="91" t="str">
        <f t="shared" si="93"/>
        <v>-</v>
      </c>
      <c r="AH497" s="91" t="str">
        <f t="shared" si="93"/>
        <v>-</v>
      </c>
      <c r="AI497" s="91" t="str">
        <f t="shared" si="93"/>
        <v>-</v>
      </c>
      <c r="AJ497" s="91" t="str">
        <f t="shared" si="93"/>
        <v>-</v>
      </c>
      <c r="AK497" s="91" t="str">
        <f t="shared" si="93"/>
        <v>-</v>
      </c>
      <c r="AL497" s="91" t="str">
        <f t="shared" si="93"/>
        <v>-</v>
      </c>
      <c r="AM497" s="92" t="str">
        <f t="shared" si="93"/>
        <v>-</v>
      </c>
    </row>
    <row r="498" spans="1:39">
      <c r="A498" s="58" t="str">
        <f>IFERROR(IF(A497+1&lt;COUNTIF(TQoL_Indexes!#REF!,Aux_Country!$A$3),A497+1,""),"")</f>
        <v/>
      </c>
      <c r="B498" s="116" t="str">
        <f t="shared" si="85"/>
        <v/>
      </c>
      <c r="C498" s="116" t="str">
        <f t="shared" si="85"/>
        <v/>
      </c>
      <c r="D498" s="116" t="str">
        <f t="shared" si="85"/>
        <v/>
      </c>
      <c r="E498" s="91" t="str">
        <f t="shared" si="70"/>
        <v>-</v>
      </c>
      <c r="F498" s="91" t="str">
        <f t="shared" ref="F498:AM498" si="94">IFERROR(_xlfn.RANK.EQ(F91,F$3:F$404,0),"-")</f>
        <v>-</v>
      </c>
      <c r="G498" s="91" t="str">
        <f t="shared" si="94"/>
        <v>-</v>
      </c>
      <c r="H498" s="91" t="str">
        <f t="shared" si="94"/>
        <v>-</v>
      </c>
      <c r="I498" s="91" t="str">
        <f t="shared" si="94"/>
        <v>-</v>
      </c>
      <c r="J498" s="91" t="str">
        <f t="shared" si="94"/>
        <v>-</v>
      </c>
      <c r="K498" s="91" t="str">
        <f t="shared" si="94"/>
        <v>-</v>
      </c>
      <c r="L498" s="91" t="str">
        <f t="shared" si="94"/>
        <v>-</v>
      </c>
      <c r="M498" s="91" t="str">
        <f t="shared" si="94"/>
        <v>-</v>
      </c>
      <c r="N498" s="91" t="str">
        <f t="shared" si="94"/>
        <v>-</v>
      </c>
      <c r="O498" s="91" t="str">
        <f t="shared" si="94"/>
        <v>-</v>
      </c>
      <c r="P498" s="91" t="str">
        <f t="shared" si="94"/>
        <v>-</v>
      </c>
      <c r="Q498" s="91" t="str">
        <f t="shared" si="94"/>
        <v>-</v>
      </c>
      <c r="R498" s="91" t="str">
        <f t="shared" si="94"/>
        <v>-</v>
      </c>
      <c r="S498" s="91" t="str">
        <f t="shared" si="94"/>
        <v>-</v>
      </c>
      <c r="T498" s="91" t="str">
        <f t="shared" si="94"/>
        <v>-</v>
      </c>
      <c r="U498" s="91" t="str">
        <f t="shared" si="94"/>
        <v>-</v>
      </c>
      <c r="V498" s="91" t="str">
        <f t="shared" si="94"/>
        <v>-</v>
      </c>
      <c r="W498" s="91" t="str">
        <f t="shared" si="94"/>
        <v>-</v>
      </c>
      <c r="X498" s="91" t="str">
        <f t="shared" si="94"/>
        <v>-</v>
      </c>
      <c r="Y498" s="91" t="str">
        <f t="shared" si="94"/>
        <v>-</v>
      </c>
      <c r="Z498" s="91" t="str">
        <f t="shared" si="94"/>
        <v>-</v>
      </c>
      <c r="AA498" s="91" t="str">
        <f t="shared" si="94"/>
        <v>-</v>
      </c>
      <c r="AB498" s="91" t="str">
        <f t="shared" si="94"/>
        <v>-</v>
      </c>
      <c r="AC498" s="91" t="str">
        <f t="shared" si="94"/>
        <v>-</v>
      </c>
      <c r="AD498" s="91" t="str">
        <f t="shared" si="94"/>
        <v>-</v>
      </c>
      <c r="AE498" s="91" t="str">
        <f t="shared" si="94"/>
        <v>-</v>
      </c>
      <c r="AF498" s="91" t="str">
        <f t="shared" si="94"/>
        <v>-</v>
      </c>
      <c r="AG498" s="91" t="str">
        <f t="shared" si="94"/>
        <v>-</v>
      </c>
      <c r="AH498" s="91" t="str">
        <f t="shared" si="94"/>
        <v>-</v>
      </c>
      <c r="AI498" s="91" t="str">
        <f t="shared" si="94"/>
        <v>-</v>
      </c>
      <c r="AJ498" s="91" t="str">
        <f t="shared" si="94"/>
        <v>-</v>
      </c>
      <c r="AK498" s="91" t="str">
        <f t="shared" si="94"/>
        <v>-</v>
      </c>
      <c r="AL498" s="91" t="str">
        <f t="shared" si="94"/>
        <v>-</v>
      </c>
      <c r="AM498" s="92" t="str">
        <f t="shared" si="94"/>
        <v>-</v>
      </c>
    </row>
    <row r="499" spans="1:39">
      <c r="A499" s="58" t="str">
        <f>IFERROR(IF(A498+1&lt;COUNTIF(TQoL_Indexes!#REF!,Aux_Country!$A$3),A498+1,""),"")</f>
        <v/>
      </c>
      <c r="B499" s="116" t="str">
        <f t="shared" si="85"/>
        <v/>
      </c>
      <c r="C499" s="116" t="str">
        <f t="shared" si="85"/>
        <v/>
      </c>
      <c r="D499" s="116" t="str">
        <f t="shared" si="85"/>
        <v/>
      </c>
      <c r="E499" s="91" t="str">
        <f t="shared" si="70"/>
        <v>-</v>
      </c>
      <c r="F499" s="91" t="str">
        <f t="shared" ref="F499:AM499" si="95">IFERROR(_xlfn.RANK.EQ(F92,F$3:F$404,0),"-")</f>
        <v>-</v>
      </c>
      <c r="G499" s="91" t="str">
        <f t="shared" si="95"/>
        <v>-</v>
      </c>
      <c r="H499" s="91" t="str">
        <f t="shared" si="95"/>
        <v>-</v>
      </c>
      <c r="I499" s="91" t="str">
        <f t="shared" si="95"/>
        <v>-</v>
      </c>
      <c r="J499" s="91" t="str">
        <f t="shared" si="95"/>
        <v>-</v>
      </c>
      <c r="K499" s="91" t="str">
        <f t="shared" si="95"/>
        <v>-</v>
      </c>
      <c r="L499" s="91" t="str">
        <f t="shared" si="95"/>
        <v>-</v>
      </c>
      <c r="M499" s="91" t="str">
        <f t="shared" si="95"/>
        <v>-</v>
      </c>
      <c r="N499" s="91" t="str">
        <f t="shared" si="95"/>
        <v>-</v>
      </c>
      <c r="O499" s="91" t="str">
        <f t="shared" si="95"/>
        <v>-</v>
      </c>
      <c r="P499" s="91" t="str">
        <f t="shared" si="95"/>
        <v>-</v>
      </c>
      <c r="Q499" s="91" t="str">
        <f t="shared" si="95"/>
        <v>-</v>
      </c>
      <c r="R499" s="91" t="str">
        <f t="shared" si="95"/>
        <v>-</v>
      </c>
      <c r="S499" s="91" t="str">
        <f t="shared" si="95"/>
        <v>-</v>
      </c>
      <c r="T499" s="91" t="str">
        <f t="shared" si="95"/>
        <v>-</v>
      </c>
      <c r="U499" s="91" t="str">
        <f t="shared" si="95"/>
        <v>-</v>
      </c>
      <c r="V499" s="91" t="str">
        <f t="shared" si="95"/>
        <v>-</v>
      </c>
      <c r="W499" s="91" t="str">
        <f t="shared" si="95"/>
        <v>-</v>
      </c>
      <c r="X499" s="91" t="str">
        <f t="shared" si="95"/>
        <v>-</v>
      </c>
      <c r="Y499" s="91" t="str">
        <f t="shared" si="95"/>
        <v>-</v>
      </c>
      <c r="Z499" s="91" t="str">
        <f t="shared" si="95"/>
        <v>-</v>
      </c>
      <c r="AA499" s="91" t="str">
        <f t="shared" si="95"/>
        <v>-</v>
      </c>
      <c r="AB499" s="91" t="str">
        <f t="shared" si="95"/>
        <v>-</v>
      </c>
      <c r="AC499" s="91" t="str">
        <f t="shared" si="95"/>
        <v>-</v>
      </c>
      <c r="AD499" s="91" t="str">
        <f t="shared" si="95"/>
        <v>-</v>
      </c>
      <c r="AE499" s="91" t="str">
        <f t="shared" si="95"/>
        <v>-</v>
      </c>
      <c r="AF499" s="91" t="str">
        <f t="shared" si="95"/>
        <v>-</v>
      </c>
      <c r="AG499" s="91" t="str">
        <f t="shared" si="95"/>
        <v>-</v>
      </c>
      <c r="AH499" s="91" t="str">
        <f t="shared" si="95"/>
        <v>-</v>
      </c>
      <c r="AI499" s="91" t="str">
        <f t="shared" si="95"/>
        <v>-</v>
      </c>
      <c r="AJ499" s="91" t="str">
        <f t="shared" si="95"/>
        <v>-</v>
      </c>
      <c r="AK499" s="91" t="str">
        <f t="shared" si="95"/>
        <v>-</v>
      </c>
      <c r="AL499" s="91" t="str">
        <f t="shared" si="95"/>
        <v>-</v>
      </c>
      <c r="AM499" s="92" t="str">
        <f t="shared" si="95"/>
        <v>-</v>
      </c>
    </row>
    <row r="500" spans="1:39">
      <c r="A500" s="58" t="str">
        <f>IFERROR(IF(A499+1&lt;COUNTIF(TQoL_Indexes!#REF!,Aux_Country!$A$3),A499+1,""),"")</f>
        <v/>
      </c>
      <c r="B500" s="116" t="str">
        <f t="shared" si="85"/>
        <v/>
      </c>
      <c r="C500" s="116" t="str">
        <f t="shared" si="85"/>
        <v/>
      </c>
      <c r="D500" s="116" t="str">
        <f t="shared" si="85"/>
        <v/>
      </c>
      <c r="E500" s="91" t="str">
        <f t="shared" si="70"/>
        <v>-</v>
      </c>
      <c r="F500" s="91" t="str">
        <f t="shared" ref="F500:AM500" si="96">IFERROR(_xlfn.RANK.EQ(F93,F$3:F$404,0),"-")</f>
        <v>-</v>
      </c>
      <c r="G500" s="91" t="str">
        <f t="shared" si="96"/>
        <v>-</v>
      </c>
      <c r="H500" s="91" t="str">
        <f t="shared" si="96"/>
        <v>-</v>
      </c>
      <c r="I500" s="91" t="str">
        <f t="shared" si="96"/>
        <v>-</v>
      </c>
      <c r="J500" s="91" t="str">
        <f t="shared" si="96"/>
        <v>-</v>
      </c>
      <c r="K500" s="91" t="str">
        <f t="shared" si="96"/>
        <v>-</v>
      </c>
      <c r="L500" s="91" t="str">
        <f t="shared" si="96"/>
        <v>-</v>
      </c>
      <c r="M500" s="91" t="str">
        <f t="shared" si="96"/>
        <v>-</v>
      </c>
      <c r="N500" s="91" t="str">
        <f t="shared" si="96"/>
        <v>-</v>
      </c>
      <c r="O500" s="91" t="str">
        <f t="shared" si="96"/>
        <v>-</v>
      </c>
      <c r="P500" s="91" t="str">
        <f t="shared" si="96"/>
        <v>-</v>
      </c>
      <c r="Q500" s="91" t="str">
        <f t="shared" si="96"/>
        <v>-</v>
      </c>
      <c r="R500" s="91" t="str">
        <f t="shared" si="96"/>
        <v>-</v>
      </c>
      <c r="S500" s="91" t="str">
        <f t="shared" si="96"/>
        <v>-</v>
      </c>
      <c r="T500" s="91" t="str">
        <f t="shared" si="96"/>
        <v>-</v>
      </c>
      <c r="U500" s="91" t="str">
        <f t="shared" si="96"/>
        <v>-</v>
      </c>
      <c r="V500" s="91" t="str">
        <f t="shared" si="96"/>
        <v>-</v>
      </c>
      <c r="W500" s="91" t="str">
        <f t="shared" si="96"/>
        <v>-</v>
      </c>
      <c r="X500" s="91" t="str">
        <f t="shared" si="96"/>
        <v>-</v>
      </c>
      <c r="Y500" s="91" t="str">
        <f t="shared" si="96"/>
        <v>-</v>
      </c>
      <c r="Z500" s="91" t="str">
        <f t="shared" si="96"/>
        <v>-</v>
      </c>
      <c r="AA500" s="91" t="str">
        <f t="shared" si="96"/>
        <v>-</v>
      </c>
      <c r="AB500" s="91" t="str">
        <f t="shared" si="96"/>
        <v>-</v>
      </c>
      <c r="AC500" s="91" t="str">
        <f t="shared" si="96"/>
        <v>-</v>
      </c>
      <c r="AD500" s="91" t="str">
        <f t="shared" si="96"/>
        <v>-</v>
      </c>
      <c r="AE500" s="91" t="str">
        <f t="shared" si="96"/>
        <v>-</v>
      </c>
      <c r="AF500" s="91" t="str">
        <f t="shared" si="96"/>
        <v>-</v>
      </c>
      <c r="AG500" s="91" t="str">
        <f t="shared" si="96"/>
        <v>-</v>
      </c>
      <c r="AH500" s="91" t="str">
        <f t="shared" si="96"/>
        <v>-</v>
      </c>
      <c r="AI500" s="91" t="str">
        <f t="shared" si="96"/>
        <v>-</v>
      </c>
      <c r="AJ500" s="91" t="str">
        <f t="shared" si="96"/>
        <v>-</v>
      </c>
      <c r="AK500" s="91" t="str">
        <f t="shared" si="96"/>
        <v>-</v>
      </c>
      <c r="AL500" s="91" t="str">
        <f t="shared" si="96"/>
        <v>-</v>
      </c>
      <c r="AM500" s="92" t="str">
        <f t="shared" si="96"/>
        <v>-</v>
      </c>
    </row>
    <row r="501" spans="1:39">
      <c r="A501" s="58" t="str">
        <f>IFERROR(IF(A500+1&lt;COUNTIF(TQoL_Indexes!#REF!,Aux_Country!$A$3),A500+1,""),"")</f>
        <v/>
      </c>
      <c r="B501" s="116" t="str">
        <f t="shared" si="85"/>
        <v/>
      </c>
      <c r="C501" s="116" t="str">
        <f t="shared" si="85"/>
        <v/>
      </c>
      <c r="D501" s="116" t="str">
        <f t="shared" si="85"/>
        <v/>
      </c>
      <c r="E501" s="91" t="str">
        <f t="shared" si="70"/>
        <v>-</v>
      </c>
      <c r="F501" s="91" t="str">
        <f t="shared" ref="F501:AM501" si="97">IFERROR(_xlfn.RANK.EQ(F94,F$3:F$404,0),"-")</f>
        <v>-</v>
      </c>
      <c r="G501" s="91" t="str">
        <f t="shared" si="97"/>
        <v>-</v>
      </c>
      <c r="H501" s="91" t="str">
        <f t="shared" si="97"/>
        <v>-</v>
      </c>
      <c r="I501" s="91" t="str">
        <f t="shared" si="97"/>
        <v>-</v>
      </c>
      <c r="J501" s="91" t="str">
        <f t="shared" si="97"/>
        <v>-</v>
      </c>
      <c r="K501" s="91" t="str">
        <f t="shared" si="97"/>
        <v>-</v>
      </c>
      <c r="L501" s="91" t="str">
        <f t="shared" si="97"/>
        <v>-</v>
      </c>
      <c r="M501" s="91" t="str">
        <f t="shared" si="97"/>
        <v>-</v>
      </c>
      <c r="N501" s="91" t="str">
        <f t="shared" si="97"/>
        <v>-</v>
      </c>
      <c r="O501" s="91" t="str">
        <f t="shared" si="97"/>
        <v>-</v>
      </c>
      <c r="P501" s="91" t="str">
        <f t="shared" si="97"/>
        <v>-</v>
      </c>
      <c r="Q501" s="91" t="str">
        <f t="shared" si="97"/>
        <v>-</v>
      </c>
      <c r="R501" s="91" t="str">
        <f t="shared" si="97"/>
        <v>-</v>
      </c>
      <c r="S501" s="91" t="str">
        <f t="shared" si="97"/>
        <v>-</v>
      </c>
      <c r="T501" s="91" t="str">
        <f t="shared" si="97"/>
        <v>-</v>
      </c>
      <c r="U501" s="91" t="str">
        <f t="shared" si="97"/>
        <v>-</v>
      </c>
      <c r="V501" s="91" t="str">
        <f t="shared" si="97"/>
        <v>-</v>
      </c>
      <c r="W501" s="91" t="str">
        <f t="shared" si="97"/>
        <v>-</v>
      </c>
      <c r="X501" s="91" t="str">
        <f t="shared" si="97"/>
        <v>-</v>
      </c>
      <c r="Y501" s="91" t="str">
        <f t="shared" si="97"/>
        <v>-</v>
      </c>
      <c r="Z501" s="91" t="str">
        <f t="shared" si="97"/>
        <v>-</v>
      </c>
      <c r="AA501" s="91" t="str">
        <f t="shared" si="97"/>
        <v>-</v>
      </c>
      <c r="AB501" s="91" t="str">
        <f t="shared" si="97"/>
        <v>-</v>
      </c>
      <c r="AC501" s="91" t="str">
        <f t="shared" si="97"/>
        <v>-</v>
      </c>
      <c r="AD501" s="91" t="str">
        <f t="shared" si="97"/>
        <v>-</v>
      </c>
      <c r="AE501" s="91" t="str">
        <f t="shared" si="97"/>
        <v>-</v>
      </c>
      <c r="AF501" s="91" t="str">
        <f t="shared" si="97"/>
        <v>-</v>
      </c>
      <c r="AG501" s="91" t="str">
        <f t="shared" si="97"/>
        <v>-</v>
      </c>
      <c r="AH501" s="91" t="str">
        <f t="shared" si="97"/>
        <v>-</v>
      </c>
      <c r="AI501" s="91" t="str">
        <f t="shared" si="97"/>
        <v>-</v>
      </c>
      <c r="AJ501" s="91" t="str">
        <f t="shared" si="97"/>
        <v>-</v>
      </c>
      <c r="AK501" s="91" t="str">
        <f t="shared" si="97"/>
        <v>-</v>
      </c>
      <c r="AL501" s="91" t="str">
        <f t="shared" si="97"/>
        <v>-</v>
      </c>
      <c r="AM501" s="92" t="str">
        <f t="shared" si="97"/>
        <v>-</v>
      </c>
    </row>
    <row r="502" spans="1:39">
      <c r="A502" s="58" t="str">
        <f>IFERROR(IF(A501+1&lt;COUNTIF(TQoL_Indexes!#REF!,Aux_Country!$A$3),A501+1,""),"")</f>
        <v/>
      </c>
      <c r="B502" s="116" t="str">
        <f t="shared" si="85"/>
        <v/>
      </c>
      <c r="C502" s="116" t="str">
        <f t="shared" si="85"/>
        <v/>
      </c>
      <c r="D502" s="116" t="str">
        <f t="shared" si="85"/>
        <v/>
      </c>
      <c r="E502" s="91" t="str">
        <f t="shared" si="70"/>
        <v>-</v>
      </c>
      <c r="F502" s="91" t="str">
        <f t="shared" ref="F502:AM502" si="98">IFERROR(_xlfn.RANK.EQ(F95,F$3:F$404,0),"-")</f>
        <v>-</v>
      </c>
      <c r="G502" s="91" t="str">
        <f t="shared" si="98"/>
        <v>-</v>
      </c>
      <c r="H502" s="91" t="str">
        <f t="shared" si="98"/>
        <v>-</v>
      </c>
      <c r="I502" s="91" t="str">
        <f t="shared" si="98"/>
        <v>-</v>
      </c>
      <c r="J502" s="91" t="str">
        <f t="shared" si="98"/>
        <v>-</v>
      </c>
      <c r="K502" s="91" t="str">
        <f t="shared" si="98"/>
        <v>-</v>
      </c>
      <c r="L502" s="91" t="str">
        <f t="shared" si="98"/>
        <v>-</v>
      </c>
      <c r="M502" s="91" t="str">
        <f t="shared" si="98"/>
        <v>-</v>
      </c>
      <c r="N502" s="91" t="str">
        <f t="shared" si="98"/>
        <v>-</v>
      </c>
      <c r="O502" s="91" t="str">
        <f t="shared" si="98"/>
        <v>-</v>
      </c>
      <c r="P502" s="91" t="str">
        <f t="shared" si="98"/>
        <v>-</v>
      </c>
      <c r="Q502" s="91" t="str">
        <f t="shared" si="98"/>
        <v>-</v>
      </c>
      <c r="R502" s="91" t="str">
        <f t="shared" si="98"/>
        <v>-</v>
      </c>
      <c r="S502" s="91" t="str">
        <f t="shared" si="98"/>
        <v>-</v>
      </c>
      <c r="T502" s="91" t="str">
        <f t="shared" si="98"/>
        <v>-</v>
      </c>
      <c r="U502" s="91" t="str">
        <f t="shared" si="98"/>
        <v>-</v>
      </c>
      <c r="V502" s="91" t="str">
        <f t="shared" si="98"/>
        <v>-</v>
      </c>
      <c r="W502" s="91" t="str">
        <f t="shared" si="98"/>
        <v>-</v>
      </c>
      <c r="X502" s="91" t="str">
        <f t="shared" si="98"/>
        <v>-</v>
      </c>
      <c r="Y502" s="91" t="str">
        <f t="shared" si="98"/>
        <v>-</v>
      </c>
      <c r="Z502" s="91" t="str">
        <f t="shared" si="98"/>
        <v>-</v>
      </c>
      <c r="AA502" s="91" t="str">
        <f t="shared" si="98"/>
        <v>-</v>
      </c>
      <c r="AB502" s="91" t="str">
        <f t="shared" si="98"/>
        <v>-</v>
      </c>
      <c r="AC502" s="91" t="str">
        <f t="shared" si="98"/>
        <v>-</v>
      </c>
      <c r="AD502" s="91" t="str">
        <f t="shared" si="98"/>
        <v>-</v>
      </c>
      <c r="AE502" s="91" t="str">
        <f t="shared" si="98"/>
        <v>-</v>
      </c>
      <c r="AF502" s="91" t="str">
        <f t="shared" si="98"/>
        <v>-</v>
      </c>
      <c r="AG502" s="91" t="str">
        <f t="shared" si="98"/>
        <v>-</v>
      </c>
      <c r="AH502" s="91" t="str">
        <f t="shared" si="98"/>
        <v>-</v>
      </c>
      <c r="AI502" s="91" t="str">
        <f t="shared" si="98"/>
        <v>-</v>
      </c>
      <c r="AJ502" s="91" t="str">
        <f t="shared" si="98"/>
        <v>-</v>
      </c>
      <c r="AK502" s="91" t="str">
        <f t="shared" si="98"/>
        <v>-</v>
      </c>
      <c r="AL502" s="91" t="str">
        <f t="shared" si="98"/>
        <v>-</v>
      </c>
      <c r="AM502" s="92" t="str">
        <f t="shared" si="98"/>
        <v>-</v>
      </c>
    </row>
    <row r="503" spans="1:39">
      <c r="A503" s="58" t="str">
        <f>IFERROR(IF(A502+1&lt;COUNTIF(TQoL_Indexes!#REF!,Aux_Country!$A$3),A502+1,""),"")</f>
        <v/>
      </c>
      <c r="B503" s="116" t="str">
        <f t="shared" si="85"/>
        <v/>
      </c>
      <c r="C503" s="116" t="str">
        <f t="shared" si="85"/>
        <v/>
      </c>
      <c r="D503" s="116" t="str">
        <f t="shared" si="85"/>
        <v/>
      </c>
      <c r="E503" s="91" t="str">
        <f t="shared" si="70"/>
        <v>-</v>
      </c>
      <c r="F503" s="91" t="str">
        <f t="shared" ref="F503:AM503" si="99">IFERROR(_xlfn.RANK.EQ(F96,F$3:F$404,0),"-")</f>
        <v>-</v>
      </c>
      <c r="G503" s="91" t="str">
        <f t="shared" si="99"/>
        <v>-</v>
      </c>
      <c r="H503" s="91" t="str">
        <f t="shared" si="99"/>
        <v>-</v>
      </c>
      <c r="I503" s="91" t="str">
        <f t="shared" si="99"/>
        <v>-</v>
      </c>
      <c r="J503" s="91" t="str">
        <f t="shared" si="99"/>
        <v>-</v>
      </c>
      <c r="K503" s="91" t="str">
        <f t="shared" si="99"/>
        <v>-</v>
      </c>
      <c r="L503" s="91" t="str">
        <f t="shared" si="99"/>
        <v>-</v>
      </c>
      <c r="M503" s="91" t="str">
        <f t="shared" si="99"/>
        <v>-</v>
      </c>
      <c r="N503" s="91" t="str">
        <f t="shared" si="99"/>
        <v>-</v>
      </c>
      <c r="O503" s="91" t="str">
        <f t="shared" si="99"/>
        <v>-</v>
      </c>
      <c r="P503" s="91" t="str">
        <f t="shared" si="99"/>
        <v>-</v>
      </c>
      <c r="Q503" s="91" t="str">
        <f t="shared" si="99"/>
        <v>-</v>
      </c>
      <c r="R503" s="91" t="str">
        <f t="shared" si="99"/>
        <v>-</v>
      </c>
      <c r="S503" s="91" t="str">
        <f t="shared" si="99"/>
        <v>-</v>
      </c>
      <c r="T503" s="91" t="str">
        <f t="shared" si="99"/>
        <v>-</v>
      </c>
      <c r="U503" s="91" t="str">
        <f t="shared" si="99"/>
        <v>-</v>
      </c>
      <c r="V503" s="91" t="str">
        <f t="shared" si="99"/>
        <v>-</v>
      </c>
      <c r="W503" s="91" t="str">
        <f t="shared" si="99"/>
        <v>-</v>
      </c>
      <c r="X503" s="91" t="str">
        <f t="shared" si="99"/>
        <v>-</v>
      </c>
      <c r="Y503" s="91" t="str">
        <f t="shared" si="99"/>
        <v>-</v>
      </c>
      <c r="Z503" s="91" t="str">
        <f t="shared" si="99"/>
        <v>-</v>
      </c>
      <c r="AA503" s="91" t="str">
        <f t="shared" si="99"/>
        <v>-</v>
      </c>
      <c r="AB503" s="91" t="str">
        <f t="shared" si="99"/>
        <v>-</v>
      </c>
      <c r="AC503" s="91" t="str">
        <f t="shared" si="99"/>
        <v>-</v>
      </c>
      <c r="AD503" s="91" t="str">
        <f t="shared" si="99"/>
        <v>-</v>
      </c>
      <c r="AE503" s="91" t="str">
        <f t="shared" si="99"/>
        <v>-</v>
      </c>
      <c r="AF503" s="91" t="str">
        <f t="shared" si="99"/>
        <v>-</v>
      </c>
      <c r="AG503" s="91" t="str">
        <f t="shared" si="99"/>
        <v>-</v>
      </c>
      <c r="AH503" s="91" t="str">
        <f t="shared" si="99"/>
        <v>-</v>
      </c>
      <c r="AI503" s="91" t="str">
        <f t="shared" si="99"/>
        <v>-</v>
      </c>
      <c r="AJ503" s="91" t="str">
        <f t="shared" si="99"/>
        <v>-</v>
      </c>
      <c r="AK503" s="91" t="str">
        <f t="shared" si="99"/>
        <v>-</v>
      </c>
      <c r="AL503" s="91" t="str">
        <f t="shared" si="99"/>
        <v>-</v>
      </c>
      <c r="AM503" s="92" t="str">
        <f t="shared" si="99"/>
        <v>-</v>
      </c>
    </row>
    <row r="504" spans="1:39">
      <c r="A504" s="58" t="str">
        <f>IFERROR(IF(A503+1&lt;COUNTIF(TQoL_Indexes!#REF!,Aux_Country!$A$3),A503+1,""),"")</f>
        <v/>
      </c>
      <c r="B504" s="116" t="str">
        <f t="shared" si="85"/>
        <v/>
      </c>
      <c r="C504" s="116" t="str">
        <f t="shared" si="85"/>
        <v/>
      </c>
      <c r="D504" s="116" t="str">
        <f t="shared" si="85"/>
        <v/>
      </c>
      <c r="E504" s="91" t="str">
        <f t="shared" si="70"/>
        <v>-</v>
      </c>
      <c r="F504" s="91" t="str">
        <f t="shared" ref="F504:AM504" si="100">IFERROR(_xlfn.RANK.EQ(F97,F$3:F$404,0),"-")</f>
        <v>-</v>
      </c>
      <c r="G504" s="91" t="str">
        <f t="shared" si="100"/>
        <v>-</v>
      </c>
      <c r="H504" s="91" t="str">
        <f t="shared" si="100"/>
        <v>-</v>
      </c>
      <c r="I504" s="91" t="str">
        <f t="shared" si="100"/>
        <v>-</v>
      </c>
      <c r="J504" s="91" t="str">
        <f t="shared" si="100"/>
        <v>-</v>
      </c>
      <c r="K504" s="91" t="str">
        <f t="shared" si="100"/>
        <v>-</v>
      </c>
      <c r="L504" s="91" t="str">
        <f t="shared" si="100"/>
        <v>-</v>
      </c>
      <c r="M504" s="91" t="str">
        <f t="shared" si="100"/>
        <v>-</v>
      </c>
      <c r="N504" s="91" t="str">
        <f t="shared" si="100"/>
        <v>-</v>
      </c>
      <c r="O504" s="91" t="str">
        <f t="shared" si="100"/>
        <v>-</v>
      </c>
      <c r="P504" s="91" t="str">
        <f t="shared" si="100"/>
        <v>-</v>
      </c>
      <c r="Q504" s="91" t="str">
        <f t="shared" si="100"/>
        <v>-</v>
      </c>
      <c r="R504" s="91" t="str">
        <f t="shared" si="100"/>
        <v>-</v>
      </c>
      <c r="S504" s="91" t="str">
        <f t="shared" si="100"/>
        <v>-</v>
      </c>
      <c r="T504" s="91" t="str">
        <f t="shared" si="100"/>
        <v>-</v>
      </c>
      <c r="U504" s="91" t="str">
        <f t="shared" si="100"/>
        <v>-</v>
      </c>
      <c r="V504" s="91" t="str">
        <f t="shared" si="100"/>
        <v>-</v>
      </c>
      <c r="W504" s="91" t="str">
        <f t="shared" si="100"/>
        <v>-</v>
      </c>
      <c r="X504" s="91" t="str">
        <f t="shared" si="100"/>
        <v>-</v>
      </c>
      <c r="Y504" s="91" t="str">
        <f t="shared" si="100"/>
        <v>-</v>
      </c>
      <c r="Z504" s="91" t="str">
        <f t="shared" si="100"/>
        <v>-</v>
      </c>
      <c r="AA504" s="91" t="str">
        <f t="shared" si="100"/>
        <v>-</v>
      </c>
      <c r="AB504" s="91" t="str">
        <f t="shared" si="100"/>
        <v>-</v>
      </c>
      <c r="AC504" s="91" t="str">
        <f t="shared" si="100"/>
        <v>-</v>
      </c>
      <c r="AD504" s="91" t="str">
        <f t="shared" si="100"/>
        <v>-</v>
      </c>
      <c r="AE504" s="91" t="str">
        <f t="shared" si="100"/>
        <v>-</v>
      </c>
      <c r="AF504" s="91" t="str">
        <f t="shared" si="100"/>
        <v>-</v>
      </c>
      <c r="AG504" s="91" t="str">
        <f t="shared" si="100"/>
        <v>-</v>
      </c>
      <c r="AH504" s="91" t="str">
        <f t="shared" si="100"/>
        <v>-</v>
      </c>
      <c r="AI504" s="91" t="str">
        <f t="shared" si="100"/>
        <v>-</v>
      </c>
      <c r="AJ504" s="91" t="str">
        <f t="shared" si="100"/>
        <v>-</v>
      </c>
      <c r="AK504" s="91" t="str">
        <f t="shared" si="100"/>
        <v>-</v>
      </c>
      <c r="AL504" s="91" t="str">
        <f t="shared" si="100"/>
        <v>-</v>
      </c>
      <c r="AM504" s="92" t="str">
        <f t="shared" si="100"/>
        <v>-</v>
      </c>
    </row>
    <row r="505" spans="1:39">
      <c r="A505" s="58" t="str">
        <f>IFERROR(IF(A504+1&lt;COUNTIF(TQoL_Indexes!#REF!,Aux_Country!$A$3),A504+1,""),"")</f>
        <v/>
      </c>
      <c r="B505" s="116" t="str">
        <f t="shared" si="85"/>
        <v/>
      </c>
      <c r="C505" s="116" t="str">
        <f t="shared" si="85"/>
        <v/>
      </c>
      <c r="D505" s="116" t="str">
        <f t="shared" si="85"/>
        <v/>
      </c>
      <c r="E505" s="91" t="str">
        <f t="shared" si="70"/>
        <v>-</v>
      </c>
      <c r="F505" s="91" t="str">
        <f t="shared" ref="F505:AM505" si="101">IFERROR(_xlfn.RANK.EQ(F98,F$3:F$404,0),"-")</f>
        <v>-</v>
      </c>
      <c r="G505" s="91" t="str">
        <f t="shared" si="101"/>
        <v>-</v>
      </c>
      <c r="H505" s="91" t="str">
        <f t="shared" si="101"/>
        <v>-</v>
      </c>
      <c r="I505" s="91" t="str">
        <f t="shared" si="101"/>
        <v>-</v>
      </c>
      <c r="J505" s="91" t="str">
        <f t="shared" si="101"/>
        <v>-</v>
      </c>
      <c r="K505" s="91" t="str">
        <f t="shared" si="101"/>
        <v>-</v>
      </c>
      <c r="L505" s="91" t="str">
        <f t="shared" si="101"/>
        <v>-</v>
      </c>
      <c r="M505" s="91" t="str">
        <f t="shared" si="101"/>
        <v>-</v>
      </c>
      <c r="N505" s="91" t="str">
        <f t="shared" si="101"/>
        <v>-</v>
      </c>
      <c r="O505" s="91" t="str">
        <f t="shared" si="101"/>
        <v>-</v>
      </c>
      <c r="P505" s="91" t="str">
        <f t="shared" si="101"/>
        <v>-</v>
      </c>
      <c r="Q505" s="91" t="str">
        <f t="shared" si="101"/>
        <v>-</v>
      </c>
      <c r="R505" s="91" t="str">
        <f t="shared" si="101"/>
        <v>-</v>
      </c>
      <c r="S505" s="91" t="str">
        <f t="shared" si="101"/>
        <v>-</v>
      </c>
      <c r="T505" s="91" t="str">
        <f t="shared" si="101"/>
        <v>-</v>
      </c>
      <c r="U505" s="91" t="str">
        <f t="shared" si="101"/>
        <v>-</v>
      </c>
      <c r="V505" s="91" t="str">
        <f t="shared" si="101"/>
        <v>-</v>
      </c>
      <c r="W505" s="91" t="str">
        <f t="shared" si="101"/>
        <v>-</v>
      </c>
      <c r="X505" s="91" t="str">
        <f t="shared" si="101"/>
        <v>-</v>
      </c>
      <c r="Y505" s="91" t="str">
        <f t="shared" si="101"/>
        <v>-</v>
      </c>
      <c r="Z505" s="91" t="str">
        <f t="shared" si="101"/>
        <v>-</v>
      </c>
      <c r="AA505" s="91" t="str">
        <f t="shared" si="101"/>
        <v>-</v>
      </c>
      <c r="AB505" s="91" t="str">
        <f t="shared" si="101"/>
        <v>-</v>
      </c>
      <c r="AC505" s="91" t="str">
        <f t="shared" si="101"/>
        <v>-</v>
      </c>
      <c r="AD505" s="91" t="str">
        <f t="shared" si="101"/>
        <v>-</v>
      </c>
      <c r="AE505" s="91" t="str">
        <f t="shared" si="101"/>
        <v>-</v>
      </c>
      <c r="AF505" s="91" t="str">
        <f t="shared" si="101"/>
        <v>-</v>
      </c>
      <c r="AG505" s="91" t="str">
        <f t="shared" si="101"/>
        <v>-</v>
      </c>
      <c r="AH505" s="91" t="str">
        <f t="shared" si="101"/>
        <v>-</v>
      </c>
      <c r="AI505" s="91" t="str">
        <f t="shared" si="101"/>
        <v>-</v>
      </c>
      <c r="AJ505" s="91" t="str">
        <f t="shared" si="101"/>
        <v>-</v>
      </c>
      <c r="AK505" s="91" t="str">
        <f t="shared" si="101"/>
        <v>-</v>
      </c>
      <c r="AL505" s="91" t="str">
        <f t="shared" si="101"/>
        <v>-</v>
      </c>
      <c r="AM505" s="92" t="str">
        <f t="shared" si="101"/>
        <v>-</v>
      </c>
    </row>
    <row r="506" spans="1:39">
      <c r="A506" s="58" t="str">
        <f>IFERROR(IF(A505+1&lt;COUNTIF(TQoL_Indexes!#REF!,Aux_Country!$A$3),A505+1,""),"")</f>
        <v/>
      </c>
      <c r="B506" s="116" t="str">
        <f t="shared" si="85"/>
        <v/>
      </c>
      <c r="C506" s="116" t="str">
        <f t="shared" si="85"/>
        <v/>
      </c>
      <c r="D506" s="116" t="str">
        <f t="shared" si="85"/>
        <v/>
      </c>
      <c r="E506" s="91" t="str">
        <f t="shared" si="70"/>
        <v>-</v>
      </c>
      <c r="F506" s="91" t="str">
        <f t="shared" ref="F506:AM506" si="102">IFERROR(_xlfn.RANK.EQ(F99,F$3:F$404,0),"-")</f>
        <v>-</v>
      </c>
      <c r="G506" s="91" t="str">
        <f t="shared" si="102"/>
        <v>-</v>
      </c>
      <c r="H506" s="91" t="str">
        <f t="shared" si="102"/>
        <v>-</v>
      </c>
      <c r="I506" s="91" t="str">
        <f t="shared" si="102"/>
        <v>-</v>
      </c>
      <c r="J506" s="91" t="str">
        <f t="shared" si="102"/>
        <v>-</v>
      </c>
      <c r="K506" s="91" t="str">
        <f t="shared" si="102"/>
        <v>-</v>
      </c>
      <c r="L506" s="91" t="str">
        <f t="shared" si="102"/>
        <v>-</v>
      </c>
      <c r="M506" s="91" t="str">
        <f t="shared" si="102"/>
        <v>-</v>
      </c>
      <c r="N506" s="91" t="str">
        <f t="shared" si="102"/>
        <v>-</v>
      </c>
      <c r="O506" s="91" t="str">
        <f t="shared" si="102"/>
        <v>-</v>
      </c>
      <c r="P506" s="91" t="str">
        <f t="shared" si="102"/>
        <v>-</v>
      </c>
      <c r="Q506" s="91" t="str">
        <f t="shared" si="102"/>
        <v>-</v>
      </c>
      <c r="R506" s="91" t="str">
        <f t="shared" si="102"/>
        <v>-</v>
      </c>
      <c r="S506" s="91" t="str">
        <f t="shared" si="102"/>
        <v>-</v>
      </c>
      <c r="T506" s="91" t="str">
        <f t="shared" si="102"/>
        <v>-</v>
      </c>
      <c r="U506" s="91" t="str">
        <f t="shared" si="102"/>
        <v>-</v>
      </c>
      <c r="V506" s="91" t="str">
        <f t="shared" si="102"/>
        <v>-</v>
      </c>
      <c r="W506" s="91" t="str">
        <f t="shared" si="102"/>
        <v>-</v>
      </c>
      <c r="X506" s="91" t="str">
        <f t="shared" si="102"/>
        <v>-</v>
      </c>
      <c r="Y506" s="91" t="str">
        <f t="shared" si="102"/>
        <v>-</v>
      </c>
      <c r="Z506" s="91" t="str">
        <f t="shared" si="102"/>
        <v>-</v>
      </c>
      <c r="AA506" s="91" t="str">
        <f t="shared" si="102"/>
        <v>-</v>
      </c>
      <c r="AB506" s="91" t="str">
        <f t="shared" si="102"/>
        <v>-</v>
      </c>
      <c r="AC506" s="91" t="str">
        <f t="shared" si="102"/>
        <v>-</v>
      </c>
      <c r="AD506" s="91" t="str">
        <f t="shared" si="102"/>
        <v>-</v>
      </c>
      <c r="AE506" s="91" t="str">
        <f t="shared" si="102"/>
        <v>-</v>
      </c>
      <c r="AF506" s="91" t="str">
        <f t="shared" si="102"/>
        <v>-</v>
      </c>
      <c r="AG506" s="91" t="str">
        <f t="shared" si="102"/>
        <v>-</v>
      </c>
      <c r="AH506" s="91" t="str">
        <f t="shared" si="102"/>
        <v>-</v>
      </c>
      <c r="AI506" s="91" t="str">
        <f t="shared" si="102"/>
        <v>-</v>
      </c>
      <c r="AJ506" s="91" t="str">
        <f t="shared" si="102"/>
        <v>-</v>
      </c>
      <c r="AK506" s="91" t="str">
        <f t="shared" si="102"/>
        <v>-</v>
      </c>
      <c r="AL506" s="91" t="str">
        <f t="shared" si="102"/>
        <v>-</v>
      </c>
      <c r="AM506" s="92" t="str">
        <f t="shared" si="102"/>
        <v>-</v>
      </c>
    </row>
    <row r="507" spans="1:39">
      <c r="A507" s="58" t="str">
        <f>IFERROR(IF(A506+1&lt;COUNTIF(TQoL_Indexes!#REF!,Aux_Country!$A$3),A506+1,""),"")</f>
        <v/>
      </c>
      <c r="B507" s="116" t="str">
        <f t="shared" si="85"/>
        <v/>
      </c>
      <c r="C507" s="116" t="str">
        <f t="shared" si="85"/>
        <v/>
      </c>
      <c r="D507" s="116" t="str">
        <f t="shared" si="85"/>
        <v/>
      </c>
      <c r="E507" s="91" t="str">
        <f t="shared" si="70"/>
        <v>-</v>
      </c>
      <c r="F507" s="91" t="str">
        <f t="shared" ref="F507:AM507" si="103">IFERROR(_xlfn.RANK.EQ(F100,F$3:F$404,0),"-")</f>
        <v>-</v>
      </c>
      <c r="G507" s="91" t="str">
        <f t="shared" si="103"/>
        <v>-</v>
      </c>
      <c r="H507" s="91" t="str">
        <f t="shared" si="103"/>
        <v>-</v>
      </c>
      <c r="I507" s="91" t="str">
        <f t="shared" si="103"/>
        <v>-</v>
      </c>
      <c r="J507" s="91" t="str">
        <f t="shared" si="103"/>
        <v>-</v>
      </c>
      <c r="K507" s="91" t="str">
        <f t="shared" si="103"/>
        <v>-</v>
      </c>
      <c r="L507" s="91" t="str">
        <f t="shared" si="103"/>
        <v>-</v>
      </c>
      <c r="M507" s="91" t="str">
        <f t="shared" si="103"/>
        <v>-</v>
      </c>
      <c r="N507" s="91" t="str">
        <f t="shared" si="103"/>
        <v>-</v>
      </c>
      <c r="O507" s="91" t="str">
        <f t="shared" si="103"/>
        <v>-</v>
      </c>
      <c r="P507" s="91" t="str">
        <f t="shared" si="103"/>
        <v>-</v>
      </c>
      <c r="Q507" s="91" t="str">
        <f t="shared" si="103"/>
        <v>-</v>
      </c>
      <c r="R507" s="91" t="str">
        <f t="shared" si="103"/>
        <v>-</v>
      </c>
      <c r="S507" s="91" t="str">
        <f t="shared" si="103"/>
        <v>-</v>
      </c>
      <c r="T507" s="91" t="str">
        <f t="shared" si="103"/>
        <v>-</v>
      </c>
      <c r="U507" s="91" t="str">
        <f t="shared" si="103"/>
        <v>-</v>
      </c>
      <c r="V507" s="91" t="str">
        <f t="shared" si="103"/>
        <v>-</v>
      </c>
      <c r="W507" s="91" t="str">
        <f t="shared" si="103"/>
        <v>-</v>
      </c>
      <c r="X507" s="91" t="str">
        <f t="shared" si="103"/>
        <v>-</v>
      </c>
      <c r="Y507" s="91" t="str">
        <f t="shared" si="103"/>
        <v>-</v>
      </c>
      <c r="Z507" s="91" t="str">
        <f t="shared" si="103"/>
        <v>-</v>
      </c>
      <c r="AA507" s="91" t="str">
        <f t="shared" si="103"/>
        <v>-</v>
      </c>
      <c r="AB507" s="91" t="str">
        <f t="shared" si="103"/>
        <v>-</v>
      </c>
      <c r="AC507" s="91" t="str">
        <f t="shared" si="103"/>
        <v>-</v>
      </c>
      <c r="AD507" s="91" t="str">
        <f t="shared" si="103"/>
        <v>-</v>
      </c>
      <c r="AE507" s="91" t="str">
        <f t="shared" si="103"/>
        <v>-</v>
      </c>
      <c r="AF507" s="91" t="str">
        <f t="shared" si="103"/>
        <v>-</v>
      </c>
      <c r="AG507" s="91" t="str">
        <f t="shared" si="103"/>
        <v>-</v>
      </c>
      <c r="AH507" s="91" t="str">
        <f t="shared" si="103"/>
        <v>-</v>
      </c>
      <c r="AI507" s="91" t="str">
        <f t="shared" si="103"/>
        <v>-</v>
      </c>
      <c r="AJ507" s="91" t="str">
        <f t="shared" si="103"/>
        <v>-</v>
      </c>
      <c r="AK507" s="91" t="str">
        <f t="shared" si="103"/>
        <v>-</v>
      </c>
      <c r="AL507" s="91" t="str">
        <f t="shared" si="103"/>
        <v>-</v>
      </c>
      <c r="AM507" s="92" t="str">
        <f t="shared" si="103"/>
        <v>-</v>
      </c>
    </row>
    <row r="508" spans="1:39">
      <c r="A508" s="58" t="str">
        <f>IFERROR(IF(A507+1&lt;COUNTIF(TQoL_Indexes!#REF!,Aux_Country!$A$3),A507+1,""),"")</f>
        <v/>
      </c>
      <c r="B508" s="116" t="str">
        <f t="shared" si="85"/>
        <v/>
      </c>
      <c r="C508" s="116" t="str">
        <f t="shared" si="85"/>
        <v/>
      </c>
      <c r="D508" s="116" t="str">
        <f t="shared" si="85"/>
        <v/>
      </c>
      <c r="E508" s="91" t="str">
        <f t="shared" si="70"/>
        <v>-</v>
      </c>
      <c r="F508" s="91" t="str">
        <f t="shared" ref="F508:AM508" si="104">IFERROR(_xlfn.RANK.EQ(F101,F$3:F$404,0),"-")</f>
        <v>-</v>
      </c>
      <c r="G508" s="91" t="str">
        <f t="shared" si="104"/>
        <v>-</v>
      </c>
      <c r="H508" s="91" t="str">
        <f t="shared" si="104"/>
        <v>-</v>
      </c>
      <c r="I508" s="91" t="str">
        <f t="shared" si="104"/>
        <v>-</v>
      </c>
      <c r="J508" s="91" t="str">
        <f t="shared" si="104"/>
        <v>-</v>
      </c>
      <c r="K508" s="91" t="str">
        <f t="shared" si="104"/>
        <v>-</v>
      </c>
      <c r="L508" s="91" t="str">
        <f t="shared" si="104"/>
        <v>-</v>
      </c>
      <c r="M508" s="91" t="str">
        <f t="shared" si="104"/>
        <v>-</v>
      </c>
      <c r="N508" s="91" t="str">
        <f t="shared" si="104"/>
        <v>-</v>
      </c>
      <c r="O508" s="91" t="str">
        <f t="shared" si="104"/>
        <v>-</v>
      </c>
      <c r="P508" s="91" t="str">
        <f t="shared" si="104"/>
        <v>-</v>
      </c>
      <c r="Q508" s="91" t="str">
        <f t="shared" si="104"/>
        <v>-</v>
      </c>
      <c r="R508" s="91" t="str">
        <f t="shared" si="104"/>
        <v>-</v>
      </c>
      <c r="S508" s="91" t="str">
        <f t="shared" si="104"/>
        <v>-</v>
      </c>
      <c r="T508" s="91" t="str">
        <f t="shared" si="104"/>
        <v>-</v>
      </c>
      <c r="U508" s="91" t="str">
        <f t="shared" si="104"/>
        <v>-</v>
      </c>
      <c r="V508" s="91" t="str">
        <f t="shared" si="104"/>
        <v>-</v>
      </c>
      <c r="W508" s="91" t="str">
        <f t="shared" si="104"/>
        <v>-</v>
      </c>
      <c r="X508" s="91" t="str">
        <f t="shared" si="104"/>
        <v>-</v>
      </c>
      <c r="Y508" s="91" t="str">
        <f t="shared" si="104"/>
        <v>-</v>
      </c>
      <c r="Z508" s="91" t="str">
        <f t="shared" si="104"/>
        <v>-</v>
      </c>
      <c r="AA508" s="91" t="str">
        <f t="shared" si="104"/>
        <v>-</v>
      </c>
      <c r="AB508" s="91" t="str">
        <f t="shared" si="104"/>
        <v>-</v>
      </c>
      <c r="AC508" s="91" t="str">
        <f t="shared" si="104"/>
        <v>-</v>
      </c>
      <c r="AD508" s="91" t="str">
        <f t="shared" si="104"/>
        <v>-</v>
      </c>
      <c r="AE508" s="91" t="str">
        <f t="shared" si="104"/>
        <v>-</v>
      </c>
      <c r="AF508" s="91" t="str">
        <f t="shared" si="104"/>
        <v>-</v>
      </c>
      <c r="AG508" s="91" t="str">
        <f t="shared" si="104"/>
        <v>-</v>
      </c>
      <c r="AH508" s="91" t="str">
        <f t="shared" si="104"/>
        <v>-</v>
      </c>
      <c r="AI508" s="91" t="str">
        <f t="shared" si="104"/>
        <v>-</v>
      </c>
      <c r="AJ508" s="91" t="str">
        <f t="shared" si="104"/>
        <v>-</v>
      </c>
      <c r="AK508" s="91" t="str">
        <f t="shared" si="104"/>
        <v>-</v>
      </c>
      <c r="AL508" s="91" t="str">
        <f t="shared" si="104"/>
        <v>-</v>
      </c>
      <c r="AM508" s="92" t="str">
        <f t="shared" si="104"/>
        <v>-</v>
      </c>
    </row>
    <row r="509" spans="1:39">
      <c r="A509" s="58" t="str">
        <f>IFERROR(IF(A508+1&lt;COUNTIF(TQoL_Indexes!#REF!,Aux_Country!$A$3),A508+1,""),"")</f>
        <v/>
      </c>
      <c r="B509" s="116" t="str">
        <f t="shared" si="85"/>
        <v/>
      </c>
      <c r="C509" s="116" t="str">
        <f t="shared" si="85"/>
        <v/>
      </c>
      <c r="D509" s="116" t="str">
        <f t="shared" si="85"/>
        <v/>
      </c>
      <c r="E509" s="91" t="str">
        <f t="shared" si="70"/>
        <v>-</v>
      </c>
      <c r="F509" s="91" t="str">
        <f t="shared" ref="F509:AM509" si="105">IFERROR(_xlfn.RANK.EQ(F102,F$3:F$404,0),"-")</f>
        <v>-</v>
      </c>
      <c r="G509" s="91" t="str">
        <f t="shared" si="105"/>
        <v>-</v>
      </c>
      <c r="H509" s="91" t="str">
        <f t="shared" si="105"/>
        <v>-</v>
      </c>
      <c r="I509" s="91" t="str">
        <f t="shared" si="105"/>
        <v>-</v>
      </c>
      <c r="J509" s="91" t="str">
        <f t="shared" si="105"/>
        <v>-</v>
      </c>
      <c r="K509" s="91" t="str">
        <f t="shared" si="105"/>
        <v>-</v>
      </c>
      <c r="L509" s="91" t="str">
        <f t="shared" si="105"/>
        <v>-</v>
      </c>
      <c r="M509" s="91" t="str">
        <f t="shared" si="105"/>
        <v>-</v>
      </c>
      <c r="N509" s="91" t="str">
        <f t="shared" si="105"/>
        <v>-</v>
      </c>
      <c r="O509" s="91" t="str">
        <f t="shared" si="105"/>
        <v>-</v>
      </c>
      <c r="P509" s="91" t="str">
        <f t="shared" si="105"/>
        <v>-</v>
      </c>
      <c r="Q509" s="91" t="str">
        <f t="shared" si="105"/>
        <v>-</v>
      </c>
      <c r="R509" s="91" t="str">
        <f t="shared" si="105"/>
        <v>-</v>
      </c>
      <c r="S509" s="91" t="str">
        <f t="shared" si="105"/>
        <v>-</v>
      </c>
      <c r="T509" s="91" t="str">
        <f t="shared" si="105"/>
        <v>-</v>
      </c>
      <c r="U509" s="91" t="str">
        <f t="shared" si="105"/>
        <v>-</v>
      </c>
      <c r="V509" s="91" t="str">
        <f t="shared" si="105"/>
        <v>-</v>
      </c>
      <c r="W509" s="91" t="str">
        <f t="shared" si="105"/>
        <v>-</v>
      </c>
      <c r="X509" s="91" t="str">
        <f t="shared" si="105"/>
        <v>-</v>
      </c>
      <c r="Y509" s="91" t="str">
        <f t="shared" si="105"/>
        <v>-</v>
      </c>
      <c r="Z509" s="91" t="str">
        <f t="shared" si="105"/>
        <v>-</v>
      </c>
      <c r="AA509" s="91" t="str">
        <f t="shared" si="105"/>
        <v>-</v>
      </c>
      <c r="AB509" s="91" t="str">
        <f t="shared" si="105"/>
        <v>-</v>
      </c>
      <c r="AC509" s="91" t="str">
        <f t="shared" si="105"/>
        <v>-</v>
      </c>
      <c r="AD509" s="91" t="str">
        <f t="shared" si="105"/>
        <v>-</v>
      </c>
      <c r="AE509" s="91" t="str">
        <f t="shared" si="105"/>
        <v>-</v>
      </c>
      <c r="AF509" s="91" t="str">
        <f t="shared" si="105"/>
        <v>-</v>
      </c>
      <c r="AG509" s="91" t="str">
        <f t="shared" si="105"/>
        <v>-</v>
      </c>
      <c r="AH509" s="91" t="str">
        <f t="shared" si="105"/>
        <v>-</v>
      </c>
      <c r="AI509" s="91" t="str">
        <f t="shared" si="105"/>
        <v>-</v>
      </c>
      <c r="AJ509" s="91" t="str">
        <f t="shared" si="105"/>
        <v>-</v>
      </c>
      <c r="AK509" s="91" t="str">
        <f t="shared" si="105"/>
        <v>-</v>
      </c>
      <c r="AL509" s="91" t="str">
        <f t="shared" si="105"/>
        <v>-</v>
      </c>
      <c r="AM509" s="92" t="str">
        <f t="shared" si="105"/>
        <v>-</v>
      </c>
    </row>
    <row r="510" spans="1:39">
      <c r="A510" s="58" t="str">
        <f>IFERROR(IF(A509+1&lt;COUNTIF(TQoL_Indexes!#REF!,Aux_Country!$A$3),A509+1,""),"")</f>
        <v/>
      </c>
      <c r="B510" s="116" t="str">
        <f t="shared" ref="B510:D529" si="106">B103</f>
        <v/>
      </c>
      <c r="C510" s="116" t="str">
        <f t="shared" si="106"/>
        <v/>
      </c>
      <c r="D510" s="116" t="str">
        <f t="shared" si="106"/>
        <v/>
      </c>
      <c r="E510" s="91" t="str">
        <f t="shared" si="70"/>
        <v>-</v>
      </c>
      <c r="F510" s="91" t="str">
        <f t="shared" ref="F510:AM510" si="107">IFERROR(_xlfn.RANK.EQ(F103,F$3:F$404,0),"-")</f>
        <v>-</v>
      </c>
      <c r="G510" s="91" t="str">
        <f t="shared" si="107"/>
        <v>-</v>
      </c>
      <c r="H510" s="91" t="str">
        <f t="shared" si="107"/>
        <v>-</v>
      </c>
      <c r="I510" s="91" t="str">
        <f t="shared" si="107"/>
        <v>-</v>
      </c>
      <c r="J510" s="91" t="str">
        <f t="shared" si="107"/>
        <v>-</v>
      </c>
      <c r="K510" s="91" t="str">
        <f t="shared" si="107"/>
        <v>-</v>
      </c>
      <c r="L510" s="91" t="str">
        <f t="shared" si="107"/>
        <v>-</v>
      </c>
      <c r="M510" s="91" t="str">
        <f t="shared" si="107"/>
        <v>-</v>
      </c>
      <c r="N510" s="91" t="str">
        <f t="shared" si="107"/>
        <v>-</v>
      </c>
      <c r="O510" s="91" t="str">
        <f t="shared" si="107"/>
        <v>-</v>
      </c>
      <c r="P510" s="91" t="str">
        <f t="shared" si="107"/>
        <v>-</v>
      </c>
      <c r="Q510" s="91" t="str">
        <f t="shared" si="107"/>
        <v>-</v>
      </c>
      <c r="R510" s="91" t="str">
        <f t="shared" si="107"/>
        <v>-</v>
      </c>
      <c r="S510" s="91" t="str">
        <f t="shared" si="107"/>
        <v>-</v>
      </c>
      <c r="T510" s="91" t="str">
        <f t="shared" si="107"/>
        <v>-</v>
      </c>
      <c r="U510" s="91" t="str">
        <f t="shared" si="107"/>
        <v>-</v>
      </c>
      <c r="V510" s="91" t="str">
        <f t="shared" si="107"/>
        <v>-</v>
      </c>
      <c r="W510" s="91" t="str">
        <f t="shared" si="107"/>
        <v>-</v>
      </c>
      <c r="X510" s="91" t="str">
        <f t="shared" si="107"/>
        <v>-</v>
      </c>
      <c r="Y510" s="91" t="str">
        <f t="shared" si="107"/>
        <v>-</v>
      </c>
      <c r="Z510" s="91" t="str">
        <f t="shared" si="107"/>
        <v>-</v>
      </c>
      <c r="AA510" s="91" t="str">
        <f t="shared" si="107"/>
        <v>-</v>
      </c>
      <c r="AB510" s="91" t="str">
        <f t="shared" si="107"/>
        <v>-</v>
      </c>
      <c r="AC510" s="91" t="str">
        <f t="shared" si="107"/>
        <v>-</v>
      </c>
      <c r="AD510" s="91" t="str">
        <f t="shared" si="107"/>
        <v>-</v>
      </c>
      <c r="AE510" s="91" t="str">
        <f t="shared" si="107"/>
        <v>-</v>
      </c>
      <c r="AF510" s="91" t="str">
        <f t="shared" si="107"/>
        <v>-</v>
      </c>
      <c r="AG510" s="91" t="str">
        <f t="shared" si="107"/>
        <v>-</v>
      </c>
      <c r="AH510" s="91" t="str">
        <f t="shared" si="107"/>
        <v>-</v>
      </c>
      <c r="AI510" s="91" t="str">
        <f t="shared" si="107"/>
        <v>-</v>
      </c>
      <c r="AJ510" s="91" t="str">
        <f t="shared" si="107"/>
        <v>-</v>
      </c>
      <c r="AK510" s="91" t="str">
        <f t="shared" si="107"/>
        <v>-</v>
      </c>
      <c r="AL510" s="91" t="str">
        <f t="shared" si="107"/>
        <v>-</v>
      </c>
      <c r="AM510" s="92" t="str">
        <f t="shared" si="107"/>
        <v>-</v>
      </c>
    </row>
    <row r="511" spans="1:39">
      <c r="A511" s="58" t="str">
        <f>IFERROR(IF(A510+1&lt;COUNTIF(TQoL_Indexes!#REF!,Aux_Country!$A$3),A510+1,""),"")</f>
        <v/>
      </c>
      <c r="B511" s="116" t="str">
        <f t="shared" si="106"/>
        <v/>
      </c>
      <c r="C511" s="116" t="str">
        <f t="shared" si="106"/>
        <v/>
      </c>
      <c r="D511" s="116" t="str">
        <f t="shared" si="106"/>
        <v/>
      </c>
      <c r="E511" s="91" t="str">
        <f t="shared" si="70"/>
        <v>-</v>
      </c>
      <c r="F511" s="91" t="str">
        <f t="shared" ref="F511:AM511" si="108">IFERROR(_xlfn.RANK.EQ(F104,F$3:F$404,0),"-")</f>
        <v>-</v>
      </c>
      <c r="G511" s="91" t="str">
        <f t="shared" si="108"/>
        <v>-</v>
      </c>
      <c r="H511" s="91" t="str">
        <f t="shared" si="108"/>
        <v>-</v>
      </c>
      <c r="I511" s="91" t="str">
        <f t="shared" si="108"/>
        <v>-</v>
      </c>
      <c r="J511" s="91" t="str">
        <f t="shared" si="108"/>
        <v>-</v>
      </c>
      <c r="K511" s="91" t="str">
        <f t="shared" si="108"/>
        <v>-</v>
      </c>
      <c r="L511" s="91" t="str">
        <f t="shared" si="108"/>
        <v>-</v>
      </c>
      <c r="M511" s="91" t="str">
        <f t="shared" si="108"/>
        <v>-</v>
      </c>
      <c r="N511" s="91" t="str">
        <f t="shared" si="108"/>
        <v>-</v>
      </c>
      <c r="O511" s="91" t="str">
        <f t="shared" si="108"/>
        <v>-</v>
      </c>
      <c r="P511" s="91" t="str">
        <f t="shared" si="108"/>
        <v>-</v>
      </c>
      <c r="Q511" s="91" t="str">
        <f t="shared" si="108"/>
        <v>-</v>
      </c>
      <c r="R511" s="91" t="str">
        <f t="shared" si="108"/>
        <v>-</v>
      </c>
      <c r="S511" s="91" t="str">
        <f t="shared" si="108"/>
        <v>-</v>
      </c>
      <c r="T511" s="91" t="str">
        <f t="shared" si="108"/>
        <v>-</v>
      </c>
      <c r="U511" s="91" t="str">
        <f t="shared" si="108"/>
        <v>-</v>
      </c>
      <c r="V511" s="91" t="str">
        <f t="shared" si="108"/>
        <v>-</v>
      </c>
      <c r="W511" s="91" t="str">
        <f t="shared" si="108"/>
        <v>-</v>
      </c>
      <c r="X511" s="91" t="str">
        <f t="shared" si="108"/>
        <v>-</v>
      </c>
      <c r="Y511" s="91" t="str">
        <f t="shared" si="108"/>
        <v>-</v>
      </c>
      <c r="Z511" s="91" t="str">
        <f t="shared" si="108"/>
        <v>-</v>
      </c>
      <c r="AA511" s="91" t="str">
        <f t="shared" si="108"/>
        <v>-</v>
      </c>
      <c r="AB511" s="91" t="str">
        <f t="shared" si="108"/>
        <v>-</v>
      </c>
      <c r="AC511" s="91" t="str">
        <f t="shared" si="108"/>
        <v>-</v>
      </c>
      <c r="AD511" s="91" t="str">
        <f t="shared" si="108"/>
        <v>-</v>
      </c>
      <c r="AE511" s="91" t="str">
        <f t="shared" si="108"/>
        <v>-</v>
      </c>
      <c r="AF511" s="91" t="str">
        <f t="shared" si="108"/>
        <v>-</v>
      </c>
      <c r="AG511" s="91" t="str">
        <f t="shared" si="108"/>
        <v>-</v>
      </c>
      <c r="AH511" s="91" t="str">
        <f t="shared" si="108"/>
        <v>-</v>
      </c>
      <c r="AI511" s="91" t="str">
        <f t="shared" si="108"/>
        <v>-</v>
      </c>
      <c r="AJ511" s="91" t="str">
        <f t="shared" si="108"/>
        <v>-</v>
      </c>
      <c r="AK511" s="91" t="str">
        <f t="shared" si="108"/>
        <v>-</v>
      </c>
      <c r="AL511" s="91" t="str">
        <f t="shared" si="108"/>
        <v>-</v>
      </c>
      <c r="AM511" s="92" t="str">
        <f t="shared" si="108"/>
        <v>-</v>
      </c>
    </row>
    <row r="512" spans="1:39">
      <c r="A512" s="58" t="str">
        <f>IFERROR(IF(A511+1&lt;COUNTIF(TQoL_Indexes!#REF!,Aux_Country!$A$3),A511+1,""),"")</f>
        <v/>
      </c>
      <c r="B512" s="116" t="str">
        <f t="shared" si="106"/>
        <v/>
      </c>
      <c r="C512" s="116" t="str">
        <f t="shared" si="106"/>
        <v/>
      </c>
      <c r="D512" s="116" t="str">
        <f t="shared" si="106"/>
        <v/>
      </c>
      <c r="E512" s="91" t="str">
        <f t="shared" si="70"/>
        <v>-</v>
      </c>
      <c r="F512" s="91" t="str">
        <f t="shared" ref="F512:AM512" si="109">IFERROR(_xlfn.RANK.EQ(F105,F$3:F$404,0),"-")</f>
        <v>-</v>
      </c>
      <c r="G512" s="91" t="str">
        <f t="shared" si="109"/>
        <v>-</v>
      </c>
      <c r="H512" s="91" t="str">
        <f t="shared" si="109"/>
        <v>-</v>
      </c>
      <c r="I512" s="91" t="str">
        <f t="shared" si="109"/>
        <v>-</v>
      </c>
      <c r="J512" s="91" t="str">
        <f t="shared" si="109"/>
        <v>-</v>
      </c>
      <c r="K512" s="91" t="str">
        <f t="shared" si="109"/>
        <v>-</v>
      </c>
      <c r="L512" s="91" t="str">
        <f t="shared" si="109"/>
        <v>-</v>
      </c>
      <c r="M512" s="91" t="str">
        <f t="shared" si="109"/>
        <v>-</v>
      </c>
      <c r="N512" s="91" t="str">
        <f t="shared" si="109"/>
        <v>-</v>
      </c>
      <c r="O512" s="91" t="str">
        <f t="shared" si="109"/>
        <v>-</v>
      </c>
      <c r="P512" s="91" t="str">
        <f t="shared" si="109"/>
        <v>-</v>
      </c>
      <c r="Q512" s="91" t="str">
        <f t="shared" si="109"/>
        <v>-</v>
      </c>
      <c r="R512" s="91" t="str">
        <f t="shared" si="109"/>
        <v>-</v>
      </c>
      <c r="S512" s="91" t="str">
        <f t="shared" si="109"/>
        <v>-</v>
      </c>
      <c r="T512" s="91" t="str">
        <f t="shared" si="109"/>
        <v>-</v>
      </c>
      <c r="U512" s="91" t="str">
        <f t="shared" si="109"/>
        <v>-</v>
      </c>
      <c r="V512" s="91" t="str">
        <f t="shared" si="109"/>
        <v>-</v>
      </c>
      <c r="W512" s="91" t="str">
        <f t="shared" si="109"/>
        <v>-</v>
      </c>
      <c r="X512" s="91" t="str">
        <f t="shared" si="109"/>
        <v>-</v>
      </c>
      <c r="Y512" s="91" t="str">
        <f t="shared" si="109"/>
        <v>-</v>
      </c>
      <c r="Z512" s="91" t="str">
        <f t="shared" si="109"/>
        <v>-</v>
      </c>
      <c r="AA512" s="91" t="str">
        <f t="shared" si="109"/>
        <v>-</v>
      </c>
      <c r="AB512" s="91" t="str">
        <f t="shared" si="109"/>
        <v>-</v>
      </c>
      <c r="AC512" s="91" t="str">
        <f t="shared" si="109"/>
        <v>-</v>
      </c>
      <c r="AD512" s="91" t="str">
        <f t="shared" si="109"/>
        <v>-</v>
      </c>
      <c r="AE512" s="91" t="str">
        <f t="shared" si="109"/>
        <v>-</v>
      </c>
      <c r="AF512" s="91" t="str">
        <f t="shared" si="109"/>
        <v>-</v>
      </c>
      <c r="AG512" s="91" t="str">
        <f t="shared" si="109"/>
        <v>-</v>
      </c>
      <c r="AH512" s="91" t="str">
        <f t="shared" si="109"/>
        <v>-</v>
      </c>
      <c r="AI512" s="91" t="str">
        <f t="shared" si="109"/>
        <v>-</v>
      </c>
      <c r="AJ512" s="91" t="str">
        <f t="shared" si="109"/>
        <v>-</v>
      </c>
      <c r="AK512" s="91" t="str">
        <f t="shared" si="109"/>
        <v>-</v>
      </c>
      <c r="AL512" s="91" t="str">
        <f t="shared" si="109"/>
        <v>-</v>
      </c>
      <c r="AM512" s="92" t="str">
        <f t="shared" si="109"/>
        <v>-</v>
      </c>
    </row>
    <row r="513" spans="1:39">
      <c r="A513" s="58" t="str">
        <f>IFERROR(IF(A512+1&lt;COUNTIF(TQoL_Indexes!#REF!,Aux_Country!$A$3),A512+1,""),"")</f>
        <v/>
      </c>
      <c r="B513" s="116" t="str">
        <f t="shared" si="106"/>
        <v/>
      </c>
      <c r="C513" s="116" t="str">
        <f t="shared" si="106"/>
        <v/>
      </c>
      <c r="D513" s="116" t="str">
        <f t="shared" si="106"/>
        <v/>
      </c>
      <c r="E513" s="91" t="str">
        <f t="shared" si="70"/>
        <v>-</v>
      </c>
      <c r="F513" s="91" t="str">
        <f t="shared" ref="F513:AM513" si="110">IFERROR(_xlfn.RANK.EQ(F106,F$3:F$404,0),"-")</f>
        <v>-</v>
      </c>
      <c r="G513" s="91" t="str">
        <f t="shared" si="110"/>
        <v>-</v>
      </c>
      <c r="H513" s="91" t="str">
        <f t="shared" si="110"/>
        <v>-</v>
      </c>
      <c r="I513" s="91" t="str">
        <f t="shared" si="110"/>
        <v>-</v>
      </c>
      <c r="J513" s="91" t="str">
        <f t="shared" si="110"/>
        <v>-</v>
      </c>
      <c r="K513" s="91" t="str">
        <f t="shared" si="110"/>
        <v>-</v>
      </c>
      <c r="L513" s="91" t="str">
        <f t="shared" si="110"/>
        <v>-</v>
      </c>
      <c r="M513" s="91" t="str">
        <f t="shared" si="110"/>
        <v>-</v>
      </c>
      <c r="N513" s="91" t="str">
        <f t="shared" si="110"/>
        <v>-</v>
      </c>
      <c r="O513" s="91" t="str">
        <f t="shared" si="110"/>
        <v>-</v>
      </c>
      <c r="P513" s="91" t="str">
        <f t="shared" si="110"/>
        <v>-</v>
      </c>
      <c r="Q513" s="91" t="str">
        <f t="shared" si="110"/>
        <v>-</v>
      </c>
      <c r="R513" s="91" t="str">
        <f t="shared" si="110"/>
        <v>-</v>
      </c>
      <c r="S513" s="91" t="str">
        <f t="shared" si="110"/>
        <v>-</v>
      </c>
      <c r="T513" s="91" t="str">
        <f t="shared" si="110"/>
        <v>-</v>
      </c>
      <c r="U513" s="91" t="str">
        <f t="shared" si="110"/>
        <v>-</v>
      </c>
      <c r="V513" s="91" t="str">
        <f t="shared" si="110"/>
        <v>-</v>
      </c>
      <c r="W513" s="91" t="str">
        <f t="shared" si="110"/>
        <v>-</v>
      </c>
      <c r="X513" s="91" t="str">
        <f t="shared" si="110"/>
        <v>-</v>
      </c>
      <c r="Y513" s="91" t="str">
        <f t="shared" si="110"/>
        <v>-</v>
      </c>
      <c r="Z513" s="91" t="str">
        <f t="shared" si="110"/>
        <v>-</v>
      </c>
      <c r="AA513" s="91" t="str">
        <f t="shared" si="110"/>
        <v>-</v>
      </c>
      <c r="AB513" s="91" t="str">
        <f t="shared" si="110"/>
        <v>-</v>
      </c>
      <c r="AC513" s="91" t="str">
        <f t="shared" si="110"/>
        <v>-</v>
      </c>
      <c r="AD513" s="91" t="str">
        <f t="shared" si="110"/>
        <v>-</v>
      </c>
      <c r="AE513" s="91" t="str">
        <f t="shared" si="110"/>
        <v>-</v>
      </c>
      <c r="AF513" s="91" t="str">
        <f t="shared" si="110"/>
        <v>-</v>
      </c>
      <c r="AG513" s="91" t="str">
        <f t="shared" si="110"/>
        <v>-</v>
      </c>
      <c r="AH513" s="91" t="str">
        <f t="shared" si="110"/>
        <v>-</v>
      </c>
      <c r="AI513" s="91" t="str">
        <f t="shared" si="110"/>
        <v>-</v>
      </c>
      <c r="AJ513" s="91" t="str">
        <f t="shared" si="110"/>
        <v>-</v>
      </c>
      <c r="AK513" s="91" t="str">
        <f t="shared" si="110"/>
        <v>-</v>
      </c>
      <c r="AL513" s="91" t="str">
        <f t="shared" si="110"/>
        <v>-</v>
      </c>
      <c r="AM513" s="92" t="str">
        <f t="shared" si="110"/>
        <v>-</v>
      </c>
    </row>
    <row r="514" spans="1:39">
      <c r="A514" s="58" t="str">
        <f>IFERROR(IF(A513+1&lt;COUNTIF(TQoL_Indexes!#REF!,Aux_Country!$A$3),A513+1,""),"")</f>
        <v/>
      </c>
      <c r="B514" s="116" t="str">
        <f t="shared" si="106"/>
        <v/>
      </c>
      <c r="C514" s="116" t="str">
        <f t="shared" si="106"/>
        <v/>
      </c>
      <c r="D514" s="116" t="str">
        <f t="shared" si="106"/>
        <v/>
      </c>
      <c r="E514" s="91" t="str">
        <f t="shared" si="70"/>
        <v>-</v>
      </c>
      <c r="F514" s="91" t="str">
        <f t="shared" ref="F514:AM514" si="111">IFERROR(_xlfn.RANK.EQ(F107,F$3:F$404,0),"-")</f>
        <v>-</v>
      </c>
      <c r="G514" s="91" t="str">
        <f t="shared" si="111"/>
        <v>-</v>
      </c>
      <c r="H514" s="91" t="str">
        <f t="shared" si="111"/>
        <v>-</v>
      </c>
      <c r="I514" s="91" t="str">
        <f t="shared" si="111"/>
        <v>-</v>
      </c>
      <c r="J514" s="91" t="str">
        <f t="shared" si="111"/>
        <v>-</v>
      </c>
      <c r="K514" s="91" t="str">
        <f t="shared" si="111"/>
        <v>-</v>
      </c>
      <c r="L514" s="91" t="str">
        <f t="shared" si="111"/>
        <v>-</v>
      </c>
      <c r="M514" s="91" t="str">
        <f t="shared" si="111"/>
        <v>-</v>
      </c>
      <c r="N514" s="91" t="str">
        <f t="shared" si="111"/>
        <v>-</v>
      </c>
      <c r="O514" s="91" t="str">
        <f t="shared" si="111"/>
        <v>-</v>
      </c>
      <c r="P514" s="91" t="str">
        <f t="shared" si="111"/>
        <v>-</v>
      </c>
      <c r="Q514" s="91" t="str">
        <f t="shared" si="111"/>
        <v>-</v>
      </c>
      <c r="R514" s="91" t="str">
        <f t="shared" si="111"/>
        <v>-</v>
      </c>
      <c r="S514" s="91" t="str">
        <f t="shared" si="111"/>
        <v>-</v>
      </c>
      <c r="T514" s="91" t="str">
        <f t="shared" si="111"/>
        <v>-</v>
      </c>
      <c r="U514" s="91" t="str">
        <f t="shared" si="111"/>
        <v>-</v>
      </c>
      <c r="V514" s="91" t="str">
        <f t="shared" si="111"/>
        <v>-</v>
      </c>
      <c r="W514" s="91" t="str">
        <f t="shared" si="111"/>
        <v>-</v>
      </c>
      <c r="X514" s="91" t="str">
        <f t="shared" si="111"/>
        <v>-</v>
      </c>
      <c r="Y514" s="91" t="str">
        <f t="shared" si="111"/>
        <v>-</v>
      </c>
      <c r="Z514" s="91" t="str">
        <f t="shared" si="111"/>
        <v>-</v>
      </c>
      <c r="AA514" s="91" t="str">
        <f t="shared" si="111"/>
        <v>-</v>
      </c>
      <c r="AB514" s="91" t="str">
        <f t="shared" si="111"/>
        <v>-</v>
      </c>
      <c r="AC514" s="91" t="str">
        <f t="shared" si="111"/>
        <v>-</v>
      </c>
      <c r="AD514" s="91" t="str">
        <f t="shared" si="111"/>
        <v>-</v>
      </c>
      <c r="AE514" s="91" t="str">
        <f t="shared" si="111"/>
        <v>-</v>
      </c>
      <c r="AF514" s="91" t="str">
        <f t="shared" si="111"/>
        <v>-</v>
      </c>
      <c r="AG514" s="91" t="str">
        <f t="shared" si="111"/>
        <v>-</v>
      </c>
      <c r="AH514" s="91" t="str">
        <f t="shared" si="111"/>
        <v>-</v>
      </c>
      <c r="AI514" s="91" t="str">
        <f t="shared" si="111"/>
        <v>-</v>
      </c>
      <c r="AJ514" s="91" t="str">
        <f t="shared" si="111"/>
        <v>-</v>
      </c>
      <c r="AK514" s="91" t="str">
        <f t="shared" si="111"/>
        <v>-</v>
      </c>
      <c r="AL514" s="91" t="str">
        <f t="shared" si="111"/>
        <v>-</v>
      </c>
      <c r="AM514" s="92" t="str">
        <f t="shared" si="111"/>
        <v>-</v>
      </c>
    </row>
    <row r="515" spans="1:39">
      <c r="A515" s="58" t="str">
        <f>IFERROR(IF(A514+1&lt;COUNTIF(TQoL_Indexes!#REF!,Aux_Country!$A$3),A514+1,""),"")</f>
        <v/>
      </c>
      <c r="B515" s="116" t="str">
        <f t="shared" si="106"/>
        <v/>
      </c>
      <c r="C515" s="116" t="str">
        <f t="shared" si="106"/>
        <v/>
      </c>
      <c r="D515" s="116" t="str">
        <f t="shared" si="106"/>
        <v/>
      </c>
      <c r="E515" s="91" t="str">
        <f t="shared" si="70"/>
        <v>-</v>
      </c>
      <c r="F515" s="91" t="str">
        <f t="shared" ref="F515:AM515" si="112">IFERROR(_xlfn.RANK.EQ(F108,F$3:F$404,0),"-")</f>
        <v>-</v>
      </c>
      <c r="G515" s="91" t="str">
        <f t="shared" si="112"/>
        <v>-</v>
      </c>
      <c r="H515" s="91" t="str">
        <f t="shared" si="112"/>
        <v>-</v>
      </c>
      <c r="I515" s="91" t="str">
        <f t="shared" si="112"/>
        <v>-</v>
      </c>
      <c r="J515" s="91" t="str">
        <f t="shared" si="112"/>
        <v>-</v>
      </c>
      <c r="K515" s="91" t="str">
        <f t="shared" si="112"/>
        <v>-</v>
      </c>
      <c r="L515" s="91" t="str">
        <f t="shared" si="112"/>
        <v>-</v>
      </c>
      <c r="M515" s="91" t="str">
        <f t="shared" si="112"/>
        <v>-</v>
      </c>
      <c r="N515" s="91" t="str">
        <f t="shared" si="112"/>
        <v>-</v>
      </c>
      <c r="O515" s="91" t="str">
        <f t="shared" si="112"/>
        <v>-</v>
      </c>
      <c r="P515" s="91" t="str">
        <f t="shared" si="112"/>
        <v>-</v>
      </c>
      <c r="Q515" s="91" t="str">
        <f t="shared" si="112"/>
        <v>-</v>
      </c>
      <c r="R515" s="91" t="str">
        <f t="shared" si="112"/>
        <v>-</v>
      </c>
      <c r="S515" s="91" t="str">
        <f t="shared" si="112"/>
        <v>-</v>
      </c>
      <c r="T515" s="91" t="str">
        <f t="shared" si="112"/>
        <v>-</v>
      </c>
      <c r="U515" s="91" t="str">
        <f t="shared" si="112"/>
        <v>-</v>
      </c>
      <c r="V515" s="91" t="str">
        <f t="shared" si="112"/>
        <v>-</v>
      </c>
      <c r="W515" s="91" t="str">
        <f t="shared" si="112"/>
        <v>-</v>
      </c>
      <c r="X515" s="91" t="str">
        <f t="shared" si="112"/>
        <v>-</v>
      </c>
      <c r="Y515" s="91" t="str">
        <f t="shared" si="112"/>
        <v>-</v>
      </c>
      <c r="Z515" s="91" t="str">
        <f t="shared" si="112"/>
        <v>-</v>
      </c>
      <c r="AA515" s="91" t="str">
        <f t="shared" si="112"/>
        <v>-</v>
      </c>
      <c r="AB515" s="91" t="str">
        <f t="shared" si="112"/>
        <v>-</v>
      </c>
      <c r="AC515" s="91" t="str">
        <f t="shared" si="112"/>
        <v>-</v>
      </c>
      <c r="AD515" s="91" t="str">
        <f t="shared" si="112"/>
        <v>-</v>
      </c>
      <c r="AE515" s="91" t="str">
        <f t="shared" si="112"/>
        <v>-</v>
      </c>
      <c r="AF515" s="91" t="str">
        <f t="shared" si="112"/>
        <v>-</v>
      </c>
      <c r="AG515" s="91" t="str">
        <f t="shared" si="112"/>
        <v>-</v>
      </c>
      <c r="AH515" s="91" t="str">
        <f t="shared" si="112"/>
        <v>-</v>
      </c>
      <c r="AI515" s="91" t="str">
        <f t="shared" si="112"/>
        <v>-</v>
      </c>
      <c r="AJ515" s="91" t="str">
        <f t="shared" si="112"/>
        <v>-</v>
      </c>
      <c r="AK515" s="91" t="str">
        <f t="shared" si="112"/>
        <v>-</v>
      </c>
      <c r="AL515" s="91" t="str">
        <f t="shared" si="112"/>
        <v>-</v>
      </c>
      <c r="AM515" s="92" t="str">
        <f t="shared" si="112"/>
        <v>-</v>
      </c>
    </row>
    <row r="516" spans="1:39">
      <c r="A516" s="58" t="str">
        <f>IFERROR(IF(A515+1&lt;COUNTIF(TQoL_Indexes!#REF!,Aux_Country!$A$3),A515+1,""),"")</f>
        <v/>
      </c>
      <c r="B516" s="116" t="str">
        <f t="shared" si="106"/>
        <v/>
      </c>
      <c r="C516" s="116" t="str">
        <f t="shared" si="106"/>
        <v/>
      </c>
      <c r="D516" s="116" t="str">
        <f t="shared" si="106"/>
        <v/>
      </c>
      <c r="E516" s="91" t="str">
        <f t="shared" si="70"/>
        <v>-</v>
      </c>
      <c r="F516" s="91" t="str">
        <f t="shared" ref="F516:AM516" si="113">IFERROR(_xlfn.RANK.EQ(F109,F$3:F$404,0),"-")</f>
        <v>-</v>
      </c>
      <c r="G516" s="91" t="str">
        <f t="shared" si="113"/>
        <v>-</v>
      </c>
      <c r="H516" s="91" t="str">
        <f t="shared" si="113"/>
        <v>-</v>
      </c>
      <c r="I516" s="91" t="str">
        <f t="shared" si="113"/>
        <v>-</v>
      </c>
      <c r="J516" s="91" t="str">
        <f t="shared" si="113"/>
        <v>-</v>
      </c>
      <c r="K516" s="91" t="str">
        <f t="shared" si="113"/>
        <v>-</v>
      </c>
      <c r="L516" s="91" t="str">
        <f t="shared" si="113"/>
        <v>-</v>
      </c>
      <c r="M516" s="91" t="str">
        <f t="shared" si="113"/>
        <v>-</v>
      </c>
      <c r="N516" s="91" t="str">
        <f t="shared" si="113"/>
        <v>-</v>
      </c>
      <c r="O516" s="91" t="str">
        <f t="shared" si="113"/>
        <v>-</v>
      </c>
      <c r="P516" s="91" t="str">
        <f t="shared" si="113"/>
        <v>-</v>
      </c>
      <c r="Q516" s="91" t="str">
        <f t="shared" si="113"/>
        <v>-</v>
      </c>
      <c r="R516" s="91" t="str">
        <f t="shared" si="113"/>
        <v>-</v>
      </c>
      <c r="S516" s="91" t="str">
        <f t="shared" si="113"/>
        <v>-</v>
      </c>
      <c r="T516" s="91" t="str">
        <f t="shared" si="113"/>
        <v>-</v>
      </c>
      <c r="U516" s="91" t="str">
        <f t="shared" si="113"/>
        <v>-</v>
      </c>
      <c r="V516" s="91" t="str">
        <f t="shared" si="113"/>
        <v>-</v>
      </c>
      <c r="W516" s="91" t="str">
        <f t="shared" si="113"/>
        <v>-</v>
      </c>
      <c r="X516" s="91" t="str">
        <f t="shared" si="113"/>
        <v>-</v>
      </c>
      <c r="Y516" s="91" t="str">
        <f t="shared" si="113"/>
        <v>-</v>
      </c>
      <c r="Z516" s="91" t="str">
        <f t="shared" si="113"/>
        <v>-</v>
      </c>
      <c r="AA516" s="91" t="str">
        <f t="shared" si="113"/>
        <v>-</v>
      </c>
      <c r="AB516" s="91" t="str">
        <f t="shared" si="113"/>
        <v>-</v>
      </c>
      <c r="AC516" s="91" t="str">
        <f t="shared" si="113"/>
        <v>-</v>
      </c>
      <c r="AD516" s="91" t="str">
        <f t="shared" si="113"/>
        <v>-</v>
      </c>
      <c r="AE516" s="91" t="str">
        <f t="shared" si="113"/>
        <v>-</v>
      </c>
      <c r="AF516" s="91" t="str">
        <f t="shared" si="113"/>
        <v>-</v>
      </c>
      <c r="AG516" s="91" t="str">
        <f t="shared" si="113"/>
        <v>-</v>
      </c>
      <c r="AH516" s="91" t="str">
        <f t="shared" si="113"/>
        <v>-</v>
      </c>
      <c r="AI516" s="91" t="str">
        <f t="shared" si="113"/>
        <v>-</v>
      </c>
      <c r="AJ516" s="91" t="str">
        <f t="shared" si="113"/>
        <v>-</v>
      </c>
      <c r="AK516" s="91" t="str">
        <f t="shared" si="113"/>
        <v>-</v>
      </c>
      <c r="AL516" s="91" t="str">
        <f t="shared" si="113"/>
        <v>-</v>
      </c>
      <c r="AM516" s="92" t="str">
        <f t="shared" si="113"/>
        <v>-</v>
      </c>
    </row>
    <row r="517" spans="1:39">
      <c r="A517" s="58" t="str">
        <f>IFERROR(IF(A516+1&lt;COUNTIF(TQoL_Indexes!#REF!,Aux_Country!$A$3),A516+1,""),"")</f>
        <v/>
      </c>
      <c r="B517" s="116" t="str">
        <f t="shared" si="106"/>
        <v/>
      </c>
      <c r="C517" s="116" t="str">
        <f t="shared" si="106"/>
        <v/>
      </c>
      <c r="D517" s="116" t="str">
        <f t="shared" si="106"/>
        <v/>
      </c>
      <c r="E517" s="91" t="str">
        <f t="shared" si="70"/>
        <v>-</v>
      </c>
      <c r="F517" s="91" t="str">
        <f t="shared" ref="F517:AM517" si="114">IFERROR(_xlfn.RANK.EQ(F110,F$3:F$404,0),"-")</f>
        <v>-</v>
      </c>
      <c r="G517" s="91" t="str">
        <f t="shared" si="114"/>
        <v>-</v>
      </c>
      <c r="H517" s="91" t="str">
        <f t="shared" si="114"/>
        <v>-</v>
      </c>
      <c r="I517" s="91" t="str">
        <f t="shared" si="114"/>
        <v>-</v>
      </c>
      <c r="J517" s="91" t="str">
        <f t="shared" si="114"/>
        <v>-</v>
      </c>
      <c r="K517" s="91" t="str">
        <f t="shared" si="114"/>
        <v>-</v>
      </c>
      <c r="L517" s="91" t="str">
        <f t="shared" si="114"/>
        <v>-</v>
      </c>
      <c r="M517" s="91" t="str">
        <f t="shared" si="114"/>
        <v>-</v>
      </c>
      <c r="N517" s="91" t="str">
        <f t="shared" si="114"/>
        <v>-</v>
      </c>
      <c r="O517" s="91" t="str">
        <f t="shared" si="114"/>
        <v>-</v>
      </c>
      <c r="P517" s="91" t="str">
        <f t="shared" si="114"/>
        <v>-</v>
      </c>
      <c r="Q517" s="91" t="str">
        <f t="shared" si="114"/>
        <v>-</v>
      </c>
      <c r="R517" s="91" t="str">
        <f t="shared" si="114"/>
        <v>-</v>
      </c>
      <c r="S517" s="91" t="str">
        <f t="shared" si="114"/>
        <v>-</v>
      </c>
      <c r="T517" s="91" t="str">
        <f t="shared" si="114"/>
        <v>-</v>
      </c>
      <c r="U517" s="91" t="str">
        <f t="shared" si="114"/>
        <v>-</v>
      </c>
      <c r="V517" s="91" t="str">
        <f t="shared" si="114"/>
        <v>-</v>
      </c>
      <c r="W517" s="91" t="str">
        <f t="shared" si="114"/>
        <v>-</v>
      </c>
      <c r="X517" s="91" t="str">
        <f t="shared" si="114"/>
        <v>-</v>
      </c>
      <c r="Y517" s="91" t="str">
        <f t="shared" si="114"/>
        <v>-</v>
      </c>
      <c r="Z517" s="91" t="str">
        <f t="shared" si="114"/>
        <v>-</v>
      </c>
      <c r="AA517" s="91" t="str">
        <f t="shared" si="114"/>
        <v>-</v>
      </c>
      <c r="AB517" s="91" t="str">
        <f t="shared" si="114"/>
        <v>-</v>
      </c>
      <c r="AC517" s="91" t="str">
        <f t="shared" si="114"/>
        <v>-</v>
      </c>
      <c r="AD517" s="91" t="str">
        <f t="shared" si="114"/>
        <v>-</v>
      </c>
      <c r="AE517" s="91" t="str">
        <f t="shared" si="114"/>
        <v>-</v>
      </c>
      <c r="AF517" s="91" t="str">
        <f t="shared" si="114"/>
        <v>-</v>
      </c>
      <c r="AG517" s="91" t="str">
        <f t="shared" si="114"/>
        <v>-</v>
      </c>
      <c r="AH517" s="91" t="str">
        <f t="shared" si="114"/>
        <v>-</v>
      </c>
      <c r="AI517" s="91" t="str">
        <f t="shared" si="114"/>
        <v>-</v>
      </c>
      <c r="AJ517" s="91" t="str">
        <f t="shared" si="114"/>
        <v>-</v>
      </c>
      <c r="AK517" s="91" t="str">
        <f t="shared" si="114"/>
        <v>-</v>
      </c>
      <c r="AL517" s="91" t="str">
        <f t="shared" si="114"/>
        <v>-</v>
      </c>
      <c r="AM517" s="92" t="str">
        <f t="shared" si="114"/>
        <v>-</v>
      </c>
    </row>
    <row r="518" spans="1:39">
      <c r="A518" s="58" t="str">
        <f>IFERROR(IF(A517+1&lt;COUNTIF(TQoL_Indexes!#REF!,Aux_Country!$A$3),A517+1,""),"")</f>
        <v/>
      </c>
      <c r="B518" s="116" t="str">
        <f t="shared" si="106"/>
        <v/>
      </c>
      <c r="C518" s="116" t="str">
        <f t="shared" si="106"/>
        <v/>
      </c>
      <c r="D518" s="116" t="str">
        <f t="shared" si="106"/>
        <v/>
      </c>
      <c r="E518" s="91" t="str">
        <f t="shared" si="70"/>
        <v>-</v>
      </c>
      <c r="F518" s="91" t="str">
        <f t="shared" ref="F518:AM518" si="115">IFERROR(_xlfn.RANK.EQ(F111,F$3:F$404,0),"-")</f>
        <v>-</v>
      </c>
      <c r="G518" s="91" t="str">
        <f t="shared" si="115"/>
        <v>-</v>
      </c>
      <c r="H518" s="91" t="str">
        <f t="shared" si="115"/>
        <v>-</v>
      </c>
      <c r="I518" s="91" t="str">
        <f t="shared" si="115"/>
        <v>-</v>
      </c>
      <c r="J518" s="91" t="str">
        <f t="shared" si="115"/>
        <v>-</v>
      </c>
      <c r="K518" s="91" t="str">
        <f t="shared" si="115"/>
        <v>-</v>
      </c>
      <c r="L518" s="91" t="str">
        <f t="shared" si="115"/>
        <v>-</v>
      </c>
      <c r="M518" s="91" t="str">
        <f t="shared" si="115"/>
        <v>-</v>
      </c>
      <c r="N518" s="91" t="str">
        <f t="shared" si="115"/>
        <v>-</v>
      </c>
      <c r="O518" s="91" t="str">
        <f t="shared" si="115"/>
        <v>-</v>
      </c>
      <c r="P518" s="91" t="str">
        <f t="shared" si="115"/>
        <v>-</v>
      </c>
      <c r="Q518" s="91" t="str">
        <f t="shared" si="115"/>
        <v>-</v>
      </c>
      <c r="R518" s="91" t="str">
        <f t="shared" si="115"/>
        <v>-</v>
      </c>
      <c r="S518" s="91" t="str">
        <f t="shared" si="115"/>
        <v>-</v>
      </c>
      <c r="T518" s="91" t="str">
        <f t="shared" si="115"/>
        <v>-</v>
      </c>
      <c r="U518" s="91" t="str">
        <f t="shared" si="115"/>
        <v>-</v>
      </c>
      <c r="V518" s="91" t="str">
        <f t="shared" si="115"/>
        <v>-</v>
      </c>
      <c r="W518" s="91" t="str">
        <f t="shared" si="115"/>
        <v>-</v>
      </c>
      <c r="X518" s="91" t="str">
        <f t="shared" si="115"/>
        <v>-</v>
      </c>
      <c r="Y518" s="91" t="str">
        <f t="shared" si="115"/>
        <v>-</v>
      </c>
      <c r="Z518" s="91" t="str">
        <f t="shared" si="115"/>
        <v>-</v>
      </c>
      <c r="AA518" s="91" t="str">
        <f t="shared" si="115"/>
        <v>-</v>
      </c>
      <c r="AB518" s="91" t="str">
        <f t="shared" si="115"/>
        <v>-</v>
      </c>
      <c r="AC518" s="91" t="str">
        <f t="shared" si="115"/>
        <v>-</v>
      </c>
      <c r="AD518" s="91" t="str">
        <f t="shared" si="115"/>
        <v>-</v>
      </c>
      <c r="AE518" s="91" t="str">
        <f t="shared" si="115"/>
        <v>-</v>
      </c>
      <c r="AF518" s="91" t="str">
        <f t="shared" si="115"/>
        <v>-</v>
      </c>
      <c r="AG518" s="91" t="str">
        <f t="shared" si="115"/>
        <v>-</v>
      </c>
      <c r="AH518" s="91" t="str">
        <f t="shared" si="115"/>
        <v>-</v>
      </c>
      <c r="AI518" s="91" t="str">
        <f t="shared" si="115"/>
        <v>-</v>
      </c>
      <c r="AJ518" s="91" t="str">
        <f t="shared" si="115"/>
        <v>-</v>
      </c>
      <c r="AK518" s="91" t="str">
        <f t="shared" si="115"/>
        <v>-</v>
      </c>
      <c r="AL518" s="91" t="str">
        <f t="shared" si="115"/>
        <v>-</v>
      </c>
      <c r="AM518" s="92" t="str">
        <f t="shared" si="115"/>
        <v>-</v>
      </c>
    </row>
    <row r="519" spans="1:39">
      <c r="A519" s="58" t="str">
        <f>IFERROR(IF(A518+1&lt;COUNTIF(TQoL_Indexes!#REF!,Aux_Country!$A$3),A518+1,""),"")</f>
        <v/>
      </c>
      <c r="B519" s="116" t="str">
        <f t="shared" si="106"/>
        <v/>
      </c>
      <c r="C519" s="116" t="str">
        <f t="shared" si="106"/>
        <v/>
      </c>
      <c r="D519" s="116" t="str">
        <f t="shared" si="106"/>
        <v/>
      </c>
      <c r="E519" s="91" t="str">
        <f t="shared" si="70"/>
        <v>-</v>
      </c>
      <c r="F519" s="91" t="str">
        <f t="shared" ref="F519:AM519" si="116">IFERROR(_xlfn.RANK.EQ(F112,F$3:F$404,0),"-")</f>
        <v>-</v>
      </c>
      <c r="G519" s="91" t="str">
        <f t="shared" si="116"/>
        <v>-</v>
      </c>
      <c r="H519" s="91" t="str">
        <f t="shared" si="116"/>
        <v>-</v>
      </c>
      <c r="I519" s="91" t="str">
        <f t="shared" si="116"/>
        <v>-</v>
      </c>
      <c r="J519" s="91" t="str">
        <f t="shared" si="116"/>
        <v>-</v>
      </c>
      <c r="K519" s="91" t="str">
        <f t="shared" si="116"/>
        <v>-</v>
      </c>
      <c r="L519" s="91" t="str">
        <f t="shared" si="116"/>
        <v>-</v>
      </c>
      <c r="M519" s="91" t="str">
        <f t="shared" si="116"/>
        <v>-</v>
      </c>
      <c r="N519" s="91" t="str">
        <f t="shared" si="116"/>
        <v>-</v>
      </c>
      <c r="O519" s="91" t="str">
        <f t="shared" si="116"/>
        <v>-</v>
      </c>
      <c r="P519" s="91" t="str">
        <f t="shared" si="116"/>
        <v>-</v>
      </c>
      <c r="Q519" s="91" t="str">
        <f t="shared" si="116"/>
        <v>-</v>
      </c>
      <c r="R519" s="91" t="str">
        <f t="shared" si="116"/>
        <v>-</v>
      </c>
      <c r="S519" s="91" t="str">
        <f t="shared" si="116"/>
        <v>-</v>
      </c>
      <c r="T519" s="91" t="str">
        <f t="shared" si="116"/>
        <v>-</v>
      </c>
      <c r="U519" s="91" t="str">
        <f t="shared" si="116"/>
        <v>-</v>
      </c>
      <c r="V519" s="91" t="str">
        <f t="shared" si="116"/>
        <v>-</v>
      </c>
      <c r="W519" s="91" t="str">
        <f t="shared" si="116"/>
        <v>-</v>
      </c>
      <c r="X519" s="91" t="str">
        <f t="shared" si="116"/>
        <v>-</v>
      </c>
      <c r="Y519" s="91" t="str">
        <f t="shared" si="116"/>
        <v>-</v>
      </c>
      <c r="Z519" s="91" t="str">
        <f t="shared" si="116"/>
        <v>-</v>
      </c>
      <c r="AA519" s="91" t="str">
        <f t="shared" si="116"/>
        <v>-</v>
      </c>
      <c r="AB519" s="91" t="str">
        <f t="shared" si="116"/>
        <v>-</v>
      </c>
      <c r="AC519" s="91" t="str">
        <f t="shared" si="116"/>
        <v>-</v>
      </c>
      <c r="AD519" s="91" t="str">
        <f t="shared" si="116"/>
        <v>-</v>
      </c>
      <c r="AE519" s="91" t="str">
        <f t="shared" si="116"/>
        <v>-</v>
      </c>
      <c r="AF519" s="91" t="str">
        <f t="shared" si="116"/>
        <v>-</v>
      </c>
      <c r="AG519" s="91" t="str">
        <f t="shared" si="116"/>
        <v>-</v>
      </c>
      <c r="AH519" s="91" t="str">
        <f t="shared" si="116"/>
        <v>-</v>
      </c>
      <c r="AI519" s="91" t="str">
        <f t="shared" si="116"/>
        <v>-</v>
      </c>
      <c r="AJ519" s="91" t="str">
        <f t="shared" si="116"/>
        <v>-</v>
      </c>
      <c r="AK519" s="91" t="str">
        <f t="shared" si="116"/>
        <v>-</v>
      </c>
      <c r="AL519" s="91" t="str">
        <f t="shared" si="116"/>
        <v>-</v>
      </c>
      <c r="AM519" s="92" t="str">
        <f t="shared" si="116"/>
        <v>-</v>
      </c>
    </row>
    <row r="520" spans="1:39">
      <c r="A520" s="58" t="str">
        <f>IFERROR(IF(A519+1&lt;COUNTIF(TQoL_Indexes!#REF!,Aux_Country!$A$3),A519+1,""),"")</f>
        <v/>
      </c>
      <c r="B520" s="116" t="str">
        <f t="shared" si="106"/>
        <v/>
      </c>
      <c r="C520" s="116" t="str">
        <f t="shared" si="106"/>
        <v/>
      </c>
      <c r="D520" s="116" t="str">
        <f t="shared" si="106"/>
        <v/>
      </c>
      <c r="E520" s="91" t="str">
        <f t="shared" si="70"/>
        <v>-</v>
      </c>
      <c r="F520" s="91" t="str">
        <f t="shared" ref="F520:AM520" si="117">IFERROR(_xlfn.RANK.EQ(F113,F$3:F$404,0),"-")</f>
        <v>-</v>
      </c>
      <c r="G520" s="91" t="str">
        <f t="shared" si="117"/>
        <v>-</v>
      </c>
      <c r="H520" s="91" t="str">
        <f t="shared" si="117"/>
        <v>-</v>
      </c>
      <c r="I520" s="91" t="str">
        <f t="shared" si="117"/>
        <v>-</v>
      </c>
      <c r="J520" s="91" t="str">
        <f t="shared" si="117"/>
        <v>-</v>
      </c>
      <c r="K520" s="91" t="str">
        <f t="shared" si="117"/>
        <v>-</v>
      </c>
      <c r="L520" s="91" t="str">
        <f t="shared" si="117"/>
        <v>-</v>
      </c>
      <c r="M520" s="91" t="str">
        <f t="shared" si="117"/>
        <v>-</v>
      </c>
      <c r="N520" s="91" t="str">
        <f t="shared" si="117"/>
        <v>-</v>
      </c>
      <c r="O520" s="91" t="str">
        <f t="shared" si="117"/>
        <v>-</v>
      </c>
      <c r="P520" s="91" t="str">
        <f t="shared" si="117"/>
        <v>-</v>
      </c>
      <c r="Q520" s="91" t="str">
        <f t="shared" si="117"/>
        <v>-</v>
      </c>
      <c r="R520" s="91" t="str">
        <f t="shared" si="117"/>
        <v>-</v>
      </c>
      <c r="S520" s="91" t="str">
        <f t="shared" si="117"/>
        <v>-</v>
      </c>
      <c r="T520" s="91" t="str">
        <f t="shared" si="117"/>
        <v>-</v>
      </c>
      <c r="U520" s="91" t="str">
        <f t="shared" si="117"/>
        <v>-</v>
      </c>
      <c r="V520" s="91" t="str">
        <f t="shared" si="117"/>
        <v>-</v>
      </c>
      <c r="W520" s="91" t="str">
        <f t="shared" si="117"/>
        <v>-</v>
      </c>
      <c r="X520" s="91" t="str">
        <f t="shared" si="117"/>
        <v>-</v>
      </c>
      <c r="Y520" s="91" t="str">
        <f t="shared" si="117"/>
        <v>-</v>
      </c>
      <c r="Z520" s="91" t="str">
        <f t="shared" si="117"/>
        <v>-</v>
      </c>
      <c r="AA520" s="91" t="str">
        <f t="shared" si="117"/>
        <v>-</v>
      </c>
      <c r="AB520" s="91" t="str">
        <f t="shared" si="117"/>
        <v>-</v>
      </c>
      <c r="AC520" s="91" t="str">
        <f t="shared" si="117"/>
        <v>-</v>
      </c>
      <c r="AD520" s="91" t="str">
        <f t="shared" si="117"/>
        <v>-</v>
      </c>
      <c r="AE520" s="91" t="str">
        <f t="shared" si="117"/>
        <v>-</v>
      </c>
      <c r="AF520" s="91" t="str">
        <f t="shared" si="117"/>
        <v>-</v>
      </c>
      <c r="AG520" s="91" t="str">
        <f t="shared" si="117"/>
        <v>-</v>
      </c>
      <c r="AH520" s="91" t="str">
        <f t="shared" si="117"/>
        <v>-</v>
      </c>
      <c r="AI520" s="91" t="str">
        <f t="shared" si="117"/>
        <v>-</v>
      </c>
      <c r="AJ520" s="91" t="str">
        <f t="shared" si="117"/>
        <v>-</v>
      </c>
      <c r="AK520" s="91" t="str">
        <f t="shared" si="117"/>
        <v>-</v>
      </c>
      <c r="AL520" s="91" t="str">
        <f t="shared" si="117"/>
        <v>-</v>
      </c>
      <c r="AM520" s="92" t="str">
        <f t="shared" si="117"/>
        <v>-</v>
      </c>
    </row>
    <row r="521" spans="1:39">
      <c r="A521" s="58" t="str">
        <f>IFERROR(IF(A520+1&lt;COUNTIF(TQoL_Indexes!#REF!,Aux_Country!$A$3),A520+1,""),"")</f>
        <v/>
      </c>
      <c r="B521" s="116" t="str">
        <f t="shared" si="106"/>
        <v/>
      </c>
      <c r="C521" s="116" t="str">
        <f t="shared" si="106"/>
        <v/>
      </c>
      <c r="D521" s="116" t="str">
        <f t="shared" si="106"/>
        <v/>
      </c>
      <c r="E521" s="91" t="str">
        <f t="shared" si="70"/>
        <v>-</v>
      </c>
      <c r="F521" s="91" t="str">
        <f t="shared" ref="F521:AM521" si="118">IFERROR(_xlfn.RANK.EQ(F114,F$3:F$404,0),"-")</f>
        <v>-</v>
      </c>
      <c r="G521" s="91" t="str">
        <f t="shared" si="118"/>
        <v>-</v>
      </c>
      <c r="H521" s="91" t="str">
        <f t="shared" si="118"/>
        <v>-</v>
      </c>
      <c r="I521" s="91" t="str">
        <f t="shared" si="118"/>
        <v>-</v>
      </c>
      <c r="J521" s="91" t="str">
        <f t="shared" si="118"/>
        <v>-</v>
      </c>
      <c r="K521" s="91" t="str">
        <f t="shared" si="118"/>
        <v>-</v>
      </c>
      <c r="L521" s="91" t="str">
        <f t="shared" si="118"/>
        <v>-</v>
      </c>
      <c r="M521" s="91" t="str">
        <f t="shared" si="118"/>
        <v>-</v>
      </c>
      <c r="N521" s="91" t="str">
        <f t="shared" si="118"/>
        <v>-</v>
      </c>
      <c r="O521" s="91" t="str">
        <f t="shared" si="118"/>
        <v>-</v>
      </c>
      <c r="P521" s="91" t="str">
        <f t="shared" si="118"/>
        <v>-</v>
      </c>
      <c r="Q521" s="91" t="str">
        <f t="shared" si="118"/>
        <v>-</v>
      </c>
      <c r="R521" s="91" t="str">
        <f t="shared" si="118"/>
        <v>-</v>
      </c>
      <c r="S521" s="91" t="str">
        <f t="shared" si="118"/>
        <v>-</v>
      </c>
      <c r="T521" s="91" t="str">
        <f t="shared" si="118"/>
        <v>-</v>
      </c>
      <c r="U521" s="91" t="str">
        <f t="shared" si="118"/>
        <v>-</v>
      </c>
      <c r="V521" s="91" t="str">
        <f t="shared" si="118"/>
        <v>-</v>
      </c>
      <c r="W521" s="91" t="str">
        <f t="shared" si="118"/>
        <v>-</v>
      </c>
      <c r="X521" s="91" t="str">
        <f t="shared" si="118"/>
        <v>-</v>
      </c>
      <c r="Y521" s="91" t="str">
        <f t="shared" si="118"/>
        <v>-</v>
      </c>
      <c r="Z521" s="91" t="str">
        <f t="shared" si="118"/>
        <v>-</v>
      </c>
      <c r="AA521" s="91" t="str">
        <f t="shared" si="118"/>
        <v>-</v>
      </c>
      <c r="AB521" s="91" t="str">
        <f t="shared" si="118"/>
        <v>-</v>
      </c>
      <c r="AC521" s="91" t="str">
        <f t="shared" si="118"/>
        <v>-</v>
      </c>
      <c r="AD521" s="91" t="str">
        <f t="shared" si="118"/>
        <v>-</v>
      </c>
      <c r="AE521" s="91" t="str">
        <f t="shared" si="118"/>
        <v>-</v>
      </c>
      <c r="AF521" s="91" t="str">
        <f t="shared" si="118"/>
        <v>-</v>
      </c>
      <c r="AG521" s="91" t="str">
        <f t="shared" si="118"/>
        <v>-</v>
      </c>
      <c r="AH521" s="91" t="str">
        <f t="shared" si="118"/>
        <v>-</v>
      </c>
      <c r="AI521" s="91" t="str">
        <f t="shared" si="118"/>
        <v>-</v>
      </c>
      <c r="AJ521" s="91" t="str">
        <f t="shared" si="118"/>
        <v>-</v>
      </c>
      <c r="AK521" s="91" t="str">
        <f t="shared" si="118"/>
        <v>-</v>
      </c>
      <c r="AL521" s="91" t="str">
        <f t="shared" si="118"/>
        <v>-</v>
      </c>
      <c r="AM521" s="92" t="str">
        <f t="shared" si="118"/>
        <v>-</v>
      </c>
    </row>
    <row r="522" spans="1:39">
      <c r="A522" s="58" t="str">
        <f>IFERROR(IF(A521+1&lt;COUNTIF(TQoL_Indexes!#REF!,Aux_Country!$A$3),A521+1,""),"")</f>
        <v/>
      </c>
      <c r="B522" s="116" t="str">
        <f t="shared" si="106"/>
        <v/>
      </c>
      <c r="C522" s="116" t="str">
        <f t="shared" si="106"/>
        <v/>
      </c>
      <c r="D522" s="116" t="str">
        <f t="shared" si="106"/>
        <v/>
      </c>
      <c r="E522" s="91" t="str">
        <f t="shared" si="70"/>
        <v>-</v>
      </c>
      <c r="F522" s="91" t="str">
        <f t="shared" ref="F522:AM522" si="119">IFERROR(_xlfn.RANK.EQ(F115,F$3:F$404,0),"-")</f>
        <v>-</v>
      </c>
      <c r="G522" s="91" t="str">
        <f t="shared" si="119"/>
        <v>-</v>
      </c>
      <c r="H522" s="91" t="str">
        <f t="shared" si="119"/>
        <v>-</v>
      </c>
      <c r="I522" s="91" t="str">
        <f t="shared" si="119"/>
        <v>-</v>
      </c>
      <c r="J522" s="91" t="str">
        <f t="shared" si="119"/>
        <v>-</v>
      </c>
      <c r="K522" s="91" t="str">
        <f t="shared" si="119"/>
        <v>-</v>
      </c>
      <c r="L522" s="91" t="str">
        <f t="shared" si="119"/>
        <v>-</v>
      </c>
      <c r="M522" s="91" t="str">
        <f t="shared" si="119"/>
        <v>-</v>
      </c>
      <c r="N522" s="91" t="str">
        <f t="shared" si="119"/>
        <v>-</v>
      </c>
      <c r="O522" s="91" t="str">
        <f t="shared" si="119"/>
        <v>-</v>
      </c>
      <c r="P522" s="91" t="str">
        <f t="shared" si="119"/>
        <v>-</v>
      </c>
      <c r="Q522" s="91" t="str">
        <f t="shared" si="119"/>
        <v>-</v>
      </c>
      <c r="R522" s="91" t="str">
        <f t="shared" si="119"/>
        <v>-</v>
      </c>
      <c r="S522" s="91" t="str">
        <f t="shared" si="119"/>
        <v>-</v>
      </c>
      <c r="T522" s="91" t="str">
        <f t="shared" si="119"/>
        <v>-</v>
      </c>
      <c r="U522" s="91" t="str">
        <f t="shared" si="119"/>
        <v>-</v>
      </c>
      <c r="V522" s="91" t="str">
        <f t="shared" si="119"/>
        <v>-</v>
      </c>
      <c r="W522" s="91" t="str">
        <f t="shared" si="119"/>
        <v>-</v>
      </c>
      <c r="X522" s="91" t="str">
        <f t="shared" si="119"/>
        <v>-</v>
      </c>
      <c r="Y522" s="91" t="str">
        <f t="shared" si="119"/>
        <v>-</v>
      </c>
      <c r="Z522" s="91" t="str">
        <f t="shared" si="119"/>
        <v>-</v>
      </c>
      <c r="AA522" s="91" t="str">
        <f t="shared" si="119"/>
        <v>-</v>
      </c>
      <c r="AB522" s="91" t="str">
        <f t="shared" si="119"/>
        <v>-</v>
      </c>
      <c r="AC522" s="91" t="str">
        <f t="shared" si="119"/>
        <v>-</v>
      </c>
      <c r="AD522" s="91" t="str">
        <f t="shared" si="119"/>
        <v>-</v>
      </c>
      <c r="AE522" s="91" t="str">
        <f t="shared" si="119"/>
        <v>-</v>
      </c>
      <c r="AF522" s="91" t="str">
        <f t="shared" si="119"/>
        <v>-</v>
      </c>
      <c r="AG522" s="91" t="str">
        <f t="shared" si="119"/>
        <v>-</v>
      </c>
      <c r="AH522" s="91" t="str">
        <f t="shared" si="119"/>
        <v>-</v>
      </c>
      <c r="AI522" s="91" t="str">
        <f t="shared" si="119"/>
        <v>-</v>
      </c>
      <c r="AJ522" s="91" t="str">
        <f t="shared" si="119"/>
        <v>-</v>
      </c>
      <c r="AK522" s="91" t="str">
        <f t="shared" si="119"/>
        <v>-</v>
      </c>
      <c r="AL522" s="91" t="str">
        <f t="shared" si="119"/>
        <v>-</v>
      </c>
      <c r="AM522" s="92" t="str">
        <f t="shared" si="119"/>
        <v>-</v>
      </c>
    </row>
    <row r="523" spans="1:39">
      <c r="A523" s="58" t="str">
        <f>IFERROR(IF(A522+1&lt;COUNTIF(TQoL_Indexes!#REF!,Aux_Country!$A$3),A522+1,""),"")</f>
        <v/>
      </c>
      <c r="B523" s="116" t="str">
        <f t="shared" si="106"/>
        <v/>
      </c>
      <c r="C523" s="116" t="str">
        <f t="shared" si="106"/>
        <v/>
      </c>
      <c r="D523" s="116" t="str">
        <f t="shared" si="106"/>
        <v/>
      </c>
      <c r="E523" s="91" t="str">
        <f t="shared" si="70"/>
        <v>-</v>
      </c>
      <c r="F523" s="91" t="str">
        <f t="shared" ref="F523:AM523" si="120">IFERROR(_xlfn.RANK.EQ(F116,F$3:F$404,0),"-")</f>
        <v>-</v>
      </c>
      <c r="G523" s="91" t="str">
        <f t="shared" si="120"/>
        <v>-</v>
      </c>
      <c r="H523" s="91" t="str">
        <f t="shared" si="120"/>
        <v>-</v>
      </c>
      <c r="I523" s="91" t="str">
        <f t="shared" si="120"/>
        <v>-</v>
      </c>
      <c r="J523" s="91" t="str">
        <f t="shared" si="120"/>
        <v>-</v>
      </c>
      <c r="K523" s="91" t="str">
        <f t="shared" si="120"/>
        <v>-</v>
      </c>
      <c r="L523" s="91" t="str">
        <f t="shared" si="120"/>
        <v>-</v>
      </c>
      <c r="M523" s="91" t="str">
        <f t="shared" si="120"/>
        <v>-</v>
      </c>
      <c r="N523" s="91" t="str">
        <f t="shared" si="120"/>
        <v>-</v>
      </c>
      <c r="O523" s="91" t="str">
        <f t="shared" si="120"/>
        <v>-</v>
      </c>
      <c r="P523" s="91" t="str">
        <f t="shared" si="120"/>
        <v>-</v>
      </c>
      <c r="Q523" s="91" t="str">
        <f t="shared" si="120"/>
        <v>-</v>
      </c>
      <c r="R523" s="91" t="str">
        <f t="shared" si="120"/>
        <v>-</v>
      </c>
      <c r="S523" s="91" t="str">
        <f t="shared" si="120"/>
        <v>-</v>
      </c>
      <c r="T523" s="91" t="str">
        <f t="shared" si="120"/>
        <v>-</v>
      </c>
      <c r="U523" s="91" t="str">
        <f t="shared" si="120"/>
        <v>-</v>
      </c>
      <c r="V523" s="91" t="str">
        <f t="shared" si="120"/>
        <v>-</v>
      </c>
      <c r="W523" s="91" t="str">
        <f t="shared" si="120"/>
        <v>-</v>
      </c>
      <c r="X523" s="91" t="str">
        <f t="shared" si="120"/>
        <v>-</v>
      </c>
      <c r="Y523" s="91" t="str">
        <f t="shared" si="120"/>
        <v>-</v>
      </c>
      <c r="Z523" s="91" t="str">
        <f t="shared" si="120"/>
        <v>-</v>
      </c>
      <c r="AA523" s="91" t="str">
        <f t="shared" si="120"/>
        <v>-</v>
      </c>
      <c r="AB523" s="91" t="str">
        <f t="shared" si="120"/>
        <v>-</v>
      </c>
      <c r="AC523" s="91" t="str">
        <f t="shared" si="120"/>
        <v>-</v>
      </c>
      <c r="AD523" s="91" t="str">
        <f t="shared" si="120"/>
        <v>-</v>
      </c>
      <c r="AE523" s="91" t="str">
        <f t="shared" si="120"/>
        <v>-</v>
      </c>
      <c r="AF523" s="91" t="str">
        <f t="shared" si="120"/>
        <v>-</v>
      </c>
      <c r="AG523" s="91" t="str">
        <f t="shared" si="120"/>
        <v>-</v>
      </c>
      <c r="AH523" s="91" t="str">
        <f t="shared" si="120"/>
        <v>-</v>
      </c>
      <c r="AI523" s="91" t="str">
        <f t="shared" si="120"/>
        <v>-</v>
      </c>
      <c r="AJ523" s="91" t="str">
        <f t="shared" si="120"/>
        <v>-</v>
      </c>
      <c r="AK523" s="91" t="str">
        <f t="shared" si="120"/>
        <v>-</v>
      </c>
      <c r="AL523" s="91" t="str">
        <f t="shared" si="120"/>
        <v>-</v>
      </c>
      <c r="AM523" s="92" t="str">
        <f t="shared" si="120"/>
        <v>-</v>
      </c>
    </row>
    <row r="524" spans="1:39">
      <c r="A524" s="58" t="str">
        <f>IFERROR(IF(A523+1&lt;COUNTIF(TQoL_Indexes!#REF!,Aux_Country!$A$3),A523+1,""),"")</f>
        <v/>
      </c>
      <c r="B524" s="116" t="str">
        <f t="shared" si="106"/>
        <v/>
      </c>
      <c r="C524" s="116" t="str">
        <f t="shared" si="106"/>
        <v/>
      </c>
      <c r="D524" s="116" t="str">
        <f t="shared" si="106"/>
        <v/>
      </c>
      <c r="E524" s="91" t="str">
        <f t="shared" si="70"/>
        <v>-</v>
      </c>
      <c r="F524" s="91" t="str">
        <f t="shared" ref="F524:AM524" si="121">IFERROR(_xlfn.RANK.EQ(F117,F$3:F$404,0),"-")</f>
        <v>-</v>
      </c>
      <c r="G524" s="91" t="str">
        <f t="shared" si="121"/>
        <v>-</v>
      </c>
      <c r="H524" s="91" t="str">
        <f t="shared" si="121"/>
        <v>-</v>
      </c>
      <c r="I524" s="91" t="str">
        <f t="shared" si="121"/>
        <v>-</v>
      </c>
      <c r="J524" s="91" t="str">
        <f t="shared" si="121"/>
        <v>-</v>
      </c>
      <c r="K524" s="91" t="str">
        <f t="shared" si="121"/>
        <v>-</v>
      </c>
      <c r="L524" s="91" t="str">
        <f t="shared" si="121"/>
        <v>-</v>
      </c>
      <c r="M524" s="91" t="str">
        <f t="shared" si="121"/>
        <v>-</v>
      </c>
      <c r="N524" s="91" t="str">
        <f t="shared" si="121"/>
        <v>-</v>
      </c>
      <c r="O524" s="91" t="str">
        <f t="shared" si="121"/>
        <v>-</v>
      </c>
      <c r="P524" s="91" t="str">
        <f t="shared" si="121"/>
        <v>-</v>
      </c>
      <c r="Q524" s="91" t="str">
        <f t="shared" si="121"/>
        <v>-</v>
      </c>
      <c r="R524" s="91" t="str">
        <f t="shared" si="121"/>
        <v>-</v>
      </c>
      <c r="S524" s="91" t="str">
        <f t="shared" si="121"/>
        <v>-</v>
      </c>
      <c r="T524" s="91" t="str">
        <f t="shared" si="121"/>
        <v>-</v>
      </c>
      <c r="U524" s="91" t="str">
        <f t="shared" si="121"/>
        <v>-</v>
      </c>
      <c r="V524" s="91" t="str">
        <f t="shared" si="121"/>
        <v>-</v>
      </c>
      <c r="W524" s="91" t="str">
        <f t="shared" si="121"/>
        <v>-</v>
      </c>
      <c r="X524" s="91" t="str">
        <f t="shared" si="121"/>
        <v>-</v>
      </c>
      <c r="Y524" s="91" t="str">
        <f t="shared" si="121"/>
        <v>-</v>
      </c>
      <c r="Z524" s="91" t="str">
        <f t="shared" si="121"/>
        <v>-</v>
      </c>
      <c r="AA524" s="91" t="str">
        <f t="shared" si="121"/>
        <v>-</v>
      </c>
      <c r="AB524" s="91" t="str">
        <f t="shared" si="121"/>
        <v>-</v>
      </c>
      <c r="AC524" s="91" t="str">
        <f t="shared" si="121"/>
        <v>-</v>
      </c>
      <c r="AD524" s="91" t="str">
        <f t="shared" si="121"/>
        <v>-</v>
      </c>
      <c r="AE524" s="91" t="str">
        <f t="shared" si="121"/>
        <v>-</v>
      </c>
      <c r="AF524" s="91" t="str">
        <f t="shared" si="121"/>
        <v>-</v>
      </c>
      <c r="AG524" s="91" t="str">
        <f t="shared" si="121"/>
        <v>-</v>
      </c>
      <c r="AH524" s="91" t="str">
        <f t="shared" si="121"/>
        <v>-</v>
      </c>
      <c r="AI524" s="91" t="str">
        <f t="shared" si="121"/>
        <v>-</v>
      </c>
      <c r="AJ524" s="91" t="str">
        <f t="shared" si="121"/>
        <v>-</v>
      </c>
      <c r="AK524" s="91" t="str">
        <f t="shared" si="121"/>
        <v>-</v>
      </c>
      <c r="AL524" s="91" t="str">
        <f t="shared" si="121"/>
        <v>-</v>
      </c>
      <c r="AM524" s="92" t="str">
        <f t="shared" si="121"/>
        <v>-</v>
      </c>
    </row>
    <row r="525" spans="1:39">
      <c r="A525" s="58" t="str">
        <f>IFERROR(IF(A524+1&lt;COUNTIF(TQoL_Indexes!#REF!,Aux_Country!$A$3),A524+1,""),"")</f>
        <v/>
      </c>
      <c r="B525" s="116" t="str">
        <f t="shared" si="106"/>
        <v/>
      </c>
      <c r="C525" s="116" t="str">
        <f t="shared" si="106"/>
        <v/>
      </c>
      <c r="D525" s="116" t="str">
        <f t="shared" si="106"/>
        <v/>
      </c>
      <c r="E525" s="91" t="str">
        <f t="shared" si="70"/>
        <v>-</v>
      </c>
      <c r="F525" s="91" t="str">
        <f t="shared" ref="F525:AM525" si="122">IFERROR(_xlfn.RANK.EQ(F118,F$3:F$404,0),"-")</f>
        <v>-</v>
      </c>
      <c r="G525" s="91" t="str">
        <f t="shared" si="122"/>
        <v>-</v>
      </c>
      <c r="H525" s="91" t="str">
        <f t="shared" si="122"/>
        <v>-</v>
      </c>
      <c r="I525" s="91" t="str">
        <f t="shared" si="122"/>
        <v>-</v>
      </c>
      <c r="J525" s="91" t="str">
        <f t="shared" si="122"/>
        <v>-</v>
      </c>
      <c r="K525" s="91" t="str">
        <f t="shared" si="122"/>
        <v>-</v>
      </c>
      <c r="L525" s="91" t="str">
        <f t="shared" si="122"/>
        <v>-</v>
      </c>
      <c r="M525" s="91" t="str">
        <f t="shared" si="122"/>
        <v>-</v>
      </c>
      <c r="N525" s="91" t="str">
        <f t="shared" si="122"/>
        <v>-</v>
      </c>
      <c r="O525" s="91" t="str">
        <f t="shared" si="122"/>
        <v>-</v>
      </c>
      <c r="P525" s="91" t="str">
        <f t="shared" si="122"/>
        <v>-</v>
      </c>
      <c r="Q525" s="91" t="str">
        <f t="shared" si="122"/>
        <v>-</v>
      </c>
      <c r="R525" s="91" t="str">
        <f t="shared" si="122"/>
        <v>-</v>
      </c>
      <c r="S525" s="91" t="str">
        <f t="shared" si="122"/>
        <v>-</v>
      </c>
      <c r="T525" s="91" t="str">
        <f t="shared" si="122"/>
        <v>-</v>
      </c>
      <c r="U525" s="91" t="str">
        <f t="shared" si="122"/>
        <v>-</v>
      </c>
      <c r="V525" s="91" t="str">
        <f t="shared" si="122"/>
        <v>-</v>
      </c>
      <c r="W525" s="91" t="str">
        <f t="shared" si="122"/>
        <v>-</v>
      </c>
      <c r="X525" s="91" t="str">
        <f t="shared" si="122"/>
        <v>-</v>
      </c>
      <c r="Y525" s="91" t="str">
        <f t="shared" si="122"/>
        <v>-</v>
      </c>
      <c r="Z525" s="91" t="str">
        <f t="shared" si="122"/>
        <v>-</v>
      </c>
      <c r="AA525" s="91" t="str">
        <f t="shared" si="122"/>
        <v>-</v>
      </c>
      <c r="AB525" s="91" t="str">
        <f t="shared" si="122"/>
        <v>-</v>
      </c>
      <c r="AC525" s="91" t="str">
        <f t="shared" si="122"/>
        <v>-</v>
      </c>
      <c r="AD525" s="91" t="str">
        <f t="shared" si="122"/>
        <v>-</v>
      </c>
      <c r="AE525" s="91" t="str">
        <f t="shared" si="122"/>
        <v>-</v>
      </c>
      <c r="AF525" s="91" t="str">
        <f t="shared" si="122"/>
        <v>-</v>
      </c>
      <c r="AG525" s="91" t="str">
        <f t="shared" si="122"/>
        <v>-</v>
      </c>
      <c r="AH525" s="91" t="str">
        <f t="shared" si="122"/>
        <v>-</v>
      </c>
      <c r="AI525" s="91" t="str">
        <f t="shared" si="122"/>
        <v>-</v>
      </c>
      <c r="AJ525" s="91" t="str">
        <f t="shared" si="122"/>
        <v>-</v>
      </c>
      <c r="AK525" s="91" t="str">
        <f t="shared" si="122"/>
        <v>-</v>
      </c>
      <c r="AL525" s="91" t="str">
        <f t="shared" si="122"/>
        <v>-</v>
      </c>
      <c r="AM525" s="92" t="str">
        <f t="shared" si="122"/>
        <v>-</v>
      </c>
    </row>
    <row r="526" spans="1:39">
      <c r="A526" s="58" t="str">
        <f>IFERROR(IF(A525+1&lt;COUNTIF(TQoL_Indexes!#REF!,Aux_Country!$A$3),A525+1,""),"")</f>
        <v/>
      </c>
      <c r="B526" s="116" t="str">
        <f t="shared" si="106"/>
        <v/>
      </c>
      <c r="C526" s="116" t="str">
        <f t="shared" si="106"/>
        <v/>
      </c>
      <c r="D526" s="116" t="str">
        <f t="shared" si="106"/>
        <v/>
      </c>
      <c r="E526" s="91" t="str">
        <f t="shared" si="70"/>
        <v>-</v>
      </c>
      <c r="F526" s="91" t="str">
        <f t="shared" ref="F526:AM526" si="123">IFERROR(_xlfn.RANK.EQ(F119,F$3:F$404,0),"-")</f>
        <v>-</v>
      </c>
      <c r="G526" s="91" t="str">
        <f t="shared" si="123"/>
        <v>-</v>
      </c>
      <c r="H526" s="91" t="str">
        <f t="shared" si="123"/>
        <v>-</v>
      </c>
      <c r="I526" s="91" t="str">
        <f t="shared" si="123"/>
        <v>-</v>
      </c>
      <c r="J526" s="91" t="str">
        <f t="shared" si="123"/>
        <v>-</v>
      </c>
      <c r="K526" s="91" t="str">
        <f t="shared" si="123"/>
        <v>-</v>
      </c>
      <c r="L526" s="91" t="str">
        <f t="shared" si="123"/>
        <v>-</v>
      </c>
      <c r="M526" s="91" t="str">
        <f t="shared" si="123"/>
        <v>-</v>
      </c>
      <c r="N526" s="91" t="str">
        <f t="shared" si="123"/>
        <v>-</v>
      </c>
      <c r="O526" s="91" t="str">
        <f t="shared" si="123"/>
        <v>-</v>
      </c>
      <c r="P526" s="91" t="str">
        <f t="shared" si="123"/>
        <v>-</v>
      </c>
      <c r="Q526" s="91" t="str">
        <f t="shared" si="123"/>
        <v>-</v>
      </c>
      <c r="R526" s="91" t="str">
        <f t="shared" si="123"/>
        <v>-</v>
      </c>
      <c r="S526" s="91" t="str">
        <f t="shared" si="123"/>
        <v>-</v>
      </c>
      <c r="T526" s="91" t="str">
        <f t="shared" si="123"/>
        <v>-</v>
      </c>
      <c r="U526" s="91" t="str">
        <f t="shared" si="123"/>
        <v>-</v>
      </c>
      <c r="V526" s="91" t="str">
        <f t="shared" si="123"/>
        <v>-</v>
      </c>
      <c r="W526" s="91" t="str">
        <f t="shared" si="123"/>
        <v>-</v>
      </c>
      <c r="X526" s="91" t="str">
        <f t="shared" si="123"/>
        <v>-</v>
      </c>
      <c r="Y526" s="91" t="str">
        <f t="shared" si="123"/>
        <v>-</v>
      </c>
      <c r="Z526" s="91" t="str">
        <f t="shared" si="123"/>
        <v>-</v>
      </c>
      <c r="AA526" s="91" t="str">
        <f t="shared" si="123"/>
        <v>-</v>
      </c>
      <c r="AB526" s="91" t="str">
        <f t="shared" si="123"/>
        <v>-</v>
      </c>
      <c r="AC526" s="91" t="str">
        <f t="shared" si="123"/>
        <v>-</v>
      </c>
      <c r="AD526" s="91" t="str">
        <f t="shared" si="123"/>
        <v>-</v>
      </c>
      <c r="AE526" s="91" t="str">
        <f t="shared" si="123"/>
        <v>-</v>
      </c>
      <c r="AF526" s="91" t="str">
        <f t="shared" si="123"/>
        <v>-</v>
      </c>
      <c r="AG526" s="91" t="str">
        <f t="shared" si="123"/>
        <v>-</v>
      </c>
      <c r="AH526" s="91" t="str">
        <f t="shared" si="123"/>
        <v>-</v>
      </c>
      <c r="AI526" s="91" t="str">
        <f t="shared" si="123"/>
        <v>-</v>
      </c>
      <c r="AJ526" s="91" t="str">
        <f t="shared" si="123"/>
        <v>-</v>
      </c>
      <c r="AK526" s="91" t="str">
        <f t="shared" si="123"/>
        <v>-</v>
      </c>
      <c r="AL526" s="91" t="str">
        <f t="shared" si="123"/>
        <v>-</v>
      </c>
      <c r="AM526" s="92" t="str">
        <f t="shared" si="123"/>
        <v>-</v>
      </c>
    </row>
    <row r="527" spans="1:39">
      <c r="A527" s="58" t="str">
        <f>IFERROR(IF(A526+1&lt;COUNTIF(TQoL_Indexes!#REF!,Aux_Country!$A$3),A526+1,""),"")</f>
        <v/>
      </c>
      <c r="B527" s="116" t="str">
        <f t="shared" si="106"/>
        <v/>
      </c>
      <c r="C527" s="116" t="str">
        <f t="shared" si="106"/>
        <v/>
      </c>
      <c r="D527" s="116" t="str">
        <f t="shared" si="106"/>
        <v/>
      </c>
      <c r="E527" s="91" t="str">
        <f t="shared" si="70"/>
        <v>-</v>
      </c>
      <c r="F527" s="91" t="str">
        <f t="shared" ref="F527:AM527" si="124">IFERROR(_xlfn.RANK.EQ(F120,F$3:F$404,0),"-")</f>
        <v>-</v>
      </c>
      <c r="G527" s="91" t="str">
        <f t="shared" si="124"/>
        <v>-</v>
      </c>
      <c r="H527" s="91" t="str">
        <f t="shared" si="124"/>
        <v>-</v>
      </c>
      <c r="I527" s="91" t="str">
        <f t="shared" si="124"/>
        <v>-</v>
      </c>
      <c r="J527" s="91" t="str">
        <f t="shared" si="124"/>
        <v>-</v>
      </c>
      <c r="K527" s="91" t="str">
        <f t="shared" si="124"/>
        <v>-</v>
      </c>
      <c r="L527" s="91" t="str">
        <f t="shared" si="124"/>
        <v>-</v>
      </c>
      <c r="M527" s="91" t="str">
        <f t="shared" si="124"/>
        <v>-</v>
      </c>
      <c r="N527" s="91" t="str">
        <f t="shared" si="124"/>
        <v>-</v>
      </c>
      <c r="O527" s="91" t="str">
        <f t="shared" si="124"/>
        <v>-</v>
      </c>
      <c r="P527" s="91" t="str">
        <f t="shared" si="124"/>
        <v>-</v>
      </c>
      <c r="Q527" s="91" t="str">
        <f t="shared" si="124"/>
        <v>-</v>
      </c>
      <c r="R527" s="91" t="str">
        <f t="shared" si="124"/>
        <v>-</v>
      </c>
      <c r="S527" s="91" t="str">
        <f t="shared" si="124"/>
        <v>-</v>
      </c>
      <c r="T527" s="91" t="str">
        <f t="shared" si="124"/>
        <v>-</v>
      </c>
      <c r="U527" s="91" t="str">
        <f t="shared" si="124"/>
        <v>-</v>
      </c>
      <c r="V527" s="91" t="str">
        <f t="shared" si="124"/>
        <v>-</v>
      </c>
      <c r="W527" s="91" t="str">
        <f t="shared" si="124"/>
        <v>-</v>
      </c>
      <c r="X527" s="91" t="str">
        <f t="shared" si="124"/>
        <v>-</v>
      </c>
      <c r="Y527" s="91" t="str">
        <f t="shared" si="124"/>
        <v>-</v>
      </c>
      <c r="Z527" s="91" t="str">
        <f t="shared" si="124"/>
        <v>-</v>
      </c>
      <c r="AA527" s="91" t="str">
        <f t="shared" si="124"/>
        <v>-</v>
      </c>
      <c r="AB527" s="91" t="str">
        <f t="shared" si="124"/>
        <v>-</v>
      </c>
      <c r="AC527" s="91" t="str">
        <f t="shared" si="124"/>
        <v>-</v>
      </c>
      <c r="AD527" s="91" t="str">
        <f t="shared" si="124"/>
        <v>-</v>
      </c>
      <c r="AE527" s="91" t="str">
        <f t="shared" si="124"/>
        <v>-</v>
      </c>
      <c r="AF527" s="91" t="str">
        <f t="shared" si="124"/>
        <v>-</v>
      </c>
      <c r="AG527" s="91" t="str">
        <f t="shared" si="124"/>
        <v>-</v>
      </c>
      <c r="AH527" s="91" t="str">
        <f t="shared" si="124"/>
        <v>-</v>
      </c>
      <c r="AI527" s="91" t="str">
        <f t="shared" si="124"/>
        <v>-</v>
      </c>
      <c r="AJ527" s="91" t="str">
        <f t="shared" si="124"/>
        <v>-</v>
      </c>
      <c r="AK527" s="91" t="str">
        <f t="shared" si="124"/>
        <v>-</v>
      </c>
      <c r="AL527" s="91" t="str">
        <f t="shared" si="124"/>
        <v>-</v>
      </c>
      <c r="AM527" s="92" t="str">
        <f t="shared" si="124"/>
        <v>-</v>
      </c>
    </row>
    <row r="528" spans="1:39">
      <c r="A528" s="58" t="str">
        <f>IFERROR(IF(A527+1&lt;COUNTIF(TQoL_Indexes!#REF!,Aux_Country!$A$3),A527+1,""),"")</f>
        <v/>
      </c>
      <c r="B528" s="116" t="str">
        <f t="shared" si="106"/>
        <v/>
      </c>
      <c r="C528" s="116" t="str">
        <f t="shared" si="106"/>
        <v/>
      </c>
      <c r="D528" s="116" t="str">
        <f t="shared" si="106"/>
        <v/>
      </c>
      <c r="E528" s="91" t="str">
        <f t="shared" si="70"/>
        <v>-</v>
      </c>
      <c r="F528" s="91" t="str">
        <f t="shared" ref="F528:AM528" si="125">IFERROR(_xlfn.RANK.EQ(F121,F$3:F$404,0),"-")</f>
        <v>-</v>
      </c>
      <c r="G528" s="91" t="str">
        <f t="shared" si="125"/>
        <v>-</v>
      </c>
      <c r="H528" s="91" t="str">
        <f t="shared" si="125"/>
        <v>-</v>
      </c>
      <c r="I528" s="91" t="str">
        <f t="shared" si="125"/>
        <v>-</v>
      </c>
      <c r="J528" s="91" t="str">
        <f t="shared" si="125"/>
        <v>-</v>
      </c>
      <c r="K528" s="91" t="str">
        <f t="shared" si="125"/>
        <v>-</v>
      </c>
      <c r="L528" s="91" t="str">
        <f t="shared" si="125"/>
        <v>-</v>
      </c>
      <c r="M528" s="91" t="str">
        <f t="shared" si="125"/>
        <v>-</v>
      </c>
      <c r="N528" s="91" t="str">
        <f t="shared" si="125"/>
        <v>-</v>
      </c>
      <c r="O528" s="91" t="str">
        <f t="shared" si="125"/>
        <v>-</v>
      </c>
      <c r="P528" s="91" t="str">
        <f t="shared" si="125"/>
        <v>-</v>
      </c>
      <c r="Q528" s="91" t="str">
        <f t="shared" si="125"/>
        <v>-</v>
      </c>
      <c r="R528" s="91" t="str">
        <f t="shared" si="125"/>
        <v>-</v>
      </c>
      <c r="S528" s="91" t="str">
        <f t="shared" si="125"/>
        <v>-</v>
      </c>
      <c r="T528" s="91" t="str">
        <f t="shared" si="125"/>
        <v>-</v>
      </c>
      <c r="U528" s="91" t="str">
        <f t="shared" si="125"/>
        <v>-</v>
      </c>
      <c r="V528" s="91" t="str">
        <f t="shared" si="125"/>
        <v>-</v>
      </c>
      <c r="W528" s="91" t="str">
        <f t="shared" si="125"/>
        <v>-</v>
      </c>
      <c r="X528" s="91" t="str">
        <f t="shared" si="125"/>
        <v>-</v>
      </c>
      <c r="Y528" s="91" t="str">
        <f t="shared" si="125"/>
        <v>-</v>
      </c>
      <c r="Z528" s="91" t="str">
        <f t="shared" si="125"/>
        <v>-</v>
      </c>
      <c r="AA528" s="91" t="str">
        <f t="shared" si="125"/>
        <v>-</v>
      </c>
      <c r="AB528" s="91" t="str">
        <f t="shared" si="125"/>
        <v>-</v>
      </c>
      <c r="AC528" s="91" t="str">
        <f t="shared" si="125"/>
        <v>-</v>
      </c>
      <c r="AD528" s="91" t="str">
        <f t="shared" si="125"/>
        <v>-</v>
      </c>
      <c r="AE528" s="91" t="str">
        <f t="shared" si="125"/>
        <v>-</v>
      </c>
      <c r="AF528" s="91" t="str">
        <f t="shared" si="125"/>
        <v>-</v>
      </c>
      <c r="AG528" s="91" t="str">
        <f t="shared" si="125"/>
        <v>-</v>
      </c>
      <c r="AH528" s="91" t="str">
        <f t="shared" si="125"/>
        <v>-</v>
      </c>
      <c r="AI528" s="91" t="str">
        <f t="shared" si="125"/>
        <v>-</v>
      </c>
      <c r="AJ528" s="91" t="str">
        <f t="shared" si="125"/>
        <v>-</v>
      </c>
      <c r="AK528" s="91" t="str">
        <f t="shared" si="125"/>
        <v>-</v>
      </c>
      <c r="AL528" s="91" t="str">
        <f t="shared" si="125"/>
        <v>-</v>
      </c>
      <c r="AM528" s="92" t="str">
        <f t="shared" si="125"/>
        <v>-</v>
      </c>
    </row>
    <row r="529" spans="1:39">
      <c r="A529" s="58" t="str">
        <f>IFERROR(IF(A528+1&lt;COUNTIF(TQoL_Indexes!#REF!,Aux_Country!$A$3),A528+1,""),"")</f>
        <v/>
      </c>
      <c r="B529" s="116" t="str">
        <f t="shared" si="106"/>
        <v/>
      </c>
      <c r="C529" s="116" t="str">
        <f t="shared" si="106"/>
        <v/>
      </c>
      <c r="D529" s="116" t="str">
        <f t="shared" si="106"/>
        <v/>
      </c>
      <c r="E529" s="91" t="str">
        <f t="shared" si="70"/>
        <v>-</v>
      </c>
      <c r="F529" s="91" t="str">
        <f t="shared" ref="F529:AM529" si="126">IFERROR(_xlfn.RANK.EQ(F122,F$3:F$404,0),"-")</f>
        <v>-</v>
      </c>
      <c r="G529" s="91" t="str">
        <f t="shared" si="126"/>
        <v>-</v>
      </c>
      <c r="H529" s="91" t="str">
        <f t="shared" si="126"/>
        <v>-</v>
      </c>
      <c r="I529" s="91" t="str">
        <f t="shared" si="126"/>
        <v>-</v>
      </c>
      <c r="J529" s="91" t="str">
        <f t="shared" si="126"/>
        <v>-</v>
      </c>
      <c r="K529" s="91" t="str">
        <f t="shared" si="126"/>
        <v>-</v>
      </c>
      <c r="L529" s="91" t="str">
        <f t="shared" si="126"/>
        <v>-</v>
      </c>
      <c r="M529" s="91" t="str">
        <f t="shared" si="126"/>
        <v>-</v>
      </c>
      <c r="N529" s="91" t="str">
        <f t="shared" si="126"/>
        <v>-</v>
      </c>
      <c r="O529" s="91" t="str">
        <f t="shared" si="126"/>
        <v>-</v>
      </c>
      <c r="P529" s="91" t="str">
        <f t="shared" si="126"/>
        <v>-</v>
      </c>
      <c r="Q529" s="91" t="str">
        <f t="shared" si="126"/>
        <v>-</v>
      </c>
      <c r="R529" s="91" t="str">
        <f t="shared" si="126"/>
        <v>-</v>
      </c>
      <c r="S529" s="91" t="str">
        <f t="shared" si="126"/>
        <v>-</v>
      </c>
      <c r="T529" s="91" t="str">
        <f t="shared" si="126"/>
        <v>-</v>
      </c>
      <c r="U529" s="91" t="str">
        <f t="shared" si="126"/>
        <v>-</v>
      </c>
      <c r="V529" s="91" t="str">
        <f t="shared" si="126"/>
        <v>-</v>
      </c>
      <c r="W529" s="91" t="str">
        <f t="shared" si="126"/>
        <v>-</v>
      </c>
      <c r="X529" s="91" t="str">
        <f t="shared" si="126"/>
        <v>-</v>
      </c>
      <c r="Y529" s="91" t="str">
        <f t="shared" si="126"/>
        <v>-</v>
      </c>
      <c r="Z529" s="91" t="str">
        <f t="shared" si="126"/>
        <v>-</v>
      </c>
      <c r="AA529" s="91" t="str">
        <f t="shared" si="126"/>
        <v>-</v>
      </c>
      <c r="AB529" s="91" t="str">
        <f t="shared" si="126"/>
        <v>-</v>
      </c>
      <c r="AC529" s="91" t="str">
        <f t="shared" si="126"/>
        <v>-</v>
      </c>
      <c r="AD529" s="91" t="str">
        <f t="shared" si="126"/>
        <v>-</v>
      </c>
      <c r="AE529" s="91" t="str">
        <f t="shared" si="126"/>
        <v>-</v>
      </c>
      <c r="AF529" s="91" t="str">
        <f t="shared" si="126"/>
        <v>-</v>
      </c>
      <c r="AG529" s="91" t="str">
        <f t="shared" si="126"/>
        <v>-</v>
      </c>
      <c r="AH529" s="91" t="str">
        <f t="shared" si="126"/>
        <v>-</v>
      </c>
      <c r="AI529" s="91" t="str">
        <f t="shared" si="126"/>
        <v>-</v>
      </c>
      <c r="AJ529" s="91" t="str">
        <f t="shared" si="126"/>
        <v>-</v>
      </c>
      <c r="AK529" s="91" t="str">
        <f t="shared" si="126"/>
        <v>-</v>
      </c>
      <c r="AL529" s="91" t="str">
        <f t="shared" si="126"/>
        <v>-</v>
      </c>
      <c r="AM529" s="92" t="str">
        <f t="shared" si="126"/>
        <v>-</v>
      </c>
    </row>
    <row r="530" spans="1:39">
      <c r="A530" s="58" t="str">
        <f>IFERROR(IF(A529+1&lt;COUNTIF(TQoL_Indexes!#REF!,Aux_Country!$A$3),A529+1,""),"")</f>
        <v/>
      </c>
      <c r="B530" s="116" t="str">
        <f t="shared" ref="B530:D549" si="127">B123</f>
        <v/>
      </c>
      <c r="C530" s="116" t="str">
        <f t="shared" si="127"/>
        <v/>
      </c>
      <c r="D530" s="116" t="str">
        <f t="shared" si="127"/>
        <v/>
      </c>
      <c r="E530" s="91" t="str">
        <f t="shared" si="70"/>
        <v>-</v>
      </c>
      <c r="F530" s="91" t="str">
        <f t="shared" ref="F530:AM530" si="128">IFERROR(_xlfn.RANK.EQ(F123,F$3:F$404,0),"-")</f>
        <v>-</v>
      </c>
      <c r="G530" s="91" t="str">
        <f t="shared" si="128"/>
        <v>-</v>
      </c>
      <c r="H530" s="91" t="str">
        <f t="shared" si="128"/>
        <v>-</v>
      </c>
      <c r="I530" s="91" t="str">
        <f t="shared" si="128"/>
        <v>-</v>
      </c>
      <c r="J530" s="91" t="str">
        <f t="shared" si="128"/>
        <v>-</v>
      </c>
      <c r="K530" s="91" t="str">
        <f t="shared" si="128"/>
        <v>-</v>
      </c>
      <c r="L530" s="91" t="str">
        <f t="shared" si="128"/>
        <v>-</v>
      </c>
      <c r="M530" s="91" t="str">
        <f t="shared" si="128"/>
        <v>-</v>
      </c>
      <c r="N530" s="91" t="str">
        <f t="shared" si="128"/>
        <v>-</v>
      </c>
      <c r="O530" s="91" t="str">
        <f t="shared" si="128"/>
        <v>-</v>
      </c>
      <c r="P530" s="91" t="str">
        <f t="shared" si="128"/>
        <v>-</v>
      </c>
      <c r="Q530" s="91" t="str">
        <f t="shared" si="128"/>
        <v>-</v>
      </c>
      <c r="R530" s="91" t="str">
        <f t="shared" si="128"/>
        <v>-</v>
      </c>
      <c r="S530" s="91" t="str">
        <f t="shared" si="128"/>
        <v>-</v>
      </c>
      <c r="T530" s="91" t="str">
        <f t="shared" si="128"/>
        <v>-</v>
      </c>
      <c r="U530" s="91" t="str">
        <f t="shared" si="128"/>
        <v>-</v>
      </c>
      <c r="V530" s="91" t="str">
        <f t="shared" si="128"/>
        <v>-</v>
      </c>
      <c r="W530" s="91" t="str">
        <f t="shared" si="128"/>
        <v>-</v>
      </c>
      <c r="X530" s="91" t="str">
        <f t="shared" si="128"/>
        <v>-</v>
      </c>
      <c r="Y530" s="91" t="str">
        <f t="shared" si="128"/>
        <v>-</v>
      </c>
      <c r="Z530" s="91" t="str">
        <f t="shared" si="128"/>
        <v>-</v>
      </c>
      <c r="AA530" s="91" t="str">
        <f t="shared" si="128"/>
        <v>-</v>
      </c>
      <c r="AB530" s="91" t="str">
        <f t="shared" si="128"/>
        <v>-</v>
      </c>
      <c r="AC530" s="91" t="str">
        <f t="shared" si="128"/>
        <v>-</v>
      </c>
      <c r="AD530" s="91" t="str">
        <f t="shared" si="128"/>
        <v>-</v>
      </c>
      <c r="AE530" s="91" t="str">
        <f t="shared" si="128"/>
        <v>-</v>
      </c>
      <c r="AF530" s="91" t="str">
        <f t="shared" si="128"/>
        <v>-</v>
      </c>
      <c r="AG530" s="91" t="str">
        <f t="shared" si="128"/>
        <v>-</v>
      </c>
      <c r="AH530" s="91" t="str">
        <f t="shared" si="128"/>
        <v>-</v>
      </c>
      <c r="AI530" s="91" t="str">
        <f t="shared" si="128"/>
        <v>-</v>
      </c>
      <c r="AJ530" s="91" t="str">
        <f t="shared" si="128"/>
        <v>-</v>
      </c>
      <c r="AK530" s="91" t="str">
        <f t="shared" si="128"/>
        <v>-</v>
      </c>
      <c r="AL530" s="91" t="str">
        <f t="shared" si="128"/>
        <v>-</v>
      </c>
      <c r="AM530" s="92" t="str">
        <f t="shared" si="128"/>
        <v>-</v>
      </c>
    </row>
    <row r="531" spans="1:39">
      <c r="A531" s="58" t="str">
        <f>IFERROR(IF(A530+1&lt;COUNTIF(TQoL_Indexes!#REF!,Aux_Country!$A$3),A530+1,""),"")</f>
        <v/>
      </c>
      <c r="B531" s="116" t="str">
        <f t="shared" si="127"/>
        <v/>
      </c>
      <c r="C531" s="116" t="str">
        <f t="shared" si="127"/>
        <v/>
      </c>
      <c r="D531" s="116" t="str">
        <f t="shared" si="127"/>
        <v/>
      </c>
      <c r="E531" s="91" t="str">
        <f t="shared" si="70"/>
        <v>-</v>
      </c>
      <c r="F531" s="91" t="str">
        <f t="shared" ref="F531:AM531" si="129">IFERROR(_xlfn.RANK.EQ(F124,F$3:F$404,0),"-")</f>
        <v>-</v>
      </c>
      <c r="G531" s="91" t="str">
        <f t="shared" si="129"/>
        <v>-</v>
      </c>
      <c r="H531" s="91" t="str">
        <f t="shared" si="129"/>
        <v>-</v>
      </c>
      <c r="I531" s="91" t="str">
        <f t="shared" si="129"/>
        <v>-</v>
      </c>
      <c r="J531" s="91" t="str">
        <f t="shared" si="129"/>
        <v>-</v>
      </c>
      <c r="K531" s="91" t="str">
        <f t="shared" si="129"/>
        <v>-</v>
      </c>
      <c r="L531" s="91" t="str">
        <f t="shared" si="129"/>
        <v>-</v>
      </c>
      <c r="M531" s="91" t="str">
        <f t="shared" si="129"/>
        <v>-</v>
      </c>
      <c r="N531" s="91" t="str">
        <f t="shared" si="129"/>
        <v>-</v>
      </c>
      <c r="O531" s="91" t="str">
        <f t="shared" si="129"/>
        <v>-</v>
      </c>
      <c r="P531" s="91" t="str">
        <f t="shared" si="129"/>
        <v>-</v>
      </c>
      <c r="Q531" s="91" t="str">
        <f t="shared" si="129"/>
        <v>-</v>
      </c>
      <c r="R531" s="91" t="str">
        <f t="shared" si="129"/>
        <v>-</v>
      </c>
      <c r="S531" s="91" t="str">
        <f t="shared" si="129"/>
        <v>-</v>
      </c>
      <c r="T531" s="91" t="str">
        <f t="shared" si="129"/>
        <v>-</v>
      </c>
      <c r="U531" s="91" t="str">
        <f t="shared" si="129"/>
        <v>-</v>
      </c>
      <c r="V531" s="91" t="str">
        <f t="shared" si="129"/>
        <v>-</v>
      </c>
      <c r="W531" s="91" t="str">
        <f t="shared" si="129"/>
        <v>-</v>
      </c>
      <c r="X531" s="91" t="str">
        <f t="shared" si="129"/>
        <v>-</v>
      </c>
      <c r="Y531" s="91" t="str">
        <f t="shared" si="129"/>
        <v>-</v>
      </c>
      <c r="Z531" s="91" t="str">
        <f t="shared" si="129"/>
        <v>-</v>
      </c>
      <c r="AA531" s="91" t="str">
        <f t="shared" si="129"/>
        <v>-</v>
      </c>
      <c r="AB531" s="91" t="str">
        <f t="shared" si="129"/>
        <v>-</v>
      </c>
      <c r="AC531" s="91" t="str">
        <f t="shared" si="129"/>
        <v>-</v>
      </c>
      <c r="AD531" s="91" t="str">
        <f t="shared" si="129"/>
        <v>-</v>
      </c>
      <c r="AE531" s="91" t="str">
        <f t="shared" si="129"/>
        <v>-</v>
      </c>
      <c r="AF531" s="91" t="str">
        <f t="shared" si="129"/>
        <v>-</v>
      </c>
      <c r="AG531" s="91" t="str">
        <f t="shared" si="129"/>
        <v>-</v>
      </c>
      <c r="AH531" s="91" t="str">
        <f t="shared" si="129"/>
        <v>-</v>
      </c>
      <c r="AI531" s="91" t="str">
        <f t="shared" si="129"/>
        <v>-</v>
      </c>
      <c r="AJ531" s="91" t="str">
        <f t="shared" si="129"/>
        <v>-</v>
      </c>
      <c r="AK531" s="91" t="str">
        <f t="shared" si="129"/>
        <v>-</v>
      </c>
      <c r="AL531" s="91" t="str">
        <f t="shared" si="129"/>
        <v>-</v>
      </c>
      <c r="AM531" s="92" t="str">
        <f t="shared" si="129"/>
        <v>-</v>
      </c>
    </row>
    <row r="532" spans="1:39">
      <c r="A532" s="58" t="str">
        <f>IFERROR(IF(A531+1&lt;COUNTIF(TQoL_Indexes!#REF!,Aux_Country!$A$3),A531+1,""),"")</f>
        <v/>
      </c>
      <c r="B532" s="116" t="str">
        <f t="shared" si="127"/>
        <v/>
      </c>
      <c r="C532" s="116" t="str">
        <f t="shared" si="127"/>
        <v/>
      </c>
      <c r="D532" s="116" t="str">
        <f t="shared" si="127"/>
        <v/>
      </c>
      <c r="E532" s="91" t="str">
        <f t="shared" si="70"/>
        <v>-</v>
      </c>
      <c r="F532" s="91" t="str">
        <f t="shared" ref="F532:AM532" si="130">IFERROR(_xlfn.RANK.EQ(F125,F$3:F$404,0),"-")</f>
        <v>-</v>
      </c>
      <c r="G532" s="91" t="str">
        <f t="shared" si="130"/>
        <v>-</v>
      </c>
      <c r="H532" s="91" t="str">
        <f t="shared" si="130"/>
        <v>-</v>
      </c>
      <c r="I532" s="91" t="str">
        <f t="shared" si="130"/>
        <v>-</v>
      </c>
      <c r="J532" s="91" t="str">
        <f t="shared" si="130"/>
        <v>-</v>
      </c>
      <c r="K532" s="91" t="str">
        <f t="shared" si="130"/>
        <v>-</v>
      </c>
      <c r="L532" s="91" t="str">
        <f t="shared" si="130"/>
        <v>-</v>
      </c>
      <c r="M532" s="91" t="str">
        <f t="shared" si="130"/>
        <v>-</v>
      </c>
      <c r="N532" s="91" t="str">
        <f t="shared" si="130"/>
        <v>-</v>
      </c>
      <c r="O532" s="91" t="str">
        <f t="shared" si="130"/>
        <v>-</v>
      </c>
      <c r="P532" s="91" t="str">
        <f t="shared" si="130"/>
        <v>-</v>
      </c>
      <c r="Q532" s="91" t="str">
        <f t="shared" si="130"/>
        <v>-</v>
      </c>
      <c r="R532" s="91" t="str">
        <f t="shared" si="130"/>
        <v>-</v>
      </c>
      <c r="S532" s="91" t="str">
        <f t="shared" si="130"/>
        <v>-</v>
      </c>
      <c r="T532" s="91" t="str">
        <f t="shared" si="130"/>
        <v>-</v>
      </c>
      <c r="U532" s="91" t="str">
        <f t="shared" si="130"/>
        <v>-</v>
      </c>
      <c r="V532" s="91" t="str">
        <f t="shared" si="130"/>
        <v>-</v>
      </c>
      <c r="W532" s="91" t="str">
        <f t="shared" si="130"/>
        <v>-</v>
      </c>
      <c r="X532" s="91" t="str">
        <f t="shared" si="130"/>
        <v>-</v>
      </c>
      <c r="Y532" s="91" t="str">
        <f t="shared" si="130"/>
        <v>-</v>
      </c>
      <c r="Z532" s="91" t="str">
        <f t="shared" si="130"/>
        <v>-</v>
      </c>
      <c r="AA532" s="91" t="str">
        <f t="shared" si="130"/>
        <v>-</v>
      </c>
      <c r="AB532" s="91" t="str">
        <f t="shared" si="130"/>
        <v>-</v>
      </c>
      <c r="AC532" s="91" t="str">
        <f t="shared" si="130"/>
        <v>-</v>
      </c>
      <c r="AD532" s="91" t="str">
        <f t="shared" si="130"/>
        <v>-</v>
      </c>
      <c r="AE532" s="91" t="str">
        <f t="shared" si="130"/>
        <v>-</v>
      </c>
      <c r="AF532" s="91" t="str">
        <f t="shared" si="130"/>
        <v>-</v>
      </c>
      <c r="AG532" s="91" t="str">
        <f t="shared" si="130"/>
        <v>-</v>
      </c>
      <c r="AH532" s="91" t="str">
        <f t="shared" si="130"/>
        <v>-</v>
      </c>
      <c r="AI532" s="91" t="str">
        <f t="shared" si="130"/>
        <v>-</v>
      </c>
      <c r="AJ532" s="91" t="str">
        <f t="shared" si="130"/>
        <v>-</v>
      </c>
      <c r="AK532" s="91" t="str">
        <f t="shared" si="130"/>
        <v>-</v>
      </c>
      <c r="AL532" s="91" t="str">
        <f t="shared" si="130"/>
        <v>-</v>
      </c>
      <c r="AM532" s="92" t="str">
        <f t="shared" si="130"/>
        <v>-</v>
      </c>
    </row>
    <row r="533" spans="1:39">
      <c r="A533" s="58" t="str">
        <f>IFERROR(IF(A532+1&lt;COUNTIF(TQoL_Indexes!#REF!,Aux_Country!$A$3),A532+1,""),"")</f>
        <v/>
      </c>
      <c r="B533" s="116" t="str">
        <f t="shared" si="127"/>
        <v/>
      </c>
      <c r="C533" s="116" t="str">
        <f t="shared" si="127"/>
        <v/>
      </c>
      <c r="D533" s="116" t="str">
        <f t="shared" si="127"/>
        <v/>
      </c>
      <c r="E533" s="91" t="str">
        <f t="shared" si="70"/>
        <v>-</v>
      </c>
      <c r="F533" s="91" t="str">
        <f t="shared" ref="F533:AM533" si="131">IFERROR(_xlfn.RANK.EQ(F126,F$3:F$404,0),"-")</f>
        <v>-</v>
      </c>
      <c r="G533" s="91" t="str">
        <f t="shared" si="131"/>
        <v>-</v>
      </c>
      <c r="H533" s="91" t="str">
        <f t="shared" si="131"/>
        <v>-</v>
      </c>
      <c r="I533" s="91" t="str">
        <f t="shared" si="131"/>
        <v>-</v>
      </c>
      <c r="J533" s="91" t="str">
        <f t="shared" si="131"/>
        <v>-</v>
      </c>
      <c r="K533" s="91" t="str">
        <f t="shared" si="131"/>
        <v>-</v>
      </c>
      <c r="L533" s="91" t="str">
        <f t="shared" si="131"/>
        <v>-</v>
      </c>
      <c r="M533" s="91" t="str">
        <f t="shared" si="131"/>
        <v>-</v>
      </c>
      <c r="N533" s="91" t="str">
        <f t="shared" si="131"/>
        <v>-</v>
      </c>
      <c r="O533" s="91" t="str">
        <f t="shared" si="131"/>
        <v>-</v>
      </c>
      <c r="P533" s="91" t="str">
        <f t="shared" si="131"/>
        <v>-</v>
      </c>
      <c r="Q533" s="91" t="str">
        <f t="shared" si="131"/>
        <v>-</v>
      </c>
      <c r="R533" s="91" t="str">
        <f t="shared" si="131"/>
        <v>-</v>
      </c>
      <c r="S533" s="91" t="str">
        <f t="shared" si="131"/>
        <v>-</v>
      </c>
      <c r="T533" s="91" t="str">
        <f t="shared" si="131"/>
        <v>-</v>
      </c>
      <c r="U533" s="91" t="str">
        <f t="shared" si="131"/>
        <v>-</v>
      </c>
      <c r="V533" s="91" t="str">
        <f t="shared" si="131"/>
        <v>-</v>
      </c>
      <c r="W533" s="91" t="str">
        <f t="shared" si="131"/>
        <v>-</v>
      </c>
      <c r="X533" s="91" t="str">
        <f t="shared" si="131"/>
        <v>-</v>
      </c>
      <c r="Y533" s="91" t="str">
        <f t="shared" si="131"/>
        <v>-</v>
      </c>
      <c r="Z533" s="91" t="str">
        <f t="shared" si="131"/>
        <v>-</v>
      </c>
      <c r="AA533" s="91" t="str">
        <f t="shared" si="131"/>
        <v>-</v>
      </c>
      <c r="AB533" s="91" t="str">
        <f t="shared" si="131"/>
        <v>-</v>
      </c>
      <c r="AC533" s="91" t="str">
        <f t="shared" si="131"/>
        <v>-</v>
      </c>
      <c r="AD533" s="91" t="str">
        <f t="shared" si="131"/>
        <v>-</v>
      </c>
      <c r="AE533" s="91" t="str">
        <f t="shared" si="131"/>
        <v>-</v>
      </c>
      <c r="AF533" s="91" t="str">
        <f t="shared" si="131"/>
        <v>-</v>
      </c>
      <c r="AG533" s="91" t="str">
        <f t="shared" si="131"/>
        <v>-</v>
      </c>
      <c r="AH533" s="91" t="str">
        <f t="shared" si="131"/>
        <v>-</v>
      </c>
      <c r="AI533" s="91" t="str">
        <f t="shared" si="131"/>
        <v>-</v>
      </c>
      <c r="AJ533" s="91" t="str">
        <f t="shared" si="131"/>
        <v>-</v>
      </c>
      <c r="AK533" s="91" t="str">
        <f t="shared" si="131"/>
        <v>-</v>
      </c>
      <c r="AL533" s="91" t="str">
        <f t="shared" si="131"/>
        <v>-</v>
      </c>
      <c r="AM533" s="92" t="str">
        <f t="shared" si="131"/>
        <v>-</v>
      </c>
    </row>
    <row r="534" spans="1:39">
      <c r="A534" s="58" t="str">
        <f>IFERROR(IF(A533+1&lt;COUNTIF(TQoL_Indexes!#REF!,Aux_Country!$A$3),A533+1,""),"")</f>
        <v/>
      </c>
      <c r="B534" s="116" t="str">
        <f t="shared" si="127"/>
        <v/>
      </c>
      <c r="C534" s="116" t="str">
        <f t="shared" si="127"/>
        <v/>
      </c>
      <c r="D534" s="116" t="str">
        <f t="shared" si="127"/>
        <v/>
      </c>
      <c r="E534" s="91" t="str">
        <f t="shared" si="70"/>
        <v>-</v>
      </c>
      <c r="F534" s="91" t="str">
        <f t="shared" ref="F534:AM534" si="132">IFERROR(_xlfn.RANK.EQ(F127,F$3:F$404,0),"-")</f>
        <v>-</v>
      </c>
      <c r="G534" s="91" t="str">
        <f t="shared" si="132"/>
        <v>-</v>
      </c>
      <c r="H534" s="91" t="str">
        <f t="shared" si="132"/>
        <v>-</v>
      </c>
      <c r="I534" s="91" t="str">
        <f t="shared" si="132"/>
        <v>-</v>
      </c>
      <c r="J534" s="91" t="str">
        <f t="shared" si="132"/>
        <v>-</v>
      </c>
      <c r="K534" s="91" t="str">
        <f t="shared" si="132"/>
        <v>-</v>
      </c>
      <c r="L534" s="91" t="str">
        <f t="shared" si="132"/>
        <v>-</v>
      </c>
      <c r="M534" s="91" t="str">
        <f t="shared" si="132"/>
        <v>-</v>
      </c>
      <c r="N534" s="91" t="str">
        <f t="shared" si="132"/>
        <v>-</v>
      </c>
      <c r="O534" s="91" t="str">
        <f t="shared" si="132"/>
        <v>-</v>
      </c>
      <c r="P534" s="91" t="str">
        <f t="shared" si="132"/>
        <v>-</v>
      </c>
      <c r="Q534" s="91" t="str">
        <f t="shared" si="132"/>
        <v>-</v>
      </c>
      <c r="R534" s="91" t="str">
        <f t="shared" si="132"/>
        <v>-</v>
      </c>
      <c r="S534" s="91" t="str">
        <f t="shared" si="132"/>
        <v>-</v>
      </c>
      <c r="T534" s="91" t="str">
        <f t="shared" si="132"/>
        <v>-</v>
      </c>
      <c r="U534" s="91" t="str">
        <f t="shared" si="132"/>
        <v>-</v>
      </c>
      <c r="V534" s="91" t="str">
        <f t="shared" si="132"/>
        <v>-</v>
      </c>
      <c r="W534" s="91" t="str">
        <f t="shared" si="132"/>
        <v>-</v>
      </c>
      <c r="X534" s="91" t="str">
        <f t="shared" si="132"/>
        <v>-</v>
      </c>
      <c r="Y534" s="91" t="str">
        <f t="shared" si="132"/>
        <v>-</v>
      </c>
      <c r="Z534" s="91" t="str">
        <f t="shared" si="132"/>
        <v>-</v>
      </c>
      <c r="AA534" s="91" t="str">
        <f t="shared" si="132"/>
        <v>-</v>
      </c>
      <c r="AB534" s="91" t="str">
        <f t="shared" si="132"/>
        <v>-</v>
      </c>
      <c r="AC534" s="91" t="str">
        <f t="shared" si="132"/>
        <v>-</v>
      </c>
      <c r="AD534" s="91" t="str">
        <f t="shared" si="132"/>
        <v>-</v>
      </c>
      <c r="AE534" s="91" t="str">
        <f t="shared" si="132"/>
        <v>-</v>
      </c>
      <c r="AF534" s="91" t="str">
        <f t="shared" si="132"/>
        <v>-</v>
      </c>
      <c r="AG534" s="91" t="str">
        <f t="shared" si="132"/>
        <v>-</v>
      </c>
      <c r="AH534" s="91" t="str">
        <f t="shared" si="132"/>
        <v>-</v>
      </c>
      <c r="AI534" s="91" t="str">
        <f t="shared" si="132"/>
        <v>-</v>
      </c>
      <c r="AJ534" s="91" t="str">
        <f t="shared" si="132"/>
        <v>-</v>
      </c>
      <c r="AK534" s="91" t="str">
        <f t="shared" si="132"/>
        <v>-</v>
      </c>
      <c r="AL534" s="91" t="str">
        <f t="shared" si="132"/>
        <v>-</v>
      </c>
      <c r="AM534" s="92" t="str">
        <f t="shared" si="132"/>
        <v>-</v>
      </c>
    </row>
    <row r="535" spans="1:39">
      <c r="A535" s="58" t="str">
        <f>IFERROR(IF(A534+1&lt;COUNTIF(TQoL_Indexes!#REF!,Aux_Country!$A$3),A534+1,""),"")</f>
        <v/>
      </c>
      <c r="B535" s="116" t="str">
        <f t="shared" si="127"/>
        <v/>
      </c>
      <c r="C535" s="116" t="str">
        <f t="shared" si="127"/>
        <v/>
      </c>
      <c r="D535" s="116" t="str">
        <f t="shared" si="127"/>
        <v/>
      </c>
      <c r="E535" s="91" t="str">
        <f t="shared" si="70"/>
        <v>-</v>
      </c>
      <c r="F535" s="91" t="str">
        <f t="shared" ref="F535:AM535" si="133">IFERROR(_xlfn.RANK.EQ(F128,F$3:F$404,0),"-")</f>
        <v>-</v>
      </c>
      <c r="G535" s="91" t="str">
        <f t="shared" si="133"/>
        <v>-</v>
      </c>
      <c r="H535" s="91" t="str">
        <f t="shared" si="133"/>
        <v>-</v>
      </c>
      <c r="I535" s="91" t="str">
        <f t="shared" si="133"/>
        <v>-</v>
      </c>
      <c r="J535" s="91" t="str">
        <f t="shared" si="133"/>
        <v>-</v>
      </c>
      <c r="K535" s="91" t="str">
        <f t="shared" si="133"/>
        <v>-</v>
      </c>
      <c r="L535" s="91" t="str">
        <f t="shared" si="133"/>
        <v>-</v>
      </c>
      <c r="M535" s="91" t="str">
        <f t="shared" si="133"/>
        <v>-</v>
      </c>
      <c r="N535" s="91" t="str">
        <f t="shared" si="133"/>
        <v>-</v>
      </c>
      <c r="O535" s="91" t="str">
        <f t="shared" si="133"/>
        <v>-</v>
      </c>
      <c r="P535" s="91" t="str">
        <f t="shared" si="133"/>
        <v>-</v>
      </c>
      <c r="Q535" s="91" t="str">
        <f t="shared" si="133"/>
        <v>-</v>
      </c>
      <c r="R535" s="91" t="str">
        <f t="shared" si="133"/>
        <v>-</v>
      </c>
      <c r="S535" s="91" t="str">
        <f t="shared" si="133"/>
        <v>-</v>
      </c>
      <c r="T535" s="91" t="str">
        <f t="shared" si="133"/>
        <v>-</v>
      </c>
      <c r="U535" s="91" t="str">
        <f t="shared" si="133"/>
        <v>-</v>
      </c>
      <c r="V535" s="91" t="str">
        <f t="shared" si="133"/>
        <v>-</v>
      </c>
      <c r="W535" s="91" t="str">
        <f t="shared" si="133"/>
        <v>-</v>
      </c>
      <c r="X535" s="91" t="str">
        <f t="shared" si="133"/>
        <v>-</v>
      </c>
      <c r="Y535" s="91" t="str">
        <f t="shared" si="133"/>
        <v>-</v>
      </c>
      <c r="Z535" s="91" t="str">
        <f t="shared" si="133"/>
        <v>-</v>
      </c>
      <c r="AA535" s="91" t="str">
        <f t="shared" si="133"/>
        <v>-</v>
      </c>
      <c r="AB535" s="91" t="str">
        <f t="shared" si="133"/>
        <v>-</v>
      </c>
      <c r="AC535" s="91" t="str">
        <f t="shared" si="133"/>
        <v>-</v>
      </c>
      <c r="AD535" s="91" t="str">
        <f t="shared" si="133"/>
        <v>-</v>
      </c>
      <c r="AE535" s="91" t="str">
        <f t="shared" si="133"/>
        <v>-</v>
      </c>
      <c r="AF535" s="91" t="str">
        <f t="shared" si="133"/>
        <v>-</v>
      </c>
      <c r="AG535" s="91" t="str">
        <f t="shared" si="133"/>
        <v>-</v>
      </c>
      <c r="AH535" s="91" t="str">
        <f t="shared" si="133"/>
        <v>-</v>
      </c>
      <c r="AI535" s="91" t="str">
        <f t="shared" si="133"/>
        <v>-</v>
      </c>
      <c r="AJ535" s="91" t="str">
        <f t="shared" si="133"/>
        <v>-</v>
      </c>
      <c r="AK535" s="91" t="str">
        <f t="shared" si="133"/>
        <v>-</v>
      </c>
      <c r="AL535" s="91" t="str">
        <f t="shared" si="133"/>
        <v>-</v>
      </c>
      <c r="AM535" s="92" t="str">
        <f t="shared" si="133"/>
        <v>-</v>
      </c>
    </row>
    <row r="536" spans="1:39">
      <c r="A536" s="58" t="str">
        <f>IFERROR(IF(A535+1&lt;COUNTIF(TQoL_Indexes!#REF!,Aux_Country!$A$3),A535+1,""),"")</f>
        <v/>
      </c>
      <c r="B536" s="116" t="str">
        <f t="shared" si="127"/>
        <v/>
      </c>
      <c r="C536" s="116" t="str">
        <f t="shared" si="127"/>
        <v/>
      </c>
      <c r="D536" s="116" t="str">
        <f t="shared" si="127"/>
        <v/>
      </c>
      <c r="E536" s="91" t="str">
        <f t="shared" si="70"/>
        <v>-</v>
      </c>
      <c r="F536" s="91" t="str">
        <f t="shared" ref="F536:AM536" si="134">IFERROR(_xlfn.RANK.EQ(F129,F$3:F$404,0),"-")</f>
        <v>-</v>
      </c>
      <c r="G536" s="91" t="str">
        <f t="shared" si="134"/>
        <v>-</v>
      </c>
      <c r="H536" s="91" t="str">
        <f t="shared" si="134"/>
        <v>-</v>
      </c>
      <c r="I536" s="91" t="str">
        <f t="shared" si="134"/>
        <v>-</v>
      </c>
      <c r="J536" s="91" t="str">
        <f t="shared" si="134"/>
        <v>-</v>
      </c>
      <c r="K536" s="91" t="str">
        <f t="shared" si="134"/>
        <v>-</v>
      </c>
      <c r="L536" s="91" t="str">
        <f t="shared" si="134"/>
        <v>-</v>
      </c>
      <c r="M536" s="91" t="str">
        <f t="shared" si="134"/>
        <v>-</v>
      </c>
      <c r="N536" s="91" t="str">
        <f t="shared" si="134"/>
        <v>-</v>
      </c>
      <c r="O536" s="91" t="str">
        <f t="shared" si="134"/>
        <v>-</v>
      </c>
      <c r="P536" s="91" t="str">
        <f t="shared" si="134"/>
        <v>-</v>
      </c>
      <c r="Q536" s="91" t="str">
        <f t="shared" si="134"/>
        <v>-</v>
      </c>
      <c r="R536" s="91" t="str">
        <f t="shared" si="134"/>
        <v>-</v>
      </c>
      <c r="S536" s="91" t="str">
        <f t="shared" si="134"/>
        <v>-</v>
      </c>
      <c r="T536" s="91" t="str">
        <f t="shared" si="134"/>
        <v>-</v>
      </c>
      <c r="U536" s="91" t="str">
        <f t="shared" si="134"/>
        <v>-</v>
      </c>
      <c r="V536" s="91" t="str">
        <f t="shared" si="134"/>
        <v>-</v>
      </c>
      <c r="W536" s="91" t="str">
        <f t="shared" si="134"/>
        <v>-</v>
      </c>
      <c r="X536" s="91" t="str">
        <f t="shared" si="134"/>
        <v>-</v>
      </c>
      <c r="Y536" s="91" t="str">
        <f t="shared" si="134"/>
        <v>-</v>
      </c>
      <c r="Z536" s="91" t="str">
        <f t="shared" si="134"/>
        <v>-</v>
      </c>
      <c r="AA536" s="91" t="str">
        <f t="shared" si="134"/>
        <v>-</v>
      </c>
      <c r="AB536" s="91" t="str">
        <f t="shared" si="134"/>
        <v>-</v>
      </c>
      <c r="AC536" s="91" t="str">
        <f t="shared" si="134"/>
        <v>-</v>
      </c>
      <c r="AD536" s="91" t="str">
        <f t="shared" si="134"/>
        <v>-</v>
      </c>
      <c r="AE536" s="91" t="str">
        <f t="shared" si="134"/>
        <v>-</v>
      </c>
      <c r="AF536" s="91" t="str">
        <f t="shared" si="134"/>
        <v>-</v>
      </c>
      <c r="AG536" s="91" t="str">
        <f t="shared" si="134"/>
        <v>-</v>
      </c>
      <c r="AH536" s="91" t="str">
        <f t="shared" si="134"/>
        <v>-</v>
      </c>
      <c r="AI536" s="91" t="str">
        <f t="shared" si="134"/>
        <v>-</v>
      </c>
      <c r="AJ536" s="91" t="str">
        <f t="shared" si="134"/>
        <v>-</v>
      </c>
      <c r="AK536" s="91" t="str">
        <f t="shared" si="134"/>
        <v>-</v>
      </c>
      <c r="AL536" s="91" t="str">
        <f t="shared" si="134"/>
        <v>-</v>
      </c>
      <c r="AM536" s="92" t="str">
        <f t="shared" si="134"/>
        <v>-</v>
      </c>
    </row>
    <row r="537" spans="1:39">
      <c r="A537" s="58" t="str">
        <f>IFERROR(IF(A536+1&lt;COUNTIF(TQoL_Indexes!#REF!,Aux_Country!$A$3),A536+1,""),"")</f>
        <v/>
      </c>
      <c r="B537" s="116" t="str">
        <f t="shared" si="127"/>
        <v/>
      </c>
      <c r="C537" s="116" t="str">
        <f t="shared" si="127"/>
        <v/>
      </c>
      <c r="D537" s="116" t="str">
        <f t="shared" si="127"/>
        <v/>
      </c>
      <c r="E537" s="91" t="str">
        <f t="shared" si="70"/>
        <v>-</v>
      </c>
      <c r="F537" s="91" t="str">
        <f t="shared" ref="F537:AM537" si="135">IFERROR(_xlfn.RANK.EQ(F130,F$3:F$404,0),"-")</f>
        <v>-</v>
      </c>
      <c r="G537" s="91" t="str">
        <f t="shared" si="135"/>
        <v>-</v>
      </c>
      <c r="H537" s="91" t="str">
        <f t="shared" si="135"/>
        <v>-</v>
      </c>
      <c r="I537" s="91" t="str">
        <f t="shared" si="135"/>
        <v>-</v>
      </c>
      <c r="J537" s="91" t="str">
        <f t="shared" si="135"/>
        <v>-</v>
      </c>
      <c r="K537" s="91" t="str">
        <f t="shared" si="135"/>
        <v>-</v>
      </c>
      <c r="L537" s="91" t="str">
        <f t="shared" si="135"/>
        <v>-</v>
      </c>
      <c r="M537" s="91" t="str">
        <f t="shared" si="135"/>
        <v>-</v>
      </c>
      <c r="N537" s="91" t="str">
        <f t="shared" si="135"/>
        <v>-</v>
      </c>
      <c r="O537" s="91" t="str">
        <f t="shared" si="135"/>
        <v>-</v>
      </c>
      <c r="P537" s="91" t="str">
        <f t="shared" si="135"/>
        <v>-</v>
      </c>
      <c r="Q537" s="91" t="str">
        <f t="shared" si="135"/>
        <v>-</v>
      </c>
      <c r="R537" s="91" t="str">
        <f t="shared" si="135"/>
        <v>-</v>
      </c>
      <c r="S537" s="91" t="str">
        <f t="shared" si="135"/>
        <v>-</v>
      </c>
      <c r="T537" s="91" t="str">
        <f t="shared" si="135"/>
        <v>-</v>
      </c>
      <c r="U537" s="91" t="str">
        <f t="shared" si="135"/>
        <v>-</v>
      </c>
      <c r="V537" s="91" t="str">
        <f t="shared" si="135"/>
        <v>-</v>
      </c>
      <c r="W537" s="91" t="str">
        <f t="shared" si="135"/>
        <v>-</v>
      </c>
      <c r="X537" s="91" t="str">
        <f t="shared" si="135"/>
        <v>-</v>
      </c>
      <c r="Y537" s="91" t="str">
        <f t="shared" si="135"/>
        <v>-</v>
      </c>
      <c r="Z537" s="91" t="str">
        <f t="shared" si="135"/>
        <v>-</v>
      </c>
      <c r="AA537" s="91" t="str">
        <f t="shared" si="135"/>
        <v>-</v>
      </c>
      <c r="AB537" s="91" t="str">
        <f t="shared" si="135"/>
        <v>-</v>
      </c>
      <c r="AC537" s="91" t="str">
        <f t="shared" si="135"/>
        <v>-</v>
      </c>
      <c r="AD537" s="91" t="str">
        <f t="shared" si="135"/>
        <v>-</v>
      </c>
      <c r="AE537" s="91" t="str">
        <f t="shared" si="135"/>
        <v>-</v>
      </c>
      <c r="AF537" s="91" t="str">
        <f t="shared" si="135"/>
        <v>-</v>
      </c>
      <c r="AG537" s="91" t="str">
        <f t="shared" si="135"/>
        <v>-</v>
      </c>
      <c r="AH537" s="91" t="str">
        <f t="shared" si="135"/>
        <v>-</v>
      </c>
      <c r="AI537" s="91" t="str">
        <f t="shared" si="135"/>
        <v>-</v>
      </c>
      <c r="AJ537" s="91" t="str">
        <f t="shared" si="135"/>
        <v>-</v>
      </c>
      <c r="AK537" s="91" t="str">
        <f t="shared" si="135"/>
        <v>-</v>
      </c>
      <c r="AL537" s="91" t="str">
        <f t="shared" si="135"/>
        <v>-</v>
      </c>
      <c r="AM537" s="92" t="str">
        <f t="shared" si="135"/>
        <v>-</v>
      </c>
    </row>
    <row r="538" spans="1:39">
      <c r="A538" s="58" t="str">
        <f>IFERROR(IF(A537+1&lt;COUNTIF(TQoL_Indexes!#REF!,Aux_Country!$A$3),A537+1,""),"")</f>
        <v/>
      </c>
      <c r="B538" s="116" t="str">
        <f t="shared" si="127"/>
        <v/>
      </c>
      <c r="C538" s="116" t="str">
        <f t="shared" si="127"/>
        <v/>
      </c>
      <c r="D538" s="116" t="str">
        <f t="shared" si="127"/>
        <v/>
      </c>
      <c r="E538" s="91" t="str">
        <f t="shared" si="70"/>
        <v>-</v>
      </c>
      <c r="F538" s="91" t="str">
        <f t="shared" ref="F538:AM538" si="136">IFERROR(_xlfn.RANK.EQ(F131,F$3:F$404,0),"-")</f>
        <v>-</v>
      </c>
      <c r="G538" s="91" t="str">
        <f t="shared" si="136"/>
        <v>-</v>
      </c>
      <c r="H538" s="91" t="str">
        <f t="shared" si="136"/>
        <v>-</v>
      </c>
      <c r="I538" s="91" t="str">
        <f t="shared" si="136"/>
        <v>-</v>
      </c>
      <c r="J538" s="91" t="str">
        <f t="shared" si="136"/>
        <v>-</v>
      </c>
      <c r="K538" s="91" t="str">
        <f t="shared" si="136"/>
        <v>-</v>
      </c>
      <c r="L538" s="91" t="str">
        <f t="shared" si="136"/>
        <v>-</v>
      </c>
      <c r="M538" s="91" t="str">
        <f t="shared" si="136"/>
        <v>-</v>
      </c>
      <c r="N538" s="91" t="str">
        <f t="shared" si="136"/>
        <v>-</v>
      </c>
      <c r="O538" s="91" t="str">
        <f t="shared" si="136"/>
        <v>-</v>
      </c>
      <c r="P538" s="91" t="str">
        <f t="shared" si="136"/>
        <v>-</v>
      </c>
      <c r="Q538" s="91" t="str">
        <f t="shared" si="136"/>
        <v>-</v>
      </c>
      <c r="R538" s="91" t="str">
        <f t="shared" si="136"/>
        <v>-</v>
      </c>
      <c r="S538" s="91" t="str">
        <f t="shared" si="136"/>
        <v>-</v>
      </c>
      <c r="T538" s="91" t="str">
        <f t="shared" si="136"/>
        <v>-</v>
      </c>
      <c r="U538" s="91" t="str">
        <f t="shared" si="136"/>
        <v>-</v>
      </c>
      <c r="V538" s="91" t="str">
        <f t="shared" si="136"/>
        <v>-</v>
      </c>
      <c r="W538" s="91" t="str">
        <f t="shared" si="136"/>
        <v>-</v>
      </c>
      <c r="X538" s="91" t="str">
        <f t="shared" si="136"/>
        <v>-</v>
      </c>
      <c r="Y538" s="91" t="str">
        <f t="shared" si="136"/>
        <v>-</v>
      </c>
      <c r="Z538" s="91" t="str">
        <f t="shared" si="136"/>
        <v>-</v>
      </c>
      <c r="AA538" s="91" t="str">
        <f t="shared" si="136"/>
        <v>-</v>
      </c>
      <c r="AB538" s="91" t="str">
        <f t="shared" si="136"/>
        <v>-</v>
      </c>
      <c r="AC538" s="91" t="str">
        <f t="shared" si="136"/>
        <v>-</v>
      </c>
      <c r="AD538" s="91" t="str">
        <f t="shared" si="136"/>
        <v>-</v>
      </c>
      <c r="AE538" s="91" t="str">
        <f t="shared" si="136"/>
        <v>-</v>
      </c>
      <c r="AF538" s="91" t="str">
        <f t="shared" si="136"/>
        <v>-</v>
      </c>
      <c r="AG538" s="91" t="str">
        <f t="shared" si="136"/>
        <v>-</v>
      </c>
      <c r="AH538" s="91" t="str">
        <f t="shared" si="136"/>
        <v>-</v>
      </c>
      <c r="AI538" s="91" t="str">
        <f t="shared" si="136"/>
        <v>-</v>
      </c>
      <c r="AJ538" s="91" t="str">
        <f t="shared" si="136"/>
        <v>-</v>
      </c>
      <c r="AK538" s="91" t="str">
        <f t="shared" si="136"/>
        <v>-</v>
      </c>
      <c r="AL538" s="91" t="str">
        <f t="shared" si="136"/>
        <v>-</v>
      </c>
      <c r="AM538" s="92" t="str">
        <f t="shared" si="136"/>
        <v>-</v>
      </c>
    </row>
    <row r="539" spans="1:39">
      <c r="A539" s="58" t="str">
        <f>IFERROR(IF(A538+1&lt;COUNTIF(TQoL_Indexes!#REF!,Aux_Country!$A$3),A538+1,""),"")</f>
        <v/>
      </c>
      <c r="B539" s="116" t="str">
        <f t="shared" si="127"/>
        <v/>
      </c>
      <c r="C539" s="116" t="str">
        <f t="shared" si="127"/>
        <v/>
      </c>
      <c r="D539" s="116" t="str">
        <f t="shared" si="127"/>
        <v/>
      </c>
      <c r="E539" s="91" t="str">
        <f t="shared" si="70"/>
        <v>-</v>
      </c>
      <c r="F539" s="91" t="str">
        <f t="shared" ref="F539:AM539" si="137">IFERROR(_xlfn.RANK.EQ(F132,F$3:F$404,0),"-")</f>
        <v>-</v>
      </c>
      <c r="G539" s="91" t="str">
        <f t="shared" si="137"/>
        <v>-</v>
      </c>
      <c r="H539" s="91" t="str">
        <f t="shared" si="137"/>
        <v>-</v>
      </c>
      <c r="I539" s="91" t="str">
        <f t="shared" si="137"/>
        <v>-</v>
      </c>
      <c r="J539" s="91" t="str">
        <f t="shared" si="137"/>
        <v>-</v>
      </c>
      <c r="K539" s="91" t="str">
        <f t="shared" si="137"/>
        <v>-</v>
      </c>
      <c r="L539" s="91" t="str">
        <f t="shared" si="137"/>
        <v>-</v>
      </c>
      <c r="M539" s="91" t="str">
        <f t="shared" si="137"/>
        <v>-</v>
      </c>
      <c r="N539" s="91" t="str">
        <f t="shared" si="137"/>
        <v>-</v>
      </c>
      <c r="O539" s="91" t="str">
        <f t="shared" si="137"/>
        <v>-</v>
      </c>
      <c r="P539" s="91" t="str">
        <f t="shared" si="137"/>
        <v>-</v>
      </c>
      <c r="Q539" s="91" t="str">
        <f t="shared" si="137"/>
        <v>-</v>
      </c>
      <c r="R539" s="91" t="str">
        <f t="shared" si="137"/>
        <v>-</v>
      </c>
      <c r="S539" s="91" t="str">
        <f t="shared" si="137"/>
        <v>-</v>
      </c>
      <c r="T539" s="91" t="str">
        <f t="shared" si="137"/>
        <v>-</v>
      </c>
      <c r="U539" s="91" t="str">
        <f t="shared" si="137"/>
        <v>-</v>
      </c>
      <c r="V539" s="91" t="str">
        <f t="shared" si="137"/>
        <v>-</v>
      </c>
      <c r="W539" s="91" t="str">
        <f t="shared" si="137"/>
        <v>-</v>
      </c>
      <c r="X539" s="91" t="str">
        <f t="shared" si="137"/>
        <v>-</v>
      </c>
      <c r="Y539" s="91" t="str">
        <f t="shared" si="137"/>
        <v>-</v>
      </c>
      <c r="Z539" s="91" t="str">
        <f t="shared" si="137"/>
        <v>-</v>
      </c>
      <c r="AA539" s="91" t="str">
        <f t="shared" si="137"/>
        <v>-</v>
      </c>
      <c r="AB539" s="91" t="str">
        <f t="shared" si="137"/>
        <v>-</v>
      </c>
      <c r="AC539" s="91" t="str">
        <f t="shared" si="137"/>
        <v>-</v>
      </c>
      <c r="AD539" s="91" t="str">
        <f t="shared" si="137"/>
        <v>-</v>
      </c>
      <c r="AE539" s="91" t="str">
        <f t="shared" si="137"/>
        <v>-</v>
      </c>
      <c r="AF539" s="91" t="str">
        <f t="shared" si="137"/>
        <v>-</v>
      </c>
      <c r="AG539" s="91" t="str">
        <f t="shared" si="137"/>
        <v>-</v>
      </c>
      <c r="AH539" s="91" t="str">
        <f t="shared" si="137"/>
        <v>-</v>
      </c>
      <c r="AI539" s="91" t="str">
        <f t="shared" si="137"/>
        <v>-</v>
      </c>
      <c r="AJ539" s="91" t="str">
        <f t="shared" si="137"/>
        <v>-</v>
      </c>
      <c r="AK539" s="91" t="str">
        <f t="shared" si="137"/>
        <v>-</v>
      </c>
      <c r="AL539" s="91" t="str">
        <f t="shared" si="137"/>
        <v>-</v>
      </c>
      <c r="AM539" s="92" t="str">
        <f t="shared" si="137"/>
        <v>-</v>
      </c>
    </row>
    <row r="540" spans="1:39">
      <c r="A540" s="58" t="str">
        <f>IFERROR(IF(A539+1&lt;COUNTIF(TQoL_Indexes!#REF!,Aux_Country!$A$3),A539+1,""),"")</f>
        <v/>
      </c>
      <c r="B540" s="116" t="str">
        <f t="shared" si="127"/>
        <v/>
      </c>
      <c r="C540" s="116" t="str">
        <f t="shared" si="127"/>
        <v/>
      </c>
      <c r="D540" s="116" t="str">
        <f t="shared" si="127"/>
        <v/>
      </c>
      <c r="E540" s="91" t="str">
        <f t="shared" ref="E540:E603" si="138">IFERROR(_xlfn.RANK.EQ(E133,E$3:E$404,0),"-")</f>
        <v>-</v>
      </c>
      <c r="F540" s="91" t="str">
        <f t="shared" ref="F540:AM540" si="139">IFERROR(_xlfn.RANK.EQ(F133,F$3:F$404,0),"-")</f>
        <v>-</v>
      </c>
      <c r="G540" s="91" t="str">
        <f t="shared" si="139"/>
        <v>-</v>
      </c>
      <c r="H540" s="91" t="str">
        <f t="shared" si="139"/>
        <v>-</v>
      </c>
      <c r="I540" s="91" t="str">
        <f t="shared" si="139"/>
        <v>-</v>
      </c>
      <c r="J540" s="91" t="str">
        <f t="shared" si="139"/>
        <v>-</v>
      </c>
      <c r="K540" s="91" t="str">
        <f t="shared" si="139"/>
        <v>-</v>
      </c>
      <c r="L540" s="91" t="str">
        <f t="shared" si="139"/>
        <v>-</v>
      </c>
      <c r="M540" s="91" t="str">
        <f t="shared" si="139"/>
        <v>-</v>
      </c>
      <c r="N540" s="91" t="str">
        <f t="shared" si="139"/>
        <v>-</v>
      </c>
      <c r="O540" s="91" t="str">
        <f t="shared" si="139"/>
        <v>-</v>
      </c>
      <c r="P540" s="91" t="str">
        <f t="shared" si="139"/>
        <v>-</v>
      </c>
      <c r="Q540" s="91" t="str">
        <f t="shared" si="139"/>
        <v>-</v>
      </c>
      <c r="R540" s="91" t="str">
        <f t="shared" si="139"/>
        <v>-</v>
      </c>
      <c r="S540" s="91" t="str">
        <f t="shared" si="139"/>
        <v>-</v>
      </c>
      <c r="T540" s="91" t="str">
        <f t="shared" si="139"/>
        <v>-</v>
      </c>
      <c r="U540" s="91" t="str">
        <f t="shared" si="139"/>
        <v>-</v>
      </c>
      <c r="V540" s="91" t="str">
        <f t="shared" si="139"/>
        <v>-</v>
      </c>
      <c r="W540" s="91" t="str">
        <f t="shared" si="139"/>
        <v>-</v>
      </c>
      <c r="X540" s="91" t="str">
        <f t="shared" si="139"/>
        <v>-</v>
      </c>
      <c r="Y540" s="91" t="str">
        <f t="shared" si="139"/>
        <v>-</v>
      </c>
      <c r="Z540" s="91" t="str">
        <f t="shared" si="139"/>
        <v>-</v>
      </c>
      <c r="AA540" s="91" t="str">
        <f t="shared" si="139"/>
        <v>-</v>
      </c>
      <c r="AB540" s="91" t="str">
        <f t="shared" si="139"/>
        <v>-</v>
      </c>
      <c r="AC540" s="91" t="str">
        <f t="shared" si="139"/>
        <v>-</v>
      </c>
      <c r="AD540" s="91" t="str">
        <f t="shared" si="139"/>
        <v>-</v>
      </c>
      <c r="AE540" s="91" t="str">
        <f t="shared" si="139"/>
        <v>-</v>
      </c>
      <c r="AF540" s="91" t="str">
        <f t="shared" si="139"/>
        <v>-</v>
      </c>
      <c r="AG540" s="91" t="str">
        <f t="shared" si="139"/>
        <v>-</v>
      </c>
      <c r="AH540" s="91" t="str">
        <f t="shared" si="139"/>
        <v>-</v>
      </c>
      <c r="AI540" s="91" t="str">
        <f t="shared" si="139"/>
        <v>-</v>
      </c>
      <c r="AJ540" s="91" t="str">
        <f t="shared" si="139"/>
        <v>-</v>
      </c>
      <c r="AK540" s="91" t="str">
        <f t="shared" si="139"/>
        <v>-</v>
      </c>
      <c r="AL540" s="91" t="str">
        <f t="shared" si="139"/>
        <v>-</v>
      </c>
      <c r="AM540" s="92" t="str">
        <f t="shared" si="139"/>
        <v>-</v>
      </c>
    </row>
    <row r="541" spans="1:39">
      <c r="A541" s="58" t="str">
        <f>IFERROR(IF(A540+1&lt;COUNTIF(TQoL_Indexes!#REF!,Aux_Country!$A$3),A540+1,""),"")</f>
        <v/>
      </c>
      <c r="B541" s="116" t="str">
        <f t="shared" si="127"/>
        <v/>
      </c>
      <c r="C541" s="116" t="str">
        <f t="shared" si="127"/>
        <v/>
      </c>
      <c r="D541" s="116" t="str">
        <f t="shared" si="127"/>
        <v/>
      </c>
      <c r="E541" s="91" t="str">
        <f t="shared" si="138"/>
        <v>-</v>
      </c>
      <c r="F541" s="91" t="str">
        <f t="shared" ref="F541:AM541" si="140">IFERROR(_xlfn.RANK.EQ(F134,F$3:F$404,0),"-")</f>
        <v>-</v>
      </c>
      <c r="G541" s="91" t="str">
        <f t="shared" si="140"/>
        <v>-</v>
      </c>
      <c r="H541" s="91" t="str">
        <f t="shared" si="140"/>
        <v>-</v>
      </c>
      <c r="I541" s="91" t="str">
        <f t="shared" si="140"/>
        <v>-</v>
      </c>
      <c r="J541" s="91" t="str">
        <f t="shared" si="140"/>
        <v>-</v>
      </c>
      <c r="K541" s="91" t="str">
        <f t="shared" si="140"/>
        <v>-</v>
      </c>
      <c r="L541" s="91" t="str">
        <f t="shared" si="140"/>
        <v>-</v>
      </c>
      <c r="M541" s="91" t="str">
        <f t="shared" si="140"/>
        <v>-</v>
      </c>
      <c r="N541" s="91" t="str">
        <f t="shared" si="140"/>
        <v>-</v>
      </c>
      <c r="O541" s="91" t="str">
        <f t="shared" si="140"/>
        <v>-</v>
      </c>
      <c r="P541" s="91" t="str">
        <f t="shared" si="140"/>
        <v>-</v>
      </c>
      <c r="Q541" s="91" t="str">
        <f t="shared" si="140"/>
        <v>-</v>
      </c>
      <c r="R541" s="91" t="str">
        <f t="shared" si="140"/>
        <v>-</v>
      </c>
      <c r="S541" s="91" t="str">
        <f t="shared" si="140"/>
        <v>-</v>
      </c>
      <c r="T541" s="91" t="str">
        <f t="shared" si="140"/>
        <v>-</v>
      </c>
      <c r="U541" s="91" t="str">
        <f t="shared" si="140"/>
        <v>-</v>
      </c>
      <c r="V541" s="91" t="str">
        <f t="shared" si="140"/>
        <v>-</v>
      </c>
      <c r="W541" s="91" t="str">
        <f t="shared" si="140"/>
        <v>-</v>
      </c>
      <c r="X541" s="91" t="str">
        <f t="shared" si="140"/>
        <v>-</v>
      </c>
      <c r="Y541" s="91" t="str">
        <f t="shared" si="140"/>
        <v>-</v>
      </c>
      <c r="Z541" s="91" t="str">
        <f t="shared" si="140"/>
        <v>-</v>
      </c>
      <c r="AA541" s="91" t="str">
        <f t="shared" si="140"/>
        <v>-</v>
      </c>
      <c r="AB541" s="91" t="str">
        <f t="shared" si="140"/>
        <v>-</v>
      </c>
      <c r="AC541" s="91" t="str">
        <f t="shared" si="140"/>
        <v>-</v>
      </c>
      <c r="AD541" s="91" t="str">
        <f t="shared" si="140"/>
        <v>-</v>
      </c>
      <c r="AE541" s="91" t="str">
        <f t="shared" si="140"/>
        <v>-</v>
      </c>
      <c r="AF541" s="91" t="str">
        <f t="shared" si="140"/>
        <v>-</v>
      </c>
      <c r="AG541" s="91" t="str">
        <f t="shared" si="140"/>
        <v>-</v>
      </c>
      <c r="AH541" s="91" t="str">
        <f t="shared" si="140"/>
        <v>-</v>
      </c>
      <c r="AI541" s="91" t="str">
        <f t="shared" si="140"/>
        <v>-</v>
      </c>
      <c r="AJ541" s="91" t="str">
        <f t="shared" si="140"/>
        <v>-</v>
      </c>
      <c r="AK541" s="91" t="str">
        <f t="shared" si="140"/>
        <v>-</v>
      </c>
      <c r="AL541" s="91" t="str">
        <f t="shared" si="140"/>
        <v>-</v>
      </c>
      <c r="AM541" s="92" t="str">
        <f t="shared" si="140"/>
        <v>-</v>
      </c>
    </row>
    <row r="542" spans="1:39">
      <c r="A542" s="58" t="str">
        <f>IFERROR(IF(A541+1&lt;COUNTIF(TQoL_Indexes!#REF!,Aux_Country!$A$3),A541+1,""),"")</f>
        <v/>
      </c>
      <c r="B542" s="116" t="str">
        <f t="shared" si="127"/>
        <v/>
      </c>
      <c r="C542" s="116" t="str">
        <f t="shared" si="127"/>
        <v/>
      </c>
      <c r="D542" s="116" t="str">
        <f t="shared" si="127"/>
        <v/>
      </c>
      <c r="E542" s="91" t="str">
        <f t="shared" si="138"/>
        <v>-</v>
      </c>
      <c r="F542" s="91" t="str">
        <f t="shared" ref="F542:AM542" si="141">IFERROR(_xlfn.RANK.EQ(F135,F$3:F$404,0),"-")</f>
        <v>-</v>
      </c>
      <c r="G542" s="91" t="str">
        <f t="shared" si="141"/>
        <v>-</v>
      </c>
      <c r="H542" s="91" t="str">
        <f t="shared" si="141"/>
        <v>-</v>
      </c>
      <c r="I542" s="91" t="str">
        <f t="shared" si="141"/>
        <v>-</v>
      </c>
      <c r="J542" s="91" t="str">
        <f t="shared" si="141"/>
        <v>-</v>
      </c>
      <c r="K542" s="91" t="str">
        <f t="shared" si="141"/>
        <v>-</v>
      </c>
      <c r="L542" s="91" t="str">
        <f t="shared" si="141"/>
        <v>-</v>
      </c>
      <c r="M542" s="91" t="str">
        <f t="shared" si="141"/>
        <v>-</v>
      </c>
      <c r="N542" s="91" t="str">
        <f t="shared" si="141"/>
        <v>-</v>
      </c>
      <c r="O542" s="91" t="str">
        <f t="shared" si="141"/>
        <v>-</v>
      </c>
      <c r="P542" s="91" t="str">
        <f t="shared" si="141"/>
        <v>-</v>
      </c>
      <c r="Q542" s="91" t="str">
        <f t="shared" si="141"/>
        <v>-</v>
      </c>
      <c r="R542" s="91" t="str">
        <f t="shared" si="141"/>
        <v>-</v>
      </c>
      <c r="S542" s="91" t="str">
        <f t="shared" si="141"/>
        <v>-</v>
      </c>
      <c r="T542" s="91" t="str">
        <f t="shared" si="141"/>
        <v>-</v>
      </c>
      <c r="U542" s="91" t="str">
        <f t="shared" si="141"/>
        <v>-</v>
      </c>
      <c r="V542" s="91" t="str">
        <f t="shared" si="141"/>
        <v>-</v>
      </c>
      <c r="W542" s="91" t="str">
        <f t="shared" si="141"/>
        <v>-</v>
      </c>
      <c r="X542" s="91" t="str">
        <f t="shared" si="141"/>
        <v>-</v>
      </c>
      <c r="Y542" s="91" t="str">
        <f t="shared" si="141"/>
        <v>-</v>
      </c>
      <c r="Z542" s="91" t="str">
        <f t="shared" si="141"/>
        <v>-</v>
      </c>
      <c r="AA542" s="91" t="str">
        <f t="shared" si="141"/>
        <v>-</v>
      </c>
      <c r="AB542" s="91" t="str">
        <f t="shared" si="141"/>
        <v>-</v>
      </c>
      <c r="AC542" s="91" t="str">
        <f t="shared" si="141"/>
        <v>-</v>
      </c>
      <c r="AD542" s="91" t="str">
        <f t="shared" si="141"/>
        <v>-</v>
      </c>
      <c r="AE542" s="91" t="str">
        <f t="shared" si="141"/>
        <v>-</v>
      </c>
      <c r="AF542" s="91" t="str">
        <f t="shared" si="141"/>
        <v>-</v>
      </c>
      <c r="AG542" s="91" t="str">
        <f t="shared" si="141"/>
        <v>-</v>
      </c>
      <c r="AH542" s="91" t="str">
        <f t="shared" si="141"/>
        <v>-</v>
      </c>
      <c r="AI542" s="91" t="str">
        <f t="shared" si="141"/>
        <v>-</v>
      </c>
      <c r="AJ542" s="91" t="str">
        <f t="shared" si="141"/>
        <v>-</v>
      </c>
      <c r="AK542" s="91" t="str">
        <f t="shared" si="141"/>
        <v>-</v>
      </c>
      <c r="AL542" s="91" t="str">
        <f t="shared" si="141"/>
        <v>-</v>
      </c>
      <c r="AM542" s="92" t="str">
        <f t="shared" si="141"/>
        <v>-</v>
      </c>
    </row>
    <row r="543" spans="1:39">
      <c r="A543" s="58" t="str">
        <f>IFERROR(IF(A542+1&lt;COUNTIF(TQoL_Indexes!#REF!,Aux_Country!$A$3),A542+1,""),"")</f>
        <v/>
      </c>
      <c r="B543" s="116" t="str">
        <f t="shared" si="127"/>
        <v/>
      </c>
      <c r="C543" s="116" t="str">
        <f t="shared" si="127"/>
        <v/>
      </c>
      <c r="D543" s="116" t="str">
        <f t="shared" si="127"/>
        <v/>
      </c>
      <c r="E543" s="91" t="str">
        <f t="shared" si="138"/>
        <v>-</v>
      </c>
      <c r="F543" s="91" t="str">
        <f t="shared" ref="F543:AM543" si="142">IFERROR(_xlfn.RANK.EQ(F136,F$3:F$404,0),"-")</f>
        <v>-</v>
      </c>
      <c r="G543" s="91" t="str">
        <f t="shared" si="142"/>
        <v>-</v>
      </c>
      <c r="H543" s="91" t="str">
        <f t="shared" si="142"/>
        <v>-</v>
      </c>
      <c r="I543" s="91" t="str">
        <f t="shared" si="142"/>
        <v>-</v>
      </c>
      <c r="J543" s="91" t="str">
        <f t="shared" si="142"/>
        <v>-</v>
      </c>
      <c r="K543" s="91" t="str">
        <f t="shared" si="142"/>
        <v>-</v>
      </c>
      <c r="L543" s="91" t="str">
        <f t="shared" si="142"/>
        <v>-</v>
      </c>
      <c r="M543" s="91" t="str">
        <f t="shared" si="142"/>
        <v>-</v>
      </c>
      <c r="N543" s="91" t="str">
        <f t="shared" si="142"/>
        <v>-</v>
      </c>
      <c r="O543" s="91" t="str">
        <f t="shared" si="142"/>
        <v>-</v>
      </c>
      <c r="P543" s="91" t="str">
        <f t="shared" si="142"/>
        <v>-</v>
      </c>
      <c r="Q543" s="91" t="str">
        <f t="shared" si="142"/>
        <v>-</v>
      </c>
      <c r="R543" s="91" t="str">
        <f t="shared" si="142"/>
        <v>-</v>
      </c>
      <c r="S543" s="91" t="str">
        <f t="shared" si="142"/>
        <v>-</v>
      </c>
      <c r="T543" s="91" t="str">
        <f t="shared" si="142"/>
        <v>-</v>
      </c>
      <c r="U543" s="91" t="str">
        <f t="shared" si="142"/>
        <v>-</v>
      </c>
      <c r="V543" s="91" t="str">
        <f t="shared" si="142"/>
        <v>-</v>
      </c>
      <c r="W543" s="91" t="str">
        <f t="shared" si="142"/>
        <v>-</v>
      </c>
      <c r="X543" s="91" t="str">
        <f t="shared" si="142"/>
        <v>-</v>
      </c>
      <c r="Y543" s="91" t="str">
        <f t="shared" si="142"/>
        <v>-</v>
      </c>
      <c r="Z543" s="91" t="str">
        <f t="shared" si="142"/>
        <v>-</v>
      </c>
      <c r="AA543" s="91" t="str">
        <f t="shared" si="142"/>
        <v>-</v>
      </c>
      <c r="AB543" s="91" t="str">
        <f t="shared" si="142"/>
        <v>-</v>
      </c>
      <c r="AC543" s="91" t="str">
        <f t="shared" si="142"/>
        <v>-</v>
      </c>
      <c r="AD543" s="91" t="str">
        <f t="shared" si="142"/>
        <v>-</v>
      </c>
      <c r="AE543" s="91" t="str">
        <f t="shared" si="142"/>
        <v>-</v>
      </c>
      <c r="AF543" s="91" t="str">
        <f t="shared" si="142"/>
        <v>-</v>
      </c>
      <c r="AG543" s="91" t="str">
        <f t="shared" si="142"/>
        <v>-</v>
      </c>
      <c r="AH543" s="91" t="str">
        <f t="shared" si="142"/>
        <v>-</v>
      </c>
      <c r="AI543" s="91" t="str">
        <f t="shared" si="142"/>
        <v>-</v>
      </c>
      <c r="AJ543" s="91" t="str">
        <f t="shared" si="142"/>
        <v>-</v>
      </c>
      <c r="AK543" s="91" t="str">
        <f t="shared" si="142"/>
        <v>-</v>
      </c>
      <c r="AL543" s="91" t="str">
        <f t="shared" si="142"/>
        <v>-</v>
      </c>
      <c r="AM543" s="92" t="str">
        <f t="shared" si="142"/>
        <v>-</v>
      </c>
    </row>
    <row r="544" spans="1:39">
      <c r="A544" s="58" t="str">
        <f>IFERROR(IF(A543+1&lt;COUNTIF(TQoL_Indexes!#REF!,Aux_Country!$A$3),A543+1,""),"")</f>
        <v/>
      </c>
      <c r="B544" s="116" t="str">
        <f t="shared" si="127"/>
        <v/>
      </c>
      <c r="C544" s="116" t="str">
        <f t="shared" si="127"/>
        <v/>
      </c>
      <c r="D544" s="116" t="str">
        <f t="shared" si="127"/>
        <v/>
      </c>
      <c r="E544" s="91" t="str">
        <f t="shared" si="138"/>
        <v>-</v>
      </c>
      <c r="F544" s="91" t="str">
        <f t="shared" ref="F544:AM544" si="143">IFERROR(_xlfn.RANK.EQ(F137,F$3:F$404,0),"-")</f>
        <v>-</v>
      </c>
      <c r="G544" s="91" t="str">
        <f t="shared" si="143"/>
        <v>-</v>
      </c>
      <c r="H544" s="91" t="str">
        <f t="shared" si="143"/>
        <v>-</v>
      </c>
      <c r="I544" s="91" t="str">
        <f t="shared" si="143"/>
        <v>-</v>
      </c>
      <c r="J544" s="91" t="str">
        <f t="shared" si="143"/>
        <v>-</v>
      </c>
      <c r="K544" s="91" t="str">
        <f t="shared" si="143"/>
        <v>-</v>
      </c>
      <c r="L544" s="91" t="str">
        <f t="shared" si="143"/>
        <v>-</v>
      </c>
      <c r="M544" s="91" t="str">
        <f t="shared" si="143"/>
        <v>-</v>
      </c>
      <c r="N544" s="91" t="str">
        <f t="shared" si="143"/>
        <v>-</v>
      </c>
      <c r="O544" s="91" t="str">
        <f t="shared" si="143"/>
        <v>-</v>
      </c>
      <c r="P544" s="91" t="str">
        <f t="shared" si="143"/>
        <v>-</v>
      </c>
      <c r="Q544" s="91" t="str">
        <f t="shared" si="143"/>
        <v>-</v>
      </c>
      <c r="R544" s="91" t="str">
        <f t="shared" si="143"/>
        <v>-</v>
      </c>
      <c r="S544" s="91" t="str">
        <f t="shared" si="143"/>
        <v>-</v>
      </c>
      <c r="T544" s="91" t="str">
        <f t="shared" si="143"/>
        <v>-</v>
      </c>
      <c r="U544" s="91" t="str">
        <f t="shared" si="143"/>
        <v>-</v>
      </c>
      <c r="V544" s="91" t="str">
        <f t="shared" si="143"/>
        <v>-</v>
      </c>
      <c r="W544" s="91" t="str">
        <f t="shared" si="143"/>
        <v>-</v>
      </c>
      <c r="X544" s="91" t="str">
        <f t="shared" si="143"/>
        <v>-</v>
      </c>
      <c r="Y544" s="91" t="str">
        <f t="shared" si="143"/>
        <v>-</v>
      </c>
      <c r="Z544" s="91" t="str">
        <f t="shared" si="143"/>
        <v>-</v>
      </c>
      <c r="AA544" s="91" t="str">
        <f t="shared" si="143"/>
        <v>-</v>
      </c>
      <c r="AB544" s="91" t="str">
        <f t="shared" si="143"/>
        <v>-</v>
      </c>
      <c r="AC544" s="91" t="str">
        <f t="shared" si="143"/>
        <v>-</v>
      </c>
      <c r="AD544" s="91" t="str">
        <f t="shared" si="143"/>
        <v>-</v>
      </c>
      <c r="AE544" s="91" t="str">
        <f t="shared" si="143"/>
        <v>-</v>
      </c>
      <c r="AF544" s="91" t="str">
        <f t="shared" si="143"/>
        <v>-</v>
      </c>
      <c r="AG544" s="91" t="str">
        <f t="shared" si="143"/>
        <v>-</v>
      </c>
      <c r="AH544" s="91" t="str">
        <f t="shared" si="143"/>
        <v>-</v>
      </c>
      <c r="AI544" s="91" t="str">
        <f t="shared" si="143"/>
        <v>-</v>
      </c>
      <c r="AJ544" s="91" t="str">
        <f t="shared" si="143"/>
        <v>-</v>
      </c>
      <c r="AK544" s="91" t="str">
        <f t="shared" si="143"/>
        <v>-</v>
      </c>
      <c r="AL544" s="91" t="str">
        <f t="shared" si="143"/>
        <v>-</v>
      </c>
      <c r="AM544" s="92" t="str">
        <f t="shared" si="143"/>
        <v>-</v>
      </c>
    </row>
    <row r="545" spans="1:39">
      <c r="A545" s="58" t="str">
        <f>IFERROR(IF(A544+1&lt;COUNTIF(TQoL_Indexes!#REF!,Aux_Country!$A$3),A544+1,""),"")</f>
        <v/>
      </c>
      <c r="B545" s="116" t="str">
        <f t="shared" si="127"/>
        <v/>
      </c>
      <c r="C545" s="116" t="str">
        <f t="shared" si="127"/>
        <v/>
      </c>
      <c r="D545" s="116" t="str">
        <f t="shared" si="127"/>
        <v/>
      </c>
      <c r="E545" s="91" t="str">
        <f t="shared" si="138"/>
        <v>-</v>
      </c>
      <c r="F545" s="91" t="str">
        <f t="shared" ref="F545:AM545" si="144">IFERROR(_xlfn.RANK.EQ(F138,F$3:F$404,0),"-")</f>
        <v>-</v>
      </c>
      <c r="G545" s="91" t="str">
        <f t="shared" si="144"/>
        <v>-</v>
      </c>
      <c r="H545" s="91" t="str">
        <f t="shared" si="144"/>
        <v>-</v>
      </c>
      <c r="I545" s="91" t="str">
        <f t="shared" si="144"/>
        <v>-</v>
      </c>
      <c r="J545" s="91" t="str">
        <f t="shared" si="144"/>
        <v>-</v>
      </c>
      <c r="K545" s="91" t="str">
        <f t="shared" si="144"/>
        <v>-</v>
      </c>
      <c r="L545" s="91" t="str">
        <f t="shared" si="144"/>
        <v>-</v>
      </c>
      <c r="M545" s="91" t="str">
        <f t="shared" si="144"/>
        <v>-</v>
      </c>
      <c r="N545" s="91" t="str">
        <f t="shared" si="144"/>
        <v>-</v>
      </c>
      <c r="O545" s="91" t="str">
        <f t="shared" si="144"/>
        <v>-</v>
      </c>
      <c r="P545" s="91" t="str">
        <f t="shared" si="144"/>
        <v>-</v>
      </c>
      <c r="Q545" s="91" t="str">
        <f t="shared" si="144"/>
        <v>-</v>
      </c>
      <c r="R545" s="91" t="str">
        <f t="shared" si="144"/>
        <v>-</v>
      </c>
      <c r="S545" s="91" t="str">
        <f t="shared" si="144"/>
        <v>-</v>
      </c>
      <c r="T545" s="91" t="str">
        <f t="shared" si="144"/>
        <v>-</v>
      </c>
      <c r="U545" s="91" t="str">
        <f t="shared" si="144"/>
        <v>-</v>
      </c>
      <c r="V545" s="91" t="str">
        <f t="shared" si="144"/>
        <v>-</v>
      </c>
      <c r="W545" s="91" t="str">
        <f t="shared" si="144"/>
        <v>-</v>
      </c>
      <c r="X545" s="91" t="str">
        <f t="shared" si="144"/>
        <v>-</v>
      </c>
      <c r="Y545" s="91" t="str">
        <f t="shared" si="144"/>
        <v>-</v>
      </c>
      <c r="Z545" s="91" t="str">
        <f t="shared" si="144"/>
        <v>-</v>
      </c>
      <c r="AA545" s="91" t="str">
        <f t="shared" si="144"/>
        <v>-</v>
      </c>
      <c r="AB545" s="91" t="str">
        <f t="shared" si="144"/>
        <v>-</v>
      </c>
      <c r="AC545" s="91" t="str">
        <f t="shared" si="144"/>
        <v>-</v>
      </c>
      <c r="AD545" s="91" t="str">
        <f t="shared" si="144"/>
        <v>-</v>
      </c>
      <c r="AE545" s="91" t="str">
        <f t="shared" si="144"/>
        <v>-</v>
      </c>
      <c r="AF545" s="91" t="str">
        <f t="shared" si="144"/>
        <v>-</v>
      </c>
      <c r="AG545" s="91" t="str">
        <f t="shared" si="144"/>
        <v>-</v>
      </c>
      <c r="AH545" s="91" t="str">
        <f t="shared" si="144"/>
        <v>-</v>
      </c>
      <c r="AI545" s="91" t="str">
        <f t="shared" si="144"/>
        <v>-</v>
      </c>
      <c r="AJ545" s="91" t="str">
        <f t="shared" si="144"/>
        <v>-</v>
      </c>
      <c r="AK545" s="91" t="str">
        <f t="shared" si="144"/>
        <v>-</v>
      </c>
      <c r="AL545" s="91" t="str">
        <f t="shared" si="144"/>
        <v>-</v>
      </c>
      <c r="AM545" s="92" t="str">
        <f t="shared" si="144"/>
        <v>-</v>
      </c>
    </row>
    <row r="546" spans="1:39">
      <c r="A546" s="58" t="str">
        <f>IFERROR(IF(A545+1&lt;COUNTIF(TQoL_Indexes!#REF!,Aux_Country!$A$3),A545+1,""),"")</f>
        <v/>
      </c>
      <c r="B546" s="116" t="str">
        <f t="shared" si="127"/>
        <v/>
      </c>
      <c r="C546" s="116" t="str">
        <f t="shared" si="127"/>
        <v/>
      </c>
      <c r="D546" s="116" t="str">
        <f t="shared" si="127"/>
        <v/>
      </c>
      <c r="E546" s="91" t="str">
        <f t="shared" si="138"/>
        <v>-</v>
      </c>
      <c r="F546" s="91" t="str">
        <f t="shared" ref="F546:AM546" si="145">IFERROR(_xlfn.RANK.EQ(F139,F$3:F$404,0),"-")</f>
        <v>-</v>
      </c>
      <c r="G546" s="91" t="str">
        <f t="shared" si="145"/>
        <v>-</v>
      </c>
      <c r="H546" s="91" t="str">
        <f t="shared" si="145"/>
        <v>-</v>
      </c>
      <c r="I546" s="91" t="str">
        <f t="shared" si="145"/>
        <v>-</v>
      </c>
      <c r="J546" s="91" t="str">
        <f t="shared" si="145"/>
        <v>-</v>
      </c>
      <c r="K546" s="91" t="str">
        <f t="shared" si="145"/>
        <v>-</v>
      </c>
      <c r="L546" s="91" t="str">
        <f t="shared" si="145"/>
        <v>-</v>
      </c>
      <c r="M546" s="91" t="str">
        <f t="shared" si="145"/>
        <v>-</v>
      </c>
      <c r="N546" s="91" t="str">
        <f t="shared" si="145"/>
        <v>-</v>
      </c>
      <c r="O546" s="91" t="str">
        <f t="shared" si="145"/>
        <v>-</v>
      </c>
      <c r="P546" s="91" t="str">
        <f t="shared" si="145"/>
        <v>-</v>
      </c>
      <c r="Q546" s="91" t="str">
        <f t="shared" si="145"/>
        <v>-</v>
      </c>
      <c r="R546" s="91" t="str">
        <f t="shared" si="145"/>
        <v>-</v>
      </c>
      <c r="S546" s="91" t="str">
        <f t="shared" si="145"/>
        <v>-</v>
      </c>
      <c r="T546" s="91" t="str">
        <f t="shared" si="145"/>
        <v>-</v>
      </c>
      <c r="U546" s="91" t="str">
        <f t="shared" si="145"/>
        <v>-</v>
      </c>
      <c r="V546" s="91" t="str">
        <f t="shared" si="145"/>
        <v>-</v>
      </c>
      <c r="W546" s="91" t="str">
        <f t="shared" si="145"/>
        <v>-</v>
      </c>
      <c r="X546" s="91" t="str">
        <f t="shared" si="145"/>
        <v>-</v>
      </c>
      <c r="Y546" s="91" t="str">
        <f t="shared" si="145"/>
        <v>-</v>
      </c>
      <c r="Z546" s="91" t="str">
        <f t="shared" si="145"/>
        <v>-</v>
      </c>
      <c r="AA546" s="91" t="str">
        <f t="shared" si="145"/>
        <v>-</v>
      </c>
      <c r="AB546" s="91" t="str">
        <f t="shared" si="145"/>
        <v>-</v>
      </c>
      <c r="AC546" s="91" t="str">
        <f t="shared" si="145"/>
        <v>-</v>
      </c>
      <c r="AD546" s="91" t="str">
        <f t="shared" si="145"/>
        <v>-</v>
      </c>
      <c r="AE546" s="91" t="str">
        <f t="shared" si="145"/>
        <v>-</v>
      </c>
      <c r="AF546" s="91" t="str">
        <f t="shared" si="145"/>
        <v>-</v>
      </c>
      <c r="AG546" s="91" t="str">
        <f t="shared" si="145"/>
        <v>-</v>
      </c>
      <c r="AH546" s="91" t="str">
        <f t="shared" si="145"/>
        <v>-</v>
      </c>
      <c r="AI546" s="91" t="str">
        <f t="shared" si="145"/>
        <v>-</v>
      </c>
      <c r="AJ546" s="91" t="str">
        <f t="shared" si="145"/>
        <v>-</v>
      </c>
      <c r="AK546" s="91" t="str">
        <f t="shared" si="145"/>
        <v>-</v>
      </c>
      <c r="AL546" s="91" t="str">
        <f t="shared" si="145"/>
        <v>-</v>
      </c>
      <c r="AM546" s="92" t="str">
        <f t="shared" si="145"/>
        <v>-</v>
      </c>
    </row>
    <row r="547" spans="1:39">
      <c r="A547" s="58" t="str">
        <f>IFERROR(IF(A546+1&lt;COUNTIF(TQoL_Indexes!#REF!,Aux_Country!$A$3),A546+1,""),"")</f>
        <v/>
      </c>
      <c r="B547" s="116" t="str">
        <f t="shared" si="127"/>
        <v/>
      </c>
      <c r="C547" s="116" t="str">
        <f t="shared" si="127"/>
        <v/>
      </c>
      <c r="D547" s="116" t="str">
        <f t="shared" si="127"/>
        <v/>
      </c>
      <c r="E547" s="91" t="str">
        <f t="shared" si="138"/>
        <v>-</v>
      </c>
      <c r="F547" s="91" t="str">
        <f t="shared" ref="F547:AM547" si="146">IFERROR(_xlfn.RANK.EQ(F140,F$3:F$404,0),"-")</f>
        <v>-</v>
      </c>
      <c r="G547" s="91" t="str">
        <f t="shared" si="146"/>
        <v>-</v>
      </c>
      <c r="H547" s="91" t="str">
        <f t="shared" si="146"/>
        <v>-</v>
      </c>
      <c r="I547" s="91" t="str">
        <f t="shared" si="146"/>
        <v>-</v>
      </c>
      <c r="J547" s="91" t="str">
        <f t="shared" si="146"/>
        <v>-</v>
      </c>
      <c r="K547" s="91" t="str">
        <f t="shared" si="146"/>
        <v>-</v>
      </c>
      <c r="L547" s="91" t="str">
        <f t="shared" si="146"/>
        <v>-</v>
      </c>
      <c r="M547" s="91" t="str">
        <f t="shared" si="146"/>
        <v>-</v>
      </c>
      <c r="N547" s="91" t="str">
        <f t="shared" si="146"/>
        <v>-</v>
      </c>
      <c r="O547" s="91" t="str">
        <f t="shared" si="146"/>
        <v>-</v>
      </c>
      <c r="P547" s="91" t="str">
        <f t="shared" si="146"/>
        <v>-</v>
      </c>
      <c r="Q547" s="91" t="str">
        <f t="shared" si="146"/>
        <v>-</v>
      </c>
      <c r="R547" s="91" t="str">
        <f t="shared" si="146"/>
        <v>-</v>
      </c>
      <c r="S547" s="91" t="str">
        <f t="shared" si="146"/>
        <v>-</v>
      </c>
      <c r="T547" s="91" t="str">
        <f t="shared" si="146"/>
        <v>-</v>
      </c>
      <c r="U547" s="91" t="str">
        <f t="shared" si="146"/>
        <v>-</v>
      </c>
      <c r="V547" s="91" t="str">
        <f t="shared" si="146"/>
        <v>-</v>
      </c>
      <c r="W547" s="91" t="str">
        <f t="shared" si="146"/>
        <v>-</v>
      </c>
      <c r="X547" s="91" t="str">
        <f t="shared" si="146"/>
        <v>-</v>
      </c>
      <c r="Y547" s="91" t="str">
        <f t="shared" si="146"/>
        <v>-</v>
      </c>
      <c r="Z547" s="91" t="str">
        <f t="shared" si="146"/>
        <v>-</v>
      </c>
      <c r="AA547" s="91" t="str">
        <f t="shared" si="146"/>
        <v>-</v>
      </c>
      <c r="AB547" s="91" t="str">
        <f t="shared" si="146"/>
        <v>-</v>
      </c>
      <c r="AC547" s="91" t="str">
        <f t="shared" si="146"/>
        <v>-</v>
      </c>
      <c r="AD547" s="91" t="str">
        <f t="shared" si="146"/>
        <v>-</v>
      </c>
      <c r="AE547" s="91" t="str">
        <f t="shared" si="146"/>
        <v>-</v>
      </c>
      <c r="AF547" s="91" t="str">
        <f t="shared" si="146"/>
        <v>-</v>
      </c>
      <c r="AG547" s="91" t="str">
        <f t="shared" si="146"/>
        <v>-</v>
      </c>
      <c r="AH547" s="91" t="str">
        <f t="shared" si="146"/>
        <v>-</v>
      </c>
      <c r="AI547" s="91" t="str">
        <f t="shared" si="146"/>
        <v>-</v>
      </c>
      <c r="AJ547" s="91" t="str">
        <f t="shared" si="146"/>
        <v>-</v>
      </c>
      <c r="AK547" s="91" t="str">
        <f t="shared" si="146"/>
        <v>-</v>
      </c>
      <c r="AL547" s="91" t="str">
        <f t="shared" si="146"/>
        <v>-</v>
      </c>
      <c r="AM547" s="92" t="str">
        <f t="shared" si="146"/>
        <v>-</v>
      </c>
    </row>
    <row r="548" spans="1:39">
      <c r="A548" s="58" t="str">
        <f>IFERROR(IF(A547+1&lt;COUNTIF(TQoL_Indexes!#REF!,Aux_Country!$A$3),A547+1,""),"")</f>
        <v/>
      </c>
      <c r="B548" s="116" t="str">
        <f t="shared" si="127"/>
        <v/>
      </c>
      <c r="C548" s="116" t="str">
        <f t="shared" si="127"/>
        <v/>
      </c>
      <c r="D548" s="116" t="str">
        <f t="shared" si="127"/>
        <v/>
      </c>
      <c r="E548" s="91" t="str">
        <f t="shared" si="138"/>
        <v>-</v>
      </c>
      <c r="F548" s="91" t="str">
        <f t="shared" ref="F548:AM548" si="147">IFERROR(_xlfn.RANK.EQ(F141,F$3:F$404,0),"-")</f>
        <v>-</v>
      </c>
      <c r="G548" s="91" t="str">
        <f t="shared" si="147"/>
        <v>-</v>
      </c>
      <c r="H548" s="91" t="str">
        <f t="shared" si="147"/>
        <v>-</v>
      </c>
      <c r="I548" s="91" t="str">
        <f t="shared" si="147"/>
        <v>-</v>
      </c>
      <c r="J548" s="91" t="str">
        <f t="shared" si="147"/>
        <v>-</v>
      </c>
      <c r="K548" s="91" t="str">
        <f t="shared" si="147"/>
        <v>-</v>
      </c>
      <c r="L548" s="91" t="str">
        <f t="shared" si="147"/>
        <v>-</v>
      </c>
      <c r="M548" s="91" t="str">
        <f t="shared" si="147"/>
        <v>-</v>
      </c>
      <c r="N548" s="91" t="str">
        <f t="shared" si="147"/>
        <v>-</v>
      </c>
      <c r="O548" s="91" t="str">
        <f t="shared" si="147"/>
        <v>-</v>
      </c>
      <c r="P548" s="91" t="str">
        <f t="shared" si="147"/>
        <v>-</v>
      </c>
      <c r="Q548" s="91" t="str">
        <f t="shared" si="147"/>
        <v>-</v>
      </c>
      <c r="R548" s="91" t="str">
        <f t="shared" si="147"/>
        <v>-</v>
      </c>
      <c r="S548" s="91" t="str">
        <f t="shared" si="147"/>
        <v>-</v>
      </c>
      <c r="T548" s="91" t="str">
        <f t="shared" si="147"/>
        <v>-</v>
      </c>
      <c r="U548" s="91" t="str">
        <f t="shared" si="147"/>
        <v>-</v>
      </c>
      <c r="V548" s="91" t="str">
        <f t="shared" si="147"/>
        <v>-</v>
      </c>
      <c r="W548" s="91" t="str">
        <f t="shared" si="147"/>
        <v>-</v>
      </c>
      <c r="X548" s="91" t="str">
        <f t="shared" si="147"/>
        <v>-</v>
      </c>
      <c r="Y548" s="91" t="str">
        <f t="shared" si="147"/>
        <v>-</v>
      </c>
      <c r="Z548" s="91" t="str">
        <f t="shared" si="147"/>
        <v>-</v>
      </c>
      <c r="AA548" s="91" t="str">
        <f t="shared" si="147"/>
        <v>-</v>
      </c>
      <c r="AB548" s="91" t="str">
        <f t="shared" si="147"/>
        <v>-</v>
      </c>
      <c r="AC548" s="91" t="str">
        <f t="shared" si="147"/>
        <v>-</v>
      </c>
      <c r="AD548" s="91" t="str">
        <f t="shared" si="147"/>
        <v>-</v>
      </c>
      <c r="AE548" s="91" t="str">
        <f t="shared" si="147"/>
        <v>-</v>
      </c>
      <c r="AF548" s="91" t="str">
        <f t="shared" si="147"/>
        <v>-</v>
      </c>
      <c r="AG548" s="91" t="str">
        <f t="shared" si="147"/>
        <v>-</v>
      </c>
      <c r="AH548" s="91" t="str">
        <f t="shared" si="147"/>
        <v>-</v>
      </c>
      <c r="AI548" s="91" t="str">
        <f t="shared" si="147"/>
        <v>-</v>
      </c>
      <c r="AJ548" s="91" t="str">
        <f t="shared" si="147"/>
        <v>-</v>
      </c>
      <c r="AK548" s="91" t="str">
        <f t="shared" si="147"/>
        <v>-</v>
      </c>
      <c r="AL548" s="91" t="str">
        <f t="shared" si="147"/>
        <v>-</v>
      </c>
      <c r="AM548" s="92" t="str">
        <f t="shared" si="147"/>
        <v>-</v>
      </c>
    </row>
    <row r="549" spans="1:39">
      <c r="A549" s="58" t="str">
        <f>IFERROR(IF(A548+1&lt;COUNTIF(TQoL_Indexes!#REF!,Aux_Country!$A$3),A548+1,""),"")</f>
        <v/>
      </c>
      <c r="B549" s="116" t="str">
        <f t="shared" si="127"/>
        <v/>
      </c>
      <c r="C549" s="116" t="str">
        <f t="shared" si="127"/>
        <v/>
      </c>
      <c r="D549" s="116" t="str">
        <f t="shared" si="127"/>
        <v/>
      </c>
      <c r="E549" s="91" t="str">
        <f t="shared" si="138"/>
        <v>-</v>
      </c>
      <c r="F549" s="91" t="str">
        <f t="shared" ref="F549:AM549" si="148">IFERROR(_xlfn.RANK.EQ(F142,F$3:F$404,0),"-")</f>
        <v>-</v>
      </c>
      <c r="G549" s="91" t="str">
        <f t="shared" si="148"/>
        <v>-</v>
      </c>
      <c r="H549" s="91" t="str">
        <f t="shared" si="148"/>
        <v>-</v>
      </c>
      <c r="I549" s="91" t="str">
        <f t="shared" si="148"/>
        <v>-</v>
      </c>
      <c r="J549" s="91" t="str">
        <f t="shared" si="148"/>
        <v>-</v>
      </c>
      <c r="K549" s="91" t="str">
        <f t="shared" si="148"/>
        <v>-</v>
      </c>
      <c r="L549" s="91" t="str">
        <f t="shared" si="148"/>
        <v>-</v>
      </c>
      <c r="M549" s="91" t="str">
        <f t="shared" si="148"/>
        <v>-</v>
      </c>
      <c r="N549" s="91" t="str">
        <f t="shared" si="148"/>
        <v>-</v>
      </c>
      <c r="O549" s="91" t="str">
        <f t="shared" si="148"/>
        <v>-</v>
      </c>
      <c r="P549" s="91" t="str">
        <f t="shared" si="148"/>
        <v>-</v>
      </c>
      <c r="Q549" s="91" t="str">
        <f t="shared" si="148"/>
        <v>-</v>
      </c>
      <c r="R549" s="91" t="str">
        <f t="shared" si="148"/>
        <v>-</v>
      </c>
      <c r="S549" s="91" t="str">
        <f t="shared" si="148"/>
        <v>-</v>
      </c>
      <c r="T549" s="91" t="str">
        <f t="shared" si="148"/>
        <v>-</v>
      </c>
      <c r="U549" s="91" t="str">
        <f t="shared" si="148"/>
        <v>-</v>
      </c>
      <c r="V549" s="91" t="str">
        <f t="shared" si="148"/>
        <v>-</v>
      </c>
      <c r="W549" s="91" t="str">
        <f t="shared" si="148"/>
        <v>-</v>
      </c>
      <c r="X549" s="91" t="str">
        <f t="shared" si="148"/>
        <v>-</v>
      </c>
      <c r="Y549" s="91" t="str">
        <f t="shared" si="148"/>
        <v>-</v>
      </c>
      <c r="Z549" s="91" t="str">
        <f t="shared" si="148"/>
        <v>-</v>
      </c>
      <c r="AA549" s="91" t="str">
        <f t="shared" si="148"/>
        <v>-</v>
      </c>
      <c r="AB549" s="91" t="str">
        <f t="shared" si="148"/>
        <v>-</v>
      </c>
      <c r="AC549" s="91" t="str">
        <f t="shared" si="148"/>
        <v>-</v>
      </c>
      <c r="AD549" s="91" t="str">
        <f t="shared" si="148"/>
        <v>-</v>
      </c>
      <c r="AE549" s="91" t="str">
        <f t="shared" si="148"/>
        <v>-</v>
      </c>
      <c r="AF549" s="91" t="str">
        <f t="shared" si="148"/>
        <v>-</v>
      </c>
      <c r="AG549" s="91" t="str">
        <f t="shared" si="148"/>
        <v>-</v>
      </c>
      <c r="AH549" s="91" t="str">
        <f t="shared" si="148"/>
        <v>-</v>
      </c>
      <c r="AI549" s="91" t="str">
        <f t="shared" si="148"/>
        <v>-</v>
      </c>
      <c r="AJ549" s="91" t="str">
        <f t="shared" si="148"/>
        <v>-</v>
      </c>
      <c r="AK549" s="91" t="str">
        <f t="shared" si="148"/>
        <v>-</v>
      </c>
      <c r="AL549" s="91" t="str">
        <f t="shared" si="148"/>
        <v>-</v>
      </c>
      <c r="AM549" s="92" t="str">
        <f t="shared" si="148"/>
        <v>-</v>
      </c>
    </row>
    <row r="550" spans="1:39">
      <c r="A550" s="58" t="str">
        <f>IFERROR(IF(A549+1&lt;COUNTIF(TQoL_Indexes!#REF!,Aux_Country!$A$3),A549+1,""),"")</f>
        <v/>
      </c>
      <c r="B550" s="116" t="str">
        <f t="shared" ref="B550:D569" si="149">B143</f>
        <v/>
      </c>
      <c r="C550" s="116" t="str">
        <f t="shared" si="149"/>
        <v/>
      </c>
      <c r="D550" s="116" t="str">
        <f t="shared" si="149"/>
        <v/>
      </c>
      <c r="E550" s="91" t="str">
        <f t="shared" si="138"/>
        <v>-</v>
      </c>
      <c r="F550" s="91" t="str">
        <f t="shared" ref="F550:AM550" si="150">IFERROR(_xlfn.RANK.EQ(F143,F$3:F$404,0),"-")</f>
        <v>-</v>
      </c>
      <c r="G550" s="91" t="str">
        <f t="shared" si="150"/>
        <v>-</v>
      </c>
      <c r="H550" s="91" t="str">
        <f t="shared" si="150"/>
        <v>-</v>
      </c>
      <c r="I550" s="91" t="str">
        <f t="shared" si="150"/>
        <v>-</v>
      </c>
      <c r="J550" s="91" t="str">
        <f t="shared" si="150"/>
        <v>-</v>
      </c>
      <c r="K550" s="91" t="str">
        <f t="shared" si="150"/>
        <v>-</v>
      </c>
      <c r="L550" s="91" t="str">
        <f t="shared" si="150"/>
        <v>-</v>
      </c>
      <c r="M550" s="91" t="str">
        <f t="shared" si="150"/>
        <v>-</v>
      </c>
      <c r="N550" s="91" t="str">
        <f t="shared" si="150"/>
        <v>-</v>
      </c>
      <c r="O550" s="91" t="str">
        <f t="shared" si="150"/>
        <v>-</v>
      </c>
      <c r="P550" s="91" t="str">
        <f t="shared" si="150"/>
        <v>-</v>
      </c>
      <c r="Q550" s="91" t="str">
        <f t="shared" si="150"/>
        <v>-</v>
      </c>
      <c r="R550" s="91" t="str">
        <f t="shared" si="150"/>
        <v>-</v>
      </c>
      <c r="S550" s="91" t="str">
        <f t="shared" si="150"/>
        <v>-</v>
      </c>
      <c r="T550" s="91" t="str">
        <f t="shared" si="150"/>
        <v>-</v>
      </c>
      <c r="U550" s="91" t="str">
        <f t="shared" si="150"/>
        <v>-</v>
      </c>
      <c r="V550" s="91" t="str">
        <f t="shared" si="150"/>
        <v>-</v>
      </c>
      <c r="W550" s="91" t="str">
        <f t="shared" si="150"/>
        <v>-</v>
      </c>
      <c r="X550" s="91" t="str">
        <f t="shared" si="150"/>
        <v>-</v>
      </c>
      <c r="Y550" s="91" t="str">
        <f t="shared" si="150"/>
        <v>-</v>
      </c>
      <c r="Z550" s="91" t="str">
        <f t="shared" si="150"/>
        <v>-</v>
      </c>
      <c r="AA550" s="91" t="str">
        <f t="shared" si="150"/>
        <v>-</v>
      </c>
      <c r="AB550" s="91" t="str">
        <f t="shared" si="150"/>
        <v>-</v>
      </c>
      <c r="AC550" s="91" t="str">
        <f t="shared" si="150"/>
        <v>-</v>
      </c>
      <c r="AD550" s="91" t="str">
        <f t="shared" si="150"/>
        <v>-</v>
      </c>
      <c r="AE550" s="91" t="str">
        <f t="shared" si="150"/>
        <v>-</v>
      </c>
      <c r="AF550" s="91" t="str">
        <f t="shared" si="150"/>
        <v>-</v>
      </c>
      <c r="AG550" s="91" t="str">
        <f t="shared" si="150"/>
        <v>-</v>
      </c>
      <c r="AH550" s="91" t="str">
        <f t="shared" si="150"/>
        <v>-</v>
      </c>
      <c r="AI550" s="91" t="str">
        <f t="shared" si="150"/>
        <v>-</v>
      </c>
      <c r="AJ550" s="91" t="str">
        <f t="shared" si="150"/>
        <v>-</v>
      </c>
      <c r="AK550" s="91" t="str">
        <f t="shared" si="150"/>
        <v>-</v>
      </c>
      <c r="AL550" s="91" t="str">
        <f t="shared" si="150"/>
        <v>-</v>
      </c>
      <c r="AM550" s="92" t="str">
        <f t="shared" si="150"/>
        <v>-</v>
      </c>
    </row>
    <row r="551" spans="1:39">
      <c r="A551" s="58" t="str">
        <f>IFERROR(IF(A550+1&lt;COUNTIF(TQoL_Indexes!#REF!,Aux_Country!$A$3),A550+1,""),"")</f>
        <v/>
      </c>
      <c r="B551" s="116" t="str">
        <f t="shared" si="149"/>
        <v/>
      </c>
      <c r="C551" s="116" t="str">
        <f t="shared" si="149"/>
        <v/>
      </c>
      <c r="D551" s="116" t="str">
        <f t="shared" si="149"/>
        <v/>
      </c>
      <c r="E551" s="91" t="str">
        <f t="shared" si="138"/>
        <v>-</v>
      </c>
      <c r="F551" s="91" t="str">
        <f t="shared" ref="F551:AM551" si="151">IFERROR(_xlfn.RANK.EQ(F144,F$3:F$404,0),"-")</f>
        <v>-</v>
      </c>
      <c r="G551" s="91" t="str">
        <f t="shared" si="151"/>
        <v>-</v>
      </c>
      <c r="H551" s="91" t="str">
        <f t="shared" si="151"/>
        <v>-</v>
      </c>
      <c r="I551" s="91" t="str">
        <f t="shared" si="151"/>
        <v>-</v>
      </c>
      <c r="J551" s="91" t="str">
        <f t="shared" si="151"/>
        <v>-</v>
      </c>
      <c r="K551" s="91" t="str">
        <f t="shared" si="151"/>
        <v>-</v>
      </c>
      <c r="L551" s="91" t="str">
        <f t="shared" si="151"/>
        <v>-</v>
      </c>
      <c r="M551" s="91" t="str">
        <f t="shared" si="151"/>
        <v>-</v>
      </c>
      <c r="N551" s="91" t="str">
        <f t="shared" si="151"/>
        <v>-</v>
      </c>
      <c r="O551" s="91" t="str">
        <f t="shared" si="151"/>
        <v>-</v>
      </c>
      <c r="P551" s="91" t="str">
        <f t="shared" si="151"/>
        <v>-</v>
      </c>
      <c r="Q551" s="91" t="str">
        <f t="shared" si="151"/>
        <v>-</v>
      </c>
      <c r="R551" s="91" t="str">
        <f t="shared" si="151"/>
        <v>-</v>
      </c>
      <c r="S551" s="91" t="str">
        <f t="shared" si="151"/>
        <v>-</v>
      </c>
      <c r="T551" s="91" t="str">
        <f t="shared" si="151"/>
        <v>-</v>
      </c>
      <c r="U551" s="91" t="str">
        <f t="shared" si="151"/>
        <v>-</v>
      </c>
      <c r="V551" s="91" t="str">
        <f t="shared" si="151"/>
        <v>-</v>
      </c>
      <c r="W551" s="91" t="str">
        <f t="shared" si="151"/>
        <v>-</v>
      </c>
      <c r="X551" s="91" t="str">
        <f t="shared" si="151"/>
        <v>-</v>
      </c>
      <c r="Y551" s="91" t="str">
        <f t="shared" si="151"/>
        <v>-</v>
      </c>
      <c r="Z551" s="91" t="str">
        <f t="shared" si="151"/>
        <v>-</v>
      </c>
      <c r="AA551" s="91" t="str">
        <f t="shared" si="151"/>
        <v>-</v>
      </c>
      <c r="AB551" s="91" t="str">
        <f t="shared" si="151"/>
        <v>-</v>
      </c>
      <c r="AC551" s="91" t="str">
        <f t="shared" si="151"/>
        <v>-</v>
      </c>
      <c r="AD551" s="91" t="str">
        <f t="shared" si="151"/>
        <v>-</v>
      </c>
      <c r="AE551" s="91" t="str">
        <f t="shared" si="151"/>
        <v>-</v>
      </c>
      <c r="AF551" s="91" t="str">
        <f t="shared" si="151"/>
        <v>-</v>
      </c>
      <c r="AG551" s="91" t="str">
        <f t="shared" si="151"/>
        <v>-</v>
      </c>
      <c r="AH551" s="91" t="str">
        <f t="shared" si="151"/>
        <v>-</v>
      </c>
      <c r="AI551" s="91" t="str">
        <f t="shared" si="151"/>
        <v>-</v>
      </c>
      <c r="AJ551" s="91" t="str">
        <f t="shared" si="151"/>
        <v>-</v>
      </c>
      <c r="AK551" s="91" t="str">
        <f t="shared" si="151"/>
        <v>-</v>
      </c>
      <c r="AL551" s="91" t="str">
        <f t="shared" si="151"/>
        <v>-</v>
      </c>
      <c r="AM551" s="92" t="str">
        <f t="shared" si="151"/>
        <v>-</v>
      </c>
    </row>
    <row r="552" spans="1:39">
      <c r="A552" s="58" t="str">
        <f>IFERROR(IF(A551+1&lt;COUNTIF(TQoL_Indexes!#REF!,Aux_Country!$A$3),A551+1,""),"")</f>
        <v/>
      </c>
      <c r="B552" s="116" t="str">
        <f t="shared" si="149"/>
        <v/>
      </c>
      <c r="C552" s="116" t="str">
        <f t="shared" si="149"/>
        <v/>
      </c>
      <c r="D552" s="116" t="str">
        <f t="shared" si="149"/>
        <v/>
      </c>
      <c r="E552" s="91" t="str">
        <f t="shared" si="138"/>
        <v>-</v>
      </c>
      <c r="F552" s="91" t="str">
        <f t="shared" ref="F552:AM552" si="152">IFERROR(_xlfn.RANK.EQ(F145,F$3:F$404,0),"-")</f>
        <v>-</v>
      </c>
      <c r="G552" s="91" t="str">
        <f t="shared" si="152"/>
        <v>-</v>
      </c>
      <c r="H552" s="91" t="str">
        <f t="shared" si="152"/>
        <v>-</v>
      </c>
      <c r="I552" s="91" t="str">
        <f t="shared" si="152"/>
        <v>-</v>
      </c>
      <c r="J552" s="91" t="str">
        <f t="shared" si="152"/>
        <v>-</v>
      </c>
      <c r="K552" s="91" t="str">
        <f t="shared" si="152"/>
        <v>-</v>
      </c>
      <c r="L552" s="91" t="str">
        <f t="shared" si="152"/>
        <v>-</v>
      </c>
      <c r="M552" s="91" t="str">
        <f t="shared" si="152"/>
        <v>-</v>
      </c>
      <c r="N552" s="91" t="str">
        <f t="shared" si="152"/>
        <v>-</v>
      </c>
      <c r="O552" s="91" t="str">
        <f t="shared" si="152"/>
        <v>-</v>
      </c>
      <c r="P552" s="91" t="str">
        <f t="shared" si="152"/>
        <v>-</v>
      </c>
      <c r="Q552" s="91" t="str">
        <f t="shared" si="152"/>
        <v>-</v>
      </c>
      <c r="R552" s="91" t="str">
        <f t="shared" si="152"/>
        <v>-</v>
      </c>
      <c r="S552" s="91" t="str">
        <f t="shared" si="152"/>
        <v>-</v>
      </c>
      <c r="T552" s="91" t="str">
        <f t="shared" si="152"/>
        <v>-</v>
      </c>
      <c r="U552" s="91" t="str">
        <f t="shared" si="152"/>
        <v>-</v>
      </c>
      <c r="V552" s="91" t="str">
        <f t="shared" si="152"/>
        <v>-</v>
      </c>
      <c r="W552" s="91" t="str">
        <f t="shared" si="152"/>
        <v>-</v>
      </c>
      <c r="X552" s="91" t="str">
        <f t="shared" si="152"/>
        <v>-</v>
      </c>
      <c r="Y552" s="91" t="str">
        <f t="shared" si="152"/>
        <v>-</v>
      </c>
      <c r="Z552" s="91" t="str">
        <f t="shared" si="152"/>
        <v>-</v>
      </c>
      <c r="AA552" s="91" t="str">
        <f t="shared" si="152"/>
        <v>-</v>
      </c>
      <c r="AB552" s="91" t="str">
        <f t="shared" si="152"/>
        <v>-</v>
      </c>
      <c r="AC552" s="91" t="str">
        <f t="shared" si="152"/>
        <v>-</v>
      </c>
      <c r="AD552" s="91" t="str">
        <f t="shared" si="152"/>
        <v>-</v>
      </c>
      <c r="AE552" s="91" t="str">
        <f t="shared" si="152"/>
        <v>-</v>
      </c>
      <c r="AF552" s="91" t="str">
        <f t="shared" si="152"/>
        <v>-</v>
      </c>
      <c r="AG552" s="91" t="str">
        <f t="shared" si="152"/>
        <v>-</v>
      </c>
      <c r="AH552" s="91" t="str">
        <f t="shared" si="152"/>
        <v>-</v>
      </c>
      <c r="AI552" s="91" t="str">
        <f t="shared" si="152"/>
        <v>-</v>
      </c>
      <c r="AJ552" s="91" t="str">
        <f t="shared" si="152"/>
        <v>-</v>
      </c>
      <c r="AK552" s="91" t="str">
        <f t="shared" si="152"/>
        <v>-</v>
      </c>
      <c r="AL552" s="91" t="str">
        <f t="shared" si="152"/>
        <v>-</v>
      </c>
      <c r="AM552" s="92" t="str">
        <f t="shared" si="152"/>
        <v>-</v>
      </c>
    </row>
    <row r="553" spans="1:39">
      <c r="A553" s="58" t="str">
        <f>IFERROR(IF(A552+1&lt;COUNTIF(TQoL_Indexes!#REF!,Aux_Country!$A$3),A552+1,""),"")</f>
        <v/>
      </c>
      <c r="B553" s="116" t="str">
        <f t="shared" si="149"/>
        <v/>
      </c>
      <c r="C553" s="116" t="str">
        <f t="shared" si="149"/>
        <v/>
      </c>
      <c r="D553" s="116" t="str">
        <f t="shared" si="149"/>
        <v/>
      </c>
      <c r="E553" s="91" t="str">
        <f t="shared" si="138"/>
        <v>-</v>
      </c>
      <c r="F553" s="91" t="str">
        <f t="shared" ref="F553:AM553" si="153">IFERROR(_xlfn.RANK.EQ(F146,F$3:F$404,0),"-")</f>
        <v>-</v>
      </c>
      <c r="G553" s="91" t="str">
        <f t="shared" si="153"/>
        <v>-</v>
      </c>
      <c r="H553" s="91" t="str">
        <f t="shared" si="153"/>
        <v>-</v>
      </c>
      <c r="I553" s="91" t="str">
        <f t="shared" si="153"/>
        <v>-</v>
      </c>
      <c r="J553" s="91" t="str">
        <f t="shared" si="153"/>
        <v>-</v>
      </c>
      <c r="K553" s="91" t="str">
        <f t="shared" si="153"/>
        <v>-</v>
      </c>
      <c r="L553" s="91" t="str">
        <f t="shared" si="153"/>
        <v>-</v>
      </c>
      <c r="M553" s="91" t="str">
        <f t="shared" si="153"/>
        <v>-</v>
      </c>
      <c r="N553" s="91" t="str">
        <f t="shared" si="153"/>
        <v>-</v>
      </c>
      <c r="O553" s="91" t="str">
        <f t="shared" si="153"/>
        <v>-</v>
      </c>
      <c r="P553" s="91" t="str">
        <f t="shared" si="153"/>
        <v>-</v>
      </c>
      <c r="Q553" s="91" t="str">
        <f t="shared" si="153"/>
        <v>-</v>
      </c>
      <c r="R553" s="91" t="str">
        <f t="shared" si="153"/>
        <v>-</v>
      </c>
      <c r="S553" s="91" t="str">
        <f t="shared" si="153"/>
        <v>-</v>
      </c>
      <c r="T553" s="91" t="str">
        <f t="shared" si="153"/>
        <v>-</v>
      </c>
      <c r="U553" s="91" t="str">
        <f t="shared" si="153"/>
        <v>-</v>
      </c>
      <c r="V553" s="91" t="str">
        <f t="shared" si="153"/>
        <v>-</v>
      </c>
      <c r="W553" s="91" t="str">
        <f t="shared" si="153"/>
        <v>-</v>
      </c>
      <c r="X553" s="91" t="str">
        <f t="shared" si="153"/>
        <v>-</v>
      </c>
      <c r="Y553" s="91" t="str">
        <f t="shared" si="153"/>
        <v>-</v>
      </c>
      <c r="Z553" s="91" t="str">
        <f t="shared" si="153"/>
        <v>-</v>
      </c>
      <c r="AA553" s="91" t="str">
        <f t="shared" si="153"/>
        <v>-</v>
      </c>
      <c r="AB553" s="91" t="str">
        <f t="shared" si="153"/>
        <v>-</v>
      </c>
      <c r="AC553" s="91" t="str">
        <f t="shared" si="153"/>
        <v>-</v>
      </c>
      <c r="AD553" s="91" t="str">
        <f t="shared" si="153"/>
        <v>-</v>
      </c>
      <c r="AE553" s="91" t="str">
        <f t="shared" si="153"/>
        <v>-</v>
      </c>
      <c r="AF553" s="91" t="str">
        <f t="shared" si="153"/>
        <v>-</v>
      </c>
      <c r="AG553" s="91" t="str">
        <f t="shared" si="153"/>
        <v>-</v>
      </c>
      <c r="AH553" s="91" t="str">
        <f t="shared" si="153"/>
        <v>-</v>
      </c>
      <c r="AI553" s="91" t="str">
        <f t="shared" si="153"/>
        <v>-</v>
      </c>
      <c r="AJ553" s="91" t="str">
        <f t="shared" si="153"/>
        <v>-</v>
      </c>
      <c r="AK553" s="91" t="str">
        <f t="shared" si="153"/>
        <v>-</v>
      </c>
      <c r="AL553" s="91" t="str">
        <f t="shared" si="153"/>
        <v>-</v>
      </c>
      <c r="AM553" s="92" t="str">
        <f t="shared" si="153"/>
        <v>-</v>
      </c>
    </row>
    <row r="554" spans="1:39">
      <c r="A554" s="58" t="str">
        <f>IFERROR(IF(A553+1&lt;COUNTIF(TQoL_Indexes!#REF!,Aux_Country!$A$3),A553+1,""),"")</f>
        <v/>
      </c>
      <c r="B554" s="116" t="str">
        <f t="shared" si="149"/>
        <v/>
      </c>
      <c r="C554" s="116" t="str">
        <f t="shared" si="149"/>
        <v/>
      </c>
      <c r="D554" s="116" t="str">
        <f t="shared" si="149"/>
        <v/>
      </c>
      <c r="E554" s="91" t="str">
        <f t="shared" si="138"/>
        <v>-</v>
      </c>
      <c r="F554" s="91" t="str">
        <f t="shared" ref="F554:AM554" si="154">IFERROR(_xlfn.RANK.EQ(F147,F$3:F$404,0),"-")</f>
        <v>-</v>
      </c>
      <c r="G554" s="91" t="str">
        <f t="shared" si="154"/>
        <v>-</v>
      </c>
      <c r="H554" s="91" t="str">
        <f t="shared" si="154"/>
        <v>-</v>
      </c>
      <c r="I554" s="91" t="str">
        <f t="shared" si="154"/>
        <v>-</v>
      </c>
      <c r="J554" s="91" t="str">
        <f t="shared" si="154"/>
        <v>-</v>
      </c>
      <c r="K554" s="91" t="str">
        <f t="shared" si="154"/>
        <v>-</v>
      </c>
      <c r="L554" s="91" t="str">
        <f t="shared" si="154"/>
        <v>-</v>
      </c>
      <c r="M554" s="91" t="str">
        <f t="shared" si="154"/>
        <v>-</v>
      </c>
      <c r="N554" s="91" t="str">
        <f t="shared" si="154"/>
        <v>-</v>
      </c>
      <c r="O554" s="91" t="str">
        <f t="shared" si="154"/>
        <v>-</v>
      </c>
      <c r="P554" s="91" t="str">
        <f t="shared" si="154"/>
        <v>-</v>
      </c>
      <c r="Q554" s="91" t="str">
        <f t="shared" si="154"/>
        <v>-</v>
      </c>
      <c r="R554" s="91" t="str">
        <f t="shared" si="154"/>
        <v>-</v>
      </c>
      <c r="S554" s="91" t="str">
        <f t="shared" si="154"/>
        <v>-</v>
      </c>
      <c r="T554" s="91" t="str">
        <f t="shared" si="154"/>
        <v>-</v>
      </c>
      <c r="U554" s="91" t="str">
        <f t="shared" si="154"/>
        <v>-</v>
      </c>
      <c r="V554" s="91" t="str">
        <f t="shared" si="154"/>
        <v>-</v>
      </c>
      <c r="W554" s="91" t="str">
        <f t="shared" si="154"/>
        <v>-</v>
      </c>
      <c r="X554" s="91" t="str">
        <f t="shared" si="154"/>
        <v>-</v>
      </c>
      <c r="Y554" s="91" t="str">
        <f t="shared" si="154"/>
        <v>-</v>
      </c>
      <c r="Z554" s="91" t="str">
        <f t="shared" si="154"/>
        <v>-</v>
      </c>
      <c r="AA554" s="91" t="str">
        <f t="shared" si="154"/>
        <v>-</v>
      </c>
      <c r="AB554" s="91" t="str">
        <f t="shared" si="154"/>
        <v>-</v>
      </c>
      <c r="AC554" s="91" t="str">
        <f t="shared" si="154"/>
        <v>-</v>
      </c>
      <c r="AD554" s="91" t="str">
        <f t="shared" si="154"/>
        <v>-</v>
      </c>
      <c r="AE554" s="91" t="str">
        <f t="shared" si="154"/>
        <v>-</v>
      </c>
      <c r="AF554" s="91" t="str">
        <f t="shared" si="154"/>
        <v>-</v>
      </c>
      <c r="AG554" s="91" t="str">
        <f t="shared" si="154"/>
        <v>-</v>
      </c>
      <c r="AH554" s="91" t="str">
        <f t="shared" si="154"/>
        <v>-</v>
      </c>
      <c r="AI554" s="91" t="str">
        <f t="shared" si="154"/>
        <v>-</v>
      </c>
      <c r="AJ554" s="91" t="str">
        <f t="shared" si="154"/>
        <v>-</v>
      </c>
      <c r="AK554" s="91" t="str">
        <f t="shared" si="154"/>
        <v>-</v>
      </c>
      <c r="AL554" s="91" t="str">
        <f t="shared" si="154"/>
        <v>-</v>
      </c>
      <c r="AM554" s="92" t="str">
        <f t="shared" si="154"/>
        <v>-</v>
      </c>
    </row>
    <row r="555" spans="1:39">
      <c r="A555" s="58" t="str">
        <f>IFERROR(IF(A554+1&lt;COUNTIF(TQoL_Indexes!#REF!,Aux_Country!$A$3),A554+1,""),"")</f>
        <v/>
      </c>
      <c r="B555" s="116" t="str">
        <f t="shared" si="149"/>
        <v/>
      </c>
      <c r="C555" s="116" t="str">
        <f t="shared" si="149"/>
        <v/>
      </c>
      <c r="D555" s="116" t="str">
        <f t="shared" si="149"/>
        <v/>
      </c>
      <c r="E555" s="91" t="str">
        <f t="shared" si="138"/>
        <v>-</v>
      </c>
      <c r="F555" s="91" t="str">
        <f t="shared" ref="F555:AM555" si="155">IFERROR(_xlfn.RANK.EQ(F148,F$3:F$404,0),"-")</f>
        <v>-</v>
      </c>
      <c r="G555" s="91" t="str">
        <f t="shared" si="155"/>
        <v>-</v>
      </c>
      <c r="H555" s="91" t="str">
        <f t="shared" si="155"/>
        <v>-</v>
      </c>
      <c r="I555" s="91" t="str">
        <f t="shared" si="155"/>
        <v>-</v>
      </c>
      <c r="J555" s="91" t="str">
        <f t="shared" si="155"/>
        <v>-</v>
      </c>
      <c r="K555" s="91" t="str">
        <f t="shared" si="155"/>
        <v>-</v>
      </c>
      <c r="L555" s="91" t="str">
        <f t="shared" si="155"/>
        <v>-</v>
      </c>
      <c r="M555" s="91" t="str">
        <f t="shared" si="155"/>
        <v>-</v>
      </c>
      <c r="N555" s="91" t="str">
        <f t="shared" si="155"/>
        <v>-</v>
      </c>
      <c r="O555" s="91" t="str">
        <f t="shared" si="155"/>
        <v>-</v>
      </c>
      <c r="P555" s="91" t="str">
        <f t="shared" si="155"/>
        <v>-</v>
      </c>
      <c r="Q555" s="91" t="str">
        <f t="shared" si="155"/>
        <v>-</v>
      </c>
      <c r="R555" s="91" t="str">
        <f t="shared" si="155"/>
        <v>-</v>
      </c>
      <c r="S555" s="91" t="str">
        <f t="shared" si="155"/>
        <v>-</v>
      </c>
      <c r="T555" s="91" t="str">
        <f t="shared" si="155"/>
        <v>-</v>
      </c>
      <c r="U555" s="91" t="str">
        <f t="shared" si="155"/>
        <v>-</v>
      </c>
      <c r="V555" s="91" t="str">
        <f t="shared" si="155"/>
        <v>-</v>
      </c>
      <c r="W555" s="91" t="str">
        <f t="shared" si="155"/>
        <v>-</v>
      </c>
      <c r="X555" s="91" t="str">
        <f t="shared" si="155"/>
        <v>-</v>
      </c>
      <c r="Y555" s="91" t="str">
        <f t="shared" si="155"/>
        <v>-</v>
      </c>
      <c r="Z555" s="91" t="str">
        <f t="shared" si="155"/>
        <v>-</v>
      </c>
      <c r="AA555" s="91" t="str">
        <f t="shared" si="155"/>
        <v>-</v>
      </c>
      <c r="AB555" s="91" t="str">
        <f t="shared" si="155"/>
        <v>-</v>
      </c>
      <c r="AC555" s="91" t="str">
        <f t="shared" si="155"/>
        <v>-</v>
      </c>
      <c r="AD555" s="91" t="str">
        <f t="shared" si="155"/>
        <v>-</v>
      </c>
      <c r="AE555" s="91" t="str">
        <f t="shared" si="155"/>
        <v>-</v>
      </c>
      <c r="AF555" s="91" t="str">
        <f t="shared" si="155"/>
        <v>-</v>
      </c>
      <c r="AG555" s="91" t="str">
        <f t="shared" si="155"/>
        <v>-</v>
      </c>
      <c r="AH555" s="91" t="str">
        <f t="shared" si="155"/>
        <v>-</v>
      </c>
      <c r="AI555" s="91" t="str">
        <f t="shared" si="155"/>
        <v>-</v>
      </c>
      <c r="AJ555" s="91" t="str">
        <f t="shared" si="155"/>
        <v>-</v>
      </c>
      <c r="AK555" s="91" t="str">
        <f t="shared" si="155"/>
        <v>-</v>
      </c>
      <c r="AL555" s="91" t="str">
        <f t="shared" si="155"/>
        <v>-</v>
      </c>
      <c r="AM555" s="92" t="str">
        <f t="shared" si="155"/>
        <v>-</v>
      </c>
    </row>
    <row r="556" spans="1:39">
      <c r="A556" s="58" t="str">
        <f>IFERROR(IF(A555+1&lt;COUNTIF(TQoL_Indexes!#REF!,Aux_Country!$A$3),A555+1,""),"")</f>
        <v/>
      </c>
      <c r="B556" s="116" t="str">
        <f t="shared" si="149"/>
        <v/>
      </c>
      <c r="C556" s="116" t="str">
        <f t="shared" si="149"/>
        <v/>
      </c>
      <c r="D556" s="116" t="str">
        <f t="shared" si="149"/>
        <v/>
      </c>
      <c r="E556" s="91" t="str">
        <f t="shared" si="138"/>
        <v>-</v>
      </c>
      <c r="F556" s="91" t="str">
        <f t="shared" ref="F556:AM556" si="156">IFERROR(_xlfn.RANK.EQ(F149,F$3:F$404,0),"-")</f>
        <v>-</v>
      </c>
      <c r="G556" s="91" t="str">
        <f t="shared" si="156"/>
        <v>-</v>
      </c>
      <c r="H556" s="91" t="str">
        <f t="shared" si="156"/>
        <v>-</v>
      </c>
      <c r="I556" s="91" t="str">
        <f t="shared" si="156"/>
        <v>-</v>
      </c>
      <c r="J556" s="91" t="str">
        <f t="shared" si="156"/>
        <v>-</v>
      </c>
      <c r="K556" s="91" t="str">
        <f t="shared" si="156"/>
        <v>-</v>
      </c>
      <c r="L556" s="91" t="str">
        <f t="shared" si="156"/>
        <v>-</v>
      </c>
      <c r="M556" s="91" t="str">
        <f t="shared" si="156"/>
        <v>-</v>
      </c>
      <c r="N556" s="91" t="str">
        <f t="shared" si="156"/>
        <v>-</v>
      </c>
      <c r="O556" s="91" t="str">
        <f t="shared" si="156"/>
        <v>-</v>
      </c>
      <c r="P556" s="91" t="str">
        <f t="shared" si="156"/>
        <v>-</v>
      </c>
      <c r="Q556" s="91" t="str">
        <f t="shared" si="156"/>
        <v>-</v>
      </c>
      <c r="R556" s="91" t="str">
        <f t="shared" si="156"/>
        <v>-</v>
      </c>
      <c r="S556" s="91" t="str">
        <f t="shared" si="156"/>
        <v>-</v>
      </c>
      <c r="T556" s="91" t="str">
        <f t="shared" si="156"/>
        <v>-</v>
      </c>
      <c r="U556" s="91" t="str">
        <f t="shared" si="156"/>
        <v>-</v>
      </c>
      <c r="V556" s="91" t="str">
        <f t="shared" si="156"/>
        <v>-</v>
      </c>
      <c r="W556" s="91" t="str">
        <f t="shared" si="156"/>
        <v>-</v>
      </c>
      <c r="X556" s="91" t="str">
        <f t="shared" si="156"/>
        <v>-</v>
      </c>
      <c r="Y556" s="91" t="str">
        <f t="shared" si="156"/>
        <v>-</v>
      </c>
      <c r="Z556" s="91" t="str">
        <f t="shared" si="156"/>
        <v>-</v>
      </c>
      <c r="AA556" s="91" t="str">
        <f t="shared" si="156"/>
        <v>-</v>
      </c>
      <c r="AB556" s="91" t="str">
        <f t="shared" si="156"/>
        <v>-</v>
      </c>
      <c r="AC556" s="91" t="str">
        <f t="shared" si="156"/>
        <v>-</v>
      </c>
      <c r="AD556" s="91" t="str">
        <f t="shared" si="156"/>
        <v>-</v>
      </c>
      <c r="AE556" s="91" t="str">
        <f t="shared" si="156"/>
        <v>-</v>
      </c>
      <c r="AF556" s="91" t="str">
        <f t="shared" si="156"/>
        <v>-</v>
      </c>
      <c r="AG556" s="91" t="str">
        <f t="shared" si="156"/>
        <v>-</v>
      </c>
      <c r="AH556" s="91" t="str">
        <f t="shared" si="156"/>
        <v>-</v>
      </c>
      <c r="AI556" s="91" t="str">
        <f t="shared" si="156"/>
        <v>-</v>
      </c>
      <c r="AJ556" s="91" t="str">
        <f t="shared" si="156"/>
        <v>-</v>
      </c>
      <c r="AK556" s="91" t="str">
        <f t="shared" si="156"/>
        <v>-</v>
      </c>
      <c r="AL556" s="91" t="str">
        <f t="shared" si="156"/>
        <v>-</v>
      </c>
      <c r="AM556" s="92" t="str">
        <f t="shared" si="156"/>
        <v>-</v>
      </c>
    </row>
    <row r="557" spans="1:39">
      <c r="A557" s="58" t="str">
        <f>IFERROR(IF(A556+1&lt;COUNTIF(TQoL_Indexes!#REF!,Aux_Country!$A$3),A556+1,""),"")</f>
        <v/>
      </c>
      <c r="B557" s="116" t="str">
        <f t="shared" si="149"/>
        <v/>
      </c>
      <c r="C557" s="116" t="str">
        <f t="shared" si="149"/>
        <v/>
      </c>
      <c r="D557" s="116" t="str">
        <f t="shared" si="149"/>
        <v/>
      </c>
      <c r="E557" s="91" t="str">
        <f t="shared" si="138"/>
        <v>-</v>
      </c>
      <c r="F557" s="91" t="str">
        <f t="shared" ref="F557:AM557" si="157">IFERROR(_xlfn.RANK.EQ(F150,F$3:F$404,0),"-")</f>
        <v>-</v>
      </c>
      <c r="G557" s="91" t="str">
        <f t="shared" si="157"/>
        <v>-</v>
      </c>
      <c r="H557" s="91" t="str">
        <f t="shared" si="157"/>
        <v>-</v>
      </c>
      <c r="I557" s="91" t="str">
        <f t="shared" si="157"/>
        <v>-</v>
      </c>
      <c r="J557" s="91" t="str">
        <f t="shared" si="157"/>
        <v>-</v>
      </c>
      <c r="K557" s="91" t="str">
        <f t="shared" si="157"/>
        <v>-</v>
      </c>
      <c r="L557" s="91" t="str">
        <f t="shared" si="157"/>
        <v>-</v>
      </c>
      <c r="M557" s="91" t="str">
        <f t="shared" si="157"/>
        <v>-</v>
      </c>
      <c r="N557" s="91" t="str">
        <f t="shared" si="157"/>
        <v>-</v>
      </c>
      <c r="O557" s="91" t="str">
        <f t="shared" si="157"/>
        <v>-</v>
      </c>
      <c r="P557" s="91" t="str">
        <f t="shared" si="157"/>
        <v>-</v>
      </c>
      <c r="Q557" s="91" t="str">
        <f t="shared" si="157"/>
        <v>-</v>
      </c>
      <c r="R557" s="91" t="str">
        <f t="shared" si="157"/>
        <v>-</v>
      </c>
      <c r="S557" s="91" t="str">
        <f t="shared" si="157"/>
        <v>-</v>
      </c>
      <c r="T557" s="91" t="str">
        <f t="shared" si="157"/>
        <v>-</v>
      </c>
      <c r="U557" s="91" t="str">
        <f t="shared" si="157"/>
        <v>-</v>
      </c>
      <c r="V557" s="91" t="str">
        <f t="shared" si="157"/>
        <v>-</v>
      </c>
      <c r="W557" s="91" t="str">
        <f t="shared" si="157"/>
        <v>-</v>
      </c>
      <c r="X557" s="91" t="str">
        <f t="shared" si="157"/>
        <v>-</v>
      </c>
      <c r="Y557" s="91" t="str">
        <f t="shared" si="157"/>
        <v>-</v>
      </c>
      <c r="Z557" s="91" t="str">
        <f t="shared" si="157"/>
        <v>-</v>
      </c>
      <c r="AA557" s="91" t="str">
        <f t="shared" si="157"/>
        <v>-</v>
      </c>
      <c r="AB557" s="91" t="str">
        <f t="shared" si="157"/>
        <v>-</v>
      </c>
      <c r="AC557" s="91" t="str">
        <f t="shared" si="157"/>
        <v>-</v>
      </c>
      <c r="AD557" s="91" t="str">
        <f t="shared" si="157"/>
        <v>-</v>
      </c>
      <c r="AE557" s="91" t="str">
        <f t="shared" si="157"/>
        <v>-</v>
      </c>
      <c r="AF557" s="91" t="str">
        <f t="shared" si="157"/>
        <v>-</v>
      </c>
      <c r="AG557" s="91" t="str">
        <f t="shared" si="157"/>
        <v>-</v>
      </c>
      <c r="AH557" s="91" t="str">
        <f t="shared" si="157"/>
        <v>-</v>
      </c>
      <c r="AI557" s="91" t="str">
        <f t="shared" si="157"/>
        <v>-</v>
      </c>
      <c r="AJ557" s="91" t="str">
        <f t="shared" si="157"/>
        <v>-</v>
      </c>
      <c r="AK557" s="91" t="str">
        <f t="shared" si="157"/>
        <v>-</v>
      </c>
      <c r="AL557" s="91" t="str">
        <f t="shared" si="157"/>
        <v>-</v>
      </c>
      <c r="AM557" s="92" t="str">
        <f t="shared" si="157"/>
        <v>-</v>
      </c>
    </row>
    <row r="558" spans="1:39">
      <c r="A558" s="58" t="str">
        <f>IFERROR(IF(A557+1&lt;COUNTIF(TQoL_Indexes!#REF!,Aux_Country!$A$3),A557+1,""),"")</f>
        <v/>
      </c>
      <c r="B558" s="116" t="str">
        <f t="shared" si="149"/>
        <v/>
      </c>
      <c r="C558" s="116" t="str">
        <f t="shared" si="149"/>
        <v/>
      </c>
      <c r="D558" s="116" t="str">
        <f t="shared" si="149"/>
        <v/>
      </c>
      <c r="E558" s="91" t="str">
        <f t="shared" si="138"/>
        <v>-</v>
      </c>
      <c r="F558" s="91" t="str">
        <f t="shared" ref="F558:AM558" si="158">IFERROR(_xlfn.RANK.EQ(F151,F$3:F$404,0),"-")</f>
        <v>-</v>
      </c>
      <c r="G558" s="91" t="str">
        <f t="shared" si="158"/>
        <v>-</v>
      </c>
      <c r="H558" s="91" t="str">
        <f t="shared" si="158"/>
        <v>-</v>
      </c>
      <c r="I558" s="91" t="str">
        <f t="shared" si="158"/>
        <v>-</v>
      </c>
      <c r="J558" s="91" t="str">
        <f t="shared" si="158"/>
        <v>-</v>
      </c>
      <c r="K558" s="91" t="str">
        <f t="shared" si="158"/>
        <v>-</v>
      </c>
      <c r="L558" s="91" t="str">
        <f t="shared" si="158"/>
        <v>-</v>
      </c>
      <c r="M558" s="91" t="str">
        <f t="shared" si="158"/>
        <v>-</v>
      </c>
      <c r="N558" s="91" t="str">
        <f t="shared" si="158"/>
        <v>-</v>
      </c>
      <c r="O558" s="91" t="str">
        <f t="shared" si="158"/>
        <v>-</v>
      </c>
      <c r="P558" s="91" t="str">
        <f t="shared" si="158"/>
        <v>-</v>
      </c>
      <c r="Q558" s="91" t="str">
        <f t="shared" si="158"/>
        <v>-</v>
      </c>
      <c r="R558" s="91" t="str">
        <f t="shared" si="158"/>
        <v>-</v>
      </c>
      <c r="S558" s="91" t="str">
        <f t="shared" si="158"/>
        <v>-</v>
      </c>
      <c r="T558" s="91" t="str">
        <f t="shared" si="158"/>
        <v>-</v>
      </c>
      <c r="U558" s="91" t="str">
        <f t="shared" si="158"/>
        <v>-</v>
      </c>
      <c r="V558" s="91" t="str">
        <f t="shared" si="158"/>
        <v>-</v>
      </c>
      <c r="W558" s="91" t="str">
        <f t="shared" si="158"/>
        <v>-</v>
      </c>
      <c r="X558" s="91" t="str">
        <f t="shared" si="158"/>
        <v>-</v>
      </c>
      <c r="Y558" s="91" t="str">
        <f t="shared" si="158"/>
        <v>-</v>
      </c>
      <c r="Z558" s="91" t="str">
        <f t="shared" si="158"/>
        <v>-</v>
      </c>
      <c r="AA558" s="91" t="str">
        <f t="shared" si="158"/>
        <v>-</v>
      </c>
      <c r="AB558" s="91" t="str">
        <f t="shared" si="158"/>
        <v>-</v>
      </c>
      <c r="AC558" s="91" t="str">
        <f t="shared" si="158"/>
        <v>-</v>
      </c>
      <c r="AD558" s="91" t="str">
        <f t="shared" si="158"/>
        <v>-</v>
      </c>
      <c r="AE558" s="91" t="str">
        <f t="shared" si="158"/>
        <v>-</v>
      </c>
      <c r="AF558" s="91" t="str">
        <f t="shared" si="158"/>
        <v>-</v>
      </c>
      <c r="AG558" s="91" t="str">
        <f t="shared" si="158"/>
        <v>-</v>
      </c>
      <c r="AH558" s="91" t="str">
        <f t="shared" si="158"/>
        <v>-</v>
      </c>
      <c r="AI558" s="91" t="str">
        <f t="shared" si="158"/>
        <v>-</v>
      </c>
      <c r="AJ558" s="91" t="str">
        <f t="shared" si="158"/>
        <v>-</v>
      </c>
      <c r="AK558" s="91" t="str">
        <f t="shared" si="158"/>
        <v>-</v>
      </c>
      <c r="AL558" s="91" t="str">
        <f t="shared" si="158"/>
        <v>-</v>
      </c>
      <c r="AM558" s="92" t="str">
        <f t="shared" si="158"/>
        <v>-</v>
      </c>
    </row>
    <row r="559" spans="1:39">
      <c r="A559" s="58" t="str">
        <f>IFERROR(IF(A558+1&lt;COUNTIF(TQoL_Indexes!#REF!,Aux_Country!$A$3),A558+1,""),"")</f>
        <v/>
      </c>
      <c r="B559" s="116" t="str">
        <f t="shared" si="149"/>
        <v/>
      </c>
      <c r="C559" s="116" t="str">
        <f t="shared" si="149"/>
        <v/>
      </c>
      <c r="D559" s="116" t="str">
        <f t="shared" si="149"/>
        <v/>
      </c>
      <c r="E559" s="91" t="str">
        <f t="shared" si="138"/>
        <v>-</v>
      </c>
      <c r="F559" s="91" t="str">
        <f t="shared" ref="F559:AM559" si="159">IFERROR(_xlfn.RANK.EQ(F152,F$3:F$404,0),"-")</f>
        <v>-</v>
      </c>
      <c r="G559" s="91" t="str">
        <f t="shared" si="159"/>
        <v>-</v>
      </c>
      <c r="H559" s="91" t="str">
        <f t="shared" si="159"/>
        <v>-</v>
      </c>
      <c r="I559" s="91" t="str">
        <f t="shared" si="159"/>
        <v>-</v>
      </c>
      <c r="J559" s="91" t="str">
        <f t="shared" si="159"/>
        <v>-</v>
      </c>
      <c r="K559" s="91" t="str">
        <f t="shared" si="159"/>
        <v>-</v>
      </c>
      <c r="L559" s="91" t="str">
        <f t="shared" si="159"/>
        <v>-</v>
      </c>
      <c r="M559" s="91" t="str">
        <f t="shared" si="159"/>
        <v>-</v>
      </c>
      <c r="N559" s="91" t="str">
        <f t="shared" si="159"/>
        <v>-</v>
      </c>
      <c r="O559" s="91" t="str">
        <f t="shared" si="159"/>
        <v>-</v>
      </c>
      <c r="P559" s="91" t="str">
        <f t="shared" si="159"/>
        <v>-</v>
      </c>
      <c r="Q559" s="91" t="str">
        <f t="shared" si="159"/>
        <v>-</v>
      </c>
      <c r="R559" s="91" t="str">
        <f t="shared" si="159"/>
        <v>-</v>
      </c>
      <c r="S559" s="91" t="str">
        <f t="shared" si="159"/>
        <v>-</v>
      </c>
      <c r="T559" s="91" t="str">
        <f t="shared" si="159"/>
        <v>-</v>
      </c>
      <c r="U559" s="91" t="str">
        <f t="shared" si="159"/>
        <v>-</v>
      </c>
      <c r="V559" s="91" t="str">
        <f t="shared" si="159"/>
        <v>-</v>
      </c>
      <c r="W559" s="91" t="str">
        <f t="shared" si="159"/>
        <v>-</v>
      </c>
      <c r="X559" s="91" t="str">
        <f t="shared" si="159"/>
        <v>-</v>
      </c>
      <c r="Y559" s="91" t="str">
        <f t="shared" si="159"/>
        <v>-</v>
      </c>
      <c r="Z559" s="91" t="str">
        <f t="shared" si="159"/>
        <v>-</v>
      </c>
      <c r="AA559" s="91" t="str">
        <f t="shared" si="159"/>
        <v>-</v>
      </c>
      <c r="AB559" s="91" t="str">
        <f t="shared" si="159"/>
        <v>-</v>
      </c>
      <c r="AC559" s="91" t="str">
        <f t="shared" si="159"/>
        <v>-</v>
      </c>
      <c r="AD559" s="91" t="str">
        <f t="shared" si="159"/>
        <v>-</v>
      </c>
      <c r="AE559" s="91" t="str">
        <f t="shared" si="159"/>
        <v>-</v>
      </c>
      <c r="AF559" s="91" t="str">
        <f t="shared" si="159"/>
        <v>-</v>
      </c>
      <c r="AG559" s="91" t="str">
        <f t="shared" si="159"/>
        <v>-</v>
      </c>
      <c r="AH559" s="91" t="str">
        <f t="shared" si="159"/>
        <v>-</v>
      </c>
      <c r="AI559" s="91" t="str">
        <f t="shared" si="159"/>
        <v>-</v>
      </c>
      <c r="AJ559" s="91" t="str">
        <f t="shared" si="159"/>
        <v>-</v>
      </c>
      <c r="AK559" s="91" t="str">
        <f t="shared" si="159"/>
        <v>-</v>
      </c>
      <c r="AL559" s="91" t="str">
        <f t="shared" si="159"/>
        <v>-</v>
      </c>
      <c r="AM559" s="92" t="str">
        <f t="shared" si="159"/>
        <v>-</v>
      </c>
    </row>
    <row r="560" spans="1:39">
      <c r="A560" s="58" t="str">
        <f>IFERROR(IF(A559+1&lt;COUNTIF(TQoL_Indexes!#REF!,Aux_Country!$A$3),A559+1,""),"")</f>
        <v/>
      </c>
      <c r="B560" s="116" t="str">
        <f t="shared" si="149"/>
        <v/>
      </c>
      <c r="C560" s="116" t="str">
        <f t="shared" si="149"/>
        <v/>
      </c>
      <c r="D560" s="116" t="str">
        <f t="shared" si="149"/>
        <v/>
      </c>
      <c r="E560" s="91" t="str">
        <f t="shared" si="138"/>
        <v>-</v>
      </c>
      <c r="F560" s="91" t="str">
        <f t="shared" ref="F560:AM560" si="160">IFERROR(_xlfn.RANK.EQ(F153,F$3:F$404,0),"-")</f>
        <v>-</v>
      </c>
      <c r="G560" s="91" t="str">
        <f t="shared" si="160"/>
        <v>-</v>
      </c>
      <c r="H560" s="91" t="str">
        <f t="shared" si="160"/>
        <v>-</v>
      </c>
      <c r="I560" s="91" t="str">
        <f t="shared" si="160"/>
        <v>-</v>
      </c>
      <c r="J560" s="91" t="str">
        <f t="shared" si="160"/>
        <v>-</v>
      </c>
      <c r="K560" s="91" t="str">
        <f t="shared" si="160"/>
        <v>-</v>
      </c>
      <c r="L560" s="91" t="str">
        <f t="shared" si="160"/>
        <v>-</v>
      </c>
      <c r="M560" s="91" t="str">
        <f t="shared" si="160"/>
        <v>-</v>
      </c>
      <c r="N560" s="91" t="str">
        <f t="shared" si="160"/>
        <v>-</v>
      </c>
      <c r="O560" s="91" t="str">
        <f t="shared" si="160"/>
        <v>-</v>
      </c>
      <c r="P560" s="91" t="str">
        <f t="shared" si="160"/>
        <v>-</v>
      </c>
      <c r="Q560" s="91" t="str">
        <f t="shared" si="160"/>
        <v>-</v>
      </c>
      <c r="R560" s="91" t="str">
        <f t="shared" si="160"/>
        <v>-</v>
      </c>
      <c r="S560" s="91" t="str">
        <f t="shared" si="160"/>
        <v>-</v>
      </c>
      <c r="T560" s="91" t="str">
        <f t="shared" si="160"/>
        <v>-</v>
      </c>
      <c r="U560" s="91" t="str">
        <f t="shared" si="160"/>
        <v>-</v>
      </c>
      <c r="V560" s="91" t="str">
        <f t="shared" si="160"/>
        <v>-</v>
      </c>
      <c r="W560" s="91" t="str">
        <f t="shared" si="160"/>
        <v>-</v>
      </c>
      <c r="X560" s="91" t="str">
        <f t="shared" si="160"/>
        <v>-</v>
      </c>
      <c r="Y560" s="91" t="str">
        <f t="shared" si="160"/>
        <v>-</v>
      </c>
      <c r="Z560" s="91" t="str">
        <f t="shared" si="160"/>
        <v>-</v>
      </c>
      <c r="AA560" s="91" t="str">
        <f t="shared" si="160"/>
        <v>-</v>
      </c>
      <c r="AB560" s="91" t="str">
        <f t="shared" si="160"/>
        <v>-</v>
      </c>
      <c r="AC560" s="91" t="str">
        <f t="shared" si="160"/>
        <v>-</v>
      </c>
      <c r="AD560" s="91" t="str">
        <f t="shared" si="160"/>
        <v>-</v>
      </c>
      <c r="AE560" s="91" t="str">
        <f t="shared" si="160"/>
        <v>-</v>
      </c>
      <c r="AF560" s="91" t="str">
        <f t="shared" si="160"/>
        <v>-</v>
      </c>
      <c r="AG560" s="91" t="str">
        <f t="shared" si="160"/>
        <v>-</v>
      </c>
      <c r="AH560" s="91" t="str">
        <f t="shared" si="160"/>
        <v>-</v>
      </c>
      <c r="AI560" s="91" t="str">
        <f t="shared" si="160"/>
        <v>-</v>
      </c>
      <c r="AJ560" s="91" t="str">
        <f t="shared" si="160"/>
        <v>-</v>
      </c>
      <c r="AK560" s="91" t="str">
        <f t="shared" si="160"/>
        <v>-</v>
      </c>
      <c r="AL560" s="91" t="str">
        <f t="shared" si="160"/>
        <v>-</v>
      </c>
      <c r="AM560" s="92" t="str">
        <f t="shared" si="160"/>
        <v>-</v>
      </c>
    </row>
    <row r="561" spans="1:39">
      <c r="A561" s="58" t="str">
        <f>IFERROR(IF(A560+1&lt;COUNTIF(TQoL_Indexes!#REF!,Aux_Country!$A$3),A560+1,""),"")</f>
        <v/>
      </c>
      <c r="B561" s="116" t="str">
        <f t="shared" si="149"/>
        <v/>
      </c>
      <c r="C561" s="116" t="str">
        <f t="shared" si="149"/>
        <v/>
      </c>
      <c r="D561" s="116" t="str">
        <f t="shared" si="149"/>
        <v/>
      </c>
      <c r="E561" s="91" t="str">
        <f t="shared" si="138"/>
        <v>-</v>
      </c>
      <c r="F561" s="91" t="str">
        <f t="shared" ref="F561:AM561" si="161">IFERROR(_xlfn.RANK.EQ(F154,F$3:F$404,0),"-")</f>
        <v>-</v>
      </c>
      <c r="G561" s="91" t="str">
        <f t="shared" si="161"/>
        <v>-</v>
      </c>
      <c r="H561" s="91" t="str">
        <f t="shared" si="161"/>
        <v>-</v>
      </c>
      <c r="I561" s="91" t="str">
        <f t="shared" si="161"/>
        <v>-</v>
      </c>
      <c r="J561" s="91" t="str">
        <f t="shared" si="161"/>
        <v>-</v>
      </c>
      <c r="K561" s="91" t="str">
        <f t="shared" si="161"/>
        <v>-</v>
      </c>
      <c r="L561" s="91" t="str">
        <f t="shared" si="161"/>
        <v>-</v>
      </c>
      <c r="M561" s="91" t="str">
        <f t="shared" si="161"/>
        <v>-</v>
      </c>
      <c r="N561" s="91" t="str">
        <f t="shared" si="161"/>
        <v>-</v>
      </c>
      <c r="O561" s="91" t="str">
        <f t="shared" si="161"/>
        <v>-</v>
      </c>
      <c r="P561" s="91" t="str">
        <f t="shared" si="161"/>
        <v>-</v>
      </c>
      <c r="Q561" s="91" t="str">
        <f t="shared" si="161"/>
        <v>-</v>
      </c>
      <c r="R561" s="91" t="str">
        <f t="shared" si="161"/>
        <v>-</v>
      </c>
      <c r="S561" s="91" t="str">
        <f t="shared" si="161"/>
        <v>-</v>
      </c>
      <c r="T561" s="91" t="str">
        <f t="shared" si="161"/>
        <v>-</v>
      </c>
      <c r="U561" s="91" t="str">
        <f t="shared" si="161"/>
        <v>-</v>
      </c>
      <c r="V561" s="91" t="str">
        <f t="shared" si="161"/>
        <v>-</v>
      </c>
      <c r="W561" s="91" t="str">
        <f t="shared" si="161"/>
        <v>-</v>
      </c>
      <c r="X561" s="91" t="str">
        <f t="shared" si="161"/>
        <v>-</v>
      </c>
      <c r="Y561" s="91" t="str">
        <f t="shared" si="161"/>
        <v>-</v>
      </c>
      <c r="Z561" s="91" t="str">
        <f t="shared" si="161"/>
        <v>-</v>
      </c>
      <c r="AA561" s="91" t="str">
        <f t="shared" si="161"/>
        <v>-</v>
      </c>
      <c r="AB561" s="91" t="str">
        <f t="shared" si="161"/>
        <v>-</v>
      </c>
      <c r="AC561" s="91" t="str">
        <f t="shared" si="161"/>
        <v>-</v>
      </c>
      <c r="AD561" s="91" t="str">
        <f t="shared" si="161"/>
        <v>-</v>
      </c>
      <c r="AE561" s="91" t="str">
        <f t="shared" si="161"/>
        <v>-</v>
      </c>
      <c r="AF561" s="91" t="str">
        <f t="shared" si="161"/>
        <v>-</v>
      </c>
      <c r="AG561" s="91" t="str">
        <f t="shared" si="161"/>
        <v>-</v>
      </c>
      <c r="AH561" s="91" t="str">
        <f t="shared" si="161"/>
        <v>-</v>
      </c>
      <c r="AI561" s="91" t="str">
        <f t="shared" si="161"/>
        <v>-</v>
      </c>
      <c r="AJ561" s="91" t="str">
        <f t="shared" si="161"/>
        <v>-</v>
      </c>
      <c r="AK561" s="91" t="str">
        <f t="shared" si="161"/>
        <v>-</v>
      </c>
      <c r="AL561" s="91" t="str">
        <f t="shared" si="161"/>
        <v>-</v>
      </c>
      <c r="AM561" s="92" t="str">
        <f t="shared" si="161"/>
        <v>-</v>
      </c>
    </row>
    <row r="562" spans="1:39">
      <c r="A562" s="58" t="str">
        <f>IFERROR(IF(A561+1&lt;COUNTIF(TQoL_Indexes!#REF!,Aux_Country!$A$3),A561+1,""),"")</f>
        <v/>
      </c>
      <c r="B562" s="116" t="str">
        <f t="shared" si="149"/>
        <v/>
      </c>
      <c r="C562" s="116" t="str">
        <f t="shared" si="149"/>
        <v/>
      </c>
      <c r="D562" s="116" t="str">
        <f t="shared" si="149"/>
        <v/>
      </c>
      <c r="E562" s="91" t="str">
        <f t="shared" si="138"/>
        <v>-</v>
      </c>
      <c r="F562" s="91" t="str">
        <f t="shared" ref="F562:AM562" si="162">IFERROR(_xlfn.RANK.EQ(F155,F$3:F$404,0),"-")</f>
        <v>-</v>
      </c>
      <c r="G562" s="91" t="str">
        <f t="shared" si="162"/>
        <v>-</v>
      </c>
      <c r="H562" s="91" t="str">
        <f t="shared" si="162"/>
        <v>-</v>
      </c>
      <c r="I562" s="91" t="str">
        <f t="shared" si="162"/>
        <v>-</v>
      </c>
      <c r="J562" s="91" t="str">
        <f t="shared" si="162"/>
        <v>-</v>
      </c>
      <c r="K562" s="91" t="str">
        <f t="shared" si="162"/>
        <v>-</v>
      </c>
      <c r="L562" s="91" t="str">
        <f t="shared" si="162"/>
        <v>-</v>
      </c>
      <c r="M562" s="91" t="str">
        <f t="shared" si="162"/>
        <v>-</v>
      </c>
      <c r="N562" s="91" t="str">
        <f t="shared" si="162"/>
        <v>-</v>
      </c>
      <c r="O562" s="91" t="str">
        <f t="shared" si="162"/>
        <v>-</v>
      </c>
      <c r="P562" s="91" t="str">
        <f t="shared" si="162"/>
        <v>-</v>
      </c>
      <c r="Q562" s="91" t="str">
        <f t="shared" si="162"/>
        <v>-</v>
      </c>
      <c r="R562" s="91" t="str">
        <f t="shared" si="162"/>
        <v>-</v>
      </c>
      <c r="S562" s="91" t="str">
        <f t="shared" si="162"/>
        <v>-</v>
      </c>
      <c r="T562" s="91" t="str">
        <f t="shared" si="162"/>
        <v>-</v>
      </c>
      <c r="U562" s="91" t="str">
        <f t="shared" si="162"/>
        <v>-</v>
      </c>
      <c r="V562" s="91" t="str">
        <f t="shared" si="162"/>
        <v>-</v>
      </c>
      <c r="W562" s="91" t="str">
        <f t="shared" si="162"/>
        <v>-</v>
      </c>
      <c r="X562" s="91" t="str">
        <f t="shared" si="162"/>
        <v>-</v>
      </c>
      <c r="Y562" s="91" t="str">
        <f t="shared" si="162"/>
        <v>-</v>
      </c>
      <c r="Z562" s="91" t="str">
        <f t="shared" si="162"/>
        <v>-</v>
      </c>
      <c r="AA562" s="91" t="str">
        <f t="shared" si="162"/>
        <v>-</v>
      </c>
      <c r="AB562" s="91" t="str">
        <f t="shared" si="162"/>
        <v>-</v>
      </c>
      <c r="AC562" s="91" t="str">
        <f t="shared" si="162"/>
        <v>-</v>
      </c>
      <c r="AD562" s="91" t="str">
        <f t="shared" si="162"/>
        <v>-</v>
      </c>
      <c r="AE562" s="91" t="str">
        <f t="shared" si="162"/>
        <v>-</v>
      </c>
      <c r="AF562" s="91" t="str">
        <f t="shared" si="162"/>
        <v>-</v>
      </c>
      <c r="AG562" s="91" t="str">
        <f t="shared" si="162"/>
        <v>-</v>
      </c>
      <c r="AH562" s="91" t="str">
        <f t="shared" si="162"/>
        <v>-</v>
      </c>
      <c r="AI562" s="91" t="str">
        <f t="shared" si="162"/>
        <v>-</v>
      </c>
      <c r="AJ562" s="91" t="str">
        <f t="shared" si="162"/>
        <v>-</v>
      </c>
      <c r="AK562" s="91" t="str">
        <f t="shared" si="162"/>
        <v>-</v>
      </c>
      <c r="AL562" s="91" t="str">
        <f t="shared" si="162"/>
        <v>-</v>
      </c>
      <c r="AM562" s="92" t="str">
        <f t="shared" si="162"/>
        <v>-</v>
      </c>
    </row>
    <row r="563" spans="1:39">
      <c r="A563" s="58" t="str">
        <f>IFERROR(IF(A562+1&lt;COUNTIF(TQoL_Indexes!#REF!,Aux_Country!$A$3),A562+1,""),"")</f>
        <v/>
      </c>
      <c r="B563" s="116" t="str">
        <f t="shared" si="149"/>
        <v/>
      </c>
      <c r="C563" s="116" t="str">
        <f t="shared" si="149"/>
        <v/>
      </c>
      <c r="D563" s="116" t="str">
        <f t="shared" si="149"/>
        <v/>
      </c>
      <c r="E563" s="91" t="str">
        <f t="shared" si="138"/>
        <v>-</v>
      </c>
      <c r="F563" s="91" t="str">
        <f t="shared" ref="F563:AM563" si="163">IFERROR(_xlfn.RANK.EQ(F156,F$3:F$404,0),"-")</f>
        <v>-</v>
      </c>
      <c r="G563" s="91" t="str">
        <f t="shared" si="163"/>
        <v>-</v>
      </c>
      <c r="H563" s="91" t="str">
        <f t="shared" si="163"/>
        <v>-</v>
      </c>
      <c r="I563" s="91" t="str">
        <f t="shared" si="163"/>
        <v>-</v>
      </c>
      <c r="J563" s="91" t="str">
        <f t="shared" si="163"/>
        <v>-</v>
      </c>
      <c r="K563" s="91" t="str">
        <f t="shared" si="163"/>
        <v>-</v>
      </c>
      <c r="L563" s="91" t="str">
        <f t="shared" si="163"/>
        <v>-</v>
      </c>
      <c r="M563" s="91" t="str">
        <f t="shared" si="163"/>
        <v>-</v>
      </c>
      <c r="N563" s="91" t="str">
        <f t="shared" si="163"/>
        <v>-</v>
      </c>
      <c r="O563" s="91" t="str">
        <f t="shared" si="163"/>
        <v>-</v>
      </c>
      <c r="P563" s="91" t="str">
        <f t="shared" si="163"/>
        <v>-</v>
      </c>
      <c r="Q563" s="91" t="str">
        <f t="shared" si="163"/>
        <v>-</v>
      </c>
      <c r="R563" s="91" t="str">
        <f t="shared" si="163"/>
        <v>-</v>
      </c>
      <c r="S563" s="91" t="str">
        <f t="shared" si="163"/>
        <v>-</v>
      </c>
      <c r="T563" s="91" t="str">
        <f t="shared" si="163"/>
        <v>-</v>
      </c>
      <c r="U563" s="91" t="str">
        <f t="shared" si="163"/>
        <v>-</v>
      </c>
      <c r="V563" s="91" t="str">
        <f t="shared" si="163"/>
        <v>-</v>
      </c>
      <c r="W563" s="91" t="str">
        <f t="shared" si="163"/>
        <v>-</v>
      </c>
      <c r="X563" s="91" t="str">
        <f t="shared" si="163"/>
        <v>-</v>
      </c>
      <c r="Y563" s="91" t="str">
        <f t="shared" si="163"/>
        <v>-</v>
      </c>
      <c r="Z563" s="91" t="str">
        <f t="shared" si="163"/>
        <v>-</v>
      </c>
      <c r="AA563" s="91" t="str">
        <f t="shared" si="163"/>
        <v>-</v>
      </c>
      <c r="AB563" s="91" t="str">
        <f t="shared" si="163"/>
        <v>-</v>
      </c>
      <c r="AC563" s="91" t="str">
        <f t="shared" si="163"/>
        <v>-</v>
      </c>
      <c r="AD563" s="91" t="str">
        <f t="shared" si="163"/>
        <v>-</v>
      </c>
      <c r="AE563" s="91" t="str">
        <f t="shared" si="163"/>
        <v>-</v>
      </c>
      <c r="AF563" s="91" t="str">
        <f t="shared" si="163"/>
        <v>-</v>
      </c>
      <c r="AG563" s="91" t="str">
        <f t="shared" si="163"/>
        <v>-</v>
      </c>
      <c r="AH563" s="91" t="str">
        <f t="shared" si="163"/>
        <v>-</v>
      </c>
      <c r="AI563" s="91" t="str">
        <f t="shared" si="163"/>
        <v>-</v>
      </c>
      <c r="AJ563" s="91" t="str">
        <f t="shared" si="163"/>
        <v>-</v>
      </c>
      <c r="AK563" s="91" t="str">
        <f t="shared" si="163"/>
        <v>-</v>
      </c>
      <c r="AL563" s="91" t="str">
        <f t="shared" si="163"/>
        <v>-</v>
      </c>
      <c r="AM563" s="92" t="str">
        <f t="shared" si="163"/>
        <v>-</v>
      </c>
    </row>
    <row r="564" spans="1:39">
      <c r="A564" s="58" t="str">
        <f>IFERROR(IF(A563+1&lt;COUNTIF(TQoL_Indexes!#REF!,Aux_Country!$A$3),A563+1,""),"")</f>
        <v/>
      </c>
      <c r="B564" s="116" t="str">
        <f t="shared" si="149"/>
        <v/>
      </c>
      <c r="C564" s="116" t="str">
        <f t="shared" si="149"/>
        <v/>
      </c>
      <c r="D564" s="116" t="str">
        <f t="shared" si="149"/>
        <v/>
      </c>
      <c r="E564" s="91" t="str">
        <f t="shared" si="138"/>
        <v>-</v>
      </c>
      <c r="F564" s="91" t="str">
        <f t="shared" ref="F564:AM564" si="164">IFERROR(_xlfn.RANK.EQ(F157,F$3:F$404,0),"-")</f>
        <v>-</v>
      </c>
      <c r="G564" s="91" t="str">
        <f t="shared" si="164"/>
        <v>-</v>
      </c>
      <c r="H564" s="91" t="str">
        <f t="shared" si="164"/>
        <v>-</v>
      </c>
      <c r="I564" s="91" t="str">
        <f t="shared" si="164"/>
        <v>-</v>
      </c>
      <c r="J564" s="91" t="str">
        <f t="shared" si="164"/>
        <v>-</v>
      </c>
      <c r="K564" s="91" t="str">
        <f t="shared" si="164"/>
        <v>-</v>
      </c>
      <c r="L564" s="91" t="str">
        <f t="shared" si="164"/>
        <v>-</v>
      </c>
      <c r="M564" s="91" t="str">
        <f t="shared" si="164"/>
        <v>-</v>
      </c>
      <c r="N564" s="91" t="str">
        <f t="shared" si="164"/>
        <v>-</v>
      </c>
      <c r="O564" s="91" t="str">
        <f t="shared" si="164"/>
        <v>-</v>
      </c>
      <c r="P564" s="91" t="str">
        <f t="shared" si="164"/>
        <v>-</v>
      </c>
      <c r="Q564" s="91" t="str">
        <f t="shared" si="164"/>
        <v>-</v>
      </c>
      <c r="R564" s="91" t="str">
        <f t="shared" si="164"/>
        <v>-</v>
      </c>
      <c r="S564" s="91" t="str">
        <f t="shared" si="164"/>
        <v>-</v>
      </c>
      <c r="T564" s="91" t="str">
        <f t="shared" si="164"/>
        <v>-</v>
      </c>
      <c r="U564" s="91" t="str">
        <f t="shared" si="164"/>
        <v>-</v>
      </c>
      <c r="V564" s="91" t="str">
        <f t="shared" si="164"/>
        <v>-</v>
      </c>
      <c r="W564" s="91" t="str">
        <f t="shared" si="164"/>
        <v>-</v>
      </c>
      <c r="X564" s="91" t="str">
        <f t="shared" si="164"/>
        <v>-</v>
      </c>
      <c r="Y564" s="91" t="str">
        <f t="shared" si="164"/>
        <v>-</v>
      </c>
      <c r="Z564" s="91" t="str">
        <f t="shared" si="164"/>
        <v>-</v>
      </c>
      <c r="AA564" s="91" t="str">
        <f t="shared" si="164"/>
        <v>-</v>
      </c>
      <c r="AB564" s="91" t="str">
        <f t="shared" si="164"/>
        <v>-</v>
      </c>
      <c r="AC564" s="91" t="str">
        <f t="shared" si="164"/>
        <v>-</v>
      </c>
      <c r="AD564" s="91" t="str">
        <f t="shared" si="164"/>
        <v>-</v>
      </c>
      <c r="AE564" s="91" t="str">
        <f t="shared" si="164"/>
        <v>-</v>
      </c>
      <c r="AF564" s="91" t="str">
        <f t="shared" si="164"/>
        <v>-</v>
      </c>
      <c r="AG564" s="91" t="str">
        <f t="shared" si="164"/>
        <v>-</v>
      </c>
      <c r="AH564" s="91" t="str">
        <f t="shared" si="164"/>
        <v>-</v>
      </c>
      <c r="AI564" s="91" t="str">
        <f t="shared" si="164"/>
        <v>-</v>
      </c>
      <c r="AJ564" s="91" t="str">
        <f t="shared" si="164"/>
        <v>-</v>
      </c>
      <c r="AK564" s="91" t="str">
        <f t="shared" si="164"/>
        <v>-</v>
      </c>
      <c r="AL564" s="91" t="str">
        <f t="shared" si="164"/>
        <v>-</v>
      </c>
      <c r="AM564" s="92" t="str">
        <f t="shared" si="164"/>
        <v>-</v>
      </c>
    </row>
    <row r="565" spans="1:39">
      <c r="A565" s="58" t="str">
        <f>IFERROR(IF(A564+1&lt;COUNTIF(TQoL_Indexes!#REF!,Aux_Country!$A$3),A564+1,""),"")</f>
        <v/>
      </c>
      <c r="B565" s="116" t="str">
        <f t="shared" si="149"/>
        <v/>
      </c>
      <c r="C565" s="116" t="str">
        <f t="shared" si="149"/>
        <v/>
      </c>
      <c r="D565" s="116" t="str">
        <f t="shared" si="149"/>
        <v/>
      </c>
      <c r="E565" s="91" t="str">
        <f t="shared" si="138"/>
        <v>-</v>
      </c>
      <c r="F565" s="91" t="str">
        <f t="shared" ref="F565:AM565" si="165">IFERROR(_xlfn.RANK.EQ(F158,F$3:F$404,0),"-")</f>
        <v>-</v>
      </c>
      <c r="G565" s="91" t="str">
        <f t="shared" si="165"/>
        <v>-</v>
      </c>
      <c r="H565" s="91" t="str">
        <f t="shared" si="165"/>
        <v>-</v>
      </c>
      <c r="I565" s="91" t="str">
        <f t="shared" si="165"/>
        <v>-</v>
      </c>
      <c r="J565" s="91" t="str">
        <f t="shared" si="165"/>
        <v>-</v>
      </c>
      <c r="K565" s="91" t="str">
        <f t="shared" si="165"/>
        <v>-</v>
      </c>
      <c r="L565" s="91" t="str">
        <f t="shared" si="165"/>
        <v>-</v>
      </c>
      <c r="M565" s="91" t="str">
        <f t="shared" si="165"/>
        <v>-</v>
      </c>
      <c r="N565" s="91" t="str">
        <f t="shared" si="165"/>
        <v>-</v>
      </c>
      <c r="O565" s="91" t="str">
        <f t="shared" si="165"/>
        <v>-</v>
      </c>
      <c r="P565" s="91" t="str">
        <f t="shared" si="165"/>
        <v>-</v>
      </c>
      <c r="Q565" s="91" t="str">
        <f t="shared" si="165"/>
        <v>-</v>
      </c>
      <c r="R565" s="91" t="str">
        <f t="shared" si="165"/>
        <v>-</v>
      </c>
      <c r="S565" s="91" t="str">
        <f t="shared" si="165"/>
        <v>-</v>
      </c>
      <c r="T565" s="91" t="str">
        <f t="shared" si="165"/>
        <v>-</v>
      </c>
      <c r="U565" s="91" t="str">
        <f t="shared" si="165"/>
        <v>-</v>
      </c>
      <c r="V565" s="91" t="str">
        <f t="shared" si="165"/>
        <v>-</v>
      </c>
      <c r="W565" s="91" t="str">
        <f t="shared" si="165"/>
        <v>-</v>
      </c>
      <c r="X565" s="91" t="str">
        <f t="shared" si="165"/>
        <v>-</v>
      </c>
      <c r="Y565" s="91" t="str">
        <f t="shared" si="165"/>
        <v>-</v>
      </c>
      <c r="Z565" s="91" t="str">
        <f t="shared" si="165"/>
        <v>-</v>
      </c>
      <c r="AA565" s="91" t="str">
        <f t="shared" si="165"/>
        <v>-</v>
      </c>
      <c r="AB565" s="91" t="str">
        <f t="shared" si="165"/>
        <v>-</v>
      </c>
      <c r="AC565" s="91" t="str">
        <f t="shared" si="165"/>
        <v>-</v>
      </c>
      <c r="AD565" s="91" t="str">
        <f t="shared" si="165"/>
        <v>-</v>
      </c>
      <c r="AE565" s="91" t="str">
        <f t="shared" si="165"/>
        <v>-</v>
      </c>
      <c r="AF565" s="91" t="str">
        <f t="shared" si="165"/>
        <v>-</v>
      </c>
      <c r="AG565" s="91" t="str">
        <f t="shared" si="165"/>
        <v>-</v>
      </c>
      <c r="AH565" s="91" t="str">
        <f t="shared" si="165"/>
        <v>-</v>
      </c>
      <c r="AI565" s="91" t="str">
        <f t="shared" si="165"/>
        <v>-</v>
      </c>
      <c r="AJ565" s="91" t="str">
        <f t="shared" si="165"/>
        <v>-</v>
      </c>
      <c r="AK565" s="91" t="str">
        <f t="shared" si="165"/>
        <v>-</v>
      </c>
      <c r="AL565" s="91" t="str">
        <f t="shared" si="165"/>
        <v>-</v>
      </c>
      <c r="AM565" s="92" t="str">
        <f t="shared" si="165"/>
        <v>-</v>
      </c>
    </row>
    <row r="566" spans="1:39">
      <c r="A566" s="58" t="str">
        <f>IFERROR(IF(A565+1&lt;COUNTIF(TQoL_Indexes!#REF!,Aux_Country!$A$3),A565+1,""),"")</f>
        <v/>
      </c>
      <c r="B566" s="116" t="str">
        <f t="shared" si="149"/>
        <v/>
      </c>
      <c r="C566" s="116" t="str">
        <f t="shared" si="149"/>
        <v/>
      </c>
      <c r="D566" s="116" t="str">
        <f t="shared" si="149"/>
        <v/>
      </c>
      <c r="E566" s="91" t="str">
        <f t="shared" si="138"/>
        <v>-</v>
      </c>
      <c r="F566" s="91" t="str">
        <f t="shared" ref="F566:AM566" si="166">IFERROR(_xlfn.RANK.EQ(F159,F$3:F$404,0),"-")</f>
        <v>-</v>
      </c>
      <c r="G566" s="91" t="str">
        <f t="shared" si="166"/>
        <v>-</v>
      </c>
      <c r="H566" s="91" t="str">
        <f t="shared" si="166"/>
        <v>-</v>
      </c>
      <c r="I566" s="91" t="str">
        <f t="shared" si="166"/>
        <v>-</v>
      </c>
      <c r="J566" s="91" t="str">
        <f t="shared" si="166"/>
        <v>-</v>
      </c>
      <c r="K566" s="91" t="str">
        <f t="shared" si="166"/>
        <v>-</v>
      </c>
      <c r="L566" s="91" t="str">
        <f t="shared" si="166"/>
        <v>-</v>
      </c>
      <c r="M566" s="91" t="str">
        <f t="shared" si="166"/>
        <v>-</v>
      </c>
      <c r="N566" s="91" t="str">
        <f t="shared" si="166"/>
        <v>-</v>
      </c>
      <c r="O566" s="91" t="str">
        <f t="shared" si="166"/>
        <v>-</v>
      </c>
      <c r="P566" s="91" t="str">
        <f t="shared" si="166"/>
        <v>-</v>
      </c>
      <c r="Q566" s="91" t="str">
        <f t="shared" si="166"/>
        <v>-</v>
      </c>
      <c r="R566" s="91" t="str">
        <f t="shared" si="166"/>
        <v>-</v>
      </c>
      <c r="S566" s="91" t="str">
        <f t="shared" si="166"/>
        <v>-</v>
      </c>
      <c r="T566" s="91" t="str">
        <f t="shared" si="166"/>
        <v>-</v>
      </c>
      <c r="U566" s="91" t="str">
        <f t="shared" si="166"/>
        <v>-</v>
      </c>
      <c r="V566" s="91" t="str">
        <f t="shared" si="166"/>
        <v>-</v>
      </c>
      <c r="W566" s="91" t="str">
        <f t="shared" si="166"/>
        <v>-</v>
      </c>
      <c r="X566" s="91" t="str">
        <f t="shared" si="166"/>
        <v>-</v>
      </c>
      <c r="Y566" s="91" t="str">
        <f t="shared" si="166"/>
        <v>-</v>
      </c>
      <c r="Z566" s="91" t="str">
        <f t="shared" si="166"/>
        <v>-</v>
      </c>
      <c r="AA566" s="91" t="str">
        <f t="shared" si="166"/>
        <v>-</v>
      </c>
      <c r="AB566" s="91" t="str">
        <f t="shared" si="166"/>
        <v>-</v>
      </c>
      <c r="AC566" s="91" t="str">
        <f t="shared" si="166"/>
        <v>-</v>
      </c>
      <c r="AD566" s="91" t="str">
        <f t="shared" si="166"/>
        <v>-</v>
      </c>
      <c r="AE566" s="91" t="str">
        <f t="shared" si="166"/>
        <v>-</v>
      </c>
      <c r="AF566" s="91" t="str">
        <f t="shared" si="166"/>
        <v>-</v>
      </c>
      <c r="AG566" s="91" t="str">
        <f t="shared" si="166"/>
        <v>-</v>
      </c>
      <c r="AH566" s="91" t="str">
        <f t="shared" si="166"/>
        <v>-</v>
      </c>
      <c r="AI566" s="91" t="str">
        <f t="shared" si="166"/>
        <v>-</v>
      </c>
      <c r="AJ566" s="91" t="str">
        <f t="shared" si="166"/>
        <v>-</v>
      </c>
      <c r="AK566" s="91" t="str">
        <f t="shared" si="166"/>
        <v>-</v>
      </c>
      <c r="AL566" s="91" t="str">
        <f t="shared" si="166"/>
        <v>-</v>
      </c>
      <c r="AM566" s="92" t="str">
        <f t="shared" si="166"/>
        <v>-</v>
      </c>
    </row>
    <row r="567" spans="1:39">
      <c r="A567" s="58" t="str">
        <f>IFERROR(IF(A566+1&lt;COUNTIF(TQoL_Indexes!#REF!,Aux_Country!$A$3),A566+1,""),"")</f>
        <v/>
      </c>
      <c r="B567" s="116" t="str">
        <f t="shared" si="149"/>
        <v/>
      </c>
      <c r="C567" s="116" t="str">
        <f t="shared" si="149"/>
        <v/>
      </c>
      <c r="D567" s="116" t="str">
        <f t="shared" si="149"/>
        <v/>
      </c>
      <c r="E567" s="91" t="str">
        <f t="shared" si="138"/>
        <v>-</v>
      </c>
      <c r="F567" s="91" t="str">
        <f t="shared" ref="F567:AM567" si="167">IFERROR(_xlfn.RANK.EQ(F160,F$3:F$404,0),"-")</f>
        <v>-</v>
      </c>
      <c r="G567" s="91" t="str">
        <f t="shared" si="167"/>
        <v>-</v>
      </c>
      <c r="H567" s="91" t="str">
        <f t="shared" si="167"/>
        <v>-</v>
      </c>
      <c r="I567" s="91" t="str">
        <f t="shared" si="167"/>
        <v>-</v>
      </c>
      <c r="J567" s="91" t="str">
        <f t="shared" si="167"/>
        <v>-</v>
      </c>
      <c r="K567" s="91" t="str">
        <f t="shared" si="167"/>
        <v>-</v>
      </c>
      <c r="L567" s="91" t="str">
        <f t="shared" si="167"/>
        <v>-</v>
      </c>
      <c r="M567" s="91" t="str">
        <f t="shared" si="167"/>
        <v>-</v>
      </c>
      <c r="N567" s="91" t="str">
        <f t="shared" si="167"/>
        <v>-</v>
      </c>
      <c r="O567" s="91" t="str">
        <f t="shared" si="167"/>
        <v>-</v>
      </c>
      <c r="P567" s="91" t="str">
        <f t="shared" si="167"/>
        <v>-</v>
      </c>
      <c r="Q567" s="91" t="str">
        <f t="shared" si="167"/>
        <v>-</v>
      </c>
      <c r="R567" s="91" t="str">
        <f t="shared" si="167"/>
        <v>-</v>
      </c>
      <c r="S567" s="91" t="str">
        <f t="shared" si="167"/>
        <v>-</v>
      </c>
      <c r="T567" s="91" t="str">
        <f t="shared" si="167"/>
        <v>-</v>
      </c>
      <c r="U567" s="91" t="str">
        <f t="shared" si="167"/>
        <v>-</v>
      </c>
      <c r="V567" s="91" t="str">
        <f t="shared" si="167"/>
        <v>-</v>
      </c>
      <c r="W567" s="91" t="str">
        <f t="shared" si="167"/>
        <v>-</v>
      </c>
      <c r="X567" s="91" t="str">
        <f t="shared" si="167"/>
        <v>-</v>
      </c>
      <c r="Y567" s="91" t="str">
        <f t="shared" si="167"/>
        <v>-</v>
      </c>
      <c r="Z567" s="91" t="str">
        <f t="shared" si="167"/>
        <v>-</v>
      </c>
      <c r="AA567" s="91" t="str">
        <f t="shared" si="167"/>
        <v>-</v>
      </c>
      <c r="AB567" s="91" t="str">
        <f t="shared" si="167"/>
        <v>-</v>
      </c>
      <c r="AC567" s="91" t="str">
        <f t="shared" si="167"/>
        <v>-</v>
      </c>
      <c r="AD567" s="91" t="str">
        <f t="shared" si="167"/>
        <v>-</v>
      </c>
      <c r="AE567" s="91" t="str">
        <f t="shared" si="167"/>
        <v>-</v>
      </c>
      <c r="AF567" s="91" t="str">
        <f t="shared" si="167"/>
        <v>-</v>
      </c>
      <c r="AG567" s="91" t="str">
        <f t="shared" si="167"/>
        <v>-</v>
      </c>
      <c r="AH567" s="91" t="str">
        <f t="shared" si="167"/>
        <v>-</v>
      </c>
      <c r="AI567" s="91" t="str">
        <f t="shared" si="167"/>
        <v>-</v>
      </c>
      <c r="AJ567" s="91" t="str">
        <f t="shared" si="167"/>
        <v>-</v>
      </c>
      <c r="AK567" s="91" t="str">
        <f t="shared" si="167"/>
        <v>-</v>
      </c>
      <c r="AL567" s="91" t="str">
        <f t="shared" si="167"/>
        <v>-</v>
      </c>
      <c r="AM567" s="92" t="str">
        <f t="shared" si="167"/>
        <v>-</v>
      </c>
    </row>
    <row r="568" spans="1:39">
      <c r="A568" s="58" t="str">
        <f>IFERROR(IF(A567+1&lt;COUNTIF(TQoL_Indexes!#REF!,Aux_Country!$A$3),A567+1,""),"")</f>
        <v/>
      </c>
      <c r="B568" s="116" t="str">
        <f t="shared" si="149"/>
        <v/>
      </c>
      <c r="C568" s="116" t="str">
        <f t="shared" si="149"/>
        <v/>
      </c>
      <c r="D568" s="116" t="str">
        <f t="shared" si="149"/>
        <v/>
      </c>
      <c r="E568" s="91" t="str">
        <f t="shared" si="138"/>
        <v>-</v>
      </c>
      <c r="F568" s="91" t="str">
        <f t="shared" ref="F568:AM568" si="168">IFERROR(_xlfn.RANK.EQ(F161,F$3:F$404,0),"-")</f>
        <v>-</v>
      </c>
      <c r="G568" s="91" t="str">
        <f t="shared" si="168"/>
        <v>-</v>
      </c>
      <c r="H568" s="91" t="str">
        <f t="shared" si="168"/>
        <v>-</v>
      </c>
      <c r="I568" s="91" t="str">
        <f t="shared" si="168"/>
        <v>-</v>
      </c>
      <c r="J568" s="91" t="str">
        <f t="shared" si="168"/>
        <v>-</v>
      </c>
      <c r="K568" s="91" t="str">
        <f t="shared" si="168"/>
        <v>-</v>
      </c>
      <c r="L568" s="91" t="str">
        <f t="shared" si="168"/>
        <v>-</v>
      </c>
      <c r="M568" s="91" t="str">
        <f t="shared" si="168"/>
        <v>-</v>
      </c>
      <c r="N568" s="91" t="str">
        <f t="shared" si="168"/>
        <v>-</v>
      </c>
      <c r="O568" s="91" t="str">
        <f t="shared" si="168"/>
        <v>-</v>
      </c>
      <c r="P568" s="91" t="str">
        <f t="shared" si="168"/>
        <v>-</v>
      </c>
      <c r="Q568" s="91" t="str">
        <f t="shared" si="168"/>
        <v>-</v>
      </c>
      <c r="R568" s="91" t="str">
        <f t="shared" si="168"/>
        <v>-</v>
      </c>
      <c r="S568" s="91" t="str">
        <f t="shared" si="168"/>
        <v>-</v>
      </c>
      <c r="T568" s="91" t="str">
        <f t="shared" si="168"/>
        <v>-</v>
      </c>
      <c r="U568" s="91" t="str">
        <f t="shared" si="168"/>
        <v>-</v>
      </c>
      <c r="V568" s="91" t="str">
        <f t="shared" si="168"/>
        <v>-</v>
      </c>
      <c r="W568" s="91" t="str">
        <f t="shared" si="168"/>
        <v>-</v>
      </c>
      <c r="X568" s="91" t="str">
        <f t="shared" si="168"/>
        <v>-</v>
      </c>
      <c r="Y568" s="91" t="str">
        <f t="shared" si="168"/>
        <v>-</v>
      </c>
      <c r="Z568" s="91" t="str">
        <f t="shared" si="168"/>
        <v>-</v>
      </c>
      <c r="AA568" s="91" t="str">
        <f t="shared" si="168"/>
        <v>-</v>
      </c>
      <c r="AB568" s="91" t="str">
        <f t="shared" si="168"/>
        <v>-</v>
      </c>
      <c r="AC568" s="91" t="str">
        <f t="shared" si="168"/>
        <v>-</v>
      </c>
      <c r="AD568" s="91" t="str">
        <f t="shared" si="168"/>
        <v>-</v>
      </c>
      <c r="AE568" s="91" t="str">
        <f t="shared" si="168"/>
        <v>-</v>
      </c>
      <c r="AF568" s="91" t="str">
        <f t="shared" si="168"/>
        <v>-</v>
      </c>
      <c r="AG568" s="91" t="str">
        <f t="shared" si="168"/>
        <v>-</v>
      </c>
      <c r="AH568" s="91" t="str">
        <f t="shared" si="168"/>
        <v>-</v>
      </c>
      <c r="AI568" s="91" t="str">
        <f t="shared" si="168"/>
        <v>-</v>
      </c>
      <c r="AJ568" s="91" t="str">
        <f t="shared" si="168"/>
        <v>-</v>
      </c>
      <c r="AK568" s="91" t="str">
        <f t="shared" si="168"/>
        <v>-</v>
      </c>
      <c r="AL568" s="91" t="str">
        <f t="shared" si="168"/>
        <v>-</v>
      </c>
      <c r="AM568" s="92" t="str">
        <f t="shared" si="168"/>
        <v>-</v>
      </c>
    </row>
    <row r="569" spans="1:39">
      <c r="A569" s="58" t="str">
        <f>IFERROR(IF(A568+1&lt;COUNTIF(TQoL_Indexes!#REF!,Aux_Country!$A$3),A568+1,""),"")</f>
        <v/>
      </c>
      <c r="B569" s="116" t="str">
        <f t="shared" si="149"/>
        <v/>
      </c>
      <c r="C569" s="116" t="str">
        <f t="shared" si="149"/>
        <v/>
      </c>
      <c r="D569" s="116" t="str">
        <f t="shared" si="149"/>
        <v/>
      </c>
      <c r="E569" s="91" t="str">
        <f t="shared" si="138"/>
        <v>-</v>
      </c>
      <c r="F569" s="91" t="str">
        <f t="shared" ref="F569:AM569" si="169">IFERROR(_xlfn.RANK.EQ(F162,F$3:F$404,0),"-")</f>
        <v>-</v>
      </c>
      <c r="G569" s="91" t="str">
        <f t="shared" si="169"/>
        <v>-</v>
      </c>
      <c r="H569" s="91" t="str">
        <f t="shared" si="169"/>
        <v>-</v>
      </c>
      <c r="I569" s="91" t="str">
        <f t="shared" si="169"/>
        <v>-</v>
      </c>
      <c r="J569" s="91" t="str">
        <f t="shared" si="169"/>
        <v>-</v>
      </c>
      <c r="K569" s="91" t="str">
        <f t="shared" si="169"/>
        <v>-</v>
      </c>
      <c r="L569" s="91" t="str">
        <f t="shared" si="169"/>
        <v>-</v>
      </c>
      <c r="M569" s="91" t="str">
        <f t="shared" si="169"/>
        <v>-</v>
      </c>
      <c r="N569" s="91" t="str">
        <f t="shared" si="169"/>
        <v>-</v>
      </c>
      <c r="O569" s="91" t="str">
        <f t="shared" si="169"/>
        <v>-</v>
      </c>
      <c r="P569" s="91" t="str">
        <f t="shared" si="169"/>
        <v>-</v>
      </c>
      <c r="Q569" s="91" t="str">
        <f t="shared" si="169"/>
        <v>-</v>
      </c>
      <c r="R569" s="91" t="str">
        <f t="shared" si="169"/>
        <v>-</v>
      </c>
      <c r="S569" s="91" t="str">
        <f t="shared" si="169"/>
        <v>-</v>
      </c>
      <c r="T569" s="91" t="str">
        <f t="shared" si="169"/>
        <v>-</v>
      </c>
      <c r="U569" s="91" t="str">
        <f t="shared" si="169"/>
        <v>-</v>
      </c>
      <c r="V569" s="91" t="str">
        <f t="shared" si="169"/>
        <v>-</v>
      </c>
      <c r="W569" s="91" t="str">
        <f t="shared" si="169"/>
        <v>-</v>
      </c>
      <c r="X569" s="91" t="str">
        <f t="shared" si="169"/>
        <v>-</v>
      </c>
      <c r="Y569" s="91" t="str">
        <f t="shared" si="169"/>
        <v>-</v>
      </c>
      <c r="Z569" s="91" t="str">
        <f t="shared" si="169"/>
        <v>-</v>
      </c>
      <c r="AA569" s="91" t="str">
        <f t="shared" si="169"/>
        <v>-</v>
      </c>
      <c r="AB569" s="91" t="str">
        <f t="shared" si="169"/>
        <v>-</v>
      </c>
      <c r="AC569" s="91" t="str">
        <f t="shared" si="169"/>
        <v>-</v>
      </c>
      <c r="AD569" s="91" t="str">
        <f t="shared" si="169"/>
        <v>-</v>
      </c>
      <c r="AE569" s="91" t="str">
        <f t="shared" si="169"/>
        <v>-</v>
      </c>
      <c r="AF569" s="91" t="str">
        <f t="shared" si="169"/>
        <v>-</v>
      </c>
      <c r="AG569" s="91" t="str">
        <f t="shared" si="169"/>
        <v>-</v>
      </c>
      <c r="AH569" s="91" t="str">
        <f t="shared" si="169"/>
        <v>-</v>
      </c>
      <c r="AI569" s="91" t="str">
        <f t="shared" si="169"/>
        <v>-</v>
      </c>
      <c r="AJ569" s="91" t="str">
        <f t="shared" si="169"/>
        <v>-</v>
      </c>
      <c r="AK569" s="91" t="str">
        <f t="shared" si="169"/>
        <v>-</v>
      </c>
      <c r="AL569" s="91" t="str">
        <f t="shared" si="169"/>
        <v>-</v>
      </c>
      <c r="AM569" s="92" t="str">
        <f t="shared" si="169"/>
        <v>-</v>
      </c>
    </row>
    <row r="570" spans="1:39">
      <c r="A570" s="58" t="str">
        <f>IFERROR(IF(A569+1&lt;COUNTIF(TQoL_Indexes!#REF!,Aux_Country!$A$3),A569+1,""),"")</f>
        <v/>
      </c>
      <c r="B570" s="116" t="str">
        <f t="shared" ref="B570:D589" si="170">B163</f>
        <v/>
      </c>
      <c r="C570" s="116" t="str">
        <f t="shared" si="170"/>
        <v/>
      </c>
      <c r="D570" s="116" t="str">
        <f t="shared" si="170"/>
        <v/>
      </c>
      <c r="E570" s="91" t="str">
        <f t="shared" si="138"/>
        <v>-</v>
      </c>
      <c r="F570" s="91" t="str">
        <f t="shared" ref="F570:AM570" si="171">IFERROR(_xlfn.RANK.EQ(F163,F$3:F$404,0),"-")</f>
        <v>-</v>
      </c>
      <c r="G570" s="91" t="str">
        <f t="shared" si="171"/>
        <v>-</v>
      </c>
      <c r="H570" s="91" t="str">
        <f t="shared" si="171"/>
        <v>-</v>
      </c>
      <c r="I570" s="91" t="str">
        <f t="shared" si="171"/>
        <v>-</v>
      </c>
      <c r="J570" s="91" t="str">
        <f t="shared" si="171"/>
        <v>-</v>
      </c>
      <c r="K570" s="91" t="str">
        <f t="shared" si="171"/>
        <v>-</v>
      </c>
      <c r="L570" s="91" t="str">
        <f t="shared" si="171"/>
        <v>-</v>
      </c>
      <c r="M570" s="91" t="str">
        <f t="shared" si="171"/>
        <v>-</v>
      </c>
      <c r="N570" s="91" t="str">
        <f t="shared" si="171"/>
        <v>-</v>
      </c>
      <c r="O570" s="91" t="str">
        <f t="shared" si="171"/>
        <v>-</v>
      </c>
      <c r="P570" s="91" t="str">
        <f t="shared" si="171"/>
        <v>-</v>
      </c>
      <c r="Q570" s="91" t="str">
        <f t="shared" si="171"/>
        <v>-</v>
      </c>
      <c r="R570" s="91" t="str">
        <f t="shared" si="171"/>
        <v>-</v>
      </c>
      <c r="S570" s="91" t="str">
        <f t="shared" si="171"/>
        <v>-</v>
      </c>
      <c r="T570" s="91" t="str">
        <f t="shared" si="171"/>
        <v>-</v>
      </c>
      <c r="U570" s="91" t="str">
        <f t="shared" si="171"/>
        <v>-</v>
      </c>
      <c r="V570" s="91" t="str">
        <f t="shared" si="171"/>
        <v>-</v>
      </c>
      <c r="W570" s="91" t="str">
        <f t="shared" si="171"/>
        <v>-</v>
      </c>
      <c r="X570" s="91" t="str">
        <f t="shared" si="171"/>
        <v>-</v>
      </c>
      <c r="Y570" s="91" t="str">
        <f t="shared" si="171"/>
        <v>-</v>
      </c>
      <c r="Z570" s="91" t="str">
        <f t="shared" si="171"/>
        <v>-</v>
      </c>
      <c r="AA570" s="91" t="str">
        <f t="shared" si="171"/>
        <v>-</v>
      </c>
      <c r="AB570" s="91" t="str">
        <f t="shared" si="171"/>
        <v>-</v>
      </c>
      <c r="AC570" s="91" t="str">
        <f t="shared" si="171"/>
        <v>-</v>
      </c>
      <c r="AD570" s="91" t="str">
        <f t="shared" si="171"/>
        <v>-</v>
      </c>
      <c r="AE570" s="91" t="str">
        <f t="shared" si="171"/>
        <v>-</v>
      </c>
      <c r="AF570" s="91" t="str">
        <f t="shared" si="171"/>
        <v>-</v>
      </c>
      <c r="AG570" s="91" t="str">
        <f t="shared" si="171"/>
        <v>-</v>
      </c>
      <c r="AH570" s="91" t="str">
        <f t="shared" si="171"/>
        <v>-</v>
      </c>
      <c r="AI570" s="91" t="str">
        <f t="shared" si="171"/>
        <v>-</v>
      </c>
      <c r="AJ570" s="91" t="str">
        <f t="shared" si="171"/>
        <v>-</v>
      </c>
      <c r="AK570" s="91" t="str">
        <f t="shared" si="171"/>
        <v>-</v>
      </c>
      <c r="AL570" s="91" t="str">
        <f t="shared" si="171"/>
        <v>-</v>
      </c>
      <c r="AM570" s="92" t="str">
        <f t="shared" si="171"/>
        <v>-</v>
      </c>
    </row>
    <row r="571" spans="1:39">
      <c r="A571" s="58" t="str">
        <f>IFERROR(IF(A570+1&lt;COUNTIF(TQoL_Indexes!#REF!,Aux_Country!$A$3),A570+1,""),"")</f>
        <v/>
      </c>
      <c r="B571" s="116" t="str">
        <f t="shared" si="170"/>
        <v/>
      </c>
      <c r="C571" s="116" t="str">
        <f t="shared" si="170"/>
        <v/>
      </c>
      <c r="D571" s="116" t="str">
        <f t="shared" si="170"/>
        <v/>
      </c>
      <c r="E571" s="91" t="str">
        <f t="shared" si="138"/>
        <v>-</v>
      </c>
      <c r="F571" s="91" t="str">
        <f t="shared" ref="F571:AM571" si="172">IFERROR(_xlfn.RANK.EQ(F164,F$3:F$404,0),"-")</f>
        <v>-</v>
      </c>
      <c r="G571" s="91" t="str">
        <f t="shared" si="172"/>
        <v>-</v>
      </c>
      <c r="H571" s="91" t="str">
        <f t="shared" si="172"/>
        <v>-</v>
      </c>
      <c r="I571" s="91" t="str">
        <f t="shared" si="172"/>
        <v>-</v>
      </c>
      <c r="J571" s="91" t="str">
        <f t="shared" si="172"/>
        <v>-</v>
      </c>
      <c r="K571" s="91" t="str">
        <f t="shared" si="172"/>
        <v>-</v>
      </c>
      <c r="L571" s="91" t="str">
        <f t="shared" si="172"/>
        <v>-</v>
      </c>
      <c r="M571" s="91" t="str">
        <f t="shared" si="172"/>
        <v>-</v>
      </c>
      <c r="N571" s="91" t="str">
        <f t="shared" si="172"/>
        <v>-</v>
      </c>
      <c r="O571" s="91" t="str">
        <f t="shared" si="172"/>
        <v>-</v>
      </c>
      <c r="P571" s="91" t="str">
        <f t="shared" si="172"/>
        <v>-</v>
      </c>
      <c r="Q571" s="91" t="str">
        <f t="shared" si="172"/>
        <v>-</v>
      </c>
      <c r="R571" s="91" t="str">
        <f t="shared" si="172"/>
        <v>-</v>
      </c>
      <c r="S571" s="91" t="str">
        <f t="shared" si="172"/>
        <v>-</v>
      </c>
      <c r="T571" s="91" t="str">
        <f t="shared" si="172"/>
        <v>-</v>
      </c>
      <c r="U571" s="91" t="str">
        <f t="shared" si="172"/>
        <v>-</v>
      </c>
      <c r="V571" s="91" t="str">
        <f t="shared" si="172"/>
        <v>-</v>
      </c>
      <c r="W571" s="91" t="str">
        <f t="shared" si="172"/>
        <v>-</v>
      </c>
      <c r="X571" s="91" t="str">
        <f t="shared" si="172"/>
        <v>-</v>
      </c>
      <c r="Y571" s="91" t="str">
        <f t="shared" si="172"/>
        <v>-</v>
      </c>
      <c r="Z571" s="91" t="str">
        <f t="shared" si="172"/>
        <v>-</v>
      </c>
      <c r="AA571" s="91" t="str">
        <f t="shared" si="172"/>
        <v>-</v>
      </c>
      <c r="AB571" s="91" t="str">
        <f t="shared" si="172"/>
        <v>-</v>
      </c>
      <c r="AC571" s="91" t="str">
        <f t="shared" si="172"/>
        <v>-</v>
      </c>
      <c r="AD571" s="91" t="str">
        <f t="shared" si="172"/>
        <v>-</v>
      </c>
      <c r="AE571" s="91" t="str">
        <f t="shared" si="172"/>
        <v>-</v>
      </c>
      <c r="AF571" s="91" t="str">
        <f t="shared" si="172"/>
        <v>-</v>
      </c>
      <c r="AG571" s="91" t="str">
        <f t="shared" si="172"/>
        <v>-</v>
      </c>
      <c r="AH571" s="91" t="str">
        <f t="shared" si="172"/>
        <v>-</v>
      </c>
      <c r="AI571" s="91" t="str">
        <f t="shared" si="172"/>
        <v>-</v>
      </c>
      <c r="AJ571" s="91" t="str">
        <f t="shared" si="172"/>
        <v>-</v>
      </c>
      <c r="AK571" s="91" t="str">
        <f t="shared" si="172"/>
        <v>-</v>
      </c>
      <c r="AL571" s="91" t="str">
        <f t="shared" si="172"/>
        <v>-</v>
      </c>
      <c r="AM571" s="92" t="str">
        <f t="shared" si="172"/>
        <v>-</v>
      </c>
    </row>
    <row r="572" spans="1:39">
      <c r="A572" s="58" t="str">
        <f>IFERROR(IF(A571+1&lt;COUNTIF(TQoL_Indexes!#REF!,Aux_Country!$A$3),A571+1,""),"")</f>
        <v/>
      </c>
      <c r="B572" s="116" t="str">
        <f t="shared" si="170"/>
        <v/>
      </c>
      <c r="C572" s="116" t="str">
        <f t="shared" si="170"/>
        <v/>
      </c>
      <c r="D572" s="116" t="str">
        <f t="shared" si="170"/>
        <v/>
      </c>
      <c r="E572" s="91" t="str">
        <f t="shared" si="138"/>
        <v>-</v>
      </c>
      <c r="F572" s="91" t="str">
        <f t="shared" ref="F572:AM572" si="173">IFERROR(_xlfn.RANK.EQ(F165,F$3:F$404,0),"-")</f>
        <v>-</v>
      </c>
      <c r="G572" s="91" t="str">
        <f t="shared" si="173"/>
        <v>-</v>
      </c>
      <c r="H572" s="91" t="str">
        <f t="shared" si="173"/>
        <v>-</v>
      </c>
      <c r="I572" s="91" t="str">
        <f t="shared" si="173"/>
        <v>-</v>
      </c>
      <c r="J572" s="91" t="str">
        <f t="shared" si="173"/>
        <v>-</v>
      </c>
      <c r="K572" s="91" t="str">
        <f t="shared" si="173"/>
        <v>-</v>
      </c>
      <c r="L572" s="91" t="str">
        <f t="shared" si="173"/>
        <v>-</v>
      </c>
      <c r="M572" s="91" t="str">
        <f t="shared" si="173"/>
        <v>-</v>
      </c>
      <c r="N572" s="91" t="str">
        <f t="shared" si="173"/>
        <v>-</v>
      </c>
      <c r="O572" s="91" t="str">
        <f t="shared" si="173"/>
        <v>-</v>
      </c>
      <c r="P572" s="91" t="str">
        <f t="shared" si="173"/>
        <v>-</v>
      </c>
      <c r="Q572" s="91" t="str">
        <f t="shared" si="173"/>
        <v>-</v>
      </c>
      <c r="R572" s="91" t="str">
        <f t="shared" si="173"/>
        <v>-</v>
      </c>
      <c r="S572" s="91" t="str">
        <f t="shared" si="173"/>
        <v>-</v>
      </c>
      <c r="T572" s="91" t="str">
        <f t="shared" si="173"/>
        <v>-</v>
      </c>
      <c r="U572" s="91" t="str">
        <f t="shared" si="173"/>
        <v>-</v>
      </c>
      <c r="V572" s="91" t="str">
        <f t="shared" si="173"/>
        <v>-</v>
      </c>
      <c r="W572" s="91" t="str">
        <f t="shared" si="173"/>
        <v>-</v>
      </c>
      <c r="X572" s="91" t="str">
        <f t="shared" si="173"/>
        <v>-</v>
      </c>
      <c r="Y572" s="91" t="str">
        <f t="shared" si="173"/>
        <v>-</v>
      </c>
      <c r="Z572" s="91" t="str">
        <f t="shared" si="173"/>
        <v>-</v>
      </c>
      <c r="AA572" s="91" t="str">
        <f t="shared" si="173"/>
        <v>-</v>
      </c>
      <c r="AB572" s="91" t="str">
        <f t="shared" si="173"/>
        <v>-</v>
      </c>
      <c r="AC572" s="91" t="str">
        <f t="shared" si="173"/>
        <v>-</v>
      </c>
      <c r="AD572" s="91" t="str">
        <f t="shared" si="173"/>
        <v>-</v>
      </c>
      <c r="AE572" s="91" t="str">
        <f t="shared" si="173"/>
        <v>-</v>
      </c>
      <c r="AF572" s="91" t="str">
        <f t="shared" si="173"/>
        <v>-</v>
      </c>
      <c r="AG572" s="91" t="str">
        <f t="shared" si="173"/>
        <v>-</v>
      </c>
      <c r="AH572" s="91" t="str">
        <f t="shared" si="173"/>
        <v>-</v>
      </c>
      <c r="AI572" s="91" t="str">
        <f t="shared" si="173"/>
        <v>-</v>
      </c>
      <c r="AJ572" s="91" t="str">
        <f t="shared" si="173"/>
        <v>-</v>
      </c>
      <c r="AK572" s="91" t="str">
        <f t="shared" si="173"/>
        <v>-</v>
      </c>
      <c r="AL572" s="91" t="str">
        <f t="shared" si="173"/>
        <v>-</v>
      </c>
      <c r="AM572" s="92" t="str">
        <f t="shared" si="173"/>
        <v>-</v>
      </c>
    </row>
    <row r="573" spans="1:39">
      <c r="A573" s="58" t="str">
        <f>IFERROR(IF(A572+1&lt;COUNTIF(TQoL_Indexes!#REF!,Aux_Country!$A$3),A572+1,""),"")</f>
        <v/>
      </c>
      <c r="B573" s="116" t="str">
        <f t="shared" si="170"/>
        <v/>
      </c>
      <c r="C573" s="116" t="str">
        <f t="shared" si="170"/>
        <v/>
      </c>
      <c r="D573" s="116" t="str">
        <f t="shared" si="170"/>
        <v/>
      </c>
      <c r="E573" s="91" t="str">
        <f t="shared" si="138"/>
        <v>-</v>
      </c>
      <c r="F573" s="91" t="str">
        <f t="shared" ref="F573:AM573" si="174">IFERROR(_xlfn.RANK.EQ(F166,F$3:F$404,0),"-")</f>
        <v>-</v>
      </c>
      <c r="G573" s="91" t="str">
        <f t="shared" si="174"/>
        <v>-</v>
      </c>
      <c r="H573" s="91" t="str">
        <f t="shared" si="174"/>
        <v>-</v>
      </c>
      <c r="I573" s="91" t="str">
        <f t="shared" si="174"/>
        <v>-</v>
      </c>
      <c r="J573" s="91" t="str">
        <f t="shared" si="174"/>
        <v>-</v>
      </c>
      <c r="K573" s="91" t="str">
        <f t="shared" si="174"/>
        <v>-</v>
      </c>
      <c r="L573" s="91" t="str">
        <f t="shared" si="174"/>
        <v>-</v>
      </c>
      <c r="M573" s="91" t="str">
        <f t="shared" si="174"/>
        <v>-</v>
      </c>
      <c r="N573" s="91" t="str">
        <f t="shared" si="174"/>
        <v>-</v>
      </c>
      <c r="O573" s="91" t="str">
        <f t="shared" si="174"/>
        <v>-</v>
      </c>
      <c r="P573" s="91" t="str">
        <f t="shared" si="174"/>
        <v>-</v>
      </c>
      <c r="Q573" s="91" t="str">
        <f t="shared" si="174"/>
        <v>-</v>
      </c>
      <c r="R573" s="91" t="str">
        <f t="shared" si="174"/>
        <v>-</v>
      </c>
      <c r="S573" s="91" t="str">
        <f t="shared" si="174"/>
        <v>-</v>
      </c>
      <c r="T573" s="91" t="str">
        <f t="shared" si="174"/>
        <v>-</v>
      </c>
      <c r="U573" s="91" t="str">
        <f t="shared" si="174"/>
        <v>-</v>
      </c>
      <c r="V573" s="91" t="str">
        <f t="shared" si="174"/>
        <v>-</v>
      </c>
      <c r="W573" s="91" t="str">
        <f t="shared" si="174"/>
        <v>-</v>
      </c>
      <c r="X573" s="91" t="str">
        <f t="shared" si="174"/>
        <v>-</v>
      </c>
      <c r="Y573" s="91" t="str">
        <f t="shared" si="174"/>
        <v>-</v>
      </c>
      <c r="Z573" s="91" t="str">
        <f t="shared" si="174"/>
        <v>-</v>
      </c>
      <c r="AA573" s="91" t="str">
        <f t="shared" si="174"/>
        <v>-</v>
      </c>
      <c r="AB573" s="91" t="str">
        <f t="shared" si="174"/>
        <v>-</v>
      </c>
      <c r="AC573" s="91" t="str">
        <f t="shared" si="174"/>
        <v>-</v>
      </c>
      <c r="AD573" s="91" t="str">
        <f t="shared" si="174"/>
        <v>-</v>
      </c>
      <c r="AE573" s="91" t="str">
        <f t="shared" si="174"/>
        <v>-</v>
      </c>
      <c r="AF573" s="91" t="str">
        <f t="shared" si="174"/>
        <v>-</v>
      </c>
      <c r="AG573" s="91" t="str">
        <f t="shared" si="174"/>
        <v>-</v>
      </c>
      <c r="AH573" s="91" t="str">
        <f t="shared" si="174"/>
        <v>-</v>
      </c>
      <c r="AI573" s="91" t="str">
        <f t="shared" si="174"/>
        <v>-</v>
      </c>
      <c r="AJ573" s="91" t="str">
        <f t="shared" si="174"/>
        <v>-</v>
      </c>
      <c r="AK573" s="91" t="str">
        <f t="shared" si="174"/>
        <v>-</v>
      </c>
      <c r="AL573" s="91" t="str">
        <f t="shared" si="174"/>
        <v>-</v>
      </c>
      <c r="AM573" s="92" t="str">
        <f t="shared" si="174"/>
        <v>-</v>
      </c>
    </row>
    <row r="574" spans="1:39">
      <c r="A574" s="58" t="str">
        <f>IFERROR(IF(A573+1&lt;COUNTIF(TQoL_Indexes!#REF!,Aux_Country!$A$3),A573+1,""),"")</f>
        <v/>
      </c>
      <c r="B574" s="116" t="str">
        <f t="shared" si="170"/>
        <v/>
      </c>
      <c r="C574" s="116" t="str">
        <f t="shared" si="170"/>
        <v/>
      </c>
      <c r="D574" s="116" t="str">
        <f t="shared" si="170"/>
        <v/>
      </c>
      <c r="E574" s="91" t="str">
        <f t="shared" si="138"/>
        <v>-</v>
      </c>
      <c r="F574" s="91" t="str">
        <f t="shared" ref="F574:AM574" si="175">IFERROR(_xlfn.RANK.EQ(F167,F$3:F$404,0),"-")</f>
        <v>-</v>
      </c>
      <c r="G574" s="91" t="str">
        <f t="shared" si="175"/>
        <v>-</v>
      </c>
      <c r="H574" s="91" t="str">
        <f t="shared" si="175"/>
        <v>-</v>
      </c>
      <c r="I574" s="91" t="str">
        <f t="shared" si="175"/>
        <v>-</v>
      </c>
      <c r="J574" s="91" t="str">
        <f t="shared" si="175"/>
        <v>-</v>
      </c>
      <c r="K574" s="91" t="str">
        <f t="shared" si="175"/>
        <v>-</v>
      </c>
      <c r="L574" s="91" t="str">
        <f t="shared" si="175"/>
        <v>-</v>
      </c>
      <c r="M574" s="91" t="str">
        <f t="shared" si="175"/>
        <v>-</v>
      </c>
      <c r="N574" s="91" t="str">
        <f t="shared" si="175"/>
        <v>-</v>
      </c>
      <c r="O574" s="91" t="str">
        <f t="shared" si="175"/>
        <v>-</v>
      </c>
      <c r="P574" s="91" t="str">
        <f t="shared" si="175"/>
        <v>-</v>
      </c>
      <c r="Q574" s="91" t="str">
        <f t="shared" si="175"/>
        <v>-</v>
      </c>
      <c r="R574" s="91" t="str">
        <f t="shared" si="175"/>
        <v>-</v>
      </c>
      <c r="S574" s="91" t="str">
        <f t="shared" si="175"/>
        <v>-</v>
      </c>
      <c r="T574" s="91" t="str">
        <f t="shared" si="175"/>
        <v>-</v>
      </c>
      <c r="U574" s="91" t="str">
        <f t="shared" si="175"/>
        <v>-</v>
      </c>
      <c r="V574" s="91" t="str">
        <f t="shared" si="175"/>
        <v>-</v>
      </c>
      <c r="W574" s="91" t="str">
        <f t="shared" si="175"/>
        <v>-</v>
      </c>
      <c r="X574" s="91" t="str">
        <f t="shared" si="175"/>
        <v>-</v>
      </c>
      <c r="Y574" s="91" t="str">
        <f t="shared" si="175"/>
        <v>-</v>
      </c>
      <c r="Z574" s="91" t="str">
        <f t="shared" si="175"/>
        <v>-</v>
      </c>
      <c r="AA574" s="91" t="str">
        <f t="shared" si="175"/>
        <v>-</v>
      </c>
      <c r="AB574" s="91" t="str">
        <f t="shared" si="175"/>
        <v>-</v>
      </c>
      <c r="AC574" s="91" t="str">
        <f t="shared" si="175"/>
        <v>-</v>
      </c>
      <c r="AD574" s="91" t="str">
        <f t="shared" si="175"/>
        <v>-</v>
      </c>
      <c r="AE574" s="91" t="str">
        <f t="shared" si="175"/>
        <v>-</v>
      </c>
      <c r="AF574" s="91" t="str">
        <f t="shared" si="175"/>
        <v>-</v>
      </c>
      <c r="AG574" s="91" t="str">
        <f t="shared" si="175"/>
        <v>-</v>
      </c>
      <c r="AH574" s="91" t="str">
        <f t="shared" si="175"/>
        <v>-</v>
      </c>
      <c r="AI574" s="91" t="str">
        <f t="shared" si="175"/>
        <v>-</v>
      </c>
      <c r="AJ574" s="91" t="str">
        <f t="shared" si="175"/>
        <v>-</v>
      </c>
      <c r="AK574" s="91" t="str">
        <f t="shared" si="175"/>
        <v>-</v>
      </c>
      <c r="AL574" s="91" t="str">
        <f t="shared" si="175"/>
        <v>-</v>
      </c>
      <c r="AM574" s="92" t="str">
        <f t="shared" si="175"/>
        <v>-</v>
      </c>
    </row>
    <row r="575" spans="1:39">
      <c r="A575" s="58" t="str">
        <f>IFERROR(IF(A574+1&lt;COUNTIF(TQoL_Indexes!#REF!,Aux_Country!$A$3),A574+1,""),"")</f>
        <v/>
      </c>
      <c r="B575" s="116" t="str">
        <f t="shared" si="170"/>
        <v/>
      </c>
      <c r="C575" s="116" t="str">
        <f t="shared" si="170"/>
        <v/>
      </c>
      <c r="D575" s="116" t="str">
        <f t="shared" si="170"/>
        <v/>
      </c>
      <c r="E575" s="91" t="str">
        <f t="shared" si="138"/>
        <v>-</v>
      </c>
      <c r="F575" s="91" t="str">
        <f t="shared" ref="F575:AM575" si="176">IFERROR(_xlfn.RANK.EQ(F168,F$3:F$404,0),"-")</f>
        <v>-</v>
      </c>
      <c r="G575" s="91" t="str">
        <f t="shared" si="176"/>
        <v>-</v>
      </c>
      <c r="H575" s="91" t="str">
        <f t="shared" si="176"/>
        <v>-</v>
      </c>
      <c r="I575" s="91" t="str">
        <f t="shared" si="176"/>
        <v>-</v>
      </c>
      <c r="J575" s="91" t="str">
        <f t="shared" si="176"/>
        <v>-</v>
      </c>
      <c r="K575" s="91" t="str">
        <f t="shared" si="176"/>
        <v>-</v>
      </c>
      <c r="L575" s="91" t="str">
        <f t="shared" si="176"/>
        <v>-</v>
      </c>
      <c r="M575" s="91" t="str">
        <f t="shared" si="176"/>
        <v>-</v>
      </c>
      <c r="N575" s="91" t="str">
        <f t="shared" si="176"/>
        <v>-</v>
      </c>
      <c r="O575" s="91" t="str">
        <f t="shared" si="176"/>
        <v>-</v>
      </c>
      <c r="P575" s="91" t="str">
        <f t="shared" si="176"/>
        <v>-</v>
      </c>
      <c r="Q575" s="91" t="str">
        <f t="shared" si="176"/>
        <v>-</v>
      </c>
      <c r="R575" s="91" t="str">
        <f t="shared" si="176"/>
        <v>-</v>
      </c>
      <c r="S575" s="91" t="str">
        <f t="shared" si="176"/>
        <v>-</v>
      </c>
      <c r="T575" s="91" t="str">
        <f t="shared" si="176"/>
        <v>-</v>
      </c>
      <c r="U575" s="91" t="str">
        <f t="shared" si="176"/>
        <v>-</v>
      </c>
      <c r="V575" s="91" t="str">
        <f t="shared" si="176"/>
        <v>-</v>
      </c>
      <c r="W575" s="91" t="str">
        <f t="shared" si="176"/>
        <v>-</v>
      </c>
      <c r="X575" s="91" t="str">
        <f t="shared" si="176"/>
        <v>-</v>
      </c>
      <c r="Y575" s="91" t="str">
        <f t="shared" si="176"/>
        <v>-</v>
      </c>
      <c r="Z575" s="91" t="str">
        <f t="shared" si="176"/>
        <v>-</v>
      </c>
      <c r="AA575" s="91" t="str">
        <f t="shared" si="176"/>
        <v>-</v>
      </c>
      <c r="AB575" s="91" t="str">
        <f t="shared" si="176"/>
        <v>-</v>
      </c>
      <c r="AC575" s="91" t="str">
        <f t="shared" si="176"/>
        <v>-</v>
      </c>
      <c r="AD575" s="91" t="str">
        <f t="shared" si="176"/>
        <v>-</v>
      </c>
      <c r="AE575" s="91" t="str">
        <f t="shared" si="176"/>
        <v>-</v>
      </c>
      <c r="AF575" s="91" t="str">
        <f t="shared" si="176"/>
        <v>-</v>
      </c>
      <c r="AG575" s="91" t="str">
        <f t="shared" si="176"/>
        <v>-</v>
      </c>
      <c r="AH575" s="91" t="str">
        <f t="shared" si="176"/>
        <v>-</v>
      </c>
      <c r="AI575" s="91" t="str">
        <f t="shared" si="176"/>
        <v>-</v>
      </c>
      <c r="AJ575" s="91" t="str">
        <f t="shared" si="176"/>
        <v>-</v>
      </c>
      <c r="AK575" s="91" t="str">
        <f t="shared" si="176"/>
        <v>-</v>
      </c>
      <c r="AL575" s="91" t="str">
        <f t="shared" si="176"/>
        <v>-</v>
      </c>
      <c r="AM575" s="92" t="str">
        <f t="shared" si="176"/>
        <v>-</v>
      </c>
    </row>
    <row r="576" spans="1:39">
      <c r="A576" s="58" t="str">
        <f>IFERROR(IF(A575+1&lt;COUNTIF(TQoL_Indexes!#REF!,Aux_Country!$A$3),A575+1,""),"")</f>
        <v/>
      </c>
      <c r="B576" s="116" t="str">
        <f t="shared" si="170"/>
        <v/>
      </c>
      <c r="C576" s="116" t="str">
        <f t="shared" si="170"/>
        <v/>
      </c>
      <c r="D576" s="116" t="str">
        <f t="shared" si="170"/>
        <v/>
      </c>
      <c r="E576" s="91" t="str">
        <f t="shared" si="138"/>
        <v>-</v>
      </c>
      <c r="F576" s="91" t="str">
        <f t="shared" ref="F576:AM576" si="177">IFERROR(_xlfn.RANK.EQ(F169,F$3:F$404,0),"-")</f>
        <v>-</v>
      </c>
      <c r="G576" s="91" t="str">
        <f t="shared" si="177"/>
        <v>-</v>
      </c>
      <c r="H576" s="91" t="str">
        <f t="shared" si="177"/>
        <v>-</v>
      </c>
      <c r="I576" s="91" t="str">
        <f t="shared" si="177"/>
        <v>-</v>
      </c>
      <c r="J576" s="91" t="str">
        <f t="shared" si="177"/>
        <v>-</v>
      </c>
      <c r="K576" s="91" t="str">
        <f t="shared" si="177"/>
        <v>-</v>
      </c>
      <c r="L576" s="91" t="str">
        <f t="shared" si="177"/>
        <v>-</v>
      </c>
      <c r="M576" s="91" t="str">
        <f t="shared" si="177"/>
        <v>-</v>
      </c>
      <c r="N576" s="91" t="str">
        <f t="shared" si="177"/>
        <v>-</v>
      </c>
      <c r="O576" s="91" t="str">
        <f t="shared" si="177"/>
        <v>-</v>
      </c>
      <c r="P576" s="91" t="str">
        <f t="shared" si="177"/>
        <v>-</v>
      </c>
      <c r="Q576" s="91" t="str">
        <f t="shared" si="177"/>
        <v>-</v>
      </c>
      <c r="R576" s="91" t="str">
        <f t="shared" si="177"/>
        <v>-</v>
      </c>
      <c r="S576" s="91" t="str">
        <f t="shared" si="177"/>
        <v>-</v>
      </c>
      <c r="T576" s="91" t="str">
        <f t="shared" si="177"/>
        <v>-</v>
      </c>
      <c r="U576" s="91" t="str">
        <f t="shared" si="177"/>
        <v>-</v>
      </c>
      <c r="V576" s="91" t="str">
        <f t="shared" si="177"/>
        <v>-</v>
      </c>
      <c r="W576" s="91" t="str">
        <f t="shared" si="177"/>
        <v>-</v>
      </c>
      <c r="X576" s="91" t="str">
        <f t="shared" si="177"/>
        <v>-</v>
      </c>
      <c r="Y576" s="91" t="str">
        <f t="shared" si="177"/>
        <v>-</v>
      </c>
      <c r="Z576" s="91" t="str">
        <f t="shared" si="177"/>
        <v>-</v>
      </c>
      <c r="AA576" s="91" t="str">
        <f t="shared" si="177"/>
        <v>-</v>
      </c>
      <c r="AB576" s="91" t="str">
        <f t="shared" si="177"/>
        <v>-</v>
      </c>
      <c r="AC576" s="91" t="str">
        <f t="shared" si="177"/>
        <v>-</v>
      </c>
      <c r="AD576" s="91" t="str">
        <f t="shared" si="177"/>
        <v>-</v>
      </c>
      <c r="AE576" s="91" t="str">
        <f t="shared" si="177"/>
        <v>-</v>
      </c>
      <c r="AF576" s="91" t="str">
        <f t="shared" si="177"/>
        <v>-</v>
      </c>
      <c r="AG576" s="91" t="str">
        <f t="shared" si="177"/>
        <v>-</v>
      </c>
      <c r="AH576" s="91" t="str">
        <f t="shared" si="177"/>
        <v>-</v>
      </c>
      <c r="AI576" s="91" t="str">
        <f t="shared" si="177"/>
        <v>-</v>
      </c>
      <c r="AJ576" s="91" t="str">
        <f t="shared" si="177"/>
        <v>-</v>
      </c>
      <c r="AK576" s="91" t="str">
        <f t="shared" si="177"/>
        <v>-</v>
      </c>
      <c r="AL576" s="91" t="str">
        <f t="shared" si="177"/>
        <v>-</v>
      </c>
      <c r="AM576" s="92" t="str">
        <f t="shared" si="177"/>
        <v>-</v>
      </c>
    </row>
    <row r="577" spans="1:39">
      <c r="A577" s="58" t="str">
        <f>IFERROR(IF(A576+1&lt;COUNTIF(TQoL_Indexes!#REF!,Aux_Country!$A$3),A576+1,""),"")</f>
        <v/>
      </c>
      <c r="B577" s="116" t="str">
        <f t="shared" si="170"/>
        <v/>
      </c>
      <c r="C577" s="116" t="str">
        <f t="shared" si="170"/>
        <v/>
      </c>
      <c r="D577" s="116" t="str">
        <f t="shared" si="170"/>
        <v/>
      </c>
      <c r="E577" s="91" t="str">
        <f t="shared" si="138"/>
        <v>-</v>
      </c>
      <c r="F577" s="91" t="str">
        <f t="shared" ref="F577:AM577" si="178">IFERROR(_xlfn.RANK.EQ(F170,F$3:F$404,0),"-")</f>
        <v>-</v>
      </c>
      <c r="G577" s="91" t="str">
        <f t="shared" si="178"/>
        <v>-</v>
      </c>
      <c r="H577" s="91" t="str">
        <f t="shared" si="178"/>
        <v>-</v>
      </c>
      <c r="I577" s="91" t="str">
        <f t="shared" si="178"/>
        <v>-</v>
      </c>
      <c r="J577" s="91" t="str">
        <f t="shared" si="178"/>
        <v>-</v>
      </c>
      <c r="K577" s="91" t="str">
        <f t="shared" si="178"/>
        <v>-</v>
      </c>
      <c r="L577" s="91" t="str">
        <f t="shared" si="178"/>
        <v>-</v>
      </c>
      <c r="M577" s="91" t="str">
        <f t="shared" si="178"/>
        <v>-</v>
      </c>
      <c r="N577" s="91" t="str">
        <f t="shared" si="178"/>
        <v>-</v>
      </c>
      <c r="O577" s="91" t="str">
        <f t="shared" si="178"/>
        <v>-</v>
      </c>
      <c r="P577" s="91" t="str">
        <f t="shared" si="178"/>
        <v>-</v>
      </c>
      <c r="Q577" s="91" t="str">
        <f t="shared" si="178"/>
        <v>-</v>
      </c>
      <c r="R577" s="91" t="str">
        <f t="shared" si="178"/>
        <v>-</v>
      </c>
      <c r="S577" s="91" t="str">
        <f t="shared" si="178"/>
        <v>-</v>
      </c>
      <c r="T577" s="91" t="str">
        <f t="shared" si="178"/>
        <v>-</v>
      </c>
      <c r="U577" s="91" t="str">
        <f t="shared" si="178"/>
        <v>-</v>
      </c>
      <c r="V577" s="91" t="str">
        <f t="shared" si="178"/>
        <v>-</v>
      </c>
      <c r="W577" s="91" t="str">
        <f t="shared" si="178"/>
        <v>-</v>
      </c>
      <c r="X577" s="91" t="str">
        <f t="shared" si="178"/>
        <v>-</v>
      </c>
      <c r="Y577" s="91" t="str">
        <f t="shared" si="178"/>
        <v>-</v>
      </c>
      <c r="Z577" s="91" t="str">
        <f t="shared" si="178"/>
        <v>-</v>
      </c>
      <c r="AA577" s="91" t="str">
        <f t="shared" si="178"/>
        <v>-</v>
      </c>
      <c r="AB577" s="91" t="str">
        <f t="shared" si="178"/>
        <v>-</v>
      </c>
      <c r="AC577" s="91" t="str">
        <f t="shared" si="178"/>
        <v>-</v>
      </c>
      <c r="AD577" s="91" t="str">
        <f t="shared" si="178"/>
        <v>-</v>
      </c>
      <c r="AE577" s="91" t="str">
        <f t="shared" si="178"/>
        <v>-</v>
      </c>
      <c r="AF577" s="91" t="str">
        <f t="shared" si="178"/>
        <v>-</v>
      </c>
      <c r="AG577" s="91" t="str">
        <f t="shared" si="178"/>
        <v>-</v>
      </c>
      <c r="AH577" s="91" t="str">
        <f t="shared" si="178"/>
        <v>-</v>
      </c>
      <c r="AI577" s="91" t="str">
        <f t="shared" si="178"/>
        <v>-</v>
      </c>
      <c r="AJ577" s="91" t="str">
        <f t="shared" si="178"/>
        <v>-</v>
      </c>
      <c r="AK577" s="91" t="str">
        <f t="shared" si="178"/>
        <v>-</v>
      </c>
      <c r="AL577" s="91" t="str">
        <f t="shared" si="178"/>
        <v>-</v>
      </c>
      <c r="AM577" s="92" t="str">
        <f t="shared" si="178"/>
        <v>-</v>
      </c>
    </row>
    <row r="578" spans="1:39">
      <c r="A578" s="58" t="str">
        <f>IFERROR(IF(A577+1&lt;COUNTIF(TQoL_Indexes!#REF!,Aux_Country!$A$3),A577+1,""),"")</f>
        <v/>
      </c>
      <c r="B578" s="116" t="str">
        <f t="shared" si="170"/>
        <v/>
      </c>
      <c r="C578" s="116" t="str">
        <f t="shared" si="170"/>
        <v/>
      </c>
      <c r="D578" s="116" t="str">
        <f t="shared" si="170"/>
        <v/>
      </c>
      <c r="E578" s="91" t="str">
        <f t="shared" si="138"/>
        <v>-</v>
      </c>
      <c r="F578" s="91" t="str">
        <f t="shared" ref="F578:AM578" si="179">IFERROR(_xlfn.RANK.EQ(F171,F$3:F$404,0),"-")</f>
        <v>-</v>
      </c>
      <c r="G578" s="91" t="str">
        <f t="shared" si="179"/>
        <v>-</v>
      </c>
      <c r="H578" s="91" t="str">
        <f t="shared" si="179"/>
        <v>-</v>
      </c>
      <c r="I578" s="91" t="str">
        <f t="shared" si="179"/>
        <v>-</v>
      </c>
      <c r="J578" s="91" t="str">
        <f t="shared" si="179"/>
        <v>-</v>
      </c>
      <c r="K578" s="91" t="str">
        <f t="shared" si="179"/>
        <v>-</v>
      </c>
      <c r="L578" s="91" t="str">
        <f t="shared" si="179"/>
        <v>-</v>
      </c>
      <c r="M578" s="91" t="str">
        <f t="shared" si="179"/>
        <v>-</v>
      </c>
      <c r="N578" s="91" t="str">
        <f t="shared" si="179"/>
        <v>-</v>
      </c>
      <c r="O578" s="91" t="str">
        <f t="shared" si="179"/>
        <v>-</v>
      </c>
      <c r="P578" s="91" t="str">
        <f t="shared" si="179"/>
        <v>-</v>
      </c>
      <c r="Q578" s="91" t="str">
        <f t="shared" si="179"/>
        <v>-</v>
      </c>
      <c r="R578" s="91" t="str">
        <f t="shared" si="179"/>
        <v>-</v>
      </c>
      <c r="S578" s="91" t="str">
        <f t="shared" si="179"/>
        <v>-</v>
      </c>
      <c r="T578" s="91" t="str">
        <f t="shared" si="179"/>
        <v>-</v>
      </c>
      <c r="U578" s="91" t="str">
        <f t="shared" si="179"/>
        <v>-</v>
      </c>
      <c r="V578" s="91" t="str">
        <f t="shared" si="179"/>
        <v>-</v>
      </c>
      <c r="W578" s="91" t="str">
        <f t="shared" si="179"/>
        <v>-</v>
      </c>
      <c r="X578" s="91" t="str">
        <f t="shared" si="179"/>
        <v>-</v>
      </c>
      <c r="Y578" s="91" t="str">
        <f t="shared" si="179"/>
        <v>-</v>
      </c>
      <c r="Z578" s="91" t="str">
        <f t="shared" si="179"/>
        <v>-</v>
      </c>
      <c r="AA578" s="91" t="str">
        <f t="shared" si="179"/>
        <v>-</v>
      </c>
      <c r="AB578" s="91" t="str">
        <f t="shared" si="179"/>
        <v>-</v>
      </c>
      <c r="AC578" s="91" t="str">
        <f t="shared" si="179"/>
        <v>-</v>
      </c>
      <c r="AD578" s="91" t="str">
        <f t="shared" si="179"/>
        <v>-</v>
      </c>
      <c r="AE578" s="91" t="str">
        <f t="shared" si="179"/>
        <v>-</v>
      </c>
      <c r="AF578" s="91" t="str">
        <f t="shared" si="179"/>
        <v>-</v>
      </c>
      <c r="AG578" s="91" t="str">
        <f t="shared" si="179"/>
        <v>-</v>
      </c>
      <c r="AH578" s="91" t="str">
        <f t="shared" si="179"/>
        <v>-</v>
      </c>
      <c r="AI578" s="91" t="str">
        <f t="shared" si="179"/>
        <v>-</v>
      </c>
      <c r="AJ578" s="91" t="str">
        <f t="shared" si="179"/>
        <v>-</v>
      </c>
      <c r="AK578" s="91" t="str">
        <f t="shared" si="179"/>
        <v>-</v>
      </c>
      <c r="AL578" s="91" t="str">
        <f t="shared" si="179"/>
        <v>-</v>
      </c>
      <c r="AM578" s="92" t="str">
        <f t="shared" si="179"/>
        <v>-</v>
      </c>
    </row>
    <row r="579" spans="1:39">
      <c r="A579" s="58" t="str">
        <f>IFERROR(IF(A578+1&lt;COUNTIF(TQoL_Indexes!#REF!,Aux_Country!$A$3),A578+1,""),"")</f>
        <v/>
      </c>
      <c r="B579" s="116" t="str">
        <f t="shared" si="170"/>
        <v/>
      </c>
      <c r="C579" s="116" t="str">
        <f t="shared" si="170"/>
        <v/>
      </c>
      <c r="D579" s="116" t="str">
        <f t="shared" si="170"/>
        <v/>
      </c>
      <c r="E579" s="91" t="str">
        <f t="shared" si="138"/>
        <v>-</v>
      </c>
      <c r="F579" s="91" t="str">
        <f t="shared" ref="F579:AM579" si="180">IFERROR(_xlfn.RANK.EQ(F172,F$3:F$404,0),"-")</f>
        <v>-</v>
      </c>
      <c r="G579" s="91" t="str">
        <f t="shared" si="180"/>
        <v>-</v>
      </c>
      <c r="H579" s="91" t="str">
        <f t="shared" si="180"/>
        <v>-</v>
      </c>
      <c r="I579" s="91" t="str">
        <f t="shared" si="180"/>
        <v>-</v>
      </c>
      <c r="J579" s="91" t="str">
        <f t="shared" si="180"/>
        <v>-</v>
      </c>
      <c r="K579" s="91" t="str">
        <f t="shared" si="180"/>
        <v>-</v>
      </c>
      <c r="L579" s="91" t="str">
        <f t="shared" si="180"/>
        <v>-</v>
      </c>
      <c r="M579" s="91" t="str">
        <f t="shared" si="180"/>
        <v>-</v>
      </c>
      <c r="N579" s="91" t="str">
        <f t="shared" si="180"/>
        <v>-</v>
      </c>
      <c r="O579" s="91" t="str">
        <f t="shared" si="180"/>
        <v>-</v>
      </c>
      <c r="P579" s="91" t="str">
        <f t="shared" si="180"/>
        <v>-</v>
      </c>
      <c r="Q579" s="91" t="str">
        <f t="shared" si="180"/>
        <v>-</v>
      </c>
      <c r="R579" s="91" t="str">
        <f t="shared" si="180"/>
        <v>-</v>
      </c>
      <c r="S579" s="91" t="str">
        <f t="shared" si="180"/>
        <v>-</v>
      </c>
      <c r="T579" s="91" t="str">
        <f t="shared" si="180"/>
        <v>-</v>
      </c>
      <c r="U579" s="91" t="str">
        <f t="shared" si="180"/>
        <v>-</v>
      </c>
      <c r="V579" s="91" t="str">
        <f t="shared" si="180"/>
        <v>-</v>
      </c>
      <c r="W579" s="91" t="str">
        <f t="shared" si="180"/>
        <v>-</v>
      </c>
      <c r="X579" s="91" t="str">
        <f t="shared" si="180"/>
        <v>-</v>
      </c>
      <c r="Y579" s="91" t="str">
        <f t="shared" si="180"/>
        <v>-</v>
      </c>
      <c r="Z579" s="91" t="str">
        <f t="shared" si="180"/>
        <v>-</v>
      </c>
      <c r="AA579" s="91" t="str">
        <f t="shared" si="180"/>
        <v>-</v>
      </c>
      <c r="AB579" s="91" t="str">
        <f t="shared" si="180"/>
        <v>-</v>
      </c>
      <c r="AC579" s="91" t="str">
        <f t="shared" si="180"/>
        <v>-</v>
      </c>
      <c r="AD579" s="91" t="str">
        <f t="shared" si="180"/>
        <v>-</v>
      </c>
      <c r="AE579" s="91" t="str">
        <f t="shared" si="180"/>
        <v>-</v>
      </c>
      <c r="AF579" s="91" t="str">
        <f t="shared" si="180"/>
        <v>-</v>
      </c>
      <c r="AG579" s="91" t="str">
        <f t="shared" si="180"/>
        <v>-</v>
      </c>
      <c r="AH579" s="91" t="str">
        <f t="shared" si="180"/>
        <v>-</v>
      </c>
      <c r="AI579" s="91" t="str">
        <f t="shared" si="180"/>
        <v>-</v>
      </c>
      <c r="AJ579" s="91" t="str">
        <f t="shared" si="180"/>
        <v>-</v>
      </c>
      <c r="AK579" s="91" t="str">
        <f t="shared" si="180"/>
        <v>-</v>
      </c>
      <c r="AL579" s="91" t="str">
        <f t="shared" si="180"/>
        <v>-</v>
      </c>
      <c r="AM579" s="92" t="str">
        <f t="shared" si="180"/>
        <v>-</v>
      </c>
    </row>
    <row r="580" spans="1:39">
      <c r="A580" s="58" t="str">
        <f>IFERROR(IF(A579+1&lt;COUNTIF(TQoL_Indexes!#REF!,Aux_Country!$A$3),A579+1,""),"")</f>
        <v/>
      </c>
      <c r="B580" s="116" t="str">
        <f t="shared" si="170"/>
        <v/>
      </c>
      <c r="C580" s="116" t="str">
        <f t="shared" si="170"/>
        <v/>
      </c>
      <c r="D580" s="116" t="str">
        <f t="shared" si="170"/>
        <v/>
      </c>
      <c r="E580" s="91" t="str">
        <f t="shared" si="138"/>
        <v>-</v>
      </c>
      <c r="F580" s="91" t="str">
        <f t="shared" ref="F580:AM580" si="181">IFERROR(_xlfn.RANK.EQ(F173,F$3:F$404,0),"-")</f>
        <v>-</v>
      </c>
      <c r="G580" s="91" t="str">
        <f t="shared" si="181"/>
        <v>-</v>
      </c>
      <c r="H580" s="91" t="str">
        <f t="shared" si="181"/>
        <v>-</v>
      </c>
      <c r="I580" s="91" t="str">
        <f t="shared" si="181"/>
        <v>-</v>
      </c>
      <c r="J580" s="91" t="str">
        <f t="shared" si="181"/>
        <v>-</v>
      </c>
      <c r="K580" s="91" t="str">
        <f t="shared" si="181"/>
        <v>-</v>
      </c>
      <c r="L580" s="91" t="str">
        <f t="shared" si="181"/>
        <v>-</v>
      </c>
      <c r="M580" s="91" t="str">
        <f t="shared" si="181"/>
        <v>-</v>
      </c>
      <c r="N580" s="91" t="str">
        <f t="shared" si="181"/>
        <v>-</v>
      </c>
      <c r="O580" s="91" t="str">
        <f t="shared" si="181"/>
        <v>-</v>
      </c>
      <c r="P580" s="91" t="str">
        <f t="shared" si="181"/>
        <v>-</v>
      </c>
      <c r="Q580" s="91" t="str">
        <f t="shared" si="181"/>
        <v>-</v>
      </c>
      <c r="R580" s="91" t="str">
        <f t="shared" si="181"/>
        <v>-</v>
      </c>
      <c r="S580" s="91" t="str">
        <f t="shared" si="181"/>
        <v>-</v>
      </c>
      <c r="T580" s="91" t="str">
        <f t="shared" si="181"/>
        <v>-</v>
      </c>
      <c r="U580" s="91" t="str">
        <f t="shared" si="181"/>
        <v>-</v>
      </c>
      <c r="V580" s="91" t="str">
        <f t="shared" si="181"/>
        <v>-</v>
      </c>
      <c r="W580" s="91" t="str">
        <f t="shared" si="181"/>
        <v>-</v>
      </c>
      <c r="X580" s="91" t="str">
        <f t="shared" si="181"/>
        <v>-</v>
      </c>
      <c r="Y580" s="91" t="str">
        <f t="shared" si="181"/>
        <v>-</v>
      </c>
      <c r="Z580" s="91" t="str">
        <f t="shared" si="181"/>
        <v>-</v>
      </c>
      <c r="AA580" s="91" t="str">
        <f t="shared" si="181"/>
        <v>-</v>
      </c>
      <c r="AB580" s="91" t="str">
        <f t="shared" si="181"/>
        <v>-</v>
      </c>
      <c r="AC580" s="91" t="str">
        <f t="shared" si="181"/>
        <v>-</v>
      </c>
      <c r="AD580" s="91" t="str">
        <f t="shared" si="181"/>
        <v>-</v>
      </c>
      <c r="AE580" s="91" t="str">
        <f t="shared" si="181"/>
        <v>-</v>
      </c>
      <c r="AF580" s="91" t="str">
        <f t="shared" si="181"/>
        <v>-</v>
      </c>
      <c r="AG580" s="91" t="str">
        <f t="shared" si="181"/>
        <v>-</v>
      </c>
      <c r="AH580" s="91" t="str">
        <f t="shared" si="181"/>
        <v>-</v>
      </c>
      <c r="AI580" s="91" t="str">
        <f t="shared" si="181"/>
        <v>-</v>
      </c>
      <c r="AJ580" s="91" t="str">
        <f t="shared" si="181"/>
        <v>-</v>
      </c>
      <c r="AK580" s="91" t="str">
        <f t="shared" si="181"/>
        <v>-</v>
      </c>
      <c r="AL580" s="91" t="str">
        <f t="shared" si="181"/>
        <v>-</v>
      </c>
      <c r="AM580" s="92" t="str">
        <f t="shared" si="181"/>
        <v>-</v>
      </c>
    </row>
    <row r="581" spans="1:39">
      <c r="A581" s="58" t="str">
        <f>IFERROR(IF(A580+1&lt;COUNTIF(TQoL_Indexes!#REF!,Aux_Country!$A$3),A580+1,""),"")</f>
        <v/>
      </c>
      <c r="B581" s="116" t="str">
        <f t="shared" si="170"/>
        <v/>
      </c>
      <c r="C581" s="116" t="str">
        <f t="shared" si="170"/>
        <v/>
      </c>
      <c r="D581" s="116" t="str">
        <f t="shared" si="170"/>
        <v/>
      </c>
      <c r="E581" s="91" t="str">
        <f t="shared" si="138"/>
        <v>-</v>
      </c>
      <c r="F581" s="91" t="str">
        <f t="shared" ref="F581:AM581" si="182">IFERROR(_xlfn.RANK.EQ(F174,F$3:F$404,0),"-")</f>
        <v>-</v>
      </c>
      <c r="G581" s="91" t="str">
        <f t="shared" si="182"/>
        <v>-</v>
      </c>
      <c r="H581" s="91" t="str">
        <f t="shared" si="182"/>
        <v>-</v>
      </c>
      <c r="I581" s="91" t="str">
        <f t="shared" si="182"/>
        <v>-</v>
      </c>
      <c r="J581" s="91" t="str">
        <f t="shared" si="182"/>
        <v>-</v>
      </c>
      <c r="K581" s="91" t="str">
        <f t="shared" si="182"/>
        <v>-</v>
      </c>
      <c r="L581" s="91" t="str">
        <f t="shared" si="182"/>
        <v>-</v>
      </c>
      <c r="M581" s="91" t="str">
        <f t="shared" si="182"/>
        <v>-</v>
      </c>
      <c r="N581" s="91" t="str">
        <f t="shared" si="182"/>
        <v>-</v>
      </c>
      <c r="O581" s="91" t="str">
        <f t="shared" si="182"/>
        <v>-</v>
      </c>
      <c r="P581" s="91" t="str">
        <f t="shared" si="182"/>
        <v>-</v>
      </c>
      <c r="Q581" s="91" t="str">
        <f t="shared" si="182"/>
        <v>-</v>
      </c>
      <c r="R581" s="91" t="str">
        <f t="shared" si="182"/>
        <v>-</v>
      </c>
      <c r="S581" s="91" t="str">
        <f t="shared" si="182"/>
        <v>-</v>
      </c>
      <c r="T581" s="91" t="str">
        <f t="shared" si="182"/>
        <v>-</v>
      </c>
      <c r="U581" s="91" t="str">
        <f t="shared" si="182"/>
        <v>-</v>
      </c>
      <c r="V581" s="91" t="str">
        <f t="shared" si="182"/>
        <v>-</v>
      </c>
      <c r="W581" s="91" t="str">
        <f t="shared" si="182"/>
        <v>-</v>
      </c>
      <c r="X581" s="91" t="str">
        <f t="shared" si="182"/>
        <v>-</v>
      </c>
      <c r="Y581" s="91" t="str">
        <f t="shared" si="182"/>
        <v>-</v>
      </c>
      <c r="Z581" s="91" t="str">
        <f t="shared" si="182"/>
        <v>-</v>
      </c>
      <c r="AA581" s="91" t="str">
        <f t="shared" si="182"/>
        <v>-</v>
      </c>
      <c r="AB581" s="91" t="str">
        <f t="shared" si="182"/>
        <v>-</v>
      </c>
      <c r="AC581" s="91" t="str">
        <f t="shared" si="182"/>
        <v>-</v>
      </c>
      <c r="AD581" s="91" t="str">
        <f t="shared" si="182"/>
        <v>-</v>
      </c>
      <c r="AE581" s="91" t="str">
        <f t="shared" si="182"/>
        <v>-</v>
      </c>
      <c r="AF581" s="91" t="str">
        <f t="shared" si="182"/>
        <v>-</v>
      </c>
      <c r="AG581" s="91" t="str">
        <f t="shared" si="182"/>
        <v>-</v>
      </c>
      <c r="AH581" s="91" t="str">
        <f t="shared" si="182"/>
        <v>-</v>
      </c>
      <c r="AI581" s="91" t="str">
        <f t="shared" si="182"/>
        <v>-</v>
      </c>
      <c r="AJ581" s="91" t="str">
        <f t="shared" si="182"/>
        <v>-</v>
      </c>
      <c r="AK581" s="91" t="str">
        <f t="shared" si="182"/>
        <v>-</v>
      </c>
      <c r="AL581" s="91" t="str">
        <f t="shared" si="182"/>
        <v>-</v>
      </c>
      <c r="AM581" s="92" t="str">
        <f t="shared" si="182"/>
        <v>-</v>
      </c>
    </row>
    <row r="582" spans="1:39">
      <c r="A582" s="58" t="str">
        <f>IFERROR(IF(A581+1&lt;COUNTIF(TQoL_Indexes!#REF!,Aux_Country!$A$3),A581+1,""),"")</f>
        <v/>
      </c>
      <c r="B582" s="116" t="str">
        <f t="shared" si="170"/>
        <v/>
      </c>
      <c r="C582" s="116" t="str">
        <f t="shared" si="170"/>
        <v/>
      </c>
      <c r="D582" s="116" t="str">
        <f t="shared" si="170"/>
        <v/>
      </c>
      <c r="E582" s="91" t="str">
        <f t="shared" si="138"/>
        <v>-</v>
      </c>
      <c r="F582" s="91" t="str">
        <f t="shared" ref="F582:AM582" si="183">IFERROR(_xlfn.RANK.EQ(F175,F$3:F$404,0),"-")</f>
        <v>-</v>
      </c>
      <c r="G582" s="91" t="str">
        <f t="shared" si="183"/>
        <v>-</v>
      </c>
      <c r="H582" s="91" t="str">
        <f t="shared" si="183"/>
        <v>-</v>
      </c>
      <c r="I582" s="91" t="str">
        <f t="shared" si="183"/>
        <v>-</v>
      </c>
      <c r="J582" s="91" t="str">
        <f t="shared" si="183"/>
        <v>-</v>
      </c>
      <c r="K582" s="91" t="str">
        <f t="shared" si="183"/>
        <v>-</v>
      </c>
      <c r="L582" s="91" t="str">
        <f t="shared" si="183"/>
        <v>-</v>
      </c>
      <c r="M582" s="91" t="str">
        <f t="shared" si="183"/>
        <v>-</v>
      </c>
      <c r="N582" s="91" t="str">
        <f t="shared" si="183"/>
        <v>-</v>
      </c>
      <c r="O582" s="91" t="str">
        <f t="shared" si="183"/>
        <v>-</v>
      </c>
      <c r="P582" s="91" t="str">
        <f t="shared" si="183"/>
        <v>-</v>
      </c>
      <c r="Q582" s="91" t="str">
        <f t="shared" si="183"/>
        <v>-</v>
      </c>
      <c r="R582" s="91" t="str">
        <f t="shared" si="183"/>
        <v>-</v>
      </c>
      <c r="S582" s="91" t="str">
        <f t="shared" si="183"/>
        <v>-</v>
      </c>
      <c r="T582" s="91" t="str">
        <f t="shared" si="183"/>
        <v>-</v>
      </c>
      <c r="U582" s="91" t="str">
        <f t="shared" si="183"/>
        <v>-</v>
      </c>
      <c r="V582" s="91" t="str">
        <f t="shared" si="183"/>
        <v>-</v>
      </c>
      <c r="W582" s="91" t="str">
        <f t="shared" si="183"/>
        <v>-</v>
      </c>
      <c r="X582" s="91" t="str">
        <f t="shared" si="183"/>
        <v>-</v>
      </c>
      <c r="Y582" s="91" t="str">
        <f t="shared" si="183"/>
        <v>-</v>
      </c>
      <c r="Z582" s="91" t="str">
        <f t="shared" si="183"/>
        <v>-</v>
      </c>
      <c r="AA582" s="91" t="str">
        <f t="shared" si="183"/>
        <v>-</v>
      </c>
      <c r="AB582" s="91" t="str">
        <f t="shared" si="183"/>
        <v>-</v>
      </c>
      <c r="AC582" s="91" t="str">
        <f t="shared" si="183"/>
        <v>-</v>
      </c>
      <c r="AD582" s="91" t="str">
        <f t="shared" si="183"/>
        <v>-</v>
      </c>
      <c r="AE582" s="91" t="str">
        <f t="shared" si="183"/>
        <v>-</v>
      </c>
      <c r="AF582" s="91" t="str">
        <f t="shared" si="183"/>
        <v>-</v>
      </c>
      <c r="AG582" s="91" t="str">
        <f t="shared" si="183"/>
        <v>-</v>
      </c>
      <c r="AH582" s="91" t="str">
        <f t="shared" si="183"/>
        <v>-</v>
      </c>
      <c r="AI582" s="91" t="str">
        <f t="shared" si="183"/>
        <v>-</v>
      </c>
      <c r="AJ582" s="91" t="str">
        <f t="shared" si="183"/>
        <v>-</v>
      </c>
      <c r="AK582" s="91" t="str">
        <f t="shared" si="183"/>
        <v>-</v>
      </c>
      <c r="AL582" s="91" t="str">
        <f t="shared" si="183"/>
        <v>-</v>
      </c>
      <c r="AM582" s="92" t="str">
        <f t="shared" si="183"/>
        <v>-</v>
      </c>
    </row>
    <row r="583" spans="1:39">
      <c r="A583" s="58" t="str">
        <f>IFERROR(IF(A582+1&lt;COUNTIF(TQoL_Indexes!#REF!,Aux_Country!$A$3),A582+1,""),"")</f>
        <v/>
      </c>
      <c r="B583" s="116" t="str">
        <f t="shared" si="170"/>
        <v/>
      </c>
      <c r="C583" s="116" t="str">
        <f t="shared" si="170"/>
        <v/>
      </c>
      <c r="D583" s="116" t="str">
        <f t="shared" si="170"/>
        <v/>
      </c>
      <c r="E583" s="91" t="str">
        <f t="shared" si="138"/>
        <v>-</v>
      </c>
      <c r="F583" s="91" t="str">
        <f t="shared" ref="F583:AM583" si="184">IFERROR(_xlfn.RANK.EQ(F176,F$3:F$404,0),"-")</f>
        <v>-</v>
      </c>
      <c r="G583" s="91" t="str">
        <f t="shared" si="184"/>
        <v>-</v>
      </c>
      <c r="H583" s="91" t="str">
        <f t="shared" si="184"/>
        <v>-</v>
      </c>
      <c r="I583" s="91" t="str">
        <f t="shared" si="184"/>
        <v>-</v>
      </c>
      <c r="J583" s="91" t="str">
        <f t="shared" si="184"/>
        <v>-</v>
      </c>
      <c r="K583" s="91" t="str">
        <f t="shared" si="184"/>
        <v>-</v>
      </c>
      <c r="L583" s="91" t="str">
        <f t="shared" si="184"/>
        <v>-</v>
      </c>
      <c r="M583" s="91" t="str">
        <f t="shared" si="184"/>
        <v>-</v>
      </c>
      <c r="N583" s="91" t="str">
        <f t="shared" si="184"/>
        <v>-</v>
      </c>
      <c r="O583" s="91" t="str">
        <f t="shared" si="184"/>
        <v>-</v>
      </c>
      <c r="P583" s="91" t="str">
        <f t="shared" si="184"/>
        <v>-</v>
      </c>
      <c r="Q583" s="91" t="str">
        <f t="shared" si="184"/>
        <v>-</v>
      </c>
      <c r="R583" s="91" t="str">
        <f t="shared" si="184"/>
        <v>-</v>
      </c>
      <c r="S583" s="91" t="str">
        <f t="shared" si="184"/>
        <v>-</v>
      </c>
      <c r="T583" s="91" t="str">
        <f t="shared" si="184"/>
        <v>-</v>
      </c>
      <c r="U583" s="91" t="str">
        <f t="shared" si="184"/>
        <v>-</v>
      </c>
      <c r="V583" s="91" t="str">
        <f t="shared" si="184"/>
        <v>-</v>
      </c>
      <c r="W583" s="91" t="str">
        <f t="shared" si="184"/>
        <v>-</v>
      </c>
      <c r="X583" s="91" t="str">
        <f t="shared" si="184"/>
        <v>-</v>
      </c>
      <c r="Y583" s="91" t="str">
        <f t="shared" si="184"/>
        <v>-</v>
      </c>
      <c r="Z583" s="91" t="str">
        <f t="shared" si="184"/>
        <v>-</v>
      </c>
      <c r="AA583" s="91" t="str">
        <f t="shared" si="184"/>
        <v>-</v>
      </c>
      <c r="AB583" s="91" t="str">
        <f t="shared" si="184"/>
        <v>-</v>
      </c>
      <c r="AC583" s="91" t="str">
        <f t="shared" si="184"/>
        <v>-</v>
      </c>
      <c r="AD583" s="91" t="str">
        <f t="shared" si="184"/>
        <v>-</v>
      </c>
      <c r="AE583" s="91" t="str">
        <f t="shared" si="184"/>
        <v>-</v>
      </c>
      <c r="AF583" s="91" t="str">
        <f t="shared" si="184"/>
        <v>-</v>
      </c>
      <c r="AG583" s="91" t="str">
        <f t="shared" si="184"/>
        <v>-</v>
      </c>
      <c r="AH583" s="91" t="str">
        <f t="shared" si="184"/>
        <v>-</v>
      </c>
      <c r="AI583" s="91" t="str">
        <f t="shared" si="184"/>
        <v>-</v>
      </c>
      <c r="AJ583" s="91" t="str">
        <f t="shared" si="184"/>
        <v>-</v>
      </c>
      <c r="AK583" s="91" t="str">
        <f t="shared" si="184"/>
        <v>-</v>
      </c>
      <c r="AL583" s="91" t="str">
        <f t="shared" si="184"/>
        <v>-</v>
      </c>
      <c r="AM583" s="92" t="str">
        <f t="shared" si="184"/>
        <v>-</v>
      </c>
    </row>
    <row r="584" spans="1:39">
      <c r="A584" s="58" t="str">
        <f>IFERROR(IF(A583+1&lt;COUNTIF(TQoL_Indexes!#REF!,Aux_Country!$A$3),A583+1,""),"")</f>
        <v/>
      </c>
      <c r="B584" s="116" t="str">
        <f t="shared" si="170"/>
        <v/>
      </c>
      <c r="C584" s="116" t="str">
        <f t="shared" si="170"/>
        <v/>
      </c>
      <c r="D584" s="116" t="str">
        <f t="shared" si="170"/>
        <v/>
      </c>
      <c r="E584" s="91" t="str">
        <f t="shared" si="138"/>
        <v>-</v>
      </c>
      <c r="F584" s="91" t="str">
        <f t="shared" ref="F584:AM584" si="185">IFERROR(_xlfn.RANK.EQ(F177,F$3:F$404,0),"-")</f>
        <v>-</v>
      </c>
      <c r="G584" s="91" t="str">
        <f t="shared" si="185"/>
        <v>-</v>
      </c>
      <c r="H584" s="91" t="str">
        <f t="shared" si="185"/>
        <v>-</v>
      </c>
      <c r="I584" s="91" t="str">
        <f t="shared" si="185"/>
        <v>-</v>
      </c>
      <c r="J584" s="91" t="str">
        <f t="shared" si="185"/>
        <v>-</v>
      </c>
      <c r="K584" s="91" t="str">
        <f t="shared" si="185"/>
        <v>-</v>
      </c>
      <c r="L584" s="91" t="str">
        <f t="shared" si="185"/>
        <v>-</v>
      </c>
      <c r="M584" s="91" t="str">
        <f t="shared" si="185"/>
        <v>-</v>
      </c>
      <c r="N584" s="91" t="str">
        <f t="shared" si="185"/>
        <v>-</v>
      </c>
      <c r="O584" s="91" t="str">
        <f t="shared" si="185"/>
        <v>-</v>
      </c>
      <c r="P584" s="91" t="str">
        <f t="shared" si="185"/>
        <v>-</v>
      </c>
      <c r="Q584" s="91" t="str">
        <f t="shared" si="185"/>
        <v>-</v>
      </c>
      <c r="R584" s="91" t="str">
        <f t="shared" si="185"/>
        <v>-</v>
      </c>
      <c r="S584" s="91" t="str">
        <f t="shared" si="185"/>
        <v>-</v>
      </c>
      <c r="T584" s="91" t="str">
        <f t="shared" si="185"/>
        <v>-</v>
      </c>
      <c r="U584" s="91" t="str">
        <f t="shared" si="185"/>
        <v>-</v>
      </c>
      <c r="V584" s="91" t="str">
        <f t="shared" si="185"/>
        <v>-</v>
      </c>
      <c r="W584" s="91" t="str">
        <f t="shared" si="185"/>
        <v>-</v>
      </c>
      <c r="X584" s="91" t="str">
        <f t="shared" si="185"/>
        <v>-</v>
      </c>
      <c r="Y584" s="91" t="str">
        <f t="shared" si="185"/>
        <v>-</v>
      </c>
      <c r="Z584" s="91" t="str">
        <f t="shared" si="185"/>
        <v>-</v>
      </c>
      <c r="AA584" s="91" t="str">
        <f t="shared" si="185"/>
        <v>-</v>
      </c>
      <c r="AB584" s="91" t="str">
        <f t="shared" si="185"/>
        <v>-</v>
      </c>
      <c r="AC584" s="91" t="str">
        <f t="shared" si="185"/>
        <v>-</v>
      </c>
      <c r="AD584" s="91" t="str">
        <f t="shared" si="185"/>
        <v>-</v>
      </c>
      <c r="AE584" s="91" t="str">
        <f t="shared" si="185"/>
        <v>-</v>
      </c>
      <c r="AF584" s="91" t="str">
        <f t="shared" si="185"/>
        <v>-</v>
      </c>
      <c r="AG584" s="91" t="str">
        <f t="shared" si="185"/>
        <v>-</v>
      </c>
      <c r="AH584" s="91" t="str">
        <f t="shared" si="185"/>
        <v>-</v>
      </c>
      <c r="AI584" s="91" t="str">
        <f t="shared" si="185"/>
        <v>-</v>
      </c>
      <c r="AJ584" s="91" t="str">
        <f t="shared" si="185"/>
        <v>-</v>
      </c>
      <c r="AK584" s="91" t="str">
        <f t="shared" si="185"/>
        <v>-</v>
      </c>
      <c r="AL584" s="91" t="str">
        <f t="shared" si="185"/>
        <v>-</v>
      </c>
      <c r="AM584" s="92" t="str">
        <f t="shared" si="185"/>
        <v>-</v>
      </c>
    </row>
    <row r="585" spans="1:39">
      <c r="A585" s="58" t="str">
        <f>IFERROR(IF(A584+1&lt;COUNTIF(TQoL_Indexes!#REF!,Aux_Country!$A$3),A584+1,""),"")</f>
        <v/>
      </c>
      <c r="B585" s="116" t="str">
        <f t="shared" si="170"/>
        <v/>
      </c>
      <c r="C585" s="116" t="str">
        <f t="shared" si="170"/>
        <v/>
      </c>
      <c r="D585" s="116" t="str">
        <f t="shared" si="170"/>
        <v/>
      </c>
      <c r="E585" s="91" t="str">
        <f t="shared" si="138"/>
        <v>-</v>
      </c>
      <c r="F585" s="91" t="str">
        <f t="shared" ref="F585:AM585" si="186">IFERROR(_xlfn.RANK.EQ(F178,F$3:F$404,0),"-")</f>
        <v>-</v>
      </c>
      <c r="G585" s="91" t="str">
        <f t="shared" si="186"/>
        <v>-</v>
      </c>
      <c r="H585" s="91" t="str">
        <f t="shared" si="186"/>
        <v>-</v>
      </c>
      <c r="I585" s="91" t="str">
        <f t="shared" si="186"/>
        <v>-</v>
      </c>
      <c r="J585" s="91" t="str">
        <f t="shared" si="186"/>
        <v>-</v>
      </c>
      <c r="K585" s="91" t="str">
        <f t="shared" si="186"/>
        <v>-</v>
      </c>
      <c r="L585" s="91" t="str">
        <f t="shared" si="186"/>
        <v>-</v>
      </c>
      <c r="M585" s="91" t="str">
        <f t="shared" si="186"/>
        <v>-</v>
      </c>
      <c r="N585" s="91" t="str">
        <f t="shared" si="186"/>
        <v>-</v>
      </c>
      <c r="O585" s="91" t="str">
        <f t="shared" si="186"/>
        <v>-</v>
      </c>
      <c r="P585" s="91" t="str">
        <f t="shared" si="186"/>
        <v>-</v>
      </c>
      <c r="Q585" s="91" t="str">
        <f t="shared" si="186"/>
        <v>-</v>
      </c>
      <c r="R585" s="91" t="str">
        <f t="shared" si="186"/>
        <v>-</v>
      </c>
      <c r="S585" s="91" t="str">
        <f t="shared" si="186"/>
        <v>-</v>
      </c>
      <c r="T585" s="91" t="str">
        <f t="shared" si="186"/>
        <v>-</v>
      </c>
      <c r="U585" s="91" t="str">
        <f t="shared" si="186"/>
        <v>-</v>
      </c>
      <c r="V585" s="91" t="str">
        <f t="shared" si="186"/>
        <v>-</v>
      </c>
      <c r="W585" s="91" t="str">
        <f t="shared" si="186"/>
        <v>-</v>
      </c>
      <c r="X585" s="91" t="str">
        <f t="shared" si="186"/>
        <v>-</v>
      </c>
      <c r="Y585" s="91" t="str">
        <f t="shared" si="186"/>
        <v>-</v>
      </c>
      <c r="Z585" s="91" t="str">
        <f t="shared" si="186"/>
        <v>-</v>
      </c>
      <c r="AA585" s="91" t="str">
        <f t="shared" si="186"/>
        <v>-</v>
      </c>
      <c r="AB585" s="91" t="str">
        <f t="shared" si="186"/>
        <v>-</v>
      </c>
      <c r="AC585" s="91" t="str">
        <f t="shared" si="186"/>
        <v>-</v>
      </c>
      <c r="AD585" s="91" t="str">
        <f t="shared" si="186"/>
        <v>-</v>
      </c>
      <c r="AE585" s="91" t="str">
        <f t="shared" si="186"/>
        <v>-</v>
      </c>
      <c r="AF585" s="91" t="str">
        <f t="shared" si="186"/>
        <v>-</v>
      </c>
      <c r="AG585" s="91" t="str">
        <f t="shared" si="186"/>
        <v>-</v>
      </c>
      <c r="AH585" s="91" t="str">
        <f t="shared" si="186"/>
        <v>-</v>
      </c>
      <c r="AI585" s="91" t="str">
        <f t="shared" si="186"/>
        <v>-</v>
      </c>
      <c r="AJ585" s="91" t="str">
        <f t="shared" si="186"/>
        <v>-</v>
      </c>
      <c r="AK585" s="91" t="str">
        <f t="shared" si="186"/>
        <v>-</v>
      </c>
      <c r="AL585" s="91" t="str">
        <f t="shared" si="186"/>
        <v>-</v>
      </c>
      <c r="AM585" s="92" t="str">
        <f t="shared" si="186"/>
        <v>-</v>
      </c>
    </row>
    <row r="586" spans="1:39">
      <c r="A586" s="58" t="str">
        <f>IFERROR(IF(A585+1&lt;COUNTIF(TQoL_Indexes!#REF!,Aux_Country!$A$3),A585+1,""),"")</f>
        <v/>
      </c>
      <c r="B586" s="116" t="str">
        <f t="shared" si="170"/>
        <v/>
      </c>
      <c r="C586" s="116" t="str">
        <f t="shared" si="170"/>
        <v/>
      </c>
      <c r="D586" s="116" t="str">
        <f t="shared" si="170"/>
        <v/>
      </c>
      <c r="E586" s="91" t="str">
        <f t="shared" si="138"/>
        <v>-</v>
      </c>
      <c r="F586" s="91" t="str">
        <f t="shared" ref="F586:AM586" si="187">IFERROR(_xlfn.RANK.EQ(F179,F$3:F$404,0),"-")</f>
        <v>-</v>
      </c>
      <c r="G586" s="91" t="str">
        <f t="shared" si="187"/>
        <v>-</v>
      </c>
      <c r="H586" s="91" t="str">
        <f t="shared" si="187"/>
        <v>-</v>
      </c>
      <c r="I586" s="91" t="str">
        <f t="shared" si="187"/>
        <v>-</v>
      </c>
      <c r="J586" s="91" t="str">
        <f t="shared" si="187"/>
        <v>-</v>
      </c>
      <c r="K586" s="91" t="str">
        <f t="shared" si="187"/>
        <v>-</v>
      </c>
      <c r="L586" s="91" t="str">
        <f t="shared" si="187"/>
        <v>-</v>
      </c>
      <c r="M586" s="91" t="str">
        <f t="shared" si="187"/>
        <v>-</v>
      </c>
      <c r="N586" s="91" t="str">
        <f t="shared" si="187"/>
        <v>-</v>
      </c>
      <c r="O586" s="91" t="str">
        <f t="shared" si="187"/>
        <v>-</v>
      </c>
      <c r="P586" s="91" t="str">
        <f t="shared" si="187"/>
        <v>-</v>
      </c>
      <c r="Q586" s="91" t="str">
        <f t="shared" si="187"/>
        <v>-</v>
      </c>
      <c r="R586" s="91" t="str">
        <f t="shared" si="187"/>
        <v>-</v>
      </c>
      <c r="S586" s="91" t="str">
        <f t="shared" si="187"/>
        <v>-</v>
      </c>
      <c r="T586" s="91" t="str">
        <f t="shared" si="187"/>
        <v>-</v>
      </c>
      <c r="U586" s="91" t="str">
        <f t="shared" si="187"/>
        <v>-</v>
      </c>
      <c r="V586" s="91" t="str">
        <f t="shared" si="187"/>
        <v>-</v>
      </c>
      <c r="W586" s="91" t="str">
        <f t="shared" si="187"/>
        <v>-</v>
      </c>
      <c r="X586" s="91" t="str">
        <f t="shared" si="187"/>
        <v>-</v>
      </c>
      <c r="Y586" s="91" t="str">
        <f t="shared" si="187"/>
        <v>-</v>
      </c>
      <c r="Z586" s="91" t="str">
        <f t="shared" si="187"/>
        <v>-</v>
      </c>
      <c r="AA586" s="91" t="str">
        <f t="shared" si="187"/>
        <v>-</v>
      </c>
      <c r="AB586" s="91" t="str">
        <f t="shared" si="187"/>
        <v>-</v>
      </c>
      <c r="AC586" s="91" t="str">
        <f t="shared" si="187"/>
        <v>-</v>
      </c>
      <c r="AD586" s="91" t="str">
        <f t="shared" si="187"/>
        <v>-</v>
      </c>
      <c r="AE586" s="91" t="str">
        <f t="shared" si="187"/>
        <v>-</v>
      </c>
      <c r="AF586" s="91" t="str">
        <f t="shared" si="187"/>
        <v>-</v>
      </c>
      <c r="AG586" s="91" t="str">
        <f t="shared" si="187"/>
        <v>-</v>
      </c>
      <c r="AH586" s="91" t="str">
        <f t="shared" si="187"/>
        <v>-</v>
      </c>
      <c r="AI586" s="91" t="str">
        <f t="shared" si="187"/>
        <v>-</v>
      </c>
      <c r="AJ586" s="91" t="str">
        <f t="shared" si="187"/>
        <v>-</v>
      </c>
      <c r="AK586" s="91" t="str">
        <f t="shared" si="187"/>
        <v>-</v>
      </c>
      <c r="AL586" s="91" t="str">
        <f t="shared" si="187"/>
        <v>-</v>
      </c>
      <c r="AM586" s="92" t="str">
        <f t="shared" si="187"/>
        <v>-</v>
      </c>
    </row>
    <row r="587" spans="1:39">
      <c r="A587" s="58" t="str">
        <f>IFERROR(IF(A586+1&lt;COUNTIF(TQoL_Indexes!#REF!,Aux_Country!$A$3),A586+1,""),"")</f>
        <v/>
      </c>
      <c r="B587" s="116" t="str">
        <f t="shared" si="170"/>
        <v/>
      </c>
      <c r="C587" s="116" t="str">
        <f t="shared" si="170"/>
        <v/>
      </c>
      <c r="D587" s="116" t="str">
        <f t="shared" si="170"/>
        <v/>
      </c>
      <c r="E587" s="91" t="str">
        <f t="shared" si="138"/>
        <v>-</v>
      </c>
      <c r="F587" s="91" t="str">
        <f t="shared" ref="F587:AM587" si="188">IFERROR(_xlfn.RANK.EQ(F180,F$3:F$404,0),"-")</f>
        <v>-</v>
      </c>
      <c r="G587" s="91" t="str">
        <f t="shared" si="188"/>
        <v>-</v>
      </c>
      <c r="H587" s="91" t="str">
        <f t="shared" si="188"/>
        <v>-</v>
      </c>
      <c r="I587" s="91" t="str">
        <f t="shared" si="188"/>
        <v>-</v>
      </c>
      <c r="J587" s="91" t="str">
        <f t="shared" si="188"/>
        <v>-</v>
      </c>
      <c r="K587" s="91" t="str">
        <f t="shared" si="188"/>
        <v>-</v>
      </c>
      <c r="L587" s="91" t="str">
        <f t="shared" si="188"/>
        <v>-</v>
      </c>
      <c r="M587" s="91" t="str">
        <f t="shared" si="188"/>
        <v>-</v>
      </c>
      <c r="N587" s="91" t="str">
        <f t="shared" si="188"/>
        <v>-</v>
      </c>
      <c r="O587" s="91" t="str">
        <f t="shared" si="188"/>
        <v>-</v>
      </c>
      <c r="P587" s="91" t="str">
        <f t="shared" si="188"/>
        <v>-</v>
      </c>
      <c r="Q587" s="91" t="str">
        <f t="shared" si="188"/>
        <v>-</v>
      </c>
      <c r="R587" s="91" t="str">
        <f t="shared" si="188"/>
        <v>-</v>
      </c>
      <c r="S587" s="91" t="str">
        <f t="shared" si="188"/>
        <v>-</v>
      </c>
      <c r="T587" s="91" t="str">
        <f t="shared" si="188"/>
        <v>-</v>
      </c>
      <c r="U587" s="91" t="str">
        <f t="shared" si="188"/>
        <v>-</v>
      </c>
      <c r="V587" s="91" t="str">
        <f t="shared" si="188"/>
        <v>-</v>
      </c>
      <c r="W587" s="91" t="str">
        <f t="shared" si="188"/>
        <v>-</v>
      </c>
      <c r="X587" s="91" t="str">
        <f t="shared" si="188"/>
        <v>-</v>
      </c>
      <c r="Y587" s="91" t="str">
        <f t="shared" si="188"/>
        <v>-</v>
      </c>
      <c r="Z587" s="91" t="str">
        <f t="shared" si="188"/>
        <v>-</v>
      </c>
      <c r="AA587" s="91" t="str">
        <f t="shared" si="188"/>
        <v>-</v>
      </c>
      <c r="AB587" s="91" t="str">
        <f t="shared" si="188"/>
        <v>-</v>
      </c>
      <c r="AC587" s="91" t="str">
        <f t="shared" si="188"/>
        <v>-</v>
      </c>
      <c r="AD587" s="91" t="str">
        <f t="shared" si="188"/>
        <v>-</v>
      </c>
      <c r="AE587" s="91" t="str">
        <f t="shared" si="188"/>
        <v>-</v>
      </c>
      <c r="AF587" s="91" t="str">
        <f t="shared" si="188"/>
        <v>-</v>
      </c>
      <c r="AG587" s="91" t="str">
        <f t="shared" si="188"/>
        <v>-</v>
      </c>
      <c r="AH587" s="91" t="str">
        <f t="shared" si="188"/>
        <v>-</v>
      </c>
      <c r="AI587" s="91" t="str">
        <f t="shared" si="188"/>
        <v>-</v>
      </c>
      <c r="AJ587" s="91" t="str">
        <f t="shared" si="188"/>
        <v>-</v>
      </c>
      <c r="AK587" s="91" t="str">
        <f t="shared" si="188"/>
        <v>-</v>
      </c>
      <c r="AL587" s="91" t="str">
        <f t="shared" si="188"/>
        <v>-</v>
      </c>
      <c r="AM587" s="92" t="str">
        <f t="shared" si="188"/>
        <v>-</v>
      </c>
    </row>
    <row r="588" spans="1:39">
      <c r="A588" s="58" t="str">
        <f>IFERROR(IF(A587+1&lt;COUNTIF(TQoL_Indexes!#REF!,Aux_Country!$A$3),A587+1,""),"")</f>
        <v/>
      </c>
      <c r="B588" s="116" t="str">
        <f t="shared" si="170"/>
        <v/>
      </c>
      <c r="C588" s="116" t="str">
        <f t="shared" si="170"/>
        <v/>
      </c>
      <c r="D588" s="116" t="str">
        <f t="shared" si="170"/>
        <v/>
      </c>
      <c r="E588" s="91" t="str">
        <f t="shared" si="138"/>
        <v>-</v>
      </c>
      <c r="F588" s="91" t="str">
        <f t="shared" ref="F588:AM588" si="189">IFERROR(_xlfn.RANK.EQ(F181,F$3:F$404,0),"-")</f>
        <v>-</v>
      </c>
      <c r="G588" s="91" t="str">
        <f t="shared" si="189"/>
        <v>-</v>
      </c>
      <c r="H588" s="91" t="str">
        <f t="shared" si="189"/>
        <v>-</v>
      </c>
      <c r="I588" s="91" t="str">
        <f t="shared" si="189"/>
        <v>-</v>
      </c>
      <c r="J588" s="91" t="str">
        <f t="shared" si="189"/>
        <v>-</v>
      </c>
      <c r="K588" s="91" t="str">
        <f t="shared" si="189"/>
        <v>-</v>
      </c>
      <c r="L588" s="91" t="str">
        <f t="shared" si="189"/>
        <v>-</v>
      </c>
      <c r="M588" s="91" t="str">
        <f t="shared" si="189"/>
        <v>-</v>
      </c>
      <c r="N588" s="91" t="str">
        <f t="shared" si="189"/>
        <v>-</v>
      </c>
      <c r="O588" s="91" t="str">
        <f t="shared" si="189"/>
        <v>-</v>
      </c>
      <c r="P588" s="91" t="str">
        <f t="shared" si="189"/>
        <v>-</v>
      </c>
      <c r="Q588" s="91" t="str">
        <f t="shared" si="189"/>
        <v>-</v>
      </c>
      <c r="R588" s="91" t="str">
        <f t="shared" si="189"/>
        <v>-</v>
      </c>
      <c r="S588" s="91" t="str">
        <f t="shared" si="189"/>
        <v>-</v>
      </c>
      <c r="T588" s="91" t="str">
        <f t="shared" si="189"/>
        <v>-</v>
      </c>
      <c r="U588" s="91" t="str">
        <f t="shared" si="189"/>
        <v>-</v>
      </c>
      <c r="V588" s="91" t="str">
        <f t="shared" si="189"/>
        <v>-</v>
      </c>
      <c r="W588" s="91" t="str">
        <f t="shared" si="189"/>
        <v>-</v>
      </c>
      <c r="X588" s="91" t="str">
        <f t="shared" si="189"/>
        <v>-</v>
      </c>
      <c r="Y588" s="91" t="str">
        <f t="shared" si="189"/>
        <v>-</v>
      </c>
      <c r="Z588" s="91" t="str">
        <f t="shared" si="189"/>
        <v>-</v>
      </c>
      <c r="AA588" s="91" t="str">
        <f t="shared" si="189"/>
        <v>-</v>
      </c>
      <c r="AB588" s="91" t="str">
        <f t="shared" si="189"/>
        <v>-</v>
      </c>
      <c r="AC588" s="91" t="str">
        <f t="shared" si="189"/>
        <v>-</v>
      </c>
      <c r="AD588" s="91" t="str">
        <f t="shared" si="189"/>
        <v>-</v>
      </c>
      <c r="AE588" s="91" t="str">
        <f t="shared" si="189"/>
        <v>-</v>
      </c>
      <c r="AF588" s="91" t="str">
        <f t="shared" si="189"/>
        <v>-</v>
      </c>
      <c r="AG588" s="91" t="str">
        <f t="shared" si="189"/>
        <v>-</v>
      </c>
      <c r="AH588" s="91" t="str">
        <f t="shared" si="189"/>
        <v>-</v>
      </c>
      <c r="AI588" s="91" t="str">
        <f t="shared" si="189"/>
        <v>-</v>
      </c>
      <c r="AJ588" s="91" t="str">
        <f t="shared" si="189"/>
        <v>-</v>
      </c>
      <c r="AK588" s="91" t="str">
        <f t="shared" si="189"/>
        <v>-</v>
      </c>
      <c r="AL588" s="91" t="str">
        <f t="shared" si="189"/>
        <v>-</v>
      </c>
      <c r="AM588" s="92" t="str">
        <f t="shared" si="189"/>
        <v>-</v>
      </c>
    </row>
    <row r="589" spans="1:39">
      <c r="A589" s="58" t="str">
        <f>IFERROR(IF(A588+1&lt;COUNTIF(TQoL_Indexes!#REF!,Aux_Country!$A$3),A588+1,""),"")</f>
        <v/>
      </c>
      <c r="B589" s="116" t="str">
        <f t="shared" si="170"/>
        <v/>
      </c>
      <c r="C589" s="116" t="str">
        <f t="shared" si="170"/>
        <v/>
      </c>
      <c r="D589" s="116" t="str">
        <f t="shared" si="170"/>
        <v/>
      </c>
      <c r="E589" s="91" t="str">
        <f t="shared" si="138"/>
        <v>-</v>
      </c>
      <c r="F589" s="91" t="str">
        <f t="shared" ref="F589:AM589" si="190">IFERROR(_xlfn.RANK.EQ(F182,F$3:F$404,0),"-")</f>
        <v>-</v>
      </c>
      <c r="G589" s="91" t="str">
        <f t="shared" si="190"/>
        <v>-</v>
      </c>
      <c r="H589" s="91" t="str">
        <f t="shared" si="190"/>
        <v>-</v>
      </c>
      <c r="I589" s="91" t="str">
        <f t="shared" si="190"/>
        <v>-</v>
      </c>
      <c r="J589" s="91" t="str">
        <f t="shared" si="190"/>
        <v>-</v>
      </c>
      <c r="K589" s="91" t="str">
        <f t="shared" si="190"/>
        <v>-</v>
      </c>
      <c r="L589" s="91" t="str">
        <f t="shared" si="190"/>
        <v>-</v>
      </c>
      <c r="M589" s="91" t="str">
        <f t="shared" si="190"/>
        <v>-</v>
      </c>
      <c r="N589" s="91" t="str">
        <f t="shared" si="190"/>
        <v>-</v>
      </c>
      <c r="O589" s="91" t="str">
        <f t="shared" si="190"/>
        <v>-</v>
      </c>
      <c r="P589" s="91" t="str">
        <f t="shared" si="190"/>
        <v>-</v>
      </c>
      <c r="Q589" s="91" t="str">
        <f t="shared" si="190"/>
        <v>-</v>
      </c>
      <c r="R589" s="91" t="str">
        <f t="shared" si="190"/>
        <v>-</v>
      </c>
      <c r="S589" s="91" t="str">
        <f t="shared" si="190"/>
        <v>-</v>
      </c>
      <c r="T589" s="91" t="str">
        <f t="shared" si="190"/>
        <v>-</v>
      </c>
      <c r="U589" s="91" t="str">
        <f t="shared" si="190"/>
        <v>-</v>
      </c>
      <c r="V589" s="91" t="str">
        <f t="shared" si="190"/>
        <v>-</v>
      </c>
      <c r="W589" s="91" t="str">
        <f t="shared" si="190"/>
        <v>-</v>
      </c>
      <c r="X589" s="91" t="str">
        <f t="shared" si="190"/>
        <v>-</v>
      </c>
      <c r="Y589" s="91" t="str">
        <f t="shared" si="190"/>
        <v>-</v>
      </c>
      <c r="Z589" s="91" t="str">
        <f t="shared" si="190"/>
        <v>-</v>
      </c>
      <c r="AA589" s="91" t="str">
        <f t="shared" si="190"/>
        <v>-</v>
      </c>
      <c r="AB589" s="91" t="str">
        <f t="shared" si="190"/>
        <v>-</v>
      </c>
      <c r="AC589" s="91" t="str">
        <f t="shared" si="190"/>
        <v>-</v>
      </c>
      <c r="AD589" s="91" t="str">
        <f t="shared" si="190"/>
        <v>-</v>
      </c>
      <c r="AE589" s="91" t="str">
        <f t="shared" si="190"/>
        <v>-</v>
      </c>
      <c r="AF589" s="91" t="str">
        <f t="shared" si="190"/>
        <v>-</v>
      </c>
      <c r="AG589" s="91" t="str">
        <f t="shared" si="190"/>
        <v>-</v>
      </c>
      <c r="AH589" s="91" t="str">
        <f t="shared" si="190"/>
        <v>-</v>
      </c>
      <c r="AI589" s="91" t="str">
        <f t="shared" si="190"/>
        <v>-</v>
      </c>
      <c r="AJ589" s="91" t="str">
        <f t="shared" si="190"/>
        <v>-</v>
      </c>
      <c r="AK589" s="91" t="str">
        <f t="shared" si="190"/>
        <v>-</v>
      </c>
      <c r="AL589" s="91" t="str">
        <f t="shared" si="190"/>
        <v>-</v>
      </c>
      <c r="AM589" s="92" t="str">
        <f t="shared" si="190"/>
        <v>-</v>
      </c>
    </row>
    <row r="590" spans="1:39">
      <c r="A590" s="58" t="str">
        <f>IFERROR(IF(A589+1&lt;COUNTIF(TQoL_Indexes!#REF!,Aux_Country!$A$3),A589+1,""),"")</f>
        <v/>
      </c>
      <c r="B590" s="116" t="str">
        <f t="shared" ref="B590:D609" si="191">B183</f>
        <v/>
      </c>
      <c r="C590" s="116" t="str">
        <f t="shared" si="191"/>
        <v/>
      </c>
      <c r="D590" s="116" t="str">
        <f t="shared" si="191"/>
        <v/>
      </c>
      <c r="E590" s="91" t="str">
        <f t="shared" si="138"/>
        <v>-</v>
      </c>
      <c r="F590" s="91" t="str">
        <f t="shared" ref="F590:AM590" si="192">IFERROR(_xlfn.RANK.EQ(F183,F$3:F$404,0),"-")</f>
        <v>-</v>
      </c>
      <c r="G590" s="91" t="str">
        <f t="shared" si="192"/>
        <v>-</v>
      </c>
      <c r="H590" s="91" t="str">
        <f t="shared" si="192"/>
        <v>-</v>
      </c>
      <c r="I590" s="91" t="str">
        <f t="shared" si="192"/>
        <v>-</v>
      </c>
      <c r="J590" s="91" t="str">
        <f t="shared" si="192"/>
        <v>-</v>
      </c>
      <c r="K590" s="91" t="str">
        <f t="shared" si="192"/>
        <v>-</v>
      </c>
      <c r="L590" s="91" t="str">
        <f t="shared" si="192"/>
        <v>-</v>
      </c>
      <c r="M590" s="91" t="str">
        <f t="shared" si="192"/>
        <v>-</v>
      </c>
      <c r="N590" s="91" t="str">
        <f t="shared" si="192"/>
        <v>-</v>
      </c>
      <c r="O590" s="91" t="str">
        <f t="shared" si="192"/>
        <v>-</v>
      </c>
      <c r="P590" s="91" t="str">
        <f t="shared" si="192"/>
        <v>-</v>
      </c>
      <c r="Q590" s="91" t="str">
        <f t="shared" si="192"/>
        <v>-</v>
      </c>
      <c r="R590" s="91" t="str">
        <f t="shared" si="192"/>
        <v>-</v>
      </c>
      <c r="S590" s="91" t="str">
        <f t="shared" si="192"/>
        <v>-</v>
      </c>
      <c r="T590" s="91" t="str">
        <f t="shared" si="192"/>
        <v>-</v>
      </c>
      <c r="U590" s="91" t="str">
        <f t="shared" si="192"/>
        <v>-</v>
      </c>
      <c r="V590" s="91" t="str">
        <f t="shared" si="192"/>
        <v>-</v>
      </c>
      <c r="W590" s="91" t="str">
        <f t="shared" si="192"/>
        <v>-</v>
      </c>
      <c r="X590" s="91" t="str">
        <f t="shared" si="192"/>
        <v>-</v>
      </c>
      <c r="Y590" s="91" t="str">
        <f t="shared" si="192"/>
        <v>-</v>
      </c>
      <c r="Z590" s="91" t="str">
        <f t="shared" si="192"/>
        <v>-</v>
      </c>
      <c r="AA590" s="91" t="str">
        <f t="shared" si="192"/>
        <v>-</v>
      </c>
      <c r="AB590" s="91" t="str">
        <f t="shared" si="192"/>
        <v>-</v>
      </c>
      <c r="AC590" s="91" t="str">
        <f t="shared" si="192"/>
        <v>-</v>
      </c>
      <c r="AD590" s="91" t="str">
        <f t="shared" si="192"/>
        <v>-</v>
      </c>
      <c r="AE590" s="91" t="str">
        <f t="shared" si="192"/>
        <v>-</v>
      </c>
      <c r="AF590" s="91" t="str">
        <f t="shared" si="192"/>
        <v>-</v>
      </c>
      <c r="AG590" s="91" t="str">
        <f t="shared" si="192"/>
        <v>-</v>
      </c>
      <c r="AH590" s="91" t="str">
        <f t="shared" si="192"/>
        <v>-</v>
      </c>
      <c r="AI590" s="91" t="str">
        <f t="shared" si="192"/>
        <v>-</v>
      </c>
      <c r="AJ590" s="91" t="str">
        <f t="shared" si="192"/>
        <v>-</v>
      </c>
      <c r="AK590" s="91" t="str">
        <f t="shared" si="192"/>
        <v>-</v>
      </c>
      <c r="AL590" s="91" t="str">
        <f t="shared" si="192"/>
        <v>-</v>
      </c>
      <c r="AM590" s="92" t="str">
        <f t="shared" si="192"/>
        <v>-</v>
      </c>
    </row>
    <row r="591" spans="1:39">
      <c r="A591" s="58" t="str">
        <f>IFERROR(IF(A590+1&lt;COUNTIF(TQoL_Indexes!#REF!,Aux_Country!$A$3),A590+1,""),"")</f>
        <v/>
      </c>
      <c r="B591" s="116" t="str">
        <f t="shared" si="191"/>
        <v/>
      </c>
      <c r="C591" s="116" t="str">
        <f t="shared" si="191"/>
        <v/>
      </c>
      <c r="D591" s="116" t="str">
        <f t="shared" si="191"/>
        <v/>
      </c>
      <c r="E591" s="91" t="str">
        <f t="shared" si="138"/>
        <v>-</v>
      </c>
      <c r="F591" s="91" t="str">
        <f t="shared" ref="F591:AM591" si="193">IFERROR(_xlfn.RANK.EQ(F184,F$3:F$404,0),"-")</f>
        <v>-</v>
      </c>
      <c r="G591" s="91" t="str">
        <f t="shared" si="193"/>
        <v>-</v>
      </c>
      <c r="H591" s="91" t="str">
        <f t="shared" si="193"/>
        <v>-</v>
      </c>
      <c r="I591" s="91" t="str">
        <f t="shared" si="193"/>
        <v>-</v>
      </c>
      <c r="J591" s="91" t="str">
        <f t="shared" si="193"/>
        <v>-</v>
      </c>
      <c r="K591" s="91" t="str">
        <f t="shared" si="193"/>
        <v>-</v>
      </c>
      <c r="L591" s="91" t="str">
        <f t="shared" si="193"/>
        <v>-</v>
      </c>
      <c r="M591" s="91" t="str">
        <f t="shared" si="193"/>
        <v>-</v>
      </c>
      <c r="N591" s="91" t="str">
        <f t="shared" si="193"/>
        <v>-</v>
      </c>
      <c r="O591" s="91" t="str">
        <f t="shared" si="193"/>
        <v>-</v>
      </c>
      <c r="P591" s="91" t="str">
        <f t="shared" si="193"/>
        <v>-</v>
      </c>
      <c r="Q591" s="91" t="str">
        <f t="shared" si="193"/>
        <v>-</v>
      </c>
      <c r="R591" s="91" t="str">
        <f t="shared" si="193"/>
        <v>-</v>
      </c>
      <c r="S591" s="91" t="str">
        <f t="shared" si="193"/>
        <v>-</v>
      </c>
      <c r="T591" s="91" t="str">
        <f t="shared" si="193"/>
        <v>-</v>
      </c>
      <c r="U591" s="91" t="str">
        <f t="shared" si="193"/>
        <v>-</v>
      </c>
      <c r="V591" s="91" t="str">
        <f t="shared" si="193"/>
        <v>-</v>
      </c>
      <c r="W591" s="91" t="str">
        <f t="shared" si="193"/>
        <v>-</v>
      </c>
      <c r="X591" s="91" t="str">
        <f t="shared" si="193"/>
        <v>-</v>
      </c>
      <c r="Y591" s="91" t="str">
        <f t="shared" si="193"/>
        <v>-</v>
      </c>
      <c r="Z591" s="91" t="str">
        <f t="shared" si="193"/>
        <v>-</v>
      </c>
      <c r="AA591" s="91" t="str">
        <f t="shared" si="193"/>
        <v>-</v>
      </c>
      <c r="AB591" s="91" t="str">
        <f t="shared" si="193"/>
        <v>-</v>
      </c>
      <c r="AC591" s="91" t="str">
        <f t="shared" si="193"/>
        <v>-</v>
      </c>
      <c r="AD591" s="91" t="str">
        <f t="shared" si="193"/>
        <v>-</v>
      </c>
      <c r="AE591" s="91" t="str">
        <f t="shared" si="193"/>
        <v>-</v>
      </c>
      <c r="AF591" s="91" t="str">
        <f t="shared" si="193"/>
        <v>-</v>
      </c>
      <c r="AG591" s="91" t="str">
        <f t="shared" si="193"/>
        <v>-</v>
      </c>
      <c r="AH591" s="91" t="str">
        <f t="shared" si="193"/>
        <v>-</v>
      </c>
      <c r="AI591" s="91" t="str">
        <f t="shared" si="193"/>
        <v>-</v>
      </c>
      <c r="AJ591" s="91" t="str">
        <f t="shared" si="193"/>
        <v>-</v>
      </c>
      <c r="AK591" s="91" t="str">
        <f t="shared" si="193"/>
        <v>-</v>
      </c>
      <c r="AL591" s="91" t="str">
        <f t="shared" si="193"/>
        <v>-</v>
      </c>
      <c r="AM591" s="92" t="str">
        <f t="shared" si="193"/>
        <v>-</v>
      </c>
    </row>
    <row r="592" spans="1:39">
      <c r="A592" s="58" t="str">
        <f>IFERROR(IF(A591+1&lt;COUNTIF(TQoL_Indexes!#REF!,Aux_Country!$A$3),A591+1,""),"")</f>
        <v/>
      </c>
      <c r="B592" s="116" t="str">
        <f t="shared" si="191"/>
        <v/>
      </c>
      <c r="C592" s="116" t="str">
        <f t="shared" si="191"/>
        <v/>
      </c>
      <c r="D592" s="116" t="str">
        <f t="shared" si="191"/>
        <v/>
      </c>
      <c r="E592" s="91" t="str">
        <f t="shared" si="138"/>
        <v>-</v>
      </c>
      <c r="F592" s="91" t="str">
        <f t="shared" ref="F592:AM592" si="194">IFERROR(_xlfn.RANK.EQ(F185,F$3:F$404,0),"-")</f>
        <v>-</v>
      </c>
      <c r="G592" s="91" t="str">
        <f t="shared" si="194"/>
        <v>-</v>
      </c>
      <c r="H592" s="91" t="str">
        <f t="shared" si="194"/>
        <v>-</v>
      </c>
      <c r="I592" s="91" t="str">
        <f t="shared" si="194"/>
        <v>-</v>
      </c>
      <c r="J592" s="91" t="str">
        <f t="shared" si="194"/>
        <v>-</v>
      </c>
      <c r="K592" s="91" t="str">
        <f t="shared" si="194"/>
        <v>-</v>
      </c>
      <c r="L592" s="91" t="str">
        <f t="shared" si="194"/>
        <v>-</v>
      </c>
      <c r="M592" s="91" t="str">
        <f t="shared" si="194"/>
        <v>-</v>
      </c>
      <c r="N592" s="91" t="str">
        <f t="shared" si="194"/>
        <v>-</v>
      </c>
      <c r="O592" s="91" t="str">
        <f t="shared" si="194"/>
        <v>-</v>
      </c>
      <c r="P592" s="91" t="str">
        <f t="shared" si="194"/>
        <v>-</v>
      </c>
      <c r="Q592" s="91" t="str">
        <f t="shared" si="194"/>
        <v>-</v>
      </c>
      <c r="R592" s="91" t="str">
        <f t="shared" si="194"/>
        <v>-</v>
      </c>
      <c r="S592" s="91" t="str">
        <f t="shared" si="194"/>
        <v>-</v>
      </c>
      <c r="T592" s="91" t="str">
        <f t="shared" si="194"/>
        <v>-</v>
      </c>
      <c r="U592" s="91" t="str">
        <f t="shared" si="194"/>
        <v>-</v>
      </c>
      <c r="V592" s="91" t="str">
        <f t="shared" si="194"/>
        <v>-</v>
      </c>
      <c r="W592" s="91" t="str">
        <f t="shared" si="194"/>
        <v>-</v>
      </c>
      <c r="X592" s="91" t="str">
        <f t="shared" si="194"/>
        <v>-</v>
      </c>
      <c r="Y592" s="91" t="str">
        <f t="shared" si="194"/>
        <v>-</v>
      </c>
      <c r="Z592" s="91" t="str">
        <f t="shared" si="194"/>
        <v>-</v>
      </c>
      <c r="AA592" s="91" t="str">
        <f t="shared" si="194"/>
        <v>-</v>
      </c>
      <c r="AB592" s="91" t="str">
        <f t="shared" si="194"/>
        <v>-</v>
      </c>
      <c r="AC592" s="91" t="str">
        <f t="shared" si="194"/>
        <v>-</v>
      </c>
      <c r="AD592" s="91" t="str">
        <f t="shared" si="194"/>
        <v>-</v>
      </c>
      <c r="AE592" s="91" t="str">
        <f t="shared" si="194"/>
        <v>-</v>
      </c>
      <c r="AF592" s="91" t="str">
        <f t="shared" si="194"/>
        <v>-</v>
      </c>
      <c r="AG592" s="91" t="str">
        <f t="shared" si="194"/>
        <v>-</v>
      </c>
      <c r="AH592" s="91" t="str">
        <f t="shared" si="194"/>
        <v>-</v>
      </c>
      <c r="AI592" s="91" t="str">
        <f t="shared" si="194"/>
        <v>-</v>
      </c>
      <c r="AJ592" s="91" t="str">
        <f t="shared" si="194"/>
        <v>-</v>
      </c>
      <c r="AK592" s="91" t="str">
        <f t="shared" si="194"/>
        <v>-</v>
      </c>
      <c r="AL592" s="91" t="str">
        <f t="shared" si="194"/>
        <v>-</v>
      </c>
      <c r="AM592" s="92" t="str">
        <f t="shared" si="194"/>
        <v>-</v>
      </c>
    </row>
    <row r="593" spans="1:39">
      <c r="A593" s="58" t="str">
        <f>IFERROR(IF(A592+1&lt;COUNTIF(TQoL_Indexes!#REF!,Aux_Country!$A$3),A592+1,""),"")</f>
        <v/>
      </c>
      <c r="B593" s="116" t="str">
        <f t="shared" si="191"/>
        <v/>
      </c>
      <c r="C593" s="116" t="str">
        <f t="shared" si="191"/>
        <v/>
      </c>
      <c r="D593" s="116" t="str">
        <f t="shared" si="191"/>
        <v/>
      </c>
      <c r="E593" s="91" t="str">
        <f t="shared" si="138"/>
        <v>-</v>
      </c>
      <c r="F593" s="91" t="str">
        <f t="shared" ref="F593:AM593" si="195">IFERROR(_xlfn.RANK.EQ(F186,F$3:F$404,0),"-")</f>
        <v>-</v>
      </c>
      <c r="G593" s="91" t="str">
        <f t="shared" si="195"/>
        <v>-</v>
      </c>
      <c r="H593" s="91" t="str">
        <f t="shared" si="195"/>
        <v>-</v>
      </c>
      <c r="I593" s="91" t="str">
        <f t="shared" si="195"/>
        <v>-</v>
      </c>
      <c r="J593" s="91" t="str">
        <f t="shared" si="195"/>
        <v>-</v>
      </c>
      <c r="K593" s="91" t="str">
        <f t="shared" si="195"/>
        <v>-</v>
      </c>
      <c r="L593" s="91" t="str">
        <f t="shared" si="195"/>
        <v>-</v>
      </c>
      <c r="M593" s="91" t="str">
        <f t="shared" si="195"/>
        <v>-</v>
      </c>
      <c r="N593" s="91" t="str">
        <f t="shared" si="195"/>
        <v>-</v>
      </c>
      <c r="O593" s="91" t="str">
        <f t="shared" si="195"/>
        <v>-</v>
      </c>
      <c r="P593" s="91" t="str">
        <f t="shared" si="195"/>
        <v>-</v>
      </c>
      <c r="Q593" s="91" t="str">
        <f t="shared" si="195"/>
        <v>-</v>
      </c>
      <c r="R593" s="91" t="str">
        <f t="shared" si="195"/>
        <v>-</v>
      </c>
      <c r="S593" s="91" t="str">
        <f t="shared" si="195"/>
        <v>-</v>
      </c>
      <c r="T593" s="91" t="str">
        <f t="shared" si="195"/>
        <v>-</v>
      </c>
      <c r="U593" s="91" t="str">
        <f t="shared" si="195"/>
        <v>-</v>
      </c>
      <c r="V593" s="91" t="str">
        <f t="shared" si="195"/>
        <v>-</v>
      </c>
      <c r="W593" s="91" t="str">
        <f t="shared" si="195"/>
        <v>-</v>
      </c>
      <c r="X593" s="91" t="str">
        <f t="shared" si="195"/>
        <v>-</v>
      </c>
      <c r="Y593" s="91" t="str">
        <f t="shared" si="195"/>
        <v>-</v>
      </c>
      <c r="Z593" s="91" t="str">
        <f t="shared" si="195"/>
        <v>-</v>
      </c>
      <c r="AA593" s="91" t="str">
        <f t="shared" si="195"/>
        <v>-</v>
      </c>
      <c r="AB593" s="91" t="str">
        <f t="shared" si="195"/>
        <v>-</v>
      </c>
      <c r="AC593" s="91" t="str">
        <f t="shared" si="195"/>
        <v>-</v>
      </c>
      <c r="AD593" s="91" t="str">
        <f t="shared" si="195"/>
        <v>-</v>
      </c>
      <c r="AE593" s="91" t="str">
        <f t="shared" si="195"/>
        <v>-</v>
      </c>
      <c r="AF593" s="91" t="str">
        <f t="shared" si="195"/>
        <v>-</v>
      </c>
      <c r="AG593" s="91" t="str">
        <f t="shared" si="195"/>
        <v>-</v>
      </c>
      <c r="AH593" s="91" t="str">
        <f t="shared" si="195"/>
        <v>-</v>
      </c>
      <c r="AI593" s="91" t="str">
        <f t="shared" si="195"/>
        <v>-</v>
      </c>
      <c r="AJ593" s="91" t="str">
        <f t="shared" si="195"/>
        <v>-</v>
      </c>
      <c r="AK593" s="91" t="str">
        <f t="shared" si="195"/>
        <v>-</v>
      </c>
      <c r="AL593" s="91" t="str">
        <f t="shared" si="195"/>
        <v>-</v>
      </c>
      <c r="AM593" s="92" t="str">
        <f t="shared" si="195"/>
        <v>-</v>
      </c>
    </row>
    <row r="594" spans="1:39">
      <c r="A594" s="58" t="str">
        <f>IFERROR(IF(A593+1&lt;COUNTIF(TQoL_Indexes!#REF!,Aux_Country!$A$3),A593+1,""),"")</f>
        <v/>
      </c>
      <c r="B594" s="116" t="str">
        <f t="shared" si="191"/>
        <v/>
      </c>
      <c r="C594" s="116" t="str">
        <f t="shared" si="191"/>
        <v/>
      </c>
      <c r="D594" s="116" t="str">
        <f t="shared" si="191"/>
        <v/>
      </c>
      <c r="E594" s="91" t="str">
        <f t="shared" si="138"/>
        <v>-</v>
      </c>
      <c r="F594" s="91" t="str">
        <f t="shared" ref="F594:AM594" si="196">IFERROR(_xlfn.RANK.EQ(F187,F$3:F$404,0),"-")</f>
        <v>-</v>
      </c>
      <c r="G594" s="91" t="str">
        <f t="shared" si="196"/>
        <v>-</v>
      </c>
      <c r="H594" s="91" t="str">
        <f t="shared" si="196"/>
        <v>-</v>
      </c>
      <c r="I594" s="91" t="str">
        <f t="shared" si="196"/>
        <v>-</v>
      </c>
      <c r="J594" s="91" t="str">
        <f t="shared" si="196"/>
        <v>-</v>
      </c>
      <c r="K594" s="91" t="str">
        <f t="shared" si="196"/>
        <v>-</v>
      </c>
      <c r="L594" s="91" t="str">
        <f t="shared" si="196"/>
        <v>-</v>
      </c>
      <c r="M594" s="91" t="str">
        <f t="shared" si="196"/>
        <v>-</v>
      </c>
      <c r="N594" s="91" t="str">
        <f t="shared" si="196"/>
        <v>-</v>
      </c>
      <c r="O594" s="91" t="str">
        <f t="shared" si="196"/>
        <v>-</v>
      </c>
      <c r="P594" s="91" t="str">
        <f t="shared" si="196"/>
        <v>-</v>
      </c>
      <c r="Q594" s="91" t="str">
        <f t="shared" si="196"/>
        <v>-</v>
      </c>
      <c r="R594" s="91" t="str">
        <f t="shared" si="196"/>
        <v>-</v>
      </c>
      <c r="S594" s="91" t="str">
        <f t="shared" si="196"/>
        <v>-</v>
      </c>
      <c r="T594" s="91" t="str">
        <f t="shared" si="196"/>
        <v>-</v>
      </c>
      <c r="U594" s="91" t="str">
        <f t="shared" si="196"/>
        <v>-</v>
      </c>
      <c r="V594" s="91" t="str">
        <f t="shared" si="196"/>
        <v>-</v>
      </c>
      <c r="W594" s="91" t="str">
        <f t="shared" si="196"/>
        <v>-</v>
      </c>
      <c r="X594" s="91" t="str">
        <f t="shared" si="196"/>
        <v>-</v>
      </c>
      <c r="Y594" s="91" t="str">
        <f t="shared" si="196"/>
        <v>-</v>
      </c>
      <c r="Z594" s="91" t="str">
        <f t="shared" si="196"/>
        <v>-</v>
      </c>
      <c r="AA594" s="91" t="str">
        <f t="shared" si="196"/>
        <v>-</v>
      </c>
      <c r="AB594" s="91" t="str">
        <f t="shared" si="196"/>
        <v>-</v>
      </c>
      <c r="AC594" s="91" t="str">
        <f t="shared" si="196"/>
        <v>-</v>
      </c>
      <c r="AD594" s="91" t="str">
        <f t="shared" si="196"/>
        <v>-</v>
      </c>
      <c r="AE594" s="91" t="str">
        <f t="shared" si="196"/>
        <v>-</v>
      </c>
      <c r="AF594" s="91" t="str">
        <f t="shared" si="196"/>
        <v>-</v>
      </c>
      <c r="AG594" s="91" t="str">
        <f t="shared" si="196"/>
        <v>-</v>
      </c>
      <c r="AH594" s="91" t="str">
        <f t="shared" si="196"/>
        <v>-</v>
      </c>
      <c r="AI594" s="91" t="str">
        <f t="shared" si="196"/>
        <v>-</v>
      </c>
      <c r="AJ594" s="91" t="str">
        <f t="shared" si="196"/>
        <v>-</v>
      </c>
      <c r="AK594" s="91" t="str">
        <f t="shared" si="196"/>
        <v>-</v>
      </c>
      <c r="AL594" s="91" t="str">
        <f t="shared" si="196"/>
        <v>-</v>
      </c>
      <c r="AM594" s="92" t="str">
        <f t="shared" si="196"/>
        <v>-</v>
      </c>
    </row>
    <row r="595" spans="1:39">
      <c r="A595" s="58" t="str">
        <f>IFERROR(IF(A594+1&lt;COUNTIF(TQoL_Indexes!#REF!,Aux_Country!$A$3),A594+1,""),"")</f>
        <v/>
      </c>
      <c r="B595" s="116" t="str">
        <f t="shared" si="191"/>
        <v/>
      </c>
      <c r="C595" s="116" t="str">
        <f t="shared" si="191"/>
        <v/>
      </c>
      <c r="D595" s="116" t="str">
        <f t="shared" si="191"/>
        <v/>
      </c>
      <c r="E595" s="91" t="str">
        <f t="shared" si="138"/>
        <v>-</v>
      </c>
      <c r="F595" s="91" t="str">
        <f t="shared" ref="F595:AM595" si="197">IFERROR(_xlfn.RANK.EQ(F188,F$3:F$404,0),"-")</f>
        <v>-</v>
      </c>
      <c r="G595" s="91" t="str">
        <f t="shared" si="197"/>
        <v>-</v>
      </c>
      <c r="H595" s="91" t="str">
        <f t="shared" si="197"/>
        <v>-</v>
      </c>
      <c r="I595" s="91" t="str">
        <f t="shared" si="197"/>
        <v>-</v>
      </c>
      <c r="J595" s="91" t="str">
        <f t="shared" si="197"/>
        <v>-</v>
      </c>
      <c r="K595" s="91" t="str">
        <f t="shared" si="197"/>
        <v>-</v>
      </c>
      <c r="L595" s="91" t="str">
        <f t="shared" si="197"/>
        <v>-</v>
      </c>
      <c r="M595" s="91" t="str">
        <f t="shared" si="197"/>
        <v>-</v>
      </c>
      <c r="N595" s="91" t="str">
        <f t="shared" si="197"/>
        <v>-</v>
      </c>
      <c r="O595" s="91" t="str">
        <f t="shared" si="197"/>
        <v>-</v>
      </c>
      <c r="P595" s="91" t="str">
        <f t="shared" si="197"/>
        <v>-</v>
      </c>
      <c r="Q595" s="91" t="str">
        <f t="shared" si="197"/>
        <v>-</v>
      </c>
      <c r="R595" s="91" t="str">
        <f t="shared" si="197"/>
        <v>-</v>
      </c>
      <c r="S595" s="91" t="str">
        <f t="shared" si="197"/>
        <v>-</v>
      </c>
      <c r="T595" s="91" t="str">
        <f t="shared" si="197"/>
        <v>-</v>
      </c>
      <c r="U595" s="91" t="str">
        <f t="shared" si="197"/>
        <v>-</v>
      </c>
      <c r="V595" s="91" t="str">
        <f t="shared" si="197"/>
        <v>-</v>
      </c>
      <c r="W595" s="91" t="str">
        <f t="shared" si="197"/>
        <v>-</v>
      </c>
      <c r="X595" s="91" t="str">
        <f t="shared" si="197"/>
        <v>-</v>
      </c>
      <c r="Y595" s="91" t="str">
        <f t="shared" si="197"/>
        <v>-</v>
      </c>
      <c r="Z595" s="91" t="str">
        <f t="shared" si="197"/>
        <v>-</v>
      </c>
      <c r="AA595" s="91" t="str">
        <f t="shared" si="197"/>
        <v>-</v>
      </c>
      <c r="AB595" s="91" t="str">
        <f t="shared" si="197"/>
        <v>-</v>
      </c>
      <c r="AC595" s="91" t="str">
        <f t="shared" si="197"/>
        <v>-</v>
      </c>
      <c r="AD595" s="91" t="str">
        <f t="shared" si="197"/>
        <v>-</v>
      </c>
      <c r="AE595" s="91" t="str">
        <f t="shared" si="197"/>
        <v>-</v>
      </c>
      <c r="AF595" s="91" t="str">
        <f t="shared" si="197"/>
        <v>-</v>
      </c>
      <c r="AG595" s="91" t="str">
        <f t="shared" si="197"/>
        <v>-</v>
      </c>
      <c r="AH595" s="91" t="str">
        <f t="shared" si="197"/>
        <v>-</v>
      </c>
      <c r="AI595" s="91" t="str">
        <f t="shared" si="197"/>
        <v>-</v>
      </c>
      <c r="AJ595" s="91" t="str">
        <f t="shared" si="197"/>
        <v>-</v>
      </c>
      <c r="AK595" s="91" t="str">
        <f t="shared" si="197"/>
        <v>-</v>
      </c>
      <c r="AL595" s="91" t="str">
        <f t="shared" si="197"/>
        <v>-</v>
      </c>
      <c r="AM595" s="92" t="str">
        <f t="shared" si="197"/>
        <v>-</v>
      </c>
    </row>
    <row r="596" spans="1:39">
      <c r="A596" s="58" t="str">
        <f>IFERROR(IF(A595+1&lt;COUNTIF(TQoL_Indexes!#REF!,Aux_Country!$A$3),A595+1,""),"")</f>
        <v/>
      </c>
      <c r="B596" s="116" t="str">
        <f t="shared" si="191"/>
        <v/>
      </c>
      <c r="C596" s="116" t="str">
        <f t="shared" si="191"/>
        <v/>
      </c>
      <c r="D596" s="116" t="str">
        <f t="shared" si="191"/>
        <v/>
      </c>
      <c r="E596" s="91" t="str">
        <f t="shared" si="138"/>
        <v>-</v>
      </c>
      <c r="F596" s="91" t="str">
        <f t="shared" ref="F596:AM596" si="198">IFERROR(_xlfn.RANK.EQ(F189,F$3:F$404,0),"-")</f>
        <v>-</v>
      </c>
      <c r="G596" s="91" t="str">
        <f t="shared" si="198"/>
        <v>-</v>
      </c>
      <c r="H596" s="91" t="str">
        <f t="shared" si="198"/>
        <v>-</v>
      </c>
      <c r="I596" s="91" t="str">
        <f t="shared" si="198"/>
        <v>-</v>
      </c>
      <c r="J596" s="91" t="str">
        <f t="shared" si="198"/>
        <v>-</v>
      </c>
      <c r="K596" s="91" t="str">
        <f t="shared" si="198"/>
        <v>-</v>
      </c>
      <c r="L596" s="91" t="str">
        <f t="shared" si="198"/>
        <v>-</v>
      </c>
      <c r="M596" s="91" t="str">
        <f t="shared" si="198"/>
        <v>-</v>
      </c>
      <c r="N596" s="91" t="str">
        <f t="shared" si="198"/>
        <v>-</v>
      </c>
      <c r="O596" s="91" t="str">
        <f t="shared" si="198"/>
        <v>-</v>
      </c>
      <c r="P596" s="91" t="str">
        <f t="shared" si="198"/>
        <v>-</v>
      </c>
      <c r="Q596" s="91" t="str">
        <f t="shared" si="198"/>
        <v>-</v>
      </c>
      <c r="R596" s="91" t="str">
        <f t="shared" si="198"/>
        <v>-</v>
      </c>
      <c r="S596" s="91" t="str">
        <f t="shared" si="198"/>
        <v>-</v>
      </c>
      <c r="T596" s="91" t="str">
        <f t="shared" si="198"/>
        <v>-</v>
      </c>
      <c r="U596" s="91" t="str">
        <f t="shared" si="198"/>
        <v>-</v>
      </c>
      <c r="V596" s="91" t="str">
        <f t="shared" si="198"/>
        <v>-</v>
      </c>
      <c r="W596" s="91" t="str">
        <f t="shared" si="198"/>
        <v>-</v>
      </c>
      <c r="X596" s="91" t="str">
        <f t="shared" si="198"/>
        <v>-</v>
      </c>
      <c r="Y596" s="91" t="str">
        <f t="shared" si="198"/>
        <v>-</v>
      </c>
      <c r="Z596" s="91" t="str">
        <f t="shared" si="198"/>
        <v>-</v>
      </c>
      <c r="AA596" s="91" t="str">
        <f t="shared" si="198"/>
        <v>-</v>
      </c>
      <c r="AB596" s="91" t="str">
        <f t="shared" si="198"/>
        <v>-</v>
      </c>
      <c r="AC596" s="91" t="str">
        <f t="shared" si="198"/>
        <v>-</v>
      </c>
      <c r="AD596" s="91" t="str">
        <f t="shared" si="198"/>
        <v>-</v>
      </c>
      <c r="AE596" s="91" t="str">
        <f t="shared" si="198"/>
        <v>-</v>
      </c>
      <c r="AF596" s="91" t="str">
        <f t="shared" si="198"/>
        <v>-</v>
      </c>
      <c r="AG596" s="91" t="str">
        <f t="shared" si="198"/>
        <v>-</v>
      </c>
      <c r="AH596" s="91" t="str">
        <f t="shared" si="198"/>
        <v>-</v>
      </c>
      <c r="AI596" s="91" t="str">
        <f t="shared" si="198"/>
        <v>-</v>
      </c>
      <c r="AJ596" s="91" t="str">
        <f t="shared" si="198"/>
        <v>-</v>
      </c>
      <c r="AK596" s="91" t="str">
        <f t="shared" si="198"/>
        <v>-</v>
      </c>
      <c r="AL596" s="91" t="str">
        <f t="shared" si="198"/>
        <v>-</v>
      </c>
      <c r="AM596" s="92" t="str">
        <f t="shared" si="198"/>
        <v>-</v>
      </c>
    </row>
    <row r="597" spans="1:39">
      <c r="A597" s="58" t="str">
        <f>IFERROR(IF(A596+1&lt;COUNTIF(TQoL_Indexes!#REF!,Aux_Country!$A$3),A596+1,""),"")</f>
        <v/>
      </c>
      <c r="B597" s="116" t="str">
        <f t="shared" si="191"/>
        <v/>
      </c>
      <c r="C597" s="116" t="str">
        <f t="shared" si="191"/>
        <v/>
      </c>
      <c r="D597" s="116" t="str">
        <f t="shared" si="191"/>
        <v/>
      </c>
      <c r="E597" s="91" t="str">
        <f t="shared" si="138"/>
        <v>-</v>
      </c>
      <c r="F597" s="91" t="str">
        <f t="shared" ref="F597:AM597" si="199">IFERROR(_xlfn.RANK.EQ(F190,F$3:F$404,0),"-")</f>
        <v>-</v>
      </c>
      <c r="G597" s="91" t="str">
        <f t="shared" si="199"/>
        <v>-</v>
      </c>
      <c r="H597" s="91" t="str">
        <f t="shared" si="199"/>
        <v>-</v>
      </c>
      <c r="I597" s="91" t="str">
        <f t="shared" si="199"/>
        <v>-</v>
      </c>
      <c r="J597" s="91" t="str">
        <f t="shared" si="199"/>
        <v>-</v>
      </c>
      <c r="K597" s="91" t="str">
        <f t="shared" si="199"/>
        <v>-</v>
      </c>
      <c r="L597" s="91" t="str">
        <f t="shared" si="199"/>
        <v>-</v>
      </c>
      <c r="M597" s="91" t="str">
        <f t="shared" si="199"/>
        <v>-</v>
      </c>
      <c r="N597" s="91" t="str">
        <f t="shared" si="199"/>
        <v>-</v>
      </c>
      <c r="O597" s="91" t="str">
        <f t="shared" si="199"/>
        <v>-</v>
      </c>
      <c r="P597" s="91" t="str">
        <f t="shared" si="199"/>
        <v>-</v>
      </c>
      <c r="Q597" s="91" t="str">
        <f t="shared" si="199"/>
        <v>-</v>
      </c>
      <c r="R597" s="91" t="str">
        <f t="shared" si="199"/>
        <v>-</v>
      </c>
      <c r="S597" s="91" t="str">
        <f t="shared" si="199"/>
        <v>-</v>
      </c>
      <c r="T597" s="91" t="str">
        <f t="shared" si="199"/>
        <v>-</v>
      </c>
      <c r="U597" s="91" t="str">
        <f t="shared" si="199"/>
        <v>-</v>
      </c>
      <c r="V597" s="91" t="str">
        <f t="shared" si="199"/>
        <v>-</v>
      </c>
      <c r="W597" s="91" t="str">
        <f t="shared" si="199"/>
        <v>-</v>
      </c>
      <c r="X597" s="91" t="str">
        <f t="shared" si="199"/>
        <v>-</v>
      </c>
      <c r="Y597" s="91" t="str">
        <f t="shared" si="199"/>
        <v>-</v>
      </c>
      <c r="Z597" s="91" t="str">
        <f t="shared" si="199"/>
        <v>-</v>
      </c>
      <c r="AA597" s="91" t="str">
        <f t="shared" si="199"/>
        <v>-</v>
      </c>
      <c r="AB597" s="91" t="str">
        <f t="shared" si="199"/>
        <v>-</v>
      </c>
      <c r="AC597" s="91" t="str">
        <f t="shared" si="199"/>
        <v>-</v>
      </c>
      <c r="AD597" s="91" t="str">
        <f t="shared" si="199"/>
        <v>-</v>
      </c>
      <c r="AE597" s="91" t="str">
        <f t="shared" si="199"/>
        <v>-</v>
      </c>
      <c r="AF597" s="91" t="str">
        <f t="shared" si="199"/>
        <v>-</v>
      </c>
      <c r="AG597" s="91" t="str">
        <f t="shared" si="199"/>
        <v>-</v>
      </c>
      <c r="AH597" s="91" t="str">
        <f t="shared" si="199"/>
        <v>-</v>
      </c>
      <c r="AI597" s="91" t="str">
        <f t="shared" si="199"/>
        <v>-</v>
      </c>
      <c r="AJ597" s="91" t="str">
        <f t="shared" si="199"/>
        <v>-</v>
      </c>
      <c r="AK597" s="91" t="str">
        <f t="shared" si="199"/>
        <v>-</v>
      </c>
      <c r="AL597" s="91" t="str">
        <f t="shared" si="199"/>
        <v>-</v>
      </c>
      <c r="AM597" s="92" t="str">
        <f t="shared" si="199"/>
        <v>-</v>
      </c>
    </row>
    <row r="598" spans="1:39">
      <c r="A598" s="58" t="str">
        <f>IFERROR(IF(A597+1&lt;COUNTIF(TQoL_Indexes!#REF!,Aux_Country!$A$3),A597+1,""),"")</f>
        <v/>
      </c>
      <c r="B598" s="116" t="str">
        <f t="shared" si="191"/>
        <v/>
      </c>
      <c r="C598" s="116" t="str">
        <f t="shared" si="191"/>
        <v/>
      </c>
      <c r="D598" s="116" t="str">
        <f t="shared" si="191"/>
        <v/>
      </c>
      <c r="E598" s="91" t="str">
        <f t="shared" si="138"/>
        <v>-</v>
      </c>
      <c r="F598" s="91" t="str">
        <f t="shared" ref="F598:AM598" si="200">IFERROR(_xlfn.RANK.EQ(F191,F$3:F$404,0),"-")</f>
        <v>-</v>
      </c>
      <c r="G598" s="91" t="str">
        <f t="shared" si="200"/>
        <v>-</v>
      </c>
      <c r="H598" s="91" t="str">
        <f t="shared" si="200"/>
        <v>-</v>
      </c>
      <c r="I598" s="91" t="str">
        <f t="shared" si="200"/>
        <v>-</v>
      </c>
      <c r="J598" s="91" t="str">
        <f t="shared" si="200"/>
        <v>-</v>
      </c>
      <c r="K598" s="91" t="str">
        <f t="shared" si="200"/>
        <v>-</v>
      </c>
      <c r="L598" s="91" t="str">
        <f t="shared" si="200"/>
        <v>-</v>
      </c>
      <c r="M598" s="91" t="str">
        <f t="shared" si="200"/>
        <v>-</v>
      </c>
      <c r="N598" s="91" t="str">
        <f t="shared" si="200"/>
        <v>-</v>
      </c>
      <c r="O598" s="91" t="str">
        <f t="shared" si="200"/>
        <v>-</v>
      </c>
      <c r="P598" s="91" t="str">
        <f t="shared" si="200"/>
        <v>-</v>
      </c>
      <c r="Q598" s="91" t="str">
        <f t="shared" si="200"/>
        <v>-</v>
      </c>
      <c r="R598" s="91" t="str">
        <f t="shared" si="200"/>
        <v>-</v>
      </c>
      <c r="S598" s="91" t="str">
        <f t="shared" si="200"/>
        <v>-</v>
      </c>
      <c r="T598" s="91" t="str">
        <f t="shared" si="200"/>
        <v>-</v>
      </c>
      <c r="U598" s="91" t="str">
        <f t="shared" si="200"/>
        <v>-</v>
      </c>
      <c r="V598" s="91" t="str">
        <f t="shared" si="200"/>
        <v>-</v>
      </c>
      <c r="W598" s="91" t="str">
        <f t="shared" si="200"/>
        <v>-</v>
      </c>
      <c r="X598" s="91" t="str">
        <f t="shared" si="200"/>
        <v>-</v>
      </c>
      <c r="Y598" s="91" t="str">
        <f t="shared" si="200"/>
        <v>-</v>
      </c>
      <c r="Z598" s="91" t="str">
        <f t="shared" si="200"/>
        <v>-</v>
      </c>
      <c r="AA598" s="91" t="str">
        <f t="shared" si="200"/>
        <v>-</v>
      </c>
      <c r="AB598" s="91" t="str">
        <f t="shared" si="200"/>
        <v>-</v>
      </c>
      <c r="AC598" s="91" t="str">
        <f t="shared" si="200"/>
        <v>-</v>
      </c>
      <c r="AD598" s="91" t="str">
        <f t="shared" si="200"/>
        <v>-</v>
      </c>
      <c r="AE598" s="91" t="str">
        <f t="shared" si="200"/>
        <v>-</v>
      </c>
      <c r="AF598" s="91" t="str">
        <f t="shared" si="200"/>
        <v>-</v>
      </c>
      <c r="AG598" s="91" t="str">
        <f t="shared" si="200"/>
        <v>-</v>
      </c>
      <c r="AH598" s="91" t="str">
        <f t="shared" si="200"/>
        <v>-</v>
      </c>
      <c r="AI598" s="91" t="str">
        <f t="shared" si="200"/>
        <v>-</v>
      </c>
      <c r="AJ598" s="91" t="str">
        <f t="shared" si="200"/>
        <v>-</v>
      </c>
      <c r="AK598" s="91" t="str">
        <f t="shared" si="200"/>
        <v>-</v>
      </c>
      <c r="AL598" s="91" t="str">
        <f t="shared" si="200"/>
        <v>-</v>
      </c>
      <c r="AM598" s="92" t="str">
        <f t="shared" si="200"/>
        <v>-</v>
      </c>
    </row>
    <row r="599" spans="1:39">
      <c r="A599" s="58" t="str">
        <f>IFERROR(IF(A598+1&lt;COUNTIF(TQoL_Indexes!#REF!,Aux_Country!$A$3),A598+1,""),"")</f>
        <v/>
      </c>
      <c r="B599" s="116" t="str">
        <f t="shared" si="191"/>
        <v/>
      </c>
      <c r="C599" s="116" t="str">
        <f t="shared" si="191"/>
        <v/>
      </c>
      <c r="D599" s="116" t="str">
        <f t="shared" si="191"/>
        <v/>
      </c>
      <c r="E599" s="91" t="str">
        <f t="shared" si="138"/>
        <v>-</v>
      </c>
      <c r="F599" s="91" t="str">
        <f t="shared" ref="F599:AM599" si="201">IFERROR(_xlfn.RANK.EQ(F192,F$3:F$404,0),"-")</f>
        <v>-</v>
      </c>
      <c r="G599" s="91" t="str">
        <f t="shared" si="201"/>
        <v>-</v>
      </c>
      <c r="H599" s="91" t="str">
        <f t="shared" si="201"/>
        <v>-</v>
      </c>
      <c r="I599" s="91" t="str">
        <f t="shared" si="201"/>
        <v>-</v>
      </c>
      <c r="J599" s="91" t="str">
        <f t="shared" si="201"/>
        <v>-</v>
      </c>
      <c r="K599" s="91" t="str">
        <f t="shared" si="201"/>
        <v>-</v>
      </c>
      <c r="L599" s="91" t="str">
        <f t="shared" si="201"/>
        <v>-</v>
      </c>
      <c r="M599" s="91" t="str">
        <f t="shared" si="201"/>
        <v>-</v>
      </c>
      <c r="N599" s="91" t="str">
        <f t="shared" si="201"/>
        <v>-</v>
      </c>
      <c r="O599" s="91" t="str">
        <f t="shared" si="201"/>
        <v>-</v>
      </c>
      <c r="P599" s="91" t="str">
        <f t="shared" si="201"/>
        <v>-</v>
      </c>
      <c r="Q599" s="91" t="str">
        <f t="shared" si="201"/>
        <v>-</v>
      </c>
      <c r="R599" s="91" t="str">
        <f t="shared" si="201"/>
        <v>-</v>
      </c>
      <c r="S599" s="91" t="str">
        <f t="shared" si="201"/>
        <v>-</v>
      </c>
      <c r="T599" s="91" t="str">
        <f t="shared" si="201"/>
        <v>-</v>
      </c>
      <c r="U599" s="91" t="str">
        <f t="shared" si="201"/>
        <v>-</v>
      </c>
      <c r="V599" s="91" t="str">
        <f t="shared" si="201"/>
        <v>-</v>
      </c>
      <c r="W599" s="91" t="str">
        <f t="shared" si="201"/>
        <v>-</v>
      </c>
      <c r="X599" s="91" t="str">
        <f t="shared" si="201"/>
        <v>-</v>
      </c>
      <c r="Y599" s="91" t="str">
        <f t="shared" si="201"/>
        <v>-</v>
      </c>
      <c r="Z599" s="91" t="str">
        <f t="shared" si="201"/>
        <v>-</v>
      </c>
      <c r="AA599" s="91" t="str">
        <f t="shared" si="201"/>
        <v>-</v>
      </c>
      <c r="AB599" s="91" t="str">
        <f t="shared" si="201"/>
        <v>-</v>
      </c>
      <c r="AC599" s="91" t="str">
        <f t="shared" si="201"/>
        <v>-</v>
      </c>
      <c r="AD599" s="91" t="str">
        <f t="shared" si="201"/>
        <v>-</v>
      </c>
      <c r="AE599" s="91" t="str">
        <f t="shared" si="201"/>
        <v>-</v>
      </c>
      <c r="AF599" s="91" t="str">
        <f t="shared" si="201"/>
        <v>-</v>
      </c>
      <c r="AG599" s="91" t="str">
        <f t="shared" si="201"/>
        <v>-</v>
      </c>
      <c r="AH599" s="91" t="str">
        <f t="shared" si="201"/>
        <v>-</v>
      </c>
      <c r="AI599" s="91" t="str">
        <f t="shared" si="201"/>
        <v>-</v>
      </c>
      <c r="AJ599" s="91" t="str">
        <f t="shared" si="201"/>
        <v>-</v>
      </c>
      <c r="AK599" s="91" t="str">
        <f t="shared" si="201"/>
        <v>-</v>
      </c>
      <c r="AL599" s="91" t="str">
        <f t="shared" si="201"/>
        <v>-</v>
      </c>
      <c r="AM599" s="92" t="str">
        <f t="shared" si="201"/>
        <v>-</v>
      </c>
    </row>
    <row r="600" spans="1:39">
      <c r="A600" s="58" t="str">
        <f>IFERROR(IF(A599+1&lt;COUNTIF(TQoL_Indexes!#REF!,Aux_Country!$A$3),A599+1,""),"")</f>
        <v/>
      </c>
      <c r="B600" s="116" t="str">
        <f t="shared" si="191"/>
        <v/>
      </c>
      <c r="C600" s="116" t="str">
        <f t="shared" si="191"/>
        <v/>
      </c>
      <c r="D600" s="116" t="str">
        <f t="shared" si="191"/>
        <v/>
      </c>
      <c r="E600" s="91" t="str">
        <f t="shared" si="138"/>
        <v>-</v>
      </c>
      <c r="F600" s="91" t="str">
        <f t="shared" ref="F600:AM600" si="202">IFERROR(_xlfn.RANK.EQ(F193,F$3:F$404,0),"-")</f>
        <v>-</v>
      </c>
      <c r="G600" s="91" t="str">
        <f t="shared" si="202"/>
        <v>-</v>
      </c>
      <c r="H600" s="91" t="str">
        <f t="shared" si="202"/>
        <v>-</v>
      </c>
      <c r="I600" s="91" t="str">
        <f t="shared" si="202"/>
        <v>-</v>
      </c>
      <c r="J600" s="91" t="str">
        <f t="shared" si="202"/>
        <v>-</v>
      </c>
      <c r="K600" s="91" t="str">
        <f t="shared" si="202"/>
        <v>-</v>
      </c>
      <c r="L600" s="91" t="str">
        <f t="shared" si="202"/>
        <v>-</v>
      </c>
      <c r="M600" s="91" t="str">
        <f t="shared" si="202"/>
        <v>-</v>
      </c>
      <c r="N600" s="91" t="str">
        <f t="shared" si="202"/>
        <v>-</v>
      </c>
      <c r="O600" s="91" t="str">
        <f t="shared" si="202"/>
        <v>-</v>
      </c>
      <c r="P600" s="91" t="str">
        <f t="shared" si="202"/>
        <v>-</v>
      </c>
      <c r="Q600" s="91" t="str">
        <f t="shared" si="202"/>
        <v>-</v>
      </c>
      <c r="R600" s="91" t="str">
        <f t="shared" si="202"/>
        <v>-</v>
      </c>
      <c r="S600" s="91" t="str">
        <f t="shared" si="202"/>
        <v>-</v>
      </c>
      <c r="T600" s="91" t="str">
        <f t="shared" si="202"/>
        <v>-</v>
      </c>
      <c r="U600" s="91" t="str">
        <f t="shared" si="202"/>
        <v>-</v>
      </c>
      <c r="V600" s="91" t="str">
        <f t="shared" si="202"/>
        <v>-</v>
      </c>
      <c r="W600" s="91" t="str">
        <f t="shared" si="202"/>
        <v>-</v>
      </c>
      <c r="X600" s="91" t="str">
        <f t="shared" si="202"/>
        <v>-</v>
      </c>
      <c r="Y600" s="91" t="str">
        <f t="shared" si="202"/>
        <v>-</v>
      </c>
      <c r="Z600" s="91" t="str">
        <f t="shared" si="202"/>
        <v>-</v>
      </c>
      <c r="AA600" s="91" t="str">
        <f t="shared" si="202"/>
        <v>-</v>
      </c>
      <c r="AB600" s="91" t="str">
        <f t="shared" si="202"/>
        <v>-</v>
      </c>
      <c r="AC600" s="91" t="str">
        <f t="shared" si="202"/>
        <v>-</v>
      </c>
      <c r="AD600" s="91" t="str">
        <f t="shared" si="202"/>
        <v>-</v>
      </c>
      <c r="AE600" s="91" t="str">
        <f t="shared" si="202"/>
        <v>-</v>
      </c>
      <c r="AF600" s="91" t="str">
        <f t="shared" si="202"/>
        <v>-</v>
      </c>
      <c r="AG600" s="91" t="str">
        <f t="shared" si="202"/>
        <v>-</v>
      </c>
      <c r="AH600" s="91" t="str">
        <f t="shared" si="202"/>
        <v>-</v>
      </c>
      <c r="AI600" s="91" t="str">
        <f t="shared" si="202"/>
        <v>-</v>
      </c>
      <c r="AJ600" s="91" t="str">
        <f t="shared" si="202"/>
        <v>-</v>
      </c>
      <c r="AK600" s="91" t="str">
        <f t="shared" si="202"/>
        <v>-</v>
      </c>
      <c r="AL600" s="91" t="str">
        <f t="shared" si="202"/>
        <v>-</v>
      </c>
      <c r="AM600" s="92" t="str">
        <f t="shared" si="202"/>
        <v>-</v>
      </c>
    </row>
    <row r="601" spans="1:39">
      <c r="A601" s="58" t="str">
        <f>IFERROR(IF(A600+1&lt;COUNTIF(TQoL_Indexes!#REF!,Aux_Country!$A$3),A600+1,""),"")</f>
        <v/>
      </c>
      <c r="B601" s="116" t="str">
        <f t="shared" si="191"/>
        <v/>
      </c>
      <c r="C601" s="116" t="str">
        <f t="shared" si="191"/>
        <v/>
      </c>
      <c r="D601" s="116" t="str">
        <f t="shared" si="191"/>
        <v/>
      </c>
      <c r="E601" s="91" t="str">
        <f t="shared" si="138"/>
        <v>-</v>
      </c>
      <c r="F601" s="91" t="str">
        <f t="shared" ref="F601:AM601" si="203">IFERROR(_xlfn.RANK.EQ(F194,F$3:F$404,0),"-")</f>
        <v>-</v>
      </c>
      <c r="G601" s="91" t="str">
        <f t="shared" si="203"/>
        <v>-</v>
      </c>
      <c r="H601" s="91" t="str">
        <f t="shared" si="203"/>
        <v>-</v>
      </c>
      <c r="I601" s="91" t="str">
        <f t="shared" si="203"/>
        <v>-</v>
      </c>
      <c r="J601" s="91" t="str">
        <f t="shared" si="203"/>
        <v>-</v>
      </c>
      <c r="K601" s="91" t="str">
        <f t="shared" si="203"/>
        <v>-</v>
      </c>
      <c r="L601" s="91" t="str">
        <f t="shared" si="203"/>
        <v>-</v>
      </c>
      <c r="M601" s="91" t="str">
        <f t="shared" si="203"/>
        <v>-</v>
      </c>
      <c r="N601" s="91" t="str">
        <f t="shared" si="203"/>
        <v>-</v>
      </c>
      <c r="O601" s="91" t="str">
        <f t="shared" si="203"/>
        <v>-</v>
      </c>
      <c r="P601" s="91" t="str">
        <f t="shared" si="203"/>
        <v>-</v>
      </c>
      <c r="Q601" s="91" t="str">
        <f t="shared" si="203"/>
        <v>-</v>
      </c>
      <c r="R601" s="91" t="str">
        <f t="shared" si="203"/>
        <v>-</v>
      </c>
      <c r="S601" s="91" t="str">
        <f t="shared" si="203"/>
        <v>-</v>
      </c>
      <c r="T601" s="91" t="str">
        <f t="shared" si="203"/>
        <v>-</v>
      </c>
      <c r="U601" s="91" t="str">
        <f t="shared" si="203"/>
        <v>-</v>
      </c>
      <c r="V601" s="91" t="str">
        <f t="shared" si="203"/>
        <v>-</v>
      </c>
      <c r="W601" s="91" t="str">
        <f t="shared" si="203"/>
        <v>-</v>
      </c>
      <c r="X601" s="91" t="str">
        <f t="shared" si="203"/>
        <v>-</v>
      </c>
      <c r="Y601" s="91" t="str">
        <f t="shared" si="203"/>
        <v>-</v>
      </c>
      <c r="Z601" s="91" t="str">
        <f t="shared" si="203"/>
        <v>-</v>
      </c>
      <c r="AA601" s="91" t="str">
        <f t="shared" si="203"/>
        <v>-</v>
      </c>
      <c r="AB601" s="91" t="str">
        <f t="shared" si="203"/>
        <v>-</v>
      </c>
      <c r="AC601" s="91" t="str">
        <f t="shared" si="203"/>
        <v>-</v>
      </c>
      <c r="AD601" s="91" t="str">
        <f t="shared" si="203"/>
        <v>-</v>
      </c>
      <c r="AE601" s="91" t="str">
        <f t="shared" si="203"/>
        <v>-</v>
      </c>
      <c r="AF601" s="91" t="str">
        <f t="shared" si="203"/>
        <v>-</v>
      </c>
      <c r="AG601" s="91" t="str">
        <f t="shared" si="203"/>
        <v>-</v>
      </c>
      <c r="AH601" s="91" t="str">
        <f t="shared" si="203"/>
        <v>-</v>
      </c>
      <c r="AI601" s="91" t="str">
        <f t="shared" si="203"/>
        <v>-</v>
      </c>
      <c r="AJ601" s="91" t="str">
        <f t="shared" si="203"/>
        <v>-</v>
      </c>
      <c r="AK601" s="91" t="str">
        <f t="shared" si="203"/>
        <v>-</v>
      </c>
      <c r="AL601" s="91" t="str">
        <f t="shared" si="203"/>
        <v>-</v>
      </c>
      <c r="AM601" s="92" t="str">
        <f t="shared" si="203"/>
        <v>-</v>
      </c>
    </row>
    <row r="602" spans="1:39">
      <c r="A602" s="58" t="str">
        <f>IFERROR(IF(A601+1&lt;COUNTIF(TQoL_Indexes!#REF!,Aux_Country!$A$3),A601+1,""),"")</f>
        <v/>
      </c>
      <c r="B602" s="116" t="str">
        <f t="shared" si="191"/>
        <v/>
      </c>
      <c r="C602" s="116" t="str">
        <f t="shared" si="191"/>
        <v/>
      </c>
      <c r="D602" s="116" t="str">
        <f t="shared" si="191"/>
        <v/>
      </c>
      <c r="E602" s="91" t="str">
        <f t="shared" si="138"/>
        <v>-</v>
      </c>
      <c r="F602" s="91" t="str">
        <f t="shared" ref="F602:AM602" si="204">IFERROR(_xlfn.RANK.EQ(F195,F$3:F$404,0),"-")</f>
        <v>-</v>
      </c>
      <c r="G602" s="91" t="str">
        <f t="shared" si="204"/>
        <v>-</v>
      </c>
      <c r="H602" s="91" t="str">
        <f t="shared" si="204"/>
        <v>-</v>
      </c>
      <c r="I602" s="91" t="str">
        <f t="shared" si="204"/>
        <v>-</v>
      </c>
      <c r="J602" s="91" t="str">
        <f t="shared" si="204"/>
        <v>-</v>
      </c>
      <c r="K602" s="91" t="str">
        <f t="shared" si="204"/>
        <v>-</v>
      </c>
      <c r="L602" s="91" t="str">
        <f t="shared" si="204"/>
        <v>-</v>
      </c>
      <c r="M602" s="91" t="str">
        <f t="shared" si="204"/>
        <v>-</v>
      </c>
      <c r="N602" s="91" t="str">
        <f t="shared" si="204"/>
        <v>-</v>
      </c>
      <c r="O602" s="91" t="str">
        <f t="shared" si="204"/>
        <v>-</v>
      </c>
      <c r="P602" s="91" t="str">
        <f t="shared" si="204"/>
        <v>-</v>
      </c>
      <c r="Q602" s="91" t="str">
        <f t="shared" si="204"/>
        <v>-</v>
      </c>
      <c r="R602" s="91" t="str">
        <f t="shared" si="204"/>
        <v>-</v>
      </c>
      <c r="S602" s="91" t="str">
        <f t="shared" si="204"/>
        <v>-</v>
      </c>
      <c r="T602" s="91" t="str">
        <f t="shared" si="204"/>
        <v>-</v>
      </c>
      <c r="U602" s="91" t="str">
        <f t="shared" si="204"/>
        <v>-</v>
      </c>
      <c r="V602" s="91" t="str">
        <f t="shared" si="204"/>
        <v>-</v>
      </c>
      <c r="W602" s="91" t="str">
        <f t="shared" si="204"/>
        <v>-</v>
      </c>
      <c r="X602" s="91" t="str">
        <f t="shared" si="204"/>
        <v>-</v>
      </c>
      <c r="Y602" s="91" t="str">
        <f t="shared" si="204"/>
        <v>-</v>
      </c>
      <c r="Z602" s="91" t="str">
        <f t="shared" si="204"/>
        <v>-</v>
      </c>
      <c r="AA602" s="91" t="str">
        <f t="shared" si="204"/>
        <v>-</v>
      </c>
      <c r="AB602" s="91" t="str">
        <f t="shared" si="204"/>
        <v>-</v>
      </c>
      <c r="AC602" s="91" t="str">
        <f t="shared" si="204"/>
        <v>-</v>
      </c>
      <c r="AD602" s="91" t="str">
        <f t="shared" si="204"/>
        <v>-</v>
      </c>
      <c r="AE602" s="91" t="str">
        <f t="shared" si="204"/>
        <v>-</v>
      </c>
      <c r="AF602" s="91" t="str">
        <f t="shared" si="204"/>
        <v>-</v>
      </c>
      <c r="AG602" s="91" t="str">
        <f t="shared" si="204"/>
        <v>-</v>
      </c>
      <c r="AH602" s="91" t="str">
        <f t="shared" si="204"/>
        <v>-</v>
      </c>
      <c r="AI602" s="91" t="str">
        <f t="shared" si="204"/>
        <v>-</v>
      </c>
      <c r="AJ602" s="91" t="str">
        <f t="shared" si="204"/>
        <v>-</v>
      </c>
      <c r="AK602" s="91" t="str">
        <f t="shared" si="204"/>
        <v>-</v>
      </c>
      <c r="AL602" s="91" t="str">
        <f t="shared" si="204"/>
        <v>-</v>
      </c>
      <c r="AM602" s="92" t="str">
        <f t="shared" si="204"/>
        <v>-</v>
      </c>
    </row>
    <row r="603" spans="1:39">
      <c r="A603" s="58" t="str">
        <f>IFERROR(IF(A602+1&lt;COUNTIF(TQoL_Indexes!#REF!,Aux_Country!$A$3),A602+1,""),"")</f>
        <v/>
      </c>
      <c r="B603" s="116" t="str">
        <f t="shared" si="191"/>
        <v/>
      </c>
      <c r="C603" s="116" t="str">
        <f t="shared" si="191"/>
        <v/>
      </c>
      <c r="D603" s="116" t="str">
        <f t="shared" si="191"/>
        <v/>
      </c>
      <c r="E603" s="91" t="str">
        <f t="shared" si="138"/>
        <v>-</v>
      </c>
      <c r="F603" s="91" t="str">
        <f t="shared" ref="F603:AM603" si="205">IFERROR(_xlfn.RANK.EQ(F196,F$3:F$404,0),"-")</f>
        <v>-</v>
      </c>
      <c r="G603" s="91" t="str">
        <f t="shared" si="205"/>
        <v>-</v>
      </c>
      <c r="H603" s="91" t="str">
        <f t="shared" si="205"/>
        <v>-</v>
      </c>
      <c r="I603" s="91" t="str">
        <f t="shared" si="205"/>
        <v>-</v>
      </c>
      <c r="J603" s="91" t="str">
        <f t="shared" si="205"/>
        <v>-</v>
      </c>
      <c r="K603" s="91" t="str">
        <f t="shared" si="205"/>
        <v>-</v>
      </c>
      <c r="L603" s="91" t="str">
        <f t="shared" si="205"/>
        <v>-</v>
      </c>
      <c r="M603" s="91" t="str">
        <f t="shared" si="205"/>
        <v>-</v>
      </c>
      <c r="N603" s="91" t="str">
        <f t="shared" si="205"/>
        <v>-</v>
      </c>
      <c r="O603" s="91" t="str">
        <f t="shared" si="205"/>
        <v>-</v>
      </c>
      <c r="P603" s="91" t="str">
        <f t="shared" si="205"/>
        <v>-</v>
      </c>
      <c r="Q603" s="91" t="str">
        <f t="shared" si="205"/>
        <v>-</v>
      </c>
      <c r="R603" s="91" t="str">
        <f t="shared" si="205"/>
        <v>-</v>
      </c>
      <c r="S603" s="91" t="str">
        <f t="shared" si="205"/>
        <v>-</v>
      </c>
      <c r="T603" s="91" t="str">
        <f t="shared" si="205"/>
        <v>-</v>
      </c>
      <c r="U603" s="91" t="str">
        <f t="shared" si="205"/>
        <v>-</v>
      </c>
      <c r="V603" s="91" t="str">
        <f t="shared" si="205"/>
        <v>-</v>
      </c>
      <c r="W603" s="91" t="str">
        <f t="shared" si="205"/>
        <v>-</v>
      </c>
      <c r="X603" s="91" t="str">
        <f t="shared" si="205"/>
        <v>-</v>
      </c>
      <c r="Y603" s="91" t="str">
        <f t="shared" si="205"/>
        <v>-</v>
      </c>
      <c r="Z603" s="91" t="str">
        <f t="shared" si="205"/>
        <v>-</v>
      </c>
      <c r="AA603" s="91" t="str">
        <f t="shared" si="205"/>
        <v>-</v>
      </c>
      <c r="AB603" s="91" t="str">
        <f t="shared" si="205"/>
        <v>-</v>
      </c>
      <c r="AC603" s="91" t="str">
        <f t="shared" si="205"/>
        <v>-</v>
      </c>
      <c r="AD603" s="91" t="str">
        <f t="shared" si="205"/>
        <v>-</v>
      </c>
      <c r="AE603" s="91" t="str">
        <f t="shared" si="205"/>
        <v>-</v>
      </c>
      <c r="AF603" s="91" t="str">
        <f t="shared" si="205"/>
        <v>-</v>
      </c>
      <c r="AG603" s="91" t="str">
        <f t="shared" si="205"/>
        <v>-</v>
      </c>
      <c r="AH603" s="91" t="str">
        <f t="shared" si="205"/>
        <v>-</v>
      </c>
      <c r="AI603" s="91" t="str">
        <f t="shared" si="205"/>
        <v>-</v>
      </c>
      <c r="AJ603" s="91" t="str">
        <f t="shared" si="205"/>
        <v>-</v>
      </c>
      <c r="AK603" s="91" t="str">
        <f t="shared" si="205"/>
        <v>-</v>
      </c>
      <c r="AL603" s="91" t="str">
        <f t="shared" si="205"/>
        <v>-</v>
      </c>
      <c r="AM603" s="92" t="str">
        <f t="shared" si="205"/>
        <v>-</v>
      </c>
    </row>
    <row r="604" spans="1:39">
      <c r="A604" s="58" t="str">
        <f>IFERROR(IF(A603+1&lt;COUNTIF(TQoL_Indexes!#REF!,Aux_Country!$A$3),A603+1,""),"")</f>
        <v/>
      </c>
      <c r="B604" s="116" t="str">
        <f t="shared" si="191"/>
        <v/>
      </c>
      <c r="C604" s="116" t="str">
        <f t="shared" si="191"/>
        <v/>
      </c>
      <c r="D604" s="116" t="str">
        <f t="shared" si="191"/>
        <v/>
      </c>
      <c r="E604" s="91" t="str">
        <f t="shared" ref="E604:E667" si="206">IFERROR(_xlfn.RANK.EQ(E197,E$3:E$404,0),"-")</f>
        <v>-</v>
      </c>
      <c r="F604" s="91" t="str">
        <f t="shared" ref="F604:AM604" si="207">IFERROR(_xlfn.RANK.EQ(F197,F$3:F$404,0),"-")</f>
        <v>-</v>
      </c>
      <c r="G604" s="91" t="str">
        <f t="shared" si="207"/>
        <v>-</v>
      </c>
      <c r="H604" s="91" t="str">
        <f t="shared" si="207"/>
        <v>-</v>
      </c>
      <c r="I604" s="91" t="str">
        <f t="shared" si="207"/>
        <v>-</v>
      </c>
      <c r="J604" s="91" t="str">
        <f t="shared" si="207"/>
        <v>-</v>
      </c>
      <c r="K604" s="91" t="str">
        <f t="shared" si="207"/>
        <v>-</v>
      </c>
      <c r="L604" s="91" t="str">
        <f t="shared" si="207"/>
        <v>-</v>
      </c>
      <c r="M604" s="91" t="str">
        <f t="shared" si="207"/>
        <v>-</v>
      </c>
      <c r="N604" s="91" t="str">
        <f t="shared" si="207"/>
        <v>-</v>
      </c>
      <c r="O604" s="91" t="str">
        <f t="shared" si="207"/>
        <v>-</v>
      </c>
      <c r="P604" s="91" t="str">
        <f t="shared" si="207"/>
        <v>-</v>
      </c>
      <c r="Q604" s="91" t="str">
        <f t="shared" si="207"/>
        <v>-</v>
      </c>
      <c r="R604" s="91" t="str">
        <f t="shared" si="207"/>
        <v>-</v>
      </c>
      <c r="S604" s="91" t="str">
        <f t="shared" si="207"/>
        <v>-</v>
      </c>
      <c r="T604" s="91" t="str">
        <f t="shared" si="207"/>
        <v>-</v>
      </c>
      <c r="U604" s="91" t="str">
        <f t="shared" si="207"/>
        <v>-</v>
      </c>
      <c r="V604" s="91" t="str">
        <f t="shared" si="207"/>
        <v>-</v>
      </c>
      <c r="W604" s="91" t="str">
        <f t="shared" si="207"/>
        <v>-</v>
      </c>
      <c r="X604" s="91" t="str">
        <f t="shared" si="207"/>
        <v>-</v>
      </c>
      <c r="Y604" s="91" t="str">
        <f t="shared" si="207"/>
        <v>-</v>
      </c>
      <c r="Z604" s="91" t="str">
        <f t="shared" si="207"/>
        <v>-</v>
      </c>
      <c r="AA604" s="91" t="str">
        <f t="shared" si="207"/>
        <v>-</v>
      </c>
      <c r="AB604" s="91" t="str">
        <f t="shared" si="207"/>
        <v>-</v>
      </c>
      <c r="AC604" s="91" t="str">
        <f t="shared" si="207"/>
        <v>-</v>
      </c>
      <c r="AD604" s="91" t="str">
        <f t="shared" si="207"/>
        <v>-</v>
      </c>
      <c r="AE604" s="91" t="str">
        <f t="shared" si="207"/>
        <v>-</v>
      </c>
      <c r="AF604" s="91" t="str">
        <f t="shared" si="207"/>
        <v>-</v>
      </c>
      <c r="AG604" s="91" t="str">
        <f t="shared" si="207"/>
        <v>-</v>
      </c>
      <c r="AH604" s="91" t="str">
        <f t="shared" si="207"/>
        <v>-</v>
      </c>
      <c r="AI604" s="91" t="str">
        <f t="shared" si="207"/>
        <v>-</v>
      </c>
      <c r="AJ604" s="91" t="str">
        <f t="shared" si="207"/>
        <v>-</v>
      </c>
      <c r="AK604" s="91" t="str">
        <f t="shared" si="207"/>
        <v>-</v>
      </c>
      <c r="AL604" s="91" t="str">
        <f t="shared" si="207"/>
        <v>-</v>
      </c>
      <c r="AM604" s="92" t="str">
        <f t="shared" si="207"/>
        <v>-</v>
      </c>
    </row>
    <row r="605" spans="1:39">
      <c r="A605" s="58" t="str">
        <f>IFERROR(IF(A604+1&lt;COUNTIF(TQoL_Indexes!#REF!,Aux_Country!$A$3),A604+1,""),"")</f>
        <v/>
      </c>
      <c r="B605" s="116" t="str">
        <f t="shared" si="191"/>
        <v/>
      </c>
      <c r="C605" s="116" t="str">
        <f t="shared" si="191"/>
        <v/>
      </c>
      <c r="D605" s="116" t="str">
        <f t="shared" si="191"/>
        <v/>
      </c>
      <c r="E605" s="91" t="str">
        <f t="shared" si="206"/>
        <v>-</v>
      </c>
      <c r="F605" s="91" t="str">
        <f t="shared" ref="F605:AM605" si="208">IFERROR(_xlfn.RANK.EQ(F198,F$3:F$404,0),"-")</f>
        <v>-</v>
      </c>
      <c r="G605" s="91" t="str">
        <f t="shared" si="208"/>
        <v>-</v>
      </c>
      <c r="H605" s="91" t="str">
        <f t="shared" si="208"/>
        <v>-</v>
      </c>
      <c r="I605" s="91" t="str">
        <f t="shared" si="208"/>
        <v>-</v>
      </c>
      <c r="J605" s="91" t="str">
        <f t="shared" si="208"/>
        <v>-</v>
      </c>
      <c r="K605" s="91" t="str">
        <f t="shared" si="208"/>
        <v>-</v>
      </c>
      <c r="L605" s="91" t="str">
        <f t="shared" si="208"/>
        <v>-</v>
      </c>
      <c r="M605" s="91" t="str">
        <f t="shared" si="208"/>
        <v>-</v>
      </c>
      <c r="N605" s="91" t="str">
        <f t="shared" si="208"/>
        <v>-</v>
      </c>
      <c r="O605" s="91" t="str">
        <f t="shared" si="208"/>
        <v>-</v>
      </c>
      <c r="P605" s="91" t="str">
        <f t="shared" si="208"/>
        <v>-</v>
      </c>
      <c r="Q605" s="91" t="str">
        <f t="shared" si="208"/>
        <v>-</v>
      </c>
      <c r="R605" s="91" t="str">
        <f t="shared" si="208"/>
        <v>-</v>
      </c>
      <c r="S605" s="91" t="str">
        <f t="shared" si="208"/>
        <v>-</v>
      </c>
      <c r="T605" s="91" t="str">
        <f t="shared" si="208"/>
        <v>-</v>
      </c>
      <c r="U605" s="91" t="str">
        <f t="shared" si="208"/>
        <v>-</v>
      </c>
      <c r="V605" s="91" t="str">
        <f t="shared" si="208"/>
        <v>-</v>
      </c>
      <c r="W605" s="91" t="str">
        <f t="shared" si="208"/>
        <v>-</v>
      </c>
      <c r="X605" s="91" t="str">
        <f t="shared" si="208"/>
        <v>-</v>
      </c>
      <c r="Y605" s="91" t="str">
        <f t="shared" si="208"/>
        <v>-</v>
      </c>
      <c r="Z605" s="91" t="str">
        <f t="shared" si="208"/>
        <v>-</v>
      </c>
      <c r="AA605" s="91" t="str">
        <f t="shared" si="208"/>
        <v>-</v>
      </c>
      <c r="AB605" s="91" t="str">
        <f t="shared" si="208"/>
        <v>-</v>
      </c>
      <c r="AC605" s="91" t="str">
        <f t="shared" si="208"/>
        <v>-</v>
      </c>
      <c r="AD605" s="91" t="str">
        <f t="shared" si="208"/>
        <v>-</v>
      </c>
      <c r="AE605" s="91" t="str">
        <f t="shared" si="208"/>
        <v>-</v>
      </c>
      <c r="AF605" s="91" t="str">
        <f t="shared" si="208"/>
        <v>-</v>
      </c>
      <c r="AG605" s="91" t="str">
        <f t="shared" si="208"/>
        <v>-</v>
      </c>
      <c r="AH605" s="91" t="str">
        <f t="shared" si="208"/>
        <v>-</v>
      </c>
      <c r="AI605" s="91" t="str">
        <f t="shared" si="208"/>
        <v>-</v>
      </c>
      <c r="AJ605" s="91" t="str">
        <f t="shared" si="208"/>
        <v>-</v>
      </c>
      <c r="AK605" s="91" t="str">
        <f t="shared" si="208"/>
        <v>-</v>
      </c>
      <c r="AL605" s="91" t="str">
        <f t="shared" si="208"/>
        <v>-</v>
      </c>
      <c r="AM605" s="92" t="str">
        <f t="shared" si="208"/>
        <v>-</v>
      </c>
    </row>
    <row r="606" spans="1:39">
      <c r="A606" s="58" t="str">
        <f>IFERROR(IF(A605+1&lt;COUNTIF(TQoL_Indexes!#REF!,Aux_Country!$A$3),A605+1,""),"")</f>
        <v/>
      </c>
      <c r="B606" s="116" t="str">
        <f t="shared" si="191"/>
        <v/>
      </c>
      <c r="C606" s="116" t="str">
        <f t="shared" si="191"/>
        <v/>
      </c>
      <c r="D606" s="116" t="str">
        <f t="shared" si="191"/>
        <v/>
      </c>
      <c r="E606" s="91" t="str">
        <f t="shared" si="206"/>
        <v>-</v>
      </c>
      <c r="F606" s="91" t="str">
        <f t="shared" ref="F606:AM606" si="209">IFERROR(_xlfn.RANK.EQ(F199,F$3:F$404,0),"-")</f>
        <v>-</v>
      </c>
      <c r="G606" s="91" t="str">
        <f t="shared" si="209"/>
        <v>-</v>
      </c>
      <c r="H606" s="91" t="str">
        <f t="shared" si="209"/>
        <v>-</v>
      </c>
      <c r="I606" s="91" t="str">
        <f t="shared" si="209"/>
        <v>-</v>
      </c>
      <c r="J606" s="91" t="str">
        <f t="shared" si="209"/>
        <v>-</v>
      </c>
      <c r="K606" s="91" t="str">
        <f t="shared" si="209"/>
        <v>-</v>
      </c>
      <c r="L606" s="91" t="str">
        <f t="shared" si="209"/>
        <v>-</v>
      </c>
      <c r="M606" s="91" t="str">
        <f t="shared" si="209"/>
        <v>-</v>
      </c>
      <c r="N606" s="91" t="str">
        <f t="shared" si="209"/>
        <v>-</v>
      </c>
      <c r="O606" s="91" t="str">
        <f t="shared" si="209"/>
        <v>-</v>
      </c>
      <c r="P606" s="91" t="str">
        <f t="shared" si="209"/>
        <v>-</v>
      </c>
      <c r="Q606" s="91" t="str">
        <f t="shared" si="209"/>
        <v>-</v>
      </c>
      <c r="R606" s="91" t="str">
        <f t="shared" si="209"/>
        <v>-</v>
      </c>
      <c r="S606" s="91" t="str">
        <f t="shared" si="209"/>
        <v>-</v>
      </c>
      <c r="T606" s="91" t="str">
        <f t="shared" si="209"/>
        <v>-</v>
      </c>
      <c r="U606" s="91" t="str">
        <f t="shared" si="209"/>
        <v>-</v>
      </c>
      <c r="V606" s="91" t="str">
        <f t="shared" si="209"/>
        <v>-</v>
      </c>
      <c r="W606" s="91" t="str">
        <f t="shared" si="209"/>
        <v>-</v>
      </c>
      <c r="X606" s="91" t="str">
        <f t="shared" si="209"/>
        <v>-</v>
      </c>
      <c r="Y606" s="91" t="str">
        <f t="shared" si="209"/>
        <v>-</v>
      </c>
      <c r="Z606" s="91" t="str">
        <f t="shared" si="209"/>
        <v>-</v>
      </c>
      <c r="AA606" s="91" t="str">
        <f t="shared" si="209"/>
        <v>-</v>
      </c>
      <c r="AB606" s="91" t="str">
        <f t="shared" si="209"/>
        <v>-</v>
      </c>
      <c r="AC606" s="91" t="str">
        <f t="shared" si="209"/>
        <v>-</v>
      </c>
      <c r="AD606" s="91" t="str">
        <f t="shared" si="209"/>
        <v>-</v>
      </c>
      <c r="AE606" s="91" t="str">
        <f t="shared" si="209"/>
        <v>-</v>
      </c>
      <c r="AF606" s="91" t="str">
        <f t="shared" si="209"/>
        <v>-</v>
      </c>
      <c r="AG606" s="91" t="str">
        <f t="shared" si="209"/>
        <v>-</v>
      </c>
      <c r="AH606" s="91" t="str">
        <f t="shared" si="209"/>
        <v>-</v>
      </c>
      <c r="AI606" s="91" t="str">
        <f t="shared" si="209"/>
        <v>-</v>
      </c>
      <c r="AJ606" s="91" t="str">
        <f t="shared" si="209"/>
        <v>-</v>
      </c>
      <c r="AK606" s="91" t="str">
        <f t="shared" si="209"/>
        <v>-</v>
      </c>
      <c r="AL606" s="91" t="str">
        <f t="shared" si="209"/>
        <v>-</v>
      </c>
      <c r="AM606" s="92" t="str">
        <f t="shared" si="209"/>
        <v>-</v>
      </c>
    </row>
    <row r="607" spans="1:39">
      <c r="A607" s="58" t="str">
        <f>IFERROR(IF(A606+1&lt;COUNTIF(TQoL_Indexes!#REF!,Aux_Country!$A$3),A606+1,""),"")</f>
        <v/>
      </c>
      <c r="B607" s="116" t="str">
        <f t="shared" si="191"/>
        <v/>
      </c>
      <c r="C607" s="116" t="str">
        <f t="shared" si="191"/>
        <v/>
      </c>
      <c r="D607" s="116" t="str">
        <f t="shared" si="191"/>
        <v/>
      </c>
      <c r="E607" s="91" t="str">
        <f t="shared" si="206"/>
        <v>-</v>
      </c>
      <c r="F607" s="91" t="str">
        <f t="shared" ref="F607:AM607" si="210">IFERROR(_xlfn.RANK.EQ(F200,F$3:F$404,0),"-")</f>
        <v>-</v>
      </c>
      <c r="G607" s="91" t="str">
        <f t="shared" si="210"/>
        <v>-</v>
      </c>
      <c r="H607" s="91" t="str">
        <f t="shared" si="210"/>
        <v>-</v>
      </c>
      <c r="I607" s="91" t="str">
        <f t="shared" si="210"/>
        <v>-</v>
      </c>
      <c r="J607" s="91" t="str">
        <f t="shared" si="210"/>
        <v>-</v>
      </c>
      <c r="K607" s="91" t="str">
        <f t="shared" si="210"/>
        <v>-</v>
      </c>
      <c r="L607" s="91" t="str">
        <f t="shared" si="210"/>
        <v>-</v>
      </c>
      <c r="M607" s="91" t="str">
        <f t="shared" si="210"/>
        <v>-</v>
      </c>
      <c r="N607" s="91" t="str">
        <f t="shared" si="210"/>
        <v>-</v>
      </c>
      <c r="O607" s="91" t="str">
        <f t="shared" si="210"/>
        <v>-</v>
      </c>
      <c r="P607" s="91" t="str">
        <f t="shared" si="210"/>
        <v>-</v>
      </c>
      <c r="Q607" s="91" t="str">
        <f t="shared" si="210"/>
        <v>-</v>
      </c>
      <c r="R607" s="91" t="str">
        <f t="shared" si="210"/>
        <v>-</v>
      </c>
      <c r="S607" s="91" t="str">
        <f t="shared" si="210"/>
        <v>-</v>
      </c>
      <c r="T607" s="91" t="str">
        <f t="shared" si="210"/>
        <v>-</v>
      </c>
      <c r="U607" s="91" t="str">
        <f t="shared" si="210"/>
        <v>-</v>
      </c>
      <c r="V607" s="91" t="str">
        <f t="shared" si="210"/>
        <v>-</v>
      </c>
      <c r="W607" s="91" t="str">
        <f t="shared" si="210"/>
        <v>-</v>
      </c>
      <c r="X607" s="91" t="str">
        <f t="shared" si="210"/>
        <v>-</v>
      </c>
      <c r="Y607" s="91" t="str">
        <f t="shared" si="210"/>
        <v>-</v>
      </c>
      <c r="Z607" s="91" t="str">
        <f t="shared" si="210"/>
        <v>-</v>
      </c>
      <c r="AA607" s="91" t="str">
        <f t="shared" si="210"/>
        <v>-</v>
      </c>
      <c r="AB607" s="91" t="str">
        <f t="shared" si="210"/>
        <v>-</v>
      </c>
      <c r="AC607" s="91" t="str">
        <f t="shared" si="210"/>
        <v>-</v>
      </c>
      <c r="AD607" s="91" t="str">
        <f t="shared" si="210"/>
        <v>-</v>
      </c>
      <c r="AE607" s="91" t="str">
        <f t="shared" si="210"/>
        <v>-</v>
      </c>
      <c r="AF607" s="91" t="str">
        <f t="shared" si="210"/>
        <v>-</v>
      </c>
      <c r="AG607" s="91" t="str">
        <f t="shared" si="210"/>
        <v>-</v>
      </c>
      <c r="AH607" s="91" t="str">
        <f t="shared" si="210"/>
        <v>-</v>
      </c>
      <c r="AI607" s="91" t="str">
        <f t="shared" si="210"/>
        <v>-</v>
      </c>
      <c r="AJ607" s="91" t="str">
        <f t="shared" si="210"/>
        <v>-</v>
      </c>
      <c r="AK607" s="91" t="str">
        <f t="shared" si="210"/>
        <v>-</v>
      </c>
      <c r="AL607" s="91" t="str">
        <f t="shared" si="210"/>
        <v>-</v>
      </c>
      <c r="AM607" s="92" t="str">
        <f t="shared" si="210"/>
        <v>-</v>
      </c>
    </row>
    <row r="608" spans="1:39">
      <c r="A608" s="58" t="str">
        <f>IFERROR(IF(A607+1&lt;COUNTIF(TQoL_Indexes!#REF!,Aux_Country!$A$3),A607+1,""),"")</f>
        <v/>
      </c>
      <c r="B608" s="116" t="str">
        <f t="shared" si="191"/>
        <v/>
      </c>
      <c r="C608" s="116" t="str">
        <f t="shared" si="191"/>
        <v/>
      </c>
      <c r="D608" s="116" t="str">
        <f t="shared" si="191"/>
        <v/>
      </c>
      <c r="E608" s="91" t="str">
        <f t="shared" si="206"/>
        <v>-</v>
      </c>
      <c r="F608" s="91" t="str">
        <f t="shared" ref="F608:AM608" si="211">IFERROR(_xlfn.RANK.EQ(F201,F$3:F$404,0),"-")</f>
        <v>-</v>
      </c>
      <c r="G608" s="91" t="str">
        <f t="shared" si="211"/>
        <v>-</v>
      </c>
      <c r="H608" s="91" t="str">
        <f t="shared" si="211"/>
        <v>-</v>
      </c>
      <c r="I608" s="91" t="str">
        <f t="shared" si="211"/>
        <v>-</v>
      </c>
      <c r="J608" s="91" t="str">
        <f t="shared" si="211"/>
        <v>-</v>
      </c>
      <c r="K608" s="91" t="str">
        <f t="shared" si="211"/>
        <v>-</v>
      </c>
      <c r="L608" s="91" t="str">
        <f t="shared" si="211"/>
        <v>-</v>
      </c>
      <c r="M608" s="91" t="str">
        <f t="shared" si="211"/>
        <v>-</v>
      </c>
      <c r="N608" s="91" t="str">
        <f t="shared" si="211"/>
        <v>-</v>
      </c>
      <c r="O608" s="91" t="str">
        <f t="shared" si="211"/>
        <v>-</v>
      </c>
      <c r="P608" s="91" t="str">
        <f t="shared" si="211"/>
        <v>-</v>
      </c>
      <c r="Q608" s="91" t="str">
        <f t="shared" si="211"/>
        <v>-</v>
      </c>
      <c r="R608" s="91" t="str">
        <f t="shared" si="211"/>
        <v>-</v>
      </c>
      <c r="S608" s="91" t="str">
        <f t="shared" si="211"/>
        <v>-</v>
      </c>
      <c r="T608" s="91" t="str">
        <f t="shared" si="211"/>
        <v>-</v>
      </c>
      <c r="U608" s="91" t="str">
        <f t="shared" si="211"/>
        <v>-</v>
      </c>
      <c r="V608" s="91" t="str">
        <f t="shared" si="211"/>
        <v>-</v>
      </c>
      <c r="W608" s="91" t="str">
        <f t="shared" si="211"/>
        <v>-</v>
      </c>
      <c r="X608" s="91" t="str">
        <f t="shared" si="211"/>
        <v>-</v>
      </c>
      <c r="Y608" s="91" t="str">
        <f t="shared" si="211"/>
        <v>-</v>
      </c>
      <c r="Z608" s="91" t="str">
        <f t="shared" si="211"/>
        <v>-</v>
      </c>
      <c r="AA608" s="91" t="str">
        <f t="shared" si="211"/>
        <v>-</v>
      </c>
      <c r="AB608" s="91" t="str">
        <f t="shared" si="211"/>
        <v>-</v>
      </c>
      <c r="AC608" s="91" t="str">
        <f t="shared" si="211"/>
        <v>-</v>
      </c>
      <c r="AD608" s="91" t="str">
        <f t="shared" si="211"/>
        <v>-</v>
      </c>
      <c r="AE608" s="91" t="str">
        <f t="shared" si="211"/>
        <v>-</v>
      </c>
      <c r="AF608" s="91" t="str">
        <f t="shared" si="211"/>
        <v>-</v>
      </c>
      <c r="AG608" s="91" t="str">
        <f t="shared" si="211"/>
        <v>-</v>
      </c>
      <c r="AH608" s="91" t="str">
        <f t="shared" si="211"/>
        <v>-</v>
      </c>
      <c r="AI608" s="91" t="str">
        <f t="shared" si="211"/>
        <v>-</v>
      </c>
      <c r="AJ608" s="91" t="str">
        <f t="shared" si="211"/>
        <v>-</v>
      </c>
      <c r="AK608" s="91" t="str">
        <f t="shared" si="211"/>
        <v>-</v>
      </c>
      <c r="AL608" s="91" t="str">
        <f t="shared" si="211"/>
        <v>-</v>
      </c>
      <c r="AM608" s="92" t="str">
        <f t="shared" si="211"/>
        <v>-</v>
      </c>
    </row>
    <row r="609" spans="1:39">
      <c r="A609" s="58" t="str">
        <f>IFERROR(IF(A608+1&lt;COUNTIF(TQoL_Indexes!#REF!,Aux_Country!$A$3),A608+1,""),"")</f>
        <v/>
      </c>
      <c r="B609" s="116" t="str">
        <f t="shared" si="191"/>
        <v/>
      </c>
      <c r="C609" s="116" t="str">
        <f t="shared" si="191"/>
        <v/>
      </c>
      <c r="D609" s="116" t="str">
        <f t="shared" si="191"/>
        <v/>
      </c>
      <c r="E609" s="91" t="str">
        <f t="shared" si="206"/>
        <v>-</v>
      </c>
      <c r="F609" s="91" t="str">
        <f t="shared" ref="F609:AM609" si="212">IFERROR(_xlfn.RANK.EQ(F202,F$3:F$404,0),"-")</f>
        <v>-</v>
      </c>
      <c r="G609" s="91" t="str">
        <f t="shared" si="212"/>
        <v>-</v>
      </c>
      <c r="H609" s="91" t="str">
        <f t="shared" si="212"/>
        <v>-</v>
      </c>
      <c r="I609" s="91" t="str">
        <f t="shared" si="212"/>
        <v>-</v>
      </c>
      <c r="J609" s="91" t="str">
        <f t="shared" si="212"/>
        <v>-</v>
      </c>
      <c r="K609" s="91" t="str">
        <f t="shared" si="212"/>
        <v>-</v>
      </c>
      <c r="L609" s="91" t="str">
        <f t="shared" si="212"/>
        <v>-</v>
      </c>
      <c r="M609" s="91" t="str">
        <f t="shared" si="212"/>
        <v>-</v>
      </c>
      <c r="N609" s="91" t="str">
        <f t="shared" si="212"/>
        <v>-</v>
      </c>
      <c r="O609" s="91" t="str">
        <f t="shared" si="212"/>
        <v>-</v>
      </c>
      <c r="P609" s="91" t="str">
        <f t="shared" si="212"/>
        <v>-</v>
      </c>
      <c r="Q609" s="91" t="str">
        <f t="shared" si="212"/>
        <v>-</v>
      </c>
      <c r="R609" s="91" t="str">
        <f t="shared" si="212"/>
        <v>-</v>
      </c>
      <c r="S609" s="91" t="str">
        <f t="shared" si="212"/>
        <v>-</v>
      </c>
      <c r="T609" s="91" t="str">
        <f t="shared" si="212"/>
        <v>-</v>
      </c>
      <c r="U609" s="91" t="str">
        <f t="shared" si="212"/>
        <v>-</v>
      </c>
      <c r="V609" s="91" t="str">
        <f t="shared" si="212"/>
        <v>-</v>
      </c>
      <c r="W609" s="91" t="str">
        <f t="shared" si="212"/>
        <v>-</v>
      </c>
      <c r="X609" s="91" t="str">
        <f t="shared" si="212"/>
        <v>-</v>
      </c>
      <c r="Y609" s="91" t="str">
        <f t="shared" si="212"/>
        <v>-</v>
      </c>
      <c r="Z609" s="91" t="str">
        <f t="shared" si="212"/>
        <v>-</v>
      </c>
      <c r="AA609" s="91" t="str">
        <f t="shared" si="212"/>
        <v>-</v>
      </c>
      <c r="AB609" s="91" t="str">
        <f t="shared" si="212"/>
        <v>-</v>
      </c>
      <c r="AC609" s="91" t="str">
        <f t="shared" si="212"/>
        <v>-</v>
      </c>
      <c r="AD609" s="91" t="str">
        <f t="shared" si="212"/>
        <v>-</v>
      </c>
      <c r="AE609" s="91" t="str">
        <f t="shared" si="212"/>
        <v>-</v>
      </c>
      <c r="AF609" s="91" t="str">
        <f t="shared" si="212"/>
        <v>-</v>
      </c>
      <c r="AG609" s="91" t="str">
        <f t="shared" si="212"/>
        <v>-</v>
      </c>
      <c r="AH609" s="91" t="str">
        <f t="shared" si="212"/>
        <v>-</v>
      </c>
      <c r="AI609" s="91" t="str">
        <f t="shared" si="212"/>
        <v>-</v>
      </c>
      <c r="AJ609" s="91" t="str">
        <f t="shared" si="212"/>
        <v>-</v>
      </c>
      <c r="AK609" s="91" t="str">
        <f t="shared" si="212"/>
        <v>-</v>
      </c>
      <c r="AL609" s="91" t="str">
        <f t="shared" si="212"/>
        <v>-</v>
      </c>
      <c r="AM609" s="92" t="str">
        <f t="shared" si="212"/>
        <v>-</v>
      </c>
    </row>
    <row r="610" spans="1:39">
      <c r="A610" s="58" t="str">
        <f>IFERROR(IF(A609+1&lt;COUNTIF(TQoL_Indexes!#REF!,Aux_Country!$A$3),A609+1,""),"")</f>
        <v/>
      </c>
      <c r="B610" s="116" t="str">
        <f t="shared" ref="B610:D629" si="213">B203</f>
        <v/>
      </c>
      <c r="C610" s="116" t="str">
        <f t="shared" si="213"/>
        <v/>
      </c>
      <c r="D610" s="116" t="str">
        <f t="shared" si="213"/>
        <v/>
      </c>
      <c r="E610" s="91" t="str">
        <f t="shared" si="206"/>
        <v>-</v>
      </c>
      <c r="F610" s="91" t="str">
        <f t="shared" ref="F610:AM610" si="214">IFERROR(_xlfn.RANK.EQ(F203,F$3:F$404,0),"-")</f>
        <v>-</v>
      </c>
      <c r="G610" s="91" t="str">
        <f t="shared" si="214"/>
        <v>-</v>
      </c>
      <c r="H610" s="91" t="str">
        <f t="shared" si="214"/>
        <v>-</v>
      </c>
      <c r="I610" s="91" t="str">
        <f t="shared" si="214"/>
        <v>-</v>
      </c>
      <c r="J610" s="91" t="str">
        <f t="shared" si="214"/>
        <v>-</v>
      </c>
      <c r="K610" s="91" t="str">
        <f t="shared" si="214"/>
        <v>-</v>
      </c>
      <c r="L610" s="91" t="str">
        <f t="shared" si="214"/>
        <v>-</v>
      </c>
      <c r="M610" s="91" t="str">
        <f t="shared" si="214"/>
        <v>-</v>
      </c>
      <c r="N610" s="91" t="str">
        <f t="shared" si="214"/>
        <v>-</v>
      </c>
      <c r="O610" s="91" t="str">
        <f t="shared" si="214"/>
        <v>-</v>
      </c>
      <c r="P610" s="91" t="str">
        <f t="shared" si="214"/>
        <v>-</v>
      </c>
      <c r="Q610" s="91" t="str">
        <f t="shared" si="214"/>
        <v>-</v>
      </c>
      <c r="R610" s="91" t="str">
        <f t="shared" si="214"/>
        <v>-</v>
      </c>
      <c r="S610" s="91" t="str">
        <f t="shared" si="214"/>
        <v>-</v>
      </c>
      <c r="T610" s="91" t="str">
        <f t="shared" si="214"/>
        <v>-</v>
      </c>
      <c r="U610" s="91" t="str">
        <f t="shared" si="214"/>
        <v>-</v>
      </c>
      <c r="V610" s="91" t="str">
        <f t="shared" si="214"/>
        <v>-</v>
      </c>
      <c r="W610" s="91" t="str">
        <f t="shared" si="214"/>
        <v>-</v>
      </c>
      <c r="X610" s="91" t="str">
        <f t="shared" si="214"/>
        <v>-</v>
      </c>
      <c r="Y610" s="91" t="str">
        <f t="shared" si="214"/>
        <v>-</v>
      </c>
      <c r="Z610" s="91" t="str">
        <f t="shared" si="214"/>
        <v>-</v>
      </c>
      <c r="AA610" s="91" t="str">
        <f t="shared" si="214"/>
        <v>-</v>
      </c>
      <c r="AB610" s="91" t="str">
        <f t="shared" si="214"/>
        <v>-</v>
      </c>
      <c r="AC610" s="91" t="str">
        <f t="shared" si="214"/>
        <v>-</v>
      </c>
      <c r="AD610" s="91" t="str">
        <f t="shared" si="214"/>
        <v>-</v>
      </c>
      <c r="AE610" s="91" t="str">
        <f t="shared" si="214"/>
        <v>-</v>
      </c>
      <c r="AF610" s="91" t="str">
        <f t="shared" si="214"/>
        <v>-</v>
      </c>
      <c r="AG610" s="91" t="str">
        <f t="shared" si="214"/>
        <v>-</v>
      </c>
      <c r="AH610" s="91" t="str">
        <f t="shared" si="214"/>
        <v>-</v>
      </c>
      <c r="AI610" s="91" t="str">
        <f t="shared" si="214"/>
        <v>-</v>
      </c>
      <c r="AJ610" s="91" t="str">
        <f t="shared" si="214"/>
        <v>-</v>
      </c>
      <c r="AK610" s="91" t="str">
        <f t="shared" si="214"/>
        <v>-</v>
      </c>
      <c r="AL610" s="91" t="str">
        <f t="shared" si="214"/>
        <v>-</v>
      </c>
      <c r="AM610" s="92" t="str">
        <f t="shared" si="214"/>
        <v>-</v>
      </c>
    </row>
    <row r="611" spans="1:39">
      <c r="A611" s="58" t="str">
        <f>IFERROR(IF(A610+1&lt;COUNTIF(TQoL_Indexes!#REF!,Aux_Country!$A$3),A610+1,""),"")</f>
        <v/>
      </c>
      <c r="B611" s="116" t="str">
        <f t="shared" si="213"/>
        <v/>
      </c>
      <c r="C611" s="116" t="str">
        <f t="shared" si="213"/>
        <v/>
      </c>
      <c r="D611" s="116" t="str">
        <f t="shared" si="213"/>
        <v/>
      </c>
      <c r="E611" s="91" t="str">
        <f t="shared" si="206"/>
        <v>-</v>
      </c>
      <c r="F611" s="91" t="str">
        <f t="shared" ref="F611:AM611" si="215">IFERROR(_xlfn.RANK.EQ(F204,F$3:F$404,0),"-")</f>
        <v>-</v>
      </c>
      <c r="G611" s="91" t="str">
        <f t="shared" si="215"/>
        <v>-</v>
      </c>
      <c r="H611" s="91" t="str">
        <f t="shared" si="215"/>
        <v>-</v>
      </c>
      <c r="I611" s="91" t="str">
        <f t="shared" si="215"/>
        <v>-</v>
      </c>
      <c r="J611" s="91" t="str">
        <f t="shared" si="215"/>
        <v>-</v>
      </c>
      <c r="K611" s="91" t="str">
        <f t="shared" si="215"/>
        <v>-</v>
      </c>
      <c r="L611" s="91" t="str">
        <f t="shared" si="215"/>
        <v>-</v>
      </c>
      <c r="M611" s="91" t="str">
        <f t="shared" si="215"/>
        <v>-</v>
      </c>
      <c r="N611" s="91" t="str">
        <f t="shared" si="215"/>
        <v>-</v>
      </c>
      <c r="O611" s="91" t="str">
        <f t="shared" si="215"/>
        <v>-</v>
      </c>
      <c r="P611" s="91" t="str">
        <f t="shared" si="215"/>
        <v>-</v>
      </c>
      <c r="Q611" s="91" t="str">
        <f t="shared" si="215"/>
        <v>-</v>
      </c>
      <c r="R611" s="91" t="str">
        <f t="shared" si="215"/>
        <v>-</v>
      </c>
      <c r="S611" s="91" t="str">
        <f t="shared" si="215"/>
        <v>-</v>
      </c>
      <c r="T611" s="91" t="str">
        <f t="shared" si="215"/>
        <v>-</v>
      </c>
      <c r="U611" s="91" t="str">
        <f t="shared" si="215"/>
        <v>-</v>
      </c>
      <c r="V611" s="91" t="str">
        <f t="shared" si="215"/>
        <v>-</v>
      </c>
      <c r="W611" s="91" t="str">
        <f t="shared" si="215"/>
        <v>-</v>
      </c>
      <c r="X611" s="91" t="str">
        <f t="shared" si="215"/>
        <v>-</v>
      </c>
      <c r="Y611" s="91" t="str">
        <f t="shared" si="215"/>
        <v>-</v>
      </c>
      <c r="Z611" s="91" t="str">
        <f t="shared" si="215"/>
        <v>-</v>
      </c>
      <c r="AA611" s="91" t="str">
        <f t="shared" si="215"/>
        <v>-</v>
      </c>
      <c r="AB611" s="91" t="str">
        <f t="shared" si="215"/>
        <v>-</v>
      </c>
      <c r="AC611" s="91" t="str">
        <f t="shared" si="215"/>
        <v>-</v>
      </c>
      <c r="AD611" s="91" t="str">
        <f t="shared" si="215"/>
        <v>-</v>
      </c>
      <c r="AE611" s="91" t="str">
        <f t="shared" si="215"/>
        <v>-</v>
      </c>
      <c r="AF611" s="91" t="str">
        <f t="shared" si="215"/>
        <v>-</v>
      </c>
      <c r="AG611" s="91" t="str">
        <f t="shared" si="215"/>
        <v>-</v>
      </c>
      <c r="AH611" s="91" t="str">
        <f t="shared" si="215"/>
        <v>-</v>
      </c>
      <c r="AI611" s="91" t="str">
        <f t="shared" si="215"/>
        <v>-</v>
      </c>
      <c r="AJ611" s="91" t="str">
        <f t="shared" si="215"/>
        <v>-</v>
      </c>
      <c r="AK611" s="91" t="str">
        <f t="shared" si="215"/>
        <v>-</v>
      </c>
      <c r="AL611" s="91" t="str">
        <f t="shared" si="215"/>
        <v>-</v>
      </c>
      <c r="AM611" s="92" t="str">
        <f t="shared" si="215"/>
        <v>-</v>
      </c>
    </row>
    <row r="612" spans="1:39">
      <c r="A612" s="58" t="str">
        <f>IFERROR(IF(A611+1&lt;COUNTIF(TQoL_Indexes!#REF!,Aux_Country!$A$3),A611+1,""),"")</f>
        <v/>
      </c>
      <c r="B612" s="116" t="str">
        <f t="shared" si="213"/>
        <v/>
      </c>
      <c r="C612" s="116" t="str">
        <f t="shared" si="213"/>
        <v/>
      </c>
      <c r="D612" s="116" t="str">
        <f t="shared" si="213"/>
        <v/>
      </c>
      <c r="E612" s="91" t="str">
        <f t="shared" si="206"/>
        <v>-</v>
      </c>
      <c r="F612" s="91" t="str">
        <f t="shared" ref="F612:AM612" si="216">IFERROR(_xlfn.RANK.EQ(F205,F$3:F$404,0),"-")</f>
        <v>-</v>
      </c>
      <c r="G612" s="91" t="str">
        <f t="shared" si="216"/>
        <v>-</v>
      </c>
      <c r="H612" s="91" t="str">
        <f t="shared" si="216"/>
        <v>-</v>
      </c>
      <c r="I612" s="91" t="str">
        <f t="shared" si="216"/>
        <v>-</v>
      </c>
      <c r="J612" s="91" t="str">
        <f t="shared" si="216"/>
        <v>-</v>
      </c>
      <c r="K612" s="91" t="str">
        <f t="shared" si="216"/>
        <v>-</v>
      </c>
      <c r="L612" s="91" t="str">
        <f t="shared" si="216"/>
        <v>-</v>
      </c>
      <c r="M612" s="91" t="str">
        <f t="shared" si="216"/>
        <v>-</v>
      </c>
      <c r="N612" s="91" t="str">
        <f t="shared" si="216"/>
        <v>-</v>
      </c>
      <c r="O612" s="91" t="str">
        <f t="shared" si="216"/>
        <v>-</v>
      </c>
      <c r="P612" s="91" t="str">
        <f t="shared" si="216"/>
        <v>-</v>
      </c>
      <c r="Q612" s="91" t="str">
        <f t="shared" si="216"/>
        <v>-</v>
      </c>
      <c r="R612" s="91" t="str">
        <f t="shared" si="216"/>
        <v>-</v>
      </c>
      <c r="S612" s="91" t="str">
        <f t="shared" si="216"/>
        <v>-</v>
      </c>
      <c r="T612" s="91" t="str">
        <f t="shared" si="216"/>
        <v>-</v>
      </c>
      <c r="U612" s="91" t="str">
        <f t="shared" si="216"/>
        <v>-</v>
      </c>
      <c r="V612" s="91" t="str">
        <f t="shared" si="216"/>
        <v>-</v>
      </c>
      <c r="W612" s="91" t="str">
        <f t="shared" si="216"/>
        <v>-</v>
      </c>
      <c r="X612" s="91" t="str">
        <f t="shared" si="216"/>
        <v>-</v>
      </c>
      <c r="Y612" s="91" t="str">
        <f t="shared" si="216"/>
        <v>-</v>
      </c>
      <c r="Z612" s="91" t="str">
        <f t="shared" si="216"/>
        <v>-</v>
      </c>
      <c r="AA612" s="91" t="str">
        <f t="shared" si="216"/>
        <v>-</v>
      </c>
      <c r="AB612" s="91" t="str">
        <f t="shared" si="216"/>
        <v>-</v>
      </c>
      <c r="AC612" s="91" t="str">
        <f t="shared" si="216"/>
        <v>-</v>
      </c>
      <c r="AD612" s="91" t="str">
        <f t="shared" si="216"/>
        <v>-</v>
      </c>
      <c r="AE612" s="91" t="str">
        <f t="shared" si="216"/>
        <v>-</v>
      </c>
      <c r="AF612" s="91" t="str">
        <f t="shared" si="216"/>
        <v>-</v>
      </c>
      <c r="AG612" s="91" t="str">
        <f t="shared" si="216"/>
        <v>-</v>
      </c>
      <c r="AH612" s="91" t="str">
        <f t="shared" si="216"/>
        <v>-</v>
      </c>
      <c r="AI612" s="91" t="str">
        <f t="shared" si="216"/>
        <v>-</v>
      </c>
      <c r="AJ612" s="91" t="str">
        <f t="shared" si="216"/>
        <v>-</v>
      </c>
      <c r="AK612" s="91" t="str">
        <f t="shared" si="216"/>
        <v>-</v>
      </c>
      <c r="AL612" s="91" t="str">
        <f t="shared" si="216"/>
        <v>-</v>
      </c>
      <c r="AM612" s="92" t="str">
        <f t="shared" si="216"/>
        <v>-</v>
      </c>
    </row>
    <row r="613" spans="1:39">
      <c r="A613" s="58" t="str">
        <f>IFERROR(IF(A612+1&lt;COUNTIF(TQoL_Indexes!#REF!,Aux_Country!$A$3),A612+1,""),"")</f>
        <v/>
      </c>
      <c r="B613" s="116" t="str">
        <f t="shared" si="213"/>
        <v/>
      </c>
      <c r="C613" s="116" t="str">
        <f t="shared" si="213"/>
        <v/>
      </c>
      <c r="D613" s="116" t="str">
        <f t="shared" si="213"/>
        <v/>
      </c>
      <c r="E613" s="91" t="str">
        <f t="shared" si="206"/>
        <v>-</v>
      </c>
      <c r="F613" s="91" t="str">
        <f t="shared" ref="F613:AM613" si="217">IFERROR(_xlfn.RANK.EQ(F206,F$3:F$404,0),"-")</f>
        <v>-</v>
      </c>
      <c r="G613" s="91" t="str">
        <f t="shared" si="217"/>
        <v>-</v>
      </c>
      <c r="H613" s="91" t="str">
        <f t="shared" si="217"/>
        <v>-</v>
      </c>
      <c r="I613" s="91" t="str">
        <f t="shared" si="217"/>
        <v>-</v>
      </c>
      <c r="J613" s="91" t="str">
        <f t="shared" si="217"/>
        <v>-</v>
      </c>
      <c r="K613" s="91" t="str">
        <f t="shared" si="217"/>
        <v>-</v>
      </c>
      <c r="L613" s="91" t="str">
        <f t="shared" si="217"/>
        <v>-</v>
      </c>
      <c r="M613" s="91" t="str">
        <f t="shared" si="217"/>
        <v>-</v>
      </c>
      <c r="N613" s="91" t="str">
        <f t="shared" si="217"/>
        <v>-</v>
      </c>
      <c r="O613" s="91" t="str">
        <f t="shared" si="217"/>
        <v>-</v>
      </c>
      <c r="P613" s="91" t="str">
        <f t="shared" si="217"/>
        <v>-</v>
      </c>
      <c r="Q613" s="91" t="str">
        <f t="shared" si="217"/>
        <v>-</v>
      </c>
      <c r="R613" s="91" t="str">
        <f t="shared" si="217"/>
        <v>-</v>
      </c>
      <c r="S613" s="91" t="str">
        <f t="shared" si="217"/>
        <v>-</v>
      </c>
      <c r="T613" s="91" t="str">
        <f t="shared" si="217"/>
        <v>-</v>
      </c>
      <c r="U613" s="91" t="str">
        <f t="shared" si="217"/>
        <v>-</v>
      </c>
      <c r="V613" s="91" t="str">
        <f t="shared" si="217"/>
        <v>-</v>
      </c>
      <c r="W613" s="91" t="str">
        <f t="shared" si="217"/>
        <v>-</v>
      </c>
      <c r="X613" s="91" t="str">
        <f t="shared" si="217"/>
        <v>-</v>
      </c>
      <c r="Y613" s="91" t="str">
        <f t="shared" si="217"/>
        <v>-</v>
      </c>
      <c r="Z613" s="91" t="str">
        <f t="shared" si="217"/>
        <v>-</v>
      </c>
      <c r="AA613" s="91" t="str">
        <f t="shared" si="217"/>
        <v>-</v>
      </c>
      <c r="AB613" s="91" t="str">
        <f t="shared" si="217"/>
        <v>-</v>
      </c>
      <c r="AC613" s="91" t="str">
        <f t="shared" si="217"/>
        <v>-</v>
      </c>
      <c r="AD613" s="91" t="str">
        <f t="shared" si="217"/>
        <v>-</v>
      </c>
      <c r="AE613" s="91" t="str">
        <f t="shared" si="217"/>
        <v>-</v>
      </c>
      <c r="AF613" s="91" t="str">
        <f t="shared" si="217"/>
        <v>-</v>
      </c>
      <c r="AG613" s="91" t="str">
        <f t="shared" si="217"/>
        <v>-</v>
      </c>
      <c r="AH613" s="91" t="str">
        <f t="shared" si="217"/>
        <v>-</v>
      </c>
      <c r="AI613" s="91" t="str">
        <f t="shared" si="217"/>
        <v>-</v>
      </c>
      <c r="AJ613" s="91" t="str">
        <f t="shared" si="217"/>
        <v>-</v>
      </c>
      <c r="AK613" s="91" t="str">
        <f t="shared" si="217"/>
        <v>-</v>
      </c>
      <c r="AL613" s="91" t="str">
        <f t="shared" si="217"/>
        <v>-</v>
      </c>
      <c r="AM613" s="92" t="str">
        <f t="shared" si="217"/>
        <v>-</v>
      </c>
    </row>
    <row r="614" spans="1:39">
      <c r="A614" s="58" t="str">
        <f>IFERROR(IF(A613+1&lt;COUNTIF(TQoL_Indexes!#REF!,Aux_Country!$A$3),A613+1,""),"")</f>
        <v/>
      </c>
      <c r="B614" s="116" t="str">
        <f t="shared" si="213"/>
        <v/>
      </c>
      <c r="C614" s="116" t="str">
        <f t="shared" si="213"/>
        <v/>
      </c>
      <c r="D614" s="116" t="str">
        <f t="shared" si="213"/>
        <v/>
      </c>
      <c r="E614" s="91" t="str">
        <f t="shared" si="206"/>
        <v>-</v>
      </c>
      <c r="F614" s="91" t="str">
        <f t="shared" ref="F614:AM614" si="218">IFERROR(_xlfn.RANK.EQ(F207,F$3:F$404,0),"-")</f>
        <v>-</v>
      </c>
      <c r="G614" s="91" t="str">
        <f t="shared" si="218"/>
        <v>-</v>
      </c>
      <c r="H614" s="91" t="str">
        <f t="shared" si="218"/>
        <v>-</v>
      </c>
      <c r="I614" s="91" t="str">
        <f t="shared" si="218"/>
        <v>-</v>
      </c>
      <c r="J614" s="91" t="str">
        <f t="shared" si="218"/>
        <v>-</v>
      </c>
      <c r="K614" s="91" t="str">
        <f t="shared" si="218"/>
        <v>-</v>
      </c>
      <c r="L614" s="91" t="str">
        <f t="shared" si="218"/>
        <v>-</v>
      </c>
      <c r="M614" s="91" t="str">
        <f t="shared" si="218"/>
        <v>-</v>
      </c>
      <c r="N614" s="91" t="str">
        <f t="shared" si="218"/>
        <v>-</v>
      </c>
      <c r="O614" s="91" t="str">
        <f t="shared" si="218"/>
        <v>-</v>
      </c>
      <c r="P614" s="91" t="str">
        <f t="shared" si="218"/>
        <v>-</v>
      </c>
      <c r="Q614" s="91" t="str">
        <f t="shared" si="218"/>
        <v>-</v>
      </c>
      <c r="R614" s="91" t="str">
        <f t="shared" si="218"/>
        <v>-</v>
      </c>
      <c r="S614" s="91" t="str">
        <f t="shared" si="218"/>
        <v>-</v>
      </c>
      <c r="T614" s="91" t="str">
        <f t="shared" si="218"/>
        <v>-</v>
      </c>
      <c r="U614" s="91" t="str">
        <f t="shared" si="218"/>
        <v>-</v>
      </c>
      <c r="V614" s="91" t="str">
        <f t="shared" si="218"/>
        <v>-</v>
      </c>
      <c r="W614" s="91" t="str">
        <f t="shared" si="218"/>
        <v>-</v>
      </c>
      <c r="X614" s="91" t="str">
        <f t="shared" si="218"/>
        <v>-</v>
      </c>
      <c r="Y614" s="91" t="str">
        <f t="shared" si="218"/>
        <v>-</v>
      </c>
      <c r="Z614" s="91" t="str">
        <f t="shared" si="218"/>
        <v>-</v>
      </c>
      <c r="AA614" s="91" t="str">
        <f t="shared" si="218"/>
        <v>-</v>
      </c>
      <c r="AB614" s="91" t="str">
        <f t="shared" si="218"/>
        <v>-</v>
      </c>
      <c r="AC614" s="91" t="str">
        <f t="shared" si="218"/>
        <v>-</v>
      </c>
      <c r="AD614" s="91" t="str">
        <f t="shared" si="218"/>
        <v>-</v>
      </c>
      <c r="AE614" s="91" t="str">
        <f t="shared" si="218"/>
        <v>-</v>
      </c>
      <c r="AF614" s="91" t="str">
        <f t="shared" si="218"/>
        <v>-</v>
      </c>
      <c r="AG614" s="91" t="str">
        <f t="shared" si="218"/>
        <v>-</v>
      </c>
      <c r="AH614" s="91" t="str">
        <f t="shared" si="218"/>
        <v>-</v>
      </c>
      <c r="AI614" s="91" t="str">
        <f t="shared" si="218"/>
        <v>-</v>
      </c>
      <c r="AJ614" s="91" t="str">
        <f t="shared" si="218"/>
        <v>-</v>
      </c>
      <c r="AK614" s="91" t="str">
        <f t="shared" si="218"/>
        <v>-</v>
      </c>
      <c r="AL614" s="91" t="str">
        <f t="shared" si="218"/>
        <v>-</v>
      </c>
      <c r="AM614" s="92" t="str">
        <f t="shared" si="218"/>
        <v>-</v>
      </c>
    </row>
    <row r="615" spans="1:39">
      <c r="A615" s="58" t="str">
        <f>IFERROR(IF(A614+1&lt;COUNTIF(TQoL_Indexes!#REF!,Aux_Country!$A$3),A614+1,""),"")</f>
        <v/>
      </c>
      <c r="B615" s="116" t="str">
        <f t="shared" si="213"/>
        <v/>
      </c>
      <c r="C615" s="116" t="str">
        <f t="shared" si="213"/>
        <v/>
      </c>
      <c r="D615" s="116" t="str">
        <f t="shared" si="213"/>
        <v/>
      </c>
      <c r="E615" s="91" t="str">
        <f t="shared" si="206"/>
        <v>-</v>
      </c>
      <c r="F615" s="91" t="str">
        <f t="shared" ref="F615:AM615" si="219">IFERROR(_xlfn.RANK.EQ(F208,F$3:F$404,0),"-")</f>
        <v>-</v>
      </c>
      <c r="G615" s="91" t="str">
        <f t="shared" si="219"/>
        <v>-</v>
      </c>
      <c r="H615" s="91" t="str">
        <f t="shared" si="219"/>
        <v>-</v>
      </c>
      <c r="I615" s="91" t="str">
        <f t="shared" si="219"/>
        <v>-</v>
      </c>
      <c r="J615" s="91" t="str">
        <f t="shared" si="219"/>
        <v>-</v>
      </c>
      <c r="K615" s="91" t="str">
        <f t="shared" si="219"/>
        <v>-</v>
      </c>
      <c r="L615" s="91" t="str">
        <f t="shared" si="219"/>
        <v>-</v>
      </c>
      <c r="M615" s="91" t="str">
        <f t="shared" si="219"/>
        <v>-</v>
      </c>
      <c r="N615" s="91" t="str">
        <f t="shared" si="219"/>
        <v>-</v>
      </c>
      <c r="O615" s="91" t="str">
        <f t="shared" si="219"/>
        <v>-</v>
      </c>
      <c r="P615" s="91" t="str">
        <f t="shared" si="219"/>
        <v>-</v>
      </c>
      <c r="Q615" s="91" t="str">
        <f t="shared" si="219"/>
        <v>-</v>
      </c>
      <c r="R615" s="91" t="str">
        <f t="shared" si="219"/>
        <v>-</v>
      </c>
      <c r="S615" s="91" t="str">
        <f t="shared" si="219"/>
        <v>-</v>
      </c>
      <c r="T615" s="91" t="str">
        <f t="shared" si="219"/>
        <v>-</v>
      </c>
      <c r="U615" s="91" t="str">
        <f t="shared" si="219"/>
        <v>-</v>
      </c>
      <c r="V615" s="91" t="str">
        <f t="shared" si="219"/>
        <v>-</v>
      </c>
      <c r="W615" s="91" t="str">
        <f t="shared" si="219"/>
        <v>-</v>
      </c>
      <c r="X615" s="91" t="str">
        <f t="shared" si="219"/>
        <v>-</v>
      </c>
      <c r="Y615" s="91" t="str">
        <f t="shared" si="219"/>
        <v>-</v>
      </c>
      <c r="Z615" s="91" t="str">
        <f t="shared" si="219"/>
        <v>-</v>
      </c>
      <c r="AA615" s="91" t="str">
        <f t="shared" si="219"/>
        <v>-</v>
      </c>
      <c r="AB615" s="91" t="str">
        <f t="shared" si="219"/>
        <v>-</v>
      </c>
      <c r="AC615" s="91" t="str">
        <f t="shared" si="219"/>
        <v>-</v>
      </c>
      <c r="AD615" s="91" t="str">
        <f t="shared" si="219"/>
        <v>-</v>
      </c>
      <c r="AE615" s="91" t="str">
        <f t="shared" si="219"/>
        <v>-</v>
      </c>
      <c r="AF615" s="91" t="str">
        <f t="shared" si="219"/>
        <v>-</v>
      </c>
      <c r="AG615" s="91" t="str">
        <f t="shared" si="219"/>
        <v>-</v>
      </c>
      <c r="AH615" s="91" t="str">
        <f t="shared" si="219"/>
        <v>-</v>
      </c>
      <c r="AI615" s="91" t="str">
        <f t="shared" si="219"/>
        <v>-</v>
      </c>
      <c r="AJ615" s="91" t="str">
        <f t="shared" si="219"/>
        <v>-</v>
      </c>
      <c r="AK615" s="91" t="str">
        <f t="shared" si="219"/>
        <v>-</v>
      </c>
      <c r="AL615" s="91" t="str">
        <f t="shared" si="219"/>
        <v>-</v>
      </c>
      <c r="AM615" s="92" t="str">
        <f t="shared" si="219"/>
        <v>-</v>
      </c>
    </row>
    <row r="616" spans="1:39">
      <c r="A616" s="58" t="str">
        <f>IFERROR(IF(A615+1&lt;COUNTIF(TQoL_Indexes!#REF!,Aux_Country!$A$3),A615+1,""),"")</f>
        <v/>
      </c>
      <c r="B616" s="116" t="str">
        <f t="shared" si="213"/>
        <v/>
      </c>
      <c r="C616" s="116" t="str">
        <f t="shared" si="213"/>
        <v/>
      </c>
      <c r="D616" s="116" t="str">
        <f t="shared" si="213"/>
        <v/>
      </c>
      <c r="E616" s="91" t="str">
        <f t="shared" si="206"/>
        <v>-</v>
      </c>
      <c r="F616" s="91" t="str">
        <f t="shared" ref="F616:AM616" si="220">IFERROR(_xlfn.RANK.EQ(F209,F$3:F$404,0),"-")</f>
        <v>-</v>
      </c>
      <c r="G616" s="91" t="str">
        <f t="shared" si="220"/>
        <v>-</v>
      </c>
      <c r="H616" s="91" t="str">
        <f t="shared" si="220"/>
        <v>-</v>
      </c>
      <c r="I616" s="91" t="str">
        <f t="shared" si="220"/>
        <v>-</v>
      </c>
      <c r="J616" s="91" t="str">
        <f t="shared" si="220"/>
        <v>-</v>
      </c>
      <c r="K616" s="91" t="str">
        <f t="shared" si="220"/>
        <v>-</v>
      </c>
      <c r="L616" s="91" t="str">
        <f t="shared" si="220"/>
        <v>-</v>
      </c>
      <c r="M616" s="91" t="str">
        <f t="shared" si="220"/>
        <v>-</v>
      </c>
      <c r="N616" s="91" t="str">
        <f t="shared" si="220"/>
        <v>-</v>
      </c>
      <c r="O616" s="91" t="str">
        <f t="shared" si="220"/>
        <v>-</v>
      </c>
      <c r="P616" s="91" t="str">
        <f t="shared" si="220"/>
        <v>-</v>
      </c>
      <c r="Q616" s="91" t="str">
        <f t="shared" si="220"/>
        <v>-</v>
      </c>
      <c r="R616" s="91" t="str">
        <f t="shared" si="220"/>
        <v>-</v>
      </c>
      <c r="S616" s="91" t="str">
        <f t="shared" si="220"/>
        <v>-</v>
      </c>
      <c r="T616" s="91" t="str">
        <f t="shared" si="220"/>
        <v>-</v>
      </c>
      <c r="U616" s="91" t="str">
        <f t="shared" si="220"/>
        <v>-</v>
      </c>
      <c r="V616" s="91" t="str">
        <f t="shared" si="220"/>
        <v>-</v>
      </c>
      <c r="W616" s="91" t="str">
        <f t="shared" si="220"/>
        <v>-</v>
      </c>
      <c r="X616" s="91" t="str">
        <f t="shared" si="220"/>
        <v>-</v>
      </c>
      <c r="Y616" s="91" t="str">
        <f t="shared" si="220"/>
        <v>-</v>
      </c>
      <c r="Z616" s="91" t="str">
        <f t="shared" si="220"/>
        <v>-</v>
      </c>
      <c r="AA616" s="91" t="str">
        <f t="shared" si="220"/>
        <v>-</v>
      </c>
      <c r="AB616" s="91" t="str">
        <f t="shared" si="220"/>
        <v>-</v>
      </c>
      <c r="AC616" s="91" t="str">
        <f t="shared" si="220"/>
        <v>-</v>
      </c>
      <c r="AD616" s="91" t="str">
        <f t="shared" si="220"/>
        <v>-</v>
      </c>
      <c r="AE616" s="91" t="str">
        <f t="shared" si="220"/>
        <v>-</v>
      </c>
      <c r="AF616" s="91" t="str">
        <f t="shared" si="220"/>
        <v>-</v>
      </c>
      <c r="AG616" s="91" t="str">
        <f t="shared" si="220"/>
        <v>-</v>
      </c>
      <c r="AH616" s="91" t="str">
        <f t="shared" si="220"/>
        <v>-</v>
      </c>
      <c r="AI616" s="91" t="str">
        <f t="shared" si="220"/>
        <v>-</v>
      </c>
      <c r="AJ616" s="91" t="str">
        <f t="shared" si="220"/>
        <v>-</v>
      </c>
      <c r="AK616" s="91" t="str">
        <f t="shared" si="220"/>
        <v>-</v>
      </c>
      <c r="AL616" s="91" t="str">
        <f t="shared" si="220"/>
        <v>-</v>
      </c>
      <c r="AM616" s="92" t="str">
        <f t="shared" si="220"/>
        <v>-</v>
      </c>
    </row>
    <row r="617" spans="1:39">
      <c r="A617" s="58" t="str">
        <f>IFERROR(IF(A616+1&lt;COUNTIF(TQoL_Indexes!#REF!,Aux_Country!$A$3),A616+1,""),"")</f>
        <v/>
      </c>
      <c r="B617" s="116" t="str">
        <f t="shared" si="213"/>
        <v/>
      </c>
      <c r="C617" s="116" t="str">
        <f t="shared" si="213"/>
        <v/>
      </c>
      <c r="D617" s="116" t="str">
        <f t="shared" si="213"/>
        <v/>
      </c>
      <c r="E617" s="91" t="str">
        <f t="shared" si="206"/>
        <v>-</v>
      </c>
      <c r="F617" s="91" t="str">
        <f t="shared" ref="F617:AM617" si="221">IFERROR(_xlfn.RANK.EQ(F210,F$3:F$404,0),"-")</f>
        <v>-</v>
      </c>
      <c r="G617" s="91" t="str">
        <f t="shared" si="221"/>
        <v>-</v>
      </c>
      <c r="H617" s="91" t="str">
        <f t="shared" si="221"/>
        <v>-</v>
      </c>
      <c r="I617" s="91" t="str">
        <f t="shared" si="221"/>
        <v>-</v>
      </c>
      <c r="J617" s="91" t="str">
        <f t="shared" si="221"/>
        <v>-</v>
      </c>
      <c r="K617" s="91" t="str">
        <f t="shared" si="221"/>
        <v>-</v>
      </c>
      <c r="L617" s="91" t="str">
        <f t="shared" si="221"/>
        <v>-</v>
      </c>
      <c r="M617" s="91" t="str">
        <f t="shared" si="221"/>
        <v>-</v>
      </c>
      <c r="N617" s="91" t="str">
        <f t="shared" si="221"/>
        <v>-</v>
      </c>
      <c r="O617" s="91" t="str">
        <f t="shared" si="221"/>
        <v>-</v>
      </c>
      <c r="P617" s="91" t="str">
        <f t="shared" si="221"/>
        <v>-</v>
      </c>
      <c r="Q617" s="91" t="str">
        <f t="shared" si="221"/>
        <v>-</v>
      </c>
      <c r="R617" s="91" t="str">
        <f t="shared" si="221"/>
        <v>-</v>
      </c>
      <c r="S617" s="91" t="str">
        <f t="shared" si="221"/>
        <v>-</v>
      </c>
      <c r="T617" s="91" t="str">
        <f t="shared" si="221"/>
        <v>-</v>
      </c>
      <c r="U617" s="91" t="str">
        <f t="shared" si="221"/>
        <v>-</v>
      </c>
      <c r="V617" s="91" t="str">
        <f t="shared" si="221"/>
        <v>-</v>
      </c>
      <c r="W617" s="91" t="str">
        <f t="shared" si="221"/>
        <v>-</v>
      </c>
      <c r="X617" s="91" t="str">
        <f t="shared" si="221"/>
        <v>-</v>
      </c>
      <c r="Y617" s="91" t="str">
        <f t="shared" si="221"/>
        <v>-</v>
      </c>
      <c r="Z617" s="91" t="str">
        <f t="shared" si="221"/>
        <v>-</v>
      </c>
      <c r="AA617" s="91" t="str">
        <f t="shared" si="221"/>
        <v>-</v>
      </c>
      <c r="AB617" s="91" t="str">
        <f t="shared" si="221"/>
        <v>-</v>
      </c>
      <c r="AC617" s="91" t="str">
        <f t="shared" si="221"/>
        <v>-</v>
      </c>
      <c r="AD617" s="91" t="str">
        <f t="shared" si="221"/>
        <v>-</v>
      </c>
      <c r="AE617" s="91" t="str">
        <f t="shared" si="221"/>
        <v>-</v>
      </c>
      <c r="AF617" s="91" t="str">
        <f t="shared" si="221"/>
        <v>-</v>
      </c>
      <c r="AG617" s="91" t="str">
        <f t="shared" si="221"/>
        <v>-</v>
      </c>
      <c r="AH617" s="91" t="str">
        <f t="shared" si="221"/>
        <v>-</v>
      </c>
      <c r="AI617" s="91" t="str">
        <f t="shared" si="221"/>
        <v>-</v>
      </c>
      <c r="AJ617" s="91" t="str">
        <f t="shared" si="221"/>
        <v>-</v>
      </c>
      <c r="AK617" s="91" t="str">
        <f t="shared" si="221"/>
        <v>-</v>
      </c>
      <c r="AL617" s="91" t="str">
        <f t="shared" si="221"/>
        <v>-</v>
      </c>
      <c r="AM617" s="92" t="str">
        <f t="shared" si="221"/>
        <v>-</v>
      </c>
    </row>
    <row r="618" spans="1:39">
      <c r="A618" s="58" t="str">
        <f>IFERROR(IF(A617+1&lt;COUNTIF(TQoL_Indexes!#REF!,Aux_Country!$A$3),A617+1,""),"")</f>
        <v/>
      </c>
      <c r="B618" s="116" t="str">
        <f t="shared" si="213"/>
        <v/>
      </c>
      <c r="C618" s="116" t="str">
        <f t="shared" si="213"/>
        <v/>
      </c>
      <c r="D618" s="116" t="str">
        <f t="shared" si="213"/>
        <v/>
      </c>
      <c r="E618" s="91" t="str">
        <f t="shared" si="206"/>
        <v>-</v>
      </c>
      <c r="F618" s="91" t="str">
        <f t="shared" ref="F618:AM618" si="222">IFERROR(_xlfn.RANK.EQ(F211,F$3:F$404,0),"-")</f>
        <v>-</v>
      </c>
      <c r="G618" s="91" t="str">
        <f t="shared" si="222"/>
        <v>-</v>
      </c>
      <c r="H618" s="91" t="str">
        <f t="shared" si="222"/>
        <v>-</v>
      </c>
      <c r="I618" s="91" t="str">
        <f t="shared" si="222"/>
        <v>-</v>
      </c>
      <c r="J618" s="91" t="str">
        <f t="shared" si="222"/>
        <v>-</v>
      </c>
      <c r="K618" s="91" t="str">
        <f t="shared" si="222"/>
        <v>-</v>
      </c>
      <c r="L618" s="91" t="str">
        <f t="shared" si="222"/>
        <v>-</v>
      </c>
      <c r="M618" s="91" t="str">
        <f t="shared" si="222"/>
        <v>-</v>
      </c>
      <c r="N618" s="91" t="str">
        <f t="shared" si="222"/>
        <v>-</v>
      </c>
      <c r="O618" s="91" t="str">
        <f t="shared" si="222"/>
        <v>-</v>
      </c>
      <c r="P618" s="91" t="str">
        <f t="shared" si="222"/>
        <v>-</v>
      </c>
      <c r="Q618" s="91" t="str">
        <f t="shared" si="222"/>
        <v>-</v>
      </c>
      <c r="R618" s="91" t="str">
        <f t="shared" si="222"/>
        <v>-</v>
      </c>
      <c r="S618" s="91" t="str">
        <f t="shared" si="222"/>
        <v>-</v>
      </c>
      <c r="T618" s="91" t="str">
        <f t="shared" si="222"/>
        <v>-</v>
      </c>
      <c r="U618" s="91" t="str">
        <f t="shared" si="222"/>
        <v>-</v>
      </c>
      <c r="V618" s="91" t="str">
        <f t="shared" si="222"/>
        <v>-</v>
      </c>
      <c r="W618" s="91" t="str">
        <f t="shared" si="222"/>
        <v>-</v>
      </c>
      <c r="X618" s="91" t="str">
        <f t="shared" si="222"/>
        <v>-</v>
      </c>
      <c r="Y618" s="91" t="str">
        <f t="shared" si="222"/>
        <v>-</v>
      </c>
      <c r="Z618" s="91" t="str">
        <f t="shared" si="222"/>
        <v>-</v>
      </c>
      <c r="AA618" s="91" t="str">
        <f t="shared" si="222"/>
        <v>-</v>
      </c>
      <c r="AB618" s="91" t="str">
        <f t="shared" si="222"/>
        <v>-</v>
      </c>
      <c r="AC618" s="91" t="str">
        <f t="shared" si="222"/>
        <v>-</v>
      </c>
      <c r="AD618" s="91" t="str">
        <f t="shared" si="222"/>
        <v>-</v>
      </c>
      <c r="AE618" s="91" t="str">
        <f t="shared" si="222"/>
        <v>-</v>
      </c>
      <c r="AF618" s="91" t="str">
        <f t="shared" si="222"/>
        <v>-</v>
      </c>
      <c r="AG618" s="91" t="str">
        <f t="shared" si="222"/>
        <v>-</v>
      </c>
      <c r="AH618" s="91" t="str">
        <f t="shared" si="222"/>
        <v>-</v>
      </c>
      <c r="AI618" s="91" t="str">
        <f t="shared" si="222"/>
        <v>-</v>
      </c>
      <c r="AJ618" s="91" t="str">
        <f t="shared" si="222"/>
        <v>-</v>
      </c>
      <c r="AK618" s="91" t="str">
        <f t="shared" si="222"/>
        <v>-</v>
      </c>
      <c r="AL618" s="91" t="str">
        <f t="shared" si="222"/>
        <v>-</v>
      </c>
      <c r="AM618" s="92" t="str">
        <f t="shared" si="222"/>
        <v>-</v>
      </c>
    </row>
    <row r="619" spans="1:39">
      <c r="A619" s="58" t="str">
        <f>IFERROR(IF(A618+1&lt;COUNTIF(TQoL_Indexes!#REF!,Aux_Country!$A$3),A618+1,""),"")</f>
        <v/>
      </c>
      <c r="B619" s="116" t="str">
        <f t="shared" si="213"/>
        <v/>
      </c>
      <c r="C619" s="116" t="str">
        <f t="shared" si="213"/>
        <v/>
      </c>
      <c r="D619" s="116" t="str">
        <f t="shared" si="213"/>
        <v/>
      </c>
      <c r="E619" s="91" t="str">
        <f t="shared" si="206"/>
        <v>-</v>
      </c>
      <c r="F619" s="91" t="str">
        <f t="shared" ref="F619:AM619" si="223">IFERROR(_xlfn.RANK.EQ(F212,F$3:F$404,0),"-")</f>
        <v>-</v>
      </c>
      <c r="G619" s="91" t="str">
        <f t="shared" si="223"/>
        <v>-</v>
      </c>
      <c r="H619" s="91" t="str">
        <f t="shared" si="223"/>
        <v>-</v>
      </c>
      <c r="I619" s="91" t="str">
        <f t="shared" si="223"/>
        <v>-</v>
      </c>
      <c r="J619" s="91" t="str">
        <f t="shared" si="223"/>
        <v>-</v>
      </c>
      <c r="K619" s="91" t="str">
        <f t="shared" si="223"/>
        <v>-</v>
      </c>
      <c r="L619" s="91" t="str">
        <f t="shared" si="223"/>
        <v>-</v>
      </c>
      <c r="M619" s="91" t="str">
        <f t="shared" si="223"/>
        <v>-</v>
      </c>
      <c r="N619" s="91" t="str">
        <f t="shared" si="223"/>
        <v>-</v>
      </c>
      <c r="O619" s="91" t="str">
        <f t="shared" si="223"/>
        <v>-</v>
      </c>
      <c r="P619" s="91" t="str">
        <f t="shared" si="223"/>
        <v>-</v>
      </c>
      <c r="Q619" s="91" t="str">
        <f t="shared" si="223"/>
        <v>-</v>
      </c>
      <c r="R619" s="91" t="str">
        <f t="shared" si="223"/>
        <v>-</v>
      </c>
      <c r="S619" s="91" t="str">
        <f t="shared" si="223"/>
        <v>-</v>
      </c>
      <c r="T619" s="91" t="str">
        <f t="shared" si="223"/>
        <v>-</v>
      </c>
      <c r="U619" s="91" t="str">
        <f t="shared" si="223"/>
        <v>-</v>
      </c>
      <c r="V619" s="91" t="str">
        <f t="shared" si="223"/>
        <v>-</v>
      </c>
      <c r="W619" s="91" t="str">
        <f t="shared" si="223"/>
        <v>-</v>
      </c>
      <c r="X619" s="91" t="str">
        <f t="shared" si="223"/>
        <v>-</v>
      </c>
      <c r="Y619" s="91" t="str">
        <f t="shared" si="223"/>
        <v>-</v>
      </c>
      <c r="Z619" s="91" t="str">
        <f t="shared" si="223"/>
        <v>-</v>
      </c>
      <c r="AA619" s="91" t="str">
        <f t="shared" si="223"/>
        <v>-</v>
      </c>
      <c r="AB619" s="91" t="str">
        <f t="shared" si="223"/>
        <v>-</v>
      </c>
      <c r="AC619" s="91" t="str">
        <f t="shared" si="223"/>
        <v>-</v>
      </c>
      <c r="AD619" s="91" t="str">
        <f t="shared" si="223"/>
        <v>-</v>
      </c>
      <c r="AE619" s="91" t="str">
        <f t="shared" si="223"/>
        <v>-</v>
      </c>
      <c r="AF619" s="91" t="str">
        <f t="shared" si="223"/>
        <v>-</v>
      </c>
      <c r="AG619" s="91" t="str">
        <f t="shared" si="223"/>
        <v>-</v>
      </c>
      <c r="AH619" s="91" t="str">
        <f t="shared" si="223"/>
        <v>-</v>
      </c>
      <c r="AI619" s="91" t="str">
        <f t="shared" si="223"/>
        <v>-</v>
      </c>
      <c r="AJ619" s="91" t="str">
        <f t="shared" si="223"/>
        <v>-</v>
      </c>
      <c r="AK619" s="91" t="str">
        <f t="shared" si="223"/>
        <v>-</v>
      </c>
      <c r="AL619" s="91" t="str">
        <f t="shared" si="223"/>
        <v>-</v>
      </c>
      <c r="AM619" s="92" t="str">
        <f t="shared" si="223"/>
        <v>-</v>
      </c>
    </row>
    <row r="620" spans="1:39">
      <c r="A620" s="58" t="str">
        <f>IFERROR(IF(A619+1&lt;COUNTIF(TQoL_Indexes!#REF!,Aux_Country!$A$3),A619+1,""),"")</f>
        <v/>
      </c>
      <c r="B620" s="116" t="str">
        <f t="shared" si="213"/>
        <v/>
      </c>
      <c r="C620" s="116" t="str">
        <f t="shared" si="213"/>
        <v/>
      </c>
      <c r="D620" s="116" t="str">
        <f t="shared" si="213"/>
        <v/>
      </c>
      <c r="E620" s="91" t="str">
        <f t="shared" si="206"/>
        <v>-</v>
      </c>
      <c r="F620" s="91" t="str">
        <f t="shared" ref="F620:AM620" si="224">IFERROR(_xlfn.RANK.EQ(F213,F$3:F$404,0),"-")</f>
        <v>-</v>
      </c>
      <c r="G620" s="91" t="str">
        <f t="shared" si="224"/>
        <v>-</v>
      </c>
      <c r="H620" s="91" t="str">
        <f t="shared" si="224"/>
        <v>-</v>
      </c>
      <c r="I620" s="91" t="str">
        <f t="shared" si="224"/>
        <v>-</v>
      </c>
      <c r="J620" s="91" t="str">
        <f t="shared" si="224"/>
        <v>-</v>
      </c>
      <c r="K620" s="91" t="str">
        <f t="shared" si="224"/>
        <v>-</v>
      </c>
      <c r="L620" s="91" t="str">
        <f t="shared" si="224"/>
        <v>-</v>
      </c>
      <c r="M620" s="91" t="str">
        <f t="shared" si="224"/>
        <v>-</v>
      </c>
      <c r="N620" s="91" t="str">
        <f t="shared" si="224"/>
        <v>-</v>
      </c>
      <c r="O620" s="91" t="str">
        <f t="shared" si="224"/>
        <v>-</v>
      </c>
      <c r="P620" s="91" t="str">
        <f t="shared" si="224"/>
        <v>-</v>
      </c>
      <c r="Q620" s="91" t="str">
        <f t="shared" si="224"/>
        <v>-</v>
      </c>
      <c r="R620" s="91" t="str">
        <f t="shared" si="224"/>
        <v>-</v>
      </c>
      <c r="S620" s="91" t="str">
        <f t="shared" si="224"/>
        <v>-</v>
      </c>
      <c r="T620" s="91" t="str">
        <f t="shared" si="224"/>
        <v>-</v>
      </c>
      <c r="U620" s="91" t="str">
        <f t="shared" si="224"/>
        <v>-</v>
      </c>
      <c r="V620" s="91" t="str">
        <f t="shared" si="224"/>
        <v>-</v>
      </c>
      <c r="W620" s="91" t="str">
        <f t="shared" si="224"/>
        <v>-</v>
      </c>
      <c r="X620" s="91" t="str">
        <f t="shared" si="224"/>
        <v>-</v>
      </c>
      <c r="Y620" s="91" t="str">
        <f t="shared" si="224"/>
        <v>-</v>
      </c>
      <c r="Z620" s="91" t="str">
        <f t="shared" si="224"/>
        <v>-</v>
      </c>
      <c r="AA620" s="91" t="str">
        <f t="shared" si="224"/>
        <v>-</v>
      </c>
      <c r="AB620" s="91" t="str">
        <f t="shared" si="224"/>
        <v>-</v>
      </c>
      <c r="AC620" s="91" t="str">
        <f t="shared" si="224"/>
        <v>-</v>
      </c>
      <c r="AD620" s="91" t="str">
        <f t="shared" si="224"/>
        <v>-</v>
      </c>
      <c r="AE620" s="91" t="str">
        <f t="shared" si="224"/>
        <v>-</v>
      </c>
      <c r="AF620" s="91" t="str">
        <f t="shared" si="224"/>
        <v>-</v>
      </c>
      <c r="AG620" s="91" t="str">
        <f t="shared" si="224"/>
        <v>-</v>
      </c>
      <c r="AH620" s="91" t="str">
        <f t="shared" si="224"/>
        <v>-</v>
      </c>
      <c r="AI620" s="91" t="str">
        <f t="shared" si="224"/>
        <v>-</v>
      </c>
      <c r="AJ620" s="91" t="str">
        <f t="shared" si="224"/>
        <v>-</v>
      </c>
      <c r="AK620" s="91" t="str">
        <f t="shared" si="224"/>
        <v>-</v>
      </c>
      <c r="AL620" s="91" t="str">
        <f t="shared" si="224"/>
        <v>-</v>
      </c>
      <c r="AM620" s="92" t="str">
        <f t="shared" si="224"/>
        <v>-</v>
      </c>
    </row>
    <row r="621" spans="1:39">
      <c r="A621" s="58" t="str">
        <f>IFERROR(IF(A620+1&lt;COUNTIF(TQoL_Indexes!#REF!,Aux_Country!$A$3),A620+1,""),"")</f>
        <v/>
      </c>
      <c r="B621" s="116" t="str">
        <f t="shared" si="213"/>
        <v/>
      </c>
      <c r="C621" s="116" t="str">
        <f t="shared" si="213"/>
        <v/>
      </c>
      <c r="D621" s="116" t="str">
        <f t="shared" si="213"/>
        <v/>
      </c>
      <c r="E621" s="91" t="str">
        <f t="shared" si="206"/>
        <v>-</v>
      </c>
      <c r="F621" s="91" t="str">
        <f t="shared" ref="F621:AM621" si="225">IFERROR(_xlfn.RANK.EQ(F214,F$3:F$404,0),"-")</f>
        <v>-</v>
      </c>
      <c r="G621" s="91" t="str">
        <f t="shared" si="225"/>
        <v>-</v>
      </c>
      <c r="H621" s="91" t="str">
        <f t="shared" si="225"/>
        <v>-</v>
      </c>
      <c r="I621" s="91" t="str">
        <f t="shared" si="225"/>
        <v>-</v>
      </c>
      <c r="J621" s="91" t="str">
        <f t="shared" si="225"/>
        <v>-</v>
      </c>
      <c r="K621" s="91" t="str">
        <f t="shared" si="225"/>
        <v>-</v>
      </c>
      <c r="L621" s="91" t="str">
        <f t="shared" si="225"/>
        <v>-</v>
      </c>
      <c r="M621" s="91" t="str">
        <f t="shared" si="225"/>
        <v>-</v>
      </c>
      <c r="N621" s="91" t="str">
        <f t="shared" si="225"/>
        <v>-</v>
      </c>
      <c r="O621" s="91" t="str">
        <f t="shared" si="225"/>
        <v>-</v>
      </c>
      <c r="P621" s="91" t="str">
        <f t="shared" si="225"/>
        <v>-</v>
      </c>
      <c r="Q621" s="91" t="str">
        <f t="shared" si="225"/>
        <v>-</v>
      </c>
      <c r="R621" s="91" t="str">
        <f t="shared" si="225"/>
        <v>-</v>
      </c>
      <c r="S621" s="91" t="str">
        <f t="shared" si="225"/>
        <v>-</v>
      </c>
      <c r="T621" s="91" t="str">
        <f t="shared" si="225"/>
        <v>-</v>
      </c>
      <c r="U621" s="91" t="str">
        <f t="shared" si="225"/>
        <v>-</v>
      </c>
      <c r="V621" s="91" t="str">
        <f t="shared" si="225"/>
        <v>-</v>
      </c>
      <c r="W621" s="91" t="str">
        <f t="shared" si="225"/>
        <v>-</v>
      </c>
      <c r="X621" s="91" t="str">
        <f t="shared" si="225"/>
        <v>-</v>
      </c>
      <c r="Y621" s="91" t="str">
        <f t="shared" si="225"/>
        <v>-</v>
      </c>
      <c r="Z621" s="91" t="str">
        <f t="shared" si="225"/>
        <v>-</v>
      </c>
      <c r="AA621" s="91" t="str">
        <f t="shared" si="225"/>
        <v>-</v>
      </c>
      <c r="AB621" s="91" t="str">
        <f t="shared" si="225"/>
        <v>-</v>
      </c>
      <c r="AC621" s="91" t="str">
        <f t="shared" si="225"/>
        <v>-</v>
      </c>
      <c r="AD621" s="91" t="str">
        <f t="shared" si="225"/>
        <v>-</v>
      </c>
      <c r="AE621" s="91" t="str">
        <f t="shared" si="225"/>
        <v>-</v>
      </c>
      <c r="AF621" s="91" t="str">
        <f t="shared" si="225"/>
        <v>-</v>
      </c>
      <c r="AG621" s="91" t="str">
        <f t="shared" si="225"/>
        <v>-</v>
      </c>
      <c r="AH621" s="91" t="str">
        <f t="shared" si="225"/>
        <v>-</v>
      </c>
      <c r="AI621" s="91" t="str">
        <f t="shared" si="225"/>
        <v>-</v>
      </c>
      <c r="AJ621" s="91" t="str">
        <f t="shared" si="225"/>
        <v>-</v>
      </c>
      <c r="AK621" s="91" t="str">
        <f t="shared" si="225"/>
        <v>-</v>
      </c>
      <c r="AL621" s="91" t="str">
        <f t="shared" si="225"/>
        <v>-</v>
      </c>
      <c r="AM621" s="92" t="str">
        <f t="shared" si="225"/>
        <v>-</v>
      </c>
    </row>
    <row r="622" spans="1:39">
      <c r="A622" s="58" t="str">
        <f>IFERROR(IF(A621+1&lt;COUNTIF(TQoL_Indexes!#REF!,Aux_Country!$A$3),A621+1,""),"")</f>
        <v/>
      </c>
      <c r="B622" s="116" t="str">
        <f t="shared" si="213"/>
        <v/>
      </c>
      <c r="C622" s="116" t="str">
        <f t="shared" si="213"/>
        <v/>
      </c>
      <c r="D622" s="116" t="str">
        <f t="shared" si="213"/>
        <v/>
      </c>
      <c r="E622" s="91" t="str">
        <f t="shared" si="206"/>
        <v>-</v>
      </c>
      <c r="F622" s="91" t="str">
        <f t="shared" ref="F622:AM622" si="226">IFERROR(_xlfn.RANK.EQ(F215,F$3:F$404,0),"-")</f>
        <v>-</v>
      </c>
      <c r="G622" s="91" t="str">
        <f t="shared" si="226"/>
        <v>-</v>
      </c>
      <c r="H622" s="91" t="str">
        <f t="shared" si="226"/>
        <v>-</v>
      </c>
      <c r="I622" s="91" t="str">
        <f t="shared" si="226"/>
        <v>-</v>
      </c>
      <c r="J622" s="91" t="str">
        <f t="shared" si="226"/>
        <v>-</v>
      </c>
      <c r="K622" s="91" t="str">
        <f t="shared" si="226"/>
        <v>-</v>
      </c>
      <c r="L622" s="91" t="str">
        <f t="shared" si="226"/>
        <v>-</v>
      </c>
      <c r="M622" s="91" t="str">
        <f t="shared" si="226"/>
        <v>-</v>
      </c>
      <c r="N622" s="91" t="str">
        <f t="shared" si="226"/>
        <v>-</v>
      </c>
      <c r="O622" s="91" t="str">
        <f t="shared" si="226"/>
        <v>-</v>
      </c>
      <c r="P622" s="91" t="str">
        <f t="shared" si="226"/>
        <v>-</v>
      </c>
      <c r="Q622" s="91" t="str">
        <f t="shared" si="226"/>
        <v>-</v>
      </c>
      <c r="R622" s="91" t="str">
        <f t="shared" si="226"/>
        <v>-</v>
      </c>
      <c r="S622" s="91" t="str">
        <f t="shared" si="226"/>
        <v>-</v>
      </c>
      <c r="T622" s="91" t="str">
        <f t="shared" si="226"/>
        <v>-</v>
      </c>
      <c r="U622" s="91" t="str">
        <f t="shared" si="226"/>
        <v>-</v>
      </c>
      <c r="V622" s="91" t="str">
        <f t="shared" si="226"/>
        <v>-</v>
      </c>
      <c r="W622" s="91" t="str">
        <f t="shared" si="226"/>
        <v>-</v>
      </c>
      <c r="X622" s="91" t="str">
        <f t="shared" si="226"/>
        <v>-</v>
      </c>
      <c r="Y622" s="91" t="str">
        <f t="shared" si="226"/>
        <v>-</v>
      </c>
      <c r="Z622" s="91" t="str">
        <f t="shared" si="226"/>
        <v>-</v>
      </c>
      <c r="AA622" s="91" t="str">
        <f t="shared" si="226"/>
        <v>-</v>
      </c>
      <c r="AB622" s="91" t="str">
        <f t="shared" si="226"/>
        <v>-</v>
      </c>
      <c r="AC622" s="91" t="str">
        <f t="shared" si="226"/>
        <v>-</v>
      </c>
      <c r="AD622" s="91" t="str">
        <f t="shared" si="226"/>
        <v>-</v>
      </c>
      <c r="AE622" s="91" t="str">
        <f t="shared" si="226"/>
        <v>-</v>
      </c>
      <c r="AF622" s="91" t="str">
        <f t="shared" si="226"/>
        <v>-</v>
      </c>
      <c r="AG622" s="91" t="str">
        <f t="shared" si="226"/>
        <v>-</v>
      </c>
      <c r="AH622" s="91" t="str">
        <f t="shared" si="226"/>
        <v>-</v>
      </c>
      <c r="AI622" s="91" t="str">
        <f t="shared" si="226"/>
        <v>-</v>
      </c>
      <c r="AJ622" s="91" t="str">
        <f t="shared" si="226"/>
        <v>-</v>
      </c>
      <c r="AK622" s="91" t="str">
        <f t="shared" si="226"/>
        <v>-</v>
      </c>
      <c r="AL622" s="91" t="str">
        <f t="shared" si="226"/>
        <v>-</v>
      </c>
      <c r="AM622" s="92" t="str">
        <f t="shared" si="226"/>
        <v>-</v>
      </c>
    </row>
    <row r="623" spans="1:39">
      <c r="A623" s="58" t="str">
        <f>IFERROR(IF(A622+1&lt;COUNTIF(TQoL_Indexes!#REF!,Aux_Country!$A$3),A622+1,""),"")</f>
        <v/>
      </c>
      <c r="B623" s="116" t="str">
        <f t="shared" si="213"/>
        <v/>
      </c>
      <c r="C623" s="116" t="str">
        <f t="shared" si="213"/>
        <v/>
      </c>
      <c r="D623" s="116" t="str">
        <f t="shared" si="213"/>
        <v/>
      </c>
      <c r="E623" s="91" t="str">
        <f t="shared" si="206"/>
        <v>-</v>
      </c>
      <c r="F623" s="91" t="str">
        <f t="shared" ref="F623:AM623" si="227">IFERROR(_xlfn.RANK.EQ(F216,F$3:F$404,0),"-")</f>
        <v>-</v>
      </c>
      <c r="G623" s="91" t="str">
        <f t="shared" si="227"/>
        <v>-</v>
      </c>
      <c r="H623" s="91" t="str">
        <f t="shared" si="227"/>
        <v>-</v>
      </c>
      <c r="I623" s="91" t="str">
        <f t="shared" si="227"/>
        <v>-</v>
      </c>
      <c r="J623" s="91" t="str">
        <f t="shared" si="227"/>
        <v>-</v>
      </c>
      <c r="K623" s="91" t="str">
        <f t="shared" si="227"/>
        <v>-</v>
      </c>
      <c r="L623" s="91" t="str">
        <f t="shared" si="227"/>
        <v>-</v>
      </c>
      <c r="M623" s="91" t="str">
        <f t="shared" si="227"/>
        <v>-</v>
      </c>
      <c r="N623" s="91" t="str">
        <f t="shared" si="227"/>
        <v>-</v>
      </c>
      <c r="O623" s="91" t="str">
        <f t="shared" si="227"/>
        <v>-</v>
      </c>
      <c r="P623" s="91" t="str">
        <f t="shared" si="227"/>
        <v>-</v>
      </c>
      <c r="Q623" s="91" t="str">
        <f t="shared" si="227"/>
        <v>-</v>
      </c>
      <c r="R623" s="91" t="str">
        <f t="shared" si="227"/>
        <v>-</v>
      </c>
      <c r="S623" s="91" t="str">
        <f t="shared" si="227"/>
        <v>-</v>
      </c>
      <c r="T623" s="91" t="str">
        <f t="shared" si="227"/>
        <v>-</v>
      </c>
      <c r="U623" s="91" t="str">
        <f t="shared" si="227"/>
        <v>-</v>
      </c>
      <c r="V623" s="91" t="str">
        <f t="shared" si="227"/>
        <v>-</v>
      </c>
      <c r="W623" s="91" t="str">
        <f t="shared" si="227"/>
        <v>-</v>
      </c>
      <c r="X623" s="91" t="str">
        <f t="shared" si="227"/>
        <v>-</v>
      </c>
      <c r="Y623" s="91" t="str">
        <f t="shared" si="227"/>
        <v>-</v>
      </c>
      <c r="Z623" s="91" t="str">
        <f t="shared" si="227"/>
        <v>-</v>
      </c>
      <c r="AA623" s="91" t="str">
        <f t="shared" si="227"/>
        <v>-</v>
      </c>
      <c r="AB623" s="91" t="str">
        <f t="shared" si="227"/>
        <v>-</v>
      </c>
      <c r="AC623" s="91" t="str">
        <f t="shared" si="227"/>
        <v>-</v>
      </c>
      <c r="AD623" s="91" t="str">
        <f t="shared" si="227"/>
        <v>-</v>
      </c>
      <c r="AE623" s="91" t="str">
        <f t="shared" si="227"/>
        <v>-</v>
      </c>
      <c r="AF623" s="91" t="str">
        <f t="shared" si="227"/>
        <v>-</v>
      </c>
      <c r="AG623" s="91" t="str">
        <f t="shared" si="227"/>
        <v>-</v>
      </c>
      <c r="AH623" s="91" t="str">
        <f t="shared" si="227"/>
        <v>-</v>
      </c>
      <c r="AI623" s="91" t="str">
        <f t="shared" si="227"/>
        <v>-</v>
      </c>
      <c r="AJ623" s="91" t="str">
        <f t="shared" si="227"/>
        <v>-</v>
      </c>
      <c r="AK623" s="91" t="str">
        <f t="shared" si="227"/>
        <v>-</v>
      </c>
      <c r="AL623" s="91" t="str">
        <f t="shared" si="227"/>
        <v>-</v>
      </c>
      <c r="AM623" s="92" t="str">
        <f t="shared" si="227"/>
        <v>-</v>
      </c>
    </row>
    <row r="624" spans="1:39">
      <c r="A624" s="58" t="str">
        <f>IFERROR(IF(A623+1&lt;COUNTIF(TQoL_Indexes!#REF!,Aux_Country!$A$3),A623+1,""),"")</f>
        <v/>
      </c>
      <c r="B624" s="116" t="str">
        <f t="shared" si="213"/>
        <v/>
      </c>
      <c r="C624" s="116" t="str">
        <f t="shared" si="213"/>
        <v/>
      </c>
      <c r="D624" s="116" t="str">
        <f t="shared" si="213"/>
        <v/>
      </c>
      <c r="E624" s="91" t="str">
        <f t="shared" si="206"/>
        <v>-</v>
      </c>
      <c r="F624" s="91" t="str">
        <f t="shared" ref="F624:AM624" si="228">IFERROR(_xlfn.RANK.EQ(F217,F$3:F$404,0),"-")</f>
        <v>-</v>
      </c>
      <c r="G624" s="91" t="str">
        <f t="shared" si="228"/>
        <v>-</v>
      </c>
      <c r="H624" s="91" t="str">
        <f t="shared" si="228"/>
        <v>-</v>
      </c>
      <c r="I624" s="91" t="str">
        <f t="shared" si="228"/>
        <v>-</v>
      </c>
      <c r="J624" s="91" t="str">
        <f t="shared" si="228"/>
        <v>-</v>
      </c>
      <c r="K624" s="91" t="str">
        <f t="shared" si="228"/>
        <v>-</v>
      </c>
      <c r="L624" s="91" t="str">
        <f t="shared" si="228"/>
        <v>-</v>
      </c>
      <c r="M624" s="91" t="str">
        <f t="shared" si="228"/>
        <v>-</v>
      </c>
      <c r="N624" s="91" t="str">
        <f t="shared" si="228"/>
        <v>-</v>
      </c>
      <c r="O624" s="91" t="str">
        <f t="shared" si="228"/>
        <v>-</v>
      </c>
      <c r="P624" s="91" t="str">
        <f t="shared" si="228"/>
        <v>-</v>
      </c>
      <c r="Q624" s="91" t="str">
        <f t="shared" si="228"/>
        <v>-</v>
      </c>
      <c r="R624" s="91" t="str">
        <f t="shared" si="228"/>
        <v>-</v>
      </c>
      <c r="S624" s="91" t="str">
        <f t="shared" si="228"/>
        <v>-</v>
      </c>
      <c r="T624" s="91" t="str">
        <f t="shared" si="228"/>
        <v>-</v>
      </c>
      <c r="U624" s="91" t="str">
        <f t="shared" si="228"/>
        <v>-</v>
      </c>
      <c r="V624" s="91" t="str">
        <f t="shared" si="228"/>
        <v>-</v>
      </c>
      <c r="W624" s="91" t="str">
        <f t="shared" si="228"/>
        <v>-</v>
      </c>
      <c r="X624" s="91" t="str">
        <f t="shared" si="228"/>
        <v>-</v>
      </c>
      <c r="Y624" s="91" t="str">
        <f t="shared" si="228"/>
        <v>-</v>
      </c>
      <c r="Z624" s="91" t="str">
        <f t="shared" si="228"/>
        <v>-</v>
      </c>
      <c r="AA624" s="91" t="str">
        <f t="shared" si="228"/>
        <v>-</v>
      </c>
      <c r="AB624" s="91" t="str">
        <f t="shared" si="228"/>
        <v>-</v>
      </c>
      <c r="AC624" s="91" t="str">
        <f t="shared" si="228"/>
        <v>-</v>
      </c>
      <c r="AD624" s="91" t="str">
        <f t="shared" si="228"/>
        <v>-</v>
      </c>
      <c r="AE624" s="91" t="str">
        <f t="shared" si="228"/>
        <v>-</v>
      </c>
      <c r="AF624" s="91" t="str">
        <f t="shared" si="228"/>
        <v>-</v>
      </c>
      <c r="AG624" s="91" t="str">
        <f t="shared" si="228"/>
        <v>-</v>
      </c>
      <c r="AH624" s="91" t="str">
        <f t="shared" si="228"/>
        <v>-</v>
      </c>
      <c r="AI624" s="91" t="str">
        <f t="shared" si="228"/>
        <v>-</v>
      </c>
      <c r="AJ624" s="91" t="str">
        <f t="shared" si="228"/>
        <v>-</v>
      </c>
      <c r="AK624" s="91" t="str">
        <f t="shared" si="228"/>
        <v>-</v>
      </c>
      <c r="AL624" s="91" t="str">
        <f t="shared" si="228"/>
        <v>-</v>
      </c>
      <c r="AM624" s="92" t="str">
        <f t="shared" si="228"/>
        <v>-</v>
      </c>
    </row>
    <row r="625" spans="1:39">
      <c r="A625" s="58" t="str">
        <f>IFERROR(IF(A624+1&lt;COUNTIF(TQoL_Indexes!#REF!,Aux_Country!$A$3),A624+1,""),"")</f>
        <v/>
      </c>
      <c r="B625" s="116" t="str">
        <f t="shared" si="213"/>
        <v/>
      </c>
      <c r="C625" s="116" t="str">
        <f t="shared" si="213"/>
        <v/>
      </c>
      <c r="D625" s="116" t="str">
        <f t="shared" si="213"/>
        <v/>
      </c>
      <c r="E625" s="91" t="str">
        <f t="shared" si="206"/>
        <v>-</v>
      </c>
      <c r="F625" s="91" t="str">
        <f t="shared" ref="F625:AM625" si="229">IFERROR(_xlfn.RANK.EQ(F218,F$3:F$404,0),"-")</f>
        <v>-</v>
      </c>
      <c r="G625" s="91" t="str">
        <f t="shared" si="229"/>
        <v>-</v>
      </c>
      <c r="H625" s="91" t="str">
        <f t="shared" si="229"/>
        <v>-</v>
      </c>
      <c r="I625" s="91" t="str">
        <f t="shared" si="229"/>
        <v>-</v>
      </c>
      <c r="J625" s="91" t="str">
        <f t="shared" si="229"/>
        <v>-</v>
      </c>
      <c r="K625" s="91" t="str">
        <f t="shared" si="229"/>
        <v>-</v>
      </c>
      <c r="L625" s="91" t="str">
        <f t="shared" si="229"/>
        <v>-</v>
      </c>
      <c r="M625" s="91" t="str">
        <f t="shared" si="229"/>
        <v>-</v>
      </c>
      <c r="N625" s="91" t="str">
        <f t="shared" si="229"/>
        <v>-</v>
      </c>
      <c r="O625" s="91" t="str">
        <f t="shared" si="229"/>
        <v>-</v>
      </c>
      <c r="P625" s="91" t="str">
        <f t="shared" si="229"/>
        <v>-</v>
      </c>
      <c r="Q625" s="91" t="str">
        <f t="shared" si="229"/>
        <v>-</v>
      </c>
      <c r="R625" s="91" t="str">
        <f t="shared" si="229"/>
        <v>-</v>
      </c>
      <c r="S625" s="91" t="str">
        <f t="shared" si="229"/>
        <v>-</v>
      </c>
      <c r="T625" s="91" t="str">
        <f t="shared" si="229"/>
        <v>-</v>
      </c>
      <c r="U625" s="91" t="str">
        <f t="shared" si="229"/>
        <v>-</v>
      </c>
      <c r="V625" s="91" t="str">
        <f t="shared" si="229"/>
        <v>-</v>
      </c>
      <c r="W625" s="91" t="str">
        <f t="shared" si="229"/>
        <v>-</v>
      </c>
      <c r="X625" s="91" t="str">
        <f t="shared" si="229"/>
        <v>-</v>
      </c>
      <c r="Y625" s="91" t="str">
        <f t="shared" si="229"/>
        <v>-</v>
      </c>
      <c r="Z625" s="91" t="str">
        <f t="shared" si="229"/>
        <v>-</v>
      </c>
      <c r="AA625" s="91" t="str">
        <f t="shared" si="229"/>
        <v>-</v>
      </c>
      <c r="AB625" s="91" t="str">
        <f t="shared" si="229"/>
        <v>-</v>
      </c>
      <c r="AC625" s="91" t="str">
        <f t="shared" si="229"/>
        <v>-</v>
      </c>
      <c r="AD625" s="91" t="str">
        <f t="shared" si="229"/>
        <v>-</v>
      </c>
      <c r="AE625" s="91" t="str">
        <f t="shared" si="229"/>
        <v>-</v>
      </c>
      <c r="AF625" s="91" t="str">
        <f t="shared" si="229"/>
        <v>-</v>
      </c>
      <c r="AG625" s="91" t="str">
        <f t="shared" si="229"/>
        <v>-</v>
      </c>
      <c r="AH625" s="91" t="str">
        <f t="shared" si="229"/>
        <v>-</v>
      </c>
      <c r="AI625" s="91" t="str">
        <f t="shared" si="229"/>
        <v>-</v>
      </c>
      <c r="AJ625" s="91" t="str">
        <f t="shared" si="229"/>
        <v>-</v>
      </c>
      <c r="AK625" s="91" t="str">
        <f t="shared" si="229"/>
        <v>-</v>
      </c>
      <c r="AL625" s="91" t="str">
        <f t="shared" si="229"/>
        <v>-</v>
      </c>
      <c r="AM625" s="92" t="str">
        <f t="shared" si="229"/>
        <v>-</v>
      </c>
    </row>
    <row r="626" spans="1:39">
      <c r="A626" s="58" t="str">
        <f>IFERROR(IF(A625+1&lt;COUNTIF(TQoL_Indexes!#REF!,Aux_Country!$A$3),A625+1,""),"")</f>
        <v/>
      </c>
      <c r="B626" s="116" t="str">
        <f t="shared" si="213"/>
        <v/>
      </c>
      <c r="C626" s="116" t="str">
        <f t="shared" si="213"/>
        <v/>
      </c>
      <c r="D626" s="116" t="str">
        <f t="shared" si="213"/>
        <v/>
      </c>
      <c r="E626" s="91" t="str">
        <f t="shared" si="206"/>
        <v>-</v>
      </c>
      <c r="F626" s="91" t="str">
        <f t="shared" ref="F626:AM626" si="230">IFERROR(_xlfn.RANK.EQ(F219,F$3:F$404,0),"-")</f>
        <v>-</v>
      </c>
      <c r="G626" s="91" t="str">
        <f t="shared" si="230"/>
        <v>-</v>
      </c>
      <c r="H626" s="91" t="str">
        <f t="shared" si="230"/>
        <v>-</v>
      </c>
      <c r="I626" s="91" t="str">
        <f t="shared" si="230"/>
        <v>-</v>
      </c>
      <c r="J626" s="91" t="str">
        <f t="shared" si="230"/>
        <v>-</v>
      </c>
      <c r="K626" s="91" t="str">
        <f t="shared" si="230"/>
        <v>-</v>
      </c>
      <c r="L626" s="91" t="str">
        <f t="shared" si="230"/>
        <v>-</v>
      </c>
      <c r="M626" s="91" t="str">
        <f t="shared" si="230"/>
        <v>-</v>
      </c>
      <c r="N626" s="91" t="str">
        <f t="shared" si="230"/>
        <v>-</v>
      </c>
      <c r="O626" s="91" t="str">
        <f t="shared" si="230"/>
        <v>-</v>
      </c>
      <c r="P626" s="91" t="str">
        <f t="shared" si="230"/>
        <v>-</v>
      </c>
      <c r="Q626" s="91" t="str">
        <f t="shared" si="230"/>
        <v>-</v>
      </c>
      <c r="R626" s="91" t="str">
        <f t="shared" si="230"/>
        <v>-</v>
      </c>
      <c r="S626" s="91" t="str">
        <f t="shared" si="230"/>
        <v>-</v>
      </c>
      <c r="T626" s="91" t="str">
        <f t="shared" si="230"/>
        <v>-</v>
      </c>
      <c r="U626" s="91" t="str">
        <f t="shared" si="230"/>
        <v>-</v>
      </c>
      <c r="V626" s="91" t="str">
        <f t="shared" si="230"/>
        <v>-</v>
      </c>
      <c r="W626" s="91" t="str">
        <f t="shared" si="230"/>
        <v>-</v>
      </c>
      <c r="X626" s="91" t="str">
        <f t="shared" si="230"/>
        <v>-</v>
      </c>
      <c r="Y626" s="91" t="str">
        <f t="shared" si="230"/>
        <v>-</v>
      </c>
      <c r="Z626" s="91" t="str">
        <f t="shared" si="230"/>
        <v>-</v>
      </c>
      <c r="AA626" s="91" t="str">
        <f t="shared" si="230"/>
        <v>-</v>
      </c>
      <c r="AB626" s="91" t="str">
        <f t="shared" si="230"/>
        <v>-</v>
      </c>
      <c r="AC626" s="91" t="str">
        <f t="shared" si="230"/>
        <v>-</v>
      </c>
      <c r="AD626" s="91" t="str">
        <f t="shared" si="230"/>
        <v>-</v>
      </c>
      <c r="AE626" s="91" t="str">
        <f t="shared" si="230"/>
        <v>-</v>
      </c>
      <c r="AF626" s="91" t="str">
        <f t="shared" si="230"/>
        <v>-</v>
      </c>
      <c r="AG626" s="91" t="str">
        <f t="shared" si="230"/>
        <v>-</v>
      </c>
      <c r="AH626" s="91" t="str">
        <f t="shared" si="230"/>
        <v>-</v>
      </c>
      <c r="AI626" s="91" t="str">
        <f t="shared" si="230"/>
        <v>-</v>
      </c>
      <c r="AJ626" s="91" t="str">
        <f t="shared" si="230"/>
        <v>-</v>
      </c>
      <c r="AK626" s="91" t="str">
        <f t="shared" si="230"/>
        <v>-</v>
      </c>
      <c r="AL626" s="91" t="str">
        <f t="shared" si="230"/>
        <v>-</v>
      </c>
      <c r="AM626" s="92" t="str">
        <f t="shared" si="230"/>
        <v>-</v>
      </c>
    </row>
    <row r="627" spans="1:39">
      <c r="A627" s="58" t="str">
        <f>IFERROR(IF(A626+1&lt;COUNTIF(TQoL_Indexes!#REF!,Aux_Country!$A$3),A626+1,""),"")</f>
        <v/>
      </c>
      <c r="B627" s="116" t="str">
        <f t="shared" si="213"/>
        <v/>
      </c>
      <c r="C627" s="116" t="str">
        <f t="shared" si="213"/>
        <v/>
      </c>
      <c r="D627" s="116" t="str">
        <f t="shared" si="213"/>
        <v/>
      </c>
      <c r="E627" s="91" t="str">
        <f t="shared" si="206"/>
        <v>-</v>
      </c>
      <c r="F627" s="91" t="str">
        <f t="shared" ref="F627:AM627" si="231">IFERROR(_xlfn.RANK.EQ(F220,F$3:F$404,0),"-")</f>
        <v>-</v>
      </c>
      <c r="G627" s="91" t="str">
        <f t="shared" si="231"/>
        <v>-</v>
      </c>
      <c r="H627" s="91" t="str">
        <f t="shared" si="231"/>
        <v>-</v>
      </c>
      <c r="I627" s="91" t="str">
        <f t="shared" si="231"/>
        <v>-</v>
      </c>
      <c r="J627" s="91" t="str">
        <f t="shared" si="231"/>
        <v>-</v>
      </c>
      <c r="K627" s="91" t="str">
        <f t="shared" si="231"/>
        <v>-</v>
      </c>
      <c r="L627" s="91" t="str">
        <f t="shared" si="231"/>
        <v>-</v>
      </c>
      <c r="M627" s="91" t="str">
        <f t="shared" si="231"/>
        <v>-</v>
      </c>
      <c r="N627" s="91" t="str">
        <f t="shared" si="231"/>
        <v>-</v>
      </c>
      <c r="O627" s="91" t="str">
        <f t="shared" si="231"/>
        <v>-</v>
      </c>
      <c r="P627" s="91" t="str">
        <f t="shared" si="231"/>
        <v>-</v>
      </c>
      <c r="Q627" s="91" t="str">
        <f t="shared" si="231"/>
        <v>-</v>
      </c>
      <c r="R627" s="91" t="str">
        <f t="shared" si="231"/>
        <v>-</v>
      </c>
      <c r="S627" s="91" t="str">
        <f t="shared" si="231"/>
        <v>-</v>
      </c>
      <c r="T627" s="91" t="str">
        <f t="shared" si="231"/>
        <v>-</v>
      </c>
      <c r="U627" s="91" t="str">
        <f t="shared" si="231"/>
        <v>-</v>
      </c>
      <c r="V627" s="91" t="str">
        <f t="shared" si="231"/>
        <v>-</v>
      </c>
      <c r="W627" s="91" t="str">
        <f t="shared" si="231"/>
        <v>-</v>
      </c>
      <c r="X627" s="91" t="str">
        <f t="shared" si="231"/>
        <v>-</v>
      </c>
      <c r="Y627" s="91" t="str">
        <f t="shared" si="231"/>
        <v>-</v>
      </c>
      <c r="Z627" s="91" t="str">
        <f t="shared" si="231"/>
        <v>-</v>
      </c>
      <c r="AA627" s="91" t="str">
        <f t="shared" si="231"/>
        <v>-</v>
      </c>
      <c r="AB627" s="91" t="str">
        <f t="shared" si="231"/>
        <v>-</v>
      </c>
      <c r="AC627" s="91" t="str">
        <f t="shared" si="231"/>
        <v>-</v>
      </c>
      <c r="AD627" s="91" t="str">
        <f t="shared" si="231"/>
        <v>-</v>
      </c>
      <c r="AE627" s="91" t="str">
        <f t="shared" si="231"/>
        <v>-</v>
      </c>
      <c r="AF627" s="91" t="str">
        <f t="shared" si="231"/>
        <v>-</v>
      </c>
      <c r="AG627" s="91" t="str">
        <f t="shared" si="231"/>
        <v>-</v>
      </c>
      <c r="AH627" s="91" t="str">
        <f t="shared" si="231"/>
        <v>-</v>
      </c>
      <c r="AI627" s="91" t="str">
        <f t="shared" si="231"/>
        <v>-</v>
      </c>
      <c r="AJ627" s="91" t="str">
        <f t="shared" si="231"/>
        <v>-</v>
      </c>
      <c r="AK627" s="91" t="str">
        <f t="shared" si="231"/>
        <v>-</v>
      </c>
      <c r="AL627" s="91" t="str">
        <f t="shared" si="231"/>
        <v>-</v>
      </c>
      <c r="AM627" s="92" t="str">
        <f t="shared" si="231"/>
        <v>-</v>
      </c>
    </row>
    <row r="628" spans="1:39">
      <c r="A628" s="58" t="str">
        <f>IFERROR(IF(A627+1&lt;COUNTIF(TQoL_Indexes!#REF!,Aux_Country!$A$3),A627+1,""),"")</f>
        <v/>
      </c>
      <c r="B628" s="116" t="str">
        <f t="shared" si="213"/>
        <v/>
      </c>
      <c r="C628" s="116" t="str">
        <f t="shared" si="213"/>
        <v/>
      </c>
      <c r="D628" s="116" t="str">
        <f t="shared" si="213"/>
        <v/>
      </c>
      <c r="E628" s="91" t="str">
        <f t="shared" si="206"/>
        <v>-</v>
      </c>
      <c r="F628" s="91" t="str">
        <f t="shared" ref="F628:AM628" si="232">IFERROR(_xlfn.RANK.EQ(F221,F$3:F$404,0),"-")</f>
        <v>-</v>
      </c>
      <c r="G628" s="91" t="str">
        <f t="shared" si="232"/>
        <v>-</v>
      </c>
      <c r="H628" s="91" t="str">
        <f t="shared" si="232"/>
        <v>-</v>
      </c>
      <c r="I628" s="91" t="str">
        <f t="shared" si="232"/>
        <v>-</v>
      </c>
      <c r="J628" s="91" t="str">
        <f t="shared" si="232"/>
        <v>-</v>
      </c>
      <c r="K628" s="91" t="str">
        <f t="shared" si="232"/>
        <v>-</v>
      </c>
      <c r="L628" s="91" t="str">
        <f t="shared" si="232"/>
        <v>-</v>
      </c>
      <c r="M628" s="91" t="str">
        <f t="shared" si="232"/>
        <v>-</v>
      </c>
      <c r="N628" s="91" t="str">
        <f t="shared" si="232"/>
        <v>-</v>
      </c>
      <c r="O628" s="91" t="str">
        <f t="shared" si="232"/>
        <v>-</v>
      </c>
      <c r="P628" s="91" t="str">
        <f t="shared" si="232"/>
        <v>-</v>
      </c>
      <c r="Q628" s="91" t="str">
        <f t="shared" si="232"/>
        <v>-</v>
      </c>
      <c r="R628" s="91" t="str">
        <f t="shared" si="232"/>
        <v>-</v>
      </c>
      <c r="S628" s="91" t="str">
        <f t="shared" si="232"/>
        <v>-</v>
      </c>
      <c r="T628" s="91" t="str">
        <f t="shared" si="232"/>
        <v>-</v>
      </c>
      <c r="U628" s="91" t="str">
        <f t="shared" si="232"/>
        <v>-</v>
      </c>
      <c r="V628" s="91" t="str">
        <f t="shared" si="232"/>
        <v>-</v>
      </c>
      <c r="W628" s="91" t="str">
        <f t="shared" si="232"/>
        <v>-</v>
      </c>
      <c r="X628" s="91" t="str">
        <f t="shared" si="232"/>
        <v>-</v>
      </c>
      <c r="Y628" s="91" t="str">
        <f t="shared" si="232"/>
        <v>-</v>
      </c>
      <c r="Z628" s="91" t="str">
        <f t="shared" si="232"/>
        <v>-</v>
      </c>
      <c r="AA628" s="91" t="str">
        <f t="shared" si="232"/>
        <v>-</v>
      </c>
      <c r="AB628" s="91" t="str">
        <f t="shared" si="232"/>
        <v>-</v>
      </c>
      <c r="AC628" s="91" t="str">
        <f t="shared" si="232"/>
        <v>-</v>
      </c>
      <c r="AD628" s="91" t="str">
        <f t="shared" si="232"/>
        <v>-</v>
      </c>
      <c r="AE628" s="91" t="str">
        <f t="shared" si="232"/>
        <v>-</v>
      </c>
      <c r="AF628" s="91" t="str">
        <f t="shared" si="232"/>
        <v>-</v>
      </c>
      <c r="AG628" s="91" t="str">
        <f t="shared" si="232"/>
        <v>-</v>
      </c>
      <c r="AH628" s="91" t="str">
        <f t="shared" si="232"/>
        <v>-</v>
      </c>
      <c r="AI628" s="91" t="str">
        <f t="shared" si="232"/>
        <v>-</v>
      </c>
      <c r="AJ628" s="91" t="str">
        <f t="shared" si="232"/>
        <v>-</v>
      </c>
      <c r="AK628" s="91" t="str">
        <f t="shared" si="232"/>
        <v>-</v>
      </c>
      <c r="AL628" s="91" t="str">
        <f t="shared" si="232"/>
        <v>-</v>
      </c>
      <c r="AM628" s="92" t="str">
        <f t="shared" si="232"/>
        <v>-</v>
      </c>
    </row>
    <row r="629" spans="1:39">
      <c r="A629" s="58" t="str">
        <f>IFERROR(IF(A628+1&lt;COUNTIF(TQoL_Indexes!#REF!,Aux_Country!$A$3),A628+1,""),"")</f>
        <v/>
      </c>
      <c r="B629" s="116" t="str">
        <f t="shared" si="213"/>
        <v/>
      </c>
      <c r="C629" s="116" t="str">
        <f t="shared" si="213"/>
        <v/>
      </c>
      <c r="D629" s="116" t="str">
        <f t="shared" si="213"/>
        <v/>
      </c>
      <c r="E629" s="91" t="str">
        <f t="shared" si="206"/>
        <v>-</v>
      </c>
      <c r="F629" s="91" t="str">
        <f t="shared" ref="F629:AM629" si="233">IFERROR(_xlfn.RANK.EQ(F222,F$3:F$404,0),"-")</f>
        <v>-</v>
      </c>
      <c r="G629" s="91" t="str">
        <f t="shared" si="233"/>
        <v>-</v>
      </c>
      <c r="H629" s="91" t="str">
        <f t="shared" si="233"/>
        <v>-</v>
      </c>
      <c r="I629" s="91" t="str">
        <f t="shared" si="233"/>
        <v>-</v>
      </c>
      <c r="J629" s="91" t="str">
        <f t="shared" si="233"/>
        <v>-</v>
      </c>
      <c r="K629" s="91" t="str">
        <f t="shared" si="233"/>
        <v>-</v>
      </c>
      <c r="L629" s="91" t="str">
        <f t="shared" si="233"/>
        <v>-</v>
      </c>
      <c r="M629" s="91" t="str">
        <f t="shared" si="233"/>
        <v>-</v>
      </c>
      <c r="N629" s="91" t="str">
        <f t="shared" si="233"/>
        <v>-</v>
      </c>
      <c r="O629" s="91" t="str">
        <f t="shared" si="233"/>
        <v>-</v>
      </c>
      <c r="P629" s="91" t="str">
        <f t="shared" si="233"/>
        <v>-</v>
      </c>
      <c r="Q629" s="91" t="str">
        <f t="shared" si="233"/>
        <v>-</v>
      </c>
      <c r="R629" s="91" t="str">
        <f t="shared" si="233"/>
        <v>-</v>
      </c>
      <c r="S629" s="91" t="str">
        <f t="shared" si="233"/>
        <v>-</v>
      </c>
      <c r="T629" s="91" t="str">
        <f t="shared" si="233"/>
        <v>-</v>
      </c>
      <c r="U629" s="91" t="str">
        <f t="shared" si="233"/>
        <v>-</v>
      </c>
      <c r="V629" s="91" t="str">
        <f t="shared" si="233"/>
        <v>-</v>
      </c>
      <c r="W629" s="91" t="str">
        <f t="shared" si="233"/>
        <v>-</v>
      </c>
      <c r="X629" s="91" t="str">
        <f t="shared" si="233"/>
        <v>-</v>
      </c>
      <c r="Y629" s="91" t="str">
        <f t="shared" si="233"/>
        <v>-</v>
      </c>
      <c r="Z629" s="91" t="str">
        <f t="shared" si="233"/>
        <v>-</v>
      </c>
      <c r="AA629" s="91" t="str">
        <f t="shared" si="233"/>
        <v>-</v>
      </c>
      <c r="AB629" s="91" t="str">
        <f t="shared" si="233"/>
        <v>-</v>
      </c>
      <c r="AC629" s="91" t="str">
        <f t="shared" si="233"/>
        <v>-</v>
      </c>
      <c r="AD629" s="91" t="str">
        <f t="shared" si="233"/>
        <v>-</v>
      </c>
      <c r="AE629" s="91" t="str">
        <f t="shared" si="233"/>
        <v>-</v>
      </c>
      <c r="AF629" s="91" t="str">
        <f t="shared" si="233"/>
        <v>-</v>
      </c>
      <c r="AG629" s="91" t="str">
        <f t="shared" si="233"/>
        <v>-</v>
      </c>
      <c r="AH629" s="91" t="str">
        <f t="shared" si="233"/>
        <v>-</v>
      </c>
      <c r="AI629" s="91" t="str">
        <f t="shared" si="233"/>
        <v>-</v>
      </c>
      <c r="AJ629" s="91" t="str">
        <f t="shared" si="233"/>
        <v>-</v>
      </c>
      <c r="AK629" s="91" t="str">
        <f t="shared" si="233"/>
        <v>-</v>
      </c>
      <c r="AL629" s="91" t="str">
        <f t="shared" si="233"/>
        <v>-</v>
      </c>
      <c r="AM629" s="92" t="str">
        <f t="shared" si="233"/>
        <v>-</v>
      </c>
    </row>
    <row r="630" spans="1:39">
      <c r="A630" s="58" t="str">
        <f>IFERROR(IF(A629+1&lt;COUNTIF(TQoL_Indexes!#REF!,Aux_Country!$A$3),A629+1,""),"")</f>
        <v/>
      </c>
      <c r="B630" s="116" t="str">
        <f t="shared" ref="B630:D649" si="234">B223</f>
        <v/>
      </c>
      <c r="C630" s="116" t="str">
        <f t="shared" si="234"/>
        <v/>
      </c>
      <c r="D630" s="116" t="str">
        <f t="shared" si="234"/>
        <v/>
      </c>
      <c r="E630" s="91" t="str">
        <f t="shared" si="206"/>
        <v>-</v>
      </c>
      <c r="F630" s="91" t="str">
        <f t="shared" ref="F630:AM630" si="235">IFERROR(_xlfn.RANK.EQ(F223,F$3:F$404,0),"-")</f>
        <v>-</v>
      </c>
      <c r="G630" s="91" t="str">
        <f t="shared" si="235"/>
        <v>-</v>
      </c>
      <c r="H630" s="91" t="str">
        <f t="shared" si="235"/>
        <v>-</v>
      </c>
      <c r="I630" s="91" t="str">
        <f t="shared" si="235"/>
        <v>-</v>
      </c>
      <c r="J630" s="91" t="str">
        <f t="shared" si="235"/>
        <v>-</v>
      </c>
      <c r="K630" s="91" t="str">
        <f t="shared" si="235"/>
        <v>-</v>
      </c>
      <c r="L630" s="91" t="str">
        <f t="shared" si="235"/>
        <v>-</v>
      </c>
      <c r="M630" s="91" t="str">
        <f t="shared" si="235"/>
        <v>-</v>
      </c>
      <c r="N630" s="91" t="str">
        <f t="shared" si="235"/>
        <v>-</v>
      </c>
      <c r="O630" s="91" t="str">
        <f t="shared" si="235"/>
        <v>-</v>
      </c>
      <c r="P630" s="91" t="str">
        <f t="shared" si="235"/>
        <v>-</v>
      </c>
      <c r="Q630" s="91" t="str">
        <f t="shared" si="235"/>
        <v>-</v>
      </c>
      <c r="R630" s="91" t="str">
        <f t="shared" si="235"/>
        <v>-</v>
      </c>
      <c r="S630" s="91" t="str">
        <f t="shared" si="235"/>
        <v>-</v>
      </c>
      <c r="T630" s="91" t="str">
        <f t="shared" si="235"/>
        <v>-</v>
      </c>
      <c r="U630" s="91" t="str">
        <f t="shared" si="235"/>
        <v>-</v>
      </c>
      <c r="V630" s="91" t="str">
        <f t="shared" si="235"/>
        <v>-</v>
      </c>
      <c r="W630" s="91" t="str">
        <f t="shared" si="235"/>
        <v>-</v>
      </c>
      <c r="X630" s="91" t="str">
        <f t="shared" si="235"/>
        <v>-</v>
      </c>
      <c r="Y630" s="91" t="str">
        <f t="shared" si="235"/>
        <v>-</v>
      </c>
      <c r="Z630" s="91" t="str">
        <f t="shared" si="235"/>
        <v>-</v>
      </c>
      <c r="AA630" s="91" t="str">
        <f t="shared" si="235"/>
        <v>-</v>
      </c>
      <c r="AB630" s="91" t="str">
        <f t="shared" si="235"/>
        <v>-</v>
      </c>
      <c r="AC630" s="91" t="str">
        <f t="shared" si="235"/>
        <v>-</v>
      </c>
      <c r="AD630" s="91" t="str">
        <f t="shared" si="235"/>
        <v>-</v>
      </c>
      <c r="AE630" s="91" t="str">
        <f t="shared" si="235"/>
        <v>-</v>
      </c>
      <c r="AF630" s="91" t="str">
        <f t="shared" si="235"/>
        <v>-</v>
      </c>
      <c r="AG630" s="91" t="str">
        <f t="shared" si="235"/>
        <v>-</v>
      </c>
      <c r="AH630" s="91" t="str">
        <f t="shared" si="235"/>
        <v>-</v>
      </c>
      <c r="AI630" s="91" t="str">
        <f t="shared" si="235"/>
        <v>-</v>
      </c>
      <c r="AJ630" s="91" t="str">
        <f t="shared" si="235"/>
        <v>-</v>
      </c>
      <c r="AK630" s="91" t="str">
        <f t="shared" si="235"/>
        <v>-</v>
      </c>
      <c r="AL630" s="91" t="str">
        <f t="shared" si="235"/>
        <v>-</v>
      </c>
      <c r="AM630" s="92" t="str">
        <f t="shared" si="235"/>
        <v>-</v>
      </c>
    </row>
    <row r="631" spans="1:39">
      <c r="A631" s="58" t="str">
        <f>IFERROR(IF(A630+1&lt;COUNTIF(TQoL_Indexes!#REF!,Aux_Country!$A$3),A630+1,""),"")</f>
        <v/>
      </c>
      <c r="B631" s="116" t="str">
        <f t="shared" si="234"/>
        <v/>
      </c>
      <c r="C631" s="116" t="str">
        <f t="shared" si="234"/>
        <v/>
      </c>
      <c r="D631" s="116" t="str">
        <f t="shared" si="234"/>
        <v/>
      </c>
      <c r="E631" s="91" t="str">
        <f t="shared" si="206"/>
        <v>-</v>
      </c>
      <c r="F631" s="91" t="str">
        <f t="shared" ref="F631:AM631" si="236">IFERROR(_xlfn.RANK.EQ(F224,F$3:F$404,0),"-")</f>
        <v>-</v>
      </c>
      <c r="G631" s="91" t="str">
        <f t="shared" si="236"/>
        <v>-</v>
      </c>
      <c r="H631" s="91" t="str">
        <f t="shared" si="236"/>
        <v>-</v>
      </c>
      <c r="I631" s="91" t="str">
        <f t="shared" si="236"/>
        <v>-</v>
      </c>
      <c r="J631" s="91" t="str">
        <f t="shared" si="236"/>
        <v>-</v>
      </c>
      <c r="K631" s="91" t="str">
        <f t="shared" si="236"/>
        <v>-</v>
      </c>
      <c r="L631" s="91" t="str">
        <f t="shared" si="236"/>
        <v>-</v>
      </c>
      <c r="M631" s="91" t="str">
        <f t="shared" si="236"/>
        <v>-</v>
      </c>
      <c r="N631" s="91" t="str">
        <f t="shared" si="236"/>
        <v>-</v>
      </c>
      <c r="O631" s="91" t="str">
        <f t="shared" si="236"/>
        <v>-</v>
      </c>
      <c r="P631" s="91" t="str">
        <f t="shared" si="236"/>
        <v>-</v>
      </c>
      <c r="Q631" s="91" t="str">
        <f t="shared" si="236"/>
        <v>-</v>
      </c>
      <c r="R631" s="91" t="str">
        <f t="shared" si="236"/>
        <v>-</v>
      </c>
      <c r="S631" s="91" t="str">
        <f t="shared" si="236"/>
        <v>-</v>
      </c>
      <c r="T631" s="91" t="str">
        <f t="shared" si="236"/>
        <v>-</v>
      </c>
      <c r="U631" s="91" t="str">
        <f t="shared" si="236"/>
        <v>-</v>
      </c>
      <c r="V631" s="91" t="str">
        <f t="shared" si="236"/>
        <v>-</v>
      </c>
      <c r="W631" s="91" t="str">
        <f t="shared" si="236"/>
        <v>-</v>
      </c>
      <c r="X631" s="91" t="str">
        <f t="shared" si="236"/>
        <v>-</v>
      </c>
      <c r="Y631" s="91" t="str">
        <f t="shared" si="236"/>
        <v>-</v>
      </c>
      <c r="Z631" s="91" t="str">
        <f t="shared" si="236"/>
        <v>-</v>
      </c>
      <c r="AA631" s="91" t="str">
        <f t="shared" si="236"/>
        <v>-</v>
      </c>
      <c r="AB631" s="91" t="str">
        <f t="shared" si="236"/>
        <v>-</v>
      </c>
      <c r="AC631" s="91" t="str">
        <f t="shared" si="236"/>
        <v>-</v>
      </c>
      <c r="AD631" s="91" t="str">
        <f t="shared" si="236"/>
        <v>-</v>
      </c>
      <c r="AE631" s="91" t="str">
        <f t="shared" si="236"/>
        <v>-</v>
      </c>
      <c r="AF631" s="91" t="str">
        <f t="shared" si="236"/>
        <v>-</v>
      </c>
      <c r="AG631" s="91" t="str">
        <f t="shared" si="236"/>
        <v>-</v>
      </c>
      <c r="AH631" s="91" t="str">
        <f t="shared" si="236"/>
        <v>-</v>
      </c>
      <c r="AI631" s="91" t="str">
        <f t="shared" si="236"/>
        <v>-</v>
      </c>
      <c r="AJ631" s="91" t="str">
        <f t="shared" si="236"/>
        <v>-</v>
      </c>
      <c r="AK631" s="91" t="str">
        <f t="shared" si="236"/>
        <v>-</v>
      </c>
      <c r="AL631" s="91" t="str">
        <f t="shared" si="236"/>
        <v>-</v>
      </c>
      <c r="AM631" s="92" t="str">
        <f t="shared" si="236"/>
        <v>-</v>
      </c>
    </row>
    <row r="632" spans="1:39">
      <c r="A632" s="58" t="str">
        <f>IFERROR(IF(A631+1&lt;COUNTIF(TQoL_Indexes!#REF!,Aux_Country!$A$3),A631+1,""),"")</f>
        <v/>
      </c>
      <c r="B632" s="116" t="str">
        <f t="shared" si="234"/>
        <v/>
      </c>
      <c r="C632" s="116" t="str">
        <f t="shared" si="234"/>
        <v/>
      </c>
      <c r="D632" s="116" t="str">
        <f t="shared" si="234"/>
        <v/>
      </c>
      <c r="E632" s="91" t="str">
        <f t="shared" si="206"/>
        <v>-</v>
      </c>
      <c r="F632" s="91" t="str">
        <f t="shared" ref="F632:AM632" si="237">IFERROR(_xlfn.RANK.EQ(F225,F$3:F$404,0),"-")</f>
        <v>-</v>
      </c>
      <c r="G632" s="91" t="str">
        <f t="shared" si="237"/>
        <v>-</v>
      </c>
      <c r="H632" s="91" t="str">
        <f t="shared" si="237"/>
        <v>-</v>
      </c>
      <c r="I632" s="91" t="str">
        <f t="shared" si="237"/>
        <v>-</v>
      </c>
      <c r="J632" s="91" t="str">
        <f t="shared" si="237"/>
        <v>-</v>
      </c>
      <c r="K632" s="91" t="str">
        <f t="shared" si="237"/>
        <v>-</v>
      </c>
      <c r="L632" s="91" t="str">
        <f t="shared" si="237"/>
        <v>-</v>
      </c>
      <c r="M632" s="91" t="str">
        <f t="shared" si="237"/>
        <v>-</v>
      </c>
      <c r="N632" s="91" t="str">
        <f t="shared" si="237"/>
        <v>-</v>
      </c>
      <c r="O632" s="91" t="str">
        <f t="shared" si="237"/>
        <v>-</v>
      </c>
      <c r="P632" s="91" t="str">
        <f t="shared" si="237"/>
        <v>-</v>
      </c>
      <c r="Q632" s="91" t="str">
        <f t="shared" si="237"/>
        <v>-</v>
      </c>
      <c r="R632" s="91" t="str">
        <f t="shared" si="237"/>
        <v>-</v>
      </c>
      <c r="S632" s="91" t="str">
        <f t="shared" si="237"/>
        <v>-</v>
      </c>
      <c r="T632" s="91" t="str">
        <f t="shared" si="237"/>
        <v>-</v>
      </c>
      <c r="U632" s="91" t="str">
        <f t="shared" si="237"/>
        <v>-</v>
      </c>
      <c r="V632" s="91" t="str">
        <f t="shared" si="237"/>
        <v>-</v>
      </c>
      <c r="W632" s="91" t="str">
        <f t="shared" si="237"/>
        <v>-</v>
      </c>
      <c r="X632" s="91" t="str">
        <f t="shared" si="237"/>
        <v>-</v>
      </c>
      <c r="Y632" s="91" t="str">
        <f t="shared" si="237"/>
        <v>-</v>
      </c>
      <c r="Z632" s="91" t="str">
        <f t="shared" si="237"/>
        <v>-</v>
      </c>
      <c r="AA632" s="91" t="str">
        <f t="shared" si="237"/>
        <v>-</v>
      </c>
      <c r="AB632" s="91" t="str">
        <f t="shared" si="237"/>
        <v>-</v>
      </c>
      <c r="AC632" s="91" t="str">
        <f t="shared" si="237"/>
        <v>-</v>
      </c>
      <c r="AD632" s="91" t="str">
        <f t="shared" si="237"/>
        <v>-</v>
      </c>
      <c r="AE632" s="91" t="str">
        <f t="shared" si="237"/>
        <v>-</v>
      </c>
      <c r="AF632" s="91" t="str">
        <f t="shared" si="237"/>
        <v>-</v>
      </c>
      <c r="AG632" s="91" t="str">
        <f t="shared" si="237"/>
        <v>-</v>
      </c>
      <c r="AH632" s="91" t="str">
        <f t="shared" si="237"/>
        <v>-</v>
      </c>
      <c r="AI632" s="91" t="str">
        <f t="shared" si="237"/>
        <v>-</v>
      </c>
      <c r="AJ632" s="91" t="str">
        <f t="shared" si="237"/>
        <v>-</v>
      </c>
      <c r="AK632" s="91" t="str">
        <f t="shared" si="237"/>
        <v>-</v>
      </c>
      <c r="AL632" s="91" t="str">
        <f t="shared" si="237"/>
        <v>-</v>
      </c>
      <c r="AM632" s="92" t="str">
        <f t="shared" si="237"/>
        <v>-</v>
      </c>
    </row>
    <row r="633" spans="1:39">
      <c r="A633" s="58" t="str">
        <f>IFERROR(IF(A632+1&lt;COUNTIF(TQoL_Indexes!#REF!,Aux_Country!$A$3),A632+1,""),"")</f>
        <v/>
      </c>
      <c r="B633" s="116" t="str">
        <f t="shared" si="234"/>
        <v/>
      </c>
      <c r="C633" s="116" t="str">
        <f t="shared" si="234"/>
        <v/>
      </c>
      <c r="D633" s="116" t="str">
        <f t="shared" si="234"/>
        <v/>
      </c>
      <c r="E633" s="91" t="str">
        <f t="shared" si="206"/>
        <v>-</v>
      </c>
      <c r="F633" s="91" t="str">
        <f t="shared" ref="F633:AM633" si="238">IFERROR(_xlfn.RANK.EQ(F226,F$3:F$404,0),"-")</f>
        <v>-</v>
      </c>
      <c r="G633" s="91" t="str">
        <f t="shared" si="238"/>
        <v>-</v>
      </c>
      <c r="H633" s="91" t="str">
        <f t="shared" si="238"/>
        <v>-</v>
      </c>
      <c r="I633" s="91" t="str">
        <f t="shared" si="238"/>
        <v>-</v>
      </c>
      <c r="J633" s="91" t="str">
        <f t="shared" si="238"/>
        <v>-</v>
      </c>
      <c r="K633" s="91" t="str">
        <f t="shared" si="238"/>
        <v>-</v>
      </c>
      <c r="L633" s="91" t="str">
        <f t="shared" si="238"/>
        <v>-</v>
      </c>
      <c r="M633" s="91" t="str">
        <f t="shared" si="238"/>
        <v>-</v>
      </c>
      <c r="N633" s="91" t="str">
        <f t="shared" si="238"/>
        <v>-</v>
      </c>
      <c r="O633" s="91" t="str">
        <f t="shared" si="238"/>
        <v>-</v>
      </c>
      <c r="P633" s="91" t="str">
        <f t="shared" si="238"/>
        <v>-</v>
      </c>
      <c r="Q633" s="91" t="str">
        <f t="shared" si="238"/>
        <v>-</v>
      </c>
      <c r="R633" s="91" t="str">
        <f t="shared" si="238"/>
        <v>-</v>
      </c>
      <c r="S633" s="91" t="str">
        <f t="shared" si="238"/>
        <v>-</v>
      </c>
      <c r="T633" s="91" t="str">
        <f t="shared" si="238"/>
        <v>-</v>
      </c>
      <c r="U633" s="91" t="str">
        <f t="shared" si="238"/>
        <v>-</v>
      </c>
      <c r="V633" s="91" t="str">
        <f t="shared" si="238"/>
        <v>-</v>
      </c>
      <c r="W633" s="91" t="str">
        <f t="shared" si="238"/>
        <v>-</v>
      </c>
      <c r="X633" s="91" t="str">
        <f t="shared" si="238"/>
        <v>-</v>
      </c>
      <c r="Y633" s="91" t="str">
        <f t="shared" si="238"/>
        <v>-</v>
      </c>
      <c r="Z633" s="91" t="str">
        <f t="shared" si="238"/>
        <v>-</v>
      </c>
      <c r="AA633" s="91" t="str">
        <f t="shared" si="238"/>
        <v>-</v>
      </c>
      <c r="AB633" s="91" t="str">
        <f t="shared" si="238"/>
        <v>-</v>
      </c>
      <c r="AC633" s="91" t="str">
        <f t="shared" si="238"/>
        <v>-</v>
      </c>
      <c r="AD633" s="91" t="str">
        <f t="shared" si="238"/>
        <v>-</v>
      </c>
      <c r="AE633" s="91" t="str">
        <f t="shared" si="238"/>
        <v>-</v>
      </c>
      <c r="AF633" s="91" t="str">
        <f t="shared" si="238"/>
        <v>-</v>
      </c>
      <c r="AG633" s="91" t="str">
        <f t="shared" si="238"/>
        <v>-</v>
      </c>
      <c r="AH633" s="91" t="str">
        <f t="shared" si="238"/>
        <v>-</v>
      </c>
      <c r="AI633" s="91" t="str">
        <f t="shared" si="238"/>
        <v>-</v>
      </c>
      <c r="AJ633" s="91" t="str">
        <f t="shared" si="238"/>
        <v>-</v>
      </c>
      <c r="AK633" s="91" t="str">
        <f t="shared" si="238"/>
        <v>-</v>
      </c>
      <c r="AL633" s="91" t="str">
        <f t="shared" si="238"/>
        <v>-</v>
      </c>
      <c r="AM633" s="92" t="str">
        <f t="shared" si="238"/>
        <v>-</v>
      </c>
    </row>
    <row r="634" spans="1:39">
      <c r="A634" s="58" t="str">
        <f>IFERROR(IF(A633+1&lt;COUNTIF(TQoL_Indexes!#REF!,Aux_Country!$A$3),A633+1,""),"")</f>
        <v/>
      </c>
      <c r="B634" s="116" t="str">
        <f t="shared" si="234"/>
        <v/>
      </c>
      <c r="C634" s="116" t="str">
        <f t="shared" si="234"/>
        <v/>
      </c>
      <c r="D634" s="116" t="str">
        <f t="shared" si="234"/>
        <v/>
      </c>
      <c r="E634" s="91" t="str">
        <f t="shared" si="206"/>
        <v>-</v>
      </c>
      <c r="F634" s="91" t="str">
        <f t="shared" ref="F634:AM634" si="239">IFERROR(_xlfn.RANK.EQ(F227,F$3:F$404,0),"-")</f>
        <v>-</v>
      </c>
      <c r="G634" s="91" t="str">
        <f t="shared" si="239"/>
        <v>-</v>
      </c>
      <c r="H634" s="91" t="str">
        <f t="shared" si="239"/>
        <v>-</v>
      </c>
      <c r="I634" s="91" t="str">
        <f t="shared" si="239"/>
        <v>-</v>
      </c>
      <c r="J634" s="91" t="str">
        <f t="shared" si="239"/>
        <v>-</v>
      </c>
      <c r="K634" s="91" t="str">
        <f t="shared" si="239"/>
        <v>-</v>
      </c>
      <c r="L634" s="91" t="str">
        <f t="shared" si="239"/>
        <v>-</v>
      </c>
      <c r="M634" s="91" t="str">
        <f t="shared" si="239"/>
        <v>-</v>
      </c>
      <c r="N634" s="91" t="str">
        <f t="shared" si="239"/>
        <v>-</v>
      </c>
      <c r="O634" s="91" t="str">
        <f t="shared" si="239"/>
        <v>-</v>
      </c>
      <c r="P634" s="91" t="str">
        <f t="shared" si="239"/>
        <v>-</v>
      </c>
      <c r="Q634" s="91" t="str">
        <f t="shared" si="239"/>
        <v>-</v>
      </c>
      <c r="R634" s="91" t="str">
        <f t="shared" si="239"/>
        <v>-</v>
      </c>
      <c r="S634" s="91" t="str">
        <f t="shared" si="239"/>
        <v>-</v>
      </c>
      <c r="T634" s="91" t="str">
        <f t="shared" si="239"/>
        <v>-</v>
      </c>
      <c r="U634" s="91" t="str">
        <f t="shared" si="239"/>
        <v>-</v>
      </c>
      <c r="V634" s="91" t="str">
        <f t="shared" si="239"/>
        <v>-</v>
      </c>
      <c r="W634" s="91" t="str">
        <f t="shared" si="239"/>
        <v>-</v>
      </c>
      <c r="X634" s="91" t="str">
        <f t="shared" si="239"/>
        <v>-</v>
      </c>
      <c r="Y634" s="91" t="str">
        <f t="shared" si="239"/>
        <v>-</v>
      </c>
      <c r="Z634" s="91" t="str">
        <f t="shared" si="239"/>
        <v>-</v>
      </c>
      <c r="AA634" s="91" t="str">
        <f t="shared" si="239"/>
        <v>-</v>
      </c>
      <c r="AB634" s="91" t="str">
        <f t="shared" si="239"/>
        <v>-</v>
      </c>
      <c r="AC634" s="91" t="str">
        <f t="shared" si="239"/>
        <v>-</v>
      </c>
      <c r="AD634" s="91" t="str">
        <f t="shared" si="239"/>
        <v>-</v>
      </c>
      <c r="AE634" s="91" t="str">
        <f t="shared" si="239"/>
        <v>-</v>
      </c>
      <c r="AF634" s="91" t="str">
        <f t="shared" si="239"/>
        <v>-</v>
      </c>
      <c r="AG634" s="91" t="str">
        <f t="shared" si="239"/>
        <v>-</v>
      </c>
      <c r="AH634" s="91" t="str">
        <f t="shared" si="239"/>
        <v>-</v>
      </c>
      <c r="AI634" s="91" t="str">
        <f t="shared" si="239"/>
        <v>-</v>
      </c>
      <c r="AJ634" s="91" t="str">
        <f t="shared" si="239"/>
        <v>-</v>
      </c>
      <c r="AK634" s="91" t="str">
        <f t="shared" si="239"/>
        <v>-</v>
      </c>
      <c r="AL634" s="91" t="str">
        <f t="shared" si="239"/>
        <v>-</v>
      </c>
      <c r="AM634" s="92" t="str">
        <f t="shared" si="239"/>
        <v>-</v>
      </c>
    </row>
    <row r="635" spans="1:39">
      <c r="A635" s="58" t="str">
        <f>IFERROR(IF(A634+1&lt;COUNTIF(TQoL_Indexes!#REF!,Aux_Country!$A$3),A634+1,""),"")</f>
        <v/>
      </c>
      <c r="B635" s="116" t="str">
        <f t="shared" si="234"/>
        <v/>
      </c>
      <c r="C635" s="116" t="str">
        <f t="shared" si="234"/>
        <v/>
      </c>
      <c r="D635" s="116" t="str">
        <f t="shared" si="234"/>
        <v/>
      </c>
      <c r="E635" s="91" t="str">
        <f t="shared" si="206"/>
        <v>-</v>
      </c>
      <c r="F635" s="91" t="str">
        <f t="shared" ref="F635:AM635" si="240">IFERROR(_xlfn.RANK.EQ(F228,F$3:F$404,0),"-")</f>
        <v>-</v>
      </c>
      <c r="G635" s="91" t="str">
        <f t="shared" si="240"/>
        <v>-</v>
      </c>
      <c r="H635" s="91" t="str">
        <f t="shared" si="240"/>
        <v>-</v>
      </c>
      <c r="I635" s="91" t="str">
        <f t="shared" si="240"/>
        <v>-</v>
      </c>
      <c r="J635" s="91" t="str">
        <f t="shared" si="240"/>
        <v>-</v>
      </c>
      <c r="K635" s="91" t="str">
        <f t="shared" si="240"/>
        <v>-</v>
      </c>
      <c r="L635" s="91" t="str">
        <f t="shared" si="240"/>
        <v>-</v>
      </c>
      <c r="M635" s="91" t="str">
        <f t="shared" si="240"/>
        <v>-</v>
      </c>
      <c r="N635" s="91" t="str">
        <f t="shared" si="240"/>
        <v>-</v>
      </c>
      <c r="O635" s="91" t="str">
        <f t="shared" si="240"/>
        <v>-</v>
      </c>
      <c r="P635" s="91" t="str">
        <f t="shared" si="240"/>
        <v>-</v>
      </c>
      <c r="Q635" s="91" t="str">
        <f t="shared" si="240"/>
        <v>-</v>
      </c>
      <c r="R635" s="91" t="str">
        <f t="shared" si="240"/>
        <v>-</v>
      </c>
      <c r="S635" s="91" t="str">
        <f t="shared" si="240"/>
        <v>-</v>
      </c>
      <c r="T635" s="91" t="str">
        <f t="shared" si="240"/>
        <v>-</v>
      </c>
      <c r="U635" s="91" t="str">
        <f t="shared" si="240"/>
        <v>-</v>
      </c>
      <c r="V635" s="91" t="str">
        <f t="shared" si="240"/>
        <v>-</v>
      </c>
      <c r="W635" s="91" t="str">
        <f t="shared" si="240"/>
        <v>-</v>
      </c>
      <c r="X635" s="91" t="str">
        <f t="shared" si="240"/>
        <v>-</v>
      </c>
      <c r="Y635" s="91" t="str">
        <f t="shared" si="240"/>
        <v>-</v>
      </c>
      <c r="Z635" s="91" t="str">
        <f t="shared" si="240"/>
        <v>-</v>
      </c>
      <c r="AA635" s="91" t="str">
        <f t="shared" si="240"/>
        <v>-</v>
      </c>
      <c r="AB635" s="91" t="str">
        <f t="shared" si="240"/>
        <v>-</v>
      </c>
      <c r="AC635" s="91" t="str">
        <f t="shared" si="240"/>
        <v>-</v>
      </c>
      <c r="AD635" s="91" t="str">
        <f t="shared" si="240"/>
        <v>-</v>
      </c>
      <c r="AE635" s="91" t="str">
        <f t="shared" si="240"/>
        <v>-</v>
      </c>
      <c r="AF635" s="91" t="str">
        <f t="shared" si="240"/>
        <v>-</v>
      </c>
      <c r="AG635" s="91" t="str">
        <f t="shared" si="240"/>
        <v>-</v>
      </c>
      <c r="AH635" s="91" t="str">
        <f t="shared" si="240"/>
        <v>-</v>
      </c>
      <c r="AI635" s="91" t="str">
        <f t="shared" si="240"/>
        <v>-</v>
      </c>
      <c r="AJ635" s="91" t="str">
        <f t="shared" si="240"/>
        <v>-</v>
      </c>
      <c r="AK635" s="91" t="str">
        <f t="shared" si="240"/>
        <v>-</v>
      </c>
      <c r="AL635" s="91" t="str">
        <f t="shared" si="240"/>
        <v>-</v>
      </c>
      <c r="AM635" s="92" t="str">
        <f t="shared" si="240"/>
        <v>-</v>
      </c>
    </row>
    <row r="636" spans="1:39">
      <c r="A636" s="58" t="str">
        <f>IFERROR(IF(A635+1&lt;COUNTIF(TQoL_Indexes!#REF!,Aux_Country!$A$3),A635+1,""),"")</f>
        <v/>
      </c>
      <c r="B636" s="116" t="str">
        <f t="shared" si="234"/>
        <v/>
      </c>
      <c r="C636" s="116" t="str">
        <f t="shared" si="234"/>
        <v/>
      </c>
      <c r="D636" s="116" t="str">
        <f t="shared" si="234"/>
        <v/>
      </c>
      <c r="E636" s="91" t="str">
        <f t="shared" si="206"/>
        <v>-</v>
      </c>
      <c r="F636" s="91" t="str">
        <f t="shared" ref="F636:AM636" si="241">IFERROR(_xlfn.RANK.EQ(F229,F$3:F$404,0),"-")</f>
        <v>-</v>
      </c>
      <c r="G636" s="91" t="str">
        <f t="shared" si="241"/>
        <v>-</v>
      </c>
      <c r="H636" s="91" t="str">
        <f t="shared" si="241"/>
        <v>-</v>
      </c>
      <c r="I636" s="91" t="str">
        <f t="shared" si="241"/>
        <v>-</v>
      </c>
      <c r="J636" s="91" t="str">
        <f t="shared" si="241"/>
        <v>-</v>
      </c>
      <c r="K636" s="91" t="str">
        <f t="shared" si="241"/>
        <v>-</v>
      </c>
      <c r="L636" s="91" t="str">
        <f t="shared" si="241"/>
        <v>-</v>
      </c>
      <c r="M636" s="91" t="str">
        <f t="shared" si="241"/>
        <v>-</v>
      </c>
      <c r="N636" s="91" t="str">
        <f t="shared" si="241"/>
        <v>-</v>
      </c>
      <c r="O636" s="91" t="str">
        <f t="shared" si="241"/>
        <v>-</v>
      </c>
      <c r="P636" s="91" t="str">
        <f t="shared" si="241"/>
        <v>-</v>
      </c>
      <c r="Q636" s="91" t="str">
        <f t="shared" si="241"/>
        <v>-</v>
      </c>
      <c r="R636" s="91" t="str">
        <f t="shared" si="241"/>
        <v>-</v>
      </c>
      <c r="S636" s="91" t="str">
        <f t="shared" si="241"/>
        <v>-</v>
      </c>
      <c r="T636" s="91" t="str">
        <f t="shared" si="241"/>
        <v>-</v>
      </c>
      <c r="U636" s="91" t="str">
        <f t="shared" si="241"/>
        <v>-</v>
      </c>
      <c r="V636" s="91" t="str">
        <f t="shared" si="241"/>
        <v>-</v>
      </c>
      <c r="W636" s="91" t="str">
        <f t="shared" si="241"/>
        <v>-</v>
      </c>
      <c r="X636" s="91" t="str">
        <f t="shared" si="241"/>
        <v>-</v>
      </c>
      <c r="Y636" s="91" t="str">
        <f t="shared" si="241"/>
        <v>-</v>
      </c>
      <c r="Z636" s="91" t="str">
        <f t="shared" si="241"/>
        <v>-</v>
      </c>
      <c r="AA636" s="91" t="str">
        <f t="shared" si="241"/>
        <v>-</v>
      </c>
      <c r="AB636" s="91" t="str">
        <f t="shared" si="241"/>
        <v>-</v>
      </c>
      <c r="AC636" s="91" t="str">
        <f t="shared" si="241"/>
        <v>-</v>
      </c>
      <c r="AD636" s="91" t="str">
        <f t="shared" si="241"/>
        <v>-</v>
      </c>
      <c r="AE636" s="91" t="str">
        <f t="shared" si="241"/>
        <v>-</v>
      </c>
      <c r="AF636" s="91" t="str">
        <f t="shared" si="241"/>
        <v>-</v>
      </c>
      <c r="AG636" s="91" t="str">
        <f t="shared" si="241"/>
        <v>-</v>
      </c>
      <c r="AH636" s="91" t="str">
        <f t="shared" si="241"/>
        <v>-</v>
      </c>
      <c r="AI636" s="91" t="str">
        <f t="shared" si="241"/>
        <v>-</v>
      </c>
      <c r="AJ636" s="91" t="str">
        <f t="shared" si="241"/>
        <v>-</v>
      </c>
      <c r="AK636" s="91" t="str">
        <f t="shared" si="241"/>
        <v>-</v>
      </c>
      <c r="AL636" s="91" t="str">
        <f t="shared" si="241"/>
        <v>-</v>
      </c>
      <c r="AM636" s="92" t="str">
        <f t="shared" si="241"/>
        <v>-</v>
      </c>
    </row>
    <row r="637" spans="1:39">
      <c r="A637" s="58" t="str">
        <f>IFERROR(IF(A636+1&lt;COUNTIF(TQoL_Indexes!#REF!,Aux_Country!$A$3),A636+1,""),"")</f>
        <v/>
      </c>
      <c r="B637" s="116" t="str">
        <f t="shared" si="234"/>
        <v/>
      </c>
      <c r="C637" s="116" t="str">
        <f t="shared" si="234"/>
        <v/>
      </c>
      <c r="D637" s="116" t="str">
        <f t="shared" si="234"/>
        <v/>
      </c>
      <c r="E637" s="91" t="str">
        <f t="shared" si="206"/>
        <v>-</v>
      </c>
      <c r="F637" s="91" t="str">
        <f t="shared" ref="F637:AM637" si="242">IFERROR(_xlfn.RANK.EQ(F230,F$3:F$404,0),"-")</f>
        <v>-</v>
      </c>
      <c r="G637" s="91" t="str">
        <f t="shared" si="242"/>
        <v>-</v>
      </c>
      <c r="H637" s="91" t="str">
        <f t="shared" si="242"/>
        <v>-</v>
      </c>
      <c r="I637" s="91" t="str">
        <f t="shared" si="242"/>
        <v>-</v>
      </c>
      <c r="J637" s="91" t="str">
        <f t="shared" si="242"/>
        <v>-</v>
      </c>
      <c r="K637" s="91" t="str">
        <f t="shared" si="242"/>
        <v>-</v>
      </c>
      <c r="L637" s="91" t="str">
        <f t="shared" si="242"/>
        <v>-</v>
      </c>
      <c r="M637" s="91" t="str">
        <f t="shared" si="242"/>
        <v>-</v>
      </c>
      <c r="N637" s="91" t="str">
        <f t="shared" si="242"/>
        <v>-</v>
      </c>
      <c r="O637" s="91" t="str">
        <f t="shared" si="242"/>
        <v>-</v>
      </c>
      <c r="P637" s="91" t="str">
        <f t="shared" si="242"/>
        <v>-</v>
      </c>
      <c r="Q637" s="91" t="str">
        <f t="shared" si="242"/>
        <v>-</v>
      </c>
      <c r="R637" s="91" t="str">
        <f t="shared" si="242"/>
        <v>-</v>
      </c>
      <c r="S637" s="91" t="str">
        <f t="shared" si="242"/>
        <v>-</v>
      </c>
      <c r="T637" s="91" t="str">
        <f t="shared" si="242"/>
        <v>-</v>
      </c>
      <c r="U637" s="91" t="str">
        <f t="shared" si="242"/>
        <v>-</v>
      </c>
      <c r="V637" s="91" t="str">
        <f t="shared" si="242"/>
        <v>-</v>
      </c>
      <c r="W637" s="91" t="str">
        <f t="shared" si="242"/>
        <v>-</v>
      </c>
      <c r="X637" s="91" t="str">
        <f t="shared" si="242"/>
        <v>-</v>
      </c>
      <c r="Y637" s="91" t="str">
        <f t="shared" si="242"/>
        <v>-</v>
      </c>
      <c r="Z637" s="91" t="str">
        <f t="shared" si="242"/>
        <v>-</v>
      </c>
      <c r="AA637" s="91" t="str">
        <f t="shared" si="242"/>
        <v>-</v>
      </c>
      <c r="AB637" s="91" t="str">
        <f t="shared" si="242"/>
        <v>-</v>
      </c>
      <c r="AC637" s="91" t="str">
        <f t="shared" si="242"/>
        <v>-</v>
      </c>
      <c r="AD637" s="91" t="str">
        <f t="shared" si="242"/>
        <v>-</v>
      </c>
      <c r="AE637" s="91" t="str">
        <f t="shared" si="242"/>
        <v>-</v>
      </c>
      <c r="AF637" s="91" t="str">
        <f t="shared" si="242"/>
        <v>-</v>
      </c>
      <c r="AG637" s="91" t="str">
        <f t="shared" si="242"/>
        <v>-</v>
      </c>
      <c r="AH637" s="91" t="str">
        <f t="shared" si="242"/>
        <v>-</v>
      </c>
      <c r="AI637" s="91" t="str">
        <f t="shared" si="242"/>
        <v>-</v>
      </c>
      <c r="AJ637" s="91" t="str">
        <f t="shared" si="242"/>
        <v>-</v>
      </c>
      <c r="AK637" s="91" t="str">
        <f t="shared" si="242"/>
        <v>-</v>
      </c>
      <c r="AL637" s="91" t="str">
        <f t="shared" si="242"/>
        <v>-</v>
      </c>
      <c r="AM637" s="92" t="str">
        <f t="shared" si="242"/>
        <v>-</v>
      </c>
    </row>
    <row r="638" spans="1:39">
      <c r="A638" s="58" t="str">
        <f>IFERROR(IF(A637+1&lt;COUNTIF(TQoL_Indexes!#REF!,Aux_Country!$A$3),A637+1,""),"")</f>
        <v/>
      </c>
      <c r="B638" s="116" t="str">
        <f t="shared" si="234"/>
        <v/>
      </c>
      <c r="C638" s="116" t="str">
        <f t="shared" si="234"/>
        <v/>
      </c>
      <c r="D638" s="116" t="str">
        <f t="shared" si="234"/>
        <v/>
      </c>
      <c r="E638" s="91" t="str">
        <f t="shared" si="206"/>
        <v>-</v>
      </c>
      <c r="F638" s="91" t="str">
        <f t="shared" ref="F638:AM638" si="243">IFERROR(_xlfn.RANK.EQ(F231,F$3:F$404,0),"-")</f>
        <v>-</v>
      </c>
      <c r="G638" s="91" t="str">
        <f t="shared" si="243"/>
        <v>-</v>
      </c>
      <c r="H638" s="91" t="str">
        <f t="shared" si="243"/>
        <v>-</v>
      </c>
      <c r="I638" s="91" t="str">
        <f t="shared" si="243"/>
        <v>-</v>
      </c>
      <c r="J638" s="91" t="str">
        <f t="shared" si="243"/>
        <v>-</v>
      </c>
      <c r="K638" s="91" t="str">
        <f t="shared" si="243"/>
        <v>-</v>
      </c>
      <c r="L638" s="91" t="str">
        <f t="shared" si="243"/>
        <v>-</v>
      </c>
      <c r="M638" s="91" t="str">
        <f t="shared" si="243"/>
        <v>-</v>
      </c>
      <c r="N638" s="91" t="str">
        <f t="shared" si="243"/>
        <v>-</v>
      </c>
      <c r="O638" s="91" t="str">
        <f t="shared" si="243"/>
        <v>-</v>
      </c>
      <c r="P638" s="91" t="str">
        <f t="shared" si="243"/>
        <v>-</v>
      </c>
      <c r="Q638" s="91" t="str">
        <f t="shared" si="243"/>
        <v>-</v>
      </c>
      <c r="R638" s="91" t="str">
        <f t="shared" si="243"/>
        <v>-</v>
      </c>
      <c r="S638" s="91" t="str">
        <f t="shared" si="243"/>
        <v>-</v>
      </c>
      <c r="T638" s="91" t="str">
        <f t="shared" si="243"/>
        <v>-</v>
      </c>
      <c r="U638" s="91" t="str">
        <f t="shared" si="243"/>
        <v>-</v>
      </c>
      <c r="V638" s="91" t="str">
        <f t="shared" si="243"/>
        <v>-</v>
      </c>
      <c r="W638" s="91" t="str">
        <f t="shared" si="243"/>
        <v>-</v>
      </c>
      <c r="X638" s="91" t="str">
        <f t="shared" si="243"/>
        <v>-</v>
      </c>
      <c r="Y638" s="91" t="str">
        <f t="shared" si="243"/>
        <v>-</v>
      </c>
      <c r="Z638" s="91" t="str">
        <f t="shared" si="243"/>
        <v>-</v>
      </c>
      <c r="AA638" s="91" t="str">
        <f t="shared" si="243"/>
        <v>-</v>
      </c>
      <c r="AB638" s="91" t="str">
        <f t="shared" si="243"/>
        <v>-</v>
      </c>
      <c r="AC638" s="91" t="str">
        <f t="shared" si="243"/>
        <v>-</v>
      </c>
      <c r="AD638" s="91" t="str">
        <f t="shared" si="243"/>
        <v>-</v>
      </c>
      <c r="AE638" s="91" t="str">
        <f t="shared" si="243"/>
        <v>-</v>
      </c>
      <c r="AF638" s="91" t="str">
        <f t="shared" si="243"/>
        <v>-</v>
      </c>
      <c r="AG638" s="91" t="str">
        <f t="shared" si="243"/>
        <v>-</v>
      </c>
      <c r="AH638" s="91" t="str">
        <f t="shared" si="243"/>
        <v>-</v>
      </c>
      <c r="AI638" s="91" t="str">
        <f t="shared" si="243"/>
        <v>-</v>
      </c>
      <c r="AJ638" s="91" t="str">
        <f t="shared" si="243"/>
        <v>-</v>
      </c>
      <c r="AK638" s="91" t="str">
        <f t="shared" si="243"/>
        <v>-</v>
      </c>
      <c r="AL638" s="91" t="str">
        <f t="shared" si="243"/>
        <v>-</v>
      </c>
      <c r="AM638" s="92" t="str">
        <f t="shared" si="243"/>
        <v>-</v>
      </c>
    </row>
    <row r="639" spans="1:39">
      <c r="A639" s="58" t="str">
        <f>IFERROR(IF(A638+1&lt;COUNTIF(TQoL_Indexes!#REF!,Aux_Country!$A$3),A638+1,""),"")</f>
        <v/>
      </c>
      <c r="B639" s="116" t="str">
        <f t="shared" si="234"/>
        <v/>
      </c>
      <c r="C639" s="116" t="str">
        <f t="shared" si="234"/>
        <v/>
      </c>
      <c r="D639" s="116" t="str">
        <f t="shared" si="234"/>
        <v/>
      </c>
      <c r="E639" s="91" t="str">
        <f t="shared" si="206"/>
        <v>-</v>
      </c>
      <c r="F639" s="91" t="str">
        <f t="shared" ref="F639:AM639" si="244">IFERROR(_xlfn.RANK.EQ(F232,F$3:F$404,0),"-")</f>
        <v>-</v>
      </c>
      <c r="G639" s="91" t="str">
        <f t="shared" si="244"/>
        <v>-</v>
      </c>
      <c r="H639" s="91" t="str">
        <f t="shared" si="244"/>
        <v>-</v>
      </c>
      <c r="I639" s="91" t="str">
        <f t="shared" si="244"/>
        <v>-</v>
      </c>
      <c r="J639" s="91" t="str">
        <f t="shared" si="244"/>
        <v>-</v>
      </c>
      <c r="K639" s="91" t="str">
        <f t="shared" si="244"/>
        <v>-</v>
      </c>
      <c r="L639" s="91" t="str">
        <f t="shared" si="244"/>
        <v>-</v>
      </c>
      <c r="M639" s="91" t="str">
        <f t="shared" si="244"/>
        <v>-</v>
      </c>
      <c r="N639" s="91" t="str">
        <f t="shared" si="244"/>
        <v>-</v>
      </c>
      <c r="O639" s="91" t="str">
        <f t="shared" si="244"/>
        <v>-</v>
      </c>
      <c r="P639" s="91" t="str">
        <f t="shared" si="244"/>
        <v>-</v>
      </c>
      <c r="Q639" s="91" t="str">
        <f t="shared" si="244"/>
        <v>-</v>
      </c>
      <c r="R639" s="91" t="str">
        <f t="shared" si="244"/>
        <v>-</v>
      </c>
      <c r="S639" s="91" t="str">
        <f t="shared" si="244"/>
        <v>-</v>
      </c>
      <c r="T639" s="91" t="str">
        <f t="shared" si="244"/>
        <v>-</v>
      </c>
      <c r="U639" s="91" t="str">
        <f t="shared" si="244"/>
        <v>-</v>
      </c>
      <c r="V639" s="91" t="str">
        <f t="shared" si="244"/>
        <v>-</v>
      </c>
      <c r="W639" s="91" t="str">
        <f t="shared" si="244"/>
        <v>-</v>
      </c>
      <c r="X639" s="91" t="str">
        <f t="shared" si="244"/>
        <v>-</v>
      </c>
      <c r="Y639" s="91" t="str">
        <f t="shared" si="244"/>
        <v>-</v>
      </c>
      <c r="Z639" s="91" t="str">
        <f t="shared" si="244"/>
        <v>-</v>
      </c>
      <c r="AA639" s="91" t="str">
        <f t="shared" si="244"/>
        <v>-</v>
      </c>
      <c r="AB639" s="91" t="str">
        <f t="shared" si="244"/>
        <v>-</v>
      </c>
      <c r="AC639" s="91" t="str">
        <f t="shared" si="244"/>
        <v>-</v>
      </c>
      <c r="AD639" s="91" t="str">
        <f t="shared" si="244"/>
        <v>-</v>
      </c>
      <c r="AE639" s="91" t="str">
        <f t="shared" si="244"/>
        <v>-</v>
      </c>
      <c r="AF639" s="91" t="str">
        <f t="shared" si="244"/>
        <v>-</v>
      </c>
      <c r="AG639" s="91" t="str">
        <f t="shared" si="244"/>
        <v>-</v>
      </c>
      <c r="AH639" s="91" t="str">
        <f t="shared" si="244"/>
        <v>-</v>
      </c>
      <c r="AI639" s="91" t="str">
        <f t="shared" si="244"/>
        <v>-</v>
      </c>
      <c r="AJ639" s="91" t="str">
        <f t="shared" si="244"/>
        <v>-</v>
      </c>
      <c r="AK639" s="91" t="str">
        <f t="shared" si="244"/>
        <v>-</v>
      </c>
      <c r="AL639" s="91" t="str">
        <f t="shared" si="244"/>
        <v>-</v>
      </c>
      <c r="AM639" s="92" t="str">
        <f t="shared" si="244"/>
        <v>-</v>
      </c>
    </row>
    <row r="640" spans="1:39">
      <c r="A640" s="58" t="str">
        <f>IFERROR(IF(A639+1&lt;COUNTIF(TQoL_Indexes!#REF!,Aux_Country!$A$3),A639+1,""),"")</f>
        <v/>
      </c>
      <c r="B640" s="116" t="str">
        <f t="shared" si="234"/>
        <v/>
      </c>
      <c r="C640" s="116" t="str">
        <f t="shared" si="234"/>
        <v/>
      </c>
      <c r="D640" s="116" t="str">
        <f t="shared" si="234"/>
        <v/>
      </c>
      <c r="E640" s="91" t="str">
        <f t="shared" si="206"/>
        <v>-</v>
      </c>
      <c r="F640" s="91" t="str">
        <f t="shared" ref="F640:AM640" si="245">IFERROR(_xlfn.RANK.EQ(F233,F$3:F$404,0),"-")</f>
        <v>-</v>
      </c>
      <c r="G640" s="91" t="str">
        <f t="shared" si="245"/>
        <v>-</v>
      </c>
      <c r="H640" s="91" t="str">
        <f t="shared" si="245"/>
        <v>-</v>
      </c>
      <c r="I640" s="91" t="str">
        <f t="shared" si="245"/>
        <v>-</v>
      </c>
      <c r="J640" s="91" t="str">
        <f t="shared" si="245"/>
        <v>-</v>
      </c>
      <c r="K640" s="91" t="str">
        <f t="shared" si="245"/>
        <v>-</v>
      </c>
      <c r="L640" s="91" t="str">
        <f t="shared" si="245"/>
        <v>-</v>
      </c>
      <c r="M640" s="91" t="str">
        <f t="shared" si="245"/>
        <v>-</v>
      </c>
      <c r="N640" s="91" t="str">
        <f t="shared" si="245"/>
        <v>-</v>
      </c>
      <c r="O640" s="91" t="str">
        <f t="shared" si="245"/>
        <v>-</v>
      </c>
      <c r="P640" s="91" t="str">
        <f t="shared" si="245"/>
        <v>-</v>
      </c>
      <c r="Q640" s="91" t="str">
        <f t="shared" si="245"/>
        <v>-</v>
      </c>
      <c r="R640" s="91" t="str">
        <f t="shared" si="245"/>
        <v>-</v>
      </c>
      <c r="S640" s="91" t="str">
        <f t="shared" si="245"/>
        <v>-</v>
      </c>
      <c r="T640" s="91" t="str">
        <f t="shared" si="245"/>
        <v>-</v>
      </c>
      <c r="U640" s="91" t="str">
        <f t="shared" si="245"/>
        <v>-</v>
      </c>
      <c r="V640" s="91" t="str">
        <f t="shared" si="245"/>
        <v>-</v>
      </c>
      <c r="W640" s="91" t="str">
        <f t="shared" si="245"/>
        <v>-</v>
      </c>
      <c r="X640" s="91" t="str">
        <f t="shared" si="245"/>
        <v>-</v>
      </c>
      <c r="Y640" s="91" t="str">
        <f t="shared" si="245"/>
        <v>-</v>
      </c>
      <c r="Z640" s="91" t="str">
        <f t="shared" si="245"/>
        <v>-</v>
      </c>
      <c r="AA640" s="91" t="str">
        <f t="shared" si="245"/>
        <v>-</v>
      </c>
      <c r="AB640" s="91" t="str">
        <f t="shared" si="245"/>
        <v>-</v>
      </c>
      <c r="AC640" s="91" t="str">
        <f t="shared" si="245"/>
        <v>-</v>
      </c>
      <c r="AD640" s="91" t="str">
        <f t="shared" si="245"/>
        <v>-</v>
      </c>
      <c r="AE640" s="91" t="str">
        <f t="shared" si="245"/>
        <v>-</v>
      </c>
      <c r="AF640" s="91" t="str">
        <f t="shared" si="245"/>
        <v>-</v>
      </c>
      <c r="AG640" s="91" t="str">
        <f t="shared" si="245"/>
        <v>-</v>
      </c>
      <c r="AH640" s="91" t="str">
        <f t="shared" si="245"/>
        <v>-</v>
      </c>
      <c r="AI640" s="91" t="str">
        <f t="shared" si="245"/>
        <v>-</v>
      </c>
      <c r="AJ640" s="91" t="str">
        <f t="shared" si="245"/>
        <v>-</v>
      </c>
      <c r="AK640" s="91" t="str">
        <f t="shared" si="245"/>
        <v>-</v>
      </c>
      <c r="AL640" s="91" t="str">
        <f t="shared" si="245"/>
        <v>-</v>
      </c>
      <c r="AM640" s="92" t="str">
        <f t="shared" si="245"/>
        <v>-</v>
      </c>
    </row>
    <row r="641" spans="1:39">
      <c r="A641" s="58" t="str">
        <f>IFERROR(IF(A640+1&lt;COUNTIF(TQoL_Indexes!#REF!,Aux_Country!$A$3),A640+1,""),"")</f>
        <v/>
      </c>
      <c r="B641" s="116" t="str">
        <f t="shared" si="234"/>
        <v/>
      </c>
      <c r="C641" s="116" t="str">
        <f t="shared" si="234"/>
        <v/>
      </c>
      <c r="D641" s="116" t="str">
        <f t="shared" si="234"/>
        <v/>
      </c>
      <c r="E641" s="91" t="str">
        <f t="shared" si="206"/>
        <v>-</v>
      </c>
      <c r="F641" s="91" t="str">
        <f t="shared" ref="F641:AM641" si="246">IFERROR(_xlfn.RANK.EQ(F234,F$3:F$404,0),"-")</f>
        <v>-</v>
      </c>
      <c r="G641" s="91" t="str">
        <f t="shared" si="246"/>
        <v>-</v>
      </c>
      <c r="H641" s="91" t="str">
        <f t="shared" si="246"/>
        <v>-</v>
      </c>
      <c r="I641" s="91" t="str">
        <f t="shared" si="246"/>
        <v>-</v>
      </c>
      <c r="J641" s="91" t="str">
        <f t="shared" si="246"/>
        <v>-</v>
      </c>
      <c r="K641" s="91" t="str">
        <f t="shared" si="246"/>
        <v>-</v>
      </c>
      <c r="L641" s="91" t="str">
        <f t="shared" si="246"/>
        <v>-</v>
      </c>
      <c r="M641" s="91" t="str">
        <f t="shared" si="246"/>
        <v>-</v>
      </c>
      <c r="N641" s="91" t="str">
        <f t="shared" si="246"/>
        <v>-</v>
      </c>
      <c r="O641" s="91" t="str">
        <f t="shared" si="246"/>
        <v>-</v>
      </c>
      <c r="P641" s="91" t="str">
        <f t="shared" si="246"/>
        <v>-</v>
      </c>
      <c r="Q641" s="91" t="str">
        <f t="shared" si="246"/>
        <v>-</v>
      </c>
      <c r="R641" s="91" t="str">
        <f t="shared" si="246"/>
        <v>-</v>
      </c>
      <c r="S641" s="91" t="str">
        <f t="shared" si="246"/>
        <v>-</v>
      </c>
      <c r="T641" s="91" t="str">
        <f t="shared" si="246"/>
        <v>-</v>
      </c>
      <c r="U641" s="91" t="str">
        <f t="shared" si="246"/>
        <v>-</v>
      </c>
      <c r="V641" s="91" t="str">
        <f t="shared" si="246"/>
        <v>-</v>
      </c>
      <c r="W641" s="91" t="str">
        <f t="shared" si="246"/>
        <v>-</v>
      </c>
      <c r="X641" s="91" t="str">
        <f t="shared" si="246"/>
        <v>-</v>
      </c>
      <c r="Y641" s="91" t="str">
        <f t="shared" si="246"/>
        <v>-</v>
      </c>
      <c r="Z641" s="91" t="str">
        <f t="shared" si="246"/>
        <v>-</v>
      </c>
      <c r="AA641" s="91" t="str">
        <f t="shared" si="246"/>
        <v>-</v>
      </c>
      <c r="AB641" s="91" t="str">
        <f t="shared" si="246"/>
        <v>-</v>
      </c>
      <c r="AC641" s="91" t="str">
        <f t="shared" si="246"/>
        <v>-</v>
      </c>
      <c r="AD641" s="91" t="str">
        <f t="shared" si="246"/>
        <v>-</v>
      </c>
      <c r="AE641" s="91" t="str">
        <f t="shared" si="246"/>
        <v>-</v>
      </c>
      <c r="AF641" s="91" t="str">
        <f t="shared" si="246"/>
        <v>-</v>
      </c>
      <c r="AG641" s="91" t="str">
        <f t="shared" si="246"/>
        <v>-</v>
      </c>
      <c r="AH641" s="91" t="str">
        <f t="shared" si="246"/>
        <v>-</v>
      </c>
      <c r="AI641" s="91" t="str">
        <f t="shared" si="246"/>
        <v>-</v>
      </c>
      <c r="AJ641" s="91" t="str">
        <f t="shared" si="246"/>
        <v>-</v>
      </c>
      <c r="AK641" s="91" t="str">
        <f t="shared" si="246"/>
        <v>-</v>
      </c>
      <c r="AL641" s="91" t="str">
        <f t="shared" si="246"/>
        <v>-</v>
      </c>
      <c r="AM641" s="92" t="str">
        <f t="shared" si="246"/>
        <v>-</v>
      </c>
    </row>
    <row r="642" spans="1:39">
      <c r="A642" s="58" t="str">
        <f>IFERROR(IF(A641+1&lt;COUNTIF(TQoL_Indexes!#REF!,Aux_Country!$A$3),A641+1,""),"")</f>
        <v/>
      </c>
      <c r="B642" s="116" t="str">
        <f t="shared" si="234"/>
        <v/>
      </c>
      <c r="C642" s="116" t="str">
        <f t="shared" si="234"/>
        <v/>
      </c>
      <c r="D642" s="116" t="str">
        <f t="shared" si="234"/>
        <v/>
      </c>
      <c r="E642" s="91" t="str">
        <f t="shared" si="206"/>
        <v>-</v>
      </c>
      <c r="F642" s="91" t="str">
        <f t="shared" ref="F642:AM642" si="247">IFERROR(_xlfn.RANK.EQ(F235,F$3:F$404,0),"-")</f>
        <v>-</v>
      </c>
      <c r="G642" s="91" t="str">
        <f t="shared" si="247"/>
        <v>-</v>
      </c>
      <c r="H642" s="91" t="str">
        <f t="shared" si="247"/>
        <v>-</v>
      </c>
      <c r="I642" s="91" t="str">
        <f t="shared" si="247"/>
        <v>-</v>
      </c>
      <c r="J642" s="91" t="str">
        <f t="shared" si="247"/>
        <v>-</v>
      </c>
      <c r="K642" s="91" t="str">
        <f t="shared" si="247"/>
        <v>-</v>
      </c>
      <c r="L642" s="91" t="str">
        <f t="shared" si="247"/>
        <v>-</v>
      </c>
      <c r="M642" s="91" t="str">
        <f t="shared" si="247"/>
        <v>-</v>
      </c>
      <c r="N642" s="91" t="str">
        <f t="shared" si="247"/>
        <v>-</v>
      </c>
      <c r="O642" s="91" t="str">
        <f t="shared" si="247"/>
        <v>-</v>
      </c>
      <c r="P642" s="91" t="str">
        <f t="shared" si="247"/>
        <v>-</v>
      </c>
      <c r="Q642" s="91" t="str">
        <f t="shared" si="247"/>
        <v>-</v>
      </c>
      <c r="R642" s="91" t="str">
        <f t="shared" si="247"/>
        <v>-</v>
      </c>
      <c r="S642" s="91" t="str">
        <f t="shared" si="247"/>
        <v>-</v>
      </c>
      <c r="T642" s="91" t="str">
        <f t="shared" si="247"/>
        <v>-</v>
      </c>
      <c r="U642" s="91" t="str">
        <f t="shared" si="247"/>
        <v>-</v>
      </c>
      <c r="V642" s="91" t="str">
        <f t="shared" si="247"/>
        <v>-</v>
      </c>
      <c r="W642" s="91" t="str">
        <f t="shared" si="247"/>
        <v>-</v>
      </c>
      <c r="X642" s="91" t="str">
        <f t="shared" si="247"/>
        <v>-</v>
      </c>
      <c r="Y642" s="91" t="str">
        <f t="shared" si="247"/>
        <v>-</v>
      </c>
      <c r="Z642" s="91" t="str">
        <f t="shared" si="247"/>
        <v>-</v>
      </c>
      <c r="AA642" s="91" t="str">
        <f t="shared" si="247"/>
        <v>-</v>
      </c>
      <c r="AB642" s="91" t="str">
        <f t="shared" si="247"/>
        <v>-</v>
      </c>
      <c r="AC642" s="91" t="str">
        <f t="shared" si="247"/>
        <v>-</v>
      </c>
      <c r="AD642" s="91" t="str">
        <f t="shared" si="247"/>
        <v>-</v>
      </c>
      <c r="AE642" s="91" t="str">
        <f t="shared" si="247"/>
        <v>-</v>
      </c>
      <c r="AF642" s="91" t="str">
        <f t="shared" si="247"/>
        <v>-</v>
      </c>
      <c r="AG642" s="91" t="str">
        <f t="shared" si="247"/>
        <v>-</v>
      </c>
      <c r="AH642" s="91" t="str">
        <f t="shared" si="247"/>
        <v>-</v>
      </c>
      <c r="AI642" s="91" t="str">
        <f t="shared" si="247"/>
        <v>-</v>
      </c>
      <c r="AJ642" s="91" t="str">
        <f t="shared" si="247"/>
        <v>-</v>
      </c>
      <c r="AK642" s="91" t="str">
        <f t="shared" si="247"/>
        <v>-</v>
      </c>
      <c r="AL642" s="91" t="str">
        <f t="shared" si="247"/>
        <v>-</v>
      </c>
      <c r="AM642" s="92" t="str">
        <f t="shared" si="247"/>
        <v>-</v>
      </c>
    </row>
    <row r="643" spans="1:39">
      <c r="A643" s="58" t="str">
        <f>IFERROR(IF(A642+1&lt;COUNTIF(TQoL_Indexes!#REF!,Aux_Country!$A$3),A642+1,""),"")</f>
        <v/>
      </c>
      <c r="B643" s="116" t="str">
        <f t="shared" si="234"/>
        <v/>
      </c>
      <c r="C643" s="116" t="str">
        <f t="shared" si="234"/>
        <v/>
      </c>
      <c r="D643" s="116" t="str">
        <f t="shared" si="234"/>
        <v/>
      </c>
      <c r="E643" s="91" t="str">
        <f t="shared" si="206"/>
        <v>-</v>
      </c>
      <c r="F643" s="91" t="str">
        <f t="shared" ref="F643:AM643" si="248">IFERROR(_xlfn.RANK.EQ(F236,F$3:F$404,0),"-")</f>
        <v>-</v>
      </c>
      <c r="G643" s="91" t="str">
        <f t="shared" si="248"/>
        <v>-</v>
      </c>
      <c r="H643" s="91" t="str">
        <f t="shared" si="248"/>
        <v>-</v>
      </c>
      <c r="I643" s="91" t="str">
        <f t="shared" si="248"/>
        <v>-</v>
      </c>
      <c r="J643" s="91" t="str">
        <f t="shared" si="248"/>
        <v>-</v>
      </c>
      <c r="K643" s="91" t="str">
        <f t="shared" si="248"/>
        <v>-</v>
      </c>
      <c r="L643" s="91" t="str">
        <f t="shared" si="248"/>
        <v>-</v>
      </c>
      <c r="M643" s="91" t="str">
        <f t="shared" si="248"/>
        <v>-</v>
      </c>
      <c r="N643" s="91" t="str">
        <f t="shared" si="248"/>
        <v>-</v>
      </c>
      <c r="O643" s="91" t="str">
        <f t="shared" si="248"/>
        <v>-</v>
      </c>
      <c r="P643" s="91" t="str">
        <f t="shared" si="248"/>
        <v>-</v>
      </c>
      <c r="Q643" s="91" t="str">
        <f t="shared" si="248"/>
        <v>-</v>
      </c>
      <c r="R643" s="91" t="str">
        <f t="shared" si="248"/>
        <v>-</v>
      </c>
      <c r="S643" s="91" t="str">
        <f t="shared" si="248"/>
        <v>-</v>
      </c>
      <c r="T643" s="91" t="str">
        <f t="shared" si="248"/>
        <v>-</v>
      </c>
      <c r="U643" s="91" t="str">
        <f t="shared" si="248"/>
        <v>-</v>
      </c>
      <c r="V643" s="91" t="str">
        <f t="shared" si="248"/>
        <v>-</v>
      </c>
      <c r="W643" s="91" t="str">
        <f t="shared" si="248"/>
        <v>-</v>
      </c>
      <c r="X643" s="91" t="str">
        <f t="shared" si="248"/>
        <v>-</v>
      </c>
      <c r="Y643" s="91" t="str">
        <f t="shared" si="248"/>
        <v>-</v>
      </c>
      <c r="Z643" s="91" t="str">
        <f t="shared" si="248"/>
        <v>-</v>
      </c>
      <c r="AA643" s="91" t="str">
        <f t="shared" si="248"/>
        <v>-</v>
      </c>
      <c r="AB643" s="91" t="str">
        <f t="shared" si="248"/>
        <v>-</v>
      </c>
      <c r="AC643" s="91" t="str">
        <f t="shared" si="248"/>
        <v>-</v>
      </c>
      <c r="AD643" s="91" t="str">
        <f t="shared" si="248"/>
        <v>-</v>
      </c>
      <c r="AE643" s="91" t="str">
        <f t="shared" si="248"/>
        <v>-</v>
      </c>
      <c r="AF643" s="91" t="str">
        <f t="shared" si="248"/>
        <v>-</v>
      </c>
      <c r="AG643" s="91" t="str">
        <f t="shared" si="248"/>
        <v>-</v>
      </c>
      <c r="AH643" s="91" t="str">
        <f t="shared" si="248"/>
        <v>-</v>
      </c>
      <c r="AI643" s="91" t="str">
        <f t="shared" si="248"/>
        <v>-</v>
      </c>
      <c r="AJ643" s="91" t="str">
        <f t="shared" si="248"/>
        <v>-</v>
      </c>
      <c r="AK643" s="91" t="str">
        <f t="shared" si="248"/>
        <v>-</v>
      </c>
      <c r="AL643" s="91" t="str">
        <f t="shared" si="248"/>
        <v>-</v>
      </c>
      <c r="AM643" s="92" t="str">
        <f t="shared" si="248"/>
        <v>-</v>
      </c>
    </row>
    <row r="644" spans="1:39">
      <c r="A644" s="58" t="str">
        <f>IFERROR(IF(A643+1&lt;COUNTIF(TQoL_Indexes!#REF!,Aux_Country!$A$3),A643+1,""),"")</f>
        <v/>
      </c>
      <c r="B644" s="116" t="str">
        <f t="shared" si="234"/>
        <v/>
      </c>
      <c r="C644" s="116" t="str">
        <f t="shared" si="234"/>
        <v/>
      </c>
      <c r="D644" s="116" t="str">
        <f t="shared" si="234"/>
        <v/>
      </c>
      <c r="E644" s="91" t="str">
        <f t="shared" si="206"/>
        <v>-</v>
      </c>
      <c r="F644" s="91" t="str">
        <f t="shared" ref="F644:AM644" si="249">IFERROR(_xlfn.RANK.EQ(F237,F$3:F$404,0),"-")</f>
        <v>-</v>
      </c>
      <c r="G644" s="91" t="str">
        <f t="shared" si="249"/>
        <v>-</v>
      </c>
      <c r="H644" s="91" t="str">
        <f t="shared" si="249"/>
        <v>-</v>
      </c>
      <c r="I644" s="91" t="str">
        <f t="shared" si="249"/>
        <v>-</v>
      </c>
      <c r="J644" s="91" t="str">
        <f t="shared" si="249"/>
        <v>-</v>
      </c>
      <c r="K644" s="91" t="str">
        <f t="shared" si="249"/>
        <v>-</v>
      </c>
      <c r="L644" s="91" t="str">
        <f t="shared" si="249"/>
        <v>-</v>
      </c>
      <c r="M644" s="91" t="str">
        <f t="shared" si="249"/>
        <v>-</v>
      </c>
      <c r="N644" s="91" t="str">
        <f t="shared" si="249"/>
        <v>-</v>
      </c>
      <c r="O644" s="91" t="str">
        <f t="shared" si="249"/>
        <v>-</v>
      </c>
      <c r="P644" s="91" t="str">
        <f t="shared" si="249"/>
        <v>-</v>
      </c>
      <c r="Q644" s="91" t="str">
        <f t="shared" si="249"/>
        <v>-</v>
      </c>
      <c r="R644" s="91" t="str">
        <f t="shared" si="249"/>
        <v>-</v>
      </c>
      <c r="S644" s="91" t="str">
        <f t="shared" si="249"/>
        <v>-</v>
      </c>
      <c r="T644" s="91" t="str">
        <f t="shared" si="249"/>
        <v>-</v>
      </c>
      <c r="U644" s="91" t="str">
        <f t="shared" si="249"/>
        <v>-</v>
      </c>
      <c r="V644" s="91" t="str">
        <f t="shared" si="249"/>
        <v>-</v>
      </c>
      <c r="W644" s="91" t="str">
        <f t="shared" si="249"/>
        <v>-</v>
      </c>
      <c r="X644" s="91" t="str">
        <f t="shared" si="249"/>
        <v>-</v>
      </c>
      <c r="Y644" s="91" t="str">
        <f t="shared" si="249"/>
        <v>-</v>
      </c>
      <c r="Z644" s="91" t="str">
        <f t="shared" si="249"/>
        <v>-</v>
      </c>
      <c r="AA644" s="91" t="str">
        <f t="shared" si="249"/>
        <v>-</v>
      </c>
      <c r="AB644" s="91" t="str">
        <f t="shared" si="249"/>
        <v>-</v>
      </c>
      <c r="AC644" s="91" t="str">
        <f t="shared" si="249"/>
        <v>-</v>
      </c>
      <c r="AD644" s="91" t="str">
        <f t="shared" si="249"/>
        <v>-</v>
      </c>
      <c r="AE644" s="91" t="str">
        <f t="shared" si="249"/>
        <v>-</v>
      </c>
      <c r="AF644" s="91" t="str">
        <f t="shared" si="249"/>
        <v>-</v>
      </c>
      <c r="AG644" s="91" t="str">
        <f t="shared" si="249"/>
        <v>-</v>
      </c>
      <c r="AH644" s="91" t="str">
        <f t="shared" si="249"/>
        <v>-</v>
      </c>
      <c r="AI644" s="91" t="str">
        <f t="shared" si="249"/>
        <v>-</v>
      </c>
      <c r="AJ644" s="91" t="str">
        <f t="shared" si="249"/>
        <v>-</v>
      </c>
      <c r="AK644" s="91" t="str">
        <f t="shared" si="249"/>
        <v>-</v>
      </c>
      <c r="AL644" s="91" t="str">
        <f t="shared" si="249"/>
        <v>-</v>
      </c>
      <c r="AM644" s="92" t="str">
        <f t="shared" si="249"/>
        <v>-</v>
      </c>
    </row>
    <row r="645" spans="1:39">
      <c r="A645" s="58" t="str">
        <f>IFERROR(IF(A644+1&lt;COUNTIF(TQoL_Indexes!#REF!,Aux_Country!$A$3),A644+1,""),"")</f>
        <v/>
      </c>
      <c r="B645" s="116" t="str">
        <f t="shared" si="234"/>
        <v/>
      </c>
      <c r="C645" s="116" t="str">
        <f t="shared" si="234"/>
        <v/>
      </c>
      <c r="D645" s="116" t="str">
        <f t="shared" si="234"/>
        <v/>
      </c>
      <c r="E645" s="91" t="str">
        <f t="shared" si="206"/>
        <v>-</v>
      </c>
      <c r="F645" s="91" t="str">
        <f t="shared" ref="F645:AM645" si="250">IFERROR(_xlfn.RANK.EQ(F238,F$3:F$404,0),"-")</f>
        <v>-</v>
      </c>
      <c r="G645" s="91" t="str">
        <f t="shared" si="250"/>
        <v>-</v>
      </c>
      <c r="H645" s="91" t="str">
        <f t="shared" si="250"/>
        <v>-</v>
      </c>
      <c r="I645" s="91" t="str">
        <f t="shared" si="250"/>
        <v>-</v>
      </c>
      <c r="J645" s="91" t="str">
        <f t="shared" si="250"/>
        <v>-</v>
      </c>
      <c r="K645" s="91" t="str">
        <f t="shared" si="250"/>
        <v>-</v>
      </c>
      <c r="L645" s="91" t="str">
        <f t="shared" si="250"/>
        <v>-</v>
      </c>
      <c r="M645" s="91" t="str">
        <f t="shared" si="250"/>
        <v>-</v>
      </c>
      <c r="N645" s="91" t="str">
        <f t="shared" si="250"/>
        <v>-</v>
      </c>
      <c r="O645" s="91" t="str">
        <f t="shared" si="250"/>
        <v>-</v>
      </c>
      <c r="P645" s="91" t="str">
        <f t="shared" si="250"/>
        <v>-</v>
      </c>
      <c r="Q645" s="91" t="str">
        <f t="shared" si="250"/>
        <v>-</v>
      </c>
      <c r="R645" s="91" t="str">
        <f t="shared" si="250"/>
        <v>-</v>
      </c>
      <c r="S645" s="91" t="str">
        <f t="shared" si="250"/>
        <v>-</v>
      </c>
      <c r="T645" s="91" t="str">
        <f t="shared" si="250"/>
        <v>-</v>
      </c>
      <c r="U645" s="91" t="str">
        <f t="shared" si="250"/>
        <v>-</v>
      </c>
      <c r="V645" s="91" t="str">
        <f t="shared" si="250"/>
        <v>-</v>
      </c>
      <c r="W645" s="91" t="str">
        <f t="shared" si="250"/>
        <v>-</v>
      </c>
      <c r="X645" s="91" t="str">
        <f t="shared" si="250"/>
        <v>-</v>
      </c>
      <c r="Y645" s="91" t="str">
        <f t="shared" si="250"/>
        <v>-</v>
      </c>
      <c r="Z645" s="91" t="str">
        <f t="shared" si="250"/>
        <v>-</v>
      </c>
      <c r="AA645" s="91" t="str">
        <f t="shared" si="250"/>
        <v>-</v>
      </c>
      <c r="AB645" s="91" t="str">
        <f t="shared" si="250"/>
        <v>-</v>
      </c>
      <c r="AC645" s="91" t="str">
        <f t="shared" si="250"/>
        <v>-</v>
      </c>
      <c r="AD645" s="91" t="str">
        <f t="shared" si="250"/>
        <v>-</v>
      </c>
      <c r="AE645" s="91" t="str">
        <f t="shared" si="250"/>
        <v>-</v>
      </c>
      <c r="AF645" s="91" t="str">
        <f t="shared" si="250"/>
        <v>-</v>
      </c>
      <c r="AG645" s="91" t="str">
        <f t="shared" si="250"/>
        <v>-</v>
      </c>
      <c r="AH645" s="91" t="str">
        <f t="shared" si="250"/>
        <v>-</v>
      </c>
      <c r="AI645" s="91" t="str">
        <f t="shared" si="250"/>
        <v>-</v>
      </c>
      <c r="AJ645" s="91" t="str">
        <f t="shared" si="250"/>
        <v>-</v>
      </c>
      <c r="AK645" s="91" t="str">
        <f t="shared" si="250"/>
        <v>-</v>
      </c>
      <c r="AL645" s="91" t="str">
        <f t="shared" si="250"/>
        <v>-</v>
      </c>
      <c r="AM645" s="92" t="str">
        <f t="shared" si="250"/>
        <v>-</v>
      </c>
    </row>
    <row r="646" spans="1:39">
      <c r="A646" s="58" t="str">
        <f>IFERROR(IF(A645+1&lt;COUNTIF(TQoL_Indexes!#REF!,Aux_Country!$A$3),A645+1,""),"")</f>
        <v/>
      </c>
      <c r="B646" s="116" t="str">
        <f t="shared" si="234"/>
        <v/>
      </c>
      <c r="C646" s="116" t="str">
        <f t="shared" si="234"/>
        <v/>
      </c>
      <c r="D646" s="116" t="str">
        <f t="shared" si="234"/>
        <v/>
      </c>
      <c r="E646" s="91" t="str">
        <f t="shared" si="206"/>
        <v>-</v>
      </c>
      <c r="F646" s="91" t="str">
        <f t="shared" ref="F646:AM646" si="251">IFERROR(_xlfn.RANK.EQ(F239,F$3:F$404,0),"-")</f>
        <v>-</v>
      </c>
      <c r="G646" s="91" t="str">
        <f t="shared" si="251"/>
        <v>-</v>
      </c>
      <c r="H646" s="91" t="str">
        <f t="shared" si="251"/>
        <v>-</v>
      </c>
      <c r="I646" s="91" t="str">
        <f t="shared" si="251"/>
        <v>-</v>
      </c>
      <c r="J646" s="91" t="str">
        <f t="shared" si="251"/>
        <v>-</v>
      </c>
      <c r="K646" s="91" t="str">
        <f t="shared" si="251"/>
        <v>-</v>
      </c>
      <c r="L646" s="91" t="str">
        <f t="shared" si="251"/>
        <v>-</v>
      </c>
      <c r="M646" s="91" t="str">
        <f t="shared" si="251"/>
        <v>-</v>
      </c>
      <c r="N646" s="91" t="str">
        <f t="shared" si="251"/>
        <v>-</v>
      </c>
      <c r="O646" s="91" t="str">
        <f t="shared" si="251"/>
        <v>-</v>
      </c>
      <c r="P646" s="91" t="str">
        <f t="shared" si="251"/>
        <v>-</v>
      </c>
      <c r="Q646" s="91" t="str">
        <f t="shared" si="251"/>
        <v>-</v>
      </c>
      <c r="R646" s="91" t="str">
        <f t="shared" si="251"/>
        <v>-</v>
      </c>
      <c r="S646" s="91" t="str">
        <f t="shared" si="251"/>
        <v>-</v>
      </c>
      <c r="T646" s="91" t="str">
        <f t="shared" si="251"/>
        <v>-</v>
      </c>
      <c r="U646" s="91" t="str">
        <f t="shared" si="251"/>
        <v>-</v>
      </c>
      <c r="V646" s="91" t="str">
        <f t="shared" si="251"/>
        <v>-</v>
      </c>
      <c r="W646" s="91" t="str">
        <f t="shared" si="251"/>
        <v>-</v>
      </c>
      <c r="X646" s="91" t="str">
        <f t="shared" si="251"/>
        <v>-</v>
      </c>
      <c r="Y646" s="91" t="str">
        <f t="shared" si="251"/>
        <v>-</v>
      </c>
      <c r="Z646" s="91" t="str">
        <f t="shared" si="251"/>
        <v>-</v>
      </c>
      <c r="AA646" s="91" t="str">
        <f t="shared" si="251"/>
        <v>-</v>
      </c>
      <c r="AB646" s="91" t="str">
        <f t="shared" si="251"/>
        <v>-</v>
      </c>
      <c r="AC646" s="91" t="str">
        <f t="shared" si="251"/>
        <v>-</v>
      </c>
      <c r="AD646" s="91" t="str">
        <f t="shared" si="251"/>
        <v>-</v>
      </c>
      <c r="AE646" s="91" t="str">
        <f t="shared" si="251"/>
        <v>-</v>
      </c>
      <c r="AF646" s="91" t="str">
        <f t="shared" si="251"/>
        <v>-</v>
      </c>
      <c r="AG646" s="91" t="str">
        <f t="shared" si="251"/>
        <v>-</v>
      </c>
      <c r="AH646" s="91" t="str">
        <f t="shared" si="251"/>
        <v>-</v>
      </c>
      <c r="AI646" s="91" t="str">
        <f t="shared" si="251"/>
        <v>-</v>
      </c>
      <c r="AJ646" s="91" t="str">
        <f t="shared" si="251"/>
        <v>-</v>
      </c>
      <c r="AK646" s="91" t="str">
        <f t="shared" si="251"/>
        <v>-</v>
      </c>
      <c r="AL646" s="91" t="str">
        <f t="shared" si="251"/>
        <v>-</v>
      </c>
      <c r="AM646" s="92" t="str">
        <f t="shared" si="251"/>
        <v>-</v>
      </c>
    </row>
    <row r="647" spans="1:39">
      <c r="A647" s="58" t="str">
        <f>IFERROR(IF(A646+1&lt;COUNTIF(TQoL_Indexes!#REF!,Aux_Country!$A$3),A646+1,""),"")</f>
        <v/>
      </c>
      <c r="B647" s="116" t="str">
        <f t="shared" si="234"/>
        <v/>
      </c>
      <c r="C647" s="116" t="str">
        <f t="shared" si="234"/>
        <v/>
      </c>
      <c r="D647" s="116" t="str">
        <f t="shared" si="234"/>
        <v/>
      </c>
      <c r="E647" s="91" t="str">
        <f t="shared" si="206"/>
        <v>-</v>
      </c>
      <c r="F647" s="91" t="str">
        <f t="shared" ref="F647:AM647" si="252">IFERROR(_xlfn.RANK.EQ(F240,F$3:F$404,0),"-")</f>
        <v>-</v>
      </c>
      <c r="G647" s="91" t="str">
        <f t="shared" si="252"/>
        <v>-</v>
      </c>
      <c r="H647" s="91" t="str">
        <f t="shared" si="252"/>
        <v>-</v>
      </c>
      <c r="I647" s="91" t="str">
        <f t="shared" si="252"/>
        <v>-</v>
      </c>
      <c r="J647" s="91" t="str">
        <f t="shared" si="252"/>
        <v>-</v>
      </c>
      <c r="K647" s="91" t="str">
        <f t="shared" si="252"/>
        <v>-</v>
      </c>
      <c r="L647" s="91" t="str">
        <f t="shared" si="252"/>
        <v>-</v>
      </c>
      <c r="M647" s="91" t="str">
        <f t="shared" si="252"/>
        <v>-</v>
      </c>
      <c r="N647" s="91" t="str">
        <f t="shared" si="252"/>
        <v>-</v>
      </c>
      <c r="O647" s="91" t="str">
        <f t="shared" si="252"/>
        <v>-</v>
      </c>
      <c r="P647" s="91" t="str">
        <f t="shared" si="252"/>
        <v>-</v>
      </c>
      <c r="Q647" s="91" t="str">
        <f t="shared" si="252"/>
        <v>-</v>
      </c>
      <c r="R647" s="91" t="str">
        <f t="shared" si="252"/>
        <v>-</v>
      </c>
      <c r="S647" s="91" t="str">
        <f t="shared" si="252"/>
        <v>-</v>
      </c>
      <c r="T647" s="91" t="str">
        <f t="shared" si="252"/>
        <v>-</v>
      </c>
      <c r="U647" s="91" t="str">
        <f t="shared" si="252"/>
        <v>-</v>
      </c>
      <c r="V647" s="91" t="str">
        <f t="shared" si="252"/>
        <v>-</v>
      </c>
      <c r="W647" s="91" t="str">
        <f t="shared" si="252"/>
        <v>-</v>
      </c>
      <c r="X647" s="91" t="str">
        <f t="shared" si="252"/>
        <v>-</v>
      </c>
      <c r="Y647" s="91" t="str">
        <f t="shared" si="252"/>
        <v>-</v>
      </c>
      <c r="Z647" s="91" t="str">
        <f t="shared" si="252"/>
        <v>-</v>
      </c>
      <c r="AA647" s="91" t="str">
        <f t="shared" si="252"/>
        <v>-</v>
      </c>
      <c r="AB647" s="91" t="str">
        <f t="shared" si="252"/>
        <v>-</v>
      </c>
      <c r="AC647" s="91" t="str">
        <f t="shared" si="252"/>
        <v>-</v>
      </c>
      <c r="AD647" s="91" t="str">
        <f t="shared" si="252"/>
        <v>-</v>
      </c>
      <c r="AE647" s="91" t="str">
        <f t="shared" si="252"/>
        <v>-</v>
      </c>
      <c r="AF647" s="91" t="str">
        <f t="shared" si="252"/>
        <v>-</v>
      </c>
      <c r="AG647" s="91" t="str">
        <f t="shared" si="252"/>
        <v>-</v>
      </c>
      <c r="AH647" s="91" t="str">
        <f t="shared" si="252"/>
        <v>-</v>
      </c>
      <c r="AI647" s="91" t="str">
        <f t="shared" si="252"/>
        <v>-</v>
      </c>
      <c r="AJ647" s="91" t="str">
        <f t="shared" si="252"/>
        <v>-</v>
      </c>
      <c r="AK647" s="91" t="str">
        <f t="shared" si="252"/>
        <v>-</v>
      </c>
      <c r="AL647" s="91" t="str">
        <f t="shared" si="252"/>
        <v>-</v>
      </c>
      <c r="AM647" s="92" t="str">
        <f t="shared" si="252"/>
        <v>-</v>
      </c>
    </row>
    <row r="648" spans="1:39">
      <c r="A648" s="58" t="str">
        <f>IFERROR(IF(A647+1&lt;COUNTIF(TQoL_Indexes!#REF!,Aux_Country!$A$3),A647+1,""),"")</f>
        <v/>
      </c>
      <c r="B648" s="116" t="str">
        <f t="shared" si="234"/>
        <v/>
      </c>
      <c r="C648" s="116" t="str">
        <f t="shared" si="234"/>
        <v/>
      </c>
      <c r="D648" s="116" t="str">
        <f t="shared" si="234"/>
        <v/>
      </c>
      <c r="E648" s="91" t="str">
        <f t="shared" si="206"/>
        <v>-</v>
      </c>
      <c r="F648" s="91" t="str">
        <f t="shared" ref="F648:AM648" si="253">IFERROR(_xlfn.RANK.EQ(F241,F$3:F$404,0),"-")</f>
        <v>-</v>
      </c>
      <c r="G648" s="91" t="str">
        <f t="shared" si="253"/>
        <v>-</v>
      </c>
      <c r="H648" s="91" t="str">
        <f t="shared" si="253"/>
        <v>-</v>
      </c>
      <c r="I648" s="91" t="str">
        <f t="shared" si="253"/>
        <v>-</v>
      </c>
      <c r="J648" s="91" t="str">
        <f t="shared" si="253"/>
        <v>-</v>
      </c>
      <c r="K648" s="91" t="str">
        <f t="shared" si="253"/>
        <v>-</v>
      </c>
      <c r="L648" s="91" t="str">
        <f t="shared" si="253"/>
        <v>-</v>
      </c>
      <c r="M648" s="91" t="str">
        <f t="shared" si="253"/>
        <v>-</v>
      </c>
      <c r="N648" s="91" t="str">
        <f t="shared" si="253"/>
        <v>-</v>
      </c>
      <c r="O648" s="91" t="str">
        <f t="shared" si="253"/>
        <v>-</v>
      </c>
      <c r="P648" s="91" t="str">
        <f t="shared" si="253"/>
        <v>-</v>
      </c>
      <c r="Q648" s="91" t="str">
        <f t="shared" si="253"/>
        <v>-</v>
      </c>
      <c r="R648" s="91" t="str">
        <f t="shared" si="253"/>
        <v>-</v>
      </c>
      <c r="S648" s="91" t="str">
        <f t="shared" si="253"/>
        <v>-</v>
      </c>
      <c r="T648" s="91" t="str">
        <f t="shared" si="253"/>
        <v>-</v>
      </c>
      <c r="U648" s="91" t="str">
        <f t="shared" si="253"/>
        <v>-</v>
      </c>
      <c r="V648" s="91" t="str">
        <f t="shared" si="253"/>
        <v>-</v>
      </c>
      <c r="W648" s="91" t="str">
        <f t="shared" si="253"/>
        <v>-</v>
      </c>
      <c r="X648" s="91" t="str">
        <f t="shared" si="253"/>
        <v>-</v>
      </c>
      <c r="Y648" s="91" t="str">
        <f t="shared" si="253"/>
        <v>-</v>
      </c>
      <c r="Z648" s="91" t="str">
        <f t="shared" si="253"/>
        <v>-</v>
      </c>
      <c r="AA648" s="91" t="str">
        <f t="shared" si="253"/>
        <v>-</v>
      </c>
      <c r="AB648" s="91" t="str">
        <f t="shared" si="253"/>
        <v>-</v>
      </c>
      <c r="AC648" s="91" t="str">
        <f t="shared" si="253"/>
        <v>-</v>
      </c>
      <c r="AD648" s="91" t="str">
        <f t="shared" si="253"/>
        <v>-</v>
      </c>
      <c r="AE648" s="91" t="str">
        <f t="shared" si="253"/>
        <v>-</v>
      </c>
      <c r="AF648" s="91" t="str">
        <f t="shared" si="253"/>
        <v>-</v>
      </c>
      <c r="AG648" s="91" t="str">
        <f t="shared" si="253"/>
        <v>-</v>
      </c>
      <c r="AH648" s="91" t="str">
        <f t="shared" si="253"/>
        <v>-</v>
      </c>
      <c r="AI648" s="91" t="str">
        <f t="shared" si="253"/>
        <v>-</v>
      </c>
      <c r="AJ648" s="91" t="str">
        <f t="shared" si="253"/>
        <v>-</v>
      </c>
      <c r="AK648" s="91" t="str">
        <f t="shared" si="253"/>
        <v>-</v>
      </c>
      <c r="AL648" s="91" t="str">
        <f t="shared" si="253"/>
        <v>-</v>
      </c>
      <c r="AM648" s="92" t="str">
        <f t="shared" si="253"/>
        <v>-</v>
      </c>
    </row>
    <row r="649" spans="1:39">
      <c r="A649" s="58" t="str">
        <f>IFERROR(IF(A648+1&lt;COUNTIF(TQoL_Indexes!#REF!,Aux_Country!$A$3),A648+1,""),"")</f>
        <v/>
      </c>
      <c r="B649" s="116" t="str">
        <f t="shared" si="234"/>
        <v/>
      </c>
      <c r="C649" s="116" t="str">
        <f t="shared" si="234"/>
        <v/>
      </c>
      <c r="D649" s="116" t="str">
        <f t="shared" si="234"/>
        <v/>
      </c>
      <c r="E649" s="91" t="str">
        <f t="shared" si="206"/>
        <v>-</v>
      </c>
      <c r="F649" s="91" t="str">
        <f t="shared" ref="F649:AM649" si="254">IFERROR(_xlfn.RANK.EQ(F242,F$3:F$404,0),"-")</f>
        <v>-</v>
      </c>
      <c r="G649" s="91" t="str">
        <f t="shared" si="254"/>
        <v>-</v>
      </c>
      <c r="H649" s="91" t="str">
        <f t="shared" si="254"/>
        <v>-</v>
      </c>
      <c r="I649" s="91" t="str">
        <f t="shared" si="254"/>
        <v>-</v>
      </c>
      <c r="J649" s="91" t="str">
        <f t="shared" si="254"/>
        <v>-</v>
      </c>
      <c r="K649" s="91" t="str">
        <f t="shared" si="254"/>
        <v>-</v>
      </c>
      <c r="L649" s="91" t="str">
        <f t="shared" si="254"/>
        <v>-</v>
      </c>
      <c r="M649" s="91" t="str">
        <f t="shared" si="254"/>
        <v>-</v>
      </c>
      <c r="N649" s="91" t="str">
        <f t="shared" si="254"/>
        <v>-</v>
      </c>
      <c r="O649" s="91" t="str">
        <f t="shared" si="254"/>
        <v>-</v>
      </c>
      <c r="P649" s="91" t="str">
        <f t="shared" si="254"/>
        <v>-</v>
      </c>
      <c r="Q649" s="91" t="str">
        <f t="shared" si="254"/>
        <v>-</v>
      </c>
      <c r="R649" s="91" t="str">
        <f t="shared" si="254"/>
        <v>-</v>
      </c>
      <c r="S649" s="91" t="str">
        <f t="shared" si="254"/>
        <v>-</v>
      </c>
      <c r="T649" s="91" t="str">
        <f t="shared" si="254"/>
        <v>-</v>
      </c>
      <c r="U649" s="91" t="str">
        <f t="shared" si="254"/>
        <v>-</v>
      </c>
      <c r="V649" s="91" t="str">
        <f t="shared" si="254"/>
        <v>-</v>
      </c>
      <c r="W649" s="91" t="str">
        <f t="shared" si="254"/>
        <v>-</v>
      </c>
      <c r="X649" s="91" t="str">
        <f t="shared" si="254"/>
        <v>-</v>
      </c>
      <c r="Y649" s="91" t="str">
        <f t="shared" si="254"/>
        <v>-</v>
      </c>
      <c r="Z649" s="91" t="str">
        <f t="shared" si="254"/>
        <v>-</v>
      </c>
      <c r="AA649" s="91" t="str">
        <f t="shared" si="254"/>
        <v>-</v>
      </c>
      <c r="AB649" s="91" t="str">
        <f t="shared" si="254"/>
        <v>-</v>
      </c>
      <c r="AC649" s="91" t="str">
        <f t="shared" si="254"/>
        <v>-</v>
      </c>
      <c r="AD649" s="91" t="str">
        <f t="shared" si="254"/>
        <v>-</v>
      </c>
      <c r="AE649" s="91" t="str">
        <f t="shared" si="254"/>
        <v>-</v>
      </c>
      <c r="AF649" s="91" t="str">
        <f t="shared" si="254"/>
        <v>-</v>
      </c>
      <c r="AG649" s="91" t="str">
        <f t="shared" si="254"/>
        <v>-</v>
      </c>
      <c r="AH649" s="91" t="str">
        <f t="shared" si="254"/>
        <v>-</v>
      </c>
      <c r="AI649" s="91" t="str">
        <f t="shared" si="254"/>
        <v>-</v>
      </c>
      <c r="AJ649" s="91" t="str">
        <f t="shared" si="254"/>
        <v>-</v>
      </c>
      <c r="AK649" s="91" t="str">
        <f t="shared" si="254"/>
        <v>-</v>
      </c>
      <c r="AL649" s="91" t="str">
        <f t="shared" si="254"/>
        <v>-</v>
      </c>
      <c r="AM649" s="92" t="str">
        <f t="shared" si="254"/>
        <v>-</v>
      </c>
    </row>
    <row r="650" spans="1:39">
      <c r="A650" s="58" t="str">
        <f>IFERROR(IF(A649+1&lt;COUNTIF(TQoL_Indexes!#REF!,Aux_Country!$A$3),A649+1,""),"")</f>
        <v/>
      </c>
      <c r="B650" s="116" t="str">
        <f t="shared" ref="B650:D669" si="255">B243</f>
        <v/>
      </c>
      <c r="C650" s="116" t="str">
        <f t="shared" si="255"/>
        <v/>
      </c>
      <c r="D650" s="116" t="str">
        <f t="shared" si="255"/>
        <v/>
      </c>
      <c r="E650" s="91" t="str">
        <f t="shared" si="206"/>
        <v>-</v>
      </c>
      <c r="F650" s="91" t="str">
        <f t="shared" ref="F650:AM650" si="256">IFERROR(_xlfn.RANK.EQ(F243,F$3:F$404,0),"-")</f>
        <v>-</v>
      </c>
      <c r="G650" s="91" t="str">
        <f t="shared" si="256"/>
        <v>-</v>
      </c>
      <c r="H650" s="91" t="str">
        <f t="shared" si="256"/>
        <v>-</v>
      </c>
      <c r="I650" s="91" t="str">
        <f t="shared" si="256"/>
        <v>-</v>
      </c>
      <c r="J650" s="91" t="str">
        <f t="shared" si="256"/>
        <v>-</v>
      </c>
      <c r="K650" s="91" t="str">
        <f t="shared" si="256"/>
        <v>-</v>
      </c>
      <c r="L650" s="91" t="str">
        <f t="shared" si="256"/>
        <v>-</v>
      </c>
      <c r="M650" s="91" t="str">
        <f t="shared" si="256"/>
        <v>-</v>
      </c>
      <c r="N650" s="91" t="str">
        <f t="shared" si="256"/>
        <v>-</v>
      </c>
      <c r="O650" s="91" t="str">
        <f t="shared" si="256"/>
        <v>-</v>
      </c>
      <c r="P650" s="91" t="str">
        <f t="shared" si="256"/>
        <v>-</v>
      </c>
      <c r="Q650" s="91" t="str">
        <f t="shared" si="256"/>
        <v>-</v>
      </c>
      <c r="R650" s="91" t="str">
        <f t="shared" si="256"/>
        <v>-</v>
      </c>
      <c r="S650" s="91" t="str">
        <f t="shared" si="256"/>
        <v>-</v>
      </c>
      <c r="T650" s="91" t="str">
        <f t="shared" si="256"/>
        <v>-</v>
      </c>
      <c r="U650" s="91" t="str">
        <f t="shared" si="256"/>
        <v>-</v>
      </c>
      <c r="V650" s="91" t="str">
        <f t="shared" si="256"/>
        <v>-</v>
      </c>
      <c r="W650" s="91" t="str">
        <f t="shared" si="256"/>
        <v>-</v>
      </c>
      <c r="X650" s="91" t="str">
        <f t="shared" si="256"/>
        <v>-</v>
      </c>
      <c r="Y650" s="91" t="str">
        <f t="shared" si="256"/>
        <v>-</v>
      </c>
      <c r="Z650" s="91" t="str">
        <f t="shared" si="256"/>
        <v>-</v>
      </c>
      <c r="AA650" s="91" t="str">
        <f t="shared" si="256"/>
        <v>-</v>
      </c>
      <c r="AB650" s="91" t="str">
        <f t="shared" si="256"/>
        <v>-</v>
      </c>
      <c r="AC650" s="91" t="str">
        <f t="shared" si="256"/>
        <v>-</v>
      </c>
      <c r="AD650" s="91" t="str">
        <f t="shared" si="256"/>
        <v>-</v>
      </c>
      <c r="AE650" s="91" t="str">
        <f t="shared" si="256"/>
        <v>-</v>
      </c>
      <c r="AF650" s="91" t="str">
        <f t="shared" si="256"/>
        <v>-</v>
      </c>
      <c r="AG650" s="91" t="str">
        <f t="shared" si="256"/>
        <v>-</v>
      </c>
      <c r="AH650" s="91" t="str">
        <f t="shared" si="256"/>
        <v>-</v>
      </c>
      <c r="AI650" s="91" t="str">
        <f t="shared" si="256"/>
        <v>-</v>
      </c>
      <c r="AJ650" s="91" t="str">
        <f t="shared" si="256"/>
        <v>-</v>
      </c>
      <c r="AK650" s="91" t="str">
        <f t="shared" si="256"/>
        <v>-</v>
      </c>
      <c r="AL650" s="91" t="str">
        <f t="shared" si="256"/>
        <v>-</v>
      </c>
      <c r="AM650" s="92" t="str">
        <f t="shared" si="256"/>
        <v>-</v>
      </c>
    </row>
    <row r="651" spans="1:39">
      <c r="A651" s="58" t="str">
        <f>IFERROR(IF(A650+1&lt;COUNTIF(TQoL_Indexes!#REF!,Aux_Country!$A$3),A650+1,""),"")</f>
        <v/>
      </c>
      <c r="B651" s="116" t="str">
        <f t="shared" si="255"/>
        <v/>
      </c>
      <c r="C651" s="116" t="str">
        <f t="shared" si="255"/>
        <v/>
      </c>
      <c r="D651" s="116" t="str">
        <f t="shared" si="255"/>
        <v/>
      </c>
      <c r="E651" s="91" t="str">
        <f t="shared" si="206"/>
        <v>-</v>
      </c>
      <c r="F651" s="91" t="str">
        <f t="shared" ref="F651:AM651" si="257">IFERROR(_xlfn.RANK.EQ(F244,F$3:F$404,0),"-")</f>
        <v>-</v>
      </c>
      <c r="G651" s="91" t="str">
        <f t="shared" si="257"/>
        <v>-</v>
      </c>
      <c r="H651" s="91" t="str">
        <f t="shared" si="257"/>
        <v>-</v>
      </c>
      <c r="I651" s="91" t="str">
        <f t="shared" si="257"/>
        <v>-</v>
      </c>
      <c r="J651" s="91" t="str">
        <f t="shared" si="257"/>
        <v>-</v>
      </c>
      <c r="K651" s="91" t="str">
        <f t="shared" si="257"/>
        <v>-</v>
      </c>
      <c r="L651" s="91" t="str">
        <f t="shared" si="257"/>
        <v>-</v>
      </c>
      <c r="M651" s="91" t="str">
        <f t="shared" si="257"/>
        <v>-</v>
      </c>
      <c r="N651" s="91" t="str">
        <f t="shared" si="257"/>
        <v>-</v>
      </c>
      <c r="O651" s="91" t="str">
        <f t="shared" si="257"/>
        <v>-</v>
      </c>
      <c r="P651" s="91" t="str">
        <f t="shared" si="257"/>
        <v>-</v>
      </c>
      <c r="Q651" s="91" t="str">
        <f t="shared" si="257"/>
        <v>-</v>
      </c>
      <c r="R651" s="91" t="str">
        <f t="shared" si="257"/>
        <v>-</v>
      </c>
      <c r="S651" s="91" t="str">
        <f t="shared" si="257"/>
        <v>-</v>
      </c>
      <c r="T651" s="91" t="str">
        <f t="shared" si="257"/>
        <v>-</v>
      </c>
      <c r="U651" s="91" t="str">
        <f t="shared" si="257"/>
        <v>-</v>
      </c>
      <c r="V651" s="91" t="str">
        <f t="shared" si="257"/>
        <v>-</v>
      </c>
      <c r="W651" s="91" t="str">
        <f t="shared" si="257"/>
        <v>-</v>
      </c>
      <c r="X651" s="91" t="str">
        <f t="shared" si="257"/>
        <v>-</v>
      </c>
      <c r="Y651" s="91" t="str">
        <f t="shared" si="257"/>
        <v>-</v>
      </c>
      <c r="Z651" s="91" t="str">
        <f t="shared" si="257"/>
        <v>-</v>
      </c>
      <c r="AA651" s="91" t="str">
        <f t="shared" si="257"/>
        <v>-</v>
      </c>
      <c r="AB651" s="91" t="str">
        <f t="shared" si="257"/>
        <v>-</v>
      </c>
      <c r="AC651" s="91" t="str">
        <f t="shared" si="257"/>
        <v>-</v>
      </c>
      <c r="AD651" s="91" t="str">
        <f t="shared" si="257"/>
        <v>-</v>
      </c>
      <c r="AE651" s="91" t="str">
        <f t="shared" si="257"/>
        <v>-</v>
      </c>
      <c r="AF651" s="91" t="str">
        <f t="shared" si="257"/>
        <v>-</v>
      </c>
      <c r="AG651" s="91" t="str">
        <f t="shared" si="257"/>
        <v>-</v>
      </c>
      <c r="AH651" s="91" t="str">
        <f t="shared" si="257"/>
        <v>-</v>
      </c>
      <c r="AI651" s="91" t="str">
        <f t="shared" si="257"/>
        <v>-</v>
      </c>
      <c r="AJ651" s="91" t="str">
        <f t="shared" si="257"/>
        <v>-</v>
      </c>
      <c r="AK651" s="91" t="str">
        <f t="shared" si="257"/>
        <v>-</v>
      </c>
      <c r="AL651" s="91" t="str">
        <f t="shared" si="257"/>
        <v>-</v>
      </c>
      <c r="AM651" s="92" t="str">
        <f t="shared" si="257"/>
        <v>-</v>
      </c>
    </row>
    <row r="652" spans="1:39">
      <c r="A652" s="58" t="str">
        <f>IFERROR(IF(A651+1&lt;COUNTIF(TQoL_Indexes!#REF!,Aux_Country!$A$3),A651+1,""),"")</f>
        <v/>
      </c>
      <c r="B652" s="116" t="str">
        <f t="shared" si="255"/>
        <v/>
      </c>
      <c r="C652" s="116" t="str">
        <f t="shared" si="255"/>
        <v/>
      </c>
      <c r="D652" s="116" t="str">
        <f t="shared" si="255"/>
        <v/>
      </c>
      <c r="E652" s="91" t="str">
        <f t="shared" si="206"/>
        <v>-</v>
      </c>
      <c r="F652" s="91" t="str">
        <f t="shared" ref="F652:AM652" si="258">IFERROR(_xlfn.RANK.EQ(F245,F$3:F$404,0),"-")</f>
        <v>-</v>
      </c>
      <c r="G652" s="91" t="str">
        <f t="shared" si="258"/>
        <v>-</v>
      </c>
      <c r="H652" s="91" t="str">
        <f t="shared" si="258"/>
        <v>-</v>
      </c>
      <c r="I652" s="91" t="str">
        <f t="shared" si="258"/>
        <v>-</v>
      </c>
      <c r="J652" s="91" t="str">
        <f t="shared" si="258"/>
        <v>-</v>
      </c>
      <c r="K652" s="91" t="str">
        <f t="shared" si="258"/>
        <v>-</v>
      </c>
      <c r="L652" s="91" t="str">
        <f t="shared" si="258"/>
        <v>-</v>
      </c>
      <c r="M652" s="91" t="str">
        <f t="shared" si="258"/>
        <v>-</v>
      </c>
      <c r="N652" s="91" t="str">
        <f t="shared" si="258"/>
        <v>-</v>
      </c>
      <c r="O652" s="91" t="str">
        <f t="shared" si="258"/>
        <v>-</v>
      </c>
      <c r="P652" s="91" t="str">
        <f t="shared" si="258"/>
        <v>-</v>
      </c>
      <c r="Q652" s="91" t="str">
        <f t="shared" si="258"/>
        <v>-</v>
      </c>
      <c r="R652" s="91" t="str">
        <f t="shared" si="258"/>
        <v>-</v>
      </c>
      <c r="S652" s="91" t="str">
        <f t="shared" si="258"/>
        <v>-</v>
      </c>
      <c r="T652" s="91" t="str">
        <f t="shared" si="258"/>
        <v>-</v>
      </c>
      <c r="U652" s="91" t="str">
        <f t="shared" si="258"/>
        <v>-</v>
      </c>
      <c r="V652" s="91" t="str">
        <f t="shared" si="258"/>
        <v>-</v>
      </c>
      <c r="W652" s="91" t="str">
        <f t="shared" si="258"/>
        <v>-</v>
      </c>
      <c r="X652" s="91" t="str">
        <f t="shared" si="258"/>
        <v>-</v>
      </c>
      <c r="Y652" s="91" t="str">
        <f t="shared" si="258"/>
        <v>-</v>
      </c>
      <c r="Z652" s="91" t="str">
        <f t="shared" si="258"/>
        <v>-</v>
      </c>
      <c r="AA652" s="91" t="str">
        <f t="shared" si="258"/>
        <v>-</v>
      </c>
      <c r="AB652" s="91" t="str">
        <f t="shared" si="258"/>
        <v>-</v>
      </c>
      <c r="AC652" s="91" t="str">
        <f t="shared" si="258"/>
        <v>-</v>
      </c>
      <c r="AD652" s="91" t="str">
        <f t="shared" si="258"/>
        <v>-</v>
      </c>
      <c r="AE652" s="91" t="str">
        <f t="shared" si="258"/>
        <v>-</v>
      </c>
      <c r="AF652" s="91" t="str">
        <f t="shared" si="258"/>
        <v>-</v>
      </c>
      <c r="AG652" s="91" t="str">
        <f t="shared" si="258"/>
        <v>-</v>
      </c>
      <c r="AH652" s="91" t="str">
        <f t="shared" si="258"/>
        <v>-</v>
      </c>
      <c r="AI652" s="91" t="str">
        <f t="shared" si="258"/>
        <v>-</v>
      </c>
      <c r="AJ652" s="91" t="str">
        <f t="shared" si="258"/>
        <v>-</v>
      </c>
      <c r="AK652" s="91" t="str">
        <f t="shared" si="258"/>
        <v>-</v>
      </c>
      <c r="AL652" s="91" t="str">
        <f t="shared" si="258"/>
        <v>-</v>
      </c>
      <c r="AM652" s="92" t="str">
        <f t="shared" si="258"/>
        <v>-</v>
      </c>
    </row>
    <row r="653" spans="1:39">
      <c r="A653" s="58" t="str">
        <f>IFERROR(IF(A652+1&lt;COUNTIF(TQoL_Indexes!#REF!,Aux_Country!$A$3),A652+1,""),"")</f>
        <v/>
      </c>
      <c r="B653" s="116" t="str">
        <f t="shared" si="255"/>
        <v/>
      </c>
      <c r="C653" s="116" t="str">
        <f t="shared" si="255"/>
        <v/>
      </c>
      <c r="D653" s="116" t="str">
        <f t="shared" si="255"/>
        <v/>
      </c>
      <c r="E653" s="91" t="str">
        <f t="shared" si="206"/>
        <v>-</v>
      </c>
      <c r="F653" s="91" t="str">
        <f t="shared" ref="F653:AM653" si="259">IFERROR(_xlfn.RANK.EQ(F246,F$3:F$404,0),"-")</f>
        <v>-</v>
      </c>
      <c r="G653" s="91" t="str">
        <f t="shared" si="259"/>
        <v>-</v>
      </c>
      <c r="H653" s="91" t="str">
        <f t="shared" si="259"/>
        <v>-</v>
      </c>
      <c r="I653" s="91" t="str">
        <f t="shared" si="259"/>
        <v>-</v>
      </c>
      <c r="J653" s="91" t="str">
        <f t="shared" si="259"/>
        <v>-</v>
      </c>
      <c r="K653" s="91" t="str">
        <f t="shared" si="259"/>
        <v>-</v>
      </c>
      <c r="L653" s="91" t="str">
        <f t="shared" si="259"/>
        <v>-</v>
      </c>
      <c r="M653" s="91" t="str">
        <f t="shared" si="259"/>
        <v>-</v>
      </c>
      <c r="N653" s="91" t="str">
        <f t="shared" si="259"/>
        <v>-</v>
      </c>
      <c r="O653" s="91" t="str">
        <f t="shared" si="259"/>
        <v>-</v>
      </c>
      <c r="P653" s="91" t="str">
        <f t="shared" si="259"/>
        <v>-</v>
      </c>
      <c r="Q653" s="91" t="str">
        <f t="shared" si="259"/>
        <v>-</v>
      </c>
      <c r="R653" s="91" t="str">
        <f t="shared" si="259"/>
        <v>-</v>
      </c>
      <c r="S653" s="91" t="str">
        <f t="shared" si="259"/>
        <v>-</v>
      </c>
      <c r="T653" s="91" t="str">
        <f t="shared" si="259"/>
        <v>-</v>
      </c>
      <c r="U653" s="91" t="str">
        <f t="shared" si="259"/>
        <v>-</v>
      </c>
      <c r="V653" s="91" t="str">
        <f t="shared" si="259"/>
        <v>-</v>
      </c>
      <c r="W653" s="91" t="str">
        <f t="shared" si="259"/>
        <v>-</v>
      </c>
      <c r="X653" s="91" t="str">
        <f t="shared" si="259"/>
        <v>-</v>
      </c>
      <c r="Y653" s="91" t="str">
        <f t="shared" si="259"/>
        <v>-</v>
      </c>
      <c r="Z653" s="91" t="str">
        <f t="shared" si="259"/>
        <v>-</v>
      </c>
      <c r="AA653" s="91" t="str">
        <f t="shared" si="259"/>
        <v>-</v>
      </c>
      <c r="AB653" s="91" t="str">
        <f t="shared" si="259"/>
        <v>-</v>
      </c>
      <c r="AC653" s="91" t="str">
        <f t="shared" si="259"/>
        <v>-</v>
      </c>
      <c r="AD653" s="91" t="str">
        <f t="shared" si="259"/>
        <v>-</v>
      </c>
      <c r="AE653" s="91" t="str">
        <f t="shared" si="259"/>
        <v>-</v>
      </c>
      <c r="AF653" s="91" t="str">
        <f t="shared" si="259"/>
        <v>-</v>
      </c>
      <c r="AG653" s="91" t="str">
        <f t="shared" si="259"/>
        <v>-</v>
      </c>
      <c r="AH653" s="91" t="str">
        <f t="shared" si="259"/>
        <v>-</v>
      </c>
      <c r="AI653" s="91" t="str">
        <f t="shared" si="259"/>
        <v>-</v>
      </c>
      <c r="AJ653" s="91" t="str">
        <f t="shared" si="259"/>
        <v>-</v>
      </c>
      <c r="AK653" s="91" t="str">
        <f t="shared" si="259"/>
        <v>-</v>
      </c>
      <c r="AL653" s="91" t="str">
        <f t="shared" si="259"/>
        <v>-</v>
      </c>
      <c r="AM653" s="92" t="str">
        <f t="shared" si="259"/>
        <v>-</v>
      </c>
    </row>
    <row r="654" spans="1:39">
      <c r="A654" s="58" t="str">
        <f>IFERROR(IF(A653+1&lt;COUNTIF(TQoL_Indexes!#REF!,Aux_Country!$A$3),A653+1,""),"")</f>
        <v/>
      </c>
      <c r="B654" s="116" t="str">
        <f t="shared" si="255"/>
        <v/>
      </c>
      <c r="C654" s="116" t="str">
        <f t="shared" si="255"/>
        <v/>
      </c>
      <c r="D654" s="116" t="str">
        <f t="shared" si="255"/>
        <v/>
      </c>
      <c r="E654" s="91" t="str">
        <f t="shared" si="206"/>
        <v>-</v>
      </c>
      <c r="F654" s="91" t="str">
        <f t="shared" ref="F654:AM654" si="260">IFERROR(_xlfn.RANK.EQ(F247,F$3:F$404,0),"-")</f>
        <v>-</v>
      </c>
      <c r="G654" s="91" t="str">
        <f t="shared" si="260"/>
        <v>-</v>
      </c>
      <c r="H654" s="91" t="str">
        <f t="shared" si="260"/>
        <v>-</v>
      </c>
      <c r="I654" s="91" t="str">
        <f t="shared" si="260"/>
        <v>-</v>
      </c>
      <c r="J654" s="91" t="str">
        <f t="shared" si="260"/>
        <v>-</v>
      </c>
      <c r="K654" s="91" t="str">
        <f t="shared" si="260"/>
        <v>-</v>
      </c>
      <c r="L654" s="91" t="str">
        <f t="shared" si="260"/>
        <v>-</v>
      </c>
      <c r="M654" s="91" t="str">
        <f t="shared" si="260"/>
        <v>-</v>
      </c>
      <c r="N654" s="91" t="str">
        <f t="shared" si="260"/>
        <v>-</v>
      </c>
      <c r="O654" s="91" t="str">
        <f t="shared" si="260"/>
        <v>-</v>
      </c>
      <c r="P654" s="91" t="str">
        <f t="shared" si="260"/>
        <v>-</v>
      </c>
      <c r="Q654" s="91" t="str">
        <f t="shared" si="260"/>
        <v>-</v>
      </c>
      <c r="R654" s="91" t="str">
        <f t="shared" si="260"/>
        <v>-</v>
      </c>
      <c r="S654" s="91" t="str">
        <f t="shared" si="260"/>
        <v>-</v>
      </c>
      <c r="T654" s="91" t="str">
        <f t="shared" si="260"/>
        <v>-</v>
      </c>
      <c r="U654" s="91" t="str">
        <f t="shared" si="260"/>
        <v>-</v>
      </c>
      <c r="V654" s="91" t="str">
        <f t="shared" si="260"/>
        <v>-</v>
      </c>
      <c r="W654" s="91" t="str">
        <f t="shared" si="260"/>
        <v>-</v>
      </c>
      <c r="X654" s="91" t="str">
        <f t="shared" si="260"/>
        <v>-</v>
      </c>
      <c r="Y654" s="91" t="str">
        <f t="shared" si="260"/>
        <v>-</v>
      </c>
      <c r="Z654" s="91" t="str">
        <f t="shared" si="260"/>
        <v>-</v>
      </c>
      <c r="AA654" s="91" t="str">
        <f t="shared" si="260"/>
        <v>-</v>
      </c>
      <c r="AB654" s="91" t="str">
        <f t="shared" si="260"/>
        <v>-</v>
      </c>
      <c r="AC654" s="91" t="str">
        <f t="shared" si="260"/>
        <v>-</v>
      </c>
      <c r="AD654" s="91" t="str">
        <f t="shared" si="260"/>
        <v>-</v>
      </c>
      <c r="AE654" s="91" t="str">
        <f t="shared" si="260"/>
        <v>-</v>
      </c>
      <c r="AF654" s="91" t="str">
        <f t="shared" si="260"/>
        <v>-</v>
      </c>
      <c r="AG654" s="91" t="str">
        <f t="shared" si="260"/>
        <v>-</v>
      </c>
      <c r="AH654" s="91" t="str">
        <f t="shared" si="260"/>
        <v>-</v>
      </c>
      <c r="AI654" s="91" t="str">
        <f t="shared" si="260"/>
        <v>-</v>
      </c>
      <c r="AJ654" s="91" t="str">
        <f t="shared" si="260"/>
        <v>-</v>
      </c>
      <c r="AK654" s="91" t="str">
        <f t="shared" si="260"/>
        <v>-</v>
      </c>
      <c r="AL654" s="91" t="str">
        <f t="shared" si="260"/>
        <v>-</v>
      </c>
      <c r="AM654" s="92" t="str">
        <f t="shared" si="260"/>
        <v>-</v>
      </c>
    </row>
    <row r="655" spans="1:39">
      <c r="A655" s="58" t="str">
        <f>IFERROR(IF(A654+1&lt;COUNTIF(TQoL_Indexes!#REF!,Aux_Country!$A$3),A654+1,""),"")</f>
        <v/>
      </c>
      <c r="B655" s="116" t="str">
        <f t="shared" si="255"/>
        <v/>
      </c>
      <c r="C655" s="116" t="str">
        <f t="shared" si="255"/>
        <v/>
      </c>
      <c r="D655" s="116" t="str">
        <f t="shared" si="255"/>
        <v/>
      </c>
      <c r="E655" s="91" t="str">
        <f t="shared" si="206"/>
        <v>-</v>
      </c>
      <c r="F655" s="91" t="str">
        <f t="shared" ref="F655:AM655" si="261">IFERROR(_xlfn.RANK.EQ(F248,F$3:F$404,0),"-")</f>
        <v>-</v>
      </c>
      <c r="G655" s="91" t="str">
        <f t="shared" si="261"/>
        <v>-</v>
      </c>
      <c r="H655" s="91" t="str">
        <f t="shared" si="261"/>
        <v>-</v>
      </c>
      <c r="I655" s="91" t="str">
        <f t="shared" si="261"/>
        <v>-</v>
      </c>
      <c r="J655" s="91" t="str">
        <f t="shared" si="261"/>
        <v>-</v>
      </c>
      <c r="K655" s="91" t="str">
        <f t="shared" si="261"/>
        <v>-</v>
      </c>
      <c r="L655" s="91" t="str">
        <f t="shared" si="261"/>
        <v>-</v>
      </c>
      <c r="M655" s="91" t="str">
        <f t="shared" si="261"/>
        <v>-</v>
      </c>
      <c r="N655" s="91" t="str">
        <f t="shared" si="261"/>
        <v>-</v>
      </c>
      <c r="O655" s="91" t="str">
        <f t="shared" si="261"/>
        <v>-</v>
      </c>
      <c r="P655" s="91" t="str">
        <f t="shared" si="261"/>
        <v>-</v>
      </c>
      <c r="Q655" s="91" t="str">
        <f t="shared" si="261"/>
        <v>-</v>
      </c>
      <c r="R655" s="91" t="str">
        <f t="shared" si="261"/>
        <v>-</v>
      </c>
      <c r="S655" s="91" t="str">
        <f t="shared" si="261"/>
        <v>-</v>
      </c>
      <c r="T655" s="91" t="str">
        <f t="shared" si="261"/>
        <v>-</v>
      </c>
      <c r="U655" s="91" t="str">
        <f t="shared" si="261"/>
        <v>-</v>
      </c>
      <c r="V655" s="91" t="str">
        <f t="shared" si="261"/>
        <v>-</v>
      </c>
      <c r="W655" s="91" t="str">
        <f t="shared" si="261"/>
        <v>-</v>
      </c>
      <c r="X655" s="91" t="str">
        <f t="shared" si="261"/>
        <v>-</v>
      </c>
      <c r="Y655" s="91" t="str">
        <f t="shared" si="261"/>
        <v>-</v>
      </c>
      <c r="Z655" s="91" t="str">
        <f t="shared" si="261"/>
        <v>-</v>
      </c>
      <c r="AA655" s="91" t="str">
        <f t="shared" si="261"/>
        <v>-</v>
      </c>
      <c r="AB655" s="91" t="str">
        <f t="shared" si="261"/>
        <v>-</v>
      </c>
      <c r="AC655" s="91" t="str">
        <f t="shared" si="261"/>
        <v>-</v>
      </c>
      <c r="AD655" s="91" t="str">
        <f t="shared" si="261"/>
        <v>-</v>
      </c>
      <c r="AE655" s="91" t="str">
        <f t="shared" si="261"/>
        <v>-</v>
      </c>
      <c r="AF655" s="91" t="str">
        <f t="shared" si="261"/>
        <v>-</v>
      </c>
      <c r="AG655" s="91" t="str">
        <f t="shared" si="261"/>
        <v>-</v>
      </c>
      <c r="AH655" s="91" t="str">
        <f t="shared" si="261"/>
        <v>-</v>
      </c>
      <c r="AI655" s="91" t="str">
        <f t="shared" si="261"/>
        <v>-</v>
      </c>
      <c r="AJ655" s="91" t="str">
        <f t="shared" si="261"/>
        <v>-</v>
      </c>
      <c r="AK655" s="91" t="str">
        <f t="shared" si="261"/>
        <v>-</v>
      </c>
      <c r="AL655" s="91" t="str">
        <f t="shared" si="261"/>
        <v>-</v>
      </c>
      <c r="AM655" s="92" t="str">
        <f t="shared" si="261"/>
        <v>-</v>
      </c>
    </row>
    <row r="656" spans="1:39">
      <c r="A656" s="58" t="str">
        <f>IFERROR(IF(A655+1&lt;COUNTIF(TQoL_Indexes!#REF!,Aux_Country!$A$3),A655+1,""),"")</f>
        <v/>
      </c>
      <c r="B656" s="116" t="str">
        <f t="shared" si="255"/>
        <v/>
      </c>
      <c r="C656" s="116" t="str">
        <f t="shared" si="255"/>
        <v/>
      </c>
      <c r="D656" s="116" t="str">
        <f t="shared" si="255"/>
        <v/>
      </c>
      <c r="E656" s="91" t="str">
        <f t="shared" si="206"/>
        <v>-</v>
      </c>
      <c r="F656" s="91" t="str">
        <f t="shared" ref="F656:AM656" si="262">IFERROR(_xlfn.RANK.EQ(F249,F$3:F$404,0),"-")</f>
        <v>-</v>
      </c>
      <c r="G656" s="91" t="str">
        <f t="shared" si="262"/>
        <v>-</v>
      </c>
      <c r="H656" s="91" t="str">
        <f t="shared" si="262"/>
        <v>-</v>
      </c>
      <c r="I656" s="91" t="str">
        <f t="shared" si="262"/>
        <v>-</v>
      </c>
      <c r="J656" s="91" t="str">
        <f t="shared" si="262"/>
        <v>-</v>
      </c>
      <c r="K656" s="91" t="str">
        <f t="shared" si="262"/>
        <v>-</v>
      </c>
      <c r="L656" s="91" t="str">
        <f t="shared" si="262"/>
        <v>-</v>
      </c>
      <c r="M656" s="91" t="str">
        <f t="shared" si="262"/>
        <v>-</v>
      </c>
      <c r="N656" s="91" t="str">
        <f t="shared" si="262"/>
        <v>-</v>
      </c>
      <c r="O656" s="91" t="str">
        <f t="shared" si="262"/>
        <v>-</v>
      </c>
      <c r="P656" s="91" t="str">
        <f t="shared" si="262"/>
        <v>-</v>
      </c>
      <c r="Q656" s="91" t="str">
        <f t="shared" si="262"/>
        <v>-</v>
      </c>
      <c r="R656" s="91" t="str">
        <f t="shared" si="262"/>
        <v>-</v>
      </c>
      <c r="S656" s="91" t="str">
        <f t="shared" si="262"/>
        <v>-</v>
      </c>
      <c r="T656" s="91" t="str">
        <f t="shared" si="262"/>
        <v>-</v>
      </c>
      <c r="U656" s="91" t="str">
        <f t="shared" si="262"/>
        <v>-</v>
      </c>
      <c r="V656" s="91" t="str">
        <f t="shared" si="262"/>
        <v>-</v>
      </c>
      <c r="W656" s="91" t="str">
        <f t="shared" si="262"/>
        <v>-</v>
      </c>
      <c r="X656" s="91" t="str">
        <f t="shared" si="262"/>
        <v>-</v>
      </c>
      <c r="Y656" s="91" t="str">
        <f t="shared" si="262"/>
        <v>-</v>
      </c>
      <c r="Z656" s="91" t="str">
        <f t="shared" si="262"/>
        <v>-</v>
      </c>
      <c r="AA656" s="91" t="str">
        <f t="shared" si="262"/>
        <v>-</v>
      </c>
      <c r="AB656" s="91" t="str">
        <f t="shared" si="262"/>
        <v>-</v>
      </c>
      <c r="AC656" s="91" t="str">
        <f t="shared" si="262"/>
        <v>-</v>
      </c>
      <c r="AD656" s="91" t="str">
        <f t="shared" si="262"/>
        <v>-</v>
      </c>
      <c r="AE656" s="91" t="str">
        <f t="shared" si="262"/>
        <v>-</v>
      </c>
      <c r="AF656" s="91" t="str">
        <f t="shared" si="262"/>
        <v>-</v>
      </c>
      <c r="AG656" s="91" t="str">
        <f t="shared" si="262"/>
        <v>-</v>
      </c>
      <c r="AH656" s="91" t="str">
        <f t="shared" si="262"/>
        <v>-</v>
      </c>
      <c r="AI656" s="91" t="str">
        <f t="shared" si="262"/>
        <v>-</v>
      </c>
      <c r="AJ656" s="91" t="str">
        <f t="shared" si="262"/>
        <v>-</v>
      </c>
      <c r="AK656" s="91" t="str">
        <f t="shared" si="262"/>
        <v>-</v>
      </c>
      <c r="AL656" s="91" t="str">
        <f t="shared" si="262"/>
        <v>-</v>
      </c>
      <c r="AM656" s="92" t="str">
        <f t="shared" si="262"/>
        <v>-</v>
      </c>
    </row>
    <row r="657" spans="1:39">
      <c r="A657" s="58" t="str">
        <f>IFERROR(IF(A656+1&lt;COUNTIF(TQoL_Indexes!#REF!,Aux_Country!$A$3),A656+1,""),"")</f>
        <v/>
      </c>
      <c r="B657" s="116" t="str">
        <f t="shared" si="255"/>
        <v/>
      </c>
      <c r="C657" s="116" t="str">
        <f t="shared" si="255"/>
        <v/>
      </c>
      <c r="D657" s="116" t="str">
        <f t="shared" si="255"/>
        <v/>
      </c>
      <c r="E657" s="91" t="str">
        <f t="shared" si="206"/>
        <v>-</v>
      </c>
      <c r="F657" s="91" t="str">
        <f t="shared" ref="F657:AM657" si="263">IFERROR(_xlfn.RANK.EQ(F250,F$3:F$404,0),"-")</f>
        <v>-</v>
      </c>
      <c r="G657" s="91" t="str">
        <f t="shared" si="263"/>
        <v>-</v>
      </c>
      <c r="H657" s="91" t="str">
        <f t="shared" si="263"/>
        <v>-</v>
      </c>
      <c r="I657" s="91" t="str">
        <f t="shared" si="263"/>
        <v>-</v>
      </c>
      <c r="J657" s="91" t="str">
        <f t="shared" si="263"/>
        <v>-</v>
      </c>
      <c r="K657" s="91" t="str">
        <f t="shared" si="263"/>
        <v>-</v>
      </c>
      <c r="L657" s="91" t="str">
        <f t="shared" si="263"/>
        <v>-</v>
      </c>
      <c r="M657" s="91" t="str">
        <f t="shared" si="263"/>
        <v>-</v>
      </c>
      <c r="N657" s="91" t="str">
        <f t="shared" si="263"/>
        <v>-</v>
      </c>
      <c r="O657" s="91" t="str">
        <f t="shared" si="263"/>
        <v>-</v>
      </c>
      <c r="P657" s="91" t="str">
        <f t="shared" si="263"/>
        <v>-</v>
      </c>
      <c r="Q657" s="91" t="str">
        <f t="shared" si="263"/>
        <v>-</v>
      </c>
      <c r="R657" s="91" t="str">
        <f t="shared" si="263"/>
        <v>-</v>
      </c>
      <c r="S657" s="91" t="str">
        <f t="shared" si="263"/>
        <v>-</v>
      </c>
      <c r="T657" s="91" t="str">
        <f t="shared" si="263"/>
        <v>-</v>
      </c>
      <c r="U657" s="91" t="str">
        <f t="shared" si="263"/>
        <v>-</v>
      </c>
      <c r="V657" s="91" t="str">
        <f t="shared" si="263"/>
        <v>-</v>
      </c>
      <c r="W657" s="91" t="str">
        <f t="shared" si="263"/>
        <v>-</v>
      </c>
      <c r="X657" s="91" t="str">
        <f t="shared" si="263"/>
        <v>-</v>
      </c>
      <c r="Y657" s="91" t="str">
        <f t="shared" si="263"/>
        <v>-</v>
      </c>
      <c r="Z657" s="91" t="str">
        <f t="shared" si="263"/>
        <v>-</v>
      </c>
      <c r="AA657" s="91" t="str">
        <f t="shared" si="263"/>
        <v>-</v>
      </c>
      <c r="AB657" s="91" t="str">
        <f t="shared" si="263"/>
        <v>-</v>
      </c>
      <c r="AC657" s="91" t="str">
        <f t="shared" si="263"/>
        <v>-</v>
      </c>
      <c r="AD657" s="91" t="str">
        <f t="shared" si="263"/>
        <v>-</v>
      </c>
      <c r="AE657" s="91" t="str">
        <f t="shared" si="263"/>
        <v>-</v>
      </c>
      <c r="AF657" s="91" t="str">
        <f t="shared" si="263"/>
        <v>-</v>
      </c>
      <c r="AG657" s="91" t="str">
        <f t="shared" si="263"/>
        <v>-</v>
      </c>
      <c r="AH657" s="91" t="str">
        <f t="shared" si="263"/>
        <v>-</v>
      </c>
      <c r="AI657" s="91" t="str">
        <f t="shared" si="263"/>
        <v>-</v>
      </c>
      <c r="AJ657" s="91" t="str">
        <f t="shared" si="263"/>
        <v>-</v>
      </c>
      <c r="AK657" s="91" t="str">
        <f t="shared" si="263"/>
        <v>-</v>
      </c>
      <c r="AL657" s="91" t="str">
        <f t="shared" si="263"/>
        <v>-</v>
      </c>
      <c r="AM657" s="92" t="str">
        <f t="shared" si="263"/>
        <v>-</v>
      </c>
    </row>
    <row r="658" spans="1:39">
      <c r="A658" s="58" t="str">
        <f>IFERROR(IF(A657+1&lt;COUNTIF(TQoL_Indexes!#REF!,Aux_Country!$A$3),A657+1,""),"")</f>
        <v/>
      </c>
      <c r="B658" s="116" t="str">
        <f t="shared" si="255"/>
        <v/>
      </c>
      <c r="C658" s="116" t="str">
        <f t="shared" si="255"/>
        <v/>
      </c>
      <c r="D658" s="116" t="str">
        <f t="shared" si="255"/>
        <v/>
      </c>
      <c r="E658" s="91" t="str">
        <f t="shared" si="206"/>
        <v>-</v>
      </c>
      <c r="F658" s="91" t="str">
        <f t="shared" ref="F658:AM658" si="264">IFERROR(_xlfn.RANK.EQ(F251,F$3:F$404,0),"-")</f>
        <v>-</v>
      </c>
      <c r="G658" s="91" t="str">
        <f t="shared" si="264"/>
        <v>-</v>
      </c>
      <c r="H658" s="91" t="str">
        <f t="shared" si="264"/>
        <v>-</v>
      </c>
      <c r="I658" s="91" t="str">
        <f t="shared" si="264"/>
        <v>-</v>
      </c>
      <c r="J658" s="91" t="str">
        <f t="shared" si="264"/>
        <v>-</v>
      </c>
      <c r="K658" s="91" t="str">
        <f t="shared" si="264"/>
        <v>-</v>
      </c>
      <c r="L658" s="91" t="str">
        <f t="shared" si="264"/>
        <v>-</v>
      </c>
      <c r="M658" s="91" t="str">
        <f t="shared" si="264"/>
        <v>-</v>
      </c>
      <c r="N658" s="91" t="str">
        <f t="shared" si="264"/>
        <v>-</v>
      </c>
      <c r="O658" s="91" t="str">
        <f t="shared" si="264"/>
        <v>-</v>
      </c>
      <c r="P658" s="91" t="str">
        <f t="shared" si="264"/>
        <v>-</v>
      </c>
      <c r="Q658" s="91" t="str">
        <f t="shared" si="264"/>
        <v>-</v>
      </c>
      <c r="R658" s="91" t="str">
        <f t="shared" si="264"/>
        <v>-</v>
      </c>
      <c r="S658" s="91" t="str">
        <f t="shared" si="264"/>
        <v>-</v>
      </c>
      <c r="T658" s="91" t="str">
        <f t="shared" si="264"/>
        <v>-</v>
      </c>
      <c r="U658" s="91" t="str">
        <f t="shared" si="264"/>
        <v>-</v>
      </c>
      <c r="V658" s="91" t="str">
        <f t="shared" si="264"/>
        <v>-</v>
      </c>
      <c r="W658" s="91" t="str">
        <f t="shared" si="264"/>
        <v>-</v>
      </c>
      <c r="X658" s="91" t="str">
        <f t="shared" si="264"/>
        <v>-</v>
      </c>
      <c r="Y658" s="91" t="str">
        <f t="shared" si="264"/>
        <v>-</v>
      </c>
      <c r="Z658" s="91" t="str">
        <f t="shared" si="264"/>
        <v>-</v>
      </c>
      <c r="AA658" s="91" t="str">
        <f t="shared" si="264"/>
        <v>-</v>
      </c>
      <c r="AB658" s="91" t="str">
        <f t="shared" si="264"/>
        <v>-</v>
      </c>
      <c r="AC658" s="91" t="str">
        <f t="shared" si="264"/>
        <v>-</v>
      </c>
      <c r="AD658" s="91" t="str">
        <f t="shared" si="264"/>
        <v>-</v>
      </c>
      <c r="AE658" s="91" t="str">
        <f t="shared" si="264"/>
        <v>-</v>
      </c>
      <c r="AF658" s="91" t="str">
        <f t="shared" si="264"/>
        <v>-</v>
      </c>
      <c r="AG658" s="91" t="str">
        <f t="shared" si="264"/>
        <v>-</v>
      </c>
      <c r="AH658" s="91" t="str">
        <f t="shared" si="264"/>
        <v>-</v>
      </c>
      <c r="AI658" s="91" t="str">
        <f t="shared" si="264"/>
        <v>-</v>
      </c>
      <c r="AJ658" s="91" t="str">
        <f t="shared" si="264"/>
        <v>-</v>
      </c>
      <c r="AK658" s="91" t="str">
        <f t="shared" si="264"/>
        <v>-</v>
      </c>
      <c r="AL658" s="91" t="str">
        <f t="shared" si="264"/>
        <v>-</v>
      </c>
      <c r="AM658" s="92" t="str">
        <f t="shared" si="264"/>
        <v>-</v>
      </c>
    </row>
    <row r="659" spans="1:39">
      <c r="A659" s="58" t="str">
        <f>IFERROR(IF(A658+1&lt;COUNTIF(TQoL_Indexes!#REF!,Aux_Country!$A$3),A658+1,""),"")</f>
        <v/>
      </c>
      <c r="B659" s="116" t="str">
        <f t="shared" si="255"/>
        <v/>
      </c>
      <c r="C659" s="116" t="str">
        <f t="shared" si="255"/>
        <v/>
      </c>
      <c r="D659" s="116" t="str">
        <f t="shared" si="255"/>
        <v/>
      </c>
      <c r="E659" s="91" t="str">
        <f t="shared" si="206"/>
        <v>-</v>
      </c>
      <c r="F659" s="91" t="str">
        <f t="shared" ref="F659:AM659" si="265">IFERROR(_xlfn.RANK.EQ(F252,F$3:F$404,0),"-")</f>
        <v>-</v>
      </c>
      <c r="G659" s="91" t="str">
        <f t="shared" si="265"/>
        <v>-</v>
      </c>
      <c r="H659" s="91" t="str">
        <f t="shared" si="265"/>
        <v>-</v>
      </c>
      <c r="I659" s="91" t="str">
        <f t="shared" si="265"/>
        <v>-</v>
      </c>
      <c r="J659" s="91" t="str">
        <f t="shared" si="265"/>
        <v>-</v>
      </c>
      <c r="K659" s="91" t="str">
        <f t="shared" si="265"/>
        <v>-</v>
      </c>
      <c r="L659" s="91" t="str">
        <f t="shared" si="265"/>
        <v>-</v>
      </c>
      <c r="M659" s="91" t="str">
        <f t="shared" si="265"/>
        <v>-</v>
      </c>
      <c r="N659" s="91" t="str">
        <f t="shared" si="265"/>
        <v>-</v>
      </c>
      <c r="O659" s="91" t="str">
        <f t="shared" si="265"/>
        <v>-</v>
      </c>
      <c r="P659" s="91" t="str">
        <f t="shared" si="265"/>
        <v>-</v>
      </c>
      <c r="Q659" s="91" t="str">
        <f t="shared" si="265"/>
        <v>-</v>
      </c>
      <c r="R659" s="91" t="str">
        <f t="shared" si="265"/>
        <v>-</v>
      </c>
      <c r="S659" s="91" t="str">
        <f t="shared" si="265"/>
        <v>-</v>
      </c>
      <c r="T659" s="91" t="str">
        <f t="shared" si="265"/>
        <v>-</v>
      </c>
      <c r="U659" s="91" t="str">
        <f t="shared" si="265"/>
        <v>-</v>
      </c>
      <c r="V659" s="91" t="str">
        <f t="shared" si="265"/>
        <v>-</v>
      </c>
      <c r="W659" s="91" t="str">
        <f t="shared" si="265"/>
        <v>-</v>
      </c>
      <c r="X659" s="91" t="str">
        <f t="shared" si="265"/>
        <v>-</v>
      </c>
      <c r="Y659" s="91" t="str">
        <f t="shared" si="265"/>
        <v>-</v>
      </c>
      <c r="Z659" s="91" t="str">
        <f t="shared" si="265"/>
        <v>-</v>
      </c>
      <c r="AA659" s="91" t="str">
        <f t="shared" si="265"/>
        <v>-</v>
      </c>
      <c r="AB659" s="91" t="str">
        <f t="shared" si="265"/>
        <v>-</v>
      </c>
      <c r="AC659" s="91" t="str">
        <f t="shared" si="265"/>
        <v>-</v>
      </c>
      <c r="AD659" s="91" t="str">
        <f t="shared" si="265"/>
        <v>-</v>
      </c>
      <c r="AE659" s="91" t="str">
        <f t="shared" si="265"/>
        <v>-</v>
      </c>
      <c r="AF659" s="91" t="str">
        <f t="shared" si="265"/>
        <v>-</v>
      </c>
      <c r="AG659" s="91" t="str">
        <f t="shared" si="265"/>
        <v>-</v>
      </c>
      <c r="AH659" s="91" t="str">
        <f t="shared" si="265"/>
        <v>-</v>
      </c>
      <c r="AI659" s="91" t="str">
        <f t="shared" si="265"/>
        <v>-</v>
      </c>
      <c r="AJ659" s="91" t="str">
        <f t="shared" si="265"/>
        <v>-</v>
      </c>
      <c r="AK659" s="91" t="str">
        <f t="shared" si="265"/>
        <v>-</v>
      </c>
      <c r="AL659" s="91" t="str">
        <f t="shared" si="265"/>
        <v>-</v>
      </c>
      <c r="AM659" s="92" t="str">
        <f t="shared" si="265"/>
        <v>-</v>
      </c>
    </row>
    <row r="660" spans="1:39">
      <c r="A660" s="58" t="str">
        <f>IFERROR(IF(A659+1&lt;COUNTIF(TQoL_Indexes!#REF!,Aux_Country!$A$3),A659+1,""),"")</f>
        <v/>
      </c>
      <c r="B660" s="116" t="str">
        <f t="shared" si="255"/>
        <v/>
      </c>
      <c r="C660" s="116" t="str">
        <f t="shared" si="255"/>
        <v/>
      </c>
      <c r="D660" s="116" t="str">
        <f t="shared" si="255"/>
        <v/>
      </c>
      <c r="E660" s="91" t="str">
        <f t="shared" si="206"/>
        <v>-</v>
      </c>
      <c r="F660" s="91" t="str">
        <f t="shared" ref="F660:AM660" si="266">IFERROR(_xlfn.RANK.EQ(F253,F$3:F$404,0),"-")</f>
        <v>-</v>
      </c>
      <c r="G660" s="91" t="str">
        <f t="shared" si="266"/>
        <v>-</v>
      </c>
      <c r="H660" s="91" t="str">
        <f t="shared" si="266"/>
        <v>-</v>
      </c>
      <c r="I660" s="91" t="str">
        <f t="shared" si="266"/>
        <v>-</v>
      </c>
      <c r="J660" s="91" t="str">
        <f t="shared" si="266"/>
        <v>-</v>
      </c>
      <c r="K660" s="91" t="str">
        <f t="shared" si="266"/>
        <v>-</v>
      </c>
      <c r="L660" s="91" t="str">
        <f t="shared" si="266"/>
        <v>-</v>
      </c>
      <c r="M660" s="91" t="str">
        <f t="shared" si="266"/>
        <v>-</v>
      </c>
      <c r="N660" s="91" t="str">
        <f t="shared" si="266"/>
        <v>-</v>
      </c>
      <c r="O660" s="91" t="str">
        <f t="shared" si="266"/>
        <v>-</v>
      </c>
      <c r="P660" s="91" t="str">
        <f t="shared" si="266"/>
        <v>-</v>
      </c>
      <c r="Q660" s="91" t="str">
        <f t="shared" si="266"/>
        <v>-</v>
      </c>
      <c r="R660" s="91" t="str">
        <f t="shared" si="266"/>
        <v>-</v>
      </c>
      <c r="S660" s="91" t="str">
        <f t="shared" si="266"/>
        <v>-</v>
      </c>
      <c r="T660" s="91" t="str">
        <f t="shared" si="266"/>
        <v>-</v>
      </c>
      <c r="U660" s="91" t="str">
        <f t="shared" si="266"/>
        <v>-</v>
      </c>
      <c r="V660" s="91" t="str">
        <f t="shared" si="266"/>
        <v>-</v>
      </c>
      <c r="W660" s="91" t="str">
        <f t="shared" si="266"/>
        <v>-</v>
      </c>
      <c r="X660" s="91" t="str">
        <f t="shared" si="266"/>
        <v>-</v>
      </c>
      <c r="Y660" s="91" t="str">
        <f t="shared" si="266"/>
        <v>-</v>
      </c>
      <c r="Z660" s="91" t="str">
        <f t="shared" si="266"/>
        <v>-</v>
      </c>
      <c r="AA660" s="91" t="str">
        <f t="shared" si="266"/>
        <v>-</v>
      </c>
      <c r="AB660" s="91" t="str">
        <f t="shared" si="266"/>
        <v>-</v>
      </c>
      <c r="AC660" s="91" t="str">
        <f t="shared" si="266"/>
        <v>-</v>
      </c>
      <c r="AD660" s="91" t="str">
        <f t="shared" si="266"/>
        <v>-</v>
      </c>
      <c r="AE660" s="91" t="str">
        <f t="shared" si="266"/>
        <v>-</v>
      </c>
      <c r="AF660" s="91" t="str">
        <f t="shared" si="266"/>
        <v>-</v>
      </c>
      <c r="AG660" s="91" t="str">
        <f t="shared" si="266"/>
        <v>-</v>
      </c>
      <c r="AH660" s="91" t="str">
        <f t="shared" si="266"/>
        <v>-</v>
      </c>
      <c r="AI660" s="91" t="str">
        <f t="shared" si="266"/>
        <v>-</v>
      </c>
      <c r="AJ660" s="91" t="str">
        <f t="shared" si="266"/>
        <v>-</v>
      </c>
      <c r="AK660" s="91" t="str">
        <f t="shared" si="266"/>
        <v>-</v>
      </c>
      <c r="AL660" s="91" t="str">
        <f t="shared" si="266"/>
        <v>-</v>
      </c>
      <c r="AM660" s="92" t="str">
        <f t="shared" si="266"/>
        <v>-</v>
      </c>
    </row>
    <row r="661" spans="1:39">
      <c r="A661" s="58" t="str">
        <f>IFERROR(IF(A660+1&lt;COUNTIF(TQoL_Indexes!#REF!,Aux_Country!$A$3),A660+1,""),"")</f>
        <v/>
      </c>
      <c r="B661" s="116" t="str">
        <f t="shared" si="255"/>
        <v/>
      </c>
      <c r="C661" s="116" t="str">
        <f t="shared" si="255"/>
        <v/>
      </c>
      <c r="D661" s="116" t="str">
        <f t="shared" si="255"/>
        <v/>
      </c>
      <c r="E661" s="91" t="str">
        <f t="shared" si="206"/>
        <v>-</v>
      </c>
      <c r="F661" s="91" t="str">
        <f t="shared" ref="F661:AM661" si="267">IFERROR(_xlfn.RANK.EQ(F254,F$3:F$404,0),"-")</f>
        <v>-</v>
      </c>
      <c r="G661" s="91" t="str">
        <f t="shared" si="267"/>
        <v>-</v>
      </c>
      <c r="H661" s="91" t="str">
        <f t="shared" si="267"/>
        <v>-</v>
      </c>
      <c r="I661" s="91" t="str">
        <f t="shared" si="267"/>
        <v>-</v>
      </c>
      <c r="J661" s="91" t="str">
        <f t="shared" si="267"/>
        <v>-</v>
      </c>
      <c r="K661" s="91" t="str">
        <f t="shared" si="267"/>
        <v>-</v>
      </c>
      <c r="L661" s="91" t="str">
        <f t="shared" si="267"/>
        <v>-</v>
      </c>
      <c r="M661" s="91" t="str">
        <f t="shared" si="267"/>
        <v>-</v>
      </c>
      <c r="N661" s="91" t="str">
        <f t="shared" si="267"/>
        <v>-</v>
      </c>
      <c r="O661" s="91" t="str">
        <f t="shared" si="267"/>
        <v>-</v>
      </c>
      <c r="P661" s="91" t="str">
        <f t="shared" si="267"/>
        <v>-</v>
      </c>
      <c r="Q661" s="91" t="str">
        <f t="shared" si="267"/>
        <v>-</v>
      </c>
      <c r="R661" s="91" t="str">
        <f t="shared" si="267"/>
        <v>-</v>
      </c>
      <c r="S661" s="91" t="str">
        <f t="shared" si="267"/>
        <v>-</v>
      </c>
      <c r="T661" s="91" t="str">
        <f t="shared" si="267"/>
        <v>-</v>
      </c>
      <c r="U661" s="91" t="str">
        <f t="shared" si="267"/>
        <v>-</v>
      </c>
      <c r="V661" s="91" t="str">
        <f t="shared" si="267"/>
        <v>-</v>
      </c>
      <c r="W661" s="91" t="str">
        <f t="shared" si="267"/>
        <v>-</v>
      </c>
      <c r="X661" s="91" t="str">
        <f t="shared" si="267"/>
        <v>-</v>
      </c>
      <c r="Y661" s="91" t="str">
        <f t="shared" si="267"/>
        <v>-</v>
      </c>
      <c r="Z661" s="91" t="str">
        <f t="shared" si="267"/>
        <v>-</v>
      </c>
      <c r="AA661" s="91" t="str">
        <f t="shared" si="267"/>
        <v>-</v>
      </c>
      <c r="AB661" s="91" t="str">
        <f t="shared" si="267"/>
        <v>-</v>
      </c>
      <c r="AC661" s="91" t="str">
        <f t="shared" si="267"/>
        <v>-</v>
      </c>
      <c r="AD661" s="91" t="str">
        <f t="shared" si="267"/>
        <v>-</v>
      </c>
      <c r="AE661" s="91" t="str">
        <f t="shared" si="267"/>
        <v>-</v>
      </c>
      <c r="AF661" s="91" t="str">
        <f t="shared" si="267"/>
        <v>-</v>
      </c>
      <c r="AG661" s="91" t="str">
        <f t="shared" si="267"/>
        <v>-</v>
      </c>
      <c r="AH661" s="91" t="str">
        <f t="shared" si="267"/>
        <v>-</v>
      </c>
      <c r="AI661" s="91" t="str">
        <f t="shared" si="267"/>
        <v>-</v>
      </c>
      <c r="AJ661" s="91" t="str">
        <f t="shared" si="267"/>
        <v>-</v>
      </c>
      <c r="AK661" s="91" t="str">
        <f t="shared" si="267"/>
        <v>-</v>
      </c>
      <c r="AL661" s="91" t="str">
        <f t="shared" si="267"/>
        <v>-</v>
      </c>
      <c r="AM661" s="92" t="str">
        <f t="shared" si="267"/>
        <v>-</v>
      </c>
    </row>
    <row r="662" spans="1:39">
      <c r="A662" s="58" t="str">
        <f>IFERROR(IF(A661+1&lt;COUNTIF(TQoL_Indexes!#REF!,Aux_Country!$A$3),A661+1,""),"")</f>
        <v/>
      </c>
      <c r="B662" s="116" t="str">
        <f t="shared" si="255"/>
        <v/>
      </c>
      <c r="C662" s="116" t="str">
        <f t="shared" si="255"/>
        <v/>
      </c>
      <c r="D662" s="116" t="str">
        <f t="shared" si="255"/>
        <v/>
      </c>
      <c r="E662" s="91" t="str">
        <f t="shared" si="206"/>
        <v>-</v>
      </c>
      <c r="F662" s="91" t="str">
        <f t="shared" ref="F662:AM662" si="268">IFERROR(_xlfn.RANK.EQ(F255,F$3:F$404,0),"-")</f>
        <v>-</v>
      </c>
      <c r="G662" s="91" t="str">
        <f t="shared" si="268"/>
        <v>-</v>
      </c>
      <c r="H662" s="91" t="str">
        <f t="shared" si="268"/>
        <v>-</v>
      </c>
      <c r="I662" s="91" t="str">
        <f t="shared" si="268"/>
        <v>-</v>
      </c>
      <c r="J662" s="91" t="str">
        <f t="shared" si="268"/>
        <v>-</v>
      </c>
      <c r="K662" s="91" t="str">
        <f t="shared" si="268"/>
        <v>-</v>
      </c>
      <c r="L662" s="91" t="str">
        <f t="shared" si="268"/>
        <v>-</v>
      </c>
      <c r="M662" s="91" t="str">
        <f t="shared" si="268"/>
        <v>-</v>
      </c>
      <c r="N662" s="91" t="str">
        <f t="shared" si="268"/>
        <v>-</v>
      </c>
      <c r="O662" s="91" t="str">
        <f t="shared" si="268"/>
        <v>-</v>
      </c>
      <c r="P662" s="91" t="str">
        <f t="shared" si="268"/>
        <v>-</v>
      </c>
      <c r="Q662" s="91" t="str">
        <f t="shared" si="268"/>
        <v>-</v>
      </c>
      <c r="R662" s="91" t="str">
        <f t="shared" si="268"/>
        <v>-</v>
      </c>
      <c r="S662" s="91" t="str">
        <f t="shared" si="268"/>
        <v>-</v>
      </c>
      <c r="T662" s="91" t="str">
        <f t="shared" si="268"/>
        <v>-</v>
      </c>
      <c r="U662" s="91" t="str">
        <f t="shared" si="268"/>
        <v>-</v>
      </c>
      <c r="V662" s="91" t="str">
        <f t="shared" si="268"/>
        <v>-</v>
      </c>
      <c r="W662" s="91" t="str">
        <f t="shared" si="268"/>
        <v>-</v>
      </c>
      <c r="X662" s="91" t="str">
        <f t="shared" si="268"/>
        <v>-</v>
      </c>
      <c r="Y662" s="91" t="str">
        <f t="shared" si="268"/>
        <v>-</v>
      </c>
      <c r="Z662" s="91" t="str">
        <f t="shared" si="268"/>
        <v>-</v>
      </c>
      <c r="AA662" s="91" t="str">
        <f t="shared" si="268"/>
        <v>-</v>
      </c>
      <c r="AB662" s="91" t="str">
        <f t="shared" si="268"/>
        <v>-</v>
      </c>
      <c r="AC662" s="91" t="str">
        <f t="shared" si="268"/>
        <v>-</v>
      </c>
      <c r="AD662" s="91" t="str">
        <f t="shared" si="268"/>
        <v>-</v>
      </c>
      <c r="AE662" s="91" t="str">
        <f t="shared" si="268"/>
        <v>-</v>
      </c>
      <c r="AF662" s="91" t="str">
        <f t="shared" si="268"/>
        <v>-</v>
      </c>
      <c r="AG662" s="91" t="str">
        <f t="shared" si="268"/>
        <v>-</v>
      </c>
      <c r="AH662" s="91" t="str">
        <f t="shared" si="268"/>
        <v>-</v>
      </c>
      <c r="AI662" s="91" t="str">
        <f t="shared" si="268"/>
        <v>-</v>
      </c>
      <c r="AJ662" s="91" t="str">
        <f t="shared" si="268"/>
        <v>-</v>
      </c>
      <c r="AK662" s="91" t="str">
        <f t="shared" si="268"/>
        <v>-</v>
      </c>
      <c r="AL662" s="91" t="str">
        <f t="shared" si="268"/>
        <v>-</v>
      </c>
      <c r="AM662" s="92" t="str">
        <f t="shared" si="268"/>
        <v>-</v>
      </c>
    </row>
    <row r="663" spans="1:39">
      <c r="A663" s="58" t="str">
        <f>IFERROR(IF(A662+1&lt;COUNTIF(TQoL_Indexes!#REF!,Aux_Country!$A$3),A662+1,""),"")</f>
        <v/>
      </c>
      <c r="B663" s="116" t="str">
        <f t="shared" si="255"/>
        <v/>
      </c>
      <c r="C663" s="116" t="str">
        <f t="shared" si="255"/>
        <v/>
      </c>
      <c r="D663" s="116" t="str">
        <f t="shared" si="255"/>
        <v/>
      </c>
      <c r="E663" s="91" t="str">
        <f t="shared" si="206"/>
        <v>-</v>
      </c>
      <c r="F663" s="91" t="str">
        <f t="shared" ref="F663:AM663" si="269">IFERROR(_xlfn.RANK.EQ(F256,F$3:F$404,0),"-")</f>
        <v>-</v>
      </c>
      <c r="G663" s="91" t="str">
        <f t="shared" si="269"/>
        <v>-</v>
      </c>
      <c r="H663" s="91" t="str">
        <f t="shared" si="269"/>
        <v>-</v>
      </c>
      <c r="I663" s="91" t="str">
        <f t="shared" si="269"/>
        <v>-</v>
      </c>
      <c r="J663" s="91" t="str">
        <f t="shared" si="269"/>
        <v>-</v>
      </c>
      <c r="K663" s="91" t="str">
        <f t="shared" si="269"/>
        <v>-</v>
      </c>
      <c r="L663" s="91" t="str">
        <f t="shared" si="269"/>
        <v>-</v>
      </c>
      <c r="M663" s="91" t="str">
        <f t="shared" si="269"/>
        <v>-</v>
      </c>
      <c r="N663" s="91" t="str">
        <f t="shared" si="269"/>
        <v>-</v>
      </c>
      <c r="O663" s="91" t="str">
        <f t="shared" si="269"/>
        <v>-</v>
      </c>
      <c r="P663" s="91" t="str">
        <f t="shared" si="269"/>
        <v>-</v>
      </c>
      <c r="Q663" s="91" t="str">
        <f t="shared" si="269"/>
        <v>-</v>
      </c>
      <c r="R663" s="91" t="str">
        <f t="shared" si="269"/>
        <v>-</v>
      </c>
      <c r="S663" s="91" t="str">
        <f t="shared" si="269"/>
        <v>-</v>
      </c>
      <c r="T663" s="91" t="str">
        <f t="shared" si="269"/>
        <v>-</v>
      </c>
      <c r="U663" s="91" t="str">
        <f t="shared" si="269"/>
        <v>-</v>
      </c>
      <c r="V663" s="91" t="str">
        <f t="shared" si="269"/>
        <v>-</v>
      </c>
      <c r="W663" s="91" t="str">
        <f t="shared" si="269"/>
        <v>-</v>
      </c>
      <c r="X663" s="91" t="str">
        <f t="shared" si="269"/>
        <v>-</v>
      </c>
      <c r="Y663" s="91" t="str">
        <f t="shared" si="269"/>
        <v>-</v>
      </c>
      <c r="Z663" s="91" t="str">
        <f t="shared" si="269"/>
        <v>-</v>
      </c>
      <c r="AA663" s="91" t="str">
        <f t="shared" si="269"/>
        <v>-</v>
      </c>
      <c r="AB663" s="91" t="str">
        <f t="shared" si="269"/>
        <v>-</v>
      </c>
      <c r="AC663" s="91" t="str">
        <f t="shared" si="269"/>
        <v>-</v>
      </c>
      <c r="AD663" s="91" t="str">
        <f t="shared" si="269"/>
        <v>-</v>
      </c>
      <c r="AE663" s="91" t="str">
        <f t="shared" si="269"/>
        <v>-</v>
      </c>
      <c r="AF663" s="91" t="str">
        <f t="shared" si="269"/>
        <v>-</v>
      </c>
      <c r="AG663" s="91" t="str">
        <f t="shared" si="269"/>
        <v>-</v>
      </c>
      <c r="AH663" s="91" t="str">
        <f t="shared" si="269"/>
        <v>-</v>
      </c>
      <c r="AI663" s="91" t="str">
        <f t="shared" si="269"/>
        <v>-</v>
      </c>
      <c r="AJ663" s="91" t="str">
        <f t="shared" si="269"/>
        <v>-</v>
      </c>
      <c r="AK663" s="91" t="str">
        <f t="shared" si="269"/>
        <v>-</v>
      </c>
      <c r="AL663" s="91" t="str">
        <f t="shared" si="269"/>
        <v>-</v>
      </c>
      <c r="AM663" s="92" t="str">
        <f t="shared" si="269"/>
        <v>-</v>
      </c>
    </row>
    <row r="664" spans="1:39">
      <c r="A664" s="58" t="str">
        <f>IFERROR(IF(A663+1&lt;COUNTIF(TQoL_Indexes!#REF!,Aux_Country!$A$3),A663+1,""),"")</f>
        <v/>
      </c>
      <c r="B664" s="116" t="str">
        <f t="shared" si="255"/>
        <v/>
      </c>
      <c r="C664" s="116" t="str">
        <f t="shared" si="255"/>
        <v/>
      </c>
      <c r="D664" s="116" t="str">
        <f t="shared" si="255"/>
        <v/>
      </c>
      <c r="E664" s="91" t="str">
        <f t="shared" si="206"/>
        <v>-</v>
      </c>
      <c r="F664" s="91" t="str">
        <f t="shared" ref="F664:AM664" si="270">IFERROR(_xlfn.RANK.EQ(F257,F$3:F$404,0),"-")</f>
        <v>-</v>
      </c>
      <c r="G664" s="91" t="str">
        <f t="shared" si="270"/>
        <v>-</v>
      </c>
      <c r="H664" s="91" t="str">
        <f t="shared" si="270"/>
        <v>-</v>
      </c>
      <c r="I664" s="91" t="str">
        <f t="shared" si="270"/>
        <v>-</v>
      </c>
      <c r="J664" s="91" t="str">
        <f t="shared" si="270"/>
        <v>-</v>
      </c>
      <c r="K664" s="91" t="str">
        <f t="shared" si="270"/>
        <v>-</v>
      </c>
      <c r="L664" s="91" t="str">
        <f t="shared" si="270"/>
        <v>-</v>
      </c>
      <c r="M664" s="91" t="str">
        <f t="shared" si="270"/>
        <v>-</v>
      </c>
      <c r="N664" s="91" t="str">
        <f t="shared" si="270"/>
        <v>-</v>
      </c>
      <c r="O664" s="91" t="str">
        <f t="shared" si="270"/>
        <v>-</v>
      </c>
      <c r="P664" s="91" t="str">
        <f t="shared" si="270"/>
        <v>-</v>
      </c>
      <c r="Q664" s="91" t="str">
        <f t="shared" si="270"/>
        <v>-</v>
      </c>
      <c r="R664" s="91" t="str">
        <f t="shared" si="270"/>
        <v>-</v>
      </c>
      <c r="S664" s="91" t="str">
        <f t="shared" si="270"/>
        <v>-</v>
      </c>
      <c r="T664" s="91" t="str">
        <f t="shared" si="270"/>
        <v>-</v>
      </c>
      <c r="U664" s="91" t="str">
        <f t="shared" si="270"/>
        <v>-</v>
      </c>
      <c r="V664" s="91" t="str">
        <f t="shared" si="270"/>
        <v>-</v>
      </c>
      <c r="W664" s="91" t="str">
        <f t="shared" si="270"/>
        <v>-</v>
      </c>
      <c r="X664" s="91" t="str">
        <f t="shared" si="270"/>
        <v>-</v>
      </c>
      <c r="Y664" s="91" t="str">
        <f t="shared" si="270"/>
        <v>-</v>
      </c>
      <c r="Z664" s="91" t="str">
        <f t="shared" si="270"/>
        <v>-</v>
      </c>
      <c r="AA664" s="91" t="str">
        <f t="shared" si="270"/>
        <v>-</v>
      </c>
      <c r="AB664" s="91" t="str">
        <f t="shared" si="270"/>
        <v>-</v>
      </c>
      <c r="AC664" s="91" t="str">
        <f t="shared" si="270"/>
        <v>-</v>
      </c>
      <c r="AD664" s="91" t="str">
        <f t="shared" si="270"/>
        <v>-</v>
      </c>
      <c r="AE664" s="91" t="str">
        <f t="shared" si="270"/>
        <v>-</v>
      </c>
      <c r="AF664" s="91" t="str">
        <f t="shared" si="270"/>
        <v>-</v>
      </c>
      <c r="AG664" s="91" t="str">
        <f t="shared" si="270"/>
        <v>-</v>
      </c>
      <c r="AH664" s="91" t="str">
        <f t="shared" si="270"/>
        <v>-</v>
      </c>
      <c r="AI664" s="91" t="str">
        <f t="shared" si="270"/>
        <v>-</v>
      </c>
      <c r="AJ664" s="91" t="str">
        <f t="shared" si="270"/>
        <v>-</v>
      </c>
      <c r="AK664" s="91" t="str">
        <f t="shared" si="270"/>
        <v>-</v>
      </c>
      <c r="AL664" s="91" t="str">
        <f t="shared" si="270"/>
        <v>-</v>
      </c>
      <c r="AM664" s="92" t="str">
        <f t="shared" si="270"/>
        <v>-</v>
      </c>
    </row>
    <row r="665" spans="1:39">
      <c r="A665" s="58" t="str">
        <f>IFERROR(IF(A664+1&lt;COUNTIF(TQoL_Indexes!#REF!,Aux_Country!$A$3),A664+1,""),"")</f>
        <v/>
      </c>
      <c r="B665" s="116" t="str">
        <f t="shared" si="255"/>
        <v/>
      </c>
      <c r="C665" s="116" t="str">
        <f t="shared" si="255"/>
        <v/>
      </c>
      <c r="D665" s="116" t="str">
        <f t="shared" si="255"/>
        <v/>
      </c>
      <c r="E665" s="91" t="str">
        <f t="shared" si="206"/>
        <v>-</v>
      </c>
      <c r="F665" s="91" t="str">
        <f t="shared" ref="F665:AM665" si="271">IFERROR(_xlfn.RANK.EQ(F258,F$3:F$404,0),"-")</f>
        <v>-</v>
      </c>
      <c r="G665" s="91" t="str">
        <f t="shared" si="271"/>
        <v>-</v>
      </c>
      <c r="H665" s="91" t="str">
        <f t="shared" si="271"/>
        <v>-</v>
      </c>
      <c r="I665" s="91" t="str">
        <f t="shared" si="271"/>
        <v>-</v>
      </c>
      <c r="J665" s="91" t="str">
        <f t="shared" si="271"/>
        <v>-</v>
      </c>
      <c r="K665" s="91" t="str">
        <f t="shared" si="271"/>
        <v>-</v>
      </c>
      <c r="L665" s="91" t="str">
        <f t="shared" si="271"/>
        <v>-</v>
      </c>
      <c r="M665" s="91" t="str">
        <f t="shared" si="271"/>
        <v>-</v>
      </c>
      <c r="N665" s="91" t="str">
        <f t="shared" si="271"/>
        <v>-</v>
      </c>
      <c r="O665" s="91" t="str">
        <f t="shared" si="271"/>
        <v>-</v>
      </c>
      <c r="P665" s="91" t="str">
        <f t="shared" si="271"/>
        <v>-</v>
      </c>
      <c r="Q665" s="91" t="str">
        <f t="shared" si="271"/>
        <v>-</v>
      </c>
      <c r="R665" s="91" t="str">
        <f t="shared" si="271"/>
        <v>-</v>
      </c>
      <c r="S665" s="91" t="str">
        <f t="shared" si="271"/>
        <v>-</v>
      </c>
      <c r="T665" s="91" t="str">
        <f t="shared" si="271"/>
        <v>-</v>
      </c>
      <c r="U665" s="91" t="str">
        <f t="shared" si="271"/>
        <v>-</v>
      </c>
      <c r="V665" s="91" t="str">
        <f t="shared" si="271"/>
        <v>-</v>
      </c>
      <c r="W665" s="91" t="str">
        <f t="shared" si="271"/>
        <v>-</v>
      </c>
      <c r="X665" s="91" t="str">
        <f t="shared" si="271"/>
        <v>-</v>
      </c>
      <c r="Y665" s="91" t="str">
        <f t="shared" si="271"/>
        <v>-</v>
      </c>
      <c r="Z665" s="91" t="str">
        <f t="shared" si="271"/>
        <v>-</v>
      </c>
      <c r="AA665" s="91" t="str">
        <f t="shared" si="271"/>
        <v>-</v>
      </c>
      <c r="AB665" s="91" t="str">
        <f t="shared" si="271"/>
        <v>-</v>
      </c>
      <c r="AC665" s="91" t="str">
        <f t="shared" si="271"/>
        <v>-</v>
      </c>
      <c r="AD665" s="91" t="str">
        <f t="shared" si="271"/>
        <v>-</v>
      </c>
      <c r="AE665" s="91" t="str">
        <f t="shared" si="271"/>
        <v>-</v>
      </c>
      <c r="AF665" s="91" t="str">
        <f t="shared" si="271"/>
        <v>-</v>
      </c>
      <c r="AG665" s="91" t="str">
        <f t="shared" si="271"/>
        <v>-</v>
      </c>
      <c r="AH665" s="91" t="str">
        <f t="shared" si="271"/>
        <v>-</v>
      </c>
      <c r="AI665" s="91" t="str">
        <f t="shared" si="271"/>
        <v>-</v>
      </c>
      <c r="AJ665" s="91" t="str">
        <f t="shared" si="271"/>
        <v>-</v>
      </c>
      <c r="AK665" s="91" t="str">
        <f t="shared" si="271"/>
        <v>-</v>
      </c>
      <c r="AL665" s="91" t="str">
        <f t="shared" si="271"/>
        <v>-</v>
      </c>
      <c r="AM665" s="92" t="str">
        <f t="shared" si="271"/>
        <v>-</v>
      </c>
    </row>
    <row r="666" spans="1:39">
      <c r="A666" s="58" t="str">
        <f>IFERROR(IF(A665+1&lt;COUNTIF(TQoL_Indexes!#REF!,Aux_Country!$A$3),A665+1,""),"")</f>
        <v/>
      </c>
      <c r="B666" s="116" t="str">
        <f t="shared" si="255"/>
        <v/>
      </c>
      <c r="C666" s="116" t="str">
        <f t="shared" si="255"/>
        <v/>
      </c>
      <c r="D666" s="116" t="str">
        <f t="shared" si="255"/>
        <v/>
      </c>
      <c r="E666" s="91" t="str">
        <f t="shared" si="206"/>
        <v>-</v>
      </c>
      <c r="F666" s="91" t="str">
        <f t="shared" ref="F666:AM666" si="272">IFERROR(_xlfn.RANK.EQ(F259,F$3:F$404,0),"-")</f>
        <v>-</v>
      </c>
      <c r="G666" s="91" t="str">
        <f t="shared" si="272"/>
        <v>-</v>
      </c>
      <c r="H666" s="91" t="str">
        <f t="shared" si="272"/>
        <v>-</v>
      </c>
      <c r="I666" s="91" t="str">
        <f t="shared" si="272"/>
        <v>-</v>
      </c>
      <c r="J666" s="91" t="str">
        <f t="shared" si="272"/>
        <v>-</v>
      </c>
      <c r="K666" s="91" t="str">
        <f t="shared" si="272"/>
        <v>-</v>
      </c>
      <c r="L666" s="91" t="str">
        <f t="shared" si="272"/>
        <v>-</v>
      </c>
      <c r="M666" s="91" t="str">
        <f t="shared" si="272"/>
        <v>-</v>
      </c>
      <c r="N666" s="91" t="str">
        <f t="shared" si="272"/>
        <v>-</v>
      </c>
      <c r="O666" s="91" t="str">
        <f t="shared" si="272"/>
        <v>-</v>
      </c>
      <c r="P666" s="91" t="str">
        <f t="shared" si="272"/>
        <v>-</v>
      </c>
      <c r="Q666" s="91" t="str">
        <f t="shared" si="272"/>
        <v>-</v>
      </c>
      <c r="R666" s="91" t="str">
        <f t="shared" si="272"/>
        <v>-</v>
      </c>
      <c r="S666" s="91" t="str">
        <f t="shared" si="272"/>
        <v>-</v>
      </c>
      <c r="T666" s="91" t="str">
        <f t="shared" si="272"/>
        <v>-</v>
      </c>
      <c r="U666" s="91" t="str">
        <f t="shared" si="272"/>
        <v>-</v>
      </c>
      <c r="V666" s="91" t="str">
        <f t="shared" si="272"/>
        <v>-</v>
      </c>
      <c r="W666" s="91" t="str">
        <f t="shared" si="272"/>
        <v>-</v>
      </c>
      <c r="X666" s="91" t="str">
        <f t="shared" si="272"/>
        <v>-</v>
      </c>
      <c r="Y666" s="91" t="str">
        <f t="shared" si="272"/>
        <v>-</v>
      </c>
      <c r="Z666" s="91" t="str">
        <f t="shared" si="272"/>
        <v>-</v>
      </c>
      <c r="AA666" s="91" t="str">
        <f t="shared" si="272"/>
        <v>-</v>
      </c>
      <c r="AB666" s="91" t="str">
        <f t="shared" si="272"/>
        <v>-</v>
      </c>
      <c r="AC666" s="91" t="str">
        <f t="shared" si="272"/>
        <v>-</v>
      </c>
      <c r="AD666" s="91" t="str">
        <f t="shared" si="272"/>
        <v>-</v>
      </c>
      <c r="AE666" s="91" t="str">
        <f t="shared" si="272"/>
        <v>-</v>
      </c>
      <c r="AF666" s="91" t="str">
        <f t="shared" si="272"/>
        <v>-</v>
      </c>
      <c r="AG666" s="91" t="str">
        <f t="shared" si="272"/>
        <v>-</v>
      </c>
      <c r="AH666" s="91" t="str">
        <f t="shared" si="272"/>
        <v>-</v>
      </c>
      <c r="AI666" s="91" t="str">
        <f t="shared" si="272"/>
        <v>-</v>
      </c>
      <c r="AJ666" s="91" t="str">
        <f t="shared" si="272"/>
        <v>-</v>
      </c>
      <c r="AK666" s="91" t="str">
        <f t="shared" si="272"/>
        <v>-</v>
      </c>
      <c r="AL666" s="91" t="str">
        <f t="shared" si="272"/>
        <v>-</v>
      </c>
      <c r="AM666" s="92" t="str">
        <f t="shared" si="272"/>
        <v>-</v>
      </c>
    </row>
    <row r="667" spans="1:39">
      <c r="A667" s="58" t="str">
        <f>IFERROR(IF(A666+1&lt;COUNTIF(TQoL_Indexes!#REF!,Aux_Country!$A$3),A666+1,""),"")</f>
        <v/>
      </c>
      <c r="B667" s="116" t="str">
        <f t="shared" si="255"/>
        <v/>
      </c>
      <c r="C667" s="116" t="str">
        <f t="shared" si="255"/>
        <v/>
      </c>
      <c r="D667" s="116" t="str">
        <f t="shared" si="255"/>
        <v/>
      </c>
      <c r="E667" s="91" t="str">
        <f t="shared" si="206"/>
        <v>-</v>
      </c>
      <c r="F667" s="91" t="str">
        <f t="shared" ref="F667:AM667" si="273">IFERROR(_xlfn.RANK.EQ(F260,F$3:F$404,0),"-")</f>
        <v>-</v>
      </c>
      <c r="G667" s="91" t="str">
        <f t="shared" si="273"/>
        <v>-</v>
      </c>
      <c r="H667" s="91" t="str">
        <f t="shared" si="273"/>
        <v>-</v>
      </c>
      <c r="I667" s="91" t="str">
        <f t="shared" si="273"/>
        <v>-</v>
      </c>
      <c r="J667" s="91" t="str">
        <f t="shared" si="273"/>
        <v>-</v>
      </c>
      <c r="K667" s="91" t="str">
        <f t="shared" si="273"/>
        <v>-</v>
      </c>
      <c r="L667" s="91" t="str">
        <f t="shared" si="273"/>
        <v>-</v>
      </c>
      <c r="M667" s="91" t="str">
        <f t="shared" si="273"/>
        <v>-</v>
      </c>
      <c r="N667" s="91" t="str">
        <f t="shared" si="273"/>
        <v>-</v>
      </c>
      <c r="O667" s="91" t="str">
        <f t="shared" si="273"/>
        <v>-</v>
      </c>
      <c r="P667" s="91" t="str">
        <f t="shared" si="273"/>
        <v>-</v>
      </c>
      <c r="Q667" s="91" t="str">
        <f t="shared" si="273"/>
        <v>-</v>
      </c>
      <c r="R667" s="91" t="str">
        <f t="shared" si="273"/>
        <v>-</v>
      </c>
      <c r="S667" s="91" t="str">
        <f t="shared" si="273"/>
        <v>-</v>
      </c>
      <c r="T667" s="91" t="str">
        <f t="shared" si="273"/>
        <v>-</v>
      </c>
      <c r="U667" s="91" t="str">
        <f t="shared" si="273"/>
        <v>-</v>
      </c>
      <c r="V667" s="91" t="str">
        <f t="shared" si="273"/>
        <v>-</v>
      </c>
      <c r="W667" s="91" t="str">
        <f t="shared" si="273"/>
        <v>-</v>
      </c>
      <c r="X667" s="91" t="str">
        <f t="shared" si="273"/>
        <v>-</v>
      </c>
      <c r="Y667" s="91" t="str">
        <f t="shared" si="273"/>
        <v>-</v>
      </c>
      <c r="Z667" s="91" t="str">
        <f t="shared" si="273"/>
        <v>-</v>
      </c>
      <c r="AA667" s="91" t="str">
        <f t="shared" si="273"/>
        <v>-</v>
      </c>
      <c r="AB667" s="91" t="str">
        <f t="shared" si="273"/>
        <v>-</v>
      </c>
      <c r="AC667" s="91" t="str">
        <f t="shared" si="273"/>
        <v>-</v>
      </c>
      <c r="AD667" s="91" t="str">
        <f t="shared" si="273"/>
        <v>-</v>
      </c>
      <c r="AE667" s="91" t="str">
        <f t="shared" si="273"/>
        <v>-</v>
      </c>
      <c r="AF667" s="91" t="str">
        <f t="shared" si="273"/>
        <v>-</v>
      </c>
      <c r="AG667" s="91" t="str">
        <f t="shared" si="273"/>
        <v>-</v>
      </c>
      <c r="AH667" s="91" t="str">
        <f t="shared" si="273"/>
        <v>-</v>
      </c>
      <c r="AI667" s="91" t="str">
        <f t="shared" si="273"/>
        <v>-</v>
      </c>
      <c r="AJ667" s="91" t="str">
        <f t="shared" si="273"/>
        <v>-</v>
      </c>
      <c r="AK667" s="91" t="str">
        <f t="shared" si="273"/>
        <v>-</v>
      </c>
      <c r="AL667" s="91" t="str">
        <f t="shared" si="273"/>
        <v>-</v>
      </c>
      <c r="AM667" s="92" t="str">
        <f t="shared" si="273"/>
        <v>-</v>
      </c>
    </row>
    <row r="668" spans="1:39">
      <c r="A668" s="58" t="str">
        <f>IFERROR(IF(A667+1&lt;COUNTIF(TQoL_Indexes!#REF!,Aux_Country!$A$3),A667+1,""),"")</f>
        <v/>
      </c>
      <c r="B668" s="116" t="str">
        <f t="shared" si="255"/>
        <v/>
      </c>
      <c r="C668" s="116" t="str">
        <f t="shared" si="255"/>
        <v/>
      </c>
      <c r="D668" s="116" t="str">
        <f t="shared" si="255"/>
        <v/>
      </c>
      <c r="E668" s="91" t="str">
        <f t="shared" ref="E668:E731" si="274">IFERROR(_xlfn.RANK.EQ(E261,E$3:E$404,0),"-")</f>
        <v>-</v>
      </c>
      <c r="F668" s="91" t="str">
        <f t="shared" ref="F668:AM668" si="275">IFERROR(_xlfn.RANK.EQ(F261,F$3:F$404,0),"-")</f>
        <v>-</v>
      </c>
      <c r="G668" s="91" t="str">
        <f t="shared" si="275"/>
        <v>-</v>
      </c>
      <c r="H668" s="91" t="str">
        <f t="shared" si="275"/>
        <v>-</v>
      </c>
      <c r="I668" s="91" t="str">
        <f t="shared" si="275"/>
        <v>-</v>
      </c>
      <c r="J668" s="91" t="str">
        <f t="shared" si="275"/>
        <v>-</v>
      </c>
      <c r="K668" s="91" t="str">
        <f t="shared" si="275"/>
        <v>-</v>
      </c>
      <c r="L668" s="91" t="str">
        <f t="shared" si="275"/>
        <v>-</v>
      </c>
      <c r="M668" s="91" t="str">
        <f t="shared" si="275"/>
        <v>-</v>
      </c>
      <c r="N668" s="91" t="str">
        <f t="shared" si="275"/>
        <v>-</v>
      </c>
      <c r="O668" s="91" t="str">
        <f t="shared" si="275"/>
        <v>-</v>
      </c>
      <c r="P668" s="91" t="str">
        <f t="shared" si="275"/>
        <v>-</v>
      </c>
      <c r="Q668" s="91" t="str">
        <f t="shared" si="275"/>
        <v>-</v>
      </c>
      <c r="R668" s="91" t="str">
        <f t="shared" si="275"/>
        <v>-</v>
      </c>
      <c r="S668" s="91" t="str">
        <f t="shared" si="275"/>
        <v>-</v>
      </c>
      <c r="T668" s="91" t="str">
        <f t="shared" si="275"/>
        <v>-</v>
      </c>
      <c r="U668" s="91" t="str">
        <f t="shared" si="275"/>
        <v>-</v>
      </c>
      <c r="V668" s="91" t="str">
        <f t="shared" si="275"/>
        <v>-</v>
      </c>
      <c r="W668" s="91" t="str">
        <f t="shared" si="275"/>
        <v>-</v>
      </c>
      <c r="X668" s="91" t="str">
        <f t="shared" si="275"/>
        <v>-</v>
      </c>
      <c r="Y668" s="91" t="str">
        <f t="shared" si="275"/>
        <v>-</v>
      </c>
      <c r="Z668" s="91" t="str">
        <f t="shared" si="275"/>
        <v>-</v>
      </c>
      <c r="AA668" s="91" t="str">
        <f t="shared" si="275"/>
        <v>-</v>
      </c>
      <c r="AB668" s="91" t="str">
        <f t="shared" si="275"/>
        <v>-</v>
      </c>
      <c r="AC668" s="91" t="str">
        <f t="shared" si="275"/>
        <v>-</v>
      </c>
      <c r="AD668" s="91" t="str">
        <f t="shared" si="275"/>
        <v>-</v>
      </c>
      <c r="AE668" s="91" t="str">
        <f t="shared" si="275"/>
        <v>-</v>
      </c>
      <c r="AF668" s="91" t="str">
        <f t="shared" si="275"/>
        <v>-</v>
      </c>
      <c r="AG668" s="91" t="str">
        <f t="shared" si="275"/>
        <v>-</v>
      </c>
      <c r="AH668" s="91" t="str">
        <f t="shared" si="275"/>
        <v>-</v>
      </c>
      <c r="AI668" s="91" t="str">
        <f t="shared" si="275"/>
        <v>-</v>
      </c>
      <c r="AJ668" s="91" t="str">
        <f t="shared" si="275"/>
        <v>-</v>
      </c>
      <c r="AK668" s="91" t="str">
        <f t="shared" si="275"/>
        <v>-</v>
      </c>
      <c r="AL668" s="91" t="str">
        <f t="shared" si="275"/>
        <v>-</v>
      </c>
      <c r="AM668" s="92" t="str">
        <f t="shared" si="275"/>
        <v>-</v>
      </c>
    </row>
    <row r="669" spans="1:39">
      <c r="A669" s="58" t="str">
        <f>IFERROR(IF(A668+1&lt;COUNTIF(TQoL_Indexes!#REF!,Aux_Country!$A$3),A668+1,""),"")</f>
        <v/>
      </c>
      <c r="B669" s="116" t="str">
        <f t="shared" si="255"/>
        <v/>
      </c>
      <c r="C669" s="116" t="str">
        <f t="shared" si="255"/>
        <v/>
      </c>
      <c r="D669" s="116" t="str">
        <f t="shared" si="255"/>
        <v/>
      </c>
      <c r="E669" s="91" t="str">
        <f t="shared" si="274"/>
        <v>-</v>
      </c>
      <c r="F669" s="91" t="str">
        <f t="shared" ref="F669:AM669" si="276">IFERROR(_xlfn.RANK.EQ(F262,F$3:F$404,0),"-")</f>
        <v>-</v>
      </c>
      <c r="G669" s="91" t="str">
        <f t="shared" si="276"/>
        <v>-</v>
      </c>
      <c r="H669" s="91" t="str">
        <f t="shared" si="276"/>
        <v>-</v>
      </c>
      <c r="I669" s="91" t="str">
        <f t="shared" si="276"/>
        <v>-</v>
      </c>
      <c r="J669" s="91" t="str">
        <f t="shared" si="276"/>
        <v>-</v>
      </c>
      <c r="K669" s="91" t="str">
        <f t="shared" si="276"/>
        <v>-</v>
      </c>
      <c r="L669" s="91" t="str">
        <f t="shared" si="276"/>
        <v>-</v>
      </c>
      <c r="M669" s="91" t="str">
        <f t="shared" si="276"/>
        <v>-</v>
      </c>
      <c r="N669" s="91" t="str">
        <f t="shared" si="276"/>
        <v>-</v>
      </c>
      <c r="O669" s="91" t="str">
        <f t="shared" si="276"/>
        <v>-</v>
      </c>
      <c r="P669" s="91" t="str">
        <f t="shared" si="276"/>
        <v>-</v>
      </c>
      <c r="Q669" s="91" t="str">
        <f t="shared" si="276"/>
        <v>-</v>
      </c>
      <c r="R669" s="91" t="str">
        <f t="shared" si="276"/>
        <v>-</v>
      </c>
      <c r="S669" s="91" t="str">
        <f t="shared" si="276"/>
        <v>-</v>
      </c>
      <c r="T669" s="91" t="str">
        <f t="shared" si="276"/>
        <v>-</v>
      </c>
      <c r="U669" s="91" t="str">
        <f t="shared" si="276"/>
        <v>-</v>
      </c>
      <c r="V669" s="91" t="str">
        <f t="shared" si="276"/>
        <v>-</v>
      </c>
      <c r="W669" s="91" t="str">
        <f t="shared" si="276"/>
        <v>-</v>
      </c>
      <c r="X669" s="91" t="str">
        <f t="shared" si="276"/>
        <v>-</v>
      </c>
      <c r="Y669" s="91" t="str">
        <f t="shared" si="276"/>
        <v>-</v>
      </c>
      <c r="Z669" s="91" t="str">
        <f t="shared" si="276"/>
        <v>-</v>
      </c>
      <c r="AA669" s="91" t="str">
        <f t="shared" si="276"/>
        <v>-</v>
      </c>
      <c r="AB669" s="91" t="str">
        <f t="shared" si="276"/>
        <v>-</v>
      </c>
      <c r="AC669" s="91" t="str">
        <f t="shared" si="276"/>
        <v>-</v>
      </c>
      <c r="AD669" s="91" t="str">
        <f t="shared" si="276"/>
        <v>-</v>
      </c>
      <c r="AE669" s="91" t="str">
        <f t="shared" si="276"/>
        <v>-</v>
      </c>
      <c r="AF669" s="91" t="str">
        <f t="shared" si="276"/>
        <v>-</v>
      </c>
      <c r="AG669" s="91" t="str">
        <f t="shared" si="276"/>
        <v>-</v>
      </c>
      <c r="AH669" s="91" t="str">
        <f t="shared" si="276"/>
        <v>-</v>
      </c>
      <c r="AI669" s="91" t="str">
        <f t="shared" si="276"/>
        <v>-</v>
      </c>
      <c r="AJ669" s="91" t="str">
        <f t="shared" si="276"/>
        <v>-</v>
      </c>
      <c r="AK669" s="91" t="str">
        <f t="shared" si="276"/>
        <v>-</v>
      </c>
      <c r="AL669" s="91" t="str">
        <f t="shared" si="276"/>
        <v>-</v>
      </c>
      <c r="AM669" s="92" t="str">
        <f t="shared" si="276"/>
        <v>-</v>
      </c>
    </row>
    <row r="670" spans="1:39">
      <c r="A670" s="58" t="str">
        <f>IFERROR(IF(A669+1&lt;COUNTIF(TQoL_Indexes!#REF!,Aux_Country!$A$3),A669+1,""),"")</f>
        <v/>
      </c>
      <c r="B670" s="116" t="str">
        <f t="shared" ref="B670:D689" si="277">B263</f>
        <v/>
      </c>
      <c r="C670" s="116" t="str">
        <f t="shared" si="277"/>
        <v/>
      </c>
      <c r="D670" s="116" t="str">
        <f t="shared" si="277"/>
        <v/>
      </c>
      <c r="E670" s="91" t="str">
        <f t="shared" si="274"/>
        <v>-</v>
      </c>
      <c r="F670" s="91" t="str">
        <f t="shared" ref="F670:AM670" si="278">IFERROR(_xlfn.RANK.EQ(F263,F$3:F$404,0),"-")</f>
        <v>-</v>
      </c>
      <c r="G670" s="91" t="str">
        <f t="shared" si="278"/>
        <v>-</v>
      </c>
      <c r="H670" s="91" t="str">
        <f t="shared" si="278"/>
        <v>-</v>
      </c>
      <c r="I670" s="91" t="str">
        <f t="shared" si="278"/>
        <v>-</v>
      </c>
      <c r="J670" s="91" t="str">
        <f t="shared" si="278"/>
        <v>-</v>
      </c>
      <c r="K670" s="91" t="str">
        <f t="shared" si="278"/>
        <v>-</v>
      </c>
      <c r="L670" s="91" t="str">
        <f t="shared" si="278"/>
        <v>-</v>
      </c>
      <c r="M670" s="91" t="str">
        <f t="shared" si="278"/>
        <v>-</v>
      </c>
      <c r="N670" s="91" t="str">
        <f t="shared" si="278"/>
        <v>-</v>
      </c>
      <c r="O670" s="91" t="str">
        <f t="shared" si="278"/>
        <v>-</v>
      </c>
      <c r="P670" s="91" t="str">
        <f t="shared" si="278"/>
        <v>-</v>
      </c>
      <c r="Q670" s="91" t="str">
        <f t="shared" si="278"/>
        <v>-</v>
      </c>
      <c r="R670" s="91" t="str">
        <f t="shared" si="278"/>
        <v>-</v>
      </c>
      <c r="S670" s="91" t="str">
        <f t="shared" si="278"/>
        <v>-</v>
      </c>
      <c r="T670" s="91" t="str">
        <f t="shared" si="278"/>
        <v>-</v>
      </c>
      <c r="U670" s="91" t="str">
        <f t="shared" si="278"/>
        <v>-</v>
      </c>
      <c r="V670" s="91" t="str">
        <f t="shared" si="278"/>
        <v>-</v>
      </c>
      <c r="W670" s="91" t="str">
        <f t="shared" si="278"/>
        <v>-</v>
      </c>
      <c r="X670" s="91" t="str">
        <f t="shared" si="278"/>
        <v>-</v>
      </c>
      <c r="Y670" s="91" t="str">
        <f t="shared" si="278"/>
        <v>-</v>
      </c>
      <c r="Z670" s="91" t="str">
        <f t="shared" si="278"/>
        <v>-</v>
      </c>
      <c r="AA670" s="91" t="str">
        <f t="shared" si="278"/>
        <v>-</v>
      </c>
      <c r="AB670" s="91" t="str">
        <f t="shared" si="278"/>
        <v>-</v>
      </c>
      <c r="AC670" s="91" t="str">
        <f t="shared" si="278"/>
        <v>-</v>
      </c>
      <c r="AD670" s="91" t="str">
        <f t="shared" si="278"/>
        <v>-</v>
      </c>
      <c r="AE670" s="91" t="str">
        <f t="shared" si="278"/>
        <v>-</v>
      </c>
      <c r="AF670" s="91" t="str">
        <f t="shared" si="278"/>
        <v>-</v>
      </c>
      <c r="AG670" s="91" t="str">
        <f t="shared" si="278"/>
        <v>-</v>
      </c>
      <c r="AH670" s="91" t="str">
        <f t="shared" si="278"/>
        <v>-</v>
      </c>
      <c r="AI670" s="91" t="str">
        <f t="shared" si="278"/>
        <v>-</v>
      </c>
      <c r="AJ670" s="91" t="str">
        <f t="shared" si="278"/>
        <v>-</v>
      </c>
      <c r="AK670" s="91" t="str">
        <f t="shared" si="278"/>
        <v>-</v>
      </c>
      <c r="AL670" s="91" t="str">
        <f t="shared" si="278"/>
        <v>-</v>
      </c>
      <c r="AM670" s="92" t="str">
        <f t="shared" si="278"/>
        <v>-</v>
      </c>
    </row>
    <row r="671" spans="1:39">
      <c r="A671" s="58" t="str">
        <f>IFERROR(IF(A670+1&lt;COUNTIF(TQoL_Indexes!#REF!,Aux_Country!$A$3),A670+1,""),"")</f>
        <v/>
      </c>
      <c r="B671" s="116" t="str">
        <f t="shared" si="277"/>
        <v/>
      </c>
      <c r="C671" s="116" t="str">
        <f t="shared" si="277"/>
        <v/>
      </c>
      <c r="D671" s="116" t="str">
        <f t="shared" si="277"/>
        <v/>
      </c>
      <c r="E671" s="91" t="str">
        <f t="shared" si="274"/>
        <v>-</v>
      </c>
      <c r="F671" s="91" t="str">
        <f t="shared" ref="F671:AM671" si="279">IFERROR(_xlfn.RANK.EQ(F264,F$3:F$404,0),"-")</f>
        <v>-</v>
      </c>
      <c r="G671" s="91" t="str">
        <f t="shared" si="279"/>
        <v>-</v>
      </c>
      <c r="H671" s="91" t="str">
        <f t="shared" si="279"/>
        <v>-</v>
      </c>
      <c r="I671" s="91" t="str">
        <f t="shared" si="279"/>
        <v>-</v>
      </c>
      <c r="J671" s="91" t="str">
        <f t="shared" si="279"/>
        <v>-</v>
      </c>
      <c r="K671" s="91" t="str">
        <f t="shared" si="279"/>
        <v>-</v>
      </c>
      <c r="L671" s="91" t="str">
        <f t="shared" si="279"/>
        <v>-</v>
      </c>
      <c r="M671" s="91" t="str">
        <f t="shared" si="279"/>
        <v>-</v>
      </c>
      <c r="N671" s="91" t="str">
        <f t="shared" si="279"/>
        <v>-</v>
      </c>
      <c r="O671" s="91" t="str">
        <f t="shared" si="279"/>
        <v>-</v>
      </c>
      <c r="P671" s="91" t="str">
        <f t="shared" si="279"/>
        <v>-</v>
      </c>
      <c r="Q671" s="91" t="str">
        <f t="shared" si="279"/>
        <v>-</v>
      </c>
      <c r="R671" s="91" t="str">
        <f t="shared" si="279"/>
        <v>-</v>
      </c>
      <c r="S671" s="91" t="str">
        <f t="shared" si="279"/>
        <v>-</v>
      </c>
      <c r="T671" s="91" t="str">
        <f t="shared" si="279"/>
        <v>-</v>
      </c>
      <c r="U671" s="91" t="str">
        <f t="shared" si="279"/>
        <v>-</v>
      </c>
      <c r="V671" s="91" t="str">
        <f t="shared" si="279"/>
        <v>-</v>
      </c>
      <c r="W671" s="91" t="str">
        <f t="shared" si="279"/>
        <v>-</v>
      </c>
      <c r="X671" s="91" t="str">
        <f t="shared" si="279"/>
        <v>-</v>
      </c>
      <c r="Y671" s="91" t="str">
        <f t="shared" si="279"/>
        <v>-</v>
      </c>
      <c r="Z671" s="91" t="str">
        <f t="shared" si="279"/>
        <v>-</v>
      </c>
      <c r="AA671" s="91" t="str">
        <f t="shared" si="279"/>
        <v>-</v>
      </c>
      <c r="AB671" s="91" t="str">
        <f t="shared" si="279"/>
        <v>-</v>
      </c>
      <c r="AC671" s="91" t="str">
        <f t="shared" si="279"/>
        <v>-</v>
      </c>
      <c r="AD671" s="91" t="str">
        <f t="shared" si="279"/>
        <v>-</v>
      </c>
      <c r="AE671" s="91" t="str">
        <f t="shared" si="279"/>
        <v>-</v>
      </c>
      <c r="AF671" s="91" t="str">
        <f t="shared" si="279"/>
        <v>-</v>
      </c>
      <c r="AG671" s="91" t="str">
        <f t="shared" si="279"/>
        <v>-</v>
      </c>
      <c r="AH671" s="91" t="str">
        <f t="shared" si="279"/>
        <v>-</v>
      </c>
      <c r="AI671" s="91" t="str">
        <f t="shared" si="279"/>
        <v>-</v>
      </c>
      <c r="AJ671" s="91" t="str">
        <f t="shared" si="279"/>
        <v>-</v>
      </c>
      <c r="AK671" s="91" t="str">
        <f t="shared" si="279"/>
        <v>-</v>
      </c>
      <c r="AL671" s="91" t="str">
        <f t="shared" si="279"/>
        <v>-</v>
      </c>
      <c r="AM671" s="92" t="str">
        <f t="shared" si="279"/>
        <v>-</v>
      </c>
    </row>
    <row r="672" spans="1:39">
      <c r="A672" s="58" t="str">
        <f>IFERROR(IF(A671+1&lt;COUNTIF(TQoL_Indexes!#REF!,Aux_Country!$A$3),A671+1,""),"")</f>
        <v/>
      </c>
      <c r="B672" s="116" t="str">
        <f t="shared" si="277"/>
        <v/>
      </c>
      <c r="C672" s="116" t="str">
        <f t="shared" si="277"/>
        <v/>
      </c>
      <c r="D672" s="116" t="str">
        <f t="shared" si="277"/>
        <v/>
      </c>
      <c r="E672" s="91" t="str">
        <f t="shared" si="274"/>
        <v>-</v>
      </c>
      <c r="F672" s="91" t="str">
        <f t="shared" ref="F672:AM672" si="280">IFERROR(_xlfn.RANK.EQ(F265,F$3:F$404,0),"-")</f>
        <v>-</v>
      </c>
      <c r="G672" s="91" t="str">
        <f t="shared" si="280"/>
        <v>-</v>
      </c>
      <c r="H672" s="91" t="str">
        <f t="shared" si="280"/>
        <v>-</v>
      </c>
      <c r="I672" s="91" t="str">
        <f t="shared" si="280"/>
        <v>-</v>
      </c>
      <c r="J672" s="91" t="str">
        <f t="shared" si="280"/>
        <v>-</v>
      </c>
      <c r="K672" s="91" t="str">
        <f t="shared" si="280"/>
        <v>-</v>
      </c>
      <c r="L672" s="91" t="str">
        <f t="shared" si="280"/>
        <v>-</v>
      </c>
      <c r="M672" s="91" t="str">
        <f t="shared" si="280"/>
        <v>-</v>
      </c>
      <c r="N672" s="91" t="str">
        <f t="shared" si="280"/>
        <v>-</v>
      </c>
      <c r="O672" s="91" t="str">
        <f t="shared" si="280"/>
        <v>-</v>
      </c>
      <c r="P672" s="91" t="str">
        <f t="shared" si="280"/>
        <v>-</v>
      </c>
      <c r="Q672" s="91" t="str">
        <f t="shared" si="280"/>
        <v>-</v>
      </c>
      <c r="R672" s="91" t="str">
        <f t="shared" si="280"/>
        <v>-</v>
      </c>
      <c r="S672" s="91" t="str">
        <f t="shared" si="280"/>
        <v>-</v>
      </c>
      <c r="T672" s="91" t="str">
        <f t="shared" si="280"/>
        <v>-</v>
      </c>
      <c r="U672" s="91" t="str">
        <f t="shared" si="280"/>
        <v>-</v>
      </c>
      <c r="V672" s="91" t="str">
        <f t="shared" si="280"/>
        <v>-</v>
      </c>
      <c r="W672" s="91" t="str">
        <f t="shared" si="280"/>
        <v>-</v>
      </c>
      <c r="X672" s="91" t="str">
        <f t="shared" si="280"/>
        <v>-</v>
      </c>
      <c r="Y672" s="91" t="str">
        <f t="shared" si="280"/>
        <v>-</v>
      </c>
      <c r="Z672" s="91" t="str">
        <f t="shared" si="280"/>
        <v>-</v>
      </c>
      <c r="AA672" s="91" t="str">
        <f t="shared" si="280"/>
        <v>-</v>
      </c>
      <c r="AB672" s="91" t="str">
        <f t="shared" si="280"/>
        <v>-</v>
      </c>
      <c r="AC672" s="91" t="str">
        <f t="shared" si="280"/>
        <v>-</v>
      </c>
      <c r="AD672" s="91" t="str">
        <f t="shared" si="280"/>
        <v>-</v>
      </c>
      <c r="AE672" s="91" t="str">
        <f t="shared" si="280"/>
        <v>-</v>
      </c>
      <c r="AF672" s="91" t="str">
        <f t="shared" si="280"/>
        <v>-</v>
      </c>
      <c r="AG672" s="91" t="str">
        <f t="shared" si="280"/>
        <v>-</v>
      </c>
      <c r="AH672" s="91" t="str">
        <f t="shared" si="280"/>
        <v>-</v>
      </c>
      <c r="AI672" s="91" t="str">
        <f t="shared" si="280"/>
        <v>-</v>
      </c>
      <c r="AJ672" s="91" t="str">
        <f t="shared" si="280"/>
        <v>-</v>
      </c>
      <c r="AK672" s="91" t="str">
        <f t="shared" si="280"/>
        <v>-</v>
      </c>
      <c r="AL672" s="91" t="str">
        <f t="shared" si="280"/>
        <v>-</v>
      </c>
      <c r="AM672" s="92" t="str">
        <f t="shared" si="280"/>
        <v>-</v>
      </c>
    </row>
    <row r="673" spans="1:39">
      <c r="A673" s="58" t="str">
        <f>IFERROR(IF(A672+1&lt;COUNTIF(TQoL_Indexes!#REF!,Aux_Country!$A$3),A672+1,""),"")</f>
        <v/>
      </c>
      <c r="B673" s="116" t="str">
        <f t="shared" si="277"/>
        <v/>
      </c>
      <c r="C673" s="116" t="str">
        <f t="shared" si="277"/>
        <v/>
      </c>
      <c r="D673" s="116" t="str">
        <f t="shared" si="277"/>
        <v/>
      </c>
      <c r="E673" s="91" t="str">
        <f t="shared" si="274"/>
        <v>-</v>
      </c>
      <c r="F673" s="91" t="str">
        <f t="shared" ref="F673:AM673" si="281">IFERROR(_xlfn.RANK.EQ(F266,F$3:F$404,0),"-")</f>
        <v>-</v>
      </c>
      <c r="G673" s="91" t="str">
        <f t="shared" si="281"/>
        <v>-</v>
      </c>
      <c r="H673" s="91" t="str">
        <f t="shared" si="281"/>
        <v>-</v>
      </c>
      <c r="I673" s="91" t="str">
        <f t="shared" si="281"/>
        <v>-</v>
      </c>
      <c r="J673" s="91" t="str">
        <f t="shared" si="281"/>
        <v>-</v>
      </c>
      <c r="K673" s="91" t="str">
        <f t="shared" si="281"/>
        <v>-</v>
      </c>
      <c r="L673" s="91" t="str">
        <f t="shared" si="281"/>
        <v>-</v>
      </c>
      <c r="M673" s="91" t="str">
        <f t="shared" si="281"/>
        <v>-</v>
      </c>
      <c r="N673" s="91" t="str">
        <f t="shared" si="281"/>
        <v>-</v>
      </c>
      <c r="O673" s="91" t="str">
        <f t="shared" si="281"/>
        <v>-</v>
      </c>
      <c r="P673" s="91" t="str">
        <f t="shared" si="281"/>
        <v>-</v>
      </c>
      <c r="Q673" s="91" t="str">
        <f t="shared" si="281"/>
        <v>-</v>
      </c>
      <c r="R673" s="91" t="str">
        <f t="shared" si="281"/>
        <v>-</v>
      </c>
      <c r="S673" s="91" t="str">
        <f t="shared" si="281"/>
        <v>-</v>
      </c>
      <c r="T673" s="91" t="str">
        <f t="shared" si="281"/>
        <v>-</v>
      </c>
      <c r="U673" s="91" t="str">
        <f t="shared" si="281"/>
        <v>-</v>
      </c>
      <c r="V673" s="91" t="str">
        <f t="shared" si="281"/>
        <v>-</v>
      </c>
      <c r="W673" s="91" t="str">
        <f t="shared" si="281"/>
        <v>-</v>
      </c>
      <c r="X673" s="91" t="str">
        <f t="shared" si="281"/>
        <v>-</v>
      </c>
      <c r="Y673" s="91" t="str">
        <f t="shared" si="281"/>
        <v>-</v>
      </c>
      <c r="Z673" s="91" t="str">
        <f t="shared" si="281"/>
        <v>-</v>
      </c>
      <c r="AA673" s="91" t="str">
        <f t="shared" si="281"/>
        <v>-</v>
      </c>
      <c r="AB673" s="91" t="str">
        <f t="shared" si="281"/>
        <v>-</v>
      </c>
      <c r="AC673" s="91" t="str">
        <f t="shared" si="281"/>
        <v>-</v>
      </c>
      <c r="AD673" s="91" t="str">
        <f t="shared" si="281"/>
        <v>-</v>
      </c>
      <c r="AE673" s="91" t="str">
        <f t="shared" si="281"/>
        <v>-</v>
      </c>
      <c r="AF673" s="91" t="str">
        <f t="shared" si="281"/>
        <v>-</v>
      </c>
      <c r="AG673" s="91" t="str">
        <f t="shared" si="281"/>
        <v>-</v>
      </c>
      <c r="AH673" s="91" t="str">
        <f t="shared" si="281"/>
        <v>-</v>
      </c>
      <c r="AI673" s="91" t="str">
        <f t="shared" si="281"/>
        <v>-</v>
      </c>
      <c r="AJ673" s="91" t="str">
        <f t="shared" si="281"/>
        <v>-</v>
      </c>
      <c r="AK673" s="91" t="str">
        <f t="shared" si="281"/>
        <v>-</v>
      </c>
      <c r="AL673" s="91" t="str">
        <f t="shared" si="281"/>
        <v>-</v>
      </c>
      <c r="AM673" s="92" t="str">
        <f t="shared" si="281"/>
        <v>-</v>
      </c>
    </row>
    <row r="674" spans="1:39">
      <c r="A674" s="58" t="str">
        <f>IFERROR(IF(A673+1&lt;COUNTIF(TQoL_Indexes!#REF!,Aux_Country!$A$3),A673+1,""),"")</f>
        <v/>
      </c>
      <c r="B674" s="116" t="str">
        <f t="shared" si="277"/>
        <v/>
      </c>
      <c r="C674" s="116" t="str">
        <f t="shared" si="277"/>
        <v/>
      </c>
      <c r="D674" s="116" t="str">
        <f t="shared" si="277"/>
        <v/>
      </c>
      <c r="E674" s="91" t="str">
        <f t="shared" si="274"/>
        <v>-</v>
      </c>
      <c r="F674" s="91" t="str">
        <f t="shared" ref="F674:AM674" si="282">IFERROR(_xlfn.RANK.EQ(F267,F$3:F$404,0),"-")</f>
        <v>-</v>
      </c>
      <c r="G674" s="91" t="str">
        <f t="shared" si="282"/>
        <v>-</v>
      </c>
      <c r="H674" s="91" t="str">
        <f t="shared" si="282"/>
        <v>-</v>
      </c>
      <c r="I674" s="91" t="str">
        <f t="shared" si="282"/>
        <v>-</v>
      </c>
      <c r="J674" s="91" t="str">
        <f t="shared" si="282"/>
        <v>-</v>
      </c>
      <c r="K674" s="91" t="str">
        <f t="shared" si="282"/>
        <v>-</v>
      </c>
      <c r="L674" s="91" t="str">
        <f t="shared" si="282"/>
        <v>-</v>
      </c>
      <c r="M674" s="91" t="str">
        <f t="shared" si="282"/>
        <v>-</v>
      </c>
      <c r="N674" s="91" t="str">
        <f t="shared" si="282"/>
        <v>-</v>
      </c>
      <c r="O674" s="91" t="str">
        <f t="shared" si="282"/>
        <v>-</v>
      </c>
      <c r="P674" s="91" t="str">
        <f t="shared" si="282"/>
        <v>-</v>
      </c>
      <c r="Q674" s="91" t="str">
        <f t="shared" si="282"/>
        <v>-</v>
      </c>
      <c r="R674" s="91" t="str">
        <f t="shared" si="282"/>
        <v>-</v>
      </c>
      <c r="S674" s="91" t="str">
        <f t="shared" si="282"/>
        <v>-</v>
      </c>
      <c r="T674" s="91" t="str">
        <f t="shared" si="282"/>
        <v>-</v>
      </c>
      <c r="U674" s="91" t="str">
        <f t="shared" si="282"/>
        <v>-</v>
      </c>
      <c r="V674" s="91" t="str">
        <f t="shared" si="282"/>
        <v>-</v>
      </c>
      <c r="W674" s="91" t="str">
        <f t="shared" si="282"/>
        <v>-</v>
      </c>
      <c r="X674" s="91" t="str">
        <f t="shared" si="282"/>
        <v>-</v>
      </c>
      <c r="Y674" s="91" t="str">
        <f t="shared" si="282"/>
        <v>-</v>
      </c>
      <c r="Z674" s="91" t="str">
        <f t="shared" si="282"/>
        <v>-</v>
      </c>
      <c r="AA674" s="91" t="str">
        <f t="shared" si="282"/>
        <v>-</v>
      </c>
      <c r="AB674" s="91" t="str">
        <f t="shared" si="282"/>
        <v>-</v>
      </c>
      <c r="AC674" s="91" t="str">
        <f t="shared" si="282"/>
        <v>-</v>
      </c>
      <c r="AD674" s="91" t="str">
        <f t="shared" si="282"/>
        <v>-</v>
      </c>
      <c r="AE674" s="91" t="str">
        <f t="shared" si="282"/>
        <v>-</v>
      </c>
      <c r="AF674" s="91" t="str">
        <f t="shared" si="282"/>
        <v>-</v>
      </c>
      <c r="AG674" s="91" t="str">
        <f t="shared" si="282"/>
        <v>-</v>
      </c>
      <c r="AH674" s="91" t="str">
        <f t="shared" si="282"/>
        <v>-</v>
      </c>
      <c r="AI674" s="91" t="str">
        <f t="shared" si="282"/>
        <v>-</v>
      </c>
      <c r="AJ674" s="91" t="str">
        <f t="shared" si="282"/>
        <v>-</v>
      </c>
      <c r="AK674" s="91" t="str">
        <f t="shared" si="282"/>
        <v>-</v>
      </c>
      <c r="AL674" s="91" t="str">
        <f t="shared" si="282"/>
        <v>-</v>
      </c>
      <c r="AM674" s="92" t="str">
        <f t="shared" si="282"/>
        <v>-</v>
      </c>
    </row>
    <row r="675" spans="1:39">
      <c r="A675" s="58" t="str">
        <f>IFERROR(IF(A674+1&lt;COUNTIF(TQoL_Indexes!#REF!,Aux_Country!$A$3),A674+1,""),"")</f>
        <v/>
      </c>
      <c r="B675" s="116" t="str">
        <f t="shared" si="277"/>
        <v/>
      </c>
      <c r="C675" s="116" t="str">
        <f t="shared" si="277"/>
        <v/>
      </c>
      <c r="D675" s="116" t="str">
        <f t="shared" si="277"/>
        <v/>
      </c>
      <c r="E675" s="91" t="str">
        <f t="shared" si="274"/>
        <v>-</v>
      </c>
      <c r="F675" s="91" t="str">
        <f t="shared" ref="F675:AM675" si="283">IFERROR(_xlfn.RANK.EQ(F268,F$3:F$404,0),"-")</f>
        <v>-</v>
      </c>
      <c r="G675" s="91" t="str">
        <f t="shared" si="283"/>
        <v>-</v>
      </c>
      <c r="H675" s="91" t="str">
        <f t="shared" si="283"/>
        <v>-</v>
      </c>
      <c r="I675" s="91" t="str">
        <f t="shared" si="283"/>
        <v>-</v>
      </c>
      <c r="J675" s="91" t="str">
        <f t="shared" si="283"/>
        <v>-</v>
      </c>
      <c r="K675" s="91" t="str">
        <f t="shared" si="283"/>
        <v>-</v>
      </c>
      <c r="L675" s="91" t="str">
        <f t="shared" si="283"/>
        <v>-</v>
      </c>
      <c r="M675" s="91" t="str">
        <f t="shared" si="283"/>
        <v>-</v>
      </c>
      <c r="N675" s="91" t="str">
        <f t="shared" si="283"/>
        <v>-</v>
      </c>
      <c r="O675" s="91" t="str">
        <f t="shared" si="283"/>
        <v>-</v>
      </c>
      <c r="P675" s="91" t="str">
        <f t="shared" si="283"/>
        <v>-</v>
      </c>
      <c r="Q675" s="91" t="str">
        <f t="shared" si="283"/>
        <v>-</v>
      </c>
      <c r="R675" s="91" t="str">
        <f t="shared" si="283"/>
        <v>-</v>
      </c>
      <c r="S675" s="91" t="str">
        <f t="shared" si="283"/>
        <v>-</v>
      </c>
      <c r="T675" s="91" t="str">
        <f t="shared" si="283"/>
        <v>-</v>
      </c>
      <c r="U675" s="91" t="str">
        <f t="shared" si="283"/>
        <v>-</v>
      </c>
      <c r="V675" s="91" t="str">
        <f t="shared" si="283"/>
        <v>-</v>
      </c>
      <c r="W675" s="91" t="str">
        <f t="shared" si="283"/>
        <v>-</v>
      </c>
      <c r="X675" s="91" t="str">
        <f t="shared" si="283"/>
        <v>-</v>
      </c>
      <c r="Y675" s="91" t="str">
        <f t="shared" si="283"/>
        <v>-</v>
      </c>
      <c r="Z675" s="91" t="str">
        <f t="shared" si="283"/>
        <v>-</v>
      </c>
      <c r="AA675" s="91" t="str">
        <f t="shared" si="283"/>
        <v>-</v>
      </c>
      <c r="AB675" s="91" t="str">
        <f t="shared" si="283"/>
        <v>-</v>
      </c>
      <c r="AC675" s="91" t="str">
        <f t="shared" si="283"/>
        <v>-</v>
      </c>
      <c r="AD675" s="91" t="str">
        <f t="shared" si="283"/>
        <v>-</v>
      </c>
      <c r="AE675" s="91" t="str">
        <f t="shared" si="283"/>
        <v>-</v>
      </c>
      <c r="AF675" s="91" t="str">
        <f t="shared" si="283"/>
        <v>-</v>
      </c>
      <c r="AG675" s="91" t="str">
        <f t="shared" si="283"/>
        <v>-</v>
      </c>
      <c r="AH675" s="91" t="str">
        <f t="shared" si="283"/>
        <v>-</v>
      </c>
      <c r="AI675" s="91" t="str">
        <f t="shared" si="283"/>
        <v>-</v>
      </c>
      <c r="AJ675" s="91" t="str">
        <f t="shared" si="283"/>
        <v>-</v>
      </c>
      <c r="AK675" s="91" t="str">
        <f t="shared" si="283"/>
        <v>-</v>
      </c>
      <c r="AL675" s="91" t="str">
        <f t="shared" si="283"/>
        <v>-</v>
      </c>
      <c r="AM675" s="92" t="str">
        <f t="shared" si="283"/>
        <v>-</v>
      </c>
    </row>
    <row r="676" spans="1:39">
      <c r="A676" s="58" t="str">
        <f>IFERROR(IF(A675+1&lt;COUNTIF(TQoL_Indexes!#REF!,Aux_Country!$A$3),A675+1,""),"")</f>
        <v/>
      </c>
      <c r="B676" s="116" t="str">
        <f t="shared" si="277"/>
        <v/>
      </c>
      <c r="C676" s="116" t="str">
        <f t="shared" si="277"/>
        <v/>
      </c>
      <c r="D676" s="116" t="str">
        <f t="shared" si="277"/>
        <v/>
      </c>
      <c r="E676" s="91" t="str">
        <f t="shared" si="274"/>
        <v>-</v>
      </c>
      <c r="F676" s="91" t="str">
        <f t="shared" ref="F676:AM676" si="284">IFERROR(_xlfn.RANK.EQ(F269,F$3:F$404,0),"-")</f>
        <v>-</v>
      </c>
      <c r="G676" s="91" t="str">
        <f t="shared" si="284"/>
        <v>-</v>
      </c>
      <c r="H676" s="91" t="str">
        <f t="shared" si="284"/>
        <v>-</v>
      </c>
      <c r="I676" s="91" t="str">
        <f t="shared" si="284"/>
        <v>-</v>
      </c>
      <c r="J676" s="91" t="str">
        <f t="shared" si="284"/>
        <v>-</v>
      </c>
      <c r="K676" s="91" t="str">
        <f t="shared" si="284"/>
        <v>-</v>
      </c>
      <c r="L676" s="91" t="str">
        <f t="shared" si="284"/>
        <v>-</v>
      </c>
      <c r="M676" s="91" t="str">
        <f t="shared" si="284"/>
        <v>-</v>
      </c>
      <c r="N676" s="91" t="str">
        <f t="shared" si="284"/>
        <v>-</v>
      </c>
      <c r="O676" s="91" t="str">
        <f t="shared" si="284"/>
        <v>-</v>
      </c>
      <c r="P676" s="91" t="str">
        <f t="shared" si="284"/>
        <v>-</v>
      </c>
      <c r="Q676" s="91" t="str">
        <f t="shared" si="284"/>
        <v>-</v>
      </c>
      <c r="R676" s="91" t="str">
        <f t="shared" si="284"/>
        <v>-</v>
      </c>
      <c r="S676" s="91" t="str">
        <f t="shared" si="284"/>
        <v>-</v>
      </c>
      <c r="T676" s="91" t="str">
        <f t="shared" si="284"/>
        <v>-</v>
      </c>
      <c r="U676" s="91" t="str">
        <f t="shared" si="284"/>
        <v>-</v>
      </c>
      <c r="V676" s="91" t="str">
        <f t="shared" si="284"/>
        <v>-</v>
      </c>
      <c r="W676" s="91" t="str">
        <f t="shared" si="284"/>
        <v>-</v>
      </c>
      <c r="X676" s="91" t="str">
        <f t="shared" si="284"/>
        <v>-</v>
      </c>
      <c r="Y676" s="91" t="str">
        <f t="shared" si="284"/>
        <v>-</v>
      </c>
      <c r="Z676" s="91" t="str">
        <f t="shared" si="284"/>
        <v>-</v>
      </c>
      <c r="AA676" s="91" t="str">
        <f t="shared" si="284"/>
        <v>-</v>
      </c>
      <c r="AB676" s="91" t="str">
        <f t="shared" si="284"/>
        <v>-</v>
      </c>
      <c r="AC676" s="91" t="str">
        <f t="shared" si="284"/>
        <v>-</v>
      </c>
      <c r="AD676" s="91" t="str">
        <f t="shared" si="284"/>
        <v>-</v>
      </c>
      <c r="AE676" s="91" t="str">
        <f t="shared" si="284"/>
        <v>-</v>
      </c>
      <c r="AF676" s="91" t="str">
        <f t="shared" si="284"/>
        <v>-</v>
      </c>
      <c r="AG676" s="91" t="str">
        <f t="shared" si="284"/>
        <v>-</v>
      </c>
      <c r="AH676" s="91" t="str">
        <f t="shared" si="284"/>
        <v>-</v>
      </c>
      <c r="AI676" s="91" t="str">
        <f t="shared" si="284"/>
        <v>-</v>
      </c>
      <c r="AJ676" s="91" t="str">
        <f t="shared" si="284"/>
        <v>-</v>
      </c>
      <c r="AK676" s="91" t="str">
        <f t="shared" si="284"/>
        <v>-</v>
      </c>
      <c r="AL676" s="91" t="str">
        <f t="shared" si="284"/>
        <v>-</v>
      </c>
      <c r="AM676" s="92" t="str">
        <f t="shared" si="284"/>
        <v>-</v>
      </c>
    </row>
    <row r="677" spans="1:39">
      <c r="A677" s="58" t="str">
        <f>IFERROR(IF(A676+1&lt;COUNTIF(TQoL_Indexes!#REF!,Aux_Country!$A$3),A676+1,""),"")</f>
        <v/>
      </c>
      <c r="B677" s="116" t="str">
        <f t="shared" si="277"/>
        <v/>
      </c>
      <c r="C677" s="116" t="str">
        <f t="shared" si="277"/>
        <v/>
      </c>
      <c r="D677" s="116" t="str">
        <f t="shared" si="277"/>
        <v/>
      </c>
      <c r="E677" s="91" t="str">
        <f t="shared" si="274"/>
        <v>-</v>
      </c>
      <c r="F677" s="91" t="str">
        <f t="shared" ref="F677:AM677" si="285">IFERROR(_xlfn.RANK.EQ(F270,F$3:F$404,0),"-")</f>
        <v>-</v>
      </c>
      <c r="G677" s="91" t="str">
        <f t="shared" si="285"/>
        <v>-</v>
      </c>
      <c r="H677" s="91" t="str">
        <f t="shared" si="285"/>
        <v>-</v>
      </c>
      <c r="I677" s="91" t="str">
        <f t="shared" si="285"/>
        <v>-</v>
      </c>
      <c r="J677" s="91" t="str">
        <f t="shared" si="285"/>
        <v>-</v>
      </c>
      <c r="K677" s="91" t="str">
        <f t="shared" si="285"/>
        <v>-</v>
      </c>
      <c r="L677" s="91" t="str">
        <f t="shared" si="285"/>
        <v>-</v>
      </c>
      <c r="M677" s="91" t="str">
        <f t="shared" si="285"/>
        <v>-</v>
      </c>
      <c r="N677" s="91" t="str">
        <f t="shared" si="285"/>
        <v>-</v>
      </c>
      <c r="O677" s="91" t="str">
        <f t="shared" si="285"/>
        <v>-</v>
      </c>
      <c r="P677" s="91" t="str">
        <f t="shared" si="285"/>
        <v>-</v>
      </c>
      <c r="Q677" s="91" t="str">
        <f t="shared" si="285"/>
        <v>-</v>
      </c>
      <c r="R677" s="91" t="str">
        <f t="shared" si="285"/>
        <v>-</v>
      </c>
      <c r="S677" s="91" t="str">
        <f t="shared" si="285"/>
        <v>-</v>
      </c>
      <c r="T677" s="91" t="str">
        <f t="shared" si="285"/>
        <v>-</v>
      </c>
      <c r="U677" s="91" t="str">
        <f t="shared" si="285"/>
        <v>-</v>
      </c>
      <c r="V677" s="91" t="str">
        <f t="shared" si="285"/>
        <v>-</v>
      </c>
      <c r="W677" s="91" t="str">
        <f t="shared" si="285"/>
        <v>-</v>
      </c>
      <c r="X677" s="91" t="str">
        <f t="shared" si="285"/>
        <v>-</v>
      </c>
      <c r="Y677" s="91" t="str">
        <f t="shared" si="285"/>
        <v>-</v>
      </c>
      <c r="Z677" s="91" t="str">
        <f t="shared" si="285"/>
        <v>-</v>
      </c>
      <c r="AA677" s="91" t="str">
        <f t="shared" si="285"/>
        <v>-</v>
      </c>
      <c r="AB677" s="91" t="str">
        <f t="shared" si="285"/>
        <v>-</v>
      </c>
      <c r="AC677" s="91" t="str">
        <f t="shared" si="285"/>
        <v>-</v>
      </c>
      <c r="AD677" s="91" t="str">
        <f t="shared" si="285"/>
        <v>-</v>
      </c>
      <c r="AE677" s="91" t="str">
        <f t="shared" si="285"/>
        <v>-</v>
      </c>
      <c r="AF677" s="91" t="str">
        <f t="shared" si="285"/>
        <v>-</v>
      </c>
      <c r="AG677" s="91" t="str">
        <f t="shared" si="285"/>
        <v>-</v>
      </c>
      <c r="AH677" s="91" t="str">
        <f t="shared" si="285"/>
        <v>-</v>
      </c>
      <c r="AI677" s="91" t="str">
        <f t="shared" si="285"/>
        <v>-</v>
      </c>
      <c r="AJ677" s="91" t="str">
        <f t="shared" si="285"/>
        <v>-</v>
      </c>
      <c r="AK677" s="91" t="str">
        <f t="shared" si="285"/>
        <v>-</v>
      </c>
      <c r="AL677" s="91" t="str">
        <f t="shared" si="285"/>
        <v>-</v>
      </c>
      <c r="AM677" s="92" t="str">
        <f t="shared" si="285"/>
        <v>-</v>
      </c>
    </row>
    <row r="678" spans="1:39">
      <c r="A678" s="58" t="str">
        <f>IFERROR(IF(A677+1&lt;COUNTIF(TQoL_Indexes!#REF!,Aux_Country!$A$3),A677+1,""),"")</f>
        <v/>
      </c>
      <c r="B678" s="116" t="str">
        <f t="shared" si="277"/>
        <v/>
      </c>
      <c r="C678" s="116" t="str">
        <f t="shared" si="277"/>
        <v/>
      </c>
      <c r="D678" s="116" t="str">
        <f t="shared" si="277"/>
        <v/>
      </c>
      <c r="E678" s="91" t="str">
        <f t="shared" si="274"/>
        <v>-</v>
      </c>
      <c r="F678" s="91" t="str">
        <f t="shared" ref="F678:AM678" si="286">IFERROR(_xlfn.RANK.EQ(F271,F$3:F$404,0),"-")</f>
        <v>-</v>
      </c>
      <c r="G678" s="91" t="str">
        <f t="shared" si="286"/>
        <v>-</v>
      </c>
      <c r="H678" s="91" t="str">
        <f t="shared" si="286"/>
        <v>-</v>
      </c>
      <c r="I678" s="91" t="str">
        <f t="shared" si="286"/>
        <v>-</v>
      </c>
      <c r="J678" s="91" t="str">
        <f t="shared" si="286"/>
        <v>-</v>
      </c>
      <c r="K678" s="91" t="str">
        <f t="shared" si="286"/>
        <v>-</v>
      </c>
      <c r="L678" s="91" t="str">
        <f t="shared" si="286"/>
        <v>-</v>
      </c>
      <c r="M678" s="91" t="str">
        <f t="shared" si="286"/>
        <v>-</v>
      </c>
      <c r="N678" s="91" t="str">
        <f t="shared" si="286"/>
        <v>-</v>
      </c>
      <c r="O678" s="91" t="str">
        <f t="shared" si="286"/>
        <v>-</v>
      </c>
      <c r="P678" s="91" t="str">
        <f t="shared" si="286"/>
        <v>-</v>
      </c>
      <c r="Q678" s="91" t="str">
        <f t="shared" si="286"/>
        <v>-</v>
      </c>
      <c r="R678" s="91" t="str">
        <f t="shared" si="286"/>
        <v>-</v>
      </c>
      <c r="S678" s="91" t="str">
        <f t="shared" si="286"/>
        <v>-</v>
      </c>
      <c r="T678" s="91" t="str">
        <f t="shared" si="286"/>
        <v>-</v>
      </c>
      <c r="U678" s="91" t="str">
        <f t="shared" si="286"/>
        <v>-</v>
      </c>
      <c r="V678" s="91" t="str">
        <f t="shared" si="286"/>
        <v>-</v>
      </c>
      <c r="W678" s="91" t="str">
        <f t="shared" si="286"/>
        <v>-</v>
      </c>
      <c r="X678" s="91" t="str">
        <f t="shared" si="286"/>
        <v>-</v>
      </c>
      <c r="Y678" s="91" t="str">
        <f t="shared" si="286"/>
        <v>-</v>
      </c>
      <c r="Z678" s="91" t="str">
        <f t="shared" si="286"/>
        <v>-</v>
      </c>
      <c r="AA678" s="91" t="str">
        <f t="shared" si="286"/>
        <v>-</v>
      </c>
      <c r="AB678" s="91" t="str">
        <f t="shared" si="286"/>
        <v>-</v>
      </c>
      <c r="AC678" s="91" t="str">
        <f t="shared" si="286"/>
        <v>-</v>
      </c>
      <c r="AD678" s="91" t="str">
        <f t="shared" si="286"/>
        <v>-</v>
      </c>
      <c r="AE678" s="91" t="str">
        <f t="shared" si="286"/>
        <v>-</v>
      </c>
      <c r="AF678" s="91" t="str">
        <f t="shared" si="286"/>
        <v>-</v>
      </c>
      <c r="AG678" s="91" t="str">
        <f t="shared" si="286"/>
        <v>-</v>
      </c>
      <c r="AH678" s="91" t="str">
        <f t="shared" si="286"/>
        <v>-</v>
      </c>
      <c r="AI678" s="91" t="str">
        <f t="shared" si="286"/>
        <v>-</v>
      </c>
      <c r="AJ678" s="91" t="str">
        <f t="shared" si="286"/>
        <v>-</v>
      </c>
      <c r="AK678" s="91" t="str">
        <f t="shared" si="286"/>
        <v>-</v>
      </c>
      <c r="AL678" s="91" t="str">
        <f t="shared" si="286"/>
        <v>-</v>
      </c>
      <c r="AM678" s="92" t="str">
        <f t="shared" si="286"/>
        <v>-</v>
      </c>
    </row>
    <row r="679" spans="1:39">
      <c r="A679" s="58" t="str">
        <f>IFERROR(IF(A678+1&lt;COUNTIF(TQoL_Indexes!#REF!,Aux_Country!$A$3),A678+1,""),"")</f>
        <v/>
      </c>
      <c r="B679" s="116" t="str">
        <f t="shared" si="277"/>
        <v/>
      </c>
      <c r="C679" s="116" t="str">
        <f t="shared" si="277"/>
        <v/>
      </c>
      <c r="D679" s="116" t="str">
        <f t="shared" si="277"/>
        <v/>
      </c>
      <c r="E679" s="91" t="str">
        <f t="shared" si="274"/>
        <v>-</v>
      </c>
      <c r="F679" s="91" t="str">
        <f t="shared" ref="F679:AM679" si="287">IFERROR(_xlfn.RANK.EQ(F272,F$3:F$404,0),"-")</f>
        <v>-</v>
      </c>
      <c r="G679" s="91" t="str">
        <f t="shared" si="287"/>
        <v>-</v>
      </c>
      <c r="H679" s="91" t="str">
        <f t="shared" si="287"/>
        <v>-</v>
      </c>
      <c r="I679" s="91" t="str">
        <f t="shared" si="287"/>
        <v>-</v>
      </c>
      <c r="J679" s="91" t="str">
        <f t="shared" si="287"/>
        <v>-</v>
      </c>
      <c r="K679" s="91" t="str">
        <f t="shared" si="287"/>
        <v>-</v>
      </c>
      <c r="L679" s="91" t="str">
        <f t="shared" si="287"/>
        <v>-</v>
      </c>
      <c r="M679" s="91" t="str">
        <f t="shared" si="287"/>
        <v>-</v>
      </c>
      <c r="N679" s="91" t="str">
        <f t="shared" si="287"/>
        <v>-</v>
      </c>
      <c r="O679" s="91" t="str">
        <f t="shared" si="287"/>
        <v>-</v>
      </c>
      <c r="P679" s="91" t="str">
        <f t="shared" si="287"/>
        <v>-</v>
      </c>
      <c r="Q679" s="91" t="str">
        <f t="shared" si="287"/>
        <v>-</v>
      </c>
      <c r="R679" s="91" t="str">
        <f t="shared" si="287"/>
        <v>-</v>
      </c>
      <c r="S679" s="91" t="str">
        <f t="shared" si="287"/>
        <v>-</v>
      </c>
      <c r="T679" s="91" t="str">
        <f t="shared" si="287"/>
        <v>-</v>
      </c>
      <c r="U679" s="91" t="str">
        <f t="shared" si="287"/>
        <v>-</v>
      </c>
      <c r="V679" s="91" t="str">
        <f t="shared" si="287"/>
        <v>-</v>
      </c>
      <c r="W679" s="91" t="str">
        <f t="shared" si="287"/>
        <v>-</v>
      </c>
      <c r="X679" s="91" t="str">
        <f t="shared" si="287"/>
        <v>-</v>
      </c>
      <c r="Y679" s="91" t="str">
        <f t="shared" si="287"/>
        <v>-</v>
      </c>
      <c r="Z679" s="91" t="str">
        <f t="shared" si="287"/>
        <v>-</v>
      </c>
      <c r="AA679" s="91" t="str">
        <f t="shared" si="287"/>
        <v>-</v>
      </c>
      <c r="AB679" s="91" t="str">
        <f t="shared" si="287"/>
        <v>-</v>
      </c>
      <c r="AC679" s="91" t="str">
        <f t="shared" si="287"/>
        <v>-</v>
      </c>
      <c r="AD679" s="91" t="str">
        <f t="shared" si="287"/>
        <v>-</v>
      </c>
      <c r="AE679" s="91" t="str">
        <f t="shared" si="287"/>
        <v>-</v>
      </c>
      <c r="AF679" s="91" t="str">
        <f t="shared" si="287"/>
        <v>-</v>
      </c>
      <c r="AG679" s="91" t="str">
        <f t="shared" si="287"/>
        <v>-</v>
      </c>
      <c r="AH679" s="91" t="str">
        <f t="shared" si="287"/>
        <v>-</v>
      </c>
      <c r="AI679" s="91" t="str">
        <f t="shared" si="287"/>
        <v>-</v>
      </c>
      <c r="AJ679" s="91" t="str">
        <f t="shared" si="287"/>
        <v>-</v>
      </c>
      <c r="AK679" s="91" t="str">
        <f t="shared" si="287"/>
        <v>-</v>
      </c>
      <c r="AL679" s="91" t="str">
        <f t="shared" si="287"/>
        <v>-</v>
      </c>
      <c r="AM679" s="92" t="str">
        <f t="shared" si="287"/>
        <v>-</v>
      </c>
    </row>
    <row r="680" spans="1:39">
      <c r="A680" s="58" t="str">
        <f>IFERROR(IF(A679+1&lt;COUNTIF(TQoL_Indexes!#REF!,Aux_Country!$A$3),A679+1,""),"")</f>
        <v/>
      </c>
      <c r="B680" s="116" t="str">
        <f t="shared" si="277"/>
        <v/>
      </c>
      <c r="C680" s="116" t="str">
        <f t="shared" si="277"/>
        <v/>
      </c>
      <c r="D680" s="116" t="str">
        <f t="shared" si="277"/>
        <v/>
      </c>
      <c r="E680" s="91" t="str">
        <f t="shared" si="274"/>
        <v>-</v>
      </c>
      <c r="F680" s="91" t="str">
        <f t="shared" ref="F680:AM680" si="288">IFERROR(_xlfn.RANK.EQ(F273,F$3:F$404,0),"-")</f>
        <v>-</v>
      </c>
      <c r="G680" s="91" t="str">
        <f t="shared" si="288"/>
        <v>-</v>
      </c>
      <c r="H680" s="91" t="str">
        <f t="shared" si="288"/>
        <v>-</v>
      </c>
      <c r="I680" s="91" t="str">
        <f t="shared" si="288"/>
        <v>-</v>
      </c>
      <c r="J680" s="91" t="str">
        <f t="shared" si="288"/>
        <v>-</v>
      </c>
      <c r="K680" s="91" t="str">
        <f t="shared" si="288"/>
        <v>-</v>
      </c>
      <c r="L680" s="91" t="str">
        <f t="shared" si="288"/>
        <v>-</v>
      </c>
      <c r="M680" s="91" t="str">
        <f t="shared" si="288"/>
        <v>-</v>
      </c>
      <c r="N680" s="91" t="str">
        <f t="shared" si="288"/>
        <v>-</v>
      </c>
      <c r="O680" s="91" t="str">
        <f t="shared" si="288"/>
        <v>-</v>
      </c>
      <c r="P680" s="91" t="str">
        <f t="shared" si="288"/>
        <v>-</v>
      </c>
      <c r="Q680" s="91" t="str">
        <f t="shared" si="288"/>
        <v>-</v>
      </c>
      <c r="R680" s="91" t="str">
        <f t="shared" si="288"/>
        <v>-</v>
      </c>
      <c r="S680" s="91" t="str">
        <f t="shared" si="288"/>
        <v>-</v>
      </c>
      <c r="T680" s="91" t="str">
        <f t="shared" si="288"/>
        <v>-</v>
      </c>
      <c r="U680" s="91" t="str">
        <f t="shared" si="288"/>
        <v>-</v>
      </c>
      <c r="V680" s="91" t="str">
        <f t="shared" si="288"/>
        <v>-</v>
      </c>
      <c r="W680" s="91" t="str">
        <f t="shared" si="288"/>
        <v>-</v>
      </c>
      <c r="X680" s="91" t="str">
        <f t="shared" si="288"/>
        <v>-</v>
      </c>
      <c r="Y680" s="91" t="str">
        <f t="shared" si="288"/>
        <v>-</v>
      </c>
      <c r="Z680" s="91" t="str">
        <f t="shared" si="288"/>
        <v>-</v>
      </c>
      <c r="AA680" s="91" t="str">
        <f t="shared" si="288"/>
        <v>-</v>
      </c>
      <c r="AB680" s="91" t="str">
        <f t="shared" si="288"/>
        <v>-</v>
      </c>
      <c r="AC680" s="91" t="str">
        <f t="shared" si="288"/>
        <v>-</v>
      </c>
      <c r="AD680" s="91" t="str">
        <f t="shared" si="288"/>
        <v>-</v>
      </c>
      <c r="AE680" s="91" t="str">
        <f t="shared" si="288"/>
        <v>-</v>
      </c>
      <c r="AF680" s="91" t="str">
        <f t="shared" si="288"/>
        <v>-</v>
      </c>
      <c r="AG680" s="91" t="str">
        <f t="shared" si="288"/>
        <v>-</v>
      </c>
      <c r="AH680" s="91" t="str">
        <f t="shared" si="288"/>
        <v>-</v>
      </c>
      <c r="AI680" s="91" t="str">
        <f t="shared" si="288"/>
        <v>-</v>
      </c>
      <c r="AJ680" s="91" t="str">
        <f t="shared" si="288"/>
        <v>-</v>
      </c>
      <c r="AK680" s="91" t="str">
        <f t="shared" si="288"/>
        <v>-</v>
      </c>
      <c r="AL680" s="91" t="str">
        <f t="shared" si="288"/>
        <v>-</v>
      </c>
      <c r="AM680" s="92" t="str">
        <f t="shared" si="288"/>
        <v>-</v>
      </c>
    </row>
    <row r="681" spans="1:39">
      <c r="A681" s="58" t="str">
        <f>IFERROR(IF(A680+1&lt;COUNTIF(TQoL_Indexes!#REF!,Aux_Country!$A$3),A680+1,""),"")</f>
        <v/>
      </c>
      <c r="B681" s="116" t="str">
        <f t="shared" si="277"/>
        <v/>
      </c>
      <c r="C681" s="116" t="str">
        <f t="shared" si="277"/>
        <v/>
      </c>
      <c r="D681" s="116" t="str">
        <f t="shared" si="277"/>
        <v/>
      </c>
      <c r="E681" s="91" t="str">
        <f t="shared" si="274"/>
        <v>-</v>
      </c>
      <c r="F681" s="91" t="str">
        <f t="shared" ref="F681:AM681" si="289">IFERROR(_xlfn.RANK.EQ(F274,F$3:F$404,0),"-")</f>
        <v>-</v>
      </c>
      <c r="G681" s="91" t="str">
        <f t="shared" si="289"/>
        <v>-</v>
      </c>
      <c r="H681" s="91" t="str">
        <f t="shared" si="289"/>
        <v>-</v>
      </c>
      <c r="I681" s="91" t="str">
        <f t="shared" si="289"/>
        <v>-</v>
      </c>
      <c r="J681" s="91" t="str">
        <f t="shared" si="289"/>
        <v>-</v>
      </c>
      <c r="K681" s="91" t="str">
        <f t="shared" si="289"/>
        <v>-</v>
      </c>
      <c r="L681" s="91" t="str">
        <f t="shared" si="289"/>
        <v>-</v>
      </c>
      <c r="M681" s="91" t="str">
        <f t="shared" si="289"/>
        <v>-</v>
      </c>
      <c r="N681" s="91" t="str">
        <f t="shared" si="289"/>
        <v>-</v>
      </c>
      <c r="O681" s="91" t="str">
        <f t="shared" si="289"/>
        <v>-</v>
      </c>
      <c r="P681" s="91" t="str">
        <f t="shared" si="289"/>
        <v>-</v>
      </c>
      <c r="Q681" s="91" t="str">
        <f t="shared" si="289"/>
        <v>-</v>
      </c>
      <c r="R681" s="91" t="str">
        <f t="shared" si="289"/>
        <v>-</v>
      </c>
      <c r="S681" s="91" t="str">
        <f t="shared" si="289"/>
        <v>-</v>
      </c>
      <c r="T681" s="91" t="str">
        <f t="shared" si="289"/>
        <v>-</v>
      </c>
      <c r="U681" s="91" t="str">
        <f t="shared" si="289"/>
        <v>-</v>
      </c>
      <c r="V681" s="91" t="str">
        <f t="shared" si="289"/>
        <v>-</v>
      </c>
      <c r="W681" s="91" t="str">
        <f t="shared" si="289"/>
        <v>-</v>
      </c>
      <c r="X681" s="91" t="str">
        <f t="shared" si="289"/>
        <v>-</v>
      </c>
      <c r="Y681" s="91" t="str">
        <f t="shared" si="289"/>
        <v>-</v>
      </c>
      <c r="Z681" s="91" t="str">
        <f t="shared" si="289"/>
        <v>-</v>
      </c>
      <c r="AA681" s="91" t="str">
        <f t="shared" si="289"/>
        <v>-</v>
      </c>
      <c r="AB681" s="91" t="str">
        <f t="shared" si="289"/>
        <v>-</v>
      </c>
      <c r="AC681" s="91" t="str">
        <f t="shared" si="289"/>
        <v>-</v>
      </c>
      <c r="AD681" s="91" t="str">
        <f t="shared" si="289"/>
        <v>-</v>
      </c>
      <c r="AE681" s="91" t="str">
        <f t="shared" si="289"/>
        <v>-</v>
      </c>
      <c r="AF681" s="91" t="str">
        <f t="shared" si="289"/>
        <v>-</v>
      </c>
      <c r="AG681" s="91" t="str">
        <f t="shared" si="289"/>
        <v>-</v>
      </c>
      <c r="AH681" s="91" t="str">
        <f t="shared" si="289"/>
        <v>-</v>
      </c>
      <c r="AI681" s="91" t="str">
        <f t="shared" si="289"/>
        <v>-</v>
      </c>
      <c r="AJ681" s="91" t="str">
        <f t="shared" si="289"/>
        <v>-</v>
      </c>
      <c r="AK681" s="91" t="str">
        <f t="shared" si="289"/>
        <v>-</v>
      </c>
      <c r="AL681" s="91" t="str">
        <f t="shared" si="289"/>
        <v>-</v>
      </c>
      <c r="AM681" s="92" t="str">
        <f t="shared" si="289"/>
        <v>-</v>
      </c>
    </row>
    <row r="682" spans="1:39">
      <c r="A682" s="58" t="str">
        <f>IFERROR(IF(A681+1&lt;COUNTIF(TQoL_Indexes!#REF!,Aux_Country!$A$3),A681+1,""),"")</f>
        <v/>
      </c>
      <c r="B682" s="116" t="str">
        <f t="shared" si="277"/>
        <v/>
      </c>
      <c r="C682" s="116" t="str">
        <f t="shared" si="277"/>
        <v/>
      </c>
      <c r="D682" s="116" t="str">
        <f t="shared" si="277"/>
        <v/>
      </c>
      <c r="E682" s="91" t="str">
        <f t="shared" si="274"/>
        <v>-</v>
      </c>
      <c r="F682" s="91" t="str">
        <f t="shared" ref="F682:AM682" si="290">IFERROR(_xlfn.RANK.EQ(F275,F$3:F$404,0),"-")</f>
        <v>-</v>
      </c>
      <c r="G682" s="91" t="str">
        <f t="shared" si="290"/>
        <v>-</v>
      </c>
      <c r="H682" s="91" t="str">
        <f t="shared" si="290"/>
        <v>-</v>
      </c>
      <c r="I682" s="91" t="str">
        <f t="shared" si="290"/>
        <v>-</v>
      </c>
      <c r="J682" s="91" t="str">
        <f t="shared" si="290"/>
        <v>-</v>
      </c>
      <c r="K682" s="91" t="str">
        <f t="shared" si="290"/>
        <v>-</v>
      </c>
      <c r="L682" s="91" t="str">
        <f t="shared" si="290"/>
        <v>-</v>
      </c>
      <c r="M682" s="91" t="str">
        <f t="shared" si="290"/>
        <v>-</v>
      </c>
      <c r="N682" s="91" t="str">
        <f t="shared" si="290"/>
        <v>-</v>
      </c>
      <c r="O682" s="91" t="str">
        <f t="shared" si="290"/>
        <v>-</v>
      </c>
      <c r="P682" s="91" t="str">
        <f t="shared" si="290"/>
        <v>-</v>
      </c>
      <c r="Q682" s="91" t="str">
        <f t="shared" si="290"/>
        <v>-</v>
      </c>
      <c r="R682" s="91" t="str">
        <f t="shared" si="290"/>
        <v>-</v>
      </c>
      <c r="S682" s="91" t="str">
        <f t="shared" si="290"/>
        <v>-</v>
      </c>
      <c r="T682" s="91" t="str">
        <f t="shared" si="290"/>
        <v>-</v>
      </c>
      <c r="U682" s="91" t="str">
        <f t="shared" si="290"/>
        <v>-</v>
      </c>
      <c r="V682" s="91" t="str">
        <f t="shared" si="290"/>
        <v>-</v>
      </c>
      <c r="W682" s="91" t="str">
        <f t="shared" si="290"/>
        <v>-</v>
      </c>
      <c r="X682" s="91" t="str">
        <f t="shared" si="290"/>
        <v>-</v>
      </c>
      <c r="Y682" s="91" t="str">
        <f t="shared" si="290"/>
        <v>-</v>
      </c>
      <c r="Z682" s="91" t="str">
        <f t="shared" si="290"/>
        <v>-</v>
      </c>
      <c r="AA682" s="91" t="str">
        <f t="shared" si="290"/>
        <v>-</v>
      </c>
      <c r="AB682" s="91" t="str">
        <f t="shared" si="290"/>
        <v>-</v>
      </c>
      <c r="AC682" s="91" t="str">
        <f t="shared" si="290"/>
        <v>-</v>
      </c>
      <c r="AD682" s="91" t="str">
        <f t="shared" si="290"/>
        <v>-</v>
      </c>
      <c r="AE682" s="91" t="str">
        <f t="shared" si="290"/>
        <v>-</v>
      </c>
      <c r="AF682" s="91" t="str">
        <f t="shared" si="290"/>
        <v>-</v>
      </c>
      <c r="AG682" s="91" t="str">
        <f t="shared" si="290"/>
        <v>-</v>
      </c>
      <c r="AH682" s="91" t="str">
        <f t="shared" si="290"/>
        <v>-</v>
      </c>
      <c r="AI682" s="91" t="str">
        <f t="shared" si="290"/>
        <v>-</v>
      </c>
      <c r="AJ682" s="91" t="str">
        <f t="shared" si="290"/>
        <v>-</v>
      </c>
      <c r="AK682" s="91" t="str">
        <f t="shared" si="290"/>
        <v>-</v>
      </c>
      <c r="AL682" s="91" t="str">
        <f t="shared" si="290"/>
        <v>-</v>
      </c>
      <c r="AM682" s="92" t="str">
        <f t="shared" si="290"/>
        <v>-</v>
      </c>
    </row>
    <row r="683" spans="1:39">
      <c r="A683" s="58" t="str">
        <f>IFERROR(IF(A682+1&lt;COUNTIF(TQoL_Indexes!#REF!,Aux_Country!$A$3),A682+1,""),"")</f>
        <v/>
      </c>
      <c r="B683" s="116" t="str">
        <f t="shared" si="277"/>
        <v/>
      </c>
      <c r="C683" s="116" t="str">
        <f t="shared" si="277"/>
        <v/>
      </c>
      <c r="D683" s="116" t="str">
        <f t="shared" si="277"/>
        <v/>
      </c>
      <c r="E683" s="91" t="str">
        <f t="shared" si="274"/>
        <v>-</v>
      </c>
      <c r="F683" s="91" t="str">
        <f t="shared" ref="F683:AM683" si="291">IFERROR(_xlfn.RANK.EQ(F276,F$3:F$404,0),"-")</f>
        <v>-</v>
      </c>
      <c r="G683" s="91" t="str">
        <f t="shared" si="291"/>
        <v>-</v>
      </c>
      <c r="H683" s="91" t="str">
        <f t="shared" si="291"/>
        <v>-</v>
      </c>
      <c r="I683" s="91" t="str">
        <f t="shared" si="291"/>
        <v>-</v>
      </c>
      <c r="J683" s="91" t="str">
        <f t="shared" si="291"/>
        <v>-</v>
      </c>
      <c r="K683" s="91" t="str">
        <f t="shared" si="291"/>
        <v>-</v>
      </c>
      <c r="L683" s="91" t="str">
        <f t="shared" si="291"/>
        <v>-</v>
      </c>
      <c r="M683" s="91" t="str">
        <f t="shared" si="291"/>
        <v>-</v>
      </c>
      <c r="N683" s="91" t="str">
        <f t="shared" si="291"/>
        <v>-</v>
      </c>
      <c r="O683" s="91" t="str">
        <f t="shared" si="291"/>
        <v>-</v>
      </c>
      <c r="P683" s="91" t="str">
        <f t="shared" si="291"/>
        <v>-</v>
      </c>
      <c r="Q683" s="91" t="str">
        <f t="shared" si="291"/>
        <v>-</v>
      </c>
      <c r="R683" s="91" t="str">
        <f t="shared" si="291"/>
        <v>-</v>
      </c>
      <c r="S683" s="91" t="str">
        <f t="shared" si="291"/>
        <v>-</v>
      </c>
      <c r="T683" s="91" t="str">
        <f t="shared" si="291"/>
        <v>-</v>
      </c>
      <c r="U683" s="91" t="str">
        <f t="shared" si="291"/>
        <v>-</v>
      </c>
      <c r="V683" s="91" t="str">
        <f t="shared" si="291"/>
        <v>-</v>
      </c>
      <c r="W683" s="91" t="str">
        <f t="shared" si="291"/>
        <v>-</v>
      </c>
      <c r="X683" s="91" t="str">
        <f t="shared" si="291"/>
        <v>-</v>
      </c>
      <c r="Y683" s="91" t="str">
        <f t="shared" si="291"/>
        <v>-</v>
      </c>
      <c r="Z683" s="91" t="str">
        <f t="shared" si="291"/>
        <v>-</v>
      </c>
      <c r="AA683" s="91" t="str">
        <f t="shared" si="291"/>
        <v>-</v>
      </c>
      <c r="AB683" s="91" t="str">
        <f t="shared" si="291"/>
        <v>-</v>
      </c>
      <c r="AC683" s="91" t="str">
        <f t="shared" si="291"/>
        <v>-</v>
      </c>
      <c r="AD683" s="91" t="str">
        <f t="shared" si="291"/>
        <v>-</v>
      </c>
      <c r="AE683" s="91" t="str">
        <f t="shared" si="291"/>
        <v>-</v>
      </c>
      <c r="AF683" s="91" t="str">
        <f t="shared" si="291"/>
        <v>-</v>
      </c>
      <c r="AG683" s="91" t="str">
        <f t="shared" si="291"/>
        <v>-</v>
      </c>
      <c r="AH683" s="91" t="str">
        <f t="shared" si="291"/>
        <v>-</v>
      </c>
      <c r="AI683" s="91" t="str">
        <f t="shared" si="291"/>
        <v>-</v>
      </c>
      <c r="AJ683" s="91" t="str">
        <f t="shared" si="291"/>
        <v>-</v>
      </c>
      <c r="AK683" s="91" t="str">
        <f t="shared" si="291"/>
        <v>-</v>
      </c>
      <c r="AL683" s="91" t="str">
        <f t="shared" si="291"/>
        <v>-</v>
      </c>
      <c r="AM683" s="92" t="str">
        <f t="shared" si="291"/>
        <v>-</v>
      </c>
    </row>
    <row r="684" spans="1:39">
      <c r="A684" s="58" t="str">
        <f>IFERROR(IF(A683+1&lt;COUNTIF(TQoL_Indexes!#REF!,Aux_Country!$A$3),A683+1,""),"")</f>
        <v/>
      </c>
      <c r="B684" s="116" t="str">
        <f t="shared" si="277"/>
        <v/>
      </c>
      <c r="C684" s="116" t="str">
        <f t="shared" si="277"/>
        <v/>
      </c>
      <c r="D684" s="116" t="str">
        <f t="shared" si="277"/>
        <v/>
      </c>
      <c r="E684" s="91" t="str">
        <f t="shared" si="274"/>
        <v>-</v>
      </c>
      <c r="F684" s="91" t="str">
        <f t="shared" ref="F684:AM684" si="292">IFERROR(_xlfn.RANK.EQ(F277,F$3:F$404,0),"-")</f>
        <v>-</v>
      </c>
      <c r="G684" s="91" t="str">
        <f t="shared" si="292"/>
        <v>-</v>
      </c>
      <c r="H684" s="91" t="str">
        <f t="shared" si="292"/>
        <v>-</v>
      </c>
      <c r="I684" s="91" t="str">
        <f t="shared" si="292"/>
        <v>-</v>
      </c>
      <c r="J684" s="91" t="str">
        <f t="shared" si="292"/>
        <v>-</v>
      </c>
      <c r="K684" s="91" t="str">
        <f t="shared" si="292"/>
        <v>-</v>
      </c>
      <c r="L684" s="91" t="str">
        <f t="shared" si="292"/>
        <v>-</v>
      </c>
      <c r="M684" s="91" t="str">
        <f t="shared" si="292"/>
        <v>-</v>
      </c>
      <c r="N684" s="91" t="str">
        <f t="shared" si="292"/>
        <v>-</v>
      </c>
      <c r="O684" s="91" t="str">
        <f t="shared" si="292"/>
        <v>-</v>
      </c>
      <c r="P684" s="91" t="str">
        <f t="shared" si="292"/>
        <v>-</v>
      </c>
      <c r="Q684" s="91" t="str">
        <f t="shared" si="292"/>
        <v>-</v>
      </c>
      <c r="R684" s="91" t="str">
        <f t="shared" si="292"/>
        <v>-</v>
      </c>
      <c r="S684" s="91" t="str">
        <f t="shared" si="292"/>
        <v>-</v>
      </c>
      <c r="T684" s="91" t="str">
        <f t="shared" si="292"/>
        <v>-</v>
      </c>
      <c r="U684" s="91" t="str">
        <f t="shared" si="292"/>
        <v>-</v>
      </c>
      <c r="V684" s="91" t="str">
        <f t="shared" si="292"/>
        <v>-</v>
      </c>
      <c r="W684" s="91" t="str">
        <f t="shared" si="292"/>
        <v>-</v>
      </c>
      <c r="X684" s="91" t="str">
        <f t="shared" si="292"/>
        <v>-</v>
      </c>
      <c r="Y684" s="91" t="str">
        <f t="shared" si="292"/>
        <v>-</v>
      </c>
      <c r="Z684" s="91" t="str">
        <f t="shared" si="292"/>
        <v>-</v>
      </c>
      <c r="AA684" s="91" t="str">
        <f t="shared" si="292"/>
        <v>-</v>
      </c>
      <c r="AB684" s="91" t="str">
        <f t="shared" si="292"/>
        <v>-</v>
      </c>
      <c r="AC684" s="91" t="str">
        <f t="shared" si="292"/>
        <v>-</v>
      </c>
      <c r="AD684" s="91" t="str">
        <f t="shared" si="292"/>
        <v>-</v>
      </c>
      <c r="AE684" s="91" t="str">
        <f t="shared" si="292"/>
        <v>-</v>
      </c>
      <c r="AF684" s="91" t="str">
        <f t="shared" si="292"/>
        <v>-</v>
      </c>
      <c r="AG684" s="91" t="str">
        <f t="shared" si="292"/>
        <v>-</v>
      </c>
      <c r="AH684" s="91" t="str">
        <f t="shared" si="292"/>
        <v>-</v>
      </c>
      <c r="AI684" s="91" t="str">
        <f t="shared" si="292"/>
        <v>-</v>
      </c>
      <c r="AJ684" s="91" t="str">
        <f t="shared" si="292"/>
        <v>-</v>
      </c>
      <c r="AK684" s="91" t="str">
        <f t="shared" si="292"/>
        <v>-</v>
      </c>
      <c r="AL684" s="91" t="str">
        <f t="shared" si="292"/>
        <v>-</v>
      </c>
      <c r="AM684" s="92" t="str">
        <f t="shared" si="292"/>
        <v>-</v>
      </c>
    </row>
    <row r="685" spans="1:39">
      <c r="A685" s="58" t="str">
        <f>IFERROR(IF(A684+1&lt;COUNTIF(TQoL_Indexes!#REF!,Aux_Country!$A$3),A684+1,""),"")</f>
        <v/>
      </c>
      <c r="B685" s="116" t="str">
        <f t="shared" si="277"/>
        <v/>
      </c>
      <c r="C685" s="116" t="str">
        <f t="shared" si="277"/>
        <v/>
      </c>
      <c r="D685" s="116" t="str">
        <f t="shared" si="277"/>
        <v/>
      </c>
      <c r="E685" s="91" t="str">
        <f t="shared" si="274"/>
        <v>-</v>
      </c>
      <c r="F685" s="91" t="str">
        <f t="shared" ref="F685:AM685" si="293">IFERROR(_xlfn.RANK.EQ(F278,F$3:F$404,0),"-")</f>
        <v>-</v>
      </c>
      <c r="G685" s="91" t="str">
        <f t="shared" si="293"/>
        <v>-</v>
      </c>
      <c r="H685" s="91" t="str">
        <f t="shared" si="293"/>
        <v>-</v>
      </c>
      <c r="I685" s="91" t="str">
        <f t="shared" si="293"/>
        <v>-</v>
      </c>
      <c r="J685" s="91" t="str">
        <f t="shared" si="293"/>
        <v>-</v>
      </c>
      <c r="K685" s="91" t="str">
        <f t="shared" si="293"/>
        <v>-</v>
      </c>
      <c r="L685" s="91" t="str">
        <f t="shared" si="293"/>
        <v>-</v>
      </c>
      <c r="M685" s="91" t="str">
        <f t="shared" si="293"/>
        <v>-</v>
      </c>
      <c r="N685" s="91" t="str">
        <f t="shared" si="293"/>
        <v>-</v>
      </c>
      <c r="O685" s="91" t="str">
        <f t="shared" si="293"/>
        <v>-</v>
      </c>
      <c r="P685" s="91" t="str">
        <f t="shared" si="293"/>
        <v>-</v>
      </c>
      <c r="Q685" s="91" t="str">
        <f t="shared" si="293"/>
        <v>-</v>
      </c>
      <c r="R685" s="91" t="str">
        <f t="shared" si="293"/>
        <v>-</v>
      </c>
      <c r="S685" s="91" t="str">
        <f t="shared" si="293"/>
        <v>-</v>
      </c>
      <c r="T685" s="91" t="str">
        <f t="shared" si="293"/>
        <v>-</v>
      </c>
      <c r="U685" s="91" t="str">
        <f t="shared" si="293"/>
        <v>-</v>
      </c>
      <c r="V685" s="91" t="str">
        <f t="shared" si="293"/>
        <v>-</v>
      </c>
      <c r="W685" s="91" t="str">
        <f t="shared" si="293"/>
        <v>-</v>
      </c>
      <c r="X685" s="91" t="str">
        <f t="shared" si="293"/>
        <v>-</v>
      </c>
      <c r="Y685" s="91" t="str">
        <f t="shared" si="293"/>
        <v>-</v>
      </c>
      <c r="Z685" s="91" t="str">
        <f t="shared" si="293"/>
        <v>-</v>
      </c>
      <c r="AA685" s="91" t="str">
        <f t="shared" si="293"/>
        <v>-</v>
      </c>
      <c r="AB685" s="91" t="str">
        <f t="shared" si="293"/>
        <v>-</v>
      </c>
      <c r="AC685" s="91" t="str">
        <f t="shared" si="293"/>
        <v>-</v>
      </c>
      <c r="AD685" s="91" t="str">
        <f t="shared" si="293"/>
        <v>-</v>
      </c>
      <c r="AE685" s="91" t="str">
        <f t="shared" si="293"/>
        <v>-</v>
      </c>
      <c r="AF685" s="91" t="str">
        <f t="shared" si="293"/>
        <v>-</v>
      </c>
      <c r="AG685" s="91" t="str">
        <f t="shared" si="293"/>
        <v>-</v>
      </c>
      <c r="AH685" s="91" t="str">
        <f t="shared" si="293"/>
        <v>-</v>
      </c>
      <c r="AI685" s="91" t="str">
        <f t="shared" si="293"/>
        <v>-</v>
      </c>
      <c r="AJ685" s="91" t="str">
        <f t="shared" si="293"/>
        <v>-</v>
      </c>
      <c r="AK685" s="91" t="str">
        <f t="shared" si="293"/>
        <v>-</v>
      </c>
      <c r="AL685" s="91" t="str">
        <f t="shared" si="293"/>
        <v>-</v>
      </c>
      <c r="AM685" s="92" t="str">
        <f t="shared" si="293"/>
        <v>-</v>
      </c>
    </row>
    <row r="686" spans="1:39">
      <c r="A686" s="58" t="str">
        <f>IFERROR(IF(A685+1&lt;COUNTIF(TQoL_Indexes!#REF!,Aux_Country!$A$3),A685+1,""),"")</f>
        <v/>
      </c>
      <c r="B686" s="116" t="str">
        <f t="shared" si="277"/>
        <v/>
      </c>
      <c r="C686" s="116" t="str">
        <f t="shared" si="277"/>
        <v/>
      </c>
      <c r="D686" s="116" t="str">
        <f t="shared" si="277"/>
        <v/>
      </c>
      <c r="E686" s="91" t="str">
        <f t="shared" si="274"/>
        <v>-</v>
      </c>
      <c r="F686" s="91" t="str">
        <f t="shared" ref="F686:AM686" si="294">IFERROR(_xlfn.RANK.EQ(F279,F$3:F$404,0),"-")</f>
        <v>-</v>
      </c>
      <c r="G686" s="91" t="str">
        <f t="shared" si="294"/>
        <v>-</v>
      </c>
      <c r="H686" s="91" t="str">
        <f t="shared" si="294"/>
        <v>-</v>
      </c>
      <c r="I686" s="91" t="str">
        <f t="shared" si="294"/>
        <v>-</v>
      </c>
      <c r="J686" s="91" t="str">
        <f t="shared" si="294"/>
        <v>-</v>
      </c>
      <c r="K686" s="91" t="str">
        <f t="shared" si="294"/>
        <v>-</v>
      </c>
      <c r="L686" s="91" t="str">
        <f t="shared" si="294"/>
        <v>-</v>
      </c>
      <c r="M686" s="91" t="str">
        <f t="shared" si="294"/>
        <v>-</v>
      </c>
      <c r="N686" s="91" t="str">
        <f t="shared" si="294"/>
        <v>-</v>
      </c>
      <c r="O686" s="91" t="str">
        <f t="shared" si="294"/>
        <v>-</v>
      </c>
      <c r="P686" s="91" t="str">
        <f t="shared" si="294"/>
        <v>-</v>
      </c>
      <c r="Q686" s="91" t="str">
        <f t="shared" si="294"/>
        <v>-</v>
      </c>
      <c r="R686" s="91" t="str">
        <f t="shared" si="294"/>
        <v>-</v>
      </c>
      <c r="S686" s="91" t="str">
        <f t="shared" si="294"/>
        <v>-</v>
      </c>
      <c r="T686" s="91" t="str">
        <f t="shared" si="294"/>
        <v>-</v>
      </c>
      <c r="U686" s="91" t="str">
        <f t="shared" si="294"/>
        <v>-</v>
      </c>
      <c r="V686" s="91" t="str">
        <f t="shared" si="294"/>
        <v>-</v>
      </c>
      <c r="W686" s="91" t="str">
        <f t="shared" si="294"/>
        <v>-</v>
      </c>
      <c r="X686" s="91" t="str">
        <f t="shared" si="294"/>
        <v>-</v>
      </c>
      <c r="Y686" s="91" t="str">
        <f t="shared" si="294"/>
        <v>-</v>
      </c>
      <c r="Z686" s="91" t="str">
        <f t="shared" si="294"/>
        <v>-</v>
      </c>
      <c r="AA686" s="91" t="str">
        <f t="shared" si="294"/>
        <v>-</v>
      </c>
      <c r="AB686" s="91" t="str">
        <f t="shared" si="294"/>
        <v>-</v>
      </c>
      <c r="AC686" s="91" t="str">
        <f t="shared" si="294"/>
        <v>-</v>
      </c>
      <c r="AD686" s="91" t="str">
        <f t="shared" si="294"/>
        <v>-</v>
      </c>
      <c r="AE686" s="91" t="str">
        <f t="shared" si="294"/>
        <v>-</v>
      </c>
      <c r="AF686" s="91" t="str">
        <f t="shared" si="294"/>
        <v>-</v>
      </c>
      <c r="AG686" s="91" t="str">
        <f t="shared" si="294"/>
        <v>-</v>
      </c>
      <c r="AH686" s="91" t="str">
        <f t="shared" si="294"/>
        <v>-</v>
      </c>
      <c r="AI686" s="91" t="str">
        <f t="shared" si="294"/>
        <v>-</v>
      </c>
      <c r="AJ686" s="91" t="str">
        <f t="shared" si="294"/>
        <v>-</v>
      </c>
      <c r="AK686" s="91" t="str">
        <f t="shared" si="294"/>
        <v>-</v>
      </c>
      <c r="AL686" s="91" t="str">
        <f t="shared" si="294"/>
        <v>-</v>
      </c>
      <c r="AM686" s="92" t="str">
        <f t="shared" si="294"/>
        <v>-</v>
      </c>
    </row>
    <row r="687" spans="1:39">
      <c r="A687" s="58" t="str">
        <f>IFERROR(IF(A686+1&lt;COUNTIF(TQoL_Indexes!#REF!,Aux_Country!$A$3),A686+1,""),"")</f>
        <v/>
      </c>
      <c r="B687" s="116" t="str">
        <f t="shared" si="277"/>
        <v/>
      </c>
      <c r="C687" s="116" t="str">
        <f t="shared" si="277"/>
        <v/>
      </c>
      <c r="D687" s="116" t="str">
        <f t="shared" si="277"/>
        <v/>
      </c>
      <c r="E687" s="91" t="str">
        <f t="shared" si="274"/>
        <v>-</v>
      </c>
      <c r="F687" s="91" t="str">
        <f t="shared" ref="F687:AM687" si="295">IFERROR(_xlfn.RANK.EQ(F280,F$3:F$404,0),"-")</f>
        <v>-</v>
      </c>
      <c r="G687" s="91" t="str">
        <f t="shared" si="295"/>
        <v>-</v>
      </c>
      <c r="H687" s="91" t="str">
        <f t="shared" si="295"/>
        <v>-</v>
      </c>
      <c r="I687" s="91" t="str">
        <f t="shared" si="295"/>
        <v>-</v>
      </c>
      <c r="J687" s="91" t="str">
        <f t="shared" si="295"/>
        <v>-</v>
      </c>
      <c r="K687" s="91" t="str">
        <f t="shared" si="295"/>
        <v>-</v>
      </c>
      <c r="L687" s="91" t="str">
        <f t="shared" si="295"/>
        <v>-</v>
      </c>
      <c r="M687" s="91" t="str">
        <f t="shared" si="295"/>
        <v>-</v>
      </c>
      <c r="N687" s="91" t="str">
        <f t="shared" si="295"/>
        <v>-</v>
      </c>
      <c r="O687" s="91" t="str">
        <f t="shared" si="295"/>
        <v>-</v>
      </c>
      <c r="P687" s="91" t="str">
        <f t="shared" si="295"/>
        <v>-</v>
      </c>
      <c r="Q687" s="91" t="str">
        <f t="shared" si="295"/>
        <v>-</v>
      </c>
      <c r="R687" s="91" t="str">
        <f t="shared" si="295"/>
        <v>-</v>
      </c>
      <c r="S687" s="91" t="str">
        <f t="shared" si="295"/>
        <v>-</v>
      </c>
      <c r="T687" s="91" t="str">
        <f t="shared" si="295"/>
        <v>-</v>
      </c>
      <c r="U687" s="91" t="str">
        <f t="shared" si="295"/>
        <v>-</v>
      </c>
      <c r="V687" s="91" t="str">
        <f t="shared" si="295"/>
        <v>-</v>
      </c>
      <c r="W687" s="91" t="str">
        <f t="shared" si="295"/>
        <v>-</v>
      </c>
      <c r="X687" s="91" t="str">
        <f t="shared" si="295"/>
        <v>-</v>
      </c>
      <c r="Y687" s="91" t="str">
        <f t="shared" si="295"/>
        <v>-</v>
      </c>
      <c r="Z687" s="91" t="str">
        <f t="shared" si="295"/>
        <v>-</v>
      </c>
      <c r="AA687" s="91" t="str">
        <f t="shared" si="295"/>
        <v>-</v>
      </c>
      <c r="AB687" s="91" t="str">
        <f t="shared" si="295"/>
        <v>-</v>
      </c>
      <c r="AC687" s="91" t="str">
        <f t="shared" si="295"/>
        <v>-</v>
      </c>
      <c r="AD687" s="91" t="str">
        <f t="shared" si="295"/>
        <v>-</v>
      </c>
      <c r="AE687" s="91" t="str">
        <f t="shared" si="295"/>
        <v>-</v>
      </c>
      <c r="AF687" s="91" t="str">
        <f t="shared" si="295"/>
        <v>-</v>
      </c>
      <c r="AG687" s="91" t="str">
        <f t="shared" si="295"/>
        <v>-</v>
      </c>
      <c r="AH687" s="91" t="str">
        <f t="shared" si="295"/>
        <v>-</v>
      </c>
      <c r="AI687" s="91" t="str">
        <f t="shared" si="295"/>
        <v>-</v>
      </c>
      <c r="AJ687" s="91" t="str">
        <f t="shared" si="295"/>
        <v>-</v>
      </c>
      <c r="AK687" s="91" t="str">
        <f t="shared" si="295"/>
        <v>-</v>
      </c>
      <c r="AL687" s="91" t="str">
        <f t="shared" si="295"/>
        <v>-</v>
      </c>
      <c r="AM687" s="92" t="str">
        <f t="shared" si="295"/>
        <v>-</v>
      </c>
    </row>
    <row r="688" spans="1:39">
      <c r="A688" s="58" t="str">
        <f>IFERROR(IF(A687+1&lt;COUNTIF(TQoL_Indexes!#REF!,Aux_Country!$A$3),A687+1,""),"")</f>
        <v/>
      </c>
      <c r="B688" s="116" t="str">
        <f t="shared" si="277"/>
        <v/>
      </c>
      <c r="C688" s="116" t="str">
        <f t="shared" si="277"/>
        <v/>
      </c>
      <c r="D688" s="116" t="str">
        <f t="shared" si="277"/>
        <v/>
      </c>
      <c r="E688" s="91" t="str">
        <f t="shared" si="274"/>
        <v>-</v>
      </c>
      <c r="F688" s="91" t="str">
        <f t="shared" ref="F688:AM688" si="296">IFERROR(_xlfn.RANK.EQ(F281,F$3:F$404,0),"-")</f>
        <v>-</v>
      </c>
      <c r="G688" s="91" t="str">
        <f t="shared" si="296"/>
        <v>-</v>
      </c>
      <c r="H688" s="91" t="str">
        <f t="shared" si="296"/>
        <v>-</v>
      </c>
      <c r="I688" s="91" t="str">
        <f t="shared" si="296"/>
        <v>-</v>
      </c>
      <c r="J688" s="91" t="str">
        <f t="shared" si="296"/>
        <v>-</v>
      </c>
      <c r="K688" s="91" t="str">
        <f t="shared" si="296"/>
        <v>-</v>
      </c>
      <c r="L688" s="91" t="str">
        <f t="shared" si="296"/>
        <v>-</v>
      </c>
      <c r="M688" s="91" t="str">
        <f t="shared" si="296"/>
        <v>-</v>
      </c>
      <c r="N688" s="91" t="str">
        <f t="shared" si="296"/>
        <v>-</v>
      </c>
      <c r="O688" s="91" t="str">
        <f t="shared" si="296"/>
        <v>-</v>
      </c>
      <c r="P688" s="91" t="str">
        <f t="shared" si="296"/>
        <v>-</v>
      </c>
      <c r="Q688" s="91" t="str">
        <f t="shared" si="296"/>
        <v>-</v>
      </c>
      <c r="R688" s="91" t="str">
        <f t="shared" si="296"/>
        <v>-</v>
      </c>
      <c r="S688" s="91" t="str">
        <f t="shared" si="296"/>
        <v>-</v>
      </c>
      <c r="T688" s="91" t="str">
        <f t="shared" si="296"/>
        <v>-</v>
      </c>
      <c r="U688" s="91" t="str">
        <f t="shared" si="296"/>
        <v>-</v>
      </c>
      <c r="V688" s="91" t="str">
        <f t="shared" si="296"/>
        <v>-</v>
      </c>
      <c r="W688" s="91" t="str">
        <f t="shared" si="296"/>
        <v>-</v>
      </c>
      <c r="X688" s="91" t="str">
        <f t="shared" si="296"/>
        <v>-</v>
      </c>
      <c r="Y688" s="91" t="str">
        <f t="shared" si="296"/>
        <v>-</v>
      </c>
      <c r="Z688" s="91" t="str">
        <f t="shared" si="296"/>
        <v>-</v>
      </c>
      <c r="AA688" s="91" t="str">
        <f t="shared" si="296"/>
        <v>-</v>
      </c>
      <c r="AB688" s="91" t="str">
        <f t="shared" si="296"/>
        <v>-</v>
      </c>
      <c r="AC688" s="91" t="str">
        <f t="shared" si="296"/>
        <v>-</v>
      </c>
      <c r="AD688" s="91" t="str">
        <f t="shared" si="296"/>
        <v>-</v>
      </c>
      <c r="AE688" s="91" t="str">
        <f t="shared" si="296"/>
        <v>-</v>
      </c>
      <c r="AF688" s="91" t="str">
        <f t="shared" si="296"/>
        <v>-</v>
      </c>
      <c r="AG688" s="91" t="str">
        <f t="shared" si="296"/>
        <v>-</v>
      </c>
      <c r="AH688" s="91" t="str">
        <f t="shared" si="296"/>
        <v>-</v>
      </c>
      <c r="AI688" s="91" t="str">
        <f t="shared" si="296"/>
        <v>-</v>
      </c>
      <c r="AJ688" s="91" t="str">
        <f t="shared" si="296"/>
        <v>-</v>
      </c>
      <c r="AK688" s="91" t="str">
        <f t="shared" si="296"/>
        <v>-</v>
      </c>
      <c r="AL688" s="91" t="str">
        <f t="shared" si="296"/>
        <v>-</v>
      </c>
      <c r="AM688" s="92" t="str">
        <f t="shared" si="296"/>
        <v>-</v>
      </c>
    </row>
    <row r="689" spans="1:39">
      <c r="A689" s="58" t="str">
        <f>IFERROR(IF(A688+1&lt;COUNTIF(TQoL_Indexes!#REF!,Aux_Country!$A$3),A688+1,""),"")</f>
        <v/>
      </c>
      <c r="B689" s="116" t="str">
        <f t="shared" si="277"/>
        <v/>
      </c>
      <c r="C689" s="116" t="str">
        <f t="shared" si="277"/>
        <v/>
      </c>
      <c r="D689" s="116" t="str">
        <f t="shared" si="277"/>
        <v/>
      </c>
      <c r="E689" s="91" t="str">
        <f t="shared" si="274"/>
        <v>-</v>
      </c>
      <c r="F689" s="91" t="str">
        <f t="shared" ref="F689:AM689" si="297">IFERROR(_xlfn.RANK.EQ(F282,F$3:F$404,0),"-")</f>
        <v>-</v>
      </c>
      <c r="G689" s="91" t="str">
        <f t="shared" si="297"/>
        <v>-</v>
      </c>
      <c r="H689" s="91" t="str">
        <f t="shared" si="297"/>
        <v>-</v>
      </c>
      <c r="I689" s="91" t="str">
        <f t="shared" si="297"/>
        <v>-</v>
      </c>
      <c r="J689" s="91" t="str">
        <f t="shared" si="297"/>
        <v>-</v>
      </c>
      <c r="K689" s="91" t="str">
        <f t="shared" si="297"/>
        <v>-</v>
      </c>
      <c r="L689" s="91" t="str">
        <f t="shared" si="297"/>
        <v>-</v>
      </c>
      <c r="M689" s="91" t="str">
        <f t="shared" si="297"/>
        <v>-</v>
      </c>
      <c r="N689" s="91" t="str">
        <f t="shared" si="297"/>
        <v>-</v>
      </c>
      <c r="O689" s="91" t="str">
        <f t="shared" si="297"/>
        <v>-</v>
      </c>
      <c r="P689" s="91" t="str">
        <f t="shared" si="297"/>
        <v>-</v>
      </c>
      <c r="Q689" s="91" t="str">
        <f t="shared" si="297"/>
        <v>-</v>
      </c>
      <c r="R689" s="91" t="str">
        <f t="shared" si="297"/>
        <v>-</v>
      </c>
      <c r="S689" s="91" t="str">
        <f t="shared" si="297"/>
        <v>-</v>
      </c>
      <c r="T689" s="91" t="str">
        <f t="shared" si="297"/>
        <v>-</v>
      </c>
      <c r="U689" s="91" t="str">
        <f t="shared" si="297"/>
        <v>-</v>
      </c>
      <c r="V689" s="91" t="str">
        <f t="shared" si="297"/>
        <v>-</v>
      </c>
      <c r="W689" s="91" t="str">
        <f t="shared" si="297"/>
        <v>-</v>
      </c>
      <c r="X689" s="91" t="str">
        <f t="shared" si="297"/>
        <v>-</v>
      </c>
      <c r="Y689" s="91" t="str">
        <f t="shared" si="297"/>
        <v>-</v>
      </c>
      <c r="Z689" s="91" t="str">
        <f t="shared" si="297"/>
        <v>-</v>
      </c>
      <c r="AA689" s="91" t="str">
        <f t="shared" si="297"/>
        <v>-</v>
      </c>
      <c r="AB689" s="91" t="str">
        <f t="shared" si="297"/>
        <v>-</v>
      </c>
      <c r="AC689" s="91" t="str">
        <f t="shared" si="297"/>
        <v>-</v>
      </c>
      <c r="AD689" s="91" t="str">
        <f t="shared" si="297"/>
        <v>-</v>
      </c>
      <c r="AE689" s="91" t="str">
        <f t="shared" si="297"/>
        <v>-</v>
      </c>
      <c r="AF689" s="91" t="str">
        <f t="shared" si="297"/>
        <v>-</v>
      </c>
      <c r="AG689" s="91" t="str">
        <f t="shared" si="297"/>
        <v>-</v>
      </c>
      <c r="AH689" s="91" t="str">
        <f t="shared" si="297"/>
        <v>-</v>
      </c>
      <c r="AI689" s="91" t="str">
        <f t="shared" si="297"/>
        <v>-</v>
      </c>
      <c r="AJ689" s="91" t="str">
        <f t="shared" si="297"/>
        <v>-</v>
      </c>
      <c r="AK689" s="91" t="str">
        <f t="shared" si="297"/>
        <v>-</v>
      </c>
      <c r="AL689" s="91" t="str">
        <f t="shared" si="297"/>
        <v>-</v>
      </c>
      <c r="AM689" s="92" t="str">
        <f t="shared" si="297"/>
        <v>-</v>
      </c>
    </row>
    <row r="690" spans="1:39">
      <c r="A690" s="58" t="str">
        <f>IFERROR(IF(A689+1&lt;COUNTIF(TQoL_Indexes!#REF!,Aux_Country!$A$3),A689+1,""),"")</f>
        <v/>
      </c>
      <c r="B690" s="116" t="str">
        <f t="shared" ref="B690:D709" si="298">B283</f>
        <v/>
      </c>
      <c r="C690" s="116" t="str">
        <f t="shared" si="298"/>
        <v/>
      </c>
      <c r="D690" s="116" t="str">
        <f t="shared" si="298"/>
        <v/>
      </c>
      <c r="E690" s="91" t="str">
        <f t="shared" si="274"/>
        <v>-</v>
      </c>
      <c r="F690" s="91" t="str">
        <f t="shared" ref="F690:AM690" si="299">IFERROR(_xlfn.RANK.EQ(F283,F$3:F$404,0),"-")</f>
        <v>-</v>
      </c>
      <c r="G690" s="91" t="str">
        <f t="shared" si="299"/>
        <v>-</v>
      </c>
      <c r="H690" s="91" t="str">
        <f t="shared" si="299"/>
        <v>-</v>
      </c>
      <c r="I690" s="91" t="str">
        <f t="shared" si="299"/>
        <v>-</v>
      </c>
      <c r="J690" s="91" t="str">
        <f t="shared" si="299"/>
        <v>-</v>
      </c>
      <c r="K690" s="91" t="str">
        <f t="shared" si="299"/>
        <v>-</v>
      </c>
      <c r="L690" s="91" t="str">
        <f t="shared" si="299"/>
        <v>-</v>
      </c>
      <c r="M690" s="91" t="str">
        <f t="shared" si="299"/>
        <v>-</v>
      </c>
      <c r="N690" s="91" t="str">
        <f t="shared" si="299"/>
        <v>-</v>
      </c>
      <c r="O690" s="91" t="str">
        <f t="shared" si="299"/>
        <v>-</v>
      </c>
      <c r="P690" s="91" t="str">
        <f t="shared" si="299"/>
        <v>-</v>
      </c>
      <c r="Q690" s="91" t="str">
        <f t="shared" si="299"/>
        <v>-</v>
      </c>
      <c r="R690" s="91" t="str">
        <f t="shared" si="299"/>
        <v>-</v>
      </c>
      <c r="S690" s="91" t="str">
        <f t="shared" si="299"/>
        <v>-</v>
      </c>
      <c r="T690" s="91" t="str">
        <f t="shared" si="299"/>
        <v>-</v>
      </c>
      <c r="U690" s="91" t="str">
        <f t="shared" si="299"/>
        <v>-</v>
      </c>
      <c r="V690" s="91" t="str">
        <f t="shared" si="299"/>
        <v>-</v>
      </c>
      <c r="W690" s="91" t="str">
        <f t="shared" si="299"/>
        <v>-</v>
      </c>
      <c r="X690" s="91" t="str">
        <f t="shared" si="299"/>
        <v>-</v>
      </c>
      <c r="Y690" s="91" t="str">
        <f t="shared" si="299"/>
        <v>-</v>
      </c>
      <c r="Z690" s="91" t="str">
        <f t="shared" si="299"/>
        <v>-</v>
      </c>
      <c r="AA690" s="91" t="str">
        <f t="shared" si="299"/>
        <v>-</v>
      </c>
      <c r="AB690" s="91" t="str">
        <f t="shared" si="299"/>
        <v>-</v>
      </c>
      <c r="AC690" s="91" t="str">
        <f t="shared" si="299"/>
        <v>-</v>
      </c>
      <c r="AD690" s="91" t="str">
        <f t="shared" si="299"/>
        <v>-</v>
      </c>
      <c r="AE690" s="91" t="str">
        <f t="shared" si="299"/>
        <v>-</v>
      </c>
      <c r="AF690" s="91" t="str">
        <f t="shared" si="299"/>
        <v>-</v>
      </c>
      <c r="AG690" s="91" t="str">
        <f t="shared" si="299"/>
        <v>-</v>
      </c>
      <c r="AH690" s="91" t="str">
        <f t="shared" si="299"/>
        <v>-</v>
      </c>
      <c r="AI690" s="91" t="str">
        <f t="shared" si="299"/>
        <v>-</v>
      </c>
      <c r="AJ690" s="91" t="str">
        <f t="shared" si="299"/>
        <v>-</v>
      </c>
      <c r="AK690" s="91" t="str">
        <f t="shared" si="299"/>
        <v>-</v>
      </c>
      <c r="AL690" s="91" t="str">
        <f t="shared" si="299"/>
        <v>-</v>
      </c>
      <c r="AM690" s="92" t="str">
        <f t="shared" si="299"/>
        <v>-</v>
      </c>
    </row>
    <row r="691" spans="1:39">
      <c r="A691" s="58" t="str">
        <f>IFERROR(IF(A690+1&lt;COUNTIF(TQoL_Indexes!#REF!,Aux_Country!$A$3),A690+1,""),"")</f>
        <v/>
      </c>
      <c r="B691" s="116" t="str">
        <f t="shared" si="298"/>
        <v/>
      </c>
      <c r="C691" s="116" t="str">
        <f t="shared" si="298"/>
        <v/>
      </c>
      <c r="D691" s="116" t="str">
        <f t="shared" si="298"/>
        <v/>
      </c>
      <c r="E691" s="91" t="str">
        <f t="shared" si="274"/>
        <v>-</v>
      </c>
      <c r="F691" s="91" t="str">
        <f t="shared" ref="F691:AM691" si="300">IFERROR(_xlfn.RANK.EQ(F284,F$3:F$404,0),"-")</f>
        <v>-</v>
      </c>
      <c r="G691" s="91" t="str">
        <f t="shared" si="300"/>
        <v>-</v>
      </c>
      <c r="H691" s="91" t="str">
        <f t="shared" si="300"/>
        <v>-</v>
      </c>
      <c r="I691" s="91" t="str">
        <f t="shared" si="300"/>
        <v>-</v>
      </c>
      <c r="J691" s="91" t="str">
        <f t="shared" si="300"/>
        <v>-</v>
      </c>
      <c r="K691" s="91" t="str">
        <f t="shared" si="300"/>
        <v>-</v>
      </c>
      <c r="L691" s="91" t="str">
        <f t="shared" si="300"/>
        <v>-</v>
      </c>
      <c r="M691" s="91" t="str">
        <f t="shared" si="300"/>
        <v>-</v>
      </c>
      <c r="N691" s="91" t="str">
        <f t="shared" si="300"/>
        <v>-</v>
      </c>
      <c r="O691" s="91" t="str">
        <f t="shared" si="300"/>
        <v>-</v>
      </c>
      <c r="P691" s="91" t="str">
        <f t="shared" si="300"/>
        <v>-</v>
      </c>
      <c r="Q691" s="91" t="str">
        <f t="shared" si="300"/>
        <v>-</v>
      </c>
      <c r="R691" s="91" t="str">
        <f t="shared" si="300"/>
        <v>-</v>
      </c>
      <c r="S691" s="91" t="str">
        <f t="shared" si="300"/>
        <v>-</v>
      </c>
      <c r="T691" s="91" t="str">
        <f t="shared" si="300"/>
        <v>-</v>
      </c>
      <c r="U691" s="91" t="str">
        <f t="shared" si="300"/>
        <v>-</v>
      </c>
      <c r="V691" s="91" t="str">
        <f t="shared" si="300"/>
        <v>-</v>
      </c>
      <c r="W691" s="91" t="str">
        <f t="shared" si="300"/>
        <v>-</v>
      </c>
      <c r="X691" s="91" t="str">
        <f t="shared" si="300"/>
        <v>-</v>
      </c>
      <c r="Y691" s="91" t="str">
        <f t="shared" si="300"/>
        <v>-</v>
      </c>
      <c r="Z691" s="91" t="str">
        <f t="shared" si="300"/>
        <v>-</v>
      </c>
      <c r="AA691" s="91" t="str">
        <f t="shared" si="300"/>
        <v>-</v>
      </c>
      <c r="AB691" s="91" t="str">
        <f t="shared" si="300"/>
        <v>-</v>
      </c>
      <c r="AC691" s="91" t="str">
        <f t="shared" si="300"/>
        <v>-</v>
      </c>
      <c r="AD691" s="91" t="str">
        <f t="shared" si="300"/>
        <v>-</v>
      </c>
      <c r="AE691" s="91" t="str">
        <f t="shared" si="300"/>
        <v>-</v>
      </c>
      <c r="AF691" s="91" t="str">
        <f t="shared" si="300"/>
        <v>-</v>
      </c>
      <c r="AG691" s="91" t="str">
        <f t="shared" si="300"/>
        <v>-</v>
      </c>
      <c r="AH691" s="91" t="str">
        <f t="shared" si="300"/>
        <v>-</v>
      </c>
      <c r="AI691" s="91" t="str">
        <f t="shared" si="300"/>
        <v>-</v>
      </c>
      <c r="AJ691" s="91" t="str">
        <f t="shared" si="300"/>
        <v>-</v>
      </c>
      <c r="AK691" s="91" t="str">
        <f t="shared" si="300"/>
        <v>-</v>
      </c>
      <c r="AL691" s="91" t="str">
        <f t="shared" si="300"/>
        <v>-</v>
      </c>
      <c r="AM691" s="92" t="str">
        <f t="shared" si="300"/>
        <v>-</v>
      </c>
    </row>
    <row r="692" spans="1:39">
      <c r="A692" s="58" t="str">
        <f>IFERROR(IF(A691+1&lt;COUNTIF(TQoL_Indexes!#REF!,Aux_Country!$A$3),A691+1,""),"")</f>
        <v/>
      </c>
      <c r="B692" s="116" t="str">
        <f t="shared" si="298"/>
        <v/>
      </c>
      <c r="C692" s="116" t="str">
        <f t="shared" si="298"/>
        <v/>
      </c>
      <c r="D692" s="116" t="str">
        <f t="shared" si="298"/>
        <v/>
      </c>
      <c r="E692" s="91" t="str">
        <f t="shared" si="274"/>
        <v>-</v>
      </c>
      <c r="F692" s="91" t="str">
        <f t="shared" ref="F692:AM692" si="301">IFERROR(_xlfn.RANK.EQ(F285,F$3:F$404,0),"-")</f>
        <v>-</v>
      </c>
      <c r="G692" s="91" t="str">
        <f t="shared" si="301"/>
        <v>-</v>
      </c>
      <c r="H692" s="91" t="str">
        <f t="shared" si="301"/>
        <v>-</v>
      </c>
      <c r="I692" s="91" t="str">
        <f t="shared" si="301"/>
        <v>-</v>
      </c>
      <c r="J692" s="91" t="str">
        <f t="shared" si="301"/>
        <v>-</v>
      </c>
      <c r="K692" s="91" t="str">
        <f t="shared" si="301"/>
        <v>-</v>
      </c>
      <c r="L692" s="91" t="str">
        <f t="shared" si="301"/>
        <v>-</v>
      </c>
      <c r="M692" s="91" t="str">
        <f t="shared" si="301"/>
        <v>-</v>
      </c>
      <c r="N692" s="91" t="str">
        <f t="shared" si="301"/>
        <v>-</v>
      </c>
      <c r="O692" s="91" t="str">
        <f t="shared" si="301"/>
        <v>-</v>
      </c>
      <c r="P692" s="91" t="str">
        <f t="shared" si="301"/>
        <v>-</v>
      </c>
      <c r="Q692" s="91" t="str">
        <f t="shared" si="301"/>
        <v>-</v>
      </c>
      <c r="R692" s="91" t="str">
        <f t="shared" si="301"/>
        <v>-</v>
      </c>
      <c r="S692" s="91" t="str">
        <f t="shared" si="301"/>
        <v>-</v>
      </c>
      <c r="T692" s="91" t="str">
        <f t="shared" si="301"/>
        <v>-</v>
      </c>
      <c r="U692" s="91" t="str">
        <f t="shared" si="301"/>
        <v>-</v>
      </c>
      <c r="V692" s="91" t="str">
        <f t="shared" si="301"/>
        <v>-</v>
      </c>
      <c r="W692" s="91" t="str">
        <f t="shared" si="301"/>
        <v>-</v>
      </c>
      <c r="X692" s="91" t="str">
        <f t="shared" si="301"/>
        <v>-</v>
      </c>
      <c r="Y692" s="91" t="str">
        <f t="shared" si="301"/>
        <v>-</v>
      </c>
      <c r="Z692" s="91" t="str">
        <f t="shared" si="301"/>
        <v>-</v>
      </c>
      <c r="AA692" s="91" t="str">
        <f t="shared" si="301"/>
        <v>-</v>
      </c>
      <c r="AB692" s="91" t="str">
        <f t="shared" si="301"/>
        <v>-</v>
      </c>
      <c r="AC692" s="91" t="str">
        <f t="shared" si="301"/>
        <v>-</v>
      </c>
      <c r="AD692" s="91" t="str">
        <f t="shared" si="301"/>
        <v>-</v>
      </c>
      <c r="AE692" s="91" t="str">
        <f t="shared" si="301"/>
        <v>-</v>
      </c>
      <c r="AF692" s="91" t="str">
        <f t="shared" si="301"/>
        <v>-</v>
      </c>
      <c r="AG692" s="91" t="str">
        <f t="shared" si="301"/>
        <v>-</v>
      </c>
      <c r="AH692" s="91" t="str">
        <f t="shared" si="301"/>
        <v>-</v>
      </c>
      <c r="AI692" s="91" t="str">
        <f t="shared" si="301"/>
        <v>-</v>
      </c>
      <c r="AJ692" s="91" t="str">
        <f t="shared" si="301"/>
        <v>-</v>
      </c>
      <c r="AK692" s="91" t="str">
        <f t="shared" si="301"/>
        <v>-</v>
      </c>
      <c r="AL692" s="91" t="str">
        <f t="shared" si="301"/>
        <v>-</v>
      </c>
      <c r="AM692" s="92" t="str">
        <f t="shared" si="301"/>
        <v>-</v>
      </c>
    </row>
    <row r="693" spans="1:39">
      <c r="A693" s="58" t="str">
        <f>IFERROR(IF(A692+1&lt;COUNTIF(TQoL_Indexes!#REF!,Aux_Country!$A$3),A692+1,""),"")</f>
        <v/>
      </c>
      <c r="B693" s="116" t="str">
        <f t="shared" si="298"/>
        <v/>
      </c>
      <c r="C693" s="116" t="str">
        <f t="shared" si="298"/>
        <v/>
      </c>
      <c r="D693" s="116" t="str">
        <f t="shared" si="298"/>
        <v/>
      </c>
      <c r="E693" s="91" t="str">
        <f t="shared" si="274"/>
        <v>-</v>
      </c>
      <c r="F693" s="91" t="str">
        <f t="shared" ref="F693:AM693" si="302">IFERROR(_xlfn.RANK.EQ(F286,F$3:F$404,0),"-")</f>
        <v>-</v>
      </c>
      <c r="G693" s="91" t="str">
        <f t="shared" si="302"/>
        <v>-</v>
      </c>
      <c r="H693" s="91" t="str">
        <f t="shared" si="302"/>
        <v>-</v>
      </c>
      <c r="I693" s="91" t="str">
        <f t="shared" si="302"/>
        <v>-</v>
      </c>
      <c r="J693" s="91" t="str">
        <f t="shared" si="302"/>
        <v>-</v>
      </c>
      <c r="K693" s="91" t="str">
        <f t="shared" si="302"/>
        <v>-</v>
      </c>
      <c r="L693" s="91" t="str">
        <f t="shared" si="302"/>
        <v>-</v>
      </c>
      <c r="M693" s="91" t="str">
        <f t="shared" si="302"/>
        <v>-</v>
      </c>
      <c r="N693" s="91" t="str">
        <f t="shared" si="302"/>
        <v>-</v>
      </c>
      <c r="O693" s="91" t="str">
        <f t="shared" si="302"/>
        <v>-</v>
      </c>
      <c r="P693" s="91" t="str">
        <f t="shared" si="302"/>
        <v>-</v>
      </c>
      <c r="Q693" s="91" t="str">
        <f t="shared" si="302"/>
        <v>-</v>
      </c>
      <c r="R693" s="91" t="str">
        <f t="shared" si="302"/>
        <v>-</v>
      </c>
      <c r="S693" s="91" t="str">
        <f t="shared" si="302"/>
        <v>-</v>
      </c>
      <c r="T693" s="91" t="str">
        <f t="shared" si="302"/>
        <v>-</v>
      </c>
      <c r="U693" s="91" t="str">
        <f t="shared" si="302"/>
        <v>-</v>
      </c>
      <c r="V693" s="91" t="str">
        <f t="shared" si="302"/>
        <v>-</v>
      </c>
      <c r="W693" s="91" t="str">
        <f t="shared" si="302"/>
        <v>-</v>
      </c>
      <c r="X693" s="91" t="str">
        <f t="shared" si="302"/>
        <v>-</v>
      </c>
      <c r="Y693" s="91" t="str">
        <f t="shared" si="302"/>
        <v>-</v>
      </c>
      <c r="Z693" s="91" t="str">
        <f t="shared" si="302"/>
        <v>-</v>
      </c>
      <c r="AA693" s="91" t="str">
        <f t="shared" si="302"/>
        <v>-</v>
      </c>
      <c r="AB693" s="91" t="str">
        <f t="shared" si="302"/>
        <v>-</v>
      </c>
      <c r="AC693" s="91" t="str">
        <f t="shared" si="302"/>
        <v>-</v>
      </c>
      <c r="AD693" s="91" t="str">
        <f t="shared" si="302"/>
        <v>-</v>
      </c>
      <c r="AE693" s="91" t="str">
        <f t="shared" si="302"/>
        <v>-</v>
      </c>
      <c r="AF693" s="91" t="str">
        <f t="shared" si="302"/>
        <v>-</v>
      </c>
      <c r="AG693" s="91" t="str">
        <f t="shared" si="302"/>
        <v>-</v>
      </c>
      <c r="AH693" s="91" t="str">
        <f t="shared" si="302"/>
        <v>-</v>
      </c>
      <c r="AI693" s="91" t="str">
        <f t="shared" si="302"/>
        <v>-</v>
      </c>
      <c r="AJ693" s="91" t="str">
        <f t="shared" si="302"/>
        <v>-</v>
      </c>
      <c r="AK693" s="91" t="str">
        <f t="shared" si="302"/>
        <v>-</v>
      </c>
      <c r="AL693" s="91" t="str">
        <f t="shared" si="302"/>
        <v>-</v>
      </c>
      <c r="AM693" s="92" t="str">
        <f t="shared" si="302"/>
        <v>-</v>
      </c>
    </row>
    <row r="694" spans="1:39">
      <c r="A694" s="58" t="str">
        <f>IFERROR(IF(A693+1&lt;COUNTIF(TQoL_Indexes!#REF!,Aux_Country!$A$3),A693+1,""),"")</f>
        <v/>
      </c>
      <c r="B694" s="116" t="str">
        <f t="shared" si="298"/>
        <v/>
      </c>
      <c r="C694" s="116" t="str">
        <f t="shared" si="298"/>
        <v/>
      </c>
      <c r="D694" s="116" t="str">
        <f t="shared" si="298"/>
        <v/>
      </c>
      <c r="E694" s="91" t="str">
        <f t="shared" si="274"/>
        <v>-</v>
      </c>
      <c r="F694" s="91" t="str">
        <f t="shared" ref="F694:AM694" si="303">IFERROR(_xlfn.RANK.EQ(F287,F$3:F$404,0),"-")</f>
        <v>-</v>
      </c>
      <c r="G694" s="91" t="str">
        <f t="shared" si="303"/>
        <v>-</v>
      </c>
      <c r="H694" s="91" t="str">
        <f t="shared" si="303"/>
        <v>-</v>
      </c>
      <c r="I694" s="91" t="str">
        <f t="shared" si="303"/>
        <v>-</v>
      </c>
      <c r="J694" s="91" t="str">
        <f t="shared" si="303"/>
        <v>-</v>
      </c>
      <c r="K694" s="91" t="str">
        <f t="shared" si="303"/>
        <v>-</v>
      </c>
      <c r="L694" s="91" t="str">
        <f t="shared" si="303"/>
        <v>-</v>
      </c>
      <c r="M694" s="91" t="str">
        <f t="shared" si="303"/>
        <v>-</v>
      </c>
      <c r="N694" s="91" t="str">
        <f t="shared" si="303"/>
        <v>-</v>
      </c>
      <c r="O694" s="91" t="str">
        <f t="shared" si="303"/>
        <v>-</v>
      </c>
      <c r="P694" s="91" t="str">
        <f t="shared" si="303"/>
        <v>-</v>
      </c>
      <c r="Q694" s="91" t="str">
        <f t="shared" si="303"/>
        <v>-</v>
      </c>
      <c r="R694" s="91" t="str">
        <f t="shared" si="303"/>
        <v>-</v>
      </c>
      <c r="S694" s="91" t="str">
        <f t="shared" si="303"/>
        <v>-</v>
      </c>
      <c r="T694" s="91" t="str">
        <f t="shared" si="303"/>
        <v>-</v>
      </c>
      <c r="U694" s="91" t="str">
        <f t="shared" si="303"/>
        <v>-</v>
      </c>
      <c r="V694" s="91" t="str">
        <f t="shared" si="303"/>
        <v>-</v>
      </c>
      <c r="W694" s="91" t="str">
        <f t="shared" si="303"/>
        <v>-</v>
      </c>
      <c r="X694" s="91" t="str">
        <f t="shared" si="303"/>
        <v>-</v>
      </c>
      <c r="Y694" s="91" t="str">
        <f t="shared" si="303"/>
        <v>-</v>
      </c>
      <c r="Z694" s="91" t="str">
        <f t="shared" si="303"/>
        <v>-</v>
      </c>
      <c r="AA694" s="91" t="str">
        <f t="shared" si="303"/>
        <v>-</v>
      </c>
      <c r="AB694" s="91" t="str">
        <f t="shared" si="303"/>
        <v>-</v>
      </c>
      <c r="AC694" s="91" t="str">
        <f t="shared" si="303"/>
        <v>-</v>
      </c>
      <c r="AD694" s="91" t="str">
        <f t="shared" si="303"/>
        <v>-</v>
      </c>
      <c r="AE694" s="91" t="str">
        <f t="shared" si="303"/>
        <v>-</v>
      </c>
      <c r="AF694" s="91" t="str">
        <f t="shared" si="303"/>
        <v>-</v>
      </c>
      <c r="AG694" s="91" t="str">
        <f t="shared" si="303"/>
        <v>-</v>
      </c>
      <c r="AH694" s="91" t="str">
        <f t="shared" si="303"/>
        <v>-</v>
      </c>
      <c r="AI694" s="91" t="str">
        <f t="shared" si="303"/>
        <v>-</v>
      </c>
      <c r="AJ694" s="91" t="str">
        <f t="shared" si="303"/>
        <v>-</v>
      </c>
      <c r="AK694" s="91" t="str">
        <f t="shared" si="303"/>
        <v>-</v>
      </c>
      <c r="AL694" s="91" t="str">
        <f t="shared" si="303"/>
        <v>-</v>
      </c>
      <c r="AM694" s="92" t="str">
        <f t="shared" si="303"/>
        <v>-</v>
      </c>
    </row>
    <row r="695" spans="1:39">
      <c r="A695" s="58" t="str">
        <f>IFERROR(IF(A694+1&lt;COUNTIF(TQoL_Indexes!#REF!,Aux_Country!$A$3),A694+1,""),"")</f>
        <v/>
      </c>
      <c r="B695" s="116" t="str">
        <f t="shared" si="298"/>
        <v/>
      </c>
      <c r="C695" s="116" t="str">
        <f t="shared" si="298"/>
        <v/>
      </c>
      <c r="D695" s="116" t="str">
        <f t="shared" si="298"/>
        <v/>
      </c>
      <c r="E695" s="91" t="str">
        <f t="shared" si="274"/>
        <v>-</v>
      </c>
      <c r="F695" s="91" t="str">
        <f t="shared" ref="F695:AM695" si="304">IFERROR(_xlfn.RANK.EQ(F288,F$3:F$404,0),"-")</f>
        <v>-</v>
      </c>
      <c r="G695" s="91" t="str">
        <f t="shared" si="304"/>
        <v>-</v>
      </c>
      <c r="H695" s="91" t="str">
        <f t="shared" si="304"/>
        <v>-</v>
      </c>
      <c r="I695" s="91" t="str">
        <f t="shared" si="304"/>
        <v>-</v>
      </c>
      <c r="J695" s="91" t="str">
        <f t="shared" si="304"/>
        <v>-</v>
      </c>
      <c r="K695" s="91" t="str">
        <f t="shared" si="304"/>
        <v>-</v>
      </c>
      <c r="L695" s="91" t="str">
        <f t="shared" si="304"/>
        <v>-</v>
      </c>
      <c r="M695" s="91" t="str">
        <f t="shared" si="304"/>
        <v>-</v>
      </c>
      <c r="N695" s="91" t="str">
        <f t="shared" si="304"/>
        <v>-</v>
      </c>
      <c r="O695" s="91" t="str">
        <f t="shared" si="304"/>
        <v>-</v>
      </c>
      <c r="P695" s="91" t="str">
        <f t="shared" si="304"/>
        <v>-</v>
      </c>
      <c r="Q695" s="91" t="str">
        <f t="shared" si="304"/>
        <v>-</v>
      </c>
      <c r="R695" s="91" t="str">
        <f t="shared" si="304"/>
        <v>-</v>
      </c>
      <c r="S695" s="91" t="str">
        <f t="shared" si="304"/>
        <v>-</v>
      </c>
      <c r="T695" s="91" t="str">
        <f t="shared" si="304"/>
        <v>-</v>
      </c>
      <c r="U695" s="91" t="str">
        <f t="shared" si="304"/>
        <v>-</v>
      </c>
      <c r="V695" s="91" t="str">
        <f t="shared" si="304"/>
        <v>-</v>
      </c>
      <c r="W695" s="91" t="str">
        <f t="shared" si="304"/>
        <v>-</v>
      </c>
      <c r="X695" s="91" t="str">
        <f t="shared" si="304"/>
        <v>-</v>
      </c>
      <c r="Y695" s="91" t="str">
        <f t="shared" si="304"/>
        <v>-</v>
      </c>
      <c r="Z695" s="91" t="str">
        <f t="shared" si="304"/>
        <v>-</v>
      </c>
      <c r="AA695" s="91" t="str">
        <f t="shared" si="304"/>
        <v>-</v>
      </c>
      <c r="AB695" s="91" t="str">
        <f t="shared" si="304"/>
        <v>-</v>
      </c>
      <c r="AC695" s="91" t="str">
        <f t="shared" si="304"/>
        <v>-</v>
      </c>
      <c r="AD695" s="91" t="str">
        <f t="shared" si="304"/>
        <v>-</v>
      </c>
      <c r="AE695" s="91" t="str">
        <f t="shared" si="304"/>
        <v>-</v>
      </c>
      <c r="AF695" s="91" t="str">
        <f t="shared" si="304"/>
        <v>-</v>
      </c>
      <c r="AG695" s="91" t="str">
        <f t="shared" si="304"/>
        <v>-</v>
      </c>
      <c r="AH695" s="91" t="str">
        <f t="shared" si="304"/>
        <v>-</v>
      </c>
      <c r="AI695" s="91" t="str">
        <f t="shared" si="304"/>
        <v>-</v>
      </c>
      <c r="AJ695" s="91" t="str">
        <f t="shared" si="304"/>
        <v>-</v>
      </c>
      <c r="AK695" s="91" t="str">
        <f t="shared" si="304"/>
        <v>-</v>
      </c>
      <c r="AL695" s="91" t="str">
        <f t="shared" si="304"/>
        <v>-</v>
      </c>
      <c r="AM695" s="92" t="str">
        <f t="shared" si="304"/>
        <v>-</v>
      </c>
    </row>
    <row r="696" spans="1:39">
      <c r="A696" s="58" t="str">
        <f>IFERROR(IF(A695+1&lt;COUNTIF(TQoL_Indexes!#REF!,Aux_Country!$A$3),A695+1,""),"")</f>
        <v/>
      </c>
      <c r="B696" s="116" t="str">
        <f t="shared" si="298"/>
        <v/>
      </c>
      <c r="C696" s="116" t="str">
        <f t="shared" si="298"/>
        <v/>
      </c>
      <c r="D696" s="116" t="str">
        <f t="shared" si="298"/>
        <v/>
      </c>
      <c r="E696" s="91" t="str">
        <f t="shared" si="274"/>
        <v>-</v>
      </c>
      <c r="F696" s="91" t="str">
        <f t="shared" ref="F696:AM696" si="305">IFERROR(_xlfn.RANK.EQ(F289,F$3:F$404,0),"-")</f>
        <v>-</v>
      </c>
      <c r="G696" s="91" t="str">
        <f t="shared" si="305"/>
        <v>-</v>
      </c>
      <c r="H696" s="91" t="str">
        <f t="shared" si="305"/>
        <v>-</v>
      </c>
      <c r="I696" s="91" t="str">
        <f t="shared" si="305"/>
        <v>-</v>
      </c>
      <c r="J696" s="91" t="str">
        <f t="shared" si="305"/>
        <v>-</v>
      </c>
      <c r="K696" s="91" t="str">
        <f t="shared" si="305"/>
        <v>-</v>
      </c>
      <c r="L696" s="91" t="str">
        <f t="shared" si="305"/>
        <v>-</v>
      </c>
      <c r="M696" s="91" t="str">
        <f t="shared" si="305"/>
        <v>-</v>
      </c>
      <c r="N696" s="91" t="str">
        <f t="shared" si="305"/>
        <v>-</v>
      </c>
      <c r="O696" s="91" t="str">
        <f t="shared" si="305"/>
        <v>-</v>
      </c>
      <c r="P696" s="91" t="str">
        <f t="shared" si="305"/>
        <v>-</v>
      </c>
      <c r="Q696" s="91" t="str">
        <f t="shared" si="305"/>
        <v>-</v>
      </c>
      <c r="R696" s="91" t="str">
        <f t="shared" si="305"/>
        <v>-</v>
      </c>
      <c r="S696" s="91" t="str">
        <f t="shared" si="305"/>
        <v>-</v>
      </c>
      <c r="T696" s="91" t="str">
        <f t="shared" si="305"/>
        <v>-</v>
      </c>
      <c r="U696" s="91" t="str">
        <f t="shared" si="305"/>
        <v>-</v>
      </c>
      <c r="V696" s="91" t="str">
        <f t="shared" si="305"/>
        <v>-</v>
      </c>
      <c r="W696" s="91" t="str">
        <f t="shared" si="305"/>
        <v>-</v>
      </c>
      <c r="X696" s="91" t="str">
        <f t="shared" si="305"/>
        <v>-</v>
      </c>
      <c r="Y696" s="91" t="str">
        <f t="shared" si="305"/>
        <v>-</v>
      </c>
      <c r="Z696" s="91" t="str">
        <f t="shared" si="305"/>
        <v>-</v>
      </c>
      <c r="AA696" s="91" t="str">
        <f t="shared" si="305"/>
        <v>-</v>
      </c>
      <c r="AB696" s="91" t="str">
        <f t="shared" si="305"/>
        <v>-</v>
      </c>
      <c r="AC696" s="91" t="str">
        <f t="shared" si="305"/>
        <v>-</v>
      </c>
      <c r="AD696" s="91" t="str">
        <f t="shared" si="305"/>
        <v>-</v>
      </c>
      <c r="AE696" s="91" t="str">
        <f t="shared" si="305"/>
        <v>-</v>
      </c>
      <c r="AF696" s="91" t="str">
        <f t="shared" si="305"/>
        <v>-</v>
      </c>
      <c r="AG696" s="91" t="str">
        <f t="shared" si="305"/>
        <v>-</v>
      </c>
      <c r="AH696" s="91" t="str">
        <f t="shared" si="305"/>
        <v>-</v>
      </c>
      <c r="AI696" s="91" t="str">
        <f t="shared" si="305"/>
        <v>-</v>
      </c>
      <c r="AJ696" s="91" t="str">
        <f t="shared" si="305"/>
        <v>-</v>
      </c>
      <c r="AK696" s="91" t="str">
        <f t="shared" si="305"/>
        <v>-</v>
      </c>
      <c r="AL696" s="91" t="str">
        <f t="shared" si="305"/>
        <v>-</v>
      </c>
      <c r="AM696" s="92" t="str">
        <f t="shared" si="305"/>
        <v>-</v>
      </c>
    </row>
    <row r="697" spans="1:39">
      <c r="A697" s="58" t="str">
        <f>IFERROR(IF(A696+1&lt;COUNTIF(TQoL_Indexes!#REF!,Aux_Country!$A$3),A696+1,""),"")</f>
        <v/>
      </c>
      <c r="B697" s="116" t="str">
        <f t="shared" si="298"/>
        <v/>
      </c>
      <c r="C697" s="116" t="str">
        <f t="shared" si="298"/>
        <v/>
      </c>
      <c r="D697" s="116" t="str">
        <f t="shared" si="298"/>
        <v/>
      </c>
      <c r="E697" s="91" t="str">
        <f t="shared" si="274"/>
        <v>-</v>
      </c>
      <c r="F697" s="91" t="str">
        <f t="shared" ref="F697:AM697" si="306">IFERROR(_xlfn.RANK.EQ(F290,F$3:F$404,0),"-")</f>
        <v>-</v>
      </c>
      <c r="G697" s="91" t="str">
        <f t="shared" si="306"/>
        <v>-</v>
      </c>
      <c r="H697" s="91" t="str">
        <f t="shared" si="306"/>
        <v>-</v>
      </c>
      <c r="I697" s="91" t="str">
        <f t="shared" si="306"/>
        <v>-</v>
      </c>
      <c r="J697" s="91" t="str">
        <f t="shared" si="306"/>
        <v>-</v>
      </c>
      <c r="K697" s="91" t="str">
        <f t="shared" si="306"/>
        <v>-</v>
      </c>
      <c r="L697" s="91" t="str">
        <f t="shared" si="306"/>
        <v>-</v>
      </c>
      <c r="M697" s="91" t="str">
        <f t="shared" si="306"/>
        <v>-</v>
      </c>
      <c r="N697" s="91" t="str">
        <f t="shared" si="306"/>
        <v>-</v>
      </c>
      <c r="O697" s="91" t="str">
        <f t="shared" si="306"/>
        <v>-</v>
      </c>
      <c r="P697" s="91" t="str">
        <f t="shared" si="306"/>
        <v>-</v>
      </c>
      <c r="Q697" s="91" t="str">
        <f t="shared" si="306"/>
        <v>-</v>
      </c>
      <c r="R697" s="91" t="str">
        <f t="shared" si="306"/>
        <v>-</v>
      </c>
      <c r="S697" s="91" t="str">
        <f t="shared" si="306"/>
        <v>-</v>
      </c>
      <c r="T697" s="91" t="str">
        <f t="shared" si="306"/>
        <v>-</v>
      </c>
      <c r="U697" s="91" t="str">
        <f t="shared" si="306"/>
        <v>-</v>
      </c>
      <c r="V697" s="91" t="str">
        <f t="shared" si="306"/>
        <v>-</v>
      </c>
      <c r="W697" s="91" t="str">
        <f t="shared" si="306"/>
        <v>-</v>
      </c>
      <c r="X697" s="91" t="str">
        <f t="shared" si="306"/>
        <v>-</v>
      </c>
      <c r="Y697" s="91" t="str">
        <f t="shared" si="306"/>
        <v>-</v>
      </c>
      <c r="Z697" s="91" t="str">
        <f t="shared" si="306"/>
        <v>-</v>
      </c>
      <c r="AA697" s="91" t="str">
        <f t="shared" si="306"/>
        <v>-</v>
      </c>
      <c r="AB697" s="91" t="str">
        <f t="shared" si="306"/>
        <v>-</v>
      </c>
      <c r="AC697" s="91" t="str">
        <f t="shared" si="306"/>
        <v>-</v>
      </c>
      <c r="AD697" s="91" t="str">
        <f t="shared" si="306"/>
        <v>-</v>
      </c>
      <c r="AE697" s="91" t="str">
        <f t="shared" si="306"/>
        <v>-</v>
      </c>
      <c r="AF697" s="91" t="str">
        <f t="shared" si="306"/>
        <v>-</v>
      </c>
      <c r="AG697" s="91" t="str">
        <f t="shared" si="306"/>
        <v>-</v>
      </c>
      <c r="AH697" s="91" t="str">
        <f t="shared" si="306"/>
        <v>-</v>
      </c>
      <c r="AI697" s="91" t="str">
        <f t="shared" si="306"/>
        <v>-</v>
      </c>
      <c r="AJ697" s="91" t="str">
        <f t="shared" si="306"/>
        <v>-</v>
      </c>
      <c r="AK697" s="91" t="str">
        <f t="shared" si="306"/>
        <v>-</v>
      </c>
      <c r="AL697" s="91" t="str">
        <f t="shared" si="306"/>
        <v>-</v>
      </c>
      <c r="AM697" s="92" t="str">
        <f t="shared" si="306"/>
        <v>-</v>
      </c>
    </row>
    <row r="698" spans="1:39">
      <c r="A698" s="58" t="str">
        <f>IFERROR(IF(A697+1&lt;COUNTIF(TQoL_Indexes!#REF!,Aux_Country!$A$3),A697+1,""),"")</f>
        <v/>
      </c>
      <c r="B698" s="116" t="str">
        <f t="shared" si="298"/>
        <v/>
      </c>
      <c r="C698" s="116" t="str">
        <f t="shared" si="298"/>
        <v/>
      </c>
      <c r="D698" s="116" t="str">
        <f t="shared" si="298"/>
        <v/>
      </c>
      <c r="E698" s="91" t="str">
        <f t="shared" si="274"/>
        <v>-</v>
      </c>
      <c r="F698" s="91" t="str">
        <f t="shared" ref="F698:AM698" si="307">IFERROR(_xlfn.RANK.EQ(F291,F$3:F$404,0),"-")</f>
        <v>-</v>
      </c>
      <c r="G698" s="91" t="str">
        <f t="shared" si="307"/>
        <v>-</v>
      </c>
      <c r="H698" s="91" t="str">
        <f t="shared" si="307"/>
        <v>-</v>
      </c>
      <c r="I698" s="91" t="str">
        <f t="shared" si="307"/>
        <v>-</v>
      </c>
      <c r="J698" s="91" t="str">
        <f t="shared" si="307"/>
        <v>-</v>
      </c>
      <c r="K698" s="91" t="str">
        <f t="shared" si="307"/>
        <v>-</v>
      </c>
      <c r="L698" s="91" t="str">
        <f t="shared" si="307"/>
        <v>-</v>
      </c>
      <c r="M698" s="91" t="str">
        <f t="shared" si="307"/>
        <v>-</v>
      </c>
      <c r="N698" s="91" t="str">
        <f t="shared" si="307"/>
        <v>-</v>
      </c>
      <c r="O698" s="91" t="str">
        <f t="shared" si="307"/>
        <v>-</v>
      </c>
      <c r="P698" s="91" t="str">
        <f t="shared" si="307"/>
        <v>-</v>
      </c>
      <c r="Q698" s="91" t="str">
        <f t="shared" si="307"/>
        <v>-</v>
      </c>
      <c r="R698" s="91" t="str">
        <f t="shared" si="307"/>
        <v>-</v>
      </c>
      <c r="S698" s="91" t="str">
        <f t="shared" si="307"/>
        <v>-</v>
      </c>
      <c r="T698" s="91" t="str">
        <f t="shared" si="307"/>
        <v>-</v>
      </c>
      <c r="U698" s="91" t="str">
        <f t="shared" si="307"/>
        <v>-</v>
      </c>
      <c r="V698" s="91" t="str">
        <f t="shared" si="307"/>
        <v>-</v>
      </c>
      <c r="W698" s="91" t="str">
        <f t="shared" si="307"/>
        <v>-</v>
      </c>
      <c r="X698" s="91" t="str">
        <f t="shared" si="307"/>
        <v>-</v>
      </c>
      <c r="Y698" s="91" t="str">
        <f t="shared" si="307"/>
        <v>-</v>
      </c>
      <c r="Z698" s="91" t="str">
        <f t="shared" si="307"/>
        <v>-</v>
      </c>
      <c r="AA698" s="91" t="str">
        <f t="shared" si="307"/>
        <v>-</v>
      </c>
      <c r="AB698" s="91" t="str">
        <f t="shared" si="307"/>
        <v>-</v>
      </c>
      <c r="AC698" s="91" t="str">
        <f t="shared" si="307"/>
        <v>-</v>
      </c>
      <c r="AD698" s="91" t="str">
        <f t="shared" si="307"/>
        <v>-</v>
      </c>
      <c r="AE698" s="91" t="str">
        <f t="shared" si="307"/>
        <v>-</v>
      </c>
      <c r="AF698" s="91" t="str">
        <f t="shared" si="307"/>
        <v>-</v>
      </c>
      <c r="AG698" s="91" t="str">
        <f t="shared" si="307"/>
        <v>-</v>
      </c>
      <c r="AH698" s="91" t="str">
        <f t="shared" si="307"/>
        <v>-</v>
      </c>
      <c r="AI698" s="91" t="str">
        <f t="shared" si="307"/>
        <v>-</v>
      </c>
      <c r="AJ698" s="91" t="str">
        <f t="shared" si="307"/>
        <v>-</v>
      </c>
      <c r="AK698" s="91" t="str">
        <f t="shared" si="307"/>
        <v>-</v>
      </c>
      <c r="AL698" s="91" t="str">
        <f t="shared" si="307"/>
        <v>-</v>
      </c>
      <c r="AM698" s="92" t="str">
        <f t="shared" si="307"/>
        <v>-</v>
      </c>
    </row>
    <row r="699" spans="1:39">
      <c r="A699" s="58" t="str">
        <f>IFERROR(IF(A698+1&lt;COUNTIF(TQoL_Indexes!#REF!,Aux_Country!$A$3),A698+1,""),"")</f>
        <v/>
      </c>
      <c r="B699" s="116" t="str">
        <f t="shared" si="298"/>
        <v/>
      </c>
      <c r="C699" s="116" t="str">
        <f t="shared" si="298"/>
        <v/>
      </c>
      <c r="D699" s="116" t="str">
        <f t="shared" si="298"/>
        <v/>
      </c>
      <c r="E699" s="91" t="str">
        <f t="shared" si="274"/>
        <v>-</v>
      </c>
      <c r="F699" s="91" t="str">
        <f t="shared" ref="F699:AM699" si="308">IFERROR(_xlfn.RANK.EQ(F292,F$3:F$404,0),"-")</f>
        <v>-</v>
      </c>
      <c r="G699" s="91" t="str">
        <f t="shared" si="308"/>
        <v>-</v>
      </c>
      <c r="H699" s="91" t="str">
        <f t="shared" si="308"/>
        <v>-</v>
      </c>
      <c r="I699" s="91" t="str">
        <f t="shared" si="308"/>
        <v>-</v>
      </c>
      <c r="J699" s="91" t="str">
        <f t="shared" si="308"/>
        <v>-</v>
      </c>
      <c r="K699" s="91" t="str">
        <f t="shared" si="308"/>
        <v>-</v>
      </c>
      <c r="L699" s="91" t="str">
        <f t="shared" si="308"/>
        <v>-</v>
      </c>
      <c r="M699" s="91" t="str">
        <f t="shared" si="308"/>
        <v>-</v>
      </c>
      <c r="N699" s="91" t="str">
        <f t="shared" si="308"/>
        <v>-</v>
      </c>
      <c r="O699" s="91" t="str">
        <f t="shared" si="308"/>
        <v>-</v>
      </c>
      <c r="P699" s="91" t="str">
        <f t="shared" si="308"/>
        <v>-</v>
      </c>
      <c r="Q699" s="91" t="str">
        <f t="shared" si="308"/>
        <v>-</v>
      </c>
      <c r="R699" s="91" t="str">
        <f t="shared" si="308"/>
        <v>-</v>
      </c>
      <c r="S699" s="91" t="str">
        <f t="shared" si="308"/>
        <v>-</v>
      </c>
      <c r="T699" s="91" t="str">
        <f t="shared" si="308"/>
        <v>-</v>
      </c>
      <c r="U699" s="91" t="str">
        <f t="shared" si="308"/>
        <v>-</v>
      </c>
      <c r="V699" s="91" t="str">
        <f t="shared" si="308"/>
        <v>-</v>
      </c>
      <c r="W699" s="91" t="str">
        <f t="shared" si="308"/>
        <v>-</v>
      </c>
      <c r="X699" s="91" t="str">
        <f t="shared" si="308"/>
        <v>-</v>
      </c>
      <c r="Y699" s="91" t="str">
        <f t="shared" si="308"/>
        <v>-</v>
      </c>
      <c r="Z699" s="91" t="str">
        <f t="shared" si="308"/>
        <v>-</v>
      </c>
      <c r="AA699" s="91" t="str">
        <f t="shared" si="308"/>
        <v>-</v>
      </c>
      <c r="AB699" s="91" t="str">
        <f t="shared" si="308"/>
        <v>-</v>
      </c>
      <c r="AC699" s="91" t="str">
        <f t="shared" si="308"/>
        <v>-</v>
      </c>
      <c r="AD699" s="91" t="str">
        <f t="shared" si="308"/>
        <v>-</v>
      </c>
      <c r="AE699" s="91" t="str">
        <f t="shared" si="308"/>
        <v>-</v>
      </c>
      <c r="AF699" s="91" t="str">
        <f t="shared" si="308"/>
        <v>-</v>
      </c>
      <c r="AG699" s="91" t="str">
        <f t="shared" si="308"/>
        <v>-</v>
      </c>
      <c r="AH699" s="91" t="str">
        <f t="shared" si="308"/>
        <v>-</v>
      </c>
      <c r="AI699" s="91" t="str">
        <f t="shared" si="308"/>
        <v>-</v>
      </c>
      <c r="AJ699" s="91" t="str">
        <f t="shared" si="308"/>
        <v>-</v>
      </c>
      <c r="AK699" s="91" t="str">
        <f t="shared" si="308"/>
        <v>-</v>
      </c>
      <c r="AL699" s="91" t="str">
        <f t="shared" si="308"/>
        <v>-</v>
      </c>
      <c r="AM699" s="92" t="str">
        <f t="shared" si="308"/>
        <v>-</v>
      </c>
    </row>
    <row r="700" spans="1:39">
      <c r="A700" s="58" t="str">
        <f>IFERROR(IF(A699+1&lt;COUNTIF(TQoL_Indexes!#REF!,Aux_Country!$A$3),A699+1,""),"")</f>
        <v/>
      </c>
      <c r="B700" s="116" t="str">
        <f t="shared" si="298"/>
        <v/>
      </c>
      <c r="C700" s="116" t="str">
        <f t="shared" si="298"/>
        <v/>
      </c>
      <c r="D700" s="116" t="str">
        <f t="shared" si="298"/>
        <v/>
      </c>
      <c r="E700" s="91" t="str">
        <f t="shared" si="274"/>
        <v>-</v>
      </c>
      <c r="F700" s="91" t="str">
        <f t="shared" ref="F700:AM700" si="309">IFERROR(_xlfn.RANK.EQ(F293,F$3:F$404,0),"-")</f>
        <v>-</v>
      </c>
      <c r="G700" s="91" t="str">
        <f t="shared" si="309"/>
        <v>-</v>
      </c>
      <c r="H700" s="91" t="str">
        <f t="shared" si="309"/>
        <v>-</v>
      </c>
      <c r="I700" s="91" t="str">
        <f t="shared" si="309"/>
        <v>-</v>
      </c>
      <c r="J700" s="91" t="str">
        <f t="shared" si="309"/>
        <v>-</v>
      </c>
      <c r="K700" s="91" t="str">
        <f t="shared" si="309"/>
        <v>-</v>
      </c>
      <c r="L700" s="91" t="str">
        <f t="shared" si="309"/>
        <v>-</v>
      </c>
      <c r="M700" s="91" t="str">
        <f t="shared" si="309"/>
        <v>-</v>
      </c>
      <c r="N700" s="91" t="str">
        <f t="shared" si="309"/>
        <v>-</v>
      </c>
      <c r="O700" s="91" t="str">
        <f t="shared" si="309"/>
        <v>-</v>
      </c>
      <c r="P700" s="91" t="str">
        <f t="shared" si="309"/>
        <v>-</v>
      </c>
      <c r="Q700" s="91" t="str">
        <f t="shared" si="309"/>
        <v>-</v>
      </c>
      <c r="R700" s="91" t="str">
        <f t="shared" si="309"/>
        <v>-</v>
      </c>
      <c r="S700" s="91" t="str">
        <f t="shared" si="309"/>
        <v>-</v>
      </c>
      <c r="T700" s="91" t="str">
        <f t="shared" si="309"/>
        <v>-</v>
      </c>
      <c r="U700" s="91" t="str">
        <f t="shared" si="309"/>
        <v>-</v>
      </c>
      <c r="V700" s="91" t="str">
        <f t="shared" si="309"/>
        <v>-</v>
      </c>
      <c r="W700" s="91" t="str">
        <f t="shared" si="309"/>
        <v>-</v>
      </c>
      <c r="X700" s="91" t="str">
        <f t="shared" si="309"/>
        <v>-</v>
      </c>
      <c r="Y700" s="91" t="str">
        <f t="shared" si="309"/>
        <v>-</v>
      </c>
      <c r="Z700" s="91" t="str">
        <f t="shared" si="309"/>
        <v>-</v>
      </c>
      <c r="AA700" s="91" t="str">
        <f t="shared" si="309"/>
        <v>-</v>
      </c>
      <c r="AB700" s="91" t="str">
        <f t="shared" si="309"/>
        <v>-</v>
      </c>
      <c r="AC700" s="91" t="str">
        <f t="shared" si="309"/>
        <v>-</v>
      </c>
      <c r="AD700" s="91" t="str">
        <f t="shared" si="309"/>
        <v>-</v>
      </c>
      <c r="AE700" s="91" t="str">
        <f t="shared" si="309"/>
        <v>-</v>
      </c>
      <c r="AF700" s="91" t="str">
        <f t="shared" si="309"/>
        <v>-</v>
      </c>
      <c r="AG700" s="91" t="str">
        <f t="shared" si="309"/>
        <v>-</v>
      </c>
      <c r="AH700" s="91" t="str">
        <f t="shared" si="309"/>
        <v>-</v>
      </c>
      <c r="AI700" s="91" t="str">
        <f t="shared" si="309"/>
        <v>-</v>
      </c>
      <c r="AJ700" s="91" t="str">
        <f t="shared" si="309"/>
        <v>-</v>
      </c>
      <c r="AK700" s="91" t="str">
        <f t="shared" si="309"/>
        <v>-</v>
      </c>
      <c r="AL700" s="91" t="str">
        <f t="shared" si="309"/>
        <v>-</v>
      </c>
      <c r="AM700" s="92" t="str">
        <f t="shared" si="309"/>
        <v>-</v>
      </c>
    </row>
    <row r="701" spans="1:39">
      <c r="A701" s="58" t="str">
        <f>IFERROR(IF(A700+1&lt;COUNTIF(TQoL_Indexes!#REF!,Aux_Country!$A$3),A700+1,""),"")</f>
        <v/>
      </c>
      <c r="B701" s="116" t="str">
        <f t="shared" si="298"/>
        <v/>
      </c>
      <c r="C701" s="116" t="str">
        <f t="shared" si="298"/>
        <v/>
      </c>
      <c r="D701" s="116" t="str">
        <f t="shared" si="298"/>
        <v/>
      </c>
      <c r="E701" s="91" t="str">
        <f t="shared" si="274"/>
        <v>-</v>
      </c>
      <c r="F701" s="91" t="str">
        <f t="shared" ref="F701:AM701" si="310">IFERROR(_xlfn.RANK.EQ(F294,F$3:F$404,0),"-")</f>
        <v>-</v>
      </c>
      <c r="G701" s="91" t="str">
        <f t="shared" si="310"/>
        <v>-</v>
      </c>
      <c r="H701" s="91" t="str">
        <f t="shared" si="310"/>
        <v>-</v>
      </c>
      <c r="I701" s="91" t="str">
        <f t="shared" si="310"/>
        <v>-</v>
      </c>
      <c r="J701" s="91" t="str">
        <f t="shared" si="310"/>
        <v>-</v>
      </c>
      <c r="K701" s="91" t="str">
        <f t="shared" si="310"/>
        <v>-</v>
      </c>
      <c r="L701" s="91" t="str">
        <f t="shared" si="310"/>
        <v>-</v>
      </c>
      <c r="M701" s="91" t="str">
        <f t="shared" si="310"/>
        <v>-</v>
      </c>
      <c r="N701" s="91" t="str">
        <f t="shared" si="310"/>
        <v>-</v>
      </c>
      <c r="O701" s="91" t="str">
        <f t="shared" si="310"/>
        <v>-</v>
      </c>
      <c r="P701" s="91" t="str">
        <f t="shared" si="310"/>
        <v>-</v>
      </c>
      <c r="Q701" s="91" t="str">
        <f t="shared" si="310"/>
        <v>-</v>
      </c>
      <c r="R701" s="91" t="str">
        <f t="shared" si="310"/>
        <v>-</v>
      </c>
      <c r="S701" s="91" t="str">
        <f t="shared" si="310"/>
        <v>-</v>
      </c>
      <c r="T701" s="91" t="str">
        <f t="shared" si="310"/>
        <v>-</v>
      </c>
      <c r="U701" s="91" t="str">
        <f t="shared" si="310"/>
        <v>-</v>
      </c>
      <c r="V701" s="91" t="str">
        <f t="shared" si="310"/>
        <v>-</v>
      </c>
      <c r="W701" s="91" t="str">
        <f t="shared" si="310"/>
        <v>-</v>
      </c>
      <c r="X701" s="91" t="str">
        <f t="shared" si="310"/>
        <v>-</v>
      </c>
      <c r="Y701" s="91" t="str">
        <f t="shared" si="310"/>
        <v>-</v>
      </c>
      <c r="Z701" s="91" t="str">
        <f t="shared" si="310"/>
        <v>-</v>
      </c>
      <c r="AA701" s="91" t="str">
        <f t="shared" si="310"/>
        <v>-</v>
      </c>
      <c r="AB701" s="91" t="str">
        <f t="shared" si="310"/>
        <v>-</v>
      </c>
      <c r="AC701" s="91" t="str">
        <f t="shared" si="310"/>
        <v>-</v>
      </c>
      <c r="AD701" s="91" t="str">
        <f t="shared" si="310"/>
        <v>-</v>
      </c>
      <c r="AE701" s="91" t="str">
        <f t="shared" si="310"/>
        <v>-</v>
      </c>
      <c r="AF701" s="91" t="str">
        <f t="shared" si="310"/>
        <v>-</v>
      </c>
      <c r="AG701" s="91" t="str">
        <f t="shared" si="310"/>
        <v>-</v>
      </c>
      <c r="AH701" s="91" t="str">
        <f t="shared" si="310"/>
        <v>-</v>
      </c>
      <c r="AI701" s="91" t="str">
        <f t="shared" si="310"/>
        <v>-</v>
      </c>
      <c r="AJ701" s="91" t="str">
        <f t="shared" si="310"/>
        <v>-</v>
      </c>
      <c r="AK701" s="91" t="str">
        <f t="shared" si="310"/>
        <v>-</v>
      </c>
      <c r="AL701" s="91" t="str">
        <f t="shared" si="310"/>
        <v>-</v>
      </c>
      <c r="AM701" s="92" t="str">
        <f t="shared" si="310"/>
        <v>-</v>
      </c>
    </row>
    <row r="702" spans="1:39">
      <c r="A702" s="58" t="str">
        <f>IFERROR(IF(A701+1&lt;COUNTIF(TQoL_Indexes!#REF!,Aux_Country!$A$3),A701+1,""),"")</f>
        <v/>
      </c>
      <c r="B702" s="116" t="str">
        <f t="shared" si="298"/>
        <v/>
      </c>
      <c r="C702" s="116" t="str">
        <f t="shared" si="298"/>
        <v/>
      </c>
      <c r="D702" s="116" t="str">
        <f t="shared" si="298"/>
        <v/>
      </c>
      <c r="E702" s="91" t="str">
        <f t="shared" si="274"/>
        <v>-</v>
      </c>
      <c r="F702" s="91" t="str">
        <f t="shared" ref="F702:AM702" si="311">IFERROR(_xlfn.RANK.EQ(F295,F$3:F$404,0),"-")</f>
        <v>-</v>
      </c>
      <c r="G702" s="91" t="str">
        <f t="shared" si="311"/>
        <v>-</v>
      </c>
      <c r="H702" s="91" t="str">
        <f t="shared" si="311"/>
        <v>-</v>
      </c>
      <c r="I702" s="91" t="str">
        <f t="shared" si="311"/>
        <v>-</v>
      </c>
      <c r="J702" s="91" t="str">
        <f t="shared" si="311"/>
        <v>-</v>
      </c>
      <c r="K702" s="91" t="str">
        <f t="shared" si="311"/>
        <v>-</v>
      </c>
      <c r="L702" s="91" t="str">
        <f t="shared" si="311"/>
        <v>-</v>
      </c>
      <c r="M702" s="91" t="str">
        <f t="shared" si="311"/>
        <v>-</v>
      </c>
      <c r="N702" s="91" t="str">
        <f t="shared" si="311"/>
        <v>-</v>
      </c>
      <c r="O702" s="91" t="str">
        <f t="shared" si="311"/>
        <v>-</v>
      </c>
      <c r="P702" s="91" t="str">
        <f t="shared" si="311"/>
        <v>-</v>
      </c>
      <c r="Q702" s="91" t="str">
        <f t="shared" si="311"/>
        <v>-</v>
      </c>
      <c r="R702" s="91" t="str">
        <f t="shared" si="311"/>
        <v>-</v>
      </c>
      <c r="S702" s="91" t="str">
        <f t="shared" si="311"/>
        <v>-</v>
      </c>
      <c r="T702" s="91" t="str">
        <f t="shared" si="311"/>
        <v>-</v>
      </c>
      <c r="U702" s="91" t="str">
        <f t="shared" si="311"/>
        <v>-</v>
      </c>
      <c r="V702" s="91" t="str">
        <f t="shared" si="311"/>
        <v>-</v>
      </c>
      <c r="W702" s="91" t="str">
        <f t="shared" si="311"/>
        <v>-</v>
      </c>
      <c r="X702" s="91" t="str">
        <f t="shared" si="311"/>
        <v>-</v>
      </c>
      <c r="Y702" s="91" t="str">
        <f t="shared" si="311"/>
        <v>-</v>
      </c>
      <c r="Z702" s="91" t="str">
        <f t="shared" si="311"/>
        <v>-</v>
      </c>
      <c r="AA702" s="91" t="str">
        <f t="shared" si="311"/>
        <v>-</v>
      </c>
      <c r="AB702" s="91" t="str">
        <f t="shared" si="311"/>
        <v>-</v>
      </c>
      <c r="AC702" s="91" t="str">
        <f t="shared" si="311"/>
        <v>-</v>
      </c>
      <c r="AD702" s="91" t="str">
        <f t="shared" si="311"/>
        <v>-</v>
      </c>
      <c r="AE702" s="91" t="str">
        <f t="shared" si="311"/>
        <v>-</v>
      </c>
      <c r="AF702" s="91" t="str">
        <f t="shared" si="311"/>
        <v>-</v>
      </c>
      <c r="AG702" s="91" t="str">
        <f t="shared" si="311"/>
        <v>-</v>
      </c>
      <c r="AH702" s="91" t="str">
        <f t="shared" si="311"/>
        <v>-</v>
      </c>
      <c r="AI702" s="91" t="str">
        <f t="shared" si="311"/>
        <v>-</v>
      </c>
      <c r="AJ702" s="91" t="str">
        <f t="shared" si="311"/>
        <v>-</v>
      </c>
      <c r="AK702" s="91" t="str">
        <f t="shared" si="311"/>
        <v>-</v>
      </c>
      <c r="AL702" s="91" t="str">
        <f t="shared" si="311"/>
        <v>-</v>
      </c>
      <c r="AM702" s="92" t="str">
        <f t="shared" si="311"/>
        <v>-</v>
      </c>
    </row>
    <row r="703" spans="1:39">
      <c r="A703" s="58" t="str">
        <f>IFERROR(IF(A702+1&lt;COUNTIF(TQoL_Indexes!#REF!,Aux_Country!$A$3),A702+1,""),"")</f>
        <v/>
      </c>
      <c r="B703" s="116" t="str">
        <f t="shared" si="298"/>
        <v/>
      </c>
      <c r="C703" s="116" t="str">
        <f t="shared" si="298"/>
        <v/>
      </c>
      <c r="D703" s="116" t="str">
        <f t="shared" si="298"/>
        <v/>
      </c>
      <c r="E703" s="91" t="str">
        <f t="shared" si="274"/>
        <v>-</v>
      </c>
      <c r="F703" s="91" t="str">
        <f t="shared" ref="F703:AM703" si="312">IFERROR(_xlfn.RANK.EQ(F296,F$3:F$404,0),"-")</f>
        <v>-</v>
      </c>
      <c r="G703" s="91" t="str">
        <f t="shared" si="312"/>
        <v>-</v>
      </c>
      <c r="H703" s="91" t="str">
        <f t="shared" si="312"/>
        <v>-</v>
      </c>
      <c r="I703" s="91" t="str">
        <f t="shared" si="312"/>
        <v>-</v>
      </c>
      <c r="J703" s="91" t="str">
        <f t="shared" si="312"/>
        <v>-</v>
      </c>
      <c r="K703" s="91" t="str">
        <f t="shared" si="312"/>
        <v>-</v>
      </c>
      <c r="L703" s="91" t="str">
        <f t="shared" si="312"/>
        <v>-</v>
      </c>
      <c r="M703" s="91" t="str">
        <f t="shared" si="312"/>
        <v>-</v>
      </c>
      <c r="N703" s="91" t="str">
        <f t="shared" si="312"/>
        <v>-</v>
      </c>
      <c r="O703" s="91" t="str">
        <f t="shared" si="312"/>
        <v>-</v>
      </c>
      <c r="P703" s="91" t="str">
        <f t="shared" si="312"/>
        <v>-</v>
      </c>
      <c r="Q703" s="91" t="str">
        <f t="shared" si="312"/>
        <v>-</v>
      </c>
      <c r="R703" s="91" t="str">
        <f t="shared" si="312"/>
        <v>-</v>
      </c>
      <c r="S703" s="91" t="str">
        <f t="shared" si="312"/>
        <v>-</v>
      </c>
      <c r="T703" s="91" t="str">
        <f t="shared" si="312"/>
        <v>-</v>
      </c>
      <c r="U703" s="91" t="str">
        <f t="shared" si="312"/>
        <v>-</v>
      </c>
      <c r="V703" s="91" t="str">
        <f t="shared" si="312"/>
        <v>-</v>
      </c>
      <c r="W703" s="91" t="str">
        <f t="shared" si="312"/>
        <v>-</v>
      </c>
      <c r="X703" s="91" t="str">
        <f t="shared" si="312"/>
        <v>-</v>
      </c>
      <c r="Y703" s="91" t="str">
        <f t="shared" si="312"/>
        <v>-</v>
      </c>
      <c r="Z703" s="91" t="str">
        <f t="shared" si="312"/>
        <v>-</v>
      </c>
      <c r="AA703" s="91" t="str">
        <f t="shared" si="312"/>
        <v>-</v>
      </c>
      <c r="AB703" s="91" t="str">
        <f t="shared" si="312"/>
        <v>-</v>
      </c>
      <c r="AC703" s="91" t="str">
        <f t="shared" si="312"/>
        <v>-</v>
      </c>
      <c r="AD703" s="91" t="str">
        <f t="shared" si="312"/>
        <v>-</v>
      </c>
      <c r="AE703" s="91" t="str">
        <f t="shared" si="312"/>
        <v>-</v>
      </c>
      <c r="AF703" s="91" t="str">
        <f t="shared" si="312"/>
        <v>-</v>
      </c>
      <c r="AG703" s="91" t="str">
        <f t="shared" si="312"/>
        <v>-</v>
      </c>
      <c r="AH703" s="91" t="str">
        <f t="shared" si="312"/>
        <v>-</v>
      </c>
      <c r="AI703" s="91" t="str">
        <f t="shared" si="312"/>
        <v>-</v>
      </c>
      <c r="AJ703" s="91" t="str">
        <f t="shared" si="312"/>
        <v>-</v>
      </c>
      <c r="AK703" s="91" t="str">
        <f t="shared" si="312"/>
        <v>-</v>
      </c>
      <c r="AL703" s="91" t="str">
        <f t="shared" si="312"/>
        <v>-</v>
      </c>
      <c r="AM703" s="92" t="str">
        <f t="shared" si="312"/>
        <v>-</v>
      </c>
    </row>
    <row r="704" spans="1:39">
      <c r="A704" s="58" t="str">
        <f>IFERROR(IF(A703+1&lt;COUNTIF(TQoL_Indexes!#REF!,Aux_Country!$A$3),A703+1,""),"")</f>
        <v/>
      </c>
      <c r="B704" s="116" t="str">
        <f t="shared" si="298"/>
        <v/>
      </c>
      <c r="C704" s="116" t="str">
        <f t="shared" si="298"/>
        <v/>
      </c>
      <c r="D704" s="116" t="str">
        <f t="shared" si="298"/>
        <v/>
      </c>
      <c r="E704" s="91" t="str">
        <f t="shared" si="274"/>
        <v>-</v>
      </c>
      <c r="F704" s="91" t="str">
        <f t="shared" ref="F704:AM704" si="313">IFERROR(_xlfn.RANK.EQ(F297,F$3:F$404,0),"-")</f>
        <v>-</v>
      </c>
      <c r="G704" s="91" t="str">
        <f t="shared" si="313"/>
        <v>-</v>
      </c>
      <c r="H704" s="91" t="str">
        <f t="shared" si="313"/>
        <v>-</v>
      </c>
      <c r="I704" s="91" t="str">
        <f t="shared" si="313"/>
        <v>-</v>
      </c>
      <c r="J704" s="91" t="str">
        <f t="shared" si="313"/>
        <v>-</v>
      </c>
      <c r="K704" s="91" t="str">
        <f t="shared" si="313"/>
        <v>-</v>
      </c>
      <c r="L704" s="91" t="str">
        <f t="shared" si="313"/>
        <v>-</v>
      </c>
      <c r="M704" s="91" t="str">
        <f t="shared" si="313"/>
        <v>-</v>
      </c>
      <c r="N704" s="91" t="str">
        <f t="shared" si="313"/>
        <v>-</v>
      </c>
      <c r="O704" s="91" t="str">
        <f t="shared" si="313"/>
        <v>-</v>
      </c>
      <c r="P704" s="91" t="str">
        <f t="shared" si="313"/>
        <v>-</v>
      </c>
      <c r="Q704" s="91" t="str">
        <f t="shared" si="313"/>
        <v>-</v>
      </c>
      <c r="R704" s="91" t="str">
        <f t="shared" si="313"/>
        <v>-</v>
      </c>
      <c r="S704" s="91" t="str">
        <f t="shared" si="313"/>
        <v>-</v>
      </c>
      <c r="T704" s="91" t="str">
        <f t="shared" si="313"/>
        <v>-</v>
      </c>
      <c r="U704" s="91" t="str">
        <f t="shared" si="313"/>
        <v>-</v>
      </c>
      <c r="V704" s="91" t="str">
        <f t="shared" si="313"/>
        <v>-</v>
      </c>
      <c r="W704" s="91" t="str">
        <f t="shared" si="313"/>
        <v>-</v>
      </c>
      <c r="X704" s="91" t="str">
        <f t="shared" si="313"/>
        <v>-</v>
      </c>
      <c r="Y704" s="91" t="str">
        <f t="shared" si="313"/>
        <v>-</v>
      </c>
      <c r="Z704" s="91" t="str">
        <f t="shared" si="313"/>
        <v>-</v>
      </c>
      <c r="AA704" s="91" t="str">
        <f t="shared" si="313"/>
        <v>-</v>
      </c>
      <c r="AB704" s="91" t="str">
        <f t="shared" si="313"/>
        <v>-</v>
      </c>
      <c r="AC704" s="91" t="str">
        <f t="shared" si="313"/>
        <v>-</v>
      </c>
      <c r="AD704" s="91" t="str">
        <f t="shared" si="313"/>
        <v>-</v>
      </c>
      <c r="AE704" s="91" t="str">
        <f t="shared" si="313"/>
        <v>-</v>
      </c>
      <c r="AF704" s="91" t="str">
        <f t="shared" si="313"/>
        <v>-</v>
      </c>
      <c r="AG704" s="91" t="str">
        <f t="shared" si="313"/>
        <v>-</v>
      </c>
      <c r="AH704" s="91" t="str">
        <f t="shared" si="313"/>
        <v>-</v>
      </c>
      <c r="AI704" s="91" t="str">
        <f t="shared" si="313"/>
        <v>-</v>
      </c>
      <c r="AJ704" s="91" t="str">
        <f t="shared" si="313"/>
        <v>-</v>
      </c>
      <c r="AK704" s="91" t="str">
        <f t="shared" si="313"/>
        <v>-</v>
      </c>
      <c r="AL704" s="91" t="str">
        <f t="shared" si="313"/>
        <v>-</v>
      </c>
      <c r="AM704" s="92" t="str">
        <f t="shared" si="313"/>
        <v>-</v>
      </c>
    </row>
    <row r="705" spans="1:39">
      <c r="A705" s="58" t="str">
        <f>IFERROR(IF(A704+1&lt;COUNTIF(TQoL_Indexes!#REF!,Aux_Country!$A$3),A704+1,""),"")</f>
        <v/>
      </c>
      <c r="B705" s="116" t="str">
        <f t="shared" si="298"/>
        <v/>
      </c>
      <c r="C705" s="116" t="str">
        <f t="shared" si="298"/>
        <v/>
      </c>
      <c r="D705" s="116" t="str">
        <f t="shared" si="298"/>
        <v/>
      </c>
      <c r="E705" s="91" t="str">
        <f t="shared" si="274"/>
        <v>-</v>
      </c>
      <c r="F705" s="91" t="str">
        <f t="shared" ref="F705:AM705" si="314">IFERROR(_xlfn.RANK.EQ(F298,F$3:F$404,0),"-")</f>
        <v>-</v>
      </c>
      <c r="G705" s="91" t="str">
        <f t="shared" si="314"/>
        <v>-</v>
      </c>
      <c r="H705" s="91" t="str">
        <f t="shared" si="314"/>
        <v>-</v>
      </c>
      <c r="I705" s="91" t="str">
        <f t="shared" si="314"/>
        <v>-</v>
      </c>
      <c r="J705" s="91" t="str">
        <f t="shared" si="314"/>
        <v>-</v>
      </c>
      <c r="K705" s="91" t="str">
        <f t="shared" si="314"/>
        <v>-</v>
      </c>
      <c r="L705" s="91" t="str">
        <f t="shared" si="314"/>
        <v>-</v>
      </c>
      <c r="M705" s="91" t="str">
        <f t="shared" si="314"/>
        <v>-</v>
      </c>
      <c r="N705" s="91" t="str">
        <f t="shared" si="314"/>
        <v>-</v>
      </c>
      <c r="O705" s="91" t="str">
        <f t="shared" si="314"/>
        <v>-</v>
      </c>
      <c r="P705" s="91" t="str">
        <f t="shared" si="314"/>
        <v>-</v>
      </c>
      <c r="Q705" s="91" t="str">
        <f t="shared" si="314"/>
        <v>-</v>
      </c>
      <c r="R705" s="91" t="str">
        <f t="shared" si="314"/>
        <v>-</v>
      </c>
      <c r="S705" s="91" t="str">
        <f t="shared" si="314"/>
        <v>-</v>
      </c>
      <c r="T705" s="91" t="str">
        <f t="shared" si="314"/>
        <v>-</v>
      </c>
      <c r="U705" s="91" t="str">
        <f t="shared" si="314"/>
        <v>-</v>
      </c>
      <c r="V705" s="91" t="str">
        <f t="shared" si="314"/>
        <v>-</v>
      </c>
      <c r="W705" s="91" t="str">
        <f t="shared" si="314"/>
        <v>-</v>
      </c>
      <c r="X705" s="91" t="str">
        <f t="shared" si="314"/>
        <v>-</v>
      </c>
      <c r="Y705" s="91" t="str">
        <f t="shared" si="314"/>
        <v>-</v>
      </c>
      <c r="Z705" s="91" t="str">
        <f t="shared" si="314"/>
        <v>-</v>
      </c>
      <c r="AA705" s="91" t="str">
        <f t="shared" si="314"/>
        <v>-</v>
      </c>
      <c r="AB705" s="91" t="str">
        <f t="shared" si="314"/>
        <v>-</v>
      </c>
      <c r="AC705" s="91" t="str">
        <f t="shared" si="314"/>
        <v>-</v>
      </c>
      <c r="AD705" s="91" t="str">
        <f t="shared" si="314"/>
        <v>-</v>
      </c>
      <c r="AE705" s="91" t="str">
        <f t="shared" si="314"/>
        <v>-</v>
      </c>
      <c r="AF705" s="91" t="str">
        <f t="shared" si="314"/>
        <v>-</v>
      </c>
      <c r="AG705" s="91" t="str">
        <f t="shared" si="314"/>
        <v>-</v>
      </c>
      <c r="AH705" s="91" t="str">
        <f t="shared" si="314"/>
        <v>-</v>
      </c>
      <c r="AI705" s="91" t="str">
        <f t="shared" si="314"/>
        <v>-</v>
      </c>
      <c r="AJ705" s="91" t="str">
        <f t="shared" si="314"/>
        <v>-</v>
      </c>
      <c r="AK705" s="91" t="str">
        <f t="shared" si="314"/>
        <v>-</v>
      </c>
      <c r="AL705" s="91" t="str">
        <f t="shared" si="314"/>
        <v>-</v>
      </c>
      <c r="AM705" s="92" t="str">
        <f t="shared" si="314"/>
        <v>-</v>
      </c>
    </row>
    <row r="706" spans="1:39">
      <c r="A706" s="58" t="str">
        <f>IFERROR(IF(A705+1&lt;COUNTIF(TQoL_Indexes!#REF!,Aux_Country!$A$3),A705+1,""),"")</f>
        <v/>
      </c>
      <c r="B706" s="116" t="str">
        <f t="shared" si="298"/>
        <v/>
      </c>
      <c r="C706" s="116" t="str">
        <f t="shared" si="298"/>
        <v/>
      </c>
      <c r="D706" s="116" t="str">
        <f t="shared" si="298"/>
        <v/>
      </c>
      <c r="E706" s="91" t="str">
        <f t="shared" si="274"/>
        <v>-</v>
      </c>
      <c r="F706" s="91" t="str">
        <f t="shared" ref="F706:AM706" si="315">IFERROR(_xlfn.RANK.EQ(F299,F$3:F$404,0),"-")</f>
        <v>-</v>
      </c>
      <c r="G706" s="91" t="str">
        <f t="shared" si="315"/>
        <v>-</v>
      </c>
      <c r="H706" s="91" t="str">
        <f t="shared" si="315"/>
        <v>-</v>
      </c>
      <c r="I706" s="91" t="str">
        <f t="shared" si="315"/>
        <v>-</v>
      </c>
      <c r="J706" s="91" t="str">
        <f t="shared" si="315"/>
        <v>-</v>
      </c>
      <c r="K706" s="91" t="str">
        <f t="shared" si="315"/>
        <v>-</v>
      </c>
      <c r="L706" s="91" t="str">
        <f t="shared" si="315"/>
        <v>-</v>
      </c>
      <c r="M706" s="91" t="str">
        <f t="shared" si="315"/>
        <v>-</v>
      </c>
      <c r="N706" s="91" t="str">
        <f t="shared" si="315"/>
        <v>-</v>
      </c>
      <c r="O706" s="91" t="str">
        <f t="shared" si="315"/>
        <v>-</v>
      </c>
      <c r="P706" s="91" t="str">
        <f t="shared" si="315"/>
        <v>-</v>
      </c>
      <c r="Q706" s="91" t="str">
        <f t="shared" si="315"/>
        <v>-</v>
      </c>
      <c r="R706" s="91" t="str">
        <f t="shared" si="315"/>
        <v>-</v>
      </c>
      <c r="S706" s="91" t="str">
        <f t="shared" si="315"/>
        <v>-</v>
      </c>
      <c r="T706" s="91" t="str">
        <f t="shared" si="315"/>
        <v>-</v>
      </c>
      <c r="U706" s="91" t="str">
        <f t="shared" si="315"/>
        <v>-</v>
      </c>
      <c r="V706" s="91" t="str">
        <f t="shared" si="315"/>
        <v>-</v>
      </c>
      <c r="W706" s="91" t="str">
        <f t="shared" si="315"/>
        <v>-</v>
      </c>
      <c r="X706" s="91" t="str">
        <f t="shared" si="315"/>
        <v>-</v>
      </c>
      <c r="Y706" s="91" t="str">
        <f t="shared" si="315"/>
        <v>-</v>
      </c>
      <c r="Z706" s="91" t="str">
        <f t="shared" si="315"/>
        <v>-</v>
      </c>
      <c r="AA706" s="91" t="str">
        <f t="shared" si="315"/>
        <v>-</v>
      </c>
      <c r="AB706" s="91" t="str">
        <f t="shared" si="315"/>
        <v>-</v>
      </c>
      <c r="AC706" s="91" t="str">
        <f t="shared" si="315"/>
        <v>-</v>
      </c>
      <c r="AD706" s="91" t="str">
        <f t="shared" si="315"/>
        <v>-</v>
      </c>
      <c r="AE706" s="91" t="str">
        <f t="shared" si="315"/>
        <v>-</v>
      </c>
      <c r="AF706" s="91" t="str">
        <f t="shared" si="315"/>
        <v>-</v>
      </c>
      <c r="AG706" s="91" t="str">
        <f t="shared" si="315"/>
        <v>-</v>
      </c>
      <c r="AH706" s="91" t="str">
        <f t="shared" si="315"/>
        <v>-</v>
      </c>
      <c r="AI706" s="91" t="str">
        <f t="shared" si="315"/>
        <v>-</v>
      </c>
      <c r="AJ706" s="91" t="str">
        <f t="shared" si="315"/>
        <v>-</v>
      </c>
      <c r="AK706" s="91" t="str">
        <f t="shared" si="315"/>
        <v>-</v>
      </c>
      <c r="AL706" s="91" t="str">
        <f t="shared" si="315"/>
        <v>-</v>
      </c>
      <c r="AM706" s="92" t="str">
        <f t="shared" si="315"/>
        <v>-</v>
      </c>
    </row>
    <row r="707" spans="1:39">
      <c r="A707" s="58" t="str">
        <f>IFERROR(IF(A706+1&lt;COUNTIF(TQoL_Indexes!#REF!,Aux_Country!$A$3),A706+1,""),"")</f>
        <v/>
      </c>
      <c r="B707" s="116" t="str">
        <f t="shared" si="298"/>
        <v/>
      </c>
      <c r="C707" s="116" t="str">
        <f t="shared" si="298"/>
        <v/>
      </c>
      <c r="D707" s="116" t="str">
        <f t="shared" si="298"/>
        <v/>
      </c>
      <c r="E707" s="91" t="str">
        <f t="shared" si="274"/>
        <v>-</v>
      </c>
      <c r="F707" s="91" t="str">
        <f t="shared" ref="F707:AM707" si="316">IFERROR(_xlfn.RANK.EQ(F300,F$3:F$404,0),"-")</f>
        <v>-</v>
      </c>
      <c r="G707" s="91" t="str">
        <f t="shared" si="316"/>
        <v>-</v>
      </c>
      <c r="H707" s="91" t="str">
        <f t="shared" si="316"/>
        <v>-</v>
      </c>
      <c r="I707" s="91" t="str">
        <f t="shared" si="316"/>
        <v>-</v>
      </c>
      <c r="J707" s="91" t="str">
        <f t="shared" si="316"/>
        <v>-</v>
      </c>
      <c r="K707" s="91" t="str">
        <f t="shared" si="316"/>
        <v>-</v>
      </c>
      <c r="L707" s="91" t="str">
        <f t="shared" si="316"/>
        <v>-</v>
      </c>
      <c r="M707" s="91" t="str">
        <f t="shared" si="316"/>
        <v>-</v>
      </c>
      <c r="N707" s="91" t="str">
        <f t="shared" si="316"/>
        <v>-</v>
      </c>
      <c r="O707" s="91" t="str">
        <f t="shared" si="316"/>
        <v>-</v>
      </c>
      <c r="P707" s="91" t="str">
        <f t="shared" si="316"/>
        <v>-</v>
      </c>
      <c r="Q707" s="91" t="str">
        <f t="shared" si="316"/>
        <v>-</v>
      </c>
      <c r="R707" s="91" t="str">
        <f t="shared" si="316"/>
        <v>-</v>
      </c>
      <c r="S707" s="91" t="str">
        <f t="shared" si="316"/>
        <v>-</v>
      </c>
      <c r="T707" s="91" t="str">
        <f t="shared" si="316"/>
        <v>-</v>
      </c>
      <c r="U707" s="91" t="str">
        <f t="shared" si="316"/>
        <v>-</v>
      </c>
      <c r="V707" s="91" t="str">
        <f t="shared" si="316"/>
        <v>-</v>
      </c>
      <c r="W707" s="91" t="str">
        <f t="shared" si="316"/>
        <v>-</v>
      </c>
      <c r="X707" s="91" t="str">
        <f t="shared" si="316"/>
        <v>-</v>
      </c>
      <c r="Y707" s="91" t="str">
        <f t="shared" si="316"/>
        <v>-</v>
      </c>
      <c r="Z707" s="91" t="str">
        <f t="shared" si="316"/>
        <v>-</v>
      </c>
      <c r="AA707" s="91" t="str">
        <f t="shared" si="316"/>
        <v>-</v>
      </c>
      <c r="AB707" s="91" t="str">
        <f t="shared" si="316"/>
        <v>-</v>
      </c>
      <c r="AC707" s="91" t="str">
        <f t="shared" si="316"/>
        <v>-</v>
      </c>
      <c r="AD707" s="91" t="str">
        <f t="shared" si="316"/>
        <v>-</v>
      </c>
      <c r="AE707" s="91" t="str">
        <f t="shared" si="316"/>
        <v>-</v>
      </c>
      <c r="AF707" s="91" t="str">
        <f t="shared" si="316"/>
        <v>-</v>
      </c>
      <c r="AG707" s="91" t="str">
        <f t="shared" si="316"/>
        <v>-</v>
      </c>
      <c r="AH707" s="91" t="str">
        <f t="shared" si="316"/>
        <v>-</v>
      </c>
      <c r="AI707" s="91" t="str">
        <f t="shared" si="316"/>
        <v>-</v>
      </c>
      <c r="AJ707" s="91" t="str">
        <f t="shared" si="316"/>
        <v>-</v>
      </c>
      <c r="AK707" s="91" t="str">
        <f t="shared" si="316"/>
        <v>-</v>
      </c>
      <c r="AL707" s="91" t="str">
        <f t="shared" si="316"/>
        <v>-</v>
      </c>
      <c r="AM707" s="92" t="str">
        <f t="shared" si="316"/>
        <v>-</v>
      </c>
    </row>
    <row r="708" spans="1:39">
      <c r="A708" s="58" t="str">
        <f>IFERROR(IF(A707+1&lt;COUNTIF(TQoL_Indexes!#REF!,Aux_Country!$A$3),A707+1,""),"")</f>
        <v/>
      </c>
      <c r="B708" s="116" t="str">
        <f t="shared" si="298"/>
        <v/>
      </c>
      <c r="C708" s="116" t="str">
        <f t="shared" si="298"/>
        <v/>
      </c>
      <c r="D708" s="116" t="str">
        <f t="shared" si="298"/>
        <v/>
      </c>
      <c r="E708" s="91" t="str">
        <f t="shared" si="274"/>
        <v>-</v>
      </c>
      <c r="F708" s="91" t="str">
        <f t="shared" ref="F708:AM708" si="317">IFERROR(_xlfn.RANK.EQ(F301,F$3:F$404,0),"-")</f>
        <v>-</v>
      </c>
      <c r="G708" s="91" t="str">
        <f t="shared" si="317"/>
        <v>-</v>
      </c>
      <c r="H708" s="91" t="str">
        <f t="shared" si="317"/>
        <v>-</v>
      </c>
      <c r="I708" s="91" t="str">
        <f t="shared" si="317"/>
        <v>-</v>
      </c>
      <c r="J708" s="91" t="str">
        <f t="shared" si="317"/>
        <v>-</v>
      </c>
      <c r="K708" s="91" t="str">
        <f t="shared" si="317"/>
        <v>-</v>
      </c>
      <c r="L708" s="91" t="str">
        <f t="shared" si="317"/>
        <v>-</v>
      </c>
      <c r="M708" s="91" t="str">
        <f t="shared" si="317"/>
        <v>-</v>
      </c>
      <c r="N708" s="91" t="str">
        <f t="shared" si="317"/>
        <v>-</v>
      </c>
      <c r="O708" s="91" t="str">
        <f t="shared" si="317"/>
        <v>-</v>
      </c>
      <c r="P708" s="91" t="str">
        <f t="shared" si="317"/>
        <v>-</v>
      </c>
      <c r="Q708" s="91" t="str">
        <f t="shared" si="317"/>
        <v>-</v>
      </c>
      <c r="R708" s="91" t="str">
        <f t="shared" si="317"/>
        <v>-</v>
      </c>
      <c r="S708" s="91" t="str">
        <f t="shared" si="317"/>
        <v>-</v>
      </c>
      <c r="T708" s="91" t="str">
        <f t="shared" si="317"/>
        <v>-</v>
      </c>
      <c r="U708" s="91" t="str">
        <f t="shared" si="317"/>
        <v>-</v>
      </c>
      <c r="V708" s="91" t="str">
        <f t="shared" si="317"/>
        <v>-</v>
      </c>
      <c r="W708" s="91" t="str">
        <f t="shared" si="317"/>
        <v>-</v>
      </c>
      <c r="X708" s="91" t="str">
        <f t="shared" si="317"/>
        <v>-</v>
      </c>
      <c r="Y708" s="91" t="str">
        <f t="shared" si="317"/>
        <v>-</v>
      </c>
      <c r="Z708" s="91" t="str">
        <f t="shared" si="317"/>
        <v>-</v>
      </c>
      <c r="AA708" s="91" t="str">
        <f t="shared" si="317"/>
        <v>-</v>
      </c>
      <c r="AB708" s="91" t="str">
        <f t="shared" si="317"/>
        <v>-</v>
      </c>
      <c r="AC708" s="91" t="str">
        <f t="shared" si="317"/>
        <v>-</v>
      </c>
      <c r="AD708" s="91" t="str">
        <f t="shared" si="317"/>
        <v>-</v>
      </c>
      <c r="AE708" s="91" t="str">
        <f t="shared" si="317"/>
        <v>-</v>
      </c>
      <c r="AF708" s="91" t="str">
        <f t="shared" si="317"/>
        <v>-</v>
      </c>
      <c r="AG708" s="91" t="str">
        <f t="shared" si="317"/>
        <v>-</v>
      </c>
      <c r="AH708" s="91" t="str">
        <f t="shared" si="317"/>
        <v>-</v>
      </c>
      <c r="AI708" s="91" t="str">
        <f t="shared" si="317"/>
        <v>-</v>
      </c>
      <c r="AJ708" s="91" t="str">
        <f t="shared" si="317"/>
        <v>-</v>
      </c>
      <c r="AK708" s="91" t="str">
        <f t="shared" si="317"/>
        <v>-</v>
      </c>
      <c r="AL708" s="91" t="str">
        <f t="shared" si="317"/>
        <v>-</v>
      </c>
      <c r="AM708" s="92" t="str">
        <f t="shared" si="317"/>
        <v>-</v>
      </c>
    </row>
    <row r="709" spans="1:39">
      <c r="A709" s="58" t="str">
        <f>IFERROR(IF(A708+1&lt;COUNTIF(TQoL_Indexes!#REF!,Aux_Country!$A$3),A708+1,""),"")</f>
        <v/>
      </c>
      <c r="B709" s="116" t="str">
        <f t="shared" si="298"/>
        <v/>
      </c>
      <c r="C709" s="116" t="str">
        <f t="shared" si="298"/>
        <v/>
      </c>
      <c r="D709" s="116" t="str">
        <f t="shared" si="298"/>
        <v/>
      </c>
      <c r="E709" s="91" t="str">
        <f t="shared" si="274"/>
        <v>-</v>
      </c>
      <c r="F709" s="91" t="str">
        <f t="shared" ref="F709:AM709" si="318">IFERROR(_xlfn.RANK.EQ(F302,F$3:F$404,0),"-")</f>
        <v>-</v>
      </c>
      <c r="G709" s="91" t="str">
        <f t="shared" si="318"/>
        <v>-</v>
      </c>
      <c r="H709" s="91" t="str">
        <f t="shared" si="318"/>
        <v>-</v>
      </c>
      <c r="I709" s="91" t="str">
        <f t="shared" si="318"/>
        <v>-</v>
      </c>
      <c r="J709" s="91" t="str">
        <f t="shared" si="318"/>
        <v>-</v>
      </c>
      <c r="K709" s="91" t="str">
        <f t="shared" si="318"/>
        <v>-</v>
      </c>
      <c r="L709" s="91" t="str">
        <f t="shared" si="318"/>
        <v>-</v>
      </c>
      <c r="M709" s="91" t="str">
        <f t="shared" si="318"/>
        <v>-</v>
      </c>
      <c r="N709" s="91" t="str">
        <f t="shared" si="318"/>
        <v>-</v>
      </c>
      <c r="O709" s="91" t="str">
        <f t="shared" si="318"/>
        <v>-</v>
      </c>
      <c r="P709" s="91" t="str">
        <f t="shared" si="318"/>
        <v>-</v>
      </c>
      <c r="Q709" s="91" t="str">
        <f t="shared" si="318"/>
        <v>-</v>
      </c>
      <c r="R709" s="91" t="str">
        <f t="shared" si="318"/>
        <v>-</v>
      </c>
      <c r="S709" s="91" t="str">
        <f t="shared" si="318"/>
        <v>-</v>
      </c>
      <c r="T709" s="91" t="str">
        <f t="shared" si="318"/>
        <v>-</v>
      </c>
      <c r="U709" s="91" t="str">
        <f t="shared" si="318"/>
        <v>-</v>
      </c>
      <c r="V709" s="91" t="str">
        <f t="shared" si="318"/>
        <v>-</v>
      </c>
      <c r="W709" s="91" t="str">
        <f t="shared" si="318"/>
        <v>-</v>
      </c>
      <c r="X709" s="91" t="str">
        <f t="shared" si="318"/>
        <v>-</v>
      </c>
      <c r="Y709" s="91" t="str">
        <f t="shared" si="318"/>
        <v>-</v>
      </c>
      <c r="Z709" s="91" t="str">
        <f t="shared" si="318"/>
        <v>-</v>
      </c>
      <c r="AA709" s="91" t="str">
        <f t="shared" si="318"/>
        <v>-</v>
      </c>
      <c r="AB709" s="91" t="str">
        <f t="shared" si="318"/>
        <v>-</v>
      </c>
      <c r="AC709" s="91" t="str">
        <f t="shared" si="318"/>
        <v>-</v>
      </c>
      <c r="AD709" s="91" t="str">
        <f t="shared" si="318"/>
        <v>-</v>
      </c>
      <c r="AE709" s="91" t="str">
        <f t="shared" si="318"/>
        <v>-</v>
      </c>
      <c r="AF709" s="91" t="str">
        <f t="shared" si="318"/>
        <v>-</v>
      </c>
      <c r="AG709" s="91" t="str">
        <f t="shared" si="318"/>
        <v>-</v>
      </c>
      <c r="AH709" s="91" t="str">
        <f t="shared" si="318"/>
        <v>-</v>
      </c>
      <c r="AI709" s="91" t="str">
        <f t="shared" si="318"/>
        <v>-</v>
      </c>
      <c r="AJ709" s="91" t="str">
        <f t="shared" si="318"/>
        <v>-</v>
      </c>
      <c r="AK709" s="91" t="str">
        <f t="shared" si="318"/>
        <v>-</v>
      </c>
      <c r="AL709" s="91" t="str">
        <f t="shared" si="318"/>
        <v>-</v>
      </c>
      <c r="AM709" s="92" t="str">
        <f t="shared" si="318"/>
        <v>-</v>
      </c>
    </row>
    <row r="710" spans="1:39">
      <c r="A710" s="58" t="str">
        <f>IFERROR(IF(A709+1&lt;COUNTIF(TQoL_Indexes!#REF!,Aux_Country!$A$3),A709+1,""),"")</f>
        <v/>
      </c>
      <c r="B710" s="116" t="str">
        <f t="shared" ref="B710:D729" si="319">B303</f>
        <v/>
      </c>
      <c r="C710" s="116" t="str">
        <f t="shared" si="319"/>
        <v/>
      </c>
      <c r="D710" s="116" t="str">
        <f t="shared" si="319"/>
        <v/>
      </c>
      <c r="E710" s="91" t="str">
        <f t="shared" si="274"/>
        <v>-</v>
      </c>
      <c r="F710" s="91" t="str">
        <f t="shared" ref="F710:AM710" si="320">IFERROR(_xlfn.RANK.EQ(F303,F$3:F$404,0),"-")</f>
        <v>-</v>
      </c>
      <c r="G710" s="91" t="str">
        <f t="shared" si="320"/>
        <v>-</v>
      </c>
      <c r="H710" s="91" t="str">
        <f t="shared" si="320"/>
        <v>-</v>
      </c>
      <c r="I710" s="91" t="str">
        <f t="shared" si="320"/>
        <v>-</v>
      </c>
      <c r="J710" s="91" t="str">
        <f t="shared" si="320"/>
        <v>-</v>
      </c>
      <c r="K710" s="91" t="str">
        <f t="shared" si="320"/>
        <v>-</v>
      </c>
      <c r="L710" s="91" t="str">
        <f t="shared" si="320"/>
        <v>-</v>
      </c>
      <c r="M710" s="91" t="str">
        <f t="shared" si="320"/>
        <v>-</v>
      </c>
      <c r="N710" s="91" t="str">
        <f t="shared" si="320"/>
        <v>-</v>
      </c>
      <c r="O710" s="91" t="str">
        <f t="shared" si="320"/>
        <v>-</v>
      </c>
      <c r="P710" s="91" t="str">
        <f t="shared" si="320"/>
        <v>-</v>
      </c>
      <c r="Q710" s="91" t="str">
        <f t="shared" si="320"/>
        <v>-</v>
      </c>
      <c r="R710" s="91" t="str">
        <f t="shared" si="320"/>
        <v>-</v>
      </c>
      <c r="S710" s="91" t="str">
        <f t="shared" si="320"/>
        <v>-</v>
      </c>
      <c r="T710" s="91" t="str">
        <f t="shared" si="320"/>
        <v>-</v>
      </c>
      <c r="U710" s="91" t="str">
        <f t="shared" si="320"/>
        <v>-</v>
      </c>
      <c r="V710" s="91" t="str">
        <f t="shared" si="320"/>
        <v>-</v>
      </c>
      <c r="W710" s="91" t="str">
        <f t="shared" si="320"/>
        <v>-</v>
      </c>
      <c r="X710" s="91" t="str">
        <f t="shared" si="320"/>
        <v>-</v>
      </c>
      <c r="Y710" s="91" t="str">
        <f t="shared" si="320"/>
        <v>-</v>
      </c>
      <c r="Z710" s="91" t="str">
        <f t="shared" si="320"/>
        <v>-</v>
      </c>
      <c r="AA710" s="91" t="str">
        <f t="shared" si="320"/>
        <v>-</v>
      </c>
      <c r="AB710" s="91" t="str">
        <f t="shared" si="320"/>
        <v>-</v>
      </c>
      <c r="AC710" s="91" t="str">
        <f t="shared" si="320"/>
        <v>-</v>
      </c>
      <c r="AD710" s="91" t="str">
        <f t="shared" si="320"/>
        <v>-</v>
      </c>
      <c r="AE710" s="91" t="str">
        <f t="shared" si="320"/>
        <v>-</v>
      </c>
      <c r="AF710" s="91" t="str">
        <f t="shared" si="320"/>
        <v>-</v>
      </c>
      <c r="AG710" s="91" t="str">
        <f t="shared" si="320"/>
        <v>-</v>
      </c>
      <c r="AH710" s="91" t="str">
        <f t="shared" si="320"/>
        <v>-</v>
      </c>
      <c r="AI710" s="91" t="str">
        <f t="shared" si="320"/>
        <v>-</v>
      </c>
      <c r="AJ710" s="91" t="str">
        <f t="shared" si="320"/>
        <v>-</v>
      </c>
      <c r="AK710" s="91" t="str">
        <f t="shared" si="320"/>
        <v>-</v>
      </c>
      <c r="AL710" s="91" t="str">
        <f t="shared" si="320"/>
        <v>-</v>
      </c>
      <c r="AM710" s="92" t="str">
        <f t="shared" si="320"/>
        <v>-</v>
      </c>
    </row>
    <row r="711" spans="1:39">
      <c r="A711" s="58" t="str">
        <f>IFERROR(IF(A710+1&lt;COUNTIF(TQoL_Indexes!#REF!,Aux_Country!$A$3),A710+1,""),"")</f>
        <v/>
      </c>
      <c r="B711" s="116" t="str">
        <f t="shared" si="319"/>
        <v/>
      </c>
      <c r="C711" s="116" t="str">
        <f t="shared" si="319"/>
        <v/>
      </c>
      <c r="D711" s="116" t="str">
        <f t="shared" si="319"/>
        <v/>
      </c>
      <c r="E711" s="91" t="str">
        <f t="shared" si="274"/>
        <v>-</v>
      </c>
      <c r="F711" s="91" t="str">
        <f t="shared" ref="F711:AM711" si="321">IFERROR(_xlfn.RANK.EQ(F304,F$3:F$404,0),"-")</f>
        <v>-</v>
      </c>
      <c r="G711" s="91" t="str">
        <f t="shared" si="321"/>
        <v>-</v>
      </c>
      <c r="H711" s="91" t="str">
        <f t="shared" si="321"/>
        <v>-</v>
      </c>
      <c r="I711" s="91" t="str">
        <f t="shared" si="321"/>
        <v>-</v>
      </c>
      <c r="J711" s="91" t="str">
        <f t="shared" si="321"/>
        <v>-</v>
      </c>
      <c r="K711" s="91" t="str">
        <f t="shared" si="321"/>
        <v>-</v>
      </c>
      <c r="L711" s="91" t="str">
        <f t="shared" si="321"/>
        <v>-</v>
      </c>
      <c r="M711" s="91" t="str">
        <f t="shared" si="321"/>
        <v>-</v>
      </c>
      <c r="N711" s="91" t="str">
        <f t="shared" si="321"/>
        <v>-</v>
      </c>
      <c r="O711" s="91" t="str">
        <f t="shared" si="321"/>
        <v>-</v>
      </c>
      <c r="P711" s="91" t="str">
        <f t="shared" si="321"/>
        <v>-</v>
      </c>
      <c r="Q711" s="91" t="str">
        <f t="shared" si="321"/>
        <v>-</v>
      </c>
      <c r="R711" s="91" t="str">
        <f t="shared" si="321"/>
        <v>-</v>
      </c>
      <c r="S711" s="91" t="str">
        <f t="shared" si="321"/>
        <v>-</v>
      </c>
      <c r="T711" s="91" t="str">
        <f t="shared" si="321"/>
        <v>-</v>
      </c>
      <c r="U711" s="91" t="str">
        <f t="shared" si="321"/>
        <v>-</v>
      </c>
      <c r="V711" s="91" t="str">
        <f t="shared" si="321"/>
        <v>-</v>
      </c>
      <c r="W711" s="91" t="str">
        <f t="shared" si="321"/>
        <v>-</v>
      </c>
      <c r="X711" s="91" t="str">
        <f t="shared" si="321"/>
        <v>-</v>
      </c>
      <c r="Y711" s="91" t="str">
        <f t="shared" si="321"/>
        <v>-</v>
      </c>
      <c r="Z711" s="91" t="str">
        <f t="shared" si="321"/>
        <v>-</v>
      </c>
      <c r="AA711" s="91" t="str">
        <f t="shared" si="321"/>
        <v>-</v>
      </c>
      <c r="AB711" s="91" t="str">
        <f t="shared" si="321"/>
        <v>-</v>
      </c>
      <c r="AC711" s="91" t="str">
        <f t="shared" si="321"/>
        <v>-</v>
      </c>
      <c r="AD711" s="91" t="str">
        <f t="shared" si="321"/>
        <v>-</v>
      </c>
      <c r="AE711" s="91" t="str">
        <f t="shared" si="321"/>
        <v>-</v>
      </c>
      <c r="AF711" s="91" t="str">
        <f t="shared" si="321"/>
        <v>-</v>
      </c>
      <c r="AG711" s="91" t="str">
        <f t="shared" si="321"/>
        <v>-</v>
      </c>
      <c r="AH711" s="91" t="str">
        <f t="shared" si="321"/>
        <v>-</v>
      </c>
      <c r="AI711" s="91" t="str">
        <f t="shared" si="321"/>
        <v>-</v>
      </c>
      <c r="AJ711" s="91" t="str">
        <f t="shared" si="321"/>
        <v>-</v>
      </c>
      <c r="AK711" s="91" t="str">
        <f t="shared" si="321"/>
        <v>-</v>
      </c>
      <c r="AL711" s="91" t="str">
        <f t="shared" si="321"/>
        <v>-</v>
      </c>
      <c r="AM711" s="92" t="str">
        <f t="shared" si="321"/>
        <v>-</v>
      </c>
    </row>
    <row r="712" spans="1:39">
      <c r="A712" s="58" t="str">
        <f>IFERROR(IF(A711+1&lt;COUNTIF(TQoL_Indexes!#REF!,Aux_Country!$A$3),A711+1,""),"")</f>
        <v/>
      </c>
      <c r="B712" s="116" t="str">
        <f t="shared" si="319"/>
        <v/>
      </c>
      <c r="C712" s="116" t="str">
        <f t="shared" si="319"/>
        <v/>
      </c>
      <c r="D712" s="116" t="str">
        <f t="shared" si="319"/>
        <v/>
      </c>
      <c r="E712" s="91" t="str">
        <f t="shared" si="274"/>
        <v>-</v>
      </c>
      <c r="F712" s="91" t="str">
        <f t="shared" ref="F712:AM712" si="322">IFERROR(_xlfn.RANK.EQ(F305,F$3:F$404,0),"-")</f>
        <v>-</v>
      </c>
      <c r="G712" s="91" t="str">
        <f t="shared" si="322"/>
        <v>-</v>
      </c>
      <c r="H712" s="91" t="str">
        <f t="shared" si="322"/>
        <v>-</v>
      </c>
      <c r="I712" s="91" t="str">
        <f t="shared" si="322"/>
        <v>-</v>
      </c>
      <c r="J712" s="91" t="str">
        <f t="shared" si="322"/>
        <v>-</v>
      </c>
      <c r="K712" s="91" t="str">
        <f t="shared" si="322"/>
        <v>-</v>
      </c>
      <c r="L712" s="91" t="str">
        <f t="shared" si="322"/>
        <v>-</v>
      </c>
      <c r="M712" s="91" t="str">
        <f t="shared" si="322"/>
        <v>-</v>
      </c>
      <c r="N712" s="91" t="str">
        <f t="shared" si="322"/>
        <v>-</v>
      </c>
      <c r="O712" s="91" t="str">
        <f t="shared" si="322"/>
        <v>-</v>
      </c>
      <c r="P712" s="91" t="str">
        <f t="shared" si="322"/>
        <v>-</v>
      </c>
      <c r="Q712" s="91" t="str">
        <f t="shared" si="322"/>
        <v>-</v>
      </c>
      <c r="R712" s="91" t="str">
        <f t="shared" si="322"/>
        <v>-</v>
      </c>
      <c r="S712" s="91" t="str">
        <f t="shared" si="322"/>
        <v>-</v>
      </c>
      <c r="T712" s="91" t="str">
        <f t="shared" si="322"/>
        <v>-</v>
      </c>
      <c r="U712" s="91" t="str">
        <f t="shared" si="322"/>
        <v>-</v>
      </c>
      <c r="V712" s="91" t="str">
        <f t="shared" si="322"/>
        <v>-</v>
      </c>
      <c r="W712" s="91" t="str">
        <f t="shared" si="322"/>
        <v>-</v>
      </c>
      <c r="X712" s="91" t="str">
        <f t="shared" si="322"/>
        <v>-</v>
      </c>
      <c r="Y712" s="91" t="str">
        <f t="shared" si="322"/>
        <v>-</v>
      </c>
      <c r="Z712" s="91" t="str">
        <f t="shared" si="322"/>
        <v>-</v>
      </c>
      <c r="AA712" s="91" t="str">
        <f t="shared" si="322"/>
        <v>-</v>
      </c>
      <c r="AB712" s="91" t="str">
        <f t="shared" si="322"/>
        <v>-</v>
      </c>
      <c r="AC712" s="91" t="str">
        <f t="shared" si="322"/>
        <v>-</v>
      </c>
      <c r="AD712" s="91" t="str">
        <f t="shared" si="322"/>
        <v>-</v>
      </c>
      <c r="AE712" s="91" t="str">
        <f t="shared" si="322"/>
        <v>-</v>
      </c>
      <c r="AF712" s="91" t="str">
        <f t="shared" si="322"/>
        <v>-</v>
      </c>
      <c r="AG712" s="91" t="str">
        <f t="shared" si="322"/>
        <v>-</v>
      </c>
      <c r="AH712" s="91" t="str">
        <f t="shared" si="322"/>
        <v>-</v>
      </c>
      <c r="AI712" s="91" t="str">
        <f t="shared" si="322"/>
        <v>-</v>
      </c>
      <c r="AJ712" s="91" t="str">
        <f t="shared" si="322"/>
        <v>-</v>
      </c>
      <c r="AK712" s="91" t="str">
        <f t="shared" si="322"/>
        <v>-</v>
      </c>
      <c r="AL712" s="91" t="str">
        <f t="shared" si="322"/>
        <v>-</v>
      </c>
      <c r="AM712" s="92" t="str">
        <f t="shared" si="322"/>
        <v>-</v>
      </c>
    </row>
    <row r="713" spans="1:39">
      <c r="A713" s="58" t="str">
        <f>IFERROR(IF(A712+1&lt;COUNTIF(TQoL_Indexes!#REF!,Aux_Country!$A$3),A712+1,""),"")</f>
        <v/>
      </c>
      <c r="B713" s="116" t="str">
        <f t="shared" si="319"/>
        <v/>
      </c>
      <c r="C713" s="116" t="str">
        <f t="shared" si="319"/>
        <v/>
      </c>
      <c r="D713" s="116" t="str">
        <f t="shared" si="319"/>
        <v/>
      </c>
      <c r="E713" s="91" t="str">
        <f t="shared" si="274"/>
        <v>-</v>
      </c>
      <c r="F713" s="91" t="str">
        <f t="shared" ref="F713:AM713" si="323">IFERROR(_xlfn.RANK.EQ(F306,F$3:F$404,0),"-")</f>
        <v>-</v>
      </c>
      <c r="G713" s="91" t="str">
        <f t="shared" si="323"/>
        <v>-</v>
      </c>
      <c r="H713" s="91" t="str">
        <f t="shared" si="323"/>
        <v>-</v>
      </c>
      <c r="I713" s="91" t="str">
        <f t="shared" si="323"/>
        <v>-</v>
      </c>
      <c r="J713" s="91" t="str">
        <f t="shared" si="323"/>
        <v>-</v>
      </c>
      <c r="K713" s="91" t="str">
        <f t="shared" si="323"/>
        <v>-</v>
      </c>
      <c r="L713" s="91" t="str">
        <f t="shared" si="323"/>
        <v>-</v>
      </c>
      <c r="M713" s="91" t="str">
        <f t="shared" si="323"/>
        <v>-</v>
      </c>
      <c r="N713" s="91" t="str">
        <f t="shared" si="323"/>
        <v>-</v>
      </c>
      <c r="O713" s="91" t="str">
        <f t="shared" si="323"/>
        <v>-</v>
      </c>
      <c r="P713" s="91" t="str">
        <f t="shared" si="323"/>
        <v>-</v>
      </c>
      <c r="Q713" s="91" t="str">
        <f t="shared" si="323"/>
        <v>-</v>
      </c>
      <c r="R713" s="91" t="str">
        <f t="shared" si="323"/>
        <v>-</v>
      </c>
      <c r="S713" s="91" t="str">
        <f t="shared" si="323"/>
        <v>-</v>
      </c>
      <c r="T713" s="91" t="str">
        <f t="shared" si="323"/>
        <v>-</v>
      </c>
      <c r="U713" s="91" t="str">
        <f t="shared" si="323"/>
        <v>-</v>
      </c>
      <c r="V713" s="91" t="str">
        <f t="shared" si="323"/>
        <v>-</v>
      </c>
      <c r="W713" s="91" t="str">
        <f t="shared" si="323"/>
        <v>-</v>
      </c>
      <c r="X713" s="91" t="str">
        <f t="shared" si="323"/>
        <v>-</v>
      </c>
      <c r="Y713" s="91" t="str">
        <f t="shared" si="323"/>
        <v>-</v>
      </c>
      <c r="Z713" s="91" t="str">
        <f t="shared" si="323"/>
        <v>-</v>
      </c>
      <c r="AA713" s="91" t="str">
        <f t="shared" si="323"/>
        <v>-</v>
      </c>
      <c r="AB713" s="91" t="str">
        <f t="shared" si="323"/>
        <v>-</v>
      </c>
      <c r="AC713" s="91" t="str">
        <f t="shared" si="323"/>
        <v>-</v>
      </c>
      <c r="AD713" s="91" t="str">
        <f t="shared" si="323"/>
        <v>-</v>
      </c>
      <c r="AE713" s="91" t="str">
        <f t="shared" si="323"/>
        <v>-</v>
      </c>
      <c r="AF713" s="91" t="str">
        <f t="shared" si="323"/>
        <v>-</v>
      </c>
      <c r="AG713" s="91" t="str">
        <f t="shared" si="323"/>
        <v>-</v>
      </c>
      <c r="AH713" s="91" t="str">
        <f t="shared" si="323"/>
        <v>-</v>
      </c>
      <c r="AI713" s="91" t="str">
        <f t="shared" si="323"/>
        <v>-</v>
      </c>
      <c r="AJ713" s="91" t="str">
        <f t="shared" si="323"/>
        <v>-</v>
      </c>
      <c r="AK713" s="91" t="str">
        <f t="shared" si="323"/>
        <v>-</v>
      </c>
      <c r="AL713" s="91" t="str">
        <f t="shared" si="323"/>
        <v>-</v>
      </c>
      <c r="AM713" s="92" t="str">
        <f t="shared" si="323"/>
        <v>-</v>
      </c>
    </row>
    <row r="714" spans="1:39">
      <c r="A714" s="58" t="str">
        <f>IFERROR(IF(A713+1&lt;COUNTIF(TQoL_Indexes!#REF!,Aux_Country!$A$3),A713+1,""),"")</f>
        <v/>
      </c>
      <c r="B714" s="116" t="str">
        <f t="shared" si="319"/>
        <v/>
      </c>
      <c r="C714" s="116" t="str">
        <f t="shared" si="319"/>
        <v/>
      </c>
      <c r="D714" s="116" t="str">
        <f t="shared" si="319"/>
        <v/>
      </c>
      <c r="E714" s="91" t="str">
        <f t="shared" si="274"/>
        <v>-</v>
      </c>
      <c r="F714" s="91" t="str">
        <f t="shared" ref="F714:AM714" si="324">IFERROR(_xlfn.RANK.EQ(F307,F$3:F$404,0),"-")</f>
        <v>-</v>
      </c>
      <c r="G714" s="91" t="str">
        <f t="shared" si="324"/>
        <v>-</v>
      </c>
      <c r="H714" s="91" t="str">
        <f t="shared" si="324"/>
        <v>-</v>
      </c>
      <c r="I714" s="91" t="str">
        <f t="shared" si="324"/>
        <v>-</v>
      </c>
      <c r="J714" s="91" t="str">
        <f t="shared" si="324"/>
        <v>-</v>
      </c>
      <c r="K714" s="91" t="str">
        <f t="shared" si="324"/>
        <v>-</v>
      </c>
      <c r="L714" s="91" t="str">
        <f t="shared" si="324"/>
        <v>-</v>
      </c>
      <c r="M714" s="91" t="str">
        <f t="shared" si="324"/>
        <v>-</v>
      </c>
      <c r="N714" s="91" t="str">
        <f t="shared" si="324"/>
        <v>-</v>
      </c>
      <c r="O714" s="91" t="str">
        <f t="shared" si="324"/>
        <v>-</v>
      </c>
      <c r="P714" s="91" t="str">
        <f t="shared" si="324"/>
        <v>-</v>
      </c>
      <c r="Q714" s="91" t="str">
        <f t="shared" si="324"/>
        <v>-</v>
      </c>
      <c r="R714" s="91" t="str">
        <f t="shared" si="324"/>
        <v>-</v>
      </c>
      <c r="S714" s="91" t="str">
        <f t="shared" si="324"/>
        <v>-</v>
      </c>
      <c r="T714" s="91" t="str">
        <f t="shared" si="324"/>
        <v>-</v>
      </c>
      <c r="U714" s="91" t="str">
        <f t="shared" si="324"/>
        <v>-</v>
      </c>
      <c r="V714" s="91" t="str">
        <f t="shared" si="324"/>
        <v>-</v>
      </c>
      <c r="W714" s="91" t="str">
        <f t="shared" si="324"/>
        <v>-</v>
      </c>
      <c r="X714" s="91" t="str">
        <f t="shared" si="324"/>
        <v>-</v>
      </c>
      <c r="Y714" s="91" t="str">
        <f t="shared" si="324"/>
        <v>-</v>
      </c>
      <c r="Z714" s="91" t="str">
        <f t="shared" si="324"/>
        <v>-</v>
      </c>
      <c r="AA714" s="91" t="str">
        <f t="shared" si="324"/>
        <v>-</v>
      </c>
      <c r="AB714" s="91" t="str">
        <f t="shared" si="324"/>
        <v>-</v>
      </c>
      <c r="AC714" s="91" t="str">
        <f t="shared" si="324"/>
        <v>-</v>
      </c>
      <c r="AD714" s="91" t="str">
        <f t="shared" si="324"/>
        <v>-</v>
      </c>
      <c r="AE714" s="91" t="str">
        <f t="shared" si="324"/>
        <v>-</v>
      </c>
      <c r="AF714" s="91" t="str">
        <f t="shared" si="324"/>
        <v>-</v>
      </c>
      <c r="AG714" s="91" t="str">
        <f t="shared" si="324"/>
        <v>-</v>
      </c>
      <c r="AH714" s="91" t="str">
        <f t="shared" si="324"/>
        <v>-</v>
      </c>
      <c r="AI714" s="91" t="str">
        <f t="shared" si="324"/>
        <v>-</v>
      </c>
      <c r="AJ714" s="91" t="str">
        <f t="shared" si="324"/>
        <v>-</v>
      </c>
      <c r="AK714" s="91" t="str">
        <f t="shared" si="324"/>
        <v>-</v>
      </c>
      <c r="AL714" s="91" t="str">
        <f t="shared" si="324"/>
        <v>-</v>
      </c>
      <c r="AM714" s="92" t="str">
        <f t="shared" si="324"/>
        <v>-</v>
      </c>
    </row>
    <row r="715" spans="1:39">
      <c r="A715" s="58" t="str">
        <f>IFERROR(IF(A714+1&lt;COUNTIF(TQoL_Indexes!#REF!,Aux_Country!$A$3),A714+1,""),"")</f>
        <v/>
      </c>
      <c r="B715" s="116" t="str">
        <f t="shared" si="319"/>
        <v/>
      </c>
      <c r="C715" s="116" t="str">
        <f t="shared" si="319"/>
        <v/>
      </c>
      <c r="D715" s="116" t="str">
        <f t="shared" si="319"/>
        <v/>
      </c>
      <c r="E715" s="91" t="str">
        <f t="shared" si="274"/>
        <v>-</v>
      </c>
      <c r="F715" s="91" t="str">
        <f t="shared" ref="F715:AM715" si="325">IFERROR(_xlfn.RANK.EQ(F308,F$3:F$404,0),"-")</f>
        <v>-</v>
      </c>
      <c r="G715" s="91" t="str">
        <f t="shared" si="325"/>
        <v>-</v>
      </c>
      <c r="H715" s="91" t="str">
        <f t="shared" si="325"/>
        <v>-</v>
      </c>
      <c r="I715" s="91" t="str">
        <f t="shared" si="325"/>
        <v>-</v>
      </c>
      <c r="J715" s="91" t="str">
        <f t="shared" si="325"/>
        <v>-</v>
      </c>
      <c r="K715" s="91" t="str">
        <f t="shared" si="325"/>
        <v>-</v>
      </c>
      <c r="L715" s="91" t="str">
        <f t="shared" si="325"/>
        <v>-</v>
      </c>
      <c r="M715" s="91" t="str">
        <f t="shared" si="325"/>
        <v>-</v>
      </c>
      <c r="N715" s="91" t="str">
        <f t="shared" si="325"/>
        <v>-</v>
      </c>
      <c r="O715" s="91" t="str">
        <f t="shared" si="325"/>
        <v>-</v>
      </c>
      <c r="P715" s="91" t="str">
        <f t="shared" si="325"/>
        <v>-</v>
      </c>
      <c r="Q715" s="91" t="str">
        <f t="shared" si="325"/>
        <v>-</v>
      </c>
      <c r="R715" s="91" t="str">
        <f t="shared" si="325"/>
        <v>-</v>
      </c>
      <c r="S715" s="91" t="str">
        <f t="shared" si="325"/>
        <v>-</v>
      </c>
      <c r="T715" s="91" t="str">
        <f t="shared" si="325"/>
        <v>-</v>
      </c>
      <c r="U715" s="91" t="str">
        <f t="shared" si="325"/>
        <v>-</v>
      </c>
      <c r="V715" s="91" t="str">
        <f t="shared" si="325"/>
        <v>-</v>
      </c>
      <c r="W715" s="91" t="str">
        <f t="shared" si="325"/>
        <v>-</v>
      </c>
      <c r="X715" s="91" t="str">
        <f t="shared" si="325"/>
        <v>-</v>
      </c>
      <c r="Y715" s="91" t="str">
        <f t="shared" si="325"/>
        <v>-</v>
      </c>
      <c r="Z715" s="91" t="str">
        <f t="shared" si="325"/>
        <v>-</v>
      </c>
      <c r="AA715" s="91" t="str">
        <f t="shared" si="325"/>
        <v>-</v>
      </c>
      <c r="AB715" s="91" t="str">
        <f t="shared" si="325"/>
        <v>-</v>
      </c>
      <c r="AC715" s="91" t="str">
        <f t="shared" si="325"/>
        <v>-</v>
      </c>
      <c r="AD715" s="91" t="str">
        <f t="shared" si="325"/>
        <v>-</v>
      </c>
      <c r="AE715" s="91" t="str">
        <f t="shared" si="325"/>
        <v>-</v>
      </c>
      <c r="AF715" s="91" t="str">
        <f t="shared" si="325"/>
        <v>-</v>
      </c>
      <c r="AG715" s="91" t="str">
        <f t="shared" si="325"/>
        <v>-</v>
      </c>
      <c r="AH715" s="91" t="str">
        <f t="shared" si="325"/>
        <v>-</v>
      </c>
      <c r="AI715" s="91" t="str">
        <f t="shared" si="325"/>
        <v>-</v>
      </c>
      <c r="AJ715" s="91" t="str">
        <f t="shared" si="325"/>
        <v>-</v>
      </c>
      <c r="AK715" s="91" t="str">
        <f t="shared" si="325"/>
        <v>-</v>
      </c>
      <c r="AL715" s="91" t="str">
        <f t="shared" si="325"/>
        <v>-</v>
      </c>
      <c r="AM715" s="92" t="str">
        <f t="shared" si="325"/>
        <v>-</v>
      </c>
    </row>
    <row r="716" spans="1:39">
      <c r="A716" s="58" t="str">
        <f>IFERROR(IF(A715+1&lt;COUNTIF(TQoL_Indexes!#REF!,Aux_Country!$A$3),A715+1,""),"")</f>
        <v/>
      </c>
      <c r="B716" s="116" t="str">
        <f t="shared" si="319"/>
        <v/>
      </c>
      <c r="C716" s="116" t="str">
        <f t="shared" si="319"/>
        <v/>
      </c>
      <c r="D716" s="116" t="str">
        <f t="shared" si="319"/>
        <v/>
      </c>
      <c r="E716" s="91" t="str">
        <f t="shared" si="274"/>
        <v>-</v>
      </c>
      <c r="F716" s="91" t="str">
        <f t="shared" ref="F716:AM716" si="326">IFERROR(_xlfn.RANK.EQ(F309,F$3:F$404,0),"-")</f>
        <v>-</v>
      </c>
      <c r="G716" s="91" t="str">
        <f t="shared" si="326"/>
        <v>-</v>
      </c>
      <c r="H716" s="91" t="str">
        <f t="shared" si="326"/>
        <v>-</v>
      </c>
      <c r="I716" s="91" t="str">
        <f t="shared" si="326"/>
        <v>-</v>
      </c>
      <c r="J716" s="91" t="str">
        <f t="shared" si="326"/>
        <v>-</v>
      </c>
      <c r="K716" s="91" t="str">
        <f t="shared" si="326"/>
        <v>-</v>
      </c>
      <c r="L716" s="91" t="str">
        <f t="shared" si="326"/>
        <v>-</v>
      </c>
      <c r="M716" s="91" t="str">
        <f t="shared" si="326"/>
        <v>-</v>
      </c>
      <c r="N716" s="91" t="str">
        <f t="shared" si="326"/>
        <v>-</v>
      </c>
      <c r="O716" s="91" t="str">
        <f t="shared" si="326"/>
        <v>-</v>
      </c>
      <c r="P716" s="91" t="str">
        <f t="shared" si="326"/>
        <v>-</v>
      </c>
      <c r="Q716" s="91" t="str">
        <f t="shared" si="326"/>
        <v>-</v>
      </c>
      <c r="R716" s="91" t="str">
        <f t="shared" si="326"/>
        <v>-</v>
      </c>
      <c r="S716" s="91" t="str">
        <f t="shared" si="326"/>
        <v>-</v>
      </c>
      <c r="T716" s="91" t="str">
        <f t="shared" si="326"/>
        <v>-</v>
      </c>
      <c r="U716" s="91" t="str">
        <f t="shared" si="326"/>
        <v>-</v>
      </c>
      <c r="V716" s="91" t="str">
        <f t="shared" si="326"/>
        <v>-</v>
      </c>
      <c r="W716" s="91" t="str">
        <f t="shared" si="326"/>
        <v>-</v>
      </c>
      <c r="X716" s="91" t="str">
        <f t="shared" si="326"/>
        <v>-</v>
      </c>
      <c r="Y716" s="91" t="str">
        <f t="shared" si="326"/>
        <v>-</v>
      </c>
      <c r="Z716" s="91" t="str">
        <f t="shared" si="326"/>
        <v>-</v>
      </c>
      <c r="AA716" s="91" t="str">
        <f t="shared" si="326"/>
        <v>-</v>
      </c>
      <c r="AB716" s="91" t="str">
        <f t="shared" si="326"/>
        <v>-</v>
      </c>
      <c r="AC716" s="91" t="str">
        <f t="shared" si="326"/>
        <v>-</v>
      </c>
      <c r="AD716" s="91" t="str">
        <f t="shared" si="326"/>
        <v>-</v>
      </c>
      <c r="AE716" s="91" t="str">
        <f t="shared" si="326"/>
        <v>-</v>
      </c>
      <c r="AF716" s="91" t="str">
        <f t="shared" si="326"/>
        <v>-</v>
      </c>
      <c r="AG716" s="91" t="str">
        <f t="shared" si="326"/>
        <v>-</v>
      </c>
      <c r="AH716" s="91" t="str">
        <f t="shared" si="326"/>
        <v>-</v>
      </c>
      <c r="AI716" s="91" t="str">
        <f t="shared" si="326"/>
        <v>-</v>
      </c>
      <c r="AJ716" s="91" t="str">
        <f t="shared" si="326"/>
        <v>-</v>
      </c>
      <c r="AK716" s="91" t="str">
        <f t="shared" si="326"/>
        <v>-</v>
      </c>
      <c r="AL716" s="91" t="str">
        <f t="shared" si="326"/>
        <v>-</v>
      </c>
      <c r="AM716" s="92" t="str">
        <f t="shared" si="326"/>
        <v>-</v>
      </c>
    </row>
    <row r="717" spans="1:39">
      <c r="A717" s="58" t="str">
        <f>IFERROR(IF(A716+1&lt;COUNTIF(TQoL_Indexes!#REF!,Aux_Country!$A$3),A716+1,""),"")</f>
        <v/>
      </c>
      <c r="B717" s="116" t="str">
        <f t="shared" si="319"/>
        <v/>
      </c>
      <c r="C717" s="116" t="str">
        <f t="shared" si="319"/>
        <v/>
      </c>
      <c r="D717" s="116" t="str">
        <f t="shared" si="319"/>
        <v/>
      </c>
      <c r="E717" s="91" t="str">
        <f t="shared" si="274"/>
        <v>-</v>
      </c>
      <c r="F717" s="91" t="str">
        <f t="shared" ref="F717:AM717" si="327">IFERROR(_xlfn.RANK.EQ(F310,F$3:F$404,0),"-")</f>
        <v>-</v>
      </c>
      <c r="G717" s="91" t="str">
        <f t="shared" si="327"/>
        <v>-</v>
      </c>
      <c r="H717" s="91" t="str">
        <f t="shared" si="327"/>
        <v>-</v>
      </c>
      <c r="I717" s="91" t="str">
        <f t="shared" si="327"/>
        <v>-</v>
      </c>
      <c r="J717" s="91" t="str">
        <f t="shared" si="327"/>
        <v>-</v>
      </c>
      <c r="K717" s="91" t="str">
        <f t="shared" si="327"/>
        <v>-</v>
      </c>
      <c r="L717" s="91" t="str">
        <f t="shared" si="327"/>
        <v>-</v>
      </c>
      <c r="M717" s="91" t="str">
        <f t="shared" si="327"/>
        <v>-</v>
      </c>
      <c r="N717" s="91" t="str">
        <f t="shared" si="327"/>
        <v>-</v>
      </c>
      <c r="O717" s="91" t="str">
        <f t="shared" si="327"/>
        <v>-</v>
      </c>
      <c r="P717" s="91" t="str">
        <f t="shared" si="327"/>
        <v>-</v>
      </c>
      <c r="Q717" s="91" t="str">
        <f t="shared" si="327"/>
        <v>-</v>
      </c>
      <c r="R717" s="91" t="str">
        <f t="shared" si="327"/>
        <v>-</v>
      </c>
      <c r="S717" s="91" t="str">
        <f t="shared" si="327"/>
        <v>-</v>
      </c>
      <c r="T717" s="91" t="str">
        <f t="shared" si="327"/>
        <v>-</v>
      </c>
      <c r="U717" s="91" t="str">
        <f t="shared" si="327"/>
        <v>-</v>
      </c>
      <c r="V717" s="91" t="str">
        <f t="shared" si="327"/>
        <v>-</v>
      </c>
      <c r="W717" s="91" t="str">
        <f t="shared" si="327"/>
        <v>-</v>
      </c>
      <c r="X717" s="91" t="str">
        <f t="shared" si="327"/>
        <v>-</v>
      </c>
      <c r="Y717" s="91" t="str">
        <f t="shared" si="327"/>
        <v>-</v>
      </c>
      <c r="Z717" s="91" t="str">
        <f t="shared" si="327"/>
        <v>-</v>
      </c>
      <c r="AA717" s="91" t="str">
        <f t="shared" si="327"/>
        <v>-</v>
      </c>
      <c r="AB717" s="91" t="str">
        <f t="shared" si="327"/>
        <v>-</v>
      </c>
      <c r="AC717" s="91" t="str">
        <f t="shared" si="327"/>
        <v>-</v>
      </c>
      <c r="AD717" s="91" t="str">
        <f t="shared" si="327"/>
        <v>-</v>
      </c>
      <c r="AE717" s="91" t="str">
        <f t="shared" si="327"/>
        <v>-</v>
      </c>
      <c r="AF717" s="91" t="str">
        <f t="shared" si="327"/>
        <v>-</v>
      </c>
      <c r="AG717" s="91" t="str">
        <f t="shared" si="327"/>
        <v>-</v>
      </c>
      <c r="AH717" s="91" t="str">
        <f t="shared" si="327"/>
        <v>-</v>
      </c>
      <c r="AI717" s="91" t="str">
        <f t="shared" si="327"/>
        <v>-</v>
      </c>
      <c r="AJ717" s="91" t="str">
        <f t="shared" si="327"/>
        <v>-</v>
      </c>
      <c r="AK717" s="91" t="str">
        <f t="shared" si="327"/>
        <v>-</v>
      </c>
      <c r="AL717" s="91" t="str">
        <f t="shared" si="327"/>
        <v>-</v>
      </c>
      <c r="AM717" s="92" t="str">
        <f t="shared" si="327"/>
        <v>-</v>
      </c>
    </row>
    <row r="718" spans="1:39">
      <c r="A718" s="58" t="str">
        <f>IFERROR(IF(A717+1&lt;COUNTIF(TQoL_Indexes!#REF!,Aux_Country!$A$3),A717+1,""),"")</f>
        <v/>
      </c>
      <c r="B718" s="116" t="str">
        <f t="shared" si="319"/>
        <v/>
      </c>
      <c r="C718" s="116" t="str">
        <f t="shared" si="319"/>
        <v/>
      </c>
      <c r="D718" s="116" t="str">
        <f t="shared" si="319"/>
        <v/>
      </c>
      <c r="E718" s="91" t="str">
        <f t="shared" si="274"/>
        <v>-</v>
      </c>
      <c r="F718" s="91" t="str">
        <f t="shared" ref="F718:AM718" si="328">IFERROR(_xlfn.RANK.EQ(F311,F$3:F$404,0),"-")</f>
        <v>-</v>
      </c>
      <c r="G718" s="91" t="str">
        <f t="shared" si="328"/>
        <v>-</v>
      </c>
      <c r="H718" s="91" t="str">
        <f t="shared" si="328"/>
        <v>-</v>
      </c>
      <c r="I718" s="91" t="str">
        <f t="shared" si="328"/>
        <v>-</v>
      </c>
      <c r="J718" s="91" t="str">
        <f t="shared" si="328"/>
        <v>-</v>
      </c>
      <c r="K718" s="91" t="str">
        <f t="shared" si="328"/>
        <v>-</v>
      </c>
      <c r="L718" s="91" t="str">
        <f t="shared" si="328"/>
        <v>-</v>
      </c>
      <c r="M718" s="91" t="str">
        <f t="shared" si="328"/>
        <v>-</v>
      </c>
      <c r="N718" s="91" t="str">
        <f t="shared" si="328"/>
        <v>-</v>
      </c>
      <c r="O718" s="91" t="str">
        <f t="shared" si="328"/>
        <v>-</v>
      </c>
      <c r="P718" s="91" t="str">
        <f t="shared" si="328"/>
        <v>-</v>
      </c>
      <c r="Q718" s="91" t="str">
        <f t="shared" si="328"/>
        <v>-</v>
      </c>
      <c r="R718" s="91" t="str">
        <f t="shared" si="328"/>
        <v>-</v>
      </c>
      <c r="S718" s="91" t="str">
        <f t="shared" si="328"/>
        <v>-</v>
      </c>
      <c r="T718" s="91" t="str">
        <f t="shared" si="328"/>
        <v>-</v>
      </c>
      <c r="U718" s="91" t="str">
        <f t="shared" si="328"/>
        <v>-</v>
      </c>
      <c r="V718" s="91" t="str">
        <f t="shared" si="328"/>
        <v>-</v>
      </c>
      <c r="W718" s="91" t="str">
        <f t="shared" si="328"/>
        <v>-</v>
      </c>
      <c r="X718" s="91" t="str">
        <f t="shared" si="328"/>
        <v>-</v>
      </c>
      <c r="Y718" s="91" t="str">
        <f t="shared" si="328"/>
        <v>-</v>
      </c>
      <c r="Z718" s="91" t="str">
        <f t="shared" si="328"/>
        <v>-</v>
      </c>
      <c r="AA718" s="91" t="str">
        <f t="shared" si="328"/>
        <v>-</v>
      </c>
      <c r="AB718" s="91" t="str">
        <f t="shared" si="328"/>
        <v>-</v>
      </c>
      <c r="AC718" s="91" t="str">
        <f t="shared" si="328"/>
        <v>-</v>
      </c>
      <c r="AD718" s="91" t="str">
        <f t="shared" si="328"/>
        <v>-</v>
      </c>
      <c r="AE718" s="91" t="str">
        <f t="shared" si="328"/>
        <v>-</v>
      </c>
      <c r="AF718" s="91" t="str">
        <f t="shared" si="328"/>
        <v>-</v>
      </c>
      <c r="AG718" s="91" t="str">
        <f t="shared" si="328"/>
        <v>-</v>
      </c>
      <c r="AH718" s="91" t="str">
        <f t="shared" si="328"/>
        <v>-</v>
      </c>
      <c r="AI718" s="91" t="str">
        <f t="shared" si="328"/>
        <v>-</v>
      </c>
      <c r="AJ718" s="91" t="str">
        <f t="shared" si="328"/>
        <v>-</v>
      </c>
      <c r="AK718" s="91" t="str">
        <f t="shared" si="328"/>
        <v>-</v>
      </c>
      <c r="AL718" s="91" t="str">
        <f t="shared" si="328"/>
        <v>-</v>
      </c>
      <c r="AM718" s="92" t="str">
        <f t="shared" si="328"/>
        <v>-</v>
      </c>
    </row>
    <row r="719" spans="1:39">
      <c r="A719" s="58" t="str">
        <f>IFERROR(IF(A718+1&lt;COUNTIF(TQoL_Indexes!#REF!,Aux_Country!$A$3),A718+1,""),"")</f>
        <v/>
      </c>
      <c r="B719" s="116" t="str">
        <f t="shared" si="319"/>
        <v/>
      </c>
      <c r="C719" s="116" t="str">
        <f t="shared" si="319"/>
        <v/>
      </c>
      <c r="D719" s="116" t="str">
        <f t="shared" si="319"/>
        <v/>
      </c>
      <c r="E719" s="91" t="str">
        <f t="shared" si="274"/>
        <v>-</v>
      </c>
      <c r="F719" s="91" t="str">
        <f t="shared" ref="F719:AM719" si="329">IFERROR(_xlfn.RANK.EQ(F312,F$3:F$404,0),"-")</f>
        <v>-</v>
      </c>
      <c r="G719" s="91" t="str">
        <f t="shared" si="329"/>
        <v>-</v>
      </c>
      <c r="H719" s="91" t="str">
        <f t="shared" si="329"/>
        <v>-</v>
      </c>
      <c r="I719" s="91" t="str">
        <f t="shared" si="329"/>
        <v>-</v>
      </c>
      <c r="J719" s="91" t="str">
        <f t="shared" si="329"/>
        <v>-</v>
      </c>
      <c r="K719" s="91" t="str">
        <f t="shared" si="329"/>
        <v>-</v>
      </c>
      <c r="L719" s="91" t="str">
        <f t="shared" si="329"/>
        <v>-</v>
      </c>
      <c r="M719" s="91" t="str">
        <f t="shared" si="329"/>
        <v>-</v>
      </c>
      <c r="N719" s="91" t="str">
        <f t="shared" si="329"/>
        <v>-</v>
      </c>
      <c r="O719" s="91" t="str">
        <f t="shared" si="329"/>
        <v>-</v>
      </c>
      <c r="P719" s="91" t="str">
        <f t="shared" si="329"/>
        <v>-</v>
      </c>
      <c r="Q719" s="91" t="str">
        <f t="shared" si="329"/>
        <v>-</v>
      </c>
      <c r="R719" s="91" t="str">
        <f t="shared" si="329"/>
        <v>-</v>
      </c>
      <c r="S719" s="91" t="str">
        <f t="shared" si="329"/>
        <v>-</v>
      </c>
      <c r="T719" s="91" t="str">
        <f t="shared" si="329"/>
        <v>-</v>
      </c>
      <c r="U719" s="91" t="str">
        <f t="shared" si="329"/>
        <v>-</v>
      </c>
      <c r="V719" s="91" t="str">
        <f t="shared" si="329"/>
        <v>-</v>
      </c>
      <c r="W719" s="91" t="str">
        <f t="shared" si="329"/>
        <v>-</v>
      </c>
      <c r="X719" s="91" t="str">
        <f t="shared" si="329"/>
        <v>-</v>
      </c>
      <c r="Y719" s="91" t="str">
        <f t="shared" si="329"/>
        <v>-</v>
      </c>
      <c r="Z719" s="91" t="str">
        <f t="shared" si="329"/>
        <v>-</v>
      </c>
      <c r="AA719" s="91" t="str">
        <f t="shared" si="329"/>
        <v>-</v>
      </c>
      <c r="AB719" s="91" t="str">
        <f t="shared" si="329"/>
        <v>-</v>
      </c>
      <c r="AC719" s="91" t="str">
        <f t="shared" si="329"/>
        <v>-</v>
      </c>
      <c r="AD719" s="91" t="str">
        <f t="shared" si="329"/>
        <v>-</v>
      </c>
      <c r="AE719" s="91" t="str">
        <f t="shared" si="329"/>
        <v>-</v>
      </c>
      <c r="AF719" s="91" t="str">
        <f t="shared" si="329"/>
        <v>-</v>
      </c>
      <c r="AG719" s="91" t="str">
        <f t="shared" si="329"/>
        <v>-</v>
      </c>
      <c r="AH719" s="91" t="str">
        <f t="shared" si="329"/>
        <v>-</v>
      </c>
      <c r="AI719" s="91" t="str">
        <f t="shared" si="329"/>
        <v>-</v>
      </c>
      <c r="AJ719" s="91" t="str">
        <f t="shared" si="329"/>
        <v>-</v>
      </c>
      <c r="AK719" s="91" t="str">
        <f t="shared" si="329"/>
        <v>-</v>
      </c>
      <c r="AL719" s="91" t="str">
        <f t="shared" si="329"/>
        <v>-</v>
      </c>
      <c r="AM719" s="92" t="str">
        <f t="shared" si="329"/>
        <v>-</v>
      </c>
    </row>
    <row r="720" spans="1:39">
      <c r="A720" s="58" t="str">
        <f>IFERROR(IF(A719+1&lt;COUNTIF(TQoL_Indexes!#REF!,Aux_Country!$A$3),A719+1,""),"")</f>
        <v/>
      </c>
      <c r="B720" s="116" t="str">
        <f t="shared" si="319"/>
        <v/>
      </c>
      <c r="C720" s="116" t="str">
        <f t="shared" si="319"/>
        <v/>
      </c>
      <c r="D720" s="116" t="str">
        <f t="shared" si="319"/>
        <v/>
      </c>
      <c r="E720" s="91" t="str">
        <f t="shared" si="274"/>
        <v>-</v>
      </c>
      <c r="F720" s="91" t="str">
        <f t="shared" ref="F720:AM720" si="330">IFERROR(_xlfn.RANK.EQ(F313,F$3:F$404,0),"-")</f>
        <v>-</v>
      </c>
      <c r="G720" s="91" t="str">
        <f t="shared" si="330"/>
        <v>-</v>
      </c>
      <c r="H720" s="91" t="str">
        <f t="shared" si="330"/>
        <v>-</v>
      </c>
      <c r="I720" s="91" t="str">
        <f t="shared" si="330"/>
        <v>-</v>
      </c>
      <c r="J720" s="91" t="str">
        <f t="shared" si="330"/>
        <v>-</v>
      </c>
      <c r="K720" s="91" t="str">
        <f t="shared" si="330"/>
        <v>-</v>
      </c>
      <c r="L720" s="91" t="str">
        <f t="shared" si="330"/>
        <v>-</v>
      </c>
      <c r="M720" s="91" t="str">
        <f t="shared" si="330"/>
        <v>-</v>
      </c>
      <c r="N720" s="91" t="str">
        <f t="shared" si="330"/>
        <v>-</v>
      </c>
      <c r="O720" s="91" t="str">
        <f t="shared" si="330"/>
        <v>-</v>
      </c>
      <c r="P720" s="91" t="str">
        <f t="shared" si="330"/>
        <v>-</v>
      </c>
      <c r="Q720" s="91" t="str">
        <f t="shared" si="330"/>
        <v>-</v>
      </c>
      <c r="R720" s="91" t="str">
        <f t="shared" si="330"/>
        <v>-</v>
      </c>
      <c r="S720" s="91" t="str">
        <f t="shared" si="330"/>
        <v>-</v>
      </c>
      <c r="T720" s="91" t="str">
        <f t="shared" si="330"/>
        <v>-</v>
      </c>
      <c r="U720" s="91" t="str">
        <f t="shared" si="330"/>
        <v>-</v>
      </c>
      <c r="V720" s="91" t="str">
        <f t="shared" si="330"/>
        <v>-</v>
      </c>
      <c r="W720" s="91" t="str">
        <f t="shared" si="330"/>
        <v>-</v>
      </c>
      <c r="X720" s="91" t="str">
        <f t="shared" si="330"/>
        <v>-</v>
      </c>
      <c r="Y720" s="91" t="str">
        <f t="shared" si="330"/>
        <v>-</v>
      </c>
      <c r="Z720" s="91" t="str">
        <f t="shared" si="330"/>
        <v>-</v>
      </c>
      <c r="AA720" s="91" t="str">
        <f t="shared" si="330"/>
        <v>-</v>
      </c>
      <c r="AB720" s="91" t="str">
        <f t="shared" si="330"/>
        <v>-</v>
      </c>
      <c r="AC720" s="91" t="str">
        <f t="shared" si="330"/>
        <v>-</v>
      </c>
      <c r="AD720" s="91" t="str">
        <f t="shared" si="330"/>
        <v>-</v>
      </c>
      <c r="AE720" s="91" t="str">
        <f t="shared" si="330"/>
        <v>-</v>
      </c>
      <c r="AF720" s="91" t="str">
        <f t="shared" si="330"/>
        <v>-</v>
      </c>
      <c r="AG720" s="91" t="str">
        <f t="shared" si="330"/>
        <v>-</v>
      </c>
      <c r="AH720" s="91" t="str">
        <f t="shared" si="330"/>
        <v>-</v>
      </c>
      <c r="AI720" s="91" t="str">
        <f t="shared" si="330"/>
        <v>-</v>
      </c>
      <c r="AJ720" s="91" t="str">
        <f t="shared" si="330"/>
        <v>-</v>
      </c>
      <c r="AK720" s="91" t="str">
        <f t="shared" si="330"/>
        <v>-</v>
      </c>
      <c r="AL720" s="91" t="str">
        <f t="shared" si="330"/>
        <v>-</v>
      </c>
      <c r="AM720" s="92" t="str">
        <f t="shared" si="330"/>
        <v>-</v>
      </c>
    </row>
    <row r="721" spans="1:39">
      <c r="A721" s="58" t="str">
        <f>IFERROR(IF(A720+1&lt;COUNTIF(TQoL_Indexes!#REF!,Aux_Country!$A$3),A720+1,""),"")</f>
        <v/>
      </c>
      <c r="B721" s="116" t="str">
        <f t="shared" si="319"/>
        <v/>
      </c>
      <c r="C721" s="116" t="str">
        <f t="shared" si="319"/>
        <v/>
      </c>
      <c r="D721" s="116" t="str">
        <f t="shared" si="319"/>
        <v/>
      </c>
      <c r="E721" s="91" t="str">
        <f t="shared" si="274"/>
        <v>-</v>
      </c>
      <c r="F721" s="91" t="str">
        <f t="shared" ref="F721:AM721" si="331">IFERROR(_xlfn.RANK.EQ(F314,F$3:F$404,0),"-")</f>
        <v>-</v>
      </c>
      <c r="G721" s="91" t="str">
        <f t="shared" si="331"/>
        <v>-</v>
      </c>
      <c r="H721" s="91" t="str">
        <f t="shared" si="331"/>
        <v>-</v>
      </c>
      <c r="I721" s="91" t="str">
        <f t="shared" si="331"/>
        <v>-</v>
      </c>
      <c r="J721" s="91" t="str">
        <f t="shared" si="331"/>
        <v>-</v>
      </c>
      <c r="K721" s="91" t="str">
        <f t="shared" si="331"/>
        <v>-</v>
      </c>
      <c r="L721" s="91" t="str">
        <f t="shared" si="331"/>
        <v>-</v>
      </c>
      <c r="M721" s="91" t="str">
        <f t="shared" si="331"/>
        <v>-</v>
      </c>
      <c r="N721" s="91" t="str">
        <f t="shared" si="331"/>
        <v>-</v>
      </c>
      <c r="O721" s="91" t="str">
        <f t="shared" si="331"/>
        <v>-</v>
      </c>
      <c r="P721" s="91" t="str">
        <f t="shared" si="331"/>
        <v>-</v>
      </c>
      <c r="Q721" s="91" t="str">
        <f t="shared" si="331"/>
        <v>-</v>
      </c>
      <c r="R721" s="91" t="str">
        <f t="shared" si="331"/>
        <v>-</v>
      </c>
      <c r="S721" s="91" t="str">
        <f t="shared" si="331"/>
        <v>-</v>
      </c>
      <c r="T721" s="91" t="str">
        <f t="shared" si="331"/>
        <v>-</v>
      </c>
      <c r="U721" s="91" t="str">
        <f t="shared" si="331"/>
        <v>-</v>
      </c>
      <c r="V721" s="91" t="str">
        <f t="shared" si="331"/>
        <v>-</v>
      </c>
      <c r="W721" s="91" t="str">
        <f t="shared" si="331"/>
        <v>-</v>
      </c>
      <c r="X721" s="91" t="str">
        <f t="shared" si="331"/>
        <v>-</v>
      </c>
      <c r="Y721" s="91" t="str">
        <f t="shared" si="331"/>
        <v>-</v>
      </c>
      <c r="Z721" s="91" t="str">
        <f t="shared" si="331"/>
        <v>-</v>
      </c>
      <c r="AA721" s="91" t="str">
        <f t="shared" si="331"/>
        <v>-</v>
      </c>
      <c r="AB721" s="91" t="str">
        <f t="shared" si="331"/>
        <v>-</v>
      </c>
      <c r="AC721" s="91" t="str">
        <f t="shared" si="331"/>
        <v>-</v>
      </c>
      <c r="AD721" s="91" t="str">
        <f t="shared" si="331"/>
        <v>-</v>
      </c>
      <c r="AE721" s="91" t="str">
        <f t="shared" si="331"/>
        <v>-</v>
      </c>
      <c r="AF721" s="91" t="str">
        <f t="shared" si="331"/>
        <v>-</v>
      </c>
      <c r="AG721" s="91" t="str">
        <f t="shared" si="331"/>
        <v>-</v>
      </c>
      <c r="AH721" s="91" t="str">
        <f t="shared" si="331"/>
        <v>-</v>
      </c>
      <c r="AI721" s="91" t="str">
        <f t="shared" si="331"/>
        <v>-</v>
      </c>
      <c r="AJ721" s="91" t="str">
        <f t="shared" si="331"/>
        <v>-</v>
      </c>
      <c r="AK721" s="91" t="str">
        <f t="shared" si="331"/>
        <v>-</v>
      </c>
      <c r="AL721" s="91" t="str">
        <f t="shared" si="331"/>
        <v>-</v>
      </c>
      <c r="AM721" s="92" t="str">
        <f t="shared" si="331"/>
        <v>-</v>
      </c>
    </row>
    <row r="722" spans="1:39">
      <c r="A722" s="58" t="str">
        <f>IFERROR(IF(A721+1&lt;COUNTIF(TQoL_Indexes!#REF!,Aux_Country!$A$3),A721+1,""),"")</f>
        <v/>
      </c>
      <c r="B722" s="116" t="str">
        <f t="shared" si="319"/>
        <v/>
      </c>
      <c r="C722" s="116" t="str">
        <f t="shared" si="319"/>
        <v/>
      </c>
      <c r="D722" s="116" t="str">
        <f t="shared" si="319"/>
        <v/>
      </c>
      <c r="E722" s="91" t="str">
        <f t="shared" si="274"/>
        <v>-</v>
      </c>
      <c r="F722" s="91" t="str">
        <f t="shared" ref="F722:AM722" si="332">IFERROR(_xlfn.RANK.EQ(F315,F$3:F$404,0),"-")</f>
        <v>-</v>
      </c>
      <c r="G722" s="91" t="str">
        <f t="shared" si="332"/>
        <v>-</v>
      </c>
      <c r="H722" s="91" t="str">
        <f t="shared" si="332"/>
        <v>-</v>
      </c>
      <c r="I722" s="91" t="str">
        <f t="shared" si="332"/>
        <v>-</v>
      </c>
      <c r="J722" s="91" t="str">
        <f t="shared" si="332"/>
        <v>-</v>
      </c>
      <c r="K722" s="91" t="str">
        <f t="shared" si="332"/>
        <v>-</v>
      </c>
      <c r="L722" s="91" t="str">
        <f t="shared" si="332"/>
        <v>-</v>
      </c>
      <c r="M722" s="91" t="str">
        <f t="shared" si="332"/>
        <v>-</v>
      </c>
      <c r="N722" s="91" t="str">
        <f t="shared" si="332"/>
        <v>-</v>
      </c>
      <c r="O722" s="91" t="str">
        <f t="shared" si="332"/>
        <v>-</v>
      </c>
      <c r="P722" s="91" t="str">
        <f t="shared" si="332"/>
        <v>-</v>
      </c>
      <c r="Q722" s="91" t="str">
        <f t="shared" si="332"/>
        <v>-</v>
      </c>
      <c r="R722" s="91" t="str">
        <f t="shared" si="332"/>
        <v>-</v>
      </c>
      <c r="S722" s="91" t="str">
        <f t="shared" si="332"/>
        <v>-</v>
      </c>
      <c r="T722" s="91" t="str">
        <f t="shared" si="332"/>
        <v>-</v>
      </c>
      <c r="U722" s="91" t="str">
        <f t="shared" si="332"/>
        <v>-</v>
      </c>
      <c r="V722" s="91" t="str">
        <f t="shared" si="332"/>
        <v>-</v>
      </c>
      <c r="W722" s="91" t="str">
        <f t="shared" si="332"/>
        <v>-</v>
      </c>
      <c r="X722" s="91" t="str">
        <f t="shared" si="332"/>
        <v>-</v>
      </c>
      <c r="Y722" s="91" t="str">
        <f t="shared" si="332"/>
        <v>-</v>
      </c>
      <c r="Z722" s="91" t="str">
        <f t="shared" si="332"/>
        <v>-</v>
      </c>
      <c r="AA722" s="91" t="str">
        <f t="shared" si="332"/>
        <v>-</v>
      </c>
      <c r="AB722" s="91" t="str">
        <f t="shared" si="332"/>
        <v>-</v>
      </c>
      <c r="AC722" s="91" t="str">
        <f t="shared" si="332"/>
        <v>-</v>
      </c>
      <c r="AD722" s="91" t="str">
        <f t="shared" si="332"/>
        <v>-</v>
      </c>
      <c r="AE722" s="91" t="str">
        <f t="shared" si="332"/>
        <v>-</v>
      </c>
      <c r="AF722" s="91" t="str">
        <f t="shared" si="332"/>
        <v>-</v>
      </c>
      <c r="AG722" s="91" t="str">
        <f t="shared" si="332"/>
        <v>-</v>
      </c>
      <c r="AH722" s="91" t="str">
        <f t="shared" si="332"/>
        <v>-</v>
      </c>
      <c r="AI722" s="91" t="str">
        <f t="shared" si="332"/>
        <v>-</v>
      </c>
      <c r="AJ722" s="91" t="str">
        <f t="shared" si="332"/>
        <v>-</v>
      </c>
      <c r="AK722" s="91" t="str">
        <f t="shared" si="332"/>
        <v>-</v>
      </c>
      <c r="AL722" s="91" t="str">
        <f t="shared" si="332"/>
        <v>-</v>
      </c>
      <c r="AM722" s="92" t="str">
        <f t="shared" si="332"/>
        <v>-</v>
      </c>
    </row>
    <row r="723" spans="1:39">
      <c r="A723" s="58" t="str">
        <f>IFERROR(IF(A722+1&lt;COUNTIF(TQoL_Indexes!#REF!,Aux_Country!$A$3),A722+1,""),"")</f>
        <v/>
      </c>
      <c r="B723" s="116" t="str">
        <f t="shared" si="319"/>
        <v/>
      </c>
      <c r="C723" s="116" t="str">
        <f t="shared" si="319"/>
        <v/>
      </c>
      <c r="D723" s="116" t="str">
        <f t="shared" si="319"/>
        <v/>
      </c>
      <c r="E723" s="91" t="str">
        <f t="shared" si="274"/>
        <v>-</v>
      </c>
      <c r="F723" s="91" t="str">
        <f t="shared" ref="F723:AM723" si="333">IFERROR(_xlfn.RANK.EQ(F316,F$3:F$404,0),"-")</f>
        <v>-</v>
      </c>
      <c r="G723" s="91" t="str">
        <f t="shared" si="333"/>
        <v>-</v>
      </c>
      <c r="H723" s="91" t="str">
        <f t="shared" si="333"/>
        <v>-</v>
      </c>
      <c r="I723" s="91" t="str">
        <f t="shared" si="333"/>
        <v>-</v>
      </c>
      <c r="J723" s="91" t="str">
        <f t="shared" si="333"/>
        <v>-</v>
      </c>
      <c r="K723" s="91" t="str">
        <f t="shared" si="333"/>
        <v>-</v>
      </c>
      <c r="L723" s="91" t="str">
        <f t="shared" si="333"/>
        <v>-</v>
      </c>
      <c r="M723" s="91" t="str">
        <f t="shared" si="333"/>
        <v>-</v>
      </c>
      <c r="N723" s="91" t="str">
        <f t="shared" si="333"/>
        <v>-</v>
      </c>
      <c r="O723" s="91" t="str">
        <f t="shared" si="333"/>
        <v>-</v>
      </c>
      <c r="P723" s="91" t="str">
        <f t="shared" si="333"/>
        <v>-</v>
      </c>
      <c r="Q723" s="91" t="str">
        <f t="shared" si="333"/>
        <v>-</v>
      </c>
      <c r="R723" s="91" t="str">
        <f t="shared" si="333"/>
        <v>-</v>
      </c>
      <c r="S723" s="91" t="str">
        <f t="shared" si="333"/>
        <v>-</v>
      </c>
      <c r="T723" s="91" t="str">
        <f t="shared" si="333"/>
        <v>-</v>
      </c>
      <c r="U723" s="91" t="str">
        <f t="shared" si="333"/>
        <v>-</v>
      </c>
      <c r="V723" s="91" t="str">
        <f t="shared" si="333"/>
        <v>-</v>
      </c>
      <c r="W723" s="91" t="str">
        <f t="shared" si="333"/>
        <v>-</v>
      </c>
      <c r="X723" s="91" t="str">
        <f t="shared" si="333"/>
        <v>-</v>
      </c>
      <c r="Y723" s="91" t="str">
        <f t="shared" si="333"/>
        <v>-</v>
      </c>
      <c r="Z723" s="91" t="str">
        <f t="shared" si="333"/>
        <v>-</v>
      </c>
      <c r="AA723" s="91" t="str">
        <f t="shared" si="333"/>
        <v>-</v>
      </c>
      <c r="AB723" s="91" t="str">
        <f t="shared" si="333"/>
        <v>-</v>
      </c>
      <c r="AC723" s="91" t="str">
        <f t="shared" si="333"/>
        <v>-</v>
      </c>
      <c r="AD723" s="91" t="str">
        <f t="shared" si="333"/>
        <v>-</v>
      </c>
      <c r="AE723" s="91" t="str">
        <f t="shared" si="333"/>
        <v>-</v>
      </c>
      <c r="AF723" s="91" t="str">
        <f t="shared" si="333"/>
        <v>-</v>
      </c>
      <c r="AG723" s="91" t="str">
        <f t="shared" si="333"/>
        <v>-</v>
      </c>
      <c r="AH723" s="91" t="str">
        <f t="shared" si="333"/>
        <v>-</v>
      </c>
      <c r="AI723" s="91" t="str">
        <f t="shared" si="333"/>
        <v>-</v>
      </c>
      <c r="AJ723" s="91" t="str">
        <f t="shared" si="333"/>
        <v>-</v>
      </c>
      <c r="AK723" s="91" t="str">
        <f t="shared" si="333"/>
        <v>-</v>
      </c>
      <c r="AL723" s="91" t="str">
        <f t="shared" si="333"/>
        <v>-</v>
      </c>
      <c r="AM723" s="92" t="str">
        <f t="shared" si="333"/>
        <v>-</v>
      </c>
    </row>
    <row r="724" spans="1:39">
      <c r="A724" s="58" t="str">
        <f>IFERROR(IF(A723+1&lt;COUNTIF(TQoL_Indexes!#REF!,Aux_Country!$A$3),A723+1,""),"")</f>
        <v/>
      </c>
      <c r="B724" s="116" t="str">
        <f t="shared" si="319"/>
        <v/>
      </c>
      <c r="C724" s="116" t="str">
        <f t="shared" si="319"/>
        <v/>
      </c>
      <c r="D724" s="116" t="str">
        <f t="shared" si="319"/>
        <v/>
      </c>
      <c r="E724" s="91" t="str">
        <f t="shared" si="274"/>
        <v>-</v>
      </c>
      <c r="F724" s="91" t="str">
        <f t="shared" ref="F724:AM724" si="334">IFERROR(_xlfn.RANK.EQ(F317,F$3:F$404,0),"-")</f>
        <v>-</v>
      </c>
      <c r="G724" s="91" t="str">
        <f t="shared" si="334"/>
        <v>-</v>
      </c>
      <c r="H724" s="91" t="str">
        <f t="shared" si="334"/>
        <v>-</v>
      </c>
      <c r="I724" s="91" t="str">
        <f t="shared" si="334"/>
        <v>-</v>
      </c>
      <c r="J724" s="91" t="str">
        <f t="shared" si="334"/>
        <v>-</v>
      </c>
      <c r="K724" s="91" t="str">
        <f t="shared" si="334"/>
        <v>-</v>
      </c>
      <c r="L724" s="91" t="str">
        <f t="shared" si="334"/>
        <v>-</v>
      </c>
      <c r="M724" s="91" t="str">
        <f t="shared" si="334"/>
        <v>-</v>
      </c>
      <c r="N724" s="91" t="str">
        <f t="shared" si="334"/>
        <v>-</v>
      </c>
      <c r="O724" s="91" t="str">
        <f t="shared" si="334"/>
        <v>-</v>
      </c>
      <c r="P724" s="91" t="str">
        <f t="shared" si="334"/>
        <v>-</v>
      </c>
      <c r="Q724" s="91" t="str">
        <f t="shared" si="334"/>
        <v>-</v>
      </c>
      <c r="R724" s="91" t="str">
        <f t="shared" si="334"/>
        <v>-</v>
      </c>
      <c r="S724" s="91" t="str">
        <f t="shared" si="334"/>
        <v>-</v>
      </c>
      <c r="T724" s="91" t="str">
        <f t="shared" si="334"/>
        <v>-</v>
      </c>
      <c r="U724" s="91" t="str">
        <f t="shared" si="334"/>
        <v>-</v>
      </c>
      <c r="V724" s="91" t="str">
        <f t="shared" si="334"/>
        <v>-</v>
      </c>
      <c r="W724" s="91" t="str">
        <f t="shared" si="334"/>
        <v>-</v>
      </c>
      <c r="X724" s="91" t="str">
        <f t="shared" si="334"/>
        <v>-</v>
      </c>
      <c r="Y724" s="91" t="str">
        <f t="shared" si="334"/>
        <v>-</v>
      </c>
      <c r="Z724" s="91" t="str">
        <f t="shared" si="334"/>
        <v>-</v>
      </c>
      <c r="AA724" s="91" t="str">
        <f t="shared" si="334"/>
        <v>-</v>
      </c>
      <c r="AB724" s="91" t="str">
        <f t="shared" si="334"/>
        <v>-</v>
      </c>
      <c r="AC724" s="91" t="str">
        <f t="shared" si="334"/>
        <v>-</v>
      </c>
      <c r="AD724" s="91" t="str">
        <f t="shared" si="334"/>
        <v>-</v>
      </c>
      <c r="AE724" s="91" t="str">
        <f t="shared" si="334"/>
        <v>-</v>
      </c>
      <c r="AF724" s="91" t="str">
        <f t="shared" si="334"/>
        <v>-</v>
      </c>
      <c r="AG724" s="91" t="str">
        <f t="shared" si="334"/>
        <v>-</v>
      </c>
      <c r="AH724" s="91" t="str">
        <f t="shared" si="334"/>
        <v>-</v>
      </c>
      <c r="AI724" s="91" t="str">
        <f t="shared" si="334"/>
        <v>-</v>
      </c>
      <c r="AJ724" s="91" t="str">
        <f t="shared" si="334"/>
        <v>-</v>
      </c>
      <c r="AK724" s="91" t="str">
        <f t="shared" si="334"/>
        <v>-</v>
      </c>
      <c r="AL724" s="91" t="str">
        <f t="shared" si="334"/>
        <v>-</v>
      </c>
      <c r="AM724" s="92" t="str">
        <f t="shared" si="334"/>
        <v>-</v>
      </c>
    </row>
    <row r="725" spans="1:39">
      <c r="A725" s="58" t="str">
        <f>IFERROR(IF(A724+1&lt;COUNTIF(TQoL_Indexes!#REF!,Aux_Country!$A$3),A724+1,""),"")</f>
        <v/>
      </c>
      <c r="B725" s="116" t="str">
        <f t="shared" si="319"/>
        <v/>
      </c>
      <c r="C725" s="116" t="str">
        <f t="shared" si="319"/>
        <v/>
      </c>
      <c r="D725" s="116" t="str">
        <f t="shared" si="319"/>
        <v/>
      </c>
      <c r="E725" s="91" t="str">
        <f t="shared" si="274"/>
        <v>-</v>
      </c>
      <c r="F725" s="91" t="str">
        <f t="shared" ref="F725:AM725" si="335">IFERROR(_xlfn.RANK.EQ(F318,F$3:F$404,0),"-")</f>
        <v>-</v>
      </c>
      <c r="G725" s="91" t="str">
        <f t="shared" si="335"/>
        <v>-</v>
      </c>
      <c r="H725" s="91" t="str">
        <f t="shared" si="335"/>
        <v>-</v>
      </c>
      <c r="I725" s="91" t="str">
        <f t="shared" si="335"/>
        <v>-</v>
      </c>
      <c r="J725" s="91" t="str">
        <f t="shared" si="335"/>
        <v>-</v>
      </c>
      <c r="K725" s="91" t="str">
        <f t="shared" si="335"/>
        <v>-</v>
      </c>
      <c r="L725" s="91" t="str">
        <f t="shared" si="335"/>
        <v>-</v>
      </c>
      <c r="M725" s="91" t="str">
        <f t="shared" si="335"/>
        <v>-</v>
      </c>
      <c r="N725" s="91" t="str">
        <f t="shared" si="335"/>
        <v>-</v>
      </c>
      <c r="O725" s="91" t="str">
        <f t="shared" si="335"/>
        <v>-</v>
      </c>
      <c r="P725" s="91" t="str">
        <f t="shared" si="335"/>
        <v>-</v>
      </c>
      <c r="Q725" s="91" t="str">
        <f t="shared" si="335"/>
        <v>-</v>
      </c>
      <c r="R725" s="91" t="str">
        <f t="shared" si="335"/>
        <v>-</v>
      </c>
      <c r="S725" s="91" t="str">
        <f t="shared" si="335"/>
        <v>-</v>
      </c>
      <c r="T725" s="91" t="str">
        <f t="shared" si="335"/>
        <v>-</v>
      </c>
      <c r="U725" s="91" t="str">
        <f t="shared" si="335"/>
        <v>-</v>
      </c>
      <c r="V725" s="91" t="str">
        <f t="shared" si="335"/>
        <v>-</v>
      </c>
      <c r="W725" s="91" t="str">
        <f t="shared" si="335"/>
        <v>-</v>
      </c>
      <c r="X725" s="91" t="str">
        <f t="shared" si="335"/>
        <v>-</v>
      </c>
      <c r="Y725" s="91" t="str">
        <f t="shared" si="335"/>
        <v>-</v>
      </c>
      <c r="Z725" s="91" t="str">
        <f t="shared" si="335"/>
        <v>-</v>
      </c>
      <c r="AA725" s="91" t="str">
        <f t="shared" si="335"/>
        <v>-</v>
      </c>
      <c r="AB725" s="91" t="str">
        <f t="shared" si="335"/>
        <v>-</v>
      </c>
      <c r="AC725" s="91" t="str">
        <f t="shared" si="335"/>
        <v>-</v>
      </c>
      <c r="AD725" s="91" t="str">
        <f t="shared" si="335"/>
        <v>-</v>
      </c>
      <c r="AE725" s="91" t="str">
        <f t="shared" si="335"/>
        <v>-</v>
      </c>
      <c r="AF725" s="91" t="str">
        <f t="shared" si="335"/>
        <v>-</v>
      </c>
      <c r="AG725" s="91" t="str">
        <f t="shared" si="335"/>
        <v>-</v>
      </c>
      <c r="AH725" s="91" t="str">
        <f t="shared" si="335"/>
        <v>-</v>
      </c>
      <c r="AI725" s="91" t="str">
        <f t="shared" si="335"/>
        <v>-</v>
      </c>
      <c r="AJ725" s="91" t="str">
        <f t="shared" si="335"/>
        <v>-</v>
      </c>
      <c r="AK725" s="91" t="str">
        <f t="shared" si="335"/>
        <v>-</v>
      </c>
      <c r="AL725" s="91" t="str">
        <f t="shared" si="335"/>
        <v>-</v>
      </c>
      <c r="AM725" s="92" t="str">
        <f t="shared" si="335"/>
        <v>-</v>
      </c>
    </row>
    <row r="726" spans="1:39">
      <c r="A726" s="58" t="str">
        <f>IFERROR(IF(A725+1&lt;COUNTIF(TQoL_Indexes!#REF!,Aux_Country!$A$3),A725+1,""),"")</f>
        <v/>
      </c>
      <c r="B726" s="116" t="str">
        <f t="shared" si="319"/>
        <v/>
      </c>
      <c r="C726" s="116" t="str">
        <f t="shared" si="319"/>
        <v/>
      </c>
      <c r="D726" s="116" t="str">
        <f t="shared" si="319"/>
        <v/>
      </c>
      <c r="E726" s="91" t="str">
        <f t="shared" si="274"/>
        <v>-</v>
      </c>
      <c r="F726" s="91" t="str">
        <f t="shared" ref="F726:AM726" si="336">IFERROR(_xlfn.RANK.EQ(F319,F$3:F$404,0),"-")</f>
        <v>-</v>
      </c>
      <c r="G726" s="91" t="str">
        <f t="shared" si="336"/>
        <v>-</v>
      </c>
      <c r="H726" s="91" t="str">
        <f t="shared" si="336"/>
        <v>-</v>
      </c>
      <c r="I726" s="91" t="str">
        <f t="shared" si="336"/>
        <v>-</v>
      </c>
      <c r="J726" s="91" t="str">
        <f t="shared" si="336"/>
        <v>-</v>
      </c>
      <c r="K726" s="91" t="str">
        <f t="shared" si="336"/>
        <v>-</v>
      </c>
      <c r="L726" s="91" t="str">
        <f t="shared" si="336"/>
        <v>-</v>
      </c>
      <c r="M726" s="91" t="str">
        <f t="shared" si="336"/>
        <v>-</v>
      </c>
      <c r="N726" s="91" t="str">
        <f t="shared" si="336"/>
        <v>-</v>
      </c>
      <c r="O726" s="91" t="str">
        <f t="shared" si="336"/>
        <v>-</v>
      </c>
      <c r="P726" s="91" t="str">
        <f t="shared" si="336"/>
        <v>-</v>
      </c>
      <c r="Q726" s="91" t="str">
        <f t="shared" si="336"/>
        <v>-</v>
      </c>
      <c r="R726" s="91" t="str">
        <f t="shared" si="336"/>
        <v>-</v>
      </c>
      <c r="S726" s="91" t="str">
        <f t="shared" si="336"/>
        <v>-</v>
      </c>
      <c r="T726" s="91" t="str">
        <f t="shared" si="336"/>
        <v>-</v>
      </c>
      <c r="U726" s="91" t="str">
        <f t="shared" si="336"/>
        <v>-</v>
      </c>
      <c r="V726" s="91" t="str">
        <f t="shared" si="336"/>
        <v>-</v>
      </c>
      <c r="W726" s="91" t="str">
        <f t="shared" si="336"/>
        <v>-</v>
      </c>
      <c r="X726" s="91" t="str">
        <f t="shared" si="336"/>
        <v>-</v>
      </c>
      <c r="Y726" s="91" t="str">
        <f t="shared" si="336"/>
        <v>-</v>
      </c>
      <c r="Z726" s="91" t="str">
        <f t="shared" si="336"/>
        <v>-</v>
      </c>
      <c r="AA726" s="91" t="str">
        <f t="shared" si="336"/>
        <v>-</v>
      </c>
      <c r="AB726" s="91" t="str">
        <f t="shared" si="336"/>
        <v>-</v>
      </c>
      <c r="AC726" s="91" t="str">
        <f t="shared" si="336"/>
        <v>-</v>
      </c>
      <c r="AD726" s="91" t="str">
        <f t="shared" si="336"/>
        <v>-</v>
      </c>
      <c r="AE726" s="91" t="str">
        <f t="shared" si="336"/>
        <v>-</v>
      </c>
      <c r="AF726" s="91" t="str">
        <f t="shared" si="336"/>
        <v>-</v>
      </c>
      <c r="AG726" s="91" t="str">
        <f t="shared" si="336"/>
        <v>-</v>
      </c>
      <c r="AH726" s="91" t="str">
        <f t="shared" si="336"/>
        <v>-</v>
      </c>
      <c r="AI726" s="91" t="str">
        <f t="shared" si="336"/>
        <v>-</v>
      </c>
      <c r="AJ726" s="91" t="str">
        <f t="shared" si="336"/>
        <v>-</v>
      </c>
      <c r="AK726" s="91" t="str">
        <f t="shared" si="336"/>
        <v>-</v>
      </c>
      <c r="AL726" s="91" t="str">
        <f t="shared" si="336"/>
        <v>-</v>
      </c>
      <c r="AM726" s="92" t="str">
        <f t="shared" si="336"/>
        <v>-</v>
      </c>
    </row>
    <row r="727" spans="1:39">
      <c r="A727" s="58" t="str">
        <f>IFERROR(IF(A726+1&lt;COUNTIF(TQoL_Indexes!#REF!,Aux_Country!$A$3),A726+1,""),"")</f>
        <v/>
      </c>
      <c r="B727" s="116" t="str">
        <f t="shared" si="319"/>
        <v/>
      </c>
      <c r="C727" s="116" t="str">
        <f t="shared" si="319"/>
        <v/>
      </c>
      <c r="D727" s="116" t="str">
        <f t="shared" si="319"/>
        <v/>
      </c>
      <c r="E727" s="91" t="str">
        <f t="shared" si="274"/>
        <v>-</v>
      </c>
      <c r="F727" s="91" t="str">
        <f t="shared" ref="F727:AM727" si="337">IFERROR(_xlfn.RANK.EQ(F320,F$3:F$404,0),"-")</f>
        <v>-</v>
      </c>
      <c r="G727" s="91" t="str">
        <f t="shared" si="337"/>
        <v>-</v>
      </c>
      <c r="H727" s="91" t="str">
        <f t="shared" si="337"/>
        <v>-</v>
      </c>
      <c r="I727" s="91" t="str">
        <f t="shared" si="337"/>
        <v>-</v>
      </c>
      <c r="J727" s="91" t="str">
        <f t="shared" si="337"/>
        <v>-</v>
      </c>
      <c r="K727" s="91" t="str">
        <f t="shared" si="337"/>
        <v>-</v>
      </c>
      <c r="L727" s="91" t="str">
        <f t="shared" si="337"/>
        <v>-</v>
      </c>
      <c r="M727" s="91" t="str">
        <f t="shared" si="337"/>
        <v>-</v>
      </c>
      <c r="N727" s="91" t="str">
        <f t="shared" si="337"/>
        <v>-</v>
      </c>
      <c r="O727" s="91" t="str">
        <f t="shared" si="337"/>
        <v>-</v>
      </c>
      <c r="P727" s="91" t="str">
        <f t="shared" si="337"/>
        <v>-</v>
      </c>
      <c r="Q727" s="91" t="str">
        <f t="shared" si="337"/>
        <v>-</v>
      </c>
      <c r="R727" s="91" t="str">
        <f t="shared" si="337"/>
        <v>-</v>
      </c>
      <c r="S727" s="91" t="str">
        <f t="shared" si="337"/>
        <v>-</v>
      </c>
      <c r="T727" s="91" t="str">
        <f t="shared" si="337"/>
        <v>-</v>
      </c>
      <c r="U727" s="91" t="str">
        <f t="shared" si="337"/>
        <v>-</v>
      </c>
      <c r="V727" s="91" t="str">
        <f t="shared" si="337"/>
        <v>-</v>
      </c>
      <c r="W727" s="91" t="str">
        <f t="shared" si="337"/>
        <v>-</v>
      </c>
      <c r="X727" s="91" t="str">
        <f t="shared" si="337"/>
        <v>-</v>
      </c>
      <c r="Y727" s="91" t="str">
        <f t="shared" si="337"/>
        <v>-</v>
      </c>
      <c r="Z727" s="91" t="str">
        <f t="shared" si="337"/>
        <v>-</v>
      </c>
      <c r="AA727" s="91" t="str">
        <f t="shared" si="337"/>
        <v>-</v>
      </c>
      <c r="AB727" s="91" t="str">
        <f t="shared" si="337"/>
        <v>-</v>
      </c>
      <c r="AC727" s="91" t="str">
        <f t="shared" si="337"/>
        <v>-</v>
      </c>
      <c r="AD727" s="91" t="str">
        <f t="shared" si="337"/>
        <v>-</v>
      </c>
      <c r="AE727" s="91" t="str">
        <f t="shared" si="337"/>
        <v>-</v>
      </c>
      <c r="AF727" s="91" t="str">
        <f t="shared" si="337"/>
        <v>-</v>
      </c>
      <c r="AG727" s="91" t="str">
        <f t="shared" si="337"/>
        <v>-</v>
      </c>
      <c r="AH727" s="91" t="str">
        <f t="shared" si="337"/>
        <v>-</v>
      </c>
      <c r="AI727" s="91" t="str">
        <f t="shared" si="337"/>
        <v>-</v>
      </c>
      <c r="AJ727" s="91" t="str">
        <f t="shared" si="337"/>
        <v>-</v>
      </c>
      <c r="AK727" s="91" t="str">
        <f t="shared" si="337"/>
        <v>-</v>
      </c>
      <c r="AL727" s="91" t="str">
        <f t="shared" si="337"/>
        <v>-</v>
      </c>
      <c r="AM727" s="92" t="str">
        <f t="shared" si="337"/>
        <v>-</v>
      </c>
    </row>
    <row r="728" spans="1:39">
      <c r="A728" s="58" t="str">
        <f>IFERROR(IF(A727+1&lt;COUNTIF(TQoL_Indexes!#REF!,Aux_Country!$A$3),A727+1,""),"")</f>
        <v/>
      </c>
      <c r="B728" s="116" t="str">
        <f t="shared" si="319"/>
        <v/>
      </c>
      <c r="C728" s="116" t="str">
        <f t="shared" si="319"/>
        <v/>
      </c>
      <c r="D728" s="116" t="str">
        <f t="shared" si="319"/>
        <v/>
      </c>
      <c r="E728" s="91" t="str">
        <f t="shared" si="274"/>
        <v>-</v>
      </c>
      <c r="F728" s="91" t="str">
        <f t="shared" ref="F728:AM728" si="338">IFERROR(_xlfn.RANK.EQ(F321,F$3:F$404,0),"-")</f>
        <v>-</v>
      </c>
      <c r="G728" s="91" t="str">
        <f t="shared" si="338"/>
        <v>-</v>
      </c>
      <c r="H728" s="91" t="str">
        <f t="shared" si="338"/>
        <v>-</v>
      </c>
      <c r="I728" s="91" t="str">
        <f t="shared" si="338"/>
        <v>-</v>
      </c>
      <c r="J728" s="91" t="str">
        <f t="shared" si="338"/>
        <v>-</v>
      </c>
      <c r="K728" s="91" t="str">
        <f t="shared" si="338"/>
        <v>-</v>
      </c>
      <c r="L728" s="91" t="str">
        <f t="shared" si="338"/>
        <v>-</v>
      </c>
      <c r="M728" s="91" t="str">
        <f t="shared" si="338"/>
        <v>-</v>
      </c>
      <c r="N728" s="91" t="str">
        <f t="shared" si="338"/>
        <v>-</v>
      </c>
      <c r="O728" s="91" t="str">
        <f t="shared" si="338"/>
        <v>-</v>
      </c>
      <c r="P728" s="91" t="str">
        <f t="shared" si="338"/>
        <v>-</v>
      </c>
      <c r="Q728" s="91" t="str">
        <f t="shared" si="338"/>
        <v>-</v>
      </c>
      <c r="R728" s="91" t="str">
        <f t="shared" si="338"/>
        <v>-</v>
      </c>
      <c r="S728" s="91" t="str">
        <f t="shared" si="338"/>
        <v>-</v>
      </c>
      <c r="T728" s="91" t="str">
        <f t="shared" si="338"/>
        <v>-</v>
      </c>
      <c r="U728" s="91" t="str">
        <f t="shared" si="338"/>
        <v>-</v>
      </c>
      <c r="V728" s="91" t="str">
        <f t="shared" si="338"/>
        <v>-</v>
      </c>
      <c r="W728" s="91" t="str">
        <f t="shared" si="338"/>
        <v>-</v>
      </c>
      <c r="X728" s="91" t="str">
        <f t="shared" si="338"/>
        <v>-</v>
      </c>
      <c r="Y728" s="91" t="str">
        <f t="shared" si="338"/>
        <v>-</v>
      </c>
      <c r="Z728" s="91" t="str">
        <f t="shared" si="338"/>
        <v>-</v>
      </c>
      <c r="AA728" s="91" t="str">
        <f t="shared" si="338"/>
        <v>-</v>
      </c>
      <c r="AB728" s="91" t="str">
        <f t="shared" si="338"/>
        <v>-</v>
      </c>
      <c r="AC728" s="91" t="str">
        <f t="shared" si="338"/>
        <v>-</v>
      </c>
      <c r="AD728" s="91" t="str">
        <f t="shared" si="338"/>
        <v>-</v>
      </c>
      <c r="AE728" s="91" t="str">
        <f t="shared" si="338"/>
        <v>-</v>
      </c>
      <c r="AF728" s="91" t="str">
        <f t="shared" si="338"/>
        <v>-</v>
      </c>
      <c r="AG728" s="91" t="str">
        <f t="shared" si="338"/>
        <v>-</v>
      </c>
      <c r="AH728" s="91" t="str">
        <f t="shared" si="338"/>
        <v>-</v>
      </c>
      <c r="AI728" s="91" t="str">
        <f t="shared" si="338"/>
        <v>-</v>
      </c>
      <c r="AJ728" s="91" t="str">
        <f t="shared" si="338"/>
        <v>-</v>
      </c>
      <c r="AK728" s="91" t="str">
        <f t="shared" si="338"/>
        <v>-</v>
      </c>
      <c r="AL728" s="91" t="str">
        <f t="shared" si="338"/>
        <v>-</v>
      </c>
      <c r="AM728" s="92" t="str">
        <f t="shared" si="338"/>
        <v>-</v>
      </c>
    </row>
    <row r="729" spans="1:39">
      <c r="A729" s="58" t="str">
        <f>IFERROR(IF(A728+1&lt;COUNTIF(TQoL_Indexes!#REF!,Aux_Country!$A$3),A728+1,""),"")</f>
        <v/>
      </c>
      <c r="B729" s="116" t="str">
        <f t="shared" si="319"/>
        <v/>
      </c>
      <c r="C729" s="116" t="str">
        <f t="shared" si="319"/>
        <v/>
      </c>
      <c r="D729" s="116" t="str">
        <f t="shared" si="319"/>
        <v/>
      </c>
      <c r="E729" s="91" t="str">
        <f t="shared" si="274"/>
        <v>-</v>
      </c>
      <c r="F729" s="91" t="str">
        <f t="shared" ref="F729:AM729" si="339">IFERROR(_xlfn.RANK.EQ(F322,F$3:F$404,0),"-")</f>
        <v>-</v>
      </c>
      <c r="G729" s="91" t="str">
        <f t="shared" si="339"/>
        <v>-</v>
      </c>
      <c r="H729" s="91" t="str">
        <f t="shared" si="339"/>
        <v>-</v>
      </c>
      <c r="I729" s="91" t="str">
        <f t="shared" si="339"/>
        <v>-</v>
      </c>
      <c r="J729" s="91" t="str">
        <f t="shared" si="339"/>
        <v>-</v>
      </c>
      <c r="K729" s="91" t="str">
        <f t="shared" si="339"/>
        <v>-</v>
      </c>
      <c r="L729" s="91" t="str">
        <f t="shared" si="339"/>
        <v>-</v>
      </c>
      <c r="M729" s="91" t="str">
        <f t="shared" si="339"/>
        <v>-</v>
      </c>
      <c r="N729" s="91" t="str">
        <f t="shared" si="339"/>
        <v>-</v>
      </c>
      <c r="O729" s="91" t="str">
        <f t="shared" si="339"/>
        <v>-</v>
      </c>
      <c r="P729" s="91" t="str">
        <f t="shared" si="339"/>
        <v>-</v>
      </c>
      <c r="Q729" s="91" t="str">
        <f t="shared" si="339"/>
        <v>-</v>
      </c>
      <c r="R729" s="91" t="str">
        <f t="shared" si="339"/>
        <v>-</v>
      </c>
      <c r="S729" s="91" t="str">
        <f t="shared" si="339"/>
        <v>-</v>
      </c>
      <c r="T729" s="91" t="str">
        <f t="shared" si="339"/>
        <v>-</v>
      </c>
      <c r="U729" s="91" t="str">
        <f t="shared" si="339"/>
        <v>-</v>
      </c>
      <c r="V729" s="91" t="str">
        <f t="shared" si="339"/>
        <v>-</v>
      </c>
      <c r="W729" s="91" t="str">
        <f t="shared" si="339"/>
        <v>-</v>
      </c>
      <c r="X729" s="91" t="str">
        <f t="shared" si="339"/>
        <v>-</v>
      </c>
      <c r="Y729" s="91" t="str">
        <f t="shared" si="339"/>
        <v>-</v>
      </c>
      <c r="Z729" s="91" t="str">
        <f t="shared" si="339"/>
        <v>-</v>
      </c>
      <c r="AA729" s="91" t="str">
        <f t="shared" si="339"/>
        <v>-</v>
      </c>
      <c r="AB729" s="91" t="str">
        <f t="shared" si="339"/>
        <v>-</v>
      </c>
      <c r="AC729" s="91" t="str">
        <f t="shared" si="339"/>
        <v>-</v>
      </c>
      <c r="AD729" s="91" t="str">
        <f t="shared" si="339"/>
        <v>-</v>
      </c>
      <c r="AE729" s="91" t="str">
        <f t="shared" si="339"/>
        <v>-</v>
      </c>
      <c r="AF729" s="91" t="str">
        <f t="shared" si="339"/>
        <v>-</v>
      </c>
      <c r="AG729" s="91" t="str">
        <f t="shared" si="339"/>
        <v>-</v>
      </c>
      <c r="AH729" s="91" t="str">
        <f t="shared" si="339"/>
        <v>-</v>
      </c>
      <c r="AI729" s="91" t="str">
        <f t="shared" si="339"/>
        <v>-</v>
      </c>
      <c r="AJ729" s="91" t="str">
        <f t="shared" si="339"/>
        <v>-</v>
      </c>
      <c r="AK729" s="91" t="str">
        <f t="shared" si="339"/>
        <v>-</v>
      </c>
      <c r="AL729" s="91" t="str">
        <f t="shared" si="339"/>
        <v>-</v>
      </c>
      <c r="AM729" s="92" t="str">
        <f t="shared" si="339"/>
        <v>-</v>
      </c>
    </row>
    <row r="730" spans="1:39">
      <c r="A730" s="58" t="str">
        <f>IFERROR(IF(A729+1&lt;COUNTIF(TQoL_Indexes!#REF!,Aux_Country!$A$3),A729+1,""),"")</f>
        <v/>
      </c>
      <c r="B730" s="116" t="str">
        <f t="shared" ref="B730:D749" si="340">B323</f>
        <v/>
      </c>
      <c r="C730" s="116" t="str">
        <f t="shared" si="340"/>
        <v/>
      </c>
      <c r="D730" s="116" t="str">
        <f t="shared" si="340"/>
        <v/>
      </c>
      <c r="E730" s="91" t="str">
        <f t="shared" si="274"/>
        <v>-</v>
      </c>
      <c r="F730" s="91" t="str">
        <f t="shared" ref="F730:AM730" si="341">IFERROR(_xlfn.RANK.EQ(F323,F$3:F$404,0),"-")</f>
        <v>-</v>
      </c>
      <c r="G730" s="91" t="str">
        <f t="shared" si="341"/>
        <v>-</v>
      </c>
      <c r="H730" s="91" t="str">
        <f t="shared" si="341"/>
        <v>-</v>
      </c>
      <c r="I730" s="91" t="str">
        <f t="shared" si="341"/>
        <v>-</v>
      </c>
      <c r="J730" s="91" t="str">
        <f t="shared" si="341"/>
        <v>-</v>
      </c>
      <c r="K730" s="91" t="str">
        <f t="shared" si="341"/>
        <v>-</v>
      </c>
      <c r="L730" s="91" t="str">
        <f t="shared" si="341"/>
        <v>-</v>
      </c>
      <c r="M730" s="91" t="str">
        <f t="shared" si="341"/>
        <v>-</v>
      </c>
      <c r="N730" s="91" t="str">
        <f t="shared" si="341"/>
        <v>-</v>
      </c>
      <c r="O730" s="91" t="str">
        <f t="shared" si="341"/>
        <v>-</v>
      </c>
      <c r="P730" s="91" t="str">
        <f t="shared" si="341"/>
        <v>-</v>
      </c>
      <c r="Q730" s="91" t="str">
        <f t="shared" si="341"/>
        <v>-</v>
      </c>
      <c r="R730" s="91" t="str">
        <f t="shared" si="341"/>
        <v>-</v>
      </c>
      <c r="S730" s="91" t="str">
        <f t="shared" si="341"/>
        <v>-</v>
      </c>
      <c r="T730" s="91" t="str">
        <f t="shared" si="341"/>
        <v>-</v>
      </c>
      <c r="U730" s="91" t="str">
        <f t="shared" si="341"/>
        <v>-</v>
      </c>
      <c r="V730" s="91" t="str">
        <f t="shared" si="341"/>
        <v>-</v>
      </c>
      <c r="W730" s="91" t="str">
        <f t="shared" si="341"/>
        <v>-</v>
      </c>
      <c r="X730" s="91" t="str">
        <f t="shared" si="341"/>
        <v>-</v>
      </c>
      <c r="Y730" s="91" t="str">
        <f t="shared" si="341"/>
        <v>-</v>
      </c>
      <c r="Z730" s="91" t="str">
        <f t="shared" si="341"/>
        <v>-</v>
      </c>
      <c r="AA730" s="91" t="str">
        <f t="shared" si="341"/>
        <v>-</v>
      </c>
      <c r="AB730" s="91" t="str">
        <f t="shared" si="341"/>
        <v>-</v>
      </c>
      <c r="AC730" s="91" t="str">
        <f t="shared" si="341"/>
        <v>-</v>
      </c>
      <c r="AD730" s="91" t="str">
        <f t="shared" si="341"/>
        <v>-</v>
      </c>
      <c r="AE730" s="91" t="str">
        <f t="shared" si="341"/>
        <v>-</v>
      </c>
      <c r="AF730" s="91" t="str">
        <f t="shared" si="341"/>
        <v>-</v>
      </c>
      <c r="AG730" s="91" t="str">
        <f t="shared" si="341"/>
        <v>-</v>
      </c>
      <c r="AH730" s="91" t="str">
        <f t="shared" si="341"/>
        <v>-</v>
      </c>
      <c r="AI730" s="91" t="str">
        <f t="shared" si="341"/>
        <v>-</v>
      </c>
      <c r="AJ730" s="91" t="str">
        <f t="shared" si="341"/>
        <v>-</v>
      </c>
      <c r="AK730" s="91" t="str">
        <f t="shared" si="341"/>
        <v>-</v>
      </c>
      <c r="AL730" s="91" t="str">
        <f t="shared" si="341"/>
        <v>-</v>
      </c>
      <c r="AM730" s="92" t="str">
        <f t="shared" si="341"/>
        <v>-</v>
      </c>
    </row>
    <row r="731" spans="1:39">
      <c r="A731" s="58" t="str">
        <f>IFERROR(IF(A730+1&lt;COUNTIF(TQoL_Indexes!#REF!,Aux_Country!$A$3),A730+1,""),"")</f>
        <v/>
      </c>
      <c r="B731" s="116" t="str">
        <f t="shared" si="340"/>
        <v/>
      </c>
      <c r="C731" s="116" t="str">
        <f t="shared" si="340"/>
        <v/>
      </c>
      <c r="D731" s="116" t="str">
        <f t="shared" si="340"/>
        <v/>
      </c>
      <c r="E731" s="91" t="str">
        <f t="shared" si="274"/>
        <v>-</v>
      </c>
      <c r="F731" s="91" t="str">
        <f t="shared" ref="F731:AM731" si="342">IFERROR(_xlfn.RANK.EQ(F324,F$3:F$404,0),"-")</f>
        <v>-</v>
      </c>
      <c r="G731" s="91" t="str">
        <f t="shared" si="342"/>
        <v>-</v>
      </c>
      <c r="H731" s="91" t="str">
        <f t="shared" si="342"/>
        <v>-</v>
      </c>
      <c r="I731" s="91" t="str">
        <f t="shared" si="342"/>
        <v>-</v>
      </c>
      <c r="J731" s="91" t="str">
        <f t="shared" si="342"/>
        <v>-</v>
      </c>
      <c r="K731" s="91" t="str">
        <f t="shared" si="342"/>
        <v>-</v>
      </c>
      <c r="L731" s="91" t="str">
        <f t="shared" si="342"/>
        <v>-</v>
      </c>
      <c r="M731" s="91" t="str">
        <f t="shared" si="342"/>
        <v>-</v>
      </c>
      <c r="N731" s="91" t="str">
        <f t="shared" si="342"/>
        <v>-</v>
      </c>
      <c r="O731" s="91" t="str">
        <f t="shared" si="342"/>
        <v>-</v>
      </c>
      <c r="P731" s="91" t="str">
        <f t="shared" si="342"/>
        <v>-</v>
      </c>
      <c r="Q731" s="91" t="str">
        <f t="shared" si="342"/>
        <v>-</v>
      </c>
      <c r="R731" s="91" t="str">
        <f t="shared" si="342"/>
        <v>-</v>
      </c>
      <c r="S731" s="91" t="str">
        <f t="shared" si="342"/>
        <v>-</v>
      </c>
      <c r="T731" s="91" t="str">
        <f t="shared" si="342"/>
        <v>-</v>
      </c>
      <c r="U731" s="91" t="str">
        <f t="shared" si="342"/>
        <v>-</v>
      </c>
      <c r="V731" s="91" t="str">
        <f t="shared" si="342"/>
        <v>-</v>
      </c>
      <c r="W731" s="91" t="str">
        <f t="shared" si="342"/>
        <v>-</v>
      </c>
      <c r="X731" s="91" t="str">
        <f t="shared" si="342"/>
        <v>-</v>
      </c>
      <c r="Y731" s="91" t="str">
        <f t="shared" si="342"/>
        <v>-</v>
      </c>
      <c r="Z731" s="91" t="str">
        <f t="shared" si="342"/>
        <v>-</v>
      </c>
      <c r="AA731" s="91" t="str">
        <f t="shared" si="342"/>
        <v>-</v>
      </c>
      <c r="AB731" s="91" t="str">
        <f t="shared" si="342"/>
        <v>-</v>
      </c>
      <c r="AC731" s="91" t="str">
        <f t="shared" si="342"/>
        <v>-</v>
      </c>
      <c r="AD731" s="91" t="str">
        <f t="shared" si="342"/>
        <v>-</v>
      </c>
      <c r="AE731" s="91" t="str">
        <f t="shared" si="342"/>
        <v>-</v>
      </c>
      <c r="AF731" s="91" t="str">
        <f t="shared" si="342"/>
        <v>-</v>
      </c>
      <c r="AG731" s="91" t="str">
        <f t="shared" si="342"/>
        <v>-</v>
      </c>
      <c r="AH731" s="91" t="str">
        <f t="shared" si="342"/>
        <v>-</v>
      </c>
      <c r="AI731" s="91" t="str">
        <f t="shared" si="342"/>
        <v>-</v>
      </c>
      <c r="AJ731" s="91" t="str">
        <f t="shared" si="342"/>
        <v>-</v>
      </c>
      <c r="AK731" s="91" t="str">
        <f t="shared" si="342"/>
        <v>-</v>
      </c>
      <c r="AL731" s="91" t="str">
        <f t="shared" si="342"/>
        <v>-</v>
      </c>
      <c r="AM731" s="92" t="str">
        <f t="shared" si="342"/>
        <v>-</v>
      </c>
    </row>
    <row r="732" spans="1:39">
      <c r="A732" s="58" t="str">
        <f>IFERROR(IF(A731+1&lt;COUNTIF(TQoL_Indexes!#REF!,Aux_Country!$A$3),A731+1,""),"")</f>
        <v/>
      </c>
      <c r="B732" s="116" t="str">
        <f t="shared" si="340"/>
        <v/>
      </c>
      <c r="C732" s="116" t="str">
        <f t="shared" si="340"/>
        <v/>
      </c>
      <c r="D732" s="116" t="str">
        <f t="shared" si="340"/>
        <v/>
      </c>
      <c r="E732" s="91" t="str">
        <f t="shared" ref="E732:E795" si="343">IFERROR(_xlfn.RANK.EQ(E325,E$3:E$404,0),"-")</f>
        <v>-</v>
      </c>
      <c r="F732" s="91" t="str">
        <f t="shared" ref="F732:AM732" si="344">IFERROR(_xlfn.RANK.EQ(F325,F$3:F$404,0),"-")</f>
        <v>-</v>
      </c>
      <c r="G732" s="91" t="str">
        <f t="shared" si="344"/>
        <v>-</v>
      </c>
      <c r="H732" s="91" t="str">
        <f t="shared" si="344"/>
        <v>-</v>
      </c>
      <c r="I732" s="91" t="str">
        <f t="shared" si="344"/>
        <v>-</v>
      </c>
      <c r="J732" s="91" t="str">
        <f t="shared" si="344"/>
        <v>-</v>
      </c>
      <c r="K732" s="91" t="str">
        <f t="shared" si="344"/>
        <v>-</v>
      </c>
      <c r="L732" s="91" t="str">
        <f t="shared" si="344"/>
        <v>-</v>
      </c>
      <c r="M732" s="91" t="str">
        <f t="shared" si="344"/>
        <v>-</v>
      </c>
      <c r="N732" s="91" t="str">
        <f t="shared" si="344"/>
        <v>-</v>
      </c>
      <c r="O732" s="91" t="str">
        <f t="shared" si="344"/>
        <v>-</v>
      </c>
      <c r="P732" s="91" t="str">
        <f t="shared" si="344"/>
        <v>-</v>
      </c>
      <c r="Q732" s="91" t="str">
        <f t="shared" si="344"/>
        <v>-</v>
      </c>
      <c r="R732" s="91" t="str">
        <f t="shared" si="344"/>
        <v>-</v>
      </c>
      <c r="S732" s="91" t="str">
        <f t="shared" si="344"/>
        <v>-</v>
      </c>
      <c r="T732" s="91" t="str">
        <f t="shared" si="344"/>
        <v>-</v>
      </c>
      <c r="U732" s="91" t="str">
        <f t="shared" si="344"/>
        <v>-</v>
      </c>
      <c r="V732" s="91" t="str">
        <f t="shared" si="344"/>
        <v>-</v>
      </c>
      <c r="W732" s="91" t="str">
        <f t="shared" si="344"/>
        <v>-</v>
      </c>
      <c r="X732" s="91" t="str">
        <f t="shared" si="344"/>
        <v>-</v>
      </c>
      <c r="Y732" s="91" t="str">
        <f t="shared" si="344"/>
        <v>-</v>
      </c>
      <c r="Z732" s="91" t="str">
        <f t="shared" si="344"/>
        <v>-</v>
      </c>
      <c r="AA732" s="91" t="str">
        <f t="shared" si="344"/>
        <v>-</v>
      </c>
      <c r="AB732" s="91" t="str">
        <f t="shared" si="344"/>
        <v>-</v>
      </c>
      <c r="AC732" s="91" t="str">
        <f t="shared" si="344"/>
        <v>-</v>
      </c>
      <c r="AD732" s="91" t="str">
        <f t="shared" si="344"/>
        <v>-</v>
      </c>
      <c r="AE732" s="91" t="str">
        <f t="shared" si="344"/>
        <v>-</v>
      </c>
      <c r="AF732" s="91" t="str">
        <f t="shared" si="344"/>
        <v>-</v>
      </c>
      <c r="AG732" s="91" t="str">
        <f t="shared" si="344"/>
        <v>-</v>
      </c>
      <c r="AH732" s="91" t="str">
        <f t="shared" si="344"/>
        <v>-</v>
      </c>
      <c r="AI732" s="91" t="str">
        <f t="shared" si="344"/>
        <v>-</v>
      </c>
      <c r="AJ732" s="91" t="str">
        <f t="shared" si="344"/>
        <v>-</v>
      </c>
      <c r="AK732" s="91" t="str">
        <f t="shared" si="344"/>
        <v>-</v>
      </c>
      <c r="AL732" s="91" t="str">
        <f t="shared" si="344"/>
        <v>-</v>
      </c>
      <c r="AM732" s="92" t="str">
        <f t="shared" si="344"/>
        <v>-</v>
      </c>
    </row>
    <row r="733" spans="1:39">
      <c r="A733" s="58" t="str">
        <f>IFERROR(IF(A732+1&lt;COUNTIF(TQoL_Indexes!#REF!,Aux_Country!$A$3),A732+1,""),"")</f>
        <v/>
      </c>
      <c r="B733" s="116" t="str">
        <f t="shared" si="340"/>
        <v/>
      </c>
      <c r="C733" s="116" t="str">
        <f t="shared" si="340"/>
        <v/>
      </c>
      <c r="D733" s="116" t="str">
        <f t="shared" si="340"/>
        <v/>
      </c>
      <c r="E733" s="91" t="str">
        <f t="shared" si="343"/>
        <v>-</v>
      </c>
      <c r="F733" s="91" t="str">
        <f t="shared" ref="F733:AM733" si="345">IFERROR(_xlfn.RANK.EQ(F326,F$3:F$404,0),"-")</f>
        <v>-</v>
      </c>
      <c r="G733" s="91" t="str">
        <f t="shared" si="345"/>
        <v>-</v>
      </c>
      <c r="H733" s="91" t="str">
        <f t="shared" si="345"/>
        <v>-</v>
      </c>
      <c r="I733" s="91" t="str">
        <f t="shared" si="345"/>
        <v>-</v>
      </c>
      <c r="J733" s="91" t="str">
        <f t="shared" si="345"/>
        <v>-</v>
      </c>
      <c r="K733" s="91" t="str">
        <f t="shared" si="345"/>
        <v>-</v>
      </c>
      <c r="L733" s="91" t="str">
        <f t="shared" si="345"/>
        <v>-</v>
      </c>
      <c r="M733" s="91" t="str">
        <f t="shared" si="345"/>
        <v>-</v>
      </c>
      <c r="N733" s="91" t="str">
        <f t="shared" si="345"/>
        <v>-</v>
      </c>
      <c r="O733" s="91" t="str">
        <f t="shared" si="345"/>
        <v>-</v>
      </c>
      <c r="P733" s="91" t="str">
        <f t="shared" si="345"/>
        <v>-</v>
      </c>
      <c r="Q733" s="91" t="str">
        <f t="shared" si="345"/>
        <v>-</v>
      </c>
      <c r="R733" s="91" t="str">
        <f t="shared" si="345"/>
        <v>-</v>
      </c>
      <c r="S733" s="91" t="str">
        <f t="shared" si="345"/>
        <v>-</v>
      </c>
      <c r="T733" s="91" t="str">
        <f t="shared" si="345"/>
        <v>-</v>
      </c>
      <c r="U733" s="91" t="str">
        <f t="shared" si="345"/>
        <v>-</v>
      </c>
      <c r="V733" s="91" t="str">
        <f t="shared" si="345"/>
        <v>-</v>
      </c>
      <c r="W733" s="91" t="str">
        <f t="shared" si="345"/>
        <v>-</v>
      </c>
      <c r="X733" s="91" t="str">
        <f t="shared" si="345"/>
        <v>-</v>
      </c>
      <c r="Y733" s="91" t="str">
        <f t="shared" si="345"/>
        <v>-</v>
      </c>
      <c r="Z733" s="91" t="str">
        <f t="shared" si="345"/>
        <v>-</v>
      </c>
      <c r="AA733" s="91" t="str">
        <f t="shared" si="345"/>
        <v>-</v>
      </c>
      <c r="AB733" s="91" t="str">
        <f t="shared" si="345"/>
        <v>-</v>
      </c>
      <c r="AC733" s="91" t="str">
        <f t="shared" si="345"/>
        <v>-</v>
      </c>
      <c r="AD733" s="91" t="str">
        <f t="shared" si="345"/>
        <v>-</v>
      </c>
      <c r="AE733" s="91" t="str">
        <f t="shared" si="345"/>
        <v>-</v>
      </c>
      <c r="AF733" s="91" t="str">
        <f t="shared" si="345"/>
        <v>-</v>
      </c>
      <c r="AG733" s="91" t="str">
        <f t="shared" si="345"/>
        <v>-</v>
      </c>
      <c r="AH733" s="91" t="str">
        <f t="shared" si="345"/>
        <v>-</v>
      </c>
      <c r="AI733" s="91" t="str">
        <f t="shared" si="345"/>
        <v>-</v>
      </c>
      <c r="AJ733" s="91" t="str">
        <f t="shared" si="345"/>
        <v>-</v>
      </c>
      <c r="AK733" s="91" t="str">
        <f t="shared" si="345"/>
        <v>-</v>
      </c>
      <c r="AL733" s="91" t="str">
        <f t="shared" si="345"/>
        <v>-</v>
      </c>
      <c r="AM733" s="92" t="str">
        <f t="shared" si="345"/>
        <v>-</v>
      </c>
    </row>
    <row r="734" spans="1:39">
      <c r="A734" s="58" t="str">
        <f>IFERROR(IF(A733+1&lt;COUNTIF(TQoL_Indexes!#REF!,Aux_Country!$A$3),A733+1,""),"")</f>
        <v/>
      </c>
      <c r="B734" s="116" t="str">
        <f t="shared" si="340"/>
        <v/>
      </c>
      <c r="C734" s="116" t="str">
        <f t="shared" si="340"/>
        <v/>
      </c>
      <c r="D734" s="116" t="str">
        <f t="shared" si="340"/>
        <v/>
      </c>
      <c r="E734" s="91" t="str">
        <f t="shared" si="343"/>
        <v>-</v>
      </c>
      <c r="F734" s="91" t="str">
        <f t="shared" ref="F734:AM734" si="346">IFERROR(_xlfn.RANK.EQ(F327,F$3:F$404,0),"-")</f>
        <v>-</v>
      </c>
      <c r="G734" s="91" t="str">
        <f t="shared" si="346"/>
        <v>-</v>
      </c>
      <c r="H734" s="91" t="str">
        <f t="shared" si="346"/>
        <v>-</v>
      </c>
      <c r="I734" s="91" t="str">
        <f t="shared" si="346"/>
        <v>-</v>
      </c>
      <c r="J734" s="91" t="str">
        <f t="shared" si="346"/>
        <v>-</v>
      </c>
      <c r="K734" s="91" t="str">
        <f t="shared" si="346"/>
        <v>-</v>
      </c>
      <c r="L734" s="91" t="str">
        <f t="shared" si="346"/>
        <v>-</v>
      </c>
      <c r="M734" s="91" t="str">
        <f t="shared" si="346"/>
        <v>-</v>
      </c>
      <c r="N734" s="91" t="str">
        <f t="shared" si="346"/>
        <v>-</v>
      </c>
      <c r="O734" s="91" t="str">
        <f t="shared" si="346"/>
        <v>-</v>
      </c>
      <c r="P734" s="91" t="str">
        <f t="shared" si="346"/>
        <v>-</v>
      </c>
      <c r="Q734" s="91" t="str">
        <f t="shared" si="346"/>
        <v>-</v>
      </c>
      <c r="R734" s="91" t="str">
        <f t="shared" si="346"/>
        <v>-</v>
      </c>
      <c r="S734" s="91" t="str">
        <f t="shared" si="346"/>
        <v>-</v>
      </c>
      <c r="T734" s="91" t="str">
        <f t="shared" si="346"/>
        <v>-</v>
      </c>
      <c r="U734" s="91" t="str">
        <f t="shared" si="346"/>
        <v>-</v>
      </c>
      <c r="V734" s="91" t="str">
        <f t="shared" si="346"/>
        <v>-</v>
      </c>
      <c r="W734" s="91" t="str">
        <f t="shared" si="346"/>
        <v>-</v>
      </c>
      <c r="X734" s="91" t="str">
        <f t="shared" si="346"/>
        <v>-</v>
      </c>
      <c r="Y734" s="91" t="str">
        <f t="shared" si="346"/>
        <v>-</v>
      </c>
      <c r="Z734" s="91" t="str">
        <f t="shared" si="346"/>
        <v>-</v>
      </c>
      <c r="AA734" s="91" t="str">
        <f t="shared" si="346"/>
        <v>-</v>
      </c>
      <c r="AB734" s="91" t="str">
        <f t="shared" si="346"/>
        <v>-</v>
      </c>
      <c r="AC734" s="91" t="str">
        <f t="shared" si="346"/>
        <v>-</v>
      </c>
      <c r="AD734" s="91" t="str">
        <f t="shared" si="346"/>
        <v>-</v>
      </c>
      <c r="AE734" s="91" t="str">
        <f t="shared" si="346"/>
        <v>-</v>
      </c>
      <c r="AF734" s="91" t="str">
        <f t="shared" si="346"/>
        <v>-</v>
      </c>
      <c r="AG734" s="91" t="str">
        <f t="shared" si="346"/>
        <v>-</v>
      </c>
      <c r="AH734" s="91" t="str">
        <f t="shared" si="346"/>
        <v>-</v>
      </c>
      <c r="AI734" s="91" t="str">
        <f t="shared" si="346"/>
        <v>-</v>
      </c>
      <c r="AJ734" s="91" t="str">
        <f t="shared" si="346"/>
        <v>-</v>
      </c>
      <c r="AK734" s="91" t="str">
        <f t="shared" si="346"/>
        <v>-</v>
      </c>
      <c r="AL734" s="91" t="str">
        <f t="shared" si="346"/>
        <v>-</v>
      </c>
      <c r="AM734" s="92" t="str">
        <f t="shared" si="346"/>
        <v>-</v>
      </c>
    </row>
    <row r="735" spans="1:39">
      <c r="A735" s="58" t="str">
        <f>IFERROR(IF(A734+1&lt;COUNTIF(TQoL_Indexes!#REF!,Aux_Country!$A$3),A734+1,""),"")</f>
        <v/>
      </c>
      <c r="B735" s="116" t="str">
        <f t="shared" si="340"/>
        <v/>
      </c>
      <c r="C735" s="116" t="str">
        <f t="shared" si="340"/>
        <v/>
      </c>
      <c r="D735" s="116" t="str">
        <f t="shared" si="340"/>
        <v/>
      </c>
      <c r="E735" s="91" t="str">
        <f t="shared" si="343"/>
        <v>-</v>
      </c>
      <c r="F735" s="91" t="str">
        <f t="shared" ref="F735:AM735" si="347">IFERROR(_xlfn.RANK.EQ(F328,F$3:F$404,0),"-")</f>
        <v>-</v>
      </c>
      <c r="G735" s="91" t="str">
        <f t="shared" si="347"/>
        <v>-</v>
      </c>
      <c r="H735" s="91" t="str">
        <f t="shared" si="347"/>
        <v>-</v>
      </c>
      <c r="I735" s="91" t="str">
        <f t="shared" si="347"/>
        <v>-</v>
      </c>
      <c r="J735" s="91" t="str">
        <f t="shared" si="347"/>
        <v>-</v>
      </c>
      <c r="K735" s="91" t="str">
        <f t="shared" si="347"/>
        <v>-</v>
      </c>
      <c r="L735" s="91" t="str">
        <f t="shared" si="347"/>
        <v>-</v>
      </c>
      <c r="M735" s="91" t="str">
        <f t="shared" si="347"/>
        <v>-</v>
      </c>
      <c r="N735" s="91" t="str">
        <f t="shared" si="347"/>
        <v>-</v>
      </c>
      <c r="O735" s="91" t="str">
        <f t="shared" si="347"/>
        <v>-</v>
      </c>
      <c r="P735" s="91" t="str">
        <f t="shared" si="347"/>
        <v>-</v>
      </c>
      <c r="Q735" s="91" t="str">
        <f t="shared" si="347"/>
        <v>-</v>
      </c>
      <c r="R735" s="91" t="str">
        <f t="shared" si="347"/>
        <v>-</v>
      </c>
      <c r="S735" s="91" t="str">
        <f t="shared" si="347"/>
        <v>-</v>
      </c>
      <c r="T735" s="91" t="str">
        <f t="shared" si="347"/>
        <v>-</v>
      </c>
      <c r="U735" s="91" t="str">
        <f t="shared" si="347"/>
        <v>-</v>
      </c>
      <c r="V735" s="91" t="str">
        <f t="shared" si="347"/>
        <v>-</v>
      </c>
      <c r="W735" s="91" t="str">
        <f t="shared" si="347"/>
        <v>-</v>
      </c>
      <c r="X735" s="91" t="str">
        <f t="shared" si="347"/>
        <v>-</v>
      </c>
      <c r="Y735" s="91" t="str">
        <f t="shared" si="347"/>
        <v>-</v>
      </c>
      <c r="Z735" s="91" t="str">
        <f t="shared" si="347"/>
        <v>-</v>
      </c>
      <c r="AA735" s="91" t="str">
        <f t="shared" si="347"/>
        <v>-</v>
      </c>
      <c r="AB735" s="91" t="str">
        <f t="shared" si="347"/>
        <v>-</v>
      </c>
      <c r="AC735" s="91" t="str">
        <f t="shared" si="347"/>
        <v>-</v>
      </c>
      <c r="AD735" s="91" t="str">
        <f t="shared" si="347"/>
        <v>-</v>
      </c>
      <c r="AE735" s="91" t="str">
        <f t="shared" si="347"/>
        <v>-</v>
      </c>
      <c r="AF735" s="91" t="str">
        <f t="shared" si="347"/>
        <v>-</v>
      </c>
      <c r="AG735" s="91" t="str">
        <f t="shared" si="347"/>
        <v>-</v>
      </c>
      <c r="AH735" s="91" t="str">
        <f t="shared" si="347"/>
        <v>-</v>
      </c>
      <c r="AI735" s="91" t="str">
        <f t="shared" si="347"/>
        <v>-</v>
      </c>
      <c r="AJ735" s="91" t="str">
        <f t="shared" si="347"/>
        <v>-</v>
      </c>
      <c r="AK735" s="91" t="str">
        <f t="shared" si="347"/>
        <v>-</v>
      </c>
      <c r="AL735" s="91" t="str">
        <f t="shared" si="347"/>
        <v>-</v>
      </c>
      <c r="AM735" s="92" t="str">
        <f t="shared" si="347"/>
        <v>-</v>
      </c>
    </row>
    <row r="736" spans="1:39">
      <c r="A736" s="58" t="str">
        <f>IFERROR(IF(A735+1&lt;COUNTIF(TQoL_Indexes!#REF!,Aux_Country!$A$3),A735+1,""),"")</f>
        <v/>
      </c>
      <c r="B736" s="116" t="str">
        <f t="shared" si="340"/>
        <v/>
      </c>
      <c r="C736" s="116" t="str">
        <f t="shared" si="340"/>
        <v/>
      </c>
      <c r="D736" s="116" t="str">
        <f t="shared" si="340"/>
        <v/>
      </c>
      <c r="E736" s="91" t="str">
        <f t="shared" si="343"/>
        <v>-</v>
      </c>
      <c r="F736" s="91" t="str">
        <f t="shared" ref="F736:AM736" si="348">IFERROR(_xlfn.RANK.EQ(F329,F$3:F$404,0),"-")</f>
        <v>-</v>
      </c>
      <c r="G736" s="91" t="str">
        <f t="shared" si="348"/>
        <v>-</v>
      </c>
      <c r="H736" s="91" t="str">
        <f t="shared" si="348"/>
        <v>-</v>
      </c>
      <c r="I736" s="91" t="str">
        <f t="shared" si="348"/>
        <v>-</v>
      </c>
      <c r="J736" s="91" t="str">
        <f t="shared" si="348"/>
        <v>-</v>
      </c>
      <c r="K736" s="91" t="str">
        <f t="shared" si="348"/>
        <v>-</v>
      </c>
      <c r="L736" s="91" t="str">
        <f t="shared" si="348"/>
        <v>-</v>
      </c>
      <c r="M736" s="91" t="str">
        <f t="shared" si="348"/>
        <v>-</v>
      </c>
      <c r="N736" s="91" t="str">
        <f t="shared" si="348"/>
        <v>-</v>
      </c>
      <c r="O736" s="91" t="str">
        <f t="shared" si="348"/>
        <v>-</v>
      </c>
      <c r="P736" s="91" t="str">
        <f t="shared" si="348"/>
        <v>-</v>
      </c>
      <c r="Q736" s="91" t="str">
        <f t="shared" si="348"/>
        <v>-</v>
      </c>
      <c r="R736" s="91" t="str">
        <f t="shared" si="348"/>
        <v>-</v>
      </c>
      <c r="S736" s="91" t="str">
        <f t="shared" si="348"/>
        <v>-</v>
      </c>
      <c r="T736" s="91" t="str">
        <f t="shared" si="348"/>
        <v>-</v>
      </c>
      <c r="U736" s="91" t="str">
        <f t="shared" si="348"/>
        <v>-</v>
      </c>
      <c r="V736" s="91" t="str">
        <f t="shared" si="348"/>
        <v>-</v>
      </c>
      <c r="W736" s="91" t="str">
        <f t="shared" si="348"/>
        <v>-</v>
      </c>
      <c r="X736" s="91" t="str">
        <f t="shared" si="348"/>
        <v>-</v>
      </c>
      <c r="Y736" s="91" t="str">
        <f t="shared" si="348"/>
        <v>-</v>
      </c>
      <c r="Z736" s="91" t="str">
        <f t="shared" si="348"/>
        <v>-</v>
      </c>
      <c r="AA736" s="91" t="str">
        <f t="shared" si="348"/>
        <v>-</v>
      </c>
      <c r="AB736" s="91" t="str">
        <f t="shared" si="348"/>
        <v>-</v>
      </c>
      <c r="AC736" s="91" t="str">
        <f t="shared" si="348"/>
        <v>-</v>
      </c>
      <c r="AD736" s="91" t="str">
        <f t="shared" si="348"/>
        <v>-</v>
      </c>
      <c r="AE736" s="91" t="str">
        <f t="shared" si="348"/>
        <v>-</v>
      </c>
      <c r="AF736" s="91" t="str">
        <f t="shared" si="348"/>
        <v>-</v>
      </c>
      <c r="AG736" s="91" t="str">
        <f t="shared" si="348"/>
        <v>-</v>
      </c>
      <c r="AH736" s="91" t="str">
        <f t="shared" si="348"/>
        <v>-</v>
      </c>
      <c r="AI736" s="91" t="str">
        <f t="shared" si="348"/>
        <v>-</v>
      </c>
      <c r="AJ736" s="91" t="str">
        <f t="shared" si="348"/>
        <v>-</v>
      </c>
      <c r="AK736" s="91" t="str">
        <f t="shared" si="348"/>
        <v>-</v>
      </c>
      <c r="AL736" s="91" t="str">
        <f t="shared" si="348"/>
        <v>-</v>
      </c>
      <c r="AM736" s="92" t="str">
        <f t="shared" si="348"/>
        <v>-</v>
      </c>
    </row>
    <row r="737" spans="1:39">
      <c r="A737" s="58" t="str">
        <f>IFERROR(IF(A736+1&lt;COUNTIF(TQoL_Indexes!#REF!,Aux_Country!$A$3),A736+1,""),"")</f>
        <v/>
      </c>
      <c r="B737" s="116" t="str">
        <f t="shared" si="340"/>
        <v/>
      </c>
      <c r="C737" s="116" t="str">
        <f t="shared" si="340"/>
        <v/>
      </c>
      <c r="D737" s="116" t="str">
        <f t="shared" si="340"/>
        <v/>
      </c>
      <c r="E737" s="91" t="str">
        <f t="shared" si="343"/>
        <v>-</v>
      </c>
      <c r="F737" s="91" t="str">
        <f t="shared" ref="F737:AM737" si="349">IFERROR(_xlfn.RANK.EQ(F330,F$3:F$404,0),"-")</f>
        <v>-</v>
      </c>
      <c r="G737" s="91" t="str">
        <f t="shared" si="349"/>
        <v>-</v>
      </c>
      <c r="H737" s="91" t="str">
        <f t="shared" si="349"/>
        <v>-</v>
      </c>
      <c r="I737" s="91" t="str">
        <f t="shared" si="349"/>
        <v>-</v>
      </c>
      <c r="J737" s="91" t="str">
        <f t="shared" si="349"/>
        <v>-</v>
      </c>
      <c r="K737" s="91" t="str">
        <f t="shared" si="349"/>
        <v>-</v>
      </c>
      <c r="L737" s="91" t="str">
        <f t="shared" si="349"/>
        <v>-</v>
      </c>
      <c r="M737" s="91" t="str">
        <f t="shared" si="349"/>
        <v>-</v>
      </c>
      <c r="N737" s="91" t="str">
        <f t="shared" si="349"/>
        <v>-</v>
      </c>
      <c r="O737" s="91" t="str">
        <f t="shared" si="349"/>
        <v>-</v>
      </c>
      <c r="P737" s="91" t="str">
        <f t="shared" si="349"/>
        <v>-</v>
      </c>
      <c r="Q737" s="91" t="str">
        <f t="shared" si="349"/>
        <v>-</v>
      </c>
      <c r="R737" s="91" t="str">
        <f t="shared" si="349"/>
        <v>-</v>
      </c>
      <c r="S737" s="91" t="str">
        <f t="shared" si="349"/>
        <v>-</v>
      </c>
      <c r="T737" s="91" t="str">
        <f t="shared" si="349"/>
        <v>-</v>
      </c>
      <c r="U737" s="91" t="str">
        <f t="shared" si="349"/>
        <v>-</v>
      </c>
      <c r="V737" s="91" t="str">
        <f t="shared" si="349"/>
        <v>-</v>
      </c>
      <c r="W737" s="91" t="str">
        <f t="shared" si="349"/>
        <v>-</v>
      </c>
      <c r="X737" s="91" t="str">
        <f t="shared" si="349"/>
        <v>-</v>
      </c>
      <c r="Y737" s="91" t="str">
        <f t="shared" si="349"/>
        <v>-</v>
      </c>
      <c r="Z737" s="91" t="str">
        <f t="shared" si="349"/>
        <v>-</v>
      </c>
      <c r="AA737" s="91" t="str">
        <f t="shared" si="349"/>
        <v>-</v>
      </c>
      <c r="AB737" s="91" t="str">
        <f t="shared" si="349"/>
        <v>-</v>
      </c>
      <c r="AC737" s="91" t="str">
        <f t="shared" si="349"/>
        <v>-</v>
      </c>
      <c r="AD737" s="91" t="str">
        <f t="shared" si="349"/>
        <v>-</v>
      </c>
      <c r="AE737" s="91" t="str">
        <f t="shared" si="349"/>
        <v>-</v>
      </c>
      <c r="AF737" s="91" t="str">
        <f t="shared" si="349"/>
        <v>-</v>
      </c>
      <c r="AG737" s="91" t="str">
        <f t="shared" si="349"/>
        <v>-</v>
      </c>
      <c r="AH737" s="91" t="str">
        <f t="shared" si="349"/>
        <v>-</v>
      </c>
      <c r="AI737" s="91" t="str">
        <f t="shared" si="349"/>
        <v>-</v>
      </c>
      <c r="AJ737" s="91" t="str">
        <f t="shared" si="349"/>
        <v>-</v>
      </c>
      <c r="AK737" s="91" t="str">
        <f t="shared" si="349"/>
        <v>-</v>
      </c>
      <c r="AL737" s="91" t="str">
        <f t="shared" si="349"/>
        <v>-</v>
      </c>
      <c r="AM737" s="92" t="str">
        <f t="shared" si="349"/>
        <v>-</v>
      </c>
    </row>
    <row r="738" spans="1:39">
      <c r="A738" s="58" t="str">
        <f>IFERROR(IF(A737+1&lt;COUNTIF(TQoL_Indexes!#REF!,Aux_Country!$A$3),A737+1,""),"")</f>
        <v/>
      </c>
      <c r="B738" s="116" t="str">
        <f t="shared" si="340"/>
        <v/>
      </c>
      <c r="C738" s="116" t="str">
        <f t="shared" si="340"/>
        <v/>
      </c>
      <c r="D738" s="116" t="str">
        <f t="shared" si="340"/>
        <v/>
      </c>
      <c r="E738" s="91" t="str">
        <f t="shared" si="343"/>
        <v>-</v>
      </c>
      <c r="F738" s="91" t="str">
        <f t="shared" ref="F738:AM738" si="350">IFERROR(_xlfn.RANK.EQ(F331,F$3:F$404,0),"-")</f>
        <v>-</v>
      </c>
      <c r="G738" s="91" t="str">
        <f t="shared" si="350"/>
        <v>-</v>
      </c>
      <c r="H738" s="91" t="str">
        <f t="shared" si="350"/>
        <v>-</v>
      </c>
      <c r="I738" s="91" t="str">
        <f t="shared" si="350"/>
        <v>-</v>
      </c>
      <c r="J738" s="91" t="str">
        <f t="shared" si="350"/>
        <v>-</v>
      </c>
      <c r="K738" s="91" t="str">
        <f t="shared" si="350"/>
        <v>-</v>
      </c>
      <c r="L738" s="91" t="str">
        <f t="shared" si="350"/>
        <v>-</v>
      </c>
      <c r="M738" s="91" t="str">
        <f t="shared" si="350"/>
        <v>-</v>
      </c>
      <c r="N738" s="91" t="str">
        <f t="shared" si="350"/>
        <v>-</v>
      </c>
      <c r="O738" s="91" t="str">
        <f t="shared" si="350"/>
        <v>-</v>
      </c>
      <c r="P738" s="91" t="str">
        <f t="shared" si="350"/>
        <v>-</v>
      </c>
      <c r="Q738" s="91" t="str">
        <f t="shared" si="350"/>
        <v>-</v>
      </c>
      <c r="R738" s="91" t="str">
        <f t="shared" si="350"/>
        <v>-</v>
      </c>
      <c r="S738" s="91" t="str">
        <f t="shared" si="350"/>
        <v>-</v>
      </c>
      <c r="T738" s="91" t="str">
        <f t="shared" si="350"/>
        <v>-</v>
      </c>
      <c r="U738" s="91" t="str">
        <f t="shared" si="350"/>
        <v>-</v>
      </c>
      <c r="V738" s="91" t="str">
        <f t="shared" si="350"/>
        <v>-</v>
      </c>
      <c r="W738" s="91" t="str">
        <f t="shared" si="350"/>
        <v>-</v>
      </c>
      <c r="X738" s="91" t="str">
        <f t="shared" si="350"/>
        <v>-</v>
      </c>
      <c r="Y738" s="91" t="str">
        <f t="shared" si="350"/>
        <v>-</v>
      </c>
      <c r="Z738" s="91" t="str">
        <f t="shared" si="350"/>
        <v>-</v>
      </c>
      <c r="AA738" s="91" t="str">
        <f t="shared" si="350"/>
        <v>-</v>
      </c>
      <c r="AB738" s="91" t="str">
        <f t="shared" si="350"/>
        <v>-</v>
      </c>
      <c r="AC738" s="91" t="str">
        <f t="shared" si="350"/>
        <v>-</v>
      </c>
      <c r="AD738" s="91" t="str">
        <f t="shared" si="350"/>
        <v>-</v>
      </c>
      <c r="AE738" s="91" t="str">
        <f t="shared" si="350"/>
        <v>-</v>
      </c>
      <c r="AF738" s="91" t="str">
        <f t="shared" si="350"/>
        <v>-</v>
      </c>
      <c r="AG738" s="91" t="str">
        <f t="shared" si="350"/>
        <v>-</v>
      </c>
      <c r="AH738" s="91" t="str">
        <f t="shared" si="350"/>
        <v>-</v>
      </c>
      <c r="AI738" s="91" t="str">
        <f t="shared" si="350"/>
        <v>-</v>
      </c>
      <c r="AJ738" s="91" t="str">
        <f t="shared" si="350"/>
        <v>-</v>
      </c>
      <c r="AK738" s="91" t="str">
        <f t="shared" si="350"/>
        <v>-</v>
      </c>
      <c r="AL738" s="91" t="str">
        <f t="shared" si="350"/>
        <v>-</v>
      </c>
      <c r="AM738" s="92" t="str">
        <f t="shared" si="350"/>
        <v>-</v>
      </c>
    </row>
    <row r="739" spans="1:39">
      <c r="A739" s="58" t="str">
        <f>IFERROR(IF(A738+1&lt;COUNTIF(TQoL_Indexes!#REF!,Aux_Country!$A$3),A738+1,""),"")</f>
        <v/>
      </c>
      <c r="B739" s="116" t="str">
        <f t="shared" si="340"/>
        <v/>
      </c>
      <c r="C739" s="116" t="str">
        <f t="shared" si="340"/>
        <v/>
      </c>
      <c r="D739" s="116" t="str">
        <f t="shared" si="340"/>
        <v/>
      </c>
      <c r="E739" s="91" t="str">
        <f t="shared" si="343"/>
        <v>-</v>
      </c>
      <c r="F739" s="91" t="str">
        <f t="shared" ref="F739:AM739" si="351">IFERROR(_xlfn.RANK.EQ(F332,F$3:F$404,0),"-")</f>
        <v>-</v>
      </c>
      <c r="G739" s="91" t="str">
        <f t="shared" si="351"/>
        <v>-</v>
      </c>
      <c r="H739" s="91" t="str">
        <f t="shared" si="351"/>
        <v>-</v>
      </c>
      <c r="I739" s="91" t="str">
        <f t="shared" si="351"/>
        <v>-</v>
      </c>
      <c r="J739" s="91" t="str">
        <f t="shared" si="351"/>
        <v>-</v>
      </c>
      <c r="K739" s="91" t="str">
        <f t="shared" si="351"/>
        <v>-</v>
      </c>
      <c r="L739" s="91" t="str">
        <f t="shared" si="351"/>
        <v>-</v>
      </c>
      <c r="M739" s="91" t="str">
        <f t="shared" si="351"/>
        <v>-</v>
      </c>
      <c r="N739" s="91" t="str">
        <f t="shared" si="351"/>
        <v>-</v>
      </c>
      <c r="O739" s="91" t="str">
        <f t="shared" si="351"/>
        <v>-</v>
      </c>
      <c r="P739" s="91" t="str">
        <f t="shared" si="351"/>
        <v>-</v>
      </c>
      <c r="Q739" s="91" t="str">
        <f t="shared" si="351"/>
        <v>-</v>
      </c>
      <c r="R739" s="91" t="str">
        <f t="shared" si="351"/>
        <v>-</v>
      </c>
      <c r="S739" s="91" t="str">
        <f t="shared" si="351"/>
        <v>-</v>
      </c>
      <c r="T739" s="91" t="str">
        <f t="shared" si="351"/>
        <v>-</v>
      </c>
      <c r="U739" s="91" t="str">
        <f t="shared" si="351"/>
        <v>-</v>
      </c>
      <c r="V739" s="91" t="str">
        <f t="shared" si="351"/>
        <v>-</v>
      </c>
      <c r="W739" s="91" t="str">
        <f t="shared" si="351"/>
        <v>-</v>
      </c>
      <c r="X739" s="91" t="str">
        <f t="shared" si="351"/>
        <v>-</v>
      </c>
      <c r="Y739" s="91" t="str">
        <f t="shared" si="351"/>
        <v>-</v>
      </c>
      <c r="Z739" s="91" t="str">
        <f t="shared" si="351"/>
        <v>-</v>
      </c>
      <c r="AA739" s="91" t="str">
        <f t="shared" si="351"/>
        <v>-</v>
      </c>
      <c r="AB739" s="91" t="str">
        <f t="shared" si="351"/>
        <v>-</v>
      </c>
      <c r="AC739" s="91" t="str">
        <f t="shared" si="351"/>
        <v>-</v>
      </c>
      <c r="AD739" s="91" t="str">
        <f t="shared" si="351"/>
        <v>-</v>
      </c>
      <c r="AE739" s="91" t="str">
        <f t="shared" si="351"/>
        <v>-</v>
      </c>
      <c r="AF739" s="91" t="str">
        <f t="shared" si="351"/>
        <v>-</v>
      </c>
      <c r="AG739" s="91" t="str">
        <f t="shared" si="351"/>
        <v>-</v>
      </c>
      <c r="AH739" s="91" t="str">
        <f t="shared" si="351"/>
        <v>-</v>
      </c>
      <c r="AI739" s="91" t="str">
        <f t="shared" si="351"/>
        <v>-</v>
      </c>
      <c r="AJ739" s="91" t="str">
        <f t="shared" si="351"/>
        <v>-</v>
      </c>
      <c r="AK739" s="91" t="str">
        <f t="shared" si="351"/>
        <v>-</v>
      </c>
      <c r="AL739" s="91" t="str">
        <f t="shared" si="351"/>
        <v>-</v>
      </c>
      <c r="AM739" s="92" t="str">
        <f t="shared" si="351"/>
        <v>-</v>
      </c>
    </row>
    <row r="740" spans="1:39">
      <c r="A740" s="58" t="str">
        <f>IFERROR(IF(A739+1&lt;COUNTIF(TQoL_Indexes!#REF!,Aux_Country!$A$3),A739+1,""),"")</f>
        <v/>
      </c>
      <c r="B740" s="116" t="str">
        <f t="shared" si="340"/>
        <v/>
      </c>
      <c r="C740" s="116" t="str">
        <f t="shared" si="340"/>
        <v/>
      </c>
      <c r="D740" s="116" t="str">
        <f t="shared" si="340"/>
        <v/>
      </c>
      <c r="E740" s="91" t="str">
        <f t="shared" si="343"/>
        <v>-</v>
      </c>
      <c r="F740" s="91" t="str">
        <f t="shared" ref="F740:AM740" si="352">IFERROR(_xlfn.RANK.EQ(F333,F$3:F$404,0),"-")</f>
        <v>-</v>
      </c>
      <c r="G740" s="91" t="str">
        <f t="shared" si="352"/>
        <v>-</v>
      </c>
      <c r="H740" s="91" t="str">
        <f t="shared" si="352"/>
        <v>-</v>
      </c>
      <c r="I740" s="91" t="str">
        <f t="shared" si="352"/>
        <v>-</v>
      </c>
      <c r="J740" s="91" t="str">
        <f t="shared" si="352"/>
        <v>-</v>
      </c>
      <c r="K740" s="91" t="str">
        <f t="shared" si="352"/>
        <v>-</v>
      </c>
      <c r="L740" s="91" t="str">
        <f t="shared" si="352"/>
        <v>-</v>
      </c>
      <c r="M740" s="91" t="str">
        <f t="shared" si="352"/>
        <v>-</v>
      </c>
      <c r="N740" s="91" t="str">
        <f t="shared" si="352"/>
        <v>-</v>
      </c>
      <c r="O740" s="91" t="str">
        <f t="shared" si="352"/>
        <v>-</v>
      </c>
      <c r="P740" s="91" t="str">
        <f t="shared" si="352"/>
        <v>-</v>
      </c>
      <c r="Q740" s="91" t="str">
        <f t="shared" si="352"/>
        <v>-</v>
      </c>
      <c r="R740" s="91" t="str">
        <f t="shared" si="352"/>
        <v>-</v>
      </c>
      <c r="S740" s="91" t="str">
        <f t="shared" si="352"/>
        <v>-</v>
      </c>
      <c r="T740" s="91" t="str">
        <f t="shared" si="352"/>
        <v>-</v>
      </c>
      <c r="U740" s="91" t="str">
        <f t="shared" si="352"/>
        <v>-</v>
      </c>
      <c r="V740" s="91" t="str">
        <f t="shared" si="352"/>
        <v>-</v>
      </c>
      <c r="W740" s="91" t="str">
        <f t="shared" si="352"/>
        <v>-</v>
      </c>
      <c r="X740" s="91" t="str">
        <f t="shared" si="352"/>
        <v>-</v>
      </c>
      <c r="Y740" s="91" t="str">
        <f t="shared" si="352"/>
        <v>-</v>
      </c>
      <c r="Z740" s="91" t="str">
        <f t="shared" si="352"/>
        <v>-</v>
      </c>
      <c r="AA740" s="91" t="str">
        <f t="shared" si="352"/>
        <v>-</v>
      </c>
      <c r="AB740" s="91" t="str">
        <f t="shared" si="352"/>
        <v>-</v>
      </c>
      <c r="AC740" s="91" t="str">
        <f t="shared" si="352"/>
        <v>-</v>
      </c>
      <c r="AD740" s="91" t="str">
        <f t="shared" si="352"/>
        <v>-</v>
      </c>
      <c r="AE740" s="91" t="str">
        <f t="shared" si="352"/>
        <v>-</v>
      </c>
      <c r="AF740" s="91" t="str">
        <f t="shared" si="352"/>
        <v>-</v>
      </c>
      <c r="AG740" s="91" t="str">
        <f t="shared" si="352"/>
        <v>-</v>
      </c>
      <c r="AH740" s="91" t="str">
        <f t="shared" si="352"/>
        <v>-</v>
      </c>
      <c r="AI740" s="91" t="str">
        <f t="shared" si="352"/>
        <v>-</v>
      </c>
      <c r="AJ740" s="91" t="str">
        <f t="shared" si="352"/>
        <v>-</v>
      </c>
      <c r="AK740" s="91" t="str">
        <f t="shared" si="352"/>
        <v>-</v>
      </c>
      <c r="AL740" s="91" t="str">
        <f t="shared" si="352"/>
        <v>-</v>
      </c>
      <c r="AM740" s="92" t="str">
        <f t="shared" si="352"/>
        <v>-</v>
      </c>
    </row>
    <row r="741" spans="1:39">
      <c r="A741" s="58" t="str">
        <f>IFERROR(IF(A740+1&lt;COUNTIF(TQoL_Indexes!#REF!,Aux_Country!$A$3),A740+1,""),"")</f>
        <v/>
      </c>
      <c r="B741" s="116" t="str">
        <f t="shared" si="340"/>
        <v/>
      </c>
      <c r="C741" s="116" t="str">
        <f t="shared" si="340"/>
        <v/>
      </c>
      <c r="D741" s="116" t="str">
        <f t="shared" si="340"/>
        <v/>
      </c>
      <c r="E741" s="91" t="str">
        <f t="shared" si="343"/>
        <v>-</v>
      </c>
      <c r="F741" s="91" t="str">
        <f t="shared" ref="F741:AM741" si="353">IFERROR(_xlfn.RANK.EQ(F334,F$3:F$404,0),"-")</f>
        <v>-</v>
      </c>
      <c r="G741" s="91" t="str">
        <f t="shared" si="353"/>
        <v>-</v>
      </c>
      <c r="H741" s="91" t="str">
        <f t="shared" si="353"/>
        <v>-</v>
      </c>
      <c r="I741" s="91" t="str">
        <f t="shared" si="353"/>
        <v>-</v>
      </c>
      <c r="J741" s="91" t="str">
        <f t="shared" si="353"/>
        <v>-</v>
      </c>
      <c r="K741" s="91" t="str">
        <f t="shared" si="353"/>
        <v>-</v>
      </c>
      <c r="L741" s="91" t="str">
        <f t="shared" si="353"/>
        <v>-</v>
      </c>
      <c r="M741" s="91" t="str">
        <f t="shared" si="353"/>
        <v>-</v>
      </c>
      <c r="N741" s="91" t="str">
        <f t="shared" si="353"/>
        <v>-</v>
      </c>
      <c r="O741" s="91" t="str">
        <f t="shared" si="353"/>
        <v>-</v>
      </c>
      <c r="P741" s="91" t="str">
        <f t="shared" si="353"/>
        <v>-</v>
      </c>
      <c r="Q741" s="91" t="str">
        <f t="shared" si="353"/>
        <v>-</v>
      </c>
      <c r="R741" s="91" t="str">
        <f t="shared" si="353"/>
        <v>-</v>
      </c>
      <c r="S741" s="91" t="str">
        <f t="shared" si="353"/>
        <v>-</v>
      </c>
      <c r="T741" s="91" t="str">
        <f t="shared" si="353"/>
        <v>-</v>
      </c>
      <c r="U741" s="91" t="str">
        <f t="shared" si="353"/>
        <v>-</v>
      </c>
      <c r="V741" s="91" t="str">
        <f t="shared" si="353"/>
        <v>-</v>
      </c>
      <c r="W741" s="91" t="str">
        <f t="shared" si="353"/>
        <v>-</v>
      </c>
      <c r="X741" s="91" t="str">
        <f t="shared" si="353"/>
        <v>-</v>
      </c>
      <c r="Y741" s="91" t="str">
        <f t="shared" si="353"/>
        <v>-</v>
      </c>
      <c r="Z741" s="91" t="str">
        <f t="shared" si="353"/>
        <v>-</v>
      </c>
      <c r="AA741" s="91" t="str">
        <f t="shared" si="353"/>
        <v>-</v>
      </c>
      <c r="AB741" s="91" t="str">
        <f t="shared" si="353"/>
        <v>-</v>
      </c>
      <c r="AC741" s="91" t="str">
        <f t="shared" si="353"/>
        <v>-</v>
      </c>
      <c r="AD741" s="91" t="str">
        <f t="shared" si="353"/>
        <v>-</v>
      </c>
      <c r="AE741" s="91" t="str">
        <f t="shared" si="353"/>
        <v>-</v>
      </c>
      <c r="AF741" s="91" t="str">
        <f t="shared" si="353"/>
        <v>-</v>
      </c>
      <c r="AG741" s="91" t="str">
        <f t="shared" si="353"/>
        <v>-</v>
      </c>
      <c r="AH741" s="91" t="str">
        <f t="shared" si="353"/>
        <v>-</v>
      </c>
      <c r="AI741" s="91" t="str">
        <f t="shared" si="353"/>
        <v>-</v>
      </c>
      <c r="AJ741" s="91" t="str">
        <f t="shared" si="353"/>
        <v>-</v>
      </c>
      <c r="AK741" s="91" t="str">
        <f t="shared" si="353"/>
        <v>-</v>
      </c>
      <c r="AL741" s="91" t="str">
        <f t="shared" si="353"/>
        <v>-</v>
      </c>
      <c r="AM741" s="92" t="str">
        <f t="shared" si="353"/>
        <v>-</v>
      </c>
    </row>
    <row r="742" spans="1:39">
      <c r="A742" s="58" t="str">
        <f>IFERROR(IF(A741+1&lt;COUNTIF(TQoL_Indexes!#REF!,Aux_Country!$A$3),A741+1,""),"")</f>
        <v/>
      </c>
      <c r="B742" s="116" t="str">
        <f t="shared" si="340"/>
        <v/>
      </c>
      <c r="C742" s="116" t="str">
        <f t="shared" si="340"/>
        <v/>
      </c>
      <c r="D742" s="116" t="str">
        <f t="shared" si="340"/>
        <v/>
      </c>
      <c r="E742" s="91" t="str">
        <f t="shared" si="343"/>
        <v>-</v>
      </c>
      <c r="F742" s="91" t="str">
        <f t="shared" ref="F742:AM742" si="354">IFERROR(_xlfn.RANK.EQ(F335,F$3:F$404,0),"-")</f>
        <v>-</v>
      </c>
      <c r="G742" s="91" t="str">
        <f t="shared" si="354"/>
        <v>-</v>
      </c>
      <c r="H742" s="91" t="str">
        <f t="shared" si="354"/>
        <v>-</v>
      </c>
      <c r="I742" s="91" t="str">
        <f t="shared" si="354"/>
        <v>-</v>
      </c>
      <c r="J742" s="91" t="str">
        <f t="shared" si="354"/>
        <v>-</v>
      </c>
      <c r="K742" s="91" t="str">
        <f t="shared" si="354"/>
        <v>-</v>
      </c>
      <c r="L742" s="91" t="str">
        <f t="shared" si="354"/>
        <v>-</v>
      </c>
      <c r="M742" s="91" t="str">
        <f t="shared" si="354"/>
        <v>-</v>
      </c>
      <c r="N742" s="91" t="str">
        <f t="shared" si="354"/>
        <v>-</v>
      </c>
      <c r="O742" s="91" t="str">
        <f t="shared" si="354"/>
        <v>-</v>
      </c>
      <c r="P742" s="91" t="str">
        <f t="shared" si="354"/>
        <v>-</v>
      </c>
      <c r="Q742" s="91" t="str">
        <f t="shared" si="354"/>
        <v>-</v>
      </c>
      <c r="R742" s="91" t="str">
        <f t="shared" si="354"/>
        <v>-</v>
      </c>
      <c r="S742" s="91" t="str">
        <f t="shared" si="354"/>
        <v>-</v>
      </c>
      <c r="T742" s="91" t="str">
        <f t="shared" si="354"/>
        <v>-</v>
      </c>
      <c r="U742" s="91" t="str">
        <f t="shared" si="354"/>
        <v>-</v>
      </c>
      <c r="V742" s="91" t="str">
        <f t="shared" si="354"/>
        <v>-</v>
      </c>
      <c r="W742" s="91" t="str">
        <f t="shared" si="354"/>
        <v>-</v>
      </c>
      <c r="X742" s="91" t="str">
        <f t="shared" si="354"/>
        <v>-</v>
      </c>
      <c r="Y742" s="91" t="str">
        <f t="shared" si="354"/>
        <v>-</v>
      </c>
      <c r="Z742" s="91" t="str">
        <f t="shared" si="354"/>
        <v>-</v>
      </c>
      <c r="AA742" s="91" t="str">
        <f t="shared" si="354"/>
        <v>-</v>
      </c>
      <c r="AB742" s="91" t="str">
        <f t="shared" si="354"/>
        <v>-</v>
      </c>
      <c r="AC742" s="91" t="str">
        <f t="shared" si="354"/>
        <v>-</v>
      </c>
      <c r="AD742" s="91" t="str">
        <f t="shared" si="354"/>
        <v>-</v>
      </c>
      <c r="AE742" s="91" t="str">
        <f t="shared" si="354"/>
        <v>-</v>
      </c>
      <c r="AF742" s="91" t="str">
        <f t="shared" si="354"/>
        <v>-</v>
      </c>
      <c r="AG742" s="91" t="str">
        <f t="shared" si="354"/>
        <v>-</v>
      </c>
      <c r="AH742" s="91" t="str">
        <f t="shared" si="354"/>
        <v>-</v>
      </c>
      <c r="AI742" s="91" t="str">
        <f t="shared" si="354"/>
        <v>-</v>
      </c>
      <c r="AJ742" s="91" t="str">
        <f t="shared" si="354"/>
        <v>-</v>
      </c>
      <c r="AK742" s="91" t="str">
        <f t="shared" si="354"/>
        <v>-</v>
      </c>
      <c r="AL742" s="91" t="str">
        <f t="shared" si="354"/>
        <v>-</v>
      </c>
      <c r="AM742" s="92" t="str">
        <f t="shared" si="354"/>
        <v>-</v>
      </c>
    </row>
    <row r="743" spans="1:39">
      <c r="A743" s="58" t="str">
        <f>IFERROR(IF(A742+1&lt;COUNTIF(TQoL_Indexes!#REF!,Aux_Country!$A$3),A742+1,""),"")</f>
        <v/>
      </c>
      <c r="B743" s="116" t="str">
        <f t="shared" si="340"/>
        <v/>
      </c>
      <c r="C743" s="116" t="str">
        <f t="shared" si="340"/>
        <v/>
      </c>
      <c r="D743" s="116" t="str">
        <f t="shared" si="340"/>
        <v/>
      </c>
      <c r="E743" s="91" t="str">
        <f t="shared" si="343"/>
        <v>-</v>
      </c>
      <c r="F743" s="91" t="str">
        <f t="shared" ref="F743:AM743" si="355">IFERROR(_xlfn.RANK.EQ(F336,F$3:F$404,0),"-")</f>
        <v>-</v>
      </c>
      <c r="G743" s="91" t="str">
        <f t="shared" si="355"/>
        <v>-</v>
      </c>
      <c r="H743" s="91" t="str">
        <f t="shared" si="355"/>
        <v>-</v>
      </c>
      <c r="I743" s="91" t="str">
        <f t="shared" si="355"/>
        <v>-</v>
      </c>
      <c r="J743" s="91" t="str">
        <f t="shared" si="355"/>
        <v>-</v>
      </c>
      <c r="K743" s="91" t="str">
        <f t="shared" si="355"/>
        <v>-</v>
      </c>
      <c r="L743" s="91" t="str">
        <f t="shared" si="355"/>
        <v>-</v>
      </c>
      <c r="M743" s="91" t="str">
        <f t="shared" si="355"/>
        <v>-</v>
      </c>
      <c r="N743" s="91" t="str">
        <f t="shared" si="355"/>
        <v>-</v>
      </c>
      <c r="O743" s="91" t="str">
        <f t="shared" si="355"/>
        <v>-</v>
      </c>
      <c r="P743" s="91" t="str">
        <f t="shared" si="355"/>
        <v>-</v>
      </c>
      <c r="Q743" s="91" t="str">
        <f t="shared" si="355"/>
        <v>-</v>
      </c>
      <c r="R743" s="91" t="str">
        <f t="shared" si="355"/>
        <v>-</v>
      </c>
      <c r="S743" s="91" t="str">
        <f t="shared" si="355"/>
        <v>-</v>
      </c>
      <c r="T743" s="91" t="str">
        <f t="shared" si="355"/>
        <v>-</v>
      </c>
      <c r="U743" s="91" t="str">
        <f t="shared" si="355"/>
        <v>-</v>
      </c>
      <c r="V743" s="91" t="str">
        <f t="shared" si="355"/>
        <v>-</v>
      </c>
      <c r="W743" s="91" t="str">
        <f t="shared" si="355"/>
        <v>-</v>
      </c>
      <c r="X743" s="91" t="str">
        <f t="shared" si="355"/>
        <v>-</v>
      </c>
      <c r="Y743" s="91" t="str">
        <f t="shared" si="355"/>
        <v>-</v>
      </c>
      <c r="Z743" s="91" t="str">
        <f t="shared" si="355"/>
        <v>-</v>
      </c>
      <c r="AA743" s="91" t="str">
        <f t="shared" si="355"/>
        <v>-</v>
      </c>
      <c r="AB743" s="91" t="str">
        <f t="shared" si="355"/>
        <v>-</v>
      </c>
      <c r="AC743" s="91" t="str">
        <f t="shared" si="355"/>
        <v>-</v>
      </c>
      <c r="AD743" s="91" t="str">
        <f t="shared" si="355"/>
        <v>-</v>
      </c>
      <c r="AE743" s="91" t="str">
        <f t="shared" si="355"/>
        <v>-</v>
      </c>
      <c r="AF743" s="91" t="str">
        <f t="shared" si="355"/>
        <v>-</v>
      </c>
      <c r="AG743" s="91" t="str">
        <f t="shared" si="355"/>
        <v>-</v>
      </c>
      <c r="AH743" s="91" t="str">
        <f t="shared" si="355"/>
        <v>-</v>
      </c>
      <c r="AI743" s="91" t="str">
        <f t="shared" si="355"/>
        <v>-</v>
      </c>
      <c r="AJ743" s="91" t="str">
        <f t="shared" si="355"/>
        <v>-</v>
      </c>
      <c r="AK743" s="91" t="str">
        <f t="shared" si="355"/>
        <v>-</v>
      </c>
      <c r="AL743" s="91" t="str">
        <f t="shared" si="355"/>
        <v>-</v>
      </c>
      <c r="AM743" s="92" t="str">
        <f t="shared" si="355"/>
        <v>-</v>
      </c>
    </row>
    <row r="744" spans="1:39">
      <c r="A744" s="58" t="str">
        <f>IFERROR(IF(A743+1&lt;COUNTIF(TQoL_Indexes!#REF!,Aux_Country!$A$3),A743+1,""),"")</f>
        <v/>
      </c>
      <c r="B744" s="116" t="str">
        <f t="shared" si="340"/>
        <v/>
      </c>
      <c r="C744" s="116" t="str">
        <f t="shared" si="340"/>
        <v/>
      </c>
      <c r="D744" s="116" t="str">
        <f t="shared" si="340"/>
        <v/>
      </c>
      <c r="E744" s="91" t="str">
        <f t="shared" si="343"/>
        <v>-</v>
      </c>
      <c r="F744" s="91" t="str">
        <f t="shared" ref="F744:AM744" si="356">IFERROR(_xlfn.RANK.EQ(F337,F$3:F$404,0),"-")</f>
        <v>-</v>
      </c>
      <c r="G744" s="91" t="str">
        <f t="shared" si="356"/>
        <v>-</v>
      </c>
      <c r="H744" s="91" t="str">
        <f t="shared" si="356"/>
        <v>-</v>
      </c>
      <c r="I744" s="91" t="str">
        <f t="shared" si="356"/>
        <v>-</v>
      </c>
      <c r="J744" s="91" t="str">
        <f t="shared" si="356"/>
        <v>-</v>
      </c>
      <c r="K744" s="91" t="str">
        <f t="shared" si="356"/>
        <v>-</v>
      </c>
      <c r="L744" s="91" t="str">
        <f t="shared" si="356"/>
        <v>-</v>
      </c>
      <c r="M744" s="91" t="str">
        <f t="shared" si="356"/>
        <v>-</v>
      </c>
      <c r="N744" s="91" t="str">
        <f t="shared" si="356"/>
        <v>-</v>
      </c>
      <c r="O744" s="91" t="str">
        <f t="shared" si="356"/>
        <v>-</v>
      </c>
      <c r="P744" s="91" t="str">
        <f t="shared" si="356"/>
        <v>-</v>
      </c>
      <c r="Q744" s="91" t="str">
        <f t="shared" si="356"/>
        <v>-</v>
      </c>
      <c r="R744" s="91" t="str">
        <f t="shared" si="356"/>
        <v>-</v>
      </c>
      <c r="S744" s="91" t="str">
        <f t="shared" si="356"/>
        <v>-</v>
      </c>
      <c r="T744" s="91" t="str">
        <f t="shared" si="356"/>
        <v>-</v>
      </c>
      <c r="U744" s="91" t="str">
        <f t="shared" si="356"/>
        <v>-</v>
      </c>
      <c r="V744" s="91" t="str">
        <f t="shared" si="356"/>
        <v>-</v>
      </c>
      <c r="W744" s="91" t="str">
        <f t="shared" si="356"/>
        <v>-</v>
      </c>
      <c r="X744" s="91" t="str">
        <f t="shared" si="356"/>
        <v>-</v>
      </c>
      <c r="Y744" s="91" t="str">
        <f t="shared" si="356"/>
        <v>-</v>
      </c>
      <c r="Z744" s="91" t="str">
        <f t="shared" si="356"/>
        <v>-</v>
      </c>
      <c r="AA744" s="91" t="str">
        <f t="shared" si="356"/>
        <v>-</v>
      </c>
      <c r="AB744" s="91" t="str">
        <f t="shared" si="356"/>
        <v>-</v>
      </c>
      <c r="AC744" s="91" t="str">
        <f t="shared" si="356"/>
        <v>-</v>
      </c>
      <c r="AD744" s="91" t="str">
        <f t="shared" si="356"/>
        <v>-</v>
      </c>
      <c r="AE744" s="91" t="str">
        <f t="shared" si="356"/>
        <v>-</v>
      </c>
      <c r="AF744" s="91" t="str">
        <f t="shared" si="356"/>
        <v>-</v>
      </c>
      <c r="AG744" s="91" t="str">
        <f t="shared" si="356"/>
        <v>-</v>
      </c>
      <c r="AH744" s="91" t="str">
        <f t="shared" si="356"/>
        <v>-</v>
      </c>
      <c r="AI744" s="91" t="str">
        <f t="shared" si="356"/>
        <v>-</v>
      </c>
      <c r="AJ744" s="91" t="str">
        <f t="shared" si="356"/>
        <v>-</v>
      </c>
      <c r="AK744" s="91" t="str">
        <f t="shared" si="356"/>
        <v>-</v>
      </c>
      <c r="AL744" s="91" t="str">
        <f t="shared" si="356"/>
        <v>-</v>
      </c>
      <c r="AM744" s="92" t="str">
        <f t="shared" si="356"/>
        <v>-</v>
      </c>
    </row>
    <row r="745" spans="1:39">
      <c r="A745" s="58" t="str">
        <f>IFERROR(IF(A744+1&lt;COUNTIF(TQoL_Indexes!#REF!,Aux_Country!$A$3),A744+1,""),"")</f>
        <v/>
      </c>
      <c r="B745" s="116" t="str">
        <f t="shared" si="340"/>
        <v/>
      </c>
      <c r="C745" s="116" t="str">
        <f t="shared" si="340"/>
        <v/>
      </c>
      <c r="D745" s="116" t="str">
        <f t="shared" si="340"/>
        <v/>
      </c>
      <c r="E745" s="91" t="str">
        <f t="shared" si="343"/>
        <v>-</v>
      </c>
      <c r="F745" s="91" t="str">
        <f t="shared" ref="F745:AM745" si="357">IFERROR(_xlfn.RANK.EQ(F338,F$3:F$404,0),"-")</f>
        <v>-</v>
      </c>
      <c r="G745" s="91" t="str">
        <f t="shared" si="357"/>
        <v>-</v>
      </c>
      <c r="H745" s="91" t="str">
        <f t="shared" si="357"/>
        <v>-</v>
      </c>
      <c r="I745" s="91" t="str">
        <f t="shared" si="357"/>
        <v>-</v>
      </c>
      <c r="J745" s="91" t="str">
        <f t="shared" si="357"/>
        <v>-</v>
      </c>
      <c r="K745" s="91" t="str">
        <f t="shared" si="357"/>
        <v>-</v>
      </c>
      <c r="L745" s="91" t="str">
        <f t="shared" si="357"/>
        <v>-</v>
      </c>
      <c r="M745" s="91" t="str">
        <f t="shared" si="357"/>
        <v>-</v>
      </c>
      <c r="N745" s="91" t="str">
        <f t="shared" si="357"/>
        <v>-</v>
      </c>
      <c r="O745" s="91" t="str">
        <f t="shared" si="357"/>
        <v>-</v>
      </c>
      <c r="P745" s="91" t="str">
        <f t="shared" si="357"/>
        <v>-</v>
      </c>
      <c r="Q745" s="91" t="str">
        <f t="shared" si="357"/>
        <v>-</v>
      </c>
      <c r="R745" s="91" t="str">
        <f t="shared" si="357"/>
        <v>-</v>
      </c>
      <c r="S745" s="91" t="str">
        <f t="shared" si="357"/>
        <v>-</v>
      </c>
      <c r="T745" s="91" t="str">
        <f t="shared" si="357"/>
        <v>-</v>
      </c>
      <c r="U745" s="91" t="str">
        <f t="shared" si="357"/>
        <v>-</v>
      </c>
      <c r="V745" s="91" t="str">
        <f t="shared" si="357"/>
        <v>-</v>
      </c>
      <c r="W745" s="91" t="str">
        <f t="shared" si="357"/>
        <v>-</v>
      </c>
      <c r="X745" s="91" t="str">
        <f t="shared" si="357"/>
        <v>-</v>
      </c>
      <c r="Y745" s="91" t="str">
        <f t="shared" si="357"/>
        <v>-</v>
      </c>
      <c r="Z745" s="91" t="str">
        <f t="shared" si="357"/>
        <v>-</v>
      </c>
      <c r="AA745" s="91" t="str">
        <f t="shared" si="357"/>
        <v>-</v>
      </c>
      <c r="AB745" s="91" t="str">
        <f t="shared" si="357"/>
        <v>-</v>
      </c>
      <c r="AC745" s="91" t="str">
        <f t="shared" si="357"/>
        <v>-</v>
      </c>
      <c r="AD745" s="91" t="str">
        <f t="shared" si="357"/>
        <v>-</v>
      </c>
      <c r="AE745" s="91" t="str">
        <f t="shared" si="357"/>
        <v>-</v>
      </c>
      <c r="AF745" s="91" t="str">
        <f t="shared" si="357"/>
        <v>-</v>
      </c>
      <c r="AG745" s="91" t="str">
        <f t="shared" si="357"/>
        <v>-</v>
      </c>
      <c r="AH745" s="91" t="str">
        <f t="shared" si="357"/>
        <v>-</v>
      </c>
      <c r="AI745" s="91" t="str">
        <f t="shared" si="357"/>
        <v>-</v>
      </c>
      <c r="AJ745" s="91" t="str">
        <f t="shared" si="357"/>
        <v>-</v>
      </c>
      <c r="AK745" s="91" t="str">
        <f t="shared" si="357"/>
        <v>-</v>
      </c>
      <c r="AL745" s="91" t="str">
        <f t="shared" si="357"/>
        <v>-</v>
      </c>
      <c r="AM745" s="92" t="str">
        <f t="shared" si="357"/>
        <v>-</v>
      </c>
    </row>
    <row r="746" spans="1:39">
      <c r="A746" s="58" t="str">
        <f>IFERROR(IF(A745+1&lt;COUNTIF(TQoL_Indexes!#REF!,Aux_Country!$A$3),A745+1,""),"")</f>
        <v/>
      </c>
      <c r="B746" s="116" t="str">
        <f t="shared" si="340"/>
        <v/>
      </c>
      <c r="C746" s="116" t="str">
        <f t="shared" si="340"/>
        <v/>
      </c>
      <c r="D746" s="116" t="str">
        <f t="shared" si="340"/>
        <v/>
      </c>
      <c r="E746" s="91" t="str">
        <f t="shared" si="343"/>
        <v>-</v>
      </c>
      <c r="F746" s="91" t="str">
        <f t="shared" ref="F746:AM746" si="358">IFERROR(_xlfn.RANK.EQ(F339,F$3:F$404,0),"-")</f>
        <v>-</v>
      </c>
      <c r="G746" s="91" t="str">
        <f t="shared" si="358"/>
        <v>-</v>
      </c>
      <c r="H746" s="91" t="str">
        <f t="shared" si="358"/>
        <v>-</v>
      </c>
      <c r="I746" s="91" t="str">
        <f t="shared" si="358"/>
        <v>-</v>
      </c>
      <c r="J746" s="91" t="str">
        <f t="shared" si="358"/>
        <v>-</v>
      </c>
      <c r="K746" s="91" t="str">
        <f t="shared" si="358"/>
        <v>-</v>
      </c>
      <c r="L746" s="91" t="str">
        <f t="shared" si="358"/>
        <v>-</v>
      </c>
      <c r="M746" s="91" t="str">
        <f t="shared" si="358"/>
        <v>-</v>
      </c>
      <c r="N746" s="91" t="str">
        <f t="shared" si="358"/>
        <v>-</v>
      </c>
      <c r="O746" s="91" t="str">
        <f t="shared" si="358"/>
        <v>-</v>
      </c>
      <c r="P746" s="91" t="str">
        <f t="shared" si="358"/>
        <v>-</v>
      </c>
      <c r="Q746" s="91" t="str">
        <f t="shared" si="358"/>
        <v>-</v>
      </c>
      <c r="R746" s="91" t="str">
        <f t="shared" si="358"/>
        <v>-</v>
      </c>
      <c r="S746" s="91" t="str">
        <f t="shared" si="358"/>
        <v>-</v>
      </c>
      <c r="T746" s="91" t="str">
        <f t="shared" si="358"/>
        <v>-</v>
      </c>
      <c r="U746" s="91" t="str">
        <f t="shared" si="358"/>
        <v>-</v>
      </c>
      <c r="V746" s="91" t="str">
        <f t="shared" si="358"/>
        <v>-</v>
      </c>
      <c r="W746" s="91" t="str">
        <f t="shared" si="358"/>
        <v>-</v>
      </c>
      <c r="X746" s="91" t="str">
        <f t="shared" si="358"/>
        <v>-</v>
      </c>
      <c r="Y746" s="91" t="str">
        <f t="shared" si="358"/>
        <v>-</v>
      </c>
      <c r="Z746" s="91" t="str">
        <f t="shared" si="358"/>
        <v>-</v>
      </c>
      <c r="AA746" s="91" t="str">
        <f t="shared" si="358"/>
        <v>-</v>
      </c>
      <c r="AB746" s="91" t="str">
        <f t="shared" si="358"/>
        <v>-</v>
      </c>
      <c r="AC746" s="91" t="str">
        <f t="shared" si="358"/>
        <v>-</v>
      </c>
      <c r="AD746" s="91" t="str">
        <f t="shared" si="358"/>
        <v>-</v>
      </c>
      <c r="AE746" s="91" t="str">
        <f t="shared" si="358"/>
        <v>-</v>
      </c>
      <c r="AF746" s="91" t="str">
        <f t="shared" si="358"/>
        <v>-</v>
      </c>
      <c r="AG746" s="91" t="str">
        <f t="shared" si="358"/>
        <v>-</v>
      </c>
      <c r="AH746" s="91" t="str">
        <f t="shared" si="358"/>
        <v>-</v>
      </c>
      <c r="AI746" s="91" t="str">
        <f t="shared" si="358"/>
        <v>-</v>
      </c>
      <c r="AJ746" s="91" t="str">
        <f t="shared" si="358"/>
        <v>-</v>
      </c>
      <c r="AK746" s="91" t="str">
        <f t="shared" si="358"/>
        <v>-</v>
      </c>
      <c r="AL746" s="91" t="str">
        <f t="shared" si="358"/>
        <v>-</v>
      </c>
      <c r="AM746" s="92" t="str">
        <f t="shared" si="358"/>
        <v>-</v>
      </c>
    </row>
    <row r="747" spans="1:39">
      <c r="A747" s="58" t="str">
        <f>IFERROR(IF(A746+1&lt;COUNTIF(TQoL_Indexes!#REF!,Aux_Country!$A$3),A746+1,""),"")</f>
        <v/>
      </c>
      <c r="B747" s="116" t="str">
        <f t="shared" si="340"/>
        <v/>
      </c>
      <c r="C747" s="116" t="str">
        <f t="shared" si="340"/>
        <v/>
      </c>
      <c r="D747" s="116" t="str">
        <f t="shared" si="340"/>
        <v/>
      </c>
      <c r="E747" s="91" t="str">
        <f t="shared" si="343"/>
        <v>-</v>
      </c>
      <c r="F747" s="91" t="str">
        <f t="shared" ref="F747:AM747" si="359">IFERROR(_xlfn.RANK.EQ(F340,F$3:F$404,0),"-")</f>
        <v>-</v>
      </c>
      <c r="G747" s="91" t="str">
        <f t="shared" si="359"/>
        <v>-</v>
      </c>
      <c r="H747" s="91" t="str">
        <f t="shared" si="359"/>
        <v>-</v>
      </c>
      <c r="I747" s="91" t="str">
        <f t="shared" si="359"/>
        <v>-</v>
      </c>
      <c r="J747" s="91" t="str">
        <f t="shared" si="359"/>
        <v>-</v>
      </c>
      <c r="K747" s="91" t="str">
        <f t="shared" si="359"/>
        <v>-</v>
      </c>
      <c r="L747" s="91" t="str">
        <f t="shared" si="359"/>
        <v>-</v>
      </c>
      <c r="M747" s="91" t="str">
        <f t="shared" si="359"/>
        <v>-</v>
      </c>
      <c r="N747" s="91" t="str">
        <f t="shared" si="359"/>
        <v>-</v>
      </c>
      <c r="O747" s="91" t="str">
        <f t="shared" si="359"/>
        <v>-</v>
      </c>
      <c r="P747" s="91" t="str">
        <f t="shared" si="359"/>
        <v>-</v>
      </c>
      <c r="Q747" s="91" t="str">
        <f t="shared" si="359"/>
        <v>-</v>
      </c>
      <c r="R747" s="91" t="str">
        <f t="shared" si="359"/>
        <v>-</v>
      </c>
      <c r="S747" s="91" t="str">
        <f t="shared" si="359"/>
        <v>-</v>
      </c>
      <c r="T747" s="91" t="str">
        <f t="shared" si="359"/>
        <v>-</v>
      </c>
      <c r="U747" s="91" t="str">
        <f t="shared" si="359"/>
        <v>-</v>
      </c>
      <c r="V747" s="91" t="str">
        <f t="shared" si="359"/>
        <v>-</v>
      </c>
      <c r="W747" s="91" t="str">
        <f t="shared" si="359"/>
        <v>-</v>
      </c>
      <c r="X747" s="91" t="str">
        <f t="shared" si="359"/>
        <v>-</v>
      </c>
      <c r="Y747" s="91" t="str">
        <f t="shared" si="359"/>
        <v>-</v>
      </c>
      <c r="Z747" s="91" t="str">
        <f t="shared" si="359"/>
        <v>-</v>
      </c>
      <c r="AA747" s="91" t="str">
        <f t="shared" si="359"/>
        <v>-</v>
      </c>
      <c r="AB747" s="91" t="str">
        <f t="shared" si="359"/>
        <v>-</v>
      </c>
      <c r="AC747" s="91" t="str">
        <f t="shared" si="359"/>
        <v>-</v>
      </c>
      <c r="AD747" s="91" t="str">
        <f t="shared" si="359"/>
        <v>-</v>
      </c>
      <c r="AE747" s="91" t="str">
        <f t="shared" si="359"/>
        <v>-</v>
      </c>
      <c r="AF747" s="91" t="str">
        <f t="shared" si="359"/>
        <v>-</v>
      </c>
      <c r="AG747" s="91" t="str">
        <f t="shared" si="359"/>
        <v>-</v>
      </c>
      <c r="AH747" s="91" t="str">
        <f t="shared" si="359"/>
        <v>-</v>
      </c>
      <c r="AI747" s="91" t="str">
        <f t="shared" si="359"/>
        <v>-</v>
      </c>
      <c r="AJ747" s="91" t="str">
        <f t="shared" si="359"/>
        <v>-</v>
      </c>
      <c r="AK747" s="91" t="str">
        <f t="shared" si="359"/>
        <v>-</v>
      </c>
      <c r="AL747" s="91" t="str">
        <f t="shared" si="359"/>
        <v>-</v>
      </c>
      <c r="AM747" s="92" t="str">
        <f t="shared" si="359"/>
        <v>-</v>
      </c>
    </row>
    <row r="748" spans="1:39">
      <c r="A748" s="58" t="str">
        <f>IFERROR(IF(A747+1&lt;COUNTIF(TQoL_Indexes!#REF!,Aux_Country!$A$3),A747+1,""),"")</f>
        <v/>
      </c>
      <c r="B748" s="116" t="str">
        <f t="shared" si="340"/>
        <v/>
      </c>
      <c r="C748" s="116" t="str">
        <f t="shared" si="340"/>
        <v/>
      </c>
      <c r="D748" s="116" t="str">
        <f t="shared" si="340"/>
        <v/>
      </c>
      <c r="E748" s="91" t="str">
        <f t="shared" si="343"/>
        <v>-</v>
      </c>
      <c r="F748" s="91" t="str">
        <f t="shared" ref="F748:AM748" si="360">IFERROR(_xlfn.RANK.EQ(F341,F$3:F$404,0),"-")</f>
        <v>-</v>
      </c>
      <c r="G748" s="91" t="str">
        <f t="shared" si="360"/>
        <v>-</v>
      </c>
      <c r="H748" s="91" t="str">
        <f t="shared" si="360"/>
        <v>-</v>
      </c>
      <c r="I748" s="91" t="str">
        <f t="shared" si="360"/>
        <v>-</v>
      </c>
      <c r="J748" s="91" t="str">
        <f t="shared" si="360"/>
        <v>-</v>
      </c>
      <c r="K748" s="91" t="str">
        <f t="shared" si="360"/>
        <v>-</v>
      </c>
      <c r="L748" s="91" t="str">
        <f t="shared" si="360"/>
        <v>-</v>
      </c>
      <c r="M748" s="91" t="str">
        <f t="shared" si="360"/>
        <v>-</v>
      </c>
      <c r="N748" s="91" t="str">
        <f t="shared" si="360"/>
        <v>-</v>
      </c>
      <c r="O748" s="91" t="str">
        <f t="shared" si="360"/>
        <v>-</v>
      </c>
      <c r="P748" s="91" t="str">
        <f t="shared" si="360"/>
        <v>-</v>
      </c>
      <c r="Q748" s="91" t="str">
        <f t="shared" si="360"/>
        <v>-</v>
      </c>
      <c r="R748" s="91" t="str">
        <f t="shared" si="360"/>
        <v>-</v>
      </c>
      <c r="S748" s="91" t="str">
        <f t="shared" si="360"/>
        <v>-</v>
      </c>
      <c r="T748" s="91" t="str">
        <f t="shared" si="360"/>
        <v>-</v>
      </c>
      <c r="U748" s="91" t="str">
        <f t="shared" si="360"/>
        <v>-</v>
      </c>
      <c r="V748" s="91" t="str">
        <f t="shared" si="360"/>
        <v>-</v>
      </c>
      <c r="W748" s="91" t="str">
        <f t="shared" si="360"/>
        <v>-</v>
      </c>
      <c r="X748" s="91" t="str">
        <f t="shared" si="360"/>
        <v>-</v>
      </c>
      <c r="Y748" s="91" t="str">
        <f t="shared" si="360"/>
        <v>-</v>
      </c>
      <c r="Z748" s="91" t="str">
        <f t="shared" si="360"/>
        <v>-</v>
      </c>
      <c r="AA748" s="91" t="str">
        <f t="shared" si="360"/>
        <v>-</v>
      </c>
      <c r="AB748" s="91" t="str">
        <f t="shared" si="360"/>
        <v>-</v>
      </c>
      <c r="AC748" s="91" t="str">
        <f t="shared" si="360"/>
        <v>-</v>
      </c>
      <c r="AD748" s="91" t="str">
        <f t="shared" si="360"/>
        <v>-</v>
      </c>
      <c r="AE748" s="91" t="str">
        <f t="shared" si="360"/>
        <v>-</v>
      </c>
      <c r="AF748" s="91" t="str">
        <f t="shared" si="360"/>
        <v>-</v>
      </c>
      <c r="AG748" s="91" t="str">
        <f t="shared" si="360"/>
        <v>-</v>
      </c>
      <c r="AH748" s="91" t="str">
        <f t="shared" si="360"/>
        <v>-</v>
      </c>
      <c r="AI748" s="91" t="str">
        <f t="shared" si="360"/>
        <v>-</v>
      </c>
      <c r="AJ748" s="91" t="str">
        <f t="shared" si="360"/>
        <v>-</v>
      </c>
      <c r="AK748" s="91" t="str">
        <f t="shared" si="360"/>
        <v>-</v>
      </c>
      <c r="AL748" s="91" t="str">
        <f t="shared" si="360"/>
        <v>-</v>
      </c>
      <c r="AM748" s="92" t="str">
        <f t="shared" si="360"/>
        <v>-</v>
      </c>
    </row>
    <row r="749" spans="1:39">
      <c r="A749" s="58" t="str">
        <f>IFERROR(IF(A748+1&lt;COUNTIF(TQoL_Indexes!#REF!,Aux_Country!$A$3),A748+1,""),"")</f>
        <v/>
      </c>
      <c r="B749" s="116" t="str">
        <f t="shared" si="340"/>
        <v/>
      </c>
      <c r="C749" s="116" t="str">
        <f t="shared" si="340"/>
        <v/>
      </c>
      <c r="D749" s="116" t="str">
        <f t="shared" si="340"/>
        <v/>
      </c>
      <c r="E749" s="91" t="str">
        <f t="shared" si="343"/>
        <v>-</v>
      </c>
      <c r="F749" s="91" t="str">
        <f t="shared" ref="F749:AM749" si="361">IFERROR(_xlfn.RANK.EQ(F342,F$3:F$404,0),"-")</f>
        <v>-</v>
      </c>
      <c r="G749" s="91" t="str">
        <f t="shared" si="361"/>
        <v>-</v>
      </c>
      <c r="H749" s="91" t="str">
        <f t="shared" si="361"/>
        <v>-</v>
      </c>
      <c r="I749" s="91" t="str">
        <f t="shared" si="361"/>
        <v>-</v>
      </c>
      <c r="J749" s="91" t="str">
        <f t="shared" si="361"/>
        <v>-</v>
      </c>
      <c r="K749" s="91" t="str">
        <f t="shared" si="361"/>
        <v>-</v>
      </c>
      <c r="L749" s="91" t="str">
        <f t="shared" si="361"/>
        <v>-</v>
      </c>
      <c r="M749" s="91" t="str">
        <f t="shared" si="361"/>
        <v>-</v>
      </c>
      <c r="N749" s="91" t="str">
        <f t="shared" si="361"/>
        <v>-</v>
      </c>
      <c r="O749" s="91" t="str">
        <f t="shared" si="361"/>
        <v>-</v>
      </c>
      <c r="P749" s="91" t="str">
        <f t="shared" si="361"/>
        <v>-</v>
      </c>
      <c r="Q749" s="91" t="str">
        <f t="shared" si="361"/>
        <v>-</v>
      </c>
      <c r="R749" s="91" t="str">
        <f t="shared" si="361"/>
        <v>-</v>
      </c>
      <c r="S749" s="91" t="str">
        <f t="shared" si="361"/>
        <v>-</v>
      </c>
      <c r="T749" s="91" t="str">
        <f t="shared" si="361"/>
        <v>-</v>
      </c>
      <c r="U749" s="91" t="str">
        <f t="shared" si="361"/>
        <v>-</v>
      </c>
      <c r="V749" s="91" t="str">
        <f t="shared" si="361"/>
        <v>-</v>
      </c>
      <c r="W749" s="91" t="str">
        <f t="shared" si="361"/>
        <v>-</v>
      </c>
      <c r="X749" s="91" t="str">
        <f t="shared" si="361"/>
        <v>-</v>
      </c>
      <c r="Y749" s="91" t="str">
        <f t="shared" si="361"/>
        <v>-</v>
      </c>
      <c r="Z749" s="91" t="str">
        <f t="shared" si="361"/>
        <v>-</v>
      </c>
      <c r="AA749" s="91" t="str">
        <f t="shared" si="361"/>
        <v>-</v>
      </c>
      <c r="AB749" s="91" t="str">
        <f t="shared" si="361"/>
        <v>-</v>
      </c>
      <c r="AC749" s="91" t="str">
        <f t="shared" si="361"/>
        <v>-</v>
      </c>
      <c r="AD749" s="91" t="str">
        <f t="shared" si="361"/>
        <v>-</v>
      </c>
      <c r="AE749" s="91" t="str">
        <f t="shared" si="361"/>
        <v>-</v>
      </c>
      <c r="AF749" s="91" t="str">
        <f t="shared" si="361"/>
        <v>-</v>
      </c>
      <c r="AG749" s="91" t="str">
        <f t="shared" si="361"/>
        <v>-</v>
      </c>
      <c r="AH749" s="91" t="str">
        <f t="shared" si="361"/>
        <v>-</v>
      </c>
      <c r="AI749" s="91" t="str">
        <f t="shared" si="361"/>
        <v>-</v>
      </c>
      <c r="AJ749" s="91" t="str">
        <f t="shared" si="361"/>
        <v>-</v>
      </c>
      <c r="AK749" s="91" t="str">
        <f t="shared" si="361"/>
        <v>-</v>
      </c>
      <c r="AL749" s="91" t="str">
        <f t="shared" si="361"/>
        <v>-</v>
      </c>
      <c r="AM749" s="92" t="str">
        <f t="shared" si="361"/>
        <v>-</v>
      </c>
    </row>
    <row r="750" spans="1:39">
      <c r="A750" s="58" t="str">
        <f>IFERROR(IF(A749+1&lt;COUNTIF(TQoL_Indexes!#REF!,Aux_Country!$A$3),A749+1,""),"")</f>
        <v/>
      </c>
      <c r="B750" s="116" t="str">
        <f t="shared" ref="B750:D769" si="362">B343</f>
        <v/>
      </c>
      <c r="C750" s="116" t="str">
        <f t="shared" si="362"/>
        <v/>
      </c>
      <c r="D750" s="116" t="str">
        <f t="shared" si="362"/>
        <v/>
      </c>
      <c r="E750" s="91" t="str">
        <f t="shared" si="343"/>
        <v>-</v>
      </c>
      <c r="F750" s="91" t="str">
        <f t="shared" ref="F750:AM750" si="363">IFERROR(_xlfn.RANK.EQ(F343,F$3:F$404,0),"-")</f>
        <v>-</v>
      </c>
      <c r="G750" s="91" t="str">
        <f t="shared" si="363"/>
        <v>-</v>
      </c>
      <c r="H750" s="91" t="str">
        <f t="shared" si="363"/>
        <v>-</v>
      </c>
      <c r="I750" s="91" t="str">
        <f t="shared" si="363"/>
        <v>-</v>
      </c>
      <c r="J750" s="91" t="str">
        <f t="shared" si="363"/>
        <v>-</v>
      </c>
      <c r="K750" s="91" t="str">
        <f t="shared" si="363"/>
        <v>-</v>
      </c>
      <c r="L750" s="91" t="str">
        <f t="shared" si="363"/>
        <v>-</v>
      </c>
      <c r="M750" s="91" t="str">
        <f t="shared" si="363"/>
        <v>-</v>
      </c>
      <c r="N750" s="91" t="str">
        <f t="shared" si="363"/>
        <v>-</v>
      </c>
      <c r="O750" s="91" t="str">
        <f t="shared" si="363"/>
        <v>-</v>
      </c>
      <c r="P750" s="91" t="str">
        <f t="shared" si="363"/>
        <v>-</v>
      </c>
      <c r="Q750" s="91" t="str">
        <f t="shared" si="363"/>
        <v>-</v>
      </c>
      <c r="R750" s="91" t="str">
        <f t="shared" si="363"/>
        <v>-</v>
      </c>
      <c r="S750" s="91" t="str">
        <f t="shared" si="363"/>
        <v>-</v>
      </c>
      <c r="T750" s="91" t="str">
        <f t="shared" si="363"/>
        <v>-</v>
      </c>
      <c r="U750" s="91" t="str">
        <f t="shared" si="363"/>
        <v>-</v>
      </c>
      <c r="V750" s="91" t="str">
        <f t="shared" si="363"/>
        <v>-</v>
      </c>
      <c r="W750" s="91" t="str">
        <f t="shared" si="363"/>
        <v>-</v>
      </c>
      <c r="X750" s="91" t="str">
        <f t="shared" si="363"/>
        <v>-</v>
      </c>
      <c r="Y750" s="91" t="str">
        <f t="shared" si="363"/>
        <v>-</v>
      </c>
      <c r="Z750" s="91" t="str">
        <f t="shared" si="363"/>
        <v>-</v>
      </c>
      <c r="AA750" s="91" t="str">
        <f t="shared" si="363"/>
        <v>-</v>
      </c>
      <c r="AB750" s="91" t="str">
        <f t="shared" si="363"/>
        <v>-</v>
      </c>
      <c r="AC750" s="91" t="str">
        <f t="shared" si="363"/>
        <v>-</v>
      </c>
      <c r="AD750" s="91" t="str">
        <f t="shared" si="363"/>
        <v>-</v>
      </c>
      <c r="AE750" s="91" t="str">
        <f t="shared" si="363"/>
        <v>-</v>
      </c>
      <c r="AF750" s="91" t="str">
        <f t="shared" si="363"/>
        <v>-</v>
      </c>
      <c r="AG750" s="91" t="str">
        <f t="shared" si="363"/>
        <v>-</v>
      </c>
      <c r="AH750" s="91" t="str">
        <f t="shared" si="363"/>
        <v>-</v>
      </c>
      <c r="AI750" s="91" t="str">
        <f t="shared" si="363"/>
        <v>-</v>
      </c>
      <c r="AJ750" s="91" t="str">
        <f t="shared" si="363"/>
        <v>-</v>
      </c>
      <c r="AK750" s="91" t="str">
        <f t="shared" si="363"/>
        <v>-</v>
      </c>
      <c r="AL750" s="91" t="str">
        <f t="shared" si="363"/>
        <v>-</v>
      </c>
      <c r="AM750" s="92" t="str">
        <f t="shared" si="363"/>
        <v>-</v>
      </c>
    </row>
    <row r="751" spans="1:39">
      <c r="A751" s="58" t="str">
        <f>IFERROR(IF(A750+1&lt;COUNTIF(TQoL_Indexes!#REF!,Aux_Country!$A$3),A750+1,""),"")</f>
        <v/>
      </c>
      <c r="B751" s="116" t="str">
        <f t="shared" si="362"/>
        <v/>
      </c>
      <c r="C751" s="116" t="str">
        <f t="shared" si="362"/>
        <v/>
      </c>
      <c r="D751" s="116" t="str">
        <f t="shared" si="362"/>
        <v/>
      </c>
      <c r="E751" s="91" t="str">
        <f t="shared" si="343"/>
        <v>-</v>
      </c>
      <c r="F751" s="91" t="str">
        <f t="shared" ref="F751:AM751" si="364">IFERROR(_xlfn.RANK.EQ(F344,F$3:F$404,0),"-")</f>
        <v>-</v>
      </c>
      <c r="G751" s="91" t="str">
        <f t="shared" si="364"/>
        <v>-</v>
      </c>
      <c r="H751" s="91" t="str">
        <f t="shared" si="364"/>
        <v>-</v>
      </c>
      <c r="I751" s="91" t="str">
        <f t="shared" si="364"/>
        <v>-</v>
      </c>
      <c r="J751" s="91" t="str">
        <f t="shared" si="364"/>
        <v>-</v>
      </c>
      <c r="K751" s="91" t="str">
        <f t="shared" si="364"/>
        <v>-</v>
      </c>
      <c r="L751" s="91" t="str">
        <f t="shared" si="364"/>
        <v>-</v>
      </c>
      <c r="M751" s="91" t="str">
        <f t="shared" si="364"/>
        <v>-</v>
      </c>
      <c r="N751" s="91" t="str">
        <f t="shared" si="364"/>
        <v>-</v>
      </c>
      <c r="O751" s="91" t="str">
        <f t="shared" si="364"/>
        <v>-</v>
      </c>
      <c r="P751" s="91" t="str">
        <f t="shared" si="364"/>
        <v>-</v>
      </c>
      <c r="Q751" s="91" t="str">
        <f t="shared" si="364"/>
        <v>-</v>
      </c>
      <c r="R751" s="91" t="str">
        <f t="shared" si="364"/>
        <v>-</v>
      </c>
      <c r="S751" s="91" t="str">
        <f t="shared" si="364"/>
        <v>-</v>
      </c>
      <c r="T751" s="91" t="str">
        <f t="shared" si="364"/>
        <v>-</v>
      </c>
      <c r="U751" s="91" t="str">
        <f t="shared" si="364"/>
        <v>-</v>
      </c>
      <c r="V751" s="91" t="str">
        <f t="shared" si="364"/>
        <v>-</v>
      </c>
      <c r="W751" s="91" t="str">
        <f t="shared" si="364"/>
        <v>-</v>
      </c>
      <c r="X751" s="91" t="str">
        <f t="shared" si="364"/>
        <v>-</v>
      </c>
      <c r="Y751" s="91" t="str">
        <f t="shared" si="364"/>
        <v>-</v>
      </c>
      <c r="Z751" s="91" t="str">
        <f t="shared" si="364"/>
        <v>-</v>
      </c>
      <c r="AA751" s="91" t="str">
        <f t="shared" si="364"/>
        <v>-</v>
      </c>
      <c r="AB751" s="91" t="str">
        <f t="shared" si="364"/>
        <v>-</v>
      </c>
      <c r="AC751" s="91" t="str">
        <f t="shared" si="364"/>
        <v>-</v>
      </c>
      <c r="AD751" s="91" t="str">
        <f t="shared" si="364"/>
        <v>-</v>
      </c>
      <c r="AE751" s="91" t="str">
        <f t="shared" si="364"/>
        <v>-</v>
      </c>
      <c r="AF751" s="91" t="str">
        <f t="shared" si="364"/>
        <v>-</v>
      </c>
      <c r="AG751" s="91" t="str">
        <f t="shared" si="364"/>
        <v>-</v>
      </c>
      <c r="AH751" s="91" t="str">
        <f t="shared" si="364"/>
        <v>-</v>
      </c>
      <c r="AI751" s="91" t="str">
        <f t="shared" si="364"/>
        <v>-</v>
      </c>
      <c r="AJ751" s="91" t="str">
        <f t="shared" si="364"/>
        <v>-</v>
      </c>
      <c r="AK751" s="91" t="str">
        <f t="shared" si="364"/>
        <v>-</v>
      </c>
      <c r="AL751" s="91" t="str">
        <f t="shared" si="364"/>
        <v>-</v>
      </c>
      <c r="AM751" s="92" t="str">
        <f t="shared" si="364"/>
        <v>-</v>
      </c>
    </row>
    <row r="752" spans="1:39">
      <c r="A752" s="58" t="str">
        <f>IFERROR(IF(A751+1&lt;COUNTIF(TQoL_Indexes!#REF!,Aux_Country!$A$3),A751+1,""),"")</f>
        <v/>
      </c>
      <c r="B752" s="116" t="str">
        <f t="shared" si="362"/>
        <v/>
      </c>
      <c r="C752" s="116" t="str">
        <f t="shared" si="362"/>
        <v/>
      </c>
      <c r="D752" s="116" t="str">
        <f t="shared" si="362"/>
        <v/>
      </c>
      <c r="E752" s="91" t="str">
        <f t="shared" si="343"/>
        <v>-</v>
      </c>
      <c r="F752" s="91" t="str">
        <f t="shared" ref="F752:AM752" si="365">IFERROR(_xlfn.RANK.EQ(F345,F$3:F$404,0),"-")</f>
        <v>-</v>
      </c>
      <c r="G752" s="91" t="str">
        <f t="shared" si="365"/>
        <v>-</v>
      </c>
      <c r="H752" s="91" t="str">
        <f t="shared" si="365"/>
        <v>-</v>
      </c>
      <c r="I752" s="91" t="str">
        <f t="shared" si="365"/>
        <v>-</v>
      </c>
      <c r="J752" s="91" t="str">
        <f t="shared" si="365"/>
        <v>-</v>
      </c>
      <c r="K752" s="91" t="str">
        <f t="shared" si="365"/>
        <v>-</v>
      </c>
      <c r="L752" s="91" t="str">
        <f t="shared" si="365"/>
        <v>-</v>
      </c>
      <c r="M752" s="91" t="str">
        <f t="shared" si="365"/>
        <v>-</v>
      </c>
      <c r="N752" s="91" t="str">
        <f t="shared" si="365"/>
        <v>-</v>
      </c>
      <c r="O752" s="91" t="str">
        <f t="shared" si="365"/>
        <v>-</v>
      </c>
      <c r="P752" s="91" t="str">
        <f t="shared" si="365"/>
        <v>-</v>
      </c>
      <c r="Q752" s="91" t="str">
        <f t="shared" si="365"/>
        <v>-</v>
      </c>
      <c r="R752" s="91" t="str">
        <f t="shared" si="365"/>
        <v>-</v>
      </c>
      <c r="S752" s="91" t="str">
        <f t="shared" si="365"/>
        <v>-</v>
      </c>
      <c r="T752" s="91" t="str">
        <f t="shared" si="365"/>
        <v>-</v>
      </c>
      <c r="U752" s="91" t="str">
        <f t="shared" si="365"/>
        <v>-</v>
      </c>
      <c r="V752" s="91" t="str">
        <f t="shared" si="365"/>
        <v>-</v>
      </c>
      <c r="W752" s="91" t="str">
        <f t="shared" si="365"/>
        <v>-</v>
      </c>
      <c r="X752" s="91" t="str">
        <f t="shared" si="365"/>
        <v>-</v>
      </c>
      <c r="Y752" s="91" t="str">
        <f t="shared" si="365"/>
        <v>-</v>
      </c>
      <c r="Z752" s="91" t="str">
        <f t="shared" si="365"/>
        <v>-</v>
      </c>
      <c r="AA752" s="91" t="str">
        <f t="shared" si="365"/>
        <v>-</v>
      </c>
      <c r="AB752" s="91" t="str">
        <f t="shared" si="365"/>
        <v>-</v>
      </c>
      <c r="AC752" s="91" t="str">
        <f t="shared" si="365"/>
        <v>-</v>
      </c>
      <c r="AD752" s="91" t="str">
        <f t="shared" si="365"/>
        <v>-</v>
      </c>
      <c r="AE752" s="91" t="str">
        <f t="shared" si="365"/>
        <v>-</v>
      </c>
      <c r="AF752" s="91" t="str">
        <f t="shared" si="365"/>
        <v>-</v>
      </c>
      <c r="AG752" s="91" t="str">
        <f t="shared" si="365"/>
        <v>-</v>
      </c>
      <c r="AH752" s="91" t="str">
        <f t="shared" si="365"/>
        <v>-</v>
      </c>
      <c r="AI752" s="91" t="str">
        <f t="shared" si="365"/>
        <v>-</v>
      </c>
      <c r="AJ752" s="91" t="str">
        <f t="shared" si="365"/>
        <v>-</v>
      </c>
      <c r="AK752" s="91" t="str">
        <f t="shared" si="365"/>
        <v>-</v>
      </c>
      <c r="AL752" s="91" t="str">
        <f t="shared" si="365"/>
        <v>-</v>
      </c>
      <c r="AM752" s="92" t="str">
        <f t="shared" si="365"/>
        <v>-</v>
      </c>
    </row>
    <row r="753" spans="1:39">
      <c r="A753" s="58" t="str">
        <f>IFERROR(IF(A752+1&lt;COUNTIF(TQoL_Indexes!#REF!,Aux_Country!$A$3),A752+1,""),"")</f>
        <v/>
      </c>
      <c r="B753" s="116" t="str">
        <f t="shared" si="362"/>
        <v/>
      </c>
      <c r="C753" s="116" t="str">
        <f t="shared" si="362"/>
        <v/>
      </c>
      <c r="D753" s="116" t="str">
        <f t="shared" si="362"/>
        <v/>
      </c>
      <c r="E753" s="91" t="str">
        <f t="shared" si="343"/>
        <v>-</v>
      </c>
      <c r="F753" s="91" t="str">
        <f t="shared" ref="F753:AM753" si="366">IFERROR(_xlfn.RANK.EQ(F346,F$3:F$404,0),"-")</f>
        <v>-</v>
      </c>
      <c r="G753" s="91" t="str">
        <f t="shared" si="366"/>
        <v>-</v>
      </c>
      <c r="H753" s="91" t="str">
        <f t="shared" si="366"/>
        <v>-</v>
      </c>
      <c r="I753" s="91" t="str">
        <f t="shared" si="366"/>
        <v>-</v>
      </c>
      <c r="J753" s="91" t="str">
        <f t="shared" si="366"/>
        <v>-</v>
      </c>
      <c r="K753" s="91" t="str">
        <f t="shared" si="366"/>
        <v>-</v>
      </c>
      <c r="L753" s="91" t="str">
        <f t="shared" si="366"/>
        <v>-</v>
      </c>
      <c r="M753" s="91" t="str">
        <f t="shared" si="366"/>
        <v>-</v>
      </c>
      <c r="N753" s="91" t="str">
        <f t="shared" si="366"/>
        <v>-</v>
      </c>
      <c r="O753" s="91" t="str">
        <f t="shared" si="366"/>
        <v>-</v>
      </c>
      <c r="P753" s="91" t="str">
        <f t="shared" si="366"/>
        <v>-</v>
      </c>
      <c r="Q753" s="91" t="str">
        <f t="shared" si="366"/>
        <v>-</v>
      </c>
      <c r="R753" s="91" t="str">
        <f t="shared" si="366"/>
        <v>-</v>
      </c>
      <c r="S753" s="91" t="str">
        <f t="shared" si="366"/>
        <v>-</v>
      </c>
      <c r="T753" s="91" t="str">
        <f t="shared" si="366"/>
        <v>-</v>
      </c>
      <c r="U753" s="91" t="str">
        <f t="shared" si="366"/>
        <v>-</v>
      </c>
      <c r="V753" s="91" t="str">
        <f t="shared" si="366"/>
        <v>-</v>
      </c>
      <c r="W753" s="91" t="str">
        <f t="shared" si="366"/>
        <v>-</v>
      </c>
      <c r="X753" s="91" t="str">
        <f t="shared" si="366"/>
        <v>-</v>
      </c>
      <c r="Y753" s="91" t="str">
        <f t="shared" si="366"/>
        <v>-</v>
      </c>
      <c r="Z753" s="91" t="str">
        <f t="shared" si="366"/>
        <v>-</v>
      </c>
      <c r="AA753" s="91" t="str">
        <f t="shared" si="366"/>
        <v>-</v>
      </c>
      <c r="AB753" s="91" t="str">
        <f t="shared" si="366"/>
        <v>-</v>
      </c>
      <c r="AC753" s="91" t="str">
        <f t="shared" si="366"/>
        <v>-</v>
      </c>
      <c r="AD753" s="91" t="str">
        <f t="shared" si="366"/>
        <v>-</v>
      </c>
      <c r="AE753" s="91" t="str">
        <f t="shared" si="366"/>
        <v>-</v>
      </c>
      <c r="AF753" s="91" t="str">
        <f t="shared" si="366"/>
        <v>-</v>
      </c>
      <c r="AG753" s="91" t="str">
        <f t="shared" si="366"/>
        <v>-</v>
      </c>
      <c r="AH753" s="91" t="str">
        <f t="shared" si="366"/>
        <v>-</v>
      </c>
      <c r="AI753" s="91" t="str">
        <f t="shared" si="366"/>
        <v>-</v>
      </c>
      <c r="AJ753" s="91" t="str">
        <f t="shared" si="366"/>
        <v>-</v>
      </c>
      <c r="AK753" s="91" t="str">
        <f t="shared" si="366"/>
        <v>-</v>
      </c>
      <c r="AL753" s="91" t="str">
        <f t="shared" si="366"/>
        <v>-</v>
      </c>
      <c r="AM753" s="92" t="str">
        <f t="shared" si="366"/>
        <v>-</v>
      </c>
    </row>
    <row r="754" spans="1:39">
      <c r="A754" s="58" t="str">
        <f>IFERROR(IF(A753+1&lt;COUNTIF(TQoL_Indexes!#REF!,Aux_Country!$A$3),A753+1,""),"")</f>
        <v/>
      </c>
      <c r="B754" s="116" t="str">
        <f t="shared" si="362"/>
        <v/>
      </c>
      <c r="C754" s="116" t="str">
        <f t="shared" si="362"/>
        <v/>
      </c>
      <c r="D754" s="116" t="str">
        <f t="shared" si="362"/>
        <v/>
      </c>
      <c r="E754" s="91" t="str">
        <f t="shared" si="343"/>
        <v>-</v>
      </c>
      <c r="F754" s="91" t="str">
        <f t="shared" ref="F754:AM754" si="367">IFERROR(_xlfn.RANK.EQ(F347,F$3:F$404,0),"-")</f>
        <v>-</v>
      </c>
      <c r="G754" s="91" t="str">
        <f t="shared" si="367"/>
        <v>-</v>
      </c>
      <c r="H754" s="91" t="str">
        <f t="shared" si="367"/>
        <v>-</v>
      </c>
      <c r="I754" s="91" t="str">
        <f t="shared" si="367"/>
        <v>-</v>
      </c>
      <c r="J754" s="91" t="str">
        <f t="shared" si="367"/>
        <v>-</v>
      </c>
      <c r="K754" s="91" t="str">
        <f t="shared" si="367"/>
        <v>-</v>
      </c>
      <c r="L754" s="91" t="str">
        <f t="shared" si="367"/>
        <v>-</v>
      </c>
      <c r="M754" s="91" t="str">
        <f t="shared" si="367"/>
        <v>-</v>
      </c>
      <c r="N754" s="91" t="str">
        <f t="shared" si="367"/>
        <v>-</v>
      </c>
      <c r="O754" s="91" t="str">
        <f t="shared" si="367"/>
        <v>-</v>
      </c>
      <c r="P754" s="91" t="str">
        <f t="shared" si="367"/>
        <v>-</v>
      </c>
      <c r="Q754" s="91" t="str">
        <f t="shared" si="367"/>
        <v>-</v>
      </c>
      <c r="R754" s="91" t="str">
        <f t="shared" si="367"/>
        <v>-</v>
      </c>
      <c r="S754" s="91" t="str">
        <f t="shared" si="367"/>
        <v>-</v>
      </c>
      <c r="T754" s="91" t="str">
        <f t="shared" si="367"/>
        <v>-</v>
      </c>
      <c r="U754" s="91" t="str">
        <f t="shared" si="367"/>
        <v>-</v>
      </c>
      <c r="V754" s="91" t="str">
        <f t="shared" si="367"/>
        <v>-</v>
      </c>
      <c r="W754" s="91" t="str">
        <f t="shared" si="367"/>
        <v>-</v>
      </c>
      <c r="X754" s="91" t="str">
        <f t="shared" si="367"/>
        <v>-</v>
      </c>
      <c r="Y754" s="91" t="str">
        <f t="shared" si="367"/>
        <v>-</v>
      </c>
      <c r="Z754" s="91" t="str">
        <f t="shared" si="367"/>
        <v>-</v>
      </c>
      <c r="AA754" s="91" t="str">
        <f t="shared" si="367"/>
        <v>-</v>
      </c>
      <c r="AB754" s="91" t="str">
        <f t="shared" si="367"/>
        <v>-</v>
      </c>
      <c r="AC754" s="91" t="str">
        <f t="shared" si="367"/>
        <v>-</v>
      </c>
      <c r="AD754" s="91" t="str">
        <f t="shared" si="367"/>
        <v>-</v>
      </c>
      <c r="AE754" s="91" t="str">
        <f t="shared" si="367"/>
        <v>-</v>
      </c>
      <c r="AF754" s="91" t="str">
        <f t="shared" si="367"/>
        <v>-</v>
      </c>
      <c r="AG754" s="91" t="str">
        <f t="shared" si="367"/>
        <v>-</v>
      </c>
      <c r="AH754" s="91" t="str">
        <f t="shared" si="367"/>
        <v>-</v>
      </c>
      <c r="AI754" s="91" t="str">
        <f t="shared" si="367"/>
        <v>-</v>
      </c>
      <c r="AJ754" s="91" t="str">
        <f t="shared" si="367"/>
        <v>-</v>
      </c>
      <c r="AK754" s="91" t="str">
        <f t="shared" si="367"/>
        <v>-</v>
      </c>
      <c r="AL754" s="91" t="str">
        <f t="shared" si="367"/>
        <v>-</v>
      </c>
      <c r="AM754" s="92" t="str">
        <f t="shared" si="367"/>
        <v>-</v>
      </c>
    </row>
    <row r="755" spans="1:39">
      <c r="A755" s="58" t="str">
        <f>IFERROR(IF(A754+1&lt;COUNTIF(TQoL_Indexes!#REF!,Aux_Country!$A$3),A754+1,""),"")</f>
        <v/>
      </c>
      <c r="B755" s="116" t="str">
        <f t="shared" si="362"/>
        <v/>
      </c>
      <c r="C755" s="116" t="str">
        <f t="shared" si="362"/>
        <v/>
      </c>
      <c r="D755" s="116" t="str">
        <f t="shared" si="362"/>
        <v/>
      </c>
      <c r="E755" s="91" t="str">
        <f t="shared" si="343"/>
        <v>-</v>
      </c>
      <c r="F755" s="91" t="str">
        <f t="shared" ref="F755:AM755" si="368">IFERROR(_xlfn.RANK.EQ(F348,F$3:F$404,0),"-")</f>
        <v>-</v>
      </c>
      <c r="G755" s="91" t="str">
        <f t="shared" si="368"/>
        <v>-</v>
      </c>
      <c r="H755" s="91" t="str">
        <f t="shared" si="368"/>
        <v>-</v>
      </c>
      <c r="I755" s="91" t="str">
        <f t="shared" si="368"/>
        <v>-</v>
      </c>
      <c r="J755" s="91" t="str">
        <f t="shared" si="368"/>
        <v>-</v>
      </c>
      <c r="K755" s="91" t="str">
        <f t="shared" si="368"/>
        <v>-</v>
      </c>
      <c r="L755" s="91" t="str">
        <f t="shared" si="368"/>
        <v>-</v>
      </c>
      <c r="M755" s="91" t="str">
        <f t="shared" si="368"/>
        <v>-</v>
      </c>
      <c r="N755" s="91" t="str">
        <f t="shared" si="368"/>
        <v>-</v>
      </c>
      <c r="O755" s="91" t="str">
        <f t="shared" si="368"/>
        <v>-</v>
      </c>
      <c r="P755" s="91" t="str">
        <f t="shared" si="368"/>
        <v>-</v>
      </c>
      <c r="Q755" s="91" t="str">
        <f t="shared" si="368"/>
        <v>-</v>
      </c>
      <c r="R755" s="91" t="str">
        <f t="shared" si="368"/>
        <v>-</v>
      </c>
      <c r="S755" s="91" t="str">
        <f t="shared" si="368"/>
        <v>-</v>
      </c>
      <c r="T755" s="91" t="str">
        <f t="shared" si="368"/>
        <v>-</v>
      </c>
      <c r="U755" s="91" t="str">
        <f t="shared" si="368"/>
        <v>-</v>
      </c>
      <c r="V755" s="91" t="str">
        <f t="shared" si="368"/>
        <v>-</v>
      </c>
      <c r="W755" s="91" t="str">
        <f t="shared" si="368"/>
        <v>-</v>
      </c>
      <c r="X755" s="91" t="str">
        <f t="shared" si="368"/>
        <v>-</v>
      </c>
      <c r="Y755" s="91" t="str">
        <f t="shared" si="368"/>
        <v>-</v>
      </c>
      <c r="Z755" s="91" t="str">
        <f t="shared" si="368"/>
        <v>-</v>
      </c>
      <c r="AA755" s="91" t="str">
        <f t="shared" si="368"/>
        <v>-</v>
      </c>
      <c r="AB755" s="91" t="str">
        <f t="shared" si="368"/>
        <v>-</v>
      </c>
      <c r="AC755" s="91" t="str">
        <f t="shared" si="368"/>
        <v>-</v>
      </c>
      <c r="AD755" s="91" t="str">
        <f t="shared" si="368"/>
        <v>-</v>
      </c>
      <c r="AE755" s="91" t="str">
        <f t="shared" si="368"/>
        <v>-</v>
      </c>
      <c r="AF755" s="91" t="str">
        <f t="shared" si="368"/>
        <v>-</v>
      </c>
      <c r="AG755" s="91" t="str">
        <f t="shared" si="368"/>
        <v>-</v>
      </c>
      <c r="AH755" s="91" t="str">
        <f t="shared" si="368"/>
        <v>-</v>
      </c>
      <c r="AI755" s="91" t="str">
        <f t="shared" si="368"/>
        <v>-</v>
      </c>
      <c r="AJ755" s="91" t="str">
        <f t="shared" si="368"/>
        <v>-</v>
      </c>
      <c r="AK755" s="91" t="str">
        <f t="shared" si="368"/>
        <v>-</v>
      </c>
      <c r="AL755" s="91" t="str">
        <f t="shared" si="368"/>
        <v>-</v>
      </c>
      <c r="AM755" s="92" t="str">
        <f t="shared" si="368"/>
        <v>-</v>
      </c>
    </row>
    <row r="756" spans="1:39">
      <c r="A756" s="58" t="str">
        <f>IFERROR(IF(A755+1&lt;COUNTIF(TQoL_Indexes!#REF!,Aux_Country!$A$3),A755+1,""),"")</f>
        <v/>
      </c>
      <c r="B756" s="116" t="str">
        <f t="shared" si="362"/>
        <v/>
      </c>
      <c r="C756" s="116" t="str">
        <f t="shared" si="362"/>
        <v/>
      </c>
      <c r="D756" s="116" t="str">
        <f t="shared" si="362"/>
        <v/>
      </c>
      <c r="E756" s="91" t="str">
        <f t="shared" si="343"/>
        <v>-</v>
      </c>
      <c r="F756" s="91" t="str">
        <f t="shared" ref="F756:AM756" si="369">IFERROR(_xlfn.RANK.EQ(F349,F$3:F$404,0),"-")</f>
        <v>-</v>
      </c>
      <c r="G756" s="91" t="str">
        <f t="shared" si="369"/>
        <v>-</v>
      </c>
      <c r="H756" s="91" t="str">
        <f t="shared" si="369"/>
        <v>-</v>
      </c>
      <c r="I756" s="91" t="str">
        <f t="shared" si="369"/>
        <v>-</v>
      </c>
      <c r="J756" s="91" t="str">
        <f t="shared" si="369"/>
        <v>-</v>
      </c>
      <c r="K756" s="91" t="str">
        <f t="shared" si="369"/>
        <v>-</v>
      </c>
      <c r="L756" s="91" t="str">
        <f t="shared" si="369"/>
        <v>-</v>
      </c>
      <c r="M756" s="91" t="str">
        <f t="shared" si="369"/>
        <v>-</v>
      </c>
      <c r="N756" s="91" t="str">
        <f t="shared" si="369"/>
        <v>-</v>
      </c>
      <c r="O756" s="91" t="str">
        <f t="shared" si="369"/>
        <v>-</v>
      </c>
      <c r="P756" s="91" t="str">
        <f t="shared" si="369"/>
        <v>-</v>
      </c>
      <c r="Q756" s="91" t="str">
        <f t="shared" si="369"/>
        <v>-</v>
      </c>
      <c r="R756" s="91" t="str">
        <f t="shared" si="369"/>
        <v>-</v>
      </c>
      <c r="S756" s="91" t="str">
        <f t="shared" si="369"/>
        <v>-</v>
      </c>
      <c r="T756" s="91" t="str">
        <f t="shared" si="369"/>
        <v>-</v>
      </c>
      <c r="U756" s="91" t="str">
        <f t="shared" si="369"/>
        <v>-</v>
      </c>
      <c r="V756" s="91" t="str">
        <f t="shared" si="369"/>
        <v>-</v>
      </c>
      <c r="W756" s="91" t="str">
        <f t="shared" si="369"/>
        <v>-</v>
      </c>
      <c r="X756" s="91" t="str">
        <f t="shared" si="369"/>
        <v>-</v>
      </c>
      <c r="Y756" s="91" t="str">
        <f t="shared" si="369"/>
        <v>-</v>
      </c>
      <c r="Z756" s="91" t="str">
        <f t="shared" si="369"/>
        <v>-</v>
      </c>
      <c r="AA756" s="91" t="str">
        <f t="shared" si="369"/>
        <v>-</v>
      </c>
      <c r="AB756" s="91" t="str">
        <f t="shared" si="369"/>
        <v>-</v>
      </c>
      <c r="AC756" s="91" t="str">
        <f t="shared" si="369"/>
        <v>-</v>
      </c>
      <c r="AD756" s="91" t="str">
        <f t="shared" si="369"/>
        <v>-</v>
      </c>
      <c r="AE756" s="91" t="str">
        <f t="shared" si="369"/>
        <v>-</v>
      </c>
      <c r="AF756" s="91" t="str">
        <f t="shared" si="369"/>
        <v>-</v>
      </c>
      <c r="AG756" s="91" t="str">
        <f t="shared" si="369"/>
        <v>-</v>
      </c>
      <c r="AH756" s="91" t="str">
        <f t="shared" si="369"/>
        <v>-</v>
      </c>
      <c r="AI756" s="91" t="str">
        <f t="shared" si="369"/>
        <v>-</v>
      </c>
      <c r="AJ756" s="91" t="str">
        <f t="shared" si="369"/>
        <v>-</v>
      </c>
      <c r="AK756" s="91" t="str">
        <f t="shared" si="369"/>
        <v>-</v>
      </c>
      <c r="AL756" s="91" t="str">
        <f t="shared" si="369"/>
        <v>-</v>
      </c>
      <c r="AM756" s="92" t="str">
        <f t="shared" si="369"/>
        <v>-</v>
      </c>
    </row>
    <row r="757" spans="1:39">
      <c r="A757" s="58" t="str">
        <f>IFERROR(IF(A756+1&lt;COUNTIF(TQoL_Indexes!#REF!,Aux_Country!$A$3),A756+1,""),"")</f>
        <v/>
      </c>
      <c r="B757" s="116" t="str">
        <f t="shared" si="362"/>
        <v/>
      </c>
      <c r="C757" s="116" t="str">
        <f t="shared" si="362"/>
        <v/>
      </c>
      <c r="D757" s="116" t="str">
        <f t="shared" si="362"/>
        <v/>
      </c>
      <c r="E757" s="91" t="str">
        <f t="shared" si="343"/>
        <v>-</v>
      </c>
      <c r="F757" s="91" t="str">
        <f t="shared" ref="F757:AM757" si="370">IFERROR(_xlfn.RANK.EQ(F350,F$3:F$404,0),"-")</f>
        <v>-</v>
      </c>
      <c r="G757" s="91" t="str">
        <f t="shared" si="370"/>
        <v>-</v>
      </c>
      <c r="H757" s="91" t="str">
        <f t="shared" si="370"/>
        <v>-</v>
      </c>
      <c r="I757" s="91" t="str">
        <f t="shared" si="370"/>
        <v>-</v>
      </c>
      <c r="J757" s="91" t="str">
        <f t="shared" si="370"/>
        <v>-</v>
      </c>
      <c r="K757" s="91" t="str">
        <f t="shared" si="370"/>
        <v>-</v>
      </c>
      <c r="L757" s="91" t="str">
        <f t="shared" si="370"/>
        <v>-</v>
      </c>
      <c r="M757" s="91" t="str">
        <f t="shared" si="370"/>
        <v>-</v>
      </c>
      <c r="N757" s="91" t="str">
        <f t="shared" si="370"/>
        <v>-</v>
      </c>
      <c r="O757" s="91" t="str">
        <f t="shared" si="370"/>
        <v>-</v>
      </c>
      <c r="P757" s="91" t="str">
        <f t="shared" si="370"/>
        <v>-</v>
      </c>
      <c r="Q757" s="91" t="str">
        <f t="shared" si="370"/>
        <v>-</v>
      </c>
      <c r="R757" s="91" t="str">
        <f t="shared" si="370"/>
        <v>-</v>
      </c>
      <c r="S757" s="91" t="str">
        <f t="shared" si="370"/>
        <v>-</v>
      </c>
      <c r="T757" s="91" t="str">
        <f t="shared" si="370"/>
        <v>-</v>
      </c>
      <c r="U757" s="91" t="str">
        <f t="shared" si="370"/>
        <v>-</v>
      </c>
      <c r="V757" s="91" t="str">
        <f t="shared" si="370"/>
        <v>-</v>
      </c>
      <c r="W757" s="91" t="str">
        <f t="shared" si="370"/>
        <v>-</v>
      </c>
      <c r="X757" s="91" t="str">
        <f t="shared" si="370"/>
        <v>-</v>
      </c>
      <c r="Y757" s="91" t="str">
        <f t="shared" si="370"/>
        <v>-</v>
      </c>
      <c r="Z757" s="91" t="str">
        <f t="shared" si="370"/>
        <v>-</v>
      </c>
      <c r="AA757" s="91" t="str">
        <f t="shared" si="370"/>
        <v>-</v>
      </c>
      <c r="AB757" s="91" t="str">
        <f t="shared" si="370"/>
        <v>-</v>
      </c>
      <c r="AC757" s="91" t="str">
        <f t="shared" si="370"/>
        <v>-</v>
      </c>
      <c r="AD757" s="91" t="str">
        <f t="shared" si="370"/>
        <v>-</v>
      </c>
      <c r="AE757" s="91" t="str">
        <f t="shared" si="370"/>
        <v>-</v>
      </c>
      <c r="AF757" s="91" t="str">
        <f t="shared" si="370"/>
        <v>-</v>
      </c>
      <c r="AG757" s="91" t="str">
        <f t="shared" si="370"/>
        <v>-</v>
      </c>
      <c r="AH757" s="91" t="str">
        <f t="shared" si="370"/>
        <v>-</v>
      </c>
      <c r="AI757" s="91" t="str">
        <f t="shared" si="370"/>
        <v>-</v>
      </c>
      <c r="AJ757" s="91" t="str">
        <f t="shared" si="370"/>
        <v>-</v>
      </c>
      <c r="AK757" s="91" t="str">
        <f t="shared" si="370"/>
        <v>-</v>
      </c>
      <c r="AL757" s="91" t="str">
        <f t="shared" si="370"/>
        <v>-</v>
      </c>
      <c r="AM757" s="92" t="str">
        <f t="shared" si="370"/>
        <v>-</v>
      </c>
    </row>
    <row r="758" spans="1:39">
      <c r="A758" s="58" t="str">
        <f>IFERROR(IF(A757+1&lt;COUNTIF(TQoL_Indexes!#REF!,Aux_Country!$A$3),A757+1,""),"")</f>
        <v/>
      </c>
      <c r="B758" s="116" t="str">
        <f t="shared" si="362"/>
        <v/>
      </c>
      <c r="C758" s="116" t="str">
        <f t="shared" si="362"/>
        <v/>
      </c>
      <c r="D758" s="116" t="str">
        <f t="shared" si="362"/>
        <v/>
      </c>
      <c r="E758" s="91" t="str">
        <f t="shared" si="343"/>
        <v>-</v>
      </c>
      <c r="F758" s="91" t="str">
        <f t="shared" ref="F758:AM758" si="371">IFERROR(_xlfn.RANK.EQ(F351,F$3:F$404,0),"-")</f>
        <v>-</v>
      </c>
      <c r="G758" s="91" t="str">
        <f t="shared" si="371"/>
        <v>-</v>
      </c>
      <c r="H758" s="91" t="str">
        <f t="shared" si="371"/>
        <v>-</v>
      </c>
      <c r="I758" s="91" t="str">
        <f t="shared" si="371"/>
        <v>-</v>
      </c>
      <c r="J758" s="91" t="str">
        <f t="shared" si="371"/>
        <v>-</v>
      </c>
      <c r="K758" s="91" t="str">
        <f t="shared" si="371"/>
        <v>-</v>
      </c>
      <c r="L758" s="91" t="str">
        <f t="shared" si="371"/>
        <v>-</v>
      </c>
      <c r="M758" s="91" t="str">
        <f t="shared" si="371"/>
        <v>-</v>
      </c>
      <c r="N758" s="91" t="str">
        <f t="shared" si="371"/>
        <v>-</v>
      </c>
      <c r="O758" s="91" t="str">
        <f t="shared" si="371"/>
        <v>-</v>
      </c>
      <c r="P758" s="91" t="str">
        <f t="shared" si="371"/>
        <v>-</v>
      </c>
      <c r="Q758" s="91" t="str">
        <f t="shared" si="371"/>
        <v>-</v>
      </c>
      <c r="R758" s="91" t="str">
        <f t="shared" si="371"/>
        <v>-</v>
      </c>
      <c r="S758" s="91" t="str">
        <f t="shared" si="371"/>
        <v>-</v>
      </c>
      <c r="T758" s="91" t="str">
        <f t="shared" si="371"/>
        <v>-</v>
      </c>
      <c r="U758" s="91" t="str">
        <f t="shared" si="371"/>
        <v>-</v>
      </c>
      <c r="V758" s="91" t="str">
        <f t="shared" si="371"/>
        <v>-</v>
      </c>
      <c r="W758" s="91" t="str">
        <f t="shared" si="371"/>
        <v>-</v>
      </c>
      <c r="X758" s="91" t="str">
        <f t="shared" si="371"/>
        <v>-</v>
      </c>
      <c r="Y758" s="91" t="str">
        <f t="shared" si="371"/>
        <v>-</v>
      </c>
      <c r="Z758" s="91" t="str">
        <f t="shared" si="371"/>
        <v>-</v>
      </c>
      <c r="AA758" s="91" t="str">
        <f t="shared" si="371"/>
        <v>-</v>
      </c>
      <c r="AB758" s="91" t="str">
        <f t="shared" si="371"/>
        <v>-</v>
      </c>
      <c r="AC758" s="91" t="str">
        <f t="shared" si="371"/>
        <v>-</v>
      </c>
      <c r="AD758" s="91" t="str">
        <f t="shared" si="371"/>
        <v>-</v>
      </c>
      <c r="AE758" s="91" t="str">
        <f t="shared" si="371"/>
        <v>-</v>
      </c>
      <c r="AF758" s="91" t="str">
        <f t="shared" si="371"/>
        <v>-</v>
      </c>
      <c r="AG758" s="91" t="str">
        <f t="shared" si="371"/>
        <v>-</v>
      </c>
      <c r="AH758" s="91" t="str">
        <f t="shared" si="371"/>
        <v>-</v>
      </c>
      <c r="AI758" s="91" t="str">
        <f t="shared" si="371"/>
        <v>-</v>
      </c>
      <c r="AJ758" s="91" t="str">
        <f t="shared" si="371"/>
        <v>-</v>
      </c>
      <c r="AK758" s="91" t="str">
        <f t="shared" si="371"/>
        <v>-</v>
      </c>
      <c r="AL758" s="91" t="str">
        <f t="shared" si="371"/>
        <v>-</v>
      </c>
      <c r="AM758" s="92" t="str">
        <f t="shared" si="371"/>
        <v>-</v>
      </c>
    </row>
    <row r="759" spans="1:39">
      <c r="A759" s="58" t="str">
        <f>IFERROR(IF(A758+1&lt;COUNTIF(TQoL_Indexes!#REF!,Aux_Country!$A$3),A758+1,""),"")</f>
        <v/>
      </c>
      <c r="B759" s="116" t="str">
        <f t="shared" si="362"/>
        <v/>
      </c>
      <c r="C759" s="116" t="str">
        <f t="shared" si="362"/>
        <v/>
      </c>
      <c r="D759" s="116" t="str">
        <f t="shared" si="362"/>
        <v/>
      </c>
      <c r="E759" s="91" t="str">
        <f t="shared" si="343"/>
        <v>-</v>
      </c>
      <c r="F759" s="91" t="str">
        <f t="shared" ref="F759:AM759" si="372">IFERROR(_xlfn.RANK.EQ(F352,F$3:F$404,0),"-")</f>
        <v>-</v>
      </c>
      <c r="G759" s="91" t="str">
        <f t="shared" si="372"/>
        <v>-</v>
      </c>
      <c r="H759" s="91" t="str">
        <f t="shared" si="372"/>
        <v>-</v>
      </c>
      <c r="I759" s="91" t="str">
        <f t="shared" si="372"/>
        <v>-</v>
      </c>
      <c r="J759" s="91" t="str">
        <f t="shared" si="372"/>
        <v>-</v>
      </c>
      <c r="K759" s="91" t="str">
        <f t="shared" si="372"/>
        <v>-</v>
      </c>
      <c r="L759" s="91" t="str">
        <f t="shared" si="372"/>
        <v>-</v>
      </c>
      <c r="M759" s="91" t="str">
        <f t="shared" si="372"/>
        <v>-</v>
      </c>
      <c r="N759" s="91" t="str">
        <f t="shared" si="372"/>
        <v>-</v>
      </c>
      <c r="O759" s="91" t="str">
        <f t="shared" si="372"/>
        <v>-</v>
      </c>
      <c r="P759" s="91" t="str">
        <f t="shared" si="372"/>
        <v>-</v>
      </c>
      <c r="Q759" s="91" t="str">
        <f t="shared" si="372"/>
        <v>-</v>
      </c>
      <c r="R759" s="91" t="str">
        <f t="shared" si="372"/>
        <v>-</v>
      </c>
      <c r="S759" s="91" t="str">
        <f t="shared" si="372"/>
        <v>-</v>
      </c>
      <c r="T759" s="91" t="str">
        <f t="shared" si="372"/>
        <v>-</v>
      </c>
      <c r="U759" s="91" t="str">
        <f t="shared" si="372"/>
        <v>-</v>
      </c>
      <c r="V759" s="91" t="str">
        <f t="shared" si="372"/>
        <v>-</v>
      </c>
      <c r="W759" s="91" t="str">
        <f t="shared" si="372"/>
        <v>-</v>
      </c>
      <c r="X759" s="91" t="str">
        <f t="shared" si="372"/>
        <v>-</v>
      </c>
      <c r="Y759" s="91" t="str">
        <f t="shared" si="372"/>
        <v>-</v>
      </c>
      <c r="Z759" s="91" t="str">
        <f t="shared" si="372"/>
        <v>-</v>
      </c>
      <c r="AA759" s="91" t="str">
        <f t="shared" si="372"/>
        <v>-</v>
      </c>
      <c r="AB759" s="91" t="str">
        <f t="shared" si="372"/>
        <v>-</v>
      </c>
      <c r="AC759" s="91" t="str">
        <f t="shared" si="372"/>
        <v>-</v>
      </c>
      <c r="AD759" s="91" t="str">
        <f t="shared" si="372"/>
        <v>-</v>
      </c>
      <c r="AE759" s="91" t="str">
        <f t="shared" si="372"/>
        <v>-</v>
      </c>
      <c r="AF759" s="91" t="str">
        <f t="shared" si="372"/>
        <v>-</v>
      </c>
      <c r="AG759" s="91" t="str">
        <f t="shared" si="372"/>
        <v>-</v>
      </c>
      <c r="AH759" s="91" t="str">
        <f t="shared" si="372"/>
        <v>-</v>
      </c>
      <c r="AI759" s="91" t="str">
        <f t="shared" si="372"/>
        <v>-</v>
      </c>
      <c r="AJ759" s="91" t="str">
        <f t="shared" si="372"/>
        <v>-</v>
      </c>
      <c r="AK759" s="91" t="str">
        <f t="shared" si="372"/>
        <v>-</v>
      </c>
      <c r="AL759" s="91" t="str">
        <f t="shared" si="372"/>
        <v>-</v>
      </c>
      <c r="AM759" s="92" t="str">
        <f t="shared" si="372"/>
        <v>-</v>
      </c>
    </row>
    <row r="760" spans="1:39">
      <c r="A760" s="58" t="str">
        <f>IFERROR(IF(A759+1&lt;COUNTIF(TQoL_Indexes!#REF!,Aux_Country!$A$3),A759+1,""),"")</f>
        <v/>
      </c>
      <c r="B760" s="116" t="str">
        <f t="shared" si="362"/>
        <v/>
      </c>
      <c r="C760" s="116" t="str">
        <f t="shared" si="362"/>
        <v/>
      </c>
      <c r="D760" s="116" t="str">
        <f t="shared" si="362"/>
        <v/>
      </c>
      <c r="E760" s="91" t="str">
        <f t="shared" si="343"/>
        <v>-</v>
      </c>
      <c r="F760" s="91" t="str">
        <f t="shared" ref="F760:AM760" si="373">IFERROR(_xlfn.RANK.EQ(F353,F$3:F$404,0),"-")</f>
        <v>-</v>
      </c>
      <c r="G760" s="91" t="str">
        <f t="shared" si="373"/>
        <v>-</v>
      </c>
      <c r="H760" s="91" t="str">
        <f t="shared" si="373"/>
        <v>-</v>
      </c>
      <c r="I760" s="91" t="str">
        <f t="shared" si="373"/>
        <v>-</v>
      </c>
      <c r="J760" s="91" t="str">
        <f t="shared" si="373"/>
        <v>-</v>
      </c>
      <c r="K760" s="91" t="str">
        <f t="shared" si="373"/>
        <v>-</v>
      </c>
      <c r="L760" s="91" t="str">
        <f t="shared" si="373"/>
        <v>-</v>
      </c>
      <c r="M760" s="91" t="str">
        <f t="shared" si="373"/>
        <v>-</v>
      </c>
      <c r="N760" s="91" t="str">
        <f t="shared" si="373"/>
        <v>-</v>
      </c>
      <c r="O760" s="91" t="str">
        <f t="shared" si="373"/>
        <v>-</v>
      </c>
      <c r="P760" s="91" t="str">
        <f t="shared" si="373"/>
        <v>-</v>
      </c>
      <c r="Q760" s="91" t="str">
        <f t="shared" si="373"/>
        <v>-</v>
      </c>
      <c r="R760" s="91" t="str">
        <f t="shared" si="373"/>
        <v>-</v>
      </c>
      <c r="S760" s="91" t="str">
        <f t="shared" si="373"/>
        <v>-</v>
      </c>
      <c r="T760" s="91" t="str">
        <f t="shared" si="373"/>
        <v>-</v>
      </c>
      <c r="U760" s="91" t="str">
        <f t="shared" si="373"/>
        <v>-</v>
      </c>
      <c r="V760" s="91" t="str">
        <f t="shared" si="373"/>
        <v>-</v>
      </c>
      <c r="W760" s="91" t="str">
        <f t="shared" si="373"/>
        <v>-</v>
      </c>
      <c r="X760" s="91" t="str">
        <f t="shared" si="373"/>
        <v>-</v>
      </c>
      <c r="Y760" s="91" t="str">
        <f t="shared" si="373"/>
        <v>-</v>
      </c>
      <c r="Z760" s="91" t="str">
        <f t="shared" si="373"/>
        <v>-</v>
      </c>
      <c r="AA760" s="91" t="str">
        <f t="shared" si="373"/>
        <v>-</v>
      </c>
      <c r="AB760" s="91" t="str">
        <f t="shared" si="373"/>
        <v>-</v>
      </c>
      <c r="AC760" s="91" t="str">
        <f t="shared" si="373"/>
        <v>-</v>
      </c>
      <c r="AD760" s="91" t="str">
        <f t="shared" si="373"/>
        <v>-</v>
      </c>
      <c r="AE760" s="91" t="str">
        <f t="shared" si="373"/>
        <v>-</v>
      </c>
      <c r="AF760" s="91" t="str">
        <f t="shared" si="373"/>
        <v>-</v>
      </c>
      <c r="AG760" s="91" t="str">
        <f t="shared" si="373"/>
        <v>-</v>
      </c>
      <c r="AH760" s="91" t="str">
        <f t="shared" si="373"/>
        <v>-</v>
      </c>
      <c r="AI760" s="91" t="str">
        <f t="shared" si="373"/>
        <v>-</v>
      </c>
      <c r="AJ760" s="91" t="str">
        <f t="shared" si="373"/>
        <v>-</v>
      </c>
      <c r="AK760" s="91" t="str">
        <f t="shared" si="373"/>
        <v>-</v>
      </c>
      <c r="AL760" s="91" t="str">
        <f t="shared" si="373"/>
        <v>-</v>
      </c>
      <c r="AM760" s="92" t="str">
        <f t="shared" si="373"/>
        <v>-</v>
      </c>
    </row>
    <row r="761" spans="1:39">
      <c r="A761" s="58" t="str">
        <f>IFERROR(IF(A760+1&lt;COUNTIF(TQoL_Indexes!#REF!,Aux_Country!$A$3),A760+1,""),"")</f>
        <v/>
      </c>
      <c r="B761" s="116" t="str">
        <f t="shared" si="362"/>
        <v/>
      </c>
      <c r="C761" s="116" t="str">
        <f t="shared" si="362"/>
        <v/>
      </c>
      <c r="D761" s="116" t="str">
        <f t="shared" si="362"/>
        <v/>
      </c>
      <c r="E761" s="91" t="str">
        <f t="shared" si="343"/>
        <v>-</v>
      </c>
      <c r="F761" s="91" t="str">
        <f t="shared" ref="F761:AM761" si="374">IFERROR(_xlfn.RANK.EQ(F354,F$3:F$404,0),"-")</f>
        <v>-</v>
      </c>
      <c r="G761" s="91" t="str">
        <f t="shared" si="374"/>
        <v>-</v>
      </c>
      <c r="H761" s="91" t="str">
        <f t="shared" si="374"/>
        <v>-</v>
      </c>
      <c r="I761" s="91" t="str">
        <f t="shared" si="374"/>
        <v>-</v>
      </c>
      <c r="J761" s="91" t="str">
        <f t="shared" si="374"/>
        <v>-</v>
      </c>
      <c r="K761" s="91" t="str">
        <f t="shared" si="374"/>
        <v>-</v>
      </c>
      <c r="L761" s="91" t="str">
        <f t="shared" si="374"/>
        <v>-</v>
      </c>
      <c r="M761" s="91" t="str">
        <f t="shared" si="374"/>
        <v>-</v>
      </c>
      <c r="N761" s="91" t="str">
        <f t="shared" si="374"/>
        <v>-</v>
      </c>
      <c r="O761" s="91" t="str">
        <f t="shared" si="374"/>
        <v>-</v>
      </c>
      <c r="P761" s="91" t="str">
        <f t="shared" si="374"/>
        <v>-</v>
      </c>
      <c r="Q761" s="91" t="str">
        <f t="shared" si="374"/>
        <v>-</v>
      </c>
      <c r="R761" s="91" t="str">
        <f t="shared" si="374"/>
        <v>-</v>
      </c>
      <c r="S761" s="91" t="str">
        <f t="shared" si="374"/>
        <v>-</v>
      </c>
      <c r="T761" s="91" t="str">
        <f t="shared" si="374"/>
        <v>-</v>
      </c>
      <c r="U761" s="91" t="str">
        <f t="shared" si="374"/>
        <v>-</v>
      </c>
      <c r="V761" s="91" t="str">
        <f t="shared" si="374"/>
        <v>-</v>
      </c>
      <c r="W761" s="91" t="str">
        <f t="shared" si="374"/>
        <v>-</v>
      </c>
      <c r="X761" s="91" t="str">
        <f t="shared" si="374"/>
        <v>-</v>
      </c>
      <c r="Y761" s="91" t="str">
        <f t="shared" si="374"/>
        <v>-</v>
      </c>
      <c r="Z761" s="91" t="str">
        <f t="shared" si="374"/>
        <v>-</v>
      </c>
      <c r="AA761" s="91" t="str">
        <f t="shared" si="374"/>
        <v>-</v>
      </c>
      <c r="AB761" s="91" t="str">
        <f t="shared" si="374"/>
        <v>-</v>
      </c>
      <c r="AC761" s="91" t="str">
        <f t="shared" si="374"/>
        <v>-</v>
      </c>
      <c r="AD761" s="91" t="str">
        <f t="shared" si="374"/>
        <v>-</v>
      </c>
      <c r="AE761" s="91" t="str">
        <f t="shared" si="374"/>
        <v>-</v>
      </c>
      <c r="AF761" s="91" t="str">
        <f t="shared" si="374"/>
        <v>-</v>
      </c>
      <c r="AG761" s="91" t="str">
        <f t="shared" si="374"/>
        <v>-</v>
      </c>
      <c r="AH761" s="91" t="str">
        <f t="shared" si="374"/>
        <v>-</v>
      </c>
      <c r="AI761" s="91" t="str">
        <f t="shared" si="374"/>
        <v>-</v>
      </c>
      <c r="AJ761" s="91" t="str">
        <f t="shared" si="374"/>
        <v>-</v>
      </c>
      <c r="AK761" s="91" t="str">
        <f t="shared" si="374"/>
        <v>-</v>
      </c>
      <c r="AL761" s="91" t="str">
        <f t="shared" si="374"/>
        <v>-</v>
      </c>
      <c r="AM761" s="92" t="str">
        <f t="shared" si="374"/>
        <v>-</v>
      </c>
    </row>
    <row r="762" spans="1:39">
      <c r="A762" s="58" t="str">
        <f>IFERROR(IF(A761+1&lt;COUNTIF(TQoL_Indexes!#REF!,Aux_Country!$A$3),A761+1,""),"")</f>
        <v/>
      </c>
      <c r="B762" s="116" t="str">
        <f t="shared" si="362"/>
        <v/>
      </c>
      <c r="C762" s="116" t="str">
        <f t="shared" si="362"/>
        <v/>
      </c>
      <c r="D762" s="116" t="str">
        <f t="shared" si="362"/>
        <v/>
      </c>
      <c r="E762" s="91" t="str">
        <f t="shared" si="343"/>
        <v>-</v>
      </c>
      <c r="F762" s="91" t="str">
        <f t="shared" ref="F762:AM762" si="375">IFERROR(_xlfn.RANK.EQ(F355,F$3:F$404,0),"-")</f>
        <v>-</v>
      </c>
      <c r="G762" s="91" t="str">
        <f t="shared" si="375"/>
        <v>-</v>
      </c>
      <c r="H762" s="91" t="str">
        <f t="shared" si="375"/>
        <v>-</v>
      </c>
      <c r="I762" s="91" t="str">
        <f t="shared" si="375"/>
        <v>-</v>
      </c>
      <c r="J762" s="91" t="str">
        <f t="shared" si="375"/>
        <v>-</v>
      </c>
      <c r="K762" s="91" t="str">
        <f t="shared" si="375"/>
        <v>-</v>
      </c>
      <c r="L762" s="91" t="str">
        <f t="shared" si="375"/>
        <v>-</v>
      </c>
      <c r="M762" s="91" t="str">
        <f t="shared" si="375"/>
        <v>-</v>
      </c>
      <c r="N762" s="91" t="str">
        <f t="shared" si="375"/>
        <v>-</v>
      </c>
      <c r="O762" s="91" t="str">
        <f t="shared" si="375"/>
        <v>-</v>
      </c>
      <c r="P762" s="91" t="str">
        <f t="shared" si="375"/>
        <v>-</v>
      </c>
      <c r="Q762" s="91" t="str">
        <f t="shared" si="375"/>
        <v>-</v>
      </c>
      <c r="R762" s="91" t="str">
        <f t="shared" si="375"/>
        <v>-</v>
      </c>
      <c r="S762" s="91" t="str">
        <f t="shared" si="375"/>
        <v>-</v>
      </c>
      <c r="T762" s="91" t="str">
        <f t="shared" si="375"/>
        <v>-</v>
      </c>
      <c r="U762" s="91" t="str">
        <f t="shared" si="375"/>
        <v>-</v>
      </c>
      <c r="V762" s="91" t="str">
        <f t="shared" si="375"/>
        <v>-</v>
      </c>
      <c r="W762" s="91" t="str">
        <f t="shared" si="375"/>
        <v>-</v>
      </c>
      <c r="X762" s="91" t="str">
        <f t="shared" si="375"/>
        <v>-</v>
      </c>
      <c r="Y762" s="91" t="str">
        <f t="shared" si="375"/>
        <v>-</v>
      </c>
      <c r="Z762" s="91" t="str">
        <f t="shared" si="375"/>
        <v>-</v>
      </c>
      <c r="AA762" s="91" t="str">
        <f t="shared" si="375"/>
        <v>-</v>
      </c>
      <c r="AB762" s="91" t="str">
        <f t="shared" si="375"/>
        <v>-</v>
      </c>
      <c r="AC762" s="91" t="str">
        <f t="shared" si="375"/>
        <v>-</v>
      </c>
      <c r="AD762" s="91" t="str">
        <f t="shared" si="375"/>
        <v>-</v>
      </c>
      <c r="AE762" s="91" t="str">
        <f t="shared" si="375"/>
        <v>-</v>
      </c>
      <c r="AF762" s="91" t="str">
        <f t="shared" si="375"/>
        <v>-</v>
      </c>
      <c r="AG762" s="91" t="str">
        <f t="shared" si="375"/>
        <v>-</v>
      </c>
      <c r="AH762" s="91" t="str">
        <f t="shared" si="375"/>
        <v>-</v>
      </c>
      <c r="AI762" s="91" t="str">
        <f t="shared" si="375"/>
        <v>-</v>
      </c>
      <c r="AJ762" s="91" t="str">
        <f t="shared" si="375"/>
        <v>-</v>
      </c>
      <c r="AK762" s="91" t="str">
        <f t="shared" si="375"/>
        <v>-</v>
      </c>
      <c r="AL762" s="91" t="str">
        <f t="shared" si="375"/>
        <v>-</v>
      </c>
      <c r="AM762" s="92" t="str">
        <f t="shared" si="375"/>
        <v>-</v>
      </c>
    </row>
    <row r="763" spans="1:39">
      <c r="A763" s="58" t="str">
        <f>IFERROR(IF(A762+1&lt;COUNTIF(TQoL_Indexes!#REF!,Aux_Country!$A$3),A762+1,""),"")</f>
        <v/>
      </c>
      <c r="B763" s="116" t="str">
        <f t="shared" si="362"/>
        <v/>
      </c>
      <c r="C763" s="116" t="str">
        <f t="shared" si="362"/>
        <v/>
      </c>
      <c r="D763" s="116" t="str">
        <f t="shared" si="362"/>
        <v/>
      </c>
      <c r="E763" s="91" t="str">
        <f t="shared" si="343"/>
        <v>-</v>
      </c>
      <c r="F763" s="91" t="str">
        <f t="shared" ref="F763:AM763" si="376">IFERROR(_xlfn.RANK.EQ(F356,F$3:F$404,0),"-")</f>
        <v>-</v>
      </c>
      <c r="G763" s="91" t="str">
        <f t="shared" si="376"/>
        <v>-</v>
      </c>
      <c r="H763" s="91" t="str">
        <f t="shared" si="376"/>
        <v>-</v>
      </c>
      <c r="I763" s="91" t="str">
        <f t="shared" si="376"/>
        <v>-</v>
      </c>
      <c r="J763" s="91" t="str">
        <f t="shared" si="376"/>
        <v>-</v>
      </c>
      <c r="K763" s="91" t="str">
        <f t="shared" si="376"/>
        <v>-</v>
      </c>
      <c r="L763" s="91" t="str">
        <f t="shared" si="376"/>
        <v>-</v>
      </c>
      <c r="M763" s="91" t="str">
        <f t="shared" si="376"/>
        <v>-</v>
      </c>
      <c r="N763" s="91" t="str">
        <f t="shared" si="376"/>
        <v>-</v>
      </c>
      <c r="O763" s="91" t="str">
        <f t="shared" si="376"/>
        <v>-</v>
      </c>
      <c r="P763" s="91" t="str">
        <f t="shared" si="376"/>
        <v>-</v>
      </c>
      <c r="Q763" s="91" t="str">
        <f t="shared" si="376"/>
        <v>-</v>
      </c>
      <c r="R763" s="91" t="str">
        <f t="shared" si="376"/>
        <v>-</v>
      </c>
      <c r="S763" s="91" t="str">
        <f t="shared" si="376"/>
        <v>-</v>
      </c>
      <c r="T763" s="91" t="str">
        <f t="shared" si="376"/>
        <v>-</v>
      </c>
      <c r="U763" s="91" t="str">
        <f t="shared" si="376"/>
        <v>-</v>
      </c>
      <c r="V763" s="91" t="str">
        <f t="shared" si="376"/>
        <v>-</v>
      </c>
      <c r="W763" s="91" t="str">
        <f t="shared" si="376"/>
        <v>-</v>
      </c>
      <c r="X763" s="91" t="str">
        <f t="shared" si="376"/>
        <v>-</v>
      </c>
      <c r="Y763" s="91" t="str">
        <f t="shared" si="376"/>
        <v>-</v>
      </c>
      <c r="Z763" s="91" t="str">
        <f t="shared" si="376"/>
        <v>-</v>
      </c>
      <c r="AA763" s="91" t="str">
        <f t="shared" si="376"/>
        <v>-</v>
      </c>
      <c r="AB763" s="91" t="str">
        <f t="shared" si="376"/>
        <v>-</v>
      </c>
      <c r="AC763" s="91" t="str">
        <f t="shared" si="376"/>
        <v>-</v>
      </c>
      <c r="AD763" s="91" t="str">
        <f t="shared" si="376"/>
        <v>-</v>
      </c>
      <c r="AE763" s="91" t="str">
        <f t="shared" si="376"/>
        <v>-</v>
      </c>
      <c r="AF763" s="91" t="str">
        <f t="shared" si="376"/>
        <v>-</v>
      </c>
      <c r="AG763" s="91" t="str">
        <f t="shared" si="376"/>
        <v>-</v>
      </c>
      <c r="AH763" s="91" t="str">
        <f t="shared" si="376"/>
        <v>-</v>
      </c>
      <c r="AI763" s="91" t="str">
        <f t="shared" si="376"/>
        <v>-</v>
      </c>
      <c r="AJ763" s="91" t="str">
        <f t="shared" si="376"/>
        <v>-</v>
      </c>
      <c r="AK763" s="91" t="str">
        <f t="shared" si="376"/>
        <v>-</v>
      </c>
      <c r="AL763" s="91" t="str">
        <f t="shared" si="376"/>
        <v>-</v>
      </c>
      <c r="AM763" s="92" t="str">
        <f t="shared" si="376"/>
        <v>-</v>
      </c>
    </row>
    <row r="764" spans="1:39">
      <c r="A764" s="58" t="str">
        <f>IFERROR(IF(A763+1&lt;COUNTIF(TQoL_Indexes!#REF!,Aux_Country!$A$3),A763+1,""),"")</f>
        <v/>
      </c>
      <c r="B764" s="116" t="str">
        <f t="shared" si="362"/>
        <v/>
      </c>
      <c r="C764" s="116" t="str">
        <f t="shared" si="362"/>
        <v/>
      </c>
      <c r="D764" s="116" t="str">
        <f t="shared" si="362"/>
        <v/>
      </c>
      <c r="E764" s="91" t="str">
        <f t="shared" si="343"/>
        <v>-</v>
      </c>
      <c r="F764" s="91" t="str">
        <f t="shared" ref="F764:AM764" si="377">IFERROR(_xlfn.RANK.EQ(F357,F$3:F$404,0),"-")</f>
        <v>-</v>
      </c>
      <c r="G764" s="91" t="str">
        <f t="shared" si="377"/>
        <v>-</v>
      </c>
      <c r="H764" s="91" t="str">
        <f t="shared" si="377"/>
        <v>-</v>
      </c>
      <c r="I764" s="91" t="str">
        <f t="shared" si="377"/>
        <v>-</v>
      </c>
      <c r="J764" s="91" t="str">
        <f t="shared" si="377"/>
        <v>-</v>
      </c>
      <c r="K764" s="91" t="str">
        <f t="shared" si="377"/>
        <v>-</v>
      </c>
      <c r="L764" s="91" t="str">
        <f t="shared" si="377"/>
        <v>-</v>
      </c>
      <c r="M764" s="91" t="str">
        <f t="shared" si="377"/>
        <v>-</v>
      </c>
      <c r="N764" s="91" t="str">
        <f t="shared" si="377"/>
        <v>-</v>
      </c>
      <c r="O764" s="91" t="str">
        <f t="shared" si="377"/>
        <v>-</v>
      </c>
      <c r="P764" s="91" t="str">
        <f t="shared" si="377"/>
        <v>-</v>
      </c>
      <c r="Q764" s="91" t="str">
        <f t="shared" si="377"/>
        <v>-</v>
      </c>
      <c r="R764" s="91" t="str">
        <f t="shared" si="377"/>
        <v>-</v>
      </c>
      <c r="S764" s="91" t="str">
        <f t="shared" si="377"/>
        <v>-</v>
      </c>
      <c r="T764" s="91" t="str">
        <f t="shared" si="377"/>
        <v>-</v>
      </c>
      <c r="U764" s="91" t="str">
        <f t="shared" si="377"/>
        <v>-</v>
      </c>
      <c r="V764" s="91" t="str">
        <f t="shared" si="377"/>
        <v>-</v>
      </c>
      <c r="W764" s="91" t="str">
        <f t="shared" si="377"/>
        <v>-</v>
      </c>
      <c r="X764" s="91" t="str">
        <f t="shared" si="377"/>
        <v>-</v>
      </c>
      <c r="Y764" s="91" t="str">
        <f t="shared" si="377"/>
        <v>-</v>
      </c>
      <c r="Z764" s="91" t="str">
        <f t="shared" si="377"/>
        <v>-</v>
      </c>
      <c r="AA764" s="91" t="str">
        <f t="shared" si="377"/>
        <v>-</v>
      </c>
      <c r="AB764" s="91" t="str">
        <f t="shared" si="377"/>
        <v>-</v>
      </c>
      <c r="AC764" s="91" t="str">
        <f t="shared" si="377"/>
        <v>-</v>
      </c>
      <c r="AD764" s="91" t="str">
        <f t="shared" si="377"/>
        <v>-</v>
      </c>
      <c r="AE764" s="91" t="str">
        <f t="shared" si="377"/>
        <v>-</v>
      </c>
      <c r="AF764" s="91" t="str">
        <f t="shared" si="377"/>
        <v>-</v>
      </c>
      <c r="AG764" s="91" t="str">
        <f t="shared" si="377"/>
        <v>-</v>
      </c>
      <c r="AH764" s="91" t="str">
        <f t="shared" si="377"/>
        <v>-</v>
      </c>
      <c r="AI764" s="91" t="str">
        <f t="shared" si="377"/>
        <v>-</v>
      </c>
      <c r="AJ764" s="91" t="str">
        <f t="shared" si="377"/>
        <v>-</v>
      </c>
      <c r="AK764" s="91" t="str">
        <f t="shared" si="377"/>
        <v>-</v>
      </c>
      <c r="AL764" s="91" t="str">
        <f t="shared" si="377"/>
        <v>-</v>
      </c>
      <c r="AM764" s="92" t="str">
        <f t="shared" si="377"/>
        <v>-</v>
      </c>
    </row>
    <row r="765" spans="1:39">
      <c r="A765" s="58" t="str">
        <f>IFERROR(IF(A764+1&lt;COUNTIF(TQoL_Indexes!#REF!,Aux_Country!$A$3),A764+1,""),"")</f>
        <v/>
      </c>
      <c r="B765" s="116" t="str">
        <f t="shared" si="362"/>
        <v/>
      </c>
      <c r="C765" s="116" t="str">
        <f t="shared" si="362"/>
        <v/>
      </c>
      <c r="D765" s="116" t="str">
        <f t="shared" si="362"/>
        <v/>
      </c>
      <c r="E765" s="91" t="str">
        <f t="shared" si="343"/>
        <v>-</v>
      </c>
      <c r="F765" s="91" t="str">
        <f t="shared" ref="F765:AM765" si="378">IFERROR(_xlfn.RANK.EQ(F358,F$3:F$404,0),"-")</f>
        <v>-</v>
      </c>
      <c r="G765" s="91" t="str">
        <f t="shared" si="378"/>
        <v>-</v>
      </c>
      <c r="H765" s="91" t="str">
        <f t="shared" si="378"/>
        <v>-</v>
      </c>
      <c r="I765" s="91" t="str">
        <f t="shared" si="378"/>
        <v>-</v>
      </c>
      <c r="J765" s="91" t="str">
        <f t="shared" si="378"/>
        <v>-</v>
      </c>
      <c r="K765" s="91" t="str">
        <f t="shared" si="378"/>
        <v>-</v>
      </c>
      <c r="L765" s="91" t="str">
        <f t="shared" si="378"/>
        <v>-</v>
      </c>
      <c r="M765" s="91" t="str">
        <f t="shared" si="378"/>
        <v>-</v>
      </c>
      <c r="N765" s="91" t="str">
        <f t="shared" si="378"/>
        <v>-</v>
      </c>
      <c r="O765" s="91" t="str">
        <f t="shared" si="378"/>
        <v>-</v>
      </c>
      <c r="P765" s="91" t="str">
        <f t="shared" si="378"/>
        <v>-</v>
      </c>
      <c r="Q765" s="91" t="str">
        <f t="shared" si="378"/>
        <v>-</v>
      </c>
      <c r="R765" s="91" t="str">
        <f t="shared" si="378"/>
        <v>-</v>
      </c>
      <c r="S765" s="91" t="str">
        <f t="shared" si="378"/>
        <v>-</v>
      </c>
      <c r="T765" s="91" t="str">
        <f t="shared" si="378"/>
        <v>-</v>
      </c>
      <c r="U765" s="91" t="str">
        <f t="shared" si="378"/>
        <v>-</v>
      </c>
      <c r="V765" s="91" t="str">
        <f t="shared" si="378"/>
        <v>-</v>
      </c>
      <c r="W765" s="91" t="str">
        <f t="shared" si="378"/>
        <v>-</v>
      </c>
      <c r="X765" s="91" t="str">
        <f t="shared" si="378"/>
        <v>-</v>
      </c>
      <c r="Y765" s="91" t="str">
        <f t="shared" si="378"/>
        <v>-</v>
      </c>
      <c r="Z765" s="91" t="str">
        <f t="shared" si="378"/>
        <v>-</v>
      </c>
      <c r="AA765" s="91" t="str">
        <f t="shared" si="378"/>
        <v>-</v>
      </c>
      <c r="AB765" s="91" t="str">
        <f t="shared" si="378"/>
        <v>-</v>
      </c>
      <c r="AC765" s="91" t="str">
        <f t="shared" si="378"/>
        <v>-</v>
      </c>
      <c r="AD765" s="91" t="str">
        <f t="shared" si="378"/>
        <v>-</v>
      </c>
      <c r="AE765" s="91" t="str">
        <f t="shared" si="378"/>
        <v>-</v>
      </c>
      <c r="AF765" s="91" t="str">
        <f t="shared" si="378"/>
        <v>-</v>
      </c>
      <c r="AG765" s="91" t="str">
        <f t="shared" si="378"/>
        <v>-</v>
      </c>
      <c r="AH765" s="91" t="str">
        <f t="shared" si="378"/>
        <v>-</v>
      </c>
      <c r="AI765" s="91" t="str">
        <f t="shared" si="378"/>
        <v>-</v>
      </c>
      <c r="AJ765" s="91" t="str">
        <f t="shared" si="378"/>
        <v>-</v>
      </c>
      <c r="AK765" s="91" t="str">
        <f t="shared" si="378"/>
        <v>-</v>
      </c>
      <c r="AL765" s="91" t="str">
        <f t="shared" si="378"/>
        <v>-</v>
      </c>
      <c r="AM765" s="92" t="str">
        <f t="shared" si="378"/>
        <v>-</v>
      </c>
    </row>
    <row r="766" spans="1:39">
      <c r="A766" s="58" t="str">
        <f>IFERROR(IF(A765+1&lt;COUNTIF(TQoL_Indexes!#REF!,Aux_Country!$A$3),A765+1,""),"")</f>
        <v/>
      </c>
      <c r="B766" s="116" t="str">
        <f t="shared" si="362"/>
        <v/>
      </c>
      <c r="C766" s="116" t="str">
        <f t="shared" si="362"/>
        <v/>
      </c>
      <c r="D766" s="116" t="str">
        <f t="shared" si="362"/>
        <v/>
      </c>
      <c r="E766" s="91" t="str">
        <f t="shared" si="343"/>
        <v>-</v>
      </c>
      <c r="F766" s="91" t="str">
        <f t="shared" ref="F766:AM766" si="379">IFERROR(_xlfn.RANK.EQ(F359,F$3:F$404,0),"-")</f>
        <v>-</v>
      </c>
      <c r="G766" s="91" t="str">
        <f t="shared" si="379"/>
        <v>-</v>
      </c>
      <c r="H766" s="91" t="str">
        <f t="shared" si="379"/>
        <v>-</v>
      </c>
      <c r="I766" s="91" t="str">
        <f t="shared" si="379"/>
        <v>-</v>
      </c>
      <c r="J766" s="91" t="str">
        <f t="shared" si="379"/>
        <v>-</v>
      </c>
      <c r="K766" s="91" t="str">
        <f t="shared" si="379"/>
        <v>-</v>
      </c>
      <c r="L766" s="91" t="str">
        <f t="shared" si="379"/>
        <v>-</v>
      </c>
      <c r="M766" s="91" t="str">
        <f t="shared" si="379"/>
        <v>-</v>
      </c>
      <c r="N766" s="91" t="str">
        <f t="shared" si="379"/>
        <v>-</v>
      </c>
      <c r="O766" s="91" t="str">
        <f t="shared" si="379"/>
        <v>-</v>
      </c>
      <c r="P766" s="91" t="str">
        <f t="shared" si="379"/>
        <v>-</v>
      </c>
      <c r="Q766" s="91" t="str">
        <f t="shared" si="379"/>
        <v>-</v>
      </c>
      <c r="R766" s="91" t="str">
        <f t="shared" si="379"/>
        <v>-</v>
      </c>
      <c r="S766" s="91" t="str">
        <f t="shared" si="379"/>
        <v>-</v>
      </c>
      <c r="T766" s="91" t="str">
        <f t="shared" si="379"/>
        <v>-</v>
      </c>
      <c r="U766" s="91" t="str">
        <f t="shared" si="379"/>
        <v>-</v>
      </c>
      <c r="V766" s="91" t="str">
        <f t="shared" si="379"/>
        <v>-</v>
      </c>
      <c r="W766" s="91" t="str">
        <f t="shared" si="379"/>
        <v>-</v>
      </c>
      <c r="X766" s="91" t="str">
        <f t="shared" si="379"/>
        <v>-</v>
      </c>
      <c r="Y766" s="91" t="str">
        <f t="shared" si="379"/>
        <v>-</v>
      </c>
      <c r="Z766" s="91" t="str">
        <f t="shared" si="379"/>
        <v>-</v>
      </c>
      <c r="AA766" s="91" t="str">
        <f t="shared" si="379"/>
        <v>-</v>
      </c>
      <c r="AB766" s="91" t="str">
        <f t="shared" si="379"/>
        <v>-</v>
      </c>
      <c r="AC766" s="91" t="str">
        <f t="shared" si="379"/>
        <v>-</v>
      </c>
      <c r="AD766" s="91" t="str">
        <f t="shared" si="379"/>
        <v>-</v>
      </c>
      <c r="AE766" s="91" t="str">
        <f t="shared" si="379"/>
        <v>-</v>
      </c>
      <c r="AF766" s="91" t="str">
        <f t="shared" si="379"/>
        <v>-</v>
      </c>
      <c r="AG766" s="91" t="str">
        <f t="shared" si="379"/>
        <v>-</v>
      </c>
      <c r="AH766" s="91" t="str">
        <f t="shared" si="379"/>
        <v>-</v>
      </c>
      <c r="AI766" s="91" t="str">
        <f t="shared" si="379"/>
        <v>-</v>
      </c>
      <c r="AJ766" s="91" t="str">
        <f t="shared" si="379"/>
        <v>-</v>
      </c>
      <c r="AK766" s="91" t="str">
        <f t="shared" si="379"/>
        <v>-</v>
      </c>
      <c r="AL766" s="91" t="str">
        <f t="shared" si="379"/>
        <v>-</v>
      </c>
      <c r="AM766" s="92" t="str">
        <f t="shared" si="379"/>
        <v>-</v>
      </c>
    </row>
    <row r="767" spans="1:39">
      <c r="A767" s="58" t="str">
        <f>IFERROR(IF(A766+1&lt;COUNTIF(TQoL_Indexes!#REF!,Aux_Country!$A$3),A766+1,""),"")</f>
        <v/>
      </c>
      <c r="B767" s="116" t="str">
        <f t="shared" si="362"/>
        <v/>
      </c>
      <c r="C767" s="116" t="str">
        <f t="shared" si="362"/>
        <v/>
      </c>
      <c r="D767" s="116" t="str">
        <f t="shared" si="362"/>
        <v/>
      </c>
      <c r="E767" s="91" t="str">
        <f t="shared" si="343"/>
        <v>-</v>
      </c>
      <c r="F767" s="91" t="str">
        <f t="shared" ref="F767:AM767" si="380">IFERROR(_xlfn.RANK.EQ(F360,F$3:F$404,0),"-")</f>
        <v>-</v>
      </c>
      <c r="G767" s="91" t="str">
        <f t="shared" si="380"/>
        <v>-</v>
      </c>
      <c r="H767" s="91" t="str">
        <f t="shared" si="380"/>
        <v>-</v>
      </c>
      <c r="I767" s="91" t="str">
        <f t="shared" si="380"/>
        <v>-</v>
      </c>
      <c r="J767" s="91" t="str">
        <f t="shared" si="380"/>
        <v>-</v>
      </c>
      <c r="K767" s="91" t="str">
        <f t="shared" si="380"/>
        <v>-</v>
      </c>
      <c r="L767" s="91" t="str">
        <f t="shared" si="380"/>
        <v>-</v>
      </c>
      <c r="M767" s="91" t="str">
        <f t="shared" si="380"/>
        <v>-</v>
      </c>
      <c r="N767" s="91" t="str">
        <f t="shared" si="380"/>
        <v>-</v>
      </c>
      <c r="O767" s="91" t="str">
        <f t="shared" si="380"/>
        <v>-</v>
      </c>
      <c r="P767" s="91" t="str">
        <f t="shared" si="380"/>
        <v>-</v>
      </c>
      <c r="Q767" s="91" t="str">
        <f t="shared" si="380"/>
        <v>-</v>
      </c>
      <c r="R767" s="91" t="str">
        <f t="shared" si="380"/>
        <v>-</v>
      </c>
      <c r="S767" s="91" t="str">
        <f t="shared" si="380"/>
        <v>-</v>
      </c>
      <c r="T767" s="91" t="str">
        <f t="shared" si="380"/>
        <v>-</v>
      </c>
      <c r="U767" s="91" t="str">
        <f t="shared" si="380"/>
        <v>-</v>
      </c>
      <c r="V767" s="91" t="str">
        <f t="shared" si="380"/>
        <v>-</v>
      </c>
      <c r="W767" s="91" t="str">
        <f t="shared" si="380"/>
        <v>-</v>
      </c>
      <c r="X767" s="91" t="str">
        <f t="shared" si="380"/>
        <v>-</v>
      </c>
      <c r="Y767" s="91" t="str">
        <f t="shared" si="380"/>
        <v>-</v>
      </c>
      <c r="Z767" s="91" t="str">
        <f t="shared" si="380"/>
        <v>-</v>
      </c>
      <c r="AA767" s="91" t="str">
        <f t="shared" si="380"/>
        <v>-</v>
      </c>
      <c r="AB767" s="91" t="str">
        <f t="shared" si="380"/>
        <v>-</v>
      </c>
      <c r="AC767" s="91" t="str">
        <f t="shared" si="380"/>
        <v>-</v>
      </c>
      <c r="AD767" s="91" t="str">
        <f t="shared" si="380"/>
        <v>-</v>
      </c>
      <c r="AE767" s="91" t="str">
        <f t="shared" si="380"/>
        <v>-</v>
      </c>
      <c r="AF767" s="91" t="str">
        <f t="shared" si="380"/>
        <v>-</v>
      </c>
      <c r="AG767" s="91" t="str">
        <f t="shared" si="380"/>
        <v>-</v>
      </c>
      <c r="AH767" s="91" t="str">
        <f t="shared" si="380"/>
        <v>-</v>
      </c>
      <c r="AI767" s="91" t="str">
        <f t="shared" si="380"/>
        <v>-</v>
      </c>
      <c r="AJ767" s="91" t="str">
        <f t="shared" si="380"/>
        <v>-</v>
      </c>
      <c r="AK767" s="91" t="str">
        <f t="shared" si="380"/>
        <v>-</v>
      </c>
      <c r="AL767" s="91" t="str">
        <f t="shared" si="380"/>
        <v>-</v>
      </c>
      <c r="AM767" s="92" t="str">
        <f t="shared" si="380"/>
        <v>-</v>
      </c>
    </row>
    <row r="768" spans="1:39">
      <c r="A768" s="58" t="str">
        <f>IFERROR(IF(A767+1&lt;COUNTIF(TQoL_Indexes!#REF!,Aux_Country!$A$3),A767+1,""),"")</f>
        <v/>
      </c>
      <c r="B768" s="116" t="str">
        <f t="shared" si="362"/>
        <v/>
      </c>
      <c r="C768" s="116" t="str">
        <f t="shared" si="362"/>
        <v/>
      </c>
      <c r="D768" s="116" t="str">
        <f t="shared" si="362"/>
        <v/>
      </c>
      <c r="E768" s="91" t="str">
        <f t="shared" si="343"/>
        <v>-</v>
      </c>
      <c r="F768" s="91" t="str">
        <f t="shared" ref="F768:AM768" si="381">IFERROR(_xlfn.RANK.EQ(F361,F$3:F$404,0),"-")</f>
        <v>-</v>
      </c>
      <c r="G768" s="91" t="str">
        <f t="shared" si="381"/>
        <v>-</v>
      </c>
      <c r="H768" s="91" t="str">
        <f t="shared" si="381"/>
        <v>-</v>
      </c>
      <c r="I768" s="91" t="str">
        <f t="shared" si="381"/>
        <v>-</v>
      </c>
      <c r="J768" s="91" t="str">
        <f t="shared" si="381"/>
        <v>-</v>
      </c>
      <c r="K768" s="91" t="str">
        <f t="shared" si="381"/>
        <v>-</v>
      </c>
      <c r="L768" s="91" t="str">
        <f t="shared" si="381"/>
        <v>-</v>
      </c>
      <c r="M768" s="91" t="str">
        <f t="shared" si="381"/>
        <v>-</v>
      </c>
      <c r="N768" s="91" t="str">
        <f t="shared" si="381"/>
        <v>-</v>
      </c>
      <c r="O768" s="91" t="str">
        <f t="shared" si="381"/>
        <v>-</v>
      </c>
      <c r="P768" s="91" t="str">
        <f t="shared" si="381"/>
        <v>-</v>
      </c>
      <c r="Q768" s="91" t="str">
        <f t="shared" si="381"/>
        <v>-</v>
      </c>
      <c r="R768" s="91" t="str">
        <f t="shared" si="381"/>
        <v>-</v>
      </c>
      <c r="S768" s="91" t="str">
        <f t="shared" si="381"/>
        <v>-</v>
      </c>
      <c r="T768" s="91" t="str">
        <f t="shared" si="381"/>
        <v>-</v>
      </c>
      <c r="U768" s="91" t="str">
        <f t="shared" si="381"/>
        <v>-</v>
      </c>
      <c r="V768" s="91" t="str">
        <f t="shared" si="381"/>
        <v>-</v>
      </c>
      <c r="W768" s="91" t="str">
        <f t="shared" si="381"/>
        <v>-</v>
      </c>
      <c r="X768" s="91" t="str">
        <f t="shared" si="381"/>
        <v>-</v>
      </c>
      <c r="Y768" s="91" t="str">
        <f t="shared" si="381"/>
        <v>-</v>
      </c>
      <c r="Z768" s="91" t="str">
        <f t="shared" si="381"/>
        <v>-</v>
      </c>
      <c r="AA768" s="91" t="str">
        <f t="shared" si="381"/>
        <v>-</v>
      </c>
      <c r="AB768" s="91" t="str">
        <f t="shared" si="381"/>
        <v>-</v>
      </c>
      <c r="AC768" s="91" t="str">
        <f t="shared" si="381"/>
        <v>-</v>
      </c>
      <c r="AD768" s="91" t="str">
        <f t="shared" si="381"/>
        <v>-</v>
      </c>
      <c r="AE768" s="91" t="str">
        <f t="shared" si="381"/>
        <v>-</v>
      </c>
      <c r="AF768" s="91" t="str">
        <f t="shared" si="381"/>
        <v>-</v>
      </c>
      <c r="AG768" s="91" t="str">
        <f t="shared" si="381"/>
        <v>-</v>
      </c>
      <c r="AH768" s="91" t="str">
        <f t="shared" si="381"/>
        <v>-</v>
      </c>
      <c r="AI768" s="91" t="str">
        <f t="shared" si="381"/>
        <v>-</v>
      </c>
      <c r="AJ768" s="91" t="str">
        <f t="shared" si="381"/>
        <v>-</v>
      </c>
      <c r="AK768" s="91" t="str">
        <f t="shared" si="381"/>
        <v>-</v>
      </c>
      <c r="AL768" s="91" t="str">
        <f t="shared" si="381"/>
        <v>-</v>
      </c>
      <c r="AM768" s="92" t="str">
        <f t="shared" si="381"/>
        <v>-</v>
      </c>
    </row>
    <row r="769" spans="1:39">
      <c r="A769" s="58" t="str">
        <f>IFERROR(IF(A768+1&lt;COUNTIF(TQoL_Indexes!#REF!,Aux_Country!$A$3),A768+1,""),"")</f>
        <v/>
      </c>
      <c r="B769" s="116" t="str">
        <f t="shared" si="362"/>
        <v/>
      </c>
      <c r="C769" s="116" t="str">
        <f t="shared" si="362"/>
        <v/>
      </c>
      <c r="D769" s="116" t="str">
        <f t="shared" si="362"/>
        <v/>
      </c>
      <c r="E769" s="91" t="str">
        <f t="shared" si="343"/>
        <v>-</v>
      </c>
      <c r="F769" s="91" t="str">
        <f t="shared" ref="F769:AM769" si="382">IFERROR(_xlfn.RANK.EQ(F362,F$3:F$404,0),"-")</f>
        <v>-</v>
      </c>
      <c r="G769" s="91" t="str">
        <f t="shared" si="382"/>
        <v>-</v>
      </c>
      <c r="H769" s="91" t="str">
        <f t="shared" si="382"/>
        <v>-</v>
      </c>
      <c r="I769" s="91" t="str">
        <f t="shared" si="382"/>
        <v>-</v>
      </c>
      <c r="J769" s="91" t="str">
        <f t="shared" si="382"/>
        <v>-</v>
      </c>
      <c r="K769" s="91" t="str">
        <f t="shared" si="382"/>
        <v>-</v>
      </c>
      <c r="L769" s="91" t="str">
        <f t="shared" si="382"/>
        <v>-</v>
      </c>
      <c r="M769" s="91" t="str">
        <f t="shared" si="382"/>
        <v>-</v>
      </c>
      <c r="N769" s="91" t="str">
        <f t="shared" si="382"/>
        <v>-</v>
      </c>
      <c r="O769" s="91" t="str">
        <f t="shared" si="382"/>
        <v>-</v>
      </c>
      <c r="P769" s="91" t="str">
        <f t="shared" si="382"/>
        <v>-</v>
      </c>
      <c r="Q769" s="91" t="str">
        <f t="shared" si="382"/>
        <v>-</v>
      </c>
      <c r="R769" s="91" t="str">
        <f t="shared" si="382"/>
        <v>-</v>
      </c>
      <c r="S769" s="91" t="str">
        <f t="shared" si="382"/>
        <v>-</v>
      </c>
      <c r="T769" s="91" t="str">
        <f t="shared" si="382"/>
        <v>-</v>
      </c>
      <c r="U769" s="91" t="str">
        <f t="shared" si="382"/>
        <v>-</v>
      </c>
      <c r="V769" s="91" t="str">
        <f t="shared" si="382"/>
        <v>-</v>
      </c>
      <c r="W769" s="91" t="str">
        <f t="shared" si="382"/>
        <v>-</v>
      </c>
      <c r="X769" s="91" t="str">
        <f t="shared" si="382"/>
        <v>-</v>
      </c>
      <c r="Y769" s="91" t="str">
        <f t="shared" si="382"/>
        <v>-</v>
      </c>
      <c r="Z769" s="91" t="str">
        <f t="shared" si="382"/>
        <v>-</v>
      </c>
      <c r="AA769" s="91" t="str">
        <f t="shared" si="382"/>
        <v>-</v>
      </c>
      <c r="AB769" s="91" t="str">
        <f t="shared" si="382"/>
        <v>-</v>
      </c>
      <c r="AC769" s="91" t="str">
        <f t="shared" si="382"/>
        <v>-</v>
      </c>
      <c r="AD769" s="91" t="str">
        <f t="shared" si="382"/>
        <v>-</v>
      </c>
      <c r="AE769" s="91" t="str">
        <f t="shared" si="382"/>
        <v>-</v>
      </c>
      <c r="AF769" s="91" t="str">
        <f t="shared" si="382"/>
        <v>-</v>
      </c>
      <c r="AG769" s="91" t="str">
        <f t="shared" si="382"/>
        <v>-</v>
      </c>
      <c r="AH769" s="91" t="str">
        <f t="shared" si="382"/>
        <v>-</v>
      </c>
      <c r="AI769" s="91" t="str">
        <f t="shared" si="382"/>
        <v>-</v>
      </c>
      <c r="AJ769" s="91" t="str">
        <f t="shared" si="382"/>
        <v>-</v>
      </c>
      <c r="AK769" s="91" t="str">
        <f t="shared" si="382"/>
        <v>-</v>
      </c>
      <c r="AL769" s="91" t="str">
        <f t="shared" si="382"/>
        <v>-</v>
      </c>
      <c r="AM769" s="92" t="str">
        <f t="shared" si="382"/>
        <v>-</v>
      </c>
    </row>
    <row r="770" spans="1:39">
      <c r="A770" s="58" t="str">
        <f>IFERROR(IF(A769+1&lt;COUNTIF(TQoL_Indexes!#REF!,Aux_Country!$A$3),A769+1,""),"")</f>
        <v/>
      </c>
      <c r="B770" s="116" t="str">
        <f t="shared" ref="B770:D789" si="383">B363</f>
        <v/>
      </c>
      <c r="C770" s="116" t="str">
        <f t="shared" si="383"/>
        <v/>
      </c>
      <c r="D770" s="116" t="str">
        <f t="shared" si="383"/>
        <v/>
      </c>
      <c r="E770" s="91" t="str">
        <f t="shared" si="343"/>
        <v>-</v>
      </c>
      <c r="F770" s="91" t="str">
        <f t="shared" ref="F770:AM770" si="384">IFERROR(_xlfn.RANK.EQ(F363,F$3:F$404,0),"-")</f>
        <v>-</v>
      </c>
      <c r="G770" s="91" t="str">
        <f t="shared" si="384"/>
        <v>-</v>
      </c>
      <c r="H770" s="91" t="str">
        <f t="shared" si="384"/>
        <v>-</v>
      </c>
      <c r="I770" s="91" t="str">
        <f t="shared" si="384"/>
        <v>-</v>
      </c>
      <c r="J770" s="91" t="str">
        <f t="shared" si="384"/>
        <v>-</v>
      </c>
      <c r="K770" s="91" t="str">
        <f t="shared" si="384"/>
        <v>-</v>
      </c>
      <c r="L770" s="91" t="str">
        <f t="shared" si="384"/>
        <v>-</v>
      </c>
      <c r="M770" s="91" t="str">
        <f t="shared" si="384"/>
        <v>-</v>
      </c>
      <c r="N770" s="91" t="str">
        <f t="shared" si="384"/>
        <v>-</v>
      </c>
      <c r="O770" s="91" t="str">
        <f t="shared" si="384"/>
        <v>-</v>
      </c>
      <c r="P770" s="91" t="str">
        <f t="shared" si="384"/>
        <v>-</v>
      </c>
      <c r="Q770" s="91" t="str">
        <f t="shared" si="384"/>
        <v>-</v>
      </c>
      <c r="R770" s="91" t="str">
        <f t="shared" si="384"/>
        <v>-</v>
      </c>
      <c r="S770" s="91" t="str">
        <f t="shared" si="384"/>
        <v>-</v>
      </c>
      <c r="T770" s="91" t="str">
        <f t="shared" si="384"/>
        <v>-</v>
      </c>
      <c r="U770" s="91" t="str">
        <f t="shared" si="384"/>
        <v>-</v>
      </c>
      <c r="V770" s="91" t="str">
        <f t="shared" si="384"/>
        <v>-</v>
      </c>
      <c r="W770" s="91" t="str">
        <f t="shared" si="384"/>
        <v>-</v>
      </c>
      <c r="X770" s="91" t="str">
        <f t="shared" si="384"/>
        <v>-</v>
      </c>
      <c r="Y770" s="91" t="str">
        <f t="shared" si="384"/>
        <v>-</v>
      </c>
      <c r="Z770" s="91" t="str">
        <f t="shared" si="384"/>
        <v>-</v>
      </c>
      <c r="AA770" s="91" t="str">
        <f t="shared" si="384"/>
        <v>-</v>
      </c>
      <c r="AB770" s="91" t="str">
        <f t="shared" si="384"/>
        <v>-</v>
      </c>
      <c r="AC770" s="91" t="str">
        <f t="shared" si="384"/>
        <v>-</v>
      </c>
      <c r="AD770" s="91" t="str">
        <f t="shared" si="384"/>
        <v>-</v>
      </c>
      <c r="AE770" s="91" t="str">
        <f t="shared" si="384"/>
        <v>-</v>
      </c>
      <c r="AF770" s="91" t="str">
        <f t="shared" si="384"/>
        <v>-</v>
      </c>
      <c r="AG770" s="91" t="str">
        <f t="shared" si="384"/>
        <v>-</v>
      </c>
      <c r="AH770" s="91" t="str">
        <f t="shared" si="384"/>
        <v>-</v>
      </c>
      <c r="AI770" s="91" t="str">
        <f t="shared" si="384"/>
        <v>-</v>
      </c>
      <c r="AJ770" s="91" t="str">
        <f t="shared" si="384"/>
        <v>-</v>
      </c>
      <c r="AK770" s="91" t="str">
        <f t="shared" si="384"/>
        <v>-</v>
      </c>
      <c r="AL770" s="91" t="str">
        <f t="shared" si="384"/>
        <v>-</v>
      </c>
      <c r="AM770" s="92" t="str">
        <f t="shared" si="384"/>
        <v>-</v>
      </c>
    </row>
    <row r="771" spans="1:39">
      <c r="A771" s="58" t="str">
        <f>IFERROR(IF(A770+1&lt;COUNTIF(TQoL_Indexes!#REF!,Aux_Country!$A$3),A770+1,""),"")</f>
        <v/>
      </c>
      <c r="B771" s="116" t="str">
        <f t="shared" si="383"/>
        <v/>
      </c>
      <c r="C771" s="116" t="str">
        <f t="shared" si="383"/>
        <v/>
      </c>
      <c r="D771" s="116" t="str">
        <f t="shared" si="383"/>
        <v/>
      </c>
      <c r="E771" s="91" t="str">
        <f t="shared" si="343"/>
        <v>-</v>
      </c>
      <c r="F771" s="91" t="str">
        <f t="shared" ref="F771:AM771" si="385">IFERROR(_xlfn.RANK.EQ(F364,F$3:F$404,0),"-")</f>
        <v>-</v>
      </c>
      <c r="G771" s="91" t="str">
        <f t="shared" si="385"/>
        <v>-</v>
      </c>
      <c r="H771" s="91" t="str">
        <f t="shared" si="385"/>
        <v>-</v>
      </c>
      <c r="I771" s="91" t="str">
        <f t="shared" si="385"/>
        <v>-</v>
      </c>
      <c r="J771" s="91" t="str">
        <f t="shared" si="385"/>
        <v>-</v>
      </c>
      <c r="K771" s="91" t="str">
        <f t="shared" si="385"/>
        <v>-</v>
      </c>
      <c r="L771" s="91" t="str">
        <f t="shared" si="385"/>
        <v>-</v>
      </c>
      <c r="M771" s="91" t="str">
        <f t="shared" si="385"/>
        <v>-</v>
      </c>
      <c r="N771" s="91" t="str">
        <f t="shared" si="385"/>
        <v>-</v>
      </c>
      <c r="O771" s="91" t="str">
        <f t="shared" si="385"/>
        <v>-</v>
      </c>
      <c r="P771" s="91" t="str">
        <f t="shared" si="385"/>
        <v>-</v>
      </c>
      <c r="Q771" s="91" t="str">
        <f t="shared" si="385"/>
        <v>-</v>
      </c>
      <c r="R771" s="91" t="str">
        <f t="shared" si="385"/>
        <v>-</v>
      </c>
      <c r="S771" s="91" t="str">
        <f t="shared" si="385"/>
        <v>-</v>
      </c>
      <c r="T771" s="91" t="str">
        <f t="shared" si="385"/>
        <v>-</v>
      </c>
      <c r="U771" s="91" t="str">
        <f t="shared" si="385"/>
        <v>-</v>
      </c>
      <c r="V771" s="91" t="str">
        <f t="shared" si="385"/>
        <v>-</v>
      </c>
      <c r="W771" s="91" t="str">
        <f t="shared" si="385"/>
        <v>-</v>
      </c>
      <c r="X771" s="91" t="str">
        <f t="shared" si="385"/>
        <v>-</v>
      </c>
      <c r="Y771" s="91" t="str">
        <f t="shared" si="385"/>
        <v>-</v>
      </c>
      <c r="Z771" s="91" t="str">
        <f t="shared" si="385"/>
        <v>-</v>
      </c>
      <c r="AA771" s="91" t="str">
        <f t="shared" si="385"/>
        <v>-</v>
      </c>
      <c r="AB771" s="91" t="str">
        <f t="shared" si="385"/>
        <v>-</v>
      </c>
      <c r="AC771" s="91" t="str">
        <f t="shared" si="385"/>
        <v>-</v>
      </c>
      <c r="AD771" s="91" t="str">
        <f t="shared" si="385"/>
        <v>-</v>
      </c>
      <c r="AE771" s="91" t="str">
        <f t="shared" si="385"/>
        <v>-</v>
      </c>
      <c r="AF771" s="91" t="str">
        <f t="shared" si="385"/>
        <v>-</v>
      </c>
      <c r="AG771" s="91" t="str">
        <f t="shared" si="385"/>
        <v>-</v>
      </c>
      <c r="AH771" s="91" t="str">
        <f t="shared" si="385"/>
        <v>-</v>
      </c>
      <c r="AI771" s="91" t="str">
        <f t="shared" si="385"/>
        <v>-</v>
      </c>
      <c r="AJ771" s="91" t="str">
        <f t="shared" si="385"/>
        <v>-</v>
      </c>
      <c r="AK771" s="91" t="str">
        <f t="shared" si="385"/>
        <v>-</v>
      </c>
      <c r="AL771" s="91" t="str">
        <f t="shared" si="385"/>
        <v>-</v>
      </c>
      <c r="AM771" s="92" t="str">
        <f t="shared" si="385"/>
        <v>-</v>
      </c>
    </row>
    <row r="772" spans="1:39">
      <c r="A772" s="58" t="str">
        <f>IFERROR(IF(A771+1&lt;COUNTIF(TQoL_Indexes!#REF!,Aux_Country!$A$3),A771+1,""),"")</f>
        <v/>
      </c>
      <c r="B772" s="116" t="str">
        <f t="shared" si="383"/>
        <v/>
      </c>
      <c r="C772" s="116" t="str">
        <f t="shared" si="383"/>
        <v/>
      </c>
      <c r="D772" s="116" t="str">
        <f t="shared" si="383"/>
        <v/>
      </c>
      <c r="E772" s="91" t="str">
        <f t="shared" si="343"/>
        <v>-</v>
      </c>
      <c r="F772" s="91" t="str">
        <f t="shared" ref="F772:AM772" si="386">IFERROR(_xlfn.RANK.EQ(F365,F$3:F$404,0),"-")</f>
        <v>-</v>
      </c>
      <c r="G772" s="91" t="str">
        <f t="shared" si="386"/>
        <v>-</v>
      </c>
      <c r="H772" s="91" t="str">
        <f t="shared" si="386"/>
        <v>-</v>
      </c>
      <c r="I772" s="91" t="str">
        <f t="shared" si="386"/>
        <v>-</v>
      </c>
      <c r="J772" s="91" t="str">
        <f t="shared" si="386"/>
        <v>-</v>
      </c>
      <c r="K772" s="91" t="str">
        <f t="shared" si="386"/>
        <v>-</v>
      </c>
      <c r="L772" s="91" t="str">
        <f t="shared" si="386"/>
        <v>-</v>
      </c>
      <c r="M772" s="91" t="str">
        <f t="shared" si="386"/>
        <v>-</v>
      </c>
      <c r="N772" s="91" t="str">
        <f t="shared" si="386"/>
        <v>-</v>
      </c>
      <c r="O772" s="91" t="str">
        <f t="shared" si="386"/>
        <v>-</v>
      </c>
      <c r="P772" s="91" t="str">
        <f t="shared" si="386"/>
        <v>-</v>
      </c>
      <c r="Q772" s="91" t="str">
        <f t="shared" si="386"/>
        <v>-</v>
      </c>
      <c r="R772" s="91" t="str">
        <f t="shared" si="386"/>
        <v>-</v>
      </c>
      <c r="S772" s="91" t="str">
        <f t="shared" si="386"/>
        <v>-</v>
      </c>
      <c r="T772" s="91" t="str">
        <f t="shared" si="386"/>
        <v>-</v>
      </c>
      <c r="U772" s="91" t="str">
        <f t="shared" si="386"/>
        <v>-</v>
      </c>
      <c r="V772" s="91" t="str">
        <f t="shared" si="386"/>
        <v>-</v>
      </c>
      <c r="W772" s="91" t="str">
        <f t="shared" si="386"/>
        <v>-</v>
      </c>
      <c r="X772" s="91" t="str">
        <f t="shared" si="386"/>
        <v>-</v>
      </c>
      <c r="Y772" s="91" t="str">
        <f t="shared" si="386"/>
        <v>-</v>
      </c>
      <c r="Z772" s="91" t="str">
        <f t="shared" si="386"/>
        <v>-</v>
      </c>
      <c r="AA772" s="91" t="str">
        <f t="shared" si="386"/>
        <v>-</v>
      </c>
      <c r="AB772" s="91" t="str">
        <f t="shared" si="386"/>
        <v>-</v>
      </c>
      <c r="AC772" s="91" t="str">
        <f t="shared" si="386"/>
        <v>-</v>
      </c>
      <c r="AD772" s="91" t="str">
        <f t="shared" si="386"/>
        <v>-</v>
      </c>
      <c r="AE772" s="91" t="str">
        <f t="shared" si="386"/>
        <v>-</v>
      </c>
      <c r="AF772" s="91" t="str">
        <f t="shared" si="386"/>
        <v>-</v>
      </c>
      <c r="AG772" s="91" t="str">
        <f t="shared" si="386"/>
        <v>-</v>
      </c>
      <c r="AH772" s="91" t="str">
        <f t="shared" si="386"/>
        <v>-</v>
      </c>
      <c r="AI772" s="91" t="str">
        <f t="shared" si="386"/>
        <v>-</v>
      </c>
      <c r="AJ772" s="91" t="str">
        <f t="shared" si="386"/>
        <v>-</v>
      </c>
      <c r="AK772" s="91" t="str">
        <f t="shared" si="386"/>
        <v>-</v>
      </c>
      <c r="AL772" s="91" t="str">
        <f t="shared" si="386"/>
        <v>-</v>
      </c>
      <c r="AM772" s="92" t="str">
        <f t="shared" si="386"/>
        <v>-</v>
      </c>
    </row>
    <row r="773" spans="1:39">
      <c r="A773" s="58" t="str">
        <f>IFERROR(IF(A772+1&lt;COUNTIF(TQoL_Indexes!#REF!,Aux_Country!$A$3),A772+1,""),"")</f>
        <v/>
      </c>
      <c r="B773" s="116" t="str">
        <f t="shared" si="383"/>
        <v/>
      </c>
      <c r="C773" s="116" t="str">
        <f t="shared" si="383"/>
        <v/>
      </c>
      <c r="D773" s="116" t="str">
        <f t="shared" si="383"/>
        <v/>
      </c>
      <c r="E773" s="91" t="str">
        <f t="shared" si="343"/>
        <v>-</v>
      </c>
      <c r="F773" s="91" t="str">
        <f t="shared" ref="F773:AM773" si="387">IFERROR(_xlfn.RANK.EQ(F366,F$3:F$404,0),"-")</f>
        <v>-</v>
      </c>
      <c r="G773" s="91" t="str">
        <f t="shared" si="387"/>
        <v>-</v>
      </c>
      <c r="H773" s="91" t="str">
        <f t="shared" si="387"/>
        <v>-</v>
      </c>
      <c r="I773" s="91" t="str">
        <f t="shared" si="387"/>
        <v>-</v>
      </c>
      <c r="J773" s="91" t="str">
        <f t="shared" si="387"/>
        <v>-</v>
      </c>
      <c r="K773" s="91" t="str">
        <f t="shared" si="387"/>
        <v>-</v>
      </c>
      <c r="L773" s="91" t="str">
        <f t="shared" si="387"/>
        <v>-</v>
      </c>
      <c r="M773" s="91" t="str">
        <f t="shared" si="387"/>
        <v>-</v>
      </c>
      <c r="N773" s="91" t="str">
        <f t="shared" si="387"/>
        <v>-</v>
      </c>
      <c r="O773" s="91" t="str">
        <f t="shared" si="387"/>
        <v>-</v>
      </c>
      <c r="P773" s="91" t="str">
        <f t="shared" si="387"/>
        <v>-</v>
      </c>
      <c r="Q773" s="91" t="str">
        <f t="shared" si="387"/>
        <v>-</v>
      </c>
      <c r="R773" s="91" t="str">
        <f t="shared" si="387"/>
        <v>-</v>
      </c>
      <c r="S773" s="91" t="str">
        <f t="shared" si="387"/>
        <v>-</v>
      </c>
      <c r="T773" s="91" t="str">
        <f t="shared" si="387"/>
        <v>-</v>
      </c>
      <c r="U773" s="91" t="str">
        <f t="shared" si="387"/>
        <v>-</v>
      </c>
      <c r="V773" s="91" t="str">
        <f t="shared" si="387"/>
        <v>-</v>
      </c>
      <c r="W773" s="91" t="str">
        <f t="shared" si="387"/>
        <v>-</v>
      </c>
      <c r="X773" s="91" t="str">
        <f t="shared" si="387"/>
        <v>-</v>
      </c>
      <c r="Y773" s="91" t="str">
        <f t="shared" si="387"/>
        <v>-</v>
      </c>
      <c r="Z773" s="91" t="str">
        <f t="shared" si="387"/>
        <v>-</v>
      </c>
      <c r="AA773" s="91" t="str">
        <f t="shared" si="387"/>
        <v>-</v>
      </c>
      <c r="AB773" s="91" t="str">
        <f t="shared" si="387"/>
        <v>-</v>
      </c>
      <c r="AC773" s="91" t="str">
        <f t="shared" si="387"/>
        <v>-</v>
      </c>
      <c r="AD773" s="91" t="str">
        <f t="shared" si="387"/>
        <v>-</v>
      </c>
      <c r="AE773" s="91" t="str">
        <f t="shared" si="387"/>
        <v>-</v>
      </c>
      <c r="AF773" s="91" t="str">
        <f t="shared" si="387"/>
        <v>-</v>
      </c>
      <c r="AG773" s="91" t="str">
        <f t="shared" si="387"/>
        <v>-</v>
      </c>
      <c r="AH773" s="91" t="str">
        <f t="shared" si="387"/>
        <v>-</v>
      </c>
      <c r="AI773" s="91" t="str">
        <f t="shared" si="387"/>
        <v>-</v>
      </c>
      <c r="AJ773" s="91" t="str">
        <f t="shared" si="387"/>
        <v>-</v>
      </c>
      <c r="AK773" s="91" t="str">
        <f t="shared" si="387"/>
        <v>-</v>
      </c>
      <c r="AL773" s="91" t="str">
        <f t="shared" si="387"/>
        <v>-</v>
      </c>
      <c r="AM773" s="92" t="str">
        <f t="shared" si="387"/>
        <v>-</v>
      </c>
    </row>
    <row r="774" spans="1:39">
      <c r="A774" s="58" t="str">
        <f>IFERROR(IF(A773+1&lt;COUNTIF(TQoL_Indexes!#REF!,Aux_Country!$A$3),A773+1,""),"")</f>
        <v/>
      </c>
      <c r="B774" s="116" t="str">
        <f t="shared" si="383"/>
        <v/>
      </c>
      <c r="C774" s="116" t="str">
        <f t="shared" si="383"/>
        <v/>
      </c>
      <c r="D774" s="116" t="str">
        <f t="shared" si="383"/>
        <v/>
      </c>
      <c r="E774" s="91" t="str">
        <f t="shared" si="343"/>
        <v>-</v>
      </c>
      <c r="F774" s="91" t="str">
        <f t="shared" ref="F774:AM774" si="388">IFERROR(_xlfn.RANK.EQ(F367,F$3:F$404,0),"-")</f>
        <v>-</v>
      </c>
      <c r="G774" s="91" t="str">
        <f t="shared" si="388"/>
        <v>-</v>
      </c>
      <c r="H774" s="91" t="str">
        <f t="shared" si="388"/>
        <v>-</v>
      </c>
      <c r="I774" s="91" t="str">
        <f t="shared" si="388"/>
        <v>-</v>
      </c>
      <c r="J774" s="91" t="str">
        <f t="shared" si="388"/>
        <v>-</v>
      </c>
      <c r="K774" s="91" t="str">
        <f t="shared" si="388"/>
        <v>-</v>
      </c>
      <c r="L774" s="91" t="str">
        <f t="shared" si="388"/>
        <v>-</v>
      </c>
      <c r="M774" s="91" t="str">
        <f t="shared" si="388"/>
        <v>-</v>
      </c>
      <c r="N774" s="91" t="str">
        <f t="shared" si="388"/>
        <v>-</v>
      </c>
      <c r="O774" s="91" t="str">
        <f t="shared" si="388"/>
        <v>-</v>
      </c>
      <c r="P774" s="91" t="str">
        <f t="shared" si="388"/>
        <v>-</v>
      </c>
      <c r="Q774" s="91" t="str">
        <f t="shared" si="388"/>
        <v>-</v>
      </c>
      <c r="R774" s="91" t="str">
        <f t="shared" si="388"/>
        <v>-</v>
      </c>
      <c r="S774" s="91" t="str">
        <f t="shared" si="388"/>
        <v>-</v>
      </c>
      <c r="T774" s="91" t="str">
        <f t="shared" si="388"/>
        <v>-</v>
      </c>
      <c r="U774" s="91" t="str">
        <f t="shared" si="388"/>
        <v>-</v>
      </c>
      <c r="V774" s="91" t="str">
        <f t="shared" si="388"/>
        <v>-</v>
      </c>
      <c r="W774" s="91" t="str">
        <f t="shared" si="388"/>
        <v>-</v>
      </c>
      <c r="X774" s="91" t="str">
        <f t="shared" si="388"/>
        <v>-</v>
      </c>
      <c r="Y774" s="91" t="str">
        <f t="shared" si="388"/>
        <v>-</v>
      </c>
      <c r="Z774" s="91" t="str">
        <f t="shared" si="388"/>
        <v>-</v>
      </c>
      <c r="AA774" s="91" t="str">
        <f t="shared" si="388"/>
        <v>-</v>
      </c>
      <c r="AB774" s="91" t="str">
        <f t="shared" si="388"/>
        <v>-</v>
      </c>
      <c r="AC774" s="91" t="str">
        <f t="shared" si="388"/>
        <v>-</v>
      </c>
      <c r="AD774" s="91" t="str">
        <f t="shared" si="388"/>
        <v>-</v>
      </c>
      <c r="AE774" s="91" t="str">
        <f t="shared" si="388"/>
        <v>-</v>
      </c>
      <c r="AF774" s="91" t="str">
        <f t="shared" si="388"/>
        <v>-</v>
      </c>
      <c r="AG774" s="91" t="str">
        <f t="shared" si="388"/>
        <v>-</v>
      </c>
      <c r="AH774" s="91" t="str">
        <f t="shared" si="388"/>
        <v>-</v>
      </c>
      <c r="AI774" s="91" t="str">
        <f t="shared" si="388"/>
        <v>-</v>
      </c>
      <c r="AJ774" s="91" t="str">
        <f t="shared" si="388"/>
        <v>-</v>
      </c>
      <c r="AK774" s="91" t="str">
        <f t="shared" si="388"/>
        <v>-</v>
      </c>
      <c r="AL774" s="91" t="str">
        <f t="shared" si="388"/>
        <v>-</v>
      </c>
      <c r="AM774" s="92" t="str">
        <f t="shared" si="388"/>
        <v>-</v>
      </c>
    </row>
    <row r="775" spans="1:39">
      <c r="A775" s="58" t="str">
        <f>IFERROR(IF(A774+1&lt;COUNTIF(TQoL_Indexes!#REF!,Aux_Country!$A$3),A774+1,""),"")</f>
        <v/>
      </c>
      <c r="B775" s="116" t="str">
        <f t="shared" si="383"/>
        <v/>
      </c>
      <c r="C775" s="116" t="str">
        <f t="shared" si="383"/>
        <v/>
      </c>
      <c r="D775" s="116" t="str">
        <f t="shared" si="383"/>
        <v/>
      </c>
      <c r="E775" s="91" t="str">
        <f t="shared" si="343"/>
        <v>-</v>
      </c>
      <c r="F775" s="91" t="str">
        <f t="shared" ref="F775:AM775" si="389">IFERROR(_xlfn.RANK.EQ(F368,F$3:F$404,0),"-")</f>
        <v>-</v>
      </c>
      <c r="G775" s="91" t="str">
        <f t="shared" si="389"/>
        <v>-</v>
      </c>
      <c r="H775" s="91" t="str">
        <f t="shared" si="389"/>
        <v>-</v>
      </c>
      <c r="I775" s="91" t="str">
        <f t="shared" si="389"/>
        <v>-</v>
      </c>
      <c r="J775" s="91" t="str">
        <f t="shared" si="389"/>
        <v>-</v>
      </c>
      <c r="K775" s="91" t="str">
        <f t="shared" si="389"/>
        <v>-</v>
      </c>
      <c r="L775" s="91" t="str">
        <f t="shared" si="389"/>
        <v>-</v>
      </c>
      <c r="M775" s="91" t="str">
        <f t="shared" si="389"/>
        <v>-</v>
      </c>
      <c r="N775" s="91" t="str">
        <f t="shared" si="389"/>
        <v>-</v>
      </c>
      <c r="O775" s="91" t="str">
        <f t="shared" si="389"/>
        <v>-</v>
      </c>
      <c r="P775" s="91" t="str">
        <f t="shared" si="389"/>
        <v>-</v>
      </c>
      <c r="Q775" s="91" t="str">
        <f t="shared" si="389"/>
        <v>-</v>
      </c>
      <c r="R775" s="91" t="str">
        <f t="shared" si="389"/>
        <v>-</v>
      </c>
      <c r="S775" s="91" t="str">
        <f t="shared" si="389"/>
        <v>-</v>
      </c>
      <c r="T775" s="91" t="str">
        <f t="shared" si="389"/>
        <v>-</v>
      </c>
      <c r="U775" s="91" t="str">
        <f t="shared" si="389"/>
        <v>-</v>
      </c>
      <c r="V775" s="91" t="str">
        <f t="shared" si="389"/>
        <v>-</v>
      </c>
      <c r="W775" s="91" t="str">
        <f t="shared" si="389"/>
        <v>-</v>
      </c>
      <c r="X775" s="91" t="str">
        <f t="shared" si="389"/>
        <v>-</v>
      </c>
      <c r="Y775" s="91" t="str">
        <f t="shared" si="389"/>
        <v>-</v>
      </c>
      <c r="Z775" s="91" t="str">
        <f t="shared" si="389"/>
        <v>-</v>
      </c>
      <c r="AA775" s="91" t="str">
        <f t="shared" si="389"/>
        <v>-</v>
      </c>
      <c r="AB775" s="91" t="str">
        <f t="shared" si="389"/>
        <v>-</v>
      </c>
      <c r="AC775" s="91" t="str">
        <f t="shared" si="389"/>
        <v>-</v>
      </c>
      <c r="AD775" s="91" t="str">
        <f t="shared" si="389"/>
        <v>-</v>
      </c>
      <c r="AE775" s="91" t="str">
        <f t="shared" si="389"/>
        <v>-</v>
      </c>
      <c r="AF775" s="91" t="str">
        <f t="shared" si="389"/>
        <v>-</v>
      </c>
      <c r="AG775" s="91" t="str">
        <f t="shared" si="389"/>
        <v>-</v>
      </c>
      <c r="AH775" s="91" t="str">
        <f t="shared" si="389"/>
        <v>-</v>
      </c>
      <c r="AI775" s="91" t="str">
        <f t="shared" si="389"/>
        <v>-</v>
      </c>
      <c r="AJ775" s="91" t="str">
        <f t="shared" si="389"/>
        <v>-</v>
      </c>
      <c r="AK775" s="91" t="str">
        <f t="shared" si="389"/>
        <v>-</v>
      </c>
      <c r="AL775" s="91" t="str">
        <f t="shared" si="389"/>
        <v>-</v>
      </c>
      <c r="AM775" s="92" t="str">
        <f t="shared" si="389"/>
        <v>-</v>
      </c>
    </row>
    <row r="776" spans="1:39">
      <c r="A776" s="58" t="str">
        <f>IFERROR(IF(A775+1&lt;COUNTIF(TQoL_Indexes!#REF!,Aux_Country!$A$3),A775+1,""),"")</f>
        <v/>
      </c>
      <c r="B776" s="116" t="str">
        <f t="shared" si="383"/>
        <v/>
      </c>
      <c r="C776" s="116" t="str">
        <f t="shared" si="383"/>
        <v/>
      </c>
      <c r="D776" s="116" t="str">
        <f t="shared" si="383"/>
        <v/>
      </c>
      <c r="E776" s="91" t="str">
        <f t="shared" si="343"/>
        <v>-</v>
      </c>
      <c r="F776" s="91" t="str">
        <f t="shared" ref="F776:AM776" si="390">IFERROR(_xlfn.RANK.EQ(F369,F$3:F$404,0),"-")</f>
        <v>-</v>
      </c>
      <c r="G776" s="91" t="str">
        <f t="shared" si="390"/>
        <v>-</v>
      </c>
      <c r="H776" s="91" t="str">
        <f t="shared" si="390"/>
        <v>-</v>
      </c>
      <c r="I776" s="91" t="str">
        <f t="shared" si="390"/>
        <v>-</v>
      </c>
      <c r="J776" s="91" t="str">
        <f t="shared" si="390"/>
        <v>-</v>
      </c>
      <c r="K776" s="91" t="str">
        <f t="shared" si="390"/>
        <v>-</v>
      </c>
      <c r="L776" s="91" t="str">
        <f t="shared" si="390"/>
        <v>-</v>
      </c>
      <c r="M776" s="91" t="str">
        <f t="shared" si="390"/>
        <v>-</v>
      </c>
      <c r="N776" s="91" t="str">
        <f t="shared" si="390"/>
        <v>-</v>
      </c>
      <c r="O776" s="91" t="str">
        <f t="shared" si="390"/>
        <v>-</v>
      </c>
      <c r="P776" s="91" t="str">
        <f t="shared" si="390"/>
        <v>-</v>
      </c>
      <c r="Q776" s="91" t="str">
        <f t="shared" si="390"/>
        <v>-</v>
      </c>
      <c r="R776" s="91" t="str">
        <f t="shared" si="390"/>
        <v>-</v>
      </c>
      <c r="S776" s="91" t="str">
        <f t="shared" si="390"/>
        <v>-</v>
      </c>
      <c r="T776" s="91" t="str">
        <f t="shared" si="390"/>
        <v>-</v>
      </c>
      <c r="U776" s="91" t="str">
        <f t="shared" si="390"/>
        <v>-</v>
      </c>
      <c r="V776" s="91" t="str">
        <f t="shared" si="390"/>
        <v>-</v>
      </c>
      <c r="W776" s="91" t="str">
        <f t="shared" si="390"/>
        <v>-</v>
      </c>
      <c r="X776" s="91" t="str">
        <f t="shared" si="390"/>
        <v>-</v>
      </c>
      <c r="Y776" s="91" t="str">
        <f t="shared" si="390"/>
        <v>-</v>
      </c>
      <c r="Z776" s="91" t="str">
        <f t="shared" si="390"/>
        <v>-</v>
      </c>
      <c r="AA776" s="91" t="str">
        <f t="shared" si="390"/>
        <v>-</v>
      </c>
      <c r="AB776" s="91" t="str">
        <f t="shared" si="390"/>
        <v>-</v>
      </c>
      <c r="AC776" s="91" t="str">
        <f t="shared" si="390"/>
        <v>-</v>
      </c>
      <c r="AD776" s="91" t="str">
        <f t="shared" si="390"/>
        <v>-</v>
      </c>
      <c r="AE776" s="91" t="str">
        <f t="shared" si="390"/>
        <v>-</v>
      </c>
      <c r="AF776" s="91" t="str">
        <f t="shared" si="390"/>
        <v>-</v>
      </c>
      <c r="AG776" s="91" t="str">
        <f t="shared" si="390"/>
        <v>-</v>
      </c>
      <c r="AH776" s="91" t="str">
        <f t="shared" si="390"/>
        <v>-</v>
      </c>
      <c r="AI776" s="91" t="str">
        <f t="shared" si="390"/>
        <v>-</v>
      </c>
      <c r="AJ776" s="91" t="str">
        <f t="shared" si="390"/>
        <v>-</v>
      </c>
      <c r="AK776" s="91" t="str">
        <f t="shared" si="390"/>
        <v>-</v>
      </c>
      <c r="AL776" s="91" t="str">
        <f t="shared" si="390"/>
        <v>-</v>
      </c>
      <c r="AM776" s="92" t="str">
        <f t="shared" si="390"/>
        <v>-</v>
      </c>
    </row>
    <row r="777" spans="1:39">
      <c r="A777" s="58" t="str">
        <f>IFERROR(IF(A776+1&lt;COUNTIF(TQoL_Indexes!#REF!,Aux_Country!$A$3),A776+1,""),"")</f>
        <v/>
      </c>
      <c r="B777" s="116" t="str">
        <f t="shared" si="383"/>
        <v/>
      </c>
      <c r="C777" s="116" t="str">
        <f t="shared" si="383"/>
        <v/>
      </c>
      <c r="D777" s="116" t="str">
        <f t="shared" si="383"/>
        <v/>
      </c>
      <c r="E777" s="91" t="str">
        <f t="shared" si="343"/>
        <v>-</v>
      </c>
      <c r="F777" s="91" t="str">
        <f t="shared" ref="F777:AM777" si="391">IFERROR(_xlfn.RANK.EQ(F370,F$3:F$404,0),"-")</f>
        <v>-</v>
      </c>
      <c r="G777" s="91" t="str">
        <f t="shared" si="391"/>
        <v>-</v>
      </c>
      <c r="H777" s="91" t="str">
        <f t="shared" si="391"/>
        <v>-</v>
      </c>
      <c r="I777" s="91" t="str">
        <f t="shared" si="391"/>
        <v>-</v>
      </c>
      <c r="J777" s="91" t="str">
        <f t="shared" si="391"/>
        <v>-</v>
      </c>
      <c r="K777" s="91" t="str">
        <f t="shared" si="391"/>
        <v>-</v>
      </c>
      <c r="L777" s="91" t="str">
        <f t="shared" si="391"/>
        <v>-</v>
      </c>
      <c r="M777" s="91" t="str">
        <f t="shared" si="391"/>
        <v>-</v>
      </c>
      <c r="N777" s="91" t="str">
        <f t="shared" si="391"/>
        <v>-</v>
      </c>
      <c r="O777" s="91" t="str">
        <f t="shared" si="391"/>
        <v>-</v>
      </c>
      <c r="P777" s="91" t="str">
        <f t="shared" si="391"/>
        <v>-</v>
      </c>
      <c r="Q777" s="91" t="str">
        <f t="shared" si="391"/>
        <v>-</v>
      </c>
      <c r="R777" s="91" t="str">
        <f t="shared" si="391"/>
        <v>-</v>
      </c>
      <c r="S777" s="91" t="str">
        <f t="shared" si="391"/>
        <v>-</v>
      </c>
      <c r="T777" s="91" t="str">
        <f t="shared" si="391"/>
        <v>-</v>
      </c>
      <c r="U777" s="91" t="str">
        <f t="shared" si="391"/>
        <v>-</v>
      </c>
      <c r="V777" s="91" t="str">
        <f t="shared" si="391"/>
        <v>-</v>
      </c>
      <c r="W777" s="91" t="str">
        <f t="shared" si="391"/>
        <v>-</v>
      </c>
      <c r="X777" s="91" t="str">
        <f t="shared" si="391"/>
        <v>-</v>
      </c>
      <c r="Y777" s="91" t="str">
        <f t="shared" si="391"/>
        <v>-</v>
      </c>
      <c r="Z777" s="91" t="str">
        <f t="shared" si="391"/>
        <v>-</v>
      </c>
      <c r="AA777" s="91" t="str">
        <f t="shared" si="391"/>
        <v>-</v>
      </c>
      <c r="AB777" s="91" t="str">
        <f t="shared" si="391"/>
        <v>-</v>
      </c>
      <c r="AC777" s="91" t="str">
        <f t="shared" si="391"/>
        <v>-</v>
      </c>
      <c r="AD777" s="91" t="str">
        <f t="shared" si="391"/>
        <v>-</v>
      </c>
      <c r="AE777" s="91" t="str">
        <f t="shared" si="391"/>
        <v>-</v>
      </c>
      <c r="AF777" s="91" t="str">
        <f t="shared" si="391"/>
        <v>-</v>
      </c>
      <c r="AG777" s="91" t="str">
        <f t="shared" si="391"/>
        <v>-</v>
      </c>
      <c r="AH777" s="91" t="str">
        <f t="shared" si="391"/>
        <v>-</v>
      </c>
      <c r="AI777" s="91" t="str">
        <f t="shared" si="391"/>
        <v>-</v>
      </c>
      <c r="AJ777" s="91" t="str">
        <f t="shared" si="391"/>
        <v>-</v>
      </c>
      <c r="AK777" s="91" t="str">
        <f t="shared" si="391"/>
        <v>-</v>
      </c>
      <c r="AL777" s="91" t="str">
        <f t="shared" si="391"/>
        <v>-</v>
      </c>
      <c r="AM777" s="92" t="str">
        <f t="shared" si="391"/>
        <v>-</v>
      </c>
    </row>
    <row r="778" spans="1:39">
      <c r="A778" s="58" t="str">
        <f>IFERROR(IF(A777+1&lt;COUNTIF(TQoL_Indexes!#REF!,Aux_Country!$A$3),A777+1,""),"")</f>
        <v/>
      </c>
      <c r="B778" s="116" t="str">
        <f t="shared" si="383"/>
        <v/>
      </c>
      <c r="C778" s="116" t="str">
        <f t="shared" si="383"/>
        <v/>
      </c>
      <c r="D778" s="116" t="str">
        <f t="shared" si="383"/>
        <v/>
      </c>
      <c r="E778" s="91" t="str">
        <f t="shared" si="343"/>
        <v>-</v>
      </c>
      <c r="F778" s="91" t="str">
        <f t="shared" ref="F778:AM778" si="392">IFERROR(_xlfn.RANK.EQ(F371,F$3:F$404,0),"-")</f>
        <v>-</v>
      </c>
      <c r="G778" s="91" t="str">
        <f t="shared" si="392"/>
        <v>-</v>
      </c>
      <c r="H778" s="91" t="str">
        <f t="shared" si="392"/>
        <v>-</v>
      </c>
      <c r="I778" s="91" t="str">
        <f t="shared" si="392"/>
        <v>-</v>
      </c>
      <c r="J778" s="91" t="str">
        <f t="shared" si="392"/>
        <v>-</v>
      </c>
      <c r="K778" s="91" t="str">
        <f t="shared" si="392"/>
        <v>-</v>
      </c>
      <c r="L778" s="91" t="str">
        <f t="shared" si="392"/>
        <v>-</v>
      </c>
      <c r="M778" s="91" t="str">
        <f t="shared" si="392"/>
        <v>-</v>
      </c>
      <c r="N778" s="91" t="str">
        <f t="shared" si="392"/>
        <v>-</v>
      </c>
      <c r="O778" s="91" t="str">
        <f t="shared" si="392"/>
        <v>-</v>
      </c>
      <c r="P778" s="91" t="str">
        <f t="shared" si="392"/>
        <v>-</v>
      </c>
      <c r="Q778" s="91" t="str">
        <f t="shared" si="392"/>
        <v>-</v>
      </c>
      <c r="R778" s="91" t="str">
        <f t="shared" si="392"/>
        <v>-</v>
      </c>
      <c r="S778" s="91" t="str">
        <f t="shared" si="392"/>
        <v>-</v>
      </c>
      <c r="T778" s="91" t="str">
        <f t="shared" si="392"/>
        <v>-</v>
      </c>
      <c r="U778" s="91" t="str">
        <f t="shared" si="392"/>
        <v>-</v>
      </c>
      <c r="V778" s="91" t="str">
        <f t="shared" si="392"/>
        <v>-</v>
      </c>
      <c r="W778" s="91" t="str">
        <f t="shared" si="392"/>
        <v>-</v>
      </c>
      <c r="X778" s="91" t="str">
        <f t="shared" si="392"/>
        <v>-</v>
      </c>
      <c r="Y778" s="91" t="str">
        <f t="shared" si="392"/>
        <v>-</v>
      </c>
      <c r="Z778" s="91" t="str">
        <f t="shared" si="392"/>
        <v>-</v>
      </c>
      <c r="AA778" s="91" t="str">
        <f t="shared" si="392"/>
        <v>-</v>
      </c>
      <c r="AB778" s="91" t="str">
        <f t="shared" si="392"/>
        <v>-</v>
      </c>
      <c r="AC778" s="91" t="str">
        <f t="shared" si="392"/>
        <v>-</v>
      </c>
      <c r="AD778" s="91" t="str">
        <f t="shared" si="392"/>
        <v>-</v>
      </c>
      <c r="AE778" s="91" t="str">
        <f t="shared" si="392"/>
        <v>-</v>
      </c>
      <c r="AF778" s="91" t="str">
        <f t="shared" si="392"/>
        <v>-</v>
      </c>
      <c r="AG778" s="91" t="str">
        <f t="shared" si="392"/>
        <v>-</v>
      </c>
      <c r="AH778" s="91" t="str">
        <f t="shared" si="392"/>
        <v>-</v>
      </c>
      <c r="AI778" s="91" t="str">
        <f t="shared" si="392"/>
        <v>-</v>
      </c>
      <c r="AJ778" s="91" t="str">
        <f t="shared" si="392"/>
        <v>-</v>
      </c>
      <c r="AK778" s="91" t="str">
        <f t="shared" si="392"/>
        <v>-</v>
      </c>
      <c r="AL778" s="91" t="str">
        <f t="shared" si="392"/>
        <v>-</v>
      </c>
      <c r="AM778" s="92" t="str">
        <f t="shared" si="392"/>
        <v>-</v>
      </c>
    </row>
    <row r="779" spans="1:39">
      <c r="A779" s="58" t="str">
        <f>IFERROR(IF(A778+1&lt;COUNTIF(TQoL_Indexes!#REF!,Aux_Country!$A$3),A778+1,""),"")</f>
        <v/>
      </c>
      <c r="B779" s="116" t="str">
        <f t="shared" si="383"/>
        <v/>
      </c>
      <c r="C779" s="116" t="str">
        <f t="shared" si="383"/>
        <v/>
      </c>
      <c r="D779" s="116" t="str">
        <f t="shared" si="383"/>
        <v/>
      </c>
      <c r="E779" s="91" t="str">
        <f t="shared" si="343"/>
        <v>-</v>
      </c>
      <c r="F779" s="91" t="str">
        <f t="shared" ref="F779:AM779" si="393">IFERROR(_xlfn.RANK.EQ(F372,F$3:F$404,0),"-")</f>
        <v>-</v>
      </c>
      <c r="G779" s="91" t="str">
        <f t="shared" si="393"/>
        <v>-</v>
      </c>
      <c r="H779" s="91" t="str">
        <f t="shared" si="393"/>
        <v>-</v>
      </c>
      <c r="I779" s="91" t="str">
        <f t="shared" si="393"/>
        <v>-</v>
      </c>
      <c r="J779" s="91" t="str">
        <f t="shared" si="393"/>
        <v>-</v>
      </c>
      <c r="K779" s="91" t="str">
        <f t="shared" si="393"/>
        <v>-</v>
      </c>
      <c r="L779" s="91" t="str">
        <f t="shared" si="393"/>
        <v>-</v>
      </c>
      <c r="M779" s="91" t="str">
        <f t="shared" si="393"/>
        <v>-</v>
      </c>
      <c r="N779" s="91" t="str">
        <f t="shared" si="393"/>
        <v>-</v>
      </c>
      <c r="O779" s="91" t="str">
        <f t="shared" si="393"/>
        <v>-</v>
      </c>
      <c r="P779" s="91" t="str">
        <f t="shared" si="393"/>
        <v>-</v>
      </c>
      <c r="Q779" s="91" t="str">
        <f t="shared" si="393"/>
        <v>-</v>
      </c>
      <c r="R779" s="91" t="str">
        <f t="shared" si="393"/>
        <v>-</v>
      </c>
      <c r="S779" s="91" t="str">
        <f t="shared" si="393"/>
        <v>-</v>
      </c>
      <c r="T779" s="91" t="str">
        <f t="shared" si="393"/>
        <v>-</v>
      </c>
      <c r="U779" s="91" t="str">
        <f t="shared" si="393"/>
        <v>-</v>
      </c>
      <c r="V779" s="91" t="str">
        <f t="shared" si="393"/>
        <v>-</v>
      </c>
      <c r="W779" s="91" t="str">
        <f t="shared" si="393"/>
        <v>-</v>
      </c>
      <c r="X779" s="91" t="str">
        <f t="shared" si="393"/>
        <v>-</v>
      </c>
      <c r="Y779" s="91" t="str">
        <f t="shared" si="393"/>
        <v>-</v>
      </c>
      <c r="Z779" s="91" t="str">
        <f t="shared" si="393"/>
        <v>-</v>
      </c>
      <c r="AA779" s="91" t="str">
        <f t="shared" si="393"/>
        <v>-</v>
      </c>
      <c r="AB779" s="91" t="str">
        <f t="shared" si="393"/>
        <v>-</v>
      </c>
      <c r="AC779" s="91" t="str">
        <f t="shared" si="393"/>
        <v>-</v>
      </c>
      <c r="AD779" s="91" t="str">
        <f t="shared" si="393"/>
        <v>-</v>
      </c>
      <c r="AE779" s="91" t="str">
        <f t="shared" si="393"/>
        <v>-</v>
      </c>
      <c r="AF779" s="91" t="str">
        <f t="shared" si="393"/>
        <v>-</v>
      </c>
      <c r="AG779" s="91" t="str">
        <f t="shared" si="393"/>
        <v>-</v>
      </c>
      <c r="AH779" s="91" t="str">
        <f t="shared" si="393"/>
        <v>-</v>
      </c>
      <c r="AI779" s="91" t="str">
        <f t="shared" si="393"/>
        <v>-</v>
      </c>
      <c r="AJ779" s="91" t="str">
        <f t="shared" si="393"/>
        <v>-</v>
      </c>
      <c r="AK779" s="91" t="str">
        <f t="shared" si="393"/>
        <v>-</v>
      </c>
      <c r="AL779" s="91" t="str">
        <f t="shared" si="393"/>
        <v>-</v>
      </c>
      <c r="AM779" s="92" t="str">
        <f t="shared" si="393"/>
        <v>-</v>
      </c>
    </row>
    <row r="780" spans="1:39">
      <c r="A780" s="58" t="str">
        <f>IFERROR(IF(A779+1&lt;COUNTIF(TQoL_Indexes!#REF!,Aux_Country!$A$3),A779+1,""),"")</f>
        <v/>
      </c>
      <c r="B780" s="116" t="str">
        <f t="shared" si="383"/>
        <v/>
      </c>
      <c r="C780" s="116" t="str">
        <f t="shared" si="383"/>
        <v/>
      </c>
      <c r="D780" s="116" t="str">
        <f t="shared" si="383"/>
        <v/>
      </c>
      <c r="E780" s="91" t="str">
        <f t="shared" si="343"/>
        <v>-</v>
      </c>
      <c r="F780" s="91" t="str">
        <f t="shared" ref="F780:AM780" si="394">IFERROR(_xlfn.RANK.EQ(F373,F$3:F$404,0),"-")</f>
        <v>-</v>
      </c>
      <c r="G780" s="91" t="str">
        <f t="shared" si="394"/>
        <v>-</v>
      </c>
      <c r="H780" s="91" t="str">
        <f t="shared" si="394"/>
        <v>-</v>
      </c>
      <c r="I780" s="91" t="str">
        <f t="shared" si="394"/>
        <v>-</v>
      </c>
      <c r="J780" s="91" t="str">
        <f t="shared" si="394"/>
        <v>-</v>
      </c>
      <c r="K780" s="91" t="str">
        <f t="shared" si="394"/>
        <v>-</v>
      </c>
      <c r="L780" s="91" t="str">
        <f t="shared" si="394"/>
        <v>-</v>
      </c>
      <c r="M780" s="91" t="str">
        <f t="shared" si="394"/>
        <v>-</v>
      </c>
      <c r="N780" s="91" t="str">
        <f t="shared" si="394"/>
        <v>-</v>
      </c>
      <c r="O780" s="91" t="str">
        <f t="shared" si="394"/>
        <v>-</v>
      </c>
      <c r="P780" s="91" t="str">
        <f t="shared" si="394"/>
        <v>-</v>
      </c>
      <c r="Q780" s="91" t="str">
        <f t="shared" si="394"/>
        <v>-</v>
      </c>
      <c r="R780" s="91" t="str">
        <f t="shared" si="394"/>
        <v>-</v>
      </c>
      <c r="S780" s="91" t="str">
        <f t="shared" si="394"/>
        <v>-</v>
      </c>
      <c r="T780" s="91" t="str">
        <f t="shared" si="394"/>
        <v>-</v>
      </c>
      <c r="U780" s="91" t="str">
        <f t="shared" si="394"/>
        <v>-</v>
      </c>
      <c r="V780" s="91" t="str">
        <f t="shared" si="394"/>
        <v>-</v>
      </c>
      <c r="W780" s="91" t="str">
        <f t="shared" si="394"/>
        <v>-</v>
      </c>
      <c r="X780" s="91" t="str">
        <f t="shared" si="394"/>
        <v>-</v>
      </c>
      <c r="Y780" s="91" t="str">
        <f t="shared" si="394"/>
        <v>-</v>
      </c>
      <c r="Z780" s="91" t="str">
        <f t="shared" si="394"/>
        <v>-</v>
      </c>
      <c r="AA780" s="91" t="str">
        <f t="shared" si="394"/>
        <v>-</v>
      </c>
      <c r="AB780" s="91" t="str">
        <f t="shared" si="394"/>
        <v>-</v>
      </c>
      <c r="AC780" s="91" t="str">
        <f t="shared" si="394"/>
        <v>-</v>
      </c>
      <c r="AD780" s="91" t="str">
        <f t="shared" si="394"/>
        <v>-</v>
      </c>
      <c r="AE780" s="91" t="str">
        <f t="shared" si="394"/>
        <v>-</v>
      </c>
      <c r="AF780" s="91" t="str">
        <f t="shared" si="394"/>
        <v>-</v>
      </c>
      <c r="AG780" s="91" t="str">
        <f t="shared" si="394"/>
        <v>-</v>
      </c>
      <c r="AH780" s="91" t="str">
        <f t="shared" si="394"/>
        <v>-</v>
      </c>
      <c r="AI780" s="91" t="str">
        <f t="shared" si="394"/>
        <v>-</v>
      </c>
      <c r="AJ780" s="91" t="str">
        <f t="shared" si="394"/>
        <v>-</v>
      </c>
      <c r="AK780" s="91" t="str">
        <f t="shared" si="394"/>
        <v>-</v>
      </c>
      <c r="AL780" s="91" t="str">
        <f t="shared" si="394"/>
        <v>-</v>
      </c>
      <c r="AM780" s="92" t="str">
        <f t="shared" si="394"/>
        <v>-</v>
      </c>
    </row>
    <row r="781" spans="1:39">
      <c r="A781" s="58" t="str">
        <f>IFERROR(IF(A780+1&lt;COUNTIF(TQoL_Indexes!#REF!,Aux_Country!$A$3),A780+1,""),"")</f>
        <v/>
      </c>
      <c r="B781" s="116" t="str">
        <f t="shared" si="383"/>
        <v/>
      </c>
      <c r="C781" s="116" t="str">
        <f t="shared" si="383"/>
        <v/>
      </c>
      <c r="D781" s="116" t="str">
        <f t="shared" si="383"/>
        <v/>
      </c>
      <c r="E781" s="91" t="str">
        <f t="shared" si="343"/>
        <v>-</v>
      </c>
      <c r="F781" s="91" t="str">
        <f t="shared" ref="F781:AM781" si="395">IFERROR(_xlfn.RANK.EQ(F374,F$3:F$404,0),"-")</f>
        <v>-</v>
      </c>
      <c r="G781" s="91" t="str">
        <f t="shared" si="395"/>
        <v>-</v>
      </c>
      <c r="H781" s="91" t="str">
        <f t="shared" si="395"/>
        <v>-</v>
      </c>
      <c r="I781" s="91" t="str">
        <f t="shared" si="395"/>
        <v>-</v>
      </c>
      <c r="J781" s="91" t="str">
        <f t="shared" si="395"/>
        <v>-</v>
      </c>
      <c r="K781" s="91" t="str">
        <f t="shared" si="395"/>
        <v>-</v>
      </c>
      <c r="L781" s="91" t="str">
        <f t="shared" si="395"/>
        <v>-</v>
      </c>
      <c r="M781" s="91" t="str">
        <f t="shared" si="395"/>
        <v>-</v>
      </c>
      <c r="N781" s="91" t="str">
        <f t="shared" si="395"/>
        <v>-</v>
      </c>
      <c r="O781" s="91" t="str">
        <f t="shared" si="395"/>
        <v>-</v>
      </c>
      <c r="P781" s="91" t="str">
        <f t="shared" si="395"/>
        <v>-</v>
      </c>
      <c r="Q781" s="91" t="str">
        <f t="shared" si="395"/>
        <v>-</v>
      </c>
      <c r="R781" s="91" t="str">
        <f t="shared" si="395"/>
        <v>-</v>
      </c>
      <c r="S781" s="91" t="str">
        <f t="shared" si="395"/>
        <v>-</v>
      </c>
      <c r="T781" s="91" t="str">
        <f t="shared" si="395"/>
        <v>-</v>
      </c>
      <c r="U781" s="91" t="str">
        <f t="shared" si="395"/>
        <v>-</v>
      </c>
      <c r="V781" s="91" t="str">
        <f t="shared" si="395"/>
        <v>-</v>
      </c>
      <c r="W781" s="91" t="str">
        <f t="shared" si="395"/>
        <v>-</v>
      </c>
      <c r="X781" s="91" t="str">
        <f t="shared" si="395"/>
        <v>-</v>
      </c>
      <c r="Y781" s="91" t="str">
        <f t="shared" si="395"/>
        <v>-</v>
      </c>
      <c r="Z781" s="91" t="str">
        <f t="shared" si="395"/>
        <v>-</v>
      </c>
      <c r="AA781" s="91" t="str">
        <f t="shared" si="395"/>
        <v>-</v>
      </c>
      <c r="AB781" s="91" t="str">
        <f t="shared" si="395"/>
        <v>-</v>
      </c>
      <c r="AC781" s="91" t="str">
        <f t="shared" si="395"/>
        <v>-</v>
      </c>
      <c r="AD781" s="91" t="str">
        <f t="shared" si="395"/>
        <v>-</v>
      </c>
      <c r="AE781" s="91" t="str">
        <f t="shared" si="395"/>
        <v>-</v>
      </c>
      <c r="AF781" s="91" t="str">
        <f t="shared" si="395"/>
        <v>-</v>
      </c>
      <c r="AG781" s="91" t="str">
        <f t="shared" si="395"/>
        <v>-</v>
      </c>
      <c r="AH781" s="91" t="str">
        <f t="shared" si="395"/>
        <v>-</v>
      </c>
      <c r="AI781" s="91" t="str">
        <f t="shared" si="395"/>
        <v>-</v>
      </c>
      <c r="AJ781" s="91" t="str">
        <f t="shared" si="395"/>
        <v>-</v>
      </c>
      <c r="AK781" s="91" t="str">
        <f t="shared" si="395"/>
        <v>-</v>
      </c>
      <c r="AL781" s="91" t="str">
        <f t="shared" si="395"/>
        <v>-</v>
      </c>
      <c r="AM781" s="92" t="str">
        <f t="shared" si="395"/>
        <v>-</v>
      </c>
    </row>
    <row r="782" spans="1:39">
      <c r="A782" s="58" t="str">
        <f>IFERROR(IF(A781+1&lt;COUNTIF(TQoL_Indexes!#REF!,Aux_Country!$A$3),A781+1,""),"")</f>
        <v/>
      </c>
      <c r="B782" s="116" t="str">
        <f t="shared" si="383"/>
        <v/>
      </c>
      <c r="C782" s="116" t="str">
        <f t="shared" si="383"/>
        <v/>
      </c>
      <c r="D782" s="116" t="str">
        <f t="shared" si="383"/>
        <v/>
      </c>
      <c r="E782" s="91" t="str">
        <f t="shared" si="343"/>
        <v>-</v>
      </c>
      <c r="F782" s="91" t="str">
        <f t="shared" ref="F782:AM782" si="396">IFERROR(_xlfn.RANK.EQ(F375,F$3:F$404,0),"-")</f>
        <v>-</v>
      </c>
      <c r="G782" s="91" t="str">
        <f t="shared" si="396"/>
        <v>-</v>
      </c>
      <c r="H782" s="91" t="str">
        <f t="shared" si="396"/>
        <v>-</v>
      </c>
      <c r="I782" s="91" t="str">
        <f t="shared" si="396"/>
        <v>-</v>
      </c>
      <c r="J782" s="91" t="str">
        <f t="shared" si="396"/>
        <v>-</v>
      </c>
      <c r="K782" s="91" t="str">
        <f t="shared" si="396"/>
        <v>-</v>
      </c>
      <c r="L782" s="91" t="str">
        <f t="shared" si="396"/>
        <v>-</v>
      </c>
      <c r="M782" s="91" t="str">
        <f t="shared" si="396"/>
        <v>-</v>
      </c>
      <c r="N782" s="91" t="str">
        <f t="shared" si="396"/>
        <v>-</v>
      </c>
      <c r="O782" s="91" t="str">
        <f t="shared" si="396"/>
        <v>-</v>
      </c>
      <c r="P782" s="91" t="str">
        <f t="shared" si="396"/>
        <v>-</v>
      </c>
      <c r="Q782" s="91" t="str">
        <f t="shared" si="396"/>
        <v>-</v>
      </c>
      <c r="R782" s="91" t="str">
        <f t="shared" si="396"/>
        <v>-</v>
      </c>
      <c r="S782" s="91" t="str">
        <f t="shared" si="396"/>
        <v>-</v>
      </c>
      <c r="T782" s="91" t="str">
        <f t="shared" si="396"/>
        <v>-</v>
      </c>
      <c r="U782" s="91" t="str">
        <f t="shared" si="396"/>
        <v>-</v>
      </c>
      <c r="V782" s="91" t="str">
        <f t="shared" si="396"/>
        <v>-</v>
      </c>
      <c r="W782" s="91" t="str">
        <f t="shared" si="396"/>
        <v>-</v>
      </c>
      <c r="X782" s="91" t="str">
        <f t="shared" si="396"/>
        <v>-</v>
      </c>
      <c r="Y782" s="91" t="str">
        <f t="shared" si="396"/>
        <v>-</v>
      </c>
      <c r="Z782" s="91" t="str">
        <f t="shared" si="396"/>
        <v>-</v>
      </c>
      <c r="AA782" s="91" t="str">
        <f t="shared" si="396"/>
        <v>-</v>
      </c>
      <c r="AB782" s="91" t="str">
        <f t="shared" si="396"/>
        <v>-</v>
      </c>
      <c r="AC782" s="91" t="str">
        <f t="shared" si="396"/>
        <v>-</v>
      </c>
      <c r="AD782" s="91" t="str">
        <f t="shared" si="396"/>
        <v>-</v>
      </c>
      <c r="AE782" s="91" t="str">
        <f t="shared" si="396"/>
        <v>-</v>
      </c>
      <c r="AF782" s="91" t="str">
        <f t="shared" si="396"/>
        <v>-</v>
      </c>
      <c r="AG782" s="91" t="str">
        <f t="shared" si="396"/>
        <v>-</v>
      </c>
      <c r="AH782" s="91" t="str">
        <f t="shared" si="396"/>
        <v>-</v>
      </c>
      <c r="AI782" s="91" t="str">
        <f t="shared" si="396"/>
        <v>-</v>
      </c>
      <c r="AJ782" s="91" t="str">
        <f t="shared" si="396"/>
        <v>-</v>
      </c>
      <c r="AK782" s="91" t="str">
        <f t="shared" si="396"/>
        <v>-</v>
      </c>
      <c r="AL782" s="91" t="str">
        <f t="shared" si="396"/>
        <v>-</v>
      </c>
      <c r="AM782" s="92" t="str">
        <f t="shared" si="396"/>
        <v>-</v>
      </c>
    </row>
    <row r="783" spans="1:39">
      <c r="A783" s="58" t="str">
        <f>IFERROR(IF(A782+1&lt;COUNTIF(TQoL_Indexes!#REF!,Aux_Country!$A$3),A782+1,""),"")</f>
        <v/>
      </c>
      <c r="B783" s="116" t="str">
        <f t="shared" si="383"/>
        <v/>
      </c>
      <c r="C783" s="116" t="str">
        <f t="shared" si="383"/>
        <v/>
      </c>
      <c r="D783" s="116" t="str">
        <f t="shared" si="383"/>
        <v/>
      </c>
      <c r="E783" s="91" t="str">
        <f t="shared" si="343"/>
        <v>-</v>
      </c>
      <c r="F783" s="91" t="str">
        <f t="shared" ref="F783:AM783" si="397">IFERROR(_xlfn.RANK.EQ(F376,F$3:F$404,0),"-")</f>
        <v>-</v>
      </c>
      <c r="G783" s="91" t="str">
        <f t="shared" si="397"/>
        <v>-</v>
      </c>
      <c r="H783" s="91" t="str">
        <f t="shared" si="397"/>
        <v>-</v>
      </c>
      <c r="I783" s="91" t="str">
        <f t="shared" si="397"/>
        <v>-</v>
      </c>
      <c r="J783" s="91" t="str">
        <f t="shared" si="397"/>
        <v>-</v>
      </c>
      <c r="K783" s="91" t="str">
        <f t="shared" si="397"/>
        <v>-</v>
      </c>
      <c r="L783" s="91" t="str">
        <f t="shared" si="397"/>
        <v>-</v>
      </c>
      <c r="M783" s="91" t="str">
        <f t="shared" si="397"/>
        <v>-</v>
      </c>
      <c r="N783" s="91" t="str">
        <f t="shared" si="397"/>
        <v>-</v>
      </c>
      <c r="O783" s="91" t="str">
        <f t="shared" si="397"/>
        <v>-</v>
      </c>
      <c r="P783" s="91" t="str">
        <f t="shared" si="397"/>
        <v>-</v>
      </c>
      <c r="Q783" s="91" t="str">
        <f t="shared" si="397"/>
        <v>-</v>
      </c>
      <c r="R783" s="91" t="str">
        <f t="shared" si="397"/>
        <v>-</v>
      </c>
      <c r="S783" s="91" t="str">
        <f t="shared" si="397"/>
        <v>-</v>
      </c>
      <c r="T783" s="91" t="str">
        <f t="shared" si="397"/>
        <v>-</v>
      </c>
      <c r="U783" s="91" t="str">
        <f t="shared" si="397"/>
        <v>-</v>
      </c>
      <c r="V783" s="91" t="str">
        <f t="shared" si="397"/>
        <v>-</v>
      </c>
      <c r="W783" s="91" t="str">
        <f t="shared" si="397"/>
        <v>-</v>
      </c>
      <c r="X783" s="91" t="str">
        <f t="shared" si="397"/>
        <v>-</v>
      </c>
      <c r="Y783" s="91" t="str">
        <f t="shared" si="397"/>
        <v>-</v>
      </c>
      <c r="Z783" s="91" t="str">
        <f t="shared" si="397"/>
        <v>-</v>
      </c>
      <c r="AA783" s="91" t="str">
        <f t="shared" si="397"/>
        <v>-</v>
      </c>
      <c r="AB783" s="91" t="str">
        <f t="shared" si="397"/>
        <v>-</v>
      </c>
      <c r="AC783" s="91" t="str">
        <f t="shared" si="397"/>
        <v>-</v>
      </c>
      <c r="AD783" s="91" t="str">
        <f t="shared" si="397"/>
        <v>-</v>
      </c>
      <c r="AE783" s="91" t="str">
        <f t="shared" si="397"/>
        <v>-</v>
      </c>
      <c r="AF783" s="91" t="str">
        <f t="shared" si="397"/>
        <v>-</v>
      </c>
      <c r="AG783" s="91" t="str">
        <f t="shared" si="397"/>
        <v>-</v>
      </c>
      <c r="AH783" s="91" t="str">
        <f t="shared" si="397"/>
        <v>-</v>
      </c>
      <c r="AI783" s="91" t="str">
        <f t="shared" si="397"/>
        <v>-</v>
      </c>
      <c r="AJ783" s="91" t="str">
        <f t="shared" si="397"/>
        <v>-</v>
      </c>
      <c r="AK783" s="91" t="str">
        <f t="shared" si="397"/>
        <v>-</v>
      </c>
      <c r="AL783" s="91" t="str">
        <f t="shared" si="397"/>
        <v>-</v>
      </c>
      <c r="AM783" s="92" t="str">
        <f t="shared" si="397"/>
        <v>-</v>
      </c>
    </row>
    <row r="784" spans="1:39">
      <c r="A784" s="58" t="str">
        <f>IFERROR(IF(A783+1&lt;COUNTIF(TQoL_Indexes!#REF!,Aux_Country!$A$3),A783+1,""),"")</f>
        <v/>
      </c>
      <c r="B784" s="116" t="str">
        <f t="shared" si="383"/>
        <v/>
      </c>
      <c r="C784" s="116" t="str">
        <f t="shared" si="383"/>
        <v/>
      </c>
      <c r="D784" s="116" t="str">
        <f t="shared" si="383"/>
        <v/>
      </c>
      <c r="E784" s="91" t="str">
        <f t="shared" si="343"/>
        <v>-</v>
      </c>
      <c r="F784" s="91" t="str">
        <f t="shared" ref="F784:AM784" si="398">IFERROR(_xlfn.RANK.EQ(F377,F$3:F$404,0),"-")</f>
        <v>-</v>
      </c>
      <c r="G784" s="91" t="str">
        <f t="shared" si="398"/>
        <v>-</v>
      </c>
      <c r="H784" s="91" t="str">
        <f t="shared" si="398"/>
        <v>-</v>
      </c>
      <c r="I784" s="91" t="str">
        <f t="shared" si="398"/>
        <v>-</v>
      </c>
      <c r="J784" s="91" t="str">
        <f t="shared" si="398"/>
        <v>-</v>
      </c>
      <c r="K784" s="91" t="str">
        <f t="shared" si="398"/>
        <v>-</v>
      </c>
      <c r="L784" s="91" t="str">
        <f t="shared" si="398"/>
        <v>-</v>
      </c>
      <c r="M784" s="91" t="str">
        <f t="shared" si="398"/>
        <v>-</v>
      </c>
      <c r="N784" s="91" t="str">
        <f t="shared" si="398"/>
        <v>-</v>
      </c>
      <c r="O784" s="91" t="str">
        <f t="shared" si="398"/>
        <v>-</v>
      </c>
      <c r="P784" s="91" t="str">
        <f t="shared" si="398"/>
        <v>-</v>
      </c>
      <c r="Q784" s="91" t="str">
        <f t="shared" si="398"/>
        <v>-</v>
      </c>
      <c r="R784" s="91" t="str">
        <f t="shared" si="398"/>
        <v>-</v>
      </c>
      <c r="S784" s="91" t="str">
        <f t="shared" si="398"/>
        <v>-</v>
      </c>
      <c r="T784" s="91" t="str">
        <f t="shared" si="398"/>
        <v>-</v>
      </c>
      <c r="U784" s="91" t="str">
        <f t="shared" si="398"/>
        <v>-</v>
      </c>
      <c r="V784" s="91" t="str">
        <f t="shared" si="398"/>
        <v>-</v>
      </c>
      <c r="W784" s="91" t="str">
        <f t="shared" si="398"/>
        <v>-</v>
      </c>
      <c r="X784" s="91" t="str">
        <f t="shared" si="398"/>
        <v>-</v>
      </c>
      <c r="Y784" s="91" t="str">
        <f t="shared" si="398"/>
        <v>-</v>
      </c>
      <c r="Z784" s="91" t="str">
        <f t="shared" si="398"/>
        <v>-</v>
      </c>
      <c r="AA784" s="91" t="str">
        <f t="shared" si="398"/>
        <v>-</v>
      </c>
      <c r="AB784" s="91" t="str">
        <f t="shared" si="398"/>
        <v>-</v>
      </c>
      <c r="AC784" s="91" t="str">
        <f t="shared" si="398"/>
        <v>-</v>
      </c>
      <c r="AD784" s="91" t="str">
        <f t="shared" si="398"/>
        <v>-</v>
      </c>
      <c r="AE784" s="91" t="str">
        <f t="shared" si="398"/>
        <v>-</v>
      </c>
      <c r="AF784" s="91" t="str">
        <f t="shared" si="398"/>
        <v>-</v>
      </c>
      <c r="AG784" s="91" t="str">
        <f t="shared" si="398"/>
        <v>-</v>
      </c>
      <c r="AH784" s="91" t="str">
        <f t="shared" si="398"/>
        <v>-</v>
      </c>
      <c r="AI784" s="91" t="str">
        <f t="shared" si="398"/>
        <v>-</v>
      </c>
      <c r="AJ784" s="91" t="str">
        <f t="shared" si="398"/>
        <v>-</v>
      </c>
      <c r="AK784" s="91" t="str">
        <f t="shared" si="398"/>
        <v>-</v>
      </c>
      <c r="AL784" s="91" t="str">
        <f t="shared" si="398"/>
        <v>-</v>
      </c>
      <c r="AM784" s="92" t="str">
        <f t="shared" si="398"/>
        <v>-</v>
      </c>
    </row>
    <row r="785" spans="1:39">
      <c r="A785" s="58" t="str">
        <f>IFERROR(IF(A784+1&lt;COUNTIF(TQoL_Indexes!#REF!,Aux_Country!$A$3),A784+1,""),"")</f>
        <v/>
      </c>
      <c r="B785" s="116" t="str">
        <f t="shared" si="383"/>
        <v/>
      </c>
      <c r="C785" s="116" t="str">
        <f t="shared" si="383"/>
        <v/>
      </c>
      <c r="D785" s="116" t="str">
        <f t="shared" si="383"/>
        <v/>
      </c>
      <c r="E785" s="91" t="str">
        <f t="shared" si="343"/>
        <v>-</v>
      </c>
      <c r="F785" s="91" t="str">
        <f t="shared" ref="F785:AM785" si="399">IFERROR(_xlfn.RANK.EQ(F378,F$3:F$404,0),"-")</f>
        <v>-</v>
      </c>
      <c r="G785" s="91" t="str">
        <f t="shared" si="399"/>
        <v>-</v>
      </c>
      <c r="H785" s="91" t="str">
        <f t="shared" si="399"/>
        <v>-</v>
      </c>
      <c r="I785" s="91" t="str">
        <f t="shared" si="399"/>
        <v>-</v>
      </c>
      <c r="J785" s="91" t="str">
        <f t="shared" si="399"/>
        <v>-</v>
      </c>
      <c r="K785" s="91" t="str">
        <f t="shared" si="399"/>
        <v>-</v>
      </c>
      <c r="L785" s="91" t="str">
        <f t="shared" si="399"/>
        <v>-</v>
      </c>
      <c r="M785" s="91" t="str">
        <f t="shared" si="399"/>
        <v>-</v>
      </c>
      <c r="N785" s="91" t="str">
        <f t="shared" si="399"/>
        <v>-</v>
      </c>
      <c r="O785" s="91" t="str">
        <f t="shared" si="399"/>
        <v>-</v>
      </c>
      <c r="P785" s="91" t="str">
        <f t="shared" si="399"/>
        <v>-</v>
      </c>
      <c r="Q785" s="91" t="str">
        <f t="shared" si="399"/>
        <v>-</v>
      </c>
      <c r="R785" s="91" t="str">
        <f t="shared" si="399"/>
        <v>-</v>
      </c>
      <c r="S785" s="91" t="str">
        <f t="shared" si="399"/>
        <v>-</v>
      </c>
      <c r="T785" s="91" t="str">
        <f t="shared" si="399"/>
        <v>-</v>
      </c>
      <c r="U785" s="91" t="str">
        <f t="shared" si="399"/>
        <v>-</v>
      </c>
      <c r="V785" s="91" t="str">
        <f t="shared" si="399"/>
        <v>-</v>
      </c>
      <c r="W785" s="91" t="str">
        <f t="shared" si="399"/>
        <v>-</v>
      </c>
      <c r="X785" s="91" t="str">
        <f t="shared" si="399"/>
        <v>-</v>
      </c>
      <c r="Y785" s="91" t="str">
        <f t="shared" si="399"/>
        <v>-</v>
      </c>
      <c r="Z785" s="91" t="str">
        <f t="shared" si="399"/>
        <v>-</v>
      </c>
      <c r="AA785" s="91" t="str">
        <f t="shared" si="399"/>
        <v>-</v>
      </c>
      <c r="AB785" s="91" t="str">
        <f t="shared" si="399"/>
        <v>-</v>
      </c>
      <c r="AC785" s="91" t="str">
        <f t="shared" si="399"/>
        <v>-</v>
      </c>
      <c r="AD785" s="91" t="str">
        <f t="shared" si="399"/>
        <v>-</v>
      </c>
      <c r="AE785" s="91" t="str">
        <f t="shared" si="399"/>
        <v>-</v>
      </c>
      <c r="AF785" s="91" t="str">
        <f t="shared" si="399"/>
        <v>-</v>
      </c>
      <c r="AG785" s="91" t="str">
        <f t="shared" si="399"/>
        <v>-</v>
      </c>
      <c r="AH785" s="91" t="str">
        <f t="shared" si="399"/>
        <v>-</v>
      </c>
      <c r="AI785" s="91" t="str">
        <f t="shared" si="399"/>
        <v>-</v>
      </c>
      <c r="AJ785" s="91" t="str">
        <f t="shared" si="399"/>
        <v>-</v>
      </c>
      <c r="AK785" s="91" t="str">
        <f t="shared" si="399"/>
        <v>-</v>
      </c>
      <c r="AL785" s="91" t="str">
        <f t="shared" si="399"/>
        <v>-</v>
      </c>
      <c r="AM785" s="92" t="str">
        <f t="shared" si="399"/>
        <v>-</v>
      </c>
    </row>
    <row r="786" spans="1:39">
      <c r="A786" s="58" t="str">
        <f>IFERROR(IF(A785+1&lt;COUNTIF(TQoL_Indexes!#REF!,Aux_Country!$A$3),A785+1,""),"")</f>
        <v/>
      </c>
      <c r="B786" s="116" t="str">
        <f t="shared" si="383"/>
        <v/>
      </c>
      <c r="C786" s="116" t="str">
        <f t="shared" si="383"/>
        <v/>
      </c>
      <c r="D786" s="116" t="str">
        <f t="shared" si="383"/>
        <v/>
      </c>
      <c r="E786" s="91" t="str">
        <f t="shared" si="343"/>
        <v>-</v>
      </c>
      <c r="F786" s="91" t="str">
        <f t="shared" ref="F786:AM786" si="400">IFERROR(_xlfn.RANK.EQ(F379,F$3:F$404,0),"-")</f>
        <v>-</v>
      </c>
      <c r="G786" s="91" t="str">
        <f t="shared" si="400"/>
        <v>-</v>
      </c>
      <c r="H786" s="91" t="str">
        <f t="shared" si="400"/>
        <v>-</v>
      </c>
      <c r="I786" s="91" t="str">
        <f t="shared" si="400"/>
        <v>-</v>
      </c>
      <c r="J786" s="91" t="str">
        <f t="shared" si="400"/>
        <v>-</v>
      </c>
      <c r="K786" s="91" t="str">
        <f t="shared" si="400"/>
        <v>-</v>
      </c>
      <c r="L786" s="91" t="str">
        <f t="shared" si="400"/>
        <v>-</v>
      </c>
      <c r="M786" s="91" t="str">
        <f t="shared" si="400"/>
        <v>-</v>
      </c>
      <c r="N786" s="91" t="str">
        <f t="shared" si="400"/>
        <v>-</v>
      </c>
      <c r="O786" s="91" t="str">
        <f t="shared" si="400"/>
        <v>-</v>
      </c>
      <c r="P786" s="91" t="str">
        <f t="shared" si="400"/>
        <v>-</v>
      </c>
      <c r="Q786" s="91" t="str">
        <f t="shared" si="400"/>
        <v>-</v>
      </c>
      <c r="R786" s="91" t="str">
        <f t="shared" si="400"/>
        <v>-</v>
      </c>
      <c r="S786" s="91" t="str">
        <f t="shared" si="400"/>
        <v>-</v>
      </c>
      <c r="T786" s="91" t="str">
        <f t="shared" si="400"/>
        <v>-</v>
      </c>
      <c r="U786" s="91" t="str">
        <f t="shared" si="400"/>
        <v>-</v>
      </c>
      <c r="V786" s="91" t="str">
        <f t="shared" si="400"/>
        <v>-</v>
      </c>
      <c r="W786" s="91" t="str">
        <f t="shared" si="400"/>
        <v>-</v>
      </c>
      <c r="X786" s="91" t="str">
        <f t="shared" si="400"/>
        <v>-</v>
      </c>
      <c r="Y786" s="91" t="str">
        <f t="shared" si="400"/>
        <v>-</v>
      </c>
      <c r="Z786" s="91" t="str">
        <f t="shared" si="400"/>
        <v>-</v>
      </c>
      <c r="AA786" s="91" t="str">
        <f t="shared" si="400"/>
        <v>-</v>
      </c>
      <c r="AB786" s="91" t="str">
        <f t="shared" si="400"/>
        <v>-</v>
      </c>
      <c r="AC786" s="91" t="str">
        <f t="shared" si="400"/>
        <v>-</v>
      </c>
      <c r="AD786" s="91" t="str">
        <f t="shared" si="400"/>
        <v>-</v>
      </c>
      <c r="AE786" s="91" t="str">
        <f t="shared" si="400"/>
        <v>-</v>
      </c>
      <c r="AF786" s="91" t="str">
        <f t="shared" si="400"/>
        <v>-</v>
      </c>
      <c r="AG786" s="91" t="str">
        <f t="shared" si="400"/>
        <v>-</v>
      </c>
      <c r="AH786" s="91" t="str">
        <f t="shared" si="400"/>
        <v>-</v>
      </c>
      <c r="AI786" s="91" t="str">
        <f t="shared" si="400"/>
        <v>-</v>
      </c>
      <c r="AJ786" s="91" t="str">
        <f t="shared" si="400"/>
        <v>-</v>
      </c>
      <c r="AK786" s="91" t="str">
        <f t="shared" si="400"/>
        <v>-</v>
      </c>
      <c r="AL786" s="91" t="str">
        <f t="shared" si="400"/>
        <v>-</v>
      </c>
      <c r="AM786" s="92" t="str">
        <f t="shared" si="400"/>
        <v>-</v>
      </c>
    </row>
    <row r="787" spans="1:39">
      <c r="A787" s="58" t="str">
        <f>IFERROR(IF(A786+1&lt;COUNTIF(TQoL_Indexes!#REF!,Aux_Country!$A$3),A786+1,""),"")</f>
        <v/>
      </c>
      <c r="B787" s="116" t="str">
        <f t="shared" si="383"/>
        <v/>
      </c>
      <c r="C787" s="116" t="str">
        <f t="shared" si="383"/>
        <v/>
      </c>
      <c r="D787" s="116" t="str">
        <f t="shared" si="383"/>
        <v/>
      </c>
      <c r="E787" s="91" t="str">
        <f t="shared" si="343"/>
        <v>-</v>
      </c>
      <c r="F787" s="91" t="str">
        <f t="shared" ref="F787:AM787" si="401">IFERROR(_xlfn.RANK.EQ(F380,F$3:F$404,0),"-")</f>
        <v>-</v>
      </c>
      <c r="G787" s="91" t="str">
        <f t="shared" si="401"/>
        <v>-</v>
      </c>
      <c r="H787" s="91" t="str">
        <f t="shared" si="401"/>
        <v>-</v>
      </c>
      <c r="I787" s="91" t="str">
        <f t="shared" si="401"/>
        <v>-</v>
      </c>
      <c r="J787" s="91" t="str">
        <f t="shared" si="401"/>
        <v>-</v>
      </c>
      <c r="K787" s="91" t="str">
        <f t="shared" si="401"/>
        <v>-</v>
      </c>
      <c r="L787" s="91" t="str">
        <f t="shared" si="401"/>
        <v>-</v>
      </c>
      <c r="M787" s="91" t="str">
        <f t="shared" si="401"/>
        <v>-</v>
      </c>
      <c r="N787" s="91" t="str">
        <f t="shared" si="401"/>
        <v>-</v>
      </c>
      <c r="O787" s="91" t="str">
        <f t="shared" si="401"/>
        <v>-</v>
      </c>
      <c r="P787" s="91" t="str">
        <f t="shared" si="401"/>
        <v>-</v>
      </c>
      <c r="Q787" s="91" t="str">
        <f t="shared" si="401"/>
        <v>-</v>
      </c>
      <c r="R787" s="91" t="str">
        <f t="shared" si="401"/>
        <v>-</v>
      </c>
      <c r="S787" s="91" t="str">
        <f t="shared" si="401"/>
        <v>-</v>
      </c>
      <c r="T787" s="91" t="str">
        <f t="shared" si="401"/>
        <v>-</v>
      </c>
      <c r="U787" s="91" t="str">
        <f t="shared" si="401"/>
        <v>-</v>
      </c>
      <c r="V787" s="91" t="str">
        <f t="shared" si="401"/>
        <v>-</v>
      </c>
      <c r="W787" s="91" t="str">
        <f t="shared" si="401"/>
        <v>-</v>
      </c>
      <c r="X787" s="91" t="str">
        <f t="shared" si="401"/>
        <v>-</v>
      </c>
      <c r="Y787" s="91" t="str">
        <f t="shared" si="401"/>
        <v>-</v>
      </c>
      <c r="Z787" s="91" t="str">
        <f t="shared" si="401"/>
        <v>-</v>
      </c>
      <c r="AA787" s="91" t="str">
        <f t="shared" si="401"/>
        <v>-</v>
      </c>
      <c r="AB787" s="91" t="str">
        <f t="shared" si="401"/>
        <v>-</v>
      </c>
      <c r="AC787" s="91" t="str">
        <f t="shared" si="401"/>
        <v>-</v>
      </c>
      <c r="AD787" s="91" t="str">
        <f t="shared" si="401"/>
        <v>-</v>
      </c>
      <c r="AE787" s="91" t="str">
        <f t="shared" si="401"/>
        <v>-</v>
      </c>
      <c r="AF787" s="91" t="str">
        <f t="shared" si="401"/>
        <v>-</v>
      </c>
      <c r="AG787" s="91" t="str">
        <f t="shared" si="401"/>
        <v>-</v>
      </c>
      <c r="AH787" s="91" t="str">
        <f t="shared" si="401"/>
        <v>-</v>
      </c>
      <c r="AI787" s="91" t="str">
        <f t="shared" si="401"/>
        <v>-</v>
      </c>
      <c r="AJ787" s="91" t="str">
        <f t="shared" si="401"/>
        <v>-</v>
      </c>
      <c r="AK787" s="91" t="str">
        <f t="shared" si="401"/>
        <v>-</v>
      </c>
      <c r="AL787" s="91" t="str">
        <f t="shared" si="401"/>
        <v>-</v>
      </c>
      <c r="AM787" s="92" t="str">
        <f t="shared" si="401"/>
        <v>-</v>
      </c>
    </row>
    <row r="788" spans="1:39">
      <c r="A788" s="58" t="str">
        <f>IFERROR(IF(A787+1&lt;COUNTIF(TQoL_Indexes!#REF!,Aux_Country!$A$3),A787+1,""),"")</f>
        <v/>
      </c>
      <c r="B788" s="116" t="str">
        <f t="shared" si="383"/>
        <v/>
      </c>
      <c r="C788" s="116" t="str">
        <f t="shared" si="383"/>
        <v/>
      </c>
      <c r="D788" s="116" t="str">
        <f t="shared" si="383"/>
        <v/>
      </c>
      <c r="E788" s="91" t="str">
        <f t="shared" si="343"/>
        <v>-</v>
      </c>
      <c r="F788" s="91" t="str">
        <f t="shared" ref="F788:AM788" si="402">IFERROR(_xlfn.RANK.EQ(F381,F$3:F$404,0),"-")</f>
        <v>-</v>
      </c>
      <c r="G788" s="91" t="str">
        <f t="shared" si="402"/>
        <v>-</v>
      </c>
      <c r="H788" s="91" t="str">
        <f t="shared" si="402"/>
        <v>-</v>
      </c>
      <c r="I788" s="91" t="str">
        <f t="shared" si="402"/>
        <v>-</v>
      </c>
      <c r="J788" s="91" t="str">
        <f t="shared" si="402"/>
        <v>-</v>
      </c>
      <c r="K788" s="91" t="str">
        <f t="shared" si="402"/>
        <v>-</v>
      </c>
      <c r="L788" s="91" t="str">
        <f t="shared" si="402"/>
        <v>-</v>
      </c>
      <c r="M788" s="91" t="str">
        <f t="shared" si="402"/>
        <v>-</v>
      </c>
      <c r="N788" s="91" t="str">
        <f t="shared" si="402"/>
        <v>-</v>
      </c>
      <c r="O788" s="91" t="str">
        <f t="shared" si="402"/>
        <v>-</v>
      </c>
      <c r="P788" s="91" t="str">
        <f t="shared" si="402"/>
        <v>-</v>
      </c>
      <c r="Q788" s="91" t="str">
        <f t="shared" si="402"/>
        <v>-</v>
      </c>
      <c r="R788" s="91" t="str">
        <f t="shared" si="402"/>
        <v>-</v>
      </c>
      <c r="S788" s="91" t="str">
        <f t="shared" si="402"/>
        <v>-</v>
      </c>
      <c r="T788" s="91" t="str">
        <f t="shared" si="402"/>
        <v>-</v>
      </c>
      <c r="U788" s="91" t="str">
        <f t="shared" si="402"/>
        <v>-</v>
      </c>
      <c r="V788" s="91" t="str">
        <f t="shared" si="402"/>
        <v>-</v>
      </c>
      <c r="W788" s="91" t="str">
        <f t="shared" si="402"/>
        <v>-</v>
      </c>
      <c r="X788" s="91" t="str">
        <f t="shared" si="402"/>
        <v>-</v>
      </c>
      <c r="Y788" s="91" t="str">
        <f t="shared" si="402"/>
        <v>-</v>
      </c>
      <c r="Z788" s="91" t="str">
        <f t="shared" si="402"/>
        <v>-</v>
      </c>
      <c r="AA788" s="91" t="str">
        <f t="shared" si="402"/>
        <v>-</v>
      </c>
      <c r="AB788" s="91" t="str">
        <f t="shared" si="402"/>
        <v>-</v>
      </c>
      <c r="AC788" s="91" t="str">
        <f t="shared" si="402"/>
        <v>-</v>
      </c>
      <c r="AD788" s="91" t="str">
        <f t="shared" si="402"/>
        <v>-</v>
      </c>
      <c r="AE788" s="91" t="str">
        <f t="shared" si="402"/>
        <v>-</v>
      </c>
      <c r="AF788" s="91" t="str">
        <f t="shared" si="402"/>
        <v>-</v>
      </c>
      <c r="AG788" s="91" t="str">
        <f t="shared" si="402"/>
        <v>-</v>
      </c>
      <c r="AH788" s="91" t="str">
        <f t="shared" si="402"/>
        <v>-</v>
      </c>
      <c r="AI788" s="91" t="str">
        <f t="shared" si="402"/>
        <v>-</v>
      </c>
      <c r="AJ788" s="91" t="str">
        <f t="shared" si="402"/>
        <v>-</v>
      </c>
      <c r="AK788" s="91" t="str">
        <f t="shared" si="402"/>
        <v>-</v>
      </c>
      <c r="AL788" s="91" t="str">
        <f t="shared" si="402"/>
        <v>-</v>
      </c>
      <c r="AM788" s="92" t="str">
        <f t="shared" si="402"/>
        <v>-</v>
      </c>
    </row>
    <row r="789" spans="1:39">
      <c r="A789" s="58" t="str">
        <f>IFERROR(IF(A788+1&lt;COUNTIF(TQoL_Indexes!#REF!,Aux_Country!$A$3),A788+1,""),"")</f>
        <v/>
      </c>
      <c r="B789" s="116" t="str">
        <f t="shared" si="383"/>
        <v/>
      </c>
      <c r="C789" s="116" t="str">
        <f t="shared" si="383"/>
        <v/>
      </c>
      <c r="D789" s="116" t="str">
        <f t="shared" si="383"/>
        <v/>
      </c>
      <c r="E789" s="91" t="str">
        <f t="shared" si="343"/>
        <v>-</v>
      </c>
      <c r="F789" s="91" t="str">
        <f t="shared" ref="F789:AM789" si="403">IFERROR(_xlfn.RANK.EQ(F382,F$3:F$404,0),"-")</f>
        <v>-</v>
      </c>
      <c r="G789" s="91" t="str">
        <f t="shared" si="403"/>
        <v>-</v>
      </c>
      <c r="H789" s="91" t="str">
        <f t="shared" si="403"/>
        <v>-</v>
      </c>
      <c r="I789" s="91" t="str">
        <f t="shared" si="403"/>
        <v>-</v>
      </c>
      <c r="J789" s="91" t="str">
        <f t="shared" si="403"/>
        <v>-</v>
      </c>
      <c r="K789" s="91" t="str">
        <f t="shared" si="403"/>
        <v>-</v>
      </c>
      <c r="L789" s="91" t="str">
        <f t="shared" si="403"/>
        <v>-</v>
      </c>
      <c r="M789" s="91" t="str">
        <f t="shared" si="403"/>
        <v>-</v>
      </c>
      <c r="N789" s="91" t="str">
        <f t="shared" si="403"/>
        <v>-</v>
      </c>
      <c r="O789" s="91" t="str">
        <f t="shared" si="403"/>
        <v>-</v>
      </c>
      <c r="P789" s="91" t="str">
        <f t="shared" si="403"/>
        <v>-</v>
      </c>
      <c r="Q789" s="91" t="str">
        <f t="shared" si="403"/>
        <v>-</v>
      </c>
      <c r="R789" s="91" t="str">
        <f t="shared" si="403"/>
        <v>-</v>
      </c>
      <c r="S789" s="91" t="str">
        <f t="shared" si="403"/>
        <v>-</v>
      </c>
      <c r="T789" s="91" t="str">
        <f t="shared" si="403"/>
        <v>-</v>
      </c>
      <c r="U789" s="91" t="str">
        <f t="shared" si="403"/>
        <v>-</v>
      </c>
      <c r="V789" s="91" t="str">
        <f t="shared" si="403"/>
        <v>-</v>
      </c>
      <c r="W789" s="91" t="str">
        <f t="shared" si="403"/>
        <v>-</v>
      </c>
      <c r="X789" s="91" t="str">
        <f t="shared" si="403"/>
        <v>-</v>
      </c>
      <c r="Y789" s="91" t="str">
        <f t="shared" si="403"/>
        <v>-</v>
      </c>
      <c r="Z789" s="91" t="str">
        <f t="shared" si="403"/>
        <v>-</v>
      </c>
      <c r="AA789" s="91" t="str">
        <f t="shared" si="403"/>
        <v>-</v>
      </c>
      <c r="AB789" s="91" t="str">
        <f t="shared" si="403"/>
        <v>-</v>
      </c>
      <c r="AC789" s="91" t="str">
        <f t="shared" si="403"/>
        <v>-</v>
      </c>
      <c r="AD789" s="91" t="str">
        <f t="shared" si="403"/>
        <v>-</v>
      </c>
      <c r="AE789" s="91" t="str">
        <f t="shared" si="403"/>
        <v>-</v>
      </c>
      <c r="AF789" s="91" t="str">
        <f t="shared" si="403"/>
        <v>-</v>
      </c>
      <c r="AG789" s="91" t="str">
        <f t="shared" si="403"/>
        <v>-</v>
      </c>
      <c r="AH789" s="91" t="str">
        <f t="shared" si="403"/>
        <v>-</v>
      </c>
      <c r="AI789" s="91" t="str">
        <f t="shared" si="403"/>
        <v>-</v>
      </c>
      <c r="AJ789" s="91" t="str">
        <f t="shared" si="403"/>
        <v>-</v>
      </c>
      <c r="AK789" s="91" t="str">
        <f t="shared" si="403"/>
        <v>-</v>
      </c>
      <c r="AL789" s="91" t="str">
        <f t="shared" si="403"/>
        <v>-</v>
      </c>
      <c r="AM789" s="92" t="str">
        <f t="shared" si="403"/>
        <v>-</v>
      </c>
    </row>
    <row r="790" spans="1:39">
      <c r="A790" s="58" t="str">
        <f>IFERROR(IF(A789+1&lt;COUNTIF(TQoL_Indexes!#REF!,Aux_Country!$A$3),A789+1,""),"")</f>
        <v/>
      </c>
      <c r="B790" s="116" t="str">
        <f t="shared" ref="B790:D809" si="404">B383</f>
        <v/>
      </c>
      <c r="C790" s="116" t="str">
        <f t="shared" si="404"/>
        <v/>
      </c>
      <c r="D790" s="116" t="str">
        <f t="shared" si="404"/>
        <v/>
      </c>
      <c r="E790" s="91" t="str">
        <f t="shared" si="343"/>
        <v>-</v>
      </c>
      <c r="F790" s="91" t="str">
        <f t="shared" ref="F790:AM790" si="405">IFERROR(_xlfn.RANK.EQ(F383,F$3:F$404,0),"-")</f>
        <v>-</v>
      </c>
      <c r="G790" s="91" t="str">
        <f t="shared" si="405"/>
        <v>-</v>
      </c>
      <c r="H790" s="91" t="str">
        <f t="shared" si="405"/>
        <v>-</v>
      </c>
      <c r="I790" s="91" t="str">
        <f t="shared" si="405"/>
        <v>-</v>
      </c>
      <c r="J790" s="91" t="str">
        <f t="shared" si="405"/>
        <v>-</v>
      </c>
      <c r="K790" s="91" t="str">
        <f t="shared" si="405"/>
        <v>-</v>
      </c>
      <c r="L790" s="91" t="str">
        <f t="shared" si="405"/>
        <v>-</v>
      </c>
      <c r="M790" s="91" t="str">
        <f t="shared" si="405"/>
        <v>-</v>
      </c>
      <c r="N790" s="91" t="str">
        <f t="shared" si="405"/>
        <v>-</v>
      </c>
      <c r="O790" s="91" t="str">
        <f t="shared" si="405"/>
        <v>-</v>
      </c>
      <c r="P790" s="91" t="str">
        <f t="shared" si="405"/>
        <v>-</v>
      </c>
      <c r="Q790" s="91" t="str">
        <f t="shared" si="405"/>
        <v>-</v>
      </c>
      <c r="R790" s="91" t="str">
        <f t="shared" si="405"/>
        <v>-</v>
      </c>
      <c r="S790" s="91" t="str">
        <f t="shared" si="405"/>
        <v>-</v>
      </c>
      <c r="T790" s="91" t="str">
        <f t="shared" si="405"/>
        <v>-</v>
      </c>
      <c r="U790" s="91" t="str">
        <f t="shared" si="405"/>
        <v>-</v>
      </c>
      <c r="V790" s="91" t="str">
        <f t="shared" si="405"/>
        <v>-</v>
      </c>
      <c r="W790" s="91" t="str">
        <f t="shared" si="405"/>
        <v>-</v>
      </c>
      <c r="X790" s="91" t="str">
        <f t="shared" si="405"/>
        <v>-</v>
      </c>
      <c r="Y790" s="91" t="str">
        <f t="shared" si="405"/>
        <v>-</v>
      </c>
      <c r="Z790" s="91" t="str">
        <f t="shared" si="405"/>
        <v>-</v>
      </c>
      <c r="AA790" s="91" t="str">
        <f t="shared" si="405"/>
        <v>-</v>
      </c>
      <c r="AB790" s="91" t="str">
        <f t="shared" si="405"/>
        <v>-</v>
      </c>
      <c r="AC790" s="91" t="str">
        <f t="shared" si="405"/>
        <v>-</v>
      </c>
      <c r="AD790" s="91" t="str">
        <f t="shared" si="405"/>
        <v>-</v>
      </c>
      <c r="AE790" s="91" t="str">
        <f t="shared" si="405"/>
        <v>-</v>
      </c>
      <c r="AF790" s="91" t="str">
        <f t="shared" si="405"/>
        <v>-</v>
      </c>
      <c r="AG790" s="91" t="str">
        <f t="shared" si="405"/>
        <v>-</v>
      </c>
      <c r="AH790" s="91" t="str">
        <f t="shared" si="405"/>
        <v>-</v>
      </c>
      <c r="AI790" s="91" t="str">
        <f t="shared" si="405"/>
        <v>-</v>
      </c>
      <c r="AJ790" s="91" t="str">
        <f t="shared" si="405"/>
        <v>-</v>
      </c>
      <c r="AK790" s="91" t="str">
        <f t="shared" si="405"/>
        <v>-</v>
      </c>
      <c r="AL790" s="91" t="str">
        <f t="shared" si="405"/>
        <v>-</v>
      </c>
      <c r="AM790" s="92" t="str">
        <f t="shared" si="405"/>
        <v>-</v>
      </c>
    </row>
    <row r="791" spans="1:39">
      <c r="A791" s="58" t="str">
        <f>IFERROR(IF(A790+1&lt;COUNTIF(TQoL_Indexes!#REF!,Aux_Country!$A$3),A790+1,""),"")</f>
        <v/>
      </c>
      <c r="B791" s="116" t="str">
        <f t="shared" si="404"/>
        <v/>
      </c>
      <c r="C791" s="116" t="str">
        <f t="shared" si="404"/>
        <v/>
      </c>
      <c r="D791" s="116" t="str">
        <f t="shared" si="404"/>
        <v/>
      </c>
      <c r="E791" s="91" t="str">
        <f t="shared" si="343"/>
        <v>-</v>
      </c>
      <c r="F791" s="91" t="str">
        <f t="shared" ref="F791:AM791" si="406">IFERROR(_xlfn.RANK.EQ(F384,F$3:F$404,0),"-")</f>
        <v>-</v>
      </c>
      <c r="G791" s="91" t="str">
        <f t="shared" si="406"/>
        <v>-</v>
      </c>
      <c r="H791" s="91" t="str">
        <f t="shared" si="406"/>
        <v>-</v>
      </c>
      <c r="I791" s="91" t="str">
        <f t="shared" si="406"/>
        <v>-</v>
      </c>
      <c r="J791" s="91" t="str">
        <f t="shared" si="406"/>
        <v>-</v>
      </c>
      <c r="K791" s="91" t="str">
        <f t="shared" si="406"/>
        <v>-</v>
      </c>
      <c r="L791" s="91" t="str">
        <f t="shared" si="406"/>
        <v>-</v>
      </c>
      <c r="M791" s="91" t="str">
        <f t="shared" si="406"/>
        <v>-</v>
      </c>
      <c r="N791" s="91" t="str">
        <f t="shared" si="406"/>
        <v>-</v>
      </c>
      <c r="O791" s="91" t="str">
        <f t="shared" si="406"/>
        <v>-</v>
      </c>
      <c r="P791" s="91" t="str">
        <f t="shared" si="406"/>
        <v>-</v>
      </c>
      <c r="Q791" s="91" t="str">
        <f t="shared" si="406"/>
        <v>-</v>
      </c>
      <c r="R791" s="91" t="str">
        <f t="shared" si="406"/>
        <v>-</v>
      </c>
      <c r="S791" s="91" t="str">
        <f t="shared" si="406"/>
        <v>-</v>
      </c>
      <c r="T791" s="91" t="str">
        <f t="shared" si="406"/>
        <v>-</v>
      </c>
      <c r="U791" s="91" t="str">
        <f t="shared" si="406"/>
        <v>-</v>
      </c>
      <c r="V791" s="91" t="str">
        <f t="shared" si="406"/>
        <v>-</v>
      </c>
      <c r="W791" s="91" t="str">
        <f t="shared" si="406"/>
        <v>-</v>
      </c>
      <c r="X791" s="91" t="str">
        <f t="shared" si="406"/>
        <v>-</v>
      </c>
      <c r="Y791" s="91" t="str">
        <f t="shared" si="406"/>
        <v>-</v>
      </c>
      <c r="Z791" s="91" t="str">
        <f t="shared" si="406"/>
        <v>-</v>
      </c>
      <c r="AA791" s="91" t="str">
        <f t="shared" si="406"/>
        <v>-</v>
      </c>
      <c r="AB791" s="91" t="str">
        <f t="shared" si="406"/>
        <v>-</v>
      </c>
      <c r="AC791" s="91" t="str">
        <f t="shared" si="406"/>
        <v>-</v>
      </c>
      <c r="AD791" s="91" t="str">
        <f t="shared" si="406"/>
        <v>-</v>
      </c>
      <c r="AE791" s="91" t="str">
        <f t="shared" si="406"/>
        <v>-</v>
      </c>
      <c r="AF791" s="91" t="str">
        <f t="shared" si="406"/>
        <v>-</v>
      </c>
      <c r="AG791" s="91" t="str">
        <f t="shared" si="406"/>
        <v>-</v>
      </c>
      <c r="AH791" s="91" t="str">
        <f t="shared" si="406"/>
        <v>-</v>
      </c>
      <c r="AI791" s="91" t="str">
        <f t="shared" si="406"/>
        <v>-</v>
      </c>
      <c r="AJ791" s="91" t="str">
        <f t="shared" si="406"/>
        <v>-</v>
      </c>
      <c r="AK791" s="91" t="str">
        <f t="shared" si="406"/>
        <v>-</v>
      </c>
      <c r="AL791" s="91" t="str">
        <f t="shared" si="406"/>
        <v>-</v>
      </c>
      <c r="AM791" s="92" t="str">
        <f t="shared" si="406"/>
        <v>-</v>
      </c>
    </row>
    <row r="792" spans="1:39">
      <c r="A792" s="58" t="str">
        <f>IFERROR(IF(A791+1&lt;COUNTIF(TQoL_Indexes!#REF!,Aux_Country!$A$3),A791+1,""),"")</f>
        <v/>
      </c>
      <c r="B792" s="116" t="str">
        <f t="shared" si="404"/>
        <v/>
      </c>
      <c r="C792" s="116" t="str">
        <f t="shared" si="404"/>
        <v/>
      </c>
      <c r="D792" s="116" t="str">
        <f t="shared" si="404"/>
        <v/>
      </c>
      <c r="E792" s="91" t="str">
        <f t="shared" si="343"/>
        <v>-</v>
      </c>
      <c r="F792" s="91" t="str">
        <f t="shared" ref="F792:AM792" si="407">IFERROR(_xlfn.RANK.EQ(F385,F$3:F$404,0),"-")</f>
        <v>-</v>
      </c>
      <c r="G792" s="91" t="str">
        <f t="shared" si="407"/>
        <v>-</v>
      </c>
      <c r="H792" s="91" t="str">
        <f t="shared" si="407"/>
        <v>-</v>
      </c>
      <c r="I792" s="91" t="str">
        <f t="shared" si="407"/>
        <v>-</v>
      </c>
      <c r="J792" s="91" t="str">
        <f t="shared" si="407"/>
        <v>-</v>
      </c>
      <c r="K792" s="91" t="str">
        <f t="shared" si="407"/>
        <v>-</v>
      </c>
      <c r="L792" s="91" t="str">
        <f t="shared" si="407"/>
        <v>-</v>
      </c>
      <c r="M792" s="91" t="str">
        <f t="shared" si="407"/>
        <v>-</v>
      </c>
      <c r="N792" s="91" t="str">
        <f t="shared" si="407"/>
        <v>-</v>
      </c>
      <c r="O792" s="91" t="str">
        <f t="shared" si="407"/>
        <v>-</v>
      </c>
      <c r="P792" s="91" t="str">
        <f t="shared" si="407"/>
        <v>-</v>
      </c>
      <c r="Q792" s="91" t="str">
        <f t="shared" si="407"/>
        <v>-</v>
      </c>
      <c r="R792" s="91" t="str">
        <f t="shared" si="407"/>
        <v>-</v>
      </c>
      <c r="S792" s="91" t="str">
        <f t="shared" si="407"/>
        <v>-</v>
      </c>
      <c r="T792" s="91" t="str">
        <f t="shared" si="407"/>
        <v>-</v>
      </c>
      <c r="U792" s="91" t="str">
        <f t="shared" si="407"/>
        <v>-</v>
      </c>
      <c r="V792" s="91" t="str">
        <f t="shared" si="407"/>
        <v>-</v>
      </c>
      <c r="W792" s="91" t="str">
        <f t="shared" si="407"/>
        <v>-</v>
      </c>
      <c r="X792" s="91" t="str">
        <f t="shared" si="407"/>
        <v>-</v>
      </c>
      <c r="Y792" s="91" t="str">
        <f t="shared" si="407"/>
        <v>-</v>
      </c>
      <c r="Z792" s="91" t="str">
        <f t="shared" si="407"/>
        <v>-</v>
      </c>
      <c r="AA792" s="91" t="str">
        <f t="shared" si="407"/>
        <v>-</v>
      </c>
      <c r="AB792" s="91" t="str">
        <f t="shared" si="407"/>
        <v>-</v>
      </c>
      <c r="AC792" s="91" t="str">
        <f t="shared" si="407"/>
        <v>-</v>
      </c>
      <c r="AD792" s="91" t="str">
        <f t="shared" si="407"/>
        <v>-</v>
      </c>
      <c r="AE792" s="91" t="str">
        <f t="shared" si="407"/>
        <v>-</v>
      </c>
      <c r="AF792" s="91" t="str">
        <f t="shared" si="407"/>
        <v>-</v>
      </c>
      <c r="AG792" s="91" t="str">
        <f t="shared" si="407"/>
        <v>-</v>
      </c>
      <c r="AH792" s="91" t="str">
        <f t="shared" si="407"/>
        <v>-</v>
      </c>
      <c r="AI792" s="91" t="str">
        <f t="shared" si="407"/>
        <v>-</v>
      </c>
      <c r="AJ792" s="91" t="str">
        <f t="shared" si="407"/>
        <v>-</v>
      </c>
      <c r="AK792" s="91" t="str">
        <f t="shared" si="407"/>
        <v>-</v>
      </c>
      <c r="AL792" s="91" t="str">
        <f t="shared" si="407"/>
        <v>-</v>
      </c>
      <c r="AM792" s="92" t="str">
        <f t="shared" si="407"/>
        <v>-</v>
      </c>
    </row>
    <row r="793" spans="1:39">
      <c r="A793" s="58" t="str">
        <f>IFERROR(IF(A792+1&lt;COUNTIF(TQoL_Indexes!#REF!,Aux_Country!$A$3),A792+1,""),"")</f>
        <v/>
      </c>
      <c r="B793" s="116" t="str">
        <f t="shared" si="404"/>
        <v/>
      </c>
      <c r="C793" s="116" t="str">
        <f t="shared" si="404"/>
        <v/>
      </c>
      <c r="D793" s="116" t="str">
        <f t="shared" si="404"/>
        <v/>
      </c>
      <c r="E793" s="91" t="str">
        <f t="shared" si="343"/>
        <v>-</v>
      </c>
      <c r="F793" s="91" t="str">
        <f t="shared" ref="F793:AM793" si="408">IFERROR(_xlfn.RANK.EQ(F386,F$3:F$404,0),"-")</f>
        <v>-</v>
      </c>
      <c r="G793" s="91" t="str">
        <f t="shared" si="408"/>
        <v>-</v>
      </c>
      <c r="H793" s="91" t="str">
        <f t="shared" si="408"/>
        <v>-</v>
      </c>
      <c r="I793" s="91" t="str">
        <f t="shared" si="408"/>
        <v>-</v>
      </c>
      <c r="J793" s="91" t="str">
        <f t="shared" si="408"/>
        <v>-</v>
      </c>
      <c r="K793" s="91" t="str">
        <f t="shared" si="408"/>
        <v>-</v>
      </c>
      <c r="L793" s="91" t="str">
        <f t="shared" si="408"/>
        <v>-</v>
      </c>
      <c r="M793" s="91" t="str">
        <f t="shared" si="408"/>
        <v>-</v>
      </c>
      <c r="N793" s="91" t="str">
        <f t="shared" si="408"/>
        <v>-</v>
      </c>
      <c r="O793" s="91" t="str">
        <f t="shared" si="408"/>
        <v>-</v>
      </c>
      <c r="P793" s="91" t="str">
        <f t="shared" si="408"/>
        <v>-</v>
      </c>
      <c r="Q793" s="91" t="str">
        <f t="shared" si="408"/>
        <v>-</v>
      </c>
      <c r="R793" s="91" t="str">
        <f t="shared" si="408"/>
        <v>-</v>
      </c>
      <c r="S793" s="91" t="str">
        <f t="shared" si="408"/>
        <v>-</v>
      </c>
      <c r="T793" s="91" t="str">
        <f t="shared" si="408"/>
        <v>-</v>
      </c>
      <c r="U793" s="91" t="str">
        <f t="shared" si="408"/>
        <v>-</v>
      </c>
      <c r="V793" s="91" t="str">
        <f t="shared" si="408"/>
        <v>-</v>
      </c>
      <c r="W793" s="91" t="str">
        <f t="shared" si="408"/>
        <v>-</v>
      </c>
      <c r="X793" s="91" t="str">
        <f t="shared" si="408"/>
        <v>-</v>
      </c>
      <c r="Y793" s="91" t="str">
        <f t="shared" si="408"/>
        <v>-</v>
      </c>
      <c r="Z793" s="91" t="str">
        <f t="shared" si="408"/>
        <v>-</v>
      </c>
      <c r="AA793" s="91" t="str">
        <f t="shared" si="408"/>
        <v>-</v>
      </c>
      <c r="AB793" s="91" t="str">
        <f t="shared" si="408"/>
        <v>-</v>
      </c>
      <c r="AC793" s="91" t="str">
        <f t="shared" si="408"/>
        <v>-</v>
      </c>
      <c r="AD793" s="91" t="str">
        <f t="shared" si="408"/>
        <v>-</v>
      </c>
      <c r="AE793" s="91" t="str">
        <f t="shared" si="408"/>
        <v>-</v>
      </c>
      <c r="AF793" s="91" t="str">
        <f t="shared" si="408"/>
        <v>-</v>
      </c>
      <c r="AG793" s="91" t="str">
        <f t="shared" si="408"/>
        <v>-</v>
      </c>
      <c r="AH793" s="91" t="str">
        <f t="shared" si="408"/>
        <v>-</v>
      </c>
      <c r="AI793" s="91" t="str">
        <f t="shared" si="408"/>
        <v>-</v>
      </c>
      <c r="AJ793" s="91" t="str">
        <f t="shared" si="408"/>
        <v>-</v>
      </c>
      <c r="AK793" s="91" t="str">
        <f t="shared" si="408"/>
        <v>-</v>
      </c>
      <c r="AL793" s="91" t="str">
        <f t="shared" si="408"/>
        <v>-</v>
      </c>
      <c r="AM793" s="92" t="str">
        <f t="shared" si="408"/>
        <v>-</v>
      </c>
    </row>
    <row r="794" spans="1:39">
      <c r="A794" s="58" t="str">
        <f>IFERROR(IF(A793+1&lt;COUNTIF(TQoL_Indexes!#REF!,Aux_Country!$A$3),A793+1,""),"")</f>
        <v/>
      </c>
      <c r="B794" s="116" t="str">
        <f t="shared" si="404"/>
        <v/>
      </c>
      <c r="C794" s="116" t="str">
        <f t="shared" si="404"/>
        <v/>
      </c>
      <c r="D794" s="116" t="str">
        <f t="shared" si="404"/>
        <v/>
      </c>
      <c r="E794" s="91" t="str">
        <f t="shared" si="343"/>
        <v>-</v>
      </c>
      <c r="F794" s="91" t="str">
        <f t="shared" ref="F794:AM794" si="409">IFERROR(_xlfn.RANK.EQ(F387,F$3:F$404,0),"-")</f>
        <v>-</v>
      </c>
      <c r="G794" s="91" t="str">
        <f t="shared" si="409"/>
        <v>-</v>
      </c>
      <c r="H794" s="91" t="str">
        <f t="shared" si="409"/>
        <v>-</v>
      </c>
      <c r="I794" s="91" t="str">
        <f t="shared" si="409"/>
        <v>-</v>
      </c>
      <c r="J794" s="91" t="str">
        <f t="shared" si="409"/>
        <v>-</v>
      </c>
      <c r="K794" s="91" t="str">
        <f t="shared" si="409"/>
        <v>-</v>
      </c>
      <c r="L794" s="91" t="str">
        <f t="shared" si="409"/>
        <v>-</v>
      </c>
      <c r="M794" s="91" t="str">
        <f t="shared" si="409"/>
        <v>-</v>
      </c>
      <c r="N794" s="91" t="str">
        <f t="shared" si="409"/>
        <v>-</v>
      </c>
      <c r="O794" s="91" t="str">
        <f t="shared" si="409"/>
        <v>-</v>
      </c>
      <c r="P794" s="91" t="str">
        <f t="shared" si="409"/>
        <v>-</v>
      </c>
      <c r="Q794" s="91" t="str">
        <f t="shared" si="409"/>
        <v>-</v>
      </c>
      <c r="R794" s="91" t="str">
        <f t="shared" si="409"/>
        <v>-</v>
      </c>
      <c r="S794" s="91" t="str">
        <f t="shared" si="409"/>
        <v>-</v>
      </c>
      <c r="T794" s="91" t="str">
        <f t="shared" si="409"/>
        <v>-</v>
      </c>
      <c r="U794" s="91" t="str">
        <f t="shared" si="409"/>
        <v>-</v>
      </c>
      <c r="V794" s="91" t="str">
        <f t="shared" si="409"/>
        <v>-</v>
      </c>
      <c r="W794" s="91" t="str">
        <f t="shared" si="409"/>
        <v>-</v>
      </c>
      <c r="X794" s="91" t="str">
        <f t="shared" si="409"/>
        <v>-</v>
      </c>
      <c r="Y794" s="91" t="str">
        <f t="shared" si="409"/>
        <v>-</v>
      </c>
      <c r="Z794" s="91" t="str">
        <f t="shared" si="409"/>
        <v>-</v>
      </c>
      <c r="AA794" s="91" t="str">
        <f t="shared" si="409"/>
        <v>-</v>
      </c>
      <c r="AB794" s="91" t="str">
        <f t="shared" si="409"/>
        <v>-</v>
      </c>
      <c r="AC794" s="91" t="str">
        <f t="shared" si="409"/>
        <v>-</v>
      </c>
      <c r="AD794" s="91" t="str">
        <f t="shared" si="409"/>
        <v>-</v>
      </c>
      <c r="AE794" s="91" t="str">
        <f t="shared" si="409"/>
        <v>-</v>
      </c>
      <c r="AF794" s="91" t="str">
        <f t="shared" si="409"/>
        <v>-</v>
      </c>
      <c r="AG794" s="91" t="str">
        <f t="shared" si="409"/>
        <v>-</v>
      </c>
      <c r="AH794" s="91" t="str">
        <f t="shared" si="409"/>
        <v>-</v>
      </c>
      <c r="AI794" s="91" t="str">
        <f t="shared" si="409"/>
        <v>-</v>
      </c>
      <c r="AJ794" s="91" t="str">
        <f t="shared" si="409"/>
        <v>-</v>
      </c>
      <c r="AK794" s="91" t="str">
        <f t="shared" si="409"/>
        <v>-</v>
      </c>
      <c r="AL794" s="91" t="str">
        <f t="shared" si="409"/>
        <v>-</v>
      </c>
      <c r="AM794" s="92" t="str">
        <f t="shared" si="409"/>
        <v>-</v>
      </c>
    </row>
    <row r="795" spans="1:39">
      <c r="A795" s="58" t="str">
        <f>IFERROR(IF(A794+1&lt;COUNTIF(TQoL_Indexes!#REF!,Aux_Country!$A$3),A794+1,""),"")</f>
        <v/>
      </c>
      <c r="B795" s="116" t="str">
        <f t="shared" si="404"/>
        <v/>
      </c>
      <c r="C795" s="116" t="str">
        <f t="shared" si="404"/>
        <v/>
      </c>
      <c r="D795" s="116" t="str">
        <f t="shared" si="404"/>
        <v/>
      </c>
      <c r="E795" s="91" t="str">
        <f t="shared" si="343"/>
        <v>-</v>
      </c>
      <c r="F795" s="91" t="str">
        <f t="shared" ref="F795:AM795" si="410">IFERROR(_xlfn.RANK.EQ(F388,F$3:F$404,0),"-")</f>
        <v>-</v>
      </c>
      <c r="G795" s="91" t="str">
        <f t="shared" si="410"/>
        <v>-</v>
      </c>
      <c r="H795" s="91" t="str">
        <f t="shared" si="410"/>
        <v>-</v>
      </c>
      <c r="I795" s="91" t="str">
        <f t="shared" si="410"/>
        <v>-</v>
      </c>
      <c r="J795" s="91" t="str">
        <f t="shared" si="410"/>
        <v>-</v>
      </c>
      <c r="K795" s="91" t="str">
        <f t="shared" si="410"/>
        <v>-</v>
      </c>
      <c r="L795" s="91" t="str">
        <f t="shared" si="410"/>
        <v>-</v>
      </c>
      <c r="M795" s="91" t="str">
        <f t="shared" si="410"/>
        <v>-</v>
      </c>
      <c r="N795" s="91" t="str">
        <f t="shared" si="410"/>
        <v>-</v>
      </c>
      <c r="O795" s="91" t="str">
        <f t="shared" si="410"/>
        <v>-</v>
      </c>
      <c r="P795" s="91" t="str">
        <f t="shared" si="410"/>
        <v>-</v>
      </c>
      <c r="Q795" s="91" t="str">
        <f t="shared" si="410"/>
        <v>-</v>
      </c>
      <c r="R795" s="91" t="str">
        <f t="shared" si="410"/>
        <v>-</v>
      </c>
      <c r="S795" s="91" t="str">
        <f t="shared" si="410"/>
        <v>-</v>
      </c>
      <c r="T795" s="91" t="str">
        <f t="shared" si="410"/>
        <v>-</v>
      </c>
      <c r="U795" s="91" t="str">
        <f t="shared" si="410"/>
        <v>-</v>
      </c>
      <c r="V795" s="91" t="str">
        <f t="shared" si="410"/>
        <v>-</v>
      </c>
      <c r="W795" s="91" t="str">
        <f t="shared" si="410"/>
        <v>-</v>
      </c>
      <c r="X795" s="91" t="str">
        <f t="shared" si="410"/>
        <v>-</v>
      </c>
      <c r="Y795" s="91" t="str">
        <f t="shared" si="410"/>
        <v>-</v>
      </c>
      <c r="Z795" s="91" t="str">
        <f t="shared" si="410"/>
        <v>-</v>
      </c>
      <c r="AA795" s="91" t="str">
        <f t="shared" si="410"/>
        <v>-</v>
      </c>
      <c r="AB795" s="91" t="str">
        <f t="shared" si="410"/>
        <v>-</v>
      </c>
      <c r="AC795" s="91" t="str">
        <f t="shared" si="410"/>
        <v>-</v>
      </c>
      <c r="AD795" s="91" t="str">
        <f t="shared" si="410"/>
        <v>-</v>
      </c>
      <c r="AE795" s="91" t="str">
        <f t="shared" si="410"/>
        <v>-</v>
      </c>
      <c r="AF795" s="91" t="str">
        <f t="shared" si="410"/>
        <v>-</v>
      </c>
      <c r="AG795" s="91" t="str">
        <f t="shared" si="410"/>
        <v>-</v>
      </c>
      <c r="AH795" s="91" t="str">
        <f t="shared" si="410"/>
        <v>-</v>
      </c>
      <c r="AI795" s="91" t="str">
        <f t="shared" si="410"/>
        <v>-</v>
      </c>
      <c r="AJ795" s="91" t="str">
        <f t="shared" si="410"/>
        <v>-</v>
      </c>
      <c r="AK795" s="91" t="str">
        <f t="shared" si="410"/>
        <v>-</v>
      </c>
      <c r="AL795" s="91" t="str">
        <f t="shared" si="410"/>
        <v>-</v>
      </c>
      <c r="AM795" s="92" t="str">
        <f t="shared" si="410"/>
        <v>-</v>
      </c>
    </row>
    <row r="796" spans="1:39">
      <c r="A796" s="58" t="str">
        <f>IFERROR(IF(A795+1&lt;COUNTIF(TQoL_Indexes!#REF!,Aux_Country!$A$3),A795+1,""),"")</f>
        <v/>
      </c>
      <c r="B796" s="116" t="str">
        <f t="shared" si="404"/>
        <v/>
      </c>
      <c r="C796" s="116" t="str">
        <f t="shared" si="404"/>
        <v/>
      </c>
      <c r="D796" s="116" t="str">
        <f t="shared" si="404"/>
        <v/>
      </c>
      <c r="E796" s="91" t="str">
        <f t="shared" ref="E796:E811" si="411">IFERROR(_xlfn.RANK.EQ(E389,E$3:E$404,0),"-")</f>
        <v>-</v>
      </c>
      <c r="F796" s="91" t="str">
        <f t="shared" ref="F796:AM796" si="412">IFERROR(_xlfn.RANK.EQ(F389,F$3:F$404,0),"-")</f>
        <v>-</v>
      </c>
      <c r="G796" s="91" t="str">
        <f t="shared" si="412"/>
        <v>-</v>
      </c>
      <c r="H796" s="91" t="str">
        <f t="shared" si="412"/>
        <v>-</v>
      </c>
      <c r="I796" s="91" t="str">
        <f t="shared" si="412"/>
        <v>-</v>
      </c>
      <c r="J796" s="91" t="str">
        <f t="shared" si="412"/>
        <v>-</v>
      </c>
      <c r="K796" s="91" t="str">
        <f t="shared" si="412"/>
        <v>-</v>
      </c>
      <c r="L796" s="91" t="str">
        <f t="shared" si="412"/>
        <v>-</v>
      </c>
      <c r="M796" s="91" t="str">
        <f t="shared" si="412"/>
        <v>-</v>
      </c>
      <c r="N796" s="91" t="str">
        <f t="shared" si="412"/>
        <v>-</v>
      </c>
      <c r="O796" s="91" t="str">
        <f t="shared" si="412"/>
        <v>-</v>
      </c>
      <c r="P796" s="91" t="str">
        <f t="shared" si="412"/>
        <v>-</v>
      </c>
      <c r="Q796" s="91" t="str">
        <f t="shared" si="412"/>
        <v>-</v>
      </c>
      <c r="R796" s="91" t="str">
        <f t="shared" si="412"/>
        <v>-</v>
      </c>
      <c r="S796" s="91" t="str">
        <f t="shared" si="412"/>
        <v>-</v>
      </c>
      <c r="T796" s="91" t="str">
        <f t="shared" si="412"/>
        <v>-</v>
      </c>
      <c r="U796" s="91" t="str">
        <f t="shared" si="412"/>
        <v>-</v>
      </c>
      <c r="V796" s="91" t="str">
        <f t="shared" si="412"/>
        <v>-</v>
      </c>
      <c r="W796" s="91" t="str">
        <f t="shared" si="412"/>
        <v>-</v>
      </c>
      <c r="X796" s="91" t="str">
        <f t="shared" si="412"/>
        <v>-</v>
      </c>
      <c r="Y796" s="91" t="str">
        <f t="shared" si="412"/>
        <v>-</v>
      </c>
      <c r="Z796" s="91" t="str">
        <f t="shared" si="412"/>
        <v>-</v>
      </c>
      <c r="AA796" s="91" t="str">
        <f t="shared" si="412"/>
        <v>-</v>
      </c>
      <c r="AB796" s="91" t="str">
        <f t="shared" si="412"/>
        <v>-</v>
      </c>
      <c r="AC796" s="91" t="str">
        <f t="shared" si="412"/>
        <v>-</v>
      </c>
      <c r="AD796" s="91" t="str">
        <f t="shared" si="412"/>
        <v>-</v>
      </c>
      <c r="AE796" s="91" t="str">
        <f t="shared" si="412"/>
        <v>-</v>
      </c>
      <c r="AF796" s="91" t="str">
        <f t="shared" si="412"/>
        <v>-</v>
      </c>
      <c r="AG796" s="91" t="str">
        <f t="shared" si="412"/>
        <v>-</v>
      </c>
      <c r="AH796" s="91" t="str">
        <f t="shared" si="412"/>
        <v>-</v>
      </c>
      <c r="AI796" s="91" t="str">
        <f t="shared" si="412"/>
        <v>-</v>
      </c>
      <c r="AJ796" s="91" t="str">
        <f t="shared" si="412"/>
        <v>-</v>
      </c>
      <c r="AK796" s="91" t="str">
        <f t="shared" si="412"/>
        <v>-</v>
      </c>
      <c r="AL796" s="91" t="str">
        <f t="shared" si="412"/>
        <v>-</v>
      </c>
      <c r="AM796" s="92" t="str">
        <f t="shared" si="412"/>
        <v>-</v>
      </c>
    </row>
    <row r="797" spans="1:39">
      <c r="A797" s="58" t="str">
        <f>IFERROR(IF(A796+1&lt;COUNTIF(TQoL_Indexes!#REF!,Aux_Country!$A$3),A796+1,""),"")</f>
        <v/>
      </c>
      <c r="B797" s="116" t="str">
        <f t="shared" si="404"/>
        <v/>
      </c>
      <c r="C797" s="116" t="str">
        <f t="shared" si="404"/>
        <v/>
      </c>
      <c r="D797" s="116" t="str">
        <f t="shared" si="404"/>
        <v/>
      </c>
      <c r="E797" s="91" t="str">
        <f t="shared" si="411"/>
        <v>-</v>
      </c>
      <c r="F797" s="91" t="str">
        <f t="shared" ref="F797:AM797" si="413">IFERROR(_xlfn.RANK.EQ(F390,F$3:F$404,0),"-")</f>
        <v>-</v>
      </c>
      <c r="G797" s="91" t="str">
        <f t="shared" si="413"/>
        <v>-</v>
      </c>
      <c r="H797" s="91" t="str">
        <f t="shared" si="413"/>
        <v>-</v>
      </c>
      <c r="I797" s="91" t="str">
        <f t="shared" si="413"/>
        <v>-</v>
      </c>
      <c r="J797" s="91" t="str">
        <f t="shared" si="413"/>
        <v>-</v>
      </c>
      <c r="K797" s="91" t="str">
        <f t="shared" si="413"/>
        <v>-</v>
      </c>
      <c r="L797" s="91" t="str">
        <f t="shared" si="413"/>
        <v>-</v>
      </c>
      <c r="M797" s="91" t="str">
        <f t="shared" si="413"/>
        <v>-</v>
      </c>
      <c r="N797" s="91" t="str">
        <f t="shared" si="413"/>
        <v>-</v>
      </c>
      <c r="O797" s="91" t="str">
        <f t="shared" si="413"/>
        <v>-</v>
      </c>
      <c r="P797" s="91" t="str">
        <f t="shared" si="413"/>
        <v>-</v>
      </c>
      <c r="Q797" s="91" t="str">
        <f t="shared" si="413"/>
        <v>-</v>
      </c>
      <c r="R797" s="91" t="str">
        <f t="shared" si="413"/>
        <v>-</v>
      </c>
      <c r="S797" s="91" t="str">
        <f t="shared" si="413"/>
        <v>-</v>
      </c>
      <c r="T797" s="91" t="str">
        <f t="shared" si="413"/>
        <v>-</v>
      </c>
      <c r="U797" s="91" t="str">
        <f t="shared" si="413"/>
        <v>-</v>
      </c>
      <c r="V797" s="91" t="str">
        <f t="shared" si="413"/>
        <v>-</v>
      </c>
      <c r="W797" s="91" t="str">
        <f t="shared" si="413"/>
        <v>-</v>
      </c>
      <c r="X797" s="91" t="str">
        <f t="shared" si="413"/>
        <v>-</v>
      </c>
      <c r="Y797" s="91" t="str">
        <f t="shared" si="413"/>
        <v>-</v>
      </c>
      <c r="Z797" s="91" t="str">
        <f t="shared" si="413"/>
        <v>-</v>
      </c>
      <c r="AA797" s="91" t="str">
        <f t="shared" si="413"/>
        <v>-</v>
      </c>
      <c r="AB797" s="91" t="str">
        <f t="shared" si="413"/>
        <v>-</v>
      </c>
      <c r="AC797" s="91" t="str">
        <f t="shared" si="413"/>
        <v>-</v>
      </c>
      <c r="AD797" s="91" t="str">
        <f t="shared" si="413"/>
        <v>-</v>
      </c>
      <c r="AE797" s="91" t="str">
        <f t="shared" si="413"/>
        <v>-</v>
      </c>
      <c r="AF797" s="91" t="str">
        <f t="shared" si="413"/>
        <v>-</v>
      </c>
      <c r="AG797" s="91" t="str">
        <f t="shared" si="413"/>
        <v>-</v>
      </c>
      <c r="AH797" s="91" t="str">
        <f t="shared" si="413"/>
        <v>-</v>
      </c>
      <c r="AI797" s="91" t="str">
        <f t="shared" si="413"/>
        <v>-</v>
      </c>
      <c r="AJ797" s="91" t="str">
        <f t="shared" si="413"/>
        <v>-</v>
      </c>
      <c r="AK797" s="91" t="str">
        <f t="shared" si="413"/>
        <v>-</v>
      </c>
      <c r="AL797" s="91" t="str">
        <f t="shared" si="413"/>
        <v>-</v>
      </c>
      <c r="AM797" s="92" t="str">
        <f t="shared" si="413"/>
        <v>-</v>
      </c>
    </row>
    <row r="798" spans="1:39">
      <c r="A798" s="58" t="str">
        <f>IFERROR(IF(A797+1&lt;COUNTIF(TQoL_Indexes!#REF!,Aux_Country!$A$3),A797+1,""),"")</f>
        <v/>
      </c>
      <c r="B798" s="116" t="str">
        <f t="shared" si="404"/>
        <v/>
      </c>
      <c r="C798" s="116" t="str">
        <f t="shared" si="404"/>
        <v/>
      </c>
      <c r="D798" s="116" t="str">
        <f t="shared" si="404"/>
        <v/>
      </c>
      <c r="E798" s="91" t="str">
        <f t="shared" si="411"/>
        <v>-</v>
      </c>
      <c r="F798" s="91" t="str">
        <f t="shared" ref="F798:AM798" si="414">IFERROR(_xlfn.RANK.EQ(F391,F$3:F$404,0),"-")</f>
        <v>-</v>
      </c>
      <c r="G798" s="91" t="str">
        <f t="shared" si="414"/>
        <v>-</v>
      </c>
      <c r="H798" s="91" t="str">
        <f t="shared" si="414"/>
        <v>-</v>
      </c>
      <c r="I798" s="91" t="str">
        <f t="shared" si="414"/>
        <v>-</v>
      </c>
      <c r="J798" s="91" t="str">
        <f t="shared" si="414"/>
        <v>-</v>
      </c>
      <c r="K798" s="91" t="str">
        <f t="shared" si="414"/>
        <v>-</v>
      </c>
      <c r="L798" s="91" t="str">
        <f t="shared" si="414"/>
        <v>-</v>
      </c>
      <c r="M798" s="91" t="str">
        <f t="shared" si="414"/>
        <v>-</v>
      </c>
      <c r="N798" s="91" t="str">
        <f t="shared" si="414"/>
        <v>-</v>
      </c>
      <c r="O798" s="91" t="str">
        <f t="shared" si="414"/>
        <v>-</v>
      </c>
      <c r="P798" s="91" t="str">
        <f t="shared" si="414"/>
        <v>-</v>
      </c>
      <c r="Q798" s="91" t="str">
        <f t="shared" si="414"/>
        <v>-</v>
      </c>
      <c r="R798" s="91" t="str">
        <f t="shared" si="414"/>
        <v>-</v>
      </c>
      <c r="S798" s="91" t="str">
        <f t="shared" si="414"/>
        <v>-</v>
      </c>
      <c r="T798" s="91" t="str">
        <f t="shared" si="414"/>
        <v>-</v>
      </c>
      <c r="U798" s="91" t="str">
        <f t="shared" si="414"/>
        <v>-</v>
      </c>
      <c r="V798" s="91" t="str">
        <f t="shared" si="414"/>
        <v>-</v>
      </c>
      <c r="W798" s="91" t="str">
        <f t="shared" si="414"/>
        <v>-</v>
      </c>
      <c r="X798" s="91" t="str">
        <f t="shared" si="414"/>
        <v>-</v>
      </c>
      <c r="Y798" s="91" t="str">
        <f t="shared" si="414"/>
        <v>-</v>
      </c>
      <c r="Z798" s="91" t="str">
        <f t="shared" si="414"/>
        <v>-</v>
      </c>
      <c r="AA798" s="91" t="str">
        <f t="shared" si="414"/>
        <v>-</v>
      </c>
      <c r="AB798" s="91" t="str">
        <f t="shared" si="414"/>
        <v>-</v>
      </c>
      <c r="AC798" s="91" t="str">
        <f t="shared" si="414"/>
        <v>-</v>
      </c>
      <c r="AD798" s="91" t="str">
        <f t="shared" si="414"/>
        <v>-</v>
      </c>
      <c r="AE798" s="91" t="str">
        <f t="shared" si="414"/>
        <v>-</v>
      </c>
      <c r="AF798" s="91" t="str">
        <f t="shared" si="414"/>
        <v>-</v>
      </c>
      <c r="AG798" s="91" t="str">
        <f t="shared" si="414"/>
        <v>-</v>
      </c>
      <c r="AH798" s="91" t="str">
        <f t="shared" si="414"/>
        <v>-</v>
      </c>
      <c r="AI798" s="91" t="str">
        <f t="shared" si="414"/>
        <v>-</v>
      </c>
      <c r="AJ798" s="91" t="str">
        <f t="shared" si="414"/>
        <v>-</v>
      </c>
      <c r="AK798" s="91" t="str">
        <f t="shared" si="414"/>
        <v>-</v>
      </c>
      <c r="AL798" s="91" t="str">
        <f t="shared" si="414"/>
        <v>-</v>
      </c>
      <c r="AM798" s="92" t="str">
        <f t="shared" si="414"/>
        <v>-</v>
      </c>
    </row>
    <row r="799" spans="1:39">
      <c r="A799" s="58" t="str">
        <f>IFERROR(IF(A798+1&lt;COUNTIF(TQoL_Indexes!#REF!,Aux_Country!$A$3),A798+1,""),"")</f>
        <v/>
      </c>
      <c r="B799" s="116" t="str">
        <f t="shared" si="404"/>
        <v/>
      </c>
      <c r="C799" s="116" t="str">
        <f t="shared" si="404"/>
        <v/>
      </c>
      <c r="D799" s="116" t="str">
        <f t="shared" si="404"/>
        <v/>
      </c>
      <c r="E799" s="91" t="str">
        <f t="shared" si="411"/>
        <v>-</v>
      </c>
      <c r="F799" s="91" t="str">
        <f t="shared" ref="F799:AM799" si="415">IFERROR(_xlfn.RANK.EQ(F392,F$3:F$404,0),"-")</f>
        <v>-</v>
      </c>
      <c r="G799" s="91" t="str">
        <f t="shared" si="415"/>
        <v>-</v>
      </c>
      <c r="H799" s="91" t="str">
        <f t="shared" si="415"/>
        <v>-</v>
      </c>
      <c r="I799" s="91" t="str">
        <f t="shared" si="415"/>
        <v>-</v>
      </c>
      <c r="J799" s="91" t="str">
        <f t="shared" si="415"/>
        <v>-</v>
      </c>
      <c r="K799" s="91" t="str">
        <f t="shared" si="415"/>
        <v>-</v>
      </c>
      <c r="L799" s="91" t="str">
        <f t="shared" si="415"/>
        <v>-</v>
      </c>
      <c r="M799" s="91" t="str">
        <f t="shared" si="415"/>
        <v>-</v>
      </c>
      <c r="N799" s="91" t="str">
        <f t="shared" si="415"/>
        <v>-</v>
      </c>
      <c r="O799" s="91" t="str">
        <f t="shared" si="415"/>
        <v>-</v>
      </c>
      <c r="P799" s="91" t="str">
        <f t="shared" si="415"/>
        <v>-</v>
      </c>
      <c r="Q799" s="91" t="str">
        <f t="shared" si="415"/>
        <v>-</v>
      </c>
      <c r="R799" s="91" t="str">
        <f t="shared" si="415"/>
        <v>-</v>
      </c>
      <c r="S799" s="91" t="str">
        <f t="shared" si="415"/>
        <v>-</v>
      </c>
      <c r="T799" s="91" t="str">
        <f t="shared" si="415"/>
        <v>-</v>
      </c>
      <c r="U799" s="91" t="str">
        <f t="shared" si="415"/>
        <v>-</v>
      </c>
      <c r="V799" s="91" t="str">
        <f t="shared" si="415"/>
        <v>-</v>
      </c>
      <c r="W799" s="91" t="str">
        <f t="shared" si="415"/>
        <v>-</v>
      </c>
      <c r="X799" s="91" t="str">
        <f t="shared" si="415"/>
        <v>-</v>
      </c>
      <c r="Y799" s="91" t="str">
        <f t="shared" si="415"/>
        <v>-</v>
      </c>
      <c r="Z799" s="91" t="str">
        <f t="shared" si="415"/>
        <v>-</v>
      </c>
      <c r="AA799" s="91" t="str">
        <f t="shared" si="415"/>
        <v>-</v>
      </c>
      <c r="AB799" s="91" t="str">
        <f t="shared" si="415"/>
        <v>-</v>
      </c>
      <c r="AC799" s="91" t="str">
        <f t="shared" si="415"/>
        <v>-</v>
      </c>
      <c r="AD799" s="91" t="str">
        <f t="shared" si="415"/>
        <v>-</v>
      </c>
      <c r="AE799" s="91" t="str">
        <f t="shared" si="415"/>
        <v>-</v>
      </c>
      <c r="AF799" s="91" t="str">
        <f t="shared" si="415"/>
        <v>-</v>
      </c>
      <c r="AG799" s="91" t="str">
        <f t="shared" si="415"/>
        <v>-</v>
      </c>
      <c r="AH799" s="91" t="str">
        <f t="shared" si="415"/>
        <v>-</v>
      </c>
      <c r="AI799" s="91" t="str">
        <f t="shared" si="415"/>
        <v>-</v>
      </c>
      <c r="AJ799" s="91" t="str">
        <f t="shared" si="415"/>
        <v>-</v>
      </c>
      <c r="AK799" s="91" t="str">
        <f t="shared" si="415"/>
        <v>-</v>
      </c>
      <c r="AL799" s="91" t="str">
        <f t="shared" si="415"/>
        <v>-</v>
      </c>
      <c r="AM799" s="92" t="str">
        <f t="shared" si="415"/>
        <v>-</v>
      </c>
    </row>
    <row r="800" spans="1:39">
      <c r="A800" s="58" t="str">
        <f>IFERROR(IF(A799+1&lt;COUNTIF(TQoL_Indexes!#REF!,Aux_Country!$A$3),A799+1,""),"")</f>
        <v/>
      </c>
      <c r="B800" s="116" t="str">
        <f t="shared" si="404"/>
        <v/>
      </c>
      <c r="C800" s="116" t="str">
        <f t="shared" si="404"/>
        <v/>
      </c>
      <c r="D800" s="116" t="str">
        <f t="shared" si="404"/>
        <v/>
      </c>
      <c r="E800" s="91" t="str">
        <f t="shared" si="411"/>
        <v>-</v>
      </c>
      <c r="F800" s="91" t="str">
        <f t="shared" ref="F800:AM800" si="416">IFERROR(_xlfn.RANK.EQ(F393,F$3:F$404,0),"-")</f>
        <v>-</v>
      </c>
      <c r="G800" s="91" t="str">
        <f t="shared" si="416"/>
        <v>-</v>
      </c>
      <c r="H800" s="91" t="str">
        <f t="shared" si="416"/>
        <v>-</v>
      </c>
      <c r="I800" s="91" t="str">
        <f t="shared" si="416"/>
        <v>-</v>
      </c>
      <c r="J800" s="91" t="str">
        <f t="shared" si="416"/>
        <v>-</v>
      </c>
      <c r="K800" s="91" t="str">
        <f t="shared" si="416"/>
        <v>-</v>
      </c>
      <c r="L800" s="91" t="str">
        <f t="shared" si="416"/>
        <v>-</v>
      </c>
      <c r="M800" s="91" t="str">
        <f t="shared" si="416"/>
        <v>-</v>
      </c>
      <c r="N800" s="91" t="str">
        <f t="shared" si="416"/>
        <v>-</v>
      </c>
      <c r="O800" s="91" t="str">
        <f t="shared" si="416"/>
        <v>-</v>
      </c>
      <c r="P800" s="91" t="str">
        <f t="shared" si="416"/>
        <v>-</v>
      </c>
      <c r="Q800" s="91" t="str">
        <f t="shared" si="416"/>
        <v>-</v>
      </c>
      <c r="R800" s="91" t="str">
        <f t="shared" si="416"/>
        <v>-</v>
      </c>
      <c r="S800" s="91" t="str">
        <f t="shared" si="416"/>
        <v>-</v>
      </c>
      <c r="T800" s="91" t="str">
        <f t="shared" si="416"/>
        <v>-</v>
      </c>
      <c r="U800" s="91" t="str">
        <f t="shared" si="416"/>
        <v>-</v>
      </c>
      <c r="V800" s="91" t="str">
        <f t="shared" si="416"/>
        <v>-</v>
      </c>
      <c r="W800" s="91" t="str">
        <f t="shared" si="416"/>
        <v>-</v>
      </c>
      <c r="X800" s="91" t="str">
        <f t="shared" si="416"/>
        <v>-</v>
      </c>
      <c r="Y800" s="91" t="str">
        <f t="shared" si="416"/>
        <v>-</v>
      </c>
      <c r="Z800" s="91" t="str">
        <f t="shared" si="416"/>
        <v>-</v>
      </c>
      <c r="AA800" s="91" t="str">
        <f t="shared" si="416"/>
        <v>-</v>
      </c>
      <c r="AB800" s="91" t="str">
        <f t="shared" si="416"/>
        <v>-</v>
      </c>
      <c r="AC800" s="91" t="str">
        <f t="shared" si="416"/>
        <v>-</v>
      </c>
      <c r="AD800" s="91" t="str">
        <f t="shared" si="416"/>
        <v>-</v>
      </c>
      <c r="AE800" s="91" t="str">
        <f t="shared" si="416"/>
        <v>-</v>
      </c>
      <c r="AF800" s="91" t="str">
        <f t="shared" si="416"/>
        <v>-</v>
      </c>
      <c r="AG800" s="91" t="str">
        <f t="shared" si="416"/>
        <v>-</v>
      </c>
      <c r="AH800" s="91" t="str">
        <f t="shared" si="416"/>
        <v>-</v>
      </c>
      <c r="AI800" s="91" t="str">
        <f t="shared" si="416"/>
        <v>-</v>
      </c>
      <c r="AJ800" s="91" t="str">
        <f t="shared" si="416"/>
        <v>-</v>
      </c>
      <c r="AK800" s="91" t="str">
        <f t="shared" si="416"/>
        <v>-</v>
      </c>
      <c r="AL800" s="91" t="str">
        <f t="shared" si="416"/>
        <v>-</v>
      </c>
      <c r="AM800" s="92" t="str">
        <f t="shared" si="416"/>
        <v>-</v>
      </c>
    </row>
    <row r="801" spans="1:39">
      <c r="A801" s="58" t="str">
        <f>IFERROR(IF(A800+1&lt;COUNTIF(TQoL_Indexes!#REF!,Aux_Country!$A$3),A800+1,""),"")</f>
        <v/>
      </c>
      <c r="B801" s="116" t="str">
        <f t="shared" si="404"/>
        <v/>
      </c>
      <c r="C801" s="116" t="str">
        <f t="shared" si="404"/>
        <v/>
      </c>
      <c r="D801" s="116" t="str">
        <f t="shared" si="404"/>
        <v/>
      </c>
      <c r="E801" s="91" t="str">
        <f t="shared" si="411"/>
        <v>-</v>
      </c>
      <c r="F801" s="91" t="str">
        <f t="shared" ref="F801:AM801" si="417">IFERROR(_xlfn.RANK.EQ(F394,F$3:F$404,0),"-")</f>
        <v>-</v>
      </c>
      <c r="G801" s="91" t="str">
        <f t="shared" si="417"/>
        <v>-</v>
      </c>
      <c r="H801" s="91" t="str">
        <f t="shared" si="417"/>
        <v>-</v>
      </c>
      <c r="I801" s="91" t="str">
        <f t="shared" si="417"/>
        <v>-</v>
      </c>
      <c r="J801" s="91" t="str">
        <f t="shared" si="417"/>
        <v>-</v>
      </c>
      <c r="K801" s="91" t="str">
        <f t="shared" si="417"/>
        <v>-</v>
      </c>
      <c r="L801" s="91" t="str">
        <f t="shared" si="417"/>
        <v>-</v>
      </c>
      <c r="M801" s="91" t="str">
        <f t="shared" si="417"/>
        <v>-</v>
      </c>
      <c r="N801" s="91" t="str">
        <f t="shared" si="417"/>
        <v>-</v>
      </c>
      <c r="O801" s="91" t="str">
        <f t="shared" si="417"/>
        <v>-</v>
      </c>
      <c r="P801" s="91" t="str">
        <f t="shared" si="417"/>
        <v>-</v>
      </c>
      <c r="Q801" s="91" t="str">
        <f t="shared" si="417"/>
        <v>-</v>
      </c>
      <c r="R801" s="91" t="str">
        <f t="shared" si="417"/>
        <v>-</v>
      </c>
      <c r="S801" s="91" t="str">
        <f t="shared" si="417"/>
        <v>-</v>
      </c>
      <c r="T801" s="91" t="str">
        <f t="shared" si="417"/>
        <v>-</v>
      </c>
      <c r="U801" s="91" t="str">
        <f t="shared" si="417"/>
        <v>-</v>
      </c>
      <c r="V801" s="91" t="str">
        <f t="shared" si="417"/>
        <v>-</v>
      </c>
      <c r="W801" s="91" t="str">
        <f t="shared" si="417"/>
        <v>-</v>
      </c>
      <c r="X801" s="91" t="str">
        <f t="shared" si="417"/>
        <v>-</v>
      </c>
      <c r="Y801" s="91" t="str">
        <f t="shared" si="417"/>
        <v>-</v>
      </c>
      <c r="Z801" s="91" t="str">
        <f t="shared" si="417"/>
        <v>-</v>
      </c>
      <c r="AA801" s="91" t="str">
        <f t="shared" si="417"/>
        <v>-</v>
      </c>
      <c r="AB801" s="91" t="str">
        <f t="shared" si="417"/>
        <v>-</v>
      </c>
      <c r="AC801" s="91" t="str">
        <f t="shared" si="417"/>
        <v>-</v>
      </c>
      <c r="AD801" s="91" t="str">
        <f t="shared" si="417"/>
        <v>-</v>
      </c>
      <c r="AE801" s="91" t="str">
        <f t="shared" si="417"/>
        <v>-</v>
      </c>
      <c r="AF801" s="91" t="str">
        <f t="shared" si="417"/>
        <v>-</v>
      </c>
      <c r="AG801" s="91" t="str">
        <f t="shared" si="417"/>
        <v>-</v>
      </c>
      <c r="AH801" s="91" t="str">
        <f t="shared" si="417"/>
        <v>-</v>
      </c>
      <c r="AI801" s="91" t="str">
        <f t="shared" si="417"/>
        <v>-</v>
      </c>
      <c r="AJ801" s="91" t="str">
        <f t="shared" si="417"/>
        <v>-</v>
      </c>
      <c r="AK801" s="91" t="str">
        <f t="shared" si="417"/>
        <v>-</v>
      </c>
      <c r="AL801" s="91" t="str">
        <f t="shared" si="417"/>
        <v>-</v>
      </c>
      <c r="AM801" s="92" t="str">
        <f t="shared" si="417"/>
        <v>-</v>
      </c>
    </row>
    <row r="802" spans="1:39">
      <c r="A802" s="58" t="str">
        <f>IFERROR(IF(A801+1&lt;COUNTIF(TQoL_Indexes!#REF!,Aux_Country!$A$3),A801+1,""),"")</f>
        <v/>
      </c>
      <c r="B802" s="116" t="str">
        <f t="shared" si="404"/>
        <v/>
      </c>
      <c r="C802" s="116" t="str">
        <f t="shared" si="404"/>
        <v/>
      </c>
      <c r="D802" s="116" t="str">
        <f t="shared" si="404"/>
        <v/>
      </c>
      <c r="E802" s="91" t="str">
        <f t="shared" si="411"/>
        <v>-</v>
      </c>
      <c r="F802" s="91" t="str">
        <f t="shared" ref="F802:AM802" si="418">IFERROR(_xlfn.RANK.EQ(F395,F$3:F$404,0),"-")</f>
        <v>-</v>
      </c>
      <c r="G802" s="91" t="str">
        <f t="shared" si="418"/>
        <v>-</v>
      </c>
      <c r="H802" s="91" t="str">
        <f t="shared" si="418"/>
        <v>-</v>
      </c>
      <c r="I802" s="91" t="str">
        <f t="shared" si="418"/>
        <v>-</v>
      </c>
      <c r="J802" s="91" t="str">
        <f t="shared" si="418"/>
        <v>-</v>
      </c>
      <c r="K802" s="91" t="str">
        <f t="shared" si="418"/>
        <v>-</v>
      </c>
      <c r="L802" s="91" t="str">
        <f t="shared" si="418"/>
        <v>-</v>
      </c>
      <c r="M802" s="91" t="str">
        <f t="shared" si="418"/>
        <v>-</v>
      </c>
      <c r="N802" s="91" t="str">
        <f t="shared" si="418"/>
        <v>-</v>
      </c>
      <c r="O802" s="91" t="str">
        <f t="shared" si="418"/>
        <v>-</v>
      </c>
      <c r="P802" s="91" t="str">
        <f t="shared" si="418"/>
        <v>-</v>
      </c>
      <c r="Q802" s="91" t="str">
        <f t="shared" si="418"/>
        <v>-</v>
      </c>
      <c r="R802" s="91" t="str">
        <f t="shared" si="418"/>
        <v>-</v>
      </c>
      <c r="S802" s="91" t="str">
        <f t="shared" si="418"/>
        <v>-</v>
      </c>
      <c r="T802" s="91" t="str">
        <f t="shared" si="418"/>
        <v>-</v>
      </c>
      <c r="U802" s="91" t="str">
        <f t="shared" si="418"/>
        <v>-</v>
      </c>
      <c r="V802" s="91" t="str">
        <f t="shared" si="418"/>
        <v>-</v>
      </c>
      <c r="W802" s="91" t="str">
        <f t="shared" si="418"/>
        <v>-</v>
      </c>
      <c r="X802" s="91" t="str">
        <f t="shared" si="418"/>
        <v>-</v>
      </c>
      <c r="Y802" s="91" t="str">
        <f t="shared" si="418"/>
        <v>-</v>
      </c>
      <c r="Z802" s="91" t="str">
        <f t="shared" si="418"/>
        <v>-</v>
      </c>
      <c r="AA802" s="91" t="str">
        <f t="shared" si="418"/>
        <v>-</v>
      </c>
      <c r="AB802" s="91" t="str">
        <f t="shared" si="418"/>
        <v>-</v>
      </c>
      <c r="AC802" s="91" t="str">
        <f t="shared" si="418"/>
        <v>-</v>
      </c>
      <c r="AD802" s="91" t="str">
        <f t="shared" si="418"/>
        <v>-</v>
      </c>
      <c r="AE802" s="91" t="str">
        <f t="shared" si="418"/>
        <v>-</v>
      </c>
      <c r="AF802" s="91" t="str">
        <f t="shared" si="418"/>
        <v>-</v>
      </c>
      <c r="AG802" s="91" t="str">
        <f t="shared" si="418"/>
        <v>-</v>
      </c>
      <c r="AH802" s="91" t="str">
        <f t="shared" si="418"/>
        <v>-</v>
      </c>
      <c r="AI802" s="91" t="str">
        <f t="shared" si="418"/>
        <v>-</v>
      </c>
      <c r="AJ802" s="91" t="str">
        <f t="shared" si="418"/>
        <v>-</v>
      </c>
      <c r="AK802" s="91" t="str">
        <f t="shared" si="418"/>
        <v>-</v>
      </c>
      <c r="AL802" s="91" t="str">
        <f t="shared" si="418"/>
        <v>-</v>
      </c>
      <c r="AM802" s="92" t="str">
        <f t="shared" si="418"/>
        <v>-</v>
      </c>
    </row>
    <row r="803" spans="1:39">
      <c r="A803" s="58" t="str">
        <f>IFERROR(IF(A802+1&lt;COUNTIF(TQoL_Indexes!#REF!,Aux_Country!$A$3),A802+1,""),"")</f>
        <v/>
      </c>
      <c r="B803" s="116" t="str">
        <f t="shared" si="404"/>
        <v/>
      </c>
      <c r="C803" s="116" t="str">
        <f t="shared" si="404"/>
        <v/>
      </c>
      <c r="D803" s="116" t="str">
        <f t="shared" si="404"/>
        <v/>
      </c>
      <c r="E803" s="91" t="str">
        <f t="shared" si="411"/>
        <v>-</v>
      </c>
      <c r="F803" s="91" t="str">
        <f t="shared" ref="F803:AM803" si="419">IFERROR(_xlfn.RANK.EQ(F396,F$3:F$404,0),"-")</f>
        <v>-</v>
      </c>
      <c r="G803" s="91" t="str">
        <f t="shared" si="419"/>
        <v>-</v>
      </c>
      <c r="H803" s="91" t="str">
        <f t="shared" si="419"/>
        <v>-</v>
      </c>
      <c r="I803" s="91" t="str">
        <f t="shared" si="419"/>
        <v>-</v>
      </c>
      <c r="J803" s="91" t="str">
        <f t="shared" si="419"/>
        <v>-</v>
      </c>
      <c r="K803" s="91" t="str">
        <f t="shared" si="419"/>
        <v>-</v>
      </c>
      <c r="L803" s="91" t="str">
        <f t="shared" si="419"/>
        <v>-</v>
      </c>
      <c r="M803" s="91" t="str">
        <f t="shared" si="419"/>
        <v>-</v>
      </c>
      <c r="N803" s="91" t="str">
        <f t="shared" si="419"/>
        <v>-</v>
      </c>
      <c r="O803" s="91" t="str">
        <f t="shared" si="419"/>
        <v>-</v>
      </c>
      <c r="P803" s="91" t="str">
        <f t="shared" si="419"/>
        <v>-</v>
      </c>
      <c r="Q803" s="91" t="str">
        <f t="shared" si="419"/>
        <v>-</v>
      </c>
      <c r="R803" s="91" t="str">
        <f t="shared" si="419"/>
        <v>-</v>
      </c>
      <c r="S803" s="91" t="str">
        <f t="shared" si="419"/>
        <v>-</v>
      </c>
      <c r="T803" s="91" t="str">
        <f t="shared" si="419"/>
        <v>-</v>
      </c>
      <c r="U803" s="91" t="str">
        <f t="shared" si="419"/>
        <v>-</v>
      </c>
      <c r="V803" s="91" t="str">
        <f t="shared" si="419"/>
        <v>-</v>
      </c>
      <c r="W803" s="91" t="str">
        <f t="shared" si="419"/>
        <v>-</v>
      </c>
      <c r="X803" s="91" t="str">
        <f t="shared" si="419"/>
        <v>-</v>
      </c>
      <c r="Y803" s="91" t="str">
        <f t="shared" si="419"/>
        <v>-</v>
      </c>
      <c r="Z803" s="91" t="str">
        <f t="shared" si="419"/>
        <v>-</v>
      </c>
      <c r="AA803" s="91" t="str">
        <f t="shared" si="419"/>
        <v>-</v>
      </c>
      <c r="AB803" s="91" t="str">
        <f t="shared" si="419"/>
        <v>-</v>
      </c>
      <c r="AC803" s="91" t="str">
        <f t="shared" si="419"/>
        <v>-</v>
      </c>
      <c r="AD803" s="91" t="str">
        <f t="shared" si="419"/>
        <v>-</v>
      </c>
      <c r="AE803" s="91" t="str">
        <f t="shared" si="419"/>
        <v>-</v>
      </c>
      <c r="AF803" s="91" t="str">
        <f t="shared" si="419"/>
        <v>-</v>
      </c>
      <c r="AG803" s="91" t="str">
        <f t="shared" si="419"/>
        <v>-</v>
      </c>
      <c r="AH803" s="91" t="str">
        <f t="shared" si="419"/>
        <v>-</v>
      </c>
      <c r="AI803" s="91" t="str">
        <f t="shared" si="419"/>
        <v>-</v>
      </c>
      <c r="AJ803" s="91" t="str">
        <f t="shared" si="419"/>
        <v>-</v>
      </c>
      <c r="AK803" s="91" t="str">
        <f t="shared" si="419"/>
        <v>-</v>
      </c>
      <c r="AL803" s="91" t="str">
        <f t="shared" si="419"/>
        <v>-</v>
      </c>
      <c r="AM803" s="92" t="str">
        <f t="shared" si="419"/>
        <v>-</v>
      </c>
    </row>
    <row r="804" spans="1:39">
      <c r="A804" s="58" t="str">
        <f>IFERROR(IF(A803+1&lt;COUNTIF(TQoL_Indexes!#REF!,Aux_Country!$A$3),A803+1,""),"")</f>
        <v/>
      </c>
      <c r="B804" s="116" t="str">
        <f t="shared" si="404"/>
        <v/>
      </c>
      <c r="C804" s="116" t="str">
        <f t="shared" si="404"/>
        <v/>
      </c>
      <c r="D804" s="116" t="str">
        <f t="shared" si="404"/>
        <v/>
      </c>
      <c r="E804" s="91" t="str">
        <f t="shared" si="411"/>
        <v>-</v>
      </c>
      <c r="F804" s="91" t="str">
        <f t="shared" ref="F804:AM804" si="420">IFERROR(_xlfn.RANK.EQ(F397,F$3:F$404,0),"-")</f>
        <v>-</v>
      </c>
      <c r="G804" s="91" t="str">
        <f t="shared" si="420"/>
        <v>-</v>
      </c>
      <c r="H804" s="91" t="str">
        <f t="shared" si="420"/>
        <v>-</v>
      </c>
      <c r="I804" s="91" t="str">
        <f t="shared" si="420"/>
        <v>-</v>
      </c>
      <c r="J804" s="91" t="str">
        <f t="shared" si="420"/>
        <v>-</v>
      </c>
      <c r="K804" s="91" t="str">
        <f t="shared" si="420"/>
        <v>-</v>
      </c>
      <c r="L804" s="91" t="str">
        <f t="shared" si="420"/>
        <v>-</v>
      </c>
      <c r="M804" s="91" t="str">
        <f t="shared" si="420"/>
        <v>-</v>
      </c>
      <c r="N804" s="91" t="str">
        <f t="shared" si="420"/>
        <v>-</v>
      </c>
      <c r="O804" s="91" t="str">
        <f t="shared" si="420"/>
        <v>-</v>
      </c>
      <c r="P804" s="91" t="str">
        <f t="shared" si="420"/>
        <v>-</v>
      </c>
      <c r="Q804" s="91" t="str">
        <f t="shared" si="420"/>
        <v>-</v>
      </c>
      <c r="R804" s="91" t="str">
        <f t="shared" si="420"/>
        <v>-</v>
      </c>
      <c r="S804" s="91" t="str">
        <f t="shared" si="420"/>
        <v>-</v>
      </c>
      <c r="T804" s="91" t="str">
        <f t="shared" si="420"/>
        <v>-</v>
      </c>
      <c r="U804" s="91" t="str">
        <f t="shared" si="420"/>
        <v>-</v>
      </c>
      <c r="V804" s="91" t="str">
        <f t="shared" si="420"/>
        <v>-</v>
      </c>
      <c r="W804" s="91" t="str">
        <f t="shared" si="420"/>
        <v>-</v>
      </c>
      <c r="X804" s="91" t="str">
        <f t="shared" si="420"/>
        <v>-</v>
      </c>
      <c r="Y804" s="91" t="str">
        <f t="shared" si="420"/>
        <v>-</v>
      </c>
      <c r="Z804" s="91" t="str">
        <f t="shared" si="420"/>
        <v>-</v>
      </c>
      <c r="AA804" s="91" t="str">
        <f t="shared" si="420"/>
        <v>-</v>
      </c>
      <c r="AB804" s="91" t="str">
        <f t="shared" si="420"/>
        <v>-</v>
      </c>
      <c r="AC804" s="91" t="str">
        <f t="shared" si="420"/>
        <v>-</v>
      </c>
      <c r="AD804" s="91" t="str">
        <f t="shared" si="420"/>
        <v>-</v>
      </c>
      <c r="AE804" s="91" t="str">
        <f t="shared" si="420"/>
        <v>-</v>
      </c>
      <c r="AF804" s="91" t="str">
        <f t="shared" si="420"/>
        <v>-</v>
      </c>
      <c r="AG804" s="91" t="str">
        <f t="shared" si="420"/>
        <v>-</v>
      </c>
      <c r="AH804" s="91" t="str">
        <f t="shared" si="420"/>
        <v>-</v>
      </c>
      <c r="AI804" s="91" t="str">
        <f t="shared" si="420"/>
        <v>-</v>
      </c>
      <c r="AJ804" s="91" t="str">
        <f t="shared" si="420"/>
        <v>-</v>
      </c>
      <c r="AK804" s="91" t="str">
        <f t="shared" si="420"/>
        <v>-</v>
      </c>
      <c r="AL804" s="91" t="str">
        <f t="shared" si="420"/>
        <v>-</v>
      </c>
      <c r="AM804" s="92" t="str">
        <f t="shared" si="420"/>
        <v>-</v>
      </c>
    </row>
    <row r="805" spans="1:39">
      <c r="A805" s="58" t="str">
        <f>IFERROR(IF(A804+1&lt;COUNTIF(TQoL_Indexes!#REF!,Aux_Country!$A$3),A804+1,""),"")</f>
        <v/>
      </c>
      <c r="B805" s="116" t="str">
        <f t="shared" si="404"/>
        <v/>
      </c>
      <c r="C805" s="116" t="str">
        <f t="shared" si="404"/>
        <v/>
      </c>
      <c r="D805" s="116" t="str">
        <f t="shared" si="404"/>
        <v/>
      </c>
      <c r="E805" s="91" t="str">
        <f t="shared" si="411"/>
        <v>-</v>
      </c>
      <c r="F805" s="91" t="str">
        <f t="shared" ref="F805:AM805" si="421">IFERROR(_xlfn.RANK.EQ(F398,F$3:F$404,0),"-")</f>
        <v>-</v>
      </c>
      <c r="G805" s="91" t="str">
        <f t="shared" si="421"/>
        <v>-</v>
      </c>
      <c r="H805" s="91" t="str">
        <f t="shared" si="421"/>
        <v>-</v>
      </c>
      <c r="I805" s="91" t="str">
        <f t="shared" si="421"/>
        <v>-</v>
      </c>
      <c r="J805" s="91" t="str">
        <f t="shared" si="421"/>
        <v>-</v>
      </c>
      <c r="K805" s="91" t="str">
        <f t="shared" si="421"/>
        <v>-</v>
      </c>
      <c r="L805" s="91" t="str">
        <f t="shared" si="421"/>
        <v>-</v>
      </c>
      <c r="M805" s="91" t="str">
        <f t="shared" si="421"/>
        <v>-</v>
      </c>
      <c r="N805" s="91" t="str">
        <f t="shared" si="421"/>
        <v>-</v>
      </c>
      <c r="O805" s="91" t="str">
        <f t="shared" si="421"/>
        <v>-</v>
      </c>
      <c r="P805" s="91" t="str">
        <f t="shared" si="421"/>
        <v>-</v>
      </c>
      <c r="Q805" s="91" t="str">
        <f t="shared" si="421"/>
        <v>-</v>
      </c>
      <c r="R805" s="91" t="str">
        <f t="shared" si="421"/>
        <v>-</v>
      </c>
      <c r="S805" s="91" t="str">
        <f t="shared" si="421"/>
        <v>-</v>
      </c>
      <c r="T805" s="91" t="str">
        <f t="shared" si="421"/>
        <v>-</v>
      </c>
      <c r="U805" s="91" t="str">
        <f t="shared" si="421"/>
        <v>-</v>
      </c>
      <c r="V805" s="91" t="str">
        <f t="shared" si="421"/>
        <v>-</v>
      </c>
      <c r="W805" s="91" t="str">
        <f t="shared" si="421"/>
        <v>-</v>
      </c>
      <c r="X805" s="91" t="str">
        <f t="shared" si="421"/>
        <v>-</v>
      </c>
      <c r="Y805" s="91" t="str">
        <f t="shared" si="421"/>
        <v>-</v>
      </c>
      <c r="Z805" s="91" t="str">
        <f t="shared" si="421"/>
        <v>-</v>
      </c>
      <c r="AA805" s="91" t="str">
        <f t="shared" si="421"/>
        <v>-</v>
      </c>
      <c r="AB805" s="91" t="str">
        <f t="shared" si="421"/>
        <v>-</v>
      </c>
      <c r="AC805" s="91" t="str">
        <f t="shared" si="421"/>
        <v>-</v>
      </c>
      <c r="AD805" s="91" t="str">
        <f t="shared" si="421"/>
        <v>-</v>
      </c>
      <c r="AE805" s="91" t="str">
        <f t="shared" si="421"/>
        <v>-</v>
      </c>
      <c r="AF805" s="91" t="str">
        <f t="shared" si="421"/>
        <v>-</v>
      </c>
      <c r="AG805" s="91" t="str">
        <f t="shared" si="421"/>
        <v>-</v>
      </c>
      <c r="AH805" s="91" t="str">
        <f t="shared" si="421"/>
        <v>-</v>
      </c>
      <c r="AI805" s="91" t="str">
        <f t="shared" si="421"/>
        <v>-</v>
      </c>
      <c r="AJ805" s="91" t="str">
        <f t="shared" si="421"/>
        <v>-</v>
      </c>
      <c r="AK805" s="91" t="str">
        <f t="shared" si="421"/>
        <v>-</v>
      </c>
      <c r="AL805" s="91" t="str">
        <f t="shared" si="421"/>
        <v>-</v>
      </c>
      <c r="AM805" s="92" t="str">
        <f t="shared" si="421"/>
        <v>-</v>
      </c>
    </row>
    <row r="806" spans="1:39">
      <c r="A806" s="58" t="str">
        <f>IFERROR(IF(A805+1&lt;COUNTIF(TQoL_Indexes!#REF!,Aux_Country!$A$3),A805+1,""),"")</f>
        <v/>
      </c>
      <c r="B806" s="116" t="str">
        <f t="shared" si="404"/>
        <v/>
      </c>
      <c r="C806" s="116" t="str">
        <f t="shared" si="404"/>
        <v/>
      </c>
      <c r="D806" s="116" t="str">
        <f t="shared" si="404"/>
        <v/>
      </c>
      <c r="E806" s="91" t="str">
        <f t="shared" si="411"/>
        <v>-</v>
      </c>
      <c r="F806" s="91" t="str">
        <f t="shared" ref="F806:AM806" si="422">IFERROR(_xlfn.RANK.EQ(F399,F$3:F$404,0),"-")</f>
        <v>-</v>
      </c>
      <c r="G806" s="91" t="str">
        <f t="shared" si="422"/>
        <v>-</v>
      </c>
      <c r="H806" s="91" t="str">
        <f t="shared" si="422"/>
        <v>-</v>
      </c>
      <c r="I806" s="91" t="str">
        <f t="shared" si="422"/>
        <v>-</v>
      </c>
      <c r="J806" s="91" t="str">
        <f t="shared" si="422"/>
        <v>-</v>
      </c>
      <c r="K806" s="91" t="str">
        <f t="shared" si="422"/>
        <v>-</v>
      </c>
      <c r="L806" s="91" t="str">
        <f t="shared" si="422"/>
        <v>-</v>
      </c>
      <c r="M806" s="91" t="str">
        <f t="shared" si="422"/>
        <v>-</v>
      </c>
      <c r="N806" s="91" t="str">
        <f t="shared" si="422"/>
        <v>-</v>
      </c>
      <c r="O806" s="91" t="str">
        <f t="shared" si="422"/>
        <v>-</v>
      </c>
      <c r="P806" s="91" t="str">
        <f t="shared" si="422"/>
        <v>-</v>
      </c>
      <c r="Q806" s="91" t="str">
        <f t="shared" si="422"/>
        <v>-</v>
      </c>
      <c r="R806" s="91" t="str">
        <f t="shared" si="422"/>
        <v>-</v>
      </c>
      <c r="S806" s="91" t="str">
        <f t="shared" si="422"/>
        <v>-</v>
      </c>
      <c r="T806" s="91" t="str">
        <f t="shared" si="422"/>
        <v>-</v>
      </c>
      <c r="U806" s="91" t="str">
        <f t="shared" si="422"/>
        <v>-</v>
      </c>
      <c r="V806" s="91" t="str">
        <f t="shared" si="422"/>
        <v>-</v>
      </c>
      <c r="W806" s="91" t="str">
        <f t="shared" si="422"/>
        <v>-</v>
      </c>
      <c r="X806" s="91" t="str">
        <f t="shared" si="422"/>
        <v>-</v>
      </c>
      <c r="Y806" s="91" t="str">
        <f t="shared" si="422"/>
        <v>-</v>
      </c>
      <c r="Z806" s="91" t="str">
        <f t="shared" si="422"/>
        <v>-</v>
      </c>
      <c r="AA806" s="91" t="str">
        <f t="shared" si="422"/>
        <v>-</v>
      </c>
      <c r="AB806" s="91" t="str">
        <f t="shared" si="422"/>
        <v>-</v>
      </c>
      <c r="AC806" s="91" t="str">
        <f t="shared" si="422"/>
        <v>-</v>
      </c>
      <c r="AD806" s="91" t="str">
        <f t="shared" si="422"/>
        <v>-</v>
      </c>
      <c r="AE806" s="91" t="str">
        <f t="shared" si="422"/>
        <v>-</v>
      </c>
      <c r="AF806" s="91" t="str">
        <f t="shared" si="422"/>
        <v>-</v>
      </c>
      <c r="AG806" s="91" t="str">
        <f t="shared" si="422"/>
        <v>-</v>
      </c>
      <c r="AH806" s="91" t="str">
        <f t="shared" si="422"/>
        <v>-</v>
      </c>
      <c r="AI806" s="91" t="str">
        <f t="shared" si="422"/>
        <v>-</v>
      </c>
      <c r="AJ806" s="91" t="str">
        <f t="shared" si="422"/>
        <v>-</v>
      </c>
      <c r="AK806" s="91" t="str">
        <f t="shared" si="422"/>
        <v>-</v>
      </c>
      <c r="AL806" s="91" t="str">
        <f t="shared" si="422"/>
        <v>-</v>
      </c>
      <c r="AM806" s="92" t="str">
        <f t="shared" si="422"/>
        <v>-</v>
      </c>
    </row>
    <row r="807" spans="1:39">
      <c r="A807" s="58" t="str">
        <f>IFERROR(IF(A806+1&lt;COUNTIF(TQoL_Indexes!#REF!,Aux_Country!$A$3),A806+1,""),"")</f>
        <v/>
      </c>
      <c r="B807" s="116" t="str">
        <f t="shared" si="404"/>
        <v/>
      </c>
      <c r="C807" s="116" t="str">
        <f t="shared" si="404"/>
        <v/>
      </c>
      <c r="D807" s="116" t="str">
        <f t="shared" si="404"/>
        <v/>
      </c>
      <c r="E807" s="91" t="str">
        <f t="shared" si="411"/>
        <v>-</v>
      </c>
      <c r="F807" s="91" t="str">
        <f t="shared" ref="F807:AM807" si="423">IFERROR(_xlfn.RANK.EQ(F400,F$3:F$404,0),"-")</f>
        <v>-</v>
      </c>
      <c r="G807" s="91" t="str">
        <f t="shared" si="423"/>
        <v>-</v>
      </c>
      <c r="H807" s="91" t="str">
        <f t="shared" si="423"/>
        <v>-</v>
      </c>
      <c r="I807" s="91" t="str">
        <f t="shared" si="423"/>
        <v>-</v>
      </c>
      <c r="J807" s="91" t="str">
        <f t="shared" si="423"/>
        <v>-</v>
      </c>
      <c r="K807" s="91" t="str">
        <f t="shared" si="423"/>
        <v>-</v>
      </c>
      <c r="L807" s="91" t="str">
        <f t="shared" si="423"/>
        <v>-</v>
      </c>
      <c r="M807" s="91" t="str">
        <f t="shared" si="423"/>
        <v>-</v>
      </c>
      <c r="N807" s="91" t="str">
        <f t="shared" si="423"/>
        <v>-</v>
      </c>
      <c r="O807" s="91" t="str">
        <f t="shared" si="423"/>
        <v>-</v>
      </c>
      <c r="P807" s="91" t="str">
        <f t="shared" si="423"/>
        <v>-</v>
      </c>
      <c r="Q807" s="91" t="str">
        <f t="shared" si="423"/>
        <v>-</v>
      </c>
      <c r="R807" s="91" t="str">
        <f t="shared" si="423"/>
        <v>-</v>
      </c>
      <c r="S807" s="91" t="str">
        <f t="shared" si="423"/>
        <v>-</v>
      </c>
      <c r="T807" s="91" t="str">
        <f t="shared" si="423"/>
        <v>-</v>
      </c>
      <c r="U807" s="91" t="str">
        <f t="shared" si="423"/>
        <v>-</v>
      </c>
      <c r="V807" s="91" t="str">
        <f t="shared" si="423"/>
        <v>-</v>
      </c>
      <c r="W807" s="91" t="str">
        <f t="shared" si="423"/>
        <v>-</v>
      </c>
      <c r="X807" s="91" t="str">
        <f t="shared" si="423"/>
        <v>-</v>
      </c>
      <c r="Y807" s="91" t="str">
        <f t="shared" si="423"/>
        <v>-</v>
      </c>
      <c r="Z807" s="91" t="str">
        <f t="shared" si="423"/>
        <v>-</v>
      </c>
      <c r="AA807" s="91" t="str">
        <f t="shared" si="423"/>
        <v>-</v>
      </c>
      <c r="AB807" s="91" t="str">
        <f t="shared" si="423"/>
        <v>-</v>
      </c>
      <c r="AC807" s="91" t="str">
        <f t="shared" si="423"/>
        <v>-</v>
      </c>
      <c r="AD807" s="91" t="str">
        <f t="shared" si="423"/>
        <v>-</v>
      </c>
      <c r="AE807" s="91" t="str">
        <f t="shared" si="423"/>
        <v>-</v>
      </c>
      <c r="AF807" s="91" t="str">
        <f t="shared" si="423"/>
        <v>-</v>
      </c>
      <c r="AG807" s="91" t="str">
        <f t="shared" si="423"/>
        <v>-</v>
      </c>
      <c r="AH807" s="91" t="str">
        <f t="shared" si="423"/>
        <v>-</v>
      </c>
      <c r="AI807" s="91" t="str">
        <f t="shared" si="423"/>
        <v>-</v>
      </c>
      <c r="AJ807" s="91" t="str">
        <f t="shared" si="423"/>
        <v>-</v>
      </c>
      <c r="AK807" s="91" t="str">
        <f t="shared" si="423"/>
        <v>-</v>
      </c>
      <c r="AL807" s="91" t="str">
        <f t="shared" si="423"/>
        <v>-</v>
      </c>
      <c r="AM807" s="92" t="str">
        <f t="shared" si="423"/>
        <v>-</v>
      </c>
    </row>
    <row r="808" spans="1:39">
      <c r="A808" s="58" t="str">
        <f>IFERROR(IF(A807+1&lt;COUNTIF(TQoL_Indexes!#REF!,Aux_Country!$A$3),A807+1,""),"")</f>
        <v/>
      </c>
      <c r="B808" s="116" t="str">
        <f t="shared" si="404"/>
        <v/>
      </c>
      <c r="C808" s="116" t="str">
        <f t="shared" si="404"/>
        <v/>
      </c>
      <c r="D808" s="116" t="str">
        <f t="shared" si="404"/>
        <v/>
      </c>
      <c r="E808" s="91" t="str">
        <f t="shared" si="411"/>
        <v>-</v>
      </c>
      <c r="F808" s="91" t="str">
        <f t="shared" ref="F808:AM808" si="424">IFERROR(_xlfn.RANK.EQ(F401,F$3:F$404,0),"-")</f>
        <v>-</v>
      </c>
      <c r="G808" s="91" t="str">
        <f t="shared" si="424"/>
        <v>-</v>
      </c>
      <c r="H808" s="91" t="str">
        <f t="shared" si="424"/>
        <v>-</v>
      </c>
      <c r="I808" s="91" t="str">
        <f t="shared" si="424"/>
        <v>-</v>
      </c>
      <c r="J808" s="91" t="str">
        <f t="shared" si="424"/>
        <v>-</v>
      </c>
      <c r="K808" s="91" t="str">
        <f t="shared" si="424"/>
        <v>-</v>
      </c>
      <c r="L808" s="91" t="str">
        <f t="shared" si="424"/>
        <v>-</v>
      </c>
      <c r="M808" s="91" t="str">
        <f t="shared" si="424"/>
        <v>-</v>
      </c>
      <c r="N808" s="91" t="str">
        <f t="shared" si="424"/>
        <v>-</v>
      </c>
      <c r="O808" s="91" t="str">
        <f t="shared" si="424"/>
        <v>-</v>
      </c>
      <c r="P808" s="91" t="str">
        <f t="shared" si="424"/>
        <v>-</v>
      </c>
      <c r="Q808" s="91" t="str">
        <f t="shared" si="424"/>
        <v>-</v>
      </c>
      <c r="R808" s="91" t="str">
        <f t="shared" si="424"/>
        <v>-</v>
      </c>
      <c r="S808" s="91" t="str">
        <f t="shared" si="424"/>
        <v>-</v>
      </c>
      <c r="T808" s="91" t="str">
        <f t="shared" si="424"/>
        <v>-</v>
      </c>
      <c r="U808" s="91" t="str">
        <f t="shared" si="424"/>
        <v>-</v>
      </c>
      <c r="V808" s="91" t="str">
        <f t="shared" si="424"/>
        <v>-</v>
      </c>
      <c r="W808" s="91" t="str">
        <f t="shared" si="424"/>
        <v>-</v>
      </c>
      <c r="X808" s="91" t="str">
        <f t="shared" si="424"/>
        <v>-</v>
      </c>
      <c r="Y808" s="91" t="str">
        <f t="shared" si="424"/>
        <v>-</v>
      </c>
      <c r="Z808" s="91" t="str">
        <f t="shared" si="424"/>
        <v>-</v>
      </c>
      <c r="AA808" s="91" t="str">
        <f t="shared" si="424"/>
        <v>-</v>
      </c>
      <c r="AB808" s="91" t="str">
        <f t="shared" si="424"/>
        <v>-</v>
      </c>
      <c r="AC808" s="91" t="str">
        <f t="shared" si="424"/>
        <v>-</v>
      </c>
      <c r="AD808" s="91" t="str">
        <f t="shared" si="424"/>
        <v>-</v>
      </c>
      <c r="AE808" s="91" t="str">
        <f t="shared" si="424"/>
        <v>-</v>
      </c>
      <c r="AF808" s="91" t="str">
        <f t="shared" si="424"/>
        <v>-</v>
      </c>
      <c r="AG808" s="91" t="str">
        <f t="shared" si="424"/>
        <v>-</v>
      </c>
      <c r="AH808" s="91" t="str">
        <f t="shared" si="424"/>
        <v>-</v>
      </c>
      <c r="AI808" s="91" t="str">
        <f t="shared" si="424"/>
        <v>-</v>
      </c>
      <c r="AJ808" s="91" t="str">
        <f t="shared" si="424"/>
        <v>-</v>
      </c>
      <c r="AK808" s="91" t="str">
        <f t="shared" si="424"/>
        <v>-</v>
      </c>
      <c r="AL808" s="91" t="str">
        <f t="shared" si="424"/>
        <v>-</v>
      </c>
      <c r="AM808" s="92" t="str">
        <f t="shared" si="424"/>
        <v>-</v>
      </c>
    </row>
    <row r="809" spans="1:39">
      <c r="A809" s="58" t="str">
        <f>IFERROR(IF(A808+1&lt;COUNTIF(TQoL_Indexes!#REF!,Aux_Country!$A$3),A808+1,""),"")</f>
        <v/>
      </c>
      <c r="B809" s="116" t="str">
        <f t="shared" si="404"/>
        <v/>
      </c>
      <c r="C809" s="116" t="str">
        <f t="shared" si="404"/>
        <v/>
      </c>
      <c r="D809" s="116" t="str">
        <f t="shared" si="404"/>
        <v/>
      </c>
      <c r="E809" s="91" t="str">
        <f t="shared" si="411"/>
        <v>-</v>
      </c>
      <c r="F809" s="91" t="str">
        <f t="shared" ref="F809:AM809" si="425">IFERROR(_xlfn.RANK.EQ(F402,F$3:F$404,0),"-")</f>
        <v>-</v>
      </c>
      <c r="G809" s="91" t="str">
        <f t="shared" si="425"/>
        <v>-</v>
      </c>
      <c r="H809" s="91" t="str">
        <f t="shared" si="425"/>
        <v>-</v>
      </c>
      <c r="I809" s="91" t="str">
        <f t="shared" si="425"/>
        <v>-</v>
      </c>
      <c r="J809" s="91" t="str">
        <f t="shared" si="425"/>
        <v>-</v>
      </c>
      <c r="K809" s="91" t="str">
        <f t="shared" si="425"/>
        <v>-</v>
      </c>
      <c r="L809" s="91" t="str">
        <f t="shared" si="425"/>
        <v>-</v>
      </c>
      <c r="M809" s="91" t="str">
        <f t="shared" si="425"/>
        <v>-</v>
      </c>
      <c r="N809" s="91" t="str">
        <f t="shared" si="425"/>
        <v>-</v>
      </c>
      <c r="O809" s="91" t="str">
        <f t="shared" si="425"/>
        <v>-</v>
      </c>
      <c r="P809" s="91" t="str">
        <f t="shared" si="425"/>
        <v>-</v>
      </c>
      <c r="Q809" s="91" t="str">
        <f t="shared" si="425"/>
        <v>-</v>
      </c>
      <c r="R809" s="91" t="str">
        <f t="shared" si="425"/>
        <v>-</v>
      </c>
      <c r="S809" s="91" t="str">
        <f t="shared" si="425"/>
        <v>-</v>
      </c>
      <c r="T809" s="91" t="str">
        <f t="shared" si="425"/>
        <v>-</v>
      </c>
      <c r="U809" s="91" t="str">
        <f t="shared" si="425"/>
        <v>-</v>
      </c>
      <c r="V809" s="91" t="str">
        <f t="shared" si="425"/>
        <v>-</v>
      </c>
      <c r="W809" s="91" t="str">
        <f t="shared" si="425"/>
        <v>-</v>
      </c>
      <c r="X809" s="91" t="str">
        <f t="shared" si="425"/>
        <v>-</v>
      </c>
      <c r="Y809" s="91" t="str">
        <f t="shared" si="425"/>
        <v>-</v>
      </c>
      <c r="Z809" s="91" t="str">
        <f t="shared" si="425"/>
        <v>-</v>
      </c>
      <c r="AA809" s="91" t="str">
        <f t="shared" si="425"/>
        <v>-</v>
      </c>
      <c r="AB809" s="91" t="str">
        <f t="shared" si="425"/>
        <v>-</v>
      </c>
      <c r="AC809" s="91" t="str">
        <f t="shared" si="425"/>
        <v>-</v>
      </c>
      <c r="AD809" s="91" t="str">
        <f t="shared" si="425"/>
        <v>-</v>
      </c>
      <c r="AE809" s="91" t="str">
        <f t="shared" si="425"/>
        <v>-</v>
      </c>
      <c r="AF809" s="91" t="str">
        <f t="shared" si="425"/>
        <v>-</v>
      </c>
      <c r="AG809" s="91" t="str">
        <f t="shared" si="425"/>
        <v>-</v>
      </c>
      <c r="AH809" s="91" t="str">
        <f t="shared" si="425"/>
        <v>-</v>
      </c>
      <c r="AI809" s="91" t="str">
        <f t="shared" si="425"/>
        <v>-</v>
      </c>
      <c r="AJ809" s="91" t="str">
        <f t="shared" si="425"/>
        <v>-</v>
      </c>
      <c r="AK809" s="91" t="str">
        <f t="shared" si="425"/>
        <v>-</v>
      </c>
      <c r="AL809" s="91" t="str">
        <f t="shared" si="425"/>
        <v>-</v>
      </c>
      <c r="AM809" s="92" t="str">
        <f t="shared" si="425"/>
        <v>-</v>
      </c>
    </row>
    <row r="810" spans="1:39">
      <c r="A810" s="58" t="str">
        <f>IFERROR(IF(A809+1&lt;COUNTIF(TQoL_Indexes!#REF!,Aux_Country!$A$3),A809+1,""),"")</f>
        <v/>
      </c>
      <c r="B810" s="116" t="str">
        <f t="shared" ref="B810:D811" si="426">B403</f>
        <v/>
      </c>
      <c r="C810" s="116" t="str">
        <f t="shared" si="426"/>
        <v/>
      </c>
      <c r="D810" s="116" t="str">
        <f t="shared" si="426"/>
        <v/>
      </c>
      <c r="E810" s="91" t="str">
        <f t="shared" si="411"/>
        <v>-</v>
      </c>
      <c r="F810" s="91" t="str">
        <f t="shared" ref="F810:AM810" si="427">IFERROR(_xlfn.RANK.EQ(F403,F$3:F$404,0),"-")</f>
        <v>-</v>
      </c>
      <c r="G810" s="91" t="str">
        <f t="shared" si="427"/>
        <v>-</v>
      </c>
      <c r="H810" s="91" t="str">
        <f t="shared" si="427"/>
        <v>-</v>
      </c>
      <c r="I810" s="91" t="str">
        <f t="shared" si="427"/>
        <v>-</v>
      </c>
      <c r="J810" s="91" t="str">
        <f t="shared" si="427"/>
        <v>-</v>
      </c>
      <c r="K810" s="91" t="str">
        <f t="shared" si="427"/>
        <v>-</v>
      </c>
      <c r="L810" s="91" t="str">
        <f t="shared" si="427"/>
        <v>-</v>
      </c>
      <c r="M810" s="91" t="str">
        <f t="shared" si="427"/>
        <v>-</v>
      </c>
      <c r="N810" s="91" t="str">
        <f t="shared" si="427"/>
        <v>-</v>
      </c>
      <c r="O810" s="91" t="str">
        <f t="shared" si="427"/>
        <v>-</v>
      </c>
      <c r="P810" s="91" t="str">
        <f t="shared" si="427"/>
        <v>-</v>
      </c>
      <c r="Q810" s="91" t="str">
        <f t="shared" si="427"/>
        <v>-</v>
      </c>
      <c r="R810" s="91" t="str">
        <f t="shared" si="427"/>
        <v>-</v>
      </c>
      <c r="S810" s="91" t="str">
        <f t="shared" si="427"/>
        <v>-</v>
      </c>
      <c r="T810" s="91" t="str">
        <f t="shared" si="427"/>
        <v>-</v>
      </c>
      <c r="U810" s="91" t="str">
        <f t="shared" si="427"/>
        <v>-</v>
      </c>
      <c r="V810" s="91" t="str">
        <f t="shared" si="427"/>
        <v>-</v>
      </c>
      <c r="W810" s="91" t="str">
        <f t="shared" si="427"/>
        <v>-</v>
      </c>
      <c r="X810" s="91" t="str">
        <f t="shared" si="427"/>
        <v>-</v>
      </c>
      <c r="Y810" s="91" t="str">
        <f t="shared" si="427"/>
        <v>-</v>
      </c>
      <c r="Z810" s="91" t="str">
        <f t="shared" si="427"/>
        <v>-</v>
      </c>
      <c r="AA810" s="91" t="str">
        <f t="shared" si="427"/>
        <v>-</v>
      </c>
      <c r="AB810" s="91" t="str">
        <f t="shared" si="427"/>
        <v>-</v>
      </c>
      <c r="AC810" s="91" t="str">
        <f t="shared" si="427"/>
        <v>-</v>
      </c>
      <c r="AD810" s="91" t="str">
        <f t="shared" si="427"/>
        <v>-</v>
      </c>
      <c r="AE810" s="91" t="str">
        <f t="shared" si="427"/>
        <v>-</v>
      </c>
      <c r="AF810" s="91" t="str">
        <f t="shared" si="427"/>
        <v>-</v>
      </c>
      <c r="AG810" s="91" t="str">
        <f t="shared" si="427"/>
        <v>-</v>
      </c>
      <c r="AH810" s="91" t="str">
        <f t="shared" si="427"/>
        <v>-</v>
      </c>
      <c r="AI810" s="91" t="str">
        <f t="shared" si="427"/>
        <v>-</v>
      </c>
      <c r="AJ810" s="91" t="str">
        <f t="shared" si="427"/>
        <v>-</v>
      </c>
      <c r="AK810" s="91" t="str">
        <f t="shared" si="427"/>
        <v>-</v>
      </c>
      <c r="AL810" s="91" t="str">
        <f t="shared" si="427"/>
        <v>-</v>
      </c>
      <c r="AM810" s="92" t="str">
        <f t="shared" si="427"/>
        <v>-</v>
      </c>
    </row>
    <row r="811" spans="1:39" ht="15.75" thickBot="1">
      <c r="A811" s="88" t="str">
        <f>IFERROR(IF(A810+1&lt;COUNTIF(TQoL_Indexes!#REF!,Aux_Country!$A$3),A810+1,""),"")</f>
        <v/>
      </c>
      <c r="B811" s="117" t="str">
        <f t="shared" si="426"/>
        <v/>
      </c>
      <c r="C811" s="117" t="str">
        <f t="shared" si="426"/>
        <v/>
      </c>
      <c r="D811" s="117" t="str">
        <f t="shared" si="426"/>
        <v/>
      </c>
      <c r="E811" s="93" t="str">
        <f t="shared" si="411"/>
        <v>-</v>
      </c>
      <c r="F811" s="93" t="str">
        <f t="shared" ref="F811:AM811" si="428">IFERROR(_xlfn.RANK.EQ(F404,F$3:F$404,0),"-")</f>
        <v>-</v>
      </c>
      <c r="G811" s="93" t="str">
        <f t="shared" si="428"/>
        <v>-</v>
      </c>
      <c r="H811" s="93" t="str">
        <f t="shared" si="428"/>
        <v>-</v>
      </c>
      <c r="I811" s="93" t="str">
        <f t="shared" si="428"/>
        <v>-</v>
      </c>
      <c r="J811" s="93" t="str">
        <f t="shared" si="428"/>
        <v>-</v>
      </c>
      <c r="K811" s="93" t="str">
        <f t="shared" si="428"/>
        <v>-</v>
      </c>
      <c r="L811" s="93" t="str">
        <f t="shared" si="428"/>
        <v>-</v>
      </c>
      <c r="M811" s="93" t="str">
        <f t="shared" si="428"/>
        <v>-</v>
      </c>
      <c r="N811" s="93" t="str">
        <f t="shared" si="428"/>
        <v>-</v>
      </c>
      <c r="O811" s="93" t="str">
        <f t="shared" si="428"/>
        <v>-</v>
      </c>
      <c r="P811" s="93" t="str">
        <f t="shared" si="428"/>
        <v>-</v>
      </c>
      <c r="Q811" s="93" t="str">
        <f t="shared" si="428"/>
        <v>-</v>
      </c>
      <c r="R811" s="93" t="str">
        <f t="shared" si="428"/>
        <v>-</v>
      </c>
      <c r="S811" s="93" t="str">
        <f t="shared" si="428"/>
        <v>-</v>
      </c>
      <c r="T811" s="93" t="str">
        <f t="shared" si="428"/>
        <v>-</v>
      </c>
      <c r="U811" s="93" t="str">
        <f t="shared" si="428"/>
        <v>-</v>
      </c>
      <c r="V811" s="93" t="str">
        <f t="shared" si="428"/>
        <v>-</v>
      </c>
      <c r="W811" s="93" t="str">
        <f t="shared" si="428"/>
        <v>-</v>
      </c>
      <c r="X811" s="93" t="str">
        <f t="shared" si="428"/>
        <v>-</v>
      </c>
      <c r="Y811" s="93" t="str">
        <f t="shared" si="428"/>
        <v>-</v>
      </c>
      <c r="Z811" s="93" t="str">
        <f t="shared" si="428"/>
        <v>-</v>
      </c>
      <c r="AA811" s="93" t="str">
        <f t="shared" si="428"/>
        <v>-</v>
      </c>
      <c r="AB811" s="93" t="str">
        <f t="shared" si="428"/>
        <v>-</v>
      </c>
      <c r="AC811" s="93" t="str">
        <f t="shared" si="428"/>
        <v>-</v>
      </c>
      <c r="AD811" s="93" t="str">
        <f t="shared" si="428"/>
        <v>-</v>
      </c>
      <c r="AE811" s="93" t="str">
        <f t="shared" si="428"/>
        <v>-</v>
      </c>
      <c r="AF811" s="93" t="str">
        <f t="shared" si="428"/>
        <v>-</v>
      </c>
      <c r="AG811" s="93" t="str">
        <f t="shared" si="428"/>
        <v>-</v>
      </c>
      <c r="AH811" s="93" t="str">
        <f t="shared" si="428"/>
        <v>-</v>
      </c>
      <c r="AI811" s="93" t="str">
        <f t="shared" si="428"/>
        <v>-</v>
      </c>
      <c r="AJ811" s="93" t="str">
        <f t="shared" si="428"/>
        <v>-</v>
      </c>
      <c r="AK811" s="93" t="str">
        <f t="shared" si="428"/>
        <v>-</v>
      </c>
      <c r="AL811" s="93" t="str">
        <f t="shared" si="428"/>
        <v>-</v>
      </c>
      <c r="AM811" s="94" t="str">
        <f t="shared" si="428"/>
        <v>-</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6" tint="0.79998168889431442"/>
  </sheetPr>
  <dimension ref="A1:BE1445"/>
  <sheetViews>
    <sheetView topLeftCell="AA1" zoomScale="70" zoomScaleNormal="70" workbookViewId="0">
      <selection activeCell="BB7" sqref="BB7"/>
    </sheetView>
  </sheetViews>
  <sheetFormatPr baseColWidth="10" defaultColWidth="11.5703125" defaultRowHeight="15"/>
  <cols>
    <col min="8" max="29" width="5.7109375" customWidth="1"/>
    <col min="30" max="38" width="6" customWidth="1"/>
    <col min="49" max="49" width="8.85546875"/>
    <col min="51" max="51" width="29.140625" customWidth="1"/>
  </cols>
  <sheetData>
    <row r="1" spans="1:57" ht="29.25" thickBot="1">
      <c r="A1" s="114" t="s">
        <v>5195</v>
      </c>
      <c r="D1" s="24"/>
      <c r="E1" s="24"/>
      <c r="F1" s="24"/>
      <c r="G1" s="24"/>
      <c r="H1" s="24"/>
      <c r="I1" s="24"/>
      <c r="J1" s="24"/>
      <c r="K1" s="24"/>
      <c r="L1" s="24"/>
      <c r="M1" s="24"/>
      <c r="N1" s="24"/>
      <c r="O1" s="24"/>
      <c r="P1" s="24"/>
      <c r="Q1" s="24"/>
      <c r="R1" s="24"/>
      <c r="S1" s="24"/>
      <c r="T1" s="24"/>
      <c r="U1" s="24"/>
      <c r="V1" s="24"/>
      <c r="W1" s="24"/>
      <c r="X1" s="24"/>
      <c r="Y1" s="24"/>
      <c r="Z1" s="24"/>
      <c r="AA1" s="24"/>
      <c r="AB1" s="24"/>
      <c r="AC1" s="24"/>
      <c r="AD1" s="1"/>
      <c r="AE1" s="1"/>
      <c r="AF1" s="1"/>
      <c r="AG1" s="1"/>
      <c r="AH1" s="1"/>
      <c r="AI1" s="1"/>
      <c r="AJ1" s="1"/>
      <c r="AK1" s="1"/>
      <c r="AL1" s="1"/>
      <c r="AM1" s="1"/>
      <c r="AN1" s="1"/>
      <c r="AO1" s="1"/>
      <c r="AP1" s="1"/>
      <c r="AV1" s="447" t="s">
        <v>5197</v>
      </c>
      <c r="AW1" s="447"/>
      <c r="AY1" s="59"/>
      <c r="AZ1" s="59"/>
      <c r="BA1" s="447" t="s">
        <v>5197</v>
      </c>
      <c r="BB1" s="447"/>
      <c r="BC1" s="59"/>
      <c r="BD1" s="59"/>
      <c r="BE1" s="59"/>
    </row>
    <row r="2" spans="1:57" ht="7.5" customHeight="1" thickBot="1">
      <c r="D2" s="24"/>
      <c r="E2" s="24"/>
      <c r="F2" s="24"/>
      <c r="G2" s="24"/>
      <c r="H2" s="24"/>
      <c r="I2" s="24"/>
      <c r="J2" s="24"/>
      <c r="K2" s="24"/>
      <c r="L2" s="24"/>
      <c r="M2" s="24"/>
      <c r="N2" s="24"/>
      <c r="O2" s="24"/>
      <c r="P2" s="24"/>
      <c r="Q2" s="24"/>
      <c r="R2" s="24"/>
      <c r="S2" s="24"/>
      <c r="T2" s="24"/>
      <c r="U2" s="24"/>
      <c r="V2" s="24"/>
      <c r="W2" s="24"/>
      <c r="X2" s="24"/>
      <c r="Y2" s="24"/>
      <c r="Z2" s="24"/>
      <c r="AA2" s="24"/>
      <c r="AB2" s="24"/>
      <c r="AC2" s="24"/>
      <c r="AD2" s="1"/>
      <c r="AE2" s="1"/>
      <c r="AF2" s="1"/>
      <c r="AG2" s="1"/>
      <c r="AH2" s="1"/>
      <c r="AI2" s="1"/>
      <c r="AJ2" s="1"/>
      <c r="AK2" s="1"/>
      <c r="AL2" s="1"/>
      <c r="AM2" s="1"/>
      <c r="AN2" s="1"/>
      <c r="AO2" s="1"/>
      <c r="AP2" s="1"/>
      <c r="AY2" s="59"/>
      <c r="AZ2" s="59"/>
      <c r="BA2" s="59"/>
      <c r="BB2" s="59"/>
      <c r="BC2" s="59"/>
      <c r="BD2" s="59"/>
      <c r="BE2" s="59"/>
    </row>
    <row r="3" spans="1:57" ht="23.25" thickBot="1">
      <c r="A3" s="2" t="s">
        <v>0</v>
      </c>
      <c r="B3" s="2"/>
      <c r="C3" s="2"/>
      <c r="D3" s="3" t="s">
        <v>1</v>
      </c>
      <c r="E3" s="3" t="s">
        <v>2</v>
      </c>
      <c r="F3" s="3" t="s">
        <v>3</v>
      </c>
      <c r="G3" s="3" t="s">
        <v>4</v>
      </c>
      <c r="H3" s="4" t="s">
        <v>5</v>
      </c>
      <c r="I3" s="5" t="s">
        <v>6</v>
      </c>
      <c r="J3" s="6" t="s">
        <v>7</v>
      </c>
      <c r="K3" s="5" t="s">
        <v>8</v>
      </c>
      <c r="L3" s="5" t="s">
        <v>9</v>
      </c>
      <c r="M3" s="5" t="s">
        <v>10</v>
      </c>
      <c r="N3" s="5" t="s">
        <v>11</v>
      </c>
      <c r="O3" s="5" t="s">
        <v>12</v>
      </c>
      <c r="P3" s="6" t="s">
        <v>13</v>
      </c>
      <c r="Q3" s="7" t="s">
        <v>14</v>
      </c>
      <c r="R3" s="6" t="s">
        <v>15</v>
      </c>
      <c r="S3" s="8" t="s">
        <v>16</v>
      </c>
      <c r="T3" s="9" t="s">
        <v>17</v>
      </c>
      <c r="U3" s="8" t="s">
        <v>18</v>
      </c>
      <c r="V3" s="9" t="s">
        <v>19</v>
      </c>
      <c r="W3" s="8">
        <v>31</v>
      </c>
      <c r="X3" s="9" t="s">
        <v>20</v>
      </c>
      <c r="Y3" s="10" t="s">
        <v>21</v>
      </c>
      <c r="Z3" s="11" t="s">
        <v>22</v>
      </c>
      <c r="AA3" s="10" t="s">
        <v>23</v>
      </c>
      <c r="AB3" s="11" t="s">
        <v>24</v>
      </c>
      <c r="AC3" s="11" t="s">
        <v>25</v>
      </c>
      <c r="AD3" s="12" t="s">
        <v>26</v>
      </c>
      <c r="AE3" s="13" t="s">
        <v>27</v>
      </c>
      <c r="AF3" s="13" t="s">
        <v>28</v>
      </c>
      <c r="AG3" s="14" t="s">
        <v>29</v>
      </c>
      <c r="AH3" s="15" t="s">
        <v>30</v>
      </c>
      <c r="AI3" s="15" t="s">
        <v>31</v>
      </c>
      <c r="AJ3" s="16" t="s">
        <v>32</v>
      </c>
      <c r="AK3" s="17" t="s">
        <v>33</v>
      </c>
      <c r="AL3" s="17" t="s">
        <v>34</v>
      </c>
      <c r="AM3" s="18" t="s">
        <v>35</v>
      </c>
      <c r="AN3" s="19" t="s">
        <v>36</v>
      </c>
      <c r="AO3" s="20" t="s">
        <v>37</v>
      </c>
      <c r="AP3" s="21" t="s">
        <v>38</v>
      </c>
      <c r="AQ3" s="64" t="s">
        <v>3396</v>
      </c>
      <c r="AR3" s="65" t="s">
        <v>3397</v>
      </c>
      <c r="AS3" s="65" t="s">
        <v>3398</v>
      </c>
      <c r="AT3" s="65" t="s">
        <v>3399</v>
      </c>
      <c r="AU3" s="65" t="s">
        <v>3400</v>
      </c>
      <c r="AV3" s="65" t="s">
        <v>3401</v>
      </c>
      <c r="AW3" s="66" t="s">
        <v>3402</v>
      </c>
      <c r="AY3" s="60" t="s">
        <v>3396</v>
      </c>
      <c r="AZ3" s="63" t="s">
        <v>3751</v>
      </c>
      <c r="BA3" s="59"/>
      <c r="BB3" s="59"/>
    </row>
    <row r="4" spans="1:57">
      <c r="A4" s="23" t="s">
        <v>3752</v>
      </c>
      <c r="B4" s="23" t="s">
        <v>3392</v>
      </c>
      <c r="C4" s="23" t="s">
        <v>39</v>
      </c>
      <c r="D4" s="24" t="s">
        <v>40</v>
      </c>
      <c r="E4" s="24" t="s">
        <v>41</v>
      </c>
      <c r="F4" s="24" t="s">
        <v>53</v>
      </c>
      <c r="G4" s="24" t="s">
        <v>56</v>
      </c>
      <c r="H4" s="76">
        <v>0.44000104127185791</v>
      </c>
      <c r="I4" s="77">
        <v>0.96071637652607045</v>
      </c>
      <c r="J4" s="77">
        <v>0.79578509010065179</v>
      </c>
      <c r="K4" s="77" t="s">
        <v>3395</v>
      </c>
      <c r="L4" s="77">
        <v>0.87449003318747642</v>
      </c>
      <c r="M4" s="77">
        <v>0.79317521702223048</v>
      </c>
      <c r="N4" s="77">
        <v>0.77703840729925278</v>
      </c>
      <c r="O4" s="77" t="s">
        <v>3395</v>
      </c>
      <c r="P4" s="77">
        <v>0.5</v>
      </c>
      <c r="Q4" s="77">
        <v>0.61977847231102312</v>
      </c>
      <c r="R4" s="77">
        <v>0.24572567972535192</v>
      </c>
      <c r="S4" s="77" t="s">
        <v>3395</v>
      </c>
      <c r="T4" s="77" t="s">
        <v>3395</v>
      </c>
      <c r="U4" s="77">
        <v>0.77118927247526081</v>
      </c>
      <c r="V4" s="77" t="s">
        <v>3395</v>
      </c>
      <c r="W4" s="77" t="s">
        <v>3395</v>
      </c>
      <c r="X4" s="77" t="s">
        <v>3395</v>
      </c>
      <c r="Y4" s="77" t="s">
        <v>3395</v>
      </c>
      <c r="Z4" s="77" t="s">
        <v>3395</v>
      </c>
      <c r="AA4" s="77">
        <v>0</v>
      </c>
      <c r="AB4" s="77" t="s">
        <v>3395</v>
      </c>
      <c r="AC4" s="77">
        <v>0.98947368421052628</v>
      </c>
      <c r="AD4" s="76">
        <v>0.73216750263286012</v>
      </c>
      <c r="AE4" s="77">
        <v>0.73617591437723995</v>
      </c>
      <c r="AF4" s="77">
        <v>0.43275207601818755</v>
      </c>
      <c r="AG4" s="77" t="s">
        <v>3395</v>
      </c>
      <c r="AH4" s="77">
        <v>0.77118927247526081</v>
      </c>
      <c r="AI4" s="77" t="s">
        <v>3395</v>
      </c>
      <c r="AJ4" s="77" t="s">
        <v>3395</v>
      </c>
      <c r="AK4" s="77">
        <v>0</v>
      </c>
      <c r="AL4" s="77">
        <v>0.98947368421052628</v>
      </c>
      <c r="AM4" s="76">
        <v>0.63369849767609587</v>
      </c>
      <c r="AN4" s="77">
        <v>0.77118927247526081</v>
      </c>
      <c r="AO4" s="78">
        <v>0.49473684210526314</v>
      </c>
      <c r="AP4" s="79">
        <v>0.62809304932232068</v>
      </c>
      <c r="AQ4" s="67">
        <v>1</v>
      </c>
      <c r="AR4" s="68">
        <v>0</v>
      </c>
      <c r="AS4" s="68">
        <v>0</v>
      </c>
      <c r="AT4" s="68">
        <v>0</v>
      </c>
      <c r="AU4" s="68">
        <v>0</v>
      </c>
      <c r="AV4" s="68" t="s">
        <v>3395</v>
      </c>
      <c r="AW4" s="69" t="s">
        <v>3721</v>
      </c>
      <c r="AY4" s="61" t="s">
        <v>3403</v>
      </c>
      <c r="AZ4" s="59">
        <v>1</v>
      </c>
      <c r="BA4" s="59" t="e">
        <f>COUNTIF(TQoL_Indexes!#REF!,AZ4)</f>
        <v>#REF!</v>
      </c>
      <c r="BB4" s="63" t="s">
        <v>5206</v>
      </c>
    </row>
    <row r="5" spans="1:57">
      <c r="A5" s="23" t="s">
        <v>3753</v>
      </c>
      <c r="B5" s="23" t="s">
        <v>3392</v>
      </c>
      <c r="C5" s="23" t="s">
        <v>44</v>
      </c>
      <c r="D5" s="24" t="s">
        <v>69</v>
      </c>
      <c r="E5" s="24" t="s">
        <v>70</v>
      </c>
      <c r="F5" s="24" t="s">
        <v>78</v>
      </c>
      <c r="G5" s="24" t="s">
        <v>89</v>
      </c>
      <c r="H5" s="76">
        <v>0.91764204847675523</v>
      </c>
      <c r="I5" s="77">
        <v>0.60018403921648655</v>
      </c>
      <c r="J5" s="77">
        <v>0.67489782873249549</v>
      </c>
      <c r="K5" s="77">
        <v>0.903766052711095</v>
      </c>
      <c r="L5" s="77">
        <v>0.51042267586180201</v>
      </c>
      <c r="M5" s="77">
        <v>0.99805668833977124</v>
      </c>
      <c r="N5" s="77">
        <v>0.65180221055907106</v>
      </c>
      <c r="O5" s="77" t="s">
        <v>3395</v>
      </c>
      <c r="P5" s="77">
        <v>0.44072080001503317</v>
      </c>
      <c r="Q5" s="77">
        <v>0.63032778674431644</v>
      </c>
      <c r="R5" s="77">
        <v>0.56324713119352077</v>
      </c>
      <c r="S5" s="77">
        <v>0.72941176470588265</v>
      </c>
      <c r="T5" s="77">
        <v>0.61253140905869463</v>
      </c>
      <c r="U5" s="77">
        <v>0.57789955461580689</v>
      </c>
      <c r="V5" s="77">
        <v>0.79296140425234807</v>
      </c>
      <c r="W5" s="77">
        <v>0.53364147066708845</v>
      </c>
      <c r="X5" s="77">
        <v>0.69195786746660293</v>
      </c>
      <c r="Y5" s="77">
        <v>0.45596410311899793</v>
      </c>
      <c r="Z5" s="77">
        <v>0.90857142857142859</v>
      </c>
      <c r="AA5" s="77">
        <v>0.55559083811952981</v>
      </c>
      <c r="AB5" s="77">
        <v>0.2338345864661654</v>
      </c>
      <c r="AC5" s="77">
        <v>0.43157894736842106</v>
      </c>
      <c r="AD5" s="76">
        <v>0.7309079721419125</v>
      </c>
      <c r="AE5" s="77">
        <v>0.70095368549735448</v>
      </c>
      <c r="AF5" s="77">
        <v>0.5967874589689186</v>
      </c>
      <c r="AG5" s="77">
        <v>0.67097158688228864</v>
      </c>
      <c r="AH5" s="77">
        <v>0.68543047943407753</v>
      </c>
      <c r="AI5" s="77">
        <v>0.61279966906684569</v>
      </c>
      <c r="AJ5" s="77">
        <v>0.6822677658452132</v>
      </c>
      <c r="AK5" s="77">
        <v>0.3947127122928476</v>
      </c>
      <c r="AL5" s="77">
        <v>0.43157894736842106</v>
      </c>
      <c r="AM5" s="76">
        <v>0.67621637220272868</v>
      </c>
      <c r="AN5" s="77">
        <v>0.65640057846107069</v>
      </c>
      <c r="AO5" s="78">
        <v>0.5028531418354939</v>
      </c>
      <c r="AP5" s="79">
        <v>0.60920902515605235</v>
      </c>
      <c r="AQ5" s="70">
        <v>1</v>
      </c>
      <c r="AR5" s="71">
        <v>0</v>
      </c>
      <c r="AS5" s="71">
        <v>2</v>
      </c>
      <c r="AT5" s="71">
        <v>0</v>
      </c>
      <c r="AU5" s="71">
        <v>1</v>
      </c>
      <c r="AV5" s="71" t="s">
        <v>3412</v>
      </c>
      <c r="AW5" s="72" t="s">
        <v>3422</v>
      </c>
      <c r="AY5" s="61" t="s">
        <v>3404</v>
      </c>
      <c r="AZ5" s="59">
        <v>2</v>
      </c>
      <c r="BA5" s="59" t="e">
        <f>COUNTIF(TQoL_Indexes!#REF!,AZ5)</f>
        <v>#REF!</v>
      </c>
      <c r="BB5" s="63" t="s">
        <v>5198</v>
      </c>
    </row>
    <row r="6" spans="1:57">
      <c r="A6" s="23" t="s">
        <v>3754</v>
      </c>
      <c r="B6" s="23" t="s">
        <v>3392</v>
      </c>
      <c r="C6" s="23" t="s">
        <v>46</v>
      </c>
      <c r="D6" s="24" t="s">
        <v>69</v>
      </c>
      <c r="E6" s="24" t="s">
        <v>70</v>
      </c>
      <c r="F6" s="24" t="s">
        <v>93</v>
      </c>
      <c r="G6" s="24" t="s">
        <v>94</v>
      </c>
      <c r="H6" s="76">
        <v>0.91860589786589997</v>
      </c>
      <c r="I6" s="77">
        <v>0.84499876048972677</v>
      </c>
      <c r="J6" s="77">
        <v>0.80269918640077742</v>
      </c>
      <c r="K6" s="77">
        <v>1</v>
      </c>
      <c r="L6" s="77">
        <v>0.55861701258109275</v>
      </c>
      <c r="M6" s="77">
        <v>1</v>
      </c>
      <c r="N6" s="77">
        <v>0.85673888958210709</v>
      </c>
      <c r="O6" s="77" t="s">
        <v>3395</v>
      </c>
      <c r="P6" s="77">
        <v>0.75</v>
      </c>
      <c r="Q6" s="77">
        <v>0.62874207200740506</v>
      </c>
      <c r="R6" s="77">
        <v>0.11443410333063531</v>
      </c>
      <c r="S6" s="77">
        <v>0.6588235294117657</v>
      </c>
      <c r="T6" s="77">
        <v>0.79118613491398748</v>
      </c>
      <c r="U6" s="77">
        <v>0.6824690562969099</v>
      </c>
      <c r="V6" s="77">
        <v>0.6583463425281747</v>
      </c>
      <c r="W6" s="77">
        <v>0.58520242916728649</v>
      </c>
      <c r="X6" s="77">
        <v>0.54143087109018673</v>
      </c>
      <c r="Y6" s="77">
        <v>0.55098128060161755</v>
      </c>
      <c r="Z6" s="77">
        <v>0.62857142857142856</v>
      </c>
      <c r="AA6" s="77">
        <v>0.57157363077956158</v>
      </c>
      <c r="AB6" s="77">
        <v>0.2338345864661654</v>
      </c>
      <c r="AC6" s="77">
        <v>0.43157894736842106</v>
      </c>
      <c r="AD6" s="76">
        <v>0.85543461491880146</v>
      </c>
      <c r="AE6" s="77">
        <v>0.83307118043263984</v>
      </c>
      <c r="AF6" s="77">
        <v>0.37158808766902018</v>
      </c>
      <c r="AG6" s="77">
        <v>0.72500483216287659</v>
      </c>
      <c r="AH6" s="77">
        <v>0.6704076994125423</v>
      </c>
      <c r="AI6" s="77">
        <v>0.56331665012873655</v>
      </c>
      <c r="AJ6" s="77">
        <v>0.58977635458652311</v>
      </c>
      <c r="AK6" s="77">
        <v>0.40270410862286349</v>
      </c>
      <c r="AL6" s="77">
        <v>0.43157894736842106</v>
      </c>
      <c r="AM6" s="76">
        <v>0.68669796100682046</v>
      </c>
      <c r="AN6" s="77">
        <v>0.65290972723471852</v>
      </c>
      <c r="AO6" s="78">
        <v>0.47468647019260257</v>
      </c>
      <c r="AP6" s="79">
        <v>0.60090590297574176</v>
      </c>
      <c r="AQ6" s="70">
        <v>1</v>
      </c>
      <c r="AR6" s="71">
        <v>0</v>
      </c>
      <c r="AS6" s="71">
        <v>1</v>
      </c>
      <c r="AT6" s="71">
        <v>0</v>
      </c>
      <c r="AU6" s="71">
        <v>1</v>
      </c>
      <c r="AV6" s="71" t="s">
        <v>3412</v>
      </c>
      <c r="AW6" s="72" t="s">
        <v>3422</v>
      </c>
      <c r="AY6" s="61" t="s">
        <v>3405</v>
      </c>
      <c r="AZ6" s="59">
        <v>3</v>
      </c>
      <c r="BA6" s="59" t="e">
        <f>COUNTIF(TQoL_Indexes!#REF!,AZ6)</f>
        <v>#REF!</v>
      </c>
      <c r="BB6" s="63" t="s">
        <v>5207</v>
      </c>
    </row>
    <row r="7" spans="1:57">
      <c r="A7" s="23" t="s">
        <v>3755</v>
      </c>
      <c r="B7" s="23" t="s">
        <v>3392</v>
      </c>
      <c r="C7" s="23" t="s">
        <v>48</v>
      </c>
      <c r="D7" s="24" t="s">
        <v>69</v>
      </c>
      <c r="E7" s="24" t="s">
        <v>117</v>
      </c>
      <c r="F7" s="24" t="s">
        <v>136</v>
      </c>
      <c r="G7" s="24" t="s">
        <v>139</v>
      </c>
      <c r="H7" s="76">
        <v>0.91741673303513693</v>
      </c>
      <c r="I7" s="77">
        <v>0.52522627457551785</v>
      </c>
      <c r="J7" s="77">
        <v>0.41440034861564418</v>
      </c>
      <c r="K7" s="77">
        <v>0.89172734398753617</v>
      </c>
      <c r="L7" s="77">
        <v>0.51984451997496761</v>
      </c>
      <c r="M7" s="77">
        <v>0.84020626133910103</v>
      </c>
      <c r="N7" s="77">
        <v>0.24428314684669394</v>
      </c>
      <c r="O7" s="77" t="s">
        <v>3395</v>
      </c>
      <c r="P7" s="77">
        <v>0.30572032967792956</v>
      </c>
      <c r="Q7" s="77">
        <v>0.89263668040318866</v>
      </c>
      <c r="R7" s="77">
        <v>0.81867087202153421</v>
      </c>
      <c r="S7" s="77">
        <v>0.89411764705882457</v>
      </c>
      <c r="T7" s="77">
        <v>0.7165259970362734</v>
      </c>
      <c r="U7" s="77">
        <v>0.69490174941689542</v>
      </c>
      <c r="V7" s="77">
        <v>0.70304675891206703</v>
      </c>
      <c r="W7" s="77">
        <v>0.88176193285741811</v>
      </c>
      <c r="X7" s="77">
        <v>0.44670760290192468</v>
      </c>
      <c r="Y7" s="77">
        <v>0.51006641058241131</v>
      </c>
      <c r="Z7" s="77">
        <v>0.92</v>
      </c>
      <c r="AA7" s="77">
        <v>0.53460300311433295</v>
      </c>
      <c r="AB7" s="77">
        <v>0.2338345864661654</v>
      </c>
      <c r="AC7" s="77">
        <v>0.43157894736842106</v>
      </c>
      <c r="AD7" s="76">
        <v>0.61901445207543293</v>
      </c>
      <c r="AE7" s="77">
        <v>0.56035632036524563</v>
      </c>
      <c r="AF7" s="77">
        <v>0.85565377621236149</v>
      </c>
      <c r="AG7" s="77">
        <v>0.80532182204754899</v>
      </c>
      <c r="AH7" s="77">
        <v>0.69897425416448122</v>
      </c>
      <c r="AI7" s="77">
        <v>0.6642347678796714</v>
      </c>
      <c r="AJ7" s="77">
        <v>0.71503320529120562</v>
      </c>
      <c r="AK7" s="77">
        <v>0.38421879479024917</v>
      </c>
      <c r="AL7" s="77">
        <v>0.43157894736842106</v>
      </c>
      <c r="AM7" s="76">
        <v>0.67834151621768013</v>
      </c>
      <c r="AN7" s="77">
        <v>0.72284361469723379</v>
      </c>
      <c r="AO7" s="78">
        <v>0.5102769824832919</v>
      </c>
      <c r="AP7" s="79">
        <v>0.6336440153517936</v>
      </c>
      <c r="AQ7" s="70">
        <v>1</v>
      </c>
      <c r="AR7" s="71">
        <v>3</v>
      </c>
      <c r="AS7" s="71">
        <v>2</v>
      </c>
      <c r="AT7" s="71">
        <v>0</v>
      </c>
      <c r="AU7" s="71">
        <v>1</v>
      </c>
      <c r="AV7" s="71" t="s">
        <v>3425</v>
      </c>
      <c r="AW7" s="72" t="s">
        <v>3422</v>
      </c>
      <c r="AY7" s="61"/>
      <c r="AZ7" s="59"/>
      <c r="BA7" s="85" t="e">
        <f>SUM(BA4:BA6)</f>
        <v>#REF!</v>
      </c>
      <c r="BB7" s="59"/>
    </row>
    <row r="8" spans="1:57">
      <c r="A8" s="23" t="s">
        <v>3756</v>
      </c>
      <c r="B8" s="23" t="s">
        <v>3392</v>
      </c>
      <c r="C8" s="23" t="s">
        <v>50</v>
      </c>
      <c r="D8" s="24" t="s">
        <v>69</v>
      </c>
      <c r="E8" s="24" t="s">
        <v>117</v>
      </c>
      <c r="F8" s="24" t="s">
        <v>147</v>
      </c>
      <c r="G8" s="24" t="s">
        <v>150</v>
      </c>
      <c r="H8" s="76">
        <v>0.91801757421278563</v>
      </c>
      <c r="I8" s="77">
        <v>0.59189363149314556</v>
      </c>
      <c r="J8" s="77">
        <v>0.65873045800899466</v>
      </c>
      <c r="K8" s="77">
        <v>0.9361699013318977</v>
      </c>
      <c r="L8" s="77">
        <v>0.49250057293780314</v>
      </c>
      <c r="M8" s="77">
        <v>0.95982170284132584</v>
      </c>
      <c r="N8" s="77">
        <v>0.6953152911703927</v>
      </c>
      <c r="O8" s="77" t="s">
        <v>3395</v>
      </c>
      <c r="P8" s="77">
        <v>0.38477476638959485</v>
      </c>
      <c r="Q8" s="77">
        <v>0.87342640377187841</v>
      </c>
      <c r="R8" s="77">
        <v>0.17291951088294585</v>
      </c>
      <c r="S8" s="77">
        <v>0.89411764705882457</v>
      </c>
      <c r="T8" s="77">
        <v>0.78928548418272015</v>
      </c>
      <c r="U8" s="77">
        <v>0.61828084612148493</v>
      </c>
      <c r="V8" s="77">
        <v>0.64203949216863265</v>
      </c>
      <c r="W8" s="77">
        <v>0.81781376143282114</v>
      </c>
      <c r="X8" s="77">
        <v>1</v>
      </c>
      <c r="Y8" s="77">
        <v>0.56585941515405624</v>
      </c>
      <c r="Z8" s="77">
        <v>0.7764959568733153</v>
      </c>
      <c r="AA8" s="77">
        <v>0.4896389368826507</v>
      </c>
      <c r="AB8" s="77">
        <v>0.2338345864661654</v>
      </c>
      <c r="AC8" s="77">
        <v>0.43157894736842106</v>
      </c>
      <c r="AD8" s="76">
        <v>0.72288055457164191</v>
      </c>
      <c r="AE8" s="77">
        <v>0.69371644693420276</v>
      </c>
      <c r="AF8" s="77">
        <v>0.52317295732741209</v>
      </c>
      <c r="AG8" s="77">
        <v>0.84170156562077236</v>
      </c>
      <c r="AH8" s="77">
        <v>0.63016016914505879</v>
      </c>
      <c r="AI8" s="77">
        <v>0.90890688071641057</v>
      </c>
      <c r="AJ8" s="77">
        <v>0.67117768601368577</v>
      </c>
      <c r="AK8" s="77">
        <v>0.36173676167440805</v>
      </c>
      <c r="AL8" s="77">
        <v>0.43157894736842106</v>
      </c>
      <c r="AM8" s="76">
        <v>0.64658998627775233</v>
      </c>
      <c r="AN8" s="77">
        <v>0.79358953849408065</v>
      </c>
      <c r="AO8" s="78">
        <v>0.48816446501883831</v>
      </c>
      <c r="AP8" s="79">
        <v>0.63657674434951117</v>
      </c>
      <c r="AQ8" s="70">
        <v>1</v>
      </c>
      <c r="AR8" s="71">
        <v>3</v>
      </c>
      <c r="AS8" s="71">
        <v>2</v>
      </c>
      <c r="AT8" s="71">
        <v>0</v>
      </c>
      <c r="AU8" s="71">
        <v>0</v>
      </c>
      <c r="AV8" s="71" t="s">
        <v>3395</v>
      </c>
      <c r="AW8" s="72" t="s">
        <v>3422</v>
      </c>
      <c r="AY8" s="60" t="s">
        <v>3397</v>
      </c>
      <c r="AZ8" s="59"/>
      <c r="BA8" s="59"/>
      <c r="BB8" s="59"/>
    </row>
    <row r="9" spans="1:57">
      <c r="A9" s="23" t="s">
        <v>3757</v>
      </c>
      <c r="B9" s="23" t="s">
        <v>3392</v>
      </c>
      <c r="C9" s="23" t="s">
        <v>52</v>
      </c>
      <c r="D9" s="24" t="s">
        <v>152</v>
      </c>
      <c r="E9" s="24" t="s">
        <v>153</v>
      </c>
      <c r="F9" s="24" t="s">
        <v>154</v>
      </c>
      <c r="G9" s="24" t="s">
        <v>155</v>
      </c>
      <c r="H9" s="76">
        <v>0.60630328841171444</v>
      </c>
      <c r="I9" s="77">
        <v>0.81408309461105066</v>
      </c>
      <c r="J9" s="77">
        <v>0.93839695638589782</v>
      </c>
      <c r="K9" s="77">
        <v>0.96180081679955787</v>
      </c>
      <c r="L9" s="77">
        <v>0.42414518345568092</v>
      </c>
      <c r="M9" s="77">
        <v>1</v>
      </c>
      <c r="N9" s="77">
        <v>0.88012397716743229</v>
      </c>
      <c r="O9" s="77" t="s">
        <v>3395</v>
      </c>
      <c r="P9" s="77">
        <v>0.875</v>
      </c>
      <c r="Q9" s="77">
        <v>0.55577633759373668</v>
      </c>
      <c r="R9" s="77">
        <v>0.10797300193507439</v>
      </c>
      <c r="S9" s="77">
        <v>0.71764705882353041</v>
      </c>
      <c r="T9" s="77">
        <v>0.48652148701758907</v>
      </c>
      <c r="U9" s="77">
        <v>0.6772974028760208</v>
      </c>
      <c r="V9" s="77">
        <v>0.67187727551331011</v>
      </c>
      <c r="W9" s="77">
        <v>0.82653300589616863</v>
      </c>
      <c r="X9" s="77">
        <v>0.48007584133004944</v>
      </c>
      <c r="Y9" s="77">
        <v>0.44829848243027565</v>
      </c>
      <c r="Z9" s="77">
        <v>0.46285714285714286</v>
      </c>
      <c r="AA9" s="77">
        <v>0.71875327799610655</v>
      </c>
      <c r="AB9" s="77">
        <v>0.32080200501253131</v>
      </c>
      <c r="AC9" s="77">
        <v>0.22105263157894739</v>
      </c>
      <c r="AD9" s="76">
        <v>0.78626111313622093</v>
      </c>
      <c r="AE9" s="77">
        <v>0.82821399548453434</v>
      </c>
      <c r="AF9" s="77">
        <v>0.33187466976440555</v>
      </c>
      <c r="AG9" s="77">
        <v>0.60208427292055977</v>
      </c>
      <c r="AH9" s="77">
        <v>0.67458733919466551</v>
      </c>
      <c r="AI9" s="77">
        <v>0.65330442361310903</v>
      </c>
      <c r="AJ9" s="77">
        <v>0.45557781264370922</v>
      </c>
      <c r="AK9" s="77">
        <v>0.51977764150431893</v>
      </c>
      <c r="AL9" s="77">
        <v>0.22105263157894739</v>
      </c>
      <c r="AM9" s="76">
        <v>0.64878325946172022</v>
      </c>
      <c r="AN9" s="77">
        <v>0.64332534524277818</v>
      </c>
      <c r="AO9" s="78">
        <v>0.3988026952423252</v>
      </c>
      <c r="AP9" s="79">
        <v>0.55686083342432058</v>
      </c>
      <c r="AQ9" s="70">
        <v>1</v>
      </c>
      <c r="AR9" s="71">
        <v>0</v>
      </c>
      <c r="AS9" s="71">
        <v>0</v>
      </c>
      <c r="AT9" s="71">
        <v>0</v>
      </c>
      <c r="AU9" s="71">
        <v>1</v>
      </c>
      <c r="AV9" s="71" t="s">
        <v>3426</v>
      </c>
      <c r="AW9" s="72" t="s">
        <v>3422</v>
      </c>
      <c r="AY9" s="61" t="s">
        <v>3406</v>
      </c>
      <c r="AZ9" s="59">
        <v>0</v>
      </c>
      <c r="BA9" s="59" t="e">
        <f>COUNTIF(TQoL_Indexes!#REF!,AZ9)</f>
        <v>#REF!</v>
      </c>
      <c r="BB9" s="59" t="s">
        <v>3406</v>
      </c>
    </row>
    <row r="10" spans="1:57">
      <c r="A10" s="23" t="s">
        <v>3758</v>
      </c>
      <c r="B10" s="23" t="s">
        <v>3392</v>
      </c>
      <c r="C10" s="23" t="s">
        <v>55</v>
      </c>
      <c r="D10" s="24" t="s">
        <v>152</v>
      </c>
      <c r="E10" s="24" t="s">
        <v>157</v>
      </c>
      <c r="F10" s="24" t="s">
        <v>158</v>
      </c>
      <c r="G10" s="24" t="s">
        <v>159</v>
      </c>
      <c r="H10" s="76">
        <v>0.96350295278818576</v>
      </c>
      <c r="I10" s="77">
        <v>0.58221556502319149</v>
      </c>
      <c r="J10" s="77">
        <v>0.83311932143128109</v>
      </c>
      <c r="K10" s="77">
        <v>0.94022016221823757</v>
      </c>
      <c r="L10" s="77">
        <v>0.48511130165686761</v>
      </c>
      <c r="M10" s="77">
        <v>0.92927816400023355</v>
      </c>
      <c r="N10" s="77">
        <v>0.86454705907287921</v>
      </c>
      <c r="O10" s="77" t="s">
        <v>3395</v>
      </c>
      <c r="P10" s="77">
        <v>0.45645964477342504</v>
      </c>
      <c r="Q10" s="77">
        <v>0.59516918582143163</v>
      </c>
      <c r="R10" s="77">
        <v>0.32443604475939564</v>
      </c>
      <c r="S10" s="77">
        <v>0.84705882352941209</v>
      </c>
      <c r="T10" s="77">
        <v>0.67936666451903871</v>
      </c>
      <c r="U10" s="77">
        <v>0.74096592933127037</v>
      </c>
      <c r="V10" s="77">
        <v>0.79811122889513497</v>
      </c>
      <c r="W10" s="77">
        <v>0</v>
      </c>
      <c r="X10" s="77">
        <v>0</v>
      </c>
      <c r="Y10" s="77">
        <v>0.35463386263424135</v>
      </c>
      <c r="Z10" s="77">
        <v>0.69142857142857139</v>
      </c>
      <c r="AA10" s="77">
        <v>0.57158065418750981</v>
      </c>
      <c r="AB10" s="77">
        <v>0.32080200501253131</v>
      </c>
      <c r="AC10" s="77">
        <v>0.22105263157894739</v>
      </c>
      <c r="AD10" s="76">
        <v>0.79294594641421945</v>
      </c>
      <c r="AE10" s="77">
        <v>0.73512326634432867</v>
      </c>
      <c r="AF10" s="77">
        <v>0.45980261529041366</v>
      </c>
      <c r="AG10" s="77">
        <v>0.76321274402422534</v>
      </c>
      <c r="AH10" s="77">
        <v>0.76953857911320267</v>
      </c>
      <c r="AI10" s="77">
        <v>0</v>
      </c>
      <c r="AJ10" s="77">
        <v>0.52303121703140643</v>
      </c>
      <c r="AK10" s="77">
        <v>0.44619132960002056</v>
      </c>
      <c r="AL10" s="77">
        <v>0.22105263157894739</v>
      </c>
      <c r="AM10" s="76">
        <v>0.66262394268298719</v>
      </c>
      <c r="AN10" s="77">
        <v>0.510917107712476</v>
      </c>
      <c r="AO10" s="78">
        <v>0.39675839273679148</v>
      </c>
      <c r="AP10" s="79">
        <v>0.51778217139163563</v>
      </c>
      <c r="AQ10" s="70">
        <v>1</v>
      </c>
      <c r="AR10" s="71">
        <v>0</v>
      </c>
      <c r="AS10" s="71">
        <v>2</v>
      </c>
      <c r="AT10" s="71">
        <v>0</v>
      </c>
      <c r="AU10" s="71">
        <v>1</v>
      </c>
      <c r="AV10" s="71" t="s">
        <v>3427</v>
      </c>
      <c r="AW10" s="72" t="s">
        <v>3422</v>
      </c>
      <c r="AY10" s="61" t="s">
        <v>3407</v>
      </c>
      <c r="AZ10" s="59">
        <v>1</v>
      </c>
      <c r="BA10" s="59" t="e">
        <f>COUNTIF(TQoL_Indexes!#REF!,AZ10)</f>
        <v>#REF!</v>
      </c>
      <c r="BB10" s="59" t="s">
        <v>3407</v>
      </c>
    </row>
    <row r="11" spans="1:57">
      <c r="A11" s="23" t="s">
        <v>3759</v>
      </c>
      <c r="B11" s="23" t="s">
        <v>3392</v>
      </c>
      <c r="C11" s="23" t="s">
        <v>57</v>
      </c>
      <c r="D11" s="24" t="s">
        <v>152</v>
      </c>
      <c r="E11" s="24" t="s">
        <v>157</v>
      </c>
      <c r="F11" s="24" t="s">
        <v>158</v>
      </c>
      <c r="G11" s="24" t="s">
        <v>161</v>
      </c>
      <c r="H11" s="76">
        <v>0.96350295278818576</v>
      </c>
      <c r="I11" s="77">
        <v>0.70599603580464387</v>
      </c>
      <c r="J11" s="77">
        <v>0.79197918139011692</v>
      </c>
      <c r="K11" s="77">
        <v>0.86142450044112995</v>
      </c>
      <c r="L11" s="77">
        <v>0.49529437750675814</v>
      </c>
      <c r="M11" s="77">
        <v>0.91304328840430315</v>
      </c>
      <c r="N11" s="77">
        <v>0.88540249578974106</v>
      </c>
      <c r="O11" s="77" t="s">
        <v>3395</v>
      </c>
      <c r="P11" s="77">
        <v>0.55111002725089642</v>
      </c>
      <c r="Q11" s="77">
        <v>0.5336296793158033</v>
      </c>
      <c r="R11" s="77">
        <v>0.12530662169050252</v>
      </c>
      <c r="S11" s="77">
        <v>0.84705882352941209</v>
      </c>
      <c r="T11" s="77">
        <v>0.67936666451903871</v>
      </c>
      <c r="U11" s="77">
        <v>0.69747133474042755</v>
      </c>
      <c r="V11" s="77">
        <v>0.79811122889513497</v>
      </c>
      <c r="W11" s="77">
        <v>0.79929148186470622</v>
      </c>
      <c r="X11" s="77">
        <v>0</v>
      </c>
      <c r="Y11" s="77">
        <v>0.35463386263424135</v>
      </c>
      <c r="Z11" s="77">
        <v>0.69142857142857139</v>
      </c>
      <c r="AA11" s="77">
        <v>0.57158065418750981</v>
      </c>
      <c r="AB11" s="77">
        <v>0.32080200501253131</v>
      </c>
      <c r="AC11" s="77">
        <v>0.22105263157894739</v>
      </c>
      <c r="AD11" s="76">
        <v>0.82049272332764878</v>
      </c>
      <c r="AE11" s="77">
        <v>0.74125493787856578</v>
      </c>
      <c r="AF11" s="77">
        <v>0.32946815050315292</v>
      </c>
      <c r="AG11" s="77">
        <v>0.76321274402422534</v>
      </c>
      <c r="AH11" s="77">
        <v>0.74779128181778121</v>
      </c>
      <c r="AI11" s="77">
        <v>0.39964574093235311</v>
      </c>
      <c r="AJ11" s="77">
        <v>0.52303121703140643</v>
      </c>
      <c r="AK11" s="77">
        <v>0.44619132960002056</v>
      </c>
      <c r="AL11" s="77">
        <v>0.22105263157894739</v>
      </c>
      <c r="AM11" s="76">
        <v>0.63040527056978923</v>
      </c>
      <c r="AN11" s="77">
        <v>0.6368832555914532</v>
      </c>
      <c r="AO11" s="78">
        <v>0.39675839273679148</v>
      </c>
      <c r="AP11" s="79">
        <v>0.54838440588054815</v>
      </c>
      <c r="AQ11" s="70">
        <v>1</v>
      </c>
      <c r="AR11" s="71">
        <v>0</v>
      </c>
      <c r="AS11" s="71">
        <v>1</v>
      </c>
      <c r="AT11" s="71">
        <v>0</v>
      </c>
      <c r="AU11" s="71">
        <v>0</v>
      </c>
      <c r="AV11" s="71" t="s">
        <v>3395</v>
      </c>
      <c r="AW11" s="72" t="s">
        <v>3422</v>
      </c>
      <c r="AY11" s="61" t="s">
        <v>3408</v>
      </c>
      <c r="AZ11" s="59">
        <v>2</v>
      </c>
      <c r="BA11" s="59" t="e">
        <f>COUNTIF(TQoL_Indexes!#REF!,AZ11)</f>
        <v>#REF!</v>
      </c>
      <c r="BB11" s="59" t="s">
        <v>3408</v>
      </c>
    </row>
    <row r="12" spans="1:57">
      <c r="A12" s="23" t="s">
        <v>3760</v>
      </c>
      <c r="B12" s="23" t="s">
        <v>3392</v>
      </c>
      <c r="C12" s="23" t="s">
        <v>60</v>
      </c>
      <c r="D12" s="24" t="s">
        <v>152</v>
      </c>
      <c r="E12" s="24" t="s">
        <v>157</v>
      </c>
      <c r="F12" s="24" t="s">
        <v>165</v>
      </c>
      <c r="G12" s="24" t="s">
        <v>166</v>
      </c>
      <c r="H12" s="76">
        <v>0.96402868881862835</v>
      </c>
      <c r="I12" s="77">
        <v>0.59298576056512231</v>
      </c>
      <c r="J12" s="77">
        <v>0.85821378367882195</v>
      </c>
      <c r="K12" s="77">
        <v>0.85165398544604276</v>
      </c>
      <c r="L12" s="77">
        <v>0.46008432294227397</v>
      </c>
      <c r="M12" s="77">
        <v>0.85284987121906908</v>
      </c>
      <c r="N12" s="77">
        <v>0.62164899903052562</v>
      </c>
      <c r="O12" s="77" t="s">
        <v>3395</v>
      </c>
      <c r="P12" s="77">
        <v>0.45832056920543446</v>
      </c>
      <c r="Q12" s="77">
        <v>0.60324613815091532</v>
      </c>
      <c r="R12" s="77">
        <v>0.4238714572843264</v>
      </c>
      <c r="S12" s="77">
        <v>0.9058823529411768</v>
      </c>
      <c r="T12" s="77">
        <v>0.48982346498292634</v>
      </c>
      <c r="U12" s="77">
        <v>0.67848445308263516</v>
      </c>
      <c r="V12" s="77">
        <v>0.78312013805103764</v>
      </c>
      <c r="W12" s="77">
        <v>0.50118455645687887</v>
      </c>
      <c r="X12" s="77">
        <v>0.48629186186049056</v>
      </c>
      <c r="Y12" s="77">
        <v>0.39893012686991114</v>
      </c>
      <c r="Z12" s="77">
        <v>0.78857142857142859</v>
      </c>
      <c r="AA12" s="77">
        <v>0.53580173318318747</v>
      </c>
      <c r="AB12" s="77">
        <v>0.32080200501253131</v>
      </c>
      <c r="AC12" s="77">
        <v>0.22105263157894739</v>
      </c>
      <c r="AD12" s="76">
        <v>0.80507607768752421</v>
      </c>
      <c r="AE12" s="77">
        <v>0.64891154956866914</v>
      </c>
      <c r="AF12" s="77">
        <v>0.51355879771762081</v>
      </c>
      <c r="AG12" s="77">
        <v>0.69785290896205154</v>
      </c>
      <c r="AH12" s="77">
        <v>0.7308022955668364</v>
      </c>
      <c r="AI12" s="77">
        <v>0.49373820915868472</v>
      </c>
      <c r="AJ12" s="77">
        <v>0.59375077772066986</v>
      </c>
      <c r="AK12" s="77">
        <v>0.42830186909785939</v>
      </c>
      <c r="AL12" s="77">
        <v>0.22105263157894739</v>
      </c>
      <c r="AM12" s="76">
        <v>0.65584880832460468</v>
      </c>
      <c r="AN12" s="77">
        <v>0.64079780456252422</v>
      </c>
      <c r="AO12" s="78">
        <v>0.41436842613249225</v>
      </c>
      <c r="AP12" s="79">
        <v>0.56438528336845861</v>
      </c>
      <c r="AQ12" s="70">
        <v>1</v>
      </c>
      <c r="AR12" s="71">
        <v>0</v>
      </c>
      <c r="AS12" s="71">
        <v>1</v>
      </c>
      <c r="AT12" s="71">
        <v>0</v>
      </c>
      <c r="AU12" s="71">
        <v>0</v>
      </c>
      <c r="AV12" s="71" t="s">
        <v>3395</v>
      </c>
      <c r="AW12" s="72" t="s">
        <v>3422</v>
      </c>
      <c r="AY12" s="61" t="s">
        <v>3409</v>
      </c>
      <c r="AZ12" s="59">
        <v>3</v>
      </c>
      <c r="BA12" s="59" t="e">
        <f>COUNTIF(TQoL_Indexes!#REF!,AZ12)</f>
        <v>#REF!</v>
      </c>
      <c r="BB12" s="59" t="s">
        <v>3409</v>
      </c>
    </row>
    <row r="13" spans="1:57">
      <c r="A13" s="23" t="s">
        <v>3761</v>
      </c>
      <c r="B13" s="23" t="s">
        <v>3392</v>
      </c>
      <c r="C13" s="23" t="s">
        <v>62</v>
      </c>
      <c r="D13" s="24" t="s">
        <v>152</v>
      </c>
      <c r="E13" s="24" t="s">
        <v>157</v>
      </c>
      <c r="F13" s="24" t="s">
        <v>172</v>
      </c>
      <c r="G13" s="24" t="s">
        <v>173</v>
      </c>
      <c r="H13" s="76">
        <v>0.96240141062916318</v>
      </c>
      <c r="I13" s="77">
        <v>0.54901558392294292</v>
      </c>
      <c r="J13" s="77">
        <v>0.61444346628222479</v>
      </c>
      <c r="K13" s="77">
        <v>0.77010722566096845</v>
      </c>
      <c r="L13" s="77">
        <v>0.46057848085352898</v>
      </c>
      <c r="M13" s="77">
        <v>0.84276625062382204</v>
      </c>
      <c r="N13" s="77">
        <v>0.31209100236606824</v>
      </c>
      <c r="O13" s="77" t="s">
        <v>3395</v>
      </c>
      <c r="P13" s="77">
        <v>0.45991799326803501</v>
      </c>
      <c r="Q13" s="77">
        <v>0.5</v>
      </c>
      <c r="R13" s="77">
        <v>7.937571881014284E-2</v>
      </c>
      <c r="S13" s="77">
        <v>0.78823529411764737</v>
      </c>
      <c r="T13" s="77">
        <v>0.60379163713678241</v>
      </c>
      <c r="U13" s="77">
        <v>0.58514459164838495</v>
      </c>
      <c r="V13" s="77">
        <v>0.84131090887038251</v>
      </c>
      <c r="W13" s="77">
        <v>0.84806557691863727</v>
      </c>
      <c r="X13" s="77">
        <v>0.56715402488799238</v>
      </c>
      <c r="Y13" s="77">
        <v>0.21937809397570779</v>
      </c>
      <c r="Z13" s="77">
        <v>0.76</v>
      </c>
      <c r="AA13" s="77">
        <v>0.53580173318318736</v>
      </c>
      <c r="AB13" s="77">
        <v>0.32080200501253131</v>
      </c>
      <c r="AC13" s="77">
        <v>0.22105263157894739</v>
      </c>
      <c r="AD13" s="76">
        <v>0.7086201536114437</v>
      </c>
      <c r="AE13" s="77">
        <v>0.56909219055448446</v>
      </c>
      <c r="AF13" s="77">
        <v>0.28968785940507141</v>
      </c>
      <c r="AG13" s="77">
        <v>0.69601346562721489</v>
      </c>
      <c r="AH13" s="77">
        <v>0.71322775025938379</v>
      </c>
      <c r="AI13" s="77">
        <v>0.70760980090331482</v>
      </c>
      <c r="AJ13" s="77">
        <v>0.48968904698785387</v>
      </c>
      <c r="AK13" s="77">
        <v>0.42830186909785933</v>
      </c>
      <c r="AL13" s="77">
        <v>0.22105263157894739</v>
      </c>
      <c r="AM13" s="76">
        <v>0.52246673452366654</v>
      </c>
      <c r="AN13" s="77">
        <v>0.70561700559663787</v>
      </c>
      <c r="AO13" s="78">
        <v>0.37968118255488686</v>
      </c>
      <c r="AP13" s="79">
        <v>0.52756932960316527</v>
      </c>
      <c r="AQ13" s="70">
        <v>1</v>
      </c>
      <c r="AR13" s="71">
        <v>0</v>
      </c>
      <c r="AS13" s="71">
        <v>1</v>
      </c>
      <c r="AT13" s="71">
        <v>0</v>
      </c>
      <c r="AU13" s="71">
        <v>1</v>
      </c>
      <c r="AV13" s="71" t="s">
        <v>3426</v>
      </c>
      <c r="AW13" s="72" t="s">
        <v>3422</v>
      </c>
      <c r="AY13" s="61"/>
      <c r="AZ13" s="59"/>
      <c r="BA13" s="85" t="e">
        <f>SUM(BA9:BA12)</f>
        <v>#REF!</v>
      </c>
      <c r="BB13" s="59"/>
    </row>
    <row r="14" spans="1:57">
      <c r="A14" s="23" t="s">
        <v>3762</v>
      </c>
      <c r="B14" s="23" t="s">
        <v>3392</v>
      </c>
      <c r="C14" s="23" t="s">
        <v>64</v>
      </c>
      <c r="D14" s="24" t="s">
        <v>152</v>
      </c>
      <c r="E14" s="24" t="s">
        <v>157</v>
      </c>
      <c r="F14" s="24" t="s">
        <v>172</v>
      </c>
      <c r="G14" s="24" t="s">
        <v>175</v>
      </c>
      <c r="H14" s="76">
        <v>0.96240141062916318</v>
      </c>
      <c r="I14" s="77">
        <v>0.63556083809173192</v>
      </c>
      <c r="J14" s="77">
        <v>0.62214439072084682</v>
      </c>
      <c r="K14" s="77">
        <v>0.85074210521611238</v>
      </c>
      <c r="L14" s="77">
        <v>0.44499898456821757</v>
      </c>
      <c r="M14" s="77">
        <v>0.95731538939148464</v>
      </c>
      <c r="N14" s="77">
        <v>0.69298898101141027</v>
      </c>
      <c r="O14" s="77" t="s">
        <v>3395</v>
      </c>
      <c r="P14" s="77">
        <v>0.44559423084012784</v>
      </c>
      <c r="Q14" s="77">
        <v>0.50732105002657157</v>
      </c>
      <c r="R14" s="77">
        <v>0.17569346477741754</v>
      </c>
      <c r="S14" s="77">
        <v>0.78823529411764737</v>
      </c>
      <c r="T14" s="77">
        <v>0.60379163713678241</v>
      </c>
      <c r="U14" s="77">
        <v>0.59957298149285432</v>
      </c>
      <c r="V14" s="77">
        <v>0.84131090887038251</v>
      </c>
      <c r="W14" s="77">
        <v>0.88492605013605552</v>
      </c>
      <c r="X14" s="77">
        <v>0</v>
      </c>
      <c r="Y14" s="77">
        <v>0.21937809397570779</v>
      </c>
      <c r="Z14" s="77">
        <v>0.76</v>
      </c>
      <c r="AA14" s="77">
        <v>0.53580173318318736</v>
      </c>
      <c r="AB14" s="77">
        <v>0.32080200501253131</v>
      </c>
      <c r="AC14" s="77">
        <v>0.22105263157894739</v>
      </c>
      <c r="AD14" s="76">
        <v>0.74003554648058056</v>
      </c>
      <c r="AE14" s="77">
        <v>0.67832793820547055</v>
      </c>
      <c r="AF14" s="77">
        <v>0.34150725740199456</v>
      </c>
      <c r="AG14" s="77">
        <v>0.69601346562721489</v>
      </c>
      <c r="AH14" s="77">
        <v>0.72044194518161842</v>
      </c>
      <c r="AI14" s="77">
        <v>0.44246302506802776</v>
      </c>
      <c r="AJ14" s="77">
        <v>0.48968904698785387</v>
      </c>
      <c r="AK14" s="77">
        <v>0.42830186909785933</v>
      </c>
      <c r="AL14" s="77">
        <v>0.22105263157894739</v>
      </c>
      <c r="AM14" s="76">
        <v>0.58662358069601528</v>
      </c>
      <c r="AN14" s="77">
        <v>0.6196394786256203</v>
      </c>
      <c r="AO14" s="78">
        <v>0.37968118255488686</v>
      </c>
      <c r="AP14" s="79">
        <v>0.5227141547536287</v>
      </c>
      <c r="AQ14" s="70">
        <v>1</v>
      </c>
      <c r="AR14" s="71">
        <v>0</v>
      </c>
      <c r="AS14" s="71">
        <v>1</v>
      </c>
      <c r="AT14" s="71">
        <v>0</v>
      </c>
      <c r="AU14" s="71">
        <v>0</v>
      </c>
      <c r="AV14" s="71" t="s">
        <v>3395</v>
      </c>
      <c r="AW14" s="72" t="s">
        <v>3422</v>
      </c>
      <c r="AY14" s="60" t="s">
        <v>3398</v>
      </c>
      <c r="AZ14" s="59"/>
      <c r="BA14" s="59"/>
      <c r="BB14" s="59"/>
    </row>
    <row r="15" spans="1:57">
      <c r="A15" s="23" t="s">
        <v>3763</v>
      </c>
      <c r="B15" s="23" t="s">
        <v>3392</v>
      </c>
      <c r="C15" s="23" t="s">
        <v>66</v>
      </c>
      <c r="D15" s="24" t="s">
        <v>152</v>
      </c>
      <c r="E15" s="24" t="s">
        <v>157</v>
      </c>
      <c r="F15" s="24" t="s">
        <v>172</v>
      </c>
      <c r="G15" s="24" t="s">
        <v>183</v>
      </c>
      <c r="H15" s="76">
        <v>0.96240141062916318</v>
      </c>
      <c r="I15" s="77">
        <v>0.55126157779648444</v>
      </c>
      <c r="J15" s="77">
        <v>0.54772197501079001</v>
      </c>
      <c r="K15" s="77">
        <v>0.91492200900449672</v>
      </c>
      <c r="L15" s="77">
        <v>0.43887762127455421</v>
      </c>
      <c r="M15" s="77">
        <v>0.59619775344905568</v>
      </c>
      <c r="N15" s="77">
        <v>0.51307299442854748</v>
      </c>
      <c r="O15" s="77" t="s">
        <v>3395</v>
      </c>
      <c r="P15" s="77">
        <v>0.42149479964769077</v>
      </c>
      <c r="Q15" s="77">
        <v>0.53041048069592867</v>
      </c>
      <c r="R15" s="77">
        <v>8.2555896382814908E-2</v>
      </c>
      <c r="S15" s="77">
        <v>0.78823529411764737</v>
      </c>
      <c r="T15" s="77">
        <v>0.60379163713678241</v>
      </c>
      <c r="U15" s="77">
        <v>0.66543263839455635</v>
      </c>
      <c r="V15" s="77">
        <v>0.84131090887038251</v>
      </c>
      <c r="W15" s="77">
        <v>0.83292530222980232</v>
      </c>
      <c r="X15" s="77">
        <v>0</v>
      </c>
      <c r="Y15" s="77">
        <v>0.21937809397570779</v>
      </c>
      <c r="Z15" s="77">
        <v>0.76</v>
      </c>
      <c r="AA15" s="77">
        <v>0.53580173318318736</v>
      </c>
      <c r="AB15" s="77">
        <v>0.32080200501253131</v>
      </c>
      <c r="AC15" s="77">
        <v>0.22105263157894739</v>
      </c>
      <c r="AD15" s="76">
        <v>0.68712832114547917</v>
      </c>
      <c r="AE15" s="77">
        <v>0.57691303556086893</v>
      </c>
      <c r="AF15" s="77">
        <v>0.30648318853937179</v>
      </c>
      <c r="AG15" s="77">
        <v>0.69601346562721489</v>
      </c>
      <c r="AH15" s="77">
        <v>0.75337177363246943</v>
      </c>
      <c r="AI15" s="77">
        <v>0.41646265111490116</v>
      </c>
      <c r="AJ15" s="77">
        <v>0.48968904698785387</v>
      </c>
      <c r="AK15" s="77">
        <v>0.42830186909785933</v>
      </c>
      <c r="AL15" s="77">
        <v>0.22105263157894739</v>
      </c>
      <c r="AM15" s="76">
        <v>0.52350818174857328</v>
      </c>
      <c r="AN15" s="77">
        <v>0.62194929679152855</v>
      </c>
      <c r="AO15" s="78">
        <v>0.37968118255488686</v>
      </c>
      <c r="AP15" s="79">
        <v>0.50326805054220625</v>
      </c>
      <c r="AQ15" s="70">
        <v>1</v>
      </c>
      <c r="AR15" s="71">
        <v>0</v>
      </c>
      <c r="AS15" s="71">
        <v>2</v>
      </c>
      <c r="AT15" s="71">
        <v>0</v>
      </c>
      <c r="AU15" s="71">
        <v>0</v>
      </c>
      <c r="AV15" s="71" t="s">
        <v>3395</v>
      </c>
      <c r="AW15" s="72" t="s">
        <v>3422</v>
      </c>
      <c r="AY15" s="61" t="s">
        <v>3410</v>
      </c>
      <c r="AZ15" s="59">
        <v>0</v>
      </c>
      <c r="BA15" s="59" t="e">
        <f>COUNTIF(TQoL_Indexes!#REF!,AZ15)</f>
        <v>#REF!</v>
      </c>
      <c r="BB15" s="59" t="s">
        <v>3410</v>
      </c>
    </row>
    <row r="16" spans="1:57">
      <c r="A16" s="23" t="s">
        <v>3764</v>
      </c>
      <c r="B16" s="23" t="s">
        <v>3720</v>
      </c>
      <c r="C16" s="23" t="s">
        <v>68</v>
      </c>
      <c r="D16" s="24" t="s">
        <v>152</v>
      </c>
      <c r="E16" s="24" t="s">
        <v>157</v>
      </c>
      <c r="F16" s="24" t="s">
        <v>185</v>
      </c>
      <c r="G16" s="24" t="s">
        <v>186</v>
      </c>
      <c r="H16" s="76">
        <v>0.958946573857683</v>
      </c>
      <c r="I16" s="77">
        <v>0.43803696767421496</v>
      </c>
      <c r="J16" s="77">
        <v>0.68765128709948198</v>
      </c>
      <c r="K16" s="77">
        <v>0.88676570187981463</v>
      </c>
      <c r="L16" s="77">
        <v>0.52911310981286741</v>
      </c>
      <c r="M16" s="77">
        <v>0.85900244487699262</v>
      </c>
      <c r="N16" s="77">
        <v>0.6319540787627338</v>
      </c>
      <c r="O16" s="77" t="s">
        <v>3395</v>
      </c>
      <c r="P16" s="77">
        <v>0.49520557175605573</v>
      </c>
      <c r="Q16" s="77">
        <v>0.51982012396497934</v>
      </c>
      <c r="R16" s="77">
        <v>0.11095668500507026</v>
      </c>
      <c r="S16" s="77">
        <v>0.9058823529411768</v>
      </c>
      <c r="T16" s="77">
        <v>0.70900715160105654</v>
      </c>
      <c r="U16" s="77">
        <v>0.74438303527865191</v>
      </c>
      <c r="V16" s="77">
        <v>0.95176956677115376</v>
      </c>
      <c r="W16" s="77">
        <v>0.59898613842504633</v>
      </c>
      <c r="X16" s="77">
        <v>0.46338110621124495</v>
      </c>
      <c r="Y16" s="77">
        <v>0.3475329347796684</v>
      </c>
      <c r="Z16" s="77">
        <v>0.89714285714285713</v>
      </c>
      <c r="AA16" s="77">
        <v>0.5715806541875097</v>
      </c>
      <c r="AB16" s="77">
        <v>0.32080200501253131</v>
      </c>
      <c r="AC16" s="77">
        <v>0.22105263157894739</v>
      </c>
      <c r="AD16" s="76">
        <v>0.69487827621045994</v>
      </c>
      <c r="AE16" s="77">
        <v>0.68040818141769277</v>
      </c>
      <c r="AF16" s="77">
        <v>0.31538840448502481</v>
      </c>
      <c r="AG16" s="77">
        <v>0.80744475227111667</v>
      </c>
      <c r="AH16" s="77">
        <v>0.84807630102490283</v>
      </c>
      <c r="AI16" s="77">
        <v>0.53118362231814564</v>
      </c>
      <c r="AJ16" s="77">
        <v>0.62233789596126277</v>
      </c>
      <c r="AK16" s="77">
        <v>0.4461913296000205</v>
      </c>
      <c r="AL16" s="77">
        <v>0.22105263157894739</v>
      </c>
      <c r="AM16" s="76">
        <v>0.56355828737105917</v>
      </c>
      <c r="AN16" s="77">
        <v>0.72890155853805505</v>
      </c>
      <c r="AO16" s="78">
        <v>0.42986061904674355</v>
      </c>
      <c r="AP16" s="79">
        <v>0.56756348569244086</v>
      </c>
      <c r="AQ16" s="70">
        <v>1</v>
      </c>
      <c r="AR16" s="71">
        <v>0</v>
      </c>
      <c r="AS16" s="71">
        <v>0</v>
      </c>
      <c r="AT16" s="71">
        <v>0</v>
      </c>
      <c r="AU16" s="71">
        <v>1</v>
      </c>
      <c r="AV16" s="71" t="s">
        <v>3426</v>
      </c>
      <c r="AW16" s="72" t="s">
        <v>3422</v>
      </c>
      <c r="AY16" s="61" t="s">
        <v>3411</v>
      </c>
      <c r="AZ16" s="59">
        <v>1</v>
      </c>
      <c r="BA16" s="59" t="e">
        <f>COUNTIF(TQoL_Indexes!#REF!,AZ16)</f>
        <v>#REF!</v>
      </c>
      <c r="BB16" s="59" t="s">
        <v>3411</v>
      </c>
    </row>
    <row r="17" spans="1:54">
      <c r="A17" s="23" t="s">
        <v>3765</v>
      </c>
      <c r="B17" s="23" t="s">
        <v>3720</v>
      </c>
      <c r="C17" s="23" t="s">
        <v>73</v>
      </c>
      <c r="D17" s="24" t="s">
        <v>152</v>
      </c>
      <c r="E17" s="24" t="s">
        <v>157</v>
      </c>
      <c r="F17" s="24" t="s">
        <v>190</v>
      </c>
      <c r="G17" s="24" t="s">
        <v>197</v>
      </c>
      <c r="H17" s="76">
        <v>0.96371575070526971</v>
      </c>
      <c r="I17" s="77">
        <v>0.7455157390395506</v>
      </c>
      <c r="J17" s="77">
        <v>0.84259712014044563</v>
      </c>
      <c r="K17" s="77">
        <v>0.81116606761348997</v>
      </c>
      <c r="L17" s="77">
        <v>0.39991526139123851</v>
      </c>
      <c r="M17" s="77">
        <v>1</v>
      </c>
      <c r="N17" s="77">
        <v>0.85682891364922131</v>
      </c>
      <c r="O17" s="77" t="s">
        <v>3395</v>
      </c>
      <c r="P17" s="77">
        <v>0.49998549311745549</v>
      </c>
      <c r="Q17" s="77">
        <v>0.5</v>
      </c>
      <c r="R17" s="77">
        <v>4.6659930931377401E-2</v>
      </c>
      <c r="S17" s="77">
        <v>0.84705882352941209</v>
      </c>
      <c r="T17" s="77">
        <v>0.62891244120868506</v>
      </c>
      <c r="U17" s="77">
        <v>0.7205897069885534</v>
      </c>
      <c r="V17" s="77">
        <v>0.84402965462234214</v>
      </c>
      <c r="W17" s="77">
        <v>0.77284281585740378</v>
      </c>
      <c r="X17" s="77">
        <v>0.40356456603063362</v>
      </c>
      <c r="Y17" s="77">
        <v>0.1785714285714286</v>
      </c>
      <c r="Z17" s="77">
        <v>0.79428571428571426</v>
      </c>
      <c r="AA17" s="77">
        <v>0.53580173318318747</v>
      </c>
      <c r="AB17" s="77">
        <v>0.32080200501253131</v>
      </c>
      <c r="AC17" s="77">
        <v>0.22105263157894739</v>
      </c>
      <c r="AD17" s="76">
        <v>0.85060953662842198</v>
      </c>
      <c r="AE17" s="77">
        <v>0.71357914715428106</v>
      </c>
      <c r="AF17" s="77">
        <v>0.27332996546568872</v>
      </c>
      <c r="AG17" s="77">
        <v>0.73798563236904857</v>
      </c>
      <c r="AH17" s="77">
        <v>0.78230968080544772</v>
      </c>
      <c r="AI17" s="77">
        <v>0.5882036909440187</v>
      </c>
      <c r="AJ17" s="77">
        <v>0.48642857142857143</v>
      </c>
      <c r="AK17" s="77">
        <v>0.42830186909785939</v>
      </c>
      <c r="AL17" s="77">
        <v>0.22105263157894739</v>
      </c>
      <c r="AM17" s="76">
        <v>0.61250621641613057</v>
      </c>
      <c r="AN17" s="77">
        <v>0.70283300137283833</v>
      </c>
      <c r="AO17" s="78">
        <v>0.37859435736845937</v>
      </c>
      <c r="AP17" s="79">
        <v>0.55543938747317001</v>
      </c>
      <c r="AQ17" s="70">
        <v>1</v>
      </c>
      <c r="AR17" s="71">
        <v>0</v>
      </c>
      <c r="AS17" s="71">
        <v>2</v>
      </c>
      <c r="AT17" s="71">
        <v>0</v>
      </c>
      <c r="AU17" s="71">
        <v>0</v>
      </c>
      <c r="AV17" s="71" t="s">
        <v>3395</v>
      </c>
      <c r="AW17" s="72" t="s">
        <v>3422</v>
      </c>
      <c r="AY17" s="61" t="s">
        <v>3413</v>
      </c>
      <c r="AZ17" s="59">
        <v>2</v>
      </c>
      <c r="BA17" s="59" t="e">
        <f>COUNTIF(TQoL_Indexes!#REF!,AZ17)</f>
        <v>#REF!</v>
      </c>
      <c r="BB17" s="59" t="s">
        <v>3413</v>
      </c>
    </row>
    <row r="18" spans="1:54">
      <c r="A18" s="23" t="s">
        <v>3766</v>
      </c>
      <c r="B18" s="23" t="s">
        <v>3720</v>
      </c>
      <c r="C18" s="23" t="s">
        <v>75</v>
      </c>
      <c r="D18" s="24" t="s">
        <v>152</v>
      </c>
      <c r="E18" s="24" t="s">
        <v>207</v>
      </c>
      <c r="F18" s="24" t="s">
        <v>211</v>
      </c>
      <c r="G18" s="24" t="s">
        <v>214</v>
      </c>
      <c r="H18" s="76">
        <v>0.62547036161597991</v>
      </c>
      <c r="I18" s="77">
        <v>0.76916774778287189</v>
      </c>
      <c r="J18" s="77">
        <v>0.95051651475354515</v>
      </c>
      <c r="K18" s="77">
        <v>0.964207723083635</v>
      </c>
      <c r="L18" s="77">
        <v>0.29906807501344529</v>
      </c>
      <c r="M18" s="77">
        <v>0.95874775379709509</v>
      </c>
      <c r="N18" s="77">
        <v>0.91268851385446736</v>
      </c>
      <c r="O18" s="77" t="s">
        <v>3395</v>
      </c>
      <c r="P18" s="77">
        <v>0.60805370180649676</v>
      </c>
      <c r="Q18" s="77">
        <v>0.54737851642142776</v>
      </c>
      <c r="R18" s="77">
        <v>0</v>
      </c>
      <c r="S18" s="77">
        <v>0.44705882352941145</v>
      </c>
      <c r="T18" s="77">
        <v>0.26170349848592228</v>
      </c>
      <c r="U18" s="77">
        <v>0.44159108033077343</v>
      </c>
      <c r="V18" s="77">
        <v>0.52453288421346322</v>
      </c>
      <c r="W18" s="77">
        <v>0.68088886849437424</v>
      </c>
      <c r="X18" s="77">
        <v>0.68506079581656265</v>
      </c>
      <c r="Y18" s="77">
        <v>0.18928368544918411</v>
      </c>
      <c r="Z18" s="77">
        <v>0.53714285714285714</v>
      </c>
      <c r="AA18" s="77">
        <v>0.58969707263759497</v>
      </c>
      <c r="AB18" s="77">
        <v>0.32080200501253131</v>
      </c>
      <c r="AC18" s="77">
        <v>0.22105263157894739</v>
      </c>
      <c r="AD18" s="76">
        <v>0.78171820805079895</v>
      </c>
      <c r="AE18" s="77">
        <v>0.74855315351102791</v>
      </c>
      <c r="AF18" s="77">
        <v>0.27368925821071388</v>
      </c>
      <c r="AG18" s="77">
        <v>0.35438116100766687</v>
      </c>
      <c r="AH18" s="77">
        <v>0.48306198227211833</v>
      </c>
      <c r="AI18" s="77">
        <v>0.6829748321554685</v>
      </c>
      <c r="AJ18" s="77">
        <v>0.36321327129602066</v>
      </c>
      <c r="AK18" s="77">
        <v>0.45524953882506314</v>
      </c>
      <c r="AL18" s="77">
        <v>0.22105263157894739</v>
      </c>
      <c r="AM18" s="76">
        <v>0.60132020659084695</v>
      </c>
      <c r="AN18" s="77">
        <v>0.50680599181175123</v>
      </c>
      <c r="AO18" s="78">
        <v>0.34650514723334375</v>
      </c>
      <c r="AP18" s="79">
        <v>0.47877049434815272</v>
      </c>
      <c r="AQ18" s="70">
        <v>1</v>
      </c>
      <c r="AR18" s="71">
        <v>0</v>
      </c>
      <c r="AS18" s="71">
        <v>1</v>
      </c>
      <c r="AT18" s="71">
        <v>0</v>
      </c>
      <c r="AU18" s="71">
        <v>1</v>
      </c>
      <c r="AV18" s="71" t="s">
        <v>3429</v>
      </c>
      <c r="AW18" s="72" t="s">
        <v>3422</v>
      </c>
      <c r="AY18" s="61"/>
      <c r="AZ18" s="59"/>
      <c r="BA18" s="85" t="e">
        <f>SUM(BA15:BA17)</f>
        <v>#REF!</v>
      </c>
      <c r="BB18" s="59"/>
    </row>
    <row r="19" spans="1:54">
      <c r="A19" s="23" t="s">
        <v>3767</v>
      </c>
      <c r="B19" s="23" t="s">
        <v>3720</v>
      </c>
      <c r="C19" s="23" t="s">
        <v>77</v>
      </c>
      <c r="D19" s="24" t="s">
        <v>152</v>
      </c>
      <c r="E19" s="24" t="s">
        <v>207</v>
      </c>
      <c r="F19" s="24" t="s">
        <v>211</v>
      </c>
      <c r="G19" s="24" t="s">
        <v>216</v>
      </c>
      <c r="H19" s="76">
        <v>0.62547036161597991</v>
      </c>
      <c r="I19" s="77">
        <v>0.71369254371608726</v>
      </c>
      <c r="J19" s="77">
        <v>0.5694308580429146</v>
      </c>
      <c r="K19" s="77">
        <v>0.85080447215467681</v>
      </c>
      <c r="L19" s="77">
        <v>0.305636599322473</v>
      </c>
      <c r="M19" s="77">
        <v>0.94963306524815461</v>
      </c>
      <c r="N19" s="77">
        <v>0.81774399008729048</v>
      </c>
      <c r="O19" s="77" t="s">
        <v>3395</v>
      </c>
      <c r="P19" s="77">
        <v>0.75</v>
      </c>
      <c r="Q19" s="77">
        <v>0.56891101162356439</v>
      </c>
      <c r="R19" s="77">
        <v>0.30206476294909462</v>
      </c>
      <c r="S19" s="77">
        <v>0.44705882352941145</v>
      </c>
      <c r="T19" s="77">
        <v>0.26170349848592228</v>
      </c>
      <c r="U19" s="77">
        <v>0.41988521311922372</v>
      </c>
      <c r="V19" s="77">
        <v>0.52453288421346322</v>
      </c>
      <c r="W19" s="77">
        <v>0.69308220308118407</v>
      </c>
      <c r="X19" s="77">
        <v>0.60109878860441102</v>
      </c>
      <c r="Y19" s="77">
        <v>0.18928368544918411</v>
      </c>
      <c r="Z19" s="77">
        <v>0.53714285714285714</v>
      </c>
      <c r="AA19" s="77">
        <v>0.62547599364191719</v>
      </c>
      <c r="AB19" s="77">
        <v>0.32080200501253131</v>
      </c>
      <c r="AC19" s="77">
        <v>0.22105263157894739</v>
      </c>
      <c r="AD19" s="76">
        <v>0.63619792112499385</v>
      </c>
      <c r="AE19" s="77">
        <v>0.73476362536251894</v>
      </c>
      <c r="AF19" s="77">
        <v>0.43548788728632948</v>
      </c>
      <c r="AG19" s="77">
        <v>0.35438116100766687</v>
      </c>
      <c r="AH19" s="77">
        <v>0.4722090486663435</v>
      </c>
      <c r="AI19" s="77">
        <v>0.64709049584279754</v>
      </c>
      <c r="AJ19" s="77">
        <v>0.36321327129602066</v>
      </c>
      <c r="AK19" s="77">
        <v>0.47313899932722425</v>
      </c>
      <c r="AL19" s="77">
        <v>0.22105263157894739</v>
      </c>
      <c r="AM19" s="76">
        <v>0.60214981125794742</v>
      </c>
      <c r="AN19" s="77">
        <v>0.49122690183893597</v>
      </c>
      <c r="AO19" s="78">
        <v>0.3524683007340641</v>
      </c>
      <c r="AP19" s="79">
        <v>0.47630143990147455</v>
      </c>
      <c r="AQ19" s="70">
        <v>1</v>
      </c>
      <c r="AR19" s="71">
        <v>0</v>
      </c>
      <c r="AS19" s="71">
        <v>2</v>
      </c>
      <c r="AT19" s="71">
        <v>0</v>
      </c>
      <c r="AU19" s="71">
        <v>0</v>
      </c>
      <c r="AV19" s="71" t="s">
        <v>3395</v>
      </c>
      <c r="AW19" s="72" t="s">
        <v>3422</v>
      </c>
      <c r="AY19" s="61"/>
      <c r="AZ19" s="59"/>
      <c r="BA19" s="59"/>
      <c r="BB19" s="59"/>
    </row>
    <row r="20" spans="1:54">
      <c r="A20" s="23" t="s">
        <v>3768</v>
      </c>
      <c r="B20" s="23" t="s">
        <v>3720</v>
      </c>
      <c r="C20" s="23" t="s">
        <v>80</v>
      </c>
      <c r="D20" s="24" t="s">
        <v>152</v>
      </c>
      <c r="E20" s="24" t="s">
        <v>207</v>
      </c>
      <c r="F20" s="24" t="s">
        <v>211</v>
      </c>
      <c r="G20" s="24" t="s">
        <v>218</v>
      </c>
      <c r="H20" s="76">
        <v>0.62547036161597991</v>
      </c>
      <c r="I20" s="77">
        <v>0.5605388730530958</v>
      </c>
      <c r="J20" s="77">
        <v>0.2274178366852041</v>
      </c>
      <c r="K20" s="77">
        <v>0.8074281546718195</v>
      </c>
      <c r="L20" s="77">
        <v>0.30799096982003582</v>
      </c>
      <c r="M20" s="77">
        <v>1</v>
      </c>
      <c r="N20" s="77">
        <v>0.71357991003687593</v>
      </c>
      <c r="O20" s="77" t="s">
        <v>3395</v>
      </c>
      <c r="P20" s="77">
        <v>0</v>
      </c>
      <c r="Q20" s="77">
        <v>0.50008534349597589</v>
      </c>
      <c r="R20" s="77">
        <v>0</v>
      </c>
      <c r="S20" s="77">
        <v>0.44705882352941145</v>
      </c>
      <c r="T20" s="77">
        <v>0.26170349848592228</v>
      </c>
      <c r="U20" s="77">
        <v>0.47907081258056966</v>
      </c>
      <c r="V20" s="77">
        <v>0.52453288421346322</v>
      </c>
      <c r="W20" s="77">
        <v>0.98087565126973042</v>
      </c>
      <c r="X20" s="77">
        <v>0.56792000324552716</v>
      </c>
      <c r="Y20" s="77">
        <v>0.18928368544918411</v>
      </c>
      <c r="Z20" s="77">
        <v>0.53714285714285714</v>
      </c>
      <c r="AA20" s="77">
        <v>0.55391815163327263</v>
      </c>
      <c r="AB20" s="77">
        <v>0.32080200501253131</v>
      </c>
      <c r="AC20" s="77">
        <v>0.22105263157894739</v>
      </c>
      <c r="AD20" s="76">
        <v>0.47114235711809327</v>
      </c>
      <c r="AE20" s="77">
        <v>0.56579980690574616</v>
      </c>
      <c r="AF20" s="77">
        <v>0.25004267174798794</v>
      </c>
      <c r="AG20" s="77">
        <v>0.35438116100766687</v>
      </c>
      <c r="AH20" s="77">
        <v>0.50180184839701647</v>
      </c>
      <c r="AI20" s="77">
        <v>0.77439782725762885</v>
      </c>
      <c r="AJ20" s="77">
        <v>0.36321327129602066</v>
      </c>
      <c r="AK20" s="77">
        <v>0.43736007832290197</v>
      </c>
      <c r="AL20" s="77">
        <v>0.22105263157894739</v>
      </c>
      <c r="AM20" s="76">
        <v>0.42899494525727583</v>
      </c>
      <c r="AN20" s="77">
        <v>0.54352694555410408</v>
      </c>
      <c r="AO20" s="78">
        <v>0.34054199373262334</v>
      </c>
      <c r="AP20" s="79">
        <v>0.43375135298397105</v>
      </c>
      <c r="AQ20" s="70">
        <v>1</v>
      </c>
      <c r="AR20" s="71">
        <v>0</v>
      </c>
      <c r="AS20" s="71">
        <v>2</v>
      </c>
      <c r="AT20" s="71">
        <v>0</v>
      </c>
      <c r="AU20" s="71">
        <v>0</v>
      </c>
      <c r="AV20" s="71" t="s">
        <v>3395</v>
      </c>
      <c r="AW20" s="72" t="s">
        <v>3422</v>
      </c>
      <c r="AY20" s="60" t="s">
        <v>3399</v>
      </c>
      <c r="AZ20" s="59"/>
      <c r="BA20" s="59"/>
      <c r="BB20" s="59"/>
    </row>
    <row r="21" spans="1:54">
      <c r="A21" s="23" t="s">
        <v>3769</v>
      </c>
      <c r="B21" s="23" t="s">
        <v>3720</v>
      </c>
      <c r="C21" s="23" t="s">
        <v>82</v>
      </c>
      <c r="D21" s="24" t="s">
        <v>152</v>
      </c>
      <c r="E21" s="24" t="s">
        <v>207</v>
      </c>
      <c r="F21" s="24" t="s">
        <v>226</v>
      </c>
      <c r="G21" s="24" t="s">
        <v>229</v>
      </c>
      <c r="H21" s="76">
        <v>0.62439188996437756</v>
      </c>
      <c r="I21" s="77">
        <v>0.69050641498941179</v>
      </c>
      <c r="J21" s="77">
        <v>0.77412935827489382</v>
      </c>
      <c r="K21" s="77">
        <v>0.92179379804684858</v>
      </c>
      <c r="L21" s="77">
        <v>0.38432487172212171</v>
      </c>
      <c r="M21" s="77">
        <v>1</v>
      </c>
      <c r="N21" s="77">
        <v>0.79046342546071446</v>
      </c>
      <c r="O21" s="77" t="s">
        <v>3395</v>
      </c>
      <c r="P21" s="77">
        <v>0.26336712100624693</v>
      </c>
      <c r="Q21" s="77">
        <v>0.52499458208788519</v>
      </c>
      <c r="R21" s="77">
        <v>1.3194048921459549E-2</v>
      </c>
      <c r="S21" s="77">
        <v>0.54117647058823626</v>
      </c>
      <c r="T21" s="77">
        <v>0.2449197860962567</v>
      </c>
      <c r="U21" s="77">
        <v>0.50005423683018113</v>
      </c>
      <c r="V21" s="77">
        <v>0.58465606994270281</v>
      </c>
      <c r="W21" s="77">
        <v>0.55010119234450616</v>
      </c>
      <c r="X21" s="77">
        <v>0.45887506295231517</v>
      </c>
      <c r="Y21" s="77">
        <v>0.1785714285714286</v>
      </c>
      <c r="Z21" s="77">
        <v>0.67428571428571438</v>
      </c>
      <c r="AA21" s="77">
        <v>0.55391815163327274</v>
      </c>
      <c r="AB21" s="77">
        <v>0.32080200501253131</v>
      </c>
      <c r="AC21" s="77">
        <v>0.22105263157894739</v>
      </c>
      <c r="AD21" s="76">
        <v>0.69634255440956105</v>
      </c>
      <c r="AE21" s="77">
        <v>0.67198984324718636</v>
      </c>
      <c r="AF21" s="77">
        <v>0.26909431550467239</v>
      </c>
      <c r="AG21" s="77">
        <v>0.39304812834224645</v>
      </c>
      <c r="AH21" s="77">
        <v>0.54235515338644191</v>
      </c>
      <c r="AI21" s="77">
        <v>0.50448812764841067</v>
      </c>
      <c r="AJ21" s="77">
        <v>0.42642857142857149</v>
      </c>
      <c r="AK21" s="77">
        <v>0.43736007832290202</v>
      </c>
      <c r="AL21" s="77">
        <v>0.22105263157894739</v>
      </c>
      <c r="AM21" s="76">
        <v>0.54580890438713991</v>
      </c>
      <c r="AN21" s="77">
        <v>0.4799638031256997</v>
      </c>
      <c r="AO21" s="78">
        <v>0.36161376044347365</v>
      </c>
      <c r="AP21" s="79">
        <v>0.45916100665420323</v>
      </c>
      <c r="AQ21" s="70">
        <v>1</v>
      </c>
      <c r="AR21" s="71">
        <v>0</v>
      </c>
      <c r="AS21" s="71">
        <v>2</v>
      </c>
      <c r="AT21" s="71">
        <v>0</v>
      </c>
      <c r="AU21" s="71">
        <v>1</v>
      </c>
      <c r="AV21" s="71" t="s">
        <v>3430</v>
      </c>
      <c r="AW21" s="72" t="s">
        <v>3422</v>
      </c>
      <c r="AY21" s="61" t="s">
        <v>3414</v>
      </c>
      <c r="AZ21" s="59">
        <v>0</v>
      </c>
      <c r="BA21" s="59" t="e">
        <f>COUNTIF(TQoL_Indexes!#REF!,AZ21)</f>
        <v>#REF!</v>
      </c>
      <c r="BB21" s="59" t="s">
        <v>3414</v>
      </c>
    </row>
    <row r="22" spans="1:54">
      <c r="A22" s="23" t="s">
        <v>3770</v>
      </c>
      <c r="B22" s="23" t="s">
        <v>3720</v>
      </c>
      <c r="C22" s="23" t="s">
        <v>84</v>
      </c>
      <c r="D22" s="24" t="s">
        <v>255</v>
      </c>
      <c r="E22" s="24" t="s">
        <v>297</v>
      </c>
      <c r="F22" s="24" t="s">
        <v>298</v>
      </c>
      <c r="G22" s="24" t="s">
        <v>299</v>
      </c>
      <c r="H22" s="76">
        <v>0.14168348622685156</v>
      </c>
      <c r="I22" s="77">
        <v>0.76651247185976423</v>
      </c>
      <c r="J22" s="77">
        <v>0.80166905751091611</v>
      </c>
      <c r="K22" s="77">
        <v>0.65853347534223794</v>
      </c>
      <c r="L22" s="77">
        <v>0.32142279782239802</v>
      </c>
      <c r="M22" s="77">
        <v>1</v>
      </c>
      <c r="N22" s="77">
        <v>0.83857288916774553</v>
      </c>
      <c r="O22" s="77" t="s">
        <v>3395</v>
      </c>
      <c r="P22" s="77">
        <v>0.56831371584001134</v>
      </c>
      <c r="Q22" s="77">
        <v>0.73150823507900142</v>
      </c>
      <c r="R22" s="77">
        <v>0.36268368942517326</v>
      </c>
      <c r="S22" s="77">
        <v>9.4117647058823195E-2</v>
      </c>
      <c r="T22" s="77">
        <v>0.34265833387024031</v>
      </c>
      <c r="U22" s="77">
        <v>0.97092590593373995</v>
      </c>
      <c r="V22" s="77">
        <v>0.8419976122866778</v>
      </c>
      <c r="W22" s="77">
        <v>0.47216785160893771</v>
      </c>
      <c r="X22" s="77">
        <v>0.19386451662257964</v>
      </c>
      <c r="Y22" s="77">
        <v>0.84551762382665607</v>
      </c>
      <c r="Z22" s="77">
        <v>0.86857142857142855</v>
      </c>
      <c r="AA22" s="77">
        <v>0.29595978274530121</v>
      </c>
      <c r="AB22" s="77">
        <v>0.12857142857142859</v>
      </c>
      <c r="AC22" s="77">
        <v>0.78947368421052633</v>
      </c>
      <c r="AD22" s="76">
        <v>0.5699550051991773</v>
      </c>
      <c r="AE22" s="77">
        <v>0.6773685756344785</v>
      </c>
      <c r="AF22" s="77">
        <v>0.54709596225208734</v>
      </c>
      <c r="AG22" s="77">
        <v>0.21838799046453175</v>
      </c>
      <c r="AH22" s="77">
        <v>0.90646175911020888</v>
      </c>
      <c r="AI22" s="77">
        <v>0.33301618411575867</v>
      </c>
      <c r="AJ22" s="77">
        <v>0.85704452619904226</v>
      </c>
      <c r="AK22" s="77">
        <v>0.21226560565836489</v>
      </c>
      <c r="AL22" s="77">
        <v>0.78947368421052633</v>
      </c>
      <c r="AM22" s="76">
        <v>0.59813984769524764</v>
      </c>
      <c r="AN22" s="77">
        <v>0.48595531123016644</v>
      </c>
      <c r="AO22" s="78">
        <v>0.61959460535597788</v>
      </c>
      <c r="AP22" s="79">
        <v>0.56630985227279484</v>
      </c>
      <c r="AQ22" s="70">
        <v>1</v>
      </c>
      <c r="AR22" s="71">
        <v>3</v>
      </c>
      <c r="AS22" s="71">
        <v>0</v>
      </c>
      <c r="AT22" s="71">
        <v>0</v>
      </c>
      <c r="AU22" s="71">
        <v>1</v>
      </c>
      <c r="AV22" s="71" t="s">
        <v>3433</v>
      </c>
      <c r="AW22" s="72" t="s">
        <v>3721</v>
      </c>
      <c r="AY22" s="61" t="s">
        <v>3415</v>
      </c>
      <c r="AZ22" s="59">
        <v>1</v>
      </c>
      <c r="BA22" s="59" t="e">
        <f>COUNTIF(TQoL_Indexes!#REF!,AZ22)</f>
        <v>#REF!</v>
      </c>
      <c r="BB22" s="59" t="s">
        <v>3415</v>
      </c>
    </row>
    <row r="23" spans="1:54">
      <c r="A23" s="23" t="s">
        <v>3771</v>
      </c>
      <c r="B23" s="23" t="s">
        <v>3720</v>
      </c>
      <c r="C23" s="23" t="s">
        <v>86</v>
      </c>
      <c r="D23" s="24" t="s">
        <v>320</v>
      </c>
      <c r="E23" s="24" t="s">
        <v>321</v>
      </c>
      <c r="F23" s="24" t="s">
        <v>322</v>
      </c>
      <c r="G23" s="24" t="s">
        <v>327</v>
      </c>
      <c r="H23" s="76">
        <v>0.60716097365434685</v>
      </c>
      <c r="I23" s="77">
        <v>0.66754779093823613</v>
      </c>
      <c r="J23" s="77">
        <v>1</v>
      </c>
      <c r="K23" s="77">
        <v>1</v>
      </c>
      <c r="L23" s="77">
        <v>0.47656396398384249</v>
      </c>
      <c r="M23" s="77">
        <v>1</v>
      </c>
      <c r="N23" s="77">
        <v>1</v>
      </c>
      <c r="O23" s="77" t="s">
        <v>3395</v>
      </c>
      <c r="P23" s="77">
        <v>0.5</v>
      </c>
      <c r="Q23" s="77">
        <v>0.29699912779344334</v>
      </c>
      <c r="R23" s="77">
        <v>0.33285650469429673</v>
      </c>
      <c r="S23" s="77">
        <v>1</v>
      </c>
      <c r="T23" s="77">
        <v>0.80695509309967128</v>
      </c>
      <c r="U23" s="77">
        <v>0.72154586367391094</v>
      </c>
      <c r="V23" s="77">
        <v>0.80374368711353783</v>
      </c>
      <c r="W23" s="77" t="s">
        <v>3395</v>
      </c>
      <c r="X23" s="77">
        <v>0.58987313624938764</v>
      </c>
      <c r="Y23" s="77">
        <v>0.53133876159818216</v>
      </c>
      <c r="Z23" s="77">
        <v>0.79428571428571426</v>
      </c>
      <c r="AA23" s="77">
        <v>1</v>
      </c>
      <c r="AB23" s="77" t="s">
        <v>3395</v>
      </c>
      <c r="AC23" s="77">
        <v>0.50526315789473686</v>
      </c>
      <c r="AD23" s="76">
        <v>0.75823625486419433</v>
      </c>
      <c r="AE23" s="77">
        <v>0.79531279279676848</v>
      </c>
      <c r="AF23" s="77">
        <v>0.31492781624387001</v>
      </c>
      <c r="AG23" s="77">
        <v>0.9034775465498357</v>
      </c>
      <c r="AH23" s="77">
        <v>0.76264477539372444</v>
      </c>
      <c r="AI23" s="77">
        <v>0.58987313624938764</v>
      </c>
      <c r="AJ23" s="77">
        <v>0.66281223794194821</v>
      </c>
      <c r="AK23" s="77">
        <v>1</v>
      </c>
      <c r="AL23" s="77">
        <v>0.50526315789473686</v>
      </c>
      <c r="AM23" s="76">
        <v>0.6228256213016109</v>
      </c>
      <c r="AN23" s="77">
        <v>0.75199848606431596</v>
      </c>
      <c r="AO23" s="78">
        <v>0.72269179861222843</v>
      </c>
      <c r="AP23" s="79">
        <v>0.69804271567879272</v>
      </c>
      <c r="AQ23" s="70">
        <v>1</v>
      </c>
      <c r="AR23" s="71">
        <v>2</v>
      </c>
      <c r="AS23" s="71">
        <v>2</v>
      </c>
      <c r="AT23" s="71">
        <v>0</v>
      </c>
      <c r="AU23" s="71">
        <v>1</v>
      </c>
      <c r="AV23" s="71" t="s">
        <v>3436</v>
      </c>
      <c r="AW23" s="72" t="s">
        <v>3422</v>
      </c>
      <c r="AY23" s="61"/>
      <c r="AZ23" s="59"/>
      <c r="BA23" s="85" t="e">
        <f>SUM(BA21:BA22)</f>
        <v>#REF!</v>
      </c>
      <c r="BB23" s="25"/>
    </row>
    <row r="24" spans="1:54">
      <c r="A24" s="23" t="s">
        <v>3772</v>
      </c>
      <c r="B24" s="23" t="s">
        <v>3720</v>
      </c>
      <c r="C24" s="23" t="s">
        <v>88</v>
      </c>
      <c r="D24" s="24" t="s">
        <v>320</v>
      </c>
      <c r="E24" s="24" t="s">
        <v>321</v>
      </c>
      <c r="F24" s="24" t="s">
        <v>329</v>
      </c>
      <c r="G24" s="24" t="s">
        <v>334</v>
      </c>
      <c r="H24" s="76">
        <v>0.60716097365434685</v>
      </c>
      <c r="I24" s="77">
        <v>0.51451780395856439</v>
      </c>
      <c r="J24" s="77">
        <v>0.80946601126321038</v>
      </c>
      <c r="K24" s="77">
        <v>0.86109684417268162</v>
      </c>
      <c r="L24" s="77">
        <v>0.43124460646722956</v>
      </c>
      <c r="M24" s="77">
        <v>0.5271863672112802</v>
      </c>
      <c r="N24" s="77">
        <v>0.73850627105230671</v>
      </c>
      <c r="O24" s="77" t="s">
        <v>3395</v>
      </c>
      <c r="P24" s="77">
        <v>0.33168227651313947</v>
      </c>
      <c r="Q24" s="77">
        <v>0.56096216201647475</v>
      </c>
      <c r="R24" s="77">
        <v>1.7520684524399404E-2</v>
      </c>
      <c r="S24" s="77">
        <v>0.91764705882352904</v>
      </c>
      <c r="T24" s="77">
        <v>0.84107982733071318</v>
      </c>
      <c r="U24" s="77">
        <v>0.57220395667589496</v>
      </c>
      <c r="V24" s="77">
        <v>0.84537894402814595</v>
      </c>
      <c r="W24" s="77" t="s">
        <v>3395</v>
      </c>
      <c r="X24" s="77">
        <v>0.58987313624938764</v>
      </c>
      <c r="Y24" s="77">
        <v>0.43057321394757486</v>
      </c>
      <c r="Z24" s="77">
        <v>0.86857142857142855</v>
      </c>
      <c r="AA24" s="77">
        <v>1</v>
      </c>
      <c r="AB24" s="77" t="s">
        <v>3395</v>
      </c>
      <c r="AC24" s="77">
        <v>0.50526315789473686</v>
      </c>
      <c r="AD24" s="76">
        <v>0.6437149296253738</v>
      </c>
      <c r="AE24" s="77">
        <v>0.57794327308332749</v>
      </c>
      <c r="AF24" s="77">
        <v>0.28924142327043706</v>
      </c>
      <c r="AG24" s="77">
        <v>0.87936344307712111</v>
      </c>
      <c r="AH24" s="77">
        <v>0.70879145035202051</v>
      </c>
      <c r="AI24" s="77">
        <v>0.58987313624938764</v>
      </c>
      <c r="AJ24" s="77">
        <v>0.64957232125950171</v>
      </c>
      <c r="AK24" s="77">
        <v>1</v>
      </c>
      <c r="AL24" s="77">
        <v>0.50526315789473686</v>
      </c>
      <c r="AM24" s="76">
        <v>0.50363320865971273</v>
      </c>
      <c r="AN24" s="77">
        <v>0.72600934322617638</v>
      </c>
      <c r="AO24" s="78">
        <v>0.71827849305141278</v>
      </c>
      <c r="AP24" s="79">
        <v>0.64485239218543067</v>
      </c>
      <c r="AQ24" s="70">
        <v>1</v>
      </c>
      <c r="AR24" s="71">
        <v>3</v>
      </c>
      <c r="AS24" s="71">
        <v>2</v>
      </c>
      <c r="AT24" s="71">
        <v>0</v>
      </c>
      <c r="AU24" s="71">
        <v>0</v>
      </c>
      <c r="AV24" s="71" t="s">
        <v>3395</v>
      </c>
      <c r="AW24" s="72" t="s">
        <v>3422</v>
      </c>
      <c r="AY24" s="60" t="s">
        <v>3400</v>
      </c>
      <c r="AZ24" s="59"/>
      <c r="BA24" s="59"/>
      <c r="BB24" s="25"/>
    </row>
    <row r="25" spans="1:54">
      <c r="A25" s="23" t="s">
        <v>3773</v>
      </c>
      <c r="B25" s="23" t="s">
        <v>3720</v>
      </c>
      <c r="C25" s="23" t="s">
        <v>90</v>
      </c>
      <c r="D25" s="24" t="s">
        <v>320</v>
      </c>
      <c r="E25" s="24" t="s">
        <v>321</v>
      </c>
      <c r="F25" s="24" t="s">
        <v>340</v>
      </c>
      <c r="G25" s="24" t="s">
        <v>341</v>
      </c>
      <c r="H25" s="76">
        <v>0.60716097365434685</v>
      </c>
      <c r="I25" s="77">
        <v>0.71484899449108208</v>
      </c>
      <c r="J25" s="77">
        <v>1</v>
      </c>
      <c r="K25" s="77">
        <v>1</v>
      </c>
      <c r="L25" s="77">
        <v>0.47517796646436605</v>
      </c>
      <c r="M25" s="77">
        <v>1</v>
      </c>
      <c r="N25" s="77">
        <v>1</v>
      </c>
      <c r="O25" s="77" t="s">
        <v>3395</v>
      </c>
      <c r="P25" s="77">
        <v>0.5</v>
      </c>
      <c r="Q25" s="77">
        <v>0.1711105748631439</v>
      </c>
      <c r="R25" s="77">
        <v>1.4917604051425429E-2</v>
      </c>
      <c r="S25" s="77">
        <v>0.94117647058823528</v>
      </c>
      <c r="T25" s="77">
        <v>0.76025707106500873</v>
      </c>
      <c r="U25" s="77">
        <v>0.93643599380941844</v>
      </c>
      <c r="V25" s="77">
        <v>0.88266420773961851</v>
      </c>
      <c r="W25" s="77" t="s">
        <v>3395</v>
      </c>
      <c r="X25" s="77">
        <v>0.58987313624938764</v>
      </c>
      <c r="Y25" s="77">
        <v>0.46979738685854955</v>
      </c>
      <c r="Z25" s="77">
        <v>0.87428571428571433</v>
      </c>
      <c r="AA25" s="77">
        <v>1</v>
      </c>
      <c r="AB25" s="77" t="s">
        <v>3395</v>
      </c>
      <c r="AC25" s="77">
        <v>0.50526315789473686</v>
      </c>
      <c r="AD25" s="76">
        <v>0.77400332271514305</v>
      </c>
      <c r="AE25" s="77">
        <v>0.79503559329287321</v>
      </c>
      <c r="AF25" s="77">
        <v>9.3014089457284663E-2</v>
      </c>
      <c r="AG25" s="77">
        <v>0.850716770826622</v>
      </c>
      <c r="AH25" s="77">
        <v>0.90955010077451848</v>
      </c>
      <c r="AI25" s="77">
        <v>0.58987313624938764</v>
      </c>
      <c r="AJ25" s="77">
        <v>0.672041550572132</v>
      </c>
      <c r="AK25" s="77">
        <v>1</v>
      </c>
      <c r="AL25" s="77">
        <v>0.50526315789473686</v>
      </c>
      <c r="AM25" s="76">
        <v>0.55401766848843359</v>
      </c>
      <c r="AN25" s="77">
        <v>0.7833800026168426</v>
      </c>
      <c r="AO25" s="78">
        <v>0.72576823615562291</v>
      </c>
      <c r="AP25" s="79">
        <v>0.68406128184093662</v>
      </c>
      <c r="AQ25" s="70">
        <v>1</v>
      </c>
      <c r="AR25" s="71">
        <v>0</v>
      </c>
      <c r="AS25" s="71">
        <v>2</v>
      </c>
      <c r="AT25" s="71">
        <v>0</v>
      </c>
      <c r="AU25" s="71">
        <v>1</v>
      </c>
      <c r="AV25" s="71" t="s">
        <v>3438</v>
      </c>
      <c r="AW25" s="72" t="s">
        <v>3422</v>
      </c>
      <c r="AY25" s="61" t="s">
        <v>3416</v>
      </c>
      <c r="AZ25" s="59">
        <v>0</v>
      </c>
      <c r="BA25" s="59" t="e">
        <f>COUNTIF(TQoL_Indexes!#REF!,AZ25)</f>
        <v>#REF!</v>
      </c>
      <c r="BB25" s="25" t="s">
        <v>3416</v>
      </c>
    </row>
    <row r="26" spans="1:54">
      <c r="A26" s="23" t="s">
        <v>3774</v>
      </c>
      <c r="B26" s="23" t="s">
        <v>3720</v>
      </c>
      <c r="C26" s="23" t="s">
        <v>92</v>
      </c>
      <c r="D26" s="24" t="s">
        <v>320</v>
      </c>
      <c r="E26" s="24" t="s">
        <v>321</v>
      </c>
      <c r="F26" s="24" t="s">
        <v>340</v>
      </c>
      <c r="G26" s="24" t="s">
        <v>343</v>
      </c>
      <c r="H26" s="76">
        <v>0.60716097365434685</v>
      </c>
      <c r="I26" s="77">
        <v>0.58686194732570651</v>
      </c>
      <c r="J26" s="77">
        <v>0.51441523441548065</v>
      </c>
      <c r="K26" s="77">
        <v>0.89919186540342699</v>
      </c>
      <c r="L26" s="77">
        <v>0.49666710207773285</v>
      </c>
      <c r="M26" s="77">
        <v>0.91314564647041496</v>
      </c>
      <c r="N26" s="77">
        <v>0.74968559696666826</v>
      </c>
      <c r="O26" s="77" t="s">
        <v>3395</v>
      </c>
      <c r="P26" s="77">
        <v>0.29866072680776556</v>
      </c>
      <c r="Q26" s="77">
        <v>0.5309532085297004</v>
      </c>
      <c r="R26" s="77">
        <v>1.5675330776117002E-2</v>
      </c>
      <c r="S26" s="77">
        <v>0.94117647058823528</v>
      </c>
      <c r="T26" s="77">
        <v>0.76025707106500873</v>
      </c>
      <c r="U26" s="77">
        <v>0.59259011722874044</v>
      </c>
      <c r="V26" s="77">
        <v>0.88266420773961851</v>
      </c>
      <c r="W26" s="77" t="s">
        <v>3395</v>
      </c>
      <c r="X26" s="77">
        <v>0.58987313624938764</v>
      </c>
      <c r="Y26" s="77">
        <v>0.46979738685854955</v>
      </c>
      <c r="Z26" s="77">
        <v>0.87428571428571433</v>
      </c>
      <c r="AA26" s="77">
        <v>1</v>
      </c>
      <c r="AB26" s="77" t="s">
        <v>3395</v>
      </c>
      <c r="AC26" s="77">
        <v>0.50526315789473686</v>
      </c>
      <c r="AD26" s="76">
        <v>0.56947938513184471</v>
      </c>
      <c r="AE26" s="77">
        <v>0.67147018754520171</v>
      </c>
      <c r="AF26" s="77">
        <v>0.27331426965290873</v>
      </c>
      <c r="AG26" s="77">
        <v>0.850716770826622</v>
      </c>
      <c r="AH26" s="77">
        <v>0.73762716248417948</v>
      </c>
      <c r="AI26" s="77">
        <v>0.58987313624938764</v>
      </c>
      <c r="AJ26" s="77">
        <v>0.672041550572132</v>
      </c>
      <c r="AK26" s="77">
        <v>1</v>
      </c>
      <c r="AL26" s="77">
        <v>0.50526315789473686</v>
      </c>
      <c r="AM26" s="76">
        <v>0.50475461410998501</v>
      </c>
      <c r="AN26" s="77">
        <v>0.72607235652006308</v>
      </c>
      <c r="AO26" s="78">
        <v>0.72576823615562291</v>
      </c>
      <c r="AP26" s="79">
        <v>0.64765478580686819</v>
      </c>
      <c r="AQ26" s="70">
        <v>1</v>
      </c>
      <c r="AR26" s="71">
        <v>3</v>
      </c>
      <c r="AS26" s="71">
        <v>2</v>
      </c>
      <c r="AT26" s="71">
        <v>0</v>
      </c>
      <c r="AU26" s="71">
        <v>1</v>
      </c>
      <c r="AV26" s="71" t="s">
        <v>3438</v>
      </c>
      <c r="AW26" s="72" t="s">
        <v>3422</v>
      </c>
      <c r="AY26" s="61" t="s">
        <v>3417</v>
      </c>
      <c r="AZ26" s="59">
        <v>1</v>
      </c>
      <c r="BA26" s="59" t="e">
        <f>COUNTIF(TQoL_Indexes!#REF!,AZ26)</f>
        <v>#REF!</v>
      </c>
      <c r="BB26" s="25" t="s">
        <v>3417</v>
      </c>
    </row>
    <row r="27" spans="1:54">
      <c r="A27" s="23" t="s">
        <v>3775</v>
      </c>
      <c r="B27" s="23" t="s">
        <v>3720</v>
      </c>
      <c r="C27" s="23" t="s">
        <v>95</v>
      </c>
      <c r="D27" s="24" t="s">
        <v>320</v>
      </c>
      <c r="E27" s="24" t="s">
        <v>321</v>
      </c>
      <c r="F27" s="24" t="s">
        <v>340</v>
      </c>
      <c r="G27" s="24" t="s">
        <v>345</v>
      </c>
      <c r="H27" s="76">
        <v>0.60716097365434685</v>
      </c>
      <c r="I27" s="77">
        <v>0.71105072027765304</v>
      </c>
      <c r="J27" s="77">
        <v>0.99578727045278703</v>
      </c>
      <c r="K27" s="77">
        <v>0.88937899428356582</v>
      </c>
      <c r="L27" s="77">
        <v>0.51658609276214928</v>
      </c>
      <c r="M27" s="77">
        <v>0.95748400457958849</v>
      </c>
      <c r="N27" s="77">
        <v>0.98599237093929115</v>
      </c>
      <c r="O27" s="77" t="s">
        <v>3395</v>
      </c>
      <c r="P27" s="77">
        <v>0.74719311799002774</v>
      </c>
      <c r="Q27" s="77">
        <v>0.48172599157823004</v>
      </c>
      <c r="R27" s="77">
        <v>7.2126711338082919E-2</v>
      </c>
      <c r="S27" s="77">
        <v>0.94117647058823528</v>
      </c>
      <c r="T27" s="77">
        <v>0.76025707106500873</v>
      </c>
      <c r="U27" s="77">
        <v>0.55273750785058406</v>
      </c>
      <c r="V27" s="77">
        <v>0.88266420773961851</v>
      </c>
      <c r="W27" s="77" t="s">
        <v>3395</v>
      </c>
      <c r="X27" s="77">
        <v>0.58987313624938764</v>
      </c>
      <c r="Y27" s="77">
        <v>0.46979738685854955</v>
      </c>
      <c r="Z27" s="77">
        <v>0.87428571428571433</v>
      </c>
      <c r="AA27" s="77">
        <v>1</v>
      </c>
      <c r="AB27" s="77" t="s">
        <v>3395</v>
      </c>
      <c r="AC27" s="77">
        <v>0.50526315789473686</v>
      </c>
      <c r="AD27" s="76">
        <v>0.77133298812826234</v>
      </c>
      <c r="AE27" s="77">
        <v>0.81932691611092456</v>
      </c>
      <c r="AF27" s="77">
        <v>0.27692635145815647</v>
      </c>
      <c r="AG27" s="77">
        <v>0.850716770826622</v>
      </c>
      <c r="AH27" s="77">
        <v>0.71770085779510129</v>
      </c>
      <c r="AI27" s="77">
        <v>0.58987313624938764</v>
      </c>
      <c r="AJ27" s="77">
        <v>0.672041550572132</v>
      </c>
      <c r="AK27" s="77">
        <v>1</v>
      </c>
      <c r="AL27" s="77">
        <v>0.50526315789473686</v>
      </c>
      <c r="AM27" s="76">
        <v>0.6225287518991145</v>
      </c>
      <c r="AN27" s="77">
        <v>0.71943025495703694</v>
      </c>
      <c r="AO27" s="78">
        <v>0.72576823615562291</v>
      </c>
      <c r="AP27" s="79">
        <v>0.68840496995217837</v>
      </c>
      <c r="AQ27" s="70">
        <v>1</v>
      </c>
      <c r="AR27" s="71">
        <v>3</v>
      </c>
      <c r="AS27" s="71">
        <v>2</v>
      </c>
      <c r="AT27" s="71">
        <v>0</v>
      </c>
      <c r="AU27" s="71">
        <v>0</v>
      </c>
      <c r="AV27" s="71" t="s">
        <v>3395</v>
      </c>
      <c r="AW27" s="72" t="s">
        <v>3422</v>
      </c>
      <c r="AY27" s="61"/>
      <c r="AZ27" s="59"/>
      <c r="BA27" s="85" t="e">
        <f>SUM(BA25:BA26)</f>
        <v>#REF!</v>
      </c>
      <c r="BB27" s="25"/>
    </row>
    <row r="28" spans="1:54">
      <c r="A28" s="23" t="s">
        <v>3776</v>
      </c>
      <c r="B28" s="23" t="s">
        <v>3720</v>
      </c>
      <c r="C28" s="23" t="s">
        <v>99</v>
      </c>
      <c r="D28" s="24" t="s">
        <v>320</v>
      </c>
      <c r="E28" s="24" t="s">
        <v>321</v>
      </c>
      <c r="F28" s="24" t="s">
        <v>347</v>
      </c>
      <c r="G28" s="24" t="s">
        <v>348</v>
      </c>
      <c r="H28" s="76">
        <v>0.60716097365434685</v>
      </c>
      <c r="I28" s="77">
        <v>0.58270595059067776</v>
      </c>
      <c r="J28" s="77">
        <v>0.90988549211481828</v>
      </c>
      <c r="K28" s="77">
        <v>0.98051054015700878</v>
      </c>
      <c r="L28" s="77">
        <v>0.5167169906135004</v>
      </c>
      <c r="M28" s="77">
        <v>0.91357148628970442</v>
      </c>
      <c r="N28" s="77">
        <v>0.88030718894603821</v>
      </c>
      <c r="O28" s="77" t="s">
        <v>3395</v>
      </c>
      <c r="P28" s="77">
        <v>0.47745323231803893</v>
      </c>
      <c r="Q28" s="77">
        <v>0.4433556454479452</v>
      </c>
      <c r="R28" s="77">
        <v>6.0065104321051783E-2</v>
      </c>
      <c r="S28" s="77">
        <v>0.98823529411764777</v>
      </c>
      <c r="T28" s="77">
        <v>0.85041234456542747</v>
      </c>
      <c r="U28" s="77">
        <v>0.76630063259079528</v>
      </c>
      <c r="V28" s="77">
        <v>0.93044822398618388</v>
      </c>
      <c r="W28" s="77" t="s">
        <v>3395</v>
      </c>
      <c r="X28" s="77">
        <v>0.58987313624938764</v>
      </c>
      <c r="Y28" s="77">
        <v>0.45153785808964753</v>
      </c>
      <c r="Z28" s="77">
        <v>0.93714285714285717</v>
      </c>
      <c r="AA28" s="77">
        <v>1</v>
      </c>
      <c r="AB28" s="77" t="s">
        <v>3395</v>
      </c>
      <c r="AC28" s="77">
        <v>0.50526315789473686</v>
      </c>
      <c r="AD28" s="76">
        <v>0.6999174721199477</v>
      </c>
      <c r="AE28" s="77">
        <v>0.75371188766485808</v>
      </c>
      <c r="AF28" s="77">
        <v>0.25171037488449849</v>
      </c>
      <c r="AG28" s="77">
        <v>0.91932381934153762</v>
      </c>
      <c r="AH28" s="77">
        <v>0.84837442828848952</v>
      </c>
      <c r="AI28" s="77">
        <v>0.58987313624938764</v>
      </c>
      <c r="AJ28" s="77">
        <v>0.69434035761625235</v>
      </c>
      <c r="AK28" s="77">
        <v>1</v>
      </c>
      <c r="AL28" s="77">
        <v>0.50526315789473686</v>
      </c>
      <c r="AM28" s="76">
        <v>0.56844657822310141</v>
      </c>
      <c r="AN28" s="77">
        <v>0.78585712795980489</v>
      </c>
      <c r="AO28" s="78">
        <v>0.7332011718369964</v>
      </c>
      <c r="AP28" s="79">
        <v>0.69257583046531423</v>
      </c>
      <c r="AQ28" s="70">
        <v>1</v>
      </c>
      <c r="AR28" s="71">
        <v>3</v>
      </c>
      <c r="AS28" s="71">
        <v>2</v>
      </c>
      <c r="AT28" s="71">
        <v>0</v>
      </c>
      <c r="AU28" s="71">
        <v>1</v>
      </c>
      <c r="AV28" s="71" t="s">
        <v>3439</v>
      </c>
      <c r="AW28" s="72" t="s">
        <v>3422</v>
      </c>
      <c r="AY28" s="60" t="s">
        <v>3749</v>
      </c>
      <c r="AZ28" s="59"/>
      <c r="BA28" s="59"/>
      <c r="BB28" s="25"/>
    </row>
    <row r="29" spans="1:54">
      <c r="A29" s="23" t="s">
        <v>3777</v>
      </c>
      <c r="B29" s="23" t="s">
        <v>3720</v>
      </c>
      <c r="C29" s="23" t="s">
        <v>101</v>
      </c>
      <c r="D29" s="24" t="s">
        <v>320</v>
      </c>
      <c r="E29" s="24" t="s">
        <v>321</v>
      </c>
      <c r="F29" s="24" t="s">
        <v>365</v>
      </c>
      <c r="G29" s="24" t="s">
        <v>376</v>
      </c>
      <c r="H29" s="76">
        <v>0.60716097365434685</v>
      </c>
      <c r="I29" s="77">
        <v>0.39038521928173575</v>
      </c>
      <c r="J29" s="77">
        <v>0.45646851155073059</v>
      </c>
      <c r="K29" s="77">
        <v>0.87329956280358922</v>
      </c>
      <c r="L29" s="77">
        <v>0.52073635837660581</v>
      </c>
      <c r="M29" s="77">
        <v>0.62398315854207309</v>
      </c>
      <c r="N29" s="77">
        <v>0.42326630005674742</v>
      </c>
      <c r="O29" s="77" t="s">
        <v>3395</v>
      </c>
      <c r="P29" s="77">
        <v>0.34024312818755331</v>
      </c>
      <c r="Q29" s="77">
        <v>0.54763600179889738</v>
      </c>
      <c r="R29" s="77">
        <v>3.0976383841462469E-2</v>
      </c>
      <c r="S29" s="77">
        <v>0.97647058823529376</v>
      </c>
      <c r="T29" s="77">
        <v>0.81518265575671678</v>
      </c>
      <c r="U29" s="77">
        <v>0.97512712801238122</v>
      </c>
      <c r="V29" s="77">
        <v>0.89117195959777129</v>
      </c>
      <c r="W29" s="77" t="s">
        <v>3395</v>
      </c>
      <c r="X29" s="77">
        <v>0.58987313624938764</v>
      </c>
      <c r="Y29" s="77">
        <v>0.52119457894879218</v>
      </c>
      <c r="Z29" s="77">
        <v>0.92571428571428571</v>
      </c>
      <c r="AA29" s="77">
        <v>1</v>
      </c>
      <c r="AB29" s="77" t="s">
        <v>3395</v>
      </c>
      <c r="AC29" s="77">
        <v>0.50526315789473686</v>
      </c>
      <c r="AD29" s="76">
        <v>0.48467156816227108</v>
      </c>
      <c r="AE29" s="77">
        <v>0.55630570159331383</v>
      </c>
      <c r="AF29" s="77">
        <v>0.28930619282017994</v>
      </c>
      <c r="AG29" s="77">
        <v>0.89582662199600527</v>
      </c>
      <c r="AH29" s="77">
        <v>0.93314954380507631</v>
      </c>
      <c r="AI29" s="77">
        <v>0.58987313624938764</v>
      </c>
      <c r="AJ29" s="77">
        <v>0.72345443233153894</v>
      </c>
      <c r="AK29" s="77">
        <v>1</v>
      </c>
      <c r="AL29" s="77">
        <v>0.50526315789473686</v>
      </c>
      <c r="AM29" s="76">
        <v>0.44342782085858823</v>
      </c>
      <c r="AN29" s="77">
        <v>0.80628310068348974</v>
      </c>
      <c r="AO29" s="78">
        <v>0.74290586340875853</v>
      </c>
      <c r="AP29" s="79">
        <v>0.65350691134224814</v>
      </c>
      <c r="AQ29" s="70">
        <v>1</v>
      </c>
      <c r="AR29" s="71">
        <v>3</v>
      </c>
      <c r="AS29" s="71">
        <v>0</v>
      </c>
      <c r="AT29" s="71">
        <v>0</v>
      </c>
      <c r="AU29" s="71">
        <v>0</v>
      </c>
      <c r="AV29" s="71" t="s">
        <v>3395</v>
      </c>
      <c r="AW29" s="72" t="s">
        <v>3422</v>
      </c>
      <c r="AY29" s="63" t="s">
        <v>3750</v>
      </c>
      <c r="AZ29" s="63" t="s">
        <v>3721</v>
      </c>
      <c r="BA29" s="59" t="e">
        <f>COUNTIF(TQoL_Indexes!#REF!,AZ29)</f>
        <v>#REF!</v>
      </c>
      <c r="BB29" s="25" t="s">
        <v>3750</v>
      </c>
    </row>
    <row r="30" spans="1:54">
      <c r="A30" s="23" t="s">
        <v>3778</v>
      </c>
      <c r="B30" s="23" t="s">
        <v>3720</v>
      </c>
      <c r="C30" s="23" t="s">
        <v>103</v>
      </c>
      <c r="D30" s="24" t="s">
        <v>320</v>
      </c>
      <c r="E30" s="24" t="s">
        <v>321</v>
      </c>
      <c r="F30" s="24" t="s">
        <v>378</v>
      </c>
      <c r="G30" s="24" t="s">
        <v>379</v>
      </c>
      <c r="H30" s="76">
        <v>0.60716097365434685</v>
      </c>
      <c r="I30" s="77">
        <v>0.44470095148720967</v>
      </c>
      <c r="J30" s="77">
        <v>0.44162601083688513</v>
      </c>
      <c r="K30" s="77">
        <v>0.70639897162368559</v>
      </c>
      <c r="L30" s="77">
        <v>0.49574128365518877</v>
      </c>
      <c r="M30" s="77">
        <v>0.29841338728500466</v>
      </c>
      <c r="N30" s="77">
        <v>0.47157213685427796</v>
      </c>
      <c r="O30" s="77" t="s">
        <v>3395</v>
      </c>
      <c r="P30" s="77">
        <v>0.39866163469338728</v>
      </c>
      <c r="Q30" s="77">
        <v>0.96536725999680573</v>
      </c>
      <c r="R30" s="77">
        <v>8.9171191934664149E-2</v>
      </c>
      <c r="S30" s="77">
        <v>1</v>
      </c>
      <c r="T30" s="77">
        <v>0.86930287996907418</v>
      </c>
      <c r="U30" s="77">
        <v>0.61249791317976776</v>
      </c>
      <c r="V30" s="77">
        <v>0.8420745694563827</v>
      </c>
      <c r="W30" s="77" t="s">
        <v>3395</v>
      </c>
      <c r="X30" s="77">
        <v>0.58987313624938764</v>
      </c>
      <c r="Y30" s="77">
        <v>0.70649498201098271</v>
      </c>
      <c r="Z30" s="77">
        <v>0.67999999999999994</v>
      </c>
      <c r="AA30" s="77">
        <v>1</v>
      </c>
      <c r="AB30" s="77" t="s">
        <v>3395</v>
      </c>
      <c r="AC30" s="77">
        <v>0.50526315789473686</v>
      </c>
      <c r="AD30" s="76">
        <v>0.49782931199281383</v>
      </c>
      <c r="AE30" s="77">
        <v>0.47415748282230885</v>
      </c>
      <c r="AF30" s="77">
        <v>0.52726922596573489</v>
      </c>
      <c r="AG30" s="77">
        <v>0.93465143998453715</v>
      </c>
      <c r="AH30" s="77">
        <v>0.72728624131807518</v>
      </c>
      <c r="AI30" s="77">
        <v>0.58987313624938764</v>
      </c>
      <c r="AJ30" s="77">
        <v>0.69324749100549132</v>
      </c>
      <c r="AK30" s="77">
        <v>1</v>
      </c>
      <c r="AL30" s="77">
        <v>0.50526315789473686</v>
      </c>
      <c r="AM30" s="76">
        <v>0.49975200692695249</v>
      </c>
      <c r="AN30" s="77">
        <v>0.75060360585066677</v>
      </c>
      <c r="AO30" s="78">
        <v>0.73283688296674276</v>
      </c>
      <c r="AP30" s="79">
        <v>0.65563997180495748</v>
      </c>
      <c r="AQ30" s="70">
        <v>1</v>
      </c>
      <c r="AR30" s="71">
        <v>3</v>
      </c>
      <c r="AS30" s="71">
        <v>2</v>
      </c>
      <c r="AT30" s="71">
        <v>0</v>
      </c>
      <c r="AU30" s="71">
        <v>0</v>
      </c>
      <c r="AV30" s="71" t="s">
        <v>3395</v>
      </c>
      <c r="AW30" s="72" t="s">
        <v>3422</v>
      </c>
      <c r="AY30" s="62" t="s">
        <v>3711</v>
      </c>
      <c r="AZ30" s="59" t="s">
        <v>3419</v>
      </c>
      <c r="BA30" s="59" t="e">
        <f>COUNTIF(TQoL_Indexes!#REF!,AZ30)</f>
        <v>#REF!</v>
      </c>
      <c r="BB30" s="25" t="s">
        <v>3711</v>
      </c>
    </row>
    <row r="31" spans="1:54">
      <c r="A31" s="23" t="s">
        <v>3779</v>
      </c>
      <c r="B31" s="23" t="s">
        <v>3720</v>
      </c>
      <c r="C31" s="23" t="s">
        <v>106</v>
      </c>
      <c r="D31" s="24" t="s">
        <v>386</v>
      </c>
      <c r="E31" s="24" t="s">
        <v>387</v>
      </c>
      <c r="F31" s="24" t="s">
        <v>388</v>
      </c>
      <c r="G31" s="24" t="s">
        <v>389</v>
      </c>
      <c r="H31" s="76">
        <v>0.66802606202750581</v>
      </c>
      <c r="I31" s="77">
        <v>0.952370315866926</v>
      </c>
      <c r="J31" s="77">
        <v>1</v>
      </c>
      <c r="K31" s="77">
        <v>1</v>
      </c>
      <c r="L31" s="77">
        <v>0.44376690257894064</v>
      </c>
      <c r="M31" s="77">
        <v>1</v>
      </c>
      <c r="N31" s="77">
        <v>1</v>
      </c>
      <c r="O31" s="77" t="s">
        <v>3395</v>
      </c>
      <c r="P31" s="77">
        <v>0.625</v>
      </c>
      <c r="Q31" s="77">
        <v>0.55072333347967639</v>
      </c>
      <c r="R31" s="77">
        <v>1.2701865938468022E-3</v>
      </c>
      <c r="S31" s="77">
        <v>0.6470588235294118</v>
      </c>
      <c r="T31" s="77">
        <v>0.67849365375942261</v>
      </c>
      <c r="U31" s="77">
        <v>0.75392747254450609</v>
      </c>
      <c r="V31" s="77">
        <v>0.97013498984589663</v>
      </c>
      <c r="W31" s="77">
        <v>0.64201711970162223</v>
      </c>
      <c r="X31" s="77">
        <v>0.814661394122421</v>
      </c>
      <c r="Y31" s="77">
        <v>0.73760380880244547</v>
      </c>
      <c r="Z31" s="77">
        <v>1</v>
      </c>
      <c r="AA31" s="77">
        <v>0.34955469849652204</v>
      </c>
      <c r="AB31" s="77">
        <v>0.11428571428571425</v>
      </c>
      <c r="AC31" s="77">
        <v>0.52631578947368429</v>
      </c>
      <c r="AD31" s="76">
        <v>0.8734654592981439</v>
      </c>
      <c r="AE31" s="77">
        <v>0.81375338051578816</v>
      </c>
      <c r="AF31" s="77">
        <v>0.2759967600367616</v>
      </c>
      <c r="AG31" s="77">
        <v>0.66277623864441715</v>
      </c>
      <c r="AH31" s="77">
        <v>0.86203123119520142</v>
      </c>
      <c r="AI31" s="77">
        <v>0.72833925691202162</v>
      </c>
      <c r="AJ31" s="77">
        <v>0.86880190440122274</v>
      </c>
      <c r="AK31" s="77">
        <v>0.23192020639111816</v>
      </c>
      <c r="AL31" s="77">
        <v>0.52631578947368429</v>
      </c>
      <c r="AM31" s="76">
        <v>0.65440519995023128</v>
      </c>
      <c r="AN31" s="77">
        <v>0.75104890891721343</v>
      </c>
      <c r="AO31" s="78">
        <v>0.54234596675534175</v>
      </c>
      <c r="AP31" s="79">
        <v>0.64641933438220389</v>
      </c>
      <c r="AQ31" s="70">
        <v>1</v>
      </c>
      <c r="AR31" s="71">
        <v>0</v>
      </c>
      <c r="AS31" s="71">
        <v>0</v>
      </c>
      <c r="AT31" s="71">
        <v>0</v>
      </c>
      <c r="AU31" s="71">
        <v>1</v>
      </c>
      <c r="AV31" s="71" t="s">
        <v>3441</v>
      </c>
      <c r="AW31" s="72" t="s">
        <v>3419</v>
      </c>
      <c r="AY31" s="62" t="s">
        <v>3712</v>
      </c>
      <c r="AZ31" s="59" t="s">
        <v>3420</v>
      </c>
      <c r="BA31" s="59" t="e">
        <f>COUNTIF(TQoL_Indexes!#REF!,AZ31)</f>
        <v>#REF!</v>
      </c>
      <c r="BB31" s="25" t="s">
        <v>3712</v>
      </c>
    </row>
    <row r="32" spans="1:54">
      <c r="A32" s="23" t="s">
        <v>3780</v>
      </c>
      <c r="B32" s="23" t="s">
        <v>3720</v>
      </c>
      <c r="C32" s="23" t="s">
        <v>108</v>
      </c>
      <c r="D32" s="24" t="s">
        <v>386</v>
      </c>
      <c r="E32" s="24" t="s">
        <v>387</v>
      </c>
      <c r="F32" s="24" t="s">
        <v>391</v>
      </c>
      <c r="G32" s="24" t="s">
        <v>392</v>
      </c>
      <c r="H32" s="76">
        <v>0.71830316926960802</v>
      </c>
      <c r="I32" s="77">
        <v>0.52414367722448651</v>
      </c>
      <c r="J32" s="77">
        <v>0.54078469109663296</v>
      </c>
      <c r="K32" s="77">
        <v>0.55885996406304272</v>
      </c>
      <c r="L32" s="77">
        <v>0.36222435968265027</v>
      </c>
      <c r="M32" s="77">
        <v>0.70918506161090855</v>
      </c>
      <c r="N32" s="77">
        <v>0.54647482967199301</v>
      </c>
      <c r="O32" s="77" t="s">
        <v>3395</v>
      </c>
      <c r="P32" s="77">
        <v>0.45887732076367749</v>
      </c>
      <c r="Q32" s="77">
        <v>0.68133360225503636</v>
      </c>
      <c r="R32" s="77">
        <v>0.13636259514411644</v>
      </c>
      <c r="S32" s="77">
        <v>0.47058823529411764</v>
      </c>
      <c r="T32" s="77">
        <v>0.47013401198376398</v>
      </c>
      <c r="U32" s="77">
        <v>0.54042444876855888</v>
      </c>
      <c r="V32" s="77">
        <v>0.72017240692758389</v>
      </c>
      <c r="W32" s="77">
        <v>0</v>
      </c>
      <c r="X32" s="77">
        <v>0.80085854033639858</v>
      </c>
      <c r="Y32" s="77">
        <v>0.72311064425699234</v>
      </c>
      <c r="Z32" s="77">
        <v>1</v>
      </c>
      <c r="AA32" s="77">
        <v>0.38567726798815527</v>
      </c>
      <c r="AB32" s="77">
        <v>0.11428571428571425</v>
      </c>
      <c r="AC32" s="77">
        <v>0.52631578947368429</v>
      </c>
      <c r="AD32" s="76">
        <v>0.59441051253024246</v>
      </c>
      <c r="AE32" s="77">
        <v>0.52712430715845437</v>
      </c>
      <c r="AF32" s="77">
        <v>0.40884809869957639</v>
      </c>
      <c r="AG32" s="77">
        <v>0.47036112363894078</v>
      </c>
      <c r="AH32" s="77">
        <v>0.63029842784807144</v>
      </c>
      <c r="AI32" s="77">
        <v>0.40042927016819929</v>
      </c>
      <c r="AJ32" s="77">
        <v>0.86155532212849617</v>
      </c>
      <c r="AK32" s="77">
        <v>0.24998149113693477</v>
      </c>
      <c r="AL32" s="77">
        <v>0.52631578947368429</v>
      </c>
      <c r="AM32" s="76">
        <v>0.51012763946275774</v>
      </c>
      <c r="AN32" s="77">
        <v>0.50036294055173725</v>
      </c>
      <c r="AO32" s="78">
        <v>0.54595086757970501</v>
      </c>
      <c r="AP32" s="79">
        <v>0.51863129414258147</v>
      </c>
      <c r="AQ32" s="70">
        <v>1</v>
      </c>
      <c r="AR32" s="71">
        <v>0</v>
      </c>
      <c r="AS32" s="71">
        <v>1</v>
      </c>
      <c r="AT32" s="71">
        <v>0</v>
      </c>
      <c r="AU32" s="71">
        <v>1</v>
      </c>
      <c r="AV32" s="71" t="s">
        <v>3441</v>
      </c>
      <c r="AW32" s="72" t="s">
        <v>3419</v>
      </c>
      <c r="AY32" s="62" t="s">
        <v>3714</v>
      </c>
      <c r="AZ32" s="59" t="s">
        <v>3421</v>
      </c>
      <c r="BA32" s="59" t="e">
        <f>COUNTIF(TQoL_Indexes!#REF!,AZ32)</f>
        <v>#REF!</v>
      </c>
      <c r="BB32" s="25" t="s">
        <v>3714</v>
      </c>
    </row>
    <row r="33" spans="1:54">
      <c r="A33" s="23" t="s">
        <v>3781</v>
      </c>
      <c r="B33" s="23" t="s">
        <v>3720</v>
      </c>
      <c r="C33" s="23" t="s">
        <v>110</v>
      </c>
      <c r="D33" s="24" t="s">
        <v>424</v>
      </c>
      <c r="E33" s="24" t="s">
        <v>425</v>
      </c>
      <c r="F33" s="24" t="s">
        <v>426</v>
      </c>
      <c r="G33" s="24" t="s">
        <v>427</v>
      </c>
      <c r="H33" s="76">
        <v>0.91230556390147544</v>
      </c>
      <c r="I33" s="77">
        <v>0.79467175651321942</v>
      </c>
      <c r="J33" s="77">
        <v>0.73540270248914386</v>
      </c>
      <c r="K33" s="77">
        <v>1</v>
      </c>
      <c r="L33" s="77">
        <v>0.46689927139162374</v>
      </c>
      <c r="M33" s="77">
        <v>1</v>
      </c>
      <c r="N33" s="77">
        <v>0.7166073876826784</v>
      </c>
      <c r="O33" s="77" t="s">
        <v>3395</v>
      </c>
      <c r="P33" s="77">
        <v>0.625</v>
      </c>
      <c r="Q33" s="77">
        <v>0.66293884761340949</v>
      </c>
      <c r="R33" s="77">
        <v>0.47985604938228404</v>
      </c>
      <c r="S33" s="77">
        <v>0.83529411764705985</v>
      </c>
      <c r="T33" s="77">
        <v>0.81236711552090712</v>
      </c>
      <c r="U33" s="77">
        <v>0.86920995053984207</v>
      </c>
      <c r="V33" s="77">
        <v>0.68965346033320196</v>
      </c>
      <c r="W33" s="77">
        <v>0.86072153199832102</v>
      </c>
      <c r="X33" s="77">
        <v>0.6404772623325945</v>
      </c>
      <c r="Y33" s="77">
        <v>0.45810452565801935</v>
      </c>
      <c r="Z33" s="77">
        <v>0.93714285714285717</v>
      </c>
      <c r="AA33" s="77">
        <v>0.57733975633882495</v>
      </c>
      <c r="AB33" s="77">
        <v>0.38070175438596487</v>
      </c>
      <c r="AC33" s="77">
        <v>0.16842105263157892</v>
      </c>
      <c r="AD33" s="76">
        <v>0.81412667430127961</v>
      </c>
      <c r="AE33" s="77">
        <v>0.76170133181486044</v>
      </c>
      <c r="AF33" s="77">
        <v>0.57139744849784679</v>
      </c>
      <c r="AG33" s="77">
        <v>0.82383061658398349</v>
      </c>
      <c r="AH33" s="77">
        <v>0.77943170543652207</v>
      </c>
      <c r="AI33" s="77">
        <v>0.75059939716545776</v>
      </c>
      <c r="AJ33" s="77">
        <v>0.69762369140043823</v>
      </c>
      <c r="AK33" s="77">
        <v>0.47902075536239491</v>
      </c>
      <c r="AL33" s="77">
        <v>0.16842105263157892</v>
      </c>
      <c r="AM33" s="76">
        <v>0.71574181820466232</v>
      </c>
      <c r="AN33" s="77">
        <v>0.78462057306198785</v>
      </c>
      <c r="AO33" s="78">
        <v>0.448355166464804</v>
      </c>
      <c r="AP33" s="79">
        <v>0.64051643562717453</v>
      </c>
      <c r="AQ33" s="70">
        <v>1</v>
      </c>
      <c r="AR33" s="71">
        <v>0</v>
      </c>
      <c r="AS33" s="71">
        <v>0</v>
      </c>
      <c r="AT33" s="71">
        <v>0</v>
      </c>
      <c r="AU33" s="71">
        <v>1</v>
      </c>
      <c r="AV33" s="71" t="s">
        <v>3445</v>
      </c>
      <c r="AW33" s="72" t="s">
        <v>3422</v>
      </c>
      <c r="AY33" s="62" t="s">
        <v>3716</v>
      </c>
      <c r="AZ33" s="59" t="s">
        <v>3422</v>
      </c>
      <c r="BA33" s="59" t="e">
        <f>COUNTIF(TQoL_Indexes!#REF!,AZ33)</f>
        <v>#REF!</v>
      </c>
      <c r="BB33" s="25" t="s">
        <v>3716</v>
      </c>
    </row>
    <row r="34" spans="1:54">
      <c r="A34" s="23" t="s">
        <v>3782</v>
      </c>
      <c r="B34" s="23" t="s">
        <v>3720</v>
      </c>
      <c r="C34" s="23" t="s">
        <v>112</v>
      </c>
      <c r="D34" s="24" t="s">
        <v>424</v>
      </c>
      <c r="E34" s="24" t="s">
        <v>425</v>
      </c>
      <c r="F34" s="24" t="s">
        <v>426</v>
      </c>
      <c r="G34" s="24" t="s">
        <v>429</v>
      </c>
      <c r="H34" s="76">
        <v>0.91230556390147544</v>
      </c>
      <c r="I34" s="77">
        <v>0.69749424719674569</v>
      </c>
      <c r="J34" s="77">
        <v>0.66441081550579706</v>
      </c>
      <c r="K34" s="77">
        <v>0.95651491191796001</v>
      </c>
      <c r="L34" s="77">
        <v>0.4705341484331847</v>
      </c>
      <c r="M34" s="77">
        <v>0.92725908359201703</v>
      </c>
      <c r="N34" s="77">
        <v>0.64634032068687575</v>
      </c>
      <c r="O34" s="77" t="s">
        <v>3395</v>
      </c>
      <c r="P34" s="77">
        <v>0.42273707373392388</v>
      </c>
      <c r="Q34" s="77">
        <v>0.72998774493151353</v>
      </c>
      <c r="R34" s="77">
        <v>0.47709992781385063</v>
      </c>
      <c r="S34" s="77">
        <v>0.83529411764705985</v>
      </c>
      <c r="T34" s="77">
        <v>0.81236711552090712</v>
      </c>
      <c r="U34" s="77">
        <v>0.86920995053984207</v>
      </c>
      <c r="V34" s="77">
        <v>0.68965346033320196</v>
      </c>
      <c r="W34" s="77">
        <v>0.87494661063184054</v>
      </c>
      <c r="X34" s="77">
        <v>0.75472399594936268</v>
      </c>
      <c r="Y34" s="77">
        <v>0.45810452565801935</v>
      </c>
      <c r="Z34" s="77">
        <v>0.93714285714285717</v>
      </c>
      <c r="AA34" s="77">
        <v>0.54156083533450272</v>
      </c>
      <c r="AB34" s="77">
        <v>0.38070175438596487</v>
      </c>
      <c r="AC34" s="77">
        <v>0.16842105263157892</v>
      </c>
      <c r="AD34" s="76">
        <v>0.75807020886800613</v>
      </c>
      <c r="AE34" s="77">
        <v>0.68467710767279233</v>
      </c>
      <c r="AF34" s="77">
        <v>0.60354383637268205</v>
      </c>
      <c r="AG34" s="77">
        <v>0.82383061658398349</v>
      </c>
      <c r="AH34" s="77">
        <v>0.77943170543652207</v>
      </c>
      <c r="AI34" s="77">
        <v>0.81483530329060161</v>
      </c>
      <c r="AJ34" s="77">
        <v>0.69762369140043823</v>
      </c>
      <c r="AK34" s="77">
        <v>0.4611312948602338</v>
      </c>
      <c r="AL34" s="77">
        <v>0.16842105263157892</v>
      </c>
      <c r="AM34" s="76">
        <v>0.68209705097116025</v>
      </c>
      <c r="AN34" s="77">
        <v>0.80603254177036909</v>
      </c>
      <c r="AO34" s="78">
        <v>0.44239201296408365</v>
      </c>
      <c r="AP34" s="79">
        <v>0.63386192101833227</v>
      </c>
      <c r="AQ34" s="70">
        <v>1</v>
      </c>
      <c r="AR34" s="71">
        <v>0</v>
      </c>
      <c r="AS34" s="71">
        <v>0</v>
      </c>
      <c r="AT34" s="71">
        <v>0</v>
      </c>
      <c r="AU34" s="71">
        <v>1</v>
      </c>
      <c r="AV34" s="71" t="s">
        <v>3445</v>
      </c>
      <c r="AW34" s="72" t="s">
        <v>3422</v>
      </c>
      <c r="AY34" s="59"/>
      <c r="AZ34" s="59" t="s">
        <v>3395</v>
      </c>
      <c r="BA34" s="59" t="e">
        <f>COUNTIF(TQoL_Indexes!#REF!,AZ34)</f>
        <v>#REF!</v>
      </c>
      <c r="BB34" s="25"/>
    </row>
    <row r="35" spans="1:54">
      <c r="A35" s="23" t="s">
        <v>3783</v>
      </c>
      <c r="B35" s="23" t="s">
        <v>3720</v>
      </c>
      <c r="C35" s="23" t="s">
        <v>114</v>
      </c>
      <c r="D35" s="24" t="s">
        <v>424</v>
      </c>
      <c r="E35" s="24" t="s">
        <v>425</v>
      </c>
      <c r="F35" s="24" t="s">
        <v>426</v>
      </c>
      <c r="G35" s="24" t="s">
        <v>431</v>
      </c>
      <c r="H35" s="76">
        <v>0.91230556390147544</v>
      </c>
      <c r="I35" s="77">
        <v>0.78275249801521962</v>
      </c>
      <c r="J35" s="77">
        <v>0.75203863097246992</v>
      </c>
      <c r="K35" s="77">
        <v>0.96467550135717473</v>
      </c>
      <c r="L35" s="77">
        <v>0.47671987581239295</v>
      </c>
      <c r="M35" s="77">
        <v>0.92226906842140588</v>
      </c>
      <c r="N35" s="77">
        <v>0.81516432093343538</v>
      </c>
      <c r="O35" s="77" t="s">
        <v>3395</v>
      </c>
      <c r="P35" s="77">
        <v>0.42572314949627638</v>
      </c>
      <c r="Q35" s="77">
        <v>0.70250653817845288</v>
      </c>
      <c r="R35" s="77">
        <v>0.64008122821991909</v>
      </c>
      <c r="S35" s="77">
        <v>0.83529411764705985</v>
      </c>
      <c r="T35" s="77">
        <v>0.81236711552090712</v>
      </c>
      <c r="U35" s="77">
        <v>0.70001310185275667</v>
      </c>
      <c r="V35" s="77">
        <v>0.68965346033320196</v>
      </c>
      <c r="W35" s="77">
        <v>0.71077330017169382</v>
      </c>
      <c r="X35" s="77">
        <v>0.57656624935381795</v>
      </c>
      <c r="Y35" s="77">
        <v>0.45810452565801935</v>
      </c>
      <c r="Z35" s="77">
        <v>0.93714285714285717</v>
      </c>
      <c r="AA35" s="77">
        <v>0.54156083533450272</v>
      </c>
      <c r="AB35" s="77">
        <v>0.38070175438596487</v>
      </c>
      <c r="AC35" s="77">
        <v>0.16842105263157892</v>
      </c>
      <c r="AD35" s="76">
        <v>0.81569889762972159</v>
      </c>
      <c r="AE35" s="77">
        <v>0.72091038320413703</v>
      </c>
      <c r="AF35" s="77">
        <v>0.67129388319918593</v>
      </c>
      <c r="AG35" s="77">
        <v>0.82383061658398349</v>
      </c>
      <c r="AH35" s="77">
        <v>0.69483328109297937</v>
      </c>
      <c r="AI35" s="77">
        <v>0.64366977476275589</v>
      </c>
      <c r="AJ35" s="77">
        <v>0.69762369140043823</v>
      </c>
      <c r="AK35" s="77">
        <v>0.4611312948602338</v>
      </c>
      <c r="AL35" s="77">
        <v>0.16842105263157892</v>
      </c>
      <c r="AM35" s="76">
        <v>0.73596772134434829</v>
      </c>
      <c r="AN35" s="77">
        <v>0.72077789081323962</v>
      </c>
      <c r="AO35" s="78">
        <v>0.44239201296408365</v>
      </c>
      <c r="AP35" s="79">
        <v>0.62493108175409384</v>
      </c>
      <c r="AQ35" s="70">
        <v>1</v>
      </c>
      <c r="AR35" s="71">
        <v>0</v>
      </c>
      <c r="AS35" s="71">
        <v>0</v>
      </c>
      <c r="AT35" s="71">
        <v>0</v>
      </c>
      <c r="AU35" s="71">
        <v>1</v>
      </c>
      <c r="AV35" s="71" t="s">
        <v>3445</v>
      </c>
      <c r="AW35" s="72" t="s">
        <v>3422</v>
      </c>
      <c r="AZ35" s="59"/>
      <c r="BA35" s="85" t="e">
        <f>SUM(BA29:BA34)</f>
        <v>#REF!</v>
      </c>
      <c r="BB35" s="25"/>
    </row>
    <row r="36" spans="1:54">
      <c r="A36" s="23" t="s">
        <v>3784</v>
      </c>
      <c r="B36" s="23" t="s">
        <v>3720</v>
      </c>
      <c r="C36" s="23" t="s">
        <v>116</v>
      </c>
      <c r="D36" s="24" t="s">
        <v>424</v>
      </c>
      <c r="E36" s="24" t="s">
        <v>425</v>
      </c>
      <c r="F36" s="24" t="s">
        <v>426</v>
      </c>
      <c r="G36" s="24" t="s">
        <v>433</v>
      </c>
      <c r="H36" s="76">
        <v>0.91230556390147544</v>
      </c>
      <c r="I36" s="77">
        <v>0.67265456957201364</v>
      </c>
      <c r="J36" s="77">
        <v>0.42841025736384591</v>
      </c>
      <c r="K36" s="77">
        <v>0.69609920016774485</v>
      </c>
      <c r="L36" s="77">
        <v>0.48638465139447468</v>
      </c>
      <c r="M36" s="77">
        <v>0.82932029185646128</v>
      </c>
      <c r="N36" s="77">
        <v>0.39957123327458499</v>
      </c>
      <c r="O36" s="77" t="s">
        <v>3395</v>
      </c>
      <c r="P36" s="77">
        <v>0.42615197735284138</v>
      </c>
      <c r="Q36" s="77">
        <v>0.71934412758827615</v>
      </c>
      <c r="R36" s="77">
        <v>0.46437005665998721</v>
      </c>
      <c r="S36" s="77">
        <v>0.83529411764705985</v>
      </c>
      <c r="T36" s="77">
        <v>0.81236711552090712</v>
      </c>
      <c r="U36" s="77">
        <v>0.63962019140712023</v>
      </c>
      <c r="V36" s="77">
        <v>0.68965346033320196</v>
      </c>
      <c r="W36" s="77">
        <v>0.92930755549816679</v>
      </c>
      <c r="X36" s="77">
        <v>0.60986262627292043</v>
      </c>
      <c r="Y36" s="77">
        <v>0.45810452565801935</v>
      </c>
      <c r="Z36" s="77">
        <v>0.93714285714285717</v>
      </c>
      <c r="AA36" s="77">
        <v>0.54156083533450272</v>
      </c>
      <c r="AB36" s="77">
        <v>0.38070175438596487</v>
      </c>
      <c r="AC36" s="77">
        <v>0.16842105263157892</v>
      </c>
      <c r="AD36" s="76">
        <v>0.67112346361244501</v>
      </c>
      <c r="AE36" s="77">
        <v>0.56750547080922142</v>
      </c>
      <c r="AF36" s="77">
        <v>0.59185709212413173</v>
      </c>
      <c r="AG36" s="77">
        <v>0.82383061658398349</v>
      </c>
      <c r="AH36" s="77">
        <v>0.66463682587016115</v>
      </c>
      <c r="AI36" s="77">
        <v>0.76958509088554361</v>
      </c>
      <c r="AJ36" s="77">
        <v>0.69762369140043823</v>
      </c>
      <c r="AK36" s="77">
        <v>0.4611312948602338</v>
      </c>
      <c r="AL36" s="77">
        <v>0.16842105263157892</v>
      </c>
      <c r="AM36" s="76">
        <v>0.61016200884859939</v>
      </c>
      <c r="AN36" s="77">
        <v>0.75268417777989605</v>
      </c>
      <c r="AO36" s="78">
        <v>0.44239201296408365</v>
      </c>
      <c r="AP36" s="79">
        <v>0.59481284624447728</v>
      </c>
      <c r="AQ36" s="70">
        <v>1</v>
      </c>
      <c r="AR36" s="71">
        <v>3</v>
      </c>
      <c r="AS36" s="71">
        <v>0</v>
      </c>
      <c r="AT36" s="71">
        <v>0</v>
      </c>
      <c r="AU36" s="71">
        <v>1</v>
      </c>
      <c r="AV36" s="71" t="s">
        <v>3445</v>
      </c>
      <c r="AW36" s="72" t="s">
        <v>3422</v>
      </c>
      <c r="AY36" s="59"/>
      <c r="AZ36" s="59"/>
      <c r="BA36" s="62"/>
      <c r="BB36" s="25"/>
    </row>
    <row r="37" spans="1:54">
      <c r="A37" s="23" t="s">
        <v>3785</v>
      </c>
      <c r="B37" s="23" t="s">
        <v>3720</v>
      </c>
      <c r="C37" s="23" t="s">
        <v>120</v>
      </c>
      <c r="D37" s="24" t="s">
        <v>424</v>
      </c>
      <c r="E37" s="24" t="s">
        <v>425</v>
      </c>
      <c r="F37" s="24" t="s">
        <v>426</v>
      </c>
      <c r="G37" s="24" t="s">
        <v>435</v>
      </c>
      <c r="H37" s="76">
        <v>0.91230556390147544</v>
      </c>
      <c r="I37" s="77">
        <v>0.72649551545376367</v>
      </c>
      <c r="J37" s="77">
        <v>0.70387692017776127</v>
      </c>
      <c r="K37" s="77">
        <v>0.81183388821420355</v>
      </c>
      <c r="L37" s="77">
        <v>0.46758695083191903</v>
      </c>
      <c r="M37" s="77">
        <v>0.61074319132951271</v>
      </c>
      <c r="N37" s="77">
        <v>0.67901962646720748</v>
      </c>
      <c r="O37" s="77" t="s">
        <v>3395</v>
      </c>
      <c r="P37" s="77">
        <v>0.40352710946466486</v>
      </c>
      <c r="Q37" s="77">
        <v>0.61650649702847382</v>
      </c>
      <c r="R37" s="77">
        <v>0.50575243838877659</v>
      </c>
      <c r="S37" s="77">
        <v>0.83529411764705985</v>
      </c>
      <c r="T37" s="77">
        <v>0.81236711552090712</v>
      </c>
      <c r="U37" s="77">
        <v>0.72963605483555127</v>
      </c>
      <c r="V37" s="77">
        <v>0.68965346033320196</v>
      </c>
      <c r="W37" s="77">
        <v>0.7751041171004539</v>
      </c>
      <c r="X37" s="77">
        <v>0.63596958585755048</v>
      </c>
      <c r="Y37" s="77">
        <v>0.45810452565801935</v>
      </c>
      <c r="Z37" s="77">
        <v>0.93714285714285717</v>
      </c>
      <c r="AA37" s="77">
        <v>0.54156083533450272</v>
      </c>
      <c r="AB37" s="77">
        <v>0.38070175438596487</v>
      </c>
      <c r="AC37" s="77">
        <v>0.16842105263157892</v>
      </c>
      <c r="AD37" s="76">
        <v>0.7808926665110002</v>
      </c>
      <c r="AE37" s="77">
        <v>0.59454215326150162</v>
      </c>
      <c r="AF37" s="77">
        <v>0.56112946770862515</v>
      </c>
      <c r="AG37" s="77">
        <v>0.82383061658398349</v>
      </c>
      <c r="AH37" s="77">
        <v>0.70964475758437662</v>
      </c>
      <c r="AI37" s="77">
        <v>0.70553685147900214</v>
      </c>
      <c r="AJ37" s="77">
        <v>0.69762369140043823</v>
      </c>
      <c r="AK37" s="77">
        <v>0.4611312948602338</v>
      </c>
      <c r="AL37" s="77">
        <v>0.16842105263157892</v>
      </c>
      <c r="AM37" s="76">
        <v>0.64552142916037558</v>
      </c>
      <c r="AN37" s="77">
        <v>0.74633740854912067</v>
      </c>
      <c r="AO37" s="78">
        <v>0.44239201296408365</v>
      </c>
      <c r="AP37" s="79">
        <v>0.60437580654230771</v>
      </c>
      <c r="AQ37" s="70">
        <v>1</v>
      </c>
      <c r="AR37" s="71">
        <v>0</v>
      </c>
      <c r="AS37" s="71">
        <v>0</v>
      </c>
      <c r="AT37" s="71">
        <v>0</v>
      </c>
      <c r="AU37" s="71">
        <v>1</v>
      </c>
      <c r="AV37" s="71" t="s">
        <v>3445</v>
      </c>
      <c r="AW37" s="72" t="s">
        <v>3422</v>
      </c>
      <c r="AY37" s="59"/>
      <c r="AZ37" s="59"/>
      <c r="BA37" s="63"/>
      <c r="BB37" s="25"/>
    </row>
    <row r="38" spans="1:54">
      <c r="A38" s="23" t="s">
        <v>3786</v>
      </c>
      <c r="B38" s="23" t="s">
        <v>3720</v>
      </c>
      <c r="C38" s="23" t="s">
        <v>122</v>
      </c>
      <c r="D38" s="24" t="s">
        <v>424</v>
      </c>
      <c r="E38" s="24" t="s">
        <v>425</v>
      </c>
      <c r="F38" s="24" t="s">
        <v>426</v>
      </c>
      <c r="G38" s="24" t="s">
        <v>437</v>
      </c>
      <c r="H38" s="76">
        <v>0.91230556390147544</v>
      </c>
      <c r="I38" s="77">
        <v>0.63693878571846285</v>
      </c>
      <c r="J38" s="77">
        <v>0.62183072030755904</v>
      </c>
      <c r="K38" s="77">
        <v>0.7285483015149774</v>
      </c>
      <c r="L38" s="77">
        <v>0.50121549173739566</v>
      </c>
      <c r="M38" s="77">
        <v>0.82607754076391049</v>
      </c>
      <c r="N38" s="77">
        <v>0.54726104132574338</v>
      </c>
      <c r="O38" s="77" t="s">
        <v>3395</v>
      </c>
      <c r="P38" s="77">
        <v>0.46674778672915346</v>
      </c>
      <c r="Q38" s="77">
        <v>0.76989863990699781</v>
      </c>
      <c r="R38" s="77">
        <v>0.39498908686348422</v>
      </c>
      <c r="S38" s="77">
        <v>0.83529411764705985</v>
      </c>
      <c r="T38" s="77">
        <v>0.81236711552090712</v>
      </c>
      <c r="U38" s="77">
        <v>0.64598761475813626</v>
      </c>
      <c r="V38" s="77">
        <v>0.68965346033320196</v>
      </c>
      <c r="W38" s="77">
        <v>0.87808358498144434</v>
      </c>
      <c r="X38" s="77">
        <v>0.78117719735019175</v>
      </c>
      <c r="Y38" s="77">
        <v>0.45810452565801935</v>
      </c>
      <c r="Z38" s="77">
        <v>0.93714285714285717</v>
      </c>
      <c r="AA38" s="77">
        <v>0.54156083533450272</v>
      </c>
      <c r="AB38" s="77">
        <v>0.38070175438596487</v>
      </c>
      <c r="AC38" s="77">
        <v>0.16842105263157892</v>
      </c>
      <c r="AD38" s="76">
        <v>0.72369168997583244</v>
      </c>
      <c r="AE38" s="77">
        <v>0.61397003241423609</v>
      </c>
      <c r="AF38" s="77">
        <v>0.58244386338524101</v>
      </c>
      <c r="AG38" s="77">
        <v>0.82383061658398349</v>
      </c>
      <c r="AH38" s="77">
        <v>0.66782053754566917</v>
      </c>
      <c r="AI38" s="77">
        <v>0.82963039116581805</v>
      </c>
      <c r="AJ38" s="77">
        <v>0.69762369140043823</v>
      </c>
      <c r="AK38" s="77">
        <v>0.4611312948602338</v>
      </c>
      <c r="AL38" s="77">
        <v>0.16842105263157892</v>
      </c>
      <c r="AM38" s="76">
        <v>0.64003519525843655</v>
      </c>
      <c r="AN38" s="77">
        <v>0.77376051509849031</v>
      </c>
      <c r="AO38" s="78">
        <v>0.44239201296408365</v>
      </c>
      <c r="AP38" s="79">
        <v>0.61078728437854446</v>
      </c>
      <c r="AQ38" s="70">
        <v>1</v>
      </c>
      <c r="AR38" s="71">
        <v>0</v>
      </c>
      <c r="AS38" s="71">
        <v>0</v>
      </c>
      <c r="AT38" s="71">
        <v>0</v>
      </c>
      <c r="AU38" s="71">
        <v>1</v>
      </c>
      <c r="AV38" s="71" t="s">
        <v>3445</v>
      </c>
      <c r="AW38" s="72" t="s">
        <v>3422</v>
      </c>
      <c r="AY38" s="59" t="s">
        <v>3720</v>
      </c>
      <c r="AZ38" s="25" t="s">
        <v>69</v>
      </c>
      <c r="BA38" s="63"/>
      <c r="BB38" s="25"/>
    </row>
    <row r="39" spans="1:54">
      <c r="A39" s="23" t="s">
        <v>3787</v>
      </c>
      <c r="B39" s="23" t="s">
        <v>3720</v>
      </c>
      <c r="C39" s="23" t="s">
        <v>124</v>
      </c>
      <c r="D39" s="24" t="s">
        <v>424</v>
      </c>
      <c r="E39" s="24" t="s">
        <v>425</v>
      </c>
      <c r="F39" s="24" t="s">
        <v>453</v>
      </c>
      <c r="G39" s="24" t="s">
        <v>454</v>
      </c>
      <c r="H39" s="76">
        <v>0.91432088535150546</v>
      </c>
      <c r="I39" s="77">
        <v>0.62922248557071414</v>
      </c>
      <c r="J39" s="77">
        <v>0.5324298472111979</v>
      </c>
      <c r="K39" s="77">
        <v>0.83763318457905322</v>
      </c>
      <c r="L39" s="77">
        <v>0.46219730556339744</v>
      </c>
      <c r="M39" s="77">
        <v>0.89270578910848775</v>
      </c>
      <c r="N39" s="77">
        <v>0.50234654953070879</v>
      </c>
      <c r="O39" s="77" t="s">
        <v>3395</v>
      </c>
      <c r="P39" s="77">
        <v>0.3277327674078595</v>
      </c>
      <c r="Q39" s="77">
        <v>0.87136312454861686</v>
      </c>
      <c r="R39" s="77">
        <v>0.2704326073843068</v>
      </c>
      <c r="S39" s="77">
        <v>0.77647058823529513</v>
      </c>
      <c r="T39" s="77">
        <v>0.82154500354358606</v>
      </c>
      <c r="U39" s="77">
        <v>0.80671885601438442</v>
      </c>
      <c r="V39" s="77">
        <v>0.64018579597789382</v>
      </c>
      <c r="W39" s="77">
        <v>1</v>
      </c>
      <c r="X39" s="77">
        <v>0.80271768467966853</v>
      </c>
      <c r="Y39" s="77">
        <v>0.46689615062082412</v>
      </c>
      <c r="Z39" s="77">
        <v>0.91428571428571426</v>
      </c>
      <c r="AA39" s="77">
        <v>0.54156083533450261</v>
      </c>
      <c r="AB39" s="77">
        <v>0.38070175438596487</v>
      </c>
      <c r="AC39" s="77">
        <v>0.16842105263157892</v>
      </c>
      <c r="AD39" s="76">
        <v>0.69199107271113913</v>
      </c>
      <c r="AE39" s="77">
        <v>0.60452311923790136</v>
      </c>
      <c r="AF39" s="77">
        <v>0.57089786596646186</v>
      </c>
      <c r="AG39" s="77">
        <v>0.7990077958894406</v>
      </c>
      <c r="AH39" s="77">
        <v>0.72345232599613918</v>
      </c>
      <c r="AI39" s="77">
        <v>0.90135884233983421</v>
      </c>
      <c r="AJ39" s="77">
        <v>0.69059093245326919</v>
      </c>
      <c r="AK39" s="77">
        <v>0.46113129486023374</v>
      </c>
      <c r="AL39" s="77">
        <v>0.16842105263157892</v>
      </c>
      <c r="AM39" s="76">
        <v>0.62247068597183408</v>
      </c>
      <c r="AN39" s="77">
        <v>0.80793965474180462</v>
      </c>
      <c r="AO39" s="78">
        <v>0.44004775998169404</v>
      </c>
      <c r="AP39" s="79">
        <v>0.61418068801490278</v>
      </c>
      <c r="AQ39" s="70">
        <v>1</v>
      </c>
      <c r="AR39" s="71">
        <v>3</v>
      </c>
      <c r="AS39" s="71">
        <v>1</v>
      </c>
      <c r="AT39" s="71">
        <v>0</v>
      </c>
      <c r="AU39" s="71">
        <v>0</v>
      </c>
      <c r="AV39" s="71" t="s">
        <v>3395</v>
      </c>
      <c r="AW39" s="72" t="s">
        <v>3422</v>
      </c>
      <c r="AY39" s="59" t="s">
        <v>3722</v>
      </c>
      <c r="AZ39" s="25" t="s">
        <v>152</v>
      </c>
      <c r="BA39" s="63"/>
      <c r="BB39" s="25"/>
    </row>
    <row r="40" spans="1:54">
      <c r="A40" s="23" t="s">
        <v>3788</v>
      </c>
      <c r="B40" s="23" t="s">
        <v>3720</v>
      </c>
      <c r="C40" s="23" t="s">
        <v>126</v>
      </c>
      <c r="D40" s="24" t="s">
        <v>424</v>
      </c>
      <c r="E40" s="24" t="s">
        <v>425</v>
      </c>
      <c r="F40" s="24" t="s">
        <v>453</v>
      </c>
      <c r="G40" s="24" t="s">
        <v>456</v>
      </c>
      <c r="H40" s="76">
        <v>0.91432088535150546</v>
      </c>
      <c r="I40" s="77">
        <v>0.79449296768512245</v>
      </c>
      <c r="J40" s="77">
        <v>0.84132216125110415</v>
      </c>
      <c r="K40" s="77">
        <v>0.9679557133685921</v>
      </c>
      <c r="L40" s="77">
        <v>0.44736118059029489</v>
      </c>
      <c r="M40" s="77">
        <v>1</v>
      </c>
      <c r="N40" s="77">
        <v>0.77340089093865383</v>
      </c>
      <c r="O40" s="77" t="s">
        <v>3395</v>
      </c>
      <c r="P40" s="77">
        <v>0.44521019108912052</v>
      </c>
      <c r="Q40" s="77">
        <v>0.7024971300848365</v>
      </c>
      <c r="R40" s="77">
        <v>0.22878562616053677</v>
      </c>
      <c r="S40" s="77">
        <v>0.77647058823529513</v>
      </c>
      <c r="T40" s="77">
        <v>0.82154500354358606</v>
      </c>
      <c r="U40" s="77">
        <v>0.85815534076756705</v>
      </c>
      <c r="V40" s="77">
        <v>0.64018579597789382</v>
      </c>
      <c r="W40" s="77">
        <v>0.61657137782196891</v>
      </c>
      <c r="X40" s="77">
        <v>0.64416016466999459</v>
      </c>
      <c r="Y40" s="77">
        <v>0.46689615062082412</v>
      </c>
      <c r="Z40" s="77">
        <v>0.91428571428571426</v>
      </c>
      <c r="AA40" s="77">
        <v>0.54156083533450261</v>
      </c>
      <c r="AB40" s="77">
        <v>0.38070175438596487</v>
      </c>
      <c r="AC40" s="77">
        <v>0.16842105263157892</v>
      </c>
      <c r="AD40" s="76">
        <v>0.85004533809591065</v>
      </c>
      <c r="AE40" s="77">
        <v>0.72678559519733232</v>
      </c>
      <c r="AF40" s="77">
        <v>0.46564137812268663</v>
      </c>
      <c r="AG40" s="77">
        <v>0.7990077958894406</v>
      </c>
      <c r="AH40" s="77">
        <v>0.74917056837273044</v>
      </c>
      <c r="AI40" s="77">
        <v>0.63036577124598181</v>
      </c>
      <c r="AJ40" s="77">
        <v>0.69059093245326919</v>
      </c>
      <c r="AK40" s="77">
        <v>0.46113129486023374</v>
      </c>
      <c r="AL40" s="77">
        <v>0.16842105263157892</v>
      </c>
      <c r="AM40" s="76">
        <v>0.68082410380530989</v>
      </c>
      <c r="AN40" s="77">
        <v>0.72618137850271758</v>
      </c>
      <c r="AO40" s="78">
        <v>0.44004775998169404</v>
      </c>
      <c r="AP40" s="79">
        <v>0.6085628811639503</v>
      </c>
      <c r="AQ40" s="70">
        <v>1</v>
      </c>
      <c r="AR40" s="71">
        <v>0</v>
      </c>
      <c r="AS40" s="71">
        <v>1</v>
      </c>
      <c r="AT40" s="71">
        <v>0</v>
      </c>
      <c r="AU40" s="71">
        <v>1</v>
      </c>
      <c r="AV40" s="71" t="s">
        <v>3447</v>
      </c>
      <c r="AW40" s="72" t="s">
        <v>3422</v>
      </c>
      <c r="AY40" s="59" t="s">
        <v>3713</v>
      </c>
      <c r="AZ40" s="25" t="s">
        <v>255</v>
      </c>
      <c r="BA40" s="63"/>
      <c r="BB40" s="25"/>
    </row>
    <row r="41" spans="1:54">
      <c r="A41" s="23" t="s">
        <v>3789</v>
      </c>
      <c r="B41" s="23" t="s">
        <v>3720</v>
      </c>
      <c r="C41" s="23" t="s">
        <v>128</v>
      </c>
      <c r="D41" s="24" t="s">
        <v>424</v>
      </c>
      <c r="E41" s="24" t="s">
        <v>425</v>
      </c>
      <c r="F41" s="24" t="s">
        <v>453</v>
      </c>
      <c r="G41" s="24" t="s">
        <v>458</v>
      </c>
      <c r="H41" s="76">
        <v>0.91432088535150546</v>
      </c>
      <c r="I41" s="77">
        <v>0.72934109672231184</v>
      </c>
      <c r="J41" s="77">
        <v>0.62044911937404146</v>
      </c>
      <c r="K41" s="77">
        <v>0.75724735670280052</v>
      </c>
      <c r="L41" s="77">
        <v>0.45030350007139303</v>
      </c>
      <c r="M41" s="77">
        <v>0.621239486788978</v>
      </c>
      <c r="N41" s="77">
        <v>0.68300142686120546</v>
      </c>
      <c r="O41" s="77" t="s">
        <v>3395</v>
      </c>
      <c r="P41" s="77">
        <v>0.39493400649676891</v>
      </c>
      <c r="Q41" s="77">
        <v>0.72842101945596904</v>
      </c>
      <c r="R41" s="77">
        <v>0.41995201041287156</v>
      </c>
      <c r="S41" s="77">
        <v>0.77647058823529513</v>
      </c>
      <c r="T41" s="77">
        <v>0.82154500354358606</v>
      </c>
      <c r="U41" s="77">
        <v>0.65094598293303729</v>
      </c>
      <c r="V41" s="77">
        <v>0.64018579597789382</v>
      </c>
      <c r="W41" s="77">
        <v>0.83498060176264699</v>
      </c>
      <c r="X41" s="77">
        <v>0.73402461491867133</v>
      </c>
      <c r="Y41" s="77">
        <v>0.46689615062082412</v>
      </c>
      <c r="Z41" s="77">
        <v>0.91428571428571426</v>
      </c>
      <c r="AA41" s="77">
        <v>0.54156083533450261</v>
      </c>
      <c r="AB41" s="77">
        <v>0.38070175438596487</v>
      </c>
      <c r="AC41" s="77">
        <v>0.16842105263157892</v>
      </c>
      <c r="AD41" s="76">
        <v>0.75470370048261959</v>
      </c>
      <c r="AE41" s="77">
        <v>0.58134515538422915</v>
      </c>
      <c r="AF41" s="77">
        <v>0.5741865149344203</v>
      </c>
      <c r="AG41" s="77">
        <v>0.7990077958894406</v>
      </c>
      <c r="AH41" s="77">
        <v>0.64556588945546556</v>
      </c>
      <c r="AI41" s="77">
        <v>0.78450260834065921</v>
      </c>
      <c r="AJ41" s="77">
        <v>0.69059093245326919</v>
      </c>
      <c r="AK41" s="77">
        <v>0.46113129486023374</v>
      </c>
      <c r="AL41" s="77">
        <v>0.16842105263157892</v>
      </c>
      <c r="AM41" s="76">
        <v>0.63674512360042301</v>
      </c>
      <c r="AN41" s="77">
        <v>0.74302543122852194</v>
      </c>
      <c r="AO41" s="78">
        <v>0.44004775998169404</v>
      </c>
      <c r="AP41" s="79">
        <v>0.59964494123450418</v>
      </c>
      <c r="AQ41" s="70">
        <v>1</v>
      </c>
      <c r="AR41" s="71">
        <v>0</v>
      </c>
      <c r="AS41" s="71">
        <v>1</v>
      </c>
      <c r="AT41" s="71">
        <v>0</v>
      </c>
      <c r="AU41" s="71">
        <v>1</v>
      </c>
      <c r="AV41" s="71" t="s">
        <v>3447</v>
      </c>
      <c r="AW41" s="72" t="s">
        <v>3422</v>
      </c>
      <c r="AY41" s="59" t="s">
        <v>3723</v>
      </c>
      <c r="AZ41" s="25" t="s">
        <v>381</v>
      </c>
      <c r="BA41" s="63"/>
      <c r="BB41" s="25"/>
    </row>
    <row r="42" spans="1:54">
      <c r="A42" s="23" t="s">
        <v>3790</v>
      </c>
      <c r="B42" s="23" t="s">
        <v>3720</v>
      </c>
      <c r="C42" s="23" t="s">
        <v>131</v>
      </c>
      <c r="D42" s="24" t="s">
        <v>424</v>
      </c>
      <c r="E42" s="24" t="s">
        <v>425</v>
      </c>
      <c r="F42" s="24" t="s">
        <v>453</v>
      </c>
      <c r="G42" s="24" t="s">
        <v>460</v>
      </c>
      <c r="H42" s="76">
        <v>0.91432088535150546</v>
      </c>
      <c r="I42" s="77">
        <v>0.53082434332304351</v>
      </c>
      <c r="J42" s="77">
        <v>0.14689973395033862</v>
      </c>
      <c r="K42" s="77">
        <v>0.78802319341583749</v>
      </c>
      <c r="L42" s="77">
        <v>0.46601511211124397</v>
      </c>
      <c r="M42" s="77">
        <v>0.92312712517286832</v>
      </c>
      <c r="N42" s="77">
        <v>0.11586616693172652</v>
      </c>
      <c r="O42" s="77" t="s">
        <v>3395</v>
      </c>
      <c r="P42" s="77">
        <v>0.225437891558394</v>
      </c>
      <c r="Q42" s="77">
        <v>0.85185586497344579</v>
      </c>
      <c r="R42" s="77">
        <v>0.50289232247652271</v>
      </c>
      <c r="S42" s="77">
        <v>0.77647058823529513</v>
      </c>
      <c r="T42" s="77">
        <v>0.82154500354358606</v>
      </c>
      <c r="U42" s="77">
        <v>0.69691956797704968</v>
      </c>
      <c r="V42" s="77">
        <v>0.64018579597789382</v>
      </c>
      <c r="W42" s="77">
        <v>0.91822628178373844</v>
      </c>
      <c r="X42" s="77">
        <v>0.81435271627684735</v>
      </c>
      <c r="Y42" s="77">
        <v>0.46689615062082412</v>
      </c>
      <c r="Z42" s="77">
        <v>0.91428571428571426</v>
      </c>
      <c r="AA42" s="77">
        <v>0.54156083533450261</v>
      </c>
      <c r="AB42" s="77">
        <v>0.38070175438596487</v>
      </c>
      <c r="AC42" s="77">
        <v>0.16842105263157892</v>
      </c>
      <c r="AD42" s="76">
        <v>0.53068165420829583</v>
      </c>
      <c r="AE42" s="77">
        <v>0.5036938978380141</v>
      </c>
      <c r="AF42" s="77">
        <v>0.67737409372498425</v>
      </c>
      <c r="AG42" s="77">
        <v>0.7990077958894406</v>
      </c>
      <c r="AH42" s="77">
        <v>0.66855268197747175</v>
      </c>
      <c r="AI42" s="77">
        <v>0.86628949903029295</v>
      </c>
      <c r="AJ42" s="77">
        <v>0.69059093245326919</v>
      </c>
      <c r="AK42" s="77">
        <v>0.46113129486023374</v>
      </c>
      <c r="AL42" s="77">
        <v>0.16842105263157892</v>
      </c>
      <c r="AM42" s="76">
        <v>0.57058321525709799</v>
      </c>
      <c r="AN42" s="77">
        <v>0.77794999229906858</v>
      </c>
      <c r="AO42" s="78">
        <v>0.44004775998169404</v>
      </c>
      <c r="AP42" s="79">
        <v>0.58820513637329896</v>
      </c>
      <c r="AQ42" s="70">
        <v>1</v>
      </c>
      <c r="AR42" s="71">
        <v>0</v>
      </c>
      <c r="AS42" s="71">
        <v>2</v>
      </c>
      <c r="AT42" s="71">
        <v>0</v>
      </c>
      <c r="AU42" s="71">
        <v>0</v>
      </c>
      <c r="AV42" s="71" t="s">
        <v>3395</v>
      </c>
      <c r="AW42" s="72" t="s">
        <v>3422</v>
      </c>
      <c r="AY42" s="59" t="s">
        <v>3724</v>
      </c>
      <c r="AZ42" s="25" t="s">
        <v>386</v>
      </c>
      <c r="BA42" s="62"/>
      <c r="BB42" s="25"/>
    </row>
    <row r="43" spans="1:54">
      <c r="A43" s="23" t="s">
        <v>3791</v>
      </c>
      <c r="B43" s="23" t="s">
        <v>3720</v>
      </c>
      <c r="C43" s="23" t="s">
        <v>133</v>
      </c>
      <c r="D43" s="24" t="s">
        <v>424</v>
      </c>
      <c r="E43" s="24" t="s">
        <v>425</v>
      </c>
      <c r="F43" s="24" t="s">
        <v>453</v>
      </c>
      <c r="G43" s="24" t="s">
        <v>462</v>
      </c>
      <c r="H43" s="76">
        <v>0.91432088535150546</v>
      </c>
      <c r="I43" s="77">
        <v>0.52430297704145168</v>
      </c>
      <c r="J43" s="77">
        <v>0.26253356860824512</v>
      </c>
      <c r="K43" s="77">
        <v>0.90701374618525288</v>
      </c>
      <c r="L43" s="77">
        <v>0.44736118059029489</v>
      </c>
      <c r="M43" s="77">
        <v>1</v>
      </c>
      <c r="N43" s="77">
        <v>0.22835247050826268</v>
      </c>
      <c r="O43" s="77" t="s">
        <v>3395</v>
      </c>
      <c r="P43" s="77">
        <v>0.29638991061611181</v>
      </c>
      <c r="Q43" s="77">
        <v>0.7148978578232783</v>
      </c>
      <c r="R43" s="77">
        <v>0.14477803636089417</v>
      </c>
      <c r="S43" s="77">
        <v>0.77647058823529513</v>
      </c>
      <c r="T43" s="77">
        <v>0.82154500354358606</v>
      </c>
      <c r="U43" s="77">
        <v>0.82208399211934802</v>
      </c>
      <c r="V43" s="77">
        <v>0.64018579597789382</v>
      </c>
      <c r="W43" s="77">
        <v>0.99947168654384388</v>
      </c>
      <c r="X43" s="77">
        <v>0.74756724293717325</v>
      </c>
      <c r="Y43" s="77">
        <v>0.46689615062082412</v>
      </c>
      <c r="Z43" s="77">
        <v>0.91428571428571426</v>
      </c>
      <c r="AA43" s="77">
        <v>0.54156083533450261</v>
      </c>
      <c r="AB43" s="77">
        <v>0.38070175438596487</v>
      </c>
      <c r="AC43" s="77">
        <v>0.16842105263157892</v>
      </c>
      <c r="AD43" s="76">
        <v>0.56705247700040073</v>
      </c>
      <c r="AE43" s="77">
        <v>0.57582346157998443</v>
      </c>
      <c r="AF43" s="77">
        <v>0.42983794709208623</v>
      </c>
      <c r="AG43" s="77">
        <v>0.7990077958894406</v>
      </c>
      <c r="AH43" s="77">
        <v>0.73113489404862086</v>
      </c>
      <c r="AI43" s="77">
        <v>0.87351946474050857</v>
      </c>
      <c r="AJ43" s="77">
        <v>0.69059093245326919</v>
      </c>
      <c r="AK43" s="77">
        <v>0.46113129486023374</v>
      </c>
      <c r="AL43" s="77">
        <v>0.16842105263157892</v>
      </c>
      <c r="AM43" s="76">
        <v>0.52423796189082372</v>
      </c>
      <c r="AN43" s="77">
        <v>0.80122071822619001</v>
      </c>
      <c r="AO43" s="78">
        <v>0.44004775998169404</v>
      </c>
      <c r="AP43" s="79">
        <v>0.57906648672286021</v>
      </c>
      <c r="AQ43" s="70">
        <v>1</v>
      </c>
      <c r="AR43" s="71">
        <v>3</v>
      </c>
      <c r="AS43" s="71">
        <v>0</v>
      </c>
      <c r="AT43" s="71">
        <v>0</v>
      </c>
      <c r="AU43" s="71">
        <v>1</v>
      </c>
      <c r="AV43" s="71" t="s">
        <v>3448</v>
      </c>
      <c r="AW43" s="72" t="s">
        <v>3422</v>
      </c>
      <c r="AY43" s="59" t="s">
        <v>3725</v>
      </c>
      <c r="AZ43" s="25" t="s">
        <v>424</v>
      </c>
      <c r="BA43" s="62"/>
      <c r="BB43" s="25"/>
    </row>
    <row r="44" spans="1:54">
      <c r="A44" s="23" t="s">
        <v>3792</v>
      </c>
      <c r="B44" s="23" t="s">
        <v>3720</v>
      </c>
      <c r="C44" s="23" t="s">
        <v>135</v>
      </c>
      <c r="D44" s="24" t="s">
        <v>424</v>
      </c>
      <c r="E44" s="24" t="s">
        <v>425</v>
      </c>
      <c r="F44" s="24" t="s">
        <v>453</v>
      </c>
      <c r="G44" s="24" t="s">
        <v>464</v>
      </c>
      <c r="H44" s="76">
        <v>0.91432088535150546</v>
      </c>
      <c r="I44" s="77">
        <v>0.80611922101184641</v>
      </c>
      <c r="J44" s="77">
        <v>0.866552787373013</v>
      </c>
      <c r="K44" s="77">
        <v>0.99813533002308052</v>
      </c>
      <c r="L44" s="77">
        <v>0.44736118059029489</v>
      </c>
      <c r="M44" s="77">
        <v>1</v>
      </c>
      <c r="N44" s="77">
        <v>0.73193766621165168</v>
      </c>
      <c r="O44" s="77" t="s">
        <v>3395</v>
      </c>
      <c r="P44" s="77">
        <v>0.5</v>
      </c>
      <c r="Q44" s="77">
        <v>0.59637464929304762</v>
      </c>
      <c r="R44" s="77">
        <v>4.2143518957137027E-2</v>
      </c>
      <c r="S44" s="77">
        <v>0.77647058823529513</v>
      </c>
      <c r="T44" s="77">
        <v>0.82154500354358606</v>
      </c>
      <c r="U44" s="77">
        <v>0.85815534076756705</v>
      </c>
      <c r="V44" s="77">
        <v>0.64018579597789382</v>
      </c>
      <c r="W44" s="77">
        <v>0.69299537647354581</v>
      </c>
      <c r="X44" s="77">
        <v>0.6328272780539328</v>
      </c>
      <c r="Y44" s="77">
        <v>0.46689615062082412</v>
      </c>
      <c r="Z44" s="77">
        <v>0.91428571428571426</v>
      </c>
      <c r="AA44" s="77">
        <v>0.54156083533450261</v>
      </c>
      <c r="AB44" s="77">
        <v>0.38070175438596487</v>
      </c>
      <c r="AC44" s="77">
        <v>0.16842105263157892</v>
      </c>
      <c r="AD44" s="76">
        <v>0.86233096457878833</v>
      </c>
      <c r="AE44" s="77">
        <v>0.73548683536500548</v>
      </c>
      <c r="AF44" s="77">
        <v>0.3192590841250923</v>
      </c>
      <c r="AG44" s="77">
        <v>0.7990077958894406</v>
      </c>
      <c r="AH44" s="77">
        <v>0.74917056837273044</v>
      </c>
      <c r="AI44" s="77">
        <v>0.66291132726373925</v>
      </c>
      <c r="AJ44" s="77">
        <v>0.69059093245326919</v>
      </c>
      <c r="AK44" s="77">
        <v>0.46113129486023374</v>
      </c>
      <c r="AL44" s="77">
        <v>0.16842105263157892</v>
      </c>
      <c r="AM44" s="76">
        <v>0.63902562802296214</v>
      </c>
      <c r="AN44" s="77">
        <v>0.73702989717530354</v>
      </c>
      <c r="AO44" s="78">
        <v>0.44004775998169404</v>
      </c>
      <c r="AP44" s="79">
        <v>0.59857895554757534</v>
      </c>
      <c r="AQ44" s="70">
        <v>1</v>
      </c>
      <c r="AR44" s="71">
        <v>0</v>
      </c>
      <c r="AS44" s="71">
        <v>0</v>
      </c>
      <c r="AT44" s="71">
        <v>0</v>
      </c>
      <c r="AU44" s="71">
        <v>1</v>
      </c>
      <c r="AV44" s="71" t="s">
        <v>3449</v>
      </c>
      <c r="AW44" s="72" t="s">
        <v>3422</v>
      </c>
      <c r="AY44" s="59" t="s">
        <v>3726</v>
      </c>
      <c r="AZ44" s="25" t="s">
        <v>1281</v>
      </c>
      <c r="BA44" s="62"/>
      <c r="BB44" s="25"/>
    </row>
    <row r="45" spans="1:54">
      <c r="A45" s="23" t="s">
        <v>3793</v>
      </c>
      <c r="B45" s="23" t="s">
        <v>3720</v>
      </c>
      <c r="C45" s="23" t="s">
        <v>138</v>
      </c>
      <c r="D45" s="24" t="s">
        <v>424</v>
      </c>
      <c r="E45" s="24" t="s">
        <v>425</v>
      </c>
      <c r="F45" s="24" t="s">
        <v>453</v>
      </c>
      <c r="G45" s="24" t="s">
        <v>468</v>
      </c>
      <c r="H45" s="76">
        <v>0.91432088535150546</v>
      </c>
      <c r="I45" s="77">
        <v>0.60693469645878229</v>
      </c>
      <c r="J45" s="77">
        <v>0.70903882032380894</v>
      </c>
      <c r="K45" s="77">
        <v>0.85445711319887985</v>
      </c>
      <c r="L45" s="77">
        <v>0.44892475360735257</v>
      </c>
      <c r="M45" s="77">
        <v>0.76049812212400292</v>
      </c>
      <c r="N45" s="77">
        <v>0.60535284027958103</v>
      </c>
      <c r="O45" s="77" t="s">
        <v>3395</v>
      </c>
      <c r="P45" s="77">
        <v>0.3092896014059745</v>
      </c>
      <c r="Q45" s="77">
        <v>0.73558860435479212</v>
      </c>
      <c r="R45" s="77">
        <v>0.51351885028526756</v>
      </c>
      <c r="S45" s="77">
        <v>0.77647058823529513</v>
      </c>
      <c r="T45" s="77">
        <v>0.82154500354358606</v>
      </c>
      <c r="U45" s="77">
        <v>0.62404915246021497</v>
      </c>
      <c r="V45" s="77">
        <v>0.64018579597789382</v>
      </c>
      <c r="W45" s="77">
        <v>0.83261809473683901</v>
      </c>
      <c r="X45" s="77">
        <v>0.73960204794848128</v>
      </c>
      <c r="Y45" s="77">
        <v>0.46689615062082412</v>
      </c>
      <c r="Z45" s="77">
        <v>0.91428571428571426</v>
      </c>
      <c r="AA45" s="77">
        <v>0.54156083533450261</v>
      </c>
      <c r="AB45" s="77">
        <v>0.38070175438596487</v>
      </c>
      <c r="AC45" s="77">
        <v>0.16842105263157892</v>
      </c>
      <c r="AD45" s="76">
        <v>0.74343146737803212</v>
      </c>
      <c r="AE45" s="77">
        <v>0.59570448612315818</v>
      </c>
      <c r="AF45" s="77">
        <v>0.62455372732002989</v>
      </c>
      <c r="AG45" s="77">
        <v>0.7990077958894406</v>
      </c>
      <c r="AH45" s="77">
        <v>0.6321174742190544</v>
      </c>
      <c r="AI45" s="77">
        <v>0.78611007134266009</v>
      </c>
      <c r="AJ45" s="77">
        <v>0.69059093245326919</v>
      </c>
      <c r="AK45" s="77">
        <v>0.46113129486023374</v>
      </c>
      <c r="AL45" s="77">
        <v>0.16842105263157892</v>
      </c>
      <c r="AM45" s="76">
        <v>0.65456322694040669</v>
      </c>
      <c r="AN45" s="77">
        <v>0.73907844715038495</v>
      </c>
      <c r="AO45" s="78">
        <v>0.44004775998169404</v>
      </c>
      <c r="AP45" s="79">
        <v>0.6041650756841328</v>
      </c>
      <c r="AQ45" s="70">
        <v>1</v>
      </c>
      <c r="AR45" s="71">
        <v>0</v>
      </c>
      <c r="AS45" s="71">
        <v>0</v>
      </c>
      <c r="AT45" s="71">
        <v>0</v>
      </c>
      <c r="AU45" s="71">
        <v>1</v>
      </c>
      <c r="AV45" s="71" t="s">
        <v>3448</v>
      </c>
      <c r="AW45" s="72" t="s">
        <v>3422</v>
      </c>
      <c r="AY45" s="59" t="s">
        <v>3718</v>
      </c>
      <c r="AZ45" s="25" t="s">
        <v>1310</v>
      </c>
      <c r="BA45" s="62"/>
      <c r="BB45" s="25"/>
    </row>
    <row r="46" spans="1:54">
      <c r="A46" s="23" t="s">
        <v>3794</v>
      </c>
      <c r="B46" s="23" t="s">
        <v>3720</v>
      </c>
      <c r="C46" s="23" t="s">
        <v>140</v>
      </c>
      <c r="D46" s="24" t="s">
        <v>424</v>
      </c>
      <c r="E46" s="24" t="s">
        <v>518</v>
      </c>
      <c r="F46" s="24" t="s">
        <v>519</v>
      </c>
      <c r="G46" s="24" t="s">
        <v>522</v>
      </c>
      <c r="H46" s="76">
        <v>0.91343214110956672</v>
      </c>
      <c r="I46" s="77">
        <v>0.89455260117884161</v>
      </c>
      <c r="J46" s="77">
        <v>0.9404392147431071</v>
      </c>
      <c r="K46" s="77">
        <v>0.93432135151638518</v>
      </c>
      <c r="L46" s="77">
        <v>0.48819248278959909</v>
      </c>
      <c r="M46" s="77">
        <v>1</v>
      </c>
      <c r="N46" s="77">
        <v>0.93660709495898531</v>
      </c>
      <c r="O46" s="77" t="s">
        <v>3395</v>
      </c>
      <c r="P46" s="77">
        <v>0.46934422939357262</v>
      </c>
      <c r="Q46" s="77">
        <v>0.52788234727930972</v>
      </c>
      <c r="R46" s="77">
        <v>0.15997038164304847</v>
      </c>
      <c r="S46" s="77">
        <v>0.85882352941176432</v>
      </c>
      <c r="T46" s="77">
        <v>0.72066232845821787</v>
      </c>
      <c r="U46" s="77">
        <v>0.86145963471447218</v>
      </c>
      <c r="V46" s="77">
        <v>0.85684041465907435</v>
      </c>
      <c r="W46" s="77">
        <v>0.69110263503138414</v>
      </c>
      <c r="X46" s="77">
        <v>0.65658403965030621</v>
      </c>
      <c r="Y46" s="77">
        <v>0.38134687694430175</v>
      </c>
      <c r="Z46" s="77">
        <v>1</v>
      </c>
      <c r="AA46" s="77">
        <v>0.50290409560649363</v>
      </c>
      <c r="AB46" s="77">
        <v>0.38070175438596487</v>
      </c>
      <c r="AC46" s="77">
        <v>0.16842105263157892</v>
      </c>
      <c r="AD46" s="76">
        <v>0.91614131901050511</v>
      </c>
      <c r="AE46" s="77">
        <v>0.76569303173170844</v>
      </c>
      <c r="AF46" s="77">
        <v>0.34392636446117908</v>
      </c>
      <c r="AG46" s="77">
        <v>0.7897429289349911</v>
      </c>
      <c r="AH46" s="77">
        <v>0.85915002468677326</v>
      </c>
      <c r="AI46" s="77">
        <v>0.67384333734084523</v>
      </c>
      <c r="AJ46" s="77">
        <v>0.6906734384721509</v>
      </c>
      <c r="AK46" s="77">
        <v>0.44180292499622925</v>
      </c>
      <c r="AL46" s="77">
        <v>0.16842105263157892</v>
      </c>
      <c r="AM46" s="76">
        <v>0.67525357173446421</v>
      </c>
      <c r="AN46" s="77">
        <v>0.77424543032086979</v>
      </c>
      <c r="AO46" s="78">
        <v>0.43363247203331962</v>
      </c>
      <c r="AP46" s="79">
        <v>0.61873303269183777</v>
      </c>
      <c r="AQ46" s="70">
        <v>1</v>
      </c>
      <c r="AR46" s="71">
        <v>0</v>
      </c>
      <c r="AS46" s="71">
        <v>0</v>
      </c>
      <c r="AT46" s="71">
        <v>0</v>
      </c>
      <c r="AU46" s="71">
        <v>1</v>
      </c>
      <c r="AV46" s="71" t="s">
        <v>3457</v>
      </c>
      <c r="AW46" s="72" t="s">
        <v>3422</v>
      </c>
      <c r="AY46" s="59" t="s">
        <v>3727</v>
      </c>
      <c r="AZ46" s="25" t="s">
        <v>1590</v>
      </c>
      <c r="BA46" s="62"/>
      <c r="BB46" s="25"/>
    </row>
    <row r="47" spans="1:54">
      <c r="A47" s="23" t="s">
        <v>3795</v>
      </c>
      <c r="B47" s="23" t="s">
        <v>3720</v>
      </c>
      <c r="C47" s="23" t="s">
        <v>142</v>
      </c>
      <c r="D47" s="24" t="s">
        <v>424</v>
      </c>
      <c r="E47" s="24" t="s">
        <v>518</v>
      </c>
      <c r="F47" s="24" t="s">
        <v>519</v>
      </c>
      <c r="G47" s="24" t="s">
        <v>552</v>
      </c>
      <c r="H47" s="76">
        <v>0.91343214110956672</v>
      </c>
      <c r="I47" s="77">
        <v>0.77399864898758319</v>
      </c>
      <c r="J47" s="77">
        <v>0.65759633397006578</v>
      </c>
      <c r="K47" s="77">
        <v>0.95485099275437912</v>
      </c>
      <c r="L47" s="77">
        <v>0.49975769268697973</v>
      </c>
      <c r="M47" s="77">
        <v>0.95512568338330606</v>
      </c>
      <c r="N47" s="77">
        <v>0.71934239817908607</v>
      </c>
      <c r="O47" s="77" t="s">
        <v>3395</v>
      </c>
      <c r="P47" s="77">
        <v>0.41420485007653518</v>
      </c>
      <c r="Q47" s="77">
        <v>0.81119509692327529</v>
      </c>
      <c r="R47" s="77">
        <v>0.45512921344822888</v>
      </c>
      <c r="S47" s="77">
        <v>0.85882352941176432</v>
      </c>
      <c r="T47" s="77">
        <v>0.72066232845821787</v>
      </c>
      <c r="U47" s="77">
        <v>0.86145963471447218</v>
      </c>
      <c r="V47" s="77">
        <v>0.85684041465907435</v>
      </c>
      <c r="W47" s="77">
        <v>0.91425812076227175</v>
      </c>
      <c r="X47" s="77">
        <v>0.88096343549230782</v>
      </c>
      <c r="Y47" s="77">
        <v>0.38134687694430175</v>
      </c>
      <c r="Z47" s="77">
        <v>1</v>
      </c>
      <c r="AA47" s="77">
        <v>0.50290409560649363</v>
      </c>
      <c r="AB47" s="77">
        <v>0.38070175438596487</v>
      </c>
      <c r="AC47" s="77">
        <v>0.16842105263157892</v>
      </c>
      <c r="AD47" s="76">
        <v>0.78167570802240516</v>
      </c>
      <c r="AE47" s="77">
        <v>0.70865632341605722</v>
      </c>
      <c r="AF47" s="77">
        <v>0.63316215518575203</v>
      </c>
      <c r="AG47" s="77">
        <v>0.7897429289349911</v>
      </c>
      <c r="AH47" s="77">
        <v>0.85915002468677326</v>
      </c>
      <c r="AI47" s="77">
        <v>0.89761077812728973</v>
      </c>
      <c r="AJ47" s="77">
        <v>0.6906734384721509</v>
      </c>
      <c r="AK47" s="77">
        <v>0.44180292499622925</v>
      </c>
      <c r="AL47" s="77">
        <v>0.16842105263157892</v>
      </c>
      <c r="AM47" s="76">
        <v>0.70783139554140495</v>
      </c>
      <c r="AN47" s="77">
        <v>0.84883457724968459</v>
      </c>
      <c r="AO47" s="78">
        <v>0.43363247203331962</v>
      </c>
      <c r="AP47" s="79">
        <v>0.65106246900843345</v>
      </c>
      <c r="AQ47" s="70">
        <v>1</v>
      </c>
      <c r="AR47" s="71">
        <v>0</v>
      </c>
      <c r="AS47" s="71">
        <v>0</v>
      </c>
      <c r="AT47" s="71">
        <v>0</v>
      </c>
      <c r="AU47" s="71">
        <v>1</v>
      </c>
      <c r="AV47" s="71" t="s">
        <v>3457</v>
      </c>
      <c r="AW47" s="72" t="s">
        <v>3422</v>
      </c>
      <c r="AY47" s="59" t="s">
        <v>3728</v>
      </c>
      <c r="AZ47" s="25" t="s">
        <v>1636</v>
      </c>
      <c r="BA47" s="62"/>
      <c r="BB47" s="25"/>
    </row>
    <row r="48" spans="1:54">
      <c r="A48" s="23" t="s">
        <v>3796</v>
      </c>
      <c r="B48" s="23" t="s">
        <v>3720</v>
      </c>
      <c r="C48" s="23" t="s">
        <v>144</v>
      </c>
      <c r="D48" s="24" t="s">
        <v>424</v>
      </c>
      <c r="E48" s="24" t="s">
        <v>518</v>
      </c>
      <c r="F48" s="24" t="s">
        <v>639</v>
      </c>
      <c r="G48" s="24" t="s">
        <v>642</v>
      </c>
      <c r="H48" s="76">
        <v>0.91304409784900198</v>
      </c>
      <c r="I48" s="77">
        <v>0.92665177952861244</v>
      </c>
      <c r="J48" s="77">
        <v>0.99297861174827595</v>
      </c>
      <c r="K48" s="77">
        <v>1</v>
      </c>
      <c r="L48" s="77">
        <v>0.47788894447223623</v>
      </c>
      <c r="M48" s="77">
        <v>1</v>
      </c>
      <c r="N48" s="77">
        <v>0.99278848971864297</v>
      </c>
      <c r="O48" s="77" t="s">
        <v>3395</v>
      </c>
      <c r="P48" s="77">
        <v>0.5</v>
      </c>
      <c r="Q48" s="77">
        <v>0.64559994455241421</v>
      </c>
      <c r="R48" s="77">
        <v>0.31475584346623892</v>
      </c>
      <c r="S48" s="77">
        <v>0.68235294117647027</v>
      </c>
      <c r="T48" s="77">
        <v>0.77946330777656081</v>
      </c>
      <c r="U48" s="77">
        <v>0.86514450463856385</v>
      </c>
      <c r="V48" s="77">
        <v>0.64861825597136702</v>
      </c>
      <c r="W48" s="77">
        <v>0.99912674312173022</v>
      </c>
      <c r="X48" s="77">
        <v>0.75520579470303584</v>
      </c>
      <c r="Y48" s="77">
        <v>0.3671450212351558</v>
      </c>
      <c r="Z48" s="77">
        <v>0.90285714285714291</v>
      </c>
      <c r="AA48" s="77">
        <v>0.50290409560649352</v>
      </c>
      <c r="AB48" s="77">
        <v>0.38070175438596487</v>
      </c>
      <c r="AC48" s="77">
        <v>0.16842105263157892</v>
      </c>
      <c r="AD48" s="76">
        <v>0.94422482970863009</v>
      </c>
      <c r="AE48" s="77">
        <v>0.79413548683817592</v>
      </c>
      <c r="AF48" s="77">
        <v>0.48017789400932653</v>
      </c>
      <c r="AG48" s="77">
        <v>0.73090812447651554</v>
      </c>
      <c r="AH48" s="77">
        <v>0.75688138030496543</v>
      </c>
      <c r="AI48" s="77">
        <v>0.87716626891238303</v>
      </c>
      <c r="AJ48" s="77">
        <v>0.63500108204614936</v>
      </c>
      <c r="AK48" s="77">
        <v>0.4418029249962292</v>
      </c>
      <c r="AL48" s="77">
        <v>0.16842105263157892</v>
      </c>
      <c r="AM48" s="76">
        <v>0.73951273685204422</v>
      </c>
      <c r="AN48" s="77">
        <v>0.78831859123128789</v>
      </c>
      <c r="AO48" s="78">
        <v>0.41507501989131912</v>
      </c>
      <c r="AP48" s="79">
        <v>0.6353918222639745</v>
      </c>
      <c r="AQ48" s="70">
        <v>1</v>
      </c>
      <c r="AR48" s="71">
        <v>0</v>
      </c>
      <c r="AS48" s="71">
        <v>0</v>
      </c>
      <c r="AT48" s="71">
        <v>0</v>
      </c>
      <c r="AU48" s="71">
        <v>1</v>
      </c>
      <c r="AV48" s="71" t="s">
        <v>3461</v>
      </c>
      <c r="AW48" s="72" t="s">
        <v>3422</v>
      </c>
      <c r="AY48" s="59" t="s">
        <v>3729</v>
      </c>
      <c r="AZ48" s="25" t="s">
        <v>1323</v>
      </c>
      <c r="BA48" s="62"/>
      <c r="BB48" s="25"/>
    </row>
    <row r="49" spans="1:54">
      <c r="A49" s="23" t="s">
        <v>3797</v>
      </c>
      <c r="B49" s="23" t="s">
        <v>3720</v>
      </c>
      <c r="C49" s="23" t="s">
        <v>146</v>
      </c>
      <c r="D49" s="24" t="s">
        <v>424</v>
      </c>
      <c r="E49" s="24" t="s">
        <v>518</v>
      </c>
      <c r="F49" s="24" t="s">
        <v>639</v>
      </c>
      <c r="G49" s="24" t="s">
        <v>644</v>
      </c>
      <c r="H49" s="76">
        <v>0.91304409784900198</v>
      </c>
      <c r="I49" s="77">
        <v>0.92665177952861244</v>
      </c>
      <c r="J49" s="77">
        <v>1</v>
      </c>
      <c r="K49" s="77">
        <v>1</v>
      </c>
      <c r="L49" s="77">
        <v>0.48056703244425525</v>
      </c>
      <c r="M49" s="77">
        <v>1</v>
      </c>
      <c r="N49" s="77">
        <v>1</v>
      </c>
      <c r="O49" s="77" t="s">
        <v>3395</v>
      </c>
      <c r="P49" s="77">
        <v>0.5</v>
      </c>
      <c r="Q49" s="77">
        <v>0.53531522318736746</v>
      </c>
      <c r="R49" s="77">
        <v>0.216900474474755</v>
      </c>
      <c r="S49" s="77">
        <v>0.68235294117647027</v>
      </c>
      <c r="T49" s="77">
        <v>0.77946330777656081</v>
      </c>
      <c r="U49" s="77">
        <v>0.63898959433014679</v>
      </c>
      <c r="V49" s="77">
        <v>0.64861825597136702</v>
      </c>
      <c r="W49" s="77">
        <v>1</v>
      </c>
      <c r="X49" s="77">
        <v>0.76718870133252792</v>
      </c>
      <c r="Y49" s="77">
        <v>0.3671450212351558</v>
      </c>
      <c r="Z49" s="77">
        <v>0.90285714285714291</v>
      </c>
      <c r="AA49" s="77">
        <v>0.50290409560649352</v>
      </c>
      <c r="AB49" s="77">
        <v>0.38070175438596487</v>
      </c>
      <c r="AC49" s="77">
        <v>0.16842105263157892</v>
      </c>
      <c r="AD49" s="76">
        <v>0.94656529245920484</v>
      </c>
      <c r="AE49" s="77">
        <v>0.79611340648885098</v>
      </c>
      <c r="AF49" s="77">
        <v>0.37610784883106124</v>
      </c>
      <c r="AG49" s="77">
        <v>0.73090812447651554</v>
      </c>
      <c r="AH49" s="77">
        <v>0.64380392515075691</v>
      </c>
      <c r="AI49" s="77">
        <v>0.88359435066626402</v>
      </c>
      <c r="AJ49" s="77">
        <v>0.63500108204614936</v>
      </c>
      <c r="AK49" s="77">
        <v>0.4418029249962292</v>
      </c>
      <c r="AL49" s="77">
        <v>0.16842105263157892</v>
      </c>
      <c r="AM49" s="76">
        <v>0.70626218259303908</v>
      </c>
      <c r="AN49" s="77">
        <v>0.75276880009784541</v>
      </c>
      <c r="AO49" s="78">
        <v>0.41507501989131912</v>
      </c>
      <c r="AP49" s="79">
        <v>0.61450016034233257</v>
      </c>
      <c r="AQ49" s="70">
        <v>1</v>
      </c>
      <c r="AR49" s="71">
        <v>0</v>
      </c>
      <c r="AS49" s="71">
        <v>0</v>
      </c>
      <c r="AT49" s="71">
        <v>0</v>
      </c>
      <c r="AU49" s="71">
        <v>1</v>
      </c>
      <c r="AV49" s="71" t="s">
        <v>3461</v>
      </c>
      <c r="AW49" s="72" t="s">
        <v>3422</v>
      </c>
      <c r="AY49" s="59" t="s">
        <v>3730</v>
      </c>
      <c r="AZ49" s="25" t="s">
        <v>1925</v>
      </c>
      <c r="BA49" s="62"/>
      <c r="BB49" s="25"/>
    </row>
    <row r="50" spans="1:54">
      <c r="A50" s="23" t="s">
        <v>3798</v>
      </c>
      <c r="B50" s="23" t="s">
        <v>3720</v>
      </c>
      <c r="C50" s="23" t="s">
        <v>149</v>
      </c>
      <c r="D50" s="24" t="s">
        <v>424</v>
      </c>
      <c r="E50" s="24" t="s">
        <v>518</v>
      </c>
      <c r="F50" s="24" t="s">
        <v>639</v>
      </c>
      <c r="G50" s="24" t="s">
        <v>646</v>
      </c>
      <c r="H50" s="76">
        <v>0.91304409784900198</v>
      </c>
      <c r="I50" s="77">
        <v>0.92528198129123074</v>
      </c>
      <c r="J50" s="77">
        <v>0.95449650302880396</v>
      </c>
      <c r="K50" s="77">
        <v>1</v>
      </c>
      <c r="L50" s="77">
        <v>0.47788894447223623</v>
      </c>
      <c r="M50" s="77">
        <v>1</v>
      </c>
      <c r="N50" s="77">
        <v>0.97213543262331159</v>
      </c>
      <c r="O50" s="77" t="s">
        <v>3395</v>
      </c>
      <c r="P50" s="77">
        <v>0.5</v>
      </c>
      <c r="Q50" s="77">
        <v>0.6073810173722376</v>
      </c>
      <c r="R50" s="77">
        <v>5.7216786454735137E-2</v>
      </c>
      <c r="S50" s="77">
        <v>0.68235294117647027</v>
      </c>
      <c r="T50" s="77">
        <v>0.77946330777656081</v>
      </c>
      <c r="U50" s="77">
        <v>0.8281782563233584</v>
      </c>
      <c r="V50" s="77">
        <v>0.64861825597136702</v>
      </c>
      <c r="W50" s="77">
        <v>0.85533791048097529</v>
      </c>
      <c r="X50" s="77">
        <v>0.68489257455680552</v>
      </c>
      <c r="Y50" s="77">
        <v>0.3671450212351558</v>
      </c>
      <c r="Z50" s="77">
        <v>0.90285714285714291</v>
      </c>
      <c r="AA50" s="77">
        <v>0.50290409560649352</v>
      </c>
      <c r="AB50" s="77">
        <v>0.38070175438596487</v>
      </c>
      <c r="AC50" s="77">
        <v>0.16842105263157892</v>
      </c>
      <c r="AD50" s="76">
        <v>0.93094086072301219</v>
      </c>
      <c r="AE50" s="77">
        <v>0.79000487541910958</v>
      </c>
      <c r="AF50" s="77">
        <v>0.33229890191348638</v>
      </c>
      <c r="AG50" s="77">
        <v>0.73090812447651554</v>
      </c>
      <c r="AH50" s="77">
        <v>0.73839825614736276</v>
      </c>
      <c r="AI50" s="77">
        <v>0.77011524251889041</v>
      </c>
      <c r="AJ50" s="77">
        <v>0.63500108204614936</v>
      </c>
      <c r="AK50" s="77">
        <v>0.4418029249962292</v>
      </c>
      <c r="AL50" s="77">
        <v>0.16842105263157892</v>
      </c>
      <c r="AM50" s="76">
        <v>0.6844148793518694</v>
      </c>
      <c r="AN50" s="77">
        <v>0.74647387438092283</v>
      </c>
      <c r="AO50" s="78">
        <v>0.41507501989131912</v>
      </c>
      <c r="AP50" s="79">
        <v>0.60582578406057686</v>
      </c>
      <c r="AQ50" s="70">
        <v>1</v>
      </c>
      <c r="AR50" s="71">
        <v>0</v>
      </c>
      <c r="AS50" s="71">
        <v>0</v>
      </c>
      <c r="AT50" s="71">
        <v>0</v>
      </c>
      <c r="AU50" s="71">
        <v>1</v>
      </c>
      <c r="AV50" s="71" t="s">
        <v>3461</v>
      </c>
      <c r="AW50" s="72" t="s">
        <v>3422</v>
      </c>
      <c r="AY50" s="59" t="s">
        <v>3731</v>
      </c>
      <c r="AZ50" s="25" t="s">
        <v>1879</v>
      </c>
      <c r="BA50" s="62"/>
      <c r="BB50" s="25"/>
    </row>
    <row r="51" spans="1:54">
      <c r="A51" s="23" t="s">
        <v>3799</v>
      </c>
      <c r="B51" s="23" t="s">
        <v>3722</v>
      </c>
      <c r="C51" s="23" t="s">
        <v>151</v>
      </c>
      <c r="D51" s="24" t="s">
        <v>424</v>
      </c>
      <c r="E51" s="24" t="s">
        <v>518</v>
      </c>
      <c r="F51" s="24" t="s">
        <v>639</v>
      </c>
      <c r="G51" s="24" t="s">
        <v>648</v>
      </c>
      <c r="H51" s="76">
        <v>0.91304409784900198</v>
      </c>
      <c r="I51" s="77">
        <v>0.92665177952861244</v>
      </c>
      <c r="J51" s="77">
        <v>1</v>
      </c>
      <c r="K51" s="77">
        <v>1</v>
      </c>
      <c r="L51" s="77">
        <v>0.47788894447223623</v>
      </c>
      <c r="M51" s="77">
        <v>1</v>
      </c>
      <c r="N51" s="77">
        <v>1</v>
      </c>
      <c r="O51" s="77" t="s">
        <v>3395</v>
      </c>
      <c r="P51" s="77">
        <v>0.5</v>
      </c>
      <c r="Q51" s="77">
        <v>0.69806622651510142</v>
      </c>
      <c r="R51" s="77">
        <v>0.62558647741926077</v>
      </c>
      <c r="S51" s="77">
        <v>0.68235294117647027</v>
      </c>
      <c r="T51" s="77">
        <v>0.77946330777656081</v>
      </c>
      <c r="U51" s="77">
        <v>0.65070012336580851</v>
      </c>
      <c r="V51" s="77">
        <v>0.64861825597136702</v>
      </c>
      <c r="W51" s="77">
        <v>1</v>
      </c>
      <c r="X51" s="77">
        <v>0.81483941467886301</v>
      </c>
      <c r="Y51" s="77">
        <v>0.3671450212351558</v>
      </c>
      <c r="Z51" s="77">
        <v>0.90285714285714291</v>
      </c>
      <c r="AA51" s="77">
        <v>0.50290409560649352</v>
      </c>
      <c r="AB51" s="77">
        <v>0.38070175438596487</v>
      </c>
      <c r="AC51" s="77">
        <v>0.16842105263157892</v>
      </c>
      <c r="AD51" s="76">
        <v>0.94656529245920484</v>
      </c>
      <c r="AE51" s="77">
        <v>0.7955777888944473</v>
      </c>
      <c r="AF51" s="77">
        <v>0.66182635196718109</v>
      </c>
      <c r="AG51" s="77">
        <v>0.73090812447651554</v>
      </c>
      <c r="AH51" s="77">
        <v>0.64965918966858771</v>
      </c>
      <c r="AI51" s="77">
        <v>0.90741970733943145</v>
      </c>
      <c r="AJ51" s="77">
        <v>0.63500108204614936</v>
      </c>
      <c r="AK51" s="77">
        <v>0.4418029249962292</v>
      </c>
      <c r="AL51" s="77">
        <v>0.16842105263157892</v>
      </c>
      <c r="AM51" s="76">
        <v>0.80132314444027786</v>
      </c>
      <c r="AN51" s="77">
        <v>0.76266234049484494</v>
      </c>
      <c r="AO51" s="78">
        <v>0.41507501989131912</v>
      </c>
      <c r="AP51" s="79">
        <v>0.64635688922709722</v>
      </c>
      <c r="AQ51" s="70">
        <v>1</v>
      </c>
      <c r="AR51" s="71">
        <v>0</v>
      </c>
      <c r="AS51" s="71">
        <v>0</v>
      </c>
      <c r="AT51" s="71">
        <v>0</v>
      </c>
      <c r="AU51" s="71">
        <v>1</v>
      </c>
      <c r="AV51" s="71" t="s">
        <v>3461</v>
      </c>
      <c r="AW51" s="72" t="s">
        <v>3422</v>
      </c>
      <c r="AY51" s="59" t="s">
        <v>3732</v>
      </c>
      <c r="AZ51" s="25" t="s">
        <v>1977</v>
      </c>
      <c r="BA51" s="62"/>
      <c r="BB51" s="25"/>
    </row>
    <row r="52" spans="1:54">
      <c r="A52" s="23" t="s">
        <v>3800</v>
      </c>
      <c r="B52" s="23" t="s">
        <v>3722</v>
      </c>
      <c r="C52" s="23" t="s">
        <v>156</v>
      </c>
      <c r="D52" s="24" t="s">
        <v>424</v>
      </c>
      <c r="E52" s="24" t="s">
        <v>518</v>
      </c>
      <c r="F52" s="24" t="s">
        <v>639</v>
      </c>
      <c r="G52" s="24" t="s">
        <v>652</v>
      </c>
      <c r="H52" s="76">
        <v>0.91304409784900198</v>
      </c>
      <c r="I52" s="77">
        <v>0.76488894965370768</v>
      </c>
      <c r="J52" s="77">
        <v>0.53990070498922038</v>
      </c>
      <c r="K52" s="77">
        <v>0.80140618441187894</v>
      </c>
      <c r="L52" s="77">
        <v>0.4782600881149886</v>
      </c>
      <c r="M52" s="77">
        <v>0.97359019219926468</v>
      </c>
      <c r="N52" s="77">
        <v>0.56523607773652573</v>
      </c>
      <c r="O52" s="77" t="s">
        <v>3395</v>
      </c>
      <c r="P52" s="77">
        <v>0.41584518861124026</v>
      </c>
      <c r="Q52" s="77">
        <v>0.77652572856480417</v>
      </c>
      <c r="R52" s="77">
        <v>0.23822606590439099</v>
      </c>
      <c r="S52" s="77">
        <v>0.68235294117647027</v>
      </c>
      <c r="T52" s="77">
        <v>0.77946330777656081</v>
      </c>
      <c r="U52" s="77">
        <v>0.64024888294968207</v>
      </c>
      <c r="V52" s="77">
        <v>0.64861825597136702</v>
      </c>
      <c r="W52" s="77">
        <v>0.96146698600390545</v>
      </c>
      <c r="X52" s="77">
        <v>0.71786720790142122</v>
      </c>
      <c r="Y52" s="77">
        <v>0.3671450212351558</v>
      </c>
      <c r="Z52" s="77">
        <v>0.90285714285714291</v>
      </c>
      <c r="AA52" s="77">
        <v>0.50290409560649352</v>
      </c>
      <c r="AB52" s="77">
        <v>0.38070175438596487</v>
      </c>
      <c r="AC52" s="77">
        <v>0.16842105263157892</v>
      </c>
      <c r="AD52" s="76">
        <v>0.73927791749730998</v>
      </c>
      <c r="AE52" s="77">
        <v>0.64686754621477971</v>
      </c>
      <c r="AF52" s="77">
        <v>0.50737589723459764</v>
      </c>
      <c r="AG52" s="77">
        <v>0.73090812447651554</v>
      </c>
      <c r="AH52" s="77">
        <v>0.64443356946052455</v>
      </c>
      <c r="AI52" s="77">
        <v>0.83966709695266339</v>
      </c>
      <c r="AJ52" s="77">
        <v>0.63500108204614936</v>
      </c>
      <c r="AK52" s="77">
        <v>0.4418029249962292</v>
      </c>
      <c r="AL52" s="77">
        <v>0.16842105263157892</v>
      </c>
      <c r="AM52" s="76">
        <v>0.63117378698222903</v>
      </c>
      <c r="AN52" s="77">
        <v>0.73833626362990101</v>
      </c>
      <c r="AO52" s="78">
        <v>0.41507501989131912</v>
      </c>
      <c r="AP52" s="79">
        <v>0.58659641927971284</v>
      </c>
      <c r="AQ52" s="70">
        <v>1</v>
      </c>
      <c r="AR52" s="71">
        <v>0</v>
      </c>
      <c r="AS52" s="71">
        <v>0</v>
      </c>
      <c r="AT52" s="71">
        <v>0</v>
      </c>
      <c r="AU52" s="71">
        <v>1</v>
      </c>
      <c r="AV52" s="71" t="s">
        <v>3461</v>
      </c>
      <c r="AW52" s="72" t="s">
        <v>3422</v>
      </c>
      <c r="AY52" s="59" t="s">
        <v>3733</v>
      </c>
      <c r="AZ52" s="25" t="s">
        <v>2005</v>
      </c>
      <c r="BA52" s="62"/>
      <c r="BB52" s="25"/>
    </row>
    <row r="53" spans="1:54">
      <c r="A53" s="23" t="s">
        <v>3801</v>
      </c>
      <c r="B53" s="23" t="s">
        <v>3722</v>
      </c>
      <c r="C53" s="23" t="s">
        <v>160</v>
      </c>
      <c r="D53" s="24" t="s">
        <v>424</v>
      </c>
      <c r="E53" s="24" t="s">
        <v>518</v>
      </c>
      <c r="F53" s="24" t="s">
        <v>639</v>
      </c>
      <c r="G53" s="24" t="s">
        <v>654</v>
      </c>
      <c r="H53" s="76">
        <v>0.91304409784900198</v>
      </c>
      <c r="I53" s="77">
        <v>0.89201200651279811</v>
      </c>
      <c r="J53" s="77">
        <v>0.80555479800805263</v>
      </c>
      <c r="K53" s="77">
        <v>0.88105889978112484</v>
      </c>
      <c r="L53" s="77">
        <v>0.49644802365659285</v>
      </c>
      <c r="M53" s="77">
        <v>0.95165212403903932</v>
      </c>
      <c r="N53" s="77">
        <v>0.90388689838072445</v>
      </c>
      <c r="O53" s="77" t="s">
        <v>3395</v>
      </c>
      <c r="P53" s="77">
        <v>0.5</v>
      </c>
      <c r="Q53" s="77">
        <v>0.64945638926733884</v>
      </c>
      <c r="R53" s="77">
        <v>0.25571653467700772</v>
      </c>
      <c r="S53" s="77">
        <v>0.68235294117647027</v>
      </c>
      <c r="T53" s="77">
        <v>0.77946330777656081</v>
      </c>
      <c r="U53" s="77">
        <v>0.54416679593038175</v>
      </c>
      <c r="V53" s="77">
        <v>0.64861825597136702</v>
      </c>
      <c r="W53" s="77">
        <v>0.99677605442870376</v>
      </c>
      <c r="X53" s="77">
        <v>0.91267885921291658</v>
      </c>
      <c r="Y53" s="77">
        <v>0.3671450212351558</v>
      </c>
      <c r="Z53" s="77">
        <v>0.90285714285714291</v>
      </c>
      <c r="AA53" s="77">
        <v>0.50290409560649352</v>
      </c>
      <c r="AB53" s="77">
        <v>0.38070175438596487</v>
      </c>
      <c r="AC53" s="77">
        <v>0.16842105263157892</v>
      </c>
      <c r="AD53" s="76">
        <v>0.87020363412328428</v>
      </c>
      <c r="AE53" s="77">
        <v>0.74660918917149632</v>
      </c>
      <c r="AF53" s="77">
        <v>0.45258646197217328</v>
      </c>
      <c r="AG53" s="77">
        <v>0.73090812447651554</v>
      </c>
      <c r="AH53" s="77">
        <v>0.59639252595087444</v>
      </c>
      <c r="AI53" s="77">
        <v>0.95472745682081017</v>
      </c>
      <c r="AJ53" s="77">
        <v>0.63500108204614936</v>
      </c>
      <c r="AK53" s="77">
        <v>0.4418029249962292</v>
      </c>
      <c r="AL53" s="77">
        <v>0.16842105263157892</v>
      </c>
      <c r="AM53" s="76">
        <v>0.68979976175565128</v>
      </c>
      <c r="AN53" s="77">
        <v>0.76067603574940001</v>
      </c>
      <c r="AO53" s="78">
        <v>0.41507501989131912</v>
      </c>
      <c r="AP53" s="79">
        <v>0.61175420199016139</v>
      </c>
      <c r="AQ53" s="70">
        <v>1</v>
      </c>
      <c r="AR53" s="71">
        <v>0</v>
      </c>
      <c r="AS53" s="71">
        <v>0</v>
      </c>
      <c r="AT53" s="71">
        <v>0</v>
      </c>
      <c r="AU53" s="71">
        <v>1</v>
      </c>
      <c r="AV53" s="71" t="s">
        <v>3461</v>
      </c>
      <c r="AW53" s="72" t="s">
        <v>3422</v>
      </c>
      <c r="AY53" s="59" t="s">
        <v>3734</v>
      </c>
      <c r="AZ53" s="25" t="s">
        <v>2257</v>
      </c>
      <c r="BA53" s="62"/>
      <c r="BB53" s="25"/>
    </row>
    <row r="54" spans="1:54">
      <c r="A54" s="23" t="s">
        <v>3802</v>
      </c>
      <c r="B54" s="23" t="s">
        <v>3722</v>
      </c>
      <c r="C54" s="23" t="s">
        <v>162</v>
      </c>
      <c r="D54" s="24" t="s">
        <v>424</v>
      </c>
      <c r="E54" s="24" t="s">
        <v>518</v>
      </c>
      <c r="F54" s="24" t="s">
        <v>664</v>
      </c>
      <c r="G54" s="24" t="s">
        <v>665</v>
      </c>
      <c r="H54" s="76">
        <v>0.90942653325857536</v>
      </c>
      <c r="I54" s="77">
        <v>0.92665177952861244</v>
      </c>
      <c r="J54" s="77">
        <v>1</v>
      </c>
      <c r="K54" s="77">
        <v>0.9465589212066654</v>
      </c>
      <c r="L54" s="77">
        <v>0.48339905220823015</v>
      </c>
      <c r="M54" s="77">
        <v>1</v>
      </c>
      <c r="N54" s="77">
        <v>1</v>
      </c>
      <c r="O54" s="77" t="s">
        <v>3395</v>
      </c>
      <c r="P54" s="77">
        <v>0.5</v>
      </c>
      <c r="Q54" s="77">
        <v>0.68874314468585884</v>
      </c>
      <c r="R54" s="77">
        <v>8.6449868409162772E-2</v>
      </c>
      <c r="S54" s="77">
        <v>0.76470588235294112</v>
      </c>
      <c r="T54" s="77">
        <v>0.80437793956574954</v>
      </c>
      <c r="U54" s="77">
        <v>0.86514450463856385</v>
      </c>
      <c r="V54" s="77">
        <v>0.65827976023676726</v>
      </c>
      <c r="W54" s="77">
        <v>1</v>
      </c>
      <c r="X54" s="77">
        <v>0.77261914491206474</v>
      </c>
      <c r="Y54" s="77">
        <v>0.47974544864338464</v>
      </c>
      <c r="Z54" s="77">
        <v>1</v>
      </c>
      <c r="AA54" s="77">
        <v>0.50290409560649363</v>
      </c>
      <c r="AB54" s="77">
        <v>0.38070175438596487</v>
      </c>
      <c r="AC54" s="77">
        <v>0.16842105263157892</v>
      </c>
      <c r="AD54" s="76">
        <v>0.94535943759572927</v>
      </c>
      <c r="AE54" s="77">
        <v>0.78599159468297908</v>
      </c>
      <c r="AF54" s="77">
        <v>0.38759650654751082</v>
      </c>
      <c r="AG54" s="77">
        <v>0.78454191095934533</v>
      </c>
      <c r="AH54" s="77">
        <v>0.76171213243766556</v>
      </c>
      <c r="AI54" s="77">
        <v>0.88630957245603237</v>
      </c>
      <c r="AJ54" s="77">
        <v>0.73987272432169227</v>
      </c>
      <c r="AK54" s="77">
        <v>0.44180292499622925</v>
      </c>
      <c r="AL54" s="77">
        <v>0.16842105263157892</v>
      </c>
      <c r="AM54" s="76">
        <v>0.70631584627540633</v>
      </c>
      <c r="AN54" s="77">
        <v>0.81085453861768109</v>
      </c>
      <c r="AO54" s="78">
        <v>0.45003223398316683</v>
      </c>
      <c r="AP54" s="79">
        <v>0.64606588456630387</v>
      </c>
      <c r="AQ54" s="70">
        <v>1</v>
      </c>
      <c r="AR54" s="71">
        <v>0</v>
      </c>
      <c r="AS54" s="71">
        <v>0</v>
      </c>
      <c r="AT54" s="71">
        <v>0</v>
      </c>
      <c r="AU54" s="71">
        <v>1</v>
      </c>
      <c r="AV54" s="71" t="s">
        <v>3462</v>
      </c>
      <c r="AW54" s="72" t="s">
        <v>3422</v>
      </c>
      <c r="AY54" s="59" t="s">
        <v>2280</v>
      </c>
      <c r="AZ54" s="25" t="s">
        <v>2281</v>
      </c>
      <c r="BA54" s="62"/>
      <c r="BB54" s="25"/>
    </row>
    <row r="55" spans="1:54">
      <c r="A55" s="23" t="s">
        <v>3803</v>
      </c>
      <c r="B55" s="23" t="s">
        <v>3722</v>
      </c>
      <c r="C55" s="23" t="s">
        <v>164</v>
      </c>
      <c r="D55" s="24" t="s">
        <v>424</v>
      </c>
      <c r="E55" s="24" t="s">
        <v>518</v>
      </c>
      <c r="F55" s="24" t="s">
        <v>664</v>
      </c>
      <c r="G55" s="24" t="s">
        <v>671</v>
      </c>
      <c r="H55" s="76">
        <v>0.90942653325857536</v>
      </c>
      <c r="I55" s="77">
        <v>0.68986294396364367</v>
      </c>
      <c r="J55" s="77">
        <v>0.45419544406211448</v>
      </c>
      <c r="K55" s="77">
        <v>0.81973631895981303</v>
      </c>
      <c r="L55" s="77">
        <v>0.49482537118417175</v>
      </c>
      <c r="M55" s="77">
        <v>0.57480156694526607</v>
      </c>
      <c r="N55" s="77">
        <v>0.55699872528241046</v>
      </c>
      <c r="O55" s="77" t="s">
        <v>3395</v>
      </c>
      <c r="P55" s="77">
        <v>0.29277917097120171</v>
      </c>
      <c r="Q55" s="77">
        <v>0.87854903532247985</v>
      </c>
      <c r="R55" s="77">
        <v>0.98533730316927159</v>
      </c>
      <c r="S55" s="77">
        <v>0.76470588235294112</v>
      </c>
      <c r="T55" s="77">
        <v>0.80437793956574954</v>
      </c>
      <c r="U55" s="77">
        <v>0.61623470495188082</v>
      </c>
      <c r="V55" s="77">
        <v>0.65827976023676726</v>
      </c>
      <c r="W55" s="77">
        <v>0.94874963959719161</v>
      </c>
      <c r="X55" s="77">
        <v>0.79830146830701665</v>
      </c>
      <c r="Y55" s="77">
        <v>0.47974544864338464</v>
      </c>
      <c r="Z55" s="77">
        <v>1</v>
      </c>
      <c r="AA55" s="77">
        <v>0.50290409560649363</v>
      </c>
      <c r="AB55" s="77">
        <v>0.38070175438596487</v>
      </c>
      <c r="AC55" s="77">
        <v>0.16842105263157892</v>
      </c>
      <c r="AD55" s="76">
        <v>0.68449497376144441</v>
      </c>
      <c r="AE55" s="77">
        <v>0.54782823066857245</v>
      </c>
      <c r="AF55" s="77">
        <v>0.93194316924587572</v>
      </c>
      <c r="AG55" s="77">
        <v>0.78454191095934533</v>
      </c>
      <c r="AH55" s="77">
        <v>0.63725723259432399</v>
      </c>
      <c r="AI55" s="77">
        <v>0.87352555395210407</v>
      </c>
      <c r="AJ55" s="77">
        <v>0.73987272432169227</v>
      </c>
      <c r="AK55" s="77">
        <v>0.44180292499622925</v>
      </c>
      <c r="AL55" s="77">
        <v>0.16842105263157892</v>
      </c>
      <c r="AM55" s="76">
        <v>0.72142212455863086</v>
      </c>
      <c r="AN55" s="77">
        <v>0.7651082325019245</v>
      </c>
      <c r="AO55" s="78">
        <v>0.45003223398316683</v>
      </c>
      <c r="AP55" s="79">
        <v>0.6370683501332528</v>
      </c>
      <c r="AQ55" s="70">
        <v>1</v>
      </c>
      <c r="AR55" s="71">
        <v>0</v>
      </c>
      <c r="AS55" s="71">
        <v>0</v>
      </c>
      <c r="AT55" s="71">
        <v>0</v>
      </c>
      <c r="AU55" s="71">
        <v>1</v>
      </c>
      <c r="AV55" s="71" t="s">
        <v>3462</v>
      </c>
      <c r="AW55" s="72" t="s">
        <v>3422</v>
      </c>
      <c r="AY55" s="59" t="s">
        <v>3735</v>
      </c>
      <c r="AZ55" s="25" t="s">
        <v>2286</v>
      </c>
      <c r="BA55" s="62"/>
      <c r="BB55" s="25"/>
    </row>
    <row r="56" spans="1:54">
      <c r="A56" s="23" t="s">
        <v>3804</v>
      </c>
      <c r="B56" s="23" t="s">
        <v>3722</v>
      </c>
      <c r="C56" s="23" t="s">
        <v>167</v>
      </c>
      <c r="D56" s="24" t="s">
        <v>424</v>
      </c>
      <c r="E56" s="24" t="s">
        <v>518</v>
      </c>
      <c r="F56" s="24" t="s">
        <v>689</v>
      </c>
      <c r="G56" s="24" t="s">
        <v>690</v>
      </c>
      <c r="H56" s="76">
        <v>0.91254339686762798</v>
      </c>
      <c r="I56" s="77">
        <v>0.75215298663089314</v>
      </c>
      <c r="J56" s="77">
        <v>0.67997054363996412</v>
      </c>
      <c r="K56" s="77">
        <v>0.96313000874827237</v>
      </c>
      <c r="L56" s="77">
        <v>0.5140736203455416</v>
      </c>
      <c r="M56" s="77">
        <v>1</v>
      </c>
      <c r="N56" s="77">
        <v>0.46358611413649137</v>
      </c>
      <c r="O56" s="77" t="s">
        <v>3395</v>
      </c>
      <c r="P56" s="77">
        <v>0.625</v>
      </c>
      <c r="Q56" s="77">
        <v>0.66965969584346419</v>
      </c>
      <c r="R56" s="77">
        <v>4.5142360404053554E-2</v>
      </c>
      <c r="S56" s="77">
        <v>0.79999999999999971</v>
      </c>
      <c r="T56" s="77">
        <v>0.74133109980027068</v>
      </c>
      <c r="U56" s="77">
        <v>0.75699597685564102</v>
      </c>
      <c r="V56" s="77">
        <v>0.68433743039182915</v>
      </c>
      <c r="W56" s="77">
        <v>0.96424619464438743</v>
      </c>
      <c r="X56" s="77">
        <v>0.5807913794411147</v>
      </c>
      <c r="Y56" s="77">
        <v>0.38202315578759438</v>
      </c>
      <c r="Z56" s="77">
        <v>0.96571428571428575</v>
      </c>
      <c r="AA56" s="77">
        <v>0.53868301661081586</v>
      </c>
      <c r="AB56" s="77">
        <v>0.38070175438596487</v>
      </c>
      <c r="AC56" s="77">
        <v>0.16842105263157892</v>
      </c>
      <c r="AD56" s="76">
        <v>0.78155564237949504</v>
      </c>
      <c r="AE56" s="77">
        <v>0.71315794864606097</v>
      </c>
      <c r="AF56" s="77">
        <v>0.35740102812375885</v>
      </c>
      <c r="AG56" s="77">
        <v>0.77066554990013514</v>
      </c>
      <c r="AH56" s="77">
        <v>0.72066670362373508</v>
      </c>
      <c r="AI56" s="77">
        <v>0.77251878704275101</v>
      </c>
      <c r="AJ56" s="77">
        <v>0.67386872075094006</v>
      </c>
      <c r="AK56" s="77">
        <v>0.45969238549839037</v>
      </c>
      <c r="AL56" s="77">
        <v>0.16842105263157892</v>
      </c>
      <c r="AM56" s="76">
        <v>0.61737153971643821</v>
      </c>
      <c r="AN56" s="77">
        <v>0.754617013522207</v>
      </c>
      <c r="AO56" s="78">
        <v>0.43399405296030319</v>
      </c>
      <c r="AP56" s="79">
        <v>0.59446166200752293</v>
      </c>
      <c r="AQ56" s="70">
        <v>1</v>
      </c>
      <c r="AR56" s="71">
        <v>0</v>
      </c>
      <c r="AS56" s="71">
        <v>0</v>
      </c>
      <c r="AT56" s="71">
        <v>0</v>
      </c>
      <c r="AU56" s="71">
        <v>1</v>
      </c>
      <c r="AV56" s="71" t="s">
        <v>3465</v>
      </c>
      <c r="AW56" s="72" t="s">
        <v>3422</v>
      </c>
      <c r="AY56" s="25" t="s">
        <v>2324</v>
      </c>
      <c r="AZ56" s="25" t="s">
        <v>2325</v>
      </c>
      <c r="BA56" s="62"/>
      <c r="BB56" s="25"/>
    </row>
    <row r="57" spans="1:54">
      <c r="A57" s="23" t="s">
        <v>3805</v>
      </c>
      <c r="B57" s="23" t="s">
        <v>3722</v>
      </c>
      <c r="C57" s="23" t="s">
        <v>169</v>
      </c>
      <c r="D57" s="24" t="s">
        <v>424</v>
      </c>
      <c r="E57" s="24" t="s">
        <v>518</v>
      </c>
      <c r="F57" s="24" t="s">
        <v>689</v>
      </c>
      <c r="G57" s="24" t="s">
        <v>700</v>
      </c>
      <c r="H57" s="76">
        <v>0.91254339686762798</v>
      </c>
      <c r="I57" s="77">
        <v>0.80861033898627643</v>
      </c>
      <c r="J57" s="77">
        <v>0.70358008208919243</v>
      </c>
      <c r="K57" s="77">
        <v>0.61584671748348918</v>
      </c>
      <c r="L57" s="77">
        <v>0.52458190420660633</v>
      </c>
      <c r="M57" s="77">
        <v>0.48526430798229858</v>
      </c>
      <c r="N57" s="77">
        <v>0.69733577269494185</v>
      </c>
      <c r="O57" s="77" t="s">
        <v>3395</v>
      </c>
      <c r="P57" s="77">
        <v>0.17328241128249156</v>
      </c>
      <c r="Q57" s="77">
        <v>0.71656711807433848</v>
      </c>
      <c r="R57" s="77">
        <v>0.52653874596825012</v>
      </c>
      <c r="S57" s="77">
        <v>0.79999999999999971</v>
      </c>
      <c r="T57" s="77">
        <v>0.74133109980027068</v>
      </c>
      <c r="U57" s="77">
        <v>0.59229759634980128</v>
      </c>
      <c r="V57" s="77">
        <v>0.68433743039182915</v>
      </c>
      <c r="W57" s="77">
        <v>0.87080530702808123</v>
      </c>
      <c r="X57" s="77">
        <v>0.86915691620314361</v>
      </c>
      <c r="Y57" s="77">
        <v>0.38202315578759438</v>
      </c>
      <c r="Z57" s="77">
        <v>0.96571428571428575</v>
      </c>
      <c r="AA57" s="77">
        <v>0.50290409560649363</v>
      </c>
      <c r="AB57" s="77">
        <v>0.38070175438596487</v>
      </c>
      <c r="AC57" s="77">
        <v>0.16842105263157892</v>
      </c>
      <c r="AD57" s="76">
        <v>0.80824460598103232</v>
      </c>
      <c r="AE57" s="77">
        <v>0.49926222272996545</v>
      </c>
      <c r="AF57" s="77">
        <v>0.62155293202129425</v>
      </c>
      <c r="AG57" s="77">
        <v>0.77066554990013514</v>
      </c>
      <c r="AH57" s="77">
        <v>0.63831751337081521</v>
      </c>
      <c r="AI57" s="77">
        <v>0.86998111161561242</v>
      </c>
      <c r="AJ57" s="77">
        <v>0.67386872075094006</v>
      </c>
      <c r="AK57" s="77">
        <v>0.44180292499622925</v>
      </c>
      <c r="AL57" s="77">
        <v>0.16842105263157892</v>
      </c>
      <c r="AM57" s="76">
        <v>0.64301992024409727</v>
      </c>
      <c r="AN57" s="77">
        <v>0.75965472496218756</v>
      </c>
      <c r="AO57" s="78">
        <v>0.42803089945958278</v>
      </c>
      <c r="AP57" s="79">
        <v>0.60187980432280497</v>
      </c>
      <c r="AQ57" s="70">
        <v>1</v>
      </c>
      <c r="AR57" s="71">
        <v>0</v>
      </c>
      <c r="AS57" s="71">
        <v>0</v>
      </c>
      <c r="AT57" s="71">
        <v>0</v>
      </c>
      <c r="AU57" s="71">
        <v>1</v>
      </c>
      <c r="AV57" s="71" t="s">
        <v>3465</v>
      </c>
      <c r="AW57" s="72" t="s">
        <v>3422</v>
      </c>
      <c r="AY57" s="25" t="s">
        <v>3736</v>
      </c>
      <c r="AZ57" s="25" t="s">
        <v>2332</v>
      </c>
      <c r="BA57" s="62"/>
      <c r="BB57" s="25"/>
    </row>
    <row r="58" spans="1:54">
      <c r="A58" s="23" t="s">
        <v>3806</v>
      </c>
      <c r="B58" s="23" t="s">
        <v>3722</v>
      </c>
      <c r="C58" s="23" t="s">
        <v>171</v>
      </c>
      <c r="D58" s="24" t="s">
        <v>424</v>
      </c>
      <c r="E58" s="24" t="s">
        <v>718</v>
      </c>
      <c r="F58" s="24" t="s">
        <v>719</v>
      </c>
      <c r="G58" s="24" t="s">
        <v>720</v>
      </c>
      <c r="H58" s="76">
        <v>0.91503438424996331</v>
      </c>
      <c r="I58" s="77">
        <v>0.74311594468069586</v>
      </c>
      <c r="J58" s="77">
        <v>1</v>
      </c>
      <c r="K58" s="77">
        <v>1</v>
      </c>
      <c r="L58" s="77">
        <v>0.56703339271758013</v>
      </c>
      <c r="M58" s="77">
        <v>1</v>
      </c>
      <c r="N58" s="77">
        <v>0.97783829853459836</v>
      </c>
      <c r="O58" s="77" t="s">
        <v>3395</v>
      </c>
      <c r="P58" s="77">
        <v>0.875</v>
      </c>
      <c r="Q58" s="77">
        <v>0.64285741231339044</v>
      </c>
      <c r="R58" s="77">
        <v>0.23405146026239154</v>
      </c>
      <c r="S58" s="77">
        <v>0.67058823529411793</v>
      </c>
      <c r="T58" s="77">
        <v>0.89880162360672644</v>
      </c>
      <c r="U58" s="77">
        <v>0.69984547336556069</v>
      </c>
      <c r="V58" s="77">
        <v>0.57418242865394475</v>
      </c>
      <c r="W58" s="77">
        <v>0.25720345455753757</v>
      </c>
      <c r="X58" s="77">
        <v>1</v>
      </c>
      <c r="Y58" s="77">
        <v>0.45472313144155618</v>
      </c>
      <c r="Z58" s="77">
        <v>0.70285714285714285</v>
      </c>
      <c r="AA58" s="77">
        <v>0.65526521959549</v>
      </c>
      <c r="AB58" s="77">
        <v>0.38070175438596487</v>
      </c>
      <c r="AC58" s="77">
        <v>0.16842105263157892</v>
      </c>
      <c r="AD58" s="76">
        <v>0.88605010964355302</v>
      </c>
      <c r="AE58" s="77">
        <v>0.8839743382504357</v>
      </c>
      <c r="AF58" s="77">
        <v>0.43845443628789099</v>
      </c>
      <c r="AG58" s="77">
        <v>0.78469492945042219</v>
      </c>
      <c r="AH58" s="77">
        <v>0.63701395100975278</v>
      </c>
      <c r="AI58" s="77">
        <v>0.62860172727876873</v>
      </c>
      <c r="AJ58" s="77">
        <v>0.57879013714934957</v>
      </c>
      <c r="AK58" s="77">
        <v>0.51798348699072738</v>
      </c>
      <c r="AL58" s="77">
        <v>0.16842105263157892</v>
      </c>
      <c r="AM58" s="76">
        <v>0.73615962806062651</v>
      </c>
      <c r="AN58" s="77">
        <v>0.68343686924631453</v>
      </c>
      <c r="AO58" s="78">
        <v>0.42173155892388525</v>
      </c>
      <c r="AP58" s="79">
        <v>0.60510943241022241</v>
      </c>
      <c r="AQ58" s="70">
        <v>1</v>
      </c>
      <c r="AR58" s="71">
        <v>0</v>
      </c>
      <c r="AS58" s="71">
        <v>0</v>
      </c>
      <c r="AT58" s="71">
        <v>0</v>
      </c>
      <c r="AU58" s="71">
        <v>1</v>
      </c>
      <c r="AV58" s="71" t="s">
        <v>3466</v>
      </c>
      <c r="AW58" s="72" t="s">
        <v>3422</v>
      </c>
      <c r="AY58" s="25" t="s">
        <v>3737</v>
      </c>
      <c r="AZ58" s="25" t="s">
        <v>2476</v>
      </c>
      <c r="BA58" s="62"/>
      <c r="BB58" s="25"/>
    </row>
    <row r="59" spans="1:54">
      <c r="A59" s="23" t="s">
        <v>3807</v>
      </c>
      <c r="B59" s="23" t="s">
        <v>3722</v>
      </c>
      <c r="C59" s="23" t="s">
        <v>174</v>
      </c>
      <c r="D59" s="24" t="s">
        <v>424</v>
      </c>
      <c r="E59" s="24" t="s">
        <v>760</v>
      </c>
      <c r="F59" s="24" t="s">
        <v>761</v>
      </c>
      <c r="G59" s="24" t="s">
        <v>762</v>
      </c>
      <c r="H59" s="76">
        <v>0.91535983988785619</v>
      </c>
      <c r="I59" s="77">
        <v>0.79106799290975049</v>
      </c>
      <c r="J59" s="77">
        <v>0.77813097788014729</v>
      </c>
      <c r="K59" s="77">
        <v>0.94560723519879097</v>
      </c>
      <c r="L59" s="77">
        <v>0.52502779167361491</v>
      </c>
      <c r="M59" s="77">
        <v>1</v>
      </c>
      <c r="N59" s="77">
        <v>0.61576668267897372</v>
      </c>
      <c r="O59" s="77" t="s">
        <v>3395</v>
      </c>
      <c r="P59" s="77">
        <v>0.45370691903627569</v>
      </c>
      <c r="Q59" s="77">
        <v>0.51443458663568409</v>
      </c>
      <c r="R59" s="77">
        <v>0.11965813472740812</v>
      </c>
      <c r="S59" s="77">
        <v>0.58823529411764708</v>
      </c>
      <c r="T59" s="77">
        <v>0.80317956317247596</v>
      </c>
      <c r="U59" s="77">
        <v>0.80808157546120241</v>
      </c>
      <c r="V59" s="77">
        <v>0.389473239589885</v>
      </c>
      <c r="W59" s="77">
        <v>0.71476475633644254</v>
      </c>
      <c r="X59" s="77">
        <v>0</v>
      </c>
      <c r="Y59" s="77">
        <v>0.46148591987448279</v>
      </c>
      <c r="Z59" s="77">
        <v>0.74857142857142855</v>
      </c>
      <c r="AA59" s="77">
        <v>0.57456096089731667</v>
      </c>
      <c r="AB59" s="77">
        <v>0.38070175438596487</v>
      </c>
      <c r="AC59" s="77">
        <v>0.16842105263157892</v>
      </c>
      <c r="AD59" s="76">
        <v>0.82818627022591806</v>
      </c>
      <c r="AE59" s="77">
        <v>0.70802172571753097</v>
      </c>
      <c r="AF59" s="77">
        <v>0.31704636068154612</v>
      </c>
      <c r="AG59" s="77">
        <v>0.69570742864506152</v>
      </c>
      <c r="AH59" s="77">
        <v>0.59877740752554365</v>
      </c>
      <c r="AI59" s="77">
        <v>0.35738237816822127</v>
      </c>
      <c r="AJ59" s="77">
        <v>0.6050286742229557</v>
      </c>
      <c r="AK59" s="77">
        <v>0.47763135764164077</v>
      </c>
      <c r="AL59" s="77">
        <v>0.16842105263157892</v>
      </c>
      <c r="AM59" s="76">
        <v>0.61775145220833172</v>
      </c>
      <c r="AN59" s="77">
        <v>0.55062240477960878</v>
      </c>
      <c r="AO59" s="78">
        <v>0.41702702816539183</v>
      </c>
      <c r="AP59" s="79">
        <v>0.52499727413744313</v>
      </c>
      <c r="AQ59" s="70">
        <v>1</v>
      </c>
      <c r="AR59" s="71">
        <v>0</v>
      </c>
      <c r="AS59" s="71">
        <v>0</v>
      </c>
      <c r="AT59" s="71">
        <v>0</v>
      </c>
      <c r="AU59" s="71">
        <v>1</v>
      </c>
      <c r="AV59" s="71" t="s">
        <v>3467</v>
      </c>
      <c r="AW59" s="72" t="s">
        <v>3422</v>
      </c>
      <c r="AY59" s="25" t="s">
        <v>3719</v>
      </c>
      <c r="AZ59" s="25" t="s">
        <v>2647</v>
      </c>
      <c r="BA59" s="62"/>
      <c r="BB59" s="25"/>
    </row>
    <row r="60" spans="1:54">
      <c r="A60" s="23" t="s">
        <v>3808</v>
      </c>
      <c r="B60" s="23" t="s">
        <v>3722</v>
      </c>
      <c r="C60" s="23" t="s">
        <v>176</v>
      </c>
      <c r="D60" s="24" t="s">
        <v>424</v>
      </c>
      <c r="E60" s="24" t="s">
        <v>766</v>
      </c>
      <c r="F60" s="24" t="s">
        <v>767</v>
      </c>
      <c r="G60" s="24" t="s">
        <v>768</v>
      </c>
      <c r="H60" s="76">
        <v>0.91503438424996331</v>
      </c>
      <c r="I60" s="77">
        <v>0.80353326349875165</v>
      </c>
      <c r="J60" s="77">
        <v>0.96892586047054707</v>
      </c>
      <c r="K60" s="77">
        <v>0.93716560576427754</v>
      </c>
      <c r="L60" s="77">
        <v>0.5222778055694518</v>
      </c>
      <c r="M60" s="77">
        <v>1</v>
      </c>
      <c r="N60" s="77">
        <v>0.92329670446031742</v>
      </c>
      <c r="O60" s="77" t="s">
        <v>3395</v>
      </c>
      <c r="P60" s="77">
        <v>0.50065736291932805</v>
      </c>
      <c r="Q60" s="77">
        <v>0.54339115736921451</v>
      </c>
      <c r="R60" s="77">
        <v>0.25448299247569112</v>
      </c>
      <c r="S60" s="77">
        <v>0.71764705882353041</v>
      </c>
      <c r="T60" s="77">
        <v>0.82232137104568004</v>
      </c>
      <c r="U60" s="77">
        <v>0.8986299215128789</v>
      </c>
      <c r="V60" s="77">
        <v>0.66280087805079113</v>
      </c>
      <c r="W60" s="77">
        <v>0.30326288478787938</v>
      </c>
      <c r="X60" s="77">
        <v>0.61315192352681125</v>
      </c>
      <c r="Y60" s="77">
        <v>0.41888035274704483</v>
      </c>
      <c r="Z60" s="77">
        <v>0.78857142857142859</v>
      </c>
      <c r="AA60" s="77">
        <v>0.54874297483291101</v>
      </c>
      <c r="AB60" s="77">
        <v>0.38070175438596487</v>
      </c>
      <c r="AC60" s="77">
        <v>0.16842105263157892</v>
      </c>
      <c r="AD60" s="76">
        <v>0.89583116940642071</v>
      </c>
      <c r="AE60" s="77">
        <v>0.77667949574267481</v>
      </c>
      <c r="AF60" s="77">
        <v>0.39893707492245278</v>
      </c>
      <c r="AG60" s="77">
        <v>0.76998421493460523</v>
      </c>
      <c r="AH60" s="77">
        <v>0.78071539978183502</v>
      </c>
      <c r="AI60" s="77">
        <v>0.45820740415734529</v>
      </c>
      <c r="AJ60" s="77">
        <v>0.60372589065923665</v>
      </c>
      <c r="AK60" s="77">
        <v>0.46472236460943794</v>
      </c>
      <c r="AL60" s="77">
        <v>0.16842105263157892</v>
      </c>
      <c r="AM60" s="76">
        <v>0.69048258002384932</v>
      </c>
      <c r="AN60" s="77">
        <v>0.66963567295792847</v>
      </c>
      <c r="AO60" s="78">
        <v>0.4122897693000846</v>
      </c>
      <c r="AP60" s="79">
        <v>0.58316412095508563</v>
      </c>
      <c r="AQ60" s="70">
        <v>1</v>
      </c>
      <c r="AR60" s="71">
        <v>0</v>
      </c>
      <c r="AS60" s="71">
        <v>0</v>
      </c>
      <c r="AT60" s="71">
        <v>0</v>
      </c>
      <c r="AU60" s="71">
        <v>1</v>
      </c>
      <c r="AV60" s="71" t="s">
        <v>3469</v>
      </c>
      <c r="AW60" s="72" t="s">
        <v>3422</v>
      </c>
      <c r="AY60" s="25" t="s">
        <v>3738</v>
      </c>
      <c r="AZ60" s="25" t="s">
        <v>2708</v>
      </c>
      <c r="BA60" s="62"/>
      <c r="BB60" s="59"/>
    </row>
    <row r="61" spans="1:54">
      <c r="A61" s="23" t="s">
        <v>3809</v>
      </c>
      <c r="B61" s="23" t="s">
        <v>3722</v>
      </c>
      <c r="C61" s="23" t="s">
        <v>178</v>
      </c>
      <c r="D61" s="24" t="s">
        <v>424</v>
      </c>
      <c r="E61" s="24" t="s">
        <v>770</v>
      </c>
      <c r="F61" s="24" t="s">
        <v>771</v>
      </c>
      <c r="G61" s="24" t="s">
        <v>772</v>
      </c>
      <c r="H61" s="76">
        <v>0.91121653926698709</v>
      </c>
      <c r="I61" s="77">
        <v>0.71720180771744513</v>
      </c>
      <c r="J61" s="77">
        <v>0.50788396885912857</v>
      </c>
      <c r="K61" s="77">
        <v>1</v>
      </c>
      <c r="L61" s="77">
        <v>0.47788894447223623</v>
      </c>
      <c r="M61" s="77">
        <v>0.75863319490891057</v>
      </c>
      <c r="N61" s="77">
        <v>0.24244715460869315</v>
      </c>
      <c r="O61" s="77" t="s">
        <v>3395</v>
      </c>
      <c r="P61" s="77">
        <v>0.3461770355470698</v>
      </c>
      <c r="Q61" s="77">
        <v>0.82710250536743979</v>
      </c>
      <c r="R61" s="77">
        <v>0.19997550473954434</v>
      </c>
      <c r="S61" s="77">
        <v>0.76470588235294112</v>
      </c>
      <c r="T61" s="77">
        <v>0.76772115198762969</v>
      </c>
      <c r="U61" s="77">
        <v>0.85059531293079038</v>
      </c>
      <c r="V61" s="77">
        <v>0.68204875437827239</v>
      </c>
      <c r="W61" s="77">
        <v>0.98848231435686185</v>
      </c>
      <c r="X61" s="77">
        <v>0.65263492308630022</v>
      </c>
      <c r="Y61" s="77">
        <v>0.44153569399734904</v>
      </c>
      <c r="Z61" s="77">
        <v>0.93142857142857149</v>
      </c>
      <c r="AA61" s="77">
        <v>0.53089144833263879</v>
      </c>
      <c r="AB61" s="77">
        <v>0.38070175438596487</v>
      </c>
      <c r="AC61" s="77">
        <v>0.16842105263157892</v>
      </c>
      <c r="AD61" s="76">
        <v>0.71210077194785359</v>
      </c>
      <c r="AE61" s="77">
        <v>0.56502926590738201</v>
      </c>
      <c r="AF61" s="77">
        <v>0.51353900505349204</v>
      </c>
      <c r="AG61" s="77">
        <v>0.76621351717028541</v>
      </c>
      <c r="AH61" s="77">
        <v>0.76632203365453133</v>
      </c>
      <c r="AI61" s="77">
        <v>0.82055861872158098</v>
      </c>
      <c r="AJ61" s="77">
        <v>0.68648213271296021</v>
      </c>
      <c r="AK61" s="77">
        <v>0.45579660135930183</v>
      </c>
      <c r="AL61" s="77">
        <v>0.16842105263157892</v>
      </c>
      <c r="AM61" s="76">
        <v>0.59688968096957584</v>
      </c>
      <c r="AN61" s="77">
        <v>0.78436472318213257</v>
      </c>
      <c r="AO61" s="78">
        <v>0.43689992890128027</v>
      </c>
      <c r="AP61" s="79">
        <v>0.59762705250311932</v>
      </c>
      <c r="AQ61" s="70">
        <v>1</v>
      </c>
      <c r="AR61" s="71">
        <v>0</v>
      </c>
      <c r="AS61" s="71">
        <v>0</v>
      </c>
      <c r="AT61" s="71">
        <v>0</v>
      </c>
      <c r="AU61" s="71">
        <v>1</v>
      </c>
      <c r="AV61" s="71" t="s">
        <v>3470</v>
      </c>
      <c r="AW61" s="72" t="s">
        <v>3422</v>
      </c>
      <c r="AY61" s="25" t="s">
        <v>3739</v>
      </c>
      <c r="AZ61" s="25" t="s">
        <v>1445</v>
      </c>
      <c r="BA61" s="62"/>
      <c r="BB61" s="59"/>
    </row>
    <row r="62" spans="1:54">
      <c r="A62" s="23" t="s">
        <v>3810</v>
      </c>
      <c r="B62" s="23" t="s">
        <v>3722</v>
      </c>
      <c r="C62" s="23" t="s">
        <v>180</v>
      </c>
      <c r="D62" s="24" t="s">
        <v>424</v>
      </c>
      <c r="E62" s="24" t="s">
        <v>770</v>
      </c>
      <c r="F62" s="24" t="s">
        <v>771</v>
      </c>
      <c r="G62" s="24" t="s">
        <v>774</v>
      </c>
      <c r="H62" s="76">
        <v>0.91121653926698709</v>
      </c>
      <c r="I62" s="77">
        <v>0.93832005874754876</v>
      </c>
      <c r="J62" s="77">
        <v>0.93488908037505714</v>
      </c>
      <c r="K62" s="77">
        <v>1</v>
      </c>
      <c r="L62" s="77">
        <v>0.47788894447223623</v>
      </c>
      <c r="M62" s="77">
        <v>1</v>
      </c>
      <c r="N62" s="77">
        <v>1</v>
      </c>
      <c r="O62" s="77" t="s">
        <v>3395</v>
      </c>
      <c r="P62" s="77">
        <v>0.5</v>
      </c>
      <c r="Q62" s="77">
        <v>0.5859772089053511</v>
      </c>
      <c r="R62" s="77">
        <v>0.43666268254618668</v>
      </c>
      <c r="S62" s="77">
        <v>0.76470588235294112</v>
      </c>
      <c r="T62" s="77">
        <v>0.76772115198762969</v>
      </c>
      <c r="U62" s="77">
        <v>0.85059531293079038</v>
      </c>
      <c r="V62" s="77">
        <v>0.68204875437827239</v>
      </c>
      <c r="W62" s="77">
        <v>0.75698387599909089</v>
      </c>
      <c r="X62" s="77">
        <v>0.70221119823121392</v>
      </c>
      <c r="Y62" s="77">
        <v>0.44153569399734904</v>
      </c>
      <c r="Z62" s="77">
        <v>0.93142857142857149</v>
      </c>
      <c r="AA62" s="77">
        <v>0.53089144833263879</v>
      </c>
      <c r="AB62" s="77">
        <v>0.38070175438596487</v>
      </c>
      <c r="AC62" s="77">
        <v>0.16842105263157892</v>
      </c>
      <c r="AD62" s="76">
        <v>0.92814189279653103</v>
      </c>
      <c r="AE62" s="77">
        <v>0.7955777888944473</v>
      </c>
      <c r="AF62" s="77">
        <v>0.51131994572576889</v>
      </c>
      <c r="AG62" s="77">
        <v>0.76621351717028541</v>
      </c>
      <c r="AH62" s="77">
        <v>0.76632203365453133</v>
      </c>
      <c r="AI62" s="77">
        <v>0.72959753711515241</v>
      </c>
      <c r="AJ62" s="77">
        <v>0.68648213271296021</v>
      </c>
      <c r="AK62" s="77">
        <v>0.45579660135930183</v>
      </c>
      <c r="AL62" s="77">
        <v>0.16842105263157892</v>
      </c>
      <c r="AM62" s="76">
        <v>0.74501320913891578</v>
      </c>
      <c r="AN62" s="77">
        <v>0.75404436264665631</v>
      </c>
      <c r="AO62" s="78">
        <v>0.43689992890128027</v>
      </c>
      <c r="AP62" s="79">
        <v>0.63571240260700324</v>
      </c>
      <c r="AQ62" s="70">
        <v>1</v>
      </c>
      <c r="AR62" s="71">
        <v>0</v>
      </c>
      <c r="AS62" s="71">
        <v>0</v>
      </c>
      <c r="AT62" s="71">
        <v>0</v>
      </c>
      <c r="AU62" s="71">
        <v>1</v>
      </c>
      <c r="AV62" s="71" t="s">
        <v>3471</v>
      </c>
      <c r="AW62" s="72" t="s">
        <v>3422</v>
      </c>
      <c r="AY62" s="25" t="s">
        <v>3740</v>
      </c>
      <c r="AZ62" s="25" t="s">
        <v>2862</v>
      </c>
      <c r="BA62" s="62"/>
      <c r="BB62" s="59"/>
    </row>
    <row r="63" spans="1:54">
      <c r="A63" s="23" t="s">
        <v>3811</v>
      </c>
      <c r="B63" s="23" t="s">
        <v>3722</v>
      </c>
      <c r="C63" s="23" t="s">
        <v>182</v>
      </c>
      <c r="D63" s="24" t="s">
        <v>424</v>
      </c>
      <c r="E63" s="24" t="s">
        <v>770</v>
      </c>
      <c r="F63" s="24" t="s">
        <v>771</v>
      </c>
      <c r="G63" s="24" t="s">
        <v>776</v>
      </c>
      <c r="H63" s="76">
        <v>0.91121653926698709</v>
      </c>
      <c r="I63" s="77">
        <v>0.94191866104148647</v>
      </c>
      <c r="J63" s="77">
        <v>1</v>
      </c>
      <c r="K63" s="77">
        <v>1</v>
      </c>
      <c r="L63" s="77">
        <v>0.47788894447223623</v>
      </c>
      <c r="M63" s="77">
        <v>1</v>
      </c>
      <c r="N63" s="77">
        <v>1</v>
      </c>
      <c r="O63" s="77" t="s">
        <v>3395</v>
      </c>
      <c r="P63" s="77">
        <v>0.5</v>
      </c>
      <c r="Q63" s="77">
        <v>0.74969453160310462</v>
      </c>
      <c r="R63" s="77">
        <v>0.37616456775312784</v>
      </c>
      <c r="S63" s="77">
        <v>0.76470588235294112</v>
      </c>
      <c r="T63" s="77">
        <v>0.76772115198762969</v>
      </c>
      <c r="U63" s="77">
        <v>0.67333857194809454</v>
      </c>
      <c r="V63" s="77">
        <v>0.68204875437827239</v>
      </c>
      <c r="W63" s="77">
        <v>1</v>
      </c>
      <c r="X63" s="77">
        <v>0.83011815142670242</v>
      </c>
      <c r="Y63" s="77">
        <v>0.44153569399734904</v>
      </c>
      <c r="Z63" s="77">
        <v>0.93142857142857149</v>
      </c>
      <c r="AA63" s="77">
        <v>0.53089144833263879</v>
      </c>
      <c r="AB63" s="77">
        <v>0.38070175438596487</v>
      </c>
      <c r="AC63" s="77">
        <v>0.16842105263157892</v>
      </c>
      <c r="AD63" s="76">
        <v>0.9510450667694913</v>
      </c>
      <c r="AE63" s="77">
        <v>0.7955777888944473</v>
      </c>
      <c r="AF63" s="77">
        <v>0.56292954967811626</v>
      </c>
      <c r="AG63" s="77">
        <v>0.76621351717028541</v>
      </c>
      <c r="AH63" s="77">
        <v>0.67769366316318347</v>
      </c>
      <c r="AI63" s="77">
        <v>0.91505907571335121</v>
      </c>
      <c r="AJ63" s="77">
        <v>0.68648213271296021</v>
      </c>
      <c r="AK63" s="77">
        <v>0.45579660135930183</v>
      </c>
      <c r="AL63" s="77">
        <v>0.16842105263157892</v>
      </c>
      <c r="AM63" s="76">
        <v>0.76985080178068499</v>
      </c>
      <c r="AN63" s="77">
        <v>0.78632208534893999</v>
      </c>
      <c r="AO63" s="78">
        <v>0.43689992890128027</v>
      </c>
      <c r="AP63" s="79">
        <v>0.65312557250951819</v>
      </c>
      <c r="AQ63" s="70">
        <v>1</v>
      </c>
      <c r="AR63" s="71">
        <v>0</v>
      </c>
      <c r="AS63" s="71">
        <v>0</v>
      </c>
      <c r="AT63" s="71">
        <v>0</v>
      </c>
      <c r="AU63" s="71">
        <v>1</v>
      </c>
      <c r="AV63" s="71" t="s">
        <v>3471</v>
      </c>
      <c r="AW63" s="72" t="s">
        <v>3422</v>
      </c>
      <c r="AY63" s="25" t="s">
        <v>3741</v>
      </c>
      <c r="AZ63" s="25" t="s">
        <v>2916</v>
      </c>
      <c r="BA63" s="62"/>
      <c r="BB63" s="59"/>
    </row>
    <row r="64" spans="1:54">
      <c r="A64" s="23" t="s">
        <v>3812</v>
      </c>
      <c r="B64" s="23" t="s">
        <v>3722</v>
      </c>
      <c r="C64" s="23" t="s">
        <v>184</v>
      </c>
      <c r="D64" s="24" t="s">
        <v>424</v>
      </c>
      <c r="E64" s="24" t="s">
        <v>770</v>
      </c>
      <c r="F64" s="24" t="s">
        <v>771</v>
      </c>
      <c r="G64" s="24" t="s">
        <v>778</v>
      </c>
      <c r="H64" s="76">
        <v>0.91121653926698709</v>
      </c>
      <c r="I64" s="77">
        <v>0.90382624586551596</v>
      </c>
      <c r="J64" s="77">
        <v>0.92750449093116449</v>
      </c>
      <c r="K64" s="77">
        <v>1</v>
      </c>
      <c r="L64" s="77">
        <v>0.47788894447223623</v>
      </c>
      <c r="M64" s="77">
        <v>1</v>
      </c>
      <c r="N64" s="77">
        <v>0.80822149637262874</v>
      </c>
      <c r="O64" s="77" t="s">
        <v>3395</v>
      </c>
      <c r="P64" s="77">
        <v>0.5</v>
      </c>
      <c r="Q64" s="77">
        <v>0.64590312953486406</v>
      </c>
      <c r="R64" s="77">
        <v>0.75402971398534213</v>
      </c>
      <c r="S64" s="77">
        <v>0.76470588235294112</v>
      </c>
      <c r="T64" s="77">
        <v>0.76772115198762969</v>
      </c>
      <c r="U64" s="77">
        <v>0.85059531293079038</v>
      </c>
      <c r="V64" s="77">
        <v>0.68204875437827239</v>
      </c>
      <c r="W64" s="77">
        <v>0.97365143375651275</v>
      </c>
      <c r="X64" s="77">
        <v>0.62691176928849468</v>
      </c>
      <c r="Y64" s="77">
        <v>0.44153569399734904</v>
      </c>
      <c r="Z64" s="77">
        <v>0.93142857142857149</v>
      </c>
      <c r="AA64" s="77">
        <v>0.53089144833263879</v>
      </c>
      <c r="AB64" s="77">
        <v>0.38070175438596487</v>
      </c>
      <c r="AC64" s="77">
        <v>0.16842105263157892</v>
      </c>
      <c r="AD64" s="76">
        <v>0.91418242535455585</v>
      </c>
      <c r="AE64" s="77">
        <v>0.75722208816897307</v>
      </c>
      <c r="AF64" s="77">
        <v>0.69996642176010315</v>
      </c>
      <c r="AG64" s="77">
        <v>0.76621351717028541</v>
      </c>
      <c r="AH64" s="77">
        <v>0.76632203365453133</v>
      </c>
      <c r="AI64" s="77">
        <v>0.80028160152250372</v>
      </c>
      <c r="AJ64" s="77">
        <v>0.68648213271296021</v>
      </c>
      <c r="AK64" s="77">
        <v>0.45579660135930183</v>
      </c>
      <c r="AL64" s="77">
        <v>0.16842105263157892</v>
      </c>
      <c r="AM64" s="76">
        <v>0.79045697842787732</v>
      </c>
      <c r="AN64" s="77">
        <v>0.77760571744910678</v>
      </c>
      <c r="AO64" s="78">
        <v>0.43689992890128027</v>
      </c>
      <c r="AP64" s="79">
        <v>0.65674473498942887</v>
      </c>
      <c r="AQ64" s="70">
        <v>1</v>
      </c>
      <c r="AR64" s="71">
        <v>0</v>
      </c>
      <c r="AS64" s="71">
        <v>0</v>
      </c>
      <c r="AT64" s="71">
        <v>0</v>
      </c>
      <c r="AU64" s="71">
        <v>1</v>
      </c>
      <c r="AV64" s="71" t="s">
        <v>3472</v>
      </c>
      <c r="AW64" s="72" t="s">
        <v>3422</v>
      </c>
      <c r="AY64" s="25" t="s">
        <v>3742</v>
      </c>
      <c r="AZ64" s="25" t="s">
        <v>2944</v>
      </c>
      <c r="BA64" s="62"/>
      <c r="BB64" s="59"/>
    </row>
    <row r="65" spans="1:54">
      <c r="A65" s="23" t="s">
        <v>3813</v>
      </c>
      <c r="B65" s="23" t="s">
        <v>3722</v>
      </c>
      <c r="C65" s="23" t="s">
        <v>187</v>
      </c>
      <c r="D65" s="24" t="s">
        <v>424</v>
      </c>
      <c r="E65" s="24" t="s">
        <v>770</v>
      </c>
      <c r="F65" s="24" t="s">
        <v>771</v>
      </c>
      <c r="G65" s="24" t="s">
        <v>780</v>
      </c>
      <c r="H65" s="76">
        <v>0.91121653926698709</v>
      </c>
      <c r="I65" s="77">
        <v>0.60949658908164306</v>
      </c>
      <c r="J65" s="77">
        <v>0.29314878453138543</v>
      </c>
      <c r="K65" s="77">
        <v>0.94840582076528646</v>
      </c>
      <c r="L65" s="77">
        <v>0.48573309720509456</v>
      </c>
      <c r="M65" s="77">
        <v>0.37962883819509219</v>
      </c>
      <c r="N65" s="77">
        <v>0.52162589766405976</v>
      </c>
      <c r="O65" s="77" t="s">
        <v>3395</v>
      </c>
      <c r="P65" s="77">
        <v>0.36021054322199592</v>
      </c>
      <c r="Q65" s="77">
        <v>0.7655574389408264</v>
      </c>
      <c r="R65" s="77">
        <v>0.27529209250060765</v>
      </c>
      <c r="S65" s="77">
        <v>0.76470588235294112</v>
      </c>
      <c r="T65" s="77">
        <v>0.76772115198762969</v>
      </c>
      <c r="U65" s="77">
        <v>0.60008777833174876</v>
      </c>
      <c r="V65" s="77">
        <v>0.68204875437827239</v>
      </c>
      <c r="W65" s="77">
        <v>0.93522365681807684</v>
      </c>
      <c r="X65" s="77">
        <v>0.72766977101852781</v>
      </c>
      <c r="Y65" s="77">
        <v>0.44153569399734904</v>
      </c>
      <c r="Z65" s="77">
        <v>0.93142857142857149</v>
      </c>
      <c r="AA65" s="77">
        <v>0.56667036933696113</v>
      </c>
      <c r="AB65" s="77">
        <v>0.38070175438596487</v>
      </c>
      <c r="AC65" s="77">
        <v>0.16842105263157892</v>
      </c>
      <c r="AD65" s="76">
        <v>0.60462063762667184</v>
      </c>
      <c r="AE65" s="77">
        <v>0.53912083941030575</v>
      </c>
      <c r="AF65" s="77">
        <v>0.52042476572071705</v>
      </c>
      <c r="AG65" s="77">
        <v>0.76621351717028541</v>
      </c>
      <c r="AH65" s="77">
        <v>0.64106826635501057</v>
      </c>
      <c r="AI65" s="77">
        <v>0.83144671391830238</v>
      </c>
      <c r="AJ65" s="77">
        <v>0.68648213271296021</v>
      </c>
      <c r="AK65" s="77">
        <v>0.473686061861463</v>
      </c>
      <c r="AL65" s="77">
        <v>0.16842105263157892</v>
      </c>
      <c r="AM65" s="76">
        <v>0.55472208091923159</v>
      </c>
      <c r="AN65" s="77">
        <v>0.74624283248119949</v>
      </c>
      <c r="AO65" s="78">
        <v>0.44286308240200079</v>
      </c>
      <c r="AP65" s="79">
        <v>0.57467725935383773</v>
      </c>
      <c r="AQ65" s="70">
        <v>1</v>
      </c>
      <c r="AR65" s="71">
        <v>0</v>
      </c>
      <c r="AS65" s="71">
        <v>0</v>
      </c>
      <c r="AT65" s="71">
        <v>0</v>
      </c>
      <c r="AU65" s="71">
        <v>1</v>
      </c>
      <c r="AV65" s="71" t="s">
        <v>3449</v>
      </c>
      <c r="AW65" s="72" t="s">
        <v>3422</v>
      </c>
      <c r="AY65" s="25" t="s">
        <v>3748</v>
      </c>
      <c r="AZ65" s="25" t="s">
        <v>2966</v>
      </c>
      <c r="BA65" s="62"/>
      <c r="BB65" s="59"/>
    </row>
    <row r="66" spans="1:54">
      <c r="A66" s="23" t="s">
        <v>3814</v>
      </c>
      <c r="B66" s="23" t="s">
        <v>3722</v>
      </c>
      <c r="C66" s="23" t="s">
        <v>189</v>
      </c>
      <c r="D66" s="24" t="s">
        <v>424</v>
      </c>
      <c r="E66" s="24" t="s">
        <v>770</v>
      </c>
      <c r="F66" s="24" t="s">
        <v>771</v>
      </c>
      <c r="G66" s="24" t="s">
        <v>782</v>
      </c>
      <c r="H66" s="76">
        <v>0.91121653926698709</v>
      </c>
      <c r="I66" s="77">
        <v>0.77033650252807584</v>
      </c>
      <c r="J66" s="77">
        <v>0.54512792946621269</v>
      </c>
      <c r="K66" s="77">
        <v>0.90859040254871815</v>
      </c>
      <c r="L66" s="77">
        <v>0.48915455648932255</v>
      </c>
      <c r="M66" s="77">
        <v>0.66116691481201806</v>
      </c>
      <c r="N66" s="77">
        <v>0.42149618831548602</v>
      </c>
      <c r="O66" s="77" t="s">
        <v>3395</v>
      </c>
      <c r="P66" s="77">
        <v>0.53862469876520391</v>
      </c>
      <c r="Q66" s="77">
        <v>0.73791391324874334</v>
      </c>
      <c r="R66" s="77">
        <v>0.22081081824253473</v>
      </c>
      <c r="S66" s="77">
        <v>0.76470588235294112</v>
      </c>
      <c r="T66" s="77">
        <v>0.76772115198762969</v>
      </c>
      <c r="U66" s="77">
        <v>0.56658762225187254</v>
      </c>
      <c r="V66" s="77">
        <v>0.68204875437827239</v>
      </c>
      <c r="W66" s="77">
        <v>0.93285341716243753</v>
      </c>
      <c r="X66" s="77">
        <v>0.76895257473580603</v>
      </c>
      <c r="Y66" s="77">
        <v>0.44153569399734904</v>
      </c>
      <c r="Z66" s="77">
        <v>0.93142857142857149</v>
      </c>
      <c r="AA66" s="77">
        <v>0.56667036933696113</v>
      </c>
      <c r="AB66" s="77">
        <v>0.38070175438596487</v>
      </c>
      <c r="AC66" s="77">
        <v>0.16842105263157892</v>
      </c>
      <c r="AD66" s="76">
        <v>0.74222699042042528</v>
      </c>
      <c r="AE66" s="77">
        <v>0.60380655218614976</v>
      </c>
      <c r="AF66" s="77">
        <v>0.47936236574563906</v>
      </c>
      <c r="AG66" s="77">
        <v>0.76621351717028541</v>
      </c>
      <c r="AH66" s="77">
        <v>0.62431818831507246</v>
      </c>
      <c r="AI66" s="77">
        <v>0.85090299594912178</v>
      </c>
      <c r="AJ66" s="77">
        <v>0.68648213271296021</v>
      </c>
      <c r="AK66" s="77">
        <v>0.473686061861463</v>
      </c>
      <c r="AL66" s="77">
        <v>0.16842105263157892</v>
      </c>
      <c r="AM66" s="76">
        <v>0.6084653027840714</v>
      </c>
      <c r="AN66" s="77">
        <v>0.74714490047815996</v>
      </c>
      <c r="AO66" s="78">
        <v>0.44286308240200079</v>
      </c>
      <c r="AP66" s="79">
        <v>0.59279441600290383</v>
      </c>
      <c r="AQ66" s="70">
        <v>1</v>
      </c>
      <c r="AR66" s="71">
        <v>0</v>
      </c>
      <c r="AS66" s="71">
        <v>0</v>
      </c>
      <c r="AT66" s="71">
        <v>0</v>
      </c>
      <c r="AU66" s="71">
        <v>1</v>
      </c>
      <c r="AV66" s="71" t="s">
        <v>3470</v>
      </c>
      <c r="AW66" s="72" t="s">
        <v>3422</v>
      </c>
      <c r="AY66" s="25" t="s">
        <v>3392</v>
      </c>
      <c r="AZ66" s="25" t="s">
        <v>40</v>
      </c>
      <c r="BA66" s="62"/>
      <c r="BB66" s="59"/>
    </row>
    <row r="67" spans="1:54">
      <c r="A67" s="23" t="s">
        <v>3815</v>
      </c>
      <c r="B67" s="23" t="s">
        <v>3722</v>
      </c>
      <c r="C67" s="23" t="s">
        <v>192</v>
      </c>
      <c r="D67" s="24" t="s">
        <v>424</v>
      </c>
      <c r="E67" s="24" t="s">
        <v>770</v>
      </c>
      <c r="F67" s="24" t="s">
        <v>771</v>
      </c>
      <c r="G67" s="24" t="s">
        <v>784</v>
      </c>
      <c r="H67" s="76">
        <v>0.91121653926698709</v>
      </c>
      <c r="I67" s="77">
        <v>0.63828248350150429</v>
      </c>
      <c r="J67" s="77">
        <v>0.20454107965323082</v>
      </c>
      <c r="K67" s="77">
        <v>1</v>
      </c>
      <c r="L67" s="77">
        <v>0.47842269212057581</v>
      </c>
      <c r="M67" s="77">
        <v>0.90182661697966171</v>
      </c>
      <c r="N67" s="77">
        <v>0.30997536493024486</v>
      </c>
      <c r="O67" s="77" t="s">
        <v>3395</v>
      </c>
      <c r="P67" s="77">
        <v>0.17361222587709324</v>
      </c>
      <c r="Q67" s="77">
        <v>0.68839332126538633</v>
      </c>
      <c r="R67" s="77">
        <v>0.45573650207009753</v>
      </c>
      <c r="S67" s="77">
        <v>0.76470588235294112</v>
      </c>
      <c r="T67" s="77">
        <v>0.76772115198762969</v>
      </c>
      <c r="U67" s="77">
        <v>0.70836619925471334</v>
      </c>
      <c r="V67" s="77">
        <v>0.68204875437827239</v>
      </c>
      <c r="W67" s="77">
        <v>0.88062825633979203</v>
      </c>
      <c r="X67" s="77">
        <v>0.60853808800434783</v>
      </c>
      <c r="Y67" s="77">
        <v>0.44153569399734904</v>
      </c>
      <c r="Z67" s="77">
        <v>0.93142857142857149</v>
      </c>
      <c r="AA67" s="77">
        <v>0.53089144833263879</v>
      </c>
      <c r="AB67" s="77">
        <v>0.38070175438596487</v>
      </c>
      <c r="AC67" s="77">
        <v>0.16842105263157892</v>
      </c>
      <c r="AD67" s="76">
        <v>0.58468003414057412</v>
      </c>
      <c r="AE67" s="77">
        <v>0.57276737998151517</v>
      </c>
      <c r="AF67" s="77">
        <v>0.57206491166774187</v>
      </c>
      <c r="AG67" s="77">
        <v>0.76621351717028541</v>
      </c>
      <c r="AH67" s="77">
        <v>0.69520747681649286</v>
      </c>
      <c r="AI67" s="77">
        <v>0.74458317217206993</v>
      </c>
      <c r="AJ67" s="77">
        <v>0.68648213271296021</v>
      </c>
      <c r="AK67" s="77">
        <v>0.45579660135930183</v>
      </c>
      <c r="AL67" s="77">
        <v>0.16842105263157892</v>
      </c>
      <c r="AM67" s="76">
        <v>0.57650410859661039</v>
      </c>
      <c r="AN67" s="77">
        <v>0.73533472205294936</v>
      </c>
      <c r="AO67" s="78">
        <v>0.43689992890128027</v>
      </c>
      <c r="AP67" s="79">
        <v>0.57646627900130887</v>
      </c>
      <c r="AQ67" s="70">
        <v>1</v>
      </c>
      <c r="AR67" s="71">
        <v>0</v>
      </c>
      <c r="AS67" s="71">
        <v>0</v>
      </c>
      <c r="AT67" s="71">
        <v>0</v>
      </c>
      <c r="AU67" s="71">
        <v>1</v>
      </c>
      <c r="AV67" s="71" t="s">
        <v>3471</v>
      </c>
      <c r="AW67" s="72" t="s">
        <v>3422</v>
      </c>
      <c r="AY67" s="25" t="s">
        <v>3715</v>
      </c>
      <c r="AZ67" s="25" t="s">
        <v>2301</v>
      </c>
      <c r="BA67" s="62"/>
      <c r="BB67" s="59"/>
    </row>
    <row r="68" spans="1:54">
      <c r="A68" s="23" t="s">
        <v>3816</v>
      </c>
      <c r="B68" s="23" t="s">
        <v>3722</v>
      </c>
      <c r="C68" s="23" t="s">
        <v>194</v>
      </c>
      <c r="D68" s="24" t="s">
        <v>424</v>
      </c>
      <c r="E68" s="24" t="s">
        <v>770</v>
      </c>
      <c r="F68" s="24" t="s">
        <v>771</v>
      </c>
      <c r="G68" s="24" t="s">
        <v>786</v>
      </c>
      <c r="H68" s="76">
        <v>0.91121653926698709</v>
      </c>
      <c r="I68" s="77">
        <v>0.72621941504424936</v>
      </c>
      <c r="J68" s="77">
        <v>0.23224227767173633</v>
      </c>
      <c r="K68" s="77">
        <v>0.78767759288242478</v>
      </c>
      <c r="L68" s="77">
        <v>0.48844316396487913</v>
      </c>
      <c r="M68" s="77">
        <v>0.85192637880422328</v>
      </c>
      <c r="N68" s="77">
        <v>0.46332662043862</v>
      </c>
      <c r="O68" s="77" t="s">
        <v>3395</v>
      </c>
      <c r="P68" s="77">
        <v>0.42080684552922676</v>
      </c>
      <c r="Q68" s="77">
        <v>0.84884820911208081</v>
      </c>
      <c r="R68" s="77">
        <v>1.5066902119886138E-2</v>
      </c>
      <c r="S68" s="77">
        <v>0.76470588235294112</v>
      </c>
      <c r="T68" s="77">
        <v>0.76772115198762969</v>
      </c>
      <c r="U68" s="77">
        <v>0.72583541584877997</v>
      </c>
      <c r="V68" s="77">
        <v>0.68204875437827239</v>
      </c>
      <c r="W68" s="77">
        <v>0.96747208158493225</v>
      </c>
      <c r="X68" s="77">
        <v>0.79381665685757063</v>
      </c>
      <c r="Y68" s="77">
        <v>0.44153569399734904</v>
      </c>
      <c r="Z68" s="77">
        <v>0.93142857142857149</v>
      </c>
      <c r="AA68" s="77">
        <v>0.53089144833263879</v>
      </c>
      <c r="AB68" s="77">
        <v>0.38070175438596487</v>
      </c>
      <c r="AC68" s="77">
        <v>0.16842105263157892</v>
      </c>
      <c r="AD68" s="76">
        <v>0.62322607732765756</v>
      </c>
      <c r="AE68" s="77">
        <v>0.60243612032387472</v>
      </c>
      <c r="AF68" s="77">
        <v>0.43195755561598348</v>
      </c>
      <c r="AG68" s="77">
        <v>0.76621351717028541</v>
      </c>
      <c r="AH68" s="77">
        <v>0.70394208511352618</v>
      </c>
      <c r="AI68" s="77">
        <v>0.88064436922125144</v>
      </c>
      <c r="AJ68" s="77">
        <v>0.68648213271296021</v>
      </c>
      <c r="AK68" s="77">
        <v>0.45579660135930183</v>
      </c>
      <c r="AL68" s="77">
        <v>0.16842105263157892</v>
      </c>
      <c r="AM68" s="76">
        <v>0.55253991775583866</v>
      </c>
      <c r="AN68" s="77">
        <v>0.7835999905016876</v>
      </c>
      <c r="AO68" s="78">
        <v>0.43689992890128027</v>
      </c>
      <c r="AP68" s="79">
        <v>0.58252963281410286</v>
      </c>
      <c r="AQ68" s="70">
        <v>1</v>
      </c>
      <c r="AR68" s="71">
        <v>1</v>
      </c>
      <c r="AS68" s="71">
        <v>0</v>
      </c>
      <c r="AT68" s="71">
        <v>0</v>
      </c>
      <c r="AU68" s="71">
        <v>1</v>
      </c>
      <c r="AV68" s="71" t="s">
        <v>3471</v>
      </c>
      <c r="AW68" s="72" t="s">
        <v>3422</v>
      </c>
      <c r="AY68" s="25" t="s">
        <v>3743</v>
      </c>
      <c r="AZ68" s="25" t="s">
        <v>2306</v>
      </c>
      <c r="BA68" s="62"/>
      <c r="BB68" s="59"/>
    </row>
    <row r="69" spans="1:54">
      <c r="A69" s="23" t="s">
        <v>3817</v>
      </c>
      <c r="B69" s="23" t="s">
        <v>3722</v>
      </c>
      <c r="C69" s="23" t="s">
        <v>196</v>
      </c>
      <c r="D69" s="24" t="s">
        <v>424</v>
      </c>
      <c r="E69" s="24" t="s">
        <v>770</v>
      </c>
      <c r="F69" s="24" t="s">
        <v>771</v>
      </c>
      <c r="G69" s="24" t="s">
        <v>790</v>
      </c>
      <c r="H69" s="76">
        <v>0.91121653926698709</v>
      </c>
      <c r="I69" s="77">
        <v>0.89544152810576572</v>
      </c>
      <c r="J69" s="77">
        <v>1</v>
      </c>
      <c r="K69" s="77">
        <v>0.91130312563878335</v>
      </c>
      <c r="L69" s="77">
        <v>0.47788894447223623</v>
      </c>
      <c r="M69" s="77">
        <v>0.79813690161117845</v>
      </c>
      <c r="N69" s="77">
        <v>0.91132365625646949</v>
      </c>
      <c r="O69" s="77" t="s">
        <v>3395</v>
      </c>
      <c r="P69" s="77">
        <v>0.5</v>
      </c>
      <c r="Q69" s="77">
        <v>0.65654600283429287</v>
      </c>
      <c r="R69" s="77">
        <v>0.10496046570830002</v>
      </c>
      <c r="S69" s="77">
        <v>0.76470588235294112</v>
      </c>
      <c r="T69" s="77">
        <v>0.76772115198762969</v>
      </c>
      <c r="U69" s="77">
        <v>0.77213719357214172</v>
      </c>
      <c r="V69" s="77">
        <v>0.68204875437827239</v>
      </c>
      <c r="W69" s="77">
        <v>0.95424517786283247</v>
      </c>
      <c r="X69" s="77">
        <v>0.78519980863933436</v>
      </c>
      <c r="Y69" s="77">
        <v>0.44153569399734904</v>
      </c>
      <c r="Z69" s="77">
        <v>0.93142857142857149</v>
      </c>
      <c r="AA69" s="77">
        <v>0.53089144833263879</v>
      </c>
      <c r="AB69" s="77">
        <v>0.38070175438596487</v>
      </c>
      <c r="AC69" s="77">
        <v>0.16842105263157892</v>
      </c>
      <c r="AD69" s="76">
        <v>0.93555268912425094</v>
      </c>
      <c r="AE69" s="77">
        <v>0.71973052559573358</v>
      </c>
      <c r="AF69" s="77">
        <v>0.38075323427129643</v>
      </c>
      <c r="AG69" s="77">
        <v>0.76621351717028541</v>
      </c>
      <c r="AH69" s="77">
        <v>0.727092973975207</v>
      </c>
      <c r="AI69" s="77">
        <v>0.86972249325108342</v>
      </c>
      <c r="AJ69" s="77">
        <v>0.68648213271296021</v>
      </c>
      <c r="AK69" s="77">
        <v>0.45579660135930183</v>
      </c>
      <c r="AL69" s="77">
        <v>0.16842105263157892</v>
      </c>
      <c r="AM69" s="76">
        <v>0.67867881633042693</v>
      </c>
      <c r="AN69" s="77">
        <v>0.78767632813219191</v>
      </c>
      <c r="AO69" s="78">
        <v>0.43689992890128027</v>
      </c>
      <c r="AP69" s="79">
        <v>0.62512690543550065</v>
      </c>
      <c r="AQ69" s="70">
        <v>1</v>
      </c>
      <c r="AR69" s="71">
        <v>0</v>
      </c>
      <c r="AS69" s="71">
        <v>0</v>
      </c>
      <c r="AT69" s="71">
        <v>0</v>
      </c>
      <c r="AU69" s="71">
        <v>1</v>
      </c>
      <c r="AV69" s="71" t="s">
        <v>3471</v>
      </c>
      <c r="AW69" s="72" t="s">
        <v>3422</v>
      </c>
      <c r="AY69" s="25" t="s">
        <v>3717</v>
      </c>
      <c r="AZ69" s="25" t="s">
        <v>2805</v>
      </c>
      <c r="BA69" s="62"/>
      <c r="BB69" s="59"/>
    </row>
    <row r="70" spans="1:54">
      <c r="A70" s="23" t="s">
        <v>3818</v>
      </c>
      <c r="B70" s="23" t="s">
        <v>3722</v>
      </c>
      <c r="C70" s="23" t="s">
        <v>198</v>
      </c>
      <c r="D70" s="24" t="s">
        <v>424</v>
      </c>
      <c r="E70" s="24" t="s">
        <v>770</v>
      </c>
      <c r="F70" s="24" t="s">
        <v>771</v>
      </c>
      <c r="G70" s="24" t="s">
        <v>794</v>
      </c>
      <c r="H70" s="76">
        <v>0.91121653926698709</v>
      </c>
      <c r="I70" s="77">
        <v>0.87945797761471489</v>
      </c>
      <c r="J70" s="77">
        <v>0.64321017008669701</v>
      </c>
      <c r="K70" s="77">
        <v>0.98005907710751916</v>
      </c>
      <c r="L70" s="77">
        <v>0.47788894447223623</v>
      </c>
      <c r="M70" s="77">
        <v>1</v>
      </c>
      <c r="N70" s="77">
        <v>0.69790763055226523</v>
      </c>
      <c r="O70" s="77" t="s">
        <v>3395</v>
      </c>
      <c r="P70" s="77">
        <v>0.5</v>
      </c>
      <c r="Q70" s="77">
        <v>0.81553837234083992</v>
      </c>
      <c r="R70" s="77">
        <v>0.67722647574492734</v>
      </c>
      <c r="S70" s="77">
        <v>0.76470588235294112</v>
      </c>
      <c r="T70" s="77">
        <v>0.76772115198762969</v>
      </c>
      <c r="U70" s="77">
        <v>0.67219981100733406</v>
      </c>
      <c r="V70" s="77">
        <v>0.68204875437827239</v>
      </c>
      <c r="W70" s="77">
        <v>0.93724149662730638</v>
      </c>
      <c r="X70" s="77">
        <v>0.82458154879974621</v>
      </c>
      <c r="Y70" s="77">
        <v>0.44153569399734904</v>
      </c>
      <c r="Z70" s="77">
        <v>0.93142857142857149</v>
      </c>
      <c r="AA70" s="77">
        <v>0.53089144833263879</v>
      </c>
      <c r="AB70" s="77">
        <v>0.38070175438596487</v>
      </c>
      <c r="AC70" s="77">
        <v>0.16842105263157892</v>
      </c>
      <c r="AD70" s="76">
        <v>0.811294895656133</v>
      </c>
      <c r="AE70" s="77">
        <v>0.73117113042640414</v>
      </c>
      <c r="AF70" s="77">
        <v>0.74638242404288357</v>
      </c>
      <c r="AG70" s="77">
        <v>0.76621351717028541</v>
      </c>
      <c r="AH70" s="77">
        <v>0.67712428269280323</v>
      </c>
      <c r="AI70" s="77">
        <v>0.88091152271352624</v>
      </c>
      <c r="AJ70" s="77">
        <v>0.68648213271296021</v>
      </c>
      <c r="AK70" s="77">
        <v>0.45579660135930183</v>
      </c>
      <c r="AL70" s="77">
        <v>0.16842105263157892</v>
      </c>
      <c r="AM70" s="76">
        <v>0.76294948337514024</v>
      </c>
      <c r="AN70" s="77">
        <v>0.77474977419220503</v>
      </c>
      <c r="AO70" s="78">
        <v>0.43689992890128027</v>
      </c>
      <c r="AP70" s="79">
        <v>0.64750720850225374</v>
      </c>
      <c r="AQ70" s="70">
        <v>1</v>
      </c>
      <c r="AR70" s="71">
        <v>0</v>
      </c>
      <c r="AS70" s="71">
        <v>0</v>
      </c>
      <c r="AT70" s="71">
        <v>0</v>
      </c>
      <c r="AU70" s="71">
        <v>1</v>
      </c>
      <c r="AV70" s="71" t="s">
        <v>3471</v>
      </c>
      <c r="AW70" s="72" t="s">
        <v>3422</v>
      </c>
      <c r="AY70" s="25" t="s">
        <v>3744</v>
      </c>
      <c r="AZ70" s="25" t="s">
        <v>3710</v>
      </c>
      <c r="BA70" s="62"/>
      <c r="BB70" s="59"/>
    </row>
    <row r="71" spans="1:54">
      <c r="A71" s="23" t="s">
        <v>3819</v>
      </c>
      <c r="B71" s="23" t="s">
        <v>3722</v>
      </c>
      <c r="C71" s="23" t="s">
        <v>200</v>
      </c>
      <c r="D71" s="24" t="s">
        <v>424</v>
      </c>
      <c r="E71" s="24" t="s">
        <v>844</v>
      </c>
      <c r="F71" s="24" t="s">
        <v>866</v>
      </c>
      <c r="G71" s="24" t="s">
        <v>879</v>
      </c>
      <c r="H71" s="76">
        <v>0.91269360716204018</v>
      </c>
      <c r="I71" s="77">
        <v>0.68370917840678269</v>
      </c>
      <c r="J71" s="77">
        <v>0.55231506692559429</v>
      </c>
      <c r="K71" s="77">
        <v>0.79269698530192145</v>
      </c>
      <c r="L71" s="77">
        <v>0.52222222222222225</v>
      </c>
      <c r="M71" s="77">
        <v>0.83050783997934396</v>
      </c>
      <c r="N71" s="77">
        <v>0.62788490725870183</v>
      </c>
      <c r="O71" s="77" t="s">
        <v>3395</v>
      </c>
      <c r="P71" s="77">
        <v>0.41338443282828441</v>
      </c>
      <c r="Q71" s="77">
        <v>0.63496730903584053</v>
      </c>
      <c r="R71" s="77">
        <v>0.46284926602846399</v>
      </c>
      <c r="S71" s="77">
        <v>0.6470588235294118</v>
      </c>
      <c r="T71" s="77">
        <v>0.68263964950711931</v>
      </c>
      <c r="U71" s="77">
        <v>0.69253508367858874</v>
      </c>
      <c r="V71" s="77">
        <v>0.52753933812273546</v>
      </c>
      <c r="W71" s="77">
        <v>0.5005963551113688</v>
      </c>
      <c r="X71" s="77">
        <v>0.67392716156642674</v>
      </c>
      <c r="Y71" s="77">
        <v>0.42970081423972739</v>
      </c>
      <c r="Z71" s="77">
        <v>0.85142857142857142</v>
      </c>
      <c r="AA71" s="77">
        <v>0.52008089500833499</v>
      </c>
      <c r="AB71" s="77">
        <v>0.38070175438596487</v>
      </c>
      <c r="AC71" s="77">
        <v>0.16842105263157892</v>
      </c>
      <c r="AD71" s="76">
        <v>0.71623928416480565</v>
      </c>
      <c r="AE71" s="77">
        <v>0.63733927751809483</v>
      </c>
      <c r="AF71" s="77">
        <v>0.54890828753215226</v>
      </c>
      <c r="AG71" s="77">
        <v>0.66484923651826555</v>
      </c>
      <c r="AH71" s="77">
        <v>0.6100372109006621</v>
      </c>
      <c r="AI71" s="77">
        <v>0.58726175833889771</v>
      </c>
      <c r="AJ71" s="77">
        <v>0.64056469283414941</v>
      </c>
      <c r="AK71" s="77">
        <v>0.45039132469714993</v>
      </c>
      <c r="AL71" s="77">
        <v>0.16842105263157892</v>
      </c>
      <c r="AM71" s="76">
        <v>0.63416228307168421</v>
      </c>
      <c r="AN71" s="77">
        <v>0.62071606858594175</v>
      </c>
      <c r="AO71" s="78">
        <v>0.41979235672095944</v>
      </c>
      <c r="AP71" s="79">
        <v>0.5534876953547323</v>
      </c>
      <c r="AQ71" s="70">
        <v>1</v>
      </c>
      <c r="AR71" s="71">
        <v>0</v>
      </c>
      <c r="AS71" s="71">
        <v>0</v>
      </c>
      <c r="AT71" s="71">
        <v>0</v>
      </c>
      <c r="AU71" s="71">
        <v>1</v>
      </c>
      <c r="AV71" s="71" t="s">
        <v>3482</v>
      </c>
      <c r="AW71" s="72" t="s">
        <v>3422</v>
      </c>
      <c r="AY71" s="25" t="s">
        <v>3745</v>
      </c>
      <c r="AZ71" s="25" t="s">
        <v>320</v>
      </c>
      <c r="BA71" s="62"/>
      <c r="BB71" s="59"/>
    </row>
    <row r="72" spans="1:54">
      <c r="A72" s="23" t="s">
        <v>3820</v>
      </c>
      <c r="B72" s="23" t="s">
        <v>3722</v>
      </c>
      <c r="C72" s="23" t="s">
        <v>202</v>
      </c>
      <c r="D72" s="24" t="s">
        <v>424</v>
      </c>
      <c r="E72" s="24" t="s">
        <v>844</v>
      </c>
      <c r="F72" s="24" t="s">
        <v>904</v>
      </c>
      <c r="G72" s="24" t="s">
        <v>905</v>
      </c>
      <c r="H72" s="76">
        <v>0.90369350702184392</v>
      </c>
      <c r="I72" s="77">
        <v>0.86940764355114264</v>
      </c>
      <c r="J72" s="77">
        <v>0.94096080635956547</v>
      </c>
      <c r="K72" s="77">
        <v>0.95919357034630681</v>
      </c>
      <c r="L72" s="77">
        <v>0.52222222222222225</v>
      </c>
      <c r="M72" s="77">
        <v>1</v>
      </c>
      <c r="N72" s="77">
        <v>0.93882056068122188</v>
      </c>
      <c r="O72" s="77" t="s">
        <v>3395</v>
      </c>
      <c r="P72" s="77">
        <v>0.5</v>
      </c>
      <c r="Q72" s="77">
        <v>0.30127576054955835</v>
      </c>
      <c r="R72" s="77">
        <v>0.34482980444084493</v>
      </c>
      <c r="S72" s="77">
        <v>0.6588235294117657</v>
      </c>
      <c r="T72" s="77">
        <v>0.69874685909413059</v>
      </c>
      <c r="U72" s="77">
        <v>0.54408137804102996</v>
      </c>
      <c r="V72" s="77">
        <v>0.45502743490199277</v>
      </c>
      <c r="W72" s="77">
        <v>1</v>
      </c>
      <c r="X72" s="77">
        <v>0.33018743245426463</v>
      </c>
      <c r="Y72" s="77">
        <v>0.47501149674033605</v>
      </c>
      <c r="Z72" s="77">
        <v>0.90857142857142859</v>
      </c>
      <c r="AA72" s="77">
        <v>0.52008089500833499</v>
      </c>
      <c r="AB72" s="77">
        <v>0.38070175438596487</v>
      </c>
      <c r="AC72" s="77">
        <v>0.16842105263157892</v>
      </c>
      <c r="AD72" s="76">
        <v>0.90468731897751731</v>
      </c>
      <c r="AE72" s="77">
        <v>0.78404727064995028</v>
      </c>
      <c r="AF72" s="77">
        <v>0.32305278249520164</v>
      </c>
      <c r="AG72" s="77">
        <v>0.67878519425294814</v>
      </c>
      <c r="AH72" s="77">
        <v>0.49955440647151139</v>
      </c>
      <c r="AI72" s="77">
        <v>0.66509371622713231</v>
      </c>
      <c r="AJ72" s="77">
        <v>0.69179146265588232</v>
      </c>
      <c r="AK72" s="77">
        <v>0.45039132469714993</v>
      </c>
      <c r="AL72" s="77">
        <v>0.16842105263157892</v>
      </c>
      <c r="AM72" s="76">
        <v>0.67059579070755637</v>
      </c>
      <c r="AN72" s="77">
        <v>0.61447777231719725</v>
      </c>
      <c r="AO72" s="78">
        <v>0.43686794666153705</v>
      </c>
      <c r="AP72" s="79">
        <v>0.56931074111756941</v>
      </c>
      <c r="AQ72" s="70">
        <v>1</v>
      </c>
      <c r="AR72" s="71">
        <v>0</v>
      </c>
      <c r="AS72" s="71">
        <v>0</v>
      </c>
      <c r="AT72" s="71">
        <v>0</v>
      </c>
      <c r="AU72" s="71">
        <v>1</v>
      </c>
      <c r="AV72" s="71" t="s">
        <v>3467</v>
      </c>
      <c r="AW72" s="72" t="s">
        <v>3422</v>
      </c>
      <c r="AY72" s="25" t="s">
        <v>3746</v>
      </c>
      <c r="AZ72" s="25" t="s">
        <v>1998</v>
      </c>
      <c r="BA72" s="62"/>
      <c r="BB72" s="59"/>
    </row>
    <row r="73" spans="1:54">
      <c r="A73" s="23" t="s">
        <v>3821</v>
      </c>
      <c r="B73" s="23" t="s">
        <v>3722</v>
      </c>
      <c r="C73" s="23" t="s">
        <v>204</v>
      </c>
      <c r="D73" s="24" t="s">
        <v>424</v>
      </c>
      <c r="E73" s="24" t="s">
        <v>939</v>
      </c>
      <c r="F73" s="24" t="s">
        <v>940</v>
      </c>
      <c r="G73" s="24" t="s">
        <v>941</v>
      </c>
      <c r="H73" s="76">
        <v>0.91057814551573535</v>
      </c>
      <c r="I73" s="77">
        <v>0.78798168212639319</v>
      </c>
      <c r="J73" s="77">
        <v>0.79891297960925756</v>
      </c>
      <c r="K73" s="77">
        <v>1</v>
      </c>
      <c r="L73" s="77">
        <v>0.49175004168751085</v>
      </c>
      <c r="M73" s="77">
        <v>1</v>
      </c>
      <c r="N73" s="77">
        <v>0.60075901175020086</v>
      </c>
      <c r="O73" s="77" t="s">
        <v>3395</v>
      </c>
      <c r="P73" s="77">
        <v>0.5</v>
      </c>
      <c r="Q73" s="77">
        <v>0.60293725786088859</v>
      </c>
      <c r="R73" s="77">
        <v>0.11316975887848063</v>
      </c>
      <c r="S73" s="77">
        <v>0.62352941176470555</v>
      </c>
      <c r="T73" s="77">
        <v>0.8407866761162297</v>
      </c>
      <c r="U73" s="77">
        <v>0.80920544781711223</v>
      </c>
      <c r="V73" s="77">
        <v>0.48275583600183763</v>
      </c>
      <c r="W73" s="77">
        <v>0.81450395060499492</v>
      </c>
      <c r="X73" s="77">
        <v>0.68859180905534711</v>
      </c>
      <c r="Y73" s="77">
        <v>0.55075472718911478</v>
      </c>
      <c r="Z73" s="77">
        <v>0.78285714285714281</v>
      </c>
      <c r="AA73" s="77">
        <v>0.55139858375975492</v>
      </c>
      <c r="AB73" s="77">
        <v>0.38070175438596487</v>
      </c>
      <c r="AC73" s="77">
        <v>0.16842105263157892</v>
      </c>
      <c r="AD73" s="76">
        <v>0.83249093575046196</v>
      </c>
      <c r="AE73" s="77">
        <v>0.71850181068754237</v>
      </c>
      <c r="AF73" s="77">
        <v>0.35805350836968464</v>
      </c>
      <c r="AG73" s="77">
        <v>0.73215804394046757</v>
      </c>
      <c r="AH73" s="77">
        <v>0.64598064190947491</v>
      </c>
      <c r="AI73" s="77">
        <v>0.75154787983017102</v>
      </c>
      <c r="AJ73" s="77">
        <v>0.66680593502312879</v>
      </c>
      <c r="AK73" s="77">
        <v>0.4660501690728599</v>
      </c>
      <c r="AL73" s="77">
        <v>0.16842105263157892</v>
      </c>
      <c r="AM73" s="76">
        <v>0.63634875160256288</v>
      </c>
      <c r="AN73" s="77">
        <v>0.70989552189337113</v>
      </c>
      <c r="AO73" s="78">
        <v>0.43375905224252254</v>
      </c>
      <c r="AP73" s="79">
        <v>0.58708022940659466</v>
      </c>
      <c r="AQ73" s="70">
        <v>1</v>
      </c>
      <c r="AR73" s="71">
        <v>0</v>
      </c>
      <c r="AS73" s="71">
        <v>0</v>
      </c>
      <c r="AT73" s="71">
        <v>0</v>
      </c>
      <c r="AU73" s="71">
        <v>1</v>
      </c>
      <c r="AV73" s="71" t="s">
        <v>3485</v>
      </c>
      <c r="AW73" s="72" t="s">
        <v>3422</v>
      </c>
      <c r="AY73" s="25" t="s">
        <v>2251</v>
      </c>
      <c r="AZ73" s="25" t="s">
        <v>2252</v>
      </c>
      <c r="BA73" s="59"/>
      <c r="BB73" s="59"/>
    </row>
    <row r="74" spans="1:54">
      <c r="A74" s="23" t="s">
        <v>3822</v>
      </c>
      <c r="B74" s="23" t="s">
        <v>3722</v>
      </c>
      <c r="C74" s="23" t="s">
        <v>206</v>
      </c>
      <c r="D74" s="24" t="s">
        <v>424</v>
      </c>
      <c r="E74" s="24" t="s">
        <v>939</v>
      </c>
      <c r="F74" s="24" t="s">
        <v>940</v>
      </c>
      <c r="G74" s="24" t="s">
        <v>943</v>
      </c>
      <c r="H74" s="76">
        <v>0.91057814551573535</v>
      </c>
      <c r="I74" s="77">
        <v>0.76302773128014545</v>
      </c>
      <c r="J74" s="77">
        <v>0.71341056185129936</v>
      </c>
      <c r="K74" s="77">
        <v>0.99790337321094491</v>
      </c>
      <c r="L74" s="77">
        <v>0.49175004168751085</v>
      </c>
      <c r="M74" s="77">
        <v>1</v>
      </c>
      <c r="N74" s="77">
        <v>0.70003978453813342</v>
      </c>
      <c r="O74" s="77" t="s">
        <v>3395</v>
      </c>
      <c r="P74" s="77">
        <v>0.5</v>
      </c>
      <c r="Q74" s="77">
        <v>0.60578858201519925</v>
      </c>
      <c r="R74" s="77">
        <v>0.1281458780966396</v>
      </c>
      <c r="S74" s="77">
        <v>0.62352941176470555</v>
      </c>
      <c r="T74" s="77">
        <v>0.8407866761162297</v>
      </c>
      <c r="U74" s="77">
        <v>0.60306317365777862</v>
      </c>
      <c r="V74" s="77">
        <v>0.48275583600183763</v>
      </c>
      <c r="W74" s="77">
        <v>0.32037464527961579</v>
      </c>
      <c r="X74" s="77">
        <v>0.6547368722252066</v>
      </c>
      <c r="Y74" s="77">
        <v>0.55075472718911478</v>
      </c>
      <c r="Z74" s="77">
        <v>0.78285714285714281</v>
      </c>
      <c r="AA74" s="77">
        <v>0.55139858375975492</v>
      </c>
      <c r="AB74" s="77">
        <v>0.38070175438596487</v>
      </c>
      <c r="AC74" s="77">
        <v>0.16842105263157892</v>
      </c>
      <c r="AD74" s="76">
        <v>0.79567214621572668</v>
      </c>
      <c r="AE74" s="77">
        <v>0.73793863988731778</v>
      </c>
      <c r="AF74" s="77">
        <v>0.36696723005591941</v>
      </c>
      <c r="AG74" s="77">
        <v>0.73215804394046757</v>
      </c>
      <c r="AH74" s="77">
        <v>0.54290950482980815</v>
      </c>
      <c r="AI74" s="77">
        <v>0.48755575875241119</v>
      </c>
      <c r="AJ74" s="77">
        <v>0.66680593502312879</v>
      </c>
      <c r="AK74" s="77">
        <v>0.4660501690728599</v>
      </c>
      <c r="AL74" s="77">
        <v>0.16842105263157892</v>
      </c>
      <c r="AM74" s="76">
        <v>0.63352600538632131</v>
      </c>
      <c r="AN74" s="77">
        <v>0.58754110250756231</v>
      </c>
      <c r="AO74" s="78">
        <v>0.43375905224252254</v>
      </c>
      <c r="AP74" s="79">
        <v>0.54806639629666876</v>
      </c>
      <c r="AQ74" s="70">
        <v>1</v>
      </c>
      <c r="AR74" s="71">
        <v>0</v>
      </c>
      <c r="AS74" s="71">
        <v>0</v>
      </c>
      <c r="AT74" s="71">
        <v>0</v>
      </c>
      <c r="AU74" s="71">
        <v>1</v>
      </c>
      <c r="AV74" s="71" t="s">
        <v>3486</v>
      </c>
      <c r="AW74" s="72" t="s">
        <v>3422</v>
      </c>
      <c r="AY74" s="25" t="s">
        <v>3747</v>
      </c>
      <c r="AZ74" s="25" t="s">
        <v>2429</v>
      </c>
      <c r="BA74" s="59"/>
      <c r="BB74" s="59"/>
    </row>
    <row r="75" spans="1:54">
      <c r="A75" s="23" t="s">
        <v>3823</v>
      </c>
      <c r="B75" s="23" t="s">
        <v>3722</v>
      </c>
      <c r="C75" s="23" t="s">
        <v>210</v>
      </c>
      <c r="D75" s="24" t="s">
        <v>424</v>
      </c>
      <c r="E75" s="24" t="s">
        <v>939</v>
      </c>
      <c r="F75" s="24" t="s">
        <v>940</v>
      </c>
      <c r="G75" s="24" t="s">
        <v>945</v>
      </c>
      <c r="H75" s="76">
        <v>0.91057814551573535</v>
      </c>
      <c r="I75" s="77">
        <v>0.68405166525894789</v>
      </c>
      <c r="J75" s="77">
        <v>0.7060892433564594</v>
      </c>
      <c r="K75" s="77">
        <v>0.99065786176592818</v>
      </c>
      <c r="L75" s="77">
        <v>0.49657585756665917</v>
      </c>
      <c r="M75" s="77">
        <v>1</v>
      </c>
      <c r="N75" s="77">
        <v>0.35998973056868533</v>
      </c>
      <c r="O75" s="77" t="s">
        <v>3395</v>
      </c>
      <c r="P75" s="77">
        <v>0.37399084173478836</v>
      </c>
      <c r="Q75" s="77">
        <v>0.57598106539023319</v>
      </c>
      <c r="R75" s="77">
        <v>0.17277555989450594</v>
      </c>
      <c r="S75" s="77">
        <v>0.62352941176470555</v>
      </c>
      <c r="T75" s="77">
        <v>0.8407866761162297</v>
      </c>
      <c r="U75" s="77">
        <v>0.69076381818165122</v>
      </c>
      <c r="V75" s="77">
        <v>0.48275583600183763</v>
      </c>
      <c r="W75" s="77">
        <v>0.87856303773765421</v>
      </c>
      <c r="X75" s="77">
        <v>0.74022430328797106</v>
      </c>
      <c r="Y75" s="77">
        <v>0.55075472718911478</v>
      </c>
      <c r="Z75" s="77">
        <v>0.78285714285714281</v>
      </c>
      <c r="AA75" s="77">
        <v>0.58717750476407715</v>
      </c>
      <c r="AB75" s="77">
        <v>0.38070175438596487</v>
      </c>
      <c r="AC75" s="77">
        <v>0.16842105263157892</v>
      </c>
      <c r="AD75" s="76">
        <v>0.76690635137704755</v>
      </c>
      <c r="AE75" s="77">
        <v>0.64424285832721218</v>
      </c>
      <c r="AF75" s="77">
        <v>0.37437831264236954</v>
      </c>
      <c r="AG75" s="77">
        <v>0.73215804394046757</v>
      </c>
      <c r="AH75" s="77">
        <v>0.58675982709174446</v>
      </c>
      <c r="AI75" s="77">
        <v>0.80939367051281264</v>
      </c>
      <c r="AJ75" s="77">
        <v>0.66680593502312879</v>
      </c>
      <c r="AK75" s="77">
        <v>0.48393962957502101</v>
      </c>
      <c r="AL75" s="77">
        <v>0.16842105263157892</v>
      </c>
      <c r="AM75" s="76">
        <v>0.59517584078220975</v>
      </c>
      <c r="AN75" s="77">
        <v>0.70943718051500826</v>
      </c>
      <c r="AO75" s="78">
        <v>0.43972220574324289</v>
      </c>
      <c r="AP75" s="79">
        <v>0.57596612110205492</v>
      </c>
      <c r="AQ75" s="70">
        <v>1</v>
      </c>
      <c r="AR75" s="71">
        <v>0</v>
      </c>
      <c r="AS75" s="71">
        <v>0</v>
      </c>
      <c r="AT75" s="71">
        <v>0</v>
      </c>
      <c r="AU75" s="71">
        <v>1</v>
      </c>
      <c r="AV75" s="71" t="s">
        <v>3486</v>
      </c>
      <c r="AW75" s="72" t="s">
        <v>3422</v>
      </c>
      <c r="AY75" s="59"/>
      <c r="AZ75" s="59"/>
      <c r="BA75" s="59"/>
      <c r="BB75" s="59"/>
    </row>
    <row r="76" spans="1:54">
      <c r="A76" s="23" t="s">
        <v>3824</v>
      </c>
      <c r="B76" s="23" t="s">
        <v>3722</v>
      </c>
      <c r="C76" s="23" t="s">
        <v>213</v>
      </c>
      <c r="D76" s="24" t="s">
        <v>424</v>
      </c>
      <c r="E76" s="24" t="s">
        <v>939</v>
      </c>
      <c r="F76" s="24" t="s">
        <v>940</v>
      </c>
      <c r="G76" s="24" t="s">
        <v>947</v>
      </c>
      <c r="H76" s="76">
        <v>0.91057814551573535</v>
      </c>
      <c r="I76" s="77">
        <v>0.89703339699064721</v>
      </c>
      <c r="J76" s="77">
        <v>0.98310535794558407</v>
      </c>
      <c r="K76" s="77">
        <v>0.93743671347238933</v>
      </c>
      <c r="L76" s="77">
        <v>0.49263271043117268</v>
      </c>
      <c r="M76" s="77">
        <v>1</v>
      </c>
      <c r="N76" s="77">
        <v>0.92751100785181284</v>
      </c>
      <c r="O76" s="77" t="s">
        <v>3395</v>
      </c>
      <c r="P76" s="77">
        <v>0.5</v>
      </c>
      <c r="Q76" s="77">
        <v>0.53951778418112628</v>
      </c>
      <c r="R76" s="77">
        <v>0.35577781143602821</v>
      </c>
      <c r="S76" s="77">
        <v>0.62352941176470555</v>
      </c>
      <c r="T76" s="77">
        <v>0.8407866761162297</v>
      </c>
      <c r="U76" s="77">
        <v>0.62532156507638548</v>
      </c>
      <c r="V76" s="77">
        <v>0.48275583600183763</v>
      </c>
      <c r="W76" s="77">
        <v>0.91861699771262662</v>
      </c>
      <c r="X76" s="77">
        <v>0.73807989053009693</v>
      </c>
      <c r="Y76" s="77">
        <v>0.55075472718911478</v>
      </c>
      <c r="Z76" s="77">
        <v>0.78285714285714281</v>
      </c>
      <c r="AA76" s="77">
        <v>0.55139858375975492</v>
      </c>
      <c r="AB76" s="77">
        <v>0.38070175438596487</v>
      </c>
      <c r="AC76" s="77">
        <v>0.16842105263157892</v>
      </c>
      <c r="AD76" s="76">
        <v>0.93023896681732221</v>
      </c>
      <c r="AE76" s="77">
        <v>0.77151608635107505</v>
      </c>
      <c r="AF76" s="77">
        <v>0.44764779780857722</v>
      </c>
      <c r="AG76" s="77">
        <v>0.73215804394046757</v>
      </c>
      <c r="AH76" s="77">
        <v>0.55403870053911153</v>
      </c>
      <c r="AI76" s="77">
        <v>0.82834844412136177</v>
      </c>
      <c r="AJ76" s="77">
        <v>0.66680593502312879</v>
      </c>
      <c r="AK76" s="77">
        <v>0.4660501690728599</v>
      </c>
      <c r="AL76" s="77">
        <v>0.16842105263157892</v>
      </c>
      <c r="AM76" s="76">
        <v>0.71646761699232486</v>
      </c>
      <c r="AN76" s="77">
        <v>0.70484839620031359</v>
      </c>
      <c r="AO76" s="78">
        <v>0.43375905224252254</v>
      </c>
      <c r="AP76" s="79">
        <v>0.61058405923623027</v>
      </c>
      <c r="AQ76" s="70">
        <v>1</v>
      </c>
      <c r="AR76" s="71">
        <v>0</v>
      </c>
      <c r="AS76" s="71">
        <v>1</v>
      </c>
      <c r="AT76" s="71">
        <v>0</v>
      </c>
      <c r="AU76" s="71">
        <v>0</v>
      </c>
      <c r="AV76" s="71" t="s">
        <v>3395</v>
      </c>
      <c r="AW76" s="72" t="s">
        <v>3422</v>
      </c>
      <c r="AY76" s="59"/>
      <c r="AZ76" s="59"/>
      <c r="BA76" s="59"/>
      <c r="BB76" s="59"/>
    </row>
    <row r="77" spans="1:54">
      <c r="A77" s="23" t="s">
        <v>3825</v>
      </c>
      <c r="B77" s="23" t="s">
        <v>3722</v>
      </c>
      <c r="C77" s="23" t="s">
        <v>215</v>
      </c>
      <c r="D77" s="24" t="s">
        <v>424</v>
      </c>
      <c r="E77" s="24" t="s">
        <v>939</v>
      </c>
      <c r="F77" s="24" t="s">
        <v>940</v>
      </c>
      <c r="G77" s="24" t="s">
        <v>949</v>
      </c>
      <c r="H77" s="76">
        <v>0.91057814551573535</v>
      </c>
      <c r="I77" s="77">
        <v>0.88044439509213202</v>
      </c>
      <c r="J77" s="77">
        <v>0.94691318405771985</v>
      </c>
      <c r="K77" s="77">
        <v>0.94272188519283961</v>
      </c>
      <c r="L77" s="77">
        <v>0.49192809307362867</v>
      </c>
      <c r="M77" s="77">
        <v>0.9126132764399747</v>
      </c>
      <c r="N77" s="77">
        <v>0.82822772135433143</v>
      </c>
      <c r="O77" s="77" t="s">
        <v>3395</v>
      </c>
      <c r="P77" s="77">
        <v>0.5</v>
      </c>
      <c r="Q77" s="77">
        <v>0.53671067041378961</v>
      </c>
      <c r="R77" s="77">
        <v>0.19719084834619385</v>
      </c>
      <c r="S77" s="77">
        <v>0.62352941176470555</v>
      </c>
      <c r="T77" s="77">
        <v>0.8407866761162297</v>
      </c>
      <c r="U77" s="77">
        <v>0.56950226267329784</v>
      </c>
      <c r="V77" s="77">
        <v>0.48275583600183763</v>
      </c>
      <c r="W77" s="77">
        <v>0.94228505258492823</v>
      </c>
      <c r="X77" s="77">
        <v>0.83773547138308124</v>
      </c>
      <c r="Y77" s="77">
        <v>0.55075472718911478</v>
      </c>
      <c r="Z77" s="77">
        <v>0.78285714285714281</v>
      </c>
      <c r="AA77" s="77">
        <v>0.55139858375975492</v>
      </c>
      <c r="AB77" s="77">
        <v>0.38070175438596487</v>
      </c>
      <c r="AC77" s="77">
        <v>0.16842105263157892</v>
      </c>
      <c r="AD77" s="76">
        <v>0.91264524155519577</v>
      </c>
      <c r="AE77" s="77">
        <v>0.73509819521215491</v>
      </c>
      <c r="AF77" s="77">
        <v>0.36695075937999172</v>
      </c>
      <c r="AG77" s="77">
        <v>0.73215804394046757</v>
      </c>
      <c r="AH77" s="77">
        <v>0.52612904933756777</v>
      </c>
      <c r="AI77" s="77">
        <v>0.89001026198400468</v>
      </c>
      <c r="AJ77" s="77">
        <v>0.66680593502312879</v>
      </c>
      <c r="AK77" s="77">
        <v>0.4660501690728599</v>
      </c>
      <c r="AL77" s="77">
        <v>0.16842105263157892</v>
      </c>
      <c r="AM77" s="76">
        <v>0.67156473204911415</v>
      </c>
      <c r="AN77" s="77">
        <v>0.71609911842067986</v>
      </c>
      <c r="AO77" s="78">
        <v>0.43375905224252254</v>
      </c>
      <c r="AP77" s="79">
        <v>0.60010359531454616</v>
      </c>
      <c r="AQ77" s="70">
        <v>1</v>
      </c>
      <c r="AR77" s="71">
        <v>0</v>
      </c>
      <c r="AS77" s="71">
        <v>1</v>
      </c>
      <c r="AT77" s="71">
        <v>0</v>
      </c>
      <c r="AU77" s="71">
        <v>1</v>
      </c>
      <c r="AV77" s="71" t="s">
        <v>3487</v>
      </c>
      <c r="AW77" s="72" t="s">
        <v>3422</v>
      </c>
      <c r="AY77" s="59"/>
      <c r="AZ77" s="59"/>
      <c r="BA77" s="59"/>
      <c r="BB77" s="59"/>
    </row>
    <row r="78" spans="1:54">
      <c r="A78" s="23" t="s">
        <v>3826</v>
      </c>
      <c r="B78" s="23" t="s">
        <v>3722</v>
      </c>
      <c r="C78" s="23" t="s">
        <v>217</v>
      </c>
      <c r="D78" s="24" t="s">
        <v>424</v>
      </c>
      <c r="E78" s="24" t="s">
        <v>939</v>
      </c>
      <c r="F78" s="24" t="s">
        <v>940</v>
      </c>
      <c r="G78" s="24" t="s">
        <v>951</v>
      </c>
      <c r="H78" s="76">
        <v>0.91057814551573535</v>
      </c>
      <c r="I78" s="77">
        <v>0.46473170155806631</v>
      </c>
      <c r="J78" s="77">
        <v>8.7335879217734003E-2</v>
      </c>
      <c r="K78" s="77">
        <v>0.98108821150292025</v>
      </c>
      <c r="L78" s="77">
        <v>0.49175004168751085</v>
      </c>
      <c r="M78" s="77">
        <v>0.18214370346139652</v>
      </c>
      <c r="N78" s="77">
        <v>0</v>
      </c>
      <c r="O78" s="77" t="s">
        <v>3395</v>
      </c>
      <c r="P78" s="77">
        <v>0.5</v>
      </c>
      <c r="Q78" s="77">
        <v>0.61009340112353161</v>
      </c>
      <c r="R78" s="77">
        <v>0.79373253947179112</v>
      </c>
      <c r="S78" s="77">
        <v>0.62352941176470555</v>
      </c>
      <c r="T78" s="77">
        <v>0.8407866761162297</v>
      </c>
      <c r="U78" s="77">
        <v>0.60403061695177085</v>
      </c>
      <c r="V78" s="77">
        <v>0.48275583600183763</v>
      </c>
      <c r="W78" s="77">
        <v>0.97587771285188474</v>
      </c>
      <c r="X78" s="77">
        <v>0.7757663523640248</v>
      </c>
      <c r="Y78" s="77">
        <v>0.55075472718911478</v>
      </c>
      <c r="Z78" s="77">
        <v>0.78285714285714281</v>
      </c>
      <c r="AA78" s="77">
        <v>0.55139858375975492</v>
      </c>
      <c r="AB78" s="77">
        <v>0.38070175438596487</v>
      </c>
      <c r="AC78" s="77">
        <v>0.16842105263157892</v>
      </c>
      <c r="AD78" s="76">
        <v>0.48754857543051183</v>
      </c>
      <c r="AE78" s="77">
        <v>0.43099639133036555</v>
      </c>
      <c r="AF78" s="77">
        <v>0.70191297029766142</v>
      </c>
      <c r="AG78" s="77">
        <v>0.73215804394046757</v>
      </c>
      <c r="AH78" s="77">
        <v>0.54339322647680421</v>
      </c>
      <c r="AI78" s="77">
        <v>0.87582203260795477</v>
      </c>
      <c r="AJ78" s="77">
        <v>0.66680593502312879</v>
      </c>
      <c r="AK78" s="77">
        <v>0.4660501690728599</v>
      </c>
      <c r="AL78" s="77">
        <v>0.16842105263157892</v>
      </c>
      <c r="AM78" s="76">
        <v>0.5401526456861796</v>
      </c>
      <c r="AN78" s="77">
        <v>0.71712443434174222</v>
      </c>
      <c r="AO78" s="78">
        <v>0.43375905224252254</v>
      </c>
      <c r="AP78" s="79">
        <v>0.55774242398856422</v>
      </c>
      <c r="AQ78" s="70">
        <v>1</v>
      </c>
      <c r="AR78" s="71">
        <v>0</v>
      </c>
      <c r="AS78" s="71">
        <v>0</v>
      </c>
      <c r="AT78" s="71">
        <v>0</v>
      </c>
      <c r="AU78" s="71">
        <v>1</v>
      </c>
      <c r="AV78" s="71" t="s">
        <v>3486</v>
      </c>
      <c r="AW78" s="72" t="s">
        <v>3422</v>
      </c>
      <c r="AY78" s="59"/>
      <c r="AZ78" s="59"/>
      <c r="BA78" s="59"/>
      <c r="BB78" s="59"/>
    </row>
    <row r="79" spans="1:54">
      <c r="A79" s="23" t="s">
        <v>3827</v>
      </c>
      <c r="B79" s="23" t="s">
        <v>3722</v>
      </c>
      <c r="C79" s="23" t="s">
        <v>219</v>
      </c>
      <c r="D79" s="24" t="s">
        <v>424</v>
      </c>
      <c r="E79" s="24" t="s">
        <v>939</v>
      </c>
      <c r="F79" s="24" t="s">
        <v>940</v>
      </c>
      <c r="G79" s="24" t="s">
        <v>953</v>
      </c>
      <c r="H79" s="76">
        <v>0.91057814551573535</v>
      </c>
      <c r="I79" s="77">
        <v>0.88813446795811712</v>
      </c>
      <c r="J79" s="77">
        <v>0.96740435881430553</v>
      </c>
      <c r="K79" s="77">
        <v>0.98679040821409603</v>
      </c>
      <c r="L79" s="77">
        <v>0.49175004168751085</v>
      </c>
      <c r="M79" s="77">
        <v>1</v>
      </c>
      <c r="N79" s="77">
        <v>0.96359128138032679</v>
      </c>
      <c r="O79" s="77" t="s">
        <v>3395</v>
      </c>
      <c r="P79" s="77">
        <v>0.5</v>
      </c>
      <c r="Q79" s="77">
        <v>0.57734988202781845</v>
      </c>
      <c r="R79" s="77">
        <v>0.15897152789269486</v>
      </c>
      <c r="S79" s="77">
        <v>0.62352941176470555</v>
      </c>
      <c r="T79" s="77">
        <v>0.8407866761162297</v>
      </c>
      <c r="U79" s="77">
        <v>0.54391366166906041</v>
      </c>
      <c r="V79" s="77">
        <v>0.48275583600183763</v>
      </c>
      <c r="W79" s="77">
        <v>0.96909850576368417</v>
      </c>
      <c r="X79" s="77">
        <v>0.62753565784409848</v>
      </c>
      <c r="Y79" s="77">
        <v>0.55075472718911478</v>
      </c>
      <c r="Z79" s="77">
        <v>0.78285714285714281</v>
      </c>
      <c r="AA79" s="77">
        <v>0.55139858375975492</v>
      </c>
      <c r="AB79" s="77">
        <v>0.38070175438596487</v>
      </c>
      <c r="AC79" s="77">
        <v>0.16842105263157892</v>
      </c>
      <c r="AD79" s="76">
        <v>0.92203899076271922</v>
      </c>
      <c r="AE79" s="77">
        <v>0.78842634625638675</v>
      </c>
      <c r="AF79" s="77">
        <v>0.36816070496025666</v>
      </c>
      <c r="AG79" s="77">
        <v>0.73215804394046757</v>
      </c>
      <c r="AH79" s="77">
        <v>0.51333474883544905</v>
      </c>
      <c r="AI79" s="77">
        <v>0.79831708180389138</v>
      </c>
      <c r="AJ79" s="77">
        <v>0.66680593502312879</v>
      </c>
      <c r="AK79" s="77">
        <v>0.4660501690728599</v>
      </c>
      <c r="AL79" s="77">
        <v>0.16842105263157892</v>
      </c>
      <c r="AM79" s="76">
        <v>0.69287534732645428</v>
      </c>
      <c r="AN79" s="77">
        <v>0.68126995819326941</v>
      </c>
      <c r="AO79" s="78">
        <v>0.43375905224252254</v>
      </c>
      <c r="AP79" s="79">
        <v>0.59601569754215866</v>
      </c>
      <c r="AQ79" s="70">
        <v>1</v>
      </c>
      <c r="AR79" s="71">
        <v>0</v>
      </c>
      <c r="AS79" s="71">
        <v>0</v>
      </c>
      <c r="AT79" s="71">
        <v>0</v>
      </c>
      <c r="AU79" s="71">
        <v>1</v>
      </c>
      <c r="AV79" s="71" t="s">
        <v>3486</v>
      </c>
      <c r="AW79" s="72" t="s">
        <v>3422</v>
      </c>
      <c r="AY79" s="59"/>
      <c r="AZ79" s="59"/>
      <c r="BA79" s="59"/>
      <c r="BB79" s="59"/>
    </row>
    <row r="80" spans="1:54">
      <c r="A80" s="23" t="s">
        <v>3828</v>
      </c>
      <c r="B80" s="23" t="s">
        <v>3722</v>
      </c>
      <c r="C80" s="23" t="s">
        <v>221</v>
      </c>
      <c r="D80" s="24" t="s">
        <v>424</v>
      </c>
      <c r="E80" s="24" t="s">
        <v>939</v>
      </c>
      <c r="F80" s="24" t="s">
        <v>940</v>
      </c>
      <c r="G80" s="24" t="s">
        <v>955</v>
      </c>
      <c r="H80" s="76">
        <v>0.91057814551573535</v>
      </c>
      <c r="I80" s="77">
        <v>0.87659927237789681</v>
      </c>
      <c r="J80" s="77">
        <v>0.93798177631733148</v>
      </c>
      <c r="K80" s="77">
        <v>0.96453498557106165</v>
      </c>
      <c r="L80" s="77">
        <v>0.50138961364872647</v>
      </c>
      <c r="M80" s="77">
        <v>1</v>
      </c>
      <c r="N80" s="77">
        <v>1</v>
      </c>
      <c r="O80" s="77" t="s">
        <v>3395</v>
      </c>
      <c r="P80" s="77">
        <v>0.5</v>
      </c>
      <c r="Q80" s="77">
        <v>0.70725056654113261</v>
      </c>
      <c r="R80" s="77">
        <v>0.72773560070886378</v>
      </c>
      <c r="S80" s="77">
        <v>0.62352941176470555</v>
      </c>
      <c r="T80" s="77">
        <v>0.8407866761162297</v>
      </c>
      <c r="U80" s="77">
        <v>0.60346935093903509</v>
      </c>
      <c r="V80" s="77">
        <v>0.48275583600183763</v>
      </c>
      <c r="W80" s="77">
        <v>0.9961334044231287</v>
      </c>
      <c r="X80" s="77">
        <v>0.89999530287045559</v>
      </c>
      <c r="Y80" s="77">
        <v>0.55075472718911478</v>
      </c>
      <c r="Z80" s="77">
        <v>0.78285714285714281</v>
      </c>
      <c r="AA80" s="77">
        <v>0.55139858375975492</v>
      </c>
      <c r="AB80" s="77">
        <v>0.38070175438596487</v>
      </c>
      <c r="AC80" s="77">
        <v>0.16842105263157892</v>
      </c>
      <c r="AD80" s="76">
        <v>0.90838639807032118</v>
      </c>
      <c r="AE80" s="77">
        <v>0.79318491984395767</v>
      </c>
      <c r="AF80" s="77">
        <v>0.7174930836249982</v>
      </c>
      <c r="AG80" s="77">
        <v>0.73215804394046757</v>
      </c>
      <c r="AH80" s="77">
        <v>0.54311259347043639</v>
      </c>
      <c r="AI80" s="77">
        <v>0.94806435364679209</v>
      </c>
      <c r="AJ80" s="77">
        <v>0.66680593502312879</v>
      </c>
      <c r="AK80" s="77">
        <v>0.4660501690728599</v>
      </c>
      <c r="AL80" s="77">
        <v>0.16842105263157892</v>
      </c>
      <c r="AM80" s="76">
        <v>0.80635480051309238</v>
      </c>
      <c r="AN80" s="77">
        <v>0.74111166368589865</v>
      </c>
      <c r="AO80" s="78">
        <v>0.43375905224252254</v>
      </c>
      <c r="AP80" s="79">
        <v>0.64900754386886828</v>
      </c>
      <c r="AQ80" s="70">
        <v>1</v>
      </c>
      <c r="AR80" s="71">
        <v>0</v>
      </c>
      <c r="AS80" s="71">
        <v>0</v>
      </c>
      <c r="AT80" s="71">
        <v>0</v>
      </c>
      <c r="AU80" s="71">
        <v>0</v>
      </c>
      <c r="AV80" s="71" t="s">
        <v>3395</v>
      </c>
      <c r="AW80" s="72" t="s">
        <v>3422</v>
      </c>
      <c r="AY80" s="59"/>
      <c r="AZ80" s="59"/>
      <c r="BA80" s="59"/>
      <c r="BB80" s="59"/>
    </row>
    <row r="81" spans="1:54">
      <c r="A81" s="23" t="s">
        <v>3829</v>
      </c>
      <c r="B81" s="23" t="s">
        <v>3722</v>
      </c>
      <c r="C81" s="23" t="s">
        <v>223</v>
      </c>
      <c r="D81" s="24" t="s">
        <v>424</v>
      </c>
      <c r="E81" s="24" t="s">
        <v>939</v>
      </c>
      <c r="F81" s="24" t="s">
        <v>940</v>
      </c>
      <c r="G81" s="24" t="s">
        <v>957</v>
      </c>
      <c r="H81" s="76">
        <v>0.91057814551573535</v>
      </c>
      <c r="I81" s="77">
        <v>0.82362355349767047</v>
      </c>
      <c r="J81" s="77">
        <v>0.94484855988297256</v>
      </c>
      <c r="K81" s="77">
        <v>0.95596465205650327</v>
      </c>
      <c r="L81" s="77">
        <v>0.49248704434283425</v>
      </c>
      <c r="M81" s="77">
        <v>1</v>
      </c>
      <c r="N81" s="77">
        <v>0.88853926083114509</v>
      </c>
      <c r="O81" s="77" t="s">
        <v>3395</v>
      </c>
      <c r="P81" s="77">
        <v>0.5</v>
      </c>
      <c r="Q81" s="77">
        <v>0.66835723007136749</v>
      </c>
      <c r="R81" s="77">
        <v>0.38716634531223271</v>
      </c>
      <c r="S81" s="77">
        <v>0.62352941176470555</v>
      </c>
      <c r="T81" s="77">
        <v>0.8407866761162297</v>
      </c>
      <c r="U81" s="77">
        <v>0.55589422999176896</v>
      </c>
      <c r="V81" s="77">
        <v>0.48275583600183763</v>
      </c>
      <c r="W81" s="77">
        <v>0.98487624729692091</v>
      </c>
      <c r="X81" s="77">
        <v>0.84311201883085107</v>
      </c>
      <c r="Y81" s="77">
        <v>0.55075472718911478</v>
      </c>
      <c r="Z81" s="77">
        <v>0.78285714285714281</v>
      </c>
      <c r="AA81" s="77">
        <v>0.55139858375975492</v>
      </c>
      <c r="AB81" s="77">
        <v>0.38070175438596487</v>
      </c>
      <c r="AC81" s="77">
        <v>0.16842105263157892</v>
      </c>
      <c r="AD81" s="76">
        <v>0.89301675296545946</v>
      </c>
      <c r="AE81" s="77">
        <v>0.76739819144609656</v>
      </c>
      <c r="AF81" s="77">
        <v>0.52776178769180015</v>
      </c>
      <c r="AG81" s="77">
        <v>0.73215804394046757</v>
      </c>
      <c r="AH81" s="77">
        <v>0.51932503299680333</v>
      </c>
      <c r="AI81" s="77">
        <v>0.91399413306388599</v>
      </c>
      <c r="AJ81" s="77">
        <v>0.66680593502312879</v>
      </c>
      <c r="AK81" s="77">
        <v>0.4660501690728599</v>
      </c>
      <c r="AL81" s="77">
        <v>0.16842105263157892</v>
      </c>
      <c r="AM81" s="76">
        <v>0.72939224403445202</v>
      </c>
      <c r="AN81" s="77">
        <v>0.7218257366670523</v>
      </c>
      <c r="AO81" s="78">
        <v>0.43375905224252254</v>
      </c>
      <c r="AP81" s="79">
        <v>0.61978442309361381</v>
      </c>
      <c r="AQ81" s="70">
        <v>1</v>
      </c>
      <c r="AR81" s="71">
        <v>0</v>
      </c>
      <c r="AS81" s="71">
        <v>0</v>
      </c>
      <c r="AT81" s="71">
        <v>0</v>
      </c>
      <c r="AU81" s="71">
        <v>0</v>
      </c>
      <c r="AV81" s="71" t="s">
        <v>3395</v>
      </c>
      <c r="AW81" s="72" t="s">
        <v>3422</v>
      </c>
      <c r="AY81" s="59"/>
      <c r="AZ81" s="59"/>
      <c r="BA81" s="59"/>
      <c r="BB81" s="59"/>
    </row>
    <row r="82" spans="1:54">
      <c r="A82" s="23" t="s">
        <v>3830</v>
      </c>
      <c r="B82" s="23" t="s">
        <v>3722</v>
      </c>
      <c r="C82" s="23" t="s">
        <v>225</v>
      </c>
      <c r="D82" s="24" t="s">
        <v>424</v>
      </c>
      <c r="E82" s="24" t="s">
        <v>939</v>
      </c>
      <c r="F82" s="24" t="s">
        <v>940</v>
      </c>
      <c r="G82" s="24" t="s">
        <v>959</v>
      </c>
      <c r="H82" s="76">
        <v>0.91057814551573535</v>
      </c>
      <c r="I82" s="77">
        <v>0.87766101215866654</v>
      </c>
      <c r="J82" s="77">
        <v>0.89104980722623772</v>
      </c>
      <c r="K82" s="77">
        <v>0.96914202576945119</v>
      </c>
      <c r="L82" s="77">
        <v>0.50253461685473544</v>
      </c>
      <c r="M82" s="77">
        <v>1</v>
      </c>
      <c r="N82" s="77">
        <v>0.93512595136613819</v>
      </c>
      <c r="O82" s="77" t="s">
        <v>3395</v>
      </c>
      <c r="P82" s="77">
        <v>0.47862236581602052</v>
      </c>
      <c r="Q82" s="77">
        <v>0.66491373992294456</v>
      </c>
      <c r="R82" s="77">
        <v>0.23296422443192771</v>
      </c>
      <c r="S82" s="77">
        <v>0.62352941176470555</v>
      </c>
      <c r="T82" s="77">
        <v>0.8407866761162297</v>
      </c>
      <c r="U82" s="77">
        <v>0.60452931515223307</v>
      </c>
      <c r="V82" s="77">
        <v>0.48275583600183763</v>
      </c>
      <c r="W82" s="77">
        <v>0.89337795591215796</v>
      </c>
      <c r="X82" s="77">
        <v>0.79743749698263322</v>
      </c>
      <c r="Y82" s="77">
        <v>0.55075472718911478</v>
      </c>
      <c r="Z82" s="77">
        <v>0.78285714285714281</v>
      </c>
      <c r="AA82" s="77">
        <v>0.55139858375975492</v>
      </c>
      <c r="AB82" s="77">
        <v>0.38070175438596487</v>
      </c>
      <c r="AC82" s="77">
        <v>0.16842105263157892</v>
      </c>
      <c r="AD82" s="76">
        <v>0.89309632163354646</v>
      </c>
      <c r="AE82" s="77">
        <v>0.77708499196126912</v>
      </c>
      <c r="AF82" s="77">
        <v>0.44893898217743611</v>
      </c>
      <c r="AG82" s="77">
        <v>0.73215804394046757</v>
      </c>
      <c r="AH82" s="77">
        <v>0.54364257557703533</v>
      </c>
      <c r="AI82" s="77">
        <v>0.84540772644739559</v>
      </c>
      <c r="AJ82" s="77">
        <v>0.66680593502312879</v>
      </c>
      <c r="AK82" s="77">
        <v>0.4660501690728599</v>
      </c>
      <c r="AL82" s="77">
        <v>0.16842105263157892</v>
      </c>
      <c r="AM82" s="76">
        <v>0.70637343192408386</v>
      </c>
      <c r="AN82" s="77">
        <v>0.70706944865496624</v>
      </c>
      <c r="AO82" s="78">
        <v>0.43375905224252254</v>
      </c>
      <c r="AP82" s="79">
        <v>0.60816445261172469</v>
      </c>
      <c r="AQ82" s="70">
        <v>1</v>
      </c>
      <c r="AR82" s="71">
        <v>0</v>
      </c>
      <c r="AS82" s="71">
        <v>0</v>
      </c>
      <c r="AT82" s="71">
        <v>0</v>
      </c>
      <c r="AU82" s="71">
        <v>1</v>
      </c>
      <c r="AV82" s="71" t="s">
        <v>3488</v>
      </c>
      <c r="AW82" s="72" t="s">
        <v>3422</v>
      </c>
      <c r="AY82" s="59"/>
      <c r="AZ82" s="59"/>
      <c r="BA82" s="59"/>
      <c r="BB82" s="59"/>
    </row>
    <row r="83" spans="1:54">
      <c r="A83" s="23" t="s">
        <v>3831</v>
      </c>
      <c r="B83" s="23" t="s">
        <v>3722</v>
      </c>
      <c r="C83" s="23" t="s">
        <v>228</v>
      </c>
      <c r="D83" s="24" t="s">
        <v>424</v>
      </c>
      <c r="E83" s="24" t="s">
        <v>939</v>
      </c>
      <c r="F83" s="24" t="s">
        <v>940</v>
      </c>
      <c r="G83" s="24" t="s">
        <v>963</v>
      </c>
      <c r="H83" s="76">
        <v>0.91057814551573535</v>
      </c>
      <c r="I83" s="77">
        <v>0.65371182031081543</v>
      </c>
      <c r="J83" s="77">
        <v>0.34338284326177654</v>
      </c>
      <c r="K83" s="77">
        <v>0.97681616266133831</v>
      </c>
      <c r="L83" s="77">
        <v>0.49362188479849395</v>
      </c>
      <c r="M83" s="77">
        <v>0.78385110950306958</v>
      </c>
      <c r="N83" s="77">
        <v>0.13214577309799708</v>
      </c>
      <c r="O83" s="77" t="s">
        <v>3395</v>
      </c>
      <c r="P83" s="77">
        <v>0.1233285880810791</v>
      </c>
      <c r="Q83" s="77">
        <v>0.61477284584846448</v>
      </c>
      <c r="R83" s="77">
        <v>0.84584276962867333</v>
      </c>
      <c r="S83" s="77">
        <v>0.62352941176470555</v>
      </c>
      <c r="T83" s="77">
        <v>0.8407866761162297</v>
      </c>
      <c r="U83" s="77">
        <v>0.62479711016995143</v>
      </c>
      <c r="V83" s="77">
        <v>0.48275583600183763</v>
      </c>
      <c r="W83" s="77">
        <v>0.80547253210272984</v>
      </c>
      <c r="X83" s="77">
        <v>0.84977064092822596</v>
      </c>
      <c r="Y83" s="77">
        <v>0.55075472718911478</v>
      </c>
      <c r="Z83" s="77">
        <v>0.78285714285714281</v>
      </c>
      <c r="AA83" s="77">
        <v>0.55139858375975492</v>
      </c>
      <c r="AB83" s="77">
        <v>0.38070175438596487</v>
      </c>
      <c r="AC83" s="77">
        <v>0.16842105263157892</v>
      </c>
      <c r="AD83" s="76">
        <v>0.63589093636277572</v>
      </c>
      <c r="AE83" s="77">
        <v>0.50195270362839561</v>
      </c>
      <c r="AF83" s="77">
        <v>0.73030780773856896</v>
      </c>
      <c r="AG83" s="77">
        <v>0.73215804394046757</v>
      </c>
      <c r="AH83" s="77">
        <v>0.55377647308589451</v>
      </c>
      <c r="AI83" s="77">
        <v>0.8276215865154779</v>
      </c>
      <c r="AJ83" s="77">
        <v>0.66680593502312879</v>
      </c>
      <c r="AK83" s="77">
        <v>0.4660501690728599</v>
      </c>
      <c r="AL83" s="77">
        <v>0.16842105263157892</v>
      </c>
      <c r="AM83" s="76">
        <v>0.62271714924324673</v>
      </c>
      <c r="AN83" s="77">
        <v>0.70451870118061333</v>
      </c>
      <c r="AO83" s="78">
        <v>0.43375905224252254</v>
      </c>
      <c r="AP83" s="79">
        <v>0.58109369179954551</v>
      </c>
      <c r="AQ83" s="70">
        <v>1</v>
      </c>
      <c r="AR83" s="71">
        <v>0</v>
      </c>
      <c r="AS83" s="71">
        <v>0</v>
      </c>
      <c r="AT83" s="71">
        <v>0</v>
      </c>
      <c r="AU83" s="71">
        <v>1</v>
      </c>
      <c r="AV83" s="71" t="s">
        <v>3485</v>
      </c>
      <c r="AW83" s="72" t="s">
        <v>3422</v>
      </c>
      <c r="AY83" s="59"/>
      <c r="AZ83" s="59"/>
      <c r="BA83" s="59"/>
      <c r="BB83" s="59"/>
    </row>
    <row r="84" spans="1:54">
      <c r="A84" s="23" t="s">
        <v>3832</v>
      </c>
      <c r="B84" s="23" t="s">
        <v>3722</v>
      </c>
      <c r="C84" s="23" t="s">
        <v>230</v>
      </c>
      <c r="D84" s="24" t="s">
        <v>424</v>
      </c>
      <c r="E84" s="24" t="s">
        <v>939</v>
      </c>
      <c r="F84" s="24" t="s">
        <v>940</v>
      </c>
      <c r="G84" s="24" t="s">
        <v>965</v>
      </c>
      <c r="H84" s="76">
        <v>0.91057814551573535</v>
      </c>
      <c r="I84" s="77">
        <v>0.67701211320620236</v>
      </c>
      <c r="J84" s="77">
        <v>0.54859103776643403</v>
      </c>
      <c r="K84" s="77">
        <v>0.97344088973924148</v>
      </c>
      <c r="L84" s="77">
        <v>0.49294098052509822</v>
      </c>
      <c r="M84" s="77">
        <v>0.66690177676741214</v>
      </c>
      <c r="N84" s="77">
        <v>0.56159170719463425</v>
      </c>
      <c r="O84" s="77" t="s">
        <v>3395</v>
      </c>
      <c r="P84" s="77">
        <v>0.41835256480305716</v>
      </c>
      <c r="Q84" s="77">
        <v>0.54657892941998565</v>
      </c>
      <c r="R84" s="77">
        <v>0.34524375513731098</v>
      </c>
      <c r="S84" s="77">
        <v>0.62352941176470555</v>
      </c>
      <c r="T84" s="77">
        <v>0.8407866761162297</v>
      </c>
      <c r="U84" s="77">
        <v>0.64104647058773734</v>
      </c>
      <c r="V84" s="77">
        <v>0.48275583600183763</v>
      </c>
      <c r="W84" s="77">
        <v>0.14791859618096959</v>
      </c>
      <c r="X84" s="77">
        <v>0.68415272765709723</v>
      </c>
      <c r="Y84" s="77">
        <v>0.55075472718911478</v>
      </c>
      <c r="Z84" s="77">
        <v>0.78285714285714281</v>
      </c>
      <c r="AA84" s="77">
        <v>0.55139858375975492</v>
      </c>
      <c r="AB84" s="77">
        <v>0.38070175438596487</v>
      </c>
      <c r="AC84" s="77">
        <v>0.16842105263157892</v>
      </c>
      <c r="AD84" s="76">
        <v>0.71206043216279058</v>
      </c>
      <c r="AE84" s="77">
        <v>0.62264558380588864</v>
      </c>
      <c r="AF84" s="77">
        <v>0.44591134227864831</v>
      </c>
      <c r="AG84" s="77">
        <v>0.73215804394046757</v>
      </c>
      <c r="AH84" s="77">
        <v>0.56190115329478751</v>
      </c>
      <c r="AI84" s="77">
        <v>0.41603566191903341</v>
      </c>
      <c r="AJ84" s="77">
        <v>0.66680593502312879</v>
      </c>
      <c r="AK84" s="77">
        <v>0.4660501690728599</v>
      </c>
      <c r="AL84" s="77">
        <v>0.16842105263157892</v>
      </c>
      <c r="AM84" s="76">
        <v>0.59353911941577586</v>
      </c>
      <c r="AN84" s="77">
        <v>0.57003161971809613</v>
      </c>
      <c r="AO84" s="78">
        <v>0.43375905224252254</v>
      </c>
      <c r="AP84" s="79">
        <v>0.52995735128907406</v>
      </c>
      <c r="AQ84" s="70">
        <v>1</v>
      </c>
      <c r="AR84" s="71">
        <v>0</v>
      </c>
      <c r="AS84" s="71">
        <v>1</v>
      </c>
      <c r="AT84" s="71">
        <v>0</v>
      </c>
      <c r="AU84" s="71">
        <v>1</v>
      </c>
      <c r="AV84" s="71" t="s">
        <v>3485</v>
      </c>
      <c r="AW84" s="72" t="s">
        <v>3422</v>
      </c>
      <c r="AY84" s="59"/>
      <c r="AZ84" s="59"/>
      <c r="BA84" s="59"/>
      <c r="BB84" s="59"/>
    </row>
    <row r="85" spans="1:54">
      <c r="A85" s="23" t="s">
        <v>3833</v>
      </c>
      <c r="B85" s="23" t="s">
        <v>3722</v>
      </c>
      <c r="C85" s="23" t="s">
        <v>232</v>
      </c>
      <c r="D85" s="24" t="s">
        <v>424</v>
      </c>
      <c r="E85" s="24" t="s">
        <v>939</v>
      </c>
      <c r="F85" s="24" t="s">
        <v>940</v>
      </c>
      <c r="G85" s="24" t="s">
        <v>967</v>
      </c>
      <c r="H85" s="76">
        <v>0.91057814551573535</v>
      </c>
      <c r="I85" s="77">
        <v>0.7470265990109235</v>
      </c>
      <c r="J85" s="77">
        <v>0.69110953602433345</v>
      </c>
      <c r="K85" s="77">
        <v>0.89607824174763651</v>
      </c>
      <c r="L85" s="77">
        <v>0.50567490671263593</v>
      </c>
      <c r="M85" s="77">
        <v>0.74086634224239756</v>
      </c>
      <c r="N85" s="77">
        <v>0.60125969739936169</v>
      </c>
      <c r="O85" s="77" t="s">
        <v>3395</v>
      </c>
      <c r="P85" s="77">
        <v>0.41610165596684195</v>
      </c>
      <c r="Q85" s="77">
        <v>0.61189239140151996</v>
      </c>
      <c r="R85" s="77">
        <v>0.63250555518217921</v>
      </c>
      <c r="S85" s="77">
        <v>0.62352941176470555</v>
      </c>
      <c r="T85" s="77">
        <v>0.8407866761162297</v>
      </c>
      <c r="U85" s="77">
        <v>0.53206318232616479</v>
      </c>
      <c r="V85" s="77">
        <v>0.48275583600183763</v>
      </c>
      <c r="W85" s="77">
        <v>0.83797902948934266</v>
      </c>
      <c r="X85" s="77">
        <v>0.91766833444163376</v>
      </c>
      <c r="Y85" s="77">
        <v>0.55075472718911478</v>
      </c>
      <c r="Z85" s="77">
        <v>0.78285714285714281</v>
      </c>
      <c r="AA85" s="77">
        <v>0.55139858375975492</v>
      </c>
      <c r="AB85" s="77">
        <v>0.38070175438596487</v>
      </c>
      <c r="AC85" s="77">
        <v>0.16842105263157892</v>
      </c>
      <c r="AD85" s="76">
        <v>0.78290476018366417</v>
      </c>
      <c r="AE85" s="77">
        <v>0.63199616881377474</v>
      </c>
      <c r="AF85" s="77">
        <v>0.62219897329184959</v>
      </c>
      <c r="AG85" s="77">
        <v>0.73215804394046757</v>
      </c>
      <c r="AH85" s="77">
        <v>0.50740950916400118</v>
      </c>
      <c r="AI85" s="77">
        <v>0.87782368196548821</v>
      </c>
      <c r="AJ85" s="77">
        <v>0.66680593502312879</v>
      </c>
      <c r="AK85" s="77">
        <v>0.4660501690728599</v>
      </c>
      <c r="AL85" s="77">
        <v>0.16842105263157892</v>
      </c>
      <c r="AM85" s="76">
        <v>0.67903330076309609</v>
      </c>
      <c r="AN85" s="77">
        <v>0.70579707835665229</v>
      </c>
      <c r="AO85" s="78">
        <v>0.43375905224252254</v>
      </c>
      <c r="AP85" s="79">
        <v>0.59929240303657338</v>
      </c>
      <c r="AQ85" s="70">
        <v>1</v>
      </c>
      <c r="AR85" s="71">
        <v>0</v>
      </c>
      <c r="AS85" s="71">
        <v>2</v>
      </c>
      <c r="AT85" s="71">
        <v>0</v>
      </c>
      <c r="AU85" s="71">
        <v>0</v>
      </c>
      <c r="AV85" s="71" t="s">
        <v>3395</v>
      </c>
      <c r="AW85" s="72" t="s">
        <v>3422</v>
      </c>
      <c r="AY85" s="59"/>
      <c r="AZ85" s="59"/>
      <c r="BA85" s="59"/>
      <c r="BB85" s="59"/>
    </row>
    <row r="86" spans="1:54">
      <c r="A86" s="23" t="s">
        <v>3834</v>
      </c>
      <c r="B86" s="23" t="s">
        <v>3722</v>
      </c>
      <c r="C86" s="23" t="s">
        <v>234</v>
      </c>
      <c r="D86" s="24" t="s">
        <v>424</v>
      </c>
      <c r="E86" s="24" t="s">
        <v>939</v>
      </c>
      <c r="F86" s="24" t="s">
        <v>940</v>
      </c>
      <c r="G86" s="24" t="s">
        <v>969</v>
      </c>
      <c r="H86" s="76">
        <v>0.91057814551573535</v>
      </c>
      <c r="I86" s="77">
        <v>0.61309815829149472</v>
      </c>
      <c r="J86" s="77">
        <v>0.31061115583405552</v>
      </c>
      <c r="K86" s="77">
        <v>0.85950572093805211</v>
      </c>
      <c r="L86" s="77">
        <v>0.50431648574929389</v>
      </c>
      <c r="M86" s="77">
        <v>0.14830263520895148</v>
      </c>
      <c r="N86" s="77">
        <v>8.1442198500627505E-2</v>
      </c>
      <c r="O86" s="77" t="s">
        <v>3395</v>
      </c>
      <c r="P86" s="77">
        <v>0.2116104766749442</v>
      </c>
      <c r="Q86" s="77">
        <v>0.61780060277228144</v>
      </c>
      <c r="R86" s="77">
        <v>0.71351982106492684</v>
      </c>
      <c r="S86" s="77">
        <v>0.62352941176470555</v>
      </c>
      <c r="T86" s="77">
        <v>0.8407866761162297</v>
      </c>
      <c r="U86" s="77">
        <v>0.53641464023382046</v>
      </c>
      <c r="V86" s="77">
        <v>0.48275583600183763</v>
      </c>
      <c r="W86" s="77">
        <v>0.15419565476813452</v>
      </c>
      <c r="X86" s="77">
        <v>0.62940242386256795</v>
      </c>
      <c r="Y86" s="77">
        <v>0.55075472718911478</v>
      </c>
      <c r="Z86" s="77">
        <v>0.78285714285714281</v>
      </c>
      <c r="AA86" s="77">
        <v>0.55139858375975492</v>
      </c>
      <c r="AB86" s="77">
        <v>0.38070175438596487</v>
      </c>
      <c r="AC86" s="77">
        <v>0.16842105263157892</v>
      </c>
      <c r="AD86" s="76">
        <v>0.6114291532137619</v>
      </c>
      <c r="AE86" s="77">
        <v>0.36103550341437385</v>
      </c>
      <c r="AF86" s="77">
        <v>0.66566021191860414</v>
      </c>
      <c r="AG86" s="77">
        <v>0.73215804394046757</v>
      </c>
      <c r="AH86" s="77">
        <v>0.50958523811782908</v>
      </c>
      <c r="AI86" s="77">
        <v>0.39179903931535121</v>
      </c>
      <c r="AJ86" s="77">
        <v>0.66680593502312879</v>
      </c>
      <c r="AK86" s="77">
        <v>0.4660501690728599</v>
      </c>
      <c r="AL86" s="77">
        <v>0.16842105263157892</v>
      </c>
      <c r="AM86" s="76">
        <v>0.54604162284891322</v>
      </c>
      <c r="AN86" s="77">
        <v>0.54451410712454928</v>
      </c>
      <c r="AO86" s="78">
        <v>0.43375905224252254</v>
      </c>
      <c r="AP86" s="79">
        <v>0.50667057450381825</v>
      </c>
      <c r="AQ86" s="70">
        <v>1</v>
      </c>
      <c r="AR86" s="71">
        <v>0</v>
      </c>
      <c r="AS86" s="71">
        <v>1</v>
      </c>
      <c r="AT86" s="71">
        <v>0</v>
      </c>
      <c r="AU86" s="71">
        <v>1</v>
      </c>
      <c r="AV86" s="71" t="s">
        <v>3486</v>
      </c>
      <c r="AW86" s="72" t="s">
        <v>3422</v>
      </c>
      <c r="AY86" s="59"/>
      <c r="AZ86" s="59"/>
      <c r="BA86" s="59"/>
      <c r="BB86" s="59"/>
    </row>
    <row r="87" spans="1:54">
      <c r="A87" s="23" t="s">
        <v>3835</v>
      </c>
      <c r="B87" s="23" t="s">
        <v>3722</v>
      </c>
      <c r="C87" s="23" t="s">
        <v>236</v>
      </c>
      <c r="D87" s="24" t="s">
        <v>424</v>
      </c>
      <c r="E87" s="24" t="s">
        <v>939</v>
      </c>
      <c r="F87" s="24" t="s">
        <v>971</v>
      </c>
      <c r="G87" s="24" t="s">
        <v>972</v>
      </c>
      <c r="H87" s="76">
        <v>0.91061569808933829</v>
      </c>
      <c r="I87" s="77">
        <v>0.8991042035958472</v>
      </c>
      <c r="J87" s="77">
        <v>0.93629589441056971</v>
      </c>
      <c r="K87" s="77">
        <v>1</v>
      </c>
      <c r="L87" s="77">
        <v>0.49792750336310171</v>
      </c>
      <c r="M87" s="77">
        <v>1</v>
      </c>
      <c r="N87" s="77">
        <v>1</v>
      </c>
      <c r="O87" s="77" t="s">
        <v>3395</v>
      </c>
      <c r="P87" s="77">
        <v>0.5</v>
      </c>
      <c r="Q87" s="77">
        <v>0.70826118814113004</v>
      </c>
      <c r="R87" s="77">
        <v>0.27345810503351919</v>
      </c>
      <c r="S87" s="77">
        <v>0.70588235294117652</v>
      </c>
      <c r="T87" s="77">
        <v>0.8296984730365311</v>
      </c>
      <c r="U87" s="77">
        <v>0.82210249255143319</v>
      </c>
      <c r="V87" s="77">
        <v>0.55115683558901563</v>
      </c>
      <c r="W87" s="77">
        <v>0.96685659078256914</v>
      </c>
      <c r="X87" s="77">
        <v>0.57688799292830484</v>
      </c>
      <c r="Y87" s="77">
        <v>0.51829334271106664</v>
      </c>
      <c r="Z87" s="77">
        <v>0.84</v>
      </c>
      <c r="AA87" s="77">
        <v>0.55139858375975492</v>
      </c>
      <c r="AB87" s="77">
        <v>0.38070175438596487</v>
      </c>
      <c r="AC87" s="77">
        <v>0.16842105263157892</v>
      </c>
      <c r="AD87" s="76">
        <v>0.91533859869858514</v>
      </c>
      <c r="AE87" s="77">
        <v>0.79958550067262035</v>
      </c>
      <c r="AF87" s="77">
        <v>0.49085964658732462</v>
      </c>
      <c r="AG87" s="77">
        <v>0.76779041298885375</v>
      </c>
      <c r="AH87" s="77">
        <v>0.68662966407022441</v>
      </c>
      <c r="AI87" s="77">
        <v>0.77187229185543704</v>
      </c>
      <c r="AJ87" s="77">
        <v>0.6791466713555333</v>
      </c>
      <c r="AK87" s="77">
        <v>0.4660501690728599</v>
      </c>
      <c r="AL87" s="77">
        <v>0.16842105263157892</v>
      </c>
      <c r="AM87" s="76">
        <v>0.73526124865284326</v>
      </c>
      <c r="AN87" s="77">
        <v>0.74209745630483825</v>
      </c>
      <c r="AO87" s="78">
        <v>0.43787263101999069</v>
      </c>
      <c r="AP87" s="79">
        <v>0.62946119100677178</v>
      </c>
      <c r="AQ87" s="70">
        <v>1</v>
      </c>
      <c r="AR87" s="71">
        <v>0</v>
      </c>
      <c r="AS87" s="71">
        <v>0</v>
      </c>
      <c r="AT87" s="71">
        <v>0</v>
      </c>
      <c r="AU87" s="71">
        <v>1</v>
      </c>
      <c r="AV87" s="71" t="s">
        <v>3489</v>
      </c>
      <c r="AW87" s="72" t="s">
        <v>3422</v>
      </c>
      <c r="AY87" s="59"/>
      <c r="AZ87" s="59"/>
      <c r="BA87" s="59"/>
      <c r="BB87" s="59"/>
    </row>
    <row r="88" spans="1:54">
      <c r="A88" s="23" t="s">
        <v>3836</v>
      </c>
      <c r="B88" s="23" t="s">
        <v>3722</v>
      </c>
      <c r="C88" s="23" t="s">
        <v>239</v>
      </c>
      <c r="D88" s="24" t="s">
        <v>424</v>
      </c>
      <c r="E88" s="24" t="s">
        <v>939</v>
      </c>
      <c r="F88" s="24" t="s">
        <v>971</v>
      </c>
      <c r="G88" s="24" t="s">
        <v>974</v>
      </c>
      <c r="H88" s="76">
        <v>0.91061569808933829</v>
      </c>
      <c r="I88" s="77">
        <v>0.8255009940937732</v>
      </c>
      <c r="J88" s="77">
        <v>0.88492516070248972</v>
      </c>
      <c r="K88" s="77">
        <v>1</v>
      </c>
      <c r="L88" s="77">
        <v>0.49175004168751085</v>
      </c>
      <c r="M88" s="77">
        <v>0.96357172624208753</v>
      </c>
      <c r="N88" s="77">
        <v>0.88038682785253608</v>
      </c>
      <c r="O88" s="77" t="s">
        <v>3395</v>
      </c>
      <c r="P88" s="77">
        <v>0.625</v>
      </c>
      <c r="Q88" s="77">
        <v>0.62217534120643725</v>
      </c>
      <c r="R88" s="77">
        <v>0.15731086724355656</v>
      </c>
      <c r="S88" s="77">
        <v>0.70588235294117652</v>
      </c>
      <c r="T88" s="77">
        <v>0.8296984730365311</v>
      </c>
      <c r="U88" s="77">
        <v>0.79150944748793017</v>
      </c>
      <c r="V88" s="77">
        <v>0.55115683558901563</v>
      </c>
      <c r="W88" s="77">
        <v>0.48817466837057377</v>
      </c>
      <c r="X88" s="77">
        <v>0.71634505048303665</v>
      </c>
      <c r="Y88" s="77">
        <v>0.51829334271106664</v>
      </c>
      <c r="Z88" s="77">
        <v>0.84</v>
      </c>
      <c r="AA88" s="77">
        <v>0.58717750476407715</v>
      </c>
      <c r="AB88" s="77">
        <v>0.38070175438596487</v>
      </c>
      <c r="AC88" s="77">
        <v>0.16842105263157892</v>
      </c>
      <c r="AD88" s="76">
        <v>0.87368061762853377</v>
      </c>
      <c r="AE88" s="77">
        <v>0.79214171915642695</v>
      </c>
      <c r="AF88" s="77">
        <v>0.38974310422499692</v>
      </c>
      <c r="AG88" s="77">
        <v>0.76779041298885375</v>
      </c>
      <c r="AH88" s="77">
        <v>0.6713331415384729</v>
      </c>
      <c r="AI88" s="77">
        <v>0.60225985942680516</v>
      </c>
      <c r="AJ88" s="77">
        <v>0.6791466713555333</v>
      </c>
      <c r="AK88" s="77">
        <v>0.48393962957502101</v>
      </c>
      <c r="AL88" s="77">
        <v>0.16842105263157892</v>
      </c>
      <c r="AM88" s="76">
        <v>0.68518848033665247</v>
      </c>
      <c r="AN88" s="77">
        <v>0.68046113798471064</v>
      </c>
      <c r="AO88" s="78">
        <v>0.44383578452071104</v>
      </c>
      <c r="AP88" s="79">
        <v>0.59732441925252555</v>
      </c>
      <c r="AQ88" s="70">
        <v>1</v>
      </c>
      <c r="AR88" s="71">
        <v>0</v>
      </c>
      <c r="AS88" s="71">
        <v>0</v>
      </c>
      <c r="AT88" s="71">
        <v>0</v>
      </c>
      <c r="AU88" s="71">
        <v>1</v>
      </c>
      <c r="AV88" s="71" t="s">
        <v>3490</v>
      </c>
      <c r="AW88" s="72" t="s">
        <v>3422</v>
      </c>
      <c r="AY88" s="59"/>
      <c r="AZ88" s="59"/>
      <c r="BA88" s="59"/>
      <c r="BB88" s="59"/>
    </row>
    <row r="89" spans="1:54">
      <c r="A89" s="23" t="s">
        <v>3837</v>
      </c>
      <c r="B89" s="23" t="s">
        <v>3722</v>
      </c>
      <c r="C89" s="23" t="s">
        <v>241</v>
      </c>
      <c r="D89" s="24" t="s">
        <v>424</v>
      </c>
      <c r="E89" s="24" t="s">
        <v>939</v>
      </c>
      <c r="F89" s="24" t="s">
        <v>971</v>
      </c>
      <c r="G89" s="24" t="s">
        <v>976</v>
      </c>
      <c r="H89" s="76">
        <v>0.91061569808933829</v>
      </c>
      <c r="I89" s="77">
        <v>0.81866556427932358</v>
      </c>
      <c r="J89" s="77">
        <v>0.73623658213879151</v>
      </c>
      <c r="K89" s="77">
        <v>1</v>
      </c>
      <c r="L89" s="77">
        <v>0.49175004168751085</v>
      </c>
      <c r="M89" s="77">
        <v>1</v>
      </c>
      <c r="N89" s="77">
        <v>1</v>
      </c>
      <c r="O89" s="77" t="s">
        <v>3395</v>
      </c>
      <c r="P89" s="77">
        <v>0.5</v>
      </c>
      <c r="Q89" s="77">
        <v>0.58047898416102062</v>
      </c>
      <c r="R89" s="77">
        <v>0.61367725380936389</v>
      </c>
      <c r="S89" s="77">
        <v>0.70588235294117652</v>
      </c>
      <c r="T89" s="77">
        <v>0.8296984730365311</v>
      </c>
      <c r="U89" s="77">
        <v>0.70592495920063747</v>
      </c>
      <c r="V89" s="77">
        <v>0.55115683558901563</v>
      </c>
      <c r="W89" s="77">
        <v>0.95874672654912518</v>
      </c>
      <c r="X89" s="77">
        <v>0.81483451503052051</v>
      </c>
      <c r="Y89" s="77">
        <v>0.51829334271106664</v>
      </c>
      <c r="Z89" s="77">
        <v>0.84</v>
      </c>
      <c r="AA89" s="77">
        <v>0.55139858375975492</v>
      </c>
      <c r="AB89" s="77">
        <v>0.38070175438596487</v>
      </c>
      <c r="AC89" s="77">
        <v>0.16842105263157892</v>
      </c>
      <c r="AD89" s="76">
        <v>0.82183928150248453</v>
      </c>
      <c r="AE89" s="77">
        <v>0.79835000833750214</v>
      </c>
      <c r="AF89" s="77">
        <v>0.59707811898519225</v>
      </c>
      <c r="AG89" s="77">
        <v>0.76779041298885375</v>
      </c>
      <c r="AH89" s="77">
        <v>0.62854089739482655</v>
      </c>
      <c r="AI89" s="77">
        <v>0.88679062078982285</v>
      </c>
      <c r="AJ89" s="77">
        <v>0.6791466713555333</v>
      </c>
      <c r="AK89" s="77">
        <v>0.4660501690728599</v>
      </c>
      <c r="AL89" s="77">
        <v>0.16842105263157892</v>
      </c>
      <c r="AM89" s="76">
        <v>0.73908913627505957</v>
      </c>
      <c r="AN89" s="77">
        <v>0.76104064372450109</v>
      </c>
      <c r="AO89" s="78">
        <v>0.43787263101999069</v>
      </c>
      <c r="AP89" s="79">
        <v>0.6364161595382698</v>
      </c>
      <c r="AQ89" s="70">
        <v>1</v>
      </c>
      <c r="AR89" s="71">
        <v>0</v>
      </c>
      <c r="AS89" s="71">
        <v>0</v>
      </c>
      <c r="AT89" s="71">
        <v>0</v>
      </c>
      <c r="AU89" s="71">
        <v>1</v>
      </c>
      <c r="AV89" s="71" t="s">
        <v>3490</v>
      </c>
      <c r="AW89" s="72" t="s">
        <v>3422</v>
      </c>
      <c r="AY89" s="59"/>
      <c r="AZ89" s="59"/>
      <c r="BA89" s="59"/>
      <c r="BB89" s="59"/>
    </row>
    <row r="90" spans="1:54">
      <c r="A90" s="23" t="s">
        <v>3838</v>
      </c>
      <c r="B90" s="23" t="s">
        <v>3722</v>
      </c>
      <c r="C90" s="23" t="s">
        <v>243</v>
      </c>
      <c r="D90" s="24" t="s">
        <v>424</v>
      </c>
      <c r="E90" s="24" t="s">
        <v>939</v>
      </c>
      <c r="F90" s="24" t="s">
        <v>971</v>
      </c>
      <c r="G90" s="24" t="s">
        <v>980</v>
      </c>
      <c r="H90" s="76">
        <v>0.91061569808933829</v>
      </c>
      <c r="I90" s="77">
        <v>0.74408519277377416</v>
      </c>
      <c r="J90" s="77">
        <v>0.54294603732848079</v>
      </c>
      <c r="K90" s="77">
        <v>0.87885030039590328</v>
      </c>
      <c r="L90" s="77">
        <v>0.49693494141233069</v>
      </c>
      <c r="M90" s="77">
        <v>1</v>
      </c>
      <c r="N90" s="77">
        <v>0.60945959043934184</v>
      </c>
      <c r="O90" s="77" t="s">
        <v>3395</v>
      </c>
      <c r="P90" s="77">
        <v>0.54406046760710947</v>
      </c>
      <c r="Q90" s="77">
        <v>0.57742573292434041</v>
      </c>
      <c r="R90" s="77">
        <v>0.49630395124875448</v>
      </c>
      <c r="S90" s="77">
        <v>0.70588235294117652</v>
      </c>
      <c r="T90" s="77">
        <v>0.8296984730365311</v>
      </c>
      <c r="U90" s="77">
        <v>0.58025471209084079</v>
      </c>
      <c r="V90" s="77">
        <v>0.55115683558901563</v>
      </c>
      <c r="W90" s="77">
        <v>9.2233195848436048E-2</v>
      </c>
      <c r="X90" s="77">
        <v>0.7153569547339782</v>
      </c>
      <c r="Y90" s="77">
        <v>0.51829334271106664</v>
      </c>
      <c r="Z90" s="77">
        <v>0.84</v>
      </c>
      <c r="AA90" s="77">
        <v>0.58717750476407715</v>
      </c>
      <c r="AB90" s="77">
        <v>0.38070175438596487</v>
      </c>
      <c r="AC90" s="77">
        <v>0.16842105263157892</v>
      </c>
      <c r="AD90" s="76">
        <v>0.73254897606386438</v>
      </c>
      <c r="AE90" s="77">
        <v>0.70586105997093695</v>
      </c>
      <c r="AF90" s="77">
        <v>0.53686484208654739</v>
      </c>
      <c r="AG90" s="77">
        <v>0.76779041298885375</v>
      </c>
      <c r="AH90" s="77">
        <v>0.56570577383992826</v>
      </c>
      <c r="AI90" s="77">
        <v>0.40379507529120712</v>
      </c>
      <c r="AJ90" s="77">
        <v>0.6791466713555333</v>
      </c>
      <c r="AK90" s="77">
        <v>0.48393962957502101</v>
      </c>
      <c r="AL90" s="77">
        <v>0.16842105263157892</v>
      </c>
      <c r="AM90" s="76">
        <v>0.65842495937378287</v>
      </c>
      <c r="AN90" s="77">
        <v>0.57909708737332977</v>
      </c>
      <c r="AO90" s="78">
        <v>0.44383578452071104</v>
      </c>
      <c r="AP90" s="79">
        <v>0.55679095267879464</v>
      </c>
      <c r="AQ90" s="70">
        <v>1</v>
      </c>
      <c r="AR90" s="71">
        <v>0</v>
      </c>
      <c r="AS90" s="71">
        <v>1</v>
      </c>
      <c r="AT90" s="71">
        <v>0</v>
      </c>
      <c r="AU90" s="71">
        <v>1</v>
      </c>
      <c r="AV90" s="71" t="s">
        <v>3490</v>
      </c>
      <c r="AW90" s="72" t="s">
        <v>3422</v>
      </c>
      <c r="AY90" s="59"/>
      <c r="AZ90" s="59"/>
      <c r="BA90" s="59"/>
      <c r="BB90" s="59"/>
    </row>
    <row r="91" spans="1:54">
      <c r="A91" s="23" t="s">
        <v>3839</v>
      </c>
      <c r="B91" s="23" t="s">
        <v>3722</v>
      </c>
      <c r="C91" s="23" t="s">
        <v>245</v>
      </c>
      <c r="D91" s="24" t="s">
        <v>424</v>
      </c>
      <c r="E91" s="24" t="s">
        <v>939</v>
      </c>
      <c r="F91" s="24" t="s">
        <v>971</v>
      </c>
      <c r="G91" s="24" t="s">
        <v>988</v>
      </c>
      <c r="H91" s="76">
        <v>0.91061569808933829</v>
      </c>
      <c r="I91" s="77">
        <v>0.7315367979446612</v>
      </c>
      <c r="J91" s="77">
        <v>0.37443305360128082</v>
      </c>
      <c r="K91" s="77">
        <v>0.88119827232821479</v>
      </c>
      <c r="L91" s="77">
        <v>0.50217553300906392</v>
      </c>
      <c r="M91" s="77">
        <v>0.32791153357718472</v>
      </c>
      <c r="N91" s="77">
        <v>0.62153966821282203</v>
      </c>
      <c r="O91" s="77" t="s">
        <v>3395</v>
      </c>
      <c r="P91" s="77">
        <v>0.4136163914051143</v>
      </c>
      <c r="Q91" s="77">
        <v>0.74291885757564757</v>
      </c>
      <c r="R91" s="77">
        <v>1</v>
      </c>
      <c r="S91" s="77">
        <v>0.70588235294117652</v>
      </c>
      <c r="T91" s="77">
        <v>0.8296984730365311</v>
      </c>
      <c r="U91" s="77">
        <v>0.52476566620469456</v>
      </c>
      <c r="V91" s="77">
        <v>0.55115683558901563</v>
      </c>
      <c r="W91" s="77">
        <v>0.88939394760797796</v>
      </c>
      <c r="X91" s="77">
        <v>0.90815321736061694</v>
      </c>
      <c r="Y91" s="77">
        <v>0.51829334271106664</v>
      </c>
      <c r="Z91" s="77">
        <v>0.84</v>
      </c>
      <c r="AA91" s="77">
        <v>0.55139858375975492</v>
      </c>
      <c r="AB91" s="77">
        <v>0.38070175438596487</v>
      </c>
      <c r="AC91" s="77">
        <v>0.16842105263157892</v>
      </c>
      <c r="AD91" s="76">
        <v>0.67219518321176019</v>
      </c>
      <c r="AE91" s="77">
        <v>0.54928827970647998</v>
      </c>
      <c r="AF91" s="77">
        <v>0.87145942878782379</v>
      </c>
      <c r="AG91" s="77">
        <v>0.76779041298885375</v>
      </c>
      <c r="AH91" s="77">
        <v>0.53796125089685509</v>
      </c>
      <c r="AI91" s="77">
        <v>0.89877358248429751</v>
      </c>
      <c r="AJ91" s="77">
        <v>0.6791466713555333</v>
      </c>
      <c r="AK91" s="77">
        <v>0.4660501690728599</v>
      </c>
      <c r="AL91" s="77">
        <v>0.16842105263157892</v>
      </c>
      <c r="AM91" s="76">
        <v>0.69764763056868795</v>
      </c>
      <c r="AN91" s="77">
        <v>0.73484174879000219</v>
      </c>
      <c r="AO91" s="78">
        <v>0.43787263101999069</v>
      </c>
      <c r="AP91" s="79">
        <v>0.61560266499147165</v>
      </c>
      <c r="AQ91" s="70">
        <v>1</v>
      </c>
      <c r="AR91" s="71">
        <v>0</v>
      </c>
      <c r="AS91" s="71">
        <v>0</v>
      </c>
      <c r="AT91" s="71">
        <v>0</v>
      </c>
      <c r="AU91" s="71">
        <v>1</v>
      </c>
      <c r="AV91" s="71" t="s">
        <v>3490</v>
      </c>
      <c r="AW91" s="72" t="s">
        <v>3422</v>
      </c>
      <c r="AY91" s="59"/>
      <c r="AZ91" s="59"/>
      <c r="BA91" s="59"/>
      <c r="BB91" s="59"/>
    </row>
    <row r="92" spans="1:54">
      <c r="A92" s="23" t="s">
        <v>3840</v>
      </c>
      <c r="B92" s="23" t="s">
        <v>3722</v>
      </c>
      <c r="C92" s="23" t="s">
        <v>247</v>
      </c>
      <c r="D92" s="24" t="s">
        <v>424</v>
      </c>
      <c r="E92" s="24" t="s">
        <v>939</v>
      </c>
      <c r="F92" s="24" t="s">
        <v>971</v>
      </c>
      <c r="G92" s="24" t="s">
        <v>990</v>
      </c>
      <c r="H92" s="76">
        <v>0.91061569808933829</v>
      </c>
      <c r="I92" s="77">
        <v>0.71433196029011414</v>
      </c>
      <c r="J92" s="77">
        <v>0.7572764621539636</v>
      </c>
      <c r="K92" s="77">
        <v>0.86087230750741539</v>
      </c>
      <c r="L92" s="77">
        <v>0.50835787280482247</v>
      </c>
      <c r="M92" s="77">
        <v>0.88702179273483839</v>
      </c>
      <c r="N92" s="77">
        <v>0.61847527745304831</v>
      </c>
      <c r="O92" s="77" t="s">
        <v>3395</v>
      </c>
      <c r="P92" s="77">
        <v>0.30824863270221092</v>
      </c>
      <c r="Q92" s="77">
        <v>0.69998910683673687</v>
      </c>
      <c r="R92" s="77">
        <v>0.7386057553829084</v>
      </c>
      <c r="S92" s="77">
        <v>0.70588235294117652</v>
      </c>
      <c r="T92" s="77">
        <v>0.8296984730365311</v>
      </c>
      <c r="U92" s="77">
        <v>0.55990945772852296</v>
      </c>
      <c r="V92" s="77">
        <v>0.55115683558901563</v>
      </c>
      <c r="W92" s="77">
        <v>0.74621074605891669</v>
      </c>
      <c r="X92" s="77">
        <v>0.75142326618267286</v>
      </c>
      <c r="Y92" s="77">
        <v>0.51829334271106664</v>
      </c>
      <c r="Z92" s="77">
        <v>0.84</v>
      </c>
      <c r="AA92" s="77">
        <v>0.55139858375975492</v>
      </c>
      <c r="AB92" s="77">
        <v>0.38070175438596487</v>
      </c>
      <c r="AC92" s="77">
        <v>0.16842105263157892</v>
      </c>
      <c r="AD92" s="76">
        <v>0.79407470684447201</v>
      </c>
      <c r="AE92" s="77">
        <v>0.63659517664046716</v>
      </c>
      <c r="AF92" s="77">
        <v>0.71929743110982258</v>
      </c>
      <c r="AG92" s="77">
        <v>0.76779041298885375</v>
      </c>
      <c r="AH92" s="77">
        <v>0.55553314665876929</v>
      </c>
      <c r="AI92" s="77">
        <v>0.74881700612079483</v>
      </c>
      <c r="AJ92" s="77">
        <v>0.6791466713555333</v>
      </c>
      <c r="AK92" s="77">
        <v>0.4660501690728599</v>
      </c>
      <c r="AL92" s="77">
        <v>0.16842105263157892</v>
      </c>
      <c r="AM92" s="76">
        <v>0.71665577153158733</v>
      </c>
      <c r="AN92" s="77">
        <v>0.690713521922806</v>
      </c>
      <c r="AO92" s="78">
        <v>0.43787263101999069</v>
      </c>
      <c r="AP92" s="79">
        <v>0.60788650918990483</v>
      </c>
      <c r="AQ92" s="70">
        <v>1</v>
      </c>
      <c r="AR92" s="71">
        <v>0</v>
      </c>
      <c r="AS92" s="71">
        <v>0</v>
      </c>
      <c r="AT92" s="71">
        <v>0</v>
      </c>
      <c r="AU92" s="71">
        <v>1</v>
      </c>
      <c r="AV92" s="71" t="s">
        <v>3489</v>
      </c>
      <c r="AW92" s="72" t="s">
        <v>3422</v>
      </c>
      <c r="AY92" s="59"/>
      <c r="AZ92" s="59"/>
      <c r="BA92" s="59"/>
      <c r="BB92" s="59"/>
    </row>
    <row r="93" spans="1:54">
      <c r="A93" s="23" t="s">
        <v>3841</v>
      </c>
      <c r="B93" s="23" t="s">
        <v>3722</v>
      </c>
      <c r="C93" s="23" t="s">
        <v>250</v>
      </c>
      <c r="D93" s="24" t="s">
        <v>424</v>
      </c>
      <c r="E93" s="24" t="s">
        <v>939</v>
      </c>
      <c r="F93" s="24" t="s">
        <v>971</v>
      </c>
      <c r="G93" s="24" t="s">
        <v>992</v>
      </c>
      <c r="H93" s="76">
        <v>0.91061569808933829</v>
      </c>
      <c r="I93" s="77">
        <v>0.70986931565805045</v>
      </c>
      <c r="J93" s="77">
        <v>0.59787407287782257</v>
      </c>
      <c r="K93" s="77">
        <v>0.85460955168150154</v>
      </c>
      <c r="L93" s="77">
        <v>0.51897455933627856</v>
      </c>
      <c r="M93" s="77">
        <v>0.53393464968184212</v>
      </c>
      <c r="N93" s="77">
        <v>0.63295733364660034</v>
      </c>
      <c r="O93" s="77" t="s">
        <v>3395</v>
      </c>
      <c r="P93" s="77">
        <v>0.125</v>
      </c>
      <c r="Q93" s="77">
        <v>0.71074801972399504</v>
      </c>
      <c r="R93" s="77">
        <v>0.82180128722020718</v>
      </c>
      <c r="S93" s="77">
        <v>0.70588235294117652</v>
      </c>
      <c r="T93" s="77">
        <v>0.8296984730365311</v>
      </c>
      <c r="U93" s="77">
        <v>0.60630991755566499</v>
      </c>
      <c r="V93" s="77">
        <v>0.55115683558901563</v>
      </c>
      <c r="W93" s="77">
        <v>0.55471105172998358</v>
      </c>
      <c r="X93" s="77">
        <v>0.81650366189917811</v>
      </c>
      <c r="Y93" s="77">
        <v>0.51829334271106664</v>
      </c>
      <c r="Z93" s="77">
        <v>0.84</v>
      </c>
      <c r="AA93" s="77">
        <v>0.58717750476407715</v>
      </c>
      <c r="AB93" s="77">
        <v>0.38070175438596487</v>
      </c>
      <c r="AC93" s="77">
        <v>0.16842105263157892</v>
      </c>
      <c r="AD93" s="76">
        <v>0.73945302887507047</v>
      </c>
      <c r="AE93" s="77">
        <v>0.53309521886924449</v>
      </c>
      <c r="AF93" s="77">
        <v>0.76627465347210111</v>
      </c>
      <c r="AG93" s="77">
        <v>0.76779041298885375</v>
      </c>
      <c r="AH93" s="77">
        <v>0.57873337657234036</v>
      </c>
      <c r="AI93" s="77">
        <v>0.68560735681458085</v>
      </c>
      <c r="AJ93" s="77">
        <v>0.6791466713555333</v>
      </c>
      <c r="AK93" s="77">
        <v>0.48393962957502101</v>
      </c>
      <c r="AL93" s="77">
        <v>0.16842105263157892</v>
      </c>
      <c r="AM93" s="76">
        <v>0.67960763373880528</v>
      </c>
      <c r="AN93" s="77">
        <v>0.67737704879192506</v>
      </c>
      <c r="AO93" s="78">
        <v>0.44383578452071104</v>
      </c>
      <c r="AP93" s="79">
        <v>0.59462886863318876</v>
      </c>
      <c r="AQ93" s="70">
        <v>1</v>
      </c>
      <c r="AR93" s="71">
        <v>0</v>
      </c>
      <c r="AS93" s="71">
        <v>2</v>
      </c>
      <c r="AT93" s="71">
        <v>0</v>
      </c>
      <c r="AU93" s="71">
        <v>1</v>
      </c>
      <c r="AV93" s="71" t="s">
        <v>3492</v>
      </c>
      <c r="AW93" s="72" t="s">
        <v>3422</v>
      </c>
      <c r="AY93" s="59"/>
      <c r="AZ93" s="59"/>
      <c r="BA93" s="59"/>
      <c r="BB93" s="59"/>
    </row>
    <row r="94" spans="1:54">
      <c r="A94" s="23" t="s">
        <v>3842</v>
      </c>
      <c r="B94" s="23" t="s">
        <v>3722</v>
      </c>
      <c r="C94" s="23" t="s">
        <v>252</v>
      </c>
      <c r="D94" s="24" t="s">
        <v>424</v>
      </c>
      <c r="E94" s="24" t="s">
        <v>939</v>
      </c>
      <c r="F94" s="24" t="s">
        <v>994</v>
      </c>
      <c r="G94" s="24" t="s">
        <v>995</v>
      </c>
      <c r="H94" s="76">
        <v>0.91057814551573535</v>
      </c>
      <c r="I94" s="77">
        <v>0.54174259023404736</v>
      </c>
      <c r="J94" s="77">
        <v>0.48795196088951487</v>
      </c>
      <c r="K94" s="77">
        <v>1</v>
      </c>
      <c r="L94" s="77">
        <v>0.49175004168751085</v>
      </c>
      <c r="M94" s="77">
        <v>0.98317674386691434</v>
      </c>
      <c r="N94" s="77">
        <v>0.56614522053498817</v>
      </c>
      <c r="O94" s="77" t="s">
        <v>3395</v>
      </c>
      <c r="P94" s="77">
        <v>0.5</v>
      </c>
      <c r="Q94" s="77">
        <v>0.66324133100510085</v>
      </c>
      <c r="R94" s="77">
        <v>0.55934578271308411</v>
      </c>
      <c r="S94" s="77">
        <v>0.68235294117647027</v>
      </c>
      <c r="T94" s="77">
        <v>0.72270472263385088</v>
      </c>
      <c r="U94" s="77">
        <v>0.48876915921809982</v>
      </c>
      <c r="V94" s="77">
        <v>0.51878642539667286</v>
      </c>
      <c r="W94" s="77">
        <v>0.92533879757527449</v>
      </c>
      <c r="X94" s="77">
        <v>0.59133052302570133</v>
      </c>
      <c r="Y94" s="77">
        <v>0.53215705899856602</v>
      </c>
      <c r="Z94" s="77">
        <v>0.84571428571428575</v>
      </c>
      <c r="AA94" s="77">
        <v>0.55139858375975492</v>
      </c>
      <c r="AB94" s="77">
        <v>0.38070175438596487</v>
      </c>
      <c r="AC94" s="77">
        <v>0.16842105263157892</v>
      </c>
      <c r="AD94" s="76">
        <v>0.64675756554643249</v>
      </c>
      <c r="AE94" s="77">
        <v>0.70821440121788259</v>
      </c>
      <c r="AF94" s="77">
        <v>0.61129355685909248</v>
      </c>
      <c r="AG94" s="77">
        <v>0.70252883190516058</v>
      </c>
      <c r="AH94" s="77">
        <v>0.50377779230738629</v>
      </c>
      <c r="AI94" s="77">
        <v>0.75833466030048791</v>
      </c>
      <c r="AJ94" s="77">
        <v>0.68893567235642594</v>
      </c>
      <c r="AK94" s="77">
        <v>0.4660501690728599</v>
      </c>
      <c r="AL94" s="77">
        <v>0.16842105263157892</v>
      </c>
      <c r="AM94" s="76">
        <v>0.65542184120780256</v>
      </c>
      <c r="AN94" s="77">
        <v>0.65488042817101155</v>
      </c>
      <c r="AO94" s="78">
        <v>0.4411356313536216</v>
      </c>
      <c r="AP94" s="79">
        <v>0.57902074933012537</v>
      </c>
      <c r="AQ94" s="70">
        <v>1</v>
      </c>
      <c r="AR94" s="71">
        <v>0</v>
      </c>
      <c r="AS94" s="71">
        <v>0</v>
      </c>
      <c r="AT94" s="71">
        <v>0</v>
      </c>
      <c r="AU94" s="71">
        <v>1</v>
      </c>
      <c r="AV94" s="71" t="s">
        <v>3486</v>
      </c>
      <c r="AW94" s="72" t="s">
        <v>3422</v>
      </c>
      <c r="AY94" s="59"/>
      <c r="AZ94" s="59"/>
      <c r="BA94" s="59"/>
      <c r="BB94" s="59"/>
    </row>
    <row r="95" spans="1:54">
      <c r="A95" s="23" t="s">
        <v>3843</v>
      </c>
      <c r="B95" s="23" t="s">
        <v>3713</v>
      </c>
      <c r="C95" s="23" t="s">
        <v>254</v>
      </c>
      <c r="D95" s="24" t="s">
        <v>424</v>
      </c>
      <c r="E95" s="24" t="s">
        <v>939</v>
      </c>
      <c r="F95" s="24" t="s">
        <v>994</v>
      </c>
      <c r="G95" s="24" t="s">
        <v>997</v>
      </c>
      <c r="H95" s="76">
        <v>0.91057814551573535</v>
      </c>
      <c r="I95" s="77">
        <v>0.8991042035958472</v>
      </c>
      <c r="J95" s="77">
        <v>0.91450245372142802</v>
      </c>
      <c r="K95" s="77">
        <v>1</v>
      </c>
      <c r="L95" s="77">
        <v>0.49501418159633337</v>
      </c>
      <c r="M95" s="77">
        <v>1</v>
      </c>
      <c r="N95" s="77">
        <v>1</v>
      </c>
      <c r="O95" s="77" t="s">
        <v>3395</v>
      </c>
      <c r="P95" s="77">
        <v>0.5</v>
      </c>
      <c r="Q95" s="77">
        <v>0.57955016424922501</v>
      </c>
      <c r="R95" s="77">
        <v>0.13562498386142297</v>
      </c>
      <c r="S95" s="77">
        <v>0.68235294117647027</v>
      </c>
      <c r="T95" s="77">
        <v>0.72270472263385088</v>
      </c>
      <c r="U95" s="77">
        <v>0.57429804826287389</v>
      </c>
      <c r="V95" s="77">
        <v>0.51878642539667286</v>
      </c>
      <c r="W95" s="77">
        <v>0.31523733055675529</v>
      </c>
      <c r="X95" s="77">
        <v>0.68866857021271199</v>
      </c>
      <c r="Y95" s="77">
        <v>0.53215705899856602</v>
      </c>
      <c r="Z95" s="77">
        <v>0.84571428571428575</v>
      </c>
      <c r="AA95" s="77">
        <v>0.55139858375975492</v>
      </c>
      <c r="AB95" s="77">
        <v>0.38070175438596487</v>
      </c>
      <c r="AC95" s="77">
        <v>0.16842105263157892</v>
      </c>
      <c r="AD95" s="76">
        <v>0.90806160094433686</v>
      </c>
      <c r="AE95" s="77">
        <v>0.79900283631926672</v>
      </c>
      <c r="AF95" s="77">
        <v>0.35758757405532399</v>
      </c>
      <c r="AG95" s="77">
        <v>0.70252883190516058</v>
      </c>
      <c r="AH95" s="77">
        <v>0.54654223682977343</v>
      </c>
      <c r="AI95" s="77">
        <v>0.50195295038473364</v>
      </c>
      <c r="AJ95" s="77">
        <v>0.68893567235642594</v>
      </c>
      <c r="AK95" s="77">
        <v>0.4660501690728599</v>
      </c>
      <c r="AL95" s="77">
        <v>0.16842105263157892</v>
      </c>
      <c r="AM95" s="76">
        <v>0.68821733710630906</v>
      </c>
      <c r="AN95" s="77">
        <v>0.58367467303988929</v>
      </c>
      <c r="AO95" s="78">
        <v>0.4411356313536216</v>
      </c>
      <c r="AP95" s="79">
        <v>0.56634497669200845</v>
      </c>
      <c r="AQ95" s="70">
        <v>1</v>
      </c>
      <c r="AR95" s="71">
        <v>0</v>
      </c>
      <c r="AS95" s="71">
        <v>0</v>
      </c>
      <c r="AT95" s="71">
        <v>0</v>
      </c>
      <c r="AU95" s="71">
        <v>1</v>
      </c>
      <c r="AV95" s="71" t="s">
        <v>3486</v>
      </c>
      <c r="AW95" s="72" t="s">
        <v>3422</v>
      </c>
      <c r="AY95" s="59"/>
      <c r="AZ95" s="59"/>
      <c r="BA95" s="59"/>
      <c r="BB95" s="59"/>
    </row>
    <row r="96" spans="1:54">
      <c r="A96" s="23" t="s">
        <v>3844</v>
      </c>
      <c r="B96" s="23" t="s">
        <v>3713</v>
      </c>
      <c r="C96" s="23" t="s">
        <v>259</v>
      </c>
      <c r="D96" s="24" t="s">
        <v>424</v>
      </c>
      <c r="E96" s="24" t="s">
        <v>939</v>
      </c>
      <c r="F96" s="24" t="s">
        <v>994</v>
      </c>
      <c r="G96" s="24" t="s">
        <v>999</v>
      </c>
      <c r="H96" s="76">
        <v>0.91057814551573535</v>
      </c>
      <c r="I96" s="77">
        <v>0.866574586194087</v>
      </c>
      <c r="J96" s="77">
        <v>0.93004823032839457</v>
      </c>
      <c r="K96" s="77">
        <v>0.99678299370409629</v>
      </c>
      <c r="L96" s="77">
        <v>0.49580348854012057</v>
      </c>
      <c r="M96" s="77">
        <v>0.99011668560128763</v>
      </c>
      <c r="N96" s="77">
        <v>0.83993590730382117</v>
      </c>
      <c r="O96" s="77" t="s">
        <v>3395</v>
      </c>
      <c r="P96" s="77">
        <v>0.46893314594794527</v>
      </c>
      <c r="Q96" s="77">
        <v>0.58271484222499448</v>
      </c>
      <c r="R96" s="77">
        <v>0.31466502682585473</v>
      </c>
      <c r="S96" s="77">
        <v>0.68235294117647027</v>
      </c>
      <c r="T96" s="77">
        <v>0.72270472263385088</v>
      </c>
      <c r="U96" s="77">
        <v>0.79481019000330255</v>
      </c>
      <c r="V96" s="77">
        <v>0.51878642539667286</v>
      </c>
      <c r="W96" s="77">
        <v>0.9364967435359195</v>
      </c>
      <c r="X96" s="77">
        <v>0.55165970361308558</v>
      </c>
      <c r="Y96" s="77">
        <v>0.53215705899856602</v>
      </c>
      <c r="Z96" s="77">
        <v>0.84571428571428575</v>
      </c>
      <c r="AA96" s="77">
        <v>0.55139858375975492</v>
      </c>
      <c r="AB96" s="77">
        <v>0.38070175438596487</v>
      </c>
      <c r="AC96" s="77">
        <v>0.16842105263157892</v>
      </c>
      <c r="AD96" s="76">
        <v>0.90240032067940568</v>
      </c>
      <c r="AE96" s="77">
        <v>0.75831444421945415</v>
      </c>
      <c r="AF96" s="77">
        <v>0.44868993452542461</v>
      </c>
      <c r="AG96" s="77">
        <v>0.70252883190516058</v>
      </c>
      <c r="AH96" s="77">
        <v>0.6567983076999877</v>
      </c>
      <c r="AI96" s="77">
        <v>0.74407822357450248</v>
      </c>
      <c r="AJ96" s="77">
        <v>0.68893567235642594</v>
      </c>
      <c r="AK96" s="77">
        <v>0.4660501690728599</v>
      </c>
      <c r="AL96" s="77">
        <v>0.16842105263157892</v>
      </c>
      <c r="AM96" s="76">
        <v>0.70313489980809474</v>
      </c>
      <c r="AN96" s="77">
        <v>0.70113512105988363</v>
      </c>
      <c r="AO96" s="78">
        <v>0.4411356313536216</v>
      </c>
      <c r="AP96" s="79">
        <v>0.60824966334186836</v>
      </c>
      <c r="AQ96" s="70">
        <v>1</v>
      </c>
      <c r="AR96" s="71">
        <v>0</v>
      </c>
      <c r="AS96" s="71">
        <v>0</v>
      </c>
      <c r="AT96" s="71">
        <v>0</v>
      </c>
      <c r="AU96" s="71">
        <v>1</v>
      </c>
      <c r="AV96" s="71" t="s">
        <v>3493</v>
      </c>
      <c r="AW96" s="72" t="s">
        <v>3422</v>
      </c>
      <c r="AY96" s="59"/>
      <c r="AZ96" s="59"/>
      <c r="BA96" s="59"/>
      <c r="BB96" s="59"/>
    </row>
    <row r="97" spans="1:54">
      <c r="A97" s="23" t="s">
        <v>3845</v>
      </c>
      <c r="B97" s="23" t="s">
        <v>3713</v>
      </c>
      <c r="C97" s="23" t="s">
        <v>261</v>
      </c>
      <c r="D97" s="24" t="s">
        <v>424</v>
      </c>
      <c r="E97" s="24" t="s">
        <v>939</v>
      </c>
      <c r="F97" s="24" t="s">
        <v>994</v>
      </c>
      <c r="G97" s="24" t="s">
        <v>1003</v>
      </c>
      <c r="H97" s="76">
        <v>0.91057814551573535</v>
      </c>
      <c r="I97" s="77">
        <v>0.60491488813109895</v>
      </c>
      <c r="J97" s="77">
        <v>0.22921054730120732</v>
      </c>
      <c r="K97" s="77">
        <v>0.84717455943397235</v>
      </c>
      <c r="L97" s="77">
        <v>0.51064110404994112</v>
      </c>
      <c r="M97" s="77">
        <v>0.12385083885407455</v>
      </c>
      <c r="N97" s="77">
        <v>0.16660404549802244</v>
      </c>
      <c r="O97" s="77" t="s">
        <v>3395</v>
      </c>
      <c r="P97" s="77">
        <v>0.1526750608751774</v>
      </c>
      <c r="Q97" s="77">
        <v>0.56414983187276635</v>
      </c>
      <c r="R97" s="77">
        <v>0.64293540821584061</v>
      </c>
      <c r="S97" s="77">
        <v>0.68235294117647027</v>
      </c>
      <c r="T97" s="77">
        <v>0.72270472263385088</v>
      </c>
      <c r="U97" s="77">
        <v>0.53474127513586434</v>
      </c>
      <c r="V97" s="77">
        <v>0.51878642539667286</v>
      </c>
      <c r="W97" s="77">
        <v>0.74007563638886298</v>
      </c>
      <c r="X97" s="77">
        <v>0.64002159503674771</v>
      </c>
      <c r="Y97" s="77">
        <v>0.53215705899856602</v>
      </c>
      <c r="Z97" s="77">
        <v>0.84571428571428575</v>
      </c>
      <c r="AA97" s="77">
        <v>0.55139858375975492</v>
      </c>
      <c r="AB97" s="77">
        <v>0.38070175438596487</v>
      </c>
      <c r="AC97" s="77">
        <v>0.16842105263157892</v>
      </c>
      <c r="AD97" s="76">
        <v>0.58156786031601393</v>
      </c>
      <c r="AE97" s="77">
        <v>0.36018912174223761</v>
      </c>
      <c r="AF97" s="77">
        <v>0.60354262004430348</v>
      </c>
      <c r="AG97" s="77">
        <v>0.70252883190516058</v>
      </c>
      <c r="AH97" s="77">
        <v>0.5267638502662686</v>
      </c>
      <c r="AI97" s="77">
        <v>0.6900486157128054</v>
      </c>
      <c r="AJ97" s="77">
        <v>0.68893567235642594</v>
      </c>
      <c r="AK97" s="77">
        <v>0.4660501690728599</v>
      </c>
      <c r="AL97" s="77">
        <v>0.16842105263157892</v>
      </c>
      <c r="AM97" s="76">
        <v>0.51509986736751834</v>
      </c>
      <c r="AN97" s="77">
        <v>0.63978043262807816</v>
      </c>
      <c r="AO97" s="78">
        <v>0.4411356313536216</v>
      </c>
      <c r="AP97" s="79">
        <v>0.52890927056604331</v>
      </c>
      <c r="AQ97" s="70">
        <v>1</v>
      </c>
      <c r="AR97" s="71">
        <v>0</v>
      </c>
      <c r="AS97" s="71">
        <v>1</v>
      </c>
      <c r="AT97" s="71">
        <v>0</v>
      </c>
      <c r="AU97" s="71">
        <v>1</v>
      </c>
      <c r="AV97" s="71" t="s">
        <v>3493</v>
      </c>
      <c r="AW97" s="72" t="s">
        <v>3422</v>
      </c>
      <c r="AY97" s="59"/>
      <c r="AZ97" s="59"/>
      <c r="BA97" s="59"/>
      <c r="BB97" s="59"/>
    </row>
    <row r="98" spans="1:54">
      <c r="A98" s="23" t="s">
        <v>3846</v>
      </c>
      <c r="B98" s="23" t="s">
        <v>3713</v>
      </c>
      <c r="C98" s="23" t="s">
        <v>263</v>
      </c>
      <c r="D98" s="24" t="s">
        <v>424</v>
      </c>
      <c r="E98" s="24" t="s">
        <v>939</v>
      </c>
      <c r="F98" s="24" t="s">
        <v>994</v>
      </c>
      <c r="G98" s="24" t="s">
        <v>1005</v>
      </c>
      <c r="H98" s="76">
        <v>0.91057814551573535</v>
      </c>
      <c r="I98" s="77">
        <v>0.61518980927992306</v>
      </c>
      <c r="J98" s="77">
        <v>0.41106660633288605</v>
      </c>
      <c r="K98" s="77">
        <v>1</v>
      </c>
      <c r="L98" s="77">
        <v>0.49707383233376962</v>
      </c>
      <c r="M98" s="77">
        <v>0.84449194060473776</v>
      </c>
      <c r="N98" s="77">
        <v>0.36481026640663028</v>
      </c>
      <c r="O98" s="77" t="s">
        <v>3395</v>
      </c>
      <c r="P98" s="77">
        <v>0.30178955690718001</v>
      </c>
      <c r="Q98" s="77">
        <v>0.68303751175103955</v>
      </c>
      <c r="R98" s="77">
        <v>0.82278324241988332</v>
      </c>
      <c r="S98" s="77">
        <v>0.68235294117647027</v>
      </c>
      <c r="T98" s="77">
        <v>0.72270472263385088</v>
      </c>
      <c r="U98" s="77">
        <v>0.53139267250425415</v>
      </c>
      <c r="V98" s="77">
        <v>0.51878642539667286</v>
      </c>
      <c r="W98" s="77">
        <v>0.67208801775509042</v>
      </c>
      <c r="X98" s="77">
        <v>0.61863299680588657</v>
      </c>
      <c r="Y98" s="77">
        <v>0.53215705899856602</v>
      </c>
      <c r="Z98" s="77">
        <v>0.84571428571428575</v>
      </c>
      <c r="AA98" s="77">
        <v>0.55139858375975492</v>
      </c>
      <c r="AB98" s="77">
        <v>0.38070175438596487</v>
      </c>
      <c r="AC98" s="77">
        <v>0.16842105263157892</v>
      </c>
      <c r="AD98" s="76">
        <v>0.64561152037618152</v>
      </c>
      <c r="AE98" s="77">
        <v>0.60163311925046359</v>
      </c>
      <c r="AF98" s="77">
        <v>0.75291037708546149</v>
      </c>
      <c r="AG98" s="77">
        <v>0.70252883190516058</v>
      </c>
      <c r="AH98" s="77">
        <v>0.52508954895046345</v>
      </c>
      <c r="AI98" s="77">
        <v>0.64536050728048844</v>
      </c>
      <c r="AJ98" s="77">
        <v>0.68893567235642594</v>
      </c>
      <c r="AK98" s="77">
        <v>0.4660501690728599</v>
      </c>
      <c r="AL98" s="77">
        <v>0.16842105263157892</v>
      </c>
      <c r="AM98" s="76">
        <v>0.66671833890403553</v>
      </c>
      <c r="AN98" s="77">
        <v>0.62432629604537082</v>
      </c>
      <c r="AO98" s="78">
        <v>0.4411356313536216</v>
      </c>
      <c r="AP98" s="79">
        <v>0.57288884941400808</v>
      </c>
      <c r="AQ98" s="70">
        <v>1</v>
      </c>
      <c r="AR98" s="71">
        <v>0</v>
      </c>
      <c r="AS98" s="71">
        <v>1</v>
      </c>
      <c r="AT98" s="71">
        <v>0</v>
      </c>
      <c r="AU98" s="71">
        <v>1</v>
      </c>
      <c r="AV98" s="71" t="s">
        <v>3486</v>
      </c>
      <c r="AW98" s="72" t="s">
        <v>3422</v>
      </c>
      <c r="AY98" s="59"/>
      <c r="AZ98" s="59"/>
      <c r="BA98" s="59"/>
      <c r="BB98" s="59"/>
    </row>
    <row r="99" spans="1:54">
      <c r="A99" s="23" t="s">
        <v>3847</v>
      </c>
      <c r="B99" s="23" t="s">
        <v>3713</v>
      </c>
      <c r="C99" s="23" t="s">
        <v>265</v>
      </c>
      <c r="D99" s="24" t="s">
        <v>424</v>
      </c>
      <c r="E99" s="24" t="s">
        <v>939</v>
      </c>
      <c r="F99" s="24" t="s">
        <v>1011</v>
      </c>
      <c r="G99" s="24" t="s">
        <v>1012</v>
      </c>
      <c r="H99" s="76">
        <v>0.91077842590828495</v>
      </c>
      <c r="I99" s="77">
        <v>0.8483105724250366</v>
      </c>
      <c r="J99" s="77">
        <v>0.8828180137364402</v>
      </c>
      <c r="K99" s="77">
        <v>0.8897289003718406</v>
      </c>
      <c r="L99" s="77">
        <v>0.51462828977027408</v>
      </c>
      <c r="M99" s="77">
        <v>1</v>
      </c>
      <c r="N99" s="77">
        <v>0.84829372700271566</v>
      </c>
      <c r="O99" s="77" t="s">
        <v>3395</v>
      </c>
      <c r="P99" s="77">
        <v>0.5</v>
      </c>
      <c r="Q99" s="77">
        <v>0.59735098556704103</v>
      </c>
      <c r="R99" s="77">
        <v>0.65783686568406163</v>
      </c>
      <c r="S99" s="77">
        <v>0.74117647058823499</v>
      </c>
      <c r="T99" s="77">
        <v>0.78301011532762055</v>
      </c>
      <c r="U99" s="77">
        <v>0.64467122418248302</v>
      </c>
      <c r="V99" s="77">
        <v>0.51171643083391893</v>
      </c>
      <c r="W99" s="77">
        <v>0.93892419734816834</v>
      </c>
      <c r="X99" s="77">
        <v>0.69788154231261179</v>
      </c>
      <c r="Y99" s="77">
        <v>0.50138637162874999</v>
      </c>
      <c r="Z99" s="77">
        <v>0.93714285714285717</v>
      </c>
      <c r="AA99" s="77">
        <v>0.55139858375975492</v>
      </c>
      <c r="AB99" s="77">
        <v>0.38070175438596487</v>
      </c>
      <c r="AC99" s="77">
        <v>0.16842105263157892</v>
      </c>
      <c r="AD99" s="76">
        <v>0.88063567068992066</v>
      </c>
      <c r="AE99" s="77">
        <v>0.75053018342896605</v>
      </c>
      <c r="AF99" s="77">
        <v>0.62759392562555139</v>
      </c>
      <c r="AG99" s="77">
        <v>0.76209329295792783</v>
      </c>
      <c r="AH99" s="77">
        <v>0.57819382750820103</v>
      </c>
      <c r="AI99" s="77">
        <v>0.81840286983039001</v>
      </c>
      <c r="AJ99" s="77">
        <v>0.71926461438580358</v>
      </c>
      <c r="AK99" s="77">
        <v>0.4660501690728599</v>
      </c>
      <c r="AL99" s="77">
        <v>0.16842105263157892</v>
      </c>
      <c r="AM99" s="76">
        <v>0.75291992658147944</v>
      </c>
      <c r="AN99" s="77">
        <v>0.71956333009883966</v>
      </c>
      <c r="AO99" s="78">
        <v>0.45124527869674741</v>
      </c>
      <c r="AP99" s="79">
        <v>0.63326307159947159</v>
      </c>
      <c r="AQ99" s="70">
        <v>1</v>
      </c>
      <c r="AR99" s="71">
        <v>0</v>
      </c>
      <c r="AS99" s="71">
        <v>0</v>
      </c>
      <c r="AT99" s="71">
        <v>0</v>
      </c>
      <c r="AU99" s="71">
        <v>1</v>
      </c>
      <c r="AV99" s="71" t="s">
        <v>3495</v>
      </c>
      <c r="AW99" s="72" t="s">
        <v>3422</v>
      </c>
      <c r="AY99" s="59"/>
      <c r="AZ99" s="59"/>
      <c r="BA99" s="59"/>
      <c r="BB99" s="59"/>
    </row>
    <row r="100" spans="1:54">
      <c r="A100" s="23" t="s">
        <v>3848</v>
      </c>
      <c r="B100" s="23" t="s">
        <v>3713</v>
      </c>
      <c r="C100" s="23" t="s">
        <v>267</v>
      </c>
      <c r="D100" s="24" t="s">
        <v>424</v>
      </c>
      <c r="E100" s="24" t="s">
        <v>939</v>
      </c>
      <c r="F100" s="24" t="s">
        <v>1011</v>
      </c>
      <c r="G100" s="24" t="s">
        <v>1014</v>
      </c>
      <c r="H100" s="76">
        <v>0.91077842590828495</v>
      </c>
      <c r="I100" s="77">
        <v>0.80668239553655996</v>
      </c>
      <c r="J100" s="77">
        <v>0.82349997207483594</v>
      </c>
      <c r="K100" s="77">
        <v>0.84632835556664532</v>
      </c>
      <c r="L100" s="77">
        <v>0.51413031500316364</v>
      </c>
      <c r="M100" s="77">
        <v>1</v>
      </c>
      <c r="N100" s="77">
        <v>0.78010164241768232</v>
      </c>
      <c r="O100" s="77" t="s">
        <v>3395</v>
      </c>
      <c r="P100" s="77">
        <v>0.4320159403223498</v>
      </c>
      <c r="Q100" s="77">
        <v>0.5521304740568197</v>
      </c>
      <c r="R100" s="77">
        <v>0.27502644630562256</v>
      </c>
      <c r="S100" s="77">
        <v>0.74117647058823499</v>
      </c>
      <c r="T100" s="77">
        <v>0.78301011532762055</v>
      </c>
      <c r="U100" s="77">
        <v>0.70867006941784583</v>
      </c>
      <c r="V100" s="77">
        <v>0.51171643083391893</v>
      </c>
      <c r="W100" s="77">
        <v>0.73418664767091868</v>
      </c>
      <c r="X100" s="77">
        <v>0.66296991465661859</v>
      </c>
      <c r="Y100" s="77">
        <v>0.50138637162874999</v>
      </c>
      <c r="Z100" s="77">
        <v>0.93714285714285717</v>
      </c>
      <c r="AA100" s="77">
        <v>0.55139858375975492</v>
      </c>
      <c r="AB100" s="77">
        <v>0.38070175438596487</v>
      </c>
      <c r="AC100" s="77">
        <v>0.16842105263157892</v>
      </c>
      <c r="AD100" s="76">
        <v>0.8469869311732271</v>
      </c>
      <c r="AE100" s="77">
        <v>0.7145152506619683</v>
      </c>
      <c r="AF100" s="77">
        <v>0.41357846018122113</v>
      </c>
      <c r="AG100" s="77">
        <v>0.76209329295792783</v>
      </c>
      <c r="AH100" s="77">
        <v>0.61019325012588244</v>
      </c>
      <c r="AI100" s="77">
        <v>0.69857828116376863</v>
      </c>
      <c r="AJ100" s="77">
        <v>0.71926461438580358</v>
      </c>
      <c r="AK100" s="77">
        <v>0.4660501690728599</v>
      </c>
      <c r="AL100" s="77">
        <v>0.16842105263157892</v>
      </c>
      <c r="AM100" s="76">
        <v>0.65836021400547218</v>
      </c>
      <c r="AN100" s="77">
        <v>0.69028827474919296</v>
      </c>
      <c r="AO100" s="78">
        <v>0.45124527869674741</v>
      </c>
      <c r="AP100" s="79">
        <v>0.59483531846604809</v>
      </c>
      <c r="AQ100" s="70">
        <v>1</v>
      </c>
      <c r="AR100" s="71">
        <v>0</v>
      </c>
      <c r="AS100" s="71">
        <v>0</v>
      </c>
      <c r="AT100" s="71">
        <v>0</v>
      </c>
      <c r="AU100" s="71">
        <v>0</v>
      </c>
      <c r="AV100" s="71" t="s">
        <v>3395</v>
      </c>
      <c r="AW100" s="72" t="s">
        <v>3422</v>
      </c>
      <c r="AY100" s="59"/>
      <c r="AZ100" s="59"/>
      <c r="BA100" s="59"/>
      <c r="BB100" s="59"/>
    </row>
    <row r="101" spans="1:54">
      <c r="A101" s="23" t="s">
        <v>3849</v>
      </c>
      <c r="B101" s="23" t="s">
        <v>3713</v>
      </c>
      <c r="C101" s="23" t="s">
        <v>270</v>
      </c>
      <c r="D101" s="24" t="s">
        <v>424</v>
      </c>
      <c r="E101" s="24" t="s">
        <v>939</v>
      </c>
      <c r="F101" s="24" t="s">
        <v>1011</v>
      </c>
      <c r="G101" s="24" t="s">
        <v>1016</v>
      </c>
      <c r="H101" s="76">
        <v>0.91077842590828495</v>
      </c>
      <c r="I101" s="77">
        <v>0.86676767211062078</v>
      </c>
      <c r="J101" s="77">
        <v>0.92489596673590091</v>
      </c>
      <c r="K101" s="77">
        <v>0.87731278163604676</v>
      </c>
      <c r="L101" s="77">
        <v>0.50567829429608546</v>
      </c>
      <c r="M101" s="77">
        <v>1</v>
      </c>
      <c r="N101" s="77">
        <v>0.93525944809534223</v>
      </c>
      <c r="O101" s="77" t="s">
        <v>3395</v>
      </c>
      <c r="P101" s="77">
        <v>0.5</v>
      </c>
      <c r="Q101" s="77">
        <v>0.51097097390274016</v>
      </c>
      <c r="R101" s="77">
        <v>0.73604825776431126</v>
      </c>
      <c r="S101" s="77">
        <v>0.74117647058823499</v>
      </c>
      <c r="T101" s="77">
        <v>0.78301011532762055</v>
      </c>
      <c r="U101" s="77">
        <v>0.59677753661614985</v>
      </c>
      <c r="V101" s="77">
        <v>0.51171643083391893</v>
      </c>
      <c r="W101" s="77">
        <v>0.91773724130964629</v>
      </c>
      <c r="X101" s="77">
        <v>0.85245728143599675</v>
      </c>
      <c r="Y101" s="77">
        <v>0.50138637162874999</v>
      </c>
      <c r="Z101" s="77">
        <v>0.93714285714285717</v>
      </c>
      <c r="AA101" s="77">
        <v>0.55139858375975492</v>
      </c>
      <c r="AB101" s="77">
        <v>0.38070175438596487</v>
      </c>
      <c r="AC101" s="77">
        <v>0.16842105263157892</v>
      </c>
      <c r="AD101" s="76">
        <v>0.90081402158493551</v>
      </c>
      <c r="AE101" s="77">
        <v>0.76365010480549489</v>
      </c>
      <c r="AF101" s="77">
        <v>0.62350961583352571</v>
      </c>
      <c r="AG101" s="77">
        <v>0.76209329295792783</v>
      </c>
      <c r="AH101" s="77">
        <v>0.55424698372503434</v>
      </c>
      <c r="AI101" s="77">
        <v>0.88509726137282152</v>
      </c>
      <c r="AJ101" s="77">
        <v>0.71926461438580358</v>
      </c>
      <c r="AK101" s="77">
        <v>0.4660501690728599</v>
      </c>
      <c r="AL101" s="77">
        <v>0.16842105263157892</v>
      </c>
      <c r="AM101" s="76">
        <v>0.762657914074652</v>
      </c>
      <c r="AN101" s="77">
        <v>0.73381251268526126</v>
      </c>
      <c r="AO101" s="78">
        <v>0.45124527869674741</v>
      </c>
      <c r="AP101" s="79">
        <v>0.64066205411051347</v>
      </c>
      <c r="AQ101" s="70">
        <v>1</v>
      </c>
      <c r="AR101" s="71">
        <v>0</v>
      </c>
      <c r="AS101" s="71">
        <v>0</v>
      </c>
      <c r="AT101" s="71">
        <v>0</v>
      </c>
      <c r="AU101" s="71">
        <v>0</v>
      </c>
      <c r="AV101" s="71" t="s">
        <v>3395</v>
      </c>
      <c r="AW101" s="72" t="s">
        <v>3422</v>
      </c>
      <c r="AY101" s="59"/>
      <c r="AZ101" s="59"/>
      <c r="BA101" s="59"/>
      <c r="BB101" s="59"/>
    </row>
    <row r="102" spans="1:54">
      <c r="A102" s="23" t="s">
        <v>3850</v>
      </c>
      <c r="B102" s="23" t="s">
        <v>3713</v>
      </c>
      <c r="C102" s="23" t="s">
        <v>272</v>
      </c>
      <c r="D102" s="24" t="s">
        <v>424</v>
      </c>
      <c r="E102" s="24" t="s">
        <v>939</v>
      </c>
      <c r="F102" s="24" t="s">
        <v>1026</v>
      </c>
      <c r="G102" s="24" t="s">
        <v>1027</v>
      </c>
      <c r="H102" s="76">
        <v>0.91057814551573535</v>
      </c>
      <c r="I102" s="77">
        <v>0.8991042035958472</v>
      </c>
      <c r="J102" s="77">
        <v>0.93071178140299238</v>
      </c>
      <c r="K102" s="77">
        <v>0.99280134963302014</v>
      </c>
      <c r="L102" s="77">
        <v>0.49175004168751085</v>
      </c>
      <c r="M102" s="77">
        <v>1</v>
      </c>
      <c r="N102" s="77">
        <v>1</v>
      </c>
      <c r="O102" s="77" t="s">
        <v>3395</v>
      </c>
      <c r="P102" s="77">
        <v>0.5</v>
      </c>
      <c r="Q102" s="77">
        <v>0.50721673848782034</v>
      </c>
      <c r="R102" s="77">
        <v>0.24840013286774676</v>
      </c>
      <c r="S102" s="77">
        <v>0.57647058823529473</v>
      </c>
      <c r="T102" s="77">
        <v>0.80909413053282642</v>
      </c>
      <c r="U102" s="77">
        <v>0.58892037552674603</v>
      </c>
      <c r="V102" s="77">
        <v>0.44739652861828</v>
      </c>
      <c r="W102" s="77">
        <v>0.93019705065331582</v>
      </c>
      <c r="X102" s="77">
        <v>0.71622255927447576</v>
      </c>
      <c r="Y102" s="77">
        <v>0.55109286661076096</v>
      </c>
      <c r="Z102" s="77">
        <v>0.8342857142857143</v>
      </c>
      <c r="AA102" s="77">
        <v>0.55139858375975492</v>
      </c>
      <c r="AB102" s="77">
        <v>0.38070175438596487</v>
      </c>
      <c r="AC102" s="77">
        <v>0.16842105263157892</v>
      </c>
      <c r="AD102" s="76">
        <v>0.91346471017152497</v>
      </c>
      <c r="AE102" s="77">
        <v>0.79691027826410621</v>
      </c>
      <c r="AF102" s="77">
        <v>0.37780843567778355</v>
      </c>
      <c r="AG102" s="77">
        <v>0.69278235938406052</v>
      </c>
      <c r="AH102" s="77">
        <v>0.51815845207251299</v>
      </c>
      <c r="AI102" s="77">
        <v>0.82320980496389584</v>
      </c>
      <c r="AJ102" s="77">
        <v>0.69268929044823757</v>
      </c>
      <c r="AK102" s="77">
        <v>0.4660501690728599</v>
      </c>
      <c r="AL102" s="77">
        <v>0.16842105263157892</v>
      </c>
      <c r="AM102" s="76">
        <v>0.69606114137113817</v>
      </c>
      <c r="AN102" s="77">
        <v>0.67805020547348971</v>
      </c>
      <c r="AO102" s="78">
        <v>0.44238683738422546</v>
      </c>
      <c r="AP102" s="79">
        <v>0.59937428693306039</v>
      </c>
      <c r="AQ102" s="70">
        <v>1</v>
      </c>
      <c r="AR102" s="71">
        <v>0</v>
      </c>
      <c r="AS102" s="71">
        <v>0</v>
      </c>
      <c r="AT102" s="71">
        <v>0</v>
      </c>
      <c r="AU102" s="71">
        <v>1</v>
      </c>
      <c r="AV102" s="71" t="s">
        <v>3486</v>
      </c>
      <c r="AW102" s="72" t="s">
        <v>3422</v>
      </c>
      <c r="AY102" s="59"/>
      <c r="AZ102" s="59"/>
      <c r="BA102" s="59"/>
      <c r="BB102" s="59"/>
    </row>
    <row r="103" spans="1:54">
      <c r="A103" s="23" t="s">
        <v>3851</v>
      </c>
      <c r="B103" s="23" t="s">
        <v>3713</v>
      </c>
      <c r="C103" s="23" t="s">
        <v>274</v>
      </c>
      <c r="D103" s="24" t="s">
        <v>424</v>
      </c>
      <c r="E103" s="24" t="s">
        <v>939</v>
      </c>
      <c r="F103" s="24" t="s">
        <v>1026</v>
      </c>
      <c r="G103" s="24" t="s">
        <v>1029</v>
      </c>
      <c r="H103" s="76">
        <v>0.91057814551573535</v>
      </c>
      <c r="I103" s="77">
        <v>0.88352291519252735</v>
      </c>
      <c r="J103" s="77">
        <v>0.90204697287018143</v>
      </c>
      <c r="K103" s="77">
        <v>1</v>
      </c>
      <c r="L103" s="77">
        <v>0.49175004168751085</v>
      </c>
      <c r="M103" s="77">
        <v>1</v>
      </c>
      <c r="N103" s="77">
        <v>0.89508407376973409</v>
      </c>
      <c r="O103" s="77" t="s">
        <v>3395</v>
      </c>
      <c r="P103" s="77">
        <v>0.5</v>
      </c>
      <c r="Q103" s="77">
        <v>0.56212635314912807</v>
      </c>
      <c r="R103" s="77">
        <v>9.4199013196196474E-2</v>
      </c>
      <c r="S103" s="77">
        <v>0.57647058823529473</v>
      </c>
      <c r="T103" s="77">
        <v>0.80909413053282642</v>
      </c>
      <c r="U103" s="77">
        <v>0.61273780962813273</v>
      </c>
      <c r="V103" s="77">
        <v>0.44739652861828</v>
      </c>
      <c r="W103" s="77">
        <v>0.90238450728004527</v>
      </c>
      <c r="X103" s="77">
        <v>0.70796665181746565</v>
      </c>
      <c r="Y103" s="77">
        <v>0.55109286661076096</v>
      </c>
      <c r="Z103" s="77">
        <v>0.8342857142857143</v>
      </c>
      <c r="AA103" s="77">
        <v>0.55139858375975492</v>
      </c>
      <c r="AB103" s="77">
        <v>0.38070175438596487</v>
      </c>
      <c r="AC103" s="77">
        <v>0.16842105263157892</v>
      </c>
      <c r="AD103" s="76">
        <v>0.89871601119281463</v>
      </c>
      <c r="AE103" s="77">
        <v>0.777366823091449</v>
      </c>
      <c r="AF103" s="77">
        <v>0.32816268317266228</v>
      </c>
      <c r="AG103" s="77">
        <v>0.69278235938406052</v>
      </c>
      <c r="AH103" s="77">
        <v>0.53006716912320639</v>
      </c>
      <c r="AI103" s="77">
        <v>0.8051755795487554</v>
      </c>
      <c r="AJ103" s="77">
        <v>0.69268929044823757</v>
      </c>
      <c r="AK103" s="77">
        <v>0.4660501690728599</v>
      </c>
      <c r="AL103" s="77">
        <v>0.16842105263157892</v>
      </c>
      <c r="AM103" s="76">
        <v>0.66808183915230857</v>
      </c>
      <c r="AN103" s="77">
        <v>0.67600836935200748</v>
      </c>
      <c r="AO103" s="78">
        <v>0.44238683738422546</v>
      </c>
      <c r="AP103" s="79">
        <v>0.59004785751785183</v>
      </c>
      <c r="AQ103" s="70">
        <v>1</v>
      </c>
      <c r="AR103" s="71">
        <v>0</v>
      </c>
      <c r="AS103" s="71">
        <v>0</v>
      </c>
      <c r="AT103" s="71">
        <v>0</v>
      </c>
      <c r="AU103" s="71">
        <v>1</v>
      </c>
      <c r="AV103" s="71" t="s">
        <v>3486</v>
      </c>
      <c r="AW103" s="72" t="s">
        <v>3422</v>
      </c>
      <c r="AY103" s="59"/>
      <c r="AZ103" s="59"/>
      <c r="BA103" s="59"/>
      <c r="BB103" s="59"/>
    </row>
    <row r="104" spans="1:54">
      <c r="A104" s="23" t="s">
        <v>3852</v>
      </c>
      <c r="B104" s="23" t="s">
        <v>3713</v>
      </c>
      <c r="C104" s="23" t="s">
        <v>276</v>
      </c>
      <c r="D104" s="24" t="s">
        <v>424</v>
      </c>
      <c r="E104" s="24" t="s">
        <v>939</v>
      </c>
      <c r="F104" s="24" t="s">
        <v>1026</v>
      </c>
      <c r="G104" s="24" t="s">
        <v>1031</v>
      </c>
      <c r="H104" s="76">
        <v>0.91057814551573535</v>
      </c>
      <c r="I104" s="77">
        <v>0.59911249537797828</v>
      </c>
      <c r="J104" s="77">
        <v>0.33616189859377815</v>
      </c>
      <c r="K104" s="77">
        <v>1</v>
      </c>
      <c r="L104" s="77">
        <v>0.50156238040466283</v>
      </c>
      <c r="M104" s="77">
        <v>0.44470262744400624</v>
      </c>
      <c r="N104" s="77">
        <v>0.21950185825200647</v>
      </c>
      <c r="O104" s="77" t="s">
        <v>3395</v>
      </c>
      <c r="P104" s="77">
        <v>0.26407276442878225</v>
      </c>
      <c r="Q104" s="77">
        <v>0.74559489662902878</v>
      </c>
      <c r="R104" s="77">
        <v>0.37472427737489045</v>
      </c>
      <c r="S104" s="77">
        <v>0.57647058823529473</v>
      </c>
      <c r="T104" s="77">
        <v>0.80909413053282642</v>
      </c>
      <c r="U104" s="77">
        <v>0.59316632707962802</v>
      </c>
      <c r="V104" s="77">
        <v>0.44739652861828</v>
      </c>
      <c r="W104" s="77">
        <v>0.88363857879595054</v>
      </c>
      <c r="X104" s="77">
        <v>0.77838603101111559</v>
      </c>
      <c r="Y104" s="77">
        <v>0.55109286661076096</v>
      </c>
      <c r="Z104" s="77">
        <v>0.8342857142857143</v>
      </c>
      <c r="AA104" s="77">
        <v>0.55139858375975492</v>
      </c>
      <c r="AB104" s="77">
        <v>0.38070175438596487</v>
      </c>
      <c r="AC104" s="77">
        <v>0.16842105263157892</v>
      </c>
      <c r="AD104" s="76">
        <v>0.61528417982916395</v>
      </c>
      <c r="AE104" s="77">
        <v>0.48596792610589146</v>
      </c>
      <c r="AF104" s="77">
        <v>0.56015958700195956</v>
      </c>
      <c r="AG104" s="77">
        <v>0.69278235938406052</v>
      </c>
      <c r="AH104" s="77">
        <v>0.52028142784895404</v>
      </c>
      <c r="AI104" s="77">
        <v>0.83101230490353306</v>
      </c>
      <c r="AJ104" s="77">
        <v>0.69268929044823757</v>
      </c>
      <c r="AK104" s="77">
        <v>0.4660501690728599</v>
      </c>
      <c r="AL104" s="77">
        <v>0.16842105263157892</v>
      </c>
      <c r="AM104" s="76">
        <v>0.55380389764567173</v>
      </c>
      <c r="AN104" s="77">
        <v>0.68135869737884924</v>
      </c>
      <c r="AO104" s="78">
        <v>0.44238683738422546</v>
      </c>
      <c r="AP104" s="79">
        <v>0.55489693649152261</v>
      </c>
      <c r="AQ104" s="70">
        <v>1</v>
      </c>
      <c r="AR104" s="71">
        <v>0</v>
      </c>
      <c r="AS104" s="71">
        <v>0</v>
      </c>
      <c r="AT104" s="71">
        <v>0</v>
      </c>
      <c r="AU104" s="71">
        <v>1</v>
      </c>
      <c r="AV104" s="71" t="s">
        <v>3486</v>
      </c>
      <c r="AW104" s="72" t="s">
        <v>3422</v>
      </c>
      <c r="AY104" s="59"/>
      <c r="AZ104" s="59"/>
      <c r="BA104" s="59"/>
      <c r="BB104" s="59"/>
    </row>
    <row r="105" spans="1:54">
      <c r="A105" s="23" t="s">
        <v>3853</v>
      </c>
      <c r="B105" s="23" t="s">
        <v>3713</v>
      </c>
      <c r="C105" s="23" t="s">
        <v>278</v>
      </c>
      <c r="D105" s="24" t="s">
        <v>424</v>
      </c>
      <c r="E105" s="24" t="s">
        <v>939</v>
      </c>
      <c r="F105" s="24" t="s">
        <v>1026</v>
      </c>
      <c r="G105" s="24" t="s">
        <v>1033</v>
      </c>
      <c r="H105" s="76">
        <v>0.91057814551573535</v>
      </c>
      <c r="I105" s="77">
        <v>0.84076058921345831</v>
      </c>
      <c r="J105" s="77">
        <v>0.92025491778754387</v>
      </c>
      <c r="K105" s="77">
        <v>1</v>
      </c>
      <c r="L105" s="77">
        <v>0.49175004168751085</v>
      </c>
      <c r="M105" s="77">
        <v>1</v>
      </c>
      <c r="N105" s="77">
        <v>0.87340407734813508</v>
      </c>
      <c r="O105" s="77" t="s">
        <v>3395</v>
      </c>
      <c r="P105" s="77">
        <v>0.5</v>
      </c>
      <c r="Q105" s="77">
        <v>0.53500398053131915</v>
      </c>
      <c r="R105" s="77">
        <v>0.18252685810793431</v>
      </c>
      <c r="S105" s="77">
        <v>0.57647058823529473</v>
      </c>
      <c r="T105" s="77">
        <v>0.80909413053282642</v>
      </c>
      <c r="U105" s="77">
        <v>0.5492151124561272</v>
      </c>
      <c r="V105" s="77">
        <v>0.44739652861828</v>
      </c>
      <c r="W105" s="77">
        <v>0.86340842128552397</v>
      </c>
      <c r="X105" s="77">
        <v>0.69837804001131232</v>
      </c>
      <c r="Y105" s="77">
        <v>0.55109286661076096</v>
      </c>
      <c r="Z105" s="77">
        <v>0.8342857142857143</v>
      </c>
      <c r="AA105" s="77">
        <v>0.55139858375975492</v>
      </c>
      <c r="AB105" s="77">
        <v>0.38070175438596487</v>
      </c>
      <c r="AC105" s="77">
        <v>0.16842105263157892</v>
      </c>
      <c r="AD105" s="76">
        <v>0.89053121750557906</v>
      </c>
      <c r="AE105" s="77">
        <v>0.77303082380712917</v>
      </c>
      <c r="AF105" s="77">
        <v>0.35876541931962674</v>
      </c>
      <c r="AG105" s="77">
        <v>0.69278235938406052</v>
      </c>
      <c r="AH105" s="77">
        <v>0.49830582053720363</v>
      </c>
      <c r="AI105" s="77">
        <v>0.7808932306484182</v>
      </c>
      <c r="AJ105" s="77">
        <v>0.69268929044823757</v>
      </c>
      <c r="AK105" s="77">
        <v>0.4660501690728599</v>
      </c>
      <c r="AL105" s="77">
        <v>0.16842105263157892</v>
      </c>
      <c r="AM105" s="76">
        <v>0.67410915354411161</v>
      </c>
      <c r="AN105" s="77">
        <v>0.65732713685656086</v>
      </c>
      <c r="AO105" s="78">
        <v>0.44238683738422546</v>
      </c>
      <c r="AP105" s="79">
        <v>0.58608938459368509</v>
      </c>
      <c r="AQ105" s="70">
        <v>1</v>
      </c>
      <c r="AR105" s="71">
        <v>0</v>
      </c>
      <c r="AS105" s="71">
        <v>0</v>
      </c>
      <c r="AT105" s="71">
        <v>0</v>
      </c>
      <c r="AU105" s="71">
        <v>1</v>
      </c>
      <c r="AV105" s="71" t="s">
        <v>3486</v>
      </c>
      <c r="AW105" s="72" t="s">
        <v>3422</v>
      </c>
      <c r="AY105" s="59"/>
      <c r="AZ105" s="59"/>
      <c r="BA105" s="59"/>
      <c r="BB105" s="59"/>
    </row>
    <row r="106" spans="1:54">
      <c r="A106" s="23" t="s">
        <v>3854</v>
      </c>
      <c r="B106" s="23" t="s">
        <v>3713</v>
      </c>
      <c r="C106" s="23" t="s">
        <v>281</v>
      </c>
      <c r="D106" s="24" t="s">
        <v>424</v>
      </c>
      <c r="E106" s="24" t="s">
        <v>939</v>
      </c>
      <c r="F106" s="24" t="s">
        <v>1026</v>
      </c>
      <c r="G106" s="24" t="s">
        <v>1035</v>
      </c>
      <c r="H106" s="76">
        <v>0.91057814551573535</v>
      </c>
      <c r="I106" s="77">
        <v>0.8991042035958472</v>
      </c>
      <c r="J106" s="77">
        <v>1</v>
      </c>
      <c r="K106" s="77">
        <v>0.87919207655043408</v>
      </c>
      <c r="L106" s="77">
        <v>0.49175004168751085</v>
      </c>
      <c r="M106" s="77">
        <v>1</v>
      </c>
      <c r="N106" s="77">
        <v>1</v>
      </c>
      <c r="O106" s="77" t="s">
        <v>3395</v>
      </c>
      <c r="P106" s="77">
        <v>0.5</v>
      </c>
      <c r="Q106" s="77">
        <v>0.44197675308587486</v>
      </c>
      <c r="R106" s="77">
        <v>0.30698828253400068</v>
      </c>
      <c r="S106" s="77">
        <v>0.57647058823529473</v>
      </c>
      <c r="T106" s="77">
        <v>0.80909413053282642</v>
      </c>
      <c r="U106" s="77">
        <v>0.50352272168771284</v>
      </c>
      <c r="V106" s="77">
        <v>0.44739652861828</v>
      </c>
      <c r="W106" s="77">
        <v>0.8853963607708899</v>
      </c>
      <c r="X106" s="77">
        <v>0.63951529804136231</v>
      </c>
      <c r="Y106" s="77">
        <v>0.55109286661076096</v>
      </c>
      <c r="Z106" s="77">
        <v>0.8342857142857143</v>
      </c>
      <c r="AA106" s="77">
        <v>0.55139858375975492</v>
      </c>
      <c r="AB106" s="77">
        <v>0.38070175438596487</v>
      </c>
      <c r="AC106" s="77">
        <v>0.16842105263157892</v>
      </c>
      <c r="AD106" s="76">
        <v>0.93656078303719426</v>
      </c>
      <c r="AE106" s="77">
        <v>0.774188423647589</v>
      </c>
      <c r="AF106" s="77">
        <v>0.3744825178099378</v>
      </c>
      <c r="AG106" s="77">
        <v>0.69278235938406052</v>
      </c>
      <c r="AH106" s="77">
        <v>0.47545962515299645</v>
      </c>
      <c r="AI106" s="77">
        <v>0.76245582940612611</v>
      </c>
      <c r="AJ106" s="77">
        <v>0.69268929044823757</v>
      </c>
      <c r="AK106" s="77">
        <v>0.4660501690728599</v>
      </c>
      <c r="AL106" s="77">
        <v>0.16842105263157892</v>
      </c>
      <c r="AM106" s="76">
        <v>0.69507724149824046</v>
      </c>
      <c r="AN106" s="77">
        <v>0.64356593798106099</v>
      </c>
      <c r="AO106" s="78">
        <v>0.44238683738422546</v>
      </c>
      <c r="AP106" s="79">
        <v>0.58820919194844268</v>
      </c>
      <c r="AQ106" s="70">
        <v>1</v>
      </c>
      <c r="AR106" s="71">
        <v>0</v>
      </c>
      <c r="AS106" s="71">
        <v>0</v>
      </c>
      <c r="AT106" s="71">
        <v>0</v>
      </c>
      <c r="AU106" s="71">
        <v>1</v>
      </c>
      <c r="AV106" s="71" t="s">
        <v>3486</v>
      </c>
      <c r="AW106" s="72" t="s">
        <v>3422</v>
      </c>
      <c r="AY106" s="59"/>
      <c r="AZ106" s="59"/>
      <c r="BA106" s="59"/>
      <c r="BB106" s="59"/>
    </row>
    <row r="107" spans="1:54">
      <c r="A107" s="23" t="s">
        <v>3855</v>
      </c>
      <c r="B107" s="23" t="s">
        <v>3713</v>
      </c>
      <c r="C107" s="23" t="s">
        <v>283</v>
      </c>
      <c r="D107" s="24" t="s">
        <v>424</v>
      </c>
      <c r="E107" s="24" t="s">
        <v>939</v>
      </c>
      <c r="F107" s="24" t="s">
        <v>1026</v>
      </c>
      <c r="G107" s="24" t="s">
        <v>1037</v>
      </c>
      <c r="H107" s="76">
        <v>0.91057814551573535</v>
      </c>
      <c r="I107" s="77">
        <v>0.62558391616790721</v>
      </c>
      <c r="J107" s="77">
        <v>0.52497462552193708</v>
      </c>
      <c r="K107" s="77">
        <v>0.91669576362754679</v>
      </c>
      <c r="L107" s="77">
        <v>0.50644727573917436</v>
      </c>
      <c r="M107" s="77">
        <v>0.67614448315532072</v>
      </c>
      <c r="N107" s="77">
        <v>0.43173698354439199</v>
      </c>
      <c r="O107" s="77" t="s">
        <v>3395</v>
      </c>
      <c r="P107" s="77">
        <v>0.2936070138696818</v>
      </c>
      <c r="Q107" s="77">
        <v>0.65183537219270837</v>
      </c>
      <c r="R107" s="77">
        <v>0.75934035300025382</v>
      </c>
      <c r="S107" s="77">
        <v>0.57647058823529473</v>
      </c>
      <c r="T107" s="77">
        <v>0.80909413053282642</v>
      </c>
      <c r="U107" s="77">
        <v>0.5617913117997787</v>
      </c>
      <c r="V107" s="77">
        <v>0.44739652861828</v>
      </c>
      <c r="W107" s="77">
        <v>0.89636360751847211</v>
      </c>
      <c r="X107" s="77">
        <v>0.6549867542906711</v>
      </c>
      <c r="Y107" s="77">
        <v>0.55109286661076096</v>
      </c>
      <c r="Z107" s="77">
        <v>0.8342857142857143</v>
      </c>
      <c r="AA107" s="77">
        <v>0.55139858375975492</v>
      </c>
      <c r="AB107" s="77">
        <v>0.38070175438596487</v>
      </c>
      <c r="AC107" s="77">
        <v>0.16842105263157892</v>
      </c>
      <c r="AD107" s="76">
        <v>0.68704556240185999</v>
      </c>
      <c r="AE107" s="77">
        <v>0.5649263039872231</v>
      </c>
      <c r="AF107" s="77">
        <v>0.7055878625964811</v>
      </c>
      <c r="AG107" s="77">
        <v>0.69278235938406052</v>
      </c>
      <c r="AH107" s="77">
        <v>0.50459392020902938</v>
      </c>
      <c r="AI107" s="77">
        <v>0.77567518090457166</v>
      </c>
      <c r="AJ107" s="77">
        <v>0.69268929044823757</v>
      </c>
      <c r="AK107" s="77">
        <v>0.4660501690728599</v>
      </c>
      <c r="AL107" s="77">
        <v>0.16842105263157892</v>
      </c>
      <c r="AM107" s="76">
        <v>0.65251990966185469</v>
      </c>
      <c r="AN107" s="77">
        <v>0.65768382016588711</v>
      </c>
      <c r="AO107" s="78">
        <v>0.44238683738422546</v>
      </c>
      <c r="AP107" s="79">
        <v>0.57946817442250842</v>
      </c>
      <c r="AQ107" s="70">
        <v>1</v>
      </c>
      <c r="AR107" s="71">
        <v>0</v>
      </c>
      <c r="AS107" s="71">
        <v>0</v>
      </c>
      <c r="AT107" s="71">
        <v>0</v>
      </c>
      <c r="AU107" s="71">
        <v>1</v>
      </c>
      <c r="AV107" s="71" t="s">
        <v>3486</v>
      </c>
      <c r="AW107" s="72" t="s">
        <v>3422</v>
      </c>
      <c r="AY107" s="59"/>
      <c r="AZ107" s="59"/>
      <c r="BA107" s="59"/>
      <c r="BB107" s="59"/>
    </row>
    <row r="108" spans="1:54">
      <c r="A108" s="23" t="s">
        <v>3856</v>
      </c>
      <c r="B108" s="23" t="s">
        <v>3713</v>
      </c>
      <c r="C108" s="23" t="s">
        <v>285</v>
      </c>
      <c r="D108" s="24" t="s">
        <v>424</v>
      </c>
      <c r="E108" s="24" t="s">
        <v>939</v>
      </c>
      <c r="F108" s="24" t="s">
        <v>1026</v>
      </c>
      <c r="G108" s="24" t="s">
        <v>1041</v>
      </c>
      <c r="H108" s="76">
        <v>0.91057814551573535</v>
      </c>
      <c r="I108" s="77">
        <v>0.6719886897547086</v>
      </c>
      <c r="J108" s="77">
        <v>0.63955334095862404</v>
      </c>
      <c r="K108" s="77">
        <v>0.78455643279634901</v>
      </c>
      <c r="L108" s="77">
        <v>0.52387639258803886</v>
      </c>
      <c r="M108" s="77">
        <v>0.97207607104475569</v>
      </c>
      <c r="N108" s="77">
        <v>0.66006631685373751</v>
      </c>
      <c r="O108" s="77" t="s">
        <v>3395</v>
      </c>
      <c r="P108" s="77">
        <v>0.47330613754376244</v>
      </c>
      <c r="Q108" s="77">
        <v>0.83990527845816498</v>
      </c>
      <c r="R108" s="77">
        <v>0.96077050484669047</v>
      </c>
      <c r="S108" s="77">
        <v>0.57647058823529473</v>
      </c>
      <c r="T108" s="77">
        <v>0.80909413053282642</v>
      </c>
      <c r="U108" s="77">
        <v>0.60665716685327931</v>
      </c>
      <c r="V108" s="77">
        <v>0.44739652861828</v>
      </c>
      <c r="W108" s="77">
        <v>0.71870357454129752</v>
      </c>
      <c r="X108" s="77">
        <v>0.90873464229725309</v>
      </c>
      <c r="Y108" s="77">
        <v>0.55109286661076096</v>
      </c>
      <c r="Z108" s="77">
        <v>0.8342857142857143</v>
      </c>
      <c r="AA108" s="77">
        <v>0.55139858375975492</v>
      </c>
      <c r="AB108" s="77">
        <v>0.38070175438596487</v>
      </c>
      <c r="AC108" s="77">
        <v>0.16842105263157892</v>
      </c>
      <c r="AD108" s="76">
        <v>0.7407067254096894</v>
      </c>
      <c r="AE108" s="77">
        <v>0.68277627016532871</v>
      </c>
      <c r="AF108" s="77">
        <v>0.90033789165242772</v>
      </c>
      <c r="AG108" s="77">
        <v>0.69278235938406052</v>
      </c>
      <c r="AH108" s="77">
        <v>0.52702684773577968</v>
      </c>
      <c r="AI108" s="77">
        <v>0.81371910841927531</v>
      </c>
      <c r="AJ108" s="77">
        <v>0.69268929044823757</v>
      </c>
      <c r="AK108" s="77">
        <v>0.4660501690728599</v>
      </c>
      <c r="AL108" s="77">
        <v>0.16842105263157892</v>
      </c>
      <c r="AM108" s="76">
        <v>0.77460696240914861</v>
      </c>
      <c r="AN108" s="77">
        <v>0.67784277184637176</v>
      </c>
      <c r="AO108" s="78">
        <v>0.44238683738422546</v>
      </c>
      <c r="AP108" s="79">
        <v>0.62316150281908711</v>
      </c>
      <c r="AQ108" s="70">
        <v>1</v>
      </c>
      <c r="AR108" s="71">
        <v>0</v>
      </c>
      <c r="AS108" s="71">
        <v>0</v>
      </c>
      <c r="AT108" s="71">
        <v>0</v>
      </c>
      <c r="AU108" s="71">
        <v>1</v>
      </c>
      <c r="AV108" s="71" t="s">
        <v>3497</v>
      </c>
      <c r="AW108" s="72" t="s">
        <v>3422</v>
      </c>
      <c r="AY108" s="59"/>
      <c r="AZ108" s="59"/>
      <c r="BA108" s="59"/>
      <c r="BB108" s="59"/>
    </row>
    <row r="109" spans="1:54">
      <c r="A109" s="23" t="s">
        <v>3857</v>
      </c>
      <c r="B109" s="23" t="s">
        <v>3713</v>
      </c>
      <c r="C109" s="23" t="s">
        <v>287</v>
      </c>
      <c r="D109" s="24" t="s">
        <v>424</v>
      </c>
      <c r="E109" s="24" t="s">
        <v>939</v>
      </c>
      <c r="F109" s="24" t="s">
        <v>1026</v>
      </c>
      <c r="G109" s="24" t="s">
        <v>1049</v>
      </c>
      <c r="H109" s="76">
        <v>0.91057814551573535</v>
      </c>
      <c r="I109" s="77">
        <v>0.82689525512415007</v>
      </c>
      <c r="J109" s="77">
        <v>0.78463924804004059</v>
      </c>
      <c r="K109" s="77">
        <v>1</v>
      </c>
      <c r="L109" s="77">
        <v>0.49192131790672927</v>
      </c>
      <c r="M109" s="77">
        <v>1</v>
      </c>
      <c r="N109" s="77">
        <v>0.80153321639646102</v>
      </c>
      <c r="O109" s="77" t="s">
        <v>3395</v>
      </c>
      <c r="P109" s="77">
        <v>0.48282245961892828</v>
      </c>
      <c r="Q109" s="77">
        <v>0.56088529131280973</v>
      </c>
      <c r="R109" s="77">
        <v>0.92383391315524177</v>
      </c>
      <c r="S109" s="77">
        <v>0.57647058823529473</v>
      </c>
      <c r="T109" s="77">
        <v>0.80909413053282642</v>
      </c>
      <c r="U109" s="77">
        <v>0.55499258813044217</v>
      </c>
      <c r="V109" s="77">
        <v>0.44739652861828</v>
      </c>
      <c r="W109" s="77">
        <v>0.35341985258890118</v>
      </c>
      <c r="X109" s="77">
        <v>0.69988876491689767</v>
      </c>
      <c r="Y109" s="77">
        <v>0.55109286661076096</v>
      </c>
      <c r="Z109" s="77">
        <v>0.8342857142857143</v>
      </c>
      <c r="AA109" s="77">
        <v>0.55139858375975492</v>
      </c>
      <c r="AB109" s="77">
        <v>0.38070175438596487</v>
      </c>
      <c r="AC109" s="77">
        <v>0.16842105263157892</v>
      </c>
      <c r="AD109" s="76">
        <v>0.84070421622664193</v>
      </c>
      <c r="AE109" s="77">
        <v>0.7552553987844236</v>
      </c>
      <c r="AF109" s="77">
        <v>0.74235960223402575</v>
      </c>
      <c r="AG109" s="77">
        <v>0.69278235938406052</v>
      </c>
      <c r="AH109" s="77">
        <v>0.50119455837436111</v>
      </c>
      <c r="AI109" s="77">
        <v>0.52665430875289942</v>
      </c>
      <c r="AJ109" s="77">
        <v>0.69268929044823757</v>
      </c>
      <c r="AK109" s="77">
        <v>0.4660501690728599</v>
      </c>
      <c r="AL109" s="77">
        <v>0.16842105263157892</v>
      </c>
      <c r="AM109" s="76">
        <v>0.77943973908169717</v>
      </c>
      <c r="AN109" s="77">
        <v>0.57354374217044035</v>
      </c>
      <c r="AO109" s="78">
        <v>0.44238683738422546</v>
      </c>
      <c r="AP109" s="79">
        <v>0.59053729528500076</v>
      </c>
      <c r="AQ109" s="70">
        <v>1</v>
      </c>
      <c r="AR109" s="71">
        <v>0</v>
      </c>
      <c r="AS109" s="71">
        <v>0</v>
      </c>
      <c r="AT109" s="71">
        <v>0</v>
      </c>
      <c r="AU109" s="71">
        <v>1</v>
      </c>
      <c r="AV109" s="71" t="s">
        <v>3486</v>
      </c>
      <c r="AW109" s="72" t="s">
        <v>3422</v>
      </c>
    </row>
    <row r="110" spans="1:54">
      <c r="A110" s="23" t="s">
        <v>3858</v>
      </c>
      <c r="B110" s="23" t="s">
        <v>3713</v>
      </c>
      <c r="C110" s="23" t="s">
        <v>290</v>
      </c>
      <c r="D110" s="24" t="s">
        <v>424</v>
      </c>
      <c r="E110" s="24" t="s">
        <v>1051</v>
      </c>
      <c r="F110" s="24" t="s">
        <v>1086</v>
      </c>
      <c r="G110" s="24" t="s">
        <v>1087</v>
      </c>
      <c r="H110" s="76">
        <v>0.91339458853596356</v>
      </c>
      <c r="I110" s="77">
        <v>0.91574473117149324</v>
      </c>
      <c r="J110" s="77">
        <v>0.74667391040804176</v>
      </c>
      <c r="K110" s="77">
        <v>0.95853534785698125</v>
      </c>
      <c r="L110" s="77">
        <v>0.48344450002779177</v>
      </c>
      <c r="M110" s="77">
        <v>1</v>
      </c>
      <c r="N110" s="77">
        <v>0.66218143166161025</v>
      </c>
      <c r="O110" s="77" t="s">
        <v>3395</v>
      </c>
      <c r="P110" s="77">
        <v>0.5</v>
      </c>
      <c r="Q110" s="77">
        <v>0.49018645731108929</v>
      </c>
      <c r="R110" s="77">
        <v>0.13102043538877217</v>
      </c>
      <c r="S110" s="77">
        <v>0.71764705882353041</v>
      </c>
      <c r="T110" s="77">
        <v>0.74376650988982673</v>
      </c>
      <c r="U110" s="77">
        <v>0.6106805441995462</v>
      </c>
      <c r="V110" s="77">
        <v>0.56805201831092056</v>
      </c>
      <c r="W110" s="77">
        <v>1</v>
      </c>
      <c r="X110" s="77">
        <v>0.52042607864614998</v>
      </c>
      <c r="Y110" s="77">
        <v>0.46182405929612902</v>
      </c>
      <c r="Z110" s="77">
        <v>0.86857142857142855</v>
      </c>
      <c r="AA110" s="77">
        <v>0.53551079533789459</v>
      </c>
      <c r="AB110" s="77">
        <v>0.38070175438596487</v>
      </c>
      <c r="AC110" s="77">
        <v>0.16842105263157892</v>
      </c>
      <c r="AD110" s="76">
        <v>0.85860441003849941</v>
      </c>
      <c r="AE110" s="77">
        <v>0.72083225590927669</v>
      </c>
      <c r="AF110" s="77">
        <v>0.31060344634993076</v>
      </c>
      <c r="AG110" s="77">
        <v>0.73070678435667857</v>
      </c>
      <c r="AH110" s="77">
        <v>0.58936628125523338</v>
      </c>
      <c r="AI110" s="77">
        <v>0.76021303932307505</v>
      </c>
      <c r="AJ110" s="77">
        <v>0.66519774393377884</v>
      </c>
      <c r="AK110" s="77">
        <v>0.45810627486192973</v>
      </c>
      <c r="AL110" s="77">
        <v>0.16842105263157892</v>
      </c>
      <c r="AM110" s="76">
        <v>0.63001337076590225</v>
      </c>
      <c r="AN110" s="77">
        <v>0.6934287016449957</v>
      </c>
      <c r="AO110" s="78">
        <v>0.4305750238090959</v>
      </c>
      <c r="AP110" s="79">
        <v>0.57882223025333168</v>
      </c>
      <c r="AQ110" s="70">
        <v>1</v>
      </c>
      <c r="AR110" s="71">
        <v>0</v>
      </c>
      <c r="AS110" s="71">
        <v>0</v>
      </c>
      <c r="AT110" s="71">
        <v>0</v>
      </c>
      <c r="AU110" s="71">
        <v>1</v>
      </c>
      <c r="AV110" s="71" t="s">
        <v>3449</v>
      </c>
      <c r="AW110" s="72" t="s">
        <v>3422</v>
      </c>
    </row>
    <row r="111" spans="1:54">
      <c r="A111" s="23" t="s">
        <v>3859</v>
      </c>
      <c r="B111" s="23" t="s">
        <v>3713</v>
      </c>
      <c r="C111" s="23" t="s">
        <v>292</v>
      </c>
      <c r="D111" s="24" t="s">
        <v>424</v>
      </c>
      <c r="E111" s="24" t="s">
        <v>1051</v>
      </c>
      <c r="F111" s="24" t="s">
        <v>1086</v>
      </c>
      <c r="G111" s="24" t="s">
        <v>1091</v>
      </c>
      <c r="H111" s="76">
        <v>0.91339458853596356</v>
      </c>
      <c r="I111" s="77">
        <v>0.4806814378984543</v>
      </c>
      <c r="J111" s="77">
        <v>0.19121939337483784</v>
      </c>
      <c r="K111" s="77">
        <v>0.89754035334962623</v>
      </c>
      <c r="L111" s="77">
        <v>0.48994716971455682</v>
      </c>
      <c r="M111" s="77">
        <v>0.40171418523692681</v>
      </c>
      <c r="N111" s="77">
        <v>0.13918273619689048</v>
      </c>
      <c r="O111" s="77" t="s">
        <v>3395</v>
      </c>
      <c r="P111" s="77">
        <v>0.24330505304063427</v>
      </c>
      <c r="Q111" s="77">
        <v>0.70071966415097775</v>
      </c>
      <c r="R111" s="77">
        <v>0</v>
      </c>
      <c r="S111" s="77">
        <v>0.71764705882353041</v>
      </c>
      <c r="T111" s="77">
        <v>0.74376650988982673</v>
      </c>
      <c r="U111" s="77">
        <v>0.66539691384505284</v>
      </c>
      <c r="V111" s="77">
        <v>0.56805201831092056</v>
      </c>
      <c r="W111" s="77">
        <v>1</v>
      </c>
      <c r="X111" s="77">
        <v>0.77459533641018186</v>
      </c>
      <c r="Y111" s="77">
        <v>0.46182405929612902</v>
      </c>
      <c r="Z111" s="77">
        <v>0.86857142857142855</v>
      </c>
      <c r="AA111" s="77">
        <v>0.53551079533789459</v>
      </c>
      <c r="AB111" s="77">
        <v>0.38070175438596487</v>
      </c>
      <c r="AC111" s="77">
        <v>0.16842105263157892</v>
      </c>
      <c r="AD111" s="76">
        <v>0.5284318066030852</v>
      </c>
      <c r="AE111" s="77">
        <v>0.43433789950772689</v>
      </c>
      <c r="AF111" s="77">
        <v>0.35035983207548888</v>
      </c>
      <c r="AG111" s="77">
        <v>0.73070678435667857</v>
      </c>
      <c r="AH111" s="77">
        <v>0.6167244660779867</v>
      </c>
      <c r="AI111" s="77">
        <v>0.88729766820509093</v>
      </c>
      <c r="AJ111" s="77">
        <v>0.66519774393377884</v>
      </c>
      <c r="AK111" s="77">
        <v>0.45810627486192973</v>
      </c>
      <c r="AL111" s="77">
        <v>0.16842105263157892</v>
      </c>
      <c r="AM111" s="76">
        <v>0.43770984606210028</v>
      </c>
      <c r="AN111" s="77">
        <v>0.7449096395465854</v>
      </c>
      <c r="AO111" s="78">
        <v>0.4305750238090959</v>
      </c>
      <c r="AP111" s="79">
        <v>0.5287318259325422</v>
      </c>
      <c r="AQ111" s="70">
        <v>1</v>
      </c>
      <c r="AR111" s="71">
        <v>0</v>
      </c>
      <c r="AS111" s="71">
        <v>1</v>
      </c>
      <c r="AT111" s="71">
        <v>0</v>
      </c>
      <c r="AU111" s="71">
        <v>0</v>
      </c>
      <c r="AV111" s="71" t="s">
        <v>3395</v>
      </c>
      <c r="AW111" s="72" t="s">
        <v>3422</v>
      </c>
    </row>
    <row r="112" spans="1:54">
      <c r="A112" s="23" t="s">
        <v>3860</v>
      </c>
      <c r="B112" s="23" t="s">
        <v>3713</v>
      </c>
      <c r="C112" s="23" t="s">
        <v>294</v>
      </c>
      <c r="D112" s="24" t="s">
        <v>424</v>
      </c>
      <c r="E112" s="24" t="s">
        <v>1051</v>
      </c>
      <c r="F112" s="24" t="s">
        <v>1086</v>
      </c>
      <c r="G112" s="24" t="s">
        <v>1093</v>
      </c>
      <c r="H112" s="76">
        <v>0.91339458853596356</v>
      </c>
      <c r="I112" s="77">
        <v>0.83388946742020276</v>
      </c>
      <c r="J112" s="77">
        <v>0.58320583109434176</v>
      </c>
      <c r="K112" s="77">
        <v>0.94487315027538732</v>
      </c>
      <c r="L112" s="77">
        <v>0.48344450002779177</v>
      </c>
      <c r="M112" s="77">
        <v>1</v>
      </c>
      <c r="N112" s="77">
        <v>0.74837476306814021</v>
      </c>
      <c r="O112" s="77" t="s">
        <v>3395</v>
      </c>
      <c r="P112" s="77">
        <v>0.5</v>
      </c>
      <c r="Q112" s="77">
        <v>0.51012209022742527</v>
      </c>
      <c r="R112" s="77">
        <v>8.3838978463231281E-2</v>
      </c>
      <c r="S112" s="77">
        <v>0.71764705882353041</v>
      </c>
      <c r="T112" s="77">
        <v>0.74376650988982673</v>
      </c>
      <c r="U112" s="77">
        <v>0.82840135911306667</v>
      </c>
      <c r="V112" s="77">
        <v>0.56805201831092056</v>
      </c>
      <c r="W112" s="77">
        <v>0.88237488733725811</v>
      </c>
      <c r="X112" s="77">
        <v>0.57712480926485621</v>
      </c>
      <c r="Y112" s="77">
        <v>0.46182405929612902</v>
      </c>
      <c r="Z112" s="77">
        <v>0.86857142857142855</v>
      </c>
      <c r="AA112" s="77">
        <v>0.53551079533789459</v>
      </c>
      <c r="AB112" s="77">
        <v>0.38070175438596487</v>
      </c>
      <c r="AC112" s="77">
        <v>0.16842105263157892</v>
      </c>
      <c r="AD112" s="76">
        <v>0.77682996235016943</v>
      </c>
      <c r="AE112" s="77">
        <v>0.73533848267426394</v>
      </c>
      <c r="AF112" s="77">
        <v>0.29698053434532828</v>
      </c>
      <c r="AG112" s="77">
        <v>0.73070678435667857</v>
      </c>
      <c r="AH112" s="77">
        <v>0.69822668871199367</v>
      </c>
      <c r="AI112" s="77">
        <v>0.72974984830105716</v>
      </c>
      <c r="AJ112" s="77">
        <v>0.66519774393377884</v>
      </c>
      <c r="AK112" s="77">
        <v>0.45810627486192973</v>
      </c>
      <c r="AL112" s="77">
        <v>0.16842105263157892</v>
      </c>
      <c r="AM112" s="76">
        <v>0.60304965978992053</v>
      </c>
      <c r="AN112" s="77">
        <v>0.71956110712324317</v>
      </c>
      <c r="AO112" s="78">
        <v>0.4305750238090959</v>
      </c>
      <c r="AP112" s="79">
        <v>0.57803995641672123</v>
      </c>
      <c r="AQ112" s="70">
        <v>1</v>
      </c>
      <c r="AR112" s="71">
        <v>0</v>
      </c>
      <c r="AS112" s="71">
        <v>0</v>
      </c>
      <c r="AT112" s="71">
        <v>0</v>
      </c>
      <c r="AU112" s="71">
        <v>1</v>
      </c>
      <c r="AV112" s="71" t="s">
        <v>3449</v>
      </c>
      <c r="AW112" s="72" t="s">
        <v>3422</v>
      </c>
    </row>
    <row r="113" spans="1:49">
      <c r="A113" s="23" t="s">
        <v>3861</v>
      </c>
      <c r="B113" s="23" t="s">
        <v>3713</v>
      </c>
      <c r="C113" s="23" t="s">
        <v>296</v>
      </c>
      <c r="D113" s="24" t="s">
        <v>424</v>
      </c>
      <c r="E113" s="24" t="s">
        <v>1051</v>
      </c>
      <c r="F113" s="24" t="s">
        <v>1086</v>
      </c>
      <c r="G113" s="24" t="s">
        <v>1095</v>
      </c>
      <c r="H113" s="76">
        <v>0.91339458853596356</v>
      </c>
      <c r="I113" s="77">
        <v>0.91574473117149324</v>
      </c>
      <c r="J113" s="77">
        <v>0.98170779072023684</v>
      </c>
      <c r="K113" s="77">
        <v>0.96142620729963091</v>
      </c>
      <c r="L113" s="77">
        <v>0.48349382324281986</v>
      </c>
      <c r="M113" s="77">
        <v>1</v>
      </c>
      <c r="N113" s="77">
        <v>1</v>
      </c>
      <c r="O113" s="77" t="s">
        <v>3395</v>
      </c>
      <c r="P113" s="77">
        <v>0.5</v>
      </c>
      <c r="Q113" s="77">
        <v>0.39709100456515045</v>
      </c>
      <c r="R113" s="77">
        <v>5.6575898081771006E-2</v>
      </c>
      <c r="S113" s="77">
        <v>0.71764705882353041</v>
      </c>
      <c r="T113" s="77">
        <v>0.74376650988982673</v>
      </c>
      <c r="U113" s="77">
        <v>0.80528116451134135</v>
      </c>
      <c r="V113" s="77">
        <v>0.56805201831092056</v>
      </c>
      <c r="W113" s="77">
        <v>0.95885220714501662</v>
      </c>
      <c r="X113" s="77">
        <v>0.62343955182981936</v>
      </c>
      <c r="Y113" s="77">
        <v>0.46182405929612902</v>
      </c>
      <c r="Z113" s="77">
        <v>0.86857142857142855</v>
      </c>
      <c r="AA113" s="77">
        <v>0.53551079533789459</v>
      </c>
      <c r="AB113" s="77">
        <v>0.38070175438596487</v>
      </c>
      <c r="AC113" s="77">
        <v>0.16842105263157892</v>
      </c>
      <c r="AD113" s="76">
        <v>0.93694903680923114</v>
      </c>
      <c r="AE113" s="77">
        <v>0.78898400610849018</v>
      </c>
      <c r="AF113" s="77">
        <v>0.22683345132346072</v>
      </c>
      <c r="AG113" s="77">
        <v>0.73070678435667857</v>
      </c>
      <c r="AH113" s="77">
        <v>0.68666659141113096</v>
      </c>
      <c r="AI113" s="77">
        <v>0.79114587948741799</v>
      </c>
      <c r="AJ113" s="77">
        <v>0.66519774393377884</v>
      </c>
      <c r="AK113" s="77">
        <v>0.45810627486192973</v>
      </c>
      <c r="AL113" s="77">
        <v>0.16842105263157892</v>
      </c>
      <c r="AM113" s="76">
        <v>0.65092216474706066</v>
      </c>
      <c r="AN113" s="77">
        <v>0.73617308508507584</v>
      </c>
      <c r="AO113" s="78">
        <v>0.4305750238090959</v>
      </c>
      <c r="AP113" s="79">
        <v>0.59839864208805116</v>
      </c>
      <c r="AQ113" s="70">
        <v>1</v>
      </c>
      <c r="AR113" s="71">
        <v>0</v>
      </c>
      <c r="AS113" s="71">
        <v>0</v>
      </c>
      <c r="AT113" s="71">
        <v>0</v>
      </c>
      <c r="AU113" s="71">
        <v>1</v>
      </c>
      <c r="AV113" s="71" t="s">
        <v>3501</v>
      </c>
      <c r="AW113" s="72" t="s">
        <v>3422</v>
      </c>
    </row>
    <row r="114" spans="1:49">
      <c r="A114" s="23" t="s">
        <v>3862</v>
      </c>
      <c r="B114" s="23" t="s">
        <v>3713</v>
      </c>
      <c r="C114" s="23" t="s">
        <v>300</v>
      </c>
      <c r="D114" s="24" t="s">
        <v>424</v>
      </c>
      <c r="E114" s="24" t="s">
        <v>1051</v>
      </c>
      <c r="F114" s="24" t="s">
        <v>1086</v>
      </c>
      <c r="G114" s="24" t="s">
        <v>1101</v>
      </c>
      <c r="H114" s="76">
        <v>0.91339458853596356</v>
      </c>
      <c r="I114" s="77">
        <v>0.91574473117149324</v>
      </c>
      <c r="J114" s="77">
        <v>0.99371175871795148</v>
      </c>
      <c r="K114" s="77">
        <v>0.8660659430848181</v>
      </c>
      <c r="L114" s="77">
        <v>0.48344450002779177</v>
      </c>
      <c r="M114" s="77">
        <v>1</v>
      </c>
      <c r="N114" s="77">
        <v>1</v>
      </c>
      <c r="O114" s="77" t="s">
        <v>3395</v>
      </c>
      <c r="P114" s="77">
        <v>0.625</v>
      </c>
      <c r="Q114" s="77">
        <v>0.71955968586145913</v>
      </c>
      <c r="R114" s="77">
        <v>0.29863667372667108</v>
      </c>
      <c r="S114" s="77">
        <v>0.71764705882353041</v>
      </c>
      <c r="T114" s="77">
        <v>0.74376650988982673</v>
      </c>
      <c r="U114" s="77">
        <v>0.75352184257961141</v>
      </c>
      <c r="V114" s="77">
        <v>0.56805201831092056</v>
      </c>
      <c r="W114" s="77">
        <v>1</v>
      </c>
      <c r="X114" s="77">
        <v>0.50227941440186963</v>
      </c>
      <c r="Y114" s="77">
        <v>0.46182405929612902</v>
      </c>
      <c r="Z114" s="77">
        <v>0.86857142857142855</v>
      </c>
      <c r="AA114" s="77">
        <v>0.57128971634221681</v>
      </c>
      <c r="AB114" s="77">
        <v>0.38070175438596487</v>
      </c>
      <c r="AC114" s="77">
        <v>0.16842105263157892</v>
      </c>
      <c r="AD114" s="76">
        <v>0.94095035947513617</v>
      </c>
      <c r="AE114" s="77">
        <v>0.79490208862252199</v>
      </c>
      <c r="AF114" s="77">
        <v>0.50909817979406513</v>
      </c>
      <c r="AG114" s="77">
        <v>0.73070678435667857</v>
      </c>
      <c r="AH114" s="77">
        <v>0.66078693044526604</v>
      </c>
      <c r="AI114" s="77">
        <v>0.75113970720093481</v>
      </c>
      <c r="AJ114" s="77">
        <v>0.66519774393377884</v>
      </c>
      <c r="AK114" s="77">
        <v>0.47599573536409084</v>
      </c>
      <c r="AL114" s="77">
        <v>0.16842105263157892</v>
      </c>
      <c r="AM114" s="76">
        <v>0.74831687596390772</v>
      </c>
      <c r="AN114" s="77">
        <v>0.71421114066762648</v>
      </c>
      <c r="AO114" s="78">
        <v>0.43653817730981626</v>
      </c>
      <c r="AP114" s="79">
        <v>0.62432014138673209</v>
      </c>
      <c r="AQ114" s="70">
        <v>1</v>
      </c>
      <c r="AR114" s="71">
        <v>0</v>
      </c>
      <c r="AS114" s="71">
        <v>0</v>
      </c>
      <c r="AT114" s="71">
        <v>0</v>
      </c>
      <c r="AU114" s="71">
        <v>1</v>
      </c>
      <c r="AV114" s="71" t="s">
        <v>3449</v>
      </c>
      <c r="AW114" s="72" t="s">
        <v>3422</v>
      </c>
    </row>
    <row r="115" spans="1:49">
      <c r="A115" s="23" t="s">
        <v>3863</v>
      </c>
      <c r="B115" s="23" t="s">
        <v>3713</v>
      </c>
      <c r="C115" s="23" t="s">
        <v>302</v>
      </c>
      <c r="D115" s="24" t="s">
        <v>424</v>
      </c>
      <c r="E115" s="24" t="s">
        <v>1051</v>
      </c>
      <c r="F115" s="24" t="s">
        <v>1086</v>
      </c>
      <c r="G115" s="24" t="s">
        <v>1103</v>
      </c>
      <c r="H115" s="76">
        <v>0.91339458853596356</v>
      </c>
      <c r="I115" s="77">
        <v>0.84507199504080421</v>
      </c>
      <c r="J115" s="77">
        <v>0.77004340357979828</v>
      </c>
      <c r="K115" s="77">
        <v>0.89636253624919848</v>
      </c>
      <c r="L115" s="77">
        <v>0.48754876063214753</v>
      </c>
      <c r="M115" s="77">
        <v>1</v>
      </c>
      <c r="N115" s="77">
        <v>0.75300541151117484</v>
      </c>
      <c r="O115" s="77" t="s">
        <v>3395</v>
      </c>
      <c r="P115" s="77">
        <v>0.41248150682451695</v>
      </c>
      <c r="Q115" s="77">
        <v>0.49424253362405074</v>
      </c>
      <c r="R115" s="77">
        <v>0.10655360995587262</v>
      </c>
      <c r="S115" s="77">
        <v>0.71764705882353041</v>
      </c>
      <c r="T115" s="77">
        <v>0.74376650988982673</v>
      </c>
      <c r="U115" s="77">
        <v>0.62943041873140582</v>
      </c>
      <c r="V115" s="77">
        <v>0.56805201831092056</v>
      </c>
      <c r="W115" s="77">
        <v>0.99039293882789647</v>
      </c>
      <c r="X115" s="77">
        <v>0.47843609235144646</v>
      </c>
      <c r="Y115" s="77">
        <v>0.46182405929612902</v>
      </c>
      <c r="Z115" s="77">
        <v>0.86857142857142855</v>
      </c>
      <c r="AA115" s="77">
        <v>0.53551079533789459</v>
      </c>
      <c r="AB115" s="77">
        <v>0.38070175438596487</v>
      </c>
      <c r="AC115" s="77">
        <v>0.16842105263157892</v>
      </c>
      <c r="AD115" s="76">
        <v>0.84283666238552202</v>
      </c>
      <c r="AE115" s="77">
        <v>0.70987964304340756</v>
      </c>
      <c r="AF115" s="77">
        <v>0.3003980717899617</v>
      </c>
      <c r="AG115" s="77">
        <v>0.73070678435667857</v>
      </c>
      <c r="AH115" s="77">
        <v>0.59874121852116313</v>
      </c>
      <c r="AI115" s="77">
        <v>0.73441451558967152</v>
      </c>
      <c r="AJ115" s="77">
        <v>0.66519774393377884</v>
      </c>
      <c r="AK115" s="77">
        <v>0.45810627486192973</v>
      </c>
      <c r="AL115" s="77">
        <v>0.16842105263157892</v>
      </c>
      <c r="AM115" s="76">
        <v>0.61770479240629705</v>
      </c>
      <c r="AN115" s="77">
        <v>0.68795417282250437</v>
      </c>
      <c r="AO115" s="78">
        <v>0.4305750238090959</v>
      </c>
      <c r="AP115" s="79">
        <v>0.57322944081481042</v>
      </c>
      <c r="AQ115" s="70">
        <v>1</v>
      </c>
      <c r="AR115" s="71">
        <v>0</v>
      </c>
      <c r="AS115" s="71">
        <v>0</v>
      </c>
      <c r="AT115" s="71">
        <v>0</v>
      </c>
      <c r="AU115" s="71">
        <v>0</v>
      </c>
      <c r="AV115" s="71" t="s">
        <v>3395</v>
      </c>
      <c r="AW115" s="72" t="s">
        <v>3422</v>
      </c>
    </row>
    <row r="116" spans="1:49">
      <c r="A116" s="23" t="s">
        <v>3864</v>
      </c>
      <c r="B116" s="23" t="s">
        <v>3713</v>
      </c>
      <c r="C116" s="23" t="s">
        <v>304</v>
      </c>
      <c r="D116" s="24" t="s">
        <v>424</v>
      </c>
      <c r="E116" s="24" t="s">
        <v>1051</v>
      </c>
      <c r="F116" s="24" t="s">
        <v>1086</v>
      </c>
      <c r="G116" s="24" t="s">
        <v>1113</v>
      </c>
      <c r="H116" s="76">
        <v>0.91339458853596356</v>
      </c>
      <c r="I116" s="77">
        <v>0.72808489057496517</v>
      </c>
      <c r="J116" s="77">
        <v>0.4743149738813085</v>
      </c>
      <c r="K116" s="77">
        <v>0.80560416428070625</v>
      </c>
      <c r="L116" s="77">
        <v>0.4907026008238467</v>
      </c>
      <c r="M116" s="77">
        <v>0.87159456227259358</v>
      </c>
      <c r="N116" s="77">
        <v>0.68235189907473781</v>
      </c>
      <c r="O116" s="77" t="s">
        <v>3395</v>
      </c>
      <c r="P116" s="77">
        <v>0.3363345359304758</v>
      </c>
      <c r="Q116" s="77">
        <v>0.78473766639512355</v>
      </c>
      <c r="R116" s="77">
        <v>1</v>
      </c>
      <c r="S116" s="77">
        <v>0.71764705882353041</v>
      </c>
      <c r="T116" s="77">
        <v>0.74376650988982673</v>
      </c>
      <c r="U116" s="77">
        <v>0.61898563035826715</v>
      </c>
      <c r="V116" s="77">
        <v>0.56805201831092056</v>
      </c>
      <c r="W116" s="77">
        <v>0.95047362221882781</v>
      </c>
      <c r="X116" s="77">
        <v>0.48257792841692171</v>
      </c>
      <c r="Y116" s="77">
        <v>0.46182405929612902</v>
      </c>
      <c r="Z116" s="77">
        <v>0.86857142857142855</v>
      </c>
      <c r="AA116" s="77">
        <v>0.53551079533789459</v>
      </c>
      <c r="AB116" s="77">
        <v>0.38070175438596487</v>
      </c>
      <c r="AC116" s="77">
        <v>0.16842105263157892</v>
      </c>
      <c r="AD116" s="76">
        <v>0.70526481766407911</v>
      </c>
      <c r="AE116" s="77">
        <v>0.63731755247647204</v>
      </c>
      <c r="AF116" s="77">
        <v>0.89236883319756177</v>
      </c>
      <c r="AG116" s="77">
        <v>0.73070678435667857</v>
      </c>
      <c r="AH116" s="77">
        <v>0.59351882433459391</v>
      </c>
      <c r="AI116" s="77">
        <v>0.71652577531787476</v>
      </c>
      <c r="AJ116" s="77">
        <v>0.66519774393377884</v>
      </c>
      <c r="AK116" s="77">
        <v>0.45810627486192973</v>
      </c>
      <c r="AL116" s="77">
        <v>0.16842105263157892</v>
      </c>
      <c r="AM116" s="76">
        <v>0.74498373444603772</v>
      </c>
      <c r="AN116" s="77">
        <v>0.68025046133638245</v>
      </c>
      <c r="AO116" s="78">
        <v>0.4305750238090959</v>
      </c>
      <c r="AP116" s="79">
        <v>0.61031886317135486</v>
      </c>
      <c r="AQ116" s="70">
        <v>1</v>
      </c>
      <c r="AR116" s="71">
        <v>0</v>
      </c>
      <c r="AS116" s="71">
        <v>2</v>
      </c>
      <c r="AT116" s="71">
        <v>0</v>
      </c>
      <c r="AU116" s="71">
        <v>0</v>
      </c>
      <c r="AV116" s="71" t="s">
        <v>3395</v>
      </c>
      <c r="AW116" s="72" t="s">
        <v>3422</v>
      </c>
    </row>
    <row r="117" spans="1:49">
      <c r="A117" s="23" t="s">
        <v>3865</v>
      </c>
      <c r="B117" s="23" t="s">
        <v>3713</v>
      </c>
      <c r="C117" s="23" t="s">
        <v>306</v>
      </c>
      <c r="D117" s="24" t="s">
        <v>424</v>
      </c>
      <c r="E117" s="24" t="s">
        <v>1051</v>
      </c>
      <c r="F117" s="24" t="s">
        <v>1086</v>
      </c>
      <c r="G117" s="24" t="s">
        <v>1121</v>
      </c>
      <c r="H117" s="76">
        <v>0.91339458853596356</v>
      </c>
      <c r="I117" s="77">
        <v>0.80986375564871116</v>
      </c>
      <c r="J117" s="77">
        <v>0.62052301263001941</v>
      </c>
      <c r="K117" s="77">
        <v>0.86606594308481899</v>
      </c>
      <c r="L117" s="77">
        <v>0.48344450002779177</v>
      </c>
      <c r="M117" s="77">
        <v>1</v>
      </c>
      <c r="N117" s="77">
        <v>0.70895629277701033</v>
      </c>
      <c r="O117" s="77" t="s">
        <v>3395</v>
      </c>
      <c r="P117" s="77">
        <v>0.5</v>
      </c>
      <c r="Q117" s="77">
        <v>0.62372864746738466</v>
      </c>
      <c r="R117" s="77">
        <v>0.9196557032045255</v>
      </c>
      <c r="S117" s="77">
        <v>0.71764705882353041</v>
      </c>
      <c r="T117" s="77">
        <v>0.74376650988982673</v>
      </c>
      <c r="U117" s="77">
        <v>0.4950680257797333</v>
      </c>
      <c r="V117" s="77">
        <v>0.56805201831092056</v>
      </c>
      <c r="W117" s="77">
        <v>0.98707025253189151</v>
      </c>
      <c r="X117" s="77">
        <v>0.54359814887365909</v>
      </c>
      <c r="Y117" s="77">
        <v>0.46182405929612902</v>
      </c>
      <c r="Z117" s="77">
        <v>0.86857142857142855</v>
      </c>
      <c r="AA117" s="77">
        <v>0.53551079533789459</v>
      </c>
      <c r="AB117" s="77">
        <v>0.38070175438596487</v>
      </c>
      <c r="AC117" s="77">
        <v>0.16842105263157892</v>
      </c>
      <c r="AD117" s="76">
        <v>0.78126045227156471</v>
      </c>
      <c r="AE117" s="77">
        <v>0.71169334717792432</v>
      </c>
      <c r="AF117" s="77">
        <v>0.77169217533595513</v>
      </c>
      <c r="AG117" s="77">
        <v>0.73070678435667857</v>
      </c>
      <c r="AH117" s="77">
        <v>0.53156002204532693</v>
      </c>
      <c r="AI117" s="77">
        <v>0.76533420070277525</v>
      </c>
      <c r="AJ117" s="77">
        <v>0.66519774393377884</v>
      </c>
      <c r="AK117" s="77">
        <v>0.45810627486192973</v>
      </c>
      <c r="AL117" s="77">
        <v>0.16842105263157892</v>
      </c>
      <c r="AM117" s="76">
        <v>0.75488199159514802</v>
      </c>
      <c r="AN117" s="77">
        <v>0.67586700236826014</v>
      </c>
      <c r="AO117" s="78">
        <v>0.4305750238090959</v>
      </c>
      <c r="AP117" s="79">
        <v>0.61191446965492124</v>
      </c>
      <c r="AQ117" s="70">
        <v>1</v>
      </c>
      <c r="AR117" s="71">
        <v>0</v>
      </c>
      <c r="AS117" s="71">
        <v>0</v>
      </c>
      <c r="AT117" s="71">
        <v>0</v>
      </c>
      <c r="AU117" s="71">
        <v>1</v>
      </c>
      <c r="AV117" s="71" t="s">
        <v>3449</v>
      </c>
      <c r="AW117" s="72" t="s">
        <v>3422</v>
      </c>
    </row>
    <row r="118" spans="1:49">
      <c r="A118" s="23" t="s">
        <v>3866</v>
      </c>
      <c r="B118" s="23" t="s">
        <v>3713</v>
      </c>
      <c r="C118" s="23" t="s">
        <v>308</v>
      </c>
      <c r="D118" s="24" t="s">
        <v>424</v>
      </c>
      <c r="E118" s="24" t="s">
        <v>1127</v>
      </c>
      <c r="F118" s="24" t="s">
        <v>1128</v>
      </c>
      <c r="G118" s="24" t="s">
        <v>1129</v>
      </c>
      <c r="H118" s="76">
        <v>0.91210528350892583</v>
      </c>
      <c r="I118" s="77">
        <v>1</v>
      </c>
      <c r="J118" s="77">
        <v>0.97787790846803235</v>
      </c>
      <c r="K118" s="77">
        <v>0.9272983208668969</v>
      </c>
      <c r="L118" s="77">
        <v>0.3964939320044823</v>
      </c>
      <c r="M118" s="77">
        <v>1</v>
      </c>
      <c r="N118" s="77">
        <v>1</v>
      </c>
      <c r="O118" s="77" t="s">
        <v>3395</v>
      </c>
      <c r="P118" s="77">
        <v>0.625</v>
      </c>
      <c r="Q118" s="77">
        <v>0.80529617178991386</v>
      </c>
      <c r="R118" s="77">
        <v>0.63391740640561545</v>
      </c>
      <c r="S118" s="77">
        <v>0.57647058823529473</v>
      </c>
      <c r="T118" s="77">
        <v>0.86040847883512661</v>
      </c>
      <c r="U118" s="77">
        <v>0.68654836407836195</v>
      </c>
      <c r="V118" s="77">
        <v>0.50484987713102403</v>
      </c>
      <c r="W118" s="77">
        <v>0.74004308988673273</v>
      </c>
      <c r="X118" s="77">
        <v>0.45185060044537151</v>
      </c>
      <c r="Y118" s="77">
        <v>0.4533705737549707</v>
      </c>
      <c r="Z118" s="77">
        <v>0.89142857142857146</v>
      </c>
      <c r="AA118" s="77">
        <v>0.58143174941657738</v>
      </c>
      <c r="AB118" s="77">
        <v>0.38070175438596487</v>
      </c>
      <c r="AC118" s="77">
        <v>0.16842105263157892</v>
      </c>
      <c r="AD118" s="76">
        <v>0.96332773065898614</v>
      </c>
      <c r="AE118" s="77">
        <v>0.78975845057427585</v>
      </c>
      <c r="AF118" s="77">
        <v>0.71960678909776465</v>
      </c>
      <c r="AG118" s="77">
        <v>0.71843953353521073</v>
      </c>
      <c r="AH118" s="77">
        <v>0.59569912060469299</v>
      </c>
      <c r="AI118" s="77">
        <v>0.59594684516605212</v>
      </c>
      <c r="AJ118" s="77">
        <v>0.67239957259177108</v>
      </c>
      <c r="AK118" s="77">
        <v>0.48106675190127113</v>
      </c>
      <c r="AL118" s="77">
        <v>0.16842105263157892</v>
      </c>
      <c r="AM118" s="76">
        <v>0.82423099011034218</v>
      </c>
      <c r="AN118" s="77">
        <v>0.63669516643531865</v>
      </c>
      <c r="AO118" s="78">
        <v>0.44062912570820706</v>
      </c>
      <c r="AP118" s="79">
        <v>0.62381953007771629</v>
      </c>
      <c r="AQ118" s="70">
        <v>1</v>
      </c>
      <c r="AR118" s="71">
        <v>0</v>
      </c>
      <c r="AS118" s="71">
        <v>2</v>
      </c>
      <c r="AT118" s="71">
        <v>0</v>
      </c>
      <c r="AU118" s="71">
        <v>1</v>
      </c>
      <c r="AV118" s="71" t="s">
        <v>3502</v>
      </c>
      <c r="AW118" s="72" t="s">
        <v>3422</v>
      </c>
    </row>
    <row r="119" spans="1:49">
      <c r="A119" s="23" t="s">
        <v>3867</v>
      </c>
      <c r="B119" s="23" t="s">
        <v>3713</v>
      </c>
      <c r="C119" s="23" t="s">
        <v>311</v>
      </c>
      <c r="D119" s="24" t="s">
        <v>424</v>
      </c>
      <c r="E119" s="24" t="s">
        <v>1127</v>
      </c>
      <c r="F119" s="24" t="s">
        <v>1128</v>
      </c>
      <c r="G119" s="24" t="s">
        <v>1135</v>
      </c>
      <c r="H119" s="76">
        <v>0.91210528350892583</v>
      </c>
      <c r="I119" s="77">
        <v>0.9661027221760472</v>
      </c>
      <c r="J119" s="77">
        <v>0.94912193683841184</v>
      </c>
      <c r="K119" s="77">
        <v>0.9045036261742001</v>
      </c>
      <c r="L119" s="77">
        <v>0.40608418075066988</v>
      </c>
      <c r="M119" s="77">
        <v>1</v>
      </c>
      <c r="N119" s="77">
        <v>0.95715324524140422</v>
      </c>
      <c r="O119" s="77" t="s">
        <v>3395</v>
      </c>
      <c r="P119" s="77">
        <v>0.45993323031655753</v>
      </c>
      <c r="Q119" s="77">
        <v>0.7078546063307648</v>
      </c>
      <c r="R119" s="77">
        <v>0.53344345685945738</v>
      </c>
      <c r="S119" s="77">
        <v>0.57647058823529473</v>
      </c>
      <c r="T119" s="77">
        <v>0.86040847883512661</v>
      </c>
      <c r="U119" s="77">
        <v>0.57672434486611246</v>
      </c>
      <c r="V119" s="77">
        <v>0.50484987713102403</v>
      </c>
      <c r="W119" s="77">
        <v>0.7618718293442005</v>
      </c>
      <c r="X119" s="77">
        <v>0.47773707585459191</v>
      </c>
      <c r="Y119" s="77">
        <v>0.4533705737549707</v>
      </c>
      <c r="Z119" s="77">
        <v>0.89142857142857146</v>
      </c>
      <c r="AA119" s="77">
        <v>0.54565282841225515</v>
      </c>
      <c r="AB119" s="77">
        <v>0.38070175438596487</v>
      </c>
      <c r="AC119" s="77">
        <v>0.16842105263157892</v>
      </c>
      <c r="AD119" s="76">
        <v>0.94244331417446159</v>
      </c>
      <c r="AE119" s="77">
        <v>0.74553485649656626</v>
      </c>
      <c r="AF119" s="77">
        <v>0.62064903159511109</v>
      </c>
      <c r="AG119" s="77">
        <v>0.71843953353521073</v>
      </c>
      <c r="AH119" s="77">
        <v>0.54078711099856824</v>
      </c>
      <c r="AI119" s="77">
        <v>0.61980445259939621</v>
      </c>
      <c r="AJ119" s="77">
        <v>0.67239957259177108</v>
      </c>
      <c r="AK119" s="77">
        <v>0.46317729139911001</v>
      </c>
      <c r="AL119" s="77">
        <v>0.16842105263157892</v>
      </c>
      <c r="AM119" s="76">
        <v>0.76954240075537961</v>
      </c>
      <c r="AN119" s="77">
        <v>0.62634369904439169</v>
      </c>
      <c r="AO119" s="78">
        <v>0.43466597220748665</v>
      </c>
      <c r="AP119" s="79">
        <v>0.60205590017925692</v>
      </c>
      <c r="AQ119" s="70">
        <v>1</v>
      </c>
      <c r="AR119" s="71">
        <v>0</v>
      </c>
      <c r="AS119" s="71">
        <v>2</v>
      </c>
      <c r="AT119" s="71">
        <v>0</v>
      </c>
      <c r="AU119" s="71">
        <v>1</v>
      </c>
      <c r="AV119" s="71" t="s">
        <v>3502</v>
      </c>
      <c r="AW119" s="72" t="s">
        <v>3422</v>
      </c>
    </row>
    <row r="120" spans="1:49">
      <c r="A120" s="23" t="s">
        <v>3868</v>
      </c>
      <c r="B120" s="23" t="s">
        <v>3713</v>
      </c>
      <c r="C120" s="23" t="s">
        <v>313</v>
      </c>
      <c r="D120" s="24" t="s">
        <v>424</v>
      </c>
      <c r="E120" s="24" t="s">
        <v>1127</v>
      </c>
      <c r="F120" s="24" t="s">
        <v>1128</v>
      </c>
      <c r="G120" s="24" t="s">
        <v>1137</v>
      </c>
      <c r="H120" s="76">
        <v>0.91210528350892583</v>
      </c>
      <c r="I120" s="77">
        <v>0.97547345302806687</v>
      </c>
      <c r="J120" s="77">
        <v>0.79716422757051131</v>
      </c>
      <c r="K120" s="77">
        <v>0.75300441228667248</v>
      </c>
      <c r="L120" s="77">
        <v>0.40142964109073986</v>
      </c>
      <c r="M120" s="77">
        <v>1</v>
      </c>
      <c r="N120" s="77">
        <v>0.93020241715366181</v>
      </c>
      <c r="O120" s="77" t="s">
        <v>3395</v>
      </c>
      <c r="P120" s="77">
        <v>0.47737042047475775</v>
      </c>
      <c r="Q120" s="77">
        <v>0.74972641729932599</v>
      </c>
      <c r="R120" s="77">
        <v>0.61959176751130018</v>
      </c>
      <c r="S120" s="77">
        <v>0.57647058823529473</v>
      </c>
      <c r="T120" s="77">
        <v>0.86040847883512661</v>
      </c>
      <c r="U120" s="77">
        <v>0.630553231171047</v>
      </c>
      <c r="V120" s="77">
        <v>0.50484987713102403</v>
      </c>
      <c r="W120" s="77">
        <v>0.86379614733093613</v>
      </c>
      <c r="X120" s="77">
        <v>0.44898593938115872</v>
      </c>
      <c r="Y120" s="77">
        <v>0.4533705737549707</v>
      </c>
      <c r="Z120" s="77">
        <v>0.89142857142857146</v>
      </c>
      <c r="AA120" s="77">
        <v>0.54565282841225515</v>
      </c>
      <c r="AB120" s="77">
        <v>0.38070175438596487</v>
      </c>
      <c r="AC120" s="77">
        <v>0.16842105263157892</v>
      </c>
      <c r="AD120" s="76">
        <v>0.89491432136916804</v>
      </c>
      <c r="AE120" s="77">
        <v>0.71240137820116645</v>
      </c>
      <c r="AF120" s="77">
        <v>0.68465909240531309</v>
      </c>
      <c r="AG120" s="77">
        <v>0.71843953353521073</v>
      </c>
      <c r="AH120" s="77">
        <v>0.56770155415103551</v>
      </c>
      <c r="AI120" s="77">
        <v>0.65639104335604737</v>
      </c>
      <c r="AJ120" s="77">
        <v>0.67239957259177108</v>
      </c>
      <c r="AK120" s="77">
        <v>0.46317729139911001</v>
      </c>
      <c r="AL120" s="77">
        <v>0.16842105263157892</v>
      </c>
      <c r="AM120" s="76">
        <v>0.76399159732521582</v>
      </c>
      <c r="AN120" s="77">
        <v>0.64751071034743124</v>
      </c>
      <c r="AO120" s="78">
        <v>0.43466597220748665</v>
      </c>
      <c r="AP120" s="79">
        <v>0.6072431550802786</v>
      </c>
      <c r="AQ120" s="70">
        <v>1</v>
      </c>
      <c r="AR120" s="71">
        <v>0</v>
      </c>
      <c r="AS120" s="71">
        <v>2</v>
      </c>
      <c r="AT120" s="71">
        <v>0</v>
      </c>
      <c r="AU120" s="71">
        <v>1</v>
      </c>
      <c r="AV120" s="71" t="s">
        <v>3502</v>
      </c>
      <c r="AW120" s="72" t="s">
        <v>3422</v>
      </c>
    </row>
    <row r="121" spans="1:49">
      <c r="A121" s="23" t="s">
        <v>3869</v>
      </c>
      <c r="B121" s="23" t="s">
        <v>3713</v>
      </c>
      <c r="C121" s="23" t="s">
        <v>315</v>
      </c>
      <c r="D121" s="24" t="s">
        <v>424</v>
      </c>
      <c r="E121" s="24" t="s">
        <v>1141</v>
      </c>
      <c r="F121" s="24" t="s">
        <v>1142</v>
      </c>
      <c r="G121" s="24" t="s">
        <v>1143</v>
      </c>
      <c r="H121" s="76">
        <v>0.91060318056480405</v>
      </c>
      <c r="I121" s="77">
        <v>0.92735921368552132</v>
      </c>
      <c r="J121" s="77">
        <v>0.91770041053803619</v>
      </c>
      <c r="K121" s="77">
        <v>0.96393273469010843</v>
      </c>
      <c r="L121" s="77">
        <v>0.40027997638688345</v>
      </c>
      <c r="M121" s="77">
        <v>1</v>
      </c>
      <c r="N121" s="77">
        <v>0.91123478440000016</v>
      </c>
      <c r="O121" s="77" t="s">
        <v>3395</v>
      </c>
      <c r="P121" s="77">
        <v>0.5</v>
      </c>
      <c r="Q121" s="77">
        <v>0.64933451084356408</v>
      </c>
      <c r="R121" s="77">
        <v>0.39041378809126748</v>
      </c>
      <c r="S121" s="77">
        <v>0.72941176470588265</v>
      </c>
      <c r="T121" s="77">
        <v>0.75866245731589466</v>
      </c>
      <c r="U121" s="77">
        <v>0.73167102265878636</v>
      </c>
      <c r="V121" s="77">
        <v>0.59808492419574177</v>
      </c>
      <c r="W121" s="77">
        <v>0.91405746882282124</v>
      </c>
      <c r="X121" s="77">
        <v>0.84368201125468822</v>
      </c>
      <c r="Y121" s="77">
        <v>0.39960640571320372</v>
      </c>
      <c r="Z121" s="77">
        <v>0.95619047619047615</v>
      </c>
      <c r="AA121" s="77">
        <v>0.55278193481644333</v>
      </c>
      <c r="AB121" s="77">
        <v>0.38070175438596487</v>
      </c>
      <c r="AC121" s="77">
        <v>0.16842105263157892</v>
      </c>
      <c r="AD121" s="76">
        <v>0.91855426826278708</v>
      </c>
      <c r="AE121" s="77">
        <v>0.75508949909539846</v>
      </c>
      <c r="AF121" s="77">
        <v>0.51987414946741572</v>
      </c>
      <c r="AG121" s="77">
        <v>0.74403711101088865</v>
      </c>
      <c r="AH121" s="77">
        <v>0.66487797342726407</v>
      </c>
      <c r="AI121" s="77">
        <v>0.87886974003875473</v>
      </c>
      <c r="AJ121" s="77">
        <v>0.67789844095183993</v>
      </c>
      <c r="AK121" s="77">
        <v>0.4667418446012041</v>
      </c>
      <c r="AL121" s="77">
        <v>0.16842105263157892</v>
      </c>
      <c r="AM121" s="76">
        <v>0.73117263894186701</v>
      </c>
      <c r="AN121" s="77">
        <v>0.76259494149230245</v>
      </c>
      <c r="AO121" s="78">
        <v>0.43768711272820759</v>
      </c>
      <c r="AP121" s="79">
        <v>0.63437015603968749</v>
      </c>
      <c r="AQ121" s="70">
        <v>1</v>
      </c>
      <c r="AR121" s="71">
        <v>0</v>
      </c>
      <c r="AS121" s="71">
        <v>1</v>
      </c>
      <c r="AT121" s="71">
        <v>0</v>
      </c>
      <c r="AU121" s="71">
        <v>1</v>
      </c>
      <c r="AV121" s="71" t="s">
        <v>3503</v>
      </c>
      <c r="AW121" s="72" t="s">
        <v>3422</v>
      </c>
    </row>
    <row r="122" spans="1:49">
      <c r="A122" s="23" t="s">
        <v>3870</v>
      </c>
      <c r="B122" s="23" t="s">
        <v>3713</v>
      </c>
      <c r="C122" s="23" t="s">
        <v>317</v>
      </c>
      <c r="D122" s="24" t="s">
        <v>424</v>
      </c>
      <c r="E122" s="24" t="s">
        <v>1141</v>
      </c>
      <c r="F122" s="24" t="s">
        <v>1142</v>
      </c>
      <c r="G122" s="24" t="s">
        <v>1151</v>
      </c>
      <c r="H122" s="76">
        <v>0.91060318056480405</v>
      </c>
      <c r="I122" s="77">
        <v>0.80749555325381239</v>
      </c>
      <c r="J122" s="77">
        <v>0.63557685887215942</v>
      </c>
      <c r="K122" s="77">
        <v>0.67226666311518213</v>
      </c>
      <c r="L122" s="77">
        <v>0.43182176588732596</v>
      </c>
      <c r="M122" s="77">
        <v>0.38024471597830745</v>
      </c>
      <c r="N122" s="77">
        <v>0.72824463691442243</v>
      </c>
      <c r="O122" s="77" t="s">
        <v>3395</v>
      </c>
      <c r="P122" s="77">
        <v>0.17748196090509494</v>
      </c>
      <c r="Q122" s="77">
        <v>0.74124931869847122</v>
      </c>
      <c r="R122" s="77">
        <v>0.85324377108946003</v>
      </c>
      <c r="S122" s="77">
        <v>0.72941176470588265</v>
      </c>
      <c r="T122" s="77">
        <v>0.75866245731589466</v>
      </c>
      <c r="U122" s="77">
        <v>0.60718722537714975</v>
      </c>
      <c r="V122" s="77">
        <v>0.59808492419574177</v>
      </c>
      <c r="W122" s="77">
        <v>0.90875074275917211</v>
      </c>
      <c r="X122" s="77">
        <v>0.86446795273942934</v>
      </c>
      <c r="Y122" s="77">
        <v>0.39960640571320372</v>
      </c>
      <c r="Z122" s="77">
        <v>0.95619047619047615</v>
      </c>
      <c r="AA122" s="77">
        <v>0.58856085582076556</v>
      </c>
      <c r="AB122" s="77">
        <v>0.38070175438596487</v>
      </c>
      <c r="AC122" s="77">
        <v>0.16842105263157892</v>
      </c>
      <c r="AD122" s="76">
        <v>0.78455853089692529</v>
      </c>
      <c r="AE122" s="77">
        <v>0.47801194856006657</v>
      </c>
      <c r="AF122" s="77">
        <v>0.79724654489396563</v>
      </c>
      <c r="AG122" s="77">
        <v>0.74403711101088865</v>
      </c>
      <c r="AH122" s="77">
        <v>0.60263607478644576</v>
      </c>
      <c r="AI122" s="77">
        <v>0.88660934774930067</v>
      </c>
      <c r="AJ122" s="77">
        <v>0.67789844095183993</v>
      </c>
      <c r="AK122" s="77">
        <v>0.48463130510336522</v>
      </c>
      <c r="AL122" s="77">
        <v>0.16842105263157892</v>
      </c>
      <c r="AM122" s="76">
        <v>0.68660567478365253</v>
      </c>
      <c r="AN122" s="77">
        <v>0.74442751118221173</v>
      </c>
      <c r="AO122" s="78">
        <v>0.44365026622892795</v>
      </c>
      <c r="AP122" s="79">
        <v>0.61734918195038824</v>
      </c>
      <c r="AQ122" s="70">
        <v>1</v>
      </c>
      <c r="AR122" s="71">
        <v>0</v>
      </c>
      <c r="AS122" s="71">
        <v>2</v>
      </c>
      <c r="AT122" s="71">
        <v>0</v>
      </c>
      <c r="AU122" s="71">
        <v>1</v>
      </c>
      <c r="AV122" s="71" t="s">
        <v>3503</v>
      </c>
      <c r="AW122" s="72" t="s">
        <v>3422</v>
      </c>
    </row>
    <row r="123" spans="1:49">
      <c r="A123" s="23" t="s">
        <v>3871</v>
      </c>
      <c r="B123" s="23" t="s">
        <v>3745</v>
      </c>
      <c r="C123" s="23" t="s">
        <v>319</v>
      </c>
      <c r="D123" s="24" t="s">
        <v>424</v>
      </c>
      <c r="E123" s="24" t="s">
        <v>1141</v>
      </c>
      <c r="F123" s="24" t="s">
        <v>1164</v>
      </c>
      <c r="G123" s="24" t="s">
        <v>1165</v>
      </c>
      <c r="H123" s="76">
        <v>0.91097870630083433</v>
      </c>
      <c r="I123" s="77">
        <v>0.92698137812034498</v>
      </c>
      <c r="J123" s="77">
        <v>0.95258677370992928</v>
      </c>
      <c r="K123" s="77">
        <v>0.84212183068134738</v>
      </c>
      <c r="L123" s="77">
        <v>0.38916680562503497</v>
      </c>
      <c r="M123" s="77">
        <v>1</v>
      </c>
      <c r="N123" s="77">
        <v>1</v>
      </c>
      <c r="O123" s="77" t="s">
        <v>3395</v>
      </c>
      <c r="P123" s="77">
        <v>0.5</v>
      </c>
      <c r="Q123" s="77">
        <v>0.54411427822398606</v>
      </c>
      <c r="R123" s="77">
        <v>0.39139412103758181</v>
      </c>
      <c r="S123" s="77">
        <v>0.67058823529411793</v>
      </c>
      <c r="T123" s="77">
        <v>0.69029057406094962</v>
      </c>
      <c r="U123" s="77">
        <v>0.71279783919100703</v>
      </c>
      <c r="V123" s="77">
        <v>0.5833744711875507</v>
      </c>
      <c r="W123" s="77">
        <v>0.93280690783506304</v>
      </c>
      <c r="X123" s="77">
        <v>0.77651109891207559</v>
      </c>
      <c r="Y123" s="77">
        <v>0.38878594422052104</v>
      </c>
      <c r="Z123" s="77">
        <v>0.90857142857142859</v>
      </c>
      <c r="AA123" s="77">
        <v>0.55278193481644322</v>
      </c>
      <c r="AB123" s="77">
        <v>0.38070175438596487</v>
      </c>
      <c r="AC123" s="77">
        <v>0.16842105263157892</v>
      </c>
      <c r="AD123" s="76">
        <v>0.93018228604370279</v>
      </c>
      <c r="AE123" s="77">
        <v>0.74625772726127648</v>
      </c>
      <c r="AF123" s="77">
        <v>0.46775419963078391</v>
      </c>
      <c r="AG123" s="77">
        <v>0.68043940467753372</v>
      </c>
      <c r="AH123" s="77">
        <v>0.64808615518927892</v>
      </c>
      <c r="AI123" s="77">
        <v>0.85465900337356926</v>
      </c>
      <c r="AJ123" s="77">
        <v>0.64867868639597481</v>
      </c>
      <c r="AK123" s="77">
        <v>0.46674184460120405</v>
      </c>
      <c r="AL123" s="77">
        <v>0.16842105263157892</v>
      </c>
      <c r="AM123" s="76">
        <v>0.71473140431192095</v>
      </c>
      <c r="AN123" s="77">
        <v>0.72772818774679404</v>
      </c>
      <c r="AO123" s="78">
        <v>0.42794719454291935</v>
      </c>
      <c r="AP123" s="79">
        <v>0.6147540869788477</v>
      </c>
      <c r="AQ123" s="70">
        <v>1</v>
      </c>
      <c r="AR123" s="71">
        <v>0</v>
      </c>
      <c r="AS123" s="71">
        <v>0</v>
      </c>
      <c r="AT123" s="71">
        <v>0</v>
      </c>
      <c r="AU123" s="71">
        <v>1</v>
      </c>
      <c r="AV123" s="71" t="s">
        <v>3506</v>
      </c>
      <c r="AW123" s="72" t="s">
        <v>3422</v>
      </c>
    </row>
    <row r="124" spans="1:49">
      <c r="A124" s="23" t="s">
        <v>3872</v>
      </c>
      <c r="B124" s="23" t="s">
        <v>3745</v>
      </c>
      <c r="C124" s="23" t="s">
        <v>324</v>
      </c>
      <c r="D124" s="24" t="s">
        <v>424</v>
      </c>
      <c r="E124" s="24" t="s">
        <v>1141</v>
      </c>
      <c r="F124" s="24" t="s">
        <v>1164</v>
      </c>
      <c r="G124" s="24" t="s">
        <v>1167</v>
      </c>
      <c r="H124" s="76">
        <v>0.91097870630083433</v>
      </c>
      <c r="I124" s="77">
        <v>0.79217967164741299</v>
      </c>
      <c r="J124" s="77">
        <v>0.63020656851526724</v>
      </c>
      <c r="K124" s="77">
        <v>0.79697447779999875</v>
      </c>
      <c r="L124" s="77">
        <v>0.40328815049024441</v>
      </c>
      <c r="M124" s="77">
        <v>0.70339939892576531</v>
      </c>
      <c r="N124" s="77">
        <v>0.66272194928343064</v>
      </c>
      <c r="O124" s="77" t="s">
        <v>3395</v>
      </c>
      <c r="P124" s="77">
        <v>0.44272017356017745</v>
      </c>
      <c r="Q124" s="77">
        <v>0.61543009970096241</v>
      </c>
      <c r="R124" s="77">
        <v>0.42636417103722524</v>
      </c>
      <c r="S124" s="77">
        <v>0.67058823529411793</v>
      </c>
      <c r="T124" s="77">
        <v>0.69029057406094962</v>
      </c>
      <c r="U124" s="77">
        <v>0.62056931014629246</v>
      </c>
      <c r="V124" s="77">
        <v>0.5833744711875507</v>
      </c>
      <c r="W124" s="77">
        <v>0.33538874304776239</v>
      </c>
      <c r="X124" s="77">
        <v>0.77412986981765008</v>
      </c>
      <c r="Y124" s="77">
        <v>0.38878594422052104</v>
      </c>
      <c r="Z124" s="77">
        <v>0.90857142857142859</v>
      </c>
      <c r="AA124" s="77">
        <v>0.55278193481644322</v>
      </c>
      <c r="AB124" s="77">
        <v>0.38070175438596487</v>
      </c>
      <c r="AC124" s="77">
        <v>0.16842105263157892</v>
      </c>
      <c r="AD124" s="76">
        <v>0.77778831548783822</v>
      </c>
      <c r="AE124" s="77">
        <v>0.60182083001192321</v>
      </c>
      <c r="AF124" s="77">
        <v>0.52089713536909388</v>
      </c>
      <c r="AG124" s="77">
        <v>0.68043940467753372</v>
      </c>
      <c r="AH124" s="77">
        <v>0.60197189066692158</v>
      </c>
      <c r="AI124" s="77">
        <v>0.55475930643270621</v>
      </c>
      <c r="AJ124" s="77">
        <v>0.64867868639597481</v>
      </c>
      <c r="AK124" s="77">
        <v>0.46674184460120405</v>
      </c>
      <c r="AL124" s="77">
        <v>0.16842105263157892</v>
      </c>
      <c r="AM124" s="76">
        <v>0.63350209362295173</v>
      </c>
      <c r="AN124" s="77">
        <v>0.61239020059238714</v>
      </c>
      <c r="AO124" s="78">
        <v>0.42794719454291935</v>
      </c>
      <c r="AP124" s="79">
        <v>0.5537787949861217</v>
      </c>
      <c r="AQ124" s="70">
        <v>1</v>
      </c>
      <c r="AR124" s="71">
        <v>0</v>
      </c>
      <c r="AS124" s="71">
        <v>0</v>
      </c>
      <c r="AT124" s="71">
        <v>0</v>
      </c>
      <c r="AU124" s="71">
        <v>1</v>
      </c>
      <c r="AV124" s="71" t="s">
        <v>3506</v>
      </c>
      <c r="AW124" s="72" t="s">
        <v>3422</v>
      </c>
    </row>
    <row r="125" spans="1:49">
      <c r="A125" s="23" t="s">
        <v>3873</v>
      </c>
      <c r="B125" s="23" t="s">
        <v>3745</v>
      </c>
      <c r="C125" s="23" t="s">
        <v>326</v>
      </c>
      <c r="D125" s="24" t="s">
        <v>424</v>
      </c>
      <c r="E125" s="24" t="s">
        <v>1201</v>
      </c>
      <c r="F125" s="24" t="s">
        <v>1202</v>
      </c>
      <c r="G125" s="24" t="s">
        <v>1205</v>
      </c>
      <c r="H125" s="76">
        <v>0.90692302835170557</v>
      </c>
      <c r="I125" s="77">
        <v>1</v>
      </c>
      <c r="J125" s="77">
        <v>1</v>
      </c>
      <c r="K125" s="77">
        <v>0.9315987759359019</v>
      </c>
      <c r="L125" s="77">
        <v>0.48547087126743221</v>
      </c>
      <c r="M125" s="77">
        <v>1</v>
      </c>
      <c r="N125" s="77">
        <v>1</v>
      </c>
      <c r="O125" s="77" t="s">
        <v>3395</v>
      </c>
      <c r="P125" s="77">
        <v>0.5</v>
      </c>
      <c r="Q125" s="77">
        <v>4.9935170255565341E-2</v>
      </c>
      <c r="R125" s="77">
        <v>6.7376613733262647E-2</v>
      </c>
      <c r="S125" s="77">
        <v>0.67058823529411793</v>
      </c>
      <c r="T125" s="77">
        <v>0.76741511500547643</v>
      </c>
      <c r="U125" s="77">
        <v>0.76996077704381183</v>
      </c>
      <c r="V125" s="77">
        <v>0.54984448845119849</v>
      </c>
      <c r="W125" s="77">
        <v>0.95150016519491398</v>
      </c>
      <c r="X125" s="77">
        <v>0.85301910777926304</v>
      </c>
      <c r="Y125" s="77">
        <v>0.39960640571320372</v>
      </c>
      <c r="Z125" s="77">
        <v>0.86857142857142855</v>
      </c>
      <c r="AA125" s="77">
        <v>0.5428152852931929</v>
      </c>
      <c r="AB125" s="77">
        <v>0.38070175438596487</v>
      </c>
      <c r="AC125" s="77">
        <v>0.16842105263157892</v>
      </c>
      <c r="AD125" s="76">
        <v>0.96897434278390193</v>
      </c>
      <c r="AE125" s="77">
        <v>0.78341392944066679</v>
      </c>
      <c r="AF125" s="77">
        <v>5.8655891994413997E-2</v>
      </c>
      <c r="AG125" s="77">
        <v>0.71900167514979718</v>
      </c>
      <c r="AH125" s="77">
        <v>0.65990263274750516</v>
      </c>
      <c r="AI125" s="77">
        <v>0.90225963648708851</v>
      </c>
      <c r="AJ125" s="77">
        <v>0.63408891714231608</v>
      </c>
      <c r="AK125" s="77">
        <v>0.46175851983957888</v>
      </c>
      <c r="AL125" s="77">
        <v>0.16842105263157892</v>
      </c>
      <c r="AM125" s="76">
        <v>0.60368138807299421</v>
      </c>
      <c r="AN125" s="77">
        <v>0.76038798146146347</v>
      </c>
      <c r="AO125" s="78">
        <v>0.42142282987115792</v>
      </c>
      <c r="AP125" s="79">
        <v>0.58675456286465</v>
      </c>
      <c r="AQ125" s="70">
        <v>1</v>
      </c>
      <c r="AR125" s="71">
        <v>0</v>
      </c>
      <c r="AS125" s="71">
        <v>0</v>
      </c>
      <c r="AT125" s="71">
        <v>0</v>
      </c>
      <c r="AU125" s="71">
        <v>1</v>
      </c>
      <c r="AV125" s="71" t="s">
        <v>3510</v>
      </c>
      <c r="AW125" s="72" t="s">
        <v>3422</v>
      </c>
    </row>
    <row r="126" spans="1:49">
      <c r="A126" s="23" t="s">
        <v>3874</v>
      </c>
      <c r="B126" s="23" t="s">
        <v>3745</v>
      </c>
      <c r="C126" s="23" t="s">
        <v>328</v>
      </c>
      <c r="D126" s="24" t="s">
        <v>424</v>
      </c>
      <c r="E126" s="24" t="s">
        <v>1201</v>
      </c>
      <c r="F126" s="24" t="s">
        <v>1202</v>
      </c>
      <c r="G126" s="24" t="s">
        <v>1219</v>
      </c>
      <c r="H126" s="76">
        <v>0.90692302835170557</v>
      </c>
      <c r="I126" s="77">
        <v>0.90302960338302674</v>
      </c>
      <c r="J126" s="77">
        <v>0.7947459513606614</v>
      </c>
      <c r="K126" s="77">
        <v>0.83313533281585617</v>
      </c>
      <c r="L126" s="77">
        <v>0.49831997529226069</v>
      </c>
      <c r="M126" s="77">
        <v>0.86697033397350887</v>
      </c>
      <c r="N126" s="77">
        <v>0.7375207782915002</v>
      </c>
      <c r="O126" s="77" t="s">
        <v>3395</v>
      </c>
      <c r="P126" s="77">
        <v>0.47174008306478377</v>
      </c>
      <c r="Q126" s="77">
        <v>0.4260445854773513</v>
      </c>
      <c r="R126" s="77">
        <v>0.73112967624755587</v>
      </c>
      <c r="S126" s="77">
        <v>0.67058823529411793</v>
      </c>
      <c r="T126" s="77">
        <v>0.76741511500547643</v>
      </c>
      <c r="U126" s="77">
        <v>0.61034381812561778</v>
      </c>
      <c r="V126" s="77">
        <v>0.54984448845119849</v>
      </c>
      <c r="W126" s="77">
        <v>0.78827515313410634</v>
      </c>
      <c r="X126" s="77">
        <v>0.63920172054744628</v>
      </c>
      <c r="Y126" s="77">
        <v>0.39960640571320372</v>
      </c>
      <c r="Z126" s="77">
        <v>0.86857142857142855</v>
      </c>
      <c r="AA126" s="77">
        <v>0.5428152852931929</v>
      </c>
      <c r="AB126" s="77">
        <v>0.38070175438596487</v>
      </c>
      <c r="AC126" s="77">
        <v>0.16842105263157892</v>
      </c>
      <c r="AD126" s="76">
        <v>0.86823286103179786</v>
      </c>
      <c r="AE126" s="77">
        <v>0.68153730068758178</v>
      </c>
      <c r="AF126" s="77">
        <v>0.57858713086245361</v>
      </c>
      <c r="AG126" s="77">
        <v>0.71900167514979718</v>
      </c>
      <c r="AH126" s="77">
        <v>0.58009415328840808</v>
      </c>
      <c r="AI126" s="77">
        <v>0.71373843684077631</v>
      </c>
      <c r="AJ126" s="77">
        <v>0.63408891714231608</v>
      </c>
      <c r="AK126" s="77">
        <v>0.46175851983957888</v>
      </c>
      <c r="AL126" s="77">
        <v>0.16842105263157892</v>
      </c>
      <c r="AM126" s="76">
        <v>0.70945243086061105</v>
      </c>
      <c r="AN126" s="77">
        <v>0.67094475509299389</v>
      </c>
      <c r="AO126" s="78">
        <v>0.42142282987115792</v>
      </c>
      <c r="AP126" s="79">
        <v>0.5929965847385481</v>
      </c>
      <c r="AQ126" s="70">
        <v>1</v>
      </c>
      <c r="AR126" s="71">
        <v>0</v>
      </c>
      <c r="AS126" s="71">
        <v>0</v>
      </c>
      <c r="AT126" s="71">
        <v>0</v>
      </c>
      <c r="AU126" s="71">
        <v>1</v>
      </c>
      <c r="AV126" s="71" t="s">
        <v>3469</v>
      </c>
      <c r="AW126" s="72" t="s">
        <v>3422</v>
      </c>
    </row>
    <row r="127" spans="1:49">
      <c r="A127" s="23" t="s">
        <v>3875</v>
      </c>
      <c r="B127" s="23" t="s">
        <v>3745</v>
      </c>
      <c r="C127" s="23" t="s">
        <v>331</v>
      </c>
      <c r="D127" s="24" t="s">
        <v>424</v>
      </c>
      <c r="E127" s="24" t="s">
        <v>1201</v>
      </c>
      <c r="F127" s="24" t="s">
        <v>1202</v>
      </c>
      <c r="G127" s="24" t="s">
        <v>1221</v>
      </c>
      <c r="H127" s="76">
        <v>0.90692302835170557</v>
      </c>
      <c r="I127" s="77">
        <v>0.72790122377227195</v>
      </c>
      <c r="J127" s="77">
        <v>0.38599783675420946</v>
      </c>
      <c r="K127" s="77">
        <v>0.66843308881977026</v>
      </c>
      <c r="L127" s="77">
        <v>0.50216149492425544</v>
      </c>
      <c r="M127" s="77">
        <v>0.59471221040719702</v>
      </c>
      <c r="N127" s="77">
        <v>0.50269624109453726</v>
      </c>
      <c r="O127" s="77" t="s">
        <v>3395</v>
      </c>
      <c r="P127" s="77">
        <v>0.33641650739404638</v>
      </c>
      <c r="Q127" s="77">
        <v>0.2368049094036187</v>
      </c>
      <c r="R127" s="77">
        <v>0.54363710477645188</v>
      </c>
      <c r="S127" s="77">
        <v>0.67058823529411793</v>
      </c>
      <c r="T127" s="77">
        <v>0.76741511500547643</v>
      </c>
      <c r="U127" s="77">
        <v>0.55262453050422777</v>
      </c>
      <c r="V127" s="77">
        <v>0.54984448845119849</v>
      </c>
      <c r="W127" s="77">
        <v>0.8542649623201588</v>
      </c>
      <c r="X127" s="77">
        <v>0.85018711103733324</v>
      </c>
      <c r="Y127" s="77">
        <v>0.39960640571320372</v>
      </c>
      <c r="Z127" s="77">
        <v>0.86857142857142855</v>
      </c>
      <c r="AA127" s="77">
        <v>0.5428152852931929</v>
      </c>
      <c r="AB127" s="77">
        <v>0.38070175438596487</v>
      </c>
      <c r="AC127" s="77">
        <v>0.16842105263157892</v>
      </c>
      <c r="AD127" s="76">
        <v>0.67360736295939561</v>
      </c>
      <c r="AE127" s="77">
        <v>0.5208839085279614</v>
      </c>
      <c r="AF127" s="77">
        <v>0.39022100709003527</v>
      </c>
      <c r="AG127" s="77">
        <v>0.71900167514979718</v>
      </c>
      <c r="AH127" s="77">
        <v>0.55123450947771313</v>
      </c>
      <c r="AI127" s="77">
        <v>0.85222603667874597</v>
      </c>
      <c r="AJ127" s="77">
        <v>0.63408891714231608</v>
      </c>
      <c r="AK127" s="77">
        <v>0.46175851983957888</v>
      </c>
      <c r="AL127" s="77">
        <v>0.16842105263157892</v>
      </c>
      <c r="AM127" s="76">
        <v>0.52823742619246417</v>
      </c>
      <c r="AN127" s="77">
        <v>0.70748740710208546</v>
      </c>
      <c r="AO127" s="78">
        <v>0.42142282987115792</v>
      </c>
      <c r="AP127" s="79">
        <v>0.54620882246692148</v>
      </c>
      <c r="AQ127" s="70">
        <v>1</v>
      </c>
      <c r="AR127" s="71">
        <v>0</v>
      </c>
      <c r="AS127" s="71">
        <v>0</v>
      </c>
      <c r="AT127" s="71">
        <v>0</v>
      </c>
      <c r="AU127" s="71">
        <v>1</v>
      </c>
      <c r="AV127" s="71" t="s">
        <v>3510</v>
      </c>
      <c r="AW127" s="72" t="s">
        <v>3422</v>
      </c>
    </row>
    <row r="128" spans="1:49">
      <c r="A128" s="23" t="s">
        <v>3876</v>
      </c>
      <c r="B128" s="23" t="s">
        <v>3745</v>
      </c>
      <c r="C128" s="23" t="s">
        <v>333</v>
      </c>
      <c r="D128" s="24" t="s">
        <v>1281</v>
      </c>
      <c r="E128" s="24" t="s">
        <v>1282</v>
      </c>
      <c r="F128" s="24" t="s">
        <v>1283</v>
      </c>
      <c r="G128" s="24" t="s">
        <v>1284</v>
      </c>
      <c r="H128" s="76">
        <v>0.94855312564335437</v>
      </c>
      <c r="I128" s="77">
        <v>0.37296372409220496</v>
      </c>
      <c r="J128" s="77">
        <v>0.60848645929993628</v>
      </c>
      <c r="K128" s="77">
        <v>1</v>
      </c>
      <c r="L128" s="77">
        <v>0.7509721549040419</v>
      </c>
      <c r="M128" s="77">
        <v>0.76285376277114103</v>
      </c>
      <c r="N128" s="77">
        <v>0.74044144669666268</v>
      </c>
      <c r="O128" s="77" t="s">
        <v>3395</v>
      </c>
      <c r="P128" s="77">
        <v>0</v>
      </c>
      <c r="Q128" s="77">
        <v>0.38313506274499626</v>
      </c>
      <c r="R128" s="77">
        <v>1</v>
      </c>
      <c r="S128" s="77">
        <v>0.68235294117647027</v>
      </c>
      <c r="T128" s="77">
        <v>0.81460601765350171</v>
      </c>
      <c r="U128" s="77">
        <v>0.88910580739805034</v>
      </c>
      <c r="V128" s="77">
        <v>0.84235134665576883</v>
      </c>
      <c r="W128" s="77">
        <v>0.84877989460367742</v>
      </c>
      <c r="X128" s="77">
        <v>0.63334174112988895</v>
      </c>
      <c r="Y128" s="77">
        <v>0.3221386642140287</v>
      </c>
      <c r="Z128" s="77">
        <v>0.89142857142857146</v>
      </c>
      <c r="AA128" s="77">
        <v>0.64266323698703332</v>
      </c>
      <c r="AB128" s="77">
        <v>0.25714285714285717</v>
      </c>
      <c r="AC128" s="77">
        <v>0.36842105263157898</v>
      </c>
      <c r="AD128" s="76">
        <v>0.64333443634516518</v>
      </c>
      <c r="AE128" s="77">
        <v>0.65085347287436923</v>
      </c>
      <c r="AF128" s="77">
        <v>0.69156753137249816</v>
      </c>
      <c r="AG128" s="77">
        <v>0.74847947941498605</v>
      </c>
      <c r="AH128" s="77">
        <v>0.86572857702690964</v>
      </c>
      <c r="AI128" s="77">
        <v>0.74106081786678324</v>
      </c>
      <c r="AJ128" s="77">
        <v>0.60678361782130008</v>
      </c>
      <c r="AK128" s="77">
        <v>0.44990304706494522</v>
      </c>
      <c r="AL128" s="77">
        <v>0.36842105263157898</v>
      </c>
      <c r="AM128" s="76">
        <v>0.66191848019734412</v>
      </c>
      <c r="AN128" s="77">
        <v>0.78508962476955968</v>
      </c>
      <c r="AO128" s="78">
        <v>0.47503590583927474</v>
      </c>
      <c r="AP128" s="79">
        <v>0.63399652297890219</v>
      </c>
      <c r="AQ128" s="70">
        <v>1</v>
      </c>
      <c r="AR128" s="71">
        <v>0</v>
      </c>
      <c r="AS128" s="71">
        <v>0</v>
      </c>
      <c r="AT128" s="71">
        <v>0</v>
      </c>
      <c r="AU128" s="71">
        <v>1</v>
      </c>
      <c r="AV128" s="71" t="s">
        <v>3513</v>
      </c>
      <c r="AW128" s="72" t="s">
        <v>3421</v>
      </c>
    </row>
    <row r="129" spans="1:49">
      <c r="A129" s="23" t="s">
        <v>3877</v>
      </c>
      <c r="B129" s="23" t="s">
        <v>3745</v>
      </c>
      <c r="C129" s="23" t="s">
        <v>335</v>
      </c>
      <c r="D129" s="24" t="s">
        <v>1281</v>
      </c>
      <c r="E129" s="24" t="s">
        <v>1282</v>
      </c>
      <c r="F129" s="24" t="s">
        <v>1283</v>
      </c>
      <c r="G129" s="24" t="s">
        <v>1286</v>
      </c>
      <c r="H129" s="76">
        <v>0.94855312564335437</v>
      </c>
      <c r="I129" s="77">
        <v>0.66571128587605177</v>
      </c>
      <c r="J129" s="77">
        <v>0.97325405459007674</v>
      </c>
      <c r="K129" s="77">
        <v>0.98435553923913632</v>
      </c>
      <c r="L129" s="77">
        <v>0.72571094511939993</v>
      </c>
      <c r="M129" s="77">
        <v>1</v>
      </c>
      <c r="N129" s="77">
        <v>0.97252983977051588</v>
      </c>
      <c r="O129" s="77" t="s">
        <v>3395</v>
      </c>
      <c r="P129" s="77">
        <v>0.47297461463630652</v>
      </c>
      <c r="Q129" s="77">
        <v>0.14143553481367424</v>
      </c>
      <c r="R129" s="77">
        <v>0.16364388416681924</v>
      </c>
      <c r="S129" s="77">
        <v>0.68235294117647027</v>
      </c>
      <c r="T129" s="77">
        <v>0.81460601765350171</v>
      </c>
      <c r="U129" s="77">
        <v>0.93503905635691231</v>
      </c>
      <c r="V129" s="77">
        <v>0.84235134665576883</v>
      </c>
      <c r="W129" s="77">
        <v>0.63292929893800609</v>
      </c>
      <c r="X129" s="77">
        <v>0.90315394283521488</v>
      </c>
      <c r="Y129" s="77">
        <v>0.3221386642140287</v>
      </c>
      <c r="Z129" s="77">
        <v>0.89142857142857146</v>
      </c>
      <c r="AA129" s="77">
        <v>0.64266323698703332</v>
      </c>
      <c r="AB129" s="77">
        <v>0.25714285714285717</v>
      </c>
      <c r="AC129" s="77">
        <v>0.36842105263157898</v>
      </c>
      <c r="AD129" s="76">
        <v>0.86250615536982755</v>
      </c>
      <c r="AE129" s="77">
        <v>0.83111418775307178</v>
      </c>
      <c r="AF129" s="77">
        <v>0.15253970949024676</v>
      </c>
      <c r="AG129" s="77">
        <v>0.74847947941498605</v>
      </c>
      <c r="AH129" s="77">
        <v>0.88869520150634052</v>
      </c>
      <c r="AI129" s="77">
        <v>0.76804162088661054</v>
      </c>
      <c r="AJ129" s="77">
        <v>0.60678361782130008</v>
      </c>
      <c r="AK129" s="77">
        <v>0.44990304706494522</v>
      </c>
      <c r="AL129" s="77">
        <v>0.36842105263157898</v>
      </c>
      <c r="AM129" s="76">
        <v>0.61538668420438203</v>
      </c>
      <c r="AN129" s="77">
        <v>0.80173876726931237</v>
      </c>
      <c r="AO129" s="78">
        <v>0.47503590583927474</v>
      </c>
      <c r="AP129" s="79">
        <v>0.62363582002947937</v>
      </c>
      <c r="AQ129" s="70">
        <v>1</v>
      </c>
      <c r="AR129" s="71">
        <v>0</v>
      </c>
      <c r="AS129" s="71">
        <v>0</v>
      </c>
      <c r="AT129" s="71">
        <v>0</v>
      </c>
      <c r="AU129" s="71">
        <v>1</v>
      </c>
      <c r="AV129" s="71" t="s">
        <v>3513</v>
      </c>
      <c r="AW129" s="72" t="s">
        <v>3421</v>
      </c>
    </row>
    <row r="130" spans="1:49">
      <c r="A130" s="23" t="s">
        <v>3878</v>
      </c>
      <c r="B130" s="23" t="s">
        <v>3745</v>
      </c>
      <c r="C130" s="23" t="s">
        <v>337</v>
      </c>
      <c r="D130" s="24" t="s">
        <v>1310</v>
      </c>
      <c r="E130" s="24" t="s">
        <v>1311</v>
      </c>
      <c r="F130" s="24" t="s">
        <v>1312</v>
      </c>
      <c r="G130" s="24" t="s">
        <v>1313</v>
      </c>
      <c r="H130" s="76">
        <v>0.7164755302350736</v>
      </c>
      <c r="I130" s="77">
        <v>0.51199628982573275</v>
      </c>
      <c r="J130" s="77">
        <v>0.62910639549180059</v>
      </c>
      <c r="K130" s="77">
        <v>0.57432404457680053</v>
      </c>
      <c r="L130" s="77">
        <v>0.72943534108888153</v>
      </c>
      <c r="M130" s="77">
        <v>0.9449723468929776</v>
      </c>
      <c r="N130" s="77">
        <v>0.7724820238395308</v>
      </c>
      <c r="O130" s="77" t="s">
        <v>3395</v>
      </c>
      <c r="P130" s="77">
        <v>0.48845989892629227</v>
      </c>
      <c r="Q130" s="77">
        <v>0.87507414358931712</v>
      </c>
      <c r="R130" s="77">
        <v>0.5482734479382696</v>
      </c>
      <c r="S130" s="77">
        <v>0.37647058823529445</v>
      </c>
      <c r="T130" s="77">
        <v>0.26844919786096255</v>
      </c>
      <c r="U130" s="77">
        <v>0.87538878748951798</v>
      </c>
      <c r="V130" s="77">
        <v>0.58322057453632237</v>
      </c>
      <c r="W130" s="77">
        <v>3.7915895187609981E-2</v>
      </c>
      <c r="X130" s="77">
        <v>0.99457158160844472</v>
      </c>
      <c r="Y130" s="77">
        <v>0.56027335190845884</v>
      </c>
      <c r="Z130" s="77">
        <v>0.66285714285714281</v>
      </c>
      <c r="AA130" s="77">
        <v>0.46923116409928134</v>
      </c>
      <c r="AB130" s="77">
        <v>2.9239766081871343E-2</v>
      </c>
      <c r="AC130" s="77">
        <v>0.71578947368421053</v>
      </c>
      <c r="AD130" s="76">
        <v>0.61919273851753565</v>
      </c>
      <c r="AE130" s="77">
        <v>0.70193473106489646</v>
      </c>
      <c r="AF130" s="77">
        <v>0.7116737957637933</v>
      </c>
      <c r="AG130" s="77">
        <v>0.3224598930481285</v>
      </c>
      <c r="AH130" s="77">
        <v>0.72930468101292023</v>
      </c>
      <c r="AI130" s="77">
        <v>0.5162437383980274</v>
      </c>
      <c r="AJ130" s="77">
        <v>0.61156524738280083</v>
      </c>
      <c r="AK130" s="77">
        <v>0.24923546509057634</v>
      </c>
      <c r="AL130" s="77">
        <v>0.71578947368421053</v>
      </c>
      <c r="AM130" s="76">
        <v>0.67760042178207514</v>
      </c>
      <c r="AN130" s="77">
        <v>0.52266943748635875</v>
      </c>
      <c r="AO130" s="78">
        <v>0.52553006205252928</v>
      </c>
      <c r="AP130" s="79">
        <v>0.57310921986287888</v>
      </c>
      <c r="AQ130" s="70">
        <v>1</v>
      </c>
      <c r="AR130" s="71">
        <v>0</v>
      </c>
      <c r="AS130" s="71">
        <v>0</v>
      </c>
      <c r="AT130" s="71">
        <v>0</v>
      </c>
      <c r="AU130" s="71">
        <v>1</v>
      </c>
      <c r="AV130" s="71" t="s">
        <v>3517</v>
      </c>
      <c r="AW130" s="72" t="s">
        <v>3419</v>
      </c>
    </row>
    <row r="131" spans="1:49">
      <c r="A131" s="23" t="s">
        <v>3879</v>
      </c>
      <c r="B131" s="23" t="s">
        <v>3745</v>
      </c>
      <c r="C131" s="23" t="s">
        <v>339</v>
      </c>
      <c r="D131" s="24" t="s">
        <v>1323</v>
      </c>
      <c r="E131" s="24" t="s">
        <v>1324</v>
      </c>
      <c r="F131" s="24" t="s">
        <v>1325</v>
      </c>
      <c r="G131" s="24" t="s">
        <v>1326</v>
      </c>
      <c r="H131" s="76">
        <v>0.50045193655328479</v>
      </c>
      <c r="I131" s="77">
        <v>0.69219129992307582</v>
      </c>
      <c r="J131" s="77">
        <v>1</v>
      </c>
      <c r="K131" s="77">
        <v>0.90142762641512653</v>
      </c>
      <c r="L131" s="77">
        <v>0.73748314157149031</v>
      </c>
      <c r="M131" s="77">
        <v>1</v>
      </c>
      <c r="N131" s="77">
        <v>1</v>
      </c>
      <c r="O131" s="77" t="s">
        <v>3395</v>
      </c>
      <c r="P131" s="77">
        <v>0.5</v>
      </c>
      <c r="Q131" s="77">
        <v>0.56097213899463771</v>
      </c>
      <c r="R131" s="77">
        <v>1.45578170440079E-2</v>
      </c>
      <c r="S131" s="77">
        <v>0.69411764705882417</v>
      </c>
      <c r="T131" s="77">
        <v>0.41205463565491912</v>
      </c>
      <c r="U131" s="77">
        <v>0.42849003075116693</v>
      </c>
      <c r="V131" s="77">
        <v>0.79884421614718437</v>
      </c>
      <c r="W131" s="77">
        <v>0.37016845148643834</v>
      </c>
      <c r="X131" s="77">
        <v>0.13836783306388534</v>
      </c>
      <c r="Y131" s="77">
        <v>0.6785714285714286</v>
      </c>
      <c r="Z131" s="77">
        <v>0.51428571428571423</v>
      </c>
      <c r="AA131" s="77">
        <v>0.26701397700385637</v>
      </c>
      <c r="AB131" s="77">
        <v>0.6257309941520468</v>
      </c>
      <c r="AC131" s="77">
        <v>0.51578947368421058</v>
      </c>
      <c r="AD131" s="76">
        <v>0.7308810788254535</v>
      </c>
      <c r="AE131" s="77">
        <v>0.82778215359732332</v>
      </c>
      <c r="AF131" s="77">
        <v>0.28776497801932283</v>
      </c>
      <c r="AG131" s="77">
        <v>0.55308614135687162</v>
      </c>
      <c r="AH131" s="77">
        <v>0.61366712344917562</v>
      </c>
      <c r="AI131" s="77">
        <v>0.25426814227516181</v>
      </c>
      <c r="AJ131" s="77">
        <v>0.59642857142857142</v>
      </c>
      <c r="AK131" s="77">
        <v>0.44637248557795162</v>
      </c>
      <c r="AL131" s="77">
        <v>0.51578947368421058</v>
      </c>
      <c r="AM131" s="76">
        <v>0.61547607014736649</v>
      </c>
      <c r="AN131" s="77">
        <v>0.47367380236040302</v>
      </c>
      <c r="AO131" s="78">
        <v>0.51953017689691117</v>
      </c>
      <c r="AP131" s="79">
        <v>0.53463782471154098</v>
      </c>
      <c r="AQ131" s="70">
        <v>1</v>
      </c>
      <c r="AR131" s="71">
        <v>0</v>
      </c>
      <c r="AS131" s="71">
        <v>0</v>
      </c>
      <c r="AT131" s="71">
        <v>0</v>
      </c>
      <c r="AU131" s="71">
        <v>1</v>
      </c>
      <c r="AV131" s="71" t="s">
        <v>3518</v>
      </c>
      <c r="AW131" s="72" t="s">
        <v>3420</v>
      </c>
    </row>
    <row r="132" spans="1:49">
      <c r="A132" s="23" t="s">
        <v>3880</v>
      </c>
      <c r="B132" s="23" t="s">
        <v>3745</v>
      </c>
      <c r="C132" s="23" t="s">
        <v>342</v>
      </c>
      <c r="D132" s="24" t="s">
        <v>1323</v>
      </c>
      <c r="E132" s="24" t="s">
        <v>1324</v>
      </c>
      <c r="F132" s="24" t="s">
        <v>1325</v>
      </c>
      <c r="G132" s="24" t="s">
        <v>1328</v>
      </c>
      <c r="H132" s="76">
        <v>0.50045193655328479</v>
      </c>
      <c r="I132" s="77">
        <v>0.69219129992307582</v>
      </c>
      <c r="J132" s="77">
        <v>1</v>
      </c>
      <c r="K132" s="77">
        <v>0.90142762641512653</v>
      </c>
      <c r="L132" s="77">
        <v>0.81128842219077291</v>
      </c>
      <c r="M132" s="77">
        <v>1</v>
      </c>
      <c r="N132" s="77">
        <v>1</v>
      </c>
      <c r="O132" s="77" t="s">
        <v>3395</v>
      </c>
      <c r="P132" s="77">
        <v>0.5</v>
      </c>
      <c r="Q132" s="77">
        <v>0.68404123100812264</v>
      </c>
      <c r="R132" s="77">
        <v>0.31216949492682872</v>
      </c>
      <c r="S132" s="77">
        <v>0.69411764705882417</v>
      </c>
      <c r="T132" s="77">
        <v>0.41205463565491912</v>
      </c>
      <c r="U132" s="77">
        <v>0.15688116135000149</v>
      </c>
      <c r="V132" s="77">
        <v>0.79884421614718437</v>
      </c>
      <c r="W132" s="77">
        <v>0.40838371255702149</v>
      </c>
      <c r="X132" s="77">
        <v>0.13836783306388534</v>
      </c>
      <c r="Y132" s="77">
        <v>0.6785714285714286</v>
      </c>
      <c r="Z132" s="77">
        <v>0.51428571428571423</v>
      </c>
      <c r="AA132" s="77">
        <v>0.26701397700385637</v>
      </c>
      <c r="AB132" s="77">
        <v>0.6257309941520468</v>
      </c>
      <c r="AC132" s="77">
        <v>0.51578947368421058</v>
      </c>
      <c r="AD132" s="76">
        <v>0.7308810788254535</v>
      </c>
      <c r="AE132" s="77">
        <v>0.8425432097211798</v>
      </c>
      <c r="AF132" s="77">
        <v>0.49810536296747565</v>
      </c>
      <c r="AG132" s="77">
        <v>0.55308614135687162</v>
      </c>
      <c r="AH132" s="77">
        <v>0.47786268874859295</v>
      </c>
      <c r="AI132" s="77">
        <v>0.27337577281045344</v>
      </c>
      <c r="AJ132" s="77">
        <v>0.59642857142857142</v>
      </c>
      <c r="AK132" s="77">
        <v>0.44637248557795162</v>
      </c>
      <c r="AL132" s="77">
        <v>0.51578947368421058</v>
      </c>
      <c r="AM132" s="76">
        <v>0.69050988383803646</v>
      </c>
      <c r="AN132" s="77">
        <v>0.43477486763863932</v>
      </c>
      <c r="AO132" s="78">
        <v>0.51953017689691117</v>
      </c>
      <c r="AP132" s="79">
        <v>0.54328003103068079</v>
      </c>
      <c r="AQ132" s="70">
        <v>1</v>
      </c>
      <c r="AR132" s="71">
        <v>0</v>
      </c>
      <c r="AS132" s="71">
        <v>0</v>
      </c>
      <c r="AT132" s="71">
        <v>0</v>
      </c>
      <c r="AU132" s="71">
        <v>1</v>
      </c>
      <c r="AV132" s="71" t="s">
        <v>3518</v>
      </c>
      <c r="AW132" s="72" t="s">
        <v>3420</v>
      </c>
    </row>
    <row r="133" spans="1:49">
      <c r="A133" s="23" t="s">
        <v>3881</v>
      </c>
      <c r="B133" s="23" t="s">
        <v>3745</v>
      </c>
      <c r="C133" s="23" t="s">
        <v>344</v>
      </c>
      <c r="D133" s="24" t="s">
        <v>1323</v>
      </c>
      <c r="E133" s="24" t="s">
        <v>1324</v>
      </c>
      <c r="F133" s="24" t="s">
        <v>1325</v>
      </c>
      <c r="G133" s="24" t="s">
        <v>1330</v>
      </c>
      <c r="H133" s="76">
        <v>0.50045193655328479</v>
      </c>
      <c r="I133" s="77">
        <v>0.67266473006254046</v>
      </c>
      <c r="J133" s="77">
        <v>0.87032288194761909</v>
      </c>
      <c r="K133" s="77">
        <v>0.90142762641512653</v>
      </c>
      <c r="L133" s="77">
        <v>0.78432664551436637</v>
      </c>
      <c r="M133" s="77">
        <v>1</v>
      </c>
      <c r="N133" s="77">
        <v>1</v>
      </c>
      <c r="O133" s="77" t="s">
        <v>3395</v>
      </c>
      <c r="P133" s="77">
        <v>0.625</v>
      </c>
      <c r="Q133" s="77">
        <v>0.52412264859256064</v>
      </c>
      <c r="R133" s="77">
        <v>0.10790071035133858</v>
      </c>
      <c r="S133" s="77">
        <v>0.69411764705882417</v>
      </c>
      <c r="T133" s="77">
        <v>0.41205463565491912</v>
      </c>
      <c r="U133" s="77">
        <v>0.44525469486947428</v>
      </c>
      <c r="V133" s="77">
        <v>0.79884421614718437</v>
      </c>
      <c r="W133" s="77">
        <v>0.33930876783393088</v>
      </c>
      <c r="X133" s="77">
        <v>0.13836783306388534</v>
      </c>
      <c r="Y133" s="77">
        <v>0.6785714285714286</v>
      </c>
      <c r="Z133" s="77">
        <v>0.51428571428571423</v>
      </c>
      <c r="AA133" s="77">
        <v>0.3027928980081786</v>
      </c>
      <c r="AB133" s="77">
        <v>0.6257309941520468</v>
      </c>
      <c r="AC133" s="77">
        <v>0.51578947368421058</v>
      </c>
      <c r="AD133" s="76">
        <v>0.68114651618781474</v>
      </c>
      <c r="AE133" s="77">
        <v>0.86215085438589867</v>
      </c>
      <c r="AF133" s="77">
        <v>0.31601167947194964</v>
      </c>
      <c r="AG133" s="77">
        <v>0.55308614135687162</v>
      </c>
      <c r="AH133" s="77">
        <v>0.62204945550832935</v>
      </c>
      <c r="AI133" s="77">
        <v>0.23883830044890811</v>
      </c>
      <c r="AJ133" s="77">
        <v>0.59642857142857142</v>
      </c>
      <c r="AK133" s="77">
        <v>0.46426194608011273</v>
      </c>
      <c r="AL133" s="77">
        <v>0.51578947368421058</v>
      </c>
      <c r="AM133" s="76">
        <v>0.61976968334855431</v>
      </c>
      <c r="AN133" s="77">
        <v>0.4713246324380363</v>
      </c>
      <c r="AO133" s="78">
        <v>0.52549333039763158</v>
      </c>
      <c r="AP133" s="79">
        <v>0.5371482411082924</v>
      </c>
      <c r="AQ133" s="70">
        <v>1</v>
      </c>
      <c r="AR133" s="71">
        <v>0</v>
      </c>
      <c r="AS133" s="71">
        <v>0</v>
      </c>
      <c r="AT133" s="71">
        <v>0</v>
      </c>
      <c r="AU133" s="71">
        <v>1</v>
      </c>
      <c r="AV133" s="71" t="s">
        <v>3518</v>
      </c>
      <c r="AW133" s="72" t="s">
        <v>3420</v>
      </c>
    </row>
    <row r="134" spans="1:49">
      <c r="A134" s="23" t="s">
        <v>3882</v>
      </c>
      <c r="B134" s="23" t="s">
        <v>3745</v>
      </c>
      <c r="C134" s="23" t="s">
        <v>346</v>
      </c>
      <c r="D134" s="24" t="s">
        <v>1323</v>
      </c>
      <c r="E134" s="24" t="s">
        <v>1324</v>
      </c>
      <c r="F134" s="24" t="s">
        <v>1325</v>
      </c>
      <c r="G134" s="24" t="s">
        <v>1332</v>
      </c>
      <c r="H134" s="76">
        <v>0.50045193655328479</v>
      </c>
      <c r="I134" s="77">
        <v>0.68458514368014789</v>
      </c>
      <c r="J134" s="77">
        <v>0.98063381637469238</v>
      </c>
      <c r="K134" s="77">
        <v>0.90142762641512653</v>
      </c>
      <c r="L134" s="77">
        <v>0.79917103619108631</v>
      </c>
      <c r="M134" s="77">
        <v>1</v>
      </c>
      <c r="N134" s="77">
        <v>1</v>
      </c>
      <c r="O134" s="77" t="s">
        <v>3395</v>
      </c>
      <c r="P134" s="77">
        <v>0.5</v>
      </c>
      <c r="Q134" s="77">
        <v>0.12973342820692346</v>
      </c>
      <c r="R134" s="77">
        <v>0</v>
      </c>
      <c r="S134" s="77">
        <v>0.69411764705882417</v>
      </c>
      <c r="T134" s="77">
        <v>0.41205463565491912</v>
      </c>
      <c r="U134" s="77">
        <v>0.29778771635132817</v>
      </c>
      <c r="V134" s="77">
        <v>0.79884421614718437</v>
      </c>
      <c r="W134" s="77">
        <v>0.34836946848032491</v>
      </c>
      <c r="X134" s="77">
        <v>0.13836783306388534</v>
      </c>
      <c r="Y134" s="77">
        <v>0.6785714285714286</v>
      </c>
      <c r="Z134" s="77">
        <v>0.51428571428571423</v>
      </c>
      <c r="AA134" s="77">
        <v>0.26701397700385637</v>
      </c>
      <c r="AB134" s="77">
        <v>0.6257309941520468</v>
      </c>
      <c r="AC134" s="77">
        <v>0.51578947368421058</v>
      </c>
      <c r="AD134" s="76">
        <v>0.72189029886937506</v>
      </c>
      <c r="AE134" s="77">
        <v>0.84011973252124261</v>
      </c>
      <c r="AF134" s="77">
        <v>6.4866714103461731E-2</v>
      </c>
      <c r="AG134" s="77">
        <v>0.55308614135687162</v>
      </c>
      <c r="AH134" s="77">
        <v>0.54831596624925627</v>
      </c>
      <c r="AI134" s="77">
        <v>0.24336865077210512</v>
      </c>
      <c r="AJ134" s="77">
        <v>0.59642857142857142</v>
      </c>
      <c r="AK134" s="77">
        <v>0.44637248557795162</v>
      </c>
      <c r="AL134" s="77">
        <v>0.51578947368421058</v>
      </c>
      <c r="AM134" s="76">
        <v>0.54229224849802649</v>
      </c>
      <c r="AN134" s="77">
        <v>0.44825691945941099</v>
      </c>
      <c r="AO134" s="78">
        <v>0.51953017689691117</v>
      </c>
      <c r="AP134" s="79">
        <v>0.50253737559036993</v>
      </c>
      <c r="AQ134" s="70">
        <v>1</v>
      </c>
      <c r="AR134" s="71">
        <v>0</v>
      </c>
      <c r="AS134" s="71">
        <v>0</v>
      </c>
      <c r="AT134" s="71">
        <v>0</v>
      </c>
      <c r="AU134" s="71">
        <v>1</v>
      </c>
      <c r="AV134" s="71" t="s">
        <v>3518</v>
      </c>
      <c r="AW134" s="72" t="s">
        <v>3420</v>
      </c>
    </row>
    <row r="135" spans="1:49">
      <c r="A135" s="23" t="s">
        <v>3883</v>
      </c>
      <c r="B135" s="23" t="s">
        <v>3745</v>
      </c>
      <c r="C135" s="23" t="s">
        <v>349</v>
      </c>
      <c r="D135" s="24" t="s">
        <v>1323</v>
      </c>
      <c r="E135" s="24" t="s">
        <v>1324</v>
      </c>
      <c r="F135" s="24" t="s">
        <v>1325</v>
      </c>
      <c r="G135" s="24" t="s">
        <v>1334</v>
      </c>
      <c r="H135" s="76">
        <v>0.50045193655328479</v>
      </c>
      <c r="I135" s="77">
        <v>0.67193094531441544</v>
      </c>
      <c r="J135" s="77">
        <v>0.92827658434037197</v>
      </c>
      <c r="K135" s="77">
        <v>0.90142762641512653</v>
      </c>
      <c r="L135" s="77">
        <v>0.73665318362630627</v>
      </c>
      <c r="M135" s="77">
        <v>1</v>
      </c>
      <c r="N135" s="77">
        <v>1</v>
      </c>
      <c r="O135" s="77" t="s">
        <v>3395</v>
      </c>
      <c r="P135" s="77">
        <v>0.5</v>
      </c>
      <c r="Q135" s="77">
        <v>0.32623252494108279</v>
      </c>
      <c r="R135" s="77">
        <v>0.20469684451253695</v>
      </c>
      <c r="S135" s="77">
        <v>0.69411764705882417</v>
      </c>
      <c r="T135" s="77">
        <v>0.41205463565491912</v>
      </c>
      <c r="U135" s="77">
        <v>0.31722486314472931</v>
      </c>
      <c r="V135" s="77">
        <v>0.79884421614718437</v>
      </c>
      <c r="W135" s="77">
        <v>0.12752565412316777</v>
      </c>
      <c r="X135" s="77">
        <v>0.13836783306388534</v>
      </c>
      <c r="Y135" s="77">
        <v>0.6785714285714286</v>
      </c>
      <c r="Z135" s="77">
        <v>0.51428571428571423</v>
      </c>
      <c r="AA135" s="77">
        <v>0.26701397700385637</v>
      </c>
      <c r="AB135" s="77">
        <v>0.6257309941520468</v>
      </c>
      <c r="AC135" s="77">
        <v>0.51578947368421058</v>
      </c>
      <c r="AD135" s="76">
        <v>0.70021982206935751</v>
      </c>
      <c r="AE135" s="77">
        <v>0.82761616200828647</v>
      </c>
      <c r="AF135" s="77">
        <v>0.26546468472680984</v>
      </c>
      <c r="AG135" s="77">
        <v>0.55308614135687162</v>
      </c>
      <c r="AH135" s="77">
        <v>0.55803453964595684</v>
      </c>
      <c r="AI135" s="77">
        <v>0.13294674359352654</v>
      </c>
      <c r="AJ135" s="77">
        <v>0.59642857142857142</v>
      </c>
      <c r="AK135" s="77">
        <v>0.44637248557795162</v>
      </c>
      <c r="AL135" s="77">
        <v>0.51578947368421058</v>
      </c>
      <c r="AM135" s="76">
        <v>0.59776688960148461</v>
      </c>
      <c r="AN135" s="77">
        <v>0.41468914153211833</v>
      </c>
      <c r="AO135" s="78">
        <v>0.51953017689691117</v>
      </c>
      <c r="AP135" s="79">
        <v>0.50782932218934351</v>
      </c>
      <c r="AQ135" s="70">
        <v>1</v>
      </c>
      <c r="AR135" s="71">
        <v>1</v>
      </c>
      <c r="AS135" s="71">
        <v>0</v>
      </c>
      <c r="AT135" s="71">
        <v>0</v>
      </c>
      <c r="AU135" s="71">
        <v>1</v>
      </c>
      <c r="AV135" s="71" t="s">
        <v>3518</v>
      </c>
      <c r="AW135" s="72" t="s">
        <v>3420</v>
      </c>
    </row>
    <row r="136" spans="1:49">
      <c r="A136" s="23" t="s">
        <v>3884</v>
      </c>
      <c r="B136" s="23" t="s">
        <v>3745</v>
      </c>
      <c r="C136" s="23" t="s">
        <v>352</v>
      </c>
      <c r="D136" s="24" t="s">
        <v>1323</v>
      </c>
      <c r="E136" s="24" t="s">
        <v>1324</v>
      </c>
      <c r="F136" s="24" t="s">
        <v>1325</v>
      </c>
      <c r="G136" s="24" t="s">
        <v>1336</v>
      </c>
      <c r="H136" s="76">
        <v>0.50045193655328479</v>
      </c>
      <c r="I136" s="77">
        <v>0.66129491160658238</v>
      </c>
      <c r="J136" s="77">
        <v>0.73753703380631142</v>
      </c>
      <c r="K136" s="77">
        <v>0.90142762641512653</v>
      </c>
      <c r="L136" s="77">
        <v>0.74773735667382513</v>
      </c>
      <c r="M136" s="77">
        <v>1</v>
      </c>
      <c r="N136" s="77">
        <v>0.83023415753682128</v>
      </c>
      <c r="O136" s="77" t="s">
        <v>3395</v>
      </c>
      <c r="P136" s="77">
        <v>0.24875815299198045</v>
      </c>
      <c r="Q136" s="77">
        <v>0.46220326417104979</v>
      </c>
      <c r="R136" s="77">
        <v>5.6226162439491981E-2</v>
      </c>
      <c r="S136" s="77">
        <v>0.69411764705882417</v>
      </c>
      <c r="T136" s="77">
        <v>0.41205463565491912</v>
      </c>
      <c r="U136" s="77">
        <v>0.40660416478321076</v>
      </c>
      <c r="V136" s="77">
        <v>0.79884421614718437</v>
      </c>
      <c r="W136" s="77">
        <v>0.1263029614314872</v>
      </c>
      <c r="X136" s="77">
        <v>0.13836783306388534</v>
      </c>
      <c r="Y136" s="77">
        <v>0.6785714285714286</v>
      </c>
      <c r="Z136" s="77">
        <v>0.51428571428571423</v>
      </c>
      <c r="AA136" s="77">
        <v>0.26701397700385637</v>
      </c>
      <c r="AB136" s="77">
        <v>0.6257309941520468</v>
      </c>
      <c r="AC136" s="77">
        <v>0.51578947368421058</v>
      </c>
      <c r="AD136" s="76">
        <v>0.63309462732205957</v>
      </c>
      <c r="AE136" s="77">
        <v>0.74563145872355063</v>
      </c>
      <c r="AF136" s="77">
        <v>0.25921471330527091</v>
      </c>
      <c r="AG136" s="77">
        <v>0.55308614135687162</v>
      </c>
      <c r="AH136" s="77">
        <v>0.60272419046519754</v>
      </c>
      <c r="AI136" s="77">
        <v>0.13233539724768628</v>
      </c>
      <c r="AJ136" s="77">
        <v>0.59642857142857142</v>
      </c>
      <c r="AK136" s="77">
        <v>0.44637248557795162</v>
      </c>
      <c r="AL136" s="77">
        <v>0.51578947368421058</v>
      </c>
      <c r="AM136" s="76">
        <v>0.54598026645029363</v>
      </c>
      <c r="AN136" s="77">
        <v>0.42938190968991846</v>
      </c>
      <c r="AO136" s="78">
        <v>0.51953017689691117</v>
      </c>
      <c r="AP136" s="79">
        <v>0.49699391482269517</v>
      </c>
      <c r="AQ136" s="70">
        <v>1</v>
      </c>
      <c r="AR136" s="71">
        <v>1</v>
      </c>
      <c r="AS136" s="71">
        <v>0</v>
      </c>
      <c r="AT136" s="71">
        <v>0</v>
      </c>
      <c r="AU136" s="71">
        <v>0</v>
      </c>
      <c r="AV136" s="71" t="s">
        <v>3395</v>
      </c>
      <c r="AW136" s="72" t="s">
        <v>3420</v>
      </c>
    </row>
    <row r="137" spans="1:49">
      <c r="A137" s="23" t="s">
        <v>3885</v>
      </c>
      <c r="B137" s="23" t="s">
        <v>3745</v>
      </c>
      <c r="C137" s="23" t="s">
        <v>354</v>
      </c>
      <c r="D137" s="24" t="s">
        <v>1323</v>
      </c>
      <c r="E137" s="24" t="s">
        <v>1324</v>
      </c>
      <c r="F137" s="24" t="s">
        <v>1325</v>
      </c>
      <c r="G137" s="24" t="s">
        <v>1338</v>
      </c>
      <c r="H137" s="76">
        <v>0.50045193655328479</v>
      </c>
      <c r="I137" s="77">
        <v>0.69069314982997854</v>
      </c>
      <c r="J137" s="77">
        <v>0.97900440555205348</v>
      </c>
      <c r="K137" s="77">
        <v>0.90142762641512653</v>
      </c>
      <c r="L137" s="77">
        <v>0.82459146239786574</v>
      </c>
      <c r="M137" s="77">
        <v>0.69421959897341856</v>
      </c>
      <c r="N137" s="77">
        <v>1</v>
      </c>
      <c r="O137" s="77" t="s">
        <v>3395</v>
      </c>
      <c r="P137" s="77">
        <v>0.5</v>
      </c>
      <c r="Q137" s="77">
        <v>0.67312294331898559</v>
      </c>
      <c r="R137" s="77">
        <v>5.9269909458124825E-2</v>
      </c>
      <c r="S137" s="77">
        <v>0.69411764705882417</v>
      </c>
      <c r="T137" s="77">
        <v>0.41205463565491912</v>
      </c>
      <c r="U137" s="77">
        <v>0.29966862732439659</v>
      </c>
      <c r="V137" s="77">
        <v>0.79884421614718437</v>
      </c>
      <c r="W137" s="77">
        <v>0.22239441457842751</v>
      </c>
      <c r="X137" s="77">
        <v>0.13836783306388534</v>
      </c>
      <c r="Y137" s="77">
        <v>0.6785714285714286</v>
      </c>
      <c r="Z137" s="77">
        <v>0.51428571428571423</v>
      </c>
      <c r="AA137" s="77">
        <v>0.26701397700385637</v>
      </c>
      <c r="AB137" s="77">
        <v>0.6257309941520468</v>
      </c>
      <c r="AC137" s="77">
        <v>0.51578947368421058</v>
      </c>
      <c r="AD137" s="76">
        <v>0.72338316397843894</v>
      </c>
      <c r="AE137" s="77">
        <v>0.78404773755728219</v>
      </c>
      <c r="AF137" s="77">
        <v>0.36619642638855521</v>
      </c>
      <c r="AG137" s="77">
        <v>0.55308614135687162</v>
      </c>
      <c r="AH137" s="77">
        <v>0.54925642173579048</v>
      </c>
      <c r="AI137" s="77">
        <v>0.18038112382115642</v>
      </c>
      <c r="AJ137" s="77">
        <v>0.59642857142857142</v>
      </c>
      <c r="AK137" s="77">
        <v>0.44637248557795162</v>
      </c>
      <c r="AL137" s="77">
        <v>0.51578947368421058</v>
      </c>
      <c r="AM137" s="76">
        <v>0.62454244264142533</v>
      </c>
      <c r="AN137" s="77">
        <v>0.42757456230460611</v>
      </c>
      <c r="AO137" s="78">
        <v>0.51953017689691117</v>
      </c>
      <c r="AP137" s="79">
        <v>0.52078128348869357</v>
      </c>
      <c r="AQ137" s="70">
        <v>1</v>
      </c>
      <c r="AR137" s="71">
        <v>1</v>
      </c>
      <c r="AS137" s="71">
        <v>0</v>
      </c>
      <c r="AT137" s="71">
        <v>0</v>
      </c>
      <c r="AU137" s="71">
        <v>1</v>
      </c>
      <c r="AV137" s="71" t="s">
        <v>3518</v>
      </c>
      <c r="AW137" s="72" t="s">
        <v>3420</v>
      </c>
    </row>
    <row r="138" spans="1:49">
      <c r="A138" s="23" t="s">
        <v>3886</v>
      </c>
      <c r="B138" s="23" t="s">
        <v>3745</v>
      </c>
      <c r="C138" s="23" t="s">
        <v>356</v>
      </c>
      <c r="D138" s="24" t="s">
        <v>1323</v>
      </c>
      <c r="E138" s="24" t="s">
        <v>1362</v>
      </c>
      <c r="F138" s="24" t="s">
        <v>1374</v>
      </c>
      <c r="G138" s="24" t="s">
        <v>1377</v>
      </c>
      <c r="H138" s="76">
        <v>0.52429347566535234</v>
      </c>
      <c r="I138" s="77">
        <v>0.62318621947286224</v>
      </c>
      <c r="J138" s="77">
        <v>0.91514513746224269</v>
      </c>
      <c r="K138" s="77">
        <v>0.40558167220643948</v>
      </c>
      <c r="L138" s="77">
        <v>0.28474053549835127</v>
      </c>
      <c r="M138" s="77">
        <v>0.93762124350761267</v>
      </c>
      <c r="N138" s="77">
        <v>0.96213682984769122</v>
      </c>
      <c r="O138" s="77" t="s">
        <v>3395</v>
      </c>
      <c r="P138" s="77">
        <v>0.625</v>
      </c>
      <c r="Q138" s="77">
        <v>0.24192049738997107</v>
      </c>
      <c r="R138" s="77">
        <v>1</v>
      </c>
      <c r="S138" s="77">
        <v>0.72941176470588265</v>
      </c>
      <c r="T138" s="77">
        <v>0.47493718188261064</v>
      </c>
      <c r="U138" s="77">
        <v>0.11150688900013149</v>
      </c>
      <c r="V138" s="77">
        <v>0.58787132252246987</v>
      </c>
      <c r="W138" s="77">
        <v>0.50042571387944368</v>
      </c>
      <c r="X138" s="77">
        <v>0</v>
      </c>
      <c r="Y138" s="77">
        <v>0.67857142857142871</v>
      </c>
      <c r="Z138" s="77">
        <v>0.52</v>
      </c>
      <c r="AA138" s="77">
        <v>0.42641861253235369</v>
      </c>
      <c r="AB138" s="77">
        <v>0.6257309941520468</v>
      </c>
      <c r="AC138" s="77">
        <v>0.51578947368421058</v>
      </c>
      <c r="AD138" s="76">
        <v>0.6875416108668192</v>
      </c>
      <c r="AE138" s="77">
        <v>0.64301605621201896</v>
      </c>
      <c r="AF138" s="77">
        <v>0.62096024869498556</v>
      </c>
      <c r="AG138" s="77">
        <v>0.60217447329424667</v>
      </c>
      <c r="AH138" s="77">
        <v>0.34968910576130069</v>
      </c>
      <c r="AI138" s="77">
        <v>0.25021285693972184</v>
      </c>
      <c r="AJ138" s="77">
        <v>0.59928571428571442</v>
      </c>
      <c r="AK138" s="77">
        <v>0.52607480334220025</v>
      </c>
      <c r="AL138" s="77">
        <v>0.51578947368421058</v>
      </c>
      <c r="AM138" s="76">
        <v>0.65050597192460791</v>
      </c>
      <c r="AN138" s="77">
        <v>0.4006921453317564</v>
      </c>
      <c r="AO138" s="78">
        <v>0.54704999710404179</v>
      </c>
      <c r="AP138" s="79">
        <v>0.52759065078044709</v>
      </c>
      <c r="AQ138" s="70">
        <v>1</v>
      </c>
      <c r="AR138" s="71">
        <v>1</v>
      </c>
      <c r="AS138" s="71">
        <v>0</v>
      </c>
      <c r="AT138" s="71">
        <v>0</v>
      </c>
      <c r="AU138" s="71">
        <v>1</v>
      </c>
      <c r="AV138" s="71" t="s">
        <v>3519</v>
      </c>
      <c r="AW138" s="72" t="s">
        <v>3420</v>
      </c>
    </row>
    <row r="139" spans="1:49">
      <c r="A139" s="23" t="s">
        <v>3887</v>
      </c>
      <c r="B139" s="23" t="s">
        <v>3745</v>
      </c>
      <c r="C139" s="23" t="s">
        <v>358</v>
      </c>
      <c r="D139" s="24" t="s">
        <v>1445</v>
      </c>
      <c r="E139" s="24" t="s">
        <v>1462</v>
      </c>
      <c r="F139" s="24" t="s">
        <v>1463</v>
      </c>
      <c r="G139" s="24" t="s">
        <v>1464</v>
      </c>
      <c r="H139" s="76">
        <v>0.77982818645939112</v>
      </c>
      <c r="I139" s="77">
        <v>0.41896414215945321</v>
      </c>
      <c r="J139" s="77">
        <v>0.78043356307254308</v>
      </c>
      <c r="K139" s="77">
        <v>0.64758405527402363</v>
      </c>
      <c r="L139" s="77">
        <v>0.51379703418574496</v>
      </c>
      <c r="M139" s="77">
        <v>0.9950942491887772</v>
      </c>
      <c r="N139" s="77">
        <v>0.7617746532623042</v>
      </c>
      <c r="O139" s="77" t="s">
        <v>3395</v>
      </c>
      <c r="P139" s="77">
        <v>0.48124142984904189</v>
      </c>
      <c r="Q139" s="77">
        <v>0.74126163519180999</v>
      </c>
      <c r="R139" s="77">
        <v>9.1719670049212457E-2</v>
      </c>
      <c r="S139" s="77">
        <v>1</v>
      </c>
      <c r="T139" s="77">
        <v>0.82919592809741638</v>
      </c>
      <c r="U139" s="77">
        <v>0.73566860592006711</v>
      </c>
      <c r="V139" s="77">
        <v>0.90735456802115377</v>
      </c>
      <c r="W139" s="77">
        <v>0.51561129214423351</v>
      </c>
      <c r="X139" s="77">
        <v>0.14905886574708771</v>
      </c>
      <c r="Y139" s="77">
        <v>0.48987272432169232</v>
      </c>
      <c r="Z139" s="77">
        <v>0.82857142857142851</v>
      </c>
      <c r="AA139" s="77">
        <v>0.37492619728020249</v>
      </c>
      <c r="AB139" s="77">
        <v>0.56148705096073503</v>
      </c>
      <c r="AC139" s="77">
        <v>0.42105263157894735</v>
      </c>
      <c r="AD139" s="76">
        <v>0.65974196389712914</v>
      </c>
      <c r="AE139" s="77">
        <v>0.6798982843519783</v>
      </c>
      <c r="AF139" s="77">
        <v>0.41649065262051121</v>
      </c>
      <c r="AG139" s="77">
        <v>0.91459796404870819</v>
      </c>
      <c r="AH139" s="77">
        <v>0.82151158697061044</v>
      </c>
      <c r="AI139" s="77">
        <v>0.33233507894566061</v>
      </c>
      <c r="AJ139" s="77">
        <v>0.65922207644656039</v>
      </c>
      <c r="AK139" s="77">
        <v>0.46820662412046876</v>
      </c>
      <c r="AL139" s="77">
        <v>0.42105263157894735</v>
      </c>
      <c r="AM139" s="76">
        <v>0.58537696695653951</v>
      </c>
      <c r="AN139" s="77">
        <v>0.68948154332165978</v>
      </c>
      <c r="AO139" s="78">
        <v>0.5161604440486588</v>
      </c>
      <c r="AP139" s="79">
        <v>0.59490734717803928</v>
      </c>
      <c r="AQ139" s="70">
        <v>1</v>
      </c>
      <c r="AR139" s="71">
        <v>3</v>
      </c>
      <c r="AS139" s="71">
        <v>0</v>
      </c>
      <c r="AT139" s="71">
        <v>0</v>
      </c>
      <c r="AU139" s="71">
        <v>1</v>
      </c>
      <c r="AV139" s="71" t="s">
        <v>3524</v>
      </c>
      <c r="AW139" s="72" t="s">
        <v>3420</v>
      </c>
    </row>
    <row r="140" spans="1:49">
      <c r="A140" s="23" t="s">
        <v>3888</v>
      </c>
      <c r="B140" s="23" t="s">
        <v>3745</v>
      </c>
      <c r="C140" s="23" t="s">
        <v>360</v>
      </c>
      <c r="D140" s="24" t="s">
        <v>1445</v>
      </c>
      <c r="E140" s="24" t="s">
        <v>1462</v>
      </c>
      <c r="F140" s="24" t="s">
        <v>1463</v>
      </c>
      <c r="G140" s="24" t="s">
        <v>1466</v>
      </c>
      <c r="H140" s="76">
        <v>0.77982818645939112</v>
      </c>
      <c r="I140" s="77">
        <v>0.45701687263084895</v>
      </c>
      <c r="J140" s="77">
        <v>0.72655169806995012</v>
      </c>
      <c r="K140" s="77">
        <v>0.69450713074417614</v>
      </c>
      <c r="L140" s="77">
        <v>0.49188953201633656</v>
      </c>
      <c r="M140" s="77">
        <v>1</v>
      </c>
      <c r="N140" s="77">
        <v>0.72752540455927339</v>
      </c>
      <c r="O140" s="77" t="s">
        <v>3395</v>
      </c>
      <c r="P140" s="77">
        <v>0.42331357421536497</v>
      </c>
      <c r="Q140" s="77">
        <v>0.95454254354930579</v>
      </c>
      <c r="R140" s="77">
        <v>0.19095057983529676</v>
      </c>
      <c r="S140" s="77">
        <v>1</v>
      </c>
      <c r="T140" s="77">
        <v>0.82919592809741638</v>
      </c>
      <c r="U140" s="77">
        <v>0.67483988495902614</v>
      </c>
      <c r="V140" s="77">
        <v>0.90735456802115377</v>
      </c>
      <c r="W140" s="77">
        <v>0.36485977517450524</v>
      </c>
      <c r="X140" s="77">
        <v>0.5226570518580741</v>
      </c>
      <c r="Y140" s="77">
        <v>0.48987272432169232</v>
      </c>
      <c r="Z140" s="77">
        <v>0.82857142857142851</v>
      </c>
      <c r="AA140" s="77">
        <v>0.37492619728020249</v>
      </c>
      <c r="AB140" s="77">
        <v>0.56148705096073503</v>
      </c>
      <c r="AC140" s="77">
        <v>0.42105263157894735</v>
      </c>
      <c r="AD140" s="76">
        <v>0.6544655857200633</v>
      </c>
      <c r="AE140" s="77">
        <v>0.66744712830703012</v>
      </c>
      <c r="AF140" s="77">
        <v>0.57274656169230131</v>
      </c>
      <c r="AG140" s="77">
        <v>0.91459796404870819</v>
      </c>
      <c r="AH140" s="77">
        <v>0.79109722649008996</v>
      </c>
      <c r="AI140" s="77">
        <v>0.44375841351628964</v>
      </c>
      <c r="AJ140" s="77">
        <v>0.65922207644656039</v>
      </c>
      <c r="AK140" s="77">
        <v>0.46820662412046876</v>
      </c>
      <c r="AL140" s="77">
        <v>0.42105263157894735</v>
      </c>
      <c r="AM140" s="76">
        <v>0.63155309190646491</v>
      </c>
      <c r="AN140" s="77">
        <v>0.71648453468502915</v>
      </c>
      <c r="AO140" s="78">
        <v>0.5161604440486588</v>
      </c>
      <c r="AP140" s="79">
        <v>0.6186191406151208</v>
      </c>
      <c r="AQ140" s="70">
        <v>1</v>
      </c>
      <c r="AR140" s="71">
        <v>1</v>
      </c>
      <c r="AS140" s="71">
        <v>2</v>
      </c>
      <c r="AT140" s="71">
        <v>0</v>
      </c>
      <c r="AU140" s="71">
        <v>1</v>
      </c>
      <c r="AV140" s="71" t="s">
        <v>3525</v>
      </c>
      <c r="AW140" s="72" t="s">
        <v>3420</v>
      </c>
    </row>
    <row r="141" spans="1:49">
      <c r="A141" s="23" t="s">
        <v>3889</v>
      </c>
      <c r="B141" s="23" t="s">
        <v>3745</v>
      </c>
      <c r="C141" s="23" t="s">
        <v>362</v>
      </c>
      <c r="D141" s="24" t="s">
        <v>1445</v>
      </c>
      <c r="E141" s="24" t="s">
        <v>1462</v>
      </c>
      <c r="F141" s="24" t="s">
        <v>1463</v>
      </c>
      <c r="G141" s="24" t="s">
        <v>1468</v>
      </c>
      <c r="H141" s="76">
        <v>0.77982818645939112</v>
      </c>
      <c r="I141" s="77">
        <v>0.44845919380978411</v>
      </c>
      <c r="J141" s="77">
        <v>0.85486275332621431</v>
      </c>
      <c r="K141" s="77">
        <v>0.7969357880225727</v>
      </c>
      <c r="L141" s="77">
        <v>0.5129907893247091</v>
      </c>
      <c r="M141" s="77">
        <v>1</v>
      </c>
      <c r="N141" s="77">
        <v>0.7646762010353827</v>
      </c>
      <c r="O141" s="77" t="s">
        <v>3395</v>
      </c>
      <c r="P141" s="77">
        <v>0.56486071959978745</v>
      </c>
      <c r="Q141" s="77">
        <v>0.9568408082398866</v>
      </c>
      <c r="R141" s="77">
        <v>0.22681528179233751</v>
      </c>
      <c r="S141" s="77">
        <v>1</v>
      </c>
      <c r="T141" s="77">
        <v>0.82919592809741638</v>
      </c>
      <c r="U141" s="77">
        <v>0.64969795663439844</v>
      </c>
      <c r="V141" s="77">
        <v>0.90735456802115377</v>
      </c>
      <c r="W141" s="77">
        <v>0</v>
      </c>
      <c r="X141" s="77">
        <v>0.43654573223970572</v>
      </c>
      <c r="Y141" s="77">
        <v>0.48987272432169232</v>
      </c>
      <c r="Z141" s="77">
        <v>0.82857142857142851</v>
      </c>
      <c r="AA141" s="77">
        <v>0.41070511828452472</v>
      </c>
      <c r="AB141" s="77">
        <v>0.56148705096073503</v>
      </c>
      <c r="AC141" s="77">
        <v>0.42105263157894735</v>
      </c>
      <c r="AD141" s="76">
        <v>0.69438337786512994</v>
      </c>
      <c r="AE141" s="77">
        <v>0.72789269959649039</v>
      </c>
      <c r="AF141" s="77">
        <v>0.59182804501611208</v>
      </c>
      <c r="AG141" s="77">
        <v>0.91459796404870819</v>
      </c>
      <c r="AH141" s="77">
        <v>0.77852626232777611</v>
      </c>
      <c r="AI141" s="77">
        <v>0.21827286611985286</v>
      </c>
      <c r="AJ141" s="77">
        <v>0.65922207644656039</v>
      </c>
      <c r="AK141" s="77">
        <v>0.48609608462262988</v>
      </c>
      <c r="AL141" s="77">
        <v>0.42105263157894735</v>
      </c>
      <c r="AM141" s="76">
        <v>0.67136804082591084</v>
      </c>
      <c r="AN141" s="77">
        <v>0.63713236416544572</v>
      </c>
      <c r="AO141" s="78">
        <v>0.5221235975493792</v>
      </c>
      <c r="AP141" s="79">
        <v>0.60846370187005627</v>
      </c>
      <c r="AQ141" s="70">
        <v>1</v>
      </c>
      <c r="AR141" s="71">
        <v>3</v>
      </c>
      <c r="AS141" s="71">
        <v>0</v>
      </c>
      <c r="AT141" s="71">
        <v>0</v>
      </c>
      <c r="AU141" s="71">
        <v>1</v>
      </c>
      <c r="AV141" s="71" t="s">
        <v>3526</v>
      </c>
      <c r="AW141" s="72" t="s">
        <v>3420</v>
      </c>
    </row>
    <row r="142" spans="1:49">
      <c r="A142" s="23" t="s">
        <v>3890</v>
      </c>
      <c r="B142" s="23" t="s">
        <v>3745</v>
      </c>
      <c r="C142" s="23" t="s">
        <v>364</v>
      </c>
      <c r="D142" s="24" t="s">
        <v>1445</v>
      </c>
      <c r="E142" s="24" t="s">
        <v>1462</v>
      </c>
      <c r="F142" s="24" t="s">
        <v>1476</v>
      </c>
      <c r="G142" s="24" t="s">
        <v>1481</v>
      </c>
      <c r="H142" s="76">
        <v>0.76490803579441224</v>
      </c>
      <c r="I142" s="77">
        <v>0.25009296672892006</v>
      </c>
      <c r="J142" s="77">
        <v>0.33461722528911014</v>
      </c>
      <c r="K142" s="77">
        <v>0.61846521203875837</v>
      </c>
      <c r="L142" s="77">
        <v>0.52528489877780127</v>
      </c>
      <c r="M142" s="77">
        <v>0.4493492729161761</v>
      </c>
      <c r="N142" s="77">
        <v>0.10682843627880889</v>
      </c>
      <c r="O142" s="77" t="s">
        <v>3395</v>
      </c>
      <c r="P142" s="77">
        <v>0.27978166549371697</v>
      </c>
      <c r="Q142" s="77">
        <v>0.64204761314022396</v>
      </c>
      <c r="R142" s="77">
        <v>2.5765456489878494E-2</v>
      </c>
      <c r="S142" s="77">
        <v>0.96470588235294152</v>
      </c>
      <c r="T142" s="77">
        <v>0.70194575091811084</v>
      </c>
      <c r="U142" s="77">
        <v>0.54711147791059311</v>
      </c>
      <c r="V142" s="77">
        <v>0.57513793413729186</v>
      </c>
      <c r="W142" s="77">
        <v>0</v>
      </c>
      <c r="X142" s="77">
        <v>0.11746593323503984</v>
      </c>
      <c r="Y142" s="77">
        <v>0.45944017637352236</v>
      </c>
      <c r="Z142" s="77">
        <v>0.64571428571428569</v>
      </c>
      <c r="AA142" s="77">
        <v>0.411912622384984</v>
      </c>
      <c r="AB142" s="77">
        <v>0.56148705096073503</v>
      </c>
      <c r="AC142" s="77">
        <v>0.42105263157894735</v>
      </c>
      <c r="AD142" s="76">
        <v>0.4498727426041475</v>
      </c>
      <c r="AE142" s="77">
        <v>0.39594189710105232</v>
      </c>
      <c r="AF142" s="77">
        <v>0.33390653481505123</v>
      </c>
      <c r="AG142" s="77">
        <v>0.83332581663552618</v>
      </c>
      <c r="AH142" s="77">
        <v>0.56112470602394249</v>
      </c>
      <c r="AI142" s="77">
        <v>5.8732966617519922E-2</v>
      </c>
      <c r="AJ142" s="77">
        <v>0.55257723104390399</v>
      </c>
      <c r="AK142" s="77">
        <v>0.48669983667285954</v>
      </c>
      <c r="AL142" s="77">
        <v>0.42105263157894735</v>
      </c>
      <c r="AM142" s="76">
        <v>0.39324039150675033</v>
      </c>
      <c r="AN142" s="77">
        <v>0.48439449642566279</v>
      </c>
      <c r="AO142" s="78">
        <v>0.48677656643190365</v>
      </c>
      <c r="AP142" s="79">
        <v>0.45370943595791102</v>
      </c>
      <c r="AQ142" s="70">
        <v>1</v>
      </c>
      <c r="AR142" s="71">
        <v>1</v>
      </c>
      <c r="AS142" s="71">
        <v>1</v>
      </c>
      <c r="AT142" s="71">
        <v>0</v>
      </c>
      <c r="AU142" s="71">
        <v>1</v>
      </c>
      <c r="AV142" s="71" t="s">
        <v>3528</v>
      </c>
      <c r="AW142" s="72" t="s">
        <v>3420</v>
      </c>
    </row>
    <row r="143" spans="1:49">
      <c r="A143" s="23" t="s">
        <v>3891</v>
      </c>
      <c r="B143" s="23" t="s">
        <v>3745</v>
      </c>
      <c r="C143" s="23" t="s">
        <v>367</v>
      </c>
      <c r="D143" s="24" t="s">
        <v>1445</v>
      </c>
      <c r="E143" s="24" t="s">
        <v>1483</v>
      </c>
      <c r="F143" s="24" t="s">
        <v>1484</v>
      </c>
      <c r="G143" s="24" t="s">
        <v>1485</v>
      </c>
      <c r="H143" s="76">
        <v>0.69331128636238093</v>
      </c>
      <c r="I143" s="77">
        <v>0.46600679039972942</v>
      </c>
      <c r="J143" s="77">
        <v>0.91590818622067727</v>
      </c>
      <c r="K143" s="77">
        <v>0.87456529046594544</v>
      </c>
      <c r="L143" s="77">
        <v>0.67673803332069082</v>
      </c>
      <c r="M143" s="77">
        <v>0.99630992146034236</v>
      </c>
      <c r="N143" s="77">
        <v>0.939913729107972</v>
      </c>
      <c r="O143" s="77" t="s">
        <v>3395</v>
      </c>
      <c r="P143" s="77">
        <v>0.8467798151153616</v>
      </c>
      <c r="Q143" s="77">
        <v>0.3317835850188523</v>
      </c>
      <c r="R143" s="77">
        <v>0.26585583039931088</v>
      </c>
      <c r="S143" s="77">
        <v>1</v>
      </c>
      <c r="T143" s="77">
        <v>0.83155402358095476</v>
      </c>
      <c r="U143" s="77">
        <v>0.6715878803455636</v>
      </c>
      <c r="V143" s="77">
        <v>0.65498375512873419</v>
      </c>
      <c r="W143" s="77">
        <v>0</v>
      </c>
      <c r="X143" s="77">
        <v>0</v>
      </c>
      <c r="Y143" s="77">
        <v>0.5794796710579706</v>
      </c>
      <c r="Z143" s="77">
        <v>0.74857142857142855</v>
      </c>
      <c r="AA143" s="77">
        <v>0.54196819898374027</v>
      </c>
      <c r="AB143" s="77">
        <v>0.56148705096073503</v>
      </c>
      <c r="AC143" s="77">
        <v>0.42105263157894735</v>
      </c>
      <c r="AD143" s="76">
        <v>0.69174208766092915</v>
      </c>
      <c r="AE143" s="77">
        <v>0.86686135789406238</v>
      </c>
      <c r="AF143" s="77">
        <v>0.29881970770908162</v>
      </c>
      <c r="AG143" s="77">
        <v>0.91577701179047732</v>
      </c>
      <c r="AH143" s="77">
        <v>0.6632858177371489</v>
      </c>
      <c r="AI143" s="77">
        <v>0</v>
      </c>
      <c r="AJ143" s="77">
        <v>0.66402554981469963</v>
      </c>
      <c r="AK143" s="77">
        <v>0.5517276249722376</v>
      </c>
      <c r="AL143" s="77">
        <v>0.42105263157894735</v>
      </c>
      <c r="AM143" s="76">
        <v>0.61914105108802442</v>
      </c>
      <c r="AN143" s="77">
        <v>0.52635427650920874</v>
      </c>
      <c r="AO143" s="78">
        <v>0.5456019354552949</v>
      </c>
      <c r="AP143" s="79">
        <v>0.5630080477772863</v>
      </c>
      <c r="AQ143" s="70">
        <v>1</v>
      </c>
      <c r="AR143" s="71">
        <v>0</v>
      </c>
      <c r="AS143" s="71">
        <v>0</v>
      </c>
      <c r="AT143" s="71">
        <v>0</v>
      </c>
      <c r="AU143" s="71">
        <v>1</v>
      </c>
      <c r="AV143" s="71" t="s">
        <v>3529</v>
      </c>
      <c r="AW143" s="72" t="s">
        <v>3420</v>
      </c>
    </row>
    <row r="144" spans="1:49">
      <c r="A144" s="23" t="s">
        <v>3892</v>
      </c>
      <c r="B144" s="23" t="s">
        <v>3745</v>
      </c>
      <c r="C144" s="23" t="s">
        <v>369</v>
      </c>
      <c r="D144" s="24" t="s">
        <v>1445</v>
      </c>
      <c r="E144" s="24" t="s">
        <v>1523</v>
      </c>
      <c r="F144" s="24" t="s">
        <v>1524</v>
      </c>
      <c r="G144" s="24" t="s">
        <v>1525</v>
      </c>
      <c r="H144" s="76">
        <v>0.62420764232281245</v>
      </c>
      <c r="I144" s="77">
        <v>0.53324127783781905</v>
      </c>
      <c r="J144" s="77">
        <v>0.78897117875915512</v>
      </c>
      <c r="K144" s="77">
        <v>0.80392341913023824</v>
      </c>
      <c r="L144" s="77">
        <v>0.54671935662515125</v>
      </c>
      <c r="M144" s="77">
        <v>0.99615341197805118</v>
      </c>
      <c r="N144" s="77">
        <v>0.86871267782725281</v>
      </c>
      <c r="O144" s="77" t="s">
        <v>3395</v>
      </c>
      <c r="P144" s="77">
        <v>0.69974566528012283</v>
      </c>
      <c r="Q144" s="77">
        <v>0.73236671319112401</v>
      </c>
      <c r="R144" s="77">
        <v>0.37831568822314043</v>
      </c>
      <c r="S144" s="77">
        <v>1</v>
      </c>
      <c r="T144" s="77">
        <v>0.73112879324785762</v>
      </c>
      <c r="U144" s="77">
        <v>0.6427289310315466</v>
      </c>
      <c r="V144" s="77">
        <v>0.58350050970787126</v>
      </c>
      <c r="W144" s="77">
        <v>0</v>
      </c>
      <c r="X144" s="77">
        <v>0</v>
      </c>
      <c r="Y144" s="77">
        <v>0.51929085400492325</v>
      </c>
      <c r="Z144" s="77">
        <v>0.47428571428571431</v>
      </c>
      <c r="AA144" s="77">
        <v>0.46856224776365185</v>
      </c>
      <c r="AB144" s="77">
        <v>0.56148705096073503</v>
      </c>
      <c r="AC144" s="77">
        <v>0.42105263157894735</v>
      </c>
      <c r="AD144" s="76">
        <v>0.64880669963992887</v>
      </c>
      <c r="AE144" s="77">
        <v>0.78305090616816331</v>
      </c>
      <c r="AF144" s="77">
        <v>0.55534120070713222</v>
      </c>
      <c r="AG144" s="77">
        <v>0.86556439662392881</v>
      </c>
      <c r="AH144" s="77">
        <v>0.61311472036970893</v>
      </c>
      <c r="AI144" s="77">
        <v>0</v>
      </c>
      <c r="AJ144" s="77">
        <v>0.49678828414531878</v>
      </c>
      <c r="AK144" s="77">
        <v>0.5150246493621935</v>
      </c>
      <c r="AL144" s="77">
        <v>0.42105263157894735</v>
      </c>
      <c r="AM144" s="76">
        <v>0.66239960217174143</v>
      </c>
      <c r="AN144" s="77">
        <v>0.49289303899787923</v>
      </c>
      <c r="AO144" s="78">
        <v>0.47762185502881987</v>
      </c>
      <c r="AP144" s="79">
        <v>0.54127841233213081</v>
      </c>
      <c r="AQ144" s="70">
        <v>1</v>
      </c>
      <c r="AR144" s="71">
        <v>1</v>
      </c>
      <c r="AS144" s="71">
        <v>0</v>
      </c>
      <c r="AT144" s="71">
        <v>0</v>
      </c>
      <c r="AU144" s="71">
        <v>1</v>
      </c>
      <c r="AV144" s="71" t="s">
        <v>3531</v>
      </c>
      <c r="AW144" s="72" t="s">
        <v>3420</v>
      </c>
    </row>
    <row r="145" spans="1:49">
      <c r="A145" s="23" t="s">
        <v>3893</v>
      </c>
      <c r="B145" s="23" t="s">
        <v>3745</v>
      </c>
      <c r="C145" s="23" t="s">
        <v>371</v>
      </c>
      <c r="D145" s="24" t="s">
        <v>1445</v>
      </c>
      <c r="E145" s="24" t="s">
        <v>1523</v>
      </c>
      <c r="F145" s="24" t="s">
        <v>1533</v>
      </c>
      <c r="G145" s="24" t="s">
        <v>1534</v>
      </c>
      <c r="H145" s="76">
        <v>0.65876066550968015</v>
      </c>
      <c r="I145" s="77">
        <v>0.4619083047065406</v>
      </c>
      <c r="J145" s="77">
        <v>0.89864987462279522</v>
      </c>
      <c r="K145" s="77">
        <v>0.63537644640987145</v>
      </c>
      <c r="L145" s="77">
        <v>0.48739049707165188</v>
      </c>
      <c r="M145" s="77">
        <v>1</v>
      </c>
      <c r="N145" s="77">
        <v>0.97834446379440365</v>
      </c>
      <c r="O145" s="77" t="s">
        <v>3395</v>
      </c>
      <c r="P145" s="77">
        <v>0.61693392532435487</v>
      </c>
      <c r="Q145" s="77">
        <v>0.65374583244782669</v>
      </c>
      <c r="R145" s="77">
        <v>0.30254819577005931</v>
      </c>
      <c r="S145" s="77">
        <v>0.9058823529411768</v>
      </c>
      <c r="T145" s="77">
        <v>0.72904452032729838</v>
      </c>
      <c r="U145" s="77">
        <v>0.38130556328615156</v>
      </c>
      <c r="V145" s="77">
        <v>0.30136044162071257</v>
      </c>
      <c r="W145" s="77">
        <v>0.1165749212688421</v>
      </c>
      <c r="X145" s="77">
        <v>0</v>
      </c>
      <c r="Y145" s="77">
        <v>0.51421876268022837</v>
      </c>
      <c r="Z145" s="77">
        <v>0.44571428571428573</v>
      </c>
      <c r="AA145" s="77">
        <v>0.42574437391218528</v>
      </c>
      <c r="AB145" s="77">
        <v>0.56148705096073503</v>
      </c>
      <c r="AC145" s="77">
        <v>0.42105263157894735</v>
      </c>
      <c r="AD145" s="76">
        <v>0.67310628161300523</v>
      </c>
      <c r="AE145" s="77">
        <v>0.74360906652005643</v>
      </c>
      <c r="AF145" s="77">
        <v>0.478147014108943</v>
      </c>
      <c r="AG145" s="77">
        <v>0.81746343663423759</v>
      </c>
      <c r="AH145" s="77">
        <v>0.34133300245343207</v>
      </c>
      <c r="AI145" s="77">
        <v>5.828746063442105E-2</v>
      </c>
      <c r="AJ145" s="77">
        <v>0.47996652419725705</v>
      </c>
      <c r="AK145" s="77">
        <v>0.49361571243646019</v>
      </c>
      <c r="AL145" s="77">
        <v>0.42105263157894735</v>
      </c>
      <c r="AM145" s="76">
        <v>0.63162078741400152</v>
      </c>
      <c r="AN145" s="77">
        <v>0.40569463324069693</v>
      </c>
      <c r="AO145" s="78">
        <v>0.46487828940422155</v>
      </c>
      <c r="AP145" s="79">
        <v>0.49638443105249064</v>
      </c>
      <c r="AQ145" s="70">
        <v>1</v>
      </c>
      <c r="AR145" s="71">
        <v>1</v>
      </c>
      <c r="AS145" s="71">
        <v>0</v>
      </c>
      <c r="AT145" s="71">
        <v>0</v>
      </c>
      <c r="AU145" s="71">
        <v>1</v>
      </c>
      <c r="AV145" s="71" t="s">
        <v>3532</v>
      </c>
      <c r="AW145" s="72" t="s">
        <v>3420</v>
      </c>
    </row>
    <row r="146" spans="1:49">
      <c r="A146" s="23" t="s">
        <v>3894</v>
      </c>
      <c r="B146" s="23" t="s">
        <v>3745</v>
      </c>
      <c r="C146" s="23" t="s">
        <v>373</v>
      </c>
      <c r="D146" s="24" t="s">
        <v>1445</v>
      </c>
      <c r="E146" s="24" t="s">
        <v>1523</v>
      </c>
      <c r="F146" s="24" t="s">
        <v>1533</v>
      </c>
      <c r="G146" s="24" t="s">
        <v>1538</v>
      </c>
      <c r="H146" s="76">
        <v>0.65876066550968015</v>
      </c>
      <c r="I146" s="77">
        <v>0.28744173226767344</v>
      </c>
      <c r="J146" s="77">
        <v>0.54995202955286338</v>
      </c>
      <c r="K146" s="77">
        <v>0.83575097590913372</v>
      </c>
      <c r="L146" s="77">
        <v>0.49518532658948217</v>
      </c>
      <c r="M146" s="77">
        <v>0.71892496663040539</v>
      </c>
      <c r="N146" s="77">
        <v>0.5649264138602309</v>
      </c>
      <c r="O146" s="77" t="s">
        <v>3395</v>
      </c>
      <c r="P146" s="77">
        <v>0.6169858566574522</v>
      </c>
      <c r="Q146" s="77">
        <v>0.70543602242743042</v>
      </c>
      <c r="R146" s="77">
        <v>0.2301940648257946</v>
      </c>
      <c r="S146" s="77">
        <v>0.9058823529411768</v>
      </c>
      <c r="T146" s="77">
        <v>0.72904452032729838</v>
      </c>
      <c r="U146" s="77">
        <v>0.42634772331390397</v>
      </c>
      <c r="V146" s="77">
        <v>0.30136044162071257</v>
      </c>
      <c r="W146" s="77">
        <v>0</v>
      </c>
      <c r="X146" s="77">
        <v>0</v>
      </c>
      <c r="Y146" s="77">
        <v>0.51421876268022837</v>
      </c>
      <c r="Z146" s="77">
        <v>0.44571428571428573</v>
      </c>
      <c r="AA146" s="77">
        <v>0.46152329491650751</v>
      </c>
      <c r="AB146" s="77">
        <v>0.56148705096073503</v>
      </c>
      <c r="AC146" s="77">
        <v>0.42105263157894735</v>
      </c>
      <c r="AD146" s="76">
        <v>0.49871814244340568</v>
      </c>
      <c r="AE146" s="77">
        <v>0.6463547079293408</v>
      </c>
      <c r="AF146" s="77">
        <v>0.46781504362661253</v>
      </c>
      <c r="AG146" s="77">
        <v>0.81746343663423759</v>
      </c>
      <c r="AH146" s="77">
        <v>0.36385408246730827</v>
      </c>
      <c r="AI146" s="77">
        <v>0</v>
      </c>
      <c r="AJ146" s="77">
        <v>0.47996652419725705</v>
      </c>
      <c r="AK146" s="77">
        <v>0.5115051729386213</v>
      </c>
      <c r="AL146" s="77">
        <v>0.42105263157894735</v>
      </c>
      <c r="AM146" s="76">
        <v>0.53762929799978643</v>
      </c>
      <c r="AN146" s="77">
        <v>0.39377250636718197</v>
      </c>
      <c r="AO146" s="78">
        <v>0.4708414429049419</v>
      </c>
      <c r="AP146" s="79">
        <v>0.46553793861401876</v>
      </c>
      <c r="AQ146" s="70">
        <v>1</v>
      </c>
      <c r="AR146" s="71">
        <v>1</v>
      </c>
      <c r="AS146" s="71">
        <v>0</v>
      </c>
      <c r="AT146" s="71">
        <v>0</v>
      </c>
      <c r="AU146" s="71">
        <v>1</v>
      </c>
      <c r="AV146" s="71" t="s">
        <v>3533</v>
      </c>
      <c r="AW146" s="72" t="s">
        <v>3420</v>
      </c>
    </row>
    <row r="147" spans="1:49">
      <c r="A147" s="23" t="s">
        <v>3895</v>
      </c>
      <c r="B147" s="23" t="s">
        <v>3745</v>
      </c>
      <c r="C147" s="23" t="s">
        <v>375</v>
      </c>
      <c r="D147" s="24" t="s">
        <v>1445</v>
      </c>
      <c r="E147" s="24" t="s">
        <v>1523</v>
      </c>
      <c r="F147" s="24" t="s">
        <v>1540</v>
      </c>
      <c r="G147" s="24" t="s">
        <v>1543</v>
      </c>
      <c r="H147" s="76">
        <v>0.65292028759098852</v>
      </c>
      <c r="I147" s="77">
        <v>0.46152681550246322</v>
      </c>
      <c r="J147" s="77">
        <v>1</v>
      </c>
      <c r="K147" s="77">
        <v>0.65357369330431248</v>
      </c>
      <c r="L147" s="77">
        <v>0.73554277138569291</v>
      </c>
      <c r="M147" s="77">
        <v>1</v>
      </c>
      <c r="N147" s="77">
        <v>1</v>
      </c>
      <c r="O147" s="77" t="s">
        <v>3395</v>
      </c>
      <c r="P147" s="77">
        <v>0.47496411716403092</v>
      </c>
      <c r="Q147" s="77">
        <v>0.65886540812162375</v>
      </c>
      <c r="R147" s="77">
        <v>0.3191521414806609</v>
      </c>
      <c r="S147" s="77">
        <v>0.92941176470588305</v>
      </c>
      <c r="T147" s="77">
        <v>0.61234778686940272</v>
      </c>
      <c r="U147" s="77">
        <v>0.58914319341092514</v>
      </c>
      <c r="V147" s="77">
        <v>0.28192578662652795</v>
      </c>
      <c r="W147" s="77">
        <v>0.28615552854780535</v>
      </c>
      <c r="X147" s="77">
        <v>0</v>
      </c>
      <c r="Y147" s="77">
        <v>0.46349784943327832</v>
      </c>
      <c r="Z147" s="77">
        <v>0.41714285714285715</v>
      </c>
      <c r="AA147" s="77">
        <v>0.46680576406257879</v>
      </c>
      <c r="AB147" s="77">
        <v>0.56148705096073503</v>
      </c>
      <c r="AC147" s="77">
        <v>0.42105263157894735</v>
      </c>
      <c r="AD147" s="76">
        <v>0.70481570103115054</v>
      </c>
      <c r="AE147" s="77">
        <v>0.77281611637080716</v>
      </c>
      <c r="AF147" s="77">
        <v>0.48900877480114235</v>
      </c>
      <c r="AG147" s="77">
        <v>0.77087977578764288</v>
      </c>
      <c r="AH147" s="77">
        <v>0.43553449001872657</v>
      </c>
      <c r="AI147" s="77">
        <v>0.14307776427390267</v>
      </c>
      <c r="AJ147" s="77">
        <v>0.44032035328806773</v>
      </c>
      <c r="AK147" s="77">
        <v>0.51414640751165686</v>
      </c>
      <c r="AL147" s="77">
        <v>0.42105263157894735</v>
      </c>
      <c r="AM147" s="76">
        <v>0.65554686406770013</v>
      </c>
      <c r="AN147" s="77">
        <v>0.44983067669342408</v>
      </c>
      <c r="AO147" s="78">
        <v>0.45850646412622398</v>
      </c>
      <c r="AP147" s="79">
        <v>0.5172745800139934</v>
      </c>
      <c r="AQ147" s="70">
        <v>1</v>
      </c>
      <c r="AR147" s="71">
        <v>0</v>
      </c>
      <c r="AS147" s="71">
        <v>0</v>
      </c>
      <c r="AT147" s="71">
        <v>1</v>
      </c>
      <c r="AU147" s="71">
        <v>1</v>
      </c>
      <c r="AV147" s="71" t="s">
        <v>3534</v>
      </c>
      <c r="AW147" s="72" t="s">
        <v>3420</v>
      </c>
    </row>
    <row r="148" spans="1:49">
      <c r="A148" s="23" t="s">
        <v>3896</v>
      </c>
      <c r="B148" s="23" t="s">
        <v>3745</v>
      </c>
      <c r="C148" s="23" t="s">
        <v>377</v>
      </c>
      <c r="D148" s="24" t="s">
        <v>1445</v>
      </c>
      <c r="E148" s="24" t="s">
        <v>1547</v>
      </c>
      <c r="F148" s="24" t="s">
        <v>1548</v>
      </c>
      <c r="G148" s="24" t="s">
        <v>1551</v>
      </c>
      <c r="H148" s="76">
        <v>0.59005814928451616</v>
      </c>
      <c r="I148" s="77">
        <v>0.27014582372920987</v>
      </c>
      <c r="J148" s="77">
        <v>0.528837284431104</v>
      </c>
      <c r="K148" s="77">
        <v>0.41386833634366915</v>
      </c>
      <c r="L148" s="77">
        <v>0.58735404775830158</v>
      </c>
      <c r="M148" s="77">
        <v>0.99608270168570656</v>
      </c>
      <c r="N148" s="77">
        <v>0.53384435050929735</v>
      </c>
      <c r="O148" s="77" t="s">
        <v>3395</v>
      </c>
      <c r="P148" s="77">
        <v>0.32898975502738559</v>
      </c>
      <c r="Q148" s="77">
        <v>0.69865733059738244</v>
      </c>
      <c r="R148" s="77">
        <v>0.89765160596608407</v>
      </c>
      <c r="S148" s="77">
        <v>0.79999999999999971</v>
      </c>
      <c r="T148" s="77">
        <v>0.71617808130919403</v>
      </c>
      <c r="U148" s="77">
        <v>0.23384716399147423</v>
      </c>
      <c r="V148" s="77">
        <v>0.14319276868554137</v>
      </c>
      <c r="W148" s="77">
        <v>0.31610588752736102</v>
      </c>
      <c r="X148" s="77">
        <v>0</v>
      </c>
      <c r="Y148" s="77">
        <v>0.45436808504882731</v>
      </c>
      <c r="Z148" s="77">
        <v>0.31428571428571428</v>
      </c>
      <c r="AA148" s="77">
        <v>0.41963092613926983</v>
      </c>
      <c r="AB148" s="77">
        <v>0.56148705096073503</v>
      </c>
      <c r="AC148" s="77">
        <v>0.42105263157894735</v>
      </c>
      <c r="AD148" s="76">
        <v>0.46301375248161003</v>
      </c>
      <c r="AE148" s="77">
        <v>0.57202783826487202</v>
      </c>
      <c r="AF148" s="77">
        <v>0.7981544682817332</v>
      </c>
      <c r="AG148" s="77">
        <v>0.75808904065459681</v>
      </c>
      <c r="AH148" s="77">
        <v>0.18851996633850782</v>
      </c>
      <c r="AI148" s="77">
        <v>0.15805294376368051</v>
      </c>
      <c r="AJ148" s="77">
        <v>0.38432689966727079</v>
      </c>
      <c r="AK148" s="77">
        <v>0.49055898855000246</v>
      </c>
      <c r="AL148" s="77">
        <v>0.42105263157894735</v>
      </c>
      <c r="AM148" s="76">
        <v>0.61106535300940512</v>
      </c>
      <c r="AN148" s="77">
        <v>0.36822065025226164</v>
      </c>
      <c r="AO148" s="78">
        <v>0.43197950659874018</v>
      </c>
      <c r="AP148" s="79">
        <v>0.46510245641784309</v>
      </c>
      <c r="AQ148" s="70">
        <v>1</v>
      </c>
      <c r="AR148" s="71">
        <v>0</v>
      </c>
      <c r="AS148" s="71">
        <v>2</v>
      </c>
      <c r="AT148" s="71">
        <v>0</v>
      </c>
      <c r="AU148" s="71">
        <v>1</v>
      </c>
      <c r="AV148" s="71" t="s">
        <v>3535</v>
      </c>
      <c r="AW148" s="72" t="s">
        <v>3420</v>
      </c>
    </row>
    <row r="149" spans="1:49">
      <c r="A149" s="23" t="s">
        <v>3897</v>
      </c>
      <c r="B149" s="23" t="s">
        <v>3723</v>
      </c>
      <c r="C149" s="23" t="s">
        <v>380</v>
      </c>
      <c r="D149" s="24" t="s">
        <v>1445</v>
      </c>
      <c r="E149" s="24" t="s">
        <v>1547</v>
      </c>
      <c r="F149" s="24" t="s">
        <v>1548</v>
      </c>
      <c r="G149" s="24" t="s">
        <v>1553</v>
      </c>
      <c r="H149" s="76">
        <v>0.59005814928451616</v>
      </c>
      <c r="I149" s="77">
        <v>0.31751647755363993</v>
      </c>
      <c r="J149" s="77">
        <v>0.53639738252539548</v>
      </c>
      <c r="K149" s="77">
        <v>0.26242141488805437</v>
      </c>
      <c r="L149" s="77">
        <v>0.5857313952858807</v>
      </c>
      <c r="M149" s="77">
        <v>0.90409003808930621</v>
      </c>
      <c r="N149" s="77">
        <v>0.70195525652612534</v>
      </c>
      <c r="O149" s="77" t="s">
        <v>3395</v>
      </c>
      <c r="P149" s="77">
        <v>0.67868938678677315</v>
      </c>
      <c r="Q149" s="77">
        <v>0.56591526418449012</v>
      </c>
      <c r="R149" s="77">
        <v>0.39753610216207658</v>
      </c>
      <c r="S149" s="77">
        <v>0.79999999999999971</v>
      </c>
      <c r="T149" s="77">
        <v>0.71617808130919403</v>
      </c>
      <c r="U149" s="77">
        <v>0.24207934159432268</v>
      </c>
      <c r="V149" s="77">
        <v>0.14319276868554137</v>
      </c>
      <c r="W149" s="77">
        <v>0.3228604068327387</v>
      </c>
      <c r="X149" s="77">
        <v>0.23339977909772136</v>
      </c>
      <c r="Y149" s="77">
        <v>0.45436808504882731</v>
      </c>
      <c r="Z149" s="77">
        <v>0.31428571428571428</v>
      </c>
      <c r="AA149" s="77">
        <v>0.49118876814791429</v>
      </c>
      <c r="AB149" s="77">
        <v>0.56148705096073503</v>
      </c>
      <c r="AC149" s="77">
        <v>0.42105263157894735</v>
      </c>
      <c r="AD149" s="76">
        <v>0.4813240031211839</v>
      </c>
      <c r="AE149" s="77">
        <v>0.62657749831522791</v>
      </c>
      <c r="AF149" s="77">
        <v>0.48172568317328335</v>
      </c>
      <c r="AG149" s="77">
        <v>0.75808904065459681</v>
      </c>
      <c r="AH149" s="77">
        <v>0.19263605513993204</v>
      </c>
      <c r="AI149" s="77">
        <v>0.27813009296523006</v>
      </c>
      <c r="AJ149" s="77">
        <v>0.38432689966727079</v>
      </c>
      <c r="AK149" s="77">
        <v>0.52633790955432469</v>
      </c>
      <c r="AL149" s="77">
        <v>0.42105263157894735</v>
      </c>
      <c r="AM149" s="76">
        <v>0.5298757282032317</v>
      </c>
      <c r="AN149" s="77">
        <v>0.40961839625325291</v>
      </c>
      <c r="AO149" s="78">
        <v>0.44390581360018094</v>
      </c>
      <c r="AP149" s="79">
        <v>0.45978609344954169</v>
      </c>
      <c r="AQ149" s="70">
        <v>1</v>
      </c>
      <c r="AR149" s="71">
        <v>0</v>
      </c>
      <c r="AS149" s="71">
        <v>0</v>
      </c>
      <c r="AT149" s="71">
        <v>0</v>
      </c>
      <c r="AU149" s="71">
        <v>1</v>
      </c>
      <c r="AV149" s="71" t="s">
        <v>3536</v>
      </c>
      <c r="AW149" s="72" t="s">
        <v>3420</v>
      </c>
    </row>
    <row r="150" spans="1:49">
      <c r="A150" s="23" t="s">
        <v>3898</v>
      </c>
      <c r="B150" s="23" t="s">
        <v>3724</v>
      </c>
      <c r="C150" s="23" t="s">
        <v>385</v>
      </c>
      <c r="D150" s="24" t="s">
        <v>1445</v>
      </c>
      <c r="E150" s="24" t="s">
        <v>1547</v>
      </c>
      <c r="F150" s="24" t="s">
        <v>1548</v>
      </c>
      <c r="G150" s="24" t="s">
        <v>1561</v>
      </c>
      <c r="H150" s="76">
        <v>0.59005814928451616</v>
      </c>
      <c r="I150" s="77">
        <v>0.39634876645763334</v>
      </c>
      <c r="J150" s="77">
        <v>0.75719912737925221</v>
      </c>
      <c r="K150" s="77">
        <v>0.70052950541195003</v>
      </c>
      <c r="L150" s="77">
        <v>0.5860837039646527</v>
      </c>
      <c r="M150" s="77">
        <v>0.93813459028606161</v>
      </c>
      <c r="N150" s="77">
        <v>0.83582422685393776</v>
      </c>
      <c r="O150" s="77" t="s">
        <v>3395</v>
      </c>
      <c r="P150" s="77">
        <v>0.56903937683171779</v>
      </c>
      <c r="Q150" s="77">
        <v>0.38054989353993784</v>
      </c>
      <c r="R150" s="77">
        <v>0.45921757707604927</v>
      </c>
      <c r="S150" s="77">
        <v>0.79999999999999971</v>
      </c>
      <c r="T150" s="77">
        <v>0.71617808130919403</v>
      </c>
      <c r="U150" s="77">
        <v>0.2459914974950432</v>
      </c>
      <c r="V150" s="77">
        <v>0.14319276868554137</v>
      </c>
      <c r="W150" s="77">
        <v>0.35619063172359611</v>
      </c>
      <c r="X150" s="77">
        <v>0</v>
      </c>
      <c r="Y150" s="77">
        <v>0.45436808504882731</v>
      </c>
      <c r="Z150" s="77">
        <v>0.31428571428571428</v>
      </c>
      <c r="AA150" s="77">
        <v>0.45540984714359206</v>
      </c>
      <c r="AB150" s="77">
        <v>0.56148705096073503</v>
      </c>
      <c r="AC150" s="77">
        <v>0.42105263157894735</v>
      </c>
      <c r="AD150" s="76">
        <v>0.58120201437380059</v>
      </c>
      <c r="AE150" s="77">
        <v>0.72592228066966391</v>
      </c>
      <c r="AF150" s="77">
        <v>0.41988373530799356</v>
      </c>
      <c r="AG150" s="77">
        <v>0.75808904065459681</v>
      </c>
      <c r="AH150" s="77">
        <v>0.19459213309029227</v>
      </c>
      <c r="AI150" s="77">
        <v>0.17809531586179805</v>
      </c>
      <c r="AJ150" s="77">
        <v>0.38432689966727079</v>
      </c>
      <c r="AK150" s="77">
        <v>0.50844844905216358</v>
      </c>
      <c r="AL150" s="77">
        <v>0.42105263157894735</v>
      </c>
      <c r="AM150" s="76">
        <v>0.57566934345048604</v>
      </c>
      <c r="AN150" s="77">
        <v>0.3769254965355624</v>
      </c>
      <c r="AO150" s="78">
        <v>0.43794266009946053</v>
      </c>
      <c r="AP150" s="79">
        <v>0.45992279227536459</v>
      </c>
      <c r="AQ150" s="70">
        <v>1</v>
      </c>
      <c r="AR150" s="71">
        <v>1</v>
      </c>
      <c r="AS150" s="71">
        <v>0</v>
      </c>
      <c r="AT150" s="71">
        <v>0</v>
      </c>
      <c r="AU150" s="71">
        <v>1</v>
      </c>
      <c r="AV150" s="71" t="s">
        <v>3538</v>
      </c>
      <c r="AW150" s="72" t="s">
        <v>3420</v>
      </c>
    </row>
    <row r="151" spans="1:49">
      <c r="A151" s="23" t="s">
        <v>3899</v>
      </c>
      <c r="B151" s="23" t="s">
        <v>3724</v>
      </c>
      <c r="C151" s="23" t="s">
        <v>390</v>
      </c>
      <c r="D151" s="24" t="s">
        <v>1445</v>
      </c>
      <c r="E151" s="24" t="s">
        <v>1547</v>
      </c>
      <c r="F151" s="24" t="s">
        <v>1548</v>
      </c>
      <c r="G151" s="24" t="s">
        <v>1563</v>
      </c>
      <c r="H151" s="76">
        <v>0.59005814928451616</v>
      </c>
      <c r="I151" s="77">
        <v>0.28122255290663695</v>
      </c>
      <c r="J151" s="77">
        <v>0.48477837222535058</v>
      </c>
      <c r="K151" s="77">
        <v>0.70277100270943738</v>
      </c>
      <c r="L151" s="77">
        <v>0.57577189994367239</v>
      </c>
      <c r="M151" s="77">
        <v>0.56252119309167092</v>
      </c>
      <c r="N151" s="77">
        <v>0.59377021245155559</v>
      </c>
      <c r="O151" s="77" t="s">
        <v>3395</v>
      </c>
      <c r="P151" s="77">
        <v>0.57928030597977276</v>
      </c>
      <c r="Q151" s="77">
        <v>0.60038279612339474</v>
      </c>
      <c r="R151" s="77">
        <v>0.4564575816233673</v>
      </c>
      <c r="S151" s="77">
        <v>0.79999999999999971</v>
      </c>
      <c r="T151" s="77">
        <v>0.71617808130919403</v>
      </c>
      <c r="U151" s="77">
        <v>0.26997541565028654</v>
      </c>
      <c r="V151" s="77">
        <v>0.14319276868554137</v>
      </c>
      <c r="W151" s="77">
        <v>0</v>
      </c>
      <c r="X151" s="77">
        <v>0</v>
      </c>
      <c r="Y151" s="77">
        <v>0.45436808504882731</v>
      </c>
      <c r="Z151" s="77">
        <v>0.31428571428571428</v>
      </c>
      <c r="AA151" s="77">
        <v>0.49118876814791429</v>
      </c>
      <c r="AB151" s="77">
        <v>0.56148705096073503</v>
      </c>
      <c r="AC151" s="77">
        <v>0.42105263157894735</v>
      </c>
      <c r="AD151" s="76">
        <v>0.45201969147216792</v>
      </c>
      <c r="AE151" s="77">
        <v>0.60282292283522187</v>
      </c>
      <c r="AF151" s="77">
        <v>0.52842018887338105</v>
      </c>
      <c r="AG151" s="77">
        <v>0.75808904065459681</v>
      </c>
      <c r="AH151" s="77">
        <v>0.20658409216791396</v>
      </c>
      <c r="AI151" s="77">
        <v>0</v>
      </c>
      <c r="AJ151" s="77">
        <v>0.38432689966727079</v>
      </c>
      <c r="AK151" s="77">
        <v>0.52633790955432469</v>
      </c>
      <c r="AL151" s="77">
        <v>0.42105263157894735</v>
      </c>
      <c r="AM151" s="76">
        <v>0.52775426772692358</v>
      </c>
      <c r="AN151" s="77">
        <v>0.3215577109408369</v>
      </c>
      <c r="AO151" s="78">
        <v>0.44390581360018094</v>
      </c>
      <c r="AP151" s="79">
        <v>0.42670546698628881</v>
      </c>
      <c r="AQ151" s="70">
        <v>1</v>
      </c>
      <c r="AR151" s="71">
        <v>0</v>
      </c>
      <c r="AS151" s="71">
        <v>0</v>
      </c>
      <c r="AT151" s="71">
        <v>0</v>
      </c>
      <c r="AU151" s="71">
        <v>1</v>
      </c>
      <c r="AV151" s="71" t="s">
        <v>3539</v>
      </c>
      <c r="AW151" s="72" t="s">
        <v>3420</v>
      </c>
    </row>
    <row r="152" spans="1:49">
      <c r="A152" s="23" t="s">
        <v>3900</v>
      </c>
      <c r="B152" s="23" t="s">
        <v>3724</v>
      </c>
      <c r="C152" s="23" t="s">
        <v>393</v>
      </c>
      <c r="D152" s="24" t="s">
        <v>1445</v>
      </c>
      <c r="E152" s="24" t="s">
        <v>1547</v>
      </c>
      <c r="F152" s="24" t="s">
        <v>1565</v>
      </c>
      <c r="G152" s="24" t="s">
        <v>1566</v>
      </c>
      <c r="H152" s="76">
        <v>0.62615190984043489</v>
      </c>
      <c r="I152" s="77">
        <v>0.36584424546296201</v>
      </c>
      <c r="J152" s="77">
        <v>0.58700753940632988</v>
      </c>
      <c r="K152" s="77">
        <v>0.47244918194757723</v>
      </c>
      <c r="L152" s="77">
        <v>0.57248328704744</v>
      </c>
      <c r="M152" s="77">
        <v>0.81325640935513355</v>
      </c>
      <c r="N152" s="77">
        <v>0.70811478499601244</v>
      </c>
      <c r="O152" s="77" t="s">
        <v>3395</v>
      </c>
      <c r="P152" s="77">
        <v>0.39913622191402787</v>
      </c>
      <c r="Q152" s="77">
        <v>0.75371514995619271</v>
      </c>
      <c r="R152" s="77">
        <v>7.2731614166446773E-2</v>
      </c>
      <c r="S152" s="77">
        <v>0.9058823529411768</v>
      </c>
      <c r="T152" s="77">
        <v>0.67810063784549968</v>
      </c>
      <c r="U152" s="77">
        <v>0.3457764792476728</v>
      </c>
      <c r="V152" s="77">
        <v>0.1521522717317724</v>
      </c>
      <c r="W152" s="77">
        <v>0</v>
      </c>
      <c r="X152" s="77">
        <v>1.9817574986341513E-2</v>
      </c>
      <c r="Y152" s="77">
        <v>0.48513877241864367</v>
      </c>
      <c r="Z152" s="77">
        <v>0.44000000000000006</v>
      </c>
      <c r="AA152" s="77">
        <v>0.45935158571044532</v>
      </c>
      <c r="AB152" s="77">
        <v>0.56148705096073503</v>
      </c>
      <c r="AC152" s="77">
        <v>0.42105263157894735</v>
      </c>
      <c r="AD152" s="76">
        <v>0.52633456490324226</v>
      </c>
      <c r="AE152" s="77">
        <v>0.59308797705203831</v>
      </c>
      <c r="AF152" s="77">
        <v>0.41322338206131976</v>
      </c>
      <c r="AG152" s="77">
        <v>0.79199149539333824</v>
      </c>
      <c r="AH152" s="77">
        <v>0.24896437548972261</v>
      </c>
      <c r="AI152" s="77">
        <v>9.9087874931707565E-3</v>
      </c>
      <c r="AJ152" s="77">
        <v>0.46256938620932186</v>
      </c>
      <c r="AK152" s="77">
        <v>0.51041931833559018</v>
      </c>
      <c r="AL152" s="77">
        <v>0.42105263157894735</v>
      </c>
      <c r="AM152" s="76">
        <v>0.51088197467220009</v>
      </c>
      <c r="AN152" s="77">
        <v>0.35028821945874383</v>
      </c>
      <c r="AO152" s="78">
        <v>0.46468044537461983</v>
      </c>
      <c r="AP152" s="79">
        <v>0.43921635662467579</v>
      </c>
      <c r="AQ152" s="70">
        <v>1</v>
      </c>
      <c r="AR152" s="71">
        <v>1</v>
      </c>
      <c r="AS152" s="71">
        <v>0</v>
      </c>
      <c r="AT152" s="71">
        <v>0</v>
      </c>
      <c r="AU152" s="71">
        <v>1</v>
      </c>
      <c r="AV152" s="71" t="s">
        <v>3540</v>
      </c>
      <c r="AW152" s="72" t="s">
        <v>3420</v>
      </c>
    </row>
    <row r="153" spans="1:49">
      <c r="A153" s="23" t="s">
        <v>3901</v>
      </c>
      <c r="B153" s="23" t="s">
        <v>3724</v>
      </c>
      <c r="C153" s="23" t="s">
        <v>396</v>
      </c>
      <c r="D153" s="24" t="s">
        <v>1445</v>
      </c>
      <c r="E153" s="24" t="s">
        <v>1547</v>
      </c>
      <c r="F153" s="24" t="s">
        <v>1568</v>
      </c>
      <c r="G153" s="24" t="s">
        <v>1569</v>
      </c>
      <c r="H153" s="76">
        <v>0.53666794181539246</v>
      </c>
      <c r="I153" s="77">
        <v>0.5</v>
      </c>
      <c r="J153" s="77">
        <v>1</v>
      </c>
      <c r="K153" s="77" t="s">
        <v>3395</v>
      </c>
      <c r="L153" s="77">
        <v>0.67377178720381048</v>
      </c>
      <c r="M153" s="77">
        <v>1</v>
      </c>
      <c r="N153" s="77">
        <v>1</v>
      </c>
      <c r="O153" s="77" t="s">
        <v>3395</v>
      </c>
      <c r="P153" s="77">
        <v>0.5</v>
      </c>
      <c r="Q153" s="77">
        <v>0.67718684703263432</v>
      </c>
      <c r="R153" s="77">
        <v>0</v>
      </c>
      <c r="S153" s="77">
        <v>0.75294117647058889</v>
      </c>
      <c r="T153" s="77">
        <v>0.39090909090909087</v>
      </c>
      <c r="U153" s="77">
        <v>8.5063450895968118E-2</v>
      </c>
      <c r="V153" s="77">
        <v>0.1113310143792154</v>
      </c>
      <c r="W153" s="77">
        <v>1</v>
      </c>
      <c r="X153" s="77">
        <v>1</v>
      </c>
      <c r="Y153" s="77">
        <v>0.56663037303540997</v>
      </c>
      <c r="Z153" s="77">
        <v>0.21142857142857152</v>
      </c>
      <c r="AA153" s="77">
        <v>0.55943224725953855</v>
      </c>
      <c r="AB153" s="77">
        <v>0.56148705096073503</v>
      </c>
      <c r="AC153" s="77">
        <v>0.42105263157894735</v>
      </c>
      <c r="AD153" s="76">
        <v>0.67888931393846408</v>
      </c>
      <c r="AE153" s="77">
        <v>0.79344294680095262</v>
      </c>
      <c r="AF153" s="77">
        <v>0.33859342351631716</v>
      </c>
      <c r="AG153" s="77">
        <v>0.57192513368983988</v>
      </c>
      <c r="AH153" s="77">
        <v>9.8197232637591753E-2</v>
      </c>
      <c r="AI153" s="77">
        <v>1</v>
      </c>
      <c r="AJ153" s="77">
        <v>0.38902947223199075</v>
      </c>
      <c r="AK153" s="77">
        <v>0.56045964911013679</v>
      </c>
      <c r="AL153" s="77">
        <v>0.42105263157894735</v>
      </c>
      <c r="AM153" s="76">
        <v>0.60364189475191132</v>
      </c>
      <c r="AN153" s="77">
        <v>0.55670745544247724</v>
      </c>
      <c r="AO153" s="78">
        <v>0.45684725097369161</v>
      </c>
      <c r="AP153" s="79">
        <v>0.53726201189503575</v>
      </c>
      <c r="AQ153" s="70">
        <v>1</v>
      </c>
      <c r="AR153" s="71">
        <v>0</v>
      </c>
      <c r="AS153" s="71">
        <v>2</v>
      </c>
      <c r="AT153" s="71">
        <v>0</v>
      </c>
      <c r="AU153" s="71">
        <v>0</v>
      </c>
      <c r="AV153" s="71" t="s">
        <v>3395</v>
      </c>
      <c r="AW153" s="72" t="s">
        <v>3420</v>
      </c>
    </row>
    <row r="154" spans="1:49">
      <c r="A154" s="23" t="s">
        <v>3902</v>
      </c>
      <c r="B154" s="23" t="s">
        <v>3724</v>
      </c>
      <c r="C154" s="23" t="s">
        <v>398</v>
      </c>
      <c r="D154" s="24" t="s">
        <v>1445</v>
      </c>
      <c r="E154" s="24" t="s">
        <v>1574</v>
      </c>
      <c r="F154" s="24" t="s">
        <v>1575</v>
      </c>
      <c r="G154" s="24" t="s">
        <v>1580</v>
      </c>
      <c r="H154" s="76">
        <v>0.5597418796603294</v>
      </c>
      <c r="I154" s="77">
        <v>0.54448702083641909</v>
      </c>
      <c r="J154" s="77">
        <v>1</v>
      </c>
      <c r="K154" s="77">
        <v>3.3034586902809249E-2</v>
      </c>
      <c r="L154" s="77">
        <v>0.54812823078205786</v>
      </c>
      <c r="M154" s="77">
        <v>1</v>
      </c>
      <c r="N154" s="77">
        <v>1</v>
      </c>
      <c r="O154" s="77" t="s">
        <v>3395</v>
      </c>
      <c r="P154" s="77">
        <v>0.625</v>
      </c>
      <c r="Q154" s="77">
        <v>0.50441832673981091</v>
      </c>
      <c r="R154" s="77">
        <v>0.69187138986785168</v>
      </c>
      <c r="S154" s="77">
        <v>0.88235294117647056</v>
      </c>
      <c r="T154" s="77">
        <v>0.73863797435732237</v>
      </c>
      <c r="U154" s="77">
        <v>0.34591903494042703</v>
      </c>
      <c r="V154" s="77">
        <v>0.14518376936248159</v>
      </c>
      <c r="W154" s="77" t="s">
        <v>3395</v>
      </c>
      <c r="X154" s="77">
        <v>1</v>
      </c>
      <c r="Y154" s="77">
        <v>0.46451226769821735</v>
      </c>
      <c r="Z154" s="77">
        <v>0.32571428571428573</v>
      </c>
      <c r="AA154" s="77">
        <v>0.40673309807557095</v>
      </c>
      <c r="AB154" s="77">
        <v>0.56148705096073503</v>
      </c>
      <c r="AC154" s="77">
        <v>0.42105263157894735</v>
      </c>
      <c r="AD154" s="76">
        <v>0.70140963349891605</v>
      </c>
      <c r="AE154" s="77">
        <v>0.64123256353697344</v>
      </c>
      <c r="AF154" s="77">
        <v>0.59814485830383135</v>
      </c>
      <c r="AG154" s="77">
        <v>0.81049545776689647</v>
      </c>
      <c r="AH154" s="77">
        <v>0.24555140215145432</v>
      </c>
      <c r="AI154" s="77">
        <v>1</v>
      </c>
      <c r="AJ154" s="77">
        <v>0.39511327670625151</v>
      </c>
      <c r="AK154" s="77">
        <v>0.48411007451815302</v>
      </c>
      <c r="AL154" s="77">
        <v>0.42105263157894735</v>
      </c>
      <c r="AM154" s="76">
        <v>0.64692901844657358</v>
      </c>
      <c r="AN154" s="77">
        <v>0.685348953306117</v>
      </c>
      <c r="AO154" s="78">
        <v>0.43342532760111729</v>
      </c>
      <c r="AP154" s="79">
        <v>0.58281825873777215</v>
      </c>
      <c r="AQ154" s="70">
        <v>1</v>
      </c>
      <c r="AR154" s="71">
        <v>1</v>
      </c>
      <c r="AS154" s="71">
        <v>0</v>
      </c>
      <c r="AT154" s="71">
        <v>1</v>
      </c>
      <c r="AU154" s="71">
        <v>1</v>
      </c>
      <c r="AV154" s="71" t="s">
        <v>3541</v>
      </c>
      <c r="AW154" s="72" t="s">
        <v>3420</v>
      </c>
    </row>
    <row r="155" spans="1:49">
      <c r="A155" s="23" t="s">
        <v>3903</v>
      </c>
      <c r="B155" s="23" t="s">
        <v>3724</v>
      </c>
      <c r="C155" s="23" t="s">
        <v>401</v>
      </c>
      <c r="D155" s="24" t="s">
        <v>1445</v>
      </c>
      <c r="E155" s="24" t="s">
        <v>1574</v>
      </c>
      <c r="F155" s="24" t="s">
        <v>1575</v>
      </c>
      <c r="G155" s="24" t="s">
        <v>1588</v>
      </c>
      <c r="H155" s="76">
        <v>0.5597418796603294</v>
      </c>
      <c r="I155" s="77">
        <v>0.54448702083641909</v>
      </c>
      <c r="J155" s="77">
        <v>1</v>
      </c>
      <c r="K155" s="77">
        <v>0.4756917788505709</v>
      </c>
      <c r="L155" s="77">
        <v>0.54812823078205786</v>
      </c>
      <c r="M155" s="77">
        <v>1</v>
      </c>
      <c r="N155" s="77">
        <v>1</v>
      </c>
      <c r="O155" s="77" t="s">
        <v>3395</v>
      </c>
      <c r="P155" s="77">
        <v>0.75</v>
      </c>
      <c r="Q155" s="77">
        <v>0.37706967114069151</v>
      </c>
      <c r="R155" s="77">
        <v>1</v>
      </c>
      <c r="S155" s="77">
        <v>0.88235294117647056</v>
      </c>
      <c r="T155" s="77">
        <v>0.73863797435732237</v>
      </c>
      <c r="U155" s="77">
        <v>0.35361226549452457</v>
      </c>
      <c r="V155" s="77">
        <v>0.14518376936248159</v>
      </c>
      <c r="W155" s="77" t="s">
        <v>3395</v>
      </c>
      <c r="X155" s="77">
        <v>1</v>
      </c>
      <c r="Y155" s="77">
        <v>0.46451226769821735</v>
      </c>
      <c r="Z155" s="77">
        <v>0.32571428571428573</v>
      </c>
      <c r="AA155" s="77">
        <v>0.44251201907989313</v>
      </c>
      <c r="AB155" s="77">
        <v>0.56148705096073503</v>
      </c>
      <c r="AC155" s="77">
        <v>0.42105263157894735</v>
      </c>
      <c r="AD155" s="76">
        <v>0.70140963349891605</v>
      </c>
      <c r="AE155" s="77">
        <v>0.75476400192652571</v>
      </c>
      <c r="AF155" s="77">
        <v>0.68853483557034578</v>
      </c>
      <c r="AG155" s="77">
        <v>0.81049545776689647</v>
      </c>
      <c r="AH155" s="77">
        <v>0.24939801742850309</v>
      </c>
      <c r="AI155" s="77">
        <v>1</v>
      </c>
      <c r="AJ155" s="77">
        <v>0.39511327670625151</v>
      </c>
      <c r="AK155" s="77">
        <v>0.50199953502031414</v>
      </c>
      <c r="AL155" s="77">
        <v>0.42105263157894735</v>
      </c>
      <c r="AM155" s="76">
        <v>0.71490282366526259</v>
      </c>
      <c r="AN155" s="77">
        <v>0.68663115839846656</v>
      </c>
      <c r="AO155" s="78">
        <v>0.43938848110183765</v>
      </c>
      <c r="AP155" s="79">
        <v>0.60667433231433376</v>
      </c>
      <c r="AQ155" s="70">
        <v>1</v>
      </c>
      <c r="AR155" s="71">
        <v>3</v>
      </c>
      <c r="AS155" s="71">
        <v>0</v>
      </c>
      <c r="AT155" s="71">
        <v>1</v>
      </c>
      <c r="AU155" s="71">
        <v>1</v>
      </c>
      <c r="AV155" s="71" t="s">
        <v>3542</v>
      </c>
      <c r="AW155" s="72" t="s">
        <v>3420</v>
      </c>
    </row>
    <row r="156" spans="1:49">
      <c r="A156" s="23" t="s">
        <v>3904</v>
      </c>
      <c r="B156" s="23" t="s">
        <v>3724</v>
      </c>
      <c r="C156" s="23" t="s">
        <v>403</v>
      </c>
      <c r="D156" s="24" t="s">
        <v>1590</v>
      </c>
      <c r="E156" s="24" t="s">
        <v>1591</v>
      </c>
      <c r="F156" s="24" t="s">
        <v>1603</v>
      </c>
      <c r="G156" s="24" t="s">
        <v>1604</v>
      </c>
      <c r="H156" s="76">
        <v>0.91748888011578233</v>
      </c>
      <c r="I156" s="77">
        <v>0.550208107875231</v>
      </c>
      <c r="J156" s="77">
        <v>0.96333908143870994</v>
      </c>
      <c r="K156" s="77">
        <v>0.8403524137193954</v>
      </c>
      <c r="L156" s="77">
        <v>0.94155244848990938</v>
      </c>
      <c r="M156" s="77">
        <v>0.80926517976605616</v>
      </c>
      <c r="N156" s="77">
        <v>0.92242043234108584</v>
      </c>
      <c r="O156" s="77" t="s">
        <v>3395</v>
      </c>
      <c r="P156" s="77">
        <v>0.55432835090112675</v>
      </c>
      <c r="Q156" s="77">
        <v>0.85230718241278181</v>
      </c>
      <c r="R156" s="77">
        <v>5.3110947467122485E-2</v>
      </c>
      <c r="S156" s="77">
        <v>0.83529411764705985</v>
      </c>
      <c r="T156" s="77">
        <v>0.63366406803685327</v>
      </c>
      <c r="U156" s="77">
        <v>0.83344351615932954</v>
      </c>
      <c r="V156" s="77">
        <v>0.91954022988505757</v>
      </c>
      <c r="W156" s="77">
        <v>0</v>
      </c>
      <c r="X156" s="77">
        <v>0.99330420590386714</v>
      </c>
      <c r="Y156" s="77">
        <v>0.68842819271241884</v>
      </c>
      <c r="Z156" s="77">
        <v>0.80571428571428572</v>
      </c>
      <c r="AA156" s="77">
        <v>0.67787938356100952</v>
      </c>
      <c r="AB156" s="77">
        <v>0.47844611528822056</v>
      </c>
      <c r="AC156" s="77">
        <v>0.64210526315789473</v>
      </c>
      <c r="AD156" s="76">
        <v>0.81034535647657435</v>
      </c>
      <c r="AE156" s="77">
        <v>0.8135837650435146</v>
      </c>
      <c r="AF156" s="77">
        <v>0.45270906493995217</v>
      </c>
      <c r="AG156" s="77">
        <v>0.73447909284195656</v>
      </c>
      <c r="AH156" s="77">
        <v>0.87649187302219356</v>
      </c>
      <c r="AI156" s="77">
        <v>0.49665210295193357</v>
      </c>
      <c r="AJ156" s="77">
        <v>0.74707123921335228</v>
      </c>
      <c r="AK156" s="77">
        <v>0.5781627494246151</v>
      </c>
      <c r="AL156" s="77">
        <v>0.64210526315789473</v>
      </c>
      <c r="AM156" s="76">
        <v>0.69221272882001372</v>
      </c>
      <c r="AN156" s="77">
        <v>0.70254102293869458</v>
      </c>
      <c r="AO156" s="78">
        <v>0.6557797505986207</v>
      </c>
      <c r="AP156" s="79">
        <v>0.6833623217636573</v>
      </c>
      <c r="AQ156" s="70">
        <v>1</v>
      </c>
      <c r="AR156" s="71">
        <v>0</v>
      </c>
      <c r="AS156" s="71">
        <v>0</v>
      </c>
      <c r="AT156" s="71">
        <v>0</v>
      </c>
      <c r="AU156" s="71">
        <v>1</v>
      </c>
      <c r="AV156" s="71" t="s">
        <v>3544</v>
      </c>
      <c r="AW156" s="72" t="s">
        <v>3421</v>
      </c>
    </row>
    <row r="157" spans="1:49">
      <c r="A157" s="23" t="s">
        <v>3905</v>
      </c>
      <c r="B157" s="23" t="s">
        <v>3724</v>
      </c>
      <c r="C157" s="23" t="s">
        <v>406</v>
      </c>
      <c r="D157" s="24" t="s">
        <v>1636</v>
      </c>
      <c r="E157" s="24" t="s">
        <v>1637</v>
      </c>
      <c r="F157" s="24" t="s">
        <v>1638</v>
      </c>
      <c r="G157" s="24" t="s">
        <v>1639</v>
      </c>
      <c r="H157" s="76">
        <v>0.8519897752179173</v>
      </c>
      <c r="I157" s="77">
        <v>0.71167219192628628</v>
      </c>
      <c r="J157" s="77">
        <v>0.91637327280382608</v>
      </c>
      <c r="K157" s="77">
        <v>1</v>
      </c>
      <c r="L157" s="77">
        <v>0.60014209072532554</v>
      </c>
      <c r="M157" s="77">
        <v>1</v>
      </c>
      <c r="N157" s="77">
        <v>1</v>
      </c>
      <c r="O157" s="77" t="s">
        <v>3395</v>
      </c>
      <c r="P157" s="77">
        <v>0.625</v>
      </c>
      <c r="Q157" s="77">
        <v>0.5</v>
      </c>
      <c r="R157" s="77">
        <v>0</v>
      </c>
      <c r="S157" s="77">
        <v>1</v>
      </c>
      <c r="T157" s="77">
        <v>0.88489788029121841</v>
      </c>
      <c r="U157" s="77">
        <v>0.80816032038403929</v>
      </c>
      <c r="V157" s="77">
        <v>0.86976906323914849</v>
      </c>
      <c r="W157" s="77">
        <v>0.75235848116974835</v>
      </c>
      <c r="X157" s="77">
        <v>0.66902261357564508</v>
      </c>
      <c r="Y157" s="77">
        <v>0.51117550788541133</v>
      </c>
      <c r="Z157" s="77">
        <v>0.64571428571428569</v>
      </c>
      <c r="AA157" s="77">
        <v>0.49089508066199361</v>
      </c>
      <c r="AB157" s="77">
        <v>0.41111111111111109</v>
      </c>
      <c r="AC157" s="77">
        <v>2.1052631578947323E-2</v>
      </c>
      <c r="AD157" s="76">
        <v>0.82667841331600977</v>
      </c>
      <c r="AE157" s="77">
        <v>0.84502841814506513</v>
      </c>
      <c r="AF157" s="77">
        <v>0.25</v>
      </c>
      <c r="AG157" s="77">
        <v>0.9424489401456092</v>
      </c>
      <c r="AH157" s="77">
        <v>0.83896469181159383</v>
      </c>
      <c r="AI157" s="77">
        <v>0.71069054737269677</v>
      </c>
      <c r="AJ157" s="77">
        <v>0.57844489679984856</v>
      </c>
      <c r="AK157" s="77">
        <v>0.45100309588655235</v>
      </c>
      <c r="AL157" s="77">
        <v>2.1052631578947323E-2</v>
      </c>
      <c r="AM157" s="76">
        <v>0.64056894382035834</v>
      </c>
      <c r="AN157" s="77">
        <v>0.8307013931099666</v>
      </c>
      <c r="AO157" s="78">
        <v>0.3501668747551161</v>
      </c>
      <c r="AP157" s="79">
        <v>0.58915561364428326</v>
      </c>
      <c r="AQ157" s="70">
        <v>1</v>
      </c>
      <c r="AR157" s="71">
        <v>0</v>
      </c>
      <c r="AS157" s="71">
        <v>0</v>
      </c>
      <c r="AT157" s="71">
        <v>0</v>
      </c>
      <c r="AU157" s="71">
        <v>1</v>
      </c>
      <c r="AV157" s="71" t="s">
        <v>3546</v>
      </c>
      <c r="AW157" s="72" t="s">
        <v>3422</v>
      </c>
    </row>
    <row r="158" spans="1:49">
      <c r="A158" s="23" t="s">
        <v>3906</v>
      </c>
      <c r="B158" s="23" t="s">
        <v>3724</v>
      </c>
      <c r="C158" s="23" t="s">
        <v>408</v>
      </c>
      <c r="D158" s="24" t="s">
        <v>1636</v>
      </c>
      <c r="E158" s="24" t="s">
        <v>1637</v>
      </c>
      <c r="F158" s="24" t="s">
        <v>1638</v>
      </c>
      <c r="G158" s="24" t="s">
        <v>1643</v>
      </c>
      <c r="H158" s="76">
        <v>0.8519897752179173</v>
      </c>
      <c r="I158" s="77">
        <v>0.61787440086582834</v>
      </c>
      <c r="J158" s="77">
        <v>0.7550937942495638</v>
      </c>
      <c r="K158" s="77">
        <v>0.83820273597794304</v>
      </c>
      <c r="L158" s="77">
        <v>0.59681548377768989</v>
      </c>
      <c r="M158" s="77">
        <v>0.8899903712080659</v>
      </c>
      <c r="N158" s="77">
        <v>0.80443002359875504</v>
      </c>
      <c r="O158" s="77" t="s">
        <v>3395</v>
      </c>
      <c r="P158" s="77">
        <v>0.58788341773225428</v>
      </c>
      <c r="Q158" s="77">
        <v>0.69191002287549064</v>
      </c>
      <c r="R158" s="77">
        <v>0.37316100606851288</v>
      </c>
      <c r="S158" s="77">
        <v>1</v>
      </c>
      <c r="T158" s="77">
        <v>0.88489788029121841</v>
      </c>
      <c r="U158" s="77">
        <v>0.6716757745772769</v>
      </c>
      <c r="V158" s="77">
        <v>0.86976906323914849</v>
      </c>
      <c r="W158" s="77">
        <v>8.5621007601006244E-2</v>
      </c>
      <c r="X158" s="77">
        <v>0.42050265035044565</v>
      </c>
      <c r="Y158" s="77">
        <v>0.51117550788541133</v>
      </c>
      <c r="Z158" s="77">
        <v>0.64571428571428569</v>
      </c>
      <c r="AA158" s="77">
        <v>0.49089508066199361</v>
      </c>
      <c r="AB158" s="77">
        <v>0.41111111111111109</v>
      </c>
      <c r="AC158" s="77">
        <v>2.1052631578947323E-2</v>
      </c>
      <c r="AD158" s="76">
        <v>0.74165265677776981</v>
      </c>
      <c r="AE158" s="77">
        <v>0.74346440645894163</v>
      </c>
      <c r="AF158" s="77">
        <v>0.53253551447200176</v>
      </c>
      <c r="AG158" s="77">
        <v>0.9424489401456092</v>
      </c>
      <c r="AH158" s="77">
        <v>0.77072241890821269</v>
      </c>
      <c r="AI158" s="77">
        <v>0.25306182897572593</v>
      </c>
      <c r="AJ158" s="77">
        <v>0.57844489679984856</v>
      </c>
      <c r="AK158" s="77">
        <v>0.45100309588655235</v>
      </c>
      <c r="AL158" s="77">
        <v>2.1052631578947323E-2</v>
      </c>
      <c r="AM158" s="76">
        <v>0.67255085923623781</v>
      </c>
      <c r="AN158" s="77">
        <v>0.65541106267651594</v>
      </c>
      <c r="AO158" s="78">
        <v>0.3501668747551161</v>
      </c>
      <c r="AP158" s="79">
        <v>0.54789794217388699</v>
      </c>
      <c r="AQ158" s="70">
        <v>1</v>
      </c>
      <c r="AR158" s="71">
        <v>0</v>
      </c>
      <c r="AS158" s="71">
        <v>0</v>
      </c>
      <c r="AT158" s="71">
        <v>0</v>
      </c>
      <c r="AU158" s="71">
        <v>1</v>
      </c>
      <c r="AV158" s="71" t="s">
        <v>3546</v>
      </c>
      <c r="AW158" s="72" t="s">
        <v>3422</v>
      </c>
    </row>
    <row r="159" spans="1:49">
      <c r="A159" s="23" t="s">
        <v>3907</v>
      </c>
      <c r="B159" s="23" t="s">
        <v>3724</v>
      </c>
      <c r="C159" s="23" t="s">
        <v>410</v>
      </c>
      <c r="D159" s="24" t="s">
        <v>1636</v>
      </c>
      <c r="E159" s="24" t="s">
        <v>1637</v>
      </c>
      <c r="F159" s="24" t="s">
        <v>1638</v>
      </c>
      <c r="G159" s="24" t="s">
        <v>1645</v>
      </c>
      <c r="H159" s="76">
        <v>0.8519897752179173</v>
      </c>
      <c r="I159" s="77">
        <v>0.69944834062423544</v>
      </c>
      <c r="J159" s="77">
        <v>0.86187400655975721</v>
      </c>
      <c r="K159" s="77">
        <v>0.95762301530754679</v>
      </c>
      <c r="L159" s="77">
        <v>0.58760464437787219</v>
      </c>
      <c r="M159" s="77">
        <v>0.90168681769485814</v>
      </c>
      <c r="N159" s="77">
        <v>0.8260784547412936</v>
      </c>
      <c r="O159" s="77" t="s">
        <v>3395</v>
      </c>
      <c r="P159" s="77">
        <v>0.22821210897338712</v>
      </c>
      <c r="Q159" s="77">
        <v>0.63546845701476184</v>
      </c>
      <c r="R159" s="77">
        <v>0.30773463350615382</v>
      </c>
      <c r="S159" s="77">
        <v>1</v>
      </c>
      <c r="T159" s="77">
        <v>0.88489788029121841</v>
      </c>
      <c r="U159" s="77">
        <v>0.66118892415915231</v>
      </c>
      <c r="V159" s="77">
        <v>0.86976906323914849</v>
      </c>
      <c r="W159" s="77">
        <v>0.33837090055054314</v>
      </c>
      <c r="X159" s="77">
        <v>0.50543805436662881</v>
      </c>
      <c r="Y159" s="77">
        <v>0.51117550788541133</v>
      </c>
      <c r="Z159" s="77">
        <v>0.64571428571428569</v>
      </c>
      <c r="AA159" s="77">
        <v>0.45511615965767138</v>
      </c>
      <c r="AB159" s="77">
        <v>0.41111111111111109</v>
      </c>
      <c r="AC159" s="77">
        <v>2.1052631578947323E-2</v>
      </c>
      <c r="AD159" s="76">
        <v>0.8044373741339701</v>
      </c>
      <c r="AE159" s="77">
        <v>0.7002410082189916</v>
      </c>
      <c r="AF159" s="77">
        <v>0.47160154526045783</v>
      </c>
      <c r="AG159" s="77">
        <v>0.9424489401456092</v>
      </c>
      <c r="AH159" s="77">
        <v>0.7654789936991504</v>
      </c>
      <c r="AI159" s="77">
        <v>0.42190447745858595</v>
      </c>
      <c r="AJ159" s="77">
        <v>0.57844489679984856</v>
      </c>
      <c r="AK159" s="77">
        <v>0.43311363538439124</v>
      </c>
      <c r="AL159" s="77">
        <v>2.1052631578947323E-2</v>
      </c>
      <c r="AM159" s="76">
        <v>0.65875997587113988</v>
      </c>
      <c r="AN159" s="77">
        <v>0.70994413710111515</v>
      </c>
      <c r="AO159" s="78">
        <v>0.34420372125439574</v>
      </c>
      <c r="AP159" s="79">
        <v>0.55747842704980954</v>
      </c>
      <c r="AQ159" s="70">
        <v>1</v>
      </c>
      <c r="AR159" s="71">
        <v>0</v>
      </c>
      <c r="AS159" s="71">
        <v>0</v>
      </c>
      <c r="AT159" s="71">
        <v>0</v>
      </c>
      <c r="AU159" s="71">
        <v>1</v>
      </c>
      <c r="AV159" s="71" t="s">
        <v>3546</v>
      </c>
      <c r="AW159" s="72" t="s">
        <v>3422</v>
      </c>
    </row>
    <row r="160" spans="1:49">
      <c r="A160" s="23" t="s">
        <v>3908</v>
      </c>
      <c r="B160" s="23" t="s">
        <v>3724</v>
      </c>
      <c r="C160" s="23" t="s">
        <v>413</v>
      </c>
      <c r="D160" s="24" t="s">
        <v>1636</v>
      </c>
      <c r="E160" s="24" t="s">
        <v>1637</v>
      </c>
      <c r="F160" s="24" t="s">
        <v>1638</v>
      </c>
      <c r="G160" s="24" t="s">
        <v>1647</v>
      </c>
      <c r="H160" s="76">
        <v>0.8519897752179173</v>
      </c>
      <c r="I160" s="77">
        <v>0.72778665007142962</v>
      </c>
      <c r="J160" s="77">
        <v>1</v>
      </c>
      <c r="K160" s="77">
        <v>0.92166360611706599</v>
      </c>
      <c r="L160" s="77">
        <v>0.59644962476511898</v>
      </c>
      <c r="M160" s="77">
        <v>1</v>
      </c>
      <c r="N160" s="77">
        <v>1</v>
      </c>
      <c r="O160" s="77" t="s">
        <v>3395</v>
      </c>
      <c r="P160" s="77">
        <v>0.5</v>
      </c>
      <c r="Q160" s="77">
        <v>0.56131000613331483</v>
      </c>
      <c r="R160" s="77">
        <v>0</v>
      </c>
      <c r="S160" s="77">
        <v>1</v>
      </c>
      <c r="T160" s="77">
        <v>0.88489788029121841</v>
      </c>
      <c r="U160" s="77">
        <v>0.80816032038403929</v>
      </c>
      <c r="V160" s="77">
        <v>0.86976906323914849</v>
      </c>
      <c r="W160" s="77">
        <v>0.64048317378962649</v>
      </c>
      <c r="X160" s="77">
        <v>0.39134484306459016</v>
      </c>
      <c r="Y160" s="77">
        <v>0.51117550788541133</v>
      </c>
      <c r="Z160" s="77">
        <v>0.64571428571428569</v>
      </c>
      <c r="AA160" s="77">
        <v>0.45511615965767138</v>
      </c>
      <c r="AB160" s="77">
        <v>0.41111111111111109</v>
      </c>
      <c r="AC160" s="77">
        <v>2.1052631578947323E-2</v>
      </c>
      <c r="AD160" s="76">
        <v>0.8599254750964489</v>
      </c>
      <c r="AE160" s="77">
        <v>0.80362264617643697</v>
      </c>
      <c r="AF160" s="77">
        <v>0.28065500306665742</v>
      </c>
      <c r="AG160" s="77">
        <v>0.9424489401456092</v>
      </c>
      <c r="AH160" s="77">
        <v>0.83896469181159383</v>
      </c>
      <c r="AI160" s="77">
        <v>0.51591400842710833</v>
      </c>
      <c r="AJ160" s="77">
        <v>0.57844489679984856</v>
      </c>
      <c r="AK160" s="77">
        <v>0.43311363538439124</v>
      </c>
      <c r="AL160" s="77">
        <v>2.1052631578947323E-2</v>
      </c>
      <c r="AM160" s="76">
        <v>0.64806770811318115</v>
      </c>
      <c r="AN160" s="77">
        <v>0.76577588012810383</v>
      </c>
      <c r="AO160" s="78">
        <v>0.34420372125439574</v>
      </c>
      <c r="AP160" s="79">
        <v>0.57043519635268103</v>
      </c>
      <c r="AQ160" s="70">
        <v>1</v>
      </c>
      <c r="AR160" s="71">
        <v>0</v>
      </c>
      <c r="AS160" s="71">
        <v>0</v>
      </c>
      <c r="AT160" s="71">
        <v>0</v>
      </c>
      <c r="AU160" s="71">
        <v>1</v>
      </c>
      <c r="AV160" s="71" t="s">
        <v>3546</v>
      </c>
      <c r="AW160" s="72" t="s">
        <v>3422</v>
      </c>
    </row>
    <row r="161" spans="1:49">
      <c r="A161" s="23" t="s">
        <v>3909</v>
      </c>
      <c r="B161" s="23" t="s">
        <v>3724</v>
      </c>
      <c r="C161" s="23" t="s">
        <v>415</v>
      </c>
      <c r="D161" s="24" t="s">
        <v>1636</v>
      </c>
      <c r="E161" s="24" t="s">
        <v>1637</v>
      </c>
      <c r="F161" s="24" t="s">
        <v>1638</v>
      </c>
      <c r="G161" s="24" t="s">
        <v>1649</v>
      </c>
      <c r="H161" s="76">
        <v>0.8519897752179173</v>
      </c>
      <c r="I161" s="77">
        <v>0.72762948158650431</v>
      </c>
      <c r="J161" s="77">
        <v>0.99918436686519019</v>
      </c>
      <c r="K161" s="77">
        <v>1</v>
      </c>
      <c r="L161" s="77">
        <v>0.58496232928708236</v>
      </c>
      <c r="M161" s="77">
        <v>1</v>
      </c>
      <c r="N161" s="77">
        <v>1</v>
      </c>
      <c r="O161" s="77" t="s">
        <v>3395</v>
      </c>
      <c r="P161" s="77">
        <v>0.5</v>
      </c>
      <c r="Q161" s="77">
        <v>0.50136834867985736</v>
      </c>
      <c r="R161" s="77">
        <v>0</v>
      </c>
      <c r="S161" s="77">
        <v>1</v>
      </c>
      <c r="T161" s="77">
        <v>0.88489788029121841</v>
      </c>
      <c r="U161" s="77">
        <v>0.66829561511937519</v>
      </c>
      <c r="V161" s="77">
        <v>0.86976906323914849</v>
      </c>
      <c r="W161" s="77">
        <v>0.51433427672912369</v>
      </c>
      <c r="X161" s="77">
        <v>0.47526601987388839</v>
      </c>
      <c r="Y161" s="77">
        <v>0.51117550788541133</v>
      </c>
      <c r="Z161" s="77">
        <v>0.64571428571428569</v>
      </c>
      <c r="AA161" s="77">
        <v>0.45511615965767138</v>
      </c>
      <c r="AB161" s="77">
        <v>0.41111111111111109</v>
      </c>
      <c r="AC161" s="77">
        <v>2.1052631578947323E-2</v>
      </c>
      <c r="AD161" s="76">
        <v>0.8596012078898706</v>
      </c>
      <c r="AE161" s="77">
        <v>0.81699246585741636</v>
      </c>
      <c r="AF161" s="77">
        <v>0.25068417433992868</v>
      </c>
      <c r="AG161" s="77">
        <v>0.9424489401456092</v>
      </c>
      <c r="AH161" s="77">
        <v>0.76903233917926184</v>
      </c>
      <c r="AI161" s="77">
        <v>0.49480014830150604</v>
      </c>
      <c r="AJ161" s="77">
        <v>0.57844489679984856</v>
      </c>
      <c r="AK161" s="77">
        <v>0.43311363538439124</v>
      </c>
      <c r="AL161" s="77">
        <v>2.1052631578947323E-2</v>
      </c>
      <c r="AM161" s="76">
        <v>0.64242594936240516</v>
      </c>
      <c r="AN161" s="77">
        <v>0.73542714254212571</v>
      </c>
      <c r="AO161" s="78">
        <v>0.34420372125439574</v>
      </c>
      <c r="AP161" s="79">
        <v>0.55992574356880631</v>
      </c>
      <c r="AQ161" s="70">
        <v>1</v>
      </c>
      <c r="AR161" s="71">
        <v>0</v>
      </c>
      <c r="AS161" s="71">
        <v>0</v>
      </c>
      <c r="AT161" s="71">
        <v>0</v>
      </c>
      <c r="AU161" s="71">
        <v>1</v>
      </c>
      <c r="AV161" s="71" t="s">
        <v>3546</v>
      </c>
      <c r="AW161" s="72" t="s">
        <v>3422</v>
      </c>
    </row>
    <row r="162" spans="1:49">
      <c r="A162" s="23" t="s">
        <v>3910</v>
      </c>
      <c r="B162" s="23" t="s">
        <v>3724</v>
      </c>
      <c r="C162" s="23" t="s">
        <v>418</v>
      </c>
      <c r="D162" s="24" t="s">
        <v>1636</v>
      </c>
      <c r="E162" s="24" t="s">
        <v>1637</v>
      </c>
      <c r="F162" s="24" t="s">
        <v>1638</v>
      </c>
      <c r="G162" s="24" t="s">
        <v>1651</v>
      </c>
      <c r="H162" s="76">
        <v>0.8519897752179173</v>
      </c>
      <c r="I162" s="77">
        <v>0.70040290609606393</v>
      </c>
      <c r="J162" s="77">
        <v>0.92500639835743637</v>
      </c>
      <c r="K162" s="77">
        <v>1</v>
      </c>
      <c r="L162" s="77">
        <v>0.58998611554303293</v>
      </c>
      <c r="M162" s="77">
        <v>1</v>
      </c>
      <c r="N162" s="77">
        <v>0.92018133664447377</v>
      </c>
      <c r="O162" s="77" t="s">
        <v>3395</v>
      </c>
      <c r="P162" s="77">
        <v>0.5</v>
      </c>
      <c r="Q162" s="77">
        <v>0.55308342354755302</v>
      </c>
      <c r="R162" s="77">
        <v>1.2496071917333475E-3</v>
      </c>
      <c r="S162" s="77">
        <v>1</v>
      </c>
      <c r="T162" s="77">
        <v>0.88489788029121841</v>
      </c>
      <c r="U162" s="77">
        <v>0.68689237799708336</v>
      </c>
      <c r="V162" s="77">
        <v>0.86976906323914849</v>
      </c>
      <c r="W162" s="77">
        <v>0.41028412500266648</v>
      </c>
      <c r="X162" s="77">
        <v>0.42160017157915208</v>
      </c>
      <c r="Y162" s="77">
        <v>0.51117550788541133</v>
      </c>
      <c r="Z162" s="77">
        <v>0.64571428571428569</v>
      </c>
      <c r="AA162" s="77">
        <v>0.45511615965767138</v>
      </c>
      <c r="AB162" s="77">
        <v>0.41111111111111109</v>
      </c>
      <c r="AC162" s="77">
        <v>2.1052631578947323E-2</v>
      </c>
      <c r="AD162" s="76">
        <v>0.82579969322380586</v>
      </c>
      <c r="AE162" s="77">
        <v>0.80203349043750138</v>
      </c>
      <c r="AF162" s="77">
        <v>0.27716651536964321</v>
      </c>
      <c r="AG162" s="77">
        <v>0.9424489401456092</v>
      </c>
      <c r="AH162" s="77">
        <v>0.77833072061811592</v>
      </c>
      <c r="AI162" s="77">
        <v>0.41594214829090925</v>
      </c>
      <c r="AJ162" s="77">
        <v>0.57844489679984856</v>
      </c>
      <c r="AK162" s="77">
        <v>0.43311363538439124</v>
      </c>
      <c r="AL162" s="77">
        <v>2.1052631578947323E-2</v>
      </c>
      <c r="AM162" s="76">
        <v>0.63499989967698356</v>
      </c>
      <c r="AN162" s="77">
        <v>0.71224060301821146</v>
      </c>
      <c r="AO162" s="78">
        <v>0.34420372125439574</v>
      </c>
      <c r="AP162" s="79">
        <v>0.55088034965339316</v>
      </c>
      <c r="AQ162" s="70">
        <v>1</v>
      </c>
      <c r="AR162" s="71">
        <v>0</v>
      </c>
      <c r="AS162" s="71">
        <v>0</v>
      </c>
      <c r="AT162" s="71">
        <v>0</v>
      </c>
      <c r="AU162" s="71">
        <v>1</v>
      </c>
      <c r="AV162" s="71" t="s">
        <v>3546</v>
      </c>
      <c r="AW162" s="72" t="s">
        <v>3422</v>
      </c>
    </row>
    <row r="163" spans="1:49">
      <c r="A163" s="23" t="s">
        <v>3911</v>
      </c>
      <c r="B163" s="23" t="s">
        <v>3724</v>
      </c>
      <c r="C163" s="23" t="s">
        <v>420</v>
      </c>
      <c r="D163" s="24" t="s">
        <v>1636</v>
      </c>
      <c r="E163" s="24" t="s">
        <v>1637</v>
      </c>
      <c r="F163" s="24" t="s">
        <v>1638</v>
      </c>
      <c r="G163" s="24" t="s">
        <v>1653</v>
      </c>
      <c r="H163" s="76">
        <v>0.8519897752179173</v>
      </c>
      <c r="I163" s="77">
        <v>0.64820210555617008</v>
      </c>
      <c r="J163" s="77">
        <v>0.81720256807135672</v>
      </c>
      <c r="K163" s="77">
        <v>0.82605570503118475</v>
      </c>
      <c r="L163" s="77">
        <v>0.60564013866423849</v>
      </c>
      <c r="M163" s="77">
        <v>0.89299889851047487</v>
      </c>
      <c r="N163" s="77">
        <v>0.65974685700473668</v>
      </c>
      <c r="O163" s="77" t="s">
        <v>3395</v>
      </c>
      <c r="P163" s="77">
        <v>0.37224272105802536</v>
      </c>
      <c r="Q163" s="77">
        <v>0.59015924942933673</v>
      </c>
      <c r="R163" s="77">
        <v>0.62893103769986092</v>
      </c>
      <c r="S163" s="77">
        <v>1</v>
      </c>
      <c r="T163" s="77">
        <v>0.88489788029121841</v>
      </c>
      <c r="U163" s="77">
        <v>0.58011942143886996</v>
      </c>
      <c r="V163" s="77">
        <v>0.86976906323914849</v>
      </c>
      <c r="W163" s="77">
        <v>0.29378072584809023</v>
      </c>
      <c r="X163" s="77">
        <v>0.53296754518668021</v>
      </c>
      <c r="Y163" s="77">
        <v>0.51117550788541133</v>
      </c>
      <c r="Z163" s="77">
        <v>0.64571428571428569</v>
      </c>
      <c r="AA163" s="77">
        <v>0.45511615965767138</v>
      </c>
      <c r="AB163" s="77">
        <v>0.41111111111111109</v>
      </c>
      <c r="AC163" s="77">
        <v>2.1052631578947323E-2</v>
      </c>
      <c r="AD163" s="76">
        <v>0.77246481628181474</v>
      </c>
      <c r="AE163" s="77">
        <v>0.67133686405373205</v>
      </c>
      <c r="AF163" s="77">
        <v>0.60954514356459888</v>
      </c>
      <c r="AG163" s="77">
        <v>0.9424489401456092</v>
      </c>
      <c r="AH163" s="77">
        <v>0.72494424233900923</v>
      </c>
      <c r="AI163" s="77">
        <v>0.41337413551738522</v>
      </c>
      <c r="AJ163" s="77">
        <v>0.57844489679984856</v>
      </c>
      <c r="AK163" s="77">
        <v>0.43311363538439124</v>
      </c>
      <c r="AL163" s="77">
        <v>2.1052631578947323E-2</v>
      </c>
      <c r="AM163" s="76">
        <v>0.68444894130004863</v>
      </c>
      <c r="AN163" s="77">
        <v>0.69358910600066792</v>
      </c>
      <c r="AO163" s="78">
        <v>0.34420372125439574</v>
      </c>
      <c r="AP163" s="79">
        <v>0.56039274083954072</v>
      </c>
      <c r="AQ163" s="70">
        <v>1</v>
      </c>
      <c r="AR163" s="71">
        <v>0</v>
      </c>
      <c r="AS163" s="71">
        <v>0</v>
      </c>
      <c r="AT163" s="71">
        <v>0</v>
      </c>
      <c r="AU163" s="71">
        <v>1</v>
      </c>
      <c r="AV163" s="71" t="s">
        <v>3546</v>
      </c>
      <c r="AW163" s="72" t="s">
        <v>3422</v>
      </c>
    </row>
    <row r="164" spans="1:49">
      <c r="A164" s="23" t="s">
        <v>3912</v>
      </c>
      <c r="B164" s="23" t="s">
        <v>3725</v>
      </c>
      <c r="C164" s="23" t="s">
        <v>423</v>
      </c>
      <c r="D164" s="24" t="s">
        <v>1636</v>
      </c>
      <c r="E164" s="24" t="s">
        <v>1700</v>
      </c>
      <c r="F164" s="24" t="s">
        <v>1701</v>
      </c>
      <c r="G164" s="24" t="s">
        <v>1702</v>
      </c>
      <c r="H164" s="76">
        <v>0.83851191895538646</v>
      </c>
      <c r="I164" s="77">
        <v>0.67401641003929713</v>
      </c>
      <c r="J164" s="77">
        <v>0.82377358600171158</v>
      </c>
      <c r="K164" s="77">
        <v>0.70944714841736611</v>
      </c>
      <c r="L164" s="77">
        <v>0.47345436033794419</v>
      </c>
      <c r="M164" s="77">
        <v>0.96508917646569503</v>
      </c>
      <c r="N164" s="77">
        <v>0.84494185261068089</v>
      </c>
      <c r="O164" s="77" t="s">
        <v>3395</v>
      </c>
      <c r="P164" s="77">
        <v>0.67853051369132844</v>
      </c>
      <c r="Q164" s="77">
        <v>0.54585752487925621</v>
      </c>
      <c r="R164" s="77">
        <v>0.36708334468175563</v>
      </c>
      <c r="S164" s="77">
        <v>0.6470588235294118</v>
      </c>
      <c r="T164" s="77">
        <v>0.64518716577540103</v>
      </c>
      <c r="U164" s="77">
        <v>0.46260107120784183</v>
      </c>
      <c r="V164" s="77">
        <v>0.51785452440277424</v>
      </c>
      <c r="W164" s="77">
        <v>0</v>
      </c>
      <c r="X164" s="77">
        <v>0.2011225290338462</v>
      </c>
      <c r="Y164" s="77">
        <v>0.13268516872131353</v>
      </c>
      <c r="Z164" s="77">
        <v>0.43428571428571427</v>
      </c>
      <c r="AA164" s="77">
        <v>0.50734061651610785</v>
      </c>
      <c r="AB164" s="77">
        <v>0.41111111111111109</v>
      </c>
      <c r="AC164" s="77">
        <v>2.1052631578947323E-2</v>
      </c>
      <c r="AD164" s="76">
        <v>0.77876730499879843</v>
      </c>
      <c r="AE164" s="77">
        <v>0.73429261030460302</v>
      </c>
      <c r="AF164" s="77">
        <v>0.45647043478050592</v>
      </c>
      <c r="AG164" s="77">
        <v>0.64612299465240641</v>
      </c>
      <c r="AH164" s="77">
        <v>0.49022779780530801</v>
      </c>
      <c r="AI164" s="77">
        <v>0.1005612645169231</v>
      </c>
      <c r="AJ164" s="77">
        <v>0.2834854415035139</v>
      </c>
      <c r="AK164" s="77">
        <v>0.45922586381360947</v>
      </c>
      <c r="AL164" s="77">
        <v>2.1052631578947323E-2</v>
      </c>
      <c r="AM164" s="76">
        <v>0.65651011669463577</v>
      </c>
      <c r="AN164" s="77">
        <v>0.41230401899154584</v>
      </c>
      <c r="AO164" s="78">
        <v>0.2545879789653569</v>
      </c>
      <c r="AP164" s="79">
        <v>0.42555841486574342</v>
      </c>
      <c r="AQ164" s="70">
        <v>1</v>
      </c>
      <c r="AR164" s="71">
        <v>0</v>
      </c>
      <c r="AS164" s="71">
        <v>2</v>
      </c>
      <c r="AT164" s="71">
        <v>0</v>
      </c>
      <c r="AU164" s="71">
        <v>1</v>
      </c>
      <c r="AV164" s="71" t="s">
        <v>3553</v>
      </c>
      <c r="AW164" s="72" t="s">
        <v>3422</v>
      </c>
    </row>
    <row r="165" spans="1:49">
      <c r="A165" s="23" t="s">
        <v>3913</v>
      </c>
      <c r="B165" s="23" t="s">
        <v>3725</v>
      </c>
      <c r="C165" s="23" t="s">
        <v>428</v>
      </c>
      <c r="D165" s="24" t="s">
        <v>1636</v>
      </c>
      <c r="E165" s="24" t="s">
        <v>1737</v>
      </c>
      <c r="F165" s="24" t="s">
        <v>1738</v>
      </c>
      <c r="G165" s="24" t="s">
        <v>1739</v>
      </c>
      <c r="H165" s="76">
        <v>0.84789715154312928</v>
      </c>
      <c r="I165" s="77">
        <v>0.61952799440540396</v>
      </c>
      <c r="J165" s="77">
        <v>0.69141781738772867</v>
      </c>
      <c r="K165" s="77">
        <v>0.55833559426562462</v>
      </c>
      <c r="L165" s="77">
        <v>0.52146329705192207</v>
      </c>
      <c r="M165" s="77">
        <v>0.71084440800050497</v>
      </c>
      <c r="N165" s="77">
        <v>0.64616103567581862</v>
      </c>
      <c r="O165" s="77" t="s">
        <v>3395</v>
      </c>
      <c r="P165" s="77">
        <v>0.41379912577365219</v>
      </c>
      <c r="Q165" s="77">
        <v>0.54930281723434837</v>
      </c>
      <c r="R165" s="77">
        <v>0.14692324721092645</v>
      </c>
      <c r="S165" s="77">
        <v>0.94117647058823528</v>
      </c>
      <c r="T165" s="77">
        <v>0.70135622704722633</v>
      </c>
      <c r="U165" s="77">
        <v>0.62456410673467977</v>
      </c>
      <c r="V165" s="77">
        <v>0.74892628271749251</v>
      </c>
      <c r="W165" s="77">
        <v>0</v>
      </c>
      <c r="X165" s="77">
        <v>0</v>
      </c>
      <c r="Y165" s="77">
        <v>0.11952558078335068</v>
      </c>
      <c r="Z165" s="77">
        <v>0.74285714285714288</v>
      </c>
      <c r="AA165" s="77">
        <v>0.45882058995987762</v>
      </c>
      <c r="AB165" s="77">
        <v>0.41111111111111109</v>
      </c>
      <c r="AC165" s="77">
        <v>2.1052631578947323E-2</v>
      </c>
      <c r="AD165" s="76">
        <v>0.71961432111208723</v>
      </c>
      <c r="AE165" s="77">
        <v>0.57012069215350447</v>
      </c>
      <c r="AF165" s="77">
        <v>0.3481130322226374</v>
      </c>
      <c r="AG165" s="77">
        <v>0.82126634881773075</v>
      </c>
      <c r="AH165" s="77">
        <v>0.68674519472608608</v>
      </c>
      <c r="AI165" s="77">
        <v>0</v>
      </c>
      <c r="AJ165" s="77">
        <v>0.43119136182024675</v>
      </c>
      <c r="AK165" s="77">
        <v>0.43496585053549436</v>
      </c>
      <c r="AL165" s="77">
        <v>2.1052631578947323E-2</v>
      </c>
      <c r="AM165" s="76">
        <v>0.54594934849607635</v>
      </c>
      <c r="AN165" s="77">
        <v>0.50267051451460565</v>
      </c>
      <c r="AO165" s="78">
        <v>0.29573661464489615</v>
      </c>
      <c r="AP165" s="79">
        <v>0.44053900348744857</v>
      </c>
      <c r="AQ165" s="70">
        <v>1</v>
      </c>
      <c r="AR165" s="71">
        <v>0</v>
      </c>
      <c r="AS165" s="71">
        <v>0</v>
      </c>
      <c r="AT165" s="71">
        <v>0</v>
      </c>
      <c r="AU165" s="71">
        <v>1</v>
      </c>
      <c r="AV165" s="71" t="s">
        <v>3559</v>
      </c>
      <c r="AW165" s="72" t="s">
        <v>3422</v>
      </c>
    </row>
    <row r="166" spans="1:49">
      <c r="A166" s="23" t="s">
        <v>3914</v>
      </c>
      <c r="B166" s="23" t="s">
        <v>3725</v>
      </c>
      <c r="C166" s="23" t="s">
        <v>430</v>
      </c>
      <c r="D166" s="24" t="s">
        <v>1636</v>
      </c>
      <c r="E166" s="24" t="s">
        <v>1759</v>
      </c>
      <c r="F166" s="24" t="s">
        <v>1760</v>
      </c>
      <c r="G166" s="24" t="s">
        <v>1763</v>
      </c>
      <c r="H166" s="76">
        <v>0.82182787929493162</v>
      </c>
      <c r="I166" s="77">
        <v>0.52220405716522866</v>
      </c>
      <c r="J166" s="77">
        <v>0.40316805000970302</v>
      </c>
      <c r="K166" s="77">
        <v>0.57106096482646551</v>
      </c>
      <c r="L166" s="77">
        <v>0.54303670436032236</v>
      </c>
      <c r="M166" s="77">
        <v>0.53660352546688084</v>
      </c>
      <c r="N166" s="77">
        <v>0.47134088507432848</v>
      </c>
      <c r="O166" s="77" t="s">
        <v>3395</v>
      </c>
      <c r="P166" s="77">
        <v>0.53905546225044643</v>
      </c>
      <c r="Q166" s="77">
        <v>0.54440232599373517</v>
      </c>
      <c r="R166" s="77">
        <v>0.24044336759120674</v>
      </c>
      <c r="S166" s="77">
        <v>0.95294117647058929</v>
      </c>
      <c r="T166" s="77">
        <v>0.68438567102635139</v>
      </c>
      <c r="U166" s="77">
        <v>0.63455073204721069</v>
      </c>
      <c r="V166" s="77">
        <v>0.70989388162554645</v>
      </c>
      <c r="W166" s="77">
        <v>6.5690428368250384E-2</v>
      </c>
      <c r="X166" s="77">
        <v>0.38050682093111476</v>
      </c>
      <c r="Y166" s="77">
        <v>0.25689884023330539</v>
      </c>
      <c r="Z166" s="77">
        <v>0.66857142857142859</v>
      </c>
      <c r="AA166" s="77">
        <v>0.53898437002455379</v>
      </c>
      <c r="AB166" s="77">
        <v>0.41111111111111109</v>
      </c>
      <c r="AC166" s="77">
        <v>2.1052631578947323E-2</v>
      </c>
      <c r="AD166" s="76">
        <v>0.58239999548995447</v>
      </c>
      <c r="AE166" s="77">
        <v>0.53221950839568866</v>
      </c>
      <c r="AF166" s="77">
        <v>0.39242284679247097</v>
      </c>
      <c r="AG166" s="77">
        <v>0.81866342374847034</v>
      </c>
      <c r="AH166" s="77">
        <v>0.67222230683637862</v>
      </c>
      <c r="AI166" s="77">
        <v>0.22309862464968258</v>
      </c>
      <c r="AJ166" s="77">
        <v>0.46273513440236702</v>
      </c>
      <c r="AK166" s="77">
        <v>0.47504774056783244</v>
      </c>
      <c r="AL166" s="77">
        <v>2.1052631578947323E-2</v>
      </c>
      <c r="AM166" s="76">
        <v>0.50234745022603811</v>
      </c>
      <c r="AN166" s="77">
        <v>0.57132811841151054</v>
      </c>
      <c r="AO166" s="78">
        <v>0.31961183551638228</v>
      </c>
      <c r="AP166" s="79">
        <v>0.45771163001468484</v>
      </c>
      <c r="AQ166" s="70">
        <v>1</v>
      </c>
      <c r="AR166" s="71">
        <v>0</v>
      </c>
      <c r="AS166" s="71">
        <v>0</v>
      </c>
      <c r="AT166" s="71">
        <v>0</v>
      </c>
      <c r="AU166" s="71">
        <v>1</v>
      </c>
      <c r="AV166" s="71" t="s">
        <v>3564</v>
      </c>
      <c r="AW166" s="72" t="s">
        <v>3422</v>
      </c>
    </row>
    <row r="167" spans="1:49">
      <c r="A167" s="23" t="s">
        <v>3915</v>
      </c>
      <c r="B167" s="23" t="s">
        <v>3725</v>
      </c>
      <c r="C167" s="23" t="s">
        <v>432</v>
      </c>
      <c r="D167" s="24" t="s">
        <v>1636</v>
      </c>
      <c r="E167" s="24" t="s">
        <v>1787</v>
      </c>
      <c r="F167" s="24" t="s">
        <v>1799</v>
      </c>
      <c r="G167" s="24" t="s">
        <v>1804</v>
      </c>
      <c r="H167" s="76">
        <v>0.82404365599200347</v>
      </c>
      <c r="I167" s="77">
        <v>0.6979728238830798</v>
      </c>
      <c r="J167" s="77">
        <v>0.94914396635601639</v>
      </c>
      <c r="K167" s="77">
        <v>0.82290308240154808</v>
      </c>
      <c r="L167" s="77">
        <v>0.54981024738886575</v>
      </c>
      <c r="M167" s="77">
        <v>0.95664730575195256</v>
      </c>
      <c r="N167" s="77">
        <v>0.95312357921798996</v>
      </c>
      <c r="O167" s="77" t="s">
        <v>3395</v>
      </c>
      <c r="P167" s="77">
        <v>0.50086919371325433</v>
      </c>
      <c r="Q167" s="77">
        <v>0.61966373974066657</v>
      </c>
      <c r="R167" s="77">
        <v>1.8177422787154285E-2</v>
      </c>
      <c r="S167" s="77">
        <v>1</v>
      </c>
      <c r="T167" s="77">
        <v>0.71366535661362029</v>
      </c>
      <c r="U167" s="77">
        <v>0.68861939881943934</v>
      </c>
      <c r="V167" s="77">
        <v>0.83627936840686912</v>
      </c>
      <c r="W167" s="77">
        <v>0.1567957695951625</v>
      </c>
      <c r="X167" s="77">
        <v>0.43920624128965013</v>
      </c>
      <c r="Y167" s="77">
        <v>0.35639816366668375</v>
      </c>
      <c r="Z167" s="77">
        <v>0.81714285714285717</v>
      </c>
      <c r="AA167" s="77">
        <v>0.51556384689837498</v>
      </c>
      <c r="AB167" s="77">
        <v>0.41111111111111109</v>
      </c>
      <c r="AC167" s="77">
        <v>2.1052631578947323E-2</v>
      </c>
      <c r="AD167" s="76">
        <v>0.82372014874369981</v>
      </c>
      <c r="AE167" s="77">
        <v>0.75667068169472207</v>
      </c>
      <c r="AF167" s="77">
        <v>0.31892058126391043</v>
      </c>
      <c r="AG167" s="77">
        <v>0.85683267830681009</v>
      </c>
      <c r="AH167" s="77">
        <v>0.76244938361315429</v>
      </c>
      <c r="AI167" s="77">
        <v>0.29800100544240632</v>
      </c>
      <c r="AJ167" s="77">
        <v>0.58677051040477046</v>
      </c>
      <c r="AK167" s="77">
        <v>0.46333747900474304</v>
      </c>
      <c r="AL167" s="77">
        <v>2.1052631578947323E-2</v>
      </c>
      <c r="AM167" s="76">
        <v>0.63310380390077747</v>
      </c>
      <c r="AN167" s="77">
        <v>0.63909435578745688</v>
      </c>
      <c r="AO167" s="78">
        <v>0.357053540329487</v>
      </c>
      <c r="AP167" s="79">
        <v>0.53390001584937374</v>
      </c>
      <c r="AQ167" s="70">
        <v>1</v>
      </c>
      <c r="AR167" s="71">
        <v>0</v>
      </c>
      <c r="AS167" s="71">
        <v>2</v>
      </c>
      <c r="AT167" s="71">
        <v>0</v>
      </c>
      <c r="AU167" s="71">
        <v>1</v>
      </c>
      <c r="AV167" s="71" t="s">
        <v>3571</v>
      </c>
      <c r="AW167" s="72" t="s">
        <v>3422</v>
      </c>
    </row>
    <row r="168" spans="1:49">
      <c r="A168" s="23" t="s">
        <v>3916</v>
      </c>
      <c r="B168" s="23" t="s">
        <v>3725</v>
      </c>
      <c r="C168" s="23" t="s">
        <v>434</v>
      </c>
      <c r="D168" s="24" t="s">
        <v>1636</v>
      </c>
      <c r="E168" s="24" t="s">
        <v>1816</v>
      </c>
      <c r="F168" s="24" t="s">
        <v>1826</v>
      </c>
      <c r="G168" s="24" t="s">
        <v>1837</v>
      </c>
      <c r="H168" s="76">
        <v>0.79511676763342876</v>
      </c>
      <c r="I168" s="77">
        <v>0.72074252197831123</v>
      </c>
      <c r="J168" s="77">
        <v>0.75889766465376951</v>
      </c>
      <c r="K168" s="77">
        <v>0.99321678294737581</v>
      </c>
      <c r="L168" s="77">
        <v>0.51958882626075098</v>
      </c>
      <c r="M168" s="77">
        <v>0.85212158331045118</v>
      </c>
      <c r="N168" s="77">
        <v>0.85809319004165496</v>
      </c>
      <c r="O168" s="77" t="s">
        <v>3395</v>
      </c>
      <c r="P168" s="77">
        <v>0.59869013596462006</v>
      </c>
      <c r="Q168" s="77">
        <v>0.57874309735453933</v>
      </c>
      <c r="R168" s="77">
        <v>4.3034679659967705E-2</v>
      </c>
      <c r="S168" s="77">
        <v>1</v>
      </c>
      <c r="T168" s="77">
        <v>0.82016944784485535</v>
      </c>
      <c r="U168" s="77">
        <v>0.72128522519295091</v>
      </c>
      <c r="V168" s="77">
        <v>0.79191925133609897</v>
      </c>
      <c r="W168" s="77">
        <v>4.9588426778950194E-2</v>
      </c>
      <c r="X168" s="77">
        <v>0.50521920340733306</v>
      </c>
      <c r="Y168" s="77">
        <v>0.37854478726959717</v>
      </c>
      <c r="Z168" s="77">
        <v>0.65714285714285714</v>
      </c>
      <c r="AA168" s="77">
        <v>0.50140014606301642</v>
      </c>
      <c r="AB168" s="77">
        <v>0.41111111111111109</v>
      </c>
      <c r="AC168" s="77">
        <v>2.1052631578947323E-2</v>
      </c>
      <c r="AD168" s="76">
        <v>0.75825231808850313</v>
      </c>
      <c r="AE168" s="77">
        <v>0.76434210370497058</v>
      </c>
      <c r="AF168" s="77">
        <v>0.31088888850725349</v>
      </c>
      <c r="AG168" s="77">
        <v>0.91008472392242767</v>
      </c>
      <c r="AH168" s="77">
        <v>0.756602238264525</v>
      </c>
      <c r="AI168" s="77">
        <v>0.2774038150931416</v>
      </c>
      <c r="AJ168" s="77">
        <v>0.51784382220622716</v>
      </c>
      <c r="AK168" s="77">
        <v>0.45625562858706376</v>
      </c>
      <c r="AL168" s="77">
        <v>2.1052631578947323E-2</v>
      </c>
      <c r="AM168" s="76">
        <v>0.61116110343357566</v>
      </c>
      <c r="AN168" s="77">
        <v>0.64803025909336476</v>
      </c>
      <c r="AO168" s="78">
        <v>0.3317173607907461</v>
      </c>
      <c r="AP168" s="79">
        <v>0.51933244492968633</v>
      </c>
      <c r="AQ168" s="70">
        <v>1</v>
      </c>
      <c r="AR168" s="71">
        <v>1</v>
      </c>
      <c r="AS168" s="71">
        <v>0</v>
      </c>
      <c r="AT168" s="71">
        <v>0</v>
      </c>
      <c r="AU168" s="71">
        <v>1</v>
      </c>
      <c r="AV168" s="71" t="s">
        <v>3575</v>
      </c>
      <c r="AW168" s="72" t="s">
        <v>3422</v>
      </c>
    </row>
    <row r="169" spans="1:49">
      <c r="A169" s="23" t="s">
        <v>3917</v>
      </c>
      <c r="B169" s="23" t="s">
        <v>3725</v>
      </c>
      <c r="C169" s="23" t="s">
        <v>436</v>
      </c>
      <c r="D169" s="24" t="s">
        <v>1636</v>
      </c>
      <c r="E169" s="24" t="s">
        <v>1843</v>
      </c>
      <c r="F169" s="24" t="s">
        <v>1844</v>
      </c>
      <c r="G169" s="24" t="s">
        <v>1849</v>
      </c>
      <c r="H169" s="76">
        <v>0.76070473499480129</v>
      </c>
      <c r="I169" s="77">
        <v>0.35285381125547327</v>
      </c>
      <c r="J169" s="77">
        <v>0.19476105806828181</v>
      </c>
      <c r="K169" s="77">
        <v>0.87636649109867715</v>
      </c>
      <c r="L169" s="77">
        <v>0.58090140698849135</v>
      </c>
      <c r="M169" s="77">
        <v>0.11371252640935281</v>
      </c>
      <c r="N169" s="77">
        <v>7.9649362603324669E-2</v>
      </c>
      <c r="O169" s="77" t="s">
        <v>3395</v>
      </c>
      <c r="P169" s="77">
        <v>0</v>
      </c>
      <c r="Q169" s="77">
        <v>0.49183578530928385</v>
      </c>
      <c r="R169" s="77">
        <v>0.82664349317592223</v>
      </c>
      <c r="S169" s="77">
        <v>0.94117647058823528</v>
      </c>
      <c r="T169" s="77">
        <v>0.47081373622833583</v>
      </c>
      <c r="U169" s="77">
        <v>0.55936327635103189</v>
      </c>
      <c r="V169" s="77">
        <v>0.65767621790684549</v>
      </c>
      <c r="W169" s="77">
        <v>0.67093063539790432</v>
      </c>
      <c r="X169" s="77">
        <v>0.36623741174181779</v>
      </c>
      <c r="Y169" s="77">
        <v>0.31435167537709474</v>
      </c>
      <c r="Z169" s="77">
        <v>0.61142857142857143</v>
      </c>
      <c r="AA169" s="77">
        <v>0.43870239247879084</v>
      </c>
      <c r="AB169" s="77">
        <v>0.41111111111111109</v>
      </c>
      <c r="AC169" s="77">
        <v>2.1052631578947323E-2</v>
      </c>
      <c r="AD169" s="76">
        <v>0.43610653477285216</v>
      </c>
      <c r="AE169" s="77">
        <v>0.3301259574199692</v>
      </c>
      <c r="AF169" s="77">
        <v>0.65923963924260298</v>
      </c>
      <c r="AG169" s="77">
        <v>0.70599510340828553</v>
      </c>
      <c r="AH169" s="77">
        <v>0.60851974712893875</v>
      </c>
      <c r="AI169" s="77">
        <v>0.51858402356986111</v>
      </c>
      <c r="AJ169" s="77">
        <v>0.46289012340283309</v>
      </c>
      <c r="AK169" s="77">
        <v>0.42490675179495097</v>
      </c>
      <c r="AL169" s="77">
        <v>2.1052631578947323E-2</v>
      </c>
      <c r="AM169" s="76">
        <v>0.47515737714514145</v>
      </c>
      <c r="AN169" s="77">
        <v>0.61103295803569513</v>
      </c>
      <c r="AO169" s="78">
        <v>0.30294983559224381</v>
      </c>
      <c r="AP169" s="79">
        <v>0.45388555494945682</v>
      </c>
      <c r="AQ169" s="70">
        <v>1</v>
      </c>
      <c r="AR169" s="71">
        <v>1</v>
      </c>
      <c r="AS169" s="71">
        <v>2</v>
      </c>
      <c r="AT169" s="71">
        <v>0</v>
      </c>
      <c r="AU169" s="71">
        <v>1</v>
      </c>
      <c r="AV169" s="71" t="s">
        <v>3577</v>
      </c>
      <c r="AW169" s="72" t="s">
        <v>3422</v>
      </c>
    </row>
    <row r="170" spans="1:49">
      <c r="A170" s="23" t="s">
        <v>3918</v>
      </c>
      <c r="B170" s="23" t="s">
        <v>3725</v>
      </c>
      <c r="C170" s="23" t="s">
        <v>438</v>
      </c>
      <c r="D170" s="24" t="s">
        <v>1636</v>
      </c>
      <c r="E170" s="24" t="s">
        <v>1843</v>
      </c>
      <c r="F170" s="24" t="s">
        <v>1844</v>
      </c>
      <c r="G170" s="24" t="s">
        <v>1851</v>
      </c>
      <c r="H170" s="76">
        <v>0.76070473499480129</v>
      </c>
      <c r="I170" s="77">
        <v>0.55805543720423778</v>
      </c>
      <c r="J170" s="77">
        <v>0.41295757250618115</v>
      </c>
      <c r="K170" s="77">
        <v>0.90868639855682487</v>
      </c>
      <c r="L170" s="77">
        <v>0.51872231276868441</v>
      </c>
      <c r="M170" s="77">
        <v>0.76409567848352145</v>
      </c>
      <c r="N170" s="77">
        <v>0.40304058318342068</v>
      </c>
      <c r="O170" s="77" t="s">
        <v>3395</v>
      </c>
      <c r="P170" s="77">
        <v>0.40220445512562458</v>
      </c>
      <c r="Q170" s="77">
        <v>0.39666686396254358</v>
      </c>
      <c r="R170" s="77">
        <v>0.92989229819432029</v>
      </c>
      <c r="S170" s="77">
        <v>0.94117647058823528</v>
      </c>
      <c r="T170" s="77">
        <v>0.47081373622833583</v>
      </c>
      <c r="U170" s="77">
        <v>0.56975269870436407</v>
      </c>
      <c r="V170" s="77">
        <v>0.65767621790684549</v>
      </c>
      <c r="W170" s="77">
        <v>0</v>
      </c>
      <c r="X170" s="77">
        <v>0.1147041647860183</v>
      </c>
      <c r="Y170" s="77">
        <v>0.31435167537709474</v>
      </c>
      <c r="Z170" s="77">
        <v>0.61142857142857143</v>
      </c>
      <c r="AA170" s="77">
        <v>0.47448131348311307</v>
      </c>
      <c r="AB170" s="77">
        <v>0.41111111111111109</v>
      </c>
      <c r="AC170" s="77">
        <v>2.1052631578947323E-2</v>
      </c>
      <c r="AD170" s="76">
        <v>0.57723924823507344</v>
      </c>
      <c r="AE170" s="77">
        <v>0.59934988562361524</v>
      </c>
      <c r="AF170" s="77">
        <v>0.66327958107843199</v>
      </c>
      <c r="AG170" s="77">
        <v>0.70599510340828553</v>
      </c>
      <c r="AH170" s="77">
        <v>0.61371445830560478</v>
      </c>
      <c r="AI170" s="77">
        <v>5.7352082393009152E-2</v>
      </c>
      <c r="AJ170" s="77">
        <v>0.46289012340283309</v>
      </c>
      <c r="AK170" s="77">
        <v>0.44279621229711208</v>
      </c>
      <c r="AL170" s="77">
        <v>2.1052631578947323E-2</v>
      </c>
      <c r="AM170" s="76">
        <v>0.61328957164570685</v>
      </c>
      <c r="AN170" s="77">
        <v>0.45902054803563314</v>
      </c>
      <c r="AO170" s="78">
        <v>0.30891298909296416</v>
      </c>
      <c r="AP170" s="79">
        <v>0.45172471207758014</v>
      </c>
      <c r="AQ170" s="70">
        <v>1</v>
      </c>
      <c r="AR170" s="71">
        <v>0</v>
      </c>
      <c r="AS170" s="71">
        <v>0</v>
      </c>
      <c r="AT170" s="71">
        <v>0</v>
      </c>
      <c r="AU170" s="71">
        <v>1</v>
      </c>
      <c r="AV170" s="71" t="s">
        <v>3578</v>
      </c>
      <c r="AW170" s="72" t="s">
        <v>3422</v>
      </c>
    </row>
    <row r="171" spans="1:49">
      <c r="A171" s="23" t="s">
        <v>3919</v>
      </c>
      <c r="B171" s="23" t="s">
        <v>3725</v>
      </c>
      <c r="C171" s="23" t="s">
        <v>440</v>
      </c>
      <c r="D171" s="24" t="s">
        <v>1636</v>
      </c>
      <c r="E171" s="24" t="s">
        <v>1863</v>
      </c>
      <c r="F171" s="24" t="s">
        <v>1873</v>
      </c>
      <c r="G171" s="24" t="s">
        <v>1874</v>
      </c>
      <c r="H171" s="76">
        <v>0.75762429254793107</v>
      </c>
      <c r="I171" s="77">
        <v>0.61381135420001243</v>
      </c>
      <c r="J171" s="77">
        <v>1</v>
      </c>
      <c r="K171" s="77" t="s">
        <v>3395</v>
      </c>
      <c r="L171" s="77">
        <v>0.27330748707687197</v>
      </c>
      <c r="M171" s="77">
        <v>1</v>
      </c>
      <c r="N171" s="77">
        <v>1</v>
      </c>
      <c r="O171" s="77" t="s">
        <v>3395</v>
      </c>
      <c r="P171" s="77">
        <v>0.625</v>
      </c>
      <c r="Q171" s="77" t="s">
        <v>3395</v>
      </c>
      <c r="R171" s="77">
        <v>0</v>
      </c>
      <c r="S171" s="77" t="s">
        <v>3395</v>
      </c>
      <c r="T171" s="77">
        <v>0.31573674376650995</v>
      </c>
      <c r="U171" s="77">
        <v>5.7512509910657574E-2</v>
      </c>
      <c r="V171" s="77">
        <v>0.23369135304533009</v>
      </c>
      <c r="W171" s="77" t="s">
        <v>3395</v>
      </c>
      <c r="X171" s="77">
        <v>1</v>
      </c>
      <c r="Y171" s="77">
        <v>0.55605055680538995</v>
      </c>
      <c r="Z171" s="77">
        <v>0</v>
      </c>
      <c r="AA171" s="77">
        <v>0.60531072104364592</v>
      </c>
      <c r="AB171" s="77">
        <v>0.41111111111111109</v>
      </c>
      <c r="AC171" s="77">
        <v>2.1052631578947323E-2</v>
      </c>
      <c r="AD171" s="76">
        <v>0.79047854891598124</v>
      </c>
      <c r="AE171" s="77">
        <v>0.72457687176921803</v>
      </c>
      <c r="AF171" s="77">
        <v>0</v>
      </c>
      <c r="AG171" s="77">
        <v>0.31573674376650995</v>
      </c>
      <c r="AH171" s="77">
        <v>0.14560193147799383</v>
      </c>
      <c r="AI171" s="77">
        <v>1</v>
      </c>
      <c r="AJ171" s="77">
        <v>0.27802527840269498</v>
      </c>
      <c r="AK171" s="77">
        <v>0.50821091607737845</v>
      </c>
      <c r="AL171" s="77">
        <v>2.1052631578947323E-2</v>
      </c>
      <c r="AM171" s="76">
        <v>0.50501847356173313</v>
      </c>
      <c r="AN171" s="77">
        <v>0.48711289174816796</v>
      </c>
      <c r="AO171" s="78">
        <v>0.2690962753530069</v>
      </c>
      <c r="AP171" s="79">
        <v>0.41246842252326527</v>
      </c>
      <c r="AQ171" s="70">
        <v>1</v>
      </c>
      <c r="AR171" s="71">
        <v>1</v>
      </c>
      <c r="AS171" s="71">
        <v>0</v>
      </c>
      <c r="AT171" s="71">
        <v>1</v>
      </c>
      <c r="AU171" s="71">
        <v>0</v>
      </c>
      <c r="AV171" s="71" t="s">
        <v>3395</v>
      </c>
      <c r="AW171" s="72" t="s">
        <v>3422</v>
      </c>
    </row>
    <row r="172" spans="1:49">
      <c r="A172" s="23" t="s">
        <v>3920</v>
      </c>
      <c r="B172" s="23" t="s">
        <v>3725</v>
      </c>
      <c r="C172" s="23" t="s">
        <v>442</v>
      </c>
      <c r="D172" s="24" t="s">
        <v>1879</v>
      </c>
      <c r="E172" s="24" t="s">
        <v>1880</v>
      </c>
      <c r="F172" s="24" t="s">
        <v>1896</v>
      </c>
      <c r="G172" s="24" t="s">
        <v>1897</v>
      </c>
      <c r="H172" s="76">
        <v>0.38072281177829181</v>
      </c>
      <c r="I172" s="77">
        <v>0.71002367736204253</v>
      </c>
      <c r="J172" s="77">
        <v>0.9498344811082523</v>
      </c>
      <c r="K172" s="77" t="s">
        <v>3395</v>
      </c>
      <c r="L172" s="77">
        <v>0.17429142950372878</v>
      </c>
      <c r="M172" s="77">
        <v>1</v>
      </c>
      <c r="N172" s="77">
        <v>0.98495417603334801</v>
      </c>
      <c r="O172" s="77" t="s">
        <v>3395</v>
      </c>
      <c r="P172" s="77">
        <v>0.5</v>
      </c>
      <c r="Q172" s="77">
        <v>0.71391592378892255</v>
      </c>
      <c r="R172" s="77">
        <v>0.17960168276610056</v>
      </c>
      <c r="S172" s="77">
        <v>0.24705882352941277</v>
      </c>
      <c r="T172" s="77">
        <v>0.30293151214483599</v>
      </c>
      <c r="U172" s="77">
        <v>0.77233245922690852</v>
      </c>
      <c r="V172" s="77">
        <v>0.58609332579908235</v>
      </c>
      <c r="W172" s="77">
        <v>0.7548880585170552</v>
      </c>
      <c r="X172" s="77">
        <v>0.54964545417440269</v>
      </c>
      <c r="Y172" s="77">
        <v>0.54114480482592575</v>
      </c>
      <c r="Z172" s="77">
        <v>0.48</v>
      </c>
      <c r="AA172" s="77">
        <v>0.32436759059448439</v>
      </c>
      <c r="AB172" s="77" t="s">
        <v>3395</v>
      </c>
      <c r="AC172" s="77">
        <v>0.6947368421052631</v>
      </c>
      <c r="AD172" s="76">
        <v>0.68019365674952892</v>
      </c>
      <c r="AE172" s="77">
        <v>0.6648114013842692</v>
      </c>
      <c r="AF172" s="77">
        <v>0.44675880327751155</v>
      </c>
      <c r="AG172" s="77">
        <v>0.27499516783712441</v>
      </c>
      <c r="AH172" s="77">
        <v>0.67921289251299544</v>
      </c>
      <c r="AI172" s="77">
        <v>0.65226675634572895</v>
      </c>
      <c r="AJ172" s="77">
        <v>0.51057240241296287</v>
      </c>
      <c r="AK172" s="77">
        <v>0.32436759059448439</v>
      </c>
      <c r="AL172" s="77">
        <v>0.6947368421052631</v>
      </c>
      <c r="AM172" s="76">
        <v>0.59725462047043665</v>
      </c>
      <c r="AN172" s="77">
        <v>0.53549160556528286</v>
      </c>
      <c r="AO172" s="78">
        <v>0.50989227837090345</v>
      </c>
      <c r="AP172" s="79">
        <v>0.5469434249056031</v>
      </c>
      <c r="AQ172" s="70">
        <v>1</v>
      </c>
      <c r="AR172" s="71">
        <v>0</v>
      </c>
      <c r="AS172" s="71">
        <v>1</v>
      </c>
      <c r="AT172" s="71">
        <v>0</v>
      </c>
      <c r="AU172" s="71">
        <v>1</v>
      </c>
      <c r="AV172" s="71" t="s">
        <v>3581</v>
      </c>
      <c r="AW172" s="72" t="s">
        <v>3419</v>
      </c>
    </row>
    <row r="173" spans="1:49">
      <c r="A173" s="23" t="s">
        <v>3921</v>
      </c>
      <c r="B173" s="23" t="s">
        <v>3725</v>
      </c>
      <c r="C173" s="23" t="s">
        <v>444</v>
      </c>
      <c r="D173" s="24" t="s">
        <v>1925</v>
      </c>
      <c r="E173" s="24" t="s">
        <v>1926</v>
      </c>
      <c r="F173" s="24" t="s">
        <v>1927</v>
      </c>
      <c r="G173" s="24" t="s">
        <v>1928</v>
      </c>
      <c r="H173" s="76">
        <v>0.46695721519748506</v>
      </c>
      <c r="I173" s="77">
        <v>1</v>
      </c>
      <c r="J173" s="77">
        <v>1</v>
      </c>
      <c r="K173" s="77">
        <v>1</v>
      </c>
      <c r="L173" s="77">
        <v>0.50287885272726296</v>
      </c>
      <c r="M173" s="77">
        <v>1</v>
      </c>
      <c r="N173" s="77">
        <v>1</v>
      </c>
      <c r="O173" s="77" t="s">
        <v>3395</v>
      </c>
      <c r="P173" s="77">
        <v>0.625</v>
      </c>
      <c r="Q173" s="77">
        <v>0.24144194530516</v>
      </c>
      <c r="R173" s="77">
        <v>5.8151620612260688E-2</v>
      </c>
      <c r="S173" s="77">
        <v>0.25882352941176506</v>
      </c>
      <c r="T173" s="77">
        <v>0.48681141679015533</v>
      </c>
      <c r="U173" s="77">
        <v>0.84487772005605954</v>
      </c>
      <c r="V173" s="77">
        <v>0.92227478688465647</v>
      </c>
      <c r="W173" s="77">
        <v>0.5684992061345826</v>
      </c>
      <c r="X173" s="77">
        <v>0.48508491515213636</v>
      </c>
      <c r="Y173" s="77">
        <v>0.85647206066749193</v>
      </c>
      <c r="Z173" s="77">
        <v>0.85142857142857142</v>
      </c>
      <c r="AA173" s="77">
        <v>0.43239665161868907</v>
      </c>
      <c r="AB173" s="77">
        <v>8.4126984126984133E-2</v>
      </c>
      <c r="AC173" s="77">
        <v>0.68421052631578949</v>
      </c>
      <c r="AD173" s="76">
        <v>0.82231907173249497</v>
      </c>
      <c r="AE173" s="77">
        <v>0.82557577054545261</v>
      </c>
      <c r="AF173" s="77">
        <v>0.14979678295871035</v>
      </c>
      <c r="AG173" s="77">
        <v>0.37281747310096019</v>
      </c>
      <c r="AH173" s="77">
        <v>0.88357625347035795</v>
      </c>
      <c r="AI173" s="77">
        <v>0.52679206064335948</v>
      </c>
      <c r="AJ173" s="77">
        <v>0.85395031604803173</v>
      </c>
      <c r="AK173" s="77">
        <v>0.25826181787283659</v>
      </c>
      <c r="AL173" s="77">
        <v>0.68421052631578949</v>
      </c>
      <c r="AM173" s="76">
        <v>0.59923054174555268</v>
      </c>
      <c r="AN173" s="77">
        <v>0.59439526240489249</v>
      </c>
      <c r="AO173" s="78">
        <v>0.59880755341221936</v>
      </c>
      <c r="AP173" s="79">
        <v>0.59747578207931018</v>
      </c>
      <c r="AQ173" s="70">
        <v>1</v>
      </c>
      <c r="AR173" s="71">
        <v>0</v>
      </c>
      <c r="AS173" s="71">
        <v>0</v>
      </c>
      <c r="AT173" s="71">
        <v>0</v>
      </c>
      <c r="AU173" s="71">
        <v>1</v>
      </c>
      <c r="AV173" s="71" t="s">
        <v>3582</v>
      </c>
      <c r="AW173" s="72" t="s">
        <v>3419</v>
      </c>
    </row>
    <row r="174" spans="1:49">
      <c r="A174" s="23" t="s">
        <v>3922</v>
      </c>
      <c r="B174" s="23" t="s">
        <v>3725</v>
      </c>
      <c r="C174" s="23" t="s">
        <v>446</v>
      </c>
      <c r="D174" s="24" t="s">
        <v>1977</v>
      </c>
      <c r="E174" s="24" t="s">
        <v>1978</v>
      </c>
      <c r="F174" s="24" t="s">
        <v>1991</v>
      </c>
      <c r="G174" s="24" t="s">
        <v>1992</v>
      </c>
      <c r="H174" s="76">
        <v>0.7065444955083473</v>
      </c>
      <c r="I174" s="77">
        <v>0.49638001070573995</v>
      </c>
      <c r="J174" s="77">
        <v>0.96660021509562299</v>
      </c>
      <c r="K174" s="77">
        <v>0.97592258096158424</v>
      </c>
      <c r="L174" s="77">
        <v>0.57243990272301348</v>
      </c>
      <c r="M174" s="77">
        <v>1</v>
      </c>
      <c r="N174" s="77">
        <v>0.94092106189702207</v>
      </c>
      <c r="O174" s="77" t="s">
        <v>3395</v>
      </c>
      <c r="P174" s="77">
        <v>0.45958202048112812</v>
      </c>
      <c r="Q174" s="77">
        <v>0.49778435328475557</v>
      </c>
      <c r="R174" s="77">
        <v>0</v>
      </c>
      <c r="S174" s="77">
        <v>0.79040096266906545</v>
      </c>
      <c r="T174" s="77">
        <v>0.78375307151330742</v>
      </c>
      <c r="U174" s="77">
        <v>0.85771590289438737</v>
      </c>
      <c r="V174" s="77">
        <v>0.88911189515696387</v>
      </c>
      <c r="W174" s="77">
        <v>0.50593176955431385</v>
      </c>
      <c r="X174" s="77">
        <v>0.31130092131027576</v>
      </c>
      <c r="Y174" s="77">
        <v>0.36612564613122411</v>
      </c>
      <c r="Z174" s="77">
        <v>0.66285714285714281</v>
      </c>
      <c r="AA174" s="77">
        <v>0.49652217343495186</v>
      </c>
      <c r="AB174" s="77">
        <v>0.28571428571428564</v>
      </c>
      <c r="AC174" s="77">
        <v>0.52631578947368429</v>
      </c>
      <c r="AD174" s="76">
        <v>0.72317490710323673</v>
      </c>
      <c r="AE174" s="77">
        <v>0.78977311321254962</v>
      </c>
      <c r="AF174" s="77">
        <v>0.24889217664237778</v>
      </c>
      <c r="AG174" s="77">
        <v>0.78707701709118649</v>
      </c>
      <c r="AH174" s="77">
        <v>0.87341389902567568</v>
      </c>
      <c r="AI174" s="77">
        <v>0.4086163454322948</v>
      </c>
      <c r="AJ174" s="77">
        <v>0.51449139449418346</v>
      </c>
      <c r="AK174" s="77">
        <v>0.39111822957461873</v>
      </c>
      <c r="AL174" s="77">
        <v>0.52631578947368429</v>
      </c>
      <c r="AM174" s="76">
        <v>0.58728006565272139</v>
      </c>
      <c r="AN174" s="77">
        <v>0.68970242051638564</v>
      </c>
      <c r="AO174" s="78">
        <v>0.47730847118082886</v>
      </c>
      <c r="AP174" s="79">
        <v>0.58149777850728812</v>
      </c>
      <c r="AQ174" s="70">
        <v>1</v>
      </c>
      <c r="AR174" s="71">
        <v>0</v>
      </c>
      <c r="AS174" s="71">
        <v>0</v>
      </c>
      <c r="AT174" s="71">
        <v>1</v>
      </c>
      <c r="AU174" s="71">
        <v>1</v>
      </c>
      <c r="AV174" s="71" t="s">
        <v>3588</v>
      </c>
      <c r="AW174" s="72" t="s">
        <v>3422</v>
      </c>
    </row>
    <row r="175" spans="1:49">
      <c r="A175" s="23" t="s">
        <v>3923</v>
      </c>
      <c r="B175" s="23" t="s">
        <v>3725</v>
      </c>
      <c r="C175" s="23" t="s">
        <v>448</v>
      </c>
      <c r="D175" s="24" t="s">
        <v>1998</v>
      </c>
      <c r="E175" s="24" t="s">
        <v>1999</v>
      </c>
      <c r="F175" s="24" t="s">
        <v>2000</v>
      </c>
      <c r="G175" s="24" t="s">
        <v>2001</v>
      </c>
      <c r="H175" s="76">
        <v>0.45656184819290946</v>
      </c>
      <c r="I175" s="77">
        <v>0.54695290935899932</v>
      </c>
      <c r="J175" s="77">
        <v>0.99999087951810317</v>
      </c>
      <c r="K175" s="77">
        <v>0</v>
      </c>
      <c r="L175" s="77">
        <v>0.94922461230615329</v>
      </c>
      <c r="M175" s="77">
        <v>0.99999223937788084</v>
      </c>
      <c r="N175" s="77">
        <v>0.99998957165388735</v>
      </c>
      <c r="O175" s="77" t="s">
        <v>3395</v>
      </c>
      <c r="P175" s="77">
        <v>0.49999575677129754</v>
      </c>
      <c r="Q175" s="77">
        <v>0.9574875876046276</v>
      </c>
      <c r="R175" s="77">
        <v>0.19056859315568545</v>
      </c>
      <c r="S175" s="77">
        <v>0.9058823529411768</v>
      </c>
      <c r="T175" s="77">
        <v>0.71294697506603955</v>
      </c>
      <c r="U175" s="77">
        <v>0.70971502793519792</v>
      </c>
      <c r="V175" s="77">
        <v>0.60715786729751564</v>
      </c>
      <c r="W175" s="77" t="s">
        <v>3395</v>
      </c>
      <c r="X175" s="77">
        <v>0.26113275530792779</v>
      </c>
      <c r="Y175" s="77">
        <v>0.43192577163416013</v>
      </c>
      <c r="Z175" s="77">
        <v>0.94285714285714284</v>
      </c>
      <c r="AA175" s="77">
        <v>0.69411945612992709</v>
      </c>
      <c r="AB175" s="77" t="s">
        <v>3395</v>
      </c>
      <c r="AC175" s="77">
        <v>1</v>
      </c>
      <c r="AD175" s="76">
        <v>0.66783521235667065</v>
      </c>
      <c r="AE175" s="77">
        <v>0.68984043602184375</v>
      </c>
      <c r="AF175" s="77">
        <v>0.57402809038015656</v>
      </c>
      <c r="AG175" s="77">
        <v>0.80941466400360818</v>
      </c>
      <c r="AH175" s="77">
        <v>0.65843644761635678</v>
      </c>
      <c r="AI175" s="77">
        <v>0.26113275530792779</v>
      </c>
      <c r="AJ175" s="77">
        <v>0.68739145724565143</v>
      </c>
      <c r="AK175" s="77">
        <v>0.69411945612992709</v>
      </c>
      <c r="AL175" s="77">
        <v>1</v>
      </c>
      <c r="AM175" s="76">
        <v>0.64390124625289025</v>
      </c>
      <c r="AN175" s="77">
        <v>0.57632795564263084</v>
      </c>
      <c r="AO175" s="78">
        <v>0.7938369711251928</v>
      </c>
      <c r="AP175" s="79">
        <v>0.6683705158587957</v>
      </c>
      <c r="AQ175" s="70">
        <v>1</v>
      </c>
      <c r="AR175" s="71">
        <v>1</v>
      </c>
      <c r="AS175" s="71">
        <v>0</v>
      </c>
      <c r="AT175" s="71">
        <v>0</v>
      </c>
      <c r="AU175" s="71">
        <v>0</v>
      </c>
      <c r="AV175" s="71" t="s">
        <v>3395</v>
      </c>
      <c r="AW175" s="72" t="s">
        <v>3421</v>
      </c>
    </row>
    <row r="176" spans="1:49">
      <c r="A176" s="23" t="s">
        <v>3924</v>
      </c>
      <c r="B176" s="23" t="s">
        <v>3725</v>
      </c>
      <c r="C176" s="23" t="s">
        <v>450</v>
      </c>
      <c r="D176" s="24" t="s">
        <v>2005</v>
      </c>
      <c r="E176" s="24" t="s">
        <v>2006</v>
      </c>
      <c r="F176" s="24" t="s">
        <v>2007</v>
      </c>
      <c r="G176" s="24" t="s">
        <v>2008</v>
      </c>
      <c r="H176" s="76">
        <v>0.59275886612709883</v>
      </c>
      <c r="I176" s="77">
        <v>0.23607265896919316</v>
      </c>
      <c r="J176" s="77">
        <v>0.26659217027353005</v>
      </c>
      <c r="K176" s="77">
        <v>0.85002504752366603</v>
      </c>
      <c r="L176" s="77">
        <v>0.2558866550132603</v>
      </c>
      <c r="M176" s="77">
        <v>0.72425558448098637</v>
      </c>
      <c r="N176" s="77">
        <v>0.3191944210818089</v>
      </c>
      <c r="O176" s="77" t="s">
        <v>3395</v>
      </c>
      <c r="P176" s="77">
        <v>0.36807580158860964</v>
      </c>
      <c r="Q176" s="77">
        <v>0.69476099255771528</v>
      </c>
      <c r="R176" s="77">
        <v>0.12424292534764106</v>
      </c>
      <c r="S176" s="77">
        <v>0.9058823529411768</v>
      </c>
      <c r="T176" s="77">
        <v>0.67262096514399849</v>
      </c>
      <c r="U176" s="77">
        <v>0.54606007151662517</v>
      </c>
      <c r="V176" s="77">
        <v>0.46443832933134704</v>
      </c>
      <c r="W176" s="77">
        <v>0</v>
      </c>
      <c r="X176" s="77">
        <v>0.23764777421061611</v>
      </c>
      <c r="Y176" s="77">
        <v>0.66641531636324292</v>
      </c>
      <c r="Z176" s="77">
        <v>0.30285714285714282</v>
      </c>
      <c r="AA176" s="77">
        <v>0.48528743944447256</v>
      </c>
      <c r="AB176" s="77">
        <v>0.53817878028404331</v>
      </c>
      <c r="AC176" s="77">
        <v>0</v>
      </c>
      <c r="AD176" s="76">
        <v>0.36514123178994068</v>
      </c>
      <c r="AE176" s="77">
        <v>0.50348750193766612</v>
      </c>
      <c r="AF176" s="77">
        <v>0.40950195895267816</v>
      </c>
      <c r="AG176" s="77">
        <v>0.78925165904258765</v>
      </c>
      <c r="AH176" s="77">
        <v>0.50524920042398613</v>
      </c>
      <c r="AI176" s="77">
        <v>0.11882388710530806</v>
      </c>
      <c r="AJ176" s="77">
        <v>0.48463622961019287</v>
      </c>
      <c r="AK176" s="77">
        <v>0.51173310986425791</v>
      </c>
      <c r="AL176" s="77">
        <v>0</v>
      </c>
      <c r="AM176" s="76">
        <v>0.42604356422676171</v>
      </c>
      <c r="AN176" s="77">
        <v>0.47110824885729391</v>
      </c>
      <c r="AO176" s="78">
        <v>0.3321231131581503</v>
      </c>
      <c r="AP176" s="79">
        <v>0.40761378664768078</v>
      </c>
      <c r="AQ176" s="70">
        <v>1</v>
      </c>
      <c r="AR176" s="71">
        <v>1</v>
      </c>
      <c r="AS176" s="71">
        <v>2</v>
      </c>
      <c r="AT176" s="71">
        <v>0</v>
      </c>
      <c r="AU176" s="71">
        <v>1</v>
      </c>
      <c r="AV176" s="71" t="s">
        <v>3589</v>
      </c>
      <c r="AW176" s="72" t="s">
        <v>3420</v>
      </c>
    </row>
    <row r="177" spans="1:49">
      <c r="A177" s="23" t="s">
        <v>3925</v>
      </c>
      <c r="B177" s="23" t="s">
        <v>3725</v>
      </c>
      <c r="C177" s="23" t="s">
        <v>452</v>
      </c>
      <c r="D177" s="24" t="s">
        <v>2005</v>
      </c>
      <c r="E177" s="24" t="s">
        <v>2006</v>
      </c>
      <c r="F177" s="24" t="s">
        <v>2027</v>
      </c>
      <c r="G177" s="24" t="s">
        <v>2028</v>
      </c>
      <c r="H177" s="76">
        <v>0.43648150265746666</v>
      </c>
      <c r="I177" s="77">
        <v>0.45077367581624184</v>
      </c>
      <c r="J177" s="77">
        <v>0.61831767691972639</v>
      </c>
      <c r="K177" s="77">
        <v>0.83656590500524097</v>
      </c>
      <c r="L177" s="77">
        <v>0.24808933114944207</v>
      </c>
      <c r="M177" s="77">
        <v>0.75219555349643241</v>
      </c>
      <c r="N177" s="77">
        <v>0.74344517975557078</v>
      </c>
      <c r="O177" s="77" t="s">
        <v>3395</v>
      </c>
      <c r="P177" s="77">
        <v>0.37402293459602998</v>
      </c>
      <c r="Q177" s="77">
        <v>0.9521866133069079</v>
      </c>
      <c r="R177" s="77">
        <v>0.14782325534705043</v>
      </c>
      <c r="S177" s="77">
        <v>0.92941176470588305</v>
      </c>
      <c r="T177" s="77">
        <v>0.9000225500934218</v>
      </c>
      <c r="U177" s="77">
        <v>0.39831990062818884</v>
      </c>
      <c r="V177" s="77">
        <v>0.44696992341273994</v>
      </c>
      <c r="W177" s="77">
        <v>0.92841937986277223</v>
      </c>
      <c r="X177" s="77">
        <v>0.52817895554000294</v>
      </c>
      <c r="Y177" s="77">
        <v>0.76785714285714257</v>
      </c>
      <c r="Z177" s="77">
        <v>0.20571428571428574</v>
      </c>
      <c r="AA177" s="77">
        <v>0.3968594404831966</v>
      </c>
      <c r="AB177" s="77">
        <v>0.53817878028404331</v>
      </c>
      <c r="AC177" s="77">
        <v>0</v>
      </c>
      <c r="AD177" s="76">
        <v>0.50185761846447829</v>
      </c>
      <c r="AE177" s="77">
        <v>0.59086378080054325</v>
      </c>
      <c r="AF177" s="77">
        <v>0.55000493432697917</v>
      </c>
      <c r="AG177" s="77">
        <v>0.91471715739965243</v>
      </c>
      <c r="AH177" s="77">
        <v>0.42264491202046439</v>
      </c>
      <c r="AI177" s="77">
        <v>0.72829916770138758</v>
      </c>
      <c r="AJ177" s="77">
        <v>0.48678571428571416</v>
      </c>
      <c r="AK177" s="77">
        <v>0.46751911038361993</v>
      </c>
      <c r="AL177" s="77">
        <v>0</v>
      </c>
      <c r="AM177" s="76">
        <v>0.54757544453066698</v>
      </c>
      <c r="AN177" s="77">
        <v>0.68855374570716821</v>
      </c>
      <c r="AO177" s="78">
        <v>0.31810160822311134</v>
      </c>
      <c r="AP177" s="79">
        <v>0.50561546530611756</v>
      </c>
      <c r="AQ177" s="70">
        <v>1</v>
      </c>
      <c r="AR177" s="71">
        <v>3</v>
      </c>
      <c r="AS177" s="71">
        <v>2</v>
      </c>
      <c r="AT177" s="71">
        <v>0</v>
      </c>
      <c r="AU177" s="71">
        <v>0</v>
      </c>
      <c r="AV177" s="71" t="s">
        <v>3395</v>
      </c>
      <c r="AW177" s="72" t="s">
        <v>3420</v>
      </c>
    </row>
    <row r="178" spans="1:49">
      <c r="A178" s="23" t="s">
        <v>3926</v>
      </c>
      <c r="B178" s="23" t="s">
        <v>3725</v>
      </c>
      <c r="C178" s="23" t="s">
        <v>455</v>
      </c>
      <c r="D178" s="24" t="s">
        <v>2005</v>
      </c>
      <c r="E178" s="24" t="s">
        <v>2006</v>
      </c>
      <c r="F178" s="24" t="s">
        <v>2027</v>
      </c>
      <c r="G178" s="24" t="s">
        <v>2032</v>
      </c>
      <c r="H178" s="76">
        <v>0.43648150265746666</v>
      </c>
      <c r="I178" s="77">
        <v>0.32688566111275735</v>
      </c>
      <c r="J178" s="77">
        <v>0.3576503261397056</v>
      </c>
      <c r="K178" s="77">
        <v>0.88592380288149986</v>
      </c>
      <c r="L178" s="77">
        <v>0.24027756371436301</v>
      </c>
      <c r="M178" s="77">
        <v>0.75574511937933675</v>
      </c>
      <c r="N178" s="77">
        <v>0.69700536802345781</v>
      </c>
      <c r="O178" s="77" t="s">
        <v>3395</v>
      </c>
      <c r="P178" s="77">
        <v>0.48915640838574403</v>
      </c>
      <c r="Q178" s="77">
        <v>0.97669283611383717</v>
      </c>
      <c r="R178" s="77">
        <v>0.21342277545524976</v>
      </c>
      <c r="S178" s="77">
        <v>0.92941176470588305</v>
      </c>
      <c r="T178" s="77">
        <v>0.9000225500934218</v>
      </c>
      <c r="U178" s="77">
        <v>0.51440501218246826</v>
      </c>
      <c r="V178" s="77">
        <v>0.44696992341273994</v>
      </c>
      <c r="W178" s="77">
        <v>0.639675681031739</v>
      </c>
      <c r="X178" s="77">
        <v>0.39281637078343623</v>
      </c>
      <c r="Y178" s="77">
        <v>0.76785714285714257</v>
      </c>
      <c r="Z178" s="77">
        <v>0.20571428571428574</v>
      </c>
      <c r="AA178" s="77">
        <v>0.43263836148751883</v>
      </c>
      <c r="AB178" s="77">
        <v>0.53817878028404331</v>
      </c>
      <c r="AC178" s="77">
        <v>0</v>
      </c>
      <c r="AD178" s="76">
        <v>0.3736724966366432</v>
      </c>
      <c r="AE178" s="77">
        <v>0.61362165247688039</v>
      </c>
      <c r="AF178" s="77">
        <v>0.59505780578454348</v>
      </c>
      <c r="AG178" s="77">
        <v>0.91471715739965243</v>
      </c>
      <c r="AH178" s="77">
        <v>0.48068746779760407</v>
      </c>
      <c r="AI178" s="77">
        <v>0.51624602590758761</v>
      </c>
      <c r="AJ178" s="77">
        <v>0.48678571428571416</v>
      </c>
      <c r="AK178" s="77">
        <v>0.48540857088578104</v>
      </c>
      <c r="AL178" s="77">
        <v>0</v>
      </c>
      <c r="AM178" s="76">
        <v>0.527450651632689</v>
      </c>
      <c r="AN178" s="77">
        <v>0.63721688370161467</v>
      </c>
      <c r="AO178" s="78">
        <v>0.32406476172383175</v>
      </c>
      <c r="AP178" s="79">
        <v>0.48690518090779639</v>
      </c>
      <c r="AQ178" s="70">
        <v>1</v>
      </c>
      <c r="AR178" s="71">
        <v>1</v>
      </c>
      <c r="AS178" s="71">
        <v>0</v>
      </c>
      <c r="AT178" s="71">
        <v>0</v>
      </c>
      <c r="AU178" s="71">
        <v>1</v>
      </c>
      <c r="AV178" s="71" t="s">
        <v>3590</v>
      </c>
      <c r="AW178" s="72" t="s">
        <v>3420</v>
      </c>
    </row>
    <row r="179" spans="1:49">
      <c r="A179" s="23" t="s">
        <v>3927</v>
      </c>
      <c r="B179" s="23" t="s">
        <v>3725</v>
      </c>
      <c r="C179" s="23" t="s">
        <v>457</v>
      </c>
      <c r="D179" s="24" t="s">
        <v>2005</v>
      </c>
      <c r="E179" s="24" t="s">
        <v>2006</v>
      </c>
      <c r="F179" s="24" t="s">
        <v>2027</v>
      </c>
      <c r="G179" s="24" t="s">
        <v>2034</v>
      </c>
      <c r="H179" s="76">
        <v>0.43648150265746666</v>
      </c>
      <c r="I179" s="77">
        <v>0.23269096376433313</v>
      </c>
      <c r="J179" s="77">
        <v>0.44534039444224788</v>
      </c>
      <c r="K179" s="77">
        <v>0.87729994666264843</v>
      </c>
      <c r="L179" s="77">
        <v>0.23865829882539177</v>
      </c>
      <c r="M179" s="77">
        <v>0.81398532416637392</v>
      </c>
      <c r="N179" s="77">
        <v>0.57430957257355542</v>
      </c>
      <c r="O179" s="77" t="s">
        <v>3395</v>
      </c>
      <c r="P179" s="77">
        <v>0.41595389379330805</v>
      </c>
      <c r="Q179" s="77">
        <v>0.894729508338721</v>
      </c>
      <c r="R179" s="77">
        <v>0.29095455827264016</v>
      </c>
      <c r="S179" s="77">
        <v>0.92941176470588305</v>
      </c>
      <c r="T179" s="77">
        <v>0.9000225500934218</v>
      </c>
      <c r="U179" s="77">
        <v>0.46823217167924258</v>
      </c>
      <c r="V179" s="77">
        <v>0.44696992341273994</v>
      </c>
      <c r="W179" s="77">
        <v>0.91403147835093324</v>
      </c>
      <c r="X179" s="77">
        <v>0.59411352328420686</v>
      </c>
      <c r="Y179" s="77">
        <v>0.76785714285714257</v>
      </c>
      <c r="Z179" s="77">
        <v>0.20571428571428574</v>
      </c>
      <c r="AA179" s="77">
        <v>0.43263836148751883</v>
      </c>
      <c r="AB179" s="77">
        <v>0.53817878028404331</v>
      </c>
      <c r="AC179" s="77">
        <v>0</v>
      </c>
      <c r="AD179" s="76">
        <v>0.37150428695468252</v>
      </c>
      <c r="AE179" s="77">
        <v>0.58404140720425546</v>
      </c>
      <c r="AF179" s="77">
        <v>0.59284203330568053</v>
      </c>
      <c r="AG179" s="77">
        <v>0.91471715739965243</v>
      </c>
      <c r="AH179" s="77">
        <v>0.45760104754599129</v>
      </c>
      <c r="AI179" s="77">
        <v>0.75407250081757005</v>
      </c>
      <c r="AJ179" s="77">
        <v>0.48678571428571416</v>
      </c>
      <c r="AK179" s="77">
        <v>0.48540857088578104</v>
      </c>
      <c r="AL179" s="77">
        <v>0</v>
      </c>
      <c r="AM179" s="76">
        <v>0.51612924248820613</v>
      </c>
      <c r="AN179" s="77">
        <v>0.70879690192107125</v>
      </c>
      <c r="AO179" s="78">
        <v>0.32406476172383175</v>
      </c>
      <c r="AP179" s="79">
        <v>0.50379097964704711</v>
      </c>
      <c r="AQ179" s="70">
        <v>1</v>
      </c>
      <c r="AR179" s="71">
        <v>1</v>
      </c>
      <c r="AS179" s="71">
        <v>0</v>
      </c>
      <c r="AT179" s="71">
        <v>0</v>
      </c>
      <c r="AU179" s="71">
        <v>0</v>
      </c>
      <c r="AV179" s="71" t="s">
        <v>3395</v>
      </c>
      <c r="AW179" s="72" t="s">
        <v>3420</v>
      </c>
    </row>
    <row r="180" spans="1:49">
      <c r="A180" s="23" t="s">
        <v>3928</v>
      </c>
      <c r="B180" s="23" t="s">
        <v>3725</v>
      </c>
      <c r="C180" s="23" t="s">
        <v>459</v>
      </c>
      <c r="D180" s="24" t="s">
        <v>2005</v>
      </c>
      <c r="E180" s="24" t="s">
        <v>2006</v>
      </c>
      <c r="F180" s="24" t="s">
        <v>2036</v>
      </c>
      <c r="G180" s="24" t="s">
        <v>2037</v>
      </c>
      <c r="H180" s="76">
        <v>0.57907747936354048</v>
      </c>
      <c r="I180" s="77">
        <v>0.55705089949380804</v>
      </c>
      <c r="J180" s="77">
        <v>0.96157344614366291</v>
      </c>
      <c r="K180" s="77">
        <v>0.93618204418919126</v>
      </c>
      <c r="L180" s="77">
        <v>0.30384331562401101</v>
      </c>
      <c r="M180" s="77">
        <v>1</v>
      </c>
      <c r="N180" s="77">
        <v>0.94266488445977226</v>
      </c>
      <c r="O180" s="77" t="s">
        <v>3395</v>
      </c>
      <c r="P180" s="77">
        <v>0.61705900413406201</v>
      </c>
      <c r="Q180" s="77">
        <v>0.83616106159561299</v>
      </c>
      <c r="R180" s="77">
        <v>8.3959323025728075E-2</v>
      </c>
      <c r="S180" s="77">
        <v>0.98823529411764777</v>
      </c>
      <c r="T180" s="77">
        <v>0.72944720056697376</v>
      </c>
      <c r="U180" s="77">
        <v>0.5101772908777531</v>
      </c>
      <c r="V180" s="77">
        <v>0.50103447931013778</v>
      </c>
      <c r="W180" s="77">
        <v>0.61572613490123362</v>
      </c>
      <c r="X180" s="77">
        <v>0.86803979638106743</v>
      </c>
      <c r="Y180" s="77">
        <v>0.71950320556171721</v>
      </c>
      <c r="Z180" s="77">
        <v>0.47428571428571431</v>
      </c>
      <c r="AA180" s="77">
        <v>0.40450058409777523</v>
      </c>
      <c r="AB180" s="77">
        <v>0.53817878028404331</v>
      </c>
      <c r="AC180" s="77">
        <v>0</v>
      </c>
      <c r="AD180" s="76">
        <v>0.69923394166700381</v>
      </c>
      <c r="AE180" s="77">
        <v>0.75994984968140733</v>
      </c>
      <c r="AF180" s="77">
        <v>0.46006019231067052</v>
      </c>
      <c r="AG180" s="77">
        <v>0.85884124734231082</v>
      </c>
      <c r="AH180" s="77">
        <v>0.50560588509394544</v>
      </c>
      <c r="AI180" s="77">
        <v>0.74188296564115053</v>
      </c>
      <c r="AJ180" s="77">
        <v>0.59689445992371581</v>
      </c>
      <c r="AK180" s="77">
        <v>0.47133968219090927</v>
      </c>
      <c r="AL180" s="77">
        <v>0</v>
      </c>
      <c r="AM180" s="76">
        <v>0.63974799455302722</v>
      </c>
      <c r="AN180" s="77">
        <v>0.70211003269246897</v>
      </c>
      <c r="AO180" s="78">
        <v>0.35607804737154169</v>
      </c>
      <c r="AP180" s="79">
        <v>0.55439763543829623</v>
      </c>
      <c r="AQ180" s="70">
        <v>1</v>
      </c>
      <c r="AR180" s="71">
        <v>0</v>
      </c>
      <c r="AS180" s="71">
        <v>2</v>
      </c>
      <c r="AT180" s="71">
        <v>0</v>
      </c>
      <c r="AU180" s="71">
        <v>0</v>
      </c>
      <c r="AV180" s="71" t="s">
        <v>3395</v>
      </c>
      <c r="AW180" s="72" t="s">
        <v>3420</v>
      </c>
    </row>
    <row r="181" spans="1:49">
      <c r="A181" s="23" t="s">
        <v>3929</v>
      </c>
      <c r="B181" s="23" t="s">
        <v>3725</v>
      </c>
      <c r="C181" s="23" t="s">
        <v>461</v>
      </c>
      <c r="D181" s="24" t="s">
        <v>2005</v>
      </c>
      <c r="E181" s="24" t="s">
        <v>2006</v>
      </c>
      <c r="F181" s="24" t="s">
        <v>2036</v>
      </c>
      <c r="G181" s="24" t="s">
        <v>2039</v>
      </c>
      <c r="H181" s="76">
        <v>0.57907747936354048</v>
      </c>
      <c r="I181" s="77">
        <v>0.50865529091410311</v>
      </c>
      <c r="J181" s="77">
        <v>0.80874600786151829</v>
      </c>
      <c r="K181" s="77">
        <v>0.79497482160340216</v>
      </c>
      <c r="L181" s="77">
        <v>0.31917890590094183</v>
      </c>
      <c r="M181" s="77">
        <v>0.96490707206254289</v>
      </c>
      <c r="N181" s="77">
        <v>0.73780182279344286</v>
      </c>
      <c r="O181" s="77" t="s">
        <v>3395</v>
      </c>
      <c r="P181" s="77">
        <v>0.50313870111683434</v>
      </c>
      <c r="Q181" s="77">
        <v>0.92561440111278448</v>
      </c>
      <c r="R181" s="77">
        <v>6.7116976762761044E-2</v>
      </c>
      <c r="S181" s="77">
        <v>0.98823529411764777</v>
      </c>
      <c r="T181" s="77">
        <v>0.72944720056697376</v>
      </c>
      <c r="U181" s="77">
        <v>0.49559699862063722</v>
      </c>
      <c r="V181" s="77">
        <v>0.50103447931013778</v>
      </c>
      <c r="W181" s="77">
        <v>0.50405415435027812</v>
      </c>
      <c r="X181" s="77">
        <v>0.9493608931366444</v>
      </c>
      <c r="Y181" s="77">
        <v>0.71950320556171721</v>
      </c>
      <c r="Z181" s="77">
        <v>0.47428571428571431</v>
      </c>
      <c r="AA181" s="77">
        <v>0.40450058409777523</v>
      </c>
      <c r="AB181" s="77">
        <v>0.53817878028404331</v>
      </c>
      <c r="AC181" s="77">
        <v>0</v>
      </c>
      <c r="AD181" s="76">
        <v>0.632159592713054</v>
      </c>
      <c r="AE181" s="77">
        <v>0.66400026469543283</v>
      </c>
      <c r="AF181" s="77">
        <v>0.49636568893777278</v>
      </c>
      <c r="AG181" s="77">
        <v>0.85884124734231082</v>
      </c>
      <c r="AH181" s="77">
        <v>0.4983157389653875</v>
      </c>
      <c r="AI181" s="77">
        <v>0.72670752374346126</v>
      </c>
      <c r="AJ181" s="77">
        <v>0.59689445992371581</v>
      </c>
      <c r="AK181" s="77">
        <v>0.47133968219090927</v>
      </c>
      <c r="AL181" s="77">
        <v>0</v>
      </c>
      <c r="AM181" s="76">
        <v>0.59750851544875316</v>
      </c>
      <c r="AN181" s="77">
        <v>0.69462150335038653</v>
      </c>
      <c r="AO181" s="78">
        <v>0.35607804737154169</v>
      </c>
      <c r="AP181" s="79">
        <v>0.53905329038245497</v>
      </c>
      <c r="AQ181" s="70">
        <v>1</v>
      </c>
      <c r="AR181" s="71">
        <v>1</v>
      </c>
      <c r="AS181" s="71">
        <v>2</v>
      </c>
      <c r="AT181" s="71">
        <v>0</v>
      </c>
      <c r="AU181" s="71">
        <v>0</v>
      </c>
      <c r="AV181" s="71" t="s">
        <v>3395</v>
      </c>
      <c r="AW181" s="72" t="s">
        <v>3420</v>
      </c>
    </row>
    <row r="182" spans="1:49">
      <c r="A182" s="23" t="s">
        <v>3930</v>
      </c>
      <c r="B182" s="23" t="s">
        <v>3725</v>
      </c>
      <c r="C182" s="23" t="s">
        <v>463</v>
      </c>
      <c r="D182" s="24" t="s">
        <v>2005</v>
      </c>
      <c r="E182" s="24" t="s">
        <v>2006</v>
      </c>
      <c r="F182" s="24" t="s">
        <v>2036</v>
      </c>
      <c r="G182" s="24" t="s">
        <v>2041</v>
      </c>
      <c r="H182" s="76">
        <v>0.57907747936354048</v>
      </c>
      <c r="I182" s="77">
        <v>0.5101314280758249</v>
      </c>
      <c r="J182" s="77">
        <v>0.82634095710218225</v>
      </c>
      <c r="K182" s="77">
        <v>0.77408646615955923</v>
      </c>
      <c r="L182" s="77">
        <v>0.32910791299210251</v>
      </c>
      <c r="M182" s="77">
        <v>1</v>
      </c>
      <c r="N182" s="77">
        <v>0.86694052196469107</v>
      </c>
      <c r="O182" s="77" t="s">
        <v>3395</v>
      </c>
      <c r="P182" s="77">
        <v>0.32781528994009279</v>
      </c>
      <c r="Q182" s="77">
        <v>0.92492644636671772</v>
      </c>
      <c r="R182" s="77">
        <v>6.5458532293488622E-2</v>
      </c>
      <c r="S182" s="77">
        <v>0.98823529411764777</v>
      </c>
      <c r="T182" s="77">
        <v>0.72944720056697376</v>
      </c>
      <c r="U182" s="77">
        <v>0.51364608028676362</v>
      </c>
      <c r="V182" s="77">
        <v>0.50103447931013778</v>
      </c>
      <c r="W182" s="77">
        <v>0.86710210065318538</v>
      </c>
      <c r="X182" s="77">
        <v>0.6455794294731878</v>
      </c>
      <c r="Y182" s="77">
        <v>0.71950320556171721</v>
      </c>
      <c r="Z182" s="77">
        <v>0.47428571428571431</v>
      </c>
      <c r="AA182" s="77">
        <v>0.36872166309345289</v>
      </c>
      <c r="AB182" s="77">
        <v>0.53817878028404331</v>
      </c>
      <c r="AC182" s="77">
        <v>0</v>
      </c>
      <c r="AD182" s="76">
        <v>0.63851662151384925</v>
      </c>
      <c r="AE182" s="77">
        <v>0.65959003821128914</v>
      </c>
      <c r="AF182" s="77">
        <v>0.49519248933010318</v>
      </c>
      <c r="AG182" s="77">
        <v>0.85884124734231082</v>
      </c>
      <c r="AH182" s="77">
        <v>0.50734027979845076</v>
      </c>
      <c r="AI182" s="77">
        <v>0.75634076506318659</v>
      </c>
      <c r="AJ182" s="77">
        <v>0.59689445992371581</v>
      </c>
      <c r="AK182" s="77">
        <v>0.4534502216887481</v>
      </c>
      <c r="AL182" s="77">
        <v>0</v>
      </c>
      <c r="AM182" s="76">
        <v>0.59776638301841378</v>
      </c>
      <c r="AN182" s="77">
        <v>0.70750743073464939</v>
      </c>
      <c r="AO182" s="78">
        <v>0.35011489387082134</v>
      </c>
      <c r="AP182" s="79">
        <v>0.54041965081386945</v>
      </c>
      <c r="AQ182" s="70">
        <v>1</v>
      </c>
      <c r="AR182" s="71">
        <v>3</v>
      </c>
      <c r="AS182" s="71">
        <v>1</v>
      </c>
      <c r="AT182" s="71">
        <v>0</v>
      </c>
      <c r="AU182" s="71">
        <v>0</v>
      </c>
      <c r="AV182" s="71" t="s">
        <v>3395</v>
      </c>
      <c r="AW182" s="72" t="s">
        <v>3420</v>
      </c>
    </row>
    <row r="183" spans="1:49">
      <c r="A183" s="23" t="s">
        <v>3931</v>
      </c>
      <c r="B183" s="23" t="s">
        <v>3725</v>
      </c>
      <c r="C183" s="23" t="s">
        <v>465</v>
      </c>
      <c r="D183" s="24" t="s">
        <v>2005</v>
      </c>
      <c r="E183" s="24" t="s">
        <v>2006</v>
      </c>
      <c r="F183" s="24" t="s">
        <v>2036</v>
      </c>
      <c r="G183" s="24" t="s">
        <v>2045</v>
      </c>
      <c r="H183" s="76">
        <v>0.57907747936354048</v>
      </c>
      <c r="I183" s="77">
        <v>0.29062129403929687</v>
      </c>
      <c r="J183" s="77">
        <v>0.28987935658915337</v>
      </c>
      <c r="K183" s="77">
        <v>0.77391690324251861</v>
      </c>
      <c r="L183" s="77">
        <v>0.366713476867563</v>
      </c>
      <c r="M183" s="77">
        <v>0.63509857438452499</v>
      </c>
      <c r="N183" s="77">
        <v>0.29794239275831746</v>
      </c>
      <c r="O183" s="77" t="s">
        <v>3395</v>
      </c>
      <c r="P183" s="77">
        <v>0.50885621070088272</v>
      </c>
      <c r="Q183" s="77">
        <v>0.81522776034215694</v>
      </c>
      <c r="R183" s="77">
        <v>2.3648057024534966E-3</v>
      </c>
      <c r="S183" s="77">
        <v>0.98823529411764777</v>
      </c>
      <c r="T183" s="77">
        <v>0.72944720056697376</v>
      </c>
      <c r="U183" s="77">
        <v>0.53213281569506166</v>
      </c>
      <c r="V183" s="77">
        <v>0.50103447931013778</v>
      </c>
      <c r="W183" s="77">
        <v>0.3040277135845027</v>
      </c>
      <c r="X183" s="77">
        <v>0.66230029604981855</v>
      </c>
      <c r="Y183" s="77">
        <v>0.71950320556171721</v>
      </c>
      <c r="Z183" s="77">
        <v>0.47428571428571431</v>
      </c>
      <c r="AA183" s="77">
        <v>0.44027950510209746</v>
      </c>
      <c r="AB183" s="77">
        <v>0.53817878028404331</v>
      </c>
      <c r="AC183" s="77">
        <v>0</v>
      </c>
      <c r="AD183" s="76">
        <v>0.38652604333066359</v>
      </c>
      <c r="AE183" s="77">
        <v>0.51650551159076141</v>
      </c>
      <c r="AF183" s="77">
        <v>0.4087962830223052</v>
      </c>
      <c r="AG183" s="77">
        <v>0.85884124734231082</v>
      </c>
      <c r="AH183" s="77">
        <v>0.51658364750259977</v>
      </c>
      <c r="AI183" s="77">
        <v>0.4831640048171606</v>
      </c>
      <c r="AJ183" s="77">
        <v>0.59689445992371581</v>
      </c>
      <c r="AK183" s="77">
        <v>0.48922914269307038</v>
      </c>
      <c r="AL183" s="77">
        <v>0</v>
      </c>
      <c r="AM183" s="76">
        <v>0.43727594598124336</v>
      </c>
      <c r="AN183" s="77">
        <v>0.61952963322069043</v>
      </c>
      <c r="AO183" s="78">
        <v>0.36204120087226205</v>
      </c>
      <c r="AP183" s="79">
        <v>0.46705814050990269</v>
      </c>
      <c r="AQ183" s="70">
        <v>1</v>
      </c>
      <c r="AR183" s="71">
        <v>1</v>
      </c>
      <c r="AS183" s="71">
        <v>1</v>
      </c>
      <c r="AT183" s="71">
        <v>0</v>
      </c>
      <c r="AU183" s="71">
        <v>1</v>
      </c>
      <c r="AV183" s="71" t="s">
        <v>3591</v>
      </c>
      <c r="AW183" s="72" t="s">
        <v>3420</v>
      </c>
    </row>
    <row r="184" spans="1:49">
      <c r="A184" s="23" t="s">
        <v>3932</v>
      </c>
      <c r="B184" s="23" t="s">
        <v>3725</v>
      </c>
      <c r="C184" s="23" t="s">
        <v>467</v>
      </c>
      <c r="D184" s="24" t="s">
        <v>2005</v>
      </c>
      <c r="E184" s="24" t="s">
        <v>2006</v>
      </c>
      <c r="F184" s="24" t="s">
        <v>2036</v>
      </c>
      <c r="G184" s="24" t="s">
        <v>2057</v>
      </c>
      <c r="H184" s="76">
        <v>0.57907747936354048</v>
      </c>
      <c r="I184" s="77">
        <v>0.53873143692828207</v>
      </c>
      <c r="J184" s="77">
        <v>0.90663422408997363</v>
      </c>
      <c r="K184" s="77">
        <v>0.9773363444565305</v>
      </c>
      <c r="L184" s="77">
        <v>0.28368041893121393</v>
      </c>
      <c r="M184" s="77">
        <v>1</v>
      </c>
      <c r="N184" s="77">
        <v>0.88123667006284767</v>
      </c>
      <c r="O184" s="77" t="s">
        <v>3395</v>
      </c>
      <c r="P184" s="77">
        <v>0.61289828418710124</v>
      </c>
      <c r="Q184" s="77">
        <v>0.47074377963903075</v>
      </c>
      <c r="R184" s="77">
        <v>0.12407399964561654</v>
      </c>
      <c r="S184" s="77">
        <v>0.98823529411764777</v>
      </c>
      <c r="T184" s="77">
        <v>0.72944720056697376</v>
      </c>
      <c r="U184" s="77">
        <v>0.68013493006837555</v>
      </c>
      <c r="V184" s="77">
        <v>0.50103447931013778</v>
      </c>
      <c r="W184" s="77">
        <v>0</v>
      </c>
      <c r="X184" s="77">
        <v>0.41553930657955485</v>
      </c>
      <c r="Y184" s="77">
        <v>0.71950320556171721</v>
      </c>
      <c r="Z184" s="77">
        <v>0.47428571428571431</v>
      </c>
      <c r="AA184" s="77">
        <v>0.40450058409777523</v>
      </c>
      <c r="AB184" s="77">
        <v>0.53817878028404331</v>
      </c>
      <c r="AC184" s="77">
        <v>0</v>
      </c>
      <c r="AD184" s="76">
        <v>0.67481438012726536</v>
      </c>
      <c r="AE184" s="77">
        <v>0.75103034352753872</v>
      </c>
      <c r="AF184" s="77">
        <v>0.29740888964232365</v>
      </c>
      <c r="AG184" s="77">
        <v>0.85884124734231082</v>
      </c>
      <c r="AH184" s="77">
        <v>0.59058470468925672</v>
      </c>
      <c r="AI184" s="77">
        <v>0.20776965328977742</v>
      </c>
      <c r="AJ184" s="77">
        <v>0.59689445992371581</v>
      </c>
      <c r="AK184" s="77">
        <v>0.47133968219090927</v>
      </c>
      <c r="AL184" s="77">
        <v>0</v>
      </c>
      <c r="AM184" s="76">
        <v>0.57441787109904263</v>
      </c>
      <c r="AN184" s="77">
        <v>0.55239853510711501</v>
      </c>
      <c r="AO184" s="78">
        <v>0.35607804737154169</v>
      </c>
      <c r="AP184" s="79">
        <v>0.48886868919935522</v>
      </c>
      <c r="AQ184" s="70">
        <v>1</v>
      </c>
      <c r="AR184" s="71">
        <v>0</v>
      </c>
      <c r="AS184" s="71">
        <v>1</v>
      </c>
      <c r="AT184" s="71">
        <v>0</v>
      </c>
      <c r="AU184" s="71">
        <v>1</v>
      </c>
      <c r="AV184" s="71" t="s">
        <v>3593</v>
      </c>
      <c r="AW184" s="72" t="s">
        <v>3420</v>
      </c>
    </row>
    <row r="185" spans="1:49">
      <c r="A185" s="23" t="s">
        <v>3933</v>
      </c>
      <c r="B185" s="23" t="s">
        <v>3725</v>
      </c>
      <c r="C185" s="23" t="s">
        <v>469</v>
      </c>
      <c r="D185" s="24" t="s">
        <v>2005</v>
      </c>
      <c r="E185" s="24" t="s">
        <v>2006</v>
      </c>
      <c r="F185" s="24" t="s">
        <v>2036</v>
      </c>
      <c r="G185" s="24" t="s">
        <v>2059</v>
      </c>
      <c r="H185" s="76">
        <v>0.57907747936354048</v>
      </c>
      <c r="I185" s="77">
        <v>0.57864153571240873</v>
      </c>
      <c r="J185" s="77">
        <v>1</v>
      </c>
      <c r="K185" s="77">
        <v>0.9773363444565305</v>
      </c>
      <c r="L185" s="77">
        <v>0.2922374547252336</v>
      </c>
      <c r="M185" s="77">
        <v>1</v>
      </c>
      <c r="N185" s="77">
        <v>1</v>
      </c>
      <c r="O185" s="77" t="s">
        <v>3395</v>
      </c>
      <c r="P185" s="77">
        <v>0.5</v>
      </c>
      <c r="Q185" s="77">
        <v>0.51331005095967785</v>
      </c>
      <c r="R185" s="77">
        <v>6.047238646228776E-2</v>
      </c>
      <c r="S185" s="77">
        <v>0.98823529411764777</v>
      </c>
      <c r="T185" s="77">
        <v>0.72944720056697376</v>
      </c>
      <c r="U185" s="77">
        <v>0.51154857003212351</v>
      </c>
      <c r="V185" s="77">
        <v>0.50103447931013778</v>
      </c>
      <c r="W185" s="77">
        <v>0.7301767989403064</v>
      </c>
      <c r="X185" s="77">
        <v>0.41553930657955485</v>
      </c>
      <c r="Y185" s="77">
        <v>0.71950320556171721</v>
      </c>
      <c r="Z185" s="77">
        <v>0.47428571428571431</v>
      </c>
      <c r="AA185" s="77">
        <v>0.36872166309345289</v>
      </c>
      <c r="AB185" s="77">
        <v>0.53817878028404331</v>
      </c>
      <c r="AC185" s="77">
        <v>0</v>
      </c>
      <c r="AD185" s="76">
        <v>0.719239671691983</v>
      </c>
      <c r="AE185" s="77">
        <v>0.75391475983635281</v>
      </c>
      <c r="AF185" s="77">
        <v>0.28689121871098283</v>
      </c>
      <c r="AG185" s="77">
        <v>0.85884124734231082</v>
      </c>
      <c r="AH185" s="77">
        <v>0.50629152467113059</v>
      </c>
      <c r="AI185" s="77">
        <v>0.57285805275993062</v>
      </c>
      <c r="AJ185" s="77">
        <v>0.59689445992371581</v>
      </c>
      <c r="AK185" s="77">
        <v>0.4534502216887481</v>
      </c>
      <c r="AL185" s="77">
        <v>0</v>
      </c>
      <c r="AM185" s="76">
        <v>0.58668188341310623</v>
      </c>
      <c r="AN185" s="77">
        <v>0.64599694159112397</v>
      </c>
      <c r="AO185" s="78">
        <v>0.35011489387082134</v>
      </c>
      <c r="AP185" s="79">
        <v>0.51882502378452533</v>
      </c>
      <c r="AQ185" s="70">
        <v>1</v>
      </c>
      <c r="AR185" s="71">
        <v>0</v>
      </c>
      <c r="AS185" s="71">
        <v>1</v>
      </c>
      <c r="AT185" s="71">
        <v>0</v>
      </c>
      <c r="AU185" s="71">
        <v>1</v>
      </c>
      <c r="AV185" s="71" t="s">
        <v>3593</v>
      </c>
      <c r="AW185" s="72" t="s">
        <v>3420</v>
      </c>
    </row>
    <row r="186" spans="1:49">
      <c r="A186" s="23" t="s">
        <v>3934</v>
      </c>
      <c r="B186" s="23" t="s">
        <v>3725</v>
      </c>
      <c r="C186" s="23" t="s">
        <v>471</v>
      </c>
      <c r="D186" s="24" t="s">
        <v>2005</v>
      </c>
      <c r="E186" s="24" t="s">
        <v>2061</v>
      </c>
      <c r="F186" s="24" t="s">
        <v>2076</v>
      </c>
      <c r="G186" s="24" t="s">
        <v>2077</v>
      </c>
      <c r="H186" s="76">
        <v>0.19397488705702023</v>
      </c>
      <c r="I186" s="77">
        <v>0.30413763817305806</v>
      </c>
      <c r="J186" s="77">
        <v>0.58096221183461871</v>
      </c>
      <c r="K186" s="77">
        <v>0.82106839530617937</v>
      </c>
      <c r="L186" s="77">
        <v>0.15239918392560892</v>
      </c>
      <c r="M186" s="77">
        <v>0.61587709146063907</v>
      </c>
      <c r="N186" s="77">
        <v>0.463233595893284</v>
      </c>
      <c r="O186" s="77" t="s">
        <v>3395</v>
      </c>
      <c r="P186" s="77">
        <v>0.42573412265102156</v>
      </c>
      <c r="Q186" s="77">
        <v>0.68625898248676043</v>
      </c>
      <c r="R186" s="77">
        <v>0.21375394986802962</v>
      </c>
      <c r="S186" s="77">
        <v>0.70588235294117652</v>
      </c>
      <c r="T186" s="77">
        <v>0.78966883577089098</v>
      </c>
      <c r="U186" s="77">
        <v>6.8665228501061286E-3</v>
      </c>
      <c r="V186" s="77">
        <v>4.5977011494252852E-2</v>
      </c>
      <c r="W186" s="77">
        <v>0.53025937447178795</v>
      </c>
      <c r="X186" s="77">
        <v>9.6126331487603189E-2</v>
      </c>
      <c r="Y186" s="77">
        <v>0.7678571428571429</v>
      </c>
      <c r="Z186" s="77">
        <v>0</v>
      </c>
      <c r="AA186" s="77">
        <v>0.31500910066518117</v>
      </c>
      <c r="AB186" s="77">
        <v>0.53817878028404331</v>
      </c>
      <c r="AC186" s="77">
        <v>0</v>
      </c>
      <c r="AD186" s="76">
        <v>0.35969157902156573</v>
      </c>
      <c r="AE186" s="77">
        <v>0.49566247784734657</v>
      </c>
      <c r="AF186" s="77">
        <v>0.45000646617739504</v>
      </c>
      <c r="AG186" s="77">
        <v>0.7477755943560338</v>
      </c>
      <c r="AH186" s="77">
        <v>2.6421767172179492E-2</v>
      </c>
      <c r="AI186" s="77">
        <v>0.31319285297969557</v>
      </c>
      <c r="AJ186" s="77">
        <v>0.38392857142857145</v>
      </c>
      <c r="AK186" s="77">
        <v>0.42659394047461224</v>
      </c>
      <c r="AL186" s="77">
        <v>0</v>
      </c>
      <c r="AM186" s="76">
        <v>0.43512017434876915</v>
      </c>
      <c r="AN186" s="77">
        <v>0.36246340483596962</v>
      </c>
      <c r="AO186" s="78">
        <v>0.27017417063439458</v>
      </c>
      <c r="AP186" s="79">
        <v>0.35259909650260646</v>
      </c>
      <c r="AQ186" s="70">
        <v>1</v>
      </c>
      <c r="AR186" s="71">
        <v>0</v>
      </c>
      <c r="AS186" s="71">
        <v>0</v>
      </c>
      <c r="AT186" s="71">
        <v>0</v>
      </c>
      <c r="AU186" s="71">
        <v>0</v>
      </c>
      <c r="AV186" s="71" t="s">
        <v>3395</v>
      </c>
      <c r="AW186" s="72" t="s">
        <v>3420</v>
      </c>
    </row>
    <row r="187" spans="1:49">
      <c r="A187" s="23" t="s">
        <v>3935</v>
      </c>
      <c r="B187" s="23" t="s">
        <v>3725</v>
      </c>
      <c r="C187" s="23" t="s">
        <v>473</v>
      </c>
      <c r="D187" s="24" t="s">
        <v>2005</v>
      </c>
      <c r="E187" s="24" t="s">
        <v>2061</v>
      </c>
      <c r="F187" s="24" t="s">
        <v>2076</v>
      </c>
      <c r="G187" s="24" t="s">
        <v>2081</v>
      </c>
      <c r="H187" s="76">
        <v>0.19397488705702023</v>
      </c>
      <c r="I187" s="77">
        <v>0.4303208873219323</v>
      </c>
      <c r="J187" s="77">
        <v>0.92237339583705047</v>
      </c>
      <c r="K187" s="77">
        <v>0.95061208146595211</v>
      </c>
      <c r="L187" s="77">
        <v>0.15101027471121933</v>
      </c>
      <c r="M187" s="77">
        <v>1</v>
      </c>
      <c r="N187" s="77">
        <v>0.96714092041513378</v>
      </c>
      <c r="O187" s="77" t="s">
        <v>3395</v>
      </c>
      <c r="P187" s="77">
        <v>0.69342766306273274</v>
      </c>
      <c r="Q187" s="77">
        <v>0.56463652566617772</v>
      </c>
      <c r="R187" s="77">
        <v>0.3037359926980287</v>
      </c>
      <c r="S187" s="77">
        <v>0.70588235294117652</v>
      </c>
      <c r="T187" s="77">
        <v>0.78966883577089098</v>
      </c>
      <c r="U187" s="77">
        <v>3.7200407841788671E-2</v>
      </c>
      <c r="V187" s="77">
        <v>4.5977011494252852E-2</v>
      </c>
      <c r="W187" s="77">
        <v>0.21705784796499136</v>
      </c>
      <c r="X187" s="77">
        <v>0.66368199688238638</v>
      </c>
      <c r="Y187" s="77">
        <v>0.7678571428571429</v>
      </c>
      <c r="Z187" s="77">
        <v>0</v>
      </c>
      <c r="AA187" s="77">
        <v>0.35078802166950346</v>
      </c>
      <c r="AB187" s="77">
        <v>0.53817878028404331</v>
      </c>
      <c r="AC187" s="77">
        <v>0</v>
      </c>
      <c r="AD187" s="76">
        <v>0.51555639007200105</v>
      </c>
      <c r="AE187" s="77">
        <v>0.75243818793100758</v>
      </c>
      <c r="AF187" s="77">
        <v>0.43418625918210318</v>
      </c>
      <c r="AG187" s="77">
        <v>0.7477755943560338</v>
      </c>
      <c r="AH187" s="77">
        <v>4.1588709668020765E-2</v>
      </c>
      <c r="AI187" s="77">
        <v>0.44036992242368889</v>
      </c>
      <c r="AJ187" s="77">
        <v>0.38392857142857145</v>
      </c>
      <c r="AK187" s="77">
        <v>0.44448340097677341</v>
      </c>
      <c r="AL187" s="77">
        <v>0</v>
      </c>
      <c r="AM187" s="76">
        <v>0.56739361239503727</v>
      </c>
      <c r="AN187" s="77">
        <v>0.40991140881591442</v>
      </c>
      <c r="AO187" s="78">
        <v>0.27613732413511499</v>
      </c>
      <c r="AP187" s="79">
        <v>0.4091404587619677</v>
      </c>
      <c r="AQ187" s="70">
        <v>1</v>
      </c>
      <c r="AR187" s="71">
        <v>0</v>
      </c>
      <c r="AS187" s="71">
        <v>0</v>
      </c>
      <c r="AT187" s="71">
        <v>0</v>
      </c>
      <c r="AU187" s="71">
        <v>1</v>
      </c>
      <c r="AV187" s="71" t="s">
        <v>3594</v>
      </c>
      <c r="AW187" s="72" t="s">
        <v>3420</v>
      </c>
    </row>
    <row r="188" spans="1:49">
      <c r="A188" s="23" t="s">
        <v>3936</v>
      </c>
      <c r="B188" s="23" t="s">
        <v>3725</v>
      </c>
      <c r="C188" s="23" t="s">
        <v>475</v>
      </c>
      <c r="D188" s="24" t="s">
        <v>2005</v>
      </c>
      <c r="E188" s="24" t="s">
        <v>2061</v>
      </c>
      <c r="F188" s="24" t="s">
        <v>2087</v>
      </c>
      <c r="G188" s="24" t="s">
        <v>2088</v>
      </c>
      <c r="H188" s="76">
        <v>0.29893557464058351</v>
      </c>
      <c r="I188" s="77">
        <v>0.25164952190613854</v>
      </c>
      <c r="J188" s="77">
        <v>0.4660861865835117</v>
      </c>
      <c r="K188" s="77">
        <v>0.43561999191125844</v>
      </c>
      <c r="L188" s="77">
        <v>0.13839071442551357</v>
      </c>
      <c r="M188" s="77">
        <v>0.75599134078863206</v>
      </c>
      <c r="N188" s="77">
        <v>0.54568777526886048</v>
      </c>
      <c r="O188" s="77" t="s">
        <v>3395</v>
      </c>
      <c r="P188" s="77">
        <v>0.39171992607524103</v>
      </c>
      <c r="Q188" s="77">
        <v>0.55898910730249141</v>
      </c>
      <c r="R188" s="77">
        <v>0.14354521825333152</v>
      </c>
      <c r="S188" s="77">
        <v>0.94117647058823528</v>
      </c>
      <c r="T188" s="77">
        <v>0.58409251981186783</v>
      </c>
      <c r="U188" s="77">
        <v>0.10673223780981689</v>
      </c>
      <c r="V188" s="77">
        <v>8.1544060644588967E-2</v>
      </c>
      <c r="W188" s="77">
        <v>0.60727786742615875</v>
      </c>
      <c r="X188" s="77">
        <v>0.23223856244056329</v>
      </c>
      <c r="Y188" s="77">
        <v>0.7678571428571429</v>
      </c>
      <c r="Z188" s="77">
        <v>0</v>
      </c>
      <c r="AA188" s="77">
        <v>0.31871007298524623</v>
      </c>
      <c r="AB188" s="77">
        <v>0.53817878028404331</v>
      </c>
      <c r="AC188" s="77">
        <v>0</v>
      </c>
      <c r="AD188" s="76">
        <v>0.33889042771007793</v>
      </c>
      <c r="AE188" s="77">
        <v>0.45348194969390104</v>
      </c>
      <c r="AF188" s="77">
        <v>0.35126716277791148</v>
      </c>
      <c r="AG188" s="77">
        <v>0.76263449520005155</v>
      </c>
      <c r="AH188" s="77">
        <v>9.4138149227202927E-2</v>
      </c>
      <c r="AI188" s="77">
        <v>0.41975821493336102</v>
      </c>
      <c r="AJ188" s="77">
        <v>0.38392857142857145</v>
      </c>
      <c r="AK188" s="77">
        <v>0.42844442663464477</v>
      </c>
      <c r="AL188" s="77">
        <v>0</v>
      </c>
      <c r="AM188" s="76">
        <v>0.38121318006063021</v>
      </c>
      <c r="AN188" s="77">
        <v>0.4255102864535385</v>
      </c>
      <c r="AO188" s="78">
        <v>0.27079099935440537</v>
      </c>
      <c r="AP188" s="79">
        <v>0.35600286769729117</v>
      </c>
      <c r="AQ188" s="70">
        <v>1</v>
      </c>
      <c r="AR188" s="71">
        <v>0</v>
      </c>
      <c r="AS188" s="71">
        <v>0</v>
      </c>
      <c r="AT188" s="71">
        <v>0</v>
      </c>
      <c r="AU188" s="71">
        <v>1</v>
      </c>
      <c r="AV188" s="71" t="s">
        <v>3595</v>
      </c>
      <c r="AW188" s="72" t="s">
        <v>3420</v>
      </c>
    </row>
    <row r="189" spans="1:49">
      <c r="A189" s="23" t="s">
        <v>3937</v>
      </c>
      <c r="B189" s="23" t="s">
        <v>3725</v>
      </c>
      <c r="C189" s="23" t="s">
        <v>477</v>
      </c>
      <c r="D189" s="24" t="s">
        <v>2005</v>
      </c>
      <c r="E189" s="24" t="s">
        <v>2061</v>
      </c>
      <c r="F189" s="24" t="s">
        <v>2087</v>
      </c>
      <c r="G189" s="24" t="s">
        <v>2090</v>
      </c>
      <c r="H189" s="76">
        <v>0.29893557464058351</v>
      </c>
      <c r="I189" s="77">
        <v>0.34906330373722599</v>
      </c>
      <c r="J189" s="77">
        <v>0.65961957913282654</v>
      </c>
      <c r="K189" s="77">
        <v>0.46002814563242489</v>
      </c>
      <c r="L189" s="77">
        <v>0.13330595166746781</v>
      </c>
      <c r="M189" s="77">
        <v>0.71746471586676241</v>
      </c>
      <c r="N189" s="77">
        <v>0.77767305247002005</v>
      </c>
      <c r="O189" s="77" t="s">
        <v>3395</v>
      </c>
      <c r="P189" s="77">
        <v>0.43826526560765594</v>
      </c>
      <c r="Q189" s="77">
        <v>0.49877330716388618</v>
      </c>
      <c r="R189" s="77">
        <v>4.3610803862501636E-2</v>
      </c>
      <c r="S189" s="77">
        <v>0.94117647058823528</v>
      </c>
      <c r="T189" s="77">
        <v>0.58409251981186783</v>
      </c>
      <c r="U189" s="77">
        <v>0.11298011283520594</v>
      </c>
      <c r="V189" s="77">
        <v>8.1544060644588967E-2</v>
      </c>
      <c r="W189" s="77">
        <v>0.28559517390258737</v>
      </c>
      <c r="X189" s="77">
        <v>0.47621981808454972</v>
      </c>
      <c r="Y189" s="77">
        <v>0.7678571428571429</v>
      </c>
      <c r="Z189" s="77">
        <v>0</v>
      </c>
      <c r="AA189" s="77">
        <v>0.31871007298524623</v>
      </c>
      <c r="AB189" s="77">
        <v>0.53817878028404331</v>
      </c>
      <c r="AC189" s="77">
        <v>0</v>
      </c>
      <c r="AD189" s="76">
        <v>0.43587281917021198</v>
      </c>
      <c r="AE189" s="77">
        <v>0.50534742624886619</v>
      </c>
      <c r="AF189" s="77">
        <v>0.27119205551319392</v>
      </c>
      <c r="AG189" s="77">
        <v>0.76263449520005155</v>
      </c>
      <c r="AH189" s="77">
        <v>9.7262086739897446E-2</v>
      </c>
      <c r="AI189" s="77">
        <v>0.38090749599356855</v>
      </c>
      <c r="AJ189" s="77">
        <v>0.38392857142857145</v>
      </c>
      <c r="AK189" s="77">
        <v>0.42844442663464477</v>
      </c>
      <c r="AL189" s="77">
        <v>0</v>
      </c>
      <c r="AM189" s="76">
        <v>0.40413743364409066</v>
      </c>
      <c r="AN189" s="77">
        <v>0.41360135931117253</v>
      </c>
      <c r="AO189" s="78">
        <v>0.27079099935440537</v>
      </c>
      <c r="AP189" s="79">
        <v>0.35961235571049266</v>
      </c>
      <c r="AQ189" s="70">
        <v>1</v>
      </c>
      <c r="AR189" s="71">
        <v>0</v>
      </c>
      <c r="AS189" s="71">
        <v>0</v>
      </c>
      <c r="AT189" s="71">
        <v>0</v>
      </c>
      <c r="AU189" s="71">
        <v>0</v>
      </c>
      <c r="AV189" s="71" t="s">
        <v>3395</v>
      </c>
      <c r="AW189" s="72" t="s">
        <v>3420</v>
      </c>
    </row>
    <row r="190" spans="1:49">
      <c r="A190" s="23" t="s">
        <v>3938</v>
      </c>
      <c r="B190" s="23" t="s">
        <v>3725</v>
      </c>
      <c r="C190" s="23" t="s">
        <v>480</v>
      </c>
      <c r="D190" s="24" t="s">
        <v>2005</v>
      </c>
      <c r="E190" s="24" t="s">
        <v>2061</v>
      </c>
      <c r="F190" s="24" t="s">
        <v>2087</v>
      </c>
      <c r="G190" s="24" t="s">
        <v>2092</v>
      </c>
      <c r="H190" s="76">
        <v>0.29893557464058351</v>
      </c>
      <c r="I190" s="77">
        <v>0.43704886897659806</v>
      </c>
      <c r="J190" s="77">
        <v>0.7477383604225144</v>
      </c>
      <c r="K190" s="77">
        <v>0.35725162753684159</v>
      </c>
      <c r="L190" s="77">
        <v>0.17375369805725227</v>
      </c>
      <c r="M190" s="77">
        <v>0.46306806402828804</v>
      </c>
      <c r="N190" s="77">
        <v>0.85164221296162701</v>
      </c>
      <c r="O190" s="77" t="s">
        <v>3395</v>
      </c>
      <c r="P190" s="77">
        <v>0.3597035669407076</v>
      </c>
      <c r="Q190" s="77">
        <v>0.49631992149165849</v>
      </c>
      <c r="R190" s="77">
        <v>4.2929887898748159E-2</v>
      </c>
      <c r="S190" s="77">
        <v>0.94117647058823528</v>
      </c>
      <c r="T190" s="77">
        <v>0.58409251981186783</v>
      </c>
      <c r="U190" s="77">
        <v>8.9665504308427457E-2</v>
      </c>
      <c r="V190" s="77">
        <v>8.1544060644588967E-2</v>
      </c>
      <c r="W190" s="77">
        <v>0.66949006330593275</v>
      </c>
      <c r="X190" s="77">
        <v>0.48778462138882039</v>
      </c>
      <c r="Y190" s="77">
        <v>0.7678571428571429</v>
      </c>
      <c r="Z190" s="77">
        <v>0</v>
      </c>
      <c r="AA190" s="77">
        <v>0.31871007298524623</v>
      </c>
      <c r="AB190" s="77">
        <v>0.53817878028404331</v>
      </c>
      <c r="AC190" s="77">
        <v>0</v>
      </c>
      <c r="AD190" s="76">
        <v>0.49457426801323195</v>
      </c>
      <c r="AE190" s="77">
        <v>0.44108383390494332</v>
      </c>
      <c r="AF190" s="77">
        <v>0.26962490469520334</v>
      </c>
      <c r="AG190" s="77">
        <v>0.76263449520005155</v>
      </c>
      <c r="AH190" s="77">
        <v>8.5604782476508212E-2</v>
      </c>
      <c r="AI190" s="77">
        <v>0.57863734234737652</v>
      </c>
      <c r="AJ190" s="77">
        <v>0.38392857142857145</v>
      </c>
      <c r="AK190" s="77">
        <v>0.42844442663464477</v>
      </c>
      <c r="AL190" s="77">
        <v>0</v>
      </c>
      <c r="AM190" s="76">
        <v>0.40176100220445954</v>
      </c>
      <c r="AN190" s="77">
        <v>0.47562554000797874</v>
      </c>
      <c r="AO190" s="78">
        <v>0.27079099935440537</v>
      </c>
      <c r="AP190" s="79">
        <v>0.37768274589220774</v>
      </c>
      <c r="AQ190" s="70">
        <v>1</v>
      </c>
      <c r="AR190" s="71">
        <v>0</v>
      </c>
      <c r="AS190" s="71">
        <v>0</v>
      </c>
      <c r="AT190" s="71">
        <v>0</v>
      </c>
      <c r="AU190" s="71">
        <v>0</v>
      </c>
      <c r="AV190" s="71" t="s">
        <v>3395</v>
      </c>
      <c r="AW190" s="72" t="s">
        <v>3420</v>
      </c>
    </row>
    <row r="191" spans="1:49">
      <c r="A191" s="23" t="s">
        <v>3939</v>
      </c>
      <c r="B191" s="23" t="s">
        <v>3725</v>
      </c>
      <c r="C191" s="23" t="s">
        <v>482</v>
      </c>
      <c r="D191" s="24" t="s">
        <v>2005</v>
      </c>
      <c r="E191" s="24" t="s">
        <v>2061</v>
      </c>
      <c r="F191" s="24" t="s">
        <v>2087</v>
      </c>
      <c r="G191" s="24" t="s">
        <v>2096</v>
      </c>
      <c r="H191" s="76">
        <v>0.29893557464058351</v>
      </c>
      <c r="I191" s="77">
        <v>0.42909061337638882</v>
      </c>
      <c r="J191" s="77">
        <v>0.74368154605829995</v>
      </c>
      <c r="K191" s="77">
        <v>0.44239457127935677</v>
      </c>
      <c r="L191" s="77">
        <v>0.13551126849324238</v>
      </c>
      <c r="M191" s="77">
        <v>1</v>
      </c>
      <c r="N191" s="77">
        <v>0.59959499592503951</v>
      </c>
      <c r="O191" s="77" t="s">
        <v>3395</v>
      </c>
      <c r="P191" s="77">
        <v>0.58548567665087359</v>
      </c>
      <c r="Q191" s="77">
        <v>0.54082313232347801</v>
      </c>
      <c r="R191" s="77">
        <v>0.14291648226331777</v>
      </c>
      <c r="S191" s="77">
        <v>0.94117647058823528</v>
      </c>
      <c r="T191" s="77">
        <v>0.58409251981186783</v>
      </c>
      <c r="U191" s="77">
        <v>0.14337396752680184</v>
      </c>
      <c r="V191" s="77">
        <v>8.1544060644588967E-2</v>
      </c>
      <c r="W191" s="77">
        <v>0.44563048966409557</v>
      </c>
      <c r="X191" s="77">
        <v>0.18961652150968489</v>
      </c>
      <c r="Y191" s="77">
        <v>0.7678571428571429</v>
      </c>
      <c r="Z191" s="77">
        <v>0</v>
      </c>
      <c r="AA191" s="77">
        <v>0.35448899398956851</v>
      </c>
      <c r="AB191" s="77">
        <v>0.53817878028404331</v>
      </c>
      <c r="AC191" s="77">
        <v>0</v>
      </c>
      <c r="AD191" s="76">
        <v>0.49056924469175739</v>
      </c>
      <c r="AE191" s="77">
        <v>0.5525973024697024</v>
      </c>
      <c r="AF191" s="77">
        <v>0.34186980729339789</v>
      </c>
      <c r="AG191" s="77">
        <v>0.76263449520005155</v>
      </c>
      <c r="AH191" s="77">
        <v>0.11245901408569541</v>
      </c>
      <c r="AI191" s="77">
        <v>0.31762350558689023</v>
      </c>
      <c r="AJ191" s="77">
        <v>0.38392857142857145</v>
      </c>
      <c r="AK191" s="77">
        <v>0.44633388713680588</v>
      </c>
      <c r="AL191" s="77">
        <v>0</v>
      </c>
      <c r="AM191" s="76">
        <v>0.46167878481828589</v>
      </c>
      <c r="AN191" s="77">
        <v>0.39757233829087907</v>
      </c>
      <c r="AO191" s="78">
        <v>0.27675415285512578</v>
      </c>
      <c r="AP191" s="79">
        <v>0.37451108558384122</v>
      </c>
      <c r="AQ191" s="70">
        <v>1</v>
      </c>
      <c r="AR191" s="71">
        <v>0</v>
      </c>
      <c r="AS191" s="71">
        <v>0</v>
      </c>
      <c r="AT191" s="71">
        <v>0</v>
      </c>
      <c r="AU191" s="71">
        <v>1</v>
      </c>
      <c r="AV191" s="71" t="s">
        <v>3596</v>
      </c>
      <c r="AW191" s="72" t="s">
        <v>3420</v>
      </c>
    </row>
    <row r="192" spans="1:49">
      <c r="A192" s="23" t="s">
        <v>3940</v>
      </c>
      <c r="B192" s="23" t="s">
        <v>3725</v>
      </c>
      <c r="C192" s="23" t="s">
        <v>484</v>
      </c>
      <c r="D192" s="24" t="s">
        <v>2005</v>
      </c>
      <c r="E192" s="24" t="s">
        <v>2061</v>
      </c>
      <c r="F192" s="24" t="s">
        <v>2087</v>
      </c>
      <c r="G192" s="24" t="s">
        <v>2098</v>
      </c>
      <c r="H192" s="76">
        <v>0.29893557464058351</v>
      </c>
      <c r="I192" s="77">
        <v>0.44681272211537099</v>
      </c>
      <c r="J192" s="77">
        <v>0.6879165470710743</v>
      </c>
      <c r="K192" s="77">
        <v>0.43662035251796072</v>
      </c>
      <c r="L192" s="77">
        <v>0.13495231722403686</v>
      </c>
      <c r="M192" s="77">
        <v>0.90360103242647316</v>
      </c>
      <c r="N192" s="77">
        <v>0.75194951726502812</v>
      </c>
      <c r="O192" s="77" t="s">
        <v>3395</v>
      </c>
      <c r="P192" s="77">
        <v>0.60023308688991672</v>
      </c>
      <c r="Q192" s="77">
        <v>0.54799309296196808</v>
      </c>
      <c r="R192" s="77">
        <v>0.32783083008772307</v>
      </c>
      <c r="S192" s="77">
        <v>0.94117647058823528</v>
      </c>
      <c r="T192" s="77">
        <v>0.58409251981186783</v>
      </c>
      <c r="U192" s="77">
        <v>8.1195381025586891E-2</v>
      </c>
      <c r="V192" s="77">
        <v>8.1544060644588967E-2</v>
      </c>
      <c r="W192" s="77">
        <v>0.85666011858451985</v>
      </c>
      <c r="X192" s="77">
        <v>0.18843407304304305</v>
      </c>
      <c r="Y192" s="77">
        <v>0.7678571428571429</v>
      </c>
      <c r="Z192" s="77">
        <v>0</v>
      </c>
      <c r="AA192" s="77">
        <v>0.35448899398956851</v>
      </c>
      <c r="AB192" s="77">
        <v>0.53817878028404331</v>
      </c>
      <c r="AC192" s="77">
        <v>0</v>
      </c>
      <c r="AD192" s="76">
        <v>0.47788828127567634</v>
      </c>
      <c r="AE192" s="77">
        <v>0.56547126126468306</v>
      </c>
      <c r="AF192" s="77">
        <v>0.43791196152484557</v>
      </c>
      <c r="AG192" s="77">
        <v>0.76263449520005155</v>
      </c>
      <c r="AH192" s="77">
        <v>8.1369720835087922E-2</v>
      </c>
      <c r="AI192" s="77">
        <v>0.52254709581378145</v>
      </c>
      <c r="AJ192" s="77">
        <v>0.38392857142857145</v>
      </c>
      <c r="AK192" s="77">
        <v>0.44633388713680588</v>
      </c>
      <c r="AL192" s="77">
        <v>0</v>
      </c>
      <c r="AM192" s="76">
        <v>0.49375716802173503</v>
      </c>
      <c r="AN192" s="77">
        <v>0.45551710394964035</v>
      </c>
      <c r="AO192" s="78">
        <v>0.27675415285512578</v>
      </c>
      <c r="AP192" s="79">
        <v>0.40249415913191888</v>
      </c>
      <c r="AQ192" s="70">
        <v>1</v>
      </c>
      <c r="AR192" s="71">
        <v>0</v>
      </c>
      <c r="AS192" s="71">
        <v>0</v>
      </c>
      <c r="AT192" s="71">
        <v>0</v>
      </c>
      <c r="AU192" s="71">
        <v>0</v>
      </c>
      <c r="AV192" s="71" t="s">
        <v>3395</v>
      </c>
      <c r="AW192" s="72" t="s">
        <v>3420</v>
      </c>
    </row>
    <row r="193" spans="1:49">
      <c r="A193" s="23" t="s">
        <v>3941</v>
      </c>
      <c r="B193" s="23" t="s">
        <v>3725</v>
      </c>
      <c r="C193" s="23" t="s">
        <v>486</v>
      </c>
      <c r="D193" s="24" t="s">
        <v>2005</v>
      </c>
      <c r="E193" s="24" t="s">
        <v>2116</v>
      </c>
      <c r="F193" s="24" t="s">
        <v>2117</v>
      </c>
      <c r="G193" s="24" t="s">
        <v>2120</v>
      </c>
      <c r="H193" s="76">
        <v>0.26653990241261405</v>
      </c>
      <c r="I193" s="77">
        <v>0.36329302236176464</v>
      </c>
      <c r="J193" s="77">
        <v>0.62983476693920815</v>
      </c>
      <c r="K193" s="77">
        <v>0.65585848866328289</v>
      </c>
      <c r="L193" s="77">
        <v>0.23497668180877618</v>
      </c>
      <c r="M193" s="77">
        <v>0.1669800098912253</v>
      </c>
      <c r="N193" s="77">
        <v>0.88644034391329907</v>
      </c>
      <c r="O193" s="77" t="s">
        <v>3395</v>
      </c>
      <c r="P193" s="77">
        <v>0.60441546383531997</v>
      </c>
      <c r="Q193" s="77">
        <v>0.45270066853507307</v>
      </c>
      <c r="R193" s="77">
        <v>0.25238916590261606</v>
      </c>
      <c r="S193" s="77">
        <v>0.81176470588235361</v>
      </c>
      <c r="T193" s="77">
        <v>0.66906449326718642</v>
      </c>
      <c r="U193" s="77">
        <v>3.9282166142768603E-2</v>
      </c>
      <c r="V193" s="77">
        <v>0</v>
      </c>
      <c r="W193" s="77">
        <v>0.53010199524858415</v>
      </c>
      <c r="X193" s="77">
        <v>0</v>
      </c>
      <c r="Y193" s="77">
        <v>0.75331714772635061</v>
      </c>
      <c r="Z193" s="77">
        <v>0</v>
      </c>
      <c r="AA193" s="77">
        <v>0.30664143592630427</v>
      </c>
      <c r="AB193" s="77">
        <v>0.53817878028404331</v>
      </c>
      <c r="AC193" s="77">
        <v>0</v>
      </c>
      <c r="AD193" s="76">
        <v>0.41988923057119559</v>
      </c>
      <c r="AE193" s="77">
        <v>0.5097341976223807</v>
      </c>
      <c r="AF193" s="77">
        <v>0.35254491721884457</v>
      </c>
      <c r="AG193" s="77">
        <v>0.74041459957476996</v>
      </c>
      <c r="AH193" s="77">
        <v>1.9641083071384301E-2</v>
      </c>
      <c r="AI193" s="77">
        <v>0.26505099762429207</v>
      </c>
      <c r="AJ193" s="77">
        <v>0.37665857386317531</v>
      </c>
      <c r="AK193" s="77">
        <v>0.42241010810517376</v>
      </c>
      <c r="AL193" s="77">
        <v>0</v>
      </c>
      <c r="AM193" s="76">
        <v>0.42738944847080695</v>
      </c>
      <c r="AN193" s="77">
        <v>0.34170222675681544</v>
      </c>
      <c r="AO193" s="78">
        <v>0.26635622732278302</v>
      </c>
      <c r="AP193" s="79">
        <v>0.34198820610964065</v>
      </c>
      <c r="AQ193" s="70">
        <v>1</v>
      </c>
      <c r="AR193" s="71">
        <v>3</v>
      </c>
      <c r="AS193" s="71">
        <v>0</v>
      </c>
      <c r="AT193" s="71">
        <v>1</v>
      </c>
      <c r="AU193" s="71">
        <v>1</v>
      </c>
      <c r="AV193" s="71" t="s">
        <v>3597</v>
      </c>
      <c r="AW193" s="72" t="s">
        <v>3420</v>
      </c>
    </row>
    <row r="194" spans="1:49">
      <c r="A194" s="23" t="s">
        <v>3942</v>
      </c>
      <c r="B194" s="23" t="s">
        <v>3725</v>
      </c>
      <c r="C194" s="23" t="s">
        <v>488</v>
      </c>
      <c r="D194" s="24" t="s">
        <v>2005</v>
      </c>
      <c r="E194" s="24" t="s">
        <v>2116</v>
      </c>
      <c r="F194" s="24" t="s">
        <v>2117</v>
      </c>
      <c r="G194" s="24" t="s">
        <v>2126</v>
      </c>
      <c r="H194" s="76">
        <v>0.26653990241261405</v>
      </c>
      <c r="I194" s="77">
        <v>0.36742910379008459</v>
      </c>
      <c r="J194" s="77">
        <v>0.57834021998391938</v>
      </c>
      <c r="K194" s="77">
        <v>0.60734370174949337</v>
      </c>
      <c r="L194" s="77">
        <v>0.25587807169361459</v>
      </c>
      <c r="M194" s="77">
        <v>0.7460722280884452</v>
      </c>
      <c r="N194" s="77">
        <v>0.71134365351651208</v>
      </c>
      <c r="O194" s="77" t="s">
        <v>3395</v>
      </c>
      <c r="P194" s="77">
        <v>0.47813134986087447</v>
      </c>
      <c r="Q194" s="77">
        <v>0.50876937382170495</v>
      </c>
      <c r="R194" s="77">
        <v>1.9165017445021314E-2</v>
      </c>
      <c r="S194" s="77">
        <v>0.81176470588235361</v>
      </c>
      <c r="T194" s="77">
        <v>0.66906449326718642</v>
      </c>
      <c r="U194" s="77">
        <v>1.0316297031048933E-2</v>
      </c>
      <c r="V194" s="77">
        <v>0</v>
      </c>
      <c r="W194" s="77">
        <v>0.77585293097600616</v>
      </c>
      <c r="X194" s="77">
        <v>0.45241406000475215</v>
      </c>
      <c r="Y194" s="77">
        <v>0.75331714772635061</v>
      </c>
      <c r="Z194" s="77">
        <v>0</v>
      </c>
      <c r="AA194" s="77">
        <v>0.27086251492198204</v>
      </c>
      <c r="AB194" s="77">
        <v>0.53817878028404331</v>
      </c>
      <c r="AC194" s="77">
        <v>0</v>
      </c>
      <c r="AD194" s="76">
        <v>0.4041030753955393</v>
      </c>
      <c r="AE194" s="77">
        <v>0.55975380098178795</v>
      </c>
      <c r="AF194" s="77">
        <v>0.26396719563336313</v>
      </c>
      <c r="AG194" s="77">
        <v>0.74041459957476996</v>
      </c>
      <c r="AH194" s="77">
        <v>5.1581485155244664E-3</v>
      </c>
      <c r="AI194" s="77">
        <v>0.61413349549037921</v>
      </c>
      <c r="AJ194" s="77">
        <v>0.37665857386317531</v>
      </c>
      <c r="AK194" s="77">
        <v>0.40452064760301265</v>
      </c>
      <c r="AL194" s="77">
        <v>0</v>
      </c>
      <c r="AM194" s="76">
        <v>0.40927469067023009</v>
      </c>
      <c r="AN194" s="77">
        <v>0.45323541452689114</v>
      </c>
      <c r="AO194" s="78">
        <v>0.26039307382206262</v>
      </c>
      <c r="AP194" s="79">
        <v>0.36924330820812123</v>
      </c>
      <c r="AQ194" s="70">
        <v>1</v>
      </c>
      <c r="AR194" s="71">
        <v>3</v>
      </c>
      <c r="AS194" s="71">
        <v>0</v>
      </c>
      <c r="AT194" s="71">
        <v>1</v>
      </c>
      <c r="AU194" s="71">
        <v>0</v>
      </c>
      <c r="AV194" s="71" t="s">
        <v>3395</v>
      </c>
      <c r="AW194" s="72" t="s">
        <v>3420</v>
      </c>
    </row>
    <row r="195" spans="1:49">
      <c r="A195" s="23" t="s">
        <v>3943</v>
      </c>
      <c r="B195" s="23" t="s">
        <v>3725</v>
      </c>
      <c r="C195" s="23" t="s">
        <v>490</v>
      </c>
      <c r="D195" s="24" t="s">
        <v>2005</v>
      </c>
      <c r="E195" s="24" t="s">
        <v>2116</v>
      </c>
      <c r="F195" s="24" t="s">
        <v>2117</v>
      </c>
      <c r="G195" s="24" t="s">
        <v>2130</v>
      </c>
      <c r="H195" s="76">
        <v>0.26653990241261405</v>
      </c>
      <c r="I195" s="77">
        <v>0.3056584570032872</v>
      </c>
      <c r="J195" s="77">
        <v>0.43171112202071948</v>
      </c>
      <c r="K195" s="77">
        <v>0.68480343929616083</v>
      </c>
      <c r="L195" s="77">
        <v>0.21465118111039205</v>
      </c>
      <c r="M195" s="77">
        <v>0.81050019954958974</v>
      </c>
      <c r="N195" s="77">
        <v>0.44522238748353599</v>
      </c>
      <c r="O195" s="77" t="s">
        <v>3395</v>
      </c>
      <c r="P195" s="77">
        <v>0.46222561395799611</v>
      </c>
      <c r="Q195" s="77">
        <v>0.48069061567060323</v>
      </c>
      <c r="R195" s="77">
        <v>0.28172609745234389</v>
      </c>
      <c r="S195" s="77">
        <v>0.81176470588235361</v>
      </c>
      <c r="T195" s="77">
        <v>0.66906449326718642</v>
      </c>
      <c r="U195" s="77">
        <v>3.79421226080369E-2</v>
      </c>
      <c r="V195" s="77">
        <v>0</v>
      </c>
      <c r="W195" s="77">
        <v>0.62634139645379183</v>
      </c>
      <c r="X195" s="77">
        <v>0</v>
      </c>
      <c r="Y195" s="77">
        <v>0.75331714772635061</v>
      </c>
      <c r="Z195" s="77">
        <v>0</v>
      </c>
      <c r="AA195" s="77">
        <v>0.30664143592630427</v>
      </c>
      <c r="AB195" s="77">
        <v>0.53817878028404331</v>
      </c>
      <c r="AC195" s="77">
        <v>0</v>
      </c>
      <c r="AD195" s="76">
        <v>0.33463649381220689</v>
      </c>
      <c r="AE195" s="77">
        <v>0.52348056427953504</v>
      </c>
      <c r="AF195" s="77">
        <v>0.38120835656147356</v>
      </c>
      <c r="AG195" s="77">
        <v>0.74041459957476996</v>
      </c>
      <c r="AH195" s="77">
        <v>1.897106130401845E-2</v>
      </c>
      <c r="AI195" s="77">
        <v>0.31317069822689592</v>
      </c>
      <c r="AJ195" s="77">
        <v>0.37665857386317531</v>
      </c>
      <c r="AK195" s="77">
        <v>0.42241010810517376</v>
      </c>
      <c r="AL195" s="77">
        <v>0</v>
      </c>
      <c r="AM195" s="76">
        <v>0.41310847155107178</v>
      </c>
      <c r="AN195" s="77">
        <v>0.35751878636856144</v>
      </c>
      <c r="AO195" s="78">
        <v>0.26635622732278302</v>
      </c>
      <c r="AP195" s="79">
        <v>0.3428813545331616</v>
      </c>
      <c r="AQ195" s="70">
        <v>1</v>
      </c>
      <c r="AR195" s="71">
        <v>3</v>
      </c>
      <c r="AS195" s="71">
        <v>0</v>
      </c>
      <c r="AT195" s="71">
        <v>1</v>
      </c>
      <c r="AU195" s="71">
        <v>1</v>
      </c>
      <c r="AV195" s="71" t="s">
        <v>3599</v>
      </c>
      <c r="AW195" s="72" t="s">
        <v>3420</v>
      </c>
    </row>
    <row r="196" spans="1:49">
      <c r="A196" s="23" t="s">
        <v>3944</v>
      </c>
      <c r="B196" s="23" t="s">
        <v>3725</v>
      </c>
      <c r="C196" s="23" t="s">
        <v>492</v>
      </c>
      <c r="D196" s="24" t="s">
        <v>2005</v>
      </c>
      <c r="E196" s="24" t="s">
        <v>2116</v>
      </c>
      <c r="F196" s="24" t="s">
        <v>2117</v>
      </c>
      <c r="G196" s="24" t="s">
        <v>2134</v>
      </c>
      <c r="H196" s="76">
        <v>0.26653990241261405</v>
      </c>
      <c r="I196" s="77">
        <v>0.37860306917032982</v>
      </c>
      <c r="J196" s="77">
        <v>0.76347284626495782</v>
      </c>
      <c r="K196" s="77">
        <v>0.58158695237339608</v>
      </c>
      <c r="L196" s="77">
        <v>0.22450566136565861</v>
      </c>
      <c r="M196" s="77">
        <v>0.32826540929888481</v>
      </c>
      <c r="N196" s="77">
        <v>0.55839151374041585</v>
      </c>
      <c r="O196" s="77" t="s">
        <v>3395</v>
      </c>
      <c r="P196" s="77">
        <v>0.5160917422416007</v>
      </c>
      <c r="Q196" s="77">
        <v>0.56433096590014287</v>
      </c>
      <c r="R196" s="77">
        <v>6.3916476084030879E-2</v>
      </c>
      <c r="S196" s="77">
        <v>0.81176470588235361</v>
      </c>
      <c r="T196" s="77">
        <v>0.66906449326718642</v>
      </c>
      <c r="U196" s="77">
        <v>6.4438562149148242E-3</v>
      </c>
      <c r="V196" s="77">
        <v>0</v>
      </c>
      <c r="W196" s="77">
        <v>0.32067618561022682</v>
      </c>
      <c r="X196" s="77">
        <v>1.0845861570824011E-3</v>
      </c>
      <c r="Y196" s="77">
        <v>0.75331714772635061</v>
      </c>
      <c r="Z196" s="77">
        <v>0</v>
      </c>
      <c r="AA196" s="77">
        <v>0.34242035693062656</v>
      </c>
      <c r="AB196" s="77">
        <v>0.53817878028404331</v>
      </c>
      <c r="AC196" s="77">
        <v>0</v>
      </c>
      <c r="AD196" s="76">
        <v>0.46953860594930052</v>
      </c>
      <c r="AE196" s="77">
        <v>0.44176825580399121</v>
      </c>
      <c r="AF196" s="77">
        <v>0.31412372099208685</v>
      </c>
      <c r="AG196" s="77">
        <v>0.74041459957476996</v>
      </c>
      <c r="AH196" s="77">
        <v>3.2219281074574121E-3</v>
      </c>
      <c r="AI196" s="77">
        <v>0.16088038588365461</v>
      </c>
      <c r="AJ196" s="77">
        <v>0.37665857386317531</v>
      </c>
      <c r="AK196" s="77">
        <v>0.44029956860733493</v>
      </c>
      <c r="AL196" s="77">
        <v>0</v>
      </c>
      <c r="AM196" s="76">
        <v>0.40847686091512619</v>
      </c>
      <c r="AN196" s="77">
        <v>0.301505637855294</v>
      </c>
      <c r="AO196" s="78">
        <v>0.27231938082350343</v>
      </c>
      <c r="AP196" s="79">
        <v>0.32496107544067804</v>
      </c>
      <c r="AQ196" s="70">
        <v>1</v>
      </c>
      <c r="AR196" s="71">
        <v>0</v>
      </c>
      <c r="AS196" s="71">
        <v>0</v>
      </c>
      <c r="AT196" s="71">
        <v>1</v>
      </c>
      <c r="AU196" s="71">
        <v>0</v>
      </c>
      <c r="AV196" s="71" t="s">
        <v>3395</v>
      </c>
      <c r="AW196" s="72" t="s">
        <v>3420</v>
      </c>
    </row>
    <row r="197" spans="1:49">
      <c r="A197" s="23" t="s">
        <v>3945</v>
      </c>
      <c r="B197" s="23" t="s">
        <v>3725</v>
      </c>
      <c r="C197" s="23" t="s">
        <v>494</v>
      </c>
      <c r="D197" s="24" t="s">
        <v>2005</v>
      </c>
      <c r="E197" s="24" t="s">
        <v>2153</v>
      </c>
      <c r="F197" s="24" t="s">
        <v>2160</v>
      </c>
      <c r="G197" s="24" t="s">
        <v>2169</v>
      </c>
      <c r="H197" s="76">
        <v>0.60076240734808906</v>
      </c>
      <c r="I197" s="77">
        <v>0.26064631212931982</v>
      </c>
      <c r="J197" s="77">
        <v>0.41196533053025569</v>
      </c>
      <c r="K197" s="77">
        <v>0.69690849743643546</v>
      </c>
      <c r="L197" s="77">
        <v>0.32823803467897794</v>
      </c>
      <c r="M197" s="77">
        <v>0.92528827468572827</v>
      </c>
      <c r="N197" s="77">
        <v>0.41441143352921894</v>
      </c>
      <c r="O197" s="77" t="s">
        <v>3395</v>
      </c>
      <c r="P197" s="77">
        <v>0.3488402057381787</v>
      </c>
      <c r="Q197" s="77">
        <v>0.5077313863881332</v>
      </c>
      <c r="R197" s="77">
        <v>0</v>
      </c>
      <c r="S197" s="77">
        <v>1</v>
      </c>
      <c r="T197" s="77">
        <v>0.67012112621609432</v>
      </c>
      <c r="U197" s="77">
        <v>0.45897235447625889</v>
      </c>
      <c r="V197" s="77">
        <v>0.52418740314661649</v>
      </c>
      <c r="W197" s="77">
        <v>0.26200074479499624</v>
      </c>
      <c r="X197" s="77">
        <v>0</v>
      </c>
      <c r="Y197" s="77">
        <v>0.69792471793438382</v>
      </c>
      <c r="Z197" s="77">
        <v>0.4</v>
      </c>
      <c r="AA197" s="77">
        <v>0.44385252635601824</v>
      </c>
      <c r="AB197" s="77">
        <v>0.53817878028404331</v>
      </c>
      <c r="AC197" s="77">
        <v>0</v>
      </c>
      <c r="AD197" s="76">
        <v>0.42445801666922156</v>
      </c>
      <c r="AE197" s="77">
        <v>0.54273728921370779</v>
      </c>
      <c r="AF197" s="77">
        <v>0.2538656931940666</v>
      </c>
      <c r="AG197" s="77">
        <v>0.83506056310804722</v>
      </c>
      <c r="AH197" s="77">
        <v>0.49157987881143772</v>
      </c>
      <c r="AI197" s="77">
        <v>0.13100037239749812</v>
      </c>
      <c r="AJ197" s="77">
        <v>0.54896235896719192</v>
      </c>
      <c r="AK197" s="77">
        <v>0.49101565332003078</v>
      </c>
      <c r="AL197" s="77">
        <v>0</v>
      </c>
      <c r="AM197" s="76">
        <v>0.40702033302566526</v>
      </c>
      <c r="AN197" s="77">
        <v>0.48588027143899432</v>
      </c>
      <c r="AO197" s="78">
        <v>0.34665933742907423</v>
      </c>
      <c r="AP197" s="79">
        <v>0.41123123544592155</v>
      </c>
      <c r="AQ197" s="70">
        <v>1</v>
      </c>
      <c r="AR197" s="71">
        <v>0</v>
      </c>
      <c r="AS197" s="71">
        <v>0</v>
      </c>
      <c r="AT197" s="71">
        <v>0</v>
      </c>
      <c r="AU197" s="71">
        <v>1</v>
      </c>
      <c r="AV197" s="71" t="s">
        <v>3602</v>
      </c>
      <c r="AW197" s="72" t="s">
        <v>3420</v>
      </c>
    </row>
    <row r="198" spans="1:49">
      <c r="A198" s="23" t="s">
        <v>3946</v>
      </c>
      <c r="B198" s="23" t="s">
        <v>3725</v>
      </c>
      <c r="C198" s="23" t="s">
        <v>496</v>
      </c>
      <c r="D198" s="24" t="s">
        <v>2005</v>
      </c>
      <c r="E198" s="24" t="s">
        <v>2153</v>
      </c>
      <c r="F198" s="24" t="s">
        <v>2175</v>
      </c>
      <c r="G198" s="24" t="s">
        <v>2180</v>
      </c>
      <c r="H198" s="76">
        <v>0.62635874105734768</v>
      </c>
      <c r="I198" s="77">
        <v>0.47897849027028727</v>
      </c>
      <c r="J198" s="77">
        <v>0.86073094159796426</v>
      </c>
      <c r="K198" s="77">
        <v>0.7021567958181647</v>
      </c>
      <c r="L198" s="77">
        <v>0.30492796345485895</v>
      </c>
      <c r="M198" s="77">
        <v>1</v>
      </c>
      <c r="N198" s="77">
        <v>0.85352172797189807</v>
      </c>
      <c r="O198" s="77" t="s">
        <v>3395</v>
      </c>
      <c r="P198" s="77">
        <v>0.49472663109298021</v>
      </c>
      <c r="Q198" s="77">
        <v>0.64565937998718015</v>
      </c>
      <c r="R198" s="77">
        <v>0.11478449830865253</v>
      </c>
      <c r="S198" s="77">
        <v>0.94123990932192547</v>
      </c>
      <c r="T198" s="77">
        <v>0.68055377758401958</v>
      </c>
      <c r="U198" s="77">
        <v>0.49157173880270566</v>
      </c>
      <c r="V198" s="77">
        <v>0.61482512835088843</v>
      </c>
      <c r="W198" s="77">
        <v>0.8970024109627508</v>
      </c>
      <c r="X198" s="77">
        <v>0.45192246195439412</v>
      </c>
      <c r="Y198" s="77">
        <v>0.6555324195125285</v>
      </c>
      <c r="Z198" s="77">
        <v>0.54857142857142849</v>
      </c>
      <c r="AA198" s="77">
        <v>0.49782832502917967</v>
      </c>
      <c r="AB198" s="77">
        <v>0.53817878028404331</v>
      </c>
      <c r="AC198" s="77">
        <v>0</v>
      </c>
      <c r="AD198" s="76">
        <v>0.65535605764186633</v>
      </c>
      <c r="AE198" s="77">
        <v>0.67106662366758041</v>
      </c>
      <c r="AF198" s="77">
        <v>0.38022193914791635</v>
      </c>
      <c r="AG198" s="77">
        <v>0.81089684345297253</v>
      </c>
      <c r="AH198" s="77">
        <v>0.55319843357679699</v>
      </c>
      <c r="AI198" s="77">
        <v>0.67446243645857251</v>
      </c>
      <c r="AJ198" s="77">
        <v>0.60205192404197849</v>
      </c>
      <c r="AK198" s="77">
        <v>0.51800355265661147</v>
      </c>
      <c r="AL198" s="77">
        <v>0</v>
      </c>
      <c r="AM198" s="76">
        <v>0.5688815401524544</v>
      </c>
      <c r="AN198" s="77">
        <v>0.67951923782944734</v>
      </c>
      <c r="AO198" s="78">
        <v>0.37335182556619667</v>
      </c>
      <c r="AP198" s="79">
        <v>0.53256331673133228</v>
      </c>
      <c r="AQ198" s="70">
        <v>1</v>
      </c>
      <c r="AR198" s="71">
        <v>0</v>
      </c>
      <c r="AS198" s="71">
        <v>2</v>
      </c>
      <c r="AT198" s="71">
        <v>0</v>
      </c>
      <c r="AU198" s="71">
        <v>0</v>
      </c>
      <c r="AV198" s="71" t="s">
        <v>3395</v>
      </c>
      <c r="AW198" s="72" t="s">
        <v>3420</v>
      </c>
    </row>
    <row r="199" spans="1:49">
      <c r="A199" s="23" t="s">
        <v>3947</v>
      </c>
      <c r="B199" s="23" t="s">
        <v>3725</v>
      </c>
      <c r="C199" s="23" t="s">
        <v>498</v>
      </c>
      <c r="D199" s="24" t="s">
        <v>2005</v>
      </c>
      <c r="E199" s="24" t="s">
        <v>2153</v>
      </c>
      <c r="F199" s="24" t="s">
        <v>2175</v>
      </c>
      <c r="G199" s="24" t="s">
        <v>2182</v>
      </c>
      <c r="H199" s="76">
        <v>0.62635874105734768</v>
      </c>
      <c r="I199" s="77">
        <v>0.54589103984747045</v>
      </c>
      <c r="J199" s="77">
        <v>0.95709843166546582</v>
      </c>
      <c r="K199" s="77">
        <v>0.66840001813715522</v>
      </c>
      <c r="L199" s="77">
        <v>0.31502634971850618</v>
      </c>
      <c r="M199" s="77">
        <v>1</v>
      </c>
      <c r="N199" s="77">
        <v>1</v>
      </c>
      <c r="O199" s="77" t="s">
        <v>3395</v>
      </c>
      <c r="P199" s="77">
        <v>0.5</v>
      </c>
      <c r="Q199" s="77">
        <v>0.37223912764993533</v>
      </c>
      <c r="R199" s="77">
        <v>0.13015974829632093</v>
      </c>
      <c r="S199" s="77">
        <v>0.94123990932192547</v>
      </c>
      <c r="T199" s="77">
        <v>0.68055377758401958</v>
      </c>
      <c r="U199" s="77">
        <v>0.57427065082954432</v>
      </c>
      <c r="V199" s="77">
        <v>0.61482512835088843</v>
      </c>
      <c r="W199" s="77">
        <v>0.97012773616754289</v>
      </c>
      <c r="X199" s="77">
        <v>0.21142485628188179</v>
      </c>
      <c r="Y199" s="77">
        <v>0.6555324195125285</v>
      </c>
      <c r="Z199" s="77">
        <v>0.54857142857142849</v>
      </c>
      <c r="AA199" s="77">
        <v>0.49782832502917967</v>
      </c>
      <c r="AB199" s="77">
        <v>0.53817878028404331</v>
      </c>
      <c r="AC199" s="77">
        <v>0</v>
      </c>
      <c r="AD199" s="76">
        <v>0.70978273752342791</v>
      </c>
      <c r="AE199" s="77">
        <v>0.69668527357113219</v>
      </c>
      <c r="AF199" s="77">
        <v>0.25119943797312816</v>
      </c>
      <c r="AG199" s="77">
        <v>0.81089684345297253</v>
      </c>
      <c r="AH199" s="77">
        <v>0.59454788959021632</v>
      </c>
      <c r="AI199" s="77">
        <v>0.59077629622471228</v>
      </c>
      <c r="AJ199" s="77">
        <v>0.60205192404197849</v>
      </c>
      <c r="AK199" s="77">
        <v>0.51800355265661147</v>
      </c>
      <c r="AL199" s="77">
        <v>0</v>
      </c>
      <c r="AM199" s="76">
        <v>0.55255581635589612</v>
      </c>
      <c r="AN199" s="77">
        <v>0.66540700975596712</v>
      </c>
      <c r="AO199" s="78">
        <v>0.37335182556619667</v>
      </c>
      <c r="AP199" s="79">
        <v>0.52314638541887282</v>
      </c>
      <c r="AQ199" s="70">
        <v>1</v>
      </c>
      <c r="AR199" s="71">
        <v>1</v>
      </c>
      <c r="AS199" s="71">
        <v>2</v>
      </c>
      <c r="AT199" s="71">
        <v>0</v>
      </c>
      <c r="AU199" s="71">
        <v>0</v>
      </c>
      <c r="AV199" s="71" t="s">
        <v>3395</v>
      </c>
      <c r="AW199" s="72" t="s">
        <v>3420</v>
      </c>
    </row>
    <row r="200" spans="1:49">
      <c r="A200" s="23" t="s">
        <v>3948</v>
      </c>
      <c r="B200" s="23" t="s">
        <v>3725</v>
      </c>
      <c r="C200" s="23" t="s">
        <v>501</v>
      </c>
      <c r="D200" s="24" t="s">
        <v>2005</v>
      </c>
      <c r="E200" s="24" t="s">
        <v>2153</v>
      </c>
      <c r="F200" s="24" t="s">
        <v>2184</v>
      </c>
      <c r="G200" s="24" t="s">
        <v>2201</v>
      </c>
      <c r="H200" s="76">
        <v>0.62665713496278941</v>
      </c>
      <c r="I200" s="77">
        <v>0.42755825213549703</v>
      </c>
      <c r="J200" s="77">
        <v>0.26430617084975994</v>
      </c>
      <c r="K200" s="77">
        <v>0.6524658730559092</v>
      </c>
      <c r="L200" s="77">
        <v>0.34695540777820461</v>
      </c>
      <c r="M200" s="77">
        <v>0.54993363695308151</v>
      </c>
      <c r="N200" s="77">
        <v>0.47685308155475475</v>
      </c>
      <c r="O200" s="77" t="s">
        <v>3395</v>
      </c>
      <c r="P200" s="77">
        <v>0.30142736702864714</v>
      </c>
      <c r="Q200" s="77">
        <v>0.59542163130393999</v>
      </c>
      <c r="R200" s="77">
        <v>1.0099913409583475E-2</v>
      </c>
      <c r="S200" s="77">
        <v>0.98823529411764777</v>
      </c>
      <c r="T200" s="77">
        <v>0.65948070356291477</v>
      </c>
      <c r="U200" s="77">
        <v>0.58115471772106575</v>
      </c>
      <c r="V200" s="77">
        <v>0.57394518964427554</v>
      </c>
      <c r="W200" s="77">
        <v>0.89266915393329094</v>
      </c>
      <c r="X200" s="77">
        <v>0.81070574469395851</v>
      </c>
      <c r="Y200" s="77">
        <v>0.67757391727757188</v>
      </c>
      <c r="Z200" s="77">
        <v>0.52</v>
      </c>
      <c r="AA200" s="77">
        <v>0.39181712779132333</v>
      </c>
      <c r="AB200" s="77">
        <v>0.53817878028404331</v>
      </c>
      <c r="AC200" s="77">
        <v>0</v>
      </c>
      <c r="AD200" s="76">
        <v>0.43950718598268218</v>
      </c>
      <c r="AE200" s="77">
        <v>0.46552707327411935</v>
      </c>
      <c r="AF200" s="77">
        <v>0.30276077235676174</v>
      </c>
      <c r="AG200" s="77">
        <v>0.82385799884028121</v>
      </c>
      <c r="AH200" s="77">
        <v>0.5775499536826707</v>
      </c>
      <c r="AI200" s="77">
        <v>0.85168744931362472</v>
      </c>
      <c r="AJ200" s="77">
        <v>0.59878695863878595</v>
      </c>
      <c r="AK200" s="77">
        <v>0.46499795403768329</v>
      </c>
      <c r="AL200" s="77">
        <v>0</v>
      </c>
      <c r="AM200" s="76">
        <v>0.40259834387118776</v>
      </c>
      <c r="AN200" s="77">
        <v>0.75103180061219221</v>
      </c>
      <c r="AO200" s="78">
        <v>0.35459497089215636</v>
      </c>
      <c r="AP200" s="79">
        <v>0.48890404105652024</v>
      </c>
      <c r="AQ200" s="70">
        <v>1</v>
      </c>
      <c r="AR200" s="71">
        <v>0</v>
      </c>
      <c r="AS200" s="71">
        <v>2</v>
      </c>
      <c r="AT200" s="71">
        <v>0</v>
      </c>
      <c r="AU200" s="71">
        <v>0</v>
      </c>
      <c r="AV200" s="71" t="s">
        <v>3395</v>
      </c>
      <c r="AW200" s="72" t="s">
        <v>3420</v>
      </c>
    </row>
    <row r="201" spans="1:49">
      <c r="A201" s="23" t="s">
        <v>3949</v>
      </c>
      <c r="B201" s="23" t="s">
        <v>3725</v>
      </c>
      <c r="C201" s="23" t="s">
        <v>503</v>
      </c>
      <c r="D201" s="24" t="s">
        <v>2005</v>
      </c>
      <c r="E201" s="24" t="s">
        <v>2203</v>
      </c>
      <c r="F201" s="24" t="s">
        <v>2204</v>
      </c>
      <c r="G201" s="24" t="s">
        <v>2209</v>
      </c>
      <c r="H201" s="76">
        <v>0.50727775010798115</v>
      </c>
      <c r="I201" s="77">
        <v>0.10300045285418774</v>
      </c>
      <c r="J201" s="77">
        <v>0.3019677734729479</v>
      </c>
      <c r="K201" s="77">
        <v>0.80401976316578705</v>
      </c>
      <c r="L201" s="77">
        <v>0.28529556560327929</v>
      </c>
      <c r="M201" s="77">
        <v>0.79867294658802601</v>
      </c>
      <c r="N201" s="77">
        <v>0.27222595291591789</v>
      </c>
      <c r="O201" s="77" t="s">
        <v>3395</v>
      </c>
      <c r="P201" s="77">
        <v>0.10312599760648827</v>
      </c>
      <c r="Q201" s="77">
        <v>0.84479588718073284</v>
      </c>
      <c r="R201" s="77">
        <v>4.6823665660854261E-2</v>
      </c>
      <c r="S201" s="77">
        <v>0.97647058823529376</v>
      </c>
      <c r="T201" s="77">
        <v>0.62634817344243288</v>
      </c>
      <c r="U201" s="77">
        <v>0.43736756633864182</v>
      </c>
      <c r="V201" s="77">
        <v>0.57712683750138172</v>
      </c>
      <c r="W201" s="77">
        <v>0.92325662952431353</v>
      </c>
      <c r="X201" s="77">
        <v>0.63622763400358562</v>
      </c>
      <c r="Y201" s="77">
        <v>0.70191995563610798</v>
      </c>
      <c r="Z201" s="77">
        <v>0.54285714285714293</v>
      </c>
      <c r="AA201" s="77">
        <v>0.40283778238398166</v>
      </c>
      <c r="AB201" s="77">
        <v>0.53817878028404331</v>
      </c>
      <c r="AC201" s="77">
        <v>0</v>
      </c>
      <c r="AD201" s="76">
        <v>0.30408199214503895</v>
      </c>
      <c r="AE201" s="77">
        <v>0.4526680451758997</v>
      </c>
      <c r="AF201" s="77">
        <v>0.44580977642079356</v>
      </c>
      <c r="AG201" s="77">
        <v>0.80140938083886337</v>
      </c>
      <c r="AH201" s="77">
        <v>0.50724720192001183</v>
      </c>
      <c r="AI201" s="77">
        <v>0.77974213176394958</v>
      </c>
      <c r="AJ201" s="77">
        <v>0.62238854924662546</v>
      </c>
      <c r="AK201" s="77">
        <v>0.47050828133401246</v>
      </c>
      <c r="AL201" s="77">
        <v>0</v>
      </c>
      <c r="AM201" s="76">
        <v>0.40085327124724407</v>
      </c>
      <c r="AN201" s="77">
        <v>0.69613290484094159</v>
      </c>
      <c r="AO201" s="78">
        <v>0.3642989435268793</v>
      </c>
      <c r="AP201" s="79">
        <v>0.47690147880682521</v>
      </c>
      <c r="AQ201" s="70">
        <v>1</v>
      </c>
      <c r="AR201" s="71">
        <v>1</v>
      </c>
      <c r="AS201" s="71">
        <v>0</v>
      </c>
      <c r="AT201" s="71">
        <v>0</v>
      </c>
      <c r="AU201" s="71">
        <v>0</v>
      </c>
      <c r="AV201" s="71" t="s">
        <v>3395</v>
      </c>
      <c r="AW201" s="72" t="s">
        <v>3420</v>
      </c>
    </row>
    <row r="202" spans="1:49">
      <c r="A202" s="23" t="s">
        <v>3950</v>
      </c>
      <c r="B202" s="23" t="s">
        <v>3725</v>
      </c>
      <c r="C202" s="23" t="s">
        <v>505</v>
      </c>
      <c r="D202" s="24" t="s">
        <v>2005</v>
      </c>
      <c r="E202" s="24" t="s">
        <v>2203</v>
      </c>
      <c r="F202" s="24" t="s">
        <v>2204</v>
      </c>
      <c r="G202" s="24" t="s">
        <v>2211</v>
      </c>
      <c r="H202" s="76">
        <v>0.50727775010798115</v>
      </c>
      <c r="I202" s="77">
        <v>0.17202851750142509</v>
      </c>
      <c r="J202" s="77">
        <v>0.4356039052379746</v>
      </c>
      <c r="K202" s="77">
        <v>0.7162146580734996</v>
      </c>
      <c r="L202" s="77">
        <v>0.2913220765603502</v>
      </c>
      <c r="M202" s="77">
        <v>0.37998098453024753</v>
      </c>
      <c r="N202" s="77">
        <v>0.33451665262954994</v>
      </c>
      <c r="O202" s="77" t="s">
        <v>3395</v>
      </c>
      <c r="P202" s="77">
        <v>0.36443337549559662</v>
      </c>
      <c r="Q202" s="77">
        <v>0.74492600299277723</v>
      </c>
      <c r="R202" s="77">
        <v>1.249014293584833E-2</v>
      </c>
      <c r="S202" s="77">
        <v>0.97647058823529376</v>
      </c>
      <c r="T202" s="77">
        <v>0.62634817344243288</v>
      </c>
      <c r="U202" s="77">
        <v>0.5677530714226765</v>
      </c>
      <c r="V202" s="77">
        <v>0.57712683750138172</v>
      </c>
      <c r="W202" s="77">
        <v>0.55797729587064726</v>
      </c>
      <c r="X202" s="77">
        <v>0.28809292032825562</v>
      </c>
      <c r="Y202" s="77">
        <v>0.70191995563610798</v>
      </c>
      <c r="Z202" s="77">
        <v>0.54285714285714293</v>
      </c>
      <c r="AA202" s="77">
        <v>0.47439562439262617</v>
      </c>
      <c r="AB202" s="77">
        <v>0.53817878028404331</v>
      </c>
      <c r="AC202" s="77">
        <v>0</v>
      </c>
      <c r="AD202" s="76">
        <v>0.37163672428246031</v>
      </c>
      <c r="AE202" s="77">
        <v>0.41729354945784874</v>
      </c>
      <c r="AF202" s="77">
        <v>0.3787080729643128</v>
      </c>
      <c r="AG202" s="77">
        <v>0.80140938083886337</v>
      </c>
      <c r="AH202" s="77">
        <v>0.57243995446202911</v>
      </c>
      <c r="AI202" s="77">
        <v>0.42303510809945144</v>
      </c>
      <c r="AJ202" s="77">
        <v>0.62238854924662546</v>
      </c>
      <c r="AK202" s="77">
        <v>0.50628720233833469</v>
      </c>
      <c r="AL202" s="77">
        <v>0</v>
      </c>
      <c r="AM202" s="76">
        <v>0.38921278223487393</v>
      </c>
      <c r="AN202" s="77">
        <v>0.59896148113344794</v>
      </c>
      <c r="AO202" s="78">
        <v>0.37622525052832007</v>
      </c>
      <c r="AP202" s="79">
        <v>0.44955076964201512</v>
      </c>
      <c r="AQ202" s="70">
        <v>1</v>
      </c>
      <c r="AR202" s="71">
        <v>1</v>
      </c>
      <c r="AS202" s="71">
        <v>0</v>
      </c>
      <c r="AT202" s="71">
        <v>0</v>
      </c>
      <c r="AU202" s="71">
        <v>1</v>
      </c>
      <c r="AV202" s="71" t="s">
        <v>3607</v>
      </c>
      <c r="AW202" s="72" t="s">
        <v>3420</v>
      </c>
    </row>
    <row r="203" spans="1:49">
      <c r="A203" s="23" t="s">
        <v>3951</v>
      </c>
      <c r="B203" s="23" t="s">
        <v>3725</v>
      </c>
      <c r="C203" s="23" t="s">
        <v>507</v>
      </c>
      <c r="D203" s="24" t="s">
        <v>2005</v>
      </c>
      <c r="E203" s="24" t="s">
        <v>2203</v>
      </c>
      <c r="F203" s="24" t="s">
        <v>2204</v>
      </c>
      <c r="G203" s="24" t="s">
        <v>2213</v>
      </c>
      <c r="H203" s="76">
        <v>0.50727775010798115</v>
      </c>
      <c r="I203" s="77">
        <v>0.23184448914955216</v>
      </c>
      <c r="J203" s="77">
        <v>8.3948314483338116E-2</v>
      </c>
      <c r="K203" s="77">
        <v>0.74418541798593196</v>
      </c>
      <c r="L203" s="77">
        <v>0.27528186892587531</v>
      </c>
      <c r="M203" s="77">
        <v>0.79613089968870587</v>
      </c>
      <c r="N203" s="77">
        <v>0</v>
      </c>
      <c r="O203" s="77" t="s">
        <v>3395</v>
      </c>
      <c r="P203" s="77">
        <v>0</v>
      </c>
      <c r="Q203" s="77">
        <v>0.38449173772280199</v>
      </c>
      <c r="R203" s="77">
        <v>4.2341487202679391E-2</v>
      </c>
      <c r="S203" s="77">
        <v>0.97647058823529376</v>
      </c>
      <c r="T203" s="77">
        <v>0.62634817344243288</v>
      </c>
      <c r="U203" s="77">
        <v>0.48668976466920078</v>
      </c>
      <c r="V203" s="77">
        <v>0.57712683750138172</v>
      </c>
      <c r="W203" s="77">
        <v>0.95597987228598524</v>
      </c>
      <c r="X203" s="77">
        <v>0.49782726727470661</v>
      </c>
      <c r="Y203" s="77">
        <v>0.70191995563610798</v>
      </c>
      <c r="Z203" s="77">
        <v>0.54285714285714293</v>
      </c>
      <c r="AA203" s="77">
        <v>0.40283778238398166</v>
      </c>
      <c r="AB203" s="77">
        <v>0.53817878028404331</v>
      </c>
      <c r="AC203" s="77">
        <v>0</v>
      </c>
      <c r="AD203" s="76">
        <v>0.27435685124695713</v>
      </c>
      <c r="AE203" s="77">
        <v>0.36311963732010266</v>
      </c>
      <c r="AF203" s="77">
        <v>0.21341661246274068</v>
      </c>
      <c r="AG203" s="77">
        <v>0.80140938083886337</v>
      </c>
      <c r="AH203" s="77">
        <v>0.53190830108529119</v>
      </c>
      <c r="AI203" s="77">
        <v>0.72690356978034587</v>
      </c>
      <c r="AJ203" s="77">
        <v>0.62238854924662546</v>
      </c>
      <c r="AK203" s="77">
        <v>0.47050828133401246</v>
      </c>
      <c r="AL203" s="77">
        <v>0</v>
      </c>
      <c r="AM203" s="76">
        <v>0.2836310336766002</v>
      </c>
      <c r="AN203" s="77">
        <v>0.68674041723483337</v>
      </c>
      <c r="AO203" s="78">
        <v>0.3642989435268793</v>
      </c>
      <c r="AP203" s="79">
        <v>0.4294455811646879</v>
      </c>
      <c r="AQ203" s="70">
        <v>1</v>
      </c>
      <c r="AR203" s="71">
        <v>1</v>
      </c>
      <c r="AS203" s="71">
        <v>0</v>
      </c>
      <c r="AT203" s="71">
        <v>0</v>
      </c>
      <c r="AU203" s="71">
        <v>1</v>
      </c>
      <c r="AV203" s="71" t="s">
        <v>3608</v>
      </c>
      <c r="AW203" s="72" t="s">
        <v>3420</v>
      </c>
    </row>
    <row r="204" spans="1:49">
      <c r="A204" s="23" t="s">
        <v>3952</v>
      </c>
      <c r="B204" s="23" t="s">
        <v>3725</v>
      </c>
      <c r="C204" s="23" t="s">
        <v>509</v>
      </c>
      <c r="D204" s="24" t="s">
        <v>2005</v>
      </c>
      <c r="E204" s="24" t="s">
        <v>2203</v>
      </c>
      <c r="F204" s="24" t="s">
        <v>2241</v>
      </c>
      <c r="G204" s="24" t="s">
        <v>2246</v>
      </c>
      <c r="H204" s="76">
        <v>0.50773161389402133</v>
      </c>
      <c r="I204" s="77">
        <v>0.46943794984760745</v>
      </c>
      <c r="J204" s="77">
        <v>0.78975783434004898</v>
      </c>
      <c r="K204" s="77">
        <v>0.84319523474815861</v>
      </c>
      <c r="L204" s="77">
        <v>0.29643136433800299</v>
      </c>
      <c r="M204" s="77">
        <v>0.84737653574389049</v>
      </c>
      <c r="N204" s="77">
        <v>0.77189844861234769</v>
      </c>
      <c r="O204" s="77" t="s">
        <v>3395</v>
      </c>
      <c r="P204" s="77">
        <v>0.87620580022912331</v>
      </c>
      <c r="Q204" s="77">
        <v>0.62525329969589893</v>
      </c>
      <c r="R204" s="77">
        <v>0.27601418753449808</v>
      </c>
      <c r="S204" s="77">
        <v>0.92941176470588305</v>
      </c>
      <c r="T204" s="77">
        <v>0.66144578313253011</v>
      </c>
      <c r="U204" s="77">
        <v>0.45512256133689116</v>
      </c>
      <c r="V204" s="77">
        <v>0.44292009439288016</v>
      </c>
      <c r="W204" s="77">
        <v>0</v>
      </c>
      <c r="X204" s="77">
        <v>0</v>
      </c>
      <c r="Y204" s="77">
        <v>0.76785714285714257</v>
      </c>
      <c r="Z204" s="77">
        <v>0.20000000000000007</v>
      </c>
      <c r="AA204" s="77">
        <v>0.44336841830628537</v>
      </c>
      <c r="AB204" s="77">
        <v>0.53817878028404331</v>
      </c>
      <c r="AC204" s="77">
        <v>0</v>
      </c>
      <c r="AD204" s="76">
        <v>0.58897579936055922</v>
      </c>
      <c r="AE204" s="77">
        <v>0.72702147673430473</v>
      </c>
      <c r="AF204" s="77">
        <v>0.45063374361519848</v>
      </c>
      <c r="AG204" s="77">
        <v>0.79542877391920652</v>
      </c>
      <c r="AH204" s="77">
        <v>0.44902132786488569</v>
      </c>
      <c r="AI204" s="77">
        <v>0</v>
      </c>
      <c r="AJ204" s="77">
        <v>0.48392857142857132</v>
      </c>
      <c r="AK204" s="77">
        <v>0.49077359929516434</v>
      </c>
      <c r="AL204" s="77">
        <v>0</v>
      </c>
      <c r="AM204" s="76">
        <v>0.58887700657002073</v>
      </c>
      <c r="AN204" s="77">
        <v>0.41481670059469744</v>
      </c>
      <c r="AO204" s="78">
        <v>0.32490072357457855</v>
      </c>
      <c r="AP204" s="79">
        <v>0.43630474203448644</v>
      </c>
      <c r="AQ204" s="70">
        <v>1</v>
      </c>
      <c r="AR204" s="71">
        <v>0</v>
      </c>
      <c r="AS204" s="71">
        <v>2</v>
      </c>
      <c r="AT204" s="71">
        <v>0</v>
      </c>
      <c r="AU204" s="71">
        <v>1</v>
      </c>
      <c r="AV204" s="71" t="s">
        <v>3609</v>
      </c>
      <c r="AW204" s="72" t="s">
        <v>3420</v>
      </c>
    </row>
    <row r="205" spans="1:49">
      <c r="A205" s="23" t="s">
        <v>3953</v>
      </c>
      <c r="B205" s="23" t="s">
        <v>3725</v>
      </c>
      <c r="C205" s="23" t="s">
        <v>511</v>
      </c>
      <c r="D205" s="24" t="s">
        <v>2252</v>
      </c>
      <c r="E205" s="24" t="s">
        <v>2253</v>
      </c>
      <c r="F205" s="24" t="s">
        <v>2254</v>
      </c>
      <c r="G205" s="24" t="s">
        <v>2255</v>
      </c>
      <c r="H205" s="76">
        <v>0.73113931784450581</v>
      </c>
      <c r="I205" s="77">
        <v>0.46731391786785847</v>
      </c>
      <c r="J205" s="77">
        <v>0.82046581426081189</v>
      </c>
      <c r="K205" s="77">
        <v>0.64323055889549674</v>
      </c>
      <c r="L205" s="77">
        <v>0.47290172014856791</v>
      </c>
      <c r="M205" s="77">
        <v>1</v>
      </c>
      <c r="N205" s="77">
        <v>0.75321187623971353</v>
      </c>
      <c r="O205" s="77" t="s">
        <v>3395</v>
      </c>
      <c r="P205" s="77">
        <v>0.5</v>
      </c>
      <c r="Q205" s="77">
        <v>0.90075803908205565</v>
      </c>
      <c r="R205" s="77">
        <v>0.4149924877879726</v>
      </c>
      <c r="S205" s="77">
        <v>0.92941176470588305</v>
      </c>
      <c r="T205" s="77">
        <v>0.67058823529411771</v>
      </c>
      <c r="U205" s="77" t="s">
        <v>3395</v>
      </c>
      <c r="V205" s="77">
        <v>0.48782338691526805</v>
      </c>
      <c r="W205" s="77" t="s">
        <v>3395</v>
      </c>
      <c r="X205" s="77">
        <v>0.48500921101706906</v>
      </c>
      <c r="Y205" s="77">
        <v>0.68350150133903209</v>
      </c>
      <c r="Z205" s="77" t="s">
        <v>3395</v>
      </c>
      <c r="AA205" s="77">
        <v>0.86862075944665529</v>
      </c>
      <c r="AB205" s="77" t="s">
        <v>3395</v>
      </c>
      <c r="AC205" s="77">
        <v>0.95789473684210524</v>
      </c>
      <c r="AD205" s="76">
        <v>0.67297301665772535</v>
      </c>
      <c r="AE205" s="77">
        <v>0.67386883105675566</v>
      </c>
      <c r="AF205" s="77">
        <v>0.65787526343501412</v>
      </c>
      <c r="AG205" s="77">
        <v>0.80000000000000038</v>
      </c>
      <c r="AH205" s="77">
        <v>0.48782338691526805</v>
      </c>
      <c r="AI205" s="77">
        <v>0.48500921101706906</v>
      </c>
      <c r="AJ205" s="77">
        <v>0.68350150133903209</v>
      </c>
      <c r="AK205" s="77">
        <v>0.86862075944665529</v>
      </c>
      <c r="AL205" s="77">
        <v>0.95789473684210524</v>
      </c>
      <c r="AM205" s="76">
        <v>0.66823903704983179</v>
      </c>
      <c r="AN205" s="77">
        <v>0.59094419931077924</v>
      </c>
      <c r="AO205" s="78">
        <v>0.83667233254259754</v>
      </c>
      <c r="AP205" s="79">
        <v>0.6949682959141944</v>
      </c>
      <c r="AQ205" s="70">
        <v>1</v>
      </c>
      <c r="AR205" s="71">
        <v>3</v>
      </c>
      <c r="AS205" s="71">
        <v>2</v>
      </c>
      <c r="AT205" s="71">
        <v>0</v>
      </c>
      <c r="AU205" s="71">
        <v>0</v>
      </c>
      <c r="AV205" s="71" t="s">
        <v>3395</v>
      </c>
      <c r="AW205" s="72" t="s">
        <v>3422</v>
      </c>
    </row>
    <row r="206" spans="1:49">
      <c r="A206" s="23" t="s">
        <v>3954</v>
      </c>
      <c r="B206" s="23" t="s">
        <v>3725</v>
      </c>
      <c r="C206" s="23" t="s">
        <v>513</v>
      </c>
      <c r="D206" s="24" t="s">
        <v>2257</v>
      </c>
      <c r="E206" s="24" t="s">
        <v>2258</v>
      </c>
      <c r="F206" s="24" t="s">
        <v>2259</v>
      </c>
      <c r="G206" s="24" t="s">
        <v>2260</v>
      </c>
      <c r="H206" s="76">
        <v>0.41604611391108376</v>
      </c>
      <c r="I206" s="77">
        <v>0.85733858442885369</v>
      </c>
      <c r="J206" s="77">
        <v>0.55730017341182303</v>
      </c>
      <c r="K206" s="77">
        <v>0.63803423192558295</v>
      </c>
      <c r="L206" s="77">
        <v>0.44622881937122139</v>
      </c>
      <c r="M206" s="77">
        <v>0.5866193298981659</v>
      </c>
      <c r="N206" s="77">
        <v>0.52052443445512042</v>
      </c>
      <c r="O206" s="77" t="s">
        <v>3395</v>
      </c>
      <c r="P206" s="77">
        <v>0.64213931688095793</v>
      </c>
      <c r="Q206" s="77">
        <v>0.76695540426257947</v>
      </c>
      <c r="R206" s="77">
        <v>0.27399803547815482</v>
      </c>
      <c r="S206" s="77">
        <v>0</v>
      </c>
      <c r="T206" s="77">
        <v>9.5187165775401039E-2</v>
      </c>
      <c r="U206" s="77">
        <v>0.90450724024219031</v>
      </c>
      <c r="V206" s="77">
        <v>0.80536523482415923</v>
      </c>
      <c r="W206" s="77">
        <v>0.30581251389395803</v>
      </c>
      <c r="X206" s="77">
        <v>0.70996897477340926</v>
      </c>
      <c r="Y206" s="77">
        <v>0.71176284369196763</v>
      </c>
      <c r="Z206" s="77">
        <v>1</v>
      </c>
      <c r="AA206" s="77">
        <v>0.45313854091632261</v>
      </c>
      <c r="AB206" s="77">
        <v>0.28128654970760225</v>
      </c>
      <c r="AC206" s="77">
        <v>0.56842105263157894</v>
      </c>
      <c r="AD206" s="76">
        <v>0.61022829058392014</v>
      </c>
      <c r="AE206" s="77">
        <v>0.5667092265062097</v>
      </c>
      <c r="AF206" s="77">
        <v>0.52047671987036714</v>
      </c>
      <c r="AG206" s="77">
        <v>4.759358288770052E-2</v>
      </c>
      <c r="AH206" s="77">
        <v>0.85493623753317483</v>
      </c>
      <c r="AI206" s="77">
        <v>0.50789074433368364</v>
      </c>
      <c r="AJ206" s="77">
        <v>0.85588142184598381</v>
      </c>
      <c r="AK206" s="77">
        <v>0.36721254531196246</v>
      </c>
      <c r="AL206" s="77">
        <v>0.56842105263157894</v>
      </c>
      <c r="AM206" s="76">
        <v>0.56580474565349903</v>
      </c>
      <c r="AN206" s="77">
        <v>0.47014018825151965</v>
      </c>
      <c r="AO206" s="78">
        <v>0.597171673263175</v>
      </c>
      <c r="AP206" s="79">
        <v>0.54297720435252783</v>
      </c>
      <c r="AQ206" s="70">
        <v>1</v>
      </c>
      <c r="AR206" s="71">
        <v>0</v>
      </c>
      <c r="AS206" s="71">
        <v>2</v>
      </c>
      <c r="AT206" s="71">
        <v>0</v>
      </c>
      <c r="AU206" s="71">
        <v>1</v>
      </c>
      <c r="AV206" s="71" t="s">
        <v>3610</v>
      </c>
      <c r="AW206" s="72" t="s">
        <v>3419</v>
      </c>
    </row>
    <row r="207" spans="1:49">
      <c r="A207" s="23" t="s">
        <v>3955</v>
      </c>
      <c r="B207" s="23" t="s">
        <v>3725</v>
      </c>
      <c r="C207" s="23" t="s">
        <v>515</v>
      </c>
      <c r="D207" s="24" t="s">
        <v>2286</v>
      </c>
      <c r="E207" s="24" t="s">
        <v>2287</v>
      </c>
      <c r="F207" s="24" t="s">
        <v>2288</v>
      </c>
      <c r="G207" s="24" t="s">
        <v>2293</v>
      </c>
      <c r="H207" s="76">
        <v>0.36181564507307423</v>
      </c>
      <c r="I207" s="77">
        <v>0.73938161070486352</v>
      </c>
      <c r="J207" s="77">
        <v>0.99642257004528345</v>
      </c>
      <c r="K207" s="77">
        <v>0.69671964784195284</v>
      </c>
      <c r="L207" s="77">
        <v>0.54193298197847861</v>
      </c>
      <c r="M207" s="77">
        <v>1</v>
      </c>
      <c r="N207" s="77">
        <v>1</v>
      </c>
      <c r="O207" s="77" t="s">
        <v>3395</v>
      </c>
      <c r="P207" s="77">
        <v>0.625</v>
      </c>
      <c r="Q207" s="77">
        <v>0.30753193028143921</v>
      </c>
      <c r="R207" s="77">
        <v>4.592722446412735E-2</v>
      </c>
      <c r="S207" s="77">
        <v>0</v>
      </c>
      <c r="T207" s="77">
        <v>1.3368983957219249E-2</v>
      </c>
      <c r="U207" s="77">
        <v>0.8986660770874787</v>
      </c>
      <c r="V207" s="77">
        <v>0.55465283196126824</v>
      </c>
      <c r="W207" s="77">
        <v>0.82511569824297382</v>
      </c>
      <c r="X207" s="77">
        <v>1</v>
      </c>
      <c r="Y207" s="77">
        <v>0.41269916411934959</v>
      </c>
      <c r="Z207" s="77">
        <v>0.77714285714285714</v>
      </c>
      <c r="AA207" s="77">
        <v>0.38886817817012209</v>
      </c>
      <c r="AB207" s="77">
        <v>0.21044277360066838</v>
      </c>
      <c r="AC207" s="77">
        <v>0.75789473684210529</v>
      </c>
      <c r="AD207" s="76">
        <v>0.69920660860774042</v>
      </c>
      <c r="AE207" s="77">
        <v>0.77273052596408631</v>
      </c>
      <c r="AF207" s="77">
        <v>0.17672957737278328</v>
      </c>
      <c r="AG207" s="77">
        <v>6.6844919786096246E-3</v>
      </c>
      <c r="AH207" s="77">
        <v>0.72665945452437342</v>
      </c>
      <c r="AI207" s="77">
        <v>0.91255784912148696</v>
      </c>
      <c r="AJ207" s="77">
        <v>0.59492101063110336</v>
      </c>
      <c r="AK207" s="77">
        <v>0.29965547588539521</v>
      </c>
      <c r="AL207" s="77">
        <v>0.75789473684210529</v>
      </c>
      <c r="AM207" s="76">
        <v>0.54955557064820326</v>
      </c>
      <c r="AN207" s="77">
        <v>0.54863393187482334</v>
      </c>
      <c r="AO207" s="78">
        <v>0.55082374111953458</v>
      </c>
      <c r="AP207" s="79">
        <v>0.54967071476063001</v>
      </c>
      <c r="AQ207" s="70">
        <v>1</v>
      </c>
      <c r="AR207" s="71">
        <v>0</v>
      </c>
      <c r="AS207" s="71">
        <v>0</v>
      </c>
      <c r="AT207" s="71">
        <v>0</v>
      </c>
      <c r="AU207" s="71">
        <v>1</v>
      </c>
      <c r="AV207" s="71" t="s">
        <v>3613</v>
      </c>
      <c r="AW207" s="72" t="s">
        <v>3419</v>
      </c>
    </row>
    <row r="208" spans="1:49">
      <c r="A208" s="23" t="s">
        <v>3956</v>
      </c>
      <c r="B208" s="23" t="s">
        <v>3725</v>
      </c>
      <c r="C208" s="23" t="s">
        <v>517</v>
      </c>
      <c r="D208" s="24" t="s">
        <v>2306</v>
      </c>
      <c r="E208" s="24" t="s">
        <v>2307</v>
      </c>
      <c r="F208" s="24" t="s">
        <v>2308</v>
      </c>
      <c r="G208" s="24" t="s">
        <v>2311</v>
      </c>
      <c r="H208" s="76">
        <v>0.48345911169422756</v>
      </c>
      <c r="I208" s="77">
        <v>0.51268475907762678</v>
      </c>
      <c r="J208" s="77">
        <v>0.7025989757974096</v>
      </c>
      <c r="K208" s="77" t="s">
        <v>3395</v>
      </c>
      <c r="L208" s="77">
        <v>0.47003259036537215</v>
      </c>
      <c r="M208" s="77">
        <v>0.77937295421678243</v>
      </c>
      <c r="N208" s="77">
        <v>0.68869042528688329</v>
      </c>
      <c r="O208" s="77" t="s">
        <v>3395</v>
      </c>
      <c r="P208" s="77">
        <v>0.42013750885732659</v>
      </c>
      <c r="Q208" s="77">
        <v>0.72883135945041444</v>
      </c>
      <c r="R208" s="77">
        <v>8.3802810960926968E-2</v>
      </c>
      <c r="S208" s="77">
        <v>8.235294117647092E-2</v>
      </c>
      <c r="T208" s="77" t="s">
        <v>3395</v>
      </c>
      <c r="U208" s="77">
        <v>0.1981815148460418</v>
      </c>
      <c r="V208" s="77">
        <v>0.4620158263957258</v>
      </c>
      <c r="W208" s="77" t="s">
        <v>3395</v>
      </c>
      <c r="X208" s="77" t="s">
        <v>3395</v>
      </c>
      <c r="Y208" s="77" t="s">
        <v>3395</v>
      </c>
      <c r="Z208" s="77">
        <v>0</v>
      </c>
      <c r="AA208" s="77">
        <v>9.4361756307473899E-3</v>
      </c>
      <c r="AB208" s="77" t="s">
        <v>3395</v>
      </c>
      <c r="AC208" s="77">
        <v>1</v>
      </c>
      <c r="AD208" s="76">
        <v>0.566247615523088</v>
      </c>
      <c r="AE208" s="77">
        <v>0.58955836968159114</v>
      </c>
      <c r="AF208" s="77">
        <v>0.40631708520567072</v>
      </c>
      <c r="AG208" s="77">
        <v>8.235294117647092E-2</v>
      </c>
      <c r="AH208" s="77">
        <v>0.33009867062088383</v>
      </c>
      <c r="AI208" s="77" t="s">
        <v>3395</v>
      </c>
      <c r="AJ208" s="77">
        <v>0</v>
      </c>
      <c r="AK208" s="77">
        <v>9.4361756307473899E-3</v>
      </c>
      <c r="AL208" s="77">
        <v>1</v>
      </c>
      <c r="AM208" s="76">
        <v>0.52070769013678331</v>
      </c>
      <c r="AN208" s="77">
        <v>0.20622580589867737</v>
      </c>
      <c r="AO208" s="78">
        <v>0.33647872521024907</v>
      </c>
      <c r="AP208" s="79">
        <v>0.34253360204073119</v>
      </c>
      <c r="AQ208" s="70">
        <v>1</v>
      </c>
      <c r="AR208" s="71">
        <v>0</v>
      </c>
      <c r="AS208" s="71">
        <v>2</v>
      </c>
      <c r="AT208" s="71">
        <v>0</v>
      </c>
      <c r="AU208" s="71">
        <v>0</v>
      </c>
      <c r="AV208" s="71" t="s">
        <v>3395</v>
      </c>
      <c r="AW208" s="72" t="s">
        <v>3721</v>
      </c>
    </row>
    <row r="209" spans="1:49">
      <c r="A209" s="23" t="s">
        <v>3957</v>
      </c>
      <c r="B209" s="23" t="s">
        <v>3725</v>
      </c>
      <c r="C209" s="23" t="s">
        <v>521</v>
      </c>
      <c r="D209" s="24" t="s">
        <v>2306</v>
      </c>
      <c r="E209" s="24" t="s">
        <v>2307</v>
      </c>
      <c r="F209" s="24" t="s">
        <v>2308</v>
      </c>
      <c r="G209" s="24" t="s">
        <v>2319</v>
      </c>
      <c r="H209" s="76">
        <v>0.48345911169422756</v>
      </c>
      <c r="I209" s="77">
        <v>0.44477165253805812</v>
      </c>
      <c r="J209" s="77">
        <v>0.38905170128192607</v>
      </c>
      <c r="K209" s="77" t="s">
        <v>3395</v>
      </c>
      <c r="L209" s="77">
        <v>0.38683015325653647</v>
      </c>
      <c r="M209" s="77">
        <v>0.87080805358084823</v>
      </c>
      <c r="N209" s="77">
        <v>0.24460455149264781</v>
      </c>
      <c r="O209" s="77" t="s">
        <v>3395</v>
      </c>
      <c r="P209" s="77">
        <v>0.46753374360092181</v>
      </c>
      <c r="Q209" s="77">
        <v>1</v>
      </c>
      <c r="R209" s="77">
        <v>0.26206876839581111</v>
      </c>
      <c r="S209" s="77">
        <v>8.235294117647092E-2</v>
      </c>
      <c r="T209" s="77" t="s">
        <v>3395</v>
      </c>
      <c r="U209" s="77">
        <v>0</v>
      </c>
      <c r="V209" s="77">
        <v>0.4620158263957258</v>
      </c>
      <c r="W209" s="77" t="s">
        <v>3395</v>
      </c>
      <c r="X209" s="77" t="s">
        <v>3395</v>
      </c>
      <c r="Y209" s="77" t="s">
        <v>3395</v>
      </c>
      <c r="Z209" s="77">
        <v>0</v>
      </c>
      <c r="AA209" s="77">
        <v>9.4361756307473899E-3</v>
      </c>
      <c r="AB209" s="77" t="s">
        <v>3395</v>
      </c>
      <c r="AC209" s="77">
        <v>1</v>
      </c>
      <c r="AD209" s="76">
        <v>0.43909415517140388</v>
      </c>
      <c r="AE209" s="77">
        <v>0.49244412548273853</v>
      </c>
      <c r="AF209" s="77">
        <v>0.63103438419790558</v>
      </c>
      <c r="AG209" s="77">
        <v>8.235294117647092E-2</v>
      </c>
      <c r="AH209" s="77">
        <v>0.2310079131978629</v>
      </c>
      <c r="AI209" s="77" t="s">
        <v>3395</v>
      </c>
      <c r="AJ209" s="77">
        <v>0</v>
      </c>
      <c r="AK209" s="77">
        <v>9.4361756307473899E-3</v>
      </c>
      <c r="AL209" s="77">
        <v>1</v>
      </c>
      <c r="AM209" s="76">
        <v>0.52085755495068264</v>
      </c>
      <c r="AN209" s="77">
        <v>0.1566804271871669</v>
      </c>
      <c r="AO209" s="78">
        <v>0.33647872521024907</v>
      </c>
      <c r="AP209" s="79">
        <v>0.31984877790963007</v>
      </c>
      <c r="AQ209" s="70">
        <v>1</v>
      </c>
      <c r="AR209" s="71">
        <v>0</v>
      </c>
      <c r="AS209" s="71">
        <v>2</v>
      </c>
      <c r="AT209" s="71">
        <v>0</v>
      </c>
      <c r="AU209" s="71">
        <v>0</v>
      </c>
      <c r="AV209" s="71" t="s">
        <v>3395</v>
      </c>
      <c r="AW209" s="72" t="s">
        <v>3721</v>
      </c>
    </row>
    <row r="210" spans="1:49">
      <c r="A210" s="23" t="s">
        <v>3958</v>
      </c>
      <c r="B210" s="23" t="s">
        <v>3725</v>
      </c>
      <c r="C210" s="23" t="s">
        <v>523</v>
      </c>
      <c r="D210" s="24" t="s">
        <v>2306</v>
      </c>
      <c r="E210" s="24" t="s">
        <v>2307</v>
      </c>
      <c r="F210" s="24" t="s">
        <v>2308</v>
      </c>
      <c r="G210" s="24" t="s">
        <v>2321</v>
      </c>
      <c r="H210" s="76">
        <v>0.48345911169422756</v>
      </c>
      <c r="I210" s="77">
        <v>0.44297976793241056</v>
      </c>
      <c r="J210" s="77">
        <v>0.44104597947178509</v>
      </c>
      <c r="K210" s="77" t="s">
        <v>3395</v>
      </c>
      <c r="L210" s="77">
        <v>0.39329874385379721</v>
      </c>
      <c r="M210" s="77">
        <v>0</v>
      </c>
      <c r="N210" s="77">
        <v>0.26745477922542893</v>
      </c>
      <c r="O210" s="77" t="s">
        <v>3395</v>
      </c>
      <c r="P210" s="77">
        <v>0.42785618329706476</v>
      </c>
      <c r="Q210" s="77">
        <v>0.60588003730680784</v>
      </c>
      <c r="R210" s="77">
        <v>9.8667818244782546E-3</v>
      </c>
      <c r="S210" s="77">
        <v>8.235294117647092E-2</v>
      </c>
      <c r="T210" s="77" t="s">
        <v>3395</v>
      </c>
      <c r="U210" s="77">
        <v>1.7104473925205515E-2</v>
      </c>
      <c r="V210" s="77">
        <v>0.4620158263957258</v>
      </c>
      <c r="W210" s="77" t="s">
        <v>3395</v>
      </c>
      <c r="X210" s="77" t="s">
        <v>3395</v>
      </c>
      <c r="Y210" s="77" t="s">
        <v>3395</v>
      </c>
      <c r="Z210" s="77">
        <v>0</v>
      </c>
      <c r="AA210" s="77">
        <v>9.4361756307473899E-3</v>
      </c>
      <c r="AB210" s="77" t="s">
        <v>3395</v>
      </c>
      <c r="AC210" s="77">
        <v>1</v>
      </c>
      <c r="AD210" s="76">
        <v>0.45582828636614109</v>
      </c>
      <c r="AE210" s="77">
        <v>0.27215242659407268</v>
      </c>
      <c r="AF210" s="77">
        <v>0.30787340956564302</v>
      </c>
      <c r="AG210" s="77">
        <v>8.235294117647092E-2</v>
      </c>
      <c r="AH210" s="77">
        <v>0.23956015016046567</v>
      </c>
      <c r="AI210" s="77" t="s">
        <v>3395</v>
      </c>
      <c r="AJ210" s="77">
        <v>0</v>
      </c>
      <c r="AK210" s="77">
        <v>9.4361756307473899E-3</v>
      </c>
      <c r="AL210" s="77">
        <v>1</v>
      </c>
      <c r="AM210" s="76">
        <v>0.34528470750861895</v>
      </c>
      <c r="AN210" s="77">
        <v>0.16095654566846829</v>
      </c>
      <c r="AO210" s="78">
        <v>0.33647872521024907</v>
      </c>
      <c r="AP210" s="79">
        <v>0.27316767534943265</v>
      </c>
      <c r="AQ210" s="70">
        <v>1</v>
      </c>
      <c r="AR210" s="71">
        <v>0</v>
      </c>
      <c r="AS210" s="71">
        <v>2</v>
      </c>
      <c r="AT210" s="71">
        <v>0</v>
      </c>
      <c r="AU210" s="71">
        <v>0</v>
      </c>
      <c r="AV210" s="71" t="s">
        <v>3395</v>
      </c>
      <c r="AW210" s="72" t="s">
        <v>3721</v>
      </c>
    </row>
    <row r="211" spans="1:49">
      <c r="A211" s="23" t="s">
        <v>3959</v>
      </c>
      <c r="B211" s="23" t="s">
        <v>3725</v>
      </c>
      <c r="C211" s="23" t="s">
        <v>525</v>
      </c>
      <c r="D211" s="24" t="s">
        <v>2306</v>
      </c>
      <c r="E211" s="24" t="s">
        <v>2307</v>
      </c>
      <c r="F211" s="24" t="s">
        <v>2308</v>
      </c>
      <c r="G211" s="24" t="s">
        <v>2323</v>
      </c>
      <c r="H211" s="76">
        <v>0.48345911169422756</v>
      </c>
      <c r="I211" s="77">
        <v>0.50387672462158672</v>
      </c>
      <c r="J211" s="77">
        <v>0.38359881303775634</v>
      </c>
      <c r="K211" s="77" t="s">
        <v>3395</v>
      </c>
      <c r="L211" s="77">
        <v>0.3669416508231676</v>
      </c>
      <c r="M211" s="77">
        <v>1</v>
      </c>
      <c r="N211" s="77">
        <v>0.44957884400662695</v>
      </c>
      <c r="O211" s="77" t="s">
        <v>3395</v>
      </c>
      <c r="P211" s="77">
        <v>0.4552871023363162</v>
      </c>
      <c r="Q211" s="77">
        <v>0.70500938053234341</v>
      </c>
      <c r="R211" s="77">
        <v>0.10042956200951185</v>
      </c>
      <c r="S211" s="77">
        <v>8.235294117647092E-2</v>
      </c>
      <c r="T211" s="77" t="s">
        <v>3395</v>
      </c>
      <c r="U211" s="77">
        <v>0.42676984036355925</v>
      </c>
      <c r="V211" s="77">
        <v>0.4620158263957258</v>
      </c>
      <c r="W211" s="77" t="s">
        <v>3395</v>
      </c>
      <c r="X211" s="77" t="s">
        <v>3395</v>
      </c>
      <c r="Y211" s="77" t="s">
        <v>3395</v>
      </c>
      <c r="Z211" s="77">
        <v>0</v>
      </c>
      <c r="AA211" s="77">
        <v>9.4361756307473899E-3</v>
      </c>
      <c r="AB211" s="77" t="s">
        <v>3395</v>
      </c>
      <c r="AC211" s="77">
        <v>1</v>
      </c>
      <c r="AD211" s="76">
        <v>0.45697821645119019</v>
      </c>
      <c r="AE211" s="77">
        <v>0.56795189929152767</v>
      </c>
      <c r="AF211" s="77">
        <v>0.40271947127092761</v>
      </c>
      <c r="AG211" s="77">
        <v>8.235294117647092E-2</v>
      </c>
      <c r="AH211" s="77">
        <v>0.44439283337964253</v>
      </c>
      <c r="AI211" s="77" t="s">
        <v>3395</v>
      </c>
      <c r="AJ211" s="77">
        <v>0</v>
      </c>
      <c r="AK211" s="77">
        <v>9.4361756307473899E-3</v>
      </c>
      <c r="AL211" s="77">
        <v>1</v>
      </c>
      <c r="AM211" s="76">
        <v>0.47588319567121523</v>
      </c>
      <c r="AN211" s="77">
        <v>0.26337288727805674</v>
      </c>
      <c r="AO211" s="78">
        <v>0.33647872521024907</v>
      </c>
      <c r="AP211" s="79">
        <v>0.35332804377598465</v>
      </c>
      <c r="AQ211" s="70">
        <v>1</v>
      </c>
      <c r="AR211" s="71">
        <v>0</v>
      </c>
      <c r="AS211" s="71">
        <v>2</v>
      </c>
      <c r="AT211" s="71">
        <v>0</v>
      </c>
      <c r="AU211" s="71">
        <v>0</v>
      </c>
      <c r="AV211" s="71" t="s">
        <v>3395</v>
      </c>
      <c r="AW211" s="72" t="s">
        <v>3721</v>
      </c>
    </row>
    <row r="212" spans="1:49">
      <c r="A212" s="23" t="s">
        <v>3960</v>
      </c>
      <c r="B212" s="23" t="s">
        <v>3725</v>
      </c>
      <c r="C212" s="23" t="s">
        <v>527</v>
      </c>
      <c r="D212" s="24" t="s">
        <v>2325</v>
      </c>
      <c r="E212" s="24" t="s">
        <v>2326</v>
      </c>
      <c r="F212" s="24" t="s">
        <v>2327</v>
      </c>
      <c r="G212" s="24" t="s">
        <v>2328</v>
      </c>
      <c r="H212" s="76">
        <v>0.51768758879857835</v>
      </c>
      <c r="I212" s="77">
        <v>0.66176951891331459</v>
      </c>
      <c r="J212" s="77">
        <v>1</v>
      </c>
      <c r="K212" s="77" t="s">
        <v>3395</v>
      </c>
      <c r="L212" s="77">
        <v>0.59566449891612483</v>
      </c>
      <c r="M212" s="77">
        <v>1</v>
      </c>
      <c r="N212" s="77">
        <v>1</v>
      </c>
      <c r="O212" s="77" t="s">
        <v>3395</v>
      </c>
      <c r="P212" s="77">
        <v>0.2641982565399863</v>
      </c>
      <c r="Q212" s="77">
        <v>0.5720624963450528</v>
      </c>
      <c r="R212" s="77">
        <v>1</v>
      </c>
      <c r="S212" s="77">
        <v>0.83529411764705985</v>
      </c>
      <c r="T212" s="77">
        <v>0.69810579215256752</v>
      </c>
      <c r="U212" s="77">
        <v>0.46352618237391335</v>
      </c>
      <c r="V212" s="77">
        <v>0.3937708652351713</v>
      </c>
      <c r="W212" s="77">
        <v>0.601587909168947</v>
      </c>
      <c r="X212" s="77">
        <v>0.41766711377940369</v>
      </c>
      <c r="Y212" s="77">
        <v>0.49264208618497585</v>
      </c>
      <c r="Z212" s="77">
        <v>0.80571428571428572</v>
      </c>
      <c r="AA212" s="77">
        <v>0.58025697346784633</v>
      </c>
      <c r="AB212" s="77">
        <v>0.6</v>
      </c>
      <c r="AC212" s="77">
        <v>0.90526315789473688</v>
      </c>
      <c r="AD212" s="76">
        <v>0.72648570257063094</v>
      </c>
      <c r="AE212" s="77">
        <v>0.71496568886402767</v>
      </c>
      <c r="AF212" s="77">
        <v>0.78603124817252645</v>
      </c>
      <c r="AG212" s="77">
        <v>0.76669995489981368</v>
      </c>
      <c r="AH212" s="77">
        <v>0.42864852380454233</v>
      </c>
      <c r="AI212" s="77">
        <v>0.50962751147417529</v>
      </c>
      <c r="AJ212" s="77">
        <v>0.64917818594963084</v>
      </c>
      <c r="AK212" s="77">
        <v>0.59012848673392315</v>
      </c>
      <c r="AL212" s="77">
        <v>0.90526315789473688</v>
      </c>
      <c r="AM212" s="76">
        <v>0.74249421320239506</v>
      </c>
      <c r="AN212" s="77">
        <v>0.56832533005951047</v>
      </c>
      <c r="AO212" s="78">
        <v>0.71485661019276359</v>
      </c>
      <c r="AP212" s="79">
        <v>0.67294315800358662</v>
      </c>
      <c r="AQ212" s="70">
        <v>1</v>
      </c>
      <c r="AR212" s="71">
        <v>0</v>
      </c>
      <c r="AS212" s="71">
        <v>0</v>
      </c>
      <c r="AT212" s="71">
        <v>1</v>
      </c>
      <c r="AU212" s="71">
        <v>1</v>
      </c>
      <c r="AV212" s="71" t="s">
        <v>3614</v>
      </c>
      <c r="AW212" s="72" t="s">
        <v>3420</v>
      </c>
    </row>
    <row r="213" spans="1:49">
      <c r="A213" s="23" t="s">
        <v>3961</v>
      </c>
      <c r="B213" s="23" t="s">
        <v>3725</v>
      </c>
      <c r="C213" s="23" t="s">
        <v>529</v>
      </c>
      <c r="D213" s="24" t="s">
        <v>2325</v>
      </c>
      <c r="E213" s="24" t="s">
        <v>2326</v>
      </c>
      <c r="F213" s="24" t="s">
        <v>2327</v>
      </c>
      <c r="G213" s="24" t="s">
        <v>2330</v>
      </c>
      <c r="H213" s="76">
        <v>0.51768758879857835</v>
      </c>
      <c r="I213" s="77">
        <v>0.66176951891331459</v>
      </c>
      <c r="J213" s="77">
        <v>1</v>
      </c>
      <c r="K213" s="77" t="s">
        <v>3395</v>
      </c>
      <c r="L213" s="77">
        <v>0.59566449891612483</v>
      </c>
      <c r="M213" s="77">
        <v>1</v>
      </c>
      <c r="N213" s="77">
        <v>1</v>
      </c>
      <c r="O213" s="77" t="s">
        <v>3395</v>
      </c>
      <c r="P213" s="77">
        <v>0.625</v>
      </c>
      <c r="Q213" s="77">
        <v>0.3971170321616444</v>
      </c>
      <c r="R213" s="77">
        <v>1</v>
      </c>
      <c r="S213" s="77">
        <v>0.83529411764705985</v>
      </c>
      <c r="T213" s="77">
        <v>0.69810579215256752</v>
      </c>
      <c r="U213" s="77">
        <v>0.3187949750303935</v>
      </c>
      <c r="V213" s="77">
        <v>0.3937708652351713</v>
      </c>
      <c r="W213" s="77">
        <v>1</v>
      </c>
      <c r="X213" s="77">
        <v>0.41766711377940369</v>
      </c>
      <c r="Y213" s="77">
        <v>0.49264208618497585</v>
      </c>
      <c r="Z213" s="77">
        <v>0.80571428571428572</v>
      </c>
      <c r="AA213" s="77">
        <v>0.5444780524635241</v>
      </c>
      <c r="AB213" s="77">
        <v>0.6</v>
      </c>
      <c r="AC213" s="77">
        <v>0.90526315789473688</v>
      </c>
      <c r="AD213" s="76">
        <v>0.72648570257063094</v>
      </c>
      <c r="AE213" s="77">
        <v>0.80516612472903115</v>
      </c>
      <c r="AF213" s="77">
        <v>0.6985585160808222</v>
      </c>
      <c r="AG213" s="77">
        <v>0.76669995489981368</v>
      </c>
      <c r="AH213" s="77">
        <v>0.3562829201327824</v>
      </c>
      <c r="AI213" s="77">
        <v>0.70883355688970184</v>
      </c>
      <c r="AJ213" s="77">
        <v>0.64917818594963084</v>
      </c>
      <c r="AK213" s="77">
        <v>0.57223902623176204</v>
      </c>
      <c r="AL213" s="77">
        <v>0.90526315789473688</v>
      </c>
      <c r="AM213" s="76">
        <v>0.74340344779349488</v>
      </c>
      <c r="AN213" s="77">
        <v>0.61060547730743264</v>
      </c>
      <c r="AO213" s="78">
        <v>0.70889345669204318</v>
      </c>
      <c r="AP213" s="79">
        <v>0.68644708693934098</v>
      </c>
      <c r="AQ213" s="70">
        <v>1</v>
      </c>
      <c r="AR213" s="71">
        <v>0</v>
      </c>
      <c r="AS213" s="71">
        <v>0</v>
      </c>
      <c r="AT213" s="71">
        <v>1</v>
      </c>
      <c r="AU213" s="71">
        <v>0</v>
      </c>
      <c r="AV213" s="71" t="s">
        <v>3395</v>
      </c>
      <c r="AW213" s="72" t="s">
        <v>3420</v>
      </c>
    </row>
    <row r="214" spans="1:49">
      <c r="A214" s="23" t="s">
        <v>3962</v>
      </c>
      <c r="B214" s="23" t="s">
        <v>3725</v>
      </c>
      <c r="C214" s="23" t="s">
        <v>531</v>
      </c>
      <c r="D214" s="24" t="s">
        <v>2332</v>
      </c>
      <c r="E214" s="24" t="s">
        <v>2355</v>
      </c>
      <c r="F214" s="24" t="s">
        <v>2356</v>
      </c>
      <c r="G214" s="24" t="s">
        <v>2361</v>
      </c>
      <c r="H214" s="76">
        <v>0.99371938943239302</v>
      </c>
      <c r="I214" s="77">
        <v>0.41600481647452719</v>
      </c>
      <c r="J214" s="77">
        <v>0.64400132540529742</v>
      </c>
      <c r="K214" s="77">
        <v>0.85997308619020241</v>
      </c>
      <c r="L214" s="77">
        <v>0.66422792937770581</v>
      </c>
      <c r="M214" s="77">
        <v>0.66170821280049519</v>
      </c>
      <c r="N214" s="77">
        <v>0.78561272457949272</v>
      </c>
      <c r="O214" s="77" t="s">
        <v>3395</v>
      </c>
      <c r="P214" s="77">
        <v>0.42494684529447152</v>
      </c>
      <c r="Q214" s="77">
        <v>0.57490664033621142</v>
      </c>
      <c r="R214" s="77">
        <v>0.30021258312018911</v>
      </c>
      <c r="S214" s="77">
        <v>0.78823529411764737</v>
      </c>
      <c r="T214" s="77">
        <v>0.6740512853553251</v>
      </c>
      <c r="U214" s="77">
        <v>0.60019510775504725</v>
      </c>
      <c r="V214" s="77">
        <v>0.72745186092963243</v>
      </c>
      <c r="W214" s="77">
        <v>0.54819349998846589</v>
      </c>
      <c r="X214" s="77">
        <v>0.57086959154767547</v>
      </c>
      <c r="Y214" s="77">
        <v>0.43124611139665076</v>
      </c>
      <c r="Z214" s="77">
        <v>0.96571428571428575</v>
      </c>
      <c r="AA214" s="77">
        <v>0.6432377609528902</v>
      </c>
      <c r="AB214" s="77">
        <v>0.6060150375939849</v>
      </c>
      <c r="AC214" s="77">
        <v>0.27368421052631575</v>
      </c>
      <c r="AD214" s="76">
        <v>0.68457517710407245</v>
      </c>
      <c r="AE214" s="77">
        <v>0.67929375964847361</v>
      </c>
      <c r="AF214" s="77">
        <v>0.43755961172820024</v>
      </c>
      <c r="AG214" s="77">
        <v>0.73114328973648623</v>
      </c>
      <c r="AH214" s="77">
        <v>0.66382348434233984</v>
      </c>
      <c r="AI214" s="77">
        <v>0.55953154576807074</v>
      </c>
      <c r="AJ214" s="77">
        <v>0.69848019855546828</v>
      </c>
      <c r="AK214" s="77">
        <v>0.62462639927343755</v>
      </c>
      <c r="AL214" s="77">
        <v>0.27368421052631575</v>
      </c>
      <c r="AM214" s="76">
        <v>0.60047618282691539</v>
      </c>
      <c r="AN214" s="77">
        <v>0.65149943994896564</v>
      </c>
      <c r="AO214" s="78">
        <v>0.5322636027850739</v>
      </c>
      <c r="AP214" s="79">
        <v>0.59373044216670634</v>
      </c>
      <c r="AQ214" s="70">
        <v>1</v>
      </c>
      <c r="AR214" s="71">
        <v>0</v>
      </c>
      <c r="AS214" s="71">
        <v>2</v>
      </c>
      <c r="AT214" s="71">
        <v>0</v>
      </c>
      <c r="AU214" s="71">
        <v>1</v>
      </c>
      <c r="AV214" s="71" t="s">
        <v>3618</v>
      </c>
      <c r="AW214" s="72" t="s">
        <v>3422</v>
      </c>
    </row>
    <row r="215" spans="1:49">
      <c r="A215" s="23" t="s">
        <v>3963</v>
      </c>
      <c r="B215" s="23" t="s">
        <v>3725</v>
      </c>
      <c r="C215" s="23" t="s">
        <v>533</v>
      </c>
      <c r="D215" s="24" t="s">
        <v>2332</v>
      </c>
      <c r="E215" s="24" t="s">
        <v>2355</v>
      </c>
      <c r="F215" s="24" t="s">
        <v>2363</v>
      </c>
      <c r="G215" s="24" t="s">
        <v>2364</v>
      </c>
      <c r="H215" s="76">
        <v>0.99371938943239302</v>
      </c>
      <c r="I215" s="77">
        <v>0.40587361002861022</v>
      </c>
      <c r="J215" s="77">
        <v>0.58863197643604626</v>
      </c>
      <c r="K215" s="77">
        <v>0.77043362027292206</v>
      </c>
      <c r="L215" s="77">
        <v>0.67962273244420002</v>
      </c>
      <c r="M215" s="77">
        <v>0.51620973463903685</v>
      </c>
      <c r="N215" s="77">
        <v>0.58809194538098053</v>
      </c>
      <c r="O215" s="77" t="s">
        <v>3395</v>
      </c>
      <c r="P215" s="77">
        <v>0.35847633702896509</v>
      </c>
      <c r="Q215" s="77">
        <v>0.78263750130969756</v>
      </c>
      <c r="R215" s="77">
        <v>1</v>
      </c>
      <c r="S215" s="77">
        <v>0.81176470588235361</v>
      </c>
      <c r="T215" s="77">
        <v>0.81321757618710133</v>
      </c>
      <c r="U215" s="77">
        <v>0.64301409658026454</v>
      </c>
      <c r="V215" s="77">
        <v>0.78566174975598335</v>
      </c>
      <c r="W215" s="77">
        <v>0.57742872126726497</v>
      </c>
      <c r="X215" s="77">
        <v>0.11546850992743884</v>
      </c>
      <c r="Y215" s="77">
        <v>0.40960518841128568</v>
      </c>
      <c r="Z215" s="77">
        <v>1</v>
      </c>
      <c r="AA215" s="77">
        <v>0.60764180551864877</v>
      </c>
      <c r="AB215" s="77">
        <v>0.6060150375939849</v>
      </c>
      <c r="AC215" s="77">
        <v>0.27368421052631575</v>
      </c>
      <c r="AD215" s="76">
        <v>0.66274165863234991</v>
      </c>
      <c r="AE215" s="77">
        <v>0.58256687395322104</v>
      </c>
      <c r="AF215" s="77">
        <v>0.89131875065484878</v>
      </c>
      <c r="AG215" s="77">
        <v>0.81249114103472753</v>
      </c>
      <c r="AH215" s="77">
        <v>0.71433792316812394</v>
      </c>
      <c r="AI215" s="77">
        <v>0.34644861559735191</v>
      </c>
      <c r="AJ215" s="77">
        <v>0.70480259420564284</v>
      </c>
      <c r="AK215" s="77">
        <v>0.60682842155631689</v>
      </c>
      <c r="AL215" s="77">
        <v>0.27368421052631575</v>
      </c>
      <c r="AM215" s="76">
        <v>0.71220909441347313</v>
      </c>
      <c r="AN215" s="77">
        <v>0.62442589326673448</v>
      </c>
      <c r="AO215" s="78">
        <v>0.52843840876275849</v>
      </c>
      <c r="AP215" s="79">
        <v>0.61939939210452322</v>
      </c>
      <c r="AQ215" s="70">
        <v>1</v>
      </c>
      <c r="AR215" s="71">
        <v>0</v>
      </c>
      <c r="AS215" s="71">
        <v>1</v>
      </c>
      <c r="AT215" s="71">
        <v>0</v>
      </c>
      <c r="AU215" s="71">
        <v>0</v>
      </c>
      <c r="AV215" s="71" t="s">
        <v>3395</v>
      </c>
      <c r="AW215" s="72" t="s">
        <v>3422</v>
      </c>
    </row>
    <row r="216" spans="1:49">
      <c r="A216" s="23" t="s">
        <v>3964</v>
      </c>
      <c r="B216" s="23" t="s">
        <v>3725</v>
      </c>
      <c r="C216" s="23" t="s">
        <v>535</v>
      </c>
      <c r="D216" s="24" t="s">
        <v>2332</v>
      </c>
      <c r="E216" s="24" t="s">
        <v>2355</v>
      </c>
      <c r="F216" s="24" t="s">
        <v>2363</v>
      </c>
      <c r="G216" s="24" t="s">
        <v>2370</v>
      </c>
      <c r="H216" s="76">
        <v>0.99371938943239302</v>
      </c>
      <c r="I216" s="77">
        <v>0.4322484661878041</v>
      </c>
      <c r="J216" s="77">
        <v>0.62784762471365774</v>
      </c>
      <c r="K216" s="77">
        <v>0.93008967602010961</v>
      </c>
      <c r="L216" s="77">
        <v>0.6720413206837027</v>
      </c>
      <c r="M216" s="77">
        <v>0.81478987802161096</v>
      </c>
      <c r="N216" s="77">
        <v>0.67609621554742538</v>
      </c>
      <c r="O216" s="77" t="s">
        <v>3395</v>
      </c>
      <c r="P216" s="77">
        <v>0.4508190230445342</v>
      </c>
      <c r="Q216" s="77">
        <v>0.6489357724754159</v>
      </c>
      <c r="R216" s="77">
        <v>1</v>
      </c>
      <c r="S216" s="77">
        <v>0.81176470588235361</v>
      </c>
      <c r="T216" s="77">
        <v>0.81321757618710133</v>
      </c>
      <c r="U216" s="77">
        <v>0.63358704001313237</v>
      </c>
      <c r="V216" s="77">
        <v>0.78566174975598335</v>
      </c>
      <c r="W216" s="77">
        <v>0.616742527056233</v>
      </c>
      <c r="X216" s="77">
        <v>0.57141508572980027</v>
      </c>
      <c r="Y216" s="77">
        <v>0.40960518841128568</v>
      </c>
      <c r="Z216" s="77">
        <v>1</v>
      </c>
      <c r="AA216" s="77">
        <v>0.60764180551864877</v>
      </c>
      <c r="AB216" s="77">
        <v>0.6060150375939849</v>
      </c>
      <c r="AC216" s="77">
        <v>0.27368421052631575</v>
      </c>
      <c r="AD216" s="76">
        <v>0.68460516011128492</v>
      </c>
      <c r="AE216" s="77">
        <v>0.70876722266347658</v>
      </c>
      <c r="AF216" s="77">
        <v>0.82446788623770795</v>
      </c>
      <c r="AG216" s="77">
        <v>0.81249114103472753</v>
      </c>
      <c r="AH216" s="77">
        <v>0.70962439488455786</v>
      </c>
      <c r="AI216" s="77">
        <v>0.59407880639301669</v>
      </c>
      <c r="AJ216" s="77">
        <v>0.70480259420564284</v>
      </c>
      <c r="AK216" s="77">
        <v>0.60682842155631689</v>
      </c>
      <c r="AL216" s="77">
        <v>0.27368421052631575</v>
      </c>
      <c r="AM216" s="76">
        <v>0.73928008967082315</v>
      </c>
      <c r="AN216" s="77">
        <v>0.70539811410410069</v>
      </c>
      <c r="AO216" s="78">
        <v>0.52843840876275849</v>
      </c>
      <c r="AP216" s="79">
        <v>0.65422655753320302</v>
      </c>
      <c r="AQ216" s="70">
        <v>1</v>
      </c>
      <c r="AR216" s="71">
        <v>0</v>
      </c>
      <c r="AS216" s="71">
        <v>2</v>
      </c>
      <c r="AT216" s="71">
        <v>0</v>
      </c>
      <c r="AU216" s="71">
        <v>1</v>
      </c>
      <c r="AV216" s="71" t="s">
        <v>3619</v>
      </c>
      <c r="AW216" s="72" t="s">
        <v>3422</v>
      </c>
    </row>
    <row r="217" spans="1:49">
      <c r="A217" s="23" t="s">
        <v>3965</v>
      </c>
      <c r="B217" s="23" t="s">
        <v>3725</v>
      </c>
      <c r="C217" s="23" t="s">
        <v>537</v>
      </c>
      <c r="D217" s="24" t="s">
        <v>2332</v>
      </c>
      <c r="E217" s="24" t="s">
        <v>2355</v>
      </c>
      <c r="F217" s="24" t="s">
        <v>2372</v>
      </c>
      <c r="G217" s="24" t="s">
        <v>2373</v>
      </c>
      <c r="H217" s="76">
        <v>0.99371938943239302</v>
      </c>
      <c r="I217" s="77">
        <v>6.8955932670676137E-2</v>
      </c>
      <c r="J217" s="77">
        <v>0.12975208263322574</v>
      </c>
      <c r="K217" s="77">
        <v>0.79661636176247175</v>
      </c>
      <c r="L217" s="77">
        <v>0.70575455117542252</v>
      </c>
      <c r="M217" s="77">
        <v>0.67025981309049598</v>
      </c>
      <c r="N217" s="77">
        <v>0</v>
      </c>
      <c r="O217" s="77" t="s">
        <v>3395</v>
      </c>
      <c r="P217" s="77">
        <v>0.22985869524905517</v>
      </c>
      <c r="Q217" s="77">
        <v>0.56851712068446703</v>
      </c>
      <c r="R217" s="77">
        <v>0.15219817967488847</v>
      </c>
      <c r="S217" s="77">
        <v>0.83529411764705985</v>
      </c>
      <c r="T217" s="77">
        <v>0.62933122865794733</v>
      </c>
      <c r="U217" s="77">
        <v>0.58141846469176184</v>
      </c>
      <c r="V217" s="77">
        <v>0.65980481661095525</v>
      </c>
      <c r="W217" s="77">
        <v>0.63293044001393961</v>
      </c>
      <c r="X217" s="77">
        <v>0</v>
      </c>
      <c r="Y217" s="77">
        <v>0.47790935158384495</v>
      </c>
      <c r="Z217" s="77">
        <v>0.96571428571428575</v>
      </c>
      <c r="AA217" s="77">
        <v>0.66040970525294984</v>
      </c>
      <c r="AB217" s="77">
        <v>0.6060150375939849</v>
      </c>
      <c r="AC217" s="77">
        <v>0.27368421052631575</v>
      </c>
      <c r="AD217" s="76">
        <v>0.39747580157876494</v>
      </c>
      <c r="AE217" s="77">
        <v>0.48049788425548912</v>
      </c>
      <c r="AF217" s="77">
        <v>0.36035765017967775</v>
      </c>
      <c r="AG217" s="77">
        <v>0.73231267315250359</v>
      </c>
      <c r="AH217" s="77">
        <v>0.62061164065135854</v>
      </c>
      <c r="AI217" s="77">
        <v>0.31646522000696981</v>
      </c>
      <c r="AJ217" s="77">
        <v>0.72181181864906541</v>
      </c>
      <c r="AK217" s="77">
        <v>0.63321237142346742</v>
      </c>
      <c r="AL217" s="77">
        <v>0.27368421052631575</v>
      </c>
      <c r="AM217" s="76">
        <v>0.41277711200464395</v>
      </c>
      <c r="AN217" s="77">
        <v>0.556463177936944</v>
      </c>
      <c r="AO217" s="78">
        <v>0.54290280019961623</v>
      </c>
      <c r="AP217" s="79">
        <v>0.50182515832826591</v>
      </c>
      <c r="AQ217" s="70">
        <v>1</v>
      </c>
      <c r="AR217" s="71">
        <v>0</v>
      </c>
      <c r="AS217" s="71">
        <v>0</v>
      </c>
      <c r="AT217" s="71">
        <v>0</v>
      </c>
      <c r="AU217" s="71">
        <v>1</v>
      </c>
      <c r="AV217" s="71" t="s">
        <v>3620</v>
      </c>
      <c r="AW217" s="72" t="s">
        <v>3422</v>
      </c>
    </row>
    <row r="218" spans="1:49">
      <c r="A218" s="23" t="s">
        <v>3966</v>
      </c>
      <c r="B218" s="23" t="s">
        <v>3725</v>
      </c>
      <c r="C218" s="23" t="s">
        <v>539</v>
      </c>
      <c r="D218" s="24" t="s">
        <v>2332</v>
      </c>
      <c r="E218" s="24" t="s">
        <v>2375</v>
      </c>
      <c r="F218" s="24" t="s">
        <v>2376</v>
      </c>
      <c r="G218" s="24" t="s">
        <v>2377</v>
      </c>
      <c r="H218" s="76">
        <v>0.98678847158035132</v>
      </c>
      <c r="I218" s="77">
        <v>0.58817372680140712</v>
      </c>
      <c r="J218" s="77">
        <v>0.94836409923209675</v>
      </c>
      <c r="K218" s="77">
        <v>0.87520387109667408</v>
      </c>
      <c r="L218" s="77">
        <v>0.66721997749927697</v>
      </c>
      <c r="M218" s="77">
        <v>0.88782083417046442</v>
      </c>
      <c r="N218" s="77">
        <v>0.95990805395913747</v>
      </c>
      <c r="O218" s="77" t="s">
        <v>3395</v>
      </c>
      <c r="P218" s="77">
        <v>0.60550225389838364</v>
      </c>
      <c r="Q218" s="77">
        <v>0.60382266449144595</v>
      </c>
      <c r="R218" s="77">
        <v>0.43925129141181751</v>
      </c>
      <c r="S218" s="77">
        <v>0.85882352941176432</v>
      </c>
      <c r="T218" s="77">
        <v>0.80203272984988083</v>
      </c>
      <c r="U218" s="77">
        <v>0.73499966607416933</v>
      </c>
      <c r="V218" s="77">
        <v>0.91549110663318434</v>
      </c>
      <c r="W218" s="77">
        <v>0.44227645664890536</v>
      </c>
      <c r="X218" s="77">
        <v>0</v>
      </c>
      <c r="Y218" s="77">
        <v>0.44747680363567494</v>
      </c>
      <c r="Z218" s="77">
        <v>1</v>
      </c>
      <c r="AA218" s="77">
        <v>0.68728299824037242</v>
      </c>
      <c r="AB218" s="77">
        <v>0.6060150375939849</v>
      </c>
      <c r="AC218" s="77">
        <v>0.27368421052631575</v>
      </c>
      <c r="AD218" s="76">
        <v>0.84110876587128514</v>
      </c>
      <c r="AE218" s="77">
        <v>0.79913099812478738</v>
      </c>
      <c r="AF218" s="77">
        <v>0.52153697795163168</v>
      </c>
      <c r="AG218" s="77">
        <v>0.83042812963082258</v>
      </c>
      <c r="AH218" s="77">
        <v>0.82524538635367684</v>
      </c>
      <c r="AI218" s="77">
        <v>0.22113822832445268</v>
      </c>
      <c r="AJ218" s="77">
        <v>0.72373840181783744</v>
      </c>
      <c r="AK218" s="77">
        <v>0.64664901791717866</v>
      </c>
      <c r="AL218" s="77">
        <v>0.27368421052631575</v>
      </c>
      <c r="AM218" s="76">
        <v>0.72059224731590132</v>
      </c>
      <c r="AN218" s="77">
        <v>0.62560391476965072</v>
      </c>
      <c r="AO218" s="78">
        <v>0.54802387675377728</v>
      </c>
      <c r="AP218" s="79">
        <v>0.62944065725671017</v>
      </c>
      <c r="AQ218" s="70">
        <v>1</v>
      </c>
      <c r="AR218" s="71">
        <v>0</v>
      </c>
      <c r="AS218" s="71">
        <v>0</v>
      </c>
      <c r="AT218" s="71">
        <v>0</v>
      </c>
      <c r="AU218" s="71">
        <v>1</v>
      </c>
      <c r="AV218" s="71" t="s">
        <v>3621</v>
      </c>
      <c r="AW218" s="72" t="s">
        <v>3422</v>
      </c>
    </row>
    <row r="219" spans="1:49">
      <c r="A219" s="23" t="s">
        <v>3967</v>
      </c>
      <c r="B219" s="23" t="s">
        <v>3725</v>
      </c>
      <c r="C219" s="23" t="s">
        <v>541</v>
      </c>
      <c r="D219" s="24" t="s">
        <v>2332</v>
      </c>
      <c r="E219" s="24" t="s">
        <v>2375</v>
      </c>
      <c r="F219" s="24" t="s">
        <v>2379</v>
      </c>
      <c r="G219" s="24" t="s">
        <v>2380</v>
      </c>
      <c r="H219" s="76">
        <v>0.98650056851606127</v>
      </c>
      <c r="I219" s="77">
        <v>0.36539340494703537</v>
      </c>
      <c r="J219" s="77">
        <v>0.60795712459558904</v>
      </c>
      <c r="K219" s="77">
        <v>0.61048283012524251</v>
      </c>
      <c r="L219" s="77">
        <v>0.71024648682976554</v>
      </c>
      <c r="M219" s="77">
        <v>0.46263139392576269</v>
      </c>
      <c r="N219" s="77">
        <v>0.5722552432947321</v>
      </c>
      <c r="O219" s="77" t="s">
        <v>3395</v>
      </c>
      <c r="P219" s="77">
        <v>0.26879032548264381</v>
      </c>
      <c r="Q219" s="77">
        <v>0.69773975261364918</v>
      </c>
      <c r="R219" s="77">
        <v>0.57471234267117133</v>
      </c>
      <c r="S219" s="77">
        <v>0.79999999999999971</v>
      </c>
      <c r="T219" s="77">
        <v>0.60731911603633792</v>
      </c>
      <c r="U219" s="77">
        <v>0.56476001723307123</v>
      </c>
      <c r="V219" s="77">
        <v>0.84222709158367171</v>
      </c>
      <c r="W219" s="77">
        <v>0.73295968923886712</v>
      </c>
      <c r="X219" s="77">
        <v>0.19280292614838457</v>
      </c>
      <c r="Y219" s="77">
        <v>0.41602983742256594</v>
      </c>
      <c r="Z219" s="77">
        <v>1</v>
      </c>
      <c r="AA219" s="77">
        <v>0.62238011369894353</v>
      </c>
      <c r="AB219" s="77">
        <v>0.6060150375939849</v>
      </c>
      <c r="AC219" s="77">
        <v>0.27368421052631575</v>
      </c>
      <c r="AD219" s="76">
        <v>0.65328369935289521</v>
      </c>
      <c r="AE219" s="77">
        <v>0.52488125593162938</v>
      </c>
      <c r="AF219" s="77">
        <v>0.6362260476424102</v>
      </c>
      <c r="AG219" s="77">
        <v>0.70365955801816882</v>
      </c>
      <c r="AH219" s="77">
        <v>0.70349355440837147</v>
      </c>
      <c r="AI219" s="77">
        <v>0.46288130769362584</v>
      </c>
      <c r="AJ219" s="77">
        <v>0.70801491871128297</v>
      </c>
      <c r="AK219" s="77">
        <v>0.61419757564646416</v>
      </c>
      <c r="AL219" s="77">
        <v>0.27368421052631575</v>
      </c>
      <c r="AM219" s="76">
        <v>0.60479700097564493</v>
      </c>
      <c r="AN219" s="77">
        <v>0.62334480670672199</v>
      </c>
      <c r="AO219" s="78">
        <v>0.53196556829468766</v>
      </c>
      <c r="AP219" s="79">
        <v>0.58602053030625156</v>
      </c>
      <c r="AQ219" s="70">
        <v>1</v>
      </c>
      <c r="AR219" s="71">
        <v>0</v>
      </c>
      <c r="AS219" s="71">
        <v>0</v>
      </c>
      <c r="AT219" s="71">
        <v>0</v>
      </c>
      <c r="AU219" s="71">
        <v>1</v>
      </c>
      <c r="AV219" s="71" t="s">
        <v>3620</v>
      </c>
      <c r="AW219" s="72" t="s">
        <v>3422</v>
      </c>
    </row>
    <row r="220" spans="1:49">
      <c r="A220" s="23" t="s">
        <v>3968</v>
      </c>
      <c r="B220" s="23" t="s">
        <v>3725</v>
      </c>
      <c r="C220" s="23" t="s">
        <v>543</v>
      </c>
      <c r="D220" s="24" t="s">
        <v>2332</v>
      </c>
      <c r="E220" s="24" t="s">
        <v>2375</v>
      </c>
      <c r="F220" s="24" t="s">
        <v>2379</v>
      </c>
      <c r="G220" s="24" t="s">
        <v>2382</v>
      </c>
      <c r="H220" s="76">
        <v>0.98650056851606127</v>
      </c>
      <c r="I220" s="77">
        <v>0.18617220513690674</v>
      </c>
      <c r="J220" s="77">
        <v>0.10380316431855702</v>
      </c>
      <c r="K220" s="77">
        <v>1</v>
      </c>
      <c r="L220" s="77">
        <v>0.67742757836877443</v>
      </c>
      <c r="M220" s="77">
        <v>0.65901750351033006</v>
      </c>
      <c r="N220" s="77">
        <v>0.11345242870337613</v>
      </c>
      <c r="O220" s="77" t="s">
        <v>3395</v>
      </c>
      <c r="P220" s="77">
        <v>0.11971109784505146</v>
      </c>
      <c r="Q220" s="77">
        <v>0.67507462058922596</v>
      </c>
      <c r="R220" s="77">
        <v>1</v>
      </c>
      <c r="S220" s="77">
        <v>0.79999999999999971</v>
      </c>
      <c r="T220" s="77">
        <v>0.60731911603633792</v>
      </c>
      <c r="U220" s="77">
        <v>0.61030199490426174</v>
      </c>
      <c r="V220" s="77">
        <v>0.84222709158367171</v>
      </c>
      <c r="W220" s="77">
        <v>0.90521077602160804</v>
      </c>
      <c r="X220" s="77">
        <v>0.22226287841535719</v>
      </c>
      <c r="Y220" s="77">
        <v>0.41602983742256594</v>
      </c>
      <c r="Z220" s="77">
        <v>1</v>
      </c>
      <c r="AA220" s="77">
        <v>0.62238011369894353</v>
      </c>
      <c r="AB220" s="77">
        <v>0.6060150375939849</v>
      </c>
      <c r="AC220" s="77">
        <v>0.27368421052631575</v>
      </c>
      <c r="AD220" s="76">
        <v>0.4254919793238417</v>
      </c>
      <c r="AE220" s="77">
        <v>0.51392172168550643</v>
      </c>
      <c r="AF220" s="77">
        <v>0.83753731029461298</v>
      </c>
      <c r="AG220" s="77">
        <v>0.70365955801816882</v>
      </c>
      <c r="AH220" s="77">
        <v>0.72626454324396672</v>
      </c>
      <c r="AI220" s="77">
        <v>0.56373682721848262</v>
      </c>
      <c r="AJ220" s="77">
        <v>0.70801491871128297</v>
      </c>
      <c r="AK220" s="77">
        <v>0.61419757564646416</v>
      </c>
      <c r="AL220" s="77">
        <v>0.27368421052631575</v>
      </c>
      <c r="AM220" s="76">
        <v>0.59231700376798713</v>
      </c>
      <c r="AN220" s="77">
        <v>0.66455364282687268</v>
      </c>
      <c r="AO220" s="78">
        <v>0.53196556829468766</v>
      </c>
      <c r="AP220" s="79">
        <v>0.5950501222106912</v>
      </c>
      <c r="AQ220" s="70">
        <v>1</v>
      </c>
      <c r="AR220" s="71">
        <v>0</v>
      </c>
      <c r="AS220" s="71">
        <v>0</v>
      </c>
      <c r="AT220" s="71">
        <v>0</v>
      </c>
      <c r="AU220" s="71">
        <v>1</v>
      </c>
      <c r="AV220" s="71" t="s">
        <v>3620</v>
      </c>
      <c r="AW220" s="72" t="s">
        <v>3422</v>
      </c>
    </row>
    <row r="221" spans="1:49">
      <c r="A221" s="23" t="s">
        <v>3969</v>
      </c>
      <c r="B221" s="23" t="s">
        <v>3725</v>
      </c>
      <c r="C221" s="23" t="s">
        <v>545</v>
      </c>
      <c r="D221" s="24" t="s">
        <v>2332</v>
      </c>
      <c r="E221" s="24" t="s">
        <v>2375</v>
      </c>
      <c r="F221" s="24" t="s">
        <v>2379</v>
      </c>
      <c r="G221" s="24" t="s">
        <v>2384</v>
      </c>
      <c r="H221" s="76">
        <v>0.98650056851606127</v>
      </c>
      <c r="I221" s="77">
        <v>0.11931529980366343</v>
      </c>
      <c r="J221" s="77">
        <v>0.13711301300052736</v>
      </c>
      <c r="K221" s="77">
        <v>0.92692738220696946</v>
      </c>
      <c r="L221" s="77">
        <v>0.68437889960762188</v>
      </c>
      <c r="M221" s="77">
        <v>0.46470536073944013</v>
      </c>
      <c r="N221" s="77">
        <v>0.36629021403628692</v>
      </c>
      <c r="O221" s="77" t="s">
        <v>3395</v>
      </c>
      <c r="P221" s="77">
        <v>0.15885694913289061</v>
      </c>
      <c r="Q221" s="77">
        <v>0.77889414542487634</v>
      </c>
      <c r="R221" s="77">
        <v>1</v>
      </c>
      <c r="S221" s="77">
        <v>0.79999999999999971</v>
      </c>
      <c r="T221" s="77">
        <v>0.60731911603633792</v>
      </c>
      <c r="U221" s="77">
        <v>0.57837833763783852</v>
      </c>
      <c r="V221" s="77">
        <v>0.84222709158367171</v>
      </c>
      <c r="W221" s="77">
        <v>0.97518579065465127</v>
      </c>
      <c r="X221" s="77">
        <v>0.20368341190082773</v>
      </c>
      <c r="Y221" s="77">
        <v>0.41602983742256594</v>
      </c>
      <c r="Z221" s="77">
        <v>1</v>
      </c>
      <c r="AA221" s="77">
        <v>0.62238011369894353</v>
      </c>
      <c r="AB221" s="77">
        <v>0.6060150375939849</v>
      </c>
      <c r="AC221" s="77">
        <v>0.27368421052631575</v>
      </c>
      <c r="AD221" s="76">
        <v>0.41430962710675073</v>
      </c>
      <c r="AE221" s="77">
        <v>0.52023176114464176</v>
      </c>
      <c r="AF221" s="77">
        <v>0.88944707271243817</v>
      </c>
      <c r="AG221" s="77">
        <v>0.70365955801816882</v>
      </c>
      <c r="AH221" s="77">
        <v>0.71030271461075511</v>
      </c>
      <c r="AI221" s="77">
        <v>0.5894346012777395</v>
      </c>
      <c r="AJ221" s="77">
        <v>0.70801491871128297</v>
      </c>
      <c r="AK221" s="77">
        <v>0.61419757564646416</v>
      </c>
      <c r="AL221" s="77">
        <v>0.27368421052631575</v>
      </c>
      <c r="AM221" s="76">
        <v>0.60799615365461024</v>
      </c>
      <c r="AN221" s="77">
        <v>0.66779895796888777</v>
      </c>
      <c r="AO221" s="78">
        <v>0.53196556829468766</v>
      </c>
      <c r="AP221" s="79">
        <v>0.60128799902075603</v>
      </c>
      <c r="AQ221" s="70">
        <v>1</v>
      </c>
      <c r="AR221" s="71">
        <v>0</v>
      </c>
      <c r="AS221" s="71">
        <v>0</v>
      </c>
      <c r="AT221" s="71">
        <v>0</v>
      </c>
      <c r="AU221" s="71">
        <v>1</v>
      </c>
      <c r="AV221" s="71" t="s">
        <v>3620</v>
      </c>
      <c r="AW221" s="72" t="s">
        <v>3422</v>
      </c>
    </row>
    <row r="222" spans="1:49">
      <c r="A222" s="23" t="s">
        <v>3970</v>
      </c>
      <c r="B222" s="23" t="s">
        <v>3725</v>
      </c>
      <c r="C222" s="23" t="s">
        <v>547</v>
      </c>
      <c r="D222" s="24" t="s">
        <v>2332</v>
      </c>
      <c r="E222" s="24" t="s">
        <v>2375</v>
      </c>
      <c r="F222" s="24" t="s">
        <v>2379</v>
      </c>
      <c r="G222" s="24" t="s">
        <v>2386</v>
      </c>
      <c r="H222" s="76">
        <v>0.98650056851606127</v>
      </c>
      <c r="I222" s="77">
        <v>0.46089429695464379</v>
      </c>
      <c r="J222" s="77">
        <v>0.73076686811256675</v>
      </c>
      <c r="K222" s="77">
        <v>1</v>
      </c>
      <c r="L222" s="77">
        <v>0.67358267115333004</v>
      </c>
      <c r="M222" s="77">
        <v>0.77003201397136778</v>
      </c>
      <c r="N222" s="77">
        <v>0.77141769596795229</v>
      </c>
      <c r="O222" s="77" t="s">
        <v>3395</v>
      </c>
      <c r="P222" s="77">
        <v>0.5</v>
      </c>
      <c r="Q222" s="77">
        <v>0.51621485614927876</v>
      </c>
      <c r="R222" s="77">
        <v>0.67792474017491078</v>
      </c>
      <c r="S222" s="77">
        <v>0.79999999999999971</v>
      </c>
      <c r="T222" s="77">
        <v>0.60731911603633792</v>
      </c>
      <c r="U222" s="77">
        <v>0.58076696456843291</v>
      </c>
      <c r="V222" s="77">
        <v>0.84222709158367171</v>
      </c>
      <c r="W222" s="77">
        <v>0.98404369002888425</v>
      </c>
      <c r="X222" s="77">
        <v>0</v>
      </c>
      <c r="Y222" s="77">
        <v>0.41602983742256594</v>
      </c>
      <c r="Z222" s="77">
        <v>1</v>
      </c>
      <c r="AA222" s="77">
        <v>0.62238011369894353</v>
      </c>
      <c r="AB222" s="77">
        <v>0.6060150375939849</v>
      </c>
      <c r="AC222" s="77">
        <v>0.27368421052631575</v>
      </c>
      <c r="AD222" s="76">
        <v>0.72605391119442386</v>
      </c>
      <c r="AE222" s="77">
        <v>0.74300647621853</v>
      </c>
      <c r="AF222" s="77">
        <v>0.59706979816209471</v>
      </c>
      <c r="AG222" s="77">
        <v>0.70365955801816882</v>
      </c>
      <c r="AH222" s="77">
        <v>0.71149702807605231</v>
      </c>
      <c r="AI222" s="77">
        <v>0.49202184501444213</v>
      </c>
      <c r="AJ222" s="77">
        <v>0.70801491871128297</v>
      </c>
      <c r="AK222" s="77">
        <v>0.61419757564646416</v>
      </c>
      <c r="AL222" s="77">
        <v>0.27368421052631575</v>
      </c>
      <c r="AM222" s="76">
        <v>0.6887100618583496</v>
      </c>
      <c r="AN222" s="77">
        <v>0.63572614370288782</v>
      </c>
      <c r="AO222" s="78">
        <v>0.53196556829468766</v>
      </c>
      <c r="AP222" s="79">
        <v>0.61703359645161093</v>
      </c>
      <c r="AQ222" s="70">
        <v>1</v>
      </c>
      <c r="AR222" s="71">
        <v>0</v>
      </c>
      <c r="AS222" s="71">
        <v>0</v>
      </c>
      <c r="AT222" s="71">
        <v>0</v>
      </c>
      <c r="AU222" s="71">
        <v>1</v>
      </c>
      <c r="AV222" s="71" t="s">
        <v>3620</v>
      </c>
      <c r="AW222" s="72" t="s">
        <v>3422</v>
      </c>
    </row>
    <row r="223" spans="1:49">
      <c r="A223" s="23" t="s">
        <v>3971</v>
      </c>
      <c r="B223" s="23" t="s">
        <v>3725</v>
      </c>
      <c r="C223" s="23" t="s">
        <v>549</v>
      </c>
      <c r="D223" s="24" t="s">
        <v>2332</v>
      </c>
      <c r="E223" s="24" t="s">
        <v>2375</v>
      </c>
      <c r="F223" s="24" t="s">
        <v>2379</v>
      </c>
      <c r="G223" s="24" t="s">
        <v>2388</v>
      </c>
      <c r="H223" s="76">
        <v>0.98650056851606127</v>
      </c>
      <c r="I223" s="77">
        <v>0.55392597548130507</v>
      </c>
      <c r="J223" s="77">
        <v>0.94868023730156537</v>
      </c>
      <c r="K223" s="77">
        <v>1</v>
      </c>
      <c r="L223" s="77">
        <v>0.67700751802100789</v>
      </c>
      <c r="M223" s="77">
        <v>1</v>
      </c>
      <c r="N223" s="77">
        <v>0.95713256302561178</v>
      </c>
      <c r="O223" s="77" t="s">
        <v>3395</v>
      </c>
      <c r="P223" s="77">
        <v>0.5</v>
      </c>
      <c r="Q223" s="77">
        <v>0.83295440758755368</v>
      </c>
      <c r="R223" s="77">
        <v>1</v>
      </c>
      <c r="S223" s="77">
        <v>0.79999999999999971</v>
      </c>
      <c r="T223" s="77">
        <v>0.60731911603633792</v>
      </c>
      <c r="U223" s="77">
        <v>0.67714739725702222</v>
      </c>
      <c r="V223" s="77">
        <v>0.84222709158367171</v>
      </c>
      <c r="W223" s="77">
        <v>0.94721427869444608</v>
      </c>
      <c r="X223" s="77">
        <v>6.8155415016221133E-3</v>
      </c>
      <c r="Y223" s="77">
        <v>0.41602983742256594</v>
      </c>
      <c r="Z223" s="77">
        <v>1</v>
      </c>
      <c r="AA223" s="77">
        <v>0.62238011369894353</v>
      </c>
      <c r="AB223" s="77">
        <v>0.6060150375939849</v>
      </c>
      <c r="AC223" s="77">
        <v>0.27368421052631575</v>
      </c>
      <c r="AD223" s="76">
        <v>0.82970226043297723</v>
      </c>
      <c r="AE223" s="77">
        <v>0.82682801620932389</v>
      </c>
      <c r="AF223" s="77">
        <v>0.91647720379377684</v>
      </c>
      <c r="AG223" s="77">
        <v>0.70365955801816882</v>
      </c>
      <c r="AH223" s="77">
        <v>0.75968724442034696</v>
      </c>
      <c r="AI223" s="77">
        <v>0.4770149100980341</v>
      </c>
      <c r="AJ223" s="77">
        <v>0.70801491871128297</v>
      </c>
      <c r="AK223" s="77">
        <v>0.61419757564646416</v>
      </c>
      <c r="AL223" s="77">
        <v>0.27368421052631575</v>
      </c>
      <c r="AM223" s="76">
        <v>0.85766916014535932</v>
      </c>
      <c r="AN223" s="77">
        <v>0.64678723751218326</v>
      </c>
      <c r="AO223" s="78">
        <v>0.53196556829468766</v>
      </c>
      <c r="AP223" s="79">
        <v>0.67228664105306446</v>
      </c>
      <c r="AQ223" s="70">
        <v>1</v>
      </c>
      <c r="AR223" s="71">
        <v>0</v>
      </c>
      <c r="AS223" s="71">
        <v>0</v>
      </c>
      <c r="AT223" s="71">
        <v>0</v>
      </c>
      <c r="AU223" s="71">
        <v>1</v>
      </c>
      <c r="AV223" s="71" t="s">
        <v>3620</v>
      </c>
      <c r="AW223" s="72" t="s">
        <v>3422</v>
      </c>
    </row>
    <row r="224" spans="1:49">
      <c r="A224" s="23" t="s">
        <v>3972</v>
      </c>
      <c r="B224" s="23" t="s">
        <v>3725</v>
      </c>
      <c r="C224" s="23" t="s">
        <v>551</v>
      </c>
      <c r="D224" s="24" t="s">
        <v>2332</v>
      </c>
      <c r="E224" s="24" t="s">
        <v>2375</v>
      </c>
      <c r="F224" s="24" t="s">
        <v>2379</v>
      </c>
      <c r="G224" s="24" t="s">
        <v>2390</v>
      </c>
      <c r="H224" s="76">
        <v>0.98650056851606127</v>
      </c>
      <c r="I224" s="77">
        <v>0.52788634270932167</v>
      </c>
      <c r="J224" s="77">
        <v>0.87216577454233846</v>
      </c>
      <c r="K224" s="77">
        <v>0.93385913883350236</v>
      </c>
      <c r="L224" s="77">
        <v>0.69160800268934708</v>
      </c>
      <c r="M224" s="77">
        <v>0.94739270983154944</v>
      </c>
      <c r="N224" s="77">
        <v>0.86134102714004523</v>
      </c>
      <c r="O224" s="77" t="s">
        <v>3395</v>
      </c>
      <c r="P224" s="77">
        <v>0.5</v>
      </c>
      <c r="Q224" s="77">
        <v>0.58969978948836155</v>
      </c>
      <c r="R224" s="77">
        <v>0.67683875841669172</v>
      </c>
      <c r="S224" s="77">
        <v>0.79999999999999971</v>
      </c>
      <c r="T224" s="77">
        <v>0.60731911603633792</v>
      </c>
      <c r="U224" s="77">
        <v>0.60932811124533359</v>
      </c>
      <c r="V224" s="77">
        <v>0.84222709158367171</v>
      </c>
      <c r="W224" s="77">
        <v>0.92121592553108222</v>
      </c>
      <c r="X224" s="77">
        <v>0.15314517246468196</v>
      </c>
      <c r="Y224" s="77">
        <v>0.41602983742256594</v>
      </c>
      <c r="Z224" s="77">
        <v>1</v>
      </c>
      <c r="AA224" s="77">
        <v>0.62238011369894353</v>
      </c>
      <c r="AB224" s="77">
        <v>0.6060150375939849</v>
      </c>
      <c r="AC224" s="77">
        <v>0.27368421052631575</v>
      </c>
      <c r="AD224" s="76">
        <v>0.79551756192257372</v>
      </c>
      <c r="AE224" s="77">
        <v>0.78684017569888876</v>
      </c>
      <c r="AF224" s="77">
        <v>0.63326927395252663</v>
      </c>
      <c r="AG224" s="77">
        <v>0.70365955801816882</v>
      </c>
      <c r="AH224" s="77">
        <v>0.72577760141450265</v>
      </c>
      <c r="AI224" s="77">
        <v>0.53718054899788203</v>
      </c>
      <c r="AJ224" s="77">
        <v>0.70801491871128297</v>
      </c>
      <c r="AK224" s="77">
        <v>0.61419757564646416</v>
      </c>
      <c r="AL224" s="77">
        <v>0.27368421052631575</v>
      </c>
      <c r="AM224" s="76">
        <v>0.73854233719132978</v>
      </c>
      <c r="AN224" s="77">
        <v>0.65553923614351783</v>
      </c>
      <c r="AO224" s="78">
        <v>0.53196556829468766</v>
      </c>
      <c r="AP224" s="79">
        <v>0.63912656338383256</v>
      </c>
      <c r="AQ224" s="70">
        <v>1</v>
      </c>
      <c r="AR224" s="71">
        <v>0</v>
      </c>
      <c r="AS224" s="71">
        <v>0</v>
      </c>
      <c r="AT224" s="71">
        <v>0</v>
      </c>
      <c r="AU224" s="71">
        <v>1</v>
      </c>
      <c r="AV224" s="71" t="s">
        <v>3620</v>
      </c>
      <c r="AW224" s="72" t="s">
        <v>3422</v>
      </c>
    </row>
    <row r="225" spans="1:49">
      <c r="A225" s="23" t="s">
        <v>3973</v>
      </c>
      <c r="B225" s="23" t="s">
        <v>3725</v>
      </c>
      <c r="C225" s="23" t="s">
        <v>553</v>
      </c>
      <c r="D225" s="24" t="s">
        <v>2332</v>
      </c>
      <c r="E225" s="24" t="s">
        <v>2375</v>
      </c>
      <c r="F225" s="24" t="s">
        <v>2379</v>
      </c>
      <c r="G225" s="24" t="s">
        <v>2392</v>
      </c>
      <c r="H225" s="76">
        <v>0.98650056851606127</v>
      </c>
      <c r="I225" s="77">
        <v>0.5155591077235987</v>
      </c>
      <c r="J225" s="77">
        <v>0.90330310720684115</v>
      </c>
      <c r="K225" s="77">
        <v>1</v>
      </c>
      <c r="L225" s="77">
        <v>0.68082532456885436</v>
      </c>
      <c r="M225" s="77">
        <v>0.93416417818751551</v>
      </c>
      <c r="N225" s="77">
        <v>0.86658364891283002</v>
      </c>
      <c r="O225" s="77" t="s">
        <v>3395</v>
      </c>
      <c r="P225" s="77">
        <v>0.80286669638028896</v>
      </c>
      <c r="Q225" s="77">
        <v>0.60734330574593209</v>
      </c>
      <c r="R225" s="77">
        <v>0.39639296083353442</v>
      </c>
      <c r="S225" s="77">
        <v>0.79999999999999971</v>
      </c>
      <c r="T225" s="77">
        <v>0.60731911603633792</v>
      </c>
      <c r="U225" s="77">
        <v>0.85804631714510649</v>
      </c>
      <c r="V225" s="77">
        <v>0.84222709158367171</v>
      </c>
      <c r="W225" s="77">
        <v>0.48973822964902697</v>
      </c>
      <c r="X225" s="77">
        <v>0</v>
      </c>
      <c r="Y225" s="77">
        <v>0.41602983742256594</v>
      </c>
      <c r="Z225" s="77">
        <v>1</v>
      </c>
      <c r="AA225" s="77">
        <v>0.72971687671191043</v>
      </c>
      <c r="AB225" s="77">
        <v>0.6060150375939849</v>
      </c>
      <c r="AC225" s="77">
        <v>0.27368421052631575</v>
      </c>
      <c r="AD225" s="76">
        <v>0.80178759448216697</v>
      </c>
      <c r="AE225" s="77">
        <v>0.85688796960989788</v>
      </c>
      <c r="AF225" s="77">
        <v>0.50186813328973323</v>
      </c>
      <c r="AG225" s="77">
        <v>0.70365955801816882</v>
      </c>
      <c r="AH225" s="77">
        <v>0.85013670436438904</v>
      </c>
      <c r="AI225" s="77">
        <v>0.24486911482451348</v>
      </c>
      <c r="AJ225" s="77">
        <v>0.70801491871128297</v>
      </c>
      <c r="AK225" s="77">
        <v>0.66786595715294772</v>
      </c>
      <c r="AL225" s="77">
        <v>0.27368421052631575</v>
      </c>
      <c r="AM225" s="76">
        <v>0.7201812324605994</v>
      </c>
      <c r="AN225" s="77">
        <v>0.59955512573569048</v>
      </c>
      <c r="AO225" s="78">
        <v>0.54985502879684878</v>
      </c>
      <c r="AP225" s="79">
        <v>0.62120480896992714</v>
      </c>
      <c r="AQ225" s="70">
        <v>1</v>
      </c>
      <c r="AR225" s="71">
        <v>0</v>
      </c>
      <c r="AS225" s="71">
        <v>0</v>
      </c>
      <c r="AT225" s="71">
        <v>0</v>
      </c>
      <c r="AU225" s="71">
        <v>1</v>
      </c>
      <c r="AV225" s="71" t="s">
        <v>3620</v>
      </c>
      <c r="AW225" s="72" t="s">
        <v>3422</v>
      </c>
    </row>
    <row r="226" spans="1:49">
      <c r="A226" s="23" t="s">
        <v>3974</v>
      </c>
      <c r="B226" s="23" t="s">
        <v>3725</v>
      </c>
      <c r="C226" s="23" t="s">
        <v>555</v>
      </c>
      <c r="D226" s="24" t="s">
        <v>2332</v>
      </c>
      <c r="E226" s="24" t="s">
        <v>2375</v>
      </c>
      <c r="F226" s="24" t="s">
        <v>2394</v>
      </c>
      <c r="G226" s="24" t="s">
        <v>2395</v>
      </c>
      <c r="H226" s="76">
        <v>0.98512364081728299</v>
      </c>
      <c r="I226" s="77">
        <v>0.45408648003393326</v>
      </c>
      <c r="J226" s="77">
        <v>0.79220640428378619</v>
      </c>
      <c r="K226" s="77">
        <v>1</v>
      </c>
      <c r="L226" s="77">
        <v>0.67928993733066745</v>
      </c>
      <c r="M226" s="77">
        <v>1</v>
      </c>
      <c r="N226" s="77">
        <v>0.66887914013480265</v>
      </c>
      <c r="O226" s="77" t="s">
        <v>3395</v>
      </c>
      <c r="P226" s="77">
        <v>0.35739899779346596</v>
      </c>
      <c r="Q226" s="77">
        <v>0.59971715488256772</v>
      </c>
      <c r="R226" s="77">
        <v>0.37856269364074119</v>
      </c>
      <c r="S226" s="77">
        <v>0.82352941176470418</v>
      </c>
      <c r="T226" s="77">
        <v>0.77694414019715219</v>
      </c>
      <c r="U226" s="77">
        <v>0.68461768166350456</v>
      </c>
      <c r="V226" s="77">
        <v>0.76985673433407209</v>
      </c>
      <c r="W226" s="77">
        <v>0.85022230343981686</v>
      </c>
      <c r="X226" s="77">
        <v>0</v>
      </c>
      <c r="Y226" s="77">
        <v>0.43969959693780925</v>
      </c>
      <c r="Z226" s="77">
        <v>0.94285714285714284</v>
      </c>
      <c r="AA226" s="77">
        <v>0.63694209546749692</v>
      </c>
      <c r="AB226" s="77">
        <v>0.6060150375939849</v>
      </c>
      <c r="AC226" s="77">
        <v>0.27368421052631575</v>
      </c>
      <c r="AD226" s="76">
        <v>0.74380550837833415</v>
      </c>
      <c r="AE226" s="77">
        <v>0.74111361505178719</v>
      </c>
      <c r="AF226" s="77">
        <v>0.48913992426165442</v>
      </c>
      <c r="AG226" s="77">
        <v>0.80023677598092813</v>
      </c>
      <c r="AH226" s="77">
        <v>0.72723720799878833</v>
      </c>
      <c r="AI226" s="77">
        <v>0.42511115171990843</v>
      </c>
      <c r="AJ226" s="77">
        <v>0.69127836989747604</v>
      </c>
      <c r="AK226" s="77">
        <v>0.62147856653074096</v>
      </c>
      <c r="AL226" s="77">
        <v>0.27368421052631575</v>
      </c>
      <c r="AM226" s="76">
        <v>0.65801968256392529</v>
      </c>
      <c r="AN226" s="77">
        <v>0.65086171189987496</v>
      </c>
      <c r="AO226" s="78">
        <v>0.52881371565151092</v>
      </c>
      <c r="AP226" s="79">
        <v>0.61105805928770573</v>
      </c>
      <c r="AQ226" s="70">
        <v>1</v>
      </c>
      <c r="AR226" s="71">
        <v>0</v>
      </c>
      <c r="AS226" s="71">
        <v>0</v>
      </c>
      <c r="AT226" s="71">
        <v>0</v>
      </c>
      <c r="AU226" s="71">
        <v>1</v>
      </c>
      <c r="AV226" s="71" t="s">
        <v>3622</v>
      </c>
      <c r="AW226" s="72" t="s">
        <v>3422</v>
      </c>
    </row>
    <row r="227" spans="1:49">
      <c r="A227" s="23" t="s">
        <v>3975</v>
      </c>
      <c r="B227" s="23" t="s">
        <v>3725</v>
      </c>
      <c r="C227" s="23" t="s">
        <v>557</v>
      </c>
      <c r="D227" s="24" t="s">
        <v>2332</v>
      </c>
      <c r="E227" s="24" t="s">
        <v>2375</v>
      </c>
      <c r="F227" s="24" t="s">
        <v>2394</v>
      </c>
      <c r="G227" s="24" t="s">
        <v>2397</v>
      </c>
      <c r="H227" s="76">
        <v>0.98512364081728299</v>
      </c>
      <c r="I227" s="77">
        <v>0.4156773370664063</v>
      </c>
      <c r="J227" s="77">
        <v>0.88384974143349626</v>
      </c>
      <c r="K227" s="77">
        <v>1</v>
      </c>
      <c r="L227" s="77">
        <v>0.68004536843995744</v>
      </c>
      <c r="M227" s="77">
        <v>1</v>
      </c>
      <c r="N227" s="77">
        <v>0.62204309292997118</v>
      </c>
      <c r="O227" s="77" t="s">
        <v>3395</v>
      </c>
      <c r="P227" s="77">
        <v>0.37815082462741278</v>
      </c>
      <c r="Q227" s="77">
        <v>0.5</v>
      </c>
      <c r="R227" s="77">
        <v>0.1802346029645007</v>
      </c>
      <c r="S227" s="77">
        <v>0.82352941176470418</v>
      </c>
      <c r="T227" s="77">
        <v>0.77694414019715219</v>
      </c>
      <c r="U227" s="77">
        <v>0.69434784746462308</v>
      </c>
      <c r="V227" s="77">
        <v>0.76985673433407209</v>
      </c>
      <c r="W227" s="77">
        <v>0.96258339941298632</v>
      </c>
      <c r="X227" s="77">
        <v>0.14953086520407599</v>
      </c>
      <c r="Y227" s="77">
        <v>0.43969959693780925</v>
      </c>
      <c r="Z227" s="77">
        <v>0.94285714285714284</v>
      </c>
      <c r="AA227" s="77">
        <v>0.63694209546749692</v>
      </c>
      <c r="AB227" s="77">
        <v>0.6060150375939849</v>
      </c>
      <c r="AC227" s="77">
        <v>0.27368421052631575</v>
      </c>
      <c r="AD227" s="76">
        <v>0.76155023977239511</v>
      </c>
      <c r="AE227" s="77">
        <v>0.73604785719946819</v>
      </c>
      <c r="AF227" s="77">
        <v>0.34011730148225033</v>
      </c>
      <c r="AG227" s="77">
        <v>0.80023677598092813</v>
      </c>
      <c r="AH227" s="77">
        <v>0.73210229089934753</v>
      </c>
      <c r="AI227" s="77">
        <v>0.55605713230853115</v>
      </c>
      <c r="AJ227" s="77">
        <v>0.69127836989747604</v>
      </c>
      <c r="AK227" s="77">
        <v>0.62147856653074096</v>
      </c>
      <c r="AL227" s="77">
        <v>0.27368421052631575</v>
      </c>
      <c r="AM227" s="76">
        <v>0.61257179948470453</v>
      </c>
      <c r="AN227" s="77">
        <v>0.6961320663962689</v>
      </c>
      <c r="AO227" s="78">
        <v>0.52881371565151092</v>
      </c>
      <c r="AP227" s="79">
        <v>0.61058925217248694</v>
      </c>
      <c r="AQ227" s="70">
        <v>1</v>
      </c>
      <c r="AR227" s="71">
        <v>0</v>
      </c>
      <c r="AS227" s="71">
        <v>0</v>
      </c>
      <c r="AT227" s="71">
        <v>0</v>
      </c>
      <c r="AU227" s="71">
        <v>1</v>
      </c>
      <c r="AV227" s="71" t="s">
        <v>3622</v>
      </c>
      <c r="AW227" s="72" t="s">
        <v>3422</v>
      </c>
    </row>
    <row r="228" spans="1:49">
      <c r="A228" s="23" t="s">
        <v>3976</v>
      </c>
      <c r="B228" s="23" t="s">
        <v>3725</v>
      </c>
      <c r="C228" s="23" t="s">
        <v>559</v>
      </c>
      <c r="D228" s="24" t="s">
        <v>2332</v>
      </c>
      <c r="E228" s="24" t="s">
        <v>2375</v>
      </c>
      <c r="F228" s="24" t="s">
        <v>2394</v>
      </c>
      <c r="G228" s="24" t="s">
        <v>2399</v>
      </c>
      <c r="H228" s="76">
        <v>0.98512364081728299</v>
      </c>
      <c r="I228" s="77">
        <v>0.41517990706332109</v>
      </c>
      <c r="J228" s="77">
        <v>0.70539003012281798</v>
      </c>
      <c r="K228" s="77">
        <v>0.99647587185859898</v>
      </c>
      <c r="L228" s="77">
        <v>0.69317902947456334</v>
      </c>
      <c r="M228" s="77">
        <v>0.634612832938795</v>
      </c>
      <c r="N228" s="77">
        <v>0.640983607927752</v>
      </c>
      <c r="O228" s="77" t="s">
        <v>3395</v>
      </c>
      <c r="P228" s="77">
        <v>0.24785756903002926</v>
      </c>
      <c r="Q228" s="77">
        <v>0.57491192551354742</v>
      </c>
      <c r="R228" s="77">
        <v>0.39318572710232358</v>
      </c>
      <c r="S228" s="77">
        <v>0.82352941176470418</v>
      </c>
      <c r="T228" s="77">
        <v>0.77694414019715219</v>
      </c>
      <c r="U228" s="77">
        <v>0.61430792373229159</v>
      </c>
      <c r="V228" s="77">
        <v>0.76985673433407209</v>
      </c>
      <c r="W228" s="77">
        <v>0.88826182524829123</v>
      </c>
      <c r="X228" s="77">
        <v>0</v>
      </c>
      <c r="Y228" s="77">
        <v>0.43969959693780925</v>
      </c>
      <c r="Z228" s="77">
        <v>0.94285714285714284</v>
      </c>
      <c r="AA228" s="77">
        <v>0.63694209546749692</v>
      </c>
      <c r="AB228" s="77">
        <v>0.6060150375939849</v>
      </c>
      <c r="AC228" s="77">
        <v>0.27368421052631575</v>
      </c>
      <c r="AD228" s="76">
        <v>0.70189785933447402</v>
      </c>
      <c r="AE228" s="77">
        <v>0.64262178224594768</v>
      </c>
      <c r="AF228" s="77">
        <v>0.4840488263079355</v>
      </c>
      <c r="AG228" s="77">
        <v>0.80023677598092813</v>
      </c>
      <c r="AH228" s="77">
        <v>0.6920823290331819</v>
      </c>
      <c r="AI228" s="77">
        <v>0.44413091262414561</v>
      </c>
      <c r="AJ228" s="77">
        <v>0.69127836989747604</v>
      </c>
      <c r="AK228" s="77">
        <v>0.62147856653074096</v>
      </c>
      <c r="AL228" s="77">
        <v>0.27368421052631575</v>
      </c>
      <c r="AM228" s="76">
        <v>0.60952282262945234</v>
      </c>
      <c r="AN228" s="77">
        <v>0.64548333921275181</v>
      </c>
      <c r="AO228" s="78">
        <v>0.52881371565151092</v>
      </c>
      <c r="AP228" s="79">
        <v>0.59357892965759584</v>
      </c>
      <c r="AQ228" s="70">
        <v>1</v>
      </c>
      <c r="AR228" s="71">
        <v>0</v>
      </c>
      <c r="AS228" s="71">
        <v>0</v>
      </c>
      <c r="AT228" s="71">
        <v>0</v>
      </c>
      <c r="AU228" s="71">
        <v>1</v>
      </c>
      <c r="AV228" s="71" t="s">
        <v>3623</v>
      </c>
      <c r="AW228" s="72" t="s">
        <v>3422</v>
      </c>
    </row>
    <row r="229" spans="1:49">
      <c r="A229" s="23" t="s">
        <v>3977</v>
      </c>
      <c r="B229" s="23" t="s">
        <v>3725</v>
      </c>
      <c r="C229" s="23" t="s">
        <v>561</v>
      </c>
      <c r="D229" s="24" t="s">
        <v>2332</v>
      </c>
      <c r="E229" s="24" t="s">
        <v>2375</v>
      </c>
      <c r="F229" s="24" t="s">
        <v>2394</v>
      </c>
      <c r="G229" s="24" t="s">
        <v>2401</v>
      </c>
      <c r="H229" s="76">
        <v>0.98512364081728299</v>
      </c>
      <c r="I229" s="77">
        <v>0.41921505637080569</v>
      </c>
      <c r="J229" s="77">
        <v>0.74520264585848162</v>
      </c>
      <c r="K229" s="77">
        <v>0.99779384333289178</v>
      </c>
      <c r="L229" s="77">
        <v>0.67484542784462087</v>
      </c>
      <c r="M229" s="77">
        <v>0.71142721126605379</v>
      </c>
      <c r="N229" s="77">
        <v>0.56297542268133161</v>
      </c>
      <c r="O229" s="77" t="s">
        <v>3395</v>
      </c>
      <c r="P229" s="77">
        <v>0.56982779076738455</v>
      </c>
      <c r="Q229" s="77">
        <v>0.56427717007757872</v>
      </c>
      <c r="R229" s="77">
        <v>0.58973104387445874</v>
      </c>
      <c r="S229" s="77">
        <v>0.82352941176470418</v>
      </c>
      <c r="T229" s="77">
        <v>0.77694414019715219</v>
      </c>
      <c r="U229" s="77">
        <v>0.63366620446351729</v>
      </c>
      <c r="V229" s="77">
        <v>0.76985673433407209</v>
      </c>
      <c r="W229" s="77">
        <v>0.79631602822582159</v>
      </c>
      <c r="X229" s="77">
        <v>0</v>
      </c>
      <c r="Y229" s="77">
        <v>0.43969959693780925</v>
      </c>
      <c r="Z229" s="77">
        <v>0.94285714285714284</v>
      </c>
      <c r="AA229" s="77">
        <v>0.67272101647181914</v>
      </c>
      <c r="AB229" s="77">
        <v>0.6060150375939849</v>
      </c>
      <c r="AC229" s="77">
        <v>0.27368421052631575</v>
      </c>
      <c r="AD229" s="76">
        <v>0.71651378101552343</v>
      </c>
      <c r="AE229" s="77">
        <v>0.70337393917845659</v>
      </c>
      <c r="AF229" s="77">
        <v>0.57700410697601878</v>
      </c>
      <c r="AG229" s="77">
        <v>0.80023677598092813</v>
      </c>
      <c r="AH229" s="77">
        <v>0.70176146939879469</v>
      </c>
      <c r="AI229" s="77">
        <v>0.3981580141129108</v>
      </c>
      <c r="AJ229" s="77">
        <v>0.69127836989747604</v>
      </c>
      <c r="AK229" s="77">
        <v>0.63936802703290208</v>
      </c>
      <c r="AL229" s="77">
        <v>0.27368421052631575</v>
      </c>
      <c r="AM229" s="76">
        <v>0.66563060905666627</v>
      </c>
      <c r="AN229" s="77">
        <v>0.63338541983087782</v>
      </c>
      <c r="AO229" s="78">
        <v>0.53477686915223133</v>
      </c>
      <c r="AP229" s="79">
        <v>0.60995039514171678</v>
      </c>
      <c r="AQ229" s="70">
        <v>1</v>
      </c>
      <c r="AR229" s="71">
        <v>0</v>
      </c>
      <c r="AS229" s="71">
        <v>0</v>
      </c>
      <c r="AT229" s="71">
        <v>0</v>
      </c>
      <c r="AU229" s="71">
        <v>1</v>
      </c>
      <c r="AV229" s="71" t="s">
        <v>3624</v>
      </c>
      <c r="AW229" s="72" t="s">
        <v>3422</v>
      </c>
    </row>
    <row r="230" spans="1:49">
      <c r="A230" s="23" t="s">
        <v>3978</v>
      </c>
      <c r="B230" s="23" t="s">
        <v>3725</v>
      </c>
      <c r="C230" s="23" t="s">
        <v>563</v>
      </c>
      <c r="D230" s="24" t="s">
        <v>2332</v>
      </c>
      <c r="E230" s="24" t="s">
        <v>2375</v>
      </c>
      <c r="F230" s="24" t="s">
        <v>2394</v>
      </c>
      <c r="G230" s="24" t="s">
        <v>2403</v>
      </c>
      <c r="H230" s="76">
        <v>0.98512364081728299</v>
      </c>
      <c r="I230" s="77">
        <v>0.2988149880195044</v>
      </c>
      <c r="J230" s="77">
        <v>0.53751467520782059</v>
      </c>
      <c r="K230" s="77">
        <v>1</v>
      </c>
      <c r="L230" s="77">
        <v>0.68757935403215831</v>
      </c>
      <c r="M230" s="77">
        <v>0.29548315795840474</v>
      </c>
      <c r="N230" s="77">
        <v>0.20999125177599237</v>
      </c>
      <c r="O230" s="77" t="s">
        <v>3395</v>
      </c>
      <c r="P230" s="77">
        <v>0.4591828814487639</v>
      </c>
      <c r="Q230" s="77">
        <v>0.53899795273947604</v>
      </c>
      <c r="R230" s="77">
        <v>0.33677381946751822</v>
      </c>
      <c r="S230" s="77">
        <v>0.82352941176470418</v>
      </c>
      <c r="T230" s="77">
        <v>0.77694414019715219</v>
      </c>
      <c r="U230" s="77">
        <v>0.6126353947519515</v>
      </c>
      <c r="V230" s="77">
        <v>0.76985673433407209</v>
      </c>
      <c r="W230" s="77">
        <v>0.84672419835971802</v>
      </c>
      <c r="X230" s="77">
        <v>0</v>
      </c>
      <c r="Y230" s="77">
        <v>0.43969959693780925</v>
      </c>
      <c r="Z230" s="77">
        <v>0.94285714285714284</v>
      </c>
      <c r="AA230" s="77">
        <v>0.63694209546749692</v>
      </c>
      <c r="AB230" s="77">
        <v>0.6060150375939849</v>
      </c>
      <c r="AC230" s="77">
        <v>0.27368421052631575</v>
      </c>
      <c r="AD230" s="76">
        <v>0.6071511013482026</v>
      </c>
      <c r="AE230" s="77">
        <v>0.5304473290430638</v>
      </c>
      <c r="AF230" s="77">
        <v>0.4378858861034971</v>
      </c>
      <c r="AG230" s="77">
        <v>0.80023677598092813</v>
      </c>
      <c r="AH230" s="77">
        <v>0.69124606454301185</v>
      </c>
      <c r="AI230" s="77">
        <v>0.42336209917985901</v>
      </c>
      <c r="AJ230" s="77">
        <v>0.69127836989747604</v>
      </c>
      <c r="AK230" s="77">
        <v>0.62147856653074096</v>
      </c>
      <c r="AL230" s="77">
        <v>0.27368421052631575</v>
      </c>
      <c r="AM230" s="76">
        <v>0.52516143883158783</v>
      </c>
      <c r="AN230" s="77">
        <v>0.63828164656793296</v>
      </c>
      <c r="AO230" s="78">
        <v>0.52881371565151092</v>
      </c>
      <c r="AP230" s="79">
        <v>0.56291319839539966</v>
      </c>
      <c r="AQ230" s="70">
        <v>1</v>
      </c>
      <c r="AR230" s="71">
        <v>0</v>
      </c>
      <c r="AS230" s="71">
        <v>0</v>
      </c>
      <c r="AT230" s="71">
        <v>0</v>
      </c>
      <c r="AU230" s="71">
        <v>0</v>
      </c>
      <c r="AV230" s="71" t="s">
        <v>3395</v>
      </c>
      <c r="AW230" s="72" t="s">
        <v>3422</v>
      </c>
    </row>
    <row r="231" spans="1:49">
      <c r="A231" s="23" t="s">
        <v>3979</v>
      </c>
      <c r="B231" s="23" t="s">
        <v>3725</v>
      </c>
      <c r="C231" s="23" t="s">
        <v>565</v>
      </c>
      <c r="D231" s="24" t="s">
        <v>2332</v>
      </c>
      <c r="E231" s="24" t="s">
        <v>2375</v>
      </c>
      <c r="F231" s="24" t="s">
        <v>2394</v>
      </c>
      <c r="G231" s="24" t="s">
        <v>2405</v>
      </c>
      <c r="H231" s="76">
        <v>0.98512364081728299</v>
      </c>
      <c r="I231" s="77">
        <v>0.22387861414707008</v>
      </c>
      <c r="J231" s="77">
        <v>0.19715214778969598</v>
      </c>
      <c r="K231" s="77">
        <v>0.96680018900971465</v>
      </c>
      <c r="L231" s="77">
        <v>0.69890743308805792</v>
      </c>
      <c r="M231" s="77">
        <v>0.56880470292835683</v>
      </c>
      <c r="N231" s="77">
        <v>0.71849009098092975</v>
      </c>
      <c r="O231" s="77" t="s">
        <v>3395</v>
      </c>
      <c r="P231" s="77">
        <v>0.29407210893260805</v>
      </c>
      <c r="Q231" s="77">
        <v>0.65542769580435412</v>
      </c>
      <c r="R231" s="77">
        <v>0.73360441029043832</v>
      </c>
      <c r="S231" s="77">
        <v>0.82352941176470418</v>
      </c>
      <c r="T231" s="77">
        <v>0.77694414019715219</v>
      </c>
      <c r="U231" s="77">
        <v>0.68358587091981349</v>
      </c>
      <c r="V231" s="77">
        <v>0.76985673433407209</v>
      </c>
      <c r="W231" s="77">
        <v>8.4048642617238017E-2</v>
      </c>
      <c r="X231" s="77">
        <v>0</v>
      </c>
      <c r="Y231" s="77">
        <v>0.43969959693780925</v>
      </c>
      <c r="Z231" s="77">
        <v>0.94285714285714284</v>
      </c>
      <c r="AA231" s="77">
        <v>0.67272101647181914</v>
      </c>
      <c r="AB231" s="77">
        <v>0.6060150375939849</v>
      </c>
      <c r="AC231" s="77">
        <v>0.27368421052631575</v>
      </c>
      <c r="AD231" s="76">
        <v>0.46871813425134973</v>
      </c>
      <c r="AE231" s="77">
        <v>0.64941490498793353</v>
      </c>
      <c r="AF231" s="77">
        <v>0.69451605304739616</v>
      </c>
      <c r="AG231" s="77">
        <v>0.80023677598092813</v>
      </c>
      <c r="AH231" s="77">
        <v>0.72672130262694279</v>
      </c>
      <c r="AI231" s="77">
        <v>4.2024321308619009E-2</v>
      </c>
      <c r="AJ231" s="77">
        <v>0.69127836989747604</v>
      </c>
      <c r="AK231" s="77">
        <v>0.63936802703290208</v>
      </c>
      <c r="AL231" s="77">
        <v>0.27368421052631575</v>
      </c>
      <c r="AM231" s="76">
        <v>0.60421636409555979</v>
      </c>
      <c r="AN231" s="77">
        <v>0.52299413330549671</v>
      </c>
      <c r="AO231" s="78">
        <v>0.53477686915223133</v>
      </c>
      <c r="AP231" s="79">
        <v>0.55343137536982312</v>
      </c>
      <c r="AQ231" s="70">
        <v>1</v>
      </c>
      <c r="AR231" s="71">
        <v>0</v>
      </c>
      <c r="AS231" s="71">
        <v>0</v>
      </c>
      <c r="AT231" s="71">
        <v>0</v>
      </c>
      <c r="AU231" s="71">
        <v>1</v>
      </c>
      <c r="AV231" s="71" t="s">
        <v>3624</v>
      </c>
      <c r="AW231" s="72" t="s">
        <v>3422</v>
      </c>
    </row>
    <row r="232" spans="1:49">
      <c r="A232" s="23" t="s">
        <v>3980</v>
      </c>
      <c r="B232" s="23" t="s">
        <v>3725</v>
      </c>
      <c r="C232" s="23" t="s">
        <v>568</v>
      </c>
      <c r="D232" s="24" t="s">
        <v>2332</v>
      </c>
      <c r="E232" s="24" t="s">
        <v>2412</v>
      </c>
      <c r="F232" s="24" t="s">
        <v>2413</v>
      </c>
      <c r="G232" s="24" t="s">
        <v>2414</v>
      </c>
      <c r="H232" s="76">
        <v>1</v>
      </c>
      <c r="I232" s="77">
        <v>0.34022433967650995</v>
      </c>
      <c r="J232" s="77">
        <v>0.54360450832085838</v>
      </c>
      <c r="K232" s="77">
        <v>0.89258010279230571</v>
      </c>
      <c r="L232" s="77">
        <v>0.69138780976511471</v>
      </c>
      <c r="M232" s="77">
        <v>0.44293368118214227</v>
      </c>
      <c r="N232" s="77">
        <v>0.52233561735783973</v>
      </c>
      <c r="O232" s="77" t="s">
        <v>3395</v>
      </c>
      <c r="P232" s="77">
        <v>0.35509470418055566</v>
      </c>
      <c r="Q232" s="77">
        <v>0.10120315947191862</v>
      </c>
      <c r="R232" s="77">
        <v>0.51735344059501198</v>
      </c>
      <c r="S232" s="77">
        <v>0.78823529411764737</v>
      </c>
      <c r="T232" s="77">
        <v>0.68291347207009856</v>
      </c>
      <c r="U232" s="77">
        <v>0.67580835802044215</v>
      </c>
      <c r="V232" s="77">
        <v>0.77765501596296982</v>
      </c>
      <c r="W232" s="77">
        <v>0.36736019982373136</v>
      </c>
      <c r="X232" s="77">
        <v>0</v>
      </c>
      <c r="Y232" s="77">
        <v>0.37849636161982303</v>
      </c>
      <c r="Z232" s="77">
        <v>0.98857142857142855</v>
      </c>
      <c r="AA232" s="77">
        <v>0.62557279304397762</v>
      </c>
      <c r="AB232" s="77">
        <v>0.6060150375939849</v>
      </c>
      <c r="AC232" s="77">
        <v>0.27368421052631575</v>
      </c>
      <c r="AD232" s="76">
        <v>0.62794294933245609</v>
      </c>
      <c r="AE232" s="77">
        <v>0.58086638305559168</v>
      </c>
      <c r="AF232" s="77">
        <v>0.30927830003346529</v>
      </c>
      <c r="AG232" s="77">
        <v>0.73557438309387302</v>
      </c>
      <c r="AH232" s="77">
        <v>0.72673168699170598</v>
      </c>
      <c r="AI232" s="77">
        <v>0.18368009991186568</v>
      </c>
      <c r="AJ232" s="77">
        <v>0.68353389509562579</v>
      </c>
      <c r="AK232" s="77">
        <v>0.61579391531898131</v>
      </c>
      <c r="AL232" s="77">
        <v>0.27368421052631575</v>
      </c>
      <c r="AM232" s="76">
        <v>0.506029210807171</v>
      </c>
      <c r="AN232" s="77">
        <v>0.54866205666581491</v>
      </c>
      <c r="AO232" s="78">
        <v>0.52433734031364099</v>
      </c>
      <c r="AP232" s="79">
        <v>0.52619849916449724</v>
      </c>
      <c r="AQ232" s="70">
        <v>1</v>
      </c>
      <c r="AR232" s="71">
        <v>0</v>
      </c>
      <c r="AS232" s="71">
        <v>2</v>
      </c>
      <c r="AT232" s="71">
        <v>0</v>
      </c>
      <c r="AU232" s="71">
        <v>1</v>
      </c>
      <c r="AV232" s="71" t="s">
        <v>3625</v>
      </c>
      <c r="AW232" s="72" t="s">
        <v>3422</v>
      </c>
    </row>
    <row r="233" spans="1:49">
      <c r="A233" s="23" t="s">
        <v>3981</v>
      </c>
      <c r="B233" s="23" t="s">
        <v>3725</v>
      </c>
      <c r="C233" s="23" t="s">
        <v>570</v>
      </c>
      <c r="D233" s="24" t="s">
        <v>2332</v>
      </c>
      <c r="E233" s="24" t="s">
        <v>2412</v>
      </c>
      <c r="F233" s="24" t="s">
        <v>2413</v>
      </c>
      <c r="G233" s="24" t="s">
        <v>2416</v>
      </c>
      <c r="H233" s="76">
        <v>1</v>
      </c>
      <c r="I233" s="77">
        <v>0.25899461653288119</v>
      </c>
      <c r="J233" s="77">
        <v>0.28196304876779527</v>
      </c>
      <c r="K233" s="77">
        <v>0.93027782270387327</v>
      </c>
      <c r="L233" s="77">
        <v>0.69421305436219016</v>
      </c>
      <c r="M233" s="77">
        <v>0.27299897114470906</v>
      </c>
      <c r="N233" s="77">
        <v>0.25436958051145392</v>
      </c>
      <c r="O233" s="77" t="s">
        <v>3395</v>
      </c>
      <c r="P233" s="77">
        <v>0.29855753920068262</v>
      </c>
      <c r="Q233" s="77">
        <v>0.20715237203252787</v>
      </c>
      <c r="R233" s="77">
        <v>0.59755493445675345</v>
      </c>
      <c r="S233" s="77">
        <v>0.78823529411764737</v>
      </c>
      <c r="T233" s="77">
        <v>0.68291347207009856</v>
      </c>
      <c r="U233" s="77">
        <v>0.61856832953461149</v>
      </c>
      <c r="V233" s="77">
        <v>0.77765501596296982</v>
      </c>
      <c r="W233" s="77">
        <v>0.71945218308873193</v>
      </c>
      <c r="X233" s="77">
        <v>0.33808403236616247</v>
      </c>
      <c r="Y233" s="77">
        <v>0.37849636161982303</v>
      </c>
      <c r="Z233" s="77">
        <v>0.98857142857142855</v>
      </c>
      <c r="AA233" s="77">
        <v>0.62557279304397762</v>
      </c>
      <c r="AB233" s="77">
        <v>0.6060150375939849</v>
      </c>
      <c r="AC233" s="77">
        <v>0.27368421052631575</v>
      </c>
      <c r="AD233" s="76">
        <v>0.51365255510022545</v>
      </c>
      <c r="AE233" s="77">
        <v>0.49008339358458181</v>
      </c>
      <c r="AF233" s="77">
        <v>0.40235365324464067</v>
      </c>
      <c r="AG233" s="77">
        <v>0.73557438309387302</v>
      </c>
      <c r="AH233" s="77">
        <v>0.6981116727487906</v>
      </c>
      <c r="AI233" s="77">
        <v>0.5287681077274472</v>
      </c>
      <c r="AJ233" s="77">
        <v>0.68353389509562579</v>
      </c>
      <c r="AK233" s="77">
        <v>0.61579391531898131</v>
      </c>
      <c r="AL233" s="77">
        <v>0.27368421052631575</v>
      </c>
      <c r="AM233" s="76">
        <v>0.46869653397648259</v>
      </c>
      <c r="AN233" s="77">
        <v>0.65415138785670368</v>
      </c>
      <c r="AO233" s="78">
        <v>0.52433734031364099</v>
      </c>
      <c r="AP233" s="79">
        <v>0.54640232669564737</v>
      </c>
      <c r="AQ233" s="70">
        <v>1</v>
      </c>
      <c r="AR233" s="71">
        <v>0</v>
      </c>
      <c r="AS233" s="71">
        <v>2</v>
      </c>
      <c r="AT233" s="71">
        <v>0</v>
      </c>
      <c r="AU233" s="71">
        <v>1</v>
      </c>
      <c r="AV233" s="71" t="s">
        <v>3626</v>
      </c>
      <c r="AW233" s="72" t="s">
        <v>3422</v>
      </c>
    </row>
    <row r="234" spans="1:49">
      <c r="A234" s="23" t="s">
        <v>3982</v>
      </c>
      <c r="B234" s="23" t="s">
        <v>3725</v>
      </c>
      <c r="C234" s="23" t="s">
        <v>572</v>
      </c>
      <c r="D234" s="24" t="s">
        <v>2332</v>
      </c>
      <c r="E234" s="24" t="s">
        <v>2412</v>
      </c>
      <c r="F234" s="24" t="s">
        <v>2413</v>
      </c>
      <c r="G234" s="24" t="s">
        <v>2420</v>
      </c>
      <c r="H234" s="76">
        <v>1</v>
      </c>
      <c r="I234" s="77">
        <v>0.22141680089739563</v>
      </c>
      <c r="J234" s="77">
        <v>0.20945922962223956</v>
      </c>
      <c r="K234" s="77">
        <v>0.95266715496767163</v>
      </c>
      <c r="L234" s="77">
        <v>0.68854562725079071</v>
      </c>
      <c r="M234" s="77">
        <v>0.19648572224953842</v>
      </c>
      <c r="N234" s="77">
        <v>0.23517738788237935</v>
      </c>
      <c r="O234" s="77" t="s">
        <v>3395</v>
      </c>
      <c r="P234" s="77">
        <v>0.26908280517535027</v>
      </c>
      <c r="Q234" s="77">
        <v>0.15585037531692686</v>
      </c>
      <c r="R234" s="77">
        <v>0.57868129935885249</v>
      </c>
      <c r="S234" s="77">
        <v>0.78823529411764737</v>
      </c>
      <c r="T234" s="77">
        <v>0.68291347207009856</v>
      </c>
      <c r="U234" s="77">
        <v>0.71914918584183118</v>
      </c>
      <c r="V234" s="77">
        <v>0.77765501596296982</v>
      </c>
      <c r="W234" s="77">
        <v>0.53381923398959119</v>
      </c>
      <c r="X234" s="77">
        <v>0.46024696448819802</v>
      </c>
      <c r="Y234" s="77">
        <v>0.37849636161982303</v>
      </c>
      <c r="Z234" s="77">
        <v>0.98857142857142855</v>
      </c>
      <c r="AA234" s="77">
        <v>0.62557279304397762</v>
      </c>
      <c r="AB234" s="77">
        <v>0.6060150375939849</v>
      </c>
      <c r="AC234" s="77">
        <v>0.27368421052631575</v>
      </c>
      <c r="AD234" s="76">
        <v>0.47695867683987836</v>
      </c>
      <c r="AE234" s="77">
        <v>0.46839173950514612</v>
      </c>
      <c r="AF234" s="77">
        <v>0.36726583733788964</v>
      </c>
      <c r="AG234" s="77">
        <v>0.73557438309387302</v>
      </c>
      <c r="AH234" s="77">
        <v>0.74840210090240045</v>
      </c>
      <c r="AI234" s="77">
        <v>0.4970330992388946</v>
      </c>
      <c r="AJ234" s="77">
        <v>0.68353389509562579</v>
      </c>
      <c r="AK234" s="77">
        <v>0.61579391531898131</v>
      </c>
      <c r="AL234" s="77">
        <v>0.27368421052631575</v>
      </c>
      <c r="AM234" s="76">
        <v>0.43753875122763802</v>
      </c>
      <c r="AN234" s="77">
        <v>0.66033652774505602</v>
      </c>
      <c r="AO234" s="78">
        <v>0.52433734031364099</v>
      </c>
      <c r="AP234" s="79">
        <v>0.53691193354990374</v>
      </c>
      <c r="AQ234" s="70">
        <v>1</v>
      </c>
      <c r="AR234" s="71">
        <v>0</v>
      </c>
      <c r="AS234" s="71">
        <v>2</v>
      </c>
      <c r="AT234" s="71">
        <v>0</v>
      </c>
      <c r="AU234" s="71">
        <v>1</v>
      </c>
      <c r="AV234" s="71" t="s">
        <v>3627</v>
      </c>
      <c r="AW234" s="72" t="s">
        <v>3422</v>
      </c>
    </row>
    <row r="235" spans="1:49">
      <c r="A235" s="23" t="s">
        <v>3983</v>
      </c>
      <c r="B235" s="23" t="s">
        <v>3725</v>
      </c>
      <c r="C235" s="23" t="s">
        <v>574</v>
      </c>
      <c r="D235" s="24" t="s">
        <v>2332</v>
      </c>
      <c r="E235" s="24" t="s">
        <v>2412</v>
      </c>
      <c r="F235" s="24" t="s">
        <v>2422</v>
      </c>
      <c r="G235" s="24" t="s">
        <v>2427</v>
      </c>
      <c r="H235" s="76">
        <v>0.98977318245543766</v>
      </c>
      <c r="I235" s="77">
        <v>0.51643315331892403</v>
      </c>
      <c r="J235" s="77">
        <v>0.83391971534594556</v>
      </c>
      <c r="K235" s="77">
        <v>0.90704260111020785</v>
      </c>
      <c r="L235" s="77">
        <v>0.68473120828639378</v>
      </c>
      <c r="M235" s="77">
        <v>0.955170431260149</v>
      </c>
      <c r="N235" s="77">
        <v>0.91038142115549792</v>
      </c>
      <c r="O235" s="77" t="s">
        <v>3395</v>
      </c>
      <c r="P235" s="77">
        <v>0.48316873738982691</v>
      </c>
      <c r="Q235" s="77">
        <v>0.54414130802552163</v>
      </c>
      <c r="R235" s="77">
        <v>0.32074472282242372</v>
      </c>
      <c r="S235" s="77">
        <v>0.72941176470588265</v>
      </c>
      <c r="T235" s="77">
        <v>0.82528831905160749</v>
      </c>
      <c r="U235" s="77">
        <v>0.62002436854256437</v>
      </c>
      <c r="V235" s="77">
        <v>0.69079113199092557</v>
      </c>
      <c r="W235" s="77">
        <v>0.67094983099647187</v>
      </c>
      <c r="X235" s="77">
        <v>0.73673575366815436</v>
      </c>
      <c r="Y235" s="77">
        <v>0.38052519814970098</v>
      </c>
      <c r="Z235" s="77">
        <v>0.90285714285714291</v>
      </c>
      <c r="AA235" s="77">
        <v>0.61667380418541717</v>
      </c>
      <c r="AB235" s="77">
        <v>0.6060150375939849</v>
      </c>
      <c r="AC235" s="77">
        <v>0.27368421052631575</v>
      </c>
      <c r="AD235" s="76">
        <v>0.78004201704010245</v>
      </c>
      <c r="AE235" s="77">
        <v>0.78809887984041516</v>
      </c>
      <c r="AF235" s="77">
        <v>0.43244301542397268</v>
      </c>
      <c r="AG235" s="77">
        <v>0.77735004187874512</v>
      </c>
      <c r="AH235" s="77">
        <v>0.65540775026674503</v>
      </c>
      <c r="AI235" s="77">
        <v>0.70384279233231317</v>
      </c>
      <c r="AJ235" s="77">
        <v>0.64169117050342195</v>
      </c>
      <c r="AK235" s="77">
        <v>0.61134442088970098</v>
      </c>
      <c r="AL235" s="77">
        <v>0.27368421052631575</v>
      </c>
      <c r="AM235" s="76">
        <v>0.6668613041014968</v>
      </c>
      <c r="AN235" s="77">
        <v>0.71220019482593455</v>
      </c>
      <c r="AO235" s="78">
        <v>0.50890660063981297</v>
      </c>
      <c r="AP235" s="79">
        <v>0.62611629744913011</v>
      </c>
      <c r="AQ235" s="70">
        <v>1</v>
      </c>
      <c r="AR235" s="71">
        <v>0</v>
      </c>
      <c r="AS235" s="71">
        <v>2</v>
      </c>
      <c r="AT235" s="71">
        <v>0</v>
      </c>
      <c r="AU235" s="71">
        <v>0</v>
      </c>
      <c r="AV235" s="71" t="s">
        <v>3395</v>
      </c>
      <c r="AW235" s="72" t="s">
        <v>3422</v>
      </c>
    </row>
    <row r="236" spans="1:49">
      <c r="A236" s="23" t="s">
        <v>3984</v>
      </c>
      <c r="B236" s="23" t="s">
        <v>3725</v>
      </c>
      <c r="C236" s="23" t="s">
        <v>576</v>
      </c>
      <c r="D236" s="24" t="s">
        <v>2429</v>
      </c>
      <c r="E236" s="24" t="s">
        <v>2430</v>
      </c>
      <c r="F236" s="24" t="s">
        <v>2431</v>
      </c>
      <c r="G236" s="24" t="s">
        <v>2432</v>
      </c>
      <c r="H236" s="76">
        <v>0.85845296604749</v>
      </c>
      <c r="I236" s="77">
        <v>0.59606593739996272</v>
      </c>
      <c r="J236" s="77">
        <v>1</v>
      </c>
      <c r="K236" s="77">
        <v>0.74848421882823191</v>
      </c>
      <c r="L236" s="77">
        <v>0.76238988988926071</v>
      </c>
      <c r="M236" s="77">
        <v>1</v>
      </c>
      <c r="N236" s="77">
        <v>1</v>
      </c>
      <c r="O236" s="77" t="s">
        <v>3395</v>
      </c>
      <c r="P236" s="77">
        <v>0.5</v>
      </c>
      <c r="Q236" s="77">
        <v>0.88211666657785992</v>
      </c>
      <c r="R236" s="77">
        <v>0.10217029999467137</v>
      </c>
      <c r="S236" s="77">
        <v>0.76470588235294112</v>
      </c>
      <c r="T236" s="77">
        <v>0.8012048192771084</v>
      </c>
      <c r="U236" s="77">
        <v>0.9447269511386247</v>
      </c>
      <c r="V236" s="77">
        <v>0.86378516718671905</v>
      </c>
      <c r="W236" s="77" t="s">
        <v>3395</v>
      </c>
      <c r="X236" s="77">
        <v>0.86806756105500793</v>
      </c>
      <c r="Y236" s="77">
        <v>0.5874699055914735</v>
      </c>
      <c r="Z236" s="77">
        <v>0.93714285714285717</v>
      </c>
      <c r="AA236" s="77">
        <v>0.9862611078916379</v>
      </c>
      <c r="AB236" s="77">
        <v>0.4210526315789474</v>
      </c>
      <c r="AC236" s="77">
        <v>0.56842105263157894</v>
      </c>
      <c r="AD236" s="76">
        <v>0.8181729678158175</v>
      </c>
      <c r="AE236" s="77">
        <v>0.80217482174349863</v>
      </c>
      <c r="AF236" s="77">
        <v>0.49214348328626567</v>
      </c>
      <c r="AG236" s="77">
        <v>0.78295535081502476</v>
      </c>
      <c r="AH236" s="77">
        <v>0.90425605916267182</v>
      </c>
      <c r="AI236" s="77">
        <v>0.86806756105500793</v>
      </c>
      <c r="AJ236" s="77">
        <v>0.76230638136716533</v>
      </c>
      <c r="AK236" s="77">
        <v>0.70365686973529262</v>
      </c>
      <c r="AL236" s="77">
        <v>0.56842105263157894</v>
      </c>
      <c r="AM236" s="76">
        <v>0.70416375761519401</v>
      </c>
      <c r="AN236" s="77">
        <v>0.85175965701090151</v>
      </c>
      <c r="AO236" s="78">
        <v>0.67812810124467893</v>
      </c>
      <c r="AP236" s="79">
        <v>0.7427986558081513</v>
      </c>
      <c r="AQ236" s="70">
        <v>1</v>
      </c>
      <c r="AR236" s="71">
        <v>1</v>
      </c>
      <c r="AS236" s="71">
        <v>0</v>
      </c>
      <c r="AT236" s="71">
        <v>0</v>
      </c>
      <c r="AU236" s="71">
        <v>1</v>
      </c>
      <c r="AV236" s="71" t="s">
        <v>3628</v>
      </c>
      <c r="AW236" s="72" t="s">
        <v>3421</v>
      </c>
    </row>
    <row r="237" spans="1:49">
      <c r="A237" s="23" t="s">
        <v>3985</v>
      </c>
      <c r="B237" s="23" t="s">
        <v>3725</v>
      </c>
      <c r="C237" s="23" t="s">
        <v>578</v>
      </c>
      <c r="D237" s="24" t="s">
        <v>2429</v>
      </c>
      <c r="E237" s="24" t="s">
        <v>2430</v>
      </c>
      <c r="F237" s="24" t="s">
        <v>2431</v>
      </c>
      <c r="G237" s="24" t="s">
        <v>2434</v>
      </c>
      <c r="H237" s="76">
        <v>0.85845296604749</v>
      </c>
      <c r="I237" s="77">
        <v>0.58984773795325884</v>
      </c>
      <c r="J237" s="77">
        <v>0.99135755706203876</v>
      </c>
      <c r="K237" s="77">
        <v>0.72982650202692467</v>
      </c>
      <c r="L237" s="77">
        <v>0.83212668278541679</v>
      </c>
      <c r="M237" s="77">
        <v>1</v>
      </c>
      <c r="N237" s="77">
        <v>0.97394235672390472</v>
      </c>
      <c r="O237" s="77" t="s">
        <v>3395</v>
      </c>
      <c r="P237" s="77">
        <v>0.49456011191984112</v>
      </c>
      <c r="Q237" s="77">
        <v>0.9445943004245585</v>
      </c>
      <c r="R237" s="77">
        <v>4.955755484862126E-2</v>
      </c>
      <c r="S237" s="77">
        <v>0.76470588235294112</v>
      </c>
      <c r="T237" s="77">
        <v>0.8012048192771084</v>
      </c>
      <c r="U237" s="77">
        <v>0.62580070283511968</v>
      </c>
      <c r="V237" s="77">
        <v>0.86378516718671905</v>
      </c>
      <c r="W237" s="77" t="s">
        <v>3395</v>
      </c>
      <c r="X237" s="77">
        <v>0.9103041629829477</v>
      </c>
      <c r="Y237" s="77">
        <v>0.5874699055914735</v>
      </c>
      <c r="Z237" s="77">
        <v>0.93714285714285717</v>
      </c>
      <c r="AA237" s="77">
        <v>0.9862611078916379</v>
      </c>
      <c r="AB237" s="77">
        <v>0.4210526315789474</v>
      </c>
      <c r="AC237" s="77">
        <v>0.56842105263157894</v>
      </c>
      <c r="AD237" s="76">
        <v>0.81321942035426265</v>
      </c>
      <c r="AE237" s="77">
        <v>0.80609113069121752</v>
      </c>
      <c r="AF237" s="77">
        <v>0.49707592763658986</v>
      </c>
      <c r="AG237" s="77">
        <v>0.78295535081502476</v>
      </c>
      <c r="AH237" s="77">
        <v>0.74479293501091937</v>
      </c>
      <c r="AI237" s="77">
        <v>0.9103041629829477</v>
      </c>
      <c r="AJ237" s="77">
        <v>0.76230638136716533</v>
      </c>
      <c r="AK237" s="77">
        <v>0.70365686973529262</v>
      </c>
      <c r="AL237" s="77">
        <v>0.56842105263157894</v>
      </c>
      <c r="AM237" s="76">
        <v>0.70546215956068992</v>
      </c>
      <c r="AN237" s="77">
        <v>0.81268414960296387</v>
      </c>
      <c r="AO237" s="78">
        <v>0.67812810124467893</v>
      </c>
      <c r="AP237" s="79">
        <v>0.7309725325657741</v>
      </c>
      <c r="AQ237" s="70">
        <v>1</v>
      </c>
      <c r="AR237" s="71">
        <v>0</v>
      </c>
      <c r="AS237" s="71">
        <v>2</v>
      </c>
      <c r="AT237" s="71">
        <v>0</v>
      </c>
      <c r="AU237" s="71">
        <v>1</v>
      </c>
      <c r="AV237" s="71" t="s">
        <v>3628</v>
      </c>
      <c r="AW237" s="72" t="s">
        <v>3421</v>
      </c>
    </row>
    <row r="238" spans="1:49">
      <c r="A238" s="23" t="s">
        <v>3986</v>
      </c>
      <c r="B238" s="23" t="s">
        <v>3725</v>
      </c>
      <c r="C238" s="23" t="s">
        <v>580</v>
      </c>
      <c r="D238" s="24" t="s">
        <v>2476</v>
      </c>
      <c r="E238" s="24" t="s">
        <v>2477</v>
      </c>
      <c r="F238" s="24" t="s">
        <v>2478</v>
      </c>
      <c r="G238" s="24" t="s">
        <v>2479</v>
      </c>
      <c r="H238" s="76">
        <v>0.28501164965722886</v>
      </c>
      <c r="I238" s="77">
        <v>0.80088104463991372</v>
      </c>
      <c r="J238" s="77">
        <v>1</v>
      </c>
      <c r="K238" s="77">
        <v>0.6170646585501296</v>
      </c>
      <c r="L238" s="77">
        <v>0.35156677932835811</v>
      </c>
      <c r="M238" s="77">
        <v>1</v>
      </c>
      <c r="N238" s="77">
        <v>1</v>
      </c>
      <c r="O238" s="77" t="s">
        <v>3395</v>
      </c>
      <c r="P238" s="77">
        <v>0.625</v>
      </c>
      <c r="Q238" s="77">
        <v>0.39002364130612027</v>
      </c>
      <c r="R238" s="77">
        <v>2.3917000414355228E-2</v>
      </c>
      <c r="S238" s="77">
        <v>0.47058823529411764</v>
      </c>
      <c r="T238" s="77">
        <v>0.57747889955544096</v>
      </c>
      <c r="U238" s="77">
        <v>0.80206069502793209</v>
      </c>
      <c r="V238" s="77">
        <v>0.75646941621066943</v>
      </c>
      <c r="W238" s="77">
        <v>0.24173247377231613</v>
      </c>
      <c r="X238" s="77">
        <v>0.77652253142487448</v>
      </c>
      <c r="Y238" s="77">
        <v>0.27967849703789849</v>
      </c>
      <c r="Z238" s="77">
        <v>0.84</v>
      </c>
      <c r="AA238" s="77">
        <v>0.38803834869352771</v>
      </c>
      <c r="AB238" s="77">
        <v>0.61428571428571432</v>
      </c>
      <c r="AC238" s="77">
        <v>0.36842105263157898</v>
      </c>
      <c r="AD238" s="76">
        <v>0.69529756476571425</v>
      </c>
      <c r="AE238" s="77">
        <v>0.71872628757569745</v>
      </c>
      <c r="AF238" s="77">
        <v>0.20697032086023776</v>
      </c>
      <c r="AG238" s="77">
        <v>0.52403356742477936</v>
      </c>
      <c r="AH238" s="77">
        <v>0.77926505561930082</v>
      </c>
      <c r="AI238" s="77">
        <v>0.50912750259859529</v>
      </c>
      <c r="AJ238" s="77">
        <v>0.55983924851894917</v>
      </c>
      <c r="AK238" s="77">
        <v>0.50116203148962102</v>
      </c>
      <c r="AL238" s="77">
        <v>0.36842105263157898</v>
      </c>
      <c r="AM238" s="76">
        <v>0.5403313910672165</v>
      </c>
      <c r="AN238" s="77">
        <v>0.60414204188089182</v>
      </c>
      <c r="AO238" s="78">
        <v>0.47647411088004971</v>
      </c>
      <c r="AP238" s="79">
        <v>0.53905300634915654</v>
      </c>
      <c r="AQ238" s="70">
        <v>1</v>
      </c>
      <c r="AR238" s="71">
        <v>0</v>
      </c>
      <c r="AS238" s="71">
        <v>0</v>
      </c>
      <c r="AT238" s="71">
        <v>0</v>
      </c>
      <c r="AU238" s="71">
        <v>1</v>
      </c>
      <c r="AV238" s="71" t="s">
        <v>3630</v>
      </c>
      <c r="AW238" s="72" t="s">
        <v>3419</v>
      </c>
    </row>
    <row r="239" spans="1:49">
      <c r="A239" s="23" t="s">
        <v>3987</v>
      </c>
      <c r="B239" s="23" t="s">
        <v>3725</v>
      </c>
      <c r="C239" s="23" t="s">
        <v>582</v>
      </c>
      <c r="D239" s="24" t="s">
        <v>2476</v>
      </c>
      <c r="E239" s="24" t="s">
        <v>2477</v>
      </c>
      <c r="F239" s="24" t="s">
        <v>2491</v>
      </c>
      <c r="G239" s="24" t="s">
        <v>2496</v>
      </c>
      <c r="H239" s="76">
        <v>0.31731444341236437</v>
      </c>
      <c r="I239" s="77">
        <v>0.77896668911574429</v>
      </c>
      <c r="J239" s="77">
        <v>0.91561897950083559</v>
      </c>
      <c r="K239" s="77">
        <v>0.5608868133611663</v>
      </c>
      <c r="L239" s="77">
        <v>0.36452767360702776</v>
      </c>
      <c r="M239" s="77">
        <v>0.94504755359033832</v>
      </c>
      <c r="N239" s="77">
        <v>0.91309588746076442</v>
      </c>
      <c r="O239" s="77" t="s">
        <v>3395</v>
      </c>
      <c r="P239" s="77">
        <v>0.47898729726115019</v>
      </c>
      <c r="Q239" s="77">
        <v>0.63722672406997383</v>
      </c>
      <c r="R239" s="77">
        <v>0.30263677038909803</v>
      </c>
      <c r="S239" s="77">
        <v>0.22352941176470656</v>
      </c>
      <c r="T239" s="77">
        <v>0.53100959989691376</v>
      </c>
      <c r="U239" s="77">
        <v>0.55668040187207446</v>
      </c>
      <c r="V239" s="77">
        <v>0.72170219622889498</v>
      </c>
      <c r="W239" s="77">
        <v>0</v>
      </c>
      <c r="X239" s="77">
        <v>0.71846823143142702</v>
      </c>
      <c r="Y239" s="77">
        <v>0.44536681364460173</v>
      </c>
      <c r="Z239" s="77">
        <v>0.82857142857142851</v>
      </c>
      <c r="AA239" s="77">
        <v>0.34741735519817551</v>
      </c>
      <c r="AB239" s="77">
        <v>0.61428571428571432</v>
      </c>
      <c r="AC239" s="77">
        <v>0.36842105263157898</v>
      </c>
      <c r="AD239" s="76">
        <v>0.67063337067631468</v>
      </c>
      <c r="AE239" s="77">
        <v>0.65250904505608942</v>
      </c>
      <c r="AF239" s="77">
        <v>0.4699317472295359</v>
      </c>
      <c r="AG239" s="77">
        <v>0.37726950583081015</v>
      </c>
      <c r="AH239" s="77">
        <v>0.63919129905048466</v>
      </c>
      <c r="AI239" s="77">
        <v>0.35923411571571351</v>
      </c>
      <c r="AJ239" s="77">
        <v>0.63696912110801507</v>
      </c>
      <c r="AK239" s="77">
        <v>0.48085153474194492</v>
      </c>
      <c r="AL239" s="77">
        <v>0.36842105263157898</v>
      </c>
      <c r="AM239" s="76">
        <v>0.59769138765398</v>
      </c>
      <c r="AN239" s="77">
        <v>0.45856497353233611</v>
      </c>
      <c r="AO239" s="78">
        <v>0.49541390282717962</v>
      </c>
      <c r="AP239" s="79">
        <v>0.51560317166704728</v>
      </c>
      <c r="AQ239" s="70">
        <v>1</v>
      </c>
      <c r="AR239" s="71">
        <v>0</v>
      </c>
      <c r="AS239" s="71">
        <v>2</v>
      </c>
      <c r="AT239" s="71">
        <v>0</v>
      </c>
      <c r="AU239" s="71">
        <v>0</v>
      </c>
      <c r="AV239" s="71" t="s">
        <v>3395</v>
      </c>
      <c r="AW239" s="72" t="s">
        <v>3419</v>
      </c>
    </row>
    <row r="240" spans="1:49">
      <c r="A240" s="23" t="s">
        <v>3988</v>
      </c>
      <c r="B240" s="23" t="s">
        <v>3725</v>
      </c>
      <c r="C240" s="23" t="s">
        <v>584</v>
      </c>
      <c r="D240" s="24" t="s">
        <v>2476</v>
      </c>
      <c r="E240" s="24" t="s">
        <v>2477</v>
      </c>
      <c r="F240" s="24" t="s">
        <v>2491</v>
      </c>
      <c r="G240" s="24" t="s">
        <v>2498</v>
      </c>
      <c r="H240" s="76">
        <v>0.31731444341236437</v>
      </c>
      <c r="I240" s="77">
        <v>0.48822935299197256</v>
      </c>
      <c r="J240" s="77">
        <v>0.40687011093037928</v>
      </c>
      <c r="K240" s="77">
        <v>0.62887707641199797</v>
      </c>
      <c r="L240" s="77">
        <v>0.36397888508817139</v>
      </c>
      <c r="M240" s="77">
        <v>0.80243853446768965</v>
      </c>
      <c r="N240" s="77">
        <v>0.30435217218118771</v>
      </c>
      <c r="O240" s="77" t="s">
        <v>3395</v>
      </c>
      <c r="P240" s="77">
        <v>0.56504483163998198</v>
      </c>
      <c r="Q240" s="77">
        <v>0.82564162241412431</v>
      </c>
      <c r="R240" s="77">
        <v>0.22477163224160568</v>
      </c>
      <c r="S240" s="77">
        <v>0.22352941176470656</v>
      </c>
      <c r="T240" s="77">
        <v>0.53100959989691376</v>
      </c>
      <c r="U240" s="77">
        <v>0.50898994562404276</v>
      </c>
      <c r="V240" s="77">
        <v>0.72170219622889498</v>
      </c>
      <c r="W240" s="77">
        <v>0.51116031683194785</v>
      </c>
      <c r="X240" s="77">
        <v>0.85009565093494099</v>
      </c>
      <c r="Y240" s="77">
        <v>0.44536681364460173</v>
      </c>
      <c r="Z240" s="77">
        <v>0.82857142857142851</v>
      </c>
      <c r="AA240" s="77">
        <v>0.3831962762024978</v>
      </c>
      <c r="AB240" s="77">
        <v>0.61428571428571432</v>
      </c>
      <c r="AC240" s="77">
        <v>0.36842105263157898</v>
      </c>
      <c r="AD240" s="76">
        <v>0.40413796911157207</v>
      </c>
      <c r="AE240" s="77">
        <v>0.53293829995780573</v>
      </c>
      <c r="AF240" s="77">
        <v>0.52520662732786505</v>
      </c>
      <c r="AG240" s="77">
        <v>0.37726950583081015</v>
      </c>
      <c r="AH240" s="77">
        <v>0.61534607092646887</v>
      </c>
      <c r="AI240" s="77">
        <v>0.68062798388344437</v>
      </c>
      <c r="AJ240" s="77">
        <v>0.63696912110801507</v>
      </c>
      <c r="AK240" s="77">
        <v>0.49874099524410609</v>
      </c>
      <c r="AL240" s="77">
        <v>0.36842105263157898</v>
      </c>
      <c r="AM240" s="76">
        <v>0.48742763213241425</v>
      </c>
      <c r="AN240" s="77">
        <v>0.55774785354690781</v>
      </c>
      <c r="AO240" s="78">
        <v>0.50137705632790008</v>
      </c>
      <c r="AP240" s="79">
        <v>0.51507913110634584</v>
      </c>
      <c r="AQ240" s="70">
        <v>1</v>
      </c>
      <c r="AR240" s="71">
        <v>0</v>
      </c>
      <c r="AS240" s="71">
        <v>0</v>
      </c>
      <c r="AT240" s="71">
        <v>0</v>
      </c>
      <c r="AU240" s="71">
        <v>1</v>
      </c>
      <c r="AV240" s="71" t="s">
        <v>3634</v>
      </c>
      <c r="AW240" s="72" t="s">
        <v>3419</v>
      </c>
    </row>
    <row r="241" spans="1:49">
      <c r="A241" s="23" t="s">
        <v>3989</v>
      </c>
      <c r="B241" s="23" t="s">
        <v>3725</v>
      </c>
      <c r="C241" s="23" t="s">
        <v>586</v>
      </c>
      <c r="D241" s="24" t="s">
        <v>2476</v>
      </c>
      <c r="E241" s="24" t="s">
        <v>2477</v>
      </c>
      <c r="F241" s="24" t="s">
        <v>2491</v>
      </c>
      <c r="G241" s="24" t="s">
        <v>2500</v>
      </c>
      <c r="H241" s="76">
        <v>0.31731444341236437</v>
      </c>
      <c r="I241" s="77">
        <v>0.65924319841154611</v>
      </c>
      <c r="J241" s="77">
        <v>0.71886327465749111</v>
      </c>
      <c r="K241" s="77">
        <v>0.5608868133611663</v>
      </c>
      <c r="L241" s="77">
        <v>0.33921226248719027</v>
      </c>
      <c r="M241" s="77">
        <v>0.88149692154062909</v>
      </c>
      <c r="N241" s="77">
        <v>0.75889579352161873</v>
      </c>
      <c r="O241" s="77" t="s">
        <v>3395</v>
      </c>
      <c r="P241" s="77">
        <v>0.38132263808251465</v>
      </c>
      <c r="Q241" s="77">
        <v>0.69770451433121239</v>
      </c>
      <c r="R241" s="77">
        <v>0.16889369214854344</v>
      </c>
      <c r="S241" s="77">
        <v>0.22352941176470656</v>
      </c>
      <c r="T241" s="77">
        <v>0.53100959989691376</v>
      </c>
      <c r="U241" s="77">
        <v>0.66211540324884111</v>
      </c>
      <c r="V241" s="77">
        <v>0.72170219622889498</v>
      </c>
      <c r="W241" s="77">
        <v>0.50916102521387641</v>
      </c>
      <c r="X241" s="77">
        <v>0.82045441167929822</v>
      </c>
      <c r="Y241" s="77">
        <v>0.44536681364460173</v>
      </c>
      <c r="Z241" s="77">
        <v>0.82857142857142851</v>
      </c>
      <c r="AA241" s="77">
        <v>0.34741735519817551</v>
      </c>
      <c r="AB241" s="77">
        <v>0.61428571428571432</v>
      </c>
      <c r="AC241" s="77">
        <v>0.36842105263157898</v>
      </c>
      <c r="AD241" s="76">
        <v>0.56514030549380057</v>
      </c>
      <c r="AE241" s="77">
        <v>0.58436288579862383</v>
      </c>
      <c r="AF241" s="77">
        <v>0.43329910323987791</v>
      </c>
      <c r="AG241" s="77">
        <v>0.37726950583081015</v>
      </c>
      <c r="AH241" s="77">
        <v>0.69190879973886799</v>
      </c>
      <c r="AI241" s="77">
        <v>0.66480771844658726</v>
      </c>
      <c r="AJ241" s="77">
        <v>0.63696912110801507</v>
      </c>
      <c r="AK241" s="77">
        <v>0.48085153474194492</v>
      </c>
      <c r="AL241" s="77">
        <v>0.36842105263157898</v>
      </c>
      <c r="AM241" s="76">
        <v>0.52760076484410068</v>
      </c>
      <c r="AN241" s="77">
        <v>0.57799534133875519</v>
      </c>
      <c r="AO241" s="78">
        <v>0.49541390282717962</v>
      </c>
      <c r="AP241" s="79">
        <v>0.53313386880100311</v>
      </c>
      <c r="AQ241" s="70">
        <v>1</v>
      </c>
      <c r="AR241" s="71">
        <v>0</v>
      </c>
      <c r="AS241" s="71">
        <v>0</v>
      </c>
      <c r="AT241" s="71">
        <v>0</v>
      </c>
      <c r="AU241" s="71">
        <v>1</v>
      </c>
      <c r="AV241" s="71" t="s">
        <v>3634</v>
      </c>
      <c r="AW241" s="72" t="s">
        <v>3419</v>
      </c>
    </row>
    <row r="242" spans="1:49">
      <c r="A242" s="23" t="s">
        <v>3990</v>
      </c>
      <c r="B242" s="23" t="s">
        <v>3725</v>
      </c>
      <c r="C242" s="23" t="s">
        <v>588</v>
      </c>
      <c r="D242" s="24" t="s">
        <v>2476</v>
      </c>
      <c r="E242" s="24" t="s">
        <v>2477</v>
      </c>
      <c r="F242" s="24" t="s">
        <v>2491</v>
      </c>
      <c r="G242" s="24" t="s">
        <v>2502</v>
      </c>
      <c r="H242" s="76">
        <v>0.31731444341236437</v>
      </c>
      <c r="I242" s="77">
        <v>0.78931604964029156</v>
      </c>
      <c r="J242" s="77">
        <v>0.87495211007503904</v>
      </c>
      <c r="K242" s="77">
        <v>0.80121667217854098</v>
      </c>
      <c r="L242" s="77">
        <v>0.32770802909190483</v>
      </c>
      <c r="M242" s="77">
        <v>1</v>
      </c>
      <c r="N242" s="77">
        <v>0.89661295212678571</v>
      </c>
      <c r="O242" s="77" t="s">
        <v>3395</v>
      </c>
      <c r="P242" s="77">
        <v>0.5</v>
      </c>
      <c r="Q242" s="77">
        <v>0.65731328620874241</v>
      </c>
      <c r="R242" s="77">
        <v>0</v>
      </c>
      <c r="S242" s="77">
        <v>0.22352941176470656</v>
      </c>
      <c r="T242" s="77">
        <v>0.53100959989691376</v>
      </c>
      <c r="U242" s="77">
        <v>0.70567920297635078</v>
      </c>
      <c r="V242" s="77">
        <v>0.72170219622889498</v>
      </c>
      <c r="W242" s="77">
        <v>0.30776350023529153</v>
      </c>
      <c r="X242" s="77">
        <v>0.73786267278691531</v>
      </c>
      <c r="Y242" s="77">
        <v>0.44536681364460173</v>
      </c>
      <c r="Z242" s="77">
        <v>0.82857142857142851</v>
      </c>
      <c r="AA242" s="77">
        <v>0.34741735519817551</v>
      </c>
      <c r="AB242" s="77">
        <v>0.61428571428571432</v>
      </c>
      <c r="AC242" s="77">
        <v>0.36842105263157898</v>
      </c>
      <c r="AD242" s="76">
        <v>0.6605275343758984</v>
      </c>
      <c r="AE242" s="77">
        <v>0.70510753067944631</v>
      </c>
      <c r="AF242" s="77">
        <v>0.3286566431043712</v>
      </c>
      <c r="AG242" s="77">
        <v>0.37726950583081015</v>
      </c>
      <c r="AH242" s="77">
        <v>0.71369069960262288</v>
      </c>
      <c r="AI242" s="77">
        <v>0.52281308651110336</v>
      </c>
      <c r="AJ242" s="77">
        <v>0.63696912110801507</v>
      </c>
      <c r="AK242" s="77">
        <v>0.48085153474194492</v>
      </c>
      <c r="AL242" s="77">
        <v>0.36842105263157898</v>
      </c>
      <c r="AM242" s="76">
        <v>0.56476390271990529</v>
      </c>
      <c r="AN242" s="77">
        <v>0.53792443064817885</v>
      </c>
      <c r="AO242" s="78">
        <v>0.49541390282717962</v>
      </c>
      <c r="AP242" s="79">
        <v>0.53231393069678701</v>
      </c>
      <c r="AQ242" s="70">
        <v>1</v>
      </c>
      <c r="AR242" s="71">
        <v>0</v>
      </c>
      <c r="AS242" s="71">
        <v>0</v>
      </c>
      <c r="AT242" s="71">
        <v>0</v>
      </c>
      <c r="AU242" s="71">
        <v>1</v>
      </c>
      <c r="AV242" s="71" t="s">
        <v>3634</v>
      </c>
      <c r="AW242" s="72" t="s">
        <v>3419</v>
      </c>
    </row>
    <row r="243" spans="1:49">
      <c r="A243" s="23" t="s">
        <v>3991</v>
      </c>
      <c r="B243" s="23" t="s">
        <v>3725</v>
      </c>
      <c r="C243" s="23" t="s">
        <v>590</v>
      </c>
      <c r="D243" s="24" t="s">
        <v>2476</v>
      </c>
      <c r="E243" s="24" t="s">
        <v>2477</v>
      </c>
      <c r="F243" s="24" t="s">
        <v>2491</v>
      </c>
      <c r="G243" s="24" t="s">
        <v>2504</v>
      </c>
      <c r="H243" s="76">
        <v>0.31731444341236437</v>
      </c>
      <c r="I243" s="77">
        <v>0.58880747231580743</v>
      </c>
      <c r="J243" s="77">
        <v>0.68570043896334987</v>
      </c>
      <c r="K243" s="77">
        <v>0.62887707641199797</v>
      </c>
      <c r="L243" s="77">
        <v>0.38272915948243075</v>
      </c>
      <c r="M243" s="77">
        <v>0.48055021643488727</v>
      </c>
      <c r="N243" s="77">
        <v>0.7996197871298707</v>
      </c>
      <c r="O243" s="77" t="s">
        <v>3395</v>
      </c>
      <c r="P243" s="77">
        <v>0.32134064645534172</v>
      </c>
      <c r="Q243" s="77">
        <v>0.66988738786955082</v>
      </c>
      <c r="R243" s="77">
        <v>0.24427913739535054</v>
      </c>
      <c r="S243" s="77">
        <v>0.22352941176470656</v>
      </c>
      <c r="T243" s="77">
        <v>0.53100959989691376</v>
      </c>
      <c r="U243" s="77">
        <v>0.57271376896252646</v>
      </c>
      <c r="V243" s="77">
        <v>0.72170219622889498</v>
      </c>
      <c r="W243" s="77">
        <v>0</v>
      </c>
      <c r="X243" s="77">
        <v>0.72097521816664178</v>
      </c>
      <c r="Y243" s="77">
        <v>0.44536681364460173</v>
      </c>
      <c r="Z243" s="77">
        <v>0.82857142857142851</v>
      </c>
      <c r="AA243" s="77">
        <v>0.34741735519817551</v>
      </c>
      <c r="AB243" s="77">
        <v>0.61428571428571432</v>
      </c>
      <c r="AC243" s="77">
        <v>0.36842105263157898</v>
      </c>
      <c r="AD243" s="76">
        <v>0.53060745156384048</v>
      </c>
      <c r="AE243" s="77">
        <v>0.52262337718290564</v>
      </c>
      <c r="AF243" s="77">
        <v>0.45708326263245069</v>
      </c>
      <c r="AG243" s="77">
        <v>0.37726950583081015</v>
      </c>
      <c r="AH243" s="77">
        <v>0.64720798259571066</v>
      </c>
      <c r="AI243" s="77">
        <v>0.36048760908332089</v>
      </c>
      <c r="AJ243" s="77">
        <v>0.63696912110801507</v>
      </c>
      <c r="AK243" s="77">
        <v>0.48085153474194492</v>
      </c>
      <c r="AL243" s="77">
        <v>0.36842105263157898</v>
      </c>
      <c r="AM243" s="76">
        <v>0.50343803045973223</v>
      </c>
      <c r="AN243" s="77">
        <v>0.4616550325032806</v>
      </c>
      <c r="AO243" s="78">
        <v>0.49541390282717962</v>
      </c>
      <c r="AP243" s="79">
        <v>0.48666470042599563</v>
      </c>
      <c r="AQ243" s="70">
        <v>1</v>
      </c>
      <c r="AR243" s="71">
        <v>0</v>
      </c>
      <c r="AS243" s="71">
        <v>0</v>
      </c>
      <c r="AT243" s="71">
        <v>0</v>
      </c>
      <c r="AU243" s="71">
        <v>1</v>
      </c>
      <c r="AV243" s="71" t="s">
        <v>3634</v>
      </c>
      <c r="AW243" s="72" t="s">
        <v>3419</v>
      </c>
    </row>
    <row r="244" spans="1:49">
      <c r="A244" s="23" t="s">
        <v>3992</v>
      </c>
      <c r="B244" s="23" t="s">
        <v>3725</v>
      </c>
      <c r="C244" s="23" t="s">
        <v>593</v>
      </c>
      <c r="D244" s="24" t="s">
        <v>2476</v>
      </c>
      <c r="E244" s="24" t="s">
        <v>2477</v>
      </c>
      <c r="F244" s="24" t="s">
        <v>2491</v>
      </c>
      <c r="G244" s="24" t="s">
        <v>2506</v>
      </c>
      <c r="H244" s="76">
        <v>0.31731444341236437</v>
      </c>
      <c r="I244" s="77">
        <v>0.75042764145508034</v>
      </c>
      <c r="J244" s="77">
        <v>0.72076503268932712</v>
      </c>
      <c r="K244" s="77">
        <v>0.5608868133611663</v>
      </c>
      <c r="L244" s="77">
        <v>0.34954100442541908</v>
      </c>
      <c r="M244" s="77">
        <v>0.96846848424327814</v>
      </c>
      <c r="N244" s="77">
        <v>0.68974790520534146</v>
      </c>
      <c r="O244" s="77" t="s">
        <v>3395</v>
      </c>
      <c r="P244" s="77">
        <v>0.45980995625672061</v>
      </c>
      <c r="Q244" s="77">
        <v>0.69722730926991394</v>
      </c>
      <c r="R244" s="77">
        <v>4.4007699408201609E-2</v>
      </c>
      <c r="S244" s="77">
        <v>0.22352941176470656</v>
      </c>
      <c r="T244" s="77">
        <v>0.53100959989691376</v>
      </c>
      <c r="U244" s="77">
        <v>0.68262812348102297</v>
      </c>
      <c r="V244" s="77">
        <v>0.72170219622889498</v>
      </c>
      <c r="W244" s="77">
        <v>2.4709878973133721E-2</v>
      </c>
      <c r="X244" s="77">
        <v>0.80139151319498159</v>
      </c>
      <c r="Y244" s="77">
        <v>0.44536681364460173</v>
      </c>
      <c r="Z244" s="77">
        <v>0.82857142857142851</v>
      </c>
      <c r="AA244" s="77">
        <v>0.34741735519817551</v>
      </c>
      <c r="AB244" s="77">
        <v>0.61428571428571432</v>
      </c>
      <c r="AC244" s="77">
        <v>0.36842105263157898</v>
      </c>
      <c r="AD244" s="76">
        <v>0.59616903918559061</v>
      </c>
      <c r="AE244" s="77">
        <v>0.6056908326983852</v>
      </c>
      <c r="AF244" s="77">
        <v>0.37061750433905777</v>
      </c>
      <c r="AG244" s="77">
        <v>0.37726950583081015</v>
      </c>
      <c r="AH244" s="77">
        <v>0.70216515985495898</v>
      </c>
      <c r="AI244" s="77">
        <v>0.41305069608405764</v>
      </c>
      <c r="AJ244" s="77">
        <v>0.63696912110801507</v>
      </c>
      <c r="AK244" s="77">
        <v>0.48085153474194492</v>
      </c>
      <c r="AL244" s="77">
        <v>0.36842105263157898</v>
      </c>
      <c r="AM244" s="76">
        <v>0.52415912540767795</v>
      </c>
      <c r="AN244" s="77">
        <v>0.49749512058994227</v>
      </c>
      <c r="AO244" s="78">
        <v>0.49541390282717962</v>
      </c>
      <c r="AP244" s="79">
        <v>0.50560568856565036</v>
      </c>
      <c r="AQ244" s="70">
        <v>1</v>
      </c>
      <c r="AR244" s="71">
        <v>0</v>
      </c>
      <c r="AS244" s="71">
        <v>1</v>
      </c>
      <c r="AT244" s="71">
        <v>0</v>
      </c>
      <c r="AU244" s="71">
        <v>1</v>
      </c>
      <c r="AV244" s="71" t="s">
        <v>3634</v>
      </c>
      <c r="AW244" s="72" t="s">
        <v>3419</v>
      </c>
    </row>
    <row r="245" spans="1:49">
      <c r="A245" s="23" t="s">
        <v>3993</v>
      </c>
      <c r="B245" s="23" t="s">
        <v>3725</v>
      </c>
      <c r="C245" s="23" t="s">
        <v>595</v>
      </c>
      <c r="D245" s="24" t="s">
        <v>2476</v>
      </c>
      <c r="E245" s="24" t="s">
        <v>2508</v>
      </c>
      <c r="F245" s="24" t="s">
        <v>2509</v>
      </c>
      <c r="G245" s="24" t="s">
        <v>2514</v>
      </c>
      <c r="H245" s="76">
        <v>0.26989120821355717</v>
      </c>
      <c r="I245" s="77">
        <v>0.68524094946415859</v>
      </c>
      <c r="J245" s="77">
        <v>1</v>
      </c>
      <c r="K245" s="77">
        <v>0.77930396245861122</v>
      </c>
      <c r="L245" s="77">
        <v>0.3180878612086892</v>
      </c>
      <c r="M245" s="77">
        <v>1</v>
      </c>
      <c r="N245" s="77">
        <v>1</v>
      </c>
      <c r="O245" s="77" t="s">
        <v>3395</v>
      </c>
      <c r="P245" s="77">
        <v>0.5</v>
      </c>
      <c r="Q245" s="77">
        <v>0.57126425999898001</v>
      </c>
      <c r="R245" s="77">
        <v>0</v>
      </c>
      <c r="S245" s="77">
        <v>0.30588235294117749</v>
      </c>
      <c r="T245" s="77">
        <v>0.46206752142258878</v>
      </c>
      <c r="U245" s="77">
        <v>0.70897217085031949</v>
      </c>
      <c r="V245" s="77">
        <v>0.64571834429110031</v>
      </c>
      <c r="W245" s="77">
        <v>0.49986632420603144</v>
      </c>
      <c r="X245" s="77">
        <v>1</v>
      </c>
      <c r="Y245" s="77">
        <v>0.28103105472448381</v>
      </c>
      <c r="Z245" s="77">
        <v>0.81142857142857139</v>
      </c>
      <c r="AA245" s="77">
        <v>0.40124333795847789</v>
      </c>
      <c r="AB245" s="77">
        <v>0.61428571428571432</v>
      </c>
      <c r="AC245" s="77">
        <v>0.36842105263157898</v>
      </c>
      <c r="AD245" s="76">
        <v>0.65171071922590518</v>
      </c>
      <c r="AE245" s="77">
        <v>0.71947836473346016</v>
      </c>
      <c r="AF245" s="77">
        <v>0.28563212999949</v>
      </c>
      <c r="AG245" s="77">
        <v>0.38397493718188314</v>
      </c>
      <c r="AH245" s="77">
        <v>0.67734525757070996</v>
      </c>
      <c r="AI245" s="77">
        <v>0.74993316210301575</v>
      </c>
      <c r="AJ245" s="77">
        <v>0.54622981307652763</v>
      </c>
      <c r="AK245" s="77">
        <v>0.5077645261220961</v>
      </c>
      <c r="AL245" s="77">
        <v>0.36842105263157898</v>
      </c>
      <c r="AM245" s="76">
        <v>0.5522737379862851</v>
      </c>
      <c r="AN245" s="77">
        <v>0.60375111895186961</v>
      </c>
      <c r="AO245" s="78">
        <v>0.47413846394340092</v>
      </c>
      <c r="AP245" s="79">
        <v>0.54205393426119031</v>
      </c>
      <c r="AQ245" s="70">
        <v>1</v>
      </c>
      <c r="AR245" s="71">
        <v>0</v>
      </c>
      <c r="AS245" s="71">
        <v>0</v>
      </c>
      <c r="AT245" s="71">
        <v>0</v>
      </c>
      <c r="AU245" s="71">
        <v>1</v>
      </c>
      <c r="AV245" s="71" t="s">
        <v>3635</v>
      </c>
      <c r="AW245" s="72" t="s">
        <v>3419</v>
      </c>
    </row>
    <row r="246" spans="1:49">
      <c r="A246" s="23" t="s">
        <v>3994</v>
      </c>
      <c r="B246" s="23" t="s">
        <v>3725</v>
      </c>
      <c r="C246" s="23" t="s">
        <v>597</v>
      </c>
      <c r="D246" s="24" t="s">
        <v>2476</v>
      </c>
      <c r="E246" s="24" t="s">
        <v>2536</v>
      </c>
      <c r="F246" s="24" t="s">
        <v>2537</v>
      </c>
      <c r="G246" s="24" t="s">
        <v>2538</v>
      </c>
      <c r="H246" s="76">
        <v>0.27581870887065107</v>
      </c>
      <c r="I246" s="77">
        <v>0.90374025905770283</v>
      </c>
      <c r="J246" s="77">
        <v>0.99714745212622025</v>
      </c>
      <c r="K246" s="77">
        <v>0.83958921194340874</v>
      </c>
      <c r="L246" s="77">
        <v>0.20783070320296879</v>
      </c>
      <c r="M246" s="77">
        <v>1</v>
      </c>
      <c r="N246" s="77">
        <v>1</v>
      </c>
      <c r="O246" s="77" t="s">
        <v>3395</v>
      </c>
      <c r="P246" s="77">
        <v>0.625</v>
      </c>
      <c r="Q246" s="77">
        <v>0.55084542380022938</v>
      </c>
      <c r="R246" s="77">
        <v>0</v>
      </c>
      <c r="S246" s="77">
        <v>0.28235294117647125</v>
      </c>
      <c r="T246" s="77">
        <v>0.18532955350815017</v>
      </c>
      <c r="U246" s="77">
        <v>0.82617834817383429</v>
      </c>
      <c r="V246" s="77">
        <v>0.74118176998987584</v>
      </c>
      <c r="W246" s="77">
        <v>0.44829140926766542</v>
      </c>
      <c r="X246" s="77">
        <v>0.75460967082137242</v>
      </c>
      <c r="Y246" s="77">
        <v>0.15963900235345024</v>
      </c>
      <c r="Z246" s="77">
        <v>0.76</v>
      </c>
      <c r="AA246" s="77">
        <v>0.38967844537629009</v>
      </c>
      <c r="AB246" s="77">
        <v>0.61428571428571432</v>
      </c>
      <c r="AC246" s="77">
        <v>0.36842105263157898</v>
      </c>
      <c r="AD246" s="76">
        <v>0.72556880668485813</v>
      </c>
      <c r="AE246" s="77">
        <v>0.73448398302927553</v>
      </c>
      <c r="AF246" s="77">
        <v>0.27542271190011469</v>
      </c>
      <c r="AG246" s="77">
        <v>0.23384124734231071</v>
      </c>
      <c r="AH246" s="77">
        <v>0.78368005908185512</v>
      </c>
      <c r="AI246" s="77">
        <v>0.60145054004451892</v>
      </c>
      <c r="AJ246" s="77">
        <v>0.4598195011767251</v>
      </c>
      <c r="AK246" s="77">
        <v>0.50198207983100218</v>
      </c>
      <c r="AL246" s="77">
        <v>0.36842105263157898</v>
      </c>
      <c r="AM246" s="76">
        <v>0.57849183387141612</v>
      </c>
      <c r="AN246" s="77">
        <v>0.53965728215622832</v>
      </c>
      <c r="AO246" s="78">
        <v>0.44340754454643544</v>
      </c>
      <c r="AP246" s="79">
        <v>0.51890764039652848</v>
      </c>
      <c r="AQ246" s="70">
        <v>1</v>
      </c>
      <c r="AR246" s="71">
        <v>0</v>
      </c>
      <c r="AS246" s="71">
        <v>0</v>
      </c>
      <c r="AT246" s="71">
        <v>0</v>
      </c>
      <c r="AU246" s="71">
        <v>1</v>
      </c>
      <c r="AV246" s="71" t="s">
        <v>3637</v>
      </c>
      <c r="AW246" s="72" t="s">
        <v>3419</v>
      </c>
    </row>
    <row r="247" spans="1:49">
      <c r="A247" s="23" t="s">
        <v>3995</v>
      </c>
      <c r="B247" s="23" t="s">
        <v>3725</v>
      </c>
      <c r="C247" s="23" t="s">
        <v>599</v>
      </c>
      <c r="D247" s="24" t="s">
        <v>2476</v>
      </c>
      <c r="E247" s="24" t="s">
        <v>2553</v>
      </c>
      <c r="F247" s="24" t="s">
        <v>2554</v>
      </c>
      <c r="G247" s="24" t="s">
        <v>2555</v>
      </c>
      <c r="H247" s="76">
        <v>0.31677625882552185</v>
      </c>
      <c r="I247" s="77">
        <v>0.72249929623188336</v>
      </c>
      <c r="J247" s="77">
        <v>0.56097133717172487</v>
      </c>
      <c r="K247" s="77">
        <v>0.18992794954087278</v>
      </c>
      <c r="L247" s="77">
        <v>0.39626906273058538</v>
      </c>
      <c r="M247" s="77">
        <v>0.7326457033023801</v>
      </c>
      <c r="N247" s="77">
        <v>0.40860035547016516</v>
      </c>
      <c r="O247" s="77" t="s">
        <v>3395</v>
      </c>
      <c r="P247" s="77">
        <v>0.48997810686863552</v>
      </c>
      <c r="Q247" s="77">
        <v>0.73714823834839927</v>
      </c>
      <c r="R247" s="77">
        <v>0.39469691030564652</v>
      </c>
      <c r="S247" s="77">
        <v>0.32941176470588202</v>
      </c>
      <c r="T247" s="77">
        <v>0.47670253205334706</v>
      </c>
      <c r="U247" s="77">
        <v>0.55496224197883881</v>
      </c>
      <c r="V247" s="77">
        <v>0.48725106605605673</v>
      </c>
      <c r="W247" s="77">
        <v>0.12415025773636673</v>
      </c>
      <c r="X247" s="77">
        <v>0.97306539181736507</v>
      </c>
      <c r="Y247" s="77">
        <v>0.20900735791381486</v>
      </c>
      <c r="Z247" s="77">
        <v>0.58857142857142863</v>
      </c>
      <c r="AA247" s="77">
        <v>0.45182203786949549</v>
      </c>
      <c r="AB247" s="77">
        <v>0.61428571428571432</v>
      </c>
      <c r="AC247" s="77">
        <v>0.36842105263157898</v>
      </c>
      <c r="AD247" s="76">
        <v>0.53341563074304343</v>
      </c>
      <c r="AE247" s="77">
        <v>0.44348423558252781</v>
      </c>
      <c r="AF247" s="77">
        <v>0.56592257432702286</v>
      </c>
      <c r="AG247" s="77">
        <v>0.40305714837961454</v>
      </c>
      <c r="AH247" s="77">
        <v>0.52110665401744782</v>
      </c>
      <c r="AI247" s="77">
        <v>0.54860782477686587</v>
      </c>
      <c r="AJ247" s="77">
        <v>0.39878939324262175</v>
      </c>
      <c r="AK247" s="77">
        <v>0.5330538760776049</v>
      </c>
      <c r="AL247" s="77">
        <v>0.36842105263157898</v>
      </c>
      <c r="AM247" s="76">
        <v>0.51427414688419804</v>
      </c>
      <c r="AN247" s="77">
        <v>0.49092387572464274</v>
      </c>
      <c r="AO247" s="78">
        <v>0.43342144065060184</v>
      </c>
      <c r="AP247" s="79">
        <v>0.47892323205027448</v>
      </c>
      <c r="AQ247" s="70">
        <v>1</v>
      </c>
      <c r="AR247" s="71">
        <v>0</v>
      </c>
      <c r="AS247" s="71">
        <v>0</v>
      </c>
      <c r="AT247" s="71">
        <v>0</v>
      </c>
      <c r="AU247" s="71">
        <v>1</v>
      </c>
      <c r="AV247" s="71" t="s">
        <v>3639</v>
      </c>
      <c r="AW247" s="72" t="s">
        <v>3419</v>
      </c>
    </row>
    <row r="248" spans="1:49">
      <c r="A248" s="23" t="s">
        <v>3996</v>
      </c>
      <c r="B248" s="23" t="s">
        <v>3725</v>
      </c>
      <c r="C248" s="23" t="s">
        <v>601</v>
      </c>
      <c r="D248" s="24" t="s">
        <v>2476</v>
      </c>
      <c r="E248" s="24" t="s">
        <v>2553</v>
      </c>
      <c r="F248" s="24" t="s">
        <v>2572</v>
      </c>
      <c r="G248" s="24" t="s">
        <v>2573</v>
      </c>
      <c r="H248" s="76">
        <v>0.32083336646726379</v>
      </c>
      <c r="I248" s="77">
        <v>0.65277552644810055</v>
      </c>
      <c r="J248" s="77">
        <v>0.89156058174521458</v>
      </c>
      <c r="K248" s="77">
        <v>0.63044547062569711</v>
      </c>
      <c r="L248" s="77">
        <v>0.37859942745679009</v>
      </c>
      <c r="M248" s="77">
        <v>1</v>
      </c>
      <c r="N248" s="77">
        <v>0.79107658217937393</v>
      </c>
      <c r="O248" s="77" t="s">
        <v>3395</v>
      </c>
      <c r="P248" s="77">
        <v>0.43277173099318716</v>
      </c>
      <c r="Q248" s="77">
        <v>0.56681127496968042</v>
      </c>
      <c r="R248" s="77">
        <v>0.41086870267777781</v>
      </c>
      <c r="S248" s="77">
        <v>0.37647058823529445</v>
      </c>
      <c r="T248" s="77">
        <v>0.28671477353263325</v>
      </c>
      <c r="U248" s="77">
        <v>0.70383620334985075</v>
      </c>
      <c r="V248" s="77">
        <v>0.60405918531104719</v>
      </c>
      <c r="W248" s="77">
        <v>0.21817238562563435</v>
      </c>
      <c r="X248" s="77">
        <v>1</v>
      </c>
      <c r="Y248" s="77">
        <v>0.18804271377174214</v>
      </c>
      <c r="Z248" s="77">
        <v>0.69142857142857139</v>
      </c>
      <c r="AA248" s="77">
        <v>0.39040085814449865</v>
      </c>
      <c r="AB248" s="77">
        <v>0.61428571428571432</v>
      </c>
      <c r="AC248" s="77">
        <v>0.36842105263157898</v>
      </c>
      <c r="AD248" s="76">
        <v>0.62172315822019297</v>
      </c>
      <c r="AE248" s="77">
        <v>0.64657864225100969</v>
      </c>
      <c r="AF248" s="77">
        <v>0.48883998882372914</v>
      </c>
      <c r="AG248" s="77">
        <v>0.33159268088396388</v>
      </c>
      <c r="AH248" s="77">
        <v>0.65394769433044897</v>
      </c>
      <c r="AI248" s="77">
        <v>0.60908619281281717</v>
      </c>
      <c r="AJ248" s="77">
        <v>0.43973564260015674</v>
      </c>
      <c r="AK248" s="77">
        <v>0.50234328621510649</v>
      </c>
      <c r="AL248" s="77">
        <v>0.36842105263157898</v>
      </c>
      <c r="AM248" s="76">
        <v>0.58571392976497727</v>
      </c>
      <c r="AN248" s="77">
        <v>0.53154218934241004</v>
      </c>
      <c r="AO248" s="78">
        <v>0.43683332714894735</v>
      </c>
      <c r="AP248" s="79">
        <v>0.5161430963163689</v>
      </c>
      <c r="AQ248" s="70">
        <v>1</v>
      </c>
      <c r="AR248" s="71">
        <v>0</v>
      </c>
      <c r="AS248" s="71">
        <v>0</v>
      </c>
      <c r="AT248" s="71">
        <v>0</v>
      </c>
      <c r="AU248" s="71">
        <v>1</v>
      </c>
      <c r="AV248" s="71" t="s">
        <v>3641</v>
      </c>
      <c r="AW248" s="72" t="s">
        <v>3419</v>
      </c>
    </row>
    <row r="249" spans="1:49">
      <c r="A249" s="23" t="s">
        <v>3997</v>
      </c>
      <c r="B249" s="23" t="s">
        <v>3725</v>
      </c>
      <c r="C249" s="23" t="s">
        <v>603</v>
      </c>
      <c r="D249" s="24" t="s">
        <v>2476</v>
      </c>
      <c r="E249" s="24" t="s">
        <v>2583</v>
      </c>
      <c r="F249" s="24" t="s">
        <v>2584</v>
      </c>
      <c r="G249" s="24" t="s">
        <v>2585</v>
      </c>
      <c r="H249" s="76">
        <v>0.32042217343741219</v>
      </c>
      <c r="I249" s="77">
        <v>0.72572745993049537</v>
      </c>
      <c r="J249" s="77">
        <v>0.9968948553195387</v>
      </c>
      <c r="K249" s="77">
        <v>0.79934446572150852</v>
      </c>
      <c r="L249" s="77">
        <v>0.42510037896122937</v>
      </c>
      <c r="M249" s="77">
        <v>1</v>
      </c>
      <c r="N249" s="77">
        <v>0.96708697912874886</v>
      </c>
      <c r="O249" s="77" t="s">
        <v>3395</v>
      </c>
      <c r="P249" s="77">
        <v>0.46761988044124508</v>
      </c>
      <c r="Q249" s="77">
        <v>0.52667531606403806</v>
      </c>
      <c r="R249" s="77">
        <v>2.3386712451594401E-2</v>
      </c>
      <c r="S249" s="77">
        <v>0.12941176470588336</v>
      </c>
      <c r="T249" s="77">
        <v>0.28614457831325302</v>
      </c>
      <c r="U249" s="77">
        <v>0.68054751194280272</v>
      </c>
      <c r="V249" s="77">
        <v>0.67928105134604111</v>
      </c>
      <c r="W249" s="77">
        <v>0.20996060358663127</v>
      </c>
      <c r="X249" s="77">
        <v>0.80025642799564989</v>
      </c>
      <c r="Y249" s="77">
        <v>0.18065974639956967</v>
      </c>
      <c r="Z249" s="77">
        <v>0.73142857142857154</v>
      </c>
      <c r="AA249" s="77">
        <v>0.35407741761613254</v>
      </c>
      <c r="AB249" s="77">
        <v>0.61428571428571432</v>
      </c>
      <c r="AC249" s="77">
        <v>0.36842105263157898</v>
      </c>
      <c r="AD249" s="76">
        <v>0.68101482956248205</v>
      </c>
      <c r="AE249" s="77">
        <v>0.73183034085054643</v>
      </c>
      <c r="AF249" s="77">
        <v>0.27503101425781623</v>
      </c>
      <c r="AG249" s="77">
        <v>0.20777817150956818</v>
      </c>
      <c r="AH249" s="77">
        <v>0.67991428164442191</v>
      </c>
      <c r="AI249" s="77">
        <v>0.50510851579114058</v>
      </c>
      <c r="AJ249" s="77">
        <v>0.45604415891407057</v>
      </c>
      <c r="AK249" s="77">
        <v>0.48418156595092343</v>
      </c>
      <c r="AL249" s="77">
        <v>0.36842105263157898</v>
      </c>
      <c r="AM249" s="76">
        <v>0.56262539489028163</v>
      </c>
      <c r="AN249" s="77">
        <v>0.46426698964837687</v>
      </c>
      <c r="AO249" s="78">
        <v>0.43621559249885761</v>
      </c>
      <c r="AP249" s="79">
        <v>0.48625142032782709</v>
      </c>
      <c r="AQ249" s="70">
        <v>1</v>
      </c>
      <c r="AR249" s="71">
        <v>0</v>
      </c>
      <c r="AS249" s="71">
        <v>0</v>
      </c>
      <c r="AT249" s="71">
        <v>0</v>
      </c>
      <c r="AU249" s="71">
        <v>1</v>
      </c>
      <c r="AV249" s="71" t="s">
        <v>3642</v>
      </c>
      <c r="AW249" s="72" t="s">
        <v>3419</v>
      </c>
    </row>
    <row r="250" spans="1:49">
      <c r="A250" s="23" t="s">
        <v>3998</v>
      </c>
      <c r="B250" s="23" t="s">
        <v>3725</v>
      </c>
      <c r="C250" s="23" t="s">
        <v>605</v>
      </c>
      <c r="D250" s="24" t="s">
        <v>2476</v>
      </c>
      <c r="E250" s="24" t="s">
        <v>2583</v>
      </c>
      <c r="F250" s="24" t="s">
        <v>2584</v>
      </c>
      <c r="G250" s="24" t="s">
        <v>2587</v>
      </c>
      <c r="H250" s="76">
        <v>0.32042217343741219</v>
      </c>
      <c r="I250" s="77">
        <v>0.69297568193457859</v>
      </c>
      <c r="J250" s="77">
        <v>0.85684008185935867</v>
      </c>
      <c r="K250" s="77">
        <v>0.46342324966773973</v>
      </c>
      <c r="L250" s="77">
        <v>0.43243110954644665</v>
      </c>
      <c r="M250" s="77">
        <v>0.99329836773148017</v>
      </c>
      <c r="N250" s="77">
        <v>0.89371880417743232</v>
      </c>
      <c r="O250" s="77" t="s">
        <v>3395</v>
      </c>
      <c r="P250" s="77">
        <v>0.47864526271895402</v>
      </c>
      <c r="Q250" s="77">
        <v>0.64700501395835441</v>
      </c>
      <c r="R250" s="77">
        <v>0.20304535950806205</v>
      </c>
      <c r="S250" s="77">
        <v>0.12941176470588336</v>
      </c>
      <c r="T250" s="77">
        <v>0.28614457831325302</v>
      </c>
      <c r="U250" s="77">
        <v>0.5502029285940403</v>
      </c>
      <c r="V250" s="77">
        <v>0.67928105134604111</v>
      </c>
      <c r="W250" s="77">
        <v>0.41582612906855876</v>
      </c>
      <c r="X250" s="77">
        <v>0.92527585510132759</v>
      </c>
      <c r="Y250" s="77">
        <v>0.18065974639956967</v>
      </c>
      <c r="Z250" s="77">
        <v>0.73142857142857154</v>
      </c>
      <c r="AA250" s="77">
        <v>0.35407741761613254</v>
      </c>
      <c r="AB250" s="77">
        <v>0.61428571428571432</v>
      </c>
      <c r="AC250" s="77">
        <v>0.36842105263157898</v>
      </c>
      <c r="AD250" s="76">
        <v>0.62341264574378319</v>
      </c>
      <c r="AE250" s="77">
        <v>0.65230335876841061</v>
      </c>
      <c r="AF250" s="77">
        <v>0.42502518673320822</v>
      </c>
      <c r="AG250" s="77">
        <v>0.20777817150956818</v>
      </c>
      <c r="AH250" s="77">
        <v>0.6147419899700407</v>
      </c>
      <c r="AI250" s="77">
        <v>0.67055099208494318</v>
      </c>
      <c r="AJ250" s="77">
        <v>0.45604415891407057</v>
      </c>
      <c r="AK250" s="77">
        <v>0.48418156595092343</v>
      </c>
      <c r="AL250" s="77">
        <v>0.36842105263157898</v>
      </c>
      <c r="AM250" s="76">
        <v>0.56691373041513404</v>
      </c>
      <c r="AN250" s="77">
        <v>0.49769038452151743</v>
      </c>
      <c r="AO250" s="78">
        <v>0.43621559249885761</v>
      </c>
      <c r="AP250" s="79">
        <v>0.49884808425936589</v>
      </c>
      <c r="AQ250" s="70">
        <v>1</v>
      </c>
      <c r="AR250" s="71">
        <v>0</v>
      </c>
      <c r="AS250" s="71">
        <v>0</v>
      </c>
      <c r="AT250" s="71">
        <v>0</v>
      </c>
      <c r="AU250" s="71">
        <v>1</v>
      </c>
      <c r="AV250" s="71" t="s">
        <v>3642</v>
      </c>
      <c r="AW250" s="72" t="s">
        <v>3419</v>
      </c>
    </row>
    <row r="251" spans="1:49">
      <c r="A251" s="23" t="s">
        <v>3999</v>
      </c>
      <c r="B251" s="23" t="s">
        <v>3725</v>
      </c>
      <c r="C251" s="23" t="s">
        <v>607</v>
      </c>
      <c r="D251" s="24" t="s">
        <v>2476</v>
      </c>
      <c r="E251" s="24" t="s">
        <v>2626</v>
      </c>
      <c r="F251" s="24" t="s">
        <v>2627</v>
      </c>
      <c r="G251" s="24" t="s">
        <v>2628</v>
      </c>
      <c r="H251" s="76">
        <v>0.27885966045416322</v>
      </c>
      <c r="I251" s="77">
        <v>0.80878697496858531</v>
      </c>
      <c r="J251" s="77">
        <v>1</v>
      </c>
      <c r="K251" s="77">
        <v>1</v>
      </c>
      <c r="L251" s="77">
        <v>0.40006613726771961</v>
      </c>
      <c r="M251" s="77">
        <v>1</v>
      </c>
      <c r="N251" s="77">
        <v>1</v>
      </c>
      <c r="O251" s="77" t="s">
        <v>3395</v>
      </c>
      <c r="P251" s="77">
        <v>0.625</v>
      </c>
      <c r="Q251" s="77">
        <v>0.5951588627976887</v>
      </c>
      <c r="R251" s="77">
        <v>0.34541688564225265</v>
      </c>
      <c r="S251" s="77">
        <v>0.38823529411764673</v>
      </c>
      <c r="T251" s="77">
        <v>0.16867469879518077</v>
      </c>
      <c r="U251" s="77">
        <v>0.84227413313964072</v>
      </c>
      <c r="V251" s="77">
        <v>0.8900259556429867</v>
      </c>
      <c r="W251" s="77">
        <v>0</v>
      </c>
      <c r="X251" s="77">
        <v>0.79423965983113465</v>
      </c>
      <c r="Y251" s="77">
        <v>0.47447943733888248</v>
      </c>
      <c r="Z251" s="77">
        <v>1</v>
      </c>
      <c r="AA251" s="77">
        <v>0.37933900799498999</v>
      </c>
      <c r="AB251" s="77">
        <v>0.61428571428571432</v>
      </c>
      <c r="AC251" s="77">
        <v>0.36842105263157898</v>
      </c>
      <c r="AD251" s="76">
        <v>0.69588221180758281</v>
      </c>
      <c r="AE251" s="77">
        <v>0.80501322745354398</v>
      </c>
      <c r="AF251" s="77">
        <v>0.47028787421997065</v>
      </c>
      <c r="AG251" s="77">
        <v>0.27845499645641375</v>
      </c>
      <c r="AH251" s="77">
        <v>0.86615004439131371</v>
      </c>
      <c r="AI251" s="77">
        <v>0.39711982991556732</v>
      </c>
      <c r="AJ251" s="77">
        <v>0.73723971866944127</v>
      </c>
      <c r="AK251" s="77">
        <v>0.49681236114035215</v>
      </c>
      <c r="AL251" s="77">
        <v>0.36842105263157898</v>
      </c>
      <c r="AM251" s="76">
        <v>0.65706110449369914</v>
      </c>
      <c r="AN251" s="77">
        <v>0.51390829025443163</v>
      </c>
      <c r="AO251" s="78">
        <v>0.53415771081379082</v>
      </c>
      <c r="AP251" s="79">
        <v>0.56669122078632461</v>
      </c>
      <c r="AQ251" s="70">
        <v>1</v>
      </c>
      <c r="AR251" s="71">
        <v>0</v>
      </c>
      <c r="AS251" s="71">
        <v>0</v>
      </c>
      <c r="AT251" s="71">
        <v>0</v>
      </c>
      <c r="AU251" s="71">
        <v>1</v>
      </c>
      <c r="AV251" s="71" t="s">
        <v>3647</v>
      </c>
      <c r="AW251" s="72" t="s">
        <v>3419</v>
      </c>
    </row>
    <row r="252" spans="1:49">
      <c r="A252" s="23" t="s">
        <v>4000</v>
      </c>
      <c r="B252" s="23" t="s">
        <v>3725</v>
      </c>
      <c r="C252" s="23" t="s">
        <v>609</v>
      </c>
      <c r="D252" s="24" t="s">
        <v>2647</v>
      </c>
      <c r="E252" s="24" t="s">
        <v>2648</v>
      </c>
      <c r="F252" s="24" t="s">
        <v>2649</v>
      </c>
      <c r="G252" s="24" t="s">
        <v>2656</v>
      </c>
      <c r="H252" s="76">
        <v>0.51920826864009917</v>
      </c>
      <c r="I252" s="77">
        <v>0.42013745485524018</v>
      </c>
      <c r="J252" s="77">
        <v>0.77346419755915397</v>
      </c>
      <c r="K252" s="77">
        <v>0.81445435965389135</v>
      </c>
      <c r="L252" s="77">
        <v>0.320633816086622</v>
      </c>
      <c r="M252" s="77">
        <v>0.88096113597176318</v>
      </c>
      <c r="N252" s="77">
        <v>0.84746468196679769</v>
      </c>
      <c r="O252" s="77" t="s">
        <v>3395</v>
      </c>
      <c r="P252" s="77">
        <v>0.625</v>
      </c>
      <c r="Q252" s="77">
        <v>0.30987671136167272</v>
      </c>
      <c r="R252" s="77">
        <v>0</v>
      </c>
      <c r="S252" s="77">
        <v>0.81176470588235361</v>
      </c>
      <c r="T252" s="77">
        <v>0.64765156884221375</v>
      </c>
      <c r="U252" s="77">
        <v>0.59601419306557935</v>
      </c>
      <c r="V252" s="77">
        <v>0.4429977336669883</v>
      </c>
      <c r="W252" s="77">
        <v>0</v>
      </c>
      <c r="X252" s="77">
        <v>0.60524225788600039</v>
      </c>
      <c r="Y252" s="77">
        <v>0.68602740281873031</v>
      </c>
      <c r="Z252" s="77">
        <v>0.75428571428571434</v>
      </c>
      <c r="AA252" s="77">
        <v>0.41685465353267742</v>
      </c>
      <c r="AB252" s="77">
        <v>0.31428571428571428</v>
      </c>
      <c r="AC252" s="77">
        <v>0.71578947368421053</v>
      </c>
      <c r="AD252" s="76">
        <v>0.57093664035149772</v>
      </c>
      <c r="AE252" s="77">
        <v>0.69770279873581487</v>
      </c>
      <c r="AF252" s="77">
        <v>0.15493835568083636</v>
      </c>
      <c r="AG252" s="77">
        <v>0.72970813736228368</v>
      </c>
      <c r="AH252" s="77">
        <v>0.51950596336628385</v>
      </c>
      <c r="AI252" s="77">
        <v>0.30262112894300019</v>
      </c>
      <c r="AJ252" s="77">
        <v>0.72015655855222227</v>
      </c>
      <c r="AK252" s="77">
        <v>0.36557018390919582</v>
      </c>
      <c r="AL252" s="77">
        <v>0.71578947368421053</v>
      </c>
      <c r="AM252" s="76">
        <v>0.474525931589383</v>
      </c>
      <c r="AN252" s="77">
        <v>0.51727840989052254</v>
      </c>
      <c r="AO252" s="78">
        <v>0.60050540538187624</v>
      </c>
      <c r="AP252" s="79">
        <v>0.52950645204547575</v>
      </c>
      <c r="AQ252" s="70">
        <v>1</v>
      </c>
      <c r="AR252" s="71">
        <v>0</v>
      </c>
      <c r="AS252" s="71">
        <v>0</v>
      </c>
      <c r="AT252" s="71">
        <v>0</v>
      </c>
      <c r="AU252" s="71">
        <v>1</v>
      </c>
      <c r="AV252" s="71" t="s">
        <v>3649</v>
      </c>
      <c r="AW252" s="72" t="s">
        <v>3420</v>
      </c>
    </row>
    <row r="253" spans="1:49">
      <c r="A253" s="23" t="s">
        <v>4001</v>
      </c>
      <c r="B253" s="23" t="s">
        <v>3725</v>
      </c>
      <c r="C253" s="23" t="s">
        <v>611</v>
      </c>
      <c r="D253" s="24" t="s">
        <v>2647</v>
      </c>
      <c r="E253" s="24" t="s">
        <v>2648</v>
      </c>
      <c r="F253" s="24" t="s">
        <v>2686</v>
      </c>
      <c r="G253" s="24" t="s">
        <v>2687</v>
      </c>
      <c r="H253" s="76">
        <v>0.532006321493387</v>
      </c>
      <c r="I253" s="77">
        <v>0.53568979763875291</v>
      </c>
      <c r="J253" s="77">
        <v>0.9250053476095117</v>
      </c>
      <c r="K253" s="77">
        <v>0.8825275456686752</v>
      </c>
      <c r="L253" s="77">
        <v>0.51904155863298695</v>
      </c>
      <c r="M253" s="77">
        <v>0.99171803268964265</v>
      </c>
      <c r="N253" s="77">
        <v>0.90987759851896577</v>
      </c>
      <c r="O253" s="77" t="s">
        <v>3395</v>
      </c>
      <c r="P253" s="77">
        <v>0.75</v>
      </c>
      <c r="Q253" s="77">
        <v>0.59203575904506722</v>
      </c>
      <c r="R253" s="77">
        <v>0.27482978335698149</v>
      </c>
      <c r="S253" s="77">
        <v>0.79999999999999971</v>
      </c>
      <c r="T253" s="77">
        <v>0.45417176728303588</v>
      </c>
      <c r="U253" s="77">
        <v>0.83238661454548613</v>
      </c>
      <c r="V253" s="77">
        <v>0.53334568277609551</v>
      </c>
      <c r="W253" s="77">
        <v>5.8393788286237709E-2</v>
      </c>
      <c r="X253" s="77">
        <v>5.3512456637295758E-2</v>
      </c>
      <c r="Y253" s="77">
        <v>0.61907579733275597</v>
      </c>
      <c r="Z253" s="77">
        <v>0.77142857142857146</v>
      </c>
      <c r="AA253" s="77">
        <v>0.46011344804340804</v>
      </c>
      <c r="AB253" s="77">
        <v>0.31428571428571428</v>
      </c>
      <c r="AC253" s="77">
        <v>0.71578947368421053</v>
      </c>
      <c r="AD253" s="76">
        <v>0.66423382224721716</v>
      </c>
      <c r="AE253" s="77">
        <v>0.81063294710205402</v>
      </c>
      <c r="AF253" s="77">
        <v>0.43343277120102436</v>
      </c>
      <c r="AG253" s="77">
        <v>0.62708588364151785</v>
      </c>
      <c r="AH253" s="77">
        <v>0.68286614866079076</v>
      </c>
      <c r="AI253" s="77">
        <v>5.595312246176673E-2</v>
      </c>
      <c r="AJ253" s="77">
        <v>0.69525218438066372</v>
      </c>
      <c r="AK253" s="77">
        <v>0.38719958116456116</v>
      </c>
      <c r="AL253" s="77">
        <v>0.71578947368421053</v>
      </c>
      <c r="AM253" s="76">
        <v>0.63609984685009857</v>
      </c>
      <c r="AN253" s="77">
        <v>0.45530171825469173</v>
      </c>
      <c r="AO253" s="78">
        <v>0.59941374640981182</v>
      </c>
      <c r="AP253" s="79">
        <v>0.56072733066367841</v>
      </c>
      <c r="AQ253" s="70">
        <v>1</v>
      </c>
      <c r="AR253" s="71">
        <v>0</v>
      </c>
      <c r="AS253" s="71">
        <v>0</v>
      </c>
      <c r="AT253" s="71">
        <v>0</v>
      </c>
      <c r="AU253" s="71">
        <v>1</v>
      </c>
      <c r="AV253" s="71" t="s">
        <v>3651</v>
      </c>
      <c r="AW253" s="72" t="s">
        <v>3420</v>
      </c>
    </row>
    <row r="254" spans="1:49">
      <c r="A254" s="23" t="s">
        <v>4002</v>
      </c>
      <c r="B254" s="23" t="s">
        <v>3725</v>
      </c>
      <c r="C254" s="23" t="s">
        <v>614</v>
      </c>
      <c r="D254" s="24" t="s">
        <v>2647</v>
      </c>
      <c r="E254" s="24" t="s">
        <v>2704</v>
      </c>
      <c r="F254" s="24" t="s">
        <v>2705</v>
      </c>
      <c r="G254" s="24" t="s">
        <v>2706</v>
      </c>
      <c r="H254" s="76">
        <v>0.49999215079162734</v>
      </c>
      <c r="I254" s="77">
        <v>0.71253091098502264</v>
      </c>
      <c r="J254" s="77">
        <v>1</v>
      </c>
      <c r="K254" s="77" t="s">
        <v>3395</v>
      </c>
      <c r="L254" s="77">
        <v>0.41016341504085391</v>
      </c>
      <c r="M254" s="77">
        <v>1</v>
      </c>
      <c r="N254" s="77">
        <v>1</v>
      </c>
      <c r="O254" s="77" t="s">
        <v>3395</v>
      </c>
      <c r="P254" s="77">
        <v>0.35332865999553958</v>
      </c>
      <c r="Q254" s="77">
        <v>0.94477725963564063</v>
      </c>
      <c r="R254" s="77">
        <v>1</v>
      </c>
      <c r="S254" s="77">
        <v>0.41176470588235292</v>
      </c>
      <c r="T254" s="77">
        <v>0.45307003414728436</v>
      </c>
      <c r="U254" s="77">
        <v>0.66667161605885739</v>
      </c>
      <c r="V254" s="77">
        <v>0.25590814707130716</v>
      </c>
      <c r="W254" s="77">
        <v>0.95747098766801075</v>
      </c>
      <c r="X254" s="77">
        <v>1</v>
      </c>
      <c r="Y254" s="77">
        <v>0.63733532610165833</v>
      </c>
      <c r="Z254" s="77">
        <v>0.49380053908355792</v>
      </c>
      <c r="AA254" s="77">
        <v>0.42281018155626776</v>
      </c>
      <c r="AB254" s="77">
        <v>0.31428571428571428</v>
      </c>
      <c r="AC254" s="77">
        <v>0.71578947368421053</v>
      </c>
      <c r="AD254" s="76">
        <v>0.73750768725888338</v>
      </c>
      <c r="AE254" s="77">
        <v>0.69087301875909835</v>
      </c>
      <c r="AF254" s="77">
        <v>0.97238862981782037</v>
      </c>
      <c r="AG254" s="77">
        <v>0.43241737001481861</v>
      </c>
      <c r="AH254" s="77">
        <v>0.46128988156508227</v>
      </c>
      <c r="AI254" s="77">
        <v>0.97873549383400538</v>
      </c>
      <c r="AJ254" s="77">
        <v>0.56556793259260818</v>
      </c>
      <c r="AK254" s="77">
        <v>0.36854794792099099</v>
      </c>
      <c r="AL254" s="77">
        <v>0.71578947368421053</v>
      </c>
      <c r="AM254" s="76">
        <v>0.80025644527860074</v>
      </c>
      <c r="AN254" s="77">
        <v>0.62414758180463548</v>
      </c>
      <c r="AO254" s="78">
        <v>0.54996845139926986</v>
      </c>
      <c r="AP254" s="79">
        <v>0.65409056284970701</v>
      </c>
      <c r="AQ254" s="70">
        <v>1</v>
      </c>
      <c r="AR254" s="71">
        <v>3</v>
      </c>
      <c r="AS254" s="71">
        <v>0</v>
      </c>
      <c r="AT254" s="71">
        <v>1</v>
      </c>
      <c r="AU254" s="71">
        <v>0</v>
      </c>
      <c r="AV254" s="71" t="s">
        <v>3395</v>
      </c>
      <c r="AW254" s="72" t="s">
        <v>3420</v>
      </c>
    </row>
    <row r="255" spans="1:49">
      <c r="A255" s="23" t="s">
        <v>4003</v>
      </c>
      <c r="B255" s="23" t="s">
        <v>3725</v>
      </c>
      <c r="C255" s="23" t="s">
        <v>616</v>
      </c>
      <c r="D255" s="24" t="s">
        <v>2708</v>
      </c>
      <c r="E255" s="24" t="s">
        <v>2763</v>
      </c>
      <c r="F255" s="24" t="s">
        <v>2779</v>
      </c>
      <c r="G255" s="24" t="s">
        <v>2780</v>
      </c>
      <c r="H255" s="76">
        <v>0.20129581406458341</v>
      </c>
      <c r="I255" s="77">
        <v>1</v>
      </c>
      <c r="J255" s="77">
        <v>1</v>
      </c>
      <c r="K255" s="77">
        <v>0.93252016316413</v>
      </c>
      <c r="L255" s="77">
        <v>0.38974559928723979</v>
      </c>
      <c r="M255" s="77">
        <v>1</v>
      </c>
      <c r="N255" s="77">
        <v>1</v>
      </c>
      <c r="O255" s="77" t="s">
        <v>3395</v>
      </c>
      <c r="P255" s="77">
        <v>0.5</v>
      </c>
      <c r="Q255" s="77">
        <v>0.52794905343619669</v>
      </c>
      <c r="R255" s="77">
        <v>3.470518460444473E-3</v>
      </c>
      <c r="S255" s="77">
        <v>0.22352941176470656</v>
      </c>
      <c r="T255" s="77">
        <v>0.47213130597255326</v>
      </c>
      <c r="U255" s="77">
        <v>0.79875640108102675</v>
      </c>
      <c r="V255" s="77">
        <v>0.79532856317033218</v>
      </c>
      <c r="W255" s="77">
        <v>0.67146104640552429</v>
      </c>
      <c r="X255" s="77">
        <v>0.13882840000807462</v>
      </c>
      <c r="Y255" s="77">
        <v>1</v>
      </c>
      <c r="Z255" s="77">
        <v>0.77142857142857146</v>
      </c>
      <c r="AA255" s="77">
        <v>0.34049436921972254</v>
      </c>
      <c r="AB255" s="77">
        <v>0.14586466165413531</v>
      </c>
      <c r="AC255" s="77">
        <v>0.5473684210526315</v>
      </c>
      <c r="AD255" s="76">
        <v>0.73376527135486114</v>
      </c>
      <c r="AE255" s="77">
        <v>0.76445315249027401</v>
      </c>
      <c r="AF255" s="77">
        <v>0.26570978594832056</v>
      </c>
      <c r="AG255" s="77">
        <v>0.3478303588686299</v>
      </c>
      <c r="AH255" s="77">
        <v>0.79704248212567941</v>
      </c>
      <c r="AI255" s="77">
        <v>0.40514472320679945</v>
      </c>
      <c r="AJ255" s="77">
        <v>0.88571428571428568</v>
      </c>
      <c r="AK255" s="77">
        <v>0.24317951543692892</v>
      </c>
      <c r="AL255" s="77">
        <v>0.5473684210526315</v>
      </c>
      <c r="AM255" s="76">
        <v>0.58797606993115192</v>
      </c>
      <c r="AN255" s="77">
        <v>0.51667252140036957</v>
      </c>
      <c r="AO255" s="78">
        <v>0.55875407406794875</v>
      </c>
      <c r="AP255" s="79">
        <v>0.55407785935287457</v>
      </c>
      <c r="AQ255" s="70">
        <v>1</v>
      </c>
      <c r="AR255" s="71">
        <v>0</v>
      </c>
      <c r="AS255" s="71">
        <v>0</v>
      </c>
      <c r="AT255" s="71">
        <v>0</v>
      </c>
      <c r="AU255" s="71">
        <v>1</v>
      </c>
      <c r="AV255" s="71" t="s">
        <v>3658</v>
      </c>
      <c r="AW255" s="72" t="s">
        <v>3419</v>
      </c>
    </row>
    <row r="256" spans="1:49">
      <c r="A256" s="23" t="s">
        <v>4004</v>
      </c>
      <c r="B256" s="23" t="s">
        <v>3725</v>
      </c>
      <c r="C256" s="23" t="s">
        <v>618</v>
      </c>
      <c r="D256" s="24" t="s">
        <v>2708</v>
      </c>
      <c r="E256" s="24" t="s">
        <v>2763</v>
      </c>
      <c r="F256" s="24" t="s">
        <v>2779</v>
      </c>
      <c r="G256" s="24" t="s">
        <v>2782</v>
      </c>
      <c r="H256" s="76">
        <v>0.20129581406458341</v>
      </c>
      <c r="I256" s="77">
        <v>0.98727082015745671</v>
      </c>
      <c r="J256" s="77">
        <v>0.97051377798906358</v>
      </c>
      <c r="K256" s="77">
        <v>0.79311177797217858</v>
      </c>
      <c r="L256" s="77">
        <v>0.40352967634419407</v>
      </c>
      <c r="M256" s="77">
        <v>0.7992116937313497</v>
      </c>
      <c r="N256" s="77">
        <v>0.98761254882240612</v>
      </c>
      <c r="O256" s="77" t="s">
        <v>3395</v>
      </c>
      <c r="P256" s="77">
        <v>0.5</v>
      </c>
      <c r="Q256" s="77">
        <v>0.61838946343643086</v>
      </c>
      <c r="R256" s="77">
        <v>2.8104574156373924E-2</v>
      </c>
      <c r="S256" s="77">
        <v>0.22352941176470656</v>
      </c>
      <c r="T256" s="77">
        <v>0.47213130597255326</v>
      </c>
      <c r="U256" s="77">
        <v>0.68101955978324646</v>
      </c>
      <c r="V256" s="77">
        <v>0.79532856317033218</v>
      </c>
      <c r="W256" s="77">
        <v>0.4929296985456928</v>
      </c>
      <c r="X256" s="77">
        <v>0.31243110686126507</v>
      </c>
      <c r="Y256" s="77">
        <v>1</v>
      </c>
      <c r="Z256" s="77">
        <v>0.77142857142857146</v>
      </c>
      <c r="AA256" s="77">
        <v>0.34049436921972254</v>
      </c>
      <c r="AB256" s="77">
        <v>0.14586466165413531</v>
      </c>
      <c r="AC256" s="77">
        <v>0.5473684210526315</v>
      </c>
      <c r="AD256" s="76">
        <v>0.7196934707370346</v>
      </c>
      <c r="AE256" s="77">
        <v>0.69669313937402566</v>
      </c>
      <c r="AF256" s="77">
        <v>0.32324701879640239</v>
      </c>
      <c r="AG256" s="77">
        <v>0.3478303588686299</v>
      </c>
      <c r="AH256" s="77">
        <v>0.73817406147678932</v>
      </c>
      <c r="AI256" s="77">
        <v>0.40268040270347893</v>
      </c>
      <c r="AJ256" s="77">
        <v>0.88571428571428568</v>
      </c>
      <c r="AK256" s="77">
        <v>0.24317951543692892</v>
      </c>
      <c r="AL256" s="77">
        <v>0.5473684210526315</v>
      </c>
      <c r="AM256" s="76">
        <v>0.57987787630248755</v>
      </c>
      <c r="AN256" s="77">
        <v>0.49622827434963274</v>
      </c>
      <c r="AO256" s="78">
        <v>0.55875407406794875</v>
      </c>
      <c r="AP256" s="79">
        <v>0.54436024699765495</v>
      </c>
      <c r="AQ256" s="70">
        <v>1</v>
      </c>
      <c r="AR256" s="71">
        <v>0</v>
      </c>
      <c r="AS256" s="71">
        <v>0</v>
      </c>
      <c r="AT256" s="71">
        <v>0</v>
      </c>
      <c r="AU256" s="71">
        <v>1</v>
      </c>
      <c r="AV256" s="71" t="s">
        <v>3658</v>
      </c>
      <c r="AW256" s="72" t="s">
        <v>3419</v>
      </c>
    </row>
    <row r="257" spans="1:49">
      <c r="A257" s="23" t="s">
        <v>4005</v>
      </c>
      <c r="B257" s="23" t="s">
        <v>3725</v>
      </c>
      <c r="C257" s="23" t="s">
        <v>620</v>
      </c>
      <c r="D257" s="24" t="s">
        <v>2805</v>
      </c>
      <c r="E257" s="24" t="s">
        <v>2806</v>
      </c>
      <c r="F257" s="24" t="s">
        <v>2807</v>
      </c>
      <c r="G257" s="24" t="s">
        <v>2808</v>
      </c>
      <c r="H257" s="76">
        <v>0.38230031256825525</v>
      </c>
      <c r="I257" s="77">
        <v>0.55402064414482821</v>
      </c>
      <c r="J257" s="77" t="s">
        <v>3395</v>
      </c>
      <c r="K257" s="77" t="s">
        <v>3395</v>
      </c>
      <c r="L257" s="77">
        <v>0.45025037728582812</v>
      </c>
      <c r="M257" s="77" t="s">
        <v>3395</v>
      </c>
      <c r="N257" s="77" t="s">
        <v>3395</v>
      </c>
      <c r="O257" s="77" t="s">
        <v>3395</v>
      </c>
      <c r="P257" s="77">
        <v>0</v>
      </c>
      <c r="Q257" s="77" t="s">
        <v>3395</v>
      </c>
      <c r="R257" s="77">
        <v>0</v>
      </c>
      <c r="S257" s="77" t="s">
        <v>3395</v>
      </c>
      <c r="T257" s="77" t="s">
        <v>3395</v>
      </c>
      <c r="U257" s="77">
        <v>0.50806986513376029</v>
      </c>
      <c r="V257" s="77">
        <v>0.81218924942020687</v>
      </c>
      <c r="W257" s="77" t="s">
        <v>3395</v>
      </c>
      <c r="X257" s="77" t="s">
        <v>3395</v>
      </c>
      <c r="Y257" s="77" t="s">
        <v>3395</v>
      </c>
      <c r="Z257" s="77">
        <v>0.62857142857142856</v>
      </c>
      <c r="AA257" s="77">
        <v>2.830852689224217E-2</v>
      </c>
      <c r="AB257" s="77">
        <v>0.17543859649122806</v>
      </c>
      <c r="AC257" s="77">
        <v>0.86315789473684212</v>
      </c>
      <c r="AD257" s="76">
        <v>0.46816047835654173</v>
      </c>
      <c r="AE257" s="77">
        <v>0.22512518864291406</v>
      </c>
      <c r="AF257" s="77">
        <v>0</v>
      </c>
      <c r="AG257" s="77" t="s">
        <v>3395</v>
      </c>
      <c r="AH257" s="77">
        <v>0.66012955727698364</v>
      </c>
      <c r="AI257" s="77" t="s">
        <v>3395</v>
      </c>
      <c r="AJ257" s="77">
        <v>0.62857142857142856</v>
      </c>
      <c r="AK257" s="77">
        <v>0.10187356169173511</v>
      </c>
      <c r="AL257" s="77">
        <v>0.86315789473684212</v>
      </c>
      <c r="AM257" s="76">
        <v>0.23109522233315194</v>
      </c>
      <c r="AN257" s="77">
        <v>0.66012955727698364</v>
      </c>
      <c r="AO257" s="78">
        <v>0.53120096166666864</v>
      </c>
      <c r="AP257" s="79">
        <v>0.45344060415236098</v>
      </c>
      <c r="AQ257" s="70">
        <v>1</v>
      </c>
      <c r="AR257" s="71">
        <v>0</v>
      </c>
      <c r="AS257" s="71">
        <v>0</v>
      </c>
      <c r="AT257" s="71">
        <v>0</v>
      </c>
      <c r="AU257" s="71">
        <v>0</v>
      </c>
      <c r="AV257" s="71" t="s">
        <v>3395</v>
      </c>
      <c r="AW257" s="72" t="s">
        <v>3721</v>
      </c>
    </row>
    <row r="258" spans="1:49">
      <c r="A258" s="23" t="s">
        <v>4006</v>
      </c>
      <c r="B258" s="23" t="s">
        <v>3725</v>
      </c>
      <c r="C258" s="23" t="s">
        <v>622</v>
      </c>
      <c r="D258" s="24" t="s">
        <v>2862</v>
      </c>
      <c r="E258" s="24" t="s">
        <v>2863</v>
      </c>
      <c r="F258" s="24" t="s">
        <v>2864</v>
      </c>
      <c r="G258" s="24" t="s">
        <v>2865</v>
      </c>
      <c r="H258" s="76">
        <v>0.92598060866224929</v>
      </c>
      <c r="I258" s="77">
        <v>0.32993949159830949</v>
      </c>
      <c r="J258" s="77">
        <v>0.88845401800651991</v>
      </c>
      <c r="K258" s="77">
        <v>0.90774943811171527</v>
      </c>
      <c r="L258" s="77">
        <v>0.94455561113890285</v>
      </c>
      <c r="M258" s="77">
        <v>0.56773810377694089</v>
      </c>
      <c r="N258" s="77">
        <v>0.87461296426825985</v>
      </c>
      <c r="O258" s="77" t="s">
        <v>3395</v>
      </c>
      <c r="P258" s="77">
        <v>0.47383964778115778</v>
      </c>
      <c r="Q258" s="77">
        <v>0.91242586257786962</v>
      </c>
      <c r="R258" s="77">
        <v>0.19373686099590215</v>
      </c>
      <c r="S258" s="77">
        <v>0.92941176470588305</v>
      </c>
      <c r="T258" s="77">
        <v>0.75301204819277112</v>
      </c>
      <c r="U258" s="77">
        <v>0.89103081791381278</v>
      </c>
      <c r="V258" s="77">
        <v>0.86577806009968794</v>
      </c>
      <c r="W258" s="77">
        <v>0.14247381323099956</v>
      </c>
      <c r="X258" s="77">
        <v>0.94117358075642854</v>
      </c>
      <c r="Y258" s="77">
        <v>0.30624644651853677</v>
      </c>
      <c r="Z258" s="77">
        <v>0.89142857142857146</v>
      </c>
      <c r="AA258" s="77">
        <v>0.7483775613277267</v>
      </c>
      <c r="AB258" s="77">
        <v>0.4857142857142856</v>
      </c>
      <c r="AC258" s="77">
        <v>0.4</v>
      </c>
      <c r="AD258" s="76">
        <v>0.71479137275569293</v>
      </c>
      <c r="AE258" s="77">
        <v>0.75369915301539536</v>
      </c>
      <c r="AF258" s="77">
        <v>0.55308136178688594</v>
      </c>
      <c r="AG258" s="77">
        <v>0.84121190644932708</v>
      </c>
      <c r="AH258" s="77">
        <v>0.87840443900675036</v>
      </c>
      <c r="AI258" s="77">
        <v>0.54182369699371402</v>
      </c>
      <c r="AJ258" s="77">
        <v>0.59883750897355414</v>
      </c>
      <c r="AK258" s="77">
        <v>0.61704592352100618</v>
      </c>
      <c r="AL258" s="77">
        <v>0.4</v>
      </c>
      <c r="AM258" s="76">
        <v>0.67385729585265819</v>
      </c>
      <c r="AN258" s="77">
        <v>0.7538133474832639</v>
      </c>
      <c r="AO258" s="78">
        <v>0.53862781083152012</v>
      </c>
      <c r="AP258" s="79">
        <v>0.65231267143314242</v>
      </c>
      <c r="AQ258" s="70">
        <v>1</v>
      </c>
      <c r="AR258" s="71">
        <v>0</v>
      </c>
      <c r="AS258" s="71">
        <v>0</v>
      </c>
      <c r="AT258" s="71">
        <v>0</v>
      </c>
      <c r="AU258" s="71">
        <v>1</v>
      </c>
      <c r="AV258" s="71" t="s">
        <v>3661</v>
      </c>
      <c r="AW258" s="72" t="s">
        <v>3421</v>
      </c>
    </row>
    <row r="259" spans="1:49">
      <c r="A259" s="23" t="s">
        <v>4007</v>
      </c>
      <c r="B259" s="23" t="s">
        <v>3725</v>
      </c>
      <c r="C259" s="23" t="s">
        <v>624</v>
      </c>
      <c r="D259" s="24" t="s">
        <v>2862</v>
      </c>
      <c r="E259" s="24" t="s">
        <v>2878</v>
      </c>
      <c r="F259" s="24" t="s">
        <v>2893</v>
      </c>
      <c r="G259" s="24" t="s">
        <v>2896</v>
      </c>
      <c r="H259" s="76">
        <v>0.95779974579799065</v>
      </c>
      <c r="I259" s="77">
        <v>0.35266847106924981</v>
      </c>
      <c r="J259" s="77">
        <v>0.64624559835966289</v>
      </c>
      <c r="K259" s="77">
        <v>0.56134543222200683</v>
      </c>
      <c r="L259" s="77">
        <v>0.94084105596546586</v>
      </c>
      <c r="M259" s="77">
        <v>0.75437825548910509</v>
      </c>
      <c r="N259" s="77">
        <v>0.63437151546816772</v>
      </c>
      <c r="O259" s="77" t="s">
        <v>3395</v>
      </c>
      <c r="P259" s="77">
        <v>0.49230630308478868</v>
      </c>
      <c r="Q259" s="77">
        <v>0.93668853769532112</v>
      </c>
      <c r="R259" s="77">
        <v>6.6880197680311532E-2</v>
      </c>
      <c r="S259" s="77">
        <v>0.9058823529411768</v>
      </c>
      <c r="T259" s="77">
        <v>0.7390857547838412</v>
      </c>
      <c r="U259" s="77">
        <v>0.75745494970854654</v>
      </c>
      <c r="V259" s="77">
        <v>0.72572638673515544</v>
      </c>
      <c r="W259" s="77">
        <v>0</v>
      </c>
      <c r="X259" s="77">
        <v>0.82088394751731886</v>
      </c>
      <c r="Y259" s="77">
        <v>0.21765358292531178</v>
      </c>
      <c r="Z259" s="77">
        <v>0.87428571428571433</v>
      </c>
      <c r="AA259" s="77">
        <v>0.67617083467029016</v>
      </c>
      <c r="AB259" s="77">
        <v>0.4857142857142856</v>
      </c>
      <c r="AC259" s="77">
        <v>0.4</v>
      </c>
      <c r="AD259" s="76">
        <v>0.65223793840896771</v>
      </c>
      <c r="AE259" s="77">
        <v>0.67664851244590685</v>
      </c>
      <c r="AF259" s="77">
        <v>0.50178436768781631</v>
      </c>
      <c r="AG259" s="77">
        <v>0.822484053862509</v>
      </c>
      <c r="AH259" s="77">
        <v>0.74159066822185093</v>
      </c>
      <c r="AI259" s="77">
        <v>0.41044197375865943</v>
      </c>
      <c r="AJ259" s="77">
        <v>0.545969648605513</v>
      </c>
      <c r="AK259" s="77">
        <v>0.58094256019228785</v>
      </c>
      <c r="AL259" s="77">
        <v>0.4</v>
      </c>
      <c r="AM259" s="76">
        <v>0.61022360618089699</v>
      </c>
      <c r="AN259" s="77">
        <v>0.65817223194767316</v>
      </c>
      <c r="AO259" s="78">
        <v>0.50897073626593359</v>
      </c>
      <c r="AP259" s="79">
        <v>0.59076743192392389</v>
      </c>
      <c r="AQ259" s="70">
        <v>1</v>
      </c>
      <c r="AR259" s="71">
        <v>0</v>
      </c>
      <c r="AS259" s="71">
        <v>2</v>
      </c>
      <c r="AT259" s="71">
        <v>0</v>
      </c>
      <c r="AU259" s="71">
        <v>1</v>
      </c>
      <c r="AV259" s="71" t="s">
        <v>3664</v>
      </c>
      <c r="AW259" s="72" t="s">
        <v>3421</v>
      </c>
    </row>
    <row r="260" spans="1:49">
      <c r="A260" s="23" t="s">
        <v>4008</v>
      </c>
      <c r="B260" s="23" t="s">
        <v>3725</v>
      </c>
      <c r="C260" s="23" t="s">
        <v>626</v>
      </c>
      <c r="D260" s="24" t="s">
        <v>2944</v>
      </c>
      <c r="E260" s="24" t="s">
        <v>2945</v>
      </c>
      <c r="F260" s="24" t="s">
        <v>2946</v>
      </c>
      <c r="G260" s="24" t="s">
        <v>2947</v>
      </c>
      <c r="H260" s="76">
        <v>0.56658092924267744</v>
      </c>
      <c r="I260" s="77">
        <v>0.56022167901186493</v>
      </c>
      <c r="J260" s="77">
        <v>0.260265582164877</v>
      </c>
      <c r="K260" s="77">
        <v>0.97741511304199602</v>
      </c>
      <c r="L260" s="77">
        <v>0.35012001344235416</v>
      </c>
      <c r="M260" s="77">
        <v>0.97816632193507624</v>
      </c>
      <c r="N260" s="77">
        <v>8.8555836374490382E-2</v>
      </c>
      <c r="O260" s="77" t="s">
        <v>3395</v>
      </c>
      <c r="P260" s="77">
        <v>0.44434163799318649</v>
      </c>
      <c r="Q260" s="77">
        <v>0.59622744398551575</v>
      </c>
      <c r="R260" s="77">
        <v>0.54280150256036663</v>
      </c>
      <c r="S260" s="77">
        <v>0.43529411764705916</v>
      </c>
      <c r="T260" s="77">
        <v>0.52538818375104701</v>
      </c>
      <c r="U260" s="77">
        <v>0.85757059717362338</v>
      </c>
      <c r="V260" s="77">
        <v>0.90231269427880056</v>
      </c>
      <c r="W260" s="77">
        <v>0.45943487650815917</v>
      </c>
      <c r="X260" s="77">
        <v>0.57342884119854287</v>
      </c>
      <c r="Y260" s="77">
        <v>0.92358049070792869</v>
      </c>
      <c r="Z260" s="77">
        <v>0.84231404958677691</v>
      </c>
      <c r="AA260" s="77">
        <v>0.32102879486773278</v>
      </c>
      <c r="AB260" s="77">
        <v>0.1714285714285714</v>
      </c>
      <c r="AC260" s="77">
        <v>0.68421052631578949</v>
      </c>
      <c r="AD260" s="76">
        <v>0.46235606347313979</v>
      </c>
      <c r="AE260" s="77">
        <v>0.56771978455742067</v>
      </c>
      <c r="AF260" s="77">
        <v>0.56951447327294114</v>
      </c>
      <c r="AG260" s="77">
        <v>0.48034115069905309</v>
      </c>
      <c r="AH260" s="77">
        <v>0.87994164572621192</v>
      </c>
      <c r="AI260" s="77">
        <v>0.51643185885335097</v>
      </c>
      <c r="AJ260" s="77">
        <v>0.88294727014735286</v>
      </c>
      <c r="AK260" s="77">
        <v>0.24622868314815211</v>
      </c>
      <c r="AL260" s="77">
        <v>0.68421052631578949</v>
      </c>
      <c r="AM260" s="76">
        <v>0.53319677376783392</v>
      </c>
      <c r="AN260" s="77">
        <v>0.62557155175953871</v>
      </c>
      <c r="AO260" s="78">
        <v>0.6044621598704315</v>
      </c>
      <c r="AP260" s="79">
        <v>0.5870608867824737</v>
      </c>
      <c r="AQ260" s="70">
        <v>1</v>
      </c>
      <c r="AR260" s="71">
        <v>0</v>
      </c>
      <c r="AS260" s="71">
        <v>2</v>
      </c>
      <c r="AT260" s="71">
        <v>0</v>
      </c>
      <c r="AU260" s="71">
        <v>1</v>
      </c>
      <c r="AV260" s="71" t="s">
        <v>3667</v>
      </c>
      <c r="AW260" s="72" t="s">
        <v>3419</v>
      </c>
    </row>
    <row r="261" spans="1:49">
      <c r="A261" s="23" t="s">
        <v>4009</v>
      </c>
      <c r="B261" s="23" t="s">
        <v>3725</v>
      </c>
      <c r="C261" s="23" t="s">
        <v>628</v>
      </c>
      <c r="D261" s="24" t="s">
        <v>2966</v>
      </c>
      <c r="E261" s="24" t="s">
        <v>2967</v>
      </c>
      <c r="F261" s="24" t="s">
        <v>2968</v>
      </c>
      <c r="G261" s="24" t="s">
        <v>2969</v>
      </c>
      <c r="H261" s="76">
        <v>0.79074458451361029</v>
      </c>
      <c r="I261" s="77">
        <v>0.4833031678924683</v>
      </c>
      <c r="J261" s="77">
        <v>0.94093314228643243</v>
      </c>
      <c r="K261" s="77">
        <v>0.83907899556453946</v>
      </c>
      <c r="L261" s="77">
        <v>0.30700953786535207</v>
      </c>
      <c r="M261" s="77">
        <v>1</v>
      </c>
      <c r="N261" s="77">
        <v>0.90449353071046334</v>
      </c>
      <c r="O261" s="77" t="s">
        <v>3395</v>
      </c>
      <c r="P261" s="77">
        <v>0.5</v>
      </c>
      <c r="Q261" s="77">
        <v>0.53567580482798627</v>
      </c>
      <c r="R261" s="77">
        <v>0.11222260072873418</v>
      </c>
      <c r="S261" s="77">
        <v>0.56470588235294084</v>
      </c>
      <c r="T261" s="77">
        <v>0.97700534759358293</v>
      </c>
      <c r="U261" s="77">
        <v>0.59510891980843117</v>
      </c>
      <c r="V261" s="77">
        <v>0.52938464984630929</v>
      </c>
      <c r="W261" s="77">
        <v>0.71143715618605985</v>
      </c>
      <c r="X261" s="77">
        <v>0.46058014057548413</v>
      </c>
      <c r="Y261" s="77">
        <v>0.35392376984878404</v>
      </c>
      <c r="Z261" s="77">
        <v>0.69142857142857139</v>
      </c>
      <c r="AA261" s="77">
        <v>0.49493968970127877</v>
      </c>
      <c r="AB261" s="77">
        <v>0.40601503759398494</v>
      </c>
      <c r="AC261" s="77">
        <v>0.19999999999999996</v>
      </c>
      <c r="AD261" s="76">
        <v>0.7383269648975036</v>
      </c>
      <c r="AE261" s="77">
        <v>0.71011641282807092</v>
      </c>
      <c r="AF261" s="77">
        <v>0.3239492027783602</v>
      </c>
      <c r="AG261" s="77">
        <v>0.77085561497326194</v>
      </c>
      <c r="AH261" s="77">
        <v>0.56224678482737023</v>
      </c>
      <c r="AI261" s="77">
        <v>0.58600864838077205</v>
      </c>
      <c r="AJ261" s="77">
        <v>0.52267617063867777</v>
      </c>
      <c r="AK261" s="77">
        <v>0.45047736364763186</v>
      </c>
      <c r="AL261" s="77">
        <v>0.19999999999999996</v>
      </c>
      <c r="AM261" s="76">
        <v>0.59079752683464493</v>
      </c>
      <c r="AN261" s="77">
        <v>0.63970368272713474</v>
      </c>
      <c r="AO261" s="78">
        <v>0.39105117809543649</v>
      </c>
      <c r="AP261" s="79">
        <v>0.5346134358566379</v>
      </c>
      <c r="AQ261" s="70">
        <v>1</v>
      </c>
      <c r="AR261" s="71">
        <v>0</v>
      </c>
      <c r="AS261" s="71">
        <v>0</v>
      </c>
      <c r="AT261" s="71">
        <v>0</v>
      </c>
      <c r="AU261" s="71">
        <v>1</v>
      </c>
      <c r="AV261" s="71" t="s">
        <v>3669</v>
      </c>
      <c r="AW261" s="72" t="s">
        <v>3422</v>
      </c>
    </row>
    <row r="262" spans="1:49">
      <c r="A262" s="23" t="s">
        <v>4010</v>
      </c>
      <c r="B262" s="23" t="s">
        <v>3725</v>
      </c>
      <c r="C262" s="23" t="s">
        <v>630</v>
      </c>
      <c r="D262" s="24" t="s">
        <v>2966</v>
      </c>
      <c r="E262" s="24" t="s">
        <v>2967</v>
      </c>
      <c r="F262" s="24" t="s">
        <v>2968</v>
      </c>
      <c r="G262" s="24" t="s">
        <v>2971</v>
      </c>
      <c r="H262" s="76">
        <v>0.79074458451361029</v>
      </c>
      <c r="I262" s="77">
        <v>0.48675840023880129</v>
      </c>
      <c r="J262" s="77">
        <v>0.93652380679677782</v>
      </c>
      <c r="K262" s="77">
        <v>0.7829148228219962</v>
      </c>
      <c r="L262" s="77">
        <v>0.32316831092056747</v>
      </c>
      <c r="M262" s="77">
        <v>1</v>
      </c>
      <c r="N262" s="77">
        <v>0.9266619595408685</v>
      </c>
      <c r="O262" s="77" t="s">
        <v>3395</v>
      </c>
      <c r="P262" s="77">
        <v>0.47389214395963442</v>
      </c>
      <c r="Q262" s="77">
        <v>0.59183090767529423</v>
      </c>
      <c r="R262" s="77">
        <v>1</v>
      </c>
      <c r="S262" s="77">
        <v>0.56470588235294084</v>
      </c>
      <c r="T262" s="77">
        <v>0.97700534759358293</v>
      </c>
      <c r="U262" s="77">
        <v>0.57144983204132371</v>
      </c>
      <c r="V262" s="77">
        <v>0.52938464984630929</v>
      </c>
      <c r="W262" s="77">
        <v>0.84056015281029839</v>
      </c>
      <c r="X262" s="77">
        <v>0.59410699041975024</v>
      </c>
      <c r="Y262" s="77">
        <v>0.35392376984878404</v>
      </c>
      <c r="Z262" s="77">
        <v>0.69142857142857139</v>
      </c>
      <c r="AA262" s="77">
        <v>0.49493968970127877</v>
      </c>
      <c r="AB262" s="77">
        <v>0.40601503759398494</v>
      </c>
      <c r="AC262" s="77">
        <v>0.19999999999999996</v>
      </c>
      <c r="AD262" s="76">
        <v>0.73800893051639649</v>
      </c>
      <c r="AE262" s="77">
        <v>0.70132744744861331</v>
      </c>
      <c r="AF262" s="77">
        <v>0.79591545383764717</v>
      </c>
      <c r="AG262" s="77">
        <v>0.77085561497326194</v>
      </c>
      <c r="AH262" s="77">
        <v>0.5504172409438165</v>
      </c>
      <c r="AI262" s="77">
        <v>0.71733357161502431</v>
      </c>
      <c r="AJ262" s="77">
        <v>0.52267617063867777</v>
      </c>
      <c r="AK262" s="77">
        <v>0.45047736364763186</v>
      </c>
      <c r="AL262" s="77">
        <v>0.19999999999999996</v>
      </c>
      <c r="AM262" s="76">
        <v>0.74508394393421895</v>
      </c>
      <c r="AN262" s="77">
        <v>0.67953547584403429</v>
      </c>
      <c r="AO262" s="78">
        <v>0.39105117809543649</v>
      </c>
      <c r="AP262" s="79">
        <v>0.59403241255457884</v>
      </c>
      <c r="AQ262" s="70">
        <v>1</v>
      </c>
      <c r="AR262" s="71">
        <v>0</v>
      </c>
      <c r="AS262" s="71">
        <v>0</v>
      </c>
      <c r="AT262" s="71">
        <v>0</v>
      </c>
      <c r="AU262" s="71">
        <v>1</v>
      </c>
      <c r="AV262" s="71" t="s">
        <v>3669</v>
      </c>
      <c r="AW262" s="72" t="s">
        <v>3422</v>
      </c>
    </row>
    <row r="263" spans="1:49">
      <c r="A263" s="23" t="s">
        <v>4011</v>
      </c>
      <c r="B263" s="23" t="s">
        <v>3725</v>
      </c>
      <c r="C263" s="23" t="s">
        <v>632</v>
      </c>
      <c r="D263" s="24" t="s">
        <v>2966</v>
      </c>
      <c r="E263" s="24" t="s">
        <v>2967</v>
      </c>
      <c r="F263" s="24" t="s">
        <v>2968</v>
      </c>
      <c r="G263" s="24" t="s">
        <v>2973</v>
      </c>
      <c r="H263" s="76">
        <v>0.79074458451361029</v>
      </c>
      <c r="I263" s="77">
        <v>0.50269813077638981</v>
      </c>
      <c r="J263" s="77">
        <v>0.96444735377015189</v>
      </c>
      <c r="K263" s="77">
        <v>0.95677313233706962</v>
      </c>
      <c r="L263" s="77">
        <v>0.30921146710767705</v>
      </c>
      <c r="M263" s="77">
        <v>1</v>
      </c>
      <c r="N263" s="77">
        <v>1</v>
      </c>
      <c r="O263" s="77" t="s">
        <v>3395</v>
      </c>
      <c r="P263" s="77">
        <v>0.5</v>
      </c>
      <c r="Q263" s="77">
        <v>0.49754661432777231</v>
      </c>
      <c r="R263" s="77">
        <v>0</v>
      </c>
      <c r="S263" s="77">
        <v>0.56470588235294084</v>
      </c>
      <c r="T263" s="77">
        <v>0.97700534759358293</v>
      </c>
      <c r="U263" s="77">
        <v>0.66783730573349553</v>
      </c>
      <c r="V263" s="77">
        <v>0.52938464984630929</v>
      </c>
      <c r="W263" s="77">
        <v>0.96586723317577383</v>
      </c>
      <c r="X263" s="77">
        <v>0.72960676532990543</v>
      </c>
      <c r="Y263" s="77">
        <v>0.35392376984878404</v>
      </c>
      <c r="Z263" s="77">
        <v>0.69142857142857139</v>
      </c>
      <c r="AA263" s="77">
        <v>0.49493968970127877</v>
      </c>
      <c r="AB263" s="77">
        <v>0.40601503759398494</v>
      </c>
      <c r="AC263" s="77">
        <v>0.19999999999999996</v>
      </c>
      <c r="AD263" s="76">
        <v>0.75263002302005066</v>
      </c>
      <c r="AE263" s="77">
        <v>0.75319691988894932</v>
      </c>
      <c r="AF263" s="77">
        <v>0.24877330716388615</v>
      </c>
      <c r="AG263" s="77">
        <v>0.77085561497326194</v>
      </c>
      <c r="AH263" s="77">
        <v>0.59861097778990247</v>
      </c>
      <c r="AI263" s="77">
        <v>0.84773699925283963</v>
      </c>
      <c r="AJ263" s="77">
        <v>0.52267617063867777</v>
      </c>
      <c r="AK263" s="77">
        <v>0.45047736364763186</v>
      </c>
      <c r="AL263" s="77">
        <v>0.19999999999999996</v>
      </c>
      <c r="AM263" s="76">
        <v>0.58486675002429545</v>
      </c>
      <c r="AN263" s="77">
        <v>0.73906786400533464</v>
      </c>
      <c r="AO263" s="78">
        <v>0.39105117809543649</v>
      </c>
      <c r="AP263" s="79">
        <v>0.56228840879259023</v>
      </c>
      <c r="AQ263" s="70">
        <v>1</v>
      </c>
      <c r="AR263" s="71">
        <v>0</v>
      </c>
      <c r="AS263" s="71">
        <v>0</v>
      </c>
      <c r="AT263" s="71">
        <v>0</v>
      </c>
      <c r="AU263" s="71">
        <v>0</v>
      </c>
      <c r="AV263" s="71" t="s">
        <v>3395</v>
      </c>
      <c r="AW263" s="72" t="s">
        <v>3422</v>
      </c>
    </row>
    <row r="264" spans="1:49">
      <c r="A264" s="23" t="s">
        <v>4012</v>
      </c>
      <c r="B264" s="23" t="s">
        <v>3725</v>
      </c>
      <c r="C264" s="23" t="s">
        <v>634</v>
      </c>
      <c r="D264" s="24" t="s">
        <v>2966</v>
      </c>
      <c r="E264" s="24" t="s">
        <v>2967</v>
      </c>
      <c r="F264" s="24" t="s">
        <v>2968</v>
      </c>
      <c r="G264" s="24" t="s">
        <v>2975</v>
      </c>
      <c r="H264" s="76">
        <v>0.79074458451361029</v>
      </c>
      <c r="I264" s="77">
        <v>0.22132514730065905</v>
      </c>
      <c r="J264" s="77">
        <v>0.35722108109648942</v>
      </c>
      <c r="K264" s="77">
        <v>0.78177138870261254</v>
      </c>
      <c r="L264" s="77">
        <v>0.33409665512939868</v>
      </c>
      <c r="M264" s="77">
        <v>0.4499530449935788</v>
      </c>
      <c r="N264" s="77">
        <v>0.40838845856529526</v>
      </c>
      <c r="O264" s="77" t="s">
        <v>3395</v>
      </c>
      <c r="P264" s="77">
        <v>0.49605239896996445</v>
      </c>
      <c r="Q264" s="77">
        <v>0.7012284272550281</v>
      </c>
      <c r="R264" s="77">
        <v>0.8190620023873928</v>
      </c>
      <c r="S264" s="77">
        <v>0.56470588235294084</v>
      </c>
      <c r="T264" s="77">
        <v>0.97700534759358293</v>
      </c>
      <c r="U264" s="77">
        <v>0.55360015829577192</v>
      </c>
      <c r="V264" s="77">
        <v>0.52938464984630929</v>
      </c>
      <c r="W264" s="77">
        <v>0.75978493553975612</v>
      </c>
      <c r="X264" s="77">
        <v>0.72478061171260277</v>
      </c>
      <c r="Y264" s="77">
        <v>0.35392376984878404</v>
      </c>
      <c r="Z264" s="77">
        <v>0.69142857142857139</v>
      </c>
      <c r="AA264" s="77">
        <v>0.530718610705601</v>
      </c>
      <c r="AB264" s="77">
        <v>0.40601503759398494</v>
      </c>
      <c r="AC264" s="77">
        <v>0.19999999999999996</v>
      </c>
      <c r="AD264" s="76">
        <v>0.45643027097025285</v>
      </c>
      <c r="AE264" s="77">
        <v>0.49405238927216999</v>
      </c>
      <c r="AF264" s="77">
        <v>0.76014521482121045</v>
      </c>
      <c r="AG264" s="77">
        <v>0.77085561497326194</v>
      </c>
      <c r="AH264" s="77">
        <v>0.5414924040710406</v>
      </c>
      <c r="AI264" s="77">
        <v>0.74228277362617945</v>
      </c>
      <c r="AJ264" s="77">
        <v>0.52267617063867777</v>
      </c>
      <c r="AK264" s="77">
        <v>0.46836682414979297</v>
      </c>
      <c r="AL264" s="77">
        <v>0.19999999999999996</v>
      </c>
      <c r="AM264" s="76">
        <v>0.57020929168787771</v>
      </c>
      <c r="AN264" s="77">
        <v>0.68487693089016066</v>
      </c>
      <c r="AO264" s="78">
        <v>0.3970143315961569</v>
      </c>
      <c r="AP264" s="79">
        <v>0.54395936968441672</v>
      </c>
      <c r="AQ264" s="70">
        <v>1</v>
      </c>
      <c r="AR264" s="71">
        <v>0</v>
      </c>
      <c r="AS264" s="71">
        <v>0</v>
      </c>
      <c r="AT264" s="71">
        <v>0</v>
      </c>
      <c r="AU264" s="71">
        <v>0</v>
      </c>
      <c r="AV264" s="71" t="s">
        <v>3395</v>
      </c>
      <c r="AW264" s="72" t="s">
        <v>3422</v>
      </c>
    </row>
    <row r="265" spans="1:49">
      <c r="A265" s="23" t="s">
        <v>4013</v>
      </c>
      <c r="B265" s="23" t="s">
        <v>3725</v>
      </c>
      <c r="C265" s="23" t="s">
        <v>636</v>
      </c>
      <c r="D265" s="24" t="s">
        <v>2966</v>
      </c>
      <c r="E265" s="24" t="s">
        <v>2967</v>
      </c>
      <c r="F265" s="24" t="s">
        <v>2977</v>
      </c>
      <c r="G265" s="24" t="s">
        <v>2980</v>
      </c>
      <c r="H265" s="76">
        <v>0.80432609863337801</v>
      </c>
      <c r="I265" s="77">
        <v>0.50527091883782382</v>
      </c>
      <c r="J265" s="77">
        <v>1</v>
      </c>
      <c r="K265" s="77">
        <v>0.89491251877542055</v>
      </c>
      <c r="L265" s="77">
        <v>0.30388957350815005</v>
      </c>
      <c r="M265" s="77">
        <v>1</v>
      </c>
      <c r="N265" s="77">
        <v>1</v>
      </c>
      <c r="O265" s="77" t="s">
        <v>3395</v>
      </c>
      <c r="P265" s="77">
        <v>0.5</v>
      </c>
      <c r="Q265" s="77">
        <v>0.5071147188655829</v>
      </c>
      <c r="R265" s="77">
        <v>4.6240955174908525E-2</v>
      </c>
      <c r="S265" s="77">
        <v>0.60000000000000098</v>
      </c>
      <c r="T265" s="77">
        <v>0.99698795180722888</v>
      </c>
      <c r="U265" s="77">
        <v>0.62205189937625038</v>
      </c>
      <c r="V265" s="77">
        <v>0.46614955294407756</v>
      </c>
      <c r="W265" s="77">
        <v>0.87737186323960203</v>
      </c>
      <c r="X265" s="77">
        <v>0.39465537212796498</v>
      </c>
      <c r="Y265" s="77">
        <v>0.42594746665945304</v>
      </c>
      <c r="Z265" s="77">
        <v>0.3828571428571429</v>
      </c>
      <c r="AA265" s="77">
        <v>0.49493968970127888</v>
      </c>
      <c r="AB265" s="77">
        <v>0.40601503759398494</v>
      </c>
      <c r="AC265" s="77">
        <v>0.19999999999999996</v>
      </c>
      <c r="AD265" s="76">
        <v>0.76986567249040061</v>
      </c>
      <c r="AE265" s="77">
        <v>0.73976041845671414</v>
      </c>
      <c r="AF265" s="77">
        <v>0.27667783702024573</v>
      </c>
      <c r="AG265" s="77">
        <v>0.79849397590361493</v>
      </c>
      <c r="AH265" s="77">
        <v>0.54410072616016403</v>
      </c>
      <c r="AI265" s="77">
        <v>0.63601361768378351</v>
      </c>
      <c r="AJ265" s="77">
        <v>0.40440230475829797</v>
      </c>
      <c r="AK265" s="77">
        <v>0.45047736364763191</v>
      </c>
      <c r="AL265" s="77">
        <v>0.19999999999999996</v>
      </c>
      <c r="AM265" s="76">
        <v>0.59543464265578683</v>
      </c>
      <c r="AN265" s="77">
        <v>0.65953610658252082</v>
      </c>
      <c r="AO265" s="78">
        <v>0.35162655613530996</v>
      </c>
      <c r="AP265" s="79">
        <v>0.52620327346561802</v>
      </c>
      <c r="AQ265" s="70">
        <v>1</v>
      </c>
      <c r="AR265" s="71">
        <v>0</v>
      </c>
      <c r="AS265" s="71">
        <v>0</v>
      </c>
      <c r="AT265" s="71">
        <v>0</v>
      </c>
      <c r="AU265" s="71">
        <v>1</v>
      </c>
      <c r="AV265" s="71" t="s">
        <v>3670</v>
      </c>
      <c r="AW265" s="72" t="s">
        <v>3422</v>
      </c>
    </row>
    <row r="266" spans="1:49">
      <c r="A266" s="23" t="s">
        <v>4014</v>
      </c>
      <c r="B266" s="23" t="s">
        <v>3725</v>
      </c>
      <c r="C266" s="23" t="s">
        <v>638</v>
      </c>
      <c r="D266" s="24" t="s">
        <v>2966</v>
      </c>
      <c r="E266" s="24" t="s">
        <v>2967</v>
      </c>
      <c r="F266" s="24" t="s">
        <v>2977</v>
      </c>
      <c r="G266" s="24" t="s">
        <v>2982</v>
      </c>
      <c r="H266" s="76">
        <v>0.80432609863337801</v>
      </c>
      <c r="I266" s="77">
        <v>0.50527091883782382</v>
      </c>
      <c r="J266" s="77">
        <v>1</v>
      </c>
      <c r="K266" s="77">
        <v>0.89491251877542055</v>
      </c>
      <c r="L266" s="77">
        <v>0.30099996482552976</v>
      </c>
      <c r="M266" s="77">
        <v>1</v>
      </c>
      <c r="N266" s="77">
        <v>1</v>
      </c>
      <c r="O266" s="77" t="s">
        <v>3395</v>
      </c>
      <c r="P266" s="77">
        <v>0.5</v>
      </c>
      <c r="Q266" s="77">
        <v>0.48282630029440626</v>
      </c>
      <c r="R266" s="77">
        <v>5.282356137511602E-2</v>
      </c>
      <c r="S266" s="77">
        <v>0.60000000000000098</v>
      </c>
      <c r="T266" s="77">
        <v>0.99698795180722888</v>
      </c>
      <c r="U266" s="77">
        <v>0.61089574004667979</v>
      </c>
      <c r="V266" s="77">
        <v>0.46614955294407756</v>
      </c>
      <c r="W266" s="77">
        <v>0.96000539015797248</v>
      </c>
      <c r="X266" s="77">
        <v>0.6727741109898393</v>
      </c>
      <c r="Y266" s="77">
        <v>0.42594746665945304</v>
      </c>
      <c r="Z266" s="77">
        <v>0.3828571428571429</v>
      </c>
      <c r="AA266" s="77">
        <v>0.49493968970127888</v>
      </c>
      <c r="AB266" s="77">
        <v>0.40601503759398494</v>
      </c>
      <c r="AC266" s="77">
        <v>0.19999999999999996</v>
      </c>
      <c r="AD266" s="76">
        <v>0.76986567249040061</v>
      </c>
      <c r="AE266" s="77">
        <v>0.7391824967201901</v>
      </c>
      <c r="AF266" s="77">
        <v>0.26782493083476117</v>
      </c>
      <c r="AG266" s="77">
        <v>0.79849397590361493</v>
      </c>
      <c r="AH266" s="77">
        <v>0.53852264649537873</v>
      </c>
      <c r="AI266" s="77">
        <v>0.81638975057390595</v>
      </c>
      <c r="AJ266" s="77">
        <v>0.40440230475829797</v>
      </c>
      <c r="AK266" s="77">
        <v>0.45047736364763191</v>
      </c>
      <c r="AL266" s="77">
        <v>0.19999999999999996</v>
      </c>
      <c r="AM266" s="76">
        <v>0.59229103334845068</v>
      </c>
      <c r="AN266" s="77">
        <v>0.71780212432429991</v>
      </c>
      <c r="AO266" s="78">
        <v>0.35162655613530996</v>
      </c>
      <c r="AP266" s="79">
        <v>0.54231841858076613</v>
      </c>
      <c r="AQ266" s="70">
        <v>1</v>
      </c>
      <c r="AR266" s="71">
        <v>0</v>
      </c>
      <c r="AS266" s="71">
        <v>0</v>
      </c>
      <c r="AT266" s="71">
        <v>0</v>
      </c>
      <c r="AU266" s="71">
        <v>1</v>
      </c>
      <c r="AV266" s="71" t="s">
        <v>3671</v>
      </c>
      <c r="AW266" s="72" t="s">
        <v>3422</v>
      </c>
    </row>
    <row r="267" spans="1:49">
      <c r="A267" s="23" t="s">
        <v>4015</v>
      </c>
      <c r="B267" s="23" t="s">
        <v>3725</v>
      </c>
      <c r="C267" s="23" t="s">
        <v>641</v>
      </c>
      <c r="D267" s="24" t="s">
        <v>2966</v>
      </c>
      <c r="E267" s="24" t="s">
        <v>2984</v>
      </c>
      <c r="F267" s="24" t="s">
        <v>2990</v>
      </c>
      <c r="G267" s="24" t="s">
        <v>2991</v>
      </c>
      <c r="H267" s="76">
        <v>0.74521834778218632</v>
      </c>
      <c r="I267" s="77">
        <v>0.50527091883782382</v>
      </c>
      <c r="J267" s="77">
        <v>1</v>
      </c>
      <c r="K267" s="77">
        <v>0.89434191916114258</v>
      </c>
      <c r="L267" s="77">
        <v>0.48619384186408271</v>
      </c>
      <c r="M267" s="77">
        <v>1</v>
      </c>
      <c r="N267" s="77">
        <v>1</v>
      </c>
      <c r="O267" s="77" t="s">
        <v>3395</v>
      </c>
      <c r="P267" s="77">
        <v>0.5</v>
      </c>
      <c r="Q267" s="77">
        <v>0.5</v>
      </c>
      <c r="R267" s="77">
        <v>2.8549980804987829E-2</v>
      </c>
      <c r="S267" s="77">
        <v>0.5529411764705886</v>
      </c>
      <c r="T267" s="77">
        <v>1</v>
      </c>
      <c r="U267" s="77">
        <v>0.78918722605342617</v>
      </c>
      <c r="V267" s="77">
        <v>0.53186928138073919</v>
      </c>
      <c r="W267" s="77">
        <v>0.91262352680649794</v>
      </c>
      <c r="X267" s="77">
        <v>0.46522010755577392</v>
      </c>
      <c r="Y267" s="77">
        <v>0.43575350988719669</v>
      </c>
      <c r="Z267" s="77">
        <v>0.54285714285714293</v>
      </c>
      <c r="AA267" s="77">
        <v>0.53324497474182597</v>
      </c>
      <c r="AB267" s="77">
        <v>0.40601503759398494</v>
      </c>
      <c r="AC267" s="77">
        <v>0.19999999999999996</v>
      </c>
      <c r="AD267" s="76">
        <v>0.75016308887333671</v>
      </c>
      <c r="AE267" s="77">
        <v>0.776107152205045</v>
      </c>
      <c r="AF267" s="77">
        <v>0.26427499040249391</v>
      </c>
      <c r="AG267" s="77">
        <v>0.77647058823529425</v>
      </c>
      <c r="AH267" s="77">
        <v>0.66052825371708268</v>
      </c>
      <c r="AI267" s="77">
        <v>0.68892181718113599</v>
      </c>
      <c r="AJ267" s="77">
        <v>0.48930532637216984</v>
      </c>
      <c r="AK267" s="77">
        <v>0.46963000616790546</v>
      </c>
      <c r="AL267" s="77">
        <v>0.19999999999999996</v>
      </c>
      <c r="AM267" s="76">
        <v>0.59684841049362525</v>
      </c>
      <c r="AN267" s="77">
        <v>0.70864021971117097</v>
      </c>
      <c r="AO267" s="78">
        <v>0.38631177751335843</v>
      </c>
      <c r="AP267" s="79">
        <v>0.55531265737076163</v>
      </c>
      <c r="AQ267" s="70">
        <v>1</v>
      </c>
      <c r="AR267" s="71">
        <v>0</v>
      </c>
      <c r="AS267" s="71">
        <v>0</v>
      </c>
      <c r="AT267" s="71">
        <v>0</v>
      </c>
      <c r="AU267" s="71">
        <v>1</v>
      </c>
      <c r="AV267" s="71" t="s">
        <v>3672</v>
      </c>
      <c r="AW267" s="72" t="s">
        <v>3422</v>
      </c>
    </row>
    <row r="268" spans="1:49">
      <c r="A268" s="23" t="s">
        <v>4016</v>
      </c>
      <c r="B268" s="23" t="s">
        <v>3725</v>
      </c>
      <c r="C268" s="23" t="s">
        <v>643</v>
      </c>
      <c r="D268" s="24" t="s">
        <v>2966</v>
      </c>
      <c r="E268" s="24" t="s">
        <v>2984</v>
      </c>
      <c r="F268" s="24" t="s">
        <v>2990</v>
      </c>
      <c r="G268" s="24" t="s">
        <v>2993</v>
      </c>
      <c r="H268" s="76">
        <v>0.74521834778218632</v>
      </c>
      <c r="I268" s="77">
        <v>0.46876301913317669</v>
      </c>
      <c r="J268" s="77">
        <v>0.71385822548502054</v>
      </c>
      <c r="K268" s="77">
        <v>0.89434191916114258</v>
      </c>
      <c r="L268" s="77">
        <v>0.47056353182702521</v>
      </c>
      <c r="M268" s="77">
        <v>1</v>
      </c>
      <c r="N268" s="77">
        <v>1</v>
      </c>
      <c r="O268" s="77" t="s">
        <v>3395</v>
      </c>
      <c r="P268" s="77">
        <v>0.5</v>
      </c>
      <c r="Q268" s="77">
        <v>0.50498451180325787</v>
      </c>
      <c r="R268" s="77">
        <v>8.3959784858521798E-3</v>
      </c>
      <c r="S268" s="77">
        <v>0.5529411764705886</v>
      </c>
      <c r="T268" s="77">
        <v>1</v>
      </c>
      <c r="U268" s="77">
        <v>0.73197229829242394</v>
      </c>
      <c r="V268" s="77">
        <v>0.53186928138073919</v>
      </c>
      <c r="W268" s="77">
        <v>0.87867807612908067</v>
      </c>
      <c r="X268" s="77">
        <v>0.46522010755577392</v>
      </c>
      <c r="Y268" s="77">
        <v>0.43575350988719669</v>
      </c>
      <c r="Z268" s="77">
        <v>0.54285714285714293</v>
      </c>
      <c r="AA268" s="77">
        <v>0.53324497474182597</v>
      </c>
      <c r="AB268" s="77">
        <v>0.40601503759398494</v>
      </c>
      <c r="AC268" s="77">
        <v>0.19999999999999996</v>
      </c>
      <c r="AD268" s="76">
        <v>0.64261319746679446</v>
      </c>
      <c r="AE268" s="77">
        <v>0.77298109019763361</v>
      </c>
      <c r="AF268" s="77">
        <v>0.25669024514455502</v>
      </c>
      <c r="AG268" s="77">
        <v>0.77647058823529425</v>
      </c>
      <c r="AH268" s="77">
        <v>0.63192078983658151</v>
      </c>
      <c r="AI268" s="77">
        <v>0.67194909184242735</v>
      </c>
      <c r="AJ268" s="77">
        <v>0.48930532637216984</v>
      </c>
      <c r="AK268" s="77">
        <v>0.46963000616790546</v>
      </c>
      <c r="AL268" s="77">
        <v>0.19999999999999996</v>
      </c>
      <c r="AM268" s="76">
        <v>0.55742817760299435</v>
      </c>
      <c r="AN268" s="77">
        <v>0.6934468233047677</v>
      </c>
      <c r="AO268" s="78">
        <v>0.38631177751335843</v>
      </c>
      <c r="AP268" s="79">
        <v>0.53813153747545694</v>
      </c>
      <c r="AQ268" s="70">
        <v>1</v>
      </c>
      <c r="AR268" s="71">
        <v>0</v>
      </c>
      <c r="AS268" s="71">
        <v>0</v>
      </c>
      <c r="AT268" s="71">
        <v>0</v>
      </c>
      <c r="AU268" s="71">
        <v>1</v>
      </c>
      <c r="AV268" s="71" t="s">
        <v>3672</v>
      </c>
      <c r="AW268" s="72" t="s">
        <v>3422</v>
      </c>
    </row>
    <row r="269" spans="1:49">
      <c r="A269" s="23" t="s">
        <v>4017</v>
      </c>
      <c r="B269" s="23" t="s">
        <v>3725</v>
      </c>
      <c r="C269" s="23" t="s">
        <v>645</v>
      </c>
      <c r="D269" s="24" t="s">
        <v>2966</v>
      </c>
      <c r="E269" s="24" t="s">
        <v>2984</v>
      </c>
      <c r="F269" s="24" t="s">
        <v>2990</v>
      </c>
      <c r="G269" s="24" t="s">
        <v>2995</v>
      </c>
      <c r="H269" s="76">
        <v>0.74521834778218632</v>
      </c>
      <c r="I269" s="77">
        <v>0.48133196503042619</v>
      </c>
      <c r="J269" s="77">
        <v>0.92214495548699982</v>
      </c>
      <c r="K269" s="77">
        <v>0.89434191916114258</v>
      </c>
      <c r="L269" s="77">
        <v>0.4905536617638861</v>
      </c>
      <c r="M269" s="77">
        <v>1</v>
      </c>
      <c r="N269" s="77">
        <v>0.89629314976503016</v>
      </c>
      <c r="O269" s="77" t="s">
        <v>3395</v>
      </c>
      <c r="P269" s="77">
        <v>0.47798009528969099</v>
      </c>
      <c r="Q269" s="77">
        <v>0.55011955005559798</v>
      </c>
      <c r="R269" s="77">
        <v>8.3271106541214071E-2</v>
      </c>
      <c r="S269" s="77">
        <v>0.5529411764705886</v>
      </c>
      <c r="T269" s="77">
        <v>1</v>
      </c>
      <c r="U269" s="77">
        <v>0.6149667704766526</v>
      </c>
      <c r="V269" s="77">
        <v>0.53186928138073919</v>
      </c>
      <c r="W269" s="77">
        <v>0.89170247521191703</v>
      </c>
      <c r="X269" s="77">
        <v>0.46522010755577392</v>
      </c>
      <c r="Y269" s="77">
        <v>0.43575350988719669</v>
      </c>
      <c r="Z269" s="77">
        <v>0.54285714285714293</v>
      </c>
      <c r="AA269" s="77">
        <v>0.53324497474182597</v>
      </c>
      <c r="AB269" s="77">
        <v>0.40601503759398494</v>
      </c>
      <c r="AC269" s="77">
        <v>0.19999999999999996</v>
      </c>
      <c r="AD269" s="76">
        <v>0.71623175609987078</v>
      </c>
      <c r="AE269" s="77">
        <v>0.75183376519594991</v>
      </c>
      <c r="AF269" s="77">
        <v>0.31669532829840602</v>
      </c>
      <c r="AG269" s="77">
        <v>0.77647058823529425</v>
      </c>
      <c r="AH269" s="77">
        <v>0.57341802592869584</v>
      </c>
      <c r="AI269" s="77">
        <v>0.67846129138384548</v>
      </c>
      <c r="AJ269" s="77">
        <v>0.48930532637216984</v>
      </c>
      <c r="AK269" s="77">
        <v>0.46963000616790546</v>
      </c>
      <c r="AL269" s="77">
        <v>0.19999999999999996</v>
      </c>
      <c r="AM269" s="76">
        <v>0.59492028319807555</v>
      </c>
      <c r="AN269" s="77">
        <v>0.67611663518261178</v>
      </c>
      <c r="AO269" s="78">
        <v>0.38631177751335843</v>
      </c>
      <c r="AP269" s="79">
        <v>0.54503315202337554</v>
      </c>
      <c r="AQ269" s="70">
        <v>1</v>
      </c>
      <c r="AR269" s="71">
        <v>0</v>
      </c>
      <c r="AS269" s="71">
        <v>0</v>
      </c>
      <c r="AT269" s="71">
        <v>0</v>
      </c>
      <c r="AU269" s="71">
        <v>1</v>
      </c>
      <c r="AV269" s="71" t="s">
        <v>3672</v>
      </c>
      <c r="AW269" s="72" t="s">
        <v>3422</v>
      </c>
    </row>
    <row r="270" spans="1:49">
      <c r="A270" s="23" t="s">
        <v>4018</v>
      </c>
      <c r="B270" s="23" t="s">
        <v>3725</v>
      </c>
      <c r="C270" s="23" t="s">
        <v>647</v>
      </c>
      <c r="D270" s="24" t="s">
        <v>2966</v>
      </c>
      <c r="E270" s="24" t="s">
        <v>2984</v>
      </c>
      <c r="F270" s="24" t="s">
        <v>2990</v>
      </c>
      <c r="G270" s="24" t="s">
        <v>2997</v>
      </c>
      <c r="H270" s="76">
        <v>0.74521834778218632</v>
      </c>
      <c r="I270" s="77">
        <v>0.39169592464208458</v>
      </c>
      <c r="J270" s="77">
        <v>0.75163023457140843</v>
      </c>
      <c r="K270" s="77">
        <v>0.83468410989346098</v>
      </c>
      <c r="L270" s="77">
        <v>0.47011637081166074</v>
      </c>
      <c r="M270" s="77">
        <v>1</v>
      </c>
      <c r="N270" s="77">
        <v>1</v>
      </c>
      <c r="O270" s="77" t="s">
        <v>3395</v>
      </c>
      <c r="P270" s="77">
        <v>0.5</v>
      </c>
      <c r="Q270" s="77">
        <v>0.52448442184534028</v>
      </c>
      <c r="R270" s="77">
        <v>7.4924116000535612E-2</v>
      </c>
      <c r="S270" s="77">
        <v>0.5529411764705886</v>
      </c>
      <c r="T270" s="77">
        <v>1</v>
      </c>
      <c r="U270" s="77">
        <v>0.57596382576509819</v>
      </c>
      <c r="V270" s="77">
        <v>0.53186928138073919</v>
      </c>
      <c r="W270" s="77">
        <v>0.86991108035657616</v>
      </c>
      <c r="X270" s="77">
        <v>0.45442454904126628</v>
      </c>
      <c r="Y270" s="77">
        <v>0.43575350988719669</v>
      </c>
      <c r="Z270" s="77">
        <v>0.54285714285714293</v>
      </c>
      <c r="AA270" s="77">
        <v>0.53324497474182597</v>
      </c>
      <c r="AB270" s="77">
        <v>0.40601503759398494</v>
      </c>
      <c r="AC270" s="77">
        <v>0.19999999999999996</v>
      </c>
      <c r="AD270" s="76">
        <v>0.62951483566522637</v>
      </c>
      <c r="AE270" s="77">
        <v>0.76096009614102433</v>
      </c>
      <c r="AF270" s="77">
        <v>0.29970426892293794</v>
      </c>
      <c r="AG270" s="77">
        <v>0.77647058823529425</v>
      </c>
      <c r="AH270" s="77">
        <v>0.55391655357291869</v>
      </c>
      <c r="AI270" s="77">
        <v>0.66216781469892116</v>
      </c>
      <c r="AJ270" s="77">
        <v>0.48930532637216984</v>
      </c>
      <c r="AK270" s="77">
        <v>0.46963000616790546</v>
      </c>
      <c r="AL270" s="77">
        <v>0.19999999999999996</v>
      </c>
      <c r="AM270" s="76">
        <v>0.56339306690972946</v>
      </c>
      <c r="AN270" s="77">
        <v>0.66418498550237803</v>
      </c>
      <c r="AO270" s="78">
        <v>0.38631177751335843</v>
      </c>
      <c r="AP270" s="79">
        <v>0.53139312269871897</v>
      </c>
      <c r="AQ270" s="70">
        <v>1</v>
      </c>
      <c r="AR270" s="71">
        <v>0</v>
      </c>
      <c r="AS270" s="71">
        <v>0</v>
      </c>
      <c r="AT270" s="71">
        <v>0</v>
      </c>
      <c r="AU270" s="71">
        <v>1</v>
      </c>
      <c r="AV270" s="71" t="s">
        <v>3672</v>
      </c>
      <c r="AW270" s="72" t="s">
        <v>3422</v>
      </c>
    </row>
    <row r="271" spans="1:49">
      <c r="A271" s="23" t="s">
        <v>4019</v>
      </c>
      <c r="B271" s="23" t="s">
        <v>3725</v>
      </c>
      <c r="C271" s="23" t="s">
        <v>649</v>
      </c>
      <c r="D271" s="24" t="s">
        <v>2966</v>
      </c>
      <c r="E271" s="24" t="s">
        <v>2984</v>
      </c>
      <c r="F271" s="24" t="s">
        <v>2990</v>
      </c>
      <c r="G271" s="24" t="s">
        <v>2999</v>
      </c>
      <c r="H271" s="76">
        <v>0.74521834778218632</v>
      </c>
      <c r="I271" s="77">
        <v>0.22426486601937451</v>
      </c>
      <c r="J271" s="77">
        <v>0.64744156497198802</v>
      </c>
      <c r="K271" s="77">
        <v>0.83468410989346098</v>
      </c>
      <c r="L271" s="77">
        <v>0.49506931050237712</v>
      </c>
      <c r="M271" s="77">
        <v>0.86202376963983218</v>
      </c>
      <c r="N271" s="77">
        <v>0.53721110624738255</v>
      </c>
      <c r="O271" s="77" t="s">
        <v>3395</v>
      </c>
      <c r="P271" s="77">
        <v>0.32189791464045603</v>
      </c>
      <c r="Q271" s="77">
        <v>0.58912574406507168</v>
      </c>
      <c r="R271" s="77">
        <v>0.45581020105915027</v>
      </c>
      <c r="S271" s="77">
        <v>0.5529411764705886</v>
      </c>
      <c r="T271" s="77">
        <v>1</v>
      </c>
      <c r="U271" s="77">
        <v>0.57853595912028088</v>
      </c>
      <c r="V271" s="77">
        <v>0.53186928138073919</v>
      </c>
      <c r="W271" s="77">
        <v>0.87246517570014404</v>
      </c>
      <c r="X271" s="77">
        <v>0.45442454904126628</v>
      </c>
      <c r="Y271" s="77">
        <v>0.43575350988719669</v>
      </c>
      <c r="Z271" s="77">
        <v>0.54285714285714293</v>
      </c>
      <c r="AA271" s="77">
        <v>0.53324497474182597</v>
      </c>
      <c r="AB271" s="77">
        <v>0.40601503759398494</v>
      </c>
      <c r="AC271" s="77">
        <v>0.19999999999999996</v>
      </c>
      <c r="AD271" s="76">
        <v>0.5389749262578496</v>
      </c>
      <c r="AE271" s="77">
        <v>0.61017724218470182</v>
      </c>
      <c r="AF271" s="77">
        <v>0.52246797256211097</v>
      </c>
      <c r="AG271" s="77">
        <v>0.77647058823529425</v>
      </c>
      <c r="AH271" s="77">
        <v>0.55520262025051004</v>
      </c>
      <c r="AI271" s="77">
        <v>0.66344486237070521</v>
      </c>
      <c r="AJ271" s="77">
        <v>0.48930532637216984</v>
      </c>
      <c r="AK271" s="77">
        <v>0.46963000616790546</v>
      </c>
      <c r="AL271" s="77">
        <v>0.19999999999999996</v>
      </c>
      <c r="AM271" s="76">
        <v>0.55720671366822083</v>
      </c>
      <c r="AN271" s="77">
        <v>0.66503935695216987</v>
      </c>
      <c r="AO271" s="78">
        <v>0.38631177751335843</v>
      </c>
      <c r="AP271" s="79">
        <v>0.52965250566940636</v>
      </c>
      <c r="AQ271" s="70">
        <v>1</v>
      </c>
      <c r="AR271" s="71">
        <v>0</v>
      </c>
      <c r="AS271" s="71">
        <v>0</v>
      </c>
      <c r="AT271" s="71">
        <v>0</v>
      </c>
      <c r="AU271" s="71">
        <v>1</v>
      </c>
      <c r="AV271" s="71" t="s">
        <v>3672</v>
      </c>
      <c r="AW271" s="72" t="s">
        <v>3422</v>
      </c>
    </row>
    <row r="272" spans="1:49">
      <c r="A272" s="23" t="s">
        <v>4020</v>
      </c>
      <c r="B272" s="23" t="s">
        <v>3725</v>
      </c>
      <c r="C272" s="23" t="s">
        <v>651</v>
      </c>
      <c r="D272" s="24" t="s">
        <v>2966</v>
      </c>
      <c r="E272" s="24" t="s">
        <v>2984</v>
      </c>
      <c r="F272" s="24" t="s">
        <v>3001</v>
      </c>
      <c r="G272" s="24" t="s">
        <v>3002</v>
      </c>
      <c r="H272" s="76">
        <v>0.79490040265901385</v>
      </c>
      <c r="I272" s="77">
        <v>0.26011981974332304</v>
      </c>
      <c r="J272" s="77">
        <v>0.45593581407854095</v>
      </c>
      <c r="K272" s="77">
        <v>0.93018614727994209</v>
      </c>
      <c r="L272" s="77">
        <v>0.48668165388084383</v>
      </c>
      <c r="M272" s="77">
        <v>1</v>
      </c>
      <c r="N272" s="77">
        <v>0.50371758908363318</v>
      </c>
      <c r="O272" s="77" t="s">
        <v>3395</v>
      </c>
      <c r="P272" s="77">
        <v>0.43159555759304008</v>
      </c>
      <c r="Q272" s="77">
        <v>0.65176099875299243</v>
      </c>
      <c r="R272" s="77">
        <v>0.2205687701482531</v>
      </c>
      <c r="S272" s="77">
        <v>0.58823529411764708</v>
      </c>
      <c r="T272" s="77">
        <v>1</v>
      </c>
      <c r="U272" s="77">
        <v>0.59915165904306711</v>
      </c>
      <c r="V272" s="77">
        <v>0.55639703661672768</v>
      </c>
      <c r="W272" s="77">
        <v>0.94987110881282588</v>
      </c>
      <c r="X272" s="77">
        <v>0.49796445742829487</v>
      </c>
      <c r="Y272" s="77">
        <v>0.37793166878567375</v>
      </c>
      <c r="Z272" s="77">
        <v>0.67999999999999994</v>
      </c>
      <c r="AA272" s="77">
        <v>0.53324497474182597</v>
      </c>
      <c r="AB272" s="77">
        <v>0.40601503759398494</v>
      </c>
      <c r="AC272" s="77">
        <v>0.19999999999999996</v>
      </c>
      <c r="AD272" s="76">
        <v>0.50365201216029265</v>
      </c>
      <c r="AE272" s="77">
        <v>0.67043618956749174</v>
      </c>
      <c r="AF272" s="77">
        <v>0.43616488445062274</v>
      </c>
      <c r="AG272" s="77">
        <v>0.79411764705882359</v>
      </c>
      <c r="AH272" s="77">
        <v>0.57777434782989734</v>
      </c>
      <c r="AI272" s="77">
        <v>0.72391778312056032</v>
      </c>
      <c r="AJ272" s="77">
        <v>0.52896583439283684</v>
      </c>
      <c r="AK272" s="77">
        <v>0.46963000616790546</v>
      </c>
      <c r="AL272" s="77">
        <v>0.19999999999999996</v>
      </c>
      <c r="AM272" s="76">
        <v>0.53675102872613578</v>
      </c>
      <c r="AN272" s="77">
        <v>0.69860325933642697</v>
      </c>
      <c r="AO272" s="78">
        <v>0.39953194685358073</v>
      </c>
      <c r="AP272" s="79">
        <v>0.53803635888460288</v>
      </c>
      <c r="AQ272" s="70">
        <v>1</v>
      </c>
      <c r="AR272" s="71">
        <v>0</v>
      </c>
      <c r="AS272" s="71">
        <v>0</v>
      </c>
      <c r="AT272" s="71">
        <v>0</v>
      </c>
      <c r="AU272" s="71">
        <v>1</v>
      </c>
      <c r="AV272" s="71" t="s">
        <v>3673</v>
      </c>
      <c r="AW272" s="72" t="s">
        <v>3422</v>
      </c>
    </row>
    <row r="273" spans="1:49">
      <c r="A273" s="23" t="s">
        <v>4021</v>
      </c>
      <c r="B273" s="23" t="s">
        <v>3725</v>
      </c>
      <c r="C273" s="23" t="s">
        <v>653</v>
      </c>
      <c r="D273" s="24" t="s">
        <v>2966</v>
      </c>
      <c r="E273" s="24" t="s">
        <v>2984</v>
      </c>
      <c r="F273" s="24" t="s">
        <v>3001</v>
      </c>
      <c r="G273" s="24" t="s">
        <v>3004</v>
      </c>
      <c r="H273" s="76">
        <v>0.79490040265901385</v>
      </c>
      <c r="I273" s="77">
        <v>0.50527091883782382</v>
      </c>
      <c r="J273" s="77">
        <v>0.74545213473233685</v>
      </c>
      <c r="K273" s="77">
        <v>0.84503607494668764</v>
      </c>
      <c r="L273" s="77">
        <v>0.4811124666894866</v>
      </c>
      <c r="M273" s="77">
        <v>1</v>
      </c>
      <c r="N273" s="77">
        <v>1</v>
      </c>
      <c r="O273" s="77" t="s">
        <v>3395</v>
      </c>
      <c r="P273" s="77">
        <v>0.5</v>
      </c>
      <c r="Q273" s="77">
        <v>0.5</v>
      </c>
      <c r="R273" s="77">
        <v>2.9593443912983602E-2</v>
      </c>
      <c r="S273" s="77">
        <v>0.58823529411764708</v>
      </c>
      <c r="T273" s="77">
        <v>1</v>
      </c>
      <c r="U273" s="77">
        <v>0.55821519523491414</v>
      </c>
      <c r="V273" s="77">
        <v>0.55639703661672768</v>
      </c>
      <c r="W273" s="77">
        <v>0.97150841329418014</v>
      </c>
      <c r="X273" s="77">
        <v>0.11206652076167201</v>
      </c>
      <c r="Y273" s="77">
        <v>0.37793166878567375</v>
      </c>
      <c r="Z273" s="77">
        <v>0.67999999999999994</v>
      </c>
      <c r="AA273" s="77">
        <v>0.53324497474182597</v>
      </c>
      <c r="AB273" s="77">
        <v>0.40601503759398494</v>
      </c>
      <c r="AC273" s="77">
        <v>0.19999999999999996</v>
      </c>
      <c r="AD273" s="76">
        <v>0.68187448540972484</v>
      </c>
      <c r="AE273" s="77">
        <v>0.7652297083272348</v>
      </c>
      <c r="AF273" s="77">
        <v>0.26479672195649179</v>
      </c>
      <c r="AG273" s="77">
        <v>0.79411764705882359</v>
      </c>
      <c r="AH273" s="77">
        <v>0.55730611592582091</v>
      </c>
      <c r="AI273" s="77">
        <v>0.54178746702792613</v>
      </c>
      <c r="AJ273" s="77">
        <v>0.52896583439283684</v>
      </c>
      <c r="AK273" s="77">
        <v>0.46963000616790546</v>
      </c>
      <c r="AL273" s="77">
        <v>0.19999999999999996</v>
      </c>
      <c r="AM273" s="76">
        <v>0.57063363856448379</v>
      </c>
      <c r="AN273" s="77">
        <v>0.63107041000419017</v>
      </c>
      <c r="AO273" s="78">
        <v>0.39953194685358073</v>
      </c>
      <c r="AP273" s="79">
        <v>0.52887122554162147</v>
      </c>
      <c r="AQ273" s="70">
        <v>1</v>
      </c>
      <c r="AR273" s="71">
        <v>0</v>
      </c>
      <c r="AS273" s="71">
        <v>0</v>
      </c>
      <c r="AT273" s="71">
        <v>0</v>
      </c>
      <c r="AU273" s="71">
        <v>1</v>
      </c>
      <c r="AV273" s="71" t="s">
        <v>3673</v>
      </c>
      <c r="AW273" s="72" t="s">
        <v>3422</v>
      </c>
    </row>
    <row r="274" spans="1:49">
      <c r="A274" s="23" t="s">
        <v>4022</v>
      </c>
      <c r="B274" s="23" t="s">
        <v>3725</v>
      </c>
      <c r="C274" s="23" t="s">
        <v>655</v>
      </c>
      <c r="D274" s="24" t="s">
        <v>2966</v>
      </c>
      <c r="E274" s="24" t="s">
        <v>2984</v>
      </c>
      <c r="F274" s="24" t="s">
        <v>3001</v>
      </c>
      <c r="G274" s="24" t="s">
        <v>3006</v>
      </c>
      <c r="H274" s="76">
        <v>0.79490040265901385</v>
      </c>
      <c r="I274" s="77">
        <v>0.40284981236229211</v>
      </c>
      <c r="J274" s="77">
        <v>0.83733075909608745</v>
      </c>
      <c r="K274" s="77">
        <v>0.74012972469993477</v>
      </c>
      <c r="L274" s="77">
        <v>0.47159335719574336</v>
      </c>
      <c r="M274" s="77">
        <v>0.87999877559432627</v>
      </c>
      <c r="N274" s="77">
        <v>0.69600856809674183</v>
      </c>
      <c r="O274" s="77" t="s">
        <v>3395</v>
      </c>
      <c r="P274" s="77">
        <v>0.43019855720304878</v>
      </c>
      <c r="Q274" s="77">
        <v>0.64514642533059352</v>
      </c>
      <c r="R274" s="77">
        <v>0.86575433963264847</v>
      </c>
      <c r="S274" s="77">
        <v>0.58823529411764708</v>
      </c>
      <c r="T274" s="77">
        <v>1</v>
      </c>
      <c r="U274" s="77">
        <v>0.5823940698951634</v>
      </c>
      <c r="V274" s="77">
        <v>0.55639703661672768</v>
      </c>
      <c r="W274" s="77">
        <v>0.87639340975800872</v>
      </c>
      <c r="X274" s="77">
        <v>7.6315420023007507E-2</v>
      </c>
      <c r="Y274" s="77">
        <v>0.37793166878567375</v>
      </c>
      <c r="Z274" s="77">
        <v>0.67999999999999994</v>
      </c>
      <c r="AA274" s="77">
        <v>0.53324497474182597</v>
      </c>
      <c r="AB274" s="77">
        <v>0.40601503759398494</v>
      </c>
      <c r="AC274" s="77">
        <v>0.19999999999999996</v>
      </c>
      <c r="AD274" s="76">
        <v>0.67836032470579788</v>
      </c>
      <c r="AE274" s="77">
        <v>0.643585796557959</v>
      </c>
      <c r="AF274" s="77">
        <v>0.755450382481621</v>
      </c>
      <c r="AG274" s="77">
        <v>0.79411764705882359</v>
      </c>
      <c r="AH274" s="77">
        <v>0.5693955532559456</v>
      </c>
      <c r="AI274" s="77">
        <v>0.47635441489050812</v>
      </c>
      <c r="AJ274" s="77">
        <v>0.52896583439283684</v>
      </c>
      <c r="AK274" s="77">
        <v>0.46963000616790546</v>
      </c>
      <c r="AL274" s="77">
        <v>0.19999999999999996</v>
      </c>
      <c r="AM274" s="76">
        <v>0.6924655012484594</v>
      </c>
      <c r="AN274" s="77">
        <v>0.61328920506842577</v>
      </c>
      <c r="AO274" s="78">
        <v>0.39953194685358073</v>
      </c>
      <c r="AP274" s="79">
        <v>0.56102012093532172</v>
      </c>
      <c r="AQ274" s="70">
        <v>1</v>
      </c>
      <c r="AR274" s="71">
        <v>0</v>
      </c>
      <c r="AS274" s="71">
        <v>0</v>
      </c>
      <c r="AT274" s="71">
        <v>0</v>
      </c>
      <c r="AU274" s="71">
        <v>0</v>
      </c>
      <c r="AV274" s="71" t="s">
        <v>3395</v>
      </c>
      <c r="AW274" s="72" t="s">
        <v>3422</v>
      </c>
    </row>
    <row r="275" spans="1:49">
      <c r="A275" s="23" t="s">
        <v>4023</v>
      </c>
      <c r="B275" s="23" t="s">
        <v>3725</v>
      </c>
      <c r="C275" s="23" t="s">
        <v>657</v>
      </c>
      <c r="D275" s="24" t="s">
        <v>2966</v>
      </c>
      <c r="E275" s="24" t="s">
        <v>2984</v>
      </c>
      <c r="F275" s="24" t="s">
        <v>3001</v>
      </c>
      <c r="G275" s="24" t="s">
        <v>3008</v>
      </c>
      <c r="H275" s="76">
        <v>0.79490040265901385</v>
      </c>
      <c r="I275" s="77">
        <v>0.32035000806898717</v>
      </c>
      <c r="J275" s="77">
        <v>0.70061593681967671</v>
      </c>
      <c r="K275" s="77">
        <v>0.74012972469993521</v>
      </c>
      <c r="L275" s="77">
        <v>0.48489978498628555</v>
      </c>
      <c r="M275" s="77">
        <v>0.89094706784456901</v>
      </c>
      <c r="N275" s="77">
        <v>0.62644959372504405</v>
      </c>
      <c r="O275" s="77" t="s">
        <v>3395</v>
      </c>
      <c r="P275" s="77">
        <v>0.36257194821343264</v>
      </c>
      <c r="Q275" s="77">
        <v>0.61349319776745703</v>
      </c>
      <c r="R275" s="77">
        <v>0.62526456666939145</v>
      </c>
      <c r="S275" s="77">
        <v>0.58823529411764708</v>
      </c>
      <c r="T275" s="77">
        <v>1</v>
      </c>
      <c r="U275" s="77">
        <v>0.70224506316776558</v>
      </c>
      <c r="V275" s="77">
        <v>0.55639703661672768</v>
      </c>
      <c r="W275" s="77">
        <v>0.78545831068284555</v>
      </c>
      <c r="X275" s="77">
        <v>7.6315420023007507E-2</v>
      </c>
      <c r="Y275" s="77">
        <v>0.37793166878567375</v>
      </c>
      <c r="Z275" s="77">
        <v>0.67999999999999994</v>
      </c>
      <c r="AA275" s="77">
        <v>0.53324497474182597</v>
      </c>
      <c r="AB275" s="77">
        <v>0.40601503759398494</v>
      </c>
      <c r="AC275" s="77">
        <v>0.19999999999999996</v>
      </c>
      <c r="AD275" s="76">
        <v>0.60528878251589258</v>
      </c>
      <c r="AE275" s="77">
        <v>0.62099962389385321</v>
      </c>
      <c r="AF275" s="77">
        <v>0.6193788822184243</v>
      </c>
      <c r="AG275" s="77">
        <v>0.79411764705882359</v>
      </c>
      <c r="AH275" s="77">
        <v>0.62932104989224658</v>
      </c>
      <c r="AI275" s="77">
        <v>0.43088686535292653</v>
      </c>
      <c r="AJ275" s="77">
        <v>0.52896583439283684</v>
      </c>
      <c r="AK275" s="77">
        <v>0.46963000616790546</v>
      </c>
      <c r="AL275" s="77">
        <v>0.19999999999999996</v>
      </c>
      <c r="AM275" s="76">
        <v>0.61522242954272333</v>
      </c>
      <c r="AN275" s="77">
        <v>0.61810852076799894</v>
      </c>
      <c r="AO275" s="78">
        <v>0.39953194685358073</v>
      </c>
      <c r="AP275" s="79">
        <v>0.53894400862443648</v>
      </c>
      <c r="AQ275" s="70">
        <v>1</v>
      </c>
      <c r="AR275" s="71">
        <v>0</v>
      </c>
      <c r="AS275" s="71">
        <v>0</v>
      </c>
      <c r="AT275" s="71">
        <v>0</v>
      </c>
      <c r="AU275" s="71">
        <v>1</v>
      </c>
      <c r="AV275" s="71" t="s">
        <v>3673</v>
      </c>
      <c r="AW275" s="72" t="s">
        <v>3422</v>
      </c>
    </row>
    <row r="276" spans="1:49">
      <c r="A276" s="23" t="s">
        <v>4024</v>
      </c>
      <c r="B276" s="23" t="s">
        <v>3725</v>
      </c>
      <c r="C276" s="23" t="s">
        <v>659</v>
      </c>
      <c r="D276" s="24" t="s">
        <v>2966</v>
      </c>
      <c r="E276" s="24" t="s">
        <v>2984</v>
      </c>
      <c r="F276" s="24" t="s">
        <v>3001</v>
      </c>
      <c r="G276" s="24" t="s">
        <v>3010</v>
      </c>
      <c r="H276" s="76">
        <v>0.79490040265901385</v>
      </c>
      <c r="I276" s="77">
        <v>0.41284423122583763</v>
      </c>
      <c r="J276" s="77">
        <v>0.86656119709772428</v>
      </c>
      <c r="K276" s="77">
        <v>0.74012972469993477</v>
      </c>
      <c r="L276" s="77">
        <v>0.49112616336689058</v>
      </c>
      <c r="M276" s="77">
        <v>0.99443641216452228</v>
      </c>
      <c r="N276" s="77">
        <v>0.74922135304553761</v>
      </c>
      <c r="O276" s="77" t="s">
        <v>3395</v>
      </c>
      <c r="P276" s="77">
        <v>0.5</v>
      </c>
      <c r="Q276" s="77">
        <v>0.19057572255863425</v>
      </c>
      <c r="R276" s="77">
        <v>0.27354780592335243</v>
      </c>
      <c r="S276" s="77">
        <v>0.58823529411764708</v>
      </c>
      <c r="T276" s="77">
        <v>1</v>
      </c>
      <c r="U276" s="77">
        <v>0.5792278675559287</v>
      </c>
      <c r="V276" s="77">
        <v>0.55639703661672768</v>
      </c>
      <c r="W276" s="77">
        <v>0.88218127783001399</v>
      </c>
      <c r="X276" s="77">
        <v>7.6315420023007507E-2</v>
      </c>
      <c r="Y276" s="77">
        <v>0.37793166878567375</v>
      </c>
      <c r="Z276" s="77">
        <v>0.67999999999999994</v>
      </c>
      <c r="AA276" s="77">
        <v>0.53324497474182597</v>
      </c>
      <c r="AB276" s="77">
        <v>0.40601503759398494</v>
      </c>
      <c r="AC276" s="77">
        <v>0.19999999999999996</v>
      </c>
      <c r="AD276" s="76">
        <v>0.69143527699419194</v>
      </c>
      <c r="AE276" s="77">
        <v>0.69498273065537708</v>
      </c>
      <c r="AF276" s="77">
        <v>0.23206176424099334</v>
      </c>
      <c r="AG276" s="77">
        <v>0.79411764705882359</v>
      </c>
      <c r="AH276" s="77">
        <v>0.56781245208632813</v>
      </c>
      <c r="AI276" s="77">
        <v>0.47924834892651075</v>
      </c>
      <c r="AJ276" s="77">
        <v>0.52896583439283684</v>
      </c>
      <c r="AK276" s="77">
        <v>0.46963000616790546</v>
      </c>
      <c r="AL276" s="77">
        <v>0.19999999999999996</v>
      </c>
      <c r="AM276" s="76">
        <v>0.53949325729685416</v>
      </c>
      <c r="AN276" s="77">
        <v>0.61372614935722081</v>
      </c>
      <c r="AO276" s="78">
        <v>0.39953194685358073</v>
      </c>
      <c r="AP276" s="79">
        <v>0.51355745587206614</v>
      </c>
      <c r="AQ276" s="70">
        <v>1</v>
      </c>
      <c r="AR276" s="71">
        <v>0</v>
      </c>
      <c r="AS276" s="71">
        <v>0</v>
      </c>
      <c r="AT276" s="71">
        <v>0</v>
      </c>
      <c r="AU276" s="71">
        <v>0</v>
      </c>
      <c r="AV276" s="71" t="s">
        <v>3395</v>
      </c>
      <c r="AW276" s="72" t="s">
        <v>3422</v>
      </c>
    </row>
    <row r="277" spans="1:49">
      <c r="A277" s="23" t="s">
        <v>4025</v>
      </c>
      <c r="B277" s="23" t="s">
        <v>3725</v>
      </c>
      <c r="C277" s="23" t="s">
        <v>661</v>
      </c>
      <c r="D277" s="24" t="s">
        <v>2966</v>
      </c>
      <c r="E277" s="24" t="s">
        <v>2984</v>
      </c>
      <c r="F277" s="24" t="s">
        <v>3001</v>
      </c>
      <c r="G277" s="24" t="s">
        <v>3012</v>
      </c>
      <c r="H277" s="76">
        <v>0.79490040265901385</v>
      </c>
      <c r="I277" s="77">
        <v>0.33542755466178953</v>
      </c>
      <c r="J277" s="77">
        <v>0.37639493841453975</v>
      </c>
      <c r="K277" s="77">
        <v>0.74012972469993477</v>
      </c>
      <c r="L277" s="77">
        <v>0.47387997602431153</v>
      </c>
      <c r="M277" s="77">
        <v>1</v>
      </c>
      <c r="N277" s="77">
        <v>1</v>
      </c>
      <c r="O277" s="77" t="s">
        <v>3395</v>
      </c>
      <c r="P277" s="77">
        <v>0.5</v>
      </c>
      <c r="Q277" s="77">
        <v>0.53274987147227792</v>
      </c>
      <c r="R277" s="77">
        <v>0.11497050983501506</v>
      </c>
      <c r="S277" s="77">
        <v>0.58823529411764708</v>
      </c>
      <c r="T277" s="77">
        <v>1</v>
      </c>
      <c r="U277" s="77">
        <v>0.59689484377159618</v>
      </c>
      <c r="V277" s="77">
        <v>0.55639703661672768</v>
      </c>
      <c r="W277" s="77">
        <v>0.86502208363714994</v>
      </c>
      <c r="X277" s="77">
        <v>7.6315420023007507E-2</v>
      </c>
      <c r="Y277" s="77">
        <v>0.37793166878567375</v>
      </c>
      <c r="Z277" s="77">
        <v>0.67999999999999994</v>
      </c>
      <c r="AA277" s="77">
        <v>0.53324497474182597</v>
      </c>
      <c r="AB277" s="77">
        <v>0.40601503759398494</v>
      </c>
      <c r="AC277" s="77">
        <v>0.19999999999999996</v>
      </c>
      <c r="AD277" s="76">
        <v>0.50224096524511441</v>
      </c>
      <c r="AE277" s="77">
        <v>0.74280194014484935</v>
      </c>
      <c r="AF277" s="77">
        <v>0.32386019065364646</v>
      </c>
      <c r="AG277" s="77">
        <v>0.79411764705882359</v>
      </c>
      <c r="AH277" s="77">
        <v>0.57664594019416193</v>
      </c>
      <c r="AI277" s="77">
        <v>0.47066875183007872</v>
      </c>
      <c r="AJ277" s="77">
        <v>0.52896583439283684</v>
      </c>
      <c r="AK277" s="77">
        <v>0.46963000616790546</v>
      </c>
      <c r="AL277" s="77">
        <v>0.19999999999999996</v>
      </c>
      <c r="AM277" s="76">
        <v>0.52296769868120341</v>
      </c>
      <c r="AN277" s="77">
        <v>0.61381077969435471</v>
      </c>
      <c r="AO277" s="78">
        <v>0.39953194685358073</v>
      </c>
      <c r="AP277" s="79">
        <v>0.50820057316808576</v>
      </c>
      <c r="AQ277" s="70">
        <v>1</v>
      </c>
      <c r="AR277" s="71">
        <v>0</v>
      </c>
      <c r="AS277" s="71">
        <v>0</v>
      </c>
      <c r="AT277" s="71">
        <v>0</v>
      </c>
      <c r="AU277" s="71">
        <v>1</v>
      </c>
      <c r="AV277" s="71" t="s">
        <v>3674</v>
      </c>
      <c r="AW277" s="72" t="s">
        <v>3422</v>
      </c>
    </row>
    <row r="278" spans="1:49">
      <c r="A278" s="23" t="s">
        <v>4026</v>
      </c>
      <c r="B278" s="23" t="s">
        <v>3725</v>
      </c>
      <c r="C278" s="23" t="s">
        <v>663</v>
      </c>
      <c r="D278" s="24" t="s">
        <v>2966</v>
      </c>
      <c r="E278" s="24" t="s">
        <v>2984</v>
      </c>
      <c r="F278" s="24" t="s">
        <v>3014</v>
      </c>
      <c r="G278" s="24" t="s">
        <v>3015</v>
      </c>
      <c r="H278" s="76">
        <v>0.71696629490816277</v>
      </c>
      <c r="I278" s="77">
        <v>0.41339814836735927</v>
      </c>
      <c r="J278" s="77">
        <v>0.55785194453354237</v>
      </c>
      <c r="K278" s="77">
        <v>0.99537458152552249</v>
      </c>
      <c r="L278" s="77">
        <v>0.44466884393728373</v>
      </c>
      <c r="M278" s="77">
        <v>1</v>
      </c>
      <c r="N278" s="77">
        <v>0.67866942391378227</v>
      </c>
      <c r="O278" s="77" t="s">
        <v>3395</v>
      </c>
      <c r="P278" s="77">
        <v>0.5</v>
      </c>
      <c r="Q278" s="77">
        <v>0.51574837076779567</v>
      </c>
      <c r="R278" s="77">
        <v>2.8337857411954957E-2</v>
      </c>
      <c r="S278" s="77">
        <v>0.78823529411764737</v>
      </c>
      <c r="T278" s="77">
        <v>0.90588235294117647</v>
      </c>
      <c r="U278" s="77">
        <v>0.78578371455527607</v>
      </c>
      <c r="V278" s="77">
        <v>0.60568689015688715</v>
      </c>
      <c r="W278" s="77">
        <v>0.23618725214624384</v>
      </c>
      <c r="X278" s="77">
        <v>7.8223016444330606E-2</v>
      </c>
      <c r="Y278" s="77">
        <v>0.42730002434603831</v>
      </c>
      <c r="Z278" s="77">
        <v>0.65142857142857147</v>
      </c>
      <c r="AA278" s="77">
        <v>0.53324497474182597</v>
      </c>
      <c r="AB278" s="77">
        <v>0.40601503759398494</v>
      </c>
      <c r="AC278" s="77">
        <v>0.19999999999999996</v>
      </c>
      <c r="AD278" s="76">
        <v>0.56273879593635479</v>
      </c>
      <c r="AE278" s="77">
        <v>0.72374256987531782</v>
      </c>
      <c r="AF278" s="77">
        <v>0.2720431140898753</v>
      </c>
      <c r="AG278" s="77">
        <v>0.84705882352941186</v>
      </c>
      <c r="AH278" s="77">
        <v>0.69573530235608161</v>
      </c>
      <c r="AI278" s="77">
        <v>0.15720513429528721</v>
      </c>
      <c r="AJ278" s="77">
        <v>0.53936429788730489</v>
      </c>
      <c r="AK278" s="77">
        <v>0.46963000616790546</v>
      </c>
      <c r="AL278" s="77">
        <v>0.19999999999999996</v>
      </c>
      <c r="AM278" s="76">
        <v>0.51950815996718269</v>
      </c>
      <c r="AN278" s="77">
        <v>0.56666642006026013</v>
      </c>
      <c r="AO278" s="78">
        <v>0.40299810135173675</v>
      </c>
      <c r="AP278" s="79">
        <v>0.4938798695468295</v>
      </c>
      <c r="AQ278" s="70">
        <v>1</v>
      </c>
      <c r="AR278" s="71">
        <v>0</v>
      </c>
      <c r="AS278" s="71">
        <v>0</v>
      </c>
      <c r="AT278" s="71">
        <v>0</v>
      </c>
      <c r="AU278" s="71">
        <v>0</v>
      </c>
      <c r="AV278" s="71" t="s">
        <v>3395</v>
      </c>
      <c r="AW278" s="72" t="s">
        <v>3422</v>
      </c>
    </row>
    <row r="279" spans="1:49">
      <c r="A279" s="23" t="s">
        <v>4027</v>
      </c>
      <c r="B279" s="23" t="s">
        <v>3725</v>
      </c>
      <c r="C279" s="23" t="s">
        <v>666</v>
      </c>
      <c r="D279" s="24" t="s">
        <v>2966</v>
      </c>
      <c r="E279" s="24" t="s">
        <v>2984</v>
      </c>
      <c r="F279" s="24" t="s">
        <v>3014</v>
      </c>
      <c r="G279" s="24" t="s">
        <v>3017</v>
      </c>
      <c r="H279" s="76">
        <v>0.71696629490816277</v>
      </c>
      <c r="I279" s="77">
        <v>0.45625883422540725</v>
      </c>
      <c r="J279" s="77">
        <v>0.83143040730767792</v>
      </c>
      <c r="K279" s="77">
        <v>0.89963493626676438</v>
      </c>
      <c r="L279" s="77">
        <v>0.46598013141953953</v>
      </c>
      <c r="M279" s="77">
        <v>0.9244891683981068</v>
      </c>
      <c r="N279" s="77">
        <v>0.81272971799888682</v>
      </c>
      <c r="O279" s="77" t="s">
        <v>3395</v>
      </c>
      <c r="P279" s="77">
        <v>0.5929179810343107</v>
      </c>
      <c r="Q279" s="77">
        <v>0.51374529771414923</v>
      </c>
      <c r="R279" s="77">
        <v>9.4424281157560186E-2</v>
      </c>
      <c r="S279" s="77">
        <v>0.78823529411764737</v>
      </c>
      <c r="T279" s="77">
        <v>0.90588235294117647</v>
      </c>
      <c r="U279" s="77">
        <v>0.79783782600669984</v>
      </c>
      <c r="V279" s="77">
        <v>0.60568689015688715</v>
      </c>
      <c r="W279" s="77">
        <v>0.74549484005864475</v>
      </c>
      <c r="X279" s="77">
        <v>0.43883876766396723</v>
      </c>
      <c r="Y279" s="77">
        <v>0.42730002434603831</v>
      </c>
      <c r="Z279" s="77">
        <v>0.65142857142857147</v>
      </c>
      <c r="AA279" s="77">
        <v>0.5690238957461482</v>
      </c>
      <c r="AB279" s="77">
        <v>0.40601503759398494</v>
      </c>
      <c r="AC279" s="77">
        <v>0.19999999999999996</v>
      </c>
      <c r="AD279" s="76">
        <v>0.66821851214708261</v>
      </c>
      <c r="AE279" s="77">
        <v>0.73915038702352154</v>
      </c>
      <c r="AF279" s="77">
        <v>0.30408478943585471</v>
      </c>
      <c r="AG279" s="77">
        <v>0.84705882352941186</v>
      </c>
      <c r="AH279" s="77">
        <v>0.70176235808179355</v>
      </c>
      <c r="AI279" s="77">
        <v>0.59216680386130593</v>
      </c>
      <c r="AJ279" s="77">
        <v>0.53936429788730489</v>
      </c>
      <c r="AK279" s="77">
        <v>0.48751946667006657</v>
      </c>
      <c r="AL279" s="77">
        <v>0.19999999999999996</v>
      </c>
      <c r="AM279" s="76">
        <v>0.57048456286881966</v>
      </c>
      <c r="AN279" s="77">
        <v>0.71366266182417049</v>
      </c>
      <c r="AO279" s="78">
        <v>0.4089612548524571</v>
      </c>
      <c r="AP279" s="79">
        <v>0.55725461313819902</v>
      </c>
      <c r="AQ279" s="70">
        <v>1</v>
      </c>
      <c r="AR279" s="71">
        <v>0</v>
      </c>
      <c r="AS279" s="71">
        <v>0</v>
      </c>
      <c r="AT279" s="71">
        <v>0</v>
      </c>
      <c r="AU279" s="71">
        <v>1</v>
      </c>
      <c r="AV279" s="71" t="s">
        <v>3672</v>
      </c>
      <c r="AW279" s="72" t="s">
        <v>3422</v>
      </c>
    </row>
    <row r="280" spans="1:49">
      <c r="A280" s="23" t="s">
        <v>4028</v>
      </c>
      <c r="B280" s="23" t="s">
        <v>3725</v>
      </c>
      <c r="C280" s="23" t="s">
        <v>668</v>
      </c>
      <c r="D280" s="24" t="s">
        <v>2966</v>
      </c>
      <c r="E280" s="24" t="s">
        <v>2984</v>
      </c>
      <c r="F280" s="24" t="s">
        <v>3014</v>
      </c>
      <c r="G280" s="24" t="s">
        <v>3019</v>
      </c>
      <c r="H280" s="76">
        <v>0.71696629490816277</v>
      </c>
      <c r="I280" s="77">
        <v>0.44956506469203594</v>
      </c>
      <c r="J280" s="77">
        <v>0.90130224603226572</v>
      </c>
      <c r="K280" s="77">
        <v>0.89963493626676438</v>
      </c>
      <c r="L280" s="77">
        <v>0.46532294023029186</v>
      </c>
      <c r="M280" s="77">
        <v>0.93574972300631876</v>
      </c>
      <c r="N280" s="77">
        <v>0.88411116417336855</v>
      </c>
      <c r="O280" s="77" t="s">
        <v>3395</v>
      </c>
      <c r="P280" s="77">
        <v>0.47952665571472808</v>
      </c>
      <c r="Q280" s="77">
        <v>0.51686585570475607</v>
      </c>
      <c r="R280" s="77">
        <v>4.2188500236724838E-2</v>
      </c>
      <c r="S280" s="77">
        <v>0.78823529411764737</v>
      </c>
      <c r="T280" s="77">
        <v>0.90588235294117647</v>
      </c>
      <c r="U280" s="77">
        <v>0.73038441658486042</v>
      </c>
      <c r="V280" s="77">
        <v>0.60568689015688715</v>
      </c>
      <c r="W280" s="77">
        <v>0.11665778570999562</v>
      </c>
      <c r="X280" s="77">
        <v>0.43883876766396723</v>
      </c>
      <c r="Y280" s="77">
        <v>0.42730002434603831</v>
      </c>
      <c r="Z280" s="77">
        <v>0.65142857142857147</v>
      </c>
      <c r="AA280" s="77">
        <v>0.53324497474182597</v>
      </c>
      <c r="AB280" s="77">
        <v>0.40601503759398494</v>
      </c>
      <c r="AC280" s="77">
        <v>0.19999999999999996</v>
      </c>
      <c r="AD280" s="76">
        <v>0.68927786854415485</v>
      </c>
      <c r="AE280" s="77">
        <v>0.7328690838782943</v>
      </c>
      <c r="AF280" s="77">
        <v>0.27952717797074045</v>
      </c>
      <c r="AG280" s="77">
        <v>0.84705882352941186</v>
      </c>
      <c r="AH280" s="77">
        <v>0.66803565337087378</v>
      </c>
      <c r="AI280" s="77">
        <v>0.27774827668698143</v>
      </c>
      <c r="AJ280" s="77">
        <v>0.53936429788730489</v>
      </c>
      <c r="AK280" s="77">
        <v>0.46963000616790546</v>
      </c>
      <c r="AL280" s="77">
        <v>0.19999999999999996</v>
      </c>
      <c r="AM280" s="76">
        <v>0.56722471013106313</v>
      </c>
      <c r="AN280" s="77">
        <v>0.59761425119575573</v>
      </c>
      <c r="AO280" s="78">
        <v>0.40299810135173675</v>
      </c>
      <c r="AP280" s="79">
        <v>0.5188175218649872</v>
      </c>
      <c r="AQ280" s="70">
        <v>1</v>
      </c>
      <c r="AR280" s="71">
        <v>0</v>
      </c>
      <c r="AS280" s="71">
        <v>0</v>
      </c>
      <c r="AT280" s="71">
        <v>0</v>
      </c>
      <c r="AU280" s="71">
        <v>1</v>
      </c>
      <c r="AV280" s="71" t="s">
        <v>3675</v>
      </c>
      <c r="AW280" s="72" t="s">
        <v>3422</v>
      </c>
    </row>
    <row r="281" spans="1:49">
      <c r="A281" s="23" t="s">
        <v>4029</v>
      </c>
      <c r="B281" s="23" t="s">
        <v>3725</v>
      </c>
      <c r="C281" s="23" t="s">
        <v>670</v>
      </c>
      <c r="D281" s="24" t="s">
        <v>2966</v>
      </c>
      <c r="E281" s="24" t="s">
        <v>2984</v>
      </c>
      <c r="F281" s="24" t="s">
        <v>3021</v>
      </c>
      <c r="G281" s="24" t="s">
        <v>3022</v>
      </c>
      <c r="H281" s="76">
        <v>0.73277592839504435</v>
      </c>
      <c r="I281" s="77">
        <v>0.45354623655427462</v>
      </c>
      <c r="J281" s="77">
        <v>0.81236087478147467</v>
      </c>
      <c r="K281" s="77">
        <v>0.9975960282355083</v>
      </c>
      <c r="L281" s="77">
        <v>0.45918125143593008</v>
      </c>
      <c r="M281" s="77">
        <v>0.95146900362129216</v>
      </c>
      <c r="N281" s="77">
        <v>0.87316691941387481</v>
      </c>
      <c r="O281" s="77" t="s">
        <v>3395</v>
      </c>
      <c r="P281" s="77">
        <v>0.5</v>
      </c>
      <c r="Q281" s="77">
        <v>0.46933267909715409</v>
      </c>
      <c r="R281" s="77">
        <v>8.5434184285357474E-3</v>
      </c>
      <c r="S281" s="77">
        <v>0.54117647058823626</v>
      </c>
      <c r="T281" s="77">
        <v>0.97289156626506024</v>
      </c>
      <c r="U281" s="77">
        <v>0.65475866023502338</v>
      </c>
      <c r="V281" s="77">
        <v>0.47548551531370703</v>
      </c>
      <c r="W281" s="77">
        <v>0.78967985940295038</v>
      </c>
      <c r="X281" s="77">
        <v>0.3325065993363524</v>
      </c>
      <c r="Y281" s="77">
        <v>0.42594746665945304</v>
      </c>
      <c r="Z281" s="77">
        <v>0.45714285714285718</v>
      </c>
      <c r="AA281" s="77">
        <v>0.53324497474182597</v>
      </c>
      <c r="AB281" s="77">
        <v>0.40601503759398494</v>
      </c>
      <c r="AC281" s="77">
        <v>0.19999999999999996</v>
      </c>
      <c r="AD281" s="76">
        <v>0.66622767991026455</v>
      </c>
      <c r="AE281" s="77">
        <v>0.75628264054132111</v>
      </c>
      <c r="AF281" s="77">
        <v>0.23893804876284491</v>
      </c>
      <c r="AG281" s="77">
        <v>0.75703401842664819</v>
      </c>
      <c r="AH281" s="77">
        <v>0.56512208777436523</v>
      </c>
      <c r="AI281" s="77">
        <v>0.56109322936965134</v>
      </c>
      <c r="AJ281" s="77">
        <v>0.44154516190115511</v>
      </c>
      <c r="AK281" s="77">
        <v>0.46963000616790546</v>
      </c>
      <c r="AL281" s="77">
        <v>0.19999999999999996</v>
      </c>
      <c r="AM281" s="76">
        <v>0.55381612307147687</v>
      </c>
      <c r="AN281" s="77">
        <v>0.62774977852355496</v>
      </c>
      <c r="AO281" s="78">
        <v>0.37039172268968684</v>
      </c>
      <c r="AP281" s="79">
        <v>0.51114784092000243</v>
      </c>
      <c r="AQ281" s="70">
        <v>1</v>
      </c>
      <c r="AR281" s="71">
        <v>0</v>
      </c>
      <c r="AS281" s="71">
        <v>0</v>
      </c>
      <c r="AT281" s="71">
        <v>0</v>
      </c>
      <c r="AU281" s="71">
        <v>1</v>
      </c>
      <c r="AV281" s="71" t="s">
        <v>3674</v>
      </c>
      <c r="AW281" s="72" t="s">
        <v>3422</v>
      </c>
    </row>
    <row r="282" spans="1:49">
      <c r="A282" s="23" t="s">
        <v>4030</v>
      </c>
      <c r="B282" s="23" t="s">
        <v>3725</v>
      </c>
      <c r="C282" s="23" t="s">
        <v>672</v>
      </c>
      <c r="D282" s="24" t="s">
        <v>2966</v>
      </c>
      <c r="E282" s="24" t="s">
        <v>2984</v>
      </c>
      <c r="F282" s="24" t="s">
        <v>3021</v>
      </c>
      <c r="G282" s="24" t="s">
        <v>3024</v>
      </c>
      <c r="H282" s="76">
        <v>0.73277592839504435</v>
      </c>
      <c r="I282" s="77">
        <v>0.21654688249929249</v>
      </c>
      <c r="J282" s="77">
        <v>0.34763990568744196</v>
      </c>
      <c r="K282" s="77">
        <v>0.98131510095684049</v>
      </c>
      <c r="L282" s="77">
        <v>0.47728110980784116</v>
      </c>
      <c r="M282" s="77">
        <v>0.47313957891772251</v>
      </c>
      <c r="N282" s="77">
        <v>0.30566728875493815</v>
      </c>
      <c r="O282" s="77" t="s">
        <v>3395</v>
      </c>
      <c r="P282" s="77">
        <v>0.20529012552737952</v>
      </c>
      <c r="Q282" s="77">
        <v>0.5</v>
      </c>
      <c r="R282" s="77">
        <v>8.4959671304816482E-3</v>
      </c>
      <c r="S282" s="77">
        <v>0.54117647058823626</v>
      </c>
      <c r="T282" s="77">
        <v>0.97289156626506024</v>
      </c>
      <c r="U282" s="77">
        <v>0.67043188614579263</v>
      </c>
      <c r="V282" s="77">
        <v>0.47548551531370703</v>
      </c>
      <c r="W282" s="77">
        <v>0.92195654810737115</v>
      </c>
      <c r="X282" s="77">
        <v>0.28746249890819509</v>
      </c>
      <c r="Y282" s="77">
        <v>0.42594746665945304</v>
      </c>
      <c r="Z282" s="77">
        <v>0.45714285714285718</v>
      </c>
      <c r="AA282" s="77">
        <v>0.5690238957461482</v>
      </c>
      <c r="AB282" s="77">
        <v>0.40601503759398494</v>
      </c>
      <c r="AC282" s="77">
        <v>0.19999999999999996</v>
      </c>
      <c r="AD282" s="76">
        <v>0.4323209055272596</v>
      </c>
      <c r="AE282" s="77">
        <v>0.48853864079294435</v>
      </c>
      <c r="AF282" s="77">
        <v>0.25424798356524081</v>
      </c>
      <c r="AG282" s="77">
        <v>0.75703401842664819</v>
      </c>
      <c r="AH282" s="77">
        <v>0.57295870072974986</v>
      </c>
      <c r="AI282" s="77">
        <v>0.60470952350778306</v>
      </c>
      <c r="AJ282" s="77">
        <v>0.44154516190115511</v>
      </c>
      <c r="AK282" s="77">
        <v>0.48751946667006657</v>
      </c>
      <c r="AL282" s="77">
        <v>0.19999999999999996</v>
      </c>
      <c r="AM282" s="76">
        <v>0.39170250996181494</v>
      </c>
      <c r="AN282" s="77">
        <v>0.64490074755472704</v>
      </c>
      <c r="AO282" s="78">
        <v>0.37635487619040719</v>
      </c>
      <c r="AP282" s="79">
        <v>0.46369475187040066</v>
      </c>
      <c r="AQ282" s="70">
        <v>1</v>
      </c>
      <c r="AR282" s="71">
        <v>0</v>
      </c>
      <c r="AS282" s="71">
        <v>0</v>
      </c>
      <c r="AT282" s="71">
        <v>0</v>
      </c>
      <c r="AU282" s="71">
        <v>1</v>
      </c>
      <c r="AV282" s="71" t="s">
        <v>3674</v>
      </c>
      <c r="AW282" s="72" t="s">
        <v>3422</v>
      </c>
    </row>
    <row r="283" spans="1:49">
      <c r="A283" s="23" t="s">
        <v>4031</v>
      </c>
      <c r="B283" s="23" t="s">
        <v>3725</v>
      </c>
      <c r="C283" s="23" t="s">
        <v>674</v>
      </c>
      <c r="D283" s="24" t="s">
        <v>2966</v>
      </c>
      <c r="E283" s="24" t="s">
        <v>2984</v>
      </c>
      <c r="F283" s="24" t="s">
        <v>3021</v>
      </c>
      <c r="G283" s="24" t="s">
        <v>3026</v>
      </c>
      <c r="H283" s="76">
        <v>0.73277592839504435</v>
      </c>
      <c r="I283" s="77">
        <v>5.2709188378237751E-3</v>
      </c>
      <c r="J283" s="77">
        <v>7.8728703051174742E-2</v>
      </c>
      <c r="K283" s="77">
        <v>0.83508105261092302</v>
      </c>
      <c r="L283" s="77">
        <v>0.47926623370938337</v>
      </c>
      <c r="M283" s="77">
        <v>0.71374350836930101</v>
      </c>
      <c r="N283" s="77">
        <v>6.732170615388855E-2</v>
      </c>
      <c r="O283" s="77" t="s">
        <v>3395</v>
      </c>
      <c r="P283" s="77">
        <v>7.4327287063073399E-2</v>
      </c>
      <c r="Q283" s="77">
        <v>0.59255728747102465</v>
      </c>
      <c r="R283" s="77">
        <v>0.79160537515798268</v>
      </c>
      <c r="S283" s="77">
        <v>0.54117647058823626</v>
      </c>
      <c r="T283" s="77">
        <v>0.97289156626506024</v>
      </c>
      <c r="U283" s="77">
        <v>0.56537091797075334</v>
      </c>
      <c r="V283" s="77">
        <v>0.47548551531370703</v>
      </c>
      <c r="W283" s="77">
        <v>0.93674819628103667</v>
      </c>
      <c r="X283" s="77">
        <v>0.35366654731123315</v>
      </c>
      <c r="Y283" s="77">
        <v>0.42594746665945304</v>
      </c>
      <c r="Z283" s="77">
        <v>0.45714285714285718</v>
      </c>
      <c r="AA283" s="77">
        <v>0.53324497474182597</v>
      </c>
      <c r="AB283" s="77">
        <v>0.40601503759398494</v>
      </c>
      <c r="AC283" s="77">
        <v>0.19999999999999996</v>
      </c>
      <c r="AD283" s="76">
        <v>0.27225851676134766</v>
      </c>
      <c r="AE283" s="77">
        <v>0.43394795758131383</v>
      </c>
      <c r="AF283" s="77">
        <v>0.69208133131450367</v>
      </c>
      <c r="AG283" s="77">
        <v>0.75703401842664819</v>
      </c>
      <c r="AH283" s="77">
        <v>0.52042821664223016</v>
      </c>
      <c r="AI283" s="77">
        <v>0.64520737179613485</v>
      </c>
      <c r="AJ283" s="77">
        <v>0.44154516190115511</v>
      </c>
      <c r="AK283" s="77">
        <v>0.46963000616790546</v>
      </c>
      <c r="AL283" s="77">
        <v>0.19999999999999996</v>
      </c>
      <c r="AM283" s="76">
        <v>0.46609593521905507</v>
      </c>
      <c r="AN283" s="77">
        <v>0.64088986895500444</v>
      </c>
      <c r="AO283" s="78">
        <v>0.37039172268968684</v>
      </c>
      <c r="AP283" s="79">
        <v>0.48626574711265119</v>
      </c>
      <c r="AQ283" s="70">
        <v>1</v>
      </c>
      <c r="AR283" s="71">
        <v>0</v>
      </c>
      <c r="AS283" s="71">
        <v>0</v>
      </c>
      <c r="AT283" s="71">
        <v>0</v>
      </c>
      <c r="AU283" s="71">
        <v>1</v>
      </c>
      <c r="AV283" s="71" t="s">
        <v>3674</v>
      </c>
      <c r="AW283" s="72" t="s">
        <v>3422</v>
      </c>
    </row>
    <row r="284" spans="1:49">
      <c r="A284" s="23" t="s">
        <v>4032</v>
      </c>
      <c r="B284" s="23" t="s">
        <v>3725</v>
      </c>
      <c r="C284" s="23" t="s">
        <v>676</v>
      </c>
      <c r="D284" s="24" t="s">
        <v>2966</v>
      </c>
      <c r="E284" s="24" t="s">
        <v>2984</v>
      </c>
      <c r="F284" s="24" t="s">
        <v>3021</v>
      </c>
      <c r="G284" s="24" t="s">
        <v>3028</v>
      </c>
      <c r="H284" s="76">
        <v>0.73277592839504435</v>
      </c>
      <c r="I284" s="77">
        <v>0.29417199295606411</v>
      </c>
      <c r="J284" s="77">
        <v>0.36824201729077699</v>
      </c>
      <c r="K284" s="77">
        <v>0.95297269662220785</v>
      </c>
      <c r="L284" s="77">
        <v>0.47129186226871739</v>
      </c>
      <c r="M284" s="77">
        <v>1</v>
      </c>
      <c r="N284" s="77">
        <v>0.45221917011000851</v>
      </c>
      <c r="O284" s="77" t="s">
        <v>3395</v>
      </c>
      <c r="P284" s="77">
        <v>0.20287686497478663</v>
      </c>
      <c r="Q284" s="77">
        <v>0.49328810289119374</v>
      </c>
      <c r="R284" s="77">
        <v>0.2784925636313646</v>
      </c>
      <c r="S284" s="77">
        <v>0.54117647058823626</v>
      </c>
      <c r="T284" s="77">
        <v>0.97289156626506024</v>
      </c>
      <c r="U284" s="77">
        <v>0.56219164026662727</v>
      </c>
      <c r="V284" s="77">
        <v>0.47548551531370703</v>
      </c>
      <c r="W284" s="77">
        <v>0.93783716806017392</v>
      </c>
      <c r="X284" s="77">
        <v>0.46598445269719446</v>
      </c>
      <c r="Y284" s="77">
        <v>0.42594746665945304</v>
      </c>
      <c r="Z284" s="77">
        <v>0.45714285714285718</v>
      </c>
      <c r="AA284" s="77">
        <v>0.53324497474182597</v>
      </c>
      <c r="AB284" s="77">
        <v>0.40601503759398494</v>
      </c>
      <c r="AC284" s="77">
        <v>0.19999999999999996</v>
      </c>
      <c r="AD284" s="76">
        <v>0.46506331288062852</v>
      </c>
      <c r="AE284" s="77">
        <v>0.61587211879514414</v>
      </c>
      <c r="AF284" s="77">
        <v>0.38589033326127919</v>
      </c>
      <c r="AG284" s="77">
        <v>0.75703401842664819</v>
      </c>
      <c r="AH284" s="77">
        <v>0.51883857779016718</v>
      </c>
      <c r="AI284" s="77">
        <v>0.70191081037868419</v>
      </c>
      <c r="AJ284" s="77">
        <v>0.44154516190115511</v>
      </c>
      <c r="AK284" s="77">
        <v>0.46963000616790546</v>
      </c>
      <c r="AL284" s="77">
        <v>0.19999999999999996</v>
      </c>
      <c r="AM284" s="76">
        <v>0.48894192164568401</v>
      </c>
      <c r="AN284" s="77">
        <v>0.65926113553183319</v>
      </c>
      <c r="AO284" s="78">
        <v>0.37039172268968684</v>
      </c>
      <c r="AP284" s="79">
        <v>0.49930326631418231</v>
      </c>
      <c r="AQ284" s="70">
        <v>1</v>
      </c>
      <c r="AR284" s="71">
        <v>0</v>
      </c>
      <c r="AS284" s="71">
        <v>0</v>
      </c>
      <c r="AT284" s="71">
        <v>0</v>
      </c>
      <c r="AU284" s="71">
        <v>1</v>
      </c>
      <c r="AV284" s="71" t="s">
        <v>3674</v>
      </c>
      <c r="AW284" s="72" t="s">
        <v>3422</v>
      </c>
    </row>
    <row r="285" spans="1:49">
      <c r="A285" s="23" t="s">
        <v>4033</v>
      </c>
      <c r="B285" s="23" t="s">
        <v>3725</v>
      </c>
      <c r="C285" s="23" t="s">
        <v>678</v>
      </c>
      <c r="D285" s="24" t="s">
        <v>2966</v>
      </c>
      <c r="E285" s="24" t="s">
        <v>3030</v>
      </c>
      <c r="F285" s="24" t="s">
        <v>3031</v>
      </c>
      <c r="G285" s="24" t="s">
        <v>3032</v>
      </c>
      <c r="H285" s="76">
        <v>0.71730426807059011</v>
      </c>
      <c r="I285" s="77">
        <v>0.50527091883782382</v>
      </c>
      <c r="J285" s="77">
        <v>0.99754471844569226</v>
      </c>
      <c r="K285" s="77">
        <v>0.97245033412856674</v>
      </c>
      <c r="L285" s="77">
        <v>0.49761297916311098</v>
      </c>
      <c r="M285" s="77">
        <v>1</v>
      </c>
      <c r="N285" s="77">
        <v>1</v>
      </c>
      <c r="O285" s="77" t="s">
        <v>3395</v>
      </c>
      <c r="P285" s="77">
        <v>0.5</v>
      </c>
      <c r="Q285" s="77">
        <v>0.5</v>
      </c>
      <c r="R285" s="77">
        <v>1.3524231156207153E-2</v>
      </c>
      <c r="S285" s="77">
        <v>0.6588235294117657</v>
      </c>
      <c r="T285" s="77">
        <v>0.94905611751820107</v>
      </c>
      <c r="U285" s="77">
        <v>0.59342704981664995</v>
      </c>
      <c r="V285" s="77">
        <v>0.32659890324181134</v>
      </c>
      <c r="W285" s="77">
        <v>0.96685499664049057</v>
      </c>
      <c r="X285" s="77">
        <v>0.11529375580322532</v>
      </c>
      <c r="Y285" s="77">
        <v>0.44826466848811103</v>
      </c>
      <c r="Z285" s="77">
        <v>0.57714285714285718</v>
      </c>
      <c r="AA285" s="77">
        <v>0.51661902833850926</v>
      </c>
      <c r="AB285" s="77">
        <v>0.40601503759398494</v>
      </c>
      <c r="AC285" s="77">
        <v>0.19999999999999996</v>
      </c>
      <c r="AD285" s="76">
        <v>0.74003996845136877</v>
      </c>
      <c r="AE285" s="77">
        <v>0.79401266265833548</v>
      </c>
      <c r="AF285" s="77">
        <v>0.25676211557810358</v>
      </c>
      <c r="AG285" s="77">
        <v>0.80393982346498338</v>
      </c>
      <c r="AH285" s="77">
        <v>0.46001297652923068</v>
      </c>
      <c r="AI285" s="77">
        <v>0.54107437622185794</v>
      </c>
      <c r="AJ285" s="77">
        <v>0.51270376281548413</v>
      </c>
      <c r="AK285" s="77">
        <v>0.4613170329662471</v>
      </c>
      <c r="AL285" s="77">
        <v>0.19999999999999996</v>
      </c>
      <c r="AM285" s="76">
        <v>0.59693824889593594</v>
      </c>
      <c r="AN285" s="77">
        <v>0.60167572540535741</v>
      </c>
      <c r="AO285" s="78">
        <v>0.39134026526057708</v>
      </c>
      <c r="AP285" s="79">
        <v>0.52495972805183277</v>
      </c>
      <c r="AQ285" s="70">
        <v>1</v>
      </c>
      <c r="AR285" s="71">
        <v>0</v>
      </c>
      <c r="AS285" s="71">
        <v>0</v>
      </c>
      <c r="AT285" s="71">
        <v>0</v>
      </c>
      <c r="AU285" s="71">
        <v>1</v>
      </c>
      <c r="AV285" s="71" t="s">
        <v>3676</v>
      </c>
      <c r="AW285" s="72" t="s">
        <v>3422</v>
      </c>
    </row>
    <row r="286" spans="1:49">
      <c r="A286" s="23" t="s">
        <v>4034</v>
      </c>
      <c r="B286" s="23" t="s">
        <v>3725</v>
      </c>
      <c r="C286" s="23" t="s">
        <v>680</v>
      </c>
      <c r="D286" s="24" t="s">
        <v>2966</v>
      </c>
      <c r="E286" s="24" t="s">
        <v>3030</v>
      </c>
      <c r="F286" s="24" t="s">
        <v>3031</v>
      </c>
      <c r="G286" s="24" t="s">
        <v>3034</v>
      </c>
      <c r="H286" s="76">
        <v>0.71730426807059011</v>
      </c>
      <c r="I286" s="77">
        <v>0.34185726088303375</v>
      </c>
      <c r="J286" s="77">
        <v>0.38326468981522405</v>
      </c>
      <c r="K286" s="77">
        <v>0.68815147786600517</v>
      </c>
      <c r="L286" s="77">
        <v>0.50634616929651666</v>
      </c>
      <c r="M286" s="77">
        <v>0.53846910120192748</v>
      </c>
      <c r="N286" s="77">
        <v>0.49405495604548894</v>
      </c>
      <c r="O286" s="77" t="s">
        <v>3395</v>
      </c>
      <c r="P286" s="77">
        <v>0.26004899882120897</v>
      </c>
      <c r="Q286" s="77">
        <v>0.5</v>
      </c>
      <c r="R286" s="77">
        <v>0.13424967528780127</v>
      </c>
      <c r="S286" s="77">
        <v>0.6588235294117657</v>
      </c>
      <c r="T286" s="77">
        <v>0.94905611751820107</v>
      </c>
      <c r="U286" s="77">
        <v>0.56600439838013328</v>
      </c>
      <c r="V286" s="77">
        <v>0.32659890324181134</v>
      </c>
      <c r="W286" s="77">
        <v>0.7133448882676523</v>
      </c>
      <c r="X286" s="77">
        <v>0.32406940489067237</v>
      </c>
      <c r="Y286" s="77">
        <v>0.44826466848811103</v>
      </c>
      <c r="Z286" s="77">
        <v>0.57714285714285718</v>
      </c>
      <c r="AA286" s="77">
        <v>0.51661902833850926</v>
      </c>
      <c r="AB286" s="77">
        <v>0.40601503759398494</v>
      </c>
      <c r="AC286" s="77">
        <v>0.19999999999999996</v>
      </c>
      <c r="AD286" s="76">
        <v>0.48080873958961595</v>
      </c>
      <c r="AE286" s="77">
        <v>0.49741414064622946</v>
      </c>
      <c r="AF286" s="77">
        <v>0.31712483764390065</v>
      </c>
      <c r="AG286" s="77">
        <v>0.80393982346498338</v>
      </c>
      <c r="AH286" s="77">
        <v>0.44630165081097228</v>
      </c>
      <c r="AI286" s="77">
        <v>0.51870714657916239</v>
      </c>
      <c r="AJ286" s="77">
        <v>0.51270376281548413</v>
      </c>
      <c r="AK286" s="77">
        <v>0.4613170329662471</v>
      </c>
      <c r="AL286" s="77">
        <v>0.19999999999999996</v>
      </c>
      <c r="AM286" s="76">
        <v>0.43178257262658204</v>
      </c>
      <c r="AN286" s="77">
        <v>0.58964954028503935</v>
      </c>
      <c r="AO286" s="78">
        <v>0.39134026526057708</v>
      </c>
      <c r="AP286" s="79">
        <v>0.46725909671185295</v>
      </c>
      <c r="AQ286" s="70">
        <v>1</v>
      </c>
      <c r="AR286" s="71">
        <v>0</v>
      </c>
      <c r="AS286" s="71">
        <v>0</v>
      </c>
      <c r="AT286" s="71">
        <v>0</v>
      </c>
      <c r="AU286" s="71">
        <v>1</v>
      </c>
      <c r="AV286" s="71" t="s">
        <v>3676</v>
      </c>
      <c r="AW286" s="72" t="s">
        <v>3422</v>
      </c>
    </row>
    <row r="287" spans="1:49">
      <c r="A287" s="23" t="s">
        <v>4035</v>
      </c>
      <c r="B287" s="23" t="s">
        <v>3725</v>
      </c>
      <c r="C287" s="23" t="s">
        <v>682</v>
      </c>
      <c r="D287" s="24" t="s">
        <v>2966</v>
      </c>
      <c r="E287" s="24" t="s">
        <v>3030</v>
      </c>
      <c r="F287" s="24" t="s">
        <v>3043</v>
      </c>
      <c r="G287" s="24" t="s">
        <v>3044</v>
      </c>
      <c r="H287" s="76">
        <v>0.70933060494221034</v>
      </c>
      <c r="I287" s="77">
        <v>0.45472728137263396</v>
      </c>
      <c r="J287" s="77">
        <v>0.8852194642374458</v>
      </c>
      <c r="K287" s="77">
        <v>0.87102516804551766</v>
      </c>
      <c r="L287" s="77">
        <v>0.48806338141832012</v>
      </c>
      <c r="M287" s="77">
        <v>0.98759357548463134</v>
      </c>
      <c r="N287" s="77">
        <v>0.86947621632293992</v>
      </c>
      <c r="O287" s="77" t="s">
        <v>3395</v>
      </c>
      <c r="P287" s="77">
        <v>0.46046692653962662</v>
      </c>
      <c r="Q287" s="77">
        <v>0.55298920866340584</v>
      </c>
      <c r="R287" s="77">
        <v>0.12890255965444861</v>
      </c>
      <c r="S287" s="77">
        <v>0.61176470588235332</v>
      </c>
      <c r="T287" s="77">
        <v>0.97545583403131242</v>
      </c>
      <c r="U287" s="77">
        <v>0.55117605330164554</v>
      </c>
      <c r="V287" s="77">
        <v>0.42440051810355578</v>
      </c>
      <c r="W287" s="77">
        <v>0.72578602765261779</v>
      </c>
      <c r="X287" s="77">
        <v>0.59246070857669064</v>
      </c>
      <c r="Y287" s="77">
        <v>0.39889631292774635</v>
      </c>
      <c r="Z287" s="77">
        <v>0.53714285714285714</v>
      </c>
      <c r="AA287" s="77">
        <v>0.51661902833850948</v>
      </c>
      <c r="AB287" s="77">
        <v>0.40601503759398494</v>
      </c>
      <c r="AC287" s="77">
        <v>0.19999999999999996</v>
      </c>
      <c r="AD287" s="76">
        <v>0.68309245018409681</v>
      </c>
      <c r="AE287" s="77">
        <v>0.73532505356220723</v>
      </c>
      <c r="AF287" s="77">
        <v>0.34094588415892724</v>
      </c>
      <c r="AG287" s="77">
        <v>0.79361026995683281</v>
      </c>
      <c r="AH287" s="77">
        <v>0.48778828570260069</v>
      </c>
      <c r="AI287" s="77">
        <v>0.65912336811465422</v>
      </c>
      <c r="AJ287" s="77">
        <v>0.46801958503530172</v>
      </c>
      <c r="AK287" s="77">
        <v>0.46131703296624721</v>
      </c>
      <c r="AL287" s="77">
        <v>0.19999999999999996</v>
      </c>
      <c r="AM287" s="76">
        <v>0.58645446263507706</v>
      </c>
      <c r="AN287" s="77">
        <v>0.6468406412580292</v>
      </c>
      <c r="AO287" s="78">
        <v>0.37644553933384967</v>
      </c>
      <c r="AP287" s="79">
        <v>0.5296353430438594</v>
      </c>
      <c r="AQ287" s="70">
        <v>1</v>
      </c>
      <c r="AR287" s="71">
        <v>0</v>
      </c>
      <c r="AS287" s="71">
        <v>0</v>
      </c>
      <c r="AT287" s="71">
        <v>0</v>
      </c>
      <c r="AU287" s="71">
        <v>1</v>
      </c>
      <c r="AV287" s="71" t="s">
        <v>3678</v>
      </c>
      <c r="AW287" s="72" t="s">
        <v>3422</v>
      </c>
    </row>
    <row r="288" spans="1:49">
      <c r="A288" s="23" t="s">
        <v>4036</v>
      </c>
      <c r="B288" s="23" t="s">
        <v>3725</v>
      </c>
      <c r="C288" s="23" t="s">
        <v>684</v>
      </c>
      <c r="D288" s="24" t="s">
        <v>2966</v>
      </c>
      <c r="E288" s="24" t="s">
        <v>3030</v>
      </c>
      <c r="F288" s="24" t="s">
        <v>3043</v>
      </c>
      <c r="G288" s="24" t="s">
        <v>3046</v>
      </c>
      <c r="H288" s="76">
        <v>0.70933060494221034</v>
      </c>
      <c r="I288" s="77">
        <v>0.21952234413636323</v>
      </c>
      <c r="J288" s="77">
        <v>0.49482723028446218</v>
      </c>
      <c r="K288" s="77">
        <v>0.94768401552946879</v>
      </c>
      <c r="L288" s="77">
        <v>0.52782344836780926</v>
      </c>
      <c r="M288" s="77">
        <v>0.69788806018126792</v>
      </c>
      <c r="N288" s="77">
        <v>0.44175686424127086</v>
      </c>
      <c r="O288" s="77" t="s">
        <v>3395</v>
      </c>
      <c r="P288" s="77">
        <v>0.32044336890536651</v>
      </c>
      <c r="Q288" s="77">
        <v>0.7387162413714855</v>
      </c>
      <c r="R288" s="77">
        <v>1</v>
      </c>
      <c r="S288" s="77">
        <v>0.61176470588235332</v>
      </c>
      <c r="T288" s="77">
        <v>0.97545583403131242</v>
      </c>
      <c r="U288" s="77">
        <v>0.5986471354910391</v>
      </c>
      <c r="V288" s="77">
        <v>0.42440051810355578</v>
      </c>
      <c r="W288" s="77">
        <v>0.87027311542379693</v>
      </c>
      <c r="X288" s="77">
        <v>0.60280059979535139</v>
      </c>
      <c r="Y288" s="77">
        <v>0.39889631292774635</v>
      </c>
      <c r="Z288" s="77">
        <v>0.53714285714285714</v>
      </c>
      <c r="AA288" s="77">
        <v>0.51661902833850948</v>
      </c>
      <c r="AB288" s="77">
        <v>0.40601503759398494</v>
      </c>
      <c r="AC288" s="77">
        <v>0.19999999999999996</v>
      </c>
      <c r="AD288" s="76">
        <v>0.47456005978767851</v>
      </c>
      <c r="AE288" s="77">
        <v>0.58711915144503668</v>
      </c>
      <c r="AF288" s="77">
        <v>0.86935812068574281</v>
      </c>
      <c r="AG288" s="77">
        <v>0.79361026995683281</v>
      </c>
      <c r="AH288" s="77">
        <v>0.51152382679729747</v>
      </c>
      <c r="AI288" s="77">
        <v>0.7365368576095741</v>
      </c>
      <c r="AJ288" s="77">
        <v>0.46801958503530172</v>
      </c>
      <c r="AK288" s="77">
        <v>0.46131703296624721</v>
      </c>
      <c r="AL288" s="77">
        <v>0.19999999999999996</v>
      </c>
      <c r="AM288" s="76">
        <v>0.64367911063948602</v>
      </c>
      <c r="AN288" s="77">
        <v>0.6805569847879015</v>
      </c>
      <c r="AO288" s="78">
        <v>0.37644553933384967</v>
      </c>
      <c r="AP288" s="79">
        <v>0.55763509655294508</v>
      </c>
      <c r="AQ288" s="70">
        <v>1</v>
      </c>
      <c r="AR288" s="71">
        <v>0</v>
      </c>
      <c r="AS288" s="71">
        <v>0</v>
      </c>
      <c r="AT288" s="71">
        <v>0</v>
      </c>
      <c r="AU288" s="71">
        <v>1</v>
      </c>
      <c r="AV288" s="71" t="s">
        <v>3679</v>
      </c>
      <c r="AW288" s="72" t="s">
        <v>3422</v>
      </c>
    </row>
    <row r="289" spans="1:49">
      <c r="A289" s="23" t="s">
        <v>4037</v>
      </c>
      <c r="B289" s="23" t="s">
        <v>3725</v>
      </c>
      <c r="C289" s="23" t="s">
        <v>686</v>
      </c>
      <c r="D289" s="24" t="s">
        <v>2966</v>
      </c>
      <c r="E289" s="24" t="s">
        <v>3030</v>
      </c>
      <c r="F289" s="24" t="s">
        <v>3048</v>
      </c>
      <c r="G289" s="24" t="s">
        <v>3049</v>
      </c>
      <c r="H289" s="76">
        <v>0.70025539965480799</v>
      </c>
      <c r="I289" s="77">
        <v>0.48593119655557687</v>
      </c>
      <c r="J289" s="77">
        <v>0.89209062614019863</v>
      </c>
      <c r="K289" s="77">
        <v>0.96560681565408435</v>
      </c>
      <c r="L289" s="77">
        <v>0.51951709374906963</v>
      </c>
      <c r="M289" s="77">
        <v>0.99476765453981908</v>
      </c>
      <c r="N289" s="77">
        <v>0.91840332965213956</v>
      </c>
      <c r="O289" s="77" t="s">
        <v>3395</v>
      </c>
      <c r="P289" s="77">
        <v>0.625</v>
      </c>
      <c r="Q289" s="77">
        <v>0.63531147074133254</v>
      </c>
      <c r="R289" s="77">
        <v>0.49107906157548842</v>
      </c>
      <c r="S289" s="77">
        <v>0.61176470588235332</v>
      </c>
      <c r="T289" s="77">
        <v>0.97365504799948455</v>
      </c>
      <c r="U289" s="77">
        <v>0.58134973515888044</v>
      </c>
      <c r="V289" s="77">
        <v>0.46671340180028104</v>
      </c>
      <c r="W289" s="77">
        <v>0.89347001190922104</v>
      </c>
      <c r="X289" s="77">
        <v>0.6144176660152747</v>
      </c>
      <c r="Y289" s="77">
        <v>0.40193956772256334</v>
      </c>
      <c r="Z289" s="77">
        <v>0.53142857142857147</v>
      </c>
      <c r="AA289" s="77">
        <v>0.5523979493428316</v>
      </c>
      <c r="AB289" s="77">
        <v>0.40601503759398494</v>
      </c>
      <c r="AC289" s="77">
        <v>0.19999999999999996</v>
      </c>
      <c r="AD289" s="76">
        <v>0.69275907411686111</v>
      </c>
      <c r="AE289" s="77">
        <v>0.80465897871902248</v>
      </c>
      <c r="AF289" s="77">
        <v>0.56319526615841053</v>
      </c>
      <c r="AG289" s="77">
        <v>0.79270987694091888</v>
      </c>
      <c r="AH289" s="77">
        <v>0.52403156847958077</v>
      </c>
      <c r="AI289" s="77">
        <v>0.75394383896224793</v>
      </c>
      <c r="AJ289" s="77">
        <v>0.46668406957556741</v>
      </c>
      <c r="AK289" s="77">
        <v>0.47920649346840827</v>
      </c>
      <c r="AL289" s="77">
        <v>0.19999999999999996</v>
      </c>
      <c r="AM289" s="76">
        <v>0.68687110633143134</v>
      </c>
      <c r="AN289" s="77">
        <v>0.69022842812758256</v>
      </c>
      <c r="AO289" s="78">
        <v>0.38196352101465852</v>
      </c>
      <c r="AP289" s="79">
        <v>0.57605571284424817</v>
      </c>
      <c r="AQ289" s="70">
        <v>1</v>
      </c>
      <c r="AR289" s="71">
        <v>0</v>
      </c>
      <c r="AS289" s="71">
        <v>0</v>
      </c>
      <c r="AT289" s="71">
        <v>0</v>
      </c>
      <c r="AU289" s="71">
        <v>1</v>
      </c>
      <c r="AV289" s="71" t="s">
        <v>3680</v>
      </c>
      <c r="AW289" s="72" t="s">
        <v>3422</v>
      </c>
    </row>
    <row r="290" spans="1:49">
      <c r="A290" s="23" t="s">
        <v>4038</v>
      </c>
      <c r="B290" s="23" t="s">
        <v>3725</v>
      </c>
      <c r="C290" s="23" t="s">
        <v>688</v>
      </c>
      <c r="D290" s="24" t="s">
        <v>2966</v>
      </c>
      <c r="E290" s="24" t="s">
        <v>3030</v>
      </c>
      <c r="F290" s="24" t="s">
        <v>3048</v>
      </c>
      <c r="G290" s="24" t="s">
        <v>3051</v>
      </c>
      <c r="H290" s="76">
        <v>0.70025539965480799</v>
      </c>
      <c r="I290" s="77">
        <v>0.48755416632311538</v>
      </c>
      <c r="J290" s="77">
        <v>1</v>
      </c>
      <c r="K290" s="77">
        <v>1</v>
      </c>
      <c r="L290" s="77">
        <v>0.49103767968718365</v>
      </c>
      <c r="M290" s="77">
        <v>1</v>
      </c>
      <c r="N290" s="77">
        <v>0.98220960046102812</v>
      </c>
      <c r="O290" s="77" t="s">
        <v>3395</v>
      </c>
      <c r="P290" s="77">
        <v>0.4830799188981228</v>
      </c>
      <c r="Q290" s="77">
        <v>0.52521255127747069</v>
      </c>
      <c r="R290" s="77">
        <v>1.744855637612918E-2</v>
      </c>
      <c r="S290" s="77">
        <v>0.61176470588235332</v>
      </c>
      <c r="T290" s="77">
        <v>0.97365504799948455</v>
      </c>
      <c r="U290" s="77">
        <v>0.70347298049366291</v>
      </c>
      <c r="V290" s="77">
        <v>0.46671340180028104</v>
      </c>
      <c r="W290" s="77">
        <v>0.83066807606802417</v>
      </c>
      <c r="X290" s="77">
        <v>0.63455358748658552</v>
      </c>
      <c r="Y290" s="77">
        <v>0.40193956772256334</v>
      </c>
      <c r="Z290" s="77">
        <v>0.53142857142857147</v>
      </c>
      <c r="AA290" s="77">
        <v>0.51661902833850926</v>
      </c>
      <c r="AB290" s="77">
        <v>0.40601503759398494</v>
      </c>
      <c r="AC290" s="77">
        <v>0.19999999999999996</v>
      </c>
      <c r="AD290" s="76">
        <v>0.72926985532597444</v>
      </c>
      <c r="AE290" s="77">
        <v>0.79126543980926689</v>
      </c>
      <c r="AF290" s="77">
        <v>0.27133055382679994</v>
      </c>
      <c r="AG290" s="77">
        <v>0.79270987694091888</v>
      </c>
      <c r="AH290" s="77">
        <v>0.585093191146972</v>
      </c>
      <c r="AI290" s="77">
        <v>0.73261083177730479</v>
      </c>
      <c r="AJ290" s="77">
        <v>0.46668406957556741</v>
      </c>
      <c r="AK290" s="77">
        <v>0.4613170329662471</v>
      </c>
      <c r="AL290" s="77">
        <v>0.19999999999999996</v>
      </c>
      <c r="AM290" s="76">
        <v>0.59728861632068042</v>
      </c>
      <c r="AN290" s="77">
        <v>0.7034712999550653</v>
      </c>
      <c r="AO290" s="78">
        <v>0.37600036751393812</v>
      </c>
      <c r="AP290" s="79">
        <v>0.5497581317723822</v>
      </c>
      <c r="AQ290" s="70">
        <v>1</v>
      </c>
      <c r="AR290" s="71">
        <v>0</v>
      </c>
      <c r="AS290" s="71">
        <v>0</v>
      </c>
      <c r="AT290" s="71">
        <v>0</v>
      </c>
      <c r="AU290" s="71">
        <v>1</v>
      </c>
      <c r="AV290" s="71" t="s">
        <v>3677</v>
      </c>
      <c r="AW290" s="72" t="s">
        <v>3422</v>
      </c>
    </row>
    <row r="291" spans="1:49">
      <c r="A291" s="23" t="s">
        <v>4039</v>
      </c>
      <c r="B291" s="23" t="s">
        <v>3725</v>
      </c>
      <c r="C291" s="23" t="s">
        <v>691</v>
      </c>
      <c r="D291" s="24" t="s">
        <v>2966</v>
      </c>
      <c r="E291" s="24" t="s">
        <v>3030</v>
      </c>
      <c r="F291" s="24" t="s">
        <v>3048</v>
      </c>
      <c r="G291" s="24" t="s">
        <v>3053</v>
      </c>
      <c r="H291" s="76">
        <v>0.70025539965480799</v>
      </c>
      <c r="I291" s="77">
        <v>7.3976246591359263E-2</v>
      </c>
      <c r="J291" s="77">
        <v>0.3313630562778177</v>
      </c>
      <c r="K291" s="77">
        <v>0.895154088673628</v>
      </c>
      <c r="L291" s="77">
        <v>0.52274884836011271</v>
      </c>
      <c r="M291" s="77">
        <v>0.44936635060830465</v>
      </c>
      <c r="N291" s="77">
        <v>0.1464640924995228</v>
      </c>
      <c r="O291" s="77" t="s">
        <v>3395</v>
      </c>
      <c r="P291" s="77">
        <v>0.35479230525192129</v>
      </c>
      <c r="Q291" s="77">
        <v>0.69679056322868793</v>
      </c>
      <c r="R291" s="77">
        <v>0.47393521690035584</v>
      </c>
      <c r="S291" s="77">
        <v>0.61176470588235332</v>
      </c>
      <c r="T291" s="77">
        <v>0.97365504799948455</v>
      </c>
      <c r="U291" s="77">
        <v>0.58359875482161272</v>
      </c>
      <c r="V291" s="77">
        <v>0.46671340180028104</v>
      </c>
      <c r="W291" s="77">
        <v>0.80832899086141086</v>
      </c>
      <c r="X291" s="77">
        <v>0.27063547328414472</v>
      </c>
      <c r="Y291" s="77">
        <v>0.40193956772256334</v>
      </c>
      <c r="Z291" s="77">
        <v>0.53142857142857147</v>
      </c>
      <c r="AA291" s="77">
        <v>0.51661902833850926</v>
      </c>
      <c r="AB291" s="77">
        <v>0.40601503759398494</v>
      </c>
      <c r="AC291" s="77">
        <v>0.19999999999999996</v>
      </c>
      <c r="AD291" s="76">
        <v>0.36853156750799498</v>
      </c>
      <c r="AE291" s="77">
        <v>0.47370513707869782</v>
      </c>
      <c r="AF291" s="77">
        <v>0.58536289006452191</v>
      </c>
      <c r="AG291" s="77">
        <v>0.79270987694091888</v>
      </c>
      <c r="AH291" s="77">
        <v>0.52515607831094691</v>
      </c>
      <c r="AI291" s="77">
        <v>0.53948223207277779</v>
      </c>
      <c r="AJ291" s="77">
        <v>0.46668406957556741</v>
      </c>
      <c r="AK291" s="77">
        <v>0.4613170329662471</v>
      </c>
      <c r="AL291" s="77">
        <v>0.19999999999999996</v>
      </c>
      <c r="AM291" s="76">
        <v>0.47586653155040493</v>
      </c>
      <c r="AN291" s="77">
        <v>0.61911606244154793</v>
      </c>
      <c r="AO291" s="78">
        <v>0.37600036751393812</v>
      </c>
      <c r="AP291" s="79">
        <v>0.48529682240475747</v>
      </c>
      <c r="AQ291" s="70">
        <v>1</v>
      </c>
      <c r="AR291" s="71">
        <v>0</v>
      </c>
      <c r="AS291" s="71">
        <v>0</v>
      </c>
      <c r="AT291" s="71">
        <v>0</v>
      </c>
      <c r="AU291" s="71">
        <v>1</v>
      </c>
      <c r="AV291" s="71" t="s">
        <v>3681</v>
      </c>
      <c r="AW291" s="72" t="s">
        <v>3422</v>
      </c>
    </row>
    <row r="292" spans="1:49">
      <c r="A292" s="23" t="s">
        <v>4040</v>
      </c>
      <c r="B292" s="23" t="s">
        <v>3725</v>
      </c>
      <c r="C292" s="23" t="s">
        <v>693</v>
      </c>
      <c r="D292" s="24" t="s">
        <v>2966</v>
      </c>
      <c r="E292" s="24" t="s">
        <v>3030</v>
      </c>
      <c r="F292" s="24" t="s">
        <v>3048</v>
      </c>
      <c r="G292" s="24" t="s">
        <v>3055</v>
      </c>
      <c r="H292" s="76">
        <v>0.70025539965480799</v>
      </c>
      <c r="I292" s="77">
        <v>0.50527091883782382</v>
      </c>
      <c r="J292" s="77">
        <v>1</v>
      </c>
      <c r="K292" s="77">
        <v>0.895154088673628</v>
      </c>
      <c r="L292" s="77">
        <v>0.4863086131913596</v>
      </c>
      <c r="M292" s="77">
        <v>1</v>
      </c>
      <c r="N292" s="77">
        <v>1</v>
      </c>
      <c r="O292" s="77" t="s">
        <v>3395</v>
      </c>
      <c r="P292" s="77">
        <v>0.5</v>
      </c>
      <c r="Q292" s="77">
        <v>0.50641309634425724</v>
      </c>
      <c r="R292" s="77">
        <v>3.0996637199036361E-2</v>
      </c>
      <c r="S292" s="77">
        <v>0.61176470588235332</v>
      </c>
      <c r="T292" s="77">
        <v>0.97365504799948455</v>
      </c>
      <c r="U292" s="77">
        <v>0.60743819516625319</v>
      </c>
      <c r="V292" s="77">
        <v>0.46671340180028104</v>
      </c>
      <c r="W292" s="77">
        <v>0.53111166699140744</v>
      </c>
      <c r="X292" s="77">
        <v>0.27063547328414472</v>
      </c>
      <c r="Y292" s="77">
        <v>0.40193956772256334</v>
      </c>
      <c r="Z292" s="77">
        <v>0.53142857142857147</v>
      </c>
      <c r="AA292" s="77">
        <v>0.51661902833850926</v>
      </c>
      <c r="AB292" s="77">
        <v>0.40601503759398494</v>
      </c>
      <c r="AC292" s="77">
        <v>0.19999999999999996</v>
      </c>
      <c r="AD292" s="76">
        <v>0.73517543949754394</v>
      </c>
      <c r="AE292" s="77">
        <v>0.77629254037299744</v>
      </c>
      <c r="AF292" s="77">
        <v>0.26870486677164679</v>
      </c>
      <c r="AG292" s="77">
        <v>0.79270987694091888</v>
      </c>
      <c r="AH292" s="77">
        <v>0.53707579848326714</v>
      </c>
      <c r="AI292" s="77">
        <v>0.40087357013777608</v>
      </c>
      <c r="AJ292" s="77">
        <v>0.46668406957556741</v>
      </c>
      <c r="AK292" s="77">
        <v>0.4613170329662471</v>
      </c>
      <c r="AL292" s="77">
        <v>0.19999999999999996</v>
      </c>
      <c r="AM292" s="76">
        <v>0.5933909488807293</v>
      </c>
      <c r="AN292" s="77">
        <v>0.57688641518732076</v>
      </c>
      <c r="AO292" s="78">
        <v>0.37600036751393812</v>
      </c>
      <c r="AP292" s="79">
        <v>0.5101636115519943</v>
      </c>
      <c r="AQ292" s="70">
        <v>1</v>
      </c>
      <c r="AR292" s="71">
        <v>0</v>
      </c>
      <c r="AS292" s="71">
        <v>0</v>
      </c>
      <c r="AT292" s="71">
        <v>0</v>
      </c>
      <c r="AU292" s="71">
        <v>1</v>
      </c>
      <c r="AV292" s="71" t="s">
        <v>3677</v>
      </c>
      <c r="AW292" s="72" t="s">
        <v>3422</v>
      </c>
    </row>
    <row r="293" spans="1:49">
      <c r="A293" s="23" t="s">
        <v>4041</v>
      </c>
      <c r="B293" s="23" t="s">
        <v>3725</v>
      </c>
      <c r="C293" s="23" t="s">
        <v>695</v>
      </c>
      <c r="D293" s="24" t="s">
        <v>2966</v>
      </c>
      <c r="E293" s="24" t="s">
        <v>3057</v>
      </c>
      <c r="F293" s="24" t="s">
        <v>3058</v>
      </c>
      <c r="G293" s="24" t="s">
        <v>3059</v>
      </c>
      <c r="H293" s="76">
        <v>0.75843685369045799</v>
      </c>
      <c r="I293" s="77">
        <v>0.50527091883782382</v>
      </c>
      <c r="J293" s="77">
        <v>1</v>
      </c>
      <c r="K293" s="77">
        <v>1</v>
      </c>
      <c r="L293" s="77">
        <v>0.56128362898557882</v>
      </c>
      <c r="M293" s="77">
        <v>1</v>
      </c>
      <c r="N293" s="77">
        <v>1</v>
      </c>
      <c r="O293" s="77" t="s">
        <v>3395</v>
      </c>
      <c r="P293" s="77">
        <v>0.5</v>
      </c>
      <c r="Q293" s="77">
        <v>0.5</v>
      </c>
      <c r="R293" s="77">
        <v>2.767109037441021E-2</v>
      </c>
      <c r="S293" s="77">
        <v>0.68235294117647027</v>
      </c>
      <c r="T293" s="77">
        <v>0.98609625668449197</v>
      </c>
      <c r="U293" s="77">
        <v>0.67241867413985068</v>
      </c>
      <c r="V293" s="77">
        <v>0.54937912420810786</v>
      </c>
      <c r="W293" s="77">
        <v>0.95262279866369159</v>
      </c>
      <c r="X293" s="77">
        <v>0.56557307168949877</v>
      </c>
      <c r="Y293" s="77">
        <v>0.468553033786891</v>
      </c>
      <c r="Z293" s="77">
        <v>0.65142857142857147</v>
      </c>
      <c r="AA293" s="77">
        <v>0.496593451971026</v>
      </c>
      <c r="AB293" s="77">
        <v>0.40601503759398494</v>
      </c>
      <c r="AC293" s="77">
        <v>0.19999999999999996</v>
      </c>
      <c r="AD293" s="76">
        <v>0.75456925750942727</v>
      </c>
      <c r="AE293" s="77">
        <v>0.81225672579711572</v>
      </c>
      <c r="AF293" s="77">
        <v>0.26383554518720509</v>
      </c>
      <c r="AG293" s="77">
        <v>0.83422459893048106</v>
      </c>
      <c r="AH293" s="77">
        <v>0.61089889917397922</v>
      </c>
      <c r="AI293" s="77">
        <v>0.75909793517659518</v>
      </c>
      <c r="AJ293" s="77">
        <v>0.55999080260773126</v>
      </c>
      <c r="AK293" s="77">
        <v>0.45130424478250547</v>
      </c>
      <c r="AL293" s="77">
        <v>0.19999999999999996</v>
      </c>
      <c r="AM293" s="76">
        <v>0.61022050949791595</v>
      </c>
      <c r="AN293" s="77">
        <v>0.73474047776035178</v>
      </c>
      <c r="AO293" s="78">
        <v>0.40376501579674556</v>
      </c>
      <c r="AP293" s="79">
        <v>0.57430236199172335</v>
      </c>
      <c r="AQ293" s="70">
        <v>1</v>
      </c>
      <c r="AR293" s="71">
        <v>0</v>
      </c>
      <c r="AS293" s="71">
        <v>0</v>
      </c>
      <c r="AT293" s="71">
        <v>0</v>
      </c>
      <c r="AU293" s="71">
        <v>1</v>
      </c>
      <c r="AV293" s="71" t="s">
        <v>3682</v>
      </c>
      <c r="AW293" s="72" t="s">
        <v>3422</v>
      </c>
    </row>
    <row r="294" spans="1:49">
      <c r="A294" s="23" t="s">
        <v>4042</v>
      </c>
      <c r="B294" s="23" t="s">
        <v>3725</v>
      </c>
      <c r="C294" s="23" t="s">
        <v>697</v>
      </c>
      <c r="D294" s="24" t="s">
        <v>2966</v>
      </c>
      <c r="E294" s="24" t="s">
        <v>3057</v>
      </c>
      <c r="F294" s="24" t="s">
        <v>3058</v>
      </c>
      <c r="G294" s="24" t="s">
        <v>3061</v>
      </c>
      <c r="H294" s="76">
        <v>0.75843685369045799</v>
      </c>
      <c r="I294" s="77">
        <v>0.47689150726768298</v>
      </c>
      <c r="J294" s="77">
        <v>0.96599361355734303</v>
      </c>
      <c r="K294" s="77">
        <v>0.89460890958504957</v>
      </c>
      <c r="L294" s="77">
        <v>0.5640851604985061</v>
      </c>
      <c r="M294" s="77">
        <v>0.99489511032816014</v>
      </c>
      <c r="N294" s="77">
        <v>0.98105927067150667</v>
      </c>
      <c r="O294" s="77" t="s">
        <v>3395</v>
      </c>
      <c r="P294" s="77">
        <v>0.49536813012318204</v>
      </c>
      <c r="Q294" s="77">
        <v>0.54284360851580915</v>
      </c>
      <c r="R294" s="77">
        <v>0.11985221355982159</v>
      </c>
      <c r="S294" s="77">
        <v>0.68235294117647027</v>
      </c>
      <c r="T294" s="77">
        <v>0.98609625668449197</v>
      </c>
      <c r="U294" s="77">
        <v>0.56015341755161863</v>
      </c>
      <c r="V294" s="77">
        <v>0.54937912420810786</v>
      </c>
      <c r="W294" s="77">
        <v>0.83998002113497605</v>
      </c>
      <c r="X294" s="77">
        <v>0.65834301340524193</v>
      </c>
      <c r="Y294" s="77">
        <v>0.468553033786891</v>
      </c>
      <c r="Z294" s="77">
        <v>0.65142857142857147</v>
      </c>
      <c r="AA294" s="77">
        <v>0.496593451971026</v>
      </c>
      <c r="AB294" s="77">
        <v>0.40601503759398494</v>
      </c>
      <c r="AC294" s="77">
        <v>0.19999999999999996</v>
      </c>
      <c r="AD294" s="76">
        <v>0.73377399150516132</v>
      </c>
      <c r="AE294" s="77">
        <v>0.78600331624128095</v>
      </c>
      <c r="AF294" s="77">
        <v>0.33134791103781536</v>
      </c>
      <c r="AG294" s="77">
        <v>0.83422459893048106</v>
      </c>
      <c r="AH294" s="77">
        <v>0.5547662708798633</v>
      </c>
      <c r="AI294" s="77">
        <v>0.74916151727010893</v>
      </c>
      <c r="AJ294" s="77">
        <v>0.55999080260773126</v>
      </c>
      <c r="AK294" s="77">
        <v>0.45130424478250547</v>
      </c>
      <c r="AL294" s="77">
        <v>0.19999999999999996</v>
      </c>
      <c r="AM294" s="76">
        <v>0.6170417395947525</v>
      </c>
      <c r="AN294" s="77">
        <v>0.7127174623601511</v>
      </c>
      <c r="AO294" s="78">
        <v>0.40376501579674556</v>
      </c>
      <c r="AP294" s="79">
        <v>0.56995341904944596</v>
      </c>
      <c r="AQ294" s="70">
        <v>1</v>
      </c>
      <c r="AR294" s="71">
        <v>0</v>
      </c>
      <c r="AS294" s="71">
        <v>0</v>
      </c>
      <c r="AT294" s="71">
        <v>0</v>
      </c>
      <c r="AU294" s="71">
        <v>0</v>
      </c>
      <c r="AV294" s="71" t="s">
        <v>3395</v>
      </c>
      <c r="AW294" s="72" t="s">
        <v>3422</v>
      </c>
    </row>
    <row r="295" spans="1:49">
      <c r="A295" s="23" t="s">
        <v>4043</v>
      </c>
      <c r="B295" s="23" t="s">
        <v>3725</v>
      </c>
      <c r="C295" s="23" t="s">
        <v>699</v>
      </c>
      <c r="D295" s="24" t="s">
        <v>2966</v>
      </c>
      <c r="E295" s="24" t="s">
        <v>3057</v>
      </c>
      <c r="F295" s="24" t="s">
        <v>3058</v>
      </c>
      <c r="G295" s="24" t="s">
        <v>3063</v>
      </c>
      <c r="H295" s="76">
        <v>0.75843685369045799</v>
      </c>
      <c r="I295" s="77">
        <v>8.3798632483663787E-2</v>
      </c>
      <c r="J295" s="77">
        <v>4.347238281804866E-2</v>
      </c>
      <c r="K295" s="77">
        <v>0.81917218789275659</v>
      </c>
      <c r="L295" s="77">
        <v>0.59383153077059136</v>
      </c>
      <c r="M295" s="77">
        <v>0.11015323272713473</v>
      </c>
      <c r="N295" s="77">
        <v>0.24673958039493249</v>
      </c>
      <c r="O295" s="77" t="s">
        <v>3395</v>
      </c>
      <c r="P295" s="77">
        <v>0.14836500820899418</v>
      </c>
      <c r="Q295" s="77">
        <v>0.63003495372335405</v>
      </c>
      <c r="R295" s="77">
        <v>1</v>
      </c>
      <c r="S295" s="77">
        <v>0.68235294117647027</v>
      </c>
      <c r="T295" s="77">
        <v>0.98609625668449197</v>
      </c>
      <c r="U295" s="77">
        <v>0.56090503777462974</v>
      </c>
      <c r="V295" s="77">
        <v>0.54937912420810786</v>
      </c>
      <c r="W295" s="77">
        <v>0.65502304780106391</v>
      </c>
      <c r="X295" s="77">
        <v>0.5422180812572055</v>
      </c>
      <c r="Y295" s="77">
        <v>0.468553033786891</v>
      </c>
      <c r="Z295" s="77">
        <v>0.65142857142857147</v>
      </c>
      <c r="AA295" s="77">
        <v>0.53237237297534823</v>
      </c>
      <c r="AB295" s="77">
        <v>0.40601503759398494</v>
      </c>
      <c r="AC295" s="77">
        <v>0.19999999999999996</v>
      </c>
      <c r="AD295" s="76">
        <v>0.29523595633072347</v>
      </c>
      <c r="AE295" s="77">
        <v>0.38365230799888184</v>
      </c>
      <c r="AF295" s="77">
        <v>0.81501747686167703</v>
      </c>
      <c r="AG295" s="77">
        <v>0.83422459893048106</v>
      </c>
      <c r="AH295" s="77">
        <v>0.55514208099136875</v>
      </c>
      <c r="AI295" s="77">
        <v>0.5986205645291347</v>
      </c>
      <c r="AJ295" s="77">
        <v>0.55999080260773126</v>
      </c>
      <c r="AK295" s="77">
        <v>0.46919370528466658</v>
      </c>
      <c r="AL295" s="77">
        <v>0.19999999999999996</v>
      </c>
      <c r="AM295" s="76">
        <v>0.49796858039709413</v>
      </c>
      <c r="AN295" s="77">
        <v>0.66266241481699484</v>
      </c>
      <c r="AO295" s="78">
        <v>0.40972816929746592</v>
      </c>
      <c r="AP295" s="79">
        <v>0.51835216351771685</v>
      </c>
      <c r="AQ295" s="70">
        <v>1</v>
      </c>
      <c r="AR295" s="71">
        <v>0</v>
      </c>
      <c r="AS295" s="71">
        <v>0</v>
      </c>
      <c r="AT295" s="71">
        <v>0</v>
      </c>
      <c r="AU295" s="71">
        <v>1</v>
      </c>
      <c r="AV295" s="71" t="s">
        <v>3672</v>
      </c>
      <c r="AW295" s="72" t="s">
        <v>3422</v>
      </c>
    </row>
    <row r="296" spans="1:49">
      <c r="A296" s="23" t="s">
        <v>4044</v>
      </c>
      <c r="B296" s="23" t="s">
        <v>3725</v>
      </c>
      <c r="C296" s="23" t="s">
        <v>701</v>
      </c>
      <c r="D296" s="24" t="s">
        <v>2966</v>
      </c>
      <c r="E296" s="24" t="s">
        <v>3057</v>
      </c>
      <c r="F296" s="24" t="s">
        <v>3058</v>
      </c>
      <c r="G296" s="24" t="s">
        <v>3065</v>
      </c>
      <c r="H296" s="76">
        <v>0.75843685369045799</v>
      </c>
      <c r="I296" s="77">
        <v>0.50527091883782382</v>
      </c>
      <c r="J296" s="77">
        <v>1</v>
      </c>
      <c r="K296" s="77">
        <v>1</v>
      </c>
      <c r="L296" s="77">
        <v>0.54577865953616145</v>
      </c>
      <c r="M296" s="77">
        <v>1</v>
      </c>
      <c r="N296" s="77">
        <v>1</v>
      </c>
      <c r="O296" s="77" t="s">
        <v>3395</v>
      </c>
      <c r="P296" s="77">
        <v>0.5</v>
      </c>
      <c r="Q296" s="77">
        <v>0.5</v>
      </c>
      <c r="R296" s="77">
        <v>4.3955059367979978E-2</v>
      </c>
      <c r="S296" s="77">
        <v>0.68235294117647027</v>
      </c>
      <c r="T296" s="77">
        <v>0.98609625668449197</v>
      </c>
      <c r="U296" s="77">
        <v>0.68263027235021678</v>
      </c>
      <c r="V296" s="77">
        <v>0.54937912420810786</v>
      </c>
      <c r="W296" s="77">
        <v>0.9606257360934729</v>
      </c>
      <c r="X296" s="77">
        <v>0.61293470578362985</v>
      </c>
      <c r="Y296" s="77">
        <v>0.468553033786891</v>
      </c>
      <c r="Z296" s="77">
        <v>0.65142857142857147</v>
      </c>
      <c r="AA296" s="77">
        <v>0.496593451971026</v>
      </c>
      <c r="AB296" s="77">
        <v>0.40601503759398494</v>
      </c>
      <c r="AC296" s="77">
        <v>0.19999999999999996</v>
      </c>
      <c r="AD296" s="76">
        <v>0.75456925750942727</v>
      </c>
      <c r="AE296" s="77">
        <v>0.80915573190723222</v>
      </c>
      <c r="AF296" s="77">
        <v>0.27197752968398997</v>
      </c>
      <c r="AG296" s="77">
        <v>0.83422459893048106</v>
      </c>
      <c r="AH296" s="77">
        <v>0.61600469827916227</v>
      </c>
      <c r="AI296" s="77">
        <v>0.78678022093855138</v>
      </c>
      <c r="AJ296" s="77">
        <v>0.55999080260773126</v>
      </c>
      <c r="AK296" s="77">
        <v>0.45130424478250547</v>
      </c>
      <c r="AL296" s="77">
        <v>0.19999999999999996</v>
      </c>
      <c r="AM296" s="76">
        <v>0.61190083970021647</v>
      </c>
      <c r="AN296" s="77">
        <v>0.74566983938273157</v>
      </c>
      <c r="AO296" s="78">
        <v>0.40376501579674556</v>
      </c>
      <c r="AP296" s="79">
        <v>0.57806021029907684</v>
      </c>
      <c r="AQ296" s="70">
        <v>1</v>
      </c>
      <c r="AR296" s="71">
        <v>0</v>
      </c>
      <c r="AS296" s="71">
        <v>0</v>
      </c>
      <c r="AT296" s="71">
        <v>0</v>
      </c>
      <c r="AU296" s="71">
        <v>1</v>
      </c>
      <c r="AV296" s="71" t="s">
        <v>3683</v>
      </c>
      <c r="AW296" s="72" t="s">
        <v>3422</v>
      </c>
    </row>
    <row r="297" spans="1:49">
      <c r="A297" s="23" t="s">
        <v>4045</v>
      </c>
      <c r="B297" s="23" t="s">
        <v>3725</v>
      </c>
      <c r="C297" s="23" t="s">
        <v>703</v>
      </c>
      <c r="D297" s="24" t="s">
        <v>2966</v>
      </c>
      <c r="E297" s="24" t="s">
        <v>3057</v>
      </c>
      <c r="F297" s="24" t="s">
        <v>3058</v>
      </c>
      <c r="G297" s="24" t="s">
        <v>3067</v>
      </c>
      <c r="H297" s="76">
        <v>0.75843685369045799</v>
      </c>
      <c r="I297" s="77">
        <v>0.2936334509090085</v>
      </c>
      <c r="J297" s="77">
        <v>0.64599833593650746</v>
      </c>
      <c r="K297" s="77">
        <v>0.80179790144517527</v>
      </c>
      <c r="L297" s="77">
        <v>0.56957643327051954</v>
      </c>
      <c r="M297" s="77">
        <v>0.77137488262329235</v>
      </c>
      <c r="N297" s="77">
        <v>0.78702529376712649</v>
      </c>
      <c r="O297" s="77" t="s">
        <v>3395</v>
      </c>
      <c r="P297" s="77">
        <v>0.43665102017412777</v>
      </c>
      <c r="Q297" s="77">
        <v>0.54344222671083831</v>
      </c>
      <c r="R297" s="77">
        <v>2.5716721475496893E-2</v>
      </c>
      <c r="S297" s="77">
        <v>0.68235294117647027</v>
      </c>
      <c r="T297" s="77">
        <v>0.98609625668449197</v>
      </c>
      <c r="U297" s="77">
        <v>0.55199435442468048</v>
      </c>
      <c r="V297" s="77">
        <v>0.54937912420810786</v>
      </c>
      <c r="W297" s="77">
        <v>9.935304538071793E-2</v>
      </c>
      <c r="X297" s="77">
        <v>0.51777863532511892</v>
      </c>
      <c r="Y297" s="77">
        <v>0.468553033786891</v>
      </c>
      <c r="Z297" s="77">
        <v>0.65142857142857147</v>
      </c>
      <c r="AA297" s="77">
        <v>0.496593451971026</v>
      </c>
      <c r="AB297" s="77">
        <v>0.40601503759398494</v>
      </c>
      <c r="AC297" s="77">
        <v>0.19999999999999996</v>
      </c>
      <c r="AD297" s="76">
        <v>0.56602288017865809</v>
      </c>
      <c r="AE297" s="77">
        <v>0.6732851062560482</v>
      </c>
      <c r="AF297" s="77">
        <v>0.28457947409316758</v>
      </c>
      <c r="AG297" s="77">
        <v>0.83422459893048106</v>
      </c>
      <c r="AH297" s="77">
        <v>0.55068673931639411</v>
      </c>
      <c r="AI297" s="77">
        <v>0.30856584035291845</v>
      </c>
      <c r="AJ297" s="77">
        <v>0.55999080260773126</v>
      </c>
      <c r="AK297" s="77">
        <v>0.45130424478250547</v>
      </c>
      <c r="AL297" s="77">
        <v>0.19999999999999996</v>
      </c>
      <c r="AM297" s="76">
        <v>0.50796248684262457</v>
      </c>
      <c r="AN297" s="77">
        <v>0.56449239286659791</v>
      </c>
      <c r="AO297" s="78">
        <v>0.40376501579674556</v>
      </c>
      <c r="AP297" s="79">
        <v>0.48972951290756839</v>
      </c>
      <c r="AQ297" s="70">
        <v>1</v>
      </c>
      <c r="AR297" s="71">
        <v>0</v>
      </c>
      <c r="AS297" s="71">
        <v>0</v>
      </c>
      <c r="AT297" s="71">
        <v>0</v>
      </c>
      <c r="AU297" s="71">
        <v>0</v>
      </c>
      <c r="AV297" s="71" t="s">
        <v>3395</v>
      </c>
      <c r="AW297" s="72" t="s">
        <v>3422</v>
      </c>
    </row>
    <row r="298" spans="1:49">
      <c r="A298" s="23" t="s">
        <v>4046</v>
      </c>
      <c r="B298" s="23" t="s">
        <v>3725</v>
      </c>
      <c r="C298" s="23" t="s">
        <v>705</v>
      </c>
      <c r="D298" s="24" t="s">
        <v>2966</v>
      </c>
      <c r="E298" s="24" t="s">
        <v>3057</v>
      </c>
      <c r="F298" s="24" t="s">
        <v>3058</v>
      </c>
      <c r="G298" s="24" t="s">
        <v>3069</v>
      </c>
      <c r="H298" s="76">
        <v>0.75843685369045799</v>
      </c>
      <c r="I298" s="77">
        <v>0.4735579496018234</v>
      </c>
      <c r="J298" s="77">
        <v>0.79763271413377801</v>
      </c>
      <c r="K298" s="77">
        <v>0.93967167416151798</v>
      </c>
      <c r="L298" s="77">
        <v>0.56645308132986782</v>
      </c>
      <c r="M298" s="77">
        <v>0.49189283043464316</v>
      </c>
      <c r="N298" s="77">
        <v>0.88812726554005028</v>
      </c>
      <c r="O298" s="77" t="s">
        <v>3395</v>
      </c>
      <c r="P298" s="77">
        <v>0.5</v>
      </c>
      <c r="Q298" s="77">
        <v>0.50690813207348762</v>
      </c>
      <c r="R298" s="77">
        <v>7.1503840060778544E-3</v>
      </c>
      <c r="S298" s="77">
        <v>0.68235294117647027</v>
      </c>
      <c r="T298" s="77">
        <v>0.98609625668449197</v>
      </c>
      <c r="U298" s="77">
        <v>0.54320612239154831</v>
      </c>
      <c r="V298" s="77">
        <v>0.54937912420810786</v>
      </c>
      <c r="W298" s="77">
        <v>0.22511748294801201</v>
      </c>
      <c r="X298" s="77">
        <v>0.63980927694190859</v>
      </c>
      <c r="Y298" s="77">
        <v>0.468553033786891</v>
      </c>
      <c r="Z298" s="77">
        <v>0.65142857142857147</v>
      </c>
      <c r="AA298" s="77">
        <v>0.496593451971026</v>
      </c>
      <c r="AB298" s="77">
        <v>0.40601503759398494</v>
      </c>
      <c r="AC298" s="77">
        <v>0.19999999999999996</v>
      </c>
      <c r="AD298" s="76">
        <v>0.67654250580868647</v>
      </c>
      <c r="AE298" s="77">
        <v>0.67722897029321583</v>
      </c>
      <c r="AF298" s="77">
        <v>0.25702925803978272</v>
      </c>
      <c r="AG298" s="77">
        <v>0.83422459893048106</v>
      </c>
      <c r="AH298" s="77">
        <v>0.54629262329982808</v>
      </c>
      <c r="AI298" s="77">
        <v>0.43246337994496031</v>
      </c>
      <c r="AJ298" s="77">
        <v>0.55999080260773126</v>
      </c>
      <c r="AK298" s="77">
        <v>0.45130424478250547</v>
      </c>
      <c r="AL298" s="77">
        <v>0.19999999999999996</v>
      </c>
      <c r="AM298" s="76">
        <v>0.5369335780472283</v>
      </c>
      <c r="AN298" s="77">
        <v>0.60432686739175645</v>
      </c>
      <c r="AO298" s="78">
        <v>0.40376501579674556</v>
      </c>
      <c r="AP298" s="79">
        <v>0.51145161517510607</v>
      </c>
      <c r="AQ298" s="70">
        <v>1</v>
      </c>
      <c r="AR298" s="71">
        <v>0</v>
      </c>
      <c r="AS298" s="71">
        <v>0</v>
      </c>
      <c r="AT298" s="71">
        <v>0</v>
      </c>
      <c r="AU298" s="71">
        <v>1</v>
      </c>
      <c r="AV298" s="71" t="s">
        <v>3684</v>
      </c>
      <c r="AW298" s="72" t="s">
        <v>3422</v>
      </c>
    </row>
    <row r="299" spans="1:49">
      <c r="A299" s="23" t="s">
        <v>4047</v>
      </c>
      <c r="B299" s="23" t="s">
        <v>3725</v>
      </c>
      <c r="C299" s="23" t="s">
        <v>707</v>
      </c>
      <c r="D299" s="24" t="s">
        <v>2966</v>
      </c>
      <c r="E299" s="24" t="s">
        <v>3057</v>
      </c>
      <c r="F299" s="24" t="s">
        <v>3071</v>
      </c>
      <c r="G299" s="24" t="s">
        <v>3072</v>
      </c>
      <c r="H299" s="76">
        <v>0.81223717413908592</v>
      </c>
      <c r="I299" s="77">
        <v>0.50419149958878584</v>
      </c>
      <c r="J299" s="77">
        <v>0.99714663431867867</v>
      </c>
      <c r="K299" s="77">
        <v>1</v>
      </c>
      <c r="L299" s="77">
        <v>0.55452201241991628</v>
      </c>
      <c r="M299" s="77">
        <v>1</v>
      </c>
      <c r="N299" s="77">
        <v>1</v>
      </c>
      <c r="O299" s="77" t="s">
        <v>3395</v>
      </c>
      <c r="P299" s="77">
        <v>0.5</v>
      </c>
      <c r="Q299" s="77">
        <v>0.5</v>
      </c>
      <c r="R299" s="77">
        <v>1.2152555169878711E-2</v>
      </c>
      <c r="S299" s="77">
        <v>0.77647058823529513</v>
      </c>
      <c r="T299" s="77">
        <v>0.91229946524064176</v>
      </c>
      <c r="U299" s="77">
        <v>0.61879504690137832</v>
      </c>
      <c r="V299" s="77">
        <v>0.63044122924048773</v>
      </c>
      <c r="W299" s="77">
        <v>0.96100194163585395</v>
      </c>
      <c r="X299" s="77">
        <v>0.61157260354443177</v>
      </c>
      <c r="Y299" s="77">
        <v>0.42831444261097734</v>
      </c>
      <c r="Z299" s="77">
        <v>0.78857142857142859</v>
      </c>
      <c r="AA299" s="77">
        <v>0.496593451971026</v>
      </c>
      <c r="AB299" s="77">
        <v>0.40601503759398494</v>
      </c>
      <c r="AC299" s="77">
        <v>0.19999999999999996</v>
      </c>
      <c r="AD299" s="76">
        <v>0.77119176934885025</v>
      </c>
      <c r="AE299" s="77">
        <v>0.81090440248398321</v>
      </c>
      <c r="AF299" s="77">
        <v>0.25607627758493934</v>
      </c>
      <c r="AG299" s="77">
        <v>0.84438502673796845</v>
      </c>
      <c r="AH299" s="77">
        <v>0.62461813807093303</v>
      </c>
      <c r="AI299" s="77">
        <v>0.78628727259014286</v>
      </c>
      <c r="AJ299" s="77">
        <v>0.60844293559120299</v>
      </c>
      <c r="AK299" s="77">
        <v>0.45130424478250547</v>
      </c>
      <c r="AL299" s="77">
        <v>0.19999999999999996</v>
      </c>
      <c r="AM299" s="76">
        <v>0.61272414980592427</v>
      </c>
      <c r="AN299" s="77">
        <v>0.75176347913301489</v>
      </c>
      <c r="AO299" s="78">
        <v>0.41991572679123612</v>
      </c>
      <c r="AP299" s="79">
        <v>0.58656138637949318</v>
      </c>
      <c r="AQ299" s="70">
        <v>1</v>
      </c>
      <c r="AR299" s="71">
        <v>0</v>
      </c>
      <c r="AS299" s="71">
        <v>0</v>
      </c>
      <c r="AT299" s="71">
        <v>0</v>
      </c>
      <c r="AU299" s="71">
        <v>1</v>
      </c>
      <c r="AV299" s="71" t="s">
        <v>3684</v>
      </c>
      <c r="AW299" s="72" t="s">
        <v>3422</v>
      </c>
    </row>
    <row r="300" spans="1:49">
      <c r="A300" s="23" t="s">
        <v>4048</v>
      </c>
      <c r="B300" s="23" t="s">
        <v>3725</v>
      </c>
      <c r="C300" s="23" t="s">
        <v>709</v>
      </c>
      <c r="D300" s="24" t="s">
        <v>2966</v>
      </c>
      <c r="E300" s="24" t="s">
        <v>3057</v>
      </c>
      <c r="F300" s="24" t="s">
        <v>3071</v>
      </c>
      <c r="G300" s="24" t="s">
        <v>3074</v>
      </c>
      <c r="H300" s="76">
        <v>0.81223717413908592</v>
      </c>
      <c r="I300" s="77">
        <v>0.31525897966815408</v>
      </c>
      <c r="J300" s="77">
        <v>0.70552559157923778</v>
      </c>
      <c r="K300" s="77">
        <v>0.77241809702784048</v>
      </c>
      <c r="L300" s="77">
        <v>0.56810283446988663</v>
      </c>
      <c r="M300" s="77">
        <v>0.59407903875853518</v>
      </c>
      <c r="N300" s="77">
        <v>0.70794690571113406</v>
      </c>
      <c r="O300" s="77" t="s">
        <v>3395</v>
      </c>
      <c r="P300" s="77">
        <v>0.30230136192762491</v>
      </c>
      <c r="Q300" s="77">
        <v>0.50107399480676362</v>
      </c>
      <c r="R300" s="77">
        <v>2.0161087877317276E-2</v>
      </c>
      <c r="S300" s="77">
        <v>0.77647058823529513</v>
      </c>
      <c r="T300" s="77">
        <v>0.91229946524064176</v>
      </c>
      <c r="U300" s="77">
        <v>0.62875657285199127</v>
      </c>
      <c r="V300" s="77">
        <v>0.63044122924048773</v>
      </c>
      <c r="W300" s="77">
        <v>0.63158675281432253</v>
      </c>
      <c r="X300" s="77">
        <v>0.59025586682259301</v>
      </c>
      <c r="Y300" s="77">
        <v>0.42831444261097734</v>
      </c>
      <c r="Z300" s="77">
        <v>0.78857142857142859</v>
      </c>
      <c r="AA300" s="77">
        <v>0.496593451971026</v>
      </c>
      <c r="AB300" s="77">
        <v>0.40601503759398494</v>
      </c>
      <c r="AC300" s="77">
        <v>0.19999999999999996</v>
      </c>
      <c r="AD300" s="76">
        <v>0.61100724846215926</v>
      </c>
      <c r="AE300" s="77">
        <v>0.58896964757900427</v>
      </c>
      <c r="AF300" s="77">
        <v>0.26061754134204046</v>
      </c>
      <c r="AG300" s="77">
        <v>0.84438502673796845</v>
      </c>
      <c r="AH300" s="77">
        <v>0.6295989010462395</v>
      </c>
      <c r="AI300" s="77">
        <v>0.61092130981845783</v>
      </c>
      <c r="AJ300" s="77">
        <v>0.60844293559120299</v>
      </c>
      <c r="AK300" s="77">
        <v>0.45130424478250547</v>
      </c>
      <c r="AL300" s="77">
        <v>0.19999999999999996</v>
      </c>
      <c r="AM300" s="76">
        <v>0.48686481246106794</v>
      </c>
      <c r="AN300" s="77">
        <v>0.69496841253422181</v>
      </c>
      <c r="AO300" s="78">
        <v>0.41991572679123612</v>
      </c>
      <c r="AP300" s="79">
        <v>0.52786283830978542</v>
      </c>
      <c r="AQ300" s="70">
        <v>1</v>
      </c>
      <c r="AR300" s="71">
        <v>0</v>
      </c>
      <c r="AS300" s="71">
        <v>0</v>
      </c>
      <c r="AT300" s="71">
        <v>0</v>
      </c>
      <c r="AU300" s="71">
        <v>1</v>
      </c>
      <c r="AV300" s="71" t="s">
        <v>3684</v>
      </c>
      <c r="AW300" s="72" t="s">
        <v>3422</v>
      </c>
    </row>
    <row r="301" spans="1:49">
      <c r="A301" s="23" t="s">
        <v>4049</v>
      </c>
      <c r="B301" s="23" t="s">
        <v>3725</v>
      </c>
      <c r="C301" s="23" t="s">
        <v>711</v>
      </c>
      <c r="D301" s="24" t="s">
        <v>2966</v>
      </c>
      <c r="E301" s="24" t="s">
        <v>3057</v>
      </c>
      <c r="F301" s="24" t="s">
        <v>3071</v>
      </c>
      <c r="G301" s="24" t="s">
        <v>3078</v>
      </c>
      <c r="H301" s="76">
        <v>0.81223717413908592</v>
      </c>
      <c r="I301" s="77">
        <v>0.25155525933355355</v>
      </c>
      <c r="J301" s="77">
        <v>0.48676626664455719</v>
      </c>
      <c r="K301" s="77">
        <v>0.77417518004440056</v>
      </c>
      <c r="L301" s="77">
        <v>0.5645153835966219</v>
      </c>
      <c r="M301" s="77">
        <v>0.75136069214200019</v>
      </c>
      <c r="N301" s="77">
        <v>0.60979092849400718</v>
      </c>
      <c r="O301" s="77" t="s">
        <v>3395</v>
      </c>
      <c r="P301" s="77">
        <v>0.37600016895765193</v>
      </c>
      <c r="Q301" s="77">
        <v>0.53293860578223207</v>
      </c>
      <c r="R301" s="77">
        <v>2.1546260967510261E-2</v>
      </c>
      <c r="S301" s="77">
        <v>0.77647058823529513</v>
      </c>
      <c r="T301" s="77">
        <v>0.91229946524064176</v>
      </c>
      <c r="U301" s="77">
        <v>0.59025705580100452</v>
      </c>
      <c r="V301" s="77">
        <v>0.63044122924048773</v>
      </c>
      <c r="W301" s="77">
        <v>0.89277840434937683</v>
      </c>
      <c r="X301" s="77">
        <v>0.56857818933952808</v>
      </c>
      <c r="Y301" s="77">
        <v>0.42831444261097734</v>
      </c>
      <c r="Z301" s="77">
        <v>0.78857142857142859</v>
      </c>
      <c r="AA301" s="77">
        <v>0.496593451971026</v>
      </c>
      <c r="AB301" s="77">
        <v>0.40601503759398494</v>
      </c>
      <c r="AC301" s="77">
        <v>0.19999999999999996</v>
      </c>
      <c r="AD301" s="76">
        <v>0.51685290003906548</v>
      </c>
      <c r="AE301" s="77">
        <v>0.61516847064693636</v>
      </c>
      <c r="AF301" s="77">
        <v>0.27724243337487114</v>
      </c>
      <c r="AG301" s="77">
        <v>0.84438502673796845</v>
      </c>
      <c r="AH301" s="77">
        <v>0.61034914252074612</v>
      </c>
      <c r="AI301" s="77">
        <v>0.73067829684445251</v>
      </c>
      <c r="AJ301" s="77">
        <v>0.60844293559120299</v>
      </c>
      <c r="AK301" s="77">
        <v>0.45130424478250547</v>
      </c>
      <c r="AL301" s="77">
        <v>0.19999999999999996</v>
      </c>
      <c r="AM301" s="76">
        <v>0.46975460135362429</v>
      </c>
      <c r="AN301" s="77">
        <v>0.72847082203438907</v>
      </c>
      <c r="AO301" s="78">
        <v>0.41991572679123612</v>
      </c>
      <c r="AP301" s="79">
        <v>0.53157991238568159</v>
      </c>
      <c r="AQ301" s="70">
        <v>1</v>
      </c>
      <c r="AR301" s="71">
        <v>0</v>
      </c>
      <c r="AS301" s="71">
        <v>0</v>
      </c>
      <c r="AT301" s="71">
        <v>0</v>
      </c>
      <c r="AU301" s="71">
        <v>0</v>
      </c>
      <c r="AV301" s="71" t="s">
        <v>3395</v>
      </c>
      <c r="AW301" s="72" t="s">
        <v>3422</v>
      </c>
    </row>
    <row r="302" spans="1:49">
      <c r="A302" s="23" t="s">
        <v>4050</v>
      </c>
      <c r="B302" s="23" t="s">
        <v>3725</v>
      </c>
      <c r="C302" s="23" t="s">
        <v>713</v>
      </c>
      <c r="D302" s="24" t="s">
        <v>2966</v>
      </c>
      <c r="E302" s="24" t="s">
        <v>3083</v>
      </c>
      <c r="F302" s="24" t="s">
        <v>3084</v>
      </c>
      <c r="G302" s="24" t="s">
        <v>3089</v>
      </c>
      <c r="H302" s="76">
        <v>0.73842133196003523</v>
      </c>
      <c r="I302" s="77">
        <v>0.30446484212245639</v>
      </c>
      <c r="J302" s="77">
        <v>0.5025570783939548</v>
      </c>
      <c r="K302" s="77">
        <v>0.92853600433774242</v>
      </c>
      <c r="L302" s="77">
        <v>0.40537153182761748</v>
      </c>
      <c r="M302" s="77">
        <v>0.48537261081465766</v>
      </c>
      <c r="N302" s="77">
        <v>0.50082449781067051</v>
      </c>
      <c r="O302" s="77" t="s">
        <v>3395</v>
      </c>
      <c r="P302" s="77">
        <v>0.38123439821290633</v>
      </c>
      <c r="Q302" s="77">
        <v>0.5</v>
      </c>
      <c r="R302" s="77">
        <v>5.8161849510591057E-2</v>
      </c>
      <c r="S302" s="77">
        <v>0.82352941176470584</v>
      </c>
      <c r="T302" s="77">
        <v>0.91536627794600856</v>
      </c>
      <c r="U302" s="77">
        <v>0.68651337708996873</v>
      </c>
      <c r="V302" s="77">
        <v>0.49235798413112036</v>
      </c>
      <c r="W302" s="77">
        <v>0.70566568773143878</v>
      </c>
      <c r="X302" s="77">
        <v>0.59475047756872401</v>
      </c>
      <c r="Y302" s="77">
        <v>0.38063678415884439</v>
      </c>
      <c r="Z302" s="77">
        <v>0.62857142857142856</v>
      </c>
      <c r="AA302" s="77">
        <v>0.47915833468425717</v>
      </c>
      <c r="AB302" s="77">
        <v>0.40601503759398494</v>
      </c>
      <c r="AC302" s="77">
        <v>0.19999999999999996</v>
      </c>
      <c r="AD302" s="76">
        <v>0.51514775082548214</v>
      </c>
      <c r="AE302" s="77">
        <v>0.54026780860071888</v>
      </c>
      <c r="AF302" s="77">
        <v>0.27908092475529556</v>
      </c>
      <c r="AG302" s="77">
        <v>0.8694478448553572</v>
      </c>
      <c r="AH302" s="77">
        <v>0.58943568061054452</v>
      </c>
      <c r="AI302" s="77">
        <v>0.65020808265008134</v>
      </c>
      <c r="AJ302" s="77">
        <v>0.50460410636513653</v>
      </c>
      <c r="AK302" s="77">
        <v>0.44258668613912105</v>
      </c>
      <c r="AL302" s="77">
        <v>0.19999999999999996</v>
      </c>
      <c r="AM302" s="76">
        <v>0.44483216139383214</v>
      </c>
      <c r="AN302" s="77">
        <v>0.70303053603866095</v>
      </c>
      <c r="AO302" s="78">
        <v>0.38239693083475251</v>
      </c>
      <c r="AP302" s="79">
        <v>0.50138137457554977</v>
      </c>
      <c r="AQ302" s="70">
        <v>1</v>
      </c>
      <c r="AR302" s="71">
        <v>0</v>
      </c>
      <c r="AS302" s="71">
        <v>0</v>
      </c>
      <c r="AT302" s="71">
        <v>0</v>
      </c>
      <c r="AU302" s="71">
        <v>1</v>
      </c>
      <c r="AV302" s="71" t="s">
        <v>3686</v>
      </c>
      <c r="AW302" s="72" t="s">
        <v>3422</v>
      </c>
    </row>
    <row r="303" spans="1:49">
      <c r="A303" s="23" t="s">
        <v>4051</v>
      </c>
      <c r="B303" s="23" t="s">
        <v>3725</v>
      </c>
      <c r="C303" s="23" t="s">
        <v>715</v>
      </c>
      <c r="D303" s="24" t="s">
        <v>2966</v>
      </c>
      <c r="E303" s="24" t="s">
        <v>3083</v>
      </c>
      <c r="F303" s="24" t="s">
        <v>3091</v>
      </c>
      <c r="G303" s="24" t="s">
        <v>3096</v>
      </c>
      <c r="H303" s="76">
        <v>0.72356303033776426</v>
      </c>
      <c r="I303" s="77">
        <v>0.50527091883782382</v>
      </c>
      <c r="J303" s="77">
        <v>1</v>
      </c>
      <c r="K303" s="77">
        <v>1</v>
      </c>
      <c r="L303" s="77">
        <v>0.41343736802142628</v>
      </c>
      <c r="M303" s="77">
        <v>1</v>
      </c>
      <c r="N303" s="77">
        <v>1</v>
      </c>
      <c r="O303" s="77" t="s">
        <v>3395</v>
      </c>
      <c r="P303" s="77">
        <v>0.5</v>
      </c>
      <c r="Q303" s="77">
        <v>0.5</v>
      </c>
      <c r="R303" s="77">
        <v>4.4118955242112512E-2</v>
      </c>
      <c r="S303" s="77">
        <v>0.70588235294117652</v>
      </c>
      <c r="T303" s="77">
        <v>0.95527672186070489</v>
      </c>
      <c r="U303" s="77">
        <v>0.56993427500792893</v>
      </c>
      <c r="V303" s="77">
        <v>0.47002193159433386</v>
      </c>
      <c r="W303" s="77">
        <v>0.95722204903264407</v>
      </c>
      <c r="X303" s="77">
        <v>0.48190177694566505</v>
      </c>
      <c r="Y303" s="77">
        <v>0.39855817350610001</v>
      </c>
      <c r="Z303" s="77">
        <v>0.62857142857142856</v>
      </c>
      <c r="AA303" s="77">
        <v>0.47915833468425717</v>
      </c>
      <c r="AB303" s="77">
        <v>0.40601503759398494</v>
      </c>
      <c r="AC303" s="77">
        <v>0.19999999999999996</v>
      </c>
      <c r="AD303" s="76">
        <v>0.74294464972519603</v>
      </c>
      <c r="AE303" s="77">
        <v>0.78268747360428526</v>
      </c>
      <c r="AF303" s="77">
        <v>0.27205947762105626</v>
      </c>
      <c r="AG303" s="77">
        <v>0.8305795374009407</v>
      </c>
      <c r="AH303" s="77">
        <v>0.51997810330113137</v>
      </c>
      <c r="AI303" s="77">
        <v>0.71956191298915462</v>
      </c>
      <c r="AJ303" s="77">
        <v>0.51356480103876434</v>
      </c>
      <c r="AK303" s="77">
        <v>0.44258668613912105</v>
      </c>
      <c r="AL303" s="77">
        <v>0.19999999999999996</v>
      </c>
      <c r="AM303" s="76">
        <v>0.5992305336501792</v>
      </c>
      <c r="AN303" s="77">
        <v>0.6900398512304089</v>
      </c>
      <c r="AO303" s="78">
        <v>0.38538382905929508</v>
      </c>
      <c r="AP303" s="79">
        <v>0.55018470323300173</v>
      </c>
      <c r="AQ303" s="70">
        <v>1</v>
      </c>
      <c r="AR303" s="71">
        <v>0</v>
      </c>
      <c r="AS303" s="71">
        <v>0</v>
      </c>
      <c r="AT303" s="71">
        <v>0</v>
      </c>
      <c r="AU303" s="71">
        <v>1</v>
      </c>
      <c r="AV303" s="71" t="s">
        <v>3687</v>
      </c>
      <c r="AW303" s="72" t="s">
        <v>3422</v>
      </c>
    </row>
    <row r="304" spans="1:49">
      <c r="A304" s="23" t="s">
        <v>4052</v>
      </c>
      <c r="B304" s="23" t="s">
        <v>3725</v>
      </c>
      <c r="C304" s="23" t="s">
        <v>717</v>
      </c>
      <c r="D304" s="24" t="s">
        <v>2966</v>
      </c>
      <c r="E304" s="24" t="s">
        <v>3083</v>
      </c>
      <c r="F304" s="24" t="s">
        <v>3091</v>
      </c>
      <c r="G304" s="24" t="s">
        <v>3098</v>
      </c>
      <c r="H304" s="76">
        <v>0.72356303033776426</v>
      </c>
      <c r="I304" s="77">
        <v>0.27023508276412628</v>
      </c>
      <c r="J304" s="77">
        <v>0.41463812085106866</v>
      </c>
      <c r="K304" s="77">
        <v>0.87144987262375184</v>
      </c>
      <c r="L304" s="77">
        <v>0.42166919580427192</v>
      </c>
      <c r="M304" s="77">
        <v>0.86531351681173396</v>
      </c>
      <c r="N304" s="77">
        <v>0.54489245998789793</v>
      </c>
      <c r="O304" s="77" t="s">
        <v>3395</v>
      </c>
      <c r="P304" s="77">
        <v>0.34836092065718904</v>
      </c>
      <c r="Q304" s="77">
        <v>0.53651588846493736</v>
      </c>
      <c r="R304" s="77">
        <v>0.15978154168350087</v>
      </c>
      <c r="S304" s="77">
        <v>0.70588235294117652</v>
      </c>
      <c r="T304" s="77">
        <v>0.95527672186070489</v>
      </c>
      <c r="U304" s="77">
        <v>0.55429145045746309</v>
      </c>
      <c r="V304" s="77">
        <v>0.47002193159433386</v>
      </c>
      <c r="W304" s="77">
        <v>0.15486497102861402</v>
      </c>
      <c r="X304" s="77">
        <v>0.46065853494896303</v>
      </c>
      <c r="Y304" s="77">
        <v>0.39855817350610001</v>
      </c>
      <c r="Z304" s="77">
        <v>0.62857142857142856</v>
      </c>
      <c r="AA304" s="77">
        <v>0.47915833468425717</v>
      </c>
      <c r="AB304" s="77">
        <v>0.40601503759398494</v>
      </c>
      <c r="AC304" s="77">
        <v>0.19999999999999996</v>
      </c>
      <c r="AD304" s="76">
        <v>0.46947874465098643</v>
      </c>
      <c r="AE304" s="77">
        <v>0.610337193176969</v>
      </c>
      <c r="AF304" s="77">
        <v>0.34814871507421913</v>
      </c>
      <c r="AG304" s="77">
        <v>0.8305795374009407</v>
      </c>
      <c r="AH304" s="77">
        <v>0.51215669102589845</v>
      </c>
      <c r="AI304" s="77">
        <v>0.3077617529887885</v>
      </c>
      <c r="AJ304" s="77">
        <v>0.51356480103876434</v>
      </c>
      <c r="AK304" s="77">
        <v>0.44258668613912105</v>
      </c>
      <c r="AL304" s="77">
        <v>0.19999999999999996</v>
      </c>
      <c r="AM304" s="76">
        <v>0.47598821763405819</v>
      </c>
      <c r="AN304" s="77">
        <v>0.55016599380520914</v>
      </c>
      <c r="AO304" s="78">
        <v>0.38538382905929508</v>
      </c>
      <c r="AP304" s="79">
        <v>0.4680464267129345</v>
      </c>
      <c r="AQ304" s="70">
        <v>1</v>
      </c>
      <c r="AR304" s="71">
        <v>0</v>
      </c>
      <c r="AS304" s="71">
        <v>0</v>
      </c>
      <c r="AT304" s="71">
        <v>0</v>
      </c>
      <c r="AU304" s="71">
        <v>1</v>
      </c>
      <c r="AV304" s="71" t="s">
        <v>3687</v>
      </c>
      <c r="AW304" s="72" t="s">
        <v>3422</v>
      </c>
    </row>
    <row r="305" spans="1:49">
      <c r="A305" s="23" t="s">
        <v>4053</v>
      </c>
      <c r="B305" s="23" t="s">
        <v>3725</v>
      </c>
      <c r="C305" s="23" t="s">
        <v>721</v>
      </c>
      <c r="D305" s="24" t="s">
        <v>2966</v>
      </c>
      <c r="E305" s="24" t="s">
        <v>3083</v>
      </c>
      <c r="F305" s="24" t="s">
        <v>3100</v>
      </c>
      <c r="G305" s="24" t="s">
        <v>3101</v>
      </c>
      <c r="H305" s="76">
        <v>0.75672195282925214</v>
      </c>
      <c r="I305" s="77">
        <v>0.50527091883782382</v>
      </c>
      <c r="J305" s="77">
        <v>0.99243290167423404</v>
      </c>
      <c r="K305" s="77">
        <v>1</v>
      </c>
      <c r="L305" s="77">
        <v>0.40887090553118938</v>
      </c>
      <c r="M305" s="77">
        <v>1</v>
      </c>
      <c r="N305" s="77">
        <v>1</v>
      </c>
      <c r="O305" s="77" t="s">
        <v>3395</v>
      </c>
      <c r="P305" s="77">
        <v>0.5</v>
      </c>
      <c r="Q305" s="77">
        <v>0.50370252692189921</v>
      </c>
      <c r="R305" s="77">
        <v>6.075327608491056E-2</v>
      </c>
      <c r="S305" s="77">
        <v>0.62352941176470555</v>
      </c>
      <c r="T305" s="77">
        <v>0.97773661490883323</v>
      </c>
      <c r="U305" s="77">
        <v>0.56962069916062263</v>
      </c>
      <c r="V305" s="77">
        <v>0.45020392278724536</v>
      </c>
      <c r="W305" s="77">
        <v>0.82428293781578976</v>
      </c>
      <c r="X305" s="77">
        <v>0.56726508358375427</v>
      </c>
      <c r="Y305" s="77">
        <v>0.44184001947683071</v>
      </c>
      <c r="Z305" s="77">
        <v>0.50285714285714289</v>
      </c>
      <c r="AA305" s="77">
        <v>0.47915833468425728</v>
      </c>
      <c r="AB305" s="77">
        <v>0.40601503759398494</v>
      </c>
      <c r="AC305" s="77">
        <v>0.19999999999999996</v>
      </c>
      <c r="AD305" s="76">
        <v>0.75147525778043667</v>
      </c>
      <c r="AE305" s="77">
        <v>0.78177418110623786</v>
      </c>
      <c r="AF305" s="77">
        <v>0.28222790150340488</v>
      </c>
      <c r="AG305" s="77">
        <v>0.80063301333676939</v>
      </c>
      <c r="AH305" s="77">
        <v>0.50991231097393397</v>
      </c>
      <c r="AI305" s="77">
        <v>0.69577401069977207</v>
      </c>
      <c r="AJ305" s="77">
        <v>0.4723485811669868</v>
      </c>
      <c r="AK305" s="77">
        <v>0.44258668613912111</v>
      </c>
      <c r="AL305" s="77">
        <v>0.19999999999999996</v>
      </c>
      <c r="AM305" s="76">
        <v>0.60515911346335982</v>
      </c>
      <c r="AN305" s="77">
        <v>0.66877311167015863</v>
      </c>
      <c r="AO305" s="78">
        <v>0.37164508910203597</v>
      </c>
      <c r="AP305" s="79">
        <v>0.54016937187658276</v>
      </c>
      <c r="AQ305" s="70">
        <v>1</v>
      </c>
      <c r="AR305" s="71">
        <v>0</v>
      </c>
      <c r="AS305" s="71">
        <v>0</v>
      </c>
      <c r="AT305" s="71">
        <v>0</v>
      </c>
      <c r="AU305" s="71">
        <v>1</v>
      </c>
      <c r="AV305" s="71" t="s">
        <v>3688</v>
      </c>
      <c r="AW305" s="72" t="s">
        <v>3422</v>
      </c>
    </row>
    <row r="306" spans="1:49">
      <c r="A306" s="23" t="s">
        <v>4054</v>
      </c>
      <c r="B306" s="23" t="s">
        <v>3725</v>
      </c>
      <c r="C306" s="23" t="s">
        <v>725</v>
      </c>
      <c r="D306" s="24" t="s">
        <v>2966</v>
      </c>
      <c r="E306" s="24" t="s">
        <v>3083</v>
      </c>
      <c r="F306" s="24" t="s">
        <v>3100</v>
      </c>
      <c r="G306" s="24" t="s">
        <v>3103</v>
      </c>
      <c r="H306" s="76">
        <v>0.75672195282925214</v>
      </c>
      <c r="I306" s="77">
        <v>0.50527091883782382</v>
      </c>
      <c r="J306" s="77">
        <v>0.68289365047135586</v>
      </c>
      <c r="K306" s="77">
        <v>1</v>
      </c>
      <c r="L306" s="77">
        <v>0.39141130043127731</v>
      </c>
      <c r="M306" s="77">
        <v>1</v>
      </c>
      <c r="N306" s="77">
        <v>0.94633375536116637</v>
      </c>
      <c r="O306" s="77" t="s">
        <v>3395</v>
      </c>
      <c r="P306" s="77">
        <v>0.5</v>
      </c>
      <c r="Q306" s="77">
        <v>0.5</v>
      </c>
      <c r="R306" s="77">
        <v>1.2298313229466631E-2</v>
      </c>
      <c r="S306" s="77">
        <v>0.62352941176470555</v>
      </c>
      <c r="T306" s="77">
        <v>0.97773661490883323</v>
      </c>
      <c r="U306" s="77">
        <v>0.68734095317204813</v>
      </c>
      <c r="V306" s="77">
        <v>0.45020392278724536</v>
      </c>
      <c r="W306" s="77">
        <v>0.91855551289251536</v>
      </c>
      <c r="X306" s="77">
        <v>0.59673973479575426</v>
      </c>
      <c r="Y306" s="77">
        <v>0.44184001947683071</v>
      </c>
      <c r="Z306" s="77">
        <v>0.50285714285714289</v>
      </c>
      <c r="AA306" s="77">
        <v>0.47915833468425728</v>
      </c>
      <c r="AB306" s="77">
        <v>0.40601503759398494</v>
      </c>
      <c r="AC306" s="77">
        <v>0.19999999999999996</v>
      </c>
      <c r="AD306" s="76">
        <v>0.64829550737947728</v>
      </c>
      <c r="AE306" s="77">
        <v>0.76754901115848873</v>
      </c>
      <c r="AF306" s="77">
        <v>0.25614915661473331</v>
      </c>
      <c r="AG306" s="77">
        <v>0.80063301333676939</v>
      </c>
      <c r="AH306" s="77">
        <v>0.56877243797964672</v>
      </c>
      <c r="AI306" s="77">
        <v>0.75764762384413475</v>
      </c>
      <c r="AJ306" s="77">
        <v>0.4723485811669868</v>
      </c>
      <c r="AK306" s="77">
        <v>0.44258668613912111</v>
      </c>
      <c r="AL306" s="77">
        <v>0.19999999999999996</v>
      </c>
      <c r="AM306" s="76">
        <v>0.55733122505089983</v>
      </c>
      <c r="AN306" s="77">
        <v>0.70901769172018358</v>
      </c>
      <c r="AO306" s="78">
        <v>0.37164508910203597</v>
      </c>
      <c r="AP306" s="79">
        <v>0.53679585968749377</v>
      </c>
      <c r="AQ306" s="70">
        <v>1</v>
      </c>
      <c r="AR306" s="71">
        <v>0</v>
      </c>
      <c r="AS306" s="71">
        <v>0</v>
      </c>
      <c r="AT306" s="71">
        <v>0</v>
      </c>
      <c r="AU306" s="71">
        <v>1</v>
      </c>
      <c r="AV306" s="71" t="s">
        <v>3688</v>
      </c>
      <c r="AW306" s="72" t="s">
        <v>3422</v>
      </c>
    </row>
    <row r="307" spans="1:49">
      <c r="A307" s="23" t="s">
        <v>4055</v>
      </c>
      <c r="B307" s="23" t="s">
        <v>3725</v>
      </c>
      <c r="C307" s="23" t="s">
        <v>727</v>
      </c>
      <c r="D307" s="24" t="s">
        <v>2966</v>
      </c>
      <c r="E307" s="24" t="s">
        <v>3083</v>
      </c>
      <c r="F307" s="24" t="s">
        <v>3100</v>
      </c>
      <c r="G307" s="24" t="s">
        <v>3105</v>
      </c>
      <c r="H307" s="76">
        <v>0.75672195282925214</v>
      </c>
      <c r="I307" s="77">
        <v>0.50527091883782382</v>
      </c>
      <c r="J307" s="77">
        <v>0.93830094558465515</v>
      </c>
      <c r="K307" s="77">
        <v>0.92853600433774242</v>
      </c>
      <c r="L307" s="77">
        <v>0.39103866625180689</v>
      </c>
      <c r="M307" s="77">
        <v>1</v>
      </c>
      <c r="N307" s="77">
        <v>1</v>
      </c>
      <c r="O307" s="77" t="s">
        <v>3395</v>
      </c>
      <c r="P307" s="77">
        <v>0.5</v>
      </c>
      <c r="Q307" s="77">
        <v>0.5</v>
      </c>
      <c r="R307" s="77">
        <v>3.2785428810881291E-2</v>
      </c>
      <c r="S307" s="77">
        <v>0.62352941176470555</v>
      </c>
      <c r="T307" s="77">
        <v>0.97773661490883323</v>
      </c>
      <c r="U307" s="77">
        <v>0.57321307684992184</v>
      </c>
      <c r="V307" s="77">
        <v>0.45020392278724536</v>
      </c>
      <c r="W307" s="77">
        <v>0.93642721593323119</v>
      </c>
      <c r="X307" s="77">
        <v>0.64931459472624065</v>
      </c>
      <c r="Y307" s="77">
        <v>0.44184001947683071</v>
      </c>
      <c r="Z307" s="77">
        <v>0.50285714285714289</v>
      </c>
      <c r="AA307" s="77">
        <v>0.47915833468425728</v>
      </c>
      <c r="AB307" s="77">
        <v>0.40601503759398494</v>
      </c>
      <c r="AC307" s="77">
        <v>0.19999999999999996</v>
      </c>
      <c r="AD307" s="76">
        <v>0.73343127241724382</v>
      </c>
      <c r="AE307" s="77">
        <v>0.76391493411790989</v>
      </c>
      <c r="AF307" s="77">
        <v>0.26639271440544066</v>
      </c>
      <c r="AG307" s="77">
        <v>0.80063301333676939</v>
      </c>
      <c r="AH307" s="77">
        <v>0.51170849981858357</v>
      </c>
      <c r="AI307" s="77">
        <v>0.79287090532973592</v>
      </c>
      <c r="AJ307" s="77">
        <v>0.4723485811669868</v>
      </c>
      <c r="AK307" s="77">
        <v>0.44258668613912111</v>
      </c>
      <c r="AL307" s="77">
        <v>0.19999999999999996</v>
      </c>
      <c r="AM307" s="76">
        <v>0.58791297364686479</v>
      </c>
      <c r="AN307" s="77">
        <v>0.70173747282836285</v>
      </c>
      <c r="AO307" s="78">
        <v>0.37164508910203597</v>
      </c>
      <c r="AP307" s="79">
        <v>0.54449651442002445</v>
      </c>
      <c r="AQ307" s="70">
        <v>1</v>
      </c>
      <c r="AR307" s="71">
        <v>0</v>
      </c>
      <c r="AS307" s="71">
        <v>0</v>
      </c>
      <c r="AT307" s="71">
        <v>0</v>
      </c>
      <c r="AU307" s="71">
        <v>1</v>
      </c>
      <c r="AV307" s="71" t="s">
        <v>3686</v>
      </c>
      <c r="AW307" s="72" t="s">
        <v>3422</v>
      </c>
    </row>
    <row r="308" spans="1:49">
      <c r="A308" s="23" t="s">
        <v>4056</v>
      </c>
      <c r="B308" s="23" t="s">
        <v>3725</v>
      </c>
      <c r="C308" s="23" t="s">
        <v>729</v>
      </c>
      <c r="D308" s="24" t="s">
        <v>2966</v>
      </c>
      <c r="E308" s="24" t="s">
        <v>3083</v>
      </c>
      <c r="F308" s="24" t="s">
        <v>3100</v>
      </c>
      <c r="G308" s="24" t="s">
        <v>3107</v>
      </c>
      <c r="H308" s="76">
        <v>0.75672195282925214</v>
      </c>
      <c r="I308" s="77">
        <v>0.50527091883782382</v>
      </c>
      <c r="J308" s="77">
        <v>1</v>
      </c>
      <c r="K308" s="77">
        <v>0.9994328819341769</v>
      </c>
      <c r="L308" s="77">
        <v>0.42020914733743792</v>
      </c>
      <c r="M308" s="77">
        <v>1</v>
      </c>
      <c r="N308" s="77">
        <v>1</v>
      </c>
      <c r="O308" s="77" t="s">
        <v>3395</v>
      </c>
      <c r="P308" s="77">
        <v>0.5</v>
      </c>
      <c r="Q308" s="77">
        <v>0.5</v>
      </c>
      <c r="R308" s="77">
        <v>6.6402315807284076E-2</v>
      </c>
      <c r="S308" s="77">
        <v>0.62352941176470555</v>
      </c>
      <c r="T308" s="77">
        <v>0.97773661490883323</v>
      </c>
      <c r="U308" s="77">
        <v>0.48620963387977295</v>
      </c>
      <c r="V308" s="77">
        <v>0.45020392278724536</v>
      </c>
      <c r="W308" s="77">
        <v>0.9448669330969971</v>
      </c>
      <c r="X308" s="77">
        <v>0.64725837563853028</v>
      </c>
      <c r="Y308" s="77">
        <v>0.44184001947683071</v>
      </c>
      <c r="Z308" s="77">
        <v>0.50285714285714289</v>
      </c>
      <c r="AA308" s="77">
        <v>0.47915833468425728</v>
      </c>
      <c r="AB308" s="77">
        <v>0.40601503759398494</v>
      </c>
      <c r="AC308" s="77">
        <v>0.19999999999999996</v>
      </c>
      <c r="AD308" s="76">
        <v>0.75399762388902536</v>
      </c>
      <c r="AE308" s="77">
        <v>0.783928405854323</v>
      </c>
      <c r="AF308" s="77">
        <v>0.28320115790364203</v>
      </c>
      <c r="AG308" s="77">
        <v>0.80063301333676939</v>
      </c>
      <c r="AH308" s="77">
        <v>0.46820677833350915</v>
      </c>
      <c r="AI308" s="77">
        <v>0.79606265436776369</v>
      </c>
      <c r="AJ308" s="77">
        <v>0.4723485811669868</v>
      </c>
      <c r="AK308" s="77">
        <v>0.44258668613912111</v>
      </c>
      <c r="AL308" s="77">
        <v>0.19999999999999996</v>
      </c>
      <c r="AM308" s="76">
        <v>0.60704239588233011</v>
      </c>
      <c r="AN308" s="77">
        <v>0.68830081534601406</v>
      </c>
      <c r="AO308" s="78">
        <v>0.37164508910203597</v>
      </c>
      <c r="AP308" s="79">
        <v>0.54657938253931038</v>
      </c>
      <c r="AQ308" s="70">
        <v>1</v>
      </c>
      <c r="AR308" s="71">
        <v>0</v>
      </c>
      <c r="AS308" s="71">
        <v>0</v>
      </c>
      <c r="AT308" s="71">
        <v>0</v>
      </c>
      <c r="AU308" s="71">
        <v>1</v>
      </c>
      <c r="AV308" s="71" t="s">
        <v>3688</v>
      </c>
      <c r="AW308" s="72" t="s">
        <v>3422</v>
      </c>
    </row>
    <row r="309" spans="1:49">
      <c r="A309" s="23" t="s">
        <v>4057</v>
      </c>
      <c r="B309" s="23" t="s">
        <v>3725</v>
      </c>
      <c r="C309" s="23" t="s">
        <v>731</v>
      </c>
      <c r="D309" s="24" t="s">
        <v>2966</v>
      </c>
      <c r="E309" s="24" t="s">
        <v>3083</v>
      </c>
      <c r="F309" s="24" t="s">
        <v>3100</v>
      </c>
      <c r="G309" s="24" t="s">
        <v>3109</v>
      </c>
      <c r="H309" s="76">
        <v>0.75672195282925214</v>
      </c>
      <c r="I309" s="77">
        <v>0.46852846075188148</v>
      </c>
      <c r="J309" s="77">
        <v>0.7099739702649176</v>
      </c>
      <c r="K309" s="77">
        <v>0.9994328819341769</v>
      </c>
      <c r="L309" s="77">
        <v>0.40940953129969654</v>
      </c>
      <c r="M309" s="77">
        <v>0.82792947596258615</v>
      </c>
      <c r="N309" s="77">
        <v>1</v>
      </c>
      <c r="O309" s="77" t="s">
        <v>3395</v>
      </c>
      <c r="P309" s="77">
        <v>0.5</v>
      </c>
      <c r="Q309" s="77">
        <v>0.5</v>
      </c>
      <c r="R309" s="77">
        <v>3.2986316385884944E-2</v>
      </c>
      <c r="S309" s="77">
        <v>0.62352941176470555</v>
      </c>
      <c r="T309" s="77">
        <v>0.97773661490883323</v>
      </c>
      <c r="U309" s="77">
        <v>0.51867158324255846</v>
      </c>
      <c r="V309" s="77">
        <v>0.45020392278724536</v>
      </c>
      <c r="W309" s="77">
        <v>0.92704422108554319</v>
      </c>
      <c r="X309" s="77">
        <v>0.64725837563853028</v>
      </c>
      <c r="Y309" s="77">
        <v>0.44184001947683071</v>
      </c>
      <c r="Z309" s="77">
        <v>0.50285714285714289</v>
      </c>
      <c r="AA309" s="77">
        <v>0.47915833468425728</v>
      </c>
      <c r="AB309" s="77">
        <v>0.40601503759398494</v>
      </c>
      <c r="AC309" s="77">
        <v>0.19999999999999996</v>
      </c>
      <c r="AD309" s="76">
        <v>0.64507479461535044</v>
      </c>
      <c r="AE309" s="77">
        <v>0.74735437783929193</v>
      </c>
      <c r="AF309" s="77">
        <v>0.26649315819294245</v>
      </c>
      <c r="AG309" s="77">
        <v>0.80063301333676939</v>
      </c>
      <c r="AH309" s="77">
        <v>0.48443775301490188</v>
      </c>
      <c r="AI309" s="77">
        <v>0.78715129836203679</v>
      </c>
      <c r="AJ309" s="77">
        <v>0.4723485811669868</v>
      </c>
      <c r="AK309" s="77">
        <v>0.44258668613912111</v>
      </c>
      <c r="AL309" s="77">
        <v>0.19999999999999996</v>
      </c>
      <c r="AM309" s="76">
        <v>0.55297411021586163</v>
      </c>
      <c r="AN309" s="77">
        <v>0.69074068823790269</v>
      </c>
      <c r="AO309" s="78">
        <v>0.37164508910203597</v>
      </c>
      <c r="AP309" s="79">
        <v>0.53005377010123411</v>
      </c>
      <c r="AQ309" s="70">
        <v>1</v>
      </c>
      <c r="AR309" s="71">
        <v>0</v>
      </c>
      <c r="AS309" s="71">
        <v>0</v>
      </c>
      <c r="AT309" s="71">
        <v>0</v>
      </c>
      <c r="AU309" s="71">
        <v>1</v>
      </c>
      <c r="AV309" s="71" t="s">
        <v>3688</v>
      </c>
      <c r="AW309" s="72" t="s">
        <v>3422</v>
      </c>
    </row>
    <row r="310" spans="1:49">
      <c r="A310" s="23" t="s">
        <v>4058</v>
      </c>
      <c r="B310" s="23" t="s">
        <v>3725</v>
      </c>
      <c r="C310" s="23" t="s">
        <v>733</v>
      </c>
      <c r="D310" s="24" t="s">
        <v>2966</v>
      </c>
      <c r="E310" s="24" t="s">
        <v>3083</v>
      </c>
      <c r="F310" s="24" t="s">
        <v>3100</v>
      </c>
      <c r="G310" s="24" t="s">
        <v>3111</v>
      </c>
      <c r="H310" s="76">
        <v>0.75672195282925214</v>
      </c>
      <c r="I310" s="77">
        <v>0.50527091883782382</v>
      </c>
      <c r="J310" s="77">
        <v>1</v>
      </c>
      <c r="K310" s="77">
        <v>0.87144987262375184</v>
      </c>
      <c r="L310" s="77">
        <v>0.40069666666698917</v>
      </c>
      <c r="M310" s="77">
        <v>1</v>
      </c>
      <c r="N310" s="77">
        <v>1</v>
      </c>
      <c r="O310" s="77" t="s">
        <v>3395</v>
      </c>
      <c r="P310" s="77">
        <v>0.5</v>
      </c>
      <c r="Q310" s="77">
        <v>0.5</v>
      </c>
      <c r="R310" s="77">
        <v>8.7547593473998458E-2</v>
      </c>
      <c r="S310" s="77">
        <v>0.62352941176470555</v>
      </c>
      <c r="T310" s="77">
        <v>0.97773661490883323</v>
      </c>
      <c r="U310" s="77">
        <v>0.5058955991514178</v>
      </c>
      <c r="V310" s="77">
        <v>0.45020392278724536</v>
      </c>
      <c r="W310" s="77">
        <v>0.91403654550374192</v>
      </c>
      <c r="X310" s="77">
        <v>0.6207937417249022</v>
      </c>
      <c r="Y310" s="77">
        <v>0.44184001947683071</v>
      </c>
      <c r="Z310" s="77">
        <v>0.50285714285714289</v>
      </c>
      <c r="AA310" s="77">
        <v>0.47915833468425728</v>
      </c>
      <c r="AB310" s="77">
        <v>0.40601503759398494</v>
      </c>
      <c r="AC310" s="77">
        <v>0.19999999999999996</v>
      </c>
      <c r="AD310" s="76">
        <v>0.75399762388902536</v>
      </c>
      <c r="AE310" s="77">
        <v>0.75442930785814821</v>
      </c>
      <c r="AF310" s="77">
        <v>0.29377379673699922</v>
      </c>
      <c r="AG310" s="77">
        <v>0.80063301333676939</v>
      </c>
      <c r="AH310" s="77">
        <v>0.47804976096933161</v>
      </c>
      <c r="AI310" s="77">
        <v>0.76741514361432206</v>
      </c>
      <c r="AJ310" s="77">
        <v>0.4723485811669868</v>
      </c>
      <c r="AK310" s="77">
        <v>0.44258668613912111</v>
      </c>
      <c r="AL310" s="77">
        <v>0.19999999999999996</v>
      </c>
      <c r="AM310" s="76">
        <v>0.600733576161391</v>
      </c>
      <c r="AN310" s="77">
        <v>0.68203263930680758</v>
      </c>
      <c r="AO310" s="78">
        <v>0.37164508910203597</v>
      </c>
      <c r="AP310" s="79">
        <v>0.54273351492645983</v>
      </c>
      <c r="AQ310" s="70">
        <v>1</v>
      </c>
      <c r="AR310" s="71">
        <v>0</v>
      </c>
      <c r="AS310" s="71">
        <v>0</v>
      </c>
      <c r="AT310" s="71">
        <v>0</v>
      </c>
      <c r="AU310" s="71">
        <v>1</v>
      </c>
      <c r="AV310" s="71" t="s">
        <v>3688</v>
      </c>
      <c r="AW310" s="72" t="s">
        <v>3422</v>
      </c>
    </row>
    <row r="311" spans="1:49">
      <c r="A311" s="23" t="s">
        <v>4059</v>
      </c>
      <c r="B311" s="23" t="s">
        <v>3725</v>
      </c>
      <c r="C311" s="23" t="s">
        <v>735</v>
      </c>
      <c r="D311" s="24" t="s">
        <v>2966</v>
      </c>
      <c r="E311" s="24" t="s">
        <v>3083</v>
      </c>
      <c r="F311" s="24" t="s">
        <v>3100</v>
      </c>
      <c r="G311" s="24" t="s">
        <v>3113</v>
      </c>
      <c r="H311" s="76">
        <v>0.75672195282925214</v>
      </c>
      <c r="I311" s="77">
        <v>0.50527091883782382</v>
      </c>
      <c r="J311" s="77">
        <v>1</v>
      </c>
      <c r="K311" s="77">
        <v>0.87144987262375184</v>
      </c>
      <c r="L311" s="77">
        <v>0.40607614918516149</v>
      </c>
      <c r="M311" s="77">
        <v>1</v>
      </c>
      <c r="N311" s="77">
        <v>1</v>
      </c>
      <c r="O311" s="77" t="s">
        <v>3395</v>
      </c>
      <c r="P311" s="77">
        <v>0.5</v>
      </c>
      <c r="Q311" s="77">
        <v>0.5</v>
      </c>
      <c r="R311" s="77">
        <v>5.8424603402777112E-3</v>
      </c>
      <c r="S311" s="77">
        <v>0.62352941176470555</v>
      </c>
      <c r="T311" s="77">
        <v>0.97773661490883323</v>
      </c>
      <c r="U311" s="77">
        <v>0.51749859655644104</v>
      </c>
      <c r="V311" s="77">
        <v>0.45020392278724536</v>
      </c>
      <c r="W311" s="77">
        <v>0.96114320606813708</v>
      </c>
      <c r="X311" s="77">
        <v>0.6207937417249022</v>
      </c>
      <c r="Y311" s="77">
        <v>0.44184001947683071</v>
      </c>
      <c r="Z311" s="77">
        <v>0.50285714285714289</v>
      </c>
      <c r="AA311" s="77">
        <v>0.47915833468425728</v>
      </c>
      <c r="AB311" s="77">
        <v>0.40601503759398494</v>
      </c>
      <c r="AC311" s="77">
        <v>0.19999999999999996</v>
      </c>
      <c r="AD311" s="76">
        <v>0.75399762388902536</v>
      </c>
      <c r="AE311" s="77">
        <v>0.7555052043617827</v>
      </c>
      <c r="AF311" s="77">
        <v>0.25292123017013884</v>
      </c>
      <c r="AG311" s="77">
        <v>0.80063301333676939</v>
      </c>
      <c r="AH311" s="77">
        <v>0.48385125967184317</v>
      </c>
      <c r="AI311" s="77">
        <v>0.7909684738965197</v>
      </c>
      <c r="AJ311" s="77">
        <v>0.4723485811669868</v>
      </c>
      <c r="AK311" s="77">
        <v>0.44258668613912111</v>
      </c>
      <c r="AL311" s="77">
        <v>0.19999999999999996</v>
      </c>
      <c r="AM311" s="76">
        <v>0.58747468614031562</v>
      </c>
      <c r="AN311" s="77">
        <v>0.69181758230171075</v>
      </c>
      <c r="AO311" s="78">
        <v>0.37164508910203597</v>
      </c>
      <c r="AP311" s="79">
        <v>0.54143694562092781</v>
      </c>
      <c r="AQ311" s="70">
        <v>1</v>
      </c>
      <c r="AR311" s="71">
        <v>0</v>
      </c>
      <c r="AS311" s="71">
        <v>0</v>
      </c>
      <c r="AT311" s="71">
        <v>0</v>
      </c>
      <c r="AU311" s="71">
        <v>1</v>
      </c>
      <c r="AV311" s="71" t="s">
        <v>3688</v>
      </c>
      <c r="AW311" s="72" t="s">
        <v>3422</v>
      </c>
    </row>
    <row r="312" spans="1:49">
      <c r="A312" s="23" t="s">
        <v>4060</v>
      </c>
      <c r="B312" s="23" t="s">
        <v>3725</v>
      </c>
      <c r="C312" s="23" t="s">
        <v>737</v>
      </c>
      <c r="D312" s="24" t="s">
        <v>2966</v>
      </c>
      <c r="E312" s="24" t="s">
        <v>3115</v>
      </c>
      <c r="F312" s="24" t="s">
        <v>3116</v>
      </c>
      <c r="G312" s="24" t="s">
        <v>3117</v>
      </c>
      <c r="H312" s="76">
        <v>0.7566343301575118</v>
      </c>
      <c r="I312" s="77">
        <v>0.44878215944442179</v>
      </c>
      <c r="J312" s="77">
        <v>0.7653521990053429</v>
      </c>
      <c r="K312" s="77">
        <v>0.86065745873457744</v>
      </c>
      <c r="L312" s="77">
        <v>0.58889790114201179</v>
      </c>
      <c r="M312" s="77">
        <v>0.95712068208388823</v>
      </c>
      <c r="N312" s="77">
        <v>0.77667004275463714</v>
      </c>
      <c r="O312" s="77" t="s">
        <v>3395</v>
      </c>
      <c r="P312" s="77">
        <v>0.5</v>
      </c>
      <c r="Q312" s="77">
        <v>0.4082281727626545</v>
      </c>
      <c r="R312" s="77">
        <v>3.6505561702892653E-2</v>
      </c>
      <c r="S312" s="77">
        <v>0.88235294117647056</v>
      </c>
      <c r="T312" s="77">
        <v>0.91925133689839578</v>
      </c>
      <c r="U312" s="77">
        <v>0.68811241561819958</v>
      </c>
      <c r="V312" s="77">
        <v>0.54312282169791959</v>
      </c>
      <c r="W312" s="77">
        <v>0.95138396281472104</v>
      </c>
      <c r="X312" s="77">
        <v>0.66516659033014547</v>
      </c>
      <c r="Y312" s="77">
        <v>0.43507723104390406</v>
      </c>
      <c r="Z312" s="77">
        <v>0.50285714285714289</v>
      </c>
      <c r="AA312" s="77">
        <v>0.49945380657586835</v>
      </c>
      <c r="AB312" s="77">
        <v>0.40601503759398494</v>
      </c>
      <c r="AC312" s="77">
        <v>0.19999999999999996</v>
      </c>
      <c r="AD312" s="76">
        <v>0.6569228962024255</v>
      </c>
      <c r="AE312" s="77">
        <v>0.7366692169430229</v>
      </c>
      <c r="AF312" s="77">
        <v>0.22236686723277357</v>
      </c>
      <c r="AG312" s="77">
        <v>0.90080213903743322</v>
      </c>
      <c r="AH312" s="77">
        <v>0.61561761865805953</v>
      </c>
      <c r="AI312" s="77">
        <v>0.80827527657243325</v>
      </c>
      <c r="AJ312" s="77">
        <v>0.46896718695052347</v>
      </c>
      <c r="AK312" s="77">
        <v>0.45273442208492665</v>
      </c>
      <c r="AL312" s="77">
        <v>0.19999999999999996</v>
      </c>
      <c r="AM312" s="76">
        <v>0.53865299345940743</v>
      </c>
      <c r="AN312" s="77">
        <v>0.7748983447559753</v>
      </c>
      <c r="AO312" s="78">
        <v>0.37390053634515003</v>
      </c>
      <c r="AP312" s="79">
        <v>0.55044089339466418</v>
      </c>
      <c r="AQ312" s="70">
        <v>1</v>
      </c>
      <c r="AR312" s="71">
        <v>0</v>
      </c>
      <c r="AS312" s="71">
        <v>0</v>
      </c>
      <c r="AT312" s="71">
        <v>0</v>
      </c>
      <c r="AU312" s="71">
        <v>0</v>
      </c>
      <c r="AV312" s="71" t="s">
        <v>3395</v>
      </c>
      <c r="AW312" s="72" t="s">
        <v>3422</v>
      </c>
    </row>
    <row r="313" spans="1:49">
      <c r="A313" s="23" t="s">
        <v>4061</v>
      </c>
      <c r="B313" s="23" t="s">
        <v>3725</v>
      </c>
      <c r="C313" s="23" t="s">
        <v>739</v>
      </c>
      <c r="D313" s="24" t="s">
        <v>2966</v>
      </c>
      <c r="E313" s="24" t="s">
        <v>3115</v>
      </c>
      <c r="F313" s="24" t="s">
        <v>3116</v>
      </c>
      <c r="G313" s="24" t="s">
        <v>3123</v>
      </c>
      <c r="H313" s="76">
        <v>0.7566343301575118</v>
      </c>
      <c r="I313" s="77">
        <v>0.48891460581319329</v>
      </c>
      <c r="J313" s="77">
        <v>0.85408189483775598</v>
      </c>
      <c r="K313" s="77">
        <v>0.67268533966402677</v>
      </c>
      <c r="L313" s="77">
        <v>0.6388071681068942</v>
      </c>
      <c r="M313" s="77">
        <v>0.96922295074071563</v>
      </c>
      <c r="N313" s="77">
        <v>1</v>
      </c>
      <c r="O313" s="77" t="s">
        <v>3395</v>
      </c>
      <c r="P313" s="77">
        <v>0.5</v>
      </c>
      <c r="Q313" s="77">
        <v>5.0288011006329195E-2</v>
      </c>
      <c r="R313" s="77">
        <v>0.47407054697730328</v>
      </c>
      <c r="S313" s="77">
        <v>0.88235294117647056</v>
      </c>
      <c r="T313" s="77">
        <v>0.91925133689839578</v>
      </c>
      <c r="U313" s="77">
        <v>0.62974528814681807</v>
      </c>
      <c r="V313" s="77">
        <v>0.54312282169791959</v>
      </c>
      <c r="W313" s="77">
        <v>0.89050456347905915</v>
      </c>
      <c r="X313" s="77">
        <v>0.31875165322301169</v>
      </c>
      <c r="Y313" s="77">
        <v>0.43507723104390406</v>
      </c>
      <c r="Z313" s="77">
        <v>0.50285714285714289</v>
      </c>
      <c r="AA313" s="77">
        <v>0.49945380657586835</v>
      </c>
      <c r="AB313" s="77">
        <v>0.40601503759398494</v>
      </c>
      <c r="AC313" s="77">
        <v>0.19999999999999996</v>
      </c>
      <c r="AD313" s="76">
        <v>0.69987694360282038</v>
      </c>
      <c r="AE313" s="77">
        <v>0.7561430917023273</v>
      </c>
      <c r="AF313" s="77">
        <v>0.26217927899181626</v>
      </c>
      <c r="AG313" s="77">
        <v>0.90080213903743322</v>
      </c>
      <c r="AH313" s="77">
        <v>0.58643405492236877</v>
      </c>
      <c r="AI313" s="77">
        <v>0.60462810835103542</v>
      </c>
      <c r="AJ313" s="77">
        <v>0.46896718695052347</v>
      </c>
      <c r="AK313" s="77">
        <v>0.45273442208492665</v>
      </c>
      <c r="AL313" s="77">
        <v>0.19999999999999996</v>
      </c>
      <c r="AM313" s="76">
        <v>0.57273310476565464</v>
      </c>
      <c r="AN313" s="77">
        <v>0.69728810077027914</v>
      </c>
      <c r="AO313" s="78">
        <v>0.37390053634515003</v>
      </c>
      <c r="AP313" s="79">
        <v>0.53925008135282126</v>
      </c>
      <c r="AQ313" s="70">
        <v>1</v>
      </c>
      <c r="AR313" s="71">
        <v>0</v>
      </c>
      <c r="AS313" s="71">
        <v>0</v>
      </c>
      <c r="AT313" s="71">
        <v>0</v>
      </c>
      <c r="AU313" s="71">
        <v>1</v>
      </c>
      <c r="AV313" s="71" t="s">
        <v>3691</v>
      </c>
      <c r="AW313" s="72" t="s">
        <v>3422</v>
      </c>
    </row>
    <row r="314" spans="1:49">
      <c r="A314" s="23" t="s">
        <v>4062</v>
      </c>
      <c r="B314" s="23" t="s">
        <v>3725</v>
      </c>
      <c r="C314" s="23" t="s">
        <v>741</v>
      </c>
      <c r="D314" s="24" t="s">
        <v>2966</v>
      </c>
      <c r="E314" s="24" t="s">
        <v>3115</v>
      </c>
      <c r="F314" s="24" t="s">
        <v>3129</v>
      </c>
      <c r="G314" s="24" t="s">
        <v>3130</v>
      </c>
      <c r="H314" s="76">
        <v>0.81625529951461195</v>
      </c>
      <c r="I314" s="77">
        <v>0.50527091883782382</v>
      </c>
      <c r="J314" s="77">
        <v>0.98908868519057891</v>
      </c>
      <c r="K314" s="77">
        <v>1</v>
      </c>
      <c r="L314" s="77">
        <v>0.57478184090698403</v>
      </c>
      <c r="M314" s="77">
        <v>1</v>
      </c>
      <c r="N314" s="77">
        <v>1</v>
      </c>
      <c r="O314" s="77" t="s">
        <v>3395</v>
      </c>
      <c r="P314" s="77">
        <v>0.5</v>
      </c>
      <c r="Q314" s="77">
        <v>0.5</v>
      </c>
      <c r="R314" s="77">
        <v>0.44672727550423924</v>
      </c>
      <c r="S314" s="77">
        <v>0.88235294117647056</v>
      </c>
      <c r="T314" s="77">
        <v>0.98181818181818181</v>
      </c>
      <c r="U314" s="77">
        <v>0.63730207624976798</v>
      </c>
      <c r="V314" s="77">
        <v>0.66505902637462</v>
      </c>
      <c r="W314" s="77">
        <v>0.96480331327566993</v>
      </c>
      <c r="X314" s="77">
        <v>0.6999851246676323</v>
      </c>
      <c r="Y314" s="77">
        <v>0.45130792328292801</v>
      </c>
      <c r="Z314" s="77">
        <v>0.72571428571428576</v>
      </c>
      <c r="AA314" s="77">
        <v>0.49945380657586841</v>
      </c>
      <c r="AB314" s="77">
        <v>0.40601503759398494</v>
      </c>
      <c r="AC314" s="77">
        <v>0.19999999999999996</v>
      </c>
      <c r="AD314" s="76">
        <v>0.77020496784767156</v>
      </c>
      <c r="AE314" s="77">
        <v>0.81495636818139672</v>
      </c>
      <c r="AF314" s="77">
        <v>0.47336363775211965</v>
      </c>
      <c r="AG314" s="77">
        <v>0.93208556149732624</v>
      </c>
      <c r="AH314" s="77">
        <v>0.65118055131219399</v>
      </c>
      <c r="AI314" s="77">
        <v>0.83239421897165111</v>
      </c>
      <c r="AJ314" s="77">
        <v>0.58851110449860689</v>
      </c>
      <c r="AK314" s="77">
        <v>0.45273442208492665</v>
      </c>
      <c r="AL314" s="77">
        <v>0.19999999999999996</v>
      </c>
      <c r="AM314" s="76">
        <v>0.68617499126039594</v>
      </c>
      <c r="AN314" s="77">
        <v>0.80522011059372378</v>
      </c>
      <c r="AO314" s="78">
        <v>0.41374850886117787</v>
      </c>
      <c r="AP314" s="79">
        <v>0.62324966067350651</v>
      </c>
      <c r="AQ314" s="70">
        <v>1</v>
      </c>
      <c r="AR314" s="71">
        <v>0</v>
      </c>
      <c r="AS314" s="71">
        <v>0</v>
      </c>
      <c r="AT314" s="71">
        <v>0</v>
      </c>
      <c r="AU314" s="71">
        <v>0</v>
      </c>
      <c r="AV314" s="71" t="s">
        <v>3395</v>
      </c>
      <c r="AW314" s="72" t="s">
        <v>3422</v>
      </c>
    </row>
    <row r="315" spans="1:49">
      <c r="A315" s="23" t="s">
        <v>4063</v>
      </c>
      <c r="B315" s="23" t="s">
        <v>3725</v>
      </c>
      <c r="C315" s="23" t="s">
        <v>743</v>
      </c>
      <c r="D315" s="24" t="s">
        <v>2966</v>
      </c>
      <c r="E315" s="24" t="s">
        <v>3115</v>
      </c>
      <c r="F315" s="24" t="s">
        <v>3129</v>
      </c>
      <c r="G315" s="24" t="s">
        <v>3132</v>
      </c>
      <c r="H315" s="76">
        <v>0.81625529951461195</v>
      </c>
      <c r="I315" s="77">
        <v>0.34556165151820306</v>
      </c>
      <c r="J315" s="77">
        <v>0.69220479426574499</v>
      </c>
      <c r="K315" s="77">
        <v>0.83394266383699778</v>
      </c>
      <c r="L315" s="77">
        <v>0.59725506951249741</v>
      </c>
      <c r="M315" s="77">
        <v>0.78380917187936172</v>
      </c>
      <c r="N315" s="77">
        <v>0.72816515176576591</v>
      </c>
      <c r="O315" s="77" t="s">
        <v>3395</v>
      </c>
      <c r="P315" s="77">
        <v>0.45981466789378633</v>
      </c>
      <c r="Q315" s="77">
        <v>0.24754365201450418</v>
      </c>
      <c r="R315" s="77">
        <v>0.11259503196638211</v>
      </c>
      <c r="S315" s="77">
        <v>0.88235294117647056</v>
      </c>
      <c r="T315" s="77">
        <v>0.98181818181818181</v>
      </c>
      <c r="U315" s="77">
        <v>0.7156335016352654</v>
      </c>
      <c r="V315" s="77">
        <v>0.66505902637462</v>
      </c>
      <c r="W315" s="77">
        <v>0.46213561525642366</v>
      </c>
      <c r="X315" s="77">
        <v>0.43800419422963854</v>
      </c>
      <c r="Y315" s="77">
        <v>0.45130792328292801</v>
      </c>
      <c r="Z315" s="77">
        <v>0.72571428571428576</v>
      </c>
      <c r="AA315" s="77">
        <v>0.49945380657586841</v>
      </c>
      <c r="AB315" s="77">
        <v>0.40601503759398494</v>
      </c>
      <c r="AC315" s="77">
        <v>0.19999999999999996</v>
      </c>
      <c r="AD315" s="76">
        <v>0.61800724843285337</v>
      </c>
      <c r="AE315" s="77">
        <v>0.68059734497768187</v>
      </c>
      <c r="AF315" s="77">
        <v>0.18006934199044314</v>
      </c>
      <c r="AG315" s="77">
        <v>0.93208556149732624</v>
      </c>
      <c r="AH315" s="77">
        <v>0.6903462640049427</v>
      </c>
      <c r="AI315" s="77">
        <v>0.4500699047430311</v>
      </c>
      <c r="AJ315" s="77">
        <v>0.58851110449860689</v>
      </c>
      <c r="AK315" s="77">
        <v>0.45273442208492665</v>
      </c>
      <c r="AL315" s="77">
        <v>0.19999999999999996</v>
      </c>
      <c r="AM315" s="76">
        <v>0.49289131180032614</v>
      </c>
      <c r="AN315" s="77">
        <v>0.69083391008176676</v>
      </c>
      <c r="AO315" s="78">
        <v>0.41374850886117787</v>
      </c>
      <c r="AP315" s="79">
        <v>0.52641554465763019</v>
      </c>
      <c r="AQ315" s="70">
        <v>1</v>
      </c>
      <c r="AR315" s="71">
        <v>0</v>
      </c>
      <c r="AS315" s="71">
        <v>0</v>
      </c>
      <c r="AT315" s="71">
        <v>0</v>
      </c>
      <c r="AU315" s="71">
        <v>1</v>
      </c>
      <c r="AV315" s="71" t="s">
        <v>3692</v>
      </c>
      <c r="AW315" s="72" t="s">
        <v>3422</v>
      </c>
    </row>
    <row r="316" spans="1:49">
      <c r="A316" s="23" t="s">
        <v>4064</v>
      </c>
      <c r="B316" s="23" t="s">
        <v>3725</v>
      </c>
      <c r="C316" s="23" t="s">
        <v>745</v>
      </c>
      <c r="D316" s="24" t="s">
        <v>2966</v>
      </c>
      <c r="E316" s="24" t="s">
        <v>3115</v>
      </c>
      <c r="F316" s="24" t="s">
        <v>3129</v>
      </c>
      <c r="G316" s="24" t="s">
        <v>3134</v>
      </c>
      <c r="H316" s="76">
        <v>0.81625529951461195</v>
      </c>
      <c r="I316" s="77">
        <v>0.29138676659639273</v>
      </c>
      <c r="J316" s="77">
        <v>0.10390536146762258</v>
      </c>
      <c r="K316" s="77">
        <v>0.85163235101549073</v>
      </c>
      <c r="L316" s="77">
        <v>0.6110662472370495</v>
      </c>
      <c r="M316" s="77">
        <v>0.68929625165410391</v>
      </c>
      <c r="N316" s="77">
        <v>0.41153497464965239</v>
      </c>
      <c r="O316" s="77" t="s">
        <v>3395</v>
      </c>
      <c r="P316" s="77">
        <v>0.40099430145406628</v>
      </c>
      <c r="Q316" s="77">
        <v>0.41859938483623915</v>
      </c>
      <c r="R316" s="77">
        <v>1.4243532777624014E-3</v>
      </c>
      <c r="S316" s="77">
        <v>0.88235294117647056</v>
      </c>
      <c r="T316" s="77">
        <v>0.98181818181818181</v>
      </c>
      <c r="U316" s="77">
        <v>0.64211227401382798</v>
      </c>
      <c r="V316" s="77">
        <v>0.66505902637462</v>
      </c>
      <c r="W316" s="77">
        <v>0.88909351905419165</v>
      </c>
      <c r="X316" s="77">
        <v>0.6292554344122947</v>
      </c>
      <c r="Y316" s="77">
        <v>0.45130792328292801</v>
      </c>
      <c r="Z316" s="77">
        <v>0.72571428571428576</v>
      </c>
      <c r="AA316" s="77">
        <v>0.49945380657586841</v>
      </c>
      <c r="AB316" s="77">
        <v>0.40601503759398494</v>
      </c>
      <c r="AC316" s="77">
        <v>0.19999999999999996</v>
      </c>
      <c r="AD316" s="76">
        <v>0.40384914252620913</v>
      </c>
      <c r="AE316" s="77">
        <v>0.59290482520207255</v>
      </c>
      <c r="AF316" s="77">
        <v>0.21001186905700078</v>
      </c>
      <c r="AG316" s="77">
        <v>0.93208556149732624</v>
      </c>
      <c r="AH316" s="77">
        <v>0.65358565019422399</v>
      </c>
      <c r="AI316" s="77">
        <v>0.75917447673324312</v>
      </c>
      <c r="AJ316" s="77">
        <v>0.58851110449860689</v>
      </c>
      <c r="AK316" s="77">
        <v>0.45273442208492665</v>
      </c>
      <c r="AL316" s="77">
        <v>0.19999999999999996</v>
      </c>
      <c r="AM316" s="76">
        <v>0.4022552789284275</v>
      </c>
      <c r="AN316" s="77">
        <v>0.78161522947493101</v>
      </c>
      <c r="AO316" s="78">
        <v>0.41374850886117787</v>
      </c>
      <c r="AP316" s="79">
        <v>0.51961565429000434</v>
      </c>
      <c r="AQ316" s="70">
        <v>1</v>
      </c>
      <c r="AR316" s="71">
        <v>0</v>
      </c>
      <c r="AS316" s="71">
        <v>0</v>
      </c>
      <c r="AT316" s="71">
        <v>0</v>
      </c>
      <c r="AU316" s="71">
        <v>0</v>
      </c>
      <c r="AV316" s="71" t="s">
        <v>3395</v>
      </c>
      <c r="AW316" s="72" t="s">
        <v>3422</v>
      </c>
    </row>
    <row r="317" spans="1:49">
      <c r="A317" s="23" t="s">
        <v>4065</v>
      </c>
      <c r="B317" s="23" t="s">
        <v>3725</v>
      </c>
      <c r="C317" s="23" t="s">
        <v>747</v>
      </c>
      <c r="D317" s="24" t="s">
        <v>2966</v>
      </c>
      <c r="E317" s="24" t="s">
        <v>3115</v>
      </c>
      <c r="F317" s="24" t="s">
        <v>3129</v>
      </c>
      <c r="G317" s="24" t="s">
        <v>3136</v>
      </c>
      <c r="H317" s="76">
        <v>0.81625529951461195</v>
      </c>
      <c r="I317" s="77">
        <v>0.33642056218873573</v>
      </c>
      <c r="J317" s="77">
        <v>0.83709624269346261</v>
      </c>
      <c r="K317" s="77">
        <v>0.85163235101549073</v>
      </c>
      <c r="L317" s="77">
        <v>0.59742783626843365</v>
      </c>
      <c r="M317" s="77">
        <v>0.81429021501419652</v>
      </c>
      <c r="N317" s="77">
        <v>0.75525893888735718</v>
      </c>
      <c r="O317" s="77" t="s">
        <v>3395</v>
      </c>
      <c r="P317" s="77">
        <v>0.43424845724194872</v>
      </c>
      <c r="Q317" s="77">
        <v>0.3555590259790834</v>
      </c>
      <c r="R317" s="77">
        <v>9.7166984492556674E-2</v>
      </c>
      <c r="S317" s="77">
        <v>0.88235294117647056</v>
      </c>
      <c r="T317" s="77">
        <v>0.98181818181818181</v>
      </c>
      <c r="U317" s="77">
        <v>0.597154975539813</v>
      </c>
      <c r="V317" s="77">
        <v>0.66505902637462</v>
      </c>
      <c r="W317" s="77">
        <v>0.87027876233900692</v>
      </c>
      <c r="X317" s="77">
        <v>0.6292554344122947</v>
      </c>
      <c r="Y317" s="77">
        <v>0.45130792328292801</v>
      </c>
      <c r="Z317" s="77">
        <v>0.72571428571428576</v>
      </c>
      <c r="AA317" s="77">
        <v>0.49945380657586841</v>
      </c>
      <c r="AB317" s="77">
        <v>0.40601503759398494</v>
      </c>
      <c r="AC317" s="77">
        <v>0.19999999999999996</v>
      </c>
      <c r="AD317" s="76">
        <v>0.6632573681322701</v>
      </c>
      <c r="AE317" s="77">
        <v>0.69057155968548545</v>
      </c>
      <c r="AF317" s="77">
        <v>0.22636300523582004</v>
      </c>
      <c r="AG317" s="77">
        <v>0.93208556149732624</v>
      </c>
      <c r="AH317" s="77">
        <v>0.6311070009572165</v>
      </c>
      <c r="AI317" s="77">
        <v>0.74976709837565081</v>
      </c>
      <c r="AJ317" s="77">
        <v>0.58851110449860689</v>
      </c>
      <c r="AK317" s="77">
        <v>0.45273442208492665</v>
      </c>
      <c r="AL317" s="77">
        <v>0.19999999999999996</v>
      </c>
      <c r="AM317" s="76">
        <v>0.52673064435119188</v>
      </c>
      <c r="AN317" s="77">
        <v>0.77098655361006452</v>
      </c>
      <c r="AO317" s="78">
        <v>0.41374850886117787</v>
      </c>
      <c r="AP317" s="79">
        <v>0.56114994757674275</v>
      </c>
      <c r="AQ317" s="70">
        <v>1</v>
      </c>
      <c r="AR317" s="71">
        <v>0</v>
      </c>
      <c r="AS317" s="71">
        <v>0</v>
      </c>
      <c r="AT317" s="71">
        <v>0</v>
      </c>
      <c r="AU317" s="71">
        <v>0</v>
      </c>
      <c r="AV317" s="71" t="s">
        <v>3395</v>
      </c>
      <c r="AW317" s="72" t="s">
        <v>3422</v>
      </c>
    </row>
    <row r="318" spans="1:49">
      <c r="A318" s="23" t="s">
        <v>4066</v>
      </c>
      <c r="B318" s="23" t="s">
        <v>3725</v>
      </c>
      <c r="C318" s="23" t="s">
        <v>749</v>
      </c>
      <c r="D318" s="24" t="s">
        <v>2966</v>
      </c>
      <c r="E318" s="24" t="s">
        <v>3115</v>
      </c>
      <c r="F318" s="24" t="s">
        <v>3138</v>
      </c>
      <c r="G318" s="24" t="s">
        <v>3139</v>
      </c>
      <c r="H318" s="76">
        <v>0.72790661135118295</v>
      </c>
      <c r="I318" s="77">
        <v>0.26660699895214413</v>
      </c>
      <c r="J318" s="77">
        <v>0.55605703034417142</v>
      </c>
      <c r="K318" s="77">
        <v>0.89195317728092294</v>
      </c>
      <c r="L318" s="77">
        <v>0.6339256603558322</v>
      </c>
      <c r="M318" s="77">
        <v>1</v>
      </c>
      <c r="N318" s="77">
        <v>0.52749389724070084</v>
      </c>
      <c r="O318" s="77" t="s">
        <v>3395</v>
      </c>
      <c r="P318" s="77">
        <v>0.5</v>
      </c>
      <c r="Q318" s="77">
        <v>0.28900883218842</v>
      </c>
      <c r="R318" s="77">
        <v>1</v>
      </c>
      <c r="S318" s="77">
        <v>0.79999999999999805</v>
      </c>
      <c r="T318" s="77">
        <v>1</v>
      </c>
      <c r="U318" s="77">
        <v>0.57248485047431608</v>
      </c>
      <c r="V318" s="77">
        <v>0.52897664746293305</v>
      </c>
      <c r="W318" s="77">
        <v>0.96634255855562579</v>
      </c>
      <c r="X318" s="77">
        <v>0.38491813765542437</v>
      </c>
      <c r="Y318" s="77">
        <v>0.44319257716341603</v>
      </c>
      <c r="Z318" s="77">
        <v>0.68571428571428572</v>
      </c>
      <c r="AA318" s="77">
        <v>0.49945380657586835</v>
      </c>
      <c r="AB318" s="77">
        <v>0.40601503759398494</v>
      </c>
      <c r="AC318" s="77">
        <v>0.19999999999999996</v>
      </c>
      <c r="AD318" s="76">
        <v>0.51685688021583287</v>
      </c>
      <c r="AE318" s="77">
        <v>0.71067454697549126</v>
      </c>
      <c r="AF318" s="77">
        <v>0.64450441609420994</v>
      </c>
      <c r="AG318" s="77">
        <v>0.89999999999999902</v>
      </c>
      <c r="AH318" s="77">
        <v>0.55073074896862462</v>
      </c>
      <c r="AI318" s="77">
        <v>0.67563034810552502</v>
      </c>
      <c r="AJ318" s="77">
        <v>0.56445343143885085</v>
      </c>
      <c r="AK318" s="77">
        <v>0.45273442208492665</v>
      </c>
      <c r="AL318" s="77">
        <v>0.19999999999999996</v>
      </c>
      <c r="AM318" s="76">
        <v>0.62401194776184465</v>
      </c>
      <c r="AN318" s="77">
        <v>0.70878703235804963</v>
      </c>
      <c r="AO318" s="78">
        <v>0.40572928450792584</v>
      </c>
      <c r="AP318" s="79">
        <v>0.57177802513917664</v>
      </c>
      <c r="AQ318" s="70">
        <v>1</v>
      </c>
      <c r="AR318" s="71">
        <v>0</v>
      </c>
      <c r="AS318" s="71">
        <v>0</v>
      </c>
      <c r="AT318" s="71">
        <v>0</v>
      </c>
      <c r="AU318" s="71">
        <v>1</v>
      </c>
      <c r="AV318" s="71" t="s">
        <v>3692</v>
      </c>
      <c r="AW318" s="72" t="s">
        <v>3422</v>
      </c>
    </row>
    <row r="319" spans="1:49">
      <c r="A319" s="23" t="s">
        <v>4067</v>
      </c>
      <c r="B319" s="23" t="s">
        <v>3725</v>
      </c>
      <c r="C319" s="23" t="s">
        <v>751</v>
      </c>
      <c r="D319" s="24" t="s">
        <v>2966</v>
      </c>
      <c r="E319" s="24" t="s">
        <v>3115</v>
      </c>
      <c r="F319" s="24" t="s">
        <v>3138</v>
      </c>
      <c r="G319" s="24" t="s">
        <v>3141</v>
      </c>
      <c r="H319" s="76">
        <v>0.72790661135118295</v>
      </c>
      <c r="I319" s="77">
        <v>0.40295966208174638</v>
      </c>
      <c r="J319" s="77">
        <v>0.66262310198950236</v>
      </c>
      <c r="K319" s="77">
        <v>0.90033249531031401</v>
      </c>
      <c r="L319" s="77">
        <v>0.58269862342900469</v>
      </c>
      <c r="M319" s="77">
        <v>1</v>
      </c>
      <c r="N319" s="77">
        <v>0.63865804535822557</v>
      </c>
      <c r="O319" s="77" t="s">
        <v>3395</v>
      </c>
      <c r="P319" s="77">
        <v>0.3252609489215007</v>
      </c>
      <c r="Q319" s="77">
        <v>0.14151994631714457</v>
      </c>
      <c r="R319" s="77">
        <v>3.2615947039732161E-2</v>
      </c>
      <c r="S319" s="77">
        <v>0.79999999999999805</v>
      </c>
      <c r="T319" s="77">
        <v>1</v>
      </c>
      <c r="U319" s="77">
        <v>0.6024561327020409</v>
      </c>
      <c r="V319" s="77">
        <v>0.52897664746293305</v>
      </c>
      <c r="W319" s="77">
        <v>0.51522482702818495</v>
      </c>
      <c r="X319" s="77">
        <v>0.31951109871608963</v>
      </c>
      <c r="Y319" s="77">
        <v>0.44319257716341603</v>
      </c>
      <c r="Z319" s="77">
        <v>0.68571428571428572</v>
      </c>
      <c r="AA319" s="77">
        <v>0.49945380657586835</v>
      </c>
      <c r="AB319" s="77">
        <v>0.40601503759398494</v>
      </c>
      <c r="AC319" s="77">
        <v>0.19999999999999996</v>
      </c>
      <c r="AD319" s="76">
        <v>0.5978297918074772</v>
      </c>
      <c r="AE319" s="77">
        <v>0.68939002260380899</v>
      </c>
      <c r="AF319" s="77">
        <v>8.7067946678438368E-2</v>
      </c>
      <c r="AG319" s="77">
        <v>0.89999999999999902</v>
      </c>
      <c r="AH319" s="77">
        <v>0.56571639008248698</v>
      </c>
      <c r="AI319" s="77">
        <v>0.41736796287213729</v>
      </c>
      <c r="AJ319" s="77">
        <v>0.56445343143885085</v>
      </c>
      <c r="AK319" s="77">
        <v>0.45273442208492665</v>
      </c>
      <c r="AL319" s="77">
        <v>0.19999999999999996</v>
      </c>
      <c r="AM319" s="76">
        <v>0.45809592036324154</v>
      </c>
      <c r="AN319" s="77">
        <v>0.62769478431820769</v>
      </c>
      <c r="AO319" s="78">
        <v>0.40572928450792584</v>
      </c>
      <c r="AP319" s="79">
        <v>0.49290183678868982</v>
      </c>
      <c r="AQ319" s="70">
        <v>1</v>
      </c>
      <c r="AR319" s="71">
        <v>0</v>
      </c>
      <c r="AS319" s="71">
        <v>0</v>
      </c>
      <c r="AT319" s="71">
        <v>0</v>
      </c>
      <c r="AU319" s="71">
        <v>1</v>
      </c>
      <c r="AV319" s="71" t="s">
        <v>3692</v>
      </c>
      <c r="AW319" s="72" t="s">
        <v>3422</v>
      </c>
    </row>
    <row r="320" spans="1:49">
      <c r="A320" s="23" t="s">
        <v>4068</v>
      </c>
      <c r="B320" s="23" t="s">
        <v>3725</v>
      </c>
      <c r="C320" s="23" t="s">
        <v>753</v>
      </c>
      <c r="D320" s="24" t="s">
        <v>2966</v>
      </c>
      <c r="E320" s="24" t="s">
        <v>3115</v>
      </c>
      <c r="F320" s="24" t="s">
        <v>3138</v>
      </c>
      <c r="G320" s="24" t="s">
        <v>3147</v>
      </c>
      <c r="H320" s="76">
        <v>0.72790661135118295</v>
      </c>
      <c r="I320" s="77">
        <v>0.25628656843270614</v>
      </c>
      <c r="J320" s="77">
        <v>0.27379723881399398</v>
      </c>
      <c r="K320" s="77">
        <v>0.77813531831893457</v>
      </c>
      <c r="L320" s="77">
        <v>0.63415601603041394</v>
      </c>
      <c r="M320" s="77">
        <v>0.48459719712269789</v>
      </c>
      <c r="N320" s="77">
        <v>0.39178259455811437</v>
      </c>
      <c r="O320" s="77" t="s">
        <v>3395</v>
      </c>
      <c r="P320" s="77">
        <v>0.25528983208331668</v>
      </c>
      <c r="Q320" s="77">
        <v>6.5705244177702474E-2</v>
      </c>
      <c r="R320" s="77">
        <v>0.37655732781374035</v>
      </c>
      <c r="S320" s="77">
        <v>0.79999999999999805</v>
      </c>
      <c r="T320" s="77">
        <v>1</v>
      </c>
      <c r="U320" s="77">
        <v>0.667496073727186</v>
      </c>
      <c r="V320" s="77">
        <v>0.52897664746293305</v>
      </c>
      <c r="W320" s="77">
        <v>0.81134488483273282</v>
      </c>
      <c r="X320" s="77">
        <v>0.50607174221891749</v>
      </c>
      <c r="Y320" s="77">
        <v>0.44319257716341603</v>
      </c>
      <c r="Z320" s="77">
        <v>0.68571428571428572</v>
      </c>
      <c r="AA320" s="77">
        <v>0.49945380657586835</v>
      </c>
      <c r="AB320" s="77">
        <v>0.40601503759398494</v>
      </c>
      <c r="AC320" s="77">
        <v>0.19999999999999996</v>
      </c>
      <c r="AD320" s="76">
        <v>0.41933013953262765</v>
      </c>
      <c r="AE320" s="77">
        <v>0.5087921916226954</v>
      </c>
      <c r="AF320" s="77">
        <v>0.2211312859957214</v>
      </c>
      <c r="AG320" s="77">
        <v>0.89999999999999902</v>
      </c>
      <c r="AH320" s="77">
        <v>0.59823636059505958</v>
      </c>
      <c r="AI320" s="77">
        <v>0.65870831352582515</v>
      </c>
      <c r="AJ320" s="77">
        <v>0.56445343143885085</v>
      </c>
      <c r="AK320" s="77">
        <v>0.45273442208492665</v>
      </c>
      <c r="AL320" s="77">
        <v>0.19999999999999996</v>
      </c>
      <c r="AM320" s="76">
        <v>0.38308453905034812</v>
      </c>
      <c r="AN320" s="77">
        <v>0.71898155804029462</v>
      </c>
      <c r="AO320" s="78">
        <v>0.40572928450792584</v>
      </c>
      <c r="AP320" s="79">
        <v>0.49213421861119055</v>
      </c>
      <c r="AQ320" s="70">
        <v>1</v>
      </c>
      <c r="AR320" s="71">
        <v>0</v>
      </c>
      <c r="AS320" s="71">
        <v>0</v>
      </c>
      <c r="AT320" s="71">
        <v>0</v>
      </c>
      <c r="AU320" s="71">
        <v>1</v>
      </c>
      <c r="AV320" s="71" t="s">
        <v>3692</v>
      </c>
      <c r="AW320" s="72" t="s">
        <v>3422</v>
      </c>
    </row>
    <row r="321" spans="1:49">
      <c r="A321" s="23" t="s">
        <v>4069</v>
      </c>
      <c r="B321" s="23" t="s">
        <v>3725</v>
      </c>
      <c r="C321" s="23" t="s">
        <v>755</v>
      </c>
      <c r="D321" s="24" t="s">
        <v>2966</v>
      </c>
      <c r="E321" s="24" t="s">
        <v>3115</v>
      </c>
      <c r="F321" s="24" t="s">
        <v>3138</v>
      </c>
      <c r="G321" s="24" t="s">
        <v>3149</v>
      </c>
      <c r="H321" s="76">
        <v>0.72790661135118295</v>
      </c>
      <c r="I321" s="77">
        <v>0.1866796297696432</v>
      </c>
      <c r="J321" s="77">
        <v>0.44579369972995536</v>
      </c>
      <c r="K321" s="77">
        <v>0.77813531831893457</v>
      </c>
      <c r="L321" s="77">
        <v>0.62813966782369224</v>
      </c>
      <c r="M321" s="77">
        <v>0.70567700100507591</v>
      </c>
      <c r="N321" s="77">
        <v>0.45155071569658817</v>
      </c>
      <c r="O321" s="77" t="s">
        <v>3395</v>
      </c>
      <c r="P321" s="77">
        <v>0.23300323769371367</v>
      </c>
      <c r="Q321" s="77">
        <v>4.6306052892380323E-2</v>
      </c>
      <c r="R321" s="77">
        <v>0.47774677187842352</v>
      </c>
      <c r="S321" s="77">
        <v>0.79999999999999805</v>
      </c>
      <c r="T321" s="77">
        <v>1</v>
      </c>
      <c r="U321" s="77">
        <v>0.60731095981052619</v>
      </c>
      <c r="V321" s="77">
        <v>0.52897664746293305</v>
      </c>
      <c r="W321" s="77">
        <v>0.90851370717449909</v>
      </c>
      <c r="X321" s="77">
        <v>0.50607174221891749</v>
      </c>
      <c r="Y321" s="77">
        <v>0.44319257716341603</v>
      </c>
      <c r="Z321" s="77">
        <v>0.68571428571428572</v>
      </c>
      <c r="AA321" s="77">
        <v>0.49945380657586835</v>
      </c>
      <c r="AB321" s="77">
        <v>0.40601503759398494</v>
      </c>
      <c r="AC321" s="77">
        <v>0.19999999999999996</v>
      </c>
      <c r="AD321" s="76">
        <v>0.45345998028359386</v>
      </c>
      <c r="AE321" s="77">
        <v>0.55930118810760088</v>
      </c>
      <c r="AF321" s="77">
        <v>0.26202641238540192</v>
      </c>
      <c r="AG321" s="77">
        <v>0.89999999999999902</v>
      </c>
      <c r="AH321" s="77">
        <v>0.56814380363672967</v>
      </c>
      <c r="AI321" s="77">
        <v>0.70729272469670823</v>
      </c>
      <c r="AJ321" s="77">
        <v>0.56445343143885085</v>
      </c>
      <c r="AK321" s="77">
        <v>0.45273442208492665</v>
      </c>
      <c r="AL321" s="77">
        <v>0.19999999999999996</v>
      </c>
      <c r="AM321" s="76">
        <v>0.42492919359219888</v>
      </c>
      <c r="AN321" s="77">
        <v>0.72514550944447898</v>
      </c>
      <c r="AO321" s="78">
        <v>0.40572928450792584</v>
      </c>
      <c r="AP321" s="79">
        <v>0.50931372694352983</v>
      </c>
      <c r="AQ321" s="70">
        <v>1</v>
      </c>
      <c r="AR321" s="71">
        <v>0</v>
      </c>
      <c r="AS321" s="71">
        <v>0</v>
      </c>
      <c r="AT321" s="71">
        <v>0</v>
      </c>
      <c r="AU321" s="71">
        <v>1</v>
      </c>
      <c r="AV321" s="71" t="s">
        <v>3692</v>
      </c>
      <c r="AW321" s="72" t="s">
        <v>3422</v>
      </c>
    </row>
    <row r="322" spans="1:49">
      <c r="A322" s="23" t="s">
        <v>4070</v>
      </c>
      <c r="B322" s="23" t="s">
        <v>3725</v>
      </c>
      <c r="C322" s="23" t="s">
        <v>757</v>
      </c>
      <c r="D322" s="24" t="s">
        <v>2966</v>
      </c>
      <c r="E322" s="24" t="s">
        <v>3151</v>
      </c>
      <c r="F322" s="24" t="s">
        <v>3152</v>
      </c>
      <c r="G322" s="24" t="s">
        <v>3153</v>
      </c>
      <c r="H322" s="76">
        <v>0.70025539965480799</v>
      </c>
      <c r="I322" s="77">
        <v>0.50527091883782382</v>
      </c>
      <c r="J322" s="77">
        <v>0.73113300017274629</v>
      </c>
      <c r="K322" s="77">
        <v>0.95407816092353914</v>
      </c>
      <c r="L322" s="77">
        <v>0.66076224421712393</v>
      </c>
      <c r="M322" s="77">
        <v>1</v>
      </c>
      <c r="N322" s="77">
        <v>1</v>
      </c>
      <c r="O322" s="77" t="s">
        <v>3395</v>
      </c>
      <c r="P322" s="77">
        <v>0.5</v>
      </c>
      <c r="Q322" s="77">
        <v>0.5</v>
      </c>
      <c r="R322" s="77">
        <v>1.4414706909184132E-3</v>
      </c>
      <c r="S322" s="77">
        <v>0.98823529411764777</v>
      </c>
      <c r="T322" s="77">
        <v>1</v>
      </c>
      <c r="U322" s="77">
        <v>0.76249938524813565</v>
      </c>
      <c r="V322" s="77">
        <v>0.92926401777199841</v>
      </c>
      <c r="W322" s="77">
        <v>0.94755198110494776</v>
      </c>
      <c r="X322" s="77">
        <v>0.62341015393976473</v>
      </c>
      <c r="Y322" s="77">
        <v>0.45976140882408634</v>
      </c>
      <c r="Z322" s="77">
        <v>0.80571428571428572</v>
      </c>
      <c r="AA322" s="77">
        <v>0.50131820100325819</v>
      </c>
      <c r="AB322" s="77">
        <v>0.40601503759398494</v>
      </c>
      <c r="AC322" s="77">
        <v>0.19999999999999996</v>
      </c>
      <c r="AD322" s="76">
        <v>0.64555310622179263</v>
      </c>
      <c r="AE322" s="77">
        <v>0.82296808102813268</v>
      </c>
      <c r="AF322" s="77">
        <v>0.25072073534545919</v>
      </c>
      <c r="AG322" s="77">
        <v>0.99411764705882388</v>
      </c>
      <c r="AH322" s="77">
        <v>0.84588170151006703</v>
      </c>
      <c r="AI322" s="77">
        <v>0.78548106752235625</v>
      </c>
      <c r="AJ322" s="77">
        <v>0.63273784726918603</v>
      </c>
      <c r="AK322" s="77">
        <v>0.45366661929862157</v>
      </c>
      <c r="AL322" s="77">
        <v>0.19999999999999996</v>
      </c>
      <c r="AM322" s="76">
        <v>0.57308064086512822</v>
      </c>
      <c r="AN322" s="77">
        <v>0.87516013869708242</v>
      </c>
      <c r="AO322" s="78">
        <v>0.42880148885593589</v>
      </c>
      <c r="AP322" s="79">
        <v>0.61240453925114313</v>
      </c>
      <c r="AQ322" s="70">
        <v>1</v>
      </c>
      <c r="AR322" s="71">
        <v>0</v>
      </c>
      <c r="AS322" s="71">
        <v>0</v>
      </c>
      <c r="AT322" s="71">
        <v>0</v>
      </c>
      <c r="AU322" s="71">
        <v>1</v>
      </c>
      <c r="AV322" s="71" t="s">
        <v>3692</v>
      </c>
      <c r="AW322" s="72" t="s">
        <v>3422</v>
      </c>
    </row>
    <row r="323" spans="1:49">
      <c r="A323" s="23" t="s">
        <v>4071</v>
      </c>
      <c r="B323" s="23" t="s">
        <v>3725</v>
      </c>
      <c r="C323" s="23" t="s">
        <v>759</v>
      </c>
      <c r="D323" s="24" t="s">
        <v>2966</v>
      </c>
      <c r="E323" s="24" t="s">
        <v>3151</v>
      </c>
      <c r="F323" s="24" t="s">
        <v>3152</v>
      </c>
      <c r="G323" s="24" t="s">
        <v>3155</v>
      </c>
      <c r="H323" s="76">
        <v>0.70025539965480799</v>
      </c>
      <c r="I323" s="77">
        <v>0.50527091883782382</v>
      </c>
      <c r="J323" s="77">
        <v>1</v>
      </c>
      <c r="K323" s="77">
        <v>0.95407816092353914</v>
      </c>
      <c r="L323" s="77">
        <v>0.65767954327786893</v>
      </c>
      <c r="M323" s="77">
        <v>1</v>
      </c>
      <c r="N323" s="77">
        <v>1</v>
      </c>
      <c r="O323" s="77" t="s">
        <v>3395</v>
      </c>
      <c r="P323" s="77">
        <v>0.625</v>
      </c>
      <c r="Q323" s="77">
        <v>0.5</v>
      </c>
      <c r="R323" s="77">
        <v>0</v>
      </c>
      <c r="S323" s="77">
        <v>0.98823529411764777</v>
      </c>
      <c r="T323" s="77">
        <v>1</v>
      </c>
      <c r="U323" s="77">
        <v>0.76249938524813565</v>
      </c>
      <c r="V323" s="77">
        <v>0.92926401777199841</v>
      </c>
      <c r="W323" s="77">
        <v>0.94588357463747075</v>
      </c>
      <c r="X323" s="77">
        <v>0.62341015393976473</v>
      </c>
      <c r="Y323" s="77">
        <v>0.45976140882408634</v>
      </c>
      <c r="Z323" s="77">
        <v>0.80571428571428572</v>
      </c>
      <c r="AA323" s="77">
        <v>0.53709712200758042</v>
      </c>
      <c r="AB323" s="77">
        <v>0.40601503759398494</v>
      </c>
      <c r="AC323" s="77">
        <v>0.19999999999999996</v>
      </c>
      <c r="AD323" s="76">
        <v>0.73517543949754394</v>
      </c>
      <c r="AE323" s="77">
        <v>0.84735154084028164</v>
      </c>
      <c r="AF323" s="77">
        <v>0.25</v>
      </c>
      <c r="AG323" s="77">
        <v>0.99411764705882388</v>
      </c>
      <c r="AH323" s="77">
        <v>0.84588170151006703</v>
      </c>
      <c r="AI323" s="77">
        <v>0.78464686428861774</v>
      </c>
      <c r="AJ323" s="77">
        <v>0.63273784726918603</v>
      </c>
      <c r="AK323" s="77">
        <v>0.47155607980078268</v>
      </c>
      <c r="AL323" s="77">
        <v>0.19999999999999996</v>
      </c>
      <c r="AM323" s="76">
        <v>0.61084232677927519</v>
      </c>
      <c r="AN323" s="77">
        <v>0.87488207095250292</v>
      </c>
      <c r="AO323" s="78">
        <v>0.43476464235665624</v>
      </c>
      <c r="AP323" s="79">
        <v>0.62746529350758362</v>
      </c>
      <c r="AQ323" s="70">
        <v>1</v>
      </c>
      <c r="AR323" s="71">
        <v>0</v>
      </c>
      <c r="AS323" s="71">
        <v>0</v>
      </c>
      <c r="AT323" s="71">
        <v>0</v>
      </c>
      <c r="AU323" s="71">
        <v>1</v>
      </c>
      <c r="AV323" s="71" t="s">
        <v>3692</v>
      </c>
      <c r="AW323" s="72" t="s">
        <v>3422</v>
      </c>
    </row>
    <row r="324" spans="1:49">
      <c r="A324" s="23" t="s">
        <v>4072</v>
      </c>
      <c r="B324" s="23" t="s">
        <v>3725</v>
      </c>
      <c r="C324" s="23" t="s">
        <v>763</v>
      </c>
      <c r="D324" s="24" t="s">
        <v>2966</v>
      </c>
      <c r="E324" s="24" t="s">
        <v>3151</v>
      </c>
      <c r="F324" s="24" t="s">
        <v>3152</v>
      </c>
      <c r="G324" s="24" t="s">
        <v>3157</v>
      </c>
      <c r="H324" s="76">
        <v>0.70025539965480799</v>
      </c>
      <c r="I324" s="77">
        <v>0.50527091883782382</v>
      </c>
      <c r="J324" s="77">
        <v>1</v>
      </c>
      <c r="K324" s="77">
        <v>0.95407816092353914</v>
      </c>
      <c r="L324" s="77">
        <v>0.6620969520963178</v>
      </c>
      <c r="M324" s="77">
        <v>1</v>
      </c>
      <c r="N324" s="77">
        <v>1</v>
      </c>
      <c r="O324" s="77" t="s">
        <v>3395</v>
      </c>
      <c r="P324" s="77">
        <v>0.5</v>
      </c>
      <c r="Q324" s="77">
        <v>0.5</v>
      </c>
      <c r="R324" s="77">
        <v>3.2800951530869266E-5</v>
      </c>
      <c r="S324" s="77">
        <v>0.98823529411764777</v>
      </c>
      <c r="T324" s="77">
        <v>1</v>
      </c>
      <c r="U324" s="77">
        <v>0.76249938524813565</v>
      </c>
      <c r="V324" s="77">
        <v>0.92926401777199841</v>
      </c>
      <c r="W324" s="77">
        <v>0.9396066673211555</v>
      </c>
      <c r="X324" s="77">
        <v>0.62341015393976473</v>
      </c>
      <c r="Y324" s="77">
        <v>0.45976140882408634</v>
      </c>
      <c r="Z324" s="77">
        <v>0.80571428571428572</v>
      </c>
      <c r="AA324" s="77">
        <v>0.50131820100325819</v>
      </c>
      <c r="AB324" s="77">
        <v>0.40601503759398494</v>
      </c>
      <c r="AC324" s="77">
        <v>0.19999999999999996</v>
      </c>
      <c r="AD324" s="76">
        <v>0.73517543949754394</v>
      </c>
      <c r="AE324" s="77">
        <v>0.8232350226039713</v>
      </c>
      <c r="AF324" s="77">
        <v>0.25001640047576545</v>
      </c>
      <c r="AG324" s="77">
        <v>0.99411764705882388</v>
      </c>
      <c r="AH324" s="77">
        <v>0.84588170151006703</v>
      </c>
      <c r="AI324" s="77">
        <v>0.78150841063046017</v>
      </c>
      <c r="AJ324" s="77">
        <v>0.63273784726918603</v>
      </c>
      <c r="AK324" s="77">
        <v>0.45366661929862157</v>
      </c>
      <c r="AL324" s="77">
        <v>0.19999999999999996</v>
      </c>
      <c r="AM324" s="76">
        <v>0.60280895419242686</v>
      </c>
      <c r="AN324" s="77">
        <v>0.87383591973311692</v>
      </c>
      <c r="AO324" s="78">
        <v>0.42880148885593589</v>
      </c>
      <c r="AP324" s="79">
        <v>0.62207766444025825</v>
      </c>
      <c r="AQ324" s="70">
        <v>1</v>
      </c>
      <c r="AR324" s="71">
        <v>0</v>
      </c>
      <c r="AS324" s="71">
        <v>0</v>
      </c>
      <c r="AT324" s="71">
        <v>0</v>
      </c>
      <c r="AU324" s="71">
        <v>1</v>
      </c>
      <c r="AV324" s="71" t="s">
        <v>3692</v>
      </c>
      <c r="AW324" s="72" t="s">
        <v>3422</v>
      </c>
    </row>
    <row r="325" spans="1:49">
      <c r="A325" s="23" t="s">
        <v>4073</v>
      </c>
      <c r="B325" s="23" t="s">
        <v>3725</v>
      </c>
      <c r="C325" s="23" t="s">
        <v>765</v>
      </c>
      <c r="D325" s="24" t="s">
        <v>2966</v>
      </c>
      <c r="E325" s="24" t="s">
        <v>3151</v>
      </c>
      <c r="F325" s="24" t="s">
        <v>3152</v>
      </c>
      <c r="G325" s="24" t="s">
        <v>3159</v>
      </c>
      <c r="H325" s="76">
        <v>0.70025539965480799</v>
      </c>
      <c r="I325" s="77">
        <v>0.50527091883782382</v>
      </c>
      <c r="J325" s="77">
        <v>1</v>
      </c>
      <c r="K325" s="77">
        <v>0.95407816092353914</v>
      </c>
      <c r="L325" s="77">
        <v>0.6753356282178653</v>
      </c>
      <c r="M325" s="77">
        <v>1</v>
      </c>
      <c r="N325" s="77">
        <v>1</v>
      </c>
      <c r="O325" s="77" t="s">
        <v>3395</v>
      </c>
      <c r="P325" s="77">
        <v>0.5</v>
      </c>
      <c r="Q325" s="77">
        <v>0.5</v>
      </c>
      <c r="R325" s="77">
        <v>4.4982040556469656E-2</v>
      </c>
      <c r="S325" s="77">
        <v>0.98823529411764777</v>
      </c>
      <c r="T325" s="77">
        <v>1</v>
      </c>
      <c r="U325" s="77">
        <v>0.63410629893962922</v>
      </c>
      <c r="V325" s="77">
        <v>0.92926401777199841</v>
      </c>
      <c r="W325" s="77">
        <v>0.94801139377228938</v>
      </c>
      <c r="X325" s="77">
        <v>0.62341015393976473</v>
      </c>
      <c r="Y325" s="77">
        <v>0.45976140882408634</v>
      </c>
      <c r="Z325" s="77">
        <v>0.80571428571428572</v>
      </c>
      <c r="AA325" s="77">
        <v>0.50131820100325819</v>
      </c>
      <c r="AB325" s="77">
        <v>0.40601503759398494</v>
      </c>
      <c r="AC325" s="77">
        <v>0.19999999999999996</v>
      </c>
      <c r="AD325" s="76">
        <v>0.73517543949754394</v>
      </c>
      <c r="AE325" s="77">
        <v>0.8258827578282808</v>
      </c>
      <c r="AF325" s="77">
        <v>0.27249102027823485</v>
      </c>
      <c r="AG325" s="77">
        <v>0.99411764705882388</v>
      </c>
      <c r="AH325" s="77">
        <v>0.78168515835581376</v>
      </c>
      <c r="AI325" s="77">
        <v>0.78571077385602706</v>
      </c>
      <c r="AJ325" s="77">
        <v>0.63273784726918603</v>
      </c>
      <c r="AK325" s="77">
        <v>0.45366661929862157</v>
      </c>
      <c r="AL325" s="77">
        <v>0.19999999999999996</v>
      </c>
      <c r="AM325" s="76">
        <v>0.61118307253468651</v>
      </c>
      <c r="AN325" s="77">
        <v>0.85383785975688831</v>
      </c>
      <c r="AO325" s="78">
        <v>0.42880148885593589</v>
      </c>
      <c r="AP325" s="79">
        <v>0.6191922683765978</v>
      </c>
      <c r="AQ325" s="70">
        <v>1</v>
      </c>
      <c r="AR325" s="71">
        <v>0</v>
      </c>
      <c r="AS325" s="71">
        <v>0</v>
      </c>
      <c r="AT325" s="71">
        <v>0</v>
      </c>
      <c r="AU325" s="71">
        <v>1</v>
      </c>
      <c r="AV325" s="71" t="s">
        <v>3692</v>
      </c>
      <c r="AW325" s="72" t="s">
        <v>3422</v>
      </c>
    </row>
    <row r="326" spans="1:49">
      <c r="A326" s="23" t="s">
        <v>4074</v>
      </c>
      <c r="B326" s="23" t="s">
        <v>3725</v>
      </c>
      <c r="C326" s="23" t="s">
        <v>769</v>
      </c>
      <c r="D326" s="24" t="s">
        <v>2966</v>
      </c>
      <c r="E326" s="24" t="s">
        <v>3151</v>
      </c>
      <c r="F326" s="24" t="s">
        <v>3161</v>
      </c>
      <c r="G326" s="24" t="s">
        <v>3162</v>
      </c>
      <c r="H326" s="76">
        <v>0.70025539965480799</v>
      </c>
      <c r="I326" s="77">
        <v>0.41370913552059624</v>
      </c>
      <c r="J326" s="77">
        <v>0.89745898503711474</v>
      </c>
      <c r="K326" s="77">
        <v>0.95799724836028544</v>
      </c>
      <c r="L326" s="77">
        <v>0.66457666318152064</v>
      </c>
      <c r="M326" s="77">
        <v>1</v>
      </c>
      <c r="N326" s="77">
        <v>1</v>
      </c>
      <c r="O326" s="77" t="s">
        <v>3395</v>
      </c>
      <c r="P326" s="77">
        <v>0.5</v>
      </c>
      <c r="Q326" s="77">
        <v>0.5</v>
      </c>
      <c r="R326" s="77">
        <v>1.5241129183238293E-2</v>
      </c>
      <c r="S326" s="77">
        <v>0.70588235294117652</v>
      </c>
      <c r="T326" s="77">
        <v>1</v>
      </c>
      <c r="U326" s="77">
        <v>0.5634768836687799</v>
      </c>
      <c r="V326" s="77">
        <v>0.76485031974271711</v>
      </c>
      <c r="W326" s="77">
        <v>0.89794501987760456</v>
      </c>
      <c r="X326" s="77">
        <v>0.45751949357757371</v>
      </c>
      <c r="Y326" s="77">
        <v>0.48748884139908566</v>
      </c>
      <c r="Z326" s="77">
        <v>0.66857142857142859</v>
      </c>
      <c r="AA326" s="77">
        <v>0.50131820100325819</v>
      </c>
      <c r="AB326" s="77">
        <v>0.40601503759398494</v>
      </c>
      <c r="AC326" s="77">
        <v>0.19999999999999996</v>
      </c>
      <c r="AD326" s="76">
        <v>0.6704745067375063</v>
      </c>
      <c r="AE326" s="77">
        <v>0.82451478230836128</v>
      </c>
      <c r="AF326" s="77">
        <v>0.25762056459161914</v>
      </c>
      <c r="AG326" s="77">
        <v>0.85294117647058831</v>
      </c>
      <c r="AH326" s="77">
        <v>0.66416360170574851</v>
      </c>
      <c r="AI326" s="77">
        <v>0.67773225672758919</v>
      </c>
      <c r="AJ326" s="77">
        <v>0.57803013498525713</v>
      </c>
      <c r="AK326" s="77">
        <v>0.45366661929862157</v>
      </c>
      <c r="AL326" s="77">
        <v>0.19999999999999996</v>
      </c>
      <c r="AM326" s="76">
        <v>0.58420328454582893</v>
      </c>
      <c r="AN326" s="77">
        <v>0.73161234496797534</v>
      </c>
      <c r="AO326" s="78">
        <v>0.41056558476129285</v>
      </c>
      <c r="AP326" s="79">
        <v>0.56765789102934372</v>
      </c>
      <c r="AQ326" s="70">
        <v>1</v>
      </c>
      <c r="AR326" s="71">
        <v>0</v>
      </c>
      <c r="AS326" s="71">
        <v>0</v>
      </c>
      <c r="AT326" s="71">
        <v>0</v>
      </c>
      <c r="AU326" s="71">
        <v>1</v>
      </c>
      <c r="AV326" s="71" t="s">
        <v>3692</v>
      </c>
      <c r="AW326" s="72" t="s">
        <v>3422</v>
      </c>
    </row>
    <row r="327" spans="1:49">
      <c r="A327" s="23" t="s">
        <v>4075</v>
      </c>
      <c r="B327" s="23" t="s">
        <v>3725</v>
      </c>
      <c r="C327" s="23" t="s">
        <v>773</v>
      </c>
      <c r="D327" s="24" t="s">
        <v>2966</v>
      </c>
      <c r="E327" s="24" t="s">
        <v>3151</v>
      </c>
      <c r="F327" s="24" t="s">
        <v>3161</v>
      </c>
      <c r="G327" s="24" t="s">
        <v>3164</v>
      </c>
      <c r="H327" s="76">
        <v>0.70025539965480799</v>
      </c>
      <c r="I327" s="77">
        <v>0.42045430019130769</v>
      </c>
      <c r="J327" s="77">
        <v>0.53403874048831179</v>
      </c>
      <c r="K327" s="77">
        <v>0.95799724836028544</v>
      </c>
      <c r="L327" s="77">
        <v>0.65896004982186718</v>
      </c>
      <c r="M327" s="77">
        <v>1</v>
      </c>
      <c r="N327" s="77">
        <v>1</v>
      </c>
      <c r="O327" s="77" t="s">
        <v>3395</v>
      </c>
      <c r="P327" s="77">
        <v>0.625</v>
      </c>
      <c r="Q327" s="77">
        <v>0.5</v>
      </c>
      <c r="R327" s="77">
        <v>9.3464907901254571E-3</v>
      </c>
      <c r="S327" s="77">
        <v>0.70588235294117652</v>
      </c>
      <c r="T327" s="77">
        <v>1</v>
      </c>
      <c r="U327" s="77">
        <v>0.77908129990654817</v>
      </c>
      <c r="V327" s="77">
        <v>0.76485031974271711</v>
      </c>
      <c r="W327" s="77">
        <v>0.95649221848634403</v>
      </c>
      <c r="X327" s="77">
        <v>0.45751949357757371</v>
      </c>
      <c r="Y327" s="77">
        <v>0.48748884139908566</v>
      </c>
      <c r="Z327" s="77">
        <v>0.66857142857142859</v>
      </c>
      <c r="AA327" s="77">
        <v>0.53709712200758042</v>
      </c>
      <c r="AB327" s="77">
        <v>0.40601503759398494</v>
      </c>
      <c r="AC327" s="77">
        <v>0.19999999999999996</v>
      </c>
      <c r="AD327" s="76">
        <v>0.55158281344480919</v>
      </c>
      <c r="AE327" s="77">
        <v>0.84839145963643037</v>
      </c>
      <c r="AF327" s="77">
        <v>0.25467324539506275</v>
      </c>
      <c r="AG327" s="77">
        <v>0.85294117647058831</v>
      </c>
      <c r="AH327" s="77">
        <v>0.7719658098246327</v>
      </c>
      <c r="AI327" s="77">
        <v>0.70700585603195887</v>
      </c>
      <c r="AJ327" s="77">
        <v>0.57803013498525713</v>
      </c>
      <c r="AK327" s="77">
        <v>0.47155607980078268</v>
      </c>
      <c r="AL327" s="77">
        <v>0.19999999999999996</v>
      </c>
      <c r="AM327" s="76">
        <v>0.55154917282543414</v>
      </c>
      <c r="AN327" s="77">
        <v>0.77730428077572666</v>
      </c>
      <c r="AO327" s="78">
        <v>0.41652873826201325</v>
      </c>
      <c r="AP327" s="79">
        <v>0.57246079466703881</v>
      </c>
      <c r="AQ327" s="70">
        <v>1</v>
      </c>
      <c r="AR327" s="71">
        <v>0</v>
      </c>
      <c r="AS327" s="71">
        <v>0</v>
      </c>
      <c r="AT327" s="71">
        <v>0</v>
      </c>
      <c r="AU327" s="71">
        <v>1</v>
      </c>
      <c r="AV327" s="71" t="s">
        <v>3692</v>
      </c>
      <c r="AW327" s="72" t="s">
        <v>3422</v>
      </c>
    </row>
    <row r="328" spans="1:49">
      <c r="A328" s="23" t="s">
        <v>4076</v>
      </c>
      <c r="B328" s="23" t="s">
        <v>3725</v>
      </c>
      <c r="C328" s="23" t="s">
        <v>775</v>
      </c>
      <c r="D328" s="24" t="s">
        <v>2966</v>
      </c>
      <c r="E328" s="24" t="s">
        <v>3151</v>
      </c>
      <c r="F328" s="24" t="s">
        <v>3161</v>
      </c>
      <c r="G328" s="24" t="s">
        <v>3166</v>
      </c>
      <c r="H328" s="76">
        <v>0.70025539965480799</v>
      </c>
      <c r="I328" s="77">
        <v>0.50527091883782382</v>
      </c>
      <c r="J328" s="77">
        <v>0.64862496062190234</v>
      </c>
      <c r="K328" s="77">
        <v>0.95799724836028544</v>
      </c>
      <c r="L328" s="77">
        <v>0.67361812340885185</v>
      </c>
      <c r="M328" s="77">
        <v>1</v>
      </c>
      <c r="N328" s="77">
        <v>1</v>
      </c>
      <c r="O328" s="77" t="s">
        <v>3395</v>
      </c>
      <c r="P328" s="77">
        <v>0.5</v>
      </c>
      <c r="Q328" s="77">
        <v>0.5</v>
      </c>
      <c r="R328" s="77">
        <v>4.0334040658363032E-2</v>
      </c>
      <c r="S328" s="77">
        <v>0.70588235294117652</v>
      </c>
      <c r="T328" s="77">
        <v>1</v>
      </c>
      <c r="U328" s="77">
        <v>0.77908129990654817</v>
      </c>
      <c r="V328" s="77">
        <v>0.76485031974271711</v>
      </c>
      <c r="W328" s="77">
        <v>0.91608556672240238</v>
      </c>
      <c r="X328" s="77">
        <v>0.45751949357757371</v>
      </c>
      <c r="Y328" s="77">
        <v>0.48748884139908566</v>
      </c>
      <c r="Z328" s="77">
        <v>0.66857142857142859</v>
      </c>
      <c r="AA328" s="77">
        <v>0.50131820100325819</v>
      </c>
      <c r="AB328" s="77">
        <v>0.40601503759398494</v>
      </c>
      <c r="AC328" s="77">
        <v>0.19999999999999996</v>
      </c>
      <c r="AD328" s="76">
        <v>0.61805042637151131</v>
      </c>
      <c r="AE328" s="77">
        <v>0.82632307435382746</v>
      </c>
      <c r="AF328" s="77">
        <v>0.2701670203291815</v>
      </c>
      <c r="AG328" s="77">
        <v>0.85294117647058831</v>
      </c>
      <c r="AH328" s="77">
        <v>0.7719658098246327</v>
      </c>
      <c r="AI328" s="77">
        <v>0.68680253014998804</v>
      </c>
      <c r="AJ328" s="77">
        <v>0.57803013498525713</v>
      </c>
      <c r="AK328" s="77">
        <v>0.45366661929862157</v>
      </c>
      <c r="AL328" s="77">
        <v>0.19999999999999996</v>
      </c>
      <c r="AM328" s="76">
        <v>0.57151350701817338</v>
      </c>
      <c r="AN328" s="77">
        <v>0.77056983881506957</v>
      </c>
      <c r="AO328" s="78">
        <v>0.41056558476129285</v>
      </c>
      <c r="AP328" s="79">
        <v>0.57484149278322594</v>
      </c>
      <c r="AQ328" s="70">
        <v>1</v>
      </c>
      <c r="AR328" s="71">
        <v>0</v>
      </c>
      <c r="AS328" s="71">
        <v>0</v>
      </c>
      <c r="AT328" s="71">
        <v>0</v>
      </c>
      <c r="AU328" s="71">
        <v>1</v>
      </c>
      <c r="AV328" s="71" t="s">
        <v>3692</v>
      </c>
      <c r="AW328" s="72" t="s">
        <v>3422</v>
      </c>
    </row>
    <row r="329" spans="1:49">
      <c r="A329" s="23" t="s">
        <v>4077</v>
      </c>
      <c r="B329" s="23" t="s">
        <v>3725</v>
      </c>
      <c r="C329" s="23" t="s">
        <v>777</v>
      </c>
      <c r="D329" s="24" t="s">
        <v>2966</v>
      </c>
      <c r="E329" s="24" t="s">
        <v>3151</v>
      </c>
      <c r="F329" s="24" t="s">
        <v>3161</v>
      </c>
      <c r="G329" s="24" t="s">
        <v>3168</v>
      </c>
      <c r="H329" s="76">
        <v>0.70025539965480799</v>
      </c>
      <c r="I329" s="77">
        <v>0.50527091883782382</v>
      </c>
      <c r="J329" s="77">
        <v>0.93151379220439678</v>
      </c>
      <c r="K329" s="77">
        <v>0.95799724836028544</v>
      </c>
      <c r="L329" s="77">
        <v>0.66589443314346586</v>
      </c>
      <c r="M329" s="77">
        <v>1</v>
      </c>
      <c r="N329" s="77">
        <v>1</v>
      </c>
      <c r="O329" s="77" t="s">
        <v>3395</v>
      </c>
      <c r="P329" s="77">
        <v>0.5</v>
      </c>
      <c r="Q329" s="77">
        <v>0.5</v>
      </c>
      <c r="R329" s="77">
        <v>1.3727252532074692E-2</v>
      </c>
      <c r="S329" s="77">
        <v>0.70588235294117652</v>
      </c>
      <c r="T329" s="77">
        <v>1</v>
      </c>
      <c r="U329" s="77">
        <v>0.68844030933966394</v>
      </c>
      <c r="V329" s="77">
        <v>0.76485031974271711</v>
      </c>
      <c r="W329" s="77">
        <v>0.89552210147182765</v>
      </c>
      <c r="X329" s="77">
        <v>0.45751949357757371</v>
      </c>
      <c r="Y329" s="77">
        <v>0.48748884139908566</v>
      </c>
      <c r="Z329" s="77">
        <v>0.66857142857142859</v>
      </c>
      <c r="AA329" s="77">
        <v>0.50131820100325819</v>
      </c>
      <c r="AB329" s="77">
        <v>0.40601503759398494</v>
      </c>
      <c r="AC329" s="77">
        <v>0.19999999999999996</v>
      </c>
      <c r="AD329" s="76">
        <v>0.71234670356567609</v>
      </c>
      <c r="AE329" s="77">
        <v>0.82477833630075037</v>
      </c>
      <c r="AF329" s="77">
        <v>0.25686362626603737</v>
      </c>
      <c r="AG329" s="77">
        <v>0.85294117647058831</v>
      </c>
      <c r="AH329" s="77">
        <v>0.72664531454119052</v>
      </c>
      <c r="AI329" s="77">
        <v>0.67652079752470073</v>
      </c>
      <c r="AJ329" s="77">
        <v>0.57803013498525713</v>
      </c>
      <c r="AK329" s="77">
        <v>0.45366661929862157</v>
      </c>
      <c r="AL329" s="77">
        <v>0.19999999999999996</v>
      </c>
      <c r="AM329" s="76">
        <v>0.59799622204415459</v>
      </c>
      <c r="AN329" s="77">
        <v>0.75203576284549312</v>
      </c>
      <c r="AO329" s="78">
        <v>0.41056558476129285</v>
      </c>
      <c r="AP329" s="79">
        <v>0.57814758839326919</v>
      </c>
      <c r="AQ329" s="70">
        <v>1</v>
      </c>
      <c r="AR329" s="71">
        <v>0</v>
      </c>
      <c r="AS329" s="71">
        <v>0</v>
      </c>
      <c r="AT329" s="71">
        <v>0</v>
      </c>
      <c r="AU329" s="71">
        <v>1</v>
      </c>
      <c r="AV329" s="71" t="s">
        <v>3692</v>
      </c>
      <c r="AW329" s="72" t="s">
        <v>3422</v>
      </c>
    </row>
    <row r="330" spans="1:49">
      <c r="A330" s="23" t="s">
        <v>4078</v>
      </c>
      <c r="B330" s="23" t="s">
        <v>3725</v>
      </c>
      <c r="C330" s="23" t="s">
        <v>779</v>
      </c>
      <c r="D330" s="24" t="s">
        <v>2966</v>
      </c>
      <c r="E330" s="24" t="s">
        <v>3151</v>
      </c>
      <c r="F330" s="24" t="s">
        <v>3161</v>
      </c>
      <c r="G330" s="24" t="s">
        <v>3170</v>
      </c>
      <c r="H330" s="76">
        <v>0.70025539965480799</v>
      </c>
      <c r="I330" s="77">
        <v>0.50527091883782382</v>
      </c>
      <c r="J330" s="77">
        <v>1</v>
      </c>
      <c r="K330" s="77">
        <v>0.95799724836028544</v>
      </c>
      <c r="L330" s="77">
        <v>0.67133489216373343</v>
      </c>
      <c r="M330" s="77">
        <v>1</v>
      </c>
      <c r="N330" s="77">
        <v>1</v>
      </c>
      <c r="O330" s="77" t="s">
        <v>3395</v>
      </c>
      <c r="P330" s="77">
        <v>0.5</v>
      </c>
      <c r="Q330" s="77">
        <v>0.5</v>
      </c>
      <c r="R330" s="77">
        <v>1.2063374043885058E-3</v>
      </c>
      <c r="S330" s="77">
        <v>0.70588235294117652</v>
      </c>
      <c r="T330" s="77">
        <v>1</v>
      </c>
      <c r="U330" s="77">
        <v>0.7138885304597552</v>
      </c>
      <c r="V330" s="77">
        <v>0.76485031974271711</v>
      </c>
      <c r="W330" s="77">
        <v>0.95057203160801007</v>
      </c>
      <c r="X330" s="77">
        <v>0.45751949357757371</v>
      </c>
      <c r="Y330" s="77">
        <v>0.48748884139908566</v>
      </c>
      <c r="Z330" s="77">
        <v>0.66857142857142859</v>
      </c>
      <c r="AA330" s="77">
        <v>0.50131820100325819</v>
      </c>
      <c r="AB330" s="77">
        <v>0.40601503759398494</v>
      </c>
      <c r="AC330" s="77">
        <v>0.19999999999999996</v>
      </c>
      <c r="AD330" s="76">
        <v>0.73517543949754394</v>
      </c>
      <c r="AE330" s="77">
        <v>0.82586642810480382</v>
      </c>
      <c r="AF330" s="77">
        <v>0.25060316870219423</v>
      </c>
      <c r="AG330" s="77">
        <v>0.85294117647058831</v>
      </c>
      <c r="AH330" s="77">
        <v>0.73936942510123616</v>
      </c>
      <c r="AI330" s="77">
        <v>0.70404576259279184</v>
      </c>
      <c r="AJ330" s="77">
        <v>0.57803013498525713</v>
      </c>
      <c r="AK330" s="77">
        <v>0.45366661929862157</v>
      </c>
      <c r="AL330" s="77">
        <v>0.19999999999999996</v>
      </c>
      <c r="AM330" s="76">
        <v>0.60388167876818066</v>
      </c>
      <c r="AN330" s="77">
        <v>0.7654521213882054</v>
      </c>
      <c r="AO330" s="78">
        <v>0.41056558476129285</v>
      </c>
      <c r="AP330" s="79">
        <v>0.58398420265190754</v>
      </c>
      <c r="AQ330" s="70">
        <v>1</v>
      </c>
      <c r="AR330" s="71">
        <v>0</v>
      </c>
      <c r="AS330" s="71">
        <v>0</v>
      </c>
      <c r="AT330" s="71">
        <v>0</v>
      </c>
      <c r="AU330" s="71">
        <v>1</v>
      </c>
      <c r="AV330" s="71" t="s">
        <v>3692</v>
      </c>
      <c r="AW330" s="72" t="s">
        <v>3422</v>
      </c>
    </row>
    <row r="331" spans="1:49">
      <c r="A331" s="23" t="s">
        <v>4079</v>
      </c>
      <c r="B331" s="23" t="s">
        <v>3725</v>
      </c>
      <c r="C331" s="23" t="s">
        <v>781</v>
      </c>
      <c r="D331" s="24" t="s">
        <v>2966</v>
      </c>
      <c r="E331" s="24" t="s">
        <v>3151</v>
      </c>
      <c r="F331" s="24" t="s">
        <v>3172</v>
      </c>
      <c r="G331" s="24" t="s">
        <v>3173</v>
      </c>
      <c r="H331" s="76">
        <v>0.70807749012532928</v>
      </c>
      <c r="I331" s="77">
        <v>0.50485535488303146</v>
      </c>
      <c r="J331" s="77">
        <v>1</v>
      </c>
      <c r="K331" s="77">
        <v>0.87459213971178884</v>
      </c>
      <c r="L331" s="77">
        <v>0.65408870482115444</v>
      </c>
      <c r="M331" s="77">
        <v>1</v>
      </c>
      <c r="N331" s="77">
        <v>1</v>
      </c>
      <c r="O331" s="77" t="s">
        <v>3395</v>
      </c>
      <c r="P331" s="77">
        <v>0.625</v>
      </c>
      <c r="Q331" s="77">
        <v>0.5</v>
      </c>
      <c r="R331" s="77">
        <v>3.5942391713404756E-2</v>
      </c>
      <c r="S331" s="77">
        <v>0.79999999999999971</v>
      </c>
      <c r="T331" s="77">
        <v>0.98493975903614461</v>
      </c>
      <c r="U331" s="77">
        <v>0.51213184180589566</v>
      </c>
      <c r="V331" s="77">
        <v>0.81588278452658347</v>
      </c>
      <c r="W331" s="77">
        <v>0.87182302805586176</v>
      </c>
      <c r="X331" s="77">
        <v>0.16602798117306872</v>
      </c>
      <c r="Y331" s="77">
        <v>0.49966186057835366</v>
      </c>
      <c r="Z331" s="77">
        <v>0.5714285714285714</v>
      </c>
      <c r="AA331" s="77">
        <v>0.53709712200758042</v>
      </c>
      <c r="AB331" s="77">
        <v>0.40601503759398494</v>
      </c>
      <c r="AC331" s="77">
        <v>0.19999999999999996</v>
      </c>
      <c r="AD331" s="76">
        <v>0.73764428166945351</v>
      </c>
      <c r="AE331" s="77">
        <v>0.83073616890658852</v>
      </c>
      <c r="AF331" s="77">
        <v>0.26797119585670237</v>
      </c>
      <c r="AG331" s="77">
        <v>0.89246987951807211</v>
      </c>
      <c r="AH331" s="77">
        <v>0.66400731316623962</v>
      </c>
      <c r="AI331" s="77">
        <v>0.51892550461446518</v>
      </c>
      <c r="AJ331" s="77">
        <v>0.5355452160034625</v>
      </c>
      <c r="AK331" s="77">
        <v>0.47155607980078268</v>
      </c>
      <c r="AL331" s="77">
        <v>0.19999999999999996</v>
      </c>
      <c r="AM331" s="76">
        <v>0.61211721547758147</v>
      </c>
      <c r="AN331" s="77">
        <v>0.6918008990995923</v>
      </c>
      <c r="AO331" s="78">
        <v>0.40236709860141501</v>
      </c>
      <c r="AP331" s="79">
        <v>0.56157416973916618</v>
      </c>
      <c r="AQ331" s="70">
        <v>1</v>
      </c>
      <c r="AR331" s="71">
        <v>0</v>
      </c>
      <c r="AS331" s="71">
        <v>0</v>
      </c>
      <c r="AT331" s="71">
        <v>0</v>
      </c>
      <c r="AU331" s="71">
        <v>1</v>
      </c>
      <c r="AV331" s="71" t="s">
        <v>3692</v>
      </c>
      <c r="AW331" s="72" t="s">
        <v>3422</v>
      </c>
    </row>
    <row r="332" spans="1:49">
      <c r="A332" s="23" t="s">
        <v>4080</v>
      </c>
      <c r="B332" s="23" t="s">
        <v>3725</v>
      </c>
      <c r="C332" s="23" t="s">
        <v>783</v>
      </c>
      <c r="D332" s="24" t="s">
        <v>2966</v>
      </c>
      <c r="E332" s="24" t="s">
        <v>3151</v>
      </c>
      <c r="F332" s="24" t="s">
        <v>3172</v>
      </c>
      <c r="G332" s="24" t="s">
        <v>3175</v>
      </c>
      <c r="H332" s="76">
        <v>0.70807749012532928</v>
      </c>
      <c r="I332" s="77">
        <v>0.50527091883782382</v>
      </c>
      <c r="J332" s="77">
        <v>1</v>
      </c>
      <c r="K332" s="77">
        <v>0.87459213971178884</v>
      </c>
      <c r="L332" s="77">
        <v>0.66102647572620299</v>
      </c>
      <c r="M332" s="77">
        <v>1</v>
      </c>
      <c r="N332" s="77">
        <v>1</v>
      </c>
      <c r="O332" s="77" t="s">
        <v>3395</v>
      </c>
      <c r="P332" s="77">
        <v>0.5</v>
      </c>
      <c r="Q332" s="77">
        <v>0.5</v>
      </c>
      <c r="R332" s="77">
        <v>5.5817448256963685E-2</v>
      </c>
      <c r="S332" s="77">
        <v>0.79999999999999971</v>
      </c>
      <c r="T332" s="77">
        <v>0.98493975903614461</v>
      </c>
      <c r="U332" s="77">
        <v>0.50663001326791035</v>
      </c>
      <c r="V332" s="77">
        <v>0.81588278452658347</v>
      </c>
      <c r="W332" s="77">
        <v>0.87842529322730234</v>
      </c>
      <c r="X332" s="77">
        <v>0.16602798117306872</v>
      </c>
      <c r="Y332" s="77">
        <v>0.49966186057835366</v>
      </c>
      <c r="Z332" s="77">
        <v>0.5714285714285714</v>
      </c>
      <c r="AA332" s="77">
        <v>0.50131820100325819</v>
      </c>
      <c r="AB332" s="77">
        <v>0.40601503759398494</v>
      </c>
      <c r="AC332" s="77">
        <v>0.19999999999999996</v>
      </c>
      <c r="AD332" s="76">
        <v>0.7377828029877177</v>
      </c>
      <c r="AE332" s="77">
        <v>0.80712372308759828</v>
      </c>
      <c r="AF332" s="77">
        <v>0.27790872412848183</v>
      </c>
      <c r="AG332" s="77">
        <v>0.89246987951807211</v>
      </c>
      <c r="AH332" s="77">
        <v>0.66125639889724686</v>
      </c>
      <c r="AI332" s="77">
        <v>0.52222663720018558</v>
      </c>
      <c r="AJ332" s="77">
        <v>0.5355452160034625</v>
      </c>
      <c r="AK332" s="77">
        <v>0.45366661929862157</v>
      </c>
      <c r="AL332" s="77">
        <v>0.19999999999999996</v>
      </c>
      <c r="AM332" s="76">
        <v>0.60760508340126596</v>
      </c>
      <c r="AN332" s="77">
        <v>0.69198430520516807</v>
      </c>
      <c r="AO332" s="78">
        <v>0.39640394510069465</v>
      </c>
      <c r="AP332" s="79">
        <v>0.55782760879100857</v>
      </c>
      <c r="AQ332" s="70">
        <v>1</v>
      </c>
      <c r="AR332" s="71">
        <v>0</v>
      </c>
      <c r="AS332" s="71">
        <v>0</v>
      </c>
      <c r="AT332" s="71">
        <v>0</v>
      </c>
      <c r="AU332" s="71">
        <v>1</v>
      </c>
      <c r="AV332" s="71" t="s">
        <v>3692</v>
      </c>
      <c r="AW332" s="72" t="s">
        <v>3422</v>
      </c>
    </row>
    <row r="333" spans="1:49">
      <c r="A333" s="23" t="s">
        <v>4081</v>
      </c>
      <c r="B333" s="23" t="s">
        <v>3725</v>
      </c>
      <c r="C333" s="23" t="s">
        <v>785</v>
      </c>
      <c r="D333" s="24" t="s">
        <v>2966</v>
      </c>
      <c r="E333" s="24" t="s">
        <v>3151</v>
      </c>
      <c r="F333" s="24" t="s">
        <v>3172</v>
      </c>
      <c r="G333" s="24" t="s">
        <v>3177</v>
      </c>
      <c r="H333" s="76">
        <v>0.70807749012532928</v>
      </c>
      <c r="I333" s="77">
        <v>0.50527091883782382</v>
      </c>
      <c r="J333" s="77">
        <v>1</v>
      </c>
      <c r="K333" s="77">
        <v>0.87459213971178884</v>
      </c>
      <c r="L333" s="77">
        <v>0.67528481446611943</v>
      </c>
      <c r="M333" s="77">
        <v>1</v>
      </c>
      <c r="N333" s="77">
        <v>1</v>
      </c>
      <c r="O333" s="77" t="s">
        <v>3395</v>
      </c>
      <c r="P333" s="77">
        <v>0.5</v>
      </c>
      <c r="Q333" s="77">
        <v>0.52528711289878693</v>
      </c>
      <c r="R333" s="77">
        <v>7.5741539901778066E-2</v>
      </c>
      <c r="S333" s="77">
        <v>0.79999999999999971</v>
      </c>
      <c r="T333" s="77">
        <v>0.98493975903614461</v>
      </c>
      <c r="U333" s="77">
        <v>0.48522692664357442</v>
      </c>
      <c r="V333" s="77">
        <v>0.81588278452658347</v>
      </c>
      <c r="W333" s="77">
        <v>0.90271066064384164</v>
      </c>
      <c r="X333" s="77">
        <v>0.16602798117306872</v>
      </c>
      <c r="Y333" s="77">
        <v>0.49966186057835366</v>
      </c>
      <c r="Z333" s="77">
        <v>0.5714285714285714</v>
      </c>
      <c r="AA333" s="77">
        <v>0.50131820100325819</v>
      </c>
      <c r="AB333" s="77">
        <v>0.40601503759398494</v>
      </c>
      <c r="AC333" s="77">
        <v>0.19999999999999996</v>
      </c>
      <c r="AD333" s="76">
        <v>0.7377828029877177</v>
      </c>
      <c r="AE333" s="77">
        <v>0.80997539083558168</v>
      </c>
      <c r="AF333" s="77">
        <v>0.30051432640028253</v>
      </c>
      <c r="AG333" s="77">
        <v>0.89246987951807211</v>
      </c>
      <c r="AH333" s="77">
        <v>0.65055485558507897</v>
      </c>
      <c r="AI333" s="77">
        <v>0.53436932090845524</v>
      </c>
      <c r="AJ333" s="77">
        <v>0.5355452160034625</v>
      </c>
      <c r="AK333" s="77">
        <v>0.45366661929862157</v>
      </c>
      <c r="AL333" s="77">
        <v>0.19999999999999996</v>
      </c>
      <c r="AM333" s="76">
        <v>0.6160908400745273</v>
      </c>
      <c r="AN333" s="77">
        <v>0.69246468533720218</v>
      </c>
      <c r="AO333" s="78">
        <v>0.39640394510069465</v>
      </c>
      <c r="AP333" s="79">
        <v>0.56066096349876482</v>
      </c>
      <c r="AQ333" s="70">
        <v>1</v>
      </c>
      <c r="AR333" s="71">
        <v>0</v>
      </c>
      <c r="AS333" s="71">
        <v>0</v>
      </c>
      <c r="AT333" s="71">
        <v>0</v>
      </c>
      <c r="AU333" s="71">
        <v>1</v>
      </c>
      <c r="AV333" s="71" t="s">
        <v>3692</v>
      </c>
      <c r="AW333" s="72" t="s">
        <v>3422</v>
      </c>
    </row>
    <row r="334" spans="1:49">
      <c r="A334" s="23" t="s">
        <v>4082</v>
      </c>
      <c r="B334" s="23" t="s">
        <v>3725</v>
      </c>
      <c r="C334" s="23" t="s">
        <v>787</v>
      </c>
      <c r="D334" s="24" t="s">
        <v>2966</v>
      </c>
      <c r="E334" s="24" t="s">
        <v>3151</v>
      </c>
      <c r="F334" s="24" t="s">
        <v>3172</v>
      </c>
      <c r="G334" s="24" t="s">
        <v>3179</v>
      </c>
      <c r="H334" s="76">
        <v>0.70807749012532928</v>
      </c>
      <c r="I334" s="77">
        <v>0.50527091883782382</v>
      </c>
      <c r="J334" s="77">
        <v>1</v>
      </c>
      <c r="K334" s="77">
        <v>0.87459213971178884</v>
      </c>
      <c r="L334" s="77">
        <v>0.66919055184005394</v>
      </c>
      <c r="M334" s="77">
        <v>1</v>
      </c>
      <c r="N334" s="77">
        <v>1</v>
      </c>
      <c r="O334" s="77" t="s">
        <v>3395</v>
      </c>
      <c r="P334" s="77">
        <v>0.5</v>
      </c>
      <c r="Q334" s="77">
        <v>0.52062048759445467</v>
      </c>
      <c r="R334" s="77">
        <v>3.6794138679705012E-2</v>
      </c>
      <c r="S334" s="77">
        <v>0.79999999999999971</v>
      </c>
      <c r="T334" s="77">
        <v>0.98493975903614461</v>
      </c>
      <c r="U334" s="77">
        <v>0.52335487692911498</v>
      </c>
      <c r="V334" s="77">
        <v>0.81588278452658347</v>
      </c>
      <c r="W334" s="77">
        <v>0.90441329196233178</v>
      </c>
      <c r="X334" s="77">
        <v>0.16602798117306872</v>
      </c>
      <c r="Y334" s="77">
        <v>0.49966186057835366</v>
      </c>
      <c r="Z334" s="77">
        <v>0.5714285714285714</v>
      </c>
      <c r="AA334" s="77">
        <v>0.50131820100325819</v>
      </c>
      <c r="AB334" s="77">
        <v>0.40601503759398494</v>
      </c>
      <c r="AC334" s="77">
        <v>0.19999999999999996</v>
      </c>
      <c r="AD334" s="76">
        <v>0.7377828029877177</v>
      </c>
      <c r="AE334" s="77">
        <v>0.80875653831036853</v>
      </c>
      <c r="AF334" s="77">
        <v>0.27870731313707986</v>
      </c>
      <c r="AG334" s="77">
        <v>0.89246987951807211</v>
      </c>
      <c r="AH334" s="77">
        <v>0.66961883072784922</v>
      </c>
      <c r="AI334" s="77">
        <v>0.53522063656770025</v>
      </c>
      <c r="AJ334" s="77">
        <v>0.5355452160034625</v>
      </c>
      <c r="AK334" s="77">
        <v>0.45366661929862157</v>
      </c>
      <c r="AL334" s="77">
        <v>0.19999999999999996</v>
      </c>
      <c r="AM334" s="76">
        <v>0.60841555147838877</v>
      </c>
      <c r="AN334" s="77">
        <v>0.69910311560454053</v>
      </c>
      <c r="AO334" s="78">
        <v>0.39640394510069465</v>
      </c>
      <c r="AP334" s="79">
        <v>0.56021222462704112</v>
      </c>
      <c r="AQ334" s="70">
        <v>1</v>
      </c>
      <c r="AR334" s="71">
        <v>0</v>
      </c>
      <c r="AS334" s="71">
        <v>0</v>
      </c>
      <c r="AT334" s="71">
        <v>0</v>
      </c>
      <c r="AU334" s="71">
        <v>1</v>
      </c>
      <c r="AV334" s="71" t="s">
        <v>3692</v>
      </c>
      <c r="AW334" s="72" t="s">
        <v>3422</v>
      </c>
    </row>
    <row r="335" spans="1:49">
      <c r="A335" s="23" t="s">
        <v>4083</v>
      </c>
      <c r="B335" s="23" t="s">
        <v>3725</v>
      </c>
      <c r="C335" s="23" t="s">
        <v>789</v>
      </c>
      <c r="D335" s="24" t="s">
        <v>2966</v>
      </c>
      <c r="E335" s="24" t="s">
        <v>3151</v>
      </c>
      <c r="F335" s="24" t="s">
        <v>3181</v>
      </c>
      <c r="G335" s="24" t="s">
        <v>3182</v>
      </c>
      <c r="H335" s="76">
        <v>0.70570783680304894</v>
      </c>
      <c r="I335" s="77">
        <v>0.36985709720944665</v>
      </c>
      <c r="J335" s="77">
        <v>0.78860443009107062</v>
      </c>
      <c r="K335" s="77">
        <v>0.86428974723639296</v>
      </c>
      <c r="L335" s="77">
        <v>0.66125005623388511</v>
      </c>
      <c r="M335" s="77">
        <v>1</v>
      </c>
      <c r="N335" s="77">
        <v>1</v>
      </c>
      <c r="O335" s="77" t="s">
        <v>3395</v>
      </c>
      <c r="P335" s="77">
        <v>0.5</v>
      </c>
      <c r="Q335" s="77">
        <v>0.51325036935357538</v>
      </c>
      <c r="R335" s="77">
        <v>8.3183452574724343E-2</v>
      </c>
      <c r="S335" s="77">
        <v>0.94117647058823528</v>
      </c>
      <c r="T335" s="77">
        <v>1</v>
      </c>
      <c r="U335" s="77">
        <v>0.54238866874900227</v>
      </c>
      <c r="V335" s="77">
        <v>0.90038314176245215</v>
      </c>
      <c r="W335" s="77">
        <v>0.91249585286237911</v>
      </c>
      <c r="X335" s="77">
        <v>0.51493357285427588</v>
      </c>
      <c r="Y335" s="77">
        <v>0.48884139908567098</v>
      </c>
      <c r="Z335" s="77">
        <v>0.54285714285714293</v>
      </c>
      <c r="AA335" s="77">
        <v>0.50131820100325819</v>
      </c>
      <c r="AB335" s="77">
        <v>0.40601503759398494</v>
      </c>
      <c r="AC335" s="77">
        <v>0.19999999999999996</v>
      </c>
      <c r="AD335" s="76">
        <v>0.62138978803452205</v>
      </c>
      <c r="AE335" s="77">
        <v>0.80510796069405566</v>
      </c>
      <c r="AF335" s="77">
        <v>0.29821691096414987</v>
      </c>
      <c r="AG335" s="77">
        <v>0.97058823529411764</v>
      </c>
      <c r="AH335" s="77">
        <v>0.72138590525572721</v>
      </c>
      <c r="AI335" s="77">
        <v>0.71371471285832744</v>
      </c>
      <c r="AJ335" s="77">
        <v>0.51584927097140698</v>
      </c>
      <c r="AK335" s="77">
        <v>0.45366661929862157</v>
      </c>
      <c r="AL335" s="77">
        <v>0.19999999999999996</v>
      </c>
      <c r="AM335" s="76">
        <v>0.57490488656424255</v>
      </c>
      <c r="AN335" s="77">
        <v>0.80189628446939076</v>
      </c>
      <c r="AO335" s="78">
        <v>0.38983863009000946</v>
      </c>
      <c r="AP335" s="79">
        <v>0.57660489302226803</v>
      </c>
      <c r="AQ335" s="70">
        <v>1</v>
      </c>
      <c r="AR335" s="71">
        <v>0</v>
      </c>
      <c r="AS335" s="71">
        <v>0</v>
      </c>
      <c r="AT335" s="71">
        <v>0</v>
      </c>
      <c r="AU335" s="71">
        <v>1</v>
      </c>
      <c r="AV335" s="71" t="s">
        <v>3692</v>
      </c>
      <c r="AW335" s="72" t="s">
        <v>3422</v>
      </c>
    </row>
    <row r="336" spans="1:49">
      <c r="A336" s="23" t="s">
        <v>4084</v>
      </c>
      <c r="B336" s="23" t="s">
        <v>3725</v>
      </c>
      <c r="C336" s="23" t="s">
        <v>791</v>
      </c>
      <c r="D336" s="24" t="s">
        <v>2966</v>
      </c>
      <c r="E336" s="24" t="s">
        <v>3151</v>
      </c>
      <c r="F336" s="24" t="s">
        <v>3181</v>
      </c>
      <c r="G336" s="24" t="s">
        <v>3184</v>
      </c>
      <c r="H336" s="76">
        <v>0.70570783680304894</v>
      </c>
      <c r="I336" s="77">
        <v>0.50527091883782382</v>
      </c>
      <c r="J336" s="77">
        <v>1</v>
      </c>
      <c r="K336" s="77">
        <v>0.86428974723639296</v>
      </c>
      <c r="L336" s="77">
        <v>0.67552872047449997</v>
      </c>
      <c r="M336" s="77">
        <v>1</v>
      </c>
      <c r="N336" s="77">
        <v>1</v>
      </c>
      <c r="O336" s="77" t="s">
        <v>3395</v>
      </c>
      <c r="P336" s="77">
        <v>0.5</v>
      </c>
      <c r="Q336" s="77">
        <v>0.52123536041970475</v>
      </c>
      <c r="R336" s="77">
        <v>3.9654483919903095E-2</v>
      </c>
      <c r="S336" s="77">
        <v>0.94117647058823528</v>
      </c>
      <c r="T336" s="77">
        <v>1</v>
      </c>
      <c r="U336" s="77">
        <v>0.51016457245430968</v>
      </c>
      <c r="V336" s="77">
        <v>0.90038314176245215</v>
      </c>
      <c r="W336" s="77">
        <v>0.91791612421174573</v>
      </c>
      <c r="X336" s="77">
        <v>0.51493357285427588</v>
      </c>
      <c r="Y336" s="77">
        <v>0.48884139908567098</v>
      </c>
      <c r="Z336" s="77">
        <v>0.54285714285714293</v>
      </c>
      <c r="AA336" s="77">
        <v>0.50131820100325819</v>
      </c>
      <c r="AB336" s="77">
        <v>0.40601503759398494</v>
      </c>
      <c r="AC336" s="77">
        <v>0.19999999999999996</v>
      </c>
      <c r="AD336" s="76">
        <v>0.73699291854695759</v>
      </c>
      <c r="AE336" s="77">
        <v>0.80796369354217856</v>
      </c>
      <c r="AF336" s="77">
        <v>0.28044492216980393</v>
      </c>
      <c r="AG336" s="77">
        <v>0.97058823529411764</v>
      </c>
      <c r="AH336" s="77">
        <v>0.70527385710838097</v>
      </c>
      <c r="AI336" s="77">
        <v>0.71642484853301081</v>
      </c>
      <c r="AJ336" s="77">
        <v>0.51584927097140698</v>
      </c>
      <c r="AK336" s="77">
        <v>0.45366661929862157</v>
      </c>
      <c r="AL336" s="77">
        <v>0.19999999999999996</v>
      </c>
      <c r="AM336" s="76">
        <v>0.60846717808631345</v>
      </c>
      <c r="AN336" s="77">
        <v>0.79742898031183651</v>
      </c>
      <c r="AO336" s="78">
        <v>0.38983863009000946</v>
      </c>
      <c r="AP336" s="79">
        <v>0.58630639452963373</v>
      </c>
      <c r="AQ336" s="70">
        <v>1</v>
      </c>
      <c r="AR336" s="71">
        <v>0</v>
      </c>
      <c r="AS336" s="71">
        <v>0</v>
      </c>
      <c r="AT336" s="71">
        <v>0</v>
      </c>
      <c r="AU336" s="71">
        <v>1</v>
      </c>
      <c r="AV336" s="71" t="s">
        <v>3692</v>
      </c>
      <c r="AW336" s="72" t="s">
        <v>3422</v>
      </c>
    </row>
    <row r="337" spans="1:49">
      <c r="A337" s="23" t="s">
        <v>4085</v>
      </c>
      <c r="B337" s="23" t="s">
        <v>3725</v>
      </c>
      <c r="C337" s="23" t="s">
        <v>793</v>
      </c>
      <c r="D337" s="24" t="s">
        <v>2966</v>
      </c>
      <c r="E337" s="24" t="s">
        <v>3151</v>
      </c>
      <c r="F337" s="24" t="s">
        <v>3181</v>
      </c>
      <c r="G337" s="24" t="s">
        <v>3186</v>
      </c>
      <c r="H337" s="76">
        <v>0.70570783680304894</v>
      </c>
      <c r="I337" s="77">
        <v>0.50527091883782382</v>
      </c>
      <c r="J337" s="77">
        <v>0.99960025047328294</v>
      </c>
      <c r="K337" s="77">
        <v>0.86428974723639296</v>
      </c>
      <c r="L337" s="77">
        <v>0.67170075117630434</v>
      </c>
      <c r="M337" s="77">
        <v>1</v>
      </c>
      <c r="N337" s="77">
        <v>1</v>
      </c>
      <c r="O337" s="77" t="s">
        <v>3395</v>
      </c>
      <c r="P337" s="77">
        <v>0.5</v>
      </c>
      <c r="Q337" s="77">
        <v>0.5</v>
      </c>
      <c r="R337" s="77">
        <v>8.6107318253302464E-2</v>
      </c>
      <c r="S337" s="77">
        <v>0.94117647058823528</v>
      </c>
      <c r="T337" s="77">
        <v>1</v>
      </c>
      <c r="U337" s="77">
        <v>0.57134399527670343</v>
      </c>
      <c r="V337" s="77">
        <v>0.90038314176245215</v>
      </c>
      <c r="W337" s="77">
        <v>0.88045099549925554</v>
      </c>
      <c r="X337" s="77">
        <v>0.51493357285427588</v>
      </c>
      <c r="Y337" s="77">
        <v>0.48884139908567098</v>
      </c>
      <c r="Z337" s="77">
        <v>0.54285714285714293</v>
      </c>
      <c r="AA337" s="77">
        <v>0.50131820100325819</v>
      </c>
      <c r="AB337" s="77">
        <v>0.40601503759398494</v>
      </c>
      <c r="AC337" s="77">
        <v>0.19999999999999996</v>
      </c>
      <c r="AD337" s="76">
        <v>0.73685966870471864</v>
      </c>
      <c r="AE337" s="77">
        <v>0.80719809968253953</v>
      </c>
      <c r="AF337" s="77">
        <v>0.29305365912665121</v>
      </c>
      <c r="AG337" s="77">
        <v>0.97058823529411764</v>
      </c>
      <c r="AH337" s="77">
        <v>0.73586356851957779</v>
      </c>
      <c r="AI337" s="77">
        <v>0.69769228417676565</v>
      </c>
      <c r="AJ337" s="77">
        <v>0.51584927097140698</v>
      </c>
      <c r="AK337" s="77">
        <v>0.45366661929862157</v>
      </c>
      <c r="AL337" s="77">
        <v>0.19999999999999996</v>
      </c>
      <c r="AM337" s="76">
        <v>0.61237047583796989</v>
      </c>
      <c r="AN337" s="77">
        <v>0.80138136266348703</v>
      </c>
      <c r="AO337" s="78">
        <v>0.38983863009000946</v>
      </c>
      <c r="AP337" s="79">
        <v>0.58870252270030266</v>
      </c>
      <c r="AQ337" s="70">
        <v>1</v>
      </c>
      <c r="AR337" s="71">
        <v>0</v>
      </c>
      <c r="AS337" s="71">
        <v>0</v>
      </c>
      <c r="AT337" s="71">
        <v>0</v>
      </c>
      <c r="AU337" s="71">
        <v>1</v>
      </c>
      <c r="AV337" s="71" t="s">
        <v>3692</v>
      </c>
      <c r="AW337" s="72" t="s">
        <v>3422</v>
      </c>
    </row>
    <row r="338" spans="1:49">
      <c r="A338" s="23" t="s">
        <v>4086</v>
      </c>
      <c r="B338" s="23" t="s">
        <v>3725</v>
      </c>
      <c r="C338" s="23" t="s">
        <v>795</v>
      </c>
      <c r="D338" s="24" t="s">
        <v>2966</v>
      </c>
      <c r="E338" s="24" t="s">
        <v>3151</v>
      </c>
      <c r="F338" s="24" t="s">
        <v>3188</v>
      </c>
      <c r="G338" s="24" t="s">
        <v>3189</v>
      </c>
      <c r="H338" s="76">
        <v>0.70898668016743005</v>
      </c>
      <c r="I338" s="77">
        <v>0.50527091883782382</v>
      </c>
      <c r="J338" s="77">
        <v>0.97513165671310931</v>
      </c>
      <c r="K338" s="77">
        <v>1</v>
      </c>
      <c r="L338" s="77">
        <v>0.6719717578522828</v>
      </c>
      <c r="M338" s="77">
        <v>1</v>
      </c>
      <c r="N338" s="77">
        <v>1</v>
      </c>
      <c r="O338" s="77" t="s">
        <v>3395</v>
      </c>
      <c r="P338" s="77">
        <v>0.5</v>
      </c>
      <c r="Q338" s="77">
        <v>0.5</v>
      </c>
      <c r="R338" s="77">
        <v>1.4186339180221001E-2</v>
      </c>
      <c r="S338" s="77">
        <v>0.94117647058823528</v>
      </c>
      <c r="T338" s="77">
        <v>0.99698795180722888</v>
      </c>
      <c r="U338" s="77">
        <v>0.57561138561773051</v>
      </c>
      <c r="V338" s="77">
        <v>0.99351524981189676</v>
      </c>
      <c r="W338" s="77">
        <v>0.91326679425059909</v>
      </c>
      <c r="X338" s="77">
        <v>0.49423419182358441</v>
      </c>
      <c r="Y338" s="77">
        <v>0.48038791354451266</v>
      </c>
      <c r="Z338" s="77">
        <v>0.47428571428571431</v>
      </c>
      <c r="AA338" s="77">
        <v>0.50131820100325819</v>
      </c>
      <c r="AB338" s="77">
        <v>0.40601503759398494</v>
      </c>
      <c r="AC338" s="77">
        <v>0.19999999999999996</v>
      </c>
      <c r="AD338" s="76">
        <v>0.72979641857278776</v>
      </c>
      <c r="AE338" s="77">
        <v>0.8343943515704566</v>
      </c>
      <c r="AF338" s="77">
        <v>0.25709316959011053</v>
      </c>
      <c r="AG338" s="77">
        <v>0.96908221119773208</v>
      </c>
      <c r="AH338" s="77">
        <v>0.78456331771481369</v>
      </c>
      <c r="AI338" s="77">
        <v>0.7037504930370917</v>
      </c>
      <c r="AJ338" s="77">
        <v>0.47733681391511351</v>
      </c>
      <c r="AK338" s="77">
        <v>0.45366661929862157</v>
      </c>
      <c r="AL338" s="77">
        <v>0.19999999999999996</v>
      </c>
      <c r="AM338" s="76">
        <v>0.607094646577785</v>
      </c>
      <c r="AN338" s="77">
        <v>0.8191320073165459</v>
      </c>
      <c r="AO338" s="78">
        <v>0.37700114440457838</v>
      </c>
      <c r="AP338" s="79">
        <v>0.58670591721077925</v>
      </c>
      <c r="AQ338" s="70">
        <v>1</v>
      </c>
      <c r="AR338" s="71">
        <v>0</v>
      </c>
      <c r="AS338" s="71">
        <v>0</v>
      </c>
      <c r="AT338" s="71">
        <v>0</v>
      </c>
      <c r="AU338" s="71">
        <v>1</v>
      </c>
      <c r="AV338" s="71" t="s">
        <v>3692</v>
      </c>
      <c r="AW338" s="72" t="s">
        <v>3422</v>
      </c>
    </row>
    <row r="339" spans="1:49">
      <c r="A339" s="23" t="s">
        <v>4087</v>
      </c>
      <c r="B339" s="23" t="s">
        <v>3725</v>
      </c>
      <c r="C339" s="23" t="s">
        <v>797</v>
      </c>
      <c r="D339" s="24" t="s">
        <v>2966</v>
      </c>
      <c r="E339" s="24" t="s">
        <v>3151</v>
      </c>
      <c r="F339" s="24" t="s">
        <v>3188</v>
      </c>
      <c r="G339" s="24" t="s">
        <v>3191</v>
      </c>
      <c r="H339" s="76">
        <v>0.70898668016743005</v>
      </c>
      <c r="I339" s="77">
        <v>0.50527091883782382</v>
      </c>
      <c r="J339" s="77">
        <v>0.66905650696468189</v>
      </c>
      <c r="K339" s="77">
        <v>1</v>
      </c>
      <c r="L339" s="77">
        <v>0.66420402900205033</v>
      </c>
      <c r="M339" s="77">
        <v>1</v>
      </c>
      <c r="N339" s="77">
        <v>1</v>
      </c>
      <c r="O339" s="77" t="s">
        <v>3395</v>
      </c>
      <c r="P339" s="77">
        <v>0.5</v>
      </c>
      <c r="Q339" s="77">
        <v>0.5</v>
      </c>
      <c r="R339" s="77">
        <v>5.5394464761922474E-2</v>
      </c>
      <c r="S339" s="77">
        <v>0.94117647058823528</v>
      </c>
      <c r="T339" s="77">
        <v>0.99698795180722888</v>
      </c>
      <c r="U339" s="77">
        <v>0.57520667658341307</v>
      </c>
      <c r="V339" s="77">
        <v>0.99351524981189676</v>
      </c>
      <c r="W339" s="77">
        <v>0.90690874117954079</v>
      </c>
      <c r="X339" s="77">
        <v>0.49423419182358441</v>
      </c>
      <c r="Y339" s="77">
        <v>0.48038791354451266</v>
      </c>
      <c r="Z339" s="77">
        <v>0.47428571428571431</v>
      </c>
      <c r="AA339" s="77">
        <v>0.50131820100325819</v>
      </c>
      <c r="AB339" s="77">
        <v>0.40601503759398494</v>
      </c>
      <c r="AC339" s="77">
        <v>0.19999999999999996</v>
      </c>
      <c r="AD339" s="76">
        <v>0.62777136865664518</v>
      </c>
      <c r="AE339" s="77">
        <v>0.83284080580041009</v>
      </c>
      <c r="AF339" s="77">
        <v>0.27769723238096122</v>
      </c>
      <c r="AG339" s="77">
        <v>0.96908221119773208</v>
      </c>
      <c r="AH339" s="77">
        <v>0.78436096319765491</v>
      </c>
      <c r="AI339" s="77">
        <v>0.70057146650156255</v>
      </c>
      <c r="AJ339" s="77">
        <v>0.47733681391511351</v>
      </c>
      <c r="AK339" s="77">
        <v>0.45366661929862157</v>
      </c>
      <c r="AL339" s="77">
        <v>0.19999999999999996</v>
      </c>
      <c r="AM339" s="76">
        <v>0.57943646894600553</v>
      </c>
      <c r="AN339" s="77">
        <v>0.81800488029898322</v>
      </c>
      <c r="AO339" s="78">
        <v>0.37700114440457838</v>
      </c>
      <c r="AP339" s="79">
        <v>0.57736558587348186</v>
      </c>
      <c r="AQ339" s="70">
        <v>1</v>
      </c>
      <c r="AR339" s="71">
        <v>0</v>
      </c>
      <c r="AS339" s="71">
        <v>0</v>
      </c>
      <c r="AT339" s="71">
        <v>0</v>
      </c>
      <c r="AU339" s="71">
        <v>1</v>
      </c>
      <c r="AV339" s="71" t="s">
        <v>3692</v>
      </c>
      <c r="AW339" s="72" t="s">
        <v>3422</v>
      </c>
    </row>
    <row r="340" spans="1:49">
      <c r="A340" s="23" t="s">
        <v>4088</v>
      </c>
      <c r="B340" s="23" t="s">
        <v>3725</v>
      </c>
      <c r="C340" s="23" t="s">
        <v>799</v>
      </c>
      <c r="D340" s="24" t="s">
        <v>2966</v>
      </c>
      <c r="E340" s="24" t="s">
        <v>3151</v>
      </c>
      <c r="F340" s="24" t="s">
        <v>3188</v>
      </c>
      <c r="G340" s="24" t="s">
        <v>3193</v>
      </c>
      <c r="H340" s="76">
        <v>0.70898668016743005</v>
      </c>
      <c r="I340" s="77">
        <v>0.40765826232257424</v>
      </c>
      <c r="J340" s="77">
        <v>0.94844401200055428</v>
      </c>
      <c r="K340" s="77">
        <v>1</v>
      </c>
      <c r="L340" s="77">
        <v>0.66234085810469834</v>
      </c>
      <c r="M340" s="77">
        <v>1</v>
      </c>
      <c r="N340" s="77">
        <v>1</v>
      </c>
      <c r="O340" s="77" t="s">
        <v>3395</v>
      </c>
      <c r="P340" s="77">
        <v>0.5</v>
      </c>
      <c r="Q340" s="77">
        <v>0.5</v>
      </c>
      <c r="R340" s="77">
        <v>3.9937309233597845E-3</v>
      </c>
      <c r="S340" s="77">
        <v>0.94117647058823528</v>
      </c>
      <c r="T340" s="77">
        <v>0.99698795180722888</v>
      </c>
      <c r="U340" s="77">
        <v>0.5925968379835086</v>
      </c>
      <c r="V340" s="77">
        <v>0.99351524981189676</v>
      </c>
      <c r="W340" s="77">
        <v>0.93911937203105222</v>
      </c>
      <c r="X340" s="77">
        <v>0.49423419182358441</v>
      </c>
      <c r="Y340" s="77">
        <v>0.48038791354451266</v>
      </c>
      <c r="Z340" s="77">
        <v>0.47428571428571431</v>
      </c>
      <c r="AA340" s="77">
        <v>0.50131820100325819</v>
      </c>
      <c r="AB340" s="77">
        <v>0.40601503759398494</v>
      </c>
      <c r="AC340" s="77">
        <v>0.19999999999999996</v>
      </c>
      <c r="AD340" s="76">
        <v>0.6883629848301861</v>
      </c>
      <c r="AE340" s="77">
        <v>0.83246817162093978</v>
      </c>
      <c r="AF340" s="77">
        <v>0.25199686546167988</v>
      </c>
      <c r="AG340" s="77">
        <v>0.96908221119773208</v>
      </c>
      <c r="AH340" s="77">
        <v>0.79305604389770268</v>
      </c>
      <c r="AI340" s="77">
        <v>0.71667678192731832</v>
      </c>
      <c r="AJ340" s="77">
        <v>0.47733681391511351</v>
      </c>
      <c r="AK340" s="77">
        <v>0.45366661929862157</v>
      </c>
      <c r="AL340" s="77">
        <v>0.19999999999999996</v>
      </c>
      <c r="AM340" s="76">
        <v>0.59094267397093525</v>
      </c>
      <c r="AN340" s="77">
        <v>0.82627167900758425</v>
      </c>
      <c r="AO340" s="78">
        <v>0.37700114440457838</v>
      </c>
      <c r="AP340" s="79">
        <v>0.58346475874709314</v>
      </c>
      <c r="AQ340" s="70">
        <v>1</v>
      </c>
      <c r="AR340" s="71">
        <v>0</v>
      </c>
      <c r="AS340" s="71">
        <v>0</v>
      </c>
      <c r="AT340" s="71">
        <v>0</v>
      </c>
      <c r="AU340" s="71">
        <v>1</v>
      </c>
      <c r="AV340" s="71" t="s">
        <v>3692</v>
      </c>
      <c r="AW340" s="72" t="s">
        <v>3422</v>
      </c>
    </row>
    <row r="341" spans="1:49">
      <c r="A341" s="23" t="s">
        <v>4089</v>
      </c>
      <c r="B341" s="23" t="s">
        <v>3725</v>
      </c>
      <c r="C341" s="23" t="s">
        <v>802</v>
      </c>
      <c r="D341" s="24" t="s">
        <v>2966</v>
      </c>
      <c r="E341" s="24" t="s">
        <v>3151</v>
      </c>
      <c r="F341" s="24" t="s">
        <v>3188</v>
      </c>
      <c r="G341" s="24" t="s">
        <v>3195</v>
      </c>
      <c r="H341" s="76">
        <v>0.70898668016743005</v>
      </c>
      <c r="I341" s="77">
        <v>0.49594105158742618</v>
      </c>
      <c r="J341" s="77">
        <v>0.9963490418718246</v>
      </c>
      <c r="K341" s="77">
        <v>1</v>
      </c>
      <c r="L341" s="77">
        <v>0.65220520842310414</v>
      </c>
      <c r="M341" s="77">
        <v>1</v>
      </c>
      <c r="N341" s="77">
        <v>1</v>
      </c>
      <c r="O341" s="77" t="s">
        <v>3395</v>
      </c>
      <c r="P341" s="77">
        <v>0.5</v>
      </c>
      <c r="Q341" s="77">
        <v>0.52217013979609872</v>
      </c>
      <c r="R341" s="77">
        <v>6.7464367716257995E-2</v>
      </c>
      <c r="S341" s="77">
        <v>0.94117647058823528</v>
      </c>
      <c r="T341" s="77">
        <v>0.99698795180722888</v>
      </c>
      <c r="U341" s="77">
        <v>0.67529604044335978</v>
      </c>
      <c r="V341" s="77">
        <v>0.99351524981189676</v>
      </c>
      <c r="W341" s="77">
        <v>0.84822565309559916</v>
      </c>
      <c r="X341" s="77">
        <v>0.49423419182358441</v>
      </c>
      <c r="Y341" s="77">
        <v>0.48038791354451266</v>
      </c>
      <c r="Z341" s="77">
        <v>0.47428571428571431</v>
      </c>
      <c r="AA341" s="77">
        <v>0.50131820100325819</v>
      </c>
      <c r="AB341" s="77">
        <v>0.40601503759398494</v>
      </c>
      <c r="AC341" s="77">
        <v>0.19999999999999996</v>
      </c>
      <c r="AD341" s="76">
        <v>0.73375892454222702</v>
      </c>
      <c r="AE341" s="77">
        <v>0.83044104168462085</v>
      </c>
      <c r="AF341" s="77">
        <v>0.29481725375617834</v>
      </c>
      <c r="AG341" s="77">
        <v>0.96908221119773208</v>
      </c>
      <c r="AH341" s="77">
        <v>0.83440564512762827</v>
      </c>
      <c r="AI341" s="77">
        <v>0.67122992245959179</v>
      </c>
      <c r="AJ341" s="77">
        <v>0.47733681391511351</v>
      </c>
      <c r="AK341" s="77">
        <v>0.45366661929862157</v>
      </c>
      <c r="AL341" s="77">
        <v>0.19999999999999996</v>
      </c>
      <c r="AM341" s="76">
        <v>0.61967240666100876</v>
      </c>
      <c r="AN341" s="77">
        <v>0.82490592626165071</v>
      </c>
      <c r="AO341" s="78">
        <v>0.37700114440457838</v>
      </c>
      <c r="AP341" s="79">
        <v>0.59240271886940732</v>
      </c>
      <c r="AQ341" s="70">
        <v>1</v>
      </c>
      <c r="AR341" s="71">
        <v>0</v>
      </c>
      <c r="AS341" s="71">
        <v>0</v>
      </c>
      <c r="AT341" s="71">
        <v>0</v>
      </c>
      <c r="AU341" s="71">
        <v>1</v>
      </c>
      <c r="AV341" s="71" t="s">
        <v>3692</v>
      </c>
      <c r="AW341" s="72" t="s">
        <v>3422</v>
      </c>
    </row>
    <row r="342" spans="1:49">
      <c r="A342" s="23" t="s">
        <v>4090</v>
      </c>
      <c r="B342" s="23" t="s">
        <v>3725</v>
      </c>
      <c r="C342" s="23" t="s">
        <v>804</v>
      </c>
      <c r="D342" s="24" t="s">
        <v>2966</v>
      </c>
      <c r="E342" s="24" t="s">
        <v>3151</v>
      </c>
      <c r="F342" s="24" t="s">
        <v>3188</v>
      </c>
      <c r="G342" s="24" t="s">
        <v>3197</v>
      </c>
      <c r="H342" s="76">
        <v>0.70898668016743005</v>
      </c>
      <c r="I342" s="77">
        <v>0.50456464063768058</v>
      </c>
      <c r="J342" s="77">
        <v>0.92142262493861526</v>
      </c>
      <c r="K342" s="77">
        <v>1</v>
      </c>
      <c r="L342" s="77">
        <v>0.66878065424263644</v>
      </c>
      <c r="M342" s="77">
        <v>1</v>
      </c>
      <c r="N342" s="77">
        <v>1</v>
      </c>
      <c r="O342" s="77" t="s">
        <v>3395</v>
      </c>
      <c r="P342" s="77">
        <v>0.625</v>
      </c>
      <c r="Q342" s="77">
        <v>0.5</v>
      </c>
      <c r="R342" s="77">
        <v>0.20794170652339916</v>
      </c>
      <c r="S342" s="77">
        <v>0.94117647058823528</v>
      </c>
      <c r="T342" s="77">
        <v>0.99698795180722888</v>
      </c>
      <c r="U342" s="77">
        <v>0.72954474016953974</v>
      </c>
      <c r="V342" s="77">
        <v>0.99351524981189676</v>
      </c>
      <c r="W342" s="77">
        <v>0.85462441937919797</v>
      </c>
      <c r="X342" s="77">
        <v>0.49423419182358441</v>
      </c>
      <c r="Y342" s="77">
        <v>0.48038791354451266</v>
      </c>
      <c r="Z342" s="77">
        <v>0.47428571428571431</v>
      </c>
      <c r="AA342" s="77">
        <v>0.53709712200758042</v>
      </c>
      <c r="AB342" s="77">
        <v>0.40601503759398494</v>
      </c>
      <c r="AC342" s="77">
        <v>0.19999999999999996</v>
      </c>
      <c r="AD342" s="76">
        <v>0.7116579819145753</v>
      </c>
      <c r="AE342" s="77">
        <v>0.85875613084852742</v>
      </c>
      <c r="AF342" s="77">
        <v>0.35397085326169958</v>
      </c>
      <c r="AG342" s="77">
        <v>0.96908221119773208</v>
      </c>
      <c r="AH342" s="77">
        <v>0.86152999499071825</v>
      </c>
      <c r="AI342" s="77">
        <v>0.67442930560139125</v>
      </c>
      <c r="AJ342" s="77">
        <v>0.47733681391511351</v>
      </c>
      <c r="AK342" s="77">
        <v>0.47155607980078268</v>
      </c>
      <c r="AL342" s="77">
        <v>0.19999999999999996</v>
      </c>
      <c r="AM342" s="76">
        <v>0.64146165534160082</v>
      </c>
      <c r="AN342" s="77">
        <v>0.83501383726328049</v>
      </c>
      <c r="AO342" s="78">
        <v>0.38296429790529873</v>
      </c>
      <c r="AP342" s="79">
        <v>0.60478588959418622</v>
      </c>
      <c r="AQ342" s="70">
        <v>1</v>
      </c>
      <c r="AR342" s="71">
        <v>0</v>
      </c>
      <c r="AS342" s="71">
        <v>0</v>
      </c>
      <c r="AT342" s="71">
        <v>0</v>
      </c>
      <c r="AU342" s="71">
        <v>1</v>
      </c>
      <c r="AV342" s="71" t="s">
        <v>3692</v>
      </c>
      <c r="AW342" s="72" t="s">
        <v>3422</v>
      </c>
    </row>
    <row r="343" spans="1:49">
      <c r="A343" s="23" t="s">
        <v>4091</v>
      </c>
      <c r="B343" s="23" t="s">
        <v>3725</v>
      </c>
      <c r="C343" s="23" t="s">
        <v>806</v>
      </c>
      <c r="D343" s="24" t="s">
        <v>2966</v>
      </c>
      <c r="E343" s="24" t="s">
        <v>3199</v>
      </c>
      <c r="F343" s="24" t="s">
        <v>3200</v>
      </c>
      <c r="G343" s="24" t="s">
        <v>3201</v>
      </c>
      <c r="H343" s="76">
        <v>0.81092283406297949</v>
      </c>
      <c r="I343" s="77">
        <v>0.20183309590330137</v>
      </c>
      <c r="J343" s="77">
        <v>0.32931435472419857</v>
      </c>
      <c r="K343" s="77">
        <v>0.81325024587989969</v>
      </c>
      <c r="L343" s="77">
        <v>0.60980574098573859</v>
      </c>
      <c r="M343" s="77">
        <v>0.57779513505406377</v>
      </c>
      <c r="N343" s="77">
        <v>0.40157837079891551</v>
      </c>
      <c r="O343" s="77" t="s">
        <v>3395</v>
      </c>
      <c r="P343" s="77">
        <v>0.36115384189366151</v>
      </c>
      <c r="Q343" s="77">
        <v>0.55863682983640883</v>
      </c>
      <c r="R343" s="77">
        <v>0.53508802878680251</v>
      </c>
      <c r="S343" s="77">
        <v>0.94117647058823528</v>
      </c>
      <c r="T343" s="77">
        <v>0.94731009599896909</v>
      </c>
      <c r="U343" s="77">
        <v>0.85272147549317145</v>
      </c>
      <c r="V343" s="77">
        <v>0.81097193054449068</v>
      </c>
      <c r="W343" s="77">
        <v>0.69471892454340423</v>
      </c>
      <c r="X343" s="77">
        <v>0.47793632822051768</v>
      </c>
      <c r="Y343" s="77">
        <v>0.44589769253658668</v>
      </c>
      <c r="Z343" s="77">
        <v>0.86285714285714288</v>
      </c>
      <c r="AA343" s="77">
        <v>0.52385284918443231</v>
      </c>
      <c r="AB343" s="77">
        <v>0.40601503759398494</v>
      </c>
      <c r="AC343" s="77">
        <v>0.19999999999999996</v>
      </c>
      <c r="AD343" s="76">
        <v>0.44735676156349319</v>
      </c>
      <c r="AE343" s="77">
        <v>0.5527166669224558</v>
      </c>
      <c r="AF343" s="77">
        <v>0.54686242931160567</v>
      </c>
      <c r="AG343" s="77">
        <v>0.94424328329360219</v>
      </c>
      <c r="AH343" s="77">
        <v>0.83184670301883101</v>
      </c>
      <c r="AI343" s="77">
        <v>0.58632762638196101</v>
      </c>
      <c r="AJ343" s="77">
        <v>0.65437741769686475</v>
      </c>
      <c r="AK343" s="77">
        <v>0.46493394338920863</v>
      </c>
      <c r="AL343" s="77">
        <v>0.19999999999999996</v>
      </c>
      <c r="AM343" s="76">
        <v>0.51564528593251824</v>
      </c>
      <c r="AN343" s="77">
        <v>0.78747253756479818</v>
      </c>
      <c r="AO343" s="78">
        <v>0.43977045369535778</v>
      </c>
      <c r="AP343" s="79">
        <v>0.57204346708413722</v>
      </c>
      <c r="AQ343" s="70">
        <v>1</v>
      </c>
      <c r="AR343" s="71">
        <v>0</v>
      </c>
      <c r="AS343" s="71">
        <v>0</v>
      </c>
      <c r="AT343" s="71">
        <v>0</v>
      </c>
      <c r="AU343" s="71">
        <v>1</v>
      </c>
      <c r="AV343" s="71" t="s">
        <v>3692</v>
      </c>
      <c r="AW343" s="72" t="s">
        <v>3422</v>
      </c>
    </row>
    <row r="344" spans="1:49">
      <c r="A344" s="23" t="s">
        <v>4092</v>
      </c>
      <c r="B344" s="23" t="s">
        <v>3725</v>
      </c>
      <c r="C344" s="23" t="s">
        <v>808</v>
      </c>
      <c r="D344" s="24" t="s">
        <v>2966</v>
      </c>
      <c r="E344" s="24" t="s">
        <v>3199</v>
      </c>
      <c r="F344" s="24" t="s">
        <v>3200</v>
      </c>
      <c r="G344" s="24" t="s">
        <v>3203</v>
      </c>
      <c r="H344" s="76">
        <v>0.81092283406297949</v>
      </c>
      <c r="I344" s="77">
        <v>0.29311435660682672</v>
      </c>
      <c r="J344" s="77">
        <v>0.39455653813645186</v>
      </c>
      <c r="K344" s="77">
        <v>0.90533321589562732</v>
      </c>
      <c r="L344" s="77">
        <v>0.60483276848153389</v>
      </c>
      <c r="M344" s="77">
        <v>0.5177890969009431</v>
      </c>
      <c r="N344" s="77">
        <v>0.62085567767286087</v>
      </c>
      <c r="O344" s="77" t="s">
        <v>3395</v>
      </c>
      <c r="P344" s="77">
        <v>0.37707489061700344</v>
      </c>
      <c r="Q344" s="77">
        <v>0.50385475809261471</v>
      </c>
      <c r="R344" s="77">
        <v>3.9806878145624688E-3</v>
      </c>
      <c r="S344" s="77">
        <v>0.94117647058823528</v>
      </c>
      <c r="T344" s="77">
        <v>0.94731009599896909</v>
      </c>
      <c r="U344" s="77">
        <v>0.8541850388605855</v>
      </c>
      <c r="V344" s="77">
        <v>0.81097193054449068</v>
      </c>
      <c r="W344" s="77">
        <v>0.939552101725315</v>
      </c>
      <c r="X344" s="77">
        <v>0.67364624839479359</v>
      </c>
      <c r="Y344" s="77">
        <v>0.44589769253658668</v>
      </c>
      <c r="Z344" s="77">
        <v>0.86285714285714288</v>
      </c>
      <c r="AA344" s="77">
        <v>0.52385284918443231</v>
      </c>
      <c r="AB344" s="77">
        <v>0.40601503759398494</v>
      </c>
      <c r="AC344" s="77">
        <v>0.19999999999999996</v>
      </c>
      <c r="AD344" s="76">
        <v>0.49953124293541934</v>
      </c>
      <c r="AE344" s="77">
        <v>0.60517712991359374</v>
      </c>
      <c r="AF344" s="77">
        <v>0.25391772295358861</v>
      </c>
      <c r="AG344" s="77">
        <v>0.94424328329360219</v>
      </c>
      <c r="AH344" s="77">
        <v>0.83257848470253815</v>
      </c>
      <c r="AI344" s="77">
        <v>0.8065991750600543</v>
      </c>
      <c r="AJ344" s="77">
        <v>0.65437741769686475</v>
      </c>
      <c r="AK344" s="77">
        <v>0.46493394338920863</v>
      </c>
      <c r="AL344" s="77">
        <v>0.19999999999999996</v>
      </c>
      <c r="AM344" s="76">
        <v>0.45287536526753386</v>
      </c>
      <c r="AN344" s="77">
        <v>0.86114031435206495</v>
      </c>
      <c r="AO344" s="78">
        <v>0.43977045369535778</v>
      </c>
      <c r="AP344" s="79">
        <v>0.57009597353527941</v>
      </c>
      <c r="AQ344" s="70">
        <v>1</v>
      </c>
      <c r="AR344" s="71">
        <v>0</v>
      </c>
      <c r="AS344" s="71">
        <v>0</v>
      </c>
      <c r="AT344" s="71">
        <v>0</v>
      </c>
      <c r="AU344" s="71">
        <v>0</v>
      </c>
      <c r="AV344" s="71" t="s">
        <v>3395</v>
      </c>
      <c r="AW344" s="72" t="s">
        <v>3422</v>
      </c>
    </row>
    <row r="345" spans="1:49">
      <c r="A345" s="23" t="s">
        <v>4093</v>
      </c>
      <c r="B345" s="23" t="s">
        <v>3725</v>
      </c>
      <c r="C345" s="23" t="s">
        <v>810</v>
      </c>
      <c r="D345" s="24" t="s">
        <v>2966</v>
      </c>
      <c r="E345" s="24" t="s">
        <v>3199</v>
      </c>
      <c r="F345" s="24" t="s">
        <v>3209</v>
      </c>
      <c r="G345" s="24" t="s">
        <v>3210</v>
      </c>
      <c r="H345" s="76">
        <v>0.76553429010143326</v>
      </c>
      <c r="I345" s="77">
        <v>0.49446300622933015</v>
      </c>
      <c r="J345" s="77">
        <v>0.76635152528914185</v>
      </c>
      <c r="K345" s="77">
        <v>0.88391629292752782</v>
      </c>
      <c r="L345" s="77">
        <v>0.64233331727005272</v>
      </c>
      <c r="M345" s="77">
        <v>1</v>
      </c>
      <c r="N345" s="77">
        <v>0.84198016346256854</v>
      </c>
      <c r="O345" s="77" t="s">
        <v>3395</v>
      </c>
      <c r="P345" s="77">
        <v>0.5</v>
      </c>
      <c r="Q345" s="77">
        <v>0.5</v>
      </c>
      <c r="R345" s="77">
        <v>0.95973689512651472</v>
      </c>
      <c r="S345" s="77">
        <v>0.9058823529411768</v>
      </c>
      <c r="T345" s="77">
        <v>0.96796920301526956</v>
      </c>
      <c r="U345" s="77">
        <v>0.65692901130331183</v>
      </c>
      <c r="V345" s="77">
        <v>0.85120181560196195</v>
      </c>
      <c r="W345" s="77">
        <v>0.96446269830002218</v>
      </c>
      <c r="X345" s="77">
        <v>0.70340017956231249</v>
      </c>
      <c r="Y345" s="77">
        <v>0.41445072632347768</v>
      </c>
      <c r="Z345" s="77">
        <v>0.62285714285714289</v>
      </c>
      <c r="AA345" s="77">
        <v>0.52385284918443231</v>
      </c>
      <c r="AB345" s="77">
        <v>0.40601503759398494</v>
      </c>
      <c r="AC345" s="77">
        <v>0.19999999999999996</v>
      </c>
      <c r="AD345" s="76">
        <v>0.67544960720663505</v>
      </c>
      <c r="AE345" s="77">
        <v>0.77364595473202979</v>
      </c>
      <c r="AF345" s="77">
        <v>0.72986844756325731</v>
      </c>
      <c r="AG345" s="77">
        <v>0.93692577797822318</v>
      </c>
      <c r="AH345" s="77">
        <v>0.75406541345263689</v>
      </c>
      <c r="AI345" s="77">
        <v>0.83393143893116739</v>
      </c>
      <c r="AJ345" s="77">
        <v>0.51865393459031028</v>
      </c>
      <c r="AK345" s="77">
        <v>0.46493394338920863</v>
      </c>
      <c r="AL345" s="77">
        <v>0.19999999999999996</v>
      </c>
      <c r="AM345" s="76">
        <v>0.72632133650064068</v>
      </c>
      <c r="AN345" s="77">
        <v>0.84164087678734256</v>
      </c>
      <c r="AO345" s="78">
        <v>0.3945292926598396</v>
      </c>
      <c r="AP345" s="79">
        <v>0.63831204450557177</v>
      </c>
      <c r="AQ345" s="70">
        <v>1</v>
      </c>
      <c r="AR345" s="71">
        <v>0</v>
      </c>
      <c r="AS345" s="71">
        <v>0</v>
      </c>
      <c r="AT345" s="71">
        <v>0</v>
      </c>
      <c r="AU345" s="71">
        <v>1</v>
      </c>
      <c r="AV345" s="71" t="s">
        <v>3695</v>
      </c>
      <c r="AW345" s="72" t="s">
        <v>3422</v>
      </c>
    </row>
    <row r="346" spans="1:49">
      <c r="A346" s="23" t="s">
        <v>4094</v>
      </c>
      <c r="B346" s="23" t="s">
        <v>3725</v>
      </c>
      <c r="C346" s="23" t="s">
        <v>813</v>
      </c>
      <c r="D346" s="24" t="s">
        <v>2966</v>
      </c>
      <c r="E346" s="24" t="s">
        <v>3199</v>
      </c>
      <c r="F346" s="24" t="s">
        <v>3209</v>
      </c>
      <c r="G346" s="24" t="s">
        <v>3214</v>
      </c>
      <c r="H346" s="76">
        <v>0.76553429010143326</v>
      </c>
      <c r="I346" s="77">
        <v>0.3317730562866002</v>
      </c>
      <c r="J346" s="77">
        <v>0.57559842401481032</v>
      </c>
      <c r="K346" s="77">
        <v>0.84343443522615569</v>
      </c>
      <c r="L346" s="77">
        <v>0.61845762911635072</v>
      </c>
      <c r="M346" s="77">
        <v>0.7369298261201267</v>
      </c>
      <c r="N346" s="77">
        <v>0.70856214342120405</v>
      </c>
      <c r="O346" s="77" t="s">
        <v>3395</v>
      </c>
      <c r="P346" s="77">
        <v>0.29303307585752203</v>
      </c>
      <c r="Q346" s="77">
        <v>0.66951562290523903</v>
      </c>
      <c r="R346" s="77">
        <v>0.58230170992346642</v>
      </c>
      <c r="S346" s="77">
        <v>0.9058823529411768</v>
      </c>
      <c r="T346" s="77">
        <v>0.96796920301526956</v>
      </c>
      <c r="U346" s="77">
        <v>0.7770697483043626</v>
      </c>
      <c r="V346" s="77">
        <v>0.85120181560196195</v>
      </c>
      <c r="W346" s="77">
        <v>0.67494363201498997</v>
      </c>
      <c r="X346" s="77">
        <v>0.34275503045262101</v>
      </c>
      <c r="Y346" s="77">
        <v>0.41445072632347768</v>
      </c>
      <c r="Z346" s="77">
        <v>0.62285714285714289</v>
      </c>
      <c r="AA346" s="77">
        <v>0.52385284918443231</v>
      </c>
      <c r="AB346" s="77">
        <v>0.40601503759398494</v>
      </c>
      <c r="AC346" s="77">
        <v>0.19999999999999996</v>
      </c>
      <c r="AD346" s="76">
        <v>0.55763525680094794</v>
      </c>
      <c r="AE346" s="77">
        <v>0.64008342194827184</v>
      </c>
      <c r="AF346" s="77">
        <v>0.62590866641435272</v>
      </c>
      <c r="AG346" s="77">
        <v>0.93692577797822318</v>
      </c>
      <c r="AH346" s="77">
        <v>0.81413578195316227</v>
      </c>
      <c r="AI346" s="77">
        <v>0.50884933123380549</v>
      </c>
      <c r="AJ346" s="77">
        <v>0.51865393459031028</v>
      </c>
      <c r="AK346" s="77">
        <v>0.46493394338920863</v>
      </c>
      <c r="AL346" s="77">
        <v>0.19999999999999996</v>
      </c>
      <c r="AM346" s="76">
        <v>0.60787578172119083</v>
      </c>
      <c r="AN346" s="77">
        <v>0.75330363038839698</v>
      </c>
      <c r="AO346" s="78">
        <v>0.3945292926598396</v>
      </c>
      <c r="AP346" s="79">
        <v>0.57527401812030809</v>
      </c>
      <c r="AQ346" s="70">
        <v>1</v>
      </c>
      <c r="AR346" s="71">
        <v>0</v>
      </c>
      <c r="AS346" s="71">
        <v>0</v>
      </c>
      <c r="AT346" s="71">
        <v>0</v>
      </c>
      <c r="AU346" s="71">
        <v>1</v>
      </c>
      <c r="AV346" s="71" t="s">
        <v>3692</v>
      </c>
      <c r="AW346" s="72" t="s">
        <v>3422</v>
      </c>
    </row>
    <row r="347" spans="1:49">
      <c r="A347" s="23" t="s">
        <v>4095</v>
      </c>
      <c r="B347" s="23" t="s">
        <v>3725</v>
      </c>
      <c r="C347" s="23" t="s">
        <v>815</v>
      </c>
      <c r="D347" s="24" t="s">
        <v>2966</v>
      </c>
      <c r="E347" s="24" t="s">
        <v>3199</v>
      </c>
      <c r="F347" s="24" t="s">
        <v>3209</v>
      </c>
      <c r="G347" s="24" t="s">
        <v>3216</v>
      </c>
      <c r="H347" s="76">
        <v>0.76553429010143326</v>
      </c>
      <c r="I347" s="77">
        <v>0.33746773556781717</v>
      </c>
      <c r="J347" s="77">
        <v>0.46590220778817309</v>
      </c>
      <c r="K347" s="77">
        <v>0.84343443522615569</v>
      </c>
      <c r="L347" s="77">
        <v>0.60816276301261918</v>
      </c>
      <c r="M347" s="77">
        <v>0.88952990042321967</v>
      </c>
      <c r="N347" s="77">
        <v>0.81465484624958262</v>
      </c>
      <c r="O347" s="77" t="s">
        <v>3395</v>
      </c>
      <c r="P347" s="77">
        <v>0.36728975724819235</v>
      </c>
      <c r="Q347" s="77">
        <v>0.58010223021781004</v>
      </c>
      <c r="R347" s="77">
        <v>0.31624748652127277</v>
      </c>
      <c r="S347" s="77">
        <v>0.9058823529411768</v>
      </c>
      <c r="T347" s="77">
        <v>0.96796920301526956</v>
      </c>
      <c r="U347" s="77">
        <v>0.72812578597734035</v>
      </c>
      <c r="V347" s="77">
        <v>0.85120181560196195</v>
      </c>
      <c r="W347" s="77">
        <v>0.78088442640476918</v>
      </c>
      <c r="X347" s="77">
        <v>0.34275503045262101</v>
      </c>
      <c r="Y347" s="77">
        <v>0.41445072632347768</v>
      </c>
      <c r="Z347" s="77">
        <v>0.62285714285714289</v>
      </c>
      <c r="AA347" s="77">
        <v>0.52385284918443231</v>
      </c>
      <c r="AB347" s="77">
        <v>0.40601503759398494</v>
      </c>
      <c r="AC347" s="77">
        <v>0.19999999999999996</v>
      </c>
      <c r="AD347" s="76">
        <v>0.52296807781914112</v>
      </c>
      <c r="AE347" s="77">
        <v>0.70461434043195381</v>
      </c>
      <c r="AF347" s="77">
        <v>0.44817485836954141</v>
      </c>
      <c r="AG347" s="77">
        <v>0.93692577797822318</v>
      </c>
      <c r="AH347" s="77">
        <v>0.78966380078965115</v>
      </c>
      <c r="AI347" s="77">
        <v>0.5618197284286951</v>
      </c>
      <c r="AJ347" s="77">
        <v>0.51865393459031028</v>
      </c>
      <c r="AK347" s="77">
        <v>0.46493394338920863</v>
      </c>
      <c r="AL347" s="77">
        <v>0.19999999999999996</v>
      </c>
      <c r="AM347" s="76">
        <v>0.55858575887354556</v>
      </c>
      <c r="AN347" s="77">
        <v>0.7628031023988564</v>
      </c>
      <c r="AO347" s="78">
        <v>0.3945292926598396</v>
      </c>
      <c r="AP347" s="79">
        <v>0.56193643979801855</v>
      </c>
      <c r="AQ347" s="70">
        <v>1</v>
      </c>
      <c r="AR347" s="71">
        <v>0</v>
      </c>
      <c r="AS347" s="71">
        <v>0</v>
      </c>
      <c r="AT347" s="71">
        <v>0</v>
      </c>
      <c r="AU347" s="71">
        <v>1</v>
      </c>
      <c r="AV347" s="71" t="s">
        <v>3692</v>
      </c>
      <c r="AW347" s="72" t="s">
        <v>3422</v>
      </c>
    </row>
    <row r="348" spans="1:49">
      <c r="A348" s="23" t="s">
        <v>4096</v>
      </c>
      <c r="B348" s="23" t="s">
        <v>3725</v>
      </c>
      <c r="C348" s="23" t="s">
        <v>817</v>
      </c>
      <c r="D348" s="24" t="s">
        <v>2966</v>
      </c>
      <c r="E348" s="24" t="s">
        <v>3199</v>
      </c>
      <c r="F348" s="24" t="s">
        <v>3209</v>
      </c>
      <c r="G348" s="24" t="s">
        <v>3218</v>
      </c>
      <c r="H348" s="76">
        <v>0.76553429010143326</v>
      </c>
      <c r="I348" s="77">
        <v>2.9665450901706327E-2</v>
      </c>
      <c r="J348" s="77">
        <v>0.18964673412602046</v>
      </c>
      <c r="K348" s="77">
        <v>0.70073112596782661</v>
      </c>
      <c r="L348" s="77">
        <v>0.6576180937952375</v>
      </c>
      <c r="M348" s="77">
        <v>0.13891120157820258</v>
      </c>
      <c r="N348" s="77">
        <v>6.2877050031876769E-2</v>
      </c>
      <c r="O348" s="77" t="s">
        <v>3395</v>
      </c>
      <c r="P348" s="77">
        <v>0</v>
      </c>
      <c r="Q348" s="77">
        <v>0.62235356382521989</v>
      </c>
      <c r="R348" s="77">
        <v>0.90501470285149843</v>
      </c>
      <c r="S348" s="77">
        <v>0.9058823529411768</v>
      </c>
      <c r="T348" s="77">
        <v>0.96796920301526956</v>
      </c>
      <c r="U348" s="77">
        <v>0.60293445381461719</v>
      </c>
      <c r="V348" s="77">
        <v>0.85120181560196195</v>
      </c>
      <c r="W348" s="77">
        <v>0.85275302680234077</v>
      </c>
      <c r="X348" s="77">
        <v>0.3854652650536633</v>
      </c>
      <c r="Y348" s="77">
        <v>0.41445072632347768</v>
      </c>
      <c r="Z348" s="77">
        <v>0.62285714285714289</v>
      </c>
      <c r="AA348" s="77">
        <v>0.52385284918443231</v>
      </c>
      <c r="AB348" s="77">
        <v>0.40601503759398494</v>
      </c>
      <c r="AC348" s="77">
        <v>0.19999999999999996</v>
      </c>
      <c r="AD348" s="76">
        <v>0.32828215837638669</v>
      </c>
      <c r="AE348" s="77">
        <v>0.31202749427462873</v>
      </c>
      <c r="AF348" s="77">
        <v>0.76368413333835916</v>
      </c>
      <c r="AG348" s="77">
        <v>0.93692577797822318</v>
      </c>
      <c r="AH348" s="77">
        <v>0.72706813470828957</v>
      </c>
      <c r="AI348" s="77">
        <v>0.61910914592800204</v>
      </c>
      <c r="AJ348" s="77">
        <v>0.51865393459031028</v>
      </c>
      <c r="AK348" s="77">
        <v>0.46493394338920863</v>
      </c>
      <c r="AL348" s="77">
        <v>0.19999999999999996</v>
      </c>
      <c r="AM348" s="76">
        <v>0.4679979286631249</v>
      </c>
      <c r="AN348" s="77">
        <v>0.76103435287150489</v>
      </c>
      <c r="AO348" s="78">
        <v>0.3945292926598396</v>
      </c>
      <c r="AP348" s="79">
        <v>0.5305372098935035</v>
      </c>
      <c r="AQ348" s="70">
        <v>1</v>
      </c>
      <c r="AR348" s="71">
        <v>0</v>
      </c>
      <c r="AS348" s="71">
        <v>0</v>
      </c>
      <c r="AT348" s="71">
        <v>0</v>
      </c>
      <c r="AU348" s="71">
        <v>0</v>
      </c>
      <c r="AV348" s="71" t="s">
        <v>3395</v>
      </c>
      <c r="AW348" s="72" t="s">
        <v>3422</v>
      </c>
    </row>
    <row r="349" spans="1:49">
      <c r="A349" s="23" t="s">
        <v>4097</v>
      </c>
      <c r="B349" s="23" t="s">
        <v>3725</v>
      </c>
      <c r="C349" s="23" t="s">
        <v>819</v>
      </c>
      <c r="D349" s="24" t="s">
        <v>2966</v>
      </c>
      <c r="E349" s="24" t="s">
        <v>3199</v>
      </c>
      <c r="F349" s="24" t="s">
        <v>3209</v>
      </c>
      <c r="G349" s="24" t="s">
        <v>3220</v>
      </c>
      <c r="H349" s="76">
        <v>0.76553429010143326</v>
      </c>
      <c r="I349" s="77">
        <v>0.1753122008912818</v>
      </c>
      <c r="J349" s="77">
        <v>0.30030286434413878</v>
      </c>
      <c r="K349" s="77">
        <v>0.70073112596782661</v>
      </c>
      <c r="L349" s="77">
        <v>0.63142868614536951</v>
      </c>
      <c r="M349" s="77">
        <v>0.39065410976390391</v>
      </c>
      <c r="N349" s="77">
        <v>0.14595690423045821</v>
      </c>
      <c r="O349" s="77" t="s">
        <v>3395</v>
      </c>
      <c r="P349" s="77">
        <v>0.36002015588740544</v>
      </c>
      <c r="Q349" s="77">
        <v>0.55893472270682876</v>
      </c>
      <c r="R349" s="77">
        <v>0.49972311161381194</v>
      </c>
      <c r="S349" s="77">
        <v>0.9058823529411768</v>
      </c>
      <c r="T349" s="77">
        <v>0.96796920301526956</v>
      </c>
      <c r="U349" s="77">
        <v>0.71951843352291778</v>
      </c>
      <c r="V349" s="77">
        <v>0.85120181560196195</v>
      </c>
      <c r="W349" s="77">
        <v>0.8012134852620022</v>
      </c>
      <c r="X349" s="77">
        <v>0.3854652650536633</v>
      </c>
      <c r="Y349" s="77">
        <v>0.41445072632347768</v>
      </c>
      <c r="Z349" s="77">
        <v>0.62285714285714289</v>
      </c>
      <c r="AA349" s="77">
        <v>0.52385284918443231</v>
      </c>
      <c r="AB349" s="77">
        <v>0.40601503759398494</v>
      </c>
      <c r="AC349" s="77">
        <v>0.19999999999999996</v>
      </c>
      <c r="AD349" s="76">
        <v>0.41371645177895128</v>
      </c>
      <c r="AE349" s="77">
        <v>0.44575819639899272</v>
      </c>
      <c r="AF349" s="77">
        <v>0.52932891716032038</v>
      </c>
      <c r="AG349" s="77">
        <v>0.93692577797822318</v>
      </c>
      <c r="AH349" s="77">
        <v>0.78536012456243987</v>
      </c>
      <c r="AI349" s="77">
        <v>0.59333937515783275</v>
      </c>
      <c r="AJ349" s="77">
        <v>0.51865393459031028</v>
      </c>
      <c r="AK349" s="77">
        <v>0.46493394338920863</v>
      </c>
      <c r="AL349" s="77">
        <v>0.19999999999999996</v>
      </c>
      <c r="AM349" s="76">
        <v>0.46293452177942146</v>
      </c>
      <c r="AN349" s="77">
        <v>0.77187509256616516</v>
      </c>
      <c r="AO349" s="78">
        <v>0.3945292926598396</v>
      </c>
      <c r="AP349" s="79">
        <v>0.53178324418740008</v>
      </c>
      <c r="AQ349" s="70">
        <v>1</v>
      </c>
      <c r="AR349" s="71">
        <v>0</v>
      </c>
      <c r="AS349" s="71">
        <v>0</v>
      </c>
      <c r="AT349" s="71">
        <v>0</v>
      </c>
      <c r="AU349" s="71">
        <v>0</v>
      </c>
      <c r="AV349" s="71" t="s">
        <v>3395</v>
      </c>
      <c r="AW349" s="72" t="s">
        <v>3422</v>
      </c>
    </row>
    <row r="350" spans="1:49">
      <c r="A350" s="23" t="s">
        <v>4098</v>
      </c>
      <c r="B350" s="23" t="s">
        <v>3725</v>
      </c>
      <c r="C350" s="23" t="s">
        <v>821</v>
      </c>
      <c r="D350" s="24" t="s">
        <v>2966</v>
      </c>
      <c r="E350" s="24" t="s">
        <v>3199</v>
      </c>
      <c r="F350" s="24" t="s">
        <v>3222</v>
      </c>
      <c r="G350" s="24" t="s">
        <v>3223</v>
      </c>
      <c r="H350" s="76">
        <v>0.7763369137745757</v>
      </c>
      <c r="I350" s="77">
        <v>0.50527091883782382</v>
      </c>
      <c r="J350" s="77">
        <v>0.78068091537871931</v>
      </c>
      <c r="K350" s="77">
        <v>0.97146285215391925</v>
      </c>
      <c r="L350" s="77">
        <v>0.62435879948578166</v>
      </c>
      <c r="M350" s="77">
        <v>1</v>
      </c>
      <c r="N350" s="77">
        <v>0.76613343586415283</v>
      </c>
      <c r="O350" s="77" t="s">
        <v>3395</v>
      </c>
      <c r="P350" s="77">
        <v>0.26992001624109557</v>
      </c>
      <c r="Q350" s="77">
        <v>0.5</v>
      </c>
      <c r="R350" s="77">
        <v>0.71838608951761496</v>
      </c>
      <c r="S350" s="77">
        <v>0.9058823529411768</v>
      </c>
      <c r="T350" s="77">
        <v>0.99786096256684487</v>
      </c>
      <c r="U350" s="77">
        <v>0.6725692000571909</v>
      </c>
      <c r="V350" s="77">
        <v>0.71561306754776466</v>
      </c>
      <c r="W350" s="77">
        <v>0.97326929387742134</v>
      </c>
      <c r="X350" s="77">
        <v>0.49161451317649374</v>
      </c>
      <c r="Y350" s="77">
        <v>0.41918467822652639</v>
      </c>
      <c r="Z350" s="77">
        <v>0.66857142857142859</v>
      </c>
      <c r="AA350" s="77">
        <v>0.52385284918443231</v>
      </c>
      <c r="AB350" s="77">
        <v>0.40601503759398494</v>
      </c>
      <c r="AC350" s="77">
        <v>0.19999999999999996</v>
      </c>
      <c r="AD350" s="76">
        <v>0.68742958266370635</v>
      </c>
      <c r="AE350" s="77">
        <v>0.72637502074898985</v>
      </c>
      <c r="AF350" s="77">
        <v>0.60919304475880742</v>
      </c>
      <c r="AG350" s="77">
        <v>0.95187165775401084</v>
      </c>
      <c r="AH350" s="77">
        <v>0.69409113380247778</v>
      </c>
      <c r="AI350" s="77">
        <v>0.73244190352695759</v>
      </c>
      <c r="AJ350" s="77">
        <v>0.54387805339897755</v>
      </c>
      <c r="AK350" s="77">
        <v>0.46493394338920863</v>
      </c>
      <c r="AL350" s="77">
        <v>0.19999999999999996</v>
      </c>
      <c r="AM350" s="76">
        <v>0.67433254939050113</v>
      </c>
      <c r="AN350" s="77">
        <v>0.79280156502781551</v>
      </c>
      <c r="AO350" s="78">
        <v>0.40293733226272871</v>
      </c>
      <c r="AP350" s="79">
        <v>0.61140753936951531</v>
      </c>
      <c r="AQ350" s="70">
        <v>1</v>
      </c>
      <c r="AR350" s="71">
        <v>0</v>
      </c>
      <c r="AS350" s="71">
        <v>0</v>
      </c>
      <c r="AT350" s="71">
        <v>0</v>
      </c>
      <c r="AU350" s="71">
        <v>1</v>
      </c>
      <c r="AV350" s="71" t="s">
        <v>3696</v>
      </c>
      <c r="AW350" s="72" t="s">
        <v>3422</v>
      </c>
    </row>
    <row r="351" spans="1:49">
      <c r="A351" s="23" t="s">
        <v>4099</v>
      </c>
      <c r="B351" s="23" t="s">
        <v>3725</v>
      </c>
      <c r="C351" s="23" t="s">
        <v>823</v>
      </c>
      <c r="D351" s="24" t="s">
        <v>2966</v>
      </c>
      <c r="E351" s="24" t="s">
        <v>3199</v>
      </c>
      <c r="F351" s="24" t="s">
        <v>3222</v>
      </c>
      <c r="G351" s="24" t="s">
        <v>3225</v>
      </c>
      <c r="H351" s="76">
        <v>0.7763369137745757</v>
      </c>
      <c r="I351" s="77">
        <v>0.50527091883782382</v>
      </c>
      <c r="J351" s="77">
        <v>1</v>
      </c>
      <c r="K351" s="77">
        <v>0.95922894610728049</v>
      </c>
      <c r="L351" s="77">
        <v>0.61939260214847647</v>
      </c>
      <c r="M351" s="77">
        <v>1</v>
      </c>
      <c r="N351" s="77">
        <v>1</v>
      </c>
      <c r="O351" s="77" t="s">
        <v>3395</v>
      </c>
      <c r="P351" s="77">
        <v>0.5</v>
      </c>
      <c r="Q351" s="77">
        <v>0.5</v>
      </c>
      <c r="R351" s="77">
        <v>4.7629309342250528E-2</v>
      </c>
      <c r="S351" s="77">
        <v>0.9058823529411768</v>
      </c>
      <c r="T351" s="77">
        <v>0.99786096256684487</v>
      </c>
      <c r="U351" s="77">
        <v>0.65417284695647859</v>
      </c>
      <c r="V351" s="77">
        <v>0.71561306754776466</v>
      </c>
      <c r="W351" s="77">
        <v>0.97092916383806016</v>
      </c>
      <c r="X351" s="77">
        <v>0.41322340612969533</v>
      </c>
      <c r="Y351" s="77">
        <v>0.41918467822652639</v>
      </c>
      <c r="Z351" s="77">
        <v>0.66857142857142859</v>
      </c>
      <c r="AA351" s="77">
        <v>0.52385284918443231</v>
      </c>
      <c r="AB351" s="77">
        <v>0.40601503759398494</v>
      </c>
      <c r="AC351" s="77">
        <v>0.19999999999999996</v>
      </c>
      <c r="AD351" s="76">
        <v>0.76053594420413317</v>
      </c>
      <c r="AE351" s="77">
        <v>0.8157243096511515</v>
      </c>
      <c r="AF351" s="77">
        <v>0.27381465467112526</v>
      </c>
      <c r="AG351" s="77">
        <v>0.95187165775401084</v>
      </c>
      <c r="AH351" s="77">
        <v>0.68489295725212163</v>
      </c>
      <c r="AI351" s="77">
        <v>0.69207628498387774</v>
      </c>
      <c r="AJ351" s="77">
        <v>0.54387805339897755</v>
      </c>
      <c r="AK351" s="77">
        <v>0.46493394338920863</v>
      </c>
      <c r="AL351" s="77">
        <v>0.19999999999999996</v>
      </c>
      <c r="AM351" s="76">
        <v>0.61669163617547007</v>
      </c>
      <c r="AN351" s="77">
        <v>0.77628029999667003</v>
      </c>
      <c r="AO351" s="78">
        <v>0.40293733226272871</v>
      </c>
      <c r="AP351" s="79">
        <v>0.5882163305444863</v>
      </c>
      <c r="AQ351" s="70">
        <v>1</v>
      </c>
      <c r="AR351" s="71">
        <v>0</v>
      </c>
      <c r="AS351" s="71">
        <v>0</v>
      </c>
      <c r="AT351" s="71">
        <v>0</v>
      </c>
      <c r="AU351" s="71">
        <v>1</v>
      </c>
      <c r="AV351" s="71" t="s">
        <v>3697</v>
      </c>
      <c r="AW351" s="72" t="s">
        <v>3422</v>
      </c>
    </row>
    <row r="352" spans="1:49">
      <c r="A352" s="23" t="s">
        <v>4100</v>
      </c>
      <c r="B352" s="23" t="s">
        <v>3725</v>
      </c>
      <c r="C352" s="23" t="s">
        <v>825</v>
      </c>
      <c r="D352" s="24" t="s">
        <v>2966</v>
      </c>
      <c r="E352" s="24" t="s">
        <v>3199</v>
      </c>
      <c r="F352" s="24" t="s">
        <v>3222</v>
      </c>
      <c r="G352" s="24" t="s">
        <v>3229</v>
      </c>
      <c r="H352" s="76">
        <v>0.7763369137745757</v>
      </c>
      <c r="I352" s="77">
        <v>0.47820949607874919</v>
      </c>
      <c r="J352" s="77">
        <v>0.98309043743135638</v>
      </c>
      <c r="K352" s="77">
        <v>0.73101681924640594</v>
      </c>
      <c r="L352" s="77">
        <v>0.64102571005845665</v>
      </c>
      <c r="M352" s="77">
        <v>1</v>
      </c>
      <c r="N352" s="77">
        <v>1</v>
      </c>
      <c r="O352" s="77" t="s">
        <v>3395</v>
      </c>
      <c r="P352" s="77">
        <v>0.5</v>
      </c>
      <c r="Q352" s="77">
        <v>0.51622828893242834</v>
      </c>
      <c r="R352" s="77">
        <v>0.56179224008445083</v>
      </c>
      <c r="S352" s="77">
        <v>0.9058823529411768</v>
      </c>
      <c r="T352" s="77">
        <v>0.99786096256684487</v>
      </c>
      <c r="U352" s="77">
        <v>0.63557506747367787</v>
      </c>
      <c r="V352" s="77">
        <v>0.71561306754776466</v>
      </c>
      <c r="W352" s="77">
        <v>0.9245044925911684</v>
      </c>
      <c r="X352" s="77">
        <v>0.25559681930508482</v>
      </c>
      <c r="Y352" s="77">
        <v>0.41918467822652639</v>
      </c>
      <c r="Z352" s="77">
        <v>0.66857142857142859</v>
      </c>
      <c r="AA352" s="77">
        <v>0.52385284918443231</v>
      </c>
      <c r="AB352" s="77">
        <v>0.40601503759398494</v>
      </c>
      <c r="AC352" s="77">
        <v>0.19999999999999996</v>
      </c>
      <c r="AD352" s="76">
        <v>0.74587894909489372</v>
      </c>
      <c r="AE352" s="77">
        <v>0.77440850586097254</v>
      </c>
      <c r="AF352" s="77">
        <v>0.53901026450843958</v>
      </c>
      <c r="AG352" s="77">
        <v>0.95187165775401084</v>
      </c>
      <c r="AH352" s="77">
        <v>0.67559406751072126</v>
      </c>
      <c r="AI352" s="77">
        <v>0.59005065594812667</v>
      </c>
      <c r="AJ352" s="77">
        <v>0.54387805339897755</v>
      </c>
      <c r="AK352" s="77">
        <v>0.46493394338920863</v>
      </c>
      <c r="AL352" s="77">
        <v>0.19999999999999996</v>
      </c>
      <c r="AM352" s="76">
        <v>0.68643257315476858</v>
      </c>
      <c r="AN352" s="77">
        <v>0.73917212707095292</v>
      </c>
      <c r="AO352" s="78">
        <v>0.40293733226272871</v>
      </c>
      <c r="AP352" s="79">
        <v>0.59931014887342293</v>
      </c>
      <c r="AQ352" s="70">
        <v>1</v>
      </c>
      <c r="AR352" s="71">
        <v>0</v>
      </c>
      <c r="AS352" s="71">
        <v>0</v>
      </c>
      <c r="AT352" s="71">
        <v>0</v>
      </c>
      <c r="AU352" s="71">
        <v>1</v>
      </c>
      <c r="AV352" s="71" t="s">
        <v>3696</v>
      </c>
      <c r="AW352" s="72" t="s">
        <v>3422</v>
      </c>
    </row>
    <row r="353" spans="1:49">
      <c r="A353" s="23" t="s">
        <v>4101</v>
      </c>
      <c r="B353" s="23" t="s">
        <v>3725</v>
      </c>
      <c r="C353" s="23" t="s">
        <v>829</v>
      </c>
      <c r="D353" s="24" t="s">
        <v>2966</v>
      </c>
      <c r="E353" s="24" t="s">
        <v>3199</v>
      </c>
      <c r="F353" s="24" t="s">
        <v>3222</v>
      </c>
      <c r="G353" s="24" t="s">
        <v>3231</v>
      </c>
      <c r="H353" s="76">
        <v>0.7763369137745757</v>
      </c>
      <c r="I353" s="77">
        <v>0.35279735870516343</v>
      </c>
      <c r="J353" s="77">
        <v>0.54137832978196199</v>
      </c>
      <c r="K353" s="77">
        <v>0.73101681924640594</v>
      </c>
      <c r="L353" s="77">
        <v>0.62652346531015957</v>
      </c>
      <c r="M353" s="77">
        <v>0.65649930052799432</v>
      </c>
      <c r="N353" s="77">
        <v>0.71089767228133249</v>
      </c>
      <c r="O353" s="77" t="s">
        <v>3395</v>
      </c>
      <c r="P353" s="77">
        <v>0.36887199936913656</v>
      </c>
      <c r="Q353" s="77">
        <v>0.63825967929431915</v>
      </c>
      <c r="R353" s="77">
        <v>0.9927844526316858</v>
      </c>
      <c r="S353" s="77">
        <v>0.9058823529411768</v>
      </c>
      <c r="T353" s="77">
        <v>0.99786096256684487</v>
      </c>
      <c r="U353" s="77">
        <v>0.71111485906017302</v>
      </c>
      <c r="V353" s="77">
        <v>0.71561306754776466</v>
      </c>
      <c r="W353" s="77">
        <v>0.1686505666609022</v>
      </c>
      <c r="X353" s="77">
        <v>0.25559681930508482</v>
      </c>
      <c r="Y353" s="77">
        <v>0.41918467822652639</v>
      </c>
      <c r="Z353" s="77">
        <v>0.66857142857142859</v>
      </c>
      <c r="AA353" s="77">
        <v>0.52385284918443231</v>
      </c>
      <c r="AB353" s="77">
        <v>0.40601503759398494</v>
      </c>
      <c r="AC353" s="77">
        <v>0.19999999999999996</v>
      </c>
      <c r="AD353" s="76">
        <v>0.55683753408723369</v>
      </c>
      <c r="AE353" s="77">
        <v>0.61876185134700579</v>
      </c>
      <c r="AF353" s="77">
        <v>0.81552206596300247</v>
      </c>
      <c r="AG353" s="77">
        <v>0.95187165775401084</v>
      </c>
      <c r="AH353" s="77">
        <v>0.71336396330396878</v>
      </c>
      <c r="AI353" s="77">
        <v>0.21212369298299349</v>
      </c>
      <c r="AJ353" s="77">
        <v>0.54387805339897755</v>
      </c>
      <c r="AK353" s="77">
        <v>0.46493394338920863</v>
      </c>
      <c r="AL353" s="77">
        <v>0.19999999999999996</v>
      </c>
      <c r="AM353" s="76">
        <v>0.66370715046574735</v>
      </c>
      <c r="AN353" s="77">
        <v>0.62578643801365774</v>
      </c>
      <c r="AO353" s="78">
        <v>0.40293733226272871</v>
      </c>
      <c r="AP353" s="79">
        <v>0.55761101670091007</v>
      </c>
      <c r="AQ353" s="70">
        <v>1</v>
      </c>
      <c r="AR353" s="71">
        <v>0</v>
      </c>
      <c r="AS353" s="71">
        <v>0</v>
      </c>
      <c r="AT353" s="71">
        <v>0</v>
      </c>
      <c r="AU353" s="71">
        <v>1</v>
      </c>
      <c r="AV353" s="71" t="s">
        <v>3697</v>
      </c>
      <c r="AW353" s="72" t="s">
        <v>3422</v>
      </c>
    </row>
    <row r="354" spans="1:49">
      <c r="A354" s="23" t="s">
        <v>4102</v>
      </c>
      <c r="B354" s="23" t="s">
        <v>3725</v>
      </c>
      <c r="C354" s="23" t="s">
        <v>831</v>
      </c>
      <c r="D354" s="24" t="s">
        <v>2966</v>
      </c>
      <c r="E354" s="24" t="s">
        <v>3199</v>
      </c>
      <c r="F354" s="24" t="s">
        <v>3222</v>
      </c>
      <c r="G354" s="24" t="s">
        <v>3233</v>
      </c>
      <c r="H354" s="76">
        <v>0.7763369137745757</v>
      </c>
      <c r="I354" s="77">
        <v>0.36191697898621777</v>
      </c>
      <c r="J354" s="77">
        <v>0.5320028438197455</v>
      </c>
      <c r="K354" s="77">
        <v>0.73101681924640616</v>
      </c>
      <c r="L354" s="77">
        <v>0.61365742336808238</v>
      </c>
      <c r="M354" s="77">
        <v>0.39023365266023469</v>
      </c>
      <c r="N354" s="77">
        <v>0.58394002557778046</v>
      </c>
      <c r="O354" s="77" t="s">
        <v>3395</v>
      </c>
      <c r="P354" s="77">
        <v>0.49686373047363963</v>
      </c>
      <c r="Q354" s="77">
        <v>0.57607370852176309</v>
      </c>
      <c r="R354" s="77">
        <v>0.32569876081073817</v>
      </c>
      <c r="S354" s="77">
        <v>0.9058823529411768</v>
      </c>
      <c r="T354" s="77">
        <v>0.99786096256684487</v>
      </c>
      <c r="U354" s="77">
        <v>0.73901638705098016</v>
      </c>
      <c r="V354" s="77">
        <v>0.71561306754776466</v>
      </c>
      <c r="W354" s="77">
        <v>0.85352051021219644</v>
      </c>
      <c r="X354" s="77">
        <v>0.25559681930508482</v>
      </c>
      <c r="Y354" s="77">
        <v>0.41918467822652639</v>
      </c>
      <c r="Z354" s="77">
        <v>0.66857142857142859</v>
      </c>
      <c r="AA354" s="77">
        <v>0.52385284918443231</v>
      </c>
      <c r="AB354" s="77">
        <v>0.40601503759398494</v>
      </c>
      <c r="AC354" s="77">
        <v>0.19999999999999996</v>
      </c>
      <c r="AD354" s="76">
        <v>0.55675224552684632</v>
      </c>
      <c r="AE354" s="77">
        <v>0.56314233026522864</v>
      </c>
      <c r="AF354" s="77">
        <v>0.45088623466625066</v>
      </c>
      <c r="AG354" s="77">
        <v>0.95187165775401084</v>
      </c>
      <c r="AH354" s="77">
        <v>0.72731472729937241</v>
      </c>
      <c r="AI354" s="77">
        <v>0.55455866475864068</v>
      </c>
      <c r="AJ354" s="77">
        <v>0.54387805339897755</v>
      </c>
      <c r="AK354" s="77">
        <v>0.46493394338920863</v>
      </c>
      <c r="AL354" s="77">
        <v>0.19999999999999996</v>
      </c>
      <c r="AM354" s="76">
        <v>0.52359360348610851</v>
      </c>
      <c r="AN354" s="77">
        <v>0.74458168327067453</v>
      </c>
      <c r="AO354" s="78">
        <v>0.40293733226272871</v>
      </c>
      <c r="AP354" s="79">
        <v>0.54830393601502347</v>
      </c>
      <c r="AQ354" s="70">
        <v>1</v>
      </c>
      <c r="AR354" s="71">
        <v>0</v>
      </c>
      <c r="AS354" s="71">
        <v>0</v>
      </c>
      <c r="AT354" s="71">
        <v>0</v>
      </c>
      <c r="AU354" s="71">
        <v>0</v>
      </c>
      <c r="AV354" s="71" t="s">
        <v>3395</v>
      </c>
      <c r="AW354" s="72" t="s">
        <v>3422</v>
      </c>
    </row>
    <row r="355" spans="1:49">
      <c r="A355" s="23" t="s">
        <v>4103</v>
      </c>
      <c r="B355" s="23" t="s">
        <v>3725</v>
      </c>
      <c r="C355" s="23" t="s">
        <v>833</v>
      </c>
      <c r="D355" s="24" t="s">
        <v>2966</v>
      </c>
      <c r="E355" s="24" t="s">
        <v>3199</v>
      </c>
      <c r="F355" s="24" t="s">
        <v>3235</v>
      </c>
      <c r="G355" s="24" t="s">
        <v>3236</v>
      </c>
      <c r="H355" s="76">
        <v>0.72684262176576331</v>
      </c>
      <c r="I355" s="77">
        <v>6.3876391030814215E-3</v>
      </c>
      <c r="J355" s="77">
        <v>0</v>
      </c>
      <c r="K355" s="77">
        <v>0.83631799590787892</v>
      </c>
      <c r="L355" s="77">
        <v>0.61716357223855367</v>
      </c>
      <c r="M355" s="77">
        <v>1</v>
      </c>
      <c r="N355" s="77">
        <v>0</v>
      </c>
      <c r="O355" s="77" t="s">
        <v>3395</v>
      </c>
      <c r="P355" s="77">
        <v>0</v>
      </c>
      <c r="Q355" s="77">
        <v>0.64840875586712021</v>
      </c>
      <c r="R355" s="77">
        <v>0.65729355154427593</v>
      </c>
      <c r="S355" s="77">
        <v>0.77647058823529513</v>
      </c>
      <c r="T355" s="77">
        <v>1</v>
      </c>
      <c r="U355" s="77">
        <v>0.54461370902387241</v>
      </c>
      <c r="V355" s="77">
        <v>0.52591601546456002</v>
      </c>
      <c r="W355" s="77">
        <v>0.8340399483027422</v>
      </c>
      <c r="X355" s="77">
        <v>0.34525711753949329</v>
      </c>
      <c r="Y355" s="77">
        <v>0.40971677442042903</v>
      </c>
      <c r="Z355" s="77">
        <v>0.60571428571428565</v>
      </c>
      <c r="AA355" s="77">
        <v>0.52385284918443231</v>
      </c>
      <c r="AB355" s="77">
        <v>0.40601503759398494</v>
      </c>
      <c r="AC355" s="77">
        <v>0.19999999999999996</v>
      </c>
      <c r="AD355" s="76">
        <v>0.24441008695628155</v>
      </c>
      <c r="AE355" s="77">
        <v>0.49069631362928651</v>
      </c>
      <c r="AF355" s="77">
        <v>0.65285115370569802</v>
      </c>
      <c r="AG355" s="77">
        <v>0.88823529411764757</v>
      </c>
      <c r="AH355" s="77">
        <v>0.53526486224421621</v>
      </c>
      <c r="AI355" s="77">
        <v>0.58964853292111774</v>
      </c>
      <c r="AJ355" s="77">
        <v>0.50771553006735737</v>
      </c>
      <c r="AK355" s="77">
        <v>0.46493394338920863</v>
      </c>
      <c r="AL355" s="77">
        <v>0.19999999999999996</v>
      </c>
      <c r="AM355" s="76">
        <v>0.46265251809708868</v>
      </c>
      <c r="AN355" s="77">
        <v>0.67104956309432717</v>
      </c>
      <c r="AO355" s="78">
        <v>0.39088315781885535</v>
      </c>
      <c r="AP355" s="79">
        <v>0.50164330423568593</v>
      </c>
      <c r="AQ355" s="70">
        <v>1</v>
      </c>
      <c r="AR355" s="71">
        <v>0</v>
      </c>
      <c r="AS355" s="71">
        <v>0</v>
      </c>
      <c r="AT355" s="71">
        <v>0</v>
      </c>
      <c r="AU355" s="71">
        <v>1</v>
      </c>
      <c r="AV355" s="71" t="s">
        <v>3698</v>
      </c>
      <c r="AW355" s="72" t="s">
        <v>3422</v>
      </c>
    </row>
    <row r="356" spans="1:49">
      <c r="A356" s="23" t="s">
        <v>4104</v>
      </c>
      <c r="B356" s="23" t="s">
        <v>3725</v>
      </c>
      <c r="C356" s="23" t="s">
        <v>835</v>
      </c>
      <c r="D356" s="24" t="s">
        <v>2966</v>
      </c>
      <c r="E356" s="24" t="s">
        <v>3199</v>
      </c>
      <c r="F356" s="24" t="s">
        <v>3235</v>
      </c>
      <c r="G356" s="24" t="s">
        <v>3238</v>
      </c>
      <c r="H356" s="76">
        <v>0.72684262176576331</v>
      </c>
      <c r="I356" s="77">
        <v>0.3721720155964674</v>
      </c>
      <c r="J356" s="77">
        <v>0.87107351454772786</v>
      </c>
      <c r="K356" s="77">
        <v>0.62881420953841893</v>
      </c>
      <c r="L356" s="77">
        <v>0.59732588355693073</v>
      </c>
      <c r="M356" s="77">
        <v>0.90060113043945555</v>
      </c>
      <c r="N356" s="77">
        <v>0.95310835355986012</v>
      </c>
      <c r="O356" s="77" t="s">
        <v>3395</v>
      </c>
      <c r="P356" s="77">
        <v>0.47505064183242673</v>
      </c>
      <c r="Q356" s="77">
        <v>0.59392898051671728</v>
      </c>
      <c r="R356" s="77">
        <v>0.59001598626751384</v>
      </c>
      <c r="S356" s="77">
        <v>0.77647058823529513</v>
      </c>
      <c r="T356" s="77">
        <v>1</v>
      </c>
      <c r="U356" s="77">
        <v>0.59034540475413866</v>
      </c>
      <c r="V356" s="77">
        <v>0.52591601546456002</v>
      </c>
      <c r="W356" s="77">
        <v>0.48709128637611426</v>
      </c>
      <c r="X356" s="77">
        <v>0.18682208873838047</v>
      </c>
      <c r="Y356" s="77">
        <v>0.40971677442042903</v>
      </c>
      <c r="Z356" s="77">
        <v>0.60571428571428565</v>
      </c>
      <c r="AA356" s="77">
        <v>0.52385284918443231</v>
      </c>
      <c r="AB356" s="77">
        <v>0.40601503759398494</v>
      </c>
      <c r="AC356" s="77">
        <v>0.19999999999999996</v>
      </c>
      <c r="AD356" s="76">
        <v>0.65669605063665282</v>
      </c>
      <c r="AE356" s="77">
        <v>0.71098004378541846</v>
      </c>
      <c r="AF356" s="77">
        <v>0.59197248339211561</v>
      </c>
      <c r="AG356" s="77">
        <v>0.88823529411764757</v>
      </c>
      <c r="AH356" s="77">
        <v>0.55813071010934934</v>
      </c>
      <c r="AI356" s="77">
        <v>0.33695668755724739</v>
      </c>
      <c r="AJ356" s="77">
        <v>0.50771553006735737</v>
      </c>
      <c r="AK356" s="77">
        <v>0.46493394338920863</v>
      </c>
      <c r="AL356" s="77">
        <v>0.19999999999999996</v>
      </c>
      <c r="AM356" s="76">
        <v>0.65321619260472896</v>
      </c>
      <c r="AN356" s="77">
        <v>0.59444089726141469</v>
      </c>
      <c r="AO356" s="78">
        <v>0.39088315781885535</v>
      </c>
      <c r="AP356" s="79">
        <v>0.53980100258582231</v>
      </c>
      <c r="AQ356" s="70">
        <v>1</v>
      </c>
      <c r="AR356" s="71">
        <v>0</v>
      </c>
      <c r="AS356" s="71">
        <v>0</v>
      </c>
      <c r="AT356" s="71">
        <v>0</v>
      </c>
      <c r="AU356" s="71">
        <v>1</v>
      </c>
      <c r="AV356" s="71" t="s">
        <v>3692</v>
      </c>
      <c r="AW356" s="72" t="s">
        <v>3422</v>
      </c>
    </row>
    <row r="357" spans="1:49">
      <c r="A357" s="23" t="s">
        <v>4105</v>
      </c>
      <c r="B357" s="23" t="s">
        <v>3725</v>
      </c>
      <c r="C357" s="23" t="s">
        <v>837</v>
      </c>
      <c r="D357" s="24" t="s">
        <v>2966</v>
      </c>
      <c r="E357" s="24" t="s">
        <v>3199</v>
      </c>
      <c r="F357" s="24" t="s">
        <v>3235</v>
      </c>
      <c r="G357" s="24" t="s">
        <v>3240</v>
      </c>
      <c r="H357" s="76">
        <v>0.72684262176576331</v>
      </c>
      <c r="I357" s="77">
        <v>0.26980916590222864</v>
      </c>
      <c r="J357" s="77">
        <v>0.56441449755522122</v>
      </c>
      <c r="K357" s="77">
        <v>0.62881420953841893</v>
      </c>
      <c r="L357" s="77">
        <v>0.58837250049929235</v>
      </c>
      <c r="M357" s="77">
        <v>0.58694207666206211</v>
      </c>
      <c r="N357" s="77">
        <v>0.89578726915620144</v>
      </c>
      <c r="O357" s="77" t="s">
        <v>3395</v>
      </c>
      <c r="P357" s="77">
        <v>0.43387078922235334</v>
      </c>
      <c r="Q357" s="77">
        <v>0.53027972829585335</v>
      </c>
      <c r="R357" s="77">
        <v>0.69540110823406098</v>
      </c>
      <c r="S357" s="77">
        <v>0.77647058823529513</v>
      </c>
      <c r="T357" s="77">
        <v>1</v>
      </c>
      <c r="U357" s="77">
        <v>0.54473519873012666</v>
      </c>
      <c r="V357" s="77">
        <v>0.52591601546456002</v>
      </c>
      <c r="W357" s="77">
        <v>0.84011743533413852</v>
      </c>
      <c r="X357" s="77">
        <v>0.18682208873838047</v>
      </c>
      <c r="Y357" s="77">
        <v>0.40971677442042903</v>
      </c>
      <c r="Z357" s="77">
        <v>0.60571428571428565</v>
      </c>
      <c r="AA357" s="77">
        <v>0.55963177018875465</v>
      </c>
      <c r="AB357" s="77">
        <v>0.40601503759398494</v>
      </c>
      <c r="AC357" s="77">
        <v>0.19999999999999996</v>
      </c>
      <c r="AD357" s="76">
        <v>0.52035542840773774</v>
      </c>
      <c r="AE357" s="77">
        <v>0.6267573690156657</v>
      </c>
      <c r="AF357" s="77">
        <v>0.61284041826495717</v>
      </c>
      <c r="AG357" s="77">
        <v>0.88823529411764757</v>
      </c>
      <c r="AH357" s="77">
        <v>0.53532560709734334</v>
      </c>
      <c r="AI357" s="77">
        <v>0.51346976203625949</v>
      </c>
      <c r="AJ357" s="77">
        <v>0.50771553006735737</v>
      </c>
      <c r="AK357" s="77">
        <v>0.4828234038913698</v>
      </c>
      <c r="AL357" s="77">
        <v>0.19999999999999996</v>
      </c>
      <c r="AM357" s="76">
        <v>0.5866510718961202</v>
      </c>
      <c r="AN357" s="77">
        <v>0.64567688775041676</v>
      </c>
      <c r="AO357" s="78">
        <v>0.39684631131957571</v>
      </c>
      <c r="AP357" s="79">
        <v>0.53738261120582353</v>
      </c>
      <c r="AQ357" s="70">
        <v>1</v>
      </c>
      <c r="AR357" s="71">
        <v>0</v>
      </c>
      <c r="AS357" s="71">
        <v>0</v>
      </c>
      <c r="AT357" s="71">
        <v>0</v>
      </c>
      <c r="AU357" s="71">
        <v>0</v>
      </c>
      <c r="AV357" s="71" t="s">
        <v>3395</v>
      </c>
      <c r="AW357" s="72" t="s">
        <v>3422</v>
      </c>
    </row>
    <row r="358" spans="1:49">
      <c r="A358" s="23" t="s">
        <v>4106</v>
      </c>
      <c r="B358" s="23" t="s">
        <v>3725</v>
      </c>
      <c r="C358" s="23" t="s">
        <v>839</v>
      </c>
      <c r="D358" s="24" t="s">
        <v>2966</v>
      </c>
      <c r="E358" s="24" t="s">
        <v>3246</v>
      </c>
      <c r="F358" s="24" t="s">
        <v>3247</v>
      </c>
      <c r="G358" s="24" t="s">
        <v>3248</v>
      </c>
      <c r="H358" s="76">
        <v>0.75873727427928239</v>
      </c>
      <c r="I358" s="77">
        <v>0.4163839779555028</v>
      </c>
      <c r="J358" s="77">
        <v>0.9190803737449007</v>
      </c>
      <c r="K358" s="77">
        <v>1</v>
      </c>
      <c r="L358" s="77">
        <v>0.55719454973053806</v>
      </c>
      <c r="M358" s="77">
        <v>1</v>
      </c>
      <c r="N358" s="77">
        <v>0.82445652217825471</v>
      </c>
      <c r="O358" s="77" t="s">
        <v>3395</v>
      </c>
      <c r="P358" s="77">
        <v>0.41511004923853606</v>
      </c>
      <c r="Q358" s="77">
        <v>0.50374594456638433</v>
      </c>
      <c r="R358" s="77">
        <v>5.1526360934467177E-2</v>
      </c>
      <c r="S358" s="77">
        <v>0.84705882352941209</v>
      </c>
      <c r="T358" s="77">
        <v>0.93053604793505573</v>
      </c>
      <c r="U358" s="77">
        <v>0.77416705643094375</v>
      </c>
      <c r="V358" s="77">
        <v>0.70981466193636378</v>
      </c>
      <c r="W358" s="77">
        <v>0.9036026088349528</v>
      </c>
      <c r="X358" s="77">
        <v>0.5173833970254953</v>
      </c>
      <c r="Y358" s="77">
        <v>0.43000513971920901</v>
      </c>
      <c r="Z358" s="77">
        <v>0.76571428571428579</v>
      </c>
      <c r="AA358" s="77">
        <v>0.47666101240607717</v>
      </c>
      <c r="AB358" s="77">
        <v>0.40601503759398494</v>
      </c>
      <c r="AC358" s="77">
        <v>0.19999999999999996</v>
      </c>
      <c r="AD358" s="76">
        <v>0.69806720865989524</v>
      </c>
      <c r="AE358" s="77">
        <v>0.75935222422946569</v>
      </c>
      <c r="AF358" s="77">
        <v>0.27763615275042575</v>
      </c>
      <c r="AG358" s="77">
        <v>0.88879743573223391</v>
      </c>
      <c r="AH358" s="77">
        <v>0.74199085918365371</v>
      </c>
      <c r="AI358" s="77">
        <v>0.7104930029302241</v>
      </c>
      <c r="AJ358" s="77">
        <v>0.59785971271674743</v>
      </c>
      <c r="AK358" s="77">
        <v>0.44133802500003105</v>
      </c>
      <c r="AL358" s="77">
        <v>0.19999999999999996</v>
      </c>
      <c r="AM358" s="76">
        <v>0.57835186187992893</v>
      </c>
      <c r="AN358" s="77">
        <v>0.78042709928203724</v>
      </c>
      <c r="AO358" s="78">
        <v>0.4130659125722595</v>
      </c>
      <c r="AP358" s="79">
        <v>0.58094677220235003</v>
      </c>
      <c r="AQ358" s="70">
        <v>1</v>
      </c>
      <c r="AR358" s="71">
        <v>0</v>
      </c>
      <c r="AS358" s="71">
        <v>0</v>
      </c>
      <c r="AT358" s="71">
        <v>0</v>
      </c>
      <c r="AU358" s="71">
        <v>1</v>
      </c>
      <c r="AV358" s="71" t="s">
        <v>3699</v>
      </c>
      <c r="AW358" s="72" t="s">
        <v>3422</v>
      </c>
    </row>
    <row r="359" spans="1:49">
      <c r="A359" s="23" t="s">
        <v>4107</v>
      </c>
      <c r="B359" s="23" t="s">
        <v>3725</v>
      </c>
      <c r="C359" s="23" t="s">
        <v>841</v>
      </c>
      <c r="D359" s="24" t="s">
        <v>2966</v>
      </c>
      <c r="E359" s="24" t="s">
        <v>3246</v>
      </c>
      <c r="F359" s="24" t="s">
        <v>3247</v>
      </c>
      <c r="G359" s="24" t="s">
        <v>3250</v>
      </c>
      <c r="H359" s="76">
        <v>0.75873727427928239</v>
      </c>
      <c r="I359" s="77">
        <v>0.42060937000152621</v>
      </c>
      <c r="J359" s="77">
        <v>0.74044925178472498</v>
      </c>
      <c r="K359" s="77">
        <v>0.79435366763314719</v>
      </c>
      <c r="L359" s="77">
        <v>0.57254030275781809</v>
      </c>
      <c r="M359" s="77">
        <v>0.99796187472246045</v>
      </c>
      <c r="N359" s="77">
        <v>0.80958118803462442</v>
      </c>
      <c r="O359" s="77" t="s">
        <v>3395</v>
      </c>
      <c r="P359" s="77">
        <v>0.60184861355808561</v>
      </c>
      <c r="Q359" s="77">
        <v>0.52198395438008727</v>
      </c>
      <c r="R359" s="77">
        <v>0.32362858976715869</v>
      </c>
      <c r="S359" s="77">
        <v>0.84705882352941209</v>
      </c>
      <c r="T359" s="77">
        <v>0.93053604793505573</v>
      </c>
      <c r="U359" s="77">
        <v>0.72155701852742471</v>
      </c>
      <c r="V359" s="77">
        <v>0.70981466193636378</v>
      </c>
      <c r="W359" s="77">
        <v>0.78707731247049983</v>
      </c>
      <c r="X359" s="77">
        <v>0.39152286362103217</v>
      </c>
      <c r="Y359" s="77">
        <v>0.43000513971920901</v>
      </c>
      <c r="Z359" s="77">
        <v>0.76571428571428579</v>
      </c>
      <c r="AA359" s="77">
        <v>0.51243993341039951</v>
      </c>
      <c r="AB359" s="77">
        <v>0.40601503759398494</v>
      </c>
      <c r="AC359" s="77">
        <v>0.19999999999999996</v>
      </c>
      <c r="AD359" s="76">
        <v>0.63993196535517782</v>
      </c>
      <c r="AE359" s="77">
        <v>0.75525712934122713</v>
      </c>
      <c r="AF359" s="77">
        <v>0.42280627207362298</v>
      </c>
      <c r="AG359" s="77">
        <v>0.88879743573223391</v>
      </c>
      <c r="AH359" s="77">
        <v>0.71568584023189419</v>
      </c>
      <c r="AI359" s="77">
        <v>0.58930008804576595</v>
      </c>
      <c r="AJ359" s="77">
        <v>0.59785971271674743</v>
      </c>
      <c r="AK359" s="77">
        <v>0.45922748550219222</v>
      </c>
      <c r="AL359" s="77">
        <v>0.19999999999999996</v>
      </c>
      <c r="AM359" s="76">
        <v>0.60599845559000931</v>
      </c>
      <c r="AN359" s="77">
        <v>0.73126112133663135</v>
      </c>
      <c r="AO359" s="78">
        <v>0.41902906607297985</v>
      </c>
      <c r="AP359" s="79">
        <v>0.57796941625232301</v>
      </c>
      <c r="AQ359" s="70">
        <v>1</v>
      </c>
      <c r="AR359" s="71">
        <v>0</v>
      </c>
      <c r="AS359" s="71">
        <v>0</v>
      </c>
      <c r="AT359" s="71">
        <v>0</v>
      </c>
      <c r="AU359" s="71">
        <v>1</v>
      </c>
      <c r="AV359" s="71" t="s">
        <v>3699</v>
      </c>
      <c r="AW359" s="72" t="s">
        <v>3422</v>
      </c>
    </row>
    <row r="360" spans="1:49">
      <c r="A360" s="23" t="s">
        <v>4108</v>
      </c>
      <c r="B360" s="23" t="s">
        <v>3725</v>
      </c>
      <c r="C360" s="23" t="s">
        <v>843</v>
      </c>
      <c r="D360" s="24" t="s">
        <v>2966</v>
      </c>
      <c r="E360" s="24" t="s">
        <v>3246</v>
      </c>
      <c r="F360" s="24" t="s">
        <v>3258</v>
      </c>
      <c r="G360" s="24" t="s">
        <v>3259</v>
      </c>
      <c r="H360" s="76">
        <v>0.77304480482204219</v>
      </c>
      <c r="I360" s="77">
        <v>0.50480963098506404</v>
      </c>
      <c r="J360" s="77">
        <v>0.99871802582308078</v>
      </c>
      <c r="K360" s="77">
        <v>0.87837062060274729</v>
      </c>
      <c r="L360" s="77">
        <v>0.58524374069430818</v>
      </c>
      <c r="M360" s="77">
        <v>1</v>
      </c>
      <c r="N360" s="77">
        <v>0.9999661187670047</v>
      </c>
      <c r="O360" s="77" t="s">
        <v>3395</v>
      </c>
      <c r="P360" s="77">
        <v>0.5</v>
      </c>
      <c r="Q360" s="77">
        <v>0.53260005818398626</v>
      </c>
      <c r="R360" s="77">
        <v>1</v>
      </c>
      <c r="S360" s="77">
        <v>0.87058823529411833</v>
      </c>
      <c r="T360" s="77">
        <v>0.958201791121706</v>
      </c>
      <c r="U360" s="77">
        <v>0.68073139681154871</v>
      </c>
      <c r="V360" s="77">
        <v>0.62027821724109888</v>
      </c>
      <c r="W360" s="77">
        <v>0.95207550566015831</v>
      </c>
      <c r="X360" s="77">
        <v>0.27059627609740544</v>
      </c>
      <c r="Y360" s="77">
        <v>0.38807585143506368</v>
      </c>
      <c r="Z360" s="77">
        <v>0.67999999999999994</v>
      </c>
      <c r="AA360" s="77">
        <v>0.47666101240607717</v>
      </c>
      <c r="AB360" s="77">
        <v>0.40601503759398494</v>
      </c>
      <c r="AC360" s="77">
        <v>0.19999999999999996</v>
      </c>
      <c r="AD360" s="76">
        <v>0.75885748721006241</v>
      </c>
      <c r="AE360" s="77">
        <v>0.79271609601281212</v>
      </c>
      <c r="AF360" s="77">
        <v>0.76630002909199313</v>
      </c>
      <c r="AG360" s="77">
        <v>0.91439501320791217</v>
      </c>
      <c r="AH360" s="77">
        <v>0.65050480702632374</v>
      </c>
      <c r="AI360" s="77">
        <v>0.61133589087878182</v>
      </c>
      <c r="AJ360" s="77">
        <v>0.53403792571753184</v>
      </c>
      <c r="AK360" s="77">
        <v>0.44133802500003105</v>
      </c>
      <c r="AL360" s="77">
        <v>0.19999999999999996</v>
      </c>
      <c r="AM360" s="76">
        <v>0.77262453743828929</v>
      </c>
      <c r="AN360" s="77">
        <v>0.72541190370433917</v>
      </c>
      <c r="AO360" s="78">
        <v>0.39179198357252093</v>
      </c>
      <c r="AP360" s="79">
        <v>0.61662342863041086</v>
      </c>
      <c r="AQ360" s="70">
        <v>1</v>
      </c>
      <c r="AR360" s="71">
        <v>0</v>
      </c>
      <c r="AS360" s="71">
        <v>0</v>
      </c>
      <c r="AT360" s="71">
        <v>0</v>
      </c>
      <c r="AU360" s="71">
        <v>1</v>
      </c>
      <c r="AV360" s="71" t="s">
        <v>3700</v>
      </c>
      <c r="AW360" s="72" t="s">
        <v>3422</v>
      </c>
    </row>
    <row r="361" spans="1:49">
      <c r="A361" s="23" t="s">
        <v>4109</v>
      </c>
      <c r="B361" s="23" t="s">
        <v>3725</v>
      </c>
      <c r="C361" s="23" t="s">
        <v>847</v>
      </c>
      <c r="D361" s="24" t="s">
        <v>2966</v>
      </c>
      <c r="E361" s="24" t="s">
        <v>3246</v>
      </c>
      <c r="F361" s="24" t="s">
        <v>3258</v>
      </c>
      <c r="G361" s="24" t="s">
        <v>3261</v>
      </c>
      <c r="H361" s="76">
        <v>0.77304480482204219</v>
      </c>
      <c r="I361" s="77">
        <v>0.28905098576120836</v>
      </c>
      <c r="J361" s="77">
        <v>0.38904542855230806</v>
      </c>
      <c r="K361" s="77">
        <v>0.60809304211924364</v>
      </c>
      <c r="L361" s="77">
        <v>0.59542342896074896</v>
      </c>
      <c r="M361" s="77">
        <v>0.61644000678092425</v>
      </c>
      <c r="N361" s="77">
        <v>0.26150132272616006</v>
      </c>
      <c r="O361" s="77" t="s">
        <v>3395</v>
      </c>
      <c r="P361" s="77">
        <v>0.20396233247306</v>
      </c>
      <c r="Q361" s="77">
        <v>0.55985919229695247</v>
      </c>
      <c r="R361" s="77">
        <v>0.96977782643549049</v>
      </c>
      <c r="S361" s="77">
        <v>0.87058823529411833</v>
      </c>
      <c r="T361" s="77">
        <v>0.958201791121706</v>
      </c>
      <c r="U361" s="77">
        <v>0.63685685520204183</v>
      </c>
      <c r="V361" s="77">
        <v>0.62027821724109888</v>
      </c>
      <c r="W361" s="77">
        <v>0.74772208444969823</v>
      </c>
      <c r="X361" s="77">
        <v>0.41112309020690307</v>
      </c>
      <c r="Y361" s="77">
        <v>0.38807585143506368</v>
      </c>
      <c r="Z361" s="77">
        <v>0.67999999999999994</v>
      </c>
      <c r="AA361" s="77">
        <v>0.47666101240607717</v>
      </c>
      <c r="AB361" s="77">
        <v>0.40601503759398494</v>
      </c>
      <c r="AC361" s="77">
        <v>0.19999999999999996</v>
      </c>
      <c r="AD361" s="76">
        <v>0.48371373971185294</v>
      </c>
      <c r="AE361" s="77">
        <v>0.45708402661202741</v>
      </c>
      <c r="AF361" s="77">
        <v>0.76481850936622142</v>
      </c>
      <c r="AG361" s="77">
        <v>0.91439501320791217</v>
      </c>
      <c r="AH361" s="77">
        <v>0.62856753622157036</v>
      </c>
      <c r="AI361" s="77">
        <v>0.57942258732830065</v>
      </c>
      <c r="AJ361" s="77">
        <v>0.53403792571753184</v>
      </c>
      <c r="AK361" s="77">
        <v>0.44133802500003105</v>
      </c>
      <c r="AL361" s="77">
        <v>0.19999999999999996</v>
      </c>
      <c r="AM361" s="76">
        <v>0.56853875856336733</v>
      </c>
      <c r="AN361" s="77">
        <v>0.70746171225259447</v>
      </c>
      <c r="AO361" s="78">
        <v>0.39179198357252093</v>
      </c>
      <c r="AP361" s="79">
        <v>0.54803531436017594</v>
      </c>
      <c r="AQ361" s="70">
        <v>1</v>
      </c>
      <c r="AR361" s="71">
        <v>0</v>
      </c>
      <c r="AS361" s="71">
        <v>0</v>
      </c>
      <c r="AT361" s="71">
        <v>0</v>
      </c>
      <c r="AU361" s="71">
        <v>0</v>
      </c>
      <c r="AV361" s="71" t="s">
        <v>3395</v>
      </c>
      <c r="AW361" s="72" t="s">
        <v>3422</v>
      </c>
    </row>
    <row r="362" spans="1:49">
      <c r="A362" s="23" t="s">
        <v>4110</v>
      </c>
      <c r="B362" s="23" t="s">
        <v>3725</v>
      </c>
      <c r="C362" s="23" t="s">
        <v>849</v>
      </c>
      <c r="D362" s="24" t="s">
        <v>2966</v>
      </c>
      <c r="E362" s="24" t="s">
        <v>3246</v>
      </c>
      <c r="F362" s="24" t="s">
        <v>3268</v>
      </c>
      <c r="G362" s="24" t="s">
        <v>3269</v>
      </c>
      <c r="H362" s="76">
        <v>0.80299924103273712</v>
      </c>
      <c r="I362" s="77">
        <v>0.46156149254343726</v>
      </c>
      <c r="J362" s="77">
        <v>1</v>
      </c>
      <c r="K362" s="77">
        <v>0.66759984008732021</v>
      </c>
      <c r="L362" s="77">
        <v>0.57490822358917992</v>
      </c>
      <c r="M362" s="77">
        <v>1</v>
      </c>
      <c r="N362" s="77">
        <v>1</v>
      </c>
      <c r="O362" s="77" t="s">
        <v>3395</v>
      </c>
      <c r="P362" s="77">
        <v>0.5</v>
      </c>
      <c r="Q362" s="77">
        <v>0.55087825457100092</v>
      </c>
      <c r="R362" s="77">
        <v>0.41868880887094073</v>
      </c>
      <c r="S362" s="77">
        <v>0.82352941176470584</v>
      </c>
      <c r="T362" s="77">
        <v>0.99096385542168675</v>
      </c>
      <c r="U362" s="77">
        <v>0.62370314212485456</v>
      </c>
      <c r="V362" s="77">
        <v>0.67818452669935902</v>
      </c>
      <c r="W362" s="77">
        <v>0.97537118762025565</v>
      </c>
      <c r="X362" s="77">
        <v>0.55234892081325548</v>
      </c>
      <c r="Y362" s="77">
        <v>0.37624097167744203</v>
      </c>
      <c r="Z362" s="77">
        <v>0.79428571428571426</v>
      </c>
      <c r="AA362" s="77">
        <v>0.47666101240607717</v>
      </c>
      <c r="AB362" s="77">
        <v>0.40601503759398494</v>
      </c>
      <c r="AC362" s="77">
        <v>0.19999999999999996</v>
      </c>
      <c r="AD362" s="76">
        <v>0.75485357785872476</v>
      </c>
      <c r="AE362" s="77">
        <v>0.74850161273530003</v>
      </c>
      <c r="AF362" s="77">
        <v>0.48478353172097083</v>
      </c>
      <c r="AG362" s="77">
        <v>0.90724663359319635</v>
      </c>
      <c r="AH362" s="77">
        <v>0.65094383441210679</v>
      </c>
      <c r="AI362" s="77">
        <v>0.76386005421675551</v>
      </c>
      <c r="AJ362" s="77">
        <v>0.58526334298157812</v>
      </c>
      <c r="AK362" s="77">
        <v>0.44133802500003105</v>
      </c>
      <c r="AL362" s="77">
        <v>0.19999999999999996</v>
      </c>
      <c r="AM362" s="76">
        <v>0.66271290743833189</v>
      </c>
      <c r="AN362" s="77">
        <v>0.77401684074068611</v>
      </c>
      <c r="AO362" s="78">
        <v>0.40886712266053632</v>
      </c>
      <c r="AP362" s="79">
        <v>0.60466757541618277</v>
      </c>
      <c r="AQ362" s="70">
        <v>1</v>
      </c>
      <c r="AR362" s="71">
        <v>0</v>
      </c>
      <c r="AS362" s="71">
        <v>0</v>
      </c>
      <c r="AT362" s="71">
        <v>0</v>
      </c>
      <c r="AU362" s="71">
        <v>1</v>
      </c>
      <c r="AV362" s="71" t="s">
        <v>3701</v>
      </c>
      <c r="AW362" s="72" t="s">
        <v>3422</v>
      </c>
    </row>
    <row r="363" spans="1:49">
      <c r="A363" s="23" t="s">
        <v>4111</v>
      </c>
      <c r="B363" s="23" t="s">
        <v>3725</v>
      </c>
      <c r="C363" s="23" t="s">
        <v>851</v>
      </c>
      <c r="D363" s="24" t="s">
        <v>2966</v>
      </c>
      <c r="E363" s="24" t="s">
        <v>3246</v>
      </c>
      <c r="F363" s="24" t="s">
        <v>3268</v>
      </c>
      <c r="G363" s="24" t="s">
        <v>3271</v>
      </c>
      <c r="H363" s="76">
        <v>0.80299924103273712</v>
      </c>
      <c r="I363" s="77">
        <v>0.50527091883782382</v>
      </c>
      <c r="J363" s="77">
        <v>1</v>
      </c>
      <c r="K363" s="77">
        <v>0.67643365223755547</v>
      </c>
      <c r="L363" s="77">
        <v>0.56125287470331542</v>
      </c>
      <c r="M363" s="77">
        <v>1</v>
      </c>
      <c r="N363" s="77">
        <v>0.84203639218145732</v>
      </c>
      <c r="O363" s="77" t="s">
        <v>3395</v>
      </c>
      <c r="P363" s="77">
        <v>0.5</v>
      </c>
      <c r="Q363" s="77">
        <v>0.54313300257087338</v>
      </c>
      <c r="R363" s="77">
        <v>0.86240660658529644</v>
      </c>
      <c r="S363" s="77">
        <v>0.82352941176470584</v>
      </c>
      <c r="T363" s="77">
        <v>0.99096385542168675</v>
      </c>
      <c r="U363" s="77">
        <v>0.57097332863634032</v>
      </c>
      <c r="V363" s="77">
        <v>0.67818452669935902</v>
      </c>
      <c r="W363" s="77">
        <v>0.98058903939173547</v>
      </c>
      <c r="X363" s="77">
        <v>0.69166552178217067</v>
      </c>
      <c r="Y363" s="77">
        <v>0.37624097167744203</v>
      </c>
      <c r="Z363" s="77">
        <v>0.79428571428571426</v>
      </c>
      <c r="AA363" s="77">
        <v>0.47666101240607717</v>
      </c>
      <c r="AB363" s="77">
        <v>0.40601503759398494</v>
      </c>
      <c r="AC363" s="77">
        <v>0.19999999999999996</v>
      </c>
      <c r="AD363" s="76">
        <v>0.76942338662352039</v>
      </c>
      <c r="AE363" s="77">
        <v>0.71594458382446569</v>
      </c>
      <c r="AF363" s="77">
        <v>0.70276980457808491</v>
      </c>
      <c r="AG363" s="77">
        <v>0.90724663359319635</v>
      </c>
      <c r="AH363" s="77">
        <v>0.62457892766784973</v>
      </c>
      <c r="AI363" s="77">
        <v>0.83612728058695307</v>
      </c>
      <c r="AJ363" s="77">
        <v>0.58526334298157812</v>
      </c>
      <c r="AK363" s="77">
        <v>0.44133802500003105</v>
      </c>
      <c r="AL363" s="77">
        <v>0.19999999999999996</v>
      </c>
      <c r="AM363" s="76">
        <v>0.72937925834202366</v>
      </c>
      <c r="AN363" s="77">
        <v>0.78931761394933309</v>
      </c>
      <c r="AO363" s="78">
        <v>0.40886712266053632</v>
      </c>
      <c r="AP363" s="79">
        <v>0.6299814026547208</v>
      </c>
      <c r="AQ363" s="70">
        <v>1</v>
      </c>
      <c r="AR363" s="71">
        <v>0</v>
      </c>
      <c r="AS363" s="71">
        <v>0</v>
      </c>
      <c r="AT363" s="71">
        <v>0</v>
      </c>
      <c r="AU363" s="71">
        <v>0</v>
      </c>
      <c r="AV363" s="71" t="s">
        <v>3395</v>
      </c>
      <c r="AW363" s="72" t="s">
        <v>3422</v>
      </c>
    </row>
    <row r="364" spans="1:49">
      <c r="A364" s="23" t="s">
        <v>4112</v>
      </c>
      <c r="B364" s="23" t="s">
        <v>3725</v>
      </c>
      <c r="C364" s="23" t="s">
        <v>853</v>
      </c>
      <c r="D364" s="24" t="s">
        <v>2966</v>
      </c>
      <c r="E364" s="24" t="s">
        <v>3275</v>
      </c>
      <c r="F364" s="24" t="s">
        <v>3276</v>
      </c>
      <c r="G364" s="24" t="s">
        <v>3285</v>
      </c>
      <c r="H364" s="76">
        <v>0.76457044071228841</v>
      </c>
      <c r="I364" s="77">
        <v>0.49277144788898752</v>
      </c>
      <c r="J364" s="77">
        <v>0.91885644167755531</v>
      </c>
      <c r="K364" s="77">
        <v>0.65069902881914277</v>
      </c>
      <c r="L364" s="77">
        <v>0.46511132205761002</v>
      </c>
      <c r="M364" s="77">
        <v>1</v>
      </c>
      <c r="N364" s="77">
        <v>0.96356630179259417</v>
      </c>
      <c r="O364" s="77" t="s">
        <v>3395</v>
      </c>
      <c r="P364" s="77">
        <v>0.48238126027088662</v>
      </c>
      <c r="Q364" s="77">
        <v>0.70976724054670259</v>
      </c>
      <c r="R364" s="77">
        <v>0.27481942150994904</v>
      </c>
      <c r="S364" s="77">
        <v>0.60000000000000098</v>
      </c>
      <c r="T364" s="77">
        <v>0.93208556149732624</v>
      </c>
      <c r="U364" s="77">
        <v>0.55895782432797381</v>
      </c>
      <c r="V364" s="77">
        <v>0.47212279721293898</v>
      </c>
      <c r="W364" s="77">
        <v>0.93876921731509366</v>
      </c>
      <c r="X364" s="77">
        <v>0.58542154712471972</v>
      </c>
      <c r="Y364" s="77">
        <v>0.38841399085671002</v>
      </c>
      <c r="Z364" s="77">
        <v>0.5257142857142858</v>
      </c>
      <c r="AA364" s="77">
        <v>0.495842684972507</v>
      </c>
      <c r="AB364" s="77">
        <v>0.40601503759398494</v>
      </c>
      <c r="AC364" s="77">
        <v>0.19999999999999996</v>
      </c>
      <c r="AD364" s="76">
        <v>0.72539944342627705</v>
      </c>
      <c r="AE364" s="77">
        <v>0.71235158258804676</v>
      </c>
      <c r="AF364" s="77">
        <v>0.49229333102832584</v>
      </c>
      <c r="AG364" s="77">
        <v>0.76604278074866361</v>
      </c>
      <c r="AH364" s="77">
        <v>0.51554031077045637</v>
      </c>
      <c r="AI364" s="77">
        <v>0.76209538221990669</v>
      </c>
      <c r="AJ364" s="77">
        <v>0.45706413828549791</v>
      </c>
      <c r="AK364" s="77">
        <v>0.45092886128324594</v>
      </c>
      <c r="AL364" s="77">
        <v>0.19999999999999996</v>
      </c>
      <c r="AM364" s="76">
        <v>0.64334811901421662</v>
      </c>
      <c r="AN364" s="77">
        <v>0.68122615791300889</v>
      </c>
      <c r="AO364" s="78">
        <v>0.36933099985624795</v>
      </c>
      <c r="AP364" s="79">
        <v>0.55480993442600868</v>
      </c>
      <c r="AQ364" s="70">
        <v>1</v>
      </c>
      <c r="AR364" s="71">
        <v>3</v>
      </c>
      <c r="AS364" s="71">
        <v>0</v>
      </c>
      <c r="AT364" s="71">
        <v>0</v>
      </c>
      <c r="AU364" s="71">
        <v>1</v>
      </c>
      <c r="AV364" s="71" t="s">
        <v>3703</v>
      </c>
      <c r="AW364" s="72" t="s">
        <v>3422</v>
      </c>
    </row>
    <row r="365" spans="1:49">
      <c r="A365" s="23" t="s">
        <v>4113</v>
      </c>
      <c r="B365" s="23" t="s">
        <v>3725</v>
      </c>
      <c r="C365" s="23" t="s">
        <v>855</v>
      </c>
      <c r="D365" s="24" t="s">
        <v>2966</v>
      </c>
      <c r="E365" s="24" t="s">
        <v>3275</v>
      </c>
      <c r="F365" s="24" t="s">
        <v>3276</v>
      </c>
      <c r="G365" s="24" t="s">
        <v>3287</v>
      </c>
      <c r="H365" s="76">
        <v>0.76457044071228841</v>
      </c>
      <c r="I365" s="77">
        <v>0.50527091883782382</v>
      </c>
      <c r="J365" s="77">
        <v>0.99639197160910575</v>
      </c>
      <c r="K365" s="77">
        <v>0.67271348838297351</v>
      </c>
      <c r="L365" s="77">
        <v>0.46641554168575627</v>
      </c>
      <c r="M365" s="77">
        <v>1</v>
      </c>
      <c r="N365" s="77">
        <v>0.976837276650247</v>
      </c>
      <c r="O365" s="77" t="s">
        <v>3395</v>
      </c>
      <c r="P365" s="77">
        <v>0.6066295475081529</v>
      </c>
      <c r="Q365" s="77">
        <v>0.74505595337335184</v>
      </c>
      <c r="R365" s="77">
        <v>0.12387217871274198</v>
      </c>
      <c r="S365" s="77">
        <v>0.60000000000000098</v>
      </c>
      <c r="T365" s="77">
        <v>0.93208556149732624</v>
      </c>
      <c r="U365" s="77">
        <v>0.53971707604878383</v>
      </c>
      <c r="V365" s="77">
        <v>0.47212279721293898</v>
      </c>
      <c r="W365" s="77">
        <v>0.92041397849694695</v>
      </c>
      <c r="X365" s="77">
        <v>0.6026781085867905</v>
      </c>
      <c r="Y365" s="77">
        <v>0.38841399085671002</v>
      </c>
      <c r="Z365" s="77">
        <v>0.5257142857142858</v>
      </c>
      <c r="AA365" s="77">
        <v>0.53162160597682928</v>
      </c>
      <c r="AB365" s="77">
        <v>0.40601503759398494</v>
      </c>
      <c r="AC365" s="77">
        <v>0.19999999999999996</v>
      </c>
      <c r="AD365" s="76">
        <v>0.75541111038640596</v>
      </c>
      <c r="AE365" s="77">
        <v>0.74451917084542596</v>
      </c>
      <c r="AF365" s="77">
        <v>0.43446406604304688</v>
      </c>
      <c r="AG365" s="77">
        <v>0.76604278074866361</v>
      </c>
      <c r="AH365" s="77">
        <v>0.50591993663086143</v>
      </c>
      <c r="AI365" s="77">
        <v>0.76154604354186872</v>
      </c>
      <c r="AJ365" s="77">
        <v>0.45706413828549791</v>
      </c>
      <c r="AK365" s="77">
        <v>0.46881832178540711</v>
      </c>
      <c r="AL365" s="77">
        <v>0.19999999999999996</v>
      </c>
      <c r="AM365" s="76">
        <v>0.64479811575829293</v>
      </c>
      <c r="AN365" s="77">
        <v>0.67783625364046463</v>
      </c>
      <c r="AO365" s="78">
        <v>0.37529415335696831</v>
      </c>
      <c r="AP365" s="79">
        <v>0.55668934172933704</v>
      </c>
      <c r="AQ365" s="70">
        <v>1</v>
      </c>
      <c r="AR365" s="71">
        <v>1</v>
      </c>
      <c r="AS365" s="71">
        <v>0</v>
      </c>
      <c r="AT365" s="71">
        <v>0</v>
      </c>
      <c r="AU365" s="71">
        <v>1</v>
      </c>
      <c r="AV365" s="71" t="s">
        <v>3703</v>
      </c>
      <c r="AW365" s="72" t="s">
        <v>3422</v>
      </c>
    </row>
    <row r="366" spans="1:49">
      <c r="A366" s="23" t="s">
        <v>4114</v>
      </c>
      <c r="B366" s="23" t="s">
        <v>3725</v>
      </c>
      <c r="C366" s="23" t="s">
        <v>857</v>
      </c>
      <c r="D366" s="24" t="s">
        <v>2966</v>
      </c>
      <c r="E366" s="24" t="s">
        <v>3275</v>
      </c>
      <c r="F366" s="24" t="s">
        <v>3276</v>
      </c>
      <c r="G366" s="24" t="s">
        <v>3289</v>
      </c>
      <c r="H366" s="76">
        <v>0.76457044071228841</v>
      </c>
      <c r="I366" s="77">
        <v>0.50525155698161106</v>
      </c>
      <c r="J366" s="77">
        <v>0.96115661545769537</v>
      </c>
      <c r="K366" s="77">
        <v>0.67355549277364135</v>
      </c>
      <c r="L366" s="77">
        <v>0.46813304649476978</v>
      </c>
      <c r="M366" s="77">
        <v>1</v>
      </c>
      <c r="N366" s="77">
        <v>0.95858023140514059</v>
      </c>
      <c r="O366" s="77" t="s">
        <v>3395</v>
      </c>
      <c r="P366" s="77">
        <v>0.5</v>
      </c>
      <c r="Q366" s="77">
        <v>0.77359747769625753</v>
      </c>
      <c r="R366" s="77">
        <v>0.10626833788740676</v>
      </c>
      <c r="S366" s="77">
        <v>0.60000000000000098</v>
      </c>
      <c r="T366" s="77">
        <v>0.93208556149732624</v>
      </c>
      <c r="U366" s="77">
        <v>0.58341635359506672</v>
      </c>
      <c r="V366" s="77">
        <v>0.47212279721293898</v>
      </c>
      <c r="W366" s="77">
        <v>0.76351563760652008</v>
      </c>
      <c r="X366" s="77">
        <v>0.5716502688502374</v>
      </c>
      <c r="Y366" s="77">
        <v>0.38841399085671002</v>
      </c>
      <c r="Z366" s="77">
        <v>0.5257142857142858</v>
      </c>
      <c r="AA366" s="77">
        <v>0.495842684972507</v>
      </c>
      <c r="AB366" s="77">
        <v>0.40601503759398494</v>
      </c>
      <c r="AC366" s="77">
        <v>0.19999999999999996</v>
      </c>
      <c r="AD366" s="76">
        <v>0.74365953771719828</v>
      </c>
      <c r="AE366" s="77">
        <v>0.72005375413471029</v>
      </c>
      <c r="AF366" s="77">
        <v>0.43993290779183214</v>
      </c>
      <c r="AG366" s="77">
        <v>0.76604278074866361</v>
      </c>
      <c r="AH366" s="77">
        <v>0.52776957540400282</v>
      </c>
      <c r="AI366" s="77">
        <v>0.66758295322837879</v>
      </c>
      <c r="AJ366" s="77">
        <v>0.45706413828549791</v>
      </c>
      <c r="AK366" s="77">
        <v>0.45092886128324594</v>
      </c>
      <c r="AL366" s="77">
        <v>0.19999999999999996</v>
      </c>
      <c r="AM366" s="76">
        <v>0.63454873321458027</v>
      </c>
      <c r="AN366" s="77">
        <v>0.65379843646034841</v>
      </c>
      <c r="AO366" s="78">
        <v>0.36933099985624795</v>
      </c>
      <c r="AP366" s="79">
        <v>0.54383375433834802</v>
      </c>
      <c r="AQ366" s="70">
        <v>1</v>
      </c>
      <c r="AR366" s="71">
        <v>1</v>
      </c>
      <c r="AS366" s="71">
        <v>0</v>
      </c>
      <c r="AT366" s="71">
        <v>0</v>
      </c>
      <c r="AU366" s="71">
        <v>1</v>
      </c>
      <c r="AV366" s="71" t="s">
        <v>3704</v>
      </c>
      <c r="AW366" s="72" t="s">
        <v>3422</v>
      </c>
    </row>
    <row r="367" spans="1:49">
      <c r="A367" s="23" t="s">
        <v>4115</v>
      </c>
      <c r="B367" s="23" t="s">
        <v>3725</v>
      </c>
      <c r="C367" s="23" t="s">
        <v>859</v>
      </c>
      <c r="D367" s="24" t="s">
        <v>2966</v>
      </c>
      <c r="E367" s="24" t="s">
        <v>3275</v>
      </c>
      <c r="F367" s="24" t="s">
        <v>3276</v>
      </c>
      <c r="G367" s="24" t="s">
        <v>3291</v>
      </c>
      <c r="H367" s="76">
        <v>0.76457044071228841</v>
      </c>
      <c r="I367" s="77">
        <v>0.4269272956147262</v>
      </c>
      <c r="J367" s="77">
        <v>0.83371139348417556</v>
      </c>
      <c r="K367" s="77">
        <v>0.68182506832754641</v>
      </c>
      <c r="L367" s="77">
        <v>0.46959987012850313</v>
      </c>
      <c r="M367" s="77">
        <v>1</v>
      </c>
      <c r="N367" s="77">
        <v>0.64057046039531951</v>
      </c>
      <c r="O367" s="77" t="s">
        <v>3395</v>
      </c>
      <c r="P367" s="77">
        <v>0.45069620361634399</v>
      </c>
      <c r="Q367" s="77">
        <v>0.68823772169380948</v>
      </c>
      <c r="R367" s="77">
        <v>0.88101078065330607</v>
      </c>
      <c r="S367" s="77">
        <v>0.60000000000000098</v>
      </c>
      <c r="T367" s="77">
        <v>0.93208556149732624</v>
      </c>
      <c r="U367" s="77">
        <v>0.59772128866242313</v>
      </c>
      <c r="V367" s="77">
        <v>0.47212279721293898</v>
      </c>
      <c r="W367" s="77">
        <v>0.93999745247723143</v>
      </c>
      <c r="X367" s="77">
        <v>0.48196057272577442</v>
      </c>
      <c r="Y367" s="77">
        <v>0.38841399085671002</v>
      </c>
      <c r="Z367" s="77">
        <v>0.5257142857142858</v>
      </c>
      <c r="AA367" s="77">
        <v>0.495842684972507</v>
      </c>
      <c r="AB367" s="77">
        <v>0.40601503759398494</v>
      </c>
      <c r="AC367" s="77">
        <v>0.19999999999999996</v>
      </c>
      <c r="AD367" s="76">
        <v>0.67506970993706339</v>
      </c>
      <c r="AE367" s="77">
        <v>0.64853832049354254</v>
      </c>
      <c r="AF367" s="77">
        <v>0.78462425117355772</v>
      </c>
      <c r="AG367" s="77">
        <v>0.76604278074866361</v>
      </c>
      <c r="AH367" s="77">
        <v>0.53492204293768109</v>
      </c>
      <c r="AI367" s="77">
        <v>0.71097901260150298</v>
      </c>
      <c r="AJ367" s="77">
        <v>0.45706413828549791</v>
      </c>
      <c r="AK367" s="77">
        <v>0.45092886128324594</v>
      </c>
      <c r="AL367" s="77">
        <v>0.19999999999999996</v>
      </c>
      <c r="AM367" s="76">
        <v>0.70274409386805459</v>
      </c>
      <c r="AN367" s="77">
        <v>0.67064794542928252</v>
      </c>
      <c r="AO367" s="78">
        <v>0.36933099985624795</v>
      </c>
      <c r="AP367" s="79">
        <v>0.56962626923611159</v>
      </c>
      <c r="AQ367" s="70">
        <v>1</v>
      </c>
      <c r="AR367" s="71">
        <v>0</v>
      </c>
      <c r="AS367" s="71">
        <v>0</v>
      </c>
      <c r="AT367" s="71">
        <v>0</v>
      </c>
      <c r="AU367" s="71">
        <v>1</v>
      </c>
      <c r="AV367" s="71" t="s">
        <v>3704</v>
      </c>
      <c r="AW367" s="72" t="s">
        <v>3422</v>
      </c>
    </row>
    <row r="368" spans="1:49">
      <c r="A368" s="23" t="s">
        <v>4116</v>
      </c>
      <c r="B368" s="23" t="s">
        <v>3725</v>
      </c>
      <c r="C368" s="23" t="s">
        <v>861</v>
      </c>
      <c r="D368" s="24" t="s">
        <v>2966</v>
      </c>
      <c r="E368" s="24" t="s">
        <v>3275</v>
      </c>
      <c r="F368" s="24" t="s">
        <v>3293</v>
      </c>
      <c r="G368" s="24" t="s">
        <v>3294</v>
      </c>
      <c r="H368" s="76">
        <v>0.71706643510443757</v>
      </c>
      <c r="I368" s="77">
        <v>0.45403512256333578</v>
      </c>
      <c r="J368" s="77">
        <v>0.79174775374763895</v>
      </c>
      <c r="K368" s="77">
        <v>0.90305142963672913</v>
      </c>
      <c r="L368" s="77">
        <v>0.44710970360574104</v>
      </c>
      <c r="M368" s="77">
        <v>1</v>
      </c>
      <c r="N368" s="77">
        <v>0.86010945080242163</v>
      </c>
      <c r="O368" s="77" t="s">
        <v>3395</v>
      </c>
      <c r="P368" s="77">
        <v>0.4527665961353885</v>
      </c>
      <c r="Q368" s="77">
        <v>0.5919591807921547</v>
      </c>
      <c r="R368" s="77">
        <v>0.39566090598744375</v>
      </c>
      <c r="S368" s="77">
        <v>0.71764705882353041</v>
      </c>
      <c r="T368" s="77">
        <v>0.95547322981766636</v>
      </c>
      <c r="U368" s="77">
        <v>0.65932019187416646</v>
      </c>
      <c r="V368" s="77">
        <v>0.65453347337050005</v>
      </c>
      <c r="W368" s="77">
        <v>0.76125559091719885</v>
      </c>
      <c r="X368" s="77">
        <v>0.35905289405568797</v>
      </c>
      <c r="Y368" s="77">
        <v>0.3799605053155517</v>
      </c>
      <c r="Z368" s="77">
        <v>0.78285714285714281</v>
      </c>
      <c r="AA368" s="77">
        <v>0.495842684972507</v>
      </c>
      <c r="AB368" s="77">
        <v>0.40601503759398494</v>
      </c>
      <c r="AC368" s="77">
        <v>0.19999999999999996</v>
      </c>
      <c r="AD368" s="76">
        <v>0.65428310380513743</v>
      </c>
      <c r="AE368" s="77">
        <v>0.73260743603605616</v>
      </c>
      <c r="AF368" s="77">
        <v>0.49381004338979922</v>
      </c>
      <c r="AG368" s="77">
        <v>0.83656014432059833</v>
      </c>
      <c r="AH368" s="77">
        <v>0.6569268326223332</v>
      </c>
      <c r="AI368" s="77">
        <v>0.56015424248644341</v>
      </c>
      <c r="AJ368" s="77">
        <v>0.58140882408634731</v>
      </c>
      <c r="AK368" s="77">
        <v>0.45092886128324594</v>
      </c>
      <c r="AL368" s="77">
        <v>0.19999999999999996</v>
      </c>
      <c r="AM368" s="76">
        <v>0.62690019441033096</v>
      </c>
      <c r="AN368" s="77">
        <v>0.68454707314312502</v>
      </c>
      <c r="AO368" s="78">
        <v>0.41077922845653103</v>
      </c>
      <c r="AP368" s="79">
        <v>0.56739173637194718</v>
      </c>
      <c r="AQ368" s="70">
        <v>1</v>
      </c>
      <c r="AR368" s="71">
        <v>0</v>
      </c>
      <c r="AS368" s="71">
        <v>0</v>
      </c>
      <c r="AT368" s="71">
        <v>0</v>
      </c>
      <c r="AU368" s="71">
        <v>0</v>
      </c>
      <c r="AV368" s="71" t="s">
        <v>3395</v>
      </c>
      <c r="AW368" s="72" t="s">
        <v>3422</v>
      </c>
    </row>
    <row r="369" spans="1:49">
      <c r="A369" s="23" t="s">
        <v>4117</v>
      </c>
      <c r="B369" s="23" t="s">
        <v>3725</v>
      </c>
      <c r="C369" s="23" t="s">
        <v>863</v>
      </c>
      <c r="D369" s="24" t="s">
        <v>2966</v>
      </c>
      <c r="E369" s="24" t="s">
        <v>3275</v>
      </c>
      <c r="F369" s="24" t="s">
        <v>3293</v>
      </c>
      <c r="G369" s="24" t="s">
        <v>3296</v>
      </c>
      <c r="H369" s="76">
        <v>0.71706643510443757</v>
      </c>
      <c r="I369" s="77">
        <v>0.28493441164215877</v>
      </c>
      <c r="J369" s="77">
        <v>0.69180712796999366</v>
      </c>
      <c r="K369" s="77">
        <v>0.83332163381065827</v>
      </c>
      <c r="L369" s="77">
        <v>0.44638476074749867</v>
      </c>
      <c r="M369" s="77">
        <v>0.27933565961764317</v>
      </c>
      <c r="N369" s="77">
        <v>0.65005647425786206</v>
      </c>
      <c r="O369" s="77" t="s">
        <v>3395</v>
      </c>
      <c r="P369" s="77">
        <v>0.30031338172708111</v>
      </c>
      <c r="Q369" s="77">
        <v>0.52010615381702141</v>
      </c>
      <c r="R369" s="77">
        <v>0.16922879699789112</v>
      </c>
      <c r="S369" s="77">
        <v>0.71764705882353041</v>
      </c>
      <c r="T369" s="77">
        <v>0.95547322981766636</v>
      </c>
      <c r="U369" s="77">
        <v>0.68498828212374085</v>
      </c>
      <c r="V369" s="77">
        <v>0.65453347337050005</v>
      </c>
      <c r="W369" s="77">
        <v>0.30880244583949418</v>
      </c>
      <c r="X369" s="77">
        <v>0.55306426947125142</v>
      </c>
      <c r="Y369" s="77">
        <v>0.3799605053155517</v>
      </c>
      <c r="Z369" s="77">
        <v>0.78285714285714281</v>
      </c>
      <c r="AA369" s="77">
        <v>0.495842684972507</v>
      </c>
      <c r="AB369" s="77">
        <v>0.40601503759398494</v>
      </c>
      <c r="AC369" s="77">
        <v>0.19999999999999996</v>
      </c>
      <c r="AD369" s="76">
        <v>0.56460265823886335</v>
      </c>
      <c r="AE369" s="77">
        <v>0.50188238203214863</v>
      </c>
      <c r="AF369" s="77">
        <v>0.34466747540745624</v>
      </c>
      <c r="AG369" s="77">
        <v>0.83656014432059833</v>
      </c>
      <c r="AH369" s="77">
        <v>0.66976087774712045</v>
      </c>
      <c r="AI369" s="77">
        <v>0.43093335765537277</v>
      </c>
      <c r="AJ369" s="77">
        <v>0.58140882408634731</v>
      </c>
      <c r="AK369" s="77">
        <v>0.45092886128324594</v>
      </c>
      <c r="AL369" s="77">
        <v>0.19999999999999996</v>
      </c>
      <c r="AM369" s="76">
        <v>0.47038417189282278</v>
      </c>
      <c r="AN369" s="77">
        <v>0.64575145990769711</v>
      </c>
      <c r="AO369" s="78">
        <v>0.41077922845653103</v>
      </c>
      <c r="AP369" s="79">
        <v>0.50433552677005045</v>
      </c>
      <c r="AQ369" s="70">
        <v>1</v>
      </c>
      <c r="AR369" s="71">
        <v>0</v>
      </c>
      <c r="AS369" s="71">
        <v>0</v>
      </c>
      <c r="AT369" s="71">
        <v>0</v>
      </c>
      <c r="AU369" s="71">
        <v>1</v>
      </c>
      <c r="AV369" s="71" t="s">
        <v>3703</v>
      </c>
      <c r="AW369" s="72" t="s">
        <v>3422</v>
      </c>
    </row>
    <row r="370" spans="1:49">
      <c r="A370" s="23" t="s">
        <v>4118</v>
      </c>
      <c r="B370" s="23" t="s">
        <v>3725</v>
      </c>
      <c r="C370" s="23" t="s">
        <v>865</v>
      </c>
      <c r="D370" s="24" t="s">
        <v>2966</v>
      </c>
      <c r="E370" s="24" t="s">
        <v>3275</v>
      </c>
      <c r="F370" s="24" t="s">
        <v>3293</v>
      </c>
      <c r="G370" s="24" t="s">
        <v>3298</v>
      </c>
      <c r="H370" s="76">
        <v>0.71706643510443757</v>
      </c>
      <c r="I370" s="77">
        <v>0.45384158539005615</v>
      </c>
      <c r="J370" s="77">
        <v>0.83981857911871427</v>
      </c>
      <c r="K370" s="77">
        <v>0.92643185878128043</v>
      </c>
      <c r="L370" s="77">
        <v>0.44868831749331556</v>
      </c>
      <c r="M370" s="77">
        <v>1</v>
      </c>
      <c r="N370" s="77">
        <v>0.84601327754790567</v>
      </c>
      <c r="O370" s="77" t="s">
        <v>3395</v>
      </c>
      <c r="P370" s="77">
        <v>0.56536037355622071</v>
      </c>
      <c r="Q370" s="77">
        <v>0.54218257830209537</v>
      </c>
      <c r="R370" s="77">
        <v>0.34138420830486049</v>
      </c>
      <c r="S370" s="77">
        <v>0.71764705882353041</v>
      </c>
      <c r="T370" s="77">
        <v>0.95547322981766636</v>
      </c>
      <c r="U370" s="77">
        <v>0.66589989139434458</v>
      </c>
      <c r="V370" s="77">
        <v>0.65453347337050005</v>
      </c>
      <c r="W370" s="77">
        <v>0.72500681628905128</v>
      </c>
      <c r="X370" s="77">
        <v>0.23128313101378761</v>
      </c>
      <c r="Y370" s="77">
        <v>0.3799605053155517</v>
      </c>
      <c r="Z370" s="77">
        <v>0.78285714285714281</v>
      </c>
      <c r="AA370" s="77">
        <v>0.53162160597682928</v>
      </c>
      <c r="AB370" s="77">
        <v>0.40601503759398494</v>
      </c>
      <c r="AC370" s="77">
        <v>0.19999999999999996</v>
      </c>
      <c r="AD370" s="76">
        <v>0.67024219987106937</v>
      </c>
      <c r="AE370" s="77">
        <v>0.75729876547574437</v>
      </c>
      <c r="AF370" s="77">
        <v>0.44178339330347793</v>
      </c>
      <c r="AG370" s="77">
        <v>0.83656014432059833</v>
      </c>
      <c r="AH370" s="77">
        <v>0.66021668238242226</v>
      </c>
      <c r="AI370" s="77">
        <v>0.47814497365141945</v>
      </c>
      <c r="AJ370" s="77">
        <v>0.58140882408634731</v>
      </c>
      <c r="AK370" s="77">
        <v>0.46881832178540711</v>
      </c>
      <c r="AL370" s="77">
        <v>0.19999999999999996</v>
      </c>
      <c r="AM370" s="76">
        <v>0.62310811955009715</v>
      </c>
      <c r="AN370" s="77">
        <v>0.65830726678481333</v>
      </c>
      <c r="AO370" s="78">
        <v>0.4167423819572515</v>
      </c>
      <c r="AP370" s="79">
        <v>0.56052220107139927</v>
      </c>
      <c r="AQ370" s="70">
        <v>1</v>
      </c>
      <c r="AR370" s="71">
        <v>0</v>
      </c>
      <c r="AS370" s="71">
        <v>0</v>
      </c>
      <c r="AT370" s="71">
        <v>0</v>
      </c>
      <c r="AU370" s="71">
        <v>1</v>
      </c>
      <c r="AV370" s="71" t="s">
        <v>3675</v>
      </c>
      <c r="AW370" s="72" t="s">
        <v>3422</v>
      </c>
    </row>
    <row r="371" spans="1:49">
      <c r="A371" s="23" t="s">
        <v>4119</v>
      </c>
      <c r="B371" s="23" t="s">
        <v>3725</v>
      </c>
      <c r="C371" s="23" t="s">
        <v>868</v>
      </c>
      <c r="D371" s="24" t="s">
        <v>2966</v>
      </c>
      <c r="E371" s="24" t="s">
        <v>3302</v>
      </c>
      <c r="F371" s="24" t="s">
        <v>3319</v>
      </c>
      <c r="G371" s="24" t="s">
        <v>3320</v>
      </c>
      <c r="H371" s="76">
        <v>0.76688168417351243</v>
      </c>
      <c r="I371" s="77">
        <v>0.14186592350758348</v>
      </c>
      <c r="J371" s="77">
        <v>0.45692513723371908</v>
      </c>
      <c r="K371" s="77">
        <v>0.72198801358854703</v>
      </c>
      <c r="L371" s="77">
        <v>0.55522891352726478</v>
      </c>
      <c r="M371" s="77">
        <v>1</v>
      </c>
      <c r="N371" s="77">
        <v>7.7400654378493416E-2</v>
      </c>
      <c r="O371" s="77" t="s">
        <v>3395</v>
      </c>
      <c r="P371" s="77">
        <v>0.26586483971975067</v>
      </c>
      <c r="Q371" s="77">
        <v>0.69161503359475196</v>
      </c>
      <c r="R371" s="77">
        <v>0.35381530980060449</v>
      </c>
      <c r="S371" s="77">
        <v>0.58823529411764708</v>
      </c>
      <c r="T371" s="77">
        <v>0.68802267895109837</v>
      </c>
      <c r="U371" s="77">
        <v>0.6477335257586464</v>
      </c>
      <c r="V371" s="77">
        <v>0.64949970767453802</v>
      </c>
      <c r="W371" s="77">
        <v>0.89041793339625075</v>
      </c>
      <c r="X371" s="77">
        <v>0.70023827316532494</v>
      </c>
      <c r="Y371" s="77">
        <v>0.33795365375495068</v>
      </c>
      <c r="Z371" s="77">
        <v>0.68571428571428572</v>
      </c>
      <c r="AA371" s="77">
        <v>0.50571499441905021</v>
      </c>
      <c r="AB371" s="77">
        <v>0.40601503759398494</v>
      </c>
      <c r="AC371" s="77">
        <v>0.19999999999999996</v>
      </c>
      <c r="AD371" s="76">
        <v>0.45522424830493829</v>
      </c>
      <c r="AE371" s="77">
        <v>0.52409648424281119</v>
      </c>
      <c r="AF371" s="77">
        <v>0.52271517169767823</v>
      </c>
      <c r="AG371" s="77">
        <v>0.63812898653437267</v>
      </c>
      <c r="AH371" s="77">
        <v>0.64861661671659221</v>
      </c>
      <c r="AI371" s="77">
        <v>0.79532810328078785</v>
      </c>
      <c r="AJ371" s="77">
        <v>0.51183396973461814</v>
      </c>
      <c r="AK371" s="77">
        <v>0.45586501600651758</v>
      </c>
      <c r="AL371" s="77">
        <v>0.19999999999999996</v>
      </c>
      <c r="AM371" s="76">
        <v>0.50067863474847585</v>
      </c>
      <c r="AN371" s="77">
        <v>0.69402456884391761</v>
      </c>
      <c r="AO371" s="78">
        <v>0.38923299524704524</v>
      </c>
      <c r="AP371" s="79">
        <v>0.52064522880715081</v>
      </c>
      <c r="AQ371" s="70">
        <v>1</v>
      </c>
      <c r="AR371" s="71">
        <v>0</v>
      </c>
      <c r="AS371" s="71">
        <v>0</v>
      </c>
      <c r="AT371" s="71">
        <v>0</v>
      </c>
      <c r="AU371" s="71">
        <v>1</v>
      </c>
      <c r="AV371" s="71" t="s">
        <v>3706</v>
      </c>
      <c r="AW371" s="72" t="s">
        <v>3422</v>
      </c>
    </row>
    <row r="372" spans="1:49">
      <c r="A372" s="23" t="s">
        <v>4120</v>
      </c>
      <c r="B372" s="23" t="s">
        <v>3725</v>
      </c>
      <c r="C372" s="23" t="s">
        <v>870</v>
      </c>
      <c r="D372" s="24" t="s">
        <v>2966</v>
      </c>
      <c r="E372" s="24" t="s">
        <v>3302</v>
      </c>
      <c r="F372" s="24" t="s">
        <v>3319</v>
      </c>
      <c r="G372" s="24" t="s">
        <v>3322</v>
      </c>
      <c r="H372" s="76">
        <v>0.76688168417351243</v>
      </c>
      <c r="I372" s="77">
        <v>0.50317476114407644</v>
      </c>
      <c r="J372" s="77">
        <v>0.98202026530813691</v>
      </c>
      <c r="K372" s="77">
        <v>0.78777444721687295</v>
      </c>
      <c r="L372" s="77">
        <v>0.49046509313531333</v>
      </c>
      <c r="M372" s="77">
        <v>1</v>
      </c>
      <c r="N372" s="77">
        <v>0.98716206404606099</v>
      </c>
      <c r="O372" s="77" t="s">
        <v>3395</v>
      </c>
      <c r="P372" s="77">
        <v>0.49379178443692823</v>
      </c>
      <c r="Q372" s="77">
        <v>0.40556338591431645</v>
      </c>
      <c r="R372" s="77">
        <v>0.12300730404975238</v>
      </c>
      <c r="S372" s="77">
        <v>0.58823529411764708</v>
      </c>
      <c r="T372" s="77">
        <v>0.68802267895109837</v>
      </c>
      <c r="U372" s="77">
        <v>0.62593270079740793</v>
      </c>
      <c r="V372" s="77">
        <v>0.64949970767453802</v>
      </c>
      <c r="W372" s="77">
        <v>0.14514967974691495</v>
      </c>
      <c r="X372" s="77">
        <v>0.55434307768862823</v>
      </c>
      <c r="Y372" s="77">
        <v>0.33795365375495068</v>
      </c>
      <c r="Z372" s="77">
        <v>0.68571428571428572</v>
      </c>
      <c r="AA372" s="77">
        <v>0.50571499441905021</v>
      </c>
      <c r="AB372" s="77">
        <v>0.40601503759398494</v>
      </c>
      <c r="AC372" s="77">
        <v>0.19999999999999996</v>
      </c>
      <c r="AD372" s="76">
        <v>0.750692236875242</v>
      </c>
      <c r="AE372" s="77">
        <v>0.75183867776703506</v>
      </c>
      <c r="AF372" s="77">
        <v>0.26428534498203443</v>
      </c>
      <c r="AG372" s="77">
        <v>0.63812898653437267</v>
      </c>
      <c r="AH372" s="77">
        <v>0.63771620423597297</v>
      </c>
      <c r="AI372" s="77">
        <v>0.34974637871777159</v>
      </c>
      <c r="AJ372" s="77">
        <v>0.51183396973461814</v>
      </c>
      <c r="AK372" s="77">
        <v>0.45586501600651758</v>
      </c>
      <c r="AL372" s="77">
        <v>0.19999999999999996</v>
      </c>
      <c r="AM372" s="76">
        <v>0.58893875320810385</v>
      </c>
      <c r="AN372" s="77">
        <v>0.54186385649603908</v>
      </c>
      <c r="AO372" s="78">
        <v>0.38923299524704524</v>
      </c>
      <c r="AP372" s="79">
        <v>0.50281405371809718</v>
      </c>
      <c r="AQ372" s="70">
        <v>1</v>
      </c>
      <c r="AR372" s="71">
        <v>0</v>
      </c>
      <c r="AS372" s="71">
        <v>0</v>
      </c>
      <c r="AT372" s="71">
        <v>0</v>
      </c>
      <c r="AU372" s="71">
        <v>0</v>
      </c>
      <c r="AV372" s="71" t="s">
        <v>3395</v>
      </c>
      <c r="AW372" s="72" t="s">
        <v>3422</v>
      </c>
    </row>
    <row r="373" spans="1:49">
      <c r="A373" s="23" t="s">
        <v>4121</v>
      </c>
      <c r="B373" s="23" t="s">
        <v>3725</v>
      </c>
      <c r="C373" s="23" t="s">
        <v>872</v>
      </c>
      <c r="D373" s="24" t="s">
        <v>2966</v>
      </c>
      <c r="E373" s="24" t="s">
        <v>3302</v>
      </c>
      <c r="F373" s="24" t="s">
        <v>3319</v>
      </c>
      <c r="G373" s="24" t="s">
        <v>3324</v>
      </c>
      <c r="H373" s="76">
        <v>0.76688168417351243</v>
      </c>
      <c r="I373" s="77">
        <v>0.44845200981060063</v>
      </c>
      <c r="J373" s="77">
        <v>0.75860458938810249</v>
      </c>
      <c r="K373" s="77">
        <v>0.71008083785976661</v>
      </c>
      <c r="L373" s="77">
        <v>0.49014666029103865</v>
      </c>
      <c r="M373" s="77">
        <v>0.4275233338560398</v>
      </c>
      <c r="N373" s="77">
        <v>0.76920690905817202</v>
      </c>
      <c r="O373" s="77" t="s">
        <v>3395</v>
      </c>
      <c r="P373" s="77">
        <v>0.4733044567843413</v>
      </c>
      <c r="Q373" s="77">
        <v>0.53070761589673887</v>
      </c>
      <c r="R373" s="77">
        <v>0.135155749471701</v>
      </c>
      <c r="S373" s="77">
        <v>0.58823529411764708</v>
      </c>
      <c r="T373" s="77">
        <v>0.68802267895109837</v>
      </c>
      <c r="U373" s="77">
        <v>0.5920670314479558</v>
      </c>
      <c r="V373" s="77">
        <v>0.64949970767453802</v>
      </c>
      <c r="W373" s="77">
        <v>0.92445591419862294</v>
      </c>
      <c r="X373" s="77">
        <v>0.70790622282124227</v>
      </c>
      <c r="Y373" s="77">
        <v>0.33795365375495068</v>
      </c>
      <c r="Z373" s="77">
        <v>0.68571428571428572</v>
      </c>
      <c r="AA373" s="77">
        <v>0.50571499441905021</v>
      </c>
      <c r="AB373" s="77">
        <v>0.40601503759398494</v>
      </c>
      <c r="AC373" s="77">
        <v>0.19999999999999996</v>
      </c>
      <c r="AD373" s="76">
        <v>0.65797942779073848</v>
      </c>
      <c r="AE373" s="77">
        <v>0.57405243956987162</v>
      </c>
      <c r="AF373" s="77">
        <v>0.33293168268421991</v>
      </c>
      <c r="AG373" s="77">
        <v>0.63812898653437267</v>
      </c>
      <c r="AH373" s="77">
        <v>0.62078336956124691</v>
      </c>
      <c r="AI373" s="77">
        <v>0.81618106850993266</v>
      </c>
      <c r="AJ373" s="77">
        <v>0.51183396973461814</v>
      </c>
      <c r="AK373" s="77">
        <v>0.45586501600651758</v>
      </c>
      <c r="AL373" s="77">
        <v>0.19999999999999996</v>
      </c>
      <c r="AM373" s="76">
        <v>0.52165451668161</v>
      </c>
      <c r="AN373" s="77">
        <v>0.69169780820185078</v>
      </c>
      <c r="AO373" s="78">
        <v>0.38923299524704524</v>
      </c>
      <c r="AP373" s="79">
        <v>0.52699759211603303</v>
      </c>
      <c r="AQ373" s="70">
        <v>1</v>
      </c>
      <c r="AR373" s="71">
        <v>0</v>
      </c>
      <c r="AS373" s="71">
        <v>0</v>
      </c>
      <c r="AT373" s="71">
        <v>0</v>
      </c>
      <c r="AU373" s="71">
        <v>1</v>
      </c>
      <c r="AV373" s="71" t="s">
        <v>3707</v>
      </c>
      <c r="AW373" s="72" t="s">
        <v>3422</v>
      </c>
    </row>
    <row r="374" spans="1:49">
      <c r="A374" s="23" t="s">
        <v>4122</v>
      </c>
      <c r="B374" s="23" t="s">
        <v>3725</v>
      </c>
      <c r="C374" s="23" t="s">
        <v>874</v>
      </c>
      <c r="D374" s="24" t="s">
        <v>2966</v>
      </c>
      <c r="E374" s="24" t="s">
        <v>3302</v>
      </c>
      <c r="F374" s="24" t="s">
        <v>3319</v>
      </c>
      <c r="G374" s="24" t="s">
        <v>3326</v>
      </c>
      <c r="H374" s="76">
        <v>0.76688168417351243</v>
      </c>
      <c r="I374" s="77">
        <v>0.48042883424554994</v>
      </c>
      <c r="J374" s="77">
        <v>0.96674257285077925</v>
      </c>
      <c r="K374" s="77">
        <v>0.93374202321665489</v>
      </c>
      <c r="L374" s="77">
        <v>0.46060015744248745</v>
      </c>
      <c r="M374" s="77">
        <v>1</v>
      </c>
      <c r="N374" s="77">
        <v>0.92785280042232454</v>
      </c>
      <c r="O374" s="77" t="s">
        <v>3395</v>
      </c>
      <c r="P374" s="77">
        <v>0.625</v>
      </c>
      <c r="Q374" s="77">
        <v>0.35824430080509506</v>
      </c>
      <c r="R374" s="77">
        <v>0.1700733381739509</v>
      </c>
      <c r="S374" s="77">
        <v>0.58823529411764708</v>
      </c>
      <c r="T374" s="77">
        <v>0.68802267895109837</v>
      </c>
      <c r="U374" s="77">
        <v>0.86981321985608961</v>
      </c>
      <c r="V374" s="77">
        <v>0.64949970767453802</v>
      </c>
      <c r="W374" s="77">
        <v>0.93504752441398153</v>
      </c>
      <c r="X374" s="77">
        <v>0.52911152194118061</v>
      </c>
      <c r="Y374" s="77">
        <v>0.33795365375495068</v>
      </c>
      <c r="Z374" s="77">
        <v>0.68571428571428572</v>
      </c>
      <c r="AA374" s="77">
        <v>0.54149391542337244</v>
      </c>
      <c r="AB374" s="77">
        <v>0.40601503759398494</v>
      </c>
      <c r="AC374" s="77">
        <v>0.19999999999999996</v>
      </c>
      <c r="AD374" s="76">
        <v>0.73801769708994724</v>
      </c>
      <c r="AE374" s="77">
        <v>0.78943899621629332</v>
      </c>
      <c r="AF374" s="77">
        <v>0.26415881948952297</v>
      </c>
      <c r="AG374" s="77">
        <v>0.63812898653437267</v>
      </c>
      <c r="AH374" s="77">
        <v>0.75965646376531382</v>
      </c>
      <c r="AI374" s="77">
        <v>0.73207952317758107</v>
      </c>
      <c r="AJ374" s="77">
        <v>0.51183396973461814</v>
      </c>
      <c r="AK374" s="77">
        <v>0.47375447650867869</v>
      </c>
      <c r="AL374" s="77">
        <v>0.19999999999999996</v>
      </c>
      <c r="AM374" s="76">
        <v>0.59720517093192116</v>
      </c>
      <c r="AN374" s="77">
        <v>0.70995499115908922</v>
      </c>
      <c r="AO374" s="78">
        <v>0.3951961487477656</v>
      </c>
      <c r="AP374" s="79">
        <v>0.55937670817716767</v>
      </c>
      <c r="AQ374" s="70">
        <v>1</v>
      </c>
      <c r="AR374" s="71">
        <v>0</v>
      </c>
      <c r="AS374" s="71">
        <v>0</v>
      </c>
      <c r="AT374" s="71">
        <v>0</v>
      </c>
      <c r="AU374" s="71">
        <v>1</v>
      </c>
      <c r="AV374" s="71" t="s">
        <v>3707</v>
      </c>
      <c r="AW374" s="72" t="s">
        <v>3422</v>
      </c>
    </row>
    <row r="375" spans="1:49">
      <c r="A375" s="23" t="s">
        <v>4123</v>
      </c>
      <c r="B375" s="23" t="s">
        <v>3725</v>
      </c>
      <c r="C375" s="23" t="s">
        <v>876</v>
      </c>
      <c r="D375" s="24" t="s">
        <v>2966</v>
      </c>
      <c r="E375" s="24" t="s">
        <v>3302</v>
      </c>
      <c r="F375" s="24" t="s">
        <v>3319</v>
      </c>
      <c r="G375" s="24" t="s">
        <v>3328</v>
      </c>
      <c r="H375" s="76">
        <v>0.76688168417351243</v>
      </c>
      <c r="I375" s="77">
        <v>0.50527091883782382</v>
      </c>
      <c r="J375" s="77">
        <v>1</v>
      </c>
      <c r="K375" s="77">
        <v>0.87590072361738047</v>
      </c>
      <c r="L375" s="77">
        <v>0.46406565531156202</v>
      </c>
      <c r="M375" s="77">
        <v>1</v>
      </c>
      <c r="N375" s="77">
        <v>1</v>
      </c>
      <c r="O375" s="77" t="s">
        <v>3395</v>
      </c>
      <c r="P375" s="77">
        <v>0.5</v>
      </c>
      <c r="Q375" s="77">
        <v>0.55868471749185755</v>
      </c>
      <c r="R375" s="77">
        <v>1.6237659203615099E-2</v>
      </c>
      <c r="S375" s="77">
        <v>0.58823529411764708</v>
      </c>
      <c r="T375" s="77">
        <v>0.68802267895109837</v>
      </c>
      <c r="U375" s="77">
        <v>0.63229024007403289</v>
      </c>
      <c r="V375" s="77">
        <v>0.64949970767453802</v>
      </c>
      <c r="W375" s="77">
        <v>0.595828969015886</v>
      </c>
      <c r="X375" s="77">
        <v>0.71561990252835572</v>
      </c>
      <c r="Y375" s="77">
        <v>0.33795365375495068</v>
      </c>
      <c r="Z375" s="77">
        <v>0.68571428571428572</v>
      </c>
      <c r="AA375" s="77">
        <v>0.50571499441905021</v>
      </c>
      <c r="AB375" s="77">
        <v>0.40601503759398494</v>
      </c>
      <c r="AC375" s="77">
        <v>0.19999999999999996</v>
      </c>
      <c r="AD375" s="76">
        <v>0.75738420100377868</v>
      </c>
      <c r="AE375" s="77">
        <v>0.76799327578578847</v>
      </c>
      <c r="AF375" s="77">
        <v>0.28746118834773632</v>
      </c>
      <c r="AG375" s="77">
        <v>0.63812898653437267</v>
      </c>
      <c r="AH375" s="77">
        <v>0.64089497387428551</v>
      </c>
      <c r="AI375" s="77">
        <v>0.65572443577212081</v>
      </c>
      <c r="AJ375" s="77">
        <v>0.51183396973461814</v>
      </c>
      <c r="AK375" s="77">
        <v>0.45586501600651758</v>
      </c>
      <c r="AL375" s="77">
        <v>0.19999999999999996</v>
      </c>
      <c r="AM375" s="76">
        <v>0.6042795550457678</v>
      </c>
      <c r="AN375" s="77">
        <v>0.64491613206025966</v>
      </c>
      <c r="AO375" s="78">
        <v>0.38923299524704524</v>
      </c>
      <c r="AP375" s="79">
        <v>0.53972882286547819</v>
      </c>
      <c r="AQ375" s="70">
        <v>1</v>
      </c>
      <c r="AR375" s="71">
        <v>0</v>
      </c>
      <c r="AS375" s="71">
        <v>0</v>
      </c>
      <c r="AT375" s="71">
        <v>0</v>
      </c>
      <c r="AU375" s="71">
        <v>0</v>
      </c>
      <c r="AV375" s="71" t="s">
        <v>3395</v>
      </c>
      <c r="AW375" s="72" t="s">
        <v>3422</v>
      </c>
    </row>
    <row r="376" spans="1:49">
      <c r="A376" s="23" t="s">
        <v>4124</v>
      </c>
      <c r="B376" s="23" t="s">
        <v>3725</v>
      </c>
      <c r="C376" s="23" t="s">
        <v>878</v>
      </c>
      <c r="D376" s="24" t="s">
        <v>2966</v>
      </c>
      <c r="E376" s="24" t="s">
        <v>3302</v>
      </c>
      <c r="F376" s="24" t="s">
        <v>3319</v>
      </c>
      <c r="G376" s="24" t="s">
        <v>3332</v>
      </c>
      <c r="H376" s="76">
        <v>0.76688168417351243</v>
      </c>
      <c r="I376" s="77">
        <v>0.47884679505051087</v>
      </c>
      <c r="J376" s="77">
        <v>0.91209395194860332</v>
      </c>
      <c r="K376" s="77">
        <v>0.87090595155632355</v>
      </c>
      <c r="L376" s="77">
        <v>0.47287337228086179</v>
      </c>
      <c r="M376" s="77">
        <v>1</v>
      </c>
      <c r="N376" s="77">
        <v>0.9338179270654956</v>
      </c>
      <c r="O376" s="77" t="s">
        <v>3395</v>
      </c>
      <c r="P376" s="77">
        <v>0.5</v>
      </c>
      <c r="Q376" s="77">
        <v>0.49726937886751954</v>
      </c>
      <c r="R376" s="77">
        <v>8.8671918117497195E-2</v>
      </c>
      <c r="S376" s="77">
        <v>0.58823529411764708</v>
      </c>
      <c r="T376" s="77">
        <v>0.68802267895109837</v>
      </c>
      <c r="U376" s="77">
        <v>0.65398388408575181</v>
      </c>
      <c r="V376" s="77">
        <v>0.64949970767453802</v>
      </c>
      <c r="W376" s="77">
        <v>0.94519270157519697</v>
      </c>
      <c r="X376" s="77">
        <v>0.75466683338536755</v>
      </c>
      <c r="Y376" s="77">
        <v>0.33795365375495068</v>
      </c>
      <c r="Z376" s="77">
        <v>0.68571428571428572</v>
      </c>
      <c r="AA376" s="77">
        <v>0.50571499441905021</v>
      </c>
      <c r="AB376" s="77">
        <v>0.40601503759398494</v>
      </c>
      <c r="AC376" s="77">
        <v>0.19999999999999996</v>
      </c>
      <c r="AD376" s="76">
        <v>0.71927414372420895</v>
      </c>
      <c r="AE376" s="77">
        <v>0.75551945018053623</v>
      </c>
      <c r="AF376" s="77">
        <v>0.29297064849250837</v>
      </c>
      <c r="AG376" s="77">
        <v>0.63812898653437267</v>
      </c>
      <c r="AH376" s="77">
        <v>0.65174179588014491</v>
      </c>
      <c r="AI376" s="77">
        <v>0.84992976748028226</v>
      </c>
      <c r="AJ376" s="77">
        <v>0.51183396973461814</v>
      </c>
      <c r="AK376" s="77">
        <v>0.45586501600651758</v>
      </c>
      <c r="AL376" s="77">
        <v>0.19999999999999996</v>
      </c>
      <c r="AM376" s="76">
        <v>0.58925474746575113</v>
      </c>
      <c r="AN376" s="77">
        <v>0.71326684996493339</v>
      </c>
      <c r="AO376" s="78">
        <v>0.38923299524704524</v>
      </c>
      <c r="AP376" s="79">
        <v>0.5554177057864329</v>
      </c>
      <c r="AQ376" s="70">
        <v>1</v>
      </c>
      <c r="AR376" s="71">
        <v>0</v>
      </c>
      <c r="AS376" s="71">
        <v>0</v>
      </c>
      <c r="AT376" s="71">
        <v>0</v>
      </c>
      <c r="AU376" s="71">
        <v>1</v>
      </c>
      <c r="AV376" s="71" t="s">
        <v>3707</v>
      </c>
      <c r="AW376" s="72" t="s">
        <v>3422</v>
      </c>
    </row>
    <row r="377" spans="1:49">
      <c r="A377" s="23" t="s">
        <v>4125</v>
      </c>
      <c r="B377" s="23" t="s">
        <v>3725</v>
      </c>
      <c r="C377" s="23" t="s">
        <v>880</v>
      </c>
      <c r="D377" s="24" t="s">
        <v>2966</v>
      </c>
      <c r="E377" s="24" t="s">
        <v>3302</v>
      </c>
      <c r="F377" s="24" t="s">
        <v>3334</v>
      </c>
      <c r="G377" s="24" t="s">
        <v>3335</v>
      </c>
      <c r="H377" s="76">
        <v>0.70975352969949301</v>
      </c>
      <c r="I377" s="77">
        <v>0.50527091883782382</v>
      </c>
      <c r="J377" s="77">
        <v>0.96399625157862978</v>
      </c>
      <c r="K377" s="77">
        <v>0.89296601897188121</v>
      </c>
      <c r="L377" s="77">
        <v>0.47721625426341657</v>
      </c>
      <c r="M377" s="77">
        <v>1</v>
      </c>
      <c r="N377" s="77">
        <v>0.94837043252639641</v>
      </c>
      <c r="O377" s="77" t="s">
        <v>3395</v>
      </c>
      <c r="P377" s="77">
        <v>0.5</v>
      </c>
      <c r="Q377" s="77">
        <v>0.55225869701752583</v>
      </c>
      <c r="R377" s="77">
        <v>1</v>
      </c>
      <c r="S377" s="77">
        <v>0.41176470588235292</v>
      </c>
      <c r="T377" s="77">
        <v>0.70620449713291666</v>
      </c>
      <c r="U377" s="77">
        <v>0.57661274508356397</v>
      </c>
      <c r="V377" s="77">
        <v>0.72616147236022766</v>
      </c>
      <c r="W377" s="77">
        <v>0.95303171575984669</v>
      </c>
      <c r="X377" s="77">
        <v>0.54497495005788443</v>
      </c>
      <c r="Y377" s="77">
        <v>0.43470171676185404</v>
      </c>
      <c r="Z377" s="77">
        <v>0.53714285714285714</v>
      </c>
      <c r="AA377" s="77">
        <v>0.50571499441905021</v>
      </c>
      <c r="AB377" s="77">
        <v>0.40601503759398494</v>
      </c>
      <c r="AC377" s="77">
        <v>0.19999999999999996</v>
      </c>
      <c r="AD377" s="76">
        <v>0.72634023337198217</v>
      </c>
      <c r="AE377" s="77">
        <v>0.76371054115233883</v>
      </c>
      <c r="AF377" s="77">
        <v>0.77612934850876292</v>
      </c>
      <c r="AG377" s="77">
        <v>0.55898460150763474</v>
      </c>
      <c r="AH377" s="77">
        <v>0.65138710872189587</v>
      </c>
      <c r="AI377" s="77">
        <v>0.74900333290886556</v>
      </c>
      <c r="AJ377" s="77">
        <v>0.48592228695235562</v>
      </c>
      <c r="AK377" s="77">
        <v>0.45586501600651758</v>
      </c>
      <c r="AL377" s="77">
        <v>0.19999999999999996</v>
      </c>
      <c r="AM377" s="76">
        <v>0.75539337434436138</v>
      </c>
      <c r="AN377" s="77">
        <v>0.65312501437946535</v>
      </c>
      <c r="AO377" s="78">
        <v>0.38059576765295772</v>
      </c>
      <c r="AP377" s="79">
        <v>0.58450314352919863</v>
      </c>
      <c r="AQ377" s="70">
        <v>1</v>
      </c>
      <c r="AR377" s="71">
        <v>1</v>
      </c>
      <c r="AS377" s="71">
        <v>0</v>
      </c>
      <c r="AT377" s="71">
        <v>0</v>
      </c>
      <c r="AU377" s="71">
        <v>1</v>
      </c>
      <c r="AV377" s="71" t="s">
        <v>3708</v>
      </c>
      <c r="AW377" s="72" t="s">
        <v>3422</v>
      </c>
    </row>
    <row r="378" spans="1:49">
      <c r="A378" s="23" t="s">
        <v>4126</v>
      </c>
      <c r="B378" s="23" t="s">
        <v>3725</v>
      </c>
      <c r="C378" s="23" t="s">
        <v>883</v>
      </c>
      <c r="D378" s="24" t="s">
        <v>2966</v>
      </c>
      <c r="E378" s="24" t="s">
        <v>3302</v>
      </c>
      <c r="F378" s="24" t="s">
        <v>3334</v>
      </c>
      <c r="G378" s="24" t="s">
        <v>3337</v>
      </c>
      <c r="H378" s="76">
        <v>0.70975352969949301</v>
      </c>
      <c r="I378" s="77">
        <v>0.50527091883782382</v>
      </c>
      <c r="J378" s="77">
        <v>1</v>
      </c>
      <c r="K378" s="77">
        <v>1</v>
      </c>
      <c r="L378" s="77">
        <v>0.45036626784085104</v>
      </c>
      <c r="M378" s="77">
        <v>1</v>
      </c>
      <c r="N378" s="77">
        <v>1</v>
      </c>
      <c r="O378" s="77" t="s">
        <v>3395</v>
      </c>
      <c r="P378" s="77">
        <v>0.5</v>
      </c>
      <c r="Q378" s="77">
        <v>0.46092605860946206</v>
      </c>
      <c r="R378" s="77">
        <v>3.1077671431285151E-2</v>
      </c>
      <c r="S378" s="77">
        <v>0.41176470588235292</v>
      </c>
      <c r="T378" s="77">
        <v>0.70620449713291666</v>
      </c>
      <c r="U378" s="77">
        <v>0.78819455297155849</v>
      </c>
      <c r="V378" s="77">
        <v>0.72616147236022766</v>
      </c>
      <c r="W378" s="77">
        <v>0.92091175368431111</v>
      </c>
      <c r="X378" s="77">
        <v>0.65650074562848482</v>
      </c>
      <c r="Y378" s="77">
        <v>0.43470171676185404</v>
      </c>
      <c r="Z378" s="77">
        <v>0.53714285714285714</v>
      </c>
      <c r="AA378" s="77">
        <v>0.50571499441905021</v>
      </c>
      <c r="AB378" s="77">
        <v>0.40601503759398494</v>
      </c>
      <c r="AC378" s="77">
        <v>0.19999999999999996</v>
      </c>
      <c r="AD378" s="76">
        <v>0.73834148284577228</v>
      </c>
      <c r="AE378" s="77">
        <v>0.79007325356817026</v>
      </c>
      <c r="AF378" s="77">
        <v>0.24600186502037361</v>
      </c>
      <c r="AG378" s="77">
        <v>0.55898460150763474</v>
      </c>
      <c r="AH378" s="77">
        <v>0.75717801266589313</v>
      </c>
      <c r="AI378" s="77">
        <v>0.78870624965639791</v>
      </c>
      <c r="AJ378" s="77">
        <v>0.48592228695235562</v>
      </c>
      <c r="AK378" s="77">
        <v>0.45586501600651758</v>
      </c>
      <c r="AL378" s="77">
        <v>0.19999999999999996</v>
      </c>
      <c r="AM378" s="76">
        <v>0.59147220047810534</v>
      </c>
      <c r="AN378" s="77">
        <v>0.70162295460997515</v>
      </c>
      <c r="AO378" s="78">
        <v>0.38059576765295772</v>
      </c>
      <c r="AP378" s="79">
        <v>0.54922233912334406</v>
      </c>
      <c r="AQ378" s="70">
        <v>1</v>
      </c>
      <c r="AR378" s="71">
        <v>0</v>
      </c>
      <c r="AS378" s="71">
        <v>0</v>
      </c>
      <c r="AT378" s="71">
        <v>0</v>
      </c>
      <c r="AU378" s="71">
        <v>1</v>
      </c>
      <c r="AV378" s="71" t="s">
        <v>3708</v>
      </c>
      <c r="AW378" s="72" t="s">
        <v>3422</v>
      </c>
    </row>
    <row r="379" spans="1:49">
      <c r="A379" s="23" t="s">
        <v>4127</v>
      </c>
      <c r="B379" s="23" t="s">
        <v>3725</v>
      </c>
      <c r="C379" s="23" t="s">
        <v>885</v>
      </c>
      <c r="D379" s="24" t="s">
        <v>2966</v>
      </c>
      <c r="E379" s="24" t="s">
        <v>3302</v>
      </c>
      <c r="F379" s="24" t="s">
        <v>3334</v>
      </c>
      <c r="G379" s="24" t="s">
        <v>3339</v>
      </c>
      <c r="H379" s="76">
        <v>0.70975352969949301</v>
      </c>
      <c r="I379" s="77">
        <v>0.3849972213118405</v>
      </c>
      <c r="J379" s="77">
        <v>0.77855466290602038</v>
      </c>
      <c r="K379" s="77">
        <v>0.89922402322464368</v>
      </c>
      <c r="L379" s="77">
        <v>0.47043092461360597</v>
      </c>
      <c r="M379" s="77">
        <v>1</v>
      </c>
      <c r="N379" s="77">
        <v>0.61913784905535985</v>
      </c>
      <c r="O379" s="77" t="s">
        <v>3395</v>
      </c>
      <c r="P379" s="77">
        <v>0.37704088968051735</v>
      </c>
      <c r="Q379" s="77">
        <v>0.57314305462134796</v>
      </c>
      <c r="R379" s="77">
        <v>0.34140598557692831</v>
      </c>
      <c r="S379" s="77">
        <v>0.41176470588235292</v>
      </c>
      <c r="T379" s="77">
        <v>0.70620449713291666</v>
      </c>
      <c r="U379" s="77">
        <v>0.61798871784602738</v>
      </c>
      <c r="V379" s="77">
        <v>0.72616147236022766</v>
      </c>
      <c r="W379" s="77">
        <v>0.91602051778040594</v>
      </c>
      <c r="X379" s="77">
        <v>0.54571806338982098</v>
      </c>
      <c r="Y379" s="77">
        <v>0.43470171676185404</v>
      </c>
      <c r="Z379" s="77">
        <v>0.53714285714285714</v>
      </c>
      <c r="AA379" s="77">
        <v>0.50571499441905021</v>
      </c>
      <c r="AB379" s="77">
        <v>0.40601503759398494</v>
      </c>
      <c r="AC379" s="77">
        <v>0.19999999999999996</v>
      </c>
      <c r="AD379" s="76">
        <v>0.62443513797245132</v>
      </c>
      <c r="AE379" s="77">
        <v>0.67316673731482524</v>
      </c>
      <c r="AF379" s="77">
        <v>0.45727452009913816</v>
      </c>
      <c r="AG379" s="77">
        <v>0.55898460150763474</v>
      </c>
      <c r="AH379" s="77">
        <v>0.67207509510312757</v>
      </c>
      <c r="AI379" s="77">
        <v>0.73086929058511352</v>
      </c>
      <c r="AJ379" s="77">
        <v>0.48592228695235562</v>
      </c>
      <c r="AK379" s="77">
        <v>0.45586501600651758</v>
      </c>
      <c r="AL379" s="77">
        <v>0.19999999999999996</v>
      </c>
      <c r="AM379" s="76">
        <v>0.58495879846213827</v>
      </c>
      <c r="AN379" s="77">
        <v>0.65397632906529191</v>
      </c>
      <c r="AO379" s="78">
        <v>0.38059576765295772</v>
      </c>
      <c r="AP379" s="79">
        <v>0.53296098543028547</v>
      </c>
      <c r="AQ379" s="70">
        <v>1</v>
      </c>
      <c r="AR379" s="71">
        <v>0</v>
      </c>
      <c r="AS379" s="71">
        <v>0</v>
      </c>
      <c r="AT379" s="71">
        <v>0</v>
      </c>
      <c r="AU379" s="71">
        <v>1</v>
      </c>
      <c r="AV379" s="71" t="s">
        <v>3708</v>
      </c>
      <c r="AW379" s="72" t="s">
        <v>3422</v>
      </c>
    </row>
    <row r="380" spans="1:49">
      <c r="A380" s="23" t="s">
        <v>4128</v>
      </c>
      <c r="B380" s="23" t="s">
        <v>3725</v>
      </c>
      <c r="C380" s="23" t="s">
        <v>887</v>
      </c>
      <c r="D380" s="24" t="s">
        <v>2966</v>
      </c>
      <c r="E380" s="24" t="s">
        <v>3302</v>
      </c>
      <c r="F380" s="24" t="s">
        <v>3334</v>
      </c>
      <c r="G380" s="24" t="s">
        <v>3341</v>
      </c>
      <c r="H380" s="76">
        <v>0.70975352969949301</v>
      </c>
      <c r="I380" s="77">
        <v>0.49867089981833868</v>
      </c>
      <c r="J380" s="77">
        <v>1</v>
      </c>
      <c r="K380" s="77">
        <v>0.90675843516232113</v>
      </c>
      <c r="L380" s="77">
        <v>0.45044756984364459</v>
      </c>
      <c r="M380" s="77">
        <v>1</v>
      </c>
      <c r="N380" s="77">
        <v>0.95957812634055495</v>
      </c>
      <c r="O380" s="77" t="s">
        <v>3395</v>
      </c>
      <c r="P380" s="77">
        <v>0.4804526439420278</v>
      </c>
      <c r="Q380" s="77">
        <v>0.64170599546770712</v>
      </c>
      <c r="R380" s="77">
        <v>3.3599634566188474E-2</v>
      </c>
      <c r="S380" s="77">
        <v>0.41176470588235292</v>
      </c>
      <c r="T380" s="77">
        <v>0.70620449713291666</v>
      </c>
      <c r="U380" s="77">
        <v>0.619178635205484</v>
      </c>
      <c r="V380" s="77">
        <v>0.72616147236022766</v>
      </c>
      <c r="W380" s="77">
        <v>0.91583181064641928</v>
      </c>
      <c r="X380" s="77">
        <v>0.66198835177201665</v>
      </c>
      <c r="Y380" s="77">
        <v>0.43470171676185404</v>
      </c>
      <c r="Z380" s="77">
        <v>0.53714285714285714</v>
      </c>
      <c r="AA380" s="77">
        <v>0.50571499441905021</v>
      </c>
      <c r="AB380" s="77">
        <v>0.40601503759398494</v>
      </c>
      <c r="AC380" s="77">
        <v>0.19999999999999996</v>
      </c>
      <c r="AD380" s="76">
        <v>0.73614147650594397</v>
      </c>
      <c r="AE380" s="77">
        <v>0.75944735505770977</v>
      </c>
      <c r="AF380" s="77">
        <v>0.33765281501694777</v>
      </c>
      <c r="AG380" s="77">
        <v>0.55898460150763474</v>
      </c>
      <c r="AH380" s="77">
        <v>0.67267005378285583</v>
      </c>
      <c r="AI380" s="77">
        <v>0.78891008120921802</v>
      </c>
      <c r="AJ380" s="77">
        <v>0.48592228695235562</v>
      </c>
      <c r="AK380" s="77">
        <v>0.45586501600651758</v>
      </c>
      <c r="AL380" s="77">
        <v>0.19999999999999996</v>
      </c>
      <c r="AM380" s="76">
        <v>0.61108054886020047</v>
      </c>
      <c r="AN380" s="77">
        <v>0.67352157883323616</v>
      </c>
      <c r="AO380" s="78">
        <v>0.38059576765295772</v>
      </c>
      <c r="AP380" s="79">
        <v>0.54706352211742448</v>
      </c>
      <c r="AQ380" s="70">
        <v>1</v>
      </c>
      <c r="AR380" s="71">
        <v>0</v>
      </c>
      <c r="AS380" s="71">
        <v>0</v>
      </c>
      <c r="AT380" s="71">
        <v>0</v>
      </c>
      <c r="AU380" s="71">
        <v>1</v>
      </c>
      <c r="AV380" s="71" t="s">
        <v>3708</v>
      </c>
      <c r="AW380" s="72" t="s">
        <v>3422</v>
      </c>
    </row>
    <row r="381" spans="1:49">
      <c r="A381" s="23" t="s">
        <v>4129</v>
      </c>
      <c r="B381" s="23" t="s">
        <v>3725</v>
      </c>
      <c r="C381" s="23" t="s">
        <v>889</v>
      </c>
      <c r="D381" s="24" t="s">
        <v>2966</v>
      </c>
      <c r="E381" s="24" t="s">
        <v>3302</v>
      </c>
      <c r="F381" s="24" t="s">
        <v>3343</v>
      </c>
      <c r="G381" s="24" t="s">
        <v>3352</v>
      </c>
      <c r="H381" s="76">
        <v>0.709398973600468</v>
      </c>
      <c r="I381" s="77">
        <v>0.37270528349290477</v>
      </c>
      <c r="J381" s="77">
        <v>0.58232740799012728</v>
      </c>
      <c r="K381" s="77">
        <v>0.70067783433791764</v>
      </c>
      <c r="L381" s="77">
        <v>0.46893700031227475</v>
      </c>
      <c r="M381" s="77">
        <v>0.76246032733223201</v>
      </c>
      <c r="N381" s="77">
        <v>0.61797535638687773</v>
      </c>
      <c r="O381" s="77" t="s">
        <v>3395</v>
      </c>
      <c r="P381" s="77">
        <v>0.48405633679641413</v>
      </c>
      <c r="Q381" s="77">
        <v>0.68989488247148323</v>
      </c>
      <c r="R381" s="77">
        <v>5.4274571183732988E-2</v>
      </c>
      <c r="S381" s="77">
        <v>0.43292487342360592</v>
      </c>
      <c r="T381" s="77">
        <v>0.7040243586589694</v>
      </c>
      <c r="U381" s="77">
        <v>0.64235944261141797</v>
      </c>
      <c r="V381" s="77">
        <v>0.62631873852864073</v>
      </c>
      <c r="W381" s="77">
        <v>0.8429436080022138</v>
      </c>
      <c r="X381" s="77">
        <v>0.7103887113147449</v>
      </c>
      <c r="Y381" s="77">
        <v>0.5</v>
      </c>
      <c r="Z381" s="77">
        <v>0.69714285714285729</v>
      </c>
      <c r="AA381" s="77">
        <v>0.54149391542337255</v>
      </c>
      <c r="AB381" s="77">
        <v>0.40601503759398494</v>
      </c>
      <c r="AC381" s="77">
        <v>0.19999999999999996</v>
      </c>
      <c r="AD381" s="76">
        <v>0.55481055502783339</v>
      </c>
      <c r="AE381" s="77">
        <v>0.60682137103314326</v>
      </c>
      <c r="AF381" s="77">
        <v>0.37208472682760813</v>
      </c>
      <c r="AG381" s="77">
        <v>0.56847461604128768</v>
      </c>
      <c r="AH381" s="77">
        <v>0.63433909057002935</v>
      </c>
      <c r="AI381" s="77">
        <v>0.7766661596584794</v>
      </c>
      <c r="AJ381" s="77">
        <v>0.59857142857142864</v>
      </c>
      <c r="AK381" s="77">
        <v>0.47375447650867875</v>
      </c>
      <c r="AL381" s="77">
        <v>0.19999999999999996</v>
      </c>
      <c r="AM381" s="76">
        <v>0.51123888429619491</v>
      </c>
      <c r="AN381" s="77">
        <v>0.65982662208993215</v>
      </c>
      <c r="AO381" s="78">
        <v>0.42410863502670249</v>
      </c>
      <c r="AP381" s="79">
        <v>0.52736752737705328</v>
      </c>
      <c r="AQ381" s="70">
        <v>1</v>
      </c>
      <c r="AR381" s="71">
        <v>0</v>
      </c>
      <c r="AS381" s="71">
        <v>0</v>
      </c>
      <c r="AT381" s="71">
        <v>0</v>
      </c>
      <c r="AU381" s="71">
        <v>1</v>
      </c>
      <c r="AV381" s="71" t="s">
        <v>3708</v>
      </c>
      <c r="AW381" s="72" t="s">
        <v>3422</v>
      </c>
    </row>
    <row r="382" spans="1:49">
      <c r="A382" s="23" t="s">
        <v>4130</v>
      </c>
      <c r="B382" s="23" t="s">
        <v>3725</v>
      </c>
      <c r="C382" s="23" t="s">
        <v>891</v>
      </c>
      <c r="D382" s="24" t="s">
        <v>2966</v>
      </c>
      <c r="E382" s="24" t="s">
        <v>3354</v>
      </c>
      <c r="F382" s="24" t="s">
        <v>3355</v>
      </c>
      <c r="G382" s="24" t="s">
        <v>3356</v>
      </c>
      <c r="H382" s="76">
        <v>0.78282099148336814</v>
      </c>
      <c r="I382" s="77">
        <v>0.50527091883782382</v>
      </c>
      <c r="J382" s="77">
        <v>0.99960776454942246</v>
      </c>
      <c r="K382" s="77">
        <v>0.99251771638772623</v>
      </c>
      <c r="L382" s="77">
        <v>0.67998422420926818</v>
      </c>
      <c r="M382" s="77">
        <v>1</v>
      </c>
      <c r="N382" s="77">
        <v>0.99970185256271527</v>
      </c>
      <c r="O382" s="77" t="s">
        <v>3395</v>
      </c>
      <c r="P382" s="77">
        <v>0.49266698441285756</v>
      </c>
      <c r="Q382" s="77">
        <v>0.23926263187704142</v>
      </c>
      <c r="R382" s="77">
        <v>0.11568331515164887</v>
      </c>
      <c r="S382" s="77">
        <v>0.67058823529411793</v>
      </c>
      <c r="T382" s="77">
        <v>0.97852264673667932</v>
      </c>
      <c r="U382" s="77">
        <v>0.84824387610681173</v>
      </c>
      <c r="V382" s="77">
        <v>0.59344042689010024</v>
      </c>
      <c r="W382" s="77">
        <v>0.95738632342583707</v>
      </c>
      <c r="X382" s="77">
        <v>0.24670885721190028</v>
      </c>
      <c r="Y382" s="77">
        <v>0.36203911596829608</v>
      </c>
      <c r="Z382" s="77">
        <v>0.56571428571428573</v>
      </c>
      <c r="AA382" s="77">
        <v>0.54560320072365898</v>
      </c>
      <c r="AB382" s="77">
        <v>0.40601503759398494</v>
      </c>
      <c r="AC382" s="77">
        <v>0.19999999999999996</v>
      </c>
      <c r="AD382" s="76">
        <v>0.76256655829020481</v>
      </c>
      <c r="AE382" s="77">
        <v>0.83297415551451359</v>
      </c>
      <c r="AF382" s="77">
        <v>0.17747297351434516</v>
      </c>
      <c r="AG382" s="77">
        <v>0.82455544101539857</v>
      </c>
      <c r="AH382" s="77">
        <v>0.72084215149845599</v>
      </c>
      <c r="AI382" s="77">
        <v>0.60204759031886868</v>
      </c>
      <c r="AJ382" s="77">
        <v>0.4638767008412909</v>
      </c>
      <c r="AK382" s="77">
        <v>0.47580911915882196</v>
      </c>
      <c r="AL382" s="77">
        <v>0.19999999999999996</v>
      </c>
      <c r="AM382" s="76">
        <v>0.59100456243968791</v>
      </c>
      <c r="AN382" s="77">
        <v>0.71581506094424119</v>
      </c>
      <c r="AO382" s="78">
        <v>0.37989527333337092</v>
      </c>
      <c r="AP382" s="79">
        <v>0.5529644665921214</v>
      </c>
      <c r="AQ382" s="70">
        <v>1</v>
      </c>
      <c r="AR382" s="71">
        <v>0</v>
      </c>
      <c r="AS382" s="71">
        <v>0</v>
      </c>
      <c r="AT382" s="71">
        <v>1</v>
      </c>
      <c r="AU382" s="71">
        <v>1</v>
      </c>
      <c r="AV382" s="71" t="s">
        <v>3709</v>
      </c>
      <c r="AW382" s="72" t="s">
        <v>3422</v>
      </c>
    </row>
    <row r="383" spans="1:49">
      <c r="A383" s="23" t="s">
        <v>4131</v>
      </c>
      <c r="B383" s="23" t="s">
        <v>3725</v>
      </c>
      <c r="C383" s="23" t="s">
        <v>893</v>
      </c>
      <c r="D383" s="24" t="s">
        <v>2966</v>
      </c>
      <c r="E383" s="24" t="s">
        <v>3354</v>
      </c>
      <c r="F383" s="24" t="s">
        <v>3355</v>
      </c>
      <c r="G383" s="24" t="s">
        <v>3362</v>
      </c>
      <c r="H383" s="76">
        <v>0.78282099148336814</v>
      </c>
      <c r="I383" s="77">
        <v>0.48439148853723346</v>
      </c>
      <c r="J383" s="77">
        <v>0.9568049365741822</v>
      </c>
      <c r="K383" s="77">
        <v>0.68950652925177125</v>
      </c>
      <c r="L383" s="77">
        <v>0.76000233287535701</v>
      </c>
      <c r="M383" s="77">
        <v>0.94861047898430007</v>
      </c>
      <c r="N383" s="77">
        <v>0.93893448176027716</v>
      </c>
      <c r="O383" s="77" t="s">
        <v>3395</v>
      </c>
      <c r="P383" s="77">
        <v>0.46374440741079342</v>
      </c>
      <c r="Q383" s="77">
        <v>0.49632109546500736</v>
      </c>
      <c r="R383" s="77">
        <v>0.47672261617183881</v>
      </c>
      <c r="S383" s="77">
        <v>0.67058823529411793</v>
      </c>
      <c r="T383" s="77">
        <v>0.97852264673667932</v>
      </c>
      <c r="U383" s="77">
        <v>0.55580939110754934</v>
      </c>
      <c r="V383" s="77">
        <v>0.59344042689010024</v>
      </c>
      <c r="W383" s="77">
        <v>0.97663822709206127</v>
      </c>
      <c r="X383" s="77">
        <v>0.58366910623424073</v>
      </c>
      <c r="Y383" s="77">
        <v>0.36203911596829608</v>
      </c>
      <c r="Z383" s="77">
        <v>0.56571428571428573</v>
      </c>
      <c r="AA383" s="77">
        <v>0.54560320072365898</v>
      </c>
      <c r="AB383" s="77">
        <v>0.40601503759398494</v>
      </c>
      <c r="AC383" s="77">
        <v>0.19999999999999996</v>
      </c>
      <c r="AD383" s="76">
        <v>0.74133913886492797</v>
      </c>
      <c r="AE383" s="77">
        <v>0.76015964605649977</v>
      </c>
      <c r="AF383" s="77">
        <v>0.48652185581842311</v>
      </c>
      <c r="AG383" s="77">
        <v>0.82455544101539857</v>
      </c>
      <c r="AH383" s="77">
        <v>0.57462490899882479</v>
      </c>
      <c r="AI383" s="77">
        <v>0.780153666663151</v>
      </c>
      <c r="AJ383" s="77">
        <v>0.4638767008412909</v>
      </c>
      <c r="AK383" s="77">
        <v>0.47580911915882196</v>
      </c>
      <c r="AL383" s="77">
        <v>0.19999999999999996</v>
      </c>
      <c r="AM383" s="76">
        <v>0.66267354691328351</v>
      </c>
      <c r="AN383" s="77">
        <v>0.72644467222579134</v>
      </c>
      <c r="AO383" s="78">
        <v>0.37989527333337092</v>
      </c>
      <c r="AP383" s="79">
        <v>0.57864405714047062</v>
      </c>
      <c r="AQ383" s="70">
        <v>1</v>
      </c>
      <c r="AR383" s="71">
        <v>0</v>
      </c>
      <c r="AS383" s="71">
        <v>0</v>
      </c>
      <c r="AT383" s="71">
        <v>1</v>
      </c>
      <c r="AU383" s="71">
        <v>1</v>
      </c>
      <c r="AV383" s="71" t="s">
        <v>3709</v>
      </c>
      <c r="AW383" s="72" t="s">
        <v>3422</v>
      </c>
    </row>
    <row r="384" spans="1:49">
      <c r="A384" s="23" t="s">
        <v>4132</v>
      </c>
      <c r="B384" s="23" t="s">
        <v>3725</v>
      </c>
      <c r="C384" s="23" t="s">
        <v>895</v>
      </c>
      <c r="D384" s="24" t="s">
        <v>2966</v>
      </c>
      <c r="E384" s="24" t="s">
        <v>3354</v>
      </c>
      <c r="F384" s="24" t="s">
        <v>3355</v>
      </c>
      <c r="G384" s="24" t="s">
        <v>3372</v>
      </c>
      <c r="H384" s="76">
        <v>0.78282099148336814</v>
      </c>
      <c r="I384" s="77">
        <v>0.50527091883782382</v>
      </c>
      <c r="J384" s="77">
        <v>0.99114057653850662</v>
      </c>
      <c r="K384" s="77">
        <v>0.85602319935759907</v>
      </c>
      <c r="L384" s="77">
        <v>0.69461180954520518</v>
      </c>
      <c r="M384" s="77">
        <v>1</v>
      </c>
      <c r="N384" s="77">
        <v>0.99326582529211194</v>
      </c>
      <c r="O384" s="77" t="s">
        <v>3395</v>
      </c>
      <c r="P384" s="77">
        <v>0.33437149158691737</v>
      </c>
      <c r="Q384" s="77">
        <v>0.4978086287570278</v>
      </c>
      <c r="R384" s="77">
        <v>7.5958262443320421E-2</v>
      </c>
      <c r="S384" s="77">
        <v>0.67058823529411793</v>
      </c>
      <c r="T384" s="77">
        <v>0.97852264673667932</v>
      </c>
      <c r="U384" s="77">
        <v>0.55580939110754934</v>
      </c>
      <c r="V384" s="77">
        <v>0.59344042689010024</v>
      </c>
      <c r="W384" s="77">
        <v>0.9156162109404038</v>
      </c>
      <c r="X384" s="77">
        <v>0.59853300608908699</v>
      </c>
      <c r="Y384" s="77">
        <v>0.36203911596829608</v>
      </c>
      <c r="Z384" s="77">
        <v>0.56571428571428573</v>
      </c>
      <c r="AA384" s="77">
        <v>0.54560320072365898</v>
      </c>
      <c r="AB384" s="77">
        <v>0.40601503759398494</v>
      </c>
      <c r="AC384" s="77">
        <v>0.19999999999999996</v>
      </c>
      <c r="AD384" s="76">
        <v>0.75974416228656627</v>
      </c>
      <c r="AE384" s="77">
        <v>0.77565446515636682</v>
      </c>
      <c r="AF384" s="77">
        <v>0.28688344560017409</v>
      </c>
      <c r="AG384" s="77">
        <v>0.82455544101539857</v>
      </c>
      <c r="AH384" s="77">
        <v>0.57462490899882479</v>
      </c>
      <c r="AI384" s="77">
        <v>0.7570746085147454</v>
      </c>
      <c r="AJ384" s="77">
        <v>0.4638767008412909</v>
      </c>
      <c r="AK384" s="77">
        <v>0.47580911915882196</v>
      </c>
      <c r="AL384" s="77">
        <v>0.19999999999999996</v>
      </c>
      <c r="AM384" s="76">
        <v>0.60742735768103573</v>
      </c>
      <c r="AN384" s="77">
        <v>0.71875165284298959</v>
      </c>
      <c r="AO384" s="78">
        <v>0.37989527333337092</v>
      </c>
      <c r="AP384" s="79">
        <v>0.55906071128506185</v>
      </c>
      <c r="AQ384" s="70">
        <v>1</v>
      </c>
      <c r="AR384" s="71">
        <v>0</v>
      </c>
      <c r="AS384" s="71">
        <v>0</v>
      </c>
      <c r="AT384" s="71">
        <v>1</v>
      </c>
      <c r="AU384" s="71">
        <v>1</v>
      </c>
      <c r="AV384" s="71" t="s">
        <v>3709</v>
      </c>
      <c r="AW384" s="72" t="s">
        <v>3422</v>
      </c>
    </row>
    <row r="385" spans="1:49">
      <c r="A385" s="23" t="s">
        <v>4133</v>
      </c>
      <c r="B385" s="23" t="s">
        <v>3725</v>
      </c>
      <c r="C385" s="23" t="s">
        <v>897</v>
      </c>
      <c r="D385" s="24" t="s">
        <v>40</v>
      </c>
      <c r="E385" s="24" t="s">
        <v>41</v>
      </c>
      <c r="F385" s="24" t="s">
        <v>42</v>
      </c>
      <c r="G385" s="24" t="s">
        <v>45</v>
      </c>
      <c r="H385" s="76">
        <v>0.44000104127185791</v>
      </c>
      <c r="I385" s="77">
        <v>0.88810033706438707</v>
      </c>
      <c r="J385" s="77">
        <v>0.54425294111897227</v>
      </c>
      <c r="K385" s="77" t="s">
        <v>3395</v>
      </c>
      <c r="L385" s="77">
        <v>0.76963077508451239</v>
      </c>
      <c r="M385" s="77">
        <v>0</v>
      </c>
      <c r="N385" s="77">
        <v>0.18440917574767746</v>
      </c>
      <c r="O385" s="77" t="s">
        <v>3395</v>
      </c>
      <c r="P385" s="77">
        <v>0.48749367055704612</v>
      </c>
      <c r="Q385" s="77">
        <v>0.42175066204358402</v>
      </c>
      <c r="R385" s="77">
        <v>1.7075166419678909E-2</v>
      </c>
      <c r="S385" s="77" t="s">
        <v>3395</v>
      </c>
      <c r="T385" s="77" t="s">
        <v>3395</v>
      </c>
      <c r="U385" s="77">
        <v>0.41370217551853417</v>
      </c>
      <c r="V385" s="77" t="s">
        <v>3395</v>
      </c>
      <c r="W385" s="77" t="s">
        <v>3395</v>
      </c>
      <c r="X385" s="77" t="s">
        <v>3395</v>
      </c>
      <c r="Y385" s="77" t="s">
        <v>3395</v>
      </c>
      <c r="Z385" s="77" t="s">
        <v>3395</v>
      </c>
      <c r="AA385" s="77">
        <v>0</v>
      </c>
      <c r="AB385" s="77" t="s">
        <v>3395</v>
      </c>
      <c r="AC385" s="77">
        <v>0.98947368421052628</v>
      </c>
      <c r="AD385" s="76">
        <v>0.62411810648507238</v>
      </c>
      <c r="AE385" s="77">
        <v>0.360383405347309</v>
      </c>
      <c r="AF385" s="77">
        <v>0.21941291423163148</v>
      </c>
      <c r="AG385" s="77" t="s">
        <v>3395</v>
      </c>
      <c r="AH385" s="77">
        <v>0.41370217551853417</v>
      </c>
      <c r="AI385" s="77" t="s">
        <v>3395</v>
      </c>
      <c r="AJ385" s="77" t="s">
        <v>3395</v>
      </c>
      <c r="AK385" s="77">
        <v>0</v>
      </c>
      <c r="AL385" s="77">
        <v>0.98947368421052628</v>
      </c>
      <c r="AM385" s="76">
        <v>0.40130480868800428</v>
      </c>
      <c r="AN385" s="77">
        <v>0.41370217551853417</v>
      </c>
      <c r="AO385" s="78">
        <v>0.49473684210526314</v>
      </c>
      <c r="AP385" s="79">
        <v>0.43563521615165651</v>
      </c>
      <c r="AQ385" s="70">
        <v>2</v>
      </c>
      <c r="AR385" s="71">
        <v>0</v>
      </c>
      <c r="AS385" s="71">
        <v>2</v>
      </c>
      <c r="AT385" s="71">
        <v>0</v>
      </c>
      <c r="AU385" s="71">
        <v>0</v>
      </c>
      <c r="AV385" s="71" t="s">
        <v>3395</v>
      </c>
      <c r="AW385" s="72" t="s">
        <v>3721</v>
      </c>
    </row>
    <row r="386" spans="1:49">
      <c r="A386" s="23" t="s">
        <v>4134</v>
      </c>
      <c r="B386" s="23" t="s">
        <v>3725</v>
      </c>
      <c r="C386" s="23" t="s">
        <v>899</v>
      </c>
      <c r="D386" s="24" t="s">
        <v>40</v>
      </c>
      <c r="E386" s="24" t="s">
        <v>41</v>
      </c>
      <c r="F386" s="24" t="s">
        <v>42</v>
      </c>
      <c r="G386" s="24" t="s">
        <v>51</v>
      </c>
      <c r="H386" s="76">
        <v>0.44000104127185791</v>
      </c>
      <c r="I386" s="77">
        <v>0.33333333333333331</v>
      </c>
      <c r="J386" s="77">
        <v>0.10982185563010627</v>
      </c>
      <c r="K386" s="77" t="s">
        <v>3395</v>
      </c>
      <c r="L386" s="77">
        <v>0.62989295778312138</v>
      </c>
      <c r="M386" s="77">
        <v>4.9163686449420929E-2</v>
      </c>
      <c r="N386" s="77">
        <v>4.618234647784103E-4</v>
      </c>
      <c r="O386" s="77" t="s">
        <v>3395</v>
      </c>
      <c r="P386" s="77">
        <v>8.0248363988731863E-2</v>
      </c>
      <c r="Q386" s="77">
        <v>0.94862352965802055</v>
      </c>
      <c r="R386" s="77">
        <v>0.8520152835861583</v>
      </c>
      <c r="S386" s="77" t="s">
        <v>3395</v>
      </c>
      <c r="T386" s="77" t="s">
        <v>3395</v>
      </c>
      <c r="U386" s="77">
        <v>0.15507528689495403</v>
      </c>
      <c r="V386" s="77" t="s">
        <v>3395</v>
      </c>
      <c r="W386" s="77" t="s">
        <v>3395</v>
      </c>
      <c r="X386" s="77" t="s">
        <v>3395</v>
      </c>
      <c r="Y386" s="77" t="s">
        <v>3395</v>
      </c>
      <c r="Z386" s="77" t="s">
        <v>3395</v>
      </c>
      <c r="AA386" s="77">
        <v>0</v>
      </c>
      <c r="AB386" s="77" t="s">
        <v>3395</v>
      </c>
      <c r="AC386" s="77">
        <v>0.98947368421052628</v>
      </c>
      <c r="AD386" s="76">
        <v>0.2943854100784325</v>
      </c>
      <c r="AE386" s="77">
        <v>0.18994170792151316</v>
      </c>
      <c r="AF386" s="77">
        <v>0.90031940662208942</v>
      </c>
      <c r="AG386" s="77" t="s">
        <v>3395</v>
      </c>
      <c r="AH386" s="77">
        <v>0.15507528689495403</v>
      </c>
      <c r="AI386" s="77" t="s">
        <v>3395</v>
      </c>
      <c r="AJ386" s="77" t="s">
        <v>3395</v>
      </c>
      <c r="AK386" s="77">
        <v>0</v>
      </c>
      <c r="AL386" s="77">
        <v>0.98947368421052628</v>
      </c>
      <c r="AM386" s="76">
        <v>0.46154884154067838</v>
      </c>
      <c r="AN386" s="77">
        <v>0.15507528689495403</v>
      </c>
      <c r="AO386" s="78">
        <v>0.49473684210526314</v>
      </c>
      <c r="AP386" s="79">
        <v>0.34941738488283691</v>
      </c>
      <c r="AQ386" s="70">
        <v>2</v>
      </c>
      <c r="AR386" s="71">
        <v>0</v>
      </c>
      <c r="AS386" s="71">
        <v>0</v>
      </c>
      <c r="AT386" s="71">
        <v>0</v>
      </c>
      <c r="AU386" s="71">
        <v>0</v>
      </c>
      <c r="AV386" s="71" t="s">
        <v>3395</v>
      </c>
      <c r="AW386" s="72" t="s">
        <v>3721</v>
      </c>
    </row>
    <row r="387" spans="1:49">
      <c r="A387" s="23" t="s">
        <v>4135</v>
      </c>
      <c r="B387" s="23" t="s">
        <v>3725</v>
      </c>
      <c r="C387" s="23" t="s">
        <v>901</v>
      </c>
      <c r="D387" s="24" t="s">
        <v>40</v>
      </c>
      <c r="E387" s="24" t="s">
        <v>41</v>
      </c>
      <c r="F387" s="24" t="s">
        <v>58</v>
      </c>
      <c r="G387" s="24" t="s">
        <v>65</v>
      </c>
      <c r="H387" s="76">
        <v>0.44000104127185791</v>
      </c>
      <c r="I387" s="77">
        <v>0.55729218436339745</v>
      </c>
      <c r="J387" s="77">
        <v>0.52545945274123074</v>
      </c>
      <c r="K387" s="77" t="s">
        <v>3395</v>
      </c>
      <c r="L387" s="77">
        <v>0.85115635838573145</v>
      </c>
      <c r="M387" s="77">
        <v>0.69110686995778403</v>
      </c>
      <c r="N387" s="77">
        <v>0.51584388997598152</v>
      </c>
      <c r="O387" s="77" t="s">
        <v>3395</v>
      </c>
      <c r="P387" s="77">
        <v>0.125</v>
      </c>
      <c r="Q387" s="77">
        <v>0.9056222037258792</v>
      </c>
      <c r="R387" s="77">
        <v>0.44196105189414781</v>
      </c>
      <c r="S387" s="77" t="s">
        <v>3395</v>
      </c>
      <c r="T387" s="77" t="s">
        <v>3395</v>
      </c>
      <c r="U387" s="77">
        <v>0.19132948415791476</v>
      </c>
      <c r="V387" s="77" t="s">
        <v>3395</v>
      </c>
      <c r="W387" s="77" t="s">
        <v>3395</v>
      </c>
      <c r="X387" s="77" t="s">
        <v>3395</v>
      </c>
      <c r="Y387" s="77" t="s">
        <v>3395</v>
      </c>
      <c r="Z387" s="77" t="s">
        <v>3395</v>
      </c>
      <c r="AA387" s="77">
        <v>0</v>
      </c>
      <c r="AB387" s="77" t="s">
        <v>3395</v>
      </c>
      <c r="AC387" s="77">
        <v>0.98947368421052628</v>
      </c>
      <c r="AD387" s="76">
        <v>0.50758422612549536</v>
      </c>
      <c r="AE387" s="77">
        <v>0.54577677957987425</v>
      </c>
      <c r="AF387" s="77">
        <v>0.67379162781001356</v>
      </c>
      <c r="AG387" s="77" t="s">
        <v>3395</v>
      </c>
      <c r="AH387" s="77">
        <v>0.19132948415791476</v>
      </c>
      <c r="AI387" s="77" t="s">
        <v>3395</v>
      </c>
      <c r="AJ387" s="77" t="s">
        <v>3395</v>
      </c>
      <c r="AK387" s="77">
        <v>0</v>
      </c>
      <c r="AL387" s="77">
        <v>0.98947368421052628</v>
      </c>
      <c r="AM387" s="76">
        <v>0.5757175445051278</v>
      </c>
      <c r="AN387" s="77">
        <v>0.19132948415791476</v>
      </c>
      <c r="AO387" s="78">
        <v>0.49473684210526314</v>
      </c>
      <c r="AP387" s="79">
        <v>0.39986248130676383</v>
      </c>
      <c r="AQ387" s="70">
        <v>2</v>
      </c>
      <c r="AR387" s="71">
        <v>0</v>
      </c>
      <c r="AS387" s="71">
        <v>2</v>
      </c>
      <c r="AT387" s="71">
        <v>0</v>
      </c>
      <c r="AU387" s="71">
        <v>0</v>
      </c>
      <c r="AV387" s="71" t="s">
        <v>3395</v>
      </c>
      <c r="AW387" s="72" t="s">
        <v>3721</v>
      </c>
    </row>
    <row r="388" spans="1:49">
      <c r="A388" s="23" t="s">
        <v>4136</v>
      </c>
      <c r="B388" s="23" t="s">
        <v>3725</v>
      </c>
      <c r="C388" s="23" t="s">
        <v>903</v>
      </c>
      <c r="D388" s="24" t="s">
        <v>69</v>
      </c>
      <c r="E388" s="24" t="s">
        <v>70</v>
      </c>
      <c r="F388" s="24" t="s">
        <v>78</v>
      </c>
      <c r="G388" s="24" t="s">
        <v>81</v>
      </c>
      <c r="H388" s="76">
        <v>0.91764204847675523</v>
      </c>
      <c r="I388" s="77">
        <v>0.36348266343942359</v>
      </c>
      <c r="J388" s="77">
        <v>0.19406181291126939</v>
      </c>
      <c r="K388" s="77">
        <v>0.61970630587761522</v>
      </c>
      <c r="L388" s="77">
        <v>0.51729947026475531</v>
      </c>
      <c r="M388" s="77">
        <v>0.54020540529276107</v>
      </c>
      <c r="N388" s="77">
        <v>0.14712609815455929</v>
      </c>
      <c r="O388" s="77" t="s">
        <v>3395</v>
      </c>
      <c r="P388" s="77">
        <v>0.26726082752107427</v>
      </c>
      <c r="Q388" s="77">
        <v>0.85205769420928379</v>
      </c>
      <c r="R388" s="77">
        <v>0.60436465405199513</v>
      </c>
      <c r="S388" s="77">
        <v>0.72941176470588265</v>
      </c>
      <c r="T388" s="77">
        <v>0.61253140905869463</v>
      </c>
      <c r="U388" s="77">
        <v>0.58706292220831058</v>
      </c>
      <c r="V388" s="77">
        <v>0.79296140425234807</v>
      </c>
      <c r="W388" s="77">
        <v>0.79108389812379309</v>
      </c>
      <c r="X388" s="77">
        <v>0.56990436082421492</v>
      </c>
      <c r="Y388" s="77">
        <v>0.45596410311899793</v>
      </c>
      <c r="Z388" s="77">
        <v>0.90857142857142859</v>
      </c>
      <c r="AA388" s="77">
        <v>0.59136975912385203</v>
      </c>
      <c r="AB388" s="77">
        <v>0.2338345864661654</v>
      </c>
      <c r="AC388" s="77">
        <v>0.43157894736842106</v>
      </c>
      <c r="AD388" s="76">
        <v>0.49172884160914943</v>
      </c>
      <c r="AE388" s="77">
        <v>0.41831962142215301</v>
      </c>
      <c r="AF388" s="77">
        <v>0.7282111741306394</v>
      </c>
      <c r="AG388" s="77">
        <v>0.67097158688228864</v>
      </c>
      <c r="AH388" s="77">
        <v>0.69001216323032932</v>
      </c>
      <c r="AI388" s="77">
        <v>0.68049412947400401</v>
      </c>
      <c r="AJ388" s="77">
        <v>0.6822677658452132</v>
      </c>
      <c r="AK388" s="77">
        <v>0.41260217279500871</v>
      </c>
      <c r="AL388" s="77">
        <v>0.43157894736842106</v>
      </c>
      <c r="AM388" s="76">
        <v>0.5460865457206473</v>
      </c>
      <c r="AN388" s="77">
        <v>0.68049262652887388</v>
      </c>
      <c r="AO388" s="78">
        <v>0.50881629533621431</v>
      </c>
      <c r="AP388" s="79">
        <v>0.57621280508140194</v>
      </c>
      <c r="AQ388" s="70">
        <v>2</v>
      </c>
      <c r="AR388" s="71">
        <v>3</v>
      </c>
      <c r="AS388" s="71">
        <v>1</v>
      </c>
      <c r="AT388" s="71">
        <v>0</v>
      </c>
      <c r="AU388" s="71">
        <v>0</v>
      </c>
      <c r="AV388" s="71" t="s">
        <v>3395</v>
      </c>
      <c r="AW388" s="72" t="s">
        <v>3422</v>
      </c>
    </row>
    <row r="389" spans="1:49">
      <c r="A389" s="23" t="s">
        <v>4137</v>
      </c>
      <c r="B389" s="23" t="s">
        <v>3725</v>
      </c>
      <c r="C389" s="23" t="s">
        <v>906</v>
      </c>
      <c r="D389" s="24" t="s">
        <v>69</v>
      </c>
      <c r="E389" s="24" t="s">
        <v>70</v>
      </c>
      <c r="F389" s="24" t="s">
        <v>78</v>
      </c>
      <c r="G389" s="24" t="s">
        <v>91</v>
      </c>
      <c r="H389" s="76">
        <v>0.91764204847675523</v>
      </c>
      <c r="I389" s="77">
        <v>0.6987463703583503</v>
      </c>
      <c r="J389" s="77">
        <v>0.72380508068156946</v>
      </c>
      <c r="K389" s="77">
        <v>0.90423197891808038</v>
      </c>
      <c r="L389" s="77">
        <v>0.48452460038861084</v>
      </c>
      <c r="M389" s="77">
        <v>0.75357214518597782</v>
      </c>
      <c r="N389" s="77">
        <v>0.80034830340950258</v>
      </c>
      <c r="O389" s="77" t="s">
        <v>3395</v>
      </c>
      <c r="P389" s="77">
        <v>0.28804163367831881</v>
      </c>
      <c r="Q389" s="77">
        <v>0.65036228054851242</v>
      </c>
      <c r="R389" s="77">
        <v>1</v>
      </c>
      <c r="S389" s="77">
        <v>0.72941176470588265</v>
      </c>
      <c r="T389" s="77">
        <v>0.61253140905869463</v>
      </c>
      <c r="U389" s="77">
        <v>0.71087038638347388</v>
      </c>
      <c r="V389" s="77">
        <v>0.79296140425234807</v>
      </c>
      <c r="W389" s="77">
        <v>0.73777781534857889</v>
      </c>
      <c r="X389" s="77">
        <v>0.59533843536981657</v>
      </c>
      <c r="Y389" s="77">
        <v>0.45596410311899793</v>
      </c>
      <c r="Z389" s="77">
        <v>0.90857142857142859</v>
      </c>
      <c r="AA389" s="77">
        <v>0.55559083811952981</v>
      </c>
      <c r="AB389" s="77">
        <v>0.2338345864661654</v>
      </c>
      <c r="AC389" s="77">
        <v>0.43157894736842106</v>
      </c>
      <c r="AD389" s="76">
        <v>0.78006449983889159</v>
      </c>
      <c r="AE389" s="77">
        <v>0.64614373231609812</v>
      </c>
      <c r="AF389" s="77">
        <v>0.82518114027425615</v>
      </c>
      <c r="AG389" s="77">
        <v>0.67097158688228864</v>
      </c>
      <c r="AH389" s="77">
        <v>0.75191589531791103</v>
      </c>
      <c r="AI389" s="77">
        <v>0.66655812535919767</v>
      </c>
      <c r="AJ389" s="77">
        <v>0.6822677658452132</v>
      </c>
      <c r="AK389" s="77">
        <v>0.3947127122928476</v>
      </c>
      <c r="AL389" s="77">
        <v>0.43157894736842106</v>
      </c>
      <c r="AM389" s="76">
        <v>0.75046312414308203</v>
      </c>
      <c r="AN389" s="77">
        <v>0.69648186918646571</v>
      </c>
      <c r="AO389" s="78">
        <v>0.5028531418354939</v>
      </c>
      <c r="AP389" s="79">
        <v>0.64524657557416787</v>
      </c>
      <c r="AQ389" s="70">
        <v>2</v>
      </c>
      <c r="AR389" s="71">
        <v>0</v>
      </c>
      <c r="AS389" s="71">
        <v>2</v>
      </c>
      <c r="AT389" s="71">
        <v>0</v>
      </c>
      <c r="AU389" s="71">
        <v>1</v>
      </c>
      <c r="AV389" s="71" t="s">
        <v>3412</v>
      </c>
      <c r="AW389" s="72" t="s">
        <v>3422</v>
      </c>
    </row>
    <row r="390" spans="1:49">
      <c r="A390" s="23" t="s">
        <v>4138</v>
      </c>
      <c r="B390" s="23" t="s">
        <v>3725</v>
      </c>
      <c r="C390" s="23" t="s">
        <v>908</v>
      </c>
      <c r="D390" s="24" t="s">
        <v>69</v>
      </c>
      <c r="E390" s="24" t="s">
        <v>96</v>
      </c>
      <c r="F390" s="24" t="s">
        <v>97</v>
      </c>
      <c r="G390" s="24" t="s">
        <v>98</v>
      </c>
      <c r="H390" s="76">
        <v>0.91860589786589997</v>
      </c>
      <c r="I390" s="77">
        <v>0.87689723097122996</v>
      </c>
      <c r="J390" s="77">
        <v>0.83989153014078566</v>
      </c>
      <c r="K390" s="77">
        <v>0.70224230693933887</v>
      </c>
      <c r="L390" s="77">
        <v>0.39922837112401055</v>
      </c>
      <c r="M390" s="77">
        <v>0.99263558033824117</v>
      </c>
      <c r="N390" s="77">
        <v>0.79141721616094673</v>
      </c>
      <c r="O390" s="77" t="s">
        <v>3395</v>
      </c>
      <c r="P390" s="77">
        <v>0.59214658134360354</v>
      </c>
      <c r="Q390" s="77">
        <v>0.92986149023298315</v>
      </c>
      <c r="R390" s="77">
        <v>0.22543012322101516</v>
      </c>
      <c r="S390" s="77">
        <v>0.77647058823529513</v>
      </c>
      <c r="T390" s="77">
        <v>0.68798724309000714</v>
      </c>
      <c r="U390" s="77">
        <v>0.64220129292963635</v>
      </c>
      <c r="V390" s="77">
        <v>0.64095590933461255</v>
      </c>
      <c r="W390" s="77">
        <v>0.89288624963790642</v>
      </c>
      <c r="X390" s="77">
        <v>0.51652759178168273</v>
      </c>
      <c r="Y390" s="77">
        <v>0.30357142857142849</v>
      </c>
      <c r="Z390" s="77">
        <v>0.88</v>
      </c>
      <c r="AA390" s="77">
        <v>0.61895797143525066</v>
      </c>
      <c r="AB390" s="77">
        <v>0.2338345864661654</v>
      </c>
      <c r="AC390" s="77">
        <v>0.43157894736842106</v>
      </c>
      <c r="AD390" s="76">
        <v>0.87846488632597186</v>
      </c>
      <c r="AE390" s="77">
        <v>0.69553401118122826</v>
      </c>
      <c r="AF390" s="77">
        <v>0.57764580672699917</v>
      </c>
      <c r="AG390" s="77">
        <v>0.73222891566265114</v>
      </c>
      <c r="AH390" s="77">
        <v>0.6415786011321245</v>
      </c>
      <c r="AI390" s="77">
        <v>0.70470692070979457</v>
      </c>
      <c r="AJ390" s="77">
        <v>0.59178571428571425</v>
      </c>
      <c r="AK390" s="77">
        <v>0.42639627895070803</v>
      </c>
      <c r="AL390" s="77">
        <v>0.43157894736842106</v>
      </c>
      <c r="AM390" s="76">
        <v>0.71721490141139965</v>
      </c>
      <c r="AN390" s="77">
        <v>0.6928381458348567</v>
      </c>
      <c r="AO390" s="78">
        <v>0.48325364686828109</v>
      </c>
      <c r="AP390" s="79">
        <v>0.6263327999820012</v>
      </c>
      <c r="AQ390" s="70">
        <v>2</v>
      </c>
      <c r="AR390" s="71">
        <v>3</v>
      </c>
      <c r="AS390" s="71">
        <v>2</v>
      </c>
      <c r="AT390" s="71">
        <v>0</v>
      </c>
      <c r="AU390" s="71">
        <v>0</v>
      </c>
      <c r="AV390" s="71" t="s">
        <v>3395</v>
      </c>
      <c r="AW390" s="72" t="s">
        <v>3422</v>
      </c>
    </row>
    <row r="391" spans="1:49">
      <c r="A391" s="23" t="s">
        <v>4139</v>
      </c>
      <c r="B391" s="23" t="s">
        <v>3725</v>
      </c>
      <c r="C391" s="23" t="s">
        <v>910</v>
      </c>
      <c r="D391" s="24" t="s">
        <v>69</v>
      </c>
      <c r="E391" s="24" t="s">
        <v>96</v>
      </c>
      <c r="F391" s="24" t="s">
        <v>104</v>
      </c>
      <c r="G391" s="24" t="s">
        <v>105</v>
      </c>
      <c r="H391" s="76">
        <v>0.91796750411464823</v>
      </c>
      <c r="I391" s="77">
        <v>0.81278058652337393</v>
      </c>
      <c r="J391" s="77">
        <v>0.80201197071382002</v>
      </c>
      <c r="K391" s="77">
        <v>0.85775304804076291</v>
      </c>
      <c r="L391" s="77">
        <v>0.42270641226661826</v>
      </c>
      <c r="M391" s="77">
        <v>1</v>
      </c>
      <c r="N391" s="77">
        <v>0.77063539815020687</v>
      </c>
      <c r="O391" s="77" t="s">
        <v>3395</v>
      </c>
      <c r="P391" s="77">
        <v>0.5786363891358135</v>
      </c>
      <c r="Q391" s="77">
        <v>0.82088671022271797</v>
      </c>
      <c r="R391" s="77">
        <v>0.27602569958645157</v>
      </c>
      <c r="S391" s="77">
        <v>0.76470588235294112</v>
      </c>
      <c r="T391" s="77">
        <v>0.64844726499581218</v>
      </c>
      <c r="U391" s="77">
        <v>0.69816902413239124</v>
      </c>
      <c r="V391" s="77">
        <v>0.74915532861784284</v>
      </c>
      <c r="W391" s="77">
        <v>0.85287832321400125</v>
      </c>
      <c r="X391" s="77">
        <v>0.20922491417612643</v>
      </c>
      <c r="Y391" s="77">
        <v>0.38461668515162162</v>
      </c>
      <c r="Z391" s="77">
        <v>0.92571428571428571</v>
      </c>
      <c r="AA391" s="77">
        <v>0.60702204114656499</v>
      </c>
      <c r="AB391" s="77">
        <v>0.2338345864661654</v>
      </c>
      <c r="AC391" s="77">
        <v>0.43157894736842106</v>
      </c>
      <c r="AD391" s="76">
        <v>0.8442533537839475</v>
      </c>
      <c r="AE391" s="77">
        <v>0.72594624951868025</v>
      </c>
      <c r="AF391" s="77">
        <v>0.5484562049045848</v>
      </c>
      <c r="AG391" s="77">
        <v>0.70657657367437665</v>
      </c>
      <c r="AH391" s="77">
        <v>0.72366217637511698</v>
      </c>
      <c r="AI391" s="77">
        <v>0.53105161869506379</v>
      </c>
      <c r="AJ391" s="77">
        <v>0.65516548543295361</v>
      </c>
      <c r="AK391" s="77">
        <v>0.42042831380636519</v>
      </c>
      <c r="AL391" s="77">
        <v>0.43157894736842106</v>
      </c>
      <c r="AM391" s="76">
        <v>0.70621860273573756</v>
      </c>
      <c r="AN391" s="77">
        <v>0.65376345624818588</v>
      </c>
      <c r="AO391" s="78">
        <v>0.50239091553591331</v>
      </c>
      <c r="AP391" s="79">
        <v>0.61760680203381102</v>
      </c>
      <c r="AQ391" s="70">
        <v>2</v>
      </c>
      <c r="AR391" s="71">
        <v>3</v>
      </c>
      <c r="AS391" s="71">
        <v>1</v>
      </c>
      <c r="AT391" s="71">
        <v>0</v>
      </c>
      <c r="AU391" s="71">
        <v>1</v>
      </c>
      <c r="AV391" s="71" t="s">
        <v>3418</v>
      </c>
      <c r="AW391" s="72" t="s">
        <v>3422</v>
      </c>
    </row>
    <row r="392" spans="1:49">
      <c r="A392" s="23" t="s">
        <v>4140</v>
      </c>
      <c r="B392" s="23" t="s">
        <v>3725</v>
      </c>
      <c r="C392" s="23" t="s">
        <v>912</v>
      </c>
      <c r="D392" s="24" t="s">
        <v>69</v>
      </c>
      <c r="E392" s="24" t="s">
        <v>96</v>
      </c>
      <c r="F392" s="24" t="s">
        <v>104</v>
      </c>
      <c r="G392" s="24" t="s">
        <v>109</v>
      </c>
      <c r="H392" s="76">
        <v>0.91796750411464823</v>
      </c>
      <c r="I392" s="77">
        <v>0.48613841029583249</v>
      </c>
      <c r="J392" s="77">
        <v>0</v>
      </c>
      <c r="K392" s="77">
        <v>0.76497022304120132</v>
      </c>
      <c r="L392" s="77">
        <v>0.45405849709387586</v>
      </c>
      <c r="M392" s="77">
        <v>0.85073362090437477</v>
      </c>
      <c r="N392" s="77">
        <v>0</v>
      </c>
      <c r="O392" s="77" t="s">
        <v>3395</v>
      </c>
      <c r="P392" s="77">
        <v>2.5464442046560898E-2</v>
      </c>
      <c r="Q392" s="77">
        <v>0.70436702649656524</v>
      </c>
      <c r="R392" s="77">
        <v>0.62883392675599681</v>
      </c>
      <c r="S392" s="77">
        <v>0.76470588235294112</v>
      </c>
      <c r="T392" s="77">
        <v>0.64844726499581218</v>
      </c>
      <c r="U392" s="77">
        <v>0.61925001215881892</v>
      </c>
      <c r="V392" s="77">
        <v>0.74915532861784284</v>
      </c>
      <c r="W392" s="77">
        <v>0.86041712895735667</v>
      </c>
      <c r="X392" s="77">
        <v>0.68099408769233816</v>
      </c>
      <c r="Y392" s="77">
        <v>0.38461668515162162</v>
      </c>
      <c r="Z392" s="77">
        <v>0.92571428571428571</v>
      </c>
      <c r="AA392" s="77">
        <v>0.57124312014224277</v>
      </c>
      <c r="AB392" s="77">
        <v>0.2338345864661654</v>
      </c>
      <c r="AC392" s="77">
        <v>0.43157894736842106</v>
      </c>
      <c r="AD392" s="76">
        <v>0.46803530480349353</v>
      </c>
      <c r="AE392" s="77">
        <v>0.41904535661720255</v>
      </c>
      <c r="AF392" s="77">
        <v>0.66660047662628097</v>
      </c>
      <c r="AG392" s="77">
        <v>0.70657657367437665</v>
      </c>
      <c r="AH392" s="77">
        <v>0.68420267038833082</v>
      </c>
      <c r="AI392" s="77">
        <v>0.77070560832484736</v>
      </c>
      <c r="AJ392" s="77">
        <v>0.65516548543295361</v>
      </c>
      <c r="AK392" s="77">
        <v>0.40253885330420408</v>
      </c>
      <c r="AL392" s="77">
        <v>0.43157894736842106</v>
      </c>
      <c r="AM392" s="76">
        <v>0.51789371268232565</v>
      </c>
      <c r="AN392" s="77">
        <v>0.72049495079585169</v>
      </c>
      <c r="AO392" s="78">
        <v>0.4964277620351929</v>
      </c>
      <c r="AP392" s="79">
        <v>0.57415861881205976</v>
      </c>
      <c r="AQ392" s="70">
        <v>2</v>
      </c>
      <c r="AR392" s="71">
        <v>3</v>
      </c>
      <c r="AS392" s="71">
        <v>0</v>
      </c>
      <c r="AT392" s="71">
        <v>0</v>
      </c>
      <c r="AU392" s="71">
        <v>0</v>
      </c>
      <c r="AV392" s="71" t="s">
        <v>3395</v>
      </c>
      <c r="AW392" s="72" t="s">
        <v>3422</v>
      </c>
    </row>
    <row r="393" spans="1:49">
      <c r="A393" s="23" t="s">
        <v>4141</v>
      </c>
      <c r="B393" s="23" t="s">
        <v>3725</v>
      </c>
      <c r="C393" s="23" t="s">
        <v>914</v>
      </c>
      <c r="D393" s="24" t="s">
        <v>69</v>
      </c>
      <c r="E393" s="24" t="s">
        <v>117</v>
      </c>
      <c r="F393" s="24" t="s">
        <v>118</v>
      </c>
      <c r="G393" s="24" t="s">
        <v>121</v>
      </c>
      <c r="H393" s="76">
        <v>0.9152762363397634</v>
      </c>
      <c r="I393" s="77">
        <v>0.80103771139478364</v>
      </c>
      <c r="J393" s="77">
        <v>0.97879755349134223</v>
      </c>
      <c r="K393" s="77">
        <v>0.85278112938892292</v>
      </c>
      <c r="L393" s="77">
        <v>0.45800052984828393</v>
      </c>
      <c r="M393" s="77">
        <v>0.96575285016953827</v>
      </c>
      <c r="N393" s="77">
        <v>0.98336133969868089</v>
      </c>
      <c r="O393" s="77" t="s">
        <v>3395</v>
      </c>
      <c r="P393" s="77">
        <v>0.47817430566312874</v>
      </c>
      <c r="Q393" s="77">
        <v>0.62754868249690166</v>
      </c>
      <c r="R393" s="77">
        <v>1.5707922470646254E-2</v>
      </c>
      <c r="S393" s="77">
        <v>0.78823529411764737</v>
      </c>
      <c r="T393" s="77">
        <v>0.73288447909284193</v>
      </c>
      <c r="U393" s="77">
        <v>0.75255292099091309</v>
      </c>
      <c r="V393" s="77">
        <v>0.69346965509002756</v>
      </c>
      <c r="W393" s="77">
        <v>0.62931626956419495</v>
      </c>
      <c r="X393" s="77">
        <v>0.63049341222681765</v>
      </c>
      <c r="Y393" s="77">
        <v>0.51784361728027695</v>
      </c>
      <c r="Z393" s="77">
        <v>0.87428571428571433</v>
      </c>
      <c r="AA393" s="77">
        <v>0.54849749601080533</v>
      </c>
      <c r="AB393" s="77">
        <v>0.2338345864661654</v>
      </c>
      <c r="AC393" s="77">
        <v>0.43157894736842106</v>
      </c>
      <c r="AD393" s="76">
        <v>0.89837050040862965</v>
      </c>
      <c r="AE393" s="77">
        <v>0.74761403095371093</v>
      </c>
      <c r="AF393" s="77">
        <v>0.32162830248377394</v>
      </c>
      <c r="AG393" s="77">
        <v>0.76055988660524465</v>
      </c>
      <c r="AH393" s="77">
        <v>0.72301128804047032</v>
      </c>
      <c r="AI393" s="77">
        <v>0.62990484089550636</v>
      </c>
      <c r="AJ393" s="77">
        <v>0.69606466578299564</v>
      </c>
      <c r="AK393" s="77">
        <v>0.39116604123848536</v>
      </c>
      <c r="AL393" s="77">
        <v>0.43157894736842106</v>
      </c>
      <c r="AM393" s="76">
        <v>0.65587094461537154</v>
      </c>
      <c r="AN393" s="77">
        <v>0.704492005180407</v>
      </c>
      <c r="AO393" s="78">
        <v>0.50626988479663404</v>
      </c>
      <c r="AP393" s="79">
        <v>0.61918453873926138</v>
      </c>
      <c r="AQ393" s="70">
        <v>2</v>
      </c>
      <c r="AR393" s="71">
        <v>0</v>
      </c>
      <c r="AS393" s="71">
        <v>1</v>
      </c>
      <c r="AT393" s="71">
        <v>0</v>
      </c>
      <c r="AU393" s="71">
        <v>1</v>
      </c>
      <c r="AV393" s="71" t="s">
        <v>3423</v>
      </c>
      <c r="AW393" s="72" t="s">
        <v>3422</v>
      </c>
    </row>
    <row r="394" spans="1:49">
      <c r="A394" s="23" t="s">
        <v>4142</v>
      </c>
      <c r="B394" s="23" t="s">
        <v>3725</v>
      </c>
      <c r="C394" s="23" t="s">
        <v>916</v>
      </c>
      <c r="D394" s="24" t="s">
        <v>69</v>
      </c>
      <c r="E394" s="24" t="s">
        <v>117</v>
      </c>
      <c r="F394" s="24" t="s">
        <v>129</v>
      </c>
      <c r="G394" s="24" t="s">
        <v>134</v>
      </c>
      <c r="H394" s="76">
        <v>0.91296049430090898</v>
      </c>
      <c r="I394" s="77">
        <v>0.75431669970051041</v>
      </c>
      <c r="J394" s="77">
        <v>0.50716581495035085</v>
      </c>
      <c r="K394" s="77">
        <v>0.86734031853400162</v>
      </c>
      <c r="L394" s="77">
        <v>0.49722931422561611</v>
      </c>
      <c r="M394" s="77">
        <v>0.94848509845981266</v>
      </c>
      <c r="N394" s="77">
        <v>0.46180540425505212</v>
      </c>
      <c r="O394" s="77" t="s">
        <v>3395</v>
      </c>
      <c r="P394" s="77">
        <v>0.42478724892140707</v>
      </c>
      <c r="Q394" s="77">
        <v>0.86955946377115634</v>
      </c>
      <c r="R394" s="77">
        <v>0.24033896537769192</v>
      </c>
      <c r="S394" s="77">
        <v>0.89411764705882457</v>
      </c>
      <c r="T394" s="77">
        <v>0.66566909348624437</v>
      </c>
      <c r="U394" s="77">
        <v>0.76815212278445433</v>
      </c>
      <c r="V394" s="77">
        <v>0.76259430108871984</v>
      </c>
      <c r="W394" s="77">
        <v>0.80107992043906051</v>
      </c>
      <c r="X394" s="77">
        <v>0.7908213385042262</v>
      </c>
      <c r="Y394" s="77">
        <v>0.46103619444369293</v>
      </c>
      <c r="Z394" s="77">
        <v>0.87428571428571433</v>
      </c>
      <c r="AA394" s="77">
        <v>0.58154410402673129</v>
      </c>
      <c r="AB394" s="77">
        <v>0.2338345864661654</v>
      </c>
      <c r="AC394" s="77">
        <v>0.43157894736842106</v>
      </c>
      <c r="AD394" s="76">
        <v>0.72481433631725667</v>
      </c>
      <c r="AE394" s="77">
        <v>0.63992947687917801</v>
      </c>
      <c r="AF394" s="77">
        <v>0.55494921457442414</v>
      </c>
      <c r="AG394" s="77">
        <v>0.77989337027253447</v>
      </c>
      <c r="AH394" s="77">
        <v>0.76537321193658703</v>
      </c>
      <c r="AI394" s="77">
        <v>0.79595062947164341</v>
      </c>
      <c r="AJ394" s="77">
        <v>0.66766095436470363</v>
      </c>
      <c r="AK394" s="77">
        <v>0.40768934524644834</v>
      </c>
      <c r="AL394" s="77">
        <v>0.43157894736842106</v>
      </c>
      <c r="AM394" s="76">
        <v>0.63989767592361957</v>
      </c>
      <c r="AN394" s="77">
        <v>0.78040573722692164</v>
      </c>
      <c r="AO394" s="78">
        <v>0.50230974899319103</v>
      </c>
      <c r="AP394" s="79">
        <v>0.63576957711243232</v>
      </c>
      <c r="AQ394" s="70">
        <v>2</v>
      </c>
      <c r="AR394" s="71">
        <v>3</v>
      </c>
      <c r="AS394" s="71">
        <v>2</v>
      </c>
      <c r="AT394" s="71">
        <v>0</v>
      </c>
      <c r="AU394" s="71">
        <v>1</v>
      </c>
      <c r="AV394" s="71" t="s">
        <v>3424</v>
      </c>
      <c r="AW394" s="72" t="s">
        <v>3422</v>
      </c>
    </row>
    <row r="395" spans="1:49">
      <c r="A395" s="23" t="s">
        <v>4143</v>
      </c>
      <c r="B395" s="23" t="s">
        <v>3725</v>
      </c>
      <c r="C395" s="23" t="s">
        <v>918</v>
      </c>
      <c r="D395" s="24" t="s">
        <v>152</v>
      </c>
      <c r="E395" s="24" t="s">
        <v>157</v>
      </c>
      <c r="F395" s="24" t="s">
        <v>158</v>
      </c>
      <c r="G395" s="24" t="s">
        <v>163</v>
      </c>
      <c r="H395" s="76">
        <v>0.96350295278818576</v>
      </c>
      <c r="I395" s="77">
        <v>0.46936734931078561</v>
      </c>
      <c r="J395" s="77">
        <v>0.321180280177848</v>
      </c>
      <c r="K395" s="77">
        <v>0.86082751038729588</v>
      </c>
      <c r="L395" s="77">
        <v>0.4942103508028442</v>
      </c>
      <c r="M395" s="77">
        <v>0.57463489731702488</v>
      </c>
      <c r="N395" s="77">
        <v>0.50460917776209602</v>
      </c>
      <c r="O395" s="77" t="s">
        <v>3395</v>
      </c>
      <c r="P395" s="77">
        <v>0.24539994056173398</v>
      </c>
      <c r="Q395" s="77">
        <v>0.61358291341396609</v>
      </c>
      <c r="R395" s="77">
        <v>0.23392620396981068</v>
      </c>
      <c r="S395" s="77">
        <v>0.84705882352941209</v>
      </c>
      <c r="T395" s="77">
        <v>0.67936666451903871</v>
      </c>
      <c r="U395" s="77">
        <v>0.6996058064633276</v>
      </c>
      <c r="V395" s="77">
        <v>0.79811122889513497</v>
      </c>
      <c r="W395" s="77">
        <v>0.53817819688272039</v>
      </c>
      <c r="X395" s="77">
        <v>0.40661704694797307</v>
      </c>
      <c r="Y395" s="77">
        <v>0.35463386263424135</v>
      </c>
      <c r="Z395" s="77">
        <v>0.69142857142857139</v>
      </c>
      <c r="AA395" s="77">
        <v>0.53580173318318758</v>
      </c>
      <c r="AB395" s="77">
        <v>0.32080200501253131</v>
      </c>
      <c r="AC395" s="77">
        <v>0.22105263157894739</v>
      </c>
      <c r="AD395" s="76">
        <v>0.58468352742560648</v>
      </c>
      <c r="AE395" s="77">
        <v>0.53593637536619898</v>
      </c>
      <c r="AF395" s="77">
        <v>0.42375455869188838</v>
      </c>
      <c r="AG395" s="77">
        <v>0.76321274402422534</v>
      </c>
      <c r="AH395" s="77">
        <v>0.74885851767923128</v>
      </c>
      <c r="AI395" s="77">
        <v>0.47239762191534673</v>
      </c>
      <c r="AJ395" s="77">
        <v>0.52303121703140643</v>
      </c>
      <c r="AK395" s="77">
        <v>0.42830186909785944</v>
      </c>
      <c r="AL395" s="77">
        <v>0.22105263157894739</v>
      </c>
      <c r="AM395" s="76">
        <v>0.51479148716123124</v>
      </c>
      <c r="AN395" s="77">
        <v>0.66148962787293442</v>
      </c>
      <c r="AO395" s="78">
        <v>0.39079523923607112</v>
      </c>
      <c r="AP395" s="79">
        <v>0.51645220154070359</v>
      </c>
      <c r="AQ395" s="70">
        <v>2</v>
      </c>
      <c r="AR395" s="71">
        <v>0</v>
      </c>
      <c r="AS395" s="71">
        <v>2</v>
      </c>
      <c r="AT395" s="71">
        <v>0</v>
      </c>
      <c r="AU395" s="71">
        <v>0</v>
      </c>
      <c r="AV395" s="71" t="s">
        <v>3395</v>
      </c>
      <c r="AW395" s="72" t="s">
        <v>3422</v>
      </c>
    </row>
    <row r="396" spans="1:49">
      <c r="A396" s="23" t="s">
        <v>4144</v>
      </c>
      <c r="B396" s="23" t="s">
        <v>3725</v>
      </c>
      <c r="C396" s="23" t="s">
        <v>920</v>
      </c>
      <c r="D396" s="24" t="s">
        <v>152</v>
      </c>
      <c r="E396" s="24" t="s">
        <v>157</v>
      </c>
      <c r="F396" s="24" t="s">
        <v>165</v>
      </c>
      <c r="G396" s="24" t="s">
        <v>168</v>
      </c>
      <c r="H396" s="76">
        <v>0.96402868881862835</v>
      </c>
      <c r="I396" s="77">
        <v>0.35695261335839068</v>
      </c>
      <c r="J396" s="77">
        <v>0.15970678051785314</v>
      </c>
      <c r="K396" s="77">
        <v>0.84541379610125278</v>
      </c>
      <c r="L396" s="77">
        <v>0.46828905005752164</v>
      </c>
      <c r="M396" s="77">
        <v>0.39901396432076608</v>
      </c>
      <c r="N396" s="77">
        <v>0.12239134321526868</v>
      </c>
      <c r="O396" s="77" t="s">
        <v>3395</v>
      </c>
      <c r="P396" s="77">
        <v>0.11528105686593249</v>
      </c>
      <c r="Q396" s="77">
        <v>0.67819826745401102</v>
      </c>
      <c r="R396" s="77">
        <v>0.54400186811371976</v>
      </c>
      <c r="S396" s="77">
        <v>0.9058823529411768</v>
      </c>
      <c r="T396" s="77">
        <v>0.48982346498292634</v>
      </c>
      <c r="U396" s="77">
        <v>0.5792934976434716</v>
      </c>
      <c r="V396" s="77">
        <v>0.78312013805103764</v>
      </c>
      <c r="W396" s="77">
        <v>0.80499977120196087</v>
      </c>
      <c r="X396" s="77">
        <v>0.4607793929414099</v>
      </c>
      <c r="Y396" s="77">
        <v>0.39893012686991114</v>
      </c>
      <c r="Z396" s="77">
        <v>0.78857142857142859</v>
      </c>
      <c r="AA396" s="77">
        <v>0.53580173318318747</v>
      </c>
      <c r="AB396" s="77">
        <v>0.32080200501253131</v>
      </c>
      <c r="AC396" s="77">
        <v>0.22105263157894739</v>
      </c>
      <c r="AD396" s="76">
        <v>0.49356269423162408</v>
      </c>
      <c r="AE396" s="77">
        <v>0.39007784211214824</v>
      </c>
      <c r="AF396" s="77">
        <v>0.61110006778386539</v>
      </c>
      <c r="AG396" s="77">
        <v>0.69785290896205154</v>
      </c>
      <c r="AH396" s="77">
        <v>0.68120681784725456</v>
      </c>
      <c r="AI396" s="77">
        <v>0.63288958207168533</v>
      </c>
      <c r="AJ396" s="77">
        <v>0.59375077772066986</v>
      </c>
      <c r="AK396" s="77">
        <v>0.42830186909785939</v>
      </c>
      <c r="AL396" s="77">
        <v>0.22105263157894739</v>
      </c>
      <c r="AM396" s="76">
        <v>0.49824686804254587</v>
      </c>
      <c r="AN396" s="77">
        <v>0.67064976962699718</v>
      </c>
      <c r="AO396" s="78">
        <v>0.41436842613249225</v>
      </c>
      <c r="AP396" s="79">
        <v>0.52254727968509074</v>
      </c>
      <c r="AQ396" s="70">
        <v>2</v>
      </c>
      <c r="AR396" s="71">
        <v>0</v>
      </c>
      <c r="AS396" s="71">
        <v>2</v>
      </c>
      <c r="AT396" s="71">
        <v>0</v>
      </c>
      <c r="AU396" s="71">
        <v>0</v>
      </c>
      <c r="AV396" s="71" t="s">
        <v>3395</v>
      </c>
      <c r="AW396" s="72" t="s">
        <v>3422</v>
      </c>
    </row>
    <row r="397" spans="1:49">
      <c r="A397" s="23" t="s">
        <v>4145</v>
      </c>
      <c r="B397" s="23" t="s">
        <v>3725</v>
      </c>
      <c r="C397" s="23" t="s">
        <v>922</v>
      </c>
      <c r="D397" s="24" t="s">
        <v>152</v>
      </c>
      <c r="E397" s="24" t="s">
        <v>157</v>
      </c>
      <c r="F397" s="24" t="s">
        <v>165</v>
      </c>
      <c r="G397" s="24" t="s">
        <v>170</v>
      </c>
      <c r="H397" s="76">
        <v>0.96402868881862835</v>
      </c>
      <c r="I397" s="77">
        <v>0.56983930170228669</v>
      </c>
      <c r="J397" s="77">
        <v>0.77072716469669089</v>
      </c>
      <c r="K397" s="77">
        <v>0.9423835666776279</v>
      </c>
      <c r="L397" s="77">
        <v>0.4598844555187398</v>
      </c>
      <c r="M397" s="77">
        <v>0.88303220606297828</v>
      </c>
      <c r="N397" s="77">
        <v>0.69326813815671051</v>
      </c>
      <c r="O397" s="77" t="s">
        <v>3395</v>
      </c>
      <c r="P397" s="77">
        <v>0.45527388966690596</v>
      </c>
      <c r="Q397" s="77">
        <v>0.5695775409385605</v>
      </c>
      <c r="R397" s="77">
        <v>0.24804250838628239</v>
      </c>
      <c r="S397" s="77">
        <v>0.9058823529411768</v>
      </c>
      <c r="T397" s="77">
        <v>0.48982346498292634</v>
      </c>
      <c r="U397" s="77">
        <v>0.56495354754786165</v>
      </c>
      <c r="V397" s="77">
        <v>0.78312013805103764</v>
      </c>
      <c r="W397" s="77">
        <v>0.85773450532061746</v>
      </c>
      <c r="X397" s="77">
        <v>0.67990963219254485</v>
      </c>
      <c r="Y397" s="77">
        <v>0.39893012686991114</v>
      </c>
      <c r="Z397" s="77">
        <v>0.78857142857142859</v>
      </c>
      <c r="AA397" s="77">
        <v>0.53580173318318747</v>
      </c>
      <c r="AB397" s="77">
        <v>0.32080200501253131</v>
      </c>
      <c r="AC397" s="77">
        <v>0.22105263157894739</v>
      </c>
      <c r="AD397" s="76">
        <v>0.76819838507253524</v>
      </c>
      <c r="AE397" s="77">
        <v>0.68676845121659258</v>
      </c>
      <c r="AF397" s="77">
        <v>0.40881002466242145</v>
      </c>
      <c r="AG397" s="77">
        <v>0.69785290896205154</v>
      </c>
      <c r="AH397" s="77">
        <v>0.67403684279944964</v>
      </c>
      <c r="AI397" s="77">
        <v>0.76882206875658121</v>
      </c>
      <c r="AJ397" s="77">
        <v>0.59375077772066986</v>
      </c>
      <c r="AK397" s="77">
        <v>0.42830186909785939</v>
      </c>
      <c r="AL397" s="77">
        <v>0.22105263157894739</v>
      </c>
      <c r="AM397" s="76">
        <v>0.62125895365051642</v>
      </c>
      <c r="AN397" s="77">
        <v>0.7135706068393608</v>
      </c>
      <c r="AO397" s="78">
        <v>0.41436842613249225</v>
      </c>
      <c r="AP397" s="79">
        <v>0.57576224228786066</v>
      </c>
      <c r="AQ397" s="70">
        <v>2</v>
      </c>
      <c r="AR397" s="71">
        <v>0</v>
      </c>
      <c r="AS397" s="71">
        <v>2</v>
      </c>
      <c r="AT397" s="71">
        <v>0</v>
      </c>
      <c r="AU397" s="71">
        <v>0</v>
      </c>
      <c r="AV397" s="71" t="s">
        <v>3395</v>
      </c>
      <c r="AW397" s="72" t="s">
        <v>3422</v>
      </c>
    </row>
    <row r="398" spans="1:49">
      <c r="A398" s="23" t="s">
        <v>4146</v>
      </c>
      <c r="B398" s="23" t="s">
        <v>3725</v>
      </c>
      <c r="C398" s="23" t="s">
        <v>924</v>
      </c>
      <c r="D398" s="24" t="s">
        <v>152</v>
      </c>
      <c r="E398" s="24" t="s">
        <v>157</v>
      </c>
      <c r="F398" s="24" t="s">
        <v>172</v>
      </c>
      <c r="G398" s="24" t="s">
        <v>177</v>
      </c>
      <c r="H398" s="76">
        <v>0.96240141062916318</v>
      </c>
      <c r="I398" s="77">
        <v>0.70443132958744359</v>
      </c>
      <c r="J398" s="77">
        <v>0.77826738425609587</v>
      </c>
      <c r="K398" s="77">
        <v>0.70278200808121138</v>
      </c>
      <c r="L398" s="77">
        <v>0.47307527619958556</v>
      </c>
      <c r="M398" s="77">
        <v>0.38146847313196885</v>
      </c>
      <c r="N398" s="77">
        <v>0.55831284556803873</v>
      </c>
      <c r="O398" s="77" t="s">
        <v>3395</v>
      </c>
      <c r="P398" s="77">
        <v>2.1340933011046281E-2</v>
      </c>
      <c r="Q398" s="77">
        <v>0.50118113392782238</v>
      </c>
      <c r="R398" s="77">
        <v>4.4003402796710923E-2</v>
      </c>
      <c r="S398" s="77">
        <v>0.78823529411764737</v>
      </c>
      <c r="T398" s="77">
        <v>0.60379163713678241</v>
      </c>
      <c r="U398" s="77">
        <v>0.60936030081773629</v>
      </c>
      <c r="V398" s="77">
        <v>0.84131090887038251</v>
      </c>
      <c r="W398" s="77">
        <v>0.92829086554339935</v>
      </c>
      <c r="X398" s="77">
        <v>0</v>
      </c>
      <c r="Y398" s="77">
        <v>0.21937809397570779</v>
      </c>
      <c r="Z398" s="77">
        <v>0.76</v>
      </c>
      <c r="AA398" s="77">
        <v>0.53580173318318736</v>
      </c>
      <c r="AB398" s="77">
        <v>0.32080200501253131</v>
      </c>
      <c r="AC398" s="77">
        <v>0.22105263157894739</v>
      </c>
      <c r="AD398" s="76">
        <v>0.8150333748242341</v>
      </c>
      <c r="AE398" s="77">
        <v>0.42739590719837012</v>
      </c>
      <c r="AF398" s="77">
        <v>0.27259226836226663</v>
      </c>
      <c r="AG398" s="77">
        <v>0.69601346562721489</v>
      </c>
      <c r="AH398" s="77">
        <v>0.72533560484405935</v>
      </c>
      <c r="AI398" s="77">
        <v>0.46414543277169967</v>
      </c>
      <c r="AJ398" s="77">
        <v>0.48968904698785387</v>
      </c>
      <c r="AK398" s="77">
        <v>0.42830186909785933</v>
      </c>
      <c r="AL398" s="77">
        <v>0.22105263157894739</v>
      </c>
      <c r="AM398" s="76">
        <v>0.50500718346162354</v>
      </c>
      <c r="AN398" s="77">
        <v>0.62849816774765799</v>
      </c>
      <c r="AO398" s="78">
        <v>0.37968118255488686</v>
      </c>
      <c r="AP398" s="79">
        <v>0.49916738656604642</v>
      </c>
      <c r="AQ398" s="70">
        <v>2</v>
      </c>
      <c r="AR398" s="71">
        <v>0</v>
      </c>
      <c r="AS398" s="71">
        <v>2</v>
      </c>
      <c r="AT398" s="71">
        <v>0</v>
      </c>
      <c r="AU398" s="71">
        <v>1</v>
      </c>
      <c r="AV398" s="71" t="s">
        <v>3428</v>
      </c>
      <c r="AW398" s="72" t="s">
        <v>3422</v>
      </c>
    </row>
    <row r="399" spans="1:49">
      <c r="A399" s="23" t="s">
        <v>4147</v>
      </c>
      <c r="B399" s="23" t="s">
        <v>3725</v>
      </c>
      <c r="C399" s="23" t="s">
        <v>926</v>
      </c>
      <c r="D399" s="24" t="s">
        <v>152</v>
      </c>
      <c r="E399" s="24" t="s">
        <v>157</v>
      </c>
      <c r="F399" s="24" t="s">
        <v>172</v>
      </c>
      <c r="G399" s="24" t="s">
        <v>179</v>
      </c>
      <c r="H399" s="76">
        <v>0.96240141062916318</v>
      </c>
      <c r="I399" s="77">
        <v>0.71861235382197253</v>
      </c>
      <c r="J399" s="77">
        <v>0.85194575092478331</v>
      </c>
      <c r="K399" s="77">
        <v>0.8133075128089654</v>
      </c>
      <c r="L399" s="77">
        <v>0.43868791660136913</v>
      </c>
      <c r="M399" s="77">
        <v>0.74209571990232914</v>
      </c>
      <c r="N399" s="77">
        <v>0.70947264361515461</v>
      </c>
      <c r="O399" s="77" t="s">
        <v>3395</v>
      </c>
      <c r="P399" s="77">
        <v>0.43334982957375001</v>
      </c>
      <c r="Q399" s="77">
        <v>0.51462256231699366</v>
      </c>
      <c r="R399" s="77">
        <v>9.2530845818059398E-2</v>
      </c>
      <c r="S399" s="77">
        <v>0.78823529411764737</v>
      </c>
      <c r="T399" s="77">
        <v>0.60379163713678241</v>
      </c>
      <c r="U399" s="77">
        <v>0.75665510202780573</v>
      </c>
      <c r="V399" s="77">
        <v>0.84131090887038251</v>
      </c>
      <c r="W399" s="77">
        <v>0.29678358897746837</v>
      </c>
      <c r="X399" s="77">
        <v>0</v>
      </c>
      <c r="Y399" s="77">
        <v>0.21937809397570779</v>
      </c>
      <c r="Z399" s="77">
        <v>0.76</v>
      </c>
      <c r="AA399" s="77">
        <v>0.53580173318318736</v>
      </c>
      <c r="AB399" s="77">
        <v>0.32080200501253131</v>
      </c>
      <c r="AC399" s="77">
        <v>0.22105263157894739</v>
      </c>
      <c r="AD399" s="76">
        <v>0.84431983845863978</v>
      </c>
      <c r="AE399" s="77">
        <v>0.62738272450031363</v>
      </c>
      <c r="AF399" s="77">
        <v>0.30357670406752651</v>
      </c>
      <c r="AG399" s="77">
        <v>0.69601346562721489</v>
      </c>
      <c r="AH399" s="77">
        <v>0.79898300544909406</v>
      </c>
      <c r="AI399" s="77">
        <v>0.14839179448873419</v>
      </c>
      <c r="AJ399" s="77">
        <v>0.48968904698785387</v>
      </c>
      <c r="AK399" s="77">
        <v>0.42830186909785933</v>
      </c>
      <c r="AL399" s="77">
        <v>0.22105263157894739</v>
      </c>
      <c r="AM399" s="76">
        <v>0.59175975567549333</v>
      </c>
      <c r="AN399" s="77">
        <v>0.54779608852168105</v>
      </c>
      <c r="AO399" s="78">
        <v>0.37968118255488686</v>
      </c>
      <c r="AP399" s="79">
        <v>0.50191878584494187</v>
      </c>
      <c r="AQ399" s="70">
        <v>2</v>
      </c>
      <c r="AR399" s="71">
        <v>0</v>
      </c>
      <c r="AS399" s="71">
        <v>2</v>
      </c>
      <c r="AT399" s="71">
        <v>0</v>
      </c>
      <c r="AU399" s="71">
        <v>1</v>
      </c>
      <c r="AV399" s="71" t="s">
        <v>3428</v>
      </c>
      <c r="AW399" s="72" t="s">
        <v>3422</v>
      </c>
    </row>
    <row r="400" spans="1:49">
      <c r="A400" s="23" t="s">
        <v>4148</v>
      </c>
      <c r="B400" s="23" t="s">
        <v>3725</v>
      </c>
      <c r="C400" s="23" t="s">
        <v>928</v>
      </c>
      <c r="D400" s="24" t="s">
        <v>152</v>
      </c>
      <c r="E400" s="24" t="s">
        <v>157</v>
      </c>
      <c r="F400" s="24" t="s">
        <v>172</v>
      </c>
      <c r="G400" s="24" t="s">
        <v>181</v>
      </c>
      <c r="H400" s="76">
        <v>0.96240141062916318</v>
      </c>
      <c r="I400" s="77">
        <v>0.54539240276359457</v>
      </c>
      <c r="J400" s="77">
        <v>0.36966794816400922</v>
      </c>
      <c r="K400" s="77">
        <v>0.77479018993902615</v>
      </c>
      <c r="L400" s="77">
        <v>0.45135409111991232</v>
      </c>
      <c r="M400" s="77">
        <v>0.89500742966076907</v>
      </c>
      <c r="N400" s="77">
        <v>1.8241577130260478E-2</v>
      </c>
      <c r="O400" s="77" t="s">
        <v>3395</v>
      </c>
      <c r="P400" s="77">
        <v>0</v>
      </c>
      <c r="Q400" s="77">
        <v>0.50189828494623634</v>
      </c>
      <c r="R400" s="77">
        <v>0.12692702345412277</v>
      </c>
      <c r="S400" s="77">
        <v>0.78823529411764737</v>
      </c>
      <c r="T400" s="77">
        <v>0.60379163713678241</v>
      </c>
      <c r="U400" s="77">
        <v>0.62952083901147693</v>
      </c>
      <c r="V400" s="77">
        <v>0.84131090887038251</v>
      </c>
      <c r="W400" s="77">
        <v>0.86000509445082751</v>
      </c>
      <c r="X400" s="77">
        <v>0.70081153202139046</v>
      </c>
      <c r="Y400" s="77">
        <v>0.21937809397570779</v>
      </c>
      <c r="Z400" s="77">
        <v>0.76</v>
      </c>
      <c r="AA400" s="77">
        <v>0.53580173318318736</v>
      </c>
      <c r="AB400" s="77">
        <v>0.32080200501253131</v>
      </c>
      <c r="AC400" s="77">
        <v>0.22105263157894739</v>
      </c>
      <c r="AD400" s="76">
        <v>0.62582058718558897</v>
      </c>
      <c r="AE400" s="77">
        <v>0.4278786575699936</v>
      </c>
      <c r="AF400" s="77">
        <v>0.31441265420017955</v>
      </c>
      <c r="AG400" s="77">
        <v>0.69601346562721489</v>
      </c>
      <c r="AH400" s="77">
        <v>0.73541587394092978</v>
      </c>
      <c r="AI400" s="77">
        <v>0.78040831323610904</v>
      </c>
      <c r="AJ400" s="77">
        <v>0.48968904698785387</v>
      </c>
      <c r="AK400" s="77">
        <v>0.42830186909785933</v>
      </c>
      <c r="AL400" s="77">
        <v>0.22105263157894739</v>
      </c>
      <c r="AM400" s="76">
        <v>0.45603729965192069</v>
      </c>
      <c r="AN400" s="77">
        <v>0.7372792176014179</v>
      </c>
      <c r="AO400" s="78">
        <v>0.37968118255488686</v>
      </c>
      <c r="AP400" s="79">
        <v>0.51392652569819619</v>
      </c>
      <c r="AQ400" s="70">
        <v>2</v>
      </c>
      <c r="AR400" s="71">
        <v>0</v>
      </c>
      <c r="AS400" s="71">
        <v>1</v>
      </c>
      <c r="AT400" s="71">
        <v>0</v>
      </c>
      <c r="AU400" s="71">
        <v>0</v>
      </c>
      <c r="AV400" s="71" t="s">
        <v>3395</v>
      </c>
      <c r="AW400" s="72" t="s">
        <v>3422</v>
      </c>
    </row>
    <row r="401" spans="1:49">
      <c r="A401" s="23" t="s">
        <v>4149</v>
      </c>
      <c r="B401" s="23" t="s">
        <v>3725</v>
      </c>
      <c r="C401" s="23" t="s">
        <v>930</v>
      </c>
      <c r="D401" s="24" t="s">
        <v>152</v>
      </c>
      <c r="E401" s="24" t="s">
        <v>157</v>
      </c>
      <c r="F401" s="24" t="s">
        <v>185</v>
      </c>
      <c r="G401" s="24" t="s">
        <v>188</v>
      </c>
      <c r="H401" s="76">
        <v>0.958946573857683</v>
      </c>
      <c r="I401" s="77">
        <v>0.47496153076203329</v>
      </c>
      <c r="J401" s="77">
        <v>0.5152977303162426</v>
      </c>
      <c r="K401" s="77">
        <v>0.82153748220649503</v>
      </c>
      <c r="L401" s="77">
        <v>0.53298850527935937</v>
      </c>
      <c r="M401" s="77">
        <v>0.78446134516268295</v>
      </c>
      <c r="N401" s="77">
        <v>0.49580012086605818</v>
      </c>
      <c r="O401" s="77" t="s">
        <v>3395</v>
      </c>
      <c r="P401" s="77">
        <v>0.2414348637667339</v>
      </c>
      <c r="Q401" s="77">
        <v>0.55452859892047801</v>
      </c>
      <c r="R401" s="77">
        <v>0.20765248890564861</v>
      </c>
      <c r="S401" s="77">
        <v>0.9058823529411768</v>
      </c>
      <c r="T401" s="77">
        <v>0.70900715160105654</v>
      </c>
      <c r="U401" s="77">
        <v>0.65460020114300199</v>
      </c>
      <c r="V401" s="77">
        <v>0.95176956677115376</v>
      </c>
      <c r="W401" s="77">
        <v>0.66475973403158828</v>
      </c>
      <c r="X401" s="77">
        <v>0.60960621134299953</v>
      </c>
      <c r="Y401" s="77">
        <v>0.3475329347796684</v>
      </c>
      <c r="Z401" s="77">
        <v>0.89714285714285713</v>
      </c>
      <c r="AA401" s="77">
        <v>0.53580173318318747</v>
      </c>
      <c r="AB401" s="77">
        <v>0.32080200501253131</v>
      </c>
      <c r="AC401" s="77">
        <v>0.22105263157894739</v>
      </c>
      <c r="AD401" s="76">
        <v>0.64973527831198619</v>
      </c>
      <c r="AE401" s="77">
        <v>0.5752444634562659</v>
      </c>
      <c r="AF401" s="77">
        <v>0.3810905439130633</v>
      </c>
      <c r="AG401" s="77">
        <v>0.80744475227111667</v>
      </c>
      <c r="AH401" s="77">
        <v>0.80318488395707788</v>
      </c>
      <c r="AI401" s="77">
        <v>0.63718297268729396</v>
      </c>
      <c r="AJ401" s="77">
        <v>0.62233789596126277</v>
      </c>
      <c r="AK401" s="77">
        <v>0.42830186909785939</v>
      </c>
      <c r="AL401" s="77">
        <v>0.22105263157894739</v>
      </c>
      <c r="AM401" s="76">
        <v>0.53535676189377179</v>
      </c>
      <c r="AN401" s="77">
        <v>0.7492708696384961</v>
      </c>
      <c r="AO401" s="78">
        <v>0.4238974655460232</v>
      </c>
      <c r="AP401" s="79">
        <v>0.56175708844071748</v>
      </c>
      <c r="AQ401" s="70">
        <v>2</v>
      </c>
      <c r="AR401" s="71">
        <v>0</v>
      </c>
      <c r="AS401" s="71">
        <v>0</v>
      </c>
      <c r="AT401" s="71">
        <v>0</v>
      </c>
      <c r="AU401" s="71">
        <v>0</v>
      </c>
      <c r="AV401" s="71" t="s">
        <v>3395</v>
      </c>
      <c r="AW401" s="72" t="s">
        <v>3422</v>
      </c>
    </row>
    <row r="402" spans="1:49">
      <c r="A402" s="23" t="s">
        <v>4150</v>
      </c>
      <c r="B402" s="23" t="s">
        <v>3725</v>
      </c>
      <c r="C402" s="23" t="s">
        <v>932</v>
      </c>
      <c r="D402" s="24" t="s">
        <v>152</v>
      </c>
      <c r="E402" s="24" t="s">
        <v>157</v>
      </c>
      <c r="F402" s="24" t="s">
        <v>190</v>
      </c>
      <c r="G402" s="24" t="s">
        <v>191</v>
      </c>
      <c r="H402" s="76">
        <v>0.96371575070526971</v>
      </c>
      <c r="I402" s="77">
        <v>0.71473870232223535</v>
      </c>
      <c r="J402" s="77">
        <v>0.74525308904670395</v>
      </c>
      <c r="K402" s="77">
        <v>0.79064232808863044</v>
      </c>
      <c r="L402" s="77">
        <v>0.40567415325578066</v>
      </c>
      <c r="M402" s="77">
        <v>0.79923411090443475</v>
      </c>
      <c r="N402" s="77">
        <v>0.67860994960137833</v>
      </c>
      <c r="O402" s="77" t="s">
        <v>3395</v>
      </c>
      <c r="P402" s="77">
        <v>0.53970132161144158</v>
      </c>
      <c r="Q402" s="77">
        <v>0.52241812214082795</v>
      </c>
      <c r="R402" s="77">
        <v>0.1493370768703407</v>
      </c>
      <c r="S402" s="77">
        <v>0.84705882352941209</v>
      </c>
      <c r="T402" s="77">
        <v>0.62891244120868506</v>
      </c>
      <c r="U402" s="77">
        <v>0.69435123737695104</v>
      </c>
      <c r="V402" s="77">
        <v>0.84402965462234214</v>
      </c>
      <c r="W402" s="77">
        <v>0.72248708506527271</v>
      </c>
      <c r="X402" s="77">
        <v>0</v>
      </c>
      <c r="Y402" s="77">
        <v>0.1785714285714286</v>
      </c>
      <c r="Z402" s="77">
        <v>0.79428571428571426</v>
      </c>
      <c r="AA402" s="77">
        <v>0.5715806541875097</v>
      </c>
      <c r="AB402" s="77">
        <v>0.32080200501253131</v>
      </c>
      <c r="AC402" s="77">
        <v>0.22105263157894739</v>
      </c>
      <c r="AD402" s="76">
        <v>0.80790251402473634</v>
      </c>
      <c r="AE402" s="77">
        <v>0.64277237269233312</v>
      </c>
      <c r="AF402" s="77">
        <v>0.33587759950558432</v>
      </c>
      <c r="AG402" s="77">
        <v>0.73798563236904857</v>
      </c>
      <c r="AH402" s="77">
        <v>0.76919044599964659</v>
      </c>
      <c r="AI402" s="77">
        <v>0.36124354253263635</v>
      </c>
      <c r="AJ402" s="77">
        <v>0.48642857142857143</v>
      </c>
      <c r="AK402" s="77">
        <v>0.4461913296000205</v>
      </c>
      <c r="AL402" s="77">
        <v>0.22105263157894739</v>
      </c>
      <c r="AM402" s="76">
        <v>0.59551749540755117</v>
      </c>
      <c r="AN402" s="77">
        <v>0.6228065403004438</v>
      </c>
      <c r="AO402" s="78">
        <v>0.38455751086917972</v>
      </c>
      <c r="AP402" s="79">
        <v>0.52838691948176686</v>
      </c>
      <c r="AQ402" s="70">
        <v>2</v>
      </c>
      <c r="AR402" s="71">
        <v>0</v>
      </c>
      <c r="AS402" s="71">
        <v>2</v>
      </c>
      <c r="AT402" s="71">
        <v>0</v>
      </c>
      <c r="AU402" s="71">
        <v>0</v>
      </c>
      <c r="AV402" s="71" t="s">
        <v>3395</v>
      </c>
      <c r="AW402" s="72" t="s">
        <v>3422</v>
      </c>
    </row>
    <row r="403" spans="1:49">
      <c r="A403" s="23" t="s">
        <v>4151</v>
      </c>
      <c r="B403" s="23" t="s">
        <v>3725</v>
      </c>
      <c r="C403" s="23" t="s">
        <v>934</v>
      </c>
      <c r="D403" s="24" t="s">
        <v>152</v>
      </c>
      <c r="E403" s="24" t="s">
        <v>157</v>
      </c>
      <c r="F403" s="24" t="s">
        <v>190</v>
      </c>
      <c r="G403" s="24" t="s">
        <v>193</v>
      </c>
      <c r="H403" s="76">
        <v>0.96371575070526971</v>
      </c>
      <c r="I403" s="77">
        <v>0.35323411731891546</v>
      </c>
      <c r="J403" s="77">
        <v>0.27288434079194124</v>
      </c>
      <c r="K403" s="77">
        <v>0.60920380521810258</v>
      </c>
      <c r="L403" s="77">
        <v>0.42919753273071071</v>
      </c>
      <c r="M403" s="77">
        <v>0</v>
      </c>
      <c r="N403" s="77">
        <v>0.20065546786897404</v>
      </c>
      <c r="O403" s="77" t="s">
        <v>3395</v>
      </c>
      <c r="P403" s="77">
        <v>0.14715845026045976</v>
      </c>
      <c r="Q403" s="77">
        <v>0.5</v>
      </c>
      <c r="R403" s="77">
        <v>4.730613578087188E-2</v>
      </c>
      <c r="S403" s="77">
        <v>0.84705882352941209</v>
      </c>
      <c r="T403" s="77">
        <v>0.62891244120868506</v>
      </c>
      <c r="U403" s="77">
        <v>0.59458370030613583</v>
      </c>
      <c r="V403" s="77">
        <v>0.84402965462234214</v>
      </c>
      <c r="W403" s="77">
        <v>0.97393127903266852</v>
      </c>
      <c r="X403" s="77">
        <v>0.12560261591571731</v>
      </c>
      <c r="Y403" s="77">
        <v>0.1785714285714286</v>
      </c>
      <c r="Z403" s="77">
        <v>0.79428571428571426</v>
      </c>
      <c r="AA403" s="77">
        <v>0.53580173318318747</v>
      </c>
      <c r="AB403" s="77">
        <v>0.32080200501253131</v>
      </c>
      <c r="AC403" s="77">
        <v>0.22105263157894739</v>
      </c>
      <c r="AD403" s="76">
        <v>0.52994473627204208</v>
      </c>
      <c r="AE403" s="77">
        <v>0.27724305121564941</v>
      </c>
      <c r="AF403" s="77">
        <v>0.27365306789043592</v>
      </c>
      <c r="AG403" s="77">
        <v>0.73798563236904857</v>
      </c>
      <c r="AH403" s="77">
        <v>0.71930667746423893</v>
      </c>
      <c r="AI403" s="77">
        <v>0.54976694747419286</v>
      </c>
      <c r="AJ403" s="77">
        <v>0.48642857142857143</v>
      </c>
      <c r="AK403" s="77">
        <v>0.42830186909785939</v>
      </c>
      <c r="AL403" s="77">
        <v>0.22105263157894739</v>
      </c>
      <c r="AM403" s="76">
        <v>0.36028028512604249</v>
      </c>
      <c r="AN403" s="77">
        <v>0.66901975243582668</v>
      </c>
      <c r="AO403" s="78">
        <v>0.37859435736845937</v>
      </c>
      <c r="AP403" s="79">
        <v>0.45975547620804802</v>
      </c>
      <c r="AQ403" s="70">
        <v>2</v>
      </c>
      <c r="AR403" s="71">
        <v>0</v>
      </c>
      <c r="AS403" s="71">
        <v>1</v>
      </c>
      <c r="AT403" s="71">
        <v>0</v>
      </c>
      <c r="AU403" s="71">
        <v>0</v>
      </c>
      <c r="AV403" s="71" t="s">
        <v>3395</v>
      </c>
      <c r="AW403" s="72" t="s">
        <v>3422</v>
      </c>
    </row>
    <row r="404" spans="1:49">
      <c r="A404" s="23" t="s">
        <v>4152</v>
      </c>
      <c r="B404" s="23" t="s">
        <v>3725</v>
      </c>
      <c r="C404" s="23" t="s">
        <v>936</v>
      </c>
      <c r="D404" s="24" t="s">
        <v>152</v>
      </c>
      <c r="E404" s="24" t="s">
        <v>157</v>
      </c>
      <c r="F404" s="24" t="s">
        <v>190</v>
      </c>
      <c r="G404" s="24" t="s">
        <v>195</v>
      </c>
      <c r="H404" s="76">
        <v>0.96371575070526971</v>
      </c>
      <c r="I404" s="77">
        <v>0.58171467202974569</v>
      </c>
      <c r="J404" s="77">
        <v>0.37590728790934602</v>
      </c>
      <c r="K404" s="77">
        <v>0.77783057192114191</v>
      </c>
      <c r="L404" s="77">
        <v>0.41183277996739109</v>
      </c>
      <c r="M404" s="77">
        <v>0.34457374058829937</v>
      </c>
      <c r="N404" s="77">
        <v>0.78967441359674684</v>
      </c>
      <c r="O404" s="77" t="s">
        <v>3395</v>
      </c>
      <c r="P404" s="77">
        <v>0</v>
      </c>
      <c r="Q404" s="77">
        <v>0.5</v>
      </c>
      <c r="R404" s="77">
        <v>3.0695765125107227E-2</v>
      </c>
      <c r="S404" s="77">
        <v>0.84705882352941209</v>
      </c>
      <c r="T404" s="77">
        <v>0.62891244120868506</v>
      </c>
      <c r="U404" s="77">
        <v>0.65620557229023901</v>
      </c>
      <c r="V404" s="77">
        <v>0.84402965462234214</v>
      </c>
      <c r="W404" s="77">
        <v>0.85480715724975131</v>
      </c>
      <c r="X404" s="77">
        <v>0.74442330191744144</v>
      </c>
      <c r="Y404" s="77">
        <v>0.1785714285714286</v>
      </c>
      <c r="Z404" s="77">
        <v>0.79428571428571426</v>
      </c>
      <c r="AA404" s="77">
        <v>0.53580173318318747</v>
      </c>
      <c r="AB404" s="77">
        <v>0.32080200501253131</v>
      </c>
      <c r="AC404" s="77">
        <v>0.22105263157894739</v>
      </c>
      <c r="AD404" s="76">
        <v>0.64044590354812048</v>
      </c>
      <c r="AE404" s="77">
        <v>0.46478230121471587</v>
      </c>
      <c r="AF404" s="77">
        <v>0.26534788256255359</v>
      </c>
      <c r="AG404" s="77">
        <v>0.73798563236904857</v>
      </c>
      <c r="AH404" s="77">
        <v>0.75011761345629058</v>
      </c>
      <c r="AI404" s="77">
        <v>0.79961522958359632</v>
      </c>
      <c r="AJ404" s="77">
        <v>0.48642857142857143</v>
      </c>
      <c r="AK404" s="77">
        <v>0.42830186909785939</v>
      </c>
      <c r="AL404" s="77">
        <v>0.22105263157894739</v>
      </c>
      <c r="AM404" s="76">
        <v>0.45685869577512994</v>
      </c>
      <c r="AN404" s="77">
        <v>0.76257282513631175</v>
      </c>
      <c r="AO404" s="78">
        <v>0.37859435736845937</v>
      </c>
      <c r="AP404" s="79">
        <v>0.52085405713987809</v>
      </c>
      <c r="AQ404" s="70">
        <v>2</v>
      </c>
      <c r="AR404" s="71">
        <v>0</v>
      </c>
      <c r="AS404" s="71">
        <v>2</v>
      </c>
      <c r="AT404" s="71">
        <v>0</v>
      </c>
      <c r="AU404" s="71">
        <v>0</v>
      </c>
      <c r="AV404" s="71" t="s">
        <v>3395</v>
      </c>
      <c r="AW404" s="72" t="s">
        <v>3422</v>
      </c>
    </row>
    <row r="405" spans="1:49">
      <c r="A405" s="23" t="s">
        <v>4153</v>
      </c>
      <c r="B405" s="23" t="s">
        <v>3725</v>
      </c>
      <c r="C405" s="23" t="s">
        <v>938</v>
      </c>
      <c r="D405" s="24" t="s">
        <v>152</v>
      </c>
      <c r="E405" s="24" t="s">
        <v>157</v>
      </c>
      <c r="F405" s="24" t="s">
        <v>190</v>
      </c>
      <c r="G405" s="24" t="s">
        <v>199</v>
      </c>
      <c r="H405" s="76">
        <v>0.96371575070526971</v>
      </c>
      <c r="I405" s="77">
        <v>0.66150164146412305</v>
      </c>
      <c r="J405" s="77">
        <v>0.73597208666858727</v>
      </c>
      <c r="K405" s="77">
        <v>0.79627448227658404</v>
      </c>
      <c r="L405" s="77">
        <v>0.41092490760286332</v>
      </c>
      <c r="M405" s="77">
        <v>0.78064655623582391</v>
      </c>
      <c r="N405" s="77">
        <v>0.62436747455736263</v>
      </c>
      <c r="O405" s="77" t="s">
        <v>3395</v>
      </c>
      <c r="P405" s="77">
        <v>0.45922582347430163</v>
      </c>
      <c r="Q405" s="77">
        <v>0.5</v>
      </c>
      <c r="R405" s="77">
        <v>9.0531368833682888E-2</v>
      </c>
      <c r="S405" s="77">
        <v>0.84705882352941209</v>
      </c>
      <c r="T405" s="77">
        <v>0.62891244120868506</v>
      </c>
      <c r="U405" s="77">
        <v>0.62122054392278836</v>
      </c>
      <c r="V405" s="77">
        <v>0.84402965462234214</v>
      </c>
      <c r="W405" s="77">
        <v>0.94069527657548047</v>
      </c>
      <c r="X405" s="77">
        <v>0.11421746638400265</v>
      </c>
      <c r="Y405" s="77">
        <v>0.1785714285714286</v>
      </c>
      <c r="Z405" s="77">
        <v>0.79428571428571426</v>
      </c>
      <c r="AA405" s="77">
        <v>0.53580173318318747</v>
      </c>
      <c r="AB405" s="77">
        <v>0.32080200501253131</v>
      </c>
      <c r="AC405" s="77">
        <v>0.22105263157894739</v>
      </c>
      <c r="AD405" s="76">
        <v>0.78706315961265993</v>
      </c>
      <c r="AE405" s="77">
        <v>0.61428784882938703</v>
      </c>
      <c r="AF405" s="77">
        <v>0.29526568441684142</v>
      </c>
      <c r="AG405" s="77">
        <v>0.73798563236904857</v>
      </c>
      <c r="AH405" s="77">
        <v>0.73262509927256525</v>
      </c>
      <c r="AI405" s="77">
        <v>0.52745637147974156</v>
      </c>
      <c r="AJ405" s="77">
        <v>0.48642857142857143</v>
      </c>
      <c r="AK405" s="77">
        <v>0.42830186909785939</v>
      </c>
      <c r="AL405" s="77">
        <v>0.22105263157894739</v>
      </c>
      <c r="AM405" s="76">
        <v>0.5655388976196295</v>
      </c>
      <c r="AN405" s="77">
        <v>0.66602236770711842</v>
      </c>
      <c r="AO405" s="78">
        <v>0.37859435736845937</v>
      </c>
      <c r="AP405" s="79">
        <v>0.52958251250406407</v>
      </c>
      <c r="AQ405" s="70">
        <v>2</v>
      </c>
      <c r="AR405" s="71">
        <v>0</v>
      </c>
      <c r="AS405" s="71">
        <v>0</v>
      </c>
      <c r="AT405" s="71">
        <v>0</v>
      </c>
      <c r="AU405" s="71">
        <v>0</v>
      </c>
      <c r="AV405" s="71" t="s">
        <v>3395</v>
      </c>
      <c r="AW405" s="72" t="s">
        <v>3422</v>
      </c>
    </row>
    <row r="406" spans="1:49">
      <c r="A406" s="23" t="s">
        <v>4154</v>
      </c>
      <c r="B406" s="23" t="s">
        <v>3725</v>
      </c>
      <c r="C406" s="23" t="s">
        <v>942</v>
      </c>
      <c r="D406" s="24" t="s">
        <v>152</v>
      </c>
      <c r="E406" s="24" t="s">
        <v>157</v>
      </c>
      <c r="F406" s="24" t="s">
        <v>190</v>
      </c>
      <c r="G406" s="24" t="s">
        <v>201</v>
      </c>
      <c r="H406" s="76">
        <v>0.96371575070526971</v>
      </c>
      <c r="I406" s="77">
        <v>0.76663943945425239</v>
      </c>
      <c r="J406" s="77">
        <v>0.92247650540735404</v>
      </c>
      <c r="K406" s="77">
        <v>0.84673991836648055</v>
      </c>
      <c r="L406" s="77">
        <v>0.40257790198272686</v>
      </c>
      <c r="M406" s="77">
        <v>0.74233005177912981</v>
      </c>
      <c r="N406" s="77">
        <v>1</v>
      </c>
      <c r="O406" s="77" t="s">
        <v>3395</v>
      </c>
      <c r="P406" s="77">
        <v>0.5</v>
      </c>
      <c r="Q406" s="77">
        <v>0.5</v>
      </c>
      <c r="R406" s="77">
        <v>1.2018456218063871E-2</v>
      </c>
      <c r="S406" s="77">
        <v>0.84705882352941209</v>
      </c>
      <c r="T406" s="77">
        <v>0.62891244120868506</v>
      </c>
      <c r="U406" s="77">
        <v>0.70732966681457698</v>
      </c>
      <c r="V406" s="77">
        <v>0.84402965462234214</v>
      </c>
      <c r="W406" s="77">
        <v>0.89097244405657827</v>
      </c>
      <c r="X406" s="77">
        <v>0.71647734098828253</v>
      </c>
      <c r="Y406" s="77">
        <v>0.1785714285714286</v>
      </c>
      <c r="Z406" s="77">
        <v>0.79428571428571426</v>
      </c>
      <c r="AA406" s="77">
        <v>0.53580173318318747</v>
      </c>
      <c r="AB406" s="77">
        <v>0.32080200501253131</v>
      </c>
      <c r="AC406" s="77">
        <v>0.22105263157894739</v>
      </c>
      <c r="AD406" s="76">
        <v>0.88427723185562535</v>
      </c>
      <c r="AE406" s="77">
        <v>0.69832957442566745</v>
      </c>
      <c r="AF406" s="77">
        <v>0.25600922810903193</v>
      </c>
      <c r="AG406" s="77">
        <v>0.73798563236904857</v>
      </c>
      <c r="AH406" s="77">
        <v>0.77567966071845951</v>
      </c>
      <c r="AI406" s="77">
        <v>0.8037248925224304</v>
      </c>
      <c r="AJ406" s="77">
        <v>0.48642857142857143</v>
      </c>
      <c r="AK406" s="77">
        <v>0.42830186909785939</v>
      </c>
      <c r="AL406" s="77">
        <v>0.22105263157894739</v>
      </c>
      <c r="AM406" s="76">
        <v>0.61287201146344161</v>
      </c>
      <c r="AN406" s="77">
        <v>0.77246339520331286</v>
      </c>
      <c r="AO406" s="78">
        <v>0.37859435736845937</v>
      </c>
      <c r="AP406" s="79">
        <v>0.57589838105557312</v>
      </c>
      <c r="AQ406" s="70">
        <v>2</v>
      </c>
      <c r="AR406" s="71">
        <v>0</v>
      </c>
      <c r="AS406" s="71">
        <v>1</v>
      </c>
      <c r="AT406" s="71">
        <v>0</v>
      </c>
      <c r="AU406" s="71">
        <v>0</v>
      </c>
      <c r="AV406" s="71" t="s">
        <v>3395</v>
      </c>
      <c r="AW406" s="72" t="s">
        <v>3422</v>
      </c>
    </row>
    <row r="407" spans="1:49">
      <c r="A407" s="23" t="s">
        <v>4155</v>
      </c>
      <c r="B407" s="23" t="s">
        <v>3725</v>
      </c>
      <c r="C407" s="23" t="s">
        <v>944</v>
      </c>
      <c r="D407" s="24" t="s">
        <v>152</v>
      </c>
      <c r="E407" s="24" t="s">
        <v>157</v>
      </c>
      <c r="F407" s="24" t="s">
        <v>190</v>
      </c>
      <c r="G407" s="24" t="s">
        <v>203</v>
      </c>
      <c r="H407" s="76">
        <v>0.96371575070526971</v>
      </c>
      <c r="I407" s="77">
        <v>0.72222935245493858</v>
      </c>
      <c r="J407" s="77">
        <v>0.38027824121344794</v>
      </c>
      <c r="K407" s="77">
        <v>0.84379704856850313</v>
      </c>
      <c r="L407" s="77">
        <v>0.40993573323554194</v>
      </c>
      <c r="M407" s="77">
        <v>0</v>
      </c>
      <c r="N407" s="77">
        <v>0.57959787366680182</v>
      </c>
      <c r="O407" s="77" t="s">
        <v>3395</v>
      </c>
      <c r="P407" s="77">
        <v>0.35814542029703811</v>
      </c>
      <c r="Q407" s="77">
        <v>0.5</v>
      </c>
      <c r="R407" s="77">
        <v>4.3837574936295823E-2</v>
      </c>
      <c r="S407" s="77">
        <v>0.84705882352941209</v>
      </c>
      <c r="T407" s="77">
        <v>0.62891244120868506</v>
      </c>
      <c r="U407" s="77">
        <v>0.70357235612859126</v>
      </c>
      <c r="V407" s="77">
        <v>0.84402965462234214</v>
      </c>
      <c r="W407" s="77">
        <v>0.8586097375240499</v>
      </c>
      <c r="X407" s="77">
        <v>0.6712323549780852</v>
      </c>
      <c r="Y407" s="77">
        <v>0.1785714285714286</v>
      </c>
      <c r="Z407" s="77">
        <v>0.79428571428571426</v>
      </c>
      <c r="AA407" s="77">
        <v>0.53580173318318747</v>
      </c>
      <c r="AB407" s="77">
        <v>0.32080200501253131</v>
      </c>
      <c r="AC407" s="77">
        <v>0.22105263157894739</v>
      </c>
      <c r="AD407" s="76">
        <v>0.68874111479121869</v>
      </c>
      <c r="AE407" s="77">
        <v>0.438295215153577</v>
      </c>
      <c r="AF407" s="77">
        <v>0.2719187874681479</v>
      </c>
      <c r="AG407" s="77">
        <v>0.73798563236904857</v>
      </c>
      <c r="AH407" s="77">
        <v>0.7738010053754667</v>
      </c>
      <c r="AI407" s="77">
        <v>0.7649210462510676</v>
      </c>
      <c r="AJ407" s="77">
        <v>0.48642857142857143</v>
      </c>
      <c r="AK407" s="77">
        <v>0.42830186909785939</v>
      </c>
      <c r="AL407" s="77">
        <v>0.22105263157894739</v>
      </c>
      <c r="AM407" s="76">
        <v>0.46631837247098118</v>
      </c>
      <c r="AN407" s="77">
        <v>0.75890256133186096</v>
      </c>
      <c r="AO407" s="78">
        <v>0.37859435736845937</v>
      </c>
      <c r="AP407" s="79">
        <v>0.52315184769925072</v>
      </c>
      <c r="AQ407" s="70">
        <v>2</v>
      </c>
      <c r="AR407" s="71">
        <v>0</v>
      </c>
      <c r="AS407" s="71">
        <v>1</v>
      </c>
      <c r="AT407" s="71">
        <v>0</v>
      </c>
      <c r="AU407" s="71">
        <v>0</v>
      </c>
      <c r="AV407" s="71" t="s">
        <v>3395</v>
      </c>
      <c r="AW407" s="72" t="s">
        <v>3422</v>
      </c>
    </row>
    <row r="408" spans="1:49">
      <c r="A408" s="23" t="s">
        <v>4156</v>
      </c>
      <c r="B408" s="23" t="s">
        <v>3725</v>
      </c>
      <c r="C408" s="23" t="s">
        <v>946</v>
      </c>
      <c r="D408" s="24" t="s">
        <v>152</v>
      </c>
      <c r="E408" s="24" t="s">
        <v>157</v>
      </c>
      <c r="F408" s="24" t="s">
        <v>190</v>
      </c>
      <c r="G408" s="24" t="s">
        <v>205</v>
      </c>
      <c r="H408" s="76">
        <v>0.96371575070526971</v>
      </c>
      <c r="I408" s="77">
        <v>0.62409366787048637</v>
      </c>
      <c r="J408" s="77">
        <v>0.19375837497583498</v>
      </c>
      <c r="K408" s="77">
        <v>0.69717605106153679</v>
      </c>
      <c r="L408" s="77">
        <v>0.40894994645167032</v>
      </c>
      <c r="M408" s="77">
        <v>0.51010391926981447</v>
      </c>
      <c r="N408" s="77">
        <v>0.57905917243420446</v>
      </c>
      <c r="O408" s="77" t="s">
        <v>3395</v>
      </c>
      <c r="P408" s="77">
        <v>0.39839376710482688</v>
      </c>
      <c r="Q408" s="77">
        <v>0.51221143831981386</v>
      </c>
      <c r="R408" s="77">
        <v>0.23207733608954267</v>
      </c>
      <c r="S408" s="77">
        <v>0.84705882352941209</v>
      </c>
      <c r="T408" s="77">
        <v>0.62891244120868506</v>
      </c>
      <c r="U408" s="77">
        <v>0.66791405884775923</v>
      </c>
      <c r="V408" s="77">
        <v>0.84402965462234214</v>
      </c>
      <c r="W408" s="77">
        <v>0.98301307107315838</v>
      </c>
      <c r="X408" s="77">
        <v>0.14918788982010533</v>
      </c>
      <c r="Y408" s="77">
        <v>0.1785714285714286</v>
      </c>
      <c r="Z408" s="77">
        <v>0.79428571428571426</v>
      </c>
      <c r="AA408" s="77">
        <v>0.53580173318318747</v>
      </c>
      <c r="AB408" s="77">
        <v>0.32080200501253131</v>
      </c>
      <c r="AC408" s="77">
        <v>0.22105263157894739</v>
      </c>
      <c r="AD408" s="76">
        <v>0.59385593118386371</v>
      </c>
      <c r="AE408" s="77">
        <v>0.51873657126441064</v>
      </c>
      <c r="AF408" s="77">
        <v>0.37214438720467824</v>
      </c>
      <c r="AG408" s="77">
        <v>0.73798563236904857</v>
      </c>
      <c r="AH408" s="77">
        <v>0.75597185673505063</v>
      </c>
      <c r="AI408" s="77">
        <v>0.56610048044663186</v>
      </c>
      <c r="AJ408" s="77">
        <v>0.48642857142857143</v>
      </c>
      <c r="AK408" s="77">
        <v>0.42830186909785939</v>
      </c>
      <c r="AL408" s="77">
        <v>0.22105263157894739</v>
      </c>
      <c r="AM408" s="76">
        <v>0.49491229655098418</v>
      </c>
      <c r="AN408" s="77">
        <v>0.68668598985024365</v>
      </c>
      <c r="AO408" s="78">
        <v>0.37859435736845937</v>
      </c>
      <c r="AP408" s="79">
        <v>0.51245197048479596</v>
      </c>
      <c r="AQ408" s="70">
        <v>2</v>
      </c>
      <c r="AR408" s="71">
        <v>0</v>
      </c>
      <c r="AS408" s="71">
        <v>2</v>
      </c>
      <c r="AT408" s="71">
        <v>0</v>
      </c>
      <c r="AU408" s="71">
        <v>0</v>
      </c>
      <c r="AV408" s="71" t="s">
        <v>3395</v>
      </c>
      <c r="AW408" s="72" t="s">
        <v>3422</v>
      </c>
    </row>
    <row r="409" spans="1:49">
      <c r="A409" s="23" t="s">
        <v>4157</v>
      </c>
      <c r="B409" s="23" t="s">
        <v>3725</v>
      </c>
      <c r="C409" s="23" t="s">
        <v>948</v>
      </c>
      <c r="D409" s="24" t="s">
        <v>152</v>
      </c>
      <c r="E409" s="24" t="s">
        <v>207</v>
      </c>
      <c r="F409" s="24" t="s">
        <v>208</v>
      </c>
      <c r="G409" s="24" t="s">
        <v>209</v>
      </c>
      <c r="H409" s="76">
        <v>0.62399031090899992</v>
      </c>
      <c r="I409" s="77">
        <v>9.2733438253998421E-2</v>
      </c>
      <c r="J409" s="77">
        <v>0.27373811856689401</v>
      </c>
      <c r="K409" s="77">
        <v>0.83373916823369643</v>
      </c>
      <c r="L409" s="77">
        <v>0.48934044430665219</v>
      </c>
      <c r="M409" s="77">
        <v>0.14740076012591397</v>
      </c>
      <c r="N409" s="77">
        <v>0.25732674258933413</v>
      </c>
      <c r="O409" s="77" t="s">
        <v>3395</v>
      </c>
      <c r="P409" s="77">
        <v>0.43962654297159037</v>
      </c>
      <c r="Q409" s="77">
        <v>0.5278253676139677</v>
      </c>
      <c r="R409" s="77">
        <v>1.4183159537283474E-2</v>
      </c>
      <c r="S409" s="77">
        <v>0.81176470588235361</v>
      </c>
      <c r="T409" s="77">
        <v>0.65702596482185427</v>
      </c>
      <c r="U409" s="77">
        <v>0.61991450017007599</v>
      </c>
      <c r="V409" s="77">
        <v>0.8023151219179111</v>
      </c>
      <c r="W409" s="77">
        <v>0.69626103094765701</v>
      </c>
      <c r="X409" s="77">
        <v>0.7693902766543973</v>
      </c>
      <c r="Y409" s="77">
        <v>0.35057618957448539</v>
      </c>
      <c r="Z409" s="77">
        <v>0.8342857142857143</v>
      </c>
      <c r="AA409" s="77">
        <v>0.55391815163327274</v>
      </c>
      <c r="AB409" s="77">
        <v>0.32080200501253131</v>
      </c>
      <c r="AC409" s="77">
        <v>0.22105263157894739</v>
      </c>
      <c r="AD409" s="76">
        <v>0.3301539559099641</v>
      </c>
      <c r="AE409" s="77">
        <v>0.43348673164543738</v>
      </c>
      <c r="AF409" s="77">
        <v>0.27100426357562557</v>
      </c>
      <c r="AG409" s="77">
        <v>0.734395335352104</v>
      </c>
      <c r="AH409" s="77">
        <v>0.71111481104399354</v>
      </c>
      <c r="AI409" s="77">
        <v>0.73282565380102715</v>
      </c>
      <c r="AJ409" s="77">
        <v>0.59243095193009987</v>
      </c>
      <c r="AK409" s="77">
        <v>0.43736007832290202</v>
      </c>
      <c r="AL409" s="77">
        <v>0.22105263157894739</v>
      </c>
      <c r="AM409" s="76">
        <v>0.34488165037700896</v>
      </c>
      <c r="AN409" s="77">
        <v>0.72611193339904156</v>
      </c>
      <c r="AO409" s="78">
        <v>0.41694788727731641</v>
      </c>
      <c r="AP409" s="79">
        <v>0.48343470970536306</v>
      </c>
      <c r="AQ409" s="70">
        <v>2</v>
      </c>
      <c r="AR409" s="71">
        <v>0</v>
      </c>
      <c r="AS409" s="71">
        <v>0</v>
      </c>
      <c r="AT409" s="71">
        <v>0</v>
      </c>
      <c r="AU409" s="71">
        <v>1</v>
      </c>
      <c r="AV409" s="71" t="s">
        <v>3426</v>
      </c>
      <c r="AW409" s="72" t="s">
        <v>3422</v>
      </c>
    </row>
    <row r="410" spans="1:49">
      <c r="A410" s="23" t="s">
        <v>4158</v>
      </c>
      <c r="B410" s="23" t="s">
        <v>3725</v>
      </c>
      <c r="C410" s="23" t="s">
        <v>950</v>
      </c>
      <c r="D410" s="24" t="s">
        <v>152</v>
      </c>
      <c r="E410" s="24" t="s">
        <v>207</v>
      </c>
      <c r="F410" s="24" t="s">
        <v>211</v>
      </c>
      <c r="G410" s="24" t="s">
        <v>220</v>
      </c>
      <c r="H410" s="76">
        <v>0.62547036161597991</v>
      </c>
      <c r="I410" s="77">
        <v>0.5911722669595133</v>
      </c>
      <c r="J410" s="77">
        <v>0.60174878938256537</v>
      </c>
      <c r="K410" s="77">
        <v>0.9445998157261204</v>
      </c>
      <c r="L410" s="77">
        <v>0.31732376222404396</v>
      </c>
      <c r="M410" s="77">
        <v>0.38476057659303775</v>
      </c>
      <c r="N410" s="77">
        <v>0.43132034708469347</v>
      </c>
      <c r="O410" s="77" t="s">
        <v>3395</v>
      </c>
      <c r="P410" s="77">
        <v>0.60668517788964837</v>
      </c>
      <c r="Q410" s="77">
        <v>0.52632158237632798</v>
      </c>
      <c r="R410" s="77">
        <v>0</v>
      </c>
      <c r="S410" s="77">
        <v>0.44705882352941145</v>
      </c>
      <c r="T410" s="77">
        <v>0.26170349848592228</v>
      </c>
      <c r="U410" s="77">
        <v>0.38877766194685431</v>
      </c>
      <c r="V410" s="77">
        <v>0.52453288421346322</v>
      </c>
      <c r="W410" s="77">
        <v>0.85347766903444977</v>
      </c>
      <c r="X410" s="77">
        <v>0.74063587374873596</v>
      </c>
      <c r="Y410" s="77">
        <v>0.18928368544918411</v>
      </c>
      <c r="Z410" s="77">
        <v>0.53714285714285714</v>
      </c>
      <c r="AA410" s="77">
        <v>0.58969707263759497</v>
      </c>
      <c r="AB410" s="77">
        <v>0.32080200501253131</v>
      </c>
      <c r="AC410" s="77">
        <v>0.22105263157894739</v>
      </c>
      <c r="AD410" s="76">
        <v>0.60613047265268616</v>
      </c>
      <c r="AE410" s="77">
        <v>0.5369379359035088</v>
      </c>
      <c r="AF410" s="77">
        <v>0.26316079118816399</v>
      </c>
      <c r="AG410" s="77">
        <v>0.35438116100766687</v>
      </c>
      <c r="AH410" s="77">
        <v>0.45665527308015874</v>
      </c>
      <c r="AI410" s="77">
        <v>0.79705677139159281</v>
      </c>
      <c r="AJ410" s="77">
        <v>0.36321327129602066</v>
      </c>
      <c r="AK410" s="77">
        <v>0.45524953882506314</v>
      </c>
      <c r="AL410" s="77">
        <v>0.22105263157894739</v>
      </c>
      <c r="AM410" s="76">
        <v>0.46874306658145298</v>
      </c>
      <c r="AN410" s="77">
        <v>0.53603106849313942</v>
      </c>
      <c r="AO410" s="78">
        <v>0.34650514723334375</v>
      </c>
      <c r="AP410" s="79">
        <v>0.44681921000190816</v>
      </c>
      <c r="AQ410" s="70">
        <v>2</v>
      </c>
      <c r="AR410" s="71">
        <v>0</v>
      </c>
      <c r="AS410" s="71">
        <v>1</v>
      </c>
      <c r="AT410" s="71">
        <v>0</v>
      </c>
      <c r="AU410" s="71">
        <v>0</v>
      </c>
      <c r="AV410" s="71" t="s">
        <v>3395</v>
      </c>
      <c r="AW410" s="72" t="s">
        <v>3422</v>
      </c>
    </row>
    <row r="411" spans="1:49">
      <c r="A411" s="23" t="s">
        <v>4159</v>
      </c>
      <c r="B411" s="23" t="s">
        <v>3725</v>
      </c>
      <c r="C411" s="23" t="s">
        <v>952</v>
      </c>
      <c r="D411" s="24" t="s">
        <v>152</v>
      </c>
      <c r="E411" s="24" t="s">
        <v>207</v>
      </c>
      <c r="F411" s="24" t="s">
        <v>211</v>
      </c>
      <c r="G411" s="24" t="s">
        <v>222</v>
      </c>
      <c r="H411" s="76">
        <v>0.62547036161597991</v>
      </c>
      <c r="I411" s="77">
        <v>0.48124044723606163</v>
      </c>
      <c r="J411" s="77">
        <v>0.37329074640359633</v>
      </c>
      <c r="K411" s="77">
        <v>0.71324413046156732</v>
      </c>
      <c r="L411" s="77">
        <v>0.33722242740776198</v>
      </c>
      <c r="M411" s="77">
        <v>0.55659934121613608</v>
      </c>
      <c r="N411" s="77">
        <v>0.76811555102380158</v>
      </c>
      <c r="O411" s="77" t="s">
        <v>3395</v>
      </c>
      <c r="P411" s="77">
        <v>0</v>
      </c>
      <c r="Q411" s="77">
        <v>0.66528383910490296</v>
      </c>
      <c r="R411" s="77">
        <v>8.6612633158940841E-3</v>
      </c>
      <c r="S411" s="77">
        <v>0.44705882352941145</v>
      </c>
      <c r="T411" s="77">
        <v>0.26170349848592228</v>
      </c>
      <c r="U411" s="77">
        <v>0.38877766194685431</v>
      </c>
      <c r="V411" s="77">
        <v>0.52453288421346322</v>
      </c>
      <c r="W411" s="77">
        <v>0.90794728892573939</v>
      </c>
      <c r="X411" s="77">
        <v>0.62566235896117262</v>
      </c>
      <c r="Y411" s="77">
        <v>0.18928368544918411</v>
      </c>
      <c r="Z411" s="77">
        <v>0.53714285714285714</v>
      </c>
      <c r="AA411" s="77">
        <v>0.55391815163327263</v>
      </c>
      <c r="AB411" s="77">
        <v>0.32080200501253131</v>
      </c>
      <c r="AC411" s="77">
        <v>0.22105263157894739</v>
      </c>
      <c r="AD411" s="76">
        <v>0.49333385175187927</v>
      </c>
      <c r="AE411" s="77">
        <v>0.47503629002185332</v>
      </c>
      <c r="AF411" s="77">
        <v>0.33697255121039854</v>
      </c>
      <c r="AG411" s="77">
        <v>0.35438116100766687</v>
      </c>
      <c r="AH411" s="77">
        <v>0.45665527308015874</v>
      </c>
      <c r="AI411" s="77">
        <v>0.76680482394345595</v>
      </c>
      <c r="AJ411" s="77">
        <v>0.36321327129602066</v>
      </c>
      <c r="AK411" s="77">
        <v>0.43736007832290197</v>
      </c>
      <c r="AL411" s="77">
        <v>0.22105263157894739</v>
      </c>
      <c r="AM411" s="76">
        <v>0.43511423099471042</v>
      </c>
      <c r="AN411" s="77">
        <v>0.52594708601042717</v>
      </c>
      <c r="AO411" s="78">
        <v>0.34054199373262334</v>
      </c>
      <c r="AP411" s="79">
        <v>0.43050475150040701</v>
      </c>
      <c r="AQ411" s="70">
        <v>2</v>
      </c>
      <c r="AR411" s="71">
        <v>0</v>
      </c>
      <c r="AS411" s="71">
        <v>2</v>
      </c>
      <c r="AT411" s="71">
        <v>0</v>
      </c>
      <c r="AU411" s="71">
        <v>0</v>
      </c>
      <c r="AV411" s="71" t="s">
        <v>3395</v>
      </c>
      <c r="AW411" s="72" t="s">
        <v>3422</v>
      </c>
    </row>
    <row r="412" spans="1:49">
      <c r="A412" s="23" t="s">
        <v>4160</v>
      </c>
      <c r="B412" s="23" t="s">
        <v>3725</v>
      </c>
      <c r="C412" s="23" t="s">
        <v>954</v>
      </c>
      <c r="D412" s="24" t="s">
        <v>152</v>
      </c>
      <c r="E412" s="24" t="s">
        <v>207</v>
      </c>
      <c r="F412" s="24" t="s">
        <v>226</v>
      </c>
      <c r="G412" s="24" t="s">
        <v>233</v>
      </c>
      <c r="H412" s="76">
        <v>0.62439188996437756</v>
      </c>
      <c r="I412" s="77">
        <v>0.38248286184747415</v>
      </c>
      <c r="J412" s="77">
        <v>0.44389740187160875</v>
      </c>
      <c r="K412" s="77">
        <v>0.76132438726714158</v>
      </c>
      <c r="L412" s="77">
        <v>0.38858306411843319</v>
      </c>
      <c r="M412" s="77">
        <v>0.94890575011946809</v>
      </c>
      <c r="N412" s="77">
        <v>5.793169328125064E-2</v>
      </c>
      <c r="O412" s="77" t="s">
        <v>3395</v>
      </c>
      <c r="P412" s="77">
        <v>0.23749375845855952</v>
      </c>
      <c r="Q412" s="77">
        <v>0.78370256709989805</v>
      </c>
      <c r="R412" s="77">
        <v>0.39976506699415448</v>
      </c>
      <c r="S412" s="77">
        <v>0.54117647058823626</v>
      </c>
      <c r="T412" s="77">
        <v>0.2449197860962567</v>
      </c>
      <c r="U412" s="77">
        <v>0.45989202899812992</v>
      </c>
      <c r="V412" s="77">
        <v>0.58465606994270281</v>
      </c>
      <c r="W412" s="77">
        <v>0.87749806035960687</v>
      </c>
      <c r="X412" s="77">
        <v>0.7746035024907526</v>
      </c>
      <c r="Y412" s="77">
        <v>0.1785714285714286</v>
      </c>
      <c r="Z412" s="77">
        <v>0.67428571428571438</v>
      </c>
      <c r="AA412" s="77">
        <v>0.55391815163327274</v>
      </c>
      <c r="AB412" s="77">
        <v>0.32080200501253131</v>
      </c>
      <c r="AC412" s="77">
        <v>0.22105263157894739</v>
      </c>
      <c r="AD412" s="76">
        <v>0.48359071789448677</v>
      </c>
      <c r="AE412" s="77">
        <v>0.47884773064897057</v>
      </c>
      <c r="AF412" s="77">
        <v>0.59173381704702632</v>
      </c>
      <c r="AG412" s="77">
        <v>0.39304812834224645</v>
      </c>
      <c r="AH412" s="77">
        <v>0.52227404947041633</v>
      </c>
      <c r="AI412" s="77">
        <v>0.82605078142517974</v>
      </c>
      <c r="AJ412" s="77">
        <v>0.42642857142857149</v>
      </c>
      <c r="AK412" s="77">
        <v>0.43736007832290202</v>
      </c>
      <c r="AL412" s="77">
        <v>0.22105263157894739</v>
      </c>
      <c r="AM412" s="76">
        <v>0.51805742186349457</v>
      </c>
      <c r="AN412" s="77">
        <v>0.58045765307928088</v>
      </c>
      <c r="AO412" s="78">
        <v>0.36161376044347365</v>
      </c>
      <c r="AP412" s="79">
        <v>0.48200830203827505</v>
      </c>
      <c r="AQ412" s="70">
        <v>2</v>
      </c>
      <c r="AR412" s="71">
        <v>1</v>
      </c>
      <c r="AS412" s="71">
        <v>2</v>
      </c>
      <c r="AT412" s="71">
        <v>0</v>
      </c>
      <c r="AU412" s="71">
        <v>0</v>
      </c>
      <c r="AV412" s="71" t="s">
        <v>3395</v>
      </c>
      <c r="AW412" s="72" t="s">
        <v>3422</v>
      </c>
    </row>
    <row r="413" spans="1:49">
      <c r="A413" s="23" t="s">
        <v>4161</v>
      </c>
      <c r="B413" s="23" t="s">
        <v>3725</v>
      </c>
      <c r="C413" s="23" t="s">
        <v>956</v>
      </c>
      <c r="D413" s="24" t="s">
        <v>152</v>
      </c>
      <c r="E413" s="24" t="s">
        <v>207</v>
      </c>
      <c r="F413" s="24" t="s">
        <v>248</v>
      </c>
      <c r="G413" s="24" t="s">
        <v>251</v>
      </c>
      <c r="H413" s="76">
        <v>0.62541900582304644</v>
      </c>
      <c r="I413" s="77">
        <v>0.64305932943183342</v>
      </c>
      <c r="J413" s="77">
        <v>0.85757483532043355</v>
      </c>
      <c r="K413" s="77">
        <v>0.87741590785356871</v>
      </c>
      <c r="L413" s="77">
        <v>0.37770502308693948</v>
      </c>
      <c r="M413" s="77">
        <v>0.93628674076309781</v>
      </c>
      <c r="N413" s="77">
        <v>0.85740037183747919</v>
      </c>
      <c r="O413" s="77" t="s">
        <v>3395</v>
      </c>
      <c r="P413" s="77">
        <v>0.46751645862998048</v>
      </c>
      <c r="Q413" s="77">
        <v>0.47060881012363875</v>
      </c>
      <c r="R413" s="77">
        <v>0</v>
      </c>
      <c r="S413" s="77">
        <v>0.52941176470588236</v>
      </c>
      <c r="T413" s="77">
        <v>1.2834224598930466E-2</v>
      </c>
      <c r="U413" s="77">
        <v>0.48363461218422515</v>
      </c>
      <c r="V413" s="77">
        <v>0.65965317498194842</v>
      </c>
      <c r="W413" s="77">
        <v>0.72162514419376866</v>
      </c>
      <c r="X413" s="77">
        <v>0.63342340193559632</v>
      </c>
      <c r="Y413" s="77">
        <v>0.1785714285714286</v>
      </c>
      <c r="Z413" s="77">
        <v>0.62285714285714289</v>
      </c>
      <c r="AA413" s="77">
        <v>0.55391815163327274</v>
      </c>
      <c r="AB413" s="77">
        <v>0.32080200501253131</v>
      </c>
      <c r="AC413" s="77">
        <v>0.22105263157894739</v>
      </c>
      <c r="AD413" s="76">
        <v>0.70868439019177121</v>
      </c>
      <c r="AE413" s="77">
        <v>0.70326490043421308</v>
      </c>
      <c r="AF413" s="77">
        <v>0.23530440506181938</v>
      </c>
      <c r="AG413" s="77">
        <v>0.27112299465240641</v>
      </c>
      <c r="AH413" s="77">
        <v>0.57164389358308676</v>
      </c>
      <c r="AI413" s="77">
        <v>0.67752427306468244</v>
      </c>
      <c r="AJ413" s="77">
        <v>0.40071428571428575</v>
      </c>
      <c r="AK413" s="77">
        <v>0.43736007832290202</v>
      </c>
      <c r="AL413" s="77">
        <v>0.22105263157894739</v>
      </c>
      <c r="AM413" s="76">
        <v>0.54908456522926785</v>
      </c>
      <c r="AN413" s="77">
        <v>0.50676372043339191</v>
      </c>
      <c r="AO413" s="78">
        <v>0.35304233187204503</v>
      </c>
      <c r="AP413" s="79">
        <v>0.46552196695171677</v>
      </c>
      <c r="AQ413" s="70">
        <v>2</v>
      </c>
      <c r="AR413" s="71">
        <v>0</v>
      </c>
      <c r="AS413" s="71">
        <v>1</v>
      </c>
      <c r="AT413" s="71">
        <v>0</v>
      </c>
      <c r="AU413" s="71">
        <v>0</v>
      </c>
      <c r="AV413" s="71" t="s">
        <v>3395</v>
      </c>
      <c r="AW413" s="72" t="s">
        <v>3422</v>
      </c>
    </row>
    <row r="414" spans="1:49">
      <c r="A414" s="23" t="s">
        <v>4162</v>
      </c>
      <c r="B414" s="23" t="s">
        <v>3725</v>
      </c>
      <c r="C414" s="23" t="s">
        <v>958</v>
      </c>
      <c r="D414" s="24" t="s">
        <v>255</v>
      </c>
      <c r="E414" s="24" t="s">
        <v>256</v>
      </c>
      <c r="F414" s="24" t="s">
        <v>257</v>
      </c>
      <c r="G414" s="24" t="s">
        <v>260</v>
      </c>
      <c r="H414" s="76">
        <v>0.1552954852507796</v>
      </c>
      <c r="I414" s="77">
        <v>0.56114940217241893</v>
      </c>
      <c r="J414" s="77">
        <v>0.64342928596099158</v>
      </c>
      <c r="K414" s="77">
        <v>0.17829816052149161</v>
      </c>
      <c r="L414" s="77">
        <v>0.18377491161117243</v>
      </c>
      <c r="M414" s="77">
        <v>0.67059834050661227</v>
      </c>
      <c r="N414" s="77">
        <v>0.18303948882975341</v>
      </c>
      <c r="O414" s="77" t="s">
        <v>3395</v>
      </c>
      <c r="P414" s="77">
        <v>0</v>
      </c>
      <c r="Q414" s="77">
        <v>0.50464049457265081</v>
      </c>
      <c r="R414" s="77">
        <v>5.7711083549674157E-2</v>
      </c>
      <c r="S414" s="77">
        <v>0</v>
      </c>
      <c r="T414" s="77">
        <v>2.5133689839572149E-2</v>
      </c>
      <c r="U414" s="77">
        <v>0.51337467014676219</v>
      </c>
      <c r="V414" s="77">
        <v>8.2620179177652242E-2</v>
      </c>
      <c r="W414" s="77">
        <v>0.84491122073112057</v>
      </c>
      <c r="X414" s="77">
        <v>0.35582075936579216</v>
      </c>
      <c r="Y414" s="77">
        <v>0.66461303324586773</v>
      </c>
      <c r="Z414" s="77">
        <v>0</v>
      </c>
      <c r="AA414" s="77">
        <v>0.25405158345792939</v>
      </c>
      <c r="AB414" s="77">
        <v>0.12857142857142859</v>
      </c>
      <c r="AC414" s="77">
        <v>0.78947368421052633</v>
      </c>
      <c r="AD414" s="76">
        <v>0.45329139112806338</v>
      </c>
      <c r="AE414" s="77">
        <v>0.24314218029380594</v>
      </c>
      <c r="AF414" s="77">
        <v>0.28117578906116247</v>
      </c>
      <c r="AG414" s="77">
        <v>1.2566844919786074E-2</v>
      </c>
      <c r="AH414" s="77">
        <v>0.29799742466220724</v>
      </c>
      <c r="AI414" s="77">
        <v>0.60036599004845637</v>
      </c>
      <c r="AJ414" s="77">
        <v>0.33230651662293387</v>
      </c>
      <c r="AK414" s="77">
        <v>0.191311506014679</v>
      </c>
      <c r="AL414" s="77">
        <v>0.78947368421052633</v>
      </c>
      <c r="AM414" s="76">
        <v>0.32586978682767725</v>
      </c>
      <c r="AN414" s="77">
        <v>0.30364341987681659</v>
      </c>
      <c r="AO414" s="78">
        <v>0.4376972356160464</v>
      </c>
      <c r="AP414" s="79">
        <v>0.35345738966226409</v>
      </c>
      <c r="AQ414" s="70">
        <v>2</v>
      </c>
      <c r="AR414" s="71">
        <v>0</v>
      </c>
      <c r="AS414" s="71">
        <v>2</v>
      </c>
      <c r="AT414" s="71">
        <v>0</v>
      </c>
      <c r="AU414" s="71">
        <v>0</v>
      </c>
      <c r="AV414" s="71" t="s">
        <v>3395</v>
      </c>
      <c r="AW414" s="72" t="s">
        <v>3721</v>
      </c>
    </row>
    <row r="415" spans="1:49">
      <c r="A415" s="23" t="s">
        <v>4163</v>
      </c>
      <c r="B415" s="23" t="s">
        <v>3725</v>
      </c>
      <c r="C415" s="23" t="s">
        <v>960</v>
      </c>
      <c r="D415" s="24" t="s">
        <v>255</v>
      </c>
      <c r="E415" s="24" t="s">
        <v>256</v>
      </c>
      <c r="F415" s="24" t="s">
        <v>257</v>
      </c>
      <c r="G415" s="24" t="s">
        <v>262</v>
      </c>
      <c r="H415" s="76">
        <v>0.1552954852507796</v>
      </c>
      <c r="I415" s="77">
        <v>0.72560668400895412</v>
      </c>
      <c r="J415" s="77">
        <v>0.75746630582560537</v>
      </c>
      <c r="K415" s="77">
        <v>0.25874778539276844</v>
      </c>
      <c r="L415" s="77">
        <v>0.18279928757764999</v>
      </c>
      <c r="M415" s="77">
        <v>0.85581293727268548</v>
      </c>
      <c r="N415" s="77">
        <v>0.73028832578754643</v>
      </c>
      <c r="O415" s="77" t="s">
        <v>3395</v>
      </c>
      <c r="P415" s="77">
        <v>0.12456229304960786</v>
      </c>
      <c r="Q415" s="77">
        <v>0.41038683511695045</v>
      </c>
      <c r="R415" s="77">
        <v>0.13117045089041993</v>
      </c>
      <c r="S415" s="77">
        <v>0</v>
      </c>
      <c r="T415" s="77">
        <v>2.5133689839572149E-2</v>
      </c>
      <c r="U415" s="77">
        <v>0.56584154259149899</v>
      </c>
      <c r="V415" s="77">
        <v>8.2620179177652242E-2</v>
      </c>
      <c r="W415" s="77">
        <v>0.79017066766649946</v>
      </c>
      <c r="X415" s="77">
        <v>0.4527456028759238</v>
      </c>
      <c r="Y415" s="77">
        <v>0.66461303324586773</v>
      </c>
      <c r="Z415" s="77">
        <v>0</v>
      </c>
      <c r="AA415" s="77">
        <v>0.25405158345792939</v>
      </c>
      <c r="AB415" s="77">
        <v>0.12857142857142859</v>
      </c>
      <c r="AC415" s="77">
        <v>0.78947368421052633</v>
      </c>
      <c r="AD415" s="76">
        <v>0.54612282502844633</v>
      </c>
      <c r="AE415" s="77">
        <v>0.43044212581605168</v>
      </c>
      <c r="AF415" s="77">
        <v>0.2707786430036852</v>
      </c>
      <c r="AG415" s="77">
        <v>1.2566844919786074E-2</v>
      </c>
      <c r="AH415" s="77">
        <v>0.32423086088457564</v>
      </c>
      <c r="AI415" s="77">
        <v>0.62145813527121163</v>
      </c>
      <c r="AJ415" s="77">
        <v>0.33230651662293387</v>
      </c>
      <c r="AK415" s="77">
        <v>0.191311506014679</v>
      </c>
      <c r="AL415" s="77">
        <v>0.78947368421052633</v>
      </c>
      <c r="AM415" s="76">
        <v>0.41578119794939439</v>
      </c>
      <c r="AN415" s="77">
        <v>0.31941861369185781</v>
      </c>
      <c r="AO415" s="78">
        <v>0.4376972356160464</v>
      </c>
      <c r="AP415" s="79">
        <v>0.38917095111388189</v>
      </c>
      <c r="AQ415" s="70">
        <v>2</v>
      </c>
      <c r="AR415" s="71">
        <v>0</v>
      </c>
      <c r="AS415" s="71">
        <v>2</v>
      </c>
      <c r="AT415" s="71">
        <v>0</v>
      </c>
      <c r="AU415" s="71">
        <v>0</v>
      </c>
      <c r="AV415" s="71" t="s">
        <v>3395</v>
      </c>
      <c r="AW415" s="72" t="s">
        <v>3721</v>
      </c>
    </row>
    <row r="416" spans="1:49">
      <c r="A416" s="23" t="s">
        <v>4164</v>
      </c>
      <c r="B416" s="23" t="s">
        <v>3725</v>
      </c>
      <c r="C416" s="23" t="s">
        <v>962</v>
      </c>
      <c r="D416" s="24" t="s">
        <v>255</v>
      </c>
      <c r="E416" s="24" t="s">
        <v>256</v>
      </c>
      <c r="F416" s="24" t="s">
        <v>257</v>
      </c>
      <c r="G416" s="24" t="s">
        <v>264</v>
      </c>
      <c r="H416" s="76">
        <v>0.1552954852507796</v>
      </c>
      <c r="I416" s="77">
        <v>0.59818477954399862</v>
      </c>
      <c r="J416" s="77">
        <v>0.41644246772174703</v>
      </c>
      <c r="K416" s="77">
        <v>0.22516047552037377</v>
      </c>
      <c r="L416" s="77">
        <v>0.16992308288522359</v>
      </c>
      <c r="M416" s="77">
        <v>0.83003526348868528</v>
      </c>
      <c r="N416" s="77">
        <v>0.33023356574152457</v>
      </c>
      <c r="O416" s="77" t="s">
        <v>3395</v>
      </c>
      <c r="P416" s="77">
        <v>0.44481021167704576</v>
      </c>
      <c r="Q416" s="77">
        <v>0.39844442264794711</v>
      </c>
      <c r="R416" s="77">
        <v>9.4404147110346157E-2</v>
      </c>
      <c r="S416" s="77">
        <v>0</v>
      </c>
      <c r="T416" s="77">
        <v>2.5133689839572149E-2</v>
      </c>
      <c r="U416" s="77">
        <v>0.50751240256239105</v>
      </c>
      <c r="V416" s="77">
        <v>8.2620179177652242E-2</v>
      </c>
      <c r="W416" s="77">
        <v>0.75346895012844983</v>
      </c>
      <c r="X416" s="77">
        <v>0.39350722119972015</v>
      </c>
      <c r="Y416" s="77">
        <v>0.66461303324586773</v>
      </c>
      <c r="Z416" s="77">
        <v>0</v>
      </c>
      <c r="AA416" s="77">
        <v>0.25405158345792939</v>
      </c>
      <c r="AB416" s="77">
        <v>0.12857142857142859</v>
      </c>
      <c r="AC416" s="77">
        <v>0.78947368421052633</v>
      </c>
      <c r="AD416" s="76">
        <v>0.38997424417217513</v>
      </c>
      <c r="AE416" s="77">
        <v>0.40003251986257055</v>
      </c>
      <c r="AF416" s="77">
        <v>0.24642428487914664</v>
      </c>
      <c r="AG416" s="77">
        <v>1.2566844919786074E-2</v>
      </c>
      <c r="AH416" s="77">
        <v>0.29506629087002167</v>
      </c>
      <c r="AI416" s="77">
        <v>0.57348808566408493</v>
      </c>
      <c r="AJ416" s="77">
        <v>0.33230651662293387</v>
      </c>
      <c r="AK416" s="77">
        <v>0.191311506014679</v>
      </c>
      <c r="AL416" s="77">
        <v>0.78947368421052633</v>
      </c>
      <c r="AM416" s="76">
        <v>0.34547701630463079</v>
      </c>
      <c r="AN416" s="77">
        <v>0.29370707381796424</v>
      </c>
      <c r="AO416" s="78">
        <v>0.4376972356160464</v>
      </c>
      <c r="AP416" s="79">
        <v>0.356547831946052</v>
      </c>
      <c r="AQ416" s="70">
        <v>2</v>
      </c>
      <c r="AR416" s="71">
        <v>0</v>
      </c>
      <c r="AS416" s="71">
        <v>2</v>
      </c>
      <c r="AT416" s="71">
        <v>0</v>
      </c>
      <c r="AU416" s="71">
        <v>0</v>
      </c>
      <c r="AV416" s="71" t="s">
        <v>3395</v>
      </c>
      <c r="AW416" s="72" t="s">
        <v>3721</v>
      </c>
    </row>
    <row r="417" spans="1:49">
      <c r="A417" s="23" t="s">
        <v>4165</v>
      </c>
      <c r="B417" s="23" t="s">
        <v>3725</v>
      </c>
      <c r="C417" s="23" t="s">
        <v>964</v>
      </c>
      <c r="D417" s="24" t="s">
        <v>255</v>
      </c>
      <c r="E417" s="24" t="s">
        <v>256</v>
      </c>
      <c r="F417" s="24" t="s">
        <v>257</v>
      </c>
      <c r="G417" s="24" t="s">
        <v>266</v>
      </c>
      <c r="H417" s="76">
        <v>0.1552954852507796</v>
      </c>
      <c r="I417" s="77">
        <v>0.65584045401608471</v>
      </c>
      <c r="J417" s="77">
        <v>0.20780294071286454</v>
      </c>
      <c r="K417" s="77">
        <v>0.10476729668577278</v>
      </c>
      <c r="L417" s="77">
        <v>0.18056687008427744</v>
      </c>
      <c r="M417" s="77">
        <v>0.54889665354624273</v>
      </c>
      <c r="N417" s="77">
        <v>0.2464135406598747</v>
      </c>
      <c r="O417" s="77" t="s">
        <v>3395</v>
      </c>
      <c r="P417" s="77">
        <v>0.49620536185400216</v>
      </c>
      <c r="Q417" s="77">
        <v>0.33190823753973131</v>
      </c>
      <c r="R417" s="77">
        <v>0.14137448041453868</v>
      </c>
      <c r="S417" s="77">
        <v>0</v>
      </c>
      <c r="T417" s="77">
        <v>2.5133689839572149E-2</v>
      </c>
      <c r="U417" s="77">
        <v>0.52620599415283997</v>
      </c>
      <c r="V417" s="77">
        <v>8.2620179177652242E-2</v>
      </c>
      <c r="W417" s="77">
        <v>0.858733063341798</v>
      </c>
      <c r="X417" s="77">
        <v>0.30398901276724244</v>
      </c>
      <c r="Y417" s="77">
        <v>0.66461303324586773</v>
      </c>
      <c r="Z417" s="77">
        <v>0</v>
      </c>
      <c r="AA417" s="77">
        <v>0.28983050446225167</v>
      </c>
      <c r="AB417" s="77">
        <v>0.12857142857142859</v>
      </c>
      <c r="AC417" s="77">
        <v>0.78947368421052633</v>
      </c>
      <c r="AD417" s="76">
        <v>0.33964629332657631</v>
      </c>
      <c r="AE417" s="77">
        <v>0.31536994456603396</v>
      </c>
      <c r="AF417" s="77">
        <v>0.23664135897713501</v>
      </c>
      <c r="AG417" s="77">
        <v>1.2566844919786074E-2</v>
      </c>
      <c r="AH417" s="77">
        <v>0.30441308666524614</v>
      </c>
      <c r="AI417" s="77">
        <v>0.58136103805452022</v>
      </c>
      <c r="AJ417" s="77">
        <v>0.33230651662293387</v>
      </c>
      <c r="AK417" s="77">
        <v>0.20920096651684011</v>
      </c>
      <c r="AL417" s="77">
        <v>0.78947368421052633</v>
      </c>
      <c r="AM417" s="76">
        <v>0.29721919895658178</v>
      </c>
      <c r="AN417" s="77">
        <v>0.2994469898798508</v>
      </c>
      <c r="AO417" s="78">
        <v>0.44366038911676675</v>
      </c>
      <c r="AP417" s="79">
        <v>0.34365032338333568</v>
      </c>
      <c r="AQ417" s="70">
        <v>2</v>
      </c>
      <c r="AR417" s="71">
        <v>3</v>
      </c>
      <c r="AS417" s="71">
        <v>0</v>
      </c>
      <c r="AT417" s="71">
        <v>0</v>
      </c>
      <c r="AU417" s="71">
        <v>0</v>
      </c>
      <c r="AV417" s="71" t="s">
        <v>3395</v>
      </c>
      <c r="AW417" s="72" t="s">
        <v>3721</v>
      </c>
    </row>
    <row r="418" spans="1:49">
      <c r="A418" s="23" t="s">
        <v>4166</v>
      </c>
      <c r="B418" s="23" t="s">
        <v>3725</v>
      </c>
      <c r="C418" s="23" t="s">
        <v>966</v>
      </c>
      <c r="D418" s="24" t="s">
        <v>255</v>
      </c>
      <c r="E418" s="24" t="s">
        <v>256</v>
      </c>
      <c r="F418" s="24" t="s">
        <v>268</v>
      </c>
      <c r="G418" s="24" t="s">
        <v>269</v>
      </c>
      <c r="H418" s="76">
        <v>0.16251905491362625</v>
      </c>
      <c r="I418" s="77">
        <v>0.5969627502771202</v>
      </c>
      <c r="J418" s="77">
        <v>0.35257093165841796</v>
      </c>
      <c r="K418" s="77">
        <v>0.22678811707011926</v>
      </c>
      <c r="L418" s="77">
        <v>0.18461123821324196</v>
      </c>
      <c r="M418" s="77">
        <v>0.52968943806135016</v>
      </c>
      <c r="N418" s="77">
        <v>0.50539585748787208</v>
      </c>
      <c r="O418" s="77" t="s">
        <v>3395</v>
      </c>
      <c r="P418" s="77">
        <v>0.36135002233756819</v>
      </c>
      <c r="Q418" s="77">
        <v>0.54112763717035151</v>
      </c>
      <c r="R418" s="77">
        <v>1.1077063259083525E-2</v>
      </c>
      <c r="S418" s="77">
        <v>0</v>
      </c>
      <c r="T418" s="77">
        <v>0.37167386122028212</v>
      </c>
      <c r="U418" s="77">
        <v>0.58822274661116225</v>
      </c>
      <c r="V418" s="77">
        <v>0.4625869951423966</v>
      </c>
      <c r="W418" s="77">
        <v>0.76866435159762325</v>
      </c>
      <c r="X418" s="77">
        <v>0.54867908420476841</v>
      </c>
      <c r="Y418" s="77">
        <v>0.65852652365623388</v>
      </c>
      <c r="Z418" s="77">
        <v>0.29142857142857137</v>
      </c>
      <c r="AA418" s="77">
        <v>0.24198823845112571</v>
      </c>
      <c r="AB418" s="77">
        <v>0.12857142857142859</v>
      </c>
      <c r="AC418" s="77">
        <v>0.78947368421052633</v>
      </c>
      <c r="AD418" s="76">
        <v>0.37068424561638813</v>
      </c>
      <c r="AE418" s="77">
        <v>0.36156693463403033</v>
      </c>
      <c r="AF418" s="77">
        <v>0.27610235021471752</v>
      </c>
      <c r="AG418" s="77">
        <v>0.18583693061014106</v>
      </c>
      <c r="AH418" s="77">
        <v>0.52540487087677945</v>
      </c>
      <c r="AI418" s="77">
        <v>0.65867171790119583</v>
      </c>
      <c r="AJ418" s="77">
        <v>0.47497754754240262</v>
      </c>
      <c r="AK418" s="77">
        <v>0.18527983351127714</v>
      </c>
      <c r="AL418" s="77">
        <v>0.78947368421052633</v>
      </c>
      <c r="AM418" s="76">
        <v>0.33611784348837864</v>
      </c>
      <c r="AN418" s="77">
        <v>0.45663783979603884</v>
      </c>
      <c r="AO418" s="78">
        <v>0.48324368842140203</v>
      </c>
      <c r="AP418" s="79">
        <v>0.42274423082787882</v>
      </c>
      <c r="AQ418" s="70">
        <v>2</v>
      </c>
      <c r="AR418" s="71">
        <v>0</v>
      </c>
      <c r="AS418" s="71">
        <v>2</v>
      </c>
      <c r="AT418" s="71">
        <v>0</v>
      </c>
      <c r="AU418" s="71">
        <v>0</v>
      </c>
      <c r="AV418" s="71" t="s">
        <v>3395</v>
      </c>
      <c r="AW418" s="72" t="s">
        <v>3721</v>
      </c>
    </row>
    <row r="419" spans="1:49">
      <c r="A419" s="23" t="s">
        <v>4167</v>
      </c>
      <c r="B419" s="23" t="s">
        <v>3725</v>
      </c>
      <c r="C419" s="23" t="s">
        <v>968</v>
      </c>
      <c r="D419" s="24" t="s">
        <v>255</v>
      </c>
      <c r="E419" s="24" t="s">
        <v>256</v>
      </c>
      <c r="F419" s="24" t="s">
        <v>268</v>
      </c>
      <c r="G419" s="24" t="s">
        <v>271</v>
      </c>
      <c r="H419" s="76">
        <v>0.16251905491362625</v>
      </c>
      <c r="I419" s="77">
        <v>0.75753599352064427</v>
      </c>
      <c r="J419" s="77">
        <v>0.79620090558386836</v>
      </c>
      <c r="K419" s="77">
        <v>0.16468887216114025</v>
      </c>
      <c r="L419" s="77">
        <v>0.19137624236235418</v>
      </c>
      <c r="M419" s="77">
        <v>0.94838475080555895</v>
      </c>
      <c r="N419" s="77">
        <v>0.81520419201262873</v>
      </c>
      <c r="O419" s="77" t="s">
        <v>3395</v>
      </c>
      <c r="P419" s="77">
        <v>0.46240642647457292</v>
      </c>
      <c r="Q419" s="77">
        <v>0.56178868966158024</v>
      </c>
      <c r="R419" s="77">
        <v>0.28265597496998535</v>
      </c>
      <c r="S419" s="77">
        <v>0</v>
      </c>
      <c r="T419" s="77">
        <v>0.37167386122028212</v>
      </c>
      <c r="U419" s="77">
        <v>0.64125563463176716</v>
      </c>
      <c r="V419" s="77">
        <v>0.4625869951423966</v>
      </c>
      <c r="W419" s="77">
        <v>0.80751170238427228</v>
      </c>
      <c r="X419" s="77">
        <v>0.36763217830329886</v>
      </c>
      <c r="Y419" s="77">
        <v>0.65852652365623388</v>
      </c>
      <c r="Z419" s="77">
        <v>0.29142857142857137</v>
      </c>
      <c r="AA419" s="77">
        <v>0.24198823845112571</v>
      </c>
      <c r="AB419" s="77">
        <v>0.12857142857142859</v>
      </c>
      <c r="AC419" s="77">
        <v>0.78947368421052633</v>
      </c>
      <c r="AD419" s="76">
        <v>0.57208531800604634</v>
      </c>
      <c r="AE419" s="77">
        <v>0.51641209676325106</v>
      </c>
      <c r="AF419" s="77">
        <v>0.42222233231578277</v>
      </c>
      <c r="AG419" s="77">
        <v>0.18583693061014106</v>
      </c>
      <c r="AH419" s="77">
        <v>0.55192131488708185</v>
      </c>
      <c r="AI419" s="77">
        <v>0.58757194034378557</v>
      </c>
      <c r="AJ419" s="77">
        <v>0.47497754754240262</v>
      </c>
      <c r="AK419" s="77">
        <v>0.18527983351127714</v>
      </c>
      <c r="AL419" s="77">
        <v>0.78947368421052633</v>
      </c>
      <c r="AM419" s="76">
        <v>0.50357324902836009</v>
      </c>
      <c r="AN419" s="77">
        <v>0.44177672861366951</v>
      </c>
      <c r="AO419" s="78">
        <v>0.48324368842140203</v>
      </c>
      <c r="AP419" s="79">
        <v>0.47584531537159125</v>
      </c>
      <c r="AQ419" s="70">
        <v>2</v>
      </c>
      <c r="AR419" s="71">
        <v>3</v>
      </c>
      <c r="AS419" s="71">
        <v>0</v>
      </c>
      <c r="AT419" s="71">
        <v>0</v>
      </c>
      <c r="AU419" s="71">
        <v>0</v>
      </c>
      <c r="AV419" s="71" t="s">
        <v>3395</v>
      </c>
      <c r="AW419" s="72" t="s">
        <v>3721</v>
      </c>
    </row>
    <row r="420" spans="1:49">
      <c r="A420" s="23" t="s">
        <v>4168</v>
      </c>
      <c r="B420" s="23" t="s">
        <v>3725</v>
      </c>
      <c r="C420" s="23" t="s">
        <v>970</v>
      </c>
      <c r="D420" s="24" t="s">
        <v>255</v>
      </c>
      <c r="E420" s="24" t="s">
        <v>256</v>
      </c>
      <c r="F420" s="24" t="s">
        <v>268</v>
      </c>
      <c r="G420" s="24" t="s">
        <v>273</v>
      </c>
      <c r="H420" s="76">
        <v>0.16251905491362625</v>
      </c>
      <c r="I420" s="77">
        <v>0.59585049898885367</v>
      </c>
      <c r="J420" s="77">
        <v>0.54951154362247723</v>
      </c>
      <c r="K420" s="77">
        <v>0.52526708527978139</v>
      </c>
      <c r="L420" s="77">
        <v>0.17950614995449785</v>
      </c>
      <c r="M420" s="77">
        <v>0.48495993595043929</v>
      </c>
      <c r="N420" s="77">
        <v>0.49566997038407606</v>
      </c>
      <c r="O420" s="77" t="s">
        <v>3395</v>
      </c>
      <c r="P420" s="77">
        <v>0.55205892615784624</v>
      </c>
      <c r="Q420" s="77">
        <v>0.54653567198370889</v>
      </c>
      <c r="R420" s="77">
        <v>0.73759022443331057</v>
      </c>
      <c r="S420" s="77">
        <v>0</v>
      </c>
      <c r="T420" s="77">
        <v>0.37167386122028212</v>
      </c>
      <c r="U420" s="77">
        <v>0.63078641064772978</v>
      </c>
      <c r="V420" s="77">
        <v>0.4625869951423966</v>
      </c>
      <c r="W420" s="77">
        <v>0.35081144289343053</v>
      </c>
      <c r="X420" s="77">
        <v>0.32882369699895242</v>
      </c>
      <c r="Y420" s="77">
        <v>0.65852652365623388</v>
      </c>
      <c r="Z420" s="77">
        <v>0.29142857142857137</v>
      </c>
      <c r="AA420" s="77">
        <v>0.27776715945544794</v>
      </c>
      <c r="AB420" s="77">
        <v>0.12857142857142859</v>
      </c>
      <c r="AC420" s="77">
        <v>0.78947368421052633</v>
      </c>
      <c r="AD420" s="76">
        <v>0.43596036584165238</v>
      </c>
      <c r="AE420" s="77">
        <v>0.4474924135453282</v>
      </c>
      <c r="AF420" s="77">
        <v>0.64206294820850973</v>
      </c>
      <c r="AG420" s="77">
        <v>0.18583693061014106</v>
      </c>
      <c r="AH420" s="77">
        <v>0.54668670289506316</v>
      </c>
      <c r="AI420" s="77">
        <v>0.3398175699461915</v>
      </c>
      <c r="AJ420" s="77">
        <v>0.47497754754240262</v>
      </c>
      <c r="AK420" s="77">
        <v>0.20316929401343825</v>
      </c>
      <c r="AL420" s="77">
        <v>0.78947368421052633</v>
      </c>
      <c r="AM420" s="76">
        <v>0.50850524253183016</v>
      </c>
      <c r="AN420" s="77">
        <v>0.35744706781713192</v>
      </c>
      <c r="AO420" s="78">
        <v>0.48920684192212244</v>
      </c>
      <c r="AP420" s="79">
        <v>0.44903024730443786</v>
      </c>
      <c r="AQ420" s="70">
        <v>2</v>
      </c>
      <c r="AR420" s="71">
        <v>0</v>
      </c>
      <c r="AS420" s="71">
        <v>2</v>
      </c>
      <c r="AT420" s="71">
        <v>0</v>
      </c>
      <c r="AU420" s="71">
        <v>0</v>
      </c>
      <c r="AV420" s="71" t="s">
        <v>3395</v>
      </c>
      <c r="AW420" s="72" t="s">
        <v>3721</v>
      </c>
    </row>
    <row r="421" spans="1:49">
      <c r="A421" s="23" t="s">
        <v>4169</v>
      </c>
      <c r="B421" s="23" t="s">
        <v>3725</v>
      </c>
      <c r="C421" s="23" t="s">
        <v>973</v>
      </c>
      <c r="D421" s="24" t="s">
        <v>255</v>
      </c>
      <c r="E421" s="24" t="s">
        <v>256</v>
      </c>
      <c r="F421" s="24" t="s">
        <v>279</v>
      </c>
      <c r="G421" s="24" t="s">
        <v>280</v>
      </c>
      <c r="H421" s="76">
        <v>0.16212424404995782</v>
      </c>
      <c r="I421" s="77">
        <v>0.6100396783242884</v>
      </c>
      <c r="J421" s="77">
        <v>0.67965233805917347</v>
      </c>
      <c r="K421" s="77">
        <v>0.4006150424739553</v>
      </c>
      <c r="L421" s="77">
        <v>0.17781118833217902</v>
      </c>
      <c r="M421" s="77">
        <v>0.89866374192814225</v>
      </c>
      <c r="N421" s="77">
        <v>0.67377779319244258</v>
      </c>
      <c r="O421" s="77" t="s">
        <v>3395</v>
      </c>
      <c r="P421" s="77">
        <v>0.41554719823190722</v>
      </c>
      <c r="Q421" s="77">
        <v>0.66366277081992409</v>
      </c>
      <c r="R421" s="77">
        <v>0.14994891376771785</v>
      </c>
      <c r="S421" s="77">
        <v>0</v>
      </c>
      <c r="T421" s="77">
        <v>0.44300302815540227</v>
      </c>
      <c r="U421" s="77">
        <v>0.63776342068833569</v>
      </c>
      <c r="V421" s="77">
        <v>0.2731850763901143</v>
      </c>
      <c r="W421" s="77">
        <v>2.1877620460774867E-2</v>
      </c>
      <c r="X421" s="77">
        <v>0.37274577795669117</v>
      </c>
      <c r="Y421" s="77">
        <v>0.79412043173641345</v>
      </c>
      <c r="Z421" s="77">
        <v>0.31428571428571428</v>
      </c>
      <c r="AA421" s="77">
        <v>0.41231996459188436</v>
      </c>
      <c r="AB421" s="77">
        <v>0.12857142857142859</v>
      </c>
      <c r="AC421" s="77">
        <v>0.78947368421052633</v>
      </c>
      <c r="AD421" s="76">
        <v>0.48393875347780657</v>
      </c>
      <c r="AE421" s="77">
        <v>0.51328299283172529</v>
      </c>
      <c r="AF421" s="77">
        <v>0.406805842293821</v>
      </c>
      <c r="AG421" s="77">
        <v>0.22150151407770113</v>
      </c>
      <c r="AH421" s="77">
        <v>0.45547424853922502</v>
      </c>
      <c r="AI421" s="77">
        <v>0.19731169920873301</v>
      </c>
      <c r="AJ421" s="77">
        <v>0.55420307301106386</v>
      </c>
      <c r="AK421" s="77">
        <v>0.27044569658165646</v>
      </c>
      <c r="AL421" s="77">
        <v>0.78947368421052633</v>
      </c>
      <c r="AM421" s="76">
        <v>0.46800919620111764</v>
      </c>
      <c r="AN421" s="77">
        <v>0.2914291539418864</v>
      </c>
      <c r="AO421" s="78">
        <v>0.53804081793441549</v>
      </c>
      <c r="AP421" s="79">
        <v>0.42557945205101488</v>
      </c>
      <c r="AQ421" s="70">
        <v>2</v>
      </c>
      <c r="AR421" s="71">
        <v>0</v>
      </c>
      <c r="AS421" s="71">
        <v>0</v>
      </c>
      <c r="AT421" s="71">
        <v>0</v>
      </c>
      <c r="AU421" s="71">
        <v>1</v>
      </c>
      <c r="AV421" s="71" t="s">
        <v>3431</v>
      </c>
      <c r="AW421" s="72" t="s">
        <v>3721</v>
      </c>
    </row>
    <row r="422" spans="1:49">
      <c r="A422" s="23" t="s">
        <v>4170</v>
      </c>
      <c r="B422" s="23" t="s">
        <v>3725</v>
      </c>
      <c r="C422" s="23" t="s">
        <v>975</v>
      </c>
      <c r="D422" s="24" t="s">
        <v>255</v>
      </c>
      <c r="E422" s="24" t="s">
        <v>256</v>
      </c>
      <c r="F422" s="24" t="s">
        <v>279</v>
      </c>
      <c r="G422" s="24" t="s">
        <v>282</v>
      </c>
      <c r="H422" s="76">
        <v>0.16212424404995782</v>
      </c>
      <c r="I422" s="77">
        <v>0.52834855809560166</v>
      </c>
      <c r="J422" s="77">
        <v>0.61001531765127792</v>
      </c>
      <c r="K422" s="77">
        <v>0.28754143181301295</v>
      </c>
      <c r="L422" s="77">
        <v>0.20069092695166013</v>
      </c>
      <c r="M422" s="77">
        <v>0.47487653152851039</v>
      </c>
      <c r="N422" s="77">
        <v>0.55015555505788538</v>
      </c>
      <c r="O422" s="77" t="s">
        <v>3395</v>
      </c>
      <c r="P422" s="77">
        <v>0.45967940809053659</v>
      </c>
      <c r="Q422" s="77">
        <v>0.55185042787722527</v>
      </c>
      <c r="R422" s="77">
        <v>0.53460850467569054</v>
      </c>
      <c r="S422" s="77">
        <v>0</v>
      </c>
      <c r="T422" s="77">
        <v>0.44300302815540227</v>
      </c>
      <c r="U422" s="77">
        <v>0.51684929486333597</v>
      </c>
      <c r="V422" s="77">
        <v>0.2731850763901143</v>
      </c>
      <c r="W422" s="77">
        <v>0.70560991155494379</v>
      </c>
      <c r="X422" s="77">
        <v>0.60840416428298771</v>
      </c>
      <c r="Y422" s="77">
        <v>0.79412043173641345</v>
      </c>
      <c r="Z422" s="77">
        <v>0.31428571428571428</v>
      </c>
      <c r="AA422" s="77">
        <v>0.41231996459188436</v>
      </c>
      <c r="AB422" s="77">
        <v>0.12857142857142859</v>
      </c>
      <c r="AC422" s="77">
        <v>0.78947368421052633</v>
      </c>
      <c r="AD422" s="76">
        <v>0.43349603993227914</v>
      </c>
      <c r="AE422" s="77">
        <v>0.3945887706883211</v>
      </c>
      <c r="AF422" s="77">
        <v>0.54322946627645785</v>
      </c>
      <c r="AG422" s="77">
        <v>0.22150151407770113</v>
      </c>
      <c r="AH422" s="77">
        <v>0.39501718562672516</v>
      </c>
      <c r="AI422" s="77">
        <v>0.65700703791896575</v>
      </c>
      <c r="AJ422" s="77">
        <v>0.55420307301106386</v>
      </c>
      <c r="AK422" s="77">
        <v>0.27044569658165646</v>
      </c>
      <c r="AL422" s="77">
        <v>0.78947368421052633</v>
      </c>
      <c r="AM422" s="76">
        <v>0.45710475896568603</v>
      </c>
      <c r="AN422" s="77">
        <v>0.42450857920779733</v>
      </c>
      <c r="AO422" s="78">
        <v>0.53804081793441549</v>
      </c>
      <c r="AP422" s="79">
        <v>0.47204662342680637</v>
      </c>
      <c r="AQ422" s="70">
        <v>2</v>
      </c>
      <c r="AR422" s="71">
        <v>0</v>
      </c>
      <c r="AS422" s="71">
        <v>2</v>
      </c>
      <c r="AT422" s="71">
        <v>0</v>
      </c>
      <c r="AU422" s="71">
        <v>0</v>
      </c>
      <c r="AV422" s="71" t="s">
        <v>3395</v>
      </c>
      <c r="AW422" s="72" t="s">
        <v>3721</v>
      </c>
    </row>
    <row r="423" spans="1:49">
      <c r="A423" s="23" t="s">
        <v>4171</v>
      </c>
      <c r="B423" s="23" t="s">
        <v>3725</v>
      </c>
      <c r="C423" s="23" t="s">
        <v>977</v>
      </c>
      <c r="D423" s="24" t="s">
        <v>255</v>
      </c>
      <c r="E423" s="24" t="s">
        <v>256</v>
      </c>
      <c r="F423" s="24" t="s">
        <v>279</v>
      </c>
      <c r="G423" s="24" t="s">
        <v>284</v>
      </c>
      <c r="H423" s="76">
        <v>0.16212424404995782</v>
      </c>
      <c r="I423" s="77">
        <v>0.49117997272361646</v>
      </c>
      <c r="J423" s="77">
        <v>0.65920486167165504</v>
      </c>
      <c r="K423" s="77">
        <v>0.32881108116112501</v>
      </c>
      <c r="L423" s="77">
        <v>0.19180190797956678</v>
      </c>
      <c r="M423" s="77">
        <v>0.68669871306403207</v>
      </c>
      <c r="N423" s="77">
        <v>0.52060839957830107</v>
      </c>
      <c r="O423" s="77" t="s">
        <v>3395</v>
      </c>
      <c r="P423" s="77">
        <v>0.56889111180802932</v>
      </c>
      <c r="Q423" s="77">
        <v>0.62385093599459363</v>
      </c>
      <c r="R423" s="77">
        <v>9.5790900644649124E-2</v>
      </c>
      <c r="S423" s="77">
        <v>0</v>
      </c>
      <c r="T423" s="77">
        <v>0.44300302815540227</v>
      </c>
      <c r="U423" s="77">
        <v>0.50642733372509563</v>
      </c>
      <c r="V423" s="77">
        <v>0.2731850763901143</v>
      </c>
      <c r="W423" s="77">
        <v>0.74599740717339791</v>
      </c>
      <c r="X423" s="77">
        <v>0.44085252313270973</v>
      </c>
      <c r="Y423" s="77">
        <v>0.79412043173641345</v>
      </c>
      <c r="Z423" s="77">
        <v>0.31428571428571428</v>
      </c>
      <c r="AA423" s="77">
        <v>0.44809888559620659</v>
      </c>
      <c r="AB423" s="77">
        <v>0.12857142857142859</v>
      </c>
      <c r="AC423" s="77">
        <v>0.78947368421052633</v>
      </c>
      <c r="AD423" s="76">
        <v>0.4375030261484098</v>
      </c>
      <c r="AE423" s="77">
        <v>0.4593622427182108</v>
      </c>
      <c r="AF423" s="77">
        <v>0.35982091831962137</v>
      </c>
      <c r="AG423" s="77">
        <v>0.22150151407770113</v>
      </c>
      <c r="AH423" s="77">
        <v>0.38980620505760499</v>
      </c>
      <c r="AI423" s="77">
        <v>0.59342496515305387</v>
      </c>
      <c r="AJ423" s="77">
        <v>0.55420307301106386</v>
      </c>
      <c r="AK423" s="77">
        <v>0.28833515708381757</v>
      </c>
      <c r="AL423" s="77">
        <v>0.78947368421052633</v>
      </c>
      <c r="AM423" s="76">
        <v>0.41889539572874729</v>
      </c>
      <c r="AN423" s="77">
        <v>0.40157756142945339</v>
      </c>
      <c r="AO423" s="78">
        <v>0.5440039714351359</v>
      </c>
      <c r="AP423" s="79">
        <v>0.45273072551076754</v>
      </c>
      <c r="AQ423" s="70">
        <v>2</v>
      </c>
      <c r="AR423" s="71">
        <v>0</v>
      </c>
      <c r="AS423" s="71">
        <v>0</v>
      </c>
      <c r="AT423" s="71">
        <v>0</v>
      </c>
      <c r="AU423" s="71">
        <v>0</v>
      </c>
      <c r="AV423" s="71" t="s">
        <v>3395</v>
      </c>
      <c r="AW423" s="72" t="s">
        <v>3721</v>
      </c>
    </row>
    <row r="424" spans="1:49">
      <c r="A424" s="23" t="s">
        <v>4172</v>
      </c>
      <c r="B424" s="23" t="s">
        <v>3725</v>
      </c>
      <c r="C424" s="23" t="s">
        <v>979</v>
      </c>
      <c r="D424" s="24" t="s">
        <v>255</v>
      </c>
      <c r="E424" s="24" t="s">
        <v>256</v>
      </c>
      <c r="F424" s="24" t="s">
        <v>288</v>
      </c>
      <c r="G424" s="24" t="s">
        <v>289</v>
      </c>
      <c r="H424" s="76">
        <v>9.2094104790983428E-2</v>
      </c>
      <c r="I424" s="77">
        <v>0.66781026408699584</v>
      </c>
      <c r="J424" s="77">
        <v>0.17913280508405355</v>
      </c>
      <c r="K424" s="77">
        <v>0.43453352497885878</v>
      </c>
      <c r="L424" s="77">
        <v>0.20983797029538362</v>
      </c>
      <c r="M424" s="77">
        <v>0.39259902110668654</v>
      </c>
      <c r="N424" s="77">
        <v>0.38606746897983235</v>
      </c>
      <c r="O424" s="77" t="s">
        <v>3395</v>
      </c>
      <c r="P424" s="77">
        <v>0.24275246893915253</v>
      </c>
      <c r="Q424" s="77">
        <v>0.75832762381114893</v>
      </c>
      <c r="R424" s="77">
        <v>0.64920420304759408</v>
      </c>
      <c r="S424" s="77">
        <v>0</v>
      </c>
      <c r="T424" s="77">
        <v>0.25623349011017332</v>
      </c>
      <c r="U424" s="77">
        <v>0.63421745010284192</v>
      </c>
      <c r="V424" s="77">
        <v>0.18388479784424794</v>
      </c>
      <c r="W424" s="77">
        <v>0.53151004829751491</v>
      </c>
      <c r="X424" s="77">
        <v>0.16186491329810948</v>
      </c>
      <c r="Y424" s="77">
        <v>0.6189642113236129</v>
      </c>
      <c r="Z424" s="77">
        <v>0</v>
      </c>
      <c r="AA424" s="77">
        <v>0.28005061744573351</v>
      </c>
      <c r="AB424" s="77">
        <v>0.12857142857142859</v>
      </c>
      <c r="AC424" s="77">
        <v>0.78947368421052633</v>
      </c>
      <c r="AD424" s="76">
        <v>0.31301239132067765</v>
      </c>
      <c r="AE424" s="77">
        <v>0.33315809085998277</v>
      </c>
      <c r="AF424" s="77">
        <v>0.70376591342937145</v>
      </c>
      <c r="AG424" s="77">
        <v>0.12811674505508666</v>
      </c>
      <c r="AH424" s="77">
        <v>0.40905112397354493</v>
      </c>
      <c r="AI424" s="77">
        <v>0.3466874807978122</v>
      </c>
      <c r="AJ424" s="77">
        <v>0.30948210566180645</v>
      </c>
      <c r="AK424" s="77">
        <v>0.20431102300858106</v>
      </c>
      <c r="AL424" s="77">
        <v>0.78947368421052633</v>
      </c>
      <c r="AM424" s="76">
        <v>0.44997879853667727</v>
      </c>
      <c r="AN424" s="77">
        <v>0.29461844994214792</v>
      </c>
      <c r="AO424" s="78">
        <v>0.43442227096030467</v>
      </c>
      <c r="AP424" s="79">
        <v>0.38959247354665522</v>
      </c>
      <c r="AQ424" s="70">
        <v>2</v>
      </c>
      <c r="AR424" s="71">
        <v>0</v>
      </c>
      <c r="AS424" s="71">
        <v>2</v>
      </c>
      <c r="AT424" s="71">
        <v>0</v>
      </c>
      <c r="AU424" s="71">
        <v>1</v>
      </c>
      <c r="AV424" s="71" t="s">
        <v>3432</v>
      </c>
      <c r="AW424" s="72" t="s">
        <v>3721</v>
      </c>
    </row>
    <row r="425" spans="1:49">
      <c r="A425" s="23" t="s">
        <v>4173</v>
      </c>
      <c r="B425" s="23" t="s">
        <v>3725</v>
      </c>
      <c r="C425" s="23" t="s">
        <v>981</v>
      </c>
      <c r="D425" s="24" t="s">
        <v>255</v>
      </c>
      <c r="E425" s="24" t="s">
        <v>256</v>
      </c>
      <c r="F425" s="24" t="s">
        <v>288</v>
      </c>
      <c r="G425" s="24" t="s">
        <v>291</v>
      </c>
      <c r="H425" s="76">
        <v>9.2094104790983428E-2</v>
      </c>
      <c r="I425" s="77">
        <v>0.64955382082372481</v>
      </c>
      <c r="J425" s="77">
        <v>0.51244883542708553</v>
      </c>
      <c r="K425" s="77">
        <v>0.26799368847744531</v>
      </c>
      <c r="L425" s="77">
        <v>0.20231414745353171</v>
      </c>
      <c r="M425" s="77">
        <v>0.70223746734107517</v>
      </c>
      <c r="N425" s="77">
        <v>0.4770455874749871</v>
      </c>
      <c r="O425" s="77" t="s">
        <v>3395</v>
      </c>
      <c r="P425" s="77">
        <v>0.34994248771902148</v>
      </c>
      <c r="Q425" s="77">
        <v>0.66673972567954642</v>
      </c>
      <c r="R425" s="77">
        <v>9.1700556516165849E-2</v>
      </c>
      <c r="S425" s="77">
        <v>0</v>
      </c>
      <c r="T425" s="77">
        <v>0.25623349011017332</v>
      </c>
      <c r="U425" s="77">
        <v>0.54085880398034336</v>
      </c>
      <c r="V425" s="77">
        <v>0.18388479784424794</v>
      </c>
      <c r="W425" s="77">
        <v>0.87103791410056719</v>
      </c>
      <c r="X425" s="77">
        <v>0.1404403843127372</v>
      </c>
      <c r="Y425" s="77">
        <v>0.6189642113236129</v>
      </c>
      <c r="Z425" s="77">
        <v>0</v>
      </c>
      <c r="AA425" s="77">
        <v>0.28005061744573351</v>
      </c>
      <c r="AB425" s="77">
        <v>0.12857142857142859</v>
      </c>
      <c r="AC425" s="77">
        <v>0.78947368421052633</v>
      </c>
      <c r="AD425" s="76">
        <v>0.41803225368059788</v>
      </c>
      <c r="AE425" s="77">
        <v>0.39990667569321214</v>
      </c>
      <c r="AF425" s="77">
        <v>0.37922014109785612</v>
      </c>
      <c r="AG425" s="77">
        <v>0.12811674505508666</v>
      </c>
      <c r="AH425" s="77">
        <v>0.36237180091229565</v>
      </c>
      <c r="AI425" s="77">
        <v>0.50573914920665219</v>
      </c>
      <c r="AJ425" s="77">
        <v>0.30948210566180645</v>
      </c>
      <c r="AK425" s="77">
        <v>0.20431102300858106</v>
      </c>
      <c r="AL425" s="77">
        <v>0.78947368421052633</v>
      </c>
      <c r="AM425" s="76">
        <v>0.39905302349055538</v>
      </c>
      <c r="AN425" s="77">
        <v>0.33207589839134483</v>
      </c>
      <c r="AO425" s="78">
        <v>0.43442227096030467</v>
      </c>
      <c r="AP425" s="79">
        <v>0.38732048084026705</v>
      </c>
      <c r="AQ425" s="70">
        <v>2</v>
      </c>
      <c r="AR425" s="71">
        <v>1</v>
      </c>
      <c r="AS425" s="71">
        <v>0</v>
      </c>
      <c r="AT425" s="71">
        <v>0</v>
      </c>
      <c r="AU425" s="71">
        <v>0</v>
      </c>
      <c r="AV425" s="71" t="s">
        <v>3395</v>
      </c>
      <c r="AW425" s="72" t="s">
        <v>3721</v>
      </c>
    </row>
    <row r="426" spans="1:49">
      <c r="A426" s="23" t="s">
        <v>4174</v>
      </c>
      <c r="B426" s="23" t="s">
        <v>3725</v>
      </c>
      <c r="C426" s="23" t="s">
        <v>983</v>
      </c>
      <c r="D426" s="24" t="s">
        <v>255</v>
      </c>
      <c r="E426" s="24" t="s">
        <v>256</v>
      </c>
      <c r="F426" s="24" t="s">
        <v>288</v>
      </c>
      <c r="G426" s="24" t="s">
        <v>293</v>
      </c>
      <c r="H426" s="76">
        <v>9.2094104790983428E-2</v>
      </c>
      <c r="I426" s="77">
        <v>0.72809694623756172</v>
      </c>
      <c r="J426" s="77">
        <v>0.64296235877493679</v>
      </c>
      <c r="K426" s="77">
        <v>0.46034706698555372</v>
      </c>
      <c r="L426" s="77">
        <v>0.20409601634809008</v>
      </c>
      <c r="M426" s="77">
        <v>0.90445524129287369</v>
      </c>
      <c r="N426" s="77">
        <v>0.36446500790311431</v>
      </c>
      <c r="O426" s="77" t="s">
        <v>3395</v>
      </c>
      <c r="P426" s="77">
        <v>0.3530003677281186</v>
      </c>
      <c r="Q426" s="77">
        <v>0.62629868178953885</v>
      </c>
      <c r="R426" s="77">
        <v>4.8516978089803587E-3</v>
      </c>
      <c r="S426" s="77">
        <v>0</v>
      </c>
      <c r="T426" s="77">
        <v>0.25623349011017332</v>
      </c>
      <c r="U426" s="77">
        <v>0.57665589389131477</v>
      </c>
      <c r="V426" s="77">
        <v>0.18388479784424794</v>
      </c>
      <c r="W426" s="77">
        <v>0.87545609780805544</v>
      </c>
      <c r="X426" s="77">
        <v>0.18367814771864877</v>
      </c>
      <c r="Y426" s="77">
        <v>0.6189642113236129</v>
      </c>
      <c r="Z426" s="77">
        <v>0</v>
      </c>
      <c r="AA426" s="77">
        <v>0.28005061744573351</v>
      </c>
      <c r="AB426" s="77">
        <v>0.12857142857142859</v>
      </c>
      <c r="AC426" s="77">
        <v>0.78947368421052633</v>
      </c>
      <c r="AD426" s="76">
        <v>0.48771780326782732</v>
      </c>
      <c r="AE426" s="77">
        <v>0.45727274005155005</v>
      </c>
      <c r="AF426" s="77">
        <v>0.31557518979925958</v>
      </c>
      <c r="AG426" s="77">
        <v>0.12811674505508666</v>
      </c>
      <c r="AH426" s="77">
        <v>0.38027034586778136</v>
      </c>
      <c r="AI426" s="77">
        <v>0.52956712276335205</v>
      </c>
      <c r="AJ426" s="77">
        <v>0.30948210566180645</v>
      </c>
      <c r="AK426" s="77">
        <v>0.20431102300858106</v>
      </c>
      <c r="AL426" s="77">
        <v>0.78947368421052633</v>
      </c>
      <c r="AM426" s="76">
        <v>0.42018857770621237</v>
      </c>
      <c r="AN426" s="77">
        <v>0.34598473789540668</v>
      </c>
      <c r="AO426" s="78">
        <v>0.43442227096030467</v>
      </c>
      <c r="AP426" s="79">
        <v>0.39921599814084396</v>
      </c>
      <c r="AQ426" s="70">
        <v>2</v>
      </c>
      <c r="AR426" s="71">
        <v>0</v>
      </c>
      <c r="AS426" s="71">
        <v>2</v>
      </c>
      <c r="AT426" s="71">
        <v>0</v>
      </c>
      <c r="AU426" s="71">
        <v>0</v>
      </c>
      <c r="AV426" s="71" t="s">
        <v>3395</v>
      </c>
      <c r="AW426" s="72" t="s">
        <v>3721</v>
      </c>
    </row>
    <row r="427" spans="1:49">
      <c r="A427" s="23" t="s">
        <v>4175</v>
      </c>
      <c r="B427" s="23" t="s">
        <v>3725</v>
      </c>
      <c r="C427" s="23" t="s">
        <v>985</v>
      </c>
      <c r="D427" s="24" t="s">
        <v>255</v>
      </c>
      <c r="E427" s="24" t="s">
        <v>256</v>
      </c>
      <c r="F427" s="24" t="s">
        <v>288</v>
      </c>
      <c r="G427" s="24" t="s">
        <v>295</v>
      </c>
      <c r="H427" s="76">
        <v>9.2094104790983428E-2</v>
      </c>
      <c r="I427" s="77">
        <v>0.72667717692123102</v>
      </c>
      <c r="J427" s="77">
        <v>0.77264989467372169</v>
      </c>
      <c r="K427" s="77">
        <v>0.11391966613617377</v>
      </c>
      <c r="L427" s="77">
        <v>0.1994956780233558</v>
      </c>
      <c r="M427" s="77">
        <v>0.71111354378151692</v>
      </c>
      <c r="N427" s="77">
        <v>0.76689524988711533</v>
      </c>
      <c r="O427" s="77" t="s">
        <v>3395</v>
      </c>
      <c r="P427" s="77">
        <v>0.54215173108025605</v>
      </c>
      <c r="Q427" s="77">
        <v>0.71843707163727055</v>
      </c>
      <c r="R427" s="77">
        <v>0.18276929419759036</v>
      </c>
      <c r="S427" s="77">
        <v>0</v>
      </c>
      <c r="T427" s="77">
        <v>0.25623349011017332</v>
      </c>
      <c r="U427" s="77">
        <v>0.71775875944009204</v>
      </c>
      <c r="V427" s="77">
        <v>0.18388479784424794</v>
      </c>
      <c r="W427" s="77">
        <v>2.2836842915354857E-2</v>
      </c>
      <c r="X427" s="77">
        <v>0.24990342793117049</v>
      </c>
      <c r="Y427" s="77">
        <v>0.6189642113236129</v>
      </c>
      <c r="Z427" s="77">
        <v>0</v>
      </c>
      <c r="AA427" s="77">
        <v>0.31582953845005574</v>
      </c>
      <c r="AB427" s="77">
        <v>0.12857142857142859</v>
      </c>
      <c r="AC427" s="77">
        <v>0.78947368421052633</v>
      </c>
      <c r="AD427" s="76">
        <v>0.53047372546197868</v>
      </c>
      <c r="AE427" s="77">
        <v>0.46671517378168359</v>
      </c>
      <c r="AF427" s="77">
        <v>0.45060318291743046</v>
      </c>
      <c r="AG427" s="77">
        <v>0.12811674505508666</v>
      </c>
      <c r="AH427" s="77">
        <v>0.45082177864216999</v>
      </c>
      <c r="AI427" s="77">
        <v>0.13637013542326268</v>
      </c>
      <c r="AJ427" s="77">
        <v>0.30948210566180645</v>
      </c>
      <c r="AK427" s="77">
        <v>0.22220048351074217</v>
      </c>
      <c r="AL427" s="77">
        <v>0.78947368421052633</v>
      </c>
      <c r="AM427" s="76">
        <v>0.48259736072036424</v>
      </c>
      <c r="AN427" s="77">
        <v>0.23843621970683979</v>
      </c>
      <c r="AO427" s="78">
        <v>0.44038542446102502</v>
      </c>
      <c r="AP427" s="79">
        <v>0.37859609537428962</v>
      </c>
      <c r="AQ427" s="70">
        <v>2</v>
      </c>
      <c r="AR427" s="71">
        <v>1</v>
      </c>
      <c r="AS427" s="71">
        <v>0</v>
      </c>
      <c r="AT427" s="71">
        <v>0</v>
      </c>
      <c r="AU427" s="71">
        <v>0</v>
      </c>
      <c r="AV427" s="71" t="s">
        <v>3395</v>
      </c>
      <c r="AW427" s="72" t="s">
        <v>3721</v>
      </c>
    </row>
    <row r="428" spans="1:49">
      <c r="A428" s="23" t="s">
        <v>4176</v>
      </c>
      <c r="B428" s="23" t="s">
        <v>3725</v>
      </c>
      <c r="C428" s="23" t="s">
        <v>987</v>
      </c>
      <c r="D428" s="24" t="s">
        <v>255</v>
      </c>
      <c r="E428" s="24" t="s">
        <v>297</v>
      </c>
      <c r="F428" s="24" t="s">
        <v>298</v>
      </c>
      <c r="G428" s="24" t="s">
        <v>303</v>
      </c>
      <c r="H428" s="76">
        <v>0.14168348622685156</v>
      </c>
      <c r="I428" s="77">
        <v>0.50711316134407092</v>
      </c>
      <c r="J428" s="77">
        <v>0.17082882441285502</v>
      </c>
      <c r="K428" s="77">
        <v>8.6257747494180026E-2</v>
      </c>
      <c r="L428" s="77">
        <v>0.37547169176285133</v>
      </c>
      <c r="M428" s="77">
        <v>0.52752921809375808</v>
      </c>
      <c r="N428" s="77">
        <v>2.6041529961178977E-2</v>
      </c>
      <c r="O428" s="77" t="s">
        <v>3395</v>
      </c>
      <c r="P428" s="77">
        <v>0.125</v>
      </c>
      <c r="Q428" s="77">
        <v>0.4737320022760973</v>
      </c>
      <c r="R428" s="77">
        <v>0.30137228866467985</v>
      </c>
      <c r="S428" s="77">
        <v>9.4117647058823195E-2</v>
      </c>
      <c r="T428" s="77">
        <v>0.34265833387024031</v>
      </c>
      <c r="U428" s="77">
        <v>0.66679204206260323</v>
      </c>
      <c r="V428" s="77">
        <v>0.8419976122866778</v>
      </c>
      <c r="W428" s="77">
        <v>0.66876508481157126</v>
      </c>
      <c r="X428" s="77">
        <v>0.2847987234260223</v>
      </c>
      <c r="Y428" s="77">
        <v>0.84551762382665607</v>
      </c>
      <c r="Z428" s="77">
        <v>0.86857142857142855</v>
      </c>
      <c r="AA428" s="77">
        <v>0.29595978274530121</v>
      </c>
      <c r="AB428" s="77">
        <v>0.12857142857142859</v>
      </c>
      <c r="AC428" s="77">
        <v>0.78947368421052633</v>
      </c>
      <c r="AD428" s="76">
        <v>0.27320849066125913</v>
      </c>
      <c r="AE428" s="77">
        <v>0.2280600374623937</v>
      </c>
      <c r="AF428" s="77">
        <v>0.38755214547038858</v>
      </c>
      <c r="AG428" s="77">
        <v>0.21838799046453175</v>
      </c>
      <c r="AH428" s="77">
        <v>0.75439482717464057</v>
      </c>
      <c r="AI428" s="77">
        <v>0.47678190411879678</v>
      </c>
      <c r="AJ428" s="77">
        <v>0.85704452619904226</v>
      </c>
      <c r="AK428" s="77">
        <v>0.21226560565836489</v>
      </c>
      <c r="AL428" s="77">
        <v>0.78947368421052633</v>
      </c>
      <c r="AM428" s="76">
        <v>0.29627355786468046</v>
      </c>
      <c r="AN428" s="77">
        <v>0.48318824058598969</v>
      </c>
      <c r="AO428" s="78">
        <v>0.61959460535597788</v>
      </c>
      <c r="AP428" s="79">
        <v>0.45616105731083711</v>
      </c>
      <c r="AQ428" s="70">
        <v>2</v>
      </c>
      <c r="AR428" s="71">
        <v>3</v>
      </c>
      <c r="AS428" s="71">
        <v>2</v>
      </c>
      <c r="AT428" s="71">
        <v>0</v>
      </c>
      <c r="AU428" s="71">
        <v>0</v>
      </c>
      <c r="AV428" s="71" t="s">
        <v>3395</v>
      </c>
      <c r="AW428" s="72" t="s">
        <v>3721</v>
      </c>
    </row>
    <row r="429" spans="1:49">
      <c r="A429" s="23" t="s">
        <v>4177</v>
      </c>
      <c r="B429" s="23" t="s">
        <v>3725</v>
      </c>
      <c r="C429" s="23" t="s">
        <v>989</v>
      </c>
      <c r="D429" s="24" t="s">
        <v>255</v>
      </c>
      <c r="E429" s="24" t="s">
        <v>297</v>
      </c>
      <c r="F429" s="24" t="s">
        <v>298</v>
      </c>
      <c r="G429" s="24" t="s">
        <v>305</v>
      </c>
      <c r="H429" s="76">
        <v>0.14168348622685156</v>
      </c>
      <c r="I429" s="77">
        <v>0.77978305122543423</v>
      </c>
      <c r="J429" s="77">
        <v>0.83048089181516493</v>
      </c>
      <c r="K429" s="77">
        <v>0.22743711771786679</v>
      </c>
      <c r="L429" s="77">
        <v>0.33876044991811977</v>
      </c>
      <c r="M429" s="77">
        <v>0.24038814524546803</v>
      </c>
      <c r="N429" s="77">
        <v>0.88567847415875633</v>
      </c>
      <c r="O429" s="77" t="s">
        <v>3395</v>
      </c>
      <c r="P429" s="77">
        <v>0.49603196121093812</v>
      </c>
      <c r="Q429" s="77">
        <v>0.7469680985909567</v>
      </c>
      <c r="R429" s="77">
        <v>0.16228560220182123</v>
      </c>
      <c r="S429" s="77">
        <v>9.4117647058823195E-2</v>
      </c>
      <c r="T429" s="77">
        <v>0.34265833387024031</v>
      </c>
      <c r="U429" s="77">
        <v>0.63759257260040669</v>
      </c>
      <c r="V429" s="77">
        <v>0.8419976122866778</v>
      </c>
      <c r="W429" s="77">
        <v>0.87136908941481217</v>
      </c>
      <c r="X429" s="77">
        <v>0.34173590359739381</v>
      </c>
      <c r="Y429" s="77">
        <v>0.84551762382665607</v>
      </c>
      <c r="Z429" s="77">
        <v>0.86857142857142855</v>
      </c>
      <c r="AA429" s="77">
        <v>0.26018086174097899</v>
      </c>
      <c r="AB429" s="77">
        <v>0.12857142857142859</v>
      </c>
      <c r="AC429" s="77">
        <v>0.78947368421052633</v>
      </c>
      <c r="AD429" s="76">
        <v>0.58398247642248358</v>
      </c>
      <c r="AE429" s="77">
        <v>0.4376592296502298</v>
      </c>
      <c r="AF429" s="77">
        <v>0.45462685039638895</v>
      </c>
      <c r="AG429" s="77">
        <v>0.21838799046453175</v>
      </c>
      <c r="AH429" s="77">
        <v>0.73979509244354225</v>
      </c>
      <c r="AI429" s="77">
        <v>0.60655249650610299</v>
      </c>
      <c r="AJ429" s="77">
        <v>0.85704452619904226</v>
      </c>
      <c r="AK429" s="77">
        <v>0.19437614515620377</v>
      </c>
      <c r="AL429" s="77">
        <v>0.78947368421052633</v>
      </c>
      <c r="AM429" s="76">
        <v>0.49208951882303414</v>
      </c>
      <c r="AN429" s="77">
        <v>0.52157852647139225</v>
      </c>
      <c r="AO429" s="78">
        <v>0.61363145185525747</v>
      </c>
      <c r="AP429" s="79">
        <v>0.54123526551889389</v>
      </c>
      <c r="AQ429" s="70">
        <v>2</v>
      </c>
      <c r="AR429" s="71">
        <v>3</v>
      </c>
      <c r="AS429" s="71">
        <v>2</v>
      </c>
      <c r="AT429" s="71">
        <v>0</v>
      </c>
      <c r="AU429" s="71">
        <v>1</v>
      </c>
      <c r="AV429" s="71" t="s">
        <v>3433</v>
      </c>
      <c r="AW429" s="72" t="s">
        <v>3721</v>
      </c>
    </row>
    <row r="430" spans="1:49">
      <c r="A430" s="23" t="s">
        <v>4178</v>
      </c>
      <c r="B430" s="23" t="s">
        <v>3725</v>
      </c>
      <c r="C430" s="23" t="s">
        <v>991</v>
      </c>
      <c r="D430" s="24" t="s">
        <v>255</v>
      </c>
      <c r="E430" s="24" t="s">
        <v>297</v>
      </c>
      <c r="F430" s="24" t="s">
        <v>298</v>
      </c>
      <c r="G430" s="24" t="s">
        <v>307</v>
      </c>
      <c r="H430" s="76">
        <v>0.14168348622685156</v>
      </c>
      <c r="I430" s="77">
        <v>0.69345093499710164</v>
      </c>
      <c r="J430" s="77">
        <v>0.47803096643263654</v>
      </c>
      <c r="K430" s="77">
        <v>0.37352103670470671</v>
      </c>
      <c r="L430" s="77">
        <v>0.33959718303020331</v>
      </c>
      <c r="M430" s="77">
        <v>0.82659445440210788</v>
      </c>
      <c r="N430" s="77">
        <v>0.33194795105810482</v>
      </c>
      <c r="O430" s="77" t="s">
        <v>3395</v>
      </c>
      <c r="P430" s="77">
        <v>0.50072879519472535</v>
      </c>
      <c r="Q430" s="77">
        <v>0.40366994917354715</v>
      </c>
      <c r="R430" s="77">
        <v>0.33664545280859204</v>
      </c>
      <c r="S430" s="77">
        <v>9.4117647058823195E-2</v>
      </c>
      <c r="T430" s="77">
        <v>0.34265833387024031</v>
      </c>
      <c r="U430" s="77">
        <v>0.65011151112207899</v>
      </c>
      <c r="V430" s="77">
        <v>0.8419976122866778</v>
      </c>
      <c r="W430" s="77">
        <v>0.37605271917370664</v>
      </c>
      <c r="X430" s="77">
        <v>0.16752727356585506</v>
      </c>
      <c r="Y430" s="77">
        <v>0.84551762382665607</v>
      </c>
      <c r="Z430" s="77">
        <v>0.86857142857142855</v>
      </c>
      <c r="AA430" s="77">
        <v>0.29595978274530121</v>
      </c>
      <c r="AB430" s="77">
        <v>0.12857142857142859</v>
      </c>
      <c r="AC430" s="77">
        <v>0.78947368421052633</v>
      </c>
      <c r="AD430" s="76">
        <v>0.4377217958855299</v>
      </c>
      <c r="AE430" s="77">
        <v>0.47447788407796959</v>
      </c>
      <c r="AF430" s="77">
        <v>0.37015770099106959</v>
      </c>
      <c r="AG430" s="77">
        <v>0.21838799046453175</v>
      </c>
      <c r="AH430" s="77">
        <v>0.74605456170437834</v>
      </c>
      <c r="AI430" s="77">
        <v>0.27178999636978085</v>
      </c>
      <c r="AJ430" s="77">
        <v>0.85704452619904226</v>
      </c>
      <c r="AK430" s="77">
        <v>0.21226560565836489</v>
      </c>
      <c r="AL430" s="77">
        <v>0.78947368421052633</v>
      </c>
      <c r="AM430" s="76">
        <v>0.42745246031818968</v>
      </c>
      <c r="AN430" s="77">
        <v>0.41207751617956362</v>
      </c>
      <c r="AO430" s="78">
        <v>0.61959460535597788</v>
      </c>
      <c r="AP430" s="79">
        <v>0.48213069528548491</v>
      </c>
      <c r="AQ430" s="70">
        <v>2</v>
      </c>
      <c r="AR430" s="71">
        <v>3</v>
      </c>
      <c r="AS430" s="71">
        <v>2</v>
      </c>
      <c r="AT430" s="71">
        <v>0</v>
      </c>
      <c r="AU430" s="71">
        <v>0</v>
      </c>
      <c r="AV430" s="71" t="s">
        <v>3395</v>
      </c>
      <c r="AW430" s="72" t="s">
        <v>3721</v>
      </c>
    </row>
    <row r="431" spans="1:49">
      <c r="A431" s="23" t="s">
        <v>4179</v>
      </c>
      <c r="B431" s="23" t="s">
        <v>3725</v>
      </c>
      <c r="C431" s="23" t="s">
        <v>993</v>
      </c>
      <c r="D431" s="24" t="s">
        <v>255</v>
      </c>
      <c r="E431" s="24" t="s">
        <v>297</v>
      </c>
      <c r="F431" s="24" t="s">
        <v>309</v>
      </c>
      <c r="G431" s="24" t="s">
        <v>310</v>
      </c>
      <c r="H431" s="76">
        <v>0.1316918864702655</v>
      </c>
      <c r="I431" s="77">
        <v>0.8029628586383869</v>
      </c>
      <c r="J431" s="77">
        <v>0.66032632575616268</v>
      </c>
      <c r="K431" s="77">
        <v>0.3904519158050882</v>
      </c>
      <c r="L431" s="77">
        <v>0.2335679110587443</v>
      </c>
      <c r="M431" s="77">
        <v>0.78648234951343032</v>
      </c>
      <c r="N431" s="77">
        <v>0.67496542306539675</v>
      </c>
      <c r="O431" s="77" t="s">
        <v>3395</v>
      </c>
      <c r="P431" s="77">
        <v>0.40614983810429295</v>
      </c>
      <c r="Q431" s="77">
        <v>0.70615910643980428</v>
      </c>
      <c r="R431" s="77">
        <v>0.35969848976955188</v>
      </c>
      <c r="S431" s="77">
        <v>0</v>
      </c>
      <c r="T431" s="77">
        <v>0.25856903550028998</v>
      </c>
      <c r="U431" s="77">
        <v>0.7091086460648196</v>
      </c>
      <c r="V431" s="77">
        <v>0.16523589238709993</v>
      </c>
      <c r="W431" s="77">
        <v>0.36267514054251898</v>
      </c>
      <c r="X431" s="77">
        <v>2.585067531199825E-2</v>
      </c>
      <c r="Y431" s="77">
        <v>0.70620418210836711</v>
      </c>
      <c r="Z431" s="77">
        <v>0.17714285714285716</v>
      </c>
      <c r="AA431" s="77">
        <v>0.3157230805785381</v>
      </c>
      <c r="AB431" s="77">
        <v>0.12857142857142859</v>
      </c>
      <c r="AC431" s="77">
        <v>0.78947368421052633</v>
      </c>
      <c r="AD431" s="76">
        <v>0.53166035695493841</v>
      </c>
      <c r="AE431" s="77">
        <v>0.49832348750939043</v>
      </c>
      <c r="AF431" s="77">
        <v>0.53292879810467808</v>
      </c>
      <c r="AG431" s="77">
        <v>0.12928451775014499</v>
      </c>
      <c r="AH431" s="77">
        <v>0.43717226922595975</v>
      </c>
      <c r="AI431" s="77">
        <v>0.19426290792725862</v>
      </c>
      <c r="AJ431" s="77">
        <v>0.44167351962561213</v>
      </c>
      <c r="AK431" s="77">
        <v>0.22214725457498335</v>
      </c>
      <c r="AL431" s="77">
        <v>0.78947368421052633</v>
      </c>
      <c r="AM431" s="76">
        <v>0.52097088085633558</v>
      </c>
      <c r="AN431" s="77">
        <v>0.2535732316344545</v>
      </c>
      <c r="AO431" s="78">
        <v>0.48443148613704062</v>
      </c>
      <c r="AP431" s="79">
        <v>0.40982454525010603</v>
      </c>
      <c r="AQ431" s="70">
        <v>2</v>
      </c>
      <c r="AR431" s="71">
        <v>1</v>
      </c>
      <c r="AS431" s="71">
        <v>0</v>
      </c>
      <c r="AT431" s="71">
        <v>0</v>
      </c>
      <c r="AU431" s="71">
        <v>1</v>
      </c>
      <c r="AV431" s="71" t="s">
        <v>3434</v>
      </c>
      <c r="AW431" s="72" t="s">
        <v>3721</v>
      </c>
    </row>
    <row r="432" spans="1:49">
      <c r="A432" s="23" t="s">
        <v>4180</v>
      </c>
      <c r="B432" s="23" t="s">
        <v>3725</v>
      </c>
      <c r="C432" s="23" t="s">
        <v>996</v>
      </c>
      <c r="D432" s="24" t="s">
        <v>255</v>
      </c>
      <c r="E432" s="24" t="s">
        <v>297</v>
      </c>
      <c r="F432" s="24" t="s">
        <v>309</v>
      </c>
      <c r="G432" s="24" t="s">
        <v>312</v>
      </c>
      <c r="H432" s="76">
        <v>0.1316918864702655</v>
      </c>
      <c r="I432" s="77">
        <v>0.82447915865197507</v>
      </c>
      <c r="J432" s="77">
        <v>0.48388347070269289</v>
      </c>
      <c r="K432" s="77">
        <v>0.19004596068751378</v>
      </c>
      <c r="L432" s="77">
        <v>0.20276122716689338</v>
      </c>
      <c r="M432" s="77">
        <v>0.61879910620115175</v>
      </c>
      <c r="N432" s="77">
        <v>0.38223080925695596</v>
      </c>
      <c r="O432" s="77" t="s">
        <v>3395</v>
      </c>
      <c r="P432" s="77">
        <v>0.37649414690685984</v>
      </c>
      <c r="Q432" s="77">
        <v>0.75450031125746175</v>
      </c>
      <c r="R432" s="77">
        <v>0.29370693656547786</v>
      </c>
      <c r="S432" s="77">
        <v>0</v>
      </c>
      <c r="T432" s="77">
        <v>0.25856903550028998</v>
      </c>
      <c r="U432" s="77">
        <v>0.62610997896609932</v>
      </c>
      <c r="V432" s="77">
        <v>0.16523589238709993</v>
      </c>
      <c r="W432" s="77">
        <v>0.33985237340761676</v>
      </c>
      <c r="X432" s="77">
        <v>0</v>
      </c>
      <c r="Y432" s="77">
        <v>0.70620418210836711</v>
      </c>
      <c r="Z432" s="77">
        <v>0.17714285714285716</v>
      </c>
      <c r="AA432" s="77">
        <v>0.3157230805785381</v>
      </c>
      <c r="AB432" s="77">
        <v>0.12857142857142859</v>
      </c>
      <c r="AC432" s="77">
        <v>0.78947368421052633</v>
      </c>
      <c r="AD432" s="76">
        <v>0.48001817194164448</v>
      </c>
      <c r="AE432" s="77">
        <v>0.35406625004387499</v>
      </c>
      <c r="AF432" s="77">
        <v>0.52410362391146981</v>
      </c>
      <c r="AG432" s="77">
        <v>0.12928451775014499</v>
      </c>
      <c r="AH432" s="77">
        <v>0.39567293567659961</v>
      </c>
      <c r="AI432" s="77">
        <v>0.16992618670380838</v>
      </c>
      <c r="AJ432" s="77">
        <v>0.44167351962561213</v>
      </c>
      <c r="AK432" s="77">
        <v>0.22214725457498335</v>
      </c>
      <c r="AL432" s="77">
        <v>0.78947368421052633</v>
      </c>
      <c r="AM432" s="76">
        <v>0.45272934863232978</v>
      </c>
      <c r="AN432" s="77">
        <v>0.23162788004351764</v>
      </c>
      <c r="AO432" s="78">
        <v>0.48443148613704062</v>
      </c>
      <c r="AP432" s="79">
        <v>0.37997664351966925</v>
      </c>
      <c r="AQ432" s="70">
        <v>2</v>
      </c>
      <c r="AR432" s="71">
        <v>0</v>
      </c>
      <c r="AS432" s="71">
        <v>2</v>
      </c>
      <c r="AT432" s="71">
        <v>0</v>
      </c>
      <c r="AU432" s="71">
        <v>0</v>
      </c>
      <c r="AV432" s="71" t="s">
        <v>3395</v>
      </c>
      <c r="AW432" s="72" t="s">
        <v>3721</v>
      </c>
    </row>
    <row r="433" spans="1:49">
      <c r="A433" s="23" t="s">
        <v>4181</v>
      </c>
      <c r="B433" s="23" t="s">
        <v>3725</v>
      </c>
      <c r="C433" s="23" t="s">
        <v>998</v>
      </c>
      <c r="D433" s="24" t="s">
        <v>255</v>
      </c>
      <c r="E433" s="24" t="s">
        <v>297</v>
      </c>
      <c r="F433" s="24" t="s">
        <v>309</v>
      </c>
      <c r="G433" s="24" t="s">
        <v>314</v>
      </c>
      <c r="H433" s="76">
        <v>0.1316918864702655</v>
      </c>
      <c r="I433" s="77">
        <v>0.75330885288372706</v>
      </c>
      <c r="J433" s="77">
        <v>0.64262750225980603</v>
      </c>
      <c r="K433" s="77">
        <v>0.35219231018449515</v>
      </c>
      <c r="L433" s="77">
        <v>0.24679981201339243</v>
      </c>
      <c r="M433" s="77">
        <v>0.77027931624725343</v>
      </c>
      <c r="N433" s="77">
        <v>0.67318198970469223</v>
      </c>
      <c r="O433" s="77" t="s">
        <v>3395</v>
      </c>
      <c r="P433" s="77">
        <v>0.43819317204986352</v>
      </c>
      <c r="Q433" s="77">
        <v>0.80981011388125612</v>
      </c>
      <c r="R433" s="77">
        <v>0.26779755375569225</v>
      </c>
      <c r="S433" s="77">
        <v>0</v>
      </c>
      <c r="T433" s="77">
        <v>0.25856903550028998</v>
      </c>
      <c r="U433" s="77">
        <v>0.64986648320003793</v>
      </c>
      <c r="V433" s="77">
        <v>0.16523589238709993</v>
      </c>
      <c r="W433" s="77">
        <v>0.77513725102622011</v>
      </c>
      <c r="X433" s="77">
        <v>0.28345458656407996</v>
      </c>
      <c r="Y433" s="77">
        <v>0.70620418210836711</v>
      </c>
      <c r="Z433" s="77">
        <v>0.17714285714285716</v>
      </c>
      <c r="AA433" s="77">
        <v>0.3157230805785381</v>
      </c>
      <c r="AB433" s="77">
        <v>0.12857142857142859</v>
      </c>
      <c r="AC433" s="77">
        <v>0.78947368421052633</v>
      </c>
      <c r="AD433" s="76">
        <v>0.50920941387126628</v>
      </c>
      <c r="AE433" s="77">
        <v>0.49612932003993926</v>
      </c>
      <c r="AF433" s="77">
        <v>0.53880383381847419</v>
      </c>
      <c r="AG433" s="77">
        <v>0.12928451775014499</v>
      </c>
      <c r="AH433" s="77">
        <v>0.40755118779356891</v>
      </c>
      <c r="AI433" s="77">
        <v>0.52929591879515003</v>
      </c>
      <c r="AJ433" s="77">
        <v>0.44167351962561213</v>
      </c>
      <c r="AK433" s="77">
        <v>0.22214725457498335</v>
      </c>
      <c r="AL433" s="77">
        <v>0.78947368421052633</v>
      </c>
      <c r="AM433" s="76">
        <v>0.51471418924322665</v>
      </c>
      <c r="AN433" s="77">
        <v>0.35537720811295465</v>
      </c>
      <c r="AO433" s="78">
        <v>0.48443148613704062</v>
      </c>
      <c r="AP433" s="79">
        <v>0.44866542765619721</v>
      </c>
      <c r="AQ433" s="70">
        <v>2</v>
      </c>
      <c r="AR433" s="71">
        <v>3</v>
      </c>
      <c r="AS433" s="71">
        <v>1</v>
      </c>
      <c r="AT433" s="71">
        <v>0</v>
      </c>
      <c r="AU433" s="71">
        <v>0</v>
      </c>
      <c r="AV433" s="71" t="s">
        <v>3395</v>
      </c>
      <c r="AW433" s="72" t="s">
        <v>3721</v>
      </c>
    </row>
    <row r="434" spans="1:49">
      <c r="A434" s="23" t="s">
        <v>4182</v>
      </c>
      <c r="B434" s="23" t="s">
        <v>3725</v>
      </c>
      <c r="C434" s="23" t="s">
        <v>1000</v>
      </c>
      <c r="D434" s="24" t="s">
        <v>320</v>
      </c>
      <c r="E434" s="24" t="s">
        <v>321</v>
      </c>
      <c r="F434" s="24" t="s">
        <v>322</v>
      </c>
      <c r="G434" s="24" t="s">
        <v>323</v>
      </c>
      <c r="H434" s="76">
        <v>0.60716097365434685</v>
      </c>
      <c r="I434" s="77">
        <v>0.47635631339090007</v>
      </c>
      <c r="J434" s="77">
        <v>0.49857461473396392</v>
      </c>
      <c r="K434" s="77">
        <v>0.73646143468230396</v>
      </c>
      <c r="L434" s="77">
        <v>0.53237778890160536</v>
      </c>
      <c r="M434" s="77">
        <v>0.83543304638919413</v>
      </c>
      <c r="N434" s="77">
        <v>0.56504839768302728</v>
      </c>
      <c r="O434" s="77" t="s">
        <v>3395</v>
      </c>
      <c r="P434" s="77">
        <v>0.72956168301659829</v>
      </c>
      <c r="Q434" s="77">
        <v>0.66006876403130388</v>
      </c>
      <c r="R434" s="77">
        <v>9.976313354370038E-2</v>
      </c>
      <c r="S434" s="77">
        <v>1</v>
      </c>
      <c r="T434" s="77">
        <v>0.80695509309967128</v>
      </c>
      <c r="U434" s="77">
        <v>0.5098826412524442</v>
      </c>
      <c r="V434" s="77">
        <v>0.80374368711353783</v>
      </c>
      <c r="W434" s="77" t="s">
        <v>3395</v>
      </c>
      <c r="X434" s="77">
        <v>0.58987313624938764</v>
      </c>
      <c r="Y434" s="77">
        <v>0.53133876159818216</v>
      </c>
      <c r="Z434" s="77">
        <v>0.79428571428571426</v>
      </c>
      <c r="AA434" s="77">
        <v>1</v>
      </c>
      <c r="AB434" s="77" t="s">
        <v>3395</v>
      </c>
      <c r="AC434" s="77">
        <v>0.50526315789473686</v>
      </c>
      <c r="AD434" s="76">
        <v>0.527363967259737</v>
      </c>
      <c r="AE434" s="77">
        <v>0.67977647013454578</v>
      </c>
      <c r="AF434" s="77">
        <v>0.37991594878750212</v>
      </c>
      <c r="AG434" s="77">
        <v>0.9034775465498357</v>
      </c>
      <c r="AH434" s="77">
        <v>0.65681316418299107</v>
      </c>
      <c r="AI434" s="77">
        <v>0.58987313624938764</v>
      </c>
      <c r="AJ434" s="77">
        <v>0.66281223794194821</v>
      </c>
      <c r="AK434" s="77">
        <v>1</v>
      </c>
      <c r="AL434" s="77">
        <v>0.50526315789473686</v>
      </c>
      <c r="AM434" s="76">
        <v>0.52901879539392838</v>
      </c>
      <c r="AN434" s="77">
        <v>0.71672128232740473</v>
      </c>
      <c r="AO434" s="78">
        <v>0.72269179861222843</v>
      </c>
      <c r="AP434" s="79">
        <v>0.65283121761355822</v>
      </c>
      <c r="AQ434" s="70">
        <v>2</v>
      </c>
      <c r="AR434" s="71">
        <v>3</v>
      </c>
      <c r="AS434" s="71">
        <v>2</v>
      </c>
      <c r="AT434" s="71">
        <v>0</v>
      </c>
      <c r="AU434" s="71">
        <v>1</v>
      </c>
      <c r="AV434" s="71" t="s">
        <v>3435</v>
      </c>
      <c r="AW434" s="72" t="s">
        <v>3422</v>
      </c>
    </row>
    <row r="435" spans="1:49">
      <c r="A435" s="23" t="s">
        <v>4183</v>
      </c>
      <c r="B435" s="23" t="s">
        <v>3725</v>
      </c>
      <c r="C435" s="23" t="s">
        <v>1002</v>
      </c>
      <c r="D435" s="24" t="s">
        <v>320</v>
      </c>
      <c r="E435" s="24" t="s">
        <v>321</v>
      </c>
      <c r="F435" s="24" t="s">
        <v>322</v>
      </c>
      <c r="G435" s="24" t="s">
        <v>325</v>
      </c>
      <c r="H435" s="76">
        <v>0.60716097365434685</v>
      </c>
      <c r="I435" s="77">
        <v>0.16754779093823613</v>
      </c>
      <c r="J435" s="77">
        <v>0</v>
      </c>
      <c r="K435" s="77">
        <v>0.32584631629731697</v>
      </c>
      <c r="L435" s="77">
        <v>0.6244777139411587</v>
      </c>
      <c r="M435" s="77">
        <v>0.29041346130274859</v>
      </c>
      <c r="N435" s="77">
        <v>0</v>
      </c>
      <c r="O435" s="77" t="s">
        <v>3395</v>
      </c>
      <c r="P435" s="77">
        <v>0.125</v>
      </c>
      <c r="Q435" s="77">
        <v>0.55181293632855521</v>
      </c>
      <c r="R435" s="77">
        <v>0.13335198244746785</v>
      </c>
      <c r="S435" s="77">
        <v>1</v>
      </c>
      <c r="T435" s="77">
        <v>0.80695509309967128</v>
      </c>
      <c r="U435" s="77">
        <v>0.41952436250768316</v>
      </c>
      <c r="V435" s="77">
        <v>0.80374368711353783</v>
      </c>
      <c r="W435" s="77" t="s">
        <v>3395</v>
      </c>
      <c r="X435" s="77">
        <v>0.58987313624938764</v>
      </c>
      <c r="Y435" s="77">
        <v>0.53133876159818216</v>
      </c>
      <c r="Z435" s="77">
        <v>0.79428571428571426</v>
      </c>
      <c r="AA435" s="77">
        <v>1</v>
      </c>
      <c r="AB435" s="77" t="s">
        <v>3395</v>
      </c>
      <c r="AC435" s="77">
        <v>0.50526315789473686</v>
      </c>
      <c r="AD435" s="76">
        <v>0.25823625486419433</v>
      </c>
      <c r="AE435" s="77">
        <v>0.27314749830824486</v>
      </c>
      <c r="AF435" s="77">
        <v>0.34258245938801152</v>
      </c>
      <c r="AG435" s="77">
        <v>0.9034775465498357</v>
      </c>
      <c r="AH435" s="77">
        <v>0.61163402481061047</v>
      </c>
      <c r="AI435" s="77">
        <v>0.58987313624938764</v>
      </c>
      <c r="AJ435" s="77">
        <v>0.66281223794194821</v>
      </c>
      <c r="AK435" s="77">
        <v>1</v>
      </c>
      <c r="AL435" s="77">
        <v>0.50526315789473686</v>
      </c>
      <c r="AM435" s="76">
        <v>0.29132207085348361</v>
      </c>
      <c r="AN435" s="77">
        <v>0.70166156920327794</v>
      </c>
      <c r="AO435" s="78">
        <v>0.72269179861222843</v>
      </c>
      <c r="AP435" s="79">
        <v>0.55026066042838517</v>
      </c>
      <c r="AQ435" s="70">
        <v>2</v>
      </c>
      <c r="AR435" s="71">
        <v>3</v>
      </c>
      <c r="AS435" s="71">
        <v>2</v>
      </c>
      <c r="AT435" s="71">
        <v>0</v>
      </c>
      <c r="AU435" s="71">
        <v>0</v>
      </c>
      <c r="AV435" s="71" t="s">
        <v>3395</v>
      </c>
      <c r="AW435" s="72" t="s">
        <v>3422</v>
      </c>
    </row>
    <row r="436" spans="1:49">
      <c r="A436" s="23" t="s">
        <v>4184</v>
      </c>
      <c r="B436" s="23" t="s">
        <v>3725</v>
      </c>
      <c r="C436" s="23" t="s">
        <v>1004</v>
      </c>
      <c r="D436" s="24" t="s">
        <v>320</v>
      </c>
      <c r="E436" s="24" t="s">
        <v>321</v>
      </c>
      <c r="F436" s="24" t="s">
        <v>329</v>
      </c>
      <c r="G436" s="24" t="s">
        <v>330</v>
      </c>
      <c r="H436" s="76">
        <v>0.60716097365434685</v>
      </c>
      <c r="I436" s="77">
        <v>0.24488831850503204</v>
      </c>
      <c r="J436" s="77">
        <v>0.37013510925874843</v>
      </c>
      <c r="K436" s="77">
        <v>0.62887584467530666</v>
      </c>
      <c r="L436" s="77">
        <v>0.51386268543098668</v>
      </c>
      <c r="M436" s="77">
        <v>0.65274653172609298</v>
      </c>
      <c r="N436" s="77">
        <v>0.33656488572849447</v>
      </c>
      <c r="O436" s="77" t="s">
        <v>3395</v>
      </c>
      <c r="P436" s="77">
        <v>0.36595970481235585</v>
      </c>
      <c r="Q436" s="77">
        <v>0.60307258223529225</v>
      </c>
      <c r="R436" s="77">
        <v>0.11740072960929224</v>
      </c>
      <c r="S436" s="77">
        <v>0.91764705882352904</v>
      </c>
      <c r="T436" s="77">
        <v>0.84107982733071318</v>
      </c>
      <c r="U436" s="77">
        <v>0.6391639129208484</v>
      </c>
      <c r="V436" s="77">
        <v>0.84537894402814595</v>
      </c>
      <c r="W436" s="77" t="s">
        <v>3395</v>
      </c>
      <c r="X436" s="77">
        <v>0.58987313624938764</v>
      </c>
      <c r="Y436" s="77">
        <v>0.43057321394757486</v>
      </c>
      <c r="Z436" s="77">
        <v>0.86857142857142855</v>
      </c>
      <c r="AA436" s="77">
        <v>1</v>
      </c>
      <c r="AB436" s="77" t="s">
        <v>3395</v>
      </c>
      <c r="AC436" s="77">
        <v>0.50526315789473686</v>
      </c>
      <c r="AD436" s="76">
        <v>0.4073948004727091</v>
      </c>
      <c r="AE436" s="77">
        <v>0.49960193047464729</v>
      </c>
      <c r="AF436" s="77">
        <v>0.36023665592229226</v>
      </c>
      <c r="AG436" s="77">
        <v>0.87936344307712111</v>
      </c>
      <c r="AH436" s="77">
        <v>0.74227142847449712</v>
      </c>
      <c r="AI436" s="77">
        <v>0.58987313624938764</v>
      </c>
      <c r="AJ436" s="77">
        <v>0.64957232125950171</v>
      </c>
      <c r="AK436" s="77">
        <v>1</v>
      </c>
      <c r="AL436" s="77">
        <v>0.50526315789473686</v>
      </c>
      <c r="AM436" s="76">
        <v>0.42241112895654953</v>
      </c>
      <c r="AN436" s="77">
        <v>0.73716933593366862</v>
      </c>
      <c r="AO436" s="78">
        <v>0.71827849305141278</v>
      </c>
      <c r="AP436" s="79">
        <v>0.61648334231583479</v>
      </c>
      <c r="AQ436" s="70">
        <v>2</v>
      </c>
      <c r="AR436" s="71">
        <v>3</v>
      </c>
      <c r="AS436" s="71">
        <v>1</v>
      </c>
      <c r="AT436" s="71">
        <v>0</v>
      </c>
      <c r="AU436" s="71">
        <v>1</v>
      </c>
      <c r="AV436" s="71" t="s">
        <v>3437</v>
      </c>
      <c r="AW436" s="72" t="s">
        <v>3422</v>
      </c>
    </row>
    <row r="437" spans="1:49">
      <c r="A437" s="23" t="s">
        <v>4185</v>
      </c>
      <c r="B437" s="23" t="s">
        <v>3725</v>
      </c>
      <c r="C437" s="23" t="s">
        <v>1006</v>
      </c>
      <c r="D437" s="24" t="s">
        <v>320</v>
      </c>
      <c r="E437" s="24" t="s">
        <v>321</v>
      </c>
      <c r="F437" s="24" t="s">
        <v>329</v>
      </c>
      <c r="G437" s="24" t="s">
        <v>332</v>
      </c>
      <c r="H437" s="76">
        <v>0.60716097365434685</v>
      </c>
      <c r="I437" s="77">
        <v>0.40177490523712717</v>
      </c>
      <c r="J437" s="77">
        <v>0.53795193119547102</v>
      </c>
      <c r="K437" s="77">
        <v>0.56763107742517671</v>
      </c>
      <c r="L437" s="77">
        <v>0.49124548452885963</v>
      </c>
      <c r="M437" s="77">
        <v>0</v>
      </c>
      <c r="N437" s="77">
        <v>0.59538210891315035</v>
      </c>
      <c r="O437" s="77" t="s">
        <v>3395</v>
      </c>
      <c r="P437" s="77">
        <v>0.32668422150998433</v>
      </c>
      <c r="Q437" s="77">
        <v>0.51367469776877761</v>
      </c>
      <c r="R437" s="77">
        <v>9.5251606341829012E-2</v>
      </c>
      <c r="S437" s="77">
        <v>0.91764705882352904</v>
      </c>
      <c r="T437" s="77">
        <v>0.84107982733071318</v>
      </c>
      <c r="U437" s="77">
        <v>0.52111519885395219</v>
      </c>
      <c r="V437" s="77">
        <v>0.84537894402814595</v>
      </c>
      <c r="W437" s="77" t="s">
        <v>3395</v>
      </c>
      <c r="X437" s="77">
        <v>0.58987313624938764</v>
      </c>
      <c r="Y437" s="77">
        <v>0.43057321394757486</v>
      </c>
      <c r="Z437" s="77">
        <v>0.86857142857142855</v>
      </c>
      <c r="AA437" s="77">
        <v>1</v>
      </c>
      <c r="AB437" s="77" t="s">
        <v>3395</v>
      </c>
      <c r="AC437" s="77">
        <v>0.50526315789473686</v>
      </c>
      <c r="AD437" s="76">
        <v>0.51562927002898162</v>
      </c>
      <c r="AE437" s="77">
        <v>0.39618857847543421</v>
      </c>
      <c r="AF437" s="77">
        <v>0.30446315205530333</v>
      </c>
      <c r="AG437" s="77">
        <v>0.87936344307712111</v>
      </c>
      <c r="AH437" s="77">
        <v>0.68324707144104901</v>
      </c>
      <c r="AI437" s="77">
        <v>0.58987313624938764</v>
      </c>
      <c r="AJ437" s="77">
        <v>0.64957232125950171</v>
      </c>
      <c r="AK437" s="77">
        <v>1</v>
      </c>
      <c r="AL437" s="77">
        <v>0.50526315789473686</v>
      </c>
      <c r="AM437" s="76">
        <v>0.40542700018657302</v>
      </c>
      <c r="AN437" s="77">
        <v>0.71749455025585263</v>
      </c>
      <c r="AO437" s="78">
        <v>0.71827849305141278</v>
      </c>
      <c r="AP437" s="79">
        <v>0.60356246366336308</v>
      </c>
      <c r="AQ437" s="70">
        <v>2</v>
      </c>
      <c r="AR437" s="71">
        <v>3</v>
      </c>
      <c r="AS437" s="71">
        <v>1</v>
      </c>
      <c r="AT437" s="71">
        <v>0</v>
      </c>
      <c r="AU437" s="71">
        <v>0</v>
      </c>
      <c r="AV437" s="71" t="s">
        <v>3395</v>
      </c>
      <c r="AW437" s="72" t="s">
        <v>3422</v>
      </c>
    </row>
    <row r="438" spans="1:49">
      <c r="A438" s="23" t="s">
        <v>4186</v>
      </c>
      <c r="B438" s="23" t="s">
        <v>3725</v>
      </c>
      <c r="C438" s="23" t="s">
        <v>1008</v>
      </c>
      <c r="D438" s="24" t="s">
        <v>320</v>
      </c>
      <c r="E438" s="24" t="s">
        <v>321</v>
      </c>
      <c r="F438" s="24" t="s">
        <v>329</v>
      </c>
      <c r="G438" s="24" t="s">
        <v>336</v>
      </c>
      <c r="H438" s="76">
        <v>0.60716097365434685</v>
      </c>
      <c r="I438" s="77">
        <v>0.35701511728695023</v>
      </c>
      <c r="J438" s="77">
        <v>0.38207659185639825</v>
      </c>
      <c r="K438" s="77">
        <v>0.67253942991008697</v>
      </c>
      <c r="L438" s="77">
        <v>0.48071179379192208</v>
      </c>
      <c r="M438" s="77">
        <v>0</v>
      </c>
      <c r="N438" s="77">
        <v>0.53429160955514299</v>
      </c>
      <c r="O438" s="77" t="s">
        <v>3395</v>
      </c>
      <c r="P438" s="77">
        <v>0.52117631502479334</v>
      </c>
      <c r="Q438" s="77">
        <v>0.63406479281899564</v>
      </c>
      <c r="R438" s="77">
        <v>4.8450473940862951E-2</v>
      </c>
      <c r="S438" s="77">
        <v>0.91764705882352904</v>
      </c>
      <c r="T438" s="77">
        <v>0.84107982733071318</v>
      </c>
      <c r="U438" s="77">
        <v>0.6800047339205777</v>
      </c>
      <c r="V438" s="77">
        <v>0.84537894402814595</v>
      </c>
      <c r="W438" s="77" t="s">
        <v>3395</v>
      </c>
      <c r="X438" s="77">
        <v>0.58987313624938764</v>
      </c>
      <c r="Y438" s="77">
        <v>0.43057321394757486</v>
      </c>
      <c r="Z438" s="77">
        <v>0.86857142857142855</v>
      </c>
      <c r="AA438" s="77">
        <v>1</v>
      </c>
      <c r="AB438" s="77" t="s">
        <v>3395</v>
      </c>
      <c r="AC438" s="77">
        <v>0.50526315789473686</v>
      </c>
      <c r="AD438" s="76">
        <v>0.44875089426589843</v>
      </c>
      <c r="AE438" s="77">
        <v>0.44174382965638903</v>
      </c>
      <c r="AF438" s="77">
        <v>0.34125763337992931</v>
      </c>
      <c r="AG438" s="77">
        <v>0.87936344307712111</v>
      </c>
      <c r="AH438" s="77">
        <v>0.76269183897436177</v>
      </c>
      <c r="AI438" s="77">
        <v>0.58987313624938764</v>
      </c>
      <c r="AJ438" s="77">
        <v>0.64957232125950171</v>
      </c>
      <c r="AK438" s="77">
        <v>1</v>
      </c>
      <c r="AL438" s="77">
        <v>0.50526315789473686</v>
      </c>
      <c r="AM438" s="76">
        <v>0.41058411910073894</v>
      </c>
      <c r="AN438" s="77">
        <v>0.7439761394336234</v>
      </c>
      <c r="AO438" s="78">
        <v>0.71827849305141278</v>
      </c>
      <c r="AP438" s="79">
        <v>0.61370970453868023</v>
      </c>
      <c r="AQ438" s="70">
        <v>2</v>
      </c>
      <c r="AR438" s="71">
        <v>3</v>
      </c>
      <c r="AS438" s="71">
        <v>2</v>
      </c>
      <c r="AT438" s="71">
        <v>0</v>
      </c>
      <c r="AU438" s="71">
        <v>0</v>
      </c>
      <c r="AV438" s="71" t="s">
        <v>3395</v>
      </c>
      <c r="AW438" s="72" t="s">
        <v>3422</v>
      </c>
    </row>
    <row r="439" spans="1:49">
      <c r="A439" s="23" t="s">
        <v>4187</v>
      </c>
      <c r="B439" s="23" t="s">
        <v>3725</v>
      </c>
      <c r="C439" s="23" t="s">
        <v>1010</v>
      </c>
      <c r="D439" s="24" t="s">
        <v>320</v>
      </c>
      <c r="E439" s="24" t="s">
        <v>321</v>
      </c>
      <c r="F439" s="24" t="s">
        <v>350</v>
      </c>
      <c r="G439" s="24" t="s">
        <v>351</v>
      </c>
      <c r="H439" s="76">
        <v>0.60716097365434685</v>
      </c>
      <c r="I439" s="77">
        <v>0.32435422583290696</v>
      </c>
      <c r="J439" s="77">
        <v>0.33029740580491518</v>
      </c>
      <c r="K439" s="77">
        <v>0.48563498641867964</v>
      </c>
      <c r="L439" s="77">
        <v>0.62640985441069352</v>
      </c>
      <c r="M439" s="77">
        <v>0.97721362450495763</v>
      </c>
      <c r="N439" s="77">
        <v>0.13836862586116594</v>
      </c>
      <c r="O439" s="77" t="s">
        <v>3395</v>
      </c>
      <c r="P439" s="77">
        <v>0.17494071465559935</v>
      </c>
      <c r="Q439" s="77">
        <v>0.78073944464521083</v>
      </c>
      <c r="R439" s="77">
        <v>0.23062709314386598</v>
      </c>
      <c r="S439" s="77">
        <v>0.95294117647058929</v>
      </c>
      <c r="T439" s="77">
        <v>0.87646092390954189</v>
      </c>
      <c r="U439" s="77">
        <v>0.60028342158744108</v>
      </c>
      <c r="V439" s="77">
        <v>0.8285307301388336</v>
      </c>
      <c r="W439" s="77" t="s">
        <v>3395</v>
      </c>
      <c r="X439" s="77">
        <v>0.58987313624938764</v>
      </c>
      <c r="Y439" s="77">
        <v>0.39878810831281952</v>
      </c>
      <c r="Z439" s="77">
        <v>0.96571428571428575</v>
      </c>
      <c r="AA439" s="77">
        <v>1</v>
      </c>
      <c r="AB439" s="77" t="s">
        <v>3395</v>
      </c>
      <c r="AC439" s="77">
        <v>0.50526315789473686</v>
      </c>
      <c r="AD439" s="76">
        <v>0.42060420176405633</v>
      </c>
      <c r="AE439" s="77">
        <v>0.48051356117021926</v>
      </c>
      <c r="AF439" s="77">
        <v>0.50568326889453841</v>
      </c>
      <c r="AG439" s="77">
        <v>0.91470105019006565</v>
      </c>
      <c r="AH439" s="77">
        <v>0.71440707586313734</v>
      </c>
      <c r="AI439" s="77">
        <v>0.58987313624938764</v>
      </c>
      <c r="AJ439" s="77">
        <v>0.68225119701355263</v>
      </c>
      <c r="AK439" s="77">
        <v>1</v>
      </c>
      <c r="AL439" s="77">
        <v>0.50526315789473686</v>
      </c>
      <c r="AM439" s="76">
        <v>0.46893367727627133</v>
      </c>
      <c r="AN439" s="77">
        <v>0.73966042076753025</v>
      </c>
      <c r="AO439" s="78">
        <v>0.72917145163609653</v>
      </c>
      <c r="AP439" s="79">
        <v>0.63916040966653587</v>
      </c>
      <c r="AQ439" s="70">
        <v>2</v>
      </c>
      <c r="AR439" s="71">
        <v>3</v>
      </c>
      <c r="AS439" s="71">
        <v>1</v>
      </c>
      <c r="AT439" s="71">
        <v>0</v>
      </c>
      <c r="AU439" s="71">
        <v>0</v>
      </c>
      <c r="AV439" s="71" t="s">
        <v>3395</v>
      </c>
      <c r="AW439" s="72" t="s">
        <v>3422</v>
      </c>
    </row>
    <row r="440" spans="1:49">
      <c r="A440" s="23" t="s">
        <v>4188</v>
      </c>
      <c r="B440" s="23" t="s">
        <v>3725</v>
      </c>
      <c r="C440" s="23" t="s">
        <v>1013</v>
      </c>
      <c r="D440" s="24" t="s">
        <v>320</v>
      </c>
      <c r="E440" s="24" t="s">
        <v>321</v>
      </c>
      <c r="F440" s="24" t="s">
        <v>350</v>
      </c>
      <c r="G440" s="24" t="s">
        <v>353</v>
      </c>
      <c r="H440" s="76">
        <v>0.60716097365434685</v>
      </c>
      <c r="I440" s="77">
        <v>0.22847421663850748</v>
      </c>
      <c r="J440" s="77">
        <v>0.19189173904523177</v>
      </c>
      <c r="K440" s="77">
        <v>0.91803889427516916</v>
      </c>
      <c r="L440" s="77">
        <v>0.5362357705623122</v>
      </c>
      <c r="M440" s="77">
        <v>0.37004479413793234</v>
      </c>
      <c r="N440" s="77">
        <v>0</v>
      </c>
      <c r="O440" s="77" t="s">
        <v>3395</v>
      </c>
      <c r="P440" s="77">
        <v>0</v>
      </c>
      <c r="Q440" s="77">
        <v>0.57162049470982113</v>
      </c>
      <c r="R440" s="77">
        <v>2.8078353164480176E-2</v>
      </c>
      <c r="S440" s="77">
        <v>0.95294117647058929</v>
      </c>
      <c r="T440" s="77">
        <v>0.87646092390954189</v>
      </c>
      <c r="U440" s="77">
        <v>0.72036063495424196</v>
      </c>
      <c r="V440" s="77">
        <v>0.8285307301388336</v>
      </c>
      <c r="W440" s="77" t="s">
        <v>3395</v>
      </c>
      <c r="X440" s="77">
        <v>0.58987313624938764</v>
      </c>
      <c r="Y440" s="77">
        <v>0.39878810831281952</v>
      </c>
      <c r="Z440" s="77">
        <v>0.96571428571428575</v>
      </c>
      <c r="AA440" s="77">
        <v>1</v>
      </c>
      <c r="AB440" s="77" t="s">
        <v>3395</v>
      </c>
      <c r="AC440" s="77">
        <v>0.50526315789473686</v>
      </c>
      <c r="AD440" s="76">
        <v>0.34250897644602868</v>
      </c>
      <c r="AE440" s="77">
        <v>0.36486389179508272</v>
      </c>
      <c r="AF440" s="77">
        <v>0.29984942393715064</v>
      </c>
      <c r="AG440" s="77">
        <v>0.91470105019006565</v>
      </c>
      <c r="AH440" s="77">
        <v>0.77444568254653778</v>
      </c>
      <c r="AI440" s="77">
        <v>0.58987313624938764</v>
      </c>
      <c r="AJ440" s="77">
        <v>0.68225119701355263</v>
      </c>
      <c r="AK440" s="77">
        <v>1</v>
      </c>
      <c r="AL440" s="77">
        <v>0.50526315789473686</v>
      </c>
      <c r="AM440" s="76">
        <v>0.33574076405942072</v>
      </c>
      <c r="AN440" s="77">
        <v>0.75967328966199699</v>
      </c>
      <c r="AO440" s="78">
        <v>0.72917145163609653</v>
      </c>
      <c r="AP440" s="79">
        <v>0.58949948884454551</v>
      </c>
      <c r="AQ440" s="70">
        <v>2</v>
      </c>
      <c r="AR440" s="71">
        <v>3</v>
      </c>
      <c r="AS440" s="71">
        <v>2</v>
      </c>
      <c r="AT440" s="71">
        <v>0</v>
      </c>
      <c r="AU440" s="71">
        <v>0</v>
      </c>
      <c r="AV440" s="71" t="s">
        <v>3395</v>
      </c>
      <c r="AW440" s="72" t="s">
        <v>3422</v>
      </c>
    </row>
    <row r="441" spans="1:49">
      <c r="A441" s="23" t="s">
        <v>4189</v>
      </c>
      <c r="B441" s="23" t="s">
        <v>3725</v>
      </c>
      <c r="C441" s="23" t="s">
        <v>1015</v>
      </c>
      <c r="D441" s="24" t="s">
        <v>320</v>
      </c>
      <c r="E441" s="24" t="s">
        <v>321</v>
      </c>
      <c r="F441" s="24" t="s">
        <v>350</v>
      </c>
      <c r="G441" s="24" t="s">
        <v>355</v>
      </c>
      <c r="H441" s="76">
        <v>0.60716097365434685</v>
      </c>
      <c r="I441" s="77">
        <v>0.5725775069712421</v>
      </c>
      <c r="J441" s="77">
        <v>0.7230647872057121</v>
      </c>
      <c r="K441" s="77">
        <v>0.76934550970505644</v>
      </c>
      <c r="L441" s="77">
        <v>0.58109415060364611</v>
      </c>
      <c r="M441" s="77">
        <v>0.56992512923597516</v>
      </c>
      <c r="N441" s="77">
        <v>0.83857594128599366</v>
      </c>
      <c r="O441" s="77" t="s">
        <v>3395</v>
      </c>
      <c r="P441" s="77">
        <v>0.42193796906620146</v>
      </c>
      <c r="Q441" s="77">
        <v>0.50484326879445629</v>
      </c>
      <c r="R441" s="77">
        <v>2.7346298133911963E-2</v>
      </c>
      <c r="S441" s="77">
        <v>0.95294117647058929</v>
      </c>
      <c r="T441" s="77">
        <v>0.87646092390954189</v>
      </c>
      <c r="U441" s="77">
        <v>0.5339121184175265</v>
      </c>
      <c r="V441" s="77">
        <v>0.8285307301388336</v>
      </c>
      <c r="W441" s="77" t="s">
        <v>3395</v>
      </c>
      <c r="X441" s="77">
        <v>0.58987313624938764</v>
      </c>
      <c r="Y441" s="77">
        <v>0.39878810831281952</v>
      </c>
      <c r="Z441" s="77">
        <v>0.96571428571428575</v>
      </c>
      <c r="AA441" s="77">
        <v>1</v>
      </c>
      <c r="AB441" s="77" t="s">
        <v>3395</v>
      </c>
      <c r="AC441" s="77">
        <v>0.50526315789473686</v>
      </c>
      <c r="AD441" s="76">
        <v>0.63426775594376705</v>
      </c>
      <c r="AE441" s="77">
        <v>0.6361757399793746</v>
      </c>
      <c r="AF441" s="77">
        <v>0.26609478346418414</v>
      </c>
      <c r="AG441" s="77">
        <v>0.91470105019006565</v>
      </c>
      <c r="AH441" s="77">
        <v>0.68122142427818</v>
      </c>
      <c r="AI441" s="77">
        <v>0.58987313624938764</v>
      </c>
      <c r="AJ441" s="77">
        <v>0.68225119701355263</v>
      </c>
      <c r="AK441" s="77">
        <v>1</v>
      </c>
      <c r="AL441" s="77">
        <v>0.50526315789473686</v>
      </c>
      <c r="AM441" s="76">
        <v>0.51217942646244197</v>
      </c>
      <c r="AN441" s="77">
        <v>0.72859853690587784</v>
      </c>
      <c r="AO441" s="78">
        <v>0.72917145163609653</v>
      </c>
      <c r="AP441" s="79">
        <v>0.65232864852078221</v>
      </c>
      <c r="AQ441" s="70">
        <v>2</v>
      </c>
      <c r="AR441" s="71">
        <v>3</v>
      </c>
      <c r="AS441" s="71">
        <v>1</v>
      </c>
      <c r="AT441" s="71">
        <v>0</v>
      </c>
      <c r="AU441" s="71">
        <v>0</v>
      </c>
      <c r="AV441" s="71" t="s">
        <v>3395</v>
      </c>
      <c r="AW441" s="72" t="s">
        <v>3422</v>
      </c>
    </row>
    <row r="442" spans="1:49">
      <c r="A442" s="23" t="s">
        <v>4190</v>
      </c>
      <c r="B442" s="23" t="s">
        <v>3725</v>
      </c>
      <c r="C442" s="23" t="s">
        <v>1017</v>
      </c>
      <c r="D442" s="24" t="s">
        <v>320</v>
      </c>
      <c r="E442" s="24" t="s">
        <v>321</v>
      </c>
      <c r="F442" s="24" t="s">
        <v>350</v>
      </c>
      <c r="G442" s="24" t="s">
        <v>357</v>
      </c>
      <c r="H442" s="76">
        <v>0.60716097365434685</v>
      </c>
      <c r="I442" s="77">
        <v>0.39604191705575298</v>
      </c>
      <c r="J442" s="77">
        <v>0.46199075041527049</v>
      </c>
      <c r="K442" s="77">
        <v>0.58718267902442711</v>
      </c>
      <c r="L442" s="77">
        <v>0.59204451410490055</v>
      </c>
      <c r="M442" s="77">
        <v>0</v>
      </c>
      <c r="N442" s="77">
        <v>0.2584939687214271</v>
      </c>
      <c r="O442" s="77" t="s">
        <v>3395</v>
      </c>
      <c r="P442" s="77">
        <v>1.5586701588988783E-3</v>
      </c>
      <c r="Q442" s="77">
        <v>0.59503988106776362</v>
      </c>
      <c r="R442" s="77">
        <v>0.15684271282038909</v>
      </c>
      <c r="S442" s="77">
        <v>0.95294117647058929</v>
      </c>
      <c r="T442" s="77">
        <v>0.87646092390954189</v>
      </c>
      <c r="U442" s="77">
        <v>0.55858211474330377</v>
      </c>
      <c r="V442" s="77">
        <v>0.8285307301388336</v>
      </c>
      <c r="W442" s="77" t="s">
        <v>3395</v>
      </c>
      <c r="X442" s="77">
        <v>0.58987313624938764</v>
      </c>
      <c r="Y442" s="77">
        <v>0.39878810831281952</v>
      </c>
      <c r="Z442" s="77">
        <v>0.96571428571428575</v>
      </c>
      <c r="AA442" s="77">
        <v>1</v>
      </c>
      <c r="AB442" s="77" t="s">
        <v>3395</v>
      </c>
      <c r="AC442" s="77">
        <v>0.50526315789473686</v>
      </c>
      <c r="AD442" s="76">
        <v>0.48839788037512344</v>
      </c>
      <c r="AE442" s="77">
        <v>0.28785596640193073</v>
      </c>
      <c r="AF442" s="77">
        <v>0.37594129694407635</v>
      </c>
      <c r="AG442" s="77">
        <v>0.91470105019006565</v>
      </c>
      <c r="AH442" s="77">
        <v>0.69355642244106863</v>
      </c>
      <c r="AI442" s="77">
        <v>0.58987313624938764</v>
      </c>
      <c r="AJ442" s="77">
        <v>0.68225119701355263</v>
      </c>
      <c r="AK442" s="77">
        <v>1</v>
      </c>
      <c r="AL442" s="77">
        <v>0.50526315789473686</v>
      </c>
      <c r="AM442" s="76">
        <v>0.38406504790704349</v>
      </c>
      <c r="AN442" s="77">
        <v>0.73271020296017397</v>
      </c>
      <c r="AO442" s="78">
        <v>0.72917145163609653</v>
      </c>
      <c r="AP442" s="79">
        <v>0.6025696392340949</v>
      </c>
      <c r="AQ442" s="70">
        <v>2</v>
      </c>
      <c r="AR442" s="71">
        <v>3</v>
      </c>
      <c r="AS442" s="71">
        <v>1</v>
      </c>
      <c r="AT442" s="71">
        <v>0</v>
      </c>
      <c r="AU442" s="71">
        <v>0</v>
      </c>
      <c r="AV442" s="71" t="s">
        <v>3395</v>
      </c>
      <c r="AW442" s="72" t="s">
        <v>3422</v>
      </c>
    </row>
    <row r="443" spans="1:49">
      <c r="A443" s="23" t="s">
        <v>4191</v>
      </c>
      <c r="B443" s="23" t="s">
        <v>3725</v>
      </c>
      <c r="C443" s="23" t="s">
        <v>1019</v>
      </c>
      <c r="D443" s="24" t="s">
        <v>320</v>
      </c>
      <c r="E443" s="24" t="s">
        <v>321</v>
      </c>
      <c r="F443" s="24" t="s">
        <v>350</v>
      </c>
      <c r="G443" s="24" t="s">
        <v>359</v>
      </c>
      <c r="H443" s="76">
        <v>0.60716097365434685</v>
      </c>
      <c r="I443" s="77">
        <v>0.48002112624078352</v>
      </c>
      <c r="J443" s="77">
        <v>0.61653635609803015</v>
      </c>
      <c r="K443" s="77">
        <v>0.643388568881339</v>
      </c>
      <c r="L443" s="77">
        <v>0.57312147295470484</v>
      </c>
      <c r="M443" s="77">
        <v>0.9950239063910733</v>
      </c>
      <c r="N443" s="77">
        <v>0.53497641565355625</v>
      </c>
      <c r="O443" s="77" t="s">
        <v>3395</v>
      </c>
      <c r="P443" s="77">
        <v>0.6435580431529746</v>
      </c>
      <c r="Q443" s="77">
        <v>0.64383555796908754</v>
      </c>
      <c r="R443" s="77">
        <v>5.19658138137713E-2</v>
      </c>
      <c r="S443" s="77">
        <v>0.95294117647058929</v>
      </c>
      <c r="T443" s="77">
        <v>0.87646092390954189</v>
      </c>
      <c r="U443" s="77">
        <v>0.63533306843317749</v>
      </c>
      <c r="V443" s="77">
        <v>0.8285307301388336</v>
      </c>
      <c r="W443" s="77" t="s">
        <v>3395</v>
      </c>
      <c r="X443" s="77">
        <v>0.58987313624938764</v>
      </c>
      <c r="Y443" s="77">
        <v>0.39878810831281952</v>
      </c>
      <c r="Z443" s="77">
        <v>0.96571428571428575</v>
      </c>
      <c r="AA443" s="77">
        <v>1</v>
      </c>
      <c r="AB443" s="77" t="s">
        <v>3395</v>
      </c>
      <c r="AC443" s="77">
        <v>0.50526315789473686</v>
      </c>
      <c r="AD443" s="76">
        <v>0.5679061519977201</v>
      </c>
      <c r="AE443" s="77">
        <v>0.67801368140672968</v>
      </c>
      <c r="AF443" s="77">
        <v>0.34790068589142942</v>
      </c>
      <c r="AG443" s="77">
        <v>0.91470105019006565</v>
      </c>
      <c r="AH443" s="77">
        <v>0.73193189928600555</v>
      </c>
      <c r="AI443" s="77">
        <v>0.58987313624938764</v>
      </c>
      <c r="AJ443" s="77">
        <v>0.68225119701355263</v>
      </c>
      <c r="AK443" s="77">
        <v>1</v>
      </c>
      <c r="AL443" s="77">
        <v>0.50526315789473686</v>
      </c>
      <c r="AM443" s="76">
        <v>0.5312735064319597</v>
      </c>
      <c r="AN443" s="77">
        <v>0.74550202857515302</v>
      </c>
      <c r="AO443" s="78">
        <v>0.72917145163609653</v>
      </c>
      <c r="AP443" s="79">
        <v>0.66482253617256415</v>
      </c>
      <c r="AQ443" s="70">
        <v>2</v>
      </c>
      <c r="AR443" s="71">
        <v>3</v>
      </c>
      <c r="AS443" s="71">
        <v>2</v>
      </c>
      <c r="AT443" s="71">
        <v>0</v>
      </c>
      <c r="AU443" s="71">
        <v>0</v>
      </c>
      <c r="AV443" s="71" t="s">
        <v>3395</v>
      </c>
      <c r="AW443" s="72" t="s">
        <v>3422</v>
      </c>
    </row>
    <row r="444" spans="1:49">
      <c r="A444" s="23" t="s">
        <v>4192</v>
      </c>
      <c r="B444" s="23" t="s">
        <v>3725</v>
      </c>
      <c r="C444" s="23" t="s">
        <v>1021</v>
      </c>
      <c r="D444" s="24" t="s">
        <v>320</v>
      </c>
      <c r="E444" s="24" t="s">
        <v>321</v>
      </c>
      <c r="F444" s="24" t="s">
        <v>350</v>
      </c>
      <c r="G444" s="24" t="s">
        <v>363</v>
      </c>
      <c r="H444" s="76">
        <v>0.60716097365434685</v>
      </c>
      <c r="I444" s="77">
        <v>0.57820456852059443</v>
      </c>
      <c r="J444" s="77">
        <v>0.76186348730033915</v>
      </c>
      <c r="K444" s="77">
        <v>0.84978058962836345</v>
      </c>
      <c r="L444" s="77">
        <v>0.56045360464443694</v>
      </c>
      <c r="M444" s="77">
        <v>0.86426373594446471</v>
      </c>
      <c r="N444" s="77">
        <v>0.68097794825093672</v>
      </c>
      <c r="O444" s="77" t="s">
        <v>3395</v>
      </c>
      <c r="P444" s="77">
        <v>0.37841302309710617</v>
      </c>
      <c r="Q444" s="77">
        <v>0.42531175154960404</v>
      </c>
      <c r="R444" s="77">
        <v>3.4020576830317201E-2</v>
      </c>
      <c r="S444" s="77">
        <v>0.95294117647058929</v>
      </c>
      <c r="T444" s="77">
        <v>0.87646092390954189</v>
      </c>
      <c r="U444" s="77">
        <v>0.55873589946716307</v>
      </c>
      <c r="V444" s="77">
        <v>0.8285307301388336</v>
      </c>
      <c r="W444" s="77" t="s">
        <v>3395</v>
      </c>
      <c r="X444" s="77">
        <v>0.58987313624938764</v>
      </c>
      <c r="Y444" s="77">
        <v>0.39878810831281952</v>
      </c>
      <c r="Z444" s="77">
        <v>0.96571428571428575</v>
      </c>
      <c r="AA444" s="77">
        <v>1</v>
      </c>
      <c r="AB444" s="77" t="s">
        <v>3395</v>
      </c>
      <c r="AC444" s="77">
        <v>0.50526315789473686</v>
      </c>
      <c r="AD444" s="76">
        <v>0.64907634315842688</v>
      </c>
      <c r="AE444" s="77">
        <v>0.66677778031306167</v>
      </c>
      <c r="AF444" s="77">
        <v>0.22966616418996061</v>
      </c>
      <c r="AG444" s="77">
        <v>0.91470105019006565</v>
      </c>
      <c r="AH444" s="77">
        <v>0.69363331480299828</v>
      </c>
      <c r="AI444" s="77">
        <v>0.58987313624938764</v>
      </c>
      <c r="AJ444" s="77">
        <v>0.68225119701355263</v>
      </c>
      <c r="AK444" s="77">
        <v>1</v>
      </c>
      <c r="AL444" s="77">
        <v>0.50526315789473686</v>
      </c>
      <c r="AM444" s="76">
        <v>0.51517342922048304</v>
      </c>
      <c r="AN444" s="77">
        <v>0.73273583374748386</v>
      </c>
      <c r="AO444" s="78">
        <v>0.72917145163609653</v>
      </c>
      <c r="AP444" s="79">
        <v>0.65476061670859709</v>
      </c>
      <c r="AQ444" s="70">
        <v>2</v>
      </c>
      <c r="AR444" s="71">
        <v>0</v>
      </c>
      <c r="AS444" s="71">
        <v>2</v>
      </c>
      <c r="AT444" s="71">
        <v>0</v>
      </c>
      <c r="AU444" s="71">
        <v>0</v>
      </c>
      <c r="AV444" s="71" t="s">
        <v>3395</v>
      </c>
      <c r="AW444" s="72" t="s">
        <v>3422</v>
      </c>
    </row>
    <row r="445" spans="1:49">
      <c r="A445" s="23" t="s">
        <v>4193</v>
      </c>
      <c r="B445" s="23" t="s">
        <v>3725</v>
      </c>
      <c r="C445" s="23" t="s">
        <v>1023</v>
      </c>
      <c r="D445" s="24" t="s">
        <v>320</v>
      </c>
      <c r="E445" s="24" t="s">
        <v>321</v>
      </c>
      <c r="F445" s="24" t="s">
        <v>365</v>
      </c>
      <c r="G445" s="24" t="s">
        <v>366</v>
      </c>
      <c r="H445" s="76">
        <v>0.60716097365434685</v>
      </c>
      <c r="I445" s="77">
        <v>0.32863418688037238</v>
      </c>
      <c r="J445" s="77">
        <v>0.60060399552818933</v>
      </c>
      <c r="K445" s="77">
        <v>0.84878857067524649</v>
      </c>
      <c r="L445" s="77">
        <v>0.52474048201418744</v>
      </c>
      <c r="M445" s="77">
        <v>0.28009442796411055</v>
      </c>
      <c r="N445" s="77">
        <v>0.55077267881575898</v>
      </c>
      <c r="O445" s="77" t="s">
        <v>3395</v>
      </c>
      <c r="P445" s="77">
        <v>0.20899207392431807</v>
      </c>
      <c r="Q445" s="77">
        <v>0.48007779293088432</v>
      </c>
      <c r="R445" s="77">
        <v>5.0653062709795034E-2</v>
      </c>
      <c r="S445" s="77">
        <v>0.97647058823529376</v>
      </c>
      <c r="T445" s="77">
        <v>0.81518265575671678</v>
      </c>
      <c r="U445" s="77">
        <v>0.60745766258826273</v>
      </c>
      <c r="V445" s="77">
        <v>0.89117195959777129</v>
      </c>
      <c r="W445" s="77" t="s">
        <v>3395</v>
      </c>
      <c r="X445" s="77">
        <v>0.58987313624938764</v>
      </c>
      <c r="Y445" s="77">
        <v>0.52119457894879218</v>
      </c>
      <c r="Z445" s="77">
        <v>0.92571428571428571</v>
      </c>
      <c r="AA445" s="77">
        <v>1</v>
      </c>
      <c r="AB445" s="77" t="s">
        <v>3395</v>
      </c>
      <c r="AC445" s="77">
        <v>0.50526315789473686</v>
      </c>
      <c r="AD445" s="76">
        <v>0.51213305202096959</v>
      </c>
      <c r="AE445" s="77">
        <v>0.48267764667872431</v>
      </c>
      <c r="AF445" s="77">
        <v>0.26536542782033967</v>
      </c>
      <c r="AG445" s="77">
        <v>0.89582662199600527</v>
      </c>
      <c r="AH445" s="77">
        <v>0.74931481109301701</v>
      </c>
      <c r="AI445" s="77">
        <v>0.58987313624938764</v>
      </c>
      <c r="AJ445" s="77">
        <v>0.72345443233153894</v>
      </c>
      <c r="AK445" s="77">
        <v>1</v>
      </c>
      <c r="AL445" s="77">
        <v>0.50526315789473686</v>
      </c>
      <c r="AM445" s="76">
        <v>0.42005870884001117</v>
      </c>
      <c r="AN445" s="77">
        <v>0.74500485644613657</v>
      </c>
      <c r="AO445" s="78">
        <v>0.74290586340875853</v>
      </c>
      <c r="AP445" s="79">
        <v>0.62544240434098231</v>
      </c>
      <c r="AQ445" s="70">
        <v>2</v>
      </c>
      <c r="AR445" s="71">
        <v>3</v>
      </c>
      <c r="AS445" s="71">
        <v>0</v>
      </c>
      <c r="AT445" s="71">
        <v>0</v>
      </c>
      <c r="AU445" s="71">
        <v>0</v>
      </c>
      <c r="AV445" s="71" t="s">
        <v>3395</v>
      </c>
      <c r="AW445" s="72" t="s">
        <v>3422</v>
      </c>
    </row>
    <row r="446" spans="1:49">
      <c r="A446" s="23" t="s">
        <v>4194</v>
      </c>
      <c r="B446" s="23" t="s">
        <v>3725</v>
      </c>
      <c r="C446" s="23" t="s">
        <v>1025</v>
      </c>
      <c r="D446" s="24" t="s">
        <v>320</v>
      </c>
      <c r="E446" s="24" t="s">
        <v>321</v>
      </c>
      <c r="F446" s="24" t="s">
        <v>365</v>
      </c>
      <c r="G446" s="24" t="s">
        <v>368</v>
      </c>
      <c r="H446" s="76">
        <v>0.60716097365434685</v>
      </c>
      <c r="I446" s="77">
        <v>0.32824524673172573</v>
      </c>
      <c r="J446" s="77">
        <v>0.37238131785450129</v>
      </c>
      <c r="K446" s="77">
        <v>0.74753100030098429</v>
      </c>
      <c r="L446" s="77">
        <v>0.55309963686360808</v>
      </c>
      <c r="M446" s="77">
        <v>0.40587098197032312</v>
      </c>
      <c r="N446" s="77">
        <v>4.7593667094658176E-2</v>
      </c>
      <c r="O446" s="77" t="s">
        <v>3395</v>
      </c>
      <c r="P446" s="77">
        <v>0.32590666362697185</v>
      </c>
      <c r="Q446" s="77">
        <v>0.66006310034391569</v>
      </c>
      <c r="R446" s="77">
        <v>0.10833235772259187</v>
      </c>
      <c r="S446" s="77">
        <v>0.97647058823529376</v>
      </c>
      <c r="T446" s="77">
        <v>0.81518265575671678</v>
      </c>
      <c r="U446" s="77">
        <v>0.53139401391525387</v>
      </c>
      <c r="V446" s="77">
        <v>0.89117195959777129</v>
      </c>
      <c r="W446" s="77" t="s">
        <v>3395</v>
      </c>
      <c r="X446" s="77">
        <v>0.58987313624938764</v>
      </c>
      <c r="Y446" s="77">
        <v>0.52119457894879218</v>
      </c>
      <c r="Z446" s="77">
        <v>0.92571428571428571</v>
      </c>
      <c r="AA446" s="77">
        <v>1</v>
      </c>
      <c r="AB446" s="77" t="s">
        <v>3395</v>
      </c>
      <c r="AC446" s="77">
        <v>0.50526315789473686</v>
      </c>
      <c r="AD446" s="76">
        <v>0.43592917941352466</v>
      </c>
      <c r="AE446" s="77">
        <v>0.41600038997130911</v>
      </c>
      <c r="AF446" s="77">
        <v>0.38419772903325378</v>
      </c>
      <c r="AG446" s="77">
        <v>0.89582662199600527</v>
      </c>
      <c r="AH446" s="77">
        <v>0.71128298675651258</v>
      </c>
      <c r="AI446" s="77">
        <v>0.58987313624938764</v>
      </c>
      <c r="AJ446" s="77">
        <v>0.72345443233153894</v>
      </c>
      <c r="AK446" s="77">
        <v>1</v>
      </c>
      <c r="AL446" s="77">
        <v>0.50526315789473686</v>
      </c>
      <c r="AM446" s="76">
        <v>0.4120424328060292</v>
      </c>
      <c r="AN446" s="77">
        <v>0.73232758166730194</v>
      </c>
      <c r="AO446" s="78">
        <v>0.74290586340875853</v>
      </c>
      <c r="AP446" s="79">
        <v>0.61828252171072495</v>
      </c>
      <c r="AQ446" s="70">
        <v>2</v>
      </c>
      <c r="AR446" s="71">
        <v>3</v>
      </c>
      <c r="AS446" s="71">
        <v>1</v>
      </c>
      <c r="AT446" s="71">
        <v>0</v>
      </c>
      <c r="AU446" s="71">
        <v>0</v>
      </c>
      <c r="AV446" s="71" t="s">
        <v>3395</v>
      </c>
      <c r="AW446" s="72" t="s">
        <v>3422</v>
      </c>
    </row>
    <row r="447" spans="1:49">
      <c r="A447" s="23" t="s">
        <v>4195</v>
      </c>
      <c r="B447" s="23" t="s">
        <v>3725</v>
      </c>
      <c r="C447" s="23" t="s">
        <v>1028</v>
      </c>
      <c r="D447" s="24" t="s">
        <v>320</v>
      </c>
      <c r="E447" s="24" t="s">
        <v>321</v>
      </c>
      <c r="F447" s="24" t="s">
        <v>365</v>
      </c>
      <c r="G447" s="24" t="s">
        <v>370</v>
      </c>
      <c r="H447" s="76">
        <v>0.60716097365434685</v>
      </c>
      <c r="I447" s="77">
        <v>0.19663202724929968</v>
      </c>
      <c r="J447" s="77">
        <v>6.6254691423149381E-2</v>
      </c>
      <c r="K447" s="77">
        <v>0.70105910882235922</v>
      </c>
      <c r="L447" s="77">
        <v>0.55219007070735548</v>
      </c>
      <c r="M447" s="77">
        <v>0.55503013910017984</v>
      </c>
      <c r="N447" s="77">
        <v>0.18633641742911655</v>
      </c>
      <c r="O447" s="77" t="s">
        <v>3395</v>
      </c>
      <c r="P447" s="77">
        <v>0.10813204310525198</v>
      </c>
      <c r="Q447" s="77">
        <v>0.75041118305696819</v>
      </c>
      <c r="R447" s="77">
        <v>0.14546525858997231</v>
      </c>
      <c r="S447" s="77">
        <v>0.97647058823529376</v>
      </c>
      <c r="T447" s="77">
        <v>0.81518265575671678</v>
      </c>
      <c r="U447" s="77">
        <v>0.56962451083512722</v>
      </c>
      <c r="V447" s="77">
        <v>0.89117195959777129</v>
      </c>
      <c r="W447" s="77" t="s">
        <v>3395</v>
      </c>
      <c r="X447" s="77">
        <v>0.58987313624938764</v>
      </c>
      <c r="Y447" s="77">
        <v>0.52119457894879218</v>
      </c>
      <c r="Z447" s="77">
        <v>0.92571428571428571</v>
      </c>
      <c r="AA447" s="77">
        <v>1</v>
      </c>
      <c r="AB447" s="77" t="s">
        <v>3395</v>
      </c>
      <c r="AC447" s="77">
        <v>0.50526315789473686</v>
      </c>
      <c r="AD447" s="76">
        <v>0.2900158974422653</v>
      </c>
      <c r="AE447" s="77">
        <v>0.42054955583285264</v>
      </c>
      <c r="AF447" s="77">
        <v>0.44793822082347023</v>
      </c>
      <c r="AG447" s="77">
        <v>0.89582662199600527</v>
      </c>
      <c r="AH447" s="77">
        <v>0.73039823521644931</v>
      </c>
      <c r="AI447" s="77">
        <v>0.58987313624938764</v>
      </c>
      <c r="AJ447" s="77">
        <v>0.72345443233153894</v>
      </c>
      <c r="AK447" s="77">
        <v>1</v>
      </c>
      <c r="AL447" s="77">
        <v>0.50526315789473686</v>
      </c>
      <c r="AM447" s="76">
        <v>0.38616789136619606</v>
      </c>
      <c r="AN447" s="77">
        <v>0.73869933115394737</v>
      </c>
      <c r="AO447" s="78">
        <v>0.74290586340875853</v>
      </c>
      <c r="AP447" s="79">
        <v>0.60939591185935216</v>
      </c>
      <c r="AQ447" s="70">
        <v>2</v>
      </c>
      <c r="AR447" s="71">
        <v>3</v>
      </c>
      <c r="AS447" s="71">
        <v>0</v>
      </c>
      <c r="AT447" s="71">
        <v>0</v>
      </c>
      <c r="AU447" s="71">
        <v>0</v>
      </c>
      <c r="AV447" s="71" t="s">
        <v>3395</v>
      </c>
      <c r="AW447" s="72" t="s">
        <v>3422</v>
      </c>
    </row>
    <row r="448" spans="1:49">
      <c r="A448" s="23" t="s">
        <v>4196</v>
      </c>
      <c r="B448" s="23" t="s">
        <v>3725</v>
      </c>
      <c r="C448" s="23" t="s">
        <v>1030</v>
      </c>
      <c r="D448" s="24" t="s">
        <v>320</v>
      </c>
      <c r="E448" s="24" t="s">
        <v>321</v>
      </c>
      <c r="F448" s="24" t="s">
        <v>365</v>
      </c>
      <c r="G448" s="24" t="s">
        <v>372</v>
      </c>
      <c r="H448" s="76">
        <v>0.60716097365434685</v>
      </c>
      <c r="I448" s="77">
        <v>0.14943287519434661</v>
      </c>
      <c r="J448" s="77">
        <v>3.6537954604133338E-3</v>
      </c>
      <c r="K448" s="77">
        <v>0.7249715323234861</v>
      </c>
      <c r="L448" s="77">
        <v>0.5585926034273464</v>
      </c>
      <c r="M448" s="77">
        <v>0.7796471869863314</v>
      </c>
      <c r="N448" s="77">
        <v>7.7310252492972464E-2</v>
      </c>
      <c r="O448" s="77" t="s">
        <v>3395</v>
      </c>
      <c r="P448" s="77">
        <v>0</v>
      </c>
      <c r="Q448" s="77">
        <v>0.87902606257130422</v>
      </c>
      <c r="R448" s="77">
        <v>0.19809851296975267</v>
      </c>
      <c r="S448" s="77">
        <v>0.97647058823529376</v>
      </c>
      <c r="T448" s="77">
        <v>0.81518265575671678</v>
      </c>
      <c r="U448" s="77">
        <v>0.61044354793750155</v>
      </c>
      <c r="V448" s="77">
        <v>0.89117195959777129</v>
      </c>
      <c r="W448" s="77" t="s">
        <v>3395</v>
      </c>
      <c r="X448" s="77">
        <v>0.58987313624938764</v>
      </c>
      <c r="Y448" s="77">
        <v>0.52119457894879218</v>
      </c>
      <c r="Z448" s="77">
        <v>0.92571428571428571</v>
      </c>
      <c r="AA448" s="77">
        <v>1</v>
      </c>
      <c r="AB448" s="77" t="s">
        <v>3395</v>
      </c>
      <c r="AC448" s="77">
        <v>0.50526315789473686</v>
      </c>
      <c r="AD448" s="76">
        <v>0.25341588143636889</v>
      </c>
      <c r="AE448" s="77">
        <v>0.42810431504602731</v>
      </c>
      <c r="AF448" s="77">
        <v>0.5385622877705285</v>
      </c>
      <c r="AG448" s="77">
        <v>0.89582662199600527</v>
      </c>
      <c r="AH448" s="77">
        <v>0.75080775376763642</v>
      </c>
      <c r="AI448" s="77">
        <v>0.58987313624938764</v>
      </c>
      <c r="AJ448" s="77">
        <v>0.72345443233153894</v>
      </c>
      <c r="AK448" s="77">
        <v>1</v>
      </c>
      <c r="AL448" s="77">
        <v>0.50526315789473686</v>
      </c>
      <c r="AM448" s="76">
        <v>0.40669416141764159</v>
      </c>
      <c r="AN448" s="77">
        <v>0.74550250400434315</v>
      </c>
      <c r="AO448" s="78">
        <v>0.74290586340875853</v>
      </c>
      <c r="AP448" s="79">
        <v>0.62006985108341017</v>
      </c>
      <c r="AQ448" s="70">
        <v>2</v>
      </c>
      <c r="AR448" s="71">
        <v>3</v>
      </c>
      <c r="AS448" s="71">
        <v>0</v>
      </c>
      <c r="AT448" s="71">
        <v>0</v>
      </c>
      <c r="AU448" s="71">
        <v>0</v>
      </c>
      <c r="AV448" s="71" t="s">
        <v>3395</v>
      </c>
      <c r="AW448" s="72" t="s">
        <v>3422</v>
      </c>
    </row>
    <row r="449" spans="1:49">
      <c r="A449" s="23" t="s">
        <v>4197</v>
      </c>
      <c r="B449" s="23" t="s">
        <v>3725</v>
      </c>
      <c r="C449" s="23" t="s">
        <v>1032</v>
      </c>
      <c r="D449" s="24" t="s">
        <v>320</v>
      </c>
      <c r="E449" s="24" t="s">
        <v>321</v>
      </c>
      <c r="F449" s="24" t="s">
        <v>365</v>
      </c>
      <c r="G449" s="24" t="s">
        <v>374</v>
      </c>
      <c r="H449" s="76">
        <v>0.60716097365434685</v>
      </c>
      <c r="I449" s="77">
        <v>0.25434070716656865</v>
      </c>
      <c r="J449" s="77">
        <v>0.33658715202440104</v>
      </c>
      <c r="K449" s="77">
        <v>0.76184542902439956</v>
      </c>
      <c r="L449" s="77">
        <v>0.52927815004510181</v>
      </c>
      <c r="M449" s="77">
        <v>0.8913456265911166</v>
      </c>
      <c r="N449" s="77">
        <v>0.34747426812647403</v>
      </c>
      <c r="O449" s="77" t="s">
        <v>3395</v>
      </c>
      <c r="P449" s="77">
        <v>0</v>
      </c>
      <c r="Q449" s="77">
        <v>0.82531380709873015</v>
      </c>
      <c r="R449" s="77">
        <v>9.6092673158262296E-2</v>
      </c>
      <c r="S449" s="77">
        <v>0.97647058823529376</v>
      </c>
      <c r="T449" s="77">
        <v>0.81518265575671678</v>
      </c>
      <c r="U449" s="77">
        <v>0.63040000256586581</v>
      </c>
      <c r="V449" s="77">
        <v>0.89117195959777129</v>
      </c>
      <c r="W449" s="77" t="s">
        <v>3395</v>
      </c>
      <c r="X449" s="77">
        <v>0.58987313624938764</v>
      </c>
      <c r="Y449" s="77">
        <v>0.52119457894879218</v>
      </c>
      <c r="Z449" s="77">
        <v>0.92571428571428571</v>
      </c>
      <c r="AA449" s="77">
        <v>1</v>
      </c>
      <c r="AB449" s="77" t="s">
        <v>3395</v>
      </c>
      <c r="AC449" s="77">
        <v>0.50526315789473686</v>
      </c>
      <c r="AD449" s="76">
        <v>0.39936294428177216</v>
      </c>
      <c r="AE449" s="77">
        <v>0.50598869475741837</v>
      </c>
      <c r="AF449" s="77">
        <v>0.46070324012849623</v>
      </c>
      <c r="AG449" s="77">
        <v>0.89582662199600527</v>
      </c>
      <c r="AH449" s="77">
        <v>0.7607859810818185</v>
      </c>
      <c r="AI449" s="77">
        <v>0.58987313624938764</v>
      </c>
      <c r="AJ449" s="77">
        <v>0.72345443233153894</v>
      </c>
      <c r="AK449" s="77">
        <v>1</v>
      </c>
      <c r="AL449" s="77">
        <v>0.50526315789473686</v>
      </c>
      <c r="AM449" s="76">
        <v>0.45535162638922894</v>
      </c>
      <c r="AN449" s="77">
        <v>0.74882857977573714</v>
      </c>
      <c r="AO449" s="78">
        <v>0.74290586340875853</v>
      </c>
      <c r="AP449" s="79">
        <v>0.64088124140962144</v>
      </c>
      <c r="AQ449" s="70">
        <v>2</v>
      </c>
      <c r="AR449" s="71">
        <v>3</v>
      </c>
      <c r="AS449" s="71">
        <v>0</v>
      </c>
      <c r="AT449" s="71">
        <v>0</v>
      </c>
      <c r="AU449" s="71">
        <v>0</v>
      </c>
      <c r="AV449" s="71" t="s">
        <v>3395</v>
      </c>
      <c r="AW449" s="72" t="s">
        <v>3422</v>
      </c>
    </row>
    <row r="450" spans="1:49">
      <c r="A450" s="23" t="s">
        <v>4198</v>
      </c>
      <c r="B450" s="23" t="s">
        <v>3725</v>
      </c>
      <c r="C450" s="23" t="s">
        <v>1034</v>
      </c>
      <c r="D450" s="24" t="s">
        <v>381</v>
      </c>
      <c r="E450" s="24" t="s">
        <v>382</v>
      </c>
      <c r="F450" s="24" t="s">
        <v>383</v>
      </c>
      <c r="G450" s="24" t="s">
        <v>384</v>
      </c>
      <c r="H450" s="76">
        <v>0.30991824246871441</v>
      </c>
      <c r="I450" s="77">
        <v>0.48588361728925572</v>
      </c>
      <c r="J450" s="77">
        <v>1</v>
      </c>
      <c r="K450" s="77">
        <v>0.19900906821489173</v>
      </c>
      <c r="L450" s="77">
        <v>0.63591240064476695</v>
      </c>
      <c r="M450" s="77">
        <v>1</v>
      </c>
      <c r="N450" s="77">
        <v>1</v>
      </c>
      <c r="O450" s="77" t="s">
        <v>3395</v>
      </c>
      <c r="P450" s="77">
        <v>0.59638354164004315</v>
      </c>
      <c r="Q450" s="77">
        <v>0.75516057535735237</v>
      </c>
      <c r="R450" s="77">
        <v>0.78091742000105846</v>
      </c>
      <c r="S450" s="77">
        <v>0.82352941176470584</v>
      </c>
      <c r="T450" s="77">
        <v>0.36160363378648286</v>
      </c>
      <c r="U450" s="77">
        <v>0.55593877301811723</v>
      </c>
      <c r="V450" s="77">
        <v>0.7582854949110085</v>
      </c>
      <c r="W450" s="77">
        <v>4.0629826665422716E-3</v>
      </c>
      <c r="X450" s="77">
        <v>0.52422949215536885</v>
      </c>
      <c r="Y450" s="77">
        <v>0.75</v>
      </c>
      <c r="Z450" s="77">
        <v>0.46857142857142864</v>
      </c>
      <c r="AA450" s="77">
        <v>0.55550545808176777</v>
      </c>
      <c r="AB450" s="77">
        <v>0.6</v>
      </c>
      <c r="AC450" s="77">
        <v>0.88421052631578945</v>
      </c>
      <c r="AD450" s="76">
        <v>0.59860061991932334</v>
      </c>
      <c r="AE450" s="77">
        <v>0.68626100209994034</v>
      </c>
      <c r="AF450" s="77">
        <v>0.76803899767920547</v>
      </c>
      <c r="AG450" s="77">
        <v>0.5925665227755943</v>
      </c>
      <c r="AH450" s="77">
        <v>0.65711213396456292</v>
      </c>
      <c r="AI450" s="77">
        <v>0.26414623741095555</v>
      </c>
      <c r="AJ450" s="77">
        <v>0.60928571428571432</v>
      </c>
      <c r="AK450" s="77">
        <v>0.57775272904088393</v>
      </c>
      <c r="AL450" s="77">
        <v>0.88421052631578945</v>
      </c>
      <c r="AM450" s="76">
        <v>0.68430020656615642</v>
      </c>
      <c r="AN450" s="77">
        <v>0.50460829805037088</v>
      </c>
      <c r="AO450" s="78">
        <v>0.69041632321412927</v>
      </c>
      <c r="AP450" s="79">
        <v>0.62325341310419291</v>
      </c>
      <c r="AQ450" s="70">
        <v>2</v>
      </c>
      <c r="AR450" s="71">
        <v>0</v>
      </c>
      <c r="AS450" s="71">
        <v>0</v>
      </c>
      <c r="AT450" s="71">
        <v>1</v>
      </c>
      <c r="AU450" s="71">
        <v>1</v>
      </c>
      <c r="AV450" s="71" t="s">
        <v>3440</v>
      </c>
      <c r="AW450" s="72" t="s">
        <v>3420</v>
      </c>
    </row>
    <row r="451" spans="1:49">
      <c r="A451" s="23" t="s">
        <v>4199</v>
      </c>
      <c r="B451" s="23" t="s">
        <v>3725</v>
      </c>
      <c r="C451" s="23" t="s">
        <v>1036</v>
      </c>
      <c r="D451" s="24" t="s">
        <v>386</v>
      </c>
      <c r="E451" s="24" t="s">
        <v>387</v>
      </c>
      <c r="F451" s="24" t="s">
        <v>399</v>
      </c>
      <c r="G451" s="24" t="s">
        <v>400</v>
      </c>
      <c r="H451" s="76">
        <v>0.62557904730706571</v>
      </c>
      <c r="I451" s="77">
        <v>0.29527655943701914</v>
      </c>
      <c r="J451" s="77">
        <v>0</v>
      </c>
      <c r="K451" s="77">
        <v>0.45321729396628074</v>
      </c>
      <c r="L451" s="77">
        <v>0.22016245309052382</v>
      </c>
      <c r="M451" s="77">
        <v>0.64631883428624648</v>
      </c>
      <c r="N451" s="77">
        <v>0.13561986896320899</v>
      </c>
      <c r="O451" s="77" t="s">
        <v>3395</v>
      </c>
      <c r="P451" s="77">
        <v>0.33628961005775249</v>
      </c>
      <c r="Q451" s="77">
        <v>0.70897107686698235</v>
      </c>
      <c r="R451" s="77">
        <v>0.38527375879703979</v>
      </c>
      <c r="S451" s="77">
        <v>0.24705882352941277</v>
      </c>
      <c r="T451" s="77">
        <v>0.5985954513240126</v>
      </c>
      <c r="U451" s="77">
        <v>0.41038967016074862</v>
      </c>
      <c r="V451" s="77">
        <v>0.30979799199023633</v>
      </c>
      <c r="W451" s="77">
        <v>0.60151673611272682</v>
      </c>
      <c r="X451" s="77">
        <v>0.80085854033639858</v>
      </c>
      <c r="Y451" s="77">
        <v>0.66186057835366685</v>
      </c>
      <c r="Z451" s="77">
        <v>0.5257142857142858</v>
      </c>
      <c r="AA451" s="77">
        <v>0.38249064916591263</v>
      </c>
      <c r="AB451" s="77">
        <v>0.11428571428571425</v>
      </c>
      <c r="AC451" s="77">
        <v>0.52631578947368429</v>
      </c>
      <c r="AD451" s="76">
        <v>0.30695186891469495</v>
      </c>
      <c r="AE451" s="77">
        <v>0.3583216120728025</v>
      </c>
      <c r="AF451" s="77">
        <v>0.5471224178320111</v>
      </c>
      <c r="AG451" s="77">
        <v>0.42282713742671268</v>
      </c>
      <c r="AH451" s="77">
        <v>0.36009383107549248</v>
      </c>
      <c r="AI451" s="77">
        <v>0.70118763822456276</v>
      </c>
      <c r="AJ451" s="77">
        <v>0.59378743203397633</v>
      </c>
      <c r="AK451" s="77">
        <v>0.24838818172581345</v>
      </c>
      <c r="AL451" s="77">
        <v>0.52631578947368429</v>
      </c>
      <c r="AM451" s="76">
        <v>0.4041319662731695</v>
      </c>
      <c r="AN451" s="77">
        <v>0.49470286890892262</v>
      </c>
      <c r="AO451" s="78">
        <v>0.45616380107782467</v>
      </c>
      <c r="AP451" s="79">
        <v>0.45089371427468494</v>
      </c>
      <c r="AQ451" s="70">
        <v>2</v>
      </c>
      <c r="AR451" s="71">
        <v>3</v>
      </c>
      <c r="AS451" s="71">
        <v>2</v>
      </c>
      <c r="AT451" s="71">
        <v>0</v>
      </c>
      <c r="AU451" s="71">
        <v>0</v>
      </c>
      <c r="AV451" s="71" t="s">
        <v>3395</v>
      </c>
      <c r="AW451" s="72" t="s">
        <v>3419</v>
      </c>
    </row>
    <row r="452" spans="1:49">
      <c r="A452" s="23" t="s">
        <v>4200</v>
      </c>
      <c r="B452" s="23" t="s">
        <v>3725</v>
      </c>
      <c r="C452" s="23" t="s">
        <v>1038</v>
      </c>
      <c r="D452" s="24" t="s">
        <v>386</v>
      </c>
      <c r="E452" s="24" t="s">
        <v>387</v>
      </c>
      <c r="F452" s="24" t="s">
        <v>399</v>
      </c>
      <c r="G452" s="24" t="s">
        <v>402</v>
      </c>
      <c r="H452" s="76">
        <v>0.62557904730706571</v>
      </c>
      <c r="I452" s="77">
        <v>0.51049209687237207</v>
      </c>
      <c r="J452" s="77">
        <v>0.31368253947578573</v>
      </c>
      <c r="K452" s="77">
        <v>0.6190172460229435</v>
      </c>
      <c r="L452" s="77">
        <v>0.21496928766208664</v>
      </c>
      <c r="M452" s="77">
        <v>0.88679872348790967</v>
      </c>
      <c r="N452" s="77">
        <v>0.47870405313351572</v>
      </c>
      <c r="O452" s="77" t="s">
        <v>3395</v>
      </c>
      <c r="P452" s="77">
        <v>0.36840742093308154</v>
      </c>
      <c r="Q452" s="77">
        <v>0.58516521109411257</v>
      </c>
      <c r="R452" s="77">
        <v>0.41501728194674253</v>
      </c>
      <c r="S452" s="77">
        <v>0.24705882352941277</v>
      </c>
      <c r="T452" s="77">
        <v>0.5985954513240126</v>
      </c>
      <c r="U452" s="77">
        <v>0.4321684667516989</v>
      </c>
      <c r="V452" s="77">
        <v>0.30979799199023633</v>
      </c>
      <c r="W452" s="77">
        <v>0</v>
      </c>
      <c r="X452" s="77">
        <v>0.80085854033639858</v>
      </c>
      <c r="Y452" s="77">
        <v>0.66186057835366685</v>
      </c>
      <c r="Z452" s="77">
        <v>0.5257142857142858</v>
      </c>
      <c r="AA452" s="77">
        <v>0.31093280715726812</v>
      </c>
      <c r="AB452" s="77">
        <v>0.11428571428571425</v>
      </c>
      <c r="AC452" s="77">
        <v>0.52631578947368429</v>
      </c>
      <c r="AD452" s="76">
        <v>0.48325122788507446</v>
      </c>
      <c r="AE452" s="77">
        <v>0.51357934624790746</v>
      </c>
      <c r="AF452" s="77">
        <v>0.50009124652042758</v>
      </c>
      <c r="AG452" s="77">
        <v>0.42282713742671268</v>
      </c>
      <c r="AH452" s="77">
        <v>0.37098322937096762</v>
      </c>
      <c r="AI452" s="77">
        <v>0.40042927016819929</v>
      </c>
      <c r="AJ452" s="77">
        <v>0.59378743203397633</v>
      </c>
      <c r="AK452" s="77">
        <v>0.21260926072149119</v>
      </c>
      <c r="AL452" s="77">
        <v>0.52631578947368429</v>
      </c>
      <c r="AM452" s="76">
        <v>0.49897394021780322</v>
      </c>
      <c r="AN452" s="77">
        <v>0.39807987898862657</v>
      </c>
      <c r="AO452" s="78">
        <v>0.44423749407638397</v>
      </c>
      <c r="AP452" s="79">
        <v>0.44614818227434094</v>
      </c>
      <c r="AQ452" s="70">
        <v>2</v>
      </c>
      <c r="AR452" s="71">
        <v>0</v>
      </c>
      <c r="AS452" s="71">
        <v>2</v>
      </c>
      <c r="AT452" s="71">
        <v>0</v>
      </c>
      <c r="AU452" s="71">
        <v>0</v>
      </c>
      <c r="AV452" s="71" t="s">
        <v>3395</v>
      </c>
      <c r="AW452" s="72" t="s">
        <v>3419</v>
      </c>
    </row>
    <row r="453" spans="1:49">
      <c r="A453" s="23" t="s">
        <v>4201</v>
      </c>
      <c r="B453" s="23" t="s">
        <v>3725</v>
      </c>
      <c r="C453" s="23" t="s">
        <v>1040</v>
      </c>
      <c r="D453" s="24" t="s">
        <v>386</v>
      </c>
      <c r="E453" s="24" t="s">
        <v>387</v>
      </c>
      <c r="F453" s="24" t="s">
        <v>404</v>
      </c>
      <c r="G453" s="24" t="s">
        <v>405</v>
      </c>
      <c r="H453" s="76">
        <v>0.68352019064147806</v>
      </c>
      <c r="I453" s="77">
        <v>0.61995956174719957</v>
      </c>
      <c r="J453" s="77">
        <v>0.59919262039593013</v>
      </c>
      <c r="K453" s="77">
        <v>0.41875039617376064</v>
      </c>
      <c r="L453" s="77">
        <v>0.3651971153825988</v>
      </c>
      <c r="M453" s="77">
        <v>0.56809349271186749</v>
      </c>
      <c r="N453" s="77">
        <v>0.70366856482620244</v>
      </c>
      <c r="O453" s="77" t="s">
        <v>3395</v>
      </c>
      <c r="P453" s="77">
        <v>0.41921898250792339</v>
      </c>
      <c r="Q453" s="77">
        <v>0.68797701803915257</v>
      </c>
      <c r="R453" s="77">
        <v>0.53680584847056134</v>
      </c>
      <c r="S453" s="77">
        <v>0.50588235294117612</v>
      </c>
      <c r="T453" s="77">
        <v>0.54734553186006052</v>
      </c>
      <c r="U453" s="77">
        <v>0.50478482437144179</v>
      </c>
      <c r="V453" s="77">
        <v>0.66923459983861455</v>
      </c>
      <c r="W453" s="77">
        <v>0.66734858304093247</v>
      </c>
      <c r="X453" s="77">
        <v>0.80085854033639858</v>
      </c>
      <c r="Y453" s="77">
        <v>0.68485405902561736</v>
      </c>
      <c r="Z453" s="77">
        <v>0.91428571428571426</v>
      </c>
      <c r="AA453" s="77">
        <v>0.34256476487022253</v>
      </c>
      <c r="AB453" s="77">
        <v>0.11428571428571425</v>
      </c>
      <c r="AC453" s="77">
        <v>0.52631578947368429</v>
      </c>
      <c r="AD453" s="76">
        <v>0.63422412426153596</v>
      </c>
      <c r="AE453" s="77">
        <v>0.49498571032047056</v>
      </c>
      <c r="AF453" s="77">
        <v>0.61239143325485701</v>
      </c>
      <c r="AG453" s="77">
        <v>0.52661394240061832</v>
      </c>
      <c r="AH453" s="77">
        <v>0.58700971210502817</v>
      </c>
      <c r="AI453" s="77">
        <v>0.73410356168866553</v>
      </c>
      <c r="AJ453" s="77">
        <v>0.79956988665566575</v>
      </c>
      <c r="AK453" s="77">
        <v>0.2284252395779684</v>
      </c>
      <c r="AL453" s="77">
        <v>0.52631578947368429</v>
      </c>
      <c r="AM453" s="76">
        <v>0.58053375594562118</v>
      </c>
      <c r="AN453" s="77">
        <v>0.61590907206477075</v>
      </c>
      <c r="AO453" s="78">
        <v>0.51810363856910613</v>
      </c>
      <c r="AP453" s="79">
        <v>0.57078752903690055</v>
      </c>
      <c r="AQ453" s="70">
        <v>2</v>
      </c>
      <c r="AR453" s="71">
        <v>3</v>
      </c>
      <c r="AS453" s="71">
        <v>2</v>
      </c>
      <c r="AT453" s="71">
        <v>0</v>
      </c>
      <c r="AU453" s="71">
        <v>0</v>
      </c>
      <c r="AV453" s="71" t="s">
        <v>3395</v>
      </c>
      <c r="AW453" s="72" t="s">
        <v>3419</v>
      </c>
    </row>
    <row r="454" spans="1:49">
      <c r="A454" s="23" t="s">
        <v>4202</v>
      </c>
      <c r="B454" s="23" t="s">
        <v>3725</v>
      </c>
      <c r="C454" s="23" t="s">
        <v>1042</v>
      </c>
      <c r="D454" s="24" t="s">
        <v>386</v>
      </c>
      <c r="E454" s="24" t="s">
        <v>387</v>
      </c>
      <c r="F454" s="24" t="s">
        <v>404</v>
      </c>
      <c r="G454" s="24" t="s">
        <v>407</v>
      </c>
      <c r="H454" s="76">
        <v>0.68352019064147806</v>
      </c>
      <c r="I454" s="77">
        <v>0.60138885483875559</v>
      </c>
      <c r="J454" s="77">
        <v>0.6941980091246881</v>
      </c>
      <c r="K454" s="77">
        <v>0.41956080458249601</v>
      </c>
      <c r="L454" s="77">
        <v>0.37497706880197129</v>
      </c>
      <c r="M454" s="77">
        <v>0.76565753070666298</v>
      </c>
      <c r="N454" s="77">
        <v>0.68841324824551831</v>
      </c>
      <c r="O454" s="77" t="s">
        <v>3395</v>
      </c>
      <c r="P454" s="77">
        <v>0.29220509519187632</v>
      </c>
      <c r="Q454" s="77">
        <v>0.67293695074531634</v>
      </c>
      <c r="R454" s="77">
        <v>0.33712875591778396</v>
      </c>
      <c r="S454" s="77">
        <v>0.50588235294117612</v>
      </c>
      <c r="T454" s="77">
        <v>0.54734553186006052</v>
      </c>
      <c r="U454" s="77">
        <v>0.53715963289168023</v>
      </c>
      <c r="V454" s="77">
        <v>0.66923459983861455</v>
      </c>
      <c r="W454" s="77">
        <v>0.38622788043053963</v>
      </c>
      <c r="X454" s="77">
        <v>0.80085854033639858</v>
      </c>
      <c r="Y454" s="77">
        <v>0.68485405902561736</v>
      </c>
      <c r="Z454" s="77">
        <v>0.91428571428571426</v>
      </c>
      <c r="AA454" s="77">
        <v>0.34256476487022253</v>
      </c>
      <c r="AB454" s="77">
        <v>0.11428571428571425</v>
      </c>
      <c r="AC454" s="77">
        <v>0.52631578947368429</v>
      </c>
      <c r="AD454" s="76">
        <v>0.65970235153497392</v>
      </c>
      <c r="AE454" s="77">
        <v>0.50816274950570495</v>
      </c>
      <c r="AF454" s="77">
        <v>0.50503285333155012</v>
      </c>
      <c r="AG454" s="77">
        <v>0.52661394240061832</v>
      </c>
      <c r="AH454" s="77">
        <v>0.60319711636514739</v>
      </c>
      <c r="AI454" s="77">
        <v>0.59354321038346913</v>
      </c>
      <c r="AJ454" s="77">
        <v>0.79956988665566575</v>
      </c>
      <c r="AK454" s="77">
        <v>0.2284252395779684</v>
      </c>
      <c r="AL454" s="77">
        <v>0.52631578947368429</v>
      </c>
      <c r="AM454" s="76">
        <v>0.5576326514574097</v>
      </c>
      <c r="AN454" s="77">
        <v>0.57445142304974495</v>
      </c>
      <c r="AO454" s="78">
        <v>0.51810363856910613</v>
      </c>
      <c r="AP454" s="79">
        <v>0.54980554962596562</v>
      </c>
      <c r="AQ454" s="70">
        <v>2</v>
      </c>
      <c r="AR454" s="71">
        <v>0</v>
      </c>
      <c r="AS454" s="71">
        <v>2</v>
      </c>
      <c r="AT454" s="71">
        <v>0</v>
      </c>
      <c r="AU454" s="71">
        <v>0</v>
      </c>
      <c r="AV454" s="71" t="s">
        <v>3395</v>
      </c>
      <c r="AW454" s="72" t="s">
        <v>3419</v>
      </c>
    </row>
    <row r="455" spans="1:49">
      <c r="A455" s="23" t="s">
        <v>4203</v>
      </c>
      <c r="B455" s="23" t="s">
        <v>3725</v>
      </c>
      <c r="C455" s="23" t="s">
        <v>1044</v>
      </c>
      <c r="D455" s="24" t="s">
        <v>386</v>
      </c>
      <c r="E455" s="24" t="s">
        <v>387</v>
      </c>
      <c r="F455" s="24" t="s">
        <v>411</v>
      </c>
      <c r="G455" s="24" t="s">
        <v>414</v>
      </c>
      <c r="H455" s="76">
        <v>0.69334904238995299</v>
      </c>
      <c r="I455" s="77">
        <v>0.66375008891926268</v>
      </c>
      <c r="J455" s="77">
        <v>0.54295013076531173</v>
      </c>
      <c r="K455" s="77">
        <v>0.52682673077379882</v>
      </c>
      <c r="L455" s="77">
        <v>0.34914869407670368</v>
      </c>
      <c r="M455" s="77">
        <v>0.66851745614675606</v>
      </c>
      <c r="N455" s="77">
        <v>0.55491685699815008</v>
      </c>
      <c r="O455" s="77" t="s">
        <v>3395</v>
      </c>
      <c r="P455" s="77">
        <v>0.53034485766695494</v>
      </c>
      <c r="Q455" s="77">
        <v>0.66811688089896859</v>
      </c>
      <c r="R455" s="77">
        <v>0.10518360779923955</v>
      </c>
      <c r="S455" s="77">
        <v>0.5529411764705886</v>
      </c>
      <c r="T455" s="77">
        <v>0.57599381483151857</v>
      </c>
      <c r="U455" s="77">
        <v>0.54596069211384612</v>
      </c>
      <c r="V455" s="77">
        <v>0.73824199674940527</v>
      </c>
      <c r="W455" s="77">
        <v>1.3157001607889577E-2</v>
      </c>
      <c r="X455" s="77">
        <v>0.9040734435074792</v>
      </c>
      <c r="Y455" s="77">
        <v>0.75079787593086433</v>
      </c>
      <c r="Z455" s="77">
        <v>0.96571428571428575</v>
      </c>
      <c r="AA455" s="77">
        <v>0.4143585911247723</v>
      </c>
      <c r="AB455" s="77">
        <v>0.11428571428571425</v>
      </c>
      <c r="AC455" s="77">
        <v>0.52631578947368429</v>
      </c>
      <c r="AD455" s="76">
        <v>0.6333497540248425</v>
      </c>
      <c r="AE455" s="77">
        <v>0.52595091913247283</v>
      </c>
      <c r="AF455" s="77">
        <v>0.38665024434910406</v>
      </c>
      <c r="AG455" s="77">
        <v>0.56446749565105359</v>
      </c>
      <c r="AH455" s="77">
        <v>0.6421013444316257</v>
      </c>
      <c r="AI455" s="77">
        <v>0.45861522255768439</v>
      </c>
      <c r="AJ455" s="77">
        <v>0.85825608082257498</v>
      </c>
      <c r="AK455" s="77">
        <v>0.26432215270524329</v>
      </c>
      <c r="AL455" s="77">
        <v>0.52631578947368429</v>
      </c>
      <c r="AM455" s="76">
        <v>0.5153169725021397</v>
      </c>
      <c r="AN455" s="77">
        <v>0.55506135421345448</v>
      </c>
      <c r="AO455" s="78">
        <v>0.54963134100050082</v>
      </c>
      <c r="AP455" s="79">
        <v>0.53985775702849237</v>
      </c>
      <c r="AQ455" s="70">
        <v>2</v>
      </c>
      <c r="AR455" s="71">
        <v>0</v>
      </c>
      <c r="AS455" s="71">
        <v>2</v>
      </c>
      <c r="AT455" s="71">
        <v>0</v>
      </c>
      <c r="AU455" s="71">
        <v>1</v>
      </c>
      <c r="AV455" s="71" t="s">
        <v>3443</v>
      </c>
      <c r="AW455" s="72" t="s">
        <v>3419</v>
      </c>
    </row>
    <row r="456" spans="1:49">
      <c r="A456" s="23" t="s">
        <v>4204</v>
      </c>
      <c r="B456" s="23" t="s">
        <v>3725</v>
      </c>
      <c r="C456" s="23" t="s">
        <v>1046</v>
      </c>
      <c r="D456" s="24" t="s">
        <v>386</v>
      </c>
      <c r="E456" s="24" t="s">
        <v>387</v>
      </c>
      <c r="F456" s="24" t="s">
        <v>416</v>
      </c>
      <c r="G456" s="24" t="s">
        <v>417</v>
      </c>
      <c r="H456" s="76">
        <v>0.67331438280259714</v>
      </c>
      <c r="I456" s="77">
        <v>0.48791140920814008</v>
      </c>
      <c r="J456" s="77">
        <v>0.35033270893840618</v>
      </c>
      <c r="K456" s="77">
        <v>0.42395364412314385</v>
      </c>
      <c r="L456" s="77">
        <v>0.3283291570298858</v>
      </c>
      <c r="M456" s="77">
        <v>0.63903919779983953</v>
      </c>
      <c r="N456" s="77">
        <v>0.3748658800873107</v>
      </c>
      <c r="O456" s="77" t="s">
        <v>3395</v>
      </c>
      <c r="P456" s="77">
        <v>0.47839052434128138</v>
      </c>
      <c r="Q456" s="77">
        <v>0.72276630819091725</v>
      </c>
      <c r="R456" s="77">
        <v>0.22897609532670746</v>
      </c>
      <c r="S456" s="77">
        <v>0.44706119053625859</v>
      </c>
      <c r="T456" s="77">
        <v>0.38793990407064588</v>
      </c>
      <c r="U456" s="77">
        <v>0.50481463600134902</v>
      </c>
      <c r="V456" s="77">
        <v>0.65386185229903659</v>
      </c>
      <c r="W456" s="77">
        <v>0.30732100842074161</v>
      </c>
      <c r="X456" s="77">
        <v>0.80974541361884045</v>
      </c>
      <c r="Y456" s="77">
        <v>0.70581282661225342</v>
      </c>
      <c r="Z456" s="77">
        <v>0.94857142857142862</v>
      </c>
      <c r="AA456" s="77">
        <v>0.35189318556983312</v>
      </c>
      <c r="AB456" s="77">
        <v>0.11428571428571425</v>
      </c>
      <c r="AC456" s="77">
        <v>0.52631578947368429</v>
      </c>
      <c r="AD456" s="76">
        <v>0.50385283364971445</v>
      </c>
      <c r="AE456" s="77">
        <v>0.44891568067629228</v>
      </c>
      <c r="AF456" s="77">
        <v>0.47587120175881237</v>
      </c>
      <c r="AG456" s="77">
        <v>0.41750054730345221</v>
      </c>
      <c r="AH456" s="77">
        <v>0.57933824415019286</v>
      </c>
      <c r="AI456" s="77">
        <v>0.55853321101979103</v>
      </c>
      <c r="AJ456" s="77">
        <v>0.82719212759184102</v>
      </c>
      <c r="AK456" s="77">
        <v>0.2330894499277737</v>
      </c>
      <c r="AL456" s="77">
        <v>0.52631578947368429</v>
      </c>
      <c r="AM456" s="76">
        <v>0.47621323869493964</v>
      </c>
      <c r="AN456" s="77">
        <v>0.51845733415781203</v>
      </c>
      <c r="AO456" s="78">
        <v>0.52886578899776626</v>
      </c>
      <c r="AP456" s="79">
        <v>0.50758545465182958</v>
      </c>
      <c r="AQ456" s="70">
        <v>2</v>
      </c>
      <c r="AR456" s="71">
        <v>1</v>
      </c>
      <c r="AS456" s="71">
        <v>2</v>
      </c>
      <c r="AT456" s="71">
        <v>0</v>
      </c>
      <c r="AU456" s="71">
        <v>0</v>
      </c>
      <c r="AV456" s="71" t="s">
        <v>3395</v>
      </c>
      <c r="AW456" s="72" t="s">
        <v>3419</v>
      </c>
    </row>
    <row r="457" spans="1:49">
      <c r="A457" s="23" t="s">
        <v>4205</v>
      </c>
      <c r="B457" s="23" t="s">
        <v>3725</v>
      </c>
      <c r="C457" s="23" t="s">
        <v>1048</v>
      </c>
      <c r="D457" s="24" t="s">
        <v>386</v>
      </c>
      <c r="E457" s="24" t="s">
        <v>387</v>
      </c>
      <c r="F457" s="24" t="s">
        <v>416</v>
      </c>
      <c r="G457" s="24" t="s">
        <v>419</v>
      </c>
      <c r="H457" s="76">
        <v>0.67331438280259714</v>
      </c>
      <c r="I457" s="77">
        <v>0.66470949712380523</v>
      </c>
      <c r="J457" s="77">
        <v>0.64473695561588884</v>
      </c>
      <c r="K457" s="77">
        <v>0.4212764782308176</v>
      </c>
      <c r="L457" s="77">
        <v>0.31939271188949619</v>
      </c>
      <c r="M457" s="77">
        <v>0.71047150902681377</v>
      </c>
      <c r="N457" s="77">
        <v>0.69318870650039177</v>
      </c>
      <c r="O457" s="77" t="s">
        <v>3395</v>
      </c>
      <c r="P457" s="77">
        <v>0.56029946917208928</v>
      </c>
      <c r="Q457" s="77">
        <v>0.72079021880017646</v>
      </c>
      <c r="R457" s="77">
        <v>0.4470239042746933</v>
      </c>
      <c r="S457" s="77">
        <v>0.44706119053625859</v>
      </c>
      <c r="T457" s="77">
        <v>0.38793990407064588</v>
      </c>
      <c r="U457" s="77">
        <v>0.54143967178777641</v>
      </c>
      <c r="V457" s="77">
        <v>0.65386185229903659</v>
      </c>
      <c r="W457" s="77">
        <v>0.39741590620334644</v>
      </c>
      <c r="X457" s="77">
        <v>0.66133016567801561</v>
      </c>
      <c r="Y457" s="77">
        <v>0.70581282661225342</v>
      </c>
      <c r="Z457" s="77">
        <v>0.94857142857142862</v>
      </c>
      <c r="AA457" s="77">
        <v>0.35189318556983312</v>
      </c>
      <c r="AB457" s="77">
        <v>0.11428571428571425</v>
      </c>
      <c r="AC457" s="77">
        <v>0.52631578947368429</v>
      </c>
      <c r="AD457" s="76">
        <v>0.66092027851409707</v>
      </c>
      <c r="AE457" s="77">
        <v>0.54092577496392169</v>
      </c>
      <c r="AF457" s="77">
        <v>0.58390706153743488</v>
      </c>
      <c r="AG457" s="77">
        <v>0.41750054730345221</v>
      </c>
      <c r="AH457" s="77">
        <v>0.5976507620434065</v>
      </c>
      <c r="AI457" s="77">
        <v>0.52937303594068097</v>
      </c>
      <c r="AJ457" s="77">
        <v>0.82719212759184102</v>
      </c>
      <c r="AK457" s="77">
        <v>0.2330894499277737</v>
      </c>
      <c r="AL457" s="77">
        <v>0.52631578947368429</v>
      </c>
      <c r="AM457" s="76">
        <v>0.59525103833848447</v>
      </c>
      <c r="AN457" s="77">
        <v>0.51484144842917989</v>
      </c>
      <c r="AO457" s="78">
        <v>0.52886578899776626</v>
      </c>
      <c r="AP457" s="79">
        <v>0.54577050862622456</v>
      </c>
      <c r="AQ457" s="70">
        <v>2</v>
      </c>
      <c r="AR457" s="71">
        <v>1</v>
      </c>
      <c r="AS457" s="71">
        <v>2</v>
      </c>
      <c r="AT457" s="71">
        <v>0</v>
      </c>
      <c r="AU457" s="71">
        <v>0</v>
      </c>
      <c r="AV457" s="71" t="s">
        <v>3395</v>
      </c>
      <c r="AW457" s="72" t="s">
        <v>3419</v>
      </c>
    </row>
    <row r="458" spans="1:49">
      <c r="A458" s="23" t="s">
        <v>4206</v>
      </c>
      <c r="B458" s="23" t="s">
        <v>3725</v>
      </c>
      <c r="C458" s="23" t="s">
        <v>1050</v>
      </c>
      <c r="D458" s="24" t="s">
        <v>386</v>
      </c>
      <c r="E458" s="24" t="s">
        <v>387</v>
      </c>
      <c r="F458" s="24" t="s">
        <v>421</v>
      </c>
      <c r="G458" s="24" t="s">
        <v>422</v>
      </c>
      <c r="H458" s="76">
        <v>0.5876121669337373</v>
      </c>
      <c r="I458" s="77">
        <v>0.59151210612898697</v>
      </c>
      <c r="J458" s="77">
        <v>0.50770969978696834</v>
      </c>
      <c r="K458" s="77">
        <v>0.34835149893544282</v>
      </c>
      <c r="L458" s="77">
        <v>0.41915150495686238</v>
      </c>
      <c r="M458" s="77">
        <v>0.64308812404751303</v>
      </c>
      <c r="N458" s="77">
        <v>0.58332571524149124</v>
      </c>
      <c r="O458" s="77" t="s">
        <v>3395</v>
      </c>
      <c r="P458" s="77">
        <v>0.36026731018260816</v>
      </c>
      <c r="Q458" s="77">
        <v>0.71349092008304704</v>
      </c>
      <c r="R458" s="77">
        <v>0.36235973077373712</v>
      </c>
      <c r="S458" s="77">
        <v>0.31764727512699115</v>
      </c>
      <c r="T458" s="77">
        <v>0.51848119408135562</v>
      </c>
      <c r="U458" s="77">
        <v>0.51673194292919222</v>
      </c>
      <c r="V458" s="77">
        <v>0.55336783640352083</v>
      </c>
      <c r="W458" s="77">
        <v>0</v>
      </c>
      <c r="X458" s="77">
        <v>0.70130313007174849</v>
      </c>
      <c r="Y458" s="77">
        <v>0.73455980087885309</v>
      </c>
      <c r="Z458" s="77">
        <v>0.80571428571428572</v>
      </c>
      <c r="AA458" s="77">
        <v>0.32442841475241696</v>
      </c>
      <c r="AB458" s="77">
        <v>0.11428571428571425</v>
      </c>
      <c r="AC458" s="77">
        <v>0.52631578947368429</v>
      </c>
      <c r="AD458" s="76">
        <v>0.5622779909498975</v>
      </c>
      <c r="AE458" s="77">
        <v>0.47083683067278354</v>
      </c>
      <c r="AF458" s="77">
        <v>0.53792532542839211</v>
      </c>
      <c r="AG458" s="77">
        <v>0.41806423460417341</v>
      </c>
      <c r="AH458" s="77">
        <v>0.53504988966635647</v>
      </c>
      <c r="AI458" s="77">
        <v>0.35065156503587425</v>
      </c>
      <c r="AJ458" s="77">
        <v>0.7701370432965694</v>
      </c>
      <c r="AK458" s="77">
        <v>0.21935706451906561</v>
      </c>
      <c r="AL458" s="77">
        <v>0.52631578947368429</v>
      </c>
      <c r="AM458" s="76">
        <v>0.52368004901702436</v>
      </c>
      <c r="AN458" s="77">
        <v>0.43458856310213473</v>
      </c>
      <c r="AO458" s="78">
        <v>0.50526996576310645</v>
      </c>
      <c r="AP458" s="79">
        <v>0.48706469771637018</v>
      </c>
      <c r="AQ458" s="70">
        <v>2</v>
      </c>
      <c r="AR458" s="71">
        <v>0</v>
      </c>
      <c r="AS458" s="71">
        <v>2</v>
      </c>
      <c r="AT458" s="71">
        <v>0</v>
      </c>
      <c r="AU458" s="71">
        <v>1</v>
      </c>
      <c r="AV458" s="71" t="s">
        <v>3444</v>
      </c>
      <c r="AW458" s="72" t="s">
        <v>3419</v>
      </c>
    </row>
    <row r="459" spans="1:49">
      <c r="A459" s="23" t="s">
        <v>4207</v>
      </c>
      <c r="B459" s="23" t="s">
        <v>3725</v>
      </c>
      <c r="C459" s="23" t="s">
        <v>1054</v>
      </c>
      <c r="D459" s="24" t="s">
        <v>424</v>
      </c>
      <c r="E459" s="24" t="s">
        <v>425</v>
      </c>
      <c r="F459" s="24" t="s">
        <v>426</v>
      </c>
      <c r="G459" s="24" t="s">
        <v>439</v>
      </c>
      <c r="H459" s="76">
        <v>0.91230556390147544</v>
      </c>
      <c r="I459" s="77">
        <v>0.77086899951433541</v>
      </c>
      <c r="J459" s="77">
        <v>0.71555515404600833</v>
      </c>
      <c r="K459" s="77">
        <v>0.92394843598435838</v>
      </c>
      <c r="L459" s="77">
        <v>0.44736118059029489</v>
      </c>
      <c r="M459" s="77">
        <v>1</v>
      </c>
      <c r="N459" s="77">
        <v>0.21686969668313028</v>
      </c>
      <c r="O459" s="77" t="s">
        <v>3395</v>
      </c>
      <c r="P459" s="77">
        <v>0.40532275292522402</v>
      </c>
      <c r="Q459" s="77">
        <v>0.59186515713501053</v>
      </c>
      <c r="R459" s="77">
        <v>3.5316597722945826E-2</v>
      </c>
      <c r="S459" s="77">
        <v>0.83529411764705985</v>
      </c>
      <c r="T459" s="77">
        <v>0.81236711552090712</v>
      </c>
      <c r="U459" s="77">
        <v>0.81005276544438276</v>
      </c>
      <c r="V459" s="77">
        <v>0.68965346033320196</v>
      </c>
      <c r="W459" s="77">
        <v>0.87078935167449911</v>
      </c>
      <c r="X459" s="77">
        <v>0.68327405738768654</v>
      </c>
      <c r="Y459" s="77">
        <v>0.45810452565801935</v>
      </c>
      <c r="Z459" s="77">
        <v>0.93714285714285717</v>
      </c>
      <c r="AA459" s="77">
        <v>0.54156083533450272</v>
      </c>
      <c r="AB459" s="77">
        <v>0.38070175438596487</v>
      </c>
      <c r="AC459" s="77">
        <v>0.16842105263157892</v>
      </c>
      <c r="AD459" s="76">
        <v>0.7995765724872731</v>
      </c>
      <c r="AE459" s="77">
        <v>0.5987004132366015</v>
      </c>
      <c r="AF459" s="77">
        <v>0.31359087742897818</v>
      </c>
      <c r="AG459" s="77">
        <v>0.82383061658398349</v>
      </c>
      <c r="AH459" s="77">
        <v>0.74985311288879242</v>
      </c>
      <c r="AI459" s="77">
        <v>0.77703170453109283</v>
      </c>
      <c r="AJ459" s="77">
        <v>0.69762369140043823</v>
      </c>
      <c r="AK459" s="77">
        <v>0.4611312948602338</v>
      </c>
      <c r="AL459" s="77">
        <v>0.16842105263157892</v>
      </c>
      <c r="AM459" s="76">
        <v>0.57062262105095096</v>
      </c>
      <c r="AN459" s="77">
        <v>0.78357181133462284</v>
      </c>
      <c r="AO459" s="78">
        <v>0.44239201296408365</v>
      </c>
      <c r="AP459" s="79">
        <v>0.59075871573555827</v>
      </c>
      <c r="AQ459" s="70">
        <v>2</v>
      </c>
      <c r="AR459" s="71">
        <v>0</v>
      </c>
      <c r="AS459" s="71">
        <v>0</v>
      </c>
      <c r="AT459" s="71">
        <v>0</v>
      </c>
      <c r="AU459" s="71">
        <v>1</v>
      </c>
      <c r="AV459" s="71" t="s">
        <v>3446</v>
      </c>
      <c r="AW459" s="72" t="s">
        <v>3422</v>
      </c>
    </row>
    <row r="460" spans="1:49">
      <c r="A460" s="23" t="s">
        <v>4208</v>
      </c>
      <c r="B460" s="23" t="s">
        <v>3725</v>
      </c>
      <c r="C460" s="23" t="s">
        <v>1056</v>
      </c>
      <c r="D460" s="24" t="s">
        <v>424</v>
      </c>
      <c r="E460" s="24" t="s">
        <v>425</v>
      </c>
      <c r="F460" s="24" t="s">
        <v>426</v>
      </c>
      <c r="G460" s="24" t="s">
        <v>441</v>
      </c>
      <c r="H460" s="76">
        <v>0.91230556390147544</v>
      </c>
      <c r="I460" s="77">
        <v>0.68740254533624556</v>
      </c>
      <c r="J460" s="77">
        <v>0.49224494581099154</v>
      </c>
      <c r="K460" s="77">
        <v>0.70870272988833449</v>
      </c>
      <c r="L460" s="77">
        <v>0.4617840203825303</v>
      </c>
      <c r="M460" s="77">
        <v>0.34948411750852915</v>
      </c>
      <c r="N460" s="77">
        <v>0.33669061621618357</v>
      </c>
      <c r="O460" s="77" t="s">
        <v>3395</v>
      </c>
      <c r="P460" s="77">
        <v>0.11317142825810661</v>
      </c>
      <c r="Q460" s="77">
        <v>0.66789529499884448</v>
      </c>
      <c r="R460" s="77">
        <v>0.18694665193994789</v>
      </c>
      <c r="S460" s="77">
        <v>0.83529411764705985</v>
      </c>
      <c r="T460" s="77">
        <v>0.81236711552090712</v>
      </c>
      <c r="U460" s="77">
        <v>0.78463906742196643</v>
      </c>
      <c r="V460" s="77">
        <v>0.68965346033320196</v>
      </c>
      <c r="W460" s="77">
        <v>0.83520771192121956</v>
      </c>
      <c r="X460" s="77">
        <v>0.71328440348512645</v>
      </c>
      <c r="Y460" s="77">
        <v>0.45810452565801935</v>
      </c>
      <c r="Z460" s="77">
        <v>0.93714285714285717</v>
      </c>
      <c r="AA460" s="77">
        <v>0.54156083533450272</v>
      </c>
      <c r="AB460" s="77">
        <v>0.38070175438596487</v>
      </c>
      <c r="AC460" s="77">
        <v>0.16842105263157892</v>
      </c>
      <c r="AD460" s="76">
        <v>0.69731768501623748</v>
      </c>
      <c r="AE460" s="77">
        <v>0.39396658245073685</v>
      </c>
      <c r="AF460" s="77">
        <v>0.42742097346939617</v>
      </c>
      <c r="AG460" s="77">
        <v>0.82383061658398349</v>
      </c>
      <c r="AH460" s="77">
        <v>0.7371462638775842</v>
      </c>
      <c r="AI460" s="77">
        <v>0.77424605770317301</v>
      </c>
      <c r="AJ460" s="77">
        <v>0.69762369140043823</v>
      </c>
      <c r="AK460" s="77">
        <v>0.4611312948602338</v>
      </c>
      <c r="AL460" s="77">
        <v>0.16842105263157892</v>
      </c>
      <c r="AM460" s="76">
        <v>0.5062350803121235</v>
      </c>
      <c r="AN460" s="77">
        <v>0.77840764605491364</v>
      </c>
      <c r="AO460" s="78">
        <v>0.44239201296408365</v>
      </c>
      <c r="AP460" s="79">
        <v>0.56715280332069062</v>
      </c>
      <c r="AQ460" s="70">
        <v>2</v>
      </c>
      <c r="AR460" s="71">
        <v>0</v>
      </c>
      <c r="AS460" s="71">
        <v>0</v>
      </c>
      <c r="AT460" s="71">
        <v>0</v>
      </c>
      <c r="AU460" s="71">
        <v>1</v>
      </c>
      <c r="AV460" s="71" t="s">
        <v>3446</v>
      </c>
      <c r="AW460" s="72" t="s">
        <v>3422</v>
      </c>
    </row>
    <row r="461" spans="1:49">
      <c r="A461" s="23" t="s">
        <v>4209</v>
      </c>
      <c r="B461" s="23" t="s">
        <v>3725</v>
      </c>
      <c r="C461" s="23" t="s">
        <v>1058</v>
      </c>
      <c r="D461" s="24" t="s">
        <v>424</v>
      </c>
      <c r="E461" s="24" t="s">
        <v>425</v>
      </c>
      <c r="F461" s="24" t="s">
        <v>426</v>
      </c>
      <c r="G461" s="24" t="s">
        <v>449</v>
      </c>
      <c r="H461" s="76">
        <v>0.91230556390147544</v>
      </c>
      <c r="I461" s="77">
        <v>0.41999304071572108</v>
      </c>
      <c r="J461" s="77">
        <v>0.17348219490519745</v>
      </c>
      <c r="K461" s="77">
        <v>0.7782995632475489</v>
      </c>
      <c r="L461" s="77">
        <v>0.48513463310152405</v>
      </c>
      <c r="M461" s="77">
        <v>0.88018565742780808</v>
      </c>
      <c r="N461" s="77">
        <v>0.26222904743734532</v>
      </c>
      <c r="O461" s="77" t="s">
        <v>3395</v>
      </c>
      <c r="P461" s="77">
        <v>0.37782778817736185</v>
      </c>
      <c r="Q461" s="77">
        <v>0.79136361767007724</v>
      </c>
      <c r="R461" s="77">
        <v>0.15884598360051774</v>
      </c>
      <c r="S461" s="77">
        <v>0.83529411764705985</v>
      </c>
      <c r="T461" s="77">
        <v>0.81236711552090712</v>
      </c>
      <c r="U461" s="77">
        <v>0.6400194490248482</v>
      </c>
      <c r="V461" s="77">
        <v>0.68965346033320196</v>
      </c>
      <c r="W461" s="77">
        <v>0.93083857834791595</v>
      </c>
      <c r="X461" s="77">
        <v>0.75402824588473638</v>
      </c>
      <c r="Y461" s="77">
        <v>0.45810452565801935</v>
      </c>
      <c r="Z461" s="77">
        <v>0.93714285714285717</v>
      </c>
      <c r="AA461" s="77">
        <v>0.54156083533450272</v>
      </c>
      <c r="AB461" s="77">
        <v>0.38070175438596487</v>
      </c>
      <c r="AC461" s="77">
        <v>0.16842105263157892</v>
      </c>
      <c r="AD461" s="76">
        <v>0.50192693317413128</v>
      </c>
      <c r="AE461" s="77">
        <v>0.55673533787831764</v>
      </c>
      <c r="AF461" s="77">
        <v>0.47510480063529748</v>
      </c>
      <c r="AG461" s="77">
        <v>0.82383061658398349</v>
      </c>
      <c r="AH461" s="77">
        <v>0.66483645467902508</v>
      </c>
      <c r="AI461" s="77">
        <v>0.84243341211632616</v>
      </c>
      <c r="AJ461" s="77">
        <v>0.69762369140043823</v>
      </c>
      <c r="AK461" s="77">
        <v>0.4611312948602338</v>
      </c>
      <c r="AL461" s="77">
        <v>0.16842105263157892</v>
      </c>
      <c r="AM461" s="76">
        <v>0.51125569056258213</v>
      </c>
      <c r="AN461" s="77">
        <v>0.77703349445977832</v>
      </c>
      <c r="AO461" s="78">
        <v>0.44239201296408365</v>
      </c>
      <c r="AP461" s="79">
        <v>0.56851587988374785</v>
      </c>
      <c r="AQ461" s="70">
        <v>2</v>
      </c>
      <c r="AR461" s="71">
        <v>0</v>
      </c>
      <c r="AS461" s="71">
        <v>0</v>
      </c>
      <c r="AT461" s="71">
        <v>0</v>
      </c>
      <c r="AU461" s="71">
        <v>0</v>
      </c>
      <c r="AV461" s="71" t="s">
        <v>3395</v>
      </c>
      <c r="AW461" s="72" t="s">
        <v>3422</v>
      </c>
    </row>
    <row r="462" spans="1:49">
      <c r="A462" s="23" t="s">
        <v>4210</v>
      </c>
      <c r="B462" s="23" t="s">
        <v>3725</v>
      </c>
      <c r="C462" s="23" t="s">
        <v>1060</v>
      </c>
      <c r="D462" s="24" t="s">
        <v>424</v>
      </c>
      <c r="E462" s="24" t="s">
        <v>425</v>
      </c>
      <c r="F462" s="24" t="s">
        <v>426</v>
      </c>
      <c r="G462" s="24" t="s">
        <v>451</v>
      </c>
      <c r="H462" s="76">
        <v>0.91230556390147544</v>
      </c>
      <c r="I462" s="77">
        <v>0.56519291934786964</v>
      </c>
      <c r="J462" s="77">
        <v>0.22838727291953986</v>
      </c>
      <c r="K462" s="77">
        <v>0.53861663743213306</v>
      </c>
      <c r="L462" s="77">
        <v>0.48247199251003575</v>
      </c>
      <c r="M462" s="77">
        <v>0.7930820344451428</v>
      </c>
      <c r="N462" s="77">
        <v>6.6409472735655617E-2</v>
      </c>
      <c r="O462" s="77" t="s">
        <v>3395</v>
      </c>
      <c r="P462" s="77">
        <v>0.35557234294391571</v>
      </c>
      <c r="Q462" s="77">
        <v>0.7550343994619495</v>
      </c>
      <c r="R462" s="77">
        <v>0.16829045801954795</v>
      </c>
      <c r="S462" s="77">
        <v>0.83529411764705985</v>
      </c>
      <c r="T462" s="77">
        <v>0.81236711552090712</v>
      </c>
      <c r="U462" s="77">
        <v>0.71345155498410706</v>
      </c>
      <c r="V462" s="77">
        <v>0.68965346033320196</v>
      </c>
      <c r="W462" s="77">
        <v>0.83801259267689832</v>
      </c>
      <c r="X462" s="77">
        <v>0.80743441281732331</v>
      </c>
      <c r="Y462" s="77">
        <v>0.45810452565801935</v>
      </c>
      <c r="Z462" s="77">
        <v>0.93714285714285717</v>
      </c>
      <c r="AA462" s="77">
        <v>0.54156083533450272</v>
      </c>
      <c r="AB462" s="77">
        <v>0.38070175438596487</v>
      </c>
      <c r="AC462" s="77">
        <v>0.16842105263157892</v>
      </c>
      <c r="AD462" s="76">
        <v>0.56862858538962835</v>
      </c>
      <c r="AE462" s="77">
        <v>0.44723049601337656</v>
      </c>
      <c r="AF462" s="77">
        <v>0.4616624287407487</v>
      </c>
      <c r="AG462" s="77">
        <v>0.82383061658398349</v>
      </c>
      <c r="AH462" s="77">
        <v>0.70155250765865451</v>
      </c>
      <c r="AI462" s="77">
        <v>0.82272350274711081</v>
      </c>
      <c r="AJ462" s="77">
        <v>0.69762369140043823</v>
      </c>
      <c r="AK462" s="77">
        <v>0.4611312948602338</v>
      </c>
      <c r="AL462" s="77">
        <v>0.16842105263157892</v>
      </c>
      <c r="AM462" s="76">
        <v>0.49250717004791783</v>
      </c>
      <c r="AN462" s="77">
        <v>0.78270220899658305</v>
      </c>
      <c r="AO462" s="78">
        <v>0.44239201296408365</v>
      </c>
      <c r="AP462" s="79">
        <v>0.56354067829825849</v>
      </c>
      <c r="AQ462" s="70">
        <v>2</v>
      </c>
      <c r="AR462" s="71">
        <v>0</v>
      </c>
      <c r="AS462" s="71">
        <v>0</v>
      </c>
      <c r="AT462" s="71">
        <v>0</v>
      </c>
      <c r="AU462" s="71">
        <v>0</v>
      </c>
      <c r="AV462" s="71" t="s">
        <v>3395</v>
      </c>
      <c r="AW462" s="72" t="s">
        <v>3422</v>
      </c>
    </row>
    <row r="463" spans="1:49">
      <c r="A463" s="23" t="s">
        <v>4211</v>
      </c>
      <c r="B463" s="23" t="s">
        <v>3725</v>
      </c>
      <c r="C463" s="23" t="s">
        <v>1062</v>
      </c>
      <c r="D463" s="24" t="s">
        <v>424</v>
      </c>
      <c r="E463" s="24" t="s">
        <v>425</v>
      </c>
      <c r="F463" s="24" t="s">
        <v>453</v>
      </c>
      <c r="G463" s="24" t="s">
        <v>470</v>
      </c>
      <c r="H463" s="76">
        <v>0.91432088535150546</v>
      </c>
      <c r="I463" s="77">
        <v>0.85000331145340791</v>
      </c>
      <c r="J463" s="77">
        <v>0.9390210331601635</v>
      </c>
      <c r="K463" s="77">
        <v>1</v>
      </c>
      <c r="L463" s="77">
        <v>0.45150270461259767</v>
      </c>
      <c r="M463" s="77">
        <v>1</v>
      </c>
      <c r="N463" s="77">
        <v>0.80124948958628794</v>
      </c>
      <c r="O463" s="77" t="s">
        <v>3395</v>
      </c>
      <c r="P463" s="77">
        <v>0.5</v>
      </c>
      <c r="Q463" s="77">
        <v>0.83487025896592182</v>
      </c>
      <c r="R463" s="77">
        <v>0.29094291672703237</v>
      </c>
      <c r="S463" s="77">
        <v>0.77647058823529513</v>
      </c>
      <c r="T463" s="77">
        <v>0.82154500354358606</v>
      </c>
      <c r="U463" s="77">
        <v>0.73640520631535722</v>
      </c>
      <c r="V463" s="77">
        <v>0.64018579597789382</v>
      </c>
      <c r="W463" s="77">
        <v>0.99747708086651943</v>
      </c>
      <c r="X463" s="77">
        <v>0.70786049277004626</v>
      </c>
      <c r="Y463" s="77">
        <v>0.46689615062082412</v>
      </c>
      <c r="Z463" s="77">
        <v>0.91428571428571426</v>
      </c>
      <c r="AA463" s="77">
        <v>0.54156083533450261</v>
      </c>
      <c r="AB463" s="77">
        <v>0.38070175438596487</v>
      </c>
      <c r="AC463" s="77">
        <v>0.16842105263157892</v>
      </c>
      <c r="AD463" s="76">
        <v>0.90111507665502566</v>
      </c>
      <c r="AE463" s="77">
        <v>0.75055043883977712</v>
      </c>
      <c r="AF463" s="77">
        <v>0.56290658784647707</v>
      </c>
      <c r="AG463" s="77">
        <v>0.7990077958894406</v>
      </c>
      <c r="AH463" s="77">
        <v>0.68829550114662552</v>
      </c>
      <c r="AI463" s="77">
        <v>0.85266878681828284</v>
      </c>
      <c r="AJ463" s="77">
        <v>0.69059093245326919</v>
      </c>
      <c r="AK463" s="77">
        <v>0.46113129486023374</v>
      </c>
      <c r="AL463" s="77">
        <v>0.16842105263157892</v>
      </c>
      <c r="AM463" s="76">
        <v>0.73819070111375995</v>
      </c>
      <c r="AN463" s="77">
        <v>0.77999069461811643</v>
      </c>
      <c r="AO463" s="78">
        <v>0.44004775998169404</v>
      </c>
      <c r="AP463" s="79">
        <v>0.64276142246211887</v>
      </c>
      <c r="AQ463" s="70">
        <v>2</v>
      </c>
      <c r="AR463" s="71">
        <v>1</v>
      </c>
      <c r="AS463" s="71">
        <v>0</v>
      </c>
      <c r="AT463" s="71">
        <v>0</v>
      </c>
      <c r="AU463" s="71">
        <v>1</v>
      </c>
      <c r="AV463" s="71" t="s">
        <v>3450</v>
      </c>
      <c r="AW463" s="72" t="s">
        <v>3422</v>
      </c>
    </row>
    <row r="464" spans="1:49">
      <c r="A464" s="23" t="s">
        <v>4212</v>
      </c>
      <c r="B464" s="23" t="s">
        <v>3725</v>
      </c>
      <c r="C464" s="23" t="s">
        <v>1064</v>
      </c>
      <c r="D464" s="24" t="s">
        <v>424</v>
      </c>
      <c r="E464" s="24" t="s">
        <v>425</v>
      </c>
      <c r="F464" s="24" t="s">
        <v>453</v>
      </c>
      <c r="G464" s="24" t="s">
        <v>474</v>
      </c>
      <c r="H464" s="76">
        <v>0.91432088535150546</v>
      </c>
      <c r="I464" s="77">
        <v>0.72327030797401948</v>
      </c>
      <c r="J464" s="77">
        <v>0.65860349473086421</v>
      </c>
      <c r="K464" s="77">
        <v>0.90014491084818915</v>
      </c>
      <c r="L464" s="77">
        <v>0.4563571116960618</v>
      </c>
      <c r="M464" s="77">
        <v>0.64413007944066758</v>
      </c>
      <c r="N464" s="77">
        <v>0.7273200258916328</v>
      </c>
      <c r="O464" s="77" t="s">
        <v>3395</v>
      </c>
      <c r="P464" s="77">
        <v>0.5587882184716122</v>
      </c>
      <c r="Q464" s="77">
        <v>0.75663363350170698</v>
      </c>
      <c r="R464" s="77">
        <v>0.41722331329434648</v>
      </c>
      <c r="S464" s="77">
        <v>0.77647058823529513</v>
      </c>
      <c r="T464" s="77">
        <v>0.82154500354358606</v>
      </c>
      <c r="U464" s="77">
        <v>0.5915268321141961</v>
      </c>
      <c r="V464" s="77">
        <v>0.64018579597789382</v>
      </c>
      <c r="W464" s="77">
        <v>0.93660387534109091</v>
      </c>
      <c r="X464" s="77">
        <v>0.7699243383237232</v>
      </c>
      <c r="Y464" s="77">
        <v>0.46689615062082412</v>
      </c>
      <c r="Z464" s="77">
        <v>0.91428571428571426</v>
      </c>
      <c r="AA464" s="77">
        <v>0.57733975633882484</v>
      </c>
      <c r="AB464" s="77">
        <v>0.38070175438596487</v>
      </c>
      <c r="AC464" s="77">
        <v>0.16842105263157892</v>
      </c>
      <c r="AD464" s="76">
        <v>0.76539822935212964</v>
      </c>
      <c r="AE464" s="77">
        <v>0.65734806926963274</v>
      </c>
      <c r="AF464" s="77">
        <v>0.58692847339802667</v>
      </c>
      <c r="AG464" s="77">
        <v>0.7990077958894406</v>
      </c>
      <c r="AH464" s="77">
        <v>0.61585631404604491</v>
      </c>
      <c r="AI464" s="77">
        <v>0.85326410683240705</v>
      </c>
      <c r="AJ464" s="77">
        <v>0.69059093245326919</v>
      </c>
      <c r="AK464" s="77">
        <v>0.47902075536239486</v>
      </c>
      <c r="AL464" s="77">
        <v>0.16842105263157892</v>
      </c>
      <c r="AM464" s="76">
        <v>0.66989159067326298</v>
      </c>
      <c r="AN464" s="77">
        <v>0.75604273892263085</v>
      </c>
      <c r="AO464" s="78">
        <v>0.4460109134824144</v>
      </c>
      <c r="AP464" s="79">
        <v>0.61650126966992358</v>
      </c>
      <c r="AQ464" s="70">
        <v>2</v>
      </c>
      <c r="AR464" s="71">
        <v>0</v>
      </c>
      <c r="AS464" s="71">
        <v>1</v>
      </c>
      <c r="AT464" s="71">
        <v>0</v>
      </c>
      <c r="AU464" s="71">
        <v>1</v>
      </c>
      <c r="AV464" s="71" t="s">
        <v>3450</v>
      </c>
      <c r="AW464" s="72" t="s">
        <v>3422</v>
      </c>
    </row>
    <row r="465" spans="1:49">
      <c r="A465" s="23" t="s">
        <v>4213</v>
      </c>
      <c r="B465" s="23" t="s">
        <v>3725</v>
      </c>
      <c r="C465" s="23" t="s">
        <v>1066</v>
      </c>
      <c r="D465" s="24" t="s">
        <v>424</v>
      </c>
      <c r="E465" s="24" t="s">
        <v>425</v>
      </c>
      <c r="F465" s="24" t="s">
        <v>478</v>
      </c>
      <c r="G465" s="24" t="s">
        <v>479</v>
      </c>
      <c r="H465" s="76">
        <v>0.90763652725016342</v>
      </c>
      <c r="I465" s="77">
        <v>0.78916237831130343</v>
      </c>
      <c r="J465" s="77">
        <v>0.84681079142396465</v>
      </c>
      <c r="K465" s="77">
        <v>0.94616298721853254</v>
      </c>
      <c r="L465" s="77">
        <v>0.47106938661824221</v>
      </c>
      <c r="M465" s="77">
        <v>1</v>
      </c>
      <c r="N465" s="77">
        <v>0.86383789943411071</v>
      </c>
      <c r="O465" s="77" t="s">
        <v>3395</v>
      </c>
      <c r="P465" s="77">
        <v>0.43778751663056337</v>
      </c>
      <c r="Q465" s="77">
        <v>0.76360271170802951</v>
      </c>
      <c r="R465" s="77">
        <v>0.14064455445468402</v>
      </c>
      <c r="S465" s="77">
        <v>0.83529411764705985</v>
      </c>
      <c r="T465" s="77">
        <v>0.69837639327362933</v>
      </c>
      <c r="U465" s="77">
        <v>0.77754374040579366</v>
      </c>
      <c r="V465" s="77">
        <v>0.61831550773944277</v>
      </c>
      <c r="W465" s="77">
        <v>0.99550152481495502</v>
      </c>
      <c r="X465" s="77">
        <v>0.62025804683946228</v>
      </c>
      <c r="Y465" s="77">
        <v>0.41347012200070338</v>
      </c>
      <c r="Z465" s="77">
        <v>0.93142857142857149</v>
      </c>
      <c r="AA465" s="77">
        <v>0.54156083533450272</v>
      </c>
      <c r="AB465" s="77">
        <v>0.38070175438596487</v>
      </c>
      <c r="AC465" s="77">
        <v>0.16842105263157892</v>
      </c>
      <c r="AD465" s="76">
        <v>0.84786989899514387</v>
      </c>
      <c r="AE465" s="77">
        <v>0.74377155798028982</v>
      </c>
      <c r="AF465" s="77">
        <v>0.45212363308135678</v>
      </c>
      <c r="AG465" s="77">
        <v>0.76683525546034459</v>
      </c>
      <c r="AH465" s="77">
        <v>0.69792962407261827</v>
      </c>
      <c r="AI465" s="77">
        <v>0.80787978582720865</v>
      </c>
      <c r="AJ465" s="77">
        <v>0.67244934671463741</v>
      </c>
      <c r="AK465" s="77">
        <v>0.4611312948602338</v>
      </c>
      <c r="AL465" s="77">
        <v>0.16842105263157892</v>
      </c>
      <c r="AM465" s="76">
        <v>0.68125503001893017</v>
      </c>
      <c r="AN465" s="77">
        <v>0.75754822178672387</v>
      </c>
      <c r="AO465" s="78">
        <v>0.43400056473548343</v>
      </c>
      <c r="AP465" s="79">
        <v>0.61578407575861149</v>
      </c>
      <c r="AQ465" s="70">
        <v>2</v>
      </c>
      <c r="AR465" s="71">
        <v>0</v>
      </c>
      <c r="AS465" s="71">
        <v>1</v>
      </c>
      <c r="AT465" s="71">
        <v>0</v>
      </c>
      <c r="AU465" s="71">
        <v>1</v>
      </c>
      <c r="AV465" s="71" t="s">
        <v>3451</v>
      </c>
      <c r="AW465" s="72" t="s">
        <v>3422</v>
      </c>
    </row>
    <row r="466" spans="1:49">
      <c r="A466" s="23" t="s">
        <v>4214</v>
      </c>
      <c r="B466" s="23" t="s">
        <v>3725</v>
      </c>
      <c r="C466" s="23" t="s">
        <v>1068</v>
      </c>
      <c r="D466" s="24" t="s">
        <v>424</v>
      </c>
      <c r="E466" s="24" t="s">
        <v>425</v>
      </c>
      <c r="F466" s="24" t="s">
        <v>478</v>
      </c>
      <c r="G466" s="24" t="s">
        <v>481</v>
      </c>
      <c r="H466" s="76">
        <v>0.90763652725016342</v>
      </c>
      <c r="I466" s="77">
        <v>0.55649084065216481</v>
      </c>
      <c r="J466" s="77">
        <v>0.15324074363143919</v>
      </c>
      <c r="K466" s="77">
        <v>0.71435890768178312</v>
      </c>
      <c r="L466" s="77">
        <v>0.48588328904391448</v>
      </c>
      <c r="M466" s="77">
        <v>0.13357150444826227</v>
      </c>
      <c r="N466" s="77">
        <v>0.13499755964698656</v>
      </c>
      <c r="O466" s="77" t="s">
        <v>3395</v>
      </c>
      <c r="P466" s="77">
        <v>0.23625454280340413</v>
      </c>
      <c r="Q466" s="77">
        <v>0.80119942607288919</v>
      </c>
      <c r="R466" s="77">
        <v>0.69128243908327702</v>
      </c>
      <c r="S466" s="77">
        <v>0.83529411764705985</v>
      </c>
      <c r="T466" s="77">
        <v>0.69837639327362933</v>
      </c>
      <c r="U466" s="77">
        <v>0.6006801249497884</v>
      </c>
      <c r="V466" s="77">
        <v>0.61831550773944277</v>
      </c>
      <c r="W466" s="77">
        <v>0.90496089684639958</v>
      </c>
      <c r="X466" s="77">
        <v>0.77828150517981021</v>
      </c>
      <c r="Y466" s="77">
        <v>0.41347012200070338</v>
      </c>
      <c r="Z466" s="77">
        <v>0.93142857142857149</v>
      </c>
      <c r="AA466" s="77">
        <v>0.54156083533450272</v>
      </c>
      <c r="AB466" s="77">
        <v>0.38070175438596487</v>
      </c>
      <c r="AC466" s="77">
        <v>0.16842105263157892</v>
      </c>
      <c r="AD466" s="76">
        <v>0.53912270384458905</v>
      </c>
      <c r="AE466" s="77">
        <v>0.34101316072487015</v>
      </c>
      <c r="AF466" s="77">
        <v>0.7462409325780831</v>
      </c>
      <c r="AG466" s="77">
        <v>0.76683525546034459</v>
      </c>
      <c r="AH466" s="77">
        <v>0.60949781634461564</v>
      </c>
      <c r="AI466" s="77">
        <v>0.84162120101310489</v>
      </c>
      <c r="AJ466" s="77">
        <v>0.67244934671463741</v>
      </c>
      <c r="AK466" s="77">
        <v>0.4611312948602338</v>
      </c>
      <c r="AL466" s="77">
        <v>0.16842105263157892</v>
      </c>
      <c r="AM466" s="76">
        <v>0.54212559904918078</v>
      </c>
      <c r="AN466" s="77">
        <v>0.73931809093935508</v>
      </c>
      <c r="AO466" s="78">
        <v>0.43400056473548343</v>
      </c>
      <c r="AP466" s="79">
        <v>0.56501852529311036</v>
      </c>
      <c r="AQ466" s="70">
        <v>2</v>
      </c>
      <c r="AR466" s="71">
        <v>1</v>
      </c>
      <c r="AS466" s="71">
        <v>2</v>
      </c>
      <c r="AT466" s="71">
        <v>0</v>
      </c>
      <c r="AU466" s="71">
        <v>1</v>
      </c>
      <c r="AV466" s="71" t="s">
        <v>3451</v>
      </c>
      <c r="AW466" s="72" t="s">
        <v>3422</v>
      </c>
    </row>
    <row r="467" spans="1:49">
      <c r="A467" s="23" t="s">
        <v>4215</v>
      </c>
      <c r="B467" s="23" t="s">
        <v>3725</v>
      </c>
      <c r="C467" s="23" t="s">
        <v>1070</v>
      </c>
      <c r="D467" s="24" t="s">
        <v>424</v>
      </c>
      <c r="E467" s="24" t="s">
        <v>425</v>
      </c>
      <c r="F467" s="24" t="s">
        <v>478</v>
      </c>
      <c r="G467" s="24" t="s">
        <v>483</v>
      </c>
      <c r="H467" s="76">
        <v>0.90763652725016342</v>
      </c>
      <c r="I467" s="77">
        <v>0.52289310250766485</v>
      </c>
      <c r="J467" s="77">
        <v>0.21078189250741697</v>
      </c>
      <c r="K467" s="77">
        <v>0.63133982884288375</v>
      </c>
      <c r="L467" s="77">
        <v>0.4823771401734433</v>
      </c>
      <c r="M467" s="77">
        <v>0.71407079477287694</v>
      </c>
      <c r="N467" s="77">
        <v>0.15733485672859293</v>
      </c>
      <c r="O467" s="77" t="s">
        <v>3395</v>
      </c>
      <c r="P467" s="77">
        <v>0.38434325207329939</v>
      </c>
      <c r="Q467" s="77">
        <v>0.79178367068525413</v>
      </c>
      <c r="R467" s="77">
        <v>0.29957578890972408</v>
      </c>
      <c r="S467" s="77">
        <v>0.83529411764705985</v>
      </c>
      <c r="T467" s="77">
        <v>0.69837639327362933</v>
      </c>
      <c r="U467" s="77">
        <v>0.60409477557572877</v>
      </c>
      <c r="V467" s="77">
        <v>0.61831550773944277</v>
      </c>
      <c r="W467" s="77">
        <v>0.97019389325669403</v>
      </c>
      <c r="X467" s="77">
        <v>0.87220123103991243</v>
      </c>
      <c r="Y467" s="77">
        <v>0.41347012200070338</v>
      </c>
      <c r="Z467" s="77">
        <v>0.93142857142857149</v>
      </c>
      <c r="AA467" s="77">
        <v>0.54156083533450272</v>
      </c>
      <c r="AB467" s="77">
        <v>0.38070175438596487</v>
      </c>
      <c r="AC467" s="77">
        <v>0.16842105263157892</v>
      </c>
      <c r="AD467" s="76">
        <v>0.54710384075508178</v>
      </c>
      <c r="AE467" s="77">
        <v>0.47389317451821933</v>
      </c>
      <c r="AF467" s="77">
        <v>0.54567972979748913</v>
      </c>
      <c r="AG467" s="77">
        <v>0.76683525546034459</v>
      </c>
      <c r="AH467" s="77">
        <v>0.61120514165758577</v>
      </c>
      <c r="AI467" s="77">
        <v>0.92119756214830328</v>
      </c>
      <c r="AJ467" s="77">
        <v>0.67244934671463741</v>
      </c>
      <c r="AK467" s="77">
        <v>0.4611312948602338</v>
      </c>
      <c r="AL467" s="77">
        <v>0.16842105263157892</v>
      </c>
      <c r="AM467" s="76">
        <v>0.52222558169026345</v>
      </c>
      <c r="AN467" s="77">
        <v>0.76641265308874462</v>
      </c>
      <c r="AO467" s="78">
        <v>0.43400056473548343</v>
      </c>
      <c r="AP467" s="79">
        <v>0.56608687476337094</v>
      </c>
      <c r="AQ467" s="70">
        <v>2</v>
      </c>
      <c r="AR467" s="71">
        <v>1</v>
      </c>
      <c r="AS467" s="71">
        <v>2</v>
      </c>
      <c r="AT467" s="71">
        <v>0</v>
      </c>
      <c r="AU467" s="71">
        <v>1</v>
      </c>
      <c r="AV467" s="71" t="s">
        <v>3451</v>
      </c>
      <c r="AW467" s="72" t="s">
        <v>3422</v>
      </c>
    </row>
    <row r="468" spans="1:49">
      <c r="A468" s="23" t="s">
        <v>4216</v>
      </c>
      <c r="B468" s="23" t="s">
        <v>3725</v>
      </c>
      <c r="C468" s="23" t="s">
        <v>1072</v>
      </c>
      <c r="D468" s="24" t="s">
        <v>424</v>
      </c>
      <c r="E468" s="24" t="s">
        <v>425</v>
      </c>
      <c r="F468" s="24" t="s">
        <v>478</v>
      </c>
      <c r="G468" s="24" t="s">
        <v>485</v>
      </c>
      <c r="H468" s="76">
        <v>0.90763652725016342</v>
      </c>
      <c r="I468" s="77">
        <v>0.52809681089805716</v>
      </c>
      <c r="J468" s="77">
        <v>3.8979225841416276E-2</v>
      </c>
      <c r="K468" s="77">
        <v>0.81224464431177257</v>
      </c>
      <c r="L468" s="77">
        <v>0.47098130944854916</v>
      </c>
      <c r="M468" s="77">
        <v>0.53184879333567014</v>
      </c>
      <c r="N468" s="77">
        <v>9.3951271212046883E-2</v>
      </c>
      <c r="O468" s="77" t="s">
        <v>3395</v>
      </c>
      <c r="P468" s="77">
        <v>0.27530561028126599</v>
      </c>
      <c r="Q468" s="77">
        <v>0.81510910273080872</v>
      </c>
      <c r="R468" s="77">
        <v>0.18403260983264708</v>
      </c>
      <c r="S468" s="77">
        <v>0.83529411764705985</v>
      </c>
      <c r="T468" s="77">
        <v>0.69837639327362933</v>
      </c>
      <c r="U468" s="77">
        <v>0.68361423410653099</v>
      </c>
      <c r="V468" s="77">
        <v>0.61831550773944277</v>
      </c>
      <c r="W468" s="77">
        <v>0.78292679877942584</v>
      </c>
      <c r="X468" s="77">
        <v>0.88195806410582289</v>
      </c>
      <c r="Y468" s="77">
        <v>0.41347012200070338</v>
      </c>
      <c r="Z468" s="77">
        <v>0.93142857142857149</v>
      </c>
      <c r="AA468" s="77">
        <v>0.54156083533450272</v>
      </c>
      <c r="AB468" s="77">
        <v>0.38070175438596487</v>
      </c>
      <c r="AC468" s="77">
        <v>0.16842105263157892</v>
      </c>
      <c r="AD468" s="76">
        <v>0.49157085466321226</v>
      </c>
      <c r="AE468" s="77">
        <v>0.43686632571786099</v>
      </c>
      <c r="AF468" s="77">
        <v>0.49957085628172793</v>
      </c>
      <c r="AG468" s="77">
        <v>0.76683525546034459</v>
      </c>
      <c r="AH468" s="77">
        <v>0.65096487092298694</v>
      </c>
      <c r="AI468" s="77">
        <v>0.83244243144262442</v>
      </c>
      <c r="AJ468" s="77">
        <v>0.67244934671463741</v>
      </c>
      <c r="AK468" s="77">
        <v>0.4611312948602338</v>
      </c>
      <c r="AL468" s="77">
        <v>0.16842105263157892</v>
      </c>
      <c r="AM468" s="76">
        <v>0.47600267888760039</v>
      </c>
      <c r="AN468" s="77">
        <v>0.75008085260865209</v>
      </c>
      <c r="AO468" s="78">
        <v>0.43400056473548343</v>
      </c>
      <c r="AP468" s="79">
        <v>0.54523940453882647</v>
      </c>
      <c r="AQ468" s="70">
        <v>2</v>
      </c>
      <c r="AR468" s="71">
        <v>1</v>
      </c>
      <c r="AS468" s="71">
        <v>2</v>
      </c>
      <c r="AT468" s="71">
        <v>0</v>
      </c>
      <c r="AU468" s="71">
        <v>1</v>
      </c>
      <c r="AV468" s="71" t="s">
        <v>3452</v>
      </c>
      <c r="AW468" s="72" t="s">
        <v>3422</v>
      </c>
    </row>
    <row r="469" spans="1:49">
      <c r="A469" s="23" t="s">
        <v>4217</v>
      </c>
      <c r="B469" s="23" t="s">
        <v>3725</v>
      </c>
      <c r="C469" s="23" t="s">
        <v>1074</v>
      </c>
      <c r="D469" s="24" t="s">
        <v>424</v>
      </c>
      <c r="E469" s="24" t="s">
        <v>425</v>
      </c>
      <c r="F469" s="24" t="s">
        <v>478</v>
      </c>
      <c r="G469" s="24" t="s">
        <v>489</v>
      </c>
      <c r="H469" s="76">
        <v>0.90763652725016342</v>
      </c>
      <c r="I469" s="77">
        <v>0.52366804964993696</v>
      </c>
      <c r="J469" s="77">
        <v>0.46640283061660154</v>
      </c>
      <c r="K469" s="77">
        <v>0.78746484308395259</v>
      </c>
      <c r="L469" s="77">
        <v>0.49582245888542437</v>
      </c>
      <c r="M469" s="77">
        <v>0.45217746843664131</v>
      </c>
      <c r="N469" s="77">
        <v>0.28016386879966487</v>
      </c>
      <c r="O469" s="77" t="s">
        <v>3395</v>
      </c>
      <c r="P469" s="77">
        <v>0.27835109124545315</v>
      </c>
      <c r="Q469" s="77">
        <v>0.80301961689768531</v>
      </c>
      <c r="R469" s="77">
        <v>0.16603493980391959</v>
      </c>
      <c r="S469" s="77">
        <v>0.83529411764705985</v>
      </c>
      <c r="T469" s="77">
        <v>0.69837639327362933</v>
      </c>
      <c r="U469" s="77">
        <v>0.6705314698454159</v>
      </c>
      <c r="V469" s="77">
        <v>0.61831550773944277</v>
      </c>
      <c r="W469" s="77">
        <v>0.91286523445330081</v>
      </c>
      <c r="X469" s="77">
        <v>0.59503629038869954</v>
      </c>
      <c r="Y469" s="77">
        <v>0.41347012200070338</v>
      </c>
      <c r="Z469" s="77">
        <v>0.93142857142857149</v>
      </c>
      <c r="AA469" s="77">
        <v>0.54156083533450272</v>
      </c>
      <c r="AB469" s="77">
        <v>0.38070175438596487</v>
      </c>
      <c r="AC469" s="77">
        <v>0.16842105263157892</v>
      </c>
      <c r="AD469" s="76">
        <v>0.63256913583890062</v>
      </c>
      <c r="AE469" s="77">
        <v>0.45879594609022722</v>
      </c>
      <c r="AF469" s="77">
        <v>0.48452727835080245</v>
      </c>
      <c r="AG469" s="77">
        <v>0.76683525546034459</v>
      </c>
      <c r="AH469" s="77">
        <v>0.64442348879242939</v>
      </c>
      <c r="AI469" s="77">
        <v>0.75395076242100023</v>
      </c>
      <c r="AJ469" s="77">
        <v>0.67244934671463741</v>
      </c>
      <c r="AK469" s="77">
        <v>0.4611312948602338</v>
      </c>
      <c r="AL469" s="77">
        <v>0.16842105263157892</v>
      </c>
      <c r="AM469" s="76">
        <v>0.52529745342664347</v>
      </c>
      <c r="AN469" s="77">
        <v>0.72173650222459129</v>
      </c>
      <c r="AO469" s="78">
        <v>0.43400056473548343</v>
      </c>
      <c r="AP469" s="79">
        <v>0.55415824289532611</v>
      </c>
      <c r="AQ469" s="70">
        <v>2</v>
      </c>
      <c r="AR469" s="71">
        <v>0</v>
      </c>
      <c r="AS469" s="71">
        <v>2</v>
      </c>
      <c r="AT469" s="71">
        <v>0</v>
      </c>
      <c r="AU469" s="71">
        <v>0</v>
      </c>
      <c r="AV469" s="71" t="s">
        <v>3395</v>
      </c>
      <c r="AW469" s="72" t="s">
        <v>3422</v>
      </c>
    </row>
    <row r="470" spans="1:49">
      <c r="A470" s="23" t="s">
        <v>4218</v>
      </c>
      <c r="B470" s="23" t="s">
        <v>3725</v>
      </c>
      <c r="C470" s="23" t="s">
        <v>1077</v>
      </c>
      <c r="D470" s="24" t="s">
        <v>424</v>
      </c>
      <c r="E470" s="24" t="s">
        <v>425</v>
      </c>
      <c r="F470" s="24" t="s">
        <v>478</v>
      </c>
      <c r="G470" s="24" t="s">
        <v>491</v>
      </c>
      <c r="H470" s="76">
        <v>0.90763652725016342</v>
      </c>
      <c r="I470" s="77">
        <v>0.55635380837954751</v>
      </c>
      <c r="J470" s="77">
        <v>0.11985112986721635</v>
      </c>
      <c r="K470" s="77">
        <v>0.78986379803451434</v>
      </c>
      <c r="L470" s="77">
        <v>0.49908470174751507</v>
      </c>
      <c r="M470" s="77">
        <v>0.70890468481735636</v>
      </c>
      <c r="N470" s="77">
        <v>0.29690228135429469</v>
      </c>
      <c r="O470" s="77" t="s">
        <v>3395</v>
      </c>
      <c r="P470" s="77">
        <v>0.25015731632647265</v>
      </c>
      <c r="Q470" s="77">
        <v>0.83503027412093977</v>
      </c>
      <c r="R470" s="77">
        <v>0.26162471257179393</v>
      </c>
      <c r="S470" s="77">
        <v>0.83529411764705985</v>
      </c>
      <c r="T470" s="77">
        <v>0.69837639327362933</v>
      </c>
      <c r="U470" s="77">
        <v>0.73676168644191309</v>
      </c>
      <c r="V470" s="77">
        <v>0.61831550773944277</v>
      </c>
      <c r="W470" s="77">
        <v>0.94926126051085047</v>
      </c>
      <c r="X470" s="77">
        <v>0.61171142691413416</v>
      </c>
      <c r="Y470" s="77">
        <v>0.41347012200070338</v>
      </c>
      <c r="Z470" s="77">
        <v>0.93142857142857149</v>
      </c>
      <c r="AA470" s="77">
        <v>0.54156083533450272</v>
      </c>
      <c r="AB470" s="77">
        <v>0.38070175438596487</v>
      </c>
      <c r="AC470" s="77">
        <v>0.16842105263157892</v>
      </c>
      <c r="AD470" s="76">
        <v>0.52794715516564239</v>
      </c>
      <c r="AE470" s="77">
        <v>0.50898255645603063</v>
      </c>
      <c r="AF470" s="77">
        <v>0.54832749334636688</v>
      </c>
      <c r="AG470" s="77">
        <v>0.76683525546034459</v>
      </c>
      <c r="AH470" s="77">
        <v>0.67753859709067799</v>
      </c>
      <c r="AI470" s="77">
        <v>0.78048634371249226</v>
      </c>
      <c r="AJ470" s="77">
        <v>0.67244934671463741</v>
      </c>
      <c r="AK470" s="77">
        <v>0.4611312948602338</v>
      </c>
      <c r="AL470" s="77">
        <v>0.16842105263157892</v>
      </c>
      <c r="AM470" s="76">
        <v>0.52841906832267993</v>
      </c>
      <c r="AN470" s="77">
        <v>0.74162006542117165</v>
      </c>
      <c r="AO470" s="78">
        <v>0.43400056473548343</v>
      </c>
      <c r="AP470" s="79">
        <v>0.56103233288487853</v>
      </c>
      <c r="AQ470" s="70">
        <v>2</v>
      </c>
      <c r="AR470" s="71">
        <v>3</v>
      </c>
      <c r="AS470" s="71">
        <v>1</v>
      </c>
      <c r="AT470" s="71">
        <v>0</v>
      </c>
      <c r="AU470" s="71">
        <v>0</v>
      </c>
      <c r="AV470" s="71" t="s">
        <v>3395</v>
      </c>
      <c r="AW470" s="72" t="s">
        <v>3422</v>
      </c>
    </row>
    <row r="471" spans="1:49">
      <c r="A471" s="23" t="s">
        <v>4219</v>
      </c>
      <c r="B471" s="23" t="s">
        <v>3725</v>
      </c>
      <c r="C471" s="23" t="s">
        <v>1079</v>
      </c>
      <c r="D471" s="24" t="s">
        <v>424</v>
      </c>
      <c r="E471" s="24" t="s">
        <v>425</v>
      </c>
      <c r="F471" s="24" t="s">
        <v>478</v>
      </c>
      <c r="G471" s="24" t="s">
        <v>493</v>
      </c>
      <c r="H471" s="76">
        <v>0.90763652725016342</v>
      </c>
      <c r="I471" s="77">
        <v>0.69281367003128524</v>
      </c>
      <c r="J471" s="77">
        <v>0.73756438884143327</v>
      </c>
      <c r="K471" s="77">
        <v>0.86893204660180201</v>
      </c>
      <c r="L471" s="77">
        <v>0.49766530428207784</v>
      </c>
      <c r="M471" s="77">
        <v>0.49882529257221075</v>
      </c>
      <c r="N471" s="77">
        <v>0.73789196817382918</v>
      </c>
      <c r="O471" s="77" t="s">
        <v>3395</v>
      </c>
      <c r="P471" s="77">
        <v>0.50384886330240342</v>
      </c>
      <c r="Q471" s="77">
        <v>0.72475576496412952</v>
      </c>
      <c r="R471" s="77">
        <v>0.4288614918162641</v>
      </c>
      <c r="S471" s="77">
        <v>0.83529411764705985</v>
      </c>
      <c r="T471" s="77">
        <v>0.69837639327362933</v>
      </c>
      <c r="U471" s="77">
        <v>0.64083939062351891</v>
      </c>
      <c r="V471" s="77">
        <v>0.61831550773944277</v>
      </c>
      <c r="W471" s="77">
        <v>0.8838312284722839</v>
      </c>
      <c r="X471" s="77">
        <v>0.76360542517809082</v>
      </c>
      <c r="Y471" s="77">
        <v>0.41347012200070338</v>
      </c>
      <c r="Z471" s="77">
        <v>0.93142857142857149</v>
      </c>
      <c r="AA471" s="77">
        <v>0.57733975633882495</v>
      </c>
      <c r="AB471" s="77">
        <v>0.38070175438596487</v>
      </c>
      <c r="AC471" s="77">
        <v>0.16842105263157892</v>
      </c>
      <c r="AD471" s="76">
        <v>0.77933819537429405</v>
      </c>
      <c r="AE471" s="77">
        <v>0.62143269498646458</v>
      </c>
      <c r="AF471" s="77">
        <v>0.57680862839019675</v>
      </c>
      <c r="AG471" s="77">
        <v>0.76683525546034459</v>
      </c>
      <c r="AH471" s="77">
        <v>0.62957744918148084</v>
      </c>
      <c r="AI471" s="77">
        <v>0.82371832682518731</v>
      </c>
      <c r="AJ471" s="77">
        <v>0.67244934671463741</v>
      </c>
      <c r="AK471" s="77">
        <v>0.47902075536239491</v>
      </c>
      <c r="AL471" s="77">
        <v>0.16842105263157892</v>
      </c>
      <c r="AM471" s="76">
        <v>0.65919317291698509</v>
      </c>
      <c r="AN471" s="77">
        <v>0.74004367715567099</v>
      </c>
      <c r="AO471" s="78">
        <v>0.43996371823620378</v>
      </c>
      <c r="AP471" s="79">
        <v>0.60589701692678855</v>
      </c>
      <c r="AQ471" s="70">
        <v>2</v>
      </c>
      <c r="AR471" s="71">
        <v>0</v>
      </c>
      <c r="AS471" s="71">
        <v>2</v>
      </c>
      <c r="AT471" s="71">
        <v>0</v>
      </c>
      <c r="AU471" s="71">
        <v>1</v>
      </c>
      <c r="AV471" s="71" t="s">
        <v>3453</v>
      </c>
      <c r="AW471" s="72" t="s">
        <v>3422</v>
      </c>
    </row>
    <row r="472" spans="1:49">
      <c r="A472" s="23" t="s">
        <v>4220</v>
      </c>
      <c r="B472" s="23" t="s">
        <v>3725</v>
      </c>
      <c r="C472" s="23" t="s">
        <v>1081</v>
      </c>
      <c r="D472" s="24" t="s">
        <v>424</v>
      </c>
      <c r="E472" s="24" t="s">
        <v>425</v>
      </c>
      <c r="F472" s="24" t="s">
        <v>478</v>
      </c>
      <c r="G472" s="24" t="s">
        <v>495</v>
      </c>
      <c r="H472" s="76">
        <v>0.90763652725016342</v>
      </c>
      <c r="I472" s="77">
        <v>0.49444913241437122</v>
      </c>
      <c r="J472" s="77">
        <v>0.30152070301440714</v>
      </c>
      <c r="K472" s="77">
        <v>0.72669220016840952</v>
      </c>
      <c r="L472" s="77">
        <v>0.48753642976738304</v>
      </c>
      <c r="M472" s="77">
        <v>0.45677201613915341</v>
      </c>
      <c r="N472" s="77">
        <v>7.7543198331721797E-2</v>
      </c>
      <c r="O472" s="77" t="s">
        <v>3395</v>
      </c>
      <c r="P472" s="77">
        <v>7.4988156156767682E-2</v>
      </c>
      <c r="Q472" s="77">
        <v>0.8424378340955655</v>
      </c>
      <c r="R472" s="77">
        <v>0.28151531095851001</v>
      </c>
      <c r="S472" s="77">
        <v>0.83529411764705985</v>
      </c>
      <c r="T472" s="77">
        <v>0.69837639327362933</v>
      </c>
      <c r="U472" s="77">
        <v>0.64464198854178489</v>
      </c>
      <c r="V472" s="77">
        <v>0.61831550773944277</v>
      </c>
      <c r="W472" s="77">
        <v>0.91321523999170773</v>
      </c>
      <c r="X472" s="77">
        <v>0.68094019156057128</v>
      </c>
      <c r="Y472" s="77">
        <v>0.41347012200070338</v>
      </c>
      <c r="Z472" s="77">
        <v>0.93142857142857149</v>
      </c>
      <c r="AA472" s="77">
        <v>0.54156083533450272</v>
      </c>
      <c r="AB472" s="77">
        <v>0.38070175438596487</v>
      </c>
      <c r="AC472" s="77">
        <v>0.16842105263157892</v>
      </c>
      <c r="AD472" s="76">
        <v>0.5678687875596472</v>
      </c>
      <c r="AE472" s="77">
        <v>0.36470640011268707</v>
      </c>
      <c r="AF472" s="77">
        <v>0.56197657252703781</v>
      </c>
      <c r="AG472" s="77">
        <v>0.76683525546034459</v>
      </c>
      <c r="AH472" s="77">
        <v>0.63147874814061389</v>
      </c>
      <c r="AI472" s="77">
        <v>0.79707771577613951</v>
      </c>
      <c r="AJ472" s="77">
        <v>0.67244934671463741</v>
      </c>
      <c r="AK472" s="77">
        <v>0.4611312948602338</v>
      </c>
      <c r="AL472" s="77">
        <v>0.16842105263157892</v>
      </c>
      <c r="AM472" s="76">
        <v>0.49818392006645734</v>
      </c>
      <c r="AN472" s="77">
        <v>0.73179723979236611</v>
      </c>
      <c r="AO472" s="78">
        <v>0.43400056473548343</v>
      </c>
      <c r="AP472" s="79">
        <v>0.54776364496707797</v>
      </c>
      <c r="AQ472" s="70">
        <v>2</v>
      </c>
      <c r="AR472" s="71">
        <v>3</v>
      </c>
      <c r="AS472" s="71">
        <v>2</v>
      </c>
      <c r="AT472" s="71">
        <v>0</v>
      </c>
      <c r="AU472" s="71">
        <v>1</v>
      </c>
      <c r="AV472" s="71" t="s">
        <v>3438</v>
      </c>
      <c r="AW472" s="72" t="s">
        <v>3422</v>
      </c>
    </row>
    <row r="473" spans="1:49">
      <c r="A473" s="23" t="s">
        <v>4221</v>
      </c>
      <c r="B473" s="23" t="s">
        <v>3725</v>
      </c>
      <c r="C473" s="23" t="s">
        <v>1083</v>
      </c>
      <c r="D473" s="24" t="s">
        <v>424</v>
      </c>
      <c r="E473" s="24" t="s">
        <v>425</v>
      </c>
      <c r="F473" s="24" t="s">
        <v>478</v>
      </c>
      <c r="G473" s="24" t="s">
        <v>497</v>
      </c>
      <c r="H473" s="76">
        <v>0.90763652725016342</v>
      </c>
      <c r="I473" s="77">
        <v>0.42028586944928348</v>
      </c>
      <c r="J473" s="77">
        <v>0</v>
      </c>
      <c r="K473" s="77">
        <v>0.58904813817452362</v>
      </c>
      <c r="L473" s="77">
        <v>0.50700487185298548</v>
      </c>
      <c r="M473" s="77">
        <v>0</v>
      </c>
      <c r="N473" s="77">
        <v>3.5321424405856117E-2</v>
      </c>
      <c r="O473" s="77" t="s">
        <v>3395</v>
      </c>
      <c r="P473" s="77">
        <v>0</v>
      </c>
      <c r="Q473" s="77">
        <v>0.83131731956308674</v>
      </c>
      <c r="R473" s="77">
        <v>0.44223440515926155</v>
      </c>
      <c r="S473" s="77">
        <v>0.83529411764705985</v>
      </c>
      <c r="T473" s="77">
        <v>0.69837639327362933</v>
      </c>
      <c r="U473" s="77">
        <v>0.61313961772423209</v>
      </c>
      <c r="V473" s="77">
        <v>0.61831550773944277</v>
      </c>
      <c r="W473" s="77">
        <v>0.88626697134275456</v>
      </c>
      <c r="X473" s="77">
        <v>0.68221410012960548</v>
      </c>
      <c r="Y473" s="77">
        <v>0.41347012200070338</v>
      </c>
      <c r="Z473" s="77">
        <v>0.93142857142857149</v>
      </c>
      <c r="AA473" s="77">
        <v>0.54156083533450272</v>
      </c>
      <c r="AB473" s="77">
        <v>0.38070175438596487</v>
      </c>
      <c r="AC473" s="77">
        <v>0.16842105263157892</v>
      </c>
      <c r="AD473" s="76">
        <v>0.44264079889981561</v>
      </c>
      <c r="AE473" s="77">
        <v>0.22627488688667302</v>
      </c>
      <c r="AF473" s="77">
        <v>0.63677586236117412</v>
      </c>
      <c r="AG473" s="77">
        <v>0.76683525546034459</v>
      </c>
      <c r="AH473" s="77">
        <v>0.61572756273183749</v>
      </c>
      <c r="AI473" s="77">
        <v>0.78424053573618002</v>
      </c>
      <c r="AJ473" s="77">
        <v>0.67244934671463741</v>
      </c>
      <c r="AK473" s="77">
        <v>0.4611312948602338</v>
      </c>
      <c r="AL473" s="77">
        <v>0.16842105263157892</v>
      </c>
      <c r="AM473" s="76">
        <v>0.43523051604922092</v>
      </c>
      <c r="AN473" s="77">
        <v>0.72226778464278729</v>
      </c>
      <c r="AO473" s="78">
        <v>0.43400056473548343</v>
      </c>
      <c r="AP473" s="79">
        <v>0.52264828228220317</v>
      </c>
      <c r="AQ473" s="70">
        <v>2</v>
      </c>
      <c r="AR473" s="71">
        <v>3</v>
      </c>
      <c r="AS473" s="71">
        <v>2</v>
      </c>
      <c r="AT473" s="71">
        <v>0</v>
      </c>
      <c r="AU473" s="71">
        <v>0</v>
      </c>
      <c r="AV473" s="71" t="s">
        <v>3395</v>
      </c>
      <c r="AW473" s="72" t="s">
        <v>3422</v>
      </c>
    </row>
    <row r="474" spans="1:49">
      <c r="A474" s="23" t="s">
        <v>4222</v>
      </c>
      <c r="B474" s="23" t="s">
        <v>3725</v>
      </c>
      <c r="C474" s="23" t="s">
        <v>1085</v>
      </c>
      <c r="D474" s="24" t="s">
        <v>424</v>
      </c>
      <c r="E474" s="24" t="s">
        <v>425</v>
      </c>
      <c r="F474" s="24" t="s">
        <v>499</v>
      </c>
      <c r="G474" s="24" t="s">
        <v>500</v>
      </c>
      <c r="H474" s="76">
        <v>0.91276871230924628</v>
      </c>
      <c r="I474" s="77">
        <v>0.41909003349398249</v>
      </c>
      <c r="J474" s="77">
        <v>0</v>
      </c>
      <c r="K474" s="77">
        <v>0.83403863781962706</v>
      </c>
      <c r="L474" s="77">
        <v>0.50333950656037685</v>
      </c>
      <c r="M474" s="77">
        <v>0</v>
      </c>
      <c r="N474" s="77">
        <v>0</v>
      </c>
      <c r="O474" s="77" t="s">
        <v>3395</v>
      </c>
      <c r="P474" s="77">
        <v>0</v>
      </c>
      <c r="Q474" s="77">
        <v>0.77636195877313741</v>
      </c>
      <c r="R474" s="77">
        <v>0.39278875390037571</v>
      </c>
      <c r="S474" s="77">
        <v>0.84705882352941209</v>
      </c>
      <c r="T474" s="77">
        <v>0.73626699310611432</v>
      </c>
      <c r="U474" s="77">
        <v>0.70000081847150997</v>
      </c>
      <c r="V474" s="77">
        <v>0.72199417807465893</v>
      </c>
      <c r="W474" s="77">
        <v>0.90122052762823857</v>
      </c>
      <c r="X474" s="77">
        <v>0.66911570689415145</v>
      </c>
      <c r="Y474" s="77">
        <v>0.40366407877295968</v>
      </c>
      <c r="Z474" s="77">
        <v>0.99428571428571433</v>
      </c>
      <c r="AA474" s="77">
        <v>0.54156083533450272</v>
      </c>
      <c r="AB474" s="77">
        <v>0.38070175438596487</v>
      </c>
      <c r="AC474" s="77">
        <v>0.16842105263157892</v>
      </c>
      <c r="AD474" s="76">
        <v>0.44395291526774289</v>
      </c>
      <c r="AE474" s="77">
        <v>0.26747562887600079</v>
      </c>
      <c r="AF474" s="77">
        <v>0.58457535633675661</v>
      </c>
      <c r="AG474" s="77">
        <v>0.7916629083177632</v>
      </c>
      <c r="AH474" s="77">
        <v>0.71099749827308445</v>
      </c>
      <c r="AI474" s="77">
        <v>0.78516811726119506</v>
      </c>
      <c r="AJ474" s="77">
        <v>0.69897489652933698</v>
      </c>
      <c r="AK474" s="77">
        <v>0.4611312948602338</v>
      </c>
      <c r="AL474" s="77">
        <v>0.16842105263157892</v>
      </c>
      <c r="AM474" s="76">
        <v>0.43200130016016675</v>
      </c>
      <c r="AN474" s="77">
        <v>0.76260950795068094</v>
      </c>
      <c r="AO474" s="78">
        <v>0.4428424146737166</v>
      </c>
      <c r="AP474" s="79">
        <v>0.53612681751419622</v>
      </c>
      <c r="AQ474" s="70">
        <v>2</v>
      </c>
      <c r="AR474" s="71">
        <v>2</v>
      </c>
      <c r="AS474" s="71">
        <v>0</v>
      </c>
      <c r="AT474" s="71">
        <v>0</v>
      </c>
      <c r="AU474" s="71">
        <v>1</v>
      </c>
      <c r="AV474" s="71" t="s">
        <v>3454</v>
      </c>
      <c r="AW474" s="72" t="s">
        <v>3422</v>
      </c>
    </row>
    <row r="475" spans="1:49">
      <c r="A475" s="23" t="s">
        <v>4223</v>
      </c>
      <c r="B475" s="23" t="s">
        <v>3725</v>
      </c>
      <c r="C475" s="23" t="s">
        <v>1088</v>
      </c>
      <c r="D475" s="24" t="s">
        <v>424</v>
      </c>
      <c r="E475" s="24" t="s">
        <v>425</v>
      </c>
      <c r="F475" s="24" t="s">
        <v>499</v>
      </c>
      <c r="G475" s="24" t="s">
        <v>502</v>
      </c>
      <c r="H475" s="76">
        <v>0.91276871230924628</v>
      </c>
      <c r="I475" s="77">
        <v>0.72703355614059106</v>
      </c>
      <c r="J475" s="77">
        <v>0.68427666933103004</v>
      </c>
      <c r="K475" s="77">
        <v>0.85929278267668296</v>
      </c>
      <c r="L475" s="77">
        <v>0.49154394098841453</v>
      </c>
      <c r="M475" s="77">
        <v>0.94267831564149274</v>
      </c>
      <c r="N475" s="77">
        <v>0.62228781171284298</v>
      </c>
      <c r="O475" s="77" t="s">
        <v>3395</v>
      </c>
      <c r="P475" s="77">
        <v>0.39040674322884023</v>
      </c>
      <c r="Q475" s="77">
        <v>0.729185867565593</v>
      </c>
      <c r="R475" s="77">
        <v>0.74949475660308307</v>
      </c>
      <c r="S475" s="77">
        <v>0.84705882352941209</v>
      </c>
      <c r="T475" s="77">
        <v>0.73626699310611432</v>
      </c>
      <c r="U475" s="77">
        <v>0.63715341013576621</v>
      </c>
      <c r="V475" s="77">
        <v>0.72199417807465893</v>
      </c>
      <c r="W475" s="77">
        <v>0.96448300264424147</v>
      </c>
      <c r="X475" s="77">
        <v>0.57348110411419562</v>
      </c>
      <c r="Y475" s="77">
        <v>0.40366407877295968</v>
      </c>
      <c r="Z475" s="77">
        <v>0.99428571428571433</v>
      </c>
      <c r="AA475" s="77">
        <v>0.54156083533450272</v>
      </c>
      <c r="AB475" s="77">
        <v>0.38070175438596487</v>
      </c>
      <c r="AC475" s="77">
        <v>0.16842105263157892</v>
      </c>
      <c r="AD475" s="76">
        <v>0.77469297926028913</v>
      </c>
      <c r="AE475" s="77">
        <v>0.66124191884965466</v>
      </c>
      <c r="AF475" s="77">
        <v>0.73934031208433804</v>
      </c>
      <c r="AG475" s="77">
        <v>0.7916629083177632</v>
      </c>
      <c r="AH475" s="77">
        <v>0.67957379410521257</v>
      </c>
      <c r="AI475" s="77">
        <v>0.76898205337921854</v>
      </c>
      <c r="AJ475" s="77">
        <v>0.69897489652933698</v>
      </c>
      <c r="AK475" s="77">
        <v>0.4611312948602338</v>
      </c>
      <c r="AL475" s="77">
        <v>0.16842105263157892</v>
      </c>
      <c r="AM475" s="76">
        <v>0.72509173673142724</v>
      </c>
      <c r="AN475" s="77">
        <v>0.74673958526739803</v>
      </c>
      <c r="AO475" s="78">
        <v>0.4428424146737166</v>
      </c>
      <c r="AP475" s="79">
        <v>0.62974018261699694</v>
      </c>
      <c r="AQ475" s="70">
        <v>2</v>
      </c>
      <c r="AR475" s="71">
        <v>0</v>
      </c>
      <c r="AS475" s="71">
        <v>0</v>
      </c>
      <c r="AT475" s="71">
        <v>0</v>
      </c>
      <c r="AU475" s="71">
        <v>0</v>
      </c>
      <c r="AV475" s="71" t="s">
        <v>3395</v>
      </c>
      <c r="AW475" s="72" t="s">
        <v>3422</v>
      </c>
    </row>
    <row r="476" spans="1:49">
      <c r="A476" s="23" t="s">
        <v>4224</v>
      </c>
      <c r="B476" s="23" t="s">
        <v>3725</v>
      </c>
      <c r="C476" s="23" t="s">
        <v>1090</v>
      </c>
      <c r="D476" s="24" t="s">
        <v>424</v>
      </c>
      <c r="E476" s="24" t="s">
        <v>425</v>
      </c>
      <c r="F476" s="24" t="s">
        <v>499</v>
      </c>
      <c r="G476" s="24" t="s">
        <v>504</v>
      </c>
      <c r="H476" s="76">
        <v>0.91276871230924628</v>
      </c>
      <c r="I476" s="77">
        <v>0.602550863693466</v>
      </c>
      <c r="J476" s="77">
        <v>0.48850632524466836</v>
      </c>
      <c r="K476" s="77">
        <v>0.71856022079158177</v>
      </c>
      <c r="L476" s="77">
        <v>0.51872252300560384</v>
      </c>
      <c r="M476" s="77">
        <v>0.88312745202692522</v>
      </c>
      <c r="N476" s="77">
        <v>0.41212619570329334</v>
      </c>
      <c r="O476" s="77" t="s">
        <v>3395</v>
      </c>
      <c r="P476" s="77">
        <v>0.42062136959409219</v>
      </c>
      <c r="Q476" s="77">
        <v>0.78753259691507116</v>
      </c>
      <c r="R476" s="77">
        <v>0.44167100976135537</v>
      </c>
      <c r="S476" s="77">
        <v>0.84705882352941209</v>
      </c>
      <c r="T476" s="77">
        <v>0.73626699310611432</v>
      </c>
      <c r="U476" s="77">
        <v>0.65282738087760173</v>
      </c>
      <c r="V476" s="77">
        <v>0.72199417807465893</v>
      </c>
      <c r="W476" s="77">
        <v>0.91800814370190942</v>
      </c>
      <c r="X476" s="77">
        <v>0.64030904107283748</v>
      </c>
      <c r="Y476" s="77">
        <v>0.40366407877295968</v>
      </c>
      <c r="Z476" s="77">
        <v>0.99428571428571433</v>
      </c>
      <c r="AA476" s="77">
        <v>0.54156083533450272</v>
      </c>
      <c r="AB476" s="77">
        <v>0.38070175438596487</v>
      </c>
      <c r="AC476" s="77">
        <v>0.16842105263157892</v>
      </c>
      <c r="AD476" s="76">
        <v>0.66794196708246023</v>
      </c>
      <c r="AE476" s="77">
        <v>0.59063155222429931</v>
      </c>
      <c r="AF476" s="77">
        <v>0.61460180333821324</v>
      </c>
      <c r="AG476" s="77">
        <v>0.7916629083177632</v>
      </c>
      <c r="AH476" s="77">
        <v>0.68741077947613038</v>
      </c>
      <c r="AI476" s="77">
        <v>0.77915859238737339</v>
      </c>
      <c r="AJ476" s="77">
        <v>0.69897489652933698</v>
      </c>
      <c r="AK476" s="77">
        <v>0.4611312948602338</v>
      </c>
      <c r="AL476" s="77">
        <v>0.16842105263157892</v>
      </c>
      <c r="AM476" s="76">
        <v>0.62439177421499092</v>
      </c>
      <c r="AN476" s="77">
        <v>0.7527440933937557</v>
      </c>
      <c r="AO476" s="78">
        <v>0.4428424146737166</v>
      </c>
      <c r="AP476" s="79">
        <v>0.5996453601038414</v>
      </c>
      <c r="AQ476" s="70">
        <v>2</v>
      </c>
      <c r="AR476" s="71">
        <v>3</v>
      </c>
      <c r="AS476" s="71">
        <v>0</v>
      </c>
      <c r="AT476" s="71">
        <v>0</v>
      </c>
      <c r="AU476" s="71">
        <v>0</v>
      </c>
      <c r="AV476" s="71" t="s">
        <v>3395</v>
      </c>
      <c r="AW476" s="72" t="s">
        <v>3422</v>
      </c>
    </row>
    <row r="477" spans="1:49">
      <c r="A477" s="23" t="s">
        <v>4225</v>
      </c>
      <c r="B477" s="23" t="s">
        <v>3725</v>
      </c>
      <c r="C477" s="23" t="s">
        <v>1092</v>
      </c>
      <c r="D477" s="24" t="s">
        <v>424</v>
      </c>
      <c r="E477" s="24" t="s">
        <v>425</v>
      </c>
      <c r="F477" s="24" t="s">
        <v>499</v>
      </c>
      <c r="G477" s="24" t="s">
        <v>506</v>
      </c>
      <c r="H477" s="76">
        <v>0.91276871230924628</v>
      </c>
      <c r="I477" s="77">
        <v>0.87129928704174808</v>
      </c>
      <c r="J477" s="77">
        <v>1</v>
      </c>
      <c r="K477" s="77">
        <v>0.964091610886463</v>
      </c>
      <c r="L477" s="77">
        <v>0.46821026618666944</v>
      </c>
      <c r="M477" s="77">
        <v>1</v>
      </c>
      <c r="N477" s="77">
        <v>1</v>
      </c>
      <c r="O477" s="77" t="s">
        <v>3395</v>
      </c>
      <c r="P477" s="77">
        <v>0.5</v>
      </c>
      <c r="Q477" s="77">
        <v>0.62665938304314595</v>
      </c>
      <c r="R477" s="77">
        <v>0.25675606741183321</v>
      </c>
      <c r="S477" s="77">
        <v>0.84705882352941209</v>
      </c>
      <c r="T477" s="77">
        <v>0.73626699310611432</v>
      </c>
      <c r="U477" s="77">
        <v>0.87289482046393374</v>
      </c>
      <c r="V477" s="77">
        <v>0.72199417807465893</v>
      </c>
      <c r="W477" s="77">
        <v>0.9978862672311507</v>
      </c>
      <c r="X477" s="77">
        <v>0.75045150259475579</v>
      </c>
      <c r="Y477" s="77">
        <v>0.40366407877295968</v>
      </c>
      <c r="Z477" s="77">
        <v>0.99428571428571433</v>
      </c>
      <c r="AA477" s="77">
        <v>0.54156083533450272</v>
      </c>
      <c r="AB477" s="77">
        <v>0.38070175438596487</v>
      </c>
      <c r="AC477" s="77">
        <v>0.16842105263157892</v>
      </c>
      <c r="AD477" s="76">
        <v>0.92802266645033138</v>
      </c>
      <c r="AE477" s="77">
        <v>0.78646037541462643</v>
      </c>
      <c r="AF477" s="77">
        <v>0.44170772522748958</v>
      </c>
      <c r="AG477" s="77">
        <v>0.7916629083177632</v>
      </c>
      <c r="AH477" s="77">
        <v>0.79744449926929639</v>
      </c>
      <c r="AI477" s="77">
        <v>0.87416888491295319</v>
      </c>
      <c r="AJ477" s="77">
        <v>0.69897489652933698</v>
      </c>
      <c r="AK477" s="77">
        <v>0.4611312948602338</v>
      </c>
      <c r="AL477" s="77">
        <v>0.16842105263157892</v>
      </c>
      <c r="AM477" s="76">
        <v>0.7187302556974825</v>
      </c>
      <c r="AN477" s="77">
        <v>0.82109209750000423</v>
      </c>
      <c r="AO477" s="78">
        <v>0.4428424146737166</v>
      </c>
      <c r="AP477" s="79">
        <v>0.65011692006437616</v>
      </c>
      <c r="AQ477" s="70">
        <v>2</v>
      </c>
      <c r="AR477" s="71">
        <v>0</v>
      </c>
      <c r="AS477" s="71">
        <v>0</v>
      </c>
      <c r="AT477" s="71">
        <v>0</v>
      </c>
      <c r="AU477" s="71">
        <v>1</v>
      </c>
      <c r="AV477" s="71" t="s">
        <v>3455</v>
      </c>
      <c r="AW477" s="72" t="s">
        <v>3422</v>
      </c>
    </row>
    <row r="478" spans="1:49">
      <c r="A478" s="23" t="s">
        <v>4226</v>
      </c>
      <c r="B478" s="23" t="s">
        <v>3725</v>
      </c>
      <c r="C478" s="23" t="s">
        <v>1094</v>
      </c>
      <c r="D478" s="24" t="s">
        <v>424</v>
      </c>
      <c r="E478" s="24" t="s">
        <v>425</v>
      </c>
      <c r="F478" s="24" t="s">
        <v>499</v>
      </c>
      <c r="G478" s="24" t="s">
        <v>508</v>
      </c>
      <c r="H478" s="76">
        <v>0.91276871230924628</v>
      </c>
      <c r="I478" s="77">
        <v>0.5855954033273062</v>
      </c>
      <c r="J478" s="77">
        <v>0.49549959604796406</v>
      </c>
      <c r="K478" s="77">
        <v>0.75231383652508288</v>
      </c>
      <c r="L478" s="77">
        <v>0.48168268556624838</v>
      </c>
      <c r="M478" s="77">
        <v>0.7028887975484559</v>
      </c>
      <c r="N478" s="77">
        <v>0.53618214432573152</v>
      </c>
      <c r="O478" s="77" t="s">
        <v>3395</v>
      </c>
      <c r="P478" s="77">
        <v>0.47163538690723672</v>
      </c>
      <c r="Q478" s="77">
        <v>0.69168406225824652</v>
      </c>
      <c r="R478" s="77">
        <v>0.44999144063632196</v>
      </c>
      <c r="S478" s="77">
        <v>0.84705882352941209</v>
      </c>
      <c r="T478" s="77">
        <v>0.73626699310611432</v>
      </c>
      <c r="U478" s="77">
        <v>0.61345753511775925</v>
      </c>
      <c r="V478" s="77">
        <v>0.72199417807465893</v>
      </c>
      <c r="W478" s="77">
        <v>0.86151643512909681</v>
      </c>
      <c r="X478" s="77">
        <v>0.74644195703452643</v>
      </c>
      <c r="Y478" s="77">
        <v>0.40366407877295968</v>
      </c>
      <c r="Z478" s="77">
        <v>0.99428571428571433</v>
      </c>
      <c r="AA478" s="77">
        <v>0.57733975633882495</v>
      </c>
      <c r="AB478" s="77">
        <v>0.38070175438596487</v>
      </c>
      <c r="AC478" s="77">
        <v>0.16842105263157892</v>
      </c>
      <c r="AD478" s="76">
        <v>0.66462123722817212</v>
      </c>
      <c r="AE478" s="77">
        <v>0.58894057017455115</v>
      </c>
      <c r="AF478" s="77">
        <v>0.57083775144728421</v>
      </c>
      <c r="AG478" s="77">
        <v>0.7916629083177632</v>
      </c>
      <c r="AH478" s="77">
        <v>0.66772585659620909</v>
      </c>
      <c r="AI478" s="77">
        <v>0.80397919608181168</v>
      </c>
      <c r="AJ478" s="77">
        <v>0.69897489652933698</v>
      </c>
      <c r="AK478" s="77">
        <v>0.47902075536239491</v>
      </c>
      <c r="AL478" s="77">
        <v>0.16842105263157892</v>
      </c>
      <c r="AM478" s="76">
        <v>0.60813318628333579</v>
      </c>
      <c r="AN478" s="77">
        <v>0.75445598699859462</v>
      </c>
      <c r="AO478" s="78">
        <v>0.44880556817443695</v>
      </c>
      <c r="AP478" s="79">
        <v>0.59715618120790481</v>
      </c>
      <c r="AQ478" s="70">
        <v>2</v>
      </c>
      <c r="AR478" s="71">
        <v>0</v>
      </c>
      <c r="AS478" s="71">
        <v>0</v>
      </c>
      <c r="AT478" s="71">
        <v>0</v>
      </c>
      <c r="AU478" s="71">
        <v>1</v>
      </c>
      <c r="AV478" s="71" t="s">
        <v>3455</v>
      </c>
      <c r="AW478" s="72" t="s">
        <v>3422</v>
      </c>
    </row>
    <row r="479" spans="1:49">
      <c r="A479" s="23" t="s">
        <v>4227</v>
      </c>
      <c r="B479" s="23" t="s">
        <v>3725</v>
      </c>
      <c r="C479" s="23" t="s">
        <v>1096</v>
      </c>
      <c r="D479" s="24" t="s">
        <v>424</v>
      </c>
      <c r="E479" s="24" t="s">
        <v>425</v>
      </c>
      <c r="F479" s="24" t="s">
        <v>499</v>
      </c>
      <c r="G479" s="24" t="s">
        <v>512</v>
      </c>
      <c r="H479" s="76">
        <v>0.91276871230924628</v>
      </c>
      <c r="I479" s="77">
        <v>0.72028236970661585</v>
      </c>
      <c r="J479" s="77">
        <v>0.62458211761592619</v>
      </c>
      <c r="K479" s="77">
        <v>0.93601685292807935</v>
      </c>
      <c r="L479" s="77">
        <v>0.51936955144450248</v>
      </c>
      <c r="M479" s="77">
        <v>0.4743077795286369</v>
      </c>
      <c r="N479" s="77">
        <v>0.59848908953862989</v>
      </c>
      <c r="O479" s="77" t="s">
        <v>3395</v>
      </c>
      <c r="P479" s="77">
        <v>0.45208471066057199</v>
      </c>
      <c r="Q479" s="77">
        <v>0.67133209253562898</v>
      </c>
      <c r="R479" s="77">
        <v>0.12623633034489851</v>
      </c>
      <c r="S479" s="77">
        <v>0.84705882352941209</v>
      </c>
      <c r="T479" s="77">
        <v>0.73626699310611432</v>
      </c>
      <c r="U479" s="77">
        <v>0.76561184597671639</v>
      </c>
      <c r="V479" s="77">
        <v>0.72199417807465893</v>
      </c>
      <c r="W479" s="77">
        <v>0.92781965598771854</v>
      </c>
      <c r="X479" s="77">
        <v>0.98566728735411868</v>
      </c>
      <c r="Y479" s="77">
        <v>0.40366407877295968</v>
      </c>
      <c r="Z479" s="77">
        <v>0.99428571428571433</v>
      </c>
      <c r="AA479" s="77">
        <v>0.57733975633882495</v>
      </c>
      <c r="AB479" s="77">
        <v>0.38070175438596487</v>
      </c>
      <c r="AC479" s="77">
        <v>0.16842105263157892</v>
      </c>
      <c r="AD479" s="76">
        <v>0.75254439987726274</v>
      </c>
      <c r="AE479" s="77">
        <v>0.59605359682008419</v>
      </c>
      <c r="AF479" s="77">
        <v>0.39878421144026377</v>
      </c>
      <c r="AG479" s="77">
        <v>0.7916629083177632</v>
      </c>
      <c r="AH479" s="77">
        <v>0.74380301202568766</v>
      </c>
      <c r="AI479" s="77">
        <v>0.95674347167091867</v>
      </c>
      <c r="AJ479" s="77">
        <v>0.69897489652933698</v>
      </c>
      <c r="AK479" s="77">
        <v>0.47902075536239491</v>
      </c>
      <c r="AL479" s="77">
        <v>0.16842105263157892</v>
      </c>
      <c r="AM479" s="76">
        <v>0.58246073604587023</v>
      </c>
      <c r="AN479" s="77">
        <v>0.83073646400478973</v>
      </c>
      <c r="AO479" s="78">
        <v>0.44880556817443695</v>
      </c>
      <c r="AP479" s="79">
        <v>0.610871795128062</v>
      </c>
      <c r="AQ479" s="70">
        <v>2</v>
      </c>
      <c r="AR479" s="71">
        <v>0</v>
      </c>
      <c r="AS479" s="71">
        <v>2</v>
      </c>
      <c r="AT479" s="71">
        <v>0</v>
      </c>
      <c r="AU479" s="71">
        <v>0</v>
      </c>
      <c r="AV479" s="71" t="s">
        <v>3395</v>
      </c>
      <c r="AW479" s="72" t="s">
        <v>3422</v>
      </c>
    </row>
    <row r="480" spans="1:49">
      <c r="A480" s="23" t="s">
        <v>4228</v>
      </c>
      <c r="B480" s="23" t="s">
        <v>3725</v>
      </c>
      <c r="C480" s="23" t="s">
        <v>1098</v>
      </c>
      <c r="D480" s="24" t="s">
        <v>424</v>
      </c>
      <c r="E480" s="24" t="s">
        <v>425</v>
      </c>
      <c r="F480" s="24" t="s">
        <v>499</v>
      </c>
      <c r="G480" s="24" t="s">
        <v>514</v>
      </c>
      <c r="H480" s="76">
        <v>0.91276871230924628</v>
      </c>
      <c r="I480" s="77">
        <v>0.79248052089404286</v>
      </c>
      <c r="J480" s="77">
        <v>0.85891595402615883</v>
      </c>
      <c r="K480" s="77">
        <v>0.80472911992276364</v>
      </c>
      <c r="L480" s="77">
        <v>0.50501636036799347</v>
      </c>
      <c r="M480" s="77">
        <v>0.70762926224067324</v>
      </c>
      <c r="N480" s="77">
        <v>0.80081731973066983</v>
      </c>
      <c r="O480" s="77" t="s">
        <v>3395</v>
      </c>
      <c r="P480" s="77">
        <v>0.44177258344130144</v>
      </c>
      <c r="Q480" s="77">
        <v>0.67980351097807079</v>
      </c>
      <c r="R480" s="77">
        <v>0.27875194571966766</v>
      </c>
      <c r="S480" s="77">
        <v>0.84705882352941209</v>
      </c>
      <c r="T480" s="77">
        <v>0.73626699310611432</v>
      </c>
      <c r="U480" s="77">
        <v>0.70190853280320542</v>
      </c>
      <c r="V480" s="77">
        <v>0.72199417807465893</v>
      </c>
      <c r="W480" s="77">
        <v>0.76928575010243039</v>
      </c>
      <c r="X480" s="77">
        <v>1</v>
      </c>
      <c r="Y480" s="77">
        <v>0.40366407877295968</v>
      </c>
      <c r="Z480" s="77">
        <v>0.99428571428571433</v>
      </c>
      <c r="AA480" s="77">
        <v>0.54156083533450272</v>
      </c>
      <c r="AB480" s="77">
        <v>0.38070175438596487</v>
      </c>
      <c r="AC480" s="77">
        <v>0.16842105263157892</v>
      </c>
      <c r="AD480" s="76">
        <v>0.85472172907648269</v>
      </c>
      <c r="AE480" s="77">
        <v>0.6519929291406803</v>
      </c>
      <c r="AF480" s="77">
        <v>0.47927772834886923</v>
      </c>
      <c r="AG480" s="77">
        <v>0.7916629083177632</v>
      </c>
      <c r="AH480" s="77">
        <v>0.71195135543893218</v>
      </c>
      <c r="AI480" s="77">
        <v>0.88464287505121519</v>
      </c>
      <c r="AJ480" s="77">
        <v>0.69897489652933698</v>
      </c>
      <c r="AK480" s="77">
        <v>0.4611312948602338</v>
      </c>
      <c r="AL480" s="77">
        <v>0.16842105263157892</v>
      </c>
      <c r="AM480" s="76">
        <v>0.66199746218867739</v>
      </c>
      <c r="AN480" s="77">
        <v>0.79608571293597008</v>
      </c>
      <c r="AO480" s="78">
        <v>0.4428424146737166</v>
      </c>
      <c r="AP480" s="79">
        <v>0.62466098515183111</v>
      </c>
      <c r="AQ480" s="70">
        <v>2</v>
      </c>
      <c r="AR480" s="71">
        <v>0</v>
      </c>
      <c r="AS480" s="71">
        <v>1</v>
      </c>
      <c r="AT480" s="71">
        <v>0</v>
      </c>
      <c r="AU480" s="71">
        <v>0</v>
      </c>
      <c r="AV480" s="71" t="s">
        <v>3395</v>
      </c>
      <c r="AW480" s="72" t="s">
        <v>3422</v>
      </c>
    </row>
    <row r="481" spans="1:49">
      <c r="A481" s="23" t="s">
        <v>4229</v>
      </c>
      <c r="B481" s="23" t="s">
        <v>3725</v>
      </c>
      <c r="C481" s="23" t="s">
        <v>1100</v>
      </c>
      <c r="D481" s="24" t="s">
        <v>424</v>
      </c>
      <c r="E481" s="24" t="s">
        <v>518</v>
      </c>
      <c r="F481" s="24" t="s">
        <v>519</v>
      </c>
      <c r="G481" s="24" t="s">
        <v>520</v>
      </c>
      <c r="H481" s="76">
        <v>0.91343214110956672</v>
      </c>
      <c r="I481" s="77">
        <v>0.89002427497330716</v>
      </c>
      <c r="J481" s="77">
        <v>0.81072748607336642</v>
      </c>
      <c r="K481" s="77">
        <v>0.94154073697531804</v>
      </c>
      <c r="L481" s="77">
        <v>0.49916147799982707</v>
      </c>
      <c r="M481" s="77">
        <v>1</v>
      </c>
      <c r="N481" s="77">
        <v>0.61340226045972224</v>
      </c>
      <c r="O481" s="77" t="s">
        <v>3395</v>
      </c>
      <c r="P481" s="77">
        <v>0.5</v>
      </c>
      <c r="Q481" s="77">
        <v>0.60075318700822444</v>
      </c>
      <c r="R481" s="77">
        <v>0.15862433334032686</v>
      </c>
      <c r="S481" s="77">
        <v>0.85882352941176432</v>
      </c>
      <c r="T481" s="77">
        <v>0.72066232845821787</v>
      </c>
      <c r="U481" s="77">
        <v>0.86145963471447218</v>
      </c>
      <c r="V481" s="77">
        <v>0.85684041465907435</v>
      </c>
      <c r="W481" s="77">
        <v>0.77514267728061259</v>
      </c>
      <c r="X481" s="77">
        <v>0.66274616404898046</v>
      </c>
      <c r="Y481" s="77">
        <v>0.38134687694430175</v>
      </c>
      <c r="Z481" s="77">
        <v>1</v>
      </c>
      <c r="AA481" s="77">
        <v>0.50290409560649363</v>
      </c>
      <c r="AB481" s="77">
        <v>0.38070175438596487</v>
      </c>
      <c r="AC481" s="77">
        <v>0.16842105263157892</v>
      </c>
      <c r="AD481" s="76">
        <v>0.87139463405208006</v>
      </c>
      <c r="AE481" s="77">
        <v>0.71082089508697344</v>
      </c>
      <c r="AF481" s="77">
        <v>0.37968876017427566</v>
      </c>
      <c r="AG481" s="77">
        <v>0.7897429289349911</v>
      </c>
      <c r="AH481" s="77">
        <v>0.85915002468677326</v>
      </c>
      <c r="AI481" s="77">
        <v>0.71894442066479658</v>
      </c>
      <c r="AJ481" s="77">
        <v>0.6906734384721509</v>
      </c>
      <c r="AK481" s="77">
        <v>0.44180292499622925</v>
      </c>
      <c r="AL481" s="77">
        <v>0.16842105263157892</v>
      </c>
      <c r="AM481" s="76">
        <v>0.65396809643777642</v>
      </c>
      <c r="AN481" s="77">
        <v>0.78927912476218687</v>
      </c>
      <c r="AO481" s="78">
        <v>0.43363247203331962</v>
      </c>
      <c r="AP481" s="79">
        <v>0.61639316988718118</v>
      </c>
      <c r="AQ481" s="70">
        <v>2</v>
      </c>
      <c r="AR481" s="71">
        <v>0</v>
      </c>
      <c r="AS481" s="71">
        <v>0</v>
      </c>
      <c r="AT481" s="71">
        <v>0</v>
      </c>
      <c r="AU481" s="71">
        <v>1</v>
      </c>
      <c r="AV481" s="71" t="s">
        <v>3456</v>
      </c>
      <c r="AW481" s="72" t="s">
        <v>3422</v>
      </c>
    </row>
    <row r="482" spans="1:49">
      <c r="A482" s="23" t="s">
        <v>4230</v>
      </c>
      <c r="B482" s="23" t="s">
        <v>3725</v>
      </c>
      <c r="C482" s="23" t="s">
        <v>1102</v>
      </c>
      <c r="D482" s="24" t="s">
        <v>424</v>
      </c>
      <c r="E482" s="24" t="s">
        <v>518</v>
      </c>
      <c r="F482" s="24" t="s">
        <v>519</v>
      </c>
      <c r="G482" s="24" t="s">
        <v>524</v>
      </c>
      <c r="H482" s="76">
        <v>0.91343214110956672</v>
      </c>
      <c r="I482" s="77">
        <v>0.92665177952861244</v>
      </c>
      <c r="J482" s="77">
        <v>1</v>
      </c>
      <c r="K482" s="77">
        <v>0.9209844613118825</v>
      </c>
      <c r="L482" s="77">
        <v>0.50787434263253439</v>
      </c>
      <c r="M482" s="77">
        <v>1</v>
      </c>
      <c r="N482" s="77">
        <v>1</v>
      </c>
      <c r="O482" s="77" t="s">
        <v>3395</v>
      </c>
      <c r="P482" s="77">
        <v>0.5</v>
      </c>
      <c r="Q482" s="77">
        <v>0.60393729568861221</v>
      </c>
      <c r="R482" s="77">
        <v>0.17860475264192052</v>
      </c>
      <c r="S482" s="77">
        <v>0.85882352941176432</v>
      </c>
      <c r="T482" s="77">
        <v>0.72066232845821787</v>
      </c>
      <c r="U482" s="77">
        <v>0.76616959326861733</v>
      </c>
      <c r="V482" s="77">
        <v>0.85684041465907435</v>
      </c>
      <c r="W482" s="77">
        <v>1</v>
      </c>
      <c r="X482" s="77">
        <v>0.74848021074498106</v>
      </c>
      <c r="Y482" s="77">
        <v>0.38134687694430175</v>
      </c>
      <c r="Z482" s="77">
        <v>1</v>
      </c>
      <c r="AA482" s="77">
        <v>0.50290409560649363</v>
      </c>
      <c r="AB482" s="77">
        <v>0.38070175438596487</v>
      </c>
      <c r="AC482" s="77">
        <v>0.16842105263157892</v>
      </c>
      <c r="AD482" s="76">
        <v>0.94669464021272631</v>
      </c>
      <c r="AE482" s="77">
        <v>0.78577176078888333</v>
      </c>
      <c r="AF482" s="77">
        <v>0.39127102416526638</v>
      </c>
      <c r="AG482" s="77">
        <v>0.7897429289349911</v>
      </c>
      <c r="AH482" s="77">
        <v>0.81150500396384584</v>
      </c>
      <c r="AI482" s="77">
        <v>0.87424010537249053</v>
      </c>
      <c r="AJ482" s="77">
        <v>0.6906734384721509</v>
      </c>
      <c r="AK482" s="77">
        <v>0.44180292499622925</v>
      </c>
      <c r="AL482" s="77">
        <v>0.16842105263157892</v>
      </c>
      <c r="AM482" s="76">
        <v>0.70791247505562538</v>
      </c>
      <c r="AN482" s="77">
        <v>0.82516267942377575</v>
      </c>
      <c r="AO482" s="78">
        <v>0.43363247203331962</v>
      </c>
      <c r="AP482" s="79">
        <v>0.64414612246416247</v>
      </c>
      <c r="AQ482" s="70">
        <v>2</v>
      </c>
      <c r="AR482" s="71">
        <v>0</v>
      </c>
      <c r="AS482" s="71">
        <v>1</v>
      </c>
      <c r="AT482" s="71">
        <v>0</v>
      </c>
      <c r="AU482" s="71">
        <v>1</v>
      </c>
      <c r="AV482" s="71" t="s">
        <v>3458</v>
      </c>
      <c r="AW482" s="72" t="s">
        <v>3422</v>
      </c>
    </row>
    <row r="483" spans="1:49">
      <c r="A483" s="23" t="s">
        <v>4231</v>
      </c>
      <c r="B483" s="23" t="s">
        <v>3725</v>
      </c>
      <c r="C483" s="23" t="s">
        <v>1104</v>
      </c>
      <c r="D483" s="24" t="s">
        <v>424</v>
      </c>
      <c r="E483" s="24" t="s">
        <v>518</v>
      </c>
      <c r="F483" s="24" t="s">
        <v>519</v>
      </c>
      <c r="G483" s="24" t="s">
        <v>526</v>
      </c>
      <c r="H483" s="76">
        <v>0.91343214110956672</v>
      </c>
      <c r="I483" s="77">
        <v>0.86382774668031659</v>
      </c>
      <c r="J483" s="77">
        <v>0.64003374415910042</v>
      </c>
      <c r="K483" s="77">
        <v>0.75590085721642764</v>
      </c>
      <c r="L483" s="77">
        <v>0.52207848003725521</v>
      </c>
      <c r="M483" s="77">
        <v>1</v>
      </c>
      <c r="N483" s="77">
        <v>0.64365839081363851</v>
      </c>
      <c r="O483" s="77" t="s">
        <v>3395</v>
      </c>
      <c r="P483" s="77">
        <v>0.5</v>
      </c>
      <c r="Q483" s="77">
        <v>0.67008509013142403</v>
      </c>
      <c r="R483" s="77">
        <v>6.4351342440721521E-2</v>
      </c>
      <c r="S483" s="77">
        <v>0.85882352941176432</v>
      </c>
      <c r="T483" s="77">
        <v>0.72066232845821787</v>
      </c>
      <c r="U483" s="77">
        <v>0.75932574659461194</v>
      </c>
      <c r="V483" s="77">
        <v>0.85684041465907435</v>
      </c>
      <c r="W483" s="77">
        <v>0.92700510609901021</v>
      </c>
      <c r="X483" s="77">
        <v>0.88461367350742504</v>
      </c>
      <c r="Y483" s="77">
        <v>0.38134687694430175</v>
      </c>
      <c r="Z483" s="77">
        <v>1</v>
      </c>
      <c r="AA483" s="77">
        <v>0.50290409560649363</v>
      </c>
      <c r="AB483" s="77">
        <v>0.38070175438596487</v>
      </c>
      <c r="AC483" s="77">
        <v>0.16842105263157892</v>
      </c>
      <c r="AD483" s="76">
        <v>0.80576454398299457</v>
      </c>
      <c r="AE483" s="77">
        <v>0.68432754561346432</v>
      </c>
      <c r="AF483" s="77">
        <v>0.36721821628607276</v>
      </c>
      <c r="AG483" s="77">
        <v>0.7897429289349911</v>
      </c>
      <c r="AH483" s="77">
        <v>0.80808308062684309</v>
      </c>
      <c r="AI483" s="77">
        <v>0.90580938980321757</v>
      </c>
      <c r="AJ483" s="77">
        <v>0.6906734384721509</v>
      </c>
      <c r="AK483" s="77">
        <v>0.44180292499622925</v>
      </c>
      <c r="AL483" s="77">
        <v>0.16842105263157892</v>
      </c>
      <c r="AM483" s="76">
        <v>0.61910343529417722</v>
      </c>
      <c r="AN483" s="77">
        <v>0.83454513312168388</v>
      </c>
      <c r="AO483" s="78">
        <v>0.43363247203331962</v>
      </c>
      <c r="AP483" s="79">
        <v>0.61822597294640724</v>
      </c>
      <c r="AQ483" s="70">
        <v>2</v>
      </c>
      <c r="AR483" s="71">
        <v>0</v>
      </c>
      <c r="AS483" s="71">
        <v>2</v>
      </c>
      <c r="AT483" s="71">
        <v>0</v>
      </c>
      <c r="AU483" s="71">
        <v>0</v>
      </c>
      <c r="AV483" s="71" t="s">
        <v>3395</v>
      </c>
      <c r="AW483" s="72" t="s">
        <v>3422</v>
      </c>
    </row>
    <row r="484" spans="1:49">
      <c r="A484" s="23" t="s">
        <v>4232</v>
      </c>
      <c r="B484" s="23" t="s">
        <v>3725</v>
      </c>
      <c r="C484" s="23" t="s">
        <v>1106</v>
      </c>
      <c r="D484" s="24" t="s">
        <v>424</v>
      </c>
      <c r="E484" s="24" t="s">
        <v>518</v>
      </c>
      <c r="F484" s="24" t="s">
        <v>519</v>
      </c>
      <c r="G484" s="24" t="s">
        <v>528</v>
      </c>
      <c r="H484" s="76">
        <v>0.91343214110956672</v>
      </c>
      <c r="I484" s="77">
        <v>0.71080427080713704</v>
      </c>
      <c r="J484" s="77">
        <v>0.54514205000677474</v>
      </c>
      <c r="K484" s="77">
        <v>0.68104218394037763</v>
      </c>
      <c r="L484" s="77">
        <v>0.52259678030506407</v>
      </c>
      <c r="M484" s="77">
        <v>1</v>
      </c>
      <c r="N484" s="77">
        <v>0.52563111284238184</v>
      </c>
      <c r="O484" s="77" t="s">
        <v>3395</v>
      </c>
      <c r="P484" s="77">
        <v>0.3387880313838012</v>
      </c>
      <c r="Q484" s="77">
        <v>0.91379274343070993</v>
      </c>
      <c r="R484" s="77">
        <v>0.51296196127904514</v>
      </c>
      <c r="S484" s="77">
        <v>0.85882352941176432</v>
      </c>
      <c r="T484" s="77">
        <v>0.72066232845821787</v>
      </c>
      <c r="U484" s="77">
        <v>0.60656416020976378</v>
      </c>
      <c r="V484" s="77">
        <v>0.85684041465907435</v>
      </c>
      <c r="W484" s="77">
        <v>0.98199446930199696</v>
      </c>
      <c r="X484" s="77">
        <v>0.69812325829750543</v>
      </c>
      <c r="Y484" s="77">
        <v>0.38134687694430175</v>
      </c>
      <c r="Z484" s="77">
        <v>1</v>
      </c>
      <c r="AA484" s="77">
        <v>0.50290409560649363</v>
      </c>
      <c r="AB484" s="77">
        <v>0.38070175438596487</v>
      </c>
      <c r="AC484" s="77">
        <v>0.16842105263157892</v>
      </c>
      <c r="AD484" s="76">
        <v>0.72312615397449276</v>
      </c>
      <c r="AE484" s="77">
        <v>0.61361162169432482</v>
      </c>
      <c r="AF484" s="77">
        <v>0.71337735235487754</v>
      </c>
      <c r="AG484" s="77">
        <v>0.7897429289349911</v>
      </c>
      <c r="AH484" s="77">
        <v>0.73170228743441901</v>
      </c>
      <c r="AI484" s="77">
        <v>0.84005886379975125</v>
      </c>
      <c r="AJ484" s="77">
        <v>0.6906734384721509</v>
      </c>
      <c r="AK484" s="77">
        <v>0.44180292499622925</v>
      </c>
      <c r="AL484" s="77">
        <v>0.16842105263157892</v>
      </c>
      <c r="AM484" s="76">
        <v>0.6833717093412317</v>
      </c>
      <c r="AN484" s="77">
        <v>0.78716802672305375</v>
      </c>
      <c r="AO484" s="78">
        <v>0.43363247203331962</v>
      </c>
      <c r="AP484" s="79">
        <v>0.62515031810449906</v>
      </c>
      <c r="AQ484" s="70">
        <v>2</v>
      </c>
      <c r="AR484" s="71">
        <v>3</v>
      </c>
      <c r="AS484" s="71">
        <v>2</v>
      </c>
      <c r="AT484" s="71">
        <v>0</v>
      </c>
      <c r="AU484" s="71">
        <v>0</v>
      </c>
      <c r="AV484" s="71" t="s">
        <v>3395</v>
      </c>
      <c r="AW484" s="72" t="s">
        <v>3422</v>
      </c>
    </row>
    <row r="485" spans="1:49">
      <c r="A485" s="23" t="s">
        <v>4233</v>
      </c>
      <c r="B485" s="23" t="s">
        <v>3725</v>
      </c>
      <c r="C485" s="23" t="s">
        <v>1108</v>
      </c>
      <c r="D485" s="24" t="s">
        <v>424</v>
      </c>
      <c r="E485" s="24" t="s">
        <v>518</v>
      </c>
      <c r="F485" s="24" t="s">
        <v>519</v>
      </c>
      <c r="G485" s="24" t="s">
        <v>530</v>
      </c>
      <c r="H485" s="76">
        <v>0.91343214110956672</v>
      </c>
      <c r="I485" s="77">
        <v>0.76178749262680734</v>
      </c>
      <c r="J485" s="77">
        <v>0.55588794713110301</v>
      </c>
      <c r="K485" s="77">
        <v>0.6718955030622662</v>
      </c>
      <c r="L485" s="77">
        <v>0.53569656550517264</v>
      </c>
      <c r="M485" s="77">
        <v>0.65393656584213367</v>
      </c>
      <c r="N485" s="77">
        <v>0.52319281960644515</v>
      </c>
      <c r="O485" s="77" t="s">
        <v>3395</v>
      </c>
      <c r="P485" s="77">
        <v>0.45735967077835527</v>
      </c>
      <c r="Q485" s="77">
        <v>0.93562748878435897</v>
      </c>
      <c r="R485" s="77">
        <v>0.33707305983808838</v>
      </c>
      <c r="S485" s="77">
        <v>0.85882352941176432</v>
      </c>
      <c r="T485" s="77">
        <v>0.72066232845821787</v>
      </c>
      <c r="U485" s="77">
        <v>0.59527973124610567</v>
      </c>
      <c r="V485" s="77">
        <v>0.85684041465907435</v>
      </c>
      <c r="W485" s="77">
        <v>0.95827960400815293</v>
      </c>
      <c r="X485" s="77">
        <v>0.7628868100878663</v>
      </c>
      <c r="Y485" s="77">
        <v>0.38134687694430175</v>
      </c>
      <c r="Z485" s="77">
        <v>1</v>
      </c>
      <c r="AA485" s="77">
        <v>0.50290409560649363</v>
      </c>
      <c r="AB485" s="77">
        <v>0.38070175438596487</v>
      </c>
      <c r="AC485" s="77">
        <v>0.16842105263157892</v>
      </c>
      <c r="AD485" s="76">
        <v>0.74370252695582562</v>
      </c>
      <c r="AE485" s="77">
        <v>0.56841622495887456</v>
      </c>
      <c r="AF485" s="77">
        <v>0.63635027431122371</v>
      </c>
      <c r="AG485" s="77">
        <v>0.7897429289349911</v>
      </c>
      <c r="AH485" s="77">
        <v>0.72606007295259001</v>
      </c>
      <c r="AI485" s="77">
        <v>0.86058320704800961</v>
      </c>
      <c r="AJ485" s="77">
        <v>0.6906734384721509</v>
      </c>
      <c r="AK485" s="77">
        <v>0.44180292499622925</v>
      </c>
      <c r="AL485" s="77">
        <v>0.16842105263157892</v>
      </c>
      <c r="AM485" s="76">
        <v>0.64948967540864133</v>
      </c>
      <c r="AN485" s="77">
        <v>0.79212873631186353</v>
      </c>
      <c r="AO485" s="78">
        <v>0.43363247203331962</v>
      </c>
      <c r="AP485" s="79">
        <v>0.61579120905346896</v>
      </c>
      <c r="AQ485" s="70">
        <v>2</v>
      </c>
      <c r="AR485" s="71">
        <v>1</v>
      </c>
      <c r="AS485" s="71">
        <v>2</v>
      </c>
      <c r="AT485" s="71">
        <v>0</v>
      </c>
      <c r="AU485" s="71">
        <v>0</v>
      </c>
      <c r="AV485" s="71" t="s">
        <v>3395</v>
      </c>
      <c r="AW485" s="72" t="s">
        <v>3422</v>
      </c>
    </row>
    <row r="486" spans="1:49">
      <c r="A486" s="23" t="s">
        <v>4234</v>
      </c>
      <c r="B486" s="23" t="s">
        <v>3725</v>
      </c>
      <c r="C486" s="23" t="s">
        <v>1110</v>
      </c>
      <c r="D486" s="24" t="s">
        <v>424</v>
      </c>
      <c r="E486" s="24" t="s">
        <v>518</v>
      </c>
      <c r="F486" s="24" t="s">
        <v>519</v>
      </c>
      <c r="G486" s="24" t="s">
        <v>532</v>
      </c>
      <c r="H486" s="76">
        <v>0.91343214110956672</v>
      </c>
      <c r="I486" s="77">
        <v>0.76470773215720622</v>
      </c>
      <c r="J486" s="77">
        <v>0.49599290977067317</v>
      </c>
      <c r="K486" s="77">
        <v>0.73353805979038533</v>
      </c>
      <c r="L486" s="77">
        <v>0.51483243903828135</v>
      </c>
      <c r="M486" s="77">
        <v>0</v>
      </c>
      <c r="N486" s="77">
        <v>0.52198177393137801</v>
      </c>
      <c r="O486" s="77" t="s">
        <v>3395</v>
      </c>
      <c r="P486" s="77">
        <v>1.2374908102412097E-2</v>
      </c>
      <c r="Q486" s="77">
        <v>0.58337723537558106</v>
      </c>
      <c r="R486" s="77">
        <v>7.8299983193805545E-2</v>
      </c>
      <c r="S486" s="77">
        <v>0.85882352941176432</v>
      </c>
      <c r="T486" s="77">
        <v>0.72066232845821787</v>
      </c>
      <c r="U486" s="77">
        <v>0.5819521193487841</v>
      </c>
      <c r="V486" s="77">
        <v>0.85684041465907435</v>
      </c>
      <c r="W486" s="77">
        <v>0.95137462641930304</v>
      </c>
      <c r="X486" s="77">
        <v>0.86228107636258722</v>
      </c>
      <c r="Y486" s="77">
        <v>0.38134687694430175</v>
      </c>
      <c r="Z486" s="77">
        <v>1</v>
      </c>
      <c r="AA486" s="77">
        <v>0.50290409560649363</v>
      </c>
      <c r="AB486" s="77">
        <v>0.38070175438596487</v>
      </c>
      <c r="AC486" s="77">
        <v>0.16842105263157892</v>
      </c>
      <c r="AD486" s="76">
        <v>0.72471092767914869</v>
      </c>
      <c r="AE486" s="77">
        <v>0.35654543617249135</v>
      </c>
      <c r="AF486" s="77">
        <v>0.33083860928469333</v>
      </c>
      <c r="AG486" s="77">
        <v>0.7897429289349911</v>
      </c>
      <c r="AH486" s="77">
        <v>0.71939626700392922</v>
      </c>
      <c r="AI486" s="77">
        <v>0.90682785139094513</v>
      </c>
      <c r="AJ486" s="77">
        <v>0.6906734384721509</v>
      </c>
      <c r="AK486" s="77">
        <v>0.44180292499622925</v>
      </c>
      <c r="AL486" s="77">
        <v>0.16842105263157892</v>
      </c>
      <c r="AM486" s="76">
        <v>0.47069832437877784</v>
      </c>
      <c r="AN486" s="77">
        <v>0.80532234910995515</v>
      </c>
      <c r="AO486" s="78">
        <v>0.43363247203331962</v>
      </c>
      <c r="AP486" s="79">
        <v>0.5588354882771891</v>
      </c>
      <c r="AQ486" s="70">
        <v>2</v>
      </c>
      <c r="AR486" s="71">
        <v>0</v>
      </c>
      <c r="AS486" s="71">
        <v>0</v>
      </c>
      <c r="AT486" s="71">
        <v>0</v>
      </c>
      <c r="AU486" s="71">
        <v>1</v>
      </c>
      <c r="AV486" s="71" t="s">
        <v>3457</v>
      </c>
      <c r="AW486" s="72" t="s">
        <v>3422</v>
      </c>
    </row>
    <row r="487" spans="1:49">
      <c r="A487" s="23" t="s">
        <v>4235</v>
      </c>
      <c r="B487" s="23" t="s">
        <v>3725</v>
      </c>
      <c r="C487" s="23" t="s">
        <v>1112</v>
      </c>
      <c r="D487" s="24" t="s">
        <v>424</v>
      </c>
      <c r="E487" s="24" t="s">
        <v>518</v>
      </c>
      <c r="F487" s="24" t="s">
        <v>519</v>
      </c>
      <c r="G487" s="24" t="s">
        <v>534</v>
      </c>
      <c r="H487" s="76">
        <v>0.91343214110956672</v>
      </c>
      <c r="I487" s="77">
        <v>0.68734903391478452</v>
      </c>
      <c r="J487" s="77">
        <v>0.54691424389575416</v>
      </c>
      <c r="K487" s="77">
        <v>0.73221761560168652</v>
      </c>
      <c r="L487" s="77">
        <v>0.51617730966782438</v>
      </c>
      <c r="M487" s="77">
        <v>0.86426645972827254</v>
      </c>
      <c r="N487" s="77">
        <v>0.47773031439876623</v>
      </c>
      <c r="O487" s="77" t="s">
        <v>3395</v>
      </c>
      <c r="P487" s="77">
        <v>0.30969353473570382</v>
      </c>
      <c r="Q487" s="77">
        <v>0.73943231994200886</v>
      </c>
      <c r="R487" s="77">
        <v>0.27042482572824106</v>
      </c>
      <c r="S487" s="77">
        <v>0.85882352941176432</v>
      </c>
      <c r="T487" s="77">
        <v>0.72066232845821787</v>
      </c>
      <c r="U487" s="77">
        <v>0.6126304092778927</v>
      </c>
      <c r="V487" s="77">
        <v>0.85684041465907435</v>
      </c>
      <c r="W487" s="77">
        <v>0.96243716171273541</v>
      </c>
      <c r="X487" s="77">
        <v>0.88690670893168655</v>
      </c>
      <c r="Y487" s="77">
        <v>0.38134687694430175</v>
      </c>
      <c r="Z487" s="77">
        <v>1</v>
      </c>
      <c r="AA487" s="77">
        <v>0.50290409560649363</v>
      </c>
      <c r="AB487" s="77">
        <v>0.38070175438596487</v>
      </c>
      <c r="AC487" s="77">
        <v>0.16842105263157892</v>
      </c>
      <c r="AD487" s="76">
        <v>0.7158984729733685</v>
      </c>
      <c r="AE487" s="77">
        <v>0.58001704682645072</v>
      </c>
      <c r="AF487" s="77">
        <v>0.50492857283512493</v>
      </c>
      <c r="AG487" s="77">
        <v>0.7897429289349911</v>
      </c>
      <c r="AH487" s="77">
        <v>0.73473541196848347</v>
      </c>
      <c r="AI487" s="77">
        <v>0.92467193532221104</v>
      </c>
      <c r="AJ487" s="77">
        <v>0.6906734384721509</v>
      </c>
      <c r="AK487" s="77">
        <v>0.44180292499622925</v>
      </c>
      <c r="AL487" s="77">
        <v>0.16842105263157892</v>
      </c>
      <c r="AM487" s="76">
        <v>0.60028136421164802</v>
      </c>
      <c r="AN487" s="77">
        <v>0.81638342540856179</v>
      </c>
      <c r="AO487" s="78">
        <v>0.43363247203331962</v>
      </c>
      <c r="AP487" s="79">
        <v>0.60675640052407587</v>
      </c>
      <c r="AQ487" s="70">
        <v>2</v>
      </c>
      <c r="AR487" s="71">
        <v>0</v>
      </c>
      <c r="AS487" s="71">
        <v>0</v>
      </c>
      <c r="AT487" s="71">
        <v>0</v>
      </c>
      <c r="AU487" s="71">
        <v>1</v>
      </c>
      <c r="AV487" s="71" t="s">
        <v>3457</v>
      </c>
      <c r="AW487" s="72" t="s">
        <v>3422</v>
      </c>
    </row>
    <row r="488" spans="1:49">
      <c r="A488" s="23" t="s">
        <v>4236</v>
      </c>
      <c r="B488" s="23" t="s">
        <v>3725</v>
      </c>
      <c r="C488" s="23" t="s">
        <v>1114</v>
      </c>
      <c r="D488" s="24" t="s">
        <v>424</v>
      </c>
      <c r="E488" s="24" t="s">
        <v>518</v>
      </c>
      <c r="F488" s="24" t="s">
        <v>519</v>
      </c>
      <c r="G488" s="24" t="s">
        <v>536</v>
      </c>
      <c r="H488" s="76">
        <v>0.91343214110956672</v>
      </c>
      <c r="I488" s="77">
        <v>0.68617066781893121</v>
      </c>
      <c r="J488" s="77">
        <v>0.54884288477212451</v>
      </c>
      <c r="K488" s="77">
        <v>0.62824709326436312</v>
      </c>
      <c r="L488" s="77">
        <v>0.51279311380154347</v>
      </c>
      <c r="M488" s="77">
        <v>0.51483768258917129</v>
      </c>
      <c r="N488" s="77">
        <v>0.42640895577769572</v>
      </c>
      <c r="O488" s="77" t="s">
        <v>3395</v>
      </c>
      <c r="P488" s="77">
        <v>0.16044361357985271</v>
      </c>
      <c r="Q488" s="77">
        <v>0.77005167346689452</v>
      </c>
      <c r="R488" s="77">
        <v>0.64966573769040403</v>
      </c>
      <c r="S488" s="77">
        <v>0.85882352941176432</v>
      </c>
      <c r="T488" s="77">
        <v>0.72066232845821787</v>
      </c>
      <c r="U488" s="77">
        <v>0.60401514713395021</v>
      </c>
      <c r="V488" s="77">
        <v>0.85684041465907435</v>
      </c>
      <c r="W488" s="77">
        <v>0.89010298951807998</v>
      </c>
      <c r="X488" s="77">
        <v>0.77565856010049106</v>
      </c>
      <c r="Y488" s="77">
        <v>0.38134687694430175</v>
      </c>
      <c r="Z488" s="77">
        <v>1</v>
      </c>
      <c r="AA488" s="77">
        <v>0.50290409560649363</v>
      </c>
      <c r="AB488" s="77">
        <v>0.38070175438596487</v>
      </c>
      <c r="AC488" s="77">
        <v>0.16842105263157892</v>
      </c>
      <c r="AD488" s="76">
        <v>0.71614856456687415</v>
      </c>
      <c r="AE488" s="77">
        <v>0.44854609180252519</v>
      </c>
      <c r="AF488" s="77">
        <v>0.70985870557864927</v>
      </c>
      <c r="AG488" s="77">
        <v>0.7897429289349911</v>
      </c>
      <c r="AH488" s="77">
        <v>0.73042778089651228</v>
      </c>
      <c r="AI488" s="77">
        <v>0.83288077480928546</v>
      </c>
      <c r="AJ488" s="77">
        <v>0.6906734384721509</v>
      </c>
      <c r="AK488" s="77">
        <v>0.44180292499622925</v>
      </c>
      <c r="AL488" s="77">
        <v>0.16842105263157892</v>
      </c>
      <c r="AM488" s="76">
        <v>0.62485112064934956</v>
      </c>
      <c r="AN488" s="77">
        <v>0.78435049488026287</v>
      </c>
      <c r="AO488" s="78">
        <v>0.43363247203331962</v>
      </c>
      <c r="AP488" s="79">
        <v>0.60552116928294519</v>
      </c>
      <c r="AQ488" s="70">
        <v>2</v>
      </c>
      <c r="AR488" s="71">
        <v>0</v>
      </c>
      <c r="AS488" s="71">
        <v>0</v>
      </c>
      <c r="AT488" s="71">
        <v>0</v>
      </c>
      <c r="AU488" s="71">
        <v>1</v>
      </c>
      <c r="AV488" s="71" t="s">
        <v>3456</v>
      </c>
      <c r="AW488" s="72" t="s">
        <v>3422</v>
      </c>
    </row>
    <row r="489" spans="1:49">
      <c r="A489" s="23" t="s">
        <v>4237</v>
      </c>
      <c r="B489" s="23" t="s">
        <v>3725</v>
      </c>
      <c r="C489" s="23" t="s">
        <v>1116</v>
      </c>
      <c r="D489" s="24" t="s">
        <v>424</v>
      </c>
      <c r="E489" s="24" t="s">
        <v>518</v>
      </c>
      <c r="F489" s="24" t="s">
        <v>519</v>
      </c>
      <c r="G489" s="24" t="s">
        <v>540</v>
      </c>
      <c r="H489" s="76">
        <v>0.91343214110956672</v>
      </c>
      <c r="I489" s="77">
        <v>0.79172694288285661</v>
      </c>
      <c r="J489" s="77">
        <v>0.77866620751983273</v>
      </c>
      <c r="K489" s="77">
        <v>0.87470857943574498</v>
      </c>
      <c r="L489" s="77">
        <v>0.5041852642557777</v>
      </c>
      <c r="M489" s="77">
        <v>0.79171631627349681</v>
      </c>
      <c r="N489" s="77">
        <v>0.804105674678677</v>
      </c>
      <c r="O489" s="77" t="s">
        <v>3395</v>
      </c>
      <c r="P489" s="77">
        <v>0.45243319959447958</v>
      </c>
      <c r="Q489" s="77">
        <v>0.58662620080037942</v>
      </c>
      <c r="R489" s="77">
        <v>0.30357010153162917</v>
      </c>
      <c r="S489" s="77">
        <v>0.85882352941176432</v>
      </c>
      <c r="T489" s="77">
        <v>0.72066232845821787</v>
      </c>
      <c r="U489" s="77">
        <v>0.74449664002163463</v>
      </c>
      <c r="V489" s="77">
        <v>0.85684041465907435</v>
      </c>
      <c r="W489" s="77">
        <v>0.84306296750114984</v>
      </c>
      <c r="X489" s="77">
        <v>0.73043643911589173</v>
      </c>
      <c r="Y489" s="77">
        <v>0.38134687694430175</v>
      </c>
      <c r="Z489" s="77">
        <v>1</v>
      </c>
      <c r="AA489" s="77">
        <v>0.50290409560649363</v>
      </c>
      <c r="AB489" s="77">
        <v>0.38070175438596487</v>
      </c>
      <c r="AC489" s="77">
        <v>0.16842105263157892</v>
      </c>
      <c r="AD489" s="76">
        <v>0.82794176383741869</v>
      </c>
      <c r="AE489" s="77">
        <v>0.68542980684763521</v>
      </c>
      <c r="AF489" s="77">
        <v>0.44509815116600426</v>
      </c>
      <c r="AG489" s="77">
        <v>0.7897429289349911</v>
      </c>
      <c r="AH489" s="77">
        <v>0.80066852734035443</v>
      </c>
      <c r="AI489" s="77">
        <v>0.78674970330852079</v>
      </c>
      <c r="AJ489" s="77">
        <v>0.6906734384721509</v>
      </c>
      <c r="AK489" s="77">
        <v>0.44180292499622925</v>
      </c>
      <c r="AL489" s="77">
        <v>0.16842105263157892</v>
      </c>
      <c r="AM489" s="76">
        <v>0.65282324061701935</v>
      </c>
      <c r="AN489" s="77">
        <v>0.7923870531946221</v>
      </c>
      <c r="AO489" s="78">
        <v>0.43363247203331962</v>
      </c>
      <c r="AP489" s="79">
        <v>0.61694080578230559</v>
      </c>
      <c r="AQ489" s="70">
        <v>2</v>
      </c>
      <c r="AR489" s="71">
        <v>0</v>
      </c>
      <c r="AS489" s="71">
        <v>0</v>
      </c>
      <c r="AT489" s="71">
        <v>0</v>
      </c>
      <c r="AU489" s="71">
        <v>1</v>
      </c>
      <c r="AV489" s="71" t="s">
        <v>3457</v>
      </c>
      <c r="AW489" s="72" t="s">
        <v>3422</v>
      </c>
    </row>
    <row r="490" spans="1:49">
      <c r="A490" s="23" t="s">
        <v>4238</v>
      </c>
      <c r="B490" s="23" t="s">
        <v>3725</v>
      </c>
      <c r="C490" s="23" t="s">
        <v>1118</v>
      </c>
      <c r="D490" s="24" t="s">
        <v>424</v>
      </c>
      <c r="E490" s="24" t="s">
        <v>518</v>
      </c>
      <c r="F490" s="24" t="s">
        <v>519</v>
      </c>
      <c r="G490" s="24" t="s">
        <v>542</v>
      </c>
      <c r="H490" s="76">
        <v>0.91343214110956672</v>
      </c>
      <c r="I490" s="77">
        <v>0.81180772998929118</v>
      </c>
      <c r="J490" s="77">
        <v>0.81686437537126877</v>
      </c>
      <c r="K490" s="77">
        <v>0.83232700306619734</v>
      </c>
      <c r="L490" s="77">
        <v>0.50875850191291416</v>
      </c>
      <c r="M490" s="77">
        <v>0.4149308057311345</v>
      </c>
      <c r="N490" s="77">
        <v>0.75092808884641693</v>
      </c>
      <c r="O490" s="77" t="s">
        <v>3395</v>
      </c>
      <c r="P490" s="77">
        <v>0.36840079433241307</v>
      </c>
      <c r="Q490" s="77">
        <v>0.63545797457463804</v>
      </c>
      <c r="R490" s="77">
        <v>0.20859660556495915</v>
      </c>
      <c r="S490" s="77">
        <v>0.85882352941176432</v>
      </c>
      <c r="T490" s="77">
        <v>0.72066232845821787</v>
      </c>
      <c r="U490" s="77">
        <v>0.56137362062597174</v>
      </c>
      <c r="V490" s="77">
        <v>0.85684041465907435</v>
      </c>
      <c r="W490" s="77">
        <v>0.97357597113724825</v>
      </c>
      <c r="X490" s="77">
        <v>0.83653995718752605</v>
      </c>
      <c r="Y490" s="77">
        <v>0.38134687694430175</v>
      </c>
      <c r="Z490" s="77">
        <v>1</v>
      </c>
      <c r="AA490" s="77">
        <v>0.50290409560649363</v>
      </c>
      <c r="AB490" s="77">
        <v>0.38070175438596487</v>
      </c>
      <c r="AC490" s="77">
        <v>0.16842105263157892</v>
      </c>
      <c r="AD490" s="76">
        <v>0.84736808215670889</v>
      </c>
      <c r="AE490" s="77">
        <v>0.57506903877781523</v>
      </c>
      <c r="AF490" s="77">
        <v>0.42202729006979861</v>
      </c>
      <c r="AG490" s="77">
        <v>0.7897429289349911</v>
      </c>
      <c r="AH490" s="77">
        <v>0.70910701764252304</v>
      </c>
      <c r="AI490" s="77">
        <v>0.90505796416238715</v>
      </c>
      <c r="AJ490" s="77">
        <v>0.6906734384721509</v>
      </c>
      <c r="AK490" s="77">
        <v>0.44180292499622925</v>
      </c>
      <c r="AL490" s="77">
        <v>0.16842105263157892</v>
      </c>
      <c r="AM490" s="76">
        <v>0.61482147033477419</v>
      </c>
      <c r="AN490" s="77">
        <v>0.80130263691330039</v>
      </c>
      <c r="AO490" s="78">
        <v>0.43363247203331962</v>
      </c>
      <c r="AP490" s="79">
        <v>0.60719268552401662</v>
      </c>
      <c r="AQ490" s="70">
        <v>2</v>
      </c>
      <c r="AR490" s="71">
        <v>0</v>
      </c>
      <c r="AS490" s="71">
        <v>0</v>
      </c>
      <c r="AT490" s="71">
        <v>0</v>
      </c>
      <c r="AU490" s="71">
        <v>1</v>
      </c>
      <c r="AV490" s="71" t="s">
        <v>3457</v>
      </c>
      <c r="AW490" s="72" t="s">
        <v>3422</v>
      </c>
    </row>
    <row r="491" spans="1:49">
      <c r="A491" s="23" t="s">
        <v>4239</v>
      </c>
      <c r="B491" s="23" t="s">
        <v>3725</v>
      </c>
      <c r="C491" s="23" t="s">
        <v>1120</v>
      </c>
      <c r="D491" s="24" t="s">
        <v>424</v>
      </c>
      <c r="E491" s="24" t="s">
        <v>518</v>
      </c>
      <c r="F491" s="24" t="s">
        <v>519</v>
      </c>
      <c r="G491" s="24" t="s">
        <v>544</v>
      </c>
      <c r="H491" s="76">
        <v>0.91343214110956672</v>
      </c>
      <c r="I491" s="77">
        <v>0.79774105831848963</v>
      </c>
      <c r="J491" s="77">
        <v>0.56781015440284466</v>
      </c>
      <c r="K491" s="77">
        <v>0.82174984408448537</v>
      </c>
      <c r="L491" s="77">
        <v>0.54455170864276869</v>
      </c>
      <c r="M491" s="77">
        <v>0.9852612383211824</v>
      </c>
      <c r="N491" s="77">
        <v>0.42814933809008227</v>
      </c>
      <c r="O491" s="77" t="s">
        <v>3395</v>
      </c>
      <c r="P491" s="77">
        <v>0.45303495279738709</v>
      </c>
      <c r="Q491" s="77">
        <v>0.99695853592736916</v>
      </c>
      <c r="R491" s="77">
        <v>0.97893423447459404</v>
      </c>
      <c r="S491" s="77">
        <v>0.85882352941176432</v>
      </c>
      <c r="T491" s="77">
        <v>0.72066232845821787</v>
      </c>
      <c r="U491" s="77">
        <v>0.58744718000893947</v>
      </c>
      <c r="V491" s="77">
        <v>0.85684041465907435</v>
      </c>
      <c r="W491" s="77">
        <v>0.99582793826510152</v>
      </c>
      <c r="X491" s="77">
        <v>0.49196238820880689</v>
      </c>
      <c r="Y491" s="77">
        <v>0.38134687694430175</v>
      </c>
      <c r="Z491" s="77">
        <v>1</v>
      </c>
      <c r="AA491" s="77">
        <v>0.50290409560649363</v>
      </c>
      <c r="AB491" s="77">
        <v>0.38070175438596487</v>
      </c>
      <c r="AC491" s="77">
        <v>0.16842105263157892</v>
      </c>
      <c r="AD491" s="76">
        <v>0.75966111794363356</v>
      </c>
      <c r="AE491" s="77">
        <v>0.64654941638718111</v>
      </c>
      <c r="AF491" s="77">
        <v>0.98794638520098155</v>
      </c>
      <c r="AG491" s="77">
        <v>0.7897429289349911</v>
      </c>
      <c r="AH491" s="77">
        <v>0.72214379733400691</v>
      </c>
      <c r="AI491" s="77">
        <v>0.74389516323695415</v>
      </c>
      <c r="AJ491" s="77">
        <v>0.6906734384721509</v>
      </c>
      <c r="AK491" s="77">
        <v>0.44180292499622925</v>
      </c>
      <c r="AL491" s="77">
        <v>0.16842105263157892</v>
      </c>
      <c r="AM491" s="76">
        <v>0.79805230651059877</v>
      </c>
      <c r="AN491" s="77">
        <v>0.75192729650198409</v>
      </c>
      <c r="AO491" s="78">
        <v>0.43363247203331962</v>
      </c>
      <c r="AP491" s="79">
        <v>0.64981435298523182</v>
      </c>
      <c r="AQ491" s="70">
        <v>2</v>
      </c>
      <c r="AR491" s="71">
        <v>3</v>
      </c>
      <c r="AS491" s="71">
        <v>2</v>
      </c>
      <c r="AT491" s="71">
        <v>0</v>
      </c>
      <c r="AU491" s="71">
        <v>0</v>
      </c>
      <c r="AV491" s="71" t="s">
        <v>3395</v>
      </c>
      <c r="AW491" s="72" t="s">
        <v>3422</v>
      </c>
    </row>
    <row r="492" spans="1:49">
      <c r="A492" s="23" t="s">
        <v>4240</v>
      </c>
      <c r="B492" s="23" t="s">
        <v>3725</v>
      </c>
      <c r="C492" s="23" t="s">
        <v>1122</v>
      </c>
      <c r="D492" s="24" t="s">
        <v>424</v>
      </c>
      <c r="E492" s="24" t="s">
        <v>518</v>
      </c>
      <c r="F492" s="24" t="s">
        <v>519</v>
      </c>
      <c r="G492" s="24" t="s">
        <v>548</v>
      </c>
      <c r="H492" s="76">
        <v>0.91343214110956672</v>
      </c>
      <c r="I492" s="77">
        <v>0.7235900285678456</v>
      </c>
      <c r="J492" s="77">
        <v>0.58903264864339588</v>
      </c>
      <c r="K492" s="77">
        <v>0.73110485546932957</v>
      </c>
      <c r="L492" s="77">
        <v>0.51365694758122471</v>
      </c>
      <c r="M492" s="77">
        <v>0.53722178115659502</v>
      </c>
      <c r="N492" s="77">
        <v>0.51349819860514456</v>
      </c>
      <c r="O492" s="77" t="s">
        <v>3395</v>
      </c>
      <c r="P492" s="77">
        <v>0.47798212046702626</v>
      </c>
      <c r="Q492" s="77">
        <v>0.92607124384780248</v>
      </c>
      <c r="R492" s="77">
        <v>0.6657352256803386</v>
      </c>
      <c r="S492" s="77">
        <v>0.85882352941176432</v>
      </c>
      <c r="T492" s="77">
        <v>0.72066232845821787</v>
      </c>
      <c r="U492" s="77">
        <v>0.62695030237906713</v>
      </c>
      <c r="V492" s="77">
        <v>0.85684041465907435</v>
      </c>
      <c r="W492" s="77">
        <v>0.96053151108708634</v>
      </c>
      <c r="X492" s="77">
        <v>0.78252133421213421</v>
      </c>
      <c r="Y492" s="77">
        <v>0.38134687694430175</v>
      </c>
      <c r="Z492" s="77">
        <v>1</v>
      </c>
      <c r="AA492" s="77">
        <v>0.50290409560649363</v>
      </c>
      <c r="AB492" s="77">
        <v>0.38070175438596487</v>
      </c>
      <c r="AC492" s="77">
        <v>0.16842105263157892</v>
      </c>
      <c r="AD492" s="76">
        <v>0.74201827277360266</v>
      </c>
      <c r="AE492" s="77">
        <v>0.55469278065586403</v>
      </c>
      <c r="AF492" s="77">
        <v>0.79590323476407054</v>
      </c>
      <c r="AG492" s="77">
        <v>0.7897429289349911</v>
      </c>
      <c r="AH492" s="77">
        <v>0.74189535851907074</v>
      </c>
      <c r="AI492" s="77">
        <v>0.87152642264961022</v>
      </c>
      <c r="AJ492" s="77">
        <v>0.6906734384721509</v>
      </c>
      <c r="AK492" s="77">
        <v>0.44180292499622925</v>
      </c>
      <c r="AL492" s="77">
        <v>0.16842105263157892</v>
      </c>
      <c r="AM492" s="76">
        <v>0.69753809606451245</v>
      </c>
      <c r="AN492" s="77">
        <v>0.80105490336789076</v>
      </c>
      <c r="AO492" s="78">
        <v>0.43363247203331962</v>
      </c>
      <c r="AP492" s="79">
        <v>0.63374992766606841</v>
      </c>
      <c r="AQ492" s="70">
        <v>2</v>
      </c>
      <c r="AR492" s="71">
        <v>3</v>
      </c>
      <c r="AS492" s="71">
        <v>2</v>
      </c>
      <c r="AT492" s="71">
        <v>0</v>
      </c>
      <c r="AU492" s="71">
        <v>0</v>
      </c>
      <c r="AV492" s="71" t="s">
        <v>3395</v>
      </c>
      <c r="AW492" s="72" t="s">
        <v>3422</v>
      </c>
    </row>
    <row r="493" spans="1:49">
      <c r="A493" s="23" t="s">
        <v>4241</v>
      </c>
      <c r="B493" s="23" t="s">
        <v>3725</v>
      </c>
      <c r="C493" s="23" t="s">
        <v>1124</v>
      </c>
      <c r="D493" s="24" t="s">
        <v>424</v>
      </c>
      <c r="E493" s="24" t="s">
        <v>518</v>
      </c>
      <c r="F493" s="24" t="s">
        <v>519</v>
      </c>
      <c r="G493" s="24" t="s">
        <v>556</v>
      </c>
      <c r="H493" s="76">
        <v>0.91343214110956672</v>
      </c>
      <c r="I493" s="77">
        <v>0.74216404158195592</v>
      </c>
      <c r="J493" s="77">
        <v>0.56152334991081432</v>
      </c>
      <c r="K493" s="77">
        <v>0.77318085082242061</v>
      </c>
      <c r="L493" s="77">
        <v>0.49790807212342675</v>
      </c>
      <c r="M493" s="77">
        <v>0.80740293310010802</v>
      </c>
      <c r="N493" s="77">
        <v>0.67681696475786057</v>
      </c>
      <c r="O493" s="77" t="s">
        <v>3395</v>
      </c>
      <c r="P493" s="77">
        <v>0.47497729459342675</v>
      </c>
      <c r="Q493" s="77">
        <v>0.61533059475361385</v>
      </c>
      <c r="R493" s="77">
        <v>7.7617539570874652E-2</v>
      </c>
      <c r="S493" s="77">
        <v>0.85882352941176432</v>
      </c>
      <c r="T493" s="77">
        <v>0.72066232845821787</v>
      </c>
      <c r="U493" s="77">
        <v>0.66476983504916032</v>
      </c>
      <c r="V493" s="77">
        <v>0.85684041465907435</v>
      </c>
      <c r="W493" s="77">
        <v>0.79800970730101695</v>
      </c>
      <c r="X493" s="77">
        <v>0.87655865163245505</v>
      </c>
      <c r="Y493" s="77">
        <v>0.38134687694430175</v>
      </c>
      <c r="Z493" s="77">
        <v>1</v>
      </c>
      <c r="AA493" s="77">
        <v>0.50290409560649363</v>
      </c>
      <c r="AB493" s="77">
        <v>0.38070175438596487</v>
      </c>
      <c r="AC493" s="77">
        <v>0.16842105263157892</v>
      </c>
      <c r="AD493" s="76">
        <v>0.73903984420077895</v>
      </c>
      <c r="AE493" s="77">
        <v>0.64605722307944868</v>
      </c>
      <c r="AF493" s="77">
        <v>0.34647406716224427</v>
      </c>
      <c r="AG493" s="77">
        <v>0.7897429289349911</v>
      </c>
      <c r="AH493" s="77">
        <v>0.76080512485411733</v>
      </c>
      <c r="AI493" s="77">
        <v>0.83728417946673606</v>
      </c>
      <c r="AJ493" s="77">
        <v>0.6906734384721509</v>
      </c>
      <c r="AK493" s="77">
        <v>0.44180292499622925</v>
      </c>
      <c r="AL493" s="77">
        <v>0.16842105263157892</v>
      </c>
      <c r="AM493" s="76">
        <v>0.57719037814749063</v>
      </c>
      <c r="AN493" s="77">
        <v>0.79594407775194809</v>
      </c>
      <c r="AO493" s="78">
        <v>0.43363247203331962</v>
      </c>
      <c r="AP493" s="79">
        <v>0.59314684811625029</v>
      </c>
      <c r="AQ493" s="70">
        <v>2</v>
      </c>
      <c r="AR493" s="71">
        <v>0</v>
      </c>
      <c r="AS493" s="71">
        <v>0</v>
      </c>
      <c r="AT493" s="71">
        <v>0</v>
      </c>
      <c r="AU493" s="71">
        <v>1</v>
      </c>
      <c r="AV493" s="71" t="s">
        <v>3456</v>
      </c>
      <c r="AW493" s="72" t="s">
        <v>3422</v>
      </c>
    </row>
    <row r="494" spans="1:49">
      <c r="A494" s="23" t="s">
        <v>4242</v>
      </c>
      <c r="B494" s="23" t="s">
        <v>3725</v>
      </c>
      <c r="C494" s="23" t="s">
        <v>1126</v>
      </c>
      <c r="D494" s="24" t="s">
        <v>424</v>
      </c>
      <c r="E494" s="24" t="s">
        <v>518</v>
      </c>
      <c r="F494" s="24" t="s">
        <v>519</v>
      </c>
      <c r="G494" s="24" t="s">
        <v>558</v>
      </c>
      <c r="H494" s="76">
        <v>0.91343214110956672</v>
      </c>
      <c r="I494" s="77">
        <v>0.89665159912874759</v>
      </c>
      <c r="J494" s="77">
        <v>0.83647734264269236</v>
      </c>
      <c r="K494" s="77">
        <v>0.65720393666000831</v>
      </c>
      <c r="L494" s="77">
        <v>0.51865702075302733</v>
      </c>
      <c r="M494" s="77">
        <v>0.98963559188189643</v>
      </c>
      <c r="N494" s="77">
        <v>0.89095966590925135</v>
      </c>
      <c r="O494" s="77" t="s">
        <v>3395</v>
      </c>
      <c r="P494" s="77">
        <v>0.48678953403783054</v>
      </c>
      <c r="Q494" s="77">
        <v>0.75872872845462092</v>
      </c>
      <c r="R494" s="77">
        <v>0.25795807076291233</v>
      </c>
      <c r="S494" s="77">
        <v>0.85882352941176432</v>
      </c>
      <c r="T494" s="77">
        <v>0.72066232845821787</v>
      </c>
      <c r="U494" s="77">
        <v>0.60914478774785463</v>
      </c>
      <c r="V494" s="77">
        <v>0.85684041465907435</v>
      </c>
      <c r="W494" s="77">
        <v>0.82826954661164998</v>
      </c>
      <c r="X494" s="77">
        <v>0.77408087333422571</v>
      </c>
      <c r="Y494" s="77">
        <v>0.38134687694430175</v>
      </c>
      <c r="Z494" s="77">
        <v>1</v>
      </c>
      <c r="AA494" s="77">
        <v>0.50290409560649363</v>
      </c>
      <c r="AB494" s="77">
        <v>0.38070175438596487</v>
      </c>
      <c r="AC494" s="77">
        <v>0.16842105263157892</v>
      </c>
      <c r="AD494" s="76">
        <v>0.88218702762700218</v>
      </c>
      <c r="AE494" s="77">
        <v>0.70864914984840277</v>
      </c>
      <c r="AF494" s="77">
        <v>0.50834339960876662</v>
      </c>
      <c r="AG494" s="77">
        <v>0.7897429289349911</v>
      </c>
      <c r="AH494" s="77">
        <v>0.73299260120346443</v>
      </c>
      <c r="AI494" s="77">
        <v>0.8011752099729379</v>
      </c>
      <c r="AJ494" s="77">
        <v>0.6906734384721509</v>
      </c>
      <c r="AK494" s="77">
        <v>0.44180292499622925</v>
      </c>
      <c r="AL494" s="77">
        <v>0.16842105263157892</v>
      </c>
      <c r="AM494" s="76">
        <v>0.69972652569472382</v>
      </c>
      <c r="AN494" s="77">
        <v>0.77463691337046436</v>
      </c>
      <c r="AO494" s="78">
        <v>0.43363247203331962</v>
      </c>
      <c r="AP494" s="79">
        <v>0.62656866341233974</v>
      </c>
      <c r="AQ494" s="70">
        <v>2</v>
      </c>
      <c r="AR494" s="71">
        <v>0</v>
      </c>
      <c r="AS494" s="71">
        <v>2</v>
      </c>
      <c r="AT494" s="71">
        <v>0</v>
      </c>
      <c r="AU494" s="71">
        <v>1</v>
      </c>
      <c r="AV494" s="71" t="s">
        <v>3458</v>
      </c>
      <c r="AW494" s="72" t="s">
        <v>3422</v>
      </c>
    </row>
    <row r="495" spans="1:49">
      <c r="A495" s="23" t="s">
        <v>4243</v>
      </c>
      <c r="B495" s="23" t="s">
        <v>3725</v>
      </c>
      <c r="C495" s="23" t="s">
        <v>1130</v>
      </c>
      <c r="D495" s="24" t="s">
        <v>424</v>
      </c>
      <c r="E495" s="24" t="s">
        <v>518</v>
      </c>
      <c r="F495" s="24" t="s">
        <v>519</v>
      </c>
      <c r="G495" s="24" t="s">
        <v>560</v>
      </c>
      <c r="H495" s="76">
        <v>0.91343214110956672</v>
      </c>
      <c r="I495" s="77">
        <v>0.85143638855570924</v>
      </c>
      <c r="J495" s="77">
        <v>0.64446983091777477</v>
      </c>
      <c r="K495" s="77">
        <v>0.82047128847340867</v>
      </c>
      <c r="L495" s="77">
        <v>0.51805741848242493</v>
      </c>
      <c r="M495" s="77">
        <v>0.87746624032100162</v>
      </c>
      <c r="N495" s="77">
        <v>0.67703331219080998</v>
      </c>
      <c r="O495" s="77" t="s">
        <v>3395</v>
      </c>
      <c r="P495" s="77">
        <v>0.5</v>
      </c>
      <c r="Q495" s="77">
        <v>0.83618029007758066</v>
      </c>
      <c r="R495" s="77">
        <v>0.89030435727460344</v>
      </c>
      <c r="S495" s="77">
        <v>0.85882352941176432</v>
      </c>
      <c r="T495" s="77">
        <v>0.72066232845821787</v>
      </c>
      <c r="U495" s="77">
        <v>0.69840198128461306</v>
      </c>
      <c r="V495" s="77">
        <v>0.85684041465907435</v>
      </c>
      <c r="W495" s="77">
        <v>0.98020424635922498</v>
      </c>
      <c r="X495" s="77">
        <v>0.93098067898804093</v>
      </c>
      <c r="Y495" s="77">
        <v>0.38134687694430175</v>
      </c>
      <c r="Z495" s="77">
        <v>1</v>
      </c>
      <c r="AA495" s="77">
        <v>0.50290409560649363</v>
      </c>
      <c r="AB495" s="77">
        <v>0.38070175438596487</v>
      </c>
      <c r="AC495" s="77">
        <v>0.16842105263157892</v>
      </c>
      <c r="AD495" s="76">
        <v>0.80311278686101684</v>
      </c>
      <c r="AE495" s="77">
        <v>0.67860565189352895</v>
      </c>
      <c r="AF495" s="77">
        <v>0.86324232367609199</v>
      </c>
      <c r="AG495" s="77">
        <v>0.7897429289349911</v>
      </c>
      <c r="AH495" s="77">
        <v>0.7776211979718437</v>
      </c>
      <c r="AI495" s="77">
        <v>0.95559246267363296</v>
      </c>
      <c r="AJ495" s="77">
        <v>0.6906734384721509</v>
      </c>
      <c r="AK495" s="77">
        <v>0.44180292499622925</v>
      </c>
      <c r="AL495" s="77">
        <v>0.16842105263157892</v>
      </c>
      <c r="AM495" s="76">
        <v>0.78165358747687941</v>
      </c>
      <c r="AN495" s="77">
        <v>0.84098552986015596</v>
      </c>
      <c r="AO495" s="78">
        <v>0.43363247203331962</v>
      </c>
      <c r="AP495" s="79">
        <v>0.671774300114101</v>
      </c>
      <c r="AQ495" s="70">
        <v>2</v>
      </c>
      <c r="AR495" s="71">
        <v>0</v>
      </c>
      <c r="AS495" s="71">
        <v>0</v>
      </c>
      <c r="AT495" s="71">
        <v>0</v>
      </c>
      <c r="AU495" s="71">
        <v>1</v>
      </c>
      <c r="AV495" s="71" t="s">
        <v>3457</v>
      </c>
      <c r="AW495" s="72" t="s">
        <v>3422</v>
      </c>
    </row>
    <row r="496" spans="1:49">
      <c r="A496" s="23" t="s">
        <v>4244</v>
      </c>
      <c r="B496" s="23" t="s">
        <v>3725</v>
      </c>
      <c r="C496" s="23" t="s">
        <v>1132</v>
      </c>
      <c r="D496" s="24" t="s">
        <v>424</v>
      </c>
      <c r="E496" s="24" t="s">
        <v>518</v>
      </c>
      <c r="F496" s="24" t="s">
        <v>519</v>
      </c>
      <c r="G496" s="24" t="s">
        <v>564</v>
      </c>
      <c r="H496" s="76">
        <v>0.91343214110956672</v>
      </c>
      <c r="I496" s="77">
        <v>0.84697529266065552</v>
      </c>
      <c r="J496" s="77">
        <v>0.83913263753342604</v>
      </c>
      <c r="K496" s="77">
        <v>0.54869621338234487</v>
      </c>
      <c r="L496" s="77">
        <v>0.54108282319024459</v>
      </c>
      <c r="M496" s="77">
        <v>0.84593031462859092</v>
      </c>
      <c r="N496" s="77">
        <v>0.82720704691606062</v>
      </c>
      <c r="O496" s="77" t="s">
        <v>3395</v>
      </c>
      <c r="P496" s="77">
        <v>0.53625998047343293</v>
      </c>
      <c r="Q496" s="77">
        <v>0.73905223372140072</v>
      </c>
      <c r="R496" s="77">
        <v>0.31122616097105366</v>
      </c>
      <c r="S496" s="77">
        <v>0.85882352941176432</v>
      </c>
      <c r="T496" s="77">
        <v>0.72066232845821787</v>
      </c>
      <c r="U496" s="77">
        <v>0.6627074790350479</v>
      </c>
      <c r="V496" s="77">
        <v>0.85684041465907435</v>
      </c>
      <c r="W496" s="77">
        <v>0.87951239076375098</v>
      </c>
      <c r="X496" s="77">
        <v>0.88344592398581034</v>
      </c>
      <c r="Y496" s="77">
        <v>0.38134687694430175</v>
      </c>
      <c r="Z496" s="77">
        <v>1</v>
      </c>
      <c r="AA496" s="77">
        <v>0.53868301661081586</v>
      </c>
      <c r="AB496" s="77">
        <v>0.38070175438596487</v>
      </c>
      <c r="AC496" s="77">
        <v>0.16842105263157892</v>
      </c>
      <c r="AD496" s="76">
        <v>0.86651335710121613</v>
      </c>
      <c r="AE496" s="77">
        <v>0.65983527571813483</v>
      </c>
      <c r="AF496" s="77">
        <v>0.52513919734622716</v>
      </c>
      <c r="AG496" s="77">
        <v>0.7897429289349911</v>
      </c>
      <c r="AH496" s="77">
        <v>0.75977394684706112</v>
      </c>
      <c r="AI496" s="77">
        <v>0.88147915737478066</v>
      </c>
      <c r="AJ496" s="77">
        <v>0.6906734384721509</v>
      </c>
      <c r="AK496" s="77">
        <v>0.45969238549839037</v>
      </c>
      <c r="AL496" s="77">
        <v>0.16842105263157892</v>
      </c>
      <c r="AM496" s="76">
        <v>0.68382927672185934</v>
      </c>
      <c r="AN496" s="77">
        <v>0.8103320110522777</v>
      </c>
      <c r="AO496" s="78">
        <v>0.43959562553404002</v>
      </c>
      <c r="AP496" s="79">
        <v>0.63455880937448184</v>
      </c>
      <c r="AQ496" s="70">
        <v>2</v>
      </c>
      <c r="AR496" s="71">
        <v>0</v>
      </c>
      <c r="AS496" s="71">
        <v>1</v>
      </c>
      <c r="AT496" s="71">
        <v>0</v>
      </c>
      <c r="AU496" s="71">
        <v>0</v>
      </c>
      <c r="AV496" s="71" t="s">
        <v>3395</v>
      </c>
      <c r="AW496" s="72" t="s">
        <v>3422</v>
      </c>
    </row>
    <row r="497" spans="1:49">
      <c r="A497" s="23" t="s">
        <v>4245</v>
      </c>
      <c r="B497" s="23" t="s">
        <v>3725</v>
      </c>
      <c r="C497" s="23" t="s">
        <v>1134</v>
      </c>
      <c r="D497" s="24" t="s">
        <v>424</v>
      </c>
      <c r="E497" s="24" t="s">
        <v>518</v>
      </c>
      <c r="F497" s="24" t="s">
        <v>591</v>
      </c>
      <c r="G497" s="24" t="s">
        <v>592</v>
      </c>
      <c r="H497" s="76">
        <v>0.90996478681355231</v>
      </c>
      <c r="I497" s="77">
        <v>0.92665177952861244</v>
      </c>
      <c r="J497" s="77">
        <v>1</v>
      </c>
      <c r="K497" s="77">
        <v>0.96689425311589772</v>
      </c>
      <c r="L497" s="77">
        <v>0.47788894447223623</v>
      </c>
      <c r="M497" s="77">
        <v>1</v>
      </c>
      <c r="N497" s="77">
        <v>1</v>
      </c>
      <c r="O497" s="77" t="s">
        <v>3395</v>
      </c>
      <c r="P497" s="77">
        <v>0.5</v>
      </c>
      <c r="Q497" s="77">
        <v>0.61905223596563486</v>
      </c>
      <c r="R497" s="77">
        <v>0.1716260839117445</v>
      </c>
      <c r="S497" s="77">
        <v>0.67058823529411793</v>
      </c>
      <c r="T497" s="77">
        <v>0.66046324334772244</v>
      </c>
      <c r="U497" s="77">
        <v>0.80485893355628713</v>
      </c>
      <c r="V497" s="77">
        <v>0.61193893311057457</v>
      </c>
      <c r="W497" s="77">
        <v>1</v>
      </c>
      <c r="X497" s="77">
        <v>0.92300405148655007</v>
      </c>
      <c r="Y497" s="77">
        <v>0.39960640571320372</v>
      </c>
      <c r="Z497" s="77">
        <v>0.98285714285714287</v>
      </c>
      <c r="AA497" s="77">
        <v>0.50290409560649352</v>
      </c>
      <c r="AB497" s="77">
        <v>0.38070175438596487</v>
      </c>
      <c r="AC497" s="77">
        <v>0.16842105263157892</v>
      </c>
      <c r="AD497" s="76">
        <v>0.94553885544738814</v>
      </c>
      <c r="AE497" s="77">
        <v>0.78895663951762685</v>
      </c>
      <c r="AF497" s="77">
        <v>0.39533915993868968</v>
      </c>
      <c r="AG497" s="77">
        <v>0.66552573932092018</v>
      </c>
      <c r="AH497" s="77">
        <v>0.70839893333343085</v>
      </c>
      <c r="AI497" s="77">
        <v>0.96150202574327504</v>
      </c>
      <c r="AJ497" s="77">
        <v>0.69123177428517324</v>
      </c>
      <c r="AK497" s="77">
        <v>0.4418029249962292</v>
      </c>
      <c r="AL497" s="77">
        <v>0.16842105263157892</v>
      </c>
      <c r="AM497" s="76">
        <v>0.70994488496790165</v>
      </c>
      <c r="AN497" s="77">
        <v>0.77847556613254199</v>
      </c>
      <c r="AO497" s="78">
        <v>0.43381858397099382</v>
      </c>
      <c r="AP497" s="79">
        <v>0.63099306281034639</v>
      </c>
      <c r="AQ497" s="70">
        <v>2</v>
      </c>
      <c r="AR497" s="71">
        <v>0</v>
      </c>
      <c r="AS497" s="71">
        <v>0</v>
      </c>
      <c r="AT497" s="71">
        <v>0</v>
      </c>
      <c r="AU497" s="71">
        <v>0</v>
      </c>
      <c r="AV497" s="71" t="s">
        <v>3395</v>
      </c>
      <c r="AW497" s="72" t="s">
        <v>3422</v>
      </c>
    </row>
    <row r="498" spans="1:49">
      <c r="A498" s="23" t="s">
        <v>4246</v>
      </c>
      <c r="B498" s="23" t="s">
        <v>3725</v>
      </c>
      <c r="C498" s="23" t="s">
        <v>1136</v>
      </c>
      <c r="D498" s="24" t="s">
        <v>424</v>
      </c>
      <c r="E498" s="24" t="s">
        <v>518</v>
      </c>
      <c r="F498" s="24" t="s">
        <v>591</v>
      </c>
      <c r="G498" s="24" t="s">
        <v>594</v>
      </c>
      <c r="H498" s="76">
        <v>0.90996478681355231</v>
      </c>
      <c r="I498" s="77">
        <v>0.92665177952861244</v>
      </c>
      <c r="J498" s="77">
        <v>1</v>
      </c>
      <c r="K498" s="77">
        <v>0.90668967813141121</v>
      </c>
      <c r="L498" s="77">
        <v>0.47835494045158117</v>
      </c>
      <c r="M498" s="77">
        <v>1</v>
      </c>
      <c r="N498" s="77">
        <v>1</v>
      </c>
      <c r="O498" s="77" t="s">
        <v>3395</v>
      </c>
      <c r="P498" s="77">
        <v>0.625</v>
      </c>
      <c r="Q498" s="77">
        <v>0.48247437968593759</v>
      </c>
      <c r="R498" s="77">
        <v>1.8704812659650807E-2</v>
      </c>
      <c r="S498" s="77">
        <v>0.67058823529411793</v>
      </c>
      <c r="T498" s="77">
        <v>0.66046324334772244</v>
      </c>
      <c r="U498" s="77">
        <v>0.86514450463856385</v>
      </c>
      <c r="V498" s="77">
        <v>0.61193893311057457</v>
      </c>
      <c r="W498" s="77">
        <v>0.996298178951328</v>
      </c>
      <c r="X498" s="77">
        <v>0.92154232306438899</v>
      </c>
      <c r="Y498" s="77">
        <v>0.39960640571320372</v>
      </c>
      <c r="Z498" s="77">
        <v>0.98285714285714287</v>
      </c>
      <c r="AA498" s="77">
        <v>0.53868301661081575</v>
      </c>
      <c r="AB498" s="77">
        <v>0.38070175438596487</v>
      </c>
      <c r="AC498" s="77">
        <v>0.16842105263157892</v>
      </c>
      <c r="AD498" s="76">
        <v>0.94553885544738814</v>
      </c>
      <c r="AE498" s="77">
        <v>0.80200892371659849</v>
      </c>
      <c r="AF498" s="77">
        <v>0.25058959617279419</v>
      </c>
      <c r="AG498" s="77">
        <v>0.66552573932092018</v>
      </c>
      <c r="AH498" s="77">
        <v>0.73854171887456921</v>
      </c>
      <c r="AI498" s="77">
        <v>0.95892025100785849</v>
      </c>
      <c r="AJ498" s="77">
        <v>0.69123177428517324</v>
      </c>
      <c r="AK498" s="77">
        <v>0.45969238549839031</v>
      </c>
      <c r="AL498" s="77">
        <v>0.16842105263157892</v>
      </c>
      <c r="AM498" s="76">
        <v>0.66604579177892698</v>
      </c>
      <c r="AN498" s="77">
        <v>0.78766256973444937</v>
      </c>
      <c r="AO498" s="78">
        <v>0.43978173747171417</v>
      </c>
      <c r="AP498" s="79">
        <v>0.62224641564804917</v>
      </c>
      <c r="AQ498" s="70">
        <v>2</v>
      </c>
      <c r="AR498" s="71">
        <v>0</v>
      </c>
      <c r="AS498" s="71">
        <v>0</v>
      </c>
      <c r="AT498" s="71">
        <v>0</v>
      </c>
      <c r="AU498" s="71">
        <v>1</v>
      </c>
      <c r="AV498" s="71" t="s">
        <v>3459</v>
      </c>
      <c r="AW498" s="72" t="s">
        <v>3422</v>
      </c>
    </row>
    <row r="499" spans="1:49">
      <c r="A499" s="23" t="s">
        <v>4247</v>
      </c>
      <c r="B499" s="23" t="s">
        <v>3725</v>
      </c>
      <c r="C499" s="23" t="s">
        <v>1138</v>
      </c>
      <c r="D499" s="24" t="s">
        <v>424</v>
      </c>
      <c r="E499" s="24" t="s">
        <v>518</v>
      </c>
      <c r="F499" s="24" t="s">
        <v>591</v>
      </c>
      <c r="G499" s="24" t="s">
        <v>598</v>
      </c>
      <c r="H499" s="76">
        <v>0.90996478681355231</v>
      </c>
      <c r="I499" s="77">
        <v>0.67036479817439465</v>
      </c>
      <c r="J499" s="77">
        <v>0.38874298625124598</v>
      </c>
      <c r="K499" s="77">
        <v>0.79784297756623701</v>
      </c>
      <c r="L499" s="77">
        <v>0.48968640709093031</v>
      </c>
      <c r="M499" s="77">
        <v>0.86953750021239018</v>
      </c>
      <c r="N499" s="77">
        <v>0.47191110880038012</v>
      </c>
      <c r="O499" s="77" t="s">
        <v>3395</v>
      </c>
      <c r="P499" s="77">
        <v>0.37217211538562212</v>
      </c>
      <c r="Q499" s="77">
        <v>0.81117040868125767</v>
      </c>
      <c r="R499" s="77">
        <v>0.37537920652895851</v>
      </c>
      <c r="S499" s="77">
        <v>0.67058823529411793</v>
      </c>
      <c r="T499" s="77">
        <v>0.66046324334772244</v>
      </c>
      <c r="U499" s="77">
        <v>0.57391505561266831</v>
      </c>
      <c r="V499" s="77">
        <v>0.61193893311057457</v>
      </c>
      <c r="W499" s="77">
        <v>0.95096155922480619</v>
      </c>
      <c r="X499" s="77">
        <v>0.84873681512797128</v>
      </c>
      <c r="Y499" s="77">
        <v>0.39960640571320372</v>
      </c>
      <c r="Z499" s="77">
        <v>0.98285714285714287</v>
      </c>
      <c r="AA499" s="77">
        <v>0.50290409560649352</v>
      </c>
      <c r="AB499" s="77">
        <v>0.38070175438596487</v>
      </c>
      <c r="AC499" s="77">
        <v>0.16842105263157892</v>
      </c>
      <c r="AD499" s="76">
        <v>0.65635752374639755</v>
      </c>
      <c r="AE499" s="77">
        <v>0.60023002181111207</v>
      </c>
      <c r="AF499" s="77">
        <v>0.59327480760510809</v>
      </c>
      <c r="AG499" s="77">
        <v>0.66552573932092018</v>
      </c>
      <c r="AH499" s="77">
        <v>0.59292699436162144</v>
      </c>
      <c r="AI499" s="77">
        <v>0.89984918717638873</v>
      </c>
      <c r="AJ499" s="77">
        <v>0.69123177428517324</v>
      </c>
      <c r="AK499" s="77">
        <v>0.4418029249962292</v>
      </c>
      <c r="AL499" s="77">
        <v>0.16842105263157892</v>
      </c>
      <c r="AM499" s="76">
        <v>0.6166207843875392</v>
      </c>
      <c r="AN499" s="77">
        <v>0.71943397361964345</v>
      </c>
      <c r="AO499" s="78">
        <v>0.43381858397099382</v>
      </c>
      <c r="AP499" s="79">
        <v>0.58365383358166723</v>
      </c>
      <c r="AQ499" s="70">
        <v>2</v>
      </c>
      <c r="AR499" s="71">
        <v>0</v>
      </c>
      <c r="AS499" s="71">
        <v>0</v>
      </c>
      <c r="AT499" s="71">
        <v>0</v>
      </c>
      <c r="AU499" s="71">
        <v>0</v>
      </c>
      <c r="AV499" s="71" t="s">
        <v>3395</v>
      </c>
      <c r="AW499" s="72" t="s">
        <v>3422</v>
      </c>
    </row>
    <row r="500" spans="1:49">
      <c r="A500" s="23" t="s">
        <v>4248</v>
      </c>
      <c r="B500" s="23" t="s">
        <v>3725</v>
      </c>
      <c r="C500" s="23" t="s">
        <v>1140</v>
      </c>
      <c r="D500" s="24" t="s">
        <v>424</v>
      </c>
      <c r="E500" s="24" t="s">
        <v>518</v>
      </c>
      <c r="F500" s="24" t="s">
        <v>591</v>
      </c>
      <c r="G500" s="24" t="s">
        <v>606</v>
      </c>
      <c r="H500" s="76">
        <v>0.90996478681355231</v>
      </c>
      <c r="I500" s="77">
        <v>0.74658063887796855</v>
      </c>
      <c r="J500" s="77">
        <v>0.60887656875617724</v>
      </c>
      <c r="K500" s="77">
        <v>0.66521294569282885</v>
      </c>
      <c r="L500" s="77">
        <v>0.49075349587759548</v>
      </c>
      <c r="M500" s="77">
        <v>0.9386013300971322</v>
      </c>
      <c r="N500" s="77">
        <v>0.56886043011949239</v>
      </c>
      <c r="O500" s="77" t="s">
        <v>3395</v>
      </c>
      <c r="P500" s="77">
        <v>0.38420405212911163</v>
      </c>
      <c r="Q500" s="77">
        <v>0.71790507179647767</v>
      </c>
      <c r="R500" s="77">
        <v>0.50720195789320466</v>
      </c>
      <c r="S500" s="77">
        <v>0.67058823529411793</v>
      </c>
      <c r="T500" s="77">
        <v>0.66046324334772244</v>
      </c>
      <c r="U500" s="77">
        <v>0.55611211873954891</v>
      </c>
      <c r="V500" s="77">
        <v>0.61193893311057457</v>
      </c>
      <c r="W500" s="77">
        <v>0.90591992737501004</v>
      </c>
      <c r="X500" s="77">
        <v>0.81935199080224952</v>
      </c>
      <c r="Y500" s="77">
        <v>0.39960640571320372</v>
      </c>
      <c r="Z500" s="77">
        <v>0.98285714285714287</v>
      </c>
      <c r="AA500" s="77">
        <v>0.50290409560649352</v>
      </c>
      <c r="AB500" s="77">
        <v>0.38070175438596487</v>
      </c>
      <c r="AC500" s="77">
        <v>0.16842105263157892</v>
      </c>
      <c r="AD500" s="76">
        <v>0.75514066481589948</v>
      </c>
      <c r="AE500" s="77">
        <v>0.60952645078323209</v>
      </c>
      <c r="AF500" s="77">
        <v>0.61255351484484111</v>
      </c>
      <c r="AG500" s="77">
        <v>0.66552573932092018</v>
      </c>
      <c r="AH500" s="77">
        <v>0.58402552592506174</v>
      </c>
      <c r="AI500" s="77">
        <v>0.86263595908862978</v>
      </c>
      <c r="AJ500" s="77">
        <v>0.69123177428517324</v>
      </c>
      <c r="AK500" s="77">
        <v>0.4418029249962292</v>
      </c>
      <c r="AL500" s="77">
        <v>0.16842105263157892</v>
      </c>
      <c r="AM500" s="76">
        <v>0.65907354348132419</v>
      </c>
      <c r="AN500" s="77">
        <v>0.70406240811153731</v>
      </c>
      <c r="AO500" s="78">
        <v>0.43381858397099382</v>
      </c>
      <c r="AP500" s="79">
        <v>0.59252848292542826</v>
      </c>
      <c r="AQ500" s="70">
        <v>2</v>
      </c>
      <c r="AR500" s="71">
        <v>0</v>
      </c>
      <c r="AS500" s="71">
        <v>0</v>
      </c>
      <c r="AT500" s="71">
        <v>0</v>
      </c>
      <c r="AU500" s="71">
        <v>1</v>
      </c>
      <c r="AV500" s="71" t="s">
        <v>3459</v>
      </c>
      <c r="AW500" s="72" t="s">
        <v>3422</v>
      </c>
    </row>
    <row r="501" spans="1:49">
      <c r="A501" s="23" t="s">
        <v>4249</v>
      </c>
      <c r="B501" s="23" t="s">
        <v>3725</v>
      </c>
      <c r="C501" s="23" t="s">
        <v>1144</v>
      </c>
      <c r="D501" s="24" t="s">
        <v>424</v>
      </c>
      <c r="E501" s="24" t="s">
        <v>518</v>
      </c>
      <c r="F501" s="24" t="s">
        <v>612</v>
      </c>
      <c r="G501" s="24" t="s">
        <v>613</v>
      </c>
      <c r="H501" s="76">
        <v>0.91193003816544493</v>
      </c>
      <c r="I501" s="77">
        <v>0.92665177952861244</v>
      </c>
      <c r="J501" s="77">
        <v>1</v>
      </c>
      <c r="K501" s="77">
        <v>0.98008326355231101</v>
      </c>
      <c r="L501" s="77">
        <v>0.48806714220195907</v>
      </c>
      <c r="M501" s="77">
        <v>1</v>
      </c>
      <c r="N501" s="77">
        <v>0.98203112646712687</v>
      </c>
      <c r="O501" s="77" t="s">
        <v>3395</v>
      </c>
      <c r="P501" s="77">
        <v>0.625</v>
      </c>
      <c r="Q501" s="77">
        <v>0.67267684135643235</v>
      </c>
      <c r="R501" s="77">
        <v>0.11761189432200264</v>
      </c>
      <c r="S501" s="77">
        <v>0.62352941176470555</v>
      </c>
      <c r="T501" s="77">
        <v>0.79587655434572513</v>
      </c>
      <c r="U501" s="77">
        <v>0.85361939912020379</v>
      </c>
      <c r="V501" s="77">
        <v>0.59231293122932416</v>
      </c>
      <c r="W501" s="77">
        <v>1</v>
      </c>
      <c r="X501" s="77">
        <v>0.66001869313835604</v>
      </c>
      <c r="Y501" s="77">
        <v>0.41008872778424005</v>
      </c>
      <c r="Z501" s="77">
        <v>0.92</v>
      </c>
      <c r="AA501" s="77">
        <v>0.53868301661081586</v>
      </c>
      <c r="AB501" s="77">
        <v>0.38070175438596487</v>
      </c>
      <c r="AC501" s="77">
        <v>0.16842105263157892</v>
      </c>
      <c r="AD501" s="76">
        <v>0.94619393923135242</v>
      </c>
      <c r="AE501" s="77">
        <v>0.81503630644427927</v>
      </c>
      <c r="AF501" s="77">
        <v>0.39514436783921747</v>
      </c>
      <c r="AG501" s="77">
        <v>0.70970298305521529</v>
      </c>
      <c r="AH501" s="77">
        <v>0.72296616517476398</v>
      </c>
      <c r="AI501" s="77">
        <v>0.83000934656917802</v>
      </c>
      <c r="AJ501" s="77">
        <v>0.66504436389212007</v>
      </c>
      <c r="AK501" s="77">
        <v>0.45969238549839037</v>
      </c>
      <c r="AL501" s="77">
        <v>0.16842105263157892</v>
      </c>
      <c r="AM501" s="76">
        <v>0.71879153783828309</v>
      </c>
      <c r="AN501" s="77">
        <v>0.7542261649330525</v>
      </c>
      <c r="AO501" s="78">
        <v>0.43105260067402984</v>
      </c>
      <c r="AP501" s="79">
        <v>0.62531968208236344</v>
      </c>
      <c r="AQ501" s="70">
        <v>2</v>
      </c>
      <c r="AR501" s="71">
        <v>0</v>
      </c>
      <c r="AS501" s="71">
        <v>0</v>
      </c>
      <c r="AT501" s="71">
        <v>0</v>
      </c>
      <c r="AU501" s="71">
        <v>0</v>
      </c>
      <c r="AV501" s="71" t="s">
        <v>3395</v>
      </c>
      <c r="AW501" s="72" t="s">
        <v>3422</v>
      </c>
    </row>
    <row r="502" spans="1:49">
      <c r="A502" s="23" t="s">
        <v>4250</v>
      </c>
      <c r="B502" s="23" t="s">
        <v>3725</v>
      </c>
      <c r="C502" s="23" t="s">
        <v>1146</v>
      </c>
      <c r="D502" s="24" t="s">
        <v>424</v>
      </c>
      <c r="E502" s="24" t="s">
        <v>518</v>
      </c>
      <c r="F502" s="24" t="s">
        <v>612</v>
      </c>
      <c r="G502" s="24" t="s">
        <v>615</v>
      </c>
      <c r="H502" s="76">
        <v>0.91193003816544493</v>
      </c>
      <c r="I502" s="77">
        <v>0.92665177952861244</v>
      </c>
      <c r="J502" s="77">
        <v>0.98910750214036125</v>
      </c>
      <c r="K502" s="77">
        <v>0.86873245398316379</v>
      </c>
      <c r="L502" s="77">
        <v>0.48062123377945104</v>
      </c>
      <c r="M502" s="77">
        <v>1</v>
      </c>
      <c r="N502" s="77">
        <v>1</v>
      </c>
      <c r="O502" s="77" t="s">
        <v>3395</v>
      </c>
      <c r="P502" s="77">
        <v>0.625</v>
      </c>
      <c r="Q502" s="77">
        <v>0.58826958663759399</v>
      </c>
      <c r="R502" s="77">
        <v>0.21514537821367172</v>
      </c>
      <c r="S502" s="77">
        <v>0.62352941176470555</v>
      </c>
      <c r="T502" s="77">
        <v>0.79587655434572513</v>
      </c>
      <c r="U502" s="77">
        <v>0.85961719975242634</v>
      </c>
      <c r="V502" s="77">
        <v>0.59231293122932416</v>
      </c>
      <c r="W502" s="77">
        <v>1</v>
      </c>
      <c r="X502" s="77">
        <v>0.83117484225255522</v>
      </c>
      <c r="Y502" s="77">
        <v>0.41008872778424005</v>
      </c>
      <c r="Z502" s="77">
        <v>0.92</v>
      </c>
      <c r="AA502" s="77">
        <v>0.53868301661081586</v>
      </c>
      <c r="AB502" s="77">
        <v>0.38070175438596487</v>
      </c>
      <c r="AC502" s="77">
        <v>0.16842105263157892</v>
      </c>
      <c r="AD502" s="76">
        <v>0.94256310661147291</v>
      </c>
      <c r="AE502" s="77">
        <v>0.79487073755252291</v>
      </c>
      <c r="AF502" s="77">
        <v>0.40170748242563287</v>
      </c>
      <c r="AG502" s="77">
        <v>0.70970298305521529</v>
      </c>
      <c r="AH502" s="77">
        <v>0.72596506549087525</v>
      </c>
      <c r="AI502" s="77">
        <v>0.91558742112627756</v>
      </c>
      <c r="AJ502" s="77">
        <v>0.66504436389212007</v>
      </c>
      <c r="AK502" s="77">
        <v>0.45969238549839037</v>
      </c>
      <c r="AL502" s="77">
        <v>0.16842105263157892</v>
      </c>
      <c r="AM502" s="76">
        <v>0.71304710886320954</v>
      </c>
      <c r="AN502" s="77">
        <v>0.78375182322412262</v>
      </c>
      <c r="AO502" s="78">
        <v>0.43105260067402984</v>
      </c>
      <c r="AP502" s="79">
        <v>0.63241743249564475</v>
      </c>
      <c r="AQ502" s="70">
        <v>2</v>
      </c>
      <c r="AR502" s="71">
        <v>0</v>
      </c>
      <c r="AS502" s="71">
        <v>0</v>
      </c>
      <c r="AT502" s="71">
        <v>0</v>
      </c>
      <c r="AU502" s="71">
        <v>1</v>
      </c>
      <c r="AV502" s="71" t="s">
        <v>3460</v>
      </c>
      <c r="AW502" s="72" t="s">
        <v>3422</v>
      </c>
    </row>
    <row r="503" spans="1:49">
      <c r="A503" s="23" t="s">
        <v>4251</v>
      </c>
      <c r="B503" s="23" t="s">
        <v>3725</v>
      </c>
      <c r="C503" s="23" t="s">
        <v>1148</v>
      </c>
      <c r="D503" s="24" t="s">
        <v>424</v>
      </c>
      <c r="E503" s="24" t="s">
        <v>518</v>
      </c>
      <c r="F503" s="24" t="s">
        <v>612</v>
      </c>
      <c r="G503" s="24" t="s">
        <v>617</v>
      </c>
      <c r="H503" s="76">
        <v>0.91193003816544493</v>
      </c>
      <c r="I503" s="77">
        <v>0.92665177952861244</v>
      </c>
      <c r="J503" s="77">
        <v>1</v>
      </c>
      <c r="K503" s="77">
        <v>0.92745493420245895</v>
      </c>
      <c r="L503" s="77">
        <v>0.51212575986194653</v>
      </c>
      <c r="M503" s="77">
        <v>1</v>
      </c>
      <c r="N503" s="77">
        <v>1</v>
      </c>
      <c r="O503" s="77" t="s">
        <v>3395</v>
      </c>
      <c r="P503" s="77">
        <v>0.5</v>
      </c>
      <c r="Q503" s="77">
        <v>0.62028146150428509</v>
      </c>
      <c r="R503" s="77">
        <v>7.4105555646407278E-2</v>
      </c>
      <c r="S503" s="77">
        <v>0.62352941176470555</v>
      </c>
      <c r="T503" s="77">
        <v>0.79587655434572513</v>
      </c>
      <c r="U503" s="77">
        <v>0.85961719975242634</v>
      </c>
      <c r="V503" s="77">
        <v>0.59231293122932416</v>
      </c>
      <c r="W503" s="77">
        <v>1</v>
      </c>
      <c r="X503" s="77">
        <v>0.79967500305901384</v>
      </c>
      <c r="Y503" s="77">
        <v>0.41008872778424005</v>
      </c>
      <c r="Z503" s="77">
        <v>0.92</v>
      </c>
      <c r="AA503" s="77">
        <v>0.50290409560649363</v>
      </c>
      <c r="AB503" s="77">
        <v>0.38070175438596487</v>
      </c>
      <c r="AC503" s="77">
        <v>0.16842105263157892</v>
      </c>
      <c r="AD503" s="76">
        <v>0.94619393923135242</v>
      </c>
      <c r="AE503" s="77">
        <v>0.78791613881288103</v>
      </c>
      <c r="AF503" s="77">
        <v>0.3471935085753462</v>
      </c>
      <c r="AG503" s="77">
        <v>0.70970298305521529</v>
      </c>
      <c r="AH503" s="77">
        <v>0.72596506549087525</v>
      </c>
      <c r="AI503" s="77">
        <v>0.89983750152950692</v>
      </c>
      <c r="AJ503" s="77">
        <v>0.66504436389212007</v>
      </c>
      <c r="AK503" s="77">
        <v>0.44180292499622925</v>
      </c>
      <c r="AL503" s="77">
        <v>0.16842105263157892</v>
      </c>
      <c r="AM503" s="76">
        <v>0.69376786220652653</v>
      </c>
      <c r="AN503" s="77">
        <v>0.77850185002519912</v>
      </c>
      <c r="AO503" s="78">
        <v>0.42508944717330949</v>
      </c>
      <c r="AP503" s="79">
        <v>0.62239094810166873</v>
      </c>
      <c r="AQ503" s="70">
        <v>2</v>
      </c>
      <c r="AR503" s="71">
        <v>0</v>
      </c>
      <c r="AS503" s="71">
        <v>0</v>
      </c>
      <c r="AT503" s="71">
        <v>0</v>
      </c>
      <c r="AU503" s="71">
        <v>0</v>
      </c>
      <c r="AV503" s="71" t="s">
        <v>3395</v>
      </c>
      <c r="AW503" s="72" t="s">
        <v>3422</v>
      </c>
    </row>
    <row r="504" spans="1:49">
      <c r="A504" s="23" t="s">
        <v>4252</v>
      </c>
      <c r="B504" s="23" t="s">
        <v>3725</v>
      </c>
      <c r="C504" s="23" t="s">
        <v>1150</v>
      </c>
      <c r="D504" s="24" t="s">
        <v>424</v>
      </c>
      <c r="E504" s="24" t="s">
        <v>518</v>
      </c>
      <c r="F504" s="24" t="s">
        <v>612</v>
      </c>
      <c r="G504" s="24" t="s">
        <v>619</v>
      </c>
      <c r="H504" s="76">
        <v>0.91193003816544493</v>
      </c>
      <c r="I504" s="77">
        <v>0.87199785082188952</v>
      </c>
      <c r="J504" s="77">
        <v>0.84451056648311063</v>
      </c>
      <c r="K504" s="77">
        <v>0.80268048359834787</v>
      </c>
      <c r="L504" s="77">
        <v>0.4840765688981763</v>
      </c>
      <c r="M504" s="77">
        <v>1</v>
      </c>
      <c r="N504" s="77">
        <v>0.82849114165820303</v>
      </c>
      <c r="O504" s="77" t="s">
        <v>3395</v>
      </c>
      <c r="P504" s="77">
        <v>0.5</v>
      </c>
      <c r="Q504" s="77">
        <v>0.55850162251782165</v>
      </c>
      <c r="R504" s="77">
        <v>8.9248015040603743E-2</v>
      </c>
      <c r="S504" s="77">
        <v>0.62352941176470555</v>
      </c>
      <c r="T504" s="77">
        <v>0.79587655434572513</v>
      </c>
      <c r="U504" s="77">
        <v>0.71615142368072293</v>
      </c>
      <c r="V504" s="77">
        <v>0.59231293122932416</v>
      </c>
      <c r="W504" s="77">
        <v>1</v>
      </c>
      <c r="X504" s="77">
        <v>0.92460950292675581</v>
      </c>
      <c r="Y504" s="77">
        <v>0.41008872778424005</v>
      </c>
      <c r="Z504" s="77">
        <v>0.92</v>
      </c>
      <c r="AA504" s="77">
        <v>0.50290409560649363</v>
      </c>
      <c r="AB504" s="77">
        <v>0.38070175438596487</v>
      </c>
      <c r="AC504" s="77">
        <v>0.16842105263157892</v>
      </c>
      <c r="AD504" s="76">
        <v>0.87614615182348166</v>
      </c>
      <c r="AE504" s="77">
        <v>0.72304963883094542</v>
      </c>
      <c r="AF504" s="77">
        <v>0.3238748187792127</v>
      </c>
      <c r="AG504" s="77">
        <v>0.70970298305521529</v>
      </c>
      <c r="AH504" s="77">
        <v>0.65423217745502349</v>
      </c>
      <c r="AI504" s="77">
        <v>0.96230475146337791</v>
      </c>
      <c r="AJ504" s="77">
        <v>0.66504436389212007</v>
      </c>
      <c r="AK504" s="77">
        <v>0.44180292499622925</v>
      </c>
      <c r="AL504" s="77">
        <v>0.16842105263157892</v>
      </c>
      <c r="AM504" s="76">
        <v>0.64102353647787991</v>
      </c>
      <c r="AN504" s="77">
        <v>0.77541330399120556</v>
      </c>
      <c r="AO504" s="78">
        <v>0.42508944717330949</v>
      </c>
      <c r="AP504" s="79">
        <v>0.60472641489894596</v>
      </c>
      <c r="AQ504" s="70">
        <v>2</v>
      </c>
      <c r="AR504" s="71">
        <v>0</v>
      </c>
      <c r="AS504" s="71">
        <v>1</v>
      </c>
      <c r="AT504" s="71">
        <v>0</v>
      </c>
      <c r="AU504" s="71">
        <v>0</v>
      </c>
      <c r="AV504" s="71" t="s">
        <v>3395</v>
      </c>
      <c r="AW504" s="72" t="s">
        <v>3422</v>
      </c>
    </row>
    <row r="505" spans="1:49">
      <c r="A505" s="23" t="s">
        <v>4253</v>
      </c>
      <c r="B505" s="23" t="s">
        <v>3725</v>
      </c>
      <c r="C505" s="23" t="s">
        <v>1152</v>
      </c>
      <c r="D505" s="24" t="s">
        <v>424</v>
      </c>
      <c r="E505" s="24" t="s">
        <v>518</v>
      </c>
      <c r="F505" s="24" t="s">
        <v>612</v>
      </c>
      <c r="G505" s="24" t="s">
        <v>621</v>
      </c>
      <c r="H505" s="76">
        <v>0.91193003816544493</v>
      </c>
      <c r="I505" s="77">
        <v>0.73697603961247926</v>
      </c>
      <c r="J505" s="77">
        <v>0.50630420440083512</v>
      </c>
      <c r="K505" s="77">
        <v>0.78481817847216528</v>
      </c>
      <c r="L505" s="77">
        <v>0.49254891510595278</v>
      </c>
      <c r="M505" s="77">
        <v>0.56846401377905975</v>
      </c>
      <c r="N505" s="77">
        <v>0.52476601863547734</v>
      </c>
      <c r="O505" s="77" t="s">
        <v>3395</v>
      </c>
      <c r="P505" s="77">
        <v>0.46764498161882923</v>
      </c>
      <c r="Q505" s="77">
        <v>0.75642973199731989</v>
      </c>
      <c r="R505" s="77">
        <v>0.57927278566702112</v>
      </c>
      <c r="S505" s="77">
        <v>0.62352941176470555</v>
      </c>
      <c r="T505" s="77">
        <v>0.79587655434572513</v>
      </c>
      <c r="U505" s="77">
        <v>0.55913746339623638</v>
      </c>
      <c r="V505" s="77">
        <v>0.59231293122932416</v>
      </c>
      <c r="W505" s="77">
        <v>0.93523465326361432</v>
      </c>
      <c r="X505" s="77">
        <v>0.76073096481719316</v>
      </c>
      <c r="Y505" s="77">
        <v>0.41008872778424005</v>
      </c>
      <c r="Z505" s="77">
        <v>0.92</v>
      </c>
      <c r="AA505" s="77">
        <v>0.50290409560649363</v>
      </c>
      <c r="AB505" s="77">
        <v>0.38070175438596487</v>
      </c>
      <c r="AC505" s="77">
        <v>0.16842105263157892</v>
      </c>
      <c r="AD505" s="76">
        <v>0.71840342739291974</v>
      </c>
      <c r="AE505" s="77">
        <v>0.56764842152229689</v>
      </c>
      <c r="AF505" s="77">
        <v>0.66785125883217056</v>
      </c>
      <c r="AG505" s="77">
        <v>0.70970298305521529</v>
      </c>
      <c r="AH505" s="77">
        <v>0.57572519731278027</v>
      </c>
      <c r="AI505" s="77">
        <v>0.8479828090404038</v>
      </c>
      <c r="AJ505" s="77">
        <v>0.66504436389212007</v>
      </c>
      <c r="AK505" s="77">
        <v>0.44180292499622925</v>
      </c>
      <c r="AL505" s="77">
        <v>0.16842105263157892</v>
      </c>
      <c r="AM505" s="76">
        <v>0.65130103591579569</v>
      </c>
      <c r="AN505" s="77">
        <v>0.71113699646946638</v>
      </c>
      <c r="AO505" s="78">
        <v>0.42508944717330949</v>
      </c>
      <c r="AP505" s="79">
        <v>0.58879762853291839</v>
      </c>
      <c r="AQ505" s="70">
        <v>2</v>
      </c>
      <c r="AR505" s="71">
        <v>0</v>
      </c>
      <c r="AS505" s="71">
        <v>0</v>
      </c>
      <c r="AT505" s="71">
        <v>0</v>
      </c>
      <c r="AU505" s="71">
        <v>0</v>
      </c>
      <c r="AV505" s="71" t="s">
        <v>3395</v>
      </c>
      <c r="AW505" s="72" t="s">
        <v>3422</v>
      </c>
    </row>
    <row r="506" spans="1:49">
      <c r="A506" s="23" t="s">
        <v>4254</v>
      </c>
      <c r="B506" s="23" t="s">
        <v>3725</v>
      </c>
      <c r="C506" s="23" t="s">
        <v>1155</v>
      </c>
      <c r="D506" s="24" t="s">
        <v>424</v>
      </c>
      <c r="E506" s="24" t="s">
        <v>518</v>
      </c>
      <c r="F506" s="24" t="s">
        <v>612</v>
      </c>
      <c r="G506" s="24" t="s">
        <v>623</v>
      </c>
      <c r="H506" s="76">
        <v>0.91193003816544493</v>
      </c>
      <c r="I506" s="77">
        <v>0.67870103242814395</v>
      </c>
      <c r="J506" s="77">
        <v>0.48368290990744217</v>
      </c>
      <c r="K506" s="77">
        <v>0.66203665072119033</v>
      </c>
      <c r="L506" s="77">
        <v>0.4971424782637876</v>
      </c>
      <c r="M506" s="77">
        <v>0.12963369128608282</v>
      </c>
      <c r="N506" s="77">
        <v>0.33978474320124274</v>
      </c>
      <c r="O506" s="77" t="s">
        <v>3395</v>
      </c>
      <c r="P506" s="77">
        <v>0.27004001144238965</v>
      </c>
      <c r="Q506" s="77">
        <v>0.79452099612580918</v>
      </c>
      <c r="R506" s="77">
        <v>0.54780926260629537</v>
      </c>
      <c r="S506" s="77">
        <v>0.62352941176470555</v>
      </c>
      <c r="T506" s="77">
        <v>0.79587655434572513</v>
      </c>
      <c r="U506" s="77">
        <v>0.52628386641909308</v>
      </c>
      <c r="V506" s="77">
        <v>0.59231293122932416</v>
      </c>
      <c r="W506" s="77">
        <v>0.95695409032459033</v>
      </c>
      <c r="X506" s="77">
        <v>0.87092405603864997</v>
      </c>
      <c r="Y506" s="77">
        <v>0.41008872778424005</v>
      </c>
      <c r="Z506" s="77">
        <v>0.92</v>
      </c>
      <c r="AA506" s="77">
        <v>0.50290409560649363</v>
      </c>
      <c r="AB506" s="77">
        <v>0.38070175438596487</v>
      </c>
      <c r="AC506" s="77">
        <v>0.16842105263157892</v>
      </c>
      <c r="AD506" s="76">
        <v>0.69143799350034374</v>
      </c>
      <c r="AE506" s="77">
        <v>0.37972751498293861</v>
      </c>
      <c r="AF506" s="77">
        <v>0.67116512936605233</v>
      </c>
      <c r="AG506" s="77">
        <v>0.70970298305521529</v>
      </c>
      <c r="AH506" s="77">
        <v>0.55929839882420862</v>
      </c>
      <c r="AI506" s="77">
        <v>0.91393907318162015</v>
      </c>
      <c r="AJ506" s="77">
        <v>0.66504436389212007</v>
      </c>
      <c r="AK506" s="77">
        <v>0.44180292499622925</v>
      </c>
      <c r="AL506" s="77">
        <v>0.16842105263157892</v>
      </c>
      <c r="AM506" s="76">
        <v>0.5807768792831115</v>
      </c>
      <c r="AN506" s="77">
        <v>0.72764681835368139</v>
      </c>
      <c r="AO506" s="78">
        <v>0.42508944717330949</v>
      </c>
      <c r="AP506" s="79">
        <v>0.57104289907253902</v>
      </c>
      <c r="AQ506" s="70">
        <v>2</v>
      </c>
      <c r="AR506" s="71">
        <v>0</v>
      </c>
      <c r="AS506" s="71">
        <v>1</v>
      </c>
      <c r="AT506" s="71">
        <v>0</v>
      </c>
      <c r="AU506" s="71">
        <v>1</v>
      </c>
      <c r="AV506" s="71" t="s">
        <v>3460</v>
      </c>
      <c r="AW506" s="72" t="s">
        <v>3422</v>
      </c>
    </row>
    <row r="507" spans="1:49">
      <c r="A507" s="23" t="s">
        <v>4255</v>
      </c>
      <c r="B507" s="23" t="s">
        <v>3725</v>
      </c>
      <c r="C507" s="23" t="s">
        <v>1157</v>
      </c>
      <c r="D507" s="24" t="s">
        <v>424</v>
      </c>
      <c r="E507" s="24" t="s">
        <v>518</v>
      </c>
      <c r="F507" s="24" t="s">
        <v>612</v>
      </c>
      <c r="G507" s="24" t="s">
        <v>625</v>
      </c>
      <c r="H507" s="76">
        <v>0.91193003816544493</v>
      </c>
      <c r="I507" s="77">
        <v>0.6508473765323789</v>
      </c>
      <c r="J507" s="77">
        <v>0.66080646786898423</v>
      </c>
      <c r="K507" s="77">
        <v>0.68717527012040625</v>
      </c>
      <c r="L507" s="77">
        <v>0.52324719632741223</v>
      </c>
      <c r="M507" s="77">
        <v>0.92471539377547951</v>
      </c>
      <c r="N507" s="77">
        <v>0.62051409727336948</v>
      </c>
      <c r="O507" s="77" t="s">
        <v>3395</v>
      </c>
      <c r="P507" s="77">
        <v>0.42788569447243413</v>
      </c>
      <c r="Q507" s="77">
        <v>0.69502575316995641</v>
      </c>
      <c r="R507" s="77">
        <v>0.13137260723313302</v>
      </c>
      <c r="S507" s="77">
        <v>0.62352941176470555</v>
      </c>
      <c r="T507" s="77">
        <v>0.79587655434572513</v>
      </c>
      <c r="U507" s="77">
        <v>0.57281102408205375</v>
      </c>
      <c r="V507" s="77">
        <v>0.59231293122932416</v>
      </c>
      <c r="W507" s="77">
        <v>0.9874346009314201</v>
      </c>
      <c r="X507" s="77">
        <v>0.83283582304064208</v>
      </c>
      <c r="Y507" s="77">
        <v>0.41008872778424005</v>
      </c>
      <c r="Z507" s="77">
        <v>0.92</v>
      </c>
      <c r="AA507" s="77">
        <v>0.50290409560649363</v>
      </c>
      <c r="AB507" s="77">
        <v>0.38070175438596487</v>
      </c>
      <c r="AC507" s="77">
        <v>0.16842105263157892</v>
      </c>
      <c r="AD507" s="76">
        <v>0.74119462752226928</v>
      </c>
      <c r="AE507" s="77">
        <v>0.63670753039382033</v>
      </c>
      <c r="AF507" s="77">
        <v>0.41319918020154472</v>
      </c>
      <c r="AG507" s="77">
        <v>0.70970298305521529</v>
      </c>
      <c r="AH507" s="77">
        <v>0.58256197765568896</v>
      </c>
      <c r="AI507" s="77">
        <v>0.91013521198603109</v>
      </c>
      <c r="AJ507" s="77">
        <v>0.66504436389212007</v>
      </c>
      <c r="AK507" s="77">
        <v>0.44180292499622925</v>
      </c>
      <c r="AL507" s="77">
        <v>0.16842105263157892</v>
      </c>
      <c r="AM507" s="76">
        <v>0.59703377937254476</v>
      </c>
      <c r="AN507" s="77">
        <v>0.73413339089897844</v>
      </c>
      <c r="AO507" s="78">
        <v>0.42508944717330949</v>
      </c>
      <c r="AP507" s="79">
        <v>0.57828523884153593</v>
      </c>
      <c r="AQ507" s="70">
        <v>2</v>
      </c>
      <c r="AR507" s="71">
        <v>0</v>
      </c>
      <c r="AS507" s="71">
        <v>0</v>
      </c>
      <c r="AT507" s="71">
        <v>0</v>
      </c>
      <c r="AU507" s="71">
        <v>0</v>
      </c>
      <c r="AV507" s="71" t="s">
        <v>3395</v>
      </c>
      <c r="AW507" s="72" t="s">
        <v>3422</v>
      </c>
    </row>
    <row r="508" spans="1:49">
      <c r="A508" s="23" t="s">
        <v>4256</v>
      </c>
      <c r="B508" s="23" t="s">
        <v>3725</v>
      </c>
      <c r="C508" s="23" t="s">
        <v>1159</v>
      </c>
      <c r="D508" s="24" t="s">
        <v>424</v>
      </c>
      <c r="E508" s="24" t="s">
        <v>518</v>
      </c>
      <c r="F508" s="24" t="s">
        <v>612</v>
      </c>
      <c r="G508" s="24" t="s">
        <v>627</v>
      </c>
      <c r="H508" s="76">
        <v>0.91193003816544493</v>
      </c>
      <c r="I508" s="77">
        <v>0.82852951795301721</v>
      </c>
      <c r="J508" s="77">
        <v>0.86626799565219392</v>
      </c>
      <c r="K508" s="77">
        <v>0.88861617548082383</v>
      </c>
      <c r="L508" s="77">
        <v>0.49141407465029302</v>
      </c>
      <c r="M508" s="77">
        <v>0.48794312773996928</v>
      </c>
      <c r="N508" s="77">
        <v>0.8164760347289709</v>
      </c>
      <c r="O508" s="77" t="s">
        <v>3395</v>
      </c>
      <c r="P508" s="77">
        <v>0.35166650603015148</v>
      </c>
      <c r="Q508" s="77">
        <v>0.73503861803270731</v>
      </c>
      <c r="R508" s="77">
        <v>0.64102250245087622</v>
      </c>
      <c r="S508" s="77">
        <v>0.62352941176470555</v>
      </c>
      <c r="T508" s="77">
        <v>0.79587655434572513</v>
      </c>
      <c r="U508" s="77">
        <v>0.55253640749842081</v>
      </c>
      <c r="V508" s="77">
        <v>0.59231293122932416</v>
      </c>
      <c r="W508" s="77">
        <v>0.98206906698104834</v>
      </c>
      <c r="X508" s="77">
        <v>0.74449189699423557</v>
      </c>
      <c r="Y508" s="77">
        <v>0.41008872778424005</v>
      </c>
      <c r="Z508" s="77">
        <v>0.92</v>
      </c>
      <c r="AA508" s="77">
        <v>0.50290409560649363</v>
      </c>
      <c r="AB508" s="77">
        <v>0.38070175438596487</v>
      </c>
      <c r="AC508" s="77">
        <v>0.16842105263157892</v>
      </c>
      <c r="AD508" s="76">
        <v>0.86890918392355199</v>
      </c>
      <c r="AE508" s="77">
        <v>0.60722318372604167</v>
      </c>
      <c r="AF508" s="77">
        <v>0.68803056024179177</v>
      </c>
      <c r="AG508" s="77">
        <v>0.70970298305521529</v>
      </c>
      <c r="AH508" s="77">
        <v>0.57242466936387248</v>
      </c>
      <c r="AI508" s="77">
        <v>0.86328048198764196</v>
      </c>
      <c r="AJ508" s="77">
        <v>0.66504436389212007</v>
      </c>
      <c r="AK508" s="77">
        <v>0.44180292499622925</v>
      </c>
      <c r="AL508" s="77">
        <v>0.16842105263157892</v>
      </c>
      <c r="AM508" s="76">
        <v>0.72138764263046173</v>
      </c>
      <c r="AN508" s="77">
        <v>0.71513604480224313</v>
      </c>
      <c r="AO508" s="78">
        <v>0.42508944717330949</v>
      </c>
      <c r="AP508" s="79">
        <v>0.61178870076865322</v>
      </c>
      <c r="AQ508" s="70">
        <v>2</v>
      </c>
      <c r="AR508" s="71">
        <v>0</v>
      </c>
      <c r="AS508" s="71">
        <v>0</v>
      </c>
      <c r="AT508" s="71">
        <v>0</v>
      </c>
      <c r="AU508" s="71">
        <v>0</v>
      </c>
      <c r="AV508" s="71" t="s">
        <v>3395</v>
      </c>
      <c r="AW508" s="72" t="s">
        <v>3422</v>
      </c>
    </row>
    <row r="509" spans="1:49">
      <c r="A509" s="23" t="s">
        <v>4257</v>
      </c>
      <c r="B509" s="23" t="s">
        <v>3725</v>
      </c>
      <c r="C509" s="23" t="s">
        <v>1161</v>
      </c>
      <c r="D509" s="24" t="s">
        <v>424</v>
      </c>
      <c r="E509" s="24" t="s">
        <v>518</v>
      </c>
      <c r="F509" s="24" t="s">
        <v>612</v>
      </c>
      <c r="G509" s="24" t="s">
        <v>629</v>
      </c>
      <c r="H509" s="76">
        <v>0.91193003816544493</v>
      </c>
      <c r="I509" s="77">
        <v>0.90755881335008115</v>
      </c>
      <c r="J509" s="77">
        <v>0.95430899952610537</v>
      </c>
      <c r="K509" s="77">
        <v>0.5536000829509713</v>
      </c>
      <c r="L509" s="77">
        <v>0.49850428681057934</v>
      </c>
      <c r="M509" s="77">
        <v>0.30005716919569914</v>
      </c>
      <c r="N509" s="77">
        <v>0.93436892944806993</v>
      </c>
      <c r="O509" s="77" t="s">
        <v>3395</v>
      </c>
      <c r="P509" s="77">
        <v>0.31203530101767502</v>
      </c>
      <c r="Q509" s="77">
        <v>0.71396273849864755</v>
      </c>
      <c r="R509" s="77">
        <v>0.27683975334353905</v>
      </c>
      <c r="S509" s="77">
        <v>0.62352941176470555</v>
      </c>
      <c r="T509" s="77">
        <v>0.79587655434572513</v>
      </c>
      <c r="U509" s="77">
        <v>0.61547900757694274</v>
      </c>
      <c r="V509" s="77">
        <v>0.59231293122932416</v>
      </c>
      <c r="W509" s="77">
        <v>0.95560994530195209</v>
      </c>
      <c r="X509" s="77">
        <v>0.97367621464405585</v>
      </c>
      <c r="Y509" s="77">
        <v>0.41008872778424005</v>
      </c>
      <c r="Z509" s="77">
        <v>0.92</v>
      </c>
      <c r="AA509" s="77">
        <v>0.50290409560649363</v>
      </c>
      <c r="AB509" s="77">
        <v>0.38070175438596487</v>
      </c>
      <c r="AC509" s="77">
        <v>0.16842105263157892</v>
      </c>
      <c r="AD509" s="76">
        <v>0.92459928368054378</v>
      </c>
      <c r="AE509" s="77">
        <v>0.51971315388459893</v>
      </c>
      <c r="AF509" s="77">
        <v>0.4954012459210933</v>
      </c>
      <c r="AG509" s="77">
        <v>0.70970298305521529</v>
      </c>
      <c r="AH509" s="77">
        <v>0.60389596940313339</v>
      </c>
      <c r="AI509" s="77">
        <v>0.96464307997300391</v>
      </c>
      <c r="AJ509" s="77">
        <v>0.66504436389212007</v>
      </c>
      <c r="AK509" s="77">
        <v>0.44180292499622925</v>
      </c>
      <c r="AL509" s="77">
        <v>0.16842105263157892</v>
      </c>
      <c r="AM509" s="76">
        <v>0.64657122782874532</v>
      </c>
      <c r="AN509" s="77">
        <v>0.75941401081045079</v>
      </c>
      <c r="AO509" s="78">
        <v>0.42508944717330949</v>
      </c>
      <c r="AP509" s="79">
        <v>0.60177271216739459</v>
      </c>
      <c r="AQ509" s="70">
        <v>2</v>
      </c>
      <c r="AR509" s="71">
        <v>0</v>
      </c>
      <c r="AS509" s="71">
        <v>2</v>
      </c>
      <c r="AT509" s="71">
        <v>0</v>
      </c>
      <c r="AU509" s="71">
        <v>0</v>
      </c>
      <c r="AV509" s="71" t="s">
        <v>3395</v>
      </c>
      <c r="AW509" s="72" t="s">
        <v>3422</v>
      </c>
    </row>
    <row r="510" spans="1:49">
      <c r="A510" s="23" t="s">
        <v>4258</v>
      </c>
      <c r="B510" s="23" t="s">
        <v>3725</v>
      </c>
      <c r="C510" s="23" t="s">
        <v>1163</v>
      </c>
      <c r="D510" s="24" t="s">
        <v>424</v>
      </c>
      <c r="E510" s="24" t="s">
        <v>518</v>
      </c>
      <c r="F510" s="24" t="s">
        <v>639</v>
      </c>
      <c r="G510" s="24" t="s">
        <v>656</v>
      </c>
      <c r="H510" s="76">
        <v>0.91304409784900198</v>
      </c>
      <c r="I510" s="77">
        <v>0.73767925657642675</v>
      </c>
      <c r="J510" s="77">
        <v>0.54007389722798882</v>
      </c>
      <c r="K510" s="77">
        <v>0.88296344049523601</v>
      </c>
      <c r="L510" s="77">
        <v>0.47788894447223623</v>
      </c>
      <c r="M510" s="77">
        <v>0.92783739045254965</v>
      </c>
      <c r="N510" s="77">
        <v>0.63014416779579729</v>
      </c>
      <c r="O510" s="77" t="s">
        <v>3395</v>
      </c>
      <c r="P510" s="77">
        <v>0.44038127283525208</v>
      </c>
      <c r="Q510" s="77">
        <v>0.8445927037399108</v>
      </c>
      <c r="R510" s="77">
        <v>0.69884567128551611</v>
      </c>
      <c r="S510" s="77">
        <v>0.68235294117647027</v>
      </c>
      <c r="T510" s="77">
        <v>0.77946330777656081</v>
      </c>
      <c r="U510" s="77">
        <v>0.61637797669880179</v>
      </c>
      <c r="V510" s="77">
        <v>0.64861825597136702</v>
      </c>
      <c r="W510" s="77">
        <v>0.95288368161656212</v>
      </c>
      <c r="X510" s="77">
        <v>0.74091842013648335</v>
      </c>
      <c r="Y510" s="77">
        <v>0.3671450212351558</v>
      </c>
      <c r="Z510" s="77">
        <v>0.90285714285714291</v>
      </c>
      <c r="AA510" s="77">
        <v>0.50290409560649352</v>
      </c>
      <c r="AB510" s="77">
        <v>0.38070175438596487</v>
      </c>
      <c r="AC510" s="77">
        <v>0.16842105263157892</v>
      </c>
      <c r="AD510" s="76">
        <v>0.73026575055113918</v>
      </c>
      <c r="AE510" s="77">
        <v>0.67184304321021426</v>
      </c>
      <c r="AF510" s="77">
        <v>0.7717191875127134</v>
      </c>
      <c r="AG510" s="77">
        <v>0.73090812447651554</v>
      </c>
      <c r="AH510" s="77">
        <v>0.63249811633508446</v>
      </c>
      <c r="AI510" s="77">
        <v>0.84690105087652268</v>
      </c>
      <c r="AJ510" s="77">
        <v>0.63500108204614936</v>
      </c>
      <c r="AK510" s="77">
        <v>0.4418029249962292</v>
      </c>
      <c r="AL510" s="77">
        <v>0.16842105263157892</v>
      </c>
      <c r="AM510" s="76">
        <v>0.7246093270913555</v>
      </c>
      <c r="AN510" s="77">
        <v>0.73676909722937423</v>
      </c>
      <c r="AO510" s="78">
        <v>0.41507501989131912</v>
      </c>
      <c r="AP510" s="79">
        <v>0.61531092540095178</v>
      </c>
      <c r="AQ510" s="70">
        <v>2</v>
      </c>
      <c r="AR510" s="71">
        <v>0</v>
      </c>
      <c r="AS510" s="71">
        <v>0</v>
      </c>
      <c r="AT510" s="71">
        <v>0</v>
      </c>
      <c r="AU510" s="71">
        <v>1</v>
      </c>
      <c r="AV510" s="71" t="s">
        <v>3461</v>
      </c>
      <c r="AW510" s="72" t="s">
        <v>3422</v>
      </c>
    </row>
    <row r="511" spans="1:49">
      <c r="A511" s="23" t="s">
        <v>4259</v>
      </c>
      <c r="B511" s="23" t="s">
        <v>3725</v>
      </c>
      <c r="C511" s="23" t="s">
        <v>1166</v>
      </c>
      <c r="D511" s="24" t="s">
        <v>424</v>
      </c>
      <c r="E511" s="24" t="s">
        <v>518</v>
      </c>
      <c r="F511" s="24" t="s">
        <v>639</v>
      </c>
      <c r="G511" s="24" t="s">
        <v>660</v>
      </c>
      <c r="H511" s="76">
        <v>0.91304409784900198</v>
      </c>
      <c r="I511" s="77">
        <v>0.74572741607417581</v>
      </c>
      <c r="J511" s="77">
        <v>0.65519631466104877</v>
      </c>
      <c r="K511" s="77">
        <v>0.71063263753758465</v>
      </c>
      <c r="L511" s="77">
        <v>0.49176638332906492</v>
      </c>
      <c r="M511" s="77">
        <v>0.51821258043106555</v>
      </c>
      <c r="N511" s="77">
        <v>0.45551252548256571</v>
      </c>
      <c r="O511" s="77" t="s">
        <v>3395</v>
      </c>
      <c r="P511" s="77">
        <v>0.39412313651309872</v>
      </c>
      <c r="Q511" s="77">
        <v>0.80549604385821572</v>
      </c>
      <c r="R511" s="77">
        <v>0.62571318835919487</v>
      </c>
      <c r="S511" s="77">
        <v>0.68235294117647027</v>
      </c>
      <c r="T511" s="77">
        <v>0.77946330777656081</v>
      </c>
      <c r="U511" s="77">
        <v>0.58322667376227466</v>
      </c>
      <c r="V511" s="77">
        <v>0.64861825597136702</v>
      </c>
      <c r="W511" s="77">
        <v>0.94176737241895758</v>
      </c>
      <c r="X511" s="77">
        <v>0.77966320601237804</v>
      </c>
      <c r="Y511" s="77">
        <v>0.3671450212351558</v>
      </c>
      <c r="Z511" s="77">
        <v>0.90285714285714291</v>
      </c>
      <c r="AA511" s="77">
        <v>0.50290409560649352</v>
      </c>
      <c r="AB511" s="77">
        <v>0.38070175438596487</v>
      </c>
      <c r="AC511" s="77">
        <v>0.16842105263157892</v>
      </c>
      <c r="AD511" s="76">
        <v>0.77132260952807552</v>
      </c>
      <c r="AE511" s="77">
        <v>0.51404945265867585</v>
      </c>
      <c r="AF511" s="77">
        <v>0.71560461610870529</v>
      </c>
      <c r="AG511" s="77">
        <v>0.73090812447651554</v>
      </c>
      <c r="AH511" s="77">
        <v>0.6159224648668209</v>
      </c>
      <c r="AI511" s="77">
        <v>0.86071528921566776</v>
      </c>
      <c r="AJ511" s="77">
        <v>0.63500108204614936</v>
      </c>
      <c r="AK511" s="77">
        <v>0.4418029249962292</v>
      </c>
      <c r="AL511" s="77">
        <v>0.16842105263157892</v>
      </c>
      <c r="AM511" s="76">
        <v>0.66699222609848563</v>
      </c>
      <c r="AN511" s="77">
        <v>0.73584862618633473</v>
      </c>
      <c r="AO511" s="78">
        <v>0.41507501989131912</v>
      </c>
      <c r="AP511" s="79">
        <v>0.59719001181245956</v>
      </c>
      <c r="AQ511" s="70">
        <v>2</v>
      </c>
      <c r="AR511" s="71">
        <v>0</v>
      </c>
      <c r="AS511" s="71">
        <v>0</v>
      </c>
      <c r="AT511" s="71">
        <v>0</v>
      </c>
      <c r="AU511" s="71">
        <v>1</v>
      </c>
      <c r="AV511" s="71" t="s">
        <v>3461</v>
      </c>
      <c r="AW511" s="72" t="s">
        <v>3422</v>
      </c>
    </row>
    <row r="512" spans="1:49">
      <c r="A512" s="23" t="s">
        <v>4260</v>
      </c>
      <c r="B512" s="23" t="s">
        <v>3725</v>
      </c>
      <c r="C512" s="23" t="s">
        <v>1168</v>
      </c>
      <c r="D512" s="24" t="s">
        <v>424</v>
      </c>
      <c r="E512" s="24" t="s">
        <v>518</v>
      </c>
      <c r="F512" s="24" t="s">
        <v>664</v>
      </c>
      <c r="G512" s="24" t="s">
        <v>667</v>
      </c>
      <c r="H512" s="76">
        <v>0.90942653325857536</v>
      </c>
      <c r="I512" s="77">
        <v>0.92665177952861244</v>
      </c>
      <c r="J512" s="77">
        <v>1</v>
      </c>
      <c r="K512" s="77">
        <v>0.93725925202980176</v>
      </c>
      <c r="L512" s="77">
        <v>0.4887243333912068</v>
      </c>
      <c r="M512" s="77">
        <v>1</v>
      </c>
      <c r="N512" s="77">
        <v>1</v>
      </c>
      <c r="O512" s="77" t="s">
        <v>3395</v>
      </c>
      <c r="P512" s="77">
        <v>0.5</v>
      </c>
      <c r="Q512" s="77">
        <v>0.58089593779879256</v>
      </c>
      <c r="R512" s="77">
        <v>0</v>
      </c>
      <c r="S512" s="77">
        <v>0.76470588235294112</v>
      </c>
      <c r="T512" s="77">
        <v>0.80437793956574954</v>
      </c>
      <c r="U512" s="77">
        <v>0.86514450463856385</v>
      </c>
      <c r="V512" s="77">
        <v>0.65827976023676726</v>
      </c>
      <c r="W512" s="77">
        <v>1</v>
      </c>
      <c r="X512" s="77">
        <v>0.62369923319196863</v>
      </c>
      <c r="Y512" s="77">
        <v>0.47974544864338464</v>
      </c>
      <c r="Z512" s="77">
        <v>1</v>
      </c>
      <c r="AA512" s="77">
        <v>0.50290409560649363</v>
      </c>
      <c r="AB512" s="77">
        <v>0.38070175438596487</v>
      </c>
      <c r="AC512" s="77">
        <v>0.16842105263157892</v>
      </c>
      <c r="AD512" s="76">
        <v>0.94535943759572927</v>
      </c>
      <c r="AE512" s="77">
        <v>0.78519671708420169</v>
      </c>
      <c r="AF512" s="77">
        <v>0.29044796889939628</v>
      </c>
      <c r="AG512" s="77">
        <v>0.78454191095934533</v>
      </c>
      <c r="AH512" s="77">
        <v>0.76171213243766556</v>
      </c>
      <c r="AI512" s="77">
        <v>0.81184961659598431</v>
      </c>
      <c r="AJ512" s="77">
        <v>0.73987272432169227</v>
      </c>
      <c r="AK512" s="77">
        <v>0.44180292499622925</v>
      </c>
      <c r="AL512" s="77">
        <v>0.16842105263157892</v>
      </c>
      <c r="AM512" s="76">
        <v>0.67366804119310908</v>
      </c>
      <c r="AN512" s="77">
        <v>0.78603455333099836</v>
      </c>
      <c r="AO512" s="78">
        <v>0.45003223398316683</v>
      </c>
      <c r="AP512" s="79">
        <v>0.62827870145906595</v>
      </c>
      <c r="AQ512" s="70">
        <v>2</v>
      </c>
      <c r="AR512" s="71">
        <v>0</v>
      </c>
      <c r="AS512" s="71">
        <v>0</v>
      </c>
      <c r="AT512" s="71">
        <v>0</v>
      </c>
      <c r="AU512" s="71">
        <v>1</v>
      </c>
      <c r="AV512" s="71" t="s">
        <v>3463</v>
      </c>
      <c r="AW512" s="72" t="s">
        <v>3422</v>
      </c>
    </row>
    <row r="513" spans="1:49">
      <c r="A513" s="23" t="s">
        <v>4261</v>
      </c>
      <c r="B513" s="23" t="s">
        <v>3725</v>
      </c>
      <c r="C513" s="23" t="s">
        <v>1170</v>
      </c>
      <c r="D513" s="24" t="s">
        <v>424</v>
      </c>
      <c r="E513" s="24" t="s">
        <v>518</v>
      </c>
      <c r="F513" s="24" t="s">
        <v>664</v>
      </c>
      <c r="G513" s="24" t="s">
        <v>669</v>
      </c>
      <c r="H513" s="76">
        <v>0.90942653325857536</v>
      </c>
      <c r="I513" s="77">
        <v>0.85338871580910847</v>
      </c>
      <c r="J513" s="77">
        <v>0.78840157956447188</v>
      </c>
      <c r="K513" s="77">
        <v>0.93267909973645391</v>
      </c>
      <c r="L513" s="77">
        <v>0.47788894447223623</v>
      </c>
      <c r="M513" s="77">
        <v>1</v>
      </c>
      <c r="N513" s="77">
        <v>0.77478741229413584</v>
      </c>
      <c r="O513" s="77" t="s">
        <v>3395</v>
      </c>
      <c r="P513" s="77">
        <v>0.51609088119681534</v>
      </c>
      <c r="Q513" s="77">
        <v>0.51388845540303019</v>
      </c>
      <c r="R513" s="77">
        <v>0</v>
      </c>
      <c r="S513" s="77">
        <v>0.76470588235294112</v>
      </c>
      <c r="T513" s="77">
        <v>0.80437793956574954</v>
      </c>
      <c r="U513" s="77">
        <v>0.86514450463856385</v>
      </c>
      <c r="V513" s="77">
        <v>0.65827976023676726</v>
      </c>
      <c r="W513" s="77">
        <v>1</v>
      </c>
      <c r="X513" s="77">
        <v>0.50299639627597981</v>
      </c>
      <c r="Y513" s="77">
        <v>0.47974544864338464</v>
      </c>
      <c r="Z513" s="77">
        <v>1</v>
      </c>
      <c r="AA513" s="77">
        <v>0.53868301661081586</v>
      </c>
      <c r="AB513" s="77">
        <v>0.38070175438596487</v>
      </c>
      <c r="AC513" s="77">
        <v>0.16842105263157892</v>
      </c>
      <c r="AD513" s="76">
        <v>0.85040560954405198</v>
      </c>
      <c r="AE513" s="77">
        <v>0.7402892675399283</v>
      </c>
      <c r="AF513" s="77">
        <v>0.25694422770151509</v>
      </c>
      <c r="AG513" s="77">
        <v>0.78454191095934533</v>
      </c>
      <c r="AH513" s="77">
        <v>0.76171213243766556</v>
      </c>
      <c r="AI513" s="77">
        <v>0.7514981981379899</v>
      </c>
      <c r="AJ513" s="77">
        <v>0.73987272432169227</v>
      </c>
      <c r="AK513" s="77">
        <v>0.45969238549839037</v>
      </c>
      <c r="AL513" s="77">
        <v>0.16842105263157892</v>
      </c>
      <c r="AM513" s="76">
        <v>0.61587970159516503</v>
      </c>
      <c r="AN513" s="77">
        <v>0.76591741384500034</v>
      </c>
      <c r="AO513" s="78">
        <v>0.45599538748388718</v>
      </c>
      <c r="AP513" s="79">
        <v>0.60588101485564505</v>
      </c>
      <c r="AQ513" s="70">
        <v>2</v>
      </c>
      <c r="AR513" s="71">
        <v>0</v>
      </c>
      <c r="AS513" s="71">
        <v>0</v>
      </c>
      <c r="AT513" s="71">
        <v>0</v>
      </c>
      <c r="AU513" s="71">
        <v>1</v>
      </c>
      <c r="AV513" s="71" t="s">
        <v>3464</v>
      </c>
      <c r="AW513" s="72" t="s">
        <v>3422</v>
      </c>
    </row>
    <row r="514" spans="1:49">
      <c r="A514" s="23" t="s">
        <v>4262</v>
      </c>
      <c r="B514" s="23" t="s">
        <v>3725</v>
      </c>
      <c r="C514" s="23" t="s">
        <v>1174</v>
      </c>
      <c r="D514" s="24" t="s">
        <v>424</v>
      </c>
      <c r="E514" s="24" t="s">
        <v>518</v>
      </c>
      <c r="F514" s="24" t="s">
        <v>664</v>
      </c>
      <c r="G514" s="24" t="s">
        <v>681</v>
      </c>
      <c r="H514" s="76">
        <v>0.90942653325857536</v>
      </c>
      <c r="I514" s="77">
        <v>0.56549903893782083</v>
      </c>
      <c r="J514" s="77">
        <v>0.29296311585991419</v>
      </c>
      <c r="K514" s="77">
        <v>0.68712436292393131</v>
      </c>
      <c r="L514" s="77">
        <v>0.51534057655574095</v>
      </c>
      <c r="M514" s="77">
        <v>0.95823920606630753</v>
      </c>
      <c r="N514" s="77">
        <v>0</v>
      </c>
      <c r="O514" s="77" t="s">
        <v>3395</v>
      </c>
      <c r="P514" s="77">
        <v>0.34031518041519604</v>
      </c>
      <c r="Q514" s="77">
        <v>0.88917509616357271</v>
      </c>
      <c r="R514" s="77">
        <v>0.9184835766401156</v>
      </c>
      <c r="S514" s="77">
        <v>0.76470588235294112</v>
      </c>
      <c r="T514" s="77">
        <v>0.80437793956574954</v>
      </c>
      <c r="U514" s="77">
        <v>0.62667449018129473</v>
      </c>
      <c r="V514" s="77">
        <v>0.65827976023676726</v>
      </c>
      <c r="W514" s="77">
        <v>0.9600539845105901</v>
      </c>
      <c r="X514" s="77">
        <v>0.89065820634588078</v>
      </c>
      <c r="Y514" s="77">
        <v>0.47974544864338464</v>
      </c>
      <c r="Z514" s="77">
        <v>1</v>
      </c>
      <c r="AA514" s="77">
        <v>0.50290409560649363</v>
      </c>
      <c r="AB514" s="77">
        <v>0.38070175438596487</v>
      </c>
      <c r="AC514" s="77">
        <v>0.16842105263157892</v>
      </c>
      <c r="AD514" s="76">
        <v>0.58929622935210346</v>
      </c>
      <c r="AE514" s="77">
        <v>0.50020386519223514</v>
      </c>
      <c r="AF514" s="77">
        <v>0.90382933640184415</v>
      </c>
      <c r="AG514" s="77">
        <v>0.78454191095934533</v>
      </c>
      <c r="AH514" s="77">
        <v>0.642477125209031</v>
      </c>
      <c r="AI514" s="77">
        <v>0.92535609542823538</v>
      </c>
      <c r="AJ514" s="77">
        <v>0.73987272432169227</v>
      </c>
      <c r="AK514" s="77">
        <v>0.44180292499622925</v>
      </c>
      <c r="AL514" s="77">
        <v>0.16842105263157892</v>
      </c>
      <c r="AM514" s="76">
        <v>0.66444314364872759</v>
      </c>
      <c r="AN514" s="77">
        <v>0.78412504386553727</v>
      </c>
      <c r="AO514" s="78">
        <v>0.45003223398316683</v>
      </c>
      <c r="AP514" s="79">
        <v>0.62475143751895024</v>
      </c>
      <c r="AQ514" s="70">
        <v>2</v>
      </c>
      <c r="AR514" s="71">
        <v>1</v>
      </c>
      <c r="AS514" s="71">
        <v>0</v>
      </c>
      <c r="AT514" s="71">
        <v>0</v>
      </c>
      <c r="AU514" s="71">
        <v>1</v>
      </c>
      <c r="AV514" s="71" t="s">
        <v>3462</v>
      </c>
      <c r="AW514" s="72" t="s">
        <v>3422</v>
      </c>
    </row>
    <row r="515" spans="1:49">
      <c r="A515" s="23" t="s">
        <v>4263</v>
      </c>
      <c r="B515" s="23" t="s">
        <v>3725</v>
      </c>
      <c r="C515" s="23" t="s">
        <v>1176</v>
      </c>
      <c r="D515" s="24" t="s">
        <v>424</v>
      </c>
      <c r="E515" s="24" t="s">
        <v>518</v>
      </c>
      <c r="F515" s="24" t="s">
        <v>664</v>
      </c>
      <c r="G515" s="24" t="s">
        <v>685</v>
      </c>
      <c r="H515" s="76">
        <v>0.90942653325857536</v>
      </c>
      <c r="I515" s="77">
        <v>0.74381114670011883</v>
      </c>
      <c r="J515" s="77">
        <v>0.68086978854219371</v>
      </c>
      <c r="K515" s="77">
        <v>0.76888826349239803</v>
      </c>
      <c r="L515" s="77">
        <v>0.4964446360731431</v>
      </c>
      <c r="M515" s="77">
        <v>0.76061917918212874</v>
      </c>
      <c r="N515" s="77">
        <v>0.64390300184525473</v>
      </c>
      <c r="O515" s="77" t="s">
        <v>3395</v>
      </c>
      <c r="P515" s="77">
        <v>0.45480958676518229</v>
      </c>
      <c r="Q515" s="77">
        <v>0.66184949328643961</v>
      </c>
      <c r="R515" s="77">
        <v>0.2822420488335054</v>
      </c>
      <c r="S515" s="77">
        <v>0.76470588235294112</v>
      </c>
      <c r="T515" s="77">
        <v>0.80437793956574954</v>
      </c>
      <c r="U515" s="77">
        <v>0.55967144349468356</v>
      </c>
      <c r="V515" s="77">
        <v>0.65827976023676726</v>
      </c>
      <c r="W515" s="77">
        <v>0.95506095158456239</v>
      </c>
      <c r="X515" s="77">
        <v>0.66012321896966142</v>
      </c>
      <c r="Y515" s="77">
        <v>0.47974544864338464</v>
      </c>
      <c r="Z515" s="77">
        <v>1</v>
      </c>
      <c r="AA515" s="77">
        <v>0.50290409560649363</v>
      </c>
      <c r="AB515" s="77">
        <v>0.38070175438596487</v>
      </c>
      <c r="AC515" s="77">
        <v>0.16842105263157892</v>
      </c>
      <c r="AD515" s="76">
        <v>0.77803582283362926</v>
      </c>
      <c r="AE515" s="77">
        <v>0.62493293347162138</v>
      </c>
      <c r="AF515" s="77">
        <v>0.47204577105997247</v>
      </c>
      <c r="AG515" s="77">
        <v>0.78454191095934533</v>
      </c>
      <c r="AH515" s="77">
        <v>0.60897560186572541</v>
      </c>
      <c r="AI515" s="77">
        <v>0.8075920852771119</v>
      </c>
      <c r="AJ515" s="77">
        <v>0.73987272432169227</v>
      </c>
      <c r="AK515" s="77">
        <v>0.44180292499622925</v>
      </c>
      <c r="AL515" s="77">
        <v>0.16842105263157892</v>
      </c>
      <c r="AM515" s="76">
        <v>0.62500484245507437</v>
      </c>
      <c r="AN515" s="77">
        <v>0.73370319936739425</v>
      </c>
      <c r="AO515" s="78">
        <v>0.45003223398316683</v>
      </c>
      <c r="AP515" s="79">
        <v>0.59693062537064234</v>
      </c>
      <c r="AQ515" s="70">
        <v>2</v>
      </c>
      <c r="AR515" s="71">
        <v>0</v>
      </c>
      <c r="AS515" s="71">
        <v>0</v>
      </c>
      <c r="AT515" s="71">
        <v>0</v>
      </c>
      <c r="AU515" s="71">
        <v>1</v>
      </c>
      <c r="AV515" s="71" t="s">
        <v>3463</v>
      </c>
      <c r="AW515" s="72" t="s">
        <v>3422</v>
      </c>
    </row>
    <row r="516" spans="1:49">
      <c r="A516" s="23" t="s">
        <v>4264</v>
      </c>
      <c r="B516" s="23" t="s">
        <v>3725</v>
      </c>
      <c r="C516" s="23" t="s">
        <v>1178</v>
      </c>
      <c r="D516" s="24" t="s">
        <v>424</v>
      </c>
      <c r="E516" s="24" t="s">
        <v>518</v>
      </c>
      <c r="F516" s="24" t="s">
        <v>664</v>
      </c>
      <c r="G516" s="24" t="s">
        <v>687</v>
      </c>
      <c r="H516" s="76">
        <v>0.90942653325857536</v>
      </c>
      <c r="I516" s="77">
        <v>0.76218779290818239</v>
      </c>
      <c r="J516" s="77">
        <v>0.71480459175318556</v>
      </c>
      <c r="K516" s="77">
        <v>0.77435798958488677</v>
      </c>
      <c r="L516" s="77">
        <v>0.48581101162443846</v>
      </c>
      <c r="M516" s="77">
        <v>0.79982525846006147</v>
      </c>
      <c r="N516" s="77">
        <v>0.71624670167444593</v>
      </c>
      <c r="O516" s="77" t="s">
        <v>3395</v>
      </c>
      <c r="P516" s="77">
        <v>0.45093412751144718</v>
      </c>
      <c r="Q516" s="77">
        <v>0.63192875835618012</v>
      </c>
      <c r="R516" s="77">
        <v>0.11461328464217918</v>
      </c>
      <c r="S516" s="77">
        <v>0.76470588235294112</v>
      </c>
      <c r="T516" s="77">
        <v>0.80437793956574954</v>
      </c>
      <c r="U516" s="77">
        <v>0.56797989203614141</v>
      </c>
      <c r="V516" s="77">
        <v>0.65827976023676726</v>
      </c>
      <c r="W516" s="77">
        <v>0.92771780730595776</v>
      </c>
      <c r="X516" s="77">
        <v>0.68480764731887001</v>
      </c>
      <c r="Y516" s="77">
        <v>0.47974544864338464</v>
      </c>
      <c r="Z516" s="77">
        <v>1</v>
      </c>
      <c r="AA516" s="77">
        <v>0.50290409560649363</v>
      </c>
      <c r="AB516" s="77">
        <v>0.38070175438596487</v>
      </c>
      <c r="AC516" s="77">
        <v>0.16842105263157892</v>
      </c>
      <c r="AD516" s="76">
        <v>0.79547297263998118</v>
      </c>
      <c r="AE516" s="77">
        <v>0.64543501777105594</v>
      </c>
      <c r="AF516" s="77">
        <v>0.37327102149917968</v>
      </c>
      <c r="AG516" s="77">
        <v>0.78454191095934533</v>
      </c>
      <c r="AH516" s="77">
        <v>0.61312982613645439</v>
      </c>
      <c r="AI516" s="77">
        <v>0.80626272731241388</v>
      </c>
      <c r="AJ516" s="77">
        <v>0.73987272432169227</v>
      </c>
      <c r="AK516" s="77">
        <v>0.44180292499622925</v>
      </c>
      <c r="AL516" s="77">
        <v>0.16842105263157892</v>
      </c>
      <c r="AM516" s="76">
        <v>0.60472633730340564</v>
      </c>
      <c r="AN516" s="77">
        <v>0.73464482146940446</v>
      </c>
      <c r="AO516" s="78">
        <v>0.45003223398316683</v>
      </c>
      <c r="AP516" s="79">
        <v>0.59060199510722811</v>
      </c>
      <c r="AQ516" s="70">
        <v>2</v>
      </c>
      <c r="AR516" s="71">
        <v>0</v>
      </c>
      <c r="AS516" s="71">
        <v>0</v>
      </c>
      <c r="AT516" s="71">
        <v>0</v>
      </c>
      <c r="AU516" s="71">
        <v>1</v>
      </c>
      <c r="AV516" s="71" t="s">
        <v>3464</v>
      </c>
      <c r="AW516" s="72" t="s">
        <v>3422</v>
      </c>
    </row>
    <row r="517" spans="1:49">
      <c r="A517" s="23" t="s">
        <v>4265</v>
      </c>
      <c r="B517" s="23" t="s">
        <v>3725</v>
      </c>
      <c r="C517" s="23" t="s">
        <v>1180</v>
      </c>
      <c r="D517" s="24" t="s">
        <v>424</v>
      </c>
      <c r="E517" s="24" t="s">
        <v>518</v>
      </c>
      <c r="F517" s="24" t="s">
        <v>689</v>
      </c>
      <c r="G517" s="24" t="s">
        <v>692</v>
      </c>
      <c r="H517" s="76">
        <v>0.91254339686762798</v>
      </c>
      <c r="I517" s="77">
        <v>0.92665177952861244</v>
      </c>
      <c r="J517" s="77">
        <v>1</v>
      </c>
      <c r="K517" s="77">
        <v>0.60484992546685046</v>
      </c>
      <c r="L517" s="77">
        <v>0.53048307457603716</v>
      </c>
      <c r="M517" s="77">
        <v>1</v>
      </c>
      <c r="N517" s="77">
        <v>1</v>
      </c>
      <c r="O517" s="77" t="s">
        <v>3395</v>
      </c>
      <c r="P517" s="77">
        <v>0.5</v>
      </c>
      <c r="Q517" s="77">
        <v>0.64986861091614367</v>
      </c>
      <c r="R517" s="77">
        <v>0</v>
      </c>
      <c r="S517" s="77">
        <v>0.79999999999999971</v>
      </c>
      <c r="T517" s="77">
        <v>0.74133109980027068</v>
      </c>
      <c r="U517" s="77">
        <v>0.64036703303964437</v>
      </c>
      <c r="V517" s="77">
        <v>0.68433743039182915</v>
      </c>
      <c r="W517" s="77">
        <v>1</v>
      </c>
      <c r="X517" s="77">
        <v>1</v>
      </c>
      <c r="Y517" s="77">
        <v>0.38202315578759438</v>
      </c>
      <c r="Z517" s="77">
        <v>0.96571428571428575</v>
      </c>
      <c r="AA517" s="77">
        <v>0.50290409560649363</v>
      </c>
      <c r="AB517" s="77">
        <v>0.38070175438596487</v>
      </c>
      <c r="AC517" s="77">
        <v>0.16842105263157892</v>
      </c>
      <c r="AD517" s="76">
        <v>0.9463983921320801</v>
      </c>
      <c r="AE517" s="77">
        <v>0.72706660000857748</v>
      </c>
      <c r="AF517" s="77">
        <v>0.32493430545807184</v>
      </c>
      <c r="AG517" s="77">
        <v>0.77066554990013514</v>
      </c>
      <c r="AH517" s="77">
        <v>0.66235223171573676</v>
      </c>
      <c r="AI517" s="77">
        <v>1</v>
      </c>
      <c r="AJ517" s="77">
        <v>0.67386872075094006</v>
      </c>
      <c r="AK517" s="77">
        <v>0.44180292499622925</v>
      </c>
      <c r="AL517" s="77">
        <v>0.16842105263157892</v>
      </c>
      <c r="AM517" s="76">
        <v>0.66613309919957653</v>
      </c>
      <c r="AN517" s="77">
        <v>0.81100592720529063</v>
      </c>
      <c r="AO517" s="78">
        <v>0.42803089945958278</v>
      </c>
      <c r="AP517" s="79">
        <v>0.6244234948330678</v>
      </c>
      <c r="AQ517" s="70">
        <v>2</v>
      </c>
      <c r="AR517" s="71">
        <v>0</v>
      </c>
      <c r="AS517" s="71">
        <v>0</v>
      </c>
      <c r="AT517" s="71">
        <v>0</v>
      </c>
      <c r="AU517" s="71">
        <v>0</v>
      </c>
      <c r="AV517" s="71" t="s">
        <v>3395</v>
      </c>
      <c r="AW517" s="72" t="s">
        <v>3422</v>
      </c>
    </row>
    <row r="518" spans="1:49">
      <c r="A518" s="23" t="s">
        <v>4266</v>
      </c>
      <c r="B518" s="23" t="s">
        <v>3725</v>
      </c>
      <c r="C518" s="23" t="s">
        <v>1182</v>
      </c>
      <c r="D518" s="24" t="s">
        <v>424</v>
      </c>
      <c r="E518" s="24" t="s">
        <v>518</v>
      </c>
      <c r="F518" s="24" t="s">
        <v>689</v>
      </c>
      <c r="G518" s="24" t="s">
        <v>694</v>
      </c>
      <c r="H518" s="76">
        <v>0.91254339686762798</v>
      </c>
      <c r="I518" s="77">
        <v>0.92665177952861244</v>
      </c>
      <c r="J518" s="77">
        <v>1</v>
      </c>
      <c r="K518" s="77">
        <v>0.93456633331774253</v>
      </c>
      <c r="L518" s="77">
        <v>0.5103134027163404</v>
      </c>
      <c r="M518" s="77">
        <v>1</v>
      </c>
      <c r="N518" s="77">
        <v>1</v>
      </c>
      <c r="O518" s="77" t="s">
        <v>3395</v>
      </c>
      <c r="P518" s="77">
        <v>0.5</v>
      </c>
      <c r="Q518" s="77">
        <v>0.53516349184987999</v>
      </c>
      <c r="R518" s="77">
        <v>4.731576623685927E-2</v>
      </c>
      <c r="S518" s="77">
        <v>0.79999999999999971</v>
      </c>
      <c r="T518" s="77">
        <v>0.74133109980027068</v>
      </c>
      <c r="U518" s="77">
        <v>0.83952178080835482</v>
      </c>
      <c r="V518" s="77">
        <v>0.68433743039182915</v>
      </c>
      <c r="W518" s="77">
        <v>1</v>
      </c>
      <c r="X518" s="77">
        <v>1</v>
      </c>
      <c r="Y518" s="77">
        <v>0.38202315578759438</v>
      </c>
      <c r="Z518" s="77">
        <v>0.96571428571428575</v>
      </c>
      <c r="AA518" s="77">
        <v>0.50290409560649363</v>
      </c>
      <c r="AB518" s="77">
        <v>0.38070175438596487</v>
      </c>
      <c r="AC518" s="77">
        <v>0.16842105263157892</v>
      </c>
      <c r="AD518" s="76">
        <v>0.9463983921320801</v>
      </c>
      <c r="AE518" s="77">
        <v>0.78897594720681652</v>
      </c>
      <c r="AF518" s="77">
        <v>0.29123962904336964</v>
      </c>
      <c r="AG518" s="77">
        <v>0.77066554990013514</v>
      </c>
      <c r="AH518" s="77">
        <v>0.76192960560009193</v>
      </c>
      <c r="AI518" s="77">
        <v>1</v>
      </c>
      <c r="AJ518" s="77">
        <v>0.67386872075094006</v>
      </c>
      <c r="AK518" s="77">
        <v>0.44180292499622925</v>
      </c>
      <c r="AL518" s="77">
        <v>0.16842105263157892</v>
      </c>
      <c r="AM518" s="76">
        <v>0.67553798946075538</v>
      </c>
      <c r="AN518" s="77">
        <v>0.84419838516674239</v>
      </c>
      <c r="AO518" s="78">
        <v>0.42803089945958278</v>
      </c>
      <c r="AP518" s="79">
        <v>0.63711093719241152</v>
      </c>
      <c r="AQ518" s="70">
        <v>2</v>
      </c>
      <c r="AR518" s="71">
        <v>1</v>
      </c>
      <c r="AS518" s="71">
        <v>1</v>
      </c>
      <c r="AT518" s="71">
        <v>0</v>
      </c>
      <c r="AU518" s="71">
        <v>0</v>
      </c>
      <c r="AV518" s="71" t="s">
        <v>3395</v>
      </c>
      <c r="AW518" s="72" t="s">
        <v>3422</v>
      </c>
    </row>
    <row r="519" spans="1:49">
      <c r="A519" s="23" t="s">
        <v>4267</v>
      </c>
      <c r="B519" s="23" t="s">
        <v>3725</v>
      </c>
      <c r="C519" s="23" t="s">
        <v>1184</v>
      </c>
      <c r="D519" s="24" t="s">
        <v>424</v>
      </c>
      <c r="E519" s="24" t="s">
        <v>518</v>
      </c>
      <c r="F519" s="24" t="s">
        <v>689</v>
      </c>
      <c r="G519" s="24" t="s">
        <v>698</v>
      </c>
      <c r="H519" s="76">
        <v>0.91254339686762798</v>
      </c>
      <c r="I519" s="77">
        <v>0.72586704492940513</v>
      </c>
      <c r="J519" s="77">
        <v>0.71782139362474162</v>
      </c>
      <c r="K519" s="77">
        <v>0.75632788469524903</v>
      </c>
      <c r="L519" s="77">
        <v>0.5193921263616188</v>
      </c>
      <c r="M519" s="77">
        <v>0.80437250744057731</v>
      </c>
      <c r="N519" s="77">
        <v>0.68298096658425345</v>
      </c>
      <c r="O519" s="77" t="s">
        <v>3395</v>
      </c>
      <c r="P519" s="77">
        <v>0.40243064814657148</v>
      </c>
      <c r="Q519" s="77">
        <v>0.64799688233238606</v>
      </c>
      <c r="R519" s="77">
        <v>6.9075395703808773E-2</v>
      </c>
      <c r="S519" s="77">
        <v>0.79999999999999971</v>
      </c>
      <c r="T519" s="77">
        <v>0.74133109980027068</v>
      </c>
      <c r="U519" s="77">
        <v>0.56724308464655893</v>
      </c>
      <c r="V519" s="77">
        <v>0.68433743039182915</v>
      </c>
      <c r="W519" s="77">
        <v>0.94009389371618624</v>
      </c>
      <c r="X519" s="77">
        <v>0.88806792558884462</v>
      </c>
      <c r="Y519" s="77">
        <v>0.38202315578759438</v>
      </c>
      <c r="Z519" s="77">
        <v>0.96571428571428575</v>
      </c>
      <c r="AA519" s="77">
        <v>0.50290409560649363</v>
      </c>
      <c r="AB519" s="77">
        <v>0.38070175438596487</v>
      </c>
      <c r="AC519" s="77">
        <v>0.16842105263157892</v>
      </c>
      <c r="AD519" s="76">
        <v>0.78541061180725824</v>
      </c>
      <c r="AE519" s="77">
        <v>0.63310082664565404</v>
      </c>
      <c r="AF519" s="77">
        <v>0.35853613901809744</v>
      </c>
      <c r="AG519" s="77">
        <v>0.77066554990013514</v>
      </c>
      <c r="AH519" s="77">
        <v>0.62579025751919404</v>
      </c>
      <c r="AI519" s="77">
        <v>0.91408090965251543</v>
      </c>
      <c r="AJ519" s="77">
        <v>0.67386872075094006</v>
      </c>
      <c r="AK519" s="77">
        <v>0.44180292499622925</v>
      </c>
      <c r="AL519" s="77">
        <v>0.16842105263157892</v>
      </c>
      <c r="AM519" s="76">
        <v>0.59234919249033657</v>
      </c>
      <c r="AN519" s="77">
        <v>0.77017890569061487</v>
      </c>
      <c r="AO519" s="78">
        <v>0.42803089945958278</v>
      </c>
      <c r="AP519" s="79">
        <v>0.588506765644775</v>
      </c>
      <c r="AQ519" s="70">
        <v>2</v>
      </c>
      <c r="AR519" s="71">
        <v>0</v>
      </c>
      <c r="AS519" s="71">
        <v>0</v>
      </c>
      <c r="AT519" s="71">
        <v>0</v>
      </c>
      <c r="AU519" s="71">
        <v>1</v>
      </c>
      <c r="AV519" s="71" t="s">
        <v>3465</v>
      </c>
      <c r="AW519" s="72" t="s">
        <v>3422</v>
      </c>
    </row>
    <row r="520" spans="1:49">
      <c r="A520" s="23" t="s">
        <v>4268</v>
      </c>
      <c r="B520" s="23" t="s">
        <v>3725</v>
      </c>
      <c r="C520" s="23" t="s">
        <v>1186</v>
      </c>
      <c r="D520" s="24" t="s">
        <v>424</v>
      </c>
      <c r="E520" s="24" t="s">
        <v>518</v>
      </c>
      <c r="F520" s="24" t="s">
        <v>689</v>
      </c>
      <c r="G520" s="24" t="s">
        <v>706</v>
      </c>
      <c r="H520" s="76">
        <v>0.91254339686762798</v>
      </c>
      <c r="I520" s="77">
        <v>0.70065483276563922</v>
      </c>
      <c r="J520" s="77">
        <v>0.37047111556538764</v>
      </c>
      <c r="K520" s="77">
        <v>0.81763888925270423</v>
      </c>
      <c r="L520" s="77">
        <v>0.50515411312240077</v>
      </c>
      <c r="M520" s="77">
        <v>0.41685280270220049</v>
      </c>
      <c r="N520" s="77">
        <v>0.27712846869391322</v>
      </c>
      <c r="O520" s="77" t="s">
        <v>3395</v>
      </c>
      <c r="P520" s="77">
        <v>0.48147906443309718</v>
      </c>
      <c r="Q520" s="77">
        <v>0.69451115499663429</v>
      </c>
      <c r="R520" s="77">
        <v>0.12550477531384385</v>
      </c>
      <c r="S520" s="77">
        <v>0.79999999999999971</v>
      </c>
      <c r="T520" s="77">
        <v>0.74133109980027068</v>
      </c>
      <c r="U520" s="77">
        <v>0.65108347309096748</v>
      </c>
      <c r="V520" s="77">
        <v>0.68433743039182915</v>
      </c>
      <c r="W520" s="77">
        <v>0.94456626245300868</v>
      </c>
      <c r="X520" s="77">
        <v>0.81816300947115095</v>
      </c>
      <c r="Y520" s="77">
        <v>0.38202315578759438</v>
      </c>
      <c r="Z520" s="77">
        <v>0.96571428571428575</v>
      </c>
      <c r="AA520" s="77">
        <v>0.50290409560649363</v>
      </c>
      <c r="AB520" s="77">
        <v>0.38070175438596487</v>
      </c>
      <c r="AC520" s="77">
        <v>0.16842105263157892</v>
      </c>
      <c r="AD520" s="76">
        <v>0.66122311506621834</v>
      </c>
      <c r="AE520" s="77">
        <v>0.49965066764086313</v>
      </c>
      <c r="AF520" s="77">
        <v>0.41000796515523907</v>
      </c>
      <c r="AG520" s="77">
        <v>0.77066554990013514</v>
      </c>
      <c r="AH520" s="77">
        <v>0.66771045174139831</v>
      </c>
      <c r="AI520" s="77">
        <v>0.88136463596207981</v>
      </c>
      <c r="AJ520" s="77">
        <v>0.67386872075094006</v>
      </c>
      <c r="AK520" s="77">
        <v>0.44180292499622925</v>
      </c>
      <c r="AL520" s="77">
        <v>0.16842105263157892</v>
      </c>
      <c r="AM520" s="76">
        <v>0.5236272492874402</v>
      </c>
      <c r="AN520" s="77">
        <v>0.7732468792012045</v>
      </c>
      <c r="AO520" s="78">
        <v>0.42803089945958278</v>
      </c>
      <c r="AP520" s="79">
        <v>0.56625148488028043</v>
      </c>
      <c r="AQ520" s="70">
        <v>2</v>
      </c>
      <c r="AR520" s="71">
        <v>0</v>
      </c>
      <c r="AS520" s="71">
        <v>0</v>
      </c>
      <c r="AT520" s="71">
        <v>0</v>
      </c>
      <c r="AU520" s="71">
        <v>1</v>
      </c>
      <c r="AV520" s="71" t="s">
        <v>3455</v>
      </c>
      <c r="AW520" s="72" t="s">
        <v>3422</v>
      </c>
    </row>
    <row r="521" spans="1:49">
      <c r="A521" s="23" t="s">
        <v>4269</v>
      </c>
      <c r="B521" s="23" t="s">
        <v>3725</v>
      </c>
      <c r="C521" s="23" t="s">
        <v>1188</v>
      </c>
      <c r="D521" s="24" t="s">
        <v>424</v>
      </c>
      <c r="E521" s="24" t="s">
        <v>518</v>
      </c>
      <c r="F521" s="24" t="s">
        <v>689</v>
      </c>
      <c r="G521" s="24" t="s">
        <v>708</v>
      </c>
      <c r="H521" s="76">
        <v>0.91254339686762798</v>
      </c>
      <c r="I521" s="77">
        <v>0.79783868517701828</v>
      </c>
      <c r="J521" s="77">
        <v>0.56472335297905285</v>
      </c>
      <c r="K521" s="77">
        <v>0.82172932378587371</v>
      </c>
      <c r="L521" s="77">
        <v>0.53652313586690692</v>
      </c>
      <c r="M521" s="77">
        <v>0.91737605021861812</v>
      </c>
      <c r="N521" s="77">
        <v>0.59213236458078977</v>
      </c>
      <c r="O521" s="77" t="s">
        <v>3395</v>
      </c>
      <c r="P521" s="77">
        <v>0.3420313459978831</v>
      </c>
      <c r="Q521" s="77">
        <v>0.65783029917179903</v>
      </c>
      <c r="R521" s="77">
        <v>0.11811881434188348</v>
      </c>
      <c r="S521" s="77">
        <v>0.79999999999999971</v>
      </c>
      <c r="T521" s="77">
        <v>0.74133109980027068</v>
      </c>
      <c r="U521" s="77">
        <v>0.65382288517592402</v>
      </c>
      <c r="V521" s="77">
        <v>0.68433743039182915</v>
      </c>
      <c r="W521" s="77">
        <v>0.99346957936946423</v>
      </c>
      <c r="X521" s="77">
        <v>1</v>
      </c>
      <c r="Y521" s="77">
        <v>0.38202315578759438</v>
      </c>
      <c r="Z521" s="77">
        <v>0.96571428571428575</v>
      </c>
      <c r="AA521" s="77">
        <v>0.50290409560649363</v>
      </c>
      <c r="AB521" s="77">
        <v>0.38070175438596487</v>
      </c>
      <c r="AC521" s="77">
        <v>0.16842105263157892</v>
      </c>
      <c r="AD521" s="76">
        <v>0.75836847834123311</v>
      </c>
      <c r="AE521" s="77">
        <v>0.64195844409001435</v>
      </c>
      <c r="AF521" s="77">
        <v>0.38797455675684123</v>
      </c>
      <c r="AG521" s="77">
        <v>0.77066554990013514</v>
      </c>
      <c r="AH521" s="77">
        <v>0.66908015778387653</v>
      </c>
      <c r="AI521" s="77">
        <v>0.99673478968473206</v>
      </c>
      <c r="AJ521" s="77">
        <v>0.67386872075094006</v>
      </c>
      <c r="AK521" s="77">
        <v>0.44180292499622925</v>
      </c>
      <c r="AL521" s="77">
        <v>0.16842105263157892</v>
      </c>
      <c r="AM521" s="76">
        <v>0.5961004930626963</v>
      </c>
      <c r="AN521" s="77">
        <v>0.81216016578958128</v>
      </c>
      <c r="AO521" s="78">
        <v>0.42803089945958278</v>
      </c>
      <c r="AP521" s="79">
        <v>0.60192847279939576</v>
      </c>
      <c r="AQ521" s="70">
        <v>2</v>
      </c>
      <c r="AR521" s="71">
        <v>3</v>
      </c>
      <c r="AS521" s="71">
        <v>2</v>
      </c>
      <c r="AT521" s="71">
        <v>0</v>
      </c>
      <c r="AU521" s="71">
        <v>0</v>
      </c>
      <c r="AV521" s="71" t="s">
        <v>3395</v>
      </c>
      <c r="AW521" s="72" t="s">
        <v>3422</v>
      </c>
    </row>
    <row r="522" spans="1:49">
      <c r="A522" s="23" t="s">
        <v>4270</v>
      </c>
      <c r="B522" s="23" t="s">
        <v>3725</v>
      </c>
      <c r="C522" s="23" t="s">
        <v>1190</v>
      </c>
      <c r="D522" s="24" t="s">
        <v>424</v>
      </c>
      <c r="E522" s="24" t="s">
        <v>518</v>
      </c>
      <c r="F522" s="24" t="s">
        <v>689</v>
      </c>
      <c r="G522" s="24" t="s">
        <v>710</v>
      </c>
      <c r="H522" s="76">
        <v>0.91254339686762798</v>
      </c>
      <c r="I522" s="77">
        <v>0.78784360838611955</v>
      </c>
      <c r="J522" s="77">
        <v>0.68588708915798358</v>
      </c>
      <c r="K522" s="77">
        <v>0.68746076471280548</v>
      </c>
      <c r="L522" s="77">
        <v>0.53630633052612409</v>
      </c>
      <c r="M522" s="77">
        <v>0.41027832357937644</v>
      </c>
      <c r="N522" s="77">
        <v>0.63931456729026426</v>
      </c>
      <c r="O522" s="77" t="s">
        <v>3395</v>
      </c>
      <c r="P522" s="77">
        <v>0.42193790018261862</v>
      </c>
      <c r="Q522" s="77">
        <v>0.71893844480419633</v>
      </c>
      <c r="R522" s="77">
        <v>0.26386389883188477</v>
      </c>
      <c r="S522" s="77">
        <v>0.79999999999999971</v>
      </c>
      <c r="T522" s="77">
        <v>0.74133109980027068</v>
      </c>
      <c r="U522" s="77">
        <v>0.629099089651457</v>
      </c>
      <c r="V522" s="77">
        <v>0.68433743039182915</v>
      </c>
      <c r="W522" s="77">
        <v>0.86207727391921851</v>
      </c>
      <c r="X522" s="77">
        <v>0.88300005598664832</v>
      </c>
      <c r="Y522" s="77">
        <v>0.38202315578759438</v>
      </c>
      <c r="Z522" s="77">
        <v>0.96571428571428575</v>
      </c>
      <c r="AA522" s="77">
        <v>0.50290409560649363</v>
      </c>
      <c r="AB522" s="77">
        <v>0.38070175438596487</v>
      </c>
      <c r="AC522" s="77">
        <v>0.16842105263157892</v>
      </c>
      <c r="AD522" s="76">
        <v>0.7954246981372437</v>
      </c>
      <c r="AE522" s="77">
        <v>0.53905957725823783</v>
      </c>
      <c r="AF522" s="77">
        <v>0.49140117181804055</v>
      </c>
      <c r="AG522" s="77">
        <v>0.77066554990013514</v>
      </c>
      <c r="AH522" s="77">
        <v>0.65671826002164302</v>
      </c>
      <c r="AI522" s="77">
        <v>0.87253866495293342</v>
      </c>
      <c r="AJ522" s="77">
        <v>0.67386872075094006</v>
      </c>
      <c r="AK522" s="77">
        <v>0.44180292499622925</v>
      </c>
      <c r="AL522" s="77">
        <v>0.16842105263157892</v>
      </c>
      <c r="AM522" s="76">
        <v>0.6086284824045074</v>
      </c>
      <c r="AN522" s="77">
        <v>0.76664082495823715</v>
      </c>
      <c r="AO522" s="78">
        <v>0.42803089945958278</v>
      </c>
      <c r="AP522" s="79">
        <v>0.59281479225876565</v>
      </c>
      <c r="AQ522" s="70">
        <v>2</v>
      </c>
      <c r="AR522" s="71">
        <v>0</v>
      </c>
      <c r="AS522" s="71">
        <v>2</v>
      </c>
      <c r="AT522" s="71">
        <v>0</v>
      </c>
      <c r="AU522" s="71">
        <v>0</v>
      </c>
      <c r="AV522" s="71" t="s">
        <v>3395</v>
      </c>
      <c r="AW522" s="72" t="s">
        <v>3422</v>
      </c>
    </row>
    <row r="523" spans="1:49">
      <c r="A523" s="23" t="s">
        <v>4271</v>
      </c>
      <c r="B523" s="23" t="s">
        <v>3725</v>
      </c>
      <c r="C523" s="23" t="s">
        <v>1192</v>
      </c>
      <c r="D523" s="24" t="s">
        <v>424</v>
      </c>
      <c r="E523" s="24" t="s">
        <v>518</v>
      </c>
      <c r="F523" s="24" t="s">
        <v>689</v>
      </c>
      <c r="G523" s="24" t="s">
        <v>716</v>
      </c>
      <c r="H523" s="76">
        <v>0.91254339686762798</v>
      </c>
      <c r="I523" s="77">
        <v>0.64086153001744861</v>
      </c>
      <c r="J523" s="77">
        <v>0.29012507762830275</v>
      </c>
      <c r="K523" s="77">
        <v>0.81396047382695169</v>
      </c>
      <c r="L523" s="77">
        <v>0.54477528915045081</v>
      </c>
      <c r="M523" s="77">
        <v>0.82370015308097333</v>
      </c>
      <c r="N523" s="77">
        <v>0.32332431525115957</v>
      </c>
      <c r="O523" s="77" t="s">
        <v>3395</v>
      </c>
      <c r="P523" s="77">
        <v>0.36891822025321713</v>
      </c>
      <c r="Q523" s="77">
        <v>0.85626035579421667</v>
      </c>
      <c r="R523" s="77">
        <v>0.63813870646949455</v>
      </c>
      <c r="S523" s="77">
        <v>0.79999999999999971</v>
      </c>
      <c r="T523" s="77">
        <v>0.74133109980027068</v>
      </c>
      <c r="U523" s="77">
        <v>0.60065148654386402</v>
      </c>
      <c r="V523" s="77">
        <v>0.68433743039182915</v>
      </c>
      <c r="W523" s="77">
        <v>0.87611534915794909</v>
      </c>
      <c r="X523" s="77">
        <v>0.8146777262835625</v>
      </c>
      <c r="Y523" s="77">
        <v>0.38202315578759438</v>
      </c>
      <c r="Z523" s="77">
        <v>0.96571428571428575</v>
      </c>
      <c r="AA523" s="77">
        <v>0.50290409560649363</v>
      </c>
      <c r="AB523" s="77">
        <v>0.38070175438596487</v>
      </c>
      <c r="AC523" s="77">
        <v>0.16842105263157892</v>
      </c>
      <c r="AD523" s="76">
        <v>0.61451000150445978</v>
      </c>
      <c r="AE523" s="77">
        <v>0.57493569031255054</v>
      </c>
      <c r="AF523" s="77">
        <v>0.74719953113185555</v>
      </c>
      <c r="AG523" s="77">
        <v>0.77066554990013514</v>
      </c>
      <c r="AH523" s="77">
        <v>0.64249445846784659</v>
      </c>
      <c r="AI523" s="77">
        <v>0.84539653772075574</v>
      </c>
      <c r="AJ523" s="77">
        <v>0.67386872075094006</v>
      </c>
      <c r="AK523" s="77">
        <v>0.44180292499622925</v>
      </c>
      <c r="AL523" s="77">
        <v>0.16842105263157892</v>
      </c>
      <c r="AM523" s="76">
        <v>0.64554840764962196</v>
      </c>
      <c r="AN523" s="77">
        <v>0.75285218202957915</v>
      </c>
      <c r="AO523" s="78">
        <v>0.42803089945958278</v>
      </c>
      <c r="AP523" s="79">
        <v>0.60066629575890707</v>
      </c>
      <c r="AQ523" s="70">
        <v>2</v>
      </c>
      <c r="AR523" s="71">
        <v>3</v>
      </c>
      <c r="AS523" s="71">
        <v>2</v>
      </c>
      <c r="AT523" s="71">
        <v>0</v>
      </c>
      <c r="AU523" s="71">
        <v>0</v>
      </c>
      <c r="AV523" s="71" t="s">
        <v>3395</v>
      </c>
      <c r="AW523" s="72" t="s">
        <v>3422</v>
      </c>
    </row>
    <row r="524" spans="1:49">
      <c r="A524" s="23" t="s">
        <v>4272</v>
      </c>
      <c r="B524" s="23" t="s">
        <v>3725</v>
      </c>
      <c r="C524" s="23" t="s">
        <v>1194</v>
      </c>
      <c r="D524" s="24" t="s">
        <v>424</v>
      </c>
      <c r="E524" s="24" t="s">
        <v>722</v>
      </c>
      <c r="F524" s="24" t="s">
        <v>723</v>
      </c>
      <c r="G524" s="24" t="s">
        <v>724</v>
      </c>
      <c r="H524" s="76">
        <v>0.90105230934509639</v>
      </c>
      <c r="I524" s="77">
        <v>0.86279036680631149</v>
      </c>
      <c r="J524" s="77">
        <v>0.78949464964286542</v>
      </c>
      <c r="K524" s="77">
        <v>0.8718818488218022</v>
      </c>
      <c r="L524" s="77">
        <v>0.26939307415290042</v>
      </c>
      <c r="M524" s="77">
        <v>1</v>
      </c>
      <c r="N524" s="77">
        <v>0.77034386114271136</v>
      </c>
      <c r="O524" s="77" t="s">
        <v>3395</v>
      </c>
      <c r="P524" s="77">
        <v>0.45885447207925206</v>
      </c>
      <c r="Q524" s="77">
        <v>0.8084262163860787</v>
      </c>
      <c r="R524" s="77">
        <v>0.39786946628829611</v>
      </c>
      <c r="S524" s="77">
        <v>0.6470588235294118</v>
      </c>
      <c r="T524" s="77">
        <v>0.77403839958765541</v>
      </c>
      <c r="U524" s="77">
        <v>0.70793005369599926</v>
      </c>
      <c r="V524" s="77">
        <v>0.51864248324972539</v>
      </c>
      <c r="W524" s="77">
        <v>0.99852330642584142</v>
      </c>
      <c r="X524" s="77">
        <v>1</v>
      </c>
      <c r="Y524" s="77">
        <v>0.45810452565801901</v>
      </c>
      <c r="Z524" s="77">
        <v>0.79999999999999993</v>
      </c>
      <c r="AA524" s="77">
        <v>0.55683885118397369</v>
      </c>
      <c r="AB524" s="77">
        <v>0.38070175438596487</v>
      </c>
      <c r="AC524" s="77">
        <v>0.16842105263157892</v>
      </c>
      <c r="AD524" s="76">
        <v>0.85111244193142443</v>
      </c>
      <c r="AE524" s="77">
        <v>0.67409465123933321</v>
      </c>
      <c r="AF524" s="77">
        <v>0.60314784133718735</v>
      </c>
      <c r="AG524" s="77">
        <v>0.71054861155853355</v>
      </c>
      <c r="AH524" s="77">
        <v>0.61328626847286238</v>
      </c>
      <c r="AI524" s="77">
        <v>0.99926165321292071</v>
      </c>
      <c r="AJ524" s="77">
        <v>0.6290522628290095</v>
      </c>
      <c r="AK524" s="77">
        <v>0.46877030278496928</v>
      </c>
      <c r="AL524" s="77">
        <v>0.16842105263157892</v>
      </c>
      <c r="AM524" s="76">
        <v>0.70945164483598167</v>
      </c>
      <c r="AN524" s="77">
        <v>0.77436551108143892</v>
      </c>
      <c r="AO524" s="78">
        <v>0.42208120608185257</v>
      </c>
      <c r="AP524" s="79">
        <v>0.62482878902024375</v>
      </c>
      <c r="AQ524" s="70">
        <v>2</v>
      </c>
      <c r="AR524" s="71">
        <v>0</v>
      </c>
      <c r="AS524" s="71">
        <v>0</v>
      </c>
      <c r="AT524" s="71">
        <v>0</v>
      </c>
      <c r="AU524" s="71">
        <v>0</v>
      </c>
      <c r="AV524" s="71" t="s">
        <v>3395</v>
      </c>
      <c r="AW524" s="72" t="s">
        <v>3422</v>
      </c>
    </row>
    <row r="525" spans="1:49">
      <c r="A525" s="23" t="s">
        <v>4273</v>
      </c>
      <c r="B525" s="23" t="s">
        <v>3725</v>
      </c>
      <c r="C525" s="23" t="s">
        <v>1196</v>
      </c>
      <c r="D525" s="24" t="s">
        <v>424</v>
      </c>
      <c r="E525" s="24" t="s">
        <v>722</v>
      </c>
      <c r="F525" s="24" t="s">
        <v>723</v>
      </c>
      <c r="G525" s="24" t="s">
        <v>726</v>
      </c>
      <c r="H525" s="76">
        <v>0.90105230934509639</v>
      </c>
      <c r="I525" s="77">
        <v>0.91137653291750587</v>
      </c>
      <c r="J525" s="77">
        <v>0.94602883672267879</v>
      </c>
      <c r="K525" s="77">
        <v>0.88227240405834273</v>
      </c>
      <c r="L525" s="77">
        <v>0.30202566552415622</v>
      </c>
      <c r="M525" s="77">
        <v>1</v>
      </c>
      <c r="N525" s="77">
        <v>0.76583463629527859</v>
      </c>
      <c r="O525" s="77" t="s">
        <v>3395</v>
      </c>
      <c r="P525" s="77">
        <v>0.5</v>
      </c>
      <c r="Q525" s="77">
        <v>0.65387291347700105</v>
      </c>
      <c r="R525" s="77">
        <v>0.1313921741639672</v>
      </c>
      <c r="S525" s="77">
        <v>0.6470588235294118</v>
      </c>
      <c r="T525" s="77">
        <v>0.77403839958765541</v>
      </c>
      <c r="U525" s="77">
        <v>0.73006564490022241</v>
      </c>
      <c r="V525" s="77">
        <v>0.51864248324972539</v>
      </c>
      <c r="W525" s="77">
        <v>1</v>
      </c>
      <c r="X525" s="77">
        <v>0.88860852012262703</v>
      </c>
      <c r="Y525" s="77">
        <v>0.45810452565801901</v>
      </c>
      <c r="Z525" s="77">
        <v>0.79999999999999993</v>
      </c>
      <c r="AA525" s="77">
        <v>0.55683885118397369</v>
      </c>
      <c r="AB525" s="77">
        <v>0.38070175438596487</v>
      </c>
      <c r="AC525" s="77">
        <v>0.16842105263157892</v>
      </c>
      <c r="AD525" s="76">
        <v>0.91948589299509376</v>
      </c>
      <c r="AE525" s="77">
        <v>0.69002654117555551</v>
      </c>
      <c r="AF525" s="77">
        <v>0.39263254382048413</v>
      </c>
      <c r="AG525" s="77">
        <v>0.71054861155853355</v>
      </c>
      <c r="AH525" s="77">
        <v>0.62435406407497385</v>
      </c>
      <c r="AI525" s="77">
        <v>0.94430426006131352</v>
      </c>
      <c r="AJ525" s="77">
        <v>0.6290522628290095</v>
      </c>
      <c r="AK525" s="77">
        <v>0.46877030278496928</v>
      </c>
      <c r="AL525" s="77">
        <v>0.16842105263157892</v>
      </c>
      <c r="AM525" s="76">
        <v>0.66738165933037774</v>
      </c>
      <c r="AN525" s="77">
        <v>0.75973564523160697</v>
      </c>
      <c r="AO525" s="78">
        <v>0.42208120608185257</v>
      </c>
      <c r="AP525" s="79">
        <v>0.60727531741111651</v>
      </c>
      <c r="AQ525" s="70">
        <v>2</v>
      </c>
      <c r="AR525" s="71">
        <v>0</v>
      </c>
      <c r="AS525" s="71">
        <v>1</v>
      </c>
      <c r="AT525" s="71">
        <v>0</v>
      </c>
      <c r="AU525" s="71">
        <v>0</v>
      </c>
      <c r="AV525" s="71" t="s">
        <v>3395</v>
      </c>
      <c r="AW525" s="72" t="s">
        <v>3422</v>
      </c>
    </row>
    <row r="526" spans="1:49">
      <c r="A526" s="23" t="s">
        <v>4274</v>
      </c>
      <c r="B526" s="23" t="s">
        <v>3725</v>
      </c>
      <c r="C526" s="23" t="s">
        <v>1198</v>
      </c>
      <c r="D526" s="24" t="s">
        <v>424</v>
      </c>
      <c r="E526" s="24" t="s">
        <v>722</v>
      </c>
      <c r="F526" s="24" t="s">
        <v>723</v>
      </c>
      <c r="G526" s="24" t="s">
        <v>728</v>
      </c>
      <c r="H526" s="76">
        <v>0.90105230934509639</v>
      </c>
      <c r="I526" s="77">
        <v>0.92970546804000131</v>
      </c>
      <c r="J526" s="77">
        <v>0.99666977462150064</v>
      </c>
      <c r="K526" s="77">
        <v>0.91756368466346516</v>
      </c>
      <c r="L526" s="77">
        <v>0.29075178780345251</v>
      </c>
      <c r="M526" s="77">
        <v>1</v>
      </c>
      <c r="N526" s="77">
        <v>1</v>
      </c>
      <c r="O526" s="77" t="s">
        <v>3395</v>
      </c>
      <c r="P526" s="77">
        <v>0.5</v>
      </c>
      <c r="Q526" s="77">
        <v>0.685515120926939</v>
      </c>
      <c r="R526" s="77">
        <v>0.1096382679935626</v>
      </c>
      <c r="S526" s="77">
        <v>0.6470588235294118</v>
      </c>
      <c r="T526" s="77">
        <v>0.77403839958765541</v>
      </c>
      <c r="U526" s="77">
        <v>0.74988836537043546</v>
      </c>
      <c r="V526" s="77">
        <v>0.51864248324972539</v>
      </c>
      <c r="W526" s="77">
        <v>1</v>
      </c>
      <c r="X526" s="77">
        <v>0.97145667394493085</v>
      </c>
      <c r="Y526" s="77">
        <v>0.45810452565801901</v>
      </c>
      <c r="Z526" s="77">
        <v>0.79999999999999993</v>
      </c>
      <c r="AA526" s="77">
        <v>0.55683885118397369</v>
      </c>
      <c r="AB526" s="77">
        <v>0.38070175438596487</v>
      </c>
      <c r="AC526" s="77">
        <v>0.16842105263157892</v>
      </c>
      <c r="AD526" s="76">
        <v>0.94247585066886608</v>
      </c>
      <c r="AE526" s="77">
        <v>0.74166309449338352</v>
      </c>
      <c r="AF526" s="77">
        <v>0.39757669446025079</v>
      </c>
      <c r="AG526" s="77">
        <v>0.71054861155853355</v>
      </c>
      <c r="AH526" s="77">
        <v>0.63426542431008048</v>
      </c>
      <c r="AI526" s="77">
        <v>0.98572833697246542</v>
      </c>
      <c r="AJ526" s="77">
        <v>0.6290522628290095</v>
      </c>
      <c r="AK526" s="77">
        <v>0.46877030278496928</v>
      </c>
      <c r="AL526" s="77">
        <v>0.16842105263157892</v>
      </c>
      <c r="AM526" s="76">
        <v>0.6939052132075002</v>
      </c>
      <c r="AN526" s="77">
        <v>0.77684745761369312</v>
      </c>
      <c r="AO526" s="78">
        <v>0.42208120608185257</v>
      </c>
      <c r="AP526" s="79">
        <v>0.62071643436697577</v>
      </c>
      <c r="AQ526" s="70">
        <v>2</v>
      </c>
      <c r="AR526" s="71">
        <v>0</v>
      </c>
      <c r="AS526" s="71">
        <v>2</v>
      </c>
      <c r="AT526" s="71">
        <v>0</v>
      </c>
      <c r="AU526" s="71">
        <v>0</v>
      </c>
      <c r="AV526" s="71" t="s">
        <v>3395</v>
      </c>
      <c r="AW526" s="72" t="s">
        <v>3422</v>
      </c>
    </row>
    <row r="527" spans="1:49">
      <c r="A527" s="23" t="s">
        <v>4275</v>
      </c>
      <c r="B527" s="23" t="s">
        <v>3725</v>
      </c>
      <c r="C527" s="23" t="s">
        <v>1200</v>
      </c>
      <c r="D527" s="24" t="s">
        <v>424</v>
      </c>
      <c r="E527" s="24" t="s">
        <v>722</v>
      </c>
      <c r="F527" s="24" t="s">
        <v>723</v>
      </c>
      <c r="G527" s="24" t="s">
        <v>730</v>
      </c>
      <c r="H527" s="76">
        <v>0.90105230934509639</v>
      </c>
      <c r="I527" s="77">
        <v>0.92374213302543151</v>
      </c>
      <c r="J527" s="77">
        <v>0.9612491502343653</v>
      </c>
      <c r="K527" s="77">
        <v>0.92991930354308727</v>
      </c>
      <c r="L527" s="77">
        <v>0.26711133344449983</v>
      </c>
      <c r="M527" s="77">
        <v>1</v>
      </c>
      <c r="N527" s="77">
        <v>1</v>
      </c>
      <c r="O527" s="77" t="s">
        <v>3395</v>
      </c>
      <c r="P527" s="77">
        <v>0.625</v>
      </c>
      <c r="Q527" s="77">
        <v>0.68154732013713148</v>
      </c>
      <c r="R527" s="77">
        <v>0.46031235028178441</v>
      </c>
      <c r="S527" s="77">
        <v>0.6470588235294118</v>
      </c>
      <c r="T527" s="77">
        <v>0.77403839958765541</v>
      </c>
      <c r="U527" s="77">
        <v>0.78976808766337092</v>
      </c>
      <c r="V527" s="77">
        <v>0.51864248324972539</v>
      </c>
      <c r="W527" s="77">
        <v>1</v>
      </c>
      <c r="X527" s="77">
        <v>1</v>
      </c>
      <c r="Y527" s="77">
        <v>0.45810452565801901</v>
      </c>
      <c r="Z527" s="77">
        <v>0.79999999999999993</v>
      </c>
      <c r="AA527" s="77">
        <v>0.59261777218829603</v>
      </c>
      <c r="AB527" s="77">
        <v>0.38070175438596487</v>
      </c>
      <c r="AC527" s="77">
        <v>0.16842105263157892</v>
      </c>
      <c r="AD527" s="76">
        <v>0.92868119753496448</v>
      </c>
      <c r="AE527" s="77">
        <v>0.76440612739751734</v>
      </c>
      <c r="AF527" s="77">
        <v>0.57092983520945795</v>
      </c>
      <c r="AG527" s="77">
        <v>0.71054861155853355</v>
      </c>
      <c r="AH527" s="77">
        <v>0.6542052854565481</v>
      </c>
      <c r="AI527" s="77">
        <v>1</v>
      </c>
      <c r="AJ527" s="77">
        <v>0.6290522628290095</v>
      </c>
      <c r="AK527" s="77">
        <v>0.48665976328713045</v>
      </c>
      <c r="AL527" s="77">
        <v>0.16842105263157892</v>
      </c>
      <c r="AM527" s="76">
        <v>0.75467238671397985</v>
      </c>
      <c r="AN527" s="77">
        <v>0.78825129900502722</v>
      </c>
      <c r="AO527" s="78">
        <v>0.42804435958257292</v>
      </c>
      <c r="AP527" s="79">
        <v>0.64540810777687019</v>
      </c>
      <c r="AQ527" s="70">
        <v>2</v>
      </c>
      <c r="AR527" s="71">
        <v>0</v>
      </c>
      <c r="AS527" s="71">
        <v>0</v>
      </c>
      <c r="AT527" s="71">
        <v>0</v>
      </c>
      <c r="AU527" s="71">
        <v>1</v>
      </c>
      <c r="AV527" s="71" t="s">
        <v>3466</v>
      </c>
      <c r="AW527" s="72" t="s">
        <v>3422</v>
      </c>
    </row>
    <row r="528" spans="1:49">
      <c r="A528" s="23" t="s">
        <v>4276</v>
      </c>
      <c r="B528" s="23" t="s">
        <v>3725</v>
      </c>
      <c r="C528" s="23" t="s">
        <v>1204</v>
      </c>
      <c r="D528" s="24" t="s">
        <v>424</v>
      </c>
      <c r="E528" s="24" t="s">
        <v>722</v>
      </c>
      <c r="F528" s="24" t="s">
        <v>723</v>
      </c>
      <c r="G528" s="24" t="s">
        <v>732</v>
      </c>
      <c r="H528" s="76">
        <v>0.90105230934509639</v>
      </c>
      <c r="I528" s="77">
        <v>0.81586168528865177</v>
      </c>
      <c r="J528" s="77">
        <v>0.61564810129783587</v>
      </c>
      <c r="K528" s="77">
        <v>0.69855233630790936</v>
      </c>
      <c r="L528" s="77">
        <v>0.30161576792673878</v>
      </c>
      <c r="M528" s="77">
        <v>0.98993803997122476</v>
      </c>
      <c r="N528" s="77">
        <v>0.71658524170597038</v>
      </c>
      <c r="O528" s="77" t="s">
        <v>3395</v>
      </c>
      <c r="P528" s="77">
        <v>0.44228770865043887</v>
      </c>
      <c r="Q528" s="77">
        <v>0.80294814105579304</v>
      </c>
      <c r="R528" s="77">
        <v>1</v>
      </c>
      <c r="S528" s="77">
        <v>0.6470588235294118</v>
      </c>
      <c r="T528" s="77">
        <v>0.77403839958765541</v>
      </c>
      <c r="U528" s="77">
        <v>0.6298179674257498</v>
      </c>
      <c r="V528" s="77">
        <v>0.51864248324972539</v>
      </c>
      <c r="W528" s="77">
        <v>0.86199335680376554</v>
      </c>
      <c r="X528" s="77">
        <v>0.95719706405231886</v>
      </c>
      <c r="Y528" s="77">
        <v>0.45810452565801901</v>
      </c>
      <c r="Z528" s="77">
        <v>0.79999999999999993</v>
      </c>
      <c r="AA528" s="77">
        <v>0.55683885118397369</v>
      </c>
      <c r="AB528" s="77">
        <v>0.38070175438596487</v>
      </c>
      <c r="AC528" s="77">
        <v>0.16842105263157892</v>
      </c>
      <c r="AD528" s="76">
        <v>0.77752069864386131</v>
      </c>
      <c r="AE528" s="77">
        <v>0.6297958189124564</v>
      </c>
      <c r="AF528" s="77">
        <v>0.90147407052789652</v>
      </c>
      <c r="AG528" s="77">
        <v>0.71054861155853355</v>
      </c>
      <c r="AH528" s="77">
        <v>0.5742302253377376</v>
      </c>
      <c r="AI528" s="77">
        <v>0.90959521042804226</v>
      </c>
      <c r="AJ528" s="77">
        <v>0.6290522628290095</v>
      </c>
      <c r="AK528" s="77">
        <v>0.46877030278496928</v>
      </c>
      <c r="AL528" s="77">
        <v>0.16842105263157892</v>
      </c>
      <c r="AM528" s="76">
        <v>0.76959686269473815</v>
      </c>
      <c r="AN528" s="77">
        <v>0.7314580157747711</v>
      </c>
      <c r="AO528" s="78">
        <v>0.42208120608185257</v>
      </c>
      <c r="AP528" s="79">
        <v>0.63020725511920361</v>
      </c>
      <c r="AQ528" s="70">
        <v>2</v>
      </c>
      <c r="AR528" s="71">
        <v>0</v>
      </c>
      <c r="AS528" s="71">
        <v>2</v>
      </c>
      <c r="AT528" s="71">
        <v>0</v>
      </c>
      <c r="AU528" s="71">
        <v>1</v>
      </c>
      <c r="AV528" s="71" t="s">
        <v>3466</v>
      </c>
      <c r="AW528" s="72" t="s">
        <v>3422</v>
      </c>
    </row>
    <row r="529" spans="1:49">
      <c r="A529" s="23" t="s">
        <v>4277</v>
      </c>
      <c r="B529" s="23" t="s">
        <v>3725</v>
      </c>
      <c r="C529" s="23" t="s">
        <v>1206</v>
      </c>
      <c r="D529" s="24" t="s">
        <v>424</v>
      </c>
      <c r="E529" s="24" t="s">
        <v>722</v>
      </c>
      <c r="F529" s="24" t="s">
        <v>723</v>
      </c>
      <c r="G529" s="24" t="s">
        <v>734</v>
      </c>
      <c r="H529" s="76">
        <v>0.90105230934509639</v>
      </c>
      <c r="I529" s="77">
        <v>0.56560699741503029</v>
      </c>
      <c r="J529" s="77">
        <v>0.15325604243958341</v>
      </c>
      <c r="K529" s="77">
        <v>0.82516951124286575</v>
      </c>
      <c r="L529" s="77">
        <v>0.29120572398571637</v>
      </c>
      <c r="M529" s="77">
        <v>0.28545531007922276</v>
      </c>
      <c r="N529" s="77">
        <v>0.26415972755269662</v>
      </c>
      <c r="O529" s="77" t="s">
        <v>3395</v>
      </c>
      <c r="P529" s="77">
        <v>0.17039646469614428</v>
      </c>
      <c r="Q529" s="77">
        <v>0.82373538524292955</v>
      </c>
      <c r="R529" s="77">
        <v>0.81060822725056247</v>
      </c>
      <c r="S529" s="77">
        <v>0.6470588235294118</v>
      </c>
      <c r="T529" s="77">
        <v>0.77403839958765541</v>
      </c>
      <c r="U529" s="77">
        <v>0.74447619826756617</v>
      </c>
      <c r="V529" s="77">
        <v>0.51864248324972539</v>
      </c>
      <c r="W529" s="77">
        <v>0.86232981344388127</v>
      </c>
      <c r="X529" s="77">
        <v>0.87442730460349394</v>
      </c>
      <c r="Y529" s="77">
        <v>0.45810452565801901</v>
      </c>
      <c r="Z529" s="77">
        <v>0.79999999999999993</v>
      </c>
      <c r="AA529" s="77">
        <v>0.55683885118397369</v>
      </c>
      <c r="AB529" s="77">
        <v>0.38070175438596487</v>
      </c>
      <c r="AC529" s="77">
        <v>0.16842105263157892</v>
      </c>
      <c r="AD529" s="76">
        <v>0.53997178306657001</v>
      </c>
      <c r="AE529" s="77">
        <v>0.36727734751132912</v>
      </c>
      <c r="AF529" s="77">
        <v>0.81717180624674601</v>
      </c>
      <c r="AG529" s="77">
        <v>0.71054861155853355</v>
      </c>
      <c r="AH529" s="77">
        <v>0.63155934075864573</v>
      </c>
      <c r="AI529" s="77">
        <v>0.86837855902368766</v>
      </c>
      <c r="AJ529" s="77">
        <v>0.6290522628290095</v>
      </c>
      <c r="AK529" s="77">
        <v>0.46877030278496928</v>
      </c>
      <c r="AL529" s="77">
        <v>0.16842105263157892</v>
      </c>
      <c r="AM529" s="76">
        <v>0.57480697894154842</v>
      </c>
      <c r="AN529" s="77">
        <v>0.73682883711362235</v>
      </c>
      <c r="AO529" s="78">
        <v>0.42208120608185257</v>
      </c>
      <c r="AP529" s="79">
        <v>0.57061697690563884</v>
      </c>
      <c r="AQ529" s="70">
        <v>2</v>
      </c>
      <c r="AR529" s="71">
        <v>0</v>
      </c>
      <c r="AS529" s="71">
        <v>1</v>
      </c>
      <c r="AT529" s="71">
        <v>0</v>
      </c>
      <c r="AU529" s="71">
        <v>1</v>
      </c>
      <c r="AV529" s="71" t="s">
        <v>3466</v>
      </c>
      <c r="AW529" s="72" t="s">
        <v>3422</v>
      </c>
    </row>
    <row r="530" spans="1:49">
      <c r="A530" s="23" t="s">
        <v>4278</v>
      </c>
      <c r="B530" s="23" t="s">
        <v>3725</v>
      </c>
      <c r="C530" s="23" t="s">
        <v>1208</v>
      </c>
      <c r="D530" s="24" t="s">
        <v>424</v>
      </c>
      <c r="E530" s="24" t="s">
        <v>722</v>
      </c>
      <c r="F530" s="24" t="s">
        <v>723</v>
      </c>
      <c r="G530" s="24" t="s">
        <v>738</v>
      </c>
      <c r="H530" s="76">
        <v>0.90105230934509639</v>
      </c>
      <c r="I530" s="77">
        <v>0.65110488369287867</v>
      </c>
      <c r="J530" s="77">
        <v>0.2718162227278082</v>
      </c>
      <c r="K530" s="77">
        <v>0.67932631836350421</v>
      </c>
      <c r="L530" s="77">
        <v>0.30217810677939405</v>
      </c>
      <c r="M530" s="77">
        <v>0.70992696843856551</v>
      </c>
      <c r="N530" s="77">
        <v>0.59272555985264597</v>
      </c>
      <c r="O530" s="77" t="s">
        <v>3395</v>
      </c>
      <c r="P530" s="77">
        <v>0.30546614925727789</v>
      </c>
      <c r="Q530" s="77">
        <v>0.68622125599560246</v>
      </c>
      <c r="R530" s="77">
        <v>1</v>
      </c>
      <c r="S530" s="77">
        <v>0.6470588235294118</v>
      </c>
      <c r="T530" s="77">
        <v>0.77403839958765541</v>
      </c>
      <c r="U530" s="77">
        <v>0.6298179674257498</v>
      </c>
      <c r="V530" s="77">
        <v>0.51864248324972539</v>
      </c>
      <c r="W530" s="77">
        <v>0.84130488537189929</v>
      </c>
      <c r="X530" s="77">
        <v>0.98579957785936445</v>
      </c>
      <c r="Y530" s="77">
        <v>0.45810452565801901</v>
      </c>
      <c r="Z530" s="77">
        <v>0.79999999999999993</v>
      </c>
      <c r="AA530" s="77">
        <v>0.55683885118397369</v>
      </c>
      <c r="AB530" s="77">
        <v>0.38070175438596487</v>
      </c>
      <c r="AC530" s="77">
        <v>0.16842105263157892</v>
      </c>
      <c r="AD530" s="76">
        <v>0.60799113858859444</v>
      </c>
      <c r="AE530" s="77">
        <v>0.51792462053827748</v>
      </c>
      <c r="AF530" s="77">
        <v>0.84311062799780123</v>
      </c>
      <c r="AG530" s="77">
        <v>0.71054861155853355</v>
      </c>
      <c r="AH530" s="77">
        <v>0.5742302253377376</v>
      </c>
      <c r="AI530" s="77">
        <v>0.91355223161563193</v>
      </c>
      <c r="AJ530" s="77">
        <v>0.6290522628290095</v>
      </c>
      <c r="AK530" s="77">
        <v>0.46877030278496928</v>
      </c>
      <c r="AL530" s="77">
        <v>0.16842105263157892</v>
      </c>
      <c r="AM530" s="76">
        <v>0.65634212904155775</v>
      </c>
      <c r="AN530" s="77">
        <v>0.73277702283730106</v>
      </c>
      <c r="AO530" s="78">
        <v>0.42208120608185257</v>
      </c>
      <c r="AP530" s="79">
        <v>0.59572373325128614</v>
      </c>
      <c r="AQ530" s="70">
        <v>2</v>
      </c>
      <c r="AR530" s="71">
        <v>0</v>
      </c>
      <c r="AS530" s="71">
        <v>0</v>
      </c>
      <c r="AT530" s="71">
        <v>0</v>
      </c>
      <c r="AU530" s="71">
        <v>1</v>
      </c>
      <c r="AV530" s="71" t="s">
        <v>3466</v>
      </c>
      <c r="AW530" s="72" t="s">
        <v>3422</v>
      </c>
    </row>
    <row r="531" spans="1:49">
      <c r="A531" s="23" t="s">
        <v>4279</v>
      </c>
      <c r="B531" s="23" t="s">
        <v>3725</v>
      </c>
      <c r="C531" s="23" t="s">
        <v>1210</v>
      </c>
      <c r="D531" s="24" t="s">
        <v>424</v>
      </c>
      <c r="E531" s="24" t="s">
        <v>722</v>
      </c>
      <c r="F531" s="24" t="s">
        <v>723</v>
      </c>
      <c r="G531" s="24" t="s">
        <v>740</v>
      </c>
      <c r="H531" s="76">
        <v>0.90105230934509639</v>
      </c>
      <c r="I531" s="77">
        <v>0.90301983971870081</v>
      </c>
      <c r="J531" s="77">
        <v>0.90474576432805143</v>
      </c>
      <c r="K531" s="77">
        <v>0.63389822688150776</v>
      </c>
      <c r="L531" s="77">
        <v>0.31724946554724598</v>
      </c>
      <c r="M531" s="77">
        <v>0.96585951008467985</v>
      </c>
      <c r="N531" s="77">
        <v>0.88850772224796448</v>
      </c>
      <c r="O531" s="77" t="s">
        <v>3395</v>
      </c>
      <c r="P531" s="77">
        <v>0.46518765623829839</v>
      </c>
      <c r="Q531" s="77">
        <v>0.64059900600176856</v>
      </c>
      <c r="R531" s="77">
        <v>0.50779575708282954</v>
      </c>
      <c r="S531" s="77">
        <v>0.6470588235294118</v>
      </c>
      <c r="T531" s="77">
        <v>0.77403839958765541</v>
      </c>
      <c r="U531" s="77">
        <v>0.6298179674257498</v>
      </c>
      <c r="V531" s="77">
        <v>0.51864248324972539</v>
      </c>
      <c r="W531" s="77">
        <v>0.8526802111829539</v>
      </c>
      <c r="X531" s="77">
        <v>0.93996500083196022</v>
      </c>
      <c r="Y531" s="77">
        <v>0.45810452565801901</v>
      </c>
      <c r="Z531" s="77">
        <v>0.79999999999999993</v>
      </c>
      <c r="AA531" s="77">
        <v>0.55683885118397369</v>
      </c>
      <c r="AB531" s="77">
        <v>0.38070175438596487</v>
      </c>
      <c r="AC531" s="77">
        <v>0.16842105263157892</v>
      </c>
      <c r="AD531" s="76">
        <v>0.90293930446394954</v>
      </c>
      <c r="AE531" s="77">
        <v>0.65414051619993929</v>
      </c>
      <c r="AF531" s="77">
        <v>0.57419738154229905</v>
      </c>
      <c r="AG531" s="77">
        <v>0.71054861155853355</v>
      </c>
      <c r="AH531" s="77">
        <v>0.5742302253377376</v>
      </c>
      <c r="AI531" s="77">
        <v>0.89632260600745706</v>
      </c>
      <c r="AJ531" s="77">
        <v>0.6290522628290095</v>
      </c>
      <c r="AK531" s="77">
        <v>0.46877030278496928</v>
      </c>
      <c r="AL531" s="77">
        <v>0.16842105263157892</v>
      </c>
      <c r="AM531" s="76">
        <v>0.71042573406872922</v>
      </c>
      <c r="AN531" s="77">
        <v>0.72703381430124281</v>
      </c>
      <c r="AO531" s="78">
        <v>0.42208120608185257</v>
      </c>
      <c r="AP531" s="79">
        <v>0.61084950196867793</v>
      </c>
      <c r="AQ531" s="70">
        <v>2</v>
      </c>
      <c r="AR531" s="71">
        <v>0</v>
      </c>
      <c r="AS531" s="71">
        <v>2</v>
      </c>
      <c r="AT531" s="71">
        <v>0</v>
      </c>
      <c r="AU531" s="71">
        <v>1</v>
      </c>
      <c r="AV531" s="71" t="s">
        <v>3466</v>
      </c>
      <c r="AW531" s="72" t="s">
        <v>3422</v>
      </c>
    </row>
    <row r="532" spans="1:49">
      <c r="A532" s="23" t="s">
        <v>4280</v>
      </c>
      <c r="B532" s="23" t="s">
        <v>3725</v>
      </c>
      <c r="C532" s="23" t="s">
        <v>1212</v>
      </c>
      <c r="D532" s="24" t="s">
        <v>424</v>
      </c>
      <c r="E532" s="24" t="s">
        <v>722</v>
      </c>
      <c r="F532" s="24" t="s">
        <v>723</v>
      </c>
      <c r="G532" s="24" t="s">
        <v>742</v>
      </c>
      <c r="H532" s="76">
        <v>0.90105230934509639</v>
      </c>
      <c r="I532" s="77">
        <v>0.60949999146299694</v>
      </c>
      <c r="J532" s="77">
        <v>0.33099658598121862</v>
      </c>
      <c r="K532" s="77">
        <v>0.81384801588145561</v>
      </c>
      <c r="L532" s="77">
        <v>0.31794730773789048</v>
      </c>
      <c r="M532" s="77">
        <v>0.49534165955132137</v>
      </c>
      <c r="N532" s="77">
        <v>0.47801382767709683</v>
      </c>
      <c r="O532" s="77" t="s">
        <v>3395</v>
      </c>
      <c r="P532" s="77">
        <v>9.0328530053548906E-2</v>
      </c>
      <c r="Q532" s="77">
        <v>0.76833524917764651</v>
      </c>
      <c r="R532" s="77">
        <v>0.98889071284428187</v>
      </c>
      <c r="S532" s="77">
        <v>0.6470588235294118</v>
      </c>
      <c r="T532" s="77">
        <v>0.77403839958765541</v>
      </c>
      <c r="U532" s="77">
        <v>0.67987974757413416</v>
      </c>
      <c r="V532" s="77">
        <v>0.51864248324972539</v>
      </c>
      <c r="W532" s="77">
        <v>0.86886113731793368</v>
      </c>
      <c r="X532" s="77">
        <v>1</v>
      </c>
      <c r="Y532" s="77">
        <v>0.45810452565801901</v>
      </c>
      <c r="Z532" s="77">
        <v>0.79999999999999993</v>
      </c>
      <c r="AA532" s="77">
        <v>0.55683885118397369</v>
      </c>
      <c r="AB532" s="77">
        <v>0.38070175438596487</v>
      </c>
      <c r="AC532" s="77">
        <v>0.16842105263157892</v>
      </c>
      <c r="AD532" s="76">
        <v>0.61384962892977057</v>
      </c>
      <c r="AE532" s="77">
        <v>0.43909586818026264</v>
      </c>
      <c r="AF532" s="77">
        <v>0.87861298101096419</v>
      </c>
      <c r="AG532" s="77">
        <v>0.71054861155853355</v>
      </c>
      <c r="AH532" s="77">
        <v>0.59926111541192983</v>
      </c>
      <c r="AI532" s="77">
        <v>0.9344305686589669</v>
      </c>
      <c r="AJ532" s="77">
        <v>0.6290522628290095</v>
      </c>
      <c r="AK532" s="77">
        <v>0.46877030278496928</v>
      </c>
      <c r="AL532" s="77">
        <v>0.16842105263157892</v>
      </c>
      <c r="AM532" s="76">
        <v>0.64385282604033245</v>
      </c>
      <c r="AN532" s="77">
        <v>0.74808009854314339</v>
      </c>
      <c r="AO532" s="78">
        <v>0.42208120608185257</v>
      </c>
      <c r="AP532" s="79">
        <v>0.59633540504308868</v>
      </c>
      <c r="AQ532" s="70">
        <v>2</v>
      </c>
      <c r="AR532" s="71">
        <v>0</v>
      </c>
      <c r="AS532" s="71">
        <v>0</v>
      </c>
      <c r="AT532" s="71">
        <v>0</v>
      </c>
      <c r="AU532" s="71">
        <v>1</v>
      </c>
      <c r="AV532" s="71" t="s">
        <v>3466</v>
      </c>
      <c r="AW532" s="72" t="s">
        <v>3422</v>
      </c>
    </row>
    <row r="533" spans="1:49">
      <c r="A533" s="23" t="s">
        <v>4281</v>
      </c>
      <c r="B533" s="23" t="s">
        <v>3725</v>
      </c>
      <c r="C533" s="23" t="s">
        <v>1214</v>
      </c>
      <c r="D533" s="24" t="s">
        <v>424</v>
      </c>
      <c r="E533" s="24" t="s">
        <v>722</v>
      </c>
      <c r="F533" s="24" t="s">
        <v>723</v>
      </c>
      <c r="G533" s="24" t="s">
        <v>744</v>
      </c>
      <c r="H533" s="76">
        <v>0.90105230934509639</v>
      </c>
      <c r="I533" s="77">
        <v>0.73807720061173754</v>
      </c>
      <c r="J533" s="77">
        <v>0.65538201335702861</v>
      </c>
      <c r="K533" s="77">
        <v>0.62765927412146749</v>
      </c>
      <c r="L533" s="77">
        <v>0.28911219741378275</v>
      </c>
      <c r="M533" s="77">
        <v>0.83041985743888469</v>
      </c>
      <c r="N533" s="77">
        <v>0.59334439823067309</v>
      </c>
      <c r="O533" s="77" t="s">
        <v>3395</v>
      </c>
      <c r="P533" s="77">
        <v>0.37648760296649075</v>
      </c>
      <c r="Q533" s="77">
        <v>0.82338153991572671</v>
      </c>
      <c r="R533" s="77">
        <v>0.57348524362090647</v>
      </c>
      <c r="S533" s="77">
        <v>0.6470588235294118</v>
      </c>
      <c r="T533" s="77">
        <v>0.77403839958765541</v>
      </c>
      <c r="U533" s="77">
        <v>0.66147830004682528</v>
      </c>
      <c r="V533" s="77">
        <v>0.51864248324972539</v>
      </c>
      <c r="W533" s="77">
        <v>0.96340889676187202</v>
      </c>
      <c r="X533" s="77">
        <v>0.90982563066150279</v>
      </c>
      <c r="Y533" s="77">
        <v>0.45810452565801901</v>
      </c>
      <c r="Z533" s="77">
        <v>0.79999999999999993</v>
      </c>
      <c r="AA533" s="77">
        <v>0.55683885118397369</v>
      </c>
      <c r="AB533" s="77">
        <v>0.38070175438596487</v>
      </c>
      <c r="AC533" s="77">
        <v>0.16842105263157892</v>
      </c>
      <c r="AD533" s="76">
        <v>0.76483717443795418</v>
      </c>
      <c r="AE533" s="77">
        <v>0.54340466603425974</v>
      </c>
      <c r="AF533" s="77">
        <v>0.69843339176831654</v>
      </c>
      <c r="AG533" s="77">
        <v>0.71054861155853355</v>
      </c>
      <c r="AH533" s="77">
        <v>0.5900603916482754</v>
      </c>
      <c r="AI533" s="77">
        <v>0.93661726371168741</v>
      </c>
      <c r="AJ533" s="77">
        <v>0.6290522628290095</v>
      </c>
      <c r="AK533" s="77">
        <v>0.46877030278496928</v>
      </c>
      <c r="AL533" s="77">
        <v>0.16842105263157892</v>
      </c>
      <c r="AM533" s="76">
        <v>0.66889174408017682</v>
      </c>
      <c r="AN533" s="77">
        <v>0.74574208897283212</v>
      </c>
      <c r="AO533" s="78">
        <v>0.42208120608185257</v>
      </c>
      <c r="AP533" s="79">
        <v>0.6035711362784606</v>
      </c>
      <c r="AQ533" s="70">
        <v>2</v>
      </c>
      <c r="AR533" s="71">
        <v>0</v>
      </c>
      <c r="AS533" s="71">
        <v>0</v>
      </c>
      <c r="AT533" s="71">
        <v>0</v>
      </c>
      <c r="AU533" s="71">
        <v>0</v>
      </c>
      <c r="AV533" s="71" t="s">
        <v>3395</v>
      </c>
      <c r="AW533" s="72" t="s">
        <v>3422</v>
      </c>
    </row>
    <row r="534" spans="1:49">
      <c r="A534" s="23" t="s">
        <v>4282</v>
      </c>
      <c r="B534" s="23" t="s">
        <v>3725</v>
      </c>
      <c r="C534" s="23" t="s">
        <v>1216</v>
      </c>
      <c r="D534" s="24" t="s">
        <v>424</v>
      </c>
      <c r="E534" s="24" t="s">
        <v>722</v>
      </c>
      <c r="F534" s="24" t="s">
        <v>723</v>
      </c>
      <c r="G534" s="24" t="s">
        <v>746</v>
      </c>
      <c r="H534" s="76">
        <v>0.90105230934509639</v>
      </c>
      <c r="I534" s="77">
        <v>0.89235250249503495</v>
      </c>
      <c r="J534" s="77">
        <v>0.81589911633819545</v>
      </c>
      <c r="K534" s="77">
        <v>0.62653548561662298</v>
      </c>
      <c r="L534" s="77">
        <v>0.30410902934574058</v>
      </c>
      <c r="M534" s="77">
        <v>0.62878436793667158</v>
      </c>
      <c r="N534" s="77">
        <v>0.8074127352638194</v>
      </c>
      <c r="O534" s="77" t="s">
        <v>3395</v>
      </c>
      <c r="P534" s="77">
        <v>0.48933162755539494</v>
      </c>
      <c r="Q534" s="77">
        <v>0.83853796996905006</v>
      </c>
      <c r="R534" s="77">
        <v>0.45189964831801327</v>
      </c>
      <c r="S534" s="77">
        <v>0.6470588235294118</v>
      </c>
      <c r="T534" s="77">
        <v>0.77403839958765541</v>
      </c>
      <c r="U534" s="77">
        <v>0.65699541555889296</v>
      </c>
      <c r="V534" s="77">
        <v>0.51864248324972539</v>
      </c>
      <c r="W534" s="77">
        <v>0.84943381140602592</v>
      </c>
      <c r="X534" s="77">
        <v>0.97235167637548314</v>
      </c>
      <c r="Y534" s="77">
        <v>0.45810452565801901</v>
      </c>
      <c r="Z534" s="77">
        <v>0.79999999999999993</v>
      </c>
      <c r="AA534" s="77">
        <v>0.55683885118397369</v>
      </c>
      <c r="AB534" s="77">
        <v>0.38070175438596487</v>
      </c>
      <c r="AC534" s="77">
        <v>0.16842105263157892</v>
      </c>
      <c r="AD534" s="76">
        <v>0.86976797605944223</v>
      </c>
      <c r="AE534" s="77">
        <v>0.57123464914364985</v>
      </c>
      <c r="AF534" s="77">
        <v>0.64521880914353169</v>
      </c>
      <c r="AG534" s="77">
        <v>0.71054861155853355</v>
      </c>
      <c r="AH534" s="77">
        <v>0.58781894940430912</v>
      </c>
      <c r="AI534" s="77">
        <v>0.91089274389075459</v>
      </c>
      <c r="AJ534" s="77">
        <v>0.6290522628290095</v>
      </c>
      <c r="AK534" s="77">
        <v>0.46877030278496928</v>
      </c>
      <c r="AL534" s="77">
        <v>0.16842105263157892</v>
      </c>
      <c r="AM534" s="76">
        <v>0.69540714478220789</v>
      </c>
      <c r="AN534" s="77">
        <v>0.73642010161786564</v>
      </c>
      <c r="AO534" s="78">
        <v>0.42208120608185257</v>
      </c>
      <c r="AP534" s="79">
        <v>0.6090554505468444</v>
      </c>
      <c r="AQ534" s="70">
        <v>2</v>
      </c>
      <c r="AR534" s="71">
        <v>0</v>
      </c>
      <c r="AS534" s="71">
        <v>2</v>
      </c>
      <c r="AT534" s="71">
        <v>0</v>
      </c>
      <c r="AU534" s="71">
        <v>1</v>
      </c>
      <c r="AV534" s="71" t="s">
        <v>3466</v>
      </c>
      <c r="AW534" s="72" t="s">
        <v>3422</v>
      </c>
    </row>
    <row r="535" spans="1:49">
      <c r="A535" s="23" t="s">
        <v>4283</v>
      </c>
      <c r="B535" s="23" t="s">
        <v>3725</v>
      </c>
      <c r="C535" s="23" t="s">
        <v>1218</v>
      </c>
      <c r="D535" s="24" t="s">
        <v>424</v>
      </c>
      <c r="E535" s="24" t="s">
        <v>722</v>
      </c>
      <c r="F535" s="24" t="s">
        <v>723</v>
      </c>
      <c r="G535" s="24" t="s">
        <v>750</v>
      </c>
      <c r="H535" s="76">
        <v>0.90105230934509639</v>
      </c>
      <c r="I535" s="77">
        <v>0.59880434624372503</v>
      </c>
      <c r="J535" s="77">
        <v>0.21393041844698235</v>
      </c>
      <c r="K535" s="77">
        <v>0.68113752530605864</v>
      </c>
      <c r="L535" s="77">
        <v>0.26828872194828818</v>
      </c>
      <c r="M535" s="77">
        <v>7.7523599749220629E-2</v>
      </c>
      <c r="N535" s="77">
        <v>7.1032232651310867E-2</v>
      </c>
      <c r="O535" s="77" t="s">
        <v>3395</v>
      </c>
      <c r="P535" s="77">
        <v>0.3655775455831598</v>
      </c>
      <c r="Q535" s="77">
        <v>0.76656723042090036</v>
      </c>
      <c r="R535" s="77">
        <v>0.86941413040464699</v>
      </c>
      <c r="S535" s="77">
        <v>0.6470588235294118</v>
      </c>
      <c r="T535" s="77">
        <v>0.77403839958765541</v>
      </c>
      <c r="U535" s="77">
        <v>0.64941845223916228</v>
      </c>
      <c r="V535" s="77">
        <v>0.51864248324972539</v>
      </c>
      <c r="W535" s="77">
        <v>0.81880800552832789</v>
      </c>
      <c r="X535" s="77">
        <v>0.98472492165625625</v>
      </c>
      <c r="Y535" s="77">
        <v>0.45810452565801901</v>
      </c>
      <c r="Z535" s="77">
        <v>0.79999999999999993</v>
      </c>
      <c r="AA535" s="77">
        <v>0.55683885118397369</v>
      </c>
      <c r="AB535" s="77">
        <v>0.38070175438596487</v>
      </c>
      <c r="AC535" s="77">
        <v>0.16842105263157892</v>
      </c>
      <c r="AD535" s="76">
        <v>0.57126235801193459</v>
      </c>
      <c r="AE535" s="77">
        <v>0.29271192504760762</v>
      </c>
      <c r="AF535" s="77">
        <v>0.81799068041277367</v>
      </c>
      <c r="AG535" s="77">
        <v>0.71054861155853355</v>
      </c>
      <c r="AH535" s="77">
        <v>0.58403046774444389</v>
      </c>
      <c r="AI535" s="77">
        <v>0.90176646359229207</v>
      </c>
      <c r="AJ535" s="77">
        <v>0.6290522628290095</v>
      </c>
      <c r="AK535" s="77">
        <v>0.46877030278496928</v>
      </c>
      <c r="AL535" s="77">
        <v>0.16842105263157892</v>
      </c>
      <c r="AM535" s="76">
        <v>0.56065498782410528</v>
      </c>
      <c r="AN535" s="77">
        <v>0.73211518096508987</v>
      </c>
      <c r="AO535" s="78">
        <v>0.42208120608185257</v>
      </c>
      <c r="AP535" s="79">
        <v>0.56454497755590238</v>
      </c>
      <c r="AQ535" s="70">
        <v>2</v>
      </c>
      <c r="AR535" s="71">
        <v>0</v>
      </c>
      <c r="AS535" s="71">
        <v>0</v>
      </c>
      <c r="AT535" s="71">
        <v>0</v>
      </c>
      <c r="AU535" s="71">
        <v>1</v>
      </c>
      <c r="AV535" s="71" t="s">
        <v>3466</v>
      </c>
      <c r="AW535" s="72" t="s">
        <v>3422</v>
      </c>
    </row>
    <row r="536" spans="1:49">
      <c r="A536" s="23" t="s">
        <v>4284</v>
      </c>
      <c r="B536" s="23" t="s">
        <v>3725</v>
      </c>
      <c r="C536" s="23" t="s">
        <v>1220</v>
      </c>
      <c r="D536" s="24" t="s">
        <v>424</v>
      </c>
      <c r="E536" s="24" t="s">
        <v>722</v>
      </c>
      <c r="F536" s="24" t="s">
        <v>723</v>
      </c>
      <c r="G536" s="24" t="s">
        <v>754</v>
      </c>
      <c r="H536" s="76">
        <v>0.90105230934509639</v>
      </c>
      <c r="I536" s="77">
        <v>0.72866376211407902</v>
      </c>
      <c r="J536" s="77">
        <v>0.51053377686508228</v>
      </c>
      <c r="K536" s="77">
        <v>0.61061249608088541</v>
      </c>
      <c r="L536" s="77">
        <v>0.3085230505807397</v>
      </c>
      <c r="M536" s="77">
        <v>0.91061170607052278</v>
      </c>
      <c r="N536" s="77">
        <v>0.54405518397445007</v>
      </c>
      <c r="O536" s="77" t="s">
        <v>3395</v>
      </c>
      <c r="P536" s="77">
        <v>0.43163945021202088</v>
      </c>
      <c r="Q536" s="77">
        <v>0.82020511628830939</v>
      </c>
      <c r="R536" s="77">
        <v>0.359993901981908</v>
      </c>
      <c r="S536" s="77">
        <v>0.6470588235294118</v>
      </c>
      <c r="T536" s="77">
        <v>0.77403839958765541</v>
      </c>
      <c r="U536" s="77">
        <v>0.77208922246716705</v>
      </c>
      <c r="V536" s="77">
        <v>0.51864248324972539</v>
      </c>
      <c r="W536" s="77">
        <v>0.2115183277298231</v>
      </c>
      <c r="X536" s="77">
        <v>0.86610116885357569</v>
      </c>
      <c r="Y536" s="77">
        <v>0.45810452565801901</v>
      </c>
      <c r="Z536" s="77">
        <v>0.79999999999999993</v>
      </c>
      <c r="AA536" s="77">
        <v>0.55683885118397369</v>
      </c>
      <c r="AB536" s="77">
        <v>0.38070175438596487</v>
      </c>
      <c r="AC536" s="77">
        <v>0.16842105263157892</v>
      </c>
      <c r="AD536" s="76">
        <v>0.71341661610808593</v>
      </c>
      <c r="AE536" s="77">
        <v>0.56108837738372375</v>
      </c>
      <c r="AF536" s="77">
        <v>0.59009950913510867</v>
      </c>
      <c r="AG536" s="77">
        <v>0.71054861155853355</v>
      </c>
      <c r="AH536" s="77">
        <v>0.64536585285844628</v>
      </c>
      <c r="AI536" s="77">
        <v>0.53880974829169936</v>
      </c>
      <c r="AJ536" s="77">
        <v>0.6290522628290095</v>
      </c>
      <c r="AK536" s="77">
        <v>0.46877030278496928</v>
      </c>
      <c r="AL536" s="77">
        <v>0.16842105263157892</v>
      </c>
      <c r="AM536" s="76">
        <v>0.62153483420897271</v>
      </c>
      <c r="AN536" s="77">
        <v>0.63157473756955973</v>
      </c>
      <c r="AO536" s="78">
        <v>0.42208120608185257</v>
      </c>
      <c r="AP536" s="79">
        <v>0.55381841315056635</v>
      </c>
      <c r="AQ536" s="70">
        <v>2</v>
      </c>
      <c r="AR536" s="71">
        <v>0</v>
      </c>
      <c r="AS536" s="71">
        <v>2</v>
      </c>
      <c r="AT536" s="71">
        <v>0</v>
      </c>
      <c r="AU536" s="71">
        <v>0</v>
      </c>
      <c r="AV536" s="71" t="s">
        <v>3395</v>
      </c>
      <c r="AW536" s="72" t="s">
        <v>3422</v>
      </c>
    </row>
    <row r="537" spans="1:49">
      <c r="A537" s="23" t="s">
        <v>4285</v>
      </c>
      <c r="B537" s="23" t="s">
        <v>3725</v>
      </c>
      <c r="C537" s="23" t="s">
        <v>1222</v>
      </c>
      <c r="D537" s="24" t="s">
        <v>424</v>
      </c>
      <c r="E537" s="24" t="s">
        <v>722</v>
      </c>
      <c r="F537" s="24" t="s">
        <v>723</v>
      </c>
      <c r="G537" s="24" t="s">
        <v>756</v>
      </c>
      <c r="H537" s="76">
        <v>0.90105230934509639</v>
      </c>
      <c r="I537" s="77">
        <v>0.60230710776239627</v>
      </c>
      <c r="J537" s="77">
        <v>0.31488527498833269</v>
      </c>
      <c r="K537" s="77">
        <v>0.72351813250825048</v>
      </c>
      <c r="L537" s="77">
        <v>0.29724917286003594</v>
      </c>
      <c r="M537" s="77">
        <v>0.35572482502823477</v>
      </c>
      <c r="N537" s="77">
        <v>0.10374006381147366</v>
      </c>
      <c r="O537" s="77" t="s">
        <v>3395</v>
      </c>
      <c r="P537" s="77">
        <v>0.40599394077962658</v>
      </c>
      <c r="Q537" s="77">
        <v>0.78407738616645761</v>
      </c>
      <c r="R537" s="77">
        <v>0.57675431525842991</v>
      </c>
      <c r="S537" s="77">
        <v>0.6470588235294118</v>
      </c>
      <c r="T537" s="77">
        <v>0.77403839958765541</v>
      </c>
      <c r="U537" s="77">
        <v>0.72714237395363479</v>
      </c>
      <c r="V537" s="77">
        <v>0.51864248324972539</v>
      </c>
      <c r="W537" s="77">
        <v>0.82287064878862859</v>
      </c>
      <c r="X537" s="77">
        <v>0.8237241103398194</v>
      </c>
      <c r="Y537" s="77">
        <v>0.45810452565801901</v>
      </c>
      <c r="Z537" s="77">
        <v>0.79999999999999993</v>
      </c>
      <c r="AA537" s="77">
        <v>0.55683885118397369</v>
      </c>
      <c r="AB537" s="77">
        <v>0.38070175438596487</v>
      </c>
      <c r="AC537" s="77">
        <v>0.16842105263157892</v>
      </c>
      <c r="AD537" s="76">
        <v>0.6060815640319418</v>
      </c>
      <c r="AE537" s="77">
        <v>0.37724522699752427</v>
      </c>
      <c r="AF537" s="77">
        <v>0.68041585071244381</v>
      </c>
      <c r="AG537" s="77">
        <v>0.71054861155853355</v>
      </c>
      <c r="AH537" s="77">
        <v>0.62289242860168015</v>
      </c>
      <c r="AI537" s="77">
        <v>0.823297379564224</v>
      </c>
      <c r="AJ537" s="77">
        <v>0.6290522628290095</v>
      </c>
      <c r="AK537" s="77">
        <v>0.46877030278496928</v>
      </c>
      <c r="AL537" s="77">
        <v>0.16842105263157892</v>
      </c>
      <c r="AM537" s="76">
        <v>0.55458088058063659</v>
      </c>
      <c r="AN537" s="77">
        <v>0.7189128065748126</v>
      </c>
      <c r="AO537" s="78">
        <v>0.42208120608185257</v>
      </c>
      <c r="AP537" s="79">
        <v>0.55864240150497557</v>
      </c>
      <c r="AQ537" s="70">
        <v>2</v>
      </c>
      <c r="AR537" s="71">
        <v>0</v>
      </c>
      <c r="AS537" s="71">
        <v>0</v>
      </c>
      <c r="AT537" s="71">
        <v>0</v>
      </c>
      <c r="AU537" s="71">
        <v>1</v>
      </c>
      <c r="AV537" s="71" t="s">
        <v>3466</v>
      </c>
      <c r="AW537" s="72" t="s">
        <v>3422</v>
      </c>
    </row>
    <row r="538" spans="1:49">
      <c r="A538" s="23" t="s">
        <v>4286</v>
      </c>
      <c r="B538" s="23" t="s">
        <v>3725</v>
      </c>
      <c r="C538" s="23" t="s">
        <v>1224</v>
      </c>
      <c r="D538" s="24" t="s">
        <v>424</v>
      </c>
      <c r="E538" s="24" t="s">
        <v>760</v>
      </c>
      <c r="F538" s="24" t="s">
        <v>761</v>
      </c>
      <c r="G538" s="24" t="s">
        <v>764</v>
      </c>
      <c r="H538" s="76">
        <v>0.91535983988785619</v>
      </c>
      <c r="I538" s="77">
        <v>0.71312303369456675</v>
      </c>
      <c r="J538" s="77">
        <v>0.65374234274816878</v>
      </c>
      <c r="K538" s="77">
        <v>0.88099314359205483</v>
      </c>
      <c r="L538" s="77">
        <v>0.54310583400810986</v>
      </c>
      <c r="M538" s="77">
        <v>1</v>
      </c>
      <c r="N538" s="77">
        <v>0.55225607638905982</v>
      </c>
      <c r="O538" s="77" t="s">
        <v>3395</v>
      </c>
      <c r="P538" s="77">
        <v>0.39838183646828029</v>
      </c>
      <c r="Q538" s="77">
        <v>0.58536133291546277</v>
      </c>
      <c r="R538" s="77">
        <v>0.49621993784796914</v>
      </c>
      <c r="S538" s="77">
        <v>0.58823529411764708</v>
      </c>
      <c r="T538" s="77">
        <v>0.80317956317247596</v>
      </c>
      <c r="U538" s="77">
        <v>0.71073366145978667</v>
      </c>
      <c r="V538" s="77">
        <v>0.389473239589885</v>
      </c>
      <c r="W538" s="77">
        <v>1</v>
      </c>
      <c r="X538" s="77">
        <v>0.29646151969714174</v>
      </c>
      <c r="Y538" s="77">
        <v>0.46148591987448279</v>
      </c>
      <c r="Z538" s="77">
        <v>0.74857142857142855</v>
      </c>
      <c r="AA538" s="77">
        <v>0.53878203989299445</v>
      </c>
      <c r="AB538" s="77">
        <v>0.38070175438596487</v>
      </c>
      <c r="AC538" s="77">
        <v>0.16842105263157892</v>
      </c>
      <c r="AD538" s="76">
        <v>0.76074173877686391</v>
      </c>
      <c r="AE538" s="77">
        <v>0.67494737809150096</v>
      </c>
      <c r="AF538" s="77">
        <v>0.54079063538171601</v>
      </c>
      <c r="AG538" s="77">
        <v>0.69570742864506152</v>
      </c>
      <c r="AH538" s="77">
        <v>0.55010345052483589</v>
      </c>
      <c r="AI538" s="77">
        <v>0.64823075984857081</v>
      </c>
      <c r="AJ538" s="77">
        <v>0.6050286742229557</v>
      </c>
      <c r="AK538" s="77">
        <v>0.45974189713947966</v>
      </c>
      <c r="AL538" s="77">
        <v>0.16842105263157892</v>
      </c>
      <c r="AM538" s="76">
        <v>0.65882658408336026</v>
      </c>
      <c r="AN538" s="77">
        <v>0.63134721300615604</v>
      </c>
      <c r="AO538" s="78">
        <v>0.41106387466467148</v>
      </c>
      <c r="AP538" s="79">
        <v>0.5610544672365958</v>
      </c>
      <c r="AQ538" s="70">
        <v>2</v>
      </c>
      <c r="AR538" s="71">
        <v>0</v>
      </c>
      <c r="AS538" s="71">
        <v>0</v>
      </c>
      <c r="AT538" s="71">
        <v>0</v>
      </c>
      <c r="AU538" s="71">
        <v>1</v>
      </c>
      <c r="AV538" s="71" t="s">
        <v>3468</v>
      </c>
      <c r="AW538" s="72" t="s">
        <v>3422</v>
      </c>
    </row>
    <row r="539" spans="1:49">
      <c r="A539" s="23" t="s">
        <v>4287</v>
      </c>
      <c r="B539" s="23" t="s">
        <v>3725</v>
      </c>
      <c r="C539" s="23" t="s">
        <v>1226</v>
      </c>
      <c r="D539" s="24" t="s">
        <v>424</v>
      </c>
      <c r="E539" s="24" t="s">
        <v>770</v>
      </c>
      <c r="F539" s="24" t="s">
        <v>771</v>
      </c>
      <c r="G539" s="24" t="s">
        <v>788</v>
      </c>
      <c r="H539" s="76">
        <v>0.91121653926698709</v>
      </c>
      <c r="I539" s="77">
        <v>0.59719728354367818</v>
      </c>
      <c r="J539" s="77">
        <v>0.48382251663723391</v>
      </c>
      <c r="K539" s="77">
        <v>0.86079947412636248</v>
      </c>
      <c r="L539" s="77">
        <v>0.5060823109876269</v>
      </c>
      <c r="M539" s="77">
        <v>0.25516207832313753</v>
      </c>
      <c r="N539" s="77">
        <v>0.38291351660427242</v>
      </c>
      <c r="O539" s="77" t="s">
        <v>3395</v>
      </c>
      <c r="P539" s="77">
        <v>0.25479483465708286</v>
      </c>
      <c r="Q539" s="77">
        <v>0.79566440457631793</v>
      </c>
      <c r="R539" s="77">
        <v>0.18980325304891046</v>
      </c>
      <c r="S539" s="77">
        <v>0.76470588235294112</v>
      </c>
      <c r="T539" s="77">
        <v>0.76772115198762969</v>
      </c>
      <c r="U539" s="77">
        <v>0.61709133464668897</v>
      </c>
      <c r="V539" s="77">
        <v>0.68204875437827239</v>
      </c>
      <c r="W539" s="77">
        <v>0.76514534823350344</v>
      </c>
      <c r="X539" s="77">
        <v>0.73844409772355157</v>
      </c>
      <c r="Y539" s="77">
        <v>0.44153569399734904</v>
      </c>
      <c r="Z539" s="77">
        <v>0.93142857142857149</v>
      </c>
      <c r="AA539" s="77">
        <v>0.53089144833263879</v>
      </c>
      <c r="AB539" s="77">
        <v>0.38070175438596487</v>
      </c>
      <c r="AC539" s="77">
        <v>0.16842105263157892</v>
      </c>
      <c r="AD539" s="76">
        <v>0.66407877981596641</v>
      </c>
      <c r="AE539" s="77">
        <v>0.45195044293969644</v>
      </c>
      <c r="AF539" s="77">
        <v>0.49273382881261418</v>
      </c>
      <c r="AG539" s="77">
        <v>0.76621351717028541</v>
      </c>
      <c r="AH539" s="77">
        <v>0.64957004451248068</v>
      </c>
      <c r="AI539" s="77">
        <v>0.75179472297852756</v>
      </c>
      <c r="AJ539" s="77">
        <v>0.68648213271296021</v>
      </c>
      <c r="AK539" s="77">
        <v>0.45579660135930183</v>
      </c>
      <c r="AL539" s="77">
        <v>0.16842105263157892</v>
      </c>
      <c r="AM539" s="76">
        <v>0.53625435052275905</v>
      </c>
      <c r="AN539" s="77">
        <v>0.72252609488709785</v>
      </c>
      <c r="AO539" s="78">
        <v>0.43689992890128027</v>
      </c>
      <c r="AP539" s="79">
        <v>0.55920486677362835</v>
      </c>
      <c r="AQ539" s="70">
        <v>2</v>
      </c>
      <c r="AR539" s="71">
        <v>0</v>
      </c>
      <c r="AS539" s="71">
        <v>0</v>
      </c>
      <c r="AT539" s="71">
        <v>0</v>
      </c>
      <c r="AU539" s="71">
        <v>1</v>
      </c>
      <c r="AV539" s="71" t="s">
        <v>3471</v>
      </c>
      <c r="AW539" s="72" t="s">
        <v>3422</v>
      </c>
    </row>
    <row r="540" spans="1:49">
      <c r="A540" s="23" t="s">
        <v>4288</v>
      </c>
      <c r="B540" s="23" t="s">
        <v>3725</v>
      </c>
      <c r="C540" s="23" t="s">
        <v>1228</v>
      </c>
      <c r="D540" s="24" t="s">
        <v>424</v>
      </c>
      <c r="E540" s="24" t="s">
        <v>770</v>
      </c>
      <c r="F540" s="24" t="s">
        <v>771</v>
      </c>
      <c r="G540" s="24" t="s">
        <v>796</v>
      </c>
      <c r="H540" s="76">
        <v>0.91121653926698709</v>
      </c>
      <c r="I540" s="77">
        <v>0.54183284293300338</v>
      </c>
      <c r="J540" s="77">
        <v>1.6591738726716543E-2</v>
      </c>
      <c r="K540" s="77">
        <v>0.7883955458919033</v>
      </c>
      <c r="L540" s="77">
        <v>0.49942232192545633</v>
      </c>
      <c r="M540" s="77">
        <v>0.45843741538165617</v>
      </c>
      <c r="N540" s="77">
        <v>0.20235467140940933</v>
      </c>
      <c r="O540" s="77" t="s">
        <v>3395</v>
      </c>
      <c r="P540" s="77">
        <v>0.1612003686208498</v>
      </c>
      <c r="Q540" s="77">
        <v>0.8139919596182611</v>
      </c>
      <c r="R540" s="77">
        <v>2.9559885693840084E-2</v>
      </c>
      <c r="S540" s="77">
        <v>0.76470588235294112</v>
      </c>
      <c r="T540" s="77">
        <v>0.76772115198762969</v>
      </c>
      <c r="U540" s="77">
        <v>0.55057998171825273</v>
      </c>
      <c r="V540" s="77">
        <v>0.68204875437827239</v>
      </c>
      <c r="W540" s="77">
        <v>0.9548426666046711</v>
      </c>
      <c r="X540" s="77">
        <v>0.77017585360530172</v>
      </c>
      <c r="Y540" s="77">
        <v>0.44153569399734904</v>
      </c>
      <c r="Z540" s="77">
        <v>0.93142857142857149</v>
      </c>
      <c r="AA540" s="77">
        <v>0.53089144833263879</v>
      </c>
      <c r="AB540" s="77">
        <v>0.38070175438596487</v>
      </c>
      <c r="AC540" s="77">
        <v>0.16842105263157892</v>
      </c>
      <c r="AD540" s="76">
        <v>0.48988037364223563</v>
      </c>
      <c r="AE540" s="77">
        <v>0.42196206464585495</v>
      </c>
      <c r="AF540" s="77">
        <v>0.42177592265605057</v>
      </c>
      <c r="AG540" s="77">
        <v>0.76621351717028541</v>
      </c>
      <c r="AH540" s="77">
        <v>0.61631436804826256</v>
      </c>
      <c r="AI540" s="77">
        <v>0.86250926010498641</v>
      </c>
      <c r="AJ540" s="77">
        <v>0.68648213271296021</v>
      </c>
      <c r="AK540" s="77">
        <v>0.45579660135930183</v>
      </c>
      <c r="AL540" s="77">
        <v>0.16842105263157892</v>
      </c>
      <c r="AM540" s="76">
        <v>0.44453945364804709</v>
      </c>
      <c r="AN540" s="77">
        <v>0.74834571510784487</v>
      </c>
      <c r="AO540" s="78">
        <v>0.43689992890128027</v>
      </c>
      <c r="AP540" s="79">
        <v>0.534517293444848</v>
      </c>
      <c r="AQ540" s="70">
        <v>2</v>
      </c>
      <c r="AR540" s="71">
        <v>1</v>
      </c>
      <c r="AS540" s="71">
        <v>0</v>
      </c>
      <c r="AT540" s="71">
        <v>0</v>
      </c>
      <c r="AU540" s="71">
        <v>1</v>
      </c>
      <c r="AV540" s="71" t="s">
        <v>3472</v>
      </c>
      <c r="AW540" s="72" t="s">
        <v>3422</v>
      </c>
    </row>
    <row r="541" spans="1:49">
      <c r="A541" s="23" t="s">
        <v>4289</v>
      </c>
      <c r="B541" s="23" t="s">
        <v>3725</v>
      </c>
      <c r="C541" s="23" t="s">
        <v>1230</v>
      </c>
      <c r="D541" s="24" t="s">
        <v>424</v>
      </c>
      <c r="E541" s="24" t="s">
        <v>770</v>
      </c>
      <c r="F541" s="24" t="s">
        <v>771</v>
      </c>
      <c r="G541" s="24" t="s">
        <v>798</v>
      </c>
      <c r="H541" s="76">
        <v>0.91121653926698709</v>
      </c>
      <c r="I541" s="77">
        <v>0.76258595064939838</v>
      </c>
      <c r="J541" s="77">
        <v>0.64842577577405647</v>
      </c>
      <c r="K541" s="77">
        <v>0.77687744318635288</v>
      </c>
      <c r="L541" s="77">
        <v>0.48717282017123015</v>
      </c>
      <c r="M541" s="77">
        <v>0.52612344300627156</v>
      </c>
      <c r="N541" s="77">
        <v>0.46683706274278663</v>
      </c>
      <c r="O541" s="77" t="s">
        <v>3395</v>
      </c>
      <c r="P541" s="77">
        <v>0.31785059084755407</v>
      </c>
      <c r="Q541" s="77">
        <v>0.68997819023836238</v>
      </c>
      <c r="R541" s="77">
        <v>0.12131433421194229</v>
      </c>
      <c r="S541" s="77">
        <v>0.76470588235294112</v>
      </c>
      <c r="T541" s="77">
        <v>0.76772115198762969</v>
      </c>
      <c r="U541" s="77">
        <v>0.58337862562996723</v>
      </c>
      <c r="V541" s="77">
        <v>0.68204875437827239</v>
      </c>
      <c r="W541" s="77">
        <v>0.88403455990717106</v>
      </c>
      <c r="X541" s="77">
        <v>0.7027893567356216</v>
      </c>
      <c r="Y541" s="77">
        <v>0.44153569399734904</v>
      </c>
      <c r="Z541" s="77">
        <v>0.93142857142857149</v>
      </c>
      <c r="AA541" s="77">
        <v>0.53089144833263879</v>
      </c>
      <c r="AB541" s="77">
        <v>0.38070175438596487</v>
      </c>
      <c r="AC541" s="77">
        <v>0.16842105263157892</v>
      </c>
      <c r="AD541" s="76">
        <v>0.77407608856348065</v>
      </c>
      <c r="AE541" s="77">
        <v>0.51497227199083906</v>
      </c>
      <c r="AF541" s="77">
        <v>0.40564626222515232</v>
      </c>
      <c r="AG541" s="77">
        <v>0.76621351717028541</v>
      </c>
      <c r="AH541" s="77">
        <v>0.63271369000411981</v>
      </c>
      <c r="AI541" s="77">
        <v>0.79341195832139633</v>
      </c>
      <c r="AJ541" s="77">
        <v>0.68648213271296021</v>
      </c>
      <c r="AK541" s="77">
        <v>0.45579660135930183</v>
      </c>
      <c r="AL541" s="77">
        <v>0.16842105263157892</v>
      </c>
      <c r="AM541" s="76">
        <v>0.56489820759315734</v>
      </c>
      <c r="AN541" s="77">
        <v>0.73077972183193385</v>
      </c>
      <c r="AO541" s="78">
        <v>0.43689992890128027</v>
      </c>
      <c r="AP541" s="79">
        <v>0.57126152691801035</v>
      </c>
      <c r="AQ541" s="70">
        <v>2</v>
      </c>
      <c r="AR541" s="71">
        <v>0</v>
      </c>
      <c r="AS541" s="71">
        <v>0</v>
      </c>
      <c r="AT541" s="71">
        <v>0</v>
      </c>
      <c r="AU541" s="71">
        <v>1</v>
      </c>
      <c r="AV541" s="71" t="s">
        <v>3471</v>
      </c>
      <c r="AW541" s="72" t="s">
        <v>3422</v>
      </c>
    </row>
    <row r="542" spans="1:49">
      <c r="A542" s="23" t="s">
        <v>4290</v>
      </c>
      <c r="B542" s="23" t="s">
        <v>3725</v>
      </c>
      <c r="C542" s="23" t="s">
        <v>1232</v>
      </c>
      <c r="D542" s="24" t="s">
        <v>424</v>
      </c>
      <c r="E542" s="24" t="s">
        <v>770</v>
      </c>
      <c r="F542" s="24" t="s">
        <v>800</v>
      </c>
      <c r="G542" s="24" t="s">
        <v>801</v>
      </c>
      <c r="H542" s="76">
        <v>0.90804960555979708</v>
      </c>
      <c r="I542" s="77">
        <v>0.78777328342655506</v>
      </c>
      <c r="J542" s="77">
        <v>0.692476269702617</v>
      </c>
      <c r="K542" s="77">
        <v>0.85831863995713087</v>
      </c>
      <c r="L542" s="77">
        <v>0.48430353698930828</v>
      </c>
      <c r="M542" s="77">
        <v>0.63636513385516669</v>
      </c>
      <c r="N542" s="77">
        <v>0.59183108774384219</v>
      </c>
      <c r="O542" s="77" t="s">
        <v>3395</v>
      </c>
      <c r="P542" s="77">
        <v>0.46680336200378264</v>
      </c>
      <c r="Q542" s="77">
        <v>0.73147231380848876</v>
      </c>
      <c r="R542" s="77">
        <v>8.2134059784340602E-2</v>
      </c>
      <c r="S542" s="77">
        <v>0.68235294117647027</v>
      </c>
      <c r="T542" s="77">
        <v>0.67776238644417242</v>
      </c>
      <c r="U542" s="77">
        <v>0.6126555931431571</v>
      </c>
      <c r="V542" s="77">
        <v>0.55119522313632496</v>
      </c>
      <c r="W542" s="77">
        <v>0.91848359937198421</v>
      </c>
      <c r="X542" s="77">
        <v>0.70427395018338079</v>
      </c>
      <c r="Y542" s="77">
        <v>0.42970081423972739</v>
      </c>
      <c r="Z542" s="77">
        <v>0.90285714285714291</v>
      </c>
      <c r="AA542" s="77">
        <v>0.53089144833263879</v>
      </c>
      <c r="AB542" s="77">
        <v>0.38070175438596487</v>
      </c>
      <c r="AC542" s="77">
        <v>0.16842105263157892</v>
      </c>
      <c r="AD542" s="76">
        <v>0.79609971956298986</v>
      </c>
      <c r="AE542" s="77">
        <v>0.60752435210984612</v>
      </c>
      <c r="AF542" s="77">
        <v>0.4068031867964147</v>
      </c>
      <c r="AG542" s="77">
        <v>0.68005766381032129</v>
      </c>
      <c r="AH542" s="77">
        <v>0.58192540813974103</v>
      </c>
      <c r="AI542" s="77">
        <v>0.8113787747776825</v>
      </c>
      <c r="AJ542" s="77">
        <v>0.6662789785484351</v>
      </c>
      <c r="AK542" s="77">
        <v>0.45579660135930183</v>
      </c>
      <c r="AL542" s="77">
        <v>0.16842105263157892</v>
      </c>
      <c r="AM542" s="76">
        <v>0.60347575282308352</v>
      </c>
      <c r="AN542" s="77">
        <v>0.69112061557591487</v>
      </c>
      <c r="AO542" s="78">
        <v>0.43016554417977187</v>
      </c>
      <c r="AP542" s="79">
        <v>0.56946291218348744</v>
      </c>
      <c r="AQ542" s="70">
        <v>2</v>
      </c>
      <c r="AR542" s="71">
        <v>0</v>
      </c>
      <c r="AS542" s="71">
        <v>0</v>
      </c>
      <c r="AT542" s="71">
        <v>0</v>
      </c>
      <c r="AU542" s="71">
        <v>1</v>
      </c>
      <c r="AV542" s="71" t="s">
        <v>3473</v>
      </c>
      <c r="AW542" s="72" t="s">
        <v>3422</v>
      </c>
    </row>
    <row r="543" spans="1:49">
      <c r="A543" s="23" t="s">
        <v>4291</v>
      </c>
      <c r="B543" s="23" t="s">
        <v>3725</v>
      </c>
      <c r="C543" s="23" t="s">
        <v>1236</v>
      </c>
      <c r="D543" s="24" t="s">
        <v>424</v>
      </c>
      <c r="E543" s="24" t="s">
        <v>770</v>
      </c>
      <c r="F543" s="24" t="s">
        <v>800</v>
      </c>
      <c r="G543" s="24" t="s">
        <v>803</v>
      </c>
      <c r="H543" s="76">
        <v>0.90804960555979708</v>
      </c>
      <c r="I543" s="77">
        <v>0.71200561033794929</v>
      </c>
      <c r="J543" s="77">
        <v>0.43728468742773952</v>
      </c>
      <c r="K543" s="77">
        <v>0.73379412842638225</v>
      </c>
      <c r="L543" s="77">
        <v>0.49780644461993484</v>
      </c>
      <c r="M543" s="77">
        <v>0.97207607104475569</v>
      </c>
      <c r="N543" s="77">
        <v>0.29634205948502917</v>
      </c>
      <c r="O543" s="77" t="s">
        <v>3395</v>
      </c>
      <c r="P543" s="77">
        <v>0.41102043092577495</v>
      </c>
      <c r="Q543" s="77">
        <v>0.85118075551616801</v>
      </c>
      <c r="R543" s="77">
        <v>6.9239207737814848E-2</v>
      </c>
      <c r="S543" s="77">
        <v>0.68235294117647027</v>
      </c>
      <c r="T543" s="77">
        <v>0.67776238644417242</v>
      </c>
      <c r="U543" s="77">
        <v>0.60701348017191659</v>
      </c>
      <c r="V543" s="77">
        <v>0.55119522313632496</v>
      </c>
      <c r="W543" s="77">
        <v>0.88249761463561238</v>
      </c>
      <c r="X543" s="77">
        <v>0.70437194315022955</v>
      </c>
      <c r="Y543" s="77">
        <v>0.42970081423972739</v>
      </c>
      <c r="Z543" s="77">
        <v>0.90285714285714291</v>
      </c>
      <c r="AA543" s="77">
        <v>0.53089144833263879</v>
      </c>
      <c r="AB543" s="77">
        <v>0.38070175438596487</v>
      </c>
      <c r="AC543" s="77">
        <v>0.16842105263157892</v>
      </c>
      <c r="AD543" s="76">
        <v>0.68577996777516192</v>
      </c>
      <c r="AE543" s="77">
        <v>0.58220782690037531</v>
      </c>
      <c r="AF543" s="77">
        <v>0.46020998162699145</v>
      </c>
      <c r="AG543" s="77">
        <v>0.68005766381032129</v>
      </c>
      <c r="AH543" s="77">
        <v>0.57910435165412077</v>
      </c>
      <c r="AI543" s="77">
        <v>0.79343477889292102</v>
      </c>
      <c r="AJ543" s="77">
        <v>0.6662789785484351</v>
      </c>
      <c r="AK543" s="77">
        <v>0.45579660135930183</v>
      </c>
      <c r="AL543" s="77">
        <v>0.16842105263157892</v>
      </c>
      <c r="AM543" s="76">
        <v>0.57606592543417623</v>
      </c>
      <c r="AN543" s="77">
        <v>0.68419893145245447</v>
      </c>
      <c r="AO543" s="78">
        <v>0.43016554417977187</v>
      </c>
      <c r="AP543" s="79">
        <v>0.55847508729511186</v>
      </c>
      <c r="AQ543" s="70">
        <v>2</v>
      </c>
      <c r="AR543" s="71">
        <v>0</v>
      </c>
      <c r="AS543" s="71">
        <v>0</v>
      </c>
      <c r="AT543" s="71">
        <v>0</v>
      </c>
      <c r="AU543" s="71">
        <v>1</v>
      </c>
      <c r="AV543" s="71" t="s">
        <v>3474</v>
      </c>
      <c r="AW543" s="72" t="s">
        <v>3422</v>
      </c>
    </row>
    <row r="544" spans="1:49">
      <c r="A544" s="23" t="s">
        <v>4292</v>
      </c>
      <c r="B544" s="23" t="s">
        <v>3725</v>
      </c>
      <c r="C544" s="23" t="s">
        <v>1238</v>
      </c>
      <c r="D544" s="24" t="s">
        <v>424</v>
      </c>
      <c r="E544" s="24" t="s">
        <v>770</v>
      </c>
      <c r="F544" s="24" t="s">
        <v>800</v>
      </c>
      <c r="G544" s="24" t="s">
        <v>805</v>
      </c>
      <c r="H544" s="76">
        <v>0.90804960555979708</v>
      </c>
      <c r="I544" s="77">
        <v>0.77035855096764128</v>
      </c>
      <c r="J544" s="77">
        <v>0.72956526211940298</v>
      </c>
      <c r="K544" s="77">
        <v>0.7587837348345714</v>
      </c>
      <c r="L544" s="77">
        <v>0.49325692004694649</v>
      </c>
      <c r="M544" s="77">
        <v>9.6747244406287458E-2</v>
      </c>
      <c r="N544" s="77">
        <v>0.72291854486568041</v>
      </c>
      <c r="O544" s="77" t="s">
        <v>3395</v>
      </c>
      <c r="P544" s="77">
        <v>0.41045558554654904</v>
      </c>
      <c r="Q544" s="77">
        <v>0.72798510146822737</v>
      </c>
      <c r="R544" s="77">
        <v>3.4732641896651845E-2</v>
      </c>
      <c r="S544" s="77">
        <v>0.68235294117647027</v>
      </c>
      <c r="T544" s="77">
        <v>0.67776238644417242</v>
      </c>
      <c r="U544" s="77">
        <v>0.56798232887109323</v>
      </c>
      <c r="V544" s="77">
        <v>0.55119522313632496</v>
      </c>
      <c r="W544" s="77">
        <v>0.91391900375623814</v>
      </c>
      <c r="X544" s="77">
        <v>0.84677858900710967</v>
      </c>
      <c r="Y544" s="77">
        <v>0.42970081423972739</v>
      </c>
      <c r="Z544" s="77">
        <v>0.90285714285714291</v>
      </c>
      <c r="AA544" s="77">
        <v>0.53089144833263879</v>
      </c>
      <c r="AB544" s="77">
        <v>0.38070175438596487</v>
      </c>
      <c r="AC544" s="77">
        <v>0.16842105263157892</v>
      </c>
      <c r="AD544" s="76">
        <v>0.80265780621561378</v>
      </c>
      <c r="AE544" s="77">
        <v>0.49643240594000704</v>
      </c>
      <c r="AF544" s="77">
        <v>0.38135887168243959</v>
      </c>
      <c r="AG544" s="77">
        <v>0.68005766381032129</v>
      </c>
      <c r="AH544" s="77">
        <v>0.55958877600370904</v>
      </c>
      <c r="AI544" s="77">
        <v>0.88034879638167385</v>
      </c>
      <c r="AJ544" s="77">
        <v>0.6662789785484351</v>
      </c>
      <c r="AK544" s="77">
        <v>0.45579660135930183</v>
      </c>
      <c r="AL544" s="77">
        <v>0.16842105263157892</v>
      </c>
      <c r="AM544" s="76">
        <v>0.56014969461268682</v>
      </c>
      <c r="AN544" s="77">
        <v>0.70666507873190143</v>
      </c>
      <c r="AO544" s="78">
        <v>0.43016554417977187</v>
      </c>
      <c r="AP544" s="79">
        <v>0.55996276332062944</v>
      </c>
      <c r="AQ544" s="70">
        <v>2</v>
      </c>
      <c r="AR544" s="71">
        <v>0</v>
      </c>
      <c r="AS544" s="71">
        <v>0</v>
      </c>
      <c r="AT544" s="71">
        <v>0</v>
      </c>
      <c r="AU544" s="71">
        <v>0</v>
      </c>
      <c r="AV544" s="71" t="s">
        <v>3395</v>
      </c>
      <c r="AW544" s="72" t="s">
        <v>3422</v>
      </c>
    </row>
    <row r="545" spans="1:49">
      <c r="A545" s="23" t="s">
        <v>4293</v>
      </c>
      <c r="B545" s="23" t="s">
        <v>3725</v>
      </c>
      <c r="C545" s="23" t="s">
        <v>1240</v>
      </c>
      <c r="D545" s="24" t="s">
        <v>424</v>
      </c>
      <c r="E545" s="24" t="s">
        <v>770</v>
      </c>
      <c r="F545" s="24" t="s">
        <v>800</v>
      </c>
      <c r="G545" s="24" t="s">
        <v>807</v>
      </c>
      <c r="H545" s="76">
        <v>0.90804960555979708</v>
      </c>
      <c r="I545" s="77">
        <v>0.70230301258519856</v>
      </c>
      <c r="J545" s="77">
        <v>0.56271085422911171</v>
      </c>
      <c r="K545" s="77">
        <v>0.70393948577726562</v>
      </c>
      <c r="L545" s="77">
        <v>0.51248823129106758</v>
      </c>
      <c r="M545" s="77">
        <v>0.76303232193187664</v>
      </c>
      <c r="N545" s="77">
        <v>0.36028246800925795</v>
      </c>
      <c r="O545" s="77" t="s">
        <v>3395</v>
      </c>
      <c r="P545" s="77">
        <v>0.40258413454583869</v>
      </c>
      <c r="Q545" s="77">
        <v>0.7748516611359284</v>
      </c>
      <c r="R545" s="77">
        <v>8.2590291251601181E-2</v>
      </c>
      <c r="S545" s="77">
        <v>0.68235294117647027</v>
      </c>
      <c r="T545" s="77">
        <v>0.67776238644417242</v>
      </c>
      <c r="U545" s="77">
        <v>0.63179268981515746</v>
      </c>
      <c r="V545" s="77">
        <v>0.55119522313632496</v>
      </c>
      <c r="W545" s="77">
        <v>0.91936783242048292</v>
      </c>
      <c r="X545" s="77">
        <v>0.77006152847731135</v>
      </c>
      <c r="Y545" s="77">
        <v>0.42970081423972739</v>
      </c>
      <c r="Z545" s="77">
        <v>0.90285714285714291</v>
      </c>
      <c r="AA545" s="77">
        <v>0.53089144833263879</v>
      </c>
      <c r="AB545" s="77">
        <v>0.38070175438596487</v>
      </c>
      <c r="AC545" s="77">
        <v>0.16842105263157892</v>
      </c>
      <c r="AD545" s="76">
        <v>0.72435449079136915</v>
      </c>
      <c r="AE545" s="77">
        <v>0.54846532831106121</v>
      </c>
      <c r="AF545" s="77">
        <v>0.42872097619376481</v>
      </c>
      <c r="AG545" s="77">
        <v>0.68005766381032129</v>
      </c>
      <c r="AH545" s="77">
        <v>0.59149395647574121</v>
      </c>
      <c r="AI545" s="77">
        <v>0.84471468044889719</v>
      </c>
      <c r="AJ545" s="77">
        <v>0.6662789785484351</v>
      </c>
      <c r="AK545" s="77">
        <v>0.45579660135930183</v>
      </c>
      <c r="AL545" s="77">
        <v>0.16842105263157892</v>
      </c>
      <c r="AM545" s="76">
        <v>0.56718026509873176</v>
      </c>
      <c r="AN545" s="77">
        <v>0.70542210024498664</v>
      </c>
      <c r="AO545" s="78">
        <v>0.43016554417977187</v>
      </c>
      <c r="AP545" s="79">
        <v>0.56191873832694372</v>
      </c>
      <c r="AQ545" s="70">
        <v>2</v>
      </c>
      <c r="AR545" s="71">
        <v>0</v>
      </c>
      <c r="AS545" s="71">
        <v>0</v>
      </c>
      <c r="AT545" s="71">
        <v>0</v>
      </c>
      <c r="AU545" s="71">
        <v>0</v>
      </c>
      <c r="AV545" s="71" t="s">
        <v>3395</v>
      </c>
      <c r="AW545" s="72" t="s">
        <v>3422</v>
      </c>
    </row>
    <row r="546" spans="1:49">
      <c r="A546" s="23" t="s">
        <v>4294</v>
      </c>
      <c r="B546" s="23" t="s">
        <v>3725</v>
      </c>
      <c r="C546" s="23" t="s">
        <v>1242</v>
      </c>
      <c r="D546" s="24" t="s">
        <v>424</v>
      </c>
      <c r="E546" s="24" t="s">
        <v>770</v>
      </c>
      <c r="F546" s="24" t="s">
        <v>811</v>
      </c>
      <c r="G546" s="24" t="s">
        <v>812</v>
      </c>
      <c r="H546" s="76">
        <v>0.90778673754457562</v>
      </c>
      <c r="I546" s="77">
        <v>0.94191866104148647</v>
      </c>
      <c r="J546" s="77">
        <v>1</v>
      </c>
      <c r="K546" s="77">
        <v>0.89418054898526811</v>
      </c>
      <c r="L546" s="77">
        <v>0.47788894447223623</v>
      </c>
      <c r="M546" s="77">
        <v>1</v>
      </c>
      <c r="N546" s="77">
        <v>1</v>
      </c>
      <c r="O546" s="77" t="s">
        <v>3395</v>
      </c>
      <c r="P546" s="77">
        <v>0.625</v>
      </c>
      <c r="Q546" s="77">
        <v>0.66009410783241496</v>
      </c>
      <c r="R546" s="77">
        <v>0.12537312436278233</v>
      </c>
      <c r="S546" s="77">
        <v>0.6588235294117657</v>
      </c>
      <c r="T546" s="77">
        <v>0.72880291218349336</v>
      </c>
      <c r="U546" s="77">
        <v>0.77612548262780356</v>
      </c>
      <c r="V546" s="77">
        <v>0.51914978455567984</v>
      </c>
      <c r="W546" s="77">
        <v>0.99176603760004722</v>
      </c>
      <c r="X546" s="77">
        <v>0.64455703618573224</v>
      </c>
      <c r="Y546" s="77">
        <v>0.41380826142234967</v>
      </c>
      <c r="Z546" s="77">
        <v>0.80571428571428572</v>
      </c>
      <c r="AA546" s="77">
        <v>0.56667036933696113</v>
      </c>
      <c r="AB546" s="77">
        <v>0.38070175438596487</v>
      </c>
      <c r="AC546" s="77">
        <v>0.16842105263157892</v>
      </c>
      <c r="AD546" s="76">
        <v>0.94990179952868736</v>
      </c>
      <c r="AE546" s="77">
        <v>0.79941389869150092</v>
      </c>
      <c r="AF546" s="77">
        <v>0.39273361609759866</v>
      </c>
      <c r="AG546" s="77">
        <v>0.69381322079762953</v>
      </c>
      <c r="AH546" s="77">
        <v>0.64763763359174176</v>
      </c>
      <c r="AI546" s="77">
        <v>0.81816153689288973</v>
      </c>
      <c r="AJ546" s="77">
        <v>0.60976127356831766</v>
      </c>
      <c r="AK546" s="77">
        <v>0.473686061861463</v>
      </c>
      <c r="AL546" s="77">
        <v>0.16842105263157892</v>
      </c>
      <c r="AM546" s="76">
        <v>0.71401643810592896</v>
      </c>
      <c r="AN546" s="77">
        <v>0.71987079709408697</v>
      </c>
      <c r="AO546" s="78">
        <v>0.41728946268711981</v>
      </c>
      <c r="AP546" s="79">
        <v>0.60782716319539465</v>
      </c>
      <c r="AQ546" s="70">
        <v>2</v>
      </c>
      <c r="AR546" s="71">
        <v>0</v>
      </c>
      <c r="AS546" s="71">
        <v>0</v>
      </c>
      <c r="AT546" s="71">
        <v>0</v>
      </c>
      <c r="AU546" s="71">
        <v>1</v>
      </c>
      <c r="AV546" s="71" t="s">
        <v>3475</v>
      </c>
      <c r="AW546" s="72" t="s">
        <v>3422</v>
      </c>
    </row>
    <row r="547" spans="1:49">
      <c r="A547" s="23" t="s">
        <v>4295</v>
      </c>
      <c r="B547" s="23" t="s">
        <v>3725</v>
      </c>
      <c r="C547" s="23" t="s">
        <v>1244</v>
      </c>
      <c r="D547" s="24" t="s">
        <v>424</v>
      </c>
      <c r="E547" s="24" t="s">
        <v>770</v>
      </c>
      <c r="F547" s="24" t="s">
        <v>811</v>
      </c>
      <c r="G547" s="24" t="s">
        <v>814</v>
      </c>
      <c r="H547" s="76">
        <v>0.90778673754457562</v>
      </c>
      <c r="I547" s="77">
        <v>0.81990258616686351</v>
      </c>
      <c r="J547" s="77">
        <v>0.62522933448078044</v>
      </c>
      <c r="K547" s="77">
        <v>0.7345953133753087</v>
      </c>
      <c r="L547" s="77">
        <v>0.50194607159550564</v>
      </c>
      <c r="M547" s="77">
        <v>0.76081762628812788</v>
      </c>
      <c r="N547" s="77">
        <v>0.83009905716307708</v>
      </c>
      <c r="O547" s="77" t="s">
        <v>3395</v>
      </c>
      <c r="P547" s="77">
        <v>0.39029694279780536</v>
      </c>
      <c r="Q547" s="77">
        <v>0.73019460594736474</v>
      </c>
      <c r="R547" s="77">
        <v>0.55951027736708125</v>
      </c>
      <c r="S547" s="77">
        <v>0.6588235294117657</v>
      </c>
      <c r="T547" s="77">
        <v>0.72880291218349336</v>
      </c>
      <c r="U547" s="77">
        <v>0.65299623025026665</v>
      </c>
      <c r="V547" s="77">
        <v>0.51914978455567984</v>
      </c>
      <c r="W547" s="77">
        <v>0.893478732421222</v>
      </c>
      <c r="X547" s="77">
        <v>0.73375840069206555</v>
      </c>
      <c r="Y547" s="77">
        <v>0.41380826142234967</v>
      </c>
      <c r="Z547" s="77">
        <v>0.80571428571428572</v>
      </c>
      <c r="AA547" s="77">
        <v>0.53089144833263879</v>
      </c>
      <c r="AB547" s="77">
        <v>0.38070175438596487</v>
      </c>
      <c r="AC547" s="77">
        <v>0.16842105263157892</v>
      </c>
      <c r="AD547" s="76">
        <v>0.78430621939740652</v>
      </c>
      <c r="AE547" s="77">
        <v>0.64355100224396489</v>
      </c>
      <c r="AF547" s="77">
        <v>0.644852441657223</v>
      </c>
      <c r="AG547" s="77">
        <v>0.69381322079762953</v>
      </c>
      <c r="AH547" s="77">
        <v>0.58607300740297319</v>
      </c>
      <c r="AI547" s="77">
        <v>0.81361856655664377</v>
      </c>
      <c r="AJ547" s="77">
        <v>0.60976127356831766</v>
      </c>
      <c r="AK547" s="77">
        <v>0.45579660135930183</v>
      </c>
      <c r="AL547" s="77">
        <v>0.16842105263157892</v>
      </c>
      <c r="AM547" s="76">
        <v>0.69090322109953151</v>
      </c>
      <c r="AN547" s="77">
        <v>0.69783493158574883</v>
      </c>
      <c r="AO547" s="78">
        <v>0.41132630918639945</v>
      </c>
      <c r="AP547" s="79">
        <v>0.59158922842143169</v>
      </c>
      <c r="AQ547" s="70">
        <v>2</v>
      </c>
      <c r="AR547" s="71">
        <v>0</v>
      </c>
      <c r="AS547" s="71">
        <v>0</v>
      </c>
      <c r="AT547" s="71">
        <v>0</v>
      </c>
      <c r="AU547" s="71">
        <v>0</v>
      </c>
      <c r="AV547" s="71" t="s">
        <v>3395</v>
      </c>
      <c r="AW547" s="72" t="s">
        <v>3422</v>
      </c>
    </row>
    <row r="548" spans="1:49">
      <c r="A548" s="23" t="s">
        <v>4296</v>
      </c>
      <c r="B548" s="23" t="s">
        <v>3725</v>
      </c>
      <c r="C548" s="23" t="s">
        <v>1246</v>
      </c>
      <c r="D548" s="24" t="s">
        <v>424</v>
      </c>
      <c r="E548" s="24" t="s">
        <v>770</v>
      </c>
      <c r="F548" s="24" t="s">
        <v>811</v>
      </c>
      <c r="G548" s="24" t="s">
        <v>818</v>
      </c>
      <c r="H548" s="76">
        <v>0.90778673754457562</v>
      </c>
      <c r="I548" s="77">
        <v>0.73304698215453601</v>
      </c>
      <c r="J548" s="77">
        <v>0.38886031674269206</v>
      </c>
      <c r="K548" s="77">
        <v>0.64457532045068144</v>
      </c>
      <c r="L548" s="77">
        <v>0.49639382232139706</v>
      </c>
      <c r="M548" s="77">
        <v>0.85079438722408751</v>
      </c>
      <c r="N548" s="77">
        <v>0.4268097005057655</v>
      </c>
      <c r="O548" s="77" t="s">
        <v>3395</v>
      </c>
      <c r="P548" s="77">
        <v>0.18479960856490746</v>
      </c>
      <c r="Q548" s="77">
        <v>0.7624257413869886</v>
      </c>
      <c r="R548" s="77">
        <v>0.1279977108103067</v>
      </c>
      <c r="S548" s="77">
        <v>0.6588235294117657</v>
      </c>
      <c r="T548" s="77">
        <v>0.72880291218349336</v>
      </c>
      <c r="U548" s="77">
        <v>0.58809626824921546</v>
      </c>
      <c r="V548" s="77">
        <v>0.51914978455567984</v>
      </c>
      <c r="W548" s="77">
        <v>0.92097053661713779</v>
      </c>
      <c r="X548" s="77">
        <v>0.79969623486849772</v>
      </c>
      <c r="Y548" s="77">
        <v>0.41380826142234967</v>
      </c>
      <c r="Z548" s="77">
        <v>0.80571428571428572</v>
      </c>
      <c r="AA548" s="77">
        <v>0.53089144833263879</v>
      </c>
      <c r="AB548" s="77">
        <v>0.38070175438596487</v>
      </c>
      <c r="AC548" s="77">
        <v>0.16842105263157892</v>
      </c>
      <c r="AD548" s="76">
        <v>0.67656467881393445</v>
      </c>
      <c r="AE548" s="77">
        <v>0.52067456781336774</v>
      </c>
      <c r="AF548" s="77">
        <v>0.44521172609864768</v>
      </c>
      <c r="AG548" s="77">
        <v>0.69381322079762953</v>
      </c>
      <c r="AH548" s="77">
        <v>0.55362302640244765</v>
      </c>
      <c r="AI548" s="77">
        <v>0.8603333857428177</v>
      </c>
      <c r="AJ548" s="77">
        <v>0.60976127356831766</v>
      </c>
      <c r="AK548" s="77">
        <v>0.45579660135930183</v>
      </c>
      <c r="AL548" s="77">
        <v>0.16842105263157892</v>
      </c>
      <c r="AM548" s="76">
        <v>0.5474836575753167</v>
      </c>
      <c r="AN548" s="77">
        <v>0.70258987764763159</v>
      </c>
      <c r="AO548" s="78">
        <v>0.41132630918639945</v>
      </c>
      <c r="AP548" s="79">
        <v>0.54733100061907447</v>
      </c>
      <c r="AQ548" s="70">
        <v>2</v>
      </c>
      <c r="AR548" s="71">
        <v>0</v>
      </c>
      <c r="AS548" s="71">
        <v>0</v>
      </c>
      <c r="AT548" s="71">
        <v>0</v>
      </c>
      <c r="AU548" s="71">
        <v>1</v>
      </c>
      <c r="AV548" s="71" t="s">
        <v>3475</v>
      </c>
      <c r="AW548" s="72" t="s">
        <v>3422</v>
      </c>
    </row>
    <row r="549" spans="1:49">
      <c r="A549" s="23" t="s">
        <v>4297</v>
      </c>
      <c r="B549" s="23" t="s">
        <v>3725</v>
      </c>
      <c r="C549" s="23" t="s">
        <v>1248</v>
      </c>
      <c r="D549" s="24" t="s">
        <v>424</v>
      </c>
      <c r="E549" s="24" t="s">
        <v>826</v>
      </c>
      <c r="F549" s="24" t="s">
        <v>827</v>
      </c>
      <c r="G549" s="24" t="s">
        <v>828</v>
      </c>
      <c r="H549" s="76">
        <v>0.91249332676949058</v>
      </c>
      <c r="I549" s="77">
        <v>0.75745814388097799</v>
      </c>
      <c r="J549" s="77">
        <v>0.57238521769310435</v>
      </c>
      <c r="K549" s="77">
        <v>0.75818899483552538</v>
      </c>
      <c r="L549" s="77">
        <v>0.31388074428417806</v>
      </c>
      <c r="M549" s="77">
        <v>1</v>
      </c>
      <c r="N549" s="77">
        <v>0.5429481071657335</v>
      </c>
      <c r="O549" s="77" t="s">
        <v>3395</v>
      </c>
      <c r="P549" s="77">
        <v>0.5</v>
      </c>
      <c r="Q549" s="77">
        <v>0.70825052718222203</v>
      </c>
      <c r="R549" s="77">
        <v>8.2772450589811475E-2</v>
      </c>
      <c r="S549" s="77">
        <v>0.60000000000000098</v>
      </c>
      <c r="T549" s="77">
        <v>0.68230139810579216</v>
      </c>
      <c r="U549" s="77">
        <v>0.73141104188209827</v>
      </c>
      <c r="V549" s="77">
        <v>0.40769610612844276</v>
      </c>
      <c r="W549" s="77">
        <v>0.9101056771681818</v>
      </c>
      <c r="X549" s="77">
        <v>0.74967245850830788</v>
      </c>
      <c r="Y549" s="77">
        <v>0.48245056401655528</v>
      </c>
      <c r="Z549" s="77">
        <v>0.76571428571428579</v>
      </c>
      <c r="AA549" s="77">
        <v>0.53052772842073503</v>
      </c>
      <c r="AB549" s="77">
        <v>0.38070175438596487</v>
      </c>
      <c r="AC549" s="77">
        <v>0.16842105263157892</v>
      </c>
      <c r="AD549" s="76">
        <v>0.74744556278119101</v>
      </c>
      <c r="AE549" s="77">
        <v>0.62300356925708733</v>
      </c>
      <c r="AF549" s="77">
        <v>0.39551148888601673</v>
      </c>
      <c r="AG549" s="77">
        <v>0.64115069905289657</v>
      </c>
      <c r="AH549" s="77">
        <v>0.56955357400527051</v>
      </c>
      <c r="AI549" s="77">
        <v>0.8298890678382449</v>
      </c>
      <c r="AJ549" s="77">
        <v>0.62408242486542054</v>
      </c>
      <c r="AK549" s="77">
        <v>0.45561474140334995</v>
      </c>
      <c r="AL549" s="77">
        <v>0.16842105263157892</v>
      </c>
      <c r="AM549" s="76">
        <v>0.58865354030809836</v>
      </c>
      <c r="AN549" s="77">
        <v>0.68019778029880396</v>
      </c>
      <c r="AO549" s="78">
        <v>0.41603940630011643</v>
      </c>
      <c r="AP549" s="79">
        <v>0.55592941205378255</v>
      </c>
      <c r="AQ549" s="70">
        <v>2</v>
      </c>
      <c r="AR549" s="71">
        <v>0</v>
      </c>
      <c r="AS549" s="71">
        <v>0</v>
      </c>
      <c r="AT549" s="71">
        <v>0</v>
      </c>
      <c r="AU549" s="71">
        <v>1</v>
      </c>
      <c r="AV549" s="71" t="s">
        <v>3476</v>
      </c>
      <c r="AW549" s="72" t="s">
        <v>3422</v>
      </c>
    </row>
    <row r="550" spans="1:49">
      <c r="A550" s="23" t="s">
        <v>4298</v>
      </c>
      <c r="B550" s="23" t="s">
        <v>3725</v>
      </c>
      <c r="C550" s="23" t="s">
        <v>1250</v>
      </c>
      <c r="D550" s="24" t="s">
        <v>424</v>
      </c>
      <c r="E550" s="24" t="s">
        <v>826</v>
      </c>
      <c r="F550" s="24" t="s">
        <v>827</v>
      </c>
      <c r="G550" s="24" t="s">
        <v>834</v>
      </c>
      <c r="H550" s="76">
        <v>0.91249332676949058</v>
      </c>
      <c r="I550" s="77">
        <v>0.93669988309207142</v>
      </c>
      <c r="J550" s="77">
        <v>0.79085001789737719</v>
      </c>
      <c r="K550" s="77">
        <v>0.61612157730523731</v>
      </c>
      <c r="L550" s="77">
        <v>0.31251893573738637</v>
      </c>
      <c r="M550" s="77">
        <v>0.64662839447773979</v>
      </c>
      <c r="N550" s="77">
        <v>0.95010154129698832</v>
      </c>
      <c r="O550" s="77" t="s">
        <v>3395</v>
      </c>
      <c r="P550" s="77">
        <v>0.41295331803676938</v>
      </c>
      <c r="Q550" s="77">
        <v>0.58587280918286588</v>
      </c>
      <c r="R550" s="77">
        <v>0.45572725038064571</v>
      </c>
      <c r="S550" s="77">
        <v>0.60000000000000098</v>
      </c>
      <c r="T550" s="77">
        <v>0.68230139810579216</v>
      </c>
      <c r="U550" s="77">
        <v>0.61508497773183113</v>
      </c>
      <c r="V550" s="77">
        <v>0.40769610612844276</v>
      </c>
      <c r="W550" s="77">
        <v>0.69510518441900615</v>
      </c>
      <c r="X550" s="77">
        <v>0.86936923429798263</v>
      </c>
      <c r="Y550" s="77">
        <v>0.48245056401655528</v>
      </c>
      <c r="Z550" s="77">
        <v>0.76571428571428579</v>
      </c>
      <c r="AA550" s="77">
        <v>0.53052772842073503</v>
      </c>
      <c r="AB550" s="77">
        <v>0.38070175438596487</v>
      </c>
      <c r="AC550" s="77">
        <v>0.16842105263157892</v>
      </c>
      <c r="AD550" s="76">
        <v>0.88001440925297969</v>
      </c>
      <c r="AE550" s="77">
        <v>0.58766475337082424</v>
      </c>
      <c r="AF550" s="77">
        <v>0.52080002978175577</v>
      </c>
      <c r="AG550" s="77">
        <v>0.64115069905289657</v>
      </c>
      <c r="AH550" s="77">
        <v>0.511390541930137</v>
      </c>
      <c r="AI550" s="77">
        <v>0.78223720935849439</v>
      </c>
      <c r="AJ550" s="77">
        <v>0.62408242486542054</v>
      </c>
      <c r="AK550" s="77">
        <v>0.45561474140334995</v>
      </c>
      <c r="AL550" s="77">
        <v>0.16842105263157892</v>
      </c>
      <c r="AM550" s="76">
        <v>0.6628263974685199</v>
      </c>
      <c r="AN550" s="77">
        <v>0.64492615011384269</v>
      </c>
      <c r="AO550" s="78">
        <v>0.41603940630011643</v>
      </c>
      <c r="AP550" s="79">
        <v>0.56847887137222231</v>
      </c>
      <c r="AQ550" s="70">
        <v>2</v>
      </c>
      <c r="AR550" s="71">
        <v>0</v>
      </c>
      <c r="AS550" s="71">
        <v>0</v>
      </c>
      <c r="AT550" s="71">
        <v>0</v>
      </c>
      <c r="AU550" s="71">
        <v>1</v>
      </c>
      <c r="AV550" s="71" t="s">
        <v>3476</v>
      </c>
      <c r="AW550" s="72" t="s">
        <v>3422</v>
      </c>
    </row>
    <row r="551" spans="1:49">
      <c r="A551" s="23" t="s">
        <v>4299</v>
      </c>
      <c r="B551" s="23" t="s">
        <v>3725</v>
      </c>
      <c r="C551" s="23" t="s">
        <v>1252</v>
      </c>
      <c r="D551" s="24" t="s">
        <v>424</v>
      </c>
      <c r="E551" s="24" t="s">
        <v>844</v>
      </c>
      <c r="F551" s="24" t="s">
        <v>845</v>
      </c>
      <c r="G551" s="24" t="s">
        <v>846</v>
      </c>
      <c r="H551" s="76">
        <v>0.91243073914681871</v>
      </c>
      <c r="I551" s="77">
        <v>0.87027256721309909</v>
      </c>
      <c r="J551" s="77">
        <v>1</v>
      </c>
      <c r="K551" s="77">
        <v>0.93918569115056072</v>
      </c>
      <c r="L551" s="77">
        <v>0.52222222222222225</v>
      </c>
      <c r="M551" s="77">
        <v>1</v>
      </c>
      <c r="N551" s="77">
        <v>1</v>
      </c>
      <c r="O551" s="77" t="s">
        <v>3395</v>
      </c>
      <c r="P551" s="77">
        <v>0.5</v>
      </c>
      <c r="Q551" s="77">
        <v>0.55179304078948099</v>
      </c>
      <c r="R551" s="77">
        <v>0.13666884411535887</v>
      </c>
      <c r="S551" s="77">
        <v>0.63529411764705945</v>
      </c>
      <c r="T551" s="77">
        <v>0.70731589459442046</v>
      </c>
      <c r="U551" s="77">
        <v>0.72348030777440975</v>
      </c>
      <c r="V551" s="77">
        <v>0.55381551234399107</v>
      </c>
      <c r="W551" s="77">
        <v>0.96653311113869678</v>
      </c>
      <c r="X551" s="77">
        <v>0.74440696975629994</v>
      </c>
      <c r="Y551" s="77">
        <v>0.47027754483728734</v>
      </c>
      <c r="Z551" s="77">
        <v>0.81142857142857139</v>
      </c>
      <c r="AA551" s="77">
        <v>0.52008089500833499</v>
      </c>
      <c r="AB551" s="77">
        <v>0.38070175438596487</v>
      </c>
      <c r="AC551" s="77">
        <v>0.16842105263157892</v>
      </c>
      <c r="AD551" s="76">
        <v>0.92756776878663916</v>
      </c>
      <c r="AE551" s="77">
        <v>0.79228158267455662</v>
      </c>
      <c r="AF551" s="77">
        <v>0.34423094245241992</v>
      </c>
      <c r="AG551" s="77">
        <v>0.67130500612073996</v>
      </c>
      <c r="AH551" s="77">
        <v>0.63864791005920041</v>
      </c>
      <c r="AI551" s="77">
        <v>0.85547004044749841</v>
      </c>
      <c r="AJ551" s="77">
        <v>0.64085305813292937</v>
      </c>
      <c r="AK551" s="77">
        <v>0.45039132469714993</v>
      </c>
      <c r="AL551" s="77">
        <v>0.16842105263157892</v>
      </c>
      <c r="AM551" s="76">
        <v>0.68802676463787193</v>
      </c>
      <c r="AN551" s="77">
        <v>0.72180765220914633</v>
      </c>
      <c r="AO551" s="78">
        <v>0.41988847848721944</v>
      </c>
      <c r="AP551" s="79">
        <v>0.60145306323439685</v>
      </c>
      <c r="AQ551" s="70">
        <v>2</v>
      </c>
      <c r="AR551" s="71">
        <v>0</v>
      </c>
      <c r="AS551" s="71">
        <v>0</v>
      </c>
      <c r="AT551" s="71">
        <v>0</v>
      </c>
      <c r="AU551" s="71">
        <v>1</v>
      </c>
      <c r="AV551" s="71" t="s">
        <v>3479</v>
      </c>
      <c r="AW551" s="72" t="s">
        <v>3422</v>
      </c>
    </row>
    <row r="552" spans="1:49">
      <c r="A552" s="23" t="s">
        <v>4300</v>
      </c>
      <c r="B552" s="23" t="s">
        <v>3725</v>
      </c>
      <c r="C552" s="23" t="s">
        <v>1254</v>
      </c>
      <c r="D552" s="24" t="s">
        <v>424</v>
      </c>
      <c r="E552" s="24" t="s">
        <v>844</v>
      </c>
      <c r="F552" s="24" t="s">
        <v>845</v>
      </c>
      <c r="G552" s="24" t="s">
        <v>848</v>
      </c>
      <c r="H552" s="76">
        <v>0.91243073914681871</v>
      </c>
      <c r="I552" s="77">
        <v>0.83892002214267636</v>
      </c>
      <c r="J552" s="77">
        <v>0.95999849366393852</v>
      </c>
      <c r="K552" s="77">
        <v>0.77821495319525658</v>
      </c>
      <c r="L552" s="77">
        <v>0.52281017120575746</v>
      </c>
      <c r="M552" s="77">
        <v>1</v>
      </c>
      <c r="N552" s="77">
        <v>0.82644498336648409</v>
      </c>
      <c r="O552" s="77" t="s">
        <v>3395</v>
      </c>
      <c r="P552" s="77">
        <v>0.5</v>
      </c>
      <c r="Q552" s="77">
        <v>0.60293905473374099</v>
      </c>
      <c r="R552" s="77">
        <v>7.4503198268862966E-2</v>
      </c>
      <c r="S552" s="77">
        <v>0.63529411764705945</v>
      </c>
      <c r="T552" s="77">
        <v>0.70731589459442046</v>
      </c>
      <c r="U552" s="77">
        <v>0.77318506604410586</v>
      </c>
      <c r="V552" s="77">
        <v>0.55381551234399107</v>
      </c>
      <c r="W552" s="77">
        <v>0.89096067027402248</v>
      </c>
      <c r="X552" s="77">
        <v>0.88816591855569338</v>
      </c>
      <c r="Y552" s="77">
        <v>0.47027754483728734</v>
      </c>
      <c r="Z552" s="77">
        <v>0.81142857142857139</v>
      </c>
      <c r="AA552" s="77">
        <v>0.52008089500833499</v>
      </c>
      <c r="AB552" s="77">
        <v>0.38070175438596487</v>
      </c>
      <c r="AC552" s="77">
        <v>0.16842105263157892</v>
      </c>
      <c r="AD552" s="76">
        <v>0.9037830849844779</v>
      </c>
      <c r="AE552" s="77">
        <v>0.72549402155349962</v>
      </c>
      <c r="AF552" s="77">
        <v>0.33872112650130198</v>
      </c>
      <c r="AG552" s="77">
        <v>0.67130500612073996</v>
      </c>
      <c r="AH552" s="77">
        <v>0.66350028919404846</v>
      </c>
      <c r="AI552" s="77">
        <v>0.88956329441485793</v>
      </c>
      <c r="AJ552" s="77">
        <v>0.64085305813292937</v>
      </c>
      <c r="AK552" s="77">
        <v>0.45039132469714993</v>
      </c>
      <c r="AL552" s="77">
        <v>0.16842105263157892</v>
      </c>
      <c r="AM552" s="76">
        <v>0.65599941101309323</v>
      </c>
      <c r="AN552" s="77">
        <v>0.74145619657654882</v>
      </c>
      <c r="AO552" s="78">
        <v>0.41988847848721944</v>
      </c>
      <c r="AP552" s="79">
        <v>0.59734028405677964</v>
      </c>
      <c r="AQ552" s="70">
        <v>2</v>
      </c>
      <c r="AR552" s="71">
        <v>0</v>
      </c>
      <c r="AS552" s="71">
        <v>0</v>
      </c>
      <c r="AT552" s="71">
        <v>0</v>
      </c>
      <c r="AU552" s="71">
        <v>1</v>
      </c>
      <c r="AV552" s="71" t="s">
        <v>3479</v>
      </c>
      <c r="AW552" s="72" t="s">
        <v>3422</v>
      </c>
    </row>
    <row r="553" spans="1:49">
      <c r="A553" s="23" t="s">
        <v>4301</v>
      </c>
      <c r="B553" s="23" t="s">
        <v>3725</v>
      </c>
      <c r="C553" s="23" t="s">
        <v>1256</v>
      </c>
      <c r="D553" s="24" t="s">
        <v>424</v>
      </c>
      <c r="E553" s="24" t="s">
        <v>844</v>
      </c>
      <c r="F553" s="24" t="s">
        <v>845</v>
      </c>
      <c r="G553" s="24" t="s">
        <v>850</v>
      </c>
      <c r="H553" s="76">
        <v>0.91243073914681871</v>
      </c>
      <c r="I553" s="77">
        <v>0.84988651955429217</v>
      </c>
      <c r="J553" s="77">
        <v>1</v>
      </c>
      <c r="K553" s="77">
        <v>0.85588054170207328</v>
      </c>
      <c r="L553" s="77">
        <v>0.52222222222222225</v>
      </c>
      <c r="M553" s="77">
        <v>1</v>
      </c>
      <c r="N553" s="77">
        <v>1</v>
      </c>
      <c r="O553" s="77" t="s">
        <v>3395</v>
      </c>
      <c r="P553" s="77">
        <v>0.5</v>
      </c>
      <c r="Q553" s="77">
        <v>0.651220542217118</v>
      </c>
      <c r="R553" s="77">
        <v>8.844942400662055E-2</v>
      </c>
      <c r="S553" s="77">
        <v>0.63529411764705945</v>
      </c>
      <c r="T553" s="77">
        <v>0.70731589459442046</v>
      </c>
      <c r="U553" s="77">
        <v>0.84370129305409014</v>
      </c>
      <c r="V553" s="77">
        <v>0.55381551234399107</v>
      </c>
      <c r="W553" s="77">
        <v>0.89270660103950183</v>
      </c>
      <c r="X553" s="77">
        <v>0.71128208052918296</v>
      </c>
      <c r="Y553" s="77">
        <v>0.47027754483728734</v>
      </c>
      <c r="Z553" s="77">
        <v>0.81142857142857139</v>
      </c>
      <c r="AA553" s="77">
        <v>0.52008089500833499</v>
      </c>
      <c r="AB553" s="77">
        <v>0.38070175438596487</v>
      </c>
      <c r="AC553" s="77">
        <v>0.16842105263157892</v>
      </c>
      <c r="AD553" s="76">
        <v>0.92077241956703693</v>
      </c>
      <c r="AE553" s="77">
        <v>0.77562055278485909</v>
      </c>
      <c r="AF553" s="77">
        <v>0.3698349831118693</v>
      </c>
      <c r="AG553" s="77">
        <v>0.67130500612073996</v>
      </c>
      <c r="AH553" s="77">
        <v>0.69875840269904055</v>
      </c>
      <c r="AI553" s="77">
        <v>0.8019943407843424</v>
      </c>
      <c r="AJ553" s="77">
        <v>0.64085305813292937</v>
      </c>
      <c r="AK553" s="77">
        <v>0.45039132469714993</v>
      </c>
      <c r="AL553" s="77">
        <v>0.16842105263157892</v>
      </c>
      <c r="AM553" s="76">
        <v>0.68874265182125516</v>
      </c>
      <c r="AN553" s="77">
        <v>0.724019249868041</v>
      </c>
      <c r="AO553" s="78">
        <v>0.41988847848721944</v>
      </c>
      <c r="AP553" s="79">
        <v>0.6023463947029688</v>
      </c>
      <c r="AQ553" s="70">
        <v>2</v>
      </c>
      <c r="AR553" s="71">
        <v>0</v>
      </c>
      <c r="AS553" s="71">
        <v>0</v>
      </c>
      <c r="AT553" s="71">
        <v>0</v>
      </c>
      <c r="AU553" s="71">
        <v>1</v>
      </c>
      <c r="AV553" s="71" t="s">
        <v>3479</v>
      </c>
      <c r="AW553" s="72" t="s">
        <v>3422</v>
      </c>
    </row>
    <row r="554" spans="1:49">
      <c r="A554" s="23" t="s">
        <v>4302</v>
      </c>
      <c r="B554" s="23" t="s">
        <v>3725</v>
      </c>
      <c r="C554" s="23" t="s">
        <v>1258</v>
      </c>
      <c r="D554" s="24" t="s">
        <v>424</v>
      </c>
      <c r="E554" s="24" t="s">
        <v>844</v>
      </c>
      <c r="F554" s="24" t="s">
        <v>845</v>
      </c>
      <c r="G554" s="24" t="s">
        <v>852</v>
      </c>
      <c r="H554" s="76">
        <v>0.91243073914681871</v>
      </c>
      <c r="I554" s="77">
        <v>0.58584387486331335</v>
      </c>
      <c r="J554" s="77">
        <v>0.29633608177147353</v>
      </c>
      <c r="K554" s="77">
        <v>0.74898106575734302</v>
      </c>
      <c r="L554" s="77">
        <v>0.5295921132721183</v>
      </c>
      <c r="M554" s="77">
        <v>0.18157343824829653</v>
      </c>
      <c r="N554" s="77">
        <v>0.49359179161047889</v>
      </c>
      <c r="O554" s="77" t="s">
        <v>3395</v>
      </c>
      <c r="P554" s="77">
        <v>2.7123020954000099E-2</v>
      </c>
      <c r="Q554" s="77">
        <v>0.73273765166604321</v>
      </c>
      <c r="R554" s="77">
        <v>0.41492736055390222</v>
      </c>
      <c r="S554" s="77">
        <v>0.63529411764705945</v>
      </c>
      <c r="T554" s="77">
        <v>0.70731589459442046</v>
      </c>
      <c r="U554" s="77">
        <v>0.51036795972075688</v>
      </c>
      <c r="V554" s="77">
        <v>0.55381551234399107</v>
      </c>
      <c r="W554" s="77">
        <v>0.85999993753806436</v>
      </c>
      <c r="X554" s="77">
        <v>0.81323886288699954</v>
      </c>
      <c r="Y554" s="77">
        <v>0.47027754483728734</v>
      </c>
      <c r="Z554" s="77">
        <v>0.81142857142857139</v>
      </c>
      <c r="AA554" s="77">
        <v>0.52008089500833499</v>
      </c>
      <c r="AB554" s="77">
        <v>0.38070175438596487</v>
      </c>
      <c r="AC554" s="77">
        <v>0.16842105263157892</v>
      </c>
      <c r="AD554" s="76">
        <v>0.5982035652605352</v>
      </c>
      <c r="AE554" s="77">
        <v>0.39617228596844734</v>
      </c>
      <c r="AF554" s="77">
        <v>0.57383250610997272</v>
      </c>
      <c r="AG554" s="77">
        <v>0.67130500612073996</v>
      </c>
      <c r="AH554" s="77">
        <v>0.53209173603237403</v>
      </c>
      <c r="AI554" s="77">
        <v>0.83661940021253201</v>
      </c>
      <c r="AJ554" s="77">
        <v>0.64085305813292937</v>
      </c>
      <c r="AK554" s="77">
        <v>0.45039132469714993</v>
      </c>
      <c r="AL554" s="77">
        <v>0.16842105263157892</v>
      </c>
      <c r="AM554" s="76">
        <v>0.52273611911298501</v>
      </c>
      <c r="AN554" s="77">
        <v>0.68000538078854866</v>
      </c>
      <c r="AO554" s="78">
        <v>0.41988847848721944</v>
      </c>
      <c r="AP554" s="79">
        <v>0.5356624045686007</v>
      </c>
      <c r="AQ554" s="70">
        <v>2</v>
      </c>
      <c r="AR554" s="71">
        <v>0</v>
      </c>
      <c r="AS554" s="71">
        <v>0</v>
      </c>
      <c r="AT554" s="71">
        <v>0</v>
      </c>
      <c r="AU554" s="71">
        <v>1</v>
      </c>
      <c r="AV554" s="71" t="s">
        <v>3479</v>
      </c>
      <c r="AW554" s="72" t="s">
        <v>3422</v>
      </c>
    </row>
    <row r="555" spans="1:49">
      <c r="A555" s="23" t="s">
        <v>4303</v>
      </c>
      <c r="B555" s="23" t="s">
        <v>3725</v>
      </c>
      <c r="C555" s="23" t="s">
        <v>1260</v>
      </c>
      <c r="D555" s="24" t="s">
        <v>424</v>
      </c>
      <c r="E555" s="24" t="s">
        <v>844</v>
      </c>
      <c r="F555" s="24" t="s">
        <v>845</v>
      </c>
      <c r="G555" s="24" t="s">
        <v>854</v>
      </c>
      <c r="H555" s="76">
        <v>0.91243073914681871</v>
      </c>
      <c r="I555" s="77">
        <v>0.59030114046508841</v>
      </c>
      <c r="J555" s="77">
        <v>0.30258377692428068</v>
      </c>
      <c r="K555" s="77">
        <v>0.74367783787028008</v>
      </c>
      <c r="L555" s="77">
        <v>0.54046286856230419</v>
      </c>
      <c r="M555" s="77">
        <v>0.49573033917723253</v>
      </c>
      <c r="N555" s="77">
        <v>0.24623635219471002</v>
      </c>
      <c r="O555" s="77" t="s">
        <v>3395</v>
      </c>
      <c r="P555" s="77">
        <v>0.22077735922275943</v>
      </c>
      <c r="Q555" s="77">
        <v>0.88539057793125742</v>
      </c>
      <c r="R555" s="77">
        <v>1</v>
      </c>
      <c r="S555" s="77">
        <v>0.63529411764705945</v>
      </c>
      <c r="T555" s="77">
        <v>0.70731589459442046</v>
      </c>
      <c r="U555" s="77">
        <v>0.56237465539773934</v>
      </c>
      <c r="V555" s="77">
        <v>0.55381551234399107</v>
      </c>
      <c r="W555" s="77">
        <v>0.97292584101606772</v>
      </c>
      <c r="X555" s="77">
        <v>0.8672362540529075</v>
      </c>
      <c r="Y555" s="77">
        <v>0.47027754483728734</v>
      </c>
      <c r="Z555" s="77">
        <v>0.81142857142857139</v>
      </c>
      <c r="AA555" s="77">
        <v>0.55585981601265733</v>
      </c>
      <c r="AB555" s="77">
        <v>0.38070175438596487</v>
      </c>
      <c r="AC555" s="77">
        <v>0.16842105263157892</v>
      </c>
      <c r="AD555" s="76">
        <v>0.60177188551206262</v>
      </c>
      <c r="AE555" s="77">
        <v>0.44937695140545725</v>
      </c>
      <c r="AF555" s="77">
        <v>0.94269528896562871</v>
      </c>
      <c r="AG555" s="77">
        <v>0.67130500612073996</v>
      </c>
      <c r="AH555" s="77">
        <v>0.55809508387086515</v>
      </c>
      <c r="AI555" s="77">
        <v>0.92008104753448761</v>
      </c>
      <c r="AJ555" s="77">
        <v>0.64085305813292937</v>
      </c>
      <c r="AK555" s="77">
        <v>0.4682807851993111</v>
      </c>
      <c r="AL555" s="77">
        <v>0.16842105263157892</v>
      </c>
      <c r="AM555" s="76">
        <v>0.66461470862771621</v>
      </c>
      <c r="AN555" s="77">
        <v>0.71649371250869753</v>
      </c>
      <c r="AO555" s="78">
        <v>0.42585163198793979</v>
      </c>
      <c r="AP555" s="79">
        <v>0.59491384966062055</v>
      </c>
      <c r="AQ555" s="70">
        <v>2</v>
      </c>
      <c r="AR555" s="71">
        <v>3</v>
      </c>
      <c r="AS555" s="71">
        <v>0</v>
      </c>
      <c r="AT555" s="71">
        <v>0</v>
      </c>
      <c r="AU555" s="71">
        <v>0</v>
      </c>
      <c r="AV555" s="71" t="s">
        <v>3395</v>
      </c>
      <c r="AW555" s="72" t="s">
        <v>3422</v>
      </c>
    </row>
    <row r="556" spans="1:49">
      <c r="A556" s="23" t="s">
        <v>4304</v>
      </c>
      <c r="B556" s="23" t="s">
        <v>3725</v>
      </c>
      <c r="C556" s="23" t="s">
        <v>1262</v>
      </c>
      <c r="D556" s="24" t="s">
        <v>424</v>
      </c>
      <c r="E556" s="24" t="s">
        <v>844</v>
      </c>
      <c r="F556" s="24" t="s">
        <v>845</v>
      </c>
      <c r="G556" s="24" t="s">
        <v>860</v>
      </c>
      <c r="H556" s="76">
        <v>0.91243073914681871</v>
      </c>
      <c r="I556" s="77">
        <v>0.72461666537394265</v>
      </c>
      <c r="J556" s="77">
        <v>0.73996129228996366</v>
      </c>
      <c r="K556" s="77">
        <v>0.89878685098389643</v>
      </c>
      <c r="L556" s="77">
        <v>0.52222222222222225</v>
      </c>
      <c r="M556" s="77">
        <v>1</v>
      </c>
      <c r="N556" s="77">
        <v>0.80018570353395879</v>
      </c>
      <c r="O556" s="77" t="s">
        <v>3395</v>
      </c>
      <c r="P556" s="77">
        <v>0.48245843743709205</v>
      </c>
      <c r="Q556" s="77">
        <v>0.54328822403085697</v>
      </c>
      <c r="R556" s="77">
        <v>0.217655254805141</v>
      </c>
      <c r="S556" s="77">
        <v>0.63529411764705945</v>
      </c>
      <c r="T556" s="77">
        <v>0.70731589459442046</v>
      </c>
      <c r="U556" s="77">
        <v>0.5211682375698915</v>
      </c>
      <c r="V556" s="77">
        <v>0.55381551234399107</v>
      </c>
      <c r="W556" s="77">
        <v>0.8354531043600254</v>
      </c>
      <c r="X556" s="77">
        <v>0.74472054725021608</v>
      </c>
      <c r="Y556" s="77">
        <v>0.47027754483728734</v>
      </c>
      <c r="Z556" s="77">
        <v>0.81142857142857139</v>
      </c>
      <c r="AA556" s="77">
        <v>0.52008089500833499</v>
      </c>
      <c r="AB556" s="77">
        <v>0.38070175438596487</v>
      </c>
      <c r="AC556" s="77">
        <v>0.16842105263157892</v>
      </c>
      <c r="AD556" s="76">
        <v>0.79233623227024153</v>
      </c>
      <c r="AE556" s="77">
        <v>0.74073064283543388</v>
      </c>
      <c r="AF556" s="77">
        <v>0.380471739417999</v>
      </c>
      <c r="AG556" s="77">
        <v>0.67130500612073996</v>
      </c>
      <c r="AH556" s="77">
        <v>0.53749187495694128</v>
      </c>
      <c r="AI556" s="77">
        <v>0.7900868258051208</v>
      </c>
      <c r="AJ556" s="77">
        <v>0.64085305813292937</v>
      </c>
      <c r="AK556" s="77">
        <v>0.45039132469714993</v>
      </c>
      <c r="AL556" s="77">
        <v>0.16842105263157892</v>
      </c>
      <c r="AM556" s="76">
        <v>0.63784620484122478</v>
      </c>
      <c r="AN556" s="77">
        <v>0.66629456896093397</v>
      </c>
      <c r="AO556" s="78">
        <v>0.41988847848721944</v>
      </c>
      <c r="AP556" s="79">
        <v>0.56883626906693219</v>
      </c>
      <c r="AQ556" s="70">
        <v>2</v>
      </c>
      <c r="AR556" s="71">
        <v>0</v>
      </c>
      <c r="AS556" s="71">
        <v>0</v>
      </c>
      <c r="AT556" s="71">
        <v>0</v>
      </c>
      <c r="AU556" s="71">
        <v>1</v>
      </c>
      <c r="AV556" s="71" t="s">
        <v>3479</v>
      </c>
      <c r="AW556" s="72" t="s">
        <v>3422</v>
      </c>
    </row>
    <row r="557" spans="1:49">
      <c r="A557" s="23" t="s">
        <v>4305</v>
      </c>
      <c r="B557" s="23" t="s">
        <v>3725</v>
      </c>
      <c r="C557" s="23" t="s">
        <v>1264</v>
      </c>
      <c r="D557" s="24" t="s">
        <v>424</v>
      </c>
      <c r="E557" s="24" t="s">
        <v>844</v>
      </c>
      <c r="F557" s="24" t="s">
        <v>845</v>
      </c>
      <c r="G557" s="24" t="s">
        <v>862</v>
      </c>
      <c r="H557" s="76">
        <v>0.91243073914681871</v>
      </c>
      <c r="I557" s="77">
        <v>0.76129122479175548</v>
      </c>
      <c r="J557" s="77">
        <v>0.54775447354268736</v>
      </c>
      <c r="K557" s="77">
        <v>0.85294199481748789</v>
      </c>
      <c r="L557" s="77">
        <v>0.52697689884892618</v>
      </c>
      <c r="M557" s="77">
        <v>0.44243172673755626</v>
      </c>
      <c r="N557" s="77">
        <v>0.74513875206062696</v>
      </c>
      <c r="O557" s="77" t="s">
        <v>3395</v>
      </c>
      <c r="P557" s="77">
        <v>0.46104530065452076</v>
      </c>
      <c r="Q557" s="77">
        <v>0.60889990008396555</v>
      </c>
      <c r="R557" s="77">
        <v>0.42835108156975438</v>
      </c>
      <c r="S557" s="77">
        <v>0.63529411764705945</v>
      </c>
      <c r="T557" s="77">
        <v>0.70731589459442046</v>
      </c>
      <c r="U557" s="77">
        <v>0.51036795972075688</v>
      </c>
      <c r="V557" s="77">
        <v>0.55381551234399107</v>
      </c>
      <c r="W557" s="77">
        <v>0.95481005850626799</v>
      </c>
      <c r="X557" s="77">
        <v>0.84301239264788819</v>
      </c>
      <c r="Y557" s="77">
        <v>0.47027754483728734</v>
      </c>
      <c r="Z557" s="77">
        <v>0.81142857142857139</v>
      </c>
      <c r="AA557" s="77">
        <v>0.52008089500833499</v>
      </c>
      <c r="AB557" s="77">
        <v>0.38070175438596487</v>
      </c>
      <c r="AC557" s="77">
        <v>0.16842105263157892</v>
      </c>
      <c r="AD557" s="76">
        <v>0.74049214582708733</v>
      </c>
      <c r="AE557" s="77">
        <v>0.60570693462382363</v>
      </c>
      <c r="AF557" s="77">
        <v>0.51862549082685994</v>
      </c>
      <c r="AG557" s="77">
        <v>0.67130500612073996</v>
      </c>
      <c r="AH557" s="77">
        <v>0.53209173603237403</v>
      </c>
      <c r="AI557" s="77">
        <v>0.89891122557707814</v>
      </c>
      <c r="AJ557" s="77">
        <v>0.64085305813292937</v>
      </c>
      <c r="AK557" s="77">
        <v>0.45039132469714993</v>
      </c>
      <c r="AL557" s="77">
        <v>0.16842105263157892</v>
      </c>
      <c r="AM557" s="76">
        <v>0.62160819042592363</v>
      </c>
      <c r="AN557" s="77">
        <v>0.70076932257673075</v>
      </c>
      <c r="AO557" s="78">
        <v>0.41988847848721944</v>
      </c>
      <c r="AP557" s="79">
        <v>0.57419914516892645</v>
      </c>
      <c r="AQ557" s="70">
        <v>2</v>
      </c>
      <c r="AR557" s="71">
        <v>0</v>
      </c>
      <c r="AS557" s="71">
        <v>0</v>
      </c>
      <c r="AT557" s="71">
        <v>0</v>
      </c>
      <c r="AU557" s="71">
        <v>1</v>
      </c>
      <c r="AV557" s="71" t="s">
        <v>3479</v>
      </c>
      <c r="AW557" s="72" t="s">
        <v>3422</v>
      </c>
    </row>
    <row r="558" spans="1:49">
      <c r="A558" s="23" t="s">
        <v>4306</v>
      </c>
      <c r="B558" s="23" t="s">
        <v>3725</v>
      </c>
      <c r="C558" s="23" t="s">
        <v>1266</v>
      </c>
      <c r="D558" s="24" t="s">
        <v>424</v>
      </c>
      <c r="E558" s="24" t="s">
        <v>844</v>
      </c>
      <c r="F558" s="24" t="s">
        <v>845</v>
      </c>
      <c r="G558" s="24" t="s">
        <v>864</v>
      </c>
      <c r="H558" s="76">
        <v>0.91243073914681871</v>
      </c>
      <c r="I558" s="77">
        <v>0.37027256721309915</v>
      </c>
      <c r="J558" s="77">
        <v>2.7603611840232856E-2</v>
      </c>
      <c r="K558" s="77">
        <v>0.77766817835903479</v>
      </c>
      <c r="L558" s="77">
        <v>0.53916881168450703</v>
      </c>
      <c r="M558" s="77">
        <v>0.85055912580201909</v>
      </c>
      <c r="N558" s="77">
        <v>0</v>
      </c>
      <c r="O558" s="77" t="s">
        <v>3395</v>
      </c>
      <c r="P558" s="77">
        <v>0</v>
      </c>
      <c r="Q558" s="77">
        <v>0.77524474490214068</v>
      </c>
      <c r="R558" s="77">
        <v>0.75367526112343886</v>
      </c>
      <c r="S558" s="77">
        <v>0.63529411764705945</v>
      </c>
      <c r="T558" s="77">
        <v>0.70731589459442046</v>
      </c>
      <c r="U558" s="77">
        <v>0.84370129305409014</v>
      </c>
      <c r="V558" s="77">
        <v>0.55381551234399107</v>
      </c>
      <c r="W558" s="77">
        <v>0.89247933781639632</v>
      </c>
      <c r="X558" s="77">
        <v>0.78872755544589057</v>
      </c>
      <c r="Y558" s="77">
        <v>0.47027754483728734</v>
      </c>
      <c r="Z558" s="77">
        <v>0.81142857142857139</v>
      </c>
      <c r="AA558" s="77">
        <v>0.52008089500833499</v>
      </c>
      <c r="AB558" s="77">
        <v>0.38070175438596487</v>
      </c>
      <c r="AC558" s="77">
        <v>0.16842105263157892</v>
      </c>
      <c r="AD558" s="76">
        <v>0.43676897273338361</v>
      </c>
      <c r="AE558" s="77">
        <v>0.43347922316911214</v>
      </c>
      <c r="AF558" s="77">
        <v>0.76446000301278971</v>
      </c>
      <c r="AG558" s="77">
        <v>0.67130500612073996</v>
      </c>
      <c r="AH558" s="77">
        <v>0.69875840269904055</v>
      </c>
      <c r="AI558" s="77">
        <v>0.84060344663114339</v>
      </c>
      <c r="AJ558" s="77">
        <v>0.64085305813292937</v>
      </c>
      <c r="AK558" s="77">
        <v>0.45039132469714993</v>
      </c>
      <c r="AL558" s="77">
        <v>0.16842105263157892</v>
      </c>
      <c r="AM558" s="76">
        <v>0.54490273297176184</v>
      </c>
      <c r="AN558" s="77">
        <v>0.73688895181697467</v>
      </c>
      <c r="AO558" s="78">
        <v>0.41988847848721944</v>
      </c>
      <c r="AP558" s="79">
        <v>0.55983328412310507</v>
      </c>
      <c r="AQ558" s="70">
        <v>2</v>
      </c>
      <c r="AR558" s="71">
        <v>0</v>
      </c>
      <c r="AS558" s="71">
        <v>0</v>
      </c>
      <c r="AT558" s="71">
        <v>0</v>
      </c>
      <c r="AU558" s="71">
        <v>1</v>
      </c>
      <c r="AV558" s="71" t="s">
        <v>3480</v>
      </c>
      <c r="AW558" s="72" t="s">
        <v>3422</v>
      </c>
    </row>
    <row r="559" spans="1:49">
      <c r="A559" s="23" t="s">
        <v>4307</v>
      </c>
      <c r="B559" s="23" t="s">
        <v>3725</v>
      </c>
      <c r="C559" s="23" t="s">
        <v>1268</v>
      </c>
      <c r="D559" s="24" t="s">
        <v>424</v>
      </c>
      <c r="E559" s="24" t="s">
        <v>844</v>
      </c>
      <c r="F559" s="24" t="s">
        <v>866</v>
      </c>
      <c r="G559" s="24" t="s">
        <v>867</v>
      </c>
      <c r="H559" s="76">
        <v>0.91269360716204018</v>
      </c>
      <c r="I559" s="77">
        <v>0.50975609369620301</v>
      </c>
      <c r="J559" s="77">
        <v>0.48831731033997872</v>
      </c>
      <c r="K559" s="77">
        <v>0.64780220805767619</v>
      </c>
      <c r="L559" s="77">
        <v>0.54728207404661211</v>
      </c>
      <c r="M559" s="77">
        <v>0</v>
      </c>
      <c r="N559" s="77">
        <v>0.24608613206131064</v>
      </c>
      <c r="O559" s="77" t="s">
        <v>3395</v>
      </c>
      <c r="P559" s="77">
        <v>0.35840373373265971</v>
      </c>
      <c r="Q559" s="77">
        <v>0.5644693297247797</v>
      </c>
      <c r="R559" s="77">
        <v>0.31868074173616751</v>
      </c>
      <c r="S559" s="77">
        <v>0.6470588235294118</v>
      </c>
      <c r="T559" s="77">
        <v>0.68263964950711931</v>
      </c>
      <c r="U559" s="77">
        <v>0.56896048932748178</v>
      </c>
      <c r="V559" s="77">
        <v>0.52753933812273546</v>
      </c>
      <c r="W559" s="77">
        <v>0.69466130097719891</v>
      </c>
      <c r="X559" s="77">
        <v>0.61451075933378108</v>
      </c>
      <c r="Y559" s="77">
        <v>0.42970081423972739</v>
      </c>
      <c r="Z559" s="77">
        <v>0.85142857142857142</v>
      </c>
      <c r="AA559" s="77">
        <v>0.52008089500833499</v>
      </c>
      <c r="AB559" s="77">
        <v>0.38070175438596487</v>
      </c>
      <c r="AC559" s="77">
        <v>0.16842105263157892</v>
      </c>
      <c r="AD559" s="76">
        <v>0.63692233706607404</v>
      </c>
      <c r="AE559" s="77">
        <v>0.35991482957965176</v>
      </c>
      <c r="AF559" s="77">
        <v>0.44157503573047363</v>
      </c>
      <c r="AG559" s="77">
        <v>0.66484923651826555</v>
      </c>
      <c r="AH559" s="77">
        <v>0.54824991372510867</v>
      </c>
      <c r="AI559" s="77">
        <v>0.65458603015549</v>
      </c>
      <c r="AJ559" s="77">
        <v>0.64056469283414941</v>
      </c>
      <c r="AK559" s="77">
        <v>0.45039132469714993</v>
      </c>
      <c r="AL559" s="77">
        <v>0.16842105263157892</v>
      </c>
      <c r="AM559" s="76">
        <v>0.47947073412539981</v>
      </c>
      <c r="AN559" s="77">
        <v>0.62256172679962141</v>
      </c>
      <c r="AO559" s="78">
        <v>0.41979235672095944</v>
      </c>
      <c r="AP559" s="79">
        <v>0.50384268264076715</v>
      </c>
      <c r="AQ559" s="70">
        <v>2</v>
      </c>
      <c r="AR559" s="71">
        <v>0</v>
      </c>
      <c r="AS559" s="71">
        <v>0</v>
      </c>
      <c r="AT559" s="71">
        <v>0</v>
      </c>
      <c r="AU559" s="71">
        <v>1</v>
      </c>
      <c r="AV559" s="71" t="s">
        <v>3467</v>
      </c>
      <c r="AW559" s="72" t="s">
        <v>3422</v>
      </c>
    </row>
    <row r="560" spans="1:49">
      <c r="A560" s="23" t="s">
        <v>4308</v>
      </c>
      <c r="B560" s="23" t="s">
        <v>3725</v>
      </c>
      <c r="C560" s="23" t="s">
        <v>1270</v>
      </c>
      <c r="D560" s="24" t="s">
        <v>424</v>
      </c>
      <c r="E560" s="24" t="s">
        <v>844</v>
      </c>
      <c r="F560" s="24" t="s">
        <v>866</v>
      </c>
      <c r="G560" s="24" t="s">
        <v>869</v>
      </c>
      <c r="H560" s="76">
        <v>0.91269360716204018</v>
      </c>
      <c r="I560" s="77">
        <v>0.44846496128586255</v>
      </c>
      <c r="J560" s="77">
        <v>0.13506046941517136</v>
      </c>
      <c r="K560" s="77">
        <v>0.81405352996345459</v>
      </c>
      <c r="L560" s="77">
        <v>0.54113022250190113</v>
      </c>
      <c r="M560" s="77">
        <v>0.44831250568265546</v>
      </c>
      <c r="N560" s="77">
        <v>0</v>
      </c>
      <c r="O560" s="77" t="s">
        <v>3395</v>
      </c>
      <c r="P560" s="77">
        <v>0.3581180046310708</v>
      </c>
      <c r="Q560" s="77">
        <v>0.70612847382970156</v>
      </c>
      <c r="R560" s="77">
        <v>0.37841760947937536</v>
      </c>
      <c r="S560" s="77">
        <v>0.6470588235294118</v>
      </c>
      <c r="T560" s="77">
        <v>0.68263964950711931</v>
      </c>
      <c r="U560" s="77">
        <v>0.61360740571411465</v>
      </c>
      <c r="V560" s="77">
        <v>0.52753933812273546</v>
      </c>
      <c r="W560" s="77">
        <v>0.95949202753678198</v>
      </c>
      <c r="X560" s="77">
        <v>0.81354100786811667</v>
      </c>
      <c r="Y560" s="77">
        <v>0.42970081423972739</v>
      </c>
      <c r="Z560" s="77">
        <v>0.85142857142857142</v>
      </c>
      <c r="AA560" s="77">
        <v>0.52008089500833499</v>
      </c>
      <c r="AB560" s="77">
        <v>0.38070175438596487</v>
      </c>
      <c r="AC560" s="77">
        <v>0.16842105263157892</v>
      </c>
      <c r="AD560" s="76">
        <v>0.49873967928769131</v>
      </c>
      <c r="AE560" s="77">
        <v>0.43232285255581637</v>
      </c>
      <c r="AF560" s="77">
        <v>0.54227304165453849</v>
      </c>
      <c r="AG560" s="77">
        <v>0.66484923651826555</v>
      </c>
      <c r="AH560" s="77">
        <v>0.57057337191842505</v>
      </c>
      <c r="AI560" s="77">
        <v>0.88651651770244932</v>
      </c>
      <c r="AJ560" s="77">
        <v>0.64056469283414941</v>
      </c>
      <c r="AK560" s="77">
        <v>0.45039132469714993</v>
      </c>
      <c r="AL560" s="77">
        <v>0.16842105263157892</v>
      </c>
      <c r="AM560" s="76">
        <v>0.49111185783268207</v>
      </c>
      <c r="AN560" s="77">
        <v>0.7073130420463799</v>
      </c>
      <c r="AO560" s="78">
        <v>0.41979235672095944</v>
      </c>
      <c r="AP560" s="79">
        <v>0.5328784278430907</v>
      </c>
      <c r="AQ560" s="70">
        <v>2</v>
      </c>
      <c r="AR560" s="71">
        <v>0</v>
      </c>
      <c r="AS560" s="71">
        <v>0</v>
      </c>
      <c r="AT560" s="71">
        <v>0</v>
      </c>
      <c r="AU560" s="71">
        <v>0</v>
      </c>
      <c r="AV560" s="71" t="s">
        <v>3395</v>
      </c>
      <c r="AW560" s="72" t="s">
        <v>3422</v>
      </c>
    </row>
    <row r="561" spans="1:49">
      <c r="A561" s="23" t="s">
        <v>4309</v>
      </c>
      <c r="B561" s="23" t="s">
        <v>3725</v>
      </c>
      <c r="C561" s="23" t="s">
        <v>1272</v>
      </c>
      <c r="D561" s="24" t="s">
        <v>424</v>
      </c>
      <c r="E561" s="24" t="s">
        <v>844</v>
      </c>
      <c r="F561" s="24" t="s">
        <v>866</v>
      </c>
      <c r="G561" s="24" t="s">
        <v>871</v>
      </c>
      <c r="H561" s="76">
        <v>0.91269360716204018</v>
      </c>
      <c r="I561" s="77">
        <v>0.74622194312171142</v>
      </c>
      <c r="J561" s="77">
        <v>0.6968419240863879</v>
      </c>
      <c r="K561" s="77">
        <v>0.90063485792736719</v>
      </c>
      <c r="L561" s="77">
        <v>0.53522227696557068</v>
      </c>
      <c r="M561" s="77">
        <v>0.53544894377500563</v>
      </c>
      <c r="N561" s="77">
        <v>0.67723538460773325</v>
      </c>
      <c r="O561" s="77" t="s">
        <v>3395</v>
      </c>
      <c r="P561" s="77">
        <v>0.71104497001332323</v>
      </c>
      <c r="Q561" s="77">
        <v>0.64968589344318228</v>
      </c>
      <c r="R561" s="77">
        <v>0.21457691387348221</v>
      </c>
      <c r="S561" s="77">
        <v>0.6470588235294118</v>
      </c>
      <c r="T561" s="77">
        <v>0.68263964950711931</v>
      </c>
      <c r="U561" s="77">
        <v>0.55559753034915793</v>
      </c>
      <c r="V561" s="77">
        <v>0.52753933812273546</v>
      </c>
      <c r="W561" s="77">
        <v>0.88462674377045902</v>
      </c>
      <c r="X561" s="77">
        <v>0.84508167746451168</v>
      </c>
      <c r="Y561" s="77">
        <v>0.42970081423972739</v>
      </c>
      <c r="Z561" s="77">
        <v>0.85142857142857142</v>
      </c>
      <c r="AA561" s="77">
        <v>0.59163873701697955</v>
      </c>
      <c r="AB561" s="77">
        <v>0.38070175438596487</v>
      </c>
      <c r="AC561" s="77">
        <v>0.16842105263157892</v>
      </c>
      <c r="AD561" s="76">
        <v>0.78525249145671305</v>
      </c>
      <c r="AE561" s="77">
        <v>0.67191728665780004</v>
      </c>
      <c r="AF561" s="77">
        <v>0.43213140365833225</v>
      </c>
      <c r="AG561" s="77">
        <v>0.66484923651826555</v>
      </c>
      <c r="AH561" s="77">
        <v>0.54156843423594669</v>
      </c>
      <c r="AI561" s="77">
        <v>0.86485421061748535</v>
      </c>
      <c r="AJ561" s="77">
        <v>0.64056469283414941</v>
      </c>
      <c r="AK561" s="77">
        <v>0.48617024570147221</v>
      </c>
      <c r="AL561" s="77">
        <v>0.16842105263157892</v>
      </c>
      <c r="AM561" s="76">
        <v>0.62976706059094845</v>
      </c>
      <c r="AN561" s="77">
        <v>0.69042396045723253</v>
      </c>
      <c r="AO561" s="78">
        <v>0.4317186637224002</v>
      </c>
      <c r="AP561" s="79">
        <v>0.57827233211979912</v>
      </c>
      <c r="AQ561" s="70">
        <v>2</v>
      </c>
      <c r="AR561" s="71">
        <v>0</v>
      </c>
      <c r="AS561" s="71">
        <v>0</v>
      </c>
      <c r="AT561" s="71">
        <v>0</v>
      </c>
      <c r="AU561" s="71">
        <v>1</v>
      </c>
      <c r="AV561" s="71" t="s">
        <v>3481</v>
      </c>
      <c r="AW561" s="72" t="s">
        <v>3422</v>
      </c>
    </row>
    <row r="562" spans="1:49">
      <c r="A562" s="23" t="s">
        <v>4310</v>
      </c>
      <c r="B562" s="23" t="s">
        <v>3725</v>
      </c>
      <c r="C562" s="23" t="s">
        <v>1274</v>
      </c>
      <c r="D562" s="24" t="s">
        <v>424</v>
      </c>
      <c r="E562" s="24" t="s">
        <v>844</v>
      </c>
      <c r="F562" s="24" t="s">
        <v>866</v>
      </c>
      <c r="G562" s="24" t="s">
        <v>877</v>
      </c>
      <c r="H562" s="76">
        <v>0.91269360716204018</v>
      </c>
      <c r="I562" s="77">
        <v>0.67166197550679829</v>
      </c>
      <c r="J562" s="77">
        <v>0.52688380280151348</v>
      </c>
      <c r="K562" s="77">
        <v>0.80723167313517474</v>
      </c>
      <c r="L562" s="77">
        <v>0.52222222222222225</v>
      </c>
      <c r="M562" s="77">
        <v>0.89929354127304195</v>
      </c>
      <c r="N562" s="77">
        <v>0.63109042027273643</v>
      </c>
      <c r="O562" s="77" t="s">
        <v>3395</v>
      </c>
      <c r="P562" s="77">
        <v>0.45824246899921905</v>
      </c>
      <c r="Q562" s="77">
        <v>0.66249951175014843</v>
      </c>
      <c r="R562" s="77">
        <v>0.74756818796117819</v>
      </c>
      <c r="S562" s="77">
        <v>0.6470588235294118</v>
      </c>
      <c r="T562" s="77">
        <v>0.68263964950711931</v>
      </c>
      <c r="U562" s="77">
        <v>0.53095463738485549</v>
      </c>
      <c r="V562" s="77">
        <v>0.52753933812273546</v>
      </c>
      <c r="W562" s="77">
        <v>0.93432341531073315</v>
      </c>
      <c r="X562" s="77">
        <v>0.82159766295920067</v>
      </c>
      <c r="Y562" s="77">
        <v>0.42970081423972739</v>
      </c>
      <c r="Z562" s="77">
        <v>0.85142857142857142</v>
      </c>
      <c r="AA562" s="77">
        <v>0.52008089500833499</v>
      </c>
      <c r="AB562" s="77">
        <v>0.38070175438596487</v>
      </c>
      <c r="AC562" s="77">
        <v>0.16842105263157892</v>
      </c>
      <c r="AD562" s="76">
        <v>0.70374646182345069</v>
      </c>
      <c r="AE562" s="77">
        <v>0.663616065180479</v>
      </c>
      <c r="AF562" s="77">
        <v>0.70503384985566331</v>
      </c>
      <c r="AG562" s="77">
        <v>0.66484923651826555</v>
      </c>
      <c r="AH562" s="77">
        <v>0.52924698775379553</v>
      </c>
      <c r="AI562" s="77">
        <v>0.87796053913496697</v>
      </c>
      <c r="AJ562" s="77">
        <v>0.64056469283414941</v>
      </c>
      <c r="AK562" s="77">
        <v>0.45039132469714993</v>
      </c>
      <c r="AL562" s="77">
        <v>0.16842105263157892</v>
      </c>
      <c r="AM562" s="76">
        <v>0.69079879228653107</v>
      </c>
      <c r="AN562" s="77">
        <v>0.69068558780234268</v>
      </c>
      <c r="AO562" s="78">
        <v>0.41979235672095944</v>
      </c>
      <c r="AP562" s="79">
        <v>0.59275744459705026</v>
      </c>
      <c r="AQ562" s="70">
        <v>2</v>
      </c>
      <c r="AR562" s="71">
        <v>0</v>
      </c>
      <c r="AS562" s="71">
        <v>0</v>
      </c>
      <c r="AT562" s="71">
        <v>0</v>
      </c>
      <c r="AU562" s="71">
        <v>1</v>
      </c>
      <c r="AV562" s="71" t="s">
        <v>3482</v>
      </c>
      <c r="AW562" s="72" t="s">
        <v>3422</v>
      </c>
    </row>
    <row r="563" spans="1:49">
      <c r="A563" s="23" t="s">
        <v>4311</v>
      </c>
      <c r="B563" s="23" t="s">
        <v>3725</v>
      </c>
      <c r="C563" s="23" t="s">
        <v>1276</v>
      </c>
      <c r="D563" s="24" t="s">
        <v>424</v>
      </c>
      <c r="E563" s="24" t="s">
        <v>844</v>
      </c>
      <c r="F563" s="24" t="s">
        <v>881</v>
      </c>
      <c r="G563" s="24" t="s">
        <v>882</v>
      </c>
      <c r="H563" s="76">
        <v>0.90101475677149345</v>
      </c>
      <c r="I563" s="77">
        <v>0.4255156452227154</v>
      </c>
      <c r="J563" s="77">
        <v>0.12564589079032401</v>
      </c>
      <c r="K563" s="77">
        <v>0.80141691861600428</v>
      </c>
      <c r="L563" s="77">
        <v>0.53398919658986876</v>
      </c>
      <c r="M563" s="77">
        <v>0.37390413638564801</v>
      </c>
      <c r="N563" s="77">
        <v>1.3799323557347476E-3</v>
      </c>
      <c r="O563" s="77" t="s">
        <v>3395</v>
      </c>
      <c r="P563" s="77">
        <v>4.2619209515148193E-2</v>
      </c>
      <c r="Q563" s="77">
        <v>0.59212767061166982</v>
      </c>
      <c r="R563" s="77">
        <v>0.42060004766333692</v>
      </c>
      <c r="S563" s="77">
        <v>0.69411764705882417</v>
      </c>
      <c r="T563" s="77">
        <v>0.6497132916693511</v>
      </c>
      <c r="U563" s="77">
        <v>0.60144976875280909</v>
      </c>
      <c r="V563" s="77">
        <v>0.5317131634020219</v>
      </c>
      <c r="W563" s="77">
        <v>0.89944986932775173</v>
      </c>
      <c r="X563" s="77">
        <v>0.86036204742846523</v>
      </c>
      <c r="Y563" s="77">
        <v>0.45844266507966569</v>
      </c>
      <c r="Z563" s="77">
        <v>0.84</v>
      </c>
      <c r="AA563" s="77">
        <v>0.52008089500833499</v>
      </c>
      <c r="AB563" s="77">
        <v>0.38070175438596487</v>
      </c>
      <c r="AC563" s="77">
        <v>0.16842105263157892</v>
      </c>
      <c r="AD563" s="76">
        <v>0.4840587642615109</v>
      </c>
      <c r="AE563" s="77">
        <v>0.35066187869248083</v>
      </c>
      <c r="AF563" s="77">
        <v>0.50636385913750337</v>
      </c>
      <c r="AG563" s="77">
        <v>0.67191546936408764</v>
      </c>
      <c r="AH563" s="77">
        <v>0.56658146607741555</v>
      </c>
      <c r="AI563" s="77">
        <v>0.87990595837810848</v>
      </c>
      <c r="AJ563" s="77">
        <v>0.64922133253983283</v>
      </c>
      <c r="AK563" s="77">
        <v>0.45039132469714993</v>
      </c>
      <c r="AL563" s="77">
        <v>0.16842105263157892</v>
      </c>
      <c r="AM563" s="76">
        <v>0.44702816736383166</v>
      </c>
      <c r="AN563" s="77">
        <v>0.70613429793987059</v>
      </c>
      <c r="AO563" s="78">
        <v>0.42267790328952054</v>
      </c>
      <c r="AP563" s="79">
        <v>0.51813399000787519</v>
      </c>
      <c r="AQ563" s="70">
        <v>2</v>
      </c>
      <c r="AR563" s="71">
        <v>0</v>
      </c>
      <c r="AS563" s="71">
        <v>0</v>
      </c>
      <c r="AT563" s="71">
        <v>0</v>
      </c>
      <c r="AU563" s="71">
        <v>0</v>
      </c>
      <c r="AV563" s="71" t="s">
        <v>3395</v>
      </c>
      <c r="AW563" s="72" t="s">
        <v>3422</v>
      </c>
    </row>
    <row r="564" spans="1:49">
      <c r="A564" s="23" t="s">
        <v>4312</v>
      </c>
      <c r="B564" s="23" t="s">
        <v>3725</v>
      </c>
      <c r="C564" s="23" t="s">
        <v>1278</v>
      </c>
      <c r="D564" s="24" t="s">
        <v>424</v>
      </c>
      <c r="E564" s="24" t="s">
        <v>844</v>
      </c>
      <c r="F564" s="24" t="s">
        <v>881</v>
      </c>
      <c r="G564" s="24" t="s">
        <v>884</v>
      </c>
      <c r="H564" s="76">
        <v>0.90101475677149345</v>
      </c>
      <c r="I564" s="77">
        <v>0.6491004896004765</v>
      </c>
      <c r="J564" s="77">
        <v>0.55915888907079303</v>
      </c>
      <c r="K564" s="77">
        <v>0.60588673333946119</v>
      </c>
      <c r="L564" s="77">
        <v>0.56457229997403757</v>
      </c>
      <c r="M564" s="77">
        <v>0.39401192991366973</v>
      </c>
      <c r="N564" s="77">
        <v>0.45685894308027436</v>
      </c>
      <c r="O564" s="77" t="s">
        <v>3395</v>
      </c>
      <c r="P564" s="77">
        <v>5.4717784236669786E-2</v>
      </c>
      <c r="Q564" s="77">
        <v>0.5266922391191019</v>
      </c>
      <c r="R564" s="77">
        <v>0.21021827721028324</v>
      </c>
      <c r="S564" s="77">
        <v>0.69411764705882417</v>
      </c>
      <c r="T564" s="77">
        <v>0.6497132916693511</v>
      </c>
      <c r="U564" s="77">
        <v>0.54418992549313427</v>
      </c>
      <c r="V564" s="77">
        <v>0.5317131634020219</v>
      </c>
      <c r="W564" s="77">
        <v>0.63741363893049041</v>
      </c>
      <c r="X564" s="77">
        <v>0.28596810616375112</v>
      </c>
      <c r="Y564" s="77">
        <v>0.45844266507966569</v>
      </c>
      <c r="Z564" s="77">
        <v>0.84</v>
      </c>
      <c r="AA564" s="77">
        <v>0.52008089500833499</v>
      </c>
      <c r="AB564" s="77">
        <v>0.38070175438596487</v>
      </c>
      <c r="AC564" s="77">
        <v>0.16842105263157892</v>
      </c>
      <c r="AD564" s="76">
        <v>0.70309137848092096</v>
      </c>
      <c r="AE564" s="77">
        <v>0.41520953810882261</v>
      </c>
      <c r="AF564" s="77">
        <v>0.3684552581646926</v>
      </c>
      <c r="AG564" s="77">
        <v>0.67191546936408764</v>
      </c>
      <c r="AH564" s="77">
        <v>0.53795154444757809</v>
      </c>
      <c r="AI564" s="77">
        <v>0.46169087254712077</v>
      </c>
      <c r="AJ564" s="77">
        <v>0.64922133253983283</v>
      </c>
      <c r="AK564" s="77">
        <v>0.45039132469714993</v>
      </c>
      <c r="AL564" s="77">
        <v>0.16842105263157892</v>
      </c>
      <c r="AM564" s="76">
        <v>0.49558539158481202</v>
      </c>
      <c r="AN564" s="77">
        <v>0.55718596211959548</v>
      </c>
      <c r="AO564" s="78">
        <v>0.42267790328952054</v>
      </c>
      <c r="AP564" s="79">
        <v>0.49025843261452773</v>
      </c>
      <c r="AQ564" s="70">
        <v>2</v>
      </c>
      <c r="AR564" s="71">
        <v>0</v>
      </c>
      <c r="AS564" s="71">
        <v>0</v>
      </c>
      <c r="AT564" s="71">
        <v>0</v>
      </c>
      <c r="AU564" s="71">
        <v>1</v>
      </c>
      <c r="AV564" s="71" t="s">
        <v>3468</v>
      </c>
      <c r="AW564" s="72" t="s">
        <v>3422</v>
      </c>
    </row>
    <row r="565" spans="1:49">
      <c r="A565" s="23" t="s">
        <v>4313</v>
      </c>
      <c r="B565" s="23" t="s">
        <v>3726</v>
      </c>
      <c r="C565" s="23" t="s">
        <v>1280</v>
      </c>
      <c r="D565" s="24" t="s">
        <v>424</v>
      </c>
      <c r="E565" s="24" t="s">
        <v>844</v>
      </c>
      <c r="F565" s="24" t="s">
        <v>881</v>
      </c>
      <c r="G565" s="24" t="s">
        <v>886</v>
      </c>
      <c r="H565" s="76">
        <v>0.90101475677149345</v>
      </c>
      <c r="I565" s="77">
        <v>0.80382806734283097</v>
      </c>
      <c r="J565" s="77">
        <v>0.77205851884639087</v>
      </c>
      <c r="K565" s="77">
        <v>0.75935643401784547</v>
      </c>
      <c r="L565" s="77">
        <v>0.52222222222222225</v>
      </c>
      <c r="M565" s="77">
        <v>0.88216446474686594</v>
      </c>
      <c r="N565" s="77">
        <v>0.8834276899192437</v>
      </c>
      <c r="O565" s="77" t="s">
        <v>3395</v>
      </c>
      <c r="P565" s="77">
        <v>0.32501462122929198</v>
      </c>
      <c r="Q565" s="77">
        <v>0.18331678184974645</v>
      </c>
      <c r="R565" s="77">
        <v>0.410811471160758</v>
      </c>
      <c r="S565" s="77">
        <v>0.69411764705882417</v>
      </c>
      <c r="T565" s="77">
        <v>0.6497132916693511</v>
      </c>
      <c r="U565" s="77">
        <v>0.55059009664253933</v>
      </c>
      <c r="V565" s="77">
        <v>0.5317131634020219</v>
      </c>
      <c r="W565" s="77">
        <v>0.81929632905638838</v>
      </c>
      <c r="X565" s="77">
        <v>0.74076979747009597</v>
      </c>
      <c r="Y565" s="77">
        <v>0.45844266507966569</v>
      </c>
      <c r="Z565" s="77">
        <v>0.84</v>
      </c>
      <c r="AA565" s="77">
        <v>0.52008089500833499</v>
      </c>
      <c r="AB565" s="77">
        <v>0.38070175438596487</v>
      </c>
      <c r="AC565" s="77">
        <v>0.16842105263157892</v>
      </c>
      <c r="AD565" s="76">
        <v>0.82563378098690521</v>
      </c>
      <c r="AE565" s="77">
        <v>0.67443708642709388</v>
      </c>
      <c r="AF565" s="77">
        <v>0.29706412650525221</v>
      </c>
      <c r="AG565" s="77">
        <v>0.67191546936408764</v>
      </c>
      <c r="AH565" s="77">
        <v>0.54115163002228062</v>
      </c>
      <c r="AI565" s="77">
        <v>0.78003306326324218</v>
      </c>
      <c r="AJ565" s="77">
        <v>0.64922133253983283</v>
      </c>
      <c r="AK565" s="77">
        <v>0.45039132469714993</v>
      </c>
      <c r="AL565" s="77">
        <v>0.16842105263157892</v>
      </c>
      <c r="AM565" s="76">
        <v>0.59904499797308375</v>
      </c>
      <c r="AN565" s="77">
        <v>0.66436672088320348</v>
      </c>
      <c r="AO565" s="78">
        <v>0.42267790328952054</v>
      </c>
      <c r="AP565" s="79">
        <v>0.55702756862262204</v>
      </c>
      <c r="AQ565" s="70">
        <v>2</v>
      </c>
      <c r="AR565" s="71">
        <v>0</v>
      </c>
      <c r="AS565" s="71">
        <v>0</v>
      </c>
      <c r="AT565" s="71">
        <v>0</v>
      </c>
      <c r="AU565" s="71">
        <v>1</v>
      </c>
      <c r="AV565" s="71" t="s">
        <v>3469</v>
      </c>
      <c r="AW565" s="72" t="s">
        <v>3422</v>
      </c>
    </row>
    <row r="566" spans="1:49">
      <c r="A566" s="23" t="s">
        <v>4314</v>
      </c>
      <c r="B566" s="23" t="s">
        <v>3726</v>
      </c>
      <c r="C566" s="23" t="s">
        <v>1285</v>
      </c>
      <c r="D566" s="24" t="s">
        <v>424</v>
      </c>
      <c r="E566" s="24" t="s">
        <v>844</v>
      </c>
      <c r="F566" s="24" t="s">
        <v>881</v>
      </c>
      <c r="G566" s="24" t="s">
        <v>890</v>
      </c>
      <c r="H566" s="76">
        <v>0.90101475677149345</v>
      </c>
      <c r="I566" s="77">
        <v>0.68778320667525739</v>
      </c>
      <c r="J566" s="77">
        <v>0.49492253338579012</v>
      </c>
      <c r="K566" s="77">
        <v>0.86433039414808133</v>
      </c>
      <c r="L566" s="77">
        <v>0.5434168413304693</v>
      </c>
      <c r="M566" s="77">
        <v>0.42023721217009025</v>
      </c>
      <c r="N566" s="77">
        <v>0.7215355473415187</v>
      </c>
      <c r="O566" s="77" t="s">
        <v>3395</v>
      </c>
      <c r="P566" s="77">
        <v>0.21524904528731859</v>
      </c>
      <c r="Q566" s="77">
        <v>0.35815035868327338</v>
      </c>
      <c r="R566" s="77">
        <v>0.22817747035856059</v>
      </c>
      <c r="S566" s="77">
        <v>0.69411764705882417</v>
      </c>
      <c r="T566" s="77">
        <v>0.6497132916693511</v>
      </c>
      <c r="U566" s="77">
        <v>0.57533559833828096</v>
      </c>
      <c r="V566" s="77">
        <v>0.5317131634020219</v>
      </c>
      <c r="W566" s="77">
        <v>0.8919104786819575</v>
      </c>
      <c r="X566" s="77">
        <v>0.80265725568344504</v>
      </c>
      <c r="Y566" s="77">
        <v>0.45844266507966569</v>
      </c>
      <c r="Z566" s="77">
        <v>0.84</v>
      </c>
      <c r="AA566" s="77">
        <v>0.52008089500833499</v>
      </c>
      <c r="AB566" s="77">
        <v>0.38070175438596487</v>
      </c>
      <c r="AC566" s="77">
        <v>0.16842105263157892</v>
      </c>
      <c r="AD566" s="76">
        <v>0.6945734989441803</v>
      </c>
      <c r="AE566" s="77">
        <v>0.55295380805549554</v>
      </c>
      <c r="AF566" s="77">
        <v>0.293163914520917</v>
      </c>
      <c r="AG566" s="77">
        <v>0.67191546936408764</v>
      </c>
      <c r="AH566" s="77">
        <v>0.55352438087015143</v>
      </c>
      <c r="AI566" s="77">
        <v>0.84728386718270121</v>
      </c>
      <c r="AJ566" s="77">
        <v>0.64922133253983283</v>
      </c>
      <c r="AK566" s="77">
        <v>0.45039132469714993</v>
      </c>
      <c r="AL566" s="77">
        <v>0.16842105263157892</v>
      </c>
      <c r="AM566" s="76">
        <v>0.51356374050686426</v>
      </c>
      <c r="AN566" s="77">
        <v>0.69090790580564676</v>
      </c>
      <c r="AO566" s="78">
        <v>0.42267790328952054</v>
      </c>
      <c r="AP566" s="79">
        <v>0.53684253200743703</v>
      </c>
      <c r="AQ566" s="70">
        <v>2</v>
      </c>
      <c r="AR566" s="71">
        <v>0</v>
      </c>
      <c r="AS566" s="71">
        <v>0</v>
      </c>
      <c r="AT566" s="71">
        <v>0</v>
      </c>
      <c r="AU566" s="71">
        <v>0</v>
      </c>
      <c r="AV566" s="71" t="s">
        <v>3395</v>
      </c>
      <c r="AW566" s="72" t="s">
        <v>3422</v>
      </c>
    </row>
    <row r="567" spans="1:49">
      <c r="A567" s="23" t="s">
        <v>4315</v>
      </c>
      <c r="B567" s="23" t="s">
        <v>3726</v>
      </c>
      <c r="C567" s="23" t="s">
        <v>1287</v>
      </c>
      <c r="D567" s="24" t="s">
        <v>424</v>
      </c>
      <c r="E567" s="24" t="s">
        <v>844</v>
      </c>
      <c r="F567" s="24" t="s">
        <v>881</v>
      </c>
      <c r="G567" s="24" t="s">
        <v>892</v>
      </c>
      <c r="H567" s="76">
        <v>0.90101475677149345</v>
      </c>
      <c r="I567" s="77">
        <v>0.72126623142660595</v>
      </c>
      <c r="J567" s="77">
        <v>0.75729323787308389</v>
      </c>
      <c r="K567" s="77">
        <v>0.6546328405871995</v>
      </c>
      <c r="L567" s="77">
        <v>0.55571715683644152</v>
      </c>
      <c r="M567" s="77">
        <v>0.96830097153909644</v>
      </c>
      <c r="N567" s="77">
        <v>0.70227267872136967</v>
      </c>
      <c r="O567" s="77" t="s">
        <v>3395</v>
      </c>
      <c r="P567" s="77">
        <v>0.46350405881357448</v>
      </c>
      <c r="Q567" s="77">
        <v>0.42175024492364183</v>
      </c>
      <c r="R567" s="77">
        <v>0.49884952486019107</v>
      </c>
      <c r="S567" s="77">
        <v>0.69411764705882417</v>
      </c>
      <c r="T567" s="77">
        <v>0.6497132916693511</v>
      </c>
      <c r="U567" s="77">
        <v>0.53800448415144453</v>
      </c>
      <c r="V567" s="77">
        <v>0.5317131634020219</v>
      </c>
      <c r="W567" s="77">
        <v>0.87396911707357539</v>
      </c>
      <c r="X567" s="77">
        <v>0.49735853424994658</v>
      </c>
      <c r="Y567" s="77">
        <v>0.45844266507966569</v>
      </c>
      <c r="Z567" s="77">
        <v>0.84</v>
      </c>
      <c r="AA567" s="77">
        <v>0.52008089500833499</v>
      </c>
      <c r="AB567" s="77">
        <v>0.38070175438596487</v>
      </c>
      <c r="AC567" s="77">
        <v>0.16842105263157892</v>
      </c>
      <c r="AD567" s="76">
        <v>0.79319140869039428</v>
      </c>
      <c r="AE567" s="77">
        <v>0.66888554129953626</v>
      </c>
      <c r="AF567" s="77">
        <v>0.46029988489191642</v>
      </c>
      <c r="AG567" s="77">
        <v>0.67191546936408764</v>
      </c>
      <c r="AH567" s="77">
        <v>0.53485882377673322</v>
      </c>
      <c r="AI567" s="77">
        <v>0.68566382566176098</v>
      </c>
      <c r="AJ567" s="77">
        <v>0.64922133253983283</v>
      </c>
      <c r="AK567" s="77">
        <v>0.45039132469714993</v>
      </c>
      <c r="AL567" s="77">
        <v>0.16842105263157892</v>
      </c>
      <c r="AM567" s="76">
        <v>0.64079227829394891</v>
      </c>
      <c r="AN567" s="77">
        <v>0.63081270626752728</v>
      </c>
      <c r="AO567" s="78">
        <v>0.42267790328952054</v>
      </c>
      <c r="AP567" s="79">
        <v>0.55982687657338293</v>
      </c>
      <c r="AQ567" s="70">
        <v>2</v>
      </c>
      <c r="AR567" s="71">
        <v>0</v>
      </c>
      <c r="AS567" s="71">
        <v>0</v>
      </c>
      <c r="AT567" s="71">
        <v>0</v>
      </c>
      <c r="AU567" s="71">
        <v>1</v>
      </c>
      <c r="AV567" s="71" t="s">
        <v>3467</v>
      </c>
      <c r="AW567" s="72" t="s">
        <v>3422</v>
      </c>
    </row>
    <row r="568" spans="1:49">
      <c r="A568" s="23" t="s">
        <v>4316</v>
      </c>
      <c r="B568" s="23" t="s">
        <v>3726</v>
      </c>
      <c r="C568" s="23" t="s">
        <v>1289</v>
      </c>
      <c r="D568" s="24" t="s">
        <v>424</v>
      </c>
      <c r="E568" s="24" t="s">
        <v>844</v>
      </c>
      <c r="F568" s="24" t="s">
        <v>881</v>
      </c>
      <c r="G568" s="24" t="s">
        <v>896</v>
      </c>
      <c r="H568" s="76">
        <v>0.90101475677149345</v>
      </c>
      <c r="I568" s="77">
        <v>0.56704062099418162</v>
      </c>
      <c r="J568" s="77">
        <v>0.36085075975605974</v>
      </c>
      <c r="K568" s="77">
        <v>0.74030050390259117</v>
      </c>
      <c r="L568" s="77">
        <v>0.52921270392574848</v>
      </c>
      <c r="M568" s="77">
        <v>0.24155159004338467</v>
      </c>
      <c r="N568" s="77">
        <v>0.37349450440171839</v>
      </c>
      <c r="O568" s="77" t="s">
        <v>3395</v>
      </c>
      <c r="P568" s="77">
        <v>0.3559242002850237</v>
      </c>
      <c r="Q568" s="77">
        <v>0.72023549115454788</v>
      </c>
      <c r="R568" s="77">
        <v>0.21685004148063408</v>
      </c>
      <c r="S568" s="77">
        <v>0.69411764705882417</v>
      </c>
      <c r="T568" s="77">
        <v>0.6497132916693511</v>
      </c>
      <c r="U568" s="77">
        <v>0.62107894505749339</v>
      </c>
      <c r="V568" s="77">
        <v>0.5317131634020219</v>
      </c>
      <c r="W568" s="77">
        <v>0.79882580744452503</v>
      </c>
      <c r="X568" s="77">
        <v>0.82645158125044382</v>
      </c>
      <c r="Y568" s="77">
        <v>0.45844266507966569</v>
      </c>
      <c r="Z568" s="77">
        <v>0.84</v>
      </c>
      <c r="AA568" s="77">
        <v>0.52008089500833499</v>
      </c>
      <c r="AB568" s="77">
        <v>0.38070175438596487</v>
      </c>
      <c r="AC568" s="77">
        <v>0.16842105263157892</v>
      </c>
      <c r="AD568" s="76">
        <v>0.60963537917391164</v>
      </c>
      <c r="AE568" s="77">
        <v>0.44809670051169331</v>
      </c>
      <c r="AF568" s="77">
        <v>0.46854276631759095</v>
      </c>
      <c r="AG568" s="77">
        <v>0.67191546936408764</v>
      </c>
      <c r="AH568" s="77">
        <v>0.5763960542297577</v>
      </c>
      <c r="AI568" s="77">
        <v>0.81263869434748437</v>
      </c>
      <c r="AJ568" s="77">
        <v>0.64922133253983283</v>
      </c>
      <c r="AK568" s="77">
        <v>0.45039132469714993</v>
      </c>
      <c r="AL568" s="77">
        <v>0.16842105263157892</v>
      </c>
      <c r="AM568" s="76">
        <v>0.50875828200106532</v>
      </c>
      <c r="AN568" s="77">
        <v>0.68698340598044327</v>
      </c>
      <c r="AO568" s="78">
        <v>0.42267790328952054</v>
      </c>
      <c r="AP568" s="79">
        <v>0.53405400573004314</v>
      </c>
      <c r="AQ568" s="70">
        <v>2</v>
      </c>
      <c r="AR568" s="71">
        <v>0</v>
      </c>
      <c r="AS568" s="71">
        <v>0</v>
      </c>
      <c r="AT568" s="71">
        <v>0</v>
      </c>
      <c r="AU568" s="71">
        <v>0</v>
      </c>
      <c r="AV568" s="71" t="s">
        <v>3395</v>
      </c>
      <c r="AW568" s="72" t="s">
        <v>3422</v>
      </c>
    </row>
    <row r="569" spans="1:49">
      <c r="A569" s="23" t="s">
        <v>4317</v>
      </c>
      <c r="B569" s="23" t="s">
        <v>3726</v>
      </c>
      <c r="C569" s="23" t="s">
        <v>1291</v>
      </c>
      <c r="D569" s="24" t="s">
        <v>424</v>
      </c>
      <c r="E569" s="24" t="s">
        <v>844</v>
      </c>
      <c r="F569" s="24" t="s">
        <v>881</v>
      </c>
      <c r="G569" s="24" t="s">
        <v>898</v>
      </c>
      <c r="H569" s="76">
        <v>0.90101475677149345</v>
      </c>
      <c r="I569" s="77">
        <v>0.72450195455545585</v>
      </c>
      <c r="J569" s="77">
        <v>0.71132710442680636</v>
      </c>
      <c r="K569" s="77">
        <v>0.71791433400250171</v>
      </c>
      <c r="L569" s="77">
        <v>0.56148621145133293</v>
      </c>
      <c r="M569" s="77">
        <v>0.75242340017369069</v>
      </c>
      <c r="N569" s="77">
        <v>0.4831331921287389</v>
      </c>
      <c r="O569" s="77" t="s">
        <v>3395</v>
      </c>
      <c r="P569" s="77">
        <v>0.27729703466095135</v>
      </c>
      <c r="Q569" s="77">
        <v>0.37135041191395662</v>
      </c>
      <c r="R569" s="77">
        <v>0.14007316433632544</v>
      </c>
      <c r="S569" s="77">
        <v>0.69411764705882417</v>
      </c>
      <c r="T569" s="77">
        <v>0.6497132916693511</v>
      </c>
      <c r="U569" s="77">
        <v>0.60661118738634878</v>
      </c>
      <c r="V569" s="77">
        <v>0.5317131634020219</v>
      </c>
      <c r="W569" s="77">
        <v>0.64990064612643783</v>
      </c>
      <c r="X569" s="77">
        <v>0.68483377877669627</v>
      </c>
      <c r="Y569" s="77">
        <v>0.45844266507966569</v>
      </c>
      <c r="Z569" s="77">
        <v>0.84</v>
      </c>
      <c r="AA569" s="77">
        <v>0.52008089500833499</v>
      </c>
      <c r="AB569" s="77">
        <v>0.38070175438596487</v>
      </c>
      <c r="AC569" s="77">
        <v>0.16842105263157892</v>
      </c>
      <c r="AD569" s="76">
        <v>0.77894793858458522</v>
      </c>
      <c r="AE569" s="77">
        <v>0.55845083448344313</v>
      </c>
      <c r="AF569" s="77">
        <v>0.25571178812514106</v>
      </c>
      <c r="AG569" s="77">
        <v>0.67191546936408764</v>
      </c>
      <c r="AH569" s="77">
        <v>0.56916217539418534</v>
      </c>
      <c r="AI569" s="77">
        <v>0.66736721245156705</v>
      </c>
      <c r="AJ569" s="77">
        <v>0.64922133253983283</v>
      </c>
      <c r="AK569" s="77">
        <v>0.45039132469714993</v>
      </c>
      <c r="AL569" s="77">
        <v>0.16842105263157892</v>
      </c>
      <c r="AM569" s="76">
        <v>0.53103685373105647</v>
      </c>
      <c r="AN569" s="77">
        <v>0.63614828573661331</v>
      </c>
      <c r="AO569" s="78">
        <v>0.42267790328952054</v>
      </c>
      <c r="AP569" s="79">
        <v>0.52631414903892093</v>
      </c>
      <c r="AQ569" s="70">
        <v>2</v>
      </c>
      <c r="AR569" s="71">
        <v>0</v>
      </c>
      <c r="AS569" s="71">
        <v>0</v>
      </c>
      <c r="AT569" s="71">
        <v>0</v>
      </c>
      <c r="AU569" s="71">
        <v>1</v>
      </c>
      <c r="AV569" s="71" t="s">
        <v>3469</v>
      </c>
      <c r="AW569" s="72" t="s">
        <v>3422</v>
      </c>
    </row>
    <row r="570" spans="1:49">
      <c r="A570" s="23" t="s">
        <v>4318</v>
      </c>
      <c r="B570" s="23" t="s">
        <v>3726</v>
      </c>
      <c r="C570" s="23" t="s">
        <v>1294</v>
      </c>
      <c r="D570" s="24" t="s">
        <v>424</v>
      </c>
      <c r="E570" s="24" t="s">
        <v>844</v>
      </c>
      <c r="F570" s="24" t="s">
        <v>881</v>
      </c>
      <c r="G570" s="24" t="s">
        <v>902</v>
      </c>
      <c r="H570" s="76">
        <v>0.90101475677149345</v>
      </c>
      <c r="I570" s="77">
        <v>0.76954817019065658</v>
      </c>
      <c r="J570" s="77">
        <v>0.66115674533842095</v>
      </c>
      <c r="K570" s="77">
        <v>0.92750368938494721</v>
      </c>
      <c r="L570" s="77">
        <v>0.52988344544879518</v>
      </c>
      <c r="M570" s="77">
        <v>0.99966037009996156</v>
      </c>
      <c r="N570" s="77">
        <v>0.80340895078490782</v>
      </c>
      <c r="O570" s="77" t="s">
        <v>3395</v>
      </c>
      <c r="P570" s="77">
        <v>0.47628309311974792</v>
      </c>
      <c r="Q570" s="77">
        <v>0.4517205933656705</v>
      </c>
      <c r="R570" s="77">
        <v>0.20698769986442359</v>
      </c>
      <c r="S570" s="77">
        <v>0.69411764705882417</v>
      </c>
      <c r="T570" s="77">
        <v>0.6497132916693511</v>
      </c>
      <c r="U570" s="77">
        <v>0.61389975575775102</v>
      </c>
      <c r="V570" s="77">
        <v>0.5317131634020219</v>
      </c>
      <c r="W570" s="77">
        <v>0.88342225717344891</v>
      </c>
      <c r="X570" s="77">
        <v>0.77534171617434677</v>
      </c>
      <c r="Y570" s="77">
        <v>0.45844266507966569</v>
      </c>
      <c r="Z570" s="77">
        <v>0.84</v>
      </c>
      <c r="AA570" s="77">
        <v>0.52008089500833499</v>
      </c>
      <c r="AB570" s="77">
        <v>0.38070175438596487</v>
      </c>
      <c r="AC570" s="77">
        <v>0.16842105263157892</v>
      </c>
      <c r="AD570" s="76">
        <v>0.77723989076685696</v>
      </c>
      <c r="AE570" s="77">
        <v>0.74734790976767196</v>
      </c>
      <c r="AF570" s="77">
        <v>0.32935414661504703</v>
      </c>
      <c r="AG570" s="77">
        <v>0.67191546936408764</v>
      </c>
      <c r="AH570" s="77">
        <v>0.57280645957988652</v>
      </c>
      <c r="AI570" s="77">
        <v>0.82938198667389784</v>
      </c>
      <c r="AJ570" s="77">
        <v>0.64922133253983283</v>
      </c>
      <c r="AK570" s="77">
        <v>0.45039132469714993</v>
      </c>
      <c r="AL570" s="77">
        <v>0.16842105263157892</v>
      </c>
      <c r="AM570" s="76">
        <v>0.61798064904985861</v>
      </c>
      <c r="AN570" s="77">
        <v>0.69136797187262411</v>
      </c>
      <c r="AO570" s="78">
        <v>0.42267790328952054</v>
      </c>
      <c r="AP570" s="79">
        <v>0.57129000582929301</v>
      </c>
      <c r="AQ570" s="70">
        <v>2</v>
      </c>
      <c r="AR570" s="71">
        <v>0</v>
      </c>
      <c r="AS570" s="71">
        <v>0</v>
      </c>
      <c r="AT570" s="71">
        <v>0</v>
      </c>
      <c r="AU570" s="71">
        <v>1</v>
      </c>
      <c r="AV570" s="71" t="s">
        <v>3467</v>
      </c>
      <c r="AW570" s="72" t="s">
        <v>3422</v>
      </c>
    </row>
    <row r="571" spans="1:49">
      <c r="A571" s="23" t="s">
        <v>4319</v>
      </c>
      <c r="B571" s="23" t="s">
        <v>3726</v>
      </c>
      <c r="C571" s="23" t="s">
        <v>1296</v>
      </c>
      <c r="D571" s="24" t="s">
        <v>424</v>
      </c>
      <c r="E571" s="24" t="s">
        <v>844</v>
      </c>
      <c r="F571" s="24" t="s">
        <v>904</v>
      </c>
      <c r="G571" s="24" t="s">
        <v>907</v>
      </c>
      <c r="H571" s="76">
        <v>0.90369350702184392</v>
      </c>
      <c r="I571" s="77">
        <v>0.56064339616909276</v>
      </c>
      <c r="J571" s="77">
        <v>0.44386881433771053</v>
      </c>
      <c r="K571" s="77">
        <v>0.82940782783968647</v>
      </c>
      <c r="L571" s="77">
        <v>0.54896570302112824</v>
      </c>
      <c r="M571" s="77">
        <v>1</v>
      </c>
      <c r="N571" s="77">
        <v>0</v>
      </c>
      <c r="O571" s="77" t="s">
        <v>3395</v>
      </c>
      <c r="P571" s="77">
        <v>0.33421429925089374</v>
      </c>
      <c r="Q571" s="77">
        <v>0.50217207536209829</v>
      </c>
      <c r="R571" s="77">
        <v>0.23171618054665064</v>
      </c>
      <c r="S571" s="77">
        <v>0.6588235294117657</v>
      </c>
      <c r="T571" s="77">
        <v>0.69874685909413059</v>
      </c>
      <c r="U571" s="77">
        <v>0.86581051259864028</v>
      </c>
      <c r="V571" s="77">
        <v>0.45502743490199277</v>
      </c>
      <c r="W571" s="77">
        <v>0.97647692873197878</v>
      </c>
      <c r="X571" s="77">
        <v>1.8440773802116062E-2</v>
      </c>
      <c r="Y571" s="77">
        <v>0.47501149674033605</v>
      </c>
      <c r="Z571" s="77">
        <v>0.90857142857142859</v>
      </c>
      <c r="AA571" s="77">
        <v>0.52008089500833499</v>
      </c>
      <c r="AB571" s="77">
        <v>0.38070175438596487</v>
      </c>
      <c r="AC571" s="77">
        <v>0.16842105263157892</v>
      </c>
      <c r="AD571" s="76">
        <v>0.63606857250954907</v>
      </c>
      <c r="AE571" s="77">
        <v>0.54251756602234169</v>
      </c>
      <c r="AF571" s="77">
        <v>0.36694412795437448</v>
      </c>
      <c r="AG571" s="77">
        <v>0.67878519425294814</v>
      </c>
      <c r="AH571" s="77">
        <v>0.66041897375031655</v>
      </c>
      <c r="AI571" s="77">
        <v>0.49745885126704742</v>
      </c>
      <c r="AJ571" s="77">
        <v>0.69179146265588232</v>
      </c>
      <c r="AK571" s="77">
        <v>0.45039132469714993</v>
      </c>
      <c r="AL571" s="77">
        <v>0.16842105263157892</v>
      </c>
      <c r="AM571" s="76">
        <v>0.51517675549542175</v>
      </c>
      <c r="AN571" s="77">
        <v>0.61222100642343735</v>
      </c>
      <c r="AO571" s="78">
        <v>0.43686794666153705</v>
      </c>
      <c r="AP571" s="79">
        <v>0.51896168292093559</v>
      </c>
      <c r="AQ571" s="70">
        <v>2</v>
      </c>
      <c r="AR571" s="71">
        <v>0</v>
      </c>
      <c r="AS571" s="71">
        <v>0</v>
      </c>
      <c r="AT571" s="71">
        <v>0</v>
      </c>
      <c r="AU571" s="71">
        <v>0</v>
      </c>
      <c r="AV571" s="71" t="s">
        <v>3395</v>
      </c>
      <c r="AW571" s="72" t="s">
        <v>3422</v>
      </c>
    </row>
    <row r="572" spans="1:49">
      <c r="A572" s="23" t="s">
        <v>4320</v>
      </c>
      <c r="B572" s="23" t="s">
        <v>3726</v>
      </c>
      <c r="C572" s="23" t="s">
        <v>1299</v>
      </c>
      <c r="D572" s="24" t="s">
        <v>424</v>
      </c>
      <c r="E572" s="24" t="s">
        <v>844</v>
      </c>
      <c r="F572" s="24" t="s">
        <v>904</v>
      </c>
      <c r="G572" s="24" t="s">
        <v>909</v>
      </c>
      <c r="H572" s="76">
        <v>0.90369350702184392</v>
      </c>
      <c r="I572" s="77">
        <v>0.77605560538904217</v>
      </c>
      <c r="J572" s="77">
        <v>0.82517819709863138</v>
      </c>
      <c r="K572" s="77">
        <v>1</v>
      </c>
      <c r="L572" s="77">
        <v>0.52976826761150431</v>
      </c>
      <c r="M572" s="77">
        <v>1</v>
      </c>
      <c r="N572" s="77">
        <v>0.81393022434769047</v>
      </c>
      <c r="O572" s="77" t="s">
        <v>3395</v>
      </c>
      <c r="P572" s="77">
        <v>0.5</v>
      </c>
      <c r="Q572" s="77">
        <v>0.30893981502534285</v>
      </c>
      <c r="R572" s="77">
        <v>0.43770607890379903</v>
      </c>
      <c r="S572" s="77">
        <v>0.6588235294117657</v>
      </c>
      <c r="T572" s="77">
        <v>0.69874685909413059</v>
      </c>
      <c r="U572" s="77">
        <v>0.72428311344165452</v>
      </c>
      <c r="V572" s="77">
        <v>0.45502743490199277</v>
      </c>
      <c r="W572" s="77">
        <v>1</v>
      </c>
      <c r="X572" s="77">
        <v>0.49801182069560501</v>
      </c>
      <c r="Y572" s="77">
        <v>0.47501149674033605</v>
      </c>
      <c r="Z572" s="77">
        <v>0.90857142857142859</v>
      </c>
      <c r="AA572" s="77">
        <v>0.52008089500833499</v>
      </c>
      <c r="AB572" s="77">
        <v>0.38070175438596487</v>
      </c>
      <c r="AC572" s="77">
        <v>0.16842105263157892</v>
      </c>
      <c r="AD572" s="76">
        <v>0.83497576983650579</v>
      </c>
      <c r="AE572" s="77">
        <v>0.76873969839183898</v>
      </c>
      <c r="AF572" s="77">
        <v>0.37332294696457091</v>
      </c>
      <c r="AG572" s="77">
        <v>0.67878519425294814</v>
      </c>
      <c r="AH572" s="77">
        <v>0.58965527417182362</v>
      </c>
      <c r="AI572" s="77">
        <v>0.74900591034780251</v>
      </c>
      <c r="AJ572" s="77">
        <v>0.69179146265588232</v>
      </c>
      <c r="AK572" s="77">
        <v>0.45039132469714993</v>
      </c>
      <c r="AL572" s="77">
        <v>0.16842105263157892</v>
      </c>
      <c r="AM572" s="76">
        <v>0.65901280506430526</v>
      </c>
      <c r="AN572" s="77">
        <v>0.67248212625752479</v>
      </c>
      <c r="AO572" s="78">
        <v>0.43686794666153705</v>
      </c>
      <c r="AP572" s="79">
        <v>0.58398040777866234</v>
      </c>
      <c r="AQ572" s="70">
        <v>2</v>
      </c>
      <c r="AR572" s="71">
        <v>0</v>
      </c>
      <c r="AS572" s="71">
        <v>0</v>
      </c>
      <c r="AT572" s="71">
        <v>0</v>
      </c>
      <c r="AU572" s="71">
        <v>1</v>
      </c>
      <c r="AV572" s="71" t="s">
        <v>3483</v>
      </c>
      <c r="AW572" s="72" t="s">
        <v>3422</v>
      </c>
    </row>
    <row r="573" spans="1:49">
      <c r="A573" s="23" t="s">
        <v>4321</v>
      </c>
      <c r="B573" s="23" t="s">
        <v>3726</v>
      </c>
      <c r="C573" s="23" t="s">
        <v>1301</v>
      </c>
      <c r="D573" s="24" t="s">
        <v>424</v>
      </c>
      <c r="E573" s="24" t="s">
        <v>844</v>
      </c>
      <c r="F573" s="24" t="s">
        <v>904</v>
      </c>
      <c r="G573" s="24" t="s">
        <v>911</v>
      </c>
      <c r="H573" s="76">
        <v>0.90369350702184392</v>
      </c>
      <c r="I573" s="77">
        <v>0.87027256721309909</v>
      </c>
      <c r="J573" s="77">
        <v>1</v>
      </c>
      <c r="K573" s="77">
        <v>0.93777790306326292</v>
      </c>
      <c r="L573" s="77">
        <v>0.52228170818759945</v>
      </c>
      <c r="M573" s="77">
        <v>1</v>
      </c>
      <c r="N573" s="77">
        <v>1</v>
      </c>
      <c r="O573" s="77" t="s">
        <v>3395</v>
      </c>
      <c r="P573" s="77">
        <v>0.5</v>
      </c>
      <c r="Q573" s="77">
        <v>8.6552857733046107E-2</v>
      </c>
      <c r="R573" s="77">
        <v>0.10230710707813891</v>
      </c>
      <c r="S573" s="77">
        <v>0.6588235294117657</v>
      </c>
      <c r="T573" s="77">
        <v>0.69874685909413059</v>
      </c>
      <c r="U573" s="77">
        <v>0.76587915499671044</v>
      </c>
      <c r="V573" s="77">
        <v>0.45502743490199277</v>
      </c>
      <c r="W573" s="77">
        <v>0.99006023770309737</v>
      </c>
      <c r="X573" s="77">
        <v>0.75741390288936183</v>
      </c>
      <c r="Y573" s="77">
        <v>0.47501149674033605</v>
      </c>
      <c r="Z573" s="77">
        <v>0.90857142857142859</v>
      </c>
      <c r="AA573" s="77">
        <v>0.52008089500833499</v>
      </c>
      <c r="AB573" s="77">
        <v>0.38070175438596487</v>
      </c>
      <c r="AC573" s="77">
        <v>0.16842105263157892</v>
      </c>
      <c r="AD573" s="76">
        <v>0.92465535807831445</v>
      </c>
      <c r="AE573" s="77">
        <v>0.79201192225017247</v>
      </c>
      <c r="AF573" s="77">
        <v>9.44299824055925E-2</v>
      </c>
      <c r="AG573" s="77">
        <v>0.67878519425294814</v>
      </c>
      <c r="AH573" s="77">
        <v>0.61045329494935163</v>
      </c>
      <c r="AI573" s="77">
        <v>0.8737370702962296</v>
      </c>
      <c r="AJ573" s="77">
        <v>0.69179146265588232</v>
      </c>
      <c r="AK573" s="77">
        <v>0.45039132469714993</v>
      </c>
      <c r="AL573" s="77">
        <v>0.16842105263157892</v>
      </c>
      <c r="AM573" s="76">
        <v>0.60369908757802648</v>
      </c>
      <c r="AN573" s="77">
        <v>0.72099185316617642</v>
      </c>
      <c r="AO573" s="78">
        <v>0.43686794666153705</v>
      </c>
      <c r="AP573" s="79">
        <v>0.58111466882609408</v>
      </c>
      <c r="AQ573" s="70">
        <v>2</v>
      </c>
      <c r="AR573" s="71">
        <v>0</v>
      </c>
      <c r="AS573" s="71">
        <v>0</v>
      </c>
      <c r="AT573" s="71">
        <v>0</v>
      </c>
      <c r="AU573" s="71">
        <v>1</v>
      </c>
      <c r="AV573" s="71" t="s">
        <v>3484</v>
      </c>
      <c r="AW573" s="72" t="s">
        <v>3422</v>
      </c>
    </row>
    <row r="574" spans="1:49">
      <c r="A574" s="23" t="s">
        <v>4322</v>
      </c>
      <c r="B574" s="23" t="s">
        <v>3726</v>
      </c>
      <c r="C574" s="23" t="s">
        <v>1304</v>
      </c>
      <c r="D574" s="24" t="s">
        <v>424</v>
      </c>
      <c r="E574" s="24" t="s">
        <v>844</v>
      </c>
      <c r="F574" s="24" t="s">
        <v>904</v>
      </c>
      <c r="G574" s="24" t="s">
        <v>913</v>
      </c>
      <c r="H574" s="76">
        <v>0.90369350702184392</v>
      </c>
      <c r="I574" s="77">
        <v>0.75442081000763972</v>
      </c>
      <c r="J574" s="77">
        <v>0.83583545019355698</v>
      </c>
      <c r="K574" s="77">
        <v>0.73240152331506048</v>
      </c>
      <c r="L574" s="77">
        <v>0.54206858311747652</v>
      </c>
      <c r="M574" s="77">
        <v>1</v>
      </c>
      <c r="N574" s="77">
        <v>0.64386864668386767</v>
      </c>
      <c r="O574" s="77" t="s">
        <v>3395</v>
      </c>
      <c r="P574" s="77">
        <v>0.41389032763732231</v>
      </c>
      <c r="Q574" s="77">
        <v>0.21468364050609556</v>
      </c>
      <c r="R574" s="77">
        <v>0.22815600196222283</v>
      </c>
      <c r="S574" s="77">
        <v>0.6588235294117657</v>
      </c>
      <c r="T574" s="77">
        <v>0.69874685909413059</v>
      </c>
      <c r="U574" s="77">
        <v>0.71544507301534654</v>
      </c>
      <c r="V574" s="77">
        <v>0.45502743490199277</v>
      </c>
      <c r="W574" s="77">
        <v>0.89739828048182613</v>
      </c>
      <c r="X574" s="77">
        <v>0.25940711249938841</v>
      </c>
      <c r="Y574" s="77">
        <v>0.47501149674033605</v>
      </c>
      <c r="Z574" s="77">
        <v>0.90857142857142859</v>
      </c>
      <c r="AA574" s="77">
        <v>0.52008089500833499</v>
      </c>
      <c r="AB574" s="77">
        <v>0.38070175438596487</v>
      </c>
      <c r="AC574" s="77">
        <v>0.16842105263157892</v>
      </c>
      <c r="AD574" s="76">
        <v>0.8313165890743468</v>
      </c>
      <c r="AE574" s="77">
        <v>0.66644581615074538</v>
      </c>
      <c r="AF574" s="77">
        <v>0.22141982123415921</v>
      </c>
      <c r="AG574" s="77">
        <v>0.67878519425294814</v>
      </c>
      <c r="AH574" s="77">
        <v>0.58523625395866963</v>
      </c>
      <c r="AI574" s="77">
        <v>0.57840269649060727</v>
      </c>
      <c r="AJ574" s="77">
        <v>0.69179146265588232</v>
      </c>
      <c r="AK574" s="77">
        <v>0.45039132469714993</v>
      </c>
      <c r="AL574" s="77">
        <v>0.16842105263157892</v>
      </c>
      <c r="AM574" s="76">
        <v>0.57306074215308378</v>
      </c>
      <c r="AN574" s="77">
        <v>0.61414138156740827</v>
      </c>
      <c r="AO574" s="78">
        <v>0.43686794666153705</v>
      </c>
      <c r="AP574" s="79">
        <v>0.53853950056458932</v>
      </c>
      <c r="AQ574" s="70">
        <v>2</v>
      </c>
      <c r="AR574" s="71">
        <v>0</v>
      </c>
      <c r="AS574" s="71">
        <v>0</v>
      </c>
      <c r="AT574" s="71">
        <v>0</v>
      </c>
      <c r="AU574" s="71">
        <v>0</v>
      </c>
      <c r="AV574" s="71" t="s">
        <v>3395</v>
      </c>
      <c r="AW574" s="72" t="s">
        <v>3422</v>
      </c>
    </row>
    <row r="575" spans="1:49">
      <c r="A575" s="23" t="s">
        <v>4323</v>
      </c>
      <c r="B575" s="23" t="s">
        <v>3726</v>
      </c>
      <c r="C575" s="23" t="s">
        <v>1306</v>
      </c>
      <c r="D575" s="24" t="s">
        <v>424</v>
      </c>
      <c r="E575" s="24" t="s">
        <v>844</v>
      </c>
      <c r="F575" s="24" t="s">
        <v>904</v>
      </c>
      <c r="G575" s="24" t="s">
        <v>915</v>
      </c>
      <c r="H575" s="76">
        <v>0.90369350702184392</v>
      </c>
      <c r="I575" s="77">
        <v>0.77604102450108048</v>
      </c>
      <c r="J575" s="77">
        <v>0.87277750528066567</v>
      </c>
      <c r="K575" s="77">
        <v>0.66573491632744819</v>
      </c>
      <c r="L575" s="77">
        <v>0.55537162332456891</v>
      </c>
      <c r="M575" s="77">
        <v>0.15084159082982307</v>
      </c>
      <c r="N575" s="77">
        <v>0.86747541787875393</v>
      </c>
      <c r="O575" s="77" t="s">
        <v>3395</v>
      </c>
      <c r="P575" s="77">
        <v>0.34902716267034423</v>
      </c>
      <c r="Q575" s="77">
        <v>0.50928804223936308</v>
      </c>
      <c r="R575" s="77">
        <v>0.10353293184736756</v>
      </c>
      <c r="S575" s="77">
        <v>0.6588235294117657</v>
      </c>
      <c r="T575" s="77">
        <v>0.69874685909413059</v>
      </c>
      <c r="U575" s="77">
        <v>0.58067264551049702</v>
      </c>
      <c r="V575" s="77">
        <v>0.45502743490199277</v>
      </c>
      <c r="W575" s="77">
        <v>0.82858295081094524</v>
      </c>
      <c r="X575" s="77">
        <v>0.61779025729098702</v>
      </c>
      <c r="Y575" s="77">
        <v>0.47501149674033605</v>
      </c>
      <c r="Z575" s="77">
        <v>0.90857142857142859</v>
      </c>
      <c r="AA575" s="77">
        <v>0.52008089500833499</v>
      </c>
      <c r="AB575" s="77">
        <v>0.38070175438596487</v>
      </c>
      <c r="AC575" s="77">
        <v>0.16842105263157892</v>
      </c>
      <c r="AD575" s="76">
        <v>0.85083734560119673</v>
      </c>
      <c r="AE575" s="77">
        <v>0.5176901422061877</v>
      </c>
      <c r="AF575" s="77">
        <v>0.30641048704336532</v>
      </c>
      <c r="AG575" s="77">
        <v>0.67878519425294814</v>
      </c>
      <c r="AH575" s="77">
        <v>0.51785004020624492</v>
      </c>
      <c r="AI575" s="77">
        <v>0.72318660405096613</v>
      </c>
      <c r="AJ575" s="77">
        <v>0.69179146265588232</v>
      </c>
      <c r="AK575" s="77">
        <v>0.45039132469714993</v>
      </c>
      <c r="AL575" s="77">
        <v>0.16842105263157892</v>
      </c>
      <c r="AM575" s="76">
        <v>0.55831265828358323</v>
      </c>
      <c r="AN575" s="77">
        <v>0.63994061283671977</v>
      </c>
      <c r="AO575" s="78">
        <v>0.43686794666153705</v>
      </c>
      <c r="AP575" s="79">
        <v>0.54173098351393834</v>
      </c>
      <c r="AQ575" s="70">
        <v>2</v>
      </c>
      <c r="AR575" s="71">
        <v>0</v>
      </c>
      <c r="AS575" s="71">
        <v>0</v>
      </c>
      <c r="AT575" s="71">
        <v>0</v>
      </c>
      <c r="AU575" s="71">
        <v>1</v>
      </c>
      <c r="AV575" s="71" t="s">
        <v>3483</v>
      </c>
      <c r="AW575" s="72" t="s">
        <v>3422</v>
      </c>
    </row>
    <row r="576" spans="1:49">
      <c r="A576" s="23" t="s">
        <v>4324</v>
      </c>
      <c r="B576" s="23" t="s">
        <v>3718</v>
      </c>
      <c r="C576" s="23" t="s">
        <v>1309</v>
      </c>
      <c r="D576" s="24" t="s">
        <v>424</v>
      </c>
      <c r="E576" s="24" t="s">
        <v>844</v>
      </c>
      <c r="F576" s="24" t="s">
        <v>904</v>
      </c>
      <c r="G576" s="24" t="s">
        <v>917</v>
      </c>
      <c r="H576" s="76">
        <v>0.90369350702184392</v>
      </c>
      <c r="I576" s="77">
        <v>0.75260688023953382</v>
      </c>
      <c r="J576" s="77">
        <v>0.83341359338561816</v>
      </c>
      <c r="K576" s="77">
        <v>0.65379531265707369</v>
      </c>
      <c r="L576" s="77">
        <v>0.56117455377395764</v>
      </c>
      <c r="M576" s="77">
        <v>0.85217065465365582</v>
      </c>
      <c r="N576" s="77">
        <v>0.73024973336341237</v>
      </c>
      <c r="O576" s="77" t="s">
        <v>3395</v>
      </c>
      <c r="P576" s="77">
        <v>0.3043298456748742</v>
      </c>
      <c r="Q576" s="77">
        <v>0.52256265747365693</v>
      </c>
      <c r="R576" s="77">
        <v>0.53437387460651153</v>
      </c>
      <c r="S576" s="77">
        <v>0.6588235294117657</v>
      </c>
      <c r="T576" s="77">
        <v>0.69874685909413059</v>
      </c>
      <c r="U576" s="77">
        <v>0.55672146865408945</v>
      </c>
      <c r="V576" s="77">
        <v>0.45502743490199277</v>
      </c>
      <c r="W576" s="77">
        <v>0.77595645793711965</v>
      </c>
      <c r="X576" s="77">
        <v>0.27192898044654878</v>
      </c>
      <c r="Y576" s="77">
        <v>0.47501149674033605</v>
      </c>
      <c r="Z576" s="77">
        <v>0.90857142857142859</v>
      </c>
      <c r="AA576" s="77">
        <v>0.52008089500833499</v>
      </c>
      <c r="AB576" s="77">
        <v>0.38070175438596487</v>
      </c>
      <c r="AC576" s="77">
        <v>0.16842105263157892</v>
      </c>
      <c r="AD576" s="76">
        <v>0.82990466021566522</v>
      </c>
      <c r="AE576" s="77">
        <v>0.62034402002459477</v>
      </c>
      <c r="AF576" s="77">
        <v>0.52846826604008423</v>
      </c>
      <c r="AG576" s="77">
        <v>0.67878519425294814</v>
      </c>
      <c r="AH576" s="77">
        <v>0.50587445177804113</v>
      </c>
      <c r="AI576" s="77">
        <v>0.52394271919183422</v>
      </c>
      <c r="AJ576" s="77">
        <v>0.69179146265588232</v>
      </c>
      <c r="AK576" s="77">
        <v>0.45039132469714993</v>
      </c>
      <c r="AL576" s="77">
        <v>0.16842105263157892</v>
      </c>
      <c r="AM576" s="76">
        <v>0.65957231542678141</v>
      </c>
      <c r="AN576" s="77">
        <v>0.5695341217409412</v>
      </c>
      <c r="AO576" s="78">
        <v>0.43686794666153705</v>
      </c>
      <c r="AP576" s="79">
        <v>0.55140819045690082</v>
      </c>
      <c r="AQ576" s="70">
        <v>2</v>
      </c>
      <c r="AR576" s="71">
        <v>0</v>
      </c>
      <c r="AS576" s="71">
        <v>0</v>
      </c>
      <c r="AT576" s="71">
        <v>0</v>
      </c>
      <c r="AU576" s="71">
        <v>0</v>
      </c>
      <c r="AV576" s="71" t="s">
        <v>3395</v>
      </c>
      <c r="AW576" s="72" t="s">
        <v>3422</v>
      </c>
    </row>
    <row r="577" spans="1:49">
      <c r="A577" s="23" t="s">
        <v>4325</v>
      </c>
      <c r="B577" s="23" t="s">
        <v>3718</v>
      </c>
      <c r="C577" s="23" t="s">
        <v>1314</v>
      </c>
      <c r="D577" s="24" t="s">
        <v>424</v>
      </c>
      <c r="E577" s="24" t="s">
        <v>844</v>
      </c>
      <c r="F577" s="24" t="s">
        <v>904</v>
      </c>
      <c r="G577" s="24" t="s">
        <v>923</v>
      </c>
      <c r="H577" s="76">
        <v>0.90369350702184392</v>
      </c>
      <c r="I577" s="77">
        <v>0.73289698333420228</v>
      </c>
      <c r="J577" s="77">
        <v>0.74063229007741915</v>
      </c>
      <c r="K577" s="77">
        <v>0.73359233833753368</v>
      </c>
      <c r="L577" s="77">
        <v>0.5470991445403266</v>
      </c>
      <c r="M577" s="77">
        <v>0.81024546091156202</v>
      </c>
      <c r="N577" s="77">
        <v>0.6243639269454665</v>
      </c>
      <c r="O577" s="77" t="s">
        <v>3395</v>
      </c>
      <c r="P577" s="77">
        <v>0.30348795052549626</v>
      </c>
      <c r="Q577" s="77">
        <v>0.45529132300466235</v>
      </c>
      <c r="R577" s="77">
        <v>0.51411151930229682</v>
      </c>
      <c r="S577" s="77">
        <v>0.6588235294117657</v>
      </c>
      <c r="T577" s="77">
        <v>0.69874685909413059</v>
      </c>
      <c r="U577" s="77">
        <v>0.56075421991039598</v>
      </c>
      <c r="V577" s="77">
        <v>0.45502743490199277</v>
      </c>
      <c r="W577" s="77">
        <v>0.88555333652734725</v>
      </c>
      <c r="X577" s="77">
        <v>0.28684351000093355</v>
      </c>
      <c r="Y577" s="77">
        <v>0.47501149674033605</v>
      </c>
      <c r="Z577" s="77">
        <v>0.90857142857142859</v>
      </c>
      <c r="AA577" s="77">
        <v>0.52008089500833499</v>
      </c>
      <c r="AB577" s="77">
        <v>0.38070175438596487</v>
      </c>
      <c r="AC577" s="77">
        <v>0.16842105263157892</v>
      </c>
      <c r="AD577" s="76">
        <v>0.79240759347782175</v>
      </c>
      <c r="AE577" s="77">
        <v>0.60375776425207694</v>
      </c>
      <c r="AF577" s="77">
        <v>0.48470142115347958</v>
      </c>
      <c r="AG577" s="77">
        <v>0.67878519425294814</v>
      </c>
      <c r="AH577" s="77">
        <v>0.5078908274061944</v>
      </c>
      <c r="AI577" s="77">
        <v>0.5861984232641404</v>
      </c>
      <c r="AJ577" s="77">
        <v>0.69179146265588232</v>
      </c>
      <c r="AK577" s="77">
        <v>0.45039132469714993</v>
      </c>
      <c r="AL577" s="77">
        <v>0.16842105263157892</v>
      </c>
      <c r="AM577" s="76">
        <v>0.62695559296112613</v>
      </c>
      <c r="AN577" s="77">
        <v>0.59095814830776094</v>
      </c>
      <c r="AO577" s="78">
        <v>0.43686794666153705</v>
      </c>
      <c r="AP577" s="79">
        <v>0.54828736498964425</v>
      </c>
      <c r="AQ577" s="70">
        <v>2</v>
      </c>
      <c r="AR577" s="71">
        <v>0</v>
      </c>
      <c r="AS577" s="71">
        <v>0</v>
      </c>
      <c r="AT577" s="71">
        <v>0</v>
      </c>
      <c r="AU577" s="71">
        <v>0</v>
      </c>
      <c r="AV577" s="71" t="s">
        <v>3395</v>
      </c>
      <c r="AW577" s="72" t="s">
        <v>3422</v>
      </c>
    </row>
    <row r="578" spans="1:49">
      <c r="A578" s="23" t="s">
        <v>4326</v>
      </c>
      <c r="B578" s="23" t="s">
        <v>3718</v>
      </c>
      <c r="C578" s="23" t="s">
        <v>1316</v>
      </c>
      <c r="D578" s="24" t="s">
        <v>424</v>
      </c>
      <c r="E578" s="24" t="s">
        <v>844</v>
      </c>
      <c r="F578" s="24" t="s">
        <v>904</v>
      </c>
      <c r="G578" s="24" t="s">
        <v>925</v>
      </c>
      <c r="H578" s="76">
        <v>0.90369350702184392</v>
      </c>
      <c r="I578" s="77">
        <v>0.58242061358416564</v>
      </c>
      <c r="J578" s="77">
        <v>0.16702558544516505</v>
      </c>
      <c r="K578" s="77">
        <v>0.79367422096800067</v>
      </c>
      <c r="L578" s="77">
        <v>0.54699751703683475</v>
      </c>
      <c r="M578" s="77">
        <v>0.23636602448923671</v>
      </c>
      <c r="N578" s="77">
        <v>0.53037891600010245</v>
      </c>
      <c r="O578" s="77" t="s">
        <v>3395</v>
      </c>
      <c r="P578" s="77">
        <v>0.14021484734378559</v>
      </c>
      <c r="Q578" s="77">
        <v>0.52593242723110056</v>
      </c>
      <c r="R578" s="77">
        <v>0.15562539771440337</v>
      </c>
      <c r="S578" s="77">
        <v>0.6588235294117657</v>
      </c>
      <c r="T578" s="77">
        <v>0.69874685909413059</v>
      </c>
      <c r="U578" s="77">
        <v>0.61127246204054186</v>
      </c>
      <c r="V578" s="77">
        <v>0.45502743490199277</v>
      </c>
      <c r="W578" s="77">
        <v>0.70857534323603533</v>
      </c>
      <c r="X578" s="77">
        <v>0.62480982014958819</v>
      </c>
      <c r="Y578" s="77">
        <v>0.47501149674033605</v>
      </c>
      <c r="Z578" s="77">
        <v>0.90857142857142859</v>
      </c>
      <c r="AA578" s="77">
        <v>0.52008089500833499</v>
      </c>
      <c r="AB578" s="77">
        <v>0.38070175438596487</v>
      </c>
      <c r="AC578" s="77">
        <v>0.16842105263157892</v>
      </c>
      <c r="AD578" s="76">
        <v>0.55104656868372481</v>
      </c>
      <c r="AE578" s="77">
        <v>0.44952630516759201</v>
      </c>
      <c r="AF578" s="77">
        <v>0.34077891247275194</v>
      </c>
      <c r="AG578" s="77">
        <v>0.67878519425294814</v>
      </c>
      <c r="AH578" s="77">
        <v>0.53314994847126729</v>
      </c>
      <c r="AI578" s="77">
        <v>0.66669258169281176</v>
      </c>
      <c r="AJ578" s="77">
        <v>0.69179146265588232</v>
      </c>
      <c r="AK578" s="77">
        <v>0.45039132469714993</v>
      </c>
      <c r="AL578" s="77">
        <v>0.16842105263157892</v>
      </c>
      <c r="AM578" s="76">
        <v>0.44711726210802299</v>
      </c>
      <c r="AN578" s="77">
        <v>0.62620924147234247</v>
      </c>
      <c r="AO578" s="78">
        <v>0.43686794666153705</v>
      </c>
      <c r="AP578" s="79">
        <v>0.49989826973504542</v>
      </c>
      <c r="AQ578" s="70">
        <v>2</v>
      </c>
      <c r="AR578" s="71">
        <v>0</v>
      </c>
      <c r="AS578" s="71">
        <v>2</v>
      </c>
      <c r="AT578" s="71">
        <v>0</v>
      </c>
      <c r="AU578" s="71">
        <v>0</v>
      </c>
      <c r="AV578" s="71" t="s">
        <v>3395</v>
      </c>
      <c r="AW578" s="72" t="s">
        <v>3422</v>
      </c>
    </row>
    <row r="579" spans="1:49">
      <c r="A579" s="23" t="s">
        <v>4327</v>
      </c>
      <c r="B579" s="23" t="s">
        <v>3718</v>
      </c>
      <c r="C579" s="23" t="s">
        <v>1318</v>
      </c>
      <c r="D579" s="24" t="s">
        <v>424</v>
      </c>
      <c r="E579" s="24" t="s">
        <v>844</v>
      </c>
      <c r="F579" s="24" t="s">
        <v>904</v>
      </c>
      <c r="G579" s="24" t="s">
        <v>927</v>
      </c>
      <c r="H579" s="76">
        <v>0.90369350702184392</v>
      </c>
      <c r="I579" s="77">
        <v>0.76133412695552183</v>
      </c>
      <c r="J579" s="77">
        <v>0.85935476318123616</v>
      </c>
      <c r="K579" s="77">
        <v>0.83010316671161721</v>
      </c>
      <c r="L579" s="77">
        <v>0.5361098238294002</v>
      </c>
      <c r="M579" s="77">
        <v>0.79647653920698702</v>
      </c>
      <c r="N579" s="77">
        <v>0.75966318561255997</v>
      </c>
      <c r="O579" s="77" t="s">
        <v>3395</v>
      </c>
      <c r="P579" s="77">
        <v>0.37029458312179186</v>
      </c>
      <c r="Q579" s="77">
        <v>0.52826448532657344</v>
      </c>
      <c r="R579" s="77">
        <v>0.26347739306266416</v>
      </c>
      <c r="S579" s="77">
        <v>0.6588235294117657</v>
      </c>
      <c r="T579" s="77">
        <v>0.69874685909413059</v>
      </c>
      <c r="U579" s="77">
        <v>0.5995787500658013</v>
      </c>
      <c r="V579" s="77">
        <v>0.45502743490199277</v>
      </c>
      <c r="W579" s="77">
        <v>0.80748816990299688</v>
      </c>
      <c r="X579" s="77">
        <v>8.8525343692365976E-2</v>
      </c>
      <c r="Y579" s="77">
        <v>0.47501149674033605</v>
      </c>
      <c r="Z579" s="77">
        <v>0.90857142857142859</v>
      </c>
      <c r="AA579" s="77">
        <v>0.52008089500833499</v>
      </c>
      <c r="AB579" s="77">
        <v>0.38070175438596487</v>
      </c>
      <c r="AC579" s="77">
        <v>0.16842105263157892</v>
      </c>
      <c r="AD579" s="76">
        <v>0.84146079905286741</v>
      </c>
      <c r="AE579" s="77">
        <v>0.65852945969647136</v>
      </c>
      <c r="AF579" s="77">
        <v>0.3958709391946188</v>
      </c>
      <c r="AG579" s="77">
        <v>0.67878519425294814</v>
      </c>
      <c r="AH579" s="77">
        <v>0.52730309248389706</v>
      </c>
      <c r="AI579" s="77">
        <v>0.44800675679768143</v>
      </c>
      <c r="AJ579" s="77">
        <v>0.69179146265588232</v>
      </c>
      <c r="AK579" s="77">
        <v>0.45039132469714993</v>
      </c>
      <c r="AL579" s="77">
        <v>0.16842105263157892</v>
      </c>
      <c r="AM579" s="76">
        <v>0.63195373264798593</v>
      </c>
      <c r="AN579" s="77">
        <v>0.55136501451150888</v>
      </c>
      <c r="AO579" s="78">
        <v>0.43686794666153705</v>
      </c>
      <c r="AP579" s="79">
        <v>0.53700056214817615</v>
      </c>
      <c r="AQ579" s="70">
        <v>2</v>
      </c>
      <c r="AR579" s="71">
        <v>0</v>
      </c>
      <c r="AS579" s="71">
        <v>2</v>
      </c>
      <c r="AT579" s="71">
        <v>0</v>
      </c>
      <c r="AU579" s="71">
        <v>0</v>
      </c>
      <c r="AV579" s="71" t="s">
        <v>3395</v>
      </c>
      <c r="AW579" s="72" t="s">
        <v>3422</v>
      </c>
    </row>
    <row r="580" spans="1:49">
      <c r="A580" s="23" t="s">
        <v>4328</v>
      </c>
      <c r="B580" s="23" t="s">
        <v>3718</v>
      </c>
      <c r="C580" s="23" t="s">
        <v>1320</v>
      </c>
      <c r="D580" s="24" t="s">
        <v>424</v>
      </c>
      <c r="E580" s="24" t="s">
        <v>844</v>
      </c>
      <c r="F580" s="24" t="s">
        <v>904</v>
      </c>
      <c r="G580" s="24" t="s">
        <v>929</v>
      </c>
      <c r="H580" s="76">
        <v>0.90369350702184392</v>
      </c>
      <c r="I580" s="77">
        <v>0.74021817029798465</v>
      </c>
      <c r="J580" s="77">
        <v>0.45521143893320465</v>
      </c>
      <c r="K580" s="77">
        <v>0.81255446274603371</v>
      </c>
      <c r="L580" s="77">
        <v>0.53093359631821169</v>
      </c>
      <c r="M580" s="77">
        <v>0.99939925434905053</v>
      </c>
      <c r="N580" s="77">
        <v>0.59335557730551258</v>
      </c>
      <c r="O580" s="77" t="s">
        <v>3395</v>
      </c>
      <c r="P580" s="77">
        <v>0.46470722080147536</v>
      </c>
      <c r="Q580" s="77">
        <v>0.51985288357820691</v>
      </c>
      <c r="R580" s="77">
        <v>0.30285178921467754</v>
      </c>
      <c r="S580" s="77">
        <v>0.6588235294117657</v>
      </c>
      <c r="T580" s="77">
        <v>0.69874685909413059</v>
      </c>
      <c r="U580" s="77">
        <v>0.54065691386421599</v>
      </c>
      <c r="V580" s="77">
        <v>0.45502743490199277</v>
      </c>
      <c r="W580" s="77">
        <v>0.76333294721369205</v>
      </c>
      <c r="X580" s="77">
        <v>0.66543770420509374</v>
      </c>
      <c r="Y580" s="77">
        <v>0.47501149674033605</v>
      </c>
      <c r="Z580" s="77">
        <v>0.90857142857142859</v>
      </c>
      <c r="AA580" s="77">
        <v>0.52008089500833499</v>
      </c>
      <c r="AB580" s="77">
        <v>0.38070175438596487</v>
      </c>
      <c r="AC580" s="77">
        <v>0.16842105263157892</v>
      </c>
      <c r="AD580" s="76">
        <v>0.69970770541767768</v>
      </c>
      <c r="AE580" s="77">
        <v>0.68019002230405678</v>
      </c>
      <c r="AF580" s="77">
        <v>0.4113523363964422</v>
      </c>
      <c r="AG580" s="77">
        <v>0.67878519425294814</v>
      </c>
      <c r="AH580" s="77">
        <v>0.49784217438310441</v>
      </c>
      <c r="AI580" s="77">
        <v>0.71438532570939284</v>
      </c>
      <c r="AJ580" s="77">
        <v>0.69179146265588232</v>
      </c>
      <c r="AK580" s="77">
        <v>0.45039132469714993</v>
      </c>
      <c r="AL580" s="77">
        <v>0.16842105263157892</v>
      </c>
      <c r="AM580" s="76">
        <v>0.59708335470605889</v>
      </c>
      <c r="AN580" s="77">
        <v>0.63033756478181513</v>
      </c>
      <c r="AO580" s="78">
        <v>0.43686794666153705</v>
      </c>
      <c r="AP580" s="79">
        <v>0.55130087201926692</v>
      </c>
      <c r="AQ580" s="70">
        <v>2</v>
      </c>
      <c r="AR580" s="71">
        <v>0</v>
      </c>
      <c r="AS580" s="71">
        <v>0</v>
      </c>
      <c r="AT580" s="71">
        <v>0</v>
      </c>
      <c r="AU580" s="71">
        <v>1</v>
      </c>
      <c r="AV580" s="71" t="s">
        <v>3483</v>
      </c>
      <c r="AW580" s="72" t="s">
        <v>3422</v>
      </c>
    </row>
    <row r="581" spans="1:49">
      <c r="A581" s="23" t="s">
        <v>4329</v>
      </c>
      <c r="B581" s="23" t="s">
        <v>3729</v>
      </c>
      <c r="C581" s="23" t="s">
        <v>1322</v>
      </c>
      <c r="D581" s="24" t="s">
        <v>424</v>
      </c>
      <c r="E581" s="24" t="s">
        <v>844</v>
      </c>
      <c r="F581" s="24" t="s">
        <v>904</v>
      </c>
      <c r="G581" s="24" t="s">
        <v>931</v>
      </c>
      <c r="H581" s="76">
        <v>0.90369350702184392</v>
      </c>
      <c r="I581" s="77">
        <v>0.60445577088197189</v>
      </c>
      <c r="J581" s="77">
        <v>0.47196117040184399</v>
      </c>
      <c r="K581" s="77">
        <v>0.61830611981435202</v>
      </c>
      <c r="L581" s="77">
        <v>0.54335247724492441</v>
      </c>
      <c r="M581" s="77">
        <v>0.45078163732178667</v>
      </c>
      <c r="N581" s="77">
        <v>0.57880467688578496</v>
      </c>
      <c r="O581" s="77" t="s">
        <v>3395</v>
      </c>
      <c r="P581" s="77">
        <v>0.41168930429179434</v>
      </c>
      <c r="Q581" s="77">
        <v>0.10253446370902324</v>
      </c>
      <c r="R581" s="77">
        <v>0.47326379475026392</v>
      </c>
      <c r="S581" s="77">
        <v>0.6588235294117657</v>
      </c>
      <c r="T581" s="77">
        <v>0.69874685909413059</v>
      </c>
      <c r="U581" s="77">
        <v>0.59287448373680818</v>
      </c>
      <c r="V581" s="77">
        <v>0.45502743490199277</v>
      </c>
      <c r="W581" s="77">
        <v>0.5690173637431799</v>
      </c>
      <c r="X581" s="77">
        <v>0.74794941550788352</v>
      </c>
      <c r="Y581" s="77">
        <v>0.47501149674033605</v>
      </c>
      <c r="Z581" s="77">
        <v>0.90857142857142859</v>
      </c>
      <c r="AA581" s="77">
        <v>0.52008089500833499</v>
      </c>
      <c r="AB581" s="77">
        <v>0.38070175438596487</v>
      </c>
      <c r="AC581" s="77">
        <v>0.16842105263157892</v>
      </c>
      <c r="AD581" s="76">
        <v>0.66003681610188669</v>
      </c>
      <c r="AE581" s="77">
        <v>0.52058684311172843</v>
      </c>
      <c r="AF581" s="77">
        <v>0.28789912922964356</v>
      </c>
      <c r="AG581" s="77">
        <v>0.67878519425294814</v>
      </c>
      <c r="AH581" s="77">
        <v>0.5239509593194005</v>
      </c>
      <c r="AI581" s="77">
        <v>0.65848338962553177</v>
      </c>
      <c r="AJ581" s="77">
        <v>0.69179146265588232</v>
      </c>
      <c r="AK581" s="77">
        <v>0.45039132469714993</v>
      </c>
      <c r="AL581" s="77">
        <v>0.16842105263157892</v>
      </c>
      <c r="AM581" s="76">
        <v>0.48950759614775285</v>
      </c>
      <c r="AN581" s="77">
        <v>0.62040651439929351</v>
      </c>
      <c r="AO581" s="78">
        <v>0.43686794666153705</v>
      </c>
      <c r="AP581" s="79">
        <v>0.51281177465922556</v>
      </c>
      <c r="AQ581" s="70">
        <v>2</v>
      </c>
      <c r="AR581" s="71">
        <v>0</v>
      </c>
      <c r="AS581" s="71">
        <v>0</v>
      </c>
      <c r="AT581" s="71">
        <v>0</v>
      </c>
      <c r="AU581" s="71">
        <v>1</v>
      </c>
      <c r="AV581" s="71" t="s">
        <v>3484</v>
      </c>
      <c r="AW581" s="72" t="s">
        <v>3422</v>
      </c>
    </row>
    <row r="582" spans="1:49">
      <c r="A582" s="23" t="s">
        <v>4330</v>
      </c>
      <c r="B582" s="23" t="s">
        <v>3729</v>
      </c>
      <c r="C582" s="23" t="s">
        <v>1327</v>
      </c>
      <c r="D582" s="24" t="s">
        <v>424</v>
      </c>
      <c r="E582" s="24" t="s">
        <v>844</v>
      </c>
      <c r="F582" s="24" t="s">
        <v>904</v>
      </c>
      <c r="G582" s="24" t="s">
        <v>933</v>
      </c>
      <c r="H582" s="76">
        <v>0.90369350702184392</v>
      </c>
      <c r="I582" s="77">
        <v>0.68247207959494594</v>
      </c>
      <c r="J582" s="77">
        <v>0.36117595945768927</v>
      </c>
      <c r="K582" s="77">
        <v>0.45755265498837028</v>
      </c>
      <c r="L582" s="77">
        <v>0.53451088444112727</v>
      </c>
      <c r="M582" s="77">
        <v>0.97146542465583796</v>
      </c>
      <c r="N582" s="77">
        <v>0.41181765064295139</v>
      </c>
      <c r="O582" s="77" t="s">
        <v>3395</v>
      </c>
      <c r="P582" s="77">
        <v>0.46536001673926169</v>
      </c>
      <c r="Q582" s="77">
        <v>0.22135098142292498</v>
      </c>
      <c r="R582" s="77">
        <v>0.23947006804513524</v>
      </c>
      <c r="S582" s="77">
        <v>0.6588235294117657</v>
      </c>
      <c r="T582" s="77">
        <v>0.69874685909413059</v>
      </c>
      <c r="U582" s="77">
        <v>0.70536436038135031</v>
      </c>
      <c r="V582" s="77">
        <v>0.45502743490199277</v>
      </c>
      <c r="W582" s="77">
        <v>0.82154584004410303</v>
      </c>
      <c r="X582" s="77">
        <v>0.68489094134069139</v>
      </c>
      <c r="Y582" s="77">
        <v>0.47501149674033605</v>
      </c>
      <c r="Z582" s="77">
        <v>0.90857142857142859</v>
      </c>
      <c r="AA582" s="77">
        <v>0.52008089500833499</v>
      </c>
      <c r="AB582" s="77">
        <v>0.38070175438596487</v>
      </c>
      <c r="AC582" s="77">
        <v>0.16842105263157892</v>
      </c>
      <c r="AD582" s="76">
        <v>0.64911384869149302</v>
      </c>
      <c r="AE582" s="77">
        <v>0.56814132629350966</v>
      </c>
      <c r="AF582" s="77">
        <v>0.23041052473403012</v>
      </c>
      <c r="AG582" s="77">
        <v>0.67878519425294814</v>
      </c>
      <c r="AH582" s="77">
        <v>0.58019589764167157</v>
      </c>
      <c r="AI582" s="77">
        <v>0.75321839069239727</v>
      </c>
      <c r="AJ582" s="77">
        <v>0.69179146265588232</v>
      </c>
      <c r="AK582" s="77">
        <v>0.45039132469714993</v>
      </c>
      <c r="AL582" s="77">
        <v>0.16842105263157892</v>
      </c>
      <c r="AM582" s="76">
        <v>0.48255523323967758</v>
      </c>
      <c r="AN582" s="77">
        <v>0.67073316086233914</v>
      </c>
      <c r="AO582" s="78">
        <v>0.43686794666153705</v>
      </c>
      <c r="AP582" s="79">
        <v>0.52551282493973661</v>
      </c>
      <c r="AQ582" s="70">
        <v>2</v>
      </c>
      <c r="AR582" s="71">
        <v>0</v>
      </c>
      <c r="AS582" s="71">
        <v>0</v>
      </c>
      <c r="AT582" s="71">
        <v>0</v>
      </c>
      <c r="AU582" s="71">
        <v>0</v>
      </c>
      <c r="AV582" s="71" t="s">
        <v>3395</v>
      </c>
      <c r="AW582" s="72" t="s">
        <v>3422</v>
      </c>
    </row>
    <row r="583" spans="1:49">
      <c r="A583" s="23" t="s">
        <v>4331</v>
      </c>
      <c r="B583" s="23" t="s">
        <v>3729</v>
      </c>
      <c r="C583" s="23" t="s">
        <v>1329</v>
      </c>
      <c r="D583" s="24" t="s">
        <v>424</v>
      </c>
      <c r="E583" s="24" t="s">
        <v>844</v>
      </c>
      <c r="F583" s="24" t="s">
        <v>904</v>
      </c>
      <c r="G583" s="24" t="s">
        <v>935</v>
      </c>
      <c r="H583" s="76">
        <v>0.90369350702184392</v>
      </c>
      <c r="I583" s="77">
        <v>0.57608842211464772</v>
      </c>
      <c r="J583" s="77">
        <v>0.43277385342830138</v>
      </c>
      <c r="K583" s="77">
        <v>0.59316625658317457</v>
      </c>
      <c r="L583" s="77">
        <v>0.55394883827568198</v>
      </c>
      <c r="M583" s="77">
        <v>0.98239616363265247</v>
      </c>
      <c r="N583" s="77">
        <v>0.52382076869655181</v>
      </c>
      <c r="O583" s="77" t="s">
        <v>3395</v>
      </c>
      <c r="P583" s="77">
        <v>0.32049723586714152</v>
      </c>
      <c r="Q583" s="77">
        <v>0.49632271371743297</v>
      </c>
      <c r="R583" s="77">
        <v>0.46164639978152555</v>
      </c>
      <c r="S583" s="77">
        <v>0.6588235294117657</v>
      </c>
      <c r="T583" s="77">
        <v>0.69874685909413059</v>
      </c>
      <c r="U583" s="77">
        <v>0.6165210359608374</v>
      </c>
      <c r="V583" s="77">
        <v>0.45502743490199277</v>
      </c>
      <c r="W583" s="77">
        <v>0.82755365253548985</v>
      </c>
      <c r="X583" s="77">
        <v>9.5691896001240173E-2</v>
      </c>
      <c r="Y583" s="77">
        <v>0.47501149674033605</v>
      </c>
      <c r="Z583" s="77">
        <v>0.90857142857142859</v>
      </c>
      <c r="AA583" s="77">
        <v>0.52008089500833499</v>
      </c>
      <c r="AB583" s="77">
        <v>0.38070175438596487</v>
      </c>
      <c r="AC583" s="77">
        <v>0.16842105263157892</v>
      </c>
      <c r="AD583" s="76">
        <v>0.6375185941882644</v>
      </c>
      <c r="AE583" s="77">
        <v>0.59476585261104042</v>
      </c>
      <c r="AF583" s="77">
        <v>0.47898455674947926</v>
      </c>
      <c r="AG583" s="77">
        <v>0.67878519425294814</v>
      </c>
      <c r="AH583" s="77">
        <v>0.53577423543141511</v>
      </c>
      <c r="AI583" s="77">
        <v>0.46162277426836501</v>
      </c>
      <c r="AJ583" s="77">
        <v>0.69179146265588232</v>
      </c>
      <c r="AK583" s="77">
        <v>0.45039132469714993</v>
      </c>
      <c r="AL583" s="77">
        <v>0.16842105263157892</v>
      </c>
      <c r="AM583" s="76">
        <v>0.57042300118292799</v>
      </c>
      <c r="AN583" s="77">
        <v>0.55872740131757603</v>
      </c>
      <c r="AO583" s="78">
        <v>0.43686794666153705</v>
      </c>
      <c r="AP583" s="79">
        <v>0.52015376526573731</v>
      </c>
      <c r="AQ583" s="70">
        <v>2</v>
      </c>
      <c r="AR583" s="71">
        <v>0</v>
      </c>
      <c r="AS583" s="71">
        <v>0</v>
      </c>
      <c r="AT583" s="71">
        <v>0</v>
      </c>
      <c r="AU583" s="71">
        <v>0</v>
      </c>
      <c r="AV583" s="71" t="s">
        <v>3395</v>
      </c>
      <c r="AW583" s="72" t="s">
        <v>3422</v>
      </c>
    </row>
    <row r="584" spans="1:49">
      <c r="A584" s="23" t="s">
        <v>4332</v>
      </c>
      <c r="B584" s="23" t="s">
        <v>3729</v>
      </c>
      <c r="C584" s="23" t="s">
        <v>1331</v>
      </c>
      <c r="D584" s="24" t="s">
        <v>424</v>
      </c>
      <c r="E584" s="24" t="s">
        <v>939</v>
      </c>
      <c r="F584" s="24" t="s">
        <v>940</v>
      </c>
      <c r="G584" s="24" t="s">
        <v>961</v>
      </c>
      <c r="H584" s="76">
        <v>0.91057814551573535</v>
      </c>
      <c r="I584" s="77">
        <v>0.70535734681213169</v>
      </c>
      <c r="J584" s="77">
        <v>0.39995112286712409</v>
      </c>
      <c r="K584" s="77">
        <v>0.82270591959208783</v>
      </c>
      <c r="L584" s="77">
        <v>0.51565472755554254</v>
      </c>
      <c r="M584" s="77">
        <v>0.31507905306920858</v>
      </c>
      <c r="N584" s="77">
        <v>0.62128876824952695</v>
      </c>
      <c r="O584" s="77" t="s">
        <v>3395</v>
      </c>
      <c r="P584" s="77">
        <v>0.28486954468888559</v>
      </c>
      <c r="Q584" s="77">
        <v>0.5824237856711878</v>
      </c>
      <c r="R584" s="77">
        <v>0.59660822231183408</v>
      </c>
      <c r="S584" s="77">
        <v>0.62352941176470555</v>
      </c>
      <c r="T584" s="77">
        <v>0.8407866761162297</v>
      </c>
      <c r="U584" s="77">
        <v>0.53480489774634254</v>
      </c>
      <c r="V584" s="77">
        <v>0.48275583600183763</v>
      </c>
      <c r="W584" s="77">
        <v>0.64268688259973028</v>
      </c>
      <c r="X584" s="77">
        <v>0.79031830794106905</v>
      </c>
      <c r="Y584" s="77">
        <v>0.55075472718911478</v>
      </c>
      <c r="Z584" s="77">
        <v>0.78285714285714281</v>
      </c>
      <c r="AA584" s="77">
        <v>0.55139858375975492</v>
      </c>
      <c r="AB584" s="77">
        <v>0.38070175438596487</v>
      </c>
      <c r="AC584" s="77">
        <v>0.16842105263157892</v>
      </c>
      <c r="AD584" s="76">
        <v>0.67196220506499704</v>
      </c>
      <c r="AE584" s="77">
        <v>0.5119196026310503</v>
      </c>
      <c r="AF584" s="77">
        <v>0.58951600399151094</v>
      </c>
      <c r="AG584" s="77">
        <v>0.73215804394046757</v>
      </c>
      <c r="AH584" s="77">
        <v>0.50878036687409012</v>
      </c>
      <c r="AI584" s="77">
        <v>0.71650259527039961</v>
      </c>
      <c r="AJ584" s="77">
        <v>0.66680593502312879</v>
      </c>
      <c r="AK584" s="77">
        <v>0.4660501690728599</v>
      </c>
      <c r="AL584" s="77">
        <v>0.16842105263157892</v>
      </c>
      <c r="AM584" s="76">
        <v>0.59113260389585276</v>
      </c>
      <c r="AN584" s="77">
        <v>0.65248033536165251</v>
      </c>
      <c r="AO584" s="78">
        <v>0.43375905224252254</v>
      </c>
      <c r="AP584" s="79">
        <v>0.55507174585269436</v>
      </c>
      <c r="AQ584" s="70">
        <v>2</v>
      </c>
      <c r="AR584" s="71">
        <v>0</v>
      </c>
      <c r="AS584" s="71">
        <v>2</v>
      </c>
      <c r="AT584" s="71">
        <v>0</v>
      </c>
      <c r="AU584" s="71">
        <v>0</v>
      </c>
      <c r="AV584" s="71" t="s">
        <v>3395</v>
      </c>
      <c r="AW584" s="72" t="s">
        <v>3422</v>
      </c>
    </row>
    <row r="585" spans="1:49">
      <c r="A585" s="23" t="s">
        <v>4333</v>
      </c>
      <c r="B585" s="23" t="s">
        <v>3729</v>
      </c>
      <c r="C585" s="23" t="s">
        <v>1333</v>
      </c>
      <c r="D585" s="24" t="s">
        <v>424</v>
      </c>
      <c r="E585" s="24" t="s">
        <v>939</v>
      </c>
      <c r="F585" s="24" t="s">
        <v>971</v>
      </c>
      <c r="G585" s="24" t="s">
        <v>978</v>
      </c>
      <c r="H585" s="76">
        <v>0.91061569808933829</v>
      </c>
      <c r="I585" s="77">
        <v>0.49558445881680546</v>
      </c>
      <c r="J585" s="77">
        <v>0.12165809161710928</v>
      </c>
      <c r="K585" s="77">
        <v>0.87510714743375195</v>
      </c>
      <c r="L585" s="77">
        <v>0.5145639256847292</v>
      </c>
      <c r="M585" s="77">
        <v>0.77865992344265145</v>
      </c>
      <c r="N585" s="77">
        <v>0.16631775466308951</v>
      </c>
      <c r="O585" s="77" t="s">
        <v>3395</v>
      </c>
      <c r="P585" s="77">
        <v>0.16879381925796505</v>
      </c>
      <c r="Q585" s="77">
        <v>0.62544674092318542</v>
      </c>
      <c r="R585" s="77">
        <v>0.55662947061092982</v>
      </c>
      <c r="S585" s="77">
        <v>0.70588235294117652</v>
      </c>
      <c r="T585" s="77">
        <v>0.8296984730365311</v>
      </c>
      <c r="U585" s="77">
        <v>0.54597930895023539</v>
      </c>
      <c r="V585" s="77">
        <v>0.55115683558901563</v>
      </c>
      <c r="W585" s="77">
        <v>0.74783054828490814</v>
      </c>
      <c r="X585" s="77">
        <v>0.80155973445473871</v>
      </c>
      <c r="Y585" s="77">
        <v>0.51829334271106664</v>
      </c>
      <c r="Z585" s="77">
        <v>0.84</v>
      </c>
      <c r="AA585" s="77">
        <v>0.55139858375975492</v>
      </c>
      <c r="AB585" s="77">
        <v>0.38070175438596487</v>
      </c>
      <c r="AC585" s="77">
        <v>0.16842105263157892</v>
      </c>
      <c r="AD585" s="76">
        <v>0.50928608284108434</v>
      </c>
      <c r="AE585" s="77">
        <v>0.50068851409643744</v>
      </c>
      <c r="AF585" s="77">
        <v>0.59103810576705762</v>
      </c>
      <c r="AG585" s="77">
        <v>0.76779041298885375</v>
      </c>
      <c r="AH585" s="77">
        <v>0.54856807226962556</v>
      </c>
      <c r="AI585" s="77">
        <v>0.77469514136982343</v>
      </c>
      <c r="AJ585" s="77">
        <v>0.6791466713555333</v>
      </c>
      <c r="AK585" s="77">
        <v>0.4660501690728599</v>
      </c>
      <c r="AL585" s="77">
        <v>0.16842105263157892</v>
      </c>
      <c r="AM585" s="76">
        <v>0.53367090090152647</v>
      </c>
      <c r="AN585" s="77">
        <v>0.69701787554276751</v>
      </c>
      <c r="AO585" s="78">
        <v>0.43787263101999069</v>
      </c>
      <c r="AP585" s="79">
        <v>0.55115377645966657</v>
      </c>
      <c r="AQ585" s="70">
        <v>2</v>
      </c>
      <c r="AR585" s="71">
        <v>0</v>
      </c>
      <c r="AS585" s="71">
        <v>1</v>
      </c>
      <c r="AT585" s="71">
        <v>0</v>
      </c>
      <c r="AU585" s="71">
        <v>1</v>
      </c>
      <c r="AV585" s="71" t="s">
        <v>3491</v>
      </c>
      <c r="AW585" s="72" t="s">
        <v>3422</v>
      </c>
    </row>
    <row r="586" spans="1:49">
      <c r="A586" s="23" t="s">
        <v>4334</v>
      </c>
      <c r="B586" s="23" t="s">
        <v>3729</v>
      </c>
      <c r="C586" s="23" t="s">
        <v>1335</v>
      </c>
      <c r="D586" s="24" t="s">
        <v>424</v>
      </c>
      <c r="E586" s="24" t="s">
        <v>939</v>
      </c>
      <c r="F586" s="24" t="s">
        <v>971</v>
      </c>
      <c r="G586" s="24" t="s">
        <v>982</v>
      </c>
      <c r="H586" s="76">
        <v>0.91061569808933829</v>
      </c>
      <c r="I586" s="77">
        <v>0.52873640038296832</v>
      </c>
      <c r="J586" s="77">
        <v>0.37832776153553244</v>
      </c>
      <c r="K586" s="77">
        <v>0.81013938579821976</v>
      </c>
      <c r="L586" s="77">
        <v>0.517080900187879</v>
      </c>
      <c r="M586" s="77">
        <v>0</v>
      </c>
      <c r="N586" s="77">
        <v>0.40458747739105255</v>
      </c>
      <c r="O586" s="77" t="s">
        <v>3395</v>
      </c>
      <c r="P586" s="77">
        <v>0.2616990361643769</v>
      </c>
      <c r="Q586" s="77">
        <v>0.75203907989389018</v>
      </c>
      <c r="R586" s="77">
        <v>0.77107068910118504</v>
      </c>
      <c r="S586" s="77">
        <v>0.70588235294117652</v>
      </c>
      <c r="T586" s="77">
        <v>0.8296984730365311</v>
      </c>
      <c r="U586" s="77">
        <v>0.53088784456741855</v>
      </c>
      <c r="V586" s="77">
        <v>0.55115683558901563</v>
      </c>
      <c r="W586" s="77">
        <v>0.84736391706826497</v>
      </c>
      <c r="X586" s="77">
        <v>0.83278029369276108</v>
      </c>
      <c r="Y586" s="77">
        <v>0.51829334271106664</v>
      </c>
      <c r="Z586" s="77">
        <v>0.84</v>
      </c>
      <c r="AA586" s="77">
        <v>0.55139858375975492</v>
      </c>
      <c r="AB586" s="77">
        <v>0.38070175438596487</v>
      </c>
      <c r="AC586" s="77">
        <v>0.16842105263157892</v>
      </c>
      <c r="AD586" s="76">
        <v>0.60589328666927977</v>
      </c>
      <c r="AE586" s="77">
        <v>0.39870135990830569</v>
      </c>
      <c r="AF586" s="77">
        <v>0.76155488449753761</v>
      </c>
      <c r="AG586" s="77">
        <v>0.76779041298885375</v>
      </c>
      <c r="AH586" s="77">
        <v>0.54102234007821703</v>
      </c>
      <c r="AI586" s="77">
        <v>0.84007210538051302</v>
      </c>
      <c r="AJ586" s="77">
        <v>0.6791466713555333</v>
      </c>
      <c r="AK586" s="77">
        <v>0.4660501690728599</v>
      </c>
      <c r="AL586" s="77">
        <v>0.16842105263157892</v>
      </c>
      <c r="AM586" s="76">
        <v>0.58871651035837436</v>
      </c>
      <c r="AN586" s="77">
        <v>0.71629495281586131</v>
      </c>
      <c r="AO586" s="78">
        <v>0.43787263101999069</v>
      </c>
      <c r="AP586" s="79">
        <v>0.57520111841903887</v>
      </c>
      <c r="AQ586" s="70">
        <v>2</v>
      </c>
      <c r="AR586" s="71">
        <v>0</v>
      </c>
      <c r="AS586" s="71">
        <v>2</v>
      </c>
      <c r="AT586" s="71">
        <v>0</v>
      </c>
      <c r="AU586" s="71">
        <v>0</v>
      </c>
      <c r="AV586" s="71" t="s">
        <v>3395</v>
      </c>
      <c r="AW586" s="72" t="s">
        <v>3422</v>
      </c>
    </row>
    <row r="587" spans="1:49">
      <c r="A587" s="23" t="s">
        <v>4335</v>
      </c>
      <c r="B587" s="23" t="s">
        <v>3729</v>
      </c>
      <c r="C587" s="23" t="s">
        <v>1337</v>
      </c>
      <c r="D587" s="24" t="s">
        <v>424</v>
      </c>
      <c r="E587" s="24" t="s">
        <v>939</v>
      </c>
      <c r="F587" s="24" t="s">
        <v>971</v>
      </c>
      <c r="G587" s="24" t="s">
        <v>984</v>
      </c>
      <c r="H587" s="76">
        <v>0.91061569808933829</v>
      </c>
      <c r="I587" s="77">
        <v>0.84447788757376885</v>
      </c>
      <c r="J587" s="77">
        <v>0.82173405695681445</v>
      </c>
      <c r="K587" s="77">
        <v>0.85304658918229281</v>
      </c>
      <c r="L587" s="77">
        <v>0.51151510057997152</v>
      </c>
      <c r="M587" s="77">
        <v>0.88204762306844264</v>
      </c>
      <c r="N587" s="77">
        <v>0.78080548824047502</v>
      </c>
      <c r="O587" s="77" t="s">
        <v>3395</v>
      </c>
      <c r="P587" s="77">
        <v>0.46993159970438469</v>
      </c>
      <c r="Q587" s="77">
        <v>0.55411848080019055</v>
      </c>
      <c r="R587" s="77">
        <v>0.47485706955005524</v>
      </c>
      <c r="S587" s="77">
        <v>0.70588235294117652</v>
      </c>
      <c r="T587" s="77">
        <v>0.8296984730365311</v>
      </c>
      <c r="U587" s="77">
        <v>0.51613303362083396</v>
      </c>
      <c r="V587" s="77">
        <v>0.55115683558901563</v>
      </c>
      <c r="W587" s="77">
        <v>0.81733502456296658</v>
      </c>
      <c r="X587" s="77">
        <v>0.80067289810475717</v>
      </c>
      <c r="Y587" s="77">
        <v>0.51829334271106664</v>
      </c>
      <c r="Z587" s="77">
        <v>0.84</v>
      </c>
      <c r="AA587" s="77">
        <v>0.55139858375975492</v>
      </c>
      <c r="AB587" s="77">
        <v>0.38070175438596487</v>
      </c>
      <c r="AC587" s="77">
        <v>0.16842105263157892</v>
      </c>
      <c r="AD587" s="76">
        <v>0.85894254753997379</v>
      </c>
      <c r="AE587" s="77">
        <v>0.69946928015511334</v>
      </c>
      <c r="AF587" s="77">
        <v>0.5144877751751229</v>
      </c>
      <c r="AG587" s="77">
        <v>0.76779041298885375</v>
      </c>
      <c r="AH587" s="77">
        <v>0.53364493460492479</v>
      </c>
      <c r="AI587" s="77">
        <v>0.80900396133386188</v>
      </c>
      <c r="AJ587" s="77">
        <v>0.6791466713555333</v>
      </c>
      <c r="AK587" s="77">
        <v>0.4660501690728599</v>
      </c>
      <c r="AL587" s="77">
        <v>0.16842105263157892</v>
      </c>
      <c r="AM587" s="76">
        <v>0.69096653429007004</v>
      </c>
      <c r="AN587" s="77">
        <v>0.70347976964254677</v>
      </c>
      <c r="AO587" s="78">
        <v>0.43787263101999069</v>
      </c>
      <c r="AP587" s="79">
        <v>0.60391706133515177</v>
      </c>
      <c r="AQ587" s="70">
        <v>2</v>
      </c>
      <c r="AR587" s="71">
        <v>0</v>
      </c>
      <c r="AS587" s="71">
        <v>2</v>
      </c>
      <c r="AT587" s="71">
        <v>0</v>
      </c>
      <c r="AU587" s="71">
        <v>0</v>
      </c>
      <c r="AV587" s="71" t="s">
        <v>3395</v>
      </c>
      <c r="AW587" s="72" t="s">
        <v>3422</v>
      </c>
    </row>
    <row r="588" spans="1:49">
      <c r="A588" s="23" t="s">
        <v>4336</v>
      </c>
      <c r="B588" s="23" t="s">
        <v>3729</v>
      </c>
      <c r="C588" s="23" t="s">
        <v>1339</v>
      </c>
      <c r="D588" s="24" t="s">
        <v>424</v>
      </c>
      <c r="E588" s="24" t="s">
        <v>939</v>
      </c>
      <c r="F588" s="24" t="s">
        <v>971</v>
      </c>
      <c r="G588" s="24" t="s">
        <v>986</v>
      </c>
      <c r="H588" s="76">
        <v>0.91061569808933829</v>
      </c>
      <c r="I588" s="77">
        <v>0.75732513668190482</v>
      </c>
      <c r="J588" s="77">
        <v>0.62010926284142465</v>
      </c>
      <c r="K588" s="77">
        <v>0.7672256968015998</v>
      </c>
      <c r="L588" s="77">
        <v>0.51517030312223111</v>
      </c>
      <c r="M588" s="77">
        <v>0.35458624016189755</v>
      </c>
      <c r="N588" s="77">
        <v>0.68103598844150826</v>
      </c>
      <c r="O588" s="77" t="s">
        <v>3395</v>
      </c>
      <c r="P588" s="77">
        <v>0.25320679253846412</v>
      </c>
      <c r="Q588" s="77">
        <v>0.76486597610341611</v>
      </c>
      <c r="R588" s="77">
        <v>0.97928510881569764</v>
      </c>
      <c r="S588" s="77">
        <v>0.70588235294117652</v>
      </c>
      <c r="T588" s="77">
        <v>0.8296984730365311</v>
      </c>
      <c r="U588" s="77">
        <v>0.59879774578059775</v>
      </c>
      <c r="V588" s="77">
        <v>0.55115683558901563</v>
      </c>
      <c r="W588" s="77">
        <v>0.83714937599170325</v>
      </c>
      <c r="X588" s="77">
        <v>0.90123491390109278</v>
      </c>
      <c r="Y588" s="77">
        <v>0.51829334271106664</v>
      </c>
      <c r="Z588" s="77">
        <v>0.84</v>
      </c>
      <c r="AA588" s="77">
        <v>0.55139858375975492</v>
      </c>
      <c r="AB588" s="77">
        <v>0.38070175438596487</v>
      </c>
      <c r="AC588" s="77">
        <v>0.16842105263157892</v>
      </c>
      <c r="AD588" s="76">
        <v>0.76268336587088914</v>
      </c>
      <c r="AE588" s="77">
        <v>0.51424500421314012</v>
      </c>
      <c r="AF588" s="77">
        <v>0.87207554245955687</v>
      </c>
      <c r="AG588" s="77">
        <v>0.76779041298885375</v>
      </c>
      <c r="AH588" s="77">
        <v>0.57497729068480674</v>
      </c>
      <c r="AI588" s="77">
        <v>0.86919214494639796</v>
      </c>
      <c r="AJ588" s="77">
        <v>0.6791466713555333</v>
      </c>
      <c r="AK588" s="77">
        <v>0.4660501690728599</v>
      </c>
      <c r="AL588" s="77">
        <v>0.16842105263157892</v>
      </c>
      <c r="AM588" s="76">
        <v>0.71633463751452864</v>
      </c>
      <c r="AN588" s="77">
        <v>0.73731994954001945</v>
      </c>
      <c r="AO588" s="78">
        <v>0.43787263101999069</v>
      </c>
      <c r="AP588" s="79">
        <v>0.62216374303067767</v>
      </c>
      <c r="AQ588" s="70">
        <v>2</v>
      </c>
      <c r="AR588" s="71">
        <v>0</v>
      </c>
      <c r="AS588" s="71">
        <v>0</v>
      </c>
      <c r="AT588" s="71">
        <v>0</v>
      </c>
      <c r="AU588" s="71">
        <v>0</v>
      </c>
      <c r="AV588" s="71" t="s">
        <v>3395</v>
      </c>
      <c r="AW588" s="72" t="s">
        <v>3422</v>
      </c>
    </row>
    <row r="589" spans="1:49">
      <c r="A589" s="23" t="s">
        <v>4337</v>
      </c>
      <c r="B589" s="23" t="s">
        <v>3729</v>
      </c>
      <c r="C589" s="23" t="s">
        <v>1343</v>
      </c>
      <c r="D589" s="24" t="s">
        <v>424</v>
      </c>
      <c r="E589" s="24" t="s">
        <v>939</v>
      </c>
      <c r="F589" s="24" t="s">
        <v>994</v>
      </c>
      <c r="G589" s="24" t="s">
        <v>1001</v>
      </c>
      <c r="H589" s="76">
        <v>0.91057814551573535</v>
      </c>
      <c r="I589" s="77">
        <v>0.76033524606447123</v>
      </c>
      <c r="J589" s="77">
        <v>0.61646918355436697</v>
      </c>
      <c r="K589" s="77">
        <v>0.72182415524968979</v>
      </c>
      <c r="L589" s="77">
        <v>0.51440132167914221</v>
      </c>
      <c r="M589" s="77">
        <v>0.49071403733114272</v>
      </c>
      <c r="N589" s="77">
        <v>0.54981156761257544</v>
      </c>
      <c r="O589" s="77" t="s">
        <v>3395</v>
      </c>
      <c r="P589" s="77">
        <v>0.44826674853342718</v>
      </c>
      <c r="Q589" s="77">
        <v>0.5552265169242907</v>
      </c>
      <c r="R589" s="77">
        <v>0.65833928032490796</v>
      </c>
      <c r="S589" s="77">
        <v>0.68235294117647027</v>
      </c>
      <c r="T589" s="77">
        <v>0.72270472263385088</v>
      </c>
      <c r="U589" s="77">
        <v>0.59692243349552931</v>
      </c>
      <c r="V589" s="77">
        <v>0.51878642539667286</v>
      </c>
      <c r="W589" s="77">
        <v>0.50707592963309955</v>
      </c>
      <c r="X589" s="77">
        <v>0.62213787858684477</v>
      </c>
      <c r="Y589" s="77">
        <v>0.53215705899856602</v>
      </c>
      <c r="Z589" s="77">
        <v>0.84571428571428575</v>
      </c>
      <c r="AA589" s="77">
        <v>0.55139858375975492</v>
      </c>
      <c r="AB589" s="77">
        <v>0.38070175438596487</v>
      </c>
      <c r="AC589" s="77">
        <v>0.16842105263157892</v>
      </c>
      <c r="AD589" s="76">
        <v>0.76246085837819122</v>
      </c>
      <c r="AE589" s="77">
        <v>0.54500356608119549</v>
      </c>
      <c r="AF589" s="77">
        <v>0.60678289862459933</v>
      </c>
      <c r="AG589" s="77">
        <v>0.70252883190516058</v>
      </c>
      <c r="AH589" s="77">
        <v>0.55785442944610109</v>
      </c>
      <c r="AI589" s="77">
        <v>0.56460690410997216</v>
      </c>
      <c r="AJ589" s="77">
        <v>0.68893567235642594</v>
      </c>
      <c r="AK589" s="77">
        <v>0.4660501690728599</v>
      </c>
      <c r="AL589" s="77">
        <v>0.16842105263157892</v>
      </c>
      <c r="AM589" s="76">
        <v>0.63808244102799538</v>
      </c>
      <c r="AN589" s="77">
        <v>0.60833005515374461</v>
      </c>
      <c r="AO589" s="78">
        <v>0.4411356313536216</v>
      </c>
      <c r="AP589" s="79">
        <v>0.55890912620917654</v>
      </c>
      <c r="AQ589" s="70">
        <v>2</v>
      </c>
      <c r="AR589" s="71">
        <v>0</v>
      </c>
      <c r="AS589" s="71">
        <v>2</v>
      </c>
      <c r="AT589" s="71">
        <v>0</v>
      </c>
      <c r="AU589" s="71">
        <v>1</v>
      </c>
      <c r="AV589" s="71" t="s">
        <v>3494</v>
      </c>
      <c r="AW589" s="72" t="s">
        <v>3422</v>
      </c>
    </row>
    <row r="590" spans="1:49">
      <c r="A590" s="23" t="s">
        <v>4338</v>
      </c>
      <c r="B590" s="23" t="s">
        <v>3729</v>
      </c>
      <c r="C590" s="23" t="s">
        <v>1345</v>
      </c>
      <c r="D590" s="24" t="s">
        <v>424</v>
      </c>
      <c r="E590" s="24" t="s">
        <v>939</v>
      </c>
      <c r="F590" s="24" t="s">
        <v>994</v>
      </c>
      <c r="G590" s="24" t="s">
        <v>1007</v>
      </c>
      <c r="H590" s="76">
        <v>0.91057814551573535</v>
      </c>
      <c r="I590" s="77">
        <v>0.77175468829585847</v>
      </c>
      <c r="J590" s="77">
        <v>0.66543965447837206</v>
      </c>
      <c r="K590" s="77">
        <v>0.85161551354077314</v>
      </c>
      <c r="L590" s="77">
        <v>0.50412000590920947</v>
      </c>
      <c r="M590" s="77">
        <v>0.9020818095816574</v>
      </c>
      <c r="N590" s="77">
        <v>0.64923508889923598</v>
      </c>
      <c r="O590" s="77" t="s">
        <v>3395</v>
      </c>
      <c r="P590" s="77">
        <v>0.41606831631275104</v>
      </c>
      <c r="Q590" s="77">
        <v>0.54981958166765266</v>
      </c>
      <c r="R590" s="77">
        <v>0.19416759323139487</v>
      </c>
      <c r="S590" s="77">
        <v>0.68235294117647027</v>
      </c>
      <c r="T590" s="77">
        <v>0.72270472263385088</v>
      </c>
      <c r="U590" s="77">
        <v>0.56421650985737393</v>
      </c>
      <c r="V590" s="77">
        <v>0.51878642539667286</v>
      </c>
      <c r="W590" s="77">
        <v>0.38038864861867416</v>
      </c>
      <c r="X590" s="77">
        <v>0.59533516893758831</v>
      </c>
      <c r="Y590" s="77">
        <v>0.53215705899856602</v>
      </c>
      <c r="Z590" s="77">
        <v>0.84571428571428575</v>
      </c>
      <c r="AA590" s="77">
        <v>0.55139858375975492</v>
      </c>
      <c r="AB590" s="77">
        <v>0.38070175438596487</v>
      </c>
      <c r="AC590" s="77">
        <v>0.16842105263157892</v>
      </c>
      <c r="AD590" s="76">
        <v>0.78259082942998859</v>
      </c>
      <c r="AE590" s="77">
        <v>0.66462414684872551</v>
      </c>
      <c r="AF590" s="77">
        <v>0.37199358744952377</v>
      </c>
      <c r="AG590" s="77">
        <v>0.70252883190516058</v>
      </c>
      <c r="AH590" s="77">
        <v>0.54150146762702334</v>
      </c>
      <c r="AI590" s="77">
        <v>0.48786190877813124</v>
      </c>
      <c r="AJ590" s="77">
        <v>0.68893567235642594</v>
      </c>
      <c r="AK590" s="77">
        <v>0.4660501690728599</v>
      </c>
      <c r="AL590" s="77">
        <v>0.16842105263157892</v>
      </c>
      <c r="AM590" s="76">
        <v>0.60640285457607923</v>
      </c>
      <c r="AN590" s="77">
        <v>0.57729740277010511</v>
      </c>
      <c r="AO590" s="78">
        <v>0.4411356313536216</v>
      </c>
      <c r="AP590" s="79">
        <v>0.53906088160868726</v>
      </c>
      <c r="AQ590" s="70">
        <v>2</v>
      </c>
      <c r="AR590" s="71">
        <v>0</v>
      </c>
      <c r="AS590" s="71">
        <v>1</v>
      </c>
      <c r="AT590" s="71">
        <v>0</v>
      </c>
      <c r="AU590" s="71">
        <v>0</v>
      </c>
      <c r="AV590" s="71" t="s">
        <v>3395</v>
      </c>
      <c r="AW590" s="72" t="s">
        <v>3422</v>
      </c>
    </row>
    <row r="591" spans="1:49">
      <c r="A591" s="23" t="s">
        <v>4339</v>
      </c>
      <c r="B591" s="23" t="s">
        <v>3729</v>
      </c>
      <c r="C591" s="23" t="s">
        <v>1347</v>
      </c>
      <c r="D591" s="24" t="s">
        <v>424</v>
      </c>
      <c r="E591" s="24" t="s">
        <v>939</v>
      </c>
      <c r="F591" s="24" t="s">
        <v>994</v>
      </c>
      <c r="G591" s="24" t="s">
        <v>1009</v>
      </c>
      <c r="H591" s="76">
        <v>0.91057814551573535</v>
      </c>
      <c r="I591" s="77">
        <v>0.73660083210390903</v>
      </c>
      <c r="J591" s="77">
        <v>0.62003262645449253</v>
      </c>
      <c r="K591" s="77">
        <v>0.78884446393974228</v>
      </c>
      <c r="L591" s="77">
        <v>0.51740272061560344</v>
      </c>
      <c r="M591" s="77">
        <v>0.70839559665327356</v>
      </c>
      <c r="N591" s="77">
        <v>0.58614264806107474</v>
      </c>
      <c r="O591" s="77" t="s">
        <v>3395</v>
      </c>
      <c r="P591" s="77">
        <v>0.44281866330691122</v>
      </c>
      <c r="Q591" s="77">
        <v>0.53954141546851153</v>
      </c>
      <c r="R591" s="77">
        <v>0.27513702101669718</v>
      </c>
      <c r="S591" s="77">
        <v>0.68235294117647027</v>
      </c>
      <c r="T591" s="77">
        <v>0.72270472263385088</v>
      </c>
      <c r="U591" s="77">
        <v>0.56724541144930951</v>
      </c>
      <c r="V591" s="77">
        <v>0.51878642539667286</v>
      </c>
      <c r="W591" s="77">
        <v>0.72261561531001195</v>
      </c>
      <c r="X591" s="77">
        <v>0.72898124355818728</v>
      </c>
      <c r="Y591" s="77">
        <v>0.53215705899856602</v>
      </c>
      <c r="Z591" s="77">
        <v>0.84571428571428575</v>
      </c>
      <c r="AA591" s="77">
        <v>0.55139858375975492</v>
      </c>
      <c r="AB591" s="77">
        <v>0.38070175438596487</v>
      </c>
      <c r="AC591" s="77">
        <v>0.16842105263157892</v>
      </c>
      <c r="AD591" s="76">
        <v>0.75573720135804567</v>
      </c>
      <c r="AE591" s="77">
        <v>0.608720818515321</v>
      </c>
      <c r="AF591" s="77">
        <v>0.40733921824260433</v>
      </c>
      <c r="AG591" s="77">
        <v>0.70252883190516058</v>
      </c>
      <c r="AH591" s="77">
        <v>0.54301591842299124</v>
      </c>
      <c r="AI591" s="77">
        <v>0.72579842943409956</v>
      </c>
      <c r="AJ591" s="77">
        <v>0.68893567235642594</v>
      </c>
      <c r="AK591" s="77">
        <v>0.4660501690728599</v>
      </c>
      <c r="AL591" s="77">
        <v>0.16842105263157892</v>
      </c>
      <c r="AM591" s="76">
        <v>0.5905990793719903</v>
      </c>
      <c r="AN591" s="77">
        <v>0.65711439325408383</v>
      </c>
      <c r="AO591" s="78">
        <v>0.4411356313536216</v>
      </c>
      <c r="AP591" s="79">
        <v>0.55910841296369895</v>
      </c>
      <c r="AQ591" s="70">
        <v>2</v>
      </c>
      <c r="AR591" s="71">
        <v>0</v>
      </c>
      <c r="AS591" s="71">
        <v>0</v>
      </c>
      <c r="AT591" s="71">
        <v>0</v>
      </c>
      <c r="AU591" s="71">
        <v>0</v>
      </c>
      <c r="AV591" s="71" t="s">
        <v>3395</v>
      </c>
      <c r="AW591" s="72" t="s">
        <v>3422</v>
      </c>
    </row>
    <row r="592" spans="1:49">
      <c r="A592" s="23" t="s">
        <v>4340</v>
      </c>
      <c r="B592" s="23" t="s">
        <v>3729</v>
      </c>
      <c r="C592" s="23" t="s">
        <v>1350</v>
      </c>
      <c r="D592" s="24" t="s">
        <v>424</v>
      </c>
      <c r="E592" s="24" t="s">
        <v>939</v>
      </c>
      <c r="F592" s="24" t="s">
        <v>1011</v>
      </c>
      <c r="G592" s="24" t="s">
        <v>1020</v>
      </c>
      <c r="H592" s="76">
        <v>0.91077842590828495</v>
      </c>
      <c r="I592" s="77">
        <v>0.6876949456419188</v>
      </c>
      <c r="J592" s="77">
        <v>0.4278310467698957</v>
      </c>
      <c r="K592" s="77">
        <v>0.82294833489083641</v>
      </c>
      <c r="L592" s="77">
        <v>0.51334100805937644</v>
      </c>
      <c r="M592" s="77">
        <v>0.78697494365334353</v>
      </c>
      <c r="N592" s="77">
        <v>0.55562858789282132</v>
      </c>
      <c r="O592" s="77" t="s">
        <v>3395</v>
      </c>
      <c r="P592" s="77">
        <v>0.37733890761328359</v>
      </c>
      <c r="Q592" s="77">
        <v>0.68273595514309882</v>
      </c>
      <c r="R592" s="77">
        <v>0.93105984733935421</v>
      </c>
      <c r="S592" s="77">
        <v>0.74117647058823499</v>
      </c>
      <c r="T592" s="77">
        <v>0.78301011532762055</v>
      </c>
      <c r="U592" s="77">
        <v>0.56784709600870542</v>
      </c>
      <c r="V592" s="77">
        <v>0.51171643083391893</v>
      </c>
      <c r="W592" s="77">
        <v>0.86829791305173931</v>
      </c>
      <c r="X592" s="77">
        <v>0.80713063462009205</v>
      </c>
      <c r="Y592" s="77">
        <v>0.50138637162874999</v>
      </c>
      <c r="Z592" s="77">
        <v>0.93714285714285717</v>
      </c>
      <c r="AA592" s="77">
        <v>0.55139858375975492</v>
      </c>
      <c r="AB592" s="77">
        <v>0.38070175438596487</v>
      </c>
      <c r="AC592" s="77">
        <v>0.16842105263157892</v>
      </c>
      <c r="AD592" s="76">
        <v>0.67543480610669981</v>
      </c>
      <c r="AE592" s="77">
        <v>0.61124635642193226</v>
      </c>
      <c r="AF592" s="77">
        <v>0.80689790124122651</v>
      </c>
      <c r="AG592" s="77">
        <v>0.76209329295792783</v>
      </c>
      <c r="AH592" s="77">
        <v>0.53978176342131223</v>
      </c>
      <c r="AI592" s="77">
        <v>0.83771427383591568</v>
      </c>
      <c r="AJ592" s="77">
        <v>0.71926461438580358</v>
      </c>
      <c r="AK592" s="77">
        <v>0.4660501690728599</v>
      </c>
      <c r="AL592" s="77">
        <v>0.16842105263157892</v>
      </c>
      <c r="AM592" s="76">
        <v>0.69785968792328623</v>
      </c>
      <c r="AN592" s="77">
        <v>0.71319644340505184</v>
      </c>
      <c r="AO592" s="78">
        <v>0.45124527869674741</v>
      </c>
      <c r="AP592" s="79">
        <v>0.61430872895347255</v>
      </c>
      <c r="AQ592" s="70">
        <v>2</v>
      </c>
      <c r="AR592" s="71">
        <v>0</v>
      </c>
      <c r="AS592" s="71">
        <v>0</v>
      </c>
      <c r="AT592" s="71">
        <v>0</v>
      </c>
      <c r="AU592" s="71">
        <v>0</v>
      </c>
      <c r="AV592" s="71" t="s">
        <v>3395</v>
      </c>
      <c r="AW592" s="72" t="s">
        <v>3422</v>
      </c>
    </row>
    <row r="593" spans="1:49">
      <c r="A593" s="23" t="s">
        <v>4341</v>
      </c>
      <c r="B593" s="23" t="s">
        <v>3729</v>
      </c>
      <c r="C593" s="23" t="s">
        <v>1352</v>
      </c>
      <c r="D593" s="24" t="s">
        <v>424</v>
      </c>
      <c r="E593" s="24" t="s">
        <v>939</v>
      </c>
      <c r="F593" s="24" t="s">
        <v>1011</v>
      </c>
      <c r="G593" s="24" t="s">
        <v>1022</v>
      </c>
      <c r="H593" s="76">
        <v>0.91077842590828495</v>
      </c>
      <c r="I593" s="77">
        <v>0.86046833668771439</v>
      </c>
      <c r="J593" s="77">
        <v>0.91584887325803832</v>
      </c>
      <c r="K593" s="77">
        <v>0.82696816745065171</v>
      </c>
      <c r="L593" s="77">
        <v>0.51704363676993215</v>
      </c>
      <c r="M593" s="77">
        <v>0.80822199218498847</v>
      </c>
      <c r="N593" s="77">
        <v>0.78470397272508674</v>
      </c>
      <c r="O593" s="77" t="s">
        <v>3395</v>
      </c>
      <c r="P593" s="77">
        <v>0.47555598557280199</v>
      </c>
      <c r="Q593" s="77">
        <v>0.55916262239336512</v>
      </c>
      <c r="R593" s="77">
        <v>0.22539113073383379</v>
      </c>
      <c r="S593" s="77">
        <v>0.74117647058823499</v>
      </c>
      <c r="T593" s="77">
        <v>0.78301011532762055</v>
      </c>
      <c r="U593" s="77">
        <v>0.64797747889813662</v>
      </c>
      <c r="V593" s="77">
        <v>0.51171643083391893</v>
      </c>
      <c r="W593" s="77">
        <v>0.66336017518162671</v>
      </c>
      <c r="X593" s="77">
        <v>0.63082495509798941</v>
      </c>
      <c r="Y593" s="77">
        <v>0.50138637162874999</v>
      </c>
      <c r="Z593" s="77">
        <v>0.93714285714285717</v>
      </c>
      <c r="AA593" s="77">
        <v>0.55139858375975492</v>
      </c>
      <c r="AB593" s="77">
        <v>0.38070175438596487</v>
      </c>
      <c r="AC593" s="77">
        <v>0.16842105263157892</v>
      </c>
      <c r="AD593" s="76">
        <v>0.89569854528467918</v>
      </c>
      <c r="AE593" s="77">
        <v>0.68249875094069223</v>
      </c>
      <c r="AF593" s="77">
        <v>0.39227687656359944</v>
      </c>
      <c r="AG593" s="77">
        <v>0.76209329295792783</v>
      </c>
      <c r="AH593" s="77">
        <v>0.57984695486602778</v>
      </c>
      <c r="AI593" s="77">
        <v>0.64709256513980806</v>
      </c>
      <c r="AJ593" s="77">
        <v>0.71926461438580358</v>
      </c>
      <c r="AK593" s="77">
        <v>0.4660501690728599</v>
      </c>
      <c r="AL593" s="77">
        <v>0.16842105263157892</v>
      </c>
      <c r="AM593" s="76">
        <v>0.65682472426299032</v>
      </c>
      <c r="AN593" s="77">
        <v>0.66301093765458796</v>
      </c>
      <c r="AO593" s="78">
        <v>0.45124527869674741</v>
      </c>
      <c r="AP593" s="79">
        <v>0.58587073540360146</v>
      </c>
      <c r="AQ593" s="70">
        <v>2</v>
      </c>
      <c r="AR593" s="71">
        <v>0</v>
      </c>
      <c r="AS593" s="71">
        <v>0</v>
      </c>
      <c r="AT593" s="71">
        <v>0</v>
      </c>
      <c r="AU593" s="71">
        <v>0</v>
      </c>
      <c r="AV593" s="71" t="s">
        <v>3395</v>
      </c>
      <c r="AW593" s="72" t="s">
        <v>3422</v>
      </c>
    </row>
    <row r="594" spans="1:49">
      <c r="A594" s="23" t="s">
        <v>4342</v>
      </c>
      <c r="B594" s="23" t="s">
        <v>3729</v>
      </c>
      <c r="C594" s="23" t="s">
        <v>1355</v>
      </c>
      <c r="D594" s="24" t="s">
        <v>424</v>
      </c>
      <c r="E594" s="24" t="s">
        <v>939</v>
      </c>
      <c r="F594" s="24" t="s">
        <v>1011</v>
      </c>
      <c r="G594" s="24" t="s">
        <v>1024</v>
      </c>
      <c r="H594" s="76">
        <v>0.91077842590828495</v>
      </c>
      <c r="I594" s="77">
        <v>0.5668026507796452</v>
      </c>
      <c r="J594" s="77">
        <v>0.42281997243183961</v>
      </c>
      <c r="K594" s="77">
        <v>0.79217695474716943</v>
      </c>
      <c r="L594" s="77">
        <v>0.512439910861748</v>
      </c>
      <c r="M594" s="77">
        <v>0.23223733028719107</v>
      </c>
      <c r="N594" s="77">
        <v>0.48431295302440236</v>
      </c>
      <c r="O594" s="77" t="s">
        <v>3395</v>
      </c>
      <c r="P594" s="77">
        <v>0.23497523690304034</v>
      </c>
      <c r="Q594" s="77">
        <v>0.69141204393154021</v>
      </c>
      <c r="R594" s="77">
        <v>0.3349107279044598</v>
      </c>
      <c r="S594" s="77">
        <v>0.74117647058823499</v>
      </c>
      <c r="T594" s="77">
        <v>0.78301011532762055</v>
      </c>
      <c r="U594" s="77">
        <v>0.61183232671132559</v>
      </c>
      <c r="V594" s="77">
        <v>0.51171643083391893</v>
      </c>
      <c r="W594" s="77">
        <v>0.82994814198691824</v>
      </c>
      <c r="X594" s="77">
        <v>0.74631619939373706</v>
      </c>
      <c r="Y594" s="77">
        <v>0.50138637162874999</v>
      </c>
      <c r="Z594" s="77">
        <v>0.93714285714285717</v>
      </c>
      <c r="AA594" s="77">
        <v>0.55139858375975492</v>
      </c>
      <c r="AB594" s="77">
        <v>0.38070175438596487</v>
      </c>
      <c r="AC594" s="77">
        <v>0.16842105263157892</v>
      </c>
      <c r="AD594" s="76">
        <v>0.63346701637325653</v>
      </c>
      <c r="AE594" s="77">
        <v>0.45122847716471021</v>
      </c>
      <c r="AF594" s="77">
        <v>0.51316138591799998</v>
      </c>
      <c r="AG594" s="77">
        <v>0.76209329295792783</v>
      </c>
      <c r="AH594" s="77">
        <v>0.56177437877262226</v>
      </c>
      <c r="AI594" s="77">
        <v>0.7881321706903277</v>
      </c>
      <c r="AJ594" s="77">
        <v>0.71926461438580358</v>
      </c>
      <c r="AK594" s="77">
        <v>0.4660501690728599</v>
      </c>
      <c r="AL594" s="77">
        <v>0.16842105263157892</v>
      </c>
      <c r="AM594" s="76">
        <v>0.53261895981865559</v>
      </c>
      <c r="AN594" s="77">
        <v>0.70399994747362593</v>
      </c>
      <c r="AO594" s="78">
        <v>0.45124527869674741</v>
      </c>
      <c r="AP594" s="79">
        <v>0.55785877553559227</v>
      </c>
      <c r="AQ594" s="70">
        <v>2</v>
      </c>
      <c r="AR594" s="71">
        <v>0</v>
      </c>
      <c r="AS594" s="71">
        <v>0</v>
      </c>
      <c r="AT594" s="71">
        <v>0</v>
      </c>
      <c r="AU594" s="71">
        <v>1</v>
      </c>
      <c r="AV594" s="71" t="s">
        <v>3496</v>
      </c>
      <c r="AW594" s="72" t="s">
        <v>3422</v>
      </c>
    </row>
    <row r="595" spans="1:49">
      <c r="A595" s="23" t="s">
        <v>4343</v>
      </c>
      <c r="B595" s="23" t="s">
        <v>3729</v>
      </c>
      <c r="C595" s="23" t="s">
        <v>1357</v>
      </c>
      <c r="D595" s="24" t="s">
        <v>424</v>
      </c>
      <c r="E595" s="24" t="s">
        <v>939</v>
      </c>
      <c r="F595" s="24" t="s">
        <v>1026</v>
      </c>
      <c r="G595" s="24" t="s">
        <v>1039</v>
      </c>
      <c r="H595" s="76">
        <v>0.91057814551573535</v>
      </c>
      <c r="I595" s="77">
        <v>0.48631418987159147</v>
      </c>
      <c r="J595" s="77">
        <v>0.36465838165032666</v>
      </c>
      <c r="K595" s="77">
        <v>0.63976894250589122</v>
      </c>
      <c r="L595" s="77">
        <v>0.5393915247878055</v>
      </c>
      <c r="M595" s="77">
        <v>0.23148115602054076</v>
      </c>
      <c r="N595" s="77">
        <v>0.32970635982532931</v>
      </c>
      <c r="O595" s="77" t="s">
        <v>3395</v>
      </c>
      <c r="P595" s="77">
        <v>0.2830700299709713</v>
      </c>
      <c r="Q595" s="77">
        <v>0.8748892320340893</v>
      </c>
      <c r="R595" s="77">
        <v>0.96768532948401853</v>
      </c>
      <c r="S595" s="77">
        <v>0.57647058823529473</v>
      </c>
      <c r="T595" s="77">
        <v>0.80909413053282642</v>
      </c>
      <c r="U595" s="77">
        <v>0.5911434084836209</v>
      </c>
      <c r="V595" s="77">
        <v>0.44739652861828</v>
      </c>
      <c r="W595" s="77">
        <v>0.84060980781904227</v>
      </c>
      <c r="X595" s="77">
        <v>0.87563098487961988</v>
      </c>
      <c r="Y595" s="77">
        <v>0.55109286661076096</v>
      </c>
      <c r="Z595" s="77">
        <v>0.8342857142857143</v>
      </c>
      <c r="AA595" s="77">
        <v>0.55139858375975492</v>
      </c>
      <c r="AB595" s="77">
        <v>0.38070175438596487</v>
      </c>
      <c r="AC595" s="77">
        <v>0.16842105263157892</v>
      </c>
      <c r="AD595" s="76">
        <v>0.58718357234588447</v>
      </c>
      <c r="AE595" s="77">
        <v>0.40468360262210756</v>
      </c>
      <c r="AF595" s="77">
        <v>0.92128728075905397</v>
      </c>
      <c r="AG595" s="77">
        <v>0.69278235938406052</v>
      </c>
      <c r="AH595" s="77">
        <v>0.51926996855095042</v>
      </c>
      <c r="AI595" s="77">
        <v>0.85812039634933113</v>
      </c>
      <c r="AJ595" s="77">
        <v>0.69268929044823757</v>
      </c>
      <c r="AK595" s="77">
        <v>0.4660501690728599</v>
      </c>
      <c r="AL595" s="77">
        <v>0.16842105263157892</v>
      </c>
      <c r="AM595" s="76">
        <v>0.63771815190901526</v>
      </c>
      <c r="AN595" s="77">
        <v>0.69005757476144736</v>
      </c>
      <c r="AO595" s="78">
        <v>0.44238683738422546</v>
      </c>
      <c r="AP595" s="79">
        <v>0.58481178515275067</v>
      </c>
      <c r="AQ595" s="70">
        <v>2</v>
      </c>
      <c r="AR595" s="71">
        <v>1</v>
      </c>
      <c r="AS595" s="71">
        <v>0</v>
      </c>
      <c r="AT595" s="71">
        <v>0</v>
      </c>
      <c r="AU595" s="71">
        <v>0</v>
      </c>
      <c r="AV595" s="71" t="s">
        <v>3395</v>
      </c>
      <c r="AW595" s="72" t="s">
        <v>3422</v>
      </c>
    </row>
    <row r="596" spans="1:49">
      <c r="A596" s="23" t="s">
        <v>4344</v>
      </c>
      <c r="B596" s="23" t="s">
        <v>3729</v>
      </c>
      <c r="C596" s="23" t="s">
        <v>1359</v>
      </c>
      <c r="D596" s="24" t="s">
        <v>424</v>
      </c>
      <c r="E596" s="24" t="s">
        <v>939</v>
      </c>
      <c r="F596" s="24" t="s">
        <v>1026</v>
      </c>
      <c r="G596" s="24" t="s">
        <v>1043</v>
      </c>
      <c r="H596" s="76">
        <v>0.91057814551573535</v>
      </c>
      <c r="I596" s="77">
        <v>0.53672523974311992</v>
      </c>
      <c r="J596" s="77">
        <v>0.28937887214366165</v>
      </c>
      <c r="K596" s="77">
        <v>0.64582729934097682</v>
      </c>
      <c r="L596" s="77">
        <v>0.53275186122633322</v>
      </c>
      <c r="M596" s="77">
        <v>0.9583370244927395</v>
      </c>
      <c r="N596" s="77">
        <v>5.7448237126182189E-2</v>
      </c>
      <c r="O596" s="77" t="s">
        <v>3395</v>
      </c>
      <c r="P596" s="77">
        <v>0.36724101522498009</v>
      </c>
      <c r="Q596" s="77">
        <v>0.90426643207441759</v>
      </c>
      <c r="R596" s="77">
        <v>1</v>
      </c>
      <c r="S596" s="77">
        <v>0.57647058823529473</v>
      </c>
      <c r="T596" s="77">
        <v>0.80909413053282642</v>
      </c>
      <c r="U596" s="77">
        <v>0.62661437173327628</v>
      </c>
      <c r="V596" s="77">
        <v>0.44739652861828</v>
      </c>
      <c r="W596" s="77">
        <v>0.9445449465241792</v>
      </c>
      <c r="X596" s="77">
        <v>0.99189637361347294</v>
      </c>
      <c r="Y596" s="77">
        <v>0.55109286661076096</v>
      </c>
      <c r="Z596" s="77">
        <v>0.8342857142857143</v>
      </c>
      <c r="AA596" s="77">
        <v>0.55139858375975492</v>
      </c>
      <c r="AB596" s="77">
        <v>0.38070175438596487</v>
      </c>
      <c r="AC596" s="77">
        <v>0.16842105263157892</v>
      </c>
      <c r="AD596" s="76">
        <v>0.57889408580083901</v>
      </c>
      <c r="AE596" s="77">
        <v>0.51232108748224248</v>
      </c>
      <c r="AF596" s="77">
        <v>0.9521332160372088</v>
      </c>
      <c r="AG596" s="77">
        <v>0.69278235938406052</v>
      </c>
      <c r="AH596" s="77">
        <v>0.53700545017577817</v>
      </c>
      <c r="AI596" s="77">
        <v>0.96822066006882612</v>
      </c>
      <c r="AJ596" s="77">
        <v>0.69268929044823757</v>
      </c>
      <c r="AK596" s="77">
        <v>0.4660501690728599</v>
      </c>
      <c r="AL596" s="77">
        <v>0.16842105263157892</v>
      </c>
      <c r="AM596" s="76">
        <v>0.68111612977343006</v>
      </c>
      <c r="AN596" s="77">
        <v>0.73266948987622149</v>
      </c>
      <c r="AO596" s="78">
        <v>0.44238683738422546</v>
      </c>
      <c r="AP596" s="79">
        <v>0.61155235811617603</v>
      </c>
      <c r="AQ596" s="70">
        <v>2</v>
      </c>
      <c r="AR596" s="71">
        <v>1</v>
      </c>
      <c r="AS596" s="71">
        <v>0</v>
      </c>
      <c r="AT596" s="71">
        <v>0</v>
      </c>
      <c r="AU596" s="71">
        <v>0</v>
      </c>
      <c r="AV596" s="71" t="s">
        <v>3395</v>
      </c>
      <c r="AW596" s="72" t="s">
        <v>3422</v>
      </c>
    </row>
    <row r="597" spans="1:49">
      <c r="A597" s="23" t="s">
        <v>4345</v>
      </c>
      <c r="B597" s="23" t="s">
        <v>3729</v>
      </c>
      <c r="C597" s="23" t="s">
        <v>1361</v>
      </c>
      <c r="D597" s="24" t="s">
        <v>424</v>
      </c>
      <c r="E597" s="24" t="s">
        <v>939</v>
      </c>
      <c r="F597" s="24" t="s">
        <v>1026</v>
      </c>
      <c r="G597" s="24" t="s">
        <v>1045</v>
      </c>
      <c r="H597" s="76">
        <v>0.91057814551573535</v>
      </c>
      <c r="I597" s="77">
        <v>0.46565154176741519</v>
      </c>
      <c r="J597" s="77">
        <v>0.2935469354927267</v>
      </c>
      <c r="K597" s="77">
        <v>0.7670031094925156</v>
      </c>
      <c r="L597" s="77">
        <v>0.54064493066420594</v>
      </c>
      <c r="M597" s="77">
        <v>0.30737852713249603</v>
      </c>
      <c r="N597" s="77">
        <v>0</v>
      </c>
      <c r="O597" s="77" t="s">
        <v>3395</v>
      </c>
      <c r="P597" s="77">
        <v>0.22766710206601698</v>
      </c>
      <c r="Q597" s="77">
        <v>0.94398838752169656</v>
      </c>
      <c r="R597" s="77">
        <v>0.91101062142561717</v>
      </c>
      <c r="S597" s="77">
        <v>0.57647058823529473</v>
      </c>
      <c r="T597" s="77">
        <v>0.80909413053282642</v>
      </c>
      <c r="U597" s="77">
        <v>0.62952450418736039</v>
      </c>
      <c r="V597" s="77">
        <v>0.44739652861828</v>
      </c>
      <c r="W597" s="77">
        <v>0.87609255600891911</v>
      </c>
      <c r="X597" s="77">
        <v>0.84476483353836729</v>
      </c>
      <c r="Y597" s="77">
        <v>0.55109286661076096</v>
      </c>
      <c r="Z597" s="77">
        <v>0.8342857142857143</v>
      </c>
      <c r="AA597" s="77">
        <v>0.55139858375975492</v>
      </c>
      <c r="AB597" s="77">
        <v>0.38070175438596487</v>
      </c>
      <c r="AC597" s="77">
        <v>0.16842105263157892</v>
      </c>
      <c r="AD597" s="76">
        <v>0.55659220759195904</v>
      </c>
      <c r="AE597" s="77">
        <v>0.36853873387104691</v>
      </c>
      <c r="AF597" s="77">
        <v>0.92749950447365692</v>
      </c>
      <c r="AG597" s="77">
        <v>0.69278235938406052</v>
      </c>
      <c r="AH597" s="77">
        <v>0.53846051640282022</v>
      </c>
      <c r="AI597" s="77">
        <v>0.86042869477364325</v>
      </c>
      <c r="AJ597" s="77">
        <v>0.69268929044823757</v>
      </c>
      <c r="AK597" s="77">
        <v>0.4660501690728599</v>
      </c>
      <c r="AL597" s="77">
        <v>0.16842105263157892</v>
      </c>
      <c r="AM597" s="76">
        <v>0.61754348197888764</v>
      </c>
      <c r="AN597" s="77">
        <v>0.69722385685350796</v>
      </c>
      <c r="AO597" s="78">
        <v>0.44238683738422546</v>
      </c>
      <c r="AP597" s="79">
        <v>0.58054410359295139</v>
      </c>
      <c r="AQ597" s="70">
        <v>2</v>
      </c>
      <c r="AR597" s="71">
        <v>1</v>
      </c>
      <c r="AS597" s="71">
        <v>0</v>
      </c>
      <c r="AT597" s="71">
        <v>0</v>
      </c>
      <c r="AU597" s="71">
        <v>1</v>
      </c>
      <c r="AV597" s="71" t="s">
        <v>3498</v>
      </c>
      <c r="AW597" s="72" t="s">
        <v>3422</v>
      </c>
    </row>
    <row r="598" spans="1:49">
      <c r="A598" s="23" t="s">
        <v>4346</v>
      </c>
      <c r="B598" s="23" t="s">
        <v>3729</v>
      </c>
      <c r="C598" s="23" t="s">
        <v>1365</v>
      </c>
      <c r="D598" s="24" t="s">
        <v>424</v>
      </c>
      <c r="E598" s="24" t="s">
        <v>939</v>
      </c>
      <c r="F598" s="24" t="s">
        <v>1026</v>
      </c>
      <c r="G598" s="24" t="s">
        <v>1047</v>
      </c>
      <c r="H598" s="76">
        <v>0.91057814551573535</v>
      </c>
      <c r="I598" s="77">
        <v>0.68527104496686464</v>
      </c>
      <c r="J598" s="77">
        <v>0.51336238871975914</v>
      </c>
      <c r="K598" s="77">
        <v>0.82016101699097144</v>
      </c>
      <c r="L598" s="77">
        <v>0.51502463703389256</v>
      </c>
      <c r="M598" s="77">
        <v>0.62066922157587801</v>
      </c>
      <c r="N598" s="77">
        <v>0.37703346005720406</v>
      </c>
      <c r="O598" s="77" t="s">
        <v>3395</v>
      </c>
      <c r="P598" s="77">
        <v>0.26536281616806795</v>
      </c>
      <c r="Q598" s="77">
        <v>0.62058510764491581</v>
      </c>
      <c r="R598" s="77">
        <v>0.64851247173095561</v>
      </c>
      <c r="S598" s="77">
        <v>0.57647058823529473</v>
      </c>
      <c r="T598" s="77">
        <v>0.80909413053282642</v>
      </c>
      <c r="U598" s="77">
        <v>0.58463635384835777</v>
      </c>
      <c r="V598" s="77">
        <v>0.44739652861828</v>
      </c>
      <c r="W598" s="77">
        <v>0.7323090095569017</v>
      </c>
      <c r="X598" s="77">
        <v>0.74601242119650579</v>
      </c>
      <c r="Y598" s="77">
        <v>0.55109286661076096</v>
      </c>
      <c r="Z598" s="77">
        <v>0.8342857142857143</v>
      </c>
      <c r="AA598" s="77">
        <v>0.55139858375975492</v>
      </c>
      <c r="AB598" s="77">
        <v>0.38070175438596487</v>
      </c>
      <c r="AC598" s="77">
        <v>0.16842105263157892</v>
      </c>
      <c r="AD598" s="76">
        <v>0.70307052640078638</v>
      </c>
      <c r="AE598" s="77">
        <v>0.51965023036520286</v>
      </c>
      <c r="AF598" s="77">
        <v>0.63454878968793571</v>
      </c>
      <c r="AG598" s="77">
        <v>0.69278235938406052</v>
      </c>
      <c r="AH598" s="77">
        <v>0.51601644123331891</v>
      </c>
      <c r="AI598" s="77">
        <v>0.73916071537670369</v>
      </c>
      <c r="AJ598" s="77">
        <v>0.69268929044823757</v>
      </c>
      <c r="AK598" s="77">
        <v>0.4660501690728599</v>
      </c>
      <c r="AL598" s="77">
        <v>0.16842105263157892</v>
      </c>
      <c r="AM598" s="76">
        <v>0.61908984881797491</v>
      </c>
      <c r="AN598" s="77">
        <v>0.64931983866469434</v>
      </c>
      <c r="AO598" s="78">
        <v>0.44238683738422546</v>
      </c>
      <c r="AP598" s="79">
        <v>0.56630655710601641</v>
      </c>
      <c r="AQ598" s="70">
        <v>2</v>
      </c>
      <c r="AR598" s="71">
        <v>0</v>
      </c>
      <c r="AS598" s="71">
        <v>0</v>
      </c>
      <c r="AT598" s="71">
        <v>0</v>
      </c>
      <c r="AU598" s="71">
        <v>0</v>
      </c>
      <c r="AV598" s="71" t="s">
        <v>3395</v>
      </c>
      <c r="AW598" s="72" t="s">
        <v>3422</v>
      </c>
    </row>
    <row r="599" spans="1:49">
      <c r="A599" s="23" t="s">
        <v>4347</v>
      </c>
      <c r="B599" s="23" t="s">
        <v>3729</v>
      </c>
      <c r="C599" s="23" t="s">
        <v>1367</v>
      </c>
      <c r="D599" s="24" t="s">
        <v>424</v>
      </c>
      <c r="E599" s="24" t="s">
        <v>1051</v>
      </c>
      <c r="F599" s="24" t="s">
        <v>1052</v>
      </c>
      <c r="G599" s="24" t="s">
        <v>1053</v>
      </c>
      <c r="H599" s="76">
        <v>0.90973947137193401</v>
      </c>
      <c r="I599" s="77">
        <v>0.91574473117149324</v>
      </c>
      <c r="J599" s="77">
        <v>0.99790793370226072</v>
      </c>
      <c r="K599" s="77">
        <v>0.97063579409470568</v>
      </c>
      <c r="L599" s="77">
        <v>0.48938821844535124</v>
      </c>
      <c r="M599" s="77">
        <v>1</v>
      </c>
      <c r="N599" s="77">
        <v>1</v>
      </c>
      <c r="O599" s="77" t="s">
        <v>3395</v>
      </c>
      <c r="P599" s="77">
        <v>0.5</v>
      </c>
      <c r="Q599" s="77">
        <v>0.76376061837898224</v>
      </c>
      <c r="R599" s="77">
        <v>4.030970660563131E-2</v>
      </c>
      <c r="S599" s="77">
        <v>0.68235294117647027</v>
      </c>
      <c r="T599" s="77">
        <v>0.74228142516590423</v>
      </c>
      <c r="U599" s="77">
        <v>0.84314083880943347</v>
      </c>
      <c r="V599" s="77">
        <v>0.46305454225590753</v>
      </c>
      <c r="W599" s="77">
        <v>1</v>
      </c>
      <c r="X599" s="77">
        <v>0.72501089518469741</v>
      </c>
      <c r="Y599" s="77">
        <v>0.39893012686991103</v>
      </c>
      <c r="Z599" s="77">
        <v>0.90285714285714291</v>
      </c>
      <c r="AA599" s="77">
        <v>0.53551079533789459</v>
      </c>
      <c r="AB599" s="77">
        <v>0.38070175438596487</v>
      </c>
      <c r="AC599" s="77">
        <v>0.16842105263157892</v>
      </c>
      <c r="AD599" s="76">
        <v>0.94113071208189591</v>
      </c>
      <c r="AE599" s="77">
        <v>0.79200480250801131</v>
      </c>
      <c r="AF599" s="77">
        <v>0.40203516249230675</v>
      </c>
      <c r="AG599" s="77">
        <v>0.7123171831711872</v>
      </c>
      <c r="AH599" s="77">
        <v>0.65309769053267053</v>
      </c>
      <c r="AI599" s="77">
        <v>0.86250544759234871</v>
      </c>
      <c r="AJ599" s="77">
        <v>0.65089363486352703</v>
      </c>
      <c r="AK599" s="77">
        <v>0.45810627486192973</v>
      </c>
      <c r="AL599" s="77">
        <v>0.16842105263157892</v>
      </c>
      <c r="AM599" s="76">
        <v>0.71172355902740458</v>
      </c>
      <c r="AN599" s="77">
        <v>0.7426401070987354</v>
      </c>
      <c r="AO599" s="78">
        <v>0.42580698745234519</v>
      </c>
      <c r="AP599" s="79">
        <v>0.61749988802978861</v>
      </c>
      <c r="AQ599" s="70">
        <v>2</v>
      </c>
      <c r="AR599" s="71">
        <v>0</v>
      </c>
      <c r="AS599" s="71">
        <v>0</v>
      </c>
      <c r="AT599" s="71">
        <v>0</v>
      </c>
      <c r="AU599" s="71">
        <v>1</v>
      </c>
      <c r="AV599" s="71" t="s">
        <v>3499</v>
      </c>
      <c r="AW599" s="72" t="s">
        <v>3422</v>
      </c>
    </row>
    <row r="600" spans="1:49">
      <c r="A600" s="23" t="s">
        <v>4348</v>
      </c>
      <c r="B600" s="23" t="s">
        <v>3729</v>
      </c>
      <c r="C600" s="23" t="s">
        <v>1369</v>
      </c>
      <c r="D600" s="24" t="s">
        <v>424</v>
      </c>
      <c r="E600" s="24" t="s">
        <v>1051</v>
      </c>
      <c r="F600" s="24" t="s">
        <v>1052</v>
      </c>
      <c r="G600" s="24" t="s">
        <v>1055</v>
      </c>
      <c r="H600" s="76">
        <v>0.90973947137193401</v>
      </c>
      <c r="I600" s="77">
        <v>0.565957947219907</v>
      </c>
      <c r="J600" s="77">
        <v>0.27554939050383226</v>
      </c>
      <c r="K600" s="77">
        <v>0.69860921988623481</v>
      </c>
      <c r="L600" s="77">
        <v>0.50713238055504062</v>
      </c>
      <c r="M600" s="77">
        <v>0.52667727904719741</v>
      </c>
      <c r="N600" s="77">
        <v>0.24816788981546151</v>
      </c>
      <c r="O600" s="77" t="s">
        <v>3395</v>
      </c>
      <c r="P600" s="77">
        <v>0</v>
      </c>
      <c r="Q600" s="77">
        <v>0.86838578987918769</v>
      </c>
      <c r="R600" s="77">
        <v>1</v>
      </c>
      <c r="S600" s="77">
        <v>0.68235294117647027</v>
      </c>
      <c r="T600" s="77">
        <v>0.74228142516590423</v>
      </c>
      <c r="U600" s="77">
        <v>0.54056789414801043</v>
      </c>
      <c r="V600" s="77">
        <v>0.46305454225590753</v>
      </c>
      <c r="W600" s="77">
        <v>0.94940678863755135</v>
      </c>
      <c r="X600" s="77">
        <v>0.73422386728459721</v>
      </c>
      <c r="Y600" s="77">
        <v>0.39893012686991103</v>
      </c>
      <c r="Z600" s="77">
        <v>0.90285714285714291</v>
      </c>
      <c r="AA600" s="77">
        <v>0.53551079533789459</v>
      </c>
      <c r="AB600" s="77">
        <v>0.38070175438596487</v>
      </c>
      <c r="AC600" s="77">
        <v>0.16842105263157892</v>
      </c>
      <c r="AD600" s="76">
        <v>0.5837489363652244</v>
      </c>
      <c r="AE600" s="77">
        <v>0.39611735386078689</v>
      </c>
      <c r="AF600" s="77">
        <v>0.9341928949395939</v>
      </c>
      <c r="AG600" s="77">
        <v>0.7123171831711872</v>
      </c>
      <c r="AH600" s="77">
        <v>0.50181121820195895</v>
      </c>
      <c r="AI600" s="77">
        <v>0.84181532796107428</v>
      </c>
      <c r="AJ600" s="77">
        <v>0.65089363486352703</v>
      </c>
      <c r="AK600" s="77">
        <v>0.45810627486192973</v>
      </c>
      <c r="AL600" s="77">
        <v>0.16842105263157892</v>
      </c>
      <c r="AM600" s="76">
        <v>0.63801972838853505</v>
      </c>
      <c r="AN600" s="77">
        <v>0.68531457644474025</v>
      </c>
      <c r="AO600" s="78">
        <v>0.42580698745234519</v>
      </c>
      <c r="AP600" s="79">
        <v>0.57702980191496511</v>
      </c>
      <c r="AQ600" s="70">
        <v>2</v>
      </c>
      <c r="AR600" s="71">
        <v>1</v>
      </c>
      <c r="AS600" s="71">
        <v>0</v>
      </c>
      <c r="AT600" s="71">
        <v>0</v>
      </c>
      <c r="AU600" s="71">
        <v>0</v>
      </c>
      <c r="AV600" s="71" t="s">
        <v>3395</v>
      </c>
      <c r="AW600" s="72" t="s">
        <v>3422</v>
      </c>
    </row>
    <row r="601" spans="1:49">
      <c r="A601" s="23" t="s">
        <v>4349</v>
      </c>
      <c r="B601" s="23" t="s">
        <v>3729</v>
      </c>
      <c r="C601" s="23" t="s">
        <v>1371</v>
      </c>
      <c r="D601" s="24" t="s">
        <v>424</v>
      </c>
      <c r="E601" s="24" t="s">
        <v>1051</v>
      </c>
      <c r="F601" s="24" t="s">
        <v>1052</v>
      </c>
      <c r="G601" s="24" t="s">
        <v>1059</v>
      </c>
      <c r="H601" s="76">
        <v>0.90973947137193401</v>
      </c>
      <c r="I601" s="77">
        <v>0.58598151237228624</v>
      </c>
      <c r="J601" s="77">
        <v>0.37588281817439428</v>
      </c>
      <c r="K601" s="77">
        <v>0.73527851792563481</v>
      </c>
      <c r="L601" s="77">
        <v>0.51079097068074975</v>
      </c>
      <c r="M601" s="77">
        <v>0.85219203419481415</v>
      </c>
      <c r="N601" s="77">
        <v>0.30062534046161338</v>
      </c>
      <c r="O601" s="77" t="s">
        <v>3395</v>
      </c>
      <c r="P601" s="77">
        <v>0.34634759129816289</v>
      </c>
      <c r="Q601" s="77">
        <v>0.66765566918679986</v>
      </c>
      <c r="R601" s="77">
        <v>0.57778487995255623</v>
      </c>
      <c r="S601" s="77">
        <v>0.68235294117647027</v>
      </c>
      <c r="T601" s="77">
        <v>0.74228142516590423</v>
      </c>
      <c r="U601" s="77">
        <v>0.58457620213399986</v>
      </c>
      <c r="V601" s="77">
        <v>0.46305454225590753</v>
      </c>
      <c r="W601" s="77">
        <v>0.94570246436032945</v>
      </c>
      <c r="X601" s="77">
        <v>0.72202210969580949</v>
      </c>
      <c r="Y601" s="77">
        <v>0.39893012686991103</v>
      </c>
      <c r="Z601" s="77">
        <v>0.90285714285714291</v>
      </c>
      <c r="AA601" s="77">
        <v>0.53551079533789459</v>
      </c>
      <c r="AB601" s="77">
        <v>0.38070175438596487</v>
      </c>
      <c r="AC601" s="77">
        <v>0.16842105263157892</v>
      </c>
      <c r="AD601" s="76">
        <v>0.62386793397287155</v>
      </c>
      <c r="AE601" s="77">
        <v>0.54904689091219505</v>
      </c>
      <c r="AF601" s="77">
        <v>0.62272027456967805</v>
      </c>
      <c r="AG601" s="77">
        <v>0.7123171831711872</v>
      </c>
      <c r="AH601" s="77">
        <v>0.52381537219495367</v>
      </c>
      <c r="AI601" s="77">
        <v>0.83386228702806942</v>
      </c>
      <c r="AJ601" s="77">
        <v>0.65089363486352703</v>
      </c>
      <c r="AK601" s="77">
        <v>0.45810627486192973</v>
      </c>
      <c r="AL601" s="77">
        <v>0.16842105263157892</v>
      </c>
      <c r="AM601" s="76">
        <v>0.59854503315158147</v>
      </c>
      <c r="AN601" s="77">
        <v>0.68999828079807013</v>
      </c>
      <c r="AO601" s="78">
        <v>0.42580698745234519</v>
      </c>
      <c r="AP601" s="79">
        <v>0.56585263635734895</v>
      </c>
      <c r="AQ601" s="70">
        <v>2</v>
      </c>
      <c r="AR601" s="71">
        <v>0</v>
      </c>
      <c r="AS601" s="71">
        <v>0</v>
      </c>
      <c r="AT601" s="71">
        <v>0</v>
      </c>
      <c r="AU601" s="71">
        <v>0</v>
      </c>
      <c r="AV601" s="71" t="s">
        <v>3395</v>
      </c>
      <c r="AW601" s="72" t="s">
        <v>3422</v>
      </c>
    </row>
    <row r="602" spans="1:49">
      <c r="A602" s="23" t="s">
        <v>4350</v>
      </c>
      <c r="B602" s="23" t="s">
        <v>3729</v>
      </c>
      <c r="C602" s="23" t="s">
        <v>1373</v>
      </c>
      <c r="D602" s="24" t="s">
        <v>424</v>
      </c>
      <c r="E602" s="24" t="s">
        <v>1051</v>
      </c>
      <c r="F602" s="24" t="s">
        <v>1052</v>
      </c>
      <c r="G602" s="24" t="s">
        <v>1063</v>
      </c>
      <c r="H602" s="76">
        <v>0.90973947137193401</v>
      </c>
      <c r="I602" s="77">
        <v>0.63806409153174337</v>
      </c>
      <c r="J602" s="77">
        <v>0.74765799776185482</v>
      </c>
      <c r="K602" s="77">
        <v>0.85021063302375655</v>
      </c>
      <c r="L602" s="77">
        <v>0.50142769002569409</v>
      </c>
      <c r="M602" s="77">
        <v>0.99563658480918105</v>
      </c>
      <c r="N602" s="77">
        <v>0.28322417697627572</v>
      </c>
      <c r="O602" s="77" t="s">
        <v>3395</v>
      </c>
      <c r="P602" s="77">
        <v>0.39984514419510608</v>
      </c>
      <c r="Q602" s="77">
        <v>0.72529735421217156</v>
      </c>
      <c r="R602" s="77">
        <v>0.75954449877089192</v>
      </c>
      <c r="S602" s="77">
        <v>0.68235294117647027</v>
      </c>
      <c r="T602" s="77">
        <v>0.74228142516590423</v>
      </c>
      <c r="U602" s="77">
        <v>0.58945203087079701</v>
      </c>
      <c r="V602" s="77">
        <v>0.46305454225590753</v>
      </c>
      <c r="W602" s="77">
        <v>0.91025762308883884</v>
      </c>
      <c r="X602" s="77">
        <v>0.77973180108917217</v>
      </c>
      <c r="Y602" s="77">
        <v>0.39893012686991103</v>
      </c>
      <c r="Z602" s="77">
        <v>0.90285714285714291</v>
      </c>
      <c r="AA602" s="77">
        <v>0.53551079533789459</v>
      </c>
      <c r="AB602" s="77">
        <v>0.38070175438596487</v>
      </c>
      <c r="AC602" s="77">
        <v>0.16842105263157892</v>
      </c>
      <c r="AD602" s="76">
        <v>0.7651538535551774</v>
      </c>
      <c r="AE602" s="77">
        <v>0.60606884580600262</v>
      </c>
      <c r="AF602" s="77">
        <v>0.7424209264915318</v>
      </c>
      <c r="AG602" s="77">
        <v>0.7123171831711872</v>
      </c>
      <c r="AH602" s="77">
        <v>0.52625328656335224</v>
      </c>
      <c r="AI602" s="77">
        <v>0.84499471208900556</v>
      </c>
      <c r="AJ602" s="77">
        <v>0.65089363486352703</v>
      </c>
      <c r="AK602" s="77">
        <v>0.45810627486192973</v>
      </c>
      <c r="AL602" s="77">
        <v>0.16842105263157892</v>
      </c>
      <c r="AM602" s="76">
        <v>0.70454787528423723</v>
      </c>
      <c r="AN602" s="77">
        <v>0.69452172727451489</v>
      </c>
      <c r="AO602" s="78">
        <v>0.42580698745234519</v>
      </c>
      <c r="AP602" s="79">
        <v>0.60056533259845435</v>
      </c>
      <c r="AQ602" s="70">
        <v>2</v>
      </c>
      <c r="AR602" s="71">
        <v>0</v>
      </c>
      <c r="AS602" s="71">
        <v>0</v>
      </c>
      <c r="AT602" s="71">
        <v>0</v>
      </c>
      <c r="AU602" s="71">
        <v>1</v>
      </c>
      <c r="AV602" s="71" t="s">
        <v>3499</v>
      </c>
      <c r="AW602" s="72" t="s">
        <v>3422</v>
      </c>
    </row>
    <row r="603" spans="1:49">
      <c r="A603" s="23" t="s">
        <v>4351</v>
      </c>
      <c r="B603" s="23" t="s">
        <v>3729</v>
      </c>
      <c r="C603" s="23" t="s">
        <v>1376</v>
      </c>
      <c r="D603" s="24" t="s">
        <v>424</v>
      </c>
      <c r="E603" s="24" t="s">
        <v>1051</v>
      </c>
      <c r="F603" s="24" t="s">
        <v>1052</v>
      </c>
      <c r="G603" s="24" t="s">
        <v>1065</v>
      </c>
      <c r="H603" s="76">
        <v>0.90973947137193401</v>
      </c>
      <c r="I603" s="77">
        <v>0.75659999442828907</v>
      </c>
      <c r="J603" s="77">
        <v>0.60353514284118104</v>
      </c>
      <c r="K603" s="77">
        <v>0.84752468134001835</v>
      </c>
      <c r="L603" s="77">
        <v>0.49924947386751733</v>
      </c>
      <c r="M603" s="77">
        <v>0.45947656052167585</v>
      </c>
      <c r="N603" s="77">
        <v>0.54775305361477189</v>
      </c>
      <c r="O603" s="77" t="s">
        <v>3395</v>
      </c>
      <c r="P603" s="77">
        <v>0.34890854514070679</v>
      </c>
      <c r="Q603" s="77">
        <v>0.79320785754988554</v>
      </c>
      <c r="R603" s="77">
        <v>8.8673803685891547E-2</v>
      </c>
      <c r="S603" s="77">
        <v>0.68235294117647027</v>
      </c>
      <c r="T603" s="77">
        <v>0.74228142516590423</v>
      </c>
      <c r="U603" s="77">
        <v>0.58834335498799673</v>
      </c>
      <c r="V603" s="77">
        <v>0.46305454225590753</v>
      </c>
      <c r="W603" s="77">
        <v>0.88601801005423553</v>
      </c>
      <c r="X603" s="77">
        <v>0.80626339686348025</v>
      </c>
      <c r="Y603" s="77">
        <v>0.39893012686991103</v>
      </c>
      <c r="Z603" s="77">
        <v>0.90285714285714291</v>
      </c>
      <c r="AA603" s="77">
        <v>0.53551079533789459</v>
      </c>
      <c r="AB603" s="77">
        <v>0.38070175438596487</v>
      </c>
      <c r="AC603" s="77">
        <v>0.16842105263157892</v>
      </c>
      <c r="AD603" s="76">
        <v>0.7566248695471347</v>
      </c>
      <c r="AE603" s="77">
        <v>0.54058246289693801</v>
      </c>
      <c r="AF603" s="77">
        <v>0.44094083061788852</v>
      </c>
      <c r="AG603" s="77">
        <v>0.7123171831711872</v>
      </c>
      <c r="AH603" s="77">
        <v>0.5256989486219521</v>
      </c>
      <c r="AI603" s="77">
        <v>0.84614070345885795</v>
      </c>
      <c r="AJ603" s="77">
        <v>0.65089363486352703</v>
      </c>
      <c r="AK603" s="77">
        <v>0.45810627486192973</v>
      </c>
      <c r="AL603" s="77">
        <v>0.16842105263157892</v>
      </c>
      <c r="AM603" s="76">
        <v>0.5793827210206538</v>
      </c>
      <c r="AN603" s="77">
        <v>0.69471894508399912</v>
      </c>
      <c r="AO603" s="78">
        <v>0.42580698745234519</v>
      </c>
      <c r="AP603" s="79">
        <v>0.56105431122002347</v>
      </c>
      <c r="AQ603" s="70">
        <v>2</v>
      </c>
      <c r="AR603" s="71">
        <v>0</v>
      </c>
      <c r="AS603" s="71">
        <v>0</v>
      </c>
      <c r="AT603" s="71">
        <v>0</v>
      </c>
      <c r="AU603" s="71">
        <v>0</v>
      </c>
      <c r="AV603" s="71" t="s">
        <v>3395</v>
      </c>
      <c r="AW603" s="72" t="s">
        <v>3422</v>
      </c>
    </row>
    <row r="604" spans="1:49">
      <c r="A604" s="23" t="s">
        <v>4352</v>
      </c>
      <c r="B604" s="23" t="s">
        <v>3729</v>
      </c>
      <c r="C604" s="23" t="s">
        <v>1378</v>
      </c>
      <c r="D604" s="24" t="s">
        <v>424</v>
      </c>
      <c r="E604" s="24" t="s">
        <v>1051</v>
      </c>
      <c r="F604" s="24" t="s">
        <v>1052</v>
      </c>
      <c r="G604" s="24" t="s">
        <v>1067</v>
      </c>
      <c r="H604" s="76">
        <v>0.90973947137193401</v>
      </c>
      <c r="I604" s="77">
        <v>0.59466490158021612</v>
      </c>
      <c r="J604" s="77">
        <v>0.17562727746226398</v>
      </c>
      <c r="K604" s="77">
        <v>0.74387148941032932</v>
      </c>
      <c r="L604" s="77">
        <v>0.51394142328899928</v>
      </c>
      <c r="M604" s="77">
        <v>0.51709842314967158</v>
      </c>
      <c r="N604" s="77">
        <v>0.43980124994639208</v>
      </c>
      <c r="O604" s="77" t="s">
        <v>3395</v>
      </c>
      <c r="P604" s="77">
        <v>0.51618893008861899</v>
      </c>
      <c r="Q604" s="77">
        <v>0.82999818290847271</v>
      </c>
      <c r="R604" s="77">
        <v>0.20240246592180433</v>
      </c>
      <c r="S604" s="77">
        <v>0.68235294117647027</v>
      </c>
      <c r="T604" s="77">
        <v>0.74228142516590423</v>
      </c>
      <c r="U604" s="77">
        <v>0.54758355916450852</v>
      </c>
      <c r="V604" s="77">
        <v>0.46305454225590753</v>
      </c>
      <c r="W604" s="77">
        <v>0.93865448313040167</v>
      </c>
      <c r="X604" s="77">
        <v>0.81163994431125031</v>
      </c>
      <c r="Y604" s="77">
        <v>0.39893012686991103</v>
      </c>
      <c r="Z604" s="77">
        <v>0.90285714285714291</v>
      </c>
      <c r="AA604" s="77">
        <v>0.57128971634221692</v>
      </c>
      <c r="AB604" s="77">
        <v>0.38070175438596487</v>
      </c>
      <c r="AC604" s="77">
        <v>0.16842105263157892</v>
      </c>
      <c r="AD604" s="76">
        <v>0.56001055013813805</v>
      </c>
      <c r="AE604" s="77">
        <v>0.54618030317680222</v>
      </c>
      <c r="AF604" s="77">
        <v>0.51620032441513852</v>
      </c>
      <c r="AG604" s="77">
        <v>0.7123171831711872</v>
      </c>
      <c r="AH604" s="77">
        <v>0.505319050710208</v>
      </c>
      <c r="AI604" s="77">
        <v>0.87514721372082604</v>
      </c>
      <c r="AJ604" s="77">
        <v>0.65089363486352703</v>
      </c>
      <c r="AK604" s="77">
        <v>0.4759957353640909</v>
      </c>
      <c r="AL604" s="77">
        <v>0.16842105263157892</v>
      </c>
      <c r="AM604" s="76">
        <v>0.54079705924335963</v>
      </c>
      <c r="AN604" s="77">
        <v>0.69759448253407375</v>
      </c>
      <c r="AO604" s="78">
        <v>0.4317701409530656</v>
      </c>
      <c r="AP604" s="79">
        <v>0.55142567074347193</v>
      </c>
      <c r="AQ604" s="70">
        <v>2</v>
      </c>
      <c r="AR604" s="71">
        <v>3</v>
      </c>
      <c r="AS604" s="71">
        <v>0</v>
      </c>
      <c r="AT604" s="71">
        <v>0</v>
      </c>
      <c r="AU604" s="71">
        <v>0</v>
      </c>
      <c r="AV604" s="71" t="s">
        <v>3395</v>
      </c>
      <c r="AW604" s="72" t="s">
        <v>3422</v>
      </c>
    </row>
    <row r="605" spans="1:49">
      <c r="A605" s="23" t="s">
        <v>4353</v>
      </c>
      <c r="B605" s="23" t="s">
        <v>3729</v>
      </c>
      <c r="C605" s="23" t="s">
        <v>1380</v>
      </c>
      <c r="D605" s="24" t="s">
        <v>424</v>
      </c>
      <c r="E605" s="24" t="s">
        <v>1051</v>
      </c>
      <c r="F605" s="24" t="s">
        <v>1075</v>
      </c>
      <c r="G605" s="24" t="s">
        <v>1076</v>
      </c>
      <c r="H605" s="76">
        <v>0.90788687774085042</v>
      </c>
      <c r="I605" s="77">
        <v>0.91574473117149324</v>
      </c>
      <c r="J605" s="77">
        <v>0.99739511441782236</v>
      </c>
      <c r="K605" s="77">
        <v>0.99638862082648483</v>
      </c>
      <c r="L605" s="77">
        <v>0.49169177519116808</v>
      </c>
      <c r="M605" s="77">
        <v>1</v>
      </c>
      <c r="N605" s="77">
        <v>1</v>
      </c>
      <c r="O605" s="77" t="s">
        <v>3395</v>
      </c>
      <c r="P605" s="77">
        <v>0.625</v>
      </c>
      <c r="Q605" s="77">
        <v>0.61545457875991949</v>
      </c>
      <c r="R605" s="77">
        <v>0.13245158046640307</v>
      </c>
      <c r="S605" s="77">
        <v>0.70588235294117652</v>
      </c>
      <c r="T605" s="77">
        <v>0.6173893434701373</v>
      </c>
      <c r="U605" s="77">
        <v>0.70595825998897377</v>
      </c>
      <c r="V605" s="77">
        <v>0.54899514771499092</v>
      </c>
      <c r="W605" s="77">
        <v>1</v>
      </c>
      <c r="X605" s="77">
        <v>0.68959297053331881</v>
      </c>
      <c r="Y605" s="77">
        <v>0.40670733356777672</v>
      </c>
      <c r="Z605" s="77">
        <v>0.97665306122448969</v>
      </c>
      <c r="AA605" s="77">
        <v>0.57128971634221681</v>
      </c>
      <c r="AB605" s="77">
        <v>0.38070175438596487</v>
      </c>
      <c r="AC605" s="77">
        <v>0.16842105263157892</v>
      </c>
      <c r="AD605" s="76">
        <v>0.94034224111005538</v>
      </c>
      <c r="AE605" s="77">
        <v>0.82261607920353053</v>
      </c>
      <c r="AF605" s="77">
        <v>0.37395307961316127</v>
      </c>
      <c r="AG605" s="77">
        <v>0.66163584820565691</v>
      </c>
      <c r="AH605" s="77">
        <v>0.6274767038519824</v>
      </c>
      <c r="AI605" s="77">
        <v>0.8447964852666594</v>
      </c>
      <c r="AJ605" s="77">
        <v>0.69168019739613318</v>
      </c>
      <c r="AK605" s="77">
        <v>0.47599573536409084</v>
      </c>
      <c r="AL605" s="77">
        <v>0.16842105263157892</v>
      </c>
      <c r="AM605" s="76">
        <v>0.71230379997558246</v>
      </c>
      <c r="AN605" s="77">
        <v>0.7113030124414329</v>
      </c>
      <c r="AO605" s="78">
        <v>0.44536566179726761</v>
      </c>
      <c r="AP605" s="79">
        <v>0.61589838126017504</v>
      </c>
      <c r="AQ605" s="70">
        <v>2</v>
      </c>
      <c r="AR605" s="71">
        <v>0</v>
      </c>
      <c r="AS605" s="71">
        <v>1</v>
      </c>
      <c r="AT605" s="71">
        <v>0</v>
      </c>
      <c r="AU605" s="71">
        <v>0</v>
      </c>
      <c r="AV605" s="71" t="s">
        <v>3395</v>
      </c>
      <c r="AW605" s="72" t="s">
        <v>3422</v>
      </c>
    </row>
    <row r="606" spans="1:49">
      <c r="A606" s="23" t="s">
        <v>4354</v>
      </c>
      <c r="B606" s="23" t="s">
        <v>3729</v>
      </c>
      <c r="C606" s="23" t="s">
        <v>1382</v>
      </c>
      <c r="D606" s="24" t="s">
        <v>424</v>
      </c>
      <c r="E606" s="24" t="s">
        <v>1051</v>
      </c>
      <c r="F606" s="24" t="s">
        <v>1075</v>
      </c>
      <c r="G606" s="24" t="s">
        <v>1084</v>
      </c>
      <c r="H606" s="76">
        <v>0.90788687774085042</v>
      </c>
      <c r="I606" s="77">
        <v>0.87297443541444708</v>
      </c>
      <c r="J606" s="77">
        <v>0.82122726072449659</v>
      </c>
      <c r="K606" s="77">
        <v>0.83125609660074951</v>
      </c>
      <c r="L606" s="77">
        <v>0.50090261459098595</v>
      </c>
      <c r="M606" s="77">
        <v>0.91917854657944842</v>
      </c>
      <c r="N606" s="77">
        <v>0.83180634970913281</v>
      </c>
      <c r="O606" s="77" t="s">
        <v>3395</v>
      </c>
      <c r="P606" s="77">
        <v>0.46902662096984887</v>
      </c>
      <c r="Q606" s="77">
        <v>0.75258569986091484</v>
      </c>
      <c r="R606" s="77">
        <v>0.36177604336713176</v>
      </c>
      <c r="S606" s="77">
        <v>0.70588235294117652</v>
      </c>
      <c r="T606" s="77">
        <v>0.6173893434701373</v>
      </c>
      <c r="U606" s="77">
        <v>0.51533481036223761</v>
      </c>
      <c r="V606" s="77">
        <v>0.54899514771499092</v>
      </c>
      <c r="W606" s="77">
        <v>0.92613237542973204</v>
      </c>
      <c r="X606" s="77">
        <v>0.76605361613319611</v>
      </c>
      <c r="Y606" s="77">
        <v>0.40670733356777672</v>
      </c>
      <c r="Z606" s="77">
        <v>0.97665306122448969</v>
      </c>
      <c r="AA606" s="77">
        <v>0.53551079533789459</v>
      </c>
      <c r="AB606" s="77">
        <v>0.38070175438596487</v>
      </c>
      <c r="AC606" s="77">
        <v>0.16842105263157892</v>
      </c>
      <c r="AD606" s="76">
        <v>0.8673628579599314</v>
      </c>
      <c r="AE606" s="77">
        <v>0.7104340456900331</v>
      </c>
      <c r="AF606" s="77">
        <v>0.5571808716140233</v>
      </c>
      <c r="AG606" s="77">
        <v>0.66163584820565691</v>
      </c>
      <c r="AH606" s="77">
        <v>0.53216497903861426</v>
      </c>
      <c r="AI606" s="77">
        <v>0.84609299578146402</v>
      </c>
      <c r="AJ606" s="77">
        <v>0.69168019739613318</v>
      </c>
      <c r="AK606" s="77">
        <v>0.45810627486192973</v>
      </c>
      <c r="AL606" s="77">
        <v>0.16842105263157892</v>
      </c>
      <c r="AM606" s="76">
        <v>0.71165925842132927</v>
      </c>
      <c r="AN606" s="77">
        <v>0.67996460767524514</v>
      </c>
      <c r="AO606" s="78">
        <v>0.4394025082965472</v>
      </c>
      <c r="AP606" s="79">
        <v>0.60360186863964671</v>
      </c>
      <c r="AQ606" s="70">
        <v>2</v>
      </c>
      <c r="AR606" s="71">
        <v>3</v>
      </c>
      <c r="AS606" s="71">
        <v>2</v>
      </c>
      <c r="AT606" s="71">
        <v>0</v>
      </c>
      <c r="AU606" s="71">
        <v>0</v>
      </c>
      <c r="AV606" s="71" t="s">
        <v>3395</v>
      </c>
      <c r="AW606" s="72" t="s">
        <v>3422</v>
      </c>
    </row>
    <row r="607" spans="1:49">
      <c r="A607" s="23" t="s">
        <v>4355</v>
      </c>
      <c r="B607" s="23" t="s">
        <v>3729</v>
      </c>
      <c r="C607" s="23" t="s">
        <v>1384</v>
      </c>
      <c r="D607" s="24" t="s">
        <v>424</v>
      </c>
      <c r="E607" s="24" t="s">
        <v>1051</v>
      </c>
      <c r="F607" s="24" t="s">
        <v>1086</v>
      </c>
      <c r="G607" s="24" t="s">
        <v>1089</v>
      </c>
      <c r="H607" s="76">
        <v>0.91339458853596356</v>
      </c>
      <c r="I607" s="77">
        <v>0.82691314025442153</v>
      </c>
      <c r="J607" s="77">
        <v>0.74546420312537975</v>
      </c>
      <c r="K607" s="77">
        <v>0.89305900234047209</v>
      </c>
      <c r="L607" s="77">
        <v>0.49075341457559274</v>
      </c>
      <c r="M607" s="77">
        <v>1</v>
      </c>
      <c r="N607" s="77">
        <v>0.56820052548037125</v>
      </c>
      <c r="O607" s="77" t="s">
        <v>3395</v>
      </c>
      <c r="P607" s="77">
        <v>0.5</v>
      </c>
      <c r="Q607" s="77">
        <v>0.81122621221771141</v>
      </c>
      <c r="R607" s="77">
        <v>4.1479412279585043E-2</v>
      </c>
      <c r="S607" s="77">
        <v>0.71764705882353041</v>
      </c>
      <c r="T607" s="77">
        <v>0.74376650988982673</v>
      </c>
      <c r="U607" s="77">
        <v>0.71503440048018041</v>
      </c>
      <c r="V607" s="77">
        <v>0.56805201831092056</v>
      </c>
      <c r="W607" s="77">
        <v>1</v>
      </c>
      <c r="X607" s="77">
        <v>0.80936977391258669</v>
      </c>
      <c r="Y607" s="77">
        <v>0.46182405929612902</v>
      </c>
      <c r="Z607" s="77">
        <v>0.86857142857142855</v>
      </c>
      <c r="AA607" s="77">
        <v>0.53551079533789459</v>
      </c>
      <c r="AB607" s="77">
        <v>0.38070175438596487</v>
      </c>
      <c r="AC607" s="77">
        <v>0.16842105263157892</v>
      </c>
      <c r="AD607" s="76">
        <v>0.82859064397192161</v>
      </c>
      <c r="AE607" s="77">
        <v>0.69040258847928726</v>
      </c>
      <c r="AF607" s="77">
        <v>0.42635281224864824</v>
      </c>
      <c r="AG607" s="77">
        <v>0.73070678435667857</v>
      </c>
      <c r="AH607" s="77">
        <v>0.64154320939555043</v>
      </c>
      <c r="AI607" s="77">
        <v>0.90468488695629334</v>
      </c>
      <c r="AJ607" s="77">
        <v>0.66519774393377884</v>
      </c>
      <c r="AK607" s="77">
        <v>0.45810627486192973</v>
      </c>
      <c r="AL607" s="77">
        <v>0.16842105263157892</v>
      </c>
      <c r="AM607" s="76">
        <v>0.64844868156661906</v>
      </c>
      <c r="AN607" s="77">
        <v>0.75897829356950741</v>
      </c>
      <c r="AO607" s="78">
        <v>0.4305750238090959</v>
      </c>
      <c r="AP607" s="79">
        <v>0.60442860689465017</v>
      </c>
      <c r="AQ607" s="70">
        <v>2</v>
      </c>
      <c r="AR607" s="71">
        <v>0</v>
      </c>
      <c r="AS607" s="71">
        <v>0</v>
      </c>
      <c r="AT607" s="71">
        <v>0</v>
      </c>
      <c r="AU607" s="71">
        <v>1</v>
      </c>
      <c r="AV607" s="71" t="s">
        <v>3500</v>
      </c>
      <c r="AW607" s="72" t="s">
        <v>3422</v>
      </c>
    </row>
    <row r="608" spans="1:49">
      <c r="A608" s="23" t="s">
        <v>4356</v>
      </c>
      <c r="B608" s="23" t="s">
        <v>3729</v>
      </c>
      <c r="C608" s="23" t="s">
        <v>1386</v>
      </c>
      <c r="D608" s="24" t="s">
        <v>424</v>
      </c>
      <c r="E608" s="24" t="s">
        <v>1051</v>
      </c>
      <c r="F608" s="24" t="s">
        <v>1086</v>
      </c>
      <c r="G608" s="24" t="s">
        <v>1097</v>
      </c>
      <c r="H608" s="76">
        <v>0.91339458853596356</v>
      </c>
      <c r="I608" s="77">
        <v>0.7183016263940033</v>
      </c>
      <c r="J608" s="77">
        <v>0.58492614695980638</v>
      </c>
      <c r="K608" s="77">
        <v>0.95107931595317807</v>
      </c>
      <c r="L608" s="77">
        <v>0.48344450002779177</v>
      </c>
      <c r="M608" s="77">
        <v>1</v>
      </c>
      <c r="N608" s="77">
        <v>0.47395980225637224</v>
      </c>
      <c r="O608" s="77" t="s">
        <v>3395</v>
      </c>
      <c r="P608" s="77">
        <v>0.3573454063660223</v>
      </c>
      <c r="Q608" s="77">
        <v>0.75789670962970024</v>
      </c>
      <c r="R608" s="77">
        <v>5.6248608210277044E-2</v>
      </c>
      <c r="S608" s="77">
        <v>0.71764705882353041</v>
      </c>
      <c r="T608" s="77">
        <v>0.74376650988982673</v>
      </c>
      <c r="U608" s="77">
        <v>0.57437609251257049</v>
      </c>
      <c r="V608" s="77">
        <v>0.56805201831092056</v>
      </c>
      <c r="W608" s="77">
        <v>1</v>
      </c>
      <c r="X608" s="77">
        <v>0.65484956413708284</v>
      </c>
      <c r="Y608" s="77">
        <v>0.46182405929612902</v>
      </c>
      <c r="Z608" s="77">
        <v>0.86857142857142855</v>
      </c>
      <c r="AA608" s="77">
        <v>0.53551079533789459</v>
      </c>
      <c r="AB608" s="77">
        <v>0.38070175438596487</v>
      </c>
      <c r="AC608" s="77">
        <v>0.16842105263157892</v>
      </c>
      <c r="AD608" s="76">
        <v>0.73887412062992441</v>
      </c>
      <c r="AE608" s="77">
        <v>0.65316580492067289</v>
      </c>
      <c r="AF608" s="77">
        <v>0.40707265891998862</v>
      </c>
      <c r="AG608" s="77">
        <v>0.73070678435667857</v>
      </c>
      <c r="AH608" s="77">
        <v>0.57121405541174552</v>
      </c>
      <c r="AI608" s="77">
        <v>0.82742478206854142</v>
      </c>
      <c r="AJ608" s="77">
        <v>0.66519774393377884</v>
      </c>
      <c r="AK608" s="77">
        <v>0.45810627486192973</v>
      </c>
      <c r="AL608" s="77">
        <v>0.16842105263157892</v>
      </c>
      <c r="AM608" s="76">
        <v>0.59970419482352866</v>
      </c>
      <c r="AN608" s="77">
        <v>0.70978187394565528</v>
      </c>
      <c r="AO608" s="78">
        <v>0.4305750238090959</v>
      </c>
      <c r="AP608" s="79">
        <v>0.57402452937322179</v>
      </c>
      <c r="AQ608" s="70">
        <v>2</v>
      </c>
      <c r="AR608" s="71">
        <v>0</v>
      </c>
      <c r="AS608" s="71">
        <v>0</v>
      </c>
      <c r="AT608" s="71">
        <v>0</v>
      </c>
      <c r="AU608" s="71">
        <v>1</v>
      </c>
      <c r="AV608" s="71" t="s">
        <v>3449</v>
      </c>
      <c r="AW608" s="72" t="s">
        <v>3422</v>
      </c>
    </row>
    <row r="609" spans="1:49">
      <c r="A609" s="23" t="s">
        <v>4357</v>
      </c>
      <c r="B609" s="23" t="s">
        <v>3729</v>
      </c>
      <c r="C609" s="23" t="s">
        <v>1388</v>
      </c>
      <c r="D609" s="24" t="s">
        <v>424</v>
      </c>
      <c r="E609" s="24" t="s">
        <v>1051</v>
      </c>
      <c r="F609" s="24" t="s">
        <v>1086</v>
      </c>
      <c r="G609" s="24" t="s">
        <v>1105</v>
      </c>
      <c r="H609" s="76">
        <v>0.91339458853596356</v>
      </c>
      <c r="I609" s="77">
        <v>0.91574473117149324</v>
      </c>
      <c r="J609" s="77">
        <v>0.96349571106579068</v>
      </c>
      <c r="K609" s="77">
        <v>0.74443206447229171</v>
      </c>
      <c r="L609" s="77">
        <v>0.48992006904695895</v>
      </c>
      <c r="M609" s="77">
        <v>1</v>
      </c>
      <c r="N609" s="77">
        <v>1</v>
      </c>
      <c r="O609" s="77" t="s">
        <v>3395</v>
      </c>
      <c r="P609" s="77">
        <v>0.5</v>
      </c>
      <c r="Q609" s="77">
        <v>0.61155528775863788</v>
      </c>
      <c r="R609" s="77">
        <v>6.004822857327019E-2</v>
      </c>
      <c r="S609" s="77">
        <v>0.71764705882353041</v>
      </c>
      <c r="T609" s="77">
        <v>0.74376650988982673</v>
      </c>
      <c r="U609" s="77">
        <v>0.67340496658151139</v>
      </c>
      <c r="V609" s="77">
        <v>0.56805201831092056</v>
      </c>
      <c r="W609" s="77">
        <v>1</v>
      </c>
      <c r="X609" s="77">
        <v>0.49756431948032886</v>
      </c>
      <c r="Y609" s="77">
        <v>0.46182405929612902</v>
      </c>
      <c r="Z609" s="77">
        <v>0.86857142857142855</v>
      </c>
      <c r="AA609" s="77">
        <v>0.53551079533789459</v>
      </c>
      <c r="AB609" s="77">
        <v>0.38070175438596487</v>
      </c>
      <c r="AC609" s="77">
        <v>0.16842105263157892</v>
      </c>
      <c r="AD609" s="76">
        <v>0.93087834359108257</v>
      </c>
      <c r="AE609" s="77">
        <v>0.74687042670385018</v>
      </c>
      <c r="AF609" s="77">
        <v>0.33580175816595403</v>
      </c>
      <c r="AG609" s="77">
        <v>0.73070678435667857</v>
      </c>
      <c r="AH609" s="77">
        <v>0.62072849244621597</v>
      </c>
      <c r="AI609" s="77">
        <v>0.74878215974016449</v>
      </c>
      <c r="AJ609" s="77">
        <v>0.66519774393377884</v>
      </c>
      <c r="AK609" s="77">
        <v>0.45810627486192973</v>
      </c>
      <c r="AL609" s="77">
        <v>0.16842105263157892</v>
      </c>
      <c r="AM609" s="76">
        <v>0.67118350948696237</v>
      </c>
      <c r="AN609" s="77">
        <v>0.70007247884768642</v>
      </c>
      <c r="AO609" s="78">
        <v>0.4305750238090959</v>
      </c>
      <c r="AP609" s="79">
        <v>0.59383193491730246</v>
      </c>
      <c r="AQ609" s="70">
        <v>2</v>
      </c>
      <c r="AR609" s="71">
        <v>0</v>
      </c>
      <c r="AS609" s="71">
        <v>1</v>
      </c>
      <c r="AT609" s="71">
        <v>0</v>
      </c>
      <c r="AU609" s="71">
        <v>0</v>
      </c>
      <c r="AV609" s="71" t="s">
        <v>3395</v>
      </c>
      <c r="AW609" s="72" t="s">
        <v>3422</v>
      </c>
    </row>
    <row r="610" spans="1:49">
      <c r="A610" s="23" t="s">
        <v>4358</v>
      </c>
      <c r="B610" s="23" t="s">
        <v>3729</v>
      </c>
      <c r="C610" s="23" t="s">
        <v>1391</v>
      </c>
      <c r="D610" s="24" t="s">
        <v>424</v>
      </c>
      <c r="E610" s="24" t="s">
        <v>1051</v>
      </c>
      <c r="F610" s="24" t="s">
        <v>1086</v>
      </c>
      <c r="G610" s="24" t="s">
        <v>1109</v>
      </c>
      <c r="H610" s="76">
        <v>0.91339458853596356</v>
      </c>
      <c r="I610" s="77">
        <v>0.42467344020280323</v>
      </c>
      <c r="J610" s="77">
        <v>0.2215003872716883</v>
      </c>
      <c r="K610" s="77">
        <v>0.79571331887656249</v>
      </c>
      <c r="L610" s="77">
        <v>0.48540103272501822</v>
      </c>
      <c r="M610" s="77">
        <v>0.87504533694913456</v>
      </c>
      <c r="N610" s="77">
        <v>7.9341822791214767E-2</v>
      </c>
      <c r="O610" s="77" t="s">
        <v>3395</v>
      </c>
      <c r="P610" s="77">
        <v>9.1854439180452829E-2</v>
      </c>
      <c r="Q610" s="77">
        <v>0.83245504483675836</v>
      </c>
      <c r="R610" s="77">
        <v>6.7788379036862828E-2</v>
      </c>
      <c r="S610" s="77">
        <v>0.71764705882353041</v>
      </c>
      <c r="T610" s="77">
        <v>0.74376650988982673</v>
      </c>
      <c r="U610" s="77">
        <v>0.49883941260782022</v>
      </c>
      <c r="V610" s="77">
        <v>0.56805201831092056</v>
      </c>
      <c r="W610" s="77">
        <v>0.97699932477154172</v>
      </c>
      <c r="X610" s="77">
        <v>0.6862873411182866</v>
      </c>
      <c r="Y610" s="77">
        <v>0.46182405929612902</v>
      </c>
      <c r="Z610" s="77">
        <v>0.86857142857142855</v>
      </c>
      <c r="AA610" s="77">
        <v>0.53551079533789459</v>
      </c>
      <c r="AB610" s="77">
        <v>0.38070175438596487</v>
      </c>
      <c r="AC610" s="77">
        <v>0.16842105263157892</v>
      </c>
      <c r="AD610" s="76">
        <v>0.51985613867015168</v>
      </c>
      <c r="AE610" s="77">
        <v>0.46547119010447657</v>
      </c>
      <c r="AF610" s="77">
        <v>0.45012171193681061</v>
      </c>
      <c r="AG610" s="77">
        <v>0.73070678435667857</v>
      </c>
      <c r="AH610" s="77">
        <v>0.53344571545937036</v>
      </c>
      <c r="AI610" s="77">
        <v>0.83164333294491422</v>
      </c>
      <c r="AJ610" s="77">
        <v>0.66519774393377884</v>
      </c>
      <c r="AK610" s="77">
        <v>0.45810627486192973</v>
      </c>
      <c r="AL610" s="77">
        <v>0.16842105263157892</v>
      </c>
      <c r="AM610" s="76">
        <v>0.47848301357047962</v>
      </c>
      <c r="AN610" s="77">
        <v>0.69859861092032105</v>
      </c>
      <c r="AO610" s="78">
        <v>0.4305750238090959</v>
      </c>
      <c r="AP610" s="79">
        <v>0.52997278259472536</v>
      </c>
      <c r="AQ610" s="70">
        <v>2</v>
      </c>
      <c r="AR610" s="71">
        <v>0</v>
      </c>
      <c r="AS610" s="71">
        <v>0</v>
      </c>
      <c r="AT610" s="71">
        <v>0</v>
      </c>
      <c r="AU610" s="71">
        <v>1</v>
      </c>
      <c r="AV610" s="71" t="s">
        <v>3449</v>
      </c>
      <c r="AW610" s="72" t="s">
        <v>3422</v>
      </c>
    </row>
    <row r="611" spans="1:49">
      <c r="A611" s="23" t="s">
        <v>4359</v>
      </c>
      <c r="B611" s="23" t="s">
        <v>3729</v>
      </c>
      <c r="C611" s="23" t="s">
        <v>1393</v>
      </c>
      <c r="D611" s="24" t="s">
        <v>424</v>
      </c>
      <c r="E611" s="24" t="s">
        <v>1051</v>
      </c>
      <c r="F611" s="24" t="s">
        <v>1086</v>
      </c>
      <c r="G611" s="24" t="s">
        <v>1115</v>
      </c>
      <c r="H611" s="76">
        <v>0.91339458853596356</v>
      </c>
      <c r="I611" s="77">
        <v>0.71462395549161695</v>
      </c>
      <c r="J611" s="77">
        <v>0.52678754078177303</v>
      </c>
      <c r="K611" s="77">
        <v>0.79853496312633943</v>
      </c>
      <c r="L611" s="77">
        <v>0.49617354809516184</v>
      </c>
      <c r="M611" s="77">
        <v>0.95205690857714764</v>
      </c>
      <c r="N611" s="77">
        <v>0.66565435562506436</v>
      </c>
      <c r="O611" s="77" t="s">
        <v>3395</v>
      </c>
      <c r="P611" s="77">
        <v>0.39638046529923388</v>
      </c>
      <c r="Q611" s="77">
        <v>0.81226830442433506</v>
      </c>
      <c r="R611" s="77">
        <v>0.14202810100454263</v>
      </c>
      <c r="S611" s="77">
        <v>0.71764705882353041</v>
      </c>
      <c r="T611" s="77">
        <v>0.74376650988982673</v>
      </c>
      <c r="U611" s="77">
        <v>0.49546302101032613</v>
      </c>
      <c r="V611" s="77">
        <v>0.56805201831092056</v>
      </c>
      <c r="W611" s="77">
        <v>0.97739477725991375</v>
      </c>
      <c r="X611" s="77">
        <v>0.79416289867376966</v>
      </c>
      <c r="Y611" s="77">
        <v>0.46182405929612902</v>
      </c>
      <c r="Z611" s="77">
        <v>0.86857142857142855</v>
      </c>
      <c r="AA611" s="77">
        <v>0.53551079533789459</v>
      </c>
      <c r="AB611" s="77">
        <v>0.38070175438596487</v>
      </c>
      <c r="AC611" s="77">
        <v>0.16842105263157892</v>
      </c>
      <c r="AD611" s="76">
        <v>0.71826869493645118</v>
      </c>
      <c r="AE611" s="77">
        <v>0.66176004814458955</v>
      </c>
      <c r="AF611" s="77">
        <v>0.47714820271443886</v>
      </c>
      <c r="AG611" s="77">
        <v>0.73070678435667857</v>
      </c>
      <c r="AH611" s="77">
        <v>0.53175751966062335</v>
      </c>
      <c r="AI611" s="77">
        <v>0.88577883796684165</v>
      </c>
      <c r="AJ611" s="77">
        <v>0.66519774393377884</v>
      </c>
      <c r="AK611" s="77">
        <v>0.45810627486192973</v>
      </c>
      <c r="AL611" s="77">
        <v>0.16842105263157892</v>
      </c>
      <c r="AM611" s="76">
        <v>0.61905898193182651</v>
      </c>
      <c r="AN611" s="77">
        <v>0.71608104732804778</v>
      </c>
      <c r="AO611" s="78">
        <v>0.4305750238090959</v>
      </c>
      <c r="AP611" s="79">
        <v>0.58216994618114848</v>
      </c>
      <c r="AQ611" s="70">
        <v>2</v>
      </c>
      <c r="AR611" s="71">
        <v>0</v>
      </c>
      <c r="AS611" s="71">
        <v>1</v>
      </c>
      <c r="AT611" s="71">
        <v>0</v>
      </c>
      <c r="AU611" s="71">
        <v>1</v>
      </c>
      <c r="AV611" s="71" t="s">
        <v>3500</v>
      </c>
      <c r="AW611" s="72" t="s">
        <v>3422</v>
      </c>
    </row>
    <row r="612" spans="1:49">
      <c r="A612" s="23" t="s">
        <v>4360</v>
      </c>
      <c r="B612" s="23" t="s">
        <v>3729</v>
      </c>
      <c r="C612" s="23" t="s">
        <v>1395</v>
      </c>
      <c r="D612" s="24" t="s">
        <v>424</v>
      </c>
      <c r="E612" s="24" t="s">
        <v>1051</v>
      </c>
      <c r="F612" s="24" t="s">
        <v>1086</v>
      </c>
      <c r="G612" s="24" t="s">
        <v>1119</v>
      </c>
      <c r="H612" s="76">
        <v>0.91339458853596356</v>
      </c>
      <c r="I612" s="77">
        <v>0.7193758422501797</v>
      </c>
      <c r="J612" s="77">
        <v>0.27950513854669939</v>
      </c>
      <c r="K612" s="77">
        <v>0.79035064337714656</v>
      </c>
      <c r="L612" s="77">
        <v>0.49284355356407655</v>
      </c>
      <c r="M612" s="77">
        <v>0.46947371178969011</v>
      </c>
      <c r="N612" s="77">
        <v>0.4299462493050778</v>
      </c>
      <c r="O612" s="77" t="s">
        <v>3395</v>
      </c>
      <c r="P612" s="77">
        <v>0.39854237654642954</v>
      </c>
      <c r="Q612" s="77">
        <v>0.79614421941915192</v>
      </c>
      <c r="R612" s="77">
        <v>0.19347023097326466</v>
      </c>
      <c r="S612" s="77">
        <v>0.71764705882353041</v>
      </c>
      <c r="T612" s="77">
        <v>0.74376650988982673</v>
      </c>
      <c r="U612" s="77">
        <v>0.52312214354071918</v>
      </c>
      <c r="V612" s="77">
        <v>0.56805201831092056</v>
      </c>
      <c r="W612" s="77">
        <v>0.93915579620307788</v>
      </c>
      <c r="X612" s="77">
        <v>0.74526767464845511</v>
      </c>
      <c r="Y612" s="77">
        <v>0.46182405929612902</v>
      </c>
      <c r="Z612" s="77">
        <v>0.86857142857142855</v>
      </c>
      <c r="AA612" s="77">
        <v>0.53551079533789459</v>
      </c>
      <c r="AB612" s="77">
        <v>0.38070175438596487</v>
      </c>
      <c r="AC612" s="77">
        <v>0.16842105263157892</v>
      </c>
      <c r="AD612" s="76">
        <v>0.6374251897776142</v>
      </c>
      <c r="AE612" s="77">
        <v>0.51623130691648411</v>
      </c>
      <c r="AF612" s="77">
        <v>0.49480722519620829</v>
      </c>
      <c r="AG612" s="77">
        <v>0.73070678435667857</v>
      </c>
      <c r="AH612" s="77">
        <v>0.54558708092581987</v>
      </c>
      <c r="AI612" s="77">
        <v>0.84221173542576655</v>
      </c>
      <c r="AJ612" s="77">
        <v>0.66519774393377884</v>
      </c>
      <c r="AK612" s="77">
        <v>0.45810627486192973</v>
      </c>
      <c r="AL612" s="77">
        <v>0.16842105263157892</v>
      </c>
      <c r="AM612" s="76">
        <v>0.54948790729676888</v>
      </c>
      <c r="AN612" s="77">
        <v>0.70616853356942177</v>
      </c>
      <c r="AO612" s="78">
        <v>0.4305750238090959</v>
      </c>
      <c r="AP612" s="79">
        <v>0.55642452978104495</v>
      </c>
      <c r="AQ612" s="70">
        <v>2</v>
      </c>
      <c r="AR612" s="71">
        <v>0</v>
      </c>
      <c r="AS612" s="71">
        <v>2</v>
      </c>
      <c r="AT612" s="71">
        <v>0</v>
      </c>
      <c r="AU612" s="71">
        <v>0</v>
      </c>
      <c r="AV612" s="71" t="s">
        <v>3395</v>
      </c>
      <c r="AW612" s="72" t="s">
        <v>3422</v>
      </c>
    </row>
    <row r="613" spans="1:49">
      <c r="A613" s="23" t="s">
        <v>4361</v>
      </c>
      <c r="B613" s="23" t="s">
        <v>3729</v>
      </c>
      <c r="C613" s="23" t="s">
        <v>1398</v>
      </c>
      <c r="D613" s="24" t="s">
        <v>424</v>
      </c>
      <c r="E613" s="24" t="s">
        <v>1051</v>
      </c>
      <c r="F613" s="24" t="s">
        <v>1086</v>
      </c>
      <c r="G613" s="24" t="s">
        <v>1123</v>
      </c>
      <c r="H613" s="76">
        <v>0.91339458853596356</v>
      </c>
      <c r="I613" s="77">
        <v>0.70620308061625414</v>
      </c>
      <c r="J613" s="77">
        <v>0.72337106451318056</v>
      </c>
      <c r="K613" s="77">
        <v>0.77991517273526867</v>
      </c>
      <c r="L613" s="77">
        <v>0.4917087131084168</v>
      </c>
      <c r="M613" s="77">
        <v>0.92251416572944711</v>
      </c>
      <c r="N613" s="77">
        <v>0.69183775526027624</v>
      </c>
      <c r="O613" s="77" t="s">
        <v>3395</v>
      </c>
      <c r="P613" s="77">
        <v>0.21111823459202367</v>
      </c>
      <c r="Q613" s="77">
        <v>0.49637766221743679</v>
      </c>
      <c r="R613" s="77">
        <v>0.91761515534898275</v>
      </c>
      <c r="S613" s="77">
        <v>0.71764705882353041</v>
      </c>
      <c r="T613" s="77">
        <v>0.74376650988982673</v>
      </c>
      <c r="U613" s="77">
        <v>0.5913542860502331</v>
      </c>
      <c r="V613" s="77">
        <v>0.56805201831092056</v>
      </c>
      <c r="W613" s="77">
        <v>0.93618998159486533</v>
      </c>
      <c r="X613" s="77">
        <v>0.64954161176610703</v>
      </c>
      <c r="Y613" s="77">
        <v>0.46182405929612902</v>
      </c>
      <c r="Z613" s="77">
        <v>0.86857142857142855</v>
      </c>
      <c r="AA613" s="77">
        <v>0.53551079533789459</v>
      </c>
      <c r="AB613" s="77">
        <v>0.38070175438596487</v>
      </c>
      <c r="AC613" s="77">
        <v>0.16842105263157892</v>
      </c>
      <c r="AD613" s="76">
        <v>0.78098957788846624</v>
      </c>
      <c r="AE613" s="77">
        <v>0.61941880828508644</v>
      </c>
      <c r="AF613" s="77">
        <v>0.7069964087832098</v>
      </c>
      <c r="AG613" s="77">
        <v>0.73070678435667857</v>
      </c>
      <c r="AH613" s="77">
        <v>0.57970315218057689</v>
      </c>
      <c r="AI613" s="77">
        <v>0.79286579668048618</v>
      </c>
      <c r="AJ613" s="77">
        <v>0.66519774393377884</v>
      </c>
      <c r="AK613" s="77">
        <v>0.45810627486192973</v>
      </c>
      <c r="AL613" s="77">
        <v>0.16842105263157892</v>
      </c>
      <c r="AM613" s="76">
        <v>0.70246826498558745</v>
      </c>
      <c r="AN613" s="77">
        <v>0.70109191107258051</v>
      </c>
      <c r="AO613" s="78">
        <v>0.4305750238090959</v>
      </c>
      <c r="AP613" s="79">
        <v>0.60385203164475831</v>
      </c>
      <c r="AQ613" s="70">
        <v>2</v>
      </c>
      <c r="AR613" s="71">
        <v>0</v>
      </c>
      <c r="AS613" s="71">
        <v>0</v>
      </c>
      <c r="AT613" s="71">
        <v>0</v>
      </c>
      <c r="AU613" s="71">
        <v>1</v>
      </c>
      <c r="AV613" s="71" t="s">
        <v>3501</v>
      </c>
      <c r="AW613" s="72" t="s">
        <v>3422</v>
      </c>
    </row>
    <row r="614" spans="1:49">
      <c r="A614" s="23" t="s">
        <v>4362</v>
      </c>
      <c r="B614" s="23" t="s">
        <v>3729</v>
      </c>
      <c r="C614" s="23" t="s">
        <v>1400</v>
      </c>
      <c r="D614" s="24" t="s">
        <v>424</v>
      </c>
      <c r="E614" s="24" t="s">
        <v>1127</v>
      </c>
      <c r="F614" s="24" t="s">
        <v>1128</v>
      </c>
      <c r="G614" s="24" t="s">
        <v>1131</v>
      </c>
      <c r="H614" s="76">
        <v>0.91210528350892583</v>
      </c>
      <c r="I614" s="77">
        <v>0.98098168115385143</v>
      </c>
      <c r="J614" s="77">
        <v>0.84950166825493323</v>
      </c>
      <c r="K614" s="77">
        <v>0.85615832622774513</v>
      </c>
      <c r="L614" s="77">
        <v>0.41757486381215642</v>
      </c>
      <c r="M614" s="77">
        <v>0.92010657863397394</v>
      </c>
      <c r="N614" s="77">
        <v>0.94765232627308649</v>
      </c>
      <c r="O614" s="77" t="s">
        <v>3395</v>
      </c>
      <c r="P614" s="77">
        <v>0.47895700226142046</v>
      </c>
      <c r="Q614" s="77">
        <v>0.7925422575789457</v>
      </c>
      <c r="R614" s="77">
        <v>0.29406733497311138</v>
      </c>
      <c r="S614" s="77">
        <v>0.57647058823529473</v>
      </c>
      <c r="T614" s="77">
        <v>0.86040847883512661</v>
      </c>
      <c r="U614" s="77">
        <v>0.53210913431355378</v>
      </c>
      <c r="V614" s="77">
        <v>0.50484987713102403</v>
      </c>
      <c r="W614" s="77">
        <v>0.97936860249861657</v>
      </c>
      <c r="X614" s="77">
        <v>0.62779533920624786</v>
      </c>
      <c r="Y614" s="77">
        <v>0.4533705737549707</v>
      </c>
      <c r="Z614" s="77">
        <v>0.89142857142857146</v>
      </c>
      <c r="AA614" s="77">
        <v>0.54565282841225515</v>
      </c>
      <c r="AB614" s="77">
        <v>0.38070175438596487</v>
      </c>
      <c r="AC614" s="77">
        <v>0.16842105263157892</v>
      </c>
      <c r="AD614" s="76">
        <v>0.9141962109725702</v>
      </c>
      <c r="AE614" s="77">
        <v>0.7240898194416765</v>
      </c>
      <c r="AF614" s="77">
        <v>0.54330479627602857</v>
      </c>
      <c r="AG614" s="77">
        <v>0.71843953353521073</v>
      </c>
      <c r="AH614" s="77">
        <v>0.51847950572228885</v>
      </c>
      <c r="AI614" s="77">
        <v>0.80358197085243221</v>
      </c>
      <c r="AJ614" s="77">
        <v>0.67239957259177108</v>
      </c>
      <c r="AK614" s="77">
        <v>0.46317729139911001</v>
      </c>
      <c r="AL614" s="77">
        <v>0.16842105263157892</v>
      </c>
      <c r="AM614" s="76">
        <v>0.72719694223009179</v>
      </c>
      <c r="AN614" s="77">
        <v>0.68016700336997726</v>
      </c>
      <c r="AO614" s="78">
        <v>0.43466597220748665</v>
      </c>
      <c r="AP614" s="79">
        <v>0.60653780940594415</v>
      </c>
      <c r="AQ614" s="70">
        <v>2</v>
      </c>
      <c r="AR614" s="71">
        <v>0</v>
      </c>
      <c r="AS614" s="71">
        <v>2</v>
      </c>
      <c r="AT614" s="71">
        <v>0</v>
      </c>
      <c r="AU614" s="71">
        <v>0</v>
      </c>
      <c r="AV614" s="71" t="s">
        <v>3395</v>
      </c>
      <c r="AW614" s="72" t="s">
        <v>3422</v>
      </c>
    </row>
    <row r="615" spans="1:49">
      <c r="A615" s="23" t="s">
        <v>4363</v>
      </c>
      <c r="B615" s="23" t="s">
        <v>3729</v>
      </c>
      <c r="C615" s="23" t="s">
        <v>1402</v>
      </c>
      <c r="D615" s="24" t="s">
        <v>424</v>
      </c>
      <c r="E615" s="24" t="s">
        <v>1127</v>
      </c>
      <c r="F615" s="24" t="s">
        <v>1128</v>
      </c>
      <c r="G615" s="24" t="s">
        <v>1133</v>
      </c>
      <c r="H615" s="76">
        <v>0.91210528350892583</v>
      </c>
      <c r="I615" s="77">
        <v>0.9076363712506168</v>
      </c>
      <c r="J615" s="77">
        <v>0.88807174535986166</v>
      </c>
      <c r="K615" s="77">
        <v>0.78274637601397812</v>
      </c>
      <c r="L615" s="77">
        <v>0.3985535827419186</v>
      </c>
      <c r="M615" s="77">
        <v>1</v>
      </c>
      <c r="N615" s="77">
        <v>0.8020162629284191</v>
      </c>
      <c r="O615" s="77" t="s">
        <v>3395</v>
      </c>
      <c r="P615" s="77">
        <v>0.42366489426452691</v>
      </c>
      <c r="Q615" s="77">
        <v>0.72009730931670601</v>
      </c>
      <c r="R615" s="77">
        <v>0.60442770975925597</v>
      </c>
      <c r="S615" s="77">
        <v>0.57647058823529473</v>
      </c>
      <c r="T615" s="77">
        <v>0.86040847883512661</v>
      </c>
      <c r="U615" s="77">
        <v>0.51049494699514231</v>
      </c>
      <c r="V615" s="77">
        <v>0.50484987713102403</v>
      </c>
      <c r="W615" s="77">
        <v>0.99854817087534153</v>
      </c>
      <c r="X615" s="77">
        <v>0.60811018538244133</v>
      </c>
      <c r="Y615" s="77">
        <v>0.4533705737549707</v>
      </c>
      <c r="Z615" s="77">
        <v>0.89142857142857146</v>
      </c>
      <c r="AA615" s="77">
        <v>0.54565282841225515</v>
      </c>
      <c r="AB615" s="77">
        <v>0.38070175438596487</v>
      </c>
      <c r="AC615" s="77">
        <v>0.16842105263157892</v>
      </c>
      <c r="AD615" s="76">
        <v>0.90260446670646799</v>
      </c>
      <c r="AE615" s="77">
        <v>0.68139622318976856</v>
      </c>
      <c r="AF615" s="77">
        <v>0.66226250953798105</v>
      </c>
      <c r="AG615" s="77">
        <v>0.71843953353521073</v>
      </c>
      <c r="AH615" s="77">
        <v>0.50767241206308311</v>
      </c>
      <c r="AI615" s="77">
        <v>0.80332917812889137</v>
      </c>
      <c r="AJ615" s="77">
        <v>0.67239957259177108</v>
      </c>
      <c r="AK615" s="77">
        <v>0.46317729139911001</v>
      </c>
      <c r="AL615" s="77">
        <v>0.16842105263157892</v>
      </c>
      <c r="AM615" s="76">
        <v>0.74875439981140579</v>
      </c>
      <c r="AN615" s="77">
        <v>0.6764803745757284</v>
      </c>
      <c r="AO615" s="78">
        <v>0.43466597220748665</v>
      </c>
      <c r="AP615" s="79">
        <v>0.61189988830449737</v>
      </c>
      <c r="AQ615" s="70">
        <v>2</v>
      </c>
      <c r="AR615" s="71">
        <v>0</v>
      </c>
      <c r="AS615" s="71">
        <v>1</v>
      </c>
      <c r="AT615" s="71">
        <v>0</v>
      </c>
      <c r="AU615" s="71">
        <v>1</v>
      </c>
      <c r="AV615" s="71" t="s">
        <v>3502</v>
      </c>
      <c r="AW615" s="72" t="s">
        <v>3422</v>
      </c>
    </row>
    <row r="616" spans="1:49">
      <c r="A616" s="23" t="s">
        <v>4364</v>
      </c>
      <c r="B616" s="23" t="s">
        <v>3729</v>
      </c>
      <c r="C616" s="23" t="s">
        <v>1406</v>
      </c>
      <c r="D616" s="24" t="s">
        <v>424</v>
      </c>
      <c r="E616" s="24" t="s">
        <v>1127</v>
      </c>
      <c r="F616" s="24" t="s">
        <v>1128</v>
      </c>
      <c r="G616" s="24" t="s">
        <v>1139</v>
      </c>
      <c r="H616" s="76">
        <v>0.91210528350892583</v>
      </c>
      <c r="I616" s="77">
        <v>0.8479672177638633</v>
      </c>
      <c r="J616" s="77">
        <v>0.67216674080662608</v>
      </c>
      <c r="K616" s="77">
        <v>0.64340677167124927</v>
      </c>
      <c r="L616" s="77">
        <v>0.41525436914909086</v>
      </c>
      <c r="M616" s="77">
        <v>0.49350397017430736</v>
      </c>
      <c r="N616" s="77">
        <v>0.73094688054363455</v>
      </c>
      <c r="O616" s="77" t="s">
        <v>3395</v>
      </c>
      <c r="P616" s="77">
        <v>0.48006095811332605</v>
      </c>
      <c r="Q616" s="77">
        <v>0.76576736775037058</v>
      </c>
      <c r="R616" s="77">
        <v>0.39441338795001918</v>
      </c>
      <c r="S616" s="77">
        <v>0.57647058823529473</v>
      </c>
      <c r="T616" s="77">
        <v>0.86040847883512661</v>
      </c>
      <c r="U616" s="77">
        <v>0.50384462255993612</v>
      </c>
      <c r="V616" s="77">
        <v>0.50484987713102403</v>
      </c>
      <c r="W616" s="77">
        <v>0.99148865578063716</v>
      </c>
      <c r="X616" s="77">
        <v>0.65718996282865449</v>
      </c>
      <c r="Y616" s="77">
        <v>0.4533705737549707</v>
      </c>
      <c r="Z616" s="77">
        <v>0.89142857142857146</v>
      </c>
      <c r="AA616" s="77">
        <v>0.54565282841225515</v>
      </c>
      <c r="AB616" s="77">
        <v>0.38070175438596487</v>
      </c>
      <c r="AC616" s="77">
        <v>0.16842105263157892</v>
      </c>
      <c r="AD616" s="76">
        <v>0.81074641402647174</v>
      </c>
      <c r="AE616" s="77">
        <v>0.55263458993032155</v>
      </c>
      <c r="AF616" s="77">
        <v>0.5800903778501949</v>
      </c>
      <c r="AG616" s="77">
        <v>0.71843953353521073</v>
      </c>
      <c r="AH616" s="77">
        <v>0.50434724984548007</v>
      </c>
      <c r="AI616" s="77">
        <v>0.82433930930464583</v>
      </c>
      <c r="AJ616" s="77">
        <v>0.67239957259177108</v>
      </c>
      <c r="AK616" s="77">
        <v>0.46317729139911001</v>
      </c>
      <c r="AL616" s="77">
        <v>0.16842105263157892</v>
      </c>
      <c r="AM616" s="76">
        <v>0.6478237939356627</v>
      </c>
      <c r="AN616" s="77">
        <v>0.68237536422844547</v>
      </c>
      <c r="AO616" s="78">
        <v>0.43466597220748665</v>
      </c>
      <c r="AP616" s="79">
        <v>0.58266820095275929</v>
      </c>
      <c r="AQ616" s="70">
        <v>2</v>
      </c>
      <c r="AR616" s="71">
        <v>0</v>
      </c>
      <c r="AS616" s="71">
        <v>1</v>
      </c>
      <c r="AT616" s="71">
        <v>0</v>
      </c>
      <c r="AU616" s="71">
        <v>0</v>
      </c>
      <c r="AV616" s="71" t="s">
        <v>3395</v>
      </c>
      <c r="AW616" s="72" t="s">
        <v>3422</v>
      </c>
    </row>
    <row r="617" spans="1:49">
      <c r="A617" s="23" t="s">
        <v>4365</v>
      </c>
      <c r="B617" s="23" t="s">
        <v>3729</v>
      </c>
      <c r="C617" s="23" t="s">
        <v>1408</v>
      </c>
      <c r="D617" s="24" t="s">
        <v>424</v>
      </c>
      <c r="E617" s="24" t="s">
        <v>1141</v>
      </c>
      <c r="F617" s="24" t="s">
        <v>1142</v>
      </c>
      <c r="G617" s="24" t="s">
        <v>1147</v>
      </c>
      <c r="H617" s="76">
        <v>0.91060318056480405</v>
      </c>
      <c r="I617" s="77">
        <v>0.79264574495324069</v>
      </c>
      <c r="J617" s="77">
        <v>0.65229978676241407</v>
      </c>
      <c r="K617" s="77">
        <v>0.63704190693697416</v>
      </c>
      <c r="L617" s="77">
        <v>0.44390188846906559</v>
      </c>
      <c r="M617" s="77">
        <v>0.49456689437931589</v>
      </c>
      <c r="N617" s="77">
        <v>0.70900507476148777</v>
      </c>
      <c r="O617" s="77" t="s">
        <v>3395</v>
      </c>
      <c r="P617" s="77">
        <v>0.51900938216440928</v>
      </c>
      <c r="Q617" s="77">
        <v>0.75033456372913765</v>
      </c>
      <c r="R617" s="77">
        <v>0.27726076045832565</v>
      </c>
      <c r="S617" s="77">
        <v>0.72941176470588265</v>
      </c>
      <c r="T617" s="77">
        <v>0.75866245731589466</v>
      </c>
      <c r="U617" s="77">
        <v>0.6453882802507146</v>
      </c>
      <c r="V617" s="77">
        <v>0.59808492419574177</v>
      </c>
      <c r="W617" s="77">
        <v>0.48588885054813769</v>
      </c>
      <c r="X617" s="77">
        <v>0.76085672245798242</v>
      </c>
      <c r="Y617" s="77">
        <v>0.39960640571320372</v>
      </c>
      <c r="Z617" s="77">
        <v>0.95619047619047615</v>
      </c>
      <c r="AA617" s="77">
        <v>0.58856085582076556</v>
      </c>
      <c r="AB617" s="77">
        <v>0.38070175438596487</v>
      </c>
      <c r="AC617" s="77">
        <v>0.16842105263157892</v>
      </c>
      <c r="AD617" s="76">
        <v>0.78518290409348623</v>
      </c>
      <c r="AE617" s="77">
        <v>0.56070502934225053</v>
      </c>
      <c r="AF617" s="77">
        <v>0.51379766209373168</v>
      </c>
      <c r="AG617" s="77">
        <v>0.74403711101088865</v>
      </c>
      <c r="AH617" s="77">
        <v>0.62173660222322824</v>
      </c>
      <c r="AI617" s="77">
        <v>0.62337278650306005</v>
      </c>
      <c r="AJ617" s="77">
        <v>0.67789844095183993</v>
      </c>
      <c r="AK617" s="77">
        <v>0.48463130510336522</v>
      </c>
      <c r="AL617" s="77">
        <v>0.16842105263157892</v>
      </c>
      <c r="AM617" s="76">
        <v>0.61989519850982278</v>
      </c>
      <c r="AN617" s="77">
        <v>0.66304883324572572</v>
      </c>
      <c r="AO617" s="78">
        <v>0.44365026622892795</v>
      </c>
      <c r="AP617" s="79">
        <v>0.57129952323780109</v>
      </c>
      <c r="AQ617" s="70">
        <v>2</v>
      </c>
      <c r="AR617" s="71">
        <v>0</v>
      </c>
      <c r="AS617" s="71">
        <v>2</v>
      </c>
      <c r="AT617" s="71">
        <v>0</v>
      </c>
      <c r="AU617" s="71">
        <v>1</v>
      </c>
      <c r="AV617" s="71" t="s">
        <v>3504</v>
      </c>
      <c r="AW617" s="72" t="s">
        <v>3422</v>
      </c>
    </row>
    <row r="618" spans="1:49">
      <c r="A618" s="23" t="s">
        <v>4366</v>
      </c>
      <c r="B618" s="23" t="s">
        <v>3729</v>
      </c>
      <c r="C618" s="23" t="s">
        <v>1410</v>
      </c>
      <c r="D618" s="24" t="s">
        <v>424</v>
      </c>
      <c r="E618" s="24" t="s">
        <v>1141</v>
      </c>
      <c r="F618" s="24" t="s">
        <v>1142</v>
      </c>
      <c r="G618" s="24" t="s">
        <v>1149</v>
      </c>
      <c r="H618" s="76">
        <v>0.91060318056480405</v>
      </c>
      <c r="I618" s="77">
        <v>0.84212612975556056</v>
      </c>
      <c r="J618" s="77">
        <v>0.80294218772238235</v>
      </c>
      <c r="K618" s="77">
        <v>0.87687919022999072</v>
      </c>
      <c r="L618" s="77">
        <v>0.40559170723606125</v>
      </c>
      <c r="M618" s="77">
        <v>0.83820704725881623</v>
      </c>
      <c r="N618" s="77">
        <v>0.81212110014877181</v>
      </c>
      <c r="O618" s="77" t="s">
        <v>3395</v>
      </c>
      <c r="P618" s="77">
        <v>0.5</v>
      </c>
      <c r="Q618" s="77">
        <v>0.59207180999473774</v>
      </c>
      <c r="R618" s="77">
        <v>0.49341030905817096</v>
      </c>
      <c r="S618" s="77">
        <v>0.72941176470588265</v>
      </c>
      <c r="T618" s="77">
        <v>0.75866245731589466</v>
      </c>
      <c r="U618" s="77">
        <v>0.64505623177542593</v>
      </c>
      <c r="V618" s="77">
        <v>0.59808492419574177</v>
      </c>
      <c r="W618" s="77">
        <v>0.85660512828867685</v>
      </c>
      <c r="X618" s="77">
        <v>0.78915545806779686</v>
      </c>
      <c r="Y618" s="77">
        <v>0.39960640571320372</v>
      </c>
      <c r="Z618" s="77">
        <v>0.95619047619047615</v>
      </c>
      <c r="AA618" s="77">
        <v>0.55278193481644333</v>
      </c>
      <c r="AB618" s="77">
        <v>0.38070175438596487</v>
      </c>
      <c r="AC618" s="77">
        <v>0.16842105263157892</v>
      </c>
      <c r="AD618" s="76">
        <v>0.85189049934758232</v>
      </c>
      <c r="AE618" s="77">
        <v>0.68655980897472801</v>
      </c>
      <c r="AF618" s="77">
        <v>0.54274105952645435</v>
      </c>
      <c r="AG618" s="77">
        <v>0.74403711101088865</v>
      </c>
      <c r="AH618" s="77">
        <v>0.62157057798558379</v>
      </c>
      <c r="AI618" s="77">
        <v>0.82288029317823685</v>
      </c>
      <c r="AJ618" s="77">
        <v>0.67789844095183993</v>
      </c>
      <c r="AK618" s="77">
        <v>0.4667418446012041</v>
      </c>
      <c r="AL618" s="77">
        <v>0.16842105263157892</v>
      </c>
      <c r="AM618" s="76">
        <v>0.69373045594958826</v>
      </c>
      <c r="AN618" s="77">
        <v>0.72949599405823651</v>
      </c>
      <c r="AO618" s="78">
        <v>0.43768711272820759</v>
      </c>
      <c r="AP618" s="79">
        <v>0.61267810475650064</v>
      </c>
      <c r="AQ618" s="70">
        <v>2</v>
      </c>
      <c r="AR618" s="71">
        <v>0</v>
      </c>
      <c r="AS618" s="71">
        <v>0</v>
      </c>
      <c r="AT618" s="71">
        <v>0</v>
      </c>
      <c r="AU618" s="71">
        <v>1</v>
      </c>
      <c r="AV618" s="71" t="s">
        <v>3503</v>
      </c>
      <c r="AW618" s="72" t="s">
        <v>3422</v>
      </c>
    </row>
    <row r="619" spans="1:49">
      <c r="A619" s="23" t="s">
        <v>4367</v>
      </c>
      <c r="B619" s="23" t="s">
        <v>3729</v>
      </c>
      <c r="C619" s="23" t="s">
        <v>1413</v>
      </c>
      <c r="D619" s="24" t="s">
        <v>424</v>
      </c>
      <c r="E619" s="24" t="s">
        <v>1141</v>
      </c>
      <c r="F619" s="24" t="s">
        <v>1153</v>
      </c>
      <c r="G619" s="24" t="s">
        <v>1154</v>
      </c>
      <c r="H619" s="76">
        <v>0.90336805138395082</v>
      </c>
      <c r="I619" s="77">
        <v>0.9323604828899964</v>
      </c>
      <c r="J619" s="77">
        <v>0.97556536273388939</v>
      </c>
      <c r="K619" s="77">
        <v>0.85830182214838002</v>
      </c>
      <c r="L619" s="77">
        <v>0.39679076543366082</v>
      </c>
      <c r="M619" s="77">
        <v>1</v>
      </c>
      <c r="N619" s="77">
        <v>1</v>
      </c>
      <c r="O619" s="77" t="s">
        <v>3395</v>
      </c>
      <c r="P619" s="77">
        <v>0.5</v>
      </c>
      <c r="Q619" s="77">
        <v>0.57712076377070487</v>
      </c>
      <c r="R619" s="77">
        <v>0.22091464038053868</v>
      </c>
      <c r="S619" s="77">
        <v>0.6588235294117657</v>
      </c>
      <c r="T619" s="77">
        <v>0.76581083693061014</v>
      </c>
      <c r="U619" s="77">
        <v>0.72118850204294349</v>
      </c>
      <c r="V619" s="77">
        <v>0.51209285607674537</v>
      </c>
      <c r="W619" s="77">
        <v>0.95489947643632356</v>
      </c>
      <c r="X619" s="77">
        <v>0.9187887206959382</v>
      </c>
      <c r="Y619" s="77">
        <v>0.33265480022722971</v>
      </c>
      <c r="Z619" s="77">
        <v>0.90857142857142859</v>
      </c>
      <c r="AA619" s="77">
        <v>0.55278193481644322</v>
      </c>
      <c r="AB619" s="77">
        <v>0.38070175438596487</v>
      </c>
      <c r="AC619" s="77">
        <v>0.16842105263157892</v>
      </c>
      <c r="AD619" s="76">
        <v>0.93709796566927894</v>
      </c>
      <c r="AE619" s="77">
        <v>0.75101851751640825</v>
      </c>
      <c r="AF619" s="77">
        <v>0.39901770207562176</v>
      </c>
      <c r="AG619" s="77">
        <v>0.71231718317118786</v>
      </c>
      <c r="AH619" s="77">
        <v>0.61664067905984443</v>
      </c>
      <c r="AI619" s="77">
        <v>0.93684409856613082</v>
      </c>
      <c r="AJ619" s="77">
        <v>0.6206131143993292</v>
      </c>
      <c r="AK619" s="77">
        <v>0.46674184460120405</v>
      </c>
      <c r="AL619" s="77">
        <v>0.16842105263157892</v>
      </c>
      <c r="AM619" s="76">
        <v>0.69571139508710289</v>
      </c>
      <c r="AN619" s="77">
        <v>0.75526732026572108</v>
      </c>
      <c r="AO619" s="78">
        <v>0.41859200387737072</v>
      </c>
      <c r="AP619" s="79">
        <v>0.61341204049683429</v>
      </c>
      <c r="AQ619" s="70">
        <v>2</v>
      </c>
      <c r="AR619" s="71">
        <v>0</v>
      </c>
      <c r="AS619" s="71">
        <v>0</v>
      </c>
      <c r="AT619" s="71">
        <v>0</v>
      </c>
      <c r="AU619" s="71">
        <v>0</v>
      </c>
      <c r="AV619" s="71" t="s">
        <v>3395</v>
      </c>
      <c r="AW619" s="72" t="s">
        <v>3422</v>
      </c>
    </row>
    <row r="620" spans="1:49">
      <c r="A620" s="23" t="s">
        <v>4368</v>
      </c>
      <c r="B620" s="23" t="s">
        <v>3729</v>
      </c>
      <c r="C620" s="23" t="s">
        <v>1415</v>
      </c>
      <c r="D620" s="24" t="s">
        <v>424</v>
      </c>
      <c r="E620" s="24" t="s">
        <v>1141</v>
      </c>
      <c r="F620" s="24" t="s">
        <v>1153</v>
      </c>
      <c r="G620" s="24" t="s">
        <v>1156</v>
      </c>
      <c r="H620" s="76">
        <v>0.90336805138395082</v>
      </c>
      <c r="I620" s="77">
        <v>0.8105019286973153</v>
      </c>
      <c r="J620" s="77">
        <v>0.77757929566202066</v>
      </c>
      <c r="K620" s="77">
        <v>0.67034682090320119</v>
      </c>
      <c r="L620" s="77">
        <v>0.42966726281329731</v>
      </c>
      <c r="M620" s="77">
        <v>0.4142185146480547</v>
      </c>
      <c r="N620" s="77">
        <v>0.85570663049457563</v>
      </c>
      <c r="O620" s="77" t="s">
        <v>3395</v>
      </c>
      <c r="P620" s="77">
        <v>0.39111551396603617</v>
      </c>
      <c r="Q620" s="77">
        <v>0.80703653705977885</v>
      </c>
      <c r="R620" s="77">
        <v>0.25714732963381298</v>
      </c>
      <c r="S620" s="77">
        <v>0.6588235294117657</v>
      </c>
      <c r="T620" s="77">
        <v>0.76581083693061014</v>
      </c>
      <c r="U620" s="77">
        <v>0.61664791708637245</v>
      </c>
      <c r="V620" s="77">
        <v>0.51209285607674537</v>
      </c>
      <c r="W620" s="77">
        <v>0.87512959374209198</v>
      </c>
      <c r="X620" s="77">
        <v>0.90802745971982768</v>
      </c>
      <c r="Y620" s="77">
        <v>0.33265480022722971</v>
      </c>
      <c r="Z620" s="77">
        <v>0.90857142857142859</v>
      </c>
      <c r="AA620" s="77">
        <v>0.55278193481644322</v>
      </c>
      <c r="AB620" s="77">
        <v>0.38070175438596487</v>
      </c>
      <c r="AC620" s="77">
        <v>0.16842105263157892</v>
      </c>
      <c r="AD620" s="76">
        <v>0.83048309191442904</v>
      </c>
      <c r="AE620" s="77">
        <v>0.55221094856503306</v>
      </c>
      <c r="AF620" s="77">
        <v>0.53209193334679594</v>
      </c>
      <c r="AG620" s="77">
        <v>0.71231718317118786</v>
      </c>
      <c r="AH620" s="77">
        <v>0.56437038658155891</v>
      </c>
      <c r="AI620" s="77">
        <v>0.89157852673095983</v>
      </c>
      <c r="AJ620" s="77">
        <v>0.6206131143993292</v>
      </c>
      <c r="AK620" s="77">
        <v>0.46674184460120405</v>
      </c>
      <c r="AL620" s="77">
        <v>0.16842105263157892</v>
      </c>
      <c r="AM620" s="76">
        <v>0.63826199127541938</v>
      </c>
      <c r="AN620" s="77">
        <v>0.72275536549456876</v>
      </c>
      <c r="AO620" s="78">
        <v>0.41859200387737072</v>
      </c>
      <c r="AP620" s="79">
        <v>0.58560105436097976</v>
      </c>
      <c r="AQ620" s="70">
        <v>2</v>
      </c>
      <c r="AR620" s="71">
        <v>3</v>
      </c>
      <c r="AS620" s="71">
        <v>2</v>
      </c>
      <c r="AT620" s="71">
        <v>0</v>
      </c>
      <c r="AU620" s="71">
        <v>0</v>
      </c>
      <c r="AV620" s="71" t="s">
        <v>3395</v>
      </c>
      <c r="AW620" s="72" t="s">
        <v>3422</v>
      </c>
    </row>
    <row r="621" spans="1:49">
      <c r="A621" s="23" t="s">
        <v>4369</v>
      </c>
      <c r="B621" s="23" t="s">
        <v>3729</v>
      </c>
      <c r="C621" s="23" t="s">
        <v>1417</v>
      </c>
      <c r="D621" s="24" t="s">
        <v>424</v>
      </c>
      <c r="E621" s="24" t="s">
        <v>1141</v>
      </c>
      <c r="F621" s="24" t="s">
        <v>1153</v>
      </c>
      <c r="G621" s="24" t="s">
        <v>1158</v>
      </c>
      <c r="H621" s="76">
        <v>0.90336805138395082</v>
      </c>
      <c r="I621" s="77">
        <v>0.84895759089123068</v>
      </c>
      <c r="J621" s="77">
        <v>0.91911655735413866</v>
      </c>
      <c r="K621" s="77">
        <v>0.68815321288597697</v>
      </c>
      <c r="L621" s="77">
        <v>0.41255996639215731</v>
      </c>
      <c r="M621" s="77">
        <v>0.38563607853126936</v>
      </c>
      <c r="N621" s="77">
        <v>0.87162926462696788</v>
      </c>
      <c r="O621" s="77" t="s">
        <v>3395</v>
      </c>
      <c r="P621" s="77">
        <v>0.33473864108341422</v>
      </c>
      <c r="Q621" s="77">
        <v>0.5873953398086541</v>
      </c>
      <c r="R621" s="77">
        <v>0.38827595524778641</v>
      </c>
      <c r="S621" s="77">
        <v>0.6588235294117657</v>
      </c>
      <c r="T621" s="77">
        <v>0.76581083693061014</v>
      </c>
      <c r="U621" s="77">
        <v>0.64793992155511704</v>
      </c>
      <c r="V621" s="77">
        <v>0.51209285607674537</v>
      </c>
      <c r="W621" s="77">
        <v>0.79629919426808893</v>
      </c>
      <c r="X621" s="77">
        <v>0.81554333082406005</v>
      </c>
      <c r="Y621" s="77">
        <v>0.33265480022722971</v>
      </c>
      <c r="Z621" s="77">
        <v>0.90857142857142859</v>
      </c>
      <c r="AA621" s="77">
        <v>0.55278193481644322</v>
      </c>
      <c r="AB621" s="77">
        <v>0.38070175438596487</v>
      </c>
      <c r="AC621" s="77">
        <v>0.16842105263157892</v>
      </c>
      <c r="AD621" s="76">
        <v>0.89048073320977339</v>
      </c>
      <c r="AE621" s="77">
        <v>0.5385434327039571</v>
      </c>
      <c r="AF621" s="77">
        <v>0.48783564752822028</v>
      </c>
      <c r="AG621" s="77">
        <v>0.71231718317118786</v>
      </c>
      <c r="AH621" s="77">
        <v>0.58001638881593121</v>
      </c>
      <c r="AI621" s="77">
        <v>0.80592126254607455</v>
      </c>
      <c r="AJ621" s="77">
        <v>0.6206131143993292</v>
      </c>
      <c r="AK621" s="77">
        <v>0.46674184460120405</v>
      </c>
      <c r="AL621" s="77">
        <v>0.16842105263157892</v>
      </c>
      <c r="AM621" s="76">
        <v>0.63895327114731693</v>
      </c>
      <c r="AN621" s="77">
        <v>0.69941827817773117</v>
      </c>
      <c r="AO621" s="78">
        <v>0.41859200387737072</v>
      </c>
      <c r="AP621" s="79">
        <v>0.57878531676416167</v>
      </c>
      <c r="AQ621" s="70">
        <v>2</v>
      </c>
      <c r="AR621" s="71">
        <v>0</v>
      </c>
      <c r="AS621" s="71">
        <v>2</v>
      </c>
      <c r="AT621" s="71">
        <v>0</v>
      </c>
      <c r="AU621" s="71">
        <v>0</v>
      </c>
      <c r="AV621" s="71" t="s">
        <v>3395</v>
      </c>
      <c r="AW621" s="72" t="s">
        <v>3422</v>
      </c>
    </row>
    <row r="622" spans="1:49">
      <c r="A622" s="23" t="s">
        <v>4370</v>
      </c>
      <c r="B622" s="23" t="s">
        <v>3729</v>
      </c>
      <c r="C622" s="23" t="s">
        <v>1419</v>
      </c>
      <c r="D622" s="24" t="s">
        <v>424</v>
      </c>
      <c r="E622" s="24" t="s">
        <v>1141</v>
      </c>
      <c r="F622" s="24" t="s">
        <v>1153</v>
      </c>
      <c r="G622" s="24" t="s">
        <v>1160</v>
      </c>
      <c r="H622" s="76">
        <v>0.90336805138395082</v>
      </c>
      <c r="I622" s="77">
        <v>0.88646275959769749</v>
      </c>
      <c r="J622" s="77">
        <v>0.90875702143005599</v>
      </c>
      <c r="K622" s="77">
        <v>0.73073846624469352</v>
      </c>
      <c r="L622" s="77">
        <v>0.42297001033317966</v>
      </c>
      <c r="M622" s="77">
        <v>0.97806465562358236</v>
      </c>
      <c r="N622" s="77">
        <v>0.93375253870296482</v>
      </c>
      <c r="O622" s="77" t="s">
        <v>3395</v>
      </c>
      <c r="P622" s="77">
        <v>0.487319372780261</v>
      </c>
      <c r="Q622" s="77">
        <v>0.76088447072842114</v>
      </c>
      <c r="R622" s="77">
        <v>0.42717124198167733</v>
      </c>
      <c r="S622" s="77">
        <v>0.6588235294117657</v>
      </c>
      <c r="T622" s="77">
        <v>0.76581083693061014</v>
      </c>
      <c r="U622" s="77">
        <v>0.63406148088705361</v>
      </c>
      <c r="V622" s="77">
        <v>0.51209285607674537</v>
      </c>
      <c r="W622" s="77">
        <v>0.92110734123232818</v>
      </c>
      <c r="X622" s="77">
        <v>0.93484486831411129</v>
      </c>
      <c r="Y622" s="77">
        <v>0.33265480022722971</v>
      </c>
      <c r="Z622" s="77">
        <v>0.90857142857142859</v>
      </c>
      <c r="AA622" s="77">
        <v>0.55278193481644322</v>
      </c>
      <c r="AB622" s="77">
        <v>0.38070175438596487</v>
      </c>
      <c r="AC622" s="77">
        <v>0.16842105263157892</v>
      </c>
      <c r="AD622" s="76">
        <v>0.8995292774705681</v>
      </c>
      <c r="AE622" s="77">
        <v>0.71056900873693629</v>
      </c>
      <c r="AF622" s="77">
        <v>0.59402785635504918</v>
      </c>
      <c r="AG622" s="77">
        <v>0.71231718317118786</v>
      </c>
      <c r="AH622" s="77">
        <v>0.57307716848189949</v>
      </c>
      <c r="AI622" s="77">
        <v>0.92797610477321979</v>
      </c>
      <c r="AJ622" s="77">
        <v>0.6206131143993292</v>
      </c>
      <c r="AK622" s="77">
        <v>0.46674184460120405</v>
      </c>
      <c r="AL622" s="77">
        <v>0.16842105263157892</v>
      </c>
      <c r="AM622" s="76">
        <v>0.73470871418751782</v>
      </c>
      <c r="AN622" s="77">
        <v>0.73779015214210231</v>
      </c>
      <c r="AO622" s="78">
        <v>0.41859200387737072</v>
      </c>
      <c r="AP622" s="79">
        <v>0.62014657476641166</v>
      </c>
      <c r="AQ622" s="70">
        <v>2</v>
      </c>
      <c r="AR622" s="71">
        <v>0</v>
      </c>
      <c r="AS622" s="71">
        <v>2</v>
      </c>
      <c r="AT622" s="71">
        <v>0</v>
      </c>
      <c r="AU622" s="71">
        <v>0</v>
      </c>
      <c r="AV622" s="71" t="s">
        <v>3395</v>
      </c>
      <c r="AW622" s="72" t="s">
        <v>3422</v>
      </c>
    </row>
    <row r="623" spans="1:49">
      <c r="A623" s="23" t="s">
        <v>4371</v>
      </c>
      <c r="B623" s="23" t="s">
        <v>3729</v>
      </c>
      <c r="C623" s="23" t="s">
        <v>1422</v>
      </c>
      <c r="D623" s="24" t="s">
        <v>424</v>
      </c>
      <c r="E623" s="24" t="s">
        <v>1141</v>
      </c>
      <c r="F623" s="24" t="s">
        <v>1153</v>
      </c>
      <c r="G623" s="24" t="s">
        <v>1162</v>
      </c>
      <c r="H623" s="76">
        <v>0.90336805138395082</v>
      </c>
      <c r="I623" s="77">
        <v>0.86093627075318091</v>
      </c>
      <c r="J623" s="77">
        <v>0.81780046242767468</v>
      </c>
      <c r="K623" s="77">
        <v>0.7908663791341789</v>
      </c>
      <c r="L623" s="77">
        <v>0.40767168347419586</v>
      </c>
      <c r="M623" s="77">
        <v>1</v>
      </c>
      <c r="N623" s="77">
        <v>0.80446634374394721</v>
      </c>
      <c r="O623" s="77" t="s">
        <v>3395</v>
      </c>
      <c r="P623" s="77">
        <v>0.44022665674522643</v>
      </c>
      <c r="Q623" s="77">
        <v>0.59124100592295803</v>
      </c>
      <c r="R623" s="77">
        <v>0.25463376077371458</v>
      </c>
      <c r="S623" s="77">
        <v>0.6588235294117657</v>
      </c>
      <c r="T623" s="77">
        <v>0.76581083693061014</v>
      </c>
      <c r="U623" s="77">
        <v>0.67603440281574356</v>
      </c>
      <c r="V623" s="77">
        <v>0.51209285607674537</v>
      </c>
      <c r="W623" s="77">
        <v>0.90094331627933033</v>
      </c>
      <c r="X623" s="77">
        <v>0.83161417738726051</v>
      </c>
      <c r="Y623" s="77">
        <v>0.33265480022722971</v>
      </c>
      <c r="Z623" s="77">
        <v>0.90857142857142859</v>
      </c>
      <c r="AA623" s="77">
        <v>0.55278193481644322</v>
      </c>
      <c r="AB623" s="77">
        <v>0.38070175438596487</v>
      </c>
      <c r="AC623" s="77">
        <v>0.16842105263157892</v>
      </c>
      <c r="AD623" s="76">
        <v>0.86070159485493536</v>
      </c>
      <c r="AE623" s="77">
        <v>0.68864621261950965</v>
      </c>
      <c r="AF623" s="77">
        <v>0.4229373833483363</v>
      </c>
      <c r="AG623" s="77">
        <v>0.71231718317118786</v>
      </c>
      <c r="AH623" s="77">
        <v>0.59406362944624447</v>
      </c>
      <c r="AI623" s="77">
        <v>0.86627874683329542</v>
      </c>
      <c r="AJ623" s="77">
        <v>0.6206131143993292</v>
      </c>
      <c r="AK623" s="77">
        <v>0.46674184460120405</v>
      </c>
      <c r="AL623" s="77">
        <v>0.16842105263157892</v>
      </c>
      <c r="AM623" s="76">
        <v>0.65742839694092714</v>
      </c>
      <c r="AN623" s="77">
        <v>0.72421985315024262</v>
      </c>
      <c r="AO623" s="78">
        <v>0.41859200387737072</v>
      </c>
      <c r="AP623" s="79">
        <v>0.59210084561527254</v>
      </c>
      <c r="AQ623" s="70">
        <v>2</v>
      </c>
      <c r="AR623" s="71">
        <v>0</v>
      </c>
      <c r="AS623" s="71">
        <v>1</v>
      </c>
      <c r="AT623" s="71">
        <v>0</v>
      </c>
      <c r="AU623" s="71">
        <v>1</v>
      </c>
      <c r="AV623" s="71" t="s">
        <v>3505</v>
      </c>
      <c r="AW623" s="72" t="s">
        <v>3422</v>
      </c>
    </row>
    <row r="624" spans="1:49">
      <c r="A624" s="23" t="s">
        <v>4372</v>
      </c>
      <c r="B624" s="23" t="s">
        <v>3729</v>
      </c>
      <c r="C624" s="23" t="s">
        <v>1424</v>
      </c>
      <c r="D624" s="24" t="s">
        <v>424</v>
      </c>
      <c r="E624" s="24" t="s">
        <v>1171</v>
      </c>
      <c r="F624" s="24" t="s">
        <v>1172</v>
      </c>
      <c r="G624" s="24" t="s">
        <v>1173</v>
      </c>
      <c r="H624" s="76">
        <v>0.90719841389146127</v>
      </c>
      <c r="I624" s="77">
        <v>0.90174260986383059</v>
      </c>
      <c r="J624" s="77">
        <v>0.7559172411463746</v>
      </c>
      <c r="K624" s="77">
        <v>1</v>
      </c>
      <c r="L624" s="77">
        <v>0.42698193914605015</v>
      </c>
      <c r="M624" s="77">
        <v>1</v>
      </c>
      <c r="N624" s="77">
        <v>0.80807568699901711</v>
      </c>
      <c r="O624" s="77" t="s">
        <v>3395</v>
      </c>
      <c r="P624" s="77">
        <v>0.5</v>
      </c>
      <c r="Q624" s="77">
        <v>0.76360733490213661</v>
      </c>
      <c r="R624" s="77">
        <v>0.72207541763297922</v>
      </c>
      <c r="S624" s="77">
        <v>0.51764705882353013</v>
      </c>
      <c r="T624" s="77">
        <v>0.5929869209458154</v>
      </c>
      <c r="U624" s="77">
        <v>0.64129280487276741</v>
      </c>
      <c r="V624" s="77">
        <v>0.44227371536018339</v>
      </c>
      <c r="W624" s="77">
        <v>1</v>
      </c>
      <c r="X624" s="77">
        <v>0.71006533452414389</v>
      </c>
      <c r="Y624" s="77">
        <v>0.37999431925771604</v>
      </c>
      <c r="Z624" s="77">
        <v>0.81714285714285717</v>
      </c>
      <c r="AA624" s="77">
        <v>0.54908925404974784</v>
      </c>
      <c r="AB624" s="77">
        <v>0.38070175438596487</v>
      </c>
      <c r="AC624" s="77">
        <v>0.16842105263157892</v>
      </c>
      <c r="AD624" s="76">
        <v>0.85495275496722212</v>
      </c>
      <c r="AE624" s="77">
        <v>0.74701152522901348</v>
      </c>
      <c r="AF624" s="77">
        <v>0.74284137626755786</v>
      </c>
      <c r="AG624" s="77">
        <v>0.55531698988467282</v>
      </c>
      <c r="AH624" s="77">
        <v>0.54178326011647537</v>
      </c>
      <c r="AI624" s="77">
        <v>0.85503266726207194</v>
      </c>
      <c r="AJ624" s="77">
        <v>0.59856858820028658</v>
      </c>
      <c r="AK624" s="77">
        <v>0.46489550421785636</v>
      </c>
      <c r="AL624" s="77">
        <v>0.16842105263157892</v>
      </c>
      <c r="AM624" s="76">
        <v>0.78160188548793119</v>
      </c>
      <c r="AN624" s="77">
        <v>0.65071097242107345</v>
      </c>
      <c r="AO624" s="78">
        <v>0.41062838168324056</v>
      </c>
      <c r="AP624" s="79">
        <v>0.60380679285162775</v>
      </c>
      <c r="AQ624" s="70">
        <v>2</v>
      </c>
      <c r="AR624" s="71">
        <v>0</v>
      </c>
      <c r="AS624" s="71">
        <v>0</v>
      </c>
      <c r="AT624" s="71">
        <v>0</v>
      </c>
      <c r="AU624" s="71">
        <v>0</v>
      </c>
      <c r="AV624" s="71" t="s">
        <v>3395</v>
      </c>
      <c r="AW624" s="72" t="s">
        <v>3422</v>
      </c>
    </row>
    <row r="625" spans="1:49">
      <c r="A625" s="23" t="s">
        <v>4373</v>
      </c>
      <c r="B625" s="23" t="s">
        <v>3729</v>
      </c>
      <c r="C625" s="23" t="s">
        <v>1426</v>
      </c>
      <c r="D625" s="24" t="s">
        <v>424</v>
      </c>
      <c r="E625" s="24" t="s">
        <v>1171</v>
      </c>
      <c r="F625" s="24" t="s">
        <v>1172</v>
      </c>
      <c r="G625" s="24" t="s">
        <v>1175</v>
      </c>
      <c r="H625" s="76">
        <v>0.90719841389146127</v>
      </c>
      <c r="I625" s="77">
        <v>0.96549460814058508</v>
      </c>
      <c r="J625" s="77">
        <v>0.98626861651159747</v>
      </c>
      <c r="K625" s="77">
        <v>0.97361838462926342</v>
      </c>
      <c r="L625" s="77">
        <v>0.41515588532304032</v>
      </c>
      <c r="M625" s="77">
        <v>1</v>
      </c>
      <c r="N625" s="77">
        <v>1</v>
      </c>
      <c r="O625" s="77" t="s">
        <v>3395</v>
      </c>
      <c r="P625" s="77">
        <v>0.5</v>
      </c>
      <c r="Q625" s="77">
        <v>0.57025020506009305</v>
      </c>
      <c r="R625" s="77">
        <v>0.39963433179456154</v>
      </c>
      <c r="S625" s="77">
        <v>0.51764705882353013</v>
      </c>
      <c r="T625" s="77">
        <v>0.5929869209458154</v>
      </c>
      <c r="U625" s="77">
        <v>0.63907312925578164</v>
      </c>
      <c r="V625" s="77">
        <v>0.44227371536018339</v>
      </c>
      <c r="W625" s="77">
        <v>0.99899527399191179</v>
      </c>
      <c r="X625" s="77">
        <v>0.70386727937095828</v>
      </c>
      <c r="Y625" s="77">
        <v>0.37999431925771604</v>
      </c>
      <c r="Z625" s="77">
        <v>0.81714285714285717</v>
      </c>
      <c r="AA625" s="77">
        <v>0.54908925404974784</v>
      </c>
      <c r="AB625" s="77">
        <v>0.38070175438596487</v>
      </c>
      <c r="AC625" s="77">
        <v>0.16842105263157892</v>
      </c>
      <c r="AD625" s="76">
        <v>0.95298721284788124</v>
      </c>
      <c r="AE625" s="77">
        <v>0.77775485399046074</v>
      </c>
      <c r="AF625" s="77">
        <v>0.48494226842732729</v>
      </c>
      <c r="AG625" s="77">
        <v>0.55531698988467282</v>
      </c>
      <c r="AH625" s="77">
        <v>0.54067342230798254</v>
      </c>
      <c r="AI625" s="77">
        <v>0.85143127668143503</v>
      </c>
      <c r="AJ625" s="77">
        <v>0.59856858820028658</v>
      </c>
      <c r="AK625" s="77">
        <v>0.46489550421785636</v>
      </c>
      <c r="AL625" s="77">
        <v>0.16842105263157892</v>
      </c>
      <c r="AM625" s="76">
        <v>0.73856144508855648</v>
      </c>
      <c r="AN625" s="77">
        <v>0.64914056295803013</v>
      </c>
      <c r="AO625" s="78">
        <v>0.41062838168324056</v>
      </c>
      <c r="AP625" s="79">
        <v>0.59058895531268207</v>
      </c>
      <c r="AQ625" s="70">
        <v>2</v>
      </c>
      <c r="AR625" s="71">
        <v>0</v>
      </c>
      <c r="AS625" s="71">
        <v>0</v>
      </c>
      <c r="AT625" s="71">
        <v>0</v>
      </c>
      <c r="AU625" s="71">
        <v>1</v>
      </c>
      <c r="AV625" s="71" t="s">
        <v>3507</v>
      </c>
      <c r="AW625" s="72" t="s">
        <v>3422</v>
      </c>
    </row>
    <row r="626" spans="1:49">
      <c r="A626" s="23" t="s">
        <v>4374</v>
      </c>
      <c r="B626" s="23" t="s">
        <v>3729</v>
      </c>
      <c r="C626" s="23" t="s">
        <v>1429</v>
      </c>
      <c r="D626" s="24" t="s">
        <v>424</v>
      </c>
      <c r="E626" s="24" t="s">
        <v>1171</v>
      </c>
      <c r="F626" s="24" t="s">
        <v>1172</v>
      </c>
      <c r="G626" s="24" t="s">
        <v>1177</v>
      </c>
      <c r="H626" s="76">
        <v>0.90719841389146127</v>
      </c>
      <c r="I626" s="77">
        <v>0.96549460814058508</v>
      </c>
      <c r="J626" s="77">
        <v>1</v>
      </c>
      <c r="K626" s="77">
        <v>0.85442879845391173</v>
      </c>
      <c r="L626" s="77">
        <v>0.40852787504863519</v>
      </c>
      <c r="M626" s="77">
        <v>1</v>
      </c>
      <c r="N626" s="77">
        <v>1</v>
      </c>
      <c r="O626" s="77" t="s">
        <v>3395</v>
      </c>
      <c r="P626" s="77">
        <v>0.5</v>
      </c>
      <c r="Q626" s="77">
        <v>0.56582501957498643</v>
      </c>
      <c r="R626" s="77">
        <v>4.9808596525837898E-2</v>
      </c>
      <c r="S626" s="77">
        <v>0.51764705882353013</v>
      </c>
      <c r="T626" s="77">
        <v>0.5929869209458154</v>
      </c>
      <c r="U626" s="77">
        <v>0.68175079282023054</v>
      </c>
      <c r="V626" s="77">
        <v>0.44227371536018339</v>
      </c>
      <c r="W626" s="77">
        <v>1</v>
      </c>
      <c r="X626" s="77">
        <v>0.74595362541639665</v>
      </c>
      <c r="Y626" s="77">
        <v>0.37999431925771604</v>
      </c>
      <c r="Z626" s="77">
        <v>0.81714285714285717</v>
      </c>
      <c r="AA626" s="77">
        <v>0.54908925404974784</v>
      </c>
      <c r="AB626" s="77">
        <v>0.38070175438596487</v>
      </c>
      <c r="AC626" s="77">
        <v>0.16842105263157892</v>
      </c>
      <c r="AD626" s="76">
        <v>0.95756434067734875</v>
      </c>
      <c r="AE626" s="77">
        <v>0.75259133470050943</v>
      </c>
      <c r="AF626" s="77">
        <v>0.30781680805041217</v>
      </c>
      <c r="AG626" s="77">
        <v>0.55531698988467282</v>
      </c>
      <c r="AH626" s="77">
        <v>0.56201225409020694</v>
      </c>
      <c r="AI626" s="77">
        <v>0.87297681270819827</v>
      </c>
      <c r="AJ626" s="77">
        <v>0.59856858820028658</v>
      </c>
      <c r="AK626" s="77">
        <v>0.46489550421785636</v>
      </c>
      <c r="AL626" s="77">
        <v>0.16842105263157892</v>
      </c>
      <c r="AM626" s="76">
        <v>0.67265749447609002</v>
      </c>
      <c r="AN626" s="77">
        <v>0.66343535222769268</v>
      </c>
      <c r="AO626" s="78">
        <v>0.41062838168324056</v>
      </c>
      <c r="AP626" s="79">
        <v>0.5751194530442868</v>
      </c>
      <c r="AQ626" s="70">
        <v>2</v>
      </c>
      <c r="AR626" s="71">
        <v>0</v>
      </c>
      <c r="AS626" s="71">
        <v>0</v>
      </c>
      <c r="AT626" s="71">
        <v>0</v>
      </c>
      <c r="AU626" s="71">
        <v>1</v>
      </c>
      <c r="AV626" s="71" t="s">
        <v>3508</v>
      </c>
      <c r="AW626" s="72" t="s">
        <v>3422</v>
      </c>
    </row>
    <row r="627" spans="1:49">
      <c r="A627" s="23" t="s">
        <v>4375</v>
      </c>
      <c r="B627" s="23" t="s">
        <v>3729</v>
      </c>
      <c r="C627" s="23" t="s">
        <v>1431</v>
      </c>
      <c r="D627" s="24" t="s">
        <v>424</v>
      </c>
      <c r="E627" s="24" t="s">
        <v>1171</v>
      </c>
      <c r="F627" s="24" t="s">
        <v>1172</v>
      </c>
      <c r="G627" s="24" t="s">
        <v>1181</v>
      </c>
      <c r="H627" s="76">
        <v>0.90719841389146127</v>
      </c>
      <c r="I627" s="77">
        <v>0.7181429925227063</v>
      </c>
      <c r="J627" s="77">
        <v>0.60546461193137191</v>
      </c>
      <c r="K627" s="77">
        <v>0.79907896604697504</v>
      </c>
      <c r="L627" s="77">
        <v>0.42570143260205201</v>
      </c>
      <c r="M627" s="77">
        <v>0.72615034361397401</v>
      </c>
      <c r="N627" s="77">
        <v>0.47303725394704099</v>
      </c>
      <c r="O627" s="77" t="s">
        <v>3395</v>
      </c>
      <c r="P627" s="77">
        <v>0.31254793264111391</v>
      </c>
      <c r="Q627" s="77">
        <v>0.6455484751262166</v>
      </c>
      <c r="R627" s="77">
        <v>0.55437161792234624</v>
      </c>
      <c r="S627" s="77">
        <v>0.51764705882353013</v>
      </c>
      <c r="T627" s="77">
        <v>0.5929869209458154</v>
      </c>
      <c r="U627" s="77">
        <v>0.62172438485091952</v>
      </c>
      <c r="V627" s="77">
        <v>0.44227371536018339</v>
      </c>
      <c r="W627" s="77">
        <v>0.87155078245085693</v>
      </c>
      <c r="X627" s="77">
        <v>0.79746526165657361</v>
      </c>
      <c r="Y627" s="77">
        <v>0.37999431925771604</v>
      </c>
      <c r="Z627" s="77">
        <v>0.81714285714285717</v>
      </c>
      <c r="AA627" s="77">
        <v>0.54908925404974784</v>
      </c>
      <c r="AB627" s="77">
        <v>0.38070175438596487</v>
      </c>
      <c r="AC627" s="77">
        <v>0.16842105263157892</v>
      </c>
      <c r="AD627" s="76">
        <v>0.7436020061151799</v>
      </c>
      <c r="AE627" s="77">
        <v>0.54730318577023129</v>
      </c>
      <c r="AF627" s="77">
        <v>0.59996004652428137</v>
      </c>
      <c r="AG627" s="77">
        <v>0.55531698988467282</v>
      </c>
      <c r="AH627" s="77">
        <v>0.53199905010555149</v>
      </c>
      <c r="AI627" s="77">
        <v>0.83450802205371533</v>
      </c>
      <c r="AJ627" s="77">
        <v>0.59856858820028658</v>
      </c>
      <c r="AK627" s="77">
        <v>0.46489550421785636</v>
      </c>
      <c r="AL627" s="77">
        <v>0.16842105263157892</v>
      </c>
      <c r="AM627" s="76">
        <v>0.63028841280323078</v>
      </c>
      <c r="AN627" s="77">
        <v>0.64060802068131328</v>
      </c>
      <c r="AO627" s="78">
        <v>0.41062838168324056</v>
      </c>
      <c r="AP627" s="79">
        <v>0.55493615038307686</v>
      </c>
      <c r="AQ627" s="70">
        <v>2</v>
      </c>
      <c r="AR627" s="71">
        <v>0</v>
      </c>
      <c r="AS627" s="71">
        <v>0</v>
      </c>
      <c r="AT627" s="71">
        <v>0</v>
      </c>
      <c r="AU627" s="71">
        <v>0</v>
      </c>
      <c r="AV627" s="71" t="s">
        <v>3395</v>
      </c>
      <c r="AW627" s="72" t="s">
        <v>3422</v>
      </c>
    </row>
    <row r="628" spans="1:49">
      <c r="A628" s="23" t="s">
        <v>4376</v>
      </c>
      <c r="B628" s="23" t="s">
        <v>3729</v>
      </c>
      <c r="C628" s="23" t="s">
        <v>1433</v>
      </c>
      <c r="D628" s="24" t="s">
        <v>424</v>
      </c>
      <c r="E628" s="24" t="s">
        <v>1171</v>
      </c>
      <c r="F628" s="24" t="s">
        <v>1172</v>
      </c>
      <c r="G628" s="24" t="s">
        <v>1185</v>
      </c>
      <c r="H628" s="76">
        <v>0.90719841389146127</v>
      </c>
      <c r="I628" s="77">
        <v>0.80504144675721734</v>
      </c>
      <c r="J628" s="77">
        <v>0.56653891600112516</v>
      </c>
      <c r="K628" s="77">
        <v>0.59104640267886444</v>
      </c>
      <c r="L628" s="77">
        <v>0.41608408318826645</v>
      </c>
      <c r="M628" s="77">
        <v>0.85726287656905598</v>
      </c>
      <c r="N628" s="77">
        <v>0.66453738187940381</v>
      </c>
      <c r="O628" s="77" t="s">
        <v>3395</v>
      </c>
      <c r="P628" s="77">
        <v>0.37513879353104906</v>
      </c>
      <c r="Q628" s="77">
        <v>0.62687164702073916</v>
      </c>
      <c r="R628" s="77">
        <v>0.36883006867073731</v>
      </c>
      <c r="S628" s="77">
        <v>0.51764705882353013</v>
      </c>
      <c r="T628" s="77">
        <v>0.5929869209458154</v>
      </c>
      <c r="U628" s="77">
        <v>0.62805537115749854</v>
      </c>
      <c r="V628" s="77">
        <v>0.44227371536018339</v>
      </c>
      <c r="W628" s="77">
        <v>0.79002186251593165</v>
      </c>
      <c r="X628" s="77">
        <v>0.86991636169622166</v>
      </c>
      <c r="Y628" s="77">
        <v>0.37999431925771604</v>
      </c>
      <c r="Z628" s="77">
        <v>0.81714285714285717</v>
      </c>
      <c r="AA628" s="77">
        <v>0.54908925404974784</v>
      </c>
      <c r="AB628" s="77">
        <v>0.38070175438596487</v>
      </c>
      <c r="AC628" s="77">
        <v>0.16842105263157892</v>
      </c>
      <c r="AD628" s="76">
        <v>0.75959292554993463</v>
      </c>
      <c r="AE628" s="77">
        <v>0.58081390756932794</v>
      </c>
      <c r="AF628" s="77">
        <v>0.49785085784573824</v>
      </c>
      <c r="AG628" s="77">
        <v>0.55531698988467282</v>
      </c>
      <c r="AH628" s="77">
        <v>0.535164543258841</v>
      </c>
      <c r="AI628" s="77">
        <v>0.8299691121060766</v>
      </c>
      <c r="AJ628" s="77">
        <v>0.59856858820028658</v>
      </c>
      <c r="AK628" s="77">
        <v>0.46489550421785636</v>
      </c>
      <c r="AL628" s="77">
        <v>0.16842105263157892</v>
      </c>
      <c r="AM628" s="76">
        <v>0.6127525636550003</v>
      </c>
      <c r="AN628" s="77">
        <v>0.64015021508319681</v>
      </c>
      <c r="AO628" s="78">
        <v>0.41062838168324056</v>
      </c>
      <c r="AP628" s="79">
        <v>0.54930097941027745</v>
      </c>
      <c r="AQ628" s="70">
        <v>2</v>
      </c>
      <c r="AR628" s="71">
        <v>0</v>
      </c>
      <c r="AS628" s="71">
        <v>0</v>
      </c>
      <c r="AT628" s="71">
        <v>0</v>
      </c>
      <c r="AU628" s="71">
        <v>1</v>
      </c>
      <c r="AV628" s="71" t="s">
        <v>3508</v>
      </c>
      <c r="AW628" s="72" t="s">
        <v>3422</v>
      </c>
    </row>
    <row r="629" spans="1:49">
      <c r="A629" s="23" t="s">
        <v>4377</v>
      </c>
      <c r="B629" s="23" t="s">
        <v>3729</v>
      </c>
      <c r="C629" s="23" t="s">
        <v>1435</v>
      </c>
      <c r="D629" s="24" t="s">
        <v>424</v>
      </c>
      <c r="E629" s="24" t="s">
        <v>1171</v>
      </c>
      <c r="F629" s="24" t="s">
        <v>1172</v>
      </c>
      <c r="G629" s="24" t="s">
        <v>1189</v>
      </c>
      <c r="H629" s="76">
        <v>0.90719841389146127</v>
      </c>
      <c r="I629" s="77">
        <v>0.62990229855898106</v>
      </c>
      <c r="J629" s="77">
        <v>0.18292529193349444</v>
      </c>
      <c r="K629" s="77">
        <v>0.78955978894063739</v>
      </c>
      <c r="L629" s="77">
        <v>0.44193134490971175</v>
      </c>
      <c r="M629" s="77">
        <v>0.38409562746661796</v>
      </c>
      <c r="N629" s="77">
        <v>0.24610785601128254</v>
      </c>
      <c r="O629" s="77" t="s">
        <v>3395</v>
      </c>
      <c r="P629" s="77">
        <v>0.39884830920286313</v>
      </c>
      <c r="Q629" s="77">
        <v>0.73526943333399708</v>
      </c>
      <c r="R629" s="77">
        <v>0.80453156594087349</v>
      </c>
      <c r="S629" s="77">
        <v>0.51764705882353013</v>
      </c>
      <c r="T629" s="77">
        <v>0.5929869209458154</v>
      </c>
      <c r="U629" s="77">
        <v>0.58772098697489694</v>
      </c>
      <c r="V629" s="77">
        <v>0.44227371536018339</v>
      </c>
      <c r="W629" s="77">
        <v>0.89360698746036826</v>
      </c>
      <c r="X629" s="77">
        <v>0.87005845149815242</v>
      </c>
      <c r="Y629" s="77">
        <v>0.37999431925771604</v>
      </c>
      <c r="Z629" s="77">
        <v>0.81714285714285717</v>
      </c>
      <c r="AA629" s="77">
        <v>0.58486817505407007</v>
      </c>
      <c r="AB629" s="77">
        <v>0.38070175438596487</v>
      </c>
      <c r="AC629" s="77">
        <v>0.16842105263157892</v>
      </c>
      <c r="AD629" s="76">
        <v>0.57334200146131231</v>
      </c>
      <c r="AE629" s="77">
        <v>0.45210858530622255</v>
      </c>
      <c r="AF629" s="77">
        <v>0.76990049963743523</v>
      </c>
      <c r="AG629" s="77">
        <v>0.55531698988467282</v>
      </c>
      <c r="AH629" s="77">
        <v>0.5149973511675402</v>
      </c>
      <c r="AI629" s="77">
        <v>0.88183271947926034</v>
      </c>
      <c r="AJ629" s="77">
        <v>0.59856858820028658</v>
      </c>
      <c r="AK629" s="77">
        <v>0.48278496472001747</v>
      </c>
      <c r="AL629" s="77">
        <v>0.16842105263157892</v>
      </c>
      <c r="AM629" s="76">
        <v>0.59845036213499003</v>
      </c>
      <c r="AN629" s="77">
        <v>0.65071568684382441</v>
      </c>
      <c r="AO629" s="78">
        <v>0.41659153518396091</v>
      </c>
      <c r="AP629" s="79">
        <v>0.55032300954215763</v>
      </c>
      <c r="AQ629" s="70">
        <v>2</v>
      </c>
      <c r="AR629" s="71">
        <v>0</v>
      </c>
      <c r="AS629" s="71">
        <v>0</v>
      </c>
      <c r="AT629" s="71">
        <v>0</v>
      </c>
      <c r="AU629" s="71">
        <v>0</v>
      </c>
      <c r="AV629" s="71" t="s">
        <v>3395</v>
      </c>
      <c r="AW629" s="72" t="s">
        <v>3422</v>
      </c>
    </row>
    <row r="630" spans="1:49">
      <c r="A630" s="23" t="s">
        <v>4378</v>
      </c>
      <c r="B630" s="23" t="s">
        <v>3729</v>
      </c>
      <c r="C630" s="23" t="s">
        <v>1437</v>
      </c>
      <c r="D630" s="24" t="s">
        <v>424</v>
      </c>
      <c r="E630" s="24" t="s">
        <v>1171</v>
      </c>
      <c r="F630" s="24" t="s">
        <v>1172</v>
      </c>
      <c r="G630" s="24" t="s">
        <v>1193</v>
      </c>
      <c r="H630" s="76">
        <v>0.90719841389146127</v>
      </c>
      <c r="I630" s="77">
        <v>0.85718104612872814</v>
      </c>
      <c r="J630" s="77">
        <v>0.72557147749238371</v>
      </c>
      <c r="K630" s="77">
        <v>0.83721543656131581</v>
      </c>
      <c r="L630" s="77">
        <v>0.41613828452346224</v>
      </c>
      <c r="M630" s="77">
        <v>0.45634745174244062</v>
      </c>
      <c r="N630" s="77">
        <v>0.71588986728876858</v>
      </c>
      <c r="O630" s="77" t="s">
        <v>3395</v>
      </c>
      <c r="P630" s="77">
        <v>0.37469129822353647</v>
      </c>
      <c r="Q630" s="77">
        <v>0.55239042645548564</v>
      </c>
      <c r="R630" s="77">
        <v>0.31785085667888718</v>
      </c>
      <c r="S630" s="77">
        <v>0.51764705882353013</v>
      </c>
      <c r="T630" s="77">
        <v>0.5929869209458154</v>
      </c>
      <c r="U630" s="77">
        <v>0.66020017441627421</v>
      </c>
      <c r="V630" s="77">
        <v>0.44227371536018339</v>
      </c>
      <c r="W630" s="77">
        <v>0.72496792620839912</v>
      </c>
      <c r="X630" s="77">
        <v>0.81629787666879572</v>
      </c>
      <c r="Y630" s="77">
        <v>0.37999431925771604</v>
      </c>
      <c r="Z630" s="77">
        <v>0.81714285714285717</v>
      </c>
      <c r="AA630" s="77">
        <v>0.54908925404974784</v>
      </c>
      <c r="AB630" s="77">
        <v>0.38070175438596487</v>
      </c>
      <c r="AC630" s="77">
        <v>0.16842105263157892</v>
      </c>
      <c r="AD630" s="76">
        <v>0.82998364583752438</v>
      </c>
      <c r="AE630" s="77">
        <v>0.56005646766790473</v>
      </c>
      <c r="AF630" s="77">
        <v>0.43512064156718644</v>
      </c>
      <c r="AG630" s="77">
        <v>0.55531698988467282</v>
      </c>
      <c r="AH630" s="77">
        <v>0.55123694488822883</v>
      </c>
      <c r="AI630" s="77">
        <v>0.77063290143859742</v>
      </c>
      <c r="AJ630" s="77">
        <v>0.59856858820028658</v>
      </c>
      <c r="AK630" s="77">
        <v>0.46489550421785636</v>
      </c>
      <c r="AL630" s="77">
        <v>0.16842105263157892</v>
      </c>
      <c r="AM630" s="76">
        <v>0.60838691835753844</v>
      </c>
      <c r="AN630" s="77">
        <v>0.62572894540383306</v>
      </c>
      <c r="AO630" s="78">
        <v>0.41062838168324056</v>
      </c>
      <c r="AP630" s="79">
        <v>0.54346869676988174</v>
      </c>
      <c r="AQ630" s="70">
        <v>2</v>
      </c>
      <c r="AR630" s="71">
        <v>0</v>
      </c>
      <c r="AS630" s="71">
        <v>0</v>
      </c>
      <c r="AT630" s="71">
        <v>0</v>
      </c>
      <c r="AU630" s="71">
        <v>1</v>
      </c>
      <c r="AV630" s="71" t="s">
        <v>3507</v>
      </c>
      <c r="AW630" s="72" t="s">
        <v>3422</v>
      </c>
    </row>
    <row r="631" spans="1:49">
      <c r="A631" s="23" t="s">
        <v>4379</v>
      </c>
      <c r="B631" s="23" t="s">
        <v>3729</v>
      </c>
      <c r="C631" s="23" t="s">
        <v>1440</v>
      </c>
      <c r="D631" s="24" t="s">
        <v>424</v>
      </c>
      <c r="E631" s="24" t="s">
        <v>1171</v>
      </c>
      <c r="F631" s="24" t="s">
        <v>1172</v>
      </c>
      <c r="G631" s="24" t="s">
        <v>1195</v>
      </c>
      <c r="H631" s="76">
        <v>0.90719841389146127</v>
      </c>
      <c r="I631" s="77">
        <v>0.8495336582983477</v>
      </c>
      <c r="J631" s="77">
        <v>0.79056472655592214</v>
      </c>
      <c r="K631" s="77">
        <v>0.84747933287032484</v>
      </c>
      <c r="L631" s="77">
        <v>0.4274934642469595</v>
      </c>
      <c r="M631" s="77">
        <v>0.80389969315926857</v>
      </c>
      <c r="N631" s="77">
        <v>0.6344122294054706</v>
      </c>
      <c r="O631" s="77" t="s">
        <v>3395</v>
      </c>
      <c r="P631" s="77">
        <v>0.42144867520062618</v>
      </c>
      <c r="Q631" s="77">
        <v>0.52800160926660511</v>
      </c>
      <c r="R631" s="77">
        <v>0.31093589817338385</v>
      </c>
      <c r="S631" s="77">
        <v>0.51764705882353013</v>
      </c>
      <c r="T631" s="77">
        <v>0.5929869209458154</v>
      </c>
      <c r="U631" s="77">
        <v>0.5960657653448419</v>
      </c>
      <c r="V631" s="77">
        <v>0.44227371536018339</v>
      </c>
      <c r="W631" s="77">
        <v>0.84396126214737566</v>
      </c>
      <c r="X631" s="77">
        <v>0.85699272258498127</v>
      </c>
      <c r="Y631" s="77">
        <v>0.37999431925771604</v>
      </c>
      <c r="Z631" s="77">
        <v>0.81714285714285717</v>
      </c>
      <c r="AA631" s="77">
        <v>0.54908925404974784</v>
      </c>
      <c r="AB631" s="77">
        <v>0.38070175438596487</v>
      </c>
      <c r="AC631" s="77">
        <v>0.16842105263157892</v>
      </c>
      <c r="AD631" s="76">
        <v>0.84909893291524374</v>
      </c>
      <c r="AE631" s="77">
        <v>0.62694667897653011</v>
      </c>
      <c r="AF631" s="77">
        <v>0.41946875371999448</v>
      </c>
      <c r="AG631" s="77">
        <v>0.55531698988467282</v>
      </c>
      <c r="AH631" s="77">
        <v>0.51916974035251262</v>
      </c>
      <c r="AI631" s="77">
        <v>0.85047699236617846</v>
      </c>
      <c r="AJ631" s="77">
        <v>0.59856858820028658</v>
      </c>
      <c r="AK631" s="77">
        <v>0.46489550421785636</v>
      </c>
      <c r="AL631" s="77">
        <v>0.16842105263157892</v>
      </c>
      <c r="AM631" s="76">
        <v>0.63183812187058941</v>
      </c>
      <c r="AN631" s="77">
        <v>0.64165457420112126</v>
      </c>
      <c r="AO631" s="78">
        <v>0.41062838168324056</v>
      </c>
      <c r="AP631" s="79">
        <v>0.55574342213333461</v>
      </c>
      <c r="AQ631" s="70">
        <v>2</v>
      </c>
      <c r="AR631" s="71">
        <v>0</v>
      </c>
      <c r="AS631" s="71">
        <v>0</v>
      </c>
      <c r="AT631" s="71">
        <v>0</v>
      </c>
      <c r="AU631" s="71">
        <v>0</v>
      </c>
      <c r="AV631" s="71" t="s">
        <v>3395</v>
      </c>
      <c r="AW631" s="72" t="s">
        <v>3422</v>
      </c>
    </row>
    <row r="632" spans="1:49">
      <c r="A632" s="23" t="s">
        <v>4380</v>
      </c>
      <c r="B632" s="23" t="s">
        <v>3729</v>
      </c>
      <c r="C632" s="23" t="s">
        <v>1442</v>
      </c>
      <c r="D632" s="24" t="s">
        <v>424</v>
      </c>
      <c r="E632" s="24" t="s">
        <v>1201</v>
      </c>
      <c r="F632" s="24" t="s">
        <v>1202</v>
      </c>
      <c r="G632" s="24" t="s">
        <v>1203</v>
      </c>
      <c r="H632" s="76">
        <v>0.90692302835170557</v>
      </c>
      <c r="I632" s="77">
        <v>1</v>
      </c>
      <c r="J632" s="77">
        <v>1</v>
      </c>
      <c r="K632" s="77">
        <v>0.90727952226578668</v>
      </c>
      <c r="L632" s="77">
        <v>0.51001730094418074</v>
      </c>
      <c r="M632" s="77">
        <v>1</v>
      </c>
      <c r="N632" s="77">
        <v>1</v>
      </c>
      <c r="O632" s="77" t="s">
        <v>3395</v>
      </c>
      <c r="P632" s="77">
        <v>0.5</v>
      </c>
      <c r="Q632" s="77">
        <v>0.11239340301351977</v>
      </c>
      <c r="R632" s="77">
        <v>0.16657790738949096</v>
      </c>
      <c r="S632" s="77">
        <v>0.67058823529411793</v>
      </c>
      <c r="T632" s="77">
        <v>0.76741511500547643</v>
      </c>
      <c r="U632" s="77">
        <v>0.72358715194050127</v>
      </c>
      <c r="V632" s="77">
        <v>0.54984448845119849</v>
      </c>
      <c r="W632" s="77">
        <v>1</v>
      </c>
      <c r="X632" s="77">
        <v>0.83234585820639806</v>
      </c>
      <c r="Y632" s="77">
        <v>0.39960640571320372</v>
      </c>
      <c r="Z632" s="77">
        <v>0.86857142857142855</v>
      </c>
      <c r="AA632" s="77">
        <v>0.5428152852931929</v>
      </c>
      <c r="AB632" s="77">
        <v>0.38070175438596487</v>
      </c>
      <c r="AC632" s="77">
        <v>0.16842105263157892</v>
      </c>
      <c r="AD632" s="76">
        <v>0.96897434278390193</v>
      </c>
      <c r="AE632" s="77">
        <v>0.78345936464199339</v>
      </c>
      <c r="AF632" s="77">
        <v>0.13948565520150535</v>
      </c>
      <c r="AG632" s="77">
        <v>0.71900167514979718</v>
      </c>
      <c r="AH632" s="77">
        <v>0.63671582019584982</v>
      </c>
      <c r="AI632" s="77">
        <v>0.91617292910319903</v>
      </c>
      <c r="AJ632" s="77">
        <v>0.63408891714231608</v>
      </c>
      <c r="AK632" s="77">
        <v>0.46175851983957888</v>
      </c>
      <c r="AL632" s="77">
        <v>0.16842105263157892</v>
      </c>
      <c r="AM632" s="76">
        <v>0.63063978754246686</v>
      </c>
      <c r="AN632" s="77">
        <v>0.75729680814961531</v>
      </c>
      <c r="AO632" s="78">
        <v>0.42142282987115792</v>
      </c>
      <c r="AP632" s="79">
        <v>0.59457625495804733</v>
      </c>
      <c r="AQ632" s="70">
        <v>2</v>
      </c>
      <c r="AR632" s="71">
        <v>0</v>
      </c>
      <c r="AS632" s="71">
        <v>0</v>
      </c>
      <c r="AT632" s="71">
        <v>0</v>
      </c>
      <c r="AU632" s="71">
        <v>1</v>
      </c>
      <c r="AV632" s="71" t="s">
        <v>3509</v>
      </c>
      <c r="AW632" s="72" t="s">
        <v>3422</v>
      </c>
    </row>
    <row r="633" spans="1:49">
      <c r="A633" s="23" t="s">
        <v>4381</v>
      </c>
      <c r="B633" s="23" t="s">
        <v>3739</v>
      </c>
      <c r="C633" s="23" t="s">
        <v>1444</v>
      </c>
      <c r="D633" s="24" t="s">
        <v>424</v>
      </c>
      <c r="E633" s="24" t="s">
        <v>1201</v>
      </c>
      <c r="F633" s="24" t="s">
        <v>1202</v>
      </c>
      <c r="G633" s="24" t="s">
        <v>1207</v>
      </c>
      <c r="H633" s="76">
        <v>0.90692302835170557</v>
      </c>
      <c r="I633" s="77">
        <v>0.96714089337678022</v>
      </c>
      <c r="J633" s="77">
        <v>0.95608191712330282</v>
      </c>
      <c r="K633" s="77">
        <v>1</v>
      </c>
      <c r="L633" s="77">
        <v>0.47783336112500735</v>
      </c>
      <c r="M633" s="77">
        <v>1</v>
      </c>
      <c r="N633" s="77">
        <v>0.95539369293230414</v>
      </c>
      <c r="O633" s="77" t="s">
        <v>3395</v>
      </c>
      <c r="P633" s="77">
        <v>0.53723184516689915</v>
      </c>
      <c r="Q633" s="77">
        <v>0.4547593867176758</v>
      </c>
      <c r="R633" s="77">
        <v>0.35704504259943659</v>
      </c>
      <c r="S633" s="77">
        <v>0.67058823529411793</v>
      </c>
      <c r="T633" s="77">
        <v>0.76741511500547643</v>
      </c>
      <c r="U633" s="77">
        <v>0.70966928410813424</v>
      </c>
      <c r="V633" s="77">
        <v>0.54984448845119849</v>
      </c>
      <c r="W633" s="77">
        <v>0.99302181837931458</v>
      </c>
      <c r="X633" s="77">
        <v>0.68848728322404185</v>
      </c>
      <c r="Y633" s="77">
        <v>0.39960640571320372</v>
      </c>
      <c r="Z633" s="77">
        <v>0.86857142857142855</v>
      </c>
      <c r="AA633" s="77">
        <v>0.57859420629751512</v>
      </c>
      <c r="AB633" s="77">
        <v>0.38070175438596487</v>
      </c>
      <c r="AC633" s="77">
        <v>0.16842105263157892</v>
      </c>
      <c r="AD633" s="76">
        <v>0.94338194628392957</v>
      </c>
      <c r="AE633" s="77">
        <v>0.79409177984484225</v>
      </c>
      <c r="AF633" s="77">
        <v>0.40590221465855619</v>
      </c>
      <c r="AG633" s="77">
        <v>0.71900167514979718</v>
      </c>
      <c r="AH633" s="77">
        <v>0.62975688627966631</v>
      </c>
      <c r="AI633" s="77">
        <v>0.84075455080167827</v>
      </c>
      <c r="AJ633" s="77">
        <v>0.63408891714231608</v>
      </c>
      <c r="AK633" s="77">
        <v>0.47964798034174</v>
      </c>
      <c r="AL633" s="77">
        <v>0.16842105263157892</v>
      </c>
      <c r="AM633" s="76">
        <v>0.71445864692910932</v>
      </c>
      <c r="AN633" s="77">
        <v>0.72983770407704718</v>
      </c>
      <c r="AO633" s="78">
        <v>0.42738598337187828</v>
      </c>
      <c r="AP633" s="79">
        <v>0.61508797278543881</v>
      </c>
      <c r="AQ633" s="70">
        <v>2</v>
      </c>
      <c r="AR633" s="71">
        <v>0</v>
      </c>
      <c r="AS633" s="71">
        <v>0</v>
      </c>
      <c r="AT633" s="71">
        <v>0</v>
      </c>
      <c r="AU633" s="71">
        <v>1</v>
      </c>
      <c r="AV633" s="71" t="s">
        <v>3511</v>
      </c>
      <c r="AW633" s="72" t="s">
        <v>3422</v>
      </c>
    </row>
    <row r="634" spans="1:49">
      <c r="A634" s="23" t="s">
        <v>4382</v>
      </c>
      <c r="B634" s="23" t="s">
        <v>3739</v>
      </c>
      <c r="C634" s="23" t="s">
        <v>1449</v>
      </c>
      <c r="D634" s="24" t="s">
        <v>424</v>
      </c>
      <c r="E634" s="24" t="s">
        <v>1201</v>
      </c>
      <c r="F634" s="24" t="s">
        <v>1202</v>
      </c>
      <c r="G634" s="24" t="s">
        <v>1209</v>
      </c>
      <c r="H634" s="76">
        <v>0.90692302835170557</v>
      </c>
      <c r="I634" s="77">
        <v>1</v>
      </c>
      <c r="J634" s="77">
        <v>1</v>
      </c>
      <c r="K634" s="77">
        <v>0.99413044256583516</v>
      </c>
      <c r="L634" s="77">
        <v>0.47783336112500735</v>
      </c>
      <c r="M634" s="77">
        <v>1</v>
      </c>
      <c r="N634" s="77">
        <v>1</v>
      </c>
      <c r="O634" s="77" t="s">
        <v>3395</v>
      </c>
      <c r="P634" s="77">
        <v>0.5</v>
      </c>
      <c r="Q634" s="77">
        <v>0.36234164187130324</v>
      </c>
      <c r="R634" s="77">
        <v>7.5808348741894863E-2</v>
      </c>
      <c r="S634" s="77">
        <v>0.67058823529411793</v>
      </c>
      <c r="T634" s="77">
        <v>0.76741511500547643</v>
      </c>
      <c r="U634" s="77">
        <v>0.7058771919247494</v>
      </c>
      <c r="V634" s="77">
        <v>0.54984448845119849</v>
      </c>
      <c r="W634" s="77">
        <v>1</v>
      </c>
      <c r="X634" s="77">
        <v>0.74076489782175348</v>
      </c>
      <c r="Y634" s="77">
        <v>0.39960640571320372</v>
      </c>
      <c r="Z634" s="77">
        <v>0.86857142857142855</v>
      </c>
      <c r="AA634" s="77">
        <v>0.5428152852931929</v>
      </c>
      <c r="AB634" s="77">
        <v>0.38070175438596487</v>
      </c>
      <c r="AC634" s="77">
        <v>0.16842105263157892</v>
      </c>
      <c r="AD634" s="76">
        <v>0.96897434278390193</v>
      </c>
      <c r="AE634" s="77">
        <v>0.79439276073816845</v>
      </c>
      <c r="AF634" s="77">
        <v>0.21907499530659905</v>
      </c>
      <c r="AG634" s="77">
        <v>0.71900167514979718</v>
      </c>
      <c r="AH634" s="77">
        <v>0.62786084018797395</v>
      </c>
      <c r="AI634" s="77">
        <v>0.87038244891087668</v>
      </c>
      <c r="AJ634" s="77">
        <v>0.63408891714231608</v>
      </c>
      <c r="AK634" s="77">
        <v>0.46175851983957888</v>
      </c>
      <c r="AL634" s="77">
        <v>0.16842105263157892</v>
      </c>
      <c r="AM634" s="76">
        <v>0.66081403294288987</v>
      </c>
      <c r="AN634" s="77">
        <v>0.73908165474954934</v>
      </c>
      <c r="AO634" s="78">
        <v>0.42142282987115792</v>
      </c>
      <c r="AP634" s="79">
        <v>0.59876457202561051</v>
      </c>
      <c r="AQ634" s="70">
        <v>2</v>
      </c>
      <c r="AR634" s="71">
        <v>0</v>
      </c>
      <c r="AS634" s="71">
        <v>0</v>
      </c>
      <c r="AT634" s="71">
        <v>0</v>
      </c>
      <c r="AU634" s="71">
        <v>0</v>
      </c>
      <c r="AV634" s="71" t="s">
        <v>3395</v>
      </c>
      <c r="AW634" s="72" t="s">
        <v>3422</v>
      </c>
    </row>
    <row r="635" spans="1:49">
      <c r="A635" s="23" t="s">
        <v>4383</v>
      </c>
      <c r="B635" s="23" t="s">
        <v>3739</v>
      </c>
      <c r="C635" s="23" t="s">
        <v>1451</v>
      </c>
      <c r="D635" s="24" t="s">
        <v>424</v>
      </c>
      <c r="E635" s="24" t="s">
        <v>1201</v>
      </c>
      <c r="F635" s="24" t="s">
        <v>1202</v>
      </c>
      <c r="G635" s="24" t="s">
        <v>1213</v>
      </c>
      <c r="H635" s="76">
        <v>0.90692302835170557</v>
      </c>
      <c r="I635" s="77">
        <v>0.91049860120639736</v>
      </c>
      <c r="J635" s="77">
        <v>0.77207800752149647</v>
      </c>
      <c r="K635" s="77">
        <v>0.79304485734607477</v>
      </c>
      <c r="L635" s="77">
        <v>0.4803861085093864</v>
      </c>
      <c r="M635" s="77">
        <v>0.98837236148035312</v>
      </c>
      <c r="N635" s="77">
        <v>0.87818799773228173</v>
      </c>
      <c r="O635" s="77" t="s">
        <v>3395</v>
      </c>
      <c r="P635" s="77">
        <v>0.49630059340726801</v>
      </c>
      <c r="Q635" s="77">
        <v>0.50154527528058379</v>
      </c>
      <c r="R635" s="77">
        <v>0.16930521387844935</v>
      </c>
      <c r="S635" s="77">
        <v>0.67058823529411793</v>
      </c>
      <c r="T635" s="77">
        <v>0.76741511500547643</v>
      </c>
      <c r="U635" s="77">
        <v>0.55829452906852384</v>
      </c>
      <c r="V635" s="77">
        <v>0.54984448845119849</v>
      </c>
      <c r="W635" s="77">
        <v>0.87639566446199402</v>
      </c>
      <c r="X635" s="77">
        <v>0.78579919895322603</v>
      </c>
      <c r="Y635" s="77">
        <v>0.39960640571320372</v>
      </c>
      <c r="Z635" s="77">
        <v>0.86857142857142855</v>
      </c>
      <c r="AA635" s="77">
        <v>0.5428152852931929</v>
      </c>
      <c r="AB635" s="77">
        <v>0.38070175438596487</v>
      </c>
      <c r="AC635" s="77">
        <v>0.16842105263157892</v>
      </c>
      <c r="AD635" s="76">
        <v>0.86316654569319973</v>
      </c>
      <c r="AE635" s="77">
        <v>0.72725838369507279</v>
      </c>
      <c r="AF635" s="77">
        <v>0.33542524457951656</v>
      </c>
      <c r="AG635" s="77">
        <v>0.71900167514979718</v>
      </c>
      <c r="AH635" s="77">
        <v>0.55406950875986116</v>
      </c>
      <c r="AI635" s="77">
        <v>0.83109743170761008</v>
      </c>
      <c r="AJ635" s="77">
        <v>0.63408891714231608</v>
      </c>
      <c r="AK635" s="77">
        <v>0.46175851983957888</v>
      </c>
      <c r="AL635" s="77">
        <v>0.16842105263157892</v>
      </c>
      <c r="AM635" s="76">
        <v>0.64195005798926308</v>
      </c>
      <c r="AN635" s="77">
        <v>0.70138953853908959</v>
      </c>
      <c r="AO635" s="78">
        <v>0.42142282987115792</v>
      </c>
      <c r="AP635" s="79">
        <v>0.58144509188898175</v>
      </c>
      <c r="AQ635" s="70">
        <v>2</v>
      </c>
      <c r="AR635" s="71">
        <v>0</v>
      </c>
      <c r="AS635" s="71">
        <v>0</v>
      </c>
      <c r="AT635" s="71">
        <v>0</v>
      </c>
      <c r="AU635" s="71">
        <v>1</v>
      </c>
      <c r="AV635" s="71" t="s">
        <v>3469</v>
      </c>
      <c r="AW635" s="72" t="s">
        <v>3422</v>
      </c>
    </row>
    <row r="636" spans="1:49">
      <c r="A636" s="23" t="s">
        <v>4384</v>
      </c>
      <c r="B636" s="23" t="s">
        <v>3739</v>
      </c>
      <c r="C636" s="23" t="s">
        <v>1453</v>
      </c>
      <c r="D636" s="24" t="s">
        <v>424</v>
      </c>
      <c r="E636" s="24" t="s">
        <v>1201</v>
      </c>
      <c r="F636" s="24" t="s">
        <v>1202</v>
      </c>
      <c r="G636" s="24" t="s">
        <v>1217</v>
      </c>
      <c r="H636" s="76">
        <v>0.90692302835170557</v>
      </c>
      <c r="I636" s="77">
        <v>0.75517047899637113</v>
      </c>
      <c r="J636" s="77">
        <v>0.52488419426981126</v>
      </c>
      <c r="K636" s="77">
        <v>0.76826332455733182</v>
      </c>
      <c r="L636" s="77">
        <v>0.49053192094132991</v>
      </c>
      <c r="M636" s="77">
        <v>0.26068703598667409</v>
      </c>
      <c r="N636" s="77">
        <v>0.49845173656359326</v>
      </c>
      <c r="O636" s="77" t="s">
        <v>3395</v>
      </c>
      <c r="P636" s="77">
        <v>0.27787992753887936</v>
      </c>
      <c r="Q636" s="77">
        <v>0.36836764269356348</v>
      </c>
      <c r="R636" s="77">
        <v>0.15876278401735644</v>
      </c>
      <c r="S636" s="77">
        <v>0.67058823529411793</v>
      </c>
      <c r="T636" s="77">
        <v>0.76741511500547643</v>
      </c>
      <c r="U636" s="77">
        <v>0.57839443623096642</v>
      </c>
      <c r="V636" s="77">
        <v>0.54984448845119849</v>
      </c>
      <c r="W636" s="77">
        <v>0.79792474986110185</v>
      </c>
      <c r="X636" s="77">
        <v>0.85784852782879395</v>
      </c>
      <c r="Y636" s="77">
        <v>0.39960640571320372</v>
      </c>
      <c r="Z636" s="77">
        <v>0.86857142857142855</v>
      </c>
      <c r="AA636" s="77">
        <v>0.5428152852931929</v>
      </c>
      <c r="AB636" s="77">
        <v>0.38070175438596487</v>
      </c>
      <c r="AC636" s="77">
        <v>0.16842105263157892</v>
      </c>
      <c r="AD636" s="76">
        <v>0.72899256720596262</v>
      </c>
      <c r="AE636" s="77">
        <v>0.45916278911756175</v>
      </c>
      <c r="AF636" s="77">
        <v>0.26356521335545996</v>
      </c>
      <c r="AG636" s="77">
        <v>0.71900167514979718</v>
      </c>
      <c r="AH636" s="77">
        <v>0.56411946234108246</v>
      </c>
      <c r="AI636" s="77">
        <v>0.82788663884494795</v>
      </c>
      <c r="AJ636" s="77">
        <v>0.63408891714231608</v>
      </c>
      <c r="AK636" s="77">
        <v>0.46175851983957888</v>
      </c>
      <c r="AL636" s="77">
        <v>0.16842105263157892</v>
      </c>
      <c r="AM636" s="76">
        <v>0.48390685655966142</v>
      </c>
      <c r="AN636" s="77">
        <v>0.7036692587786092</v>
      </c>
      <c r="AO636" s="78">
        <v>0.42142282987115792</v>
      </c>
      <c r="AP636" s="79">
        <v>0.52993625122508836</v>
      </c>
      <c r="AQ636" s="70">
        <v>2</v>
      </c>
      <c r="AR636" s="71">
        <v>0</v>
      </c>
      <c r="AS636" s="71">
        <v>0</v>
      </c>
      <c r="AT636" s="71">
        <v>0</v>
      </c>
      <c r="AU636" s="71">
        <v>1</v>
      </c>
      <c r="AV636" s="71" t="s">
        <v>3511</v>
      </c>
      <c r="AW636" s="72" t="s">
        <v>3422</v>
      </c>
    </row>
    <row r="637" spans="1:49">
      <c r="A637" s="23" t="s">
        <v>4385</v>
      </c>
      <c r="B637" s="23" t="s">
        <v>3739</v>
      </c>
      <c r="C637" s="23" t="s">
        <v>1455</v>
      </c>
      <c r="D637" s="24" t="s">
        <v>424</v>
      </c>
      <c r="E637" s="24" t="s">
        <v>1201</v>
      </c>
      <c r="F637" s="24" t="s">
        <v>1202</v>
      </c>
      <c r="G637" s="24" t="s">
        <v>1223</v>
      </c>
      <c r="H637" s="76">
        <v>0.90692302835170557</v>
      </c>
      <c r="I637" s="77">
        <v>0.89278625088111796</v>
      </c>
      <c r="J637" s="77">
        <v>0.72946373682991117</v>
      </c>
      <c r="K637" s="77">
        <v>0.76137007914115196</v>
      </c>
      <c r="L637" s="77">
        <v>0.50019669652341159</v>
      </c>
      <c r="M637" s="77">
        <v>0.60343372292521025</v>
      </c>
      <c r="N637" s="77">
        <v>0.56820459926966838</v>
      </c>
      <c r="O637" s="77" t="s">
        <v>3395</v>
      </c>
      <c r="P637" s="77">
        <v>0.39690546841414948</v>
      </c>
      <c r="Q637" s="77">
        <v>0.440601076032335</v>
      </c>
      <c r="R637" s="77">
        <v>0.24927734565650689</v>
      </c>
      <c r="S637" s="77">
        <v>0.67058823529411793</v>
      </c>
      <c r="T637" s="77">
        <v>0.76741511500547643</v>
      </c>
      <c r="U637" s="77">
        <v>0.61402526805426205</v>
      </c>
      <c r="V637" s="77">
        <v>0.54984448845119849</v>
      </c>
      <c r="W637" s="77">
        <v>0.5647528662312945</v>
      </c>
      <c r="X637" s="77">
        <v>0.81440007954415761</v>
      </c>
      <c r="Y637" s="77">
        <v>0.39960640571320372</v>
      </c>
      <c r="Z637" s="77">
        <v>0.86857142857142855</v>
      </c>
      <c r="AA637" s="77">
        <v>0.5428152852931929</v>
      </c>
      <c r="AB637" s="77">
        <v>0.38070175438596487</v>
      </c>
      <c r="AC637" s="77">
        <v>0.16842105263157892</v>
      </c>
      <c r="AD637" s="76">
        <v>0.84305767202091164</v>
      </c>
      <c r="AE637" s="77">
        <v>0.5660221132547183</v>
      </c>
      <c r="AF637" s="77">
        <v>0.34493921084442092</v>
      </c>
      <c r="AG637" s="77">
        <v>0.71900167514979718</v>
      </c>
      <c r="AH637" s="77">
        <v>0.58193487825273027</v>
      </c>
      <c r="AI637" s="77">
        <v>0.68957647288772606</v>
      </c>
      <c r="AJ637" s="77">
        <v>0.63408891714231608</v>
      </c>
      <c r="AK637" s="77">
        <v>0.46175851983957888</v>
      </c>
      <c r="AL637" s="77">
        <v>0.16842105263157892</v>
      </c>
      <c r="AM637" s="76">
        <v>0.58467299870668366</v>
      </c>
      <c r="AN637" s="77">
        <v>0.66350434209675113</v>
      </c>
      <c r="AO637" s="78">
        <v>0.42142282987115792</v>
      </c>
      <c r="AP637" s="79">
        <v>0.55166445998172875</v>
      </c>
      <c r="AQ637" s="70">
        <v>2</v>
      </c>
      <c r="AR637" s="71">
        <v>0</v>
      </c>
      <c r="AS637" s="71">
        <v>0</v>
      </c>
      <c r="AT637" s="71">
        <v>0</v>
      </c>
      <c r="AU637" s="71">
        <v>1</v>
      </c>
      <c r="AV637" s="71" t="s">
        <v>3510</v>
      </c>
      <c r="AW637" s="72" t="s">
        <v>3422</v>
      </c>
    </row>
    <row r="638" spans="1:49">
      <c r="A638" s="23" t="s">
        <v>4386</v>
      </c>
      <c r="B638" s="23" t="s">
        <v>3739</v>
      </c>
      <c r="C638" s="23" t="s">
        <v>1458</v>
      </c>
      <c r="D638" s="24" t="s">
        <v>424</v>
      </c>
      <c r="E638" s="24" t="s">
        <v>1201</v>
      </c>
      <c r="F638" s="24" t="s">
        <v>1202</v>
      </c>
      <c r="G638" s="24" t="s">
        <v>1225</v>
      </c>
      <c r="H638" s="76">
        <v>0.90692302835170557</v>
      </c>
      <c r="I638" s="77">
        <v>0.99510255306717865</v>
      </c>
      <c r="J638" s="77">
        <v>0.99091267128727356</v>
      </c>
      <c r="K638" s="77">
        <v>0.57878421673284675</v>
      </c>
      <c r="L638" s="77">
        <v>0.51799844755174629</v>
      </c>
      <c r="M638" s="77">
        <v>0.93394789678277457</v>
      </c>
      <c r="N638" s="77">
        <v>0.90377081887747823</v>
      </c>
      <c r="O638" s="77" t="s">
        <v>3395</v>
      </c>
      <c r="P638" s="77">
        <v>0.57528954249673447</v>
      </c>
      <c r="Q638" s="77">
        <v>0.43784340096538066</v>
      </c>
      <c r="R638" s="77">
        <v>0.21362444786911539</v>
      </c>
      <c r="S638" s="77">
        <v>0.67058823529411793</v>
      </c>
      <c r="T638" s="77">
        <v>0.76741511500547643</v>
      </c>
      <c r="U638" s="77">
        <v>0.58714928852743886</v>
      </c>
      <c r="V638" s="77">
        <v>0.54984448845119849</v>
      </c>
      <c r="W638" s="77">
        <v>0.63884406917768233</v>
      </c>
      <c r="X638" s="77">
        <v>0.84618246512544637</v>
      </c>
      <c r="Y638" s="77">
        <v>0.39960640571320372</v>
      </c>
      <c r="Z638" s="77">
        <v>0.86857142857142855</v>
      </c>
      <c r="AA638" s="77">
        <v>0.57859420629751512</v>
      </c>
      <c r="AB638" s="77">
        <v>0.38070175438596487</v>
      </c>
      <c r="AC638" s="77">
        <v>0.16842105263157892</v>
      </c>
      <c r="AD638" s="76">
        <v>0.9643127509020526</v>
      </c>
      <c r="AE638" s="77">
        <v>0.70195818448831615</v>
      </c>
      <c r="AF638" s="77">
        <v>0.32573392441724802</v>
      </c>
      <c r="AG638" s="77">
        <v>0.71900167514979718</v>
      </c>
      <c r="AH638" s="77">
        <v>0.56849688848931867</v>
      </c>
      <c r="AI638" s="77">
        <v>0.7425132671515644</v>
      </c>
      <c r="AJ638" s="77">
        <v>0.63408891714231608</v>
      </c>
      <c r="AK638" s="77">
        <v>0.47964798034174</v>
      </c>
      <c r="AL638" s="77">
        <v>0.16842105263157892</v>
      </c>
      <c r="AM638" s="76">
        <v>0.66400161993587226</v>
      </c>
      <c r="AN638" s="77">
        <v>0.67667061026356012</v>
      </c>
      <c r="AO638" s="78">
        <v>0.42738598337187828</v>
      </c>
      <c r="AP638" s="79">
        <v>0.58314078447323325</v>
      </c>
      <c r="AQ638" s="70">
        <v>2</v>
      </c>
      <c r="AR638" s="71">
        <v>0</v>
      </c>
      <c r="AS638" s="71">
        <v>2</v>
      </c>
      <c r="AT638" s="71">
        <v>0</v>
      </c>
      <c r="AU638" s="71">
        <v>1</v>
      </c>
      <c r="AV638" s="71" t="s">
        <v>3509</v>
      </c>
      <c r="AW638" s="72" t="s">
        <v>3422</v>
      </c>
    </row>
    <row r="639" spans="1:49">
      <c r="A639" s="23" t="s">
        <v>4387</v>
      </c>
      <c r="B639" s="23" t="s">
        <v>3739</v>
      </c>
      <c r="C639" s="23" t="s">
        <v>1461</v>
      </c>
      <c r="D639" s="24" t="s">
        <v>424</v>
      </c>
      <c r="E639" s="24" t="s">
        <v>1201</v>
      </c>
      <c r="F639" s="24" t="s">
        <v>1202</v>
      </c>
      <c r="G639" s="24" t="s">
        <v>1227</v>
      </c>
      <c r="H639" s="76">
        <v>0.90692302835170557</v>
      </c>
      <c r="I639" s="77">
        <v>0.78662164394589684</v>
      </c>
      <c r="J639" s="77">
        <v>0.71770491809058679</v>
      </c>
      <c r="K639" s="77">
        <v>0.83189982305719323</v>
      </c>
      <c r="L639" s="77">
        <v>0.48315037660436672</v>
      </c>
      <c r="M639" s="77">
        <v>0.91294895036829227</v>
      </c>
      <c r="N639" s="77">
        <v>0.65697995163544665</v>
      </c>
      <c r="O639" s="77" t="s">
        <v>3395</v>
      </c>
      <c r="P639" s="77">
        <v>0.43065299597571088</v>
      </c>
      <c r="Q639" s="77">
        <v>0.5305242072437476</v>
      </c>
      <c r="R639" s="77">
        <v>0.14733650639683207</v>
      </c>
      <c r="S639" s="77">
        <v>0.67058823529411793</v>
      </c>
      <c r="T639" s="77">
        <v>0.76741511500547643</v>
      </c>
      <c r="U639" s="77">
        <v>0.63135264466306795</v>
      </c>
      <c r="V639" s="77">
        <v>0.54984448845119849</v>
      </c>
      <c r="W639" s="77">
        <v>0.75719877155681781</v>
      </c>
      <c r="X639" s="77">
        <v>0.76125032754149169</v>
      </c>
      <c r="Y639" s="77">
        <v>0.39960640571320372</v>
      </c>
      <c r="Z639" s="77">
        <v>0.86857142857142855</v>
      </c>
      <c r="AA639" s="77">
        <v>0.5428152852931929</v>
      </c>
      <c r="AB639" s="77">
        <v>0.38070175438596487</v>
      </c>
      <c r="AC639" s="77">
        <v>0.16842105263157892</v>
      </c>
      <c r="AD639" s="76">
        <v>0.8037498634627297</v>
      </c>
      <c r="AE639" s="77">
        <v>0.66312641952820195</v>
      </c>
      <c r="AF639" s="77">
        <v>0.33893035682028982</v>
      </c>
      <c r="AG639" s="77">
        <v>0.71900167514979718</v>
      </c>
      <c r="AH639" s="77">
        <v>0.59059856655713316</v>
      </c>
      <c r="AI639" s="77">
        <v>0.75922454954915475</v>
      </c>
      <c r="AJ639" s="77">
        <v>0.63408891714231608</v>
      </c>
      <c r="AK639" s="77">
        <v>0.46175851983957888</v>
      </c>
      <c r="AL639" s="77">
        <v>0.16842105263157892</v>
      </c>
      <c r="AM639" s="76">
        <v>0.60193554660374049</v>
      </c>
      <c r="AN639" s="77">
        <v>0.68960826375202833</v>
      </c>
      <c r="AO639" s="78">
        <v>0.42142282987115792</v>
      </c>
      <c r="AP639" s="79">
        <v>0.5651307139856161</v>
      </c>
      <c r="AQ639" s="70">
        <v>2</v>
      </c>
      <c r="AR639" s="71">
        <v>0</v>
      </c>
      <c r="AS639" s="71">
        <v>0</v>
      </c>
      <c r="AT639" s="71">
        <v>0</v>
      </c>
      <c r="AU639" s="71">
        <v>1</v>
      </c>
      <c r="AV639" s="71" t="s">
        <v>3469</v>
      </c>
      <c r="AW639" s="72" t="s">
        <v>3422</v>
      </c>
    </row>
    <row r="640" spans="1:49">
      <c r="A640" s="23" t="s">
        <v>4388</v>
      </c>
      <c r="B640" s="23" t="s">
        <v>3739</v>
      </c>
      <c r="C640" s="23" t="s">
        <v>1465</v>
      </c>
      <c r="D640" s="24" t="s">
        <v>424</v>
      </c>
      <c r="E640" s="24" t="s">
        <v>1201</v>
      </c>
      <c r="F640" s="24" t="s">
        <v>1202</v>
      </c>
      <c r="G640" s="24" t="s">
        <v>1229</v>
      </c>
      <c r="H640" s="76">
        <v>0.90692302835170557</v>
      </c>
      <c r="I640" s="77">
        <v>0.95003104721872544</v>
      </c>
      <c r="J640" s="77">
        <v>0.91032719980435872</v>
      </c>
      <c r="K640" s="77">
        <v>0.86589953862483826</v>
      </c>
      <c r="L640" s="77">
        <v>0.50692782483802645</v>
      </c>
      <c r="M640" s="77">
        <v>0.63887490607809716</v>
      </c>
      <c r="N640" s="77">
        <v>0.68329217423148436</v>
      </c>
      <c r="O640" s="77" t="s">
        <v>3395</v>
      </c>
      <c r="P640" s="77">
        <v>0.4645930944814386</v>
      </c>
      <c r="Q640" s="77">
        <v>0.53101460362837971</v>
      </c>
      <c r="R640" s="77">
        <v>7.3214657450828932E-2</v>
      </c>
      <c r="S640" s="77">
        <v>0.67058823529411793</v>
      </c>
      <c r="T640" s="77">
        <v>0.76741511500547643</v>
      </c>
      <c r="U640" s="77">
        <v>0.65110922237319002</v>
      </c>
      <c r="V640" s="77">
        <v>0.54984448845119849</v>
      </c>
      <c r="W640" s="77">
        <v>0.67112842367878478</v>
      </c>
      <c r="X640" s="77">
        <v>0.59561444889310744</v>
      </c>
      <c r="Y640" s="77">
        <v>0.39960640571320372</v>
      </c>
      <c r="Z640" s="77">
        <v>0.86857142857142855</v>
      </c>
      <c r="AA640" s="77">
        <v>0.5428152852931929</v>
      </c>
      <c r="AB640" s="77">
        <v>0.38070175438596487</v>
      </c>
      <c r="AC640" s="77">
        <v>0.16842105263157892</v>
      </c>
      <c r="AD640" s="76">
        <v>0.92242709179159654</v>
      </c>
      <c r="AE640" s="77">
        <v>0.63191750765077681</v>
      </c>
      <c r="AF640" s="77">
        <v>0.3021146305396043</v>
      </c>
      <c r="AG640" s="77">
        <v>0.71900167514979718</v>
      </c>
      <c r="AH640" s="77">
        <v>0.6004768554121942</v>
      </c>
      <c r="AI640" s="77">
        <v>0.63337143628594617</v>
      </c>
      <c r="AJ640" s="77">
        <v>0.63408891714231608</v>
      </c>
      <c r="AK640" s="77">
        <v>0.46175851983957888</v>
      </c>
      <c r="AL640" s="77">
        <v>0.16842105263157892</v>
      </c>
      <c r="AM640" s="76">
        <v>0.61881974332732592</v>
      </c>
      <c r="AN640" s="77">
        <v>0.65094998894931255</v>
      </c>
      <c r="AO640" s="78">
        <v>0.42142282987115792</v>
      </c>
      <c r="AP640" s="79">
        <v>0.55871676015758975</v>
      </c>
      <c r="AQ640" s="70">
        <v>2</v>
      </c>
      <c r="AR640" s="71">
        <v>0</v>
      </c>
      <c r="AS640" s="71">
        <v>0</v>
      </c>
      <c r="AT640" s="71">
        <v>0</v>
      </c>
      <c r="AU640" s="71">
        <v>0</v>
      </c>
      <c r="AV640" s="71" t="s">
        <v>3395</v>
      </c>
      <c r="AW640" s="72" t="s">
        <v>3422</v>
      </c>
    </row>
    <row r="641" spans="1:49">
      <c r="A641" s="23" t="s">
        <v>4389</v>
      </c>
      <c r="B641" s="23" t="s">
        <v>3739</v>
      </c>
      <c r="C641" s="23" t="s">
        <v>1467</v>
      </c>
      <c r="D641" s="24" t="s">
        <v>424</v>
      </c>
      <c r="E641" s="24" t="s">
        <v>1201</v>
      </c>
      <c r="F641" s="24" t="s">
        <v>1202</v>
      </c>
      <c r="G641" s="24" t="s">
        <v>1231</v>
      </c>
      <c r="H641" s="76">
        <v>0.90692302835170557</v>
      </c>
      <c r="I641" s="77">
        <v>0.96021801623071767</v>
      </c>
      <c r="J641" s="77">
        <v>0.87013256913694992</v>
      </c>
      <c r="K641" s="77">
        <v>0.86780765529429027</v>
      </c>
      <c r="L641" s="77">
        <v>0.47783336112500735</v>
      </c>
      <c r="M641" s="77">
        <v>0.96166438582198754</v>
      </c>
      <c r="N641" s="77">
        <v>0.88654076145922511</v>
      </c>
      <c r="O641" s="77" t="s">
        <v>3395</v>
      </c>
      <c r="P641" s="77">
        <v>0.47556872903562597</v>
      </c>
      <c r="Q641" s="77">
        <v>0.18262204774885388</v>
      </c>
      <c r="R641" s="77">
        <v>0.65216662881424081</v>
      </c>
      <c r="S641" s="77">
        <v>0.67058823529411793</v>
      </c>
      <c r="T641" s="77">
        <v>0.76741511500547643</v>
      </c>
      <c r="U641" s="77">
        <v>0.6467086725451211</v>
      </c>
      <c r="V641" s="77">
        <v>0.54984448845119849</v>
      </c>
      <c r="W641" s="77">
        <v>0.80103443535893115</v>
      </c>
      <c r="X641" s="77">
        <v>0.8196965994023343</v>
      </c>
      <c r="Y641" s="77">
        <v>0.39960640571320372</v>
      </c>
      <c r="Z641" s="77">
        <v>0.86857142857142855</v>
      </c>
      <c r="AA641" s="77">
        <v>0.5428152852931929</v>
      </c>
      <c r="AB641" s="77">
        <v>0.38070175438596487</v>
      </c>
      <c r="AC641" s="77">
        <v>0.16842105263157892</v>
      </c>
      <c r="AD641" s="76">
        <v>0.91242453790645772</v>
      </c>
      <c r="AE641" s="77">
        <v>0.73388297854722728</v>
      </c>
      <c r="AF641" s="77">
        <v>0.41739433828154737</v>
      </c>
      <c r="AG641" s="77">
        <v>0.71900167514979718</v>
      </c>
      <c r="AH641" s="77">
        <v>0.59827658049815979</v>
      </c>
      <c r="AI641" s="77">
        <v>0.81036551738063278</v>
      </c>
      <c r="AJ641" s="77">
        <v>0.63408891714231608</v>
      </c>
      <c r="AK641" s="77">
        <v>0.46175851983957888</v>
      </c>
      <c r="AL641" s="77">
        <v>0.16842105263157892</v>
      </c>
      <c r="AM641" s="76">
        <v>0.68790061824507742</v>
      </c>
      <c r="AN641" s="77">
        <v>0.70921459100952988</v>
      </c>
      <c r="AO641" s="78">
        <v>0.42142282987115792</v>
      </c>
      <c r="AP641" s="79">
        <v>0.59819506508638387</v>
      </c>
      <c r="AQ641" s="70">
        <v>2</v>
      </c>
      <c r="AR641" s="71">
        <v>0</v>
      </c>
      <c r="AS641" s="71">
        <v>0</v>
      </c>
      <c r="AT641" s="71">
        <v>0</v>
      </c>
      <c r="AU641" s="71">
        <v>1</v>
      </c>
      <c r="AV641" s="71" t="s">
        <v>3469</v>
      </c>
      <c r="AW641" s="72" t="s">
        <v>3422</v>
      </c>
    </row>
    <row r="642" spans="1:49">
      <c r="A642" s="23" t="s">
        <v>4390</v>
      </c>
      <c r="B642" s="23" t="s">
        <v>3739</v>
      </c>
      <c r="C642" s="23" t="s">
        <v>1469</v>
      </c>
      <c r="D642" s="24" t="s">
        <v>424</v>
      </c>
      <c r="E642" s="24" t="s">
        <v>1233</v>
      </c>
      <c r="F642" s="24" t="s">
        <v>1234</v>
      </c>
      <c r="G642" s="24" t="s">
        <v>1235</v>
      </c>
      <c r="H642" s="76">
        <v>0.89650844793912809</v>
      </c>
      <c r="I642" s="77">
        <v>0.97652191841487612</v>
      </c>
      <c r="J642" s="77">
        <v>0.96330864036907315</v>
      </c>
      <c r="K642" s="77">
        <v>0.86163125693137832</v>
      </c>
      <c r="L642" s="77">
        <v>0.51560375119979096</v>
      </c>
      <c r="M642" s="77">
        <v>1</v>
      </c>
      <c r="N642" s="77">
        <v>0.91957427318966267</v>
      </c>
      <c r="O642" s="77" t="s">
        <v>3395</v>
      </c>
      <c r="P642" s="77">
        <v>0.5</v>
      </c>
      <c r="Q642" s="77">
        <v>0.54945922235561517</v>
      </c>
      <c r="R642" s="77">
        <v>8.7566202600686316E-2</v>
      </c>
      <c r="S642" s="77">
        <v>0.61176470588235332</v>
      </c>
      <c r="T642" s="77">
        <v>0.78724309000708703</v>
      </c>
      <c r="U642" s="77">
        <v>0.73523923744220998</v>
      </c>
      <c r="V642" s="77">
        <v>0.56098323350560475</v>
      </c>
      <c r="W642" s="77">
        <v>0.988992421634459</v>
      </c>
      <c r="X642" s="77">
        <v>0.74098538199716335</v>
      </c>
      <c r="Y642" s="77">
        <v>0.41414640084399601</v>
      </c>
      <c r="Z642" s="77">
        <v>0.95428571428571429</v>
      </c>
      <c r="AA642" s="77">
        <v>0.52997721921483087</v>
      </c>
      <c r="AB642" s="77">
        <v>0.38070175438596487</v>
      </c>
      <c r="AC642" s="77">
        <v>0.16842105263157892</v>
      </c>
      <c r="AD642" s="76">
        <v>0.94544633557435909</v>
      </c>
      <c r="AE642" s="77">
        <v>0.75936185626416641</v>
      </c>
      <c r="AF642" s="77">
        <v>0.31851271247815072</v>
      </c>
      <c r="AG642" s="77">
        <v>0.69950389794472012</v>
      </c>
      <c r="AH642" s="77">
        <v>0.64811123547390737</v>
      </c>
      <c r="AI642" s="77">
        <v>0.86498890181581123</v>
      </c>
      <c r="AJ642" s="77">
        <v>0.68421605756485515</v>
      </c>
      <c r="AK642" s="77">
        <v>0.45533948680039787</v>
      </c>
      <c r="AL642" s="77">
        <v>0.16842105263157892</v>
      </c>
      <c r="AM642" s="76">
        <v>0.67444030143889211</v>
      </c>
      <c r="AN642" s="77">
        <v>0.73753467841147957</v>
      </c>
      <c r="AO642" s="78">
        <v>0.43599219899894398</v>
      </c>
      <c r="AP642" s="79">
        <v>0.60839796662166257</v>
      </c>
      <c r="AQ642" s="70">
        <v>2</v>
      </c>
      <c r="AR642" s="71">
        <v>0</v>
      </c>
      <c r="AS642" s="71">
        <v>0</v>
      </c>
      <c r="AT642" s="71">
        <v>0</v>
      </c>
      <c r="AU642" s="71">
        <v>1</v>
      </c>
      <c r="AV642" s="71" t="s">
        <v>3512</v>
      </c>
      <c r="AW642" s="72" t="s">
        <v>3422</v>
      </c>
    </row>
    <row r="643" spans="1:49">
      <c r="A643" s="23" t="s">
        <v>4391</v>
      </c>
      <c r="B643" s="23" t="s">
        <v>3739</v>
      </c>
      <c r="C643" s="23" t="s">
        <v>1472</v>
      </c>
      <c r="D643" s="24" t="s">
        <v>424</v>
      </c>
      <c r="E643" s="24" t="s">
        <v>1233</v>
      </c>
      <c r="F643" s="24" t="s">
        <v>1234</v>
      </c>
      <c r="G643" s="24" t="s">
        <v>1237</v>
      </c>
      <c r="H643" s="76">
        <v>0.89650844793912809</v>
      </c>
      <c r="I643" s="77">
        <v>0.95818587357945328</v>
      </c>
      <c r="J643" s="77">
        <v>0.81701294295530902</v>
      </c>
      <c r="K643" s="77">
        <v>0.88802097852765294</v>
      </c>
      <c r="L643" s="77">
        <v>0.50286115279862198</v>
      </c>
      <c r="M643" s="77">
        <v>1</v>
      </c>
      <c r="N643" s="77">
        <v>0.67850694854190963</v>
      </c>
      <c r="O643" s="77" t="s">
        <v>3395</v>
      </c>
      <c r="P643" s="77">
        <v>0.43760137941303362</v>
      </c>
      <c r="Q643" s="77">
        <v>0.59222520096014297</v>
      </c>
      <c r="R643" s="77">
        <v>0.16553568387600948</v>
      </c>
      <c r="S643" s="77">
        <v>0.61176470588235332</v>
      </c>
      <c r="T643" s="77">
        <v>0.78724309000708703</v>
      </c>
      <c r="U643" s="77">
        <v>0.63570037397356438</v>
      </c>
      <c r="V643" s="77">
        <v>0.56098323350560475</v>
      </c>
      <c r="W643" s="77">
        <v>1</v>
      </c>
      <c r="X643" s="77">
        <v>0.82625722853286032</v>
      </c>
      <c r="Y643" s="77">
        <v>0.41414640084399601</v>
      </c>
      <c r="Z643" s="77">
        <v>0.95428571428571429</v>
      </c>
      <c r="AA643" s="77">
        <v>0.52997721921483087</v>
      </c>
      <c r="AB643" s="77">
        <v>0.38070175438596487</v>
      </c>
      <c r="AC643" s="77">
        <v>0.16842105263157892</v>
      </c>
      <c r="AD643" s="76">
        <v>0.89056908815796343</v>
      </c>
      <c r="AE643" s="77">
        <v>0.70139809185624358</v>
      </c>
      <c r="AF643" s="77">
        <v>0.37888044241807622</v>
      </c>
      <c r="AG643" s="77">
        <v>0.69950389794472012</v>
      </c>
      <c r="AH643" s="77">
        <v>0.59834180373958457</v>
      </c>
      <c r="AI643" s="77">
        <v>0.91312861426643011</v>
      </c>
      <c r="AJ643" s="77">
        <v>0.68421605756485515</v>
      </c>
      <c r="AK643" s="77">
        <v>0.45533948680039787</v>
      </c>
      <c r="AL643" s="77">
        <v>0.16842105263157892</v>
      </c>
      <c r="AM643" s="76">
        <v>0.6569492074774278</v>
      </c>
      <c r="AN643" s="77">
        <v>0.73699143865024486</v>
      </c>
      <c r="AO643" s="78">
        <v>0.43599219899894398</v>
      </c>
      <c r="AP643" s="79">
        <v>0.60269942434701163</v>
      </c>
      <c r="AQ643" s="70">
        <v>2</v>
      </c>
      <c r="AR643" s="71">
        <v>0</v>
      </c>
      <c r="AS643" s="71">
        <v>0</v>
      </c>
      <c r="AT643" s="71">
        <v>0</v>
      </c>
      <c r="AU643" s="71">
        <v>0</v>
      </c>
      <c r="AV643" s="71" t="s">
        <v>3395</v>
      </c>
      <c r="AW643" s="72" t="s">
        <v>3422</v>
      </c>
    </row>
    <row r="644" spans="1:49">
      <c r="A644" s="23" t="s">
        <v>4392</v>
      </c>
      <c r="B644" s="23" t="s">
        <v>3739</v>
      </c>
      <c r="C644" s="23" t="s">
        <v>1475</v>
      </c>
      <c r="D644" s="24" t="s">
        <v>424</v>
      </c>
      <c r="E644" s="24" t="s">
        <v>1233</v>
      </c>
      <c r="F644" s="24" t="s">
        <v>1234</v>
      </c>
      <c r="G644" s="24" t="s">
        <v>1239</v>
      </c>
      <c r="H644" s="76">
        <v>0.89650844793912809</v>
      </c>
      <c r="I644" s="77">
        <v>0.97801932241381051</v>
      </c>
      <c r="J644" s="77">
        <v>0.96438666398598105</v>
      </c>
      <c r="K644" s="77">
        <v>0.83141074016015593</v>
      </c>
      <c r="L644" s="77">
        <v>0.50549858976924433</v>
      </c>
      <c r="M644" s="77">
        <v>1</v>
      </c>
      <c r="N644" s="77">
        <v>1</v>
      </c>
      <c r="O644" s="77" t="s">
        <v>3395</v>
      </c>
      <c r="P644" s="77">
        <v>0.5</v>
      </c>
      <c r="Q644" s="77">
        <v>0.70056577765811467</v>
      </c>
      <c r="R644" s="77">
        <v>1</v>
      </c>
      <c r="S644" s="77">
        <v>0.61176470588235332</v>
      </c>
      <c r="T644" s="77">
        <v>0.78724309000708703</v>
      </c>
      <c r="U644" s="77">
        <v>0.73286788768109579</v>
      </c>
      <c r="V644" s="77">
        <v>0.56098323350560475</v>
      </c>
      <c r="W644" s="77">
        <v>0.99730243865554569</v>
      </c>
      <c r="X644" s="77">
        <v>0.56882153854053596</v>
      </c>
      <c r="Y644" s="77">
        <v>0.41414640084399601</v>
      </c>
      <c r="Z644" s="77">
        <v>0.95428571428571429</v>
      </c>
      <c r="AA644" s="77">
        <v>0.52997721921483087</v>
      </c>
      <c r="AB644" s="77">
        <v>0.38070175438596487</v>
      </c>
      <c r="AC644" s="77">
        <v>0.16842105263157892</v>
      </c>
      <c r="AD644" s="76">
        <v>0.94630481144630652</v>
      </c>
      <c r="AE644" s="77">
        <v>0.76738186598587999</v>
      </c>
      <c r="AF644" s="77">
        <v>0.85028288882905734</v>
      </c>
      <c r="AG644" s="77">
        <v>0.69950389794472012</v>
      </c>
      <c r="AH644" s="77">
        <v>0.64692556059335027</v>
      </c>
      <c r="AI644" s="77">
        <v>0.78306198859804077</v>
      </c>
      <c r="AJ644" s="77">
        <v>0.68421605756485515</v>
      </c>
      <c r="AK644" s="77">
        <v>0.45533948680039787</v>
      </c>
      <c r="AL644" s="77">
        <v>0.16842105263157892</v>
      </c>
      <c r="AM644" s="76">
        <v>0.85465652208708132</v>
      </c>
      <c r="AN644" s="77">
        <v>0.70983048237870372</v>
      </c>
      <c r="AO644" s="78">
        <v>0.43599219899894398</v>
      </c>
      <c r="AP644" s="79">
        <v>0.65436882902166871</v>
      </c>
      <c r="AQ644" s="70">
        <v>2</v>
      </c>
      <c r="AR644" s="71">
        <v>2</v>
      </c>
      <c r="AS644" s="71">
        <v>0</v>
      </c>
      <c r="AT644" s="71">
        <v>0</v>
      </c>
      <c r="AU644" s="71">
        <v>0</v>
      </c>
      <c r="AV644" s="71" t="s">
        <v>3395</v>
      </c>
      <c r="AW644" s="72" t="s">
        <v>3422</v>
      </c>
    </row>
    <row r="645" spans="1:49">
      <c r="A645" s="23" t="s">
        <v>4393</v>
      </c>
      <c r="B645" s="23" t="s">
        <v>3739</v>
      </c>
      <c r="C645" s="23" t="s">
        <v>1478</v>
      </c>
      <c r="D645" s="24" t="s">
        <v>424</v>
      </c>
      <c r="E645" s="24" t="s">
        <v>1233</v>
      </c>
      <c r="F645" s="24" t="s">
        <v>1234</v>
      </c>
      <c r="G645" s="24" t="s">
        <v>1241</v>
      </c>
      <c r="H645" s="76">
        <v>0.89650844793912809</v>
      </c>
      <c r="I645" s="77">
        <v>0.84417079497986491</v>
      </c>
      <c r="J645" s="77">
        <v>0.75985960658861651</v>
      </c>
      <c r="K645" s="77">
        <v>0.81938802906953878</v>
      </c>
      <c r="L645" s="77">
        <v>0.52445211917048751</v>
      </c>
      <c r="M645" s="77">
        <v>1</v>
      </c>
      <c r="N645" s="77">
        <v>0.42655045242896039</v>
      </c>
      <c r="O645" s="77" t="s">
        <v>3395</v>
      </c>
      <c r="P645" s="77">
        <v>0.5</v>
      </c>
      <c r="Q645" s="77">
        <v>0.96651731107865468</v>
      </c>
      <c r="R645" s="77">
        <v>3.8157404396837888E-2</v>
      </c>
      <c r="S645" s="77">
        <v>0.61176470588235332</v>
      </c>
      <c r="T645" s="77">
        <v>0.78724309000708703</v>
      </c>
      <c r="U645" s="77">
        <v>0.65801746881753898</v>
      </c>
      <c r="V645" s="77">
        <v>0.56098323350560475</v>
      </c>
      <c r="W645" s="77">
        <v>1</v>
      </c>
      <c r="X645" s="77">
        <v>0.82244366890632858</v>
      </c>
      <c r="Y645" s="77">
        <v>0.41414640084399601</v>
      </c>
      <c r="Z645" s="77">
        <v>0.95428571428571429</v>
      </c>
      <c r="AA645" s="77">
        <v>0.52997721921483087</v>
      </c>
      <c r="AB645" s="77">
        <v>0.38070175438596487</v>
      </c>
      <c r="AC645" s="77">
        <v>0.16842105263157892</v>
      </c>
      <c r="AD645" s="76">
        <v>0.83351294983586988</v>
      </c>
      <c r="AE645" s="77">
        <v>0.65407812013379729</v>
      </c>
      <c r="AF645" s="77">
        <v>0.50233735773774624</v>
      </c>
      <c r="AG645" s="77">
        <v>0.69950389794472012</v>
      </c>
      <c r="AH645" s="77">
        <v>0.60950035116157186</v>
      </c>
      <c r="AI645" s="77">
        <v>0.91122183445316429</v>
      </c>
      <c r="AJ645" s="77">
        <v>0.68421605756485515</v>
      </c>
      <c r="AK645" s="77">
        <v>0.45533948680039787</v>
      </c>
      <c r="AL645" s="77">
        <v>0.16842105263157892</v>
      </c>
      <c r="AM645" s="76">
        <v>0.66330947590247114</v>
      </c>
      <c r="AN645" s="77">
        <v>0.74007536118648531</v>
      </c>
      <c r="AO645" s="78">
        <v>0.43599219899894398</v>
      </c>
      <c r="AP645" s="79">
        <v>0.605647146508967</v>
      </c>
      <c r="AQ645" s="70">
        <v>2</v>
      </c>
      <c r="AR645" s="71">
        <v>3</v>
      </c>
      <c r="AS645" s="71">
        <v>0</v>
      </c>
      <c r="AT645" s="71">
        <v>0</v>
      </c>
      <c r="AU645" s="71">
        <v>0</v>
      </c>
      <c r="AV645" s="71" t="s">
        <v>3395</v>
      </c>
      <c r="AW645" s="72" t="s">
        <v>3422</v>
      </c>
    </row>
    <row r="646" spans="1:49">
      <c r="A646" s="23" t="s">
        <v>4394</v>
      </c>
      <c r="B646" s="23" t="s">
        <v>3739</v>
      </c>
      <c r="C646" s="23" t="s">
        <v>1480</v>
      </c>
      <c r="D646" s="24" t="s">
        <v>424</v>
      </c>
      <c r="E646" s="24" t="s">
        <v>1233</v>
      </c>
      <c r="F646" s="24" t="s">
        <v>1234</v>
      </c>
      <c r="G646" s="24" t="s">
        <v>1243</v>
      </c>
      <c r="H646" s="76">
        <v>0.89650844793912809</v>
      </c>
      <c r="I646" s="77">
        <v>0.95764529235859341</v>
      </c>
      <c r="J646" s="77">
        <v>0.99998295417589755</v>
      </c>
      <c r="K646" s="77">
        <v>0.83207384562077691</v>
      </c>
      <c r="L646" s="77">
        <v>0.50295112701504685</v>
      </c>
      <c r="M646" s="77">
        <v>1</v>
      </c>
      <c r="N646" s="77">
        <v>0.88500425381758874</v>
      </c>
      <c r="O646" s="77" t="s">
        <v>3395</v>
      </c>
      <c r="P646" s="77">
        <v>0.75</v>
      </c>
      <c r="Q646" s="77">
        <v>0.652639837738753</v>
      </c>
      <c r="R646" s="77">
        <v>0</v>
      </c>
      <c r="S646" s="77">
        <v>0.61176470588235332</v>
      </c>
      <c r="T646" s="77">
        <v>0.78724309000708703</v>
      </c>
      <c r="U646" s="77">
        <v>0.66393234168440118</v>
      </c>
      <c r="V646" s="77">
        <v>0.56098323350560475</v>
      </c>
      <c r="W646" s="77">
        <v>1</v>
      </c>
      <c r="X646" s="77">
        <v>0.78207873264520056</v>
      </c>
      <c r="Y646" s="77">
        <v>0.41414640084399601</v>
      </c>
      <c r="Z646" s="77">
        <v>0.95428571428571429</v>
      </c>
      <c r="AA646" s="77">
        <v>0.60153506122347544</v>
      </c>
      <c r="AB646" s="77">
        <v>0.38070175438596487</v>
      </c>
      <c r="AC646" s="77">
        <v>0.16842105263157892</v>
      </c>
      <c r="AD646" s="76">
        <v>0.95137889815787302</v>
      </c>
      <c r="AE646" s="77">
        <v>0.79400584529068241</v>
      </c>
      <c r="AF646" s="77">
        <v>0.3263199188693765</v>
      </c>
      <c r="AG646" s="77">
        <v>0.69950389794472012</v>
      </c>
      <c r="AH646" s="77">
        <v>0.61245778759500302</v>
      </c>
      <c r="AI646" s="77">
        <v>0.89103936632260028</v>
      </c>
      <c r="AJ646" s="77">
        <v>0.68421605756485515</v>
      </c>
      <c r="AK646" s="77">
        <v>0.49111840780472016</v>
      </c>
      <c r="AL646" s="77">
        <v>0.16842105263157892</v>
      </c>
      <c r="AM646" s="76">
        <v>0.69056822077264401</v>
      </c>
      <c r="AN646" s="77">
        <v>0.73433368395410781</v>
      </c>
      <c r="AO646" s="78">
        <v>0.44791850600038474</v>
      </c>
      <c r="AP646" s="79">
        <v>0.61720920570889581</v>
      </c>
      <c r="AQ646" s="70">
        <v>2</v>
      </c>
      <c r="AR646" s="71">
        <v>0</v>
      </c>
      <c r="AS646" s="71">
        <v>0</v>
      </c>
      <c r="AT646" s="71">
        <v>0</v>
      </c>
      <c r="AU646" s="71">
        <v>0</v>
      </c>
      <c r="AV646" s="71" t="s">
        <v>3395</v>
      </c>
      <c r="AW646" s="72" t="s">
        <v>3422</v>
      </c>
    </row>
    <row r="647" spans="1:49">
      <c r="A647" s="23" t="s">
        <v>4395</v>
      </c>
      <c r="B647" s="23" t="s">
        <v>3739</v>
      </c>
      <c r="C647" s="23" t="s">
        <v>1482</v>
      </c>
      <c r="D647" s="24" t="s">
        <v>424</v>
      </c>
      <c r="E647" s="24" t="s">
        <v>1233</v>
      </c>
      <c r="F647" s="24" t="s">
        <v>1234</v>
      </c>
      <c r="G647" s="24" t="s">
        <v>1247</v>
      </c>
      <c r="H647" s="76">
        <v>0.89650844793912809</v>
      </c>
      <c r="I647" s="77">
        <v>0.81965556798512251</v>
      </c>
      <c r="J647" s="77">
        <v>0.370461154562571</v>
      </c>
      <c r="K647" s="77">
        <v>0.80620475990969476</v>
      </c>
      <c r="L647" s="77">
        <v>0.52511269794318494</v>
      </c>
      <c r="M647" s="77">
        <v>0.38053698230435407</v>
      </c>
      <c r="N647" s="77">
        <v>0.5779783618768739</v>
      </c>
      <c r="O647" s="77" t="s">
        <v>3395</v>
      </c>
      <c r="P647" s="77">
        <v>0.35523343571638011</v>
      </c>
      <c r="Q647" s="77">
        <v>0.69614154591850175</v>
      </c>
      <c r="R647" s="77">
        <v>0.65930106805644073</v>
      </c>
      <c r="S647" s="77">
        <v>0.61176470588235332</v>
      </c>
      <c r="T647" s="77">
        <v>0.78724309000708703</v>
      </c>
      <c r="U647" s="77">
        <v>0.60894520205903169</v>
      </c>
      <c r="V647" s="77">
        <v>0.56098323350560475</v>
      </c>
      <c r="W647" s="77">
        <v>0.96372906885861243</v>
      </c>
      <c r="X647" s="77">
        <v>0.80984667301791746</v>
      </c>
      <c r="Y647" s="77">
        <v>0.41414640084399601</v>
      </c>
      <c r="Z647" s="77">
        <v>0.95428571428571429</v>
      </c>
      <c r="AA647" s="77">
        <v>0.52997721921483087</v>
      </c>
      <c r="AB647" s="77">
        <v>0.38070175438596487</v>
      </c>
      <c r="AC647" s="77">
        <v>0.16842105263157892</v>
      </c>
      <c r="AD647" s="76">
        <v>0.69554172349560728</v>
      </c>
      <c r="AE647" s="77">
        <v>0.52901324755009749</v>
      </c>
      <c r="AF647" s="77">
        <v>0.67772130698747124</v>
      </c>
      <c r="AG647" s="77">
        <v>0.69950389794472012</v>
      </c>
      <c r="AH647" s="77">
        <v>0.58496421778231822</v>
      </c>
      <c r="AI647" s="77">
        <v>0.88678787093826494</v>
      </c>
      <c r="AJ647" s="77">
        <v>0.68421605756485515</v>
      </c>
      <c r="AK647" s="77">
        <v>0.45533948680039787</v>
      </c>
      <c r="AL647" s="77">
        <v>0.16842105263157892</v>
      </c>
      <c r="AM647" s="76">
        <v>0.63409209267772526</v>
      </c>
      <c r="AN647" s="77">
        <v>0.72375199555510106</v>
      </c>
      <c r="AO647" s="78">
        <v>0.43599219899894398</v>
      </c>
      <c r="AP647" s="79">
        <v>0.59141731988438906</v>
      </c>
      <c r="AQ647" s="70">
        <v>2</v>
      </c>
      <c r="AR647" s="71">
        <v>0</v>
      </c>
      <c r="AS647" s="71">
        <v>0</v>
      </c>
      <c r="AT647" s="71">
        <v>0</v>
      </c>
      <c r="AU647" s="71">
        <v>0</v>
      </c>
      <c r="AV647" s="71" t="s">
        <v>3395</v>
      </c>
      <c r="AW647" s="72" t="s">
        <v>3422</v>
      </c>
    </row>
    <row r="648" spans="1:49">
      <c r="A648" s="23" t="s">
        <v>4396</v>
      </c>
      <c r="B648" s="23" t="s">
        <v>3739</v>
      </c>
      <c r="C648" s="23" t="s">
        <v>1486</v>
      </c>
      <c r="D648" s="24" t="s">
        <v>424</v>
      </c>
      <c r="E648" s="24" t="s">
        <v>1233</v>
      </c>
      <c r="F648" s="24" t="s">
        <v>1234</v>
      </c>
      <c r="G648" s="24" t="s">
        <v>1253</v>
      </c>
      <c r="H648" s="76">
        <v>0.89650844793912809</v>
      </c>
      <c r="I648" s="77">
        <v>0.60735549599692307</v>
      </c>
      <c r="J648" s="77">
        <v>0.23677466739568309</v>
      </c>
      <c r="K648" s="77">
        <v>0.62599927657070409</v>
      </c>
      <c r="L648" s="77">
        <v>0.53764675670718864</v>
      </c>
      <c r="M648" s="77">
        <v>0.81622585252163349</v>
      </c>
      <c r="N648" s="77">
        <v>2.1672313925108877E-2</v>
      </c>
      <c r="O648" s="77" t="s">
        <v>3395</v>
      </c>
      <c r="P648" s="77">
        <v>0.42972848185708373</v>
      </c>
      <c r="Q648" s="77">
        <v>0.82735485950055765</v>
      </c>
      <c r="R648" s="77">
        <v>0.6819998568766853</v>
      </c>
      <c r="S648" s="77">
        <v>0.61176470588235332</v>
      </c>
      <c r="T648" s="77">
        <v>0.78724309000708703</v>
      </c>
      <c r="U648" s="77">
        <v>0.62206233693297941</v>
      </c>
      <c r="V648" s="77">
        <v>0.56098323350560475</v>
      </c>
      <c r="W648" s="77">
        <v>0.97006709186446793</v>
      </c>
      <c r="X648" s="77">
        <v>0.8288426096415541</v>
      </c>
      <c r="Y648" s="77">
        <v>0.41414640084399601</v>
      </c>
      <c r="Z648" s="77">
        <v>0.95428571428571429</v>
      </c>
      <c r="AA648" s="77">
        <v>0.52997721921483087</v>
      </c>
      <c r="AB648" s="77">
        <v>0.38070175438596487</v>
      </c>
      <c r="AC648" s="77">
        <v>0.16842105263157892</v>
      </c>
      <c r="AD648" s="76">
        <v>0.58021287044391145</v>
      </c>
      <c r="AE648" s="77">
        <v>0.4862545363163438</v>
      </c>
      <c r="AF648" s="77">
        <v>0.75467735818862147</v>
      </c>
      <c r="AG648" s="77">
        <v>0.69950389794472012</v>
      </c>
      <c r="AH648" s="77">
        <v>0.59152278521929214</v>
      </c>
      <c r="AI648" s="77">
        <v>0.89945485075301101</v>
      </c>
      <c r="AJ648" s="77">
        <v>0.68421605756485515</v>
      </c>
      <c r="AK648" s="77">
        <v>0.45533948680039787</v>
      </c>
      <c r="AL648" s="77">
        <v>0.16842105263157892</v>
      </c>
      <c r="AM648" s="76">
        <v>0.60704825498295889</v>
      </c>
      <c r="AN648" s="77">
        <v>0.73016051130567439</v>
      </c>
      <c r="AO648" s="78">
        <v>0.43599219899894398</v>
      </c>
      <c r="AP648" s="79">
        <v>0.58460820255097257</v>
      </c>
      <c r="AQ648" s="70">
        <v>2</v>
      </c>
      <c r="AR648" s="71">
        <v>3</v>
      </c>
      <c r="AS648" s="71">
        <v>0</v>
      </c>
      <c r="AT648" s="71">
        <v>0</v>
      </c>
      <c r="AU648" s="71">
        <v>0</v>
      </c>
      <c r="AV648" s="71" t="s">
        <v>3395</v>
      </c>
      <c r="AW648" s="72" t="s">
        <v>3422</v>
      </c>
    </row>
    <row r="649" spans="1:49">
      <c r="A649" s="23" t="s">
        <v>4397</v>
      </c>
      <c r="B649" s="23" t="s">
        <v>3739</v>
      </c>
      <c r="C649" s="23" t="s">
        <v>1490</v>
      </c>
      <c r="D649" s="24" t="s">
        <v>424</v>
      </c>
      <c r="E649" s="24" t="s">
        <v>1233</v>
      </c>
      <c r="F649" s="24" t="s">
        <v>1234</v>
      </c>
      <c r="G649" s="24" t="s">
        <v>1257</v>
      </c>
      <c r="H649" s="76">
        <v>0.89650844793912809</v>
      </c>
      <c r="I649" s="77">
        <v>0.65405966829613327</v>
      </c>
      <c r="J649" s="77">
        <v>0.52063988002200201</v>
      </c>
      <c r="K649" s="77">
        <v>0.62259787833217883</v>
      </c>
      <c r="L649" s="77">
        <v>0.52676922625010325</v>
      </c>
      <c r="M649" s="77">
        <v>0.39535285300573153</v>
      </c>
      <c r="N649" s="77">
        <v>0.24379704615246311</v>
      </c>
      <c r="O649" s="77" t="s">
        <v>3395</v>
      </c>
      <c r="P649" s="77">
        <v>4.7506224182777501E-2</v>
      </c>
      <c r="Q649" s="77">
        <v>0.54004315272623271</v>
      </c>
      <c r="R649" s="77">
        <v>6.3329458908638558E-2</v>
      </c>
      <c r="S649" s="77">
        <v>0.61176470588235332</v>
      </c>
      <c r="T649" s="77">
        <v>0.78724309000708703</v>
      </c>
      <c r="U649" s="77">
        <v>0.58909840503333477</v>
      </c>
      <c r="V649" s="77">
        <v>0.56098323350560475</v>
      </c>
      <c r="W649" s="77">
        <v>0.97410159363631366</v>
      </c>
      <c r="X649" s="77">
        <v>0.80556764679885395</v>
      </c>
      <c r="Y649" s="77">
        <v>0.41414640084399601</v>
      </c>
      <c r="Z649" s="77">
        <v>0.95428571428571429</v>
      </c>
      <c r="AA649" s="77">
        <v>0.52997721921483087</v>
      </c>
      <c r="AB649" s="77">
        <v>0.38070175438596487</v>
      </c>
      <c r="AC649" s="77">
        <v>0.16842105263157892</v>
      </c>
      <c r="AD649" s="76">
        <v>0.6904026654190879</v>
      </c>
      <c r="AE649" s="77">
        <v>0.36720464558465088</v>
      </c>
      <c r="AF649" s="77">
        <v>0.30168630581743561</v>
      </c>
      <c r="AG649" s="77">
        <v>0.69950389794472012</v>
      </c>
      <c r="AH649" s="77">
        <v>0.57504081926946982</v>
      </c>
      <c r="AI649" s="77">
        <v>0.88983462021758375</v>
      </c>
      <c r="AJ649" s="77">
        <v>0.68421605756485515</v>
      </c>
      <c r="AK649" s="77">
        <v>0.45533948680039787</v>
      </c>
      <c r="AL649" s="77">
        <v>0.16842105263157892</v>
      </c>
      <c r="AM649" s="76">
        <v>0.45309787227372472</v>
      </c>
      <c r="AN649" s="77">
        <v>0.72145977914392445</v>
      </c>
      <c r="AO649" s="78">
        <v>0.43599219899894398</v>
      </c>
      <c r="AP649" s="79">
        <v>0.52959958795292539</v>
      </c>
      <c r="AQ649" s="70">
        <v>2</v>
      </c>
      <c r="AR649" s="71">
        <v>0</v>
      </c>
      <c r="AS649" s="71">
        <v>0</v>
      </c>
      <c r="AT649" s="71">
        <v>0</v>
      </c>
      <c r="AU649" s="71">
        <v>1</v>
      </c>
      <c r="AV649" s="71" t="s">
        <v>3512</v>
      </c>
      <c r="AW649" s="72" t="s">
        <v>3422</v>
      </c>
    </row>
    <row r="650" spans="1:49">
      <c r="A650" s="23" t="s">
        <v>4398</v>
      </c>
      <c r="B650" s="23" t="s">
        <v>3739</v>
      </c>
      <c r="C650" s="23" t="s">
        <v>1492</v>
      </c>
      <c r="D650" s="24" t="s">
        <v>424</v>
      </c>
      <c r="E650" s="24" t="s">
        <v>1233</v>
      </c>
      <c r="F650" s="24" t="s">
        <v>1234</v>
      </c>
      <c r="G650" s="24" t="s">
        <v>1263</v>
      </c>
      <c r="H650" s="76">
        <v>0.89650844793912809</v>
      </c>
      <c r="I650" s="77">
        <v>0.77926901374302671</v>
      </c>
      <c r="J650" s="77">
        <v>0.47884181707927354</v>
      </c>
      <c r="K650" s="77">
        <v>0.61928123000462032</v>
      </c>
      <c r="L650" s="77">
        <v>0.51489235867534744</v>
      </c>
      <c r="M650" s="77">
        <v>0.63121891184490964</v>
      </c>
      <c r="N650" s="77">
        <v>0.25693340258828057</v>
      </c>
      <c r="O650" s="77" t="s">
        <v>3395</v>
      </c>
      <c r="P650" s="77">
        <v>0.34723439854354754</v>
      </c>
      <c r="Q650" s="77">
        <v>0.59161039294213125</v>
      </c>
      <c r="R650" s="77">
        <v>0.36524161106619651</v>
      </c>
      <c r="S650" s="77">
        <v>0.61176470588235332</v>
      </c>
      <c r="T650" s="77">
        <v>0.78724309000708703</v>
      </c>
      <c r="U650" s="77">
        <v>0.60335683918099681</v>
      </c>
      <c r="V650" s="77">
        <v>0.56098323350560475</v>
      </c>
      <c r="W650" s="77">
        <v>0.97280537765463859</v>
      </c>
      <c r="X650" s="77">
        <v>0.78579919895322603</v>
      </c>
      <c r="Y650" s="77">
        <v>0.41414640084399601</v>
      </c>
      <c r="Z650" s="77">
        <v>0.95428571428571429</v>
      </c>
      <c r="AA650" s="77">
        <v>0.52997721921483087</v>
      </c>
      <c r="AB650" s="77">
        <v>0.38070175438596487</v>
      </c>
      <c r="AC650" s="77">
        <v>0.16842105263157892</v>
      </c>
      <c r="AD650" s="76">
        <v>0.71820642625380948</v>
      </c>
      <c r="AE650" s="77">
        <v>0.47391206033134115</v>
      </c>
      <c r="AF650" s="77">
        <v>0.47842600200416385</v>
      </c>
      <c r="AG650" s="77">
        <v>0.69950389794472012</v>
      </c>
      <c r="AH650" s="77">
        <v>0.58217003634330078</v>
      </c>
      <c r="AI650" s="77">
        <v>0.87930228830393231</v>
      </c>
      <c r="AJ650" s="77">
        <v>0.68421605756485515</v>
      </c>
      <c r="AK650" s="77">
        <v>0.45533948680039787</v>
      </c>
      <c r="AL650" s="77">
        <v>0.16842105263157892</v>
      </c>
      <c r="AM650" s="76">
        <v>0.55684816286310479</v>
      </c>
      <c r="AN650" s="77">
        <v>0.720325407530651</v>
      </c>
      <c r="AO650" s="78">
        <v>0.43599219899894398</v>
      </c>
      <c r="AP650" s="79">
        <v>0.56513680370953057</v>
      </c>
      <c r="AQ650" s="70">
        <v>2</v>
      </c>
      <c r="AR650" s="71">
        <v>0</v>
      </c>
      <c r="AS650" s="71">
        <v>0</v>
      </c>
      <c r="AT650" s="71">
        <v>0</v>
      </c>
      <c r="AU650" s="71">
        <v>0</v>
      </c>
      <c r="AV650" s="71" t="s">
        <v>3395</v>
      </c>
      <c r="AW650" s="72" t="s">
        <v>3422</v>
      </c>
    </row>
    <row r="651" spans="1:49">
      <c r="A651" s="23" t="s">
        <v>4399</v>
      </c>
      <c r="B651" s="23" t="s">
        <v>3739</v>
      </c>
      <c r="C651" s="23" t="s">
        <v>1494</v>
      </c>
      <c r="D651" s="24" t="s">
        <v>424</v>
      </c>
      <c r="E651" s="24" t="s">
        <v>1233</v>
      </c>
      <c r="F651" s="24" t="s">
        <v>1234</v>
      </c>
      <c r="G651" s="24" t="s">
        <v>1267</v>
      </c>
      <c r="H651" s="76">
        <v>0.89650844793912809</v>
      </c>
      <c r="I651" s="77">
        <v>0.58026472196223211</v>
      </c>
      <c r="J651" s="77">
        <v>0.16110695445144613</v>
      </c>
      <c r="K651" s="77">
        <v>0.69244458167666179</v>
      </c>
      <c r="L651" s="77">
        <v>0.54658320184757814</v>
      </c>
      <c r="M651" s="77">
        <v>0.6373951997158267</v>
      </c>
      <c r="N651" s="77">
        <v>0.12807073472874891</v>
      </c>
      <c r="O651" s="77" t="s">
        <v>3395</v>
      </c>
      <c r="P651" s="77">
        <v>0.38173624266727368</v>
      </c>
      <c r="Q651" s="77">
        <v>0.87147780413180964</v>
      </c>
      <c r="R651" s="77">
        <v>0.63516725323270651</v>
      </c>
      <c r="S651" s="77">
        <v>0.61176470588235332</v>
      </c>
      <c r="T651" s="77">
        <v>0.78724309000708703</v>
      </c>
      <c r="U651" s="77">
        <v>0.61831056294219644</v>
      </c>
      <c r="V651" s="77">
        <v>0.56098323350560475</v>
      </c>
      <c r="W651" s="77">
        <v>0.95892612855239012</v>
      </c>
      <c r="X651" s="77">
        <v>0.79303924598723696</v>
      </c>
      <c r="Y651" s="77">
        <v>0.41414640084399601</v>
      </c>
      <c r="Z651" s="77">
        <v>0.95428571428571429</v>
      </c>
      <c r="AA651" s="77">
        <v>0.52997721921483087</v>
      </c>
      <c r="AB651" s="77">
        <v>0.38070175438596487</v>
      </c>
      <c r="AC651" s="77">
        <v>0.16842105263157892</v>
      </c>
      <c r="AD651" s="76">
        <v>0.54596004145093546</v>
      </c>
      <c r="AE651" s="77">
        <v>0.4772459921272178</v>
      </c>
      <c r="AF651" s="77">
        <v>0.75332252868225802</v>
      </c>
      <c r="AG651" s="77">
        <v>0.69950389794472012</v>
      </c>
      <c r="AH651" s="77">
        <v>0.5896468982239006</v>
      </c>
      <c r="AI651" s="77">
        <v>0.87598268726981354</v>
      </c>
      <c r="AJ651" s="77">
        <v>0.68421605756485515</v>
      </c>
      <c r="AK651" s="77">
        <v>0.45533948680039787</v>
      </c>
      <c r="AL651" s="77">
        <v>0.16842105263157892</v>
      </c>
      <c r="AM651" s="76">
        <v>0.59217618742013711</v>
      </c>
      <c r="AN651" s="77">
        <v>0.72171116114614475</v>
      </c>
      <c r="AO651" s="78">
        <v>0.43599219899894398</v>
      </c>
      <c r="AP651" s="79">
        <v>0.57723091486297784</v>
      </c>
      <c r="AQ651" s="70">
        <v>2</v>
      </c>
      <c r="AR651" s="71">
        <v>3</v>
      </c>
      <c r="AS651" s="71">
        <v>0</v>
      </c>
      <c r="AT651" s="71">
        <v>0</v>
      </c>
      <c r="AU651" s="71">
        <v>0</v>
      </c>
      <c r="AV651" s="71" t="s">
        <v>3395</v>
      </c>
      <c r="AW651" s="72" t="s">
        <v>3422</v>
      </c>
    </row>
    <row r="652" spans="1:49">
      <c r="A652" s="23" t="s">
        <v>4400</v>
      </c>
      <c r="B652" s="23" t="s">
        <v>3739</v>
      </c>
      <c r="C652" s="23" t="s">
        <v>1496</v>
      </c>
      <c r="D652" s="24" t="s">
        <v>424</v>
      </c>
      <c r="E652" s="24" t="s">
        <v>1233</v>
      </c>
      <c r="F652" s="24" t="s">
        <v>1234</v>
      </c>
      <c r="G652" s="24" t="s">
        <v>1269</v>
      </c>
      <c r="H652" s="76">
        <v>0.89650844793912809</v>
      </c>
      <c r="I652" s="77">
        <v>0.8200624440218387</v>
      </c>
      <c r="J652" s="77">
        <v>0.57126136126469995</v>
      </c>
      <c r="K652" s="77">
        <v>0.79520194461471316</v>
      </c>
      <c r="L652" s="77">
        <v>0.50649792688691486</v>
      </c>
      <c r="M652" s="77">
        <v>0.98183644767747491</v>
      </c>
      <c r="N652" s="77">
        <v>0.52926122042155055</v>
      </c>
      <c r="O652" s="77" t="s">
        <v>3395</v>
      </c>
      <c r="P652" s="77">
        <v>0.27988650630678791</v>
      </c>
      <c r="Q652" s="77">
        <v>0.74265558359661321</v>
      </c>
      <c r="R652" s="77">
        <v>0.29072190803126968</v>
      </c>
      <c r="S652" s="77">
        <v>0.61176470588235332</v>
      </c>
      <c r="T652" s="77">
        <v>0.78724309000708703</v>
      </c>
      <c r="U652" s="77">
        <v>0.5945680837074262</v>
      </c>
      <c r="V652" s="77">
        <v>0.56098323350560475</v>
      </c>
      <c r="W652" s="77">
        <v>0.95938007094591593</v>
      </c>
      <c r="X652" s="77">
        <v>0.83808007998316603</v>
      </c>
      <c r="Y652" s="77">
        <v>0.41414640084399601</v>
      </c>
      <c r="Z652" s="77">
        <v>0.95428571428571429</v>
      </c>
      <c r="AA652" s="77">
        <v>0.52997721921483087</v>
      </c>
      <c r="AB652" s="77">
        <v>0.38070175438596487</v>
      </c>
      <c r="AC652" s="77">
        <v>0.16842105263157892</v>
      </c>
      <c r="AD652" s="76">
        <v>0.76261075107522236</v>
      </c>
      <c r="AE652" s="77">
        <v>0.61853680918148835</v>
      </c>
      <c r="AF652" s="77">
        <v>0.51668874581394142</v>
      </c>
      <c r="AG652" s="77">
        <v>0.69950389794472012</v>
      </c>
      <c r="AH652" s="77">
        <v>0.57777565860651547</v>
      </c>
      <c r="AI652" s="77">
        <v>0.89873007546454098</v>
      </c>
      <c r="AJ652" s="77">
        <v>0.68421605756485515</v>
      </c>
      <c r="AK652" s="77">
        <v>0.45533948680039787</v>
      </c>
      <c r="AL652" s="77">
        <v>0.16842105263157892</v>
      </c>
      <c r="AM652" s="76">
        <v>0.63261210202355078</v>
      </c>
      <c r="AN652" s="77">
        <v>0.72533654400525893</v>
      </c>
      <c r="AO652" s="78">
        <v>0.43599219899894398</v>
      </c>
      <c r="AP652" s="79">
        <v>0.59142014386002684</v>
      </c>
      <c r="AQ652" s="70">
        <v>2</v>
      </c>
      <c r="AR652" s="71">
        <v>0</v>
      </c>
      <c r="AS652" s="71">
        <v>0</v>
      </c>
      <c r="AT652" s="71">
        <v>0</v>
      </c>
      <c r="AU652" s="71">
        <v>0</v>
      </c>
      <c r="AV652" s="71" t="s">
        <v>3395</v>
      </c>
      <c r="AW652" s="72" t="s">
        <v>3422</v>
      </c>
    </row>
    <row r="653" spans="1:49">
      <c r="A653" s="23" t="s">
        <v>4401</v>
      </c>
      <c r="B653" s="23" t="s">
        <v>3739</v>
      </c>
      <c r="C653" s="23" t="s">
        <v>1498</v>
      </c>
      <c r="D653" s="24" t="s">
        <v>424</v>
      </c>
      <c r="E653" s="24" t="s">
        <v>1233</v>
      </c>
      <c r="F653" s="24" t="s">
        <v>1234</v>
      </c>
      <c r="G653" s="24" t="s">
        <v>1273</v>
      </c>
      <c r="H653" s="76">
        <v>0.89650844793912809</v>
      </c>
      <c r="I653" s="77">
        <v>0.72503243159000752</v>
      </c>
      <c r="J653" s="77">
        <v>0.45675823175903357</v>
      </c>
      <c r="K653" s="77">
        <v>0.71663293377344317</v>
      </c>
      <c r="L653" s="77">
        <v>0.52041750728185832</v>
      </c>
      <c r="M653" s="77">
        <v>0.80732240853912252</v>
      </c>
      <c r="N653" s="77">
        <v>0.12150581234822599</v>
      </c>
      <c r="O653" s="77" t="s">
        <v>3395</v>
      </c>
      <c r="P653" s="77">
        <v>0.44418484518194329</v>
      </c>
      <c r="Q653" s="77">
        <v>0.6586208940934084</v>
      </c>
      <c r="R653" s="77">
        <v>8.9052954227950176E-2</v>
      </c>
      <c r="S653" s="77">
        <v>0.61176470588235332</v>
      </c>
      <c r="T653" s="77">
        <v>0.78724309000708703</v>
      </c>
      <c r="U653" s="77">
        <v>0.5804689799307271</v>
      </c>
      <c r="V653" s="77">
        <v>0.56098323350560475</v>
      </c>
      <c r="W653" s="77">
        <v>0.95953510393068131</v>
      </c>
      <c r="X653" s="77">
        <v>0.87686569626191457</v>
      </c>
      <c r="Y653" s="77">
        <v>0.41414640084399601</v>
      </c>
      <c r="Z653" s="77">
        <v>0.95428571428571429</v>
      </c>
      <c r="AA653" s="77">
        <v>0.52997721921483087</v>
      </c>
      <c r="AB653" s="77">
        <v>0.38070175438596487</v>
      </c>
      <c r="AC653" s="77">
        <v>0.16842105263157892</v>
      </c>
      <c r="AD653" s="76">
        <v>0.69276637042938971</v>
      </c>
      <c r="AE653" s="77">
        <v>0.52201270142491873</v>
      </c>
      <c r="AF653" s="77">
        <v>0.37383692416067926</v>
      </c>
      <c r="AG653" s="77">
        <v>0.69950389794472012</v>
      </c>
      <c r="AH653" s="77">
        <v>0.57072610671816593</v>
      </c>
      <c r="AI653" s="77">
        <v>0.918200400096298</v>
      </c>
      <c r="AJ653" s="77">
        <v>0.68421605756485515</v>
      </c>
      <c r="AK653" s="77">
        <v>0.45533948680039787</v>
      </c>
      <c r="AL653" s="77">
        <v>0.16842105263157892</v>
      </c>
      <c r="AM653" s="76">
        <v>0.52953866533832927</v>
      </c>
      <c r="AN653" s="77">
        <v>0.72947680158639461</v>
      </c>
      <c r="AO653" s="78">
        <v>0.43599219899894398</v>
      </c>
      <c r="AP653" s="79">
        <v>0.55862218881089287</v>
      </c>
      <c r="AQ653" s="70">
        <v>2</v>
      </c>
      <c r="AR653" s="71">
        <v>0</v>
      </c>
      <c r="AS653" s="71">
        <v>0</v>
      </c>
      <c r="AT653" s="71">
        <v>0</v>
      </c>
      <c r="AU653" s="71">
        <v>0</v>
      </c>
      <c r="AV653" s="71" t="s">
        <v>3395</v>
      </c>
      <c r="AW653" s="72" t="s">
        <v>3422</v>
      </c>
    </row>
    <row r="654" spans="1:49">
      <c r="A654" s="23" t="s">
        <v>4402</v>
      </c>
      <c r="B654" s="23" t="s">
        <v>3739</v>
      </c>
      <c r="C654" s="23" t="s">
        <v>1500</v>
      </c>
      <c r="D654" s="24" t="s">
        <v>424</v>
      </c>
      <c r="E654" s="24" t="s">
        <v>1233</v>
      </c>
      <c r="F654" s="24" t="s">
        <v>1234</v>
      </c>
      <c r="G654" s="24" t="s">
        <v>1275</v>
      </c>
      <c r="H654" s="76">
        <v>0.89650844793912809</v>
      </c>
      <c r="I654" s="77">
        <v>0.90643118125031252</v>
      </c>
      <c r="J654" s="77">
        <v>0.75209235254724072</v>
      </c>
      <c r="K654" s="77">
        <v>0.86198013483901348</v>
      </c>
      <c r="L654" s="77">
        <v>0.52163364974031157</v>
      </c>
      <c r="M654" s="77">
        <v>0.5839033283297852</v>
      </c>
      <c r="N654" s="77">
        <v>0.82747782595635266</v>
      </c>
      <c r="O654" s="77" t="s">
        <v>3395</v>
      </c>
      <c r="P654" s="77">
        <v>0.48342636198962019</v>
      </c>
      <c r="Q654" s="77">
        <v>0.55869552960238045</v>
      </c>
      <c r="R654" s="77">
        <v>0.40641710633656497</v>
      </c>
      <c r="S654" s="77">
        <v>0.61176470588235332</v>
      </c>
      <c r="T654" s="77">
        <v>0.78724309000708703</v>
      </c>
      <c r="U654" s="77">
        <v>0.58031109013767912</v>
      </c>
      <c r="V654" s="77">
        <v>0.56098323350560475</v>
      </c>
      <c r="W654" s="77">
        <v>0.97255923878000949</v>
      </c>
      <c r="X654" s="77">
        <v>0.70967499587286276</v>
      </c>
      <c r="Y654" s="77">
        <v>0.41414640084399601</v>
      </c>
      <c r="Z654" s="77">
        <v>0.95428571428571429</v>
      </c>
      <c r="AA654" s="77">
        <v>0.52997721921483087</v>
      </c>
      <c r="AB654" s="77">
        <v>0.38070175438596487</v>
      </c>
      <c r="AC654" s="77">
        <v>0.16842105263157892</v>
      </c>
      <c r="AD654" s="76">
        <v>0.85167732724556044</v>
      </c>
      <c r="AE654" s="77">
        <v>0.65568426017101655</v>
      </c>
      <c r="AF654" s="77">
        <v>0.48255631796947274</v>
      </c>
      <c r="AG654" s="77">
        <v>0.69950389794472012</v>
      </c>
      <c r="AH654" s="77">
        <v>0.57064716182164199</v>
      </c>
      <c r="AI654" s="77">
        <v>0.84111711732643613</v>
      </c>
      <c r="AJ654" s="77">
        <v>0.68421605756485515</v>
      </c>
      <c r="AK654" s="77">
        <v>0.45533948680039787</v>
      </c>
      <c r="AL654" s="77">
        <v>0.16842105263157892</v>
      </c>
      <c r="AM654" s="76">
        <v>0.66330596846201662</v>
      </c>
      <c r="AN654" s="77">
        <v>0.70375605903093275</v>
      </c>
      <c r="AO654" s="78">
        <v>0.43599219899894398</v>
      </c>
      <c r="AP654" s="79">
        <v>0.59461800169071788</v>
      </c>
      <c r="AQ654" s="70">
        <v>2</v>
      </c>
      <c r="AR654" s="71">
        <v>0</v>
      </c>
      <c r="AS654" s="71">
        <v>0</v>
      </c>
      <c r="AT654" s="71">
        <v>0</v>
      </c>
      <c r="AU654" s="71">
        <v>0</v>
      </c>
      <c r="AV654" s="71" t="s">
        <v>3395</v>
      </c>
      <c r="AW654" s="72" t="s">
        <v>3422</v>
      </c>
    </row>
    <row r="655" spans="1:49">
      <c r="A655" s="23" t="s">
        <v>4403</v>
      </c>
      <c r="B655" s="23" t="s">
        <v>3739</v>
      </c>
      <c r="C655" s="23" t="s">
        <v>1502</v>
      </c>
      <c r="D655" s="24" t="s">
        <v>1281</v>
      </c>
      <c r="E655" s="24" t="s">
        <v>1282</v>
      </c>
      <c r="F655" s="24" t="s">
        <v>1283</v>
      </c>
      <c r="G655" s="24" t="s">
        <v>1288</v>
      </c>
      <c r="H655" s="76">
        <v>0.94855312564335437</v>
      </c>
      <c r="I655" s="77">
        <v>0.3852169669987775</v>
      </c>
      <c r="J655" s="77">
        <v>0.68186246636334302</v>
      </c>
      <c r="K655" s="77">
        <v>0.82278373980796427</v>
      </c>
      <c r="L655" s="77">
        <v>0.77002731180877693</v>
      </c>
      <c r="M655" s="77">
        <v>0.46479853143953342</v>
      </c>
      <c r="N655" s="77">
        <v>0.62918125218275645</v>
      </c>
      <c r="O655" s="77" t="s">
        <v>3395</v>
      </c>
      <c r="P655" s="77">
        <v>0.45313090762827263</v>
      </c>
      <c r="Q655" s="77">
        <v>0.38224389779294066</v>
      </c>
      <c r="R655" s="77">
        <v>0.23556734984178246</v>
      </c>
      <c r="S655" s="77">
        <v>0.68235294117647027</v>
      </c>
      <c r="T655" s="77">
        <v>0.81460601765350171</v>
      </c>
      <c r="U655" s="77">
        <v>0.68891029992758801</v>
      </c>
      <c r="V655" s="77">
        <v>0.84235134665576883</v>
      </c>
      <c r="W655" s="77">
        <v>0.69706297367433523</v>
      </c>
      <c r="X655" s="77">
        <v>0.81184736275774683</v>
      </c>
      <c r="Y655" s="77">
        <v>0.3221386642140287</v>
      </c>
      <c r="Z655" s="77">
        <v>0.89142857142857146</v>
      </c>
      <c r="AA655" s="77">
        <v>0.71422107899567777</v>
      </c>
      <c r="AB655" s="77">
        <v>0.25714285714285717</v>
      </c>
      <c r="AC655" s="77">
        <v>0.36842105263157898</v>
      </c>
      <c r="AD655" s="76">
        <v>0.67187751966849163</v>
      </c>
      <c r="AE655" s="77">
        <v>0.62798434857346075</v>
      </c>
      <c r="AF655" s="77">
        <v>0.30890562381736153</v>
      </c>
      <c r="AG655" s="77">
        <v>0.74847947941498605</v>
      </c>
      <c r="AH655" s="77">
        <v>0.76563082329167842</v>
      </c>
      <c r="AI655" s="77">
        <v>0.75445516821604097</v>
      </c>
      <c r="AJ655" s="77">
        <v>0.60678361782130008</v>
      </c>
      <c r="AK655" s="77">
        <v>0.48568196806926744</v>
      </c>
      <c r="AL655" s="77">
        <v>0.36842105263157898</v>
      </c>
      <c r="AM655" s="76">
        <v>0.53625583068643801</v>
      </c>
      <c r="AN655" s="77">
        <v>0.75618849030756852</v>
      </c>
      <c r="AO655" s="78">
        <v>0.48696221284071545</v>
      </c>
      <c r="AP655" s="79">
        <v>0.58773048946035011</v>
      </c>
      <c r="AQ655" s="70">
        <v>2</v>
      </c>
      <c r="AR655" s="71">
        <v>0</v>
      </c>
      <c r="AS655" s="71">
        <v>0</v>
      </c>
      <c r="AT655" s="71">
        <v>0</v>
      </c>
      <c r="AU655" s="71">
        <v>1</v>
      </c>
      <c r="AV655" s="71" t="s">
        <v>3513</v>
      </c>
      <c r="AW655" s="72" t="s">
        <v>3421</v>
      </c>
    </row>
    <row r="656" spans="1:49">
      <c r="A656" s="23" t="s">
        <v>4404</v>
      </c>
      <c r="B656" s="23" t="s">
        <v>3739</v>
      </c>
      <c r="C656" s="23" t="s">
        <v>1504</v>
      </c>
      <c r="D656" s="24" t="s">
        <v>1281</v>
      </c>
      <c r="E656" s="24" t="s">
        <v>1282</v>
      </c>
      <c r="F656" s="24" t="s">
        <v>1292</v>
      </c>
      <c r="G656" s="24" t="s">
        <v>1293</v>
      </c>
      <c r="H656" s="76">
        <v>0.95587471109777333</v>
      </c>
      <c r="I656" s="77">
        <v>0.55328025713309892</v>
      </c>
      <c r="J656" s="77">
        <v>0.9340658342382</v>
      </c>
      <c r="K656" s="77">
        <v>0.92691187331072245</v>
      </c>
      <c r="L656" s="77">
        <v>0.73304167570461731</v>
      </c>
      <c r="M656" s="77">
        <v>0.98213839856817164</v>
      </c>
      <c r="N656" s="77">
        <v>0.84838856885008052</v>
      </c>
      <c r="O656" s="77" t="s">
        <v>3395</v>
      </c>
      <c r="P656" s="77">
        <v>0.59085042651887887</v>
      </c>
      <c r="Q656" s="77">
        <v>0.37034390118710148</v>
      </c>
      <c r="R656" s="77">
        <v>0.12446782181760262</v>
      </c>
      <c r="S656" s="77">
        <v>0.63529411764705945</v>
      </c>
      <c r="T656" s="77">
        <v>0.72344565427485341</v>
      </c>
      <c r="U656" s="77">
        <v>0.6597543134909899</v>
      </c>
      <c r="V656" s="77">
        <v>0.63299518360916707</v>
      </c>
      <c r="W656" s="77">
        <v>0.86133800759543744</v>
      </c>
      <c r="X656" s="77">
        <v>0.7866370388197832</v>
      </c>
      <c r="Y656" s="77">
        <v>0.2720940298103714</v>
      </c>
      <c r="Z656" s="77">
        <v>0.80571428571428572</v>
      </c>
      <c r="AA656" s="77">
        <v>0.68334904309969946</v>
      </c>
      <c r="AB656" s="77">
        <v>0.25714285714285717</v>
      </c>
      <c r="AC656" s="77">
        <v>0.36842105263157898</v>
      </c>
      <c r="AD656" s="76">
        <v>0.81440693415635745</v>
      </c>
      <c r="AE656" s="77">
        <v>0.81626618859049405</v>
      </c>
      <c r="AF656" s="77">
        <v>0.24740586150235205</v>
      </c>
      <c r="AG656" s="77">
        <v>0.67936988596095649</v>
      </c>
      <c r="AH656" s="77">
        <v>0.64637474855007848</v>
      </c>
      <c r="AI656" s="77">
        <v>0.82398752320761037</v>
      </c>
      <c r="AJ656" s="77">
        <v>0.53890415776232858</v>
      </c>
      <c r="AK656" s="77">
        <v>0.47024595012127834</v>
      </c>
      <c r="AL656" s="77">
        <v>0.36842105263157898</v>
      </c>
      <c r="AM656" s="76">
        <v>0.62602632808306791</v>
      </c>
      <c r="AN656" s="77">
        <v>0.71657738590621511</v>
      </c>
      <c r="AO656" s="78">
        <v>0.4591903868383953</v>
      </c>
      <c r="AP656" s="79">
        <v>0.59559179946705088</v>
      </c>
      <c r="AQ656" s="70">
        <v>2</v>
      </c>
      <c r="AR656" s="71">
        <v>0</v>
      </c>
      <c r="AS656" s="71">
        <v>0</v>
      </c>
      <c r="AT656" s="71">
        <v>0</v>
      </c>
      <c r="AU656" s="71">
        <v>1</v>
      </c>
      <c r="AV656" s="71" t="s">
        <v>3513</v>
      </c>
      <c r="AW656" s="72" t="s">
        <v>3421</v>
      </c>
    </row>
    <row r="657" spans="1:49">
      <c r="A657" s="23" t="s">
        <v>4405</v>
      </c>
      <c r="B657" s="23" t="s">
        <v>3739</v>
      </c>
      <c r="C657" s="23" t="s">
        <v>1506</v>
      </c>
      <c r="D657" s="24" t="s">
        <v>1281</v>
      </c>
      <c r="E657" s="24" t="s">
        <v>1282</v>
      </c>
      <c r="F657" s="24" t="s">
        <v>1297</v>
      </c>
      <c r="G657" s="24" t="s">
        <v>1298</v>
      </c>
      <c r="H657" s="76">
        <v>0.96155060739868747</v>
      </c>
      <c r="I657" s="77">
        <v>0.43804425413960257</v>
      </c>
      <c r="J657" s="77">
        <v>0.79498078825841501</v>
      </c>
      <c r="K657" s="77">
        <v>0.80247661481534949</v>
      </c>
      <c r="L657" s="77">
        <v>0.79009535616498161</v>
      </c>
      <c r="M657" s="77">
        <v>0.68866545791194089</v>
      </c>
      <c r="N657" s="77">
        <v>0.79888190685910365</v>
      </c>
      <c r="O657" s="77" t="s">
        <v>3395</v>
      </c>
      <c r="P657" s="77">
        <v>0.29894108298989353</v>
      </c>
      <c r="Q657" s="77">
        <v>0.50645292846270451</v>
      </c>
      <c r="R657" s="77">
        <v>0.11740704576693438</v>
      </c>
      <c r="S657" s="77">
        <v>0.74117647058823499</v>
      </c>
      <c r="T657" s="77">
        <v>0.76246053733651187</v>
      </c>
      <c r="U657" s="77">
        <v>0.64018204864803563</v>
      </c>
      <c r="V657" s="77">
        <v>0.62341536852659163</v>
      </c>
      <c r="W657" s="77">
        <v>0.45136821257798798</v>
      </c>
      <c r="X657" s="77">
        <v>0.96449590686643905</v>
      </c>
      <c r="Y657" s="77">
        <v>0.26600752022073737</v>
      </c>
      <c r="Z657" s="77">
        <v>0.77142857142857146</v>
      </c>
      <c r="AA657" s="77">
        <v>0.64002566751674261</v>
      </c>
      <c r="AB657" s="77">
        <v>0.25714285714285717</v>
      </c>
      <c r="AC657" s="77">
        <v>0.36842105263157898</v>
      </c>
      <c r="AD657" s="76">
        <v>0.73152521659890157</v>
      </c>
      <c r="AE657" s="77">
        <v>0.67581208374825386</v>
      </c>
      <c r="AF657" s="77">
        <v>0.31192998711481945</v>
      </c>
      <c r="AG657" s="77">
        <v>0.75181850396237349</v>
      </c>
      <c r="AH657" s="77">
        <v>0.63179870858731357</v>
      </c>
      <c r="AI657" s="77">
        <v>0.70793205972221351</v>
      </c>
      <c r="AJ657" s="77">
        <v>0.51871804582465442</v>
      </c>
      <c r="AK657" s="77">
        <v>0.44858426232979987</v>
      </c>
      <c r="AL657" s="77">
        <v>0.36842105263157898</v>
      </c>
      <c r="AM657" s="76">
        <v>0.57308909582065837</v>
      </c>
      <c r="AN657" s="77">
        <v>0.69718309075730023</v>
      </c>
      <c r="AO657" s="78">
        <v>0.44524112026201107</v>
      </c>
      <c r="AP657" s="79">
        <v>0.56712499709781661</v>
      </c>
      <c r="AQ657" s="70">
        <v>2</v>
      </c>
      <c r="AR657" s="71">
        <v>0</v>
      </c>
      <c r="AS657" s="71">
        <v>0</v>
      </c>
      <c r="AT657" s="71">
        <v>0</v>
      </c>
      <c r="AU657" s="71">
        <v>1</v>
      </c>
      <c r="AV657" s="71" t="s">
        <v>3514</v>
      </c>
      <c r="AW657" s="72" t="s">
        <v>3421</v>
      </c>
    </row>
    <row r="658" spans="1:49">
      <c r="A658" s="23" t="s">
        <v>4406</v>
      </c>
      <c r="B658" s="23" t="s">
        <v>3739</v>
      </c>
      <c r="C658" s="23" t="s">
        <v>1509</v>
      </c>
      <c r="D658" s="24" t="s">
        <v>1281</v>
      </c>
      <c r="E658" s="24" t="s">
        <v>1282</v>
      </c>
      <c r="F658" s="24" t="s">
        <v>1297</v>
      </c>
      <c r="G658" s="24" t="s">
        <v>1300</v>
      </c>
      <c r="H658" s="76">
        <v>0.96155060739868747</v>
      </c>
      <c r="I658" s="77">
        <v>0.49414595860482347</v>
      </c>
      <c r="J658" s="77">
        <v>0.86876196030602859</v>
      </c>
      <c r="K658" s="77">
        <v>0.73847644529294643</v>
      </c>
      <c r="L658" s="77">
        <v>0.66026960803750245</v>
      </c>
      <c r="M658" s="77">
        <v>0.26635899150650633</v>
      </c>
      <c r="N658" s="77">
        <v>0.61417003752103549</v>
      </c>
      <c r="O658" s="77" t="s">
        <v>3395</v>
      </c>
      <c r="P658" s="77">
        <v>0.53387886100058968</v>
      </c>
      <c r="Q658" s="77">
        <v>0.53828557592559267</v>
      </c>
      <c r="R658" s="77">
        <v>0.16995288774632031</v>
      </c>
      <c r="S658" s="77">
        <v>0.74117647058823499</v>
      </c>
      <c r="T658" s="77">
        <v>0.76246053733651187</v>
      </c>
      <c r="U658" s="77">
        <v>0.71431893701148497</v>
      </c>
      <c r="V658" s="77">
        <v>0.62341536852659163</v>
      </c>
      <c r="W658" s="77">
        <v>0</v>
      </c>
      <c r="X658" s="77">
        <v>0.76472581143239515</v>
      </c>
      <c r="Y658" s="77">
        <v>0.26600752022073737</v>
      </c>
      <c r="Z658" s="77">
        <v>0.77142857142857146</v>
      </c>
      <c r="AA658" s="77">
        <v>0.71158350952538707</v>
      </c>
      <c r="AB658" s="77">
        <v>0.25714285714285717</v>
      </c>
      <c r="AC658" s="77">
        <v>0.36842105263157898</v>
      </c>
      <c r="AD658" s="76">
        <v>0.77481950876984651</v>
      </c>
      <c r="AE658" s="77">
        <v>0.56263078867171612</v>
      </c>
      <c r="AF658" s="77">
        <v>0.3541192318359565</v>
      </c>
      <c r="AG658" s="77">
        <v>0.75181850396237349</v>
      </c>
      <c r="AH658" s="77">
        <v>0.6688671527690383</v>
      </c>
      <c r="AI658" s="77">
        <v>0.38236290571619758</v>
      </c>
      <c r="AJ658" s="77">
        <v>0.51871804582465442</v>
      </c>
      <c r="AK658" s="77">
        <v>0.48436318333412209</v>
      </c>
      <c r="AL658" s="77">
        <v>0.36842105263157898</v>
      </c>
      <c r="AM658" s="76">
        <v>0.56385650975917301</v>
      </c>
      <c r="AN658" s="77">
        <v>0.60101618748253649</v>
      </c>
      <c r="AO658" s="78">
        <v>0.45716742726345183</v>
      </c>
      <c r="AP658" s="79">
        <v>0.538882722280561</v>
      </c>
      <c r="AQ658" s="70">
        <v>2</v>
      </c>
      <c r="AR658" s="71">
        <v>0</v>
      </c>
      <c r="AS658" s="71">
        <v>2</v>
      </c>
      <c r="AT658" s="71">
        <v>0</v>
      </c>
      <c r="AU658" s="71">
        <v>0</v>
      </c>
      <c r="AV658" s="71" t="s">
        <v>3395</v>
      </c>
      <c r="AW658" s="72" t="s">
        <v>3421</v>
      </c>
    </row>
    <row r="659" spans="1:49">
      <c r="A659" s="23" t="s">
        <v>4407</v>
      </c>
      <c r="B659" s="23" t="s">
        <v>3739</v>
      </c>
      <c r="C659" s="23" t="s">
        <v>1511</v>
      </c>
      <c r="D659" s="24" t="s">
        <v>1281</v>
      </c>
      <c r="E659" s="24" t="s">
        <v>1282</v>
      </c>
      <c r="F659" s="24" t="s">
        <v>1302</v>
      </c>
      <c r="G659" s="24" t="s">
        <v>1305</v>
      </c>
      <c r="H659" s="76">
        <v>0.9639440253207423</v>
      </c>
      <c r="I659" s="77">
        <v>0.49277666568815809</v>
      </c>
      <c r="J659" s="77">
        <v>0.86210422703360345</v>
      </c>
      <c r="K659" s="77">
        <v>0.7364825622058071</v>
      </c>
      <c r="L659" s="77">
        <v>0.74551895748543429</v>
      </c>
      <c r="M659" s="77">
        <v>0.99439918711914854</v>
      </c>
      <c r="N659" s="77">
        <v>0.78266668262575778</v>
      </c>
      <c r="O659" s="77" t="s">
        <v>3395</v>
      </c>
      <c r="P659" s="77">
        <v>0.3385779364561623</v>
      </c>
      <c r="Q659" s="77">
        <v>0.52716850740233601</v>
      </c>
      <c r="R659" s="77">
        <v>0.14991142130222943</v>
      </c>
      <c r="S659" s="77">
        <v>0.76470588235294112</v>
      </c>
      <c r="T659" s="77">
        <v>0.74415952580374978</v>
      </c>
      <c r="U659" s="77">
        <v>0.70589646444399257</v>
      </c>
      <c r="V659" s="77">
        <v>0.74503453623718963</v>
      </c>
      <c r="W659" s="77">
        <v>9.3558546200196185E-2</v>
      </c>
      <c r="X659" s="77">
        <v>0.71821181650150612</v>
      </c>
      <c r="Y659" s="77">
        <v>0.28764844320610272</v>
      </c>
      <c r="Z659" s="77">
        <v>0.84</v>
      </c>
      <c r="AA659" s="77">
        <v>0.64266323698703332</v>
      </c>
      <c r="AB659" s="77">
        <v>0.25714285714285717</v>
      </c>
      <c r="AC659" s="77">
        <v>0.36842105263157898</v>
      </c>
      <c r="AD659" s="76">
        <v>0.77294163934750115</v>
      </c>
      <c r="AE659" s="77">
        <v>0.71952906517846205</v>
      </c>
      <c r="AF659" s="77">
        <v>0.33853996435228273</v>
      </c>
      <c r="AG659" s="77">
        <v>0.7544327040783454</v>
      </c>
      <c r="AH659" s="77">
        <v>0.7254655003405911</v>
      </c>
      <c r="AI659" s="77">
        <v>0.40588518135085117</v>
      </c>
      <c r="AJ659" s="77">
        <v>0.56382422160305135</v>
      </c>
      <c r="AK659" s="77">
        <v>0.44990304706494522</v>
      </c>
      <c r="AL659" s="77">
        <v>0.36842105263157898</v>
      </c>
      <c r="AM659" s="76">
        <v>0.61033688962608201</v>
      </c>
      <c r="AN659" s="77">
        <v>0.62859446192326252</v>
      </c>
      <c r="AO659" s="78">
        <v>0.4607161070998585</v>
      </c>
      <c r="AP659" s="79">
        <v>0.56387900863012752</v>
      </c>
      <c r="AQ659" s="70">
        <v>2</v>
      </c>
      <c r="AR659" s="71">
        <v>0</v>
      </c>
      <c r="AS659" s="71">
        <v>0</v>
      </c>
      <c r="AT659" s="71">
        <v>0</v>
      </c>
      <c r="AU659" s="71">
        <v>1</v>
      </c>
      <c r="AV659" s="71" t="s">
        <v>3515</v>
      </c>
      <c r="AW659" s="72" t="s">
        <v>3421</v>
      </c>
    </row>
    <row r="660" spans="1:49">
      <c r="A660" s="23" t="s">
        <v>4408</v>
      </c>
      <c r="B660" s="23" t="s">
        <v>3739</v>
      </c>
      <c r="C660" s="23" t="s">
        <v>1513</v>
      </c>
      <c r="D660" s="24" t="s">
        <v>1310</v>
      </c>
      <c r="E660" s="24" t="s">
        <v>1311</v>
      </c>
      <c r="F660" s="24" t="s">
        <v>1312</v>
      </c>
      <c r="G660" s="24" t="s">
        <v>1319</v>
      </c>
      <c r="H660" s="76">
        <v>0.7164755302350736</v>
      </c>
      <c r="I660" s="77">
        <v>0.1865338494182682</v>
      </c>
      <c r="J660" s="77">
        <v>0.10374643001603712</v>
      </c>
      <c r="K660" s="77">
        <v>0</v>
      </c>
      <c r="L660" s="77">
        <v>0.73591240064476704</v>
      </c>
      <c r="M660" s="77">
        <v>0.68006089515901003</v>
      </c>
      <c r="N660" s="77">
        <v>0.11571576183289028</v>
      </c>
      <c r="O660" s="77" t="s">
        <v>3395</v>
      </c>
      <c r="P660" s="77">
        <v>0.19554847836441053</v>
      </c>
      <c r="Q660" s="77">
        <v>0.99018645731108923</v>
      </c>
      <c r="R660" s="77">
        <v>0.606745753534354</v>
      </c>
      <c r="S660" s="77">
        <v>0.37647058823529445</v>
      </c>
      <c r="T660" s="77">
        <v>0.26844919786096255</v>
      </c>
      <c r="U660" s="77">
        <v>0.6010976021366462</v>
      </c>
      <c r="V660" s="77">
        <v>0.58322057453632237</v>
      </c>
      <c r="W660" s="77">
        <v>0.56539137994667732</v>
      </c>
      <c r="X660" s="77">
        <v>0.97533229578380032</v>
      </c>
      <c r="Y660" s="77">
        <v>0.56027335190845884</v>
      </c>
      <c r="Z660" s="77">
        <v>0.66285714285714281</v>
      </c>
      <c r="AA660" s="77">
        <v>0.43345224309495911</v>
      </c>
      <c r="AB660" s="77">
        <v>2.9239766081871343E-2</v>
      </c>
      <c r="AC660" s="77">
        <v>0.71578947368421053</v>
      </c>
      <c r="AD660" s="76">
        <v>0.33558526988979298</v>
      </c>
      <c r="AE660" s="77">
        <v>0.34544750720021561</v>
      </c>
      <c r="AF660" s="77">
        <v>0.79846610542272156</v>
      </c>
      <c r="AG660" s="77">
        <v>0.3224598930481285</v>
      </c>
      <c r="AH660" s="77">
        <v>0.59215908833648423</v>
      </c>
      <c r="AI660" s="77">
        <v>0.77036183786523882</v>
      </c>
      <c r="AJ660" s="77">
        <v>0.61156524738280083</v>
      </c>
      <c r="AK660" s="77">
        <v>0.23134600458841523</v>
      </c>
      <c r="AL660" s="77">
        <v>0.71578947368421053</v>
      </c>
      <c r="AM660" s="76">
        <v>0.49316629417091007</v>
      </c>
      <c r="AN660" s="77">
        <v>0.56166027308328381</v>
      </c>
      <c r="AO660" s="78">
        <v>0.51956690855180887</v>
      </c>
      <c r="AP660" s="79">
        <v>0.52442198205930002</v>
      </c>
      <c r="AQ660" s="70">
        <v>2</v>
      </c>
      <c r="AR660" s="71">
        <v>0</v>
      </c>
      <c r="AS660" s="71">
        <v>2</v>
      </c>
      <c r="AT660" s="71">
        <v>0</v>
      </c>
      <c r="AU660" s="71">
        <v>0</v>
      </c>
      <c r="AV660" s="71" t="s">
        <v>3395</v>
      </c>
      <c r="AW660" s="72" t="s">
        <v>3419</v>
      </c>
    </row>
    <row r="661" spans="1:49">
      <c r="A661" s="23" t="s">
        <v>4409</v>
      </c>
      <c r="B661" s="23" t="s">
        <v>3739</v>
      </c>
      <c r="C661" s="23" t="s">
        <v>1515</v>
      </c>
      <c r="D661" s="24" t="s">
        <v>1323</v>
      </c>
      <c r="E661" s="24" t="s">
        <v>1340</v>
      </c>
      <c r="F661" s="24" t="s">
        <v>1341</v>
      </c>
      <c r="G661" s="24" t="s">
        <v>1346</v>
      </c>
      <c r="H661" s="76">
        <v>0.57986668882264158</v>
      </c>
      <c r="I661" s="77">
        <v>0.54465126112653317</v>
      </c>
      <c r="J661" s="77">
        <v>1</v>
      </c>
      <c r="K661" s="77">
        <v>0</v>
      </c>
      <c r="L661" s="77">
        <v>0.42222222222222222</v>
      </c>
      <c r="M661" s="77">
        <v>1</v>
      </c>
      <c r="N661" s="77">
        <v>1</v>
      </c>
      <c r="O661" s="77" t="s">
        <v>3395</v>
      </c>
      <c r="P661" s="77">
        <v>0.5</v>
      </c>
      <c r="Q661" s="77">
        <v>0.88697745933150496</v>
      </c>
      <c r="R661" s="77">
        <v>0.11970312904979678</v>
      </c>
      <c r="S661" s="77">
        <v>0.82352941176470584</v>
      </c>
      <c r="T661" s="77">
        <v>0.35931963146704465</v>
      </c>
      <c r="U661" s="77">
        <v>6.3161250313261322E-2</v>
      </c>
      <c r="V661" s="77">
        <v>0.39514930234762097</v>
      </c>
      <c r="W661" s="77">
        <v>1</v>
      </c>
      <c r="X661" s="77">
        <v>0.58386999181628063</v>
      </c>
      <c r="Y661" s="77">
        <v>0.6785714285714286</v>
      </c>
      <c r="Z661" s="77">
        <v>0</v>
      </c>
      <c r="AA661" s="77">
        <v>0.42023639352427766</v>
      </c>
      <c r="AB661" s="77">
        <v>0.6257309941520468</v>
      </c>
      <c r="AC661" s="77">
        <v>0.51578947368421058</v>
      </c>
      <c r="AD661" s="76">
        <v>0.70817264998305829</v>
      </c>
      <c r="AE661" s="77">
        <v>0.58444444444444454</v>
      </c>
      <c r="AF661" s="77">
        <v>0.50334029419065085</v>
      </c>
      <c r="AG661" s="77">
        <v>0.59142452161587522</v>
      </c>
      <c r="AH661" s="77">
        <v>0.22915527633044114</v>
      </c>
      <c r="AI661" s="77">
        <v>0.79193499590814032</v>
      </c>
      <c r="AJ661" s="77">
        <v>0.3392857142857143</v>
      </c>
      <c r="AK661" s="77">
        <v>0.52298369383816223</v>
      </c>
      <c r="AL661" s="77">
        <v>0.51578947368421058</v>
      </c>
      <c r="AM661" s="76">
        <v>0.59865246287271789</v>
      </c>
      <c r="AN661" s="77">
        <v>0.53750493128481891</v>
      </c>
      <c r="AO661" s="78">
        <v>0.45935296060269576</v>
      </c>
      <c r="AP661" s="79">
        <v>0.53028377550588834</v>
      </c>
      <c r="AQ661" s="70">
        <v>2</v>
      </c>
      <c r="AR661" s="71">
        <v>1</v>
      </c>
      <c r="AS661" s="71">
        <v>0</v>
      </c>
      <c r="AT661" s="71">
        <v>1</v>
      </c>
      <c r="AU661" s="71">
        <v>0</v>
      </c>
      <c r="AV661" s="71" t="s">
        <v>3395</v>
      </c>
      <c r="AW661" s="72" t="s">
        <v>3420</v>
      </c>
    </row>
    <row r="662" spans="1:49">
      <c r="A662" s="23" t="s">
        <v>4410</v>
      </c>
      <c r="B662" s="23" t="s">
        <v>3739</v>
      </c>
      <c r="C662" s="23" t="s">
        <v>1517</v>
      </c>
      <c r="D662" s="24" t="s">
        <v>1323</v>
      </c>
      <c r="E662" s="24" t="s">
        <v>1340</v>
      </c>
      <c r="F662" s="24" t="s">
        <v>1348</v>
      </c>
      <c r="G662" s="24" t="s">
        <v>1349</v>
      </c>
      <c r="H662" s="76">
        <v>0.59257197622500479</v>
      </c>
      <c r="I662" s="77">
        <v>0.53817870060249307</v>
      </c>
      <c r="J662" s="77">
        <v>1</v>
      </c>
      <c r="K662" s="77">
        <v>0</v>
      </c>
      <c r="L662" s="77">
        <v>0.42222222222222222</v>
      </c>
      <c r="M662" s="77">
        <v>1</v>
      </c>
      <c r="N662" s="77">
        <v>1</v>
      </c>
      <c r="O662" s="77" t="s">
        <v>3395</v>
      </c>
      <c r="P662" s="77">
        <v>0.75</v>
      </c>
      <c r="Q662" s="77">
        <v>0.80762515475702312</v>
      </c>
      <c r="R662" s="77">
        <v>0.18724511076373959</v>
      </c>
      <c r="S662" s="77">
        <v>0.81176470588235361</v>
      </c>
      <c r="T662" s="77">
        <v>7.0707428645061521E-2</v>
      </c>
      <c r="U662" s="77">
        <v>0.20116503689712428</v>
      </c>
      <c r="V662" s="77">
        <v>0.42733216659159518</v>
      </c>
      <c r="W662" s="77">
        <v>0.55374355974933676</v>
      </c>
      <c r="X662" s="77">
        <v>0.20901096286517329</v>
      </c>
      <c r="Y662" s="77">
        <v>0.67113236129520892</v>
      </c>
      <c r="Z662" s="77">
        <v>0.34285714285714286</v>
      </c>
      <c r="AA662" s="77">
        <v>0.49179423553292217</v>
      </c>
      <c r="AB662" s="77">
        <v>0.6257309941520468</v>
      </c>
      <c r="AC662" s="77">
        <v>0.51578947368421058</v>
      </c>
      <c r="AD662" s="76">
        <v>0.71025022560916595</v>
      </c>
      <c r="AE662" s="77">
        <v>0.63444444444444448</v>
      </c>
      <c r="AF662" s="77">
        <v>0.49743513276038137</v>
      </c>
      <c r="AG662" s="77">
        <v>0.44123606726370757</v>
      </c>
      <c r="AH662" s="77">
        <v>0.31424860174435976</v>
      </c>
      <c r="AI662" s="77">
        <v>0.38137726130725502</v>
      </c>
      <c r="AJ662" s="77">
        <v>0.50699475207617595</v>
      </c>
      <c r="AK662" s="77">
        <v>0.55876261484248446</v>
      </c>
      <c r="AL662" s="77">
        <v>0.51578947368421058</v>
      </c>
      <c r="AM662" s="76">
        <v>0.61404326760466399</v>
      </c>
      <c r="AN662" s="77">
        <v>0.37895397677177406</v>
      </c>
      <c r="AO662" s="78">
        <v>0.52718228020095703</v>
      </c>
      <c r="AP662" s="79">
        <v>0.50180167113961771</v>
      </c>
      <c r="AQ662" s="70">
        <v>2</v>
      </c>
      <c r="AR662" s="71">
        <v>1</v>
      </c>
      <c r="AS662" s="71">
        <v>0</v>
      </c>
      <c r="AT662" s="71">
        <v>1</v>
      </c>
      <c r="AU662" s="71">
        <v>0</v>
      </c>
      <c r="AV662" s="71" t="s">
        <v>3395</v>
      </c>
      <c r="AW662" s="72" t="s">
        <v>3420</v>
      </c>
    </row>
    <row r="663" spans="1:49">
      <c r="A663" s="23" t="s">
        <v>4411</v>
      </c>
      <c r="B663" s="23" t="s">
        <v>3739</v>
      </c>
      <c r="C663" s="23" t="s">
        <v>1520</v>
      </c>
      <c r="D663" s="24" t="s">
        <v>1323</v>
      </c>
      <c r="E663" s="24" t="s">
        <v>1340</v>
      </c>
      <c r="F663" s="24" t="s">
        <v>1353</v>
      </c>
      <c r="G663" s="24" t="s">
        <v>1354</v>
      </c>
      <c r="H663" s="76">
        <v>0.60719244488112345</v>
      </c>
      <c r="I663" s="77">
        <v>0.51457721294649716</v>
      </c>
      <c r="J663" s="77">
        <v>0.77710226165131702</v>
      </c>
      <c r="K663" s="77">
        <v>0</v>
      </c>
      <c r="L663" s="77">
        <v>0.42222222222222222</v>
      </c>
      <c r="M663" s="77">
        <v>0.51227192147685752</v>
      </c>
      <c r="N663" s="77">
        <v>0.79915619104632785</v>
      </c>
      <c r="O663" s="77" t="s">
        <v>3395</v>
      </c>
      <c r="P663" s="77">
        <v>0.5</v>
      </c>
      <c r="Q663" s="77">
        <v>0.61570155794760262</v>
      </c>
      <c r="R663" s="77">
        <v>0.12615686408529603</v>
      </c>
      <c r="S663" s="77">
        <v>0.81176470588235361</v>
      </c>
      <c r="T663" s="77">
        <v>0.21514399845370791</v>
      </c>
      <c r="U663" s="77">
        <v>0.22032244914899748</v>
      </c>
      <c r="V663" s="77">
        <v>0.48517290527484036</v>
      </c>
      <c r="W663" s="77">
        <v>0.44438349104034647</v>
      </c>
      <c r="X663" s="77">
        <v>0.70680706837642182</v>
      </c>
      <c r="Y663" s="77">
        <v>0.62886493358941764</v>
      </c>
      <c r="Z663" s="77">
        <v>0.55428571428571427</v>
      </c>
      <c r="AA663" s="77">
        <v>0.42023639352427766</v>
      </c>
      <c r="AB663" s="77">
        <v>0.6257309941520468</v>
      </c>
      <c r="AC663" s="77">
        <v>0.51578947368421058</v>
      </c>
      <c r="AD663" s="76">
        <v>0.63295730649297921</v>
      </c>
      <c r="AE663" s="77">
        <v>0.44673006694908146</v>
      </c>
      <c r="AF663" s="77">
        <v>0.37092921101644932</v>
      </c>
      <c r="AG663" s="77">
        <v>0.51345435216803081</v>
      </c>
      <c r="AH663" s="77">
        <v>0.35274767721191891</v>
      </c>
      <c r="AI663" s="77">
        <v>0.57559527970838409</v>
      </c>
      <c r="AJ663" s="77">
        <v>0.59157532393756596</v>
      </c>
      <c r="AK663" s="77">
        <v>0.52298369383816223</v>
      </c>
      <c r="AL663" s="77">
        <v>0.51578947368421058</v>
      </c>
      <c r="AM663" s="76">
        <v>0.48353886148616998</v>
      </c>
      <c r="AN663" s="77">
        <v>0.48059910302944459</v>
      </c>
      <c r="AO663" s="78">
        <v>0.54344949715331292</v>
      </c>
      <c r="AP663" s="79">
        <v>0.50212251481894499</v>
      </c>
      <c r="AQ663" s="70">
        <v>2</v>
      </c>
      <c r="AR663" s="71">
        <v>1</v>
      </c>
      <c r="AS663" s="71">
        <v>0</v>
      </c>
      <c r="AT663" s="71">
        <v>1</v>
      </c>
      <c r="AU663" s="71">
        <v>0</v>
      </c>
      <c r="AV663" s="71" t="s">
        <v>3395</v>
      </c>
      <c r="AW663" s="72" t="s">
        <v>3420</v>
      </c>
    </row>
    <row r="664" spans="1:49">
      <c r="A664" s="23" t="s">
        <v>4412</v>
      </c>
      <c r="B664" s="23" t="s">
        <v>3739</v>
      </c>
      <c r="C664" s="23" t="s">
        <v>1522</v>
      </c>
      <c r="D664" s="24" t="s">
        <v>1323</v>
      </c>
      <c r="E664" s="24" t="s">
        <v>1340</v>
      </c>
      <c r="F664" s="24" t="s">
        <v>1353</v>
      </c>
      <c r="G664" s="24" t="s">
        <v>1360</v>
      </c>
      <c r="H664" s="76">
        <v>0.60719244488112345</v>
      </c>
      <c r="I664" s="77">
        <v>0.49070082124308845</v>
      </c>
      <c r="J664" s="77">
        <v>0.72271939290503329</v>
      </c>
      <c r="K664" s="77">
        <v>0</v>
      </c>
      <c r="L664" s="77">
        <v>0.42222222222222222</v>
      </c>
      <c r="M664" s="77">
        <v>0.65324567591754401</v>
      </c>
      <c r="N664" s="77">
        <v>0.56675275645403878</v>
      </c>
      <c r="O664" s="77" t="s">
        <v>3395</v>
      </c>
      <c r="P664" s="77">
        <v>0.35193308549571301</v>
      </c>
      <c r="Q664" s="77">
        <v>0.8099862494399086</v>
      </c>
      <c r="R664" s="77">
        <v>0.46616926685844201</v>
      </c>
      <c r="S664" s="77">
        <v>0.81176470588235361</v>
      </c>
      <c r="T664" s="77">
        <v>0.21514399845370791</v>
      </c>
      <c r="U664" s="77">
        <v>0.23181667226211466</v>
      </c>
      <c r="V664" s="77">
        <v>0.48517290527484036</v>
      </c>
      <c r="W664" s="77">
        <v>0.39016883783026185</v>
      </c>
      <c r="X664" s="77">
        <v>0.96735730149842347</v>
      </c>
      <c r="Y664" s="77">
        <v>0.62886493358941764</v>
      </c>
      <c r="Z664" s="77">
        <v>0.55428571428571427</v>
      </c>
      <c r="AA664" s="77">
        <v>0.42023639352427766</v>
      </c>
      <c r="AB664" s="77">
        <v>0.6257309941520468</v>
      </c>
      <c r="AC664" s="77">
        <v>0.51578947368421058</v>
      </c>
      <c r="AD664" s="76">
        <v>0.60687088634308173</v>
      </c>
      <c r="AE664" s="77">
        <v>0.39883074801790358</v>
      </c>
      <c r="AF664" s="77">
        <v>0.63807775814917533</v>
      </c>
      <c r="AG664" s="77">
        <v>0.51345435216803081</v>
      </c>
      <c r="AH664" s="77">
        <v>0.35849478876847751</v>
      </c>
      <c r="AI664" s="77">
        <v>0.67876306966434263</v>
      </c>
      <c r="AJ664" s="77">
        <v>0.59157532393756596</v>
      </c>
      <c r="AK664" s="77">
        <v>0.52298369383816223</v>
      </c>
      <c r="AL664" s="77">
        <v>0.51578947368421058</v>
      </c>
      <c r="AM664" s="76">
        <v>0.54792646417005353</v>
      </c>
      <c r="AN664" s="77">
        <v>0.51690407020028362</v>
      </c>
      <c r="AO664" s="78">
        <v>0.54344949715331292</v>
      </c>
      <c r="AP664" s="79">
        <v>0.5360049290266965</v>
      </c>
      <c r="AQ664" s="70">
        <v>2</v>
      </c>
      <c r="AR664" s="71">
        <v>1</v>
      </c>
      <c r="AS664" s="71">
        <v>0</v>
      </c>
      <c r="AT664" s="71">
        <v>1</v>
      </c>
      <c r="AU664" s="71">
        <v>0</v>
      </c>
      <c r="AV664" s="71" t="s">
        <v>3395</v>
      </c>
      <c r="AW664" s="72" t="s">
        <v>3420</v>
      </c>
    </row>
    <row r="665" spans="1:49">
      <c r="A665" s="23" t="s">
        <v>4413</v>
      </c>
      <c r="B665" s="23" t="s">
        <v>3739</v>
      </c>
      <c r="C665" s="23" t="s">
        <v>1526</v>
      </c>
      <c r="D665" s="24" t="s">
        <v>1323</v>
      </c>
      <c r="E665" s="24" t="s">
        <v>1362</v>
      </c>
      <c r="F665" s="24" t="s">
        <v>1363</v>
      </c>
      <c r="G665" s="24" t="s">
        <v>1364</v>
      </c>
      <c r="H665" s="76">
        <v>0.50570495173184549</v>
      </c>
      <c r="I665" s="77">
        <v>0.53790302551862468</v>
      </c>
      <c r="J665" s="77">
        <v>0.16524273363833841</v>
      </c>
      <c r="K665" s="77">
        <v>0.26215533127332658</v>
      </c>
      <c r="L665" s="77">
        <v>0.25065805841061067</v>
      </c>
      <c r="M665" s="77">
        <v>0.20910181326611466</v>
      </c>
      <c r="N665" s="77">
        <v>0.46845574323497402</v>
      </c>
      <c r="O665" s="77" t="s">
        <v>3395</v>
      </c>
      <c r="P665" s="77">
        <v>0.41442516732786638</v>
      </c>
      <c r="Q665" s="77">
        <v>0.77217352037085196</v>
      </c>
      <c r="R665" s="77">
        <v>0.74629739310330456</v>
      </c>
      <c r="S665" s="77">
        <v>0.67058823529411793</v>
      </c>
      <c r="T665" s="77">
        <v>0.57681206107853877</v>
      </c>
      <c r="U665" s="77">
        <v>0.16096777846498686</v>
      </c>
      <c r="V665" s="77">
        <v>0.43787711244397864</v>
      </c>
      <c r="W665" s="77">
        <v>0.85737265843980492</v>
      </c>
      <c r="X665" s="77">
        <v>0.25430494535879511</v>
      </c>
      <c r="Y665" s="77">
        <v>0.64340492872020993</v>
      </c>
      <c r="Z665" s="77">
        <v>0.37142857142857144</v>
      </c>
      <c r="AA665" s="77">
        <v>0.39063969152803146</v>
      </c>
      <c r="AB665" s="77">
        <v>0.6257309941520468</v>
      </c>
      <c r="AC665" s="77">
        <v>0.51578947368421058</v>
      </c>
      <c r="AD665" s="76">
        <v>0.40295023696293614</v>
      </c>
      <c r="AE665" s="77">
        <v>0.32095922270257848</v>
      </c>
      <c r="AF665" s="77">
        <v>0.75923545673707826</v>
      </c>
      <c r="AG665" s="77">
        <v>0.62370014818632835</v>
      </c>
      <c r="AH665" s="77">
        <v>0.29942244545448277</v>
      </c>
      <c r="AI665" s="77">
        <v>0.55583880189930002</v>
      </c>
      <c r="AJ665" s="77">
        <v>0.50741675007439069</v>
      </c>
      <c r="AK665" s="77">
        <v>0.50818534284003913</v>
      </c>
      <c r="AL665" s="77">
        <v>0.51578947368421058</v>
      </c>
      <c r="AM665" s="76">
        <v>0.49438163880086433</v>
      </c>
      <c r="AN665" s="77">
        <v>0.49298713184670379</v>
      </c>
      <c r="AO665" s="78">
        <v>0.5104638555328801</v>
      </c>
      <c r="AP665" s="79">
        <v>0.49924627752344342</v>
      </c>
      <c r="AQ665" s="70">
        <v>2</v>
      </c>
      <c r="AR665" s="71">
        <v>0</v>
      </c>
      <c r="AS665" s="71">
        <v>2</v>
      </c>
      <c r="AT665" s="71">
        <v>0</v>
      </c>
      <c r="AU665" s="71">
        <v>0</v>
      </c>
      <c r="AV665" s="71" t="s">
        <v>3395</v>
      </c>
      <c r="AW665" s="72" t="s">
        <v>3420</v>
      </c>
    </row>
    <row r="666" spans="1:49">
      <c r="A666" s="23" t="s">
        <v>4414</v>
      </c>
      <c r="B666" s="23" t="s">
        <v>3739</v>
      </c>
      <c r="C666" s="23" t="s">
        <v>1528</v>
      </c>
      <c r="D666" s="24" t="s">
        <v>1323</v>
      </c>
      <c r="E666" s="24" t="s">
        <v>1362</v>
      </c>
      <c r="F666" s="24" t="s">
        <v>1363</v>
      </c>
      <c r="G666" s="24" t="s">
        <v>1366</v>
      </c>
      <c r="H666" s="76">
        <v>0.50570495173184549</v>
      </c>
      <c r="I666" s="77">
        <v>0.46327889139983902</v>
      </c>
      <c r="J666" s="77">
        <v>0.72846223703360136</v>
      </c>
      <c r="K666" s="77">
        <v>0.17788309208585207</v>
      </c>
      <c r="L666" s="77">
        <v>0.32783059697892569</v>
      </c>
      <c r="M666" s="77">
        <v>0.97200711175628751</v>
      </c>
      <c r="N666" s="77">
        <v>0.59678093423488776</v>
      </c>
      <c r="O666" s="77" t="s">
        <v>3395</v>
      </c>
      <c r="P666" s="77">
        <v>0.39716243173154753</v>
      </c>
      <c r="Q666" s="77">
        <v>0.90039833221970589</v>
      </c>
      <c r="R666" s="77">
        <v>1</v>
      </c>
      <c r="S666" s="77">
        <v>0.67058823529411793</v>
      </c>
      <c r="T666" s="77">
        <v>0.57681206107853877</v>
      </c>
      <c r="U666" s="77">
        <v>0.11714381522423932</v>
      </c>
      <c r="V666" s="77">
        <v>0.43787711244397864</v>
      </c>
      <c r="W666" s="77">
        <v>0.94736351058269186</v>
      </c>
      <c r="X666" s="77">
        <v>0.19796878871742962</v>
      </c>
      <c r="Y666" s="77">
        <v>0.64340492872020993</v>
      </c>
      <c r="Z666" s="77">
        <v>0.37142857142857144</v>
      </c>
      <c r="AA666" s="77">
        <v>0.39063969152803146</v>
      </c>
      <c r="AB666" s="77">
        <v>0.6257309941520468</v>
      </c>
      <c r="AC666" s="77">
        <v>0.51578947368421058</v>
      </c>
      <c r="AD666" s="76">
        <v>0.56581536005509525</v>
      </c>
      <c r="AE666" s="77">
        <v>0.49433283335750006</v>
      </c>
      <c r="AF666" s="77">
        <v>0.950199166109853</v>
      </c>
      <c r="AG666" s="77">
        <v>0.62370014818632835</v>
      </c>
      <c r="AH666" s="77">
        <v>0.27751046383410899</v>
      </c>
      <c r="AI666" s="77">
        <v>0.57266614965006069</v>
      </c>
      <c r="AJ666" s="77">
        <v>0.50741675007439069</v>
      </c>
      <c r="AK666" s="77">
        <v>0.50818534284003913</v>
      </c>
      <c r="AL666" s="77">
        <v>0.51578947368421058</v>
      </c>
      <c r="AM666" s="76">
        <v>0.67011578650748282</v>
      </c>
      <c r="AN666" s="77">
        <v>0.49129225389016601</v>
      </c>
      <c r="AO666" s="78">
        <v>0.5104638555328801</v>
      </c>
      <c r="AP666" s="79">
        <v>0.55456854161063873</v>
      </c>
      <c r="AQ666" s="70">
        <v>2</v>
      </c>
      <c r="AR666" s="71">
        <v>1</v>
      </c>
      <c r="AS666" s="71">
        <v>2</v>
      </c>
      <c r="AT666" s="71">
        <v>0</v>
      </c>
      <c r="AU666" s="71">
        <v>0</v>
      </c>
      <c r="AV666" s="71" t="s">
        <v>3395</v>
      </c>
      <c r="AW666" s="72" t="s">
        <v>3420</v>
      </c>
    </row>
    <row r="667" spans="1:49">
      <c r="A667" s="23" t="s">
        <v>4415</v>
      </c>
      <c r="B667" s="23" t="s">
        <v>3739</v>
      </c>
      <c r="C667" s="23" t="s">
        <v>1530</v>
      </c>
      <c r="D667" s="24" t="s">
        <v>1323</v>
      </c>
      <c r="E667" s="24" t="s">
        <v>1362</v>
      </c>
      <c r="F667" s="24" t="s">
        <v>1363</v>
      </c>
      <c r="G667" s="24" t="s">
        <v>1370</v>
      </c>
      <c r="H667" s="76">
        <v>0.50570495173184549</v>
      </c>
      <c r="I667" s="77">
        <v>0.41990167256326055</v>
      </c>
      <c r="J667" s="77">
        <v>0.33003122241014149</v>
      </c>
      <c r="K667" s="77">
        <v>0.2866256188462537</v>
      </c>
      <c r="L667" s="77">
        <v>0.36008716658726136</v>
      </c>
      <c r="M667" s="77">
        <v>0.59617764933047401</v>
      </c>
      <c r="N667" s="77">
        <v>0.20758931507298578</v>
      </c>
      <c r="O667" s="77" t="s">
        <v>3395</v>
      </c>
      <c r="P667" s="77">
        <v>0.36728887553833206</v>
      </c>
      <c r="Q667" s="77">
        <v>1</v>
      </c>
      <c r="R667" s="77">
        <v>1</v>
      </c>
      <c r="S667" s="77">
        <v>0.67058823529411793</v>
      </c>
      <c r="T667" s="77">
        <v>0.57681206107853877</v>
      </c>
      <c r="U667" s="77">
        <v>0.13317804905454297</v>
      </c>
      <c r="V667" s="77">
        <v>0.43787711244397864</v>
      </c>
      <c r="W667" s="77">
        <v>0.94667776734931974</v>
      </c>
      <c r="X667" s="77">
        <v>0.34264723818908738</v>
      </c>
      <c r="Y667" s="77">
        <v>0.64340492872020993</v>
      </c>
      <c r="Z667" s="77">
        <v>0.37142857142857144</v>
      </c>
      <c r="AA667" s="77">
        <v>0.39063969152803146</v>
      </c>
      <c r="AB667" s="77">
        <v>0.6257309941520468</v>
      </c>
      <c r="AC667" s="77">
        <v>0.51578947368421058</v>
      </c>
      <c r="AD667" s="76">
        <v>0.41854594890174912</v>
      </c>
      <c r="AE667" s="77">
        <v>0.3635537250750614</v>
      </c>
      <c r="AF667" s="77">
        <v>1</v>
      </c>
      <c r="AG667" s="77">
        <v>0.62370014818632835</v>
      </c>
      <c r="AH667" s="77">
        <v>0.28552758074926082</v>
      </c>
      <c r="AI667" s="77">
        <v>0.64466250276920356</v>
      </c>
      <c r="AJ667" s="77">
        <v>0.50741675007439069</v>
      </c>
      <c r="AK667" s="77">
        <v>0.50818534284003913</v>
      </c>
      <c r="AL667" s="77">
        <v>0.51578947368421058</v>
      </c>
      <c r="AM667" s="76">
        <v>0.59403322465893682</v>
      </c>
      <c r="AN667" s="77">
        <v>0.51796341056826423</v>
      </c>
      <c r="AO667" s="78">
        <v>0.5104638555328801</v>
      </c>
      <c r="AP667" s="79">
        <v>0.54018088340242476</v>
      </c>
      <c r="AQ667" s="70">
        <v>2</v>
      </c>
      <c r="AR667" s="71">
        <v>1</v>
      </c>
      <c r="AS667" s="71">
        <v>2</v>
      </c>
      <c r="AT667" s="71">
        <v>0</v>
      </c>
      <c r="AU667" s="71">
        <v>0</v>
      </c>
      <c r="AV667" s="71" t="s">
        <v>3395</v>
      </c>
      <c r="AW667" s="72" t="s">
        <v>3420</v>
      </c>
    </row>
    <row r="668" spans="1:49">
      <c r="A668" s="23" t="s">
        <v>4416</v>
      </c>
      <c r="B668" s="23" t="s">
        <v>3739</v>
      </c>
      <c r="C668" s="23" t="s">
        <v>1532</v>
      </c>
      <c r="D668" s="24" t="s">
        <v>1323</v>
      </c>
      <c r="E668" s="24" t="s">
        <v>1362</v>
      </c>
      <c r="F668" s="24" t="s">
        <v>1374</v>
      </c>
      <c r="G668" s="24" t="s">
        <v>1375</v>
      </c>
      <c r="H668" s="76">
        <v>0.52429347566535234</v>
      </c>
      <c r="I668" s="77">
        <v>0.55783720978249229</v>
      </c>
      <c r="J668" s="77">
        <v>0.71727198327753627</v>
      </c>
      <c r="K668" s="77">
        <v>0.24703634418067555</v>
      </c>
      <c r="L668" s="77">
        <v>0.27863611012193656</v>
      </c>
      <c r="M668" s="77">
        <v>1</v>
      </c>
      <c r="N668" s="77">
        <v>0.68900442159602826</v>
      </c>
      <c r="O668" s="77" t="s">
        <v>3395</v>
      </c>
      <c r="P668" s="77">
        <v>0.53083797457137738</v>
      </c>
      <c r="Q668" s="77">
        <v>0.34616812746247033</v>
      </c>
      <c r="R668" s="77">
        <v>0.26360985139381632</v>
      </c>
      <c r="S668" s="77">
        <v>0.72941176470588265</v>
      </c>
      <c r="T668" s="77">
        <v>0.47493718188261064</v>
      </c>
      <c r="U668" s="77">
        <v>6.273726759062323E-2</v>
      </c>
      <c r="V668" s="77">
        <v>0.58787132252246987</v>
      </c>
      <c r="W668" s="77">
        <v>0.94507671718104802</v>
      </c>
      <c r="X668" s="77">
        <v>9.8198882736455051E-2</v>
      </c>
      <c r="Y668" s="77">
        <v>0.67857142857142871</v>
      </c>
      <c r="Z668" s="77">
        <v>0.52</v>
      </c>
      <c r="AA668" s="77">
        <v>0.42641861253235369</v>
      </c>
      <c r="AB668" s="77">
        <v>0.6257309941520468</v>
      </c>
      <c r="AC668" s="77">
        <v>0.51578947368421058</v>
      </c>
      <c r="AD668" s="76">
        <v>0.59980088957512689</v>
      </c>
      <c r="AE668" s="77">
        <v>0.54910297009400355</v>
      </c>
      <c r="AF668" s="77">
        <v>0.30488898942814335</v>
      </c>
      <c r="AG668" s="77">
        <v>0.60217447329424667</v>
      </c>
      <c r="AH668" s="77">
        <v>0.32530429505654657</v>
      </c>
      <c r="AI668" s="77">
        <v>0.52163779995875159</v>
      </c>
      <c r="AJ668" s="77">
        <v>0.59928571428571442</v>
      </c>
      <c r="AK668" s="77">
        <v>0.52607480334220025</v>
      </c>
      <c r="AL668" s="77">
        <v>0.51578947368421058</v>
      </c>
      <c r="AM668" s="76">
        <v>0.48459761636575793</v>
      </c>
      <c r="AN668" s="77">
        <v>0.48303885610318159</v>
      </c>
      <c r="AO668" s="78">
        <v>0.54704999710404179</v>
      </c>
      <c r="AP668" s="79">
        <v>0.50446684589644952</v>
      </c>
      <c r="AQ668" s="70">
        <v>2</v>
      </c>
      <c r="AR668" s="71">
        <v>1</v>
      </c>
      <c r="AS668" s="71">
        <v>0</v>
      </c>
      <c r="AT668" s="71">
        <v>0</v>
      </c>
      <c r="AU668" s="71">
        <v>0</v>
      </c>
      <c r="AV668" s="71" t="s">
        <v>3395</v>
      </c>
      <c r="AW668" s="72" t="s">
        <v>3420</v>
      </c>
    </row>
    <row r="669" spans="1:49">
      <c r="A669" s="23" t="s">
        <v>4417</v>
      </c>
      <c r="B669" s="23" t="s">
        <v>3739</v>
      </c>
      <c r="C669" s="23" t="s">
        <v>1535</v>
      </c>
      <c r="D669" s="24" t="s">
        <v>1323</v>
      </c>
      <c r="E669" s="24" t="s">
        <v>1362</v>
      </c>
      <c r="F669" s="24" t="s">
        <v>1374</v>
      </c>
      <c r="G669" s="24" t="s">
        <v>1383</v>
      </c>
      <c r="H669" s="76">
        <v>0.52429347566535234</v>
      </c>
      <c r="I669" s="77">
        <v>0.60940971307571368</v>
      </c>
      <c r="J669" s="77">
        <v>0.64328533219448591</v>
      </c>
      <c r="K669" s="77">
        <v>0.37822765061425434</v>
      </c>
      <c r="L669" s="77">
        <v>0.27870047420748145</v>
      </c>
      <c r="M669" s="77">
        <v>1</v>
      </c>
      <c r="N669" s="77">
        <v>0.90736338849304521</v>
      </c>
      <c r="O669" s="77" t="s">
        <v>3395</v>
      </c>
      <c r="P669" s="77">
        <v>0.5</v>
      </c>
      <c r="Q669" s="77">
        <v>0.28525305304278054</v>
      </c>
      <c r="R669" s="77">
        <v>0.33797689548785531</v>
      </c>
      <c r="S669" s="77">
        <v>0.72941176470588265</v>
      </c>
      <c r="T669" s="77">
        <v>0.47493718188261064</v>
      </c>
      <c r="U669" s="77">
        <v>5.3713160690194918E-2</v>
      </c>
      <c r="V669" s="77">
        <v>0.58787132252246987</v>
      </c>
      <c r="W669" s="77">
        <v>0.96217975007281342</v>
      </c>
      <c r="X669" s="77">
        <v>0.46006731071564211</v>
      </c>
      <c r="Y669" s="77">
        <v>0.67857142857142871</v>
      </c>
      <c r="Z669" s="77">
        <v>0.52</v>
      </c>
      <c r="AA669" s="77">
        <v>0.39063969152803146</v>
      </c>
      <c r="AB669" s="77">
        <v>0.6257309941520468</v>
      </c>
      <c r="AC669" s="77">
        <v>0.51578947368421058</v>
      </c>
      <c r="AD669" s="76">
        <v>0.59232950697851727</v>
      </c>
      <c r="AE669" s="77">
        <v>0.61285830266295616</v>
      </c>
      <c r="AF669" s="77">
        <v>0.31161497426531792</v>
      </c>
      <c r="AG669" s="77">
        <v>0.60217447329424667</v>
      </c>
      <c r="AH669" s="77">
        <v>0.32079224160633241</v>
      </c>
      <c r="AI669" s="77">
        <v>0.71112353039422782</v>
      </c>
      <c r="AJ669" s="77">
        <v>0.59928571428571442</v>
      </c>
      <c r="AK669" s="77">
        <v>0.50818534284003913</v>
      </c>
      <c r="AL669" s="77">
        <v>0.51578947368421058</v>
      </c>
      <c r="AM669" s="76">
        <v>0.50560092796893041</v>
      </c>
      <c r="AN669" s="77">
        <v>0.54469674843160232</v>
      </c>
      <c r="AO669" s="78">
        <v>0.54108684360332138</v>
      </c>
      <c r="AP669" s="79">
        <v>0.53031253290702329</v>
      </c>
      <c r="AQ669" s="70">
        <v>2</v>
      </c>
      <c r="AR669" s="71">
        <v>0</v>
      </c>
      <c r="AS669" s="71">
        <v>0</v>
      </c>
      <c r="AT669" s="71">
        <v>0</v>
      </c>
      <c r="AU669" s="71">
        <v>0</v>
      </c>
      <c r="AV669" s="71" t="s">
        <v>3395</v>
      </c>
      <c r="AW669" s="72" t="s">
        <v>3420</v>
      </c>
    </row>
    <row r="670" spans="1:49">
      <c r="A670" s="23" t="s">
        <v>4418</v>
      </c>
      <c r="B670" s="23" t="s">
        <v>3739</v>
      </c>
      <c r="C670" s="23" t="s">
        <v>1537</v>
      </c>
      <c r="D670" s="24" t="s">
        <v>1323</v>
      </c>
      <c r="E670" s="24" t="s">
        <v>1362</v>
      </c>
      <c r="F670" s="24" t="s">
        <v>1389</v>
      </c>
      <c r="G670" s="24" t="s">
        <v>1392</v>
      </c>
      <c r="H670" s="76">
        <v>0.51665778569940013</v>
      </c>
      <c r="I670" s="77">
        <v>0.50206884775009697</v>
      </c>
      <c r="J670" s="77">
        <v>0.73817817098734706</v>
      </c>
      <c r="K670" s="77">
        <v>0.23828451396754735</v>
      </c>
      <c r="L670" s="77">
        <v>0.30815551230288984</v>
      </c>
      <c r="M670" s="77">
        <v>0.87815287163122513</v>
      </c>
      <c r="N670" s="77">
        <v>0.5353046987065404</v>
      </c>
      <c r="O670" s="77" t="s">
        <v>3395</v>
      </c>
      <c r="P670" s="77">
        <v>0.39076879534020748</v>
      </c>
      <c r="Q670" s="77">
        <v>0.95321853725313754</v>
      </c>
      <c r="R670" s="77">
        <v>0.25743449547965963</v>
      </c>
      <c r="S670" s="77">
        <v>0.78823529411764737</v>
      </c>
      <c r="T670" s="77">
        <v>0.55059918819663689</v>
      </c>
      <c r="U670" s="77">
        <v>4.3577756920115042E-2</v>
      </c>
      <c r="V670" s="77">
        <v>0.53388558184952084</v>
      </c>
      <c r="W670" s="77">
        <v>0.97969347198382184</v>
      </c>
      <c r="X670" s="77">
        <v>0.27577847082759188</v>
      </c>
      <c r="Y670" s="77">
        <v>0.6785714285714286</v>
      </c>
      <c r="Z670" s="77">
        <v>6.8571428571428505E-2</v>
      </c>
      <c r="AA670" s="77">
        <v>0.39063969152803146</v>
      </c>
      <c r="AB670" s="77">
        <v>0.6257309941520468</v>
      </c>
      <c r="AC670" s="77">
        <v>0.51578947368421058</v>
      </c>
      <c r="AD670" s="76">
        <v>0.58563493481228146</v>
      </c>
      <c r="AE670" s="77">
        <v>0.470133278389682</v>
      </c>
      <c r="AF670" s="77">
        <v>0.60532651636639856</v>
      </c>
      <c r="AG670" s="77">
        <v>0.66941724115714218</v>
      </c>
      <c r="AH670" s="77">
        <v>0.28873166938481792</v>
      </c>
      <c r="AI670" s="77">
        <v>0.62773597140570692</v>
      </c>
      <c r="AJ670" s="77">
        <v>0.37357142857142855</v>
      </c>
      <c r="AK670" s="77">
        <v>0.50818534284003913</v>
      </c>
      <c r="AL670" s="77">
        <v>0.51578947368421058</v>
      </c>
      <c r="AM670" s="76">
        <v>0.55369824318945404</v>
      </c>
      <c r="AN670" s="77">
        <v>0.52862829398255562</v>
      </c>
      <c r="AO670" s="78">
        <v>0.46584874836522605</v>
      </c>
      <c r="AP670" s="79">
        <v>0.51538039507580347</v>
      </c>
      <c r="AQ670" s="70">
        <v>2</v>
      </c>
      <c r="AR670" s="71">
        <v>3</v>
      </c>
      <c r="AS670" s="71">
        <v>2</v>
      </c>
      <c r="AT670" s="71">
        <v>0</v>
      </c>
      <c r="AU670" s="71">
        <v>0</v>
      </c>
      <c r="AV670" s="71" t="s">
        <v>3395</v>
      </c>
      <c r="AW670" s="72" t="s">
        <v>3420</v>
      </c>
    </row>
    <row r="671" spans="1:49">
      <c r="A671" s="23" t="s">
        <v>4419</v>
      </c>
      <c r="B671" s="23" t="s">
        <v>3739</v>
      </c>
      <c r="C671" s="23" t="s">
        <v>1539</v>
      </c>
      <c r="D671" s="24" t="s">
        <v>1323</v>
      </c>
      <c r="E671" s="24" t="s">
        <v>1362</v>
      </c>
      <c r="F671" s="24" t="s">
        <v>1396</v>
      </c>
      <c r="G671" s="24" t="s">
        <v>1401</v>
      </c>
      <c r="H671" s="76">
        <v>0.46550569369854189</v>
      </c>
      <c r="I671" s="77">
        <v>0.55732180119001717</v>
      </c>
      <c r="J671" s="77">
        <v>0.10791203278958872</v>
      </c>
      <c r="K671" s="77">
        <v>0.19574519389616318</v>
      </c>
      <c r="L671" s="77">
        <v>0.25989995517549563</v>
      </c>
      <c r="M671" s="77">
        <v>0.52112832614535387</v>
      </c>
      <c r="N671" s="77">
        <v>0.32567360557594299</v>
      </c>
      <c r="O671" s="77" t="s">
        <v>3395</v>
      </c>
      <c r="P671" s="77">
        <v>0.45405123362506355</v>
      </c>
      <c r="Q671" s="77">
        <v>1</v>
      </c>
      <c r="R671" s="77">
        <v>0.82078385872454906</v>
      </c>
      <c r="S671" s="77">
        <v>0.95294117647058929</v>
      </c>
      <c r="T671" s="77">
        <v>0.41933187294633079</v>
      </c>
      <c r="U671" s="77">
        <v>5.1738648040491032E-2</v>
      </c>
      <c r="V671" s="77">
        <v>0.59757597360189996</v>
      </c>
      <c r="W671" s="77">
        <v>0.89343906286585284</v>
      </c>
      <c r="X671" s="77">
        <v>0.51852338187316949</v>
      </c>
      <c r="Y671" s="77">
        <v>0.65862120269429503</v>
      </c>
      <c r="Z671" s="77">
        <v>0.18285714285714294</v>
      </c>
      <c r="AA671" s="77">
        <v>0.35927338600071523</v>
      </c>
      <c r="AB671" s="77">
        <v>0.6257309941520468</v>
      </c>
      <c r="AC671" s="77">
        <v>0.51578947368421058</v>
      </c>
      <c r="AD671" s="76">
        <v>0.37691317589271583</v>
      </c>
      <c r="AE671" s="77">
        <v>0.35129966288360387</v>
      </c>
      <c r="AF671" s="77">
        <v>0.91039192936227453</v>
      </c>
      <c r="AG671" s="77">
        <v>0.68613652470846009</v>
      </c>
      <c r="AH671" s="77">
        <v>0.32465731082119548</v>
      </c>
      <c r="AI671" s="77">
        <v>0.70598122236951122</v>
      </c>
      <c r="AJ671" s="77">
        <v>0.42073917277571898</v>
      </c>
      <c r="AK671" s="77">
        <v>0.49250219007638102</v>
      </c>
      <c r="AL671" s="77">
        <v>0.51578947368421058</v>
      </c>
      <c r="AM671" s="76">
        <v>0.54620158937953145</v>
      </c>
      <c r="AN671" s="77">
        <v>0.57225835263305558</v>
      </c>
      <c r="AO671" s="78">
        <v>0.47634361217877014</v>
      </c>
      <c r="AP671" s="79">
        <v>0.53080828827706483</v>
      </c>
      <c r="AQ671" s="70">
        <v>2</v>
      </c>
      <c r="AR671" s="71">
        <v>3</v>
      </c>
      <c r="AS671" s="71">
        <v>2</v>
      </c>
      <c r="AT671" s="71">
        <v>0</v>
      </c>
      <c r="AU671" s="71">
        <v>0</v>
      </c>
      <c r="AV671" s="71" t="s">
        <v>3395</v>
      </c>
      <c r="AW671" s="72" t="s">
        <v>3420</v>
      </c>
    </row>
    <row r="672" spans="1:49">
      <c r="A672" s="23" t="s">
        <v>4420</v>
      </c>
      <c r="B672" s="23" t="s">
        <v>3739</v>
      </c>
      <c r="C672" s="23" t="s">
        <v>1542</v>
      </c>
      <c r="D672" s="24" t="s">
        <v>1323</v>
      </c>
      <c r="E672" s="24" t="s">
        <v>1403</v>
      </c>
      <c r="F672" s="24" t="s">
        <v>1404</v>
      </c>
      <c r="G672" s="24" t="s">
        <v>1407</v>
      </c>
      <c r="H672" s="76">
        <v>0.51221406448970652</v>
      </c>
      <c r="I672" s="77">
        <v>0.6710637330999869</v>
      </c>
      <c r="J672" s="77">
        <v>0.93778641079794989</v>
      </c>
      <c r="K672" s="77">
        <v>0.26507690084452129</v>
      </c>
      <c r="L672" s="77">
        <v>0.30689533125959007</v>
      </c>
      <c r="M672" s="77">
        <v>0.80278722202975572</v>
      </c>
      <c r="N672" s="77">
        <v>0.77893482900060906</v>
      </c>
      <c r="O672" s="77" t="s">
        <v>3395</v>
      </c>
      <c r="P672" s="77">
        <v>0.49412045556405487</v>
      </c>
      <c r="Q672" s="77">
        <v>0.69116133081914555</v>
      </c>
      <c r="R672" s="77">
        <v>0.27689785397068228</v>
      </c>
      <c r="S672" s="77">
        <v>0.81176470588235361</v>
      </c>
      <c r="T672" s="77">
        <v>0.51564332195090534</v>
      </c>
      <c r="U672" s="77">
        <v>0.13578152709926875</v>
      </c>
      <c r="V672" s="77">
        <v>0.58395398644441343</v>
      </c>
      <c r="W672" s="77">
        <v>0.76597400290855056</v>
      </c>
      <c r="X672" s="77">
        <v>0.17259187673582299</v>
      </c>
      <c r="Y672" s="77">
        <v>0.6785714285714286</v>
      </c>
      <c r="Z672" s="77">
        <v>0.29142857142857137</v>
      </c>
      <c r="AA672" s="77">
        <v>0.35181828640656071</v>
      </c>
      <c r="AB672" s="77">
        <v>0.6257309941520468</v>
      </c>
      <c r="AC672" s="77">
        <v>0.51578947368421058</v>
      </c>
      <c r="AD672" s="76">
        <v>0.7070214027958811</v>
      </c>
      <c r="AE672" s="77">
        <v>0.52956294773970625</v>
      </c>
      <c r="AF672" s="77">
        <v>0.48402959239491394</v>
      </c>
      <c r="AG672" s="77">
        <v>0.66370401391662948</v>
      </c>
      <c r="AH672" s="77">
        <v>0.35986775677184107</v>
      </c>
      <c r="AI672" s="77">
        <v>0.46928293982218677</v>
      </c>
      <c r="AJ672" s="77">
        <v>0.48499999999999999</v>
      </c>
      <c r="AK672" s="77">
        <v>0.48877464027930373</v>
      </c>
      <c r="AL672" s="77">
        <v>0.51578947368421058</v>
      </c>
      <c r="AM672" s="76">
        <v>0.57353798097683384</v>
      </c>
      <c r="AN672" s="77">
        <v>0.49761823683688577</v>
      </c>
      <c r="AO672" s="78">
        <v>0.49652137132117141</v>
      </c>
      <c r="AP672" s="79">
        <v>0.52195625558011671</v>
      </c>
      <c r="AQ672" s="70">
        <v>2</v>
      </c>
      <c r="AR672" s="71">
        <v>1</v>
      </c>
      <c r="AS672" s="71">
        <v>0</v>
      </c>
      <c r="AT672" s="71">
        <v>0</v>
      </c>
      <c r="AU672" s="71">
        <v>0</v>
      </c>
      <c r="AV672" s="71" t="s">
        <v>3395</v>
      </c>
      <c r="AW672" s="72" t="s">
        <v>3420</v>
      </c>
    </row>
    <row r="673" spans="1:49">
      <c r="A673" s="23" t="s">
        <v>4421</v>
      </c>
      <c r="B673" s="23" t="s">
        <v>3739</v>
      </c>
      <c r="C673" s="23" t="s">
        <v>1544</v>
      </c>
      <c r="D673" s="24" t="s">
        <v>1323</v>
      </c>
      <c r="E673" s="24" t="s">
        <v>1403</v>
      </c>
      <c r="F673" s="24" t="s">
        <v>1404</v>
      </c>
      <c r="G673" s="24" t="s">
        <v>1409</v>
      </c>
      <c r="H673" s="76">
        <v>0.51221406448970652</v>
      </c>
      <c r="I673" s="77">
        <v>0.69747685107765522</v>
      </c>
      <c r="J673" s="77">
        <v>0.98512093915021115</v>
      </c>
      <c r="K673" s="77">
        <v>0.34363191314214858</v>
      </c>
      <c r="L673" s="77">
        <v>0.35200778005965366</v>
      </c>
      <c r="M673" s="77">
        <v>0.97594248215997259</v>
      </c>
      <c r="N673" s="77">
        <v>0.81369671126856669</v>
      </c>
      <c r="O673" s="77" t="s">
        <v>3395</v>
      </c>
      <c r="P673" s="77">
        <v>0.5</v>
      </c>
      <c r="Q673" s="77">
        <v>0.75903975304676785</v>
      </c>
      <c r="R673" s="77">
        <v>0.69855190555901536</v>
      </c>
      <c r="S673" s="77">
        <v>0.81176470588235361</v>
      </c>
      <c r="T673" s="77">
        <v>0.51564332195090534</v>
      </c>
      <c r="U673" s="77">
        <v>0.1080208899051824</v>
      </c>
      <c r="V673" s="77">
        <v>0.58395398644441343</v>
      </c>
      <c r="W673" s="77">
        <v>0.88973832182284085</v>
      </c>
      <c r="X673" s="77">
        <v>0.5129884124623274</v>
      </c>
      <c r="Y673" s="77">
        <v>0.6785714285714286</v>
      </c>
      <c r="Z673" s="77">
        <v>0.29142857142857137</v>
      </c>
      <c r="AA673" s="77">
        <v>0.35181828640656071</v>
      </c>
      <c r="AB673" s="77">
        <v>0.6257309941520468</v>
      </c>
      <c r="AC673" s="77">
        <v>0.51578947368421058</v>
      </c>
      <c r="AD673" s="76">
        <v>0.73160395157252422</v>
      </c>
      <c r="AE673" s="77">
        <v>0.59705577732606829</v>
      </c>
      <c r="AF673" s="77">
        <v>0.72879582930289155</v>
      </c>
      <c r="AG673" s="77">
        <v>0.66370401391662948</v>
      </c>
      <c r="AH673" s="77">
        <v>0.34598743817479793</v>
      </c>
      <c r="AI673" s="77">
        <v>0.70136336714258407</v>
      </c>
      <c r="AJ673" s="77">
        <v>0.48499999999999999</v>
      </c>
      <c r="AK673" s="77">
        <v>0.48877464027930373</v>
      </c>
      <c r="AL673" s="77">
        <v>0.51578947368421058</v>
      </c>
      <c r="AM673" s="76">
        <v>0.68581851940049476</v>
      </c>
      <c r="AN673" s="77">
        <v>0.5703516064113372</v>
      </c>
      <c r="AO673" s="78">
        <v>0.49652137132117141</v>
      </c>
      <c r="AP673" s="79">
        <v>0.5816717231186439</v>
      </c>
      <c r="AQ673" s="70">
        <v>2</v>
      </c>
      <c r="AR673" s="71">
        <v>1</v>
      </c>
      <c r="AS673" s="71">
        <v>0</v>
      </c>
      <c r="AT673" s="71">
        <v>0</v>
      </c>
      <c r="AU673" s="71">
        <v>0</v>
      </c>
      <c r="AV673" s="71" t="s">
        <v>3395</v>
      </c>
      <c r="AW673" s="72" t="s">
        <v>3420</v>
      </c>
    </row>
    <row r="674" spans="1:49">
      <c r="A674" s="23" t="s">
        <v>4422</v>
      </c>
      <c r="B674" s="23" t="s">
        <v>3739</v>
      </c>
      <c r="C674" s="23" t="s">
        <v>1546</v>
      </c>
      <c r="D674" s="24" t="s">
        <v>1323</v>
      </c>
      <c r="E674" s="24" t="s">
        <v>1403</v>
      </c>
      <c r="F674" s="24" t="s">
        <v>1420</v>
      </c>
      <c r="G674" s="24" t="s">
        <v>1423</v>
      </c>
      <c r="H674" s="76">
        <v>0.47075053647843373</v>
      </c>
      <c r="I674" s="77">
        <v>0.3361994306719005</v>
      </c>
      <c r="J674" s="77">
        <v>0.17701381806782374</v>
      </c>
      <c r="K674" s="77">
        <v>0.341147811733995</v>
      </c>
      <c r="L674" s="77">
        <v>0.28109606482046062</v>
      </c>
      <c r="M674" s="77">
        <v>0.7287191311527409</v>
      </c>
      <c r="N674" s="77">
        <v>3.9628787998621517E-2</v>
      </c>
      <c r="O674" s="77" t="s">
        <v>3395</v>
      </c>
      <c r="P674" s="77">
        <v>0.26520948131268296</v>
      </c>
      <c r="Q674" s="77">
        <v>0.82703862976374265</v>
      </c>
      <c r="R674" s="77">
        <v>0.60644028329296795</v>
      </c>
      <c r="S674" s="77">
        <v>0.71764705882353041</v>
      </c>
      <c r="T674" s="77">
        <v>0.25855614973262026</v>
      </c>
      <c r="U674" s="77">
        <v>8.2538432009373747E-2</v>
      </c>
      <c r="V674" s="77">
        <v>0.43452023161394826</v>
      </c>
      <c r="W674" s="77">
        <v>0.8525694652103698</v>
      </c>
      <c r="X674" s="77">
        <v>0.24163282152913335</v>
      </c>
      <c r="Y674" s="77">
        <v>0.65625422674277067</v>
      </c>
      <c r="Z674" s="77">
        <v>0.50285714285714289</v>
      </c>
      <c r="AA674" s="77">
        <v>0.32045198087924442</v>
      </c>
      <c r="AB674" s="77">
        <v>0.6257309941520468</v>
      </c>
      <c r="AC674" s="77">
        <v>0.51578947368421058</v>
      </c>
      <c r="AD674" s="76">
        <v>0.32798792840605268</v>
      </c>
      <c r="AE674" s="77">
        <v>0.3311602554037002</v>
      </c>
      <c r="AF674" s="77">
        <v>0.71673945652835536</v>
      </c>
      <c r="AG674" s="77">
        <v>0.48810160427807536</v>
      </c>
      <c r="AH674" s="77">
        <v>0.25852933181166099</v>
      </c>
      <c r="AI674" s="77">
        <v>0.54710114336975157</v>
      </c>
      <c r="AJ674" s="77">
        <v>0.57955568479995678</v>
      </c>
      <c r="AK674" s="77">
        <v>0.47309148751564561</v>
      </c>
      <c r="AL674" s="77">
        <v>0.51578947368421058</v>
      </c>
      <c r="AM674" s="76">
        <v>0.45862921344603608</v>
      </c>
      <c r="AN674" s="77">
        <v>0.4312440264864959</v>
      </c>
      <c r="AO674" s="78">
        <v>0.52281221533327094</v>
      </c>
      <c r="AP674" s="79">
        <v>0.47012979277092343</v>
      </c>
      <c r="AQ674" s="70">
        <v>2</v>
      </c>
      <c r="AR674" s="71">
        <v>1</v>
      </c>
      <c r="AS674" s="71">
        <v>0</v>
      </c>
      <c r="AT674" s="71">
        <v>0</v>
      </c>
      <c r="AU674" s="71">
        <v>0</v>
      </c>
      <c r="AV674" s="71" t="s">
        <v>3395</v>
      </c>
      <c r="AW674" s="72" t="s">
        <v>3420</v>
      </c>
    </row>
    <row r="675" spans="1:49">
      <c r="A675" s="23" t="s">
        <v>4423</v>
      </c>
      <c r="B675" s="23" t="s">
        <v>3739</v>
      </c>
      <c r="C675" s="23" t="s">
        <v>1550</v>
      </c>
      <c r="D675" s="24" t="s">
        <v>1323</v>
      </c>
      <c r="E675" s="24" t="s">
        <v>1403</v>
      </c>
      <c r="F675" s="24" t="s">
        <v>1438</v>
      </c>
      <c r="G675" s="24" t="s">
        <v>1441</v>
      </c>
      <c r="H675" s="76">
        <v>0.46878528512654105</v>
      </c>
      <c r="I675" s="77">
        <v>0.30422783670992593</v>
      </c>
      <c r="J675" s="77">
        <v>0.31064733872934858</v>
      </c>
      <c r="K675" s="77">
        <v>0.63890073465765085</v>
      </c>
      <c r="L675" s="77">
        <v>0.28051001288365712</v>
      </c>
      <c r="M675" s="77">
        <v>0.37734280535637643</v>
      </c>
      <c r="N675" s="77">
        <v>0.63801025280871271</v>
      </c>
      <c r="O675" s="77" t="s">
        <v>3395</v>
      </c>
      <c r="P675" s="77">
        <v>0.44086804556169573</v>
      </c>
      <c r="Q675" s="77">
        <v>0.54385385842241152</v>
      </c>
      <c r="R675" s="77">
        <v>0.23422213941976663</v>
      </c>
      <c r="S675" s="77">
        <v>0.76470588235294112</v>
      </c>
      <c r="T675" s="77">
        <v>0.19578313253012047</v>
      </c>
      <c r="U675" s="77">
        <v>0.17056799109908991</v>
      </c>
      <c r="V675" s="77">
        <v>0.47110433461914236</v>
      </c>
      <c r="W675" s="77">
        <v>0.75702097253595968</v>
      </c>
      <c r="X675" s="77">
        <v>0.62475429080170719</v>
      </c>
      <c r="Y675" s="77">
        <v>0.67383747666838012</v>
      </c>
      <c r="Z675" s="77">
        <v>0.21714285714285708</v>
      </c>
      <c r="AA675" s="77">
        <v>0.32045198087924442</v>
      </c>
      <c r="AB675" s="77">
        <v>0.6257309941520468</v>
      </c>
      <c r="AC675" s="77">
        <v>0.51578947368421058</v>
      </c>
      <c r="AD675" s="76">
        <v>0.36122015352193854</v>
      </c>
      <c r="AE675" s="77">
        <v>0.47512637025361854</v>
      </c>
      <c r="AF675" s="77">
        <v>0.38903799892108909</v>
      </c>
      <c r="AG675" s="77">
        <v>0.4802445074415308</v>
      </c>
      <c r="AH675" s="77">
        <v>0.32083616285911615</v>
      </c>
      <c r="AI675" s="77">
        <v>0.69088763166883349</v>
      </c>
      <c r="AJ675" s="77">
        <v>0.4454901669056186</v>
      </c>
      <c r="AK675" s="77">
        <v>0.47309148751564561</v>
      </c>
      <c r="AL675" s="77">
        <v>0.51578947368421058</v>
      </c>
      <c r="AM675" s="76">
        <v>0.40846150756554872</v>
      </c>
      <c r="AN675" s="77">
        <v>0.49732276732316016</v>
      </c>
      <c r="AO675" s="78">
        <v>0.47812370936849158</v>
      </c>
      <c r="AP675" s="79">
        <v>0.46048479164002948</v>
      </c>
      <c r="AQ675" s="70">
        <v>2</v>
      </c>
      <c r="AR675" s="71">
        <v>1</v>
      </c>
      <c r="AS675" s="71">
        <v>0</v>
      </c>
      <c r="AT675" s="71">
        <v>0</v>
      </c>
      <c r="AU675" s="71">
        <v>0</v>
      </c>
      <c r="AV675" s="71" t="s">
        <v>3395</v>
      </c>
      <c r="AW675" s="72" t="s">
        <v>3420</v>
      </c>
    </row>
    <row r="676" spans="1:49">
      <c r="A676" s="23" t="s">
        <v>4424</v>
      </c>
      <c r="B676" s="23" t="s">
        <v>3739</v>
      </c>
      <c r="C676" s="23" t="s">
        <v>1552</v>
      </c>
      <c r="D676" s="24" t="s">
        <v>1445</v>
      </c>
      <c r="E676" s="24" t="s">
        <v>1446</v>
      </c>
      <c r="F676" s="24" t="s">
        <v>1447</v>
      </c>
      <c r="G676" s="24" t="s">
        <v>1448</v>
      </c>
      <c r="H676" s="76">
        <v>0.71277242804929697</v>
      </c>
      <c r="I676" s="77">
        <v>0.38771003847664881</v>
      </c>
      <c r="J676" s="77">
        <v>0.65808693801373475</v>
      </c>
      <c r="K676" s="77">
        <v>0.40722044350132602</v>
      </c>
      <c r="L676" s="77">
        <v>0.50031234145745107</v>
      </c>
      <c r="M676" s="77">
        <v>0.71488447114213716</v>
      </c>
      <c r="N676" s="77">
        <v>0.66271761148095842</v>
      </c>
      <c r="O676" s="77" t="s">
        <v>3395</v>
      </c>
      <c r="P676" s="77">
        <v>0.51091569206040655</v>
      </c>
      <c r="Q676" s="77">
        <v>0.77300529551079067</v>
      </c>
      <c r="R676" s="77">
        <v>0.15080100949932204</v>
      </c>
      <c r="S676" s="77">
        <v>0.95294117647058929</v>
      </c>
      <c r="T676" s="77">
        <v>0.63811287932478578</v>
      </c>
      <c r="U676" s="77">
        <v>0.50433107683528655</v>
      </c>
      <c r="V676" s="77">
        <v>0.51435032929991775</v>
      </c>
      <c r="W676" s="77">
        <v>0</v>
      </c>
      <c r="X676" s="77">
        <v>4.3584135879399799E-2</v>
      </c>
      <c r="Y676" s="77">
        <v>0.36983322963724402</v>
      </c>
      <c r="Z676" s="77">
        <v>0.69142857142857139</v>
      </c>
      <c r="AA676" s="77">
        <v>0.39842426672198339</v>
      </c>
      <c r="AB676" s="77">
        <v>0.56148705096073503</v>
      </c>
      <c r="AC676" s="77">
        <v>0.42105263157894735</v>
      </c>
      <c r="AD676" s="76">
        <v>0.58618980151322686</v>
      </c>
      <c r="AE676" s="77">
        <v>0.55921011192845582</v>
      </c>
      <c r="AF676" s="77">
        <v>0.46190315250505637</v>
      </c>
      <c r="AG676" s="77">
        <v>0.79552702789768759</v>
      </c>
      <c r="AH676" s="77">
        <v>0.50934070306760215</v>
      </c>
      <c r="AI676" s="77">
        <v>2.17920679396999E-2</v>
      </c>
      <c r="AJ676" s="77">
        <v>0.53063090053290773</v>
      </c>
      <c r="AK676" s="77">
        <v>0.47995565884135921</v>
      </c>
      <c r="AL676" s="77">
        <v>0.42105263157894735</v>
      </c>
      <c r="AM676" s="76">
        <v>0.535767688648913</v>
      </c>
      <c r="AN676" s="77">
        <v>0.4422199329683299</v>
      </c>
      <c r="AO676" s="78">
        <v>0.47721306365107141</v>
      </c>
      <c r="AP676" s="79">
        <v>0.48430900311480929</v>
      </c>
      <c r="AQ676" s="70">
        <v>2</v>
      </c>
      <c r="AR676" s="71">
        <v>1</v>
      </c>
      <c r="AS676" s="71">
        <v>0</v>
      </c>
      <c r="AT676" s="71">
        <v>0</v>
      </c>
      <c r="AU676" s="71">
        <v>1</v>
      </c>
      <c r="AV676" s="71" t="s">
        <v>3520</v>
      </c>
      <c r="AW676" s="72" t="s">
        <v>3420</v>
      </c>
    </row>
    <row r="677" spans="1:49">
      <c r="A677" s="23" t="s">
        <v>4425</v>
      </c>
      <c r="B677" s="23" t="s">
        <v>3739</v>
      </c>
      <c r="C677" s="23" t="s">
        <v>1554</v>
      </c>
      <c r="D677" s="24" t="s">
        <v>1445</v>
      </c>
      <c r="E677" s="24" t="s">
        <v>1446</v>
      </c>
      <c r="F677" s="24" t="s">
        <v>1447</v>
      </c>
      <c r="G677" s="24" t="s">
        <v>1454</v>
      </c>
      <c r="H677" s="76">
        <v>0.71277242804929697</v>
      </c>
      <c r="I677" s="77">
        <v>0.45713615203053409</v>
      </c>
      <c r="J677" s="77">
        <v>0.78494627967055863</v>
      </c>
      <c r="K677" s="77">
        <v>0.60945081926226796</v>
      </c>
      <c r="L677" s="77">
        <v>0.48163659389908564</v>
      </c>
      <c r="M677" s="77">
        <v>0.65858861564725557</v>
      </c>
      <c r="N677" s="77">
        <v>0.74293505285159744</v>
      </c>
      <c r="O677" s="77" t="s">
        <v>3395</v>
      </c>
      <c r="P677" s="77">
        <v>0.4640885084604745</v>
      </c>
      <c r="Q677" s="77">
        <v>0.42320418999196868</v>
      </c>
      <c r="R677" s="77">
        <v>0.11090607133938211</v>
      </c>
      <c r="S677" s="77">
        <v>0.95294117647058929</v>
      </c>
      <c r="T677" s="77">
        <v>0.63811287932478578</v>
      </c>
      <c r="U677" s="77">
        <v>0.47991552510391527</v>
      </c>
      <c r="V677" s="77">
        <v>0.51435032929991775</v>
      </c>
      <c r="W677" s="77">
        <v>0.31424218283371913</v>
      </c>
      <c r="X677" s="77">
        <v>0.36119240716521961</v>
      </c>
      <c r="Y677" s="77">
        <v>0.36983322963724402</v>
      </c>
      <c r="Z677" s="77">
        <v>0.69142857142857139</v>
      </c>
      <c r="AA677" s="77">
        <v>0.32686642471333893</v>
      </c>
      <c r="AB677" s="77">
        <v>0.56148705096073503</v>
      </c>
      <c r="AC677" s="77">
        <v>0.42105263157894735</v>
      </c>
      <c r="AD677" s="76">
        <v>0.65161828658346321</v>
      </c>
      <c r="AE677" s="77">
        <v>0.59133991802413621</v>
      </c>
      <c r="AF677" s="77">
        <v>0.26705513066567538</v>
      </c>
      <c r="AG677" s="77">
        <v>0.79552702789768759</v>
      </c>
      <c r="AH677" s="77">
        <v>0.49713292720191649</v>
      </c>
      <c r="AI677" s="77">
        <v>0.33771729499946934</v>
      </c>
      <c r="AJ677" s="77">
        <v>0.53063090053290773</v>
      </c>
      <c r="AK677" s="77">
        <v>0.44417673783703698</v>
      </c>
      <c r="AL677" s="77">
        <v>0.42105263157894735</v>
      </c>
      <c r="AM677" s="76">
        <v>0.50333777842442495</v>
      </c>
      <c r="AN677" s="77">
        <v>0.54345908336635784</v>
      </c>
      <c r="AO677" s="78">
        <v>0.46528675664963065</v>
      </c>
      <c r="AP677" s="79">
        <v>0.50352225941105955</v>
      </c>
      <c r="AQ677" s="70">
        <v>2</v>
      </c>
      <c r="AR677" s="71">
        <v>1</v>
      </c>
      <c r="AS677" s="71">
        <v>2</v>
      </c>
      <c r="AT677" s="71">
        <v>0</v>
      </c>
      <c r="AU677" s="71">
        <v>1</v>
      </c>
      <c r="AV677" s="71" t="s">
        <v>3521</v>
      </c>
      <c r="AW677" s="72" t="s">
        <v>3420</v>
      </c>
    </row>
    <row r="678" spans="1:49">
      <c r="A678" s="23" t="s">
        <v>4426</v>
      </c>
      <c r="B678" s="23" t="s">
        <v>3739</v>
      </c>
      <c r="C678" s="23" t="s">
        <v>1556</v>
      </c>
      <c r="D678" s="24" t="s">
        <v>1445</v>
      </c>
      <c r="E678" s="24" t="s">
        <v>1446</v>
      </c>
      <c r="F678" s="24" t="s">
        <v>1456</v>
      </c>
      <c r="G678" s="24" t="s">
        <v>1457</v>
      </c>
      <c r="H678" s="76">
        <v>0.69962539783487743</v>
      </c>
      <c r="I678" s="77">
        <v>0.22215851720813287</v>
      </c>
      <c r="J678" s="77">
        <v>0.29714006749633143</v>
      </c>
      <c r="K678" s="77">
        <v>0.51249542362430667</v>
      </c>
      <c r="L678" s="77">
        <v>0.55443383591726103</v>
      </c>
      <c r="M678" s="77">
        <v>4.023218916687088E-2</v>
      </c>
      <c r="N678" s="77">
        <v>0.44460066198946474</v>
      </c>
      <c r="O678" s="77" t="s">
        <v>3395</v>
      </c>
      <c r="P678" s="77">
        <v>0.38801153706330765</v>
      </c>
      <c r="Q678" s="77">
        <v>0.90811626087792519</v>
      </c>
      <c r="R678" s="77">
        <v>0.31276466941202918</v>
      </c>
      <c r="S678" s="77">
        <v>0.89411764705882457</v>
      </c>
      <c r="T678" s="77">
        <v>0.72232137104567995</v>
      </c>
      <c r="U678" s="77">
        <v>0.48363575653528601</v>
      </c>
      <c r="V678" s="77">
        <v>0.64891739534337856</v>
      </c>
      <c r="W678" s="77">
        <v>0</v>
      </c>
      <c r="X678" s="77">
        <v>1.1079868775658364E-2</v>
      </c>
      <c r="Y678" s="77">
        <v>0.36408485946925639</v>
      </c>
      <c r="Z678" s="77">
        <v>0.59428571428571431</v>
      </c>
      <c r="AA678" s="77">
        <v>0.5135090432037277</v>
      </c>
      <c r="AB678" s="77">
        <v>0.56148705096073503</v>
      </c>
      <c r="AC678" s="77">
        <v>0.42105263157894735</v>
      </c>
      <c r="AD678" s="76">
        <v>0.40630799417978053</v>
      </c>
      <c r="AE678" s="77">
        <v>0.38795472955224219</v>
      </c>
      <c r="AF678" s="77">
        <v>0.61044046514497718</v>
      </c>
      <c r="AG678" s="77">
        <v>0.80821950905225226</v>
      </c>
      <c r="AH678" s="77">
        <v>0.56627657593933223</v>
      </c>
      <c r="AI678" s="77">
        <v>5.5399343878291818E-3</v>
      </c>
      <c r="AJ678" s="77">
        <v>0.47918528687748535</v>
      </c>
      <c r="AK678" s="77">
        <v>0.53749804708223137</v>
      </c>
      <c r="AL678" s="77">
        <v>0.42105263157894735</v>
      </c>
      <c r="AM678" s="76">
        <v>0.46823439629233327</v>
      </c>
      <c r="AN678" s="77">
        <v>0.46001200645980456</v>
      </c>
      <c r="AO678" s="78">
        <v>0.47924532184622137</v>
      </c>
      <c r="AP678" s="79">
        <v>0.46913088548652165</v>
      </c>
      <c r="AQ678" s="70">
        <v>2</v>
      </c>
      <c r="AR678" s="71">
        <v>1</v>
      </c>
      <c r="AS678" s="71">
        <v>0</v>
      </c>
      <c r="AT678" s="71">
        <v>0</v>
      </c>
      <c r="AU678" s="71">
        <v>1</v>
      </c>
      <c r="AV678" s="71" t="s">
        <v>3522</v>
      </c>
      <c r="AW678" s="72" t="s">
        <v>3420</v>
      </c>
    </row>
    <row r="679" spans="1:49">
      <c r="A679" s="23" t="s">
        <v>4427</v>
      </c>
      <c r="B679" s="23" t="s">
        <v>3739</v>
      </c>
      <c r="C679" s="23" t="s">
        <v>1558</v>
      </c>
      <c r="D679" s="24" t="s">
        <v>1445</v>
      </c>
      <c r="E679" s="24" t="s">
        <v>1446</v>
      </c>
      <c r="F679" s="24" t="s">
        <v>1459</v>
      </c>
      <c r="G679" s="24" t="s">
        <v>1460</v>
      </c>
      <c r="H679" s="76">
        <v>0.69745480036253027</v>
      </c>
      <c r="I679" s="77">
        <v>0.30118528848041365</v>
      </c>
      <c r="J679" s="77">
        <v>0.5647522439146786</v>
      </c>
      <c r="K679" s="77">
        <v>0.43886727885200705</v>
      </c>
      <c r="L679" s="77">
        <v>0.51771936909308525</v>
      </c>
      <c r="M679" s="77">
        <v>0.86023966962837073</v>
      </c>
      <c r="N679" s="77">
        <v>0.61494294562738083</v>
      </c>
      <c r="O679" s="77" t="s">
        <v>3395</v>
      </c>
      <c r="P679" s="77">
        <v>0.58839346622133704</v>
      </c>
      <c r="Q679" s="77">
        <v>0.86887934212756091</v>
      </c>
      <c r="R679" s="77">
        <v>0.93838001008577254</v>
      </c>
      <c r="S679" s="77">
        <v>0.95294117647058929</v>
      </c>
      <c r="T679" s="77">
        <v>0.8072804587333291</v>
      </c>
      <c r="U679" s="77">
        <v>0.50350919985791698</v>
      </c>
      <c r="V679" s="77">
        <v>0.70452239712484366</v>
      </c>
      <c r="W679" s="77">
        <v>0</v>
      </c>
      <c r="X679" s="77">
        <v>0.25046362105832276</v>
      </c>
      <c r="Y679" s="77">
        <v>0.53585968566559372</v>
      </c>
      <c r="Z679" s="77">
        <v>0.72</v>
      </c>
      <c r="AA679" s="77">
        <v>0.47092190701390346</v>
      </c>
      <c r="AB679" s="77">
        <v>0.56148705096073503</v>
      </c>
      <c r="AC679" s="77">
        <v>0.42105263157894735</v>
      </c>
      <c r="AD679" s="76">
        <v>0.52113077758587412</v>
      </c>
      <c r="AE679" s="77">
        <v>0.60403254588443622</v>
      </c>
      <c r="AF679" s="77">
        <v>0.90362967610666667</v>
      </c>
      <c r="AG679" s="77">
        <v>0.88011081760195919</v>
      </c>
      <c r="AH679" s="77">
        <v>0.60401579849138032</v>
      </c>
      <c r="AI679" s="77">
        <v>0.12523181052916138</v>
      </c>
      <c r="AJ679" s="77">
        <v>0.62792984283279685</v>
      </c>
      <c r="AK679" s="77">
        <v>0.51620447898731925</v>
      </c>
      <c r="AL679" s="77">
        <v>0.42105263157894735</v>
      </c>
      <c r="AM679" s="76">
        <v>0.6762643331923256</v>
      </c>
      <c r="AN679" s="77">
        <v>0.53645280887416702</v>
      </c>
      <c r="AO679" s="78">
        <v>0.52172898446635452</v>
      </c>
      <c r="AP679" s="79">
        <v>0.57615307012496331</v>
      </c>
      <c r="AQ679" s="70">
        <v>2</v>
      </c>
      <c r="AR679" s="71">
        <v>1</v>
      </c>
      <c r="AS679" s="71">
        <v>0</v>
      </c>
      <c r="AT679" s="71">
        <v>0</v>
      </c>
      <c r="AU679" s="71">
        <v>1</v>
      </c>
      <c r="AV679" s="71" t="s">
        <v>3523</v>
      </c>
      <c r="AW679" s="72" t="s">
        <v>3420</v>
      </c>
    </row>
    <row r="680" spans="1:49">
      <c r="A680" s="23" t="s">
        <v>4428</v>
      </c>
      <c r="B680" s="23" t="s">
        <v>3739</v>
      </c>
      <c r="C680" s="23" t="s">
        <v>1560</v>
      </c>
      <c r="D680" s="24" t="s">
        <v>1445</v>
      </c>
      <c r="E680" s="24" t="s">
        <v>1462</v>
      </c>
      <c r="F680" s="24" t="s">
        <v>1470</v>
      </c>
      <c r="G680" s="24" t="s">
        <v>1471</v>
      </c>
      <c r="H680" s="76">
        <v>0.71701624347640047</v>
      </c>
      <c r="I680" s="77">
        <v>0.38371406581013678</v>
      </c>
      <c r="J680" s="77">
        <v>0.65330422381706144</v>
      </c>
      <c r="K680" s="77">
        <v>0.49974542848130199</v>
      </c>
      <c r="L680" s="77">
        <v>0.5617103879296742</v>
      </c>
      <c r="M680" s="77">
        <v>0.95239798683841714</v>
      </c>
      <c r="N680" s="77">
        <v>0.73858241698671234</v>
      </c>
      <c r="O680" s="77" t="s">
        <v>3395</v>
      </c>
      <c r="P680" s="77">
        <v>0.37660408510506038</v>
      </c>
      <c r="Q680" s="77">
        <v>0.76911106443074295</v>
      </c>
      <c r="R680" s="77">
        <v>0.11739712521142869</v>
      </c>
      <c r="S680" s="77">
        <v>1</v>
      </c>
      <c r="T680" s="77">
        <v>0.74758391856194839</v>
      </c>
      <c r="U680" s="77">
        <v>0.64365510461708619</v>
      </c>
      <c r="V680" s="77">
        <v>0.80072124823612489</v>
      </c>
      <c r="W680" s="77">
        <v>6.2454138988291566E-2</v>
      </c>
      <c r="X680" s="77">
        <v>0.30221044041893697</v>
      </c>
      <c r="Y680" s="77">
        <v>0.48987272432169232</v>
      </c>
      <c r="Z680" s="77">
        <v>0.72571428571428576</v>
      </c>
      <c r="AA680" s="77">
        <v>0.38319389818555127</v>
      </c>
      <c r="AB680" s="77">
        <v>0.56148705096073503</v>
      </c>
      <c r="AC680" s="77">
        <v>0.42105263157894735</v>
      </c>
      <c r="AD680" s="76">
        <v>0.58467817770119956</v>
      </c>
      <c r="AE680" s="77">
        <v>0.62580806106823317</v>
      </c>
      <c r="AF680" s="77">
        <v>0.4432540948210858</v>
      </c>
      <c r="AG680" s="77">
        <v>0.8737919592809742</v>
      </c>
      <c r="AH680" s="77">
        <v>0.7221881764266056</v>
      </c>
      <c r="AI680" s="77">
        <v>0.18233228970361426</v>
      </c>
      <c r="AJ680" s="77">
        <v>0.60779350501798901</v>
      </c>
      <c r="AK680" s="77">
        <v>0.47234047457314315</v>
      </c>
      <c r="AL680" s="77">
        <v>0.42105263157894735</v>
      </c>
      <c r="AM680" s="76">
        <v>0.55124677786350607</v>
      </c>
      <c r="AN680" s="77">
        <v>0.59277080847039798</v>
      </c>
      <c r="AO680" s="78">
        <v>0.50039553705669315</v>
      </c>
      <c r="AP680" s="79">
        <v>0.54748160886631225</v>
      </c>
      <c r="AQ680" s="70">
        <v>2</v>
      </c>
      <c r="AR680" s="71">
        <v>3</v>
      </c>
      <c r="AS680" s="71">
        <v>2</v>
      </c>
      <c r="AT680" s="71">
        <v>0</v>
      </c>
      <c r="AU680" s="71">
        <v>1</v>
      </c>
      <c r="AV680" s="71" t="s">
        <v>3527</v>
      </c>
      <c r="AW680" s="72" t="s">
        <v>3420</v>
      </c>
    </row>
    <row r="681" spans="1:49">
      <c r="A681" s="23" t="s">
        <v>4429</v>
      </c>
      <c r="B681" s="23" t="s">
        <v>3739</v>
      </c>
      <c r="C681" s="23" t="s">
        <v>1562</v>
      </c>
      <c r="D681" s="24" t="s">
        <v>1445</v>
      </c>
      <c r="E681" s="24" t="s">
        <v>1462</v>
      </c>
      <c r="F681" s="24" t="s">
        <v>1473</v>
      </c>
      <c r="G681" s="24" t="s">
        <v>1474</v>
      </c>
      <c r="H681" s="76">
        <v>0.6870646054454026</v>
      </c>
      <c r="I681" s="77">
        <v>0.30209311841272224</v>
      </c>
      <c r="J681" s="77">
        <v>0.44694630126447271</v>
      </c>
      <c r="K681" s="77">
        <v>0.39070240286620905</v>
      </c>
      <c r="L681" s="77">
        <v>0.49285821936352286</v>
      </c>
      <c r="M681" s="77">
        <v>0.85700364152601227</v>
      </c>
      <c r="N681" s="77">
        <v>0.32477245496015067</v>
      </c>
      <c r="O681" s="77" t="s">
        <v>3395</v>
      </c>
      <c r="P681" s="77">
        <v>0.48030714115001083</v>
      </c>
      <c r="Q681" s="77">
        <v>0.69269656990859385</v>
      </c>
      <c r="R681" s="77">
        <v>0.39884217988373516</v>
      </c>
      <c r="S681" s="77">
        <v>1</v>
      </c>
      <c r="T681" s="77">
        <v>0.66857161265382392</v>
      </c>
      <c r="U681" s="77">
        <v>0.54893031422427596</v>
      </c>
      <c r="V681" s="77">
        <v>0.51294122534343078</v>
      </c>
      <c r="W681" s="77">
        <v>0.58824340245441054</v>
      </c>
      <c r="X681" s="77">
        <v>4.0913827532770286E-2</v>
      </c>
      <c r="Y681" s="77">
        <v>0.46823180133632702</v>
      </c>
      <c r="Z681" s="77">
        <v>0.64571428571428569</v>
      </c>
      <c r="AA681" s="77">
        <v>0.49518801097810239</v>
      </c>
      <c r="AB681" s="77">
        <v>0.56148705096073503</v>
      </c>
      <c r="AC681" s="77">
        <v>0.42105263157894735</v>
      </c>
      <c r="AD681" s="76">
        <v>0.47870134170753253</v>
      </c>
      <c r="AE681" s="77">
        <v>0.50912877197318118</v>
      </c>
      <c r="AF681" s="77">
        <v>0.54576937489616451</v>
      </c>
      <c r="AG681" s="77">
        <v>0.83428580632691196</v>
      </c>
      <c r="AH681" s="77">
        <v>0.53093576978385337</v>
      </c>
      <c r="AI681" s="77">
        <v>0.31457861499359041</v>
      </c>
      <c r="AJ681" s="77">
        <v>0.55697304352530641</v>
      </c>
      <c r="AK681" s="77">
        <v>0.52833753096941871</v>
      </c>
      <c r="AL681" s="77">
        <v>0.42105263157894735</v>
      </c>
      <c r="AM681" s="76">
        <v>0.51119982952562604</v>
      </c>
      <c r="AN681" s="77">
        <v>0.55993339703478517</v>
      </c>
      <c r="AO681" s="78">
        <v>0.50212106869122419</v>
      </c>
      <c r="AP681" s="79">
        <v>0.52411689580292709</v>
      </c>
      <c r="AQ681" s="70">
        <v>2</v>
      </c>
      <c r="AR681" s="71">
        <v>1</v>
      </c>
      <c r="AS681" s="71">
        <v>0</v>
      </c>
      <c r="AT681" s="71">
        <v>0</v>
      </c>
      <c r="AU681" s="71">
        <v>0</v>
      </c>
      <c r="AV681" s="71" t="s">
        <v>3395</v>
      </c>
      <c r="AW681" s="72" t="s">
        <v>3420</v>
      </c>
    </row>
    <row r="682" spans="1:49">
      <c r="A682" s="23" t="s">
        <v>4430</v>
      </c>
      <c r="B682" s="23" t="s">
        <v>3739</v>
      </c>
      <c r="C682" s="23" t="s">
        <v>1564</v>
      </c>
      <c r="D682" s="24" t="s">
        <v>1445</v>
      </c>
      <c r="E682" s="24" t="s">
        <v>1462</v>
      </c>
      <c r="F682" s="24" t="s">
        <v>1476</v>
      </c>
      <c r="G682" s="24" t="s">
        <v>1477</v>
      </c>
      <c r="H682" s="76">
        <v>0.76490803579441224</v>
      </c>
      <c r="I682" s="77">
        <v>0.19151818108758456</v>
      </c>
      <c r="J682" s="77">
        <v>0.17901345235270483</v>
      </c>
      <c r="K682" s="77">
        <v>0.15926224194706418</v>
      </c>
      <c r="L682" s="77">
        <v>0.54257512470522673</v>
      </c>
      <c r="M682" s="77">
        <v>0</v>
      </c>
      <c r="N682" s="77">
        <v>0.29137457414997864</v>
      </c>
      <c r="O682" s="77" t="s">
        <v>3395</v>
      </c>
      <c r="P682" s="77">
        <v>0.37504241851030817</v>
      </c>
      <c r="Q682" s="77">
        <v>0.7078700572523462</v>
      </c>
      <c r="R682" s="77">
        <v>0.16000314036885488</v>
      </c>
      <c r="S682" s="77">
        <v>0.96470588235294152</v>
      </c>
      <c r="T682" s="77">
        <v>0.70194575091811084</v>
      </c>
      <c r="U682" s="77">
        <v>0.5521533604805664</v>
      </c>
      <c r="V682" s="77">
        <v>0.57513793413729186</v>
      </c>
      <c r="W682" s="77">
        <v>0.33723959762549166</v>
      </c>
      <c r="X682" s="77">
        <v>0.30486115017219662</v>
      </c>
      <c r="Y682" s="77">
        <v>0.45944017637352236</v>
      </c>
      <c r="Z682" s="77">
        <v>0.64571428571428569</v>
      </c>
      <c r="AA682" s="77">
        <v>0.44769154338930622</v>
      </c>
      <c r="AB682" s="77">
        <v>0.56148705096073503</v>
      </c>
      <c r="AC682" s="77">
        <v>0.42105263157894735</v>
      </c>
      <c r="AD682" s="76">
        <v>0.3784798897449006</v>
      </c>
      <c r="AE682" s="77">
        <v>0.27365087186251558</v>
      </c>
      <c r="AF682" s="77">
        <v>0.43393659881060054</v>
      </c>
      <c r="AG682" s="77">
        <v>0.83332581663552618</v>
      </c>
      <c r="AH682" s="77">
        <v>0.56364564730892908</v>
      </c>
      <c r="AI682" s="77">
        <v>0.32105037389884417</v>
      </c>
      <c r="AJ682" s="77">
        <v>0.55257723104390399</v>
      </c>
      <c r="AK682" s="77">
        <v>0.50458929717502066</v>
      </c>
      <c r="AL682" s="77">
        <v>0.42105263157894735</v>
      </c>
      <c r="AM682" s="76">
        <v>0.3620224534726722</v>
      </c>
      <c r="AN682" s="77">
        <v>0.57267394594776644</v>
      </c>
      <c r="AO682" s="78">
        <v>0.492739719932624</v>
      </c>
      <c r="AP682" s="79">
        <v>0.47164088881348343</v>
      </c>
      <c r="AQ682" s="70">
        <v>2</v>
      </c>
      <c r="AR682" s="71">
        <v>1</v>
      </c>
      <c r="AS682" s="71">
        <v>2</v>
      </c>
      <c r="AT682" s="71">
        <v>0</v>
      </c>
      <c r="AU682" s="71">
        <v>0</v>
      </c>
      <c r="AV682" s="71" t="s">
        <v>3395</v>
      </c>
      <c r="AW682" s="72" t="s">
        <v>3420</v>
      </c>
    </row>
    <row r="683" spans="1:49">
      <c r="A683" s="23" t="s">
        <v>4431</v>
      </c>
      <c r="B683" s="23" t="s">
        <v>3739</v>
      </c>
      <c r="C683" s="23" t="s">
        <v>1567</v>
      </c>
      <c r="D683" s="24" t="s">
        <v>1445</v>
      </c>
      <c r="E683" s="24" t="s">
        <v>1487</v>
      </c>
      <c r="F683" s="24" t="s">
        <v>1488</v>
      </c>
      <c r="G683" s="24" t="s">
        <v>1491</v>
      </c>
      <c r="H683" s="76">
        <v>0.75905285286715241</v>
      </c>
      <c r="I683" s="77">
        <v>0.40969808555715354</v>
      </c>
      <c r="J683" s="77">
        <v>0.46709735996162444</v>
      </c>
      <c r="K683" s="77">
        <v>0.53524009269652006</v>
      </c>
      <c r="L683" s="77">
        <v>0.47329991363330404</v>
      </c>
      <c r="M683" s="77">
        <v>0.68416148682970512</v>
      </c>
      <c r="N683" s="77">
        <v>0.81804032590437958</v>
      </c>
      <c r="O683" s="77" t="s">
        <v>3395</v>
      </c>
      <c r="P683" s="77">
        <v>0.64636872753671915</v>
      </c>
      <c r="Q683" s="77">
        <v>0.30608567215273125</v>
      </c>
      <c r="R683" s="77">
        <v>0.1291801919055007</v>
      </c>
      <c r="S683" s="77">
        <v>1</v>
      </c>
      <c r="T683" s="77">
        <v>0.69843115778622511</v>
      </c>
      <c r="U683" s="77">
        <v>0.49168416940475829</v>
      </c>
      <c r="V683" s="77">
        <v>0.53145462320739989</v>
      </c>
      <c r="W683" s="77">
        <v>0.31845442862581363</v>
      </c>
      <c r="X683" s="77">
        <v>0.14256846490946984</v>
      </c>
      <c r="Y683" s="77">
        <v>0.476347147455839</v>
      </c>
      <c r="Z683" s="77">
        <v>0.7142857142857143</v>
      </c>
      <c r="AA683" s="77">
        <v>0.51030185004901174</v>
      </c>
      <c r="AB683" s="77">
        <v>0.56148705096073503</v>
      </c>
      <c r="AC683" s="77">
        <v>0.42105263157894735</v>
      </c>
      <c r="AD683" s="76">
        <v>0.54528276612864346</v>
      </c>
      <c r="AE683" s="77">
        <v>0.63142210932012555</v>
      </c>
      <c r="AF683" s="77">
        <v>0.21763293202911599</v>
      </c>
      <c r="AG683" s="77">
        <v>0.84921557889311261</v>
      </c>
      <c r="AH683" s="77">
        <v>0.51156939630607912</v>
      </c>
      <c r="AI683" s="77">
        <v>0.23051144676764174</v>
      </c>
      <c r="AJ683" s="77">
        <v>0.59531643087077668</v>
      </c>
      <c r="AK683" s="77">
        <v>0.53589445050487339</v>
      </c>
      <c r="AL683" s="77">
        <v>0.42105263157894735</v>
      </c>
      <c r="AM683" s="76">
        <v>0.46477926915929496</v>
      </c>
      <c r="AN683" s="77">
        <v>0.53043214065561117</v>
      </c>
      <c r="AO683" s="78">
        <v>0.51742117098486584</v>
      </c>
      <c r="AP683" s="79">
        <v>0.50380178686833244</v>
      </c>
      <c r="AQ683" s="70">
        <v>2</v>
      </c>
      <c r="AR683" s="71">
        <v>1</v>
      </c>
      <c r="AS683" s="71">
        <v>0</v>
      </c>
      <c r="AT683" s="71">
        <v>0</v>
      </c>
      <c r="AU683" s="71">
        <v>0</v>
      </c>
      <c r="AV683" s="71" t="s">
        <v>3395</v>
      </c>
      <c r="AW683" s="72" t="s">
        <v>3420</v>
      </c>
    </row>
    <row r="684" spans="1:49">
      <c r="A684" s="23" t="s">
        <v>4432</v>
      </c>
      <c r="B684" s="23" t="s">
        <v>3739</v>
      </c>
      <c r="C684" s="23" t="s">
        <v>1570</v>
      </c>
      <c r="D684" s="24" t="s">
        <v>1445</v>
      </c>
      <c r="E684" s="24" t="s">
        <v>1487</v>
      </c>
      <c r="F684" s="24" t="s">
        <v>1488</v>
      </c>
      <c r="G684" s="24" t="s">
        <v>1493</v>
      </c>
      <c r="H684" s="76">
        <v>0.75905285286715241</v>
      </c>
      <c r="I684" s="77">
        <v>0.2221434952605994</v>
      </c>
      <c r="J684" s="77">
        <v>0.27139782361179593</v>
      </c>
      <c r="K684" s="77">
        <v>0.25777505048821892</v>
      </c>
      <c r="L684" s="77">
        <v>0.49721964037185251</v>
      </c>
      <c r="M684" s="77">
        <v>0.61471883482235623</v>
      </c>
      <c r="N684" s="77">
        <v>9.2952919428712033E-2</v>
      </c>
      <c r="O684" s="77" t="s">
        <v>3395</v>
      </c>
      <c r="P684" s="77">
        <v>0.32236135649739428</v>
      </c>
      <c r="Q684" s="77">
        <v>0.76289886451314948</v>
      </c>
      <c r="R684" s="77">
        <v>0.18454232337445953</v>
      </c>
      <c r="S684" s="77">
        <v>1</v>
      </c>
      <c r="T684" s="77">
        <v>0.69843115778622511</v>
      </c>
      <c r="U684" s="77">
        <v>0.40434705943181198</v>
      </c>
      <c r="V684" s="77">
        <v>0.53145462320739989</v>
      </c>
      <c r="W684" s="77">
        <v>0.13401614992763605</v>
      </c>
      <c r="X684" s="77">
        <v>0</v>
      </c>
      <c r="Y684" s="77">
        <v>0.476347147455839</v>
      </c>
      <c r="Z684" s="77">
        <v>0.7142857142857143</v>
      </c>
      <c r="AA684" s="77">
        <v>0.47452292904468946</v>
      </c>
      <c r="AB684" s="77">
        <v>0.56148705096073503</v>
      </c>
      <c r="AC684" s="77">
        <v>0.42105263157894735</v>
      </c>
      <c r="AD684" s="76">
        <v>0.41753139057984923</v>
      </c>
      <c r="AE684" s="77">
        <v>0.35700556032170683</v>
      </c>
      <c r="AF684" s="77">
        <v>0.4737205939438045</v>
      </c>
      <c r="AG684" s="77">
        <v>0.84921557889311261</v>
      </c>
      <c r="AH684" s="77">
        <v>0.46790084131960596</v>
      </c>
      <c r="AI684" s="77">
        <v>6.7008074963818026E-2</v>
      </c>
      <c r="AJ684" s="77">
        <v>0.59531643087077668</v>
      </c>
      <c r="AK684" s="77">
        <v>0.51800499000271227</v>
      </c>
      <c r="AL684" s="77">
        <v>0.42105263157894735</v>
      </c>
      <c r="AM684" s="76">
        <v>0.41608584828178685</v>
      </c>
      <c r="AN684" s="77">
        <v>0.46137483172551219</v>
      </c>
      <c r="AO684" s="78">
        <v>0.51145801748414543</v>
      </c>
      <c r="AP684" s="79">
        <v>0.4621535286731539</v>
      </c>
      <c r="AQ684" s="70">
        <v>2</v>
      </c>
      <c r="AR684" s="71">
        <v>1</v>
      </c>
      <c r="AS684" s="71">
        <v>1</v>
      </c>
      <c r="AT684" s="71">
        <v>0</v>
      </c>
      <c r="AU684" s="71">
        <v>0</v>
      </c>
      <c r="AV684" s="71" t="s">
        <v>3395</v>
      </c>
      <c r="AW684" s="72" t="s">
        <v>3420</v>
      </c>
    </row>
    <row r="685" spans="1:49">
      <c r="A685" s="23" t="s">
        <v>4433</v>
      </c>
      <c r="B685" s="23" t="s">
        <v>3739</v>
      </c>
      <c r="C685" s="23" t="s">
        <v>1573</v>
      </c>
      <c r="D685" s="24" t="s">
        <v>1445</v>
      </c>
      <c r="E685" s="24" t="s">
        <v>1487</v>
      </c>
      <c r="F685" s="24" t="s">
        <v>1488</v>
      </c>
      <c r="G685" s="24" t="s">
        <v>1495</v>
      </c>
      <c r="H685" s="76">
        <v>0.75905285286715241</v>
      </c>
      <c r="I685" s="77">
        <v>0.25162569671311158</v>
      </c>
      <c r="J685" s="77">
        <v>0.47561030211607874</v>
      </c>
      <c r="K685" s="77">
        <v>0.46749749547145358</v>
      </c>
      <c r="L685" s="77">
        <v>0.50205372195461817</v>
      </c>
      <c r="M685" s="77">
        <v>0.25569775580534437</v>
      </c>
      <c r="N685" s="77">
        <v>0.41076002979300891</v>
      </c>
      <c r="O685" s="77" t="s">
        <v>3395</v>
      </c>
      <c r="P685" s="77">
        <v>0.30537095214580345</v>
      </c>
      <c r="Q685" s="77">
        <v>0.4273912822197401</v>
      </c>
      <c r="R685" s="77">
        <v>0.12341524995753561</v>
      </c>
      <c r="S685" s="77">
        <v>1</v>
      </c>
      <c r="T685" s="77">
        <v>0.69843115778622511</v>
      </c>
      <c r="U685" s="77">
        <v>0.45551436145092716</v>
      </c>
      <c r="V685" s="77">
        <v>0.53145462320739989</v>
      </c>
      <c r="W685" s="77">
        <v>0.61426523744340988</v>
      </c>
      <c r="X685" s="77">
        <v>0.14730969128883686</v>
      </c>
      <c r="Y685" s="77">
        <v>0.476347147455839</v>
      </c>
      <c r="Z685" s="77">
        <v>0.7142857142857143</v>
      </c>
      <c r="AA685" s="77">
        <v>0.43874400804036723</v>
      </c>
      <c r="AB685" s="77">
        <v>0.56148705096073503</v>
      </c>
      <c r="AC685" s="77">
        <v>0.42105263157894735</v>
      </c>
      <c r="AD685" s="76">
        <v>0.49542961723211421</v>
      </c>
      <c r="AE685" s="77">
        <v>0.3882759910340457</v>
      </c>
      <c r="AF685" s="77">
        <v>0.27540326608863785</v>
      </c>
      <c r="AG685" s="77">
        <v>0.84921557889311261</v>
      </c>
      <c r="AH685" s="77">
        <v>0.49348449232916353</v>
      </c>
      <c r="AI685" s="77">
        <v>0.38078746436612337</v>
      </c>
      <c r="AJ685" s="77">
        <v>0.59531643087077668</v>
      </c>
      <c r="AK685" s="77">
        <v>0.50011552950055116</v>
      </c>
      <c r="AL685" s="77">
        <v>0.42105263157894735</v>
      </c>
      <c r="AM685" s="76">
        <v>0.38636962478493259</v>
      </c>
      <c r="AN685" s="77">
        <v>0.57449584519613317</v>
      </c>
      <c r="AO685" s="78">
        <v>0.50549486398342502</v>
      </c>
      <c r="AP685" s="79">
        <v>0.48555353765051268</v>
      </c>
      <c r="AQ685" s="70">
        <v>2</v>
      </c>
      <c r="AR685" s="71">
        <v>0</v>
      </c>
      <c r="AS685" s="71">
        <v>0</v>
      </c>
      <c r="AT685" s="71">
        <v>0</v>
      </c>
      <c r="AU685" s="71">
        <v>0</v>
      </c>
      <c r="AV685" s="71" t="s">
        <v>3395</v>
      </c>
      <c r="AW685" s="72" t="s">
        <v>3420</v>
      </c>
    </row>
    <row r="686" spans="1:49">
      <c r="A686" s="23" t="s">
        <v>4434</v>
      </c>
      <c r="B686" s="23" t="s">
        <v>3739</v>
      </c>
      <c r="C686" s="23" t="s">
        <v>1577</v>
      </c>
      <c r="D686" s="24" t="s">
        <v>1445</v>
      </c>
      <c r="E686" s="24" t="s">
        <v>1487</v>
      </c>
      <c r="F686" s="24" t="s">
        <v>1488</v>
      </c>
      <c r="G686" s="24" t="s">
        <v>1497</v>
      </c>
      <c r="H686" s="76">
        <v>0.75905285286715241</v>
      </c>
      <c r="I686" s="77">
        <v>0.37129240238848471</v>
      </c>
      <c r="J686" s="77">
        <v>0.64516383861573845</v>
      </c>
      <c r="K686" s="77">
        <v>0.39574227746231905</v>
      </c>
      <c r="L686" s="77">
        <v>0.50968255988341171</v>
      </c>
      <c r="M686" s="77">
        <v>0.1385711609488598</v>
      </c>
      <c r="N686" s="77">
        <v>0.68586097487932807</v>
      </c>
      <c r="O686" s="77" t="s">
        <v>3395</v>
      </c>
      <c r="P686" s="77">
        <v>0.35952073613515373</v>
      </c>
      <c r="Q686" s="77">
        <v>0.67265004639332315</v>
      </c>
      <c r="R686" s="77">
        <v>0.19484264707522367</v>
      </c>
      <c r="S686" s="77">
        <v>1</v>
      </c>
      <c r="T686" s="77">
        <v>0.69843115778622511</v>
      </c>
      <c r="U686" s="77">
        <v>0.39094132628530825</v>
      </c>
      <c r="V686" s="77">
        <v>0.53145462320739989</v>
      </c>
      <c r="W686" s="77">
        <v>0.38329931829907665</v>
      </c>
      <c r="X686" s="77">
        <v>0.31268588857507196</v>
      </c>
      <c r="Y686" s="77">
        <v>0.476347147455839</v>
      </c>
      <c r="Z686" s="77">
        <v>0.7142857142857143</v>
      </c>
      <c r="AA686" s="77">
        <v>0.51030185004901174</v>
      </c>
      <c r="AB686" s="77">
        <v>0.56148705096073503</v>
      </c>
      <c r="AC686" s="77">
        <v>0.42105263157894735</v>
      </c>
      <c r="AD686" s="76">
        <v>0.59183636462379186</v>
      </c>
      <c r="AE686" s="77">
        <v>0.41787554186181441</v>
      </c>
      <c r="AF686" s="77">
        <v>0.43374634673427342</v>
      </c>
      <c r="AG686" s="77">
        <v>0.84921557889311261</v>
      </c>
      <c r="AH686" s="77">
        <v>0.46119797474635404</v>
      </c>
      <c r="AI686" s="77">
        <v>0.34799260343707428</v>
      </c>
      <c r="AJ686" s="77">
        <v>0.59531643087077668</v>
      </c>
      <c r="AK686" s="77">
        <v>0.53589445050487339</v>
      </c>
      <c r="AL686" s="77">
        <v>0.42105263157894735</v>
      </c>
      <c r="AM686" s="76">
        <v>0.48115275107329331</v>
      </c>
      <c r="AN686" s="77">
        <v>0.55280205235884694</v>
      </c>
      <c r="AO686" s="78">
        <v>0.51742117098486584</v>
      </c>
      <c r="AP686" s="79">
        <v>0.51671076809458039</v>
      </c>
      <c r="AQ686" s="70">
        <v>2</v>
      </c>
      <c r="AR686" s="71">
        <v>0</v>
      </c>
      <c r="AS686" s="71">
        <v>2</v>
      </c>
      <c r="AT686" s="71">
        <v>0</v>
      </c>
      <c r="AU686" s="71">
        <v>0</v>
      </c>
      <c r="AV686" s="71" t="s">
        <v>3395</v>
      </c>
      <c r="AW686" s="72" t="s">
        <v>3420</v>
      </c>
    </row>
    <row r="687" spans="1:49">
      <c r="A687" s="23" t="s">
        <v>4435</v>
      </c>
      <c r="B687" s="23" t="s">
        <v>3739</v>
      </c>
      <c r="C687" s="23" t="s">
        <v>1579</v>
      </c>
      <c r="D687" s="24" t="s">
        <v>1445</v>
      </c>
      <c r="E687" s="24" t="s">
        <v>1487</v>
      </c>
      <c r="F687" s="24" t="s">
        <v>1488</v>
      </c>
      <c r="G687" s="24" t="s">
        <v>1503</v>
      </c>
      <c r="H687" s="76">
        <v>0.75905285286715241</v>
      </c>
      <c r="I687" s="77">
        <v>0.41593284606553715</v>
      </c>
      <c r="J687" s="77">
        <v>0.65862703967502512</v>
      </c>
      <c r="K687" s="77">
        <v>0.74774726408327274</v>
      </c>
      <c r="L687" s="77">
        <v>0.45986475767167206</v>
      </c>
      <c r="M687" s="77">
        <v>0.89549353860113978</v>
      </c>
      <c r="N687" s="77">
        <v>0.70584801701120958</v>
      </c>
      <c r="O687" s="77" t="s">
        <v>3395</v>
      </c>
      <c r="P687" s="77">
        <v>0.47312553856629236</v>
      </c>
      <c r="Q687" s="77">
        <v>0.24734827042363833</v>
      </c>
      <c r="R687" s="77">
        <v>6.8256796488050057E-3</v>
      </c>
      <c r="S687" s="77">
        <v>1</v>
      </c>
      <c r="T687" s="77">
        <v>0.69843115778622511</v>
      </c>
      <c r="U687" s="77">
        <v>0.45154511472798992</v>
      </c>
      <c r="V687" s="77">
        <v>0.53145462320739989</v>
      </c>
      <c r="W687" s="77">
        <v>0.52334603562967053</v>
      </c>
      <c r="X687" s="77">
        <v>0.23982321807465912</v>
      </c>
      <c r="Y687" s="77">
        <v>0.476347147455839</v>
      </c>
      <c r="Z687" s="77">
        <v>0.7142857142857143</v>
      </c>
      <c r="AA687" s="77">
        <v>0.43874400804036723</v>
      </c>
      <c r="AB687" s="77">
        <v>0.56148705096073503</v>
      </c>
      <c r="AC687" s="77">
        <v>0.42105263157894735</v>
      </c>
      <c r="AD687" s="76">
        <v>0.61120424620257152</v>
      </c>
      <c r="AE687" s="77">
        <v>0.65641582318671732</v>
      </c>
      <c r="AF687" s="77">
        <v>0.12708697503622166</v>
      </c>
      <c r="AG687" s="77">
        <v>0.84921557889311261</v>
      </c>
      <c r="AH687" s="77">
        <v>0.49149986896769493</v>
      </c>
      <c r="AI687" s="77">
        <v>0.38158462685216482</v>
      </c>
      <c r="AJ687" s="77">
        <v>0.59531643087077668</v>
      </c>
      <c r="AK687" s="77">
        <v>0.50011552950055116</v>
      </c>
      <c r="AL687" s="77">
        <v>0.42105263157894735</v>
      </c>
      <c r="AM687" s="76">
        <v>0.46490234814183684</v>
      </c>
      <c r="AN687" s="77">
        <v>0.5741000249043241</v>
      </c>
      <c r="AO687" s="78">
        <v>0.50549486398342502</v>
      </c>
      <c r="AP687" s="79">
        <v>0.51385989886515626</v>
      </c>
      <c r="AQ687" s="70">
        <v>2</v>
      </c>
      <c r="AR687" s="71">
        <v>0</v>
      </c>
      <c r="AS687" s="71">
        <v>0</v>
      </c>
      <c r="AT687" s="71">
        <v>0</v>
      </c>
      <c r="AU687" s="71">
        <v>1</v>
      </c>
      <c r="AV687" s="71" t="s">
        <v>3530</v>
      </c>
      <c r="AW687" s="72" t="s">
        <v>3420</v>
      </c>
    </row>
    <row r="688" spans="1:49">
      <c r="A688" s="23" t="s">
        <v>4436</v>
      </c>
      <c r="B688" s="23" t="s">
        <v>3739</v>
      </c>
      <c r="C688" s="23" t="s">
        <v>1581</v>
      </c>
      <c r="D688" s="24" t="s">
        <v>1445</v>
      </c>
      <c r="E688" s="24" t="s">
        <v>1487</v>
      </c>
      <c r="F688" s="24" t="s">
        <v>1507</v>
      </c>
      <c r="G688" s="24" t="s">
        <v>1508</v>
      </c>
      <c r="H688" s="76">
        <v>0.62437611227299905</v>
      </c>
      <c r="I688" s="77">
        <v>0.25415190916501412</v>
      </c>
      <c r="J688" s="77">
        <v>0.41623513454678318</v>
      </c>
      <c r="K688" s="77">
        <v>9.5109688174530138E-2</v>
      </c>
      <c r="L688" s="77">
        <v>0.48040229616247965</v>
      </c>
      <c r="M688" s="77">
        <v>0.43068789505944038</v>
      </c>
      <c r="N688" s="77">
        <v>0.32525200665830328</v>
      </c>
      <c r="O688" s="77" t="s">
        <v>3395</v>
      </c>
      <c r="P688" s="77">
        <v>0.24344626438544076</v>
      </c>
      <c r="Q688" s="77">
        <v>0.58556911500143305</v>
      </c>
      <c r="R688" s="77">
        <v>6.9704071193131878E-2</v>
      </c>
      <c r="S688" s="77">
        <v>0.97647058823529376</v>
      </c>
      <c r="T688" s="77">
        <v>0.67914760646865524</v>
      </c>
      <c r="U688" s="77">
        <v>0.21615029100023642</v>
      </c>
      <c r="V688" s="77">
        <v>0.17520372203130499</v>
      </c>
      <c r="W688" s="77">
        <v>0.48809308717983718</v>
      </c>
      <c r="X688" s="77">
        <v>0.16897266982687464</v>
      </c>
      <c r="Y688" s="77">
        <v>0.48953458490004598</v>
      </c>
      <c r="Z688" s="77">
        <v>0.44571428571428573</v>
      </c>
      <c r="AA688" s="77">
        <v>0.39038923891908373</v>
      </c>
      <c r="AB688" s="77">
        <v>0.56148705096073503</v>
      </c>
      <c r="AC688" s="77">
        <v>0.42105263157894735</v>
      </c>
      <c r="AD688" s="76">
        <v>0.43158771866159878</v>
      </c>
      <c r="AE688" s="77">
        <v>0.31497963008803886</v>
      </c>
      <c r="AF688" s="77">
        <v>0.32763659309728244</v>
      </c>
      <c r="AG688" s="77">
        <v>0.8278090973519745</v>
      </c>
      <c r="AH688" s="77">
        <v>0.19567700651577069</v>
      </c>
      <c r="AI688" s="77">
        <v>0.32853287850335589</v>
      </c>
      <c r="AJ688" s="77">
        <v>0.46762443530716585</v>
      </c>
      <c r="AK688" s="77">
        <v>0.47593814493990938</v>
      </c>
      <c r="AL688" s="77">
        <v>0.42105263157894735</v>
      </c>
      <c r="AM688" s="76">
        <v>0.35806798061563999</v>
      </c>
      <c r="AN688" s="77">
        <v>0.45067299412370038</v>
      </c>
      <c r="AO688" s="78">
        <v>0.45487173727534086</v>
      </c>
      <c r="AP688" s="79">
        <v>0.41995325826549151</v>
      </c>
      <c r="AQ688" s="70">
        <v>2</v>
      </c>
      <c r="AR688" s="71">
        <v>0</v>
      </c>
      <c r="AS688" s="71">
        <v>0</v>
      </c>
      <c r="AT688" s="71">
        <v>0</v>
      </c>
      <c r="AU688" s="71">
        <v>0</v>
      </c>
      <c r="AV688" s="71" t="s">
        <v>3395</v>
      </c>
      <c r="AW688" s="72" t="s">
        <v>3420</v>
      </c>
    </row>
    <row r="689" spans="1:49">
      <c r="A689" s="23" t="s">
        <v>4437</v>
      </c>
      <c r="B689" s="23" t="s">
        <v>3739</v>
      </c>
      <c r="C689" s="23" t="s">
        <v>1583</v>
      </c>
      <c r="D689" s="24" t="s">
        <v>1445</v>
      </c>
      <c r="E689" s="24" t="s">
        <v>1487</v>
      </c>
      <c r="F689" s="24" t="s">
        <v>1507</v>
      </c>
      <c r="G689" s="24" t="s">
        <v>1510</v>
      </c>
      <c r="H689" s="76">
        <v>0.62437611227299905</v>
      </c>
      <c r="I689" s="77">
        <v>7.6739964829370441E-2</v>
      </c>
      <c r="J689" s="77">
        <v>0.23262941252005459</v>
      </c>
      <c r="K689" s="77">
        <v>0</v>
      </c>
      <c r="L689" s="77">
        <v>0.52578236405507217</v>
      </c>
      <c r="M689" s="77">
        <v>0.5664847308787021</v>
      </c>
      <c r="N689" s="77">
        <v>0.10322499409426156</v>
      </c>
      <c r="O689" s="77" t="s">
        <v>3395</v>
      </c>
      <c r="P689" s="77">
        <v>0.52964017861457924</v>
      </c>
      <c r="Q689" s="77">
        <v>0.39985594671359836</v>
      </c>
      <c r="R689" s="77">
        <v>0.16374908546855013</v>
      </c>
      <c r="S689" s="77">
        <v>0.97647058823529376</v>
      </c>
      <c r="T689" s="77">
        <v>0.67914760646865524</v>
      </c>
      <c r="U689" s="77">
        <v>0.21616342117305917</v>
      </c>
      <c r="V689" s="77">
        <v>0.17520372203130499</v>
      </c>
      <c r="W689" s="77">
        <v>0.16294314714335809</v>
      </c>
      <c r="X689" s="77">
        <v>0.26846002942010183</v>
      </c>
      <c r="Y689" s="77">
        <v>0.48953458490004598</v>
      </c>
      <c r="Z689" s="77">
        <v>0.44571428571428573</v>
      </c>
      <c r="AA689" s="77">
        <v>0.46194708092772818</v>
      </c>
      <c r="AB689" s="77">
        <v>0.56148705096073503</v>
      </c>
      <c r="AC689" s="77">
        <v>0.42105263157894735</v>
      </c>
      <c r="AD689" s="76">
        <v>0.311248496540808</v>
      </c>
      <c r="AE689" s="77">
        <v>0.34502645352852301</v>
      </c>
      <c r="AF689" s="77">
        <v>0.28180251609107426</v>
      </c>
      <c r="AG689" s="77">
        <v>0.8278090973519745</v>
      </c>
      <c r="AH689" s="77">
        <v>0.19568357160218208</v>
      </c>
      <c r="AI689" s="77">
        <v>0.21570158828172997</v>
      </c>
      <c r="AJ689" s="77">
        <v>0.46762443530716585</v>
      </c>
      <c r="AK689" s="77">
        <v>0.51171706594423161</v>
      </c>
      <c r="AL689" s="77">
        <v>0.42105263157894735</v>
      </c>
      <c r="AM689" s="76">
        <v>0.31269248872013505</v>
      </c>
      <c r="AN689" s="77">
        <v>0.41306475241196217</v>
      </c>
      <c r="AO689" s="78">
        <v>0.46679804427678162</v>
      </c>
      <c r="AP689" s="79">
        <v>0.39482036277139432</v>
      </c>
      <c r="AQ689" s="70">
        <v>2</v>
      </c>
      <c r="AR689" s="71">
        <v>0</v>
      </c>
      <c r="AS689" s="71">
        <v>0</v>
      </c>
      <c r="AT689" s="71">
        <v>0</v>
      </c>
      <c r="AU689" s="71">
        <v>0</v>
      </c>
      <c r="AV689" s="71" t="s">
        <v>3395</v>
      </c>
      <c r="AW689" s="72" t="s">
        <v>3420</v>
      </c>
    </row>
    <row r="690" spans="1:49">
      <c r="A690" s="23" t="s">
        <v>4438</v>
      </c>
      <c r="B690" s="23" t="s">
        <v>3739</v>
      </c>
      <c r="C690" s="23" t="s">
        <v>1585</v>
      </c>
      <c r="D690" s="24" t="s">
        <v>1445</v>
      </c>
      <c r="E690" s="24" t="s">
        <v>1487</v>
      </c>
      <c r="F690" s="24" t="s">
        <v>1507</v>
      </c>
      <c r="G690" s="24" t="s">
        <v>1514</v>
      </c>
      <c r="H690" s="76">
        <v>0.62437611227299905</v>
      </c>
      <c r="I690" s="77">
        <v>0.20432832618754163</v>
      </c>
      <c r="J690" s="77">
        <v>0.10948540361447545</v>
      </c>
      <c r="K690" s="77">
        <v>0.56951376190023062</v>
      </c>
      <c r="L690" s="77">
        <v>0.50996234934482976</v>
      </c>
      <c r="M690" s="77">
        <v>9.0223349839894551E-2</v>
      </c>
      <c r="N690" s="77">
        <v>0.62474131054725834</v>
      </c>
      <c r="O690" s="77" t="s">
        <v>3395</v>
      </c>
      <c r="P690" s="77">
        <v>0.11521506639357898</v>
      </c>
      <c r="Q690" s="77">
        <v>0.42505453271855165</v>
      </c>
      <c r="R690" s="77">
        <v>0.37871455805206022</v>
      </c>
      <c r="S690" s="77">
        <v>0.97647058823529376</v>
      </c>
      <c r="T690" s="77">
        <v>0.67914760646865524</v>
      </c>
      <c r="U690" s="77">
        <v>0.22857435135428142</v>
      </c>
      <c r="V690" s="77">
        <v>0.17520372203130499</v>
      </c>
      <c r="W690" s="77">
        <v>0.5816703170495886</v>
      </c>
      <c r="X690" s="77">
        <v>0.38963486579307904</v>
      </c>
      <c r="Y690" s="77">
        <v>0.48953458490004598</v>
      </c>
      <c r="Z690" s="77">
        <v>0.44571428571428573</v>
      </c>
      <c r="AA690" s="77">
        <v>0.39038923891908373</v>
      </c>
      <c r="AB690" s="77">
        <v>0.56148705096073503</v>
      </c>
      <c r="AC690" s="77">
        <v>0.42105263157894735</v>
      </c>
      <c r="AD690" s="76">
        <v>0.3127299473583387</v>
      </c>
      <c r="AE690" s="77">
        <v>0.38193116760515844</v>
      </c>
      <c r="AF690" s="77">
        <v>0.40188454538530594</v>
      </c>
      <c r="AG690" s="77">
        <v>0.8278090973519745</v>
      </c>
      <c r="AH690" s="77">
        <v>0.20188903669279321</v>
      </c>
      <c r="AI690" s="77">
        <v>0.48565259142133382</v>
      </c>
      <c r="AJ690" s="77">
        <v>0.46762443530716585</v>
      </c>
      <c r="AK690" s="77">
        <v>0.47593814493990938</v>
      </c>
      <c r="AL690" s="77">
        <v>0.42105263157894735</v>
      </c>
      <c r="AM690" s="76">
        <v>0.36551522011626769</v>
      </c>
      <c r="AN690" s="77">
        <v>0.5051169084887005</v>
      </c>
      <c r="AO690" s="78">
        <v>0.45487173727534086</v>
      </c>
      <c r="AP690" s="79">
        <v>0.43987764466834367</v>
      </c>
      <c r="AQ690" s="70">
        <v>2</v>
      </c>
      <c r="AR690" s="71">
        <v>3</v>
      </c>
      <c r="AS690" s="71">
        <v>0</v>
      </c>
      <c r="AT690" s="71">
        <v>0</v>
      </c>
      <c r="AU690" s="71">
        <v>0</v>
      </c>
      <c r="AV690" s="71" t="s">
        <v>3395</v>
      </c>
      <c r="AW690" s="72" t="s">
        <v>3420</v>
      </c>
    </row>
    <row r="691" spans="1:49">
      <c r="A691" s="23" t="s">
        <v>4439</v>
      </c>
      <c r="B691" s="23" t="s">
        <v>3739</v>
      </c>
      <c r="C691" s="23" t="s">
        <v>1587</v>
      </c>
      <c r="D691" s="24" t="s">
        <v>1445</v>
      </c>
      <c r="E691" s="24" t="s">
        <v>1487</v>
      </c>
      <c r="F691" s="24" t="s">
        <v>1507</v>
      </c>
      <c r="G691" s="24" t="s">
        <v>1516</v>
      </c>
      <c r="H691" s="76">
        <v>0.62437611227299905</v>
      </c>
      <c r="I691" s="77">
        <v>0.31759716706087582</v>
      </c>
      <c r="J691" s="77">
        <v>0.56159350547218923</v>
      </c>
      <c r="K691" s="77">
        <v>0.24424417976214241</v>
      </c>
      <c r="L691" s="77">
        <v>0.49841407736469784</v>
      </c>
      <c r="M691" s="77">
        <v>0.75412965617331085</v>
      </c>
      <c r="N691" s="77">
        <v>0.7994495667757906</v>
      </c>
      <c r="O691" s="77" t="s">
        <v>3395</v>
      </c>
      <c r="P691" s="77">
        <v>0.57597377690172558</v>
      </c>
      <c r="Q691" s="77">
        <v>0.54083722072477691</v>
      </c>
      <c r="R691" s="77">
        <v>1.6443172239249501E-2</v>
      </c>
      <c r="S691" s="77">
        <v>0.97647058823529376</v>
      </c>
      <c r="T691" s="77">
        <v>0.67914760646865524</v>
      </c>
      <c r="U691" s="77">
        <v>0.20068721458496311</v>
      </c>
      <c r="V691" s="77">
        <v>0.17520372203130499</v>
      </c>
      <c r="W691" s="77">
        <v>0</v>
      </c>
      <c r="X691" s="77">
        <v>0.27418118546795667</v>
      </c>
      <c r="Y691" s="77">
        <v>0.48953458490004598</v>
      </c>
      <c r="Z691" s="77">
        <v>0.44571428571428573</v>
      </c>
      <c r="AA691" s="77">
        <v>0.42616815992340595</v>
      </c>
      <c r="AB691" s="77">
        <v>0.56148705096073503</v>
      </c>
      <c r="AC691" s="77">
        <v>0.42105263157894735</v>
      </c>
      <c r="AD691" s="76">
        <v>0.50118892826868799</v>
      </c>
      <c r="AE691" s="77">
        <v>0.5744422513955334</v>
      </c>
      <c r="AF691" s="77">
        <v>0.27864019648201321</v>
      </c>
      <c r="AG691" s="77">
        <v>0.8278090973519745</v>
      </c>
      <c r="AH691" s="77">
        <v>0.18794546830813405</v>
      </c>
      <c r="AI691" s="77">
        <v>0.13709059273397833</v>
      </c>
      <c r="AJ691" s="77">
        <v>0.46762443530716585</v>
      </c>
      <c r="AK691" s="77">
        <v>0.49382760544207049</v>
      </c>
      <c r="AL691" s="77">
        <v>0.42105263157894735</v>
      </c>
      <c r="AM691" s="76">
        <v>0.45142379204874478</v>
      </c>
      <c r="AN691" s="77">
        <v>0.38428171946469564</v>
      </c>
      <c r="AO691" s="78">
        <v>0.46083489077606127</v>
      </c>
      <c r="AP691" s="79">
        <v>0.43148220414227179</v>
      </c>
      <c r="AQ691" s="70">
        <v>2</v>
      </c>
      <c r="AR691" s="71">
        <v>0</v>
      </c>
      <c r="AS691" s="71">
        <v>0</v>
      </c>
      <c r="AT691" s="71">
        <v>0</v>
      </c>
      <c r="AU691" s="71">
        <v>0</v>
      </c>
      <c r="AV691" s="71" t="s">
        <v>3395</v>
      </c>
      <c r="AW691" s="72" t="s">
        <v>3420</v>
      </c>
    </row>
    <row r="692" spans="1:49">
      <c r="A692" s="23" t="s">
        <v>4440</v>
      </c>
      <c r="B692" s="23" t="s">
        <v>3727</v>
      </c>
      <c r="C692" s="23" t="s">
        <v>1589</v>
      </c>
      <c r="D692" s="24" t="s">
        <v>1445</v>
      </c>
      <c r="E692" s="24" t="s">
        <v>1487</v>
      </c>
      <c r="F692" s="24" t="s">
        <v>1518</v>
      </c>
      <c r="G692" s="24" t="s">
        <v>1519</v>
      </c>
      <c r="H692" s="76">
        <v>0.66254042616974163</v>
      </c>
      <c r="I692" s="77">
        <v>0.2440038356468183</v>
      </c>
      <c r="J692" s="77">
        <v>0.50514583453577688</v>
      </c>
      <c r="K692" s="77">
        <v>0</v>
      </c>
      <c r="L692" s="77">
        <v>0.52392106093464663</v>
      </c>
      <c r="M692" s="77">
        <v>0.55363020069228153</v>
      </c>
      <c r="N692" s="77">
        <v>0.23336698896562669</v>
      </c>
      <c r="O692" s="77" t="s">
        <v>3395</v>
      </c>
      <c r="P692" s="77">
        <v>0.17518689769228418</v>
      </c>
      <c r="Q692" s="77">
        <v>0.51771226434382622</v>
      </c>
      <c r="R692" s="77">
        <v>7.0941324593229715E-2</v>
      </c>
      <c r="S692" s="77">
        <v>0.88235294117647056</v>
      </c>
      <c r="T692" s="77">
        <v>0.73885381096578828</v>
      </c>
      <c r="U692" s="77">
        <v>0.17943999401928448</v>
      </c>
      <c r="V692" s="77">
        <v>0.14116730715690759</v>
      </c>
      <c r="W692" s="77">
        <v>0.23675251668332933</v>
      </c>
      <c r="X692" s="77">
        <v>0.18332047338965074</v>
      </c>
      <c r="Y692" s="77">
        <v>0.54837084426650806</v>
      </c>
      <c r="Z692" s="77">
        <v>0.29714285714285715</v>
      </c>
      <c r="AA692" s="77">
        <v>0.47966113018284467</v>
      </c>
      <c r="AB692" s="77">
        <v>0.56148705096073503</v>
      </c>
      <c r="AC692" s="77">
        <v>0.42105263157894735</v>
      </c>
      <c r="AD692" s="76">
        <v>0.47056336545077898</v>
      </c>
      <c r="AE692" s="77">
        <v>0.29722102965696784</v>
      </c>
      <c r="AF692" s="77">
        <v>0.29432679446852794</v>
      </c>
      <c r="AG692" s="77">
        <v>0.81060337607112942</v>
      </c>
      <c r="AH692" s="77">
        <v>0.16030365058809604</v>
      </c>
      <c r="AI692" s="77">
        <v>0.21003649503649002</v>
      </c>
      <c r="AJ692" s="77">
        <v>0.42275685070468261</v>
      </c>
      <c r="AK692" s="77">
        <v>0.52057409057178983</v>
      </c>
      <c r="AL692" s="77">
        <v>0.42105263157894735</v>
      </c>
      <c r="AM692" s="76">
        <v>0.35403706319209155</v>
      </c>
      <c r="AN692" s="77">
        <v>0.39364784056523855</v>
      </c>
      <c r="AO692" s="78">
        <v>0.45479452428513989</v>
      </c>
      <c r="AP692" s="79">
        <v>0.39976830612602521</v>
      </c>
      <c r="AQ692" s="70">
        <v>2</v>
      </c>
      <c r="AR692" s="71">
        <v>0</v>
      </c>
      <c r="AS692" s="71">
        <v>2</v>
      </c>
      <c r="AT692" s="71">
        <v>0</v>
      </c>
      <c r="AU692" s="71">
        <v>0</v>
      </c>
      <c r="AV692" s="71" t="s">
        <v>3395</v>
      </c>
      <c r="AW692" s="72" t="s">
        <v>3420</v>
      </c>
    </row>
    <row r="693" spans="1:49">
      <c r="A693" s="23" t="s">
        <v>4441</v>
      </c>
      <c r="B693" s="23" t="s">
        <v>3727</v>
      </c>
      <c r="C693" s="23" t="s">
        <v>1594</v>
      </c>
      <c r="D693" s="24" t="s">
        <v>1445</v>
      </c>
      <c r="E693" s="24" t="s">
        <v>1487</v>
      </c>
      <c r="F693" s="24" t="s">
        <v>1518</v>
      </c>
      <c r="G693" s="24" t="s">
        <v>1521</v>
      </c>
      <c r="H693" s="76">
        <v>0.66254042616974163</v>
      </c>
      <c r="I693" s="77">
        <v>0.21524878224755645</v>
      </c>
      <c r="J693" s="77">
        <v>0.33379917829700895</v>
      </c>
      <c r="K693" s="77">
        <v>0</v>
      </c>
      <c r="L693" s="77">
        <v>0.50746079295240509</v>
      </c>
      <c r="M693" s="77">
        <v>0.6500830602740062</v>
      </c>
      <c r="N693" s="77">
        <v>0.45672896442249394</v>
      </c>
      <c r="O693" s="77" t="s">
        <v>3395</v>
      </c>
      <c r="P693" s="77">
        <v>0.47009280106492912</v>
      </c>
      <c r="Q693" s="77">
        <v>0.63369673463974197</v>
      </c>
      <c r="R693" s="77">
        <v>0.14279174856456514</v>
      </c>
      <c r="S693" s="77">
        <v>0.88235294117647056</v>
      </c>
      <c r="T693" s="77">
        <v>0.73885381096578828</v>
      </c>
      <c r="U693" s="77">
        <v>0.18994389310459739</v>
      </c>
      <c r="V693" s="77">
        <v>0.14116730715690759</v>
      </c>
      <c r="W693" s="77">
        <v>0.35910128972755989</v>
      </c>
      <c r="X693" s="77">
        <v>0.13890352794932548</v>
      </c>
      <c r="Y693" s="77">
        <v>0.54837084426650806</v>
      </c>
      <c r="Z693" s="77">
        <v>0.29714285714285715</v>
      </c>
      <c r="AA693" s="77">
        <v>0.51544005118716696</v>
      </c>
      <c r="AB693" s="77">
        <v>0.56148705096073503</v>
      </c>
      <c r="AC693" s="77">
        <v>0.42105263157894735</v>
      </c>
      <c r="AD693" s="76">
        <v>0.40386279557143562</v>
      </c>
      <c r="AE693" s="77">
        <v>0.41687312374276686</v>
      </c>
      <c r="AF693" s="77">
        <v>0.38824424160215354</v>
      </c>
      <c r="AG693" s="77">
        <v>0.81060337607112942</v>
      </c>
      <c r="AH693" s="77">
        <v>0.16555560013075249</v>
      </c>
      <c r="AI693" s="77">
        <v>0.24900240883844268</v>
      </c>
      <c r="AJ693" s="77">
        <v>0.42275685070468261</v>
      </c>
      <c r="AK693" s="77">
        <v>0.53846355107395105</v>
      </c>
      <c r="AL693" s="77">
        <v>0.42105263157894735</v>
      </c>
      <c r="AM693" s="76">
        <v>0.40299338697211873</v>
      </c>
      <c r="AN693" s="77">
        <v>0.40838712834677482</v>
      </c>
      <c r="AO693" s="78">
        <v>0.46075767778586035</v>
      </c>
      <c r="AP693" s="79">
        <v>0.4236564210157121</v>
      </c>
      <c r="AQ693" s="70">
        <v>2</v>
      </c>
      <c r="AR693" s="71">
        <v>0</v>
      </c>
      <c r="AS693" s="71">
        <v>2</v>
      </c>
      <c r="AT693" s="71">
        <v>0</v>
      </c>
      <c r="AU693" s="71">
        <v>0</v>
      </c>
      <c r="AV693" s="71" t="s">
        <v>3395</v>
      </c>
      <c r="AW693" s="72" t="s">
        <v>3420</v>
      </c>
    </row>
    <row r="694" spans="1:49">
      <c r="A694" s="23" t="s">
        <v>4442</v>
      </c>
      <c r="B694" s="23" t="s">
        <v>3727</v>
      </c>
      <c r="C694" s="23" t="s">
        <v>1596</v>
      </c>
      <c r="D694" s="24" t="s">
        <v>1445</v>
      </c>
      <c r="E694" s="24" t="s">
        <v>1523</v>
      </c>
      <c r="F694" s="24" t="s">
        <v>1524</v>
      </c>
      <c r="G694" s="24" t="s">
        <v>1527</v>
      </c>
      <c r="H694" s="76">
        <v>0.62420764232281245</v>
      </c>
      <c r="I694" s="77">
        <v>0.40647179834387259</v>
      </c>
      <c r="J694" s="77">
        <v>0.53727417814271861</v>
      </c>
      <c r="K694" s="77">
        <v>0.6810275124591425</v>
      </c>
      <c r="L694" s="77">
        <v>0.52108890024448884</v>
      </c>
      <c r="M694" s="77">
        <v>0.82875566876696316</v>
      </c>
      <c r="N694" s="77">
        <v>0.5706943024449983</v>
      </c>
      <c r="O694" s="77" t="s">
        <v>3395</v>
      </c>
      <c r="P694" s="77">
        <v>0.408520080859407</v>
      </c>
      <c r="Q694" s="77">
        <v>0.92528673556769148</v>
      </c>
      <c r="R694" s="77">
        <v>0.57120399588541859</v>
      </c>
      <c r="S694" s="77">
        <v>1</v>
      </c>
      <c r="T694" s="77">
        <v>0.73112879324785762</v>
      </c>
      <c r="U694" s="77">
        <v>0.63115012860740172</v>
      </c>
      <c r="V694" s="77">
        <v>0.58350050970787126</v>
      </c>
      <c r="W694" s="77">
        <v>0.36433149665101283</v>
      </c>
      <c r="X694" s="77">
        <v>8.9575501653762046E-2</v>
      </c>
      <c r="Y694" s="77">
        <v>0.51929085400492325</v>
      </c>
      <c r="Z694" s="77">
        <v>0.47428571428571431</v>
      </c>
      <c r="AA694" s="77">
        <v>0.39700440575500734</v>
      </c>
      <c r="AB694" s="77">
        <v>0.56148705096073503</v>
      </c>
      <c r="AC694" s="77">
        <v>0.42105263157894735</v>
      </c>
      <c r="AD694" s="76">
        <v>0.52265120626980122</v>
      </c>
      <c r="AE694" s="77">
        <v>0.60201729295500006</v>
      </c>
      <c r="AF694" s="77">
        <v>0.74824536572655509</v>
      </c>
      <c r="AG694" s="77">
        <v>0.86556439662392881</v>
      </c>
      <c r="AH694" s="77">
        <v>0.60732531915763643</v>
      </c>
      <c r="AI694" s="77">
        <v>0.22695349915238744</v>
      </c>
      <c r="AJ694" s="77">
        <v>0.49678828414531878</v>
      </c>
      <c r="AK694" s="77">
        <v>0.47924572835787116</v>
      </c>
      <c r="AL694" s="77">
        <v>0.42105263157894735</v>
      </c>
      <c r="AM694" s="76">
        <v>0.62430462165045209</v>
      </c>
      <c r="AN694" s="77">
        <v>0.56661440497798421</v>
      </c>
      <c r="AO694" s="78">
        <v>0.46569554802737906</v>
      </c>
      <c r="AP694" s="79">
        <v>0.55019593979359627</v>
      </c>
      <c r="AQ694" s="70">
        <v>2</v>
      </c>
      <c r="AR694" s="71">
        <v>1</v>
      </c>
      <c r="AS694" s="71">
        <v>2</v>
      </c>
      <c r="AT694" s="71">
        <v>0</v>
      </c>
      <c r="AU694" s="71">
        <v>0</v>
      </c>
      <c r="AV694" s="71" t="s">
        <v>3395</v>
      </c>
      <c r="AW694" s="72" t="s">
        <v>3420</v>
      </c>
    </row>
    <row r="695" spans="1:49">
      <c r="A695" s="23" t="s">
        <v>4443</v>
      </c>
      <c r="B695" s="23" t="s">
        <v>3727</v>
      </c>
      <c r="C695" s="23" t="s">
        <v>1598</v>
      </c>
      <c r="D695" s="24" t="s">
        <v>1445</v>
      </c>
      <c r="E695" s="24" t="s">
        <v>1523</v>
      </c>
      <c r="F695" s="24" t="s">
        <v>1524</v>
      </c>
      <c r="G695" s="24" t="s">
        <v>1529</v>
      </c>
      <c r="H695" s="76">
        <v>0.62420764232281245</v>
      </c>
      <c r="I695" s="77">
        <v>0.21297354783229924</v>
      </c>
      <c r="J695" s="77">
        <v>0.21177341466701255</v>
      </c>
      <c r="K695" s="77">
        <v>0.45031851680064239</v>
      </c>
      <c r="L695" s="77">
        <v>0.6094980531155606</v>
      </c>
      <c r="M695" s="77">
        <v>0.66295185789942013</v>
      </c>
      <c r="N695" s="77">
        <v>0.22443383548433143</v>
      </c>
      <c r="O695" s="77" t="s">
        <v>3395</v>
      </c>
      <c r="P695" s="77">
        <v>0.18265112272800577</v>
      </c>
      <c r="Q695" s="77">
        <v>0.83236174741315905</v>
      </c>
      <c r="R695" s="77">
        <v>0.54703396004072291</v>
      </c>
      <c r="S695" s="77">
        <v>1</v>
      </c>
      <c r="T695" s="77">
        <v>0.73112879324785762</v>
      </c>
      <c r="U695" s="77">
        <v>0.65732116180446964</v>
      </c>
      <c r="V695" s="77">
        <v>0.58350050970787126</v>
      </c>
      <c r="W695" s="77">
        <v>0.23846168694812578</v>
      </c>
      <c r="X695" s="77">
        <v>7.2188282902559631E-2</v>
      </c>
      <c r="Y695" s="77">
        <v>0.51929085400492325</v>
      </c>
      <c r="Z695" s="77">
        <v>0.47428571428571431</v>
      </c>
      <c r="AA695" s="77">
        <v>0.43278332675932962</v>
      </c>
      <c r="AB695" s="77">
        <v>0.56148705096073503</v>
      </c>
      <c r="AC695" s="77">
        <v>0.42105263157894735</v>
      </c>
      <c r="AD695" s="76">
        <v>0.34965153494070811</v>
      </c>
      <c r="AE695" s="77">
        <v>0.42597067720559212</v>
      </c>
      <c r="AF695" s="77">
        <v>0.68969785372694092</v>
      </c>
      <c r="AG695" s="77">
        <v>0.86556439662392881</v>
      </c>
      <c r="AH695" s="77">
        <v>0.6204108357561704</v>
      </c>
      <c r="AI695" s="77">
        <v>0.15532498492534269</v>
      </c>
      <c r="AJ695" s="77">
        <v>0.49678828414531878</v>
      </c>
      <c r="AK695" s="77">
        <v>0.49713518886003233</v>
      </c>
      <c r="AL695" s="77">
        <v>0.42105263157894735</v>
      </c>
      <c r="AM695" s="76">
        <v>0.48844002195774711</v>
      </c>
      <c r="AN695" s="77">
        <v>0.54710007243514724</v>
      </c>
      <c r="AO695" s="78">
        <v>0.47165870152809947</v>
      </c>
      <c r="AP695" s="79">
        <v>0.50189073202132772</v>
      </c>
      <c r="AQ695" s="70">
        <v>2</v>
      </c>
      <c r="AR695" s="71">
        <v>1</v>
      </c>
      <c r="AS695" s="71">
        <v>2</v>
      </c>
      <c r="AT695" s="71">
        <v>0</v>
      </c>
      <c r="AU695" s="71">
        <v>0</v>
      </c>
      <c r="AV695" s="71" t="s">
        <v>3395</v>
      </c>
      <c r="AW695" s="72" t="s">
        <v>3420</v>
      </c>
    </row>
    <row r="696" spans="1:49">
      <c r="A696" s="23" t="s">
        <v>4444</v>
      </c>
      <c r="B696" s="23" t="s">
        <v>3727</v>
      </c>
      <c r="C696" s="23" t="s">
        <v>1600</v>
      </c>
      <c r="D696" s="24" t="s">
        <v>1445</v>
      </c>
      <c r="E696" s="24" t="s">
        <v>1523</v>
      </c>
      <c r="F696" s="24" t="s">
        <v>1524</v>
      </c>
      <c r="G696" s="24" t="s">
        <v>1531</v>
      </c>
      <c r="H696" s="76">
        <v>0.62420764232281245</v>
      </c>
      <c r="I696" s="77">
        <v>0.50199487840010903</v>
      </c>
      <c r="J696" s="77">
        <v>0.81618837109147047</v>
      </c>
      <c r="K696" s="77">
        <v>0.71371667710370801</v>
      </c>
      <c r="L696" s="77">
        <v>0.52663776193514777</v>
      </c>
      <c r="M696" s="77">
        <v>1</v>
      </c>
      <c r="N696" s="77">
        <v>0.81236842119343322</v>
      </c>
      <c r="O696" s="77" t="s">
        <v>3395</v>
      </c>
      <c r="P696" s="77">
        <v>0.71097892443410338</v>
      </c>
      <c r="Q696" s="77">
        <v>0.30681910410461244</v>
      </c>
      <c r="R696" s="77">
        <v>0.53954995233166947</v>
      </c>
      <c r="S696" s="77">
        <v>1</v>
      </c>
      <c r="T696" s="77">
        <v>0.73112879324785762</v>
      </c>
      <c r="U696" s="77">
        <v>0.63717216738242932</v>
      </c>
      <c r="V696" s="77">
        <v>0.58350050970787126</v>
      </c>
      <c r="W696" s="77">
        <v>0.14593445803704089</v>
      </c>
      <c r="X696" s="77">
        <v>0.14977584762119789</v>
      </c>
      <c r="Y696" s="77">
        <v>0.51929085400492325</v>
      </c>
      <c r="Z696" s="77">
        <v>0.47428571428571431</v>
      </c>
      <c r="AA696" s="77">
        <v>0.46856224776365185</v>
      </c>
      <c r="AB696" s="77">
        <v>0.56148705096073503</v>
      </c>
      <c r="AC696" s="77">
        <v>0.42105263157894735</v>
      </c>
      <c r="AD696" s="76">
        <v>0.64746363060479728</v>
      </c>
      <c r="AE696" s="77">
        <v>0.75274035693327845</v>
      </c>
      <c r="AF696" s="77">
        <v>0.42318452821814095</v>
      </c>
      <c r="AG696" s="77">
        <v>0.86556439662392881</v>
      </c>
      <c r="AH696" s="77">
        <v>0.61033633854515035</v>
      </c>
      <c r="AI696" s="77">
        <v>0.14785515282911937</v>
      </c>
      <c r="AJ696" s="77">
        <v>0.49678828414531878</v>
      </c>
      <c r="AK696" s="77">
        <v>0.5150246493621935</v>
      </c>
      <c r="AL696" s="77">
        <v>0.42105263157894735</v>
      </c>
      <c r="AM696" s="76">
        <v>0.60779617191873891</v>
      </c>
      <c r="AN696" s="77">
        <v>0.54125196266606623</v>
      </c>
      <c r="AO696" s="78">
        <v>0.47762185502881987</v>
      </c>
      <c r="AP696" s="79">
        <v>0.54091701025077565</v>
      </c>
      <c r="AQ696" s="70">
        <v>2</v>
      </c>
      <c r="AR696" s="71">
        <v>1</v>
      </c>
      <c r="AS696" s="71">
        <v>0</v>
      </c>
      <c r="AT696" s="71">
        <v>0</v>
      </c>
      <c r="AU696" s="71">
        <v>0</v>
      </c>
      <c r="AV696" s="71" t="s">
        <v>3395</v>
      </c>
      <c r="AW696" s="72" t="s">
        <v>3420</v>
      </c>
    </row>
    <row r="697" spans="1:49">
      <c r="A697" s="23" t="s">
        <v>4445</v>
      </c>
      <c r="B697" s="23" t="s">
        <v>3727</v>
      </c>
      <c r="C697" s="23" t="s">
        <v>1602</v>
      </c>
      <c r="D697" s="24" t="s">
        <v>1445</v>
      </c>
      <c r="E697" s="24" t="s">
        <v>1523</v>
      </c>
      <c r="F697" s="24" t="s">
        <v>1533</v>
      </c>
      <c r="G697" s="24" t="s">
        <v>1536</v>
      </c>
      <c r="H697" s="76">
        <v>0.65876066550968015</v>
      </c>
      <c r="I697" s="77">
        <v>0.31768124133512954</v>
      </c>
      <c r="J697" s="77">
        <v>0.58958171497852896</v>
      </c>
      <c r="K697" s="77">
        <v>0.43163598470912801</v>
      </c>
      <c r="L697" s="77">
        <v>0.51176754757591392</v>
      </c>
      <c r="M697" s="77">
        <v>0.78840036889544363</v>
      </c>
      <c r="N697" s="77">
        <v>0.75443553559537113</v>
      </c>
      <c r="O697" s="77" t="s">
        <v>3395</v>
      </c>
      <c r="P697" s="77">
        <v>0.37908050501475232</v>
      </c>
      <c r="Q697" s="77">
        <v>0.79218282043928867</v>
      </c>
      <c r="R697" s="77">
        <v>0.20422470293679112</v>
      </c>
      <c r="S697" s="77">
        <v>0.9058823529411768</v>
      </c>
      <c r="T697" s="77">
        <v>0.72904452032729838</v>
      </c>
      <c r="U697" s="77">
        <v>0.44029028538236159</v>
      </c>
      <c r="V697" s="77">
        <v>0.30136044162071257</v>
      </c>
      <c r="W697" s="77">
        <v>0</v>
      </c>
      <c r="X697" s="77">
        <v>0</v>
      </c>
      <c r="Y697" s="77">
        <v>0.51421876268022837</v>
      </c>
      <c r="Z697" s="77">
        <v>0.44571428571428573</v>
      </c>
      <c r="AA697" s="77">
        <v>0.38996545290786305</v>
      </c>
      <c r="AB697" s="77">
        <v>0.56148705096073503</v>
      </c>
      <c r="AC697" s="77">
        <v>0.42105263157894735</v>
      </c>
      <c r="AD697" s="76">
        <v>0.52200787394111281</v>
      </c>
      <c r="AE697" s="77">
        <v>0.57306398835812178</v>
      </c>
      <c r="AF697" s="77">
        <v>0.49820376168803993</v>
      </c>
      <c r="AG697" s="77">
        <v>0.81746343663423759</v>
      </c>
      <c r="AH697" s="77">
        <v>0.37082536350153705</v>
      </c>
      <c r="AI697" s="77">
        <v>0</v>
      </c>
      <c r="AJ697" s="77">
        <v>0.47996652419725705</v>
      </c>
      <c r="AK697" s="77">
        <v>0.47572625193429907</v>
      </c>
      <c r="AL697" s="77">
        <v>0.42105263157894735</v>
      </c>
      <c r="AM697" s="76">
        <v>0.5310918746624248</v>
      </c>
      <c r="AN697" s="77">
        <v>0.39609626671192483</v>
      </c>
      <c r="AO697" s="78">
        <v>0.45891513590350114</v>
      </c>
      <c r="AP697" s="79">
        <v>0.46038773349477868</v>
      </c>
      <c r="AQ697" s="70">
        <v>2</v>
      </c>
      <c r="AR697" s="71">
        <v>1</v>
      </c>
      <c r="AS697" s="71">
        <v>0</v>
      </c>
      <c r="AT697" s="71">
        <v>0</v>
      </c>
      <c r="AU697" s="71">
        <v>0</v>
      </c>
      <c r="AV697" s="71" t="s">
        <v>3395</v>
      </c>
      <c r="AW697" s="72" t="s">
        <v>3420</v>
      </c>
    </row>
    <row r="698" spans="1:49">
      <c r="A698" s="23" t="s">
        <v>4446</v>
      </c>
      <c r="B698" s="23" t="s">
        <v>3727</v>
      </c>
      <c r="C698" s="23" t="s">
        <v>1605</v>
      </c>
      <c r="D698" s="24" t="s">
        <v>1445</v>
      </c>
      <c r="E698" s="24" t="s">
        <v>1523</v>
      </c>
      <c r="F698" s="24" t="s">
        <v>1540</v>
      </c>
      <c r="G698" s="24" t="s">
        <v>1541</v>
      </c>
      <c r="H698" s="76">
        <v>0.65292028759098852</v>
      </c>
      <c r="I698" s="77">
        <v>0.4128179458599337</v>
      </c>
      <c r="J698" s="77">
        <v>1</v>
      </c>
      <c r="K698" s="77">
        <v>0.65357369330431248</v>
      </c>
      <c r="L698" s="77">
        <v>0.73554277138569291</v>
      </c>
      <c r="M698" s="77">
        <v>1</v>
      </c>
      <c r="N698" s="77">
        <v>1</v>
      </c>
      <c r="O698" s="77" t="s">
        <v>3395</v>
      </c>
      <c r="P698" s="77">
        <v>0.625</v>
      </c>
      <c r="Q698" s="77">
        <v>0.31679794249037729</v>
      </c>
      <c r="R698" s="77">
        <v>0.17316256500674379</v>
      </c>
      <c r="S698" s="77">
        <v>0.92941176470588305</v>
      </c>
      <c r="T698" s="77">
        <v>0.61234778686940272</v>
      </c>
      <c r="U698" s="77">
        <v>0.54247636722859538</v>
      </c>
      <c r="V698" s="77">
        <v>0.28192578662652795</v>
      </c>
      <c r="W698" s="77">
        <v>0.84829873429348823</v>
      </c>
      <c r="X698" s="77">
        <v>0.41733421108900182</v>
      </c>
      <c r="Y698" s="77">
        <v>0.46349784943327832</v>
      </c>
      <c r="Z698" s="77">
        <v>0.41714285714285715</v>
      </c>
      <c r="AA698" s="77">
        <v>0.46680576406257879</v>
      </c>
      <c r="AB698" s="77">
        <v>0.56148705096073503</v>
      </c>
      <c r="AC698" s="77">
        <v>0.42105263157894735</v>
      </c>
      <c r="AD698" s="76">
        <v>0.68857941115030741</v>
      </c>
      <c r="AE698" s="77">
        <v>0.80282329293800103</v>
      </c>
      <c r="AF698" s="77">
        <v>0.24498025374856053</v>
      </c>
      <c r="AG698" s="77">
        <v>0.77087977578764288</v>
      </c>
      <c r="AH698" s="77">
        <v>0.41220107692756169</v>
      </c>
      <c r="AI698" s="77">
        <v>0.63281647269124508</v>
      </c>
      <c r="AJ698" s="77">
        <v>0.44032035328806773</v>
      </c>
      <c r="AK698" s="77">
        <v>0.51414640751165686</v>
      </c>
      <c r="AL698" s="77">
        <v>0.42105263157894735</v>
      </c>
      <c r="AM698" s="76">
        <v>0.5787943192789563</v>
      </c>
      <c r="AN698" s="77">
        <v>0.60529910846881652</v>
      </c>
      <c r="AO698" s="78">
        <v>0.45850646412622398</v>
      </c>
      <c r="AP698" s="79">
        <v>0.54556694339168965</v>
      </c>
      <c r="AQ698" s="70">
        <v>2</v>
      </c>
      <c r="AR698" s="71">
        <v>0</v>
      </c>
      <c r="AS698" s="71">
        <v>0</v>
      </c>
      <c r="AT698" s="71">
        <v>1</v>
      </c>
      <c r="AU698" s="71">
        <v>0</v>
      </c>
      <c r="AV698" s="71" t="s">
        <v>3395</v>
      </c>
      <c r="AW698" s="72" t="s">
        <v>3420</v>
      </c>
    </row>
    <row r="699" spans="1:49">
      <c r="A699" s="23" t="s">
        <v>4447</v>
      </c>
      <c r="B699" s="23" t="s">
        <v>3727</v>
      </c>
      <c r="C699" s="23" t="s">
        <v>1608</v>
      </c>
      <c r="D699" s="24" t="s">
        <v>1445</v>
      </c>
      <c r="E699" s="24" t="s">
        <v>1523</v>
      </c>
      <c r="F699" s="24" t="s">
        <v>1540</v>
      </c>
      <c r="G699" s="24" t="s">
        <v>1545</v>
      </c>
      <c r="H699" s="76">
        <v>0.65292028759098852</v>
      </c>
      <c r="I699" s="77">
        <v>0.44748454844608127</v>
      </c>
      <c r="J699" s="77">
        <v>1</v>
      </c>
      <c r="K699" s="77">
        <v>0.65357369330431248</v>
      </c>
      <c r="L699" s="77">
        <v>0.73554277138569291</v>
      </c>
      <c r="M699" s="77">
        <v>1</v>
      </c>
      <c r="N699" s="77">
        <v>1</v>
      </c>
      <c r="O699" s="77" t="s">
        <v>3395</v>
      </c>
      <c r="P699" s="77">
        <v>0.28304702285430527</v>
      </c>
      <c r="Q699" s="77">
        <v>0.62665103523772736</v>
      </c>
      <c r="R699" s="77">
        <v>8.5115156950324733E-2</v>
      </c>
      <c r="S699" s="77">
        <v>0.92941176470588305</v>
      </c>
      <c r="T699" s="77">
        <v>0.61234778686940272</v>
      </c>
      <c r="U699" s="77">
        <v>0.50643628140213537</v>
      </c>
      <c r="V699" s="77">
        <v>0.28192578662652795</v>
      </c>
      <c r="W699" s="77">
        <v>0.89169358681863997</v>
      </c>
      <c r="X699" s="77">
        <v>0.68425072062394598</v>
      </c>
      <c r="Y699" s="77">
        <v>0.46349784943327832</v>
      </c>
      <c r="Z699" s="77">
        <v>0.41714285714285715</v>
      </c>
      <c r="AA699" s="77">
        <v>0.4310268430582565</v>
      </c>
      <c r="AB699" s="77">
        <v>0.56148705096073503</v>
      </c>
      <c r="AC699" s="77">
        <v>0.42105263157894735</v>
      </c>
      <c r="AD699" s="76">
        <v>0.70013494534568999</v>
      </c>
      <c r="AE699" s="77">
        <v>0.73443269750886209</v>
      </c>
      <c r="AF699" s="77">
        <v>0.35588309609402602</v>
      </c>
      <c r="AG699" s="77">
        <v>0.77087977578764288</v>
      </c>
      <c r="AH699" s="77">
        <v>0.39418103401433169</v>
      </c>
      <c r="AI699" s="77">
        <v>0.78797215372129292</v>
      </c>
      <c r="AJ699" s="77">
        <v>0.44032035328806773</v>
      </c>
      <c r="AK699" s="77">
        <v>0.49625694700949574</v>
      </c>
      <c r="AL699" s="77">
        <v>0.42105263157894735</v>
      </c>
      <c r="AM699" s="76">
        <v>0.59681691298285944</v>
      </c>
      <c r="AN699" s="77">
        <v>0.65101098784108913</v>
      </c>
      <c r="AO699" s="78">
        <v>0.45254331062550363</v>
      </c>
      <c r="AP699" s="79">
        <v>0.56350816080836419</v>
      </c>
      <c r="AQ699" s="70">
        <v>2</v>
      </c>
      <c r="AR699" s="71">
        <v>0</v>
      </c>
      <c r="AS699" s="71">
        <v>0</v>
      </c>
      <c r="AT699" s="71">
        <v>1</v>
      </c>
      <c r="AU699" s="71">
        <v>0</v>
      </c>
      <c r="AV699" s="71" t="s">
        <v>3395</v>
      </c>
      <c r="AW699" s="72" t="s">
        <v>3420</v>
      </c>
    </row>
    <row r="700" spans="1:49">
      <c r="A700" s="23" t="s">
        <v>4448</v>
      </c>
      <c r="B700" s="23" t="s">
        <v>3727</v>
      </c>
      <c r="C700" s="23" t="s">
        <v>1610</v>
      </c>
      <c r="D700" s="24" t="s">
        <v>1445</v>
      </c>
      <c r="E700" s="24" t="s">
        <v>1547</v>
      </c>
      <c r="F700" s="24" t="s">
        <v>1548</v>
      </c>
      <c r="G700" s="24" t="s">
        <v>1549</v>
      </c>
      <c r="H700" s="76">
        <v>0.59005814928451616</v>
      </c>
      <c r="I700" s="77">
        <v>0.20912550296353113</v>
      </c>
      <c r="J700" s="77">
        <v>0.37937835861900115</v>
      </c>
      <c r="K700" s="77">
        <v>0.39472521522084825</v>
      </c>
      <c r="L700" s="77">
        <v>0.53046974647042389</v>
      </c>
      <c r="M700" s="77">
        <v>0.58529634919150486</v>
      </c>
      <c r="N700" s="77">
        <v>0.41124358131614303</v>
      </c>
      <c r="O700" s="77" t="s">
        <v>3395</v>
      </c>
      <c r="P700" s="77">
        <v>0.35564852818652837</v>
      </c>
      <c r="Q700" s="77">
        <v>0.34628481209478446</v>
      </c>
      <c r="R700" s="77">
        <v>0.63547716176956293</v>
      </c>
      <c r="S700" s="77">
        <v>0.79999999999999971</v>
      </c>
      <c r="T700" s="77">
        <v>0.71617808130919403</v>
      </c>
      <c r="U700" s="77">
        <v>0.25934850251503022</v>
      </c>
      <c r="V700" s="77">
        <v>0.14319276868554137</v>
      </c>
      <c r="W700" s="77">
        <v>0.46103671401127555</v>
      </c>
      <c r="X700" s="77">
        <v>6.5549259398554605E-2</v>
      </c>
      <c r="Y700" s="77">
        <v>0.45436808504882731</v>
      </c>
      <c r="Z700" s="77">
        <v>0.31428571428571428</v>
      </c>
      <c r="AA700" s="77">
        <v>0.41963092613926983</v>
      </c>
      <c r="AB700" s="77">
        <v>0.56148705096073503</v>
      </c>
      <c r="AC700" s="77">
        <v>0.42105263157894735</v>
      </c>
      <c r="AD700" s="76">
        <v>0.39285400362234951</v>
      </c>
      <c r="AE700" s="77">
        <v>0.45547668407708963</v>
      </c>
      <c r="AF700" s="77">
        <v>0.49088098693217369</v>
      </c>
      <c r="AG700" s="77">
        <v>0.75808904065459681</v>
      </c>
      <c r="AH700" s="77">
        <v>0.2012706356002858</v>
      </c>
      <c r="AI700" s="77">
        <v>0.26329298670491508</v>
      </c>
      <c r="AJ700" s="77">
        <v>0.38432689966727079</v>
      </c>
      <c r="AK700" s="77">
        <v>0.49055898855000246</v>
      </c>
      <c r="AL700" s="77">
        <v>0.42105263157894735</v>
      </c>
      <c r="AM700" s="76">
        <v>0.446403891543871</v>
      </c>
      <c r="AN700" s="77">
        <v>0.40755088765326591</v>
      </c>
      <c r="AO700" s="78">
        <v>0.43197950659874018</v>
      </c>
      <c r="AP700" s="79">
        <v>0.42849354188968547</v>
      </c>
      <c r="AQ700" s="70">
        <v>2</v>
      </c>
      <c r="AR700" s="71">
        <v>1</v>
      </c>
      <c r="AS700" s="71">
        <v>0</v>
      </c>
      <c r="AT700" s="71">
        <v>0</v>
      </c>
      <c r="AU700" s="71">
        <v>0</v>
      </c>
      <c r="AV700" s="71" t="s">
        <v>3395</v>
      </c>
      <c r="AW700" s="72" t="s">
        <v>3420</v>
      </c>
    </row>
    <row r="701" spans="1:49">
      <c r="A701" s="23" t="s">
        <v>4449</v>
      </c>
      <c r="B701" s="23" t="s">
        <v>3727</v>
      </c>
      <c r="C701" s="23" t="s">
        <v>1612</v>
      </c>
      <c r="D701" s="24" t="s">
        <v>1445</v>
      </c>
      <c r="E701" s="24" t="s">
        <v>1547</v>
      </c>
      <c r="F701" s="24" t="s">
        <v>1548</v>
      </c>
      <c r="G701" s="24" t="s">
        <v>1555</v>
      </c>
      <c r="H701" s="76">
        <v>0.59005814928451616</v>
      </c>
      <c r="I701" s="77">
        <v>0.12440526828364684</v>
      </c>
      <c r="J701" s="77">
        <v>0.33351913005826234</v>
      </c>
      <c r="K701" s="77">
        <v>0.66103174809100063</v>
      </c>
      <c r="L701" s="77">
        <v>0.54446724128471102</v>
      </c>
      <c r="M701" s="77">
        <v>0.20103681911511606</v>
      </c>
      <c r="N701" s="77">
        <v>0.25640084773996968</v>
      </c>
      <c r="O701" s="77" t="s">
        <v>3395</v>
      </c>
      <c r="P701" s="77">
        <v>0.15044956319266911</v>
      </c>
      <c r="Q701" s="77">
        <v>0.29249310125541472</v>
      </c>
      <c r="R701" s="77">
        <v>0.47579264642922769</v>
      </c>
      <c r="S701" s="77">
        <v>0.79999999999999971</v>
      </c>
      <c r="T701" s="77">
        <v>0.71617808130919403</v>
      </c>
      <c r="U701" s="77">
        <v>0.24351320259700615</v>
      </c>
      <c r="V701" s="77">
        <v>0.14319276868554137</v>
      </c>
      <c r="W701" s="77">
        <v>0.3729013108256527</v>
      </c>
      <c r="X701" s="77">
        <v>6.5857937244128251E-2</v>
      </c>
      <c r="Y701" s="77">
        <v>0.45436808504882731</v>
      </c>
      <c r="Z701" s="77">
        <v>0.31428571428571428</v>
      </c>
      <c r="AA701" s="77">
        <v>0.45540984714359206</v>
      </c>
      <c r="AB701" s="77">
        <v>0.56148705096073503</v>
      </c>
      <c r="AC701" s="77">
        <v>0.42105263157894735</v>
      </c>
      <c r="AD701" s="76">
        <v>0.34932751587547511</v>
      </c>
      <c r="AE701" s="77">
        <v>0.3626772438846933</v>
      </c>
      <c r="AF701" s="77">
        <v>0.38414287384232121</v>
      </c>
      <c r="AG701" s="77">
        <v>0.75808904065459681</v>
      </c>
      <c r="AH701" s="77">
        <v>0.19335298564127376</v>
      </c>
      <c r="AI701" s="77">
        <v>0.21937962403489047</v>
      </c>
      <c r="AJ701" s="77">
        <v>0.38432689966727079</v>
      </c>
      <c r="AK701" s="77">
        <v>0.50844844905216358</v>
      </c>
      <c r="AL701" s="77">
        <v>0.42105263157894735</v>
      </c>
      <c r="AM701" s="76">
        <v>0.36538254453416319</v>
      </c>
      <c r="AN701" s="77">
        <v>0.39027388344358704</v>
      </c>
      <c r="AO701" s="78">
        <v>0.43794266009946053</v>
      </c>
      <c r="AP701" s="79">
        <v>0.39730570434715662</v>
      </c>
      <c r="AQ701" s="70">
        <v>2</v>
      </c>
      <c r="AR701" s="71">
        <v>3</v>
      </c>
      <c r="AS701" s="71">
        <v>0</v>
      </c>
      <c r="AT701" s="71">
        <v>0</v>
      </c>
      <c r="AU701" s="71">
        <v>1</v>
      </c>
      <c r="AV701" s="71" t="s">
        <v>3537</v>
      </c>
      <c r="AW701" s="72" t="s">
        <v>3420</v>
      </c>
    </row>
    <row r="702" spans="1:49">
      <c r="A702" s="23" t="s">
        <v>4450</v>
      </c>
      <c r="B702" s="23" t="s">
        <v>3727</v>
      </c>
      <c r="C702" s="23" t="s">
        <v>1614</v>
      </c>
      <c r="D702" s="24" t="s">
        <v>1445</v>
      </c>
      <c r="E702" s="24" t="s">
        <v>1547</v>
      </c>
      <c r="F702" s="24" t="s">
        <v>1548</v>
      </c>
      <c r="G702" s="24" t="s">
        <v>1557</v>
      </c>
      <c r="H702" s="76">
        <v>0.59005814928451616</v>
      </c>
      <c r="I702" s="77">
        <v>0.13699276415294959</v>
      </c>
      <c r="J702" s="77">
        <v>0.41305037822297441</v>
      </c>
      <c r="K702" s="77">
        <v>0.3891798591840171</v>
      </c>
      <c r="L702" s="77">
        <v>0.55509070298306651</v>
      </c>
      <c r="M702" s="77">
        <v>6.3931486201504684E-2</v>
      </c>
      <c r="N702" s="77">
        <v>0.40838429166612805</v>
      </c>
      <c r="O702" s="77" t="s">
        <v>3395</v>
      </c>
      <c r="P702" s="77">
        <v>0.28875940061143268</v>
      </c>
      <c r="Q702" s="77">
        <v>0.84988370342000341</v>
      </c>
      <c r="R702" s="77">
        <v>0.73630067995059867</v>
      </c>
      <c r="S702" s="77">
        <v>0.79999999999999971</v>
      </c>
      <c r="T702" s="77">
        <v>0.71617808130919403</v>
      </c>
      <c r="U702" s="77">
        <v>0.24377251092655858</v>
      </c>
      <c r="V702" s="77">
        <v>0.14319276868554137</v>
      </c>
      <c r="W702" s="77">
        <v>0.245709285585228</v>
      </c>
      <c r="X702" s="77">
        <v>0</v>
      </c>
      <c r="Y702" s="77">
        <v>0.45436808504882731</v>
      </c>
      <c r="Z702" s="77">
        <v>0.31428571428571428</v>
      </c>
      <c r="AA702" s="77">
        <v>0.41963092613926983</v>
      </c>
      <c r="AB702" s="77">
        <v>0.56148705096073503</v>
      </c>
      <c r="AC702" s="77">
        <v>0.42105263157894735</v>
      </c>
      <c r="AD702" s="76">
        <v>0.38003376388681342</v>
      </c>
      <c r="AE702" s="77">
        <v>0.34106914812922978</v>
      </c>
      <c r="AF702" s="77">
        <v>0.7930921916853011</v>
      </c>
      <c r="AG702" s="77">
        <v>0.75808904065459681</v>
      </c>
      <c r="AH702" s="77">
        <v>0.19348263980604996</v>
      </c>
      <c r="AI702" s="77">
        <v>0.122854642792614</v>
      </c>
      <c r="AJ702" s="77">
        <v>0.38432689966727079</v>
      </c>
      <c r="AK702" s="77">
        <v>0.49055898855000246</v>
      </c>
      <c r="AL702" s="77">
        <v>0.42105263157894735</v>
      </c>
      <c r="AM702" s="76">
        <v>0.50473170123378142</v>
      </c>
      <c r="AN702" s="77">
        <v>0.3581421077510869</v>
      </c>
      <c r="AO702" s="78">
        <v>0.43197950659874018</v>
      </c>
      <c r="AP702" s="79">
        <v>0.42952127947282603</v>
      </c>
      <c r="AQ702" s="70">
        <v>2</v>
      </c>
      <c r="AR702" s="71">
        <v>0</v>
      </c>
      <c r="AS702" s="71">
        <v>2</v>
      </c>
      <c r="AT702" s="71">
        <v>0</v>
      </c>
      <c r="AU702" s="71">
        <v>0</v>
      </c>
      <c r="AV702" s="71" t="s">
        <v>3395</v>
      </c>
      <c r="AW702" s="72" t="s">
        <v>3420</v>
      </c>
    </row>
    <row r="703" spans="1:49">
      <c r="A703" s="23" t="s">
        <v>4451</v>
      </c>
      <c r="B703" s="23" t="s">
        <v>3727</v>
      </c>
      <c r="C703" s="23" t="s">
        <v>1616</v>
      </c>
      <c r="D703" s="24" t="s">
        <v>1445</v>
      </c>
      <c r="E703" s="24" t="s">
        <v>1547</v>
      </c>
      <c r="F703" s="24" t="s">
        <v>1548</v>
      </c>
      <c r="G703" s="24" t="s">
        <v>1559</v>
      </c>
      <c r="H703" s="76">
        <v>0.59005814928451616</v>
      </c>
      <c r="I703" s="77">
        <v>0.24361998898755358</v>
      </c>
      <c r="J703" s="77">
        <v>0.51160083841006698</v>
      </c>
      <c r="K703" s="77">
        <v>7.8761977267328032E-2</v>
      </c>
      <c r="L703" s="77">
        <v>0.55296668816008532</v>
      </c>
      <c r="M703" s="77">
        <v>0.42438233554431015</v>
      </c>
      <c r="N703" s="77">
        <v>0.66163705762251634</v>
      </c>
      <c r="O703" s="77" t="s">
        <v>3395</v>
      </c>
      <c r="P703" s="77">
        <v>0.36534691645947859</v>
      </c>
      <c r="Q703" s="77">
        <v>0.50469701084031793</v>
      </c>
      <c r="R703" s="77">
        <v>0.64476045504718638</v>
      </c>
      <c r="S703" s="77">
        <v>0.79999999999999971</v>
      </c>
      <c r="T703" s="77">
        <v>0.71617808130919403</v>
      </c>
      <c r="U703" s="77">
        <v>0.2286603166492038</v>
      </c>
      <c r="V703" s="77">
        <v>0.14319276868554137</v>
      </c>
      <c r="W703" s="77">
        <v>0.44084057642261648</v>
      </c>
      <c r="X703" s="77">
        <v>0.31191174413696665</v>
      </c>
      <c r="Y703" s="77">
        <v>0.45436808504882731</v>
      </c>
      <c r="Z703" s="77">
        <v>0.31428571428571428</v>
      </c>
      <c r="AA703" s="77">
        <v>0.45540984714359206</v>
      </c>
      <c r="AB703" s="77">
        <v>0.56148705096073503</v>
      </c>
      <c r="AC703" s="77">
        <v>0.42105263157894735</v>
      </c>
      <c r="AD703" s="76">
        <v>0.44842632556071221</v>
      </c>
      <c r="AE703" s="77">
        <v>0.41661899501074373</v>
      </c>
      <c r="AF703" s="77">
        <v>0.57472873294375215</v>
      </c>
      <c r="AG703" s="77">
        <v>0.75808904065459681</v>
      </c>
      <c r="AH703" s="77">
        <v>0.18592654266737257</v>
      </c>
      <c r="AI703" s="77">
        <v>0.37637616027979159</v>
      </c>
      <c r="AJ703" s="77">
        <v>0.38432689966727079</v>
      </c>
      <c r="AK703" s="77">
        <v>0.50844844905216358</v>
      </c>
      <c r="AL703" s="77">
        <v>0.42105263157894735</v>
      </c>
      <c r="AM703" s="76">
        <v>0.47992468450506937</v>
      </c>
      <c r="AN703" s="77">
        <v>0.44013058120058696</v>
      </c>
      <c r="AO703" s="78">
        <v>0.43794266009946053</v>
      </c>
      <c r="AP703" s="79">
        <v>0.45246426333930823</v>
      </c>
      <c r="AQ703" s="70">
        <v>2</v>
      </c>
      <c r="AR703" s="71">
        <v>3</v>
      </c>
      <c r="AS703" s="71">
        <v>0</v>
      </c>
      <c r="AT703" s="71">
        <v>0</v>
      </c>
      <c r="AU703" s="71">
        <v>0</v>
      </c>
      <c r="AV703" s="71" t="s">
        <v>3395</v>
      </c>
      <c r="AW703" s="72" t="s">
        <v>3420</v>
      </c>
    </row>
    <row r="704" spans="1:49">
      <c r="A704" s="23" t="s">
        <v>4452</v>
      </c>
      <c r="B704" s="23" t="s">
        <v>3727</v>
      </c>
      <c r="C704" s="23" t="s">
        <v>1619</v>
      </c>
      <c r="D704" s="24" t="s">
        <v>1445</v>
      </c>
      <c r="E704" s="24" t="s">
        <v>1547</v>
      </c>
      <c r="F704" s="24" t="s">
        <v>1571</v>
      </c>
      <c r="G704" s="24" t="s">
        <v>1572</v>
      </c>
      <c r="H704" s="76">
        <v>0.69731257152105841</v>
      </c>
      <c r="I704" s="77">
        <v>0.5</v>
      </c>
      <c r="J704" s="77">
        <v>1</v>
      </c>
      <c r="K704" s="77" t="s">
        <v>3395</v>
      </c>
      <c r="L704" s="77">
        <v>0.48979489744872451</v>
      </c>
      <c r="M704" s="77">
        <v>1</v>
      </c>
      <c r="N704" s="77">
        <v>1</v>
      </c>
      <c r="O704" s="77" t="s">
        <v>3395</v>
      </c>
      <c r="P704" s="77">
        <v>0.5</v>
      </c>
      <c r="Q704" s="77">
        <v>9.5572455394500849E-2</v>
      </c>
      <c r="R704" s="77">
        <v>0</v>
      </c>
      <c r="S704" s="77">
        <v>0.62352941176470555</v>
      </c>
      <c r="T704" s="77">
        <v>0.79518072289156627</v>
      </c>
      <c r="U704" s="77">
        <v>0.11294470411995135</v>
      </c>
      <c r="V704" s="77">
        <v>0.22275238710919898</v>
      </c>
      <c r="W704" s="77">
        <v>1</v>
      </c>
      <c r="X704" s="77">
        <v>1</v>
      </c>
      <c r="Y704" s="77">
        <v>0.57474571915492201</v>
      </c>
      <c r="Z704" s="77">
        <v>4.5714285714285596E-2</v>
      </c>
      <c r="AA704" s="77">
        <v>0.55819100082641504</v>
      </c>
      <c r="AB704" s="77">
        <v>0.56148705096073503</v>
      </c>
      <c r="AC704" s="77">
        <v>0.42105263157894735</v>
      </c>
      <c r="AD704" s="76">
        <v>0.73243752384035277</v>
      </c>
      <c r="AE704" s="77">
        <v>0.74744872436218113</v>
      </c>
      <c r="AF704" s="77">
        <v>4.7786227697250425E-2</v>
      </c>
      <c r="AG704" s="77">
        <v>0.70935506732813591</v>
      </c>
      <c r="AH704" s="77">
        <v>0.16784854561457516</v>
      </c>
      <c r="AI704" s="77">
        <v>1</v>
      </c>
      <c r="AJ704" s="77">
        <v>0.3102300024346038</v>
      </c>
      <c r="AK704" s="77">
        <v>0.55983902589357504</v>
      </c>
      <c r="AL704" s="77">
        <v>0.42105263157894735</v>
      </c>
      <c r="AM704" s="76">
        <v>0.50922415863326143</v>
      </c>
      <c r="AN704" s="77">
        <v>0.62573453764757037</v>
      </c>
      <c r="AO704" s="78">
        <v>0.43037388663570875</v>
      </c>
      <c r="AP704" s="79">
        <v>0.51872958978840567</v>
      </c>
      <c r="AQ704" s="70">
        <v>2</v>
      </c>
      <c r="AR704" s="71">
        <v>0</v>
      </c>
      <c r="AS704" s="71">
        <v>2</v>
      </c>
      <c r="AT704" s="71">
        <v>0</v>
      </c>
      <c r="AU704" s="71">
        <v>0</v>
      </c>
      <c r="AV704" s="71" t="s">
        <v>3395</v>
      </c>
      <c r="AW704" s="72" t="s">
        <v>3420</v>
      </c>
    </row>
    <row r="705" spans="1:49">
      <c r="A705" s="23" t="s">
        <v>4453</v>
      </c>
      <c r="B705" s="23" t="s">
        <v>3727</v>
      </c>
      <c r="C705" s="23" t="s">
        <v>1621</v>
      </c>
      <c r="D705" s="24" t="s">
        <v>1445</v>
      </c>
      <c r="E705" s="24" t="s">
        <v>1574</v>
      </c>
      <c r="F705" s="24" t="s">
        <v>1575</v>
      </c>
      <c r="G705" s="24" t="s">
        <v>1578</v>
      </c>
      <c r="H705" s="76">
        <v>0.5597418796603294</v>
      </c>
      <c r="I705" s="77">
        <v>0.54448702083641909</v>
      </c>
      <c r="J705" s="77">
        <v>1</v>
      </c>
      <c r="K705" s="77">
        <v>3.3034586902809249E-2</v>
      </c>
      <c r="L705" s="77">
        <v>0.54812823078205786</v>
      </c>
      <c r="M705" s="77">
        <v>1</v>
      </c>
      <c r="N705" s="77">
        <v>1</v>
      </c>
      <c r="O705" s="77" t="s">
        <v>3395</v>
      </c>
      <c r="P705" s="77">
        <v>0.5</v>
      </c>
      <c r="Q705" s="77">
        <v>0</v>
      </c>
      <c r="R705" s="77">
        <v>0.4889111059330668</v>
      </c>
      <c r="S705" s="77">
        <v>0.88235294117647056</v>
      </c>
      <c r="T705" s="77">
        <v>0.73863797435732237</v>
      </c>
      <c r="U705" s="77">
        <v>0.36690342140242804</v>
      </c>
      <c r="V705" s="77">
        <v>0.14518376936248159</v>
      </c>
      <c r="W705" s="77" t="s">
        <v>3395</v>
      </c>
      <c r="X705" s="77">
        <v>1</v>
      </c>
      <c r="Y705" s="77">
        <v>0.46451226769821735</v>
      </c>
      <c r="Z705" s="77">
        <v>0.32571428571428573</v>
      </c>
      <c r="AA705" s="77">
        <v>0.37095417707124867</v>
      </c>
      <c r="AB705" s="77">
        <v>0.56148705096073503</v>
      </c>
      <c r="AC705" s="77">
        <v>0.42105263157894735</v>
      </c>
      <c r="AD705" s="76">
        <v>0.70140963349891605</v>
      </c>
      <c r="AE705" s="77">
        <v>0.61623256353697342</v>
      </c>
      <c r="AF705" s="77">
        <v>0.2444555529665334</v>
      </c>
      <c r="AG705" s="77">
        <v>0.81049545776689647</v>
      </c>
      <c r="AH705" s="77">
        <v>0.2560435953824548</v>
      </c>
      <c r="AI705" s="77">
        <v>1</v>
      </c>
      <c r="AJ705" s="77">
        <v>0.39511327670625151</v>
      </c>
      <c r="AK705" s="77">
        <v>0.46622061401599185</v>
      </c>
      <c r="AL705" s="77">
        <v>0.42105263157894735</v>
      </c>
      <c r="AM705" s="76">
        <v>0.52069925000080763</v>
      </c>
      <c r="AN705" s="77">
        <v>0.68884635104978376</v>
      </c>
      <c r="AO705" s="78">
        <v>0.42746217410039694</v>
      </c>
      <c r="AP705" s="79">
        <v>0.540446683906606</v>
      </c>
      <c r="AQ705" s="70">
        <v>2</v>
      </c>
      <c r="AR705" s="71">
        <v>0</v>
      </c>
      <c r="AS705" s="71">
        <v>0</v>
      </c>
      <c r="AT705" s="71">
        <v>1</v>
      </c>
      <c r="AU705" s="71">
        <v>0</v>
      </c>
      <c r="AV705" s="71" t="s">
        <v>3395</v>
      </c>
      <c r="AW705" s="72" t="s">
        <v>3420</v>
      </c>
    </row>
    <row r="706" spans="1:49">
      <c r="A706" s="23" t="s">
        <v>4454</v>
      </c>
      <c r="B706" s="23" t="s">
        <v>3727</v>
      </c>
      <c r="C706" s="23" t="s">
        <v>1623</v>
      </c>
      <c r="D706" s="24" t="s">
        <v>1445</v>
      </c>
      <c r="E706" s="24" t="s">
        <v>1574</v>
      </c>
      <c r="F706" s="24" t="s">
        <v>1575</v>
      </c>
      <c r="G706" s="24" t="s">
        <v>1584</v>
      </c>
      <c r="H706" s="76">
        <v>0.5597418796603294</v>
      </c>
      <c r="I706" s="77">
        <v>0.54448702083641909</v>
      </c>
      <c r="J706" s="77">
        <v>1</v>
      </c>
      <c r="K706" s="77">
        <v>0.4756917788505709</v>
      </c>
      <c r="L706" s="77">
        <v>0.54812823078205786</v>
      </c>
      <c r="M706" s="77">
        <v>1</v>
      </c>
      <c r="N706" s="77">
        <v>1</v>
      </c>
      <c r="O706" s="77" t="s">
        <v>3395</v>
      </c>
      <c r="P706" s="77">
        <v>0.5</v>
      </c>
      <c r="Q706" s="77">
        <v>0.7611077505111723</v>
      </c>
      <c r="R706" s="77">
        <v>0.61599435444676609</v>
      </c>
      <c r="S706" s="77">
        <v>0.88235294117647056</v>
      </c>
      <c r="T706" s="77">
        <v>0.73863797435732237</v>
      </c>
      <c r="U706" s="77">
        <v>0.32598967360360148</v>
      </c>
      <c r="V706" s="77">
        <v>0.14518376936248159</v>
      </c>
      <c r="W706" s="77" t="s">
        <v>3395</v>
      </c>
      <c r="X706" s="77">
        <v>1</v>
      </c>
      <c r="Y706" s="77">
        <v>0.46451226769821735</v>
      </c>
      <c r="Z706" s="77">
        <v>0.32571428571428573</v>
      </c>
      <c r="AA706" s="77">
        <v>0.37095417707124867</v>
      </c>
      <c r="AB706" s="77">
        <v>0.56148705096073503</v>
      </c>
      <c r="AC706" s="77">
        <v>0.42105263157894735</v>
      </c>
      <c r="AD706" s="76">
        <v>0.70140963349891605</v>
      </c>
      <c r="AE706" s="77">
        <v>0.70476400192652577</v>
      </c>
      <c r="AF706" s="77">
        <v>0.68855105247896919</v>
      </c>
      <c r="AG706" s="77">
        <v>0.81049545776689647</v>
      </c>
      <c r="AH706" s="77">
        <v>0.23558672148304155</v>
      </c>
      <c r="AI706" s="77">
        <v>1</v>
      </c>
      <c r="AJ706" s="77">
        <v>0.39511327670625151</v>
      </c>
      <c r="AK706" s="77">
        <v>0.46622061401599185</v>
      </c>
      <c r="AL706" s="77">
        <v>0.42105263157894735</v>
      </c>
      <c r="AM706" s="76">
        <v>0.69824156263480364</v>
      </c>
      <c r="AN706" s="77">
        <v>0.68202739308331262</v>
      </c>
      <c r="AO706" s="78">
        <v>0.42746217410039694</v>
      </c>
      <c r="AP706" s="79">
        <v>0.59541790060356237</v>
      </c>
      <c r="AQ706" s="70">
        <v>2</v>
      </c>
      <c r="AR706" s="71">
        <v>3</v>
      </c>
      <c r="AS706" s="71">
        <v>0</v>
      </c>
      <c r="AT706" s="71">
        <v>1</v>
      </c>
      <c r="AU706" s="71">
        <v>0</v>
      </c>
      <c r="AV706" s="71" t="s">
        <v>3395</v>
      </c>
      <c r="AW706" s="72" t="s">
        <v>3420</v>
      </c>
    </row>
    <row r="707" spans="1:49">
      <c r="A707" s="23" t="s">
        <v>4455</v>
      </c>
      <c r="B707" s="23" t="s">
        <v>3727</v>
      </c>
      <c r="C707" s="23" t="s">
        <v>1625</v>
      </c>
      <c r="D707" s="24" t="s">
        <v>1445</v>
      </c>
      <c r="E707" s="24" t="s">
        <v>1574</v>
      </c>
      <c r="F707" s="24" t="s">
        <v>1575</v>
      </c>
      <c r="G707" s="24" t="s">
        <v>1586</v>
      </c>
      <c r="H707" s="76">
        <v>0.5597418796603294</v>
      </c>
      <c r="I707" s="77">
        <v>0.54448702083641909</v>
      </c>
      <c r="J707" s="77">
        <v>1</v>
      </c>
      <c r="K707" s="77">
        <v>3.3034586902809249E-2</v>
      </c>
      <c r="L707" s="77">
        <v>0.54812823078205786</v>
      </c>
      <c r="M707" s="77">
        <v>1</v>
      </c>
      <c r="N707" s="77">
        <v>1</v>
      </c>
      <c r="O707" s="77" t="s">
        <v>3395</v>
      </c>
      <c r="P707" s="77">
        <v>0.5</v>
      </c>
      <c r="Q707" s="77">
        <v>0</v>
      </c>
      <c r="R707" s="77">
        <v>1</v>
      </c>
      <c r="S707" s="77">
        <v>0.88235294117647056</v>
      </c>
      <c r="T707" s="77">
        <v>0.73863797435732237</v>
      </c>
      <c r="U707" s="77">
        <v>0.39988893766825684</v>
      </c>
      <c r="V707" s="77">
        <v>0.14518376936248159</v>
      </c>
      <c r="W707" s="77" t="s">
        <v>3395</v>
      </c>
      <c r="X707" s="77">
        <v>1</v>
      </c>
      <c r="Y707" s="77">
        <v>0.46451226769821735</v>
      </c>
      <c r="Z707" s="77">
        <v>0.32571428571428573</v>
      </c>
      <c r="AA707" s="77">
        <v>0.37095417707124867</v>
      </c>
      <c r="AB707" s="77">
        <v>0.56148705096073503</v>
      </c>
      <c r="AC707" s="77">
        <v>0.42105263157894735</v>
      </c>
      <c r="AD707" s="76">
        <v>0.70140963349891605</v>
      </c>
      <c r="AE707" s="77">
        <v>0.61623256353697342</v>
      </c>
      <c r="AF707" s="77">
        <v>0.5</v>
      </c>
      <c r="AG707" s="77">
        <v>0.81049545776689647</v>
      </c>
      <c r="AH707" s="77">
        <v>0.2725363535153692</v>
      </c>
      <c r="AI707" s="77">
        <v>1</v>
      </c>
      <c r="AJ707" s="77">
        <v>0.39511327670625151</v>
      </c>
      <c r="AK707" s="77">
        <v>0.46622061401599185</v>
      </c>
      <c r="AL707" s="77">
        <v>0.42105263157894735</v>
      </c>
      <c r="AM707" s="76">
        <v>0.60588073234529649</v>
      </c>
      <c r="AN707" s="77">
        <v>0.69434393709408848</v>
      </c>
      <c r="AO707" s="78">
        <v>0.42746217410039694</v>
      </c>
      <c r="AP707" s="79">
        <v>0.57016913510298894</v>
      </c>
      <c r="AQ707" s="70">
        <v>2</v>
      </c>
      <c r="AR707" s="71">
        <v>0</v>
      </c>
      <c r="AS707" s="71">
        <v>0</v>
      </c>
      <c r="AT707" s="71">
        <v>1</v>
      </c>
      <c r="AU707" s="71">
        <v>0</v>
      </c>
      <c r="AV707" s="71" t="s">
        <v>3395</v>
      </c>
      <c r="AW707" s="72" t="s">
        <v>3420</v>
      </c>
    </row>
    <row r="708" spans="1:49">
      <c r="A708" s="23" t="s">
        <v>4456</v>
      </c>
      <c r="B708" s="23" t="s">
        <v>3727</v>
      </c>
      <c r="C708" s="23" t="s">
        <v>1627</v>
      </c>
      <c r="D708" s="24" t="s">
        <v>1590</v>
      </c>
      <c r="E708" s="24" t="s">
        <v>1591</v>
      </c>
      <c r="F708" s="24" t="s">
        <v>1592</v>
      </c>
      <c r="G708" s="24" t="s">
        <v>1601</v>
      </c>
      <c r="H708" s="76">
        <v>0.93458893658206987</v>
      </c>
      <c r="I708" s="77">
        <v>0.54578451194320921</v>
      </c>
      <c r="J708" s="77">
        <v>0.84634948062034976</v>
      </c>
      <c r="K708" s="77">
        <v>0.66076369344651464</v>
      </c>
      <c r="L708" s="77">
        <v>0.82021016218219744</v>
      </c>
      <c r="M708" s="77">
        <v>0.5389768923261018</v>
      </c>
      <c r="N708" s="77">
        <v>0.82306338854644578</v>
      </c>
      <c r="O708" s="77" t="s">
        <v>3395</v>
      </c>
      <c r="P708" s="77">
        <v>0.40897648970253808</v>
      </c>
      <c r="Q708" s="77">
        <v>1</v>
      </c>
      <c r="R708" s="77">
        <v>1.2599293297634902E-2</v>
      </c>
      <c r="S708" s="77">
        <v>0.82352941176470584</v>
      </c>
      <c r="T708" s="77">
        <v>0.42208620578570971</v>
      </c>
      <c r="U708" s="77">
        <v>0.69481262100075947</v>
      </c>
      <c r="V708" s="77">
        <v>0.7767754503916714</v>
      </c>
      <c r="W708" s="77">
        <v>0.4947667041033334</v>
      </c>
      <c r="X708" s="77">
        <v>0.98057328629409601</v>
      </c>
      <c r="Y708" s="77">
        <v>0.62418170259961592</v>
      </c>
      <c r="Z708" s="77">
        <v>0.72571428571428576</v>
      </c>
      <c r="AA708" s="77">
        <v>0.63052825217990549</v>
      </c>
      <c r="AB708" s="77">
        <v>0.47844611528822056</v>
      </c>
      <c r="AC708" s="77">
        <v>0.64210526315789473</v>
      </c>
      <c r="AD708" s="76">
        <v>0.77557430971520969</v>
      </c>
      <c r="AE708" s="77">
        <v>0.65039812524075946</v>
      </c>
      <c r="AF708" s="77">
        <v>0.50629964664881744</v>
      </c>
      <c r="AG708" s="77">
        <v>0.62280780877520781</v>
      </c>
      <c r="AH708" s="77">
        <v>0.73579403569621538</v>
      </c>
      <c r="AI708" s="77">
        <v>0.73766999519871468</v>
      </c>
      <c r="AJ708" s="77">
        <v>0.67494799415695084</v>
      </c>
      <c r="AK708" s="77">
        <v>0.55448718373406303</v>
      </c>
      <c r="AL708" s="77">
        <v>0.64210526315789473</v>
      </c>
      <c r="AM708" s="76">
        <v>0.64409069386826223</v>
      </c>
      <c r="AN708" s="77">
        <v>0.69875727989004588</v>
      </c>
      <c r="AO708" s="78">
        <v>0.62384681368296957</v>
      </c>
      <c r="AP708" s="79">
        <v>0.65518882698725467</v>
      </c>
      <c r="AQ708" s="70">
        <v>2</v>
      </c>
      <c r="AR708" s="71">
        <v>0</v>
      </c>
      <c r="AS708" s="71">
        <v>0</v>
      </c>
      <c r="AT708" s="71">
        <v>0</v>
      </c>
      <c r="AU708" s="71">
        <v>1</v>
      </c>
      <c r="AV708" s="71" t="s">
        <v>3543</v>
      </c>
      <c r="AW708" s="72" t="s">
        <v>3421</v>
      </c>
    </row>
    <row r="709" spans="1:49">
      <c r="A709" s="23" t="s">
        <v>4457</v>
      </c>
      <c r="B709" s="23" t="s">
        <v>3727</v>
      </c>
      <c r="C709" s="23" t="s">
        <v>1629</v>
      </c>
      <c r="D709" s="24" t="s">
        <v>1590</v>
      </c>
      <c r="E709" s="24" t="s">
        <v>1591</v>
      </c>
      <c r="F709" s="24" t="s">
        <v>1606</v>
      </c>
      <c r="G709" s="24" t="s">
        <v>1607</v>
      </c>
      <c r="H709" s="76">
        <v>0.93785210329925928</v>
      </c>
      <c r="I709" s="77">
        <v>0.59971822799521946</v>
      </c>
      <c r="J709" s="77">
        <v>0.92261126795120418</v>
      </c>
      <c r="K709" s="77">
        <v>0.67187723701772506</v>
      </c>
      <c r="L709" s="77">
        <v>0.89860691703877205</v>
      </c>
      <c r="M709" s="77">
        <v>0.87281343390926647</v>
      </c>
      <c r="N709" s="77">
        <v>0.81384460466195774</v>
      </c>
      <c r="O709" s="77" t="s">
        <v>3395</v>
      </c>
      <c r="P709" s="77">
        <v>0.10809029965405553</v>
      </c>
      <c r="Q709" s="77">
        <v>0.67360995937817458</v>
      </c>
      <c r="R709" s="77">
        <v>8.0421609145060011E-2</v>
      </c>
      <c r="S709" s="77">
        <v>0.78823529411764737</v>
      </c>
      <c r="T709" s="77">
        <v>0.45800206172282715</v>
      </c>
      <c r="U709" s="77">
        <v>0.6924201320269795</v>
      </c>
      <c r="V709" s="77">
        <v>0.74506962594394466</v>
      </c>
      <c r="W709" s="77">
        <v>6.1189854617181315E-2</v>
      </c>
      <c r="X709" s="77">
        <v>0.9507572929142396</v>
      </c>
      <c r="Y709" s="77">
        <v>0.62519612086455489</v>
      </c>
      <c r="Z709" s="77">
        <v>0.7142857142857143</v>
      </c>
      <c r="AA709" s="77">
        <v>0.63619124508989833</v>
      </c>
      <c r="AB709" s="77">
        <v>0.47844611528822056</v>
      </c>
      <c r="AC709" s="77">
        <v>0.64210526315789473</v>
      </c>
      <c r="AD709" s="76">
        <v>0.82006053308189431</v>
      </c>
      <c r="AE709" s="77">
        <v>0.67304649845635534</v>
      </c>
      <c r="AF709" s="77">
        <v>0.3770157842616173</v>
      </c>
      <c r="AG709" s="77">
        <v>0.62311867792023723</v>
      </c>
      <c r="AH709" s="77">
        <v>0.71874487898546202</v>
      </c>
      <c r="AI709" s="77">
        <v>0.5059735737657105</v>
      </c>
      <c r="AJ709" s="77">
        <v>0.66974091757513454</v>
      </c>
      <c r="AK709" s="77">
        <v>0.5573186801890595</v>
      </c>
      <c r="AL709" s="77">
        <v>0.64210526315789473</v>
      </c>
      <c r="AM709" s="76">
        <v>0.62337427193328898</v>
      </c>
      <c r="AN709" s="77">
        <v>0.61594571022380329</v>
      </c>
      <c r="AO709" s="78">
        <v>0.6230549536406963</v>
      </c>
      <c r="AP709" s="79">
        <v>0.62078689764379424</v>
      </c>
      <c r="AQ709" s="70">
        <v>2</v>
      </c>
      <c r="AR709" s="71">
        <v>0</v>
      </c>
      <c r="AS709" s="71">
        <v>0</v>
      </c>
      <c r="AT709" s="71">
        <v>0</v>
      </c>
      <c r="AU709" s="71">
        <v>1</v>
      </c>
      <c r="AV709" s="71" t="s">
        <v>3545</v>
      </c>
      <c r="AW709" s="72" t="s">
        <v>3421</v>
      </c>
    </row>
    <row r="710" spans="1:49">
      <c r="A710" s="23" t="s">
        <v>4458</v>
      </c>
      <c r="B710" s="23" t="s">
        <v>3727</v>
      </c>
      <c r="C710" s="23" t="s">
        <v>1631</v>
      </c>
      <c r="D710" s="24" t="s">
        <v>1590</v>
      </c>
      <c r="E710" s="24" t="s">
        <v>1591</v>
      </c>
      <c r="F710" s="24" t="s">
        <v>1606</v>
      </c>
      <c r="G710" s="24" t="s">
        <v>1609</v>
      </c>
      <c r="H710" s="76">
        <v>0.93785210329925928</v>
      </c>
      <c r="I710" s="77">
        <v>0.59941245218905936</v>
      </c>
      <c r="J710" s="77">
        <v>0.94540660753036654</v>
      </c>
      <c r="K710" s="77">
        <v>0.72519953917309998</v>
      </c>
      <c r="L710" s="77">
        <v>0.87918928870491564</v>
      </c>
      <c r="M710" s="77">
        <v>0.98058445828847196</v>
      </c>
      <c r="N710" s="77">
        <v>0.79860645882754644</v>
      </c>
      <c r="O710" s="77" t="s">
        <v>3395</v>
      </c>
      <c r="P710" s="77">
        <v>0.49845331558451383</v>
      </c>
      <c r="Q710" s="77">
        <v>0.49275677990516914</v>
      </c>
      <c r="R710" s="77">
        <v>1.1446128422807499E-2</v>
      </c>
      <c r="S710" s="77">
        <v>0.78823529411764737</v>
      </c>
      <c r="T710" s="77">
        <v>0.45800206172282715</v>
      </c>
      <c r="U710" s="77">
        <v>0.6670472144669185</v>
      </c>
      <c r="V710" s="77">
        <v>0.74506962594394466</v>
      </c>
      <c r="W710" s="77">
        <v>0.76020084965763091</v>
      </c>
      <c r="X710" s="77">
        <v>1</v>
      </c>
      <c r="Y710" s="77">
        <v>0.62519612086455489</v>
      </c>
      <c r="Z710" s="77">
        <v>0.7142857142857143</v>
      </c>
      <c r="AA710" s="77">
        <v>0.63619124508989833</v>
      </c>
      <c r="AB710" s="77">
        <v>0.47844611528822056</v>
      </c>
      <c r="AC710" s="77">
        <v>0.64210526315789473</v>
      </c>
      <c r="AD710" s="76">
        <v>0.82755705433956173</v>
      </c>
      <c r="AE710" s="77">
        <v>0.7764066121157096</v>
      </c>
      <c r="AF710" s="77">
        <v>0.25210145416398833</v>
      </c>
      <c r="AG710" s="77">
        <v>0.62311867792023723</v>
      </c>
      <c r="AH710" s="77">
        <v>0.70605842020543164</v>
      </c>
      <c r="AI710" s="77">
        <v>0.88010042482881545</v>
      </c>
      <c r="AJ710" s="77">
        <v>0.66974091757513454</v>
      </c>
      <c r="AK710" s="77">
        <v>0.5573186801890595</v>
      </c>
      <c r="AL710" s="77">
        <v>0.64210526315789473</v>
      </c>
      <c r="AM710" s="76">
        <v>0.61868837353975314</v>
      </c>
      <c r="AN710" s="77">
        <v>0.73642584098482811</v>
      </c>
      <c r="AO710" s="78">
        <v>0.6230549536406963</v>
      </c>
      <c r="AP710" s="79">
        <v>0.65830360385913345</v>
      </c>
      <c r="AQ710" s="70">
        <v>2</v>
      </c>
      <c r="AR710" s="71">
        <v>0</v>
      </c>
      <c r="AS710" s="71">
        <v>0</v>
      </c>
      <c r="AT710" s="71">
        <v>0</v>
      </c>
      <c r="AU710" s="71">
        <v>0</v>
      </c>
      <c r="AV710" s="71" t="s">
        <v>3395</v>
      </c>
      <c r="AW710" s="72" t="s">
        <v>3421</v>
      </c>
    </row>
    <row r="711" spans="1:49">
      <c r="A711" s="23" t="s">
        <v>4459</v>
      </c>
      <c r="B711" s="23" t="s">
        <v>3728</v>
      </c>
      <c r="C711" s="23" t="s">
        <v>1635</v>
      </c>
      <c r="D711" s="24" t="s">
        <v>1590</v>
      </c>
      <c r="E711" s="24" t="s">
        <v>1591</v>
      </c>
      <c r="F711" s="24" t="s">
        <v>1606</v>
      </c>
      <c r="G711" s="24" t="s">
        <v>1611</v>
      </c>
      <c r="H711" s="76">
        <v>0.93785210329925928</v>
      </c>
      <c r="I711" s="77">
        <v>0.52153563240773315</v>
      </c>
      <c r="J711" s="77">
        <v>0.71953296764015051</v>
      </c>
      <c r="K711" s="77">
        <v>0.63466967679710429</v>
      </c>
      <c r="L711" s="77">
        <v>0.85915173259975852</v>
      </c>
      <c r="M711" s="77">
        <v>0.82439458824797951</v>
      </c>
      <c r="N711" s="77">
        <v>0.85045908124198188</v>
      </c>
      <c r="O711" s="77" t="s">
        <v>3395</v>
      </c>
      <c r="P711" s="77">
        <v>0.23513559788387423</v>
      </c>
      <c r="Q711" s="77">
        <v>0.5</v>
      </c>
      <c r="R711" s="77">
        <v>4.194030858569041E-3</v>
      </c>
      <c r="S711" s="77">
        <v>0.78823529411764737</v>
      </c>
      <c r="T711" s="77">
        <v>0.45800206172282715</v>
      </c>
      <c r="U711" s="77">
        <v>0.66287722097609147</v>
      </c>
      <c r="V711" s="77">
        <v>0.74506962594394466</v>
      </c>
      <c r="W711" s="77">
        <v>0.64285063326762737</v>
      </c>
      <c r="X711" s="77">
        <v>1</v>
      </c>
      <c r="Y711" s="77">
        <v>0.62519612086455489</v>
      </c>
      <c r="Z711" s="77">
        <v>0.7142857142857143</v>
      </c>
      <c r="AA711" s="77">
        <v>0.63619124508989833</v>
      </c>
      <c r="AB711" s="77">
        <v>0.47844611528822056</v>
      </c>
      <c r="AC711" s="77">
        <v>0.64210526315789473</v>
      </c>
      <c r="AD711" s="76">
        <v>0.72630690111571428</v>
      </c>
      <c r="AE711" s="77">
        <v>0.68076213535413965</v>
      </c>
      <c r="AF711" s="77">
        <v>0.25209701542928453</v>
      </c>
      <c r="AG711" s="77">
        <v>0.62311867792023723</v>
      </c>
      <c r="AH711" s="77">
        <v>0.70397342346001812</v>
      </c>
      <c r="AI711" s="77">
        <v>0.82142531663381368</v>
      </c>
      <c r="AJ711" s="77">
        <v>0.66974091757513454</v>
      </c>
      <c r="AK711" s="77">
        <v>0.5573186801890595</v>
      </c>
      <c r="AL711" s="77">
        <v>0.64210526315789473</v>
      </c>
      <c r="AM711" s="76">
        <v>0.55305535063304612</v>
      </c>
      <c r="AN711" s="77">
        <v>0.7161724726713562</v>
      </c>
      <c r="AO711" s="78">
        <v>0.6230549536406963</v>
      </c>
      <c r="AP711" s="79">
        <v>0.62900319186280196</v>
      </c>
      <c r="AQ711" s="70">
        <v>2</v>
      </c>
      <c r="AR711" s="71">
        <v>0</v>
      </c>
      <c r="AS711" s="71">
        <v>0</v>
      </c>
      <c r="AT711" s="71">
        <v>0</v>
      </c>
      <c r="AU711" s="71">
        <v>0</v>
      </c>
      <c r="AV711" s="71" t="s">
        <v>3395</v>
      </c>
      <c r="AW711" s="72" t="s">
        <v>3421</v>
      </c>
    </row>
    <row r="712" spans="1:49">
      <c r="A712" s="23" t="s">
        <v>4460</v>
      </c>
      <c r="B712" s="23" t="s">
        <v>3728</v>
      </c>
      <c r="C712" s="23" t="s">
        <v>1640</v>
      </c>
      <c r="D712" s="24" t="s">
        <v>1590</v>
      </c>
      <c r="E712" s="24" t="s">
        <v>1591</v>
      </c>
      <c r="F712" s="24" t="s">
        <v>1606</v>
      </c>
      <c r="G712" s="24" t="s">
        <v>1613</v>
      </c>
      <c r="H712" s="76">
        <v>0.93785210329925928</v>
      </c>
      <c r="I712" s="77">
        <v>0.58089181514351951</v>
      </c>
      <c r="J712" s="77">
        <v>0.89552995118937262</v>
      </c>
      <c r="K712" s="77">
        <v>0.61961790197478162</v>
      </c>
      <c r="L712" s="77">
        <v>0.85094023031761135</v>
      </c>
      <c r="M712" s="77">
        <v>0.94063897979337197</v>
      </c>
      <c r="N712" s="77">
        <v>0.8893395397467504</v>
      </c>
      <c r="O712" s="77" t="s">
        <v>3395</v>
      </c>
      <c r="P712" s="77">
        <v>0.51623656997450595</v>
      </c>
      <c r="Q712" s="77">
        <v>0.80863591756624142</v>
      </c>
      <c r="R712" s="77">
        <v>1.0718482880955647E-2</v>
      </c>
      <c r="S712" s="77">
        <v>0.78823529411764737</v>
      </c>
      <c r="T712" s="77">
        <v>0.45800206172282715</v>
      </c>
      <c r="U712" s="77">
        <v>0.67716572794320451</v>
      </c>
      <c r="V712" s="77">
        <v>0.74506962594394466</v>
      </c>
      <c r="W712" s="77">
        <v>0.73051549775405578</v>
      </c>
      <c r="X712" s="77">
        <v>0.718077892780146</v>
      </c>
      <c r="Y712" s="77">
        <v>0.62519612086455489</v>
      </c>
      <c r="Z712" s="77">
        <v>0.7142857142857143</v>
      </c>
      <c r="AA712" s="77">
        <v>0.67197016609422067</v>
      </c>
      <c r="AB712" s="77">
        <v>0.47844611528822056</v>
      </c>
      <c r="AC712" s="77">
        <v>0.64210526315789473</v>
      </c>
      <c r="AD712" s="76">
        <v>0.80475795654405058</v>
      </c>
      <c r="AE712" s="77">
        <v>0.76335464436140432</v>
      </c>
      <c r="AF712" s="77">
        <v>0.40967720022359855</v>
      </c>
      <c r="AG712" s="77">
        <v>0.62311867792023723</v>
      </c>
      <c r="AH712" s="77">
        <v>0.71111767694357453</v>
      </c>
      <c r="AI712" s="77">
        <v>0.72429669526710083</v>
      </c>
      <c r="AJ712" s="77">
        <v>0.66974091757513454</v>
      </c>
      <c r="AK712" s="77">
        <v>0.57520814069122062</v>
      </c>
      <c r="AL712" s="77">
        <v>0.64210526315789473</v>
      </c>
      <c r="AM712" s="76">
        <v>0.65926326704301774</v>
      </c>
      <c r="AN712" s="77">
        <v>0.68617768337697083</v>
      </c>
      <c r="AO712" s="78">
        <v>0.62901810714141659</v>
      </c>
      <c r="AP712" s="79">
        <v>0.65794546284923694</v>
      </c>
      <c r="AQ712" s="70">
        <v>2</v>
      </c>
      <c r="AR712" s="71">
        <v>0</v>
      </c>
      <c r="AS712" s="71">
        <v>2</v>
      </c>
      <c r="AT712" s="71">
        <v>0</v>
      </c>
      <c r="AU712" s="71">
        <v>0</v>
      </c>
      <c r="AV712" s="71" t="s">
        <v>3395</v>
      </c>
      <c r="AW712" s="72" t="s">
        <v>3421</v>
      </c>
    </row>
    <row r="713" spans="1:49">
      <c r="A713" s="23" t="s">
        <v>4461</v>
      </c>
      <c r="B713" s="23" t="s">
        <v>3728</v>
      </c>
      <c r="C713" s="23" t="s">
        <v>1642</v>
      </c>
      <c r="D713" s="24" t="s">
        <v>1590</v>
      </c>
      <c r="E713" s="24" t="s">
        <v>1591</v>
      </c>
      <c r="F713" s="24" t="s">
        <v>1606</v>
      </c>
      <c r="G713" s="24" t="s">
        <v>1615</v>
      </c>
      <c r="H713" s="76">
        <v>0.93785210329925928</v>
      </c>
      <c r="I713" s="77">
        <v>0.55529958149503178</v>
      </c>
      <c r="J713" s="77">
        <v>0.78049687429646508</v>
      </c>
      <c r="K713" s="77">
        <v>0.45039080306668744</v>
      </c>
      <c r="L713" s="77">
        <v>0.84861973565454596</v>
      </c>
      <c r="M713" s="77">
        <v>0.99800634157398993</v>
      </c>
      <c r="N713" s="77">
        <v>0.81099449698062021</v>
      </c>
      <c r="O713" s="77" t="s">
        <v>3395</v>
      </c>
      <c r="P713" s="77">
        <v>0.42526140906383408</v>
      </c>
      <c r="Q713" s="77">
        <v>0.5</v>
      </c>
      <c r="R713" s="77">
        <v>0</v>
      </c>
      <c r="S713" s="77">
        <v>0.78823529411764737</v>
      </c>
      <c r="T713" s="77">
        <v>0.45800206172282715</v>
      </c>
      <c r="U713" s="77">
        <v>0.71815285124847128</v>
      </c>
      <c r="V713" s="77">
        <v>0.74506962594394466</v>
      </c>
      <c r="W713" s="77">
        <v>0.722855987315833</v>
      </c>
      <c r="X713" s="77">
        <v>1</v>
      </c>
      <c r="Y713" s="77">
        <v>0.62519612086455489</v>
      </c>
      <c r="Z713" s="77">
        <v>0.7142857142857143</v>
      </c>
      <c r="AA713" s="77">
        <v>0.63619124508989833</v>
      </c>
      <c r="AB713" s="77">
        <v>0.47844611528822056</v>
      </c>
      <c r="AC713" s="77">
        <v>0.64210526315789473</v>
      </c>
      <c r="AD713" s="76">
        <v>0.75788285303025216</v>
      </c>
      <c r="AE713" s="77">
        <v>0.70665455726793558</v>
      </c>
      <c r="AF713" s="77">
        <v>0.25</v>
      </c>
      <c r="AG713" s="77">
        <v>0.62311867792023723</v>
      </c>
      <c r="AH713" s="77">
        <v>0.73161123859620791</v>
      </c>
      <c r="AI713" s="77">
        <v>0.86142799365791656</v>
      </c>
      <c r="AJ713" s="77">
        <v>0.66974091757513454</v>
      </c>
      <c r="AK713" s="77">
        <v>0.5573186801890595</v>
      </c>
      <c r="AL713" s="77">
        <v>0.64210526315789473</v>
      </c>
      <c r="AM713" s="76">
        <v>0.57151247009939599</v>
      </c>
      <c r="AN713" s="77">
        <v>0.73871930339145386</v>
      </c>
      <c r="AO713" s="78">
        <v>0.6230549536406963</v>
      </c>
      <c r="AP713" s="79">
        <v>0.64258101232081899</v>
      </c>
      <c r="AQ713" s="70">
        <v>2</v>
      </c>
      <c r="AR713" s="71">
        <v>0</v>
      </c>
      <c r="AS713" s="71">
        <v>2</v>
      </c>
      <c r="AT713" s="71">
        <v>0</v>
      </c>
      <c r="AU713" s="71">
        <v>0</v>
      </c>
      <c r="AV713" s="71" t="s">
        <v>3395</v>
      </c>
      <c r="AW713" s="72" t="s">
        <v>3421</v>
      </c>
    </row>
    <row r="714" spans="1:49">
      <c r="A714" s="23" t="s">
        <v>4462</v>
      </c>
      <c r="B714" s="23" t="s">
        <v>3728</v>
      </c>
      <c r="C714" s="23" t="s">
        <v>1644</v>
      </c>
      <c r="D714" s="24" t="s">
        <v>1636</v>
      </c>
      <c r="E714" s="24" t="s">
        <v>1637</v>
      </c>
      <c r="F714" s="24" t="s">
        <v>1638</v>
      </c>
      <c r="G714" s="24" t="s">
        <v>1641</v>
      </c>
      <c r="H714" s="76">
        <v>0.8519897752179173</v>
      </c>
      <c r="I714" s="77">
        <v>0.64281308332385123</v>
      </c>
      <c r="J714" s="77">
        <v>0.86171206775260911</v>
      </c>
      <c r="K714" s="77">
        <v>0.83068440918689646</v>
      </c>
      <c r="L714" s="77">
        <v>0.5991359784407555</v>
      </c>
      <c r="M714" s="77">
        <v>0.97986540098053621</v>
      </c>
      <c r="N714" s="77">
        <v>0.79140029227295039</v>
      </c>
      <c r="O714" s="77" t="s">
        <v>3395</v>
      </c>
      <c r="P714" s="77">
        <v>0.73716822842281005</v>
      </c>
      <c r="Q714" s="77">
        <v>0.65378686298092226</v>
      </c>
      <c r="R714" s="77">
        <v>9.1159639910233708E-2</v>
      </c>
      <c r="S714" s="77">
        <v>1</v>
      </c>
      <c r="T714" s="77">
        <v>0.88489788029121841</v>
      </c>
      <c r="U714" s="77">
        <v>0.58666081285082639</v>
      </c>
      <c r="V714" s="77">
        <v>0.86976906323914849</v>
      </c>
      <c r="W714" s="77">
        <v>0</v>
      </c>
      <c r="X714" s="77">
        <v>0.43717452044365201</v>
      </c>
      <c r="Y714" s="77">
        <v>0.51117550788541133</v>
      </c>
      <c r="Z714" s="77">
        <v>0.64571428571428569</v>
      </c>
      <c r="AA714" s="77">
        <v>0.52667400166631584</v>
      </c>
      <c r="AB714" s="77">
        <v>0.41111111111111109</v>
      </c>
      <c r="AC714" s="77">
        <v>2.1052631578947323E-2</v>
      </c>
      <c r="AD714" s="76">
        <v>0.78550497543145925</v>
      </c>
      <c r="AE714" s="77">
        <v>0.7876508618607897</v>
      </c>
      <c r="AF714" s="77">
        <v>0.37247325144557797</v>
      </c>
      <c r="AG714" s="77">
        <v>0.9424489401456092</v>
      </c>
      <c r="AH714" s="77">
        <v>0.72821493804498738</v>
      </c>
      <c r="AI714" s="77">
        <v>0.21858726022182601</v>
      </c>
      <c r="AJ714" s="77">
        <v>0.57844489679984856</v>
      </c>
      <c r="AK714" s="77">
        <v>0.46889255638871347</v>
      </c>
      <c r="AL714" s="77">
        <v>2.1052631578947323E-2</v>
      </c>
      <c r="AM714" s="76">
        <v>0.64854302957927568</v>
      </c>
      <c r="AN714" s="77">
        <v>0.62975037947080748</v>
      </c>
      <c r="AO714" s="78">
        <v>0.35613002825583645</v>
      </c>
      <c r="AP714" s="79">
        <v>0.53535518083794387</v>
      </c>
      <c r="AQ714" s="70">
        <v>2</v>
      </c>
      <c r="AR714" s="71">
        <v>0</v>
      </c>
      <c r="AS714" s="71">
        <v>0</v>
      </c>
      <c r="AT714" s="71">
        <v>0</v>
      </c>
      <c r="AU714" s="71">
        <v>1</v>
      </c>
      <c r="AV714" s="71" t="s">
        <v>3546</v>
      </c>
      <c r="AW714" s="72" t="s">
        <v>3422</v>
      </c>
    </row>
    <row r="715" spans="1:49">
      <c r="A715" s="23" t="s">
        <v>4463</v>
      </c>
      <c r="B715" s="23" t="s">
        <v>3728</v>
      </c>
      <c r="C715" s="23" t="s">
        <v>1646</v>
      </c>
      <c r="D715" s="24" t="s">
        <v>1636</v>
      </c>
      <c r="E715" s="24" t="s">
        <v>1655</v>
      </c>
      <c r="F715" s="24" t="s">
        <v>1656</v>
      </c>
      <c r="G715" s="24" t="s">
        <v>1663</v>
      </c>
      <c r="H715" s="76">
        <v>0.852521600298914</v>
      </c>
      <c r="I715" s="77">
        <v>0.50111351974735396</v>
      </c>
      <c r="J715" s="77">
        <v>0.52681252690618297</v>
      </c>
      <c r="K715" s="77">
        <v>0.5253372921624786</v>
      </c>
      <c r="L715" s="77">
        <v>0.50159582799031599</v>
      </c>
      <c r="M715" s="77">
        <v>0.59715475272820406</v>
      </c>
      <c r="N715" s="77">
        <v>0.32248530554522653</v>
      </c>
      <c r="O715" s="77" t="s">
        <v>3395</v>
      </c>
      <c r="P715" s="77">
        <v>0.46647655762175078</v>
      </c>
      <c r="Q715" s="77">
        <v>0.65568886649133284</v>
      </c>
      <c r="R715" s="77">
        <v>0.27203138379938852</v>
      </c>
      <c r="S715" s="77">
        <v>0.89411764705882457</v>
      </c>
      <c r="T715" s="77">
        <v>0.71279234585400419</v>
      </c>
      <c r="U715" s="77">
        <v>0.60728562455792423</v>
      </c>
      <c r="V715" s="77">
        <v>0.68607834190191375</v>
      </c>
      <c r="W715" s="77">
        <v>0.48059516428078813</v>
      </c>
      <c r="X715" s="77">
        <v>0.51722007541408077</v>
      </c>
      <c r="Y715" s="77">
        <v>0.21100076523016642</v>
      </c>
      <c r="Z715" s="77">
        <v>0.60571428571428565</v>
      </c>
      <c r="AA715" s="77">
        <v>0.53289287457292578</v>
      </c>
      <c r="AB715" s="77">
        <v>0.41111111111111109</v>
      </c>
      <c r="AC715" s="77">
        <v>2.1052631578947323E-2</v>
      </c>
      <c r="AD715" s="76">
        <v>0.62681588231748364</v>
      </c>
      <c r="AE715" s="77">
        <v>0.48260994720959516</v>
      </c>
      <c r="AF715" s="77">
        <v>0.46386012514536068</v>
      </c>
      <c r="AG715" s="77">
        <v>0.80345499645641438</v>
      </c>
      <c r="AH715" s="77">
        <v>0.64668198322991899</v>
      </c>
      <c r="AI715" s="77">
        <v>0.49890761984743448</v>
      </c>
      <c r="AJ715" s="77">
        <v>0.40835752547222604</v>
      </c>
      <c r="AK715" s="77">
        <v>0.47200199284201844</v>
      </c>
      <c r="AL715" s="77">
        <v>2.1052631578947323E-2</v>
      </c>
      <c r="AM715" s="76">
        <v>0.52442865155747986</v>
      </c>
      <c r="AN715" s="77">
        <v>0.64968153317792265</v>
      </c>
      <c r="AO715" s="78">
        <v>0.30047071663106395</v>
      </c>
      <c r="AP715" s="79">
        <v>0.47966499760568537</v>
      </c>
      <c r="AQ715" s="70">
        <v>2</v>
      </c>
      <c r="AR715" s="71">
        <v>0</v>
      </c>
      <c r="AS715" s="71">
        <v>0</v>
      </c>
      <c r="AT715" s="71">
        <v>0</v>
      </c>
      <c r="AU715" s="71">
        <v>1</v>
      </c>
      <c r="AV715" s="71" t="s">
        <v>3547</v>
      </c>
      <c r="AW715" s="72" t="s">
        <v>3422</v>
      </c>
    </row>
    <row r="716" spans="1:49">
      <c r="A716" s="23" t="s">
        <v>4464</v>
      </c>
      <c r="B716" s="23" t="s">
        <v>3728</v>
      </c>
      <c r="C716" s="23" t="s">
        <v>1648</v>
      </c>
      <c r="D716" s="24" t="s">
        <v>1636</v>
      </c>
      <c r="E716" s="24" t="s">
        <v>1655</v>
      </c>
      <c r="F716" s="24" t="s">
        <v>1656</v>
      </c>
      <c r="G716" s="24" t="s">
        <v>1667</v>
      </c>
      <c r="H716" s="76">
        <v>0.852521600298914</v>
      </c>
      <c r="I716" s="77">
        <v>0.56538506845435132</v>
      </c>
      <c r="J716" s="77">
        <v>0.27154545834299054</v>
      </c>
      <c r="K716" s="77">
        <v>0.61310529854303897</v>
      </c>
      <c r="L716" s="77">
        <v>0.497219070173264</v>
      </c>
      <c r="M716" s="77">
        <v>0.98026975317200837</v>
      </c>
      <c r="N716" s="77">
        <v>0.4945872260337878</v>
      </c>
      <c r="O716" s="77" t="s">
        <v>3395</v>
      </c>
      <c r="P716" s="77">
        <v>0.38750332776588658</v>
      </c>
      <c r="Q716" s="77">
        <v>0.66929013954678973</v>
      </c>
      <c r="R716" s="77">
        <v>0</v>
      </c>
      <c r="S716" s="77">
        <v>0.89411764705882457</v>
      </c>
      <c r="T716" s="77">
        <v>0.71279234585400419</v>
      </c>
      <c r="U716" s="77">
        <v>0.62959636430257093</v>
      </c>
      <c r="V716" s="77">
        <v>0.68607834190191375</v>
      </c>
      <c r="W716" s="77">
        <v>0.38373703826985939</v>
      </c>
      <c r="X716" s="77">
        <v>0.51358126991176256</v>
      </c>
      <c r="Y716" s="77">
        <v>0.21100076523016642</v>
      </c>
      <c r="Z716" s="77">
        <v>0.60571428571428565</v>
      </c>
      <c r="AA716" s="77">
        <v>0.49711395356860355</v>
      </c>
      <c r="AB716" s="77">
        <v>0.41111111111111109</v>
      </c>
      <c r="AC716" s="77">
        <v>2.1052631578947323E-2</v>
      </c>
      <c r="AD716" s="76">
        <v>0.56315070903208531</v>
      </c>
      <c r="AE716" s="77">
        <v>0.59453693513759709</v>
      </c>
      <c r="AF716" s="77">
        <v>0.33464506977339487</v>
      </c>
      <c r="AG716" s="77">
        <v>0.80345499645641438</v>
      </c>
      <c r="AH716" s="77">
        <v>0.65783735310224234</v>
      </c>
      <c r="AI716" s="77">
        <v>0.44865915409081097</v>
      </c>
      <c r="AJ716" s="77">
        <v>0.40835752547222604</v>
      </c>
      <c r="AK716" s="77">
        <v>0.45411253233985732</v>
      </c>
      <c r="AL716" s="77">
        <v>2.1052631578947323E-2</v>
      </c>
      <c r="AM716" s="76">
        <v>0.49744423798102577</v>
      </c>
      <c r="AN716" s="77">
        <v>0.63665050121648925</v>
      </c>
      <c r="AO716" s="78">
        <v>0.2945075631303436</v>
      </c>
      <c r="AP716" s="79">
        <v>0.46485213593878666</v>
      </c>
      <c r="AQ716" s="70">
        <v>2</v>
      </c>
      <c r="AR716" s="71">
        <v>0</v>
      </c>
      <c r="AS716" s="71">
        <v>0</v>
      </c>
      <c r="AT716" s="71">
        <v>0</v>
      </c>
      <c r="AU716" s="71">
        <v>1</v>
      </c>
      <c r="AV716" s="71" t="s">
        <v>3548</v>
      </c>
      <c r="AW716" s="72" t="s">
        <v>3422</v>
      </c>
    </row>
    <row r="717" spans="1:49">
      <c r="A717" s="23" t="s">
        <v>4465</v>
      </c>
      <c r="B717" s="23" t="s">
        <v>3728</v>
      </c>
      <c r="C717" s="23" t="s">
        <v>1650</v>
      </c>
      <c r="D717" s="24" t="s">
        <v>1636</v>
      </c>
      <c r="E717" s="24" t="s">
        <v>1669</v>
      </c>
      <c r="F717" s="24" t="s">
        <v>1670</v>
      </c>
      <c r="G717" s="24" t="s">
        <v>1671</v>
      </c>
      <c r="H717" s="76">
        <v>0.84420603492481017</v>
      </c>
      <c r="I717" s="77">
        <v>0.60729020062924577</v>
      </c>
      <c r="J717" s="77">
        <v>0.37269432772334338</v>
      </c>
      <c r="K717" s="77">
        <v>0.55630227468594973</v>
      </c>
      <c r="L717" s="77">
        <v>0.45860238255886587</v>
      </c>
      <c r="M717" s="77">
        <v>0.17323412015665207</v>
      </c>
      <c r="N717" s="77">
        <v>0.26367029464618624</v>
      </c>
      <c r="O717" s="77" t="s">
        <v>3395</v>
      </c>
      <c r="P717" s="77">
        <v>0.41691136870632051</v>
      </c>
      <c r="Q717" s="77">
        <v>0.73847675838620463</v>
      </c>
      <c r="R717" s="77">
        <v>7.4132582521549403E-2</v>
      </c>
      <c r="S717" s="77">
        <v>0.84705882352941209</v>
      </c>
      <c r="T717" s="77">
        <v>0.71051156497648349</v>
      </c>
      <c r="U717" s="77">
        <v>0.63689081023034921</v>
      </c>
      <c r="V717" s="77">
        <v>0.61825052473433961</v>
      </c>
      <c r="W717" s="77">
        <v>0.40663667819855914</v>
      </c>
      <c r="X717" s="77">
        <v>0.53923092898443148</v>
      </c>
      <c r="Y717" s="77">
        <v>0.22448131872759153</v>
      </c>
      <c r="Z717" s="77">
        <v>0.58285714285714296</v>
      </c>
      <c r="AA717" s="77">
        <v>0.53056711212193641</v>
      </c>
      <c r="AB717" s="77">
        <v>0.41111111111111109</v>
      </c>
      <c r="AC717" s="77">
        <v>2.1052631578947323E-2</v>
      </c>
      <c r="AD717" s="76">
        <v>0.60806352109246642</v>
      </c>
      <c r="AE717" s="77">
        <v>0.37374408815079485</v>
      </c>
      <c r="AF717" s="77">
        <v>0.40630467045387703</v>
      </c>
      <c r="AG717" s="77">
        <v>0.77878519425294779</v>
      </c>
      <c r="AH717" s="77">
        <v>0.62757066748234447</v>
      </c>
      <c r="AI717" s="77">
        <v>0.47293380359149528</v>
      </c>
      <c r="AJ717" s="77">
        <v>0.40366923079236727</v>
      </c>
      <c r="AK717" s="77">
        <v>0.47083911161652375</v>
      </c>
      <c r="AL717" s="77">
        <v>2.1052631578947323E-2</v>
      </c>
      <c r="AM717" s="76">
        <v>0.46270409323237943</v>
      </c>
      <c r="AN717" s="77">
        <v>0.62642988844226244</v>
      </c>
      <c r="AO717" s="78">
        <v>0.2985203246626128</v>
      </c>
      <c r="AP717" s="79">
        <v>0.45242553089982029</v>
      </c>
      <c r="AQ717" s="70">
        <v>2</v>
      </c>
      <c r="AR717" s="71">
        <v>0</v>
      </c>
      <c r="AS717" s="71">
        <v>0</v>
      </c>
      <c r="AT717" s="71">
        <v>0</v>
      </c>
      <c r="AU717" s="71">
        <v>1</v>
      </c>
      <c r="AV717" s="71" t="s">
        <v>3549</v>
      </c>
      <c r="AW717" s="72" t="s">
        <v>3422</v>
      </c>
    </row>
    <row r="718" spans="1:49">
      <c r="A718" s="23" t="s">
        <v>4466</v>
      </c>
      <c r="B718" s="23" t="s">
        <v>3728</v>
      </c>
      <c r="C718" s="23" t="s">
        <v>1652</v>
      </c>
      <c r="D718" s="24" t="s">
        <v>1636</v>
      </c>
      <c r="E718" s="24" t="s">
        <v>1669</v>
      </c>
      <c r="F718" s="24" t="s">
        <v>1679</v>
      </c>
      <c r="G718" s="24" t="s">
        <v>1680</v>
      </c>
      <c r="H718" s="76">
        <v>0.84334921705604704</v>
      </c>
      <c r="I718" s="77">
        <v>0.52823559421840693</v>
      </c>
      <c r="J718" s="77">
        <v>0.60381889610937356</v>
      </c>
      <c r="K718" s="77">
        <v>0.59138850570347778</v>
      </c>
      <c r="L718" s="77">
        <v>0.48932873898738788</v>
      </c>
      <c r="M718" s="77">
        <v>0.4996800418719064</v>
      </c>
      <c r="N718" s="77">
        <v>0.67882862545286993</v>
      </c>
      <c r="O718" s="77" t="s">
        <v>3395</v>
      </c>
      <c r="P718" s="77">
        <v>0.5954173873955938</v>
      </c>
      <c r="Q718" s="77">
        <v>0.745747958153676</v>
      </c>
      <c r="R718" s="77">
        <v>0.11345275812707799</v>
      </c>
      <c r="S718" s="77">
        <v>0.88235294117647056</v>
      </c>
      <c r="T718" s="77">
        <v>0.60098576122672509</v>
      </c>
      <c r="U718" s="77">
        <v>0.57930960418156474</v>
      </c>
      <c r="V718" s="77">
        <v>0.65497644784234177</v>
      </c>
      <c r="W718" s="77">
        <v>0.52019099354765108</v>
      </c>
      <c r="X718" s="77">
        <v>0.56061626078306448</v>
      </c>
      <c r="Y718" s="77">
        <v>0.19013800386510299</v>
      </c>
      <c r="Z718" s="77">
        <v>0.58285714285714296</v>
      </c>
      <c r="AA718" s="77">
        <v>0.56045342029676259</v>
      </c>
      <c r="AB718" s="77">
        <v>0.41111111111111109</v>
      </c>
      <c r="AC718" s="77">
        <v>2.1052631578947323E-2</v>
      </c>
      <c r="AD718" s="76">
        <v>0.65846790246127584</v>
      </c>
      <c r="AE718" s="77">
        <v>0.57092865988224717</v>
      </c>
      <c r="AF718" s="77">
        <v>0.429600358140377</v>
      </c>
      <c r="AG718" s="77">
        <v>0.74166935120159783</v>
      </c>
      <c r="AH718" s="77">
        <v>0.61714302601195326</v>
      </c>
      <c r="AI718" s="77">
        <v>0.54040362716535784</v>
      </c>
      <c r="AJ718" s="77">
        <v>0.386497573361123</v>
      </c>
      <c r="AK718" s="77">
        <v>0.48578226570393684</v>
      </c>
      <c r="AL718" s="77">
        <v>2.1052631578947323E-2</v>
      </c>
      <c r="AM718" s="76">
        <v>0.55299897349463334</v>
      </c>
      <c r="AN718" s="77">
        <v>0.63307200145963627</v>
      </c>
      <c r="AO718" s="78">
        <v>0.29777749021466909</v>
      </c>
      <c r="AP718" s="79">
        <v>0.48262858159449795</v>
      </c>
      <c r="AQ718" s="70">
        <v>2</v>
      </c>
      <c r="AR718" s="71">
        <v>1</v>
      </c>
      <c r="AS718" s="71">
        <v>2</v>
      </c>
      <c r="AT718" s="71">
        <v>0</v>
      </c>
      <c r="AU718" s="71">
        <v>1</v>
      </c>
      <c r="AV718" s="71" t="s">
        <v>3550</v>
      </c>
      <c r="AW718" s="72" t="s">
        <v>3422</v>
      </c>
    </row>
    <row r="719" spans="1:49">
      <c r="A719" s="23" t="s">
        <v>4467</v>
      </c>
      <c r="B719" s="23" t="s">
        <v>3728</v>
      </c>
      <c r="C719" s="23" t="s">
        <v>1654</v>
      </c>
      <c r="D719" s="24" t="s">
        <v>1636</v>
      </c>
      <c r="E719" s="24" t="s">
        <v>1669</v>
      </c>
      <c r="F719" s="24" t="s">
        <v>1679</v>
      </c>
      <c r="G719" s="24" t="s">
        <v>1685</v>
      </c>
      <c r="H719" s="76">
        <v>0.84334921705604704</v>
      </c>
      <c r="I719" s="77">
        <v>0.69622331352980726</v>
      </c>
      <c r="J719" s="77">
        <v>0.85962485507983311</v>
      </c>
      <c r="K719" s="77">
        <v>0.86745508291451634</v>
      </c>
      <c r="L719" s="77">
        <v>0.46959606539270649</v>
      </c>
      <c r="M719" s="77">
        <v>1</v>
      </c>
      <c r="N719" s="77">
        <v>0.84515898075917706</v>
      </c>
      <c r="O719" s="77" t="s">
        <v>3395</v>
      </c>
      <c r="P719" s="77">
        <v>0.4844119620695031</v>
      </c>
      <c r="Q719" s="77">
        <v>0.76857551655818712</v>
      </c>
      <c r="R719" s="77">
        <v>0.41491042557168256</v>
      </c>
      <c r="S719" s="77">
        <v>0.88235294117647056</v>
      </c>
      <c r="T719" s="77">
        <v>0.60098576122672509</v>
      </c>
      <c r="U719" s="77">
        <v>0.5729657505726572</v>
      </c>
      <c r="V719" s="77">
        <v>0.65497644784234177</v>
      </c>
      <c r="W719" s="77">
        <v>0.93472008673650242</v>
      </c>
      <c r="X719" s="77">
        <v>0.56929027156529588</v>
      </c>
      <c r="Y719" s="77">
        <v>0.19013800386510299</v>
      </c>
      <c r="Z719" s="77">
        <v>0.58285714285714296</v>
      </c>
      <c r="AA719" s="77">
        <v>0.48889557828811803</v>
      </c>
      <c r="AB719" s="77">
        <v>0.41111111111111109</v>
      </c>
      <c r="AC719" s="77">
        <v>2.1052631578947323E-2</v>
      </c>
      <c r="AD719" s="76">
        <v>0.79973246188856251</v>
      </c>
      <c r="AE719" s="77">
        <v>0.73332441822718053</v>
      </c>
      <c r="AF719" s="77">
        <v>0.5917429710649349</v>
      </c>
      <c r="AG719" s="77">
        <v>0.74166935120159783</v>
      </c>
      <c r="AH719" s="77">
        <v>0.61397109920749948</v>
      </c>
      <c r="AI719" s="77">
        <v>0.75200517915089915</v>
      </c>
      <c r="AJ719" s="77">
        <v>0.386497573361123</v>
      </c>
      <c r="AK719" s="77">
        <v>0.45000334469961456</v>
      </c>
      <c r="AL719" s="77">
        <v>2.1052631578947323E-2</v>
      </c>
      <c r="AM719" s="76">
        <v>0.70826661706022609</v>
      </c>
      <c r="AN719" s="77">
        <v>0.70254854318666549</v>
      </c>
      <c r="AO719" s="78">
        <v>0.28585118321322828</v>
      </c>
      <c r="AP719" s="79">
        <v>0.54377804349171588</v>
      </c>
      <c r="AQ719" s="70">
        <v>2</v>
      </c>
      <c r="AR719" s="71">
        <v>0</v>
      </c>
      <c r="AS719" s="71">
        <v>2</v>
      </c>
      <c r="AT719" s="71">
        <v>0</v>
      </c>
      <c r="AU719" s="71">
        <v>0</v>
      </c>
      <c r="AV719" s="71" t="s">
        <v>3395</v>
      </c>
      <c r="AW719" s="72" t="s">
        <v>3422</v>
      </c>
    </row>
    <row r="720" spans="1:49">
      <c r="A720" s="23" t="s">
        <v>4468</v>
      </c>
      <c r="B720" s="23" t="s">
        <v>3728</v>
      </c>
      <c r="C720" s="23" t="s">
        <v>1658</v>
      </c>
      <c r="D720" s="24" t="s">
        <v>1636</v>
      </c>
      <c r="E720" s="24" t="s">
        <v>1687</v>
      </c>
      <c r="F720" s="24" t="s">
        <v>1688</v>
      </c>
      <c r="G720" s="24" t="s">
        <v>1689</v>
      </c>
      <c r="H720" s="76">
        <v>0.84328238149776902</v>
      </c>
      <c r="I720" s="77">
        <v>0.67411449522655498</v>
      </c>
      <c r="J720" s="77">
        <v>0.75491813481811565</v>
      </c>
      <c r="K720" s="77">
        <v>0.45041299235498533</v>
      </c>
      <c r="L720" s="77">
        <v>0.50256224105056224</v>
      </c>
      <c r="M720" s="77">
        <v>0.82486268995095391</v>
      </c>
      <c r="N720" s="77">
        <v>0.72740446501238054</v>
      </c>
      <c r="O720" s="77" t="s">
        <v>3395</v>
      </c>
      <c r="P720" s="77">
        <v>0.45772161267598999</v>
      </c>
      <c r="Q720" s="77">
        <v>0.53447643087760732</v>
      </c>
      <c r="R720" s="77">
        <v>6.179685091603155E-2</v>
      </c>
      <c r="S720" s="77">
        <v>0.85882352941176432</v>
      </c>
      <c r="T720" s="77">
        <v>0.72486308871851035</v>
      </c>
      <c r="U720" s="77">
        <v>0.60375948638864918</v>
      </c>
      <c r="V720" s="77">
        <v>0.60920497116975936</v>
      </c>
      <c r="W720" s="77">
        <v>0.1573117079024059</v>
      </c>
      <c r="X720" s="77">
        <v>0.64923130070441926</v>
      </c>
      <c r="Y720" s="77">
        <v>8.9285714285714302E-2</v>
      </c>
      <c r="Z720" s="77">
        <v>0.65142857142857147</v>
      </c>
      <c r="AA720" s="77">
        <v>0.46713416479862224</v>
      </c>
      <c r="AB720" s="77">
        <v>0.41111111111111109</v>
      </c>
      <c r="AC720" s="77">
        <v>2.1052631578947323E-2</v>
      </c>
      <c r="AD720" s="76">
        <v>0.75743833718081321</v>
      </c>
      <c r="AE720" s="77">
        <v>0.59259280020897442</v>
      </c>
      <c r="AF720" s="77">
        <v>0.29813664089681946</v>
      </c>
      <c r="AG720" s="77">
        <v>0.79184330906513734</v>
      </c>
      <c r="AH720" s="77">
        <v>0.60648222877920421</v>
      </c>
      <c r="AI720" s="77">
        <v>0.40327150430341258</v>
      </c>
      <c r="AJ720" s="77">
        <v>0.37035714285714288</v>
      </c>
      <c r="AK720" s="77">
        <v>0.43912263795486667</v>
      </c>
      <c r="AL720" s="77">
        <v>2.1052631578947323E-2</v>
      </c>
      <c r="AM720" s="76">
        <v>0.54938925942886907</v>
      </c>
      <c r="AN720" s="77">
        <v>0.60053234738258465</v>
      </c>
      <c r="AO720" s="78">
        <v>0.27684413746365227</v>
      </c>
      <c r="AP720" s="79">
        <v>0.46296953268670693</v>
      </c>
      <c r="AQ720" s="70">
        <v>2</v>
      </c>
      <c r="AR720" s="71">
        <v>0</v>
      </c>
      <c r="AS720" s="71">
        <v>0</v>
      </c>
      <c r="AT720" s="71">
        <v>0</v>
      </c>
      <c r="AU720" s="71">
        <v>1</v>
      </c>
      <c r="AV720" s="71" t="s">
        <v>3551</v>
      </c>
      <c r="AW720" s="72" t="s">
        <v>3422</v>
      </c>
    </row>
    <row r="721" spans="1:49">
      <c r="A721" s="23" t="s">
        <v>4469</v>
      </c>
      <c r="B721" s="23" t="s">
        <v>3728</v>
      </c>
      <c r="C721" s="23" t="s">
        <v>1660</v>
      </c>
      <c r="D721" s="24" t="s">
        <v>1636</v>
      </c>
      <c r="E721" s="24" t="s">
        <v>1687</v>
      </c>
      <c r="F721" s="24" t="s">
        <v>1695</v>
      </c>
      <c r="G721" s="24" t="s">
        <v>1698</v>
      </c>
      <c r="H721" s="76">
        <v>0.82877105290149755</v>
      </c>
      <c r="I721" s="77">
        <v>0.60740017583815786</v>
      </c>
      <c r="J721" s="77">
        <v>0.91338726772590695</v>
      </c>
      <c r="K721" s="77">
        <v>0.60849914388944648</v>
      </c>
      <c r="L721" s="77">
        <v>0.50094040051360011</v>
      </c>
      <c r="M721" s="77">
        <v>0.41546129505370744</v>
      </c>
      <c r="N721" s="77">
        <v>0.5333285068743564</v>
      </c>
      <c r="O721" s="77" t="s">
        <v>3395</v>
      </c>
      <c r="P721" s="77">
        <v>0.55893988634429259</v>
      </c>
      <c r="Q721" s="77">
        <v>0.58632796882382832</v>
      </c>
      <c r="R721" s="77">
        <v>0.11701640093292165</v>
      </c>
      <c r="S721" s="77">
        <v>0.75294117647058889</v>
      </c>
      <c r="T721" s="77">
        <v>0.7977643193093229</v>
      </c>
      <c r="U721" s="77">
        <v>0.58360242936664242</v>
      </c>
      <c r="V721" s="77">
        <v>0.57401829755061939</v>
      </c>
      <c r="W721" s="77">
        <v>0</v>
      </c>
      <c r="X721" s="77">
        <v>0.16544818945254669</v>
      </c>
      <c r="Y721" s="77">
        <v>0.23314738883307956</v>
      </c>
      <c r="Z721" s="77">
        <v>0.4285714285714286</v>
      </c>
      <c r="AA721" s="77">
        <v>0.49054345407822131</v>
      </c>
      <c r="AB721" s="77">
        <v>0.41111111111111109</v>
      </c>
      <c r="AC721" s="77">
        <v>2.1052631578947323E-2</v>
      </c>
      <c r="AD721" s="76">
        <v>0.78318616548852082</v>
      </c>
      <c r="AE721" s="77">
        <v>0.52343384653508063</v>
      </c>
      <c r="AF721" s="77">
        <v>0.35167218487837498</v>
      </c>
      <c r="AG721" s="77">
        <v>0.7753527478899559</v>
      </c>
      <c r="AH721" s="77">
        <v>0.57881036345863091</v>
      </c>
      <c r="AI721" s="77">
        <v>8.2724094726273345E-2</v>
      </c>
      <c r="AJ721" s="77">
        <v>0.33085940870225405</v>
      </c>
      <c r="AK721" s="77">
        <v>0.4508272825946662</v>
      </c>
      <c r="AL721" s="77">
        <v>2.1052631578947323E-2</v>
      </c>
      <c r="AM721" s="76">
        <v>0.55276406563399216</v>
      </c>
      <c r="AN721" s="77">
        <v>0.47896240202495338</v>
      </c>
      <c r="AO721" s="78">
        <v>0.26757977429195584</v>
      </c>
      <c r="AP721" s="79">
        <v>0.42343882085092344</v>
      </c>
      <c r="AQ721" s="70">
        <v>2</v>
      </c>
      <c r="AR721" s="71">
        <v>0</v>
      </c>
      <c r="AS721" s="71">
        <v>0</v>
      </c>
      <c r="AT721" s="71">
        <v>0</v>
      </c>
      <c r="AU721" s="71">
        <v>1</v>
      </c>
      <c r="AV721" s="71" t="s">
        <v>3552</v>
      </c>
      <c r="AW721" s="72" t="s">
        <v>3422</v>
      </c>
    </row>
    <row r="722" spans="1:49">
      <c r="A722" s="23" t="s">
        <v>4470</v>
      </c>
      <c r="B722" s="23" t="s">
        <v>3728</v>
      </c>
      <c r="C722" s="23" t="s">
        <v>1662</v>
      </c>
      <c r="D722" s="24" t="s">
        <v>1636</v>
      </c>
      <c r="E722" s="24" t="s">
        <v>1700</v>
      </c>
      <c r="F722" s="24" t="s">
        <v>1701</v>
      </c>
      <c r="G722" s="24" t="s">
        <v>1704</v>
      </c>
      <c r="H722" s="76">
        <v>0.83851191895538646</v>
      </c>
      <c r="I722" s="77">
        <v>0.60519227764395378</v>
      </c>
      <c r="J722" s="77">
        <v>0.53070845088672469</v>
      </c>
      <c r="K722" s="77">
        <v>0.6357160110509954</v>
      </c>
      <c r="L722" s="77">
        <v>0.47785483123914441</v>
      </c>
      <c r="M722" s="77">
        <v>0.45322180173629478</v>
      </c>
      <c r="N722" s="77">
        <v>0.54735926020318071</v>
      </c>
      <c r="O722" s="77" t="s">
        <v>3395</v>
      </c>
      <c r="P722" s="77">
        <v>0.31751306129167511</v>
      </c>
      <c r="Q722" s="77">
        <v>0.53423917803283716</v>
      </c>
      <c r="R722" s="77">
        <v>0.25537511895291382</v>
      </c>
      <c r="S722" s="77">
        <v>0.6470588235294118</v>
      </c>
      <c r="T722" s="77">
        <v>0.64518716577540103</v>
      </c>
      <c r="U722" s="77">
        <v>0.40036898512824654</v>
      </c>
      <c r="V722" s="77">
        <v>0.51785452440277424</v>
      </c>
      <c r="W722" s="77">
        <v>0</v>
      </c>
      <c r="X722" s="77">
        <v>0.48081568822975762</v>
      </c>
      <c r="Y722" s="77">
        <v>0.13268516872131353</v>
      </c>
      <c r="Z722" s="77">
        <v>0.43428571428571427</v>
      </c>
      <c r="AA722" s="77">
        <v>0.43578277450746328</v>
      </c>
      <c r="AB722" s="77">
        <v>0.41111111111111109</v>
      </c>
      <c r="AC722" s="77">
        <v>2.1052631578947323E-2</v>
      </c>
      <c r="AD722" s="76">
        <v>0.65813754916202161</v>
      </c>
      <c r="AE722" s="77">
        <v>0.48633299310425809</v>
      </c>
      <c r="AF722" s="77">
        <v>0.39480714849287546</v>
      </c>
      <c r="AG722" s="77">
        <v>0.64612299465240641</v>
      </c>
      <c r="AH722" s="77">
        <v>0.45911175476551036</v>
      </c>
      <c r="AI722" s="77">
        <v>0.24040784411487881</v>
      </c>
      <c r="AJ722" s="77">
        <v>0.2834854415035139</v>
      </c>
      <c r="AK722" s="77">
        <v>0.42344694280928719</v>
      </c>
      <c r="AL722" s="77">
        <v>2.1052631578947323E-2</v>
      </c>
      <c r="AM722" s="76">
        <v>0.51309256358638511</v>
      </c>
      <c r="AN722" s="77">
        <v>0.44854753117759855</v>
      </c>
      <c r="AO722" s="78">
        <v>0.24266167196391611</v>
      </c>
      <c r="AP722" s="79">
        <v>0.39183651802514952</v>
      </c>
      <c r="AQ722" s="70">
        <v>2</v>
      </c>
      <c r="AR722" s="71">
        <v>0</v>
      </c>
      <c r="AS722" s="71">
        <v>0</v>
      </c>
      <c r="AT722" s="71">
        <v>0</v>
      </c>
      <c r="AU722" s="71">
        <v>0</v>
      </c>
      <c r="AV722" s="71" t="s">
        <v>3395</v>
      </c>
      <c r="AW722" s="72" t="s">
        <v>3422</v>
      </c>
    </row>
    <row r="723" spans="1:49">
      <c r="A723" s="23" t="s">
        <v>4471</v>
      </c>
      <c r="B723" s="23" t="s">
        <v>3728</v>
      </c>
      <c r="C723" s="23" t="s">
        <v>1664</v>
      </c>
      <c r="D723" s="24" t="s">
        <v>1636</v>
      </c>
      <c r="E723" s="24" t="s">
        <v>1700</v>
      </c>
      <c r="F723" s="24" t="s">
        <v>1706</v>
      </c>
      <c r="G723" s="24" t="s">
        <v>1709</v>
      </c>
      <c r="H723" s="76">
        <v>0.84621334189923525</v>
      </c>
      <c r="I723" s="77">
        <v>0.6751826361542923</v>
      </c>
      <c r="J723" s="77">
        <v>0.81527624567506274</v>
      </c>
      <c r="K723" s="77">
        <v>0.61871159417217725</v>
      </c>
      <c r="L723" s="77">
        <v>0.43002229277056087</v>
      </c>
      <c r="M723" s="77">
        <v>0.57770650399365031</v>
      </c>
      <c r="N723" s="77">
        <v>0.65330409881638785</v>
      </c>
      <c r="O723" s="77" t="s">
        <v>3395</v>
      </c>
      <c r="P723" s="77">
        <v>0.38074593095032505</v>
      </c>
      <c r="Q723" s="77">
        <v>0.63653896372394081</v>
      </c>
      <c r="R723" s="77">
        <v>9.9758098676070023E-2</v>
      </c>
      <c r="S723" s="77">
        <v>0.69411764705882417</v>
      </c>
      <c r="T723" s="77">
        <v>0.64007795889440111</v>
      </c>
      <c r="U723" s="77">
        <v>0.50554967897565006</v>
      </c>
      <c r="V723" s="77">
        <v>0.53963594247597224</v>
      </c>
      <c r="W723" s="77">
        <v>1.4006415915789473E-2</v>
      </c>
      <c r="X723" s="77">
        <v>0.54615739852452649</v>
      </c>
      <c r="Y723" s="77">
        <v>0.18501965792185737</v>
      </c>
      <c r="Z723" s="77">
        <v>0.45714285714285718</v>
      </c>
      <c r="AA723" s="77">
        <v>0.44244207138752956</v>
      </c>
      <c r="AB723" s="77">
        <v>0.41111111111111109</v>
      </c>
      <c r="AC723" s="77">
        <v>2.1052631578947323E-2</v>
      </c>
      <c r="AD723" s="76">
        <v>0.7788907412428635</v>
      </c>
      <c r="AE723" s="77">
        <v>0.53209808414062021</v>
      </c>
      <c r="AF723" s="77">
        <v>0.3681485312000054</v>
      </c>
      <c r="AG723" s="77">
        <v>0.66709780297661259</v>
      </c>
      <c r="AH723" s="77">
        <v>0.5225928107258111</v>
      </c>
      <c r="AI723" s="77">
        <v>0.28008190722015797</v>
      </c>
      <c r="AJ723" s="77">
        <v>0.32108125753235728</v>
      </c>
      <c r="AK723" s="77">
        <v>0.42677659124932033</v>
      </c>
      <c r="AL723" s="77">
        <v>2.1052631578947323E-2</v>
      </c>
      <c r="AM723" s="76">
        <v>0.55971245219449639</v>
      </c>
      <c r="AN723" s="77">
        <v>0.48992417364086055</v>
      </c>
      <c r="AO723" s="78">
        <v>0.25630349345354164</v>
      </c>
      <c r="AP723" s="79">
        <v>0.42399796902392978</v>
      </c>
      <c r="AQ723" s="70">
        <v>2</v>
      </c>
      <c r="AR723" s="71">
        <v>0</v>
      </c>
      <c r="AS723" s="71">
        <v>0</v>
      </c>
      <c r="AT723" s="71">
        <v>0</v>
      </c>
      <c r="AU723" s="71">
        <v>0</v>
      </c>
      <c r="AV723" s="71" t="s">
        <v>3395</v>
      </c>
      <c r="AW723" s="72" t="s">
        <v>3422</v>
      </c>
    </row>
    <row r="724" spans="1:49">
      <c r="A724" s="23" t="s">
        <v>4472</v>
      </c>
      <c r="B724" s="23" t="s">
        <v>3728</v>
      </c>
      <c r="C724" s="23" t="s">
        <v>1666</v>
      </c>
      <c r="D724" s="24" t="s">
        <v>1636</v>
      </c>
      <c r="E724" s="24" t="s">
        <v>1713</v>
      </c>
      <c r="F724" s="24" t="s">
        <v>1714</v>
      </c>
      <c r="G724" s="24" t="s">
        <v>1715</v>
      </c>
      <c r="H724" s="76">
        <v>0.85274339807957023</v>
      </c>
      <c r="I724" s="77">
        <v>0.57684401852660938</v>
      </c>
      <c r="J724" s="77">
        <v>0.65996868622801463</v>
      </c>
      <c r="K724" s="77">
        <v>0.7585059799941134</v>
      </c>
      <c r="L724" s="77">
        <v>0.44813829988665338</v>
      </c>
      <c r="M724" s="77">
        <v>0.59741524157649284</v>
      </c>
      <c r="N724" s="77">
        <v>0.73267902031706766</v>
      </c>
      <c r="O724" s="77" t="s">
        <v>3395</v>
      </c>
      <c r="P724" s="77">
        <v>0.3805682595251253</v>
      </c>
      <c r="Q724" s="77">
        <v>0.75139072380374428</v>
      </c>
      <c r="R724" s="77">
        <v>0.27664853640546783</v>
      </c>
      <c r="S724" s="77">
        <v>0.89411764705882457</v>
      </c>
      <c r="T724" s="77">
        <v>0.81484440435538952</v>
      </c>
      <c r="U724" s="77">
        <v>0.60559859675614325</v>
      </c>
      <c r="V724" s="77">
        <v>0.7074893531655011</v>
      </c>
      <c r="W724" s="77">
        <v>0.10315034630628073</v>
      </c>
      <c r="X724" s="77">
        <v>0.55398703657574422</v>
      </c>
      <c r="Y724" s="77">
        <v>0.37276740719927198</v>
      </c>
      <c r="Z724" s="77">
        <v>0.56000000000000005</v>
      </c>
      <c r="AA724" s="77">
        <v>0.51134312461893483</v>
      </c>
      <c r="AB724" s="77">
        <v>0.41111111111111109</v>
      </c>
      <c r="AC724" s="77">
        <v>2.1052631578947323E-2</v>
      </c>
      <c r="AD724" s="76">
        <v>0.69651870094473134</v>
      </c>
      <c r="AE724" s="77">
        <v>0.58346136025989048</v>
      </c>
      <c r="AF724" s="77">
        <v>0.51401963010460605</v>
      </c>
      <c r="AG724" s="77">
        <v>0.85448102570710704</v>
      </c>
      <c r="AH724" s="77">
        <v>0.65654397496082217</v>
      </c>
      <c r="AI724" s="77">
        <v>0.32856869144101247</v>
      </c>
      <c r="AJ724" s="77">
        <v>0.46638370359963599</v>
      </c>
      <c r="AK724" s="77">
        <v>0.46122711786502296</v>
      </c>
      <c r="AL724" s="77">
        <v>2.1052631578947323E-2</v>
      </c>
      <c r="AM724" s="76">
        <v>0.59799989710307599</v>
      </c>
      <c r="AN724" s="77">
        <v>0.61319789736964725</v>
      </c>
      <c r="AO724" s="78">
        <v>0.31622115101453546</v>
      </c>
      <c r="AP724" s="79">
        <v>0.49838883496066544</v>
      </c>
      <c r="AQ724" s="70">
        <v>2</v>
      </c>
      <c r="AR724" s="71">
        <v>0</v>
      </c>
      <c r="AS724" s="71">
        <v>2</v>
      </c>
      <c r="AT724" s="71">
        <v>0</v>
      </c>
      <c r="AU724" s="71">
        <v>1</v>
      </c>
      <c r="AV724" s="71" t="s">
        <v>3555</v>
      </c>
      <c r="AW724" s="72" t="s">
        <v>3422</v>
      </c>
    </row>
    <row r="725" spans="1:49">
      <c r="A725" s="23" t="s">
        <v>4473</v>
      </c>
      <c r="B725" s="23" t="s">
        <v>3728</v>
      </c>
      <c r="C725" s="23" t="s">
        <v>1668</v>
      </c>
      <c r="D725" s="24" t="s">
        <v>1636</v>
      </c>
      <c r="E725" s="24" t="s">
        <v>1713</v>
      </c>
      <c r="F725" s="24" t="s">
        <v>1714</v>
      </c>
      <c r="G725" s="24" t="s">
        <v>1717</v>
      </c>
      <c r="H725" s="76">
        <v>0.85274339807957023</v>
      </c>
      <c r="I725" s="77">
        <v>0.5553944424347419</v>
      </c>
      <c r="J725" s="77">
        <v>0.44773497730144129</v>
      </c>
      <c r="K725" s="77">
        <v>0.74543393664369217</v>
      </c>
      <c r="L725" s="77">
        <v>0.46061476973201149</v>
      </c>
      <c r="M725" s="77">
        <v>0.99098993933701107</v>
      </c>
      <c r="N725" s="77">
        <v>0.47152085502741159</v>
      </c>
      <c r="O725" s="77" t="s">
        <v>3395</v>
      </c>
      <c r="P725" s="77">
        <v>0.40841117591494891</v>
      </c>
      <c r="Q725" s="77">
        <v>0.76440701729118665</v>
      </c>
      <c r="R725" s="77">
        <v>0.46082471119921914</v>
      </c>
      <c r="S725" s="77">
        <v>0.89411764705882457</v>
      </c>
      <c r="T725" s="77">
        <v>0.81484440435538952</v>
      </c>
      <c r="U725" s="77">
        <v>0.54958272522428808</v>
      </c>
      <c r="V725" s="77">
        <v>0.7074893531655011</v>
      </c>
      <c r="W725" s="77">
        <v>0.19339614894015111</v>
      </c>
      <c r="X725" s="77">
        <v>0.62001796407068266</v>
      </c>
      <c r="Y725" s="77">
        <v>0.37276740719927198</v>
      </c>
      <c r="Z725" s="77">
        <v>0.56000000000000005</v>
      </c>
      <c r="AA725" s="77">
        <v>0.4755642036146126</v>
      </c>
      <c r="AB725" s="77">
        <v>0.41111111111111109</v>
      </c>
      <c r="AC725" s="77">
        <v>2.1052631578947323E-2</v>
      </c>
      <c r="AD725" s="76">
        <v>0.61862427260525121</v>
      </c>
      <c r="AE725" s="77">
        <v>0.61539413533101506</v>
      </c>
      <c r="AF725" s="77">
        <v>0.61261586424520287</v>
      </c>
      <c r="AG725" s="77">
        <v>0.85448102570710704</v>
      </c>
      <c r="AH725" s="77">
        <v>0.62853603919489465</v>
      </c>
      <c r="AI725" s="77">
        <v>0.40670705650541689</v>
      </c>
      <c r="AJ725" s="77">
        <v>0.46638370359963599</v>
      </c>
      <c r="AK725" s="77">
        <v>0.44333765736286185</v>
      </c>
      <c r="AL725" s="77">
        <v>2.1052631578947323E-2</v>
      </c>
      <c r="AM725" s="76">
        <v>0.61554475739382308</v>
      </c>
      <c r="AN725" s="77">
        <v>0.62990804046913962</v>
      </c>
      <c r="AO725" s="78">
        <v>0.31025799751381505</v>
      </c>
      <c r="AP725" s="79">
        <v>0.50611057771673962</v>
      </c>
      <c r="AQ725" s="70">
        <v>2</v>
      </c>
      <c r="AR725" s="71">
        <v>0</v>
      </c>
      <c r="AS725" s="71">
        <v>2</v>
      </c>
      <c r="AT725" s="71">
        <v>0</v>
      </c>
      <c r="AU725" s="71">
        <v>1</v>
      </c>
      <c r="AV725" s="71" t="s">
        <v>3556</v>
      </c>
      <c r="AW725" s="72" t="s">
        <v>3422</v>
      </c>
    </row>
    <row r="726" spans="1:49">
      <c r="A726" s="23" t="s">
        <v>4474</v>
      </c>
      <c r="B726" s="23" t="s">
        <v>3728</v>
      </c>
      <c r="C726" s="23" t="s">
        <v>1672</v>
      </c>
      <c r="D726" s="24" t="s">
        <v>1636</v>
      </c>
      <c r="E726" s="24" t="s">
        <v>1713</v>
      </c>
      <c r="F726" s="24" t="s">
        <v>1719</v>
      </c>
      <c r="G726" s="24" t="s">
        <v>1722</v>
      </c>
      <c r="H726" s="76">
        <v>0.85085646299473061</v>
      </c>
      <c r="I726" s="77">
        <v>0.34778633747229371</v>
      </c>
      <c r="J726" s="77">
        <v>0.30258457012967627</v>
      </c>
      <c r="K726" s="77">
        <v>0.52548584661210929</v>
      </c>
      <c r="L726" s="77">
        <v>0.46117274646175249</v>
      </c>
      <c r="M726" s="77">
        <v>0.58069293838295133</v>
      </c>
      <c r="N726" s="77">
        <v>0.62186286051448003</v>
      </c>
      <c r="O726" s="77" t="s">
        <v>3395</v>
      </c>
      <c r="P726" s="77">
        <v>0.18607037290100004</v>
      </c>
      <c r="Q726" s="77">
        <v>0.65336374782997664</v>
      </c>
      <c r="R726" s="77">
        <v>0.17579747637271328</v>
      </c>
      <c r="S726" s="77">
        <v>0.77646701108621219</v>
      </c>
      <c r="T726" s="77">
        <v>0.70878510900158842</v>
      </c>
      <c r="U726" s="77">
        <v>0.50850028692758054</v>
      </c>
      <c r="V726" s="77">
        <v>0.56532187103328635</v>
      </c>
      <c r="W726" s="77">
        <v>0.67675748405889902</v>
      </c>
      <c r="X726" s="77">
        <v>0.43387215746084806</v>
      </c>
      <c r="Y726" s="77">
        <v>0.19461441868942309</v>
      </c>
      <c r="Z726" s="77">
        <v>0.49142857142857144</v>
      </c>
      <c r="AA726" s="77">
        <v>0.45708421609006916</v>
      </c>
      <c r="AB726" s="77">
        <v>0.41111111111111109</v>
      </c>
      <c r="AC726" s="77">
        <v>2.1052631578947323E-2</v>
      </c>
      <c r="AD726" s="76">
        <v>0.50040912353223355</v>
      </c>
      <c r="AE726" s="77">
        <v>0.47505695297445866</v>
      </c>
      <c r="AF726" s="77">
        <v>0.41458061210134495</v>
      </c>
      <c r="AG726" s="77">
        <v>0.7426260600439003</v>
      </c>
      <c r="AH726" s="77">
        <v>0.53691107898043344</v>
      </c>
      <c r="AI726" s="77">
        <v>0.55531482075987348</v>
      </c>
      <c r="AJ726" s="77">
        <v>0.34302149505899726</v>
      </c>
      <c r="AK726" s="77">
        <v>0.4340976636005901</v>
      </c>
      <c r="AL726" s="77">
        <v>2.1052631578947323E-2</v>
      </c>
      <c r="AM726" s="76">
        <v>0.46334889620267905</v>
      </c>
      <c r="AN726" s="77">
        <v>0.61161731992806911</v>
      </c>
      <c r="AO726" s="78">
        <v>0.26605726341284491</v>
      </c>
      <c r="AP726" s="79">
        <v>0.43473492553316062</v>
      </c>
      <c r="AQ726" s="70">
        <v>2</v>
      </c>
      <c r="AR726" s="71">
        <v>0</v>
      </c>
      <c r="AS726" s="71">
        <v>0</v>
      </c>
      <c r="AT726" s="71">
        <v>0</v>
      </c>
      <c r="AU726" s="71">
        <v>0</v>
      </c>
      <c r="AV726" s="71" t="s">
        <v>3395</v>
      </c>
      <c r="AW726" s="72" t="s">
        <v>3422</v>
      </c>
    </row>
    <row r="727" spans="1:49">
      <c r="A727" s="23" t="s">
        <v>4475</v>
      </c>
      <c r="B727" s="23" t="s">
        <v>3728</v>
      </c>
      <c r="C727" s="23" t="s">
        <v>1674</v>
      </c>
      <c r="D727" s="24" t="s">
        <v>1636</v>
      </c>
      <c r="E727" s="24" t="s">
        <v>1713</v>
      </c>
      <c r="F727" s="24" t="s">
        <v>1719</v>
      </c>
      <c r="G727" s="24" t="s">
        <v>1724</v>
      </c>
      <c r="H727" s="76">
        <v>0.85085646299473061</v>
      </c>
      <c r="I727" s="77">
        <v>0.46054364811660364</v>
      </c>
      <c r="J727" s="77">
        <v>0.28311148185940194</v>
      </c>
      <c r="K727" s="77">
        <v>0.53016927332494879</v>
      </c>
      <c r="L727" s="77">
        <v>0.45845251695161876</v>
      </c>
      <c r="M727" s="77">
        <v>0.57552596373415843</v>
      </c>
      <c r="N727" s="77">
        <v>0.1637983069080326</v>
      </c>
      <c r="O727" s="77" t="s">
        <v>3395</v>
      </c>
      <c r="P727" s="77">
        <v>0.57675778917644938</v>
      </c>
      <c r="Q727" s="77">
        <v>0.62176614591617974</v>
      </c>
      <c r="R727" s="77">
        <v>8.5829145938272941E-2</v>
      </c>
      <c r="S727" s="77">
        <v>0.77646701108621219</v>
      </c>
      <c r="T727" s="77">
        <v>0.70878510900158842</v>
      </c>
      <c r="U727" s="77">
        <v>0.57184810830995347</v>
      </c>
      <c r="V727" s="77">
        <v>0.56532187103328635</v>
      </c>
      <c r="W727" s="77">
        <v>0.24336425498809447</v>
      </c>
      <c r="X727" s="77">
        <v>0.36168237199946363</v>
      </c>
      <c r="Y727" s="77">
        <v>0.19461441868942309</v>
      </c>
      <c r="Z727" s="77">
        <v>0.49142857142857144</v>
      </c>
      <c r="AA727" s="77">
        <v>0.52864205809871367</v>
      </c>
      <c r="AB727" s="77">
        <v>0.41111111111111109</v>
      </c>
      <c r="AC727" s="77">
        <v>2.1052631578947323E-2</v>
      </c>
      <c r="AD727" s="76">
        <v>0.53150386432357877</v>
      </c>
      <c r="AE727" s="77">
        <v>0.4609407700190416</v>
      </c>
      <c r="AF727" s="77">
        <v>0.35379764592722635</v>
      </c>
      <c r="AG727" s="77">
        <v>0.7426260600439003</v>
      </c>
      <c r="AH727" s="77">
        <v>0.56858498967161997</v>
      </c>
      <c r="AI727" s="77">
        <v>0.30252331349377903</v>
      </c>
      <c r="AJ727" s="77">
        <v>0.34302149505899726</v>
      </c>
      <c r="AK727" s="77">
        <v>0.46987658460491238</v>
      </c>
      <c r="AL727" s="77">
        <v>2.1052631578947323E-2</v>
      </c>
      <c r="AM727" s="76">
        <v>0.44874742675661555</v>
      </c>
      <c r="AN727" s="77">
        <v>0.53791145440309973</v>
      </c>
      <c r="AO727" s="78">
        <v>0.27798357041428562</v>
      </c>
      <c r="AP727" s="79">
        <v>0.41395359179980107</v>
      </c>
      <c r="AQ727" s="70">
        <v>2</v>
      </c>
      <c r="AR727" s="71">
        <v>0</v>
      </c>
      <c r="AS727" s="71">
        <v>0</v>
      </c>
      <c r="AT727" s="71">
        <v>0</v>
      </c>
      <c r="AU727" s="71">
        <v>1</v>
      </c>
      <c r="AV727" s="71" t="s">
        <v>3557</v>
      </c>
      <c r="AW727" s="72" t="s">
        <v>3422</v>
      </c>
    </row>
    <row r="728" spans="1:49">
      <c r="A728" s="23" t="s">
        <v>4476</v>
      </c>
      <c r="B728" s="23" t="s">
        <v>3728</v>
      </c>
      <c r="C728" s="23" t="s">
        <v>1676</v>
      </c>
      <c r="D728" s="24" t="s">
        <v>1636</v>
      </c>
      <c r="E728" s="24" t="s">
        <v>1713</v>
      </c>
      <c r="F728" s="24" t="s">
        <v>1728</v>
      </c>
      <c r="G728" s="24" t="s">
        <v>1729</v>
      </c>
      <c r="H728" s="76">
        <v>0.83832163612557098</v>
      </c>
      <c r="I728" s="77">
        <v>0.64271496212167989</v>
      </c>
      <c r="J728" s="77">
        <v>0.68351047232705975</v>
      </c>
      <c r="K728" s="77">
        <v>0.77586538850949638</v>
      </c>
      <c r="L728" s="77">
        <v>0.49115288275426083</v>
      </c>
      <c r="M728" s="77">
        <v>0.87310699727522167</v>
      </c>
      <c r="N728" s="77">
        <v>0.5675300468572827</v>
      </c>
      <c r="O728" s="77" t="s">
        <v>3395</v>
      </c>
      <c r="P728" s="77">
        <v>0.51843624320181037</v>
      </c>
      <c r="Q728" s="77">
        <v>0.71349919890116453</v>
      </c>
      <c r="R728" s="77">
        <v>0.19080741326136821</v>
      </c>
      <c r="S728" s="77">
        <v>0.79999999999999971</v>
      </c>
      <c r="T728" s="77">
        <v>0.78284582178983309</v>
      </c>
      <c r="U728" s="77">
        <v>0.52715256073720151</v>
      </c>
      <c r="V728" s="77">
        <v>0.59361400354798854</v>
      </c>
      <c r="W728" s="77">
        <v>0</v>
      </c>
      <c r="X728" s="77">
        <v>0.48000561303714118</v>
      </c>
      <c r="Y728" s="77">
        <v>0.25561497799545541</v>
      </c>
      <c r="Z728" s="77">
        <v>0.55428571428571427</v>
      </c>
      <c r="AA728" s="77">
        <v>0.5069819236022961</v>
      </c>
      <c r="AB728" s="77">
        <v>0.41111111111111109</v>
      </c>
      <c r="AC728" s="77">
        <v>2.1052631578947323E-2</v>
      </c>
      <c r="AD728" s="76">
        <v>0.72151569019143691</v>
      </c>
      <c r="AE728" s="77">
        <v>0.64521831171961441</v>
      </c>
      <c r="AF728" s="77">
        <v>0.45215330608126636</v>
      </c>
      <c r="AG728" s="77">
        <v>0.79142291089491645</v>
      </c>
      <c r="AH728" s="77">
        <v>0.56038328214259503</v>
      </c>
      <c r="AI728" s="77">
        <v>0.24000280651857059</v>
      </c>
      <c r="AJ728" s="77">
        <v>0.40495034614058484</v>
      </c>
      <c r="AK728" s="77">
        <v>0.4590465173567036</v>
      </c>
      <c r="AL728" s="77">
        <v>2.1052631578947323E-2</v>
      </c>
      <c r="AM728" s="76">
        <v>0.60629576933077256</v>
      </c>
      <c r="AN728" s="77">
        <v>0.53060299985202741</v>
      </c>
      <c r="AO728" s="78">
        <v>0.29501649835874527</v>
      </c>
      <c r="AP728" s="79">
        <v>0.46672360680538355</v>
      </c>
      <c r="AQ728" s="70">
        <v>2</v>
      </c>
      <c r="AR728" s="71">
        <v>0</v>
      </c>
      <c r="AS728" s="71">
        <v>2</v>
      </c>
      <c r="AT728" s="71">
        <v>0</v>
      </c>
      <c r="AU728" s="71">
        <v>1</v>
      </c>
      <c r="AV728" s="71" t="s">
        <v>3558</v>
      </c>
      <c r="AW728" s="72" t="s">
        <v>3422</v>
      </c>
    </row>
    <row r="729" spans="1:49">
      <c r="A729" s="23" t="s">
        <v>4477</v>
      </c>
      <c r="B729" s="23" t="s">
        <v>3728</v>
      </c>
      <c r="C729" s="23" t="s">
        <v>1678</v>
      </c>
      <c r="D729" s="24" t="s">
        <v>1636</v>
      </c>
      <c r="E729" s="24" t="s">
        <v>1713</v>
      </c>
      <c r="F729" s="24" t="s">
        <v>1728</v>
      </c>
      <c r="G729" s="24" t="s">
        <v>1733</v>
      </c>
      <c r="H729" s="76">
        <v>0.83832163612557098</v>
      </c>
      <c r="I729" s="77">
        <v>0.51212713024806189</v>
      </c>
      <c r="J729" s="77">
        <v>0.47896526945386025</v>
      </c>
      <c r="K729" s="77">
        <v>0.77008428008677243</v>
      </c>
      <c r="L729" s="77">
        <v>0.48582082640438479</v>
      </c>
      <c r="M729" s="77">
        <v>0.38478111305825557</v>
      </c>
      <c r="N729" s="77">
        <v>0.39731677635601387</v>
      </c>
      <c r="O729" s="77" t="s">
        <v>3395</v>
      </c>
      <c r="P729" s="77">
        <v>0.33739368990010721</v>
      </c>
      <c r="Q729" s="77">
        <v>0.69934291420813743</v>
      </c>
      <c r="R729" s="77">
        <v>0.23293564897152216</v>
      </c>
      <c r="S729" s="77">
        <v>0.79999999999999971</v>
      </c>
      <c r="T729" s="77">
        <v>0.78284582178983309</v>
      </c>
      <c r="U729" s="77">
        <v>0.49555139569820611</v>
      </c>
      <c r="V729" s="77">
        <v>0.59361400354798854</v>
      </c>
      <c r="W729" s="77">
        <v>0</v>
      </c>
      <c r="X729" s="77">
        <v>0.43384112635467931</v>
      </c>
      <c r="Y729" s="77">
        <v>0.25561497799545541</v>
      </c>
      <c r="Z729" s="77">
        <v>0.55428571428571427</v>
      </c>
      <c r="AA729" s="77">
        <v>0.47120300259797382</v>
      </c>
      <c r="AB729" s="77">
        <v>0.41111111111111109</v>
      </c>
      <c r="AC729" s="77">
        <v>2.1052631578947323E-2</v>
      </c>
      <c r="AD729" s="76">
        <v>0.60980467860916432</v>
      </c>
      <c r="AE729" s="77">
        <v>0.47507933716110679</v>
      </c>
      <c r="AF729" s="77">
        <v>0.46613928158982981</v>
      </c>
      <c r="AG729" s="77">
        <v>0.79142291089491645</v>
      </c>
      <c r="AH729" s="77">
        <v>0.54458269962309735</v>
      </c>
      <c r="AI729" s="77">
        <v>0.21692056317733965</v>
      </c>
      <c r="AJ729" s="77">
        <v>0.40495034614058484</v>
      </c>
      <c r="AK729" s="77">
        <v>0.44115705685454243</v>
      </c>
      <c r="AL729" s="77">
        <v>2.1052631578947323E-2</v>
      </c>
      <c r="AM729" s="76">
        <v>0.51700776578670027</v>
      </c>
      <c r="AN729" s="77">
        <v>0.51764205789845119</v>
      </c>
      <c r="AO729" s="78">
        <v>0.28905334485802486</v>
      </c>
      <c r="AP729" s="79">
        <v>0.43366229214891483</v>
      </c>
      <c r="AQ729" s="70">
        <v>2</v>
      </c>
      <c r="AR729" s="71">
        <v>0</v>
      </c>
      <c r="AS729" s="71">
        <v>2</v>
      </c>
      <c r="AT729" s="71">
        <v>0</v>
      </c>
      <c r="AU729" s="71">
        <v>0</v>
      </c>
      <c r="AV729" s="71" t="s">
        <v>3395</v>
      </c>
      <c r="AW729" s="72" t="s">
        <v>3422</v>
      </c>
    </row>
    <row r="730" spans="1:49">
      <c r="A730" s="23" t="s">
        <v>4478</v>
      </c>
      <c r="B730" s="23" t="s">
        <v>3728</v>
      </c>
      <c r="C730" s="23" t="s">
        <v>337</v>
      </c>
      <c r="D730" s="24" t="s">
        <v>1636</v>
      </c>
      <c r="E730" s="24" t="s">
        <v>1737</v>
      </c>
      <c r="F730" s="24" t="s">
        <v>1738</v>
      </c>
      <c r="G730" s="24" t="s">
        <v>1741</v>
      </c>
      <c r="H730" s="76">
        <v>0.84789715154312928</v>
      </c>
      <c r="I730" s="77">
        <v>0.56564554383139387</v>
      </c>
      <c r="J730" s="77">
        <v>0.67054098115023408</v>
      </c>
      <c r="K730" s="77">
        <v>0.44147223107418643</v>
      </c>
      <c r="L730" s="77">
        <v>0.52077900519507658</v>
      </c>
      <c r="M730" s="77">
        <v>0.78895176217787499</v>
      </c>
      <c r="N730" s="77">
        <v>0.75087102531638816</v>
      </c>
      <c r="O730" s="77" t="s">
        <v>3395</v>
      </c>
      <c r="P730" s="77">
        <v>0.40471285768282572</v>
      </c>
      <c r="Q730" s="77">
        <v>0.56441309783005189</v>
      </c>
      <c r="R730" s="77">
        <v>0.22656192381542287</v>
      </c>
      <c r="S730" s="77">
        <v>0.94117647058823528</v>
      </c>
      <c r="T730" s="77">
        <v>0.70135622704722633</v>
      </c>
      <c r="U730" s="77">
        <v>0.56137870235351439</v>
      </c>
      <c r="V730" s="77">
        <v>0.74892628271749251</v>
      </c>
      <c r="W730" s="77">
        <v>0.2784812855610927</v>
      </c>
      <c r="X730" s="77">
        <v>0.45998891634216299</v>
      </c>
      <c r="Y730" s="77">
        <v>0.11952558078335068</v>
      </c>
      <c r="Z730" s="77">
        <v>0.74285714285714288</v>
      </c>
      <c r="AA730" s="77">
        <v>0.45882058995987762</v>
      </c>
      <c r="AB730" s="77">
        <v>0.41111111111111109</v>
      </c>
      <c r="AC730" s="77">
        <v>2.1052631578947323E-2</v>
      </c>
      <c r="AD730" s="76">
        <v>0.69469455884158571</v>
      </c>
      <c r="AE730" s="77">
        <v>0.58135737628927031</v>
      </c>
      <c r="AF730" s="77">
        <v>0.39548751082273736</v>
      </c>
      <c r="AG730" s="77">
        <v>0.82126634881773075</v>
      </c>
      <c r="AH730" s="77">
        <v>0.65515249253550345</v>
      </c>
      <c r="AI730" s="77">
        <v>0.36923510095162781</v>
      </c>
      <c r="AJ730" s="77">
        <v>0.43119136182024675</v>
      </c>
      <c r="AK730" s="77">
        <v>0.43496585053549436</v>
      </c>
      <c r="AL730" s="77">
        <v>2.1052631578947323E-2</v>
      </c>
      <c r="AM730" s="76">
        <v>0.55717981531786454</v>
      </c>
      <c r="AN730" s="77">
        <v>0.61521798076828738</v>
      </c>
      <c r="AO730" s="78">
        <v>0.29573661464489615</v>
      </c>
      <c r="AP730" s="79">
        <v>0.4778271231422665</v>
      </c>
      <c r="AQ730" s="70">
        <v>2</v>
      </c>
      <c r="AR730" s="71">
        <v>0</v>
      </c>
      <c r="AS730" s="71">
        <v>0</v>
      </c>
      <c r="AT730" s="71">
        <v>0</v>
      </c>
      <c r="AU730" s="71">
        <v>1</v>
      </c>
      <c r="AV730" s="71" t="s">
        <v>3560</v>
      </c>
      <c r="AW730" s="72" t="s">
        <v>3422</v>
      </c>
    </row>
    <row r="731" spans="1:49">
      <c r="A731" s="23" t="s">
        <v>4479</v>
      </c>
      <c r="B731" s="23" t="s">
        <v>3728</v>
      </c>
      <c r="C731" s="23" t="s">
        <v>1682</v>
      </c>
      <c r="D731" s="24" t="s">
        <v>1636</v>
      </c>
      <c r="E731" s="24" t="s">
        <v>1749</v>
      </c>
      <c r="F731" s="24" t="s">
        <v>1750</v>
      </c>
      <c r="G731" s="24" t="s">
        <v>1755</v>
      </c>
      <c r="H731" s="76">
        <v>0.85002709525561682</v>
      </c>
      <c r="I731" s="77">
        <v>0.68250182939049697</v>
      </c>
      <c r="J731" s="77">
        <v>0.86099180410445597</v>
      </c>
      <c r="K731" s="77">
        <v>0.49393724224896363</v>
      </c>
      <c r="L731" s="77">
        <v>0.52514221267832972</v>
      </c>
      <c r="M731" s="77">
        <v>0.63986649308813881</v>
      </c>
      <c r="N731" s="77">
        <v>0.81273823815375335</v>
      </c>
      <c r="O731" s="77" t="s">
        <v>3395</v>
      </c>
      <c r="P731" s="77">
        <v>0.44296953213003082</v>
      </c>
      <c r="Q731" s="77">
        <v>0.51154664907376168</v>
      </c>
      <c r="R731" s="77">
        <v>0</v>
      </c>
      <c r="S731" s="77">
        <v>0.84705882352941209</v>
      </c>
      <c r="T731" s="77">
        <v>0.77715997680561821</v>
      </c>
      <c r="U731" s="77">
        <v>0.69708916307289293</v>
      </c>
      <c r="V731" s="77">
        <v>0.77879129287159599</v>
      </c>
      <c r="W731" s="77">
        <v>0.10589168976751791</v>
      </c>
      <c r="X731" s="77">
        <v>0.48422747669220945</v>
      </c>
      <c r="Y731" s="77">
        <v>8.9285714285714302E-2</v>
      </c>
      <c r="Z731" s="77">
        <v>0.73142857142857154</v>
      </c>
      <c r="AA731" s="77">
        <v>0.47745089383885131</v>
      </c>
      <c r="AB731" s="77">
        <v>0.41111111111111109</v>
      </c>
      <c r="AC731" s="77">
        <v>2.1052631578947323E-2</v>
      </c>
      <c r="AD731" s="76">
        <v>0.79784024291685662</v>
      </c>
      <c r="AE731" s="77">
        <v>0.58293074365984332</v>
      </c>
      <c r="AF731" s="77">
        <v>0.25577332453688084</v>
      </c>
      <c r="AG731" s="77">
        <v>0.81210940016751509</v>
      </c>
      <c r="AH731" s="77">
        <v>0.73794022797224446</v>
      </c>
      <c r="AI731" s="77">
        <v>0.2950595832298637</v>
      </c>
      <c r="AJ731" s="77">
        <v>0.41035714285714292</v>
      </c>
      <c r="AK731" s="77">
        <v>0.4442810024749812</v>
      </c>
      <c r="AL731" s="77">
        <v>2.1052631578947323E-2</v>
      </c>
      <c r="AM731" s="76">
        <v>0.54551477037119367</v>
      </c>
      <c r="AN731" s="77">
        <v>0.61503640378987445</v>
      </c>
      <c r="AO731" s="78">
        <v>0.2918969256370238</v>
      </c>
      <c r="AP731" s="79">
        <v>0.47254533156532386</v>
      </c>
      <c r="AQ731" s="70">
        <v>2</v>
      </c>
      <c r="AR731" s="71">
        <v>0</v>
      </c>
      <c r="AS731" s="71">
        <v>0</v>
      </c>
      <c r="AT731" s="71">
        <v>0</v>
      </c>
      <c r="AU731" s="71">
        <v>1</v>
      </c>
      <c r="AV731" s="71" t="s">
        <v>3563</v>
      </c>
      <c r="AW731" s="72" t="s">
        <v>3422</v>
      </c>
    </row>
    <row r="732" spans="1:49">
      <c r="A732" s="23" t="s">
        <v>4480</v>
      </c>
      <c r="B732" s="23" t="s">
        <v>3728</v>
      </c>
      <c r="C732" s="23" t="s">
        <v>1684</v>
      </c>
      <c r="D732" s="24" t="s">
        <v>1636</v>
      </c>
      <c r="E732" s="24" t="s">
        <v>1759</v>
      </c>
      <c r="F732" s="24" t="s">
        <v>1760</v>
      </c>
      <c r="G732" s="24" t="s">
        <v>1769</v>
      </c>
      <c r="H732" s="76">
        <v>0.82182787929493162</v>
      </c>
      <c r="I732" s="77">
        <v>0.64069364548990104</v>
      </c>
      <c r="J732" s="77">
        <v>0.71709202412973039</v>
      </c>
      <c r="K732" s="77">
        <v>0.61342424260771977</v>
      </c>
      <c r="L732" s="77">
        <v>0.60366089777670284</v>
      </c>
      <c r="M732" s="77">
        <v>0.93330348412157249</v>
      </c>
      <c r="N732" s="77">
        <v>0.78702962699158741</v>
      </c>
      <c r="O732" s="77" t="s">
        <v>3395</v>
      </c>
      <c r="P732" s="77">
        <v>0.44433386792504298</v>
      </c>
      <c r="Q732" s="77">
        <v>0.27183783832122699</v>
      </c>
      <c r="R732" s="77">
        <v>0.11057344483376484</v>
      </c>
      <c r="S732" s="77">
        <v>0.95294117647058929</v>
      </c>
      <c r="T732" s="77">
        <v>0.68438567102635139</v>
      </c>
      <c r="U732" s="77">
        <v>0.61810022093447703</v>
      </c>
      <c r="V732" s="77">
        <v>0.70989388162554645</v>
      </c>
      <c r="W732" s="77">
        <v>0.30943572686263937</v>
      </c>
      <c r="X732" s="77">
        <v>0.8365873204548363</v>
      </c>
      <c r="Y732" s="77">
        <v>0.25689884023330539</v>
      </c>
      <c r="Z732" s="77">
        <v>0.66857142857142859</v>
      </c>
      <c r="AA732" s="77">
        <v>0.46742652801590923</v>
      </c>
      <c r="AB732" s="77">
        <v>0.41111111111111109</v>
      </c>
      <c r="AC732" s="77">
        <v>2.1052631578947323E-2</v>
      </c>
      <c r="AD732" s="76">
        <v>0.72653784963818768</v>
      </c>
      <c r="AE732" s="77">
        <v>0.67635042388452515</v>
      </c>
      <c r="AF732" s="77">
        <v>0.19120564157749592</v>
      </c>
      <c r="AG732" s="77">
        <v>0.81866342374847034</v>
      </c>
      <c r="AH732" s="77">
        <v>0.66399705128001174</v>
      </c>
      <c r="AI732" s="77">
        <v>0.57301152365873786</v>
      </c>
      <c r="AJ732" s="77">
        <v>0.46273513440236702</v>
      </c>
      <c r="AK732" s="77">
        <v>0.43926881956351016</v>
      </c>
      <c r="AL732" s="77">
        <v>2.1052631578947323E-2</v>
      </c>
      <c r="AM732" s="76">
        <v>0.5313646383667362</v>
      </c>
      <c r="AN732" s="77">
        <v>0.68522399956240665</v>
      </c>
      <c r="AO732" s="78">
        <v>0.30768552851494152</v>
      </c>
      <c r="AP732" s="79">
        <v>0.49508105862756124</v>
      </c>
      <c r="AQ732" s="70">
        <v>2</v>
      </c>
      <c r="AR732" s="71">
        <v>0</v>
      </c>
      <c r="AS732" s="71">
        <v>2</v>
      </c>
      <c r="AT732" s="71">
        <v>0</v>
      </c>
      <c r="AU732" s="71">
        <v>1</v>
      </c>
      <c r="AV732" s="71" t="s">
        <v>3565</v>
      </c>
      <c r="AW732" s="72" t="s">
        <v>3422</v>
      </c>
    </row>
    <row r="733" spans="1:49">
      <c r="A733" s="23" t="s">
        <v>4481</v>
      </c>
      <c r="B733" s="23" t="s">
        <v>3728</v>
      </c>
      <c r="C733" s="23" t="s">
        <v>1686</v>
      </c>
      <c r="D733" s="24" t="s">
        <v>1636</v>
      </c>
      <c r="E733" s="24" t="s">
        <v>1787</v>
      </c>
      <c r="F733" s="24" t="s">
        <v>1788</v>
      </c>
      <c r="G733" s="24" t="s">
        <v>1791</v>
      </c>
      <c r="H733" s="76">
        <v>0.80929031849288191</v>
      </c>
      <c r="I733" s="77">
        <v>0.61099865967107969</v>
      </c>
      <c r="J733" s="77">
        <v>0.54465462244580876</v>
      </c>
      <c r="K733" s="77">
        <v>0.60400967581220277</v>
      </c>
      <c r="L733" s="77">
        <v>0.53582202208746599</v>
      </c>
      <c r="M733" s="77">
        <v>0.65177223858149791</v>
      </c>
      <c r="N733" s="77">
        <v>0.59939369233719197</v>
      </c>
      <c r="O733" s="77" t="s">
        <v>3395</v>
      </c>
      <c r="P733" s="77">
        <v>0.52942628820152626</v>
      </c>
      <c r="Q733" s="77">
        <v>0.53886657032226415</v>
      </c>
      <c r="R733" s="77">
        <v>0.30721689173680122</v>
      </c>
      <c r="S733" s="77">
        <v>0.9058823529411768</v>
      </c>
      <c r="T733" s="77">
        <v>0.57790412988853812</v>
      </c>
      <c r="U733" s="77">
        <v>0.45930767095705355</v>
      </c>
      <c r="V733" s="77">
        <v>0.58199074902151715</v>
      </c>
      <c r="W733" s="77">
        <v>0.27194080612134935</v>
      </c>
      <c r="X733" s="77">
        <v>0.39930513840493975</v>
      </c>
      <c r="Y733" s="77">
        <v>0.28257608499030623</v>
      </c>
      <c r="Z733" s="77">
        <v>0.41142857142857148</v>
      </c>
      <c r="AA733" s="77">
        <v>0.51867162933418587</v>
      </c>
      <c r="AB733" s="77">
        <v>0.41111111111111109</v>
      </c>
      <c r="AC733" s="77">
        <v>2.1052631578947323E-2</v>
      </c>
      <c r="AD733" s="76">
        <v>0.65498120020325679</v>
      </c>
      <c r="AE733" s="77">
        <v>0.58408478340397696</v>
      </c>
      <c r="AF733" s="77">
        <v>0.42304173102953269</v>
      </c>
      <c r="AG733" s="77">
        <v>0.74189324141485746</v>
      </c>
      <c r="AH733" s="77">
        <v>0.52064920998928532</v>
      </c>
      <c r="AI733" s="77">
        <v>0.33562297226314453</v>
      </c>
      <c r="AJ733" s="77">
        <v>0.34700232820943888</v>
      </c>
      <c r="AK733" s="77">
        <v>0.46489137022264848</v>
      </c>
      <c r="AL733" s="77">
        <v>2.1052631578947323E-2</v>
      </c>
      <c r="AM733" s="76">
        <v>0.55403590487892218</v>
      </c>
      <c r="AN733" s="77">
        <v>0.53272180788909573</v>
      </c>
      <c r="AO733" s="78">
        <v>0.27764877667034488</v>
      </c>
      <c r="AP733" s="79">
        <v>0.44457852740704695</v>
      </c>
      <c r="AQ733" s="70">
        <v>2</v>
      </c>
      <c r="AR733" s="71">
        <v>0</v>
      </c>
      <c r="AS733" s="71">
        <v>0</v>
      </c>
      <c r="AT733" s="71">
        <v>0</v>
      </c>
      <c r="AU733" s="71">
        <v>1</v>
      </c>
      <c r="AV733" s="71" t="s">
        <v>3568</v>
      </c>
      <c r="AW733" s="72" t="s">
        <v>3422</v>
      </c>
    </row>
    <row r="734" spans="1:49">
      <c r="A734" s="23" t="s">
        <v>4482</v>
      </c>
      <c r="B734" s="23" t="s">
        <v>3728</v>
      </c>
      <c r="C734" s="23" t="s">
        <v>1690</v>
      </c>
      <c r="D734" s="24" t="s">
        <v>1636</v>
      </c>
      <c r="E734" s="24" t="s">
        <v>1787</v>
      </c>
      <c r="F734" s="24" t="s">
        <v>1788</v>
      </c>
      <c r="G734" s="24" t="s">
        <v>1793</v>
      </c>
      <c r="H734" s="76">
        <v>0.80929031849288191</v>
      </c>
      <c r="I734" s="77">
        <v>0.63511874890296127</v>
      </c>
      <c r="J734" s="77">
        <v>0.65207780370279766</v>
      </c>
      <c r="K734" s="77">
        <v>0.70381449918295891</v>
      </c>
      <c r="L734" s="77">
        <v>0.52099118174454506</v>
      </c>
      <c r="M734" s="77">
        <v>0.29070443058888684</v>
      </c>
      <c r="N734" s="77">
        <v>0.60249298346588609</v>
      </c>
      <c r="O734" s="77" t="s">
        <v>3395</v>
      </c>
      <c r="P734" s="77">
        <v>0.48302945478533976</v>
      </c>
      <c r="Q734" s="77">
        <v>0.75252306925872503</v>
      </c>
      <c r="R734" s="77">
        <v>0.35236531531286591</v>
      </c>
      <c r="S734" s="77">
        <v>0.9058823529411768</v>
      </c>
      <c r="T734" s="77">
        <v>0.57790412988853812</v>
      </c>
      <c r="U734" s="77">
        <v>0.50981075949289811</v>
      </c>
      <c r="V734" s="77">
        <v>0.58199074902151715</v>
      </c>
      <c r="W734" s="77">
        <v>0.46659612439713083</v>
      </c>
      <c r="X734" s="77">
        <v>0.39867961663322171</v>
      </c>
      <c r="Y734" s="77">
        <v>0.28257608499030623</v>
      </c>
      <c r="Z734" s="77">
        <v>0.41142857142857148</v>
      </c>
      <c r="AA734" s="77">
        <v>0.48289270832986364</v>
      </c>
      <c r="AB734" s="77">
        <v>0.41111111111111109</v>
      </c>
      <c r="AC734" s="77">
        <v>2.1052631578947323E-2</v>
      </c>
      <c r="AD734" s="76">
        <v>0.69882895703288028</v>
      </c>
      <c r="AE734" s="77">
        <v>0.52020650995352335</v>
      </c>
      <c r="AF734" s="77">
        <v>0.55244419228579544</v>
      </c>
      <c r="AG734" s="77">
        <v>0.74189324141485746</v>
      </c>
      <c r="AH734" s="77">
        <v>0.54590075425720763</v>
      </c>
      <c r="AI734" s="77">
        <v>0.43263787051517627</v>
      </c>
      <c r="AJ734" s="77">
        <v>0.34700232820943888</v>
      </c>
      <c r="AK734" s="77">
        <v>0.44700190972048737</v>
      </c>
      <c r="AL734" s="77">
        <v>2.1052631578947323E-2</v>
      </c>
      <c r="AM734" s="76">
        <v>0.59049321975739966</v>
      </c>
      <c r="AN734" s="77">
        <v>0.57347728872908044</v>
      </c>
      <c r="AO734" s="78">
        <v>0.27168562316962452</v>
      </c>
      <c r="AP734" s="79">
        <v>0.46499562073891992</v>
      </c>
      <c r="AQ734" s="70">
        <v>2</v>
      </c>
      <c r="AR734" s="71">
        <v>0</v>
      </c>
      <c r="AS734" s="71">
        <v>0</v>
      </c>
      <c r="AT734" s="71">
        <v>0</v>
      </c>
      <c r="AU734" s="71">
        <v>1</v>
      </c>
      <c r="AV734" s="71" t="s">
        <v>3569</v>
      </c>
      <c r="AW734" s="72" t="s">
        <v>3422</v>
      </c>
    </row>
    <row r="735" spans="1:49">
      <c r="A735" s="23" t="s">
        <v>4483</v>
      </c>
      <c r="B735" s="23" t="s">
        <v>3728</v>
      </c>
      <c r="C735" s="23" t="s">
        <v>1692</v>
      </c>
      <c r="D735" s="24" t="s">
        <v>1636</v>
      </c>
      <c r="E735" s="24" t="s">
        <v>1787</v>
      </c>
      <c r="F735" s="24" t="s">
        <v>1788</v>
      </c>
      <c r="G735" s="24" t="s">
        <v>1797</v>
      </c>
      <c r="H735" s="76">
        <v>0.80929031849288191</v>
      </c>
      <c r="I735" s="77">
        <v>0.50628555095587302</v>
      </c>
      <c r="J735" s="77">
        <v>0.34549309058233679</v>
      </c>
      <c r="K735" s="77">
        <v>0.70902296984273894</v>
      </c>
      <c r="L735" s="77">
        <v>0.53904361394815992</v>
      </c>
      <c r="M735" s="77">
        <v>0.17346866820677098</v>
      </c>
      <c r="N735" s="77">
        <v>0.52585976299994752</v>
      </c>
      <c r="O735" s="77" t="s">
        <v>3395</v>
      </c>
      <c r="P735" s="77">
        <v>0.41008876669124983</v>
      </c>
      <c r="Q735" s="77">
        <v>0.72526471551381011</v>
      </c>
      <c r="R735" s="77">
        <v>0.80218535567300742</v>
      </c>
      <c r="S735" s="77">
        <v>0.9058823529411768</v>
      </c>
      <c r="T735" s="77">
        <v>0.57790412988853812</v>
      </c>
      <c r="U735" s="77">
        <v>0.45595059808204419</v>
      </c>
      <c r="V735" s="77">
        <v>0.58199074902151715</v>
      </c>
      <c r="W735" s="77">
        <v>0.81162737681417396</v>
      </c>
      <c r="X735" s="77">
        <v>0.36529831247618372</v>
      </c>
      <c r="Y735" s="77">
        <v>0.28257608499030623</v>
      </c>
      <c r="Z735" s="77">
        <v>0.41142857142857148</v>
      </c>
      <c r="AA735" s="77">
        <v>0.48289270832986364</v>
      </c>
      <c r="AB735" s="77">
        <v>0.41111111111111109</v>
      </c>
      <c r="AC735" s="77">
        <v>2.1052631578947323E-2</v>
      </c>
      <c r="AD735" s="76">
        <v>0.55368965334369724</v>
      </c>
      <c r="AE735" s="77">
        <v>0.47149675633777344</v>
      </c>
      <c r="AF735" s="77">
        <v>0.76372503559340876</v>
      </c>
      <c r="AG735" s="77">
        <v>0.74189324141485746</v>
      </c>
      <c r="AH735" s="77">
        <v>0.51897067355178073</v>
      </c>
      <c r="AI735" s="77">
        <v>0.58846284464517884</v>
      </c>
      <c r="AJ735" s="77">
        <v>0.34700232820943888</v>
      </c>
      <c r="AK735" s="77">
        <v>0.44700190972048737</v>
      </c>
      <c r="AL735" s="77">
        <v>2.1052631578947323E-2</v>
      </c>
      <c r="AM735" s="76">
        <v>0.59630381509162644</v>
      </c>
      <c r="AN735" s="77">
        <v>0.61644225320393897</v>
      </c>
      <c r="AO735" s="78">
        <v>0.27168562316962452</v>
      </c>
      <c r="AP735" s="79">
        <v>0.47938261565111789</v>
      </c>
      <c r="AQ735" s="70">
        <v>2</v>
      </c>
      <c r="AR735" s="71">
        <v>1</v>
      </c>
      <c r="AS735" s="71">
        <v>2</v>
      </c>
      <c r="AT735" s="71">
        <v>0</v>
      </c>
      <c r="AU735" s="71">
        <v>1</v>
      </c>
      <c r="AV735" s="71" t="s">
        <v>3570</v>
      </c>
      <c r="AW735" s="72" t="s">
        <v>3422</v>
      </c>
    </row>
    <row r="736" spans="1:49">
      <c r="A736" s="23" t="s">
        <v>4484</v>
      </c>
      <c r="B736" s="23" t="s">
        <v>3728</v>
      </c>
      <c r="C736" s="23" t="s">
        <v>1694</v>
      </c>
      <c r="D736" s="24" t="s">
        <v>1636</v>
      </c>
      <c r="E736" s="24" t="s">
        <v>1816</v>
      </c>
      <c r="F736" s="24" t="s">
        <v>1817</v>
      </c>
      <c r="G736" s="24" t="s">
        <v>1824</v>
      </c>
      <c r="H736" s="76">
        <v>0.83754676330032884</v>
      </c>
      <c r="I736" s="77">
        <v>0.66010980051139234</v>
      </c>
      <c r="J736" s="77">
        <v>0.5087820509318266</v>
      </c>
      <c r="K736" s="77">
        <v>0.61112952664965725</v>
      </c>
      <c r="L736" s="77">
        <v>0.48973595687242</v>
      </c>
      <c r="M736" s="77">
        <v>0.69209029179031201</v>
      </c>
      <c r="N736" s="77">
        <v>0.70783984335924577</v>
      </c>
      <c r="O736" s="77" t="s">
        <v>3395</v>
      </c>
      <c r="P736" s="77">
        <v>0.29359722551256129</v>
      </c>
      <c r="Q736" s="77">
        <v>0.70783364379194613</v>
      </c>
      <c r="R736" s="77">
        <v>0.5921630893188965</v>
      </c>
      <c r="S736" s="77">
        <v>0.85882352941176432</v>
      </c>
      <c r="T736" s="77">
        <v>0.7214580246118163</v>
      </c>
      <c r="U736" s="77">
        <v>0.63001914935422387</v>
      </c>
      <c r="V736" s="77">
        <v>0.68710490136571123</v>
      </c>
      <c r="W736" s="77">
        <v>0.34313452686496299</v>
      </c>
      <c r="X736" s="77">
        <v>0.54189307125049013</v>
      </c>
      <c r="Y736" s="77">
        <v>0.21774104197887917</v>
      </c>
      <c r="Z736" s="77">
        <v>0.57714285714285718</v>
      </c>
      <c r="AA736" s="77">
        <v>0.5191163927204927</v>
      </c>
      <c r="AB736" s="77">
        <v>0.41111111111111109</v>
      </c>
      <c r="AC736" s="77">
        <v>2.1052631578947323E-2</v>
      </c>
      <c r="AD736" s="76">
        <v>0.66881287158118263</v>
      </c>
      <c r="AE736" s="77">
        <v>0.55887856883683917</v>
      </c>
      <c r="AF736" s="77">
        <v>0.64999836655542131</v>
      </c>
      <c r="AG736" s="77">
        <v>0.79014077701179031</v>
      </c>
      <c r="AH736" s="77">
        <v>0.65856202535996755</v>
      </c>
      <c r="AI736" s="77">
        <v>0.44251379905772659</v>
      </c>
      <c r="AJ736" s="77">
        <v>0.3974419495608682</v>
      </c>
      <c r="AK736" s="77">
        <v>0.4651137519158019</v>
      </c>
      <c r="AL736" s="77">
        <v>2.1052631578947323E-2</v>
      </c>
      <c r="AM736" s="76">
        <v>0.62589660232448097</v>
      </c>
      <c r="AN736" s="77">
        <v>0.63040553380982811</v>
      </c>
      <c r="AO736" s="78">
        <v>0.2945361110185391</v>
      </c>
      <c r="AP736" s="79">
        <v>0.50247335825274897</v>
      </c>
      <c r="AQ736" s="70">
        <v>2</v>
      </c>
      <c r="AR736" s="71">
        <v>3</v>
      </c>
      <c r="AS736" s="71">
        <v>0</v>
      </c>
      <c r="AT736" s="71">
        <v>0</v>
      </c>
      <c r="AU736" s="71">
        <v>1</v>
      </c>
      <c r="AV736" s="71" t="s">
        <v>3572</v>
      </c>
      <c r="AW736" s="72" t="s">
        <v>3422</v>
      </c>
    </row>
    <row r="737" spans="1:49">
      <c r="A737" s="23" t="s">
        <v>4485</v>
      </c>
      <c r="B737" s="23" t="s">
        <v>3728</v>
      </c>
      <c r="C737" s="23" t="s">
        <v>1697</v>
      </c>
      <c r="D737" s="24" t="s">
        <v>1636</v>
      </c>
      <c r="E737" s="24" t="s">
        <v>1816</v>
      </c>
      <c r="F737" s="24" t="s">
        <v>1826</v>
      </c>
      <c r="G737" s="24" t="s">
        <v>1833</v>
      </c>
      <c r="H737" s="76">
        <v>0.79511676763342876</v>
      </c>
      <c r="I737" s="77">
        <v>0.46285698517212198</v>
      </c>
      <c r="J737" s="77">
        <v>0.52173762290986503</v>
      </c>
      <c r="K737" s="77">
        <v>0.76653704924867672</v>
      </c>
      <c r="L737" s="77">
        <v>0.54115757008518628</v>
      </c>
      <c r="M737" s="77">
        <v>0.60525433461009581</v>
      </c>
      <c r="N737" s="77">
        <v>0.54523748595620869</v>
      </c>
      <c r="O737" s="77" t="s">
        <v>3395</v>
      </c>
      <c r="P737" s="77">
        <v>0.28700218041337749</v>
      </c>
      <c r="Q737" s="77">
        <v>0.67951833212540869</v>
      </c>
      <c r="R737" s="77">
        <v>0.42077561306219124</v>
      </c>
      <c r="S737" s="77">
        <v>1</v>
      </c>
      <c r="T737" s="77">
        <v>0.82016944784485535</v>
      </c>
      <c r="U737" s="77">
        <v>0.60394382140559222</v>
      </c>
      <c r="V737" s="77">
        <v>0.79191925133609897</v>
      </c>
      <c r="W737" s="77">
        <v>0.15297314767367834</v>
      </c>
      <c r="X737" s="77">
        <v>0.69058923236294811</v>
      </c>
      <c r="Y737" s="77">
        <v>0.37854478726959717</v>
      </c>
      <c r="Z737" s="77">
        <v>0.65714285714285714</v>
      </c>
      <c r="AA737" s="77">
        <v>0.46562122505869419</v>
      </c>
      <c r="AB737" s="77">
        <v>0.41111111111111109</v>
      </c>
      <c r="AC737" s="77">
        <v>2.1052631578947323E-2</v>
      </c>
      <c r="AD737" s="76">
        <v>0.59323712523847194</v>
      </c>
      <c r="AE737" s="77">
        <v>0.5490377240627089</v>
      </c>
      <c r="AF737" s="77">
        <v>0.55014697259379997</v>
      </c>
      <c r="AG737" s="77">
        <v>0.91008472392242767</v>
      </c>
      <c r="AH737" s="77">
        <v>0.6979315363708456</v>
      </c>
      <c r="AI737" s="77">
        <v>0.42178119001831321</v>
      </c>
      <c r="AJ737" s="77">
        <v>0.51784382220622716</v>
      </c>
      <c r="AK737" s="77">
        <v>0.43836616808490264</v>
      </c>
      <c r="AL737" s="77">
        <v>2.1052631578947323E-2</v>
      </c>
      <c r="AM737" s="76">
        <v>0.56414060729832693</v>
      </c>
      <c r="AN737" s="77">
        <v>0.67659915010386218</v>
      </c>
      <c r="AO737" s="78">
        <v>0.32575420729002574</v>
      </c>
      <c r="AP737" s="79">
        <v>0.51064116388470848</v>
      </c>
      <c r="AQ737" s="70">
        <v>2</v>
      </c>
      <c r="AR737" s="71">
        <v>1</v>
      </c>
      <c r="AS737" s="71">
        <v>0</v>
      </c>
      <c r="AT737" s="71">
        <v>0</v>
      </c>
      <c r="AU737" s="71">
        <v>1</v>
      </c>
      <c r="AV737" s="71" t="s">
        <v>3573</v>
      </c>
      <c r="AW737" s="72" t="s">
        <v>3422</v>
      </c>
    </row>
    <row r="738" spans="1:49">
      <c r="A738" s="23" t="s">
        <v>4486</v>
      </c>
      <c r="B738" s="23" t="s">
        <v>3728</v>
      </c>
      <c r="C738" s="23" t="s">
        <v>1699</v>
      </c>
      <c r="D738" s="24" t="s">
        <v>1636</v>
      </c>
      <c r="E738" s="24" t="s">
        <v>1816</v>
      </c>
      <c r="F738" s="24" t="s">
        <v>1826</v>
      </c>
      <c r="G738" s="24" t="s">
        <v>1835</v>
      </c>
      <c r="H738" s="76">
        <v>0.79511676763342876</v>
      </c>
      <c r="I738" s="77">
        <v>0.63653550379928814</v>
      </c>
      <c r="J738" s="77">
        <v>0.65904947810857606</v>
      </c>
      <c r="K738" s="77">
        <v>0.64994892925793291</v>
      </c>
      <c r="L738" s="77">
        <v>0.55270245448186861</v>
      </c>
      <c r="M738" s="77">
        <v>0.96086778714485588</v>
      </c>
      <c r="N738" s="77">
        <v>0.62777349530951188</v>
      </c>
      <c r="O738" s="77" t="s">
        <v>3395</v>
      </c>
      <c r="P738" s="77">
        <v>0.42724429187924828</v>
      </c>
      <c r="Q738" s="77">
        <v>0.68589230452188565</v>
      </c>
      <c r="R738" s="77">
        <v>0.16946702505583591</v>
      </c>
      <c r="S738" s="77">
        <v>1</v>
      </c>
      <c r="T738" s="77">
        <v>0.82016944784485535</v>
      </c>
      <c r="U738" s="77">
        <v>0.55959623451565765</v>
      </c>
      <c r="V738" s="77">
        <v>0.79191925133609897</v>
      </c>
      <c r="W738" s="77">
        <v>0.46085945461812272</v>
      </c>
      <c r="X738" s="77">
        <v>0.62522955669092384</v>
      </c>
      <c r="Y738" s="77">
        <v>0.37854478726959717</v>
      </c>
      <c r="Z738" s="77">
        <v>0.65714285714285714</v>
      </c>
      <c r="AA738" s="77">
        <v>0.46562122505869419</v>
      </c>
      <c r="AB738" s="77">
        <v>0.41111111111111109</v>
      </c>
      <c r="AC738" s="77">
        <v>2.1052631578947323E-2</v>
      </c>
      <c r="AD738" s="76">
        <v>0.69690058318043102</v>
      </c>
      <c r="AE738" s="77">
        <v>0.6437073916146836</v>
      </c>
      <c r="AF738" s="77">
        <v>0.42767966478886077</v>
      </c>
      <c r="AG738" s="77">
        <v>0.91008472392242767</v>
      </c>
      <c r="AH738" s="77">
        <v>0.67575774292587831</v>
      </c>
      <c r="AI738" s="77">
        <v>0.54304450565452322</v>
      </c>
      <c r="AJ738" s="77">
        <v>0.51784382220622716</v>
      </c>
      <c r="AK738" s="77">
        <v>0.43836616808490264</v>
      </c>
      <c r="AL738" s="77">
        <v>2.1052631578947323E-2</v>
      </c>
      <c r="AM738" s="76">
        <v>0.58942921319465846</v>
      </c>
      <c r="AN738" s="77">
        <v>0.70962899083427633</v>
      </c>
      <c r="AO738" s="78">
        <v>0.32575420729002574</v>
      </c>
      <c r="AP738" s="79">
        <v>0.52809094921273636</v>
      </c>
      <c r="AQ738" s="70">
        <v>2</v>
      </c>
      <c r="AR738" s="71">
        <v>3</v>
      </c>
      <c r="AS738" s="71">
        <v>0</v>
      </c>
      <c r="AT738" s="71">
        <v>0</v>
      </c>
      <c r="AU738" s="71">
        <v>1</v>
      </c>
      <c r="AV738" s="71" t="s">
        <v>3574</v>
      </c>
      <c r="AW738" s="72" t="s">
        <v>3422</v>
      </c>
    </row>
    <row r="739" spans="1:49">
      <c r="A739" s="23" t="s">
        <v>4487</v>
      </c>
      <c r="B739" s="23" t="s">
        <v>3728</v>
      </c>
      <c r="C739" s="23" t="s">
        <v>1703</v>
      </c>
      <c r="D739" s="24" t="s">
        <v>1636</v>
      </c>
      <c r="E739" s="24" t="s">
        <v>1816</v>
      </c>
      <c r="F739" s="24" t="s">
        <v>1826</v>
      </c>
      <c r="G739" s="24" t="s">
        <v>1839</v>
      </c>
      <c r="H739" s="76">
        <v>0.79511676763342876</v>
      </c>
      <c r="I739" s="77">
        <v>0.30976547027826401</v>
      </c>
      <c r="J739" s="77">
        <v>1.2566780364677066E-2</v>
      </c>
      <c r="K739" s="77">
        <v>0.65688800927665092</v>
      </c>
      <c r="L739" s="77">
        <v>0.56412538587436045</v>
      </c>
      <c r="M739" s="77">
        <v>0</v>
      </c>
      <c r="N739" s="77">
        <v>0.11659071371288832</v>
      </c>
      <c r="O739" s="77" t="s">
        <v>3395</v>
      </c>
      <c r="P739" s="77">
        <v>0.18252245508363318</v>
      </c>
      <c r="Q739" s="77">
        <v>0.79281683292712057</v>
      </c>
      <c r="R739" s="77">
        <v>0.47289305140742377</v>
      </c>
      <c r="S739" s="77">
        <v>1</v>
      </c>
      <c r="T739" s="77">
        <v>0.82016944784485535</v>
      </c>
      <c r="U739" s="77">
        <v>0.61975207650520925</v>
      </c>
      <c r="V739" s="77">
        <v>0.79191925133609897</v>
      </c>
      <c r="W739" s="77">
        <v>0.63202572322595751</v>
      </c>
      <c r="X739" s="77">
        <v>0.76759700536106457</v>
      </c>
      <c r="Y739" s="77">
        <v>0.37854478726959717</v>
      </c>
      <c r="Z739" s="77">
        <v>0.65714285714285714</v>
      </c>
      <c r="AA739" s="77">
        <v>0.46562122505869419</v>
      </c>
      <c r="AB739" s="77">
        <v>0.41111111111111109</v>
      </c>
      <c r="AC739" s="77">
        <v>2.1052631578947323E-2</v>
      </c>
      <c r="AD739" s="76">
        <v>0.37248300609212331</v>
      </c>
      <c r="AE739" s="77">
        <v>0.30402531278950662</v>
      </c>
      <c r="AF739" s="77">
        <v>0.63285494216727223</v>
      </c>
      <c r="AG739" s="77">
        <v>0.91008472392242767</v>
      </c>
      <c r="AH739" s="77">
        <v>0.70583566392065411</v>
      </c>
      <c r="AI739" s="77">
        <v>0.6998113642935111</v>
      </c>
      <c r="AJ739" s="77">
        <v>0.51784382220622716</v>
      </c>
      <c r="AK739" s="77">
        <v>0.43836616808490264</v>
      </c>
      <c r="AL739" s="77">
        <v>2.1052631578947323E-2</v>
      </c>
      <c r="AM739" s="76">
        <v>0.43645442034963405</v>
      </c>
      <c r="AN739" s="77">
        <v>0.77191058404553081</v>
      </c>
      <c r="AO739" s="78">
        <v>0.32575420729002574</v>
      </c>
      <c r="AP739" s="79">
        <v>0.49507431655343809</v>
      </c>
      <c r="AQ739" s="70">
        <v>2</v>
      </c>
      <c r="AR739" s="71">
        <v>3</v>
      </c>
      <c r="AS739" s="71">
        <v>2</v>
      </c>
      <c r="AT739" s="71">
        <v>0</v>
      </c>
      <c r="AU739" s="71">
        <v>0</v>
      </c>
      <c r="AV739" s="71" t="s">
        <v>3395</v>
      </c>
      <c r="AW739" s="72" t="s">
        <v>3422</v>
      </c>
    </row>
    <row r="740" spans="1:49">
      <c r="A740" s="23" t="s">
        <v>4488</v>
      </c>
      <c r="B740" s="23" t="s">
        <v>3728</v>
      </c>
      <c r="C740" s="23" t="s">
        <v>1705</v>
      </c>
      <c r="D740" s="24" t="s">
        <v>1636</v>
      </c>
      <c r="E740" s="24" t="s">
        <v>1816</v>
      </c>
      <c r="F740" s="24" t="s">
        <v>1826</v>
      </c>
      <c r="G740" s="24" t="s">
        <v>1841</v>
      </c>
      <c r="H740" s="76">
        <v>0.79511676763342876</v>
      </c>
      <c r="I740" s="77">
        <v>0.61375681094625545</v>
      </c>
      <c r="J740" s="77">
        <v>0.72712013190059577</v>
      </c>
      <c r="K740" s="77">
        <v>0.75191254507560346</v>
      </c>
      <c r="L740" s="77">
        <v>0.54472469545775271</v>
      </c>
      <c r="M740" s="77">
        <v>0.99265107996514768</v>
      </c>
      <c r="N740" s="77">
        <v>0.67082894499610546</v>
      </c>
      <c r="O740" s="77" t="s">
        <v>3395</v>
      </c>
      <c r="P740" s="77">
        <v>0.41533697931381919</v>
      </c>
      <c r="Q740" s="77">
        <v>0.77739864634074762</v>
      </c>
      <c r="R740" s="77">
        <v>0.16499639367206978</v>
      </c>
      <c r="S740" s="77">
        <v>1</v>
      </c>
      <c r="T740" s="77">
        <v>0.82016944784485535</v>
      </c>
      <c r="U740" s="77">
        <v>0.5793322116641092</v>
      </c>
      <c r="V740" s="77">
        <v>0.79191925133609897</v>
      </c>
      <c r="W740" s="77">
        <v>0.32226079552937537</v>
      </c>
      <c r="X740" s="77">
        <v>0.94146755965697493</v>
      </c>
      <c r="Y740" s="77">
        <v>0.37854478726959717</v>
      </c>
      <c r="Z740" s="77">
        <v>0.65714285714285714</v>
      </c>
      <c r="AA740" s="77">
        <v>0.46562122505869419</v>
      </c>
      <c r="AB740" s="77">
        <v>0.41111111111111109</v>
      </c>
      <c r="AC740" s="77">
        <v>2.1052631578947323E-2</v>
      </c>
      <c r="AD740" s="76">
        <v>0.71199790349342662</v>
      </c>
      <c r="AE740" s="77">
        <v>0.6750908489616857</v>
      </c>
      <c r="AF740" s="77">
        <v>0.47119752000640869</v>
      </c>
      <c r="AG740" s="77">
        <v>0.91008472392242767</v>
      </c>
      <c r="AH740" s="77">
        <v>0.68562573150010409</v>
      </c>
      <c r="AI740" s="77">
        <v>0.63186417759317515</v>
      </c>
      <c r="AJ740" s="77">
        <v>0.51784382220622716</v>
      </c>
      <c r="AK740" s="77">
        <v>0.43836616808490264</v>
      </c>
      <c r="AL740" s="77">
        <v>2.1052631578947323E-2</v>
      </c>
      <c r="AM740" s="76">
        <v>0.61942875748717363</v>
      </c>
      <c r="AN740" s="77">
        <v>0.74252487767190223</v>
      </c>
      <c r="AO740" s="78">
        <v>0.32575420729002574</v>
      </c>
      <c r="AP740" s="79">
        <v>0.5468475835572999</v>
      </c>
      <c r="AQ740" s="70">
        <v>2</v>
      </c>
      <c r="AR740" s="71">
        <v>3</v>
      </c>
      <c r="AS740" s="71">
        <v>2</v>
      </c>
      <c r="AT740" s="71">
        <v>0</v>
      </c>
      <c r="AU740" s="71">
        <v>1</v>
      </c>
      <c r="AV740" s="71" t="s">
        <v>3576</v>
      </c>
      <c r="AW740" s="72" t="s">
        <v>3422</v>
      </c>
    </row>
    <row r="741" spans="1:49">
      <c r="A741" s="23" t="s">
        <v>4489</v>
      </c>
      <c r="B741" s="23" t="s">
        <v>3728</v>
      </c>
      <c r="C741" s="23" t="s">
        <v>1708</v>
      </c>
      <c r="D741" s="24" t="s">
        <v>1636</v>
      </c>
      <c r="E741" s="24" t="s">
        <v>1843</v>
      </c>
      <c r="F741" s="24" t="s">
        <v>1844</v>
      </c>
      <c r="G741" s="24" t="s">
        <v>1853</v>
      </c>
      <c r="H741" s="76">
        <v>0.76070473499480129</v>
      </c>
      <c r="I741" s="77">
        <v>0.68328705042330196</v>
      </c>
      <c r="J741" s="77">
        <v>0.62903860468034245</v>
      </c>
      <c r="K741" s="77">
        <v>0.64946741851611201</v>
      </c>
      <c r="L741" s="77">
        <v>0.52038222865905237</v>
      </c>
      <c r="M741" s="77">
        <v>0.80956948694592001</v>
      </c>
      <c r="N741" s="77">
        <v>0.64512746386298292</v>
      </c>
      <c r="O741" s="77" t="s">
        <v>3395</v>
      </c>
      <c r="P741" s="77">
        <v>0.33923563690504627</v>
      </c>
      <c r="Q741" s="77">
        <v>0.74003664148919679</v>
      </c>
      <c r="R741" s="77">
        <v>0.45277972573193986</v>
      </c>
      <c r="S741" s="77">
        <v>0.94117647058823528</v>
      </c>
      <c r="T741" s="77">
        <v>0.47081373622833583</v>
      </c>
      <c r="U741" s="77">
        <v>0.4686167853654335</v>
      </c>
      <c r="V741" s="77">
        <v>0.65767621790684549</v>
      </c>
      <c r="W741" s="77">
        <v>0.55308640864870973</v>
      </c>
      <c r="X741" s="77">
        <v>0.29445756352508412</v>
      </c>
      <c r="Y741" s="77">
        <v>0.31435167537709474</v>
      </c>
      <c r="Z741" s="77">
        <v>0.61142857142857143</v>
      </c>
      <c r="AA741" s="77">
        <v>0.43870239247879084</v>
      </c>
      <c r="AB741" s="77">
        <v>0.41111111111111109</v>
      </c>
      <c r="AC741" s="77">
        <v>2.1052631578947323E-2</v>
      </c>
      <c r="AD741" s="76">
        <v>0.6910101300328152</v>
      </c>
      <c r="AE741" s="77">
        <v>0.5927564469778227</v>
      </c>
      <c r="AF741" s="77">
        <v>0.59640818361056835</v>
      </c>
      <c r="AG741" s="77">
        <v>0.70599510340828553</v>
      </c>
      <c r="AH741" s="77">
        <v>0.56314650163613944</v>
      </c>
      <c r="AI741" s="77">
        <v>0.42377198608689692</v>
      </c>
      <c r="AJ741" s="77">
        <v>0.46289012340283309</v>
      </c>
      <c r="AK741" s="77">
        <v>0.42490675179495097</v>
      </c>
      <c r="AL741" s="77">
        <v>2.1052631578947323E-2</v>
      </c>
      <c r="AM741" s="76">
        <v>0.62672492020706871</v>
      </c>
      <c r="AN741" s="77">
        <v>0.56430453037710737</v>
      </c>
      <c r="AO741" s="78">
        <v>0.30294983559224381</v>
      </c>
      <c r="AP741" s="79">
        <v>0.48647474575873345</v>
      </c>
      <c r="AQ741" s="70">
        <v>2</v>
      </c>
      <c r="AR741" s="71">
        <v>1</v>
      </c>
      <c r="AS741" s="71">
        <v>0</v>
      </c>
      <c r="AT741" s="71">
        <v>0</v>
      </c>
      <c r="AU741" s="71">
        <v>1</v>
      </c>
      <c r="AV741" s="71" t="s">
        <v>3578</v>
      </c>
      <c r="AW741" s="72" t="s">
        <v>3422</v>
      </c>
    </row>
    <row r="742" spans="1:49">
      <c r="A742" s="23" t="s">
        <v>4490</v>
      </c>
      <c r="B742" s="23" t="s">
        <v>3728</v>
      </c>
      <c r="C742" s="23" t="s">
        <v>1710</v>
      </c>
      <c r="D742" s="24" t="s">
        <v>1636</v>
      </c>
      <c r="E742" s="24" t="s">
        <v>1843</v>
      </c>
      <c r="F742" s="24" t="s">
        <v>1844</v>
      </c>
      <c r="G742" s="24" t="s">
        <v>1855</v>
      </c>
      <c r="H742" s="76">
        <v>0.76070473499480129</v>
      </c>
      <c r="I742" s="77">
        <v>0.76419093746110311</v>
      </c>
      <c r="J742" s="77">
        <v>0.70703058010998543</v>
      </c>
      <c r="K742" s="77">
        <v>0.56127489689239107</v>
      </c>
      <c r="L742" s="77">
        <v>0.54858386087806055</v>
      </c>
      <c r="M742" s="77">
        <v>0.9165145130767347</v>
      </c>
      <c r="N742" s="77">
        <v>0.80279632032827575</v>
      </c>
      <c r="O742" s="77" t="s">
        <v>3395</v>
      </c>
      <c r="P742" s="77">
        <v>0.65157026464356127</v>
      </c>
      <c r="Q742" s="77">
        <v>0.63990237673404327</v>
      </c>
      <c r="R742" s="77">
        <v>0.60454243460605861</v>
      </c>
      <c r="S742" s="77">
        <v>0.94117647058823528</v>
      </c>
      <c r="T742" s="77">
        <v>0.47081373622833583</v>
      </c>
      <c r="U742" s="77">
        <v>0.52752077596333946</v>
      </c>
      <c r="V742" s="77">
        <v>0.65767621790684549</v>
      </c>
      <c r="W742" s="77">
        <v>0.73581440380014784</v>
      </c>
      <c r="X742" s="77">
        <v>0.28213658115996376</v>
      </c>
      <c r="Y742" s="77">
        <v>0.31435167537709474</v>
      </c>
      <c r="Z742" s="77">
        <v>0.61142857142857143</v>
      </c>
      <c r="AA742" s="77">
        <v>0.5102602344874354</v>
      </c>
      <c r="AB742" s="77">
        <v>0.41111111111111109</v>
      </c>
      <c r="AC742" s="77">
        <v>2.1052631578947323E-2</v>
      </c>
      <c r="AD742" s="76">
        <v>0.74397541752196317</v>
      </c>
      <c r="AE742" s="77">
        <v>0.69614797116380467</v>
      </c>
      <c r="AF742" s="77">
        <v>0.62222240567005094</v>
      </c>
      <c r="AG742" s="77">
        <v>0.70599510340828553</v>
      </c>
      <c r="AH742" s="77">
        <v>0.59259849693509248</v>
      </c>
      <c r="AI742" s="77">
        <v>0.5089754924800558</v>
      </c>
      <c r="AJ742" s="77">
        <v>0.46289012340283309</v>
      </c>
      <c r="AK742" s="77">
        <v>0.46068567279927325</v>
      </c>
      <c r="AL742" s="77">
        <v>2.1052631578947323E-2</v>
      </c>
      <c r="AM742" s="76">
        <v>0.68744859811860637</v>
      </c>
      <c r="AN742" s="77">
        <v>0.60252303094114457</v>
      </c>
      <c r="AO742" s="78">
        <v>0.31487614259368452</v>
      </c>
      <c r="AP742" s="79">
        <v>0.52103879785379692</v>
      </c>
      <c r="AQ742" s="70">
        <v>2</v>
      </c>
      <c r="AR742" s="71">
        <v>1</v>
      </c>
      <c r="AS742" s="71">
        <v>0</v>
      </c>
      <c r="AT742" s="71">
        <v>0</v>
      </c>
      <c r="AU742" s="71">
        <v>0</v>
      </c>
      <c r="AV742" s="71" t="s">
        <v>3395</v>
      </c>
      <c r="AW742" s="72" t="s">
        <v>3422</v>
      </c>
    </row>
    <row r="743" spans="1:49">
      <c r="A743" s="23" t="s">
        <v>4491</v>
      </c>
      <c r="B743" s="23" t="s">
        <v>3728</v>
      </c>
      <c r="C743" s="23" t="s">
        <v>1712</v>
      </c>
      <c r="D743" s="24" t="s">
        <v>1636</v>
      </c>
      <c r="E743" s="24" t="s">
        <v>1863</v>
      </c>
      <c r="F743" s="24" t="s">
        <v>1864</v>
      </c>
      <c r="G743" s="24" t="s">
        <v>1865</v>
      </c>
      <c r="H743" s="76">
        <v>0.76720104223249375</v>
      </c>
      <c r="I743" s="77">
        <v>0.73100426666411855</v>
      </c>
      <c r="J743" s="77">
        <v>1</v>
      </c>
      <c r="K743" s="77" t="s">
        <v>3395</v>
      </c>
      <c r="L743" s="77">
        <v>0.31182674670668686</v>
      </c>
      <c r="M743" s="77">
        <v>1</v>
      </c>
      <c r="N743" s="77">
        <v>1</v>
      </c>
      <c r="O743" s="77" t="s">
        <v>3395</v>
      </c>
      <c r="P743" s="77">
        <v>0.5</v>
      </c>
      <c r="Q743" s="77" t="s">
        <v>3395</v>
      </c>
      <c r="R743" s="77">
        <v>0</v>
      </c>
      <c r="S743" s="77" t="s">
        <v>3395</v>
      </c>
      <c r="T743" s="77">
        <v>0</v>
      </c>
      <c r="U743" s="77">
        <v>4.6448211397430654E-2</v>
      </c>
      <c r="V743" s="77">
        <v>0.30909832960324235</v>
      </c>
      <c r="W743" s="77" t="s">
        <v>3395</v>
      </c>
      <c r="X743" s="77">
        <v>1</v>
      </c>
      <c r="Y743" s="77">
        <v>0.8725225984354259</v>
      </c>
      <c r="Z743" s="77">
        <v>3.9999999999999925E-2</v>
      </c>
      <c r="AA743" s="77">
        <v>0.70675523844351462</v>
      </c>
      <c r="AB743" s="77">
        <v>0.41111111111111109</v>
      </c>
      <c r="AC743" s="77">
        <v>2.1052631578947323E-2</v>
      </c>
      <c r="AD743" s="76">
        <v>0.83273510296553743</v>
      </c>
      <c r="AE743" s="77">
        <v>0.70295668667667166</v>
      </c>
      <c r="AF743" s="77">
        <v>0</v>
      </c>
      <c r="AG743" s="77">
        <v>0</v>
      </c>
      <c r="AH743" s="77">
        <v>0.17777327050033651</v>
      </c>
      <c r="AI743" s="77">
        <v>1</v>
      </c>
      <c r="AJ743" s="77">
        <v>0.45626129921771291</v>
      </c>
      <c r="AK743" s="77">
        <v>0.55893317477731286</v>
      </c>
      <c r="AL743" s="77">
        <v>2.1052631578947323E-2</v>
      </c>
      <c r="AM743" s="76">
        <v>0.5118972632140697</v>
      </c>
      <c r="AN743" s="77">
        <v>0.39259109016677884</v>
      </c>
      <c r="AO743" s="78">
        <v>0.34541570185799103</v>
      </c>
      <c r="AP743" s="79">
        <v>0.41380785656297742</v>
      </c>
      <c r="AQ743" s="70">
        <v>2</v>
      </c>
      <c r="AR743" s="71">
        <v>0</v>
      </c>
      <c r="AS743" s="71">
        <v>2</v>
      </c>
      <c r="AT743" s="71">
        <v>1</v>
      </c>
      <c r="AU743" s="71">
        <v>0</v>
      </c>
      <c r="AV743" s="71" t="s">
        <v>3395</v>
      </c>
      <c r="AW743" s="72" t="s">
        <v>3422</v>
      </c>
    </row>
    <row r="744" spans="1:49">
      <c r="A744" s="23" t="s">
        <v>4492</v>
      </c>
      <c r="B744" s="23" t="s">
        <v>3728</v>
      </c>
      <c r="C744" s="23" t="s">
        <v>1716</v>
      </c>
      <c r="D744" s="24" t="s">
        <v>1636</v>
      </c>
      <c r="E744" s="24" t="s">
        <v>1863</v>
      </c>
      <c r="F744" s="24" t="s">
        <v>1867</v>
      </c>
      <c r="G744" s="24" t="s">
        <v>1868</v>
      </c>
      <c r="H744" s="76">
        <v>0.77358003239143591</v>
      </c>
      <c r="I744" s="77">
        <v>0.72441972412409161</v>
      </c>
      <c r="J744" s="77">
        <v>1</v>
      </c>
      <c r="K744" s="77" t="s">
        <v>3395</v>
      </c>
      <c r="L744" s="77">
        <v>0.44664415541103902</v>
      </c>
      <c r="M744" s="77">
        <v>1</v>
      </c>
      <c r="N744" s="77">
        <v>1</v>
      </c>
      <c r="O744" s="77" t="s">
        <v>3395</v>
      </c>
      <c r="P744" s="77">
        <v>0.5</v>
      </c>
      <c r="Q744" s="77" t="s">
        <v>3395</v>
      </c>
      <c r="R744" s="77">
        <v>0</v>
      </c>
      <c r="S744" s="77">
        <v>0.92941176470588305</v>
      </c>
      <c r="T744" s="77">
        <v>0.23582887700534755</v>
      </c>
      <c r="U744" s="77">
        <v>0.15741442200631944</v>
      </c>
      <c r="V744" s="77">
        <v>0.43619603189692091</v>
      </c>
      <c r="W744" s="77" t="s">
        <v>3395</v>
      </c>
      <c r="X744" s="77">
        <v>1</v>
      </c>
      <c r="Y744" s="77">
        <v>0.85390659598660024</v>
      </c>
      <c r="Z744" s="77">
        <v>8.5714285714285854E-2</v>
      </c>
      <c r="AA744" s="77">
        <v>0.65718202767529399</v>
      </c>
      <c r="AB744" s="77">
        <v>0.41111111111111109</v>
      </c>
      <c r="AC744" s="77">
        <v>2.1052631578947323E-2</v>
      </c>
      <c r="AD744" s="76">
        <v>0.83266658550517592</v>
      </c>
      <c r="AE744" s="77">
        <v>0.73666103885275969</v>
      </c>
      <c r="AF744" s="77">
        <v>0</v>
      </c>
      <c r="AG744" s="77">
        <v>0.58262032085561533</v>
      </c>
      <c r="AH744" s="77">
        <v>0.29680522695162015</v>
      </c>
      <c r="AI744" s="77">
        <v>1</v>
      </c>
      <c r="AJ744" s="77">
        <v>0.46981044085044305</v>
      </c>
      <c r="AK744" s="77">
        <v>0.5341465693932026</v>
      </c>
      <c r="AL744" s="77">
        <v>2.1052631578947323E-2</v>
      </c>
      <c r="AM744" s="76">
        <v>0.52310920811931183</v>
      </c>
      <c r="AN744" s="77">
        <v>0.62647518260241186</v>
      </c>
      <c r="AO744" s="78">
        <v>0.34166988060753106</v>
      </c>
      <c r="AP744" s="79">
        <v>0.48953531586039889</v>
      </c>
      <c r="AQ744" s="70">
        <v>2</v>
      </c>
      <c r="AR744" s="71">
        <v>1</v>
      </c>
      <c r="AS744" s="71">
        <v>0</v>
      </c>
      <c r="AT744" s="71">
        <v>1</v>
      </c>
      <c r="AU744" s="71">
        <v>1</v>
      </c>
      <c r="AV744" s="71" t="s">
        <v>3579</v>
      </c>
      <c r="AW744" s="72" t="s">
        <v>3422</v>
      </c>
    </row>
    <row r="745" spans="1:49">
      <c r="A745" s="23" t="s">
        <v>4493</v>
      </c>
      <c r="B745" s="23" t="s">
        <v>3728</v>
      </c>
      <c r="C745" s="23" t="s">
        <v>1718</v>
      </c>
      <c r="D745" s="24" t="s">
        <v>1636</v>
      </c>
      <c r="E745" s="24" t="s">
        <v>1863</v>
      </c>
      <c r="F745" s="24" t="s">
        <v>1870</v>
      </c>
      <c r="G745" s="24" t="s">
        <v>1871</v>
      </c>
      <c r="H745" s="76">
        <v>0.75166438746470932</v>
      </c>
      <c r="I745" s="77">
        <v>0.56584572401897781</v>
      </c>
      <c r="J745" s="77">
        <v>1</v>
      </c>
      <c r="K745" s="77" t="s">
        <v>3395</v>
      </c>
      <c r="L745" s="77">
        <v>0.46590378522594644</v>
      </c>
      <c r="M745" s="77">
        <v>1</v>
      </c>
      <c r="N745" s="77">
        <v>1</v>
      </c>
      <c r="O745" s="77" t="s">
        <v>3395</v>
      </c>
      <c r="P745" s="77">
        <v>0.5</v>
      </c>
      <c r="Q745" s="77" t="s">
        <v>3395</v>
      </c>
      <c r="R745" s="77">
        <v>0</v>
      </c>
      <c r="S745" s="77" t="s">
        <v>3395</v>
      </c>
      <c r="T745" s="77">
        <v>9.5721925133689822E-2</v>
      </c>
      <c r="U745" s="77">
        <v>3.8470042007516747E-2</v>
      </c>
      <c r="V745" s="77">
        <v>0.22572735033756922</v>
      </c>
      <c r="W745" s="77" t="s">
        <v>3395</v>
      </c>
      <c r="X745" s="77">
        <v>1</v>
      </c>
      <c r="Y745" s="77">
        <v>0.84491956032164994</v>
      </c>
      <c r="Z745" s="77">
        <v>0</v>
      </c>
      <c r="AA745" s="77">
        <v>0.79276968361751332</v>
      </c>
      <c r="AB745" s="77">
        <v>0.41111111111111109</v>
      </c>
      <c r="AC745" s="77">
        <v>2.1052631578947323E-2</v>
      </c>
      <c r="AD745" s="76">
        <v>0.77250337049456241</v>
      </c>
      <c r="AE745" s="77">
        <v>0.74147594630648661</v>
      </c>
      <c r="AF745" s="77">
        <v>0</v>
      </c>
      <c r="AG745" s="77">
        <v>9.5721925133689822E-2</v>
      </c>
      <c r="AH745" s="77">
        <v>0.132098696172543</v>
      </c>
      <c r="AI745" s="77">
        <v>1</v>
      </c>
      <c r="AJ745" s="77">
        <v>0.42245978016082497</v>
      </c>
      <c r="AK745" s="77">
        <v>0.60194039736431226</v>
      </c>
      <c r="AL745" s="77">
        <v>2.1052631578947323E-2</v>
      </c>
      <c r="AM745" s="76">
        <v>0.5046597722670163</v>
      </c>
      <c r="AN745" s="77">
        <v>0.40927354043541092</v>
      </c>
      <c r="AO745" s="78">
        <v>0.34848426970136154</v>
      </c>
      <c r="AP745" s="79">
        <v>0.41838944763277119</v>
      </c>
      <c r="AQ745" s="70">
        <v>2</v>
      </c>
      <c r="AR745" s="71">
        <v>0</v>
      </c>
      <c r="AS745" s="71">
        <v>2</v>
      </c>
      <c r="AT745" s="71">
        <v>0</v>
      </c>
      <c r="AU745" s="71">
        <v>0</v>
      </c>
      <c r="AV745" s="71" t="s">
        <v>3395</v>
      </c>
      <c r="AW745" s="72" t="s">
        <v>3422</v>
      </c>
    </row>
    <row r="746" spans="1:49">
      <c r="A746" s="23" t="s">
        <v>4494</v>
      </c>
      <c r="B746" s="23" t="s">
        <v>3728</v>
      </c>
      <c r="C746" s="23" t="s">
        <v>1721</v>
      </c>
      <c r="D746" s="24" t="s">
        <v>1636</v>
      </c>
      <c r="E746" s="24" t="s">
        <v>1863</v>
      </c>
      <c r="F746" s="24" t="s">
        <v>1876</v>
      </c>
      <c r="G746" s="24" t="s">
        <v>1877</v>
      </c>
      <c r="H746" s="76">
        <v>0.78411799170193186</v>
      </c>
      <c r="I746" s="77">
        <v>0.5</v>
      </c>
      <c r="J746" s="77">
        <v>1</v>
      </c>
      <c r="K746" s="77" t="s">
        <v>3395</v>
      </c>
      <c r="L746" s="77" t="s">
        <v>3395</v>
      </c>
      <c r="M746" s="77">
        <v>1</v>
      </c>
      <c r="N746" s="77">
        <v>1</v>
      </c>
      <c r="O746" s="77" t="s">
        <v>3395</v>
      </c>
      <c r="P746" s="77">
        <v>0.5</v>
      </c>
      <c r="Q746" s="77" t="s">
        <v>3395</v>
      </c>
      <c r="R746" s="77">
        <v>0</v>
      </c>
      <c r="S746" s="77">
        <v>0.20000000000000034</v>
      </c>
      <c r="T746" s="77" t="s">
        <v>3395</v>
      </c>
      <c r="U746" s="77">
        <v>0</v>
      </c>
      <c r="V746" s="77">
        <v>0.52236183837383532</v>
      </c>
      <c r="W746" s="77" t="s">
        <v>3395</v>
      </c>
      <c r="X746" s="77" t="s">
        <v>3395</v>
      </c>
      <c r="Y746" s="77" t="s">
        <v>3395</v>
      </c>
      <c r="Z746" s="77" t="s">
        <v>3395</v>
      </c>
      <c r="AA746" s="77">
        <v>0.47070796332860998</v>
      </c>
      <c r="AB746" s="77">
        <v>0.41111111111111109</v>
      </c>
      <c r="AC746" s="77">
        <v>2.1052631578947323E-2</v>
      </c>
      <c r="AD746" s="76">
        <v>0.76137266390064395</v>
      </c>
      <c r="AE746" s="77">
        <v>0.83333333333333337</v>
      </c>
      <c r="AF746" s="77">
        <v>0</v>
      </c>
      <c r="AG746" s="77">
        <v>0.20000000000000034</v>
      </c>
      <c r="AH746" s="77">
        <v>0.26118091918691766</v>
      </c>
      <c r="AI746" s="77" t="s">
        <v>3395</v>
      </c>
      <c r="AJ746" s="77" t="s">
        <v>3395</v>
      </c>
      <c r="AK746" s="77">
        <v>0.44090953721986054</v>
      </c>
      <c r="AL746" s="77">
        <v>2.1052631578947323E-2</v>
      </c>
      <c r="AM746" s="76">
        <v>0.53156866574465911</v>
      </c>
      <c r="AN746" s="77">
        <v>0.230590459593459</v>
      </c>
      <c r="AO746" s="78">
        <v>0.23098108439940393</v>
      </c>
      <c r="AP746" s="79">
        <v>0.31791544200407218</v>
      </c>
      <c r="AQ746" s="70">
        <v>2</v>
      </c>
      <c r="AR746" s="71">
        <v>1</v>
      </c>
      <c r="AS746" s="71">
        <v>0</v>
      </c>
      <c r="AT746" s="71">
        <v>1</v>
      </c>
      <c r="AU746" s="71">
        <v>0</v>
      </c>
      <c r="AV746" s="71" t="s">
        <v>3395</v>
      </c>
      <c r="AW746" s="72" t="s">
        <v>3422</v>
      </c>
    </row>
    <row r="747" spans="1:49">
      <c r="A747" s="23" t="s">
        <v>4495</v>
      </c>
      <c r="B747" s="23" t="s">
        <v>3728</v>
      </c>
      <c r="C747" s="23" t="s">
        <v>1723</v>
      </c>
      <c r="D747" s="24" t="s">
        <v>1879</v>
      </c>
      <c r="E747" s="24" t="s">
        <v>1880</v>
      </c>
      <c r="F747" s="24" t="s">
        <v>1881</v>
      </c>
      <c r="G747" s="24" t="s">
        <v>1882</v>
      </c>
      <c r="H747" s="76">
        <v>0.38072281177829181</v>
      </c>
      <c r="I747" s="77">
        <v>0.4729788125214921</v>
      </c>
      <c r="J747" s="77">
        <v>0.71036990090881735</v>
      </c>
      <c r="K747" s="77" t="s">
        <v>3395</v>
      </c>
      <c r="L747" s="77">
        <v>0.29898566079871114</v>
      </c>
      <c r="M747" s="77">
        <v>0.98172970129300607</v>
      </c>
      <c r="N747" s="77">
        <v>0.52238650321469282</v>
      </c>
      <c r="O747" s="77" t="s">
        <v>3395</v>
      </c>
      <c r="P747" s="77">
        <v>0.24364492463832949</v>
      </c>
      <c r="Q747" s="77">
        <v>0.85157016683022568</v>
      </c>
      <c r="R747" s="77">
        <v>0.23713941135502659</v>
      </c>
      <c r="S747" s="77">
        <v>0.44705882352941145</v>
      </c>
      <c r="T747" s="77">
        <v>0.40151085625926164</v>
      </c>
      <c r="U747" s="77">
        <v>0.64781862404221435</v>
      </c>
      <c r="V747" s="77">
        <v>0.60975945832832612</v>
      </c>
      <c r="W747" s="77">
        <v>0.74316254349480837</v>
      </c>
      <c r="X747" s="77">
        <v>0.54964545417440269</v>
      </c>
      <c r="Y747" s="77">
        <v>0.7024373089512268</v>
      </c>
      <c r="Z747" s="77">
        <v>0.37714285714285711</v>
      </c>
      <c r="AA747" s="77">
        <v>0.30461178089384366</v>
      </c>
      <c r="AB747" s="77" t="s">
        <v>3395</v>
      </c>
      <c r="AC747" s="77">
        <v>0.6947368421052631</v>
      </c>
      <c r="AD747" s="76">
        <v>0.52135717506953372</v>
      </c>
      <c r="AE747" s="77">
        <v>0.51168669748618489</v>
      </c>
      <c r="AF747" s="77">
        <v>0.54435478909262613</v>
      </c>
      <c r="AG747" s="77">
        <v>0.42428483989433652</v>
      </c>
      <c r="AH747" s="77">
        <v>0.62878904118527024</v>
      </c>
      <c r="AI747" s="77">
        <v>0.64640399883460553</v>
      </c>
      <c r="AJ747" s="77">
        <v>0.5397900830470419</v>
      </c>
      <c r="AK747" s="77">
        <v>0.30461178089384366</v>
      </c>
      <c r="AL747" s="77">
        <v>0.6947368421052631</v>
      </c>
      <c r="AM747" s="76">
        <v>0.52579955388278155</v>
      </c>
      <c r="AN747" s="77">
        <v>0.56649262663807076</v>
      </c>
      <c r="AO747" s="78">
        <v>0.51304623534871618</v>
      </c>
      <c r="AP747" s="79">
        <v>0.53487366062122077</v>
      </c>
      <c r="AQ747" s="70">
        <v>2</v>
      </c>
      <c r="AR747" s="71">
        <v>3</v>
      </c>
      <c r="AS747" s="71">
        <v>2</v>
      </c>
      <c r="AT747" s="71">
        <v>0</v>
      </c>
      <c r="AU747" s="71">
        <v>0</v>
      </c>
      <c r="AV747" s="71" t="s">
        <v>3395</v>
      </c>
      <c r="AW747" s="72" t="s">
        <v>3419</v>
      </c>
    </row>
    <row r="748" spans="1:49">
      <c r="A748" s="23" t="s">
        <v>4496</v>
      </c>
      <c r="B748" s="23" t="s">
        <v>3728</v>
      </c>
      <c r="C748" s="23" t="s">
        <v>1725</v>
      </c>
      <c r="D748" s="24" t="s">
        <v>1879</v>
      </c>
      <c r="E748" s="24" t="s">
        <v>1880</v>
      </c>
      <c r="F748" s="24" t="s">
        <v>1881</v>
      </c>
      <c r="G748" s="24" t="s">
        <v>1888</v>
      </c>
      <c r="H748" s="76">
        <v>0.38072281177829181</v>
      </c>
      <c r="I748" s="77">
        <v>0.63902467691623821</v>
      </c>
      <c r="J748" s="77">
        <v>0.91572092644816938</v>
      </c>
      <c r="K748" s="77" t="s">
        <v>3395</v>
      </c>
      <c r="L748" s="77">
        <v>0.40313013879378184</v>
      </c>
      <c r="M748" s="77">
        <v>0.3268713075705747</v>
      </c>
      <c r="N748" s="77">
        <v>0.91477870586603771</v>
      </c>
      <c r="O748" s="77" t="s">
        <v>3395</v>
      </c>
      <c r="P748" s="77">
        <v>0.58665917736800677</v>
      </c>
      <c r="Q748" s="77">
        <v>0.80826940142116777</v>
      </c>
      <c r="R748" s="77">
        <v>0.44496721413044893</v>
      </c>
      <c r="S748" s="77">
        <v>0.44705882352941145</v>
      </c>
      <c r="T748" s="77">
        <v>0.40151085625926164</v>
      </c>
      <c r="U748" s="77">
        <v>0.50741013983768224</v>
      </c>
      <c r="V748" s="77">
        <v>0.60975945832832612</v>
      </c>
      <c r="W748" s="77">
        <v>0.88936051432057484</v>
      </c>
      <c r="X748" s="77">
        <v>0.54964545417440269</v>
      </c>
      <c r="Y748" s="77">
        <v>0.7024373089512268</v>
      </c>
      <c r="Z748" s="77">
        <v>0.37714285714285711</v>
      </c>
      <c r="AA748" s="77">
        <v>0.34039070189816589</v>
      </c>
      <c r="AB748" s="77" t="s">
        <v>3395</v>
      </c>
      <c r="AC748" s="77">
        <v>0.6947368421052631</v>
      </c>
      <c r="AD748" s="76">
        <v>0.6451561383808998</v>
      </c>
      <c r="AE748" s="77">
        <v>0.55785983239960024</v>
      </c>
      <c r="AF748" s="77">
        <v>0.62661830777580829</v>
      </c>
      <c r="AG748" s="77">
        <v>0.42428483989433652</v>
      </c>
      <c r="AH748" s="77">
        <v>0.55858479908300418</v>
      </c>
      <c r="AI748" s="77">
        <v>0.71950298424748871</v>
      </c>
      <c r="AJ748" s="77">
        <v>0.5397900830470419</v>
      </c>
      <c r="AK748" s="77">
        <v>0.34039070189816589</v>
      </c>
      <c r="AL748" s="77">
        <v>0.6947368421052631</v>
      </c>
      <c r="AM748" s="76">
        <v>0.60987809285210282</v>
      </c>
      <c r="AN748" s="77">
        <v>0.56745754107494317</v>
      </c>
      <c r="AO748" s="78">
        <v>0.52497254235015689</v>
      </c>
      <c r="AP748" s="79">
        <v>0.56690569650323241</v>
      </c>
      <c r="AQ748" s="70">
        <v>2</v>
      </c>
      <c r="AR748" s="71">
        <v>1</v>
      </c>
      <c r="AS748" s="71">
        <v>2</v>
      </c>
      <c r="AT748" s="71">
        <v>0</v>
      </c>
      <c r="AU748" s="71">
        <v>0</v>
      </c>
      <c r="AV748" s="71" t="s">
        <v>3395</v>
      </c>
      <c r="AW748" s="72" t="s">
        <v>3419</v>
      </c>
    </row>
    <row r="749" spans="1:49">
      <c r="A749" s="23" t="s">
        <v>4497</v>
      </c>
      <c r="B749" s="23" t="s">
        <v>3728</v>
      </c>
      <c r="C749" s="23" t="s">
        <v>1727</v>
      </c>
      <c r="D749" s="24" t="s">
        <v>1879</v>
      </c>
      <c r="E749" s="24" t="s">
        <v>1880</v>
      </c>
      <c r="F749" s="24" t="s">
        <v>1881</v>
      </c>
      <c r="G749" s="24" t="s">
        <v>1890</v>
      </c>
      <c r="H749" s="76">
        <v>0.38072281177829181</v>
      </c>
      <c r="I749" s="77">
        <v>0.63911113537347197</v>
      </c>
      <c r="J749" s="77">
        <v>0.90613965517329187</v>
      </c>
      <c r="K749" s="77" t="s">
        <v>3395</v>
      </c>
      <c r="L749" s="77">
        <v>0.45733486157292286</v>
      </c>
      <c r="M749" s="77">
        <v>0.99672553628168659</v>
      </c>
      <c r="N749" s="77">
        <v>0.91822822236668689</v>
      </c>
      <c r="O749" s="77" t="s">
        <v>3395</v>
      </c>
      <c r="P749" s="77">
        <v>0.83096836706066424</v>
      </c>
      <c r="Q749" s="77">
        <v>0.70423619973977758</v>
      </c>
      <c r="R749" s="77">
        <v>0.1248920241288136</v>
      </c>
      <c r="S749" s="77">
        <v>0.44705882352941145</v>
      </c>
      <c r="T749" s="77">
        <v>0.40151085625926164</v>
      </c>
      <c r="U749" s="77">
        <v>0.49859004327062495</v>
      </c>
      <c r="V749" s="77">
        <v>0.60975945832832612</v>
      </c>
      <c r="W749" s="77">
        <v>0.74402732212486855</v>
      </c>
      <c r="X749" s="77">
        <v>0.54964545417440269</v>
      </c>
      <c r="Y749" s="77">
        <v>0.7024373089512268</v>
      </c>
      <c r="Z749" s="77">
        <v>0.37714285714285711</v>
      </c>
      <c r="AA749" s="77">
        <v>0.44772746491113269</v>
      </c>
      <c r="AB749" s="77" t="s">
        <v>3395</v>
      </c>
      <c r="AC749" s="77">
        <v>0.6947368421052631</v>
      </c>
      <c r="AD749" s="76">
        <v>0.64199120077501859</v>
      </c>
      <c r="AE749" s="77">
        <v>0.80081424682049018</v>
      </c>
      <c r="AF749" s="77">
        <v>0.4145641119342956</v>
      </c>
      <c r="AG749" s="77">
        <v>0.42428483989433652</v>
      </c>
      <c r="AH749" s="77">
        <v>0.55417475079947554</v>
      </c>
      <c r="AI749" s="77">
        <v>0.64683638814963562</v>
      </c>
      <c r="AJ749" s="77">
        <v>0.5397900830470419</v>
      </c>
      <c r="AK749" s="77">
        <v>0.44772746491113269</v>
      </c>
      <c r="AL749" s="77">
        <v>0.6947368421052631</v>
      </c>
      <c r="AM749" s="76">
        <v>0.61912318650993481</v>
      </c>
      <c r="AN749" s="77">
        <v>0.54176532628114915</v>
      </c>
      <c r="AO749" s="78">
        <v>0.56075146335447923</v>
      </c>
      <c r="AP749" s="79">
        <v>0.57341686924654356</v>
      </c>
      <c r="AQ749" s="70">
        <v>2</v>
      </c>
      <c r="AR749" s="71">
        <v>3</v>
      </c>
      <c r="AS749" s="71">
        <v>2</v>
      </c>
      <c r="AT749" s="71">
        <v>0</v>
      </c>
      <c r="AU749" s="71">
        <v>1</v>
      </c>
      <c r="AV749" s="71" t="s">
        <v>3580</v>
      </c>
      <c r="AW749" s="72" t="s">
        <v>3419</v>
      </c>
    </row>
    <row r="750" spans="1:49">
      <c r="A750" s="23" t="s">
        <v>4498</v>
      </c>
      <c r="B750" s="23" t="s">
        <v>3728</v>
      </c>
      <c r="C750" s="23" t="s">
        <v>1730</v>
      </c>
      <c r="D750" s="24" t="s">
        <v>1879</v>
      </c>
      <c r="E750" s="24" t="s">
        <v>1880</v>
      </c>
      <c r="F750" s="24" t="s">
        <v>1881</v>
      </c>
      <c r="G750" s="24" t="s">
        <v>1894</v>
      </c>
      <c r="H750" s="76">
        <v>0.38072281177829181</v>
      </c>
      <c r="I750" s="77">
        <v>0.58493385107594287</v>
      </c>
      <c r="J750" s="77">
        <v>0.63125744376874926</v>
      </c>
      <c r="K750" s="77" t="s">
        <v>3395</v>
      </c>
      <c r="L750" s="77">
        <v>0.49495397578218214</v>
      </c>
      <c r="M750" s="77">
        <v>0.35519303866575336</v>
      </c>
      <c r="N750" s="77">
        <v>1</v>
      </c>
      <c r="O750" s="77" t="s">
        <v>3395</v>
      </c>
      <c r="P750" s="77">
        <v>0.21406479184290522</v>
      </c>
      <c r="Q750" s="77">
        <v>0.68859503568785474</v>
      </c>
      <c r="R750" s="77">
        <v>0.29368953772665751</v>
      </c>
      <c r="S750" s="77">
        <v>0.44705882352941145</v>
      </c>
      <c r="T750" s="77">
        <v>0.40151085625926164</v>
      </c>
      <c r="U750" s="77">
        <v>0.57241592896721638</v>
      </c>
      <c r="V750" s="77">
        <v>0.60975945832832612</v>
      </c>
      <c r="W750" s="77">
        <v>0.97175314163744342</v>
      </c>
      <c r="X750" s="77">
        <v>0.54964545417440269</v>
      </c>
      <c r="Y750" s="77">
        <v>0.7024373089512268</v>
      </c>
      <c r="Z750" s="77">
        <v>0.37714285714285711</v>
      </c>
      <c r="AA750" s="77">
        <v>0.34039070189816589</v>
      </c>
      <c r="AB750" s="77" t="s">
        <v>3395</v>
      </c>
      <c r="AC750" s="77">
        <v>0.6947368421052631</v>
      </c>
      <c r="AD750" s="76">
        <v>0.53230470220766135</v>
      </c>
      <c r="AE750" s="77">
        <v>0.51605295157271014</v>
      </c>
      <c r="AF750" s="77">
        <v>0.49114228670725613</v>
      </c>
      <c r="AG750" s="77">
        <v>0.42428483989433652</v>
      </c>
      <c r="AH750" s="77">
        <v>0.59108769364777125</v>
      </c>
      <c r="AI750" s="77">
        <v>0.76069929790592306</v>
      </c>
      <c r="AJ750" s="77">
        <v>0.5397900830470419</v>
      </c>
      <c r="AK750" s="77">
        <v>0.34039070189816589</v>
      </c>
      <c r="AL750" s="77">
        <v>0.6947368421052631</v>
      </c>
      <c r="AM750" s="76">
        <v>0.51316664682920921</v>
      </c>
      <c r="AN750" s="77">
        <v>0.59202394381601031</v>
      </c>
      <c r="AO750" s="78">
        <v>0.52497254235015689</v>
      </c>
      <c r="AP750" s="79">
        <v>0.54284707489478312</v>
      </c>
      <c r="AQ750" s="70">
        <v>2</v>
      </c>
      <c r="AR750" s="71">
        <v>3</v>
      </c>
      <c r="AS750" s="71">
        <v>2</v>
      </c>
      <c r="AT750" s="71">
        <v>0</v>
      </c>
      <c r="AU750" s="71">
        <v>0</v>
      </c>
      <c r="AV750" s="71" t="s">
        <v>3395</v>
      </c>
      <c r="AW750" s="72" t="s">
        <v>3419</v>
      </c>
    </row>
    <row r="751" spans="1:49">
      <c r="A751" s="23" t="s">
        <v>4499</v>
      </c>
      <c r="B751" s="23" t="s">
        <v>3728</v>
      </c>
      <c r="C751" s="23" t="s">
        <v>1732</v>
      </c>
      <c r="D751" s="24" t="s">
        <v>1879</v>
      </c>
      <c r="E751" s="24" t="s">
        <v>1880</v>
      </c>
      <c r="F751" s="24" t="s">
        <v>1896</v>
      </c>
      <c r="G751" s="24" t="s">
        <v>1903</v>
      </c>
      <c r="H751" s="76">
        <v>0.38072281177829181</v>
      </c>
      <c r="I751" s="77">
        <v>0.64075731034887806</v>
      </c>
      <c r="J751" s="77">
        <v>0.72231037510040497</v>
      </c>
      <c r="K751" s="77" t="s">
        <v>3395</v>
      </c>
      <c r="L751" s="77">
        <v>0.20356015050940202</v>
      </c>
      <c r="M751" s="77">
        <v>0.6331197238308035</v>
      </c>
      <c r="N751" s="77">
        <v>0.3714375954794456</v>
      </c>
      <c r="O751" s="77" t="s">
        <v>3395</v>
      </c>
      <c r="P751" s="77">
        <v>0.43966124652062133</v>
      </c>
      <c r="Q751" s="77">
        <v>0.75100634330334326</v>
      </c>
      <c r="R751" s="77">
        <v>0.15827612938049132</v>
      </c>
      <c r="S751" s="77">
        <v>0.24705882352941277</v>
      </c>
      <c r="T751" s="77">
        <v>0.30293151214483599</v>
      </c>
      <c r="U751" s="77">
        <v>0.53149564807869576</v>
      </c>
      <c r="V751" s="77">
        <v>0.58609332579908235</v>
      </c>
      <c r="W751" s="77">
        <v>0.87440787572870982</v>
      </c>
      <c r="X751" s="77">
        <v>0.54964545417440269</v>
      </c>
      <c r="Y751" s="77">
        <v>0.54114480482592575</v>
      </c>
      <c r="Z751" s="77">
        <v>0.48</v>
      </c>
      <c r="AA751" s="77">
        <v>0.32436759059448439</v>
      </c>
      <c r="AB751" s="77" t="s">
        <v>3395</v>
      </c>
      <c r="AC751" s="77">
        <v>0.6947368421052631</v>
      </c>
      <c r="AD751" s="76">
        <v>0.58126349907585828</v>
      </c>
      <c r="AE751" s="77">
        <v>0.4119446790850681</v>
      </c>
      <c r="AF751" s="77">
        <v>0.45464123634191728</v>
      </c>
      <c r="AG751" s="77">
        <v>0.27499516783712441</v>
      </c>
      <c r="AH751" s="77">
        <v>0.558794486938889</v>
      </c>
      <c r="AI751" s="77">
        <v>0.71202666495155631</v>
      </c>
      <c r="AJ751" s="77">
        <v>0.51057240241296287</v>
      </c>
      <c r="AK751" s="77">
        <v>0.32436759059448439</v>
      </c>
      <c r="AL751" s="77">
        <v>0.6947368421052631</v>
      </c>
      <c r="AM751" s="76">
        <v>0.48261647150094783</v>
      </c>
      <c r="AN751" s="77">
        <v>0.51527210657585654</v>
      </c>
      <c r="AO751" s="78">
        <v>0.50989227837090345</v>
      </c>
      <c r="AP751" s="79">
        <v>0.50249070078716895</v>
      </c>
      <c r="AQ751" s="70">
        <v>2</v>
      </c>
      <c r="AR751" s="71">
        <v>0</v>
      </c>
      <c r="AS751" s="71">
        <v>2</v>
      </c>
      <c r="AT751" s="71">
        <v>0</v>
      </c>
      <c r="AU751" s="71">
        <v>0</v>
      </c>
      <c r="AV751" s="71" t="s">
        <v>3395</v>
      </c>
      <c r="AW751" s="72" t="s">
        <v>3419</v>
      </c>
    </row>
    <row r="752" spans="1:49">
      <c r="A752" s="23" t="s">
        <v>4500</v>
      </c>
      <c r="B752" s="23" t="s">
        <v>3728</v>
      </c>
      <c r="C752" s="23" t="s">
        <v>1734</v>
      </c>
      <c r="D752" s="24" t="s">
        <v>1879</v>
      </c>
      <c r="E752" s="24" t="s">
        <v>1880</v>
      </c>
      <c r="F752" s="24" t="s">
        <v>1896</v>
      </c>
      <c r="G752" s="24" t="s">
        <v>1915</v>
      </c>
      <c r="H752" s="76">
        <v>0.38072281177829181</v>
      </c>
      <c r="I752" s="77">
        <v>0.71475631977066456</v>
      </c>
      <c r="J752" s="77">
        <v>0.91666794695533049</v>
      </c>
      <c r="K752" s="77" t="s">
        <v>3395</v>
      </c>
      <c r="L752" s="77">
        <v>0.21637199111628347</v>
      </c>
      <c r="M752" s="77">
        <v>0.98496575101269634</v>
      </c>
      <c r="N752" s="77">
        <v>0.93098909539898866</v>
      </c>
      <c r="O752" s="77" t="s">
        <v>3395</v>
      </c>
      <c r="P752" s="77">
        <v>0.4749371630180686</v>
      </c>
      <c r="Q752" s="77">
        <v>0.75683860837775341</v>
      </c>
      <c r="R752" s="77">
        <v>0.18913643025339277</v>
      </c>
      <c r="S752" s="77">
        <v>0.24705882352941277</v>
      </c>
      <c r="T752" s="77">
        <v>0.30293151214483599</v>
      </c>
      <c r="U752" s="77">
        <v>0.44360441806894152</v>
      </c>
      <c r="V752" s="77">
        <v>0.58609332579908235</v>
      </c>
      <c r="W752" s="77">
        <v>0.9060116864809814</v>
      </c>
      <c r="X752" s="77">
        <v>0.54964545417440269</v>
      </c>
      <c r="Y752" s="77">
        <v>0.54114480482592575</v>
      </c>
      <c r="Z752" s="77">
        <v>0.48</v>
      </c>
      <c r="AA752" s="77">
        <v>0.32436759059448439</v>
      </c>
      <c r="AB752" s="77" t="s">
        <v>3395</v>
      </c>
      <c r="AC752" s="77">
        <v>0.6947368421052631</v>
      </c>
      <c r="AD752" s="76">
        <v>0.67071569283476229</v>
      </c>
      <c r="AE752" s="77">
        <v>0.6518160001365092</v>
      </c>
      <c r="AF752" s="77">
        <v>0.47298751931557309</v>
      </c>
      <c r="AG752" s="77">
        <v>0.27499516783712441</v>
      </c>
      <c r="AH752" s="77">
        <v>0.51484887193401196</v>
      </c>
      <c r="AI752" s="77">
        <v>0.7278285703276921</v>
      </c>
      <c r="AJ752" s="77">
        <v>0.51057240241296287</v>
      </c>
      <c r="AK752" s="77">
        <v>0.32436759059448439</v>
      </c>
      <c r="AL752" s="77">
        <v>0.6947368421052631</v>
      </c>
      <c r="AM752" s="76">
        <v>0.59850640409561484</v>
      </c>
      <c r="AN752" s="77">
        <v>0.50589087003294286</v>
      </c>
      <c r="AO752" s="78">
        <v>0.50989227837090345</v>
      </c>
      <c r="AP752" s="79">
        <v>0.53727662057965897</v>
      </c>
      <c r="AQ752" s="70">
        <v>2</v>
      </c>
      <c r="AR752" s="71">
        <v>0</v>
      </c>
      <c r="AS752" s="71">
        <v>2</v>
      </c>
      <c r="AT752" s="71">
        <v>0</v>
      </c>
      <c r="AU752" s="71">
        <v>0</v>
      </c>
      <c r="AV752" s="71" t="s">
        <v>3395</v>
      </c>
      <c r="AW752" s="72" t="s">
        <v>3419</v>
      </c>
    </row>
    <row r="753" spans="1:49">
      <c r="A753" s="23" t="s">
        <v>4501</v>
      </c>
      <c r="B753" s="23" t="s">
        <v>3728</v>
      </c>
      <c r="C753" s="23" t="s">
        <v>1736</v>
      </c>
      <c r="D753" s="24" t="s">
        <v>1879</v>
      </c>
      <c r="E753" s="24" t="s">
        <v>1880</v>
      </c>
      <c r="F753" s="24" t="s">
        <v>1896</v>
      </c>
      <c r="G753" s="24" t="s">
        <v>1917</v>
      </c>
      <c r="H753" s="76">
        <v>0.38072281177829181</v>
      </c>
      <c r="I753" s="77">
        <v>0.55309951088587039</v>
      </c>
      <c r="J753" s="77">
        <v>0.69746472013100425</v>
      </c>
      <c r="K753" s="77" t="s">
        <v>3395</v>
      </c>
      <c r="L753" s="77">
        <v>0.27018714179870534</v>
      </c>
      <c r="M753" s="77">
        <v>0.23239794706252581</v>
      </c>
      <c r="N753" s="77">
        <v>0.65020454403111305</v>
      </c>
      <c r="O753" s="77" t="s">
        <v>3395</v>
      </c>
      <c r="P753" s="77">
        <v>0.46095646838610005</v>
      </c>
      <c r="Q753" s="77">
        <v>0.69147155440340224</v>
      </c>
      <c r="R753" s="77">
        <v>0.29734616594721808</v>
      </c>
      <c r="S753" s="77">
        <v>0.24705882352941277</v>
      </c>
      <c r="T753" s="77">
        <v>0.30293151214483599</v>
      </c>
      <c r="U753" s="77">
        <v>0.51900877050051586</v>
      </c>
      <c r="V753" s="77">
        <v>0.58609332579908235</v>
      </c>
      <c r="W753" s="77">
        <v>0.76706056080257767</v>
      </c>
      <c r="X753" s="77">
        <v>0.54964545417440269</v>
      </c>
      <c r="Y753" s="77">
        <v>0.54114480482592575</v>
      </c>
      <c r="Z753" s="77">
        <v>0.48</v>
      </c>
      <c r="AA753" s="77">
        <v>0.32436759059448439</v>
      </c>
      <c r="AB753" s="77" t="s">
        <v>3395</v>
      </c>
      <c r="AC753" s="77">
        <v>0.6947368421052631</v>
      </c>
      <c r="AD753" s="76">
        <v>0.54376234759838882</v>
      </c>
      <c r="AE753" s="77">
        <v>0.40343652531961105</v>
      </c>
      <c r="AF753" s="77">
        <v>0.49440886017531016</v>
      </c>
      <c r="AG753" s="77">
        <v>0.27499516783712441</v>
      </c>
      <c r="AH753" s="77">
        <v>0.55255104814979905</v>
      </c>
      <c r="AI753" s="77">
        <v>0.65835300748849024</v>
      </c>
      <c r="AJ753" s="77">
        <v>0.51057240241296287</v>
      </c>
      <c r="AK753" s="77">
        <v>0.32436759059448439</v>
      </c>
      <c r="AL753" s="77">
        <v>0.6947368421052631</v>
      </c>
      <c r="AM753" s="76">
        <v>0.48053591103110332</v>
      </c>
      <c r="AN753" s="77">
        <v>0.4952997411584712</v>
      </c>
      <c r="AO753" s="78">
        <v>0.50989227837090345</v>
      </c>
      <c r="AP753" s="79">
        <v>0.49517010685692553</v>
      </c>
      <c r="AQ753" s="70">
        <v>2</v>
      </c>
      <c r="AR753" s="71">
        <v>0</v>
      </c>
      <c r="AS753" s="71">
        <v>2</v>
      </c>
      <c r="AT753" s="71">
        <v>0</v>
      </c>
      <c r="AU753" s="71">
        <v>0</v>
      </c>
      <c r="AV753" s="71" t="s">
        <v>3395</v>
      </c>
      <c r="AW753" s="72" t="s">
        <v>3419</v>
      </c>
    </row>
    <row r="754" spans="1:49">
      <c r="A754" s="23" t="s">
        <v>4502</v>
      </c>
      <c r="B754" s="23" t="s">
        <v>3728</v>
      </c>
      <c r="C754" s="23" t="s">
        <v>1740</v>
      </c>
      <c r="D754" s="24" t="s">
        <v>1925</v>
      </c>
      <c r="E754" s="24" t="s">
        <v>1926</v>
      </c>
      <c r="F754" s="24" t="s">
        <v>1930</v>
      </c>
      <c r="G754" s="24" t="s">
        <v>1931</v>
      </c>
      <c r="H754" s="76">
        <v>0.45926569815165513</v>
      </c>
      <c r="I754" s="77">
        <v>0.37101669086958738</v>
      </c>
      <c r="J754" s="77">
        <v>0.68656748239771215</v>
      </c>
      <c r="K754" s="77">
        <v>0.60101141712365824</v>
      </c>
      <c r="L754" s="77">
        <v>0.49639935736500096</v>
      </c>
      <c r="M754" s="77">
        <v>0.90628553754240926</v>
      </c>
      <c r="N754" s="77">
        <v>0.68968367491434956</v>
      </c>
      <c r="O754" s="77" t="s">
        <v>3395</v>
      </c>
      <c r="P754" s="77">
        <v>0.33905047783439268</v>
      </c>
      <c r="Q754" s="77">
        <v>0.56751400326934043</v>
      </c>
      <c r="R754" s="77">
        <v>0.19913105552134522</v>
      </c>
      <c r="S754" s="77">
        <v>0.25882352941176506</v>
      </c>
      <c r="T754" s="77">
        <v>0.48681141679015533</v>
      </c>
      <c r="U754" s="77">
        <v>0.61708626320455717</v>
      </c>
      <c r="V754" s="77">
        <v>0.6321409046759181</v>
      </c>
      <c r="W754" s="77">
        <v>0.2482660071671948</v>
      </c>
      <c r="X754" s="77">
        <v>0.44495026236310298</v>
      </c>
      <c r="Y754" s="77">
        <v>0.94639265651269577</v>
      </c>
      <c r="Z754" s="77">
        <v>0.82285714285714284</v>
      </c>
      <c r="AA754" s="77">
        <v>0.39661773061436684</v>
      </c>
      <c r="AB754" s="77">
        <v>8.4126984126984133E-2</v>
      </c>
      <c r="AC754" s="77">
        <v>0.68421052631578949</v>
      </c>
      <c r="AD754" s="76">
        <v>0.50561662380631822</v>
      </c>
      <c r="AE754" s="77">
        <v>0.60648609295596212</v>
      </c>
      <c r="AF754" s="77">
        <v>0.38332252939534284</v>
      </c>
      <c r="AG754" s="77">
        <v>0.37281747310096019</v>
      </c>
      <c r="AH754" s="77">
        <v>0.62461358394023758</v>
      </c>
      <c r="AI754" s="77">
        <v>0.3466081347651489</v>
      </c>
      <c r="AJ754" s="77">
        <v>0.88462489968491931</v>
      </c>
      <c r="AK754" s="77">
        <v>0.24037235737067547</v>
      </c>
      <c r="AL754" s="77">
        <v>0.68421052631578949</v>
      </c>
      <c r="AM754" s="76">
        <v>0.49847508205254104</v>
      </c>
      <c r="AN754" s="77">
        <v>0.44801306393544887</v>
      </c>
      <c r="AO754" s="78">
        <v>0.60306926112379478</v>
      </c>
      <c r="AP754" s="79">
        <v>0.5145527848856033</v>
      </c>
      <c r="AQ754" s="70">
        <v>2</v>
      </c>
      <c r="AR754" s="71">
        <v>0</v>
      </c>
      <c r="AS754" s="71">
        <v>2</v>
      </c>
      <c r="AT754" s="71">
        <v>0</v>
      </c>
      <c r="AU754" s="71">
        <v>1</v>
      </c>
      <c r="AV754" s="71" t="s">
        <v>3582</v>
      </c>
      <c r="AW754" s="72" t="s">
        <v>3419</v>
      </c>
    </row>
    <row r="755" spans="1:49">
      <c r="A755" s="23" t="s">
        <v>4503</v>
      </c>
      <c r="B755" s="23" t="s">
        <v>3728</v>
      </c>
      <c r="C755" s="23" t="s">
        <v>1742</v>
      </c>
      <c r="D755" s="24" t="s">
        <v>1925</v>
      </c>
      <c r="E755" s="24" t="s">
        <v>1933</v>
      </c>
      <c r="F755" s="24" t="s">
        <v>1934</v>
      </c>
      <c r="G755" s="24" t="s">
        <v>1935</v>
      </c>
      <c r="H755" s="76">
        <v>0.54531425606196904</v>
      </c>
      <c r="I755" s="77">
        <v>0.61738655618261418</v>
      </c>
      <c r="J755" s="77">
        <v>0.36365820711789421</v>
      </c>
      <c r="K755" s="77">
        <v>0.59610049075092508</v>
      </c>
      <c r="L755" s="77">
        <v>0.43590018041281814</v>
      </c>
      <c r="M755" s="77">
        <v>0.48904107202250702</v>
      </c>
      <c r="N755" s="77">
        <v>0.56675807041155879</v>
      </c>
      <c r="O755" s="77" t="s">
        <v>3395</v>
      </c>
      <c r="P755" s="77">
        <v>0.40165419240088435</v>
      </c>
      <c r="Q755" s="77">
        <v>0.56318736487084342</v>
      </c>
      <c r="R755" s="77">
        <v>6.3828486312247648E-2</v>
      </c>
      <c r="S755" s="77">
        <v>4.705882352941243E-2</v>
      </c>
      <c r="T755" s="77">
        <v>0.39747438953675668</v>
      </c>
      <c r="U755" s="77">
        <v>0.66103384543961818</v>
      </c>
      <c r="V755" s="77">
        <v>0.49808512476788497</v>
      </c>
      <c r="W755" s="77">
        <v>0.57164823156231948</v>
      </c>
      <c r="X755" s="77">
        <v>0.62993321909966549</v>
      </c>
      <c r="Y755" s="77">
        <v>0.56447642491952288</v>
      </c>
      <c r="Z755" s="77">
        <v>0.64000000000000012</v>
      </c>
      <c r="AA755" s="77">
        <v>0.43492325138255561</v>
      </c>
      <c r="AB755" s="77">
        <v>8.4126984126984133E-2</v>
      </c>
      <c r="AC755" s="77">
        <v>0.68421052631578949</v>
      </c>
      <c r="AD755" s="76">
        <v>0.50878633978749244</v>
      </c>
      <c r="AE755" s="77">
        <v>0.49789080119973866</v>
      </c>
      <c r="AF755" s="77">
        <v>0.31350792559154556</v>
      </c>
      <c r="AG755" s="77">
        <v>0.22226660653308455</v>
      </c>
      <c r="AH755" s="77">
        <v>0.57955948510375155</v>
      </c>
      <c r="AI755" s="77">
        <v>0.60079072533099254</v>
      </c>
      <c r="AJ755" s="77">
        <v>0.6022382124597615</v>
      </c>
      <c r="AK755" s="77">
        <v>0.25952511775476989</v>
      </c>
      <c r="AL755" s="77">
        <v>0.68421052631578949</v>
      </c>
      <c r="AM755" s="76">
        <v>0.44006168885959224</v>
      </c>
      <c r="AN755" s="77">
        <v>0.46753893898927618</v>
      </c>
      <c r="AO755" s="78">
        <v>0.51532461884344027</v>
      </c>
      <c r="AP755" s="79">
        <v>0.47380470281174769</v>
      </c>
      <c r="AQ755" s="70">
        <v>2</v>
      </c>
      <c r="AR755" s="71">
        <v>0</v>
      </c>
      <c r="AS755" s="71">
        <v>1</v>
      </c>
      <c r="AT755" s="71">
        <v>0</v>
      </c>
      <c r="AU755" s="71">
        <v>1</v>
      </c>
      <c r="AV755" s="71" t="s">
        <v>3583</v>
      </c>
      <c r="AW755" s="72" t="s">
        <v>3419</v>
      </c>
    </row>
    <row r="756" spans="1:49">
      <c r="A756" s="23" t="s">
        <v>4504</v>
      </c>
      <c r="B756" s="23" t="s">
        <v>3728</v>
      </c>
      <c r="C756" s="23" t="s">
        <v>1744</v>
      </c>
      <c r="D756" s="24" t="s">
        <v>1925</v>
      </c>
      <c r="E756" s="24" t="s">
        <v>1933</v>
      </c>
      <c r="F756" s="24" t="s">
        <v>1934</v>
      </c>
      <c r="G756" s="24" t="s">
        <v>1937</v>
      </c>
      <c r="H756" s="76">
        <v>0.54531425606196904</v>
      </c>
      <c r="I756" s="77">
        <v>0.64379487896629506</v>
      </c>
      <c r="J756" s="77">
        <v>0.37714122572006714</v>
      </c>
      <c r="K756" s="77">
        <v>0.58987164444122175</v>
      </c>
      <c r="L756" s="77">
        <v>0.42918937759890158</v>
      </c>
      <c r="M756" s="77">
        <v>0.64834978260962572</v>
      </c>
      <c r="N756" s="77">
        <v>0.53540665244113961</v>
      </c>
      <c r="O756" s="77" t="s">
        <v>3395</v>
      </c>
      <c r="P756" s="77">
        <v>0.40324062264366478</v>
      </c>
      <c r="Q756" s="77">
        <v>0.53084460986287552</v>
      </c>
      <c r="R756" s="77">
        <v>0.16427635797748832</v>
      </c>
      <c r="S756" s="77">
        <v>4.705882352941243E-2</v>
      </c>
      <c r="T756" s="77">
        <v>0.39747438953675668</v>
      </c>
      <c r="U756" s="77">
        <v>0.65102550730922726</v>
      </c>
      <c r="V756" s="77">
        <v>0.49808512476788497</v>
      </c>
      <c r="W756" s="77">
        <v>0.66998600712284817</v>
      </c>
      <c r="X756" s="77">
        <v>0.47192772613657308</v>
      </c>
      <c r="Y756" s="77">
        <v>0.56447642491952288</v>
      </c>
      <c r="Z756" s="77">
        <v>0.64000000000000012</v>
      </c>
      <c r="AA756" s="77">
        <v>0.43492325138255561</v>
      </c>
      <c r="AB756" s="77">
        <v>8.4126984126984133E-2</v>
      </c>
      <c r="AC756" s="77">
        <v>0.68421052631578949</v>
      </c>
      <c r="AD756" s="76">
        <v>0.52208345358277708</v>
      </c>
      <c r="AE756" s="77">
        <v>0.52121161594691068</v>
      </c>
      <c r="AF756" s="77">
        <v>0.34756048392018191</v>
      </c>
      <c r="AG756" s="77">
        <v>0.22226660653308455</v>
      </c>
      <c r="AH756" s="77">
        <v>0.57455531603855614</v>
      </c>
      <c r="AI756" s="77">
        <v>0.57095686662971068</v>
      </c>
      <c r="AJ756" s="77">
        <v>0.6022382124597615</v>
      </c>
      <c r="AK756" s="77">
        <v>0.25952511775476989</v>
      </c>
      <c r="AL756" s="77">
        <v>0.68421052631578949</v>
      </c>
      <c r="AM756" s="76">
        <v>0.46361851781662322</v>
      </c>
      <c r="AN756" s="77">
        <v>0.45592626306711709</v>
      </c>
      <c r="AO756" s="78">
        <v>0.51532461884344027</v>
      </c>
      <c r="AP756" s="79">
        <v>0.4779345116270779</v>
      </c>
      <c r="AQ756" s="70">
        <v>2</v>
      </c>
      <c r="AR756" s="71">
        <v>0</v>
      </c>
      <c r="AS756" s="71">
        <v>2</v>
      </c>
      <c r="AT756" s="71">
        <v>0</v>
      </c>
      <c r="AU756" s="71">
        <v>0</v>
      </c>
      <c r="AV756" s="71" t="s">
        <v>3395</v>
      </c>
      <c r="AW756" s="72" t="s">
        <v>3419</v>
      </c>
    </row>
    <row r="757" spans="1:49">
      <c r="A757" s="23" t="s">
        <v>4505</v>
      </c>
      <c r="B757" s="23" t="s">
        <v>3728</v>
      </c>
      <c r="C757" s="23" t="s">
        <v>1746</v>
      </c>
      <c r="D757" s="24" t="s">
        <v>1925</v>
      </c>
      <c r="E757" s="24" t="s">
        <v>1933</v>
      </c>
      <c r="F757" s="24" t="s">
        <v>1934</v>
      </c>
      <c r="G757" s="24" t="s">
        <v>1939</v>
      </c>
      <c r="H757" s="76">
        <v>0.54531425606196904</v>
      </c>
      <c r="I757" s="77">
        <v>0.63573898839663912</v>
      </c>
      <c r="J757" s="77">
        <v>0.66034918141365129</v>
      </c>
      <c r="K757" s="77">
        <v>0.40910777242784491</v>
      </c>
      <c r="L757" s="77">
        <v>0.43262438721692859</v>
      </c>
      <c r="M757" s="77">
        <v>0.68194419710613929</v>
      </c>
      <c r="N757" s="77">
        <v>0.47420147645336025</v>
      </c>
      <c r="O757" s="77" t="s">
        <v>3395</v>
      </c>
      <c r="P757" s="77">
        <v>0.4125202882816516</v>
      </c>
      <c r="Q757" s="77">
        <v>0.63663600323957992</v>
      </c>
      <c r="R757" s="77">
        <v>0.1070290995952704</v>
      </c>
      <c r="S757" s="77">
        <v>4.705882352941243E-2</v>
      </c>
      <c r="T757" s="77">
        <v>0.39747438953675668</v>
      </c>
      <c r="U757" s="77">
        <v>0.56000989009841418</v>
      </c>
      <c r="V757" s="77">
        <v>0.49808512476788497</v>
      </c>
      <c r="W757" s="77">
        <v>0.65459390947526763</v>
      </c>
      <c r="X757" s="77">
        <v>0.37818438761679873</v>
      </c>
      <c r="Y757" s="77">
        <v>0.56447642491952288</v>
      </c>
      <c r="Z757" s="77">
        <v>0.64000000000000012</v>
      </c>
      <c r="AA757" s="77">
        <v>0.43492325138255561</v>
      </c>
      <c r="AB757" s="77">
        <v>8.4126984126984133E-2</v>
      </c>
      <c r="AC757" s="77">
        <v>0.68421052631578949</v>
      </c>
      <c r="AD757" s="76">
        <v>0.61380080862408648</v>
      </c>
      <c r="AE757" s="77">
        <v>0.48207962429718493</v>
      </c>
      <c r="AF757" s="77">
        <v>0.37183255141742516</v>
      </c>
      <c r="AG757" s="77">
        <v>0.22226660653308455</v>
      </c>
      <c r="AH757" s="77">
        <v>0.52904750743314954</v>
      </c>
      <c r="AI757" s="77">
        <v>0.51638914854603324</v>
      </c>
      <c r="AJ757" s="77">
        <v>0.6022382124597615</v>
      </c>
      <c r="AK757" s="77">
        <v>0.25952511775476989</v>
      </c>
      <c r="AL757" s="77">
        <v>0.68421052631578949</v>
      </c>
      <c r="AM757" s="76">
        <v>0.48923766144623221</v>
      </c>
      <c r="AN757" s="77">
        <v>0.42256775417075576</v>
      </c>
      <c r="AO757" s="78">
        <v>0.51532461884344027</v>
      </c>
      <c r="AP757" s="79">
        <v>0.47488449435413077</v>
      </c>
      <c r="AQ757" s="70">
        <v>2</v>
      </c>
      <c r="AR757" s="71">
        <v>0</v>
      </c>
      <c r="AS757" s="71">
        <v>0</v>
      </c>
      <c r="AT757" s="71">
        <v>0</v>
      </c>
      <c r="AU757" s="71">
        <v>0</v>
      </c>
      <c r="AV757" s="71" t="s">
        <v>3395</v>
      </c>
      <c r="AW757" s="72" t="s">
        <v>3419</v>
      </c>
    </row>
    <row r="758" spans="1:49">
      <c r="A758" s="23" t="s">
        <v>4506</v>
      </c>
      <c r="B758" s="23" t="s">
        <v>3728</v>
      </c>
      <c r="C758" s="23" t="s">
        <v>1748</v>
      </c>
      <c r="D758" s="24" t="s">
        <v>1925</v>
      </c>
      <c r="E758" s="24" t="s">
        <v>1933</v>
      </c>
      <c r="F758" s="24" t="s">
        <v>1941</v>
      </c>
      <c r="G758" s="24" t="s">
        <v>1942</v>
      </c>
      <c r="H758" s="76">
        <v>0.55644362106780054</v>
      </c>
      <c r="I758" s="77">
        <v>0.68067233401273175</v>
      </c>
      <c r="J758" s="77">
        <v>0.26712564258087329</v>
      </c>
      <c r="K758" s="77">
        <v>0.68249874361325014</v>
      </c>
      <c r="L758" s="77">
        <v>0.3178207862986504</v>
      </c>
      <c r="M758" s="77">
        <v>0.14017214054257421</v>
      </c>
      <c r="N758" s="77">
        <v>0.47452093235065901</v>
      </c>
      <c r="O758" s="77" t="s">
        <v>3395</v>
      </c>
      <c r="P758" s="77">
        <v>0.34079487190932439</v>
      </c>
      <c r="Q758" s="77">
        <v>0.64251146392357961</v>
      </c>
      <c r="R758" s="77">
        <v>0.15219676772192367</v>
      </c>
      <c r="S758" s="77">
        <v>0.20000000000000034</v>
      </c>
      <c r="T758" s="77">
        <v>0.35433283937890592</v>
      </c>
      <c r="U758" s="77">
        <v>0.78426134696187555</v>
      </c>
      <c r="V758" s="77">
        <v>0.54045659423165582</v>
      </c>
      <c r="W758" s="77">
        <v>0.61021180209008918</v>
      </c>
      <c r="X758" s="77">
        <v>0.17331865790661816</v>
      </c>
      <c r="Y758" s="77">
        <v>0.68113452538750785</v>
      </c>
      <c r="Z758" s="77">
        <v>0.81714285714285717</v>
      </c>
      <c r="AA758" s="77">
        <v>0.51066691085672866</v>
      </c>
      <c r="AB758" s="77">
        <v>8.4126984126984133E-2</v>
      </c>
      <c r="AC758" s="77">
        <v>0.68421052631578949</v>
      </c>
      <c r="AD758" s="76">
        <v>0.5014138658871351</v>
      </c>
      <c r="AE758" s="77">
        <v>0.3911614949428916</v>
      </c>
      <c r="AF758" s="77">
        <v>0.39735411582275165</v>
      </c>
      <c r="AG758" s="77">
        <v>0.2771664196894531</v>
      </c>
      <c r="AH758" s="77">
        <v>0.66235897059676563</v>
      </c>
      <c r="AI758" s="77">
        <v>0.39176522999835367</v>
      </c>
      <c r="AJ758" s="77">
        <v>0.74913869126518251</v>
      </c>
      <c r="AK758" s="77">
        <v>0.29739694749185641</v>
      </c>
      <c r="AL758" s="77">
        <v>0.68421052631578949</v>
      </c>
      <c r="AM758" s="76">
        <v>0.42997649221759277</v>
      </c>
      <c r="AN758" s="77">
        <v>0.44376354009485747</v>
      </c>
      <c r="AO758" s="78">
        <v>0.57691538835760936</v>
      </c>
      <c r="AP758" s="79">
        <v>0.48140496596154109</v>
      </c>
      <c r="AQ758" s="70">
        <v>2</v>
      </c>
      <c r="AR758" s="71">
        <v>0</v>
      </c>
      <c r="AS758" s="71">
        <v>2</v>
      </c>
      <c r="AT758" s="71">
        <v>0</v>
      </c>
      <c r="AU758" s="71">
        <v>0</v>
      </c>
      <c r="AV758" s="71" t="s">
        <v>3395</v>
      </c>
      <c r="AW758" s="72" t="s">
        <v>3419</v>
      </c>
    </row>
    <row r="759" spans="1:49">
      <c r="A759" s="23" t="s">
        <v>4507</v>
      </c>
      <c r="B759" s="23" t="s">
        <v>3728</v>
      </c>
      <c r="C759" s="23" t="s">
        <v>1752</v>
      </c>
      <c r="D759" s="24" t="s">
        <v>1925</v>
      </c>
      <c r="E759" s="24" t="s">
        <v>1933</v>
      </c>
      <c r="F759" s="24" t="s">
        <v>1941</v>
      </c>
      <c r="G759" s="24" t="s">
        <v>1944</v>
      </c>
      <c r="H759" s="76">
        <v>0.55644362106780054</v>
      </c>
      <c r="I759" s="77">
        <v>0.49825975749828644</v>
      </c>
      <c r="J759" s="77">
        <v>0.5207337135768908</v>
      </c>
      <c r="K759" s="77">
        <v>0.58249842808856134</v>
      </c>
      <c r="L759" s="77">
        <v>0.34322766217163059</v>
      </c>
      <c r="M759" s="77">
        <v>0.72684080119192751</v>
      </c>
      <c r="N759" s="77">
        <v>0.54268831315638355</v>
      </c>
      <c r="O759" s="77" t="s">
        <v>3395</v>
      </c>
      <c r="P759" s="77">
        <v>0.41723866216179056</v>
      </c>
      <c r="Q759" s="77">
        <v>0.66051894897796282</v>
      </c>
      <c r="R759" s="77">
        <v>0.39701513219902068</v>
      </c>
      <c r="S759" s="77">
        <v>0.20000000000000034</v>
      </c>
      <c r="T759" s="77">
        <v>0.35433283937890592</v>
      </c>
      <c r="U759" s="77">
        <v>0.66811651224119473</v>
      </c>
      <c r="V759" s="77">
        <v>0.54045659423165582</v>
      </c>
      <c r="W759" s="77">
        <v>0.69920038404374463</v>
      </c>
      <c r="X759" s="77">
        <v>0.44668310466021233</v>
      </c>
      <c r="Y759" s="77">
        <v>0.68113452538750785</v>
      </c>
      <c r="Z759" s="77">
        <v>0.81714285714285717</v>
      </c>
      <c r="AA759" s="77">
        <v>0.43910906884808415</v>
      </c>
      <c r="AB759" s="77">
        <v>8.4126984126984133E-2</v>
      </c>
      <c r="AC759" s="77">
        <v>0.68421052631578949</v>
      </c>
      <c r="AD759" s="76">
        <v>0.52514569738099259</v>
      </c>
      <c r="AE759" s="77">
        <v>0.5224987733540587</v>
      </c>
      <c r="AF759" s="77">
        <v>0.52876704058849178</v>
      </c>
      <c r="AG759" s="77">
        <v>0.2771664196894531</v>
      </c>
      <c r="AH759" s="77">
        <v>0.60428655323642522</v>
      </c>
      <c r="AI759" s="77">
        <v>0.57294174435197842</v>
      </c>
      <c r="AJ759" s="77">
        <v>0.74913869126518251</v>
      </c>
      <c r="AK759" s="77">
        <v>0.26161802648753413</v>
      </c>
      <c r="AL759" s="77">
        <v>0.68421052631578949</v>
      </c>
      <c r="AM759" s="76">
        <v>0.52547050377451443</v>
      </c>
      <c r="AN759" s="77">
        <v>0.48479823909261893</v>
      </c>
      <c r="AO759" s="78">
        <v>0.56498908135616865</v>
      </c>
      <c r="AP759" s="79">
        <v>0.52457425662833712</v>
      </c>
      <c r="AQ759" s="70">
        <v>2</v>
      </c>
      <c r="AR759" s="71">
        <v>0</v>
      </c>
      <c r="AS759" s="71">
        <v>2</v>
      </c>
      <c r="AT759" s="71">
        <v>0</v>
      </c>
      <c r="AU759" s="71">
        <v>0</v>
      </c>
      <c r="AV759" s="71" t="s">
        <v>3395</v>
      </c>
      <c r="AW759" s="72" t="s">
        <v>3419</v>
      </c>
    </row>
    <row r="760" spans="1:49">
      <c r="A760" s="23" t="s">
        <v>4508</v>
      </c>
      <c r="B760" s="23" t="s">
        <v>3728</v>
      </c>
      <c r="C760" s="23" t="s">
        <v>1754</v>
      </c>
      <c r="D760" s="24" t="s">
        <v>1925</v>
      </c>
      <c r="E760" s="24" t="s">
        <v>1933</v>
      </c>
      <c r="F760" s="24" t="s">
        <v>1948</v>
      </c>
      <c r="G760" s="24" t="s">
        <v>1949</v>
      </c>
      <c r="H760" s="76">
        <v>0.52760324454066243</v>
      </c>
      <c r="I760" s="77">
        <v>0.74509274348029431</v>
      </c>
      <c r="J760" s="77">
        <v>0.74818008981957063</v>
      </c>
      <c r="K760" s="77">
        <v>0.35855524176250697</v>
      </c>
      <c r="L760" s="77">
        <v>0.39888573955270878</v>
      </c>
      <c r="M760" s="77">
        <v>0.35643754845795073</v>
      </c>
      <c r="N760" s="77">
        <v>0.81386262208769633</v>
      </c>
      <c r="O760" s="77" t="s">
        <v>3395</v>
      </c>
      <c r="P760" s="77">
        <v>0.55834708800715327</v>
      </c>
      <c r="Q760" s="77">
        <v>0.33747202266343157</v>
      </c>
      <c r="R760" s="77">
        <v>0.20495635972382789</v>
      </c>
      <c r="S760" s="77">
        <v>4.705882352941243E-2</v>
      </c>
      <c r="T760" s="77">
        <v>0.33662135171702845</v>
      </c>
      <c r="U760" s="77">
        <v>0.53051491601951328</v>
      </c>
      <c r="V760" s="77">
        <v>0.42269485430760678</v>
      </c>
      <c r="W760" s="77">
        <v>0.75424825870354295</v>
      </c>
      <c r="X760" s="77">
        <v>0.36439351074894666</v>
      </c>
      <c r="Y760" s="77">
        <v>0.57664944409879082</v>
      </c>
      <c r="Z760" s="77">
        <v>0.34857142857142853</v>
      </c>
      <c r="AA760" s="77">
        <v>0.4719332951708568</v>
      </c>
      <c r="AB760" s="77">
        <v>8.4126984126984133E-2</v>
      </c>
      <c r="AC760" s="77">
        <v>0.68421052631578949</v>
      </c>
      <c r="AD760" s="76">
        <v>0.67362535928017575</v>
      </c>
      <c r="AE760" s="77">
        <v>0.49721764797360313</v>
      </c>
      <c r="AF760" s="77">
        <v>0.27121419119362972</v>
      </c>
      <c r="AG760" s="77">
        <v>0.19184008762322044</v>
      </c>
      <c r="AH760" s="77">
        <v>0.47660488516356003</v>
      </c>
      <c r="AI760" s="77">
        <v>0.55932088472624475</v>
      </c>
      <c r="AJ760" s="77">
        <v>0.46261043633510968</v>
      </c>
      <c r="AK760" s="77">
        <v>0.27803013964892048</v>
      </c>
      <c r="AL760" s="77">
        <v>0.68421052631578949</v>
      </c>
      <c r="AM760" s="76">
        <v>0.4806857328158029</v>
      </c>
      <c r="AN760" s="77">
        <v>0.40925528583767506</v>
      </c>
      <c r="AO760" s="78">
        <v>0.47495036743327318</v>
      </c>
      <c r="AP760" s="79">
        <v>0.45436627376766536</v>
      </c>
      <c r="AQ760" s="70">
        <v>2</v>
      </c>
      <c r="AR760" s="71">
        <v>0</v>
      </c>
      <c r="AS760" s="71">
        <v>2</v>
      </c>
      <c r="AT760" s="71">
        <v>0</v>
      </c>
      <c r="AU760" s="71">
        <v>1</v>
      </c>
      <c r="AV760" s="71" t="s">
        <v>3584</v>
      </c>
      <c r="AW760" s="72" t="s">
        <v>3419</v>
      </c>
    </row>
    <row r="761" spans="1:49">
      <c r="A761" s="23" t="s">
        <v>4509</v>
      </c>
      <c r="B761" s="23" t="s">
        <v>3728</v>
      </c>
      <c r="C761" s="23" t="s">
        <v>1756</v>
      </c>
      <c r="D761" s="24" t="s">
        <v>1925</v>
      </c>
      <c r="E761" s="24" t="s">
        <v>1955</v>
      </c>
      <c r="F761" s="24" t="s">
        <v>1956</v>
      </c>
      <c r="G761" s="24" t="s">
        <v>1957</v>
      </c>
      <c r="H761" s="76">
        <v>0.42709148922687357</v>
      </c>
      <c r="I761" s="77">
        <v>0.69658663684426636</v>
      </c>
      <c r="J761" s="77">
        <v>0.63486143365115377</v>
      </c>
      <c r="K761" s="77">
        <v>0.3249266511893244</v>
      </c>
      <c r="L761" s="77">
        <v>0.38786002589890539</v>
      </c>
      <c r="M761" s="77">
        <v>0.4705960836571712</v>
      </c>
      <c r="N761" s="77">
        <v>0.70211589239491046</v>
      </c>
      <c r="O761" s="77" t="s">
        <v>3395</v>
      </c>
      <c r="P761" s="77">
        <v>0.39498366467163271</v>
      </c>
      <c r="Q761" s="77">
        <v>0.55123774994295782</v>
      </c>
      <c r="R761" s="77">
        <v>0.30744901216910164</v>
      </c>
      <c r="S761" s="77">
        <v>0</v>
      </c>
      <c r="T761" s="77">
        <v>0.3112170607563946</v>
      </c>
      <c r="U761" s="77">
        <v>0.57255243184154081</v>
      </c>
      <c r="V761" s="77">
        <v>0.17967532869215544</v>
      </c>
      <c r="W761" s="77">
        <v>0.47287856731527456</v>
      </c>
      <c r="X761" s="77">
        <v>0</v>
      </c>
      <c r="Y761" s="77">
        <v>0.5005680742283658</v>
      </c>
      <c r="Z761" s="77">
        <v>0.27428571428571424</v>
      </c>
      <c r="AA761" s="77">
        <v>0.45944013725989141</v>
      </c>
      <c r="AB761" s="77">
        <v>8.4126984126984133E-2</v>
      </c>
      <c r="AC761" s="77">
        <v>0.68421052631578949</v>
      </c>
      <c r="AD761" s="76">
        <v>0.5861798532407646</v>
      </c>
      <c r="AE761" s="77">
        <v>0.45609646356238881</v>
      </c>
      <c r="AF761" s="77">
        <v>0.42934338105602976</v>
      </c>
      <c r="AG761" s="77">
        <v>0.1556085303781973</v>
      </c>
      <c r="AH761" s="77">
        <v>0.37611388026684811</v>
      </c>
      <c r="AI761" s="77">
        <v>0.23643928365763728</v>
      </c>
      <c r="AJ761" s="77">
        <v>0.38742689425704002</v>
      </c>
      <c r="AK761" s="77">
        <v>0.27178356069343779</v>
      </c>
      <c r="AL761" s="77">
        <v>0.68421052631578949</v>
      </c>
      <c r="AM761" s="76">
        <v>0.49053989928639447</v>
      </c>
      <c r="AN761" s="77">
        <v>0.25605389810089424</v>
      </c>
      <c r="AO761" s="78">
        <v>0.44780699375542249</v>
      </c>
      <c r="AP761" s="79">
        <v>0.39064034456515173</v>
      </c>
      <c r="AQ761" s="70">
        <v>2</v>
      </c>
      <c r="AR761" s="71">
        <v>0</v>
      </c>
      <c r="AS761" s="71">
        <v>2</v>
      </c>
      <c r="AT761" s="71">
        <v>0</v>
      </c>
      <c r="AU761" s="71">
        <v>1</v>
      </c>
      <c r="AV761" s="71" t="s">
        <v>3585</v>
      </c>
      <c r="AW761" s="72" t="s">
        <v>3419</v>
      </c>
    </row>
    <row r="762" spans="1:49">
      <c r="A762" s="23" t="s">
        <v>4510</v>
      </c>
      <c r="B762" s="23" t="s">
        <v>3728</v>
      </c>
      <c r="C762" s="23" t="s">
        <v>1758</v>
      </c>
      <c r="D762" s="24" t="s">
        <v>1925</v>
      </c>
      <c r="E762" s="24" t="s">
        <v>1955</v>
      </c>
      <c r="F762" s="24" t="s">
        <v>1963</v>
      </c>
      <c r="G762" s="24" t="s">
        <v>1964</v>
      </c>
      <c r="H762" s="76">
        <v>0.42634043775481267</v>
      </c>
      <c r="I762" s="77">
        <v>0.6076245698059568</v>
      </c>
      <c r="J762" s="77">
        <v>0.45272792768897441</v>
      </c>
      <c r="K762" s="77">
        <v>0.26274889030328608</v>
      </c>
      <c r="L762" s="77">
        <v>0.35682428607994848</v>
      </c>
      <c r="M762" s="77">
        <v>0.80979925756570925</v>
      </c>
      <c r="N762" s="77">
        <v>0.59709146469977326</v>
      </c>
      <c r="O762" s="77" t="s">
        <v>3395</v>
      </c>
      <c r="P762" s="77">
        <v>0.52066316677448321</v>
      </c>
      <c r="Q762" s="77">
        <v>0.60890061511047366</v>
      </c>
      <c r="R762" s="77">
        <v>0.27483692114793529</v>
      </c>
      <c r="S762" s="77">
        <v>2.3529411764706215E-2</v>
      </c>
      <c r="T762" s="77">
        <v>0.36462534630500609</v>
      </c>
      <c r="U762" s="77">
        <v>0.49890825648304499</v>
      </c>
      <c r="V762" s="77">
        <v>0.27683272896705086</v>
      </c>
      <c r="W762" s="77">
        <v>0.68869410546366494</v>
      </c>
      <c r="X762" s="77">
        <v>0.65421750950090807</v>
      </c>
      <c r="Y762" s="77">
        <v>0.5</v>
      </c>
      <c r="Z762" s="77">
        <v>0.37142857142857144</v>
      </c>
      <c r="AA762" s="77">
        <v>0.47437776037216978</v>
      </c>
      <c r="AB762" s="77">
        <v>8.4126984126984133E-2</v>
      </c>
      <c r="AC762" s="77">
        <v>0.68421052631578949</v>
      </c>
      <c r="AD762" s="76">
        <v>0.49556431174991467</v>
      </c>
      <c r="AE762" s="77">
        <v>0.50942541308463996</v>
      </c>
      <c r="AF762" s="77">
        <v>0.4418687681292045</v>
      </c>
      <c r="AG762" s="77">
        <v>0.19407737903485617</v>
      </c>
      <c r="AH762" s="77">
        <v>0.38787049272504792</v>
      </c>
      <c r="AI762" s="77">
        <v>0.6714558074822865</v>
      </c>
      <c r="AJ762" s="77">
        <v>0.43571428571428572</v>
      </c>
      <c r="AK762" s="77">
        <v>0.27925237224957694</v>
      </c>
      <c r="AL762" s="77">
        <v>0.68421052631578949</v>
      </c>
      <c r="AM762" s="76">
        <v>0.4822861643212531</v>
      </c>
      <c r="AN762" s="77">
        <v>0.41780122641406353</v>
      </c>
      <c r="AO762" s="78">
        <v>0.46639239475988409</v>
      </c>
      <c r="AP762" s="79">
        <v>0.45507065163558497</v>
      </c>
      <c r="AQ762" s="70">
        <v>2</v>
      </c>
      <c r="AR762" s="71">
        <v>0</v>
      </c>
      <c r="AS762" s="71">
        <v>2</v>
      </c>
      <c r="AT762" s="71">
        <v>0</v>
      </c>
      <c r="AU762" s="71">
        <v>1</v>
      </c>
      <c r="AV762" s="71" t="s">
        <v>3586</v>
      </c>
      <c r="AW762" s="72" t="s">
        <v>3419</v>
      </c>
    </row>
    <row r="763" spans="1:49">
      <c r="A763" s="23" t="s">
        <v>4511</v>
      </c>
      <c r="B763" s="23" t="s">
        <v>3728</v>
      </c>
      <c r="C763" s="23" t="s">
        <v>1762</v>
      </c>
      <c r="D763" s="24" t="s">
        <v>1925</v>
      </c>
      <c r="E763" s="24" t="s">
        <v>1955</v>
      </c>
      <c r="F763" s="24" t="s">
        <v>1963</v>
      </c>
      <c r="G763" s="24" t="s">
        <v>1966</v>
      </c>
      <c r="H763" s="76">
        <v>0.42634043775481267</v>
      </c>
      <c r="I763" s="77">
        <v>0.41487987537715909</v>
      </c>
      <c r="J763" s="77">
        <v>0.41056268974570298</v>
      </c>
      <c r="K763" s="77">
        <v>0.32247357735688065</v>
      </c>
      <c r="L763" s="77">
        <v>0.34554702077579497</v>
      </c>
      <c r="M763" s="77">
        <v>0.41656399514924303</v>
      </c>
      <c r="N763" s="77">
        <v>0.17410860555475088</v>
      </c>
      <c r="O763" s="77" t="s">
        <v>3395</v>
      </c>
      <c r="P763" s="77">
        <v>0.36355100435294646</v>
      </c>
      <c r="Q763" s="77">
        <v>0.54846123349055576</v>
      </c>
      <c r="R763" s="77">
        <v>0.13549935303019164</v>
      </c>
      <c r="S763" s="77">
        <v>2.3529411764706215E-2</v>
      </c>
      <c r="T763" s="77">
        <v>0.36462534630500609</v>
      </c>
      <c r="U763" s="77">
        <v>0.47416916700242745</v>
      </c>
      <c r="V763" s="77">
        <v>0.27683272896705086</v>
      </c>
      <c r="W763" s="77">
        <v>0.69348798350925644</v>
      </c>
      <c r="X763" s="77">
        <v>0.68486644309897926</v>
      </c>
      <c r="Y763" s="77">
        <v>0.5</v>
      </c>
      <c r="Z763" s="77">
        <v>0.37142857142857144</v>
      </c>
      <c r="AA763" s="77">
        <v>0.43859883936784755</v>
      </c>
      <c r="AB763" s="77">
        <v>8.4126984126984133E-2</v>
      </c>
      <c r="AC763" s="77">
        <v>0.68421052631578949</v>
      </c>
      <c r="AD763" s="76">
        <v>0.41726100095922486</v>
      </c>
      <c r="AE763" s="77">
        <v>0.32444884063792323</v>
      </c>
      <c r="AF763" s="77">
        <v>0.34198029326037371</v>
      </c>
      <c r="AG763" s="77">
        <v>0.19407737903485617</v>
      </c>
      <c r="AH763" s="77">
        <v>0.37550094798473915</v>
      </c>
      <c r="AI763" s="77">
        <v>0.68917721330411785</v>
      </c>
      <c r="AJ763" s="77">
        <v>0.43571428571428572</v>
      </c>
      <c r="AK763" s="77">
        <v>0.26136291174741583</v>
      </c>
      <c r="AL763" s="77">
        <v>0.68421052631578949</v>
      </c>
      <c r="AM763" s="76">
        <v>0.36123004495250727</v>
      </c>
      <c r="AN763" s="77">
        <v>0.41958518010790441</v>
      </c>
      <c r="AO763" s="78">
        <v>0.46042924125916374</v>
      </c>
      <c r="AP763" s="79">
        <v>0.4127279173418813</v>
      </c>
      <c r="AQ763" s="70">
        <v>2</v>
      </c>
      <c r="AR763" s="71">
        <v>0</v>
      </c>
      <c r="AS763" s="71">
        <v>0</v>
      </c>
      <c r="AT763" s="71">
        <v>0</v>
      </c>
      <c r="AU763" s="71">
        <v>0</v>
      </c>
      <c r="AV763" s="71" t="s">
        <v>3395</v>
      </c>
      <c r="AW763" s="72" t="s">
        <v>3419</v>
      </c>
    </row>
    <row r="764" spans="1:49">
      <c r="A764" s="23" t="s">
        <v>4512</v>
      </c>
      <c r="B764" s="23" t="s">
        <v>3728</v>
      </c>
      <c r="C764" s="23" t="s">
        <v>1764</v>
      </c>
      <c r="D764" s="24" t="s">
        <v>1925</v>
      </c>
      <c r="E764" s="24" t="s">
        <v>1955</v>
      </c>
      <c r="F764" s="24" t="s">
        <v>1970</v>
      </c>
      <c r="G764" s="24" t="s">
        <v>1971</v>
      </c>
      <c r="H764" s="76">
        <v>0.42125832279386732</v>
      </c>
      <c r="I764" s="77">
        <v>0.53716245154626285</v>
      </c>
      <c r="J764" s="77">
        <v>0.36173450109155342</v>
      </c>
      <c r="K764" s="77">
        <v>0.42310747431316231</v>
      </c>
      <c r="L764" s="77">
        <v>0.34536956668893332</v>
      </c>
      <c r="M764" s="77">
        <v>0.51726855155100193</v>
      </c>
      <c r="N764" s="77">
        <v>0.39513641008641093</v>
      </c>
      <c r="O764" s="77" t="s">
        <v>3395</v>
      </c>
      <c r="P764" s="77">
        <v>0.20621000378088206</v>
      </c>
      <c r="Q764" s="77">
        <v>0.5787310783181554</v>
      </c>
      <c r="R764" s="77">
        <v>0.11536724614779688</v>
      </c>
      <c r="S764" s="77">
        <v>7.0588235294118645E-2</v>
      </c>
      <c r="T764" s="77">
        <v>0.26831389730043159</v>
      </c>
      <c r="U764" s="77">
        <v>0.58208726822117607</v>
      </c>
      <c r="V764" s="77">
        <v>0.41949868345048696</v>
      </c>
      <c r="W764" s="77">
        <v>0.53199806676217321</v>
      </c>
      <c r="X764" s="77">
        <v>0.55627027270332086</v>
      </c>
      <c r="Y764" s="77">
        <v>0.5</v>
      </c>
      <c r="Z764" s="77">
        <v>0.76</v>
      </c>
      <c r="AA764" s="77">
        <v>0.3956736916331135</v>
      </c>
      <c r="AB764" s="77">
        <v>8.4126984126984133E-2</v>
      </c>
      <c r="AC764" s="77">
        <v>0.68421052631578949</v>
      </c>
      <c r="AD764" s="76">
        <v>0.44005175847722788</v>
      </c>
      <c r="AE764" s="77">
        <v>0.37741840128407811</v>
      </c>
      <c r="AF764" s="77">
        <v>0.34704916223297616</v>
      </c>
      <c r="AG764" s="77">
        <v>0.16945106629727513</v>
      </c>
      <c r="AH764" s="77">
        <v>0.50079297583583149</v>
      </c>
      <c r="AI764" s="77">
        <v>0.54413416973274709</v>
      </c>
      <c r="AJ764" s="77">
        <v>0.63</v>
      </c>
      <c r="AK764" s="77">
        <v>0.23990033788004883</v>
      </c>
      <c r="AL764" s="77">
        <v>0.68421052631578949</v>
      </c>
      <c r="AM764" s="76">
        <v>0.3881731073314274</v>
      </c>
      <c r="AN764" s="77">
        <v>0.40479273728861792</v>
      </c>
      <c r="AO764" s="78">
        <v>0.51803695473194611</v>
      </c>
      <c r="AP764" s="79">
        <v>0.43519251258405772</v>
      </c>
      <c r="AQ764" s="70">
        <v>2</v>
      </c>
      <c r="AR764" s="71">
        <v>0</v>
      </c>
      <c r="AS764" s="71">
        <v>2</v>
      </c>
      <c r="AT764" s="71">
        <v>0</v>
      </c>
      <c r="AU764" s="71">
        <v>0</v>
      </c>
      <c r="AV764" s="71" t="s">
        <v>3395</v>
      </c>
      <c r="AW764" s="72" t="s">
        <v>3419</v>
      </c>
    </row>
    <row r="765" spans="1:49">
      <c r="A765" s="23" t="s">
        <v>4513</v>
      </c>
      <c r="B765" s="23" t="s">
        <v>3728</v>
      </c>
      <c r="C765" s="23" t="s">
        <v>1766</v>
      </c>
      <c r="D765" s="24" t="s">
        <v>1925</v>
      </c>
      <c r="E765" s="24" t="s">
        <v>1955</v>
      </c>
      <c r="F765" s="24" t="s">
        <v>1970</v>
      </c>
      <c r="G765" s="24" t="s">
        <v>1973</v>
      </c>
      <c r="H765" s="76">
        <v>0.42125832279386732</v>
      </c>
      <c r="I765" s="77">
        <v>0.70125064308935059</v>
      </c>
      <c r="J765" s="77">
        <v>0.78240504057111271</v>
      </c>
      <c r="K765" s="77">
        <v>0.1633290435972431</v>
      </c>
      <c r="L765" s="77">
        <v>0.39610879159899964</v>
      </c>
      <c r="M765" s="77">
        <v>0.90444769684407267</v>
      </c>
      <c r="N765" s="77">
        <v>0.84525939243454107</v>
      </c>
      <c r="O765" s="77" t="s">
        <v>3395</v>
      </c>
      <c r="P765" s="77">
        <v>0.40865684232476251</v>
      </c>
      <c r="Q765" s="77">
        <v>0.45798167387143146</v>
      </c>
      <c r="R765" s="77">
        <v>9.3632636933705868E-2</v>
      </c>
      <c r="S765" s="77">
        <v>7.0588235294118645E-2</v>
      </c>
      <c r="T765" s="77">
        <v>0.26831389730043159</v>
      </c>
      <c r="U765" s="77">
        <v>0.52512253500996031</v>
      </c>
      <c r="V765" s="77">
        <v>0.41949868345048696</v>
      </c>
      <c r="W765" s="77">
        <v>0.69040853609659991</v>
      </c>
      <c r="X765" s="77">
        <v>0.79787683211733862</v>
      </c>
      <c r="Y765" s="77">
        <v>0.5</v>
      </c>
      <c r="Z765" s="77">
        <v>0.76</v>
      </c>
      <c r="AA765" s="77">
        <v>0.3956736916331135</v>
      </c>
      <c r="AB765" s="77">
        <v>8.4126984126984133E-2</v>
      </c>
      <c r="AC765" s="77">
        <v>0.68421052631578949</v>
      </c>
      <c r="AD765" s="76">
        <v>0.63497133548477691</v>
      </c>
      <c r="AE765" s="77">
        <v>0.54356035335992381</v>
      </c>
      <c r="AF765" s="77">
        <v>0.27580715540256867</v>
      </c>
      <c r="AG765" s="77">
        <v>0.16945106629727513</v>
      </c>
      <c r="AH765" s="77">
        <v>0.47231060923022361</v>
      </c>
      <c r="AI765" s="77">
        <v>0.74414268410696927</v>
      </c>
      <c r="AJ765" s="77">
        <v>0.63</v>
      </c>
      <c r="AK765" s="77">
        <v>0.23990033788004883</v>
      </c>
      <c r="AL765" s="77">
        <v>0.68421052631578949</v>
      </c>
      <c r="AM765" s="76">
        <v>0.48477961474908987</v>
      </c>
      <c r="AN765" s="77">
        <v>0.461968119878156</v>
      </c>
      <c r="AO765" s="78">
        <v>0.51803695473194611</v>
      </c>
      <c r="AP765" s="79">
        <v>0.48799179260667702</v>
      </c>
      <c r="AQ765" s="70">
        <v>2</v>
      </c>
      <c r="AR765" s="71">
        <v>0</v>
      </c>
      <c r="AS765" s="71">
        <v>2</v>
      </c>
      <c r="AT765" s="71">
        <v>0</v>
      </c>
      <c r="AU765" s="71">
        <v>0</v>
      </c>
      <c r="AV765" s="71" t="s">
        <v>3395</v>
      </c>
      <c r="AW765" s="72" t="s">
        <v>3419</v>
      </c>
    </row>
    <row r="766" spans="1:49">
      <c r="A766" s="23" t="s">
        <v>4514</v>
      </c>
      <c r="B766" s="23" t="s">
        <v>3728</v>
      </c>
      <c r="C766" s="23" t="s">
        <v>1768</v>
      </c>
      <c r="D766" s="24" t="s">
        <v>1925</v>
      </c>
      <c r="E766" s="24" t="s">
        <v>1955</v>
      </c>
      <c r="F766" s="24" t="s">
        <v>1970</v>
      </c>
      <c r="G766" s="24" t="s">
        <v>1975</v>
      </c>
      <c r="H766" s="76">
        <v>0.42125832279386732</v>
      </c>
      <c r="I766" s="77">
        <v>0.74732274050367387</v>
      </c>
      <c r="J766" s="77">
        <v>0.89775898181870795</v>
      </c>
      <c r="K766" s="77">
        <v>0.57586738663929993</v>
      </c>
      <c r="L766" s="77">
        <v>0.35072533612295759</v>
      </c>
      <c r="M766" s="77">
        <v>0.94125721386575434</v>
      </c>
      <c r="N766" s="77">
        <v>0.92870501610703871</v>
      </c>
      <c r="O766" s="77" t="s">
        <v>3395</v>
      </c>
      <c r="P766" s="77">
        <v>0.47317633332027298</v>
      </c>
      <c r="Q766" s="77">
        <v>0.52117719410133567</v>
      </c>
      <c r="R766" s="77">
        <v>0.17470357196732825</v>
      </c>
      <c r="S766" s="77">
        <v>7.0588235294118645E-2</v>
      </c>
      <c r="T766" s="77">
        <v>0.26831389730043159</v>
      </c>
      <c r="U766" s="77">
        <v>0.57507708428879767</v>
      </c>
      <c r="V766" s="77">
        <v>0.41949868345048696</v>
      </c>
      <c r="W766" s="77">
        <v>0.7117716946985847</v>
      </c>
      <c r="X766" s="77">
        <v>0.45512193232200671</v>
      </c>
      <c r="Y766" s="77">
        <v>0.5</v>
      </c>
      <c r="Z766" s="77">
        <v>0.76</v>
      </c>
      <c r="AA766" s="77">
        <v>0.3956736916331135</v>
      </c>
      <c r="AB766" s="77">
        <v>8.4126984126984133E-2</v>
      </c>
      <c r="AC766" s="77">
        <v>0.68421052631578949</v>
      </c>
      <c r="AD766" s="76">
        <v>0.68878001503874964</v>
      </c>
      <c r="AE766" s="77">
        <v>0.6539462572110647</v>
      </c>
      <c r="AF766" s="77">
        <v>0.34794038303433195</v>
      </c>
      <c r="AG766" s="77">
        <v>0.16945106629727513</v>
      </c>
      <c r="AH766" s="77">
        <v>0.49728788386964229</v>
      </c>
      <c r="AI766" s="77">
        <v>0.5834468135102957</v>
      </c>
      <c r="AJ766" s="77">
        <v>0.63</v>
      </c>
      <c r="AK766" s="77">
        <v>0.23990033788004883</v>
      </c>
      <c r="AL766" s="77">
        <v>0.68421052631578949</v>
      </c>
      <c r="AM766" s="76">
        <v>0.56355555176138206</v>
      </c>
      <c r="AN766" s="77">
        <v>0.41672858789240436</v>
      </c>
      <c r="AO766" s="78">
        <v>0.51803695473194611</v>
      </c>
      <c r="AP766" s="79">
        <v>0.4974739460099058</v>
      </c>
      <c r="AQ766" s="70">
        <v>2</v>
      </c>
      <c r="AR766" s="71">
        <v>0</v>
      </c>
      <c r="AS766" s="71">
        <v>2</v>
      </c>
      <c r="AT766" s="71">
        <v>0</v>
      </c>
      <c r="AU766" s="71">
        <v>0</v>
      </c>
      <c r="AV766" s="71" t="s">
        <v>3395</v>
      </c>
      <c r="AW766" s="72" t="s">
        <v>3419</v>
      </c>
    </row>
    <row r="767" spans="1:49">
      <c r="A767" s="23" t="s">
        <v>4515</v>
      </c>
      <c r="B767" s="23" t="s">
        <v>3728</v>
      </c>
      <c r="C767" s="23" t="s">
        <v>1770</v>
      </c>
      <c r="D767" s="24" t="s">
        <v>1977</v>
      </c>
      <c r="E767" s="24" t="s">
        <v>1978</v>
      </c>
      <c r="F767" s="24" t="s">
        <v>1991</v>
      </c>
      <c r="G767" s="24" t="s">
        <v>1994</v>
      </c>
      <c r="H767" s="76">
        <v>0.7065444955083473</v>
      </c>
      <c r="I767" s="77">
        <v>0.34495182625448906</v>
      </c>
      <c r="J767" s="77">
        <v>0.56110236552707682</v>
      </c>
      <c r="K767" s="77">
        <v>0.57156099045154973</v>
      </c>
      <c r="L767" s="77">
        <v>0.58628156869861314</v>
      </c>
      <c r="M767" s="77">
        <v>0.95304799838855758</v>
      </c>
      <c r="N767" s="77">
        <v>0.58167890717965087</v>
      </c>
      <c r="O767" s="77" t="s">
        <v>3395</v>
      </c>
      <c r="P767" s="77">
        <v>0.51052774661025269</v>
      </c>
      <c r="Q767" s="77">
        <v>0.59107516981715102</v>
      </c>
      <c r="R767" s="77">
        <v>0</v>
      </c>
      <c r="S767" s="77">
        <v>0.79040096266906545</v>
      </c>
      <c r="T767" s="77">
        <v>0.78375307151330742</v>
      </c>
      <c r="U767" s="77">
        <v>0.60985260879150582</v>
      </c>
      <c r="V767" s="77">
        <v>0.88911189515696387</v>
      </c>
      <c r="W767" s="77">
        <v>0.1727789599674415</v>
      </c>
      <c r="X767" s="77">
        <v>0.55444433708770524</v>
      </c>
      <c r="Y767" s="77">
        <v>0.36612564613122411</v>
      </c>
      <c r="Z767" s="77">
        <v>0.66285714285714281</v>
      </c>
      <c r="AA767" s="77">
        <v>0.53230109443927409</v>
      </c>
      <c r="AB767" s="77">
        <v>0.28571428571428564</v>
      </c>
      <c r="AC767" s="77">
        <v>0.52631578947368429</v>
      </c>
      <c r="AD767" s="76">
        <v>0.53753289576330443</v>
      </c>
      <c r="AE767" s="77">
        <v>0.64061944226572476</v>
      </c>
      <c r="AF767" s="77">
        <v>0.29553758490857551</v>
      </c>
      <c r="AG767" s="77">
        <v>0.78707701709118649</v>
      </c>
      <c r="AH767" s="77">
        <v>0.74948225197423479</v>
      </c>
      <c r="AI767" s="77">
        <v>0.36361164852757338</v>
      </c>
      <c r="AJ767" s="77">
        <v>0.51449139449418346</v>
      </c>
      <c r="AK767" s="77">
        <v>0.40900769007677984</v>
      </c>
      <c r="AL767" s="77">
        <v>0.52631578947368429</v>
      </c>
      <c r="AM767" s="76">
        <v>0.49122997431253485</v>
      </c>
      <c r="AN767" s="77">
        <v>0.63339030586433154</v>
      </c>
      <c r="AO767" s="78">
        <v>0.48327162468154922</v>
      </c>
      <c r="AP767" s="79">
        <v>0.53386210050864946</v>
      </c>
      <c r="AQ767" s="70">
        <v>2</v>
      </c>
      <c r="AR767" s="71">
        <v>0</v>
      </c>
      <c r="AS767" s="71">
        <v>2</v>
      </c>
      <c r="AT767" s="71">
        <v>1</v>
      </c>
      <c r="AU767" s="71">
        <v>1</v>
      </c>
      <c r="AV767" s="71" t="s">
        <v>3588</v>
      </c>
      <c r="AW767" s="72" t="s">
        <v>3422</v>
      </c>
    </row>
    <row r="768" spans="1:49">
      <c r="A768" s="23" t="s">
        <v>4516</v>
      </c>
      <c r="B768" s="23" t="s">
        <v>3728</v>
      </c>
      <c r="C768" s="23" t="s">
        <v>1773</v>
      </c>
      <c r="D768" s="24" t="s">
        <v>2005</v>
      </c>
      <c r="E768" s="24" t="s">
        <v>2006</v>
      </c>
      <c r="F768" s="24" t="s">
        <v>2007</v>
      </c>
      <c r="G768" s="24" t="s">
        <v>2010</v>
      </c>
      <c r="H768" s="76">
        <v>0.59275886612709883</v>
      </c>
      <c r="I768" s="77">
        <v>0.33511522432805352</v>
      </c>
      <c r="J768" s="77">
        <v>0.59967277782429207</v>
      </c>
      <c r="K768" s="77">
        <v>0.66264678815670264</v>
      </c>
      <c r="L768" s="77">
        <v>0.26348839227445603</v>
      </c>
      <c r="M768" s="77">
        <v>0.38381006251343186</v>
      </c>
      <c r="N768" s="77">
        <v>0.59233027970280816</v>
      </c>
      <c r="O768" s="77" t="s">
        <v>3395</v>
      </c>
      <c r="P768" s="77">
        <v>0.32191623767348948</v>
      </c>
      <c r="Q768" s="77">
        <v>0.63262790434092164</v>
      </c>
      <c r="R768" s="77">
        <v>6.9123933551627395E-2</v>
      </c>
      <c r="S768" s="77">
        <v>0.9058823529411768</v>
      </c>
      <c r="T768" s="77">
        <v>0.67262096514399849</v>
      </c>
      <c r="U768" s="77">
        <v>0.50641232697771166</v>
      </c>
      <c r="V768" s="77">
        <v>0.46443832933134704</v>
      </c>
      <c r="W768" s="77">
        <v>0.69817726281578651</v>
      </c>
      <c r="X768" s="77">
        <v>0.47958750971191966</v>
      </c>
      <c r="Y768" s="77">
        <v>0.66641531636324292</v>
      </c>
      <c r="Z768" s="77">
        <v>0.30285714285714282</v>
      </c>
      <c r="AA768" s="77">
        <v>0.41372959743582804</v>
      </c>
      <c r="AB768" s="77">
        <v>0.53817878028404331</v>
      </c>
      <c r="AC768" s="77">
        <v>0</v>
      </c>
      <c r="AD768" s="76">
        <v>0.50918228942648147</v>
      </c>
      <c r="AE768" s="77">
        <v>0.44483835206417766</v>
      </c>
      <c r="AF768" s="77">
        <v>0.35087591894627451</v>
      </c>
      <c r="AG768" s="77">
        <v>0.78925165904258765</v>
      </c>
      <c r="AH768" s="77">
        <v>0.48542532815452932</v>
      </c>
      <c r="AI768" s="77">
        <v>0.58888238626385303</v>
      </c>
      <c r="AJ768" s="77">
        <v>0.48463622961019287</v>
      </c>
      <c r="AK768" s="77">
        <v>0.47595418885993568</v>
      </c>
      <c r="AL768" s="77">
        <v>0</v>
      </c>
      <c r="AM768" s="76">
        <v>0.43496552014564455</v>
      </c>
      <c r="AN768" s="77">
        <v>0.62118645782032333</v>
      </c>
      <c r="AO768" s="78">
        <v>0.32019680615670953</v>
      </c>
      <c r="AP768" s="79">
        <v>0.45053178717134201</v>
      </c>
      <c r="AQ768" s="70">
        <v>2</v>
      </c>
      <c r="AR768" s="71">
        <v>0</v>
      </c>
      <c r="AS768" s="71">
        <v>2</v>
      </c>
      <c r="AT768" s="71">
        <v>0</v>
      </c>
      <c r="AU768" s="71">
        <v>0</v>
      </c>
      <c r="AV768" s="71" t="s">
        <v>3395</v>
      </c>
      <c r="AW768" s="72" t="s">
        <v>3420</v>
      </c>
    </row>
    <row r="769" spans="1:49">
      <c r="A769" s="23" t="s">
        <v>4517</v>
      </c>
      <c r="B769" s="23" t="s">
        <v>3728</v>
      </c>
      <c r="C769" s="23" t="s">
        <v>1775</v>
      </c>
      <c r="D769" s="24" t="s">
        <v>2005</v>
      </c>
      <c r="E769" s="24" t="s">
        <v>2006</v>
      </c>
      <c r="F769" s="24" t="s">
        <v>2007</v>
      </c>
      <c r="G769" s="24" t="s">
        <v>2012</v>
      </c>
      <c r="H769" s="76">
        <v>0.59275886612709883</v>
      </c>
      <c r="I769" s="77">
        <v>0.43838848913041284</v>
      </c>
      <c r="J769" s="77">
        <v>0.77963329504573609</v>
      </c>
      <c r="K769" s="77">
        <v>0.7348801554240727</v>
      </c>
      <c r="L769" s="77">
        <v>0.25823086276047397</v>
      </c>
      <c r="M769" s="77">
        <v>0.98361972623032767</v>
      </c>
      <c r="N769" s="77">
        <v>0.70335740121120649</v>
      </c>
      <c r="O769" s="77" t="s">
        <v>3395</v>
      </c>
      <c r="P769" s="77">
        <v>0.40604776641125184</v>
      </c>
      <c r="Q769" s="77">
        <v>0.71540898145755594</v>
      </c>
      <c r="R769" s="77">
        <v>4.8768120349195476E-2</v>
      </c>
      <c r="S769" s="77">
        <v>0.9058823529411768</v>
      </c>
      <c r="T769" s="77">
        <v>0.67262096514399849</v>
      </c>
      <c r="U769" s="77">
        <v>0.48601387921291156</v>
      </c>
      <c r="V769" s="77">
        <v>0.46443832933134704</v>
      </c>
      <c r="W769" s="77">
        <v>0.89796035160620591</v>
      </c>
      <c r="X769" s="77">
        <v>0.77400574539297495</v>
      </c>
      <c r="Y769" s="77">
        <v>0.66641531636324292</v>
      </c>
      <c r="Z769" s="77">
        <v>0.30285714285714282</v>
      </c>
      <c r="AA769" s="77">
        <v>0.41372959743582804</v>
      </c>
      <c r="AB769" s="77">
        <v>0.53817878028404331</v>
      </c>
      <c r="AC769" s="77">
        <v>0</v>
      </c>
      <c r="AD769" s="76">
        <v>0.60359355010108262</v>
      </c>
      <c r="AE769" s="77">
        <v>0.61722718240746643</v>
      </c>
      <c r="AF769" s="77">
        <v>0.38208855090337568</v>
      </c>
      <c r="AG769" s="77">
        <v>0.78925165904258765</v>
      </c>
      <c r="AH769" s="77">
        <v>0.4752261042721293</v>
      </c>
      <c r="AI769" s="77">
        <v>0.83598304849959049</v>
      </c>
      <c r="AJ769" s="77">
        <v>0.48463622961019287</v>
      </c>
      <c r="AK769" s="77">
        <v>0.47595418885993568</v>
      </c>
      <c r="AL769" s="77">
        <v>0</v>
      </c>
      <c r="AM769" s="76">
        <v>0.53430309447064162</v>
      </c>
      <c r="AN769" s="77">
        <v>0.70015360393810244</v>
      </c>
      <c r="AO769" s="78">
        <v>0.32019680615670953</v>
      </c>
      <c r="AP769" s="79">
        <v>0.50558191233483218</v>
      </c>
      <c r="AQ769" s="70">
        <v>2</v>
      </c>
      <c r="AR769" s="71">
        <v>3</v>
      </c>
      <c r="AS769" s="71">
        <v>1</v>
      </c>
      <c r="AT769" s="71">
        <v>0</v>
      </c>
      <c r="AU769" s="71">
        <v>0</v>
      </c>
      <c r="AV769" s="71" t="s">
        <v>3395</v>
      </c>
      <c r="AW769" s="72" t="s">
        <v>3420</v>
      </c>
    </row>
    <row r="770" spans="1:49">
      <c r="A770" s="23" t="s">
        <v>4518</v>
      </c>
      <c r="B770" s="23" t="s">
        <v>3728</v>
      </c>
      <c r="C770" s="23" t="s">
        <v>1777</v>
      </c>
      <c r="D770" s="24" t="s">
        <v>2005</v>
      </c>
      <c r="E770" s="24" t="s">
        <v>2006</v>
      </c>
      <c r="F770" s="24" t="s">
        <v>2007</v>
      </c>
      <c r="G770" s="24" t="s">
        <v>2014</v>
      </c>
      <c r="H770" s="76">
        <v>0.59275886612709883</v>
      </c>
      <c r="I770" s="77">
        <v>0.17776231809567469</v>
      </c>
      <c r="J770" s="77">
        <v>0.28037262381831957</v>
      </c>
      <c r="K770" s="77">
        <v>0.49587694933333715</v>
      </c>
      <c r="L770" s="77">
        <v>0.29876329873650176</v>
      </c>
      <c r="M770" s="77">
        <v>0.45816373996096449</v>
      </c>
      <c r="N770" s="77">
        <v>4.2408169651450056E-2</v>
      </c>
      <c r="O770" s="77" t="s">
        <v>3395</v>
      </c>
      <c r="P770" s="77">
        <v>0.17574362169709418</v>
      </c>
      <c r="Q770" s="77">
        <v>0.96204540483583845</v>
      </c>
      <c r="R770" s="77">
        <v>0.13768970879602005</v>
      </c>
      <c r="S770" s="77">
        <v>0.9058823529411768</v>
      </c>
      <c r="T770" s="77">
        <v>0.67262096514399849</v>
      </c>
      <c r="U770" s="77">
        <v>0.4688095784064239</v>
      </c>
      <c r="V770" s="77">
        <v>0.46443832933134704</v>
      </c>
      <c r="W770" s="77">
        <v>0.8866893618910604</v>
      </c>
      <c r="X770" s="77">
        <v>0.50049430918910764</v>
      </c>
      <c r="Y770" s="77">
        <v>0.66641531636324292</v>
      </c>
      <c r="Z770" s="77">
        <v>0.30285714285714282</v>
      </c>
      <c r="AA770" s="77">
        <v>0.41372959743582804</v>
      </c>
      <c r="AB770" s="77">
        <v>0.53817878028404331</v>
      </c>
      <c r="AC770" s="77">
        <v>0</v>
      </c>
      <c r="AD770" s="76">
        <v>0.35029793601369769</v>
      </c>
      <c r="AE770" s="77">
        <v>0.29419115587586953</v>
      </c>
      <c r="AF770" s="77">
        <v>0.54986755681592925</v>
      </c>
      <c r="AG770" s="77">
        <v>0.78925165904258765</v>
      </c>
      <c r="AH770" s="77">
        <v>0.46662395386888544</v>
      </c>
      <c r="AI770" s="77">
        <v>0.69359183554008408</v>
      </c>
      <c r="AJ770" s="77">
        <v>0.48463622961019287</v>
      </c>
      <c r="AK770" s="77">
        <v>0.47595418885993568</v>
      </c>
      <c r="AL770" s="77">
        <v>0</v>
      </c>
      <c r="AM770" s="76">
        <v>0.39811888290183212</v>
      </c>
      <c r="AN770" s="77">
        <v>0.6498224828171858</v>
      </c>
      <c r="AO770" s="78">
        <v>0.32019680615670953</v>
      </c>
      <c r="AP770" s="79">
        <v>0.44598371804251885</v>
      </c>
      <c r="AQ770" s="70">
        <v>2</v>
      </c>
      <c r="AR770" s="71">
        <v>3</v>
      </c>
      <c r="AS770" s="71">
        <v>2</v>
      </c>
      <c r="AT770" s="71">
        <v>0</v>
      </c>
      <c r="AU770" s="71">
        <v>0</v>
      </c>
      <c r="AV770" s="71" t="s">
        <v>3395</v>
      </c>
      <c r="AW770" s="72" t="s">
        <v>3420</v>
      </c>
    </row>
    <row r="771" spans="1:49">
      <c r="A771" s="23" t="s">
        <v>4519</v>
      </c>
      <c r="B771" s="23" t="s">
        <v>3728</v>
      </c>
      <c r="C771" s="23" t="s">
        <v>1780</v>
      </c>
      <c r="D771" s="24" t="s">
        <v>2005</v>
      </c>
      <c r="E771" s="24" t="s">
        <v>2006</v>
      </c>
      <c r="F771" s="24" t="s">
        <v>2007</v>
      </c>
      <c r="G771" s="24" t="s">
        <v>2016</v>
      </c>
      <c r="H771" s="76">
        <v>0.59275886612709883</v>
      </c>
      <c r="I771" s="77">
        <v>0.56851417002001126</v>
      </c>
      <c r="J771" s="77">
        <v>0.95363065686117809</v>
      </c>
      <c r="K771" s="77">
        <v>0.87416956009664504</v>
      </c>
      <c r="L771" s="77">
        <v>0.22495801811721905</v>
      </c>
      <c r="M771" s="77">
        <v>0.95537441240309107</v>
      </c>
      <c r="N771" s="77">
        <v>0.89782748478916008</v>
      </c>
      <c r="O771" s="77" t="s">
        <v>3395</v>
      </c>
      <c r="P771" s="77">
        <v>0.49289002945406896</v>
      </c>
      <c r="Q771" s="77">
        <v>0.55616890896019244</v>
      </c>
      <c r="R771" s="77">
        <v>6.9729091319079381E-2</v>
      </c>
      <c r="S771" s="77">
        <v>0.9058823529411768</v>
      </c>
      <c r="T771" s="77">
        <v>0.67262096514399849</v>
      </c>
      <c r="U771" s="77">
        <v>0.51591185158603226</v>
      </c>
      <c r="V771" s="77">
        <v>0.46443832933134704</v>
      </c>
      <c r="W771" s="77">
        <v>0.50895000528133683</v>
      </c>
      <c r="X771" s="77">
        <v>0.78045531582773908</v>
      </c>
      <c r="Y771" s="77">
        <v>0.66641531636324292</v>
      </c>
      <c r="Z771" s="77">
        <v>0.30285714285714282</v>
      </c>
      <c r="AA771" s="77">
        <v>0.41372959743582804</v>
      </c>
      <c r="AB771" s="77">
        <v>0.53817878028404331</v>
      </c>
      <c r="AC771" s="77">
        <v>0</v>
      </c>
      <c r="AD771" s="76">
        <v>0.70496789766942936</v>
      </c>
      <c r="AE771" s="77">
        <v>0.68904390097203683</v>
      </c>
      <c r="AF771" s="77">
        <v>0.31294900013963589</v>
      </c>
      <c r="AG771" s="77">
        <v>0.78925165904258765</v>
      </c>
      <c r="AH771" s="77">
        <v>0.49017509045868968</v>
      </c>
      <c r="AI771" s="77">
        <v>0.64470266055453795</v>
      </c>
      <c r="AJ771" s="77">
        <v>0.48463622961019287</v>
      </c>
      <c r="AK771" s="77">
        <v>0.47595418885993568</v>
      </c>
      <c r="AL771" s="77">
        <v>0</v>
      </c>
      <c r="AM771" s="76">
        <v>0.56898693292703406</v>
      </c>
      <c r="AN771" s="77">
        <v>0.64137647001860509</v>
      </c>
      <c r="AO771" s="78">
        <v>0.32019680615670953</v>
      </c>
      <c r="AP771" s="79">
        <v>0.49953815227576726</v>
      </c>
      <c r="AQ771" s="70">
        <v>2</v>
      </c>
      <c r="AR771" s="71">
        <v>0</v>
      </c>
      <c r="AS771" s="71">
        <v>1</v>
      </c>
      <c r="AT771" s="71">
        <v>0</v>
      </c>
      <c r="AU771" s="71">
        <v>0</v>
      </c>
      <c r="AV771" s="71" t="s">
        <v>3395</v>
      </c>
      <c r="AW771" s="72" t="s">
        <v>3420</v>
      </c>
    </row>
    <row r="772" spans="1:49">
      <c r="A772" s="23" t="s">
        <v>4520</v>
      </c>
      <c r="B772" s="23" t="s">
        <v>3728</v>
      </c>
      <c r="C772" s="23" t="s">
        <v>1782</v>
      </c>
      <c r="D772" s="24" t="s">
        <v>2005</v>
      </c>
      <c r="E772" s="24" t="s">
        <v>2006</v>
      </c>
      <c r="F772" s="24" t="s">
        <v>2024</v>
      </c>
      <c r="G772" s="24" t="s">
        <v>2025</v>
      </c>
      <c r="H772" s="76">
        <v>0.65764787225450594</v>
      </c>
      <c r="I772" s="77">
        <v>9.6669593001247486E-2</v>
      </c>
      <c r="J772" s="77">
        <v>4.3339873330447587E-2</v>
      </c>
      <c r="K772" s="77">
        <v>0.74399506854876662</v>
      </c>
      <c r="L772" s="77">
        <v>0.31207013195248895</v>
      </c>
      <c r="M772" s="77">
        <v>0.22361936478853905</v>
      </c>
      <c r="N772" s="77">
        <v>0</v>
      </c>
      <c r="O772" s="77" t="s">
        <v>3395</v>
      </c>
      <c r="P772" s="77">
        <v>0.10506383055873009</v>
      </c>
      <c r="Q772" s="77">
        <v>0.26934627887861279</v>
      </c>
      <c r="R772" s="77">
        <v>0.17092333276323513</v>
      </c>
      <c r="S772" s="77">
        <v>0.79999999999999971</v>
      </c>
      <c r="T772" s="77">
        <v>0.59108627021454807</v>
      </c>
      <c r="U772" s="77">
        <v>0.67132787287912521</v>
      </c>
      <c r="V772" s="77">
        <v>0.43814944954552537</v>
      </c>
      <c r="W772" s="77">
        <v>0.85778005700028337</v>
      </c>
      <c r="X772" s="77">
        <v>0.39274940892275623</v>
      </c>
      <c r="Y772" s="77">
        <v>0.51053304298428337</v>
      </c>
      <c r="Z772" s="77">
        <v>0.41714285714285715</v>
      </c>
      <c r="AA772" s="77">
        <v>0.55233078425619375</v>
      </c>
      <c r="AB772" s="77">
        <v>0.53817878028404331</v>
      </c>
      <c r="AC772" s="77">
        <v>0</v>
      </c>
      <c r="AD772" s="76">
        <v>0.26588577952873366</v>
      </c>
      <c r="AE772" s="77">
        <v>0.27694967916970492</v>
      </c>
      <c r="AF772" s="77">
        <v>0.22013480582092396</v>
      </c>
      <c r="AG772" s="77">
        <v>0.69554313510727384</v>
      </c>
      <c r="AH772" s="77">
        <v>0.55473866121232529</v>
      </c>
      <c r="AI772" s="77">
        <v>0.62526473296151974</v>
      </c>
      <c r="AJ772" s="77">
        <v>0.46383795006357026</v>
      </c>
      <c r="AK772" s="77">
        <v>0.54525478227011859</v>
      </c>
      <c r="AL772" s="77">
        <v>0</v>
      </c>
      <c r="AM772" s="76">
        <v>0.25432342150645415</v>
      </c>
      <c r="AN772" s="77">
        <v>0.62518217642703966</v>
      </c>
      <c r="AO772" s="78">
        <v>0.33636424411122962</v>
      </c>
      <c r="AP772" s="79">
        <v>0.39102618887931317</v>
      </c>
      <c r="AQ772" s="70">
        <v>2</v>
      </c>
      <c r="AR772" s="71">
        <v>3</v>
      </c>
      <c r="AS772" s="71">
        <v>2</v>
      </c>
      <c r="AT772" s="71">
        <v>0</v>
      </c>
      <c r="AU772" s="71">
        <v>0</v>
      </c>
      <c r="AV772" s="71" t="s">
        <v>3395</v>
      </c>
      <c r="AW772" s="72" t="s">
        <v>3420</v>
      </c>
    </row>
    <row r="773" spans="1:49">
      <c r="A773" s="23" t="s">
        <v>4521</v>
      </c>
      <c r="B773" s="23" t="s">
        <v>3728</v>
      </c>
      <c r="C773" s="23" t="s">
        <v>1784</v>
      </c>
      <c r="D773" s="24" t="s">
        <v>2005</v>
      </c>
      <c r="E773" s="24" t="s">
        <v>2006</v>
      </c>
      <c r="F773" s="24" t="s">
        <v>2027</v>
      </c>
      <c r="G773" s="24" t="s">
        <v>2030</v>
      </c>
      <c r="H773" s="76">
        <v>0.43648150265746666</v>
      </c>
      <c r="I773" s="77">
        <v>0.47039208119796777</v>
      </c>
      <c r="J773" s="77">
        <v>0.66182877227764547</v>
      </c>
      <c r="K773" s="77">
        <v>0.83265521294947542</v>
      </c>
      <c r="L773" s="77">
        <v>0.24402761859321487</v>
      </c>
      <c r="M773" s="77">
        <v>0.97108921823038008</v>
      </c>
      <c r="N773" s="77">
        <v>0.62692693419517864</v>
      </c>
      <c r="O773" s="77" t="s">
        <v>3395</v>
      </c>
      <c r="P773" s="77">
        <v>0.46315035539244659</v>
      </c>
      <c r="Q773" s="77">
        <v>0.98037291462217868</v>
      </c>
      <c r="R773" s="77">
        <v>0.14541648881081537</v>
      </c>
      <c r="S773" s="77">
        <v>0.92941176470588305</v>
      </c>
      <c r="T773" s="77">
        <v>0.9000225500934218</v>
      </c>
      <c r="U773" s="77">
        <v>0.44057979489011062</v>
      </c>
      <c r="V773" s="77">
        <v>0.44696992341273994</v>
      </c>
      <c r="W773" s="77">
        <v>0.76827569278171737</v>
      </c>
      <c r="X773" s="77">
        <v>0.47642397009881809</v>
      </c>
      <c r="Y773" s="77">
        <v>0.76785714285714257</v>
      </c>
      <c r="Z773" s="77">
        <v>0.20571428571428574</v>
      </c>
      <c r="AA773" s="77">
        <v>0.3968594404831966</v>
      </c>
      <c r="AB773" s="77">
        <v>0.53817878028404331</v>
      </c>
      <c r="AC773" s="77">
        <v>0</v>
      </c>
      <c r="AD773" s="76">
        <v>0.52290078537769336</v>
      </c>
      <c r="AE773" s="77">
        <v>0.62756986787213909</v>
      </c>
      <c r="AF773" s="77">
        <v>0.56289470171649703</v>
      </c>
      <c r="AG773" s="77">
        <v>0.91471715739965243</v>
      </c>
      <c r="AH773" s="77">
        <v>0.44377485915142528</v>
      </c>
      <c r="AI773" s="77">
        <v>0.62234983144026779</v>
      </c>
      <c r="AJ773" s="77">
        <v>0.48678571428571416</v>
      </c>
      <c r="AK773" s="77">
        <v>0.46751911038361993</v>
      </c>
      <c r="AL773" s="77">
        <v>0</v>
      </c>
      <c r="AM773" s="76">
        <v>0.57112178498877642</v>
      </c>
      <c r="AN773" s="77">
        <v>0.66028061599711518</v>
      </c>
      <c r="AO773" s="78">
        <v>0.31810160822311134</v>
      </c>
      <c r="AP773" s="79">
        <v>0.50484194953370687</v>
      </c>
      <c r="AQ773" s="70">
        <v>2</v>
      </c>
      <c r="AR773" s="71">
        <v>3</v>
      </c>
      <c r="AS773" s="71">
        <v>0</v>
      </c>
      <c r="AT773" s="71">
        <v>0</v>
      </c>
      <c r="AU773" s="71">
        <v>0</v>
      </c>
      <c r="AV773" s="71" t="s">
        <v>3395</v>
      </c>
      <c r="AW773" s="72" t="s">
        <v>3420</v>
      </c>
    </row>
    <row r="774" spans="1:49">
      <c r="A774" s="23" t="s">
        <v>4522</v>
      </c>
      <c r="B774" s="23" t="s">
        <v>3728</v>
      </c>
      <c r="C774" s="23" t="s">
        <v>1786</v>
      </c>
      <c r="D774" s="24" t="s">
        <v>2005</v>
      </c>
      <c r="E774" s="24" t="s">
        <v>2006</v>
      </c>
      <c r="F774" s="24" t="s">
        <v>2036</v>
      </c>
      <c r="G774" s="24" t="s">
        <v>2043</v>
      </c>
      <c r="H774" s="76">
        <v>0.57907747936354048</v>
      </c>
      <c r="I774" s="77">
        <v>7.8641535712408686E-2</v>
      </c>
      <c r="J774" s="77">
        <v>0</v>
      </c>
      <c r="K774" s="77">
        <v>0.28637137211834973</v>
      </c>
      <c r="L774" s="77">
        <v>0.40594846838234394</v>
      </c>
      <c r="M774" s="77">
        <v>0.35014322995536074</v>
      </c>
      <c r="N774" s="77">
        <v>0</v>
      </c>
      <c r="O774" s="77" t="s">
        <v>3395</v>
      </c>
      <c r="P774" s="77">
        <v>6.2010351383973039E-2</v>
      </c>
      <c r="Q774" s="77">
        <v>0.81708204990673106</v>
      </c>
      <c r="R774" s="77">
        <v>0.23306439724950673</v>
      </c>
      <c r="S774" s="77">
        <v>0.98823529411764777</v>
      </c>
      <c r="T774" s="77">
        <v>0.72944720056697376</v>
      </c>
      <c r="U774" s="77">
        <v>0.51494549892866182</v>
      </c>
      <c r="V774" s="77">
        <v>0.50103447931013778</v>
      </c>
      <c r="W774" s="77">
        <v>0.82681785205683289</v>
      </c>
      <c r="X774" s="77">
        <v>0.35262292221429348</v>
      </c>
      <c r="Y774" s="77">
        <v>0.71950320556171721</v>
      </c>
      <c r="Z774" s="77">
        <v>0.47428571428571431</v>
      </c>
      <c r="AA774" s="77">
        <v>0.36872166309345289</v>
      </c>
      <c r="AB774" s="77">
        <v>0.53817878028404331</v>
      </c>
      <c r="AC774" s="77">
        <v>0</v>
      </c>
      <c r="AD774" s="76">
        <v>0.21923967169198308</v>
      </c>
      <c r="AE774" s="77">
        <v>0.22089468436800547</v>
      </c>
      <c r="AF774" s="77">
        <v>0.52507322357811892</v>
      </c>
      <c r="AG774" s="77">
        <v>0.85884124734231082</v>
      </c>
      <c r="AH774" s="77">
        <v>0.50798998911939974</v>
      </c>
      <c r="AI774" s="77">
        <v>0.58972038713556318</v>
      </c>
      <c r="AJ774" s="77">
        <v>0.59689445992371581</v>
      </c>
      <c r="AK774" s="77">
        <v>0.4534502216887481</v>
      </c>
      <c r="AL774" s="77">
        <v>0</v>
      </c>
      <c r="AM774" s="76">
        <v>0.32173585987936915</v>
      </c>
      <c r="AN774" s="77">
        <v>0.65218387453242455</v>
      </c>
      <c r="AO774" s="78">
        <v>0.35011489387082134</v>
      </c>
      <c r="AP774" s="79">
        <v>0.43008209636472838</v>
      </c>
      <c r="AQ774" s="70">
        <v>2</v>
      </c>
      <c r="AR774" s="71">
        <v>3</v>
      </c>
      <c r="AS774" s="71">
        <v>2</v>
      </c>
      <c r="AT774" s="71">
        <v>0</v>
      </c>
      <c r="AU774" s="71">
        <v>0</v>
      </c>
      <c r="AV774" s="71" t="s">
        <v>3395</v>
      </c>
      <c r="AW774" s="72" t="s">
        <v>3420</v>
      </c>
    </row>
    <row r="775" spans="1:49">
      <c r="A775" s="23" t="s">
        <v>4523</v>
      </c>
      <c r="B775" s="23" t="s">
        <v>3728</v>
      </c>
      <c r="C775" s="23" t="s">
        <v>1790</v>
      </c>
      <c r="D775" s="24" t="s">
        <v>2005</v>
      </c>
      <c r="E775" s="24" t="s">
        <v>2006</v>
      </c>
      <c r="F775" s="24" t="s">
        <v>2036</v>
      </c>
      <c r="G775" s="24" t="s">
        <v>2047</v>
      </c>
      <c r="H775" s="76">
        <v>0.57907747936354048</v>
      </c>
      <c r="I775" s="77">
        <v>0.28822517719843704</v>
      </c>
      <c r="J775" s="77">
        <v>0.48483938511168823</v>
      </c>
      <c r="K775" s="77">
        <v>0.68527796493383253</v>
      </c>
      <c r="L775" s="77">
        <v>0.34458916935737177</v>
      </c>
      <c r="M775" s="77">
        <v>0.52590835055478014</v>
      </c>
      <c r="N775" s="77">
        <v>0.33497823800608562</v>
      </c>
      <c r="O775" s="77" t="s">
        <v>3395</v>
      </c>
      <c r="P775" s="77">
        <v>0.3472196505684631</v>
      </c>
      <c r="Q775" s="77">
        <v>0.79928342462724622</v>
      </c>
      <c r="R775" s="77">
        <v>0.1357487388667481</v>
      </c>
      <c r="S775" s="77">
        <v>0.98823529411764777</v>
      </c>
      <c r="T775" s="77">
        <v>0.72944720056697376</v>
      </c>
      <c r="U775" s="77">
        <v>0.53903707677593049</v>
      </c>
      <c r="V775" s="77">
        <v>0.50103447931013778</v>
      </c>
      <c r="W775" s="77">
        <v>0</v>
      </c>
      <c r="X775" s="77">
        <v>0.42772963165554345</v>
      </c>
      <c r="Y775" s="77">
        <v>0.71950320556171721</v>
      </c>
      <c r="Z775" s="77">
        <v>0.47428571428571431</v>
      </c>
      <c r="AA775" s="77">
        <v>0.40450058409777523</v>
      </c>
      <c r="AB775" s="77">
        <v>0.53817878028404331</v>
      </c>
      <c r="AC775" s="77">
        <v>0</v>
      </c>
      <c r="AD775" s="76">
        <v>0.45071401389122184</v>
      </c>
      <c r="AE775" s="77">
        <v>0.44759467468410657</v>
      </c>
      <c r="AF775" s="77">
        <v>0.46751608174699716</v>
      </c>
      <c r="AG775" s="77">
        <v>0.85884124734231082</v>
      </c>
      <c r="AH775" s="77">
        <v>0.52003577804303414</v>
      </c>
      <c r="AI775" s="77">
        <v>0.21386481582777173</v>
      </c>
      <c r="AJ775" s="77">
        <v>0.59689445992371581</v>
      </c>
      <c r="AK775" s="77">
        <v>0.47133968219090927</v>
      </c>
      <c r="AL775" s="77">
        <v>0</v>
      </c>
      <c r="AM775" s="76">
        <v>0.45527492344077519</v>
      </c>
      <c r="AN775" s="77">
        <v>0.53091394707103889</v>
      </c>
      <c r="AO775" s="78">
        <v>0.35607804737154169</v>
      </c>
      <c r="AP775" s="79">
        <v>0.4444697840743872</v>
      </c>
      <c r="AQ775" s="70">
        <v>2</v>
      </c>
      <c r="AR775" s="71">
        <v>1</v>
      </c>
      <c r="AS775" s="71">
        <v>1</v>
      </c>
      <c r="AT775" s="71">
        <v>0</v>
      </c>
      <c r="AU775" s="71">
        <v>1</v>
      </c>
      <c r="AV775" s="71" t="s">
        <v>3592</v>
      </c>
      <c r="AW775" s="72" t="s">
        <v>3420</v>
      </c>
    </row>
    <row r="776" spans="1:49">
      <c r="A776" s="23" t="s">
        <v>4524</v>
      </c>
      <c r="B776" s="23" t="s">
        <v>3728</v>
      </c>
      <c r="C776" s="23" t="s">
        <v>1792</v>
      </c>
      <c r="D776" s="24" t="s">
        <v>2005</v>
      </c>
      <c r="E776" s="24" t="s">
        <v>2006</v>
      </c>
      <c r="F776" s="24" t="s">
        <v>2036</v>
      </c>
      <c r="G776" s="24" t="s">
        <v>2049</v>
      </c>
      <c r="H776" s="76">
        <v>0.57907747936354048</v>
      </c>
      <c r="I776" s="77">
        <v>0.42110854355343685</v>
      </c>
      <c r="J776" s="77">
        <v>0.7040758898115399</v>
      </c>
      <c r="K776" s="77">
        <v>0.75369404655464867</v>
      </c>
      <c r="L776" s="77">
        <v>0.30219695006744191</v>
      </c>
      <c r="M776" s="77">
        <v>0.69316640256772355</v>
      </c>
      <c r="N776" s="77">
        <v>0.63973771505050803</v>
      </c>
      <c r="O776" s="77" t="s">
        <v>3395</v>
      </c>
      <c r="P776" s="77">
        <v>0.36536247726084048</v>
      </c>
      <c r="Q776" s="77">
        <v>0.57915741436081825</v>
      </c>
      <c r="R776" s="77">
        <v>6.9202068423225793E-2</v>
      </c>
      <c r="S776" s="77">
        <v>0.98823529411764777</v>
      </c>
      <c r="T776" s="77">
        <v>0.72944720056697376</v>
      </c>
      <c r="U776" s="77">
        <v>0.45031082191244259</v>
      </c>
      <c r="V776" s="77">
        <v>0.50103447931013778</v>
      </c>
      <c r="W776" s="77">
        <v>0.11753644399848712</v>
      </c>
      <c r="X776" s="77">
        <v>0.14221079058047181</v>
      </c>
      <c r="Y776" s="77">
        <v>0.71950320556171721</v>
      </c>
      <c r="Z776" s="77">
        <v>0.47428571428571431</v>
      </c>
      <c r="AA776" s="77">
        <v>0.36872166309345289</v>
      </c>
      <c r="AB776" s="77">
        <v>0.53817878028404331</v>
      </c>
      <c r="AC776" s="77">
        <v>0</v>
      </c>
      <c r="AD776" s="76">
        <v>0.56808730424283915</v>
      </c>
      <c r="AE776" s="77">
        <v>0.55083151830023247</v>
      </c>
      <c r="AF776" s="77">
        <v>0.32417974139202199</v>
      </c>
      <c r="AG776" s="77">
        <v>0.85884124734231082</v>
      </c>
      <c r="AH776" s="77">
        <v>0.47567265061129016</v>
      </c>
      <c r="AI776" s="77">
        <v>0.12987361728947946</v>
      </c>
      <c r="AJ776" s="77">
        <v>0.59689445992371581</v>
      </c>
      <c r="AK776" s="77">
        <v>0.4534502216887481</v>
      </c>
      <c r="AL776" s="77">
        <v>0</v>
      </c>
      <c r="AM776" s="76">
        <v>0.48103285464503126</v>
      </c>
      <c r="AN776" s="77">
        <v>0.48812917174769349</v>
      </c>
      <c r="AO776" s="78">
        <v>0.35011489387082134</v>
      </c>
      <c r="AP776" s="79">
        <v>0.43728807727872987</v>
      </c>
      <c r="AQ776" s="70">
        <v>2</v>
      </c>
      <c r="AR776" s="71">
        <v>0</v>
      </c>
      <c r="AS776" s="71">
        <v>0</v>
      </c>
      <c r="AT776" s="71">
        <v>0</v>
      </c>
      <c r="AU776" s="71">
        <v>0</v>
      </c>
      <c r="AV776" s="71" t="s">
        <v>3395</v>
      </c>
      <c r="AW776" s="72" t="s">
        <v>3420</v>
      </c>
    </row>
    <row r="777" spans="1:49">
      <c r="A777" s="23" t="s">
        <v>4525</v>
      </c>
      <c r="B777" s="23" t="s">
        <v>3728</v>
      </c>
      <c r="C777" s="23" t="s">
        <v>1794</v>
      </c>
      <c r="D777" s="24" t="s">
        <v>2005</v>
      </c>
      <c r="E777" s="24" t="s">
        <v>2006</v>
      </c>
      <c r="F777" s="24" t="s">
        <v>2036</v>
      </c>
      <c r="G777" s="24" t="s">
        <v>2051</v>
      </c>
      <c r="H777" s="76">
        <v>0.57907747936354048</v>
      </c>
      <c r="I777" s="77">
        <v>0.54131903527413172</v>
      </c>
      <c r="J777" s="77">
        <v>0.95674677299089761</v>
      </c>
      <c r="K777" s="77">
        <v>0.9104201787120072</v>
      </c>
      <c r="L777" s="77">
        <v>0.28777600732193831</v>
      </c>
      <c r="M777" s="77">
        <v>0.98096057824460259</v>
      </c>
      <c r="N777" s="77">
        <v>0.94981709462704611</v>
      </c>
      <c r="O777" s="77" t="s">
        <v>3395</v>
      </c>
      <c r="P777" s="77">
        <v>0.4757323688750027</v>
      </c>
      <c r="Q777" s="77">
        <v>0.52412631905393747</v>
      </c>
      <c r="R777" s="77">
        <v>8.5760633524315281E-4</v>
      </c>
      <c r="S777" s="77">
        <v>0.98823529411764777</v>
      </c>
      <c r="T777" s="77">
        <v>0.72944720056697376</v>
      </c>
      <c r="U777" s="77">
        <v>0.47545265149591742</v>
      </c>
      <c r="V777" s="77">
        <v>0.50103447931013778</v>
      </c>
      <c r="W777" s="77">
        <v>0.49463200655560602</v>
      </c>
      <c r="X777" s="77">
        <v>0.54057506584637405</v>
      </c>
      <c r="Y777" s="77">
        <v>0.71950320556171721</v>
      </c>
      <c r="Z777" s="77">
        <v>0.47428571428571431</v>
      </c>
      <c r="AA777" s="77">
        <v>0.36872166309345289</v>
      </c>
      <c r="AB777" s="77">
        <v>0.53817878028404331</v>
      </c>
      <c r="AC777" s="77">
        <v>0</v>
      </c>
      <c r="AD777" s="76">
        <v>0.6923810958761899</v>
      </c>
      <c r="AE777" s="77">
        <v>0.72094124555611938</v>
      </c>
      <c r="AF777" s="77">
        <v>0.2624919626945903</v>
      </c>
      <c r="AG777" s="77">
        <v>0.85884124734231082</v>
      </c>
      <c r="AH777" s="77">
        <v>0.4882435654030276</v>
      </c>
      <c r="AI777" s="77">
        <v>0.51760353620099009</v>
      </c>
      <c r="AJ777" s="77">
        <v>0.59689445992371581</v>
      </c>
      <c r="AK777" s="77">
        <v>0.4534502216887481</v>
      </c>
      <c r="AL777" s="77">
        <v>0</v>
      </c>
      <c r="AM777" s="76">
        <v>0.55860476804229986</v>
      </c>
      <c r="AN777" s="77">
        <v>0.62156278298210943</v>
      </c>
      <c r="AO777" s="78">
        <v>0.35011489387082134</v>
      </c>
      <c r="AP777" s="79">
        <v>0.50273418839971462</v>
      </c>
      <c r="AQ777" s="70">
        <v>2</v>
      </c>
      <c r="AR777" s="71">
        <v>0</v>
      </c>
      <c r="AS777" s="71">
        <v>0</v>
      </c>
      <c r="AT777" s="71">
        <v>0</v>
      </c>
      <c r="AU777" s="71">
        <v>1</v>
      </c>
      <c r="AV777" s="71" t="s">
        <v>3593</v>
      </c>
      <c r="AW777" s="72" t="s">
        <v>3420</v>
      </c>
    </row>
    <row r="778" spans="1:49">
      <c r="A778" s="23" t="s">
        <v>4526</v>
      </c>
      <c r="B778" s="23" t="s">
        <v>3728</v>
      </c>
      <c r="C778" s="23" t="s">
        <v>1796</v>
      </c>
      <c r="D778" s="24" t="s">
        <v>2005</v>
      </c>
      <c r="E778" s="24" t="s">
        <v>2006</v>
      </c>
      <c r="F778" s="24" t="s">
        <v>2036</v>
      </c>
      <c r="G778" s="24" t="s">
        <v>2053</v>
      </c>
      <c r="H778" s="76">
        <v>0.57907747936354048</v>
      </c>
      <c r="I778" s="77">
        <v>0.5439819926913857</v>
      </c>
      <c r="J778" s="77">
        <v>0.86783025725235241</v>
      </c>
      <c r="K778" s="77">
        <v>0.63841629775593645</v>
      </c>
      <c r="L778" s="77">
        <v>0.30514753525215732</v>
      </c>
      <c r="M778" s="77">
        <v>0.81570342646382499</v>
      </c>
      <c r="N778" s="77">
        <v>0.80292340605329282</v>
      </c>
      <c r="O778" s="77" t="s">
        <v>3395</v>
      </c>
      <c r="P778" s="77">
        <v>0.44631344432848119</v>
      </c>
      <c r="Q778" s="77">
        <v>0.50833059240841427</v>
      </c>
      <c r="R778" s="77">
        <v>4.4638496171874936E-3</v>
      </c>
      <c r="S778" s="77">
        <v>0.98823529411764777</v>
      </c>
      <c r="T778" s="77">
        <v>0.72944720056697376</v>
      </c>
      <c r="U778" s="77">
        <v>0.50997799627538876</v>
      </c>
      <c r="V778" s="77">
        <v>0.50103447931013778</v>
      </c>
      <c r="W778" s="77">
        <v>0.30415494089331024</v>
      </c>
      <c r="X778" s="77">
        <v>0.54082331469572442</v>
      </c>
      <c r="Y778" s="77">
        <v>0.71950320556171721</v>
      </c>
      <c r="Z778" s="77">
        <v>0.47428571428571431</v>
      </c>
      <c r="AA778" s="77">
        <v>0.36872166309345289</v>
      </c>
      <c r="AB778" s="77">
        <v>0.53817878028404331</v>
      </c>
      <c r="AC778" s="77">
        <v>0</v>
      </c>
      <c r="AD778" s="76">
        <v>0.66362990976909286</v>
      </c>
      <c r="AE778" s="77">
        <v>0.60170082197073849</v>
      </c>
      <c r="AF778" s="77">
        <v>0.25639722101280088</v>
      </c>
      <c r="AG778" s="77">
        <v>0.85884124734231082</v>
      </c>
      <c r="AH778" s="77">
        <v>0.50550623779276327</v>
      </c>
      <c r="AI778" s="77">
        <v>0.42248912779451731</v>
      </c>
      <c r="AJ778" s="77">
        <v>0.59689445992371581</v>
      </c>
      <c r="AK778" s="77">
        <v>0.4534502216887481</v>
      </c>
      <c r="AL778" s="77">
        <v>0</v>
      </c>
      <c r="AM778" s="76">
        <v>0.50724265091754417</v>
      </c>
      <c r="AN778" s="77">
        <v>0.59561220430986384</v>
      </c>
      <c r="AO778" s="78">
        <v>0.35011489387082134</v>
      </c>
      <c r="AP778" s="79">
        <v>0.47862650604362772</v>
      </c>
      <c r="AQ778" s="70">
        <v>2</v>
      </c>
      <c r="AR778" s="71">
        <v>0</v>
      </c>
      <c r="AS778" s="71">
        <v>0</v>
      </c>
      <c r="AT778" s="71">
        <v>0</v>
      </c>
      <c r="AU778" s="71">
        <v>0</v>
      </c>
      <c r="AV778" s="71" t="s">
        <v>3395</v>
      </c>
      <c r="AW778" s="72" t="s">
        <v>3420</v>
      </c>
    </row>
    <row r="779" spans="1:49">
      <c r="A779" s="23" t="s">
        <v>4527</v>
      </c>
      <c r="B779" s="23" t="s">
        <v>3728</v>
      </c>
      <c r="C779" s="23" t="s">
        <v>1798</v>
      </c>
      <c r="D779" s="24" t="s">
        <v>2005</v>
      </c>
      <c r="E779" s="24" t="s">
        <v>2061</v>
      </c>
      <c r="F779" s="24" t="s">
        <v>2062</v>
      </c>
      <c r="G779" s="24" t="s">
        <v>2065</v>
      </c>
      <c r="H779" s="76">
        <v>0.39884061732478804</v>
      </c>
      <c r="I779" s="77">
        <v>0.4252682696192428</v>
      </c>
      <c r="J779" s="77">
        <v>0.66508937786801514</v>
      </c>
      <c r="K779" s="77">
        <v>0.59945195378274652</v>
      </c>
      <c r="L779" s="77">
        <v>0.24591022175380342</v>
      </c>
      <c r="M779" s="77">
        <v>0.84709643997565176</v>
      </c>
      <c r="N779" s="77">
        <v>0.69139558992269545</v>
      </c>
      <c r="O779" s="77" t="s">
        <v>3395</v>
      </c>
      <c r="P779" s="77">
        <v>0.41717143178494609</v>
      </c>
      <c r="Q779" s="77">
        <v>0.66744113612096601</v>
      </c>
      <c r="R779" s="77">
        <v>0.50343856264883613</v>
      </c>
      <c r="S779" s="77">
        <v>0.92941176470588305</v>
      </c>
      <c r="T779" s="77">
        <v>0.66541782101668701</v>
      </c>
      <c r="U779" s="77">
        <v>0.27182289481984123</v>
      </c>
      <c r="V779" s="77">
        <v>0.41019451770916088</v>
      </c>
      <c r="W779" s="77">
        <v>0.80443749728434544</v>
      </c>
      <c r="X779" s="77">
        <v>0.47180850136024044</v>
      </c>
      <c r="Y779" s="77">
        <v>0.70969716233397362</v>
      </c>
      <c r="Z779" s="77">
        <v>0.29714285714285715</v>
      </c>
      <c r="AA779" s="77">
        <v>0.38778674033053306</v>
      </c>
      <c r="AB779" s="77">
        <v>0.53817878028404331</v>
      </c>
      <c r="AC779" s="77">
        <v>0</v>
      </c>
      <c r="AD779" s="76">
        <v>0.49639942160401535</v>
      </c>
      <c r="AE779" s="77">
        <v>0.56020512744396866</v>
      </c>
      <c r="AF779" s="77">
        <v>0.58543984938490112</v>
      </c>
      <c r="AG779" s="77">
        <v>0.79741479286128503</v>
      </c>
      <c r="AH779" s="77">
        <v>0.34100870626450108</v>
      </c>
      <c r="AI779" s="77">
        <v>0.63812299932229299</v>
      </c>
      <c r="AJ779" s="77">
        <v>0.50342000973841539</v>
      </c>
      <c r="AK779" s="77">
        <v>0.46298276030728819</v>
      </c>
      <c r="AL779" s="77">
        <v>0</v>
      </c>
      <c r="AM779" s="76">
        <v>0.54734813281096173</v>
      </c>
      <c r="AN779" s="77">
        <v>0.5921821661493597</v>
      </c>
      <c r="AO779" s="78">
        <v>0.32213425668190121</v>
      </c>
      <c r="AP779" s="79">
        <v>0.47905530270269236</v>
      </c>
      <c r="AQ779" s="70">
        <v>2</v>
      </c>
      <c r="AR779" s="71">
        <v>1</v>
      </c>
      <c r="AS779" s="71">
        <v>0</v>
      </c>
      <c r="AT779" s="71">
        <v>0</v>
      </c>
      <c r="AU779" s="71">
        <v>0</v>
      </c>
      <c r="AV779" s="71" t="s">
        <v>3395</v>
      </c>
      <c r="AW779" s="72" t="s">
        <v>3420</v>
      </c>
    </row>
    <row r="780" spans="1:49">
      <c r="A780" s="23" t="s">
        <v>4528</v>
      </c>
      <c r="B780" s="23" t="s">
        <v>3728</v>
      </c>
      <c r="C780" s="23" t="s">
        <v>1801</v>
      </c>
      <c r="D780" s="24" t="s">
        <v>2005</v>
      </c>
      <c r="E780" s="24" t="s">
        <v>2061</v>
      </c>
      <c r="F780" s="24" t="s">
        <v>2062</v>
      </c>
      <c r="G780" s="24" t="s">
        <v>2067</v>
      </c>
      <c r="H780" s="76">
        <v>0.39884061732478804</v>
      </c>
      <c r="I780" s="77">
        <v>0.4257790103918172</v>
      </c>
      <c r="J780" s="77">
        <v>0.67570514562510886</v>
      </c>
      <c r="K780" s="77">
        <v>0.85763422906767683</v>
      </c>
      <c r="L780" s="77">
        <v>0.25134729319062121</v>
      </c>
      <c r="M780" s="77">
        <v>0.61128319227808114</v>
      </c>
      <c r="N780" s="77">
        <v>0.6697059379129765</v>
      </c>
      <c r="O780" s="77" t="s">
        <v>3395</v>
      </c>
      <c r="P780" s="77">
        <v>0.33332625210101813</v>
      </c>
      <c r="Q780" s="77">
        <v>0.67254097384847833</v>
      </c>
      <c r="R780" s="77">
        <v>0.56084537857793693</v>
      </c>
      <c r="S780" s="77">
        <v>0.92941176470588305</v>
      </c>
      <c r="T780" s="77">
        <v>0.66541782101668701</v>
      </c>
      <c r="U780" s="77">
        <v>0.29174508814343003</v>
      </c>
      <c r="V780" s="77">
        <v>0.41019451770916088</v>
      </c>
      <c r="W780" s="77">
        <v>0.874678003455445</v>
      </c>
      <c r="X780" s="77">
        <v>0.20896033316563467</v>
      </c>
      <c r="Y780" s="77">
        <v>0.70969716233397362</v>
      </c>
      <c r="Z780" s="77">
        <v>0.29714285714285715</v>
      </c>
      <c r="AA780" s="77">
        <v>0.38778674033053306</v>
      </c>
      <c r="AB780" s="77">
        <v>0.53817878028404331</v>
      </c>
      <c r="AC780" s="77">
        <v>0</v>
      </c>
      <c r="AD780" s="76">
        <v>0.50010825778057144</v>
      </c>
      <c r="AE780" s="77">
        <v>0.54465938091007482</v>
      </c>
      <c r="AF780" s="77">
        <v>0.61669317621320763</v>
      </c>
      <c r="AG780" s="77">
        <v>0.79741479286128503</v>
      </c>
      <c r="AH780" s="77">
        <v>0.35096980292629543</v>
      </c>
      <c r="AI780" s="77">
        <v>0.54181916831053978</v>
      </c>
      <c r="AJ780" s="77">
        <v>0.50342000973841539</v>
      </c>
      <c r="AK780" s="77">
        <v>0.46298276030728819</v>
      </c>
      <c r="AL780" s="77">
        <v>0</v>
      </c>
      <c r="AM780" s="76">
        <v>0.553820271634618</v>
      </c>
      <c r="AN780" s="77">
        <v>0.56340125469937341</v>
      </c>
      <c r="AO780" s="78">
        <v>0.32213425668190121</v>
      </c>
      <c r="AP780" s="79">
        <v>0.47236848936173553</v>
      </c>
      <c r="AQ780" s="70">
        <v>2</v>
      </c>
      <c r="AR780" s="71">
        <v>1</v>
      </c>
      <c r="AS780" s="71">
        <v>0</v>
      </c>
      <c r="AT780" s="71">
        <v>0</v>
      </c>
      <c r="AU780" s="71">
        <v>0</v>
      </c>
      <c r="AV780" s="71" t="s">
        <v>3395</v>
      </c>
      <c r="AW780" s="72" t="s">
        <v>3420</v>
      </c>
    </row>
    <row r="781" spans="1:49">
      <c r="A781" s="23" t="s">
        <v>4529</v>
      </c>
      <c r="B781" s="23" t="s">
        <v>3728</v>
      </c>
      <c r="C781" s="23" t="s">
        <v>1803</v>
      </c>
      <c r="D781" s="24" t="s">
        <v>2005</v>
      </c>
      <c r="E781" s="24" t="s">
        <v>2061</v>
      </c>
      <c r="F781" s="24" t="s">
        <v>2062</v>
      </c>
      <c r="G781" s="24" t="s">
        <v>2069</v>
      </c>
      <c r="H781" s="76">
        <v>0.39884061732478804</v>
      </c>
      <c r="I781" s="77">
        <v>0.42252534337109882</v>
      </c>
      <c r="J781" s="77">
        <v>0.44363131256699212</v>
      </c>
      <c r="K781" s="77">
        <v>0.44507899277891161</v>
      </c>
      <c r="L781" s="77">
        <v>0.26390845262222268</v>
      </c>
      <c r="M781" s="77">
        <v>0.49747658724069788</v>
      </c>
      <c r="N781" s="77">
        <v>0.6470612159212541</v>
      </c>
      <c r="O781" s="77" t="s">
        <v>3395</v>
      </c>
      <c r="P781" s="77">
        <v>0.43411235705898843</v>
      </c>
      <c r="Q781" s="77">
        <v>0.63243097935189896</v>
      </c>
      <c r="R781" s="77">
        <v>0.27466767717838658</v>
      </c>
      <c r="S781" s="77">
        <v>0.92941176470588305</v>
      </c>
      <c r="T781" s="77">
        <v>0.66541782101668701</v>
      </c>
      <c r="U781" s="77">
        <v>0.28630558829649094</v>
      </c>
      <c r="V781" s="77">
        <v>0.41019451770916088</v>
      </c>
      <c r="W781" s="77">
        <v>0.62301892757219512</v>
      </c>
      <c r="X781" s="77">
        <v>0.4166988900205989</v>
      </c>
      <c r="Y781" s="77">
        <v>0.70969716233397362</v>
      </c>
      <c r="Z781" s="77">
        <v>0.29714285714285715</v>
      </c>
      <c r="AA781" s="77">
        <v>0.38778674033053306</v>
      </c>
      <c r="AB781" s="77">
        <v>0.53817878028404331</v>
      </c>
      <c r="AC781" s="77">
        <v>0</v>
      </c>
      <c r="AD781" s="76">
        <v>0.42166575775429299</v>
      </c>
      <c r="AE781" s="77">
        <v>0.45752752112441486</v>
      </c>
      <c r="AF781" s="77">
        <v>0.45354932826514277</v>
      </c>
      <c r="AG781" s="77">
        <v>0.79741479286128503</v>
      </c>
      <c r="AH781" s="77">
        <v>0.34825005300282591</v>
      </c>
      <c r="AI781" s="77">
        <v>0.51985890879639696</v>
      </c>
      <c r="AJ781" s="77">
        <v>0.50342000973841539</v>
      </c>
      <c r="AK781" s="77">
        <v>0.46298276030728819</v>
      </c>
      <c r="AL781" s="77">
        <v>0</v>
      </c>
      <c r="AM781" s="76">
        <v>0.44424753571461689</v>
      </c>
      <c r="AN781" s="77">
        <v>0.55517458488683602</v>
      </c>
      <c r="AO781" s="78">
        <v>0.32213425668190121</v>
      </c>
      <c r="AP781" s="79">
        <v>0.43520761112972595</v>
      </c>
      <c r="AQ781" s="70">
        <v>2</v>
      </c>
      <c r="AR781" s="71">
        <v>1</v>
      </c>
      <c r="AS781" s="71">
        <v>0</v>
      </c>
      <c r="AT781" s="71">
        <v>0</v>
      </c>
      <c r="AU781" s="71">
        <v>0</v>
      </c>
      <c r="AV781" s="71" t="s">
        <v>3395</v>
      </c>
      <c r="AW781" s="72" t="s">
        <v>3420</v>
      </c>
    </row>
    <row r="782" spans="1:49">
      <c r="A782" s="23" t="s">
        <v>4530</v>
      </c>
      <c r="B782" s="23" t="s">
        <v>3728</v>
      </c>
      <c r="C782" s="23" t="s">
        <v>1805</v>
      </c>
      <c r="D782" s="24" t="s">
        <v>2005</v>
      </c>
      <c r="E782" s="24" t="s">
        <v>2061</v>
      </c>
      <c r="F782" s="24" t="s">
        <v>2076</v>
      </c>
      <c r="G782" s="24" t="s">
        <v>2083</v>
      </c>
      <c r="H782" s="76">
        <v>0.19397488705702023</v>
      </c>
      <c r="I782" s="77">
        <v>0.37541125848319368</v>
      </c>
      <c r="J782" s="77">
        <v>0.86579326538444124</v>
      </c>
      <c r="K782" s="77">
        <v>0.71518972264032177</v>
      </c>
      <c r="L782" s="77">
        <v>0.1595503725879904</v>
      </c>
      <c r="M782" s="77">
        <v>0.17180413365754044</v>
      </c>
      <c r="N782" s="77">
        <v>0.76306594650836246</v>
      </c>
      <c r="O782" s="77" t="s">
        <v>3395</v>
      </c>
      <c r="P782" s="77">
        <v>0.42218202360017676</v>
      </c>
      <c r="Q782" s="77">
        <v>0.69876864228279689</v>
      </c>
      <c r="R782" s="77">
        <v>0.30542332055820487</v>
      </c>
      <c r="S782" s="77">
        <v>0.70588235294117652</v>
      </c>
      <c r="T782" s="77">
        <v>0.78966883577089098</v>
      </c>
      <c r="U782" s="77">
        <v>1.9787802632936839E-2</v>
      </c>
      <c r="V782" s="77">
        <v>4.5977011494252852E-2</v>
      </c>
      <c r="W782" s="77">
        <v>0.65443335647786027</v>
      </c>
      <c r="X782" s="77">
        <v>0.23709901359626295</v>
      </c>
      <c r="Y782" s="77">
        <v>0.7678571428571429</v>
      </c>
      <c r="Z782" s="77">
        <v>0</v>
      </c>
      <c r="AA782" s="77">
        <v>0.27923017966085895</v>
      </c>
      <c r="AB782" s="77">
        <v>0.53817878028404331</v>
      </c>
      <c r="AC782" s="77">
        <v>0</v>
      </c>
      <c r="AD782" s="76">
        <v>0.47839313697488506</v>
      </c>
      <c r="AE782" s="77">
        <v>0.4463584397988784</v>
      </c>
      <c r="AF782" s="77">
        <v>0.50209598142050083</v>
      </c>
      <c r="AG782" s="77">
        <v>0.7477755943560338</v>
      </c>
      <c r="AH782" s="77">
        <v>3.2882407063594847E-2</v>
      </c>
      <c r="AI782" s="77">
        <v>0.44576618503706161</v>
      </c>
      <c r="AJ782" s="77">
        <v>0.38392857142857145</v>
      </c>
      <c r="AK782" s="77">
        <v>0.40870447997245113</v>
      </c>
      <c r="AL782" s="77">
        <v>0</v>
      </c>
      <c r="AM782" s="76">
        <v>0.47561585273142143</v>
      </c>
      <c r="AN782" s="77">
        <v>0.40880806215223009</v>
      </c>
      <c r="AO782" s="78">
        <v>0.26421101713367418</v>
      </c>
      <c r="AP782" s="79">
        <v>0.37731041257664943</v>
      </c>
      <c r="AQ782" s="70">
        <v>2</v>
      </c>
      <c r="AR782" s="71">
        <v>3</v>
      </c>
      <c r="AS782" s="71">
        <v>0</v>
      </c>
      <c r="AT782" s="71">
        <v>0</v>
      </c>
      <c r="AU782" s="71">
        <v>0</v>
      </c>
      <c r="AV782" s="71" t="s">
        <v>3395</v>
      </c>
      <c r="AW782" s="72" t="s">
        <v>3420</v>
      </c>
    </row>
    <row r="783" spans="1:49">
      <c r="A783" s="23" t="s">
        <v>4531</v>
      </c>
      <c r="B783" s="23" t="s">
        <v>3728</v>
      </c>
      <c r="C783" s="23" t="s">
        <v>1807</v>
      </c>
      <c r="D783" s="24" t="s">
        <v>2005</v>
      </c>
      <c r="E783" s="24" t="s">
        <v>2061</v>
      </c>
      <c r="F783" s="24" t="s">
        <v>2076</v>
      </c>
      <c r="G783" s="24" t="s">
        <v>2085</v>
      </c>
      <c r="H783" s="76">
        <v>0.19397488705702023</v>
      </c>
      <c r="I783" s="77">
        <v>0.24681094432663836</v>
      </c>
      <c r="J783" s="77">
        <v>0.62915913243696864</v>
      </c>
      <c r="K783" s="77">
        <v>0.50074599360528449</v>
      </c>
      <c r="L783" s="77">
        <v>0.1777145950454464</v>
      </c>
      <c r="M783" s="77">
        <v>0.35048262206474934</v>
      </c>
      <c r="N783" s="77">
        <v>0.6123097465369709</v>
      </c>
      <c r="O783" s="77" t="s">
        <v>3395</v>
      </c>
      <c r="P783" s="77">
        <v>0.53728226106117416</v>
      </c>
      <c r="Q783" s="77">
        <v>0.81743696814811928</v>
      </c>
      <c r="R783" s="77">
        <v>0.74568820121568391</v>
      </c>
      <c r="S783" s="77">
        <v>0.70588235294117652</v>
      </c>
      <c r="T783" s="77">
        <v>0.78966883577089098</v>
      </c>
      <c r="U783" s="77">
        <v>2.7326193221144723E-2</v>
      </c>
      <c r="V783" s="77">
        <v>4.5977011494252852E-2</v>
      </c>
      <c r="W783" s="77">
        <v>0.46667096997456897</v>
      </c>
      <c r="X783" s="77">
        <v>0.42460855566140976</v>
      </c>
      <c r="Y783" s="77">
        <v>0.7678571428571429</v>
      </c>
      <c r="Z783" s="77">
        <v>0</v>
      </c>
      <c r="AA783" s="77">
        <v>0.35078802166950346</v>
      </c>
      <c r="AB783" s="77">
        <v>0.53817878028404331</v>
      </c>
      <c r="AC783" s="77">
        <v>0</v>
      </c>
      <c r="AD783" s="76">
        <v>0.35664832127354246</v>
      </c>
      <c r="AE783" s="77">
        <v>0.435707043662725</v>
      </c>
      <c r="AF783" s="77">
        <v>0.78156258468190165</v>
      </c>
      <c r="AG783" s="77">
        <v>0.7477755943560338</v>
      </c>
      <c r="AH783" s="77">
        <v>3.6651602357698786E-2</v>
      </c>
      <c r="AI783" s="77">
        <v>0.44563976281798934</v>
      </c>
      <c r="AJ783" s="77">
        <v>0.38392857142857145</v>
      </c>
      <c r="AK783" s="77">
        <v>0.44448340097677341</v>
      </c>
      <c r="AL783" s="77">
        <v>0</v>
      </c>
      <c r="AM783" s="76">
        <v>0.52463931653938978</v>
      </c>
      <c r="AN783" s="77">
        <v>0.4100223198439073</v>
      </c>
      <c r="AO783" s="78">
        <v>0.27613732413511499</v>
      </c>
      <c r="AP783" s="79">
        <v>0.39688959180627026</v>
      </c>
      <c r="AQ783" s="70">
        <v>2</v>
      </c>
      <c r="AR783" s="71">
        <v>3</v>
      </c>
      <c r="AS783" s="71">
        <v>0</v>
      </c>
      <c r="AT783" s="71">
        <v>0</v>
      </c>
      <c r="AU783" s="71">
        <v>0</v>
      </c>
      <c r="AV783" s="71" t="s">
        <v>3395</v>
      </c>
      <c r="AW783" s="72" t="s">
        <v>3420</v>
      </c>
    </row>
    <row r="784" spans="1:49">
      <c r="A784" s="23" t="s">
        <v>4532</v>
      </c>
      <c r="B784" s="23" t="s">
        <v>3728</v>
      </c>
      <c r="C784" s="23" t="s">
        <v>1809</v>
      </c>
      <c r="D784" s="24" t="s">
        <v>2005</v>
      </c>
      <c r="E784" s="24" t="s">
        <v>2061</v>
      </c>
      <c r="F784" s="24" t="s">
        <v>2100</v>
      </c>
      <c r="G784" s="24" t="s">
        <v>2103</v>
      </c>
      <c r="H784" s="76">
        <v>0.33422504677555193</v>
      </c>
      <c r="I784" s="77">
        <v>5.4485226254020518E-2</v>
      </c>
      <c r="J784" s="77">
        <v>0.41165434367283832</v>
      </c>
      <c r="K784" s="77">
        <v>0.18005079135040314</v>
      </c>
      <c r="L784" s="77">
        <v>0.19710140992024403</v>
      </c>
      <c r="M784" s="77">
        <v>0</v>
      </c>
      <c r="N784" s="77">
        <v>0.23753956430317213</v>
      </c>
      <c r="O784" s="77" t="s">
        <v>3395</v>
      </c>
      <c r="P784" s="77">
        <v>0.32343869573289347</v>
      </c>
      <c r="Q784" s="77">
        <v>0.57569634996871388</v>
      </c>
      <c r="R784" s="77">
        <v>9.4837029261725714E-2</v>
      </c>
      <c r="S784" s="77">
        <v>0.89411764705882457</v>
      </c>
      <c r="T784" s="77">
        <v>0.63727208298434368</v>
      </c>
      <c r="U784" s="77">
        <v>0.16794030109431021</v>
      </c>
      <c r="V784" s="77">
        <v>0.23696934668472483</v>
      </c>
      <c r="W784" s="77">
        <v>0.77867516083678012</v>
      </c>
      <c r="X784" s="77">
        <v>0.41222061143560951</v>
      </c>
      <c r="Y784" s="77">
        <v>0.73776273433061923</v>
      </c>
      <c r="Z784" s="77">
        <v>6.2857142857142723E-2</v>
      </c>
      <c r="AA784" s="77">
        <v>0.36134249551188691</v>
      </c>
      <c r="AB784" s="77">
        <v>0.53817878028404331</v>
      </c>
      <c r="AC784" s="77">
        <v>0</v>
      </c>
      <c r="AD784" s="76">
        <v>0.26678820556747024</v>
      </c>
      <c r="AE784" s="77">
        <v>0.18762609226134255</v>
      </c>
      <c r="AF784" s="77">
        <v>0.33526668961521977</v>
      </c>
      <c r="AG784" s="77">
        <v>0.76569486502158413</v>
      </c>
      <c r="AH784" s="77">
        <v>0.20245482388951752</v>
      </c>
      <c r="AI784" s="77">
        <v>0.59544788613619481</v>
      </c>
      <c r="AJ784" s="77">
        <v>0.40030993859388098</v>
      </c>
      <c r="AK784" s="77">
        <v>0.44976063789796511</v>
      </c>
      <c r="AL784" s="77">
        <v>0</v>
      </c>
      <c r="AM784" s="76">
        <v>0.26322699581467751</v>
      </c>
      <c r="AN784" s="77">
        <v>0.52119919168243223</v>
      </c>
      <c r="AO784" s="78">
        <v>0.2833568588306154</v>
      </c>
      <c r="AP784" s="79">
        <v>0.34734273831672247</v>
      </c>
      <c r="AQ784" s="70">
        <v>2</v>
      </c>
      <c r="AR784" s="71">
        <v>3</v>
      </c>
      <c r="AS784" s="71">
        <v>0</v>
      </c>
      <c r="AT784" s="71">
        <v>0</v>
      </c>
      <c r="AU784" s="71">
        <v>0</v>
      </c>
      <c r="AV784" s="71" t="s">
        <v>3395</v>
      </c>
      <c r="AW784" s="72" t="s">
        <v>3420</v>
      </c>
    </row>
    <row r="785" spans="1:49">
      <c r="A785" s="23" t="s">
        <v>4533</v>
      </c>
      <c r="B785" s="23" t="s">
        <v>3728</v>
      </c>
      <c r="C785" s="23" t="s">
        <v>1811</v>
      </c>
      <c r="D785" s="24" t="s">
        <v>2005</v>
      </c>
      <c r="E785" s="24" t="s">
        <v>2061</v>
      </c>
      <c r="F785" s="24" t="s">
        <v>2105</v>
      </c>
      <c r="G785" s="24" t="s">
        <v>2106</v>
      </c>
      <c r="H785" s="76">
        <v>0.368142465788866</v>
      </c>
      <c r="I785" s="77">
        <v>0.13016032420296542</v>
      </c>
      <c r="J785" s="77">
        <v>0.20891743168468657</v>
      </c>
      <c r="K785" s="77">
        <v>0.26772801594204654</v>
      </c>
      <c r="L785" s="77">
        <v>0.12828731670749868</v>
      </c>
      <c r="M785" s="77">
        <v>0.85353859941047794</v>
      </c>
      <c r="N785" s="77">
        <v>0.28741475645076109</v>
      </c>
      <c r="O785" s="77" t="s">
        <v>3395</v>
      </c>
      <c r="P785" s="77">
        <v>0.26728342822460166</v>
      </c>
      <c r="Q785" s="77">
        <v>0.33524515332909005</v>
      </c>
      <c r="R785" s="77">
        <v>0.31827881791810081</v>
      </c>
      <c r="S785" s="77">
        <v>0.88235294117647056</v>
      </c>
      <c r="T785" s="77">
        <v>0.56071773725919716</v>
      </c>
      <c r="U785" s="77">
        <v>3.270779269410069E-3</v>
      </c>
      <c r="V785" s="77">
        <v>1.1494252873563168E-2</v>
      </c>
      <c r="W785" s="77">
        <v>0.33607520757941511</v>
      </c>
      <c r="X785" s="77">
        <v>0.25080986287452189</v>
      </c>
      <c r="Y785" s="77">
        <v>0.75230272946141152</v>
      </c>
      <c r="Z785" s="77">
        <v>0</v>
      </c>
      <c r="AA785" s="77">
        <v>0.28987990913444228</v>
      </c>
      <c r="AB785" s="77">
        <v>0.53817878028404331</v>
      </c>
      <c r="AC785" s="77">
        <v>0</v>
      </c>
      <c r="AD785" s="76">
        <v>0.23574007389217266</v>
      </c>
      <c r="AE785" s="77">
        <v>0.36085042334707718</v>
      </c>
      <c r="AF785" s="77">
        <v>0.32676198562359543</v>
      </c>
      <c r="AG785" s="77">
        <v>0.72153533921783386</v>
      </c>
      <c r="AH785" s="77">
        <v>7.3825160714866183E-3</v>
      </c>
      <c r="AI785" s="77">
        <v>0.2934425352269685</v>
      </c>
      <c r="AJ785" s="77">
        <v>0.37615136473070576</v>
      </c>
      <c r="AK785" s="77">
        <v>0.4140293447092428</v>
      </c>
      <c r="AL785" s="77">
        <v>0</v>
      </c>
      <c r="AM785" s="76">
        <v>0.30778416095428174</v>
      </c>
      <c r="AN785" s="77">
        <v>0.34078679683876301</v>
      </c>
      <c r="AO785" s="78">
        <v>0.26339356981331619</v>
      </c>
      <c r="AP785" s="79">
        <v>0.30314637964433222</v>
      </c>
      <c r="AQ785" s="70">
        <v>2</v>
      </c>
      <c r="AR785" s="71">
        <v>3</v>
      </c>
      <c r="AS785" s="71">
        <v>0</v>
      </c>
      <c r="AT785" s="71">
        <v>0</v>
      </c>
      <c r="AU785" s="71">
        <v>0</v>
      </c>
      <c r="AV785" s="71" t="s">
        <v>3395</v>
      </c>
      <c r="AW785" s="72" t="s">
        <v>3420</v>
      </c>
    </row>
    <row r="786" spans="1:49">
      <c r="A786" s="23" t="s">
        <v>4534</v>
      </c>
      <c r="B786" s="23" t="s">
        <v>3728</v>
      </c>
      <c r="C786" s="23" t="s">
        <v>1813</v>
      </c>
      <c r="D786" s="24" t="s">
        <v>2005</v>
      </c>
      <c r="E786" s="24" t="s">
        <v>2061</v>
      </c>
      <c r="F786" s="24" t="s">
        <v>2105</v>
      </c>
      <c r="G786" s="24" t="s">
        <v>2108</v>
      </c>
      <c r="H786" s="76">
        <v>0.368142465788866</v>
      </c>
      <c r="I786" s="77">
        <v>0.29805303782093429</v>
      </c>
      <c r="J786" s="77">
        <v>0.60173711370925576</v>
      </c>
      <c r="K786" s="77">
        <v>0.31419477892695014</v>
      </c>
      <c r="L786" s="77">
        <v>0.18733289623630478</v>
      </c>
      <c r="M786" s="77">
        <v>0.77660130493455781</v>
      </c>
      <c r="N786" s="77">
        <v>0.45647360059379138</v>
      </c>
      <c r="O786" s="77" t="s">
        <v>3395</v>
      </c>
      <c r="P786" s="77">
        <v>0.16049761830879333</v>
      </c>
      <c r="Q786" s="77">
        <v>0.34613917759201251</v>
      </c>
      <c r="R786" s="77">
        <v>0.12355301916964009</v>
      </c>
      <c r="S786" s="77">
        <v>0.88235294117647056</v>
      </c>
      <c r="T786" s="77">
        <v>0.56071773725919716</v>
      </c>
      <c r="U786" s="77">
        <v>1.2314266006247618E-2</v>
      </c>
      <c r="V786" s="77">
        <v>1.1494252873563168E-2</v>
      </c>
      <c r="W786" s="77">
        <v>0.86465073672912296</v>
      </c>
      <c r="X786" s="77">
        <v>0.56749700027196326</v>
      </c>
      <c r="Y786" s="77">
        <v>0.75230272946141152</v>
      </c>
      <c r="Z786" s="77">
        <v>0</v>
      </c>
      <c r="AA786" s="77">
        <v>0.28987990913444228</v>
      </c>
      <c r="AB786" s="77">
        <v>0.53817878028404331</v>
      </c>
      <c r="AC786" s="77">
        <v>0</v>
      </c>
      <c r="AD786" s="76">
        <v>0.42264420577301864</v>
      </c>
      <c r="AE786" s="77">
        <v>0.37902003980007953</v>
      </c>
      <c r="AF786" s="77">
        <v>0.23484609838082632</v>
      </c>
      <c r="AG786" s="77">
        <v>0.72153533921783386</v>
      </c>
      <c r="AH786" s="77">
        <v>1.1904259439905394E-2</v>
      </c>
      <c r="AI786" s="77">
        <v>0.71607386850054311</v>
      </c>
      <c r="AJ786" s="77">
        <v>0.37615136473070576</v>
      </c>
      <c r="AK786" s="77">
        <v>0.4140293447092428</v>
      </c>
      <c r="AL786" s="77">
        <v>0</v>
      </c>
      <c r="AM786" s="76">
        <v>0.3455034479846415</v>
      </c>
      <c r="AN786" s="77">
        <v>0.48317115571942743</v>
      </c>
      <c r="AO786" s="78">
        <v>0.26339356981331619</v>
      </c>
      <c r="AP786" s="79">
        <v>0.35848893519710301</v>
      </c>
      <c r="AQ786" s="70">
        <v>2</v>
      </c>
      <c r="AR786" s="71">
        <v>0</v>
      </c>
      <c r="AS786" s="71">
        <v>0</v>
      </c>
      <c r="AT786" s="71">
        <v>0</v>
      </c>
      <c r="AU786" s="71">
        <v>0</v>
      </c>
      <c r="AV786" s="71" t="s">
        <v>3395</v>
      </c>
      <c r="AW786" s="72" t="s">
        <v>3420</v>
      </c>
    </row>
    <row r="787" spans="1:49">
      <c r="A787" s="23" t="s">
        <v>4535</v>
      </c>
      <c r="B787" s="23" t="s">
        <v>3728</v>
      </c>
      <c r="C787" s="23" t="s">
        <v>1815</v>
      </c>
      <c r="D787" s="24" t="s">
        <v>2005</v>
      </c>
      <c r="E787" s="24" t="s">
        <v>2061</v>
      </c>
      <c r="F787" s="24" t="s">
        <v>2105</v>
      </c>
      <c r="G787" s="24" t="s">
        <v>2110</v>
      </c>
      <c r="H787" s="76">
        <v>0.368142465788866</v>
      </c>
      <c r="I787" s="77">
        <v>0.38195458956915074</v>
      </c>
      <c r="J787" s="77">
        <v>0.62911166509978655</v>
      </c>
      <c r="K787" s="77">
        <v>0.45679272180810615</v>
      </c>
      <c r="L787" s="77">
        <v>0.13942230350676346</v>
      </c>
      <c r="M787" s="77">
        <v>0.84134661882664652</v>
      </c>
      <c r="N787" s="77">
        <v>0.64397093351020485</v>
      </c>
      <c r="O787" s="77" t="s">
        <v>3395</v>
      </c>
      <c r="P787" s="77">
        <v>0.40190435002029856</v>
      </c>
      <c r="Q787" s="77">
        <v>0.42162275993856896</v>
      </c>
      <c r="R787" s="77">
        <v>0.11028892554525646</v>
      </c>
      <c r="S787" s="77">
        <v>0.88235294117647056</v>
      </c>
      <c r="T787" s="77">
        <v>0.56071773725919716</v>
      </c>
      <c r="U787" s="77">
        <v>4.7035478337770241E-2</v>
      </c>
      <c r="V787" s="77">
        <v>1.1494252873563168E-2</v>
      </c>
      <c r="W787" s="77">
        <v>0.78830267784100527</v>
      </c>
      <c r="X787" s="77">
        <v>0.54852882832226701</v>
      </c>
      <c r="Y787" s="77">
        <v>0.75230272946141152</v>
      </c>
      <c r="Z787" s="77">
        <v>0</v>
      </c>
      <c r="AA787" s="77">
        <v>0.28987990913444228</v>
      </c>
      <c r="AB787" s="77">
        <v>0.53817878028404331</v>
      </c>
      <c r="AC787" s="77">
        <v>0</v>
      </c>
      <c r="AD787" s="76">
        <v>0.45973624015260112</v>
      </c>
      <c r="AE787" s="77">
        <v>0.49668738553440395</v>
      </c>
      <c r="AF787" s="77">
        <v>0.2659558427419127</v>
      </c>
      <c r="AG787" s="77">
        <v>0.72153533921783386</v>
      </c>
      <c r="AH787" s="77">
        <v>2.9264865605666705E-2</v>
      </c>
      <c r="AI787" s="77">
        <v>0.66841575308163614</v>
      </c>
      <c r="AJ787" s="77">
        <v>0.37615136473070576</v>
      </c>
      <c r="AK787" s="77">
        <v>0.4140293447092428</v>
      </c>
      <c r="AL787" s="77">
        <v>0</v>
      </c>
      <c r="AM787" s="76">
        <v>0.40745982280963927</v>
      </c>
      <c r="AN787" s="77">
        <v>0.47307198596837891</v>
      </c>
      <c r="AO787" s="78">
        <v>0.26339356981331619</v>
      </c>
      <c r="AP787" s="79">
        <v>0.37579798498386785</v>
      </c>
      <c r="AQ787" s="70">
        <v>2</v>
      </c>
      <c r="AR787" s="71">
        <v>3</v>
      </c>
      <c r="AS787" s="71">
        <v>0</v>
      </c>
      <c r="AT787" s="71">
        <v>0</v>
      </c>
      <c r="AU787" s="71">
        <v>0</v>
      </c>
      <c r="AV787" s="71" t="s">
        <v>3395</v>
      </c>
      <c r="AW787" s="72" t="s">
        <v>3420</v>
      </c>
    </row>
    <row r="788" spans="1:49">
      <c r="A788" s="23" t="s">
        <v>4536</v>
      </c>
      <c r="B788" s="23" t="s">
        <v>3728</v>
      </c>
      <c r="C788" s="23" t="s">
        <v>1819</v>
      </c>
      <c r="D788" s="24" t="s">
        <v>2005</v>
      </c>
      <c r="E788" s="24" t="s">
        <v>2061</v>
      </c>
      <c r="F788" s="24" t="s">
        <v>2105</v>
      </c>
      <c r="G788" s="24" t="s">
        <v>2114</v>
      </c>
      <c r="H788" s="76">
        <v>0.368142465788866</v>
      </c>
      <c r="I788" s="77">
        <v>0.14338819937963332</v>
      </c>
      <c r="J788" s="77">
        <v>0.34022524160564988</v>
      </c>
      <c r="K788" s="77">
        <v>0.48339929102345125</v>
      </c>
      <c r="L788" s="77">
        <v>0.15830469365556241</v>
      </c>
      <c r="M788" s="77">
        <v>0.25170395375378174</v>
      </c>
      <c r="N788" s="77">
        <v>0.38015068250494183</v>
      </c>
      <c r="O788" s="77" t="s">
        <v>3395</v>
      </c>
      <c r="P788" s="77">
        <v>0.17931950624909099</v>
      </c>
      <c r="Q788" s="77">
        <v>0.27578541939230045</v>
      </c>
      <c r="R788" s="77">
        <v>0.25100676035417252</v>
      </c>
      <c r="S788" s="77">
        <v>0.88235294117647056</v>
      </c>
      <c r="T788" s="77">
        <v>0.56071773725919716</v>
      </c>
      <c r="U788" s="77">
        <v>3.5390384201566691E-2</v>
      </c>
      <c r="V788" s="77">
        <v>1.1494252873563168E-2</v>
      </c>
      <c r="W788" s="77">
        <v>0.72329491239259391</v>
      </c>
      <c r="X788" s="77">
        <v>0.62988748904846936</v>
      </c>
      <c r="Y788" s="77">
        <v>0.75230272946141152</v>
      </c>
      <c r="Z788" s="77">
        <v>0</v>
      </c>
      <c r="AA788" s="77">
        <v>0.28987990913444228</v>
      </c>
      <c r="AB788" s="77">
        <v>0.53817878028404331</v>
      </c>
      <c r="AC788" s="77">
        <v>0</v>
      </c>
      <c r="AD788" s="76">
        <v>0.28391863559138303</v>
      </c>
      <c r="AE788" s="77">
        <v>0.29057562543736565</v>
      </c>
      <c r="AF788" s="77">
        <v>0.26339608987323648</v>
      </c>
      <c r="AG788" s="77">
        <v>0.72153533921783386</v>
      </c>
      <c r="AH788" s="77">
        <v>2.344231853756493E-2</v>
      </c>
      <c r="AI788" s="77">
        <v>0.67659120072053169</v>
      </c>
      <c r="AJ788" s="77">
        <v>0.37615136473070576</v>
      </c>
      <c r="AK788" s="77">
        <v>0.4140293447092428</v>
      </c>
      <c r="AL788" s="77">
        <v>0</v>
      </c>
      <c r="AM788" s="76">
        <v>0.27929678363399507</v>
      </c>
      <c r="AN788" s="77">
        <v>0.4738562861586435</v>
      </c>
      <c r="AO788" s="78">
        <v>0.26339356981331619</v>
      </c>
      <c r="AP788" s="79">
        <v>0.3327581852389353</v>
      </c>
      <c r="AQ788" s="70">
        <v>2</v>
      </c>
      <c r="AR788" s="71">
        <v>1</v>
      </c>
      <c r="AS788" s="71">
        <v>0</v>
      </c>
      <c r="AT788" s="71">
        <v>0</v>
      </c>
      <c r="AU788" s="71">
        <v>0</v>
      </c>
      <c r="AV788" s="71" t="s">
        <v>3395</v>
      </c>
      <c r="AW788" s="72" t="s">
        <v>3420</v>
      </c>
    </row>
    <row r="789" spans="1:49">
      <c r="A789" s="23" t="s">
        <v>4537</v>
      </c>
      <c r="B789" s="23" t="s">
        <v>3728</v>
      </c>
      <c r="C789" s="23" t="s">
        <v>1821</v>
      </c>
      <c r="D789" s="24" t="s">
        <v>2005</v>
      </c>
      <c r="E789" s="24" t="s">
        <v>2116</v>
      </c>
      <c r="F789" s="24" t="s">
        <v>2117</v>
      </c>
      <c r="G789" s="24" t="s">
        <v>2118</v>
      </c>
      <c r="H789" s="76">
        <v>0.26653990241261405</v>
      </c>
      <c r="I789" s="77">
        <v>0.4551756206683199</v>
      </c>
      <c r="J789" s="77">
        <v>0.91158450405051938</v>
      </c>
      <c r="K789" s="77">
        <v>0.4804826978185891</v>
      </c>
      <c r="L789" s="77">
        <v>0.20026750178283548</v>
      </c>
      <c r="M789" s="77">
        <v>0.99245101155926285</v>
      </c>
      <c r="N789" s="77">
        <v>1</v>
      </c>
      <c r="O789" s="77" t="s">
        <v>3395</v>
      </c>
      <c r="P789" s="77">
        <v>0.33699788483315207</v>
      </c>
      <c r="Q789" s="77">
        <v>0.53121914991660879</v>
      </c>
      <c r="R789" s="77">
        <v>0.25759197480139429</v>
      </c>
      <c r="S789" s="77">
        <v>0.81176470588235361</v>
      </c>
      <c r="T789" s="77">
        <v>0.66906449326718642</v>
      </c>
      <c r="U789" s="77">
        <v>9.5265226062456118E-3</v>
      </c>
      <c r="V789" s="77">
        <v>0</v>
      </c>
      <c r="W789" s="77">
        <v>0.80686013765439923</v>
      </c>
      <c r="X789" s="77">
        <v>0.37164335707964247</v>
      </c>
      <c r="Y789" s="77">
        <v>0.75331714772635061</v>
      </c>
      <c r="Z789" s="77">
        <v>0</v>
      </c>
      <c r="AA789" s="77">
        <v>0.27086251492198204</v>
      </c>
      <c r="AB789" s="77">
        <v>0.53817878028404331</v>
      </c>
      <c r="AC789" s="77">
        <v>0</v>
      </c>
      <c r="AD789" s="76">
        <v>0.54443334237715113</v>
      </c>
      <c r="AE789" s="77">
        <v>0.60203981919876792</v>
      </c>
      <c r="AF789" s="77">
        <v>0.39440556235900154</v>
      </c>
      <c r="AG789" s="77">
        <v>0.74041459957476996</v>
      </c>
      <c r="AH789" s="77">
        <v>4.7632613031228059E-3</v>
      </c>
      <c r="AI789" s="77">
        <v>0.58925174736702091</v>
      </c>
      <c r="AJ789" s="77">
        <v>0.37665857386317531</v>
      </c>
      <c r="AK789" s="77">
        <v>0.40452064760301265</v>
      </c>
      <c r="AL789" s="77">
        <v>0</v>
      </c>
      <c r="AM789" s="76">
        <v>0.51362624131164025</v>
      </c>
      <c r="AN789" s="77">
        <v>0.44480986941497119</v>
      </c>
      <c r="AO789" s="78">
        <v>0.26039307382206262</v>
      </c>
      <c r="AP789" s="79">
        <v>0.39832645475606332</v>
      </c>
      <c r="AQ789" s="70">
        <v>2</v>
      </c>
      <c r="AR789" s="71">
        <v>0</v>
      </c>
      <c r="AS789" s="71">
        <v>0</v>
      </c>
      <c r="AT789" s="71">
        <v>1</v>
      </c>
      <c r="AU789" s="71">
        <v>0</v>
      </c>
      <c r="AV789" s="71" t="s">
        <v>3395</v>
      </c>
      <c r="AW789" s="72" t="s">
        <v>3420</v>
      </c>
    </row>
    <row r="790" spans="1:49">
      <c r="A790" s="23" t="s">
        <v>4538</v>
      </c>
      <c r="B790" s="23" t="s">
        <v>3728</v>
      </c>
      <c r="C790" s="23" t="s">
        <v>1823</v>
      </c>
      <c r="D790" s="24" t="s">
        <v>2005</v>
      </c>
      <c r="E790" s="24" t="s">
        <v>2116</v>
      </c>
      <c r="F790" s="24" t="s">
        <v>2117</v>
      </c>
      <c r="G790" s="24" t="s">
        <v>2122</v>
      </c>
      <c r="H790" s="76">
        <v>0.26653990241261405</v>
      </c>
      <c r="I790" s="77">
        <v>0.25492217241113418</v>
      </c>
      <c r="J790" s="77">
        <v>0.64844166714014917</v>
      </c>
      <c r="K790" s="77">
        <v>0.61385641922227929</v>
      </c>
      <c r="L790" s="77">
        <v>0.20730012502447645</v>
      </c>
      <c r="M790" s="77">
        <v>0.68821343950383174</v>
      </c>
      <c r="N790" s="77">
        <v>0.51071553429601313</v>
      </c>
      <c r="O790" s="77" t="s">
        <v>3395</v>
      </c>
      <c r="P790" s="77">
        <v>0.38886211843248075</v>
      </c>
      <c r="Q790" s="77">
        <v>0.52421389463265489</v>
      </c>
      <c r="R790" s="77">
        <v>0.46249323416716182</v>
      </c>
      <c r="S790" s="77">
        <v>0.81176470588235361</v>
      </c>
      <c r="T790" s="77">
        <v>0.66906449326718642</v>
      </c>
      <c r="U790" s="77">
        <v>3.7305989972006015E-2</v>
      </c>
      <c r="V790" s="77">
        <v>0</v>
      </c>
      <c r="W790" s="77">
        <v>0.55327126095926893</v>
      </c>
      <c r="X790" s="77">
        <v>0.42762183939200982</v>
      </c>
      <c r="Y790" s="77">
        <v>0.75331714772635061</v>
      </c>
      <c r="Z790" s="77">
        <v>0</v>
      </c>
      <c r="AA790" s="77">
        <v>0.30664143592630427</v>
      </c>
      <c r="AB790" s="77">
        <v>0.53817878028404331</v>
      </c>
      <c r="AC790" s="77">
        <v>0</v>
      </c>
      <c r="AD790" s="76">
        <v>0.38996791398796576</v>
      </c>
      <c r="AE790" s="77">
        <v>0.48178952729581626</v>
      </c>
      <c r="AF790" s="77">
        <v>0.49335356439990835</v>
      </c>
      <c r="AG790" s="77">
        <v>0.74041459957476996</v>
      </c>
      <c r="AH790" s="77">
        <v>1.8652994986003008E-2</v>
      </c>
      <c r="AI790" s="77">
        <v>0.49044655017563937</v>
      </c>
      <c r="AJ790" s="77">
        <v>0.37665857386317531</v>
      </c>
      <c r="AK790" s="77">
        <v>0.42241010810517376</v>
      </c>
      <c r="AL790" s="77">
        <v>0</v>
      </c>
      <c r="AM790" s="76">
        <v>0.45503700189456348</v>
      </c>
      <c r="AN790" s="77">
        <v>0.41650471491213747</v>
      </c>
      <c r="AO790" s="78">
        <v>0.26635622732278302</v>
      </c>
      <c r="AP790" s="79">
        <v>0.37444023983953695</v>
      </c>
      <c r="AQ790" s="70">
        <v>2</v>
      </c>
      <c r="AR790" s="71">
        <v>3</v>
      </c>
      <c r="AS790" s="71">
        <v>0</v>
      </c>
      <c r="AT790" s="71">
        <v>1</v>
      </c>
      <c r="AU790" s="71">
        <v>1</v>
      </c>
      <c r="AV790" s="71" t="s">
        <v>3598</v>
      </c>
      <c r="AW790" s="72" t="s">
        <v>3420</v>
      </c>
    </row>
    <row r="791" spans="1:49">
      <c r="A791" s="23" t="s">
        <v>4539</v>
      </c>
      <c r="B791" s="23" t="s">
        <v>3728</v>
      </c>
      <c r="C791" s="23" t="s">
        <v>1825</v>
      </c>
      <c r="D791" s="24" t="s">
        <v>2005</v>
      </c>
      <c r="E791" s="24" t="s">
        <v>2116</v>
      </c>
      <c r="F791" s="24" t="s">
        <v>2117</v>
      </c>
      <c r="G791" s="24" t="s">
        <v>2124</v>
      </c>
      <c r="H791" s="76">
        <v>0.26653990241261405</v>
      </c>
      <c r="I791" s="77">
        <v>0.36156956254848654</v>
      </c>
      <c r="J791" s="77">
        <v>0.73420628951088651</v>
      </c>
      <c r="K791" s="77">
        <v>0.31140848807222699</v>
      </c>
      <c r="L791" s="77">
        <v>0.26654895956026631</v>
      </c>
      <c r="M791" s="77">
        <v>0.82391959061615816</v>
      </c>
      <c r="N791" s="77">
        <v>0.88323483751206</v>
      </c>
      <c r="O791" s="77" t="s">
        <v>3395</v>
      </c>
      <c r="P791" s="77">
        <v>0.57299370778779601</v>
      </c>
      <c r="Q791" s="77">
        <v>0.49012360693202428</v>
      </c>
      <c r="R791" s="77">
        <v>5.9607324309854985E-2</v>
      </c>
      <c r="S791" s="77">
        <v>0.81176470588235361</v>
      </c>
      <c r="T791" s="77">
        <v>0.66906449326718642</v>
      </c>
      <c r="U791" s="77">
        <v>9.3564225036621006E-4</v>
      </c>
      <c r="V791" s="77">
        <v>0</v>
      </c>
      <c r="W791" s="77">
        <v>0.81590669845412345</v>
      </c>
      <c r="X791" s="77">
        <v>0.49995861430366761</v>
      </c>
      <c r="Y791" s="77">
        <v>0.75331714772635061</v>
      </c>
      <c r="Z791" s="77">
        <v>0</v>
      </c>
      <c r="AA791" s="77">
        <v>0.30664143592630427</v>
      </c>
      <c r="AB791" s="77">
        <v>0.53817878028404331</v>
      </c>
      <c r="AC791" s="77">
        <v>0</v>
      </c>
      <c r="AD791" s="76">
        <v>0.45410525149066233</v>
      </c>
      <c r="AE791" s="77">
        <v>0.5716211167097015</v>
      </c>
      <c r="AF791" s="77">
        <v>0.27486546562093961</v>
      </c>
      <c r="AG791" s="77">
        <v>0.74041459957476996</v>
      </c>
      <c r="AH791" s="77">
        <v>4.6782112518310503E-4</v>
      </c>
      <c r="AI791" s="77">
        <v>0.65793265637889553</v>
      </c>
      <c r="AJ791" s="77">
        <v>0.37665857386317531</v>
      </c>
      <c r="AK791" s="77">
        <v>0.42241010810517376</v>
      </c>
      <c r="AL791" s="77">
        <v>0</v>
      </c>
      <c r="AM791" s="76">
        <v>0.4335306112737678</v>
      </c>
      <c r="AN791" s="77">
        <v>0.46627169235961619</v>
      </c>
      <c r="AO791" s="78">
        <v>0.26635622732278302</v>
      </c>
      <c r="AP791" s="79">
        <v>0.38316348169989944</v>
      </c>
      <c r="AQ791" s="70">
        <v>2</v>
      </c>
      <c r="AR791" s="71">
        <v>1</v>
      </c>
      <c r="AS791" s="71">
        <v>0</v>
      </c>
      <c r="AT791" s="71">
        <v>1</v>
      </c>
      <c r="AU791" s="71">
        <v>0</v>
      </c>
      <c r="AV791" s="71" t="s">
        <v>3395</v>
      </c>
      <c r="AW791" s="72" t="s">
        <v>3420</v>
      </c>
    </row>
    <row r="792" spans="1:49">
      <c r="A792" s="23" t="s">
        <v>4540</v>
      </c>
      <c r="B792" s="23" t="s">
        <v>3728</v>
      </c>
      <c r="C792" s="23" t="s">
        <v>1828</v>
      </c>
      <c r="D792" s="24" t="s">
        <v>2005</v>
      </c>
      <c r="E792" s="24" t="s">
        <v>2116</v>
      </c>
      <c r="F792" s="24" t="s">
        <v>2117</v>
      </c>
      <c r="G792" s="24" t="s">
        <v>2128</v>
      </c>
      <c r="H792" s="76">
        <v>0.26653990241261405</v>
      </c>
      <c r="I792" s="77">
        <v>0.2835510652566976</v>
      </c>
      <c r="J792" s="77">
        <v>0.47873398901756681</v>
      </c>
      <c r="K792" s="77">
        <v>0.53526728365842624</v>
      </c>
      <c r="L792" s="77">
        <v>0.24267327140656436</v>
      </c>
      <c r="M792" s="77">
        <v>0</v>
      </c>
      <c r="N792" s="77">
        <v>0.20103301440372978</v>
      </c>
      <c r="O792" s="77" t="s">
        <v>3395</v>
      </c>
      <c r="P792" s="77">
        <v>0.32161796487146671</v>
      </c>
      <c r="Q792" s="77">
        <v>0.54164554798457054</v>
      </c>
      <c r="R792" s="77">
        <v>2.5204537999577916E-2</v>
      </c>
      <c r="S792" s="77">
        <v>0.81176470588235361</v>
      </c>
      <c r="T792" s="77">
        <v>0.66906449326718642</v>
      </c>
      <c r="U792" s="77">
        <v>1.2817990431446318E-2</v>
      </c>
      <c r="V792" s="77">
        <v>0</v>
      </c>
      <c r="W792" s="77">
        <v>0.84159619780108719</v>
      </c>
      <c r="X792" s="77">
        <v>0.41838600226651201</v>
      </c>
      <c r="Y792" s="77">
        <v>0.75331714772635061</v>
      </c>
      <c r="Z792" s="77">
        <v>0</v>
      </c>
      <c r="AA792" s="77">
        <v>0.30664143592630427</v>
      </c>
      <c r="AB792" s="77">
        <v>0.53817878028404331</v>
      </c>
      <c r="AC792" s="77">
        <v>0</v>
      </c>
      <c r="AD792" s="76">
        <v>0.34294165222895945</v>
      </c>
      <c r="AE792" s="77">
        <v>0.26011830686803739</v>
      </c>
      <c r="AF792" s="77">
        <v>0.28342504299207422</v>
      </c>
      <c r="AG792" s="77">
        <v>0.74041459957476996</v>
      </c>
      <c r="AH792" s="77">
        <v>6.4089952157231588E-3</v>
      </c>
      <c r="AI792" s="77">
        <v>0.62999110003379966</v>
      </c>
      <c r="AJ792" s="77">
        <v>0.37665857386317531</v>
      </c>
      <c r="AK792" s="77">
        <v>0.42241010810517376</v>
      </c>
      <c r="AL792" s="77">
        <v>0</v>
      </c>
      <c r="AM792" s="76">
        <v>0.29549500069635704</v>
      </c>
      <c r="AN792" s="77">
        <v>0.4589382316080976</v>
      </c>
      <c r="AO792" s="78">
        <v>0.26635622732278302</v>
      </c>
      <c r="AP792" s="79">
        <v>0.33541364831699388</v>
      </c>
      <c r="AQ792" s="70">
        <v>2</v>
      </c>
      <c r="AR792" s="71">
        <v>3</v>
      </c>
      <c r="AS792" s="71">
        <v>0</v>
      </c>
      <c r="AT792" s="71">
        <v>1</v>
      </c>
      <c r="AU792" s="71">
        <v>0</v>
      </c>
      <c r="AV792" s="71" t="s">
        <v>3395</v>
      </c>
      <c r="AW792" s="72" t="s">
        <v>3420</v>
      </c>
    </row>
    <row r="793" spans="1:49">
      <c r="A793" s="23" t="s">
        <v>4541</v>
      </c>
      <c r="B793" s="23" t="s">
        <v>3728</v>
      </c>
      <c r="C793" s="23" t="s">
        <v>1830</v>
      </c>
      <c r="D793" s="24" t="s">
        <v>2005</v>
      </c>
      <c r="E793" s="24" t="s">
        <v>2116</v>
      </c>
      <c r="F793" s="24" t="s">
        <v>2117</v>
      </c>
      <c r="G793" s="24" t="s">
        <v>2132</v>
      </c>
      <c r="H793" s="76">
        <v>0.26653990241261405</v>
      </c>
      <c r="I793" s="77">
        <v>0.443727479752627</v>
      </c>
      <c r="J793" s="77">
        <v>0.8142455746576045</v>
      </c>
      <c r="K793" s="77">
        <v>0.33865017217460436</v>
      </c>
      <c r="L793" s="77">
        <v>0.28332766038678242</v>
      </c>
      <c r="M793" s="77">
        <v>0.76041986738285727</v>
      </c>
      <c r="N793" s="77">
        <v>0.90483199361589028</v>
      </c>
      <c r="O793" s="77" t="s">
        <v>3395</v>
      </c>
      <c r="P793" s="77">
        <v>0.45388080186441959</v>
      </c>
      <c r="Q793" s="77">
        <v>0.50091172950981777</v>
      </c>
      <c r="R793" s="77">
        <v>2.4044305339834132E-2</v>
      </c>
      <c r="S793" s="77">
        <v>0.81176470588235361</v>
      </c>
      <c r="T793" s="77">
        <v>0.66906449326718642</v>
      </c>
      <c r="U793" s="77">
        <v>4.2420718214941359E-2</v>
      </c>
      <c r="V793" s="77">
        <v>0</v>
      </c>
      <c r="W793" s="77">
        <v>0.86389532237883293</v>
      </c>
      <c r="X793" s="77">
        <v>0</v>
      </c>
      <c r="Y793" s="77">
        <v>0.75331714772635061</v>
      </c>
      <c r="Z793" s="77">
        <v>0</v>
      </c>
      <c r="AA793" s="77">
        <v>0.27086251492198204</v>
      </c>
      <c r="AB793" s="77">
        <v>0.53817878028404331</v>
      </c>
      <c r="AC793" s="77">
        <v>0</v>
      </c>
      <c r="AD793" s="76">
        <v>0.5081709856076152</v>
      </c>
      <c r="AE793" s="77">
        <v>0.54822209908491071</v>
      </c>
      <c r="AF793" s="77">
        <v>0.26247801742482596</v>
      </c>
      <c r="AG793" s="77">
        <v>0.74041459957476996</v>
      </c>
      <c r="AH793" s="77">
        <v>2.121035910747068E-2</v>
      </c>
      <c r="AI793" s="77">
        <v>0.43194766118941647</v>
      </c>
      <c r="AJ793" s="77">
        <v>0.37665857386317531</v>
      </c>
      <c r="AK793" s="77">
        <v>0.40452064760301265</v>
      </c>
      <c r="AL793" s="77">
        <v>0</v>
      </c>
      <c r="AM793" s="76">
        <v>0.43962370070578394</v>
      </c>
      <c r="AN793" s="77">
        <v>0.39785753995721906</v>
      </c>
      <c r="AO793" s="78">
        <v>0.26039307382206262</v>
      </c>
      <c r="AP793" s="79">
        <v>0.361538449431686</v>
      </c>
      <c r="AQ793" s="70">
        <v>2</v>
      </c>
      <c r="AR793" s="71">
        <v>0</v>
      </c>
      <c r="AS793" s="71">
        <v>0</v>
      </c>
      <c r="AT793" s="71">
        <v>1</v>
      </c>
      <c r="AU793" s="71">
        <v>0</v>
      </c>
      <c r="AV793" s="71" t="s">
        <v>3395</v>
      </c>
      <c r="AW793" s="72" t="s">
        <v>3420</v>
      </c>
    </row>
    <row r="794" spans="1:49">
      <c r="A794" s="23" t="s">
        <v>4542</v>
      </c>
      <c r="B794" s="23" t="s">
        <v>3728</v>
      </c>
      <c r="C794" s="23" t="s">
        <v>1832</v>
      </c>
      <c r="D794" s="24" t="s">
        <v>2005</v>
      </c>
      <c r="E794" s="24" t="s">
        <v>2116</v>
      </c>
      <c r="F794" s="24" t="s">
        <v>2136</v>
      </c>
      <c r="G794" s="24" t="s">
        <v>2137</v>
      </c>
      <c r="H794" s="76">
        <v>0.44745184668710414</v>
      </c>
      <c r="I794" s="77">
        <v>0.36088573903199328</v>
      </c>
      <c r="J794" s="77">
        <v>0.70145876843176014</v>
      </c>
      <c r="K794" s="77">
        <v>0.15212176560037627</v>
      </c>
      <c r="L794" s="77">
        <v>0.53838030126174208</v>
      </c>
      <c r="M794" s="77">
        <v>0.72333576701254798</v>
      </c>
      <c r="N794" s="77">
        <v>0.54933847206259956</v>
      </c>
      <c r="O794" s="77" t="s">
        <v>3395</v>
      </c>
      <c r="P794" s="77">
        <v>0.43388077045350582</v>
      </c>
      <c r="Q794" s="77">
        <v>0.19990519970187515</v>
      </c>
      <c r="R794" s="77">
        <v>6.5232043523678326E-2</v>
      </c>
      <c r="S794" s="77">
        <v>0.94117647058823528</v>
      </c>
      <c r="T794" s="77">
        <v>0.5045680046388763</v>
      </c>
      <c r="U794" s="77">
        <v>0.19319969423342376</v>
      </c>
      <c r="V794" s="77">
        <v>8.9848784316977223E-2</v>
      </c>
      <c r="W794" s="77">
        <v>0.64636914214294505</v>
      </c>
      <c r="X794" s="77">
        <v>0.4663208952167085</v>
      </c>
      <c r="Y794" s="77">
        <v>0.62583858576568296</v>
      </c>
      <c r="Z794" s="77">
        <v>0</v>
      </c>
      <c r="AA794" s="77">
        <v>0.34531134072426223</v>
      </c>
      <c r="AB794" s="77">
        <v>0.53817878028404331</v>
      </c>
      <c r="AC794" s="77">
        <v>0</v>
      </c>
      <c r="AD794" s="76">
        <v>0.50326545138361922</v>
      </c>
      <c r="AE794" s="77">
        <v>0.47941141527815434</v>
      </c>
      <c r="AF794" s="77">
        <v>0.13256862161277674</v>
      </c>
      <c r="AG794" s="77">
        <v>0.72287223761355579</v>
      </c>
      <c r="AH794" s="77">
        <v>0.1415242392752005</v>
      </c>
      <c r="AI794" s="77">
        <v>0.55634501867982677</v>
      </c>
      <c r="AJ794" s="77">
        <v>0.31291929288284148</v>
      </c>
      <c r="AK794" s="77">
        <v>0.44174506050415274</v>
      </c>
      <c r="AL794" s="77">
        <v>0</v>
      </c>
      <c r="AM794" s="76">
        <v>0.37174849609151678</v>
      </c>
      <c r="AN794" s="77">
        <v>0.47358049852286105</v>
      </c>
      <c r="AO794" s="78">
        <v>0.25155478446233143</v>
      </c>
      <c r="AP794" s="79">
        <v>0.35971425193770468</v>
      </c>
      <c r="AQ794" s="70">
        <v>2</v>
      </c>
      <c r="AR794" s="71">
        <v>1</v>
      </c>
      <c r="AS794" s="71">
        <v>0</v>
      </c>
      <c r="AT794" s="71">
        <v>1</v>
      </c>
      <c r="AU794" s="71">
        <v>0</v>
      </c>
      <c r="AV794" s="71" t="s">
        <v>3395</v>
      </c>
      <c r="AW794" s="72" t="s">
        <v>3420</v>
      </c>
    </row>
    <row r="795" spans="1:49">
      <c r="A795" s="23" t="s">
        <v>4543</v>
      </c>
      <c r="B795" s="23" t="s">
        <v>3728</v>
      </c>
      <c r="C795" s="23" t="s">
        <v>1834</v>
      </c>
      <c r="D795" s="24" t="s">
        <v>2005</v>
      </c>
      <c r="E795" s="24" t="s">
        <v>2116</v>
      </c>
      <c r="F795" s="24" t="s">
        <v>2136</v>
      </c>
      <c r="G795" s="24" t="s">
        <v>2141</v>
      </c>
      <c r="H795" s="76">
        <v>0.44745184668710414</v>
      </c>
      <c r="I795" s="77">
        <v>0.2275602013835375</v>
      </c>
      <c r="J795" s="77">
        <v>0.35767111950654679</v>
      </c>
      <c r="K795" s="77">
        <v>0.15212176560037627</v>
      </c>
      <c r="L795" s="77">
        <v>0.53838030126174208</v>
      </c>
      <c r="M795" s="77">
        <v>0.58892806093528027</v>
      </c>
      <c r="N795" s="77">
        <v>0.30702810880334269</v>
      </c>
      <c r="O795" s="77" t="s">
        <v>3395</v>
      </c>
      <c r="P795" s="77">
        <v>9.5338846334448224E-2</v>
      </c>
      <c r="Q795" s="77">
        <v>0.36929888240311021</v>
      </c>
      <c r="R795" s="77">
        <v>4.4173340865205669E-2</v>
      </c>
      <c r="S795" s="77">
        <v>0.94117647058823528</v>
      </c>
      <c r="T795" s="77">
        <v>0.5045680046388763</v>
      </c>
      <c r="U795" s="77">
        <v>0.23969225089420232</v>
      </c>
      <c r="V795" s="77">
        <v>8.9848784316977223E-2</v>
      </c>
      <c r="W795" s="77">
        <v>0.37180856349552321</v>
      </c>
      <c r="X795" s="77">
        <v>0.15592000664261663</v>
      </c>
      <c r="Y795" s="77">
        <v>0.62583858576568296</v>
      </c>
      <c r="Z795" s="77">
        <v>0</v>
      </c>
      <c r="AA795" s="77">
        <v>0.34531134072426223</v>
      </c>
      <c r="AB795" s="77">
        <v>0.53817878028404331</v>
      </c>
      <c r="AC795" s="77">
        <v>0</v>
      </c>
      <c r="AD795" s="76">
        <v>0.34422772252572947</v>
      </c>
      <c r="AE795" s="77">
        <v>0.33635941658703788</v>
      </c>
      <c r="AF795" s="77">
        <v>0.20673611163415795</v>
      </c>
      <c r="AG795" s="77">
        <v>0.72287223761355579</v>
      </c>
      <c r="AH795" s="77">
        <v>0.16477051760558978</v>
      </c>
      <c r="AI795" s="77">
        <v>0.26386428506906989</v>
      </c>
      <c r="AJ795" s="77">
        <v>0.31291929288284148</v>
      </c>
      <c r="AK795" s="77">
        <v>0.44174506050415274</v>
      </c>
      <c r="AL795" s="77">
        <v>0</v>
      </c>
      <c r="AM795" s="76">
        <v>0.29577441691564177</v>
      </c>
      <c r="AN795" s="77">
        <v>0.38383568009607183</v>
      </c>
      <c r="AO795" s="78">
        <v>0.25155478446233143</v>
      </c>
      <c r="AP795" s="79">
        <v>0.30802681029029177</v>
      </c>
      <c r="AQ795" s="70">
        <v>2</v>
      </c>
      <c r="AR795" s="71">
        <v>1</v>
      </c>
      <c r="AS795" s="71">
        <v>0</v>
      </c>
      <c r="AT795" s="71">
        <v>1</v>
      </c>
      <c r="AU795" s="71">
        <v>1</v>
      </c>
      <c r="AV795" s="71" t="s">
        <v>3600</v>
      </c>
      <c r="AW795" s="72" t="s">
        <v>3420</v>
      </c>
    </row>
    <row r="796" spans="1:49">
      <c r="A796" s="23" t="s">
        <v>4544</v>
      </c>
      <c r="B796" s="23" t="s">
        <v>3728</v>
      </c>
      <c r="C796" s="23" t="s">
        <v>1836</v>
      </c>
      <c r="D796" s="24" t="s">
        <v>2005</v>
      </c>
      <c r="E796" s="24" t="s">
        <v>2116</v>
      </c>
      <c r="F796" s="24" t="s">
        <v>2136</v>
      </c>
      <c r="G796" s="24" t="s">
        <v>2145</v>
      </c>
      <c r="H796" s="76">
        <v>0.44745184668710414</v>
      </c>
      <c r="I796" s="77">
        <v>0.33473770541819042</v>
      </c>
      <c r="J796" s="77">
        <v>0.37087372929479834</v>
      </c>
      <c r="K796" s="77">
        <v>0.25072550373196456</v>
      </c>
      <c r="L796" s="77">
        <v>0.53838030126174208</v>
      </c>
      <c r="M796" s="77">
        <v>0.42488926197521215</v>
      </c>
      <c r="N796" s="77">
        <v>0.48089949360749995</v>
      </c>
      <c r="O796" s="77" t="s">
        <v>3395</v>
      </c>
      <c r="P796" s="77">
        <v>0.29452784960498568</v>
      </c>
      <c r="Q796" s="77">
        <v>0.54538936614251965</v>
      </c>
      <c r="R796" s="77">
        <v>8.0360582390523821E-2</v>
      </c>
      <c r="S796" s="77">
        <v>0.94117647058823528</v>
      </c>
      <c r="T796" s="77">
        <v>0.5045680046388763</v>
      </c>
      <c r="U796" s="77">
        <v>0.22641641260025649</v>
      </c>
      <c r="V796" s="77">
        <v>8.9848784316977223E-2</v>
      </c>
      <c r="W796" s="77">
        <v>0.87005102074664109</v>
      </c>
      <c r="X796" s="77">
        <v>0.50309275602671455</v>
      </c>
      <c r="Y796" s="77">
        <v>0.62583858576568296</v>
      </c>
      <c r="Z796" s="77">
        <v>0</v>
      </c>
      <c r="AA796" s="77">
        <v>0.34531134072426223</v>
      </c>
      <c r="AB796" s="77">
        <v>0.53817878028404331</v>
      </c>
      <c r="AC796" s="77">
        <v>0</v>
      </c>
      <c r="AD796" s="76">
        <v>0.38435442713336432</v>
      </c>
      <c r="AE796" s="77">
        <v>0.39788448203628091</v>
      </c>
      <c r="AF796" s="77">
        <v>0.31287497426652172</v>
      </c>
      <c r="AG796" s="77">
        <v>0.72287223761355579</v>
      </c>
      <c r="AH796" s="77">
        <v>0.15813259845861685</v>
      </c>
      <c r="AI796" s="77">
        <v>0.68657188838667782</v>
      </c>
      <c r="AJ796" s="77">
        <v>0.31291929288284148</v>
      </c>
      <c r="AK796" s="77">
        <v>0.44174506050415274</v>
      </c>
      <c r="AL796" s="77">
        <v>0</v>
      </c>
      <c r="AM796" s="76">
        <v>0.36503796114538895</v>
      </c>
      <c r="AN796" s="77">
        <v>0.52252557481961681</v>
      </c>
      <c r="AO796" s="78">
        <v>0.25155478446233143</v>
      </c>
      <c r="AP796" s="79">
        <v>0.371542370350536</v>
      </c>
      <c r="AQ796" s="70">
        <v>2</v>
      </c>
      <c r="AR796" s="71">
        <v>1</v>
      </c>
      <c r="AS796" s="71">
        <v>0</v>
      </c>
      <c r="AT796" s="71">
        <v>1</v>
      </c>
      <c r="AU796" s="71">
        <v>0</v>
      </c>
      <c r="AV796" s="71" t="s">
        <v>3395</v>
      </c>
      <c r="AW796" s="72" t="s">
        <v>3420</v>
      </c>
    </row>
    <row r="797" spans="1:49">
      <c r="A797" s="23" t="s">
        <v>4545</v>
      </c>
      <c r="B797" s="23" t="s">
        <v>3728</v>
      </c>
      <c r="C797" s="23" t="s">
        <v>1838</v>
      </c>
      <c r="D797" s="24" t="s">
        <v>2005</v>
      </c>
      <c r="E797" s="24" t="s">
        <v>2116</v>
      </c>
      <c r="F797" s="24" t="s">
        <v>2136</v>
      </c>
      <c r="G797" s="24" t="s">
        <v>2149</v>
      </c>
      <c r="H797" s="76">
        <v>0.44745184668710414</v>
      </c>
      <c r="I797" s="77">
        <v>0.30657459749240606</v>
      </c>
      <c r="J797" s="77">
        <v>0.57460079880462001</v>
      </c>
      <c r="K797" s="77">
        <v>0.23531702077980732</v>
      </c>
      <c r="L797" s="77">
        <v>0.53838030126174208</v>
      </c>
      <c r="M797" s="77">
        <v>0.560926698697499</v>
      </c>
      <c r="N797" s="77">
        <v>0.49769800092547556</v>
      </c>
      <c r="O797" s="77" t="s">
        <v>3395</v>
      </c>
      <c r="P797" s="77">
        <v>0.59400620387589731</v>
      </c>
      <c r="Q797" s="77">
        <v>0.23713376114319937</v>
      </c>
      <c r="R797" s="77">
        <v>0</v>
      </c>
      <c r="S797" s="77">
        <v>0.94117647058823528</v>
      </c>
      <c r="T797" s="77">
        <v>0.5045680046388763</v>
      </c>
      <c r="U797" s="77">
        <v>0.14609561921562916</v>
      </c>
      <c r="V797" s="77">
        <v>8.9848784316977223E-2</v>
      </c>
      <c r="W797" s="77">
        <v>0.9426635124053816</v>
      </c>
      <c r="X797" s="77">
        <v>0.25784575789426456</v>
      </c>
      <c r="Y797" s="77">
        <v>0.62583858576568296</v>
      </c>
      <c r="Z797" s="77">
        <v>0</v>
      </c>
      <c r="AA797" s="77">
        <v>0.38109026172858451</v>
      </c>
      <c r="AB797" s="77">
        <v>0.53817878028404331</v>
      </c>
      <c r="AC797" s="77">
        <v>0</v>
      </c>
      <c r="AD797" s="76">
        <v>0.44287574766137672</v>
      </c>
      <c r="AE797" s="77">
        <v>0.48526564510808423</v>
      </c>
      <c r="AF797" s="77">
        <v>0.11856688057159968</v>
      </c>
      <c r="AG797" s="77">
        <v>0.72287223761355579</v>
      </c>
      <c r="AH797" s="77">
        <v>0.11797220176630319</v>
      </c>
      <c r="AI797" s="77">
        <v>0.60025463514982302</v>
      </c>
      <c r="AJ797" s="77">
        <v>0.31291929288284148</v>
      </c>
      <c r="AK797" s="77">
        <v>0.45963452100631391</v>
      </c>
      <c r="AL797" s="77">
        <v>0</v>
      </c>
      <c r="AM797" s="76">
        <v>0.34890275778035357</v>
      </c>
      <c r="AN797" s="77">
        <v>0.48036635817656065</v>
      </c>
      <c r="AO797" s="78">
        <v>0.25751793796305184</v>
      </c>
      <c r="AP797" s="79">
        <v>0.35651848355643567</v>
      </c>
      <c r="AQ797" s="70">
        <v>2</v>
      </c>
      <c r="AR797" s="71">
        <v>0</v>
      </c>
      <c r="AS797" s="71">
        <v>0</v>
      </c>
      <c r="AT797" s="71">
        <v>1</v>
      </c>
      <c r="AU797" s="71">
        <v>0</v>
      </c>
      <c r="AV797" s="71" t="s">
        <v>3395</v>
      </c>
      <c r="AW797" s="72" t="s">
        <v>3420</v>
      </c>
    </row>
    <row r="798" spans="1:49">
      <c r="A798" s="23" t="s">
        <v>4546</v>
      </c>
      <c r="B798" s="23" t="s">
        <v>3728</v>
      </c>
      <c r="C798" s="23" t="s">
        <v>1840</v>
      </c>
      <c r="D798" s="24" t="s">
        <v>2005</v>
      </c>
      <c r="E798" s="24" t="s">
        <v>2116</v>
      </c>
      <c r="F798" s="24" t="s">
        <v>2136</v>
      </c>
      <c r="G798" s="24" t="s">
        <v>2151</v>
      </c>
      <c r="H798" s="76">
        <v>0.44745184668710414</v>
      </c>
      <c r="I798" s="77">
        <v>0.40091821897074892</v>
      </c>
      <c r="J798" s="77">
        <v>0.74464045556909042</v>
      </c>
      <c r="K798" s="77">
        <v>0.23531702077980732</v>
      </c>
      <c r="L798" s="77">
        <v>0.53838030126174208</v>
      </c>
      <c r="M798" s="77">
        <v>1</v>
      </c>
      <c r="N798" s="77">
        <v>0.74805151405694659</v>
      </c>
      <c r="O798" s="77" t="s">
        <v>3395</v>
      </c>
      <c r="P798" s="77">
        <v>0.36873274431808256</v>
      </c>
      <c r="Q798" s="77">
        <v>0.80512683421692799</v>
      </c>
      <c r="R798" s="77">
        <v>0</v>
      </c>
      <c r="S798" s="77">
        <v>0.94117647058823528</v>
      </c>
      <c r="T798" s="77">
        <v>0.5045680046388763</v>
      </c>
      <c r="U798" s="77">
        <v>0.15291133351273994</v>
      </c>
      <c r="V798" s="77">
        <v>8.9848784316977223E-2</v>
      </c>
      <c r="W798" s="77">
        <v>0.83527021360812237</v>
      </c>
      <c r="X798" s="77">
        <v>0.36210864140525578</v>
      </c>
      <c r="Y798" s="77">
        <v>0.62583858576568296</v>
      </c>
      <c r="Z798" s="77">
        <v>0</v>
      </c>
      <c r="AA798" s="77">
        <v>0.34531134072426223</v>
      </c>
      <c r="AB798" s="77">
        <v>0.53817878028404331</v>
      </c>
      <c r="AC798" s="77">
        <v>0</v>
      </c>
      <c r="AD798" s="76">
        <v>0.53100350707564781</v>
      </c>
      <c r="AE798" s="77">
        <v>0.57809631608331569</v>
      </c>
      <c r="AF798" s="77">
        <v>0.40256341710846399</v>
      </c>
      <c r="AG798" s="77">
        <v>0.72287223761355579</v>
      </c>
      <c r="AH798" s="77">
        <v>0.12138005891485859</v>
      </c>
      <c r="AI798" s="77">
        <v>0.59868942750668908</v>
      </c>
      <c r="AJ798" s="77">
        <v>0.31291929288284148</v>
      </c>
      <c r="AK798" s="77">
        <v>0.44174506050415274</v>
      </c>
      <c r="AL798" s="77">
        <v>0</v>
      </c>
      <c r="AM798" s="76">
        <v>0.50388774675580916</v>
      </c>
      <c r="AN798" s="77">
        <v>0.4809805746783678</v>
      </c>
      <c r="AO798" s="78">
        <v>0.25155478446233143</v>
      </c>
      <c r="AP798" s="79">
        <v>0.40285974010908421</v>
      </c>
      <c r="AQ798" s="70">
        <v>2</v>
      </c>
      <c r="AR798" s="71">
        <v>1</v>
      </c>
      <c r="AS798" s="71">
        <v>0</v>
      </c>
      <c r="AT798" s="71">
        <v>1</v>
      </c>
      <c r="AU798" s="71">
        <v>0</v>
      </c>
      <c r="AV798" s="71" t="s">
        <v>3395</v>
      </c>
      <c r="AW798" s="72" t="s">
        <v>3420</v>
      </c>
    </row>
    <row r="799" spans="1:49">
      <c r="A799" s="23" t="s">
        <v>4547</v>
      </c>
      <c r="B799" s="23" t="s">
        <v>3728</v>
      </c>
      <c r="C799" s="23" t="s">
        <v>1842</v>
      </c>
      <c r="D799" s="24" t="s">
        <v>2005</v>
      </c>
      <c r="E799" s="24" t="s">
        <v>2153</v>
      </c>
      <c r="F799" s="24" t="s">
        <v>2157</v>
      </c>
      <c r="G799" s="24" t="s">
        <v>2158</v>
      </c>
      <c r="H799" s="76">
        <v>0.73011444750879506</v>
      </c>
      <c r="I799" s="77">
        <v>0.23191462406081237</v>
      </c>
      <c r="J799" s="77">
        <v>0.19818631368100126</v>
      </c>
      <c r="K799" s="77">
        <v>0.56026023781514256</v>
      </c>
      <c r="L799" s="77">
        <v>0.41960367742659455</v>
      </c>
      <c r="M799" s="77">
        <v>0.41681864731794349</v>
      </c>
      <c r="N799" s="77">
        <v>0.35162569527383974</v>
      </c>
      <c r="O799" s="77" t="s">
        <v>3395</v>
      </c>
      <c r="P799" s="77">
        <v>0.22815589996979585</v>
      </c>
      <c r="Q799" s="77">
        <v>0.94651700225957669</v>
      </c>
      <c r="R799" s="77">
        <v>0.36680073506121114</v>
      </c>
      <c r="S799" s="77">
        <v>1</v>
      </c>
      <c r="T799" s="77">
        <v>0.69291927066554992</v>
      </c>
      <c r="U799" s="77">
        <v>0.62634959286478364</v>
      </c>
      <c r="V799" s="77">
        <v>0.64189309300776476</v>
      </c>
      <c r="W799" s="77">
        <v>0.57569749041433771</v>
      </c>
      <c r="X799" s="77">
        <v>3.0025175699756379E-2</v>
      </c>
      <c r="Y799" s="77">
        <v>0.62178091270592695</v>
      </c>
      <c r="Z799" s="77">
        <v>0.49714285714285722</v>
      </c>
      <c r="AA799" s="77">
        <v>0.59180902415590153</v>
      </c>
      <c r="AB799" s="77">
        <v>0.53817878028404331</v>
      </c>
      <c r="AC799" s="77">
        <v>0</v>
      </c>
      <c r="AD799" s="76">
        <v>0.38673846175020293</v>
      </c>
      <c r="AE799" s="77">
        <v>0.39529283156066325</v>
      </c>
      <c r="AF799" s="77">
        <v>0.65665886866039391</v>
      </c>
      <c r="AG799" s="77">
        <v>0.84645963533277491</v>
      </c>
      <c r="AH799" s="77">
        <v>0.6341213429362742</v>
      </c>
      <c r="AI799" s="77">
        <v>0.30286133305704704</v>
      </c>
      <c r="AJ799" s="77">
        <v>0.55946188492439208</v>
      </c>
      <c r="AK799" s="77">
        <v>0.56499390221997237</v>
      </c>
      <c r="AL799" s="77">
        <v>0</v>
      </c>
      <c r="AM799" s="76">
        <v>0.47956338732375342</v>
      </c>
      <c r="AN799" s="77">
        <v>0.59448077044203207</v>
      </c>
      <c r="AO799" s="78">
        <v>0.37481859571478821</v>
      </c>
      <c r="AP799" s="79">
        <v>0.47874466375407149</v>
      </c>
      <c r="AQ799" s="70">
        <v>2</v>
      </c>
      <c r="AR799" s="71">
        <v>3</v>
      </c>
      <c r="AS799" s="71">
        <v>1</v>
      </c>
      <c r="AT799" s="71">
        <v>0</v>
      </c>
      <c r="AU799" s="71">
        <v>0</v>
      </c>
      <c r="AV799" s="71" t="s">
        <v>3395</v>
      </c>
      <c r="AW799" s="72" t="s">
        <v>3420</v>
      </c>
    </row>
    <row r="800" spans="1:49">
      <c r="A800" s="23" t="s">
        <v>4548</v>
      </c>
      <c r="B800" s="23" t="s">
        <v>3728</v>
      </c>
      <c r="C800" s="23" t="s">
        <v>1846</v>
      </c>
      <c r="D800" s="24" t="s">
        <v>2005</v>
      </c>
      <c r="E800" s="24" t="s">
        <v>2153</v>
      </c>
      <c r="F800" s="24" t="s">
        <v>2160</v>
      </c>
      <c r="G800" s="24" t="s">
        <v>2161</v>
      </c>
      <c r="H800" s="76">
        <v>0.60076240734808906</v>
      </c>
      <c r="I800" s="77">
        <v>0.48035451584697236</v>
      </c>
      <c r="J800" s="77">
        <v>0.76463708816503573</v>
      </c>
      <c r="K800" s="77">
        <v>0.78027994861748573</v>
      </c>
      <c r="L800" s="77">
        <v>0.32323118634027592</v>
      </c>
      <c r="M800" s="77">
        <v>0.9372392436372301</v>
      </c>
      <c r="N800" s="77">
        <v>0.85366617319512095</v>
      </c>
      <c r="O800" s="77" t="s">
        <v>3395</v>
      </c>
      <c r="P800" s="77">
        <v>0.53753425787224995</v>
      </c>
      <c r="Q800" s="77">
        <v>0.63823625593267752</v>
      </c>
      <c r="R800" s="77">
        <v>3.2751799759657439E-2</v>
      </c>
      <c r="S800" s="77">
        <v>1</v>
      </c>
      <c r="T800" s="77">
        <v>0.67012112621609432</v>
      </c>
      <c r="U800" s="77">
        <v>0.47691206271695857</v>
      </c>
      <c r="V800" s="77">
        <v>0.52418740314661649</v>
      </c>
      <c r="W800" s="77">
        <v>9.7419671707054831E-2</v>
      </c>
      <c r="X800" s="77">
        <v>0.48588682426418228</v>
      </c>
      <c r="Y800" s="77">
        <v>0.69792471793438382</v>
      </c>
      <c r="Z800" s="77">
        <v>0.4</v>
      </c>
      <c r="AA800" s="77">
        <v>0.44385252635601824</v>
      </c>
      <c r="AB800" s="77">
        <v>0.53817878028404331</v>
      </c>
      <c r="AC800" s="77">
        <v>0</v>
      </c>
      <c r="AD800" s="76">
        <v>0.61525133712003244</v>
      </c>
      <c r="AE800" s="77">
        <v>0.68639016193247249</v>
      </c>
      <c r="AF800" s="77">
        <v>0.3354940278461675</v>
      </c>
      <c r="AG800" s="77">
        <v>0.83506056310804722</v>
      </c>
      <c r="AH800" s="77">
        <v>0.50054973293178751</v>
      </c>
      <c r="AI800" s="77">
        <v>0.29165324798561854</v>
      </c>
      <c r="AJ800" s="77">
        <v>0.54896235896719192</v>
      </c>
      <c r="AK800" s="77">
        <v>0.49101565332003078</v>
      </c>
      <c r="AL800" s="77">
        <v>0</v>
      </c>
      <c r="AM800" s="76">
        <v>0.54571184229955749</v>
      </c>
      <c r="AN800" s="77">
        <v>0.54242118134181772</v>
      </c>
      <c r="AO800" s="78">
        <v>0.34665933742907423</v>
      </c>
      <c r="AP800" s="79">
        <v>0.47321565487900652</v>
      </c>
      <c r="AQ800" s="70">
        <v>2</v>
      </c>
      <c r="AR800" s="71">
        <v>0</v>
      </c>
      <c r="AS800" s="71">
        <v>0</v>
      </c>
      <c r="AT800" s="71">
        <v>0</v>
      </c>
      <c r="AU800" s="71">
        <v>1</v>
      </c>
      <c r="AV800" s="71" t="s">
        <v>3601</v>
      </c>
      <c r="AW800" s="72" t="s">
        <v>3420</v>
      </c>
    </row>
    <row r="801" spans="1:49">
      <c r="A801" s="23" t="s">
        <v>4549</v>
      </c>
      <c r="B801" s="23" t="s">
        <v>3728</v>
      </c>
      <c r="C801" s="23" t="s">
        <v>1848</v>
      </c>
      <c r="D801" s="24" t="s">
        <v>2005</v>
      </c>
      <c r="E801" s="24" t="s">
        <v>2153</v>
      </c>
      <c r="F801" s="24" t="s">
        <v>2160</v>
      </c>
      <c r="G801" s="24" t="s">
        <v>2163</v>
      </c>
      <c r="H801" s="76">
        <v>0.60076240734808906</v>
      </c>
      <c r="I801" s="77">
        <v>0.42602804240506065</v>
      </c>
      <c r="J801" s="77">
        <v>0.70128302336333825</v>
      </c>
      <c r="K801" s="77">
        <v>0.65055609539358061</v>
      </c>
      <c r="L801" s="77">
        <v>0.346300629632942</v>
      </c>
      <c r="M801" s="77">
        <v>0.89551565313157955</v>
      </c>
      <c r="N801" s="77">
        <v>0.61995160896617851</v>
      </c>
      <c r="O801" s="77" t="s">
        <v>3395</v>
      </c>
      <c r="P801" s="77">
        <v>0.53387980470567453</v>
      </c>
      <c r="Q801" s="77">
        <v>0.76237980862829635</v>
      </c>
      <c r="R801" s="77">
        <v>6.2731233400337963E-4</v>
      </c>
      <c r="S801" s="77">
        <v>1</v>
      </c>
      <c r="T801" s="77">
        <v>0.67012112621609432</v>
      </c>
      <c r="U801" s="77">
        <v>0.47635377700580211</v>
      </c>
      <c r="V801" s="77">
        <v>0.52418740314661649</v>
      </c>
      <c r="W801" s="77">
        <v>0.2822149594952385</v>
      </c>
      <c r="X801" s="77">
        <v>0.50705820475186192</v>
      </c>
      <c r="Y801" s="77">
        <v>0.69792471793438382</v>
      </c>
      <c r="Z801" s="77">
        <v>0.4</v>
      </c>
      <c r="AA801" s="77">
        <v>0.44385252635601824</v>
      </c>
      <c r="AB801" s="77">
        <v>0.53817878028404331</v>
      </c>
      <c r="AC801" s="77">
        <v>0</v>
      </c>
      <c r="AD801" s="76">
        <v>0.57602449103882936</v>
      </c>
      <c r="AE801" s="77">
        <v>0.6092407583659909</v>
      </c>
      <c r="AF801" s="77">
        <v>0.38150356048114986</v>
      </c>
      <c r="AG801" s="77">
        <v>0.83506056310804722</v>
      </c>
      <c r="AH801" s="77">
        <v>0.50027059007620933</v>
      </c>
      <c r="AI801" s="77">
        <v>0.39463658212355024</v>
      </c>
      <c r="AJ801" s="77">
        <v>0.54896235896719192</v>
      </c>
      <c r="AK801" s="77">
        <v>0.49101565332003078</v>
      </c>
      <c r="AL801" s="77">
        <v>0</v>
      </c>
      <c r="AM801" s="76">
        <v>0.52225626996199004</v>
      </c>
      <c r="AN801" s="77">
        <v>0.57665591176926889</v>
      </c>
      <c r="AO801" s="78">
        <v>0.34665933742907423</v>
      </c>
      <c r="AP801" s="79">
        <v>0.4763636315346565</v>
      </c>
      <c r="AQ801" s="70">
        <v>2</v>
      </c>
      <c r="AR801" s="71">
        <v>1</v>
      </c>
      <c r="AS801" s="71">
        <v>0</v>
      </c>
      <c r="AT801" s="71">
        <v>0</v>
      </c>
      <c r="AU801" s="71">
        <v>0</v>
      </c>
      <c r="AV801" s="71" t="s">
        <v>3395</v>
      </c>
      <c r="AW801" s="72" t="s">
        <v>3420</v>
      </c>
    </row>
    <row r="802" spans="1:49">
      <c r="A802" s="23" t="s">
        <v>4550</v>
      </c>
      <c r="B802" s="23" t="s">
        <v>3728</v>
      </c>
      <c r="C802" s="23" t="s">
        <v>1850</v>
      </c>
      <c r="D802" s="24" t="s">
        <v>2005</v>
      </c>
      <c r="E802" s="24" t="s">
        <v>2153</v>
      </c>
      <c r="F802" s="24" t="s">
        <v>2160</v>
      </c>
      <c r="G802" s="24" t="s">
        <v>2167</v>
      </c>
      <c r="H802" s="76">
        <v>0.60076240734808906</v>
      </c>
      <c r="I802" s="77">
        <v>0.5222924224093648</v>
      </c>
      <c r="J802" s="77">
        <v>0.92875011715404576</v>
      </c>
      <c r="K802" s="77">
        <v>0.79078682340397521</v>
      </c>
      <c r="L802" s="77">
        <v>0.33652406379701921</v>
      </c>
      <c r="M802" s="77">
        <v>1</v>
      </c>
      <c r="N802" s="77">
        <v>0.90473992617806931</v>
      </c>
      <c r="O802" s="77" t="s">
        <v>3395</v>
      </c>
      <c r="P802" s="77">
        <v>0.60577865616285709</v>
      </c>
      <c r="Q802" s="77">
        <v>0.58844845309706684</v>
      </c>
      <c r="R802" s="77">
        <v>1.5358016106967345E-2</v>
      </c>
      <c r="S802" s="77">
        <v>1</v>
      </c>
      <c r="T802" s="77">
        <v>0.67012112621609432</v>
      </c>
      <c r="U802" s="77">
        <v>0.46237333654620977</v>
      </c>
      <c r="V802" s="77">
        <v>0.52418740314661649</v>
      </c>
      <c r="W802" s="77">
        <v>0.22612014895977686</v>
      </c>
      <c r="X802" s="77">
        <v>0.37162212527015848</v>
      </c>
      <c r="Y802" s="77">
        <v>0.69792471793438382</v>
      </c>
      <c r="Z802" s="77">
        <v>0.4</v>
      </c>
      <c r="AA802" s="77">
        <v>0.44385252635601824</v>
      </c>
      <c r="AB802" s="77">
        <v>0.53817878028404331</v>
      </c>
      <c r="AC802" s="77">
        <v>0</v>
      </c>
      <c r="AD802" s="76">
        <v>0.68393498230383321</v>
      </c>
      <c r="AE802" s="77">
        <v>0.72756589390838422</v>
      </c>
      <c r="AF802" s="77">
        <v>0.30190323460201707</v>
      </c>
      <c r="AG802" s="77">
        <v>0.83506056310804722</v>
      </c>
      <c r="AH802" s="77">
        <v>0.4932803698464131</v>
      </c>
      <c r="AI802" s="77">
        <v>0.29887113711496766</v>
      </c>
      <c r="AJ802" s="77">
        <v>0.54896235896719192</v>
      </c>
      <c r="AK802" s="77">
        <v>0.49101565332003078</v>
      </c>
      <c r="AL802" s="77">
        <v>0</v>
      </c>
      <c r="AM802" s="76">
        <v>0.57113470360474483</v>
      </c>
      <c r="AN802" s="77">
        <v>0.54240402335647597</v>
      </c>
      <c r="AO802" s="78">
        <v>0.34665933742907423</v>
      </c>
      <c r="AP802" s="79">
        <v>0.48102745483595244</v>
      </c>
      <c r="AQ802" s="70">
        <v>2</v>
      </c>
      <c r="AR802" s="71">
        <v>0</v>
      </c>
      <c r="AS802" s="71">
        <v>0</v>
      </c>
      <c r="AT802" s="71">
        <v>0</v>
      </c>
      <c r="AU802" s="71">
        <v>0</v>
      </c>
      <c r="AV802" s="71" t="s">
        <v>3395</v>
      </c>
      <c r="AW802" s="72" t="s">
        <v>3420</v>
      </c>
    </row>
    <row r="803" spans="1:49">
      <c r="A803" s="23" t="s">
        <v>4551</v>
      </c>
      <c r="B803" s="23" t="s">
        <v>3728</v>
      </c>
      <c r="C803" s="23" t="s">
        <v>1852</v>
      </c>
      <c r="D803" s="24" t="s">
        <v>2005</v>
      </c>
      <c r="E803" s="24" t="s">
        <v>2153</v>
      </c>
      <c r="F803" s="24" t="s">
        <v>2160</v>
      </c>
      <c r="G803" s="24" t="s">
        <v>2171</v>
      </c>
      <c r="H803" s="76">
        <v>0.60076240734808906</v>
      </c>
      <c r="I803" s="77">
        <v>0.53723987955426689</v>
      </c>
      <c r="J803" s="77">
        <v>0.92869277830193531</v>
      </c>
      <c r="K803" s="77">
        <v>0.84915455267586848</v>
      </c>
      <c r="L803" s="77">
        <v>0.31664572411399949</v>
      </c>
      <c r="M803" s="77">
        <v>0.81640110423060241</v>
      </c>
      <c r="N803" s="77">
        <v>0.91105723930471572</v>
      </c>
      <c r="O803" s="77" t="s">
        <v>3395</v>
      </c>
      <c r="P803" s="77">
        <v>0.60249855771554262</v>
      </c>
      <c r="Q803" s="77">
        <v>0.50303249253662496</v>
      </c>
      <c r="R803" s="77">
        <v>8.5720755931386006E-2</v>
      </c>
      <c r="S803" s="77">
        <v>1</v>
      </c>
      <c r="T803" s="77">
        <v>0.67012112621609432</v>
      </c>
      <c r="U803" s="77">
        <v>0.48247565221787347</v>
      </c>
      <c r="V803" s="77">
        <v>0.52418740314661649</v>
      </c>
      <c r="W803" s="77">
        <v>0.1890325188940343</v>
      </c>
      <c r="X803" s="77">
        <v>0</v>
      </c>
      <c r="Y803" s="77">
        <v>0.69792471793438382</v>
      </c>
      <c r="Z803" s="77">
        <v>0.4</v>
      </c>
      <c r="AA803" s="77">
        <v>0.44385252635601824</v>
      </c>
      <c r="AB803" s="77">
        <v>0.53817878028404331</v>
      </c>
      <c r="AC803" s="77">
        <v>0</v>
      </c>
      <c r="AD803" s="76">
        <v>0.68889835506809705</v>
      </c>
      <c r="AE803" s="77">
        <v>0.69915143560814563</v>
      </c>
      <c r="AF803" s="77">
        <v>0.29437662423400546</v>
      </c>
      <c r="AG803" s="77">
        <v>0.83506056310804722</v>
      </c>
      <c r="AH803" s="77">
        <v>0.50333152768224498</v>
      </c>
      <c r="AI803" s="77">
        <v>9.4516259447017151E-2</v>
      </c>
      <c r="AJ803" s="77">
        <v>0.54896235896719192</v>
      </c>
      <c r="AK803" s="77">
        <v>0.49101565332003078</v>
      </c>
      <c r="AL803" s="77">
        <v>0</v>
      </c>
      <c r="AM803" s="76">
        <v>0.56080880497008279</v>
      </c>
      <c r="AN803" s="77">
        <v>0.47763611674576983</v>
      </c>
      <c r="AO803" s="78">
        <v>0.34665933742907423</v>
      </c>
      <c r="AP803" s="79">
        <v>0.4572673280326548</v>
      </c>
      <c r="AQ803" s="70">
        <v>2</v>
      </c>
      <c r="AR803" s="71">
        <v>0</v>
      </c>
      <c r="AS803" s="71">
        <v>0</v>
      </c>
      <c r="AT803" s="71">
        <v>0</v>
      </c>
      <c r="AU803" s="71">
        <v>1</v>
      </c>
      <c r="AV803" s="71" t="s">
        <v>3603</v>
      </c>
      <c r="AW803" s="72" t="s">
        <v>3420</v>
      </c>
    </row>
    <row r="804" spans="1:49">
      <c r="A804" s="23" t="s">
        <v>4552</v>
      </c>
      <c r="B804" s="23" t="s">
        <v>3728</v>
      </c>
      <c r="C804" s="23" t="s">
        <v>1854</v>
      </c>
      <c r="D804" s="24" t="s">
        <v>2005</v>
      </c>
      <c r="E804" s="24" t="s">
        <v>2153</v>
      </c>
      <c r="F804" s="24" t="s">
        <v>2175</v>
      </c>
      <c r="G804" s="24" t="s">
        <v>2176</v>
      </c>
      <c r="H804" s="76">
        <v>0.62635874105734768</v>
      </c>
      <c r="I804" s="77">
        <v>0.16635421194429537</v>
      </c>
      <c r="J804" s="77">
        <v>0.12697914549062123</v>
      </c>
      <c r="K804" s="77">
        <v>0.63963485581317392</v>
      </c>
      <c r="L804" s="77">
        <v>0.36686992683318476</v>
      </c>
      <c r="M804" s="77">
        <v>0.29685521000827053</v>
      </c>
      <c r="N804" s="77">
        <v>6.9383763184717673E-2</v>
      </c>
      <c r="O804" s="77" t="s">
        <v>3395</v>
      </c>
      <c r="P804" s="77">
        <v>0.27320975150164828</v>
      </c>
      <c r="Q804" s="77">
        <v>0.72946955964797833</v>
      </c>
      <c r="R804" s="77">
        <v>0.13725297174445289</v>
      </c>
      <c r="S804" s="77">
        <v>0.94123990932192547</v>
      </c>
      <c r="T804" s="77">
        <v>0.68055377758401958</v>
      </c>
      <c r="U804" s="77">
        <v>0.52440218270982131</v>
      </c>
      <c r="V804" s="77">
        <v>0.61482512835088843</v>
      </c>
      <c r="W804" s="77">
        <v>0.65963227219601184</v>
      </c>
      <c r="X804" s="77">
        <v>0.64782183519791081</v>
      </c>
      <c r="Y804" s="77">
        <v>0.6555324195125285</v>
      </c>
      <c r="Z804" s="77">
        <v>0.54857142857142849</v>
      </c>
      <c r="AA804" s="77">
        <v>0.53360724603350185</v>
      </c>
      <c r="AB804" s="77">
        <v>0.53817878028404331</v>
      </c>
      <c r="AC804" s="77">
        <v>0</v>
      </c>
      <c r="AD804" s="76">
        <v>0.30656403283075478</v>
      </c>
      <c r="AE804" s="77">
        <v>0.32919070146819901</v>
      </c>
      <c r="AF804" s="77">
        <v>0.43336126569621558</v>
      </c>
      <c r="AG804" s="77">
        <v>0.81089684345297253</v>
      </c>
      <c r="AH804" s="77">
        <v>0.56961365553035481</v>
      </c>
      <c r="AI804" s="77">
        <v>0.65372705369696127</v>
      </c>
      <c r="AJ804" s="77">
        <v>0.60205192404197849</v>
      </c>
      <c r="AK804" s="77">
        <v>0.53589301315877258</v>
      </c>
      <c r="AL804" s="77">
        <v>0</v>
      </c>
      <c r="AM804" s="76">
        <v>0.35637199999838981</v>
      </c>
      <c r="AN804" s="77">
        <v>0.67807918422676272</v>
      </c>
      <c r="AO804" s="78">
        <v>0.37931497906691702</v>
      </c>
      <c r="AP804" s="79">
        <v>0.46106787830991303</v>
      </c>
      <c r="AQ804" s="70">
        <v>2</v>
      </c>
      <c r="AR804" s="71">
        <v>0</v>
      </c>
      <c r="AS804" s="71">
        <v>0</v>
      </c>
      <c r="AT804" s="71">
        <v>0</v>
      </c>
      <c r="AU804" s="71">
        <v>0</v>
      </c>
      <c r="AV804" s="71" t="s">
        <v>3395</v>
      </c>
      <c r="AW804" s="72" t="s">
        <v>3420</v>
      </c>
    </row>
    <row r="805" spans="1:49">
      <c r="A805" s="23" t="s">
        <v>4553</v>
      </c>
      <c r="B805" s="23" t="s">
        <v>3728</v>
      </c>
      <c r="C805" s="23" t="s">
        <v>1856</v>
      </c>
      <c r="D805" s="24" t="s">
        <v>2005</v>
      </c>
      <c r="E805" s="24" t="s">
        <v>2153</v>
      </c>
      <c r="F805" s="24" t="s">
        <v>2175</v>
      </c>
      <c r="G805" s="24" t="s">
        <v>2178</v>
      </c>
      <c r="H805" s="76">
        <v>0.62635874105734768</v>
      </c>
      <c r="I805" s="77">
        <v>0.37654064995418923</v>
      </c>
      <c r="J805" s="77">
        <v>0.48722192817006543</v>
      </c>
      <c r="K805" s="77">
        <v>0.54370240777254009</v>
      </c>
      <c r="L805" s="77">
        <v>0.33757410515991371</v>
      </c>
      <c r="M805" s="77">
        <v>0.37120542868271389</v>
      </c>
      <c r="N805" s="77">
        <v>0.56445073273230695</v>
      </c>
      <c r="O805" s="77" t="s">
        <v>3395</v>
      </c>
      <c r="P805" s="77">
        <v>0.62439749596603966</v>
      </c>
      <c r="Q805" s="77">
        <v>0.79302360456102283</v>
      </c>
      <c r="R805" s="77">
        <v>7.5160962195203879E-2</v>
      </c>
      <c r="S805" s="77">
        <v>0.94123990932192547</v>
      </c>
      <c r="T805" s="77">
        <v>0.68055377758401958</v>
      </c>
      <c r="U805" s="77">
        <v>0.5303351110964839</v>
      </c>
      <c r="V805" s="77">
        <v>0.61482512835088843</v>
      </c>
      <c r="W805" s="77">
        <v>0.45233803788517618</v>
      </c>
      <c r="X805" s="77">
        <v>0.77896908916386587</v>
      </c>
      <c r="Y805" s="77">
        <v>0.6555324195125285</v>
      </c>
      <c r="Z805" s="77">
        <v>0.54857142857142849</v>
      </c>
      <c r="AA805" s="77">
        <v>0.56938616703782408</v>
      </c>
      <c r="AB805" s="77">
        <v>0.53817878028404331</v>
      </c>
      <c r="AC805" s="77">
        <v>0</v>
      </c>
      <c r="AD805" s="76">
        <v>0.49670710639386745</v>
      </c>
      <c r="AE805" s="77">
        <v>0.48826603406270286</v>
      </c>
      <c r="AF805" s="77">
        <v>0.43409228337811334</v>
      </c>
      <c r="AG805" s="77">
        <v>0.81089684345297253</v>
      </c>
      <c r="AH805" s="77">
        <v>0.57258011972368617</v>
      </c>
      <c r="AI805" s="77">
        <v>0.61565356352452105</v>
      </c>
      <c r="AJ805" s="77">
        <v>0.60205192404197849</v>
      </c>
      <c r="AK805" s="77">
        <v>0.55378247366093369</v>
      </c>
      <c r="AL805" s="77">
        <v>0</v>
      </c>
      <c r="AM805" s="76">
        <v>0.47302180794489451</v>
      </c>
      <c r="AN805" s="77">
        <v>0.66637684223372662</v>
      </c>
      <c r="AO805" s="78">
        <v>0.38527813256763738</v>
      </c>
      <c r="AP805" s="79">
        <v>0.50171916583556209</v>
      </c>
      <c r="AQ805" s="70">
        <v>2</v>
      </c>
      <c r="AR805" s="71">
        <v>1</v>
      </c>
      <c r="AS805" s="71">
        <v>2</v>
      </c>
      <c r="AT805" s="71">
        <v>0</v>
      </c>
      <c r="AU805" s="71">
        <v>0</v>
      </c>
      <c r="AV805" s="71" t="s">
        <v>3395</v>
      </c>
      <c r="AW805" s="72" t="s">
        <v>3420</v>
      </c>
    </row>
    <row r="806" spans="1:49">
      <c r="A806" s="23" t="s">
        <v>4554</v>
      </c>
      <c r="B806" s="23" t="s">
        <v>3728</v>
      </c>
      <c r="C806" s="23" t="s">
        <v>1860</v>
      </c>
      <c r="D806" s="24" t="s">
        <v>2005</v>
      </c>
      <c r="E806" s="24" t="s">
        <v>2153</v>
      </c>
      <c r="F806" s="24" t="s">
        <v>2184</v>
      </c>
      <c r="G806" s="24" t="s">
        <v>2185</v>
      </c>
      <c r="H806" s="76">
        <v>0.62665713496278941</v>
      </c>
      <c r="I806" s="77">
        <v>8.9570980472725353E-2</v>
      </c>
      <c r="J806" s="77">
        <v>0</v>
      </c>
      <c r="K806" s="77">
        <v>0.65863898626371942</v>
      </c>
      <c r="L806" s="77">
        <v>0.35002455838366059</v>
      </c>
      <c r="M806" s="77">
        <v>3.5060674878398146E-2</v>
      </c>
      <c r="N806" s="77">
        <v>0</v>
      </c>
      <c r="O806" s="77" t="s">
        <v>3395</v>
      </c>
      <c r="P806" s="77">
        <v>0</v>
      </c>
      <c r="Q806" s="77">
        <v>0.69061046589612962</v>
      </c>
      <c r="R806" s="77">
        <v>0</v>
      </c>
      <c r="S806" s="77">
        <v>0.98823529411764777</v>
      </c>
      <c r="T806" s="77">
        <v>0.65948070356291477</v>
      </c>
      <c r="U806" s="77">
        <v>0.61047237893679085</v>
      </c>
      <c r="V806" s="77">
        <v>0.57394518964427554</v>
      </c>
      <c r="W806" s="77">
        <v>0.50998896019948958</v>
      </c>
      <c r="X806" s="77">
        <v>0.44099624615075461</v>
      </c>
      <c r="Y806" s="77">
        <v>0.67757391727757188</v>
      </c>
      <c r="Z806" s="77">
        <v>0.52</v>
      </c>
      <c r="AA806" s="77">
        <v>0.39181712779132333</v>
      </c>
      <c r="AB806" s="77">
        <v>0.53817878028404331</v>
      </c>
      <c r="AC806" s="77">
        <v>0</v>
      </c>
      <c r="AD806" s="76">
        <v>0.2387427051451716</v>
      </c>
      <c r="AE806" s="77">
        <v>0.20874484390515563</v>
      </c>
      <c r="AF806" s="77">
        <v>0.34530523294806481</v>
      </c>
      <c r="AG806" s="77">
        <v>0.82385799884028121</v>
      </c>
      <c r="AH806" s="77">
        <v>0.59220878429053325</v>
      </c>
      <c r="AI806" s="77">
        <v>0.4754926031751221</v>
      </c>
      <c r="AJ806" s="77">
        <v>0.59878695863878595</v>
      </c>
      <c r="AK806" s="77">
        <v>0.46499795403768329</v>
      </c>
      <c r="AL806" s="77">
        <v>0</v>
      </c>
      <c r="AM806" s="76">
        <v>0.26426426066613068</v>
      </c>
      <c r="AN806" s="77">
        <v>0.63051979543531222</v>
      </c>
      <c r="AO806" s="78">
        <v>0.35459497089215636</v>
      </c>
      <c r="AP806" s="79">
        <v>0.40297196725512463</v>
      </c>
      <c r="AQ806" s="70">
        <v>2</v>
      </c>
      <c r="AR806" s="71">
        <v>1</v>
      </c>
      <c r="AS806" s="71">
        <v>0</v>
      </c>
      <c r="AT806" s="71">
        <v>0</v>
      </c>
      <c r="AU806" s="71">
        <v>0</v>
      </c>
      <c r="AV806" s="71" t="s">
        <v>3395</v>
      </c>
      <c r="AW806" s="72" t="s">
        <v>3420</v>
      </c>
    </row>
    <row r="807" spans="1:49">
      <c r="A807" s="23" t="s">
        <v>4555</v>
      </c>
      <c r="B807" s="23" t="s">
        <v>3728</v>
      </c>
      <c r="C807" s="23" t="s">
        <v>1862</v>
      </c>
      <c r="D807" s="24" t="s">
        <v>2005</v>
      </c>
      <c r="E807" s="24" t="s">
        <v>2153</v>
      </c>
      <c r="F807" s="24" t="s">
        <v>2184</v>
      </c>
      <c r="G807" s="24" t="s">
        <v>2187</v>
      </c>
      <c r="H807" s="76">
        <v>0.62665713496278941</v>
      </c>
      <c r="I807" s="77">
        <v>0.18075384560785612</v>
      </c>
      <c r="J807" s="77">
        <v>0.10254364878739874</v>
      </c>
      <c r="K807" s="77">
        <v>0.63297683245844838</v>
      </c>
      <c r="L807" s="77">
        <v>0.35229085171153046</v>
      </c>
      <c r="M807" s="77">
        <v>1.6586070768485062E-2</v>
      </c>
      <c r="N807" s="77">
        <v>0.12986840666830923</v>
      </c>
      <c r="O807" s="77" t="s">
        <v>3395</v>
      </c>
      <c r="P807" s="77">
        <v>8.3171140049194681E-3</v>
      </c>
      <c r="Q807" s="77">
        <v>0.74456564261074343</v>
      </c>
      <c r="R807" s="77">
        <v>1.6517075009131965E-2</v>
      </c>
      <c r="S807" s="77">
        <v>0.98823529411764777</v>
      </c>
      <c r="T807" s="77">
        <v>0.65948070356291477</v>
      </c>
      <c r="U807" s="77">
        <v>0.65873160785516405</v>
      </c>
      <c r="V807" s="77">
        <v>0.57394518964427554</v>
      </c>
      <c r="W807" s="77">
        <v>0.54385482253588602</v>
      </c>
      <c r="X807" s="77">
        <v>0.46340397123684318</v>
      </c>
      <c r="Y807" s="77">
        <v>0.67757391727757188</v>
      </c>
      <c r="Z807" s="77">
        <v>0.52</v>
      </c>
      <c r="AA807" s="77">
        <v>0.39181712779132333</v>
      </c>
      <c r="AB807" s="77">
        <v>0.53817878028404331</v>
      </c>
      <c r="AC807" s="77">
        <v>0</v>
      </c>
      <c r="AD807" s="76">
        <v>0.30331820978601476</v>
      </c>
      <c r="AE807" s="77">
        <v>0.22800785512233851</v>
      </c>
      <c r="AF807" s="77">
        <v>0.38054135880993767</v>
      </c>
      <c r="AG807" s="77">
        <v>0.82385799884028121</v>
      </c>
      <c r="AH807" s="77">
        <v>0.61633839874971974</v>
      </c>
      <c r="AI807" s="77">
        <v>0.50362939688636454</v>
      </c>
      <c r="AJ807" s="77">
        <v>0.59878695863878595</v>
      </c>
      <c r="AK807" s="77">
        <v>0.46499795403768329</v>
      </c>
      <c r="AL807" s="77">
        <v>0</v>
      </c>
      <c r="AM807" s="76">
        <v>0.303955807906097</v>
      </c>
      <c r="AN807" s="77">
        <v>0.64794193149212187</v>
      </c>
      <c r="AO807" s="78">
        <v>0.35459497089215636</v>
      </c>
      <c r="AP807" s="79">
        <v>0.42365195798007077</v>
      </c>
      <c r="AQ807" s="70">
        <v>2</v>
      </c>
      <c r="AR807" s="71">
        <v>1</v>
      </c>
      <c r="AS807" s="71">
        <v>0</v>
      </c>
      <c r="AT807" s="71">
        <v>0</v>
      </c>
      <c r="AU807" s="71">
        <v>1</v>
      </c>
      <c r="AV807" s="71" t="s">
        <v>3604</v>
      </c>
      <c r="AW807" s="72" t="s">
        <v>3420</v>
      </c>
    </row>
    <row r="808" spans="1:49">
      <c r="A808" s="23" t="s">
        <v>4556</v>
      </c>
      <c r="B808" s="23" t="s">
        <v>3728</v>
      </c>
      <c r="C808" s="23" t="s">
        <v>1866</v>
      </c>
      <c r="D808" s="24" t="s">
        <v>2005</v>
      </c>
      <c r="E808" s="24" t="s">
        <v>2153</v>
      </c>
      <c r="F808" s="24" t="s">
        <v>2184</v>
      </c>
      <c r="G808" s="24" t="s">
        <v>2189</v>
      </c>
      <c r="H808" s="76">
        <v>0.62665713496278941</v>
      </c>
      <c r="I808" s="77">
        <v>0.35274121822003679</v>
      </c>
      <c r="J808" s="77">
        <v>0.38556761915352661</v>
      </c>
      <c r="K808" s="77">
        <v>0.74204881570453418</v>
      </c>
      <c r="L808" s="77">
        <v>0.33553925155261216</v>
      </c>
      <c r="M808" s="77">
        <v>0.39104106000327044</v>
      </c>
      <c r="N808" s="77">
        <v>0.57374130163380066</v>
      </c>
      <c r="O808" s="77" t="s">
        <v>3395</v>
      </c>
      <c r="P808" s="77">
        <v>0.1454603321764748</v>
      </c>
      <c r="Q808" s="77">
        <v>0.63998991127566951</v>
      </c>
      <c r="R808" s="77">
        <v>5.0119724313810045E-2</v>
      </c>
      <c r="S808" s="77">
        <v>0.98823529411764777</v>
      </c>
      <c r="T808" s="77">
        <v>0.65948070356291477</v>
      </c>
      <c r="U808" s="77">
        <v>0.63245981454886857</v>
      </c>
      <c r="V808" s="77">
        <v>0.57394518964427554</v>
      </c>
      <c r="W808" s="77">
        <v>0.57153680766695092</v>
      </c>
      <c r="X808" s="77">
        <v>0.46820236018020522</v>
      </c>
      <c r="Y808" s="77">
        <v>0.67757391727757188</v>
      </c>
      <c r="Z808" s="77">
        <v>0.52</v>
      </c>
      <c r="AA808" s="77">
        <v>0.39181712779132333</v>
      </c>
      <c r="AB808" s="77">
        <v>0.53817878028404331</v>
      </c>
      <c r="AC808" s="77">
        <v>0</v>
      </c>
      <c r="AD808" s="76">
        <v>0.45498865744545092</v>
      </c>
      <c r="AE808" s="77">
        <v>0.43756615221413842</v>
      </c>
      <c r="AF808" s="77">
        <v>0.34505481779473979</v>
      </c>
      <c r="AG808" s="77">
        <v>0.82385799884028121</v>
      </c>
      <c r="AH808" s="77">
        <v>0.60320250209657211</v>
      </c>
      <c r="AI808" s="77">
        <v>0.51986958392357807</v>
      </c>
      <c r="AJ808" s="77">
        <v>0.59878695863878595</v>
      </c>
      <c r="AK808" s="77">
        <v>0.46499795403768329</v>
      </c>
      <c r="AL808" s="77">
        <v>0</v>
      </c>
      <c r="AM808" s="76">
        <v>0.41253654248477639</v>
      </c>
      <c r="AN808" s="77">
        <v>0.6489766949534771</v>
      </c>
      <c r="AO808" s="78">
        <v>0.35459497089215636</v>
      </c>
      <c r="AP808" s="79">
        <v>0.46411072637013673</v>
      </c>
      <c r="AQ808" s="70">
        <v>2</v>
      </c>
      <c r="AR808" s="71">
        <v>0</v>
      </c>
      <c r="AS808" s="71">
        <v>0</v>
      </c>
      <c r="AT808" s="71">
        <v>0</v>
      </c>
      <c r="AU808" s="71">
        <v>1</v>
      </c>
      <c r="AV808" s="71" t="s">
        <v>3605</v>
      </c>
      <c r="AW808" s="72" t="s">
        <v>3420</v>
      </c>
    </row>
    <row r="809" spans="1:49">
      <c r="A809" s="23" t="s">
        <v>4557</v>
      </c>
      <c r="B809" s="23" t="s">
        <v>3728</v>
      </c>
      <c r="C809" s="23" t="s">
        <v>1869</v>
      </c>
      <c r="D809" s="24" t="s">
        <v>2005</v>
      </c>
      <c r="E809" s="24" t="s">
        <v>2153</v>
      </c>
      <c r="F809" s="24" t="s">
        <v>2184</v>
      </c>
      <c r="G809" s="24" t="s">
        <v>2191</v>
      </c>
      <c r="H809" s="76">
        <v>0.62665713496278941</v>
      </c>
      <c r="I809" s="77">
        <v>0.20297320510315026</v>
      </c>
      <c r="J809" s="77">
        <v>0.26402129363774191</v>
      </c>
      <c r="K809" s="77">
        <v>0.66615139735250217</v>
      </c>
      <c r="L809" s="77">
        <v>0.32806285487905645</v>
      </c>
      <c r="M809" s="77">
        <v>0.39960692773226469</v>
      </c>
      <c r="N809" s="77">
        <v>0.2776356035800655</v>
      </c>
      <c r="O809" s="77" t="s">
        <v>3395</v>
      </c>
      <c r="P809" s="77">
        <v>0.27769117963356021</v>
      </c>
      <c r="Q809" s="77">
        <v>0.62452709926474459</v>
      </c>
      <c r="R809" s="77">
        <v>1.7045398052104629E-2</v>
      </c>
      <c r="S809" s="77">
        <v>0.98823529411764777</v>
      </c>
      <c r="T809" s="77">
        <v>0.65948070356291477</v>
      </c>
      <c r="U809" s="77">
        <v>0.66977839768817782</v>
      </c>
      <c r="V809" s="77">
        <v>0.57394518964427554</v>
      </c>
      <c r="W809" s="77">
        <v>0.46836213001691007</v>
      </c>
      <c r="X809" s="77">
        <v>0.47465846347942586</v>
      </c>
      <c r="Y809" s="77">
        <v>0.67757391727757188</v>
      </c>
      <c r="Z809" s="77">
        <v>0.52</v>
      </c>
      <c r="AA809" s="77">
        <v>0.42759604879564556</v>
      </c>
      <c r="AB809" s="77">
        <v>0.53817878028404331</v>
      </c>
      <c r="AC809" s="77">
        <v>0</v>
      </c>
      <c r="AD809" s="76">
        <v>0.36455054456789387</v>
      </c>
      <c r="AE809" s="77">
        <v>0.38982959263548983</v>
      </c>
      <c r="AF809" s="77">
        <v>0.32078624865842459</v>
      </c>
      <c r="AG809" s="77">
        <v>0.82385799884028121</v>
      </c>
      <c r="AH809" s="77">
        <v>0.62186179366622674</v>
      </c>
      <c r="AI809" s="77">
        <v>0.47151029674816797</v>
      </c>
      <c r="AJ809" s="77">
        <v>0.59878695863878595</v>
      </c>
      <c r="AK809" s="77">
        <v>0.48288741453984441</v>
      </c>
      <c r="AL809" s="77">
        <v>0</v>
      </c>
      <c r="AM809" s="76">
        <v>0.35838879528726947</v>
      </c>
      <c r="AN809" s="77">
        <v>0.63907669641822529</v>
      </c>
      <c r="AO809" s="78">
        <v>0.36055812439287677</v>
      </c>
      <c r="AP809" s="79">
        <v>0.44407360073260393</v>
      </c>
      <c r="AQ809" s="70">
        <v>2</v>
      </c>
      <c r="AR809" s="71">
        <v>0</v>
      </c>
      <c r="AS809" s="71">
        <v>0</v>
      </c>
      <c r="AT809" s="71">
        <v>0</v>
      </c>
      <c r="AU809" s="71">
        <v>0</v>
      </c>
      <c r="AV809" s="71" t="s">
        <v>3395</v>
      </c>
      <c r="AW809" s="72" t="s">
        <v>3420</v>
      </c>
    </row>
    <row r="810" spans="1:49">
      <c r="A810" s="23" t="s">
        <v>4558</v>
      </c>
      <c r="B810" s="23" t="s">
        <v>3728</v>
      </c>
      <c r="C810" s="23" t="s">
        <v>1872</v>
      </c>
      <c r="D810" s="24" t="s">
        <v>2005</v>
      </c>
      <c r="E810" s="24" t="s">
        <v>2153</v>
      </c>
      <c r="F810" s="24" t="s">
        <v>2184</v>
      </c>
      <c r="G810" s="24" t="s">
        <v>2193</v>
      </c>
      <c r="H810" s="76">
        <v>0.62665713496278941</v>
      </c>
      <c r="I810" s="77">
        <v>0.35877213413846709</v>
      </c>
      <c r="J810" s="77">
        <v>0.56677472372250293</v>
      </c>
      <c r="K810" s="77">
        <v>0.70888898626187591</v>
      </c>
      <c r="L810" s="77">
        <v>0.3178323528608698</v>
      </c>
      <c r="M810" s="77">
        <v>0.45873076257429335</v>
      </c>
      <c r="N810" s="77">
        <v>0.7115351151687862</v>
      </c>
      <c r="O810" s="77" t="s">
        <v>3395</v>
      </c>
      <c r="P810" s="77">
        <v>0.41633017036453024</v>
      </c>
      <c r="Q810" s="77">
        <v>0.64489410306904349</v>
      </c>
      <c r="R810" s="77">
        <v>2.9874441952621275E-2</v>
      </c>
      <c r="S810" s="77">
        <v>0.98823529411764777</v>
      </c>
      <c r="T810" s="77">
        <v>0.65948070356291477</v>
      </c>
      <c r="U810" s="77">
        <v>0.70091579296220274</v>
      </c>
      <c r="V810" s="77">
        <v>0.57394518964427554</v>
      </c>
      <c r="W810" s="77">
        <v>0.3167682900266508</v>
      </c>
      <c r="X810" s="77">
        <v>0.32800382250965099</v>
      </c>
      <c r="Y810" s="77">
        <v>0.67757391727757188</v>
      </c>
      <c r="Z810" s="77">
        <v>0.52</v>
      </c>
      <c r="AA810" s="77">
        <v>0.39181712779132333</v>
      </c>
      <c r="AB810" s="77">
        <v>0.53817878028404331</v>
      </c>
      <c r="AC810" s="77">
        <v>0</v>
      </c>
      <c r="AD810" s="76">
        <v>0.51740133094125318</v>
      </c>
      <c r="AE810" s="77">
        <v>0.52266347744607111</v>
      </c>
      <c r="AF810" s="77">
        <v>0.33738427251083236</v>
      </c>
      <c r="AG810" s="77">
        <v>0.82385799884028121</v>
      </c>
      <c r="AH810" s="77">
        <v>0.63743049130323914</v>
      </c>
      <c r="AI810" s="77">
        <v>0.32238605626815087</v>
      </c>
      <c r="AJ810" s="77">
        <v>0.59878695863878595</v>
      </c>
      <c r="AK810" s="77">
        <v>0.46499795403768329</v>
      </c>
      <c r="AL810" s="77">
        <v>0</v>
      </c>
      <c r="AM810" s="76">
        <v>0.45914969363271885</v>
      </c>
      <c r="AN810" s="77">
        <v>0.59455818213722378</v>
      </c>
      <c r="AO810" s="78">
        <v>0.35459497089215636</v>
      </c>
      <c r="AP810" s="79">
        <v>0.46429521853628436</v>
      </c>
      <c r="AQ810" s="70">
        <v>2</v>
      </c>
      <c r="AR810" s="71">
        <v>0</v>
      </c>
      <c r="AS810" s="71">
        <v>0</v>
      </c>
      <c r="AT810" s="71">
        <v>0</v>
      </c>
      <c r="AU810" s="71">
        <v>1</v>
      </c>
      <c r="AV810" s="71" t="s">
        <v>3606</v>
      </c>
      <c r="AW810" s="72" t="s">
        <v>3420</v>
      </c>
    </row>
    <row r="811" spans="1:49">
      <c r="A811" s="23" t="s">
        <v>4559</v>
      </c>
      <c r="B811" s="23" t="s">
        <v>3728</v>
      </c>
      <c r="C811" s="23" t="s">
        <v>1875</v>
      </c>
      <c r="D811" s="24" t="s">
        <v>2005</v>
      </c>
      <c r="E811" s="24" t="s">
        <v>2153</v>
      </c>
      <c r="F811" s="24" t="s">
        <v>2184</v>
      </c>
      <c r="G811" s="24" t="s">
        <v>2195</v>
      </c>
      <c r="H811" s="76">
        <v>0.62665713496278941</v>
      </c>
      <c r="I811" s="77">
        <v>0.20533484614193387</v>
      </c>
      <c r="J811" s="77">
        <v>0.11560298611877357</v>
      </c>
      <c r="K811" s="77">
        <v>0.60564805033589741</v>
      </c>
      <c r="L811" s="77">
        <v>0.34311050056276021</v>
      </c>
      <c r="M811" s="77">
        <v>0</v>
      </c>
      <c r="N811" s="77">
        <v>0.10630800894721898</v>
      </c>
      <c r="O811" s="77" t="s">
        <v>3395</v>
      </c>
      <c r="P811" s="77">
        <v>0.125</v>
      </c>
      <c r="Q811" s="77">
        <v>0.50660144471081536</v>
      </c>
      <c r="R811" s="77">
        <v>4.0084652360806224E-2</v>
      </c>
      <c r="S811" s="77">
        <v>0.98823529411764777</v>
      </c>
      <c r="T811" s="77">
        <v>0.65948070356291477</v>
      </c>
      <c r="U811" s="77">
        <v>0.54246456709807833</v>
      </c>
      <c r="V811" s="77">
        <v>0.57394518964427554</v>
      </c>
      <c r="W811" s="77">
        <v>0.44092308991154566</v>
      </c>
      <c r="X811" s="77">
        <v>0</v>
      </c>
      <c r="Y811" s="77">
        <v>0.67757391727757188</v>
      </c>
      <c r="Z811" s="77">
        <v>0.52</v>
      </c>
      <c r="AA811" s="77">
        <v>0.42759604879564556</v>
      </c>
      <c r="AB811" s="77">
        <v>0.53817878028404331</v>
      </c>
      <c r="AC811" s="77">
        <v>0</v>
      </c>
      <c r="AD811" s="76">
        <v>0.31586498907449895</v>
      </c>
      <c r="AE811" s="77">
        <v>0.23601331196917533</v>
      </c>
      <c r="AF811" s="77">
        <v>0.27334304853581082</v>
      </c>
      <c r="AG811" s="77">
        <v>0.82385799884028121</v>
      </c>
      <c r="AH811" s="77">
        <v>0.55820487837117694</v>
      </c>
      <c r="AI811" s="77">
        <v>0.22046154495577283</v>
      </c>
      <c r="AJ811" s="77">
        <v>0.59878695863878595</v>
      </c>
      <c r="AK811" s="77">
        <v>0.48288741453984441</v>
      </c>
      <c r="AL811" s="77">
        <v>0</v>
      </c>
      <c r="AM811" s="76">
        <v>0.27507378319316172</v>
      </c>
      <c r="AN811" s="77">
        <v>0.53417480738907697</v>
      </c>
      <c r="AO811" s="78">
        <v>0.36055812439287677</v>
      </c>
      <c r="AP811" s="79">
        <v>0.38275786015359059</v>
      </c>
      <c r="AQ811" s="70">
        <v>2</v>
      </c>
      <c r="AR811" s="71">
        <v>0</v>
      </c>
      <c r="AS811" s="71">
        <v>0</v>
      </c>
      <c r="AT811" s="71">
        <v>0</v>
      </c>
      <c r="AU811" s="71">
        <v>0</v>
      </c>
      <c r="AV811" s="71" t="s">
        <v>3395</v>
      </c>
      <c r="AW811" s="72" t="s">
        <v>3420</v>
      </c>
    </row>
    <row r="812" spans="1:49">
      <c r="A812" s="23" t="s">
        <v>4560</v>
      </c>
      <c r="B812" s="23" t="s">
        <v>3731</v>
      </c>
      <c r="C812" s="23" t="s">
        <v>1878</v>
      </c>
      <c r="D812" s="24" t="s">
        <v>2005</v>
      </c>
      <c r="E812" s="24" t="s">
        <v>2153</v>
      </c>
      <c r="F812" s="24" t="s">
        <v>2184</v>
      </c>
      <c r="G812" s="24" t="s">
        <v>2197</v>
      </c>
      <c r="H812" s="76">
        <v>0.62665713496278941</v>
      </c>
      <c r="I812" s="77">
        <v>0.42812308074689698</v>
      </c>
      <c r="J812" s="77">
        <v>0.6666144425721483</v>
      </c>
      <c r="K812" s="77">
        <v>0.64642280544699593</v>
      </c>
      <c r="L812" s="77">
        <v>0.34157592526003228</v>
      </c>
      <c r="M812" s="77">
        <v>0.93423069471748932</v>
      </c>
      <c r="N812" s="77">
        <v>0.56293780571149721</v>
      </c>
      <c r="O812" s="77" t="s">
        <v>3395</v>
      </c>
      <c r="P812" s="77">
        <v>0.55551757085186226</v>
      </c>
      <c r="Q812" s="77">
        <v>0.54907934069923403</v>
      </c>
      <c r="R812" s="77">
        <v>1.1629522060572606E-2</v>
      </c>
      <c r="S812" s="77">
        <v>0.98823529411764777</v>
      </c>
      <c r="T812" s="77">
        <v>0.65948070356291477</v>
      </c>
      <c r="U812" s="77">
        <v>0.60651931960093697</v>
      </c>
      <c r="V812" s="77">
        <v>0.57394518964427554</v>
      </c>
      <c r="W812" s="77">
        <v>0.63788170246909881</v>
      </c>
      <c r="X812" s="77">
        <v>0.15254741536690442</v>
      </c>
      <c r="Y812" s="77">
        <v>0.67757391727757188</v>
      </c>
      <c r="Z812" s="77">
        <v>0.52</v>
      </c>
      <c r="AA812" s="77">
        <v>0.42759604879564556</v>
      </c>
      <c r="AB812" s="77">
        <v>0.53817878028404331</v>
      </c>
      <c r="AC812" s="77">
        <v>0</v>
      </c>
      <c r="AD812" s="76">
        <v>0.57379821942727827</v>
      </c>
      <c r="AE812" s="77">
        <v>0.60813696039757548</v>
      </c>
      <c r="AF812" s="77">
        <v>0.28035443137990335</v>
      </c>
      <c r="AG812" s="77">
        <v>0.82385799884028121</v>
      </c>
      <c r="AH812" s="77">
        <v>0.5902322546226062</v>
      </c>
      <c r="AI812" s="77">
        <v>0.39521455891800161</v>
      </c>
      <c r="AJ812" s="77">
        <v>0.59878695863878595</v>
      </c>
      <c r="AK812" s="77">
        <v>0.48288741453984441</v>
      </c>
      <c r="AL812" s="77">
        <v>0</v>
      </c>
      <c r="AM812" s="76">
        <v>0.48742987040158575</v>
      </c>
      <c r="AN812" s="77">
        <v>0.60310160412696301</v>
      </c>
      <c r="AO812" s="78">
        <v>0.36055812439287677</v>
      </c>
      <c r="AP812" s="79">
        <v>0.47847436371420177</v>
      </c>
      <c r="AQ812" s="70">
        <v>2</v>
      </c>
      <c r="AR812" s="71">
        <v>0</v>
      </c>
      <c r="AS812" s="71">
        <v>0</v>
      </c>
      <c r="AT812" s="71">
        <v>0</v>
      </c>
      <c r="AU812" s="71">
        <v>0</v>
      </c>
      <c r="AV812" s="71" t="s">
        <v>3395</v>
      </c>
      <c r="AW812" s="72" t="s">
        <v>3420</v>
      </c>
    </row>
    <row r="813" spans="1:49">
      <c r="A813" s="23" t="s">
        <v>4561</v>
      </c>
      <c r="B813" s="23" t="s">
        <v>3731</v>
      </c>
      <c r="C813" s="23" t="s">
        <v>1883</v>
      </c>
      <c r="D813" s="24" t="s">
        <v>2005</v>
      </c>
      <c r="E813" s="24" t="s">
        <v>2153</v>
      </c>
      <c r="F813" s="24" t="s">
        <v>2184</v>
      </c>
      <c r="G813" s="24" t="s">
        <v>2199</v>
      </c>
      <c r="H813" s="76">
        <v>0.62665713496278941</v>
      </c>
      <c r="I813" s="77">
        <v>0.23375392462551481</v>
      </c>
      <c r="J813" s="77">
        <v>0.1361608242459128</v>
      </c>
      <c r="K813" s="77">
        <v>0.59848065573263376</v>
      </c>
      <c r="L813" s="77">
        <v>0.34981791579322702</v>
      </c>
      <c r="M813" s="77">
        <v>8.205524101617101E-2</v>
      </c>
      <c r="N813" s="77">
        <v>7.7048340401150828E-2</v>
      </c>
      <c r="O813" s="77" t="s">
        <v>3395</v>
      </c>
      <c r="P813" s="77">
        <v>0.18480415488137442</v>
      </c>
      <c r="Q813" s="77">
        <v>0.69558126530785391</v>
      </c>
      <c r="R813" s="77">
        <v>7.0233626304862393E-2</v>
      </c>
      <c r="S813" s="77">
        <v>0.98823529411764777</v>
      </c>
      <c r="T813" s="77">
        <v>0.65948070356291477</v>
      </c>
      <c r="U813" s="77">
        <v>0.59691177084512859</v>
      </c>
      <c r="V813" s="77">
        <v>0.57394518964427554</v>
      </c>
      <c r="W813" s="77">
        <v>0.73946176153357013</v>
      </c>
      <c r="X813" s="77">
        <v>0.55079409907258814</v>
      </c>
      <c r="Y813" s="77">
        <v>0.67757391727757188</v>
      </c>
      <c r="Z813" s="77">
        <v>0.52</v>
      </c>
      <c r="AA813" s="77">
        <v>0.39181712779132333</v>
      </c>
      <c r="AB813" s="77">
        <v>0.53817878028404331</v>
      </c>
      <c r="AC813" s="77">
        <v>0</v>
      </c>
      <c r="AD813" s="76">
        <v>0.33219062794473903</v>
      </c>
      <c r="AE813" s="77">
        <v>0.25844126156491137</v>
      </c>
      <c r="AF813" s="77">
        <v>0.38290744580635816</v>
      </c>
      <c r="AG813" s="77">
        <v>0.82385799884028121</v>
      </c>
      <c r="AH813" s="77">
        <v>0.58542848024470207</v>
      </c>
      <c r="AI813" s="77">
        <v>0.64512793030307913</v>
      </c>
      <c r="AJ813" s="77">
        <v>0.59878695863878595</v>
      </c>
      <c r="AK813" s="77">
        <v>0.46499795403768329</v>
      </c>
      <c r="AL813" s="77">
        <v>0</v>
      </c>
      <c r="AM813" s="76">
        <v>0.32451311177200287</v>
      </c>
      <c r="AN813" s="77">
        <v>0.68480480312935421</v>
      </c>
      <c r="AO813" s="78">
        <v>0.35459497089215636</v>
      </c>
      <c r="AP813" s="79">
        <v>0.4416805231566322</v>
      </c>
      <c r="AQ813" s="70">
        <v>2</v>
      </c>
      <c r="AR813" s="71">
        <v>1</v>
      </c>
      <c r="AS813" s="71">
        <v>0</v>
      </c>
      <c r="AT813" s="71">
        <v>0</v>
      </c>
      <c r="AU813" s="71">
        <v>0</v>
      </c>
      <c r="AV813" s="71" t="s">
        <v>3395</v>
      </c>
      <c r="AW813" s="72" t="s">
        <v>3420</v>
      </c>
    </row>
    <row r="814" spans="1:49">
      <c r="A814" s="23" t="s">
        <v>4562</v>
      </c>
      <c r="B814" s="23" t="s">
        <v>3731</v>
      </c>
      <c r="C814" s="23" t="s">
        <v>1885</v>
      </c>
      <c r="D814" s="24" t="s">
        <v>2005</v>
      </c>
      <c r="E814" s="24" t="s">
        <v>2203</v>
      </c>
      <c r="F814" s="24" t="s">
        <v>2204</v>
      </c>
      <c r="G814" s="24" t="s">
        <v>2205</v>
      </c>
      <c r="H814" s="76">
        <v>0.50727775010798115</v>
      </c>
      <c r="I814" s="77">
        <v>7.1478978781650493E-2</v>
      </c>
      <c r="J814" s="77">
        <v>0.22452632398896277</v>
      </c>
      <c r="K814" s="77">
        <v>0.86494647528016</v>
      </c>
      <c r="L814" s="77">
        <v>0.29055987028416075</v>
      </c>
      <c r="M814" s="77">
        <v>0.26351112421409573</v>
      </c>
      <c r="N814" s="77">
        <v>0</v>
      </c>
      <c r="O814" s="77" t="s">
        <v>3395</v>
      </c>
      <c r="P814" s="77">
        <v>0.14000695669079732</v>
      </c>
      <c r="Q814" s="77">
        <v>0.81786026020571523</v>
      </c>
      <c r="R814" s="77">
        <v>0.1314900098615116</v>
      </c>
      <c r="S814" s="77">
        <v>0.97647058823529376</v>
      </c>
      <c r="T814" s="77">
        <v>0.62634817344243288</v>
      </c>
      <c r="U814" s="77">
        <v>0.4273393773426486</v>
      </c>
      <c r="V814" s="77">
        <v>0.57712683750138172</v>
      </c>
      <c r="W814" s="77">
        <v>0.93117391701653374</v>
      </c>
      <c r="X814" s="77">
        <v>0.64208924663725697</v>
      </c>
      <c r="Y814" s="77">
        <v>0.70191995563610798</v>
      </c>
      <c r="Z814" s="77">
        <v>0.54285714285714293</v>
      </c>
      <c r="AA814" s="77">
        <v>0.40283778238398166</v>
      </c>
      <c r="AB814" s="77">
        <v>0.53817878028404331</v>
      </c>
      <c r="AC814" s="77">
        <v>0</v>
      </c>
      <c r="AD814" s="76">
        <v>0.26776101762619814</v>
      </c>
      <c r="AE814" s="77">
        <v>0.31180488529384276</v>
      </c>
      <c r="AF814" s="77">
        <v>0.47467513503361342</v>
      </c>
      <c r="AG814" s="77">
        <v>0.80140938083886337</v>
      </c>
      <c r="AH814" s="77">
        <v>0.50223310742201521</v>
      </c>
      <c r="AI814" s="77">
        <v>0.78663158182689541</v>
      </c>
      <c r="AJ814" s="77">
        <v>0.62238854924662546</v>
      </c>
      <c r="AK814" s="77">
        <v>0.47050828133401246</v>
      </c>
      <c r="AL814" s="77">
        <v>0</v>
      </c>
      <c r="AM814" s="76">
        <v>0.35141367931788475</v>
      </c>
      <c r="AN814" s="77">
        <v>0.69675802336259129</v>
      </c>
      <c r="AO814" s="78">
        <v>0.3642989435268793</v>
      </c>
      <c r="AP814" s="79">
        <v>0.45881504252319272</v>
      </c>
      <c r="AQ814" s="70">
        <v>2</v>
      </c>
      <c r="AR814" s="71">
        <v>1</v>
      </c>
      <c r="AS814" s="71">
        <v>0</v>
      </c>
      <c r="AT814" s="71">
        <v>0</v>
      </c>
      <c r="AU814" s="71">
        <v>0</v>
      </c>
      <c r="AV814" s="71" t="s">
        <v>3395</v>
      </c>
      <c r="AW814" s="72" t="s">
        <v>3420</v>
      </c>
    </row>
    <row r="815" spans="1:49">
      <c r="A815" s="23" t="s">
        <v>4563</v>
      </c>
      <c r="B815" s="23" t="s">
        <v>3731</v>
      </c>
      <c r="C815" s="23" t="s">
        <v>1887</v>
      </c>
      <c r="D815" s="24" t="s">
        <v>2005</v>
      </c>
      <c r="E815" s="24" t="s">
        <v>2203</v>
      </c>
      <c r="F815" s="24" t="s">
        <v>2204</v>
      </c>
      <c r="G815" s="24" t="s">
        <v>2207</v>
      </c>
      <c r="H815" s="76">
        <v>0.50727775010798115</v>
      </c>
      <c r="I815" s="77">
        <v>9.9024555682947546E-2</v>
      </c>
      <c r="J815" s="77">
        <v>0</v>
      </c>
      <c r="K815" s="77">
        <v>0.71991739772430474</v>
      </c>
      <c r="L815" s="77">
        <v>0.31907316018054405</v>
      </c>
      <c r="M815" s="77">
        <v>0.44473786369485357</v>
      </c>
      <c r="N815" s="77">
        <v>0.14174252662146009</v>
      </c>
      <c r="O815" s="77" t="s">
        <v>3395</v>
      </c>
      <c r="P815" s="77">
        <v>5.7423255835996112E-2</v>
      </c>
      <c r="Q815" s="77">
        <v>0.88545800765121863</v>
      </c>
      <c r="R815" s="77">
        <v>0.2410562605482017</v>
      </c>
      <c r="S815" s="77">
        <v>0.97647058823529376</v>
      </c>
      <c r="T815" s="77">
        <v>0.62634817344243288</v>
      </c>
      <c r="U815" s="77">
        <v>0.46398090479889514</v>
      </c>
      <c r="V815" s="77">
        <v>0.57712683750138172</v>
      </c>
      <c r="W815" s="77">
        <v>0.8314357539495858</v>
      </c>
      <c r="X815" s="77">
        <v>0.53148948460337775</v>
      </c>
      <c r="Y815" s="77">
        <v>0.70191995563610798</v>
      </c>
      <c r="Z815" s="77">
        <v>0.54285714285714293</v>
      </c>
      <c r="AA815" s="77">
        <v>0.40283778238398166</v>
      </c>
      <c r="AB815" s="77">
        <v>0.53817878028404331</v>
      </c>
      <c r="AC815" s="77">
        <v>0</v>
      </c>
      <c r="AD815" s="76">
        <v>0.20210076859697623</v>
      </c>
      <c r="AE815" s="77">
        <v>0.33657884081143175</v>
      </c>
      <c r="AF815" s="77">
        <v>0.56325713409971012</v>
      </c>
      <c r="AG815" s="77">
        <v>0.80140938083886337</v>
      </c>
      <c r="AH815" s="77">
        <v>0.5205538711501384</v>
      </c>
      <c r="AI815" s="77">
        <v>0.68146261927648177</v>
      </c>
      <c r="AJ815" s="77">
        <v>0.62238854924662546</v>
      </c>
      <c r="AK815" s="77">
        <v>0.47050828133401246</v>
      </c>
      <c r="AL815" s="77">
        <v>0</v>
      </c>
      <c r="AM815" s="76">
        <v>0.36731224783603933</v>
      </c>
      <c r="AN815" s="77">
        <v>0.66780862375516126</v>
      </c>
      <c r="AO815" s="78">
        <v>0.3642989435268793</v>
      </c>
      <c r="AP815" s="79">
        <v>0.45677485457544403</v>
      </c>
      <c r="AQ815" s="70">
        <v>2</v>
      </c>
      <c r="AR815" s="71">
        <v>1</v>
      </c>
      <c r="AS815" s="71">
        <v>0</v>
      </c>
      <c r="AT815" s="71">
        <v>0</v>
      </c>
      <c r="AU815" s="71">
        <v>0</v>
      </c>
      <c r="AV815" s="71" t="s">
        <v>3395</v>
      </c>
      <c r="AW815" s="72" t="s">
        <v>3420</v>
      </c>
    </row>
    <row r="816" spans="1:49">
      <c r="A816" s="23" t="s">
        <v>4564</v>
      </c>
      <c r="B816" s="23" t="s">
        <v>3731</v>
      </c>
      <c r="C816" s="23" t="s">
        <v>1889</v>
      </c>
      <c r="D816" s="24" t="s">
        <v>2005</v>
      </c>
      <c r="E816" s="24" t="s">
        <v>2203</v>
      </c>
      <c r="F816" s="24" t="s">
        <v>2204</v>
      </c>
      <c r="G816" s="24" t="s">
        <v>2215</v>
      </c>
      <c r="H816" s="76">
        <v>0.50727775010798115</v>
      </c>
      <c r="I816" s="77">
        <v>0.19001861536032127</v>
      </c>
      <c r="J816" s="77">
        <v>0.570804640386393</v>
      </c>
      <c r="K816" s="77">
        <v>0.66071737271127684</v>
      </c>
      <c r="L816" s="77">
        <v>0.42221152589104488</v>
      </c>
      <c r="M816" s="77">
        <v>0.6813324266159676</v>
      </c>
      <c r="N816" s="77">
        <v>0.69447094916291618</v>
      </c>
      <c r="O816" s="77" t="s">
        <v>3395</v>
      </c>
      <c r="P816" s="77">
        <v>0.33596848857130435</v>
      </c>
      <c r="Q816" s="77">
        <v>0.76318639144740996</v>
      </c>
      <c r="R816" s="77">
        <v>0.57636079538373741</v>
      </c>
      <c r="S816" s="77">
        <v>0.97647058823529376</v>
      </c>
      <c r="T816" s="77">
        <v>0.62634817344243288</v>
      </c>
      <c r="U816" s="77">
        <v>0.44885838009461804</v>
      </c>
      <c r="V816" s="77">
        <v>0.57712683750138172</v>
      </c>
      <c r="W816" s="77">
        <v>0.69400128899342461</v>
      </c>
      <c r="X816" s="77">
        <v>0.60017765471603235</v>
      </c>
      <c r="Y816" s="77">
        <v>0.70191995563610798</v>
      </c>
      <c r="Z816" s="77">
        <v>0.54285714285714293</v>
      </c>
      <c r="AA816" s="77">
        <v>0.40283778238398166</v>
      </c>
      <c r="AB816" s="77">
        <v>0.53817878028404331</v>
      </c>
      <c r="AC816" s="77">
        <v>0</v>
      </c>
      <c r="AD816" s="76">
        <v>0.42270033528489853</v>
      </c>
      <c r="AE816" s="77">
        <v>0.558940152590502</v>
      </c>
      <c r="AF816" s="77">
        <v>0.66977359341557374</v>
      </c>
      <c r="AG816" s="77">
        <v>0.80140938083886337</v>
      </c>
      <c r="AH816" s="77">
        <v>0.5129926087979999</v>
      </c>
      <c r="AI816" s="77">
        <v>0.64708947185472843</v>
      </c>
      <c r="AJ816" s="77">
        <v>0.62238854924662546</v>
      </c>
      <c r="AK816" s="77">
        <v>0.47050828133401246</v>
      </c>
      <c r="AL816" s="77">
        <v>0</v>
      </c>
      <c r="AM816" s="76">
        <v>0.55047136043032474</v>
      </c>
      <c r="AN816" s="77">
        <v>0.65383048716386394</v>
      </c>
      <c r="AO816" s="78">
        <v>0.3642989435268793</v>
      </c>
      <c r="AP816" s="79">
        <v>0.51544646315216791</v>
      </c>
      <c r="AQ816" s="70">
        <v>2</v>
      </c>
      <c r="AR816" s="71">
        <v>0</v>
      </c>
      <c r="AS816" s="71">
        <v>0</v>
      </c>
      <c r="AT816" s="71">
        <v>0</v>
      </c>
      <c r="AU816" s="71">
        <v>0</v>
      </c>
      <c r="AV816" s="71" t="s">
        <v>3395</v>
      </c>
      <c r="AW816" s="72" t="s">
        <v>3420</v>
      </c>
    </row>
    <row r="817" spans="1:49">
      <c r="A817" s="23" t="s">
        <v>4565</v>
      </c>
      <c r="B817" s="23" t="s">
        <v>3731</v>
      </c>
      <c r="C817" s="23" t="s">
        <v>1891</v>
      </c>
      <c r="D817" s="24" t="s">
        <v>2005</v>
      </c>
      <c r="E817" s="24" t="s">
        <v>2203</v>
      </c>
      <c r="F817" s="24" t="s">
        <v>2204</v>
      </c>
      <c r="G817" s="24" t="s">
        <v>2217</v>
      </c>
      <c r="H817" s="76">
        <v>0.50727775010798115</v>
      </c>
      <c r="I817" s="77">
        <v>0.48179130073148252</v>
      </c>
      <c r="J817" s="77">
        <v>0.85439931123542356</v>
      </c>
      <c r="K817" s="77">
        <v>0.6626326512878048</v>
      </c>
      <c r="L817" s="77">
        <v>0.29964536909633849</v>
      </c>
      <c r="M817" s="77">
        <v>0.95726958226538306</v>
      </c>
      <c r="N817" s="77">
        <v>0.69377332975480355</v>
      </c>
      <c r="O817" s="77" t="s">
        <v>3395</v>
      </c>
      <c r="P817" s="77">
        <v>0.54719407822717248</v>
      </c>
      <c r="Q817" s="77">
        <v>0.70265325313388893</v>
      </c>
      <c r="R817" s="77">
        <v>0.11769654921958428</v>
      </c>
      <c r="S817" s="77">
        <v>0.97647058823529376</v>
      </c>
      <c r="T817" s="77">
        <v>0.62634817344243288</v>
      </c>
      <c r="U817" s="77">
        <v>0.49084608527579654</v>
      </c>
      <c r="V817" s="77">
        <v>0.57712683750138172</v>
      </c>
      <c r="W817" s="77">
        <v>0.80010529618282111</v>
      </c>
      <c r="X817" s="77">
        <v>0.3342035108789505</v>
      </c>
      <c r="Y817" s="77">
        <v>0.70191995563610798</v>
      </c>
      <c r="Z817" s="77">
        <v>0.54285714285714293</v>
      </c>
      <c r="AA817" s="77">
        <v>0.43861670338830394</v>
      </c>
      <c r="AB817" s="77">
        <v>0.53817878028404331</v>
      </c>
      <c r="AC817" s="77">
        <v>0</v>
      </c>
      <c r="AD817" s="76">
        <v>0.61448945402496247</v>
      </c>
      <c r="AE817" s="77">
        <v>0.63210300212630055</v>
      </c>
      <c r="AF817" s="77">
        <v>0.41017490117673661</v>
      </c>
      <c r="AG817" s="77">
        <v>0.80140938083886337</v>
      </c>
      <c r="AH817" s="77">
        <v>0.53398646138858918</v>
      </c>
      <c r="AI817" s="77">
        <v>0.56715440353088575</v>
      </c>
      <c r="AJ817" s="77">
        <v>0.62238854924662546</v>
      </c>
      <c r="AK817" s="77">
        <v>0.48839774183617363</v>
      </c>
      <c r="AL817" s="77">
        <v>0</v>
      </c>
      <c r="AM817" s="76">
        <v>0.55225578577599987</v>
      </c>
      <c r="AN817" s="77">
        <v>0.63418341525277944</v>
      </c>
      <c r="AO817" s="78">
        <v>0.37026209702759966</v>
      </c>
      <c r="AP817" s="79">
        <v>0.51253040031293762</v>
      </c>
      <c r="AQ817" s="70">
        <v>2</v>
      </c>
      <c r="AR817" s="71">
        <v>0</v>
      </c>
      <c r="AS817" s="71">
        <v>0</v>
      </c>
      <c r="AT817" s="71">
        <v>0</v>
      </c>
      <c r="AU817" s="71">
        <v>0</v>
      </c>
      <c r="AV817" s="71" t="s">
        <v>3395</v>
      </c>
      <c r="AW817" s="72" t="s">
        <v>3420</v>
      </c>
    </row>
    <row r="818" spans="1:49">
      <c r="A818" s="23" t="s">
        <v>4566</v>
      </c>
      <c r="B818" s="23" t="s">
        <v>3731</v>
      </c>
      <c r="C818" s="23" t="s">
        <v>1893</v>
      </c>
      <c r="D818" s="24" t="s">
        <v>2005</v>
      </c>
      <c r="E818" s="24" t="s">
        <v>2203</v>
      </c>
      <c r="F818" s="24" t="s">
        <v>2204</v>
      </c>
      <c r="G818" s="24" t="s">
        <v>2219</v>
      </c>
      <c r="H818" s="76">
        <v>0.50727775010798115</v>
      </c>
      <c r="I818" s="77">
        <v>0.2612752130718986</v>
      </c>
      <c r="J818" s="77">
        <v>0.17705345280405249</v>
      </c>
      <c r="K818" s="77">
        <v>0.54365631679049453</v>
      </c>
      <c r="L818" s="77">
        <v>0.30361222931597315</v>
      </c>
      <c r="M818" s="77">
        <v>0.65292573940678289</v>
      </c>
      <c r="N818" s="77">
        <v>0.22450194235749193</v>
      </c>
      <c r="O818" s="77" t="s">
        <v>3395</v>
      </c>
      <c r="P818" s="77">
        <v>0.35872183811817981</v>
      </c>
      <c r="Q818" s="77">
        <v>0.80939011949039885</v>
      </c>
      <c r="R818" s="77">
        <v>0.11804964124026962</v>
      </c>
      <c r="S818" s="77">
        <v>0.97647058823529376</v>
      </c>
      <c r="T818" s="77">
        <v>0.62634817344243288</v>
      </c>
      <c r="U818" s="77">
        <v>0.4737321729722262</v>
      </c>
      <c r="V818" s="77">
        <v>0.57712683750138172</v>
      </c>
      <c r="W818" s="77">
        <v>0.72960568713572627</v>
      </c>
      <c r="X818" s="77">
        <v>0.34025131014963461</v>
      </c>
      <c r="Y818" s="77">
        <v>0.70191995563610798</v>
      </c>
      <c r="Z818" s="77">
        <v>0.54285714285714293</v>
      </c>
      <c r="AA818" s="77">
        <v>0.40283778238398166</v>
      </c>
      <c r="AB818" s="77">
        <v>0.53817878028404331</v>
      </c>
      <c r="AC818" s="77">
        <v>0</v>
      </c>
      <c r="AD818" s="76">
        <v>0.31520213866131075</v>
      </c>
      <c r="AE818" s="77">
        <v>0.41668361319778446</v>
      </c>
      <c r="AF818" s="77">
        <v>0.46371988036533424</v>
      </c>
      <c r="AG818" s="77">
        <v>0.80140938083886337</v>
      </c>
      <c r="AH818" s="77">
        <v>0.52542950523680398</v>
      </c>
      <c r="AI818" s="77">
        <v>0.53492849864268044</v>
      </c>
      <c r="AJ818" s="77">
        <v>0.62238854924662546</v>
      </c>
      <c r="AK818" s="77">
        <v>0.47050828133401246</v>
      </c>
      <c r="AL818" s="77">
        <v>0</v>
      </c>
      <c r="AM818" s="76">
        <v>0.39853521074147652</v>
      </c>
      <c r="AN818" s="77">
        <v>0.62058912823944923</v>
      </c>
      <c r="AO818" s="78">
        <v>0.3642989435268793</v>
      </c>
      <c r="AP818" s="79">
        <v>0.45472442765963206</v>
      </c>
      <c r="AQ818" s="70">
        <v>2</v>
      </c>
      <c r="AR818" s="71">
        <v>1</v>
      </c>
      <c r="AS818" s="71">
        <v>1</v>
      </c>
      <c r="AT818" s="71">
        <v>0</v>
      </c>
      <c r="AU818" s="71">
        <v>0</v>
      </c>
      <c r="AV818" s="71" t="s">
        <v>3395</v>
      </c>
      <c r="AW818" s="72" t="s">
        <v>3420</v>
      </c>
    </row>
    <row r="819" spans="1:49">
      <c r="A819" s="23" t="s">
        <v>4567</v>
      </c>
      <c r="B819" s="23" t="s">
        <v>3731</v>
      </c>
      <c r="C819" s="23" t="s">
        <v>1895</v>
      </c>
      <c r="D819" s="24" t="s">
        <v>2005</v>
      </c>
      <c r="E819" s="24" t="s">
        <v>2203</v>
      </c>
      <c r="F819" s="24" t="s">
        <v>2225</v>
      </c>
      <c r="G819" s="24" t="s">
        <v>2226</v>
      </c>
      <c r="H819" s="76">
        <v>0.54092516980127903</v>
      </c>
      <c r="I819" s="77">
        <v>0.19620156450115656</v>
      </c>
      <c r="J819" s="77">
        <v>0.339643328761424</v>
      </c>
      <c r="K819" s="77">
        <v>0.32327636040773633</v>
      </c>
      <c r="L819" s="77">
        <v>0.28968877461013215</v>
      </c>
      <c r="M819" s="77">
        <v>0.62753013034516059</v>
      </c>
      <c r="N819" s="77">
        <v>0.31437230628509677</v>
      </c>
      <c r="O819" s="77" t="s">
        <v>3395</v>
      </c>
      <c r="P819" s="77">
        <v>0.39663935046859294</v>
      </c>
      <c r="Q819" s="77">
        <v>0.78212487625939509</v>
      </c>
      <c r="R819" s="77">
        <v>9.8335814440535949E-2</v>
      </c>
      <c r="S819" s="77">
        <v>0.98823529411764777</v>
      </c>
      <c r="T819" s="77">
        <v>0.64339604406932538</v>
      </c>
      <c r="U819" s="77">
        <v>0.40847922653948193</v>
      </c>
      <c r="V819" s="77">
        <v>0.48102424077997674</v>
      </c>
      <c r="W819" s="77">
        <v>0.3874257897798421</v>
      </c>
      <c r="X819" s="77">
        <v>0.24226324294919377</v>
      </c>
      <c r="Y819" s="77">
        <v>0.65627113371385293</v>
      </c>
      <c r="Z819" s="77">
        <v>0.32571428571428573</v>
      </c>
      <c r="AA819" s="77">
        <v>0.47073526195079479</v>
      </c>
      <c r="AB819" s="77">
        <v>0.53817878028404331</v>
      </c>
      <c r="AC819" s="77">
        <v>0</v>
      </c>
      <c r="AD819" s="76">
        <v>0.35892335435461992</v>
      </c>
      <c r="AE819" s="77">
        <v>0.39030138442334372</v>
      </c>
      <c r="AF819" s="77">
        <v>0.44023034534996552</v>
      </c>
      <c r="AG819" s="77">
        <v>0.81581566909348657</v>
      </c>
      <c r="AH819" s="77">
        <v>0.44475173365972931</v>
      </c>
      <c r="AI819" s="77">
        <v>0.31484451636451793</v>
      </c>
      <c r="AJ819" s="77">
        <v>0.49099270971406933</v>
      </c>
      <c r="AK819" s="77">
        <v>0.50445702111741908</v>
      </c>
      <c r="AL819" s="77">
        <v>0</v>
      </c>
      <c r="AM819" s="76">
        <v>0.39648502804264307</v>
      </c>
      <c r="AN819" s="77">
        <v>0.52513730637257794</v>
      </c>
      <c r="AO819" s="78">
        <v>0.33181657694382949</v>
      </c>
      <c r="AP819" s="79">
        <v>0.41407115966753505</v>
      </c>
      <c r="AQ819" s="70">
        <v>2</v>
      </c>
      <c r="AR819" s="71">
        <v>1</v>
      </c>
      <c r="AS819" s="71">
        <v>0</v>
      </c>
      <c r="AT819" s="71">
        <v>0</v>
      </c>
      <c r="AU819" s="71">
        <v>0</v>
      </c>
      <c r="AV819" s="71" t="s">
        <v>3395</v>
      </c>
      <c r="AW819" s="72" t="s">
        <v>3420</v>
      </c>
    </row>
    <row r="820" spans="1:49">
      <c r="A820" s="23" t="s">
        <v>4568</v>
      </c>
      <c r="B820" s="23" t="s">
        <v>3731</v>
      </c>
      <c r="C820" s="23" t="s">
        <v>1898</v>
      </c>
      <c r="D820" s="24" t="s">
        <v>2005</v>
      </c>
      <c r="E820" s="24" t="s">
        <v>2203</v>
      </c>
      <c r="F820" s="24" t="s">
        <v>2225</v>
      </c>
      <c r="G820" s="24" t="s">
        <v>2228</v>
      </c>
      <c r="H820" s="76">
        <v>0.54092516980127903</v>
      </c>
      <c r="I820" s="77">
        <v>0.44391036124899186</v>
      </c>
      <c r="J820" s="77">
        <v>0.71442930930966408</v>
      </c>
      <c r="K820" s="77">
        <v>0.70202927902163359</v>
      </c>
      <c r="L820" s="77">
        <v>0.23902068895251014</v>
      </c>
      <c r="M820" s="77">
        <v>0.32084115286268089</v>
      </c>
      <c r="N820" s="77">
        <v>0.62896277496385844</v>
      </c>
      <c r="O820" s="77" t="s">
        <v>3395</v>
      </c>
      <c r="P820" s="77">
        <v>0.42858261723338292</v>
      </c>
      <c r="Q820" s="77">
        <v>0.78884307219999539</v>
      </c>
      <c r="R820" s="77">
        <v>6.8242470851747353E-2</v>
      </c>
      <c r="S820" s="77">
        <v>0.98823529411764777</v>
      </c>
      <c r="T820" s="77">
        <v>0.64339604406932538</v>
      </c>
      <c r="U820" s="77">
        <v>0.37280742178413551</v>
      </c>
      <c r="V820" s="77">
        <v>0.48102424077997674</v>
      </c>
      <c r="W820" s="77">
        <v>0.8275324191925143</v>
      </c>
      <c r="X820" s="77">
        <v>0.20002010815679738</v>
      </c>
      <c r="Y820" s="77">
        <v>0.65627113371385293</v>
      </c>
      <c r="Z820" s="77">
        <v>0.32571428571428573</v>
      </c>
      <c r="AA820" s="77">
        <v>0.43495634094647256</v>
      </c>
      <c r="AB820" s="77">
        <v>0.53817878028404331</v>
      </c>
      <c r="AC820" s="77">
        <v>0</v>
      </c>
      <c r="AD820" s="76">
        <v>0.56642161345331166</v>
      </c>
      <c r="AE820" s="77">
        <v>0.46388730260681321</v>
      </c>
      <c r="AF820" s="77">
        <v>0.42854277152587139</v>
      </c>
      <c r="AG820" s="77">
        <v>0.81581566909348657</v>
      </c>
      <c r="AH820" s="77">
        <v>0.42691583128205612</v>
      </c>
      <c r="AI820" s="77">
        <v>0.5137762636746559</v>
      </c>
      <c r="AJ820" s="77">
        <v>0.49099270971406933</v>
      </c>
      <c r="AK820" s="77">
        <v>0.48656756061525797</v>
      </c>
      <c r="AL820" s="77">
        <v>0</v>
      </c>
      <c r="AM820" s="76">
        <v>0.48628389586199877</v>
      </c>
      <c r="AN820" s="77">
        <v>0.58550258801673294</v>
      </c>
      <c r="AO820" s="78">
        <v>0.32585342344310914</v>
      </c>
      <c r="AP820" s="79">
        <v>0.45929163691601915</v>
      </c>
      <c r="AQ820" s="70">
        <v>2</v>
      </c>
      <c r="AR820" s="71">
        <v>1</v>
      </c>
      <c r="AS820" s="71">
        <v>0</v>
      </c>
      <c r="AT820" s="71">
        <v>0</v>
      </c>
      <c r="AU820" s="71">
        <v>0</v>
      </c>
      <c r="AV820" s="71" t="s">
        <v>3395</v>
      </c>
      <c r="AW820" s="72" t="s">
        <v>3420</v>
      </c>
    </row>
    <row r="821" spans="1:49">
      <c r="A821" s="23" t="s">
        <v>4569</v>
      </c>
      <c r="B821" s="23" t="s">
        <v>3731</v>
      </c>
      <c r="C821" s="23" t="s">
        <v>1900</v>
      </c>
      <c r="D821" s="24" t="s">
        <v>2005</v>
      </c>
      <c r="E821" s="24" t="s">
        <v>2203</v>
      </c>
      <c r="F821" s="24" t="s">
        <v>2230</v>
      </c>
      <c r="G821" s="24" t="s">
        <v>2231</v>
      </c>
      <c r="H821" s="76">
        <v>0.49166647948775971</v>
      </c>
      <c r="I821" s="77">
        <v>0.31876903105533838</v>
      </c>
      <c r="J821" s="77">
        <v>0.38517537552820141</v>
      </c>
      <c r="K821" s="77">
        <v>0.34785496003835303</v>
      </c>
      <c r="L821" s="77">
        <v>0.30290446828098783</v>
      </c>
      <c r="M821" s="77">
        <v>5.1149157903323639E-2</v>
      </c>
      <c r="N821" s="77">
        <v>0.53164699287556538</v>
      </c>
      <c r="O821" s="77" t="s">
        <v>3395</v>
      </c>
      <c r="P821" s="77">
        <v>0.49886579736687264</v>
      </c>
      <c r="Q821" s="77">
        <v>0.70405859177220909</v>
      </c>
      <c r="R821" s="77">
        <v>6.586937455571043E-2</v>
      </c>
      <c r="S821" s="77">
        <v>1</v>
      </c>
      <c r="T821" s="77">
        <v>0.64644997100702284</v>
      </c>
      <c r="U821" s="77">
        <v>0.45230676374134654</v>
      </c>
      <c r="V821" s="77">
        <v>0.51551355785667552</v>
      </c>
      <c r="W821" s="77">
        <v>0.72262915198093602</v>
      </c>
      <c r="X821" s="77">
        <v>0.36258554051058645</v>
      </c>
      <c r="Y821" s="77">
        <v>0.65897624908702368</v>
      </c>
      <c r="Z821" s="77">
        <v>0.4514285714285714</v>
      </c>
      <c r="AA821" s="77">
        <v>0.46301705028673529</v>
      </c>
      <c r="AB821" s="77">
        <v>0.53817878028404331</v>
      </c>
      <c r="AC821" s="77">
        <v>0</v>
      </c>
      <c r="AD821" s="76">
        <v>0.39853696202376648</v>
      </c>
      <c r="AE821" s="77">
        <v>0.3464842752930205</v>
      </c>
      <c r="AF821" s="77">
        <v>0.38496398316395974</v>
      </c>
      <c r="AG821" s="77">
        <v>0.82322498550351142</v>
      </c>
      <c r="AH821" s="77">
        <v>0.48391016079901106</v>
      </c>
      <c r="AI821" s="77">
        <v>0.54260734624576124</v>
      </c>
      <c r="AJ821" s="77">
        <v>0.55520241025779749</v>
      </c>
      <c r="AK821" s="77">
        <v>0.50059791528538933</v>
      </c>
      <c r="AL821" s="77">
        <v>0</v>
      </c>
      <c r="AM821" s="76">
        <v>0.37666174016024895</v>
      </c>
      <c r="AN821" s="77">
        <v>0.61658083084942794</v>
      </c>
      <c r="AO821" s="78">
        <v>0.3519334418477289</v>
      </c>
      <c r="AP821" s="79">
        <v>0.44118482259009895</v>
      </c>
      <c r="AQ821" s="70">
        <v>2</v>
      </c>
      <c r="AR821" s="71">
        <v>1</v>
      </c>
      <c r="AS821" s="71">
        <v>2</v>
      </c>
      <c r="AT821" s="71">
        <v>0</v>
      </c>
      <c r="AU821" s="71">
        <v>0</v>
      </c>
      <c r="AV821" s="71" t="s">
        <v>3395</v>
      </c>
      <c r="AW821" s="72" t="s">
        <v>3420</v>
      </c>
    </row>
    <row r="822" spans="1:49">
      <c r="A822" s="23" t="s">
        <v>4570</v>
      </c>
      <c r="B822" s="23" t="s">
        <v>3731</v>
      </c>
      <c r="C822" s="23" t="s">
        <v>1902</v>
      </c>
      <c r="D822" s="24" t="s">
        <v>2005</v>
      </c>
      <c r="E822" s="24" t="s">
        <v>2203</v>
      </c>
      <c r="F822" s="24" t="s">
        <v>2230</v>
      </c>
      <c r="G822" s="24" t="s">
        <v>2233</v>
      </c>
      <c r="H822" s="76">
        <v>0.49166647948775971</v>
      </c>
      <c r="I822" s="77">
        <v>0.48950040713815413</v>
      </c>
      <c r="J822" s="77">
        <v>0.93809024107701955</v>
      </c>
      <c r="K822" s="77">
        <v>0.54164277450914733</v>
      </c>
      <c r="L822" s="77">
        <v>0.28483848574357401</v>
      </c>
      <c r="M822" s="77">
        <v>0.93911770330203437</v>
      </c>
      <c r="N822" s="77">
        <v>0.87573577705325123</v>
      </c>
      <c r="O822" s="77" t="s">
        <v>3395</v>
      </c>
      <c r="P822" s="77">
        <v>0.47574983775160901</v>
      </c>
      <c r="Q822" s="77">
        <v>0.58887912153456345</v>
      </c>
      <c r="R822" s="77">
        <v>0.10406001297183037</v>
      </c>
      <c r="S822" s="77">
        <v>1</v>
      </c>
      <c r="T822" s="77">
        <v>0.64644997100702284</v>
      </c>
      <c r="U822" s="77">
        <v>0.49523509679297839</v>
      </c>
      <c r="V822" s="77">
        <v>0.51551355785667552</v>
      </c>
      <c r="W822" s="77">
        <v>0.62176681667453826</v>
      </c>
      <c r="X822" s="77">
        <v>0.43392278716038668</v>
      </c>
      <c r="Y822" s="77">
        <v>0.65897624908702368</v>
      </c>
      <c r="Z822" s="77">
        <v>0.4514285714285714</v>
      </c>
      <c r="AA822" s="77">
        <v>0.42723812928241306</v>
      </c>
      <c r="AB822" s="77">
        <v>0.53817878028404331</v>
      </c>
      <c r="AC822" s="77">
        <v>0</v>
      </c>
      <c r="AD822" s="76">
        <v>0.63975237590097778</v>
      </c>
      <c r="AE822" s="77">
        <v>0.62341691567192314</v>
      </c>
      <c r="AF822" s="77">
        <v>0.34646956725319689</v>
      </c>
      <c r="AG822" s="77">
        <v>0.82322498550351142</v>
      </c>
      <c r="AH822" s="77">
        <v>0.50537432732482701</v>
      </c>
      <c r="AI822" s="77">
        <v>0.52784480191746241</v>
      </c>
      <c r="AJ822" s="77">
        <v>0.55520241025779749</v>
      </c>
      <c r="AK822" s="77">
        <v>0.48270845478322821</v>
      </c>
      <c r="AL822" s="77">
        <v>0</v>
      </c>
      <c r="AM822" s="76">
        <v>0.53654628627536594</v>
      </c>
      <c r="AN822" s="77">
        <v>0.61881470491526691</v>
      </c>
      <c r="AO822" s="78">
        <v>0.34597028834700855</v>
      </c>
      <c r="AP822" s="79">
        <v>0.49327743143171821</v>
      </c>
      <c r="AQ822" s="70">
        <v>2</v>
      </c>
      <c r="AR822" s="71">
        <v>0</v>
      </c>
      <c r="AS822" s="71">
        <v>0</v>
      </c>
      <c r="AT822" s="71">
        <v>0</v>
      </c>
      <c r="AU822" s="71">
        <v>0</v>
      </c>
      <c r="AV822" s="71" t="s">
        <v>3395</v>
      </c>
      <c r="AW822" s="72" t="s">
        <v>3420</v>
      </c>
    </row>
    <row r="823" spans="1:49">
      <c r="A823" s="23" t="s">
        <v>4571</v>
      </c>
      <c r="B823" s="23" t="s">
        <v>3731</v>
      </c>
      <c r="C823" s="23" t="s">
        <v>1904</v>
      </c>
      <c r="D823" s="24" t="s">
        <v>2005</v>
      </c>
      <c r="E823" s="24" t="s">
        <v>2203</v>
      </c>
      <c r="F823" s="24" t="s">
        <v>2230</v>
      </c>
      <c r="G823" s="24" t="s">
        <v>2235</v>
      </c>
      <c r="H823" s="76">
        <v>0.49166647948775971</v>
      </c>
      <c r="I823" s="77">
        <v>0.19712343352401598</v>
      </c>
      <c r="J823" s="77">
        <v>0.33295647915565385</v>
      </c>
      <c r="K823" s="77">
        <v>0.28024961632452228</v>
      </c>
      <c r="L823" s="77">
        <v>0.31194254092486928</v>
      </c>
      <c r="M823" s="77">
        <v>9.608143058659524E-2</v>
      </c>
      <c r="N823" s="77">
        <v>0.25846699885495839</v>
      </c>
      <c r="O823" s="77" t="s">
        <v>3395</v>
      </c>
      <c r="P823" s="77">
        <v>0.36979895196659596</v>
      </c>
      <c r="Q823" s="77">
        <v>0.71502581189639658</v>
      </c>
      <c r="R823" s="77">
        <v>0.224696087150448</v>
      </c>
      <c r="S823" s="77">
        <v>1</v>
      </c>
      <c r="T823" s="77">
        <v>0.64644997100702284</v>
      </c>
      <c r="U823" s="77">
        <v>0.44540931078774132</v>
      </c>
      <c r="V823" s="77">
        <v>0.51551355785667552</v>
      </c>
      <c r="W823" s="77">
        <v>0.72895512282532671</v>
      </c>
      <c r="X823" s="77">
        <v>0.41572059356822522</v>
      </c>
      <c r="Y823" s="77">
        <v>0.65897624908702368</v>
      </c>
      <c r="Z823" s="77">
        <v>0.4514285714285714</v>
      </c>
      <c r="AA823" s="77">
        <v>0.42723812928241306</v>
      </c>
      <c r="AB823" s="77">
        <v>0.53817878028404331</v>
      </c>
      <c r="AC823" s="77">
        <v>0</v>
      </c>
      <c r="AD823" s="76">
        <v>0.34058213072247651</v>
      </c>
      <c r="AE823" s="77">
        <v>0.26330790773150825</v>
      </c>
      <c r="AF823" s="77">
        <v>0.46986094952342228</v>
      </c>
      <c r="AG823" s="77">
        <v>0.82322498550351142</v>
      </c>
      <c r="AH823" s="77">
        <v>0.48046143432220845</v>
      </c>
      <c r="AI823" s="77">
        <v>0.57233785819677596</v>
      </c>
      <c r="AJ823" s="77">
        <v>0.55520241025779749</v>
      </c>
      <c r="AK823" s="77">
        <v>0.48270845478322821</v>
      </c>
      <c r="AL823" s="77">
        <v>0</v>
      </c>
      <c r="AM823" s="76">
        <v>0.35791699599246901</v>
      </c>
      <c r="AN823" s="77">
        <v>0.62534142600749865</v>
      </c>
      <c r="AO823" s="78">
        <v>0.34597028834700855</v>
      </c>
      <c r="AP823" s="79">
        <v>0.43465414606636443</v>
      </c>
      <c r="AQ823" s="70">
        <v>2</v>
      </c>
      <c r="AR823" s="71">
        <v>1</v>
      </c>
      <c r="AS823" s="71">
        <v>0</v>
      </c>
      <c r="AT823" s="71">
        <v>0</v>
      </c>
      <c r="AU823" s="71">
        <v>0</v>
      </c>
      <c r="AV823" s="71" t="s">
        <v>3395</v>
      </c>
      <c r="AW823" s="72" t="s">
        <v>3420</v>
      </c>
    </row>
    <row r="824" spans="1:49">
      <c r="A824" s="23" t="s">
        <v>4572</v>
      </c>
      <c r="B824" s="23" t="s">
        <v>3731</v>
      </c>
      <c r="C824" s="23" t="s">
        <v>1906</v>
      </c>
      <c r="D824" s="24" t="s">
        <v>2005</v>
      </c>
      <c r="E824" s="24" t="s">
        <v>2203</v>
      </c>
      <c r="F824" s="24" t="s">
        <v>2230</v>
      </c>
      <c r="G824" s="24" t="s">
        <v>2237</v>
      </c>
      <c r="H824" s="76">
        <v>0.49166647948775971</v>
      </c>
      <c r="I824" s="77">
        <v>0.24021492999785327</v>
      </c>
      <c r="J824" s="77">
        <v>0.64539886475103736</v>
      </c>
      <c r="K824" s="77">
        <v>0.2840383763802149</v>
      </c>
      <c r="L824" s="77">
        <v>0.3062175248948244</v>
      </c>
      <c r="M824" s="77">
        <v>0.72007500868260099</v>
      </c>
      <c r="N824" s="77">
        <v>0.30356583466271625</v>
      </c>
      <c r="O824" s="77" t="s">
        <v>3395</v>
      </c>
      <c r="P824" s="77">
        <v>0.25397870196768429</v>
      </c>
      <c r="Q824" s="77">
        <v>0.7606660072903717</v>
      </c>
      <c r="R824" s="77">
        <v>0.34609220337130397</v>
      </c>
      <c r="S824" s="77">
        <v>1</v>
      </c>
      <c r="T824" s="77">
        <v>0.64644997100702284</v>
      </c>
      <c r="U824" s="77">
        <v>0.44673988871518205</v>
      </c>
      <c r="V824" s="77">
        <v>0.51551355785667552</v>
      </c>
      <c r="W824" s="77">
        <v>0.89790750682785547</v>
      </c>
      <c r="X824" s="77">
        <v>0.59013500883014625</v>
      </c>
      <c r="Y824" s="77">
        <v>0.65897624908702368</v>
      </c>
      <c r="Z824" s="77">
        <v>0.4514285714285714</v>
      </c>
      <c r="AA824" s="77">
        <v>0.42723812928241306</v>
      </c>
      <c r="AB824" s="77">
        <v>0.53817878028404331</v>
      </c>
      <c r="AC824" s="77">
        <v>0</v>
      </c>
      <c r="AD824" s="76">
        <v>0.45909342474555009</v>
      </c>
      <c r="AE824" s="77">
        <v>0.37357508931760813</v>
      </c>
      <c r="AF824" s="77">
        <v>0.55337910533083789</v>
      </c>
      <c r="AG824" s="77">
        <v>0.82322498550351142</v>
      </c>
      <c r="AH824" s="77">
        <v>0.48112672328592876</v>
      </c>
      <c r="AI824" s="77">
        <v>0.74402125782900086</v>
      </c>
      <c r="AJ824" s="77">
        <v>0.55520241025779749</v>
      </c>
      <c r="AK824" s="77">
        <v>0.48270845478322821</v>
      </c>
      <c r="AL824" s="77">
        <v>0</v>
      </c>
      <c r="AM824" s="76">
        <v>0.46201587313133202</v>
      </c>
      <c r="AN824" s="77">
        <v>0.68279098887281364</v>
      </c>
      <c r="AO824" s="78">
        <v>0.34597028834700855</v>
      </c>
      <c r="AP824" s="79">
        <v>0.48740779463502454</v>
      </c>
      <c r="AQ824" s="70">
        <v>2</v>
      </c>
      <c r="AR824" s="71">
        <v>1</v>
      </c>
      <c r="AS824" s="71">
        <v>0</v>
      </c>
      <c r="AT824" s="71">
        <v>0</v>
      </c>
      <c r="AU824" s="71">
        <v>0</v>
      </c>
      <c r="AV824" s="71" t="s">
        <v>3395</v>
      </c>
      <c r="AW824" s="72" t="s">
        <v>3420</v>
      </c>
    </row>
    <row r="825" spans="1:49">
      <c r="A825" s="23" t="s">
        <v>4573</v>
      </c>
      <c r="B825" s="23" t="s">
        <v>3731</v>
      </c>
      <c r="C825" s="23" t="s">
        <v>1908</v>
      </c>
      <c r="D825" s="24" t="s">
        <v>2005</v>
      </c>
      <c r="E825" s="24" t="s">
        <v>2203</v>
      </c>
      <c r="F825" s="24" t="s">
        <v>2230</v>
      </c>
      <c r="G825" s="24" t="s">
        <v>2239</v>
      </c>
      <c r="H825" s="76">
        <v>0.49166647948775971</v>
      </c>
      <c r="I825" s="77">
        <v>0.43254352517931205</v>
      </c>
      <c r="J825" s="77">
        <v>0.72241196537353092</v>
      </c>
      <c r="K825" s="77">
        <v>0.28403837638021512</v>
      </c>
      <c r="L825" s="77">
        <v>0.29122408054631638</v>
      </c>
      <c r="M825" s="77">
        <v>0.67129095981774656</v>
      </c>
      <c r="N825" s="77">
        <v>0.4171532210256349</v>
      </c>
      <c r="O825" s="77" t="s">
        <v>3395</v>
      </c>
      <c r="P825" s="77">
        <v>0.34564181010846184</v>
      </c>
      <c r="Q825" s="77">
        <v>0.56564941295728577</v>
      </c>
      <c r="R825" s="77">
        <v>0.11338794812321776</v>
      </c>
      <c r="S825" s="77">
        <v>1</v>
      </c>
      <c r="T825" s="77">
        <v>0.64644997100702284</v>
      </c>
      <c r="U825" s="77">
        <v>0.43595582627362955</v>
      </c>
      <c r="V825" s="77">
        <v>0.51551355785667552</v>
      </c>
      <c r="W825" s="77">
        <v>0.90046006134226675</v>
      </c>
      <c r="X825" s="77">
        <v>0.59013500883014625</v>
      </c>
      <c r="Y825" s="77">
        <v>0.65897624908702368</v>
      </c>
      <c r="Z825" s="77">
        <v>0.4514285714285714</v>
      </c>
      <c r="AA825" s="77">
        <v>0.42723812928241306</v>
      </c>
      <c r="AB825" s="77">
        <v>0.53817878028404331</v>
      </c>
      <c r="AC825" s="77">
        <v>0</v>
      </c>
      <c r="AD825" s="76">
        <v>0.54887399001353421</v>
      </c>
      <c r="AE825" s="77">
        <v>0.40186968957567493</v>
      </c>
      <c r="AF825" s="77">
        <v>0.33951868054025175</v>
      </c>
      <c r="AG825" s="77">
        <v>0.82322498550351142</v>
      </c>
      <c r="AH825" s="77">
        <v>0.47573469206515251</v>
      </c>
      <c r="AI825" s="77">
        <v>0.74529753508620655</v>
      </c>
      <c r="AJ825" s="77">
        <v>0.55520241025779749</v>
      </c>
      <c r="AK825" s="77">
        <v>0.48270845478322821</v>
      </c>
      <c r="AL825" s="77">
        <v>0</v>
      </c>
      <c r="AM825" s="76">
        <v>0.43008745337648696</v>
      </c>
      <c r="AN825" s="77">
        <v>0.6814190708849569</v>
      </c>
      <c r="AO825" s="78">
        <v>0.34597028834700855</v>
      </c>
      <c r="AP825" s="79">
        <v>0.47606523842941029</v>
      </c>
      <c r="AQ825" s="70">
        <v>2</v>
      </c>
      <c r="AR825" s="71">
        <v>0</v>
      </c>
      <c r="AS825" s="71">
        <v>0</v>
      </c>
      <c r="AT825" s="71">
        <v>0</v>
      </c>
      <c r="AU825" s="71">
        <v>0</v>
      </c>
      <c r="AV825" s="71" t="s">
        <v>3395</v>
      </c>
      <c r="AW825" s="72" t="s">
        <v>3420</v>
      </c>
    </row>
    <row r="826" spans="1:49">
      <c r="A826" s="23" t="s">
        <v>4574</v>
      </c>
      <c r="B826" s="23" t="s">
        <v>3731</v>
      </c>
      <c r="C826" s="23" t="s">
        <v>1910</v>
      </c>
      <c r="D826" s="24" t="s">
        <v>2005</v>
      </c>
      <c r="E826" s="24" t="s">
        <v>2203</v>
      </c>
      <c r="F826" s="24" t="s">
        <v>2241</v>
      </c>
      <c r="G826" s="24" t="s">
        <v>2248</v>
      </c>
      <c r="H826" s="76">
        <v>0.50773161389402133</v>
      </c>
      <c r="I826" s="77">
        <v>0.43449752416934539</v>
      </c>
      <c r="J826" s="77">
        <v>0.76091318519285212</v>
      </c>
      <c r="K826" s="77">
        <v>0.65697573953955635</v>
      </c>
      <c r="L826" s="77">
        <v>0.32868793394633872</v>
      </c>
      <c r="M826" s="77">
        <v>0.84816550350289388</v>
      </c>
      <c r="N826" s="77">
        <v>0.71820951639303432</v>
      </c>
      <c r="O826" s="77" t="s">
        <v>3395</v>
      </c>
      <c r="P826" s="77">
        <v>0.4368929944239015</v>
      </c>
      <c r="Q826" s="77">
        <v>0.61995956803465646</v>
      </c>
      <c r="R826" s="77">
        <v>0.23119385355791428</v>
      </c>
      <c r="S826" s="77">
        <v>0.92941176470588305</v>
      </c>
      <c r="T826" s="77">
        <v>0.66144578313253011</v>
      </c>
      <c r="U826" s="77">
        <v>0.29788516424071293</v>
      </c>
      <c r="V826" s="77">
        <v>0.44292009439288016</v>
      </c>
      <c r="W826" s="77">
        <v>0.73483345690115676</v>
      </c>
      <c r="X826" s="77">
        <v>0.50956519148707669</v>
      </c>
      <c r="Y826" s="77">
        <v>0.76785714285714257</v>
      </c>
      <c r="Z826" s="77">
        <v>0.20000000000000007</v>
      </c>
      <c r="AA826" s="77">
        <v>0.3002527342889964</v>
      </c>
      <c r="AB826" s="77">
        <v>0.53817878028404331</v>
      </c>
      <c r="AC826" s="77">
        <v>0</v>
      </c>
      <c r="AD826" s="76">
        <v>0.56771410775207298</v>
      </c>
      <c r="AE826" s="77">
        <v>0.59778633756114485</v>
      </c>
      <c r="AF826" s="77">
        <v>0.42557671079628534</v>
      </c>
      <c r="AG826" s="77">
        <v>0.79542877391920652</v>
      </c>
      <c r="AH826" s="77">
        <v>0.37040262931679657</v>
      </c>
      <c r="AI826" s="77">
        <v>0.62219932419411672</v>
      </c>
      <c r="AJ826" s="77">
        <v>0.48392857142857132</v>
      </c>
      <c r="AK826" s="77">
        <v>0.41921575728651983</v>
      </c>
      <c r="AL826" s="77">
        <v>0</v>
      </c>
      <c r="AM826" s="76">
        <v>0.53035905203650102</v>
      </c>
      <c r="AN826" s="77">
        <v>0.59601024247670653</v>
      </c>
      <c r="AO826" s="78">
        <v>0.30104810957169703</v>
      </c>
      <c r="AP826" s="79">
        <v>0.46617694964227618</v>
      </c>
      <c r="AQ826" s="70">
        <v>2</v>
      </c>
      <c r="AR826" s="71">
        <v>0</v>
      </c>
      <c r="AS826" s="71">
        <v>0</v>
      </c>
      <c r="AT826" s="71">
        <v>0</v>
      </c>
      <c r="AU826" s="71">
        <v>0</v>
      </c>
      <c r="AV826" s="71" t="s">
        <v>3395</v>
      </c>
      <c r="AW826" s="72" t="s">
        <v>3420</v>
      </c>
    </row>
    <row r="827" spans="1:49">
      <c r="A827" s="23" t="s">
        <v>4575</v>
      </c>
      <c r="B827" s="23" t="s">
        <v>3731</v>
      </c>
      <c r="C827" s="23" t="s">
        <v>1912</v>
      </c>
      <c r="D827" s="24" t="s">
        <v>2005</v>
      </c>
      <c r="E827" s="24" t="s">
        <v>2203</v>
      </c>
      <c r="F827" s="24" t="s">
        <v>2241</v>
      </c>
      <c r="G827" s="24" t="s">
        <v>2250</v>
      </c>
      <c r="H827" s="76">
        <v>0.50773161389402133</v>
      </c>
      <c r="I827" s="77">
        <v>0.29998174642281261</v>
      </c>
      <c r="J827" s="77">
        <v>0.46243604737917049</v>
      </c>
      <c r="K827" s="77">
        <v>0.70213997493644653</v>
      </c>
      <c r="L827" s="77">
        <v>0.29969699478354339</v>
      </c>
      <c r="M827" s="77">
        <v>0.67556081519649969</v>
      </c>
      <c r="N827" s="77">
        <v>0.42960408597373617</v>
      </c>
      <c r="O827" s="77" t="s">
        <v>3395</v>
      </c>
      <c r="P827" s="77">
        <v>0.27780181355594735</v>
      </c>
      <c r="Q827" s="77">
        <v>0.74097280584491798</v>
      </c>
      <c r="R827" s="77">
        <v>0.11277681243613195</v>
      </c>
      <c r="S827" s="77">
        <v>0.92941176470588305</v>
      </c>
      <c r="T827" s="77">
        <v>0.66144578313253011</v>
      </c>
      <c r="U827" s="77">
        <v>0.29365885827377064</v>
      </c>
      <c r="V827" s="77">
        <v>0.44292009439288016</v>
      </c>
      <c r="W827" s="77">
        <v>0.60607889214896049</v>
      </c>
      <c r="X827" s="77">
        <v>0.43762855452338467</v>
      </c>
      <c r="Y827" s="77">
        <v>0.76785714285714257</v>
      </c>
      <c r="Z827" s="77">
        <v>0.20000000000000007</v>
      </c>
      <c r="AA827" s="77">
        <v>0.3002527342889964</v>
      </c>
      <c r="AB827" s="77">
        <v>0.53817878028404331</v>
      </c>
      <c r="AC827" s="77">
        <v>0</v>
      </c>
      <c r="AD827" s="76">
        <v>0.42338313589866816</v>
      </c>
      <c r="AE827" s="77">
        <v>0.47696073688923457</v>
      </c>
      <c r="AF827" s="77">
        <v>0.42687480914052495</v>
      </c>
      <c r="AG827" s="77">
        <v>0.79542877391920652</v>
      </c>
      <c r="AH827" s="77">
        <v>0.36828947633332543</v>
      </c>
      <c r="AI827" s="77">
        <v>0.52185372333617264</v>
      </c>
      <c r="AJ827" s="77">
        <v>0.48392857142857132</v>
      </c>
      <c r="AK827" s="77">
        <v>0.41921575728651983</v>
      </c>
      <c r="AL827" s="77">
        <v>0</v>
      </c>
      <c r="AM827" s="76">
        <v>0.44240622730947593</v>
      </c>
      <c r="AN827" s="77">
        <v>0.56185732452956816</v>
      </c>
      <c r="AO827" s="78">
        <v>0.30104810957169703</v>
      </c>
      <c r="AP827" s="79">
        <v>0.42825187708249912</v>
      </c>
      <c r="AQ827" s="70">
        <v>2</v>
      </c>
      <c r="AR827" s="71">
        <v>1</v>
      </c>
      <c r="AS827" s="71">
        <v>0</v>
      </c>
      <c r="AT827" s="71">
        <v>0</v>
      </c>
      <c r="AU827" s="71">
        <v>0</v>
      </c>
      <c r="AV827" s="71" t="s">
        <v>3395</v>
      </c>
      <c r="AW827" s="72" t="s">
        <v>3420</v>
      </c>
    </row>
    <row r="828" spans="1:49">
      <c r="A828" s="23" t="s">
        <v>4576</v>
      </c>
      <c r="B828" s="23" t="s">
        <v>3731</v>
      </c>
      <c r="C828" s="23" t="s">
        <v>1914</v>
      </c>
      <c r="D828" s="24" t="s">
        <v>2257</v>
      </c>
      <c r="E828" s="24" t="s">
        <v>2258</v>
      </c>
      <c r="F828" s="24" t="s">
        <v>2262</v>
      </c>
      <c r="G828" s="24" t="s">
        <v>2263</v>
      </c>
      <c r="H828" s="76">
        <v>0.46124545420350299</v>
      </c>
      <c r="I828" s="77">
        <v>0.5775135080039191</v>
      </c>
      <c r="J828" s="77">
        <v>0.4467590229918969</v>
      </c>
      <c r="K828" s="77">
        <v>0.25499860545742647</v>
      </c>
      <c r="L828" s="77">
        <v>0.40307276993418423</v>
      </c>
      <c r="M828" s="77">
        <v>0.40072086884034064</v>
      </c>
      <c r="N828" s="77">
        <v>0.53269318073256811</v>
      </c>
      <c r="O828" s="77" t="s">
        <v>3395</v>
      </c>
      <c r="P828" s="77">
        <v>0</v>
      </c>
      <c r="Q828" s="77">
        <v>0.80818273244469196</v>
      </c>
      <c r="R828" s="77">
        <v>0.45837737092133779</v>
      </c>
      <c r="S828" s="77">
        <v>0</v>
      </c>
      <c r="T828" s="77">
        <v>9.5187165775401039E-2</v>
      </c>
      <c r="U828" s="77">
        <v>0.60875879008372291</v>
      </c>
      <c r="V828" s="77">
        <v>0.63173830441169254</v>
      </c>
      <c r="W828" s="77">
        <v>0.75381133337559458</v>
      </c>
      <c r="X828" s="77">
        <v>0.87929265540753609</v>
      </c>
      <c r="Y828" s="77">
        <v>0.3214285714285714</v>
      </c>
      <c r="Z828" s="77">
        <v>0.67999999999999994</v>
      </c>
      <c r="AA828" s="77">
        <v>0.38158069890767815</v>
      </c>
      <c r="AB828" s="77">
        <v>0.28128654970760225</v>
      </c>
      <c r="AC828" s="77">
        <v>0.56842105263157894</v>
      </c>
      <c r="AD828" s="76">
        <v>0.49517266173310631</v>
      </c>
      <c r="AE828" s="77">
        <v>0.31829708499290393</v>
      </c>
      <c r="AF828" s="77">
        <v>0.63328005168301482</v>
      </c>
      <c r="AG828" s="77">
        <v>4.759358288770052E-2</v>
      </c>
      <c r="AH828" s="77">
        <v>0.62024854724770773</v>
      </c>
      <c r="AI828" s="77">
        <v>0.81655199439156534</v>
      </c>
      <c r="AJ828" s="77">
        <v>0.50071428571428567</v>
      </c>
      <c r="AK828" s="77">
        <v>0.33143362430764023</v>
      </c>
      <c r="AL828" s="77">
        <v>0.56842105263157894</v>
      </c>
      <c r="AM828" s="76">
        <v>0.48224993280300837</v>
      </c>
      <c r="AN828" s="77">
        <v>0.4947980415089912</v>
      </c>
      <c r="AO828" s="78">
        <v>0.46685632088450157</v>
      </c>
      <c r="AP828" s="79">
        <v>0.48123345654524591</v>
      </c>
      <c r="AQ828" s="70">
        <v>2</v>
      </c>
      <c r="AR828" s="71">
        <v>0</v>
      </c>
      <c r="AS828" s="71">
        <v>2</v>
      </c>
      <c r="AT828" s="71">
        <v>0</v>
      </c>
      <c r="AU828" s="71">
        <v>0</v>
      </c>
      <c r="AV828" s="71" t="s">
        <v>3395</v>
      </c>
      <c r="AW828" s="72" t="s">
        <v>3419</v>
      </c>
    </row>
    <row r="829" spans="1:49">
      <c r="A829" s="23" t="s">
        <v>4577</v>
      </c>
      <c r="B829" s="23" t="s">
        <v>3731</v>
      </c>
      <c r="C829" s="23" t="s">
        <v>1916</v>
      </c>
      <c r="D829" s="24" t="s">
        <v>2257</v>
      </c>
      <c r="E829" s="24" t="s">
        <v>2258</v>
      </c>
      <c r="F829" s="24" t="s">
        <v>2262</v>
      </c>
      <c r="G829" s="24" t="s">
        <v>2265</v>
      </c>
      <c r="H829" s="76">
        <v>0.46124545420350299</v>
      </c>
      <c r="I829" s="77">
        <v>0.67198532424023916</v>
      </c>
      <c r="J829" s="77">
        <v>0.68234318393876736</v>
      </c>
      <c r="K829" s="77">
        <v>0.4711080327630891</v>
      </c>
      <c r="L829" s="77">
        <v>0.41010539317582512</v>
      </c>
      <c r="M829" s="77">
        <v>0.62730660713426389</v>
      </c>
      <c r="N829" s="77">
        <v>0.77012070213670458</v>
      </c>
      <c r="O829" s="77" t="s">
        <v>3395</v>
      </c>
      <c r="P829" s="77">
        <v>0.48509643067867575</v>
      </c>
      <c r="Q829" s="77">
        <v>0.67191695475349911</v>
      </c>
      <c r="R829" s="77">
        <v>0.1560670100310956</v>
      </c>
      <c r="S829" s="77">
        <v>0</v>
      </c>
      <c r="T829" s="77">
        <v>9.5187165775401039E-2</v>
      </c>
      <c r="U829" s="77">
        <v>0.7163672018556877</v>
      </c>
      <c r="V829" s="77">
        <v>0.63173830441169254</v>
      </c>
      <c r="W829" s="77">
        <v>7.7348327528309932E-2</v>
      </c>
      <c r="X829" s="77">
        <v>0.8621569519379122</v>
      </c>
      <c r="Y829" s="77">
        <v>0.3214285714285714</v>
      </c>
      <c r="Z829" s="77">
        <v>0.67999999999999994</v>
      </c>
      <c r="AA829" s="77">
        <v>0.38158069890767815</v>
      </c>
      <c r="AB829" s="77">
        <v>0.28128654970760225</v>
      </c>
      <c r="AC829" s="77">
        <v>0.56842105263157894</v>
      </c>
      <c r="AD829" s="76">
        <v>0.60519132079416982</v>
      </c>
      <c r="AE829" s="77">
        <v>0.55274743317771169</v>
      </c>
      <c r="AF829" s="77">
        <v>0.41399198239229734</v>
      </c>
      <c r="AG829" s="77">
        <v>4.759358288770052E-2</v>
      </c>
      <c r="AH829" s="77">
        <v>0.67405275313369017</v>
      </c>
      <c r="AI829" s="77">
        <v>0.46975263973311104</v>
      </c>
      <c r="AJ829" s="77">
        <v>0.50071428571428567</v>
      </c>
      <c r="AK829" s="77">
        <v>0.33143362430764023</v>
      </c>
      <c r="AL829" s="77">
        <v>0.56842105263157894</v>
      </c>
      <c r="AM829" s="76">
        <v>0.52397691212139297</v>
      </c>
      <c r="AN829" s="77">
        <v>0.39713299191816726</v>
      </c>
      <c r="AO829" s="78">
        <v>0.46685632088450157</v>
      </c>
      <c r="AP829" s="79">
        <v>0.46117908917111161</v>
      </c>
      <c r="AQ829" s="70">
        <v>2</v>
      </c>
      <c r="AR829" s="71">
        <v>0</v>
      </c>
      <c r="AS829" s="71">
        <v>0</v>
      </c>
      <c r="AT829" s="71">
        <v>0</v>
      </c>
      <c r="AU829" s="71">
        <v>1</v>
      </c>
      <c r="AV829" s="71" t="s">
        <v>3611</v>
      </c>
      <c r="AW829" s="72" t="s">
        <v>3419</v>
      </c>
    </row>
    <row r="830" spans="1:49">
      <c r="A830" s="23" t="s">
        <v>4578</v>
      </c>
      <c r="B830" s="23" t="s">
        <v>3731</v>
      </c>
      <c r="C830" s="23" t="s">
        <v>1918</v>
      </c>
      <c r="D830" s="24" t="s">
        <v>2257</v>
      </c>
      <c r="E830" s="24" t="s">
        <v>2258</v>
      </c>
      <c r="F830" s="24" t="s">
        <v>2262</v>
      </c>
      <c r="G830" s="24" t="s">
        <v>2267</v>
      </c>
      <c r="H830" s="76">
        <v>0.46124545420350299</v>
      </c>
      <c r="I830" s="77">
        <v>0.71410624372884768</v>
      </c>
      <c r="J830" s="77">
        <v>0.90373538274581289</v>
      </c>
      <c r="K830" s="77">
        <v>0.31171890636996069</v>
      </c>
      <c r="L830" s="77">
        <v>0.45594956000103065</v>
      </c>
      <c r="M830" s="77">
        <v>0.28420042396775758</v>
      </c>
      <c r="N830" s="77">
        <v>0.89896250045177517</v>
      </c>
      <c r="O830" s="77" t="s">
        <v>3395</v>
      </c>
      <c r="P830" s="77">
        <v>0.24507660102391859</v>
      </c>
      <c r="Q830" s="77">
        <v>0.67630195590199293</v>
      </c>
      <c r="R830" s="77">
        <v>0.37616902897780247</v>
      </c>
      <c r="S830" s="77">
        <v>0</v>
      </c>
      <c r="T830" s="77">
        <v>9.5187165775401039E-2</v>
      </c>
      <c r="U830" s="77">
        <v>0.7357462857377709</v>
      </c>
      <c r="V830" s="77">
        <v>0.63173830441169254</v>
      </c>
      <c r="W830" s="77">
        <v>0.68083115816447781</v>
      </c>
      <c r="X830" s="77">
        <v>0.90144559877981767</v>
      </c>
      <c r="Y830" s="77">
        <v>0.3214285714285714</v>
      </c>
      <c r="Z830" s="77">
        <v>0.67999999999999994</v>
      </c>
      <c r="AA830" s="77">
        <v>0.38158069890767815</v>
      </c>
      <c r="AB830" s="77">
        <v>0.28128654970760225</v>
      </c>
      <c r="AC830" s="77">
        <v>0.56842105263157894</v>
      </c>
      <c r="AD830" s="76">
        <v>0.69302902689272117</v>
      </c>
      <c r="AE830" s="77">
        <v>0.4391815983628885</v>
      </c>
      <c r="AF830" s="77">
        <v>0.52623549243989776</v>
      </c>
      <c r="AG830" s="77">
        <v>4.759358288770052E-2</v>
      </c>
      <c r="AH830" s="77">
        <v>0.68374229507473172</v>
      </c>
      <c r="AI830" s="77">
        <v>0.79113837847214774</v>
      </c>
      <c r="AJ830" s="77">
        <v>0.50071428571428567</v>
      </c>
      <c r="AK830" s="77">
        <v>0.33143362430764023</v>
      </c>
      <c r="AL830" s="77">
        <v>0.56842105263157894</v>
      </c>
      <c r="AM830" s="76">
        <v>0.55281537256516911</v>
      </c>
      <c r="AN830" s="77">
        <v>0.50749141881152671</v>
      </c>
      <c r="AO830" s="78">
        <v>0.46685632088450157</v>
      </c>
      <c r="AP830" s="79">
        <v>0.50844939592084715</v>
      </c>
      <c r="AQ830" s="70">
        <v>2</v>
      </c>
      <c r="AR830" s="71">
        <v>0</v>
      </c>
      <c r="AS830" s="71">
        <v>2</v>
      </c>
      <c r="AT830" s="71">
        <v>0</v>
      </c>
      <c r="AU830" s="71">
        <v>0</v>
      </c>
      <c r="AV830" s="71" t="s">
        <v>3395</v>
      </c>
      <c r="AW830" s="72" t="s">
        <v>3419</v>
      </c>
    </row>
    <row r="831" spans="1:49">
      <c r="A831" s="23" t="s">
        <v>4579</v>
      </c>
      <c r="B831" s="23" t="s">
        <v>3731</v>
      </c>
      <c r="C831" s="23" t="s">
        <v>1920</v>
      </c>
      <c r="D831" s="24" t="s">
        <v>2257</v>
      </c>
      <c r="E831" s="24" t="s">
        <v>2258</v>
      </c>
      <c r="F831" s="24" t="s">
        <v>2262</v>
      </c>
      <c r="G831" s="24" t="s">
        <v>2271</v>
      </c>
      <c r="H831" s="76">
        <v>0.46124545420350299</v>
      </c>
      <c r="I831" s="77">
        <v>0.70153647253345985</v>
      </c>
      <c r="J831" s="77">
        <v>0.94534275470978635</v>
      </c>
      <c r="K831" s="77">
        <v>0.46127948418130771</v>
      </c>
      <c r="L831" s="77">
        <v>0.40520017234061512</v>
      </c>
      <c r="M831" s="77">
        <v>0.26492986970066701</v>
      </c>
      <c r="N831" s="77">
        <v>0.90423352638044474</v>
      </c>
      <c r="O831" s="77" t="s">
        <v>3395</v>
      </c>
      <c r="P831" s="77">
        <v>0.5979364806848505</v>
      </c>
      <c r="Q831" s="77">
        <v>0.68540093494749155</v>
      </c>
      <c r="R831" s="77">
        <v>0.14127944622597738</v>
      </c>
      <c r="S831" s="77">
        <v>0</v>
      </c>
      <c r="T831" s="77">
        <v>9.5187165775401039E-2</v>
      </c>
      <c r="U831" s="77">
        <v>0.63844217783487445</v>
      </c>
      <c r="V831" s="77">
        <v>0.63173830441169254</v>
      </c>
      <c r="W831" s="77">
        <v>0.66382273147664039</v>
      </c>
      <c r="X831" s="77">
        <v>0.90090663746214927</v>
      </c>
      <c r="Y831" s="77">
        <v>0.3214285714285714</v>
      </c>
      <c r="Z831" s="77">
        <v>0.67999999999999994</v>
      </c>
      <c r="AA831" s="77">
        <v>0.41735961991200038</v>
      </c>
      <c r="AB831" s="77">
        <v>0.28128654970760225</v>
      </c>
      <c r="AC831" s="77">
        <v>0.56842105263157894</v>
      </c>
      <c r="AD831" s="76">
        <v>0.70270822714891634</v>
      </c>
      <c r="AE831" s="77">
        <v>0.52671590665757706</v>
      </c>
      <c r="AF831" s="77">
        <v>0.41334019058673444</v>
      </c>
      <c r="AG831" s="77">
        <v>4.759358288770052E-2</v>
      </c>
      <c r="AH831" s="77">
        <v>0.63509024112328349</v>
      </c>
      <c r="AI831" s="77">
        <v>0.78236468446939478</v>
      </c>
      <c r="AJ831" s="77">
        <v>0.50071428571428567</v>
      </c>
      <c r="AK831" s="77">
        <v>0.34932308480980134</v>
      </c>
      <c r="AL831" s="77">
        <v>0.56842105263157894</v>
      </c>
      <c r="AM831" s="76">
        <v>0.54758810813107595</v>
      </c>
      <c r="AN831" s="77">
        <v>0.48834950282679296</v>
      </c>
      <c r="AO831" s="78">
        <v>0.47281947438522193</v>
      </c>
      <c r="AP831" s="79">
        <v>0.50241500886779511</v>
      </c>
      <c r="AQ831" s="70">
        <v>2</v>
      </c>
      <c r="AR831" s="71">
        <v>0</v>
      </c>
      <c r="AS831" s="71">
        <v>2</v>
      </c>
      <c r="AT831" s="71">
        <v>0</v>
      </c>
      <c r="AU831" s="71">
        <v>0</v>
      </c>
      <c r="AV831" s="71" t="s">
        <v>3395</v>
      </c>
      <c r="AW831" s="72" t="s">
        <v>3419</v>
      </c>
    </row>
    <row r="832" spans="1:49">
      <c r="A832" s="23" t="s">
        <v>4580</v>
      </c>
      <c r="B832" s="23" t="s">
        <v>3731</v>
      </c>
      <c r="C832" s="23" t="s">
        <v>1922</v>
      </c>
      <c r="D832" s="24" t="s">
        <v>2257</v>
      </c>
      <c r="E832" s="24" t="s">
        <v>2258</v>
      </c>
      <c r="F832" s="24" t="s">
        <v>2262</v>
      </c>
      <c r="G832" s="24" t="s">
        <v>2273</v>
      </c>
      <c r="H832" s="76">
        <v>0.46124545420350299</v>
      </c>
      <c r="I832" s="77">
        <v>0.73656946645281729</v>
      </c>
      <c r="J832" s="77">
        <v>0.95219670762645681</v>
      </c>
      <c r="K832" s="77">
        <v>0.34280950309555402</v>
      </c>
      <c r="L832" s="77">
        <v>0.46236903063827023</v>
      </c>
      <c r="M832" s="77">
        <v>0.75763166392623726</v>
      </c>
      <c r="N832" s="77">
        <v>0.94253008074597489</v>
      </c>
      <c r="O832" s="77" t="s">
        <v>3395</v>
      </c>
      <c r="P832" s="77">
        <v>0.49437787351309964</v>
      </c>
      <c r="Q832" s="77">
        <v>0.67011344661856953</v>
      </c>
      <c r="R832" s="77">
        <v>0.14498876605352459</v>
      </c>
      <c r="S832" s="77">
        <v>0</v>
      </c>
      <c r="T832" s="77">
        <v>9.5187165775401039E-2</v>
      </c>
      <c r="U832" s="77">
        <v>0.63913996176326526</v>
      </c>
      <c r="V832" s="77">
        <v>0.63173830441169254</v>
      </c>
      <c r="W832" s="77">
        <v>0.55110861529244926</v>
      </c>
      <c r="X832" s="77">
        <v>0.91833631983231956</v>
      </c>
      <c r="Y832" s="77">
        <v>0.3214285714285714</v>
      </c>
      <c r="Z832" s="77">
        <v>0.67999999999999994</v>
      </c>
      <c r="AA832" s="77">
        <v>0.38158069890767815</v>
      </c>
      <c r="AB832" s="77">
        <v>0.28128654970760225</v>
      </c>
      <c r="AC832" s="77">
        <v>0.56842105263157894</v>
      </c>
      <c r="AD832" s="76">
        <v>0.71667054276092568</v>
      </c>
      <c r="AE832" s="77">
        <v>0.59994363038382725</v>
      </c>
      <c r="AF832" s="77">
        <v>0.40755110633604708</v>
      </c>
      <c r="AG832" s="77">
        <v>4.759358288770052E-2</v>
      </c>
      <c r="AH832" s="77">
        <v>0.6354391330874789</v>
      </c>
      <c r="AI832" s="77">
        <v>0.73472246756238446</v>
      </c>
      <c r="AJ832" s="77">
        <v>0.50071428571428567</v>
      </c>
      <c r="AK832" s="77">
        <v>0.33143362430764023</v>
      </c>
      <c r="AL832" s="77">
        <v>0.56842105263157894</v>
      </c>
      <c r="AM832" s="76">
        <v>0.5747217598269333</v>
      </c>
      <c r="AN832" s="77">
        <v>0.47258506117918797</v>
      </c>
      <c r="AO832" s="78">
        <v>0.46685632088450157</v>
      </c>
      <c r="AP832" s="79">
        <v>0.50355512147716897</v>
      </c>
      <c r="AQ832" s="70">
        <v>2</v>
      </c>
      <c r="AR832" s="71">
        <v>0</v>
      </c>
      <c r="AS832" s="71">
        <v>2</v>
      </c>
      <c r="AT832" s="71">
        <v>0</v>
      </c>
      <c r="AU832" s="71">
        <v>0</v>
      </c>
      <c r="AV832" s="71" t="s">
        <v>3395</v>
      </c>
      <c r="AW832" s="72" t="s">
        <v>3419</v>
      </c>
    </row>
    <row r="833" spans="1:49">
      <c r="A833" s="23" t="s">
        <v>4581</v>
      </c>
      <c r="B833" s="23" t="s">
        <v>3730</v>
      </c>
      <c r="C833" s="23" t="s">
        <v>1924</v>
      </c>
      <c r="D833" s="24" t="s">
        <v>2257</v>
      </c>
      <c r="E833" s="24" t="s">
        <v>2258</v>
      </c>
      <c r="F833" s="24" t="s">
        <v>2262</v>
      </c>
      <c r="G833" s="24" t="s">
        <v>2277</v>
      </c>
      <c r="H833" s="76">
        <v>0.46124545420350299</v>
      </c>
      <c r="I833" s="77">
        <v>0.72981016628720585</v>
      </c>
      <c r="J833" s="77">
        <v>0.94047231189460545</v>
      </c>
      <c r="K833" s="77">
        <v>0.18087089211777219</v>
      </c>
      <c r="L833" s="77">
        <v>0.43897437933443012</v>
      </c>
      <c r="M833" s="77">
        <v>0.90001227432100062</v>
      </c>
      <c r="N833" s="77">
        <v>0.95220418421582564</v>
      </c>
      <c r="O833" s="77" t="s">
        <v>3395</v>
      </c>
      <c r="P833" s="77">
        <v>0.5</v>
      </c>
      <c r="Q833" s="77">
        <v>0.72116827030368846</v>
      </c>
      <c r="R833" s="77">
        <v>0.23228002052891561</v>
      </c>
      <c r="S833" s="77">
        <v>0</v>
      </c>
      <c r="T833" s="77">
        <v>9.5187165775401039E-2</v>
      </c>
      <c r="U833" s="77">
        <v>0.63417627999445825</v>
      </c>
      <c r="V833" s="77">
        <v>0.63173830441169254</v>
      </c>
      <c r="W833" s="77">
        <v>0.49311168807702982</v>
      </c>
      <c r="X833" s="77">
        <v>0.93487099977193766</v>
      </c>
      <c r="Y833" s="77">
        <v>0.3214285714285714</v>
      </c>
      <c r="Z833" s="77">
        <v>0.67999999999999994</v>
      </c>
      <c r="AA833" s="77">
        <v>0.38158069890767815</v>
      </c>
      <c r="AB833" s="77">
        <v>0.28128654970760225</v>
      </c>
      <c r="AC833" s="77">
        <v>0.56842105263157894</v>
      </c>
      <c r="AD833" s="76">
        <v>0.71050931079510471</v>
      </c>
      <c r="AE833" s="77">
        <v>0.59441234599780568</v>
      </c>
      <c r="AF833" s="77">
        <v>0.47672414541630204</v>
      </c>
      <c r="AG833" s="77">
        <v>4.759358288770052E-2</v>
      </c>
      <c r="AH833" s="77">
        <v>0.63295729220307539</v>
      </c>
      <c r="AI833" s="77">
        <v>0.71399134392448371</v>
      </c>
      <c r="AJ833" s="77">
        <v>0.50071428571428567</v>
      </c>
      <c r="AK833" s="77">
        <v>0.33143362430764023</v>
      </c>
      <c r="AL833" s="77">
        <v>0.56842105263157894</v>
      </c>
      <c r="AM833" s="76">
        <v>0.59388193406973755</v>
      </c>
      <c r="AN833" s="77">
        <v>0.46484740633841987</v>
      </c>
      <c r="AO833" s="78">
        <v>0.46685632088450157</v>
      </c>
      <c r="AP833" s="79">
        <v>0.50682623006884908</v>
      </c>
      <c r="AQ833" s="70">
        <v>2</v>
      </c>
      <c r="AR833" s="71">
        <v>0</v>
      </c>
      <c r="AS833" s="71">
        <v>2</v>
      </c>
      <c r="AT833" s="71">
        <v>0</v>
      </c>
      <c r="AU833" s="71">
        <v>0</v>
      </c>
      <c r="AV833" s="71" t="s">
        <v>3395</v>
      </c>
      <c r="AW833" s="72" t="s">
        <v>3419</v>
      </c>
    </row>
    <row r="834" spans="1:49">
      <c r="A834" s="23" t="s">
        <v>4582</v>
      </c>
      <c r="B834" s="23" t="s">
        <v>3730</v>
      </c>
      <c r="C834" s="23" t="s">
        <v>1929</v>
      </c>
      <c r="D834" s="24" t="s">
        <v>2257</v>
      </c>
      <c r="E834" s="24" t="s">
        <v>2258</v>
      </c>
      <c r="F834" s="24" t="s">
        <v>2262</v>
      </c>
      <c r="G834" s="24" t="s">
        <v>2279</v>
      </c>
      <c r="H834" s="76">
        <v>0.46124545420350299</v>
      </c>
      <c r="I834" s="77">
        <v>0.69788604955840539</v>
      </c>
      <c r="J834" s="77">
        <v>0.85528559774150981</v>
      </c>
      <c r="K834" s="77">
        <v>9.6607629831328978E-2</v>
      </c>
      <c r="L834" s="77">
        <v>0.4525890772188978</v>
      </c>
      <c r="M834" s="77">
        <v>0.29940886541477163</v>
      </c>
      <c r="N834" s="77">
        <v>0.85825645937695283</v>
      </c>
      <c r="O834" s="77" t="s">
        <v>3395</v>
      </c>
      <c r="P834" s="77">
        <v>0.44595841834256289</v>
      </c>
      <c r="Q834" s="77">
        <v>0.74417272599491802</v>
      </c>
      <c r="R834" s="77">
        <v>0.3538951819233736</v>
      </c>
      <c r="S834" s="77">
        <v>0</v>
      </c>
      <c r="T834" s="77">
        <v>9.5187165775401039E-2</v>
      </c>
      <c r="U834" s="77">
        <v>0.61197687928814248</v>
      </c>
      <c r="V834" s="77">
        <v>0.63173830441169254</v>
      </c>
      <c r="W834" s="77">
        <v>0.77569324143431639</v>
      </c>
      <c r="X834" s="77">
        <v>0.87958173465973999</v>
      </c>
      <c r="Y834" s="77">
        <v>0.3214285714285714</v>
      </c>
      <c r="Z834" s="77">
        <v>0.67999999999999994</v>
      </c>
      <c r="AA834" s="77">
        <v>0.38158069890767815</v>
      </c>
      <c r="AB834" s="77">
        <v>0.28128654970760225</v>
      </c>
      <c r="AC834" s="77">
        <v>0.56842105263157894</v>
      </c>
      <c r="AD834" s="76">
        <v>0.67147236716780601</v>
      </c>
      <c r="AE834" s="77">
        <v>0.43056409003690288</v>
      </c>
      <c r="AF834" s="77">
        <v>0.54903395395914578</v>
      </c>
      <c r="AG834" s="77">
        <v>4.759358288770052E-2</v>
      </c>
      <c r="AH834" s="77">
        <v>0.62185759184991751</v>
      </c>
      <c r="AI834" s="77">
        <v>0.82763748804702819</v>
      </c>
      <c r="AJ834" s="77">
        <v>0.50071428571428567</v>
      </c>
      <c r="AK834" s="77">
        <v>0.33143362430764023</v>
      </c>
      <c r="AL834" s="77">
        <v>0.56842105263157894</v>
      </c>
      <c r="AM834" s="76">
        <v>0.55035680372128482</v>
      </c>
      <c r="AN834" s="77">
        <v>0.49902955426154877</v>
      </c>
      <c r="AO834" s="78">
        <v>0.46685632088450157</v>
      </c>
      <c r="AP834" s="79">
        <v>0.50483523435974542</v>
      </c>
      <c r="AQ834" s="70">
        <v>2</v>
      </c>
      <c r="AR834" s="71">
        <v>0</v>
      </c>
      <c r="AS834" s="71">
        <v>2</v>
      </c>
      <c r="AT834" s="71">
        <v>0</v>
      </c>
      <c r="AU834" s="71">
        <v>0</v>
      </c>
      <c r="AV834" s="71" t="s">
        <v>3395</v>
      </c>
      <c r="AW834" s="72" t="s">
        <v>3419</v>
      </c>
    </row>
    <row r="835" spans="1:49">
      <c r="A835" s="23" t="s">
        <v>4583</v>
      </c>
      <c r="B835" s="23" t="s">
        <v>3730</v>
      </c>
      <c r="C835" s="23" t="s">
        <v>1932</v>
      </c>
      <c r="D835" s="24" t="s">
        <v>2281</v>
      </c>
      <c r="E835" s="24" t="s">
        <v>2282</v>
      </c>
      <c r="F835" s="24" t="s">
        <v>2283</v>
      </c>
      <c r="G835" s="24" t="s">
        <v>2284</v>
      </c>
      <c r="H835" s="76">
        <v>0.80770876440374317</v>
      </c>
      <c r="I835" s="77">
        <v>0.18285335380023968</v>
      </c>
      <c r="J835" s="77">
        <v>7.0589032135795982E-2</v>
      </c>
      <c r="K835" s="77">
        <v>0.86525531824787738</v>
      </c>
      <c r="L835" s="77">
        <v>0.54157692256188839</v>
      </c>
      <c r="M835" s="77">
        <v>0.34038062673746527</v>
      </c>
      <c r="N835" s="77">
        <v>0.12026409457844095</v>
      </c>
      <c r="O835" s="77" t="s">
        <v>3395</v>
      </c>
      <c r="P835" s="77">
        <v>0.125</v>
      </c>
      <c r="Q835" s="77">
        <v>0.72836983416015988</v>
      </c>
      <c r="R835" s="77">
        <v>1</v>
      </c>
      <c r="S835" s="77">
        <v>0.89411764705882457</v>
      </c>
      <c r="T835" s="77">
        <v>0.54935571161651953</v>
      </c>
      <c r="U835" s="77">
        <v>0.55492688815126423</v>
      </c>
      <c r="V835" s="77">
        <v>0.80739136646127918</v>
      </c>
      <c r="W835" s="77">
        <v>0.12371593376426136</v>
      </c>
      <c r="X835" s="77">
        <v>0.52367781192941565</v>
      </c>
      <c r="Y835" s="77">
        <v>0.2477479914518354</v>
      </c>
      <c r="Z835" s="77">
        <v>0.92</v>
      </c>
      <c r="AA835" s="77">
        <v>0.6142295163094923</v>
      </c>
      <c r="AB835" s="77">
        <v>0.39289891395154553</v>
      </c>
      <c r="AC835" s="77">
        <v>0.87368421052631584</v>
      </c>
      <c r="AD835" s="76">
        <v>0.3537170501132596</v>
      </c>
      <c r="AE835" s="77">
        <v>0.39849539242513443</v>
      </c>
      <c r="AF835" s="77">
        <v>0.86418491708007994</v>
      </c>
      <c r="AG835" s="77">
        <v>0.72173667933767205</v>
      </c>
      <c r="AH835" s="77">
        <v>0.68115912730627171</v>
      </c>
      <c r="AI835" s="77">
        <v>0.32369687284683851</v>
      </c>
      <c r="AJ835" s="77">
        <v>0.58387399572591769</v>
      </c>
      <c r="AK835" s="77">
        <v>0.50356421513051886</v>
      </c>
      <c r="AL835" s="77">
        <v>0.87368421052631584</v>
      </c>
      <c r="AM835" s="76">
        <v>0.53879911987282469</v>
      </c>
      <c r="AN835" s="77">
        <v>0.57553089316359407</v>
      </c>
      <c r="AO835" s="78">
        <v>0.65370747379425076</v>
      </c>
      <c r="AP835" s="79">
        <v>0.58839030453748031</v>
      </c>
      <c r="AQ835" s="70">
        <v>2</v>
      </c>
      <c r="AR835" s="71">
        <v>0</v>
      </c>
      <c r="AS835" s="71">
        <v>2</v>
      </c>
      <c r="AT835" s="71">
        <v>0</v>
      </c>
      <c r="AU835" s="71">
        <v>1</v>
      </c>
      <c r="AV835" s="71" t="s">
        <v>3612</v>
      </c>
      <c r="AW835" s="72" t="s">
        <v>3422</v>
      </c>
    </row>
    <row r="836" spans="1:49">
      <c r="A836" s="23" t="s">
        <v>4584</v>
      </c>
      <c r="B836" s="23" t="s">
        <v>3730</v>
      </c>
      <c r="C836" s="23" t="s">
        <v>1936</v>
      </c>
      <c r="D836" s="24" t="s">
        <v>2286</v>
      </c>
      <c r="E836" s="24" t="s">
        <v>2287</v>
      </c>
      <c r="F836" s="24" t="s">
        <v>2288</v>
      </c>
      <c r="G836" s="24" t="s">
        <v>2289</v>
      </c>
      <c r="H836" s="76">
        <v>0.36181564507307423</v>
      </c>
      <c r="I836" s="77">
        <v>0.40995604335629221</v>
      </c>
      <c r="J836" s="77">
        <v>9.6204153157633032E-2</v>
      </c>
      <c r="K836" s="77">
        <v>0</v>
      </c>
      <c r="L836" s="77">
        <v>0.50450696002585393</v>
      </c>
      <c r="M836" s="77">
        <v>0.70526519083412986</v>
      </c>
      <c r="N836" s="77">
        <v>5.9400710952552838E-2</v>
      </c>
      <c r="O836" s="77" t="s">
        <v>3395</v>
      </c>
      <c r="P836" s="77">
        <v>0.41247862749075459</v>
      </c>
      <c r="Q836" s="77">
        <v>0.8015476067083418</v>
      </c>
      <c r="R836" s="77">
        <v>0.13828967614860652</v>
      </c>
      <c r="S836" s="77">
        <v>0</v>
      </c>
      <c r="T836" s="77">
        <v>1.3368983957219249E-2</v>
      </c>
      <c r="U836" s="77">
        <v>0.63586297532594971</v>
      </c>
      <c r="V836" s="77">
        <v>0.55465283196126824</v>
      </c>
      <c r="W836" s="77">
        <v>0.48514839489974898</v>
      </c>
      <c r="X836" s="77">
        <v>1</v>
      </c>
      <c r="Y836" s="77">
        <v>0.41269916411934959</v>
      </c>
      <c r="Z836" s="77">
        <v>0.77714285714285714</v>
      </c>
      <c r="AA836" s="77">
        <v>0.35308925716579986</v>
      </c>
      <c r="AB836" s="77">
        <v>0.21044277360066838</v>
      </c>
      <c r="AC836" s="77">
        <v>0.75789473684210529</v>
      </c>
      <c r="AD836" s="76">
        <v>0.28932528052899981</v>
      </c>
      <c r="AE836" s="77">
        <v>0.33633029786065827</v>
      </c>
      <c r="AF836" s="77">
        <v>0.46991864142847417</v>
      </c>
      <c r="AG836" s="77">
        <v>6.6844919786096246E-3</v>
      </c>
      <c r="AH836" s="77">
        <v>0.59525790364360898</v>
      </c>
      <c r="AI836" s="77">
        <v>0.74257419744987452</v>
      </c>
      <c r="AJ836" s="77">
        <v>0.59492101063110336</v>
      </c>
      <c r="AK836" s="77">
        <v>0.28176601538323409</v>
      </c>
      <c r="AL836" s="77">
        <v>0.75789473684210529</v>
      </c>
      <c r="AM836" s="76">
        <v>0.36519140660604404</v>
      </c>
      <c r="AN836" s="77">
        <v>0.44817219769069777</v>
      </c>
      <c r="AO836" s="78">
        <v>0.54486058761881428</v>
      </c>
      <c r="AP836" s="79">
        <v>0.44975550082242749</v>
      </c>
      <c r="AQ836" s="70">
        <v>2</v>
      </c>
      <c r="AR836" s="71">
        <v>0</v>
      </c>
      <c r="AS836" s="71">
        <v>2</v>
      </c>
      <c r="AT836" s="71">
        <v>0</v>
      </c>
      <c r="AU836" s="71">
        <v>0</v>
      </c>
      <c r="AV836" s="71" t="s">
        <v>3395</v>
      </c>
      <c r="AW836" s="72" t="s">
        <v>3419</v>
      </c>
    </row>
    <row r="837" spans="1:49">
      <c r="A837" s="23" t="s">
        <v>4585</v>
      </c>
      <c r="B837" s="23" t="s">
        <v>3730</v>
      </c>
      <c r="C837" s="23" t="s">
        <v>1938</v>
      </c>
      <c r="D837" s="24" t="s">
        <v>2286</v>
      </c>
      <c r="E837" s="24" t="s">
        <v>2287</v>
      </c>
      <c r="F837" s="24" t="s">
        <v>2288</v>
      </c>
      <c r="G837" s="24" t="s">
        <v>2291</v>
      </c>
      <c r="H837" s="76">
        <v>0.36181564507307423</v>
      </c>
      <c r="I837" s="77">
        <v>0.51879433348778303</v>
      </c>
      <c r="J837" s="77">
        <v>0.29277855823476473</v>
      </c>
      <c r="K837" s="77">
        <v>3.917514849237469E-2</v>
      </c>
      <c r="L837" s="77">
        <v>0.46228750749186015</v>
      </c>
      <c r="M837" s="77">
        <v>0.71919172450491842</v>
      </c>
      <c r="N837" s="77">
        <v>0.36407270152739513</v>
      </c>
      <c r="O837" s="77" t="s">
        <v>3395</v>
      </c>
      <c r="P837" s="77">
        <v>0.37985081634485079</v>
      </c>
      <c r="Q837" s="77">
        <v>0.76505284067060431</v>
      </c>
      <c r="R837" s="77">
        <v>0.17780170250765454</v>
      </c>
      <c r="S837" s="77">
        <v>0</v>
      </c>
      <c r="T837" s="77">
        <v>1.3368983957219249E-2</v>
      </c>
      <c r="U837" s="77">
        <v>0.56533274375414544</v>
      </c>
      <c r="V837" s="77">
        <v>0.55465283196126824</v>
      </c>
      <c r="W837" s="77">
        <v>0.61817696613717554</v>
      </c>
      <c r="X837" s="77">
        <v>0.82436106462433645</v>
      </c>
      <c r="Y837" s="77">
        <v>0.41269916411934959</v>
      </c>
      <c r="Z837" s="77">
        <v>0.77714285714285714</v>
      </c>
      <c r="AA837" s="77">
        <v>0.35308925716579986</v>
      </c>
      <c r="AB837" s="77">
        <v>0.21044277360066838</v>
      </c>
      <c r="AC837" s="77">
        <v>0.75789473684210529</v>
      </c>
      <c r="AD837" s="76">
        <v>0.39112951226520726</v>
      </c>
      <c r="AE837" s="77">
        <v>0.3929155796722798</v>
      </c>
      <c r="AF837" s="77">
        <v>0.47142727158912945</v>
      </c>
      <c r="AG837" s="77">
        <v>6.6844919786096246E-3</v>
      </c>
      <c r="AH837" s="77">
        <v>0.5599927878577069</v>
      </c>
      <c r="AI837" s="77">
        <v>0.72126901538075594</v>
      </c>
      <c r="AJ837" s="77">
        <v>0.59492101063110336</v>
      </c>
      <c r="AK837" s="77">
        <v>0.28176601538323409</v>
      </c>
      <c r="AL837" s="77">
        <v>0.75789473684210529</v>
      </c>
      <c r="AM837" s="76">
        <v>0.4184907878422055</v>
      </c>
      <c r="AN837" s="77">
        <v>0.42931543173902414</v>
      </c>
      <c r="AO837" s="78">
        <v>0.54486058761881428</v>
      </c>
      <c r="AP837" s="79">
        <v>0.46254834172217196</v>
      </c>
      <c r="AQ837" s="70">
        <v>2</v>
      </c>
      <c r="AR837" s="71">
        <v>0</v>
      </c>
      <c r="AS837" s="71">
        <v>2</v>
      </c>
      <c r="AT837" s="71">
        <v>0</v>
      </c>
      <c r="AU837" s="71">
        <v>0</v>
      </c>
      <c r="AV837" s="71" t="s">
        <v>3395</v>
      </c>
      <c r="AW837" s="72" t="s">
        <v>3419</v>
      </c>
    </row>
    <row r="838" spans="1:49">
      <c r="A838" s="23" t="s">
        <v>4586</v>
      </c>
      <c r="B838" s="23" t="s">
        <v>3730</v>
      </c>
      <c r="C838" s="23" t="s">
        <v>1940</v>
      </c>
      <c r="D838" s="24" t="s">
        <v>2286</v>
      </c>
      <c r="E838" s="24" t="s">
        <v>2287</v>
      </c>
      <c r="F838" s="24" t="s">
        <v>2288</v>
      </c>
      <c r="G838" s="24" t="s">
        <v>2295</v>
      </c>
      <c r="H838" s="76">
        <v>0.36181564507307423</v>
      </c>
      <c r="I838" s="77">
        <v>0.67182738240237039</v>
      </c>
      <c r="J838" s="77">
        <v>0.77796662922275628</v>
      </c>
      <c r="K838" s="77">
        <v>0.69671964784195284</v>
      </c>
      <c r="L838" s="77">
        <v>0.4646080021549257</v>
      </c>
      <c r="M838" s="77">
        <v>0.6322528688252953</v>
      </c>
      <c r="N838" s="77">
        <v>0.81846403177141824</v>
      </c>
      <c r="O838" s="77" t="s">
        <v>3395</v>
      </c>
      <c r="P838" s="77">
        <v>0.40895815289278808</v>
      </c>
      <c r="Q838" s="77">
        <v>0.68408005324518295</v>
      </c>
      <c r="R838" s="77">
        <v>0.38963477074187791</v>
      </c>
      <c r="S838" s="77">
        <v>0</v>
      </c>
      <c r="T838" s="77">
        <v>1.3368983957219249E-2</v>
      </c>
      <c r="U838" s="77">
        <v>0.64803190997332594</v>
      </c>
      <c r="V838" s="77">
        <v>0.55465283196126824</v>
      </c>
      <c r="W838" s="77">
        <v>0.51872106309816646</v>
      </c>
      <c r="X838" s="77">
        <v>0.97554461387863933</v>
      </c>
      <c r="Y838" s="77">
        <v>0.41269916411934959</v>
      </c>
      <c r="Z838" s="77">
        <v>0.77714285714285714</v>
      </c>
      <c r="AA838" s="77">
        <v>0.35308925716579986</v>
      </c>
      <c r="AB838" s="77">
        <v>0.21044277360066838</v>
      </c>
      <c r="AC838" s="77">
        <v>0.75789473684210529</v>
      </c>
      <c r="AD838" s="76">
        <v>0.60386988556606702</v>
      </c>
      <c r="AE838" s="77">
        <v>0.60420054069727602</v>
      </c>
      <c r="AF838" s="77">
        <v>0.53685741199353043</v>
      </c>
      <c r="AG838" s="77">
        <v>6.6844919786096246E-3</v>
      </c>
      <c r="AH838" s="77">
        <v>0.60134237096729715</v>
      </c>
      <c r="AI838" s="77">
        <v>0.74713283848840284</v>
      </c>
      <c r="AJ838" s="77">
        <v>0.59492101063110336</v>
      </c>
      <c r="AK838" s="77">
        <v>0.28176601538323409</v>
      </c>
      <c r="AL838" s="77">
        <v>0.75789473684210529</v>
      </c>
      <c r="AM838" s="76">
        <v>0.58164261275229112</v>
      </c>
      <c r="AN838" s="77">
        <v>0.45171990047810323</v>
      </c>
      <c r="AO838" s="78">
        <v>0.54486058761881428</v>
      </c>
      <c r="AP838" s="79">
        <v>0.52459856101592883</v>
      </c>
      <c r="AQ838" s="70">
        <v>2</v>
      </c>
      <c r="AR838" s="71">
        <v>0</v>
      </c>
      <c r="AS838" s="71">
        <v>2</v>
      </c>
      <c r="AT838" s="71">
        <v>0</v>
      </c>
      <c r="AU838" s="71">
        <v>1</v>
      </c>
      <c r="AV838" s="71" t="s">
        <v>3613</v>
      </c>
      <c r="AW838" s="72" t="s">
        <v>3419</v>
      </c>
    </row>
    <row r="839" spans="1:49">
      <c r="A839" s="23" t="s">
        <v>4587</v>
      </c>
      <c r="B839" s="23" t="s">
        <v>3730</v>
      </c>
      <c r="C839" s="23" t="s">
        <v>1943</v>
      </c>
      <c r="D839" s="24" t="s">
        <v>2301</v>
      </c>
      <c r="E839" s="24" t="s">
        <v>2302</v>
      </c>
      <c r="F839" s="24" t="s">
        <v>2303</v>
      </c>
      <c r="G839" s="24" t="s">
        <v>2304</v>
      </c>
      <c r="H839" s="76">
        <v>0.49376387713165759</v>
      </c>
      <c r="I839" s="77">
        <v>0.40209595210964288</v>
      </c>
      <c r="J839" s="77">
        <v>0.18439304396934042</v>
      </c>
      <c r="K839" s="77" t="s">
        <v>3395</v>
      </c>
      <c r="L839" s="77">
        <v>2.4762381190595685E-2</v>
      </c>
      <c r="M839" s="77">
        <v>0.76263689909708265</v>
      </c>
      <c r="N839" s="77">
        <v>0.30761784903868478</v>
      </c>
      <c r="O839" s="77" t="s">
        <v>3395</v>
      </c>
      <c r="P839" s="77">
        <v>0.61873034575411789</v>
      </c>
      <c r="Q839" s="77">
        <v>0.97268959587091741</v>
      </c>
      <c r="R839" s="77">
        <v>3.6596217748803266E-3</v>
      </c>
      <c r="S839" s="77">
        <v>0.20000000000000034</v>
      </c>
      <c r="T839" s="77" t="s">
        <v>3395</v>
      </c>
      <c r="U839" s="77">
        <v>0.27039575502984681</v>
      </c>
      <c r="V839" s="77">
        <v>0.58910517564058729</v>
      </c>
      <c r="W839" s="77" t="s">
        <v>3395</v>
      </c>
      <c r="X839" s="77" t="s">
        <v>3395</v>
      </c>
      <c r="Y839" s="77" t="s">
        <v>3395</v>
      </c>
      <c r="Z839" s="77">
        <v>0.29714285714285715</v>
      </c>
      <c r="AA839" s="77">
        <v>8.4925580676726509E-2</v>
      </c>
      <c r="AB839" s="77" t="s">
        <v>3395</v>
      </c>
      <c r="AC839" s="77" t="s">
        <v>3395</v>
      </c>
      <c r="AD839" s="76">
        <v>0.36008429107021361</v>
      </c>
      <c r="AE839" s="77">
        <v>0.42843686877012022</v>
      </c>
      <c r="AF839" s="77">
        <v>0.48817460882289887</v>
      </c>
      <c r="AG839" s="77">
        <v>0.20000000000000034</v>
      </c>
      <c r="AH839" s="77">
        <v>0.42975046533521705</v>
      </c>
      <c r="AI839" s="77" t="s">
        <v>3395</v>
      </c>
      <c r="AJ839" s="77">
        <v>0.29714285714285715</v>
      </c>
      <c r="AK839" s="77">
        <v>8.4925580676726509E-2</v>
      </c>
      <c r="AL839" s="77" t="s">
        <v>3395</v>
      </c>
      <c r="AM839" s="76">
        <v>0.4255652562210776</v>
      </c>
      <c r="AN839" s="77">
        <v>0.3148752326676087</v>
      </c>
      <c r="AO839" s="78">
        <v>0.19103421890979183</v>
      </c>
      <c r="AP839" s="79">
        <v>0.30260431511069819</v>
      </c>
      <c r="AQ839" s="70">
        <v>2</v>
      </c>
      <c r="AR839" s="71">
        <v>0</v>
      </c>
      <c r="AS839" s="71">
        <v>2</v>
      </c>
      <c r="AT839" s="71">
        <v>0</v>
      </c>
      <c r="AU839" s="71">
        <v>0</v>
      </c>
      <c r="AV839" s="71" t="s">
        <v>3395</v>
      </c>
      <c r="AW839" s="72" t="s">
        <v>3721</v>
      </c>
    </row>
    <row r="840" spans="1:49">
      <c r="A840" s="23" t="s">
        <v>4588</v>
      </c>
      <c r="B840" s="23" t="s">
        <v>3730</v>
      </c>
      <c r="C840" s="23" t="s">
        <v>1945</v>
      </c>
      <c r="D840" s="24" t="s">
        <v>2306</v>
      </c>
      <c r="E840" s="24" t="s">
        <v>2307</v>
      </c>
      <c r="F840" s="24" t="s">
        <v>2308</v>
      </c>
      <c r="G840" s="24" t="s">
        <v>2309</v>
      </c>
      <c r="H840" s="76">
        <v>0.48345911169422756</v>
      </c>
      <c r="I840" s="77">
        <v>0.47917690775077015</v>
      </c>
      <c r="J840" s="77">
        <v>0.36119816088651679</v>
      </c>
      <c r="K840" s="77" t="s">
        <v>3395</v>
      </c>
      <c r="L840" s="77">
        <v>0.45232399788190492</v>
      </c>
      <c r="M840" s="77">
        <v>0.80658224181847737</v>
      </c>
      <c r="N840" s="77">
        <v>0.23880983285905583</v>
      </c>
      <c r="O840" s="77" t="s">
        <v>3395</v>
      </c>
      <c r="P840" s="77">
        <v>0.21765089295441625</v>
      </c>
      <c r="Q840" s="77">
        <v>0.74328709315246111</v>
      </c>
      <c r="R840" s="77">
        <v>3.3205545059380524E-2</v>
      </c>
      <c r="S840" s="77">
        <v>8.235294117647092E-2</v>
      </c>
      <c r="T840" s="77" t="s">
        <v>3395</v>
      </c>
      <c r="U840" s="77">
        <v>0.25500528256955052</v>
      </c>
      <c r="V840" s="77">
        <v>0.4620158263957258</v>
      </c>
      <c r="W840" s="77" t="s">
        <v>3395</v>
      </c>
      <c r="X840" s="77" t="s">
        <v>3395</v>
      </c>
      <c r="Y840" s="77" t="s">
        <v>3395</v>
      </c>
      <c r="Z840" s="77">
        <v>0</v>
      </c>
      <c r="AA840" s="77">
        <v>9.4361756307473899E-3</v>
      </c>
      <c r="AB840" s="77" t="s">
        <v>3395</v>
      </c>
      <c r="AC840" s="77">
        <v>1</v>
      </c>
      <c r="AD840" s="76">
        <v>0.4412780601105048</v>
      </c>
      <c r="AE840" s="77">
        <v>0.42884174137846359</v>
      </c>
      <c r="AF840" s="77">
        <v>0.38824631910592083</v>
      </c>
      <c r="AG840" s="77">
        <v>8.235294117647092E-2</v>
      </c>
      <c r="AH840" s="77">
        <v>0.35851055448263813</v>
      </c>
      <c r="AI840" s="77" t="s">
        <v>3395</v>
      </c>
      <c r="AJ840" s="77">
        <v>0</v>
      </c>
      <c r="AK840" s="77">
        <v>9.4361756307473899E-3</v>
      </c>
      <c r="AL840" s="77">
        <v>1</v>
      </c>
      <c r="AM840" s="76">
        <v>0.41945537353162976</v>
      </c>
      <c r="AN840" s="77">
        <v>0.22043174782955452</v>
      </c>
      <c r="AO840" s="78">
        <v>0.33647872521024907</v>
      </c>
      <c r="AP840" s="79">
        <v>0.31998434786421331</v>
      </c>
      <c r="AQ840" s="70">
        <v>2</v>
      </c>
      <c r="AR840" s="71">
        <v>0</v>
      </c>
      <c r="AS840" s="71">
        <v>2</v>
      </c>
      <c r="AT840" s="71">
        <v>0</v>
      </c>
      <c r="AU840" s="71">
        <v>0</v>
      </c>
      <c r="AV840" s="71" t="s">
        <v>3395</v>
      </c>
      <c r="AW840" s="72" t="s">
        <v>3721</v>
      </c>
    </row>
    <row r="841" spans="1:49">
      <c r="A841" s="23" t="s">
        <v>4589</v>
      </c>
      <c r="B841" s="23" t="s">
        <v>3730</v>
      </c>
      <c r="C841" s="23" t="s">
        <v>1947</v>
      </c>
      <c r="D841" s="24" t="s">
        <v>2306</v>
      </c>
      <c r="E841" s="24" t="s">
        <v>2307</v>
      </c>
      <c r="F841" s="24" t="s">
        <v>2308</v>
      </c>
      <c r="G841" s="24" t="s">
        <v>2313</v>
      </c>
      <c r="H841" s="76">
        <v>0.48345911169422756</v>
      </c>
      <c r="I841" s="77">
        <v>0.58156905420288318</v>
      </c>
      <c r="J841" s="77">
        <v>0.70931813274067568</v>
      </c>
      <c r="K841" s="77" t="s">
        <v>3395</v>
      </c>
      <c r="L841" s="77">
        <v>0.47915365880377198</v>
      </c>
      <c r="M841" s="77">
        <v>0.4473708143106212</v>
      </c>
      <c r="N841" s="77">
        <v>0.6889511998698914</v>
      </c>
      <c r="O841" s="77" t="s">
        <v>3395</v>
      </c>
      <c r="P841" s="77">
        <v>0.4816064804914254</v>
      </c>
      <c r="Q841" s="77">
        <v>1</v>
      </c>
      <c r="R841" s="77">
        <v>0.16103158064214543</v>
      </c>
      <c r="S841" s="77">
        <v>8.235294117647092E-2</v>
      </c>
      <c r="T841" s="77" t="s">
        <v>3395</v>
      </c>
      <c r="U841" s="77">
        <v>9.3823209676032235E-2</v>
      </c>
      <c r="V841" s="77">
        <v>0.4620158263957258</v>
      </c>
      <c r="W841" s="77" t="s">
        <v>3395</v>
      </c>
      <c r="X841" s="77" t="s">
        <v>3395</v>
      </c>
      <c r="Y841" s="77" t="s">
        <v>3395</v>
      </c>
      <c r="Z841" s="77">
        <v>0</v>
      </c>
      <c r="AA841" s="77">
        <v>9.4361756307473899E-3</v>
      </c>
      <c r="AB841" s="77" t="s">
        <v>3395</v>
      </c>
      <c r="AC841" s="77">
        <v>1</v>
      </c>
      <c r="AD841" s="76">
        <v>0.59144876621259546</v>
      </c>
      <c r="AE841" s="77">
        <v>0.52427053836892745</v>
      </c>
      <c r="AF841" s="77">
        <v>0.5805157903210727</v>
      </c>
      <c r="AG841" s="77">
        <v>8.235294117647092E-2</v>
      </c>
      <c r="AH841" s="77">
        <v>0.277919518035879</v>
      </c>
      <c r="AI841" s="77" t="s">
        <v>3395</v>
      </c>
      <c r="AJ841" s="77">
        <v>0</v>
      </c>
      <c r="AK841" s="77">
        <v>9.4361756307473899E-3</v>
      </c>
      <c r="AL841" s="77">
        <v>1</v>
      </c>
      <c r="AM841" s="76">
        <v>0.56541169830086524</v>
      </c>
      <c r="AN841" s="77">
        <v>0.18013622960617495</v>
      </c>
      <c r="AO841" s="78">
        <v>0.33647872521024907</v>
      </c>
      <c r="AP841" s="79">
        <v>0.34274717494153106</v>
      </c>
      <c r="AQ841" s="70">
        <v>2</v>
      </c>
      <c r="AR841" s="71">
        <v>0</v>
      </c>
      <c r="AS841" s="71">
        <v>2</v>
      </c>
      <c r="AT841" s="71">
        <v>0</v>
      </c>
      <c r="AU841" s="71">
        <v>0</v>
      </c>
      <c r="AV841" s="71" t="s">
        <v>3395</v>
      </c>
      <c r="AW841" s="72" t="s">
        <v>3721</v>
      </c>
    </row>
    <row r="842" spans="1:49">
      <c r="A842" s="23" t="s">
        <v>4590</v>
      </c>
      <c r="B842" s="23" t="s">
        <v>3730</v>
      </c>
      <c r="C842" s="23" t="s">
        <v>1950</v>
      </c>
      <c r="D842" s="24" t="s">
        <v>2306</v>
      </c>
      <c r="E842" s="24" t="s">
        <v>2307</v>
      </c>
      <c r="F842" s="24" t="s">
        <v>2308</v>
      </c>
      <c r="G842" s="24" t="s">
        <v>2315</v>
      </c>
      <c r="H842" s="76">
        <v>0.48345911169422756</v>
      </c>
      <c r="I842" s="77">
        <v>0.52906982601571162</v>
      </c>
      <c r="J842" s="77">
        <v>0.77866494662437846</v>
      </c>
      <c r="K842" s="77" t="s">
        <v>3395</v>
      </c>
      <c r="L842" s="77">
        <v>0.47227347681736903</v>
      </c>
      <c r="M842" s="77">
        <v>0.7099815139884238</v>
      </c>
      <c r="N842" s="77">
        <v>0.76030945440385955</v>
      </c>
      <c r="O842" s="77" t="s">
        <v>3395</v>
      </c>
      <c r="P842" s="77">
        <v>0.46666316422523962</v>
      </c>
      <c r="Q842" s="77">
        <v>0.8524242147647294</v>
      </c>
      <c r="R842" s="77">
        <v>0.1438076128254519</v>
      </c>
      <c r="S842" s="77">
        <v>8.235294117647092E-2</v>
      </c>
      <c r="T842" s="77" t="s">
        <v>3395</v>
      </c>
      <c r="U842" s="77">
        <v>0.31048138381228624</v>
      </c>
      <c r="V842" s="77">
        <v>0.4620158263957258</v>
      </c>
      <c r="W842" s="77" t="s">
        <v>3395</v>
      </c>
      <c r="X842" s="77" t="s">
        <v>3395</v>
      </c>
      <c r="Y842" s="77" t="s">
        <v>3395</v>
      </c>
      <c r="Z842" s="77">
        <v>0</v>
      </c>
      <c r="AA842" s="77">
        <v>9.4361756307473899E-3</v>
      </c>
      <c r="AB842" s="77" t="s">
        <v>3395</v>
      </c>
      <c r="AC842" s="77">
        <v>1</v>
      </c>
      <c r="AD842" s="76">
        <v>0.59706462811143923</v>
      </c>
      <c r="AE842" s="77">
        <v>0.60230690235872297</v>
      </c>
      <c r="AF842" s="77">
        <v>0.49811591379509068</v>
      </c>
      <c r="AG842" s="77">
        <v>8.235294117647092E-2</v>
      </c>
      <c r="AH842" s="77">
        <v>0.38624860510400605</v>
      </c>
      <c r="AI842" s="77" t="s">
        <v>3395</v>
      </c>
      <c r="AJ842" s="77">
        <v>0</v>
      </c>
      <c r="AK842" s="77">
        <v>9.4361756307473899E-3</v>
      </c>
      <c r="AL842" s="77">
        <v>1</v>
      </c>
      <c r="AM842" s="76">
        <v>0.56582914808841756</v>
      </c>
      <c r="AN842" s="77">
        <v>0.23430077314023848</v>
      </c>
      <c r="AO842" s="78">
        <v>0.33647872521024907</v>
      </c>
      <c r="AP842" s="79">
        <v>0.36676205481046453</v>
      </c>
      <c r="AQ842" s="70">
        <v>2</v>
      </c>
      <c r="AR842" s="71">
        <v>0</v>
      </c>
      <c r="AS842" s="71">
        <v>2</v>
      </c>
      <c r="AT842" s="71">
        <v>0</v>
      </c>
      <c r="AU842" s="71">
        <v>0</v>
      </c>
      <c r="AV842" s="71" t="s">
        <v>3395</v>
      </c>
      <c r="AW842" s="72" t="s">
        <v>3721</v>
      </c>
    </row>
    <row r="843" spans="1:49">
      <c r="A843" s="23" t="s">
        <v>4591</v>
      </c>
      <c r="B843" s="23" t="s">
        <v>3730</v>
      </c>
      <c r="C843" s="23" t="s">
        <v>1952</v>
      </c>
      <c r="D843" s="24" t="s">
        <v>2306</v>
      </c>
      <c r="E843" s="24" t="s">
        <v>2307</v>
      </c>
      <c r="F843" s="24" t="s">
        <v>2308</v>
      </c>
      <c r="G843" s="24" t="s">
        <v>2317</v>
      </c>
      <c r="H843" s="76">
        <v>0.48345911169422756</v>
      </c>
      <c r="I843" s="77">
        <v>0.48934335973321208</v>
      </c>
      <c r="J843" s="77">
        <v>0.68506465668347927</v>
      </c>
      <c r="K843" s="77" t="s">
        <v>3395</v>
      </c>
      <c r="L843" s="77">
        <v>0.5170251479800364</v>
      </c>
      <c r="M843" s="77">
        <v>0.3842605578464876</v>
      </c>
      <c r="N843" s="77">
        <v>0.55743966887335905</v>
      </c>
      <c r="O843" s="77" t="s">
        <v>3395</v>
      </c>
      <c r="P843" s="77">
        <v>0.41317550230556105</v>
      </c>
      <c r="Q843" s="77">
        <v>0.74888934559606413</v>
      </c>
      <c r="R843" s="77">
        <v>9.6367145969300974E-2</v>
      </c>
      <c r="S843" s="77">
        <v>8.235294117647092E-2</v>
      </c>
      <c r="T843" s="77" t="s">
        <v>3395</v>
      </c>
      <c r="U843" s="77">
        <v>0.21297911000929434</v>
      </c>
      <c r="V843" s="77">
        <v>0.4620158263957258</v>
      </c>
      <c r="W843" s="77" t="s">
        <v>3395</v>
      </c>
      <c r="X843" s="77" t="s">
        <v>3395</v>
      </c>
      <c r="Y843" s="77" t="s">
        <v>3395</v>
      </c>
      <c r="Z843" s="77">
        <v>0</v>
      </c>
      <c r="AA843" s="77">
        <v>9.4361756307473899E-3</v>
      </c>
      <c r="AB843" s="77" t="s">
        <v>3395</v>
      </c>
      <c r="AC843" s="77">
        <v>1</v>
      </c>
      <c r="AD843" s="76">
        <v>0.55262237603697295</v>
      </c>
      <c r="AE843" s="77">
        <v>0.46797521925136099</v>
      </c>
      <c r="AF843" s="77">
        <v>0.42262824578268254</v>
      </c>
      <c r="AG843" s="77">
        <v>8.235294117647092E-2</v>
      </c>
      <c r="AH843" s="77">
        <v>0.33749746820251009</v>
      </c>
      <c r="AI843" s="77" t="s">
        <v>3395</v>
      </c>
      <c r="AJ843" s="77">
        <v>0</v>
      </c>
      <c r="AK843" s="77">
        <v>9.4361756307473899E-3</v>
      </c>
      <c r="AL843" s="77">
        <v>1</v>
      </c>
      <c r="AM843" s="76">
        <v>0.48107528035700547</v>
      </c>
      <c r="AN843" s="77">
        <v>0.2099252046894905</v>
      </c>
      <c r="AO843" s="78">
        <v>0.33647872521024907</v>
      </c>
      <c r="AP843" s="79">
        <v>0.33319683248141468</v>
      </c>
      <c r="AQ843" s="70">
        <v>2</v>
      </c>
      <c r="AR843" s="71">
        <v>0</v>
      </c>
      <c r="AS843" s="71">
        <v>2</v>
      </c>
      <c r="AT843" s="71">
        <v>0</v>
      </c>
      <c r="AU843" s="71">
        <v>0</v>
      </c>
      <c r="AV843" s="71" t="s">
        <v>3395</v>
      </c>
      <c r="AW843" s="72" t="s">
        <v>3721</v>
      </c>
    </row>
    <row r="844" spans="1:49">
      <c r="A844" s="23" t="s">
        <v>4592</v>
      </c>
      <c r="B844" s="23" t="s">
        <v>3730</v>
      </c>
      <c r="C844" s="23" t="s">
        <v>1954</v>
      </c>
      <c r="D844" s="24" t="s">
        <v>2332</v>
      </c>
      <c r="E844" s="24" t="s">
        <v>2333</v>
      </c>
      <c r="F844" s="24" t="s">
        <v>2334</v>
      </c>
      <c r="G844" s="24" t="s">
        <v>2335</v>
      </c>
      <c r="H844" s="76">
        <v>1</v>
      </c>
      <c r="I844" s="77">
        <v>0.399546280170063</v>
      </c>
      <c r="J844" s="77">
        <v>0.44811138626414376</v>
      </c>
      <c r="K844" s="77">
        <v>0.65410816855123088</v>
      </c>
      <c r="L844" s="77">
        <v>0.64023963903470371</v>
      </c>
      <c r="M844" s="77">
        <v>0.96874328376522378</v>
      </c>
      <c r="N844" s="77">
        <v>0.47148914927033325</v>
      </c>
      <c r="O844" s="77" t="s">
        <v>3395</v>
      </c>
      <c r="P844" s="77">
        <v>0.41036048487209059</v>
      </c>
      <c r="Q844" s="77">
        <v>0.52911531155774683</v>
      </c>
      <c r="R844" s="77">
        <v>8.95007775510583E-2</v>
      </c>
      <c r="S844" s="77">
        <v>0.69411764705882417</v>
      </c>
      <c r="T844" s="77">
        <v>0.77994330262225375</v>
      </c>
      <c r="U844" s="77">
        <v>0.50405521353095939</v>
      </c>
      <c r="V844" s="77">
        <v>0.73728179470298916</v>
      </c>
      <c r="W844" s="77">
        <v>0.90844249255358644</v>
      </c>
      <c r="X844" s="77">
        <v>0.1199386224318576</v>
      </c>
      <c r="Y844" s="77">
        <v>0.31898382341006865</v>
      </c>
      <c r="Z844" s="77">
        <v>1</v>
      </c>
      <c r="AA844" s="77">
        <v>0.6159162490668193</v>
      </c>
      <c r="AB844" s="77">
        <v>0.6060150375939849</v>
      </c>
      <c r="AC844" s="77">
        <v>0.27368421052631575</v>
      </c>
      <c r="AD844" s="76">
        <v>0.61588588881140227</v>
      </c>
      <c r="AE844" s="77">
        <v>0.62898814509871648</v>
      </c>
      <c r="AF844" s="77">
        <v>0.30930804455440258</v>
      </c>
      <c r="AG844" s="77">
        <v>0.73703047484053896</v>
      </c>
      <c r="AH844" s="77">
        <v>0.62066850411697427</v>
      </c>
      <c r="AI844" s="77">
        <v>0.51419055749272202</v>
      </c>
      <c r="AJ844" s="77">
        <v>0.65949191170503429</v>
      </c>
      <c r="AK844" s="77">
        <v>0.61096564333040204</v>
      </c>
      <c r="AL844" s="77">
        <v>0.27368421052631575</v>
      </c>
      <c r="AM844" s="76">
        <v>0.51806069282150713</v>
      </c>
      <c r="AN844" s="77">
        <v>0.62396317881674512</v>
      </c>
      <c r="AO844" s="78">
        <v>0.51471392185391729</v>
      </c>
      <c r="AP844" s="79">
        <v>0.55112664890377205</v>
      </c>
      <c r="AQ844" s="70">
        <v>2</v>
      </c>
      <c r="AR844" s="71">
        <v>0</v>
      </c>
      <c r="AS844" s="71">
        <v>2</v>
      </c>
      <c r="AT844" s="71">
        <v>0</v>
      </c>
      <c r="AU844" s="71">
        <v>0</v>
      </c>
      <c r="AV844" s="71" t="s">
        <v>3395</v>
      </c>
      <c r="AW844" s="72" t="s">
        <v>3422</v>
      </c>
    </row>
    <row r="845" spans="1:49">
      <c r="A845" s="23" t="s">
        <v>4593</v>
      </c>
      <c r="B845" s="23" t="s">
        <v>3730</v>
      </c>
      <c r="C845" s="23" t="s">
        <v>1958</v>
      </c>
      <c r="D845" s="24" t="s">
        <v>2332</v>
      </c>
      <c r="E845" s="24" t="s">
        <v>2333</v>
      </c>
      <c r="F845" s="24" t="s">
        <v>2334</v>
      </c>
      <c r="G845" s="24" t="s">
        <v>2337</v>
      </c>
      <c r="H845" s="76">
        <v>1</v>
      </c>
      <c r="I845" s="77">
        <v>0.49781155425792412</v>
      </c>
      <c r="J845" s="77">
        <v>0.9671499654203527</v>
      </c>
      <c r="K845" s="77">
        <v>0.63801505520265467</v>
      </c>
      <c r="L845" s="77">
        <v>0.65165579526029616</v>
      </c>
      <c r="M845" s="77">
        <v>0.9742600052253414</v>
      </c>
      <c r="N845" s="77">
        <v>0.78620973982887765</v>
      </c>
      <c r="O845" s="77" t="s">
        <v>3395</v>
      </c>
      <c r="P845" s="77">
        <v>0.39661453171369843</v>
      </c>
      <c r="Q845" s="77">
        <v>0.5034338481823819</v>
      </c>
      <c r="R845" s="77">
        <v>0.30911257650510193</v>
      </c>
      <c r="S845" s="77">
        <v>0.69411764705882417</v>
      </c>
      <c r="T845" s="77">
        <v>0.77994330262225375</v>
      </c>
      <c r="U845" s="77">
        <v>0.53833611070219745</v>
      </c>
      <c r="V845" s="77">
        <v>0.73728179470298916</v>
      </c>
      <c r="W845" s="77">
        <v>0.88838346090680986</v>
      </c>
      <c r="X845" s="77">
        <v>0.12568754315365283</v>
      </c>
      <c r="Y845" s="77">
        <v>0.31898382341006865</v>
      </c>
      <c r="Z845" s="77">
        <v>1</v>
      </c>
      <c r="AA845" s="77">
        <v>0.6159162490668193</v>
      </c>
      <c r="AB845" s="77">
        <v>0.6060150375939849</v>
      </c>
      <c r="AC845" s="77">
        <v>0.27368421052631575</v>
      </c>
      <c r="AD845" s="76">
        <v>0.82165383989275886</v>
      </c>
      <c r="AE845" s="77">
        <v>0.68935102544617366</v>
      </c>
      <c r="AF845" s="77">
        <v>0.40627321234374192</v>
      </c>
      <c r="AG845" s="77">
        <v>0.73703047484053896</v>
      </c>
      <c r="AH845" s="77">
        <v>0.6378089527025933</v>
      </c>
      <c r="AI845" s="77">
        <v>0.50703550203023129</v>
      </c>
      <c r="AJ845" s="77">
        <v>0.65949191170503429</v>
      </c>
      <c r="AK845" s="77">
        <v>0.61096564333040204</v>
      </c>
      <c r="AL845" s="77">
        <v>0.27368421052631575</v>
      </c>
      <c r="AM845" s="76">
        <v>0.63909269256089152</v>
      </c>
      <c r="AN845" s="77">
        <v>0.62729164319112118</v>
      </c>
      <c r="AO845" s="78">
        <v>0.51471392185391729</v>
      </c>
      <c r="AP845" s="79">
        <v>0.59231270333482611</v>
      </c>
      <c r="AQ845" s="70">
        <v>2</v>
      </c>
      <c r="AR845" s="71">
        <v>0</v>
      </c>
      <c r="AS845" s="71">
        <v>0</v>
      </c>
      <c r="AT845" s="71">
        <v>0</v>
      </c>
      <c r="AU845" s="71">
        <v>1</v>
      </c>
      <c r="AV845" s="71" t="s">
        <v>3615</v>
      </c>
      <c r="AW845" s="72" t="s">
        <v>3422</v>
      </c>
    </row>
    <row r="846" spans="1:49">
      <c r="A846" s="23" t="s">
        <v>4594</v>
      </c>
      <c r="B846" s="23" t="s">
        <v>3730</v>
      </c>
      <c r="C846" s="23" t="s">
        <v>1960</v>
      </c>
      <c r="D846" s="24" t="s">
        <v>2332</v>
      </c>
      <c r="E846" s="24" t="s">
        <v>2333</v>
      </c>
      <c r="F846" s="24" t="s">
        <v>2334</v>
      </c>
      <c r="G846" s="24" t="s">
        <v>2339</v>
      </c>
      <c r="H846" s="76">
        <v>1</v>
      </c>
      <c r="I846" s="77">
        <v>0.48050931932261653</v>
      </c>
      <c r="J846" s="77">
        <v>0.7804301138772739</v>
      </c>
      <c r="K846" s="77">
        <v>0.67106318103881191</v>
      </c>
      <c r="L846" s="77">
        <v>0.65407791742685362</v>
      </c>
      <c r="M846" s="77">
        <v>0.23837903042721509</v>
      </c>
      <c r="N846" s="77">
        <v>0.54978151644810724</v>
      </c>
      <c r="O846" s="77" t="s">
        <v>3395</v>
      </c>
      <c r="P846" s="77">
        <v>0.40995320380023559</v>
      </c>
      <c r="Q846" s="77">
        <v>0.5389206709788158</v>
      </c>
      <c r="R846" s="77">
        <v>0.7565086542187065</v>
      </c>
      <c r="S846" s="77">
        <v>0.69411764705882417</v>
      </c>
      <c r="T846" s="77">
        <v>0.77994330262225375</v>
      </c>
      <c r="U846" s="77">
        <v>0.80299176121952343</v>
      </c>
      <c r="V846" s="77">
        <v>0.73728179470298916</v>
      </c>
      <c r="W846" s="77">
        <v>0.68153201252032458</v>
      </c>
      <c r="X846" s="77">
        <v>0</v>
      </c>
      <c r="Y846" s="77">
        <v>0.31898382341006865</v>
      </c>
      <c r="Z846" s="77">
        <v>1</v>
      </c>
      <c r="AA846" s="77">
        <v>0.6159162490668193</v>
      </c>
      <c r="AB846" s="77">
        <v>0.6060150375939849</v>
      </c>
      <c r="AC846" s="77">
        <v>0.27368421052631575</v>
      </c>
      <c r="AD846" s="76">
        <v>0.75364647773329674</v>
      </c>
      <c r="AE846" s="77">
        <v>0.50465096982824464</v>
      </c>
      <c r="AF846" s="77">
        <v>0.64771466259876109</v>
      </c>
      <c r="AG846" s="77">
        <v>0.73703047484053896</v>
      </c>
      <c r="AH846" s="77">
        <v>0.77013677796125624</v>
      </c>
      <c r="AI846" s="77">
        <v>0.34076600626016229</v>
      </c>
      <c r="AJ846" s="77">
        <v>0.65949191170503429</v>
      </c>
      <c r="AK846" s="77">
        <v>0.61096564333040204</v>
      </c>
      <c r="AL846" s="77">
        <v>0.27368421052631575</v>
      </c>
      <c r="AM846" s="76">
        <v>0.63533737005343416</v>
      </c>
      <c r="AN846" s="77">
        <v>0.6159777530206525</v>
      </c>
      <c r="AO846" s="78">
        <v>0.51471392185391729</v>
      </c>
      <c r="AP846" s="79">
        <v>0.58743770195436018</v>
      </c>
      <c r="AQ846" s="70">
        <v>2</v>
      </c>
      <c r="AR846" s="71">
        <v>0</v>
      </c>
      <c r="AS846" s="71">
        <v>0</v>
      </c>
      <c r="AT846" s="71">
        <v>0</v>
      </c>
      <c r="AU846" s="71">
        <v>1</v>
      </c>
      <c r="AV846" s="71" t="s">
        <v>3615</v>
      </c>
      <c r="AW846" s="72" t="s">
        <v>3422</v>
      </c>
    </row>
    <row r="847" spans="1:49">
      <c r="A847" s="23" t="s">
        <v>4595</v>
      </c>
      <c r="B847" s="23" t="s">
        <v>3730</v>
      </c>
      <c r="C847" s="23" t="s">
        <v>1962</v>
      </c>
      <c r="D847" s="24" t="s">
        <v>2332</v>
      </c>
      <c r="E847" s="24" t="s">
        <v>2333</v>
      </c>
      <c r="F847" s="24" t="s">
        <v>2341</v>
      </c>
      <c r="G847" s="24" t="s">
        <v>2342</v>
      </c>
      <c r="H847" s="76">
        <v>1</v>
      </c>
      <c r="I847" s="77">
        <v>0.4372696385435611</v>
      </c>
      <c r="J847" s="77">
        <v>0.96960394686943219</v>
      </c>
      <c r="K847" s="77">
        <v>0.64953171344207239</v>
      </c>
      <c r="L847" s="77">
        <v>0.68814773741825697</v>
      </c>
      <c r="M847" s="77">
        <v>0.97498236998504384</v>
      </c>
      <c r="N847" s="77">
        <v>0.92847219842161821</v>
      </c>
      <c r="O847" s="77" t="s">
        <v>3395</v>
      </c>
      <c r="P847" s="77">
        <v>6.4204982333014138E-2</v>
      </c>
      <c r="Q847" s="77">
        <v>0.56820581821353744</v>
      </c>
      <c r="R847" s="77">
        <v>1</v>
      </c>
      <c r="S847" s="77">
        <v>0.78823529411764737</v>
      </c>
      <c r="T847" s="77">
        <v>0.67661555312157717</v>
      </c>
      <c r="U847" s="77">
        <v>0.58065526838308923</v>
      </c>
      <c r="V847" s="77">
        <v>0.68695557745043168</v>
      </c>
      <c r="W847" s="77">
        <v>0.71414736406317092</v>
      </c>
      <c r="X847" s="77">
        <v>0</v>
      </c>
      <c r="Y847" s="77">
        <v>0.33555265507073861</v>
      </c>
      <c r="Z847" s="77">
        <v>0.97714285714285709</v>
      </c>
      <c r="AA847" s="77">
        <v>0.6159162490668193</v>
      </c>
      <c r="AB847" s="77">
        <v>0.6060150375939849</v>
      </c>
      <c r="AC847" s="77">
        <v>0.27368421052631575</v>
      </c>
      <c r="AD847" s="76">
        <v>0.80229119513766445</v>
      </c>
      <c r="AE847" s="77">
        <v>0.66106780032000112</v>
      </c>
      <c r="AF847" s="77">
        <v>0.78410290910676872</v>
      </c>
      <c r="AG847" s="77">
        <v>0.73242542361961227</v>
      </c>
      <c r="AH847" s="77">
        <v>0.63380542291676045</v>
      </c>
      <c r="AI847" s="77">
        <v>0.35707368203158546</v>
      </c>
      <c r="AJ847" s="77">
        <v>0.65634775610679785</v>
      </c>
      <c r="AK847" s="77">
        <v>0.61096564333040204</v>
      </c>
      <c r="AL847" s="77">
        <v>0.27368421052631575</v>
      </c>
      <c r="AM847" s="76">
        <v>0.74915396818814484</v>
      </c>
      <c r="AN847" s="77">
        <v>0.57443484285598612</v>
      </c>
      <c r="AO847" s="78">
        <v>0.51366586998783859</v>
      </c>
      <c r="AP847" s="79">
        <v>0.60852956494409738</v>
      </c>
      <c r="AQ847" s="70">
        <v>2</v>
      </c>
      <c r="AR847" s="71">
        <v>0</v>
      </c>
      <c r="AS847" s="71">
        <v>0</v>
      </c>
      <c r="AT847" s="71">
        <v>0</v>
      </c>
      <c r="AU847" s="71">
        <v>1</v>
      </c>
      <c r="AV847" s="71" t="s">
        <v>3616</v>
      </c>
      <c r="AW847" s="72" t="s">
        <v>3422</v>
      </c>
    </row>
    <row r="848" spans="1:49">
      <c r="A848" s="23" t="s">
        <v>4596</v>
      </c>
      <c r="B848" s="23" t="s">
        <v>3730</v>
      </c>
      <c r="C848" s="23" t="s">
        <v>1965</v>
      </c>
      <c r="D848" s="24" t="s">
        <v>2332</v>
      </c>
      <c r="E848" s="24" t="s">
        <v>2333</v>
      </c>
      <c r="F848" s="24" t="s">
        <v>2341</v>
      </c>
      <c r="G848" s="24" t="s">
        <v>2344</v>
      </c>
      <c r="H848" s="76">
        <v>1</v>
      </c>
      <c r="I848" s="77">
        <v>0.13300780252353306</v>
      </c>
      <c r="J848" s="77">
        <v>0.2525676474349845</v>
      </c>
      <c r="K848" s="77">
        <v>0.6702349103036489</v>
      </c>
      <c r="L848" s="77">
        <v>0.67553237665145982</v>
      </c>
      <c r="M848" s="77">
        <v>0</v>
      </c>
      <c r="N848" s="77">
        <v>8.3628320629074326E-2</v>
      </c>
      <c r="O848" s="77" t="s">
        <v>3395</v>
      </c>
      <c r="P848" s="77">
        <v>0.31447611500340084</v>
      </c>
      <c r="Q848" s="77">
        <v>0.77466899245485488</v>
      </c>
      <c r="R848" s="77">
        <v>0.29865344485353401</v>
      </c>
      <c r="S848" s="77">
        <v>0.78823529411764737</v>
      </c>
      <c r="T848" s="77">
        <v>0.67661555312157717</v>
      </c>
      <c r="U848" s="77">
        <v>0.53691719473591648</v>
      </c>
      <c r="V848" s="77">
        <v>0.68695557745043168</v>
      </c>
      <c r="W848" s="77">
        <v>0.75867463209620734</v>
      </c>
      <c r="X848" s="77">
        <v>0.10408989326018114</v>
      </c>
      <c r="Y848" s="77">
        <v>0.33555265507073861</v>
      </c>
      <c r="Z848" s="77">
        <v>0.97714285714285709</v>
      </c>
      <c r="AA848" s="77">
        <v>0.65169517007114153</v>
      </c>
      <c r="AB848" s="77">
        <v>0.6060150375939849</v>
      </c>
      <c r="AC848" s="77">
        <v>0.27368421052631575</v>
      </c>
      <c r="AD848" s="76">
        <v>0.46185848331950585</v>
      </c>
      <c r="AE848" s="77">
        <v>0.34877434451751677</v>
      </c>
      <c r="AF848" s="77">
        <v>0.53666121865419447</v>
      </c>
      <c r="AG848" s="77">
        <v>0.73242542361961227</v>
      </c>
      <c r="AH848" s="77">
        <v>0.61193638609317413</v>
      </c>
      <c r="AI848" s="77">
        <v>0.43138226267819424</v>
      </c>
      <c r="AJ848" s="77">
        <v>0.65634775610679785</v>
      </c>
      <c r="AK848" s="77">
        <v>0.62885510383256316</v>
      </c>
      <c r="AL848" s="77">
        <v>0.27368421052631575</v>
      </c>
      <c r="AM848" s="76">
        <v>0.44909801549707234</v>
      </c>
      <c r="AN848" s="77">
        <v>0.59191469079699355</v>
      </c>
      <c r="AO848" s="78">
        <v>0.51962902348855888</v>
      </c>
      <c r="AP848" s="79">
        <v>0.5185716462268064</v>
      </c>
      <c r="AQ848" s="70">
        <v>2</v>
      </c>
      <c r="AR848" s="71">
        <v>0</v>
      </c>
      <c r="AS848" s="71">
        <v>0</v>
      </c>
      <c r="AT848" s="71">
        <v>0</v>
      </c>
      <c r="AU848" s="71">
        <v>0</v>
      </c>
      <c r="AV848" s="71" t="s">
        <v>3395</v>
      </c>
      <c r="AW848" s="72" t="s">
        <v>3422</v>
      </c>
    </row>
    <row r="849" spans="1:49">
      <c r="A849" s="23" t="s">
        <v>4597</v>
      </c>
      <c r="B849" s="23" t="s">
        <v>3730</v>
      </c>
      <c r="C849" s="23" t="s">
        <v>1967</v>
      </c>
      <c r="D849" s="24" t="s">
        <v>2332</v>
      </c>
      <c r="E849" s="24" t="s">
        <v>2333</v>
      </c>
      <c r="F849" s="24" t="s">
        <v>2341</v>
      </c>
      <c r="G849" s="24" t="s">
        <v>2346</v>
      </c>
      <c r="H849" s="76">
        <v>1</v>
      </c>
      <c r="I849" s="77">
        <v>0.52283420154875249</v>
      </c>
      <c r="J849" s="77">
        <v>0.9443307121738741</v>
      </c>
      <c r="K849" s="77">
        <v>0.55095078856281909</v>
      </c>
      <c r="L849" s="77">
        <v>0.66859799332986114</v>
      </c>
      <c r="M849" s="77">
        <v>0.78478223283604365</v>
      </c>
      <c r="N849" s="77">
        <v>0.96641436308869944</v>
      </c>
      <c r="O849" s="77" t="s">
        <v>3395</v>
      </c>
      <c r="P849" s="77">
        <v>0.49614555023902879</v>
      </c>
      <c r="Q849" s="77">
        <v>0.54447770107626636</v>
      </c>
      <c r="R849" s="77">
        <v>0.29553140160240438</v>
      </c>
      <c r="S849" s="77">
        <v>0.78823529411764737</v>
      </c>
      <c r="T849" s="77">
        <v>0.67661555312157717</v>
      </c>
      <c r="U849" s="77">
        <v>0.5766665122161011</v>
      </c>
      <c r="V849" s="77">
        <v>0.68695557745043168</v>
      </c>
      <c r="W849" s="77">
        <v>0.82393345520258521</v>
      </c>
      <c r="X849" s="77">
        <v>0.10092308721485121</v>
      </c>
      <c r="Y849" s="77">
        <v>0.33555265507073861</v>
      </c>
      <c r="Z849" s="77">
        <v>0.97714285714285709</v>
      </c>
      <c r="AA849" s="77">
        <v>0.6159162490668193</v>
      </c>
      <c r="AB849" s="77">
        <v>0.6060150375939849</v>
      </c>
      <c r="AC849" s="77">
        <v>0.27368421052631575</v>
      </c>
      <c r="AD849" s="76">
        <v>0.82238830457420875</v>
      </c>
      <c r="AE849" s="77">
        <v>0.69337818561129039</v>
      </c>
      <c r="AF849" s="77">
        <v>0.42000455133933534</v>
      </c>
      <c r="AG849" s="77">
        <v>0.73242542361961227</v>
      </c>
      <c r="AH849" s="77">
        <v>0.63181104483326633</v>
      </c>
      <c r="AI849" s="77">
        <v>0.46242827120871821</v>
      </c>
      <c r="AJ849" s="77">
        <v>0.65634775610679785</v>
      </c>
      <c r="AK849" s="77">
        <v>0.61096564333040204</v>
      </c>
      <c r="AL849" s="77">
        <v>0.27368421052631575</v>
      </c>
      <c r="AM849" s="76">
        <v>0.64525701384161149</v>
      </c>
      <c r="AN849" s="77">
        <v>0.60888824655386564</v>
      </c>
      <c r="AO849" s="78">
        <v>0.51366586998783859</v>
      </c>
      <c r="AP849" s="79">
        <v>0.58791827351445247</v>
      </c>
      <c r="AQ849" s="70">
        <v>2</v>
      </c>
      <c r="AR849" s="71">
        <v>0</v>
      </c>
      <c r="AS849" s="71">
        <v>0</v>
      </c>
      <c r="AT849" s="71">
        <v>0</v>
      </c>
      <c r="AU849" s="71">
        <v>0</v>
      </c>
      <c r="AV849" s="71" t="s">
        <v>3395</v>
      </c>
      <c r="AW849" s="72" t="s">
        <v>3422</v>
      </c>
    </row>
    <row r="850" spans="1:49">
      <c r="A850" s="23" t="s">
        <v>4598</v>
      </c>
      <c r="B850" s="23" t="s">
        <v>3730</v>
      </c>
      <c r="C850" s="23" t="s">
        <v>1969</v>
      </c>
      <c r="D850" s="24" t="s">
        <v>2332</v>
      </c>
      <c r="E850" s="24" t="s">
        <v>2333</v>
      </c>
      <c r="F850" s="24" t="s">
        <v>2348</v>
      </c>
      <c r="G850" s="24" t="s">
        <v>2349</v>
      </c>
      <c r="H850" s="76">
        <v>1</v>
      </c>
      <c r="I850" s="77">
        <v>0.62703221032274947</v>
      </c>
      <c r="J850" s="77">
        <v>0.82369138113429607</v>
      </c>
      <c r="K850" s="77">
        <v>0.66051229088031782</v>
      </c>
      <c r="L850" s="77">
        <v>0.62275688996466316</v>
      </c>
      <c r="M850" s="77">
        <v>0.65998595997533682</v>
      </c>
      <c r="N850" s="77">
        <v>0.84332831416864318</v>
      </c>
      <c r="O850" s="77" t="s">
        <v>3395</v>
      </c>
      <c r="P850" s="77">
        <v>0.49117076411015442</v>
      </c>
      <c r="Q850" s="77">
        <v>0.56346681494407913</v>
      </c>
      <c r="R850" s="77">
        <v>0.56733284747384904</v>
      </c>
      <c r="S850" s="77">
        <v>0.76470588235294112</v>
      </c>
      <c r="T850" s="77">
        <v>0.53682752399974221</v>
      </c>
      <c r="U850" s="77">
        <v>0.57588801714622584</v>
      </c>
      <c r="V850" s="77">
        <v>0.67430078063901622</v>
      </c>
      <c r="W850" s="77">
        <v>0.77790018996591859</v>
      </c>
      <c r="X850" s="77">
        <v>0.4200208515967726</v>
      </c>
      <c r="Y850" s="77">
        <v>0.39371263559390796</v>
      </c>
      <c r="Z850" s="77">
        <v>0.99428571428571433</v>
      </c>
      <c r="AA850" s="77">
        <v>0.61672524805396112</v>
      </c>
      <c r="AB850" s="77">
        <v>0.6060150375939849</v>
      </c>
      <c r="AC850" s="77">
        <v>0.27368421052631575</v>
      </c>
      <c r="AD850" s="76">
        <v>0.81690786381901515</v>
      </c>
      <c r="AE850" s="77">
        <v>0.65555084381982309</v>
      </c>
      <c r="AF850" s="77">
        <v>0.56539983120896409</v>
      </c>
      <c r="AG850" s="77">
        <v>0.65076670317634167</v>
      </c>
      <c r="AH850" s="77">
        <v>0.62509439889262097</v>
      </c>
      <c r="AI850" s="77">
        <v>0.59896052078134554</v>
      </c>
      <c r="AJ850" s="77">
        <v>0.69399917493981111</v>
      </c>
      <c r="AK850" s="77">
        <v>0.61137014282397306</v>
      </c>
      <c r="AL850" s="77">
        <v>0.27368421052631575</v>
      </c>
      <c r="AM850" s="76">
        <v>0.67928617961593407</v>
      </c>
      <c r="AN850" s="77">
        <v>0.62494054095010265</v>
      </c>
      <c r="AO850" s="78">
        <v>0.52635117609670001</v>
      </c>
      <c r="AP850" s="79">
        <v>0.60850338585718811</v>
      </c>
      <c r="AQ850" s="70">
        <v>2</v>
      </c>
      <c r="AR850" s="71">
        <v>0</v>
      </c>
      <c r="AS850" s="71">
        <v>1</v>
      </c>
      <c r="AT850" s="71">
        <v>0</v>
      </c>
      <c r="AU850" s="71">
        <v>0</v>
      </c>
      <c r="AV850" s="71" t="s">
        <v>3395</v>
      </c>
      <c r="AW850" s="72" t="s">
        <v>3422</v>
      </c>
    </row>
    <row r="851" spans="1:49">
      <c r="A851" s="23" t="s">
        <v>4599</v>
      </c>
      <c r="B851" s="23" t="s">
        <v>3730</v>
      </c>
      <c r="C851" s="23" t="s">
        <v>1972</v>
      </c>
      <c r="D851" s="24" t="s">
        <v>2332</v>
      </c>
      <c r="E851" s="24" t="s">
        <v>2333</v>
      </c>
      <c r="F851" s="24" t="s">
        <v>2348</v>
      </c>
      <c r="G851" s="24" t="s">
        <v>2351</v>
      </c>
      <c r="H851" s="76">
        <v>1</v>
      </c>
      <c r="I851" s="77">
        <v>0.46280120541910297</v>
      </c>
      <c r="J851" s="77">
        <v>0.62418202764465103</v>
      </c>
      <c r="K851" s="77">
        <v>0.68566966526555273</v>
      </c>
      <c r="L851" s="77">
        <v>0.60259738085531578</v>
      </c>
      <c r="M851" s="77">
        <v>0.87664339820305481</v>
      </c>
      <c r="N851" s="77">
        <v>0.58750881413905021</v>
      </c>
      <c r="O851" s="77" t="s">
        <v>3395</v>
      </c>
      <c r="P851" s="77">
        <v>0.39682942093870244</v>
      </c>
      <c r="Q851" s="77">
        <v>0.48912949193690708</v>
      </c>
      <c r="R851" s="77">
        <v>0.18849535514958549</v>
      </c>
      <c r="S851" s="77">
        <v>0.76470588235294112</v>
      </c>
      <c r="T851" s="77">
        <v>0.53682752399974221</v>
      </c>
      <c r="U851" s="77">
        <v>0.56497489203468076</v>
      </c>
      <c r="V851" s="77">
        <v>0.67430078063901622</v>
      </c>
      <c r="W851" s="77">
        <v>0.83871785720351999</v>
      </c>
      <c r="X851" s="77">
        <v>0.52065146246990235</v>
      </c>
      <c r="Y851" s="77">
        <v>0.39371263559390796</v>
      </c>
      <c r="Z851" s="77">
        <v>0.99428571428571433</v>
      </c>
      <c r="AA851" s="77">
        <v>0.61672524805396112</v>
      </c>
      <c r="AB851" s="77">
        <v>0.6060150375939849</v>
      </c>
      <c r="AC851" s="77">
        <v>0.27368421052631575</v>
      </c>
      <c r="AD851" s="76">
        <v>0.69566107768791807</v>
      </c>
      <c r="AE851" s="77">
        <v>0.62984973588033522</v>
      </c>
      <c r="AF851" s="77">
        <v>0.33881242354324625</v>
      </c>
      <c r="AG851" s="77">
        <v>0.65076670317634167</v>
      </c>
      <c r="AH851" s="77">
        <v>0.61963783633684844</v>
      </c>
      <c r="AI851" s="77">
        <v>0.67968465983671122</v>
      </c>
      <c r="AJ851" s="77">
        <v>0.69399917493981111</v>
      </c>
      <c r="AK851" s="77">
        <v>0.61137014282397306</v>
      </c>
      <c r="AL851" s="77">
        <v>0.27368421052631575</v>
      </c>
      <c r="AM851" s="76">
        <v>0.55477441237049974</v>
      </c>
      <c r="AN851" s="77">
        <v>0.65002973311663381</v>
      </c>
      <c r="AO851" s="78">
        <v>0.52635117609670001</v>
      </c>
      <c r="AP851" s="79">
        <v>0.57587625096618111</v>
      </c>
      <c r="AQ851" s="70">
        <v>2</v>
      </c>
      <c r="AR851" s="71">
        <v>0</v>
      </c>
      <c r="AS851" s="71">
        <v>2</v>
      </c>
      <c r="AT851" s="71">
        <v>0</v>
      </c>
      <c r="AU851" s="71">
        <v>0</v>
      </c>
      <c r="AV851" s="71" t="s">
        <v>3395</v>
      </c>
      <c r="AW851" s="72" t="s">
        <v>3422</v>
      </c>
    </row>
    <row r="852" spans="1:49">
      <c r="A852" s="23" t="s">
        <v>4600</v>
      </c>
      <c r="B852" s="23" t="s">
        <v>3730</v>
      </c>
      <c r="C852" s="23" t="s">
        <v>1974</v>
      </c>
      <c r="D852" s="24" t="s">
        <v>2332</v>
      </c>
      <c r="E852" s="24" t="s">
        <v>2333</v>
      </c>
      <c r="F852" s="24" t="s">
        <v>2348</v>
      </c>
      <c r="G852" s="24" t="s">
        <v>2353</v>
      </c>
      <c r="H852" s="76">
        <v>1</v>
      </c>
      <c r="I852" s="77">
        <v>0.42831848290354924</v>
      </c>
      <c r="J852" s="77">
        <v>0.47641074380973386</v>
      </c>
      <c r="K852" s="77">
        <v>0.71308544949842834</v>
      </c>
      <c r="L852" s="77">
        <v>0.61517547820416585</v>
      </c>
      <c r="M852" s="77">
        <v>6.2737388027073182E-3</v>
      </c>
      <c r="N852" s="77">
        <v>0.62548783807563268</v>
      </c>
      <c r="O852" s="77" t="s">
        <v>3395</v>
      </c>
      <c r="P852" s="77">
        <v>0.16898242250776024</v>
      </c>
      <c r="Q852" s="77">
        <v>0.59647303781646033</v>
      </c>
      <c r="R852" s="77">
        <v>1</v>
      </c>
      <c r="S852" s="77">
        <v>0.76470588235294112</v>
      </c>
      <c r="T852" s="77">
        <v>0.53682752399974221</v>
      </c>
      <c r="U852" s="77">
        <v>0.59228868587776862</v>
      </c>
      <c r="V852" s="77">
        <v>0.67430078063901622</v>
      </c>
      <c r="W852" s="77">
        <v>0.88244168250290089</v>
      </c>
      <c r="X852" s="77">
        <v>0.39784504319889302</v>
      </c>
      <c r="Y852" s="77">
        <v>0.39371263559390796</v>
      </c>
      <c r="Z852" s="77">
        <v>0.99428571428571433</v>
      </c>
      <c r="AA852" s="77">
        <v>0.61672524805396112</v>
      </c>
      <c r="AB852" s="77">
        <v>0.6060150375939849</v>
      </c>
      <c r="AC852" s="77">
        <v>0.27368421052631575</v>
      </c>
      <c r="AD852" s="76">
        <v>0.63490974223776098</v>
      </c>
      <c r="AE852" s="77">
        <v>0.42580098541773881</v>
      </c>
      <c r="AF852" s="77">
        <v>0.79823651890823011</v>
      </c>
      <c r="AG852" s="77">
        <v>0.65076670317634167</v>
      </c>
      <c r="AH852" s="77">
        <v>0.63329473325839247</v>
      </c>
      <c r="AI852" s="77">
        <v>0.64014336285089701</v>
      </c>
      <c r="AJ852" s="77">
        <v>0.69399917493981111</v>
      </c>
      <c r="AK852" s="77">
        <v>0.61137014282397306</v>
      </c>
      <c r="AL852" s="77">
        <v>0.27368421052631575</v>
      </c>
      <c r="AM852" s="76">
        <v>0.61964908218790993</v>
      </c>
      <c r="AN852" s="77">
        <v>0.64140159976187705</v>
      </c>
      <c r="AO852" s="78">
        <v>0.52635117609670001</v>
      </c>
      <c r="AP852" s="79">
        <v>0.5947162039708227</v>
      </c>
      <c r="AQ852" s="70">
        <v>2</v>
      </c>
      <c r="AR852" s="71">
        <v>0</v>
      </c>
      <c r="AS852" s="71">
        <v>1</v>
      </c>
      <c r="AT852" s="71">
        <v>0</v>
      </c>
      <c r="AU852" s="71">
        <v>0</v>
      </c>
      <c r="AV852" s="71" t="s">
        <v>3395</v>
      </c>
      <c r="AW852" s="72" t="s">
        <v>3422</v>
      </c>
    </row>
    <row r="853" spans="1:49">
      <c r="A853" s="23" t="s">
        <v>4601</v>
      </c>
      <c r="B853" s="23" t="s">
        <v>3732</v>
      </c>
      <c r="C853" s="23" t="s">
        <v>1976</v>
      </c>
      <c r="D853" s="24" t="s">
        <v>2332</v>
      </c>
      <c r="E853" s="24" t="s">
        <v>2355</v>
      </c>
      <c r="F853" s="24" t="s">
        <v>2356</v>
      </c>
      <c r="G853" s="24" t="s">
        <v>2357</v>
      </c>
      <c r="H853" s="76">
        <v>0.99371938943239302</v>
      </c>
      <c r="I853" s="77">
        <v>0.50351477664756739</v>
      </c>
      <c r="J853" s="77">
        <v>0.93315870533935907</v>
      </c>
      <c r="K853" s="77">
        <v>0.70885566519127263</v>
      </c>
      <c r="L853" s="77">
        <v>0.67470572498772274</v>
      </c>
      <c r="M853" s="77">
        <v>0.49569013094006931</v>
      </c>
      <c r="N853" s="77">
        <v>0.92821571003622361</v>
      </c>
      <c r="O853" s="77" t="s">
        <v>3395</v>
      </c>
      <c r="P853" s="77">
        <v>0.38746712255474991</v>
      </c>
      <c r="Q853" s="77">
        <v>0.59473463662607728</v>
      </c>
      <c r="R853" s="77">
        <v>0.71676689663495463</v>
      </c>
      <c r="S853" s="77">
        <v>0.78823529411764737</v>
      </c>
      <c r="T853" s="77">
        <v>0.6740512853553251</v>
      </c>
      <c r="U853" s="77">
        <v>0.63970555784094596</v>
      </c>
      <c r="V853" s="77">
        <v>0.72745186092963243</v>
      </c>
      <c r="W853" s="77">
        <v>0.68200563426441774</v>
      </c>
      <c r="X853" s="77">
        <v>6.402873519628427E-2</v>
      </c>
      <c r="Y853" s="77">
        <v>0.43124611139665076</v>
      </c>
      <c r="Z853" s="77">
        <v>0.96571428571428575</v>
      </c>
      <c r="AA853" s="77">
        <v>0.6432377609528902</v>
      </c>
      <c r="AB853" s="77">
        <v>0.6060150375939849</v>
      </c>
      <c r="AC853" s="77">
        <v>0.27368421052631575</v>
      </c>
      <c r="AD853" s="76">
        <v>0.81013095713977312</v>
      </c>
      <c r="AE853" s="77">
        <v>0.63898687074200766</v>
      </c>
      <c r="AF853" s="77">
        <v>0.65575076663051601</v>
      </c>
      <c r="AG853" s="77">
        <v>0.73114328973648623</v>
      </c>
      <c r="AH853" s="77">
        <v>0.6835787093852892</v>
      </c>
      <c r="AI853" s="77">
        <v>0.373017184730351</v>
      </c>
      <c r="AJ853" s="77">
        <v>0.69848019855546828</v>
      </c>
      <c r="AK853" s="77">
        <v>0.62462639927343755</v>
      </c>
      <c r="AL853" s="77">
        <v>0.27368421052631575</v>
      </c>
      <c r="AM853" s="76">
        <v>0.7016228648374323</v>
      </c>
      <c r="AN853" s="77">
        <v>0.59591306128404209</v>
      </c>
      <c r="AO853" s="78">
        <v>0.5322636027850739</v>
      </c>
      <c r="AP853" s="79">
        <v>0.60796554972747641</v>
      </c>
      <c r="AQ853" s="70">
        <v>2</v>
      </c>
      <c r="AR853" s="71">
        <v>0</v>
      </c>
      <c r="AS853" s="71">
        <v>2</v>
      </c>
      <c r="AT853" s="71">
        <v>0</v>
      </c>
      <c r="AU853" s="71">
        <v>1</v>
      </c>
      <c r="AV853" s="71" t="s">
        <v>3617</v>
      </c>
      <c r="AW853" s="72" t="s">
        <v>3422</v>
      </c>
    </row>
    <row r="854" spans="1:49">
      <c r="A854" s="23" t="s">
        <v>4602</v>
      </c>
      <c r="B854" s="23" t="s">
        <v>3732</v>
      </c>
      <c r="C854" s="23" t="s">
        <v>1981</v>
      </c>
      <c r="D854" s="24" t="s">
        <v>2332</v>
      </c>
      <c r="E854" s="24" t="s">
        <v>2355</v>
      </c>
      <c r="F854" s="24" t="s">
        <v>2356</v>
      </c>
      <c r="G854" s="24" t="s">
        <v>2359</v>
      </c>
      <c r="H854" s="76">
        <v>0.99371938943239302</v>
      </c>
      <c r="I854" s="77">
        <v>0.5000834897483446</v>
      </c>
      <c r="J854" s="77">
        <v>0.78567985600825674</v>
      </c>
      <c r="K854" s="77">
        <v>0.80328678783298724</v>
      </c>
      <c r="L854" s="77">
        <v>0.67257832258129202</v>
      </c>
      <c r="M854" s="77">
        <v>0.6177681756472192</v>
      </c>
      <c r="N854" s="77">
        <v>0.79121695002020132</v>
      </c>
      <c r="O854" s="77" t="s">
        <v>3395</v>
      </c>
      <c r="P854" s="77">
        <v>0.43356467746860439</v>
      </c>
      <c r="Q854" s="77">
        <v>0.53857233843941144</v>
      </c>
      <c r="R854" s="77">
        <v>0.17417137011056547</v>
      </c>
      <c r="S854" s="77">
        <v>0.78823529411764737</v>
      </c>
      <c r="T854" s="77">
        <v>0.6740512853553251</v>
      </c>
      <c r="U854" s="77">
        <v>0.59353859155619304</v>
      </c>
      <c r="V854" s="77">
        <v>0.72745186092963243</v>
      </c>
      <c r="W854" s="77">
        <v>0.88811162664370669</v>
      </c>
      <c r="X854" s="77">
        <v>0.54292199740240243</v>
      </c>
      <c r="Y854" s="77">
        <v>0.43124611139665076</v>
      </c>
      <c r="Z854" s="77">
        <v>0.96571428571428575</v>
      </c>
      <c r="AA854" s="77">
        <v>0.6432377609528902</v>
      </c>
      <c r="AB854" s="77">
        <v>0.6060150375939849</v>
      </c>
      <c r="AC854" s="77">
        <v>0.27368421052631575</v>
      </c>
      <c r="AD854" s="76">
        <v>0.75982757839633142</v>
      </c>
      <c r="AE854" s="77">
        <v>0.66368298271006088</v>
      </c>
      <c r="AF854" s="77">
        <v>0.35637185427498846</v>
      </c>
      <c r="AG854" s="77">
        <v>0.73114328973648623</v>
      </c>
      <c r="AH854" s="77">
        <v>0.66049522624291268</v>
      </c>
      <c r="AI854" s="77">
        <v>0.71551681202305462</v>
      </c>
      <c r="AJ854" s="77">
        <v>0.69848019855546828</v>
      </c>
      <c r="AK854" s="77">
        <v>0.62462639927343755</v>
      </c>
      <c r="AL854" s="77">
        <v>0.27368421052631575</v>
      </c>
      <c r="AM854" s="76">
        <v>0.59329413846046031</v>
      </c>
      <c r="AN854" s="77">
        <v>0.7023851093341511</v>
      </c>
      <c r="AO854" s="78">
        <v>0.5322636027850739</v>
      </c>
      <c r="AP854" s="79">
        <v>0.60732110312314735</v>
      </c>
      <c r="AQ854" s="70">
        <v>2</v>
      </c>
      <c r="AR854" s="71">
        <v>0</v>
      </c>
      <c r="AS854" s="71">
        <v>1</v>
      </c>
      <c r="AT854" s="71">
        <v>0</v>
      </c>
      <c r="AU854" s="71">
        <v>0</v>
      </c>
      <c r="AV854" s="71" t="s">
        <v>3395</v>
      </c>
      <c r="AW854" s="72" t="s">
        <v>3422</v>
      </c>
    </row>
    <row r="855" spans="1:49">
      <c r="A855" s="23" t="s">
        <v>4603</v>
      </c>
      <c r="B855" s="23" t="s">
        <v>3732</v>
      </c>
      <c r="C855" s="23" t="s">
        <v>1983</v>
      </c>
      <c r="D855" s="24" t="s">
        <v>2332</v>
      </c>
      <c r="E855" s="24" t="s">
        <v>2355</v>
      </c>
      <c r="F855" s="24" t="s">
        <v>2363</v>
      </c>
      <c r="G855" s="24" t="s">
        <v>2366</v>
      </c>
      <c r="H855" s="76">
        <v>0.99371938943239302</v>
      </c>
      <c r="I855" s="77">
        <v>0.33907043135688597</v>
      </c>
      <c r="J855" s="77">
        <v>0.34445598666782862</v>
      </c>
      <c r="K855" s="77">
        <v>0.87607686341385238</v>
      </c>
      <c r="L855" s="77">
        <v>0.68293240147458689</v>
      </c>
      <c r="M855" s="77">
        <v>0.19891615886473302</v>
      </c>
      <c r="N855" s="77">
        <v>0.61158203903653585</v>
      </c>
      <c r="O855" s="77" t="s">
        <v>3395</v>
      </c>
      <c r="P855" s="77">
        <v>0.5</v>
      </c>
      <c r="Q855" s="77">
        <v>0.54825654738411356</v>
      </c>
      <c r="R855" s="77">
        <v>0.25095287859113741</v>
      </c>
      <c r="S855" s="77">
        <v>0.81176470588235361</v>
      </c>
      <c r="T855" s="77">
        <v>0.81321757618710133</v>
      </c>
      <c r="U855" s="77">
        <v>0.62559242949332261</v>
      </c>
      <c r="V855" s="77">
        <v>0.78566174975598335</v>
      </c>
      <c r="W855" s="77">
        <v>0.73526605403775169</v>
      </c>
      <c r="X855" s="77">
        <v>0.38839198833021371</v>
      </c>
      <c r="Y855" s="77">
        <v>0.40960518841128568</v>
      </c>
      <c r="Z855" s="77">
        <v>1</v>
      </c>
      <c r="AA855" s="77">
        <v>0.60764180551864877</v>
      </c>
      <c r="AB855" s="77">
        <v>0.6060150375939849</v>
      </c>
      <c r="AC855" s="77">
        <v>0.27368421052631575</v>
      </c>
      <c r="AD855" s="76">
        <v>0.55908193581903587</v>
      </c>
      <c r="AE855" s="77">
        <v>0.57390149255794165</v>
      </c>
      <c r="AF855" s="77">
        <v>0.39960471298762545</v>
      </c>
      <c r="AG855" s="77">
        <v>0.81249114103472753</v>
      </c>
      <c r="AH855" s="77">
        <v>0.70562708962465304</v>
      </c>
      <c r="AI855" s="77">
        <v>0.5618290211839827</v>
      </c>
      <c r="AJ855" s="77">
        <v>0.70480259420564284</v>
      </c>
      <c r="AK855" s="77">
        <v>0.60682842155631689</v>
      </c>
      <c r="AL855" s="77">
        <v>0.27368421052631575</v>
      </c>
      <c r="AM855" s="76">
        <v>0.51086271378820103</v>
      </c>
      <c r="AN855" s="77">
        <v>0.69331575061445438</v>
      </c>
      <c r="AO855" s="78">
        <v>0.52843840876275849</v>
      </c>
      <c r="AP855" s="79">
        <v>0.57477860249495927</v>
      </c>
      <c r="AQ855" s="70">
        <v>2</v>
      </c>
      <c r="AR855" s="71">
        <v>0</v>
      </c>
      <c r="AS855" s="71">
        <v>1</v>
      </c>
      <c r="AT855" s="71">
        <v>0</v>
      </c>
      <c r="AU855" s="71">
        <v>0</v>
      </c>
      <c r="AV855" s="71" t="s">
        <v>3395</v>
      </c>
      <c r="AW855" s="72" t="s">
        <v>3422</v>
      </c>
    </row>
    <row r="856" spans="1:49">
      <c r="A856" s="23" t="s">
        <v>4604</v>
      </c>
      <c r="B856" s="23" t="s">
        <v>3732</v>
      </c>
      <c r="C856" s="23" t="s">
        <v>1986</v>
      </c>
      <c r="D856" s="24" t="s">
        <v>2332</v>
      </c>
      <c r="E856" s="24" t="s">
        <v>2355</v>
      </c>
      <c r="F856" s="24" t="s">
        <v>2363</v>
      </c>
      <c r="G856" s="24" t="s">
        <v>2368</v>
      </c>
      <c r="H856" s="76">
        <v>0.99371938943239302</v>
      </c>
      <c r="I856" s="77">
        <v>0.26830539590828156</v>
      </c>
      <c r="J856" s="77">
        <v>0.57618476169427546</v>
      </c>
      <c r="K856" s="77">
        <v>0.70056241513134054</v>
      </c>
      <c r="L856" s="77">
        <v>0.70310884850118294</v>
      </c>
      <c r="M856" s="77">
        <v>0.47340914704537063</v>
      </c>
      <c r="N856" s="77">
        <v>0.59376500444095659</v>
      </c>
      <c r="O856" s="77" t="s">
        <v>3395</v>
      </c>
      <c r="P856" s="77">
        <v>5.3021457125838445E-2</v>
      </c>
      <c r="Q856" s="77">
        <v>0.53642106953439073</v>
      </c>
      <c r="R856" s="77">
        <v>0.24113926922536411</v>
      </c>
      <c r="S856" s="77">
        <v>0.81176470588235361</v>
      </c>
      <c r="T856" s="77">
        <v>0.81321757618710133</v>
      </c>
      <c r="U856" s="77">
        <v>0.57585565253467663</v>
      </c>
      <c r="V856" s="77">
        <v>0.78566174975598335</v>
      </c>
      <c r="W856" s="77">
        <v>0.58863018893012875</v>
      </c>
      <c r="X856" s="77">
        <v>0.63791637946561297</v>
      </c>
      <c r="Y856" s="77">
        <v>0.40960518841128568</v>
      </c>
      <c r="Z856" s="77">
        <v>1</v>
      </c>
      <c r="AA856" s="77">
        <v>0.60764180551864877</v>
      </c>
      <c r="AB856" s="77">
        <v>0.6060150375939849</v>
      </c>
      <c r="AC856" s="77">
        <v>0.27368421052631575</v>
      </c>
      <c r="AD856" s="76">
        <v>0.61273651567831666</v>
      </c>
      <c r="AE856" s="77">
        <v>0.50477337444893788</v>
      </c>
      <c r="AF856" s="77">
        <v>0.38878016937987742</v>
      </c>
      <c r="AG856" s="77">
        <v>0.81249114103472753</v>
      </c>
      <c r="AH856" s="77">
        <v>0.68075870114532999</v>
      </c>
      <c r="AI856" s="77">
        <v>0.61327328419787086</v>
      </c>
      <c r="AJ856" s="77">
        <v>0.70480259420564284</v>
      </c>
      <c r="AK856" s="77">
        <v>0.60682842155631689</v>
      </c>
      <c r="AL856" s="77">
        <v>0.27368421052631575</v>
      </c>
      <c r="AM856" s="76">
        <v>0.50209668650237738</v>
      </c>
      <c r="AN856" s="77">
        <v>0.70217437545930939</v>
      </c>
      <c r="AO856" s="78">
        <v>0.52843840876275849</v>
      </c>
      <c r="AP856" s="79">
        <v>0.57435468745752083</v>
      </c>
      <c r="AQ856" s="70">
        <v>2</v>
      </c>
      <c r="AR856" s="71">
        <v>0</v>
      </c>
      <c r="AS856" s="71">
        <v>2</v>
      </c>
      <c r="AT856" s="71">
        <v>0</v>
      </c>
      <c r="AU856" s="71">
        <v>0</v>
      </c>
      <c r="AV856" s="71" t="s">
        <v>3395</v>
      </c>
      <c r="AW856" s="72" t="s">
        <v>3422</v>
      </c>
    </row>
    <row r="857" spans="1:49">
      <c r="A857" s="23" t="s">
        <v>4605</v>
      </c>
      <c r="B857" s="23" t="s">
        <v>3732</v>
      </c>
      <c r="C857" s="23" t="s">
        <v>1988</v>
      </c>
      <c r="D857" s="24" t="s">
        <v>2332</v>
      </c>
      <c r="E857" s="24" t="s">
        <v>2375</v>
      </c>
      <c r="F857" s="24" t="s">
        <v>2407</v>
      </c>
      <c r="G857" s="24" t="s">
        <v>2410</v>
      </c>
      <c r="H857" s="76">
        <v>0.98666329633500782</v>
      </c>
      <c r="I857" s="77">
        <v>4.8332390477343251E-2</v>
      </c>
      <c r="J857" s="77">
        <v>9.0454508698218583E-2</v>
      </c>
      <c r="K857" s="77">
        <v>0.56750891267906545</v>
      </c>
      <c r="L857" s="77">
        <v>0.72404750180396837</v>
      </c>
      <c r="M857" s="77">
        <v>0</v>
      </c>
      <c r="N857" s="77">
        <v>0</v>
      </c>
      <c r="O857" s="77" t="s">
        <v>3395</v>
      </c>
      <c r="P857" s="77">
        <v>0</v>
      </c>
      <c r="Q857" s="77">
        <v>0.60299640982701019</v>
      </c>
      <c r="R857" s="77">
        <v>0.48020564651190745</v>
      </c>
      <c r="S857" s="77">
        <v>0.88235294117647056</v>
      </c>
      <c r="T857" s="77">
        <v>0.64078667611622964</v>
      </c>
      <c r="U857" s="77">
        <v>0.60548043352025394</v>
      </c>
      <c r="V857" s="77">
        <v>0.67591337824491837</v>
      </c>
      <c r="W857" s="77">
        <v>0.69486340716850137</v>
      </c>
      <c r="X857" s="77">
        <v>2.5073264441664689E-2</v>
      </c>
      <c r="Y857" s="77">
        <v>0.43293680850488259</v>
      </c>
      <c r="Z857" s="77">
        <v>1</v>
      </c>
      <c r="AA857" s="77">
        <v>0.64179608939034805</v>
      </c>
      <c r="AB857" s="77">
        <v>0.6060150375939849</v>
      </c>
      <c r="AC857" s="77">
        <v>0.27368421052631575</v>
      </c>
      <c r="AD857" s="76">
        <v>0.37515006517018995</v>
      </c>
      <c r="AE857" s="77">
        <v>0.25831128289660676</v>
      </c>
      <c r="AF857" s="77">
        <v>0.54160102816945876</v>
      </c>
      <c r="AG857" s="77">
        <v>0.76156980864635004</v>
      </c>
      <c r="AH857" s="77">
        <v>0.64069690588258621</v>
      </c>
      <c r="AI857" s="77">
        <v>0.35996833580508303</v>
      </c>
      <c r="AJ857" s="77">
        <v>0.71646840425244129</v>
      </c>
      <c r="AK857" s="77">
        <v>0.62390556349216642</v>
      </c>
      <c r="AL857" s="77">
        <v>0.27368421052631575</v>
      </c>
      <c r="AM857" s="76">
        <v>0.39168745874541849</v>
      </c>
      <c r="AN857" s="77">
        <v>0.58741168344467309</v>
      </c>
      <c r="AO857" s="78">
        <v>0.53801939275697441</v>
      </c>
      <c r="AP857" s="79">
        <v>0.50204277535171116</v>
      </c>
      <c r="AQ857" s="70">
        <v>2</v>
      </c>
      <c r="AR857" s="71">
        <v>0</v>
      </c>
      <c r="AS857" s="71">
        <v>2</v>
      </c>
      <c r="AT857" s="71">
        <v>0</v>
      </c>
      <c r="AU857" s="71">
        <v>0</v>
      </c>
      <c r="AV857" s="71" t="s">
        <v>3395</v>
      </c>
      <c r="AW857" s="72" t="s">
        <v>3422</v>
      </c>
    </row>
    <row r="858" spans="1:49">
      <c r="A858" s="23" t="s">
        <v>4606</v>
      </c>
      <c r="B858" s="23" t="s">
        <v>3732</v>
      </c>
      <c r="C858" s="23" t="s">
        <v>1990</v>
      </c>
      <c r="D858" s="24" t="s">
        <v>2332</v>
      </c>
      <c r="E858" s="24" t="s">
        <v>2412</v>
      </c>
      <c r="F858" s="24" t="s">
        <v>2413</v>
      </c>
      <c r="G858" s="24" t="s">
        <v>2418</v>
      </c>
      <c r="H858" s="76">
        <v>1</v>
      </c>
      <c r="I858" s="77">
        <v>0.40415759533689649</v>
      </c>
      <c r="J858" s="77">
        <v>0.78830013072344973</v>
      </c>
      <c r="K858" s="77">
        <v>0.88739830703640044</v>
      </c>
      <c r="L858" s="77">
        <v>0.69162832819004549</v>
      </c>
      <c r="M858" s="77">
        <v>0.60518386210840103</v>
      </c>
      <c r="N858" s="77">
        <v>0.71231157388980137</v>
      </c>
      <c r="O858" s="77" t="s">
        <v>3395</v>
      </c>
      <c r="P858" s="77">
        <v>0.43199561966541422</v>
      </c>
      <c r="Q858" s="77">
        <v>0.17866763806515171</v>
      </c>
      <c r="R858" s="77">
        <v>0.29227035892688774</v>
      </c>
      <c r="S858" s="77">
        <v>0.78823529411764737</v>
      </c>
      <c r="T858" s="77">
        <v>0.68291347207009856</v>
      </c>
      <c r="U858" s="77">
        <v>0.66679121907005012</v>
      </c>
      <c r="V858" s="77">
        <v>0.77765501596296982</v>
      </c>
      <c r="W858" s="77">
        <v>0.4755434752032941</v>
      </c>
      <c r="X858" s="77">
        <v>6.8822224491303929E-2</v>
      </c>
      <c r="Y858" s="77">
        <v>0.37849636161982303</v>
      </c>
      <c r="Z858" s="77">
        <v>0.98857142857142855</v>
      </c>
      <c r="AA858" s="77">
        <v>0.62557279304397762</v>
      </c>
      <c r="AB858" s="77">
        <v>0.6060150375939849</v>
      </c>
      <c r="AC858" s="77">
        <v>0.27368421052631575</v>
      </c>
      <c r="AD858" s="76">
        <v>0.73081924202011539</v>
      </c>
      <c r="AE858" s="77">
        <v>0.66570353817801253</v>
      </c>
      <c r="AF858" s="77">
        <v>0.23546899849601971</v>
      </c>
      <c r="AG858" s="77">
        <v>0.73557438309387302</v>
      </c>
      <c r="AH858" s="77">
        <v>0.72222311751650992</v>
      </c>
      <c r="AI858" s="77">
        <v>0.27218284984729901</v>
      </c>
      <c r="AJ858" s="77">
        <v>0.68353389509562579</v>
      </c>
      <c r="AK858" s="77">
        <v>0.61579391531898131</v>
      </c>
      <c r="AL858" s="77">
        <v>0.27368421052631575</v>
      </c>
      <c r="AM858" s="76">
        <v>0.5439972595647159</v>
      </c>
      <c r="AN858" s="77">
        <v>0.57666011681922724</v>
      </c>
      <c r="AO858" s="78">
        <v>0.52433734031364099</v>
      </c>
      <c r="AP858" s="79">
        <v>0.54812073010877882</v>
      </c>
      <c r="AQ858" s="70">
        <v>2</v>
      </c>
      <c r="AR858" s="71">
        <v>0</v>
      </c>
      <c r="AS858" s="71">
        <v>1</v>
      </c>
      <c r="AT858" s="71">
        <v>0</v>
      </c>
      <c r="AU858" s="71">
        <v>0</v>
      </c>
      <c r="AV858" s="71" t="s">
        <v>3395</v>
      </c>
      <c r="AW858" s="72" t="s">
        <v>3422</v>
      </c>
    </row>
    <row r="859" spans="1:49">
      <c r="A859" s="23" t="s">
        <v>4607</v>
      </c>
      <c r="B859" s="23" t="s">
        <v>3732</v>
      </c>
      <c r="C859" s="23" t="s">
        <v>1993</v>
      </c>
      <c r="D859" s="24" t="s">
        <v>2332</v>
      </c>
      <c r="E859" s="24" t="s">
        <v>2412</v>
      </c>
      <c r="F859" s="24" t="s">
        <v>2422</v>
      </c>
      <c r="G859" s="24" t="s">
        <v>2423</v>
      </c>
      <c r="H859" s="76">
        <v>0.98977318245543766</v>
      </c>
      <c r="I859" s="77">
        <v>0.22437313000116715</v>
      </c>
      <c r="J859" s="77">
        <v>0.47259847353843604</v>
      </c>
      <c r="K859" s="77">
        <v>0.87070160544104169</v>
      </c>
      <c r="L859" s="77">
        <v>0.68830849640930947</v>
      </c>
      <c r="M859" s="77">
        <v>0.31909944443889526</v>
      </c>
      <c r="N859" s="77">
        <v>0.4405023264736932</v>
      </c>
      <c r="O859" s="77" t="s">
        <v>3395</v>
      </c>
      <c r="P859" s="77">
        <v>0.29728801476908095</v>
      </c>
      <c r="Q859" s="77">
        <v>0.63256378169524841</v>
      </c>
      <c r="R859" s="77">
        <v>0.51565139847672459</v>
      </c>
      <c r="S859" s="77">
        <v>0.72941176470588265</v>
      </c>
      <c r="T859" s="77">
        <v>0.82528831905160749</v>
      </c>
      <c r="U859" s="77">
        <v>0.63170442448643138</v>
      </c>
      <c r="V859" s="77">
        <v>0.69079113199092557</v>
      </c>
      <c r="W859" s="77">
        <v>0.76320160980884744</v>
      </c>
      <c r="X859" s="77">
        <v>0.70438827531137105</v>
      </c>
      <c r="Y859" s="77">
        <v>0.38052519814970098</v>
      </c>
      <c r="Z859" s="77">
        <v>0.90285714285714291</v>
      </c>
      <c r="AA859" s="77">
        <v>0.61667380418541717</v>
      </c>
      <c r="AB859" s="77">
        <v>0.6060150375939849</v>
      </c>
      <c r="AC859" s="77">
        <v>0.27368421052631575</v>
      </c>
      <c r="AD859" s="76">
        <v>0.56224826199834699</v>
      </c>
      <c r="AE859" s="77">
        <v>0.5231799775064041</v>
      </c>
      <c r="AF859" s="77">
        <v>0.57410759008598644</v>
      </c>
      <c r="AG859" s="77">
        <v>0.77735004187874512</v>
      </c>
      <c r="AH859" s="77">
        <v>0.66124777823867853</v>
      </c>
      <c r="AI859" s="77">
        <v>0.73379494256010924</v>
      </c>
      <c r="AJ859" s="77">
        <v>0.64169117050342195</v>
      </c>
      <c r="AK859" s="77">
        <v>0.61134442088970098</v>
      </c>
      <c r="AL859" s="77">
        <v>0.27368421052631575</v>
      </c>
      <c r="AM859" s="76">
        <v>0.55317860986357914</v>
      </c>
      <c r="AN859" s="77">
        <v>0.72413092089251097</v>
      </c>
      <c r="AO859" s="78">
        <v>0.50890660063981297</v>
      </c>
      <c r="AP859" s="79">
        <v>0.59197101725024304</v>
      </c>
      <c r="AQ859" s="70">
        <v>2</v>
      </c>
      <c r="AR859" s="71">
        <v>0</v>
      </c>
      <c r="AS859" s="71">
        <v>2</v>
      </c>
      <c r="AT859" s="71">
        <v>0</v>
      </c>
      <c r="AU859" s="71">
        <v>0</v>
      </c>
      <c r="AV859" s="71" t="s">
        <v>3395</v>
      </c>
      <c r="AW859" s="72" t="s">
        <v>3422</v>
      </c>
    </row>
    <row r="860" spans="1:49">
      <c r="A860" s="23" t="s">
        <v>4608</v>
      </c>
      <c r="B860" s="23" t="s">
        <v>3732</v>
      </c>
      <c r="C860" s="23" t="s">
        <v>1995</v>
      </c>
      <c r="D860" s="24" t="s">
        <v>2332</v>
      </c>
      <c r="E860" s="24" t="s">
        <v>2412</v>
      </c>
      <c r="F860" s="24" t="s">
        <v>2422</v>
      </c>
      <c r="G860" s="24" t="s">
        <v>2425</v>
      </c>
      <c r="H860" s="76">
        <v>0.98977318245543766</v>
      </c>
      <c r="I860" s="77">
        <v>0.24912436339431943</v>
      </c>
      <c r="J860" s="77">
        <v>0.33774026818191405</v>
      </c>
      <c r="K860" s="77">
        <v>1</v>
      </c>
      <c r="L860" s="77">
        <v>0.68864725475428246</v>
      </c>
      <c r="M860" s="77">
        <v>0.25310086573522694</v>
      </c>
      <c r="N860" s="77">
        <v>0.41457607863939128</v>
      </c>
      <c r="O860" s="77" t="s">
        <v>3395</v>
      </c>
      <c r="P860" s="77">
        <v>0.4184002597958103</v>
      </c>
      <c r="Q860" s="77">
        <v>0.62494408542164137</v>
      </c>
      <c r="R860" s="77">
        <v>0.36780895267629926</v>
      </c>
      <c r="S860" s="77">
        <v>0.72941176470588265</v>
      </c>
      <c r="T860" s="77">
        <v>0.82528831905160749</v>
      </c>
      <c r="U860" s="77">
        <v>0.60632724591038023</v>
      </c>
      <c r="V860" s="77">
        <v>0.69079113199092557</v>
      </c>
      <c r="W860" s="77">
        <v>0.80657140576043296</v>
      </c>
      <c r="X860" s="77">
        <v>0.58968587439875608</v>
      </c>
      <c r="Y860" s="77">
        <v>0.38052519814970098</v>
      </c>
      <c r="Z860" s="77">
        <v>0.90285714285714291</v>
      </c>
      <c r="AA860" s="77">
        <v>0.61667380418541717</v>
      </c>
      <c r="AB860" s="77">
        <v>0.6060150375939849</v>
      </c>
      <c r="AC860" s="77">
        <v>0.27368421052631575</v>
      </c>
      <c r="AD860" s="76">
        <v>0.52554593801055705</v>
      </c>
      <c r="AE860" s="77">
        <v>0.55494489178494222</v>
      </c>
      <c r="AF860" s="77">
        <v>0.49637651904897029</v>
      </c>
      <c r="AG860" s="77">
        <v>0.77735004187874512</v>
      </c>
      <c r="AH860" s="77">
        <v>0.6485591889506529</v>
      </c>
      <c r="AI860" s="77">
        <v>0.69812864007959452</v>
      </c>
      <c r="AJ860" s="77">
        <v>0.64169117050342195</v>
      </c>
      <c r="AK860" s="77">
        <v>0.61134442088970098</v>
      </c>
      <c r="AL860" s="77">
        <v>0.27368421052631575</v>
      </c>
      <c r="AM860" s="76">
        <v>0.52562244961482307</v>
      </c>
      <c r="AN860" s="77">
        <v>0.70801262363633077</v>
      </c>
      <c r="AO860" s="78">
        <v>0.50890660063981297</v>
      </c>
      <c r="AP860" s="79">
        <v>0.57755962677103245</v>
      </c>
      <c r="AQ860" s="70">
        <v>2</v>
      </c>
      <c r="AR860" s="71">
        <v>0</v>
      </c>
      <c r="AS860" s="71">
        <v>2</v>
      </c>
      <c r="AT860" s="71">
        <v>0</v>
      </c>
      <c r="AU860" s="71">
        <v>0</v>
      </c>
      <c r="AV860" s="71" t="s">
        <v>3395</v>
      </c>
      <c r="AW860" s="72" t="s">
        <v>3422</v>
      </c>
    </row>
    <row r="861" spans="1:49">
      <c r="A861" s="23" t="s">
        <v>4609</v>
      </c>
      <c r="B861" s="23" t="s">
        <v>3746</v>
      </c>
      <c r="C861" s="23" t="s">
        <v>1997</v>
      </c>
      <c r="D861" s="24" t="s">
        <v>2429</v>
      </c>
      <c r="E861" s="24" t="s">
        <v>2430</v>
      </c>
      <c r="F861" s="24" t="s">
        <v>2441</v>
      </c>
      <c r="G861" s="24" t="s">
        <v>2442</v>
      </c>
      <c r="H861" s="76">
        <v>0.85845296604749</v>
      </c>
      <c r="I861" s="77">
        <v>0.48997434872220408</v>
      </c>
      <c r="J861" s="77">
        <v>0.81413909111602045</v>
      </c>
      <c r="K861" s="77">
        <v>0.62635791103734517</v>
      </c>
      <c r="L861" s="77">
        <v>0.76940726900537781</v>
      </c>
      <c r="M861" s="77">
        <v>1</v>
      </c>
      <c r="N861" s="77">
        <v>0.77929438146590191</v>
      </c>
      <c r="O861" s="77" t="s">
        <v>3395</v>
      </c>
      <c r="P861" s="77">
        <v>0.42912683886790881</v>
      </c>
      <c r="Q861" s="77">
        <v>0.93163434789212807</v>
      </c>
      <c r="R861" s="77">
        <v>8.3421089415718991E-2</v>
      </c>
      <c r="S861" s="77">
        <v>0.88235294117647056</v>
      </c>
      <c r="T861" s="77">
        <v>0.78770375620127564</v>
      </c>
      <c r="U861" s="77">
        <v>0.53335370053663811</v>
      </c>
      <c r="V861" s="77">
        <v>0.77629358752749289</v>
      </c>
      <c r="W861" s="77" t="s">
        <v>3395</v>
      </c>
      <c r="X861" s="77">
        <v>0.87616831298117404</v>
      </c>
      <c r="Y861" s="77">
        <v>0.46641599264208611</v>
      </c>
      <c r="Z861" s="77">
        <v>0.97714285714285709</v>
      </c>
      <c r="AA861" s="77">
        <v>0.9862611078916379</v>
      </c>
      <c r="AB861" s="77">
        <v>0.4210526315789474</v>
      </c>
      <c r="AC861" s="77">
        <v>0.56842105263157894</v>
      </c>
      <c r="AD861" s="76">
        <v>0.72085546862857142</v>
      </c>
      <c r="AE861" s="77">
        <v>0.72083728007530667</v>
      </c>
      <c r="AF861" s="77">
        <v>0.50752771865392354</v>
      </c>
      <c r="AG861" s="77">
        <v>0.8350283486888731</v>
      </c>
      <c r="AH861" s="77">
        <v>0.6548236440320655</v>
      </c>
      <c r="AI861" s="77">
        <v>0.87616831298117404</v>
      </c>
      <c r="AJ861" s="77">
        <v>0.7217794248924716</v>
      </c>
      <c r="AK861" s="77">
        <v>0.70365686973529262</v>
      </c>
      <c r="AL861" s="77">
        <v>0.56842105263157894</v>
      </c>
      <c r="AM861" s="76">
        <v>0.64974015578593391</v>
      </c>
      <c r="AN861" s="77">
        <v>0.78867343523403755</v>
      </c>
      <c r="AO861" s="78">
        <v>0.66461911575311439</v>
      </c>
      <c r="AP861" s="79">
        <v>0.69967786140126564</v>
      </c>
      <c r="AQ861" s="70">
        <v>2</v>
      </c>
      <c r="AR861" s="71">
        <v>0</v>
      </c>
      <c r="AS861" s="71">
        <v>2</v>
      </c>
      <c r="AT861" s="71">
        <v>0</v>
      </c>
      <c r="AU861" s="71">
        <v>0</v>
      </c>
      <c r="AV861" s="71" t="s">
        <v>3395</v>
      </c>
      <c r="AW861" s="72" t="s">
        <v>3421</v>
      </c>
    </row>
    <row r="862" spans="1:49">
      <c r="A862" s="23" t="s">
        <v>4610</v>
      </c>
      <c r="B862" s="23" t="s">
        <v>3746</v>
      </c>
      <c r="C862" s="23" t="s">
        <v>2002</v>
      </c>
      <c r="D862" s="24" t="s">
        <v>2429</v>
      </c>
      <c r="E862" s="24" t="s">
        <v>2430</v>
      </c>
      <c r="F862" s="24" t="s">
        <v>2441</v>
      </c>
      <c r="G862" s="24" t="s">
        <v>2444</v>
      </c>
      <c r="H862" s="76">
        <v>0.85845296604749</v>
      </c>
      <c r="I862" s="77">
        <v>0.44604994225857825</v>
      </c>
      <c r="J862" s="77">
        <v>0.40632382369484599</v>
      </c>
      <c r="K862" s="77">
        <v>0.46961734478892436</v>
      </c>
      <c r="L862" s="77">
        <v>0.88045564207099969</v>
      </c>
      <c r="M862" s="77">
        <v>0.44710388066125972</v>
      </c>
      <c r="N862" s="77">
        <v>0.48332341265573009</v>
      </c>
      <c r="O862" s="77" t="s">
        <v>3395</v>
      </c>
      <c r="P862" s="77">
        <v>0.38614531548377845</v>
      </c>
      <c r="Q862" s="77">
        <v>1</v>
      </c>
      <c r="R862" s="77">
        <v>0.17730181458043606</v>
      </c>
      <c r="S862" s="77">
        <v>0.88235294117647056</v>
      </c>
      <c r="T862" s="77">
        <v>0.78770375620127564</v>
      </c>
      <c r="U862" s="77">
        <v>0.6028817373744374</v>
      </c>
      <c r="V862" s="77">
        <v>0.77629358752749289</v>
      </c>
      <c r="W862" s="77" t="s">
        <v>3395</v>
      </c>
      <c r="X862" s="77">
        <v>0.86795650235924593</v>
      </c>
      <c r="Y862" s="77">
        <v>0.46641599264208611</v>
      </c>
      <c r="Z862" s="77">
        <v>0.97714285714285709</v>
      </c>
      <c r="AA862" s="77">
        <v>0.9862611078916379</v>
      </c>
      <c r="AB862" s="77">
        <v>0.4210526315789474</v>
      </c>
      <c r="AC862" s="77">
        <v>0.56842105263157894</v>
      </c>
      <c r="AD862" s="76">
        <v>0.57027557733363798</v>
      </c>
      <c r="AE862" s="77">
        <v>0.53332911913213843</v>
      </c>
      <c r="AF862" s="77">
        <v>0.58865090729021807</v>
      </c>
      <c r="AG862" s="77">
        <v>0.8350283486888731</v>
      </c>
      <c r="AH862" s="77">
        <v>0.68958766245096514</v>
      </c>
      <c r="AI862" s="77">
        <v>0.86795650235924593</v>
      </c>
      <c r="AJ862" s="77">
        <v>0.7217794248924716</v>
      </c>
      <c r="AK862" s="77">
        <v>0.70365686973529262</v>
      </c>
      <c r="AL862" s="77">
        <v>0.56842105263157894</v>
      </c>
      <c r="AM862" s="76">
        <v>0.56408520125199813</v>
      </c>
      <c r="AN862" s="77">
        <v>0.79752417116636154</v>
      </c>
      <c r="AO862" s="78">
        <v>0.66461911575311439</v>
      </c>
      <c r="AP862" s="79">
        <v>0.67204638716883114</v>
      </c>
      <c r="AQ862" s="70">
        <v>2</v>
      </c>
      <c r="AR862" s="71">
        <v>3</v>
      </c>
      <c r="AS862" s="71">
        <v>0</v>
      </c>
      <c r="AT862" s="71">
        <v>0</v>
      </c>
      <c r="AU862" s="71">
        <v>0</v>
      </c>
      <c r="AV862" s="71" t="s">
        <v>3395</v>
      </c>
      <c r="AW862" s="72" t="s">
        <v>3421</v>
      </c>
    </row>
    <row r="863" spans="1:49">
      <c r="A863" s="23" t="s">
        <v>4611</v>
      </c>
      <c r="B863" s="23" t="s">
        <v>3733</v>
      </c>
      <c r="C863" s="23" t="s">
        <v>2004</v>
      </c>
      <c r="D863" s="24" t="s">
        <v>2429</v>
      </c>
      <c r="E863" s="24" t="s">
        <v>2430</v>
      </c>
      <c r="F863" s="24" t="s">
        <v>2441</v>
      </c>
      <c r="G863" s="24" t="s">
        <v>2446</v>
      </c>
      <c r="H863" s="76">
        <v>0.85845296604749</v>
      </c>
      <c r="I863" s="77">
        <v>0.54868974801082637</v>
      </c>
      <c r="J863" s="77">
        <v>0.99650993974309054</v>
      </c>
      <c r="K863" s="77">
        <v>0.8069390130855103</v>
      </c>
      <c r="L863" s="77">
        <v>0.9207509472055464</v>
      </c>
      <c r="M863" s="77">
        <v>1</v>
      </c>
      <c r="N863" s="77">
        <v>0.99161335341362589</v>
      </c>
      <c r="O863" s="77" t="s">
        <v>3395</v>
      </c>
      <c r="P863" s="77">
        <v>0.49188869636386712</v>
      </c>
      <c r="Q863" s="77">
        <v>0.84421064241918453</v>
      </c>
      <c r="R863" s="77">
        <v>0.10830154126846067</v>
      </c>
      <c r="S863" s="77">
        <v>0.88235294117647056</v>
      </c>
      <c r="T863" s="77">
        <v>0.78770375620127564</v>
      </c>
      <c r="U863" s="77">
        <v>0.55141544519161223</v>
      </c>
      <c r="V863" s="77">
        <v>0.77629358752749289</v>
      </c>
      <c r="W863" s="77" t="s">
        <v>3395</v>
      </c>
      <c r="X863" s="77">
        <v>0.72449643210874126</v>
      </c>
      <c r="Y863" s="77">
        <v>0.46641599264208611</v>
      </c>
      <c r="Z863" s="77">
        <v>0.97714285714285709</v>
      </c>
      <c r="AA863" s="77">
        <v>0.9862611078916379</v>
      </c>
      <c r="AB863" s="77">
        <v>0.4210526315789474</v>
      </c>
      <c r="AC863" s="77">
        <v>0.56842105263157894</v>
      </c>
      <c r="AD863" s="76">
        <v>0.80121755126713567</v>
      </c>
      <c r="AE863" s="77">
        <v>0.84223840201371003</v>
      </c>
      <c r="AF863" s="77">
        <v>0.47625609184382262</v>
      </c>
      <c r="AG863" s="77">
        <v>0.8350283486888731</v>
      </c>
      <c r="AH863" s="77">
        <v>0.66385451635955262</v>
      </c>
      <c r="AI863" s="77">
        <v>0.72449643210874126</v>
      </c>
      <c r="AJ863" s="77">
        <v>0.7217794248924716</v>
      </c>
      <c r="AK863" s="77">
        <v>0.70365686973529262</v>
      </c>
      <c r="AL863" s="77">
        <v>0.56842105263157894</v>
      </c>
      <c r="AM863" s="76">
        <v>0.70657068170822279</v>
      </c>
      <c r="AN863" s="77">
        <v>0.74112643238572229</v>
      </c>
      <c r="AO863" s="78">
        <v>0.66461911575311439</v>
      </c>
      <c r="AP863" s="79">
        <v>0.70375639021503067</v>
      </c>
      <c r="AQ863" s="70">
        <v>2</v>
      </c>
      <c r="AR863" s="71">
        <v>0</v>
      </c>
      <c r="AS863" s="71">
        <v>0</v>
      </c>
      <c r="AT863" s="71">
        <v>0</v>
      </c>
      <c r="AU863" s="71">
        <v>0</v>
      </c>
      <c r="AV863" s="71" t="s">
        <v>3395</v>
      </c>
      <c r="AW863" s="72" t="s">
        <v>3421</v>
      </c>
    </row>
    <row r="864" spans="1:49">
      <c r="A864" s="23" t="s">
        <v>4612</v>
      </c>
      <c r="B864" s="23" t="s">
        <v>3733</v>
      </c>
      <c r="C864" s="23" t="s">
        <v>2009</v>
      </c>
      <c r="D864" s="24" t="s">
        <v>2429</v>
      </c>
      <c r="E864" s="24" t="s">
        <v>2430</v>
      </c>
      <c r="F864" s="24" t="s">
        <v>2441</v>
      </c>
      <c r="G864" s="24" t="s">
        <v>2448</v>
      </c>
      <c r="H864" s="76">
        <v>0.85845296604749</v>
      </c>
      <c r="I864" s="77">
        <v>0.36899911150062631</v>
      </c>
      <c r="J864" s="77">
        <v>0.33865596674220677</v>
      </c>
      <c r="K864" s="77">
        <v>0.26721522251002983</v>
      </c>
      <c r="L864" s="77">
        <v>0.99387193596798407</v>
      </c>
      <c r="M864" s="77">
        <v>0.50413731951743668</v>
      </c>
      <c r="N864" s="77">
        <v>0.48827890152131703</v>
      </c>
      <c r="O864" s="77" t="s">
        <v>3395</v>
      </c>
      <c r="P864" s="77">
        <v>0.31700248928736291</v>
      </c>
      <c r="Q864" s="77">
        <v>1</v>
      </c>
      <c r="R864" s="77">
        <v>0.12998725132888148</v>
      </c>
      <c r="S864" s="77">
        <v>0.88235294117647056</v>
      </c>
      <c r="T864" s="77">
        <v>0.78770375620127564</v>
      </c>
      <c r="U864" s="77">
        <v>0.57399998431934796</v>
      </c>
      <c r="V864" s="77">
        <v>0.77629358752749289</v>
      </c>
      <c r="W864" s="77" t="s">
        <v>3395</v>
      </c>
      <c r="X864" s="77">
        <v>0.80840127675689799</v>
      </c>
      <c r="Y864" s="77">
        <v>0.46641599264208611</v>
      </c>
      <c r="Z864" s="77">
        <v>0.97714285714285709</v>
      </c>
      <c r="AA864" s="77">
        <v>0.9862611078916379</v>
      </c>
      <c r="AB864" s="77">
        <v>0.4210526315789474</v>
      </c>
      <c r="AC864" s="77">
        <v>0.56842105263157894</v>
      </c>
      <c r="AD864" s="76">
        <v>0.52203601476344108</v>
      </c>
      <c r="AE864" s="77">
        <v>0.51410117376082609</v>
      </c>
      <c r="AF864" s="77">
        <v>0.56499362566444078</v>
      </c>
      <c r="AG864" s="77">
        <v>0.8350283486888731</v>
      </c>
      <c r="AH864" s="77">
        <v>0.67514678592342037</v>
      </c>
      <c r="AI864" s="77">
        <v>0.80840127675689799</v>
      </c>
      <c r="AJ864" s="77">
        <v>0.7217794248924716</v>
      </c>
      <c r="AK864" s="77">
        <v>0.70365686973529262</v>
      </c>
      <c r="AL864" s="77">
        <v>0.56842105263157894</v>
      </c>
      <c r="AM864" s="76">
        <v>0.53371027139623595</v>
      </c>
      <c r="AN864" s="77">
        <v>0.77285880378973049</v>
      </c>
      <c r="AO864" s="78">
        <v>0.66461911575311439</v>
      </c>
      <c r="AP864" s="79">
        <v>0.65334146144144567</v>
      </c>
      <c r="AQ864" s="70">
        <v>2</v>
      </c>
      <c r="AR864" s="71">
        <v>1</v>
      </c>
      <c r="AS864" s="71">
        <v>0</v>
      </c>
      <c r="AT864" s="71">
        <v>0</v>
      </c>
      <c r="AU864" s="71">
        <v>0</v>
      </c>
      <c r="AV864" s="71" t="s">
        <v>3395</v>
      </c>
      <c r="AW864" s="72" t="s">
        <v>3421</v>
      </c>
    </row>
    <row r="865" spans="1:49">
      <c r="A865" s="23" t="s">
        <v>4613</v>
      </c>
      <c r="B865" s="23" t="s">
        <v>3733</v>
      </c>
      <c r="C865" s="23" t="s">
        <v>2011</v>
      </c>
      <c r="D865" s="24" t="s">
        <v>2429</v>
      </c>
      <c r="E865" s="24" t="s">
        <v>2430</v>
      </c>
      <c r="F865" s="24" t="s">
        <v>2450</v>
      </c>
      <c r="G865" s="24" t="s">
        <v>2453</v>
      </c>
      <c r="H865" s="76">
        <v>0.85845296604749</v>
      </c>
      <c r="I865" s="77">
        <v>0.42334394119390867</v>
      </c>
      <c r="J865" s="77">
        <v>0.5753815595722811</v>
      </c>
      <c r="K865" s="77">
        <v>0.35037054497466158</v>
      </c>
      <c r="L865" s="77">
        <v>0.5</v>
      </c>
      <c r="M865" s="77">
        <v>0.41394397453409071</v>
      </c>
      <c r="N865" s="77">
        <v>0.4948845888980386</v>
      </c>
      <c r="O865" s="77" t="s">
        <v>3395</v>
      </c>
      <c r="P865" s="77">
        <v>0.31947817214271856</v>
      </c>
      <c r="Q865" s="77">
        <v>1</v>
      </c>
      <c r="R865" s="77">
        <v>0.12398782201221639</v>
      </c>
      <c r="S865" s="77">
        <v>0.96470588235294152</v>
      </c>
      <c r="T865" s="77">
        <v>0.76408736550479994</v>
      </c>
      <c r="U865" s="77">
        <v>0.63394990816548369</v>
      </c>
      <c r="V865" s="77">
        <v>0.75188955006565494</v>
      </c>
      <c r="W865" s="77" t="s">
        <v>3395</v>
      </c>
      <c r="X865" s="77">
        <v>0.47055092495234763</v>
      </c>
      <c r="Y865" s="77">
        <v>0.55095084805366945</v>
      </c>
      <c r="Z865" s="77">
        <v>0.88571428571428568</v>
      </c>
      <c r="AA865" s="77">
        <v>0.9862611078916379</v>
      </c>
      <c r="AB865" s="77">
        <v>0.4210526315789474</v>
      </c>
      <c r="AC865" s="77">
        <v>0.56842105263157894</v>
      </c>
      <c r="AD865" s="76">
        <v>0.6190594889378932</v>
      </c>
      <c r="AE865" s="77">
        <v>0.41573545610990187</v>
      </c>
      <c r="AF865" s="77">
        <v>0.56199391100610818</v>
      </c>
      <c r="AG865" s="77">
        <v>0.86439662392887073</v>
      </c>
      <c r="AH865" s="77">
        <v>0.69291972911556932</v>
      </c>
      <c r="AI865" s="77">
        <v>0.47055092495234763</v>
      </c>
      <c r="AJ865" s="77">
        <v>0.71833256688397751</v>
      </c>
      <c r="AK865" s="77">
        <v>0.70365686973529262</v>
      </c>
      <c r="AL865" s="77">
        <v>0.56842105263157894</v>
      </c>
      <c r="AM865" s="76">
        <v>0.53226295201796781</v>
      </c>
      <c r="AN865" s="77">
        <v>0.6759557593322626</v>
      </c>
      <c r="AO865" s="78">
        <v>0.66347016308361628</v>
      </c>
      <c r="AP865" s="79">
        <v>0.62211256338791987</v>
      </c>
      <c r="AQ865" s="70">
        <v>2</v>
      </c>
      <c r="AR865" s="71">
        <v>1</v>
      </c>
      <c r="AS865" s="71">
        <v>0</v>
      </c>
      <c r="AT865" s="71">
        <v>0</v>
      </c>
      <c r="AU865" s="71">
        <v>0</v>
      </c>
      <c r="AV865" s="71" t="s">
        <v>3395</v>
      </c>
      <c r="AW865" s="72" t="s">
        <v>3421</v>
      </c>
    </row>
    <row r="866" spans="1:49">
      <c r="A866" s="23" t="s">
        <v>4614</v>
      </c>
      <c r="B866" s="23" t="s">
        <v>3733</v>
      </c>
      <c r="C866" s="23" t="s">
        <v>2013</v>
      </c>
      <c r="D866" s="24" t="s">
        <v>2429</v>
      </c>
      <c r="E866" s="24" t="s">
        <v>2430</v>
      </c>
      <c r="F866" s="24" t="s">
        <v>2450</v>
      </c>
      <c r="G866" s="24" t="s">
        <v>2455</v>
      </c>
      <c r="H866" s="76">
        <v>0.85845296604749</v>
      </c>
      <c r="I866" s="77">
        <v>0.32580225890102565</v>
      </c>
      <c r="J866" s="77">
        <v>0.51293977071213304</v>
      </c>
      <c r="K866" s="77">
        <v>0.28708305179269933</v>
      </c>
      <c r="L866" s="77">
        <v>0.5</v>
      </c>
      <c r="M866" s="77">
        <v>0.84951952669803155</v>
      </c>
      <c r="N866" s="77">
        <v>0.46398135959541198</v>
      </c>
      <c r="O866" s="77" t="s">
        <v>3395</v>
      </c>
      <c r="P866" s="77">
        <v>0.25737011628485595</v>
      </c>
      <c r="Q866" s="77">
        <v>0.65048003057223136</v>
      </c>
      <c r="R866" s="77">
        <v>0.17569940794177688</v>
      </c>
      <c r="S866" s="77">
        <v>0.96470588235294152</v>
      </c>
      <c r="T866" s="77">
        <v>0.76408736550479994</v>
      </c>
      <c r="U866" s="77">
        <v>0.73868405331938614</v>
      </c>
      <c r="V866" s="77">
        <v>0.75188955006565494</v>
      </c>
      <c r="W866" s="77" t="s">
        <v>3395</v>
      </c>
      <c r="X866" s="77">
        <v>0</v>
      </c>
      <c r="Y866" s="77">
        <v>0.55095084805366945</v>
      </c>
      <c r="Z866" s="77">
        <v>0.88571428571428568</v>
      </c>
      <c r="AA866" s="77">
        <v>0.9862611078916379</v>
      </c>
      <c r="AB866" s="77">
        <v>0.4210526315789474</v>
      </c>
      <c r="AC866" s="77">
        <v>0.56842105263157894</v>
      </c>
      <c r="AD866" s="76">
        <v>0.56573166522021623</v>
      </c>
      <c r="AE866" s="77">
        <v>0.47159081087419974</v>
      </c>
      <c r="AF866" s="77">
        <v>0.41308971925700411</v>
      </c>
      <c r="AG866" s="77">
        <v>0.86439662392887073</v>
      </c>
      <c r="AH866" s="77">
        <v>0.74528680169252048</v>
      </c>
      <c r="AI866" s="77">
        <v>0</v>
      </c>
      <c r="AJ866" s="77">
        <v>0.71833256688397751</v>
      </c>
      <c r="AK866" s="77">
        <v>0.70365686973529262</v>
      </c>
      <c r="AL866" s="77">
        <v>0.56842105263157894</v>
      </c>
      <c r="AM866" s="76">
        <v>0.48347073178380667</v>
      </c>
      <c r="AN866" s="77">
        <v>0.53656114187379711</v>
      </c>
      <c r="AO866" s="78">
        <v>0.66347016308361628</v>
      </c>
      <c r="AP866" s="79">
        <v>0.55870882875113614</v>
      </c>
      <c r="AQ866" s="70">
        <v>2</v>
      </c>
      <c r="AR866" s="71">
        <v>1</v>
      </c>
      <c r="AS866" s="71">
        <v>0</v>
      </c>
      <c r="AT866" s="71">
        <v>0</v>
      </c>
      <c r="AU866" s="71">
        <v>1</v>
      </c>
      <c r="AV866" s="71" t="s">
        <v>3629</v>
      </c>
      <c r="AW866" s="72" t="s">
        <v>3421</v>
      </c>
    </row>
    <row r="867" spans="1:49">
      <c r="A867" s="23" t="s">
        <v>4615</v>
      </c>
      <c r="B867" s="23" t="s">
        <v>3733</v>
      </c>
      <c r="C867" s="23" t="s">
        <v>2015</v>
      </c>
      <c r="D867" s="24" t="s">
        <v>2429</v>
      </c>
      <c r="E867" s="24" t="s">
        <v>2430</v>
      </c>
      <c r="F867" s="24" t="s">
        <v>2457</v>
      </c>
      <c r="G867" s="24" t="s">
        <v>2458</v>
      </c>
      <c r="H867" s="76">
        <v>0.85845296604749</v>
      </c>
      <c r="I867" s="77">
        <v>0.42386196228461848</v>
      </c>
      <c r="J867" s="77">
        <v>0.45397661352703272</v>
      </c>
      <c r="K867" s="77">
        <v>0.36567787569909138</v>
      </c>
      <c r="L867" s="77">
        <v>0.45535267633816917</v>
      </c>
      <c r="M867" s="77">
        <v>0.99004487282502074</v>
      </c>
      <c r="N867" s="77">
        <v>0.41855477500597305</v>
      </c>
      <c r="O867" s="77" t="s">
        <v>3395</v>
      </c>
      <c r="P867" s="77">
        <v>0.42428646527421532</v>
      </c>
      <c r="Q867" s="77">
        <v>0.61765127493400451</v>
      </c>
      <c r="R867" s="77">
        <v>0.23624290477995577</v>
      </c>
      <c r="S867" s="77">
        <v>0.97647058823529376</v>
      </c>
      <c r="T867" s="77">
        <v>0.84254236196121379</v>
      </c>
      <c r="U867" s="77">
        <v>0.70773980762021704</v>
      </c>
      <c r="V867" s="77">
        <v>0.73141093367243071</v>
      </c>
      <c r="W867" s="77" t="s">
        <v>3395</v>
      </c>
      <c r="X867" s="77">
        <v>0</v>
      </c>
      <c r="Y867" s="77">
        <v>0.57664944409879082</v>
      </c>
      <c r="Z867" s="77">
        <v>0.94857142857142862</v>
      </c>
      <c r="AA867" s="77">
        <v>0.9862611078916379</v>
      </c>
      <c r="AB867" s="77">
        <v>0.4210526315789474</v>
      </c>
      <c r="AC867" s="77">
        <v>0.56842105263157894</v>
      </c>
      <c r="AD867" s="76">
        <v>0.57876384728638042</v>
      </c>
      <c r="AE867" s="77">
        <v>0.5307833330284939</v>
      </c>
      <c r="AF867" s="77">
        <v>0.42694708985698016</v>
      </c>
      <c r="AG867" s="77">
        <v>0.90950647509825377</v>
      </c>
      <c r="AH867" s="77">
        <v>0.71957537064632393</v>
      </c>
      <c r="AI867" s="77">
        <v>0</v>
      </c>
      <c r="AJ867" s="77">
        <v>0.76261043633510972</v>
      </c>
      <c r="AK867" s="77">
        <v>0.70365686973529262</v>
      </c>
      <c r="AL867" s="77">
        <v>0.56842105263157894</v>
      </c>
      <c r="AM867" s="76">
        <v>0.51216475672395145</v>
      </c>
      <c r="AN867" s="77">
        <v>0.54302728191485927</v>
      </c>
      <c r="AO867" s="78">
        <v>0.67822945290066039</v>
      </c>
      <c r="AP867" s="79">
        <v>0.5756552806780546</v>
      </c>
      <c r="AQ867" s="70">
        <v>2</v>
      </c>
      <c r="AR867" s="71">
        <v>3</v>
      </c>
      <c r="AS867" s="71">
        <v>0</v>
      </c>
      <c r="AT867" s="71">
        <v>0</v>
      </c>
      <c r="AU867" s="71">
        <v>1</v>
      </c>
      <c r="AV867" s="71" t="s">
        <v>3629</v>
      </c>
      <c r="AW867" s="72" t="s">
        <v>3421</v>
      </c>
    </row>
    <row r="868" spans="1:49">
      <c r="A868" s="23" t="s">
        <v>4616</v>
      </c>
      <c r="B868" s="23" t="s">
        <v>3733</v>
      </c>
      <c r="C868" s="23" t="s">
        <v>2017</v>
      </c>
      <c r="D868" s="24" t="s">
        <v>2429</v>
      </c>
      <c r="E868" s="24" t="s">
        <v>2430</v>
      </c>
      <c r="F868" s="24" t="s">
        <v>2464</v>
      </c>
      <c r="G868" s="24" t="s">
        <v>2465</v>
      </c>
      <c r="H868" s="76">
        <v>0.85845296604749</v>
      </c>
      <c r="I868" s="77">
        <v>0.50605900893965472</v>
      </c>
      <c r="J868" s="77">
        <v>0.72799828334240813</v>
      </c>
      <c r="K868" s="77">
        <v>0.27530089502942645</v>
      </c>
      <c r="L868" s="77">
        <v>0.83366683341670855</v>
      </c>
      <c r="M868" s="77">
        <v>0.98470500275642592</v>
      </c>
      <c r="N868" s="77">
        <v>0.6770365627979118</v>
      </c>
      <c r="O868" s="77" t="s">
        <v>3395</v>
      </c>
      <c r="P868" s="77">
        <v>0.40961417258225097</v>
      </c>
      <c r="Q868" s="77">
        <v>0.8754763856310418</v>
      </c>
      <c r="R868" s="77">
        <v>0.22397363834061185</v>
      </c>
      <c r="S868" s="77">
        <v>0.97647058823529376</v>
      </c>
      <c r="T868" s="77">
        <v>0.80108240448424706</v>
      </c>
      <c r="U868" s="77">
        <v>0.6757211152302034</v>
      </c>
      <c r="V868" s="77">
        <v>0.800368296538014</v>
      </c>
      <c r="W868" s="77" t="s">
        <v>3395</v>
      </c>
      <c r="X868" s="77">
        <v>0.66197038639476102</v>
      </c>
      <c r="Y868" s="77">
        <v>0.51443179051586552</v>
      </c>
      <c r="Z868" s="77">
        <v>1</v>
      </c>
      <c r="AA868" s="77">
        <v>0.9862611078916379</v>
      </c>
      <c r="AB868" s="77">
        <v>0.4210526315789474</v>
      </c>
      <c r="AC868" s="77">
        <v>0.56842105263157894</v>
      </c>
      <c r="AD868" s="76">
        <v>0.69750341944318428</v>
      </c>
      <c r="AE868" s="77">
        <v>0.6360646933165448</v>
      </c>
      <c r="AF868" s="77">
        <v>0.54972501198582679</v>
      </c>
      <c r="AG868" s="77">
        <v>0.88877649635977041</v>
      </c>
      <c r="AH868" s="77">
        <v>0.73804470588410864</v>
      </c>
      <c r="AI868" s="77">
        <v>0.66197038639476102</v>
      </c>
      <c r="AJ868" s="77">
        <v>0.75721589525793276</v>
      </c>
      <c r="AK868" s="77">
        <v>0.70365686973529262</v>
      </c>
      <c r="AL868" s="77">
        <v>0.56842105263157894</v>
      </c>
      <c r="AM868" s="76">
        <v>0.62776437491518533</v>
      </c>
      <c r="AN868" s="77">
        <v>0.76293052954621332</v>
      </c>
      <c r="AO868" s="78">
        <v>0.6764312725416014</v>
      </c>
      <c r="AP868" s="79">
        <v>0.68792484556794953</v>
      </c>
      <c r="AQ868" s="70">
        <v>2</v>
      </c>
      <c r="AR868" s="71">
        <v>1</v>
      </c>
      <c r="AS868" s="71">
        <v>2</v>
      </c>
      <c r="AT868" s="71">
        <v>0</v>
      </c>
      <c r="AU868" s="71">
        <v>0</v>
      </c>
      <c r="AV868" s="71" t="s">
        <v>3395</v>
      </c>
      <c r="AW868" s="72" t="s">
        <v>3421</v>
      </c>
    </row>
    <row r="869" spans="1:49">
      <c r="A869" s="23" t="s">
        <v>4617</v>
      </c>
      <c r="B869" s="23" t="s">
        <v>3733</v>
      </c>
      <c r="C869" s="23" t="s">
        <v>2019</v>
      </c>
      <c r="D869" s="24" t="s">
        <v>2429</v>
      </c>
      <c r="E869" s="24" t="s">
        <v>2430</v>
      </c>
      <c r="F869" s="24" t="s">
        <v>2464</v>
      </c>
      <c r="G869" s="24" t="s">
        <v>2467</v>
      </c>
      <c r="H869" s="76">
        <v>0.85845296604749</v>
      </c>
      <c r="I869" s="77">
        <v>0.48510477420867143</v>
      </c>
      <c r="J869" s="77">
        <v>0.72799828334240813</v>
      </c>
      <c r="K869" s="77">
        <v>0</v>
      </c>
      <c r="L869" s="77">
        <v>0.83366683341670855</v>
      </c>
      <c r="M869" s="77">
        <v>2.0506157718581774E-2</v>
      </c>
      <c r="N869" s="77">
        <v>0.41330422790172799</v>
      </c>
      <c r="O869" s="77" t="s">
        <v>3395</v>
      </c>
      <c r="P869" s="77">
        <v>0.14952969871588323</v>
      </c>
      <c r="Q869" s="77">
        <v>0.97434796967375337</v>
      </c>
      <c r="R869" s="77">
        <v>0.22397363834061185</v>
      </c>
      <c r="S869" s="77">
        <v>0.97647058823529376</v>
      </c>
      <c r="T869" s="77">
        <v>0.80108240448424706</v>
      </c>
      <c r="U869" s="77">
        <v>0.58380076068758846</v>
      </c>
      <c r="V869" s="77">
        <v>0.800368296538014</v>
      </c>
      <c r="W869" s="77" t="s">
        <v>3395</v>
      </c>
      <c r="X869" s="77">
        <v>0.54358998279308834</v>
      </c>
      <c r="Y869" s="77">
        <v>0.51443179051586552</v>
      </c>
      <c r="Z869" s="77">
        <v>1</v>
      </c>
      <c r="AA869" s="77">
        <v>0.9862611078916379</v>
      </c>
      <c r="AB869" s="77">
        <v>0.4210526315789474</v>
      </c>
      <c r="AC869" s="77">
        <v>0.56842105263157894</v>
      </c>
      <c r="AD869" s="76">
        <v>0.69051867453285654</v>
      </c>
      <c r="AE869" s="77">
        <v>0.28340138355058031</v>
      </c>
      <c r="AF869" s="77">
        <v>0.59916080400718263</v>
      </c>
      <c r="AG869" s="77">
        <v>0.88877649635977041</v>
      </c>
      <c r="AH869" s="77">
        <v>0.69208452861280123</v>
      </c>
      <c r="AI869" s="77">
        <v>0.54358998279308834</v>
      </c>
      <c r="AJ869" s="77">
        <v>0.75721589525793276</v>
      </c>
      <c r="AK869" s="77">
        <v>0.70365686973529262</v>
      </c>
      <c r="AL869" s="77">
        <v>0.56842105263157894</v>
      </c>
      <c r="AM869" s="76">
        <v>0.52436028736353979</v>
      </c>
      <c r="AN869" s="77">
        <v>0.70815033592188659</v>
      </c>
      <c r="AO869" s="78">
        <v>0.6764312725416014</v>
      </c>
      <c r="AP869" s="79">
        <v>0.63363055446894567</v>
      </c>
      <c r="AQ869" s="70">
        <v>2</v>
      </c>
      <c r="AR869" s="71">
        <v>1</v>
      </c>
      <c r="AS869" s="71">
        <v>2</v>
      </c>
      <c r="AT869" s="71">
        <v>0</v>
      </c>
      <c r="AU869" s="71">
        <v>0</v>
      </c>
      <c r="AV869" s="71" t="s">
        <v>3395</v>
      </c>
      <c r="AW869" s="72" t="s">
        <v>3421</v>
      </c>
    </row>
    <row r="870" spans="1:49">
      <c r="A870" s="23" t="s">
        <v>4618</v>
      </c>
      <c r="B870" s="23" t="s">
        <v>3733</v>
      </c>
      <c r="C870" s="23" t="s">
        <v>2021</v>
      </c>
      <c r="D870" s="24" t="s">
        <v>2476</v>
      </c>
      <c r="E870" s="24" t="s">
        <v>2477</v>
      </c>
      <c r="F870" s="24" t="s">
        <v>2478</v>
      </c>
      <c r="G870" s="24" t="s">
        <v>2481</v>
      </c>
      <c r="H870" s="76">
        <v>0.28501164965722886</v>
      </c>
      <c r="I870" s="77">
        <v>0.62998010263444049</v>
      </c>
      <c r="J870" s="77">
        <v>0.71737101393315261</v>
      </c>
      <c r="K870" s="77">
        <v>0.42140190621342954</v>
      </c>
      <c r="L870" s="77">
        <v>0.38809847925025392</v>
      </c>
      <c r="M870" s="77">
        <v>0.43864285699153516</v>
      </c>
      <c r="N870" s="77">
        <v>0.70654809180126432</v>
      </c>
      <c r="O870" s="77" t="s">
        <v>3395</v>
      </c>
      <c r="P870" s="77">
        <v>0.5922644687072629</v>
      </c>
      <c r="Q870" s="77">
        <v>0.32756821082088644</v>
      </c>
      <c r="R870" s="77">
        <v>0.45537503835668597</v>
      </c>
      <c r="S870" s="77">
        <v>0.47058823529411764</v>
      </c>
      <c r="T870" s="77">
        <v>0.57747889955544096</v>
      </c>
      <c r="U870" s="77">
        <v>0.52665757030489968</v>
      </c>
      <c r="V870" s="77">
        <v>0.75646941621066943</v>
      </c>
      <c r="W870" s="77">
        <v>0</v>
      </c>
      <c r="X870" s="77">
        <v>0.73775651373949591</v>
      </c>
      <c r="Y870" s="77">
        <v>0.27967849703789849</v>
      </c>
      <c r="Z870" s="77">
        <v>0.84</v>
      </c>
      <c r="AA870" s="77">
        <v>0.38803834869352771</v>
      </c>
      <c r="AB870" s="77">
        <v>0.61428571428571432</v>
      </c>
      <c r="AC870" s="77">
        <v>0.36842105263157898</v>
      </c>
      <c r="AD870" s="76">
        <v>0.54412092207494067</v>
      </c>
      <c r="AE870" s="77">
        <v>0.50939116059274914</v>
      </c>
      <c r="AF870" s="77">
        <v>0.3914716245887862</v>
      </c>
      <c r="AG870" s="77">
        <v>0.52403356742477936</v>
      </c>
      <c r="AH870" s="77">
        <v>0.6415634932577845</v>
      </c>
      <c r="AI870" s="77">
        <v>0.36887825686974796</v>
      </c>
      <c r="AJ870" s="77">
        <v>0.55983924851894917</v>
      </c>
      <c r="AK870" s="77">
        <v>0.50116203148962102</v>
      </c>
      <c r="AL870" s="77">
        <v>0.36842105263157898</v>
      </c>
      <c r="AM870" s="76">
        <v>0.48166123575215863</v>
      </c>
      <c r="AN870" s="77">
        <v>0.51149177251743727</v>
      </c>
      <c r="AO870" s="78">
        <v>0.47647411088004971</v>
      </c>
      <c r="AP870" s="79">
        <v>0.48975578406106024</v>
      </c>
      <c r="AQ870" s="70">
        <v>2</v>
      </c>
      <c r="AR870" s="71">
        <v>0</v>
      </c>
      <c r="AS870" s="71">
        <v>1</v>
      </c>
      <c r="AT870" s="71">
        <v>0</v>
      </c>
      <c r="AU870" s="71">
        <v>1</v>
      </c>
      <c r="AV870" s="71" t="s">
        <v>3630</v>
      </c>
      <c r="AW870" s="72" t="s">
        <v>3419</v>
      </c>
    </row>
    <row r="871" spans="1:49">
      <c r="A871" s="23" t="s">
        <v>4619</v>
      </c>
      <c r="B871" s="23" t="s">
        <v>3733</v>
      </c>
      <c r="C871" s="23" t="s">
        <v>2023</v>
      </c>
      <c r="D871" s="24" t="s">
        <v>2476</v>
      </c>
      <c r="E871" s="24" t="s">
        <v>2477</v>
      </c>
      <c r="F871" s="24" t="s">
        <v>2478</v>
      </c>
      <c r="G871" s="24" t="s">
        <v>2489</v>
      </c>
      <c r="H871" s="76">
        <v>0.28501164965722886</v>
      </c>
      <c r="I871" s="77">
        <v>0.72791896784054044</v>
      </c>
      <c r="J871" s="77">
        <v>0.78958565828614158</v>
      </c>
      <c r="K871" s="77">
        <v>0.42140190621342954</v>
      </c>
      <c r="L871" s="77">
        <v>0.37186517935914448</v>
      </c>
      <c r="M871" s="77">
        <v>0.78979220080391377</v>
      </c>
      <c r="N871" s="77">
        <v>0.89538282308976758</v>
      </c>
      <c r="O871" s="77" t="s">
        <v>3395</v>
      </c>
      <c r="P871" s="77">
        <v>0.71078883329891906</v>
      </c>
      <c r="Q871" s="77">
        <v>0.46919017862505519</v>
      </c>
      <c r="R871" s="77">
        <v>0.20848218182780578</v>
      </c>
      <c r="S871" s="77">
        <v>0.47058823529411764</v>
      </c>
      <c r="T871" s="77">
        <v>0.57747889955544096</v>
      </c>
      <c r="U871" s="77">
        <v>0.53987571859399497</v>
      </c>
      <c r="V871" s="77">
        <v>0.75646941621066943</v>
      </c>
      <c r="W871" s="77">
        <v>1.0980346763092912E-3</v>
      </c>
      <c r="X871" s="77">
        <v>0.69818205407761469</v>
      </c>
      <c r="Y871" s="77">
        <v>0.27967849703789849</v>
      </c>
      <c r="Z871" s="77">
        <v>0.84</v>
      </c>
      <c r="AA871" s="77">
        <v>0.42381726969784994</v>
      </c>
      <c r="AB871" s="77">
        <v>0.61428571428571432</v>
      </c>
      <c r="AC871" s="77">
        <v>0.36842105263157898</v>
      </c>
      <c r="AD871" s="76">
        <v>0.60083875859463698</v>
      </c>
      <c r="AE871" s="77">
        <v>0.63784618855303488</v>
      </c>
      <c r="AF871" s="77">
        <v>0.33883618022643047</v>
      </c>
      <c r="AG871" s="77">
        <v>0.52403356742477936</v>
      </c>
      <c r="AH871" s="77">
        <v>0.6481725674023322</v>
      </c>
      <c r="AI871" s="77">
        <v>0.349640044376962</v>
      </c>
      <c r="AJ871" s="77">
        <v>0.55983924851894917</v>
      </c>
      <c r="AK871" s="77">
        <v>0.51905149199178213</v>
      </c>
      <c r="AL871" s="77">
        <v>0.36842105263157898</v>
      </c>
      <c r="AM871" s="76">
        <v>0.52584037579136744</v>
      </c>
      <c r="AN871" s="77">
        <v>0.5072820597346912</v>
      </c>
      <c r="AO871" s="78">
        <v>0.48243726438077011</v>
      </c>
      <c r="AP871" s="79">
        <v>0.50502936521246822</v>
      </c>
      <c r="AQ871" s="70">
        <v>2</v>
      </c>
      <c r="AR871" s="71">
        <v>0</v>
      </c>
      <c r="AS871" s="71">
        <v>1</v>
      </c>
      <c r="AT871" s="71">
        <v>0</v>
      </c>
      <c r="AU871" s="71">
        <v>0</v>
      </c>
      <c r="AV871" s="71" t="s">
        <v>3395</v>
      </c>
      <c r="AW871" s="72" t="s">
        <v>3419</v>
      </c>
    </row>
    <row r="872" spans="1:49">
      <c r="A872" s="23" t="s">
        <v>4620</v>
      </c>
      <c r="B872" s="23" t="s">
        <v>3733</v>
      </c>
      <c r="C872" s="23" t="s">
        <v>2026</v>
      </c>
      <c r="D872" s="24" t="s">
        <v>2476</v>
      </c>
      <c r="E872" s="24" t="s">
        <v>2477</v>
      </c>
      <c r="F872" s="24" t="s">
        <v>2491</v>
      </c>
      <c r="G872" s="24" t="s">
        <v>2492</v>
      </c>
      <c r="H872" s="76">
        <v>0.31731444341236437</v>
      </c>
      <c r="I872" s="77">
        <v>0.63424605991216332</v>
      </c>
      <c r="J872" s="77">
        <v>0.55171285032540429</v>
      </c>
      <c r="K872" s="77">
        <v>0.62887707641199797</v>
      </c>
      <c r="L872" s="77">
        <v>0.40888130371435172</v>
      </c>
      <c r="M872" s="77">
        <v>0.61976388771975111</v>
      </c>
      <c r="N872" s="77">
        <v>0.72564354492938743</v>
      </c>
      <c r="O872" s="77" t="s">
        <v>3395</v>
      </c>
      <c r="P872" s="77">
        <v>0.35398402529096562</v>
      </c>
      <c r="Q872" s="77">
        <v>0.69799082803845625</v>
      </c>
      <c r="R872" s="77">
        <v>0.17650033033361018</v>
      </c>
      <c r="S872" s="77">
        <v>0.22352941176470656</v>
      </c>
      <c r="T872" s="77">
        <v>0.53100959989691376</v>
      </c>
      <c r="U872" s="77">
        <v>0.54227539779108247</v>
      </c>
      <c r="V872" s="77">
        <v>0.72170219622889498</v>
      </c>
      <c r="W872" s="77">
        <v>0.29187854239393346</v>
      </c>
      <c r="X872" s="77">
        <v>0.85651419026353648</v>
      </c>
      <c r="Y872" s="77">
        <v>0.44536681364460173</v>
      </c>
      <c r="Z872" s="77">
        <v>0.82857142857142851</v>
      </c>
      <c r="AA872" s="77">
        <v>0.34741735519817551</v>
      </c>
      <c r="AB872" s="77">
        <v>0.61428571428571432</v>
      </c>
      <c r="AC872" s="77">
        <v>0.36842105263157898</v>
      </c>
      <c r="AD872" s="76">
        <v>0.50109111788331073</v>
      </c>
      <c r="AE872" s="77">
        <v>0.54742996761329077</v>
      </c>
      <c r="AF872" s="77">
        <v>0.43724557918603324</v>
      </c>
      <c r="AG872" s="77">
        <v>0.37726950583081015</v>
      </c>
      <c r="AH872" s="77">
        <v>0.63198879700998867</v>
      </c>
      <c r="AI872" s="77">
        <v>0.57419636632873494</v>
      </c>
      <c r="AJ872" s="77">
        <v>0.63696912110801507</v>
      </c>
      <c r="AK872" s="77">
        <v>0.48085153474194492</v>
      </c>
      <c r="AL872" s="77">
        <v>0.36842105263157898</v>
      </c>
      <c r="AM872" s="76">
        <v>0.49525555489421152</v>
      </c>
      <c r="AN872" s="77">
        <v>0.52781822305651127</v>
      </c>
      <c r="AO872" s="78">
        <v>0.49541390282717962</v>
      </c>
      <c r="AP872" s="79">
        <v>0.50604834373282448</v>
      </c>
      <c r="AQ872" s="70">
        <v>2</v>
      </c>
      <c r="AR872" s="71">
        <v>0</v>
      </c>
      <c r="AS872" s="71">
        <v>0</v>
      </c>
      <c r="AT872" s="71">
        <v>0</v>
      </c>
      <c r="AU872" s="71">
        <v>1</v>
      </c>
      <c r="AV872" s="71" t="s">
        <v>3632</v>
      </c>
      <c r="AW872" s="72" t="s">
        <v>3419</v>
      </c>
    </row>
    <row r="873" spans="1:49">
      <c r="A873" s="23" t="s">
        <v>4621</v>
      </c>
      <c r="B873" s="23" t="s">
        <v>3733</v>
      </c>
      <c r="C873" s="23" t="s">
        <v>2029</v>
      </c>
      <c r="D873" s="24" t="s">
        <v>2476</v>
      </c>
      <c r="E873" s="24" t="s">
        <v>2477</v>
      </c>
      <c r="F873" s="24" t="s">
        <v>2491</v>
      </c>
      <c r="G873" s="24" t="s">
        <v>2494</v>
      </c>
      <c r="H873" s="76">
        <v>0.31731444341236437</v>
      </c>
      <c r="I873" s="77">
        <v>0.61576320635066017</v>
      </c>
      <c r="J873" s="77">
        <v>0.65698552966043366</v>
      </c>
      <c r="K873" s="77">
        <v>0.5608868133611663</v>
      </c>
      <c r="L873" s="77">
        <v>0.37797976748590828</v>
      </c>
      <c r="M873" s="77">
        <v>0.77854405454415965</v>
      </c>
      <c r="N873" s="77">
        <v>0.75902792231693439</v>
      </c>
      <c r="O873" s="77" t="s">
        <v>3395</v>
      </c>
      <c r="P873" s="77">
        <v>0.20045106072175989</v>
      </c>
      <c r="Q873" s="77">
        <v>0.31349510596200064</v>
      </c>
      <c r="R873" s="77">
        <v>0.62568890601251914</v>
      </c>
      <c r="S873" s="77">
        <v>0.22352941176470656</v>
      </c>
      <c r="T873" s="77">
        <v>0.53100959989691376</v>
      </c>
      <c r="U873" s="77">
        <v>0.59678476991410545</v>
      </c>
      <c r="V873" s="77">
        <v>0.72170219622889498</v>
      </c>
      <c r="W873" s="77">
        <v>0.20739254797397674</v>
      </c>
      <c r="X873" s="77">
        <v>0.57960729775835862</v>
      </c>
      <c r="Y873" s="77">
        <v>0.44536681364460173</v>
      </c>
      <c r="Z873" s="77">
        <v>0.82857142857142851</v>
      </c>
      <c r="AA873" s="77">
        <v>0.34741735519817551</v>
      </c>
      <c r="AB873" s="77">
        <v>0.61428571428571432</v>
      </c>
      <c r="AC873" s="77">
        <v>0.36842105263157898</v>
      </c>
      <c r="AD873" s="76">
        <v>0.53002105980781933</v>
      </c>
      <c r="AE873" s="77">
        <v>0.53537792368598569</v>
      </c>
      <c r="AF873" s="77">
        <v>0.46959200598725992</v>
      </c>
      <c r="AG873" s="77">
        <v>0.37726950583081015</v>
      </c>
      <c r="AH873" s="77">
        <v>0.65924348307150016</v>
      </c>
      <c r="AI873" s="77">
        <v>0.3934999228661677</v>
      </c>
      <c r="AJ873" s="77">
        <v>0.63696912110801507</v>
      </c>
      <c r="AK873" s="77">
        <v>0.48085153474194492</v>
      </c>
      <c r="AL873" s="77">
        <v>0.36842105263157898</v>
      </c>
      <c r="AM873" s="76">
        <v>0.51166366316035505</v>
      </c>
      <c r="AN873" s="77">
        <v>0.4766709705894927</v>
      </c>
      <c r="AO873" s="78">
        <v>0.49541390282717962</v>
      </c>
      <c r="AP873" s="79">
        <v>0.49447929601478474</v>
      </c>
      <c r="AQ873" s="70">
        <v>2</v>
      </c>
      <c r="AR873" s="71">
        <v>3</v>
      </c>
      <c r="AS873" s="71">
        <v>2</v>
      </c>
      <c r="AT873" s="71">
        <v>0</v>
      </c>
      <c r="AU873" s="71">
        <v>1</v>
      </c>
      <c r="AV873" s="71" t="s">
        <v>3633</v>
      </c>
      <c r="AW873" s="72" t="s">
        <v>3419</v>
      </c>
    </row>
    <row r="874" spans="1:49">
      <c r="A874" s="23" t="s">
        <v>4622</v>
      </c>
      <c r="B874" s="23" t="s">
        <v>3733</v>
      </c>
      <c r="C874" s="23" t="s">
        <v>2031</v>
      </c>
      <c r="D874" s="24" t="s">
        <v>2476</v>
      </c>
      <c r="E874" s="24" t="s">
        <v>2508</v>
      </c>
      <c r="F874" s="24" t="s">
        <v>2509</v>
      </c>
      <c r="G874" s="24" t="s">
        <v>2520</v>
      </c>
      <c r="H874" s="76">
        <v>0.26989120821355717</v>
      </c>
      <c r="I874" s="77">
        <v>0.55047964586391718</v>
      </c>
      <c r="J874" s="77">
        <v>0.7316080196784418</v>
      </c>
      <c r="K874" s="77">
        <v>0.41519879232082102</v>
      </c>
      <c r="L874" s="77">
        <v>0.32793895388050603</v>
      </c>
      <c r="M874" s="77">
        <v>0.87414181894887955</v>
      </c>
      <c r="N874" s="77">
        <v>0.7656598997387849</v>
      </c>
      <c r="O874" s="77" t="s">
        <v>3395</v>
      </c>
      <c r="P874" s="77">
        <v>0.41406139312692836</v>
      </c>
      <c r="Q874" s="77">
        <v>0.61844997623723952</v>
      </c>
      <c r="R874" s="77">
        <v>0.28087739855718974</v>
      </c>
      <c r="S874" s="77">
        <v>0.30588235294117749</v>
      </c>
      <c r="T874" s="77">
        <v>0.46206752142258878</v>
      </c>
      <c r="U874" s="77">
        <v>0.58761396008535371</v>
      </c>
      <c r="V874" s="77">
        <v>0.64571834429110031</v>
      </c>
      <c r="W874" s="77">
        <v>0.12241737677145551</v>
      </c>
      <c r="X874" s="77">
        <v>1</v>
      </c>
      <c r="Y874" s="77">
        <v>0.28103105472448381</v>
      </c>
      <c r="Z874" s="77">
        <v>0.81142857142857139</v>
      </c>
      <c r="AA874" s="77">
        <v>0.40124333795847789</v>
      </c>
      <c r="AB874" s="77">
        <v>0.61428571428571432</v>
      </c>
      <c r="AC874" s="77">
        <v>0.36842105263157898</v>
      </c>
      <c r="AD874" s="76">
        <v>0.51732629125197205</v>
      </c>
      <c r="AE874" s="77">
        <v>0.559400171603184</v>
      </c>
      <c r="AF874" s="77">
        <v>0.44966368739721463</v>
      </c>
      <c r="AG874" s="77">
        <v>0.38397493718188314</v>
      </c>
      <c r="AH874" s="77">
        <v>0.61666615218822707</v>
      </c>
      <c r="AI874" s="77">
        <v>0.56120868838572779</v>
      </c>
      <c r="AJ874" s="77">
        <v>0.54622981307652763</v>
      </c>
      <c r="AK874" s="77">
        <v>0.5077645261220961</v>
      </c>
      <c r="AL874" s="77">
        <v>0.36842105263157898</v>
      </c>
      <c r="AM874" s="76">
        <v>0.50879671675079019</v>
      </c>
      <c r="AN874" s="77">
        <v>0.52061659258527937</v>
      </c>
      <c r="AO874" s="78">
        <v>0.47413846394340092</v>
      </c>
      <c r="AP874" s="79">
        <v>0.50098706784890057</v>
      </c>
      <c r="AQ874" s="70">
        <v>2</v>
      </c>
      <c r="AR874" s="71">
        <v>0</v>
      </c>
      <c r="AS874" s="71">
        <v>0</v>
      </c>
      <c r="AT874" s="71">
        <v>0</v>
      </c>
      <c r="AU874" s="71">
        <v>1</v>
      </c>
      <c r="AV874" s="71" t="s">
        <v>3635</v>
      </c>
      <c r="AW874" s="72" t="s">
        <v>3419</v>
      </c>
    </row>
    <row r="875" spans="1:49">
      <c r="A875" s="23" t="s">
        <v>4623</v>
      </c>
      <c r="B875" s="23" t="s">
        <v>3733</v>
      </c>
      <c r="C875" s="23" t="s">
        <v>2033</v>
      </c>
      <c r="D875" s="24" t="s">
        <v>2476</v>
      </c>
      <c r="E875" s="24" t="s">
        <v>2508</v>
      </c>
      <c r="F875" s="24" t="s">
        <v>2522</v>
      </c>
      <c r="G875" s="24" t="s">
        <v>2523</v>
      </c>
      <c r="H875" s="76">
        <v>0.2908443717304019</v>
      </c>
      <c r="I875" s="77">
        <v>0.97499529705974686</v>
      </c>
      <c r="J875" s="77">
        <v>0.95869958471764505</v>
      </c>
      <c r="K875" s="77">
        <v>0.45114924498354558</v>
      </c>
      <c r="L875" s="77">
        <v>0.25032941704717576</v>
      </c>
      <c r="M875" s="77">
        <v>1</v>
      </c>
      <c r="N875" s="77">
        <v>0.79942400786082091</v>
      </c>
      <c r="O875" s="77" t="s">
        <v>3395</v>
      </c>
      <c r="P875" s="77">
        <v>0.4904646247258227</v>
      </c>
      <c r="Q875" s="77">
        <v>0.42999553943209795</v>
      </c>
      <c r="R875" s="77">
        <v>3.1254751509480791E-3</v>
      </c>
      <c r="S875" s="77">
        <v>0.30588235294117749</v>
      </c>
      <c r="T875" s="77">
        <v>0.44428194059661102</v>
      </c>
      <c r="U875" s="77">
        <v>0.64654636117057962</v>
      </c>
      <c r="V875" s="77">
        <v>0.55934415791238268</v>
      </c>
      <c r="W875" s="77">
        <v>0.3655261104629498</v>
      </c>
      <c r="X875" s="77">
        <v>0.58783870697365648</v>
      </c>
      <c r="Y875" s="77">
        <v>0.20393526658911981</v>
      </c>
      <c r="Z875" s="77">
        <v>0.61142857142857143</v>
      </c>
      <c r="AA875" s="77">
        <v>0.43381410149810495</v>
      </c>
      <c r="AB875" s="77">
        <v>0.61428571428571432</v>
      </c>
      <c r="AC875" s="77">
        <v>0.36842105263157898</v>
      </c>
      <c r="AD875" s="76">
        <v>0.74151308450259801</v>
      </c>
      <c r="AE875" s="77">
        <v>0.59827345892347306</v>
      </c>
      <c r="AF875" s="77">
        <v>0.21656050729152301</v>
      </c>
      <c r="AG875" s="77">
        <v>0.37508214676889429</v>
      </c>
      <c r="AH875" s="77">
        <v>0.60294525954148115</v>
      </c>
      <c r="AI875" s="77">
        <v>0.47668240871830314</v>
      </c>
      <c r="AJ875" s="77">
        <v>0.40768191900884565</v>
      </c>
      <c r="AK875" s="77">
        <v>0.52404990789190964</v>
      </c>
      <c r="AL875" s="77">
        <v>0.36842105263157898</v>
      </c>
      <c r="AM875" s="76">
        <v>0.51878235023919805</v>
      </c>
      <c r="AN875" s="77">
        <v>0.48490327167622621</v>
      </c>
      <c r="AO875" s="78">
        <v>0.43338429317744476</v>
      </c>
      <c r="AP875" s="79">
        <v>0.47837040645124185</v>
      </c>
      <c r="AQ875" s="70">
        <v>2</v>
      </c>
      <c r="AR875" s="71">
        <v>0</v>
      </c>
      <c r="AS875" s="71">
        <v>1</v>
      </c>
      <c r="AT875" s="71">
        <v>0</v>
      </c>
      <c r="AU875" s="71">
        <v>1</v>
      </c>
      <c r="AV875" s="71" t="s">
        <v>3636</v>
      </c>
      <c r="AW875" s="72" t="s">
        <v>3419</v>
      </c>
    </row>
    <row r="876" spans="1:49">
      <c r="A876" s="23" t="s">
        <v>4624</v>
      </c>
      <c r="B876" s="23" t="s">
        <v>3733</v>
      </c>
      <c r="C876" s="23" t="s">
        <v>2035</v>
      </c>
      <c r="D876" s="24" t="s">
        <v>2476</v>
      </c>
      <c r="E876" s="24" t="s">
        <v>2508</v>
      </c>
      <c r="F876" s="24" t="s">
        <v>2522</v>
      </c>
      <c r="G876" s="24" t="s">
        <v>2525</v>
      </c>
      <c r="H876" s="76">
        <v>0.2908443717304019</v>
      </c>
      <c r="I876" s="77">
        <v>0.86340573869167692</v>
      </c>
      <c r="J876" s="77">
        <v>0.71662735187908511</v>
      </c>
      <c r="K876" s="77">
        <v>9.184554854225091E-3</v>
      </c>
      <c r="L876" s="77">
        <v>0.30879571980607784</v>
      </c>
      <c r="M876" s="77">
        <v>0.9005080245913577</v>
      </c>
      <c r="N876" s="77">
        <v>0.86797398658282732</v>
      </c>
      <c r="O876" s="77" t="s">
        <v>3395</v>
      </c>
      <c r="P876" s="77">
        <v>0.48221139335562185</v>
      </c>
      <c r="Q876" s="77">
        <v>0.7424505672514885</v>
      </c>
      <c r="R876" s="77">
        <v>0.146186815776505</v>
      </c>
      <c r="S876" s="77">
        <v>0.30588235294117749</v>
      </c>
      <c r="T876" s="77">
        <v>0.44428194059661102</v>
      </c>
      <c r="U876" s="77">
        <v>0.53148169039425841</v>
      </c>
      <c r="V876" s="77">
        <v>0.55934415791238268</v>
      </c>
      <c r="W876" s="77">
        <v>0.53080159315762265</v>
      </c>
      <c r="X876" s="77">
        <v>0.77359417493221005</v>
      </c>
      <c r="Y876" s="77">
        <v>0.20393526658911981</v>
      </c>
      <c r="Z876" s="77">
        <v>0.61142857142857143</v>
      </c>
      <c r="AA876" s="77">
        <v>0.43381410149810495</v>
      </c>
      <c r="AB876" s="77">
        <v>0.61428571428571432</v>
      </c>
      <c r="AC876" s="77">
        <v>0.36842105263157898</v>
      </c>
      <c r="AD876" s="76">
        <v>0.62362582076705464</v>
      </c>
      <c r="AE876" s="77">
        <v>0.51373473583802187</v>
      </c>
      <c r="AF876" s="77">
        <v>0.44431869151399672</v>
      </c>
      <c r="AG876" s="77">
        <v>0.37508214676889429</v>
      </c>
      <c r="AH876" s="77">
        <v>0.54541292415332054</v>
      </c>
      <c r="AI876" s="77">
        <v>0.6521978840449163</v>
      </c>
      <c r="AJ876" s="77">
        <v>0.40768191900884565</v>
      </c>
      <c r="AK876" s="77">
        <v>0.52404990789190964</v>
      </c>
      <c r="AL876" s="77">
        <v>0.36842105263157898</v>
      </c>
      <c r="AM876" s="76">
        <v>0.527226416039691</v>
      </c>
      <c r="AN876" s="77">
        <v>0.52423098498904375</v>
      </c>
      <c r="AO876" s="78">
        <v>0.43338429317744476</v>
      </c>
      <c r="AP876" s="79">
        <v>0.49394566515943028</v>
      </c>
      <c r="AQ876" s="70">
        <v>2</v>
      </c>
      <c r="AR876" s="71">
        <v>0</v>
      </c>
      <c r="AS876" s="71">
        <v>0</v>
      </c>
      <c r="AT876" s="71">
        <v>0</v>
      </c>
      <c r="AU876" s="71">
        <v>0</v>
      </c>
      <c r="AV876" s="71" t="s">
        <v>3395</v>
      </c>
      <c r="AW876" s="72" t="s">
        <v>3419</v>
      </c>
    </row>
    <row r="877" spans="1:49">
      <c r="A877" s="23" t="s">
        <v>4625</v>
      </c>
      <c r="B877" s="23" t="s">
        <v>3733</v>
      </c>
      <c r="C877" s="23" t="s">
        <v>2038</v>
      </c>
      <c r="D877" s="24" t="s">
        <v>2476</v>
      </c>
      <c r="E877" s="24" t="s">
        <v>2508</v>
      </c>
      <c r="F877" s="24" t="s">
        <v>2522</v>
      </c>
      <c r="G877" s="24" t="s">
        <v>2529</v>
      </c>
      <c r="H877" s="76">
        <v>0.2908443717304019</v>
      </c>
      <c r="I877" s="77">
        <v>0.7396567545305478</v>
      </c>
      <c r="J877" s="77">
        <v>0.38039715154768944</v>
      </c>
      <c r="K877" s="77">
        <v>0.45114924498354558</v>
      </c>
      <c r="L877" s="77">
        <v>0.27735217022567743</v>
      </c>
      <c r="M877" s="77">
        <v>0.34529575947069291</v>
      </c>
      <c r="N877" s="77">
        <v>0.400153159129776</v>
      </c>
      <c r="O877" s="77" t="s">
        <v>3395</v>
      </c>
      <c r="P877" s="77">
        <v>0.16533600116694291</v>
      </c>
      <c r="Q877" s="77">
        <v>0.57361861428552363</v>
      </c>
      <c r="R877" s="77">
        <v>0.18112202130835398</v>
      </c>
      <c r="S877" s="77">
        <v>0.30588235294117749</v>
      </c>
      <c r="T877" s="77">
        <v>0.44428194059661102</v>
      </c>
      <c r="U877" s="77">
        <v>0.5170971616199197</v>
      </c>
      <c r="V877" s="77">
        <v>0.55934415791238268</v>
      </c>
      <c r="W877" s="77">
        <v>0</v>
      </c>
      <c r="X877" s="77">
        <v>0.785307600902868</v>
      </c>
      <c r="Y877" s="77">
        <v>0.20393526658911981</v>
      </c>
      <c r="Z877" s="77">
        <v>0.61142857142857143</v>
      </c>
      <c r="AA877" s="77">
        <v>0.43381410149810495</v>
      </c>
      <c r="AB877" s="77">
        <v>0.61428571428571432</v>
      </c>
      <c r="AC877" s="77">
        <v>0.36842105263157898</v>
      </c>
      <c r="AD877" s="76">
        <v>0.47029942593621304</v>
      </c>
      <c r="AE877" s="77">
        <v>0.32785726699532697</v>
      </c>
      <c r="AF877" s="77">
        <v>0.3773703177969388</v>
      </c>
      <c r="AG877" s="77">
        <v>0.37508214676889429</v>
      </c>
      <c r="AH877" s="77">
        <v>0.53822065976615119</v>
      </c>
      <c r="AI877" s="77">
        <v>0.392653800451434</v>
      </c>
      <c r="AJ877" s="77">
        <v>0.40768191900884565</v>
      </c>
      <c r="AK877" s="77">
        <v>0.52404990789190964</v>
      </c>
      <c r="AL877" s="77">
        <v>0.36842105263157898</v>
      </c>
      <c r="AM877" s="76">
        <v>0.39184233690949294</v>
      </c>
      <c r="AN877" s="77">
        <v>0.43531886899549316</v>
      </c>
      <c r="AO877" s="78">
        <v>0.43338429317744476</v>
      </c>
      <c r="AP877" s="79">
        <v>0.41993690760129965</v>
      </c>
      <c r="AQ877" s="70">
        <v>2</v>
      </c>
      <c r="AR877" s="71">
        <v>0</v>
      </c>
      <c r="AS877" s="71">
        <v>2</v>
      </c>
      <c r="AT877" s="71">
        <v>0</v>
      </c>
      <c r="AU877" s="71">
        <v>0</v>
      </c>
      <c r="AV877" s="71" t="s">
        <v>3395</v>
      </c>
      <c r="AW877" s="72" t="s">
        <v>3419</v>
      </c>
    </row>
    <row r="878" spans="1:49">
      <c r="A878" s="23" t="s">
        <v>4626</v>
      </c>
      <c r="B878" s="23" t="s">
        <v>3733</v>
      </c>
      <c r="C878" s="23" t="s">
        <v>2040</v>
      </c>
      <c r="D878" s="24" t="s">
        <v>2476</v>
      </c>
      <c r="E878" s="24" t="s">
        <v>2508</v>
      </c>
      <c r="F878" s="24" t="s">
        <v>2531</v>
      </c>
      <c r="G878" s="24" t="s">
        <v>2532</v>
      </c>
      <c r="H878" s="76">
        <v>0.28278151223985137</v>
      </c>
      <c r="I878" s="77">
        <v>0.40242895595566897</v>
      </c>
      <c r="J878" s="77">
        <v>0.30626526903005524</v>
      </c>
      <c r="K878" s="77">
        <v>0.38613098937060786</v>
      </c>
      <c r="L878" s="77">
        <v>0.28592275635349612</v>
      </c>
      <c r="M878" s="77">
        <v>0.38716182981029124</v>
      </c>
      <c r="N878" s="77">
        <v>0.4281715620458742</v>
      </c>
      <c r="O878" s="77" t="s">
        <v>3395</v>
      </c>
      <c r="P878" s="77">
        <v>0.283522319575849</v>
      </c>
      <c r="Q878" s="77">
        <v>0.78077534860219178</v>
      </c>
      <c r="R878" s="77">
        <v>0.62212625743458272</v>
      </c>
      <c r="S878" s="77">
        <v>0.24705882352941277</v>
      </c>
      <c r="T878" s="77">
        <v>0.27654145995747692</v>
      </c>
      <c r="U878" s="77">
        <v>0.57174804888784836</v>
      </c>
      <c r="V878" s="77">
        <v>0.50810518336469457</v>
      </c>
      <c r="W878" s="77">
        <v>0.26450625539008454</v>
      </c>
      <c r="X878" s="77">
        <v>1</v>
      </c>
      <c r="Y878" s="77">
        <v>5.3571428571428381E-2</v>
      </c>
      <c r="Z878" s="77">
        <v>0.59428571428571431</v>
      </c>
      <c r="AA878" s="77">
        <v>0.44186901465930145</v>
      </c>
      <c r="AB878" s="77">
        <v>0.61428571428571432</v>
      </c>
      <c r="AC878" s="77">
        <v>0.36842105263157898</v>
      </c>
      <c r="AD878" s="76">
        <v>0.33049191240852521</v>
      </c>
      <c r="AE878" s="77">
        <v>0.35418189143122369</v>
      </c>
      <c r="AF878" s="77">
        <v>0.70145080301838725</v>
      </c>
      <c r="AG878" s="77">
        <v>0.26180014174344485</v>
      </c>
      <c r="AH878" s="77">
        <v>0.53992661612627146</v>
      </c>
      <c r="AI878" s="77">
        <v>0.63225312769504227</v>
      </c>
      <c r="AJ878" s="77">
        <v>0.32392857142857134</v>
      </c>
      <c r="AK878" s="77">
        <v>0.52807736447250786</v>
      </c>
      <c r="AL878" s="77">
        <v>0.36842105263157898</v>
      </c>
      <c r="AM878" s="76">
        <v>0.46204153561937872</v>
      </c>
      <c r="AN878" s="77">
        <v>0.47799329518825284</v>
      </c>
      <c r="AO878" s="78">
        <v>0.40680899617755273</v>
      </c>
      <c r="AP878" s="79">
        <v>0.44841540862625329</v>
      </c>
      <c r="AQ878" s="70">
        <v>2</v>
      </c>
      <c r="AR878" s="71">
        <v>0</v>
      </c>
      <c r="AS878" s="71">
        <v>2</v>
      </c>
      <c r="AT878" s="71">
        <v>0</v>
      </c>
      <c r="AU878" s="71">
        <v>0</v>
      </c>
      <c r="AV878" s="71" t="s">
        <v>3395</v>
      </c>
      <c r="AW878" s="72" t="s">
        <v>3419</v>
      </c>
    </row>
    <row r="879" spans="1:49">
      <c r="A879" s="23" t="s">
        <v>4627</v>
      </c>
      <c r="B879" s="23" t="s">
        <v>3733</v>
      </c>
      <c r="C879" s="23" t="s">
        <v>2042</v>
      </c>
      <c r="D879" s="24" t="s">
        <v>2476</v>
      </c>
      <c r="E879" s="24" t="s">
        <v>2508</v>
      </c>
      <c r="F879" s="24" t="s">
        <v>2531</v>
      </c>
      <c r="G879" s="24" t="s">
        <v>2534</v>
      </c>
      <c r="H879" s="76">
        <v>0.28278151223985137</v>
      </c>
      <c r="I879" s="77">
        <v>0.37434278303505497</v>
      </c>
      <c r="J879" s="77">
        <v>0.2927855328998662</v>
      </c>
      <c r="K879" s="77">
        <v>0.3219775527428631</v>
      </c>
      <c r="L879" s="77">
        <v>0.27895449719740012</v>
      </c>
      <c r="M879" s="77">
        <v>0.62996143165362728</v>
      </c>
      <c r="N879" s="77">
        <v>0.20806843968032473</v>
      </c>
      <c r="O879" s="77" t="s">
        <v>3395</v>
      </c>
      <c r="P879" s="77">
        <v>1.4493767110337452E-2</v>
      </c>
      <c r="Q879" s="77">
        <v>0.8354514471716743</v>
      </c>
      <c r="R879" s="77">
        <v>0.3846881244151254</v>
      </c>
      <c r="S879" s="77">
        <v>0.24705882352941277</v>
      </c>
      <c r="T879" s="77">
        <v>0.27654145995747692</v>
      </c>
      <c r="U879" s="77">
        <v>0.57511851606997488</v>
      </c>
      <c r="V879" s="77">
        <v>0.50810518336469457</v>
      </c>
      <c r="W879" s="77">
        <v>0.1010107000635382</v>
      </c>
      <c r="X879" s="77">
        <v>0.81498477091302202</v>
      </c>
      <c r="Y879" s="77">
        <v>5.3571428571428381E-2</v>
      </c>
      <c r="Z879" s="77">
        <v>0.59428571428571431</v>
      </c>
      <c r="AA879" s="77">
        <v>0.44186901465930145</v>
      </c>
      <c r="AB879" s="77">
        <v>0.61428571428571432</v>
      </c>
      <c r="AC879" s="77">
        <v>0.36842105263157898</v>
      </c>
      <c r="AD879" s="76">
        <v>0.31663660939159083</v>
      </c>
      <c r="AE879" s="77">
        <v>0.29069113767691057</v>
      </c>
      <c r="AF879" s="77">
        <v>0.61006978579339988</v>
      </c>
      <c r="AG879" s="77">
        <v>0.26180014174344485</v>
      </c>
      <c r="AH879" s="77">
        <v>0.54161184971733478</v>
      </c>
      <c r="AI879" s="77">
        <v>0.4579977354882801</v>
      </c>
      <c r="AJ879" s="77">
        <v>0.32392857142857134</v>
      </c>
      <c r="AK879" s="77">
        <v>0.52807736447250786</v>
      </c>
      <c r="AL879" s="77">
        <v>0.36842105263157898</v>
      </c>
      <c r="AM879" s="76">
        <v>0.40579917762063378</v>
      </c>
      <c r="AN879" s="77">
        <v>0.42046990898301989</v>
      </c>
      <c r="AO879" s="78">
        <v>0.40680899617755273</v>
      </c>
      <c r="AP879" s="79">
        <v>0.41099900277279933</v>
      </c>
      <c r="AQ879" s="70">
        <v>2</v>
      </c>
      <c r="AR879" s="71">
        <v>0</v>
      </c>
      <c r="AS879" s="71">
        <v>2</v>
      </c>
      <c r="AT879" s="71">
        <v>0</v>
      </c>
      <c r="AU879" s="71">
        <v>0</v>
      </c>
      <c r="AV879" s="71" t="s">
        <v>3395</v>
      </c>
      <c r="AW879" s="72" t="s">
        <v>3419</v>
      </c>
    </row>
    <row r="880" spans="1:49">
      <c r="A880" s="23" t="s">
        <v>4628</v>
      </c>
      <c r="B880" s="23" t="s">
        <v>3733</v>
      </c>
      <c r="C880" s="23" t="s">
        <v>2044</v>
      </c>
      <c r="D880" s="24" t="s">
        <v>2476</v>
      </c>
      <c r="E880" s="24" t="s">
        <v>2536</v>
      </c>
      <c r="F880" s="24" t="s">
        <v>2537</v>
      </c>
      <c r="G880" s="24" t="s">
        <v>2540</v>
      </c>
      <c r="H880" s="76">
        <v>0.27581870887065107</v>
      </c>
      <c r="I880" s="77">
        <v>0.58660756977756467</v>
      </c>
      <c r="J880" s="77">
        <v>0.35780339838036651</v>
      </c>
      <c r="K880" s="77">
        <v>0.34290563765081605</v>
      </c>
      <c r="L880" s="77">
        <v>0.21728206102771744</v>
      </c>
      <c r="M880" s="77">
        <v>0.66711297809917813</v>
      </c>
      <c r="N880" s="77">
        <v>0.28964211655875799</v>
      </c>
      <c r="O880" s="77" t="s">
        <v>3395</v>
      </c>
      <c r="P880" s="77">
        <v>0.3926784066885628</v>
      </c>
      <c r="Q880" s="77">
        <v>0.28930995666202769</v>
      </c>
      <c r="R880" s="77">
        <v>0.14982987890651536</v>
      </c>
      <c r="S880" s="77">
        <v>0.28235294117647125</v>
      </c>
      <c r="T880" s="77">
        <v>0.18532955350815017</v>
      </c>
      <c r="U880" s="77">
        <v>0.58992595373069145</v>
      </c>
      <c r="V880" s="77">
        <v>0.74118176998987584</v>
      </c>
      <c r="W880" s="77">
        <v>0</v>
      </c>
      <c r="X880" s="77">
        <v>0.65670816407498134</v>
      </c>
      <c r="Y880" s="77">
        <v>0.15963900235345024</v>
      </c>
      <c r="Z880" s="77">
        <v>0.76</v>
      </c>
      <c r="AA880" s="77">
        <v>0.38967844537629009</v>
      </c>
      <c r="AB880" s="77">
        <v>0.61428571428571432</v>
      </c>
      <c r="AC880" s="77">
        <v>0.36842105263157898</v>
      </c>
      <c r="AD880" s="76">
        <v>0.40674322567619409</v>
      </c>
      <c r="AE880" s="77">
        <v>0.38192424000500652</v>
      </c>
      <c r="AF880" s="77">
        <v>0.21956991778427154</v>
      </c>
      <c r="AG880" s="77">
        <v>0.23384124734231071</v>
      </c>
      <c r="AH880" s="77">
        <v>0.66555386186028365</v>
      </c>
      <c r="AI880" s="77">
        <v>0.32835408203749067</v>
      </c>
      <c r="AJ880" s="77">
        <v>0.4598195011767251</v>
      </c>
      <c r="AK880" s="77">
        <v>0.50198207983100218</v>
      </c>
      <c r="AL880" s="77">
        <v>0.36842105263157898</v>
      </c>
      <c r="AM880" s="76">
        <v>0.33607912782182403</v>
      </c>
      <c r="AN880" s="77">
        <v>0.40924973041336171</v>
      </c>
      <c r="AO880" s="78">
        <v>0.44340754454643544</v>
      </c>
      <c r="AP880" s="79">
        <v>0.39493296805291633</v>
      </c>
      <c r="AQ880" s="70">
        <v>2</v>
      </c>
      <c r="AR880" s="71">
        <v>0</v>
      </c>
      <c r="AS880" s="71">
        <v>2</v>
      </c>
      <c r="AT880" s="71">
        <v>0</v>
      </c>
      <c r="AU880" s="71">
        <v>0</v>
      </c>
      <c r="AV880" s="71" t="s">
        <v>3395</v>
      </c>
      <c r="AW880" s="72" t="s">
        <v>3419</v>
      </c>
    </row>
    <row r="881" spans="1:49">
      <c r="A881" s="23" t="s">
        <v>4629</v>
      </c>
      <c r="B881" s="23" t="s">
        <v>3733</v>
      </c>
      <c r="C881" s="23" t="s">
        <v>2046</v>
      </c>
      <c r="D881" s="24" t="s">
        <v>2476</v>
      </c>
      <c r="E881" s="24" t="s">
        <v>2536</v>
      </c>
      <c r="F881" s="24" t="s">
        <v>2537</v>
      </c>
      <c r="G881" s="24" t="s">
        <v>2542</v>
      </c>
      <c r="H881" s="76">
        <v>0.27581870887065107</v>
      </c>
      <c r="I881" s="77">
        <v>0.79774615133267845</v>
      </c>
      <c r="J881" s="77">
        <v>0.68202740430914333</v>
      </c>
      <c r="K881" s="77">
        <v>0.46222352722315441</v>
      </c>
      <c r="L881" s="77">
        <v>0.23077141832454506</v>
      </c>
      <c r="M881" s="77">
        <v>0.78470847449991421</v>
      </c>
      <c r="N881" s="77">
        <v>0.72630313792038592</v>
      </c>
      <c r="O881" s="77" t="s">
        <v>3395</v>
      </c>
      <c r="P881" s="77">
        <v>0.48913262288459208</v>
      </c>
      <c r="Q881" s="77">
        <v>0.68616186713116856</v>
      </c>
      <c r="R881" s="77">
        <v>0.2878092232778629</v>
      </c>
      <c r="S881" s="77">
        <v>0.28235294117647125</v>
      </c>
      <c r="T881" s="77">
        <v>0.18532955350815017</v>
      </c>
      <c r="U881" s="77">
        <v>0.79152751432397517</v>
      </c>
      <c r="V881" s="77">
        <v>0.74118176998987584</v>
      </c>
      <c r="W881" s="77">
        <v>0.3976388779433031</v>
      </c>
      <c r="X881" s="77">
        <v>0.7961456230363434</v>
      </c>
      <c r="Y881" s="77">
        <v>0.15963900235345024</v>
      </c>
      <c r="Z881" s="77">
        <v>0.76</v>
      </c>
      <c r="AA881" s="77">
        <v>0.35389952437196787</v>
      </c>
      <c r="AB881" s="77">
        <v>0.61428571428571432</v>
      </c>
      <c r="AC881" s="77">
        <v>0.36842105263157898</v>
      </c>
      <c r="AD881" s="76">
        <v>0.58519742150415766</v>
      </c>
      <c r="AE881" s="77">
        <v>0.53862783617051835</v>
      </c>
      <c r="AF881" s="77">
        <v>0.48698554520451576</v>
      </c>
      <c r="AG881" s="77">
        <v>0.23384124734231071</v>
      </c>
      <c r="AH881" s="77">
        <v>0.7663546421569255</v>
      </c>
      <c r="AI881" s="77">
        <v>0.59689225048982331</v>
      </c>
      <c r="AJ881" s="77">
        <v>0.4598195011767251</v>
      </c>
      <c r="AK881" s="77">
        <v>0.48409261932884107</v>
      </c>
      <c r="AL881" s="77">
        <v>0.36842105263157898</v>
      </c>
      <c r="AM881" s="76">
        <v>0.53693693429306388</v>
      </c>
      <c r="AN881" s="77">
        <v>0.53236271332968654</v>
      </c>
      <c r="AO881" s="78">
        <v>0.43744439104571509</v>
      </c>
      <c r="AP881" s="79">
        <v>0.5011515906404489</v>
      </c>
      <c r="AQ881" s="70">
        <v>2</v>
      </c>
      <c r="AR881" s="71">
        <v>0</v>
      </c>
      <c r="AS881" s="71">
        <v>0</v>
      </c>
      <c r="AT881" s="71">
        <v>0</v>
      </c>
      <c r="AU881" s="71">
        <v>0</v>
      </c>
      <c r="AV881" s="71" t="s">
        <v>3395</v>
      </c>
      <c r="AW881" s="72" t="s">
        <v>3419</v>
      </c>
    </row>
    <row r="882" spans="1:49">
      <c r="A882" s="23" t="s">
        <v>4630</v>
      </c>
      <c r="B882" s="23" t="s">
        <v>3733</v>
      </c>
      <c r="C882" s="23" t="s">
        <v>2048</v>
      </c>
      <c r="D882" s="24" t="s">
        <v>2476</v>
      </c>
      <c r="E882" s="24" t="s">
        <v>2536</v>
      </c>
      <c r="F882" s="24" t="s">
        <v>2537</v>
      </c>
      <c r="G882" s="24" t="s">
        <v>2544</v>
      </c>
      <c r="H882" s="76">
        <v>0.27581870887065107</v>
      </c>
      <c r="I882" s="77">
        <v>0.68562139329256566</v>
      </c>
      <c r="J882" s="77">
        <v>0.59454724136089965</v>
      </c>
      <c r="K882" s="77">
        <v>0.34290563765081572</v>
      </c>
      <c r="L882" s="77">
        <v>0.25786531075549113</v>
      </c>
      <c r="M882" s="77">
        <v>0.45101899562504055</v>
      </c>
      <c r="N882" s="77">
        <v>0.73081558871022168</v>
      </c>
      <c r="O882" s="77" t="s">
        <v>3395</v>
      </c>
      <c r="P882" s="77">
        <v>0.22793216609275613</v>
      </c>
      <c r="Q882" s="77">
        <v>0.21579190406376891</v>
      </c>
      <c r="R882" s="77">
        <v>0.29425841728770114</v>
      </c>
      <c r="S882" s="77">
        <v>0.28235294117647125</v>
      </c>
      <c r="T882" s="77">
        <v>0.18532955350815017</v>
      </c>
      <c r="U882" s="77">
        <v>0.55401327254791688</v>
      </c>
      <c r="V882" s="77">
        <v>0.74118176998987584</v>
      </c>
      <c r="W882" s="77">
        <v>0.24994392968045509</v>
      </c>
      <c r="X882" s="77">
        <v>0.75087123913609144</v>
      </c>
      <c r="Y882" s="77">
        <v>0.15963900235345024</v>
      </c>
      <c r="Z882" s="77">
        <v>0.76</v>
      </c>
      <c r="AA882" s="77">
        <v>0.35389952437196787</v>
      </c>
      <c r="AB882" s="77">
        <v>0.61428571428571432</v>
      </c>
      <c r="AC882" s="77">
        <v>0.36842105263157898</v>
      </c>
      <c r="AD882" s="76">
        <v>0.51866244784137205</v>
      </c>
      <c r="AE882" s="77">
        <v>0.40210753976686509</v>
      </c>
      <c r="AF882" s="77">
        <v>0.255025160675735</v>
      </c>
      <c r="AG882" s="77">
        <v>0.23384124734231071</v>
      </c>
      <c r="AH882" s="77">
        <v>0.64759752126889636</v>
      </c>
      <c r="AI882" s="77">
        <v>0.50040758440827326</v>
      </c>
      <c r="AJ882" s="77">
        <v>0.4598195011767251</v>
      </c>
      <c r="AK882" s="77">
        <v>0.48409261932884107</v>
      </c>
      <c r="AL882" s="77">
        <v>0.36842105263157898</v>
      </c>
      <c r="AM882" s="76">
        <v>0.39193171609465738</v>
      </c>
      <c r="AN882" s="77">
        <v>0.46061545100649343</v>
      </c>
      <c r="AO882" s="78">
        <v>0.43744439104571509</v>
      </c>
      <c r="AP882" s="79">
        <v>0.42951503850817596</v>
      </c>
      <c r="AQ882" s="70">
        <v>2</v>
      </c>
      <c r="AR882" s="71">
        <v>3</v>
      </c>
      <c r="AS882" s="71">
        <v>2</v>
      </c>
      <c r="AT882" s="71">
        <v>0</v>
      </c>
      <c r="AU882" s="71">
        <v>0</v>
      </c>
      <c r="AV882" s="71" t="s">
        <v>3395</v>
      </c>
      <c r="AW882" s="72" t="s">
        <v>3419</v>
      </c>
    </row>
    <row r="883" spans="1:49">
      <c r="A883" s="23" t="s">
        <v>4631</v>
      </c>
      <c r="B883" s="23" t="s">
        <v>3733</v>
      </c>
      <c r="C883" s="23" t="s">
        <v>2050</v>
      </c>
      <c r="D883" s="24" t="s">
        <v>2476</v>
      </c>
      <c r="E883" s="24" t="s">
        <v>2536</v>
      </c>
      <c r="F883" s="24" t="s">
        <v>2537</v>
      </c>
      <c r="G883" s="24" t="s">
        <v>2546</v>
      </c>
      <c r="H883" s="76">
        <v>0.27581870887065107</v>
      </c>
      <c r="I883" s="77">
        <v>0.66049018565342599</v>
      </c>
      <c r="J883" s="77">
        <v>0.57382054046986131</v>
      </c>
      <c r="K883" s="77">
        <v>0.52371404520554155</v>
      </c>
      <c r="L883" s="77">
        <v>0.24717748497159078</v>
      </c>
      <c r="M883" s="77">
        <v>0.22210355748214894</v>
      </c>
      <c r="N883" s="77">
        <v>0.57812124978493118</v>
      </c>
      <c r="O883" s="77" t="s">
        <v>3395</v>
      </c>
      <c r="P883" s="77">
        <v>0.25727767451669481</v>
      </c>
      <c r="Q883" s="77">
        <v>0.61050916501300045</v>
      </c>
      <c r="R883" s="77">
        <v>0.24644754628617521</v>
      </c>
      <c r="S883" s="77">
        <v>0.28235294117647125</v>
      </c>
      <c r="T883" s="77">
        <v>0.18532955350815017</v>
      </c>
      <c r="U883" s="77">
        <v>0.62809660499374087</v>
      </c>
      <c r="V883" s="77">
        <v>0.74118176998987584</v>
      </c>
      <c r="W883" s="77">
        <v>0</v>
      </c>
      <c r="X883" s="77">
        <v>0.79495664170524483</v>
      </c>
      <c r="Y883" s="77">
        <v>0.15963900235345024</v>
      </c>
      <c r="Z883" s="77">
        <v>0.76</v>
      </c>
      <c r="AA883" s="77">
        <v>0.35389952437196787</v>
      </c>
      <c r="AB883" s="77">
        <v>0.61428571428571432</v>
      </c>
      <c r="AC883" s="77">
        <v>0.36842105263157898</v>
      </c>
      <c r="AD883" s="76">
        <v>0.50337647833131272</v>
      </c>
      <c r="AE883" s="77">
        <v>0.36567880239218142</v>
      </c>
      <c r="AF883" s="77">
        <v>0.42847835564958781</v>
      </c>
      <c r="AG883" s="77">
        <v>0.23384124734231071</v>
      </c>
      <c r="AH883" s="77">
        <v>0.6846391874918083</v>
      </c>
      <c r="AI883" s="77">
        <v>0.39747832085262241</v>
      </c>
      <c r="AJ883" s="77">
        <v>0.4598195011767251</v>
      </c>
      <c r="AK883" s="77">
        <v>0.48409261932884107</v>
      </c>
      <c r="AL883" s="77">
        <v>0.36842105263157898</v>
      </c>
      <c r="AM883" s="76">
        <v>0.43251121212436061</v>
      </c>
      <c r="AN883" s="77">
        <v>0.43865291856224714</v>
      </c>
      <c r="AO883" s="78">
        <v>0.43744439104571509</v>
      </c>
      <c r="AP883" s="79">
        <v>0.43619878582533295</v>
      </c>
      <c r="AQ883" s="70">
        <v>2</v>
      </c>
      <c r="AR883" s="71">
        <v>0</v>
      </c>
      <c r="AS883" s="71">
        <v>1</v>
      </c>
      <c r="AT883" s="71">
        <v>0</v>
      </c>
      <c r="AU883" s="71">
        <v>0</v>
      </c>
      <c r="AV883" s="71" t="s">
        <v>3395</v>
      </c>
      <c r="AW883" s="72" t="s">
        <v>3419</v>
      </c>
    </row>
    <row r="884" spans="1:49">
      <c r="A884" s="23" t="s">
        <v>4632</v>
      </c>
      <c r="B884" s="23" t="s">
        <v>3733</v>
      </c>
      <c r="C884" s="23" t="s">
        <v>2052</v>
      </c>
      <c r="D884" s="24" t="s">
        <v>2476</v>
      </c>
      <c r="E884" s="24" t="s">
        <v>2536</v>
      </c>
      <c r="F884" s="24" t="s">
        <v>2548</v>
      </c>
      <c r="G884" s="24" t="s">
        <v>2551</v>
      </c>
      <c r="H884" s="76">
        <v>0.25681706548527722</v>
      </c>
      <c r="I884" s="77">
        <v>0.46786491149508347</v>
      </c>
      <c r="J884" s="77">
        <v>0.47231147727727646</v>
      </c>
      <c r="K884" s="77">
        <v>0.34526319327693766</v>
      </c>
      <c r="L884" s="77">
        <v>0.25726232090143913</v>
      </c>
      <c r="M884" s="77">
        <v>0.48086626182592285</v>
      </c>
      <c r="N884" s="77">
        <v>0.39764221179764586</v>
      </c>
      <c r="O884" s="77" t="s">
        <v>3395</v>
      </c>
      <c r="P884" s="77">
        <v>0.21330432397679355</v>
      </c>
      <c r="Q884" s="77">
        <v>0.71083067650601905</v>
      </c>
      <c r="R884" s="77">
        <v>0.40124139698356648</v>
      </c>
      <c r="S884" s="77">
        <v>0.31764705882352973</v>
      </c>
      <c r="T884" s="77">
        <v>0.32607757232137102</v>
      </c>
      <c r="U884" s="77">
        <v>0.5062666217760694</v>
      </c>
      <c r="V884" s="77">
        <v>0.68701874014149544</v>
      </c>
      <c r="W884" s="77">
        <v>0</v>
      </c>
      <c r="X884" s="77">
        <v>0.80442929516729389</v>
      </c>
      <c r="Y884" s="77">
        <v>0.2959091892769225</v>
      </c>
      <c r="Z884" s="77">
        <v>0.84</v>
      </c>
      <c r="AA884" s="77">
        <v>0.39599045508543462</v>
      </c>
      <c r="AB884" s="77">
        <v>0.61428571428571432</v>
      </c>
      <c r="AC884" s="77">
        <v>0.36842105263157898</v>
      </c>
      <c r="AD884" s="76">
        <v>0.39899781808587909</v>
      </c>
      <c r="AE884" s="77">
        <v>0.33886766235574783</v>
      </c>
      <c r="AF884" s="77">
        <v>0.55603603674479274</v>
      </c>
      <c r="AG884" s="77">
        <v>0.32186231557245037</v>
      </c>
      <c r="AH884" s="77">
        <v>0.59664268095878237</v>
      </c>
      <c r="AI884" s="77">
        <v>0.40221464758364694</v>
      </c>
      <c r="AJ884" s="77">
        <v>0.56795459463846121</v>
      </c>
      <c r="AK884" s="77">
        <v>0.50513808468557442</v>
      </c>
      <c r="AL884" s="77">
        <v>0.36842105263157898</v>
      </c>
      <c r="AM884" s="76">
        <v>0.43130050572880657</v>
      </c>
      <c r="AN884" s="77">
        <v>0.44023988137162656</v>
      </c>
      <c r="AO884" s="78">
        <v>0.48050457731853818</v>
      </c>
      <c r="AP884" s="79">
        <v>0.45043225940593101</v>
      </c>
      <c r="AQ884" s="70">
        <v>2</v>
      </c>
      <c r="AR884" s="71">
        <v>0</v>
      </c>
      <c r="AS884" s="71">
        <v>1</v>
      </c>
      <c r="AT884" s="71">
        <v>0</v>
      </c>
      <c r="AU884" s="71">
        <v>1</v>
      </c>
      <c r="AV884" s="71" t="s">
        <v>3638</v>
      </c>
      <c r="AW884" s="72" t="s">
        <v>3419</v>
      </c>
    </row>
    <row r="885" spans="1:49">
      <c r="A885" s="23" t="s">
        <v>4633</v>
      </c>
      <c r="B885" s="23" t="s">
        <v>3733</v>
      </c>
      <c r="C885" s="23" t="s">
        <v>2054</v>
      </c>
      <c r="D885" s="24" t="s">
        <v>2476</v>
      </c>
      <c r="E885" s="24" t="s">
        <v>2553</v>
      </c>
      <c r="F885" s="24" t="s">
        <v>2565</v>
      </c>
      <c r="G885" s="24" t="s">
        <v>2566</v>
      </c>
      <c r="H885" s="76">
        <v>0.32453098355847171</v>
      </c>
      <c r="I885" s="77">
        <v>0.47561438223641439</v>
      </c>
      <c r="J885" s="77">
        <v>0.63896212808690445</v>
      </c>
      <c r="K885" s="77">
        <v>0.14056219783038715</v>
      </c>
      <c r="L885" s="77">
        <v>0.41782425622122182</v>
      </c>
      <c r="M885" s="77">
        <v>0.40691769317647553</v>
      </c>
      <c r="N885" s="77">
        <v>0.57364915496641178</v>
      </c>
      <c r="O885" s="77" t="s">
        <v>3395</v>
      </c>
      <c r="P885" s="77">
        <v>0.37492240264393922</v>
      </c>
      <c r="Q885" s="77">
        <v>0.65567794110602806</v>
      </c>
      <c r="R885" s="77">
        <v>0.58033474499729421</v>
      </c>
      <c r="S885" s="77">
        <v>0.2705882352941173</v>
      </c>
      <c r="T885" s="77">
        <v>0.17168674698795183</v>
      </c>
      <c r="U885" s="77">
        <v>0.45044739648354509</v>
      </c>
      <c r="V885" s="77">
        <v>0.43584480168137513</v>
      </c>
      <c r="W885" s="77">
        <v>0</v>
      </c>
      <c r="X885" s="77">
        <v>0.91383027657338967</v>
      </c>
      <c r="Y885" s="77">
        <v>0.31822639110558043</v>
      </c>
      <c r="Z885" s="77">
        <v>0.35428571428571431</v>
      </c>
      <c r="AA885" s="77">
        <v>0.41653556597876484</v>
      </c>
      <c r="AB885" s="77">
        <v>0.61428571428571432</v>
      </c>
      <c r="AC885" s="77">
        <v>0.36842105263157898</v>
      </c>
      <c r="AD885" s="76">
        <v>0.47970249796059683</v>
      </c>
      <c r="AE885" s="77">
        <v>0.38277514096768711</v>
      </c>
      <c r="AF885" s="77">
        <v>0.61800634305166113</v>
      </c>
      <c r="AG885" s="77">
        <v>0.22113749114103456</v>
      </c>
      <c r="AH885" s="77">
        <v>0.44314609908246011</v>
      </c>
      <c r="AI885" s="77">
        <v>0.45691513828669483</v>
      </c>
      <c r="AJ885" s="77">
        <v>0.3362560526956474</v>
      </c>
      <c r="AK885" s="77">
        <v>0.51541064013223958</v>
      </c>
      <c r="AL885" s="77">
        <v>0.36842105263157898</v>
      </c>
      <c r="AM885" s="76">
        <v>0.49349466065998171</v>
      </c>
      <c r="AN885" s="77">
        <v>0.37373290950339655</v>
      </c>
      <c r="AO885" s="78">
        <v>0.40669591515315534</v>
      </c>
      <c r="AP885" s="79">
        <v>0.42318721920892688</v>
      </c>
      <c r="AQ885" s="70">
        <v>2</v>
      </c>
      <c r="AR885" s="71">
        <v>0</v>
      </c>
      <c r="AS885" s="71">
        <v>2</v>
      </c>
      <c r="AT885" s="71">
        <v>0</v>
      </c>
      <c r="AU885" s="71">
        <v>0</v>
      </c>
      <c r="AV885" s="71" t="s">
        <v>3395</v>
      </c>
      <c r="AW885" s="72" t="s">
        <v>3419</v>
      </c>
    </row>
    <row r="886" spans="1:49">
      <c r="A886" s="23" t="s">
        <v>4634</v>
      </c>
      <c r="B886" s="23" t="s">
        <v>3733</v>
      </c>
      <c r="C886" s="23" t="s">
        <v>2056</v>
      </c>
      <c r="D886" s="24" t="s">
        <v>2476</v>
      </c>
      <c r="E886" s="24" t="s">
        <v>2553</v>
      </c>
      <c r="F886" s="24" t="s">
        <v>2565</v>
      </c>
      <c r="G886" s="24" t="s">
        <v>2568</v>
      </c>
      <c r="H886" s="76">
        <v>0.32453098355847171</v>
      </c>
      <c r="I886" s="77">
        <v>0.46123154509354991</v>
      </c>
      <c r="J886" s="77">
        <v>0.47106915486004175</v>
      </c>
      <c r="K886" s="77">
        <v>0</v>
      </c>
      <c r="L886" s="77">
        <v>0.4170146237767362</v>
      </c>
      <c r="M886" s="77">
        <v>0.65917466151257553</v>
      </c>
      <c r="N886" s="77">
        <v>0.51923316798741792</v>
      </c>
      <c r="O886" s="77" t="s">
        <v>3395</v>
      </c>
      <c r="P886" s="77">
        <v>0.19408015591275452</v>
      </c>
      <c r="Q886" s="77">
        <v>0.70096319091300874</v>
      </c>
      <c r="R886" s="77">
        <v>0.55834299858459291</v>
      </c>
      <c r="S886" s="77">
        <v>0.2705882352941173</v>
      </c>
      <c r="T886" s="77">
        <v>0.17168674698795183</v>
      </c>
      <c r="U886" s="77">
        <v>0.49526780886625671</v>
      </c>
      <c r="V886" s="77">
        <v>0.43584480168137513</v>
      </c>
      <c r="W886" s="77">
        <v>2.9547895181351255E-2</v>
      </c>
      <c r="X886" s="77">
        <v>0.82227544764657146</v>
      </c>
      <c r="Y886" s="77">
        <v>0.31822639110558043</v>
      </c>
      <c r="Z886" s="77">
        <v>0.35428571428571431</v>
      </c>
      <c r="AA886" s="77">
        <v>0.41653556597876484</v>
      </c>
      <c r="AB886" s="77">
        <v>0.61428571428571432</v>
      </c>
      <c r="AC886" s="77">
        <v>0.36842105263157898</v>
      </c>
      <c r="AD886" s="76">
        <v>0.41894389450402114</v>
      </c>
      <c r="AE886" s="77">
        <v>0.35790052183789683</v>
      </c>
      <c r="AF886" s="77">
        <v>0.62965309474880082</v>
      </c>
      <c r="AG886" s="77">
        <v>0.22113749114103456</v>
      </c>
      <c r="AH886" s="77">
        <v>0.46555630527381592</v>
      </c>
      <c r="AI886" s="77">
        <v>0.42591167141396136</v>
      </c>
      <c r="AJ886" s="77">
        <v>0.3362560526956474</v>
      </c>
      <c r="AK886" s="77">
        <v>0.51541064013223958</v>
      </c>
      <c r="AL886" s="77">
        <v>0.36842105263157898</v>
      </c>
      <c r="AM886" s="76">
        <v>0.46883250369690627</v>
      </c>
      <c r="AN886" s="77">
        <v>0.37086848927627064</v>
      </c>
      <c r="AO886" s="78">
        <v>0.40669591515315534</v>
      </c>
      <c r="AP886" s="79">
        <v>0.41449565888318041</v>
      </c>
      <c r="AQ886" s="70">
        <v>2</v>
      </c>
      <c r="AR886" s="71">
        <v>0</v>
      </c>
      <c r="AS886" s="71">
        <v>2</v>
      </c>
      <c r="AT886" s="71">
        <v>0</v>
      </c>
      <c r="AU886" s="71">
        <v>1</v>
      </c>
      <c r="AV886" s="71" t="s">
        <v>3640</v>
      </c>
      <c r="AW886" s="72" t="s">
        <v>3419</v>
      </c>
    </row>
    <row r="887" spans="1:49">
      <c r="A887" s="23" t="s">
        <v>4635</v>
      </c>
      <c r="B887" s="23" t="s">
        <v>3733</v>
      </c>
      <c r="C887" s="23" t="s">
        <v>2058</v>
      </c>
      <c r="D887" s="24" t="s">
        <v>2476</v>
      </c>
      <c r="E887" s="24" t="s">
        <v>2553</v>
      </c>
      <c r="F887" s="24" t="s">
        <v>2565</v>
      </c>
      <c r="G887" s="24" t="s">
        <v>2570</v>
      </c>
      <c r="H887" s="76">
        <v>0.32453098355847171</v>
      </c>
      <c r="I887" s="77">
        <v>0.42172287752526727</v>
      </c>
      <c r="J887" s="77">
        <v>0.37849502647839467</v>
      </c>
      <c r="K887" s="77">
        <v>0</v>
      </c>
      <c r="L887" s="77">
        <v>0.4284206172519795</v>
      </c>
      <c r="M887" s="77">
        <v>0.55233921363669669</v>
      </c>
      <c r="N887" s="77">
        <v>0.50622009305466575</v>
      </c>
      <c r="O887" s="77" t="s">
        <v>3395</v>
      </c>
      <c r="P887" s="77">
        <v>0.18937898915160711</v>
      </c>
      <c r="Q887" s="77">
        <v>0.74514456233795268</v>
      </c>
      <c r="R887" s="77">
        <v>0.80757164683936111</v>
      </c>
      <c r="S887" s="77">
        <v>0.2705882352941173</v>
      </c>
      <c r="T887" s="77">
        <v>0.17168674698795183</v>
      </c>
      <c r="U887" s="77">
        <v>0.42283785766485149</v>
      </c>
      <c r="V887" s="77">
        <v>0.43584480168137513</v>
      </c>
      <c r="W887" s="77">
        <v>0.50610227960380638</v>
      </c>
      <c r="X887" s="77">
        <v>0.86354028598659416</v>
      </c>
      <c r="Y887" s="77">
        <v>0.31822639110558043</v>
      </c>
      <c r="Z887" s="77">
        <v>0.35428571428571431</v>
      </c>
      <c r="AA887" s="77">
        <v>0.41653556597876484</v>
      </c>
      <c r="AB887" s="77">
        <v>0.61428571428571432</v>
      </c>
      <c r="AC887" s="77">
        <v>0.36842105263157898</v>
      </c>
      <c r="AD887" s="76">
        <v>0.37491629585404457</v>
      </c>
      <c r="AE887" s="77">
        <v>0.33527178261898982</v>
      </c>
      <c r="AF887" s="77">
        <v>0.77635810458865695</v>
      </c>
      <c r="AG887" s="77">
        <v>0.22113749114103456</v>
      </c>
      <c r="AH887" s="77">
        <v>0.42934132967311334</v>
      </c>
      <c r="AI887" s="77">
        <v>0.68482128279520027</v>
      </c>
      <c r="AJ887" s="77">
        <v>0.3362560526956474</v>
      </c>
      <c r="AK887" s="77">
        <v>0.51541064013223958</v>
      </c>
      <c r="AL887" s="77">
        <v>0.36842105263157898</v>
      </c>
      <c r="AM887" s="76">
        <v>0.49551539435389708</v>
      </c>
      <c r="AN887" s="77">
        <v>0.44510003453644936</v>
      </c>
      <c r="AO887" s="78">
        <v>0.40669591515315534</v>
      </c>
      <c r="AP887" s="79">
        <v>0.44837153482693531</v>
      </c>
      <c r="AQ887" s="70">
        <v>2</v>
      </c>
      <c r="AR887" s="71">
        <v>0</v>
      </c>
      <c r="AS887" s="71">
        <v>2</v>
      </c>
      <c r="AT887" s="71">
        <v>0</v>
      </c>
      <c r="AU887" s="71">
        <v>0</v>
      </c>
      <c r="AV887" s="71" t="s">
        <v>3395</v>
      </c>
      <c r="AW887" s="72" t="s">
        <v>3419</v>
      </c>
    </row>
    <row r="888" spans="1:49">
      <c r="A888" s="23" t="s">
        <v>4636</v>
      </c>
      <c r="B888" s="23" t="s">
        <v>3733</v>
      </c>
      <c r="C888" s="23" t="s">
        <v>2060</v>
      </c>
      <c r="D888" s="24" t="s">
        <v>2476</v>
      </c>
      <c r="E888" s="24" t="s">
        <v>2553</v>
      </c>
      <c r="F888" s="24" t="s">
        <v>2572</v>
      </c>
      <c r="G888" s="24" t="s">
        <v>2575</v>
      </c>
      <c r="H888" s="76">
        <v>0.32083336646726379</v>
      </c>
      <c r="I888" s="77">
        <v>0.62286144988457082</v>
      </c>
      <c r="J888" s="77">
        <v>0.71516062894038601</v>
      </c>
      <c r="K888" s="77">
        <v>0.31000411720457688</v>
      </c>
      <c r="L888" s="77">
        <v>0.40063565779728827</v>
      </c>
      <c r="M888" s="77">
        <v>0.74936152129637901</v>
      </c>
      <c r="N888" s="77">
        <v>0.78612326409639599</v>
      </c>
      <c r="O888" s="77" t="s">
        <v>3395</v>
      </c>
      <c r="P888" s="77">
        <v>0.42013407335241904</v>
      </c>
      <c r="Q888" s="77">
        <v>0.65961679458252664</v>
      </c>
      <c r="R888" s="77">
        <v>0.60427791944674492</v>
      </c>
      <c r="S888" s="77">
        <v>0.37647058823529445</v>
      </c>
      <c r="T888" s="77">
        <v>0.28671477353263325</v>
      </c>
      <c r="U888" s="77">
        <v>0.49290921454624587</v>
      </c>
      <c r="V888" s="77">
        <v>0.60405918531104719</v>
      </c>
      <c r="W888" s="77">
        <v>0.25419496934450636</v>
      </c>
      <c r="X888" s="77">
        <v>0.90933566582725889</v>
      </c>
      <c r="Y888" s="77">
        <v>0.18804271377174214</v>
      </c>
      <c r="Z888" s="77">
        <v>0.69142857142857139</v>
      </c>
      <c r="AA888" s="77">
        <v>0.39040085814449865</v>
      </c>
      <c r="AB888" s="77">
        <v>0.61428571428571432</v>
      </c>
      <c r="AC888" s="77">
        <v>0.36842105263157898</v>
      </c>
      <c r="AD888" s="76">
        <v>0.55295181509740687</v>
      </c>
      <c r="AE888" s="77">
        <v>0.5332517267494119</v>
      </c>
      <c r="AF888" s="77">
        <v>0.63194735701463578</v>
      </c>
      <c r="AG888" s="77">
        <v>0.33159268088396388</v>
      </c>
      <c r="AH888" s="77">
        <v>0.5484841999286465</v>
      </c>
      <c r="AI888" s="77">
        <v>0.58176531758588257</v>
      </c>
      <c r="AJ888" s="77">
        <v>0.43973564260015674</v>
      </c>
      <c r="AK888" s="77">
        <v>0.50234328621510649</v>
      </c>
      <c r="AL888" s="77">
        <v>0.36842105263157898</v>
      </c>
      <c r="AM888" s="76">
        <v>0.57271696628715152</v>
      </c>
      <c r="AN888" s="77">
        <v>0.48728073279949768</v>
      </c>
      <c r="AO888" s="78">
        <v>0.43683332714894735</v>
      </c>
      <c r="AP888" s="79">
        <v>0.49739381216947048</v>
      </c>
      <c r="AQ888" s="70">
        <v>2</v>
      </c>
      <c r="AR888" s="71">
        <v>0</v>
      </c>
      <c r="AS888" s="71">
        <v>2</v>
      </c>
      <c r="AT888" s="71">
        <v>0</v>
      </c>
      <c r="AU888" s="71">
        <v>1</v>
      </c>
      <c r="AV888" s="71" t="s">
        <v>3641</v>
      </c>
      <c r="AW888" s="72" t="s">
        <v>3419</v>
      </c>
    </row>
    <row r="889" spans="1:49">
      <c r="A889" s="23" t="s">
        <v>4637</v>
      </c>
      <c r="B889" s="23" t="s">
        <v>3733</v>
      </c>
      <c r="C889" s="23" t="s">
        <v>2064</v>
      </c>
      <c r="D889" s="24" t="s">
        <v>2476</v>
      </c>
      <c r="E889" s="24" t="s">
        <v>2553</v>
      </c>
      <c r="F889" s="24" t="s">
        <v>2572</v>
      </c>
      <c r="G889" s="24" t="s">
        <v>2577</v>
      </c>
      <c r="H889" s="76">
        <v>0.32083336646726379</v>
      </c>
      <c r="I889" s="77">
        <v>0.35477299193928058</v>
      </c>
      <c r="J889" s="77">
        <v>0.11295788214314173</v>
      </c>
      <c r="K889" s="77">
        <v>1.8772440834880499E-2</v>
      </c>
      <c r="L889" s="77">
        <v>0.39926368650014732</v>
      </c>
      <c r="M889" s="77">
        <v>0.71190927776537638</v>
      </c>
      <c r="N889" s="77">
        <v>1.749154849117196E-3</v>
      </c>
      <c r="O889" s="77" t="s">
        <v>3395</v>
      </c>
      <c r="P889" s="77">
        <v>0.10868021865743244</v>
      </c>
      <c r="Q889" s="77">
        <v>0.74993447959056569</v>
      </c>
      <c r="R889" s="77">
        <v>0.34528554709628873</v>
      </c>
      <c r="S889" s="77">
        <v>0.37647058823529445</v>
      </c>
      <c r="T889" s="77">
        <v>0.28671477353263325</v>
      </c>
      <c r="U889" s="77">
        <v>0.50336407481414824</v>
      </c>
      <c r="V889" s="77">
        <v>0.60405918531104719</v>
      </c>
      <c r="W889" s="77">
        <v>0.47764661251201285</v>
      </c>
      <c r="X889" s="77">
        <v>0.89315539378441056</v>
      </c>
      <c r="Y889" s="77">
        <v>0.18804271377174214</v>
      </c>
      <c r="Z889" s="77">
        <v>0.69142857142857139</v>
      </c>
      <c r="AA889" s="77">
        <v>0.39040085814449865</v>
      </c>
      <c r="AB889" s="77">
        <v>0.61428571428571432</v>
      </c>
      <c r="AC889" s="77">
        <v>0.36842105263157898</v>
      </c>
      <c r="AD889" s="76">
        <v>0.26285474684989535</v>
      </c>
      <c r="AE889" s="77">
        <v>0.24807495572139077</v>
      </c>
      <c r="AF889" s="77">
        <v>0.54761001334342718</v>
      </c>
      <c r="AG889" s="77">
        <v>0.33159268088396388</v>
      </c>
      <c r="AH889" s="77">
        <v>0.55371163006259771</v>
      </c>
      <c r="AI889" s="77">
        <v>0.68540100314821173</v>
      </c>
      <c r="AJ889" s="77">
        <v>0.43973564260015674</v>
      </c>
      <c r="AK889" s="77">
        <v>0.50234328621510649</v>
      </c>
      <c r="AL889" s="77">
        <v>0.36842105263157898</v>
      </c>
      <c r="AM889" s="76">
        <v>0.35284657197157115</v>
      </c>
      <c r="AN889" s="77">
        <v>0.52356843803159114</v>
      </c>
      <c r="AO889" s="78">
        <v>0.43683332714894735</v>
      </c>
      <c r="AP889" s="79">
        <v>0.43494500850835127</v>
      </c>
      <c r="AQ889" s="70">
        <v>2</v>
      </c>
      <c r="AR889" s="71">
        <v>0</v>
      </c>
      <c r="AS889" s="71">
        <v>0</v>
      </c>
      <c r="AT889" s="71">
        <v>0</v>
      </c>
      <c r="AU889" s="71">
        <v>0</v>
      </c>
      <c r="AV889" s="71" t="s">
        <v>3395</v>
      </c>
      <c r="AW889" s="72" t="s">
        <v>3419</v>
      </c>
    </row>
    <row r="890" spans="1:49">
      <c r="A890" s="23" t="s">
        <v>4638</v>
      </c>
      <c r="B890" s="23" t="s">
        <v>3733</v>
      </c>
      <c r="C890" s="23" t="s">
        <v>2066</v>
      </c>
      <c r="D890" s="24" t="s">
        <v>2476</v>
      </c>
      <c r="E890" s="24" t="s">
        <v>2553</v>
      </c>
      <c r="F890" s="24" t="s">
        <v>2572</v>
      </c>
      <c r="G890" s="24" t="s">
        <v>2581</v>
      </c>
      <c r="H890" s="76">
        <v>0.32083336646726379</v>
      </c>
      <c r="I890" s="77">
        <v>0.54060779068503428</v>
      </c>
      <c r="J890" s="77">
        <v>0.38814317046128072</v>
      </c>
      <c r="K890" s="77">
        <v>0.31000411720457688</v>
      </c>
      <c r="L890" s="77">
        <v>0.41595092257352073</v>
      </c>
      <c r="M890" s="77">
        <v>0.62014932474589113</v>
      </c>
      <c r="N890" s="77">
        <v>0.70001907910995698</v>
      </c>
      <c r="O890" s="77" t="s">
        <v>3395</v>
      </c>
      <c r="P890" s="77">
        <v>0.50600271517040774</v>
      </c>
      <c r="Q890" s="77">
        <v>0.60941886741324047</v>
      </c>
      <c r="R890" s="77">
        <v>0.38921457304879664</v>
      </c>
      <c r="S890" s="77">
        <v>0.37647058823529445</v>
      </c>
      <c r="T890" s="77">
        <v>0.28671477353263325</v>
      </c>
      <c r="U890" s="77">
        <v>0.51711312793270825</v>
      </c>
      <c r="V890" s="77">
        <v>0.60405918531104719</v>
      </c>
      <c r="W890" s="77">
        <v>0.27687416951180421</v>
      </c>
      <c r="X890" s="77">
        <v>0.81827080173468447</v>
      </c>
      <c r="Y890" s="77">
        <v>0.18804271377174214</v>
      </c>
      <c r="Z890" s="77">
        <v>0.69142857142857139</v>
      </c>
      <c r="AA890" s="77">
        <v>0.42617977914882088</v>
      </c>
      <c r="AB890" s="77">
        <v>0.61428571428571432</v>
      </c>
      <c r="AC890" s="77">
        <v>0.36842105263157898</v>
      </c>
      <c r="AD890" s="76">
        <v>0.41652810920452626</v>
      </c>
      <c r="AE890" s="77">
        <v>0.51042523176087073</v>
      </c>
      <c r="AF890" s="77">
        <v>0.49931672023101858</v>
      </c>
      <c r="AG890" s="77">
        <v>0.33159268088396388</v>
      </c>
      <c r="AH890" s="77">
        <v>0.56058615662187772</v>
      </c>
      <c r="AI890" s="77">
        <v>0.54757248562324434</v>
      </c>
      <c r="AJ890" s="77">
        <v>0.43973564260015674</v>
      </c>
      <c r="AK890" s="77">
        <v>0.5202327467172676</v>
      </c>
      <c r="AL890" s="77">
        <v>0.36842105263157898</v>
      </c>
      <c r="AM890" s="76">
        <v>0.47542335373213856</v>
      </c>
      <c r="AN890" s="77">
        <v>0.47991710770969531</v>
      </c>
      <c r="AO890" s="78">
        <v>0.44279648064966776</v>
      </c>
      <c r="AP890" s="79">
        <v>0.46589644966393962</v>
      </c>
      <c r="AQ890" s="70">
        <v>2</v>
      </c>
      <c r="AR890" s="71">
        <v>0</v>
      </c>
      <c r="AS890" s="71">
        <v>0</v>
      </c>
      <c r="AT890" s="71">
        <v>0</v>
      </c>
      <c r="AU890" s="71">
        <v>0</v>
      </c>
      <c r="AV890" s="71" t="s">
        <v>3395</v>
      </c>
      <c r="AW890" s="72" t="s">
        <v>3419</v>
      </c>
    </row>
    <row r="891" spans="1:49">
      <c r="A891" s="23" t="s">
        <v>4639</v>
      </c>
      <c r="B891" s="23" t="s">
        <v>3733</v>
      </c>
      <c r="C891" s="23" t="s">
        <v>2068</v>
      </c>
      <c r="D891" s="24" t="s">
        <v>2476</v>
      </c>
      <c r="E891" s="24" t="s">
        <v>2583</v>
      </c>
      <c r="F891" s="24" t="s">
        <v>2595</v>
      </c>
      <c r="G891" s="24" t="s">
        <v>2596</v>
      </c>
      <c r="H891" s="76">
        <v>0.25769425658576472</v>
      </c>
      <c r="I891" s="77">
        <v>0.72094948546014548</v>
      </c>
      <c r="J891" s="77">
        <v>0.49684145406775637</v>
      </c>
      <c r="K891" s="77">
        <v>8.2839813495426351E-2</v>
      </c>
      <c r="L891" s="77">
        <v>0.39384777747846639</v>
      </c>
      <c r="M891" s="77">
        <v>0.77452150144129206</v>
      </c>
      <c r="N891" s="77">
        <v>0.4729907754761068</v>
      </c>
      <c r="O891" s="77" t="s">
        <v>3395</v>
      </c>
      <c r="P891" s="77">
        <v>0.60056838461771189</v>
      </c>
      <c r="Q891" s="77">
        <v>0.71918079085303888</v>
      </c>
      <c r="R891" s="77">
        <v>0.97890788272779172</v>
      </c>
      <c r="S891" s="77">
        <v>0.30588235294117749</v>
      </c>
      <c r="T891" s="77">
        <v>0.34337349397590361</v>
      </c>
      <c r="U891" s="77">
        <v>0.50788572971552026</v>
      </c>
      <c r="V891" s="77">
        <v>0.60425821704546367</v>
      </c>
      <c r="W891" s="77">
        <v>0.19474110136716635</v>
      </c>
      <c r="X891" s="77">
        <v>0.82230974518496858</v>
      </c>
      <c r="Y891" s="77">
        <v>0.12518024129171501</v>
      </c>
      <c r="Z891" s="77">
        <v>0.51428571428571423</v>
      </c>
      <c r="AA891" s="77">
        <v>0.43041947145150744</v>
      </c>
      <c r="AB891" s="77">
        <v>0.61428571428571432</v>
      </c>
      <c r="AC891" s="77">
        <v>0.36842105263157898</v>
      </c>
      <c r="AD891" s="76">
        <v>0.49182839870455553</v>
      </c>
      <c r="AE891" s="77">
        <v>0.46495365050180071</v>
      </c>
      <c r="AF891" s="77">
        <v>0.84904433679041524</v>
      </c>
      <c r="AG891" s="77">
        <v>0.32462792345854052</v>
      </c>
      <c r="AH891" s="77">
        <v>0.55607197338049197</v>
      </c>
      <c r="AI891" s="77">
        <v>0.50852542327606742</v>
      </c>
      <c r="AJ891" s="77">
        <v>0.31973297778871462</v>
      </c>
      <c r="AK891" s="77">
        <v>0.52235259286861091</v>
      </c>
      <c r="AL891" s="77">
        <v>0.36842105263157898</v>
      </c>
      <c r="AM891" s="76">
        <v>0.60194212866559049</v>
      </c>
      <c r="AN891" s="77">
        <v>0.46307510670503332</v>
      </c>
      <c r="AO891" s="78">
        <v>0.40350220776296819</v>
      </c>
      <c r="AP891" s="79">
        <v>0.48610698136090769</v>
      </c>
      <c r="AQ891" s="70">
        <v>2</v>
      </c>
      <c r="AR891" s="71">
        <v>0</v>
      </c>
      <c r="AS891" s="71">
        <v>0</v>
      </c>
      <c r="AT891" s="71">
        <v>0</v>
      </c>
      <c r="AU891" s="71">
        <v>1</v>
      </c>
      <c r="AV891" s="71" t="s">
        <v>3643</v>
      </c>
      <c r="AW891" s="72" t="s">
        <v>3419</v>
      </c>
    </row>
    <row r="892" spans="1:49">
      <c r="A892" s="23" t="s">
        <v>4640</v>
      </c>
      <c r="B892" s="23" t="s">
        <v>3733</v>
      </c>
      <c r="C892" s="23" t="s">
        <v>2070</v>
      </c>
      <c r="D892" s="24" t="s">
        <v>2476</v>
      </c>
      <c r="E892" s="24" t="s">
        <v>2600</v>
      </c>
      <c r="F892" s="24" t="s">
        <v>2601</v>
      </c>
      <c r="G892" s="24" t="s">
        <v>2606</v>
      </c>
      <c r="H892" s="76">
        <v>0.29538940859891177</v>
      </c>
      <c r="I892" s="77">
        <v>0.72520013862310662</v>
      </c>
      <c r="J892" s="77">
        <v>0.88628273924384393</v>
      </c>
      <c r="K892" s="77">
        <v>0.33862183056495754</v>
      </c>
      <c r="L892" s="77">
        <v>0.37868156637402212</v>
      </c>
      <c r="M892" s="77">
        <v>0.75050572666898641</v>
      </c>
      <c r="N892" s="77">
        <v>0.88241884853285968</v>
      </c>
      <c r="O892" s="77" t="s">
        <v>3395</v>
      </c>
      <c r="P892" s="77">
        <v>0.44625266145498987</v>
      </c>
      <c r="Q892" s="77">
        <v>0.59169427438759548</v>
      </c>
      <c r="R892" s="77">
        <v>0.26993458644563051</v>
      </c>
      <c r="S892" s="77">
        <v>0.35294117647058826</v>
      </c>
      <c r="T892" s="77">
        <v>0.32831325301204817</v>
      </c>
      <c r="U892" s="77">
        <v>0.58197961785682362</v>
      </c>
      <c r="V892" s="77">
        <v>0.58410562858438819</v>
      </c>
      <c r="W892" s="77">
        <v>0.2423813633445572</v>
      </c>
      <c r="X892" s="77">
        <v>0.82532792856391102</v>
      </c>
      <c r="Y892" s="77">
        <v>0.18281728270931963</v>
      </c>
      <c r="Z892" s="77">
        <v>0.77714285714285714</v>
      </c>
      <c r="AA892" s="77">
        <v>0.39729061668700572</v>
      </c>
      <c r="AB892" s="77">
        <v>0.61428571428571432</v>
      </c>
      <c r="AC892" s="77">
        <v>0.36842105263157898</v>
      </c>
      <c r="AD892" s="76">
        <v>0.63562409548862076</v>
      </c>
      <c r="AE892" s="77">
        <v>0.55929612671916318</v>
      </c>
      <c r="AF892" s="77">
        <v>0.43081443041661299</v>
      </c>
      <c r="AG892" s="77">
        <v>0.34062721474131818</v>
      </c>
      <c r="AH892" s="77">
        <v>0.58304262322060585</v>
      </c>
      <c r="AI892" s="77">
        <v>0.53385464595423415</v>
      </c>
      <c r="AJ892" s="77">
        <v>0.47998006992608838</v>
      </c>
      <c r="AK892" s="77">
        <v>0.50578816548636008</v>
      </c>
      <c r="AL892" s="77">
        <v>0.36842105263157898</v>
      </c>
      <c r="AM892" s="76">
        <v>0.54191155087479903</v>
      </c>
      <c r="AN892" s="77">
        <v>0.48584149463871934</v>
      </c>
      <c r="AO892" s="78">
        <v>0.45139642934800911</v>
      </c>
      <c r="AP892" s="79">
        <v>0.49235236552286465</v>
      </c>
      <c r="AQ892" s="70">
        <v>2</v>
      </c>
      <c r="AR892" s="71">
        <v>0</v>
      </c>
      <c r="AS892" s="71">
        <v>0</v>
      </c>
      <c r="AT892" s="71">
        <v>0</v>
      </c>
      <c r="AU892" s="71">
        <v>1</v>
      </c>
      <c r="AV892" s="71" t="s">
        <v>3644</v>
      </c>
      <c r="AW892" s="72" t="s">
        <v>3419</v>
      </c>
    </row>
    <row r="893" spans="1:49">
      <c r="A893" s="23" t="s">
        <v>4641</v>
      </c>
      <c r="B893" s="23" t="s">
        <v>3733</v>
      </c>
      <c r="C893" s="23" t="s">
        <v>2073</v>
      </c>
      <c r="D893" s="24" t="s">
        <v>2476</v>
      </c>
      <c r="E893" s="24" t="s">
        <v>2600</v>
      </c>
      <c r="F893" s="24" t="s">
        <v>2619</v>
      </c>
      <c r="G893" s="24" t="s">
        <v>2620</v>
      </c>
      <c r="H893" s="76">
        <v>0.29908702569011969</v>
      </c>
      <c r="I893" s="77">
        <v>0.46745230324948184</v>
      </c>
      <c r="J893" s="77">
        <v>0.48796580975645054</v>
      </c>
      <c r="K893" s="77">
        <v>0.1606117300326686</v>
      </c>
      <c r="L893" s="77">
        <v>0.3694673393907546</v>
      </c>
      <c r="M893" s="77">
        <v>0.4869024693867231</v>
      </c>
      <c r="N893" s="77">
        <v>0.42439757648119097</v>
      </c>
      <c r="O893" s="77" t="s">
        <v>3395</v>
      </c>
      <c r="P893" s="77">
        <v>0.39221891874927911</v>
      </c>
      <c r="Q893" s="77">
        <v>0.72648051132230407</v>
      </c>
      <c r="R893" s="77">
        <v>0.60186105156668068</v>
      </c>
      <c r="S893" s="77">
        <v>0.40000000000000069</v>
      </c>
      <c r="T893" s="77">
        <v>0.11445783132530118</v>
      </c>
      <c r="U893" s="77">
        <v>0.58992698549147871</v>
      </c>
      <c r="V893" s="77">
        <v>0.6344448563585926</v>
      </c>
      <c r="W893" s="77">
        <v>0.31320854789849945</v>
      </c>
      <c r="X893" s="77">
        <v>0.72921805989473865</v>
      </c>
      <c r="Y893" s="77">
        <v>0.24815981094745904</v>
      </c>
      <c r="Z893" s="77">
        <v>0.78857142857142859</v>
      </c>
      <c r="AA893" s="77">
        <v>0.41439640318685111</v>
      </c>
      <c r="AB893" s="77">
        <v>0.61428571428571432</v>
      </c>
      <c r="AC893" s="77">
        <v>0.36842105263157898</v>
      </c>
      <c r="AD893" s="76">
        <v>0.41816837956535063</v>
      </c>
      <c r="AE893" s="77">
        <v>0.36671960680812321</v>
      </c>
      <c r="AF893" s="77">
        <v>0.66417078144449238</v>
      </c>
      <c r="AG893" s="77">
        <v>0.25722891566265094</v>
      </c>
      <c r="AH893" s="77">
        <v>0.61218592092503565</v>
      </c>
      <c r="AI893" s="77">
        <v>0.52121330389661902</v>
      </c>
      <c r="AJ893" s="77">
        <v>0.51836561975944384</v>
      </c>
      <c r="AK893" s="77">
        <v>0.51434105873628266</v>
      </c>
      <c r="AL893" s="77">
        <v>0.36842105263157898</v>
      </c>
      <c r="AM893" s="76">
        <v>0.48301958927265543</v>
      </c>
      <c r="AN893" s="77">
        <v>0.4635427134947685</v>
      </c>
      <c r="AO893" s="78">
        <v>0.46704257704243513</v>
      </c>
      <c r="AP893" s="79">
        <v>0.47116376993908249</v>
      </c>
      <c r="AQ893" s="70">
        <v>2</v>
      </c>
      <c r="AR893" s="71">
        <v>0</v>
      </c>
      <c r="AS893" s="71">
        <v>2</v>
      </c>
      <c r="AT893" s="71">
        <v>0</v>
      </c>
      <c r="AU893" s="71">
        <v>1</v>
      </c>
      <c r="AV893" s="71" t="s">
        <v>3646</v>
      </c>
      <c r="AW893" s="72" t="s">
        <v>3419</v>
      </c>
    </row>
    <row r="894" spans="1:49">
      <c r="A894" s="23" t="s">
        <v>4642</v>
      </c>
      <c r="B894" s="23" t="s">
        <v>3733</v>
      </c>
      <c r="C894" s="23" t="s">
        <v>2075</v>
      </c>
      <c r="D894" s="24" t="s">
        <v>2476</v>
      </c>
      <c r="E894" s="24" t="s">
        <v>2626</v>
      </c>
      <c r="F894" s="24" t="s">
        <v>2627</v>
      </c>
      <c r="G894" s="24" t="s">
        <v>2630</v>
      </c>
      <c r="H894" s="76">
        <v>0.27885966045416322</v>
      </c>
      <c r="I894" s="77">
        <v>0.71359915244547789</v>
      </c>
      <c r="J894" s="77">
        <v>0.83687046361046369</v>
      </c>
      <c r="K894" s="77">
        <v>0.7410028679753593</v>
      </c>
      <c r="L894" s="77">
        <v>0.42191266293503288</v>
      </c>
      <c r="M894" s="77">
        <v>0.895433896382681</v>
      </c>
      <c r="N894" s="77">
        <v>0.88666086806935662</v>
      </c>
      <c r="O894" s="77" t="s">
        <v>3395</v>
      </c>
      <c r="P894" s="77">
        <v>0.45369088982655059</v>
      </c>
      <c r="Q894" s="77">
        <v>0.72348102088953936</v>
      </c>
      <c r="R894" s="77">
        <v>0.52943026142726379</v>
      </c>
      <c r="S894" s="77">
        <v>0.38823529411764673</v>
      </c>
      <c r="T894" s="77">
        <v>0.16867469879518077</v>
      </c>
      <c r="U894" s="77">
        <v>0.54071913704405061</v>
      </c>
      <c r="V894" s="77">
        <v>0.8900259556429867</v>
      </c>
      <c r="W894" s="77">
        <v>0.3575892213041621</v>
      </c>
      <c r="X894" s="77">
        <v>0.96029037537251205</v>
      </c>
      <c r="Y894" s="77">
        <v>0.47447943733888248</v>
      </c>
      <c r="Z894" s="77">
        <v>1</v>
      </c>
      <c r="AA894" s="77">
        <v>0.3435600869906677</v>
      </c>
      <c r="AB894" s="77">
        <v>0.61428571428571432</v>
      </c>
      <c r="AC894" s="77">
        <v>0.36842105263157898</v>
      </c>
      <c r="AD894" s="76">
        <v>0.6097764255033683</v>
      </c>
      <c r="AE894" s="77">
        <v>0.67974023703779607</v>
      </c>
      <c r="AF894" s="77">
        <v>0.62645564115840158</v>
      </c>
      <c r="AG894" s="77">
        <v>0.27845499645641375</v>
      </c>
      <c r="AH894" s="77">
        <v>0.71537254634351866</v>
      </c>
      <c r="AI894" s="77">
        <v>0.65893979833833705</v>
      </c>
      <c r="AJ894" s="77">
        <v>0.73723971866944127</v>
      </c>
      <c r="AK894" s="77">
        <v>0.47892290063819098</v>
      </c>
      <c r="AL894" s="77">
        <v>0.36842105263157898</v>
      </c>
      <c r="AM894" s="76">
        <v>0.63865743456652202</v>
      </c>
      <c r="AN894" s="77">
        <v>0.55092244704608984</v>
      </c>
      <c r="AO894" s="78">
        <v>0.52819455731307041</v>
      </c>
      <c r="AP894" s="79">
        <v>0.57163013419335085</v>
      </c>
      <c r="AQ894" s="70">
        <v>2</v>
      </c>
      <c r="AR894" s="71">
        <v>0</v>
      </c>
      <c r="AS894" s="71">
        <v>0</v>
      </c>
      <c r="AT894" s="71">
        <v>0</v>
      </c>
      <c r="AU894" s="71">
        <v>1</v>
      </c>
      <c r="AV894" s="71" t="s">
        <v>3647</v>
      </c>
      <c r="AW894" s="72" t="s">
        <v>3419</v>
      </c>
    </row>
    <row r="895" spans="1:49">
      <c r="A895" s="23" t="s">
        <v>4643</v>
      </c>
      <c r="B895" s="23" t="s">
        <v>3733</v>
      </c>
      <c r="C895" s="23" t="s">
        <v>2078</v>
      </c>
      <c r="D895" s="24" t="s">
        <v>2476</v>
      </c>
      <c r="E895" s="24" t="s">
        <v>2626</v>
      </c>
      <c r="F895" s="24" t="s">
        <v>2627</v>
      </c>
      <c r="G895" s="24" t="s">
        <v>2632</v>
      </c>
      <c r="H895" s="76">
        <v>0.27885966045416322</v>
      </c>
      <c r="I895" s="77">
        <v>0.74266647255836915</v>
      </c>
      <c r="J895" s="77">
        <v>0.8608340572276787</v>
      </c>
      <c r="K895" s="77">
        <v>0.7410028679753593</v>
      </c>
      <c r="L895" s="77">
        <v>0.42559835372833987</v>
      </c>
      <c r="M895" s="77">
        <v>0.87260167052687354</v>
      </c>
      <c r="N895" s="77">
        <v>0.92265237480481366</v>
      </c>
      <c r="O895" s="77" t="s">
        <v>3395</v>
      </c>
      <c r="P895" s="77">
        <v>0.40345527766448719</v>
      </c>
      <c r="Q895" s="77">
        <v>0.66660207178508757</v>
      </c>
      <c r="R895" s="77">
        <v>0.60224669728020441</v>
      </c>
      <c r="S895" s="77">
        <v>0.38823529411764673</v>
      </c>
      <c r="T895" s="77">
        <v>0.16867469879518077</v>
      </c>
      <c r="U895" s="77">
        <v>0.62748181718609208</v>
      </c>
      <c r="V895" s="77">
        <v>0.8900259556429867</v>
      </c>
      <c r="W895" s="77">
        <v>0.35309979546723724</v>
      </c>
      <c r="X895" s="77">
        <v>0.86869634925895434</v>
      </c>
      <c r="Y895" s="77">
        <v>0.47447943733888248</v>
      </c>
      <c r="Z895" s="77">
        <v>1</v>
      </c>
      <c r="AA895" s="77">
        <v>0.3435600869906677</v>
      </c>
      <c r="AB895" s="77">
        <v>0.61428571428571432</v>
      </c>
      <c r="AC895" s="77">
        <v>0.36842105263157898</v>
      </c>
      <c r="AD895" s="76">
        <v>0.62745339674673695</v>
      </c>
      <c r="AE895" s="77">
        <v>0.67306210893997465</v>
      </c>
      <c r="AF895" s="77">
        <v>0.63442438453264605</v>
      </c>
      <c r="AG895" s="77">
        <v>0.27845499645641375</v>
      </c>
      <c r="AH895" s="77">
        <v>0.75875388641453934</v>
      </c>
      <c r="AI895" s="77">
        <v>0.61089807236309579</v>
      </c>
      <c r="AJ895" s="77">
        <v>0.73723971866944127</v>
      </c>
      <c r="AK895" s="77">
        <v>0.47892290063819098</v>
      </c>
      <c r="AL895" s="77">
        <v>0.36842105263157898</v>
      </c>
      <c r="AM895" s="76">
        <v>0.64497996340645247</v>
      </c>
      <c r="AN895" s="77">
        <v>0.54936898507801635</v>
      </c>
      <c r="AO895" s="78">
        <v>0.52819455731307041</v>
      </c>
      <c r="AP895" s="79">
        <v>0.57309413958746558</v>
      </c>
      <c r="AQ895" s="70">
        <v>2</v>
      </c>
      <c r="AR895" s="71">
        <v>0</v>
      </c>
      <c r="AS895" s="71">
        <v>0</v>
      </c>
      <c r="AT895" s="71">
        <v>0</v>
      </c>
      <c r="AU895" s="71">
        <v>1</v>
      </c>
      <c r="AV895" s="71" t="s">
        <v>3647</v>
      </c>
      <c r="AW895" s="72" t="s">
        <v>3419</v>
      </c>
    </row>
    <row r="896" spans="1:49">
      <c r="A896" s="23" t="s">
        <v>4644</v>
      </c>
      <c r="B896" s="23" t="s">
        <v>3733</v>
      </c>
      <c r="C896" s="23" t="s">
        <v>2080</v>
      </c>
      <c r="D896" s="24" t="s">
        <v>2476</v>
      </c>
      <c r="E896" s="24" t="s">
        <v>2626</v>
      </c>
      <c r="F896" s="24" t="s">
        <v>2634</v>
      </c>
      <c r="G896" s="24" t="s">
        <v>2635</v>
      </c>
      <c r="H896" s="76">
        <v>0.28782692142476973</v>
      </c>
      <c r="I896" s="77">
        <v>0.50345811880345659</v>
      </c>
      <c r="J896" s="77">
        <v>0.38739288151104589</v>
      </c>
      <c r="K896" s="77">
        <v>0.31165417619815761</v>
      </c>
      <c r="L896" s="77">
        <v>0.45461639355873307</v>
      </c>
      <c r="M896" s="77">
        <v>0.26258806414588598</v>
      </c>
      <c r="N896" s="77">
        <v>0.38187375369040505</v>
      </c>
      <c r="O896" s="77" t="s">
        <v>3395</v>
      </c>
      <c r="P896" s="77">
        <v>0.14165616743097131</v>
      </c>
      <c r="Q896" s="77">
        <v>0.70832966782674167</v>
      </c>
      <c r="R896" s="77">
        <v>0.4134279119969293</v>
      </c>
      <c r="S896" s="77">
        <v>0.38823529411764673</v>
      </c>
      <c r="T896" s="77">
        <v>0.16867469879518077</v>
      </c>
      <c r="U896" s="77">
        <v>0.50907369297036908</v>
      </c>
      <c r="V896" s="77">
        <v>0.59104127444796506</v>
      </c>
      <c r="W896" s="77">
        <v>0</v>
      </c>
      <c r="X896" s="77">
        <v>0.84584112295758973</v>
      </c>
      <c r="Y896" s="77">
        <v>0.51653243843440477</v>
      </c>
      <c r="Z896" s="77">
        <v>0.65142857142857147</v>
      </c>
      <c r="AA896" s="77">
        <v>0.3435600869906677</v>
      </c>
      <c r="AB896" s="77">
        <v>0.61428571428571432</v>
      </c>
      <c r="AC896" s="77">
        <v>0.36842105263157898</v>
      </c>
      <c r="AD896" s="76">
        <v>0.39289264057975742</v>
      </c>
      <c r="AE896" s="77">
        <v>0.31047771100483057</v>
      </c>
      <c r="AF896" s="77">
        <v>0.56087878991183548</v>
      </c>
      <c r="AG896" s="77">
        <v>0.27845499645641375</v>
      </c>
      <c r="AH896" s="77">
        <v>0.55005748370916707</v>
      </c>
      <c r="AI896" s="77">
        <v>0.42292056147879487</v>
      </c>
      <c r="AJ896" s="77">
        <v>0.58398050493148812</v>
      </c>
      <c r="AK896" s="77">
        <v>0.47892290063819098</v>
      </c>
      <c r="AL896" s="77">
        <v>0.36842105263157898</v>
      </c>
      <c r="AM896" s="76">
        <v>0.42141638049880781</v>
      </c>
      <c r="AN896" s="77">
        <v>0.41714434721479182</v>
      </c>
      <c r="AO896" s="78">
        <v>0.47710815273375268</v>
      </c>
      <c r="AP896" s="79">
        <v>0.43814242048763441</v>
      </c>
      <c r="AQ896" s="70">
        <v>2</v>
      </c>
      <c r="AR896" s="71">
        <v>0</v>
      </c>
      <c r="AS896" s="71">
        <v>0</v>
      </c>
      <c r="AT896" s="71">
        <v>0</v>
      </c>
      <c r="AU896" s="71">
        <v>1</v>
      </c>
      <c r="AV896" s="71" t="s">
        <v>3648</v>
      </c>
      <c r="AW896" s="72" t="s">
        <v>3419</v>
      </c>
    </row>
    <row r="897" spans="1:49">
      <c r="A897" s="23" t="s">
        <v>4645</v>
      </c>
      <c r="B897" s="23" t="s">
        <v>3733</v>
      </c>
      <c r="C897" s="23" t="s">
        <v>2082</v>
      </c>
      <c r="D897" s="24" t="s">
        <v>2647</v>
      </c>
      <c r="E897" s="24" t="s">
        <v>2648</v>
      </c>
      <c r="F897" s="24" t="s">
        <v>2649</v>
      </c>
      <c r="G897" s="24" t="s">
        <v>2652</v>
      </c>
      <c r="H897" s="76">
        <v>0.51920826864009917</v>
      </c>
      <c r="I897" s="77">
        <v>0.45201133549856326</v>
      </c>
      <c r="J897" s="77">
        <v>0.81390709467281641</v>
      </c>
      <c r="K897" s="77">
        <v>0.73777473922329961</v>
      </c>
      <c r="L897" s="77">
        <v>0.32110469018613458</v>
      </c>
      <c r="M897" s="77">
        <v>0.89397801232006313</v>
      </c>
      <c r="N897" s="77">
        <v>0.85662487740875981</v>
      </c>
      <c r="O897" s="77" t="s">
        <v>3395</v>
      </c>
      <c r="P897" s="77">
        <v>0.56045387861136642</v>
      </c>
      <c r="Q897" s="77">
        <v>0.69672553948653926</v>
      </c>
      <c r="R897" s="77">
        <v>0.2637156895028549</v>
      </c>
      <c r="S897" s="77">
        <v>0.81176470588235361</v>
      </c>
      <c r="T897" s="77">
        <v>0.64765156884221375</v>
      </c>
      <c r="U897" s="77">
        <v>0.54993640287159185</v>
      </c>
      <c r="V897" s="77">
        <v>0.4429977336669883</v>
      </c>
      <c r="W897" s="77">
        <v>0.63588012446996389</v>
      </c>
      <c r="X897" s="77">
        <v>0.56725201785484103</v>
      </c>
      <c r="Y897" s="77">
        <v>0.68602740281873031</v>
      </c>
      <c r="Z897" s="77">
        <v>0.75428571428571434</v>
      </c>
      <c r="AA897" s="77">
        <v>0.41685465353267742</v>
      </c>
      <c r="AB897" s="77">
        <v>0.31428571428571428</v>
      </c>
      <c r="AC897" s="77">
        <v>0.71578947368421053</v>
      </c>
      <c r="AD897" s="76">
        <v>0.59504223293715963</v>
      </c>
      <c r="AE897" s="77">
        <v>0.67398723954992479</v>
      </c>
      <c r="AF897" s="77">
        <v>0.48022061449469711</v>
      </c>
      <c r="AG897" s="77">
        <v>0.72970813736228368</v>
      </c>
      <c r="AH897" s="77">
        <v>0.4964670682692901</v>
      </c>
      <c r="AI897" s="77">
        <v>0.60156607116240246</v>
      </c>
      <c r="AJ897" s="77">
        <v>0.72015655855222227</v>
      </c>
      <c r="AK897" s="77">
        <v>0.36557018390919582</v>
      </c>
      <c r="AL897" s="77">
        <v>0.71578947368421053</v>
      </c>
      <c r="AM897" s="76">
        <v>0.58308336232726043</v>
      </c>
      <c r="AN897" s="77">
        <v>0.60924709226465878</v>
      </c>
      <c r="AO897" s="78">
        <v>0.60050540538187624</v>
      </c>
      <c r="AP897" s="79">
        <v>0.59756223813564135</v>
      </c>
      <c r="AQ897" s="70">
        <v>2</v>
      </c>
      <c r="AR897" s="71">
        <v>1</v>
      </c>
      <c r="AS897" s="71">
        <v>2</v>
      </c>
      <c r="AT897" s="71">
        <v>0</v>
      </c>
      <c r="AU897" s="71">
        <v>0</v>
      </c>
      <c r="AV897" s="71" t="s">
        <v>3395</v>
      </c>
      <c r="AW897" s="72" t="s">
        <v>3420</v>
      </c>
    </row>
    <row r="898" spans="1:49">
      <c r="A898" s="23" t="s">
        <v>4646</v>
      </c>
      <c r="B898" s="23" t="s">
        <v>3733</v>
      </c>
      <c r="C898" s="23" t="s">
        <v>2084</v>
      </c>
      <c r="D898" s="24" t="s">
        <v>2647</v>
      </c>
      <c r="E898" s="24" t="s">
        <v>2648</v>
      </c>
      <c r="F898" s="24" t="s">
        <v>2649</v>
      </c>
      <c r="G898" s="24" t="s">
        <v>2654</v>
      </c>
      <c r="H898" s="76">
        <v>0.51920826864009917</v>
      </c>
      <c r="I898" s="77">
        <v>0.3333581048932146</v>
      </c>
      <c r="J898" s="77">
        <v>0.62132180712272655</v>
      </c>
      <c r="K898" s="77">
        <v>0.626582294950637</v>
      </c>
      <c r="L898" s="77">
        <v>0.36031258103331759</v>
      </c>
      <c r="M898" s="77">
        <v>1</v>
      </c>
      <c r="N898" s="77">
        <v>0.64995272478022592</v>
      </c>
      <c r="O898" s="77" t="s">
        <v>3395</v>
      </c>
      <c r="P898" s="77">
        <v>0.3734736637948825</v>
      </c>
      <c r="Q898" s="77">
        <v>0.40539629689848994</v>
      </c>
      <c r="R898" s="77">
        <v>3.2082000398974998E-2</v>
      </c>
      <c r="S898" s="77">
        <v>0.81176470588235361</v>
      </c>
      <c r="T898" s="77">
        <v>0.64765156884221375</v>
      </c>
      <c r="U898" s="77">
        <v>0.55639943354437327</v>
      </c>
      <c r="V898" s="77">
        <v>0.4429977336669883</v>
      </c>
      <c r="W898" s="77">
        <v>0.39628245544610902</v>
      </c>
      <c r="X898" s="77">
        <v>0.70272076165882758</v>
      </c>
      <c r="Y898" s="77">
        <v>0.68602740281873031</v>
      </c>
      <c r="Z898" s="77">
        <v>0.75428571428571434</v>
      </c>
      <c r="AA898" s="77">
        <v>0.41685465353267742</v>
      </c>
      <c r="AB898" s="77">
        <v>0.31428571428571428</v>
      </c>
      <c r="AC898" s="77">
        <v>0.71578947368421053</v>
      </c>
      <c r="AD898" s="76">
        <v>0.49129606021868016</v>
      </c>
      <c r="AE898" s="77">
        <v>0.60206425291181254</v>
      </c>
      <c r="AF898" s="77">
        <v>0.21873914864873248</v>
      </c>
      <c r="AG898" s="77">
        <v>0.72970813736228368</v>
      </c>
      <c r="AH898" s="77">
        <v>0.49969858360568076</v>
      </c>
      <c r="AI898" s="77">
        <v>0.54950160855246832</v>
      </c>
      <c r="AJ898" s="77">
        <v>0.72015655855222227</v>
      </c>
      <c r="AK898" s="77">
        <v>0.36557018390919582</v>
      </c>
      <c r="AL898" s="77">
        <v>0.71578947368421053</v>
      </c>
      <c r="AM898" s="76">
        <v>0.43736648725974175</v>
      </c>
      <c r="AN898" s="77">
        <v>0.59296944317347755</v>
      </c>
      <c r="AO898" s="78">
        <v>0.60050540538187624</v>
      </c>
      <c r="AP898" s="79">
        <v>0.54081678134606137</v>
      </c>
      <c r="AQ898" s="70">
        <v>2</v>
      </c>
      <c r="AR898" s="71">
        <v>1</v>
      </c>
      <c r="AS898" s="71">
        <v>1</v>
      </c>
      <c r="AT898" s="71">
        <v>0</v>
      </c>
      <c r="AU898" s="71">
        <v>0</v>
      </c>
      <c r="AV898" s="71" t="s">
        <v>3395</v>
      </c>
      <c r="AW898" s="72" t="s">
        <v>3420</v>
      </c>
    </row>
    <row r="899" spans="1:49">
      <c r="A899" s="23" t="s">
        <v>4647</v>
      </c>
      <c r="B899" s="23" t="s">
        <v>3733</v>
      </c>
      <c r="C899" s="23" t="s">
        <v>2086</v>
      </c>
      <c r="D899" s="24" t="s">
        <v>2647</v>
      </c>
      <c r="E899" s="24" t="s">
        <v>2648</v>
      </c>
      <c r="F899" s="24" t="s">
        <v>2649</v>
      </c>
      <c r="G899" s="24" t="s">
        <v>2660</v>
      </c>
      <c r="H899" s="76">
        <v>0.51920826864009917</v>
      </c>
      <c r="I899" s="77">
        <v>0.26763189622985145</v>
      </c>
      <c r="J899" s="77">
        <v>0.47502626067759163</v>
      </c>
      <c r="K899" s="77">
        <v>0.46079422191885577</v>
      </c>
      <c r="L899" s="77">
        <v>0.37481143819816504</v>
      </c>
      <c r="M899" s="77">
        <v>0.95024070682795092</v>
      </c>
      <c r="N899" s="77">
        <v>0.46305870121311959</v>
      </c>
      <c r="O899" s="77" t="s">
        <v>3395</v>
      </c>
      <c r="P899" s="77">
        <v>0.47336123063331181</v>
      </c>
      <c r="Q899" s="77">
        <v>0.54121245620429614</v>
      </c>
      <c r="R899" s="77">
        <v>0</v>
      </c>
      <c r="S899" s="77">
        <v>0.81176470588235361</v>
      </c>
      <c r="T899" s="77">
        <v>0.64765156884221375</v>
      </c>
      <c r="U899" s="77">
        <v>0.49239964707176548</v>
      </c>
      <c r="V899" s="77">
        <v>0.4429977336669883</v>
      </c>
      <c r="W899" s="77">
        <v>0.48374276621379791</v>
      </c>
      <c r="X899" s="77">
        <v>0.49752512229358958</v>
      </c>
      <c r="Y899" s="77">
        <v>0.68602740281873031</v>
      </c>
      <c r="Z899" s="77">
        <v>0.75428571428571434</v>
      </c>
      <c r="AA899" s="77">
        <v>0.38107573252835519</v>
      </c>
      <c r="AB899" s="77">
        <v>0.31428571428571428</v>
      </c>
      <c r="AC899" s="77">
        <v>0.71578947368421053</v>
      </c>
      <c r="AD899" s="76">
        <v>0.42062214184918073</v>
      </c>
      <c r="AE899" s="77">
        <v>0.54445325975828063</v>
      </c>
      <c r="AF899" s="77">
        <v>0.27060622810214807</v>
      </c>
      <c r="AG899" s="77">
        <v>0.72970813736228368</v>
      </c>
      <c r="AH899" s="77">
        <v>0.46769869036937689</v>
      </c>
      <c r="AI899" s="77">
        <v>0.49063394425369378</v>
      </c>
      <c r="AJ899" s="77">
        <v>0.72015655855222227</v>
      </c>
      <c r="AK899" s="77">
        <v>0.34768072340703471</v>
      </c>
      <c r="AL899" s="77">
        <v>0.71578947368421053</v>
      </c>
      <c r="AM899" s="76">
        <v>0.41189387656986981</v>
      </c>
      <c r="AN899" s="77">
        <v>0.56268025732845139</v>
      </c>
      <c r="AO899" s="78">
        <v>0.59454225188115584</v>
      </c>
      <c r="AP899" s="79">
        <v>0.51977311597974662</v>
      </c>
      <c r="AQ899" s="70">
        <v>2</v>
      </c>
      <c r="AR899" s="71">
        <v>3</v>
      </c>
      <c r="AS899" s="71">
        <v>0</v>
      </c>
      <c r="AT899" s="71">
        <v>0</v>
      </c>
      <c r="AU899" s="71">
        <v>0</v>
      </c>
      <c r="AV899" s="71" t="s">
        <v>3395</v>
      </c>
      <c r="AW899" s="72" t="s">
        <v>3420</v>
      </c>
    </row>
    <row r="900" spans="1:49">
      <c r="A900" s="23" t="s">
        <v>4648</v>
      </c>
      <c r="B900" s="23" t="s">
        <v>3733</v>
      </c>
      <c r="C900" s="23" t="s">
        <v>2089</v>
      </c>
      <c r="D900" s="24" t="s">
        <v>2647</v>
      </c>
      <c r="E900" s="24" t="s">
        <v>2648</v>
      </c>
      <c r="F900" s="24" t="s">
        <v>2666</v>
      </c>
      <c r="G900" s="24" t="s">
        <v>2667</v>
      </c>
      <c r="H900" s="76">
        <v>0.61304397305520375</v>
      </c>
      <c r="I900" s="77">
        <v>0.41959638267375898</v>
      </c>
      <c r="J900" s="77">
        <v>0.71690451040593284</v>
      </c>
      <c r="K900" s="77">
        <v>0.55165180058442642</v>
      </c>
      <c r="L900" s="77">
        <v>0.2957025818615136</v>
      </c>
      <c r="M900" s="77">
        <v>1</v>
      </c>
      <c r="N900" s="77">
        <v>0.89372240587521579</v>
      </c>
      <c r="O900" s="77" t="s">
        <v>3395</v>
      </c>
      <c r="P900" s="77">
        <v>0.42540554107255263</v>
      </c>
      <c r="Q900" s="77">
        <v>0.67194659155136716</v>
      </c>
      <c r="R900" s="77">
        <v>0.26186147459561565</v>
      </c>
      <c r="S900" s="77">
        <v>0.70588235294117652</v>
      </c>
      <c r="T900" s="77">
        <v>0.12427034340570842</v>
      </c>
      <c r="U900" s="77">
        <v>0.7526795924033759</v>
      </c>
      <c r="V900" s="77">
        <v>0.25739985447175528</v>
      </c>
      <c r="W900" s="77">
        <v>0.69018586165186679</v>
      </c>
      <c r="X900" s="77">
        <v>0</v>
      </c>
      <c r="Y900" s="77">
        <v>0.49734560554007634</v>
      </c>
      <c r="Z900" s="77">
        <v>0.63445544554455446</v>
      </c>
      <c r="AA900" s="77">
        <v>0.45439035570915531</v>
      </c>
      <c r="AB900" s="77">
        <v>0.31428571428571428</v>
      </c>
      <c r="AC900" s="77">
        <v>0.71578947368421053</v>
      </c>
      <c r="AD900" s="76">
        <v>0.58318162204496515</v>
      </c>
      <c r="AE900" s="77">
        <v>0.63329646587874167</v>
      </c>
      <c r="AF900" s="77">
        <v>0.46690403307349138</v>
      </c>
      <c r="AG900" s="77">
        <v>0.41507634817344247</v>
      </c>
      <c r="AH900" s="77">
        <v>0.50503972343756565</v>
      </c>
      <c r="AI900" s="77">
        <v>0.3450929308259334</v>
      </c>
      <c r="AJ900" s="77">
        <v>0.5659005255423154</v>
      </c>
      <c r="AK900" s="77">
        <v>0.3843380349974348</v>
      </c>
      <c r="AL900" s="77">
        <v>0.71578947368421053</v>
      </c>
      <c r="AM900" s="76">
        <v>0.56112737366573284</v>
      </c>
      <c r="AN900" s="77">
        <v>0.42173633414564721</v>
      </c>
      <c r="AO900" s="78">
        <v>0.55534267807465365</v>
      </c>
      <c r="AP900" s="79">
        <v>0.51057688138688073</v>
      </c>
      <c r="AQ900" s="70">
        <v>2</v>
      </c>
      <c r="AR900" s="71">
        <v>0</v>
      </c>
      <c r="AS900" s="71">
        <v>2</v>
      </c>
      <c r="AT900" s="71">
        <v>0</v>
      </c>
      <c r="AU900" s="71">
        <v>0</v>
      </c>
      <c r="AV900" s="71" t="s">
        <v>3395</v>
      </c>
      <c r="AW900" s="72" t="s">
        <v>3420</v>
      </c>
    </row>
    <row r="901" spans="1:49">
      <c r="A901" s="23" t="s">
        <v>4649</v>
      </c>
      <c r="B901" s="23" t="s">
        <v>3733</v>
      </c>
      <c r="C901" s="23" t="s">
        <v>2091</v>
      </c>
      <c r="D901" s="24" t="s">
        <v>2647</v>
      </c>
      <c r="E901" s="24" t="s">
        <v>2648</v>
      </c>
      <c r="F901" s="24" t="s">
        <v>2669</v>
      </c>
      <c r="G901" s="24" t="s">
        <v>2672</v>
      </c>
      <c r="H901" s="76">
        <v>0.51766516746032099</v>
      </c>
      <c r="I901" s="77">
        <v>0.47797420663688417</v>
      </c>
      <c r="J901" s="77">
        <v>0.82635226501579595</v>
      </c>
      <c r="K901" s="77">
        <v>0.52256806277588319</v>
      </c>
      <c r="L901" s="77">
        <v>0.27912453763159889</v>
      </c>
      <c r="M901" s="77">
        <v>1</v>
      </c>
      <c r="N901" s="77">
        <v>0.82150116936647111</v>
      </c>
      <c r="O901" s="77" t="s">
        <v>3395</v>
      </c>
      <c r="P901" s="77">
        <v>0.5</v>
      </c>
      <c r="Q901" s="77">
        <v>0.76887939796744731</v>
      </c>
      <c r="R901" s="77">
        <v>6.8270402304491992E-3</v>
      </c>
      <c r="S901" s="77">
        <v>0.78823529411764737</v>
      </c>
      <c r="T901" s="77">
        <v>0.4210134656272147</v>
      </c>
      <c r="U901" s="77">
        <v>0.66577231283377203</v>
      </c>
      <c r="V901" s="77">
        <v>0.45922690654122889</v>
      </c>
      <c r="W901" s="77">
        <v>0.58156085553999681</v>
      </c>
      <c r="X901" s="77">
        <v>0.70376601997188126</v>
      </c>
      <c r="Y901" s="77">
        <v>0.53420280249952667</v>
      </c>
      <c r="Z901" s="77">
        <v>0.81142857142857139</v>
      </c>
      <c r="AA901" s="77">
        <v>0.38989230274202946</v>
      </c>
      <c r="AB901" s="77">
        <v>0.31428571428571428</v>
      </c>
      <c r="AC901" s="77">
        <v>0.71578947368421053</v>
      </c>
      <c r="AD901" s="76">
        <v>0.60733054637100037</v>
      </c>
      <c r="AE901" s="77">
        <v>0.62463875395479063</v>
      </c>
      <c r="AF901" s="77">
        <v>0.38785321909894827</v>
      </c>
      <c r="AG901" s="77">
        <v>0.60462437987243101</v>
      </c>
      <c r="AH901" s="77">
        <v>0.56249960968750046</v>
      </c>
      <c r="AI901" s="77">
        <v>0.64266343775593904</v>
      </c>
      <c r="AJ901" s="77">
        <v>0.67281568696404903</v>
      </c>
      <c r="AK901" s="77">
        <v>0.35208900851387187</v>
      </c>
      <c r="AL901" s="77">
        <v>0.71578947368421053</v>
      </c>
      <c r="AM901" s="76">
        <v>0.53994083980824648</v>
      </c>
      <c r="AN901" s="77">
        <v>0.6032624757719568</v>
      </c>
      <c r="AO901" s="78">
        <v>0.58023138972071042</v>
      </c>
      <c r="AP901" s="79">
        <v>0.57417701227474693</v>
      </c>
      <c r="AQ901" s="70">
        <v>2</v>
      </c>
      <c r="AR901" s="71">
        <v>0</v>
      </c>
      <c r="AS901" s="71">
        <v>0</v>
      </c>
      <c r="AT901" s="71">
        <v>0</v>
      </c>
      <c r="AU901" s="71">
        <v>0</v>
      </c>
      <c r="AV901" s="71" t="s">
        <v>3395</v>
      </c>
      <c r="AW901" s="72" t="s">
        <v>3420</v>
      </c>
    </row>
    <row r="902" spans="1:49">
      <c r="A902" s="23" t="s">
        <v>4650</v>
      </c>
      <c r="B902" s="23" t="s">
        <v>3733</v>
      </c>
      <c r="C902" s="23" t="s">
        <v>2093</v>
      </c>
      <c r="D902" s="24" t="s">
        <v>2647</v>
      </c>
      <c r="E902" s="24" t="s">
        <v>2700</v>
      </c>
      <c r="F902" s="24" t="s">
        <v>2701</v>
      </c>
      <c r="G902" s="24" t="s">
        <v>2702</v>
      </c>
      <c r="H902" s="76">
        <v>0.48228465693128281</v>
      </c>
      <c r="I902" s="77">
        <v>0.62952524541126276</v>
      </c>
      <c r="J902" s="77">
        <v>1</v>
      </c>
      <c r="K902" s="77">
        <v>8.3091523833809022E-2</v>
      </c>
      <c r="L902" s="77">
        <v>0.36016341504085392</v>
      </c>
      <c r="M902" s="77">
        <v>1</v>
      </c>
      <c r="N902" s="77">
        <v>1</v>
      </c>
      <c r="O902" s="77" t="s">
        <v>3395</v>
      </c>
      <c r="P902" s="77">
        <v>0.28624252537354317</v>
      </c>
      <c r="Q902" s="77">
        <v>0.49366785282746767</v>
      </c>
      <c r="R902" s="77">
        <v>0.47225451931421386</v>
      </c>
      <c r="S902" s="77">
        <v>0.35294117647058826</v>
      </c>
      <c r="T902" s="77">
        <v>0.18975903614457829</v>
      </c>
      <c r="U902" s="77">
        <v>0.518109031419281</v>
      </c>
      <c r="V902" s="77">
        <v>0.17752594202726879</v>
      </c>
      <c r="W902" s="77" t="s">
        <v>3395</v>
      </c>
      <c r="X902" s="77">
        <v>1</v>
      </c>
      <c r="Y902" s="77">
        <v>0.38981726945654238</v>
      </c>
      <c r="Z902" s="77">
        <v>0.20571428571428574</v>
      </c>
      <c r="AA902" s="77">
        <v>0.47460995959698871</v>
      </c>
      <c r="AB902" s="77">
        <v>0.31428571428571428</v>
      </c>
      <c r="AC902" s="77">
        <v>0.71578947368421053</v>
      </c>
      <c r="AD902" s="76">
        <v>0.70393663411418184</v>
      </c>
      <c r="AE902" s="77">
        <v>0.54589949284964123</v>
      </c>
      <c r="AF902" s="77">
        <v>0.48296118607084076</v>
      </c>
      <c r="AG902" s="77">
        <v>0.27135010630758327</v>
      </c>
      <c r="AH902" s="77">
        <v>0.34781748672327489</v>
      </c>
      <c r="AI902" s="77">
        <v>1</v>
      </c>
      <c r="AJ902" s="77">
        <v>0.29776577758541406</v>
      </c>
      <c r="AK902" s="77">
        <v>0.39444783694135149</v>
      </c>
      <c r="AL902" s="77">
        <v>0.71578947368421053</v>
      </c>
      <c r="AM902" s="76">
        <v>0.57759910434488793</v>
      </c>
      <c r="AN902" s="77">
        <v>0.53972253101028611</v>
      </c>
      <c r="AO902" s="78">
        <v>0.46933436273699208</v>
      </c>
      <c r="AP902" s="79">
        <v>0.52791183941816788</v>
      </c>
      <c r="AQ902" s="70">
        <v>2</v>
      </c>
      <c r="AR902" s="71">
        <v>1</v>
      </c>
      <c r="AS902" s="71">
        <v>0</v>
      </c>
      <c r="AT902" s="71">
        <v>1</v>
      </c>
      <c r="AU902" s="71">
        <v>0</v>
      </c>
      <c r="AV902" s="71" t="s">
        <v>3395</v>
      </c>
      <c r="AW902" s="72" t="s">
        <v>3420</v>
      </c>
    </row>
    <row r="903" spans="1:49">
      <c r="A903" s="23" t="s">
        <v>4651</v>
      </c>
      <c r="B903" s="23" t="s">
        <v>3733</v>
      </c>
      <c r="C903" s="23" t="s">
        <v>2095</v>
      </c>
      <c r="D903" s="24" t="s">
        <v>2708</v>
      </c>
      <c r="E903" s="24" t="s">
        <v>2709</v>
      </c>
      <c r="F903" s="24" t="s">
        <v>2710</v>
      </c>
      <c r="G903" s="24" t="s">
        <v>2715</v>
      </c>
      <c r="H903" s="76">
        <v>0.30276862836560337</v>
      </c>
      <c r="I903" s="77">
        <v>0.76845618790740233</v>
      </c>
      <c r="J903" s="77">
        <v>0.79075364886602295</v>
      </c>
      <c r="K903" s="77">
        <v>0.39151676643448152</v>
      </c>
      <c r="L903" s="77">
        <v>0.43086422704168487</v>
      </c>
      <c r="M903" s="77">
        <v>0.40629316846053698</v>
      </c>
      <c r="N903" s="77">
        <v>0.6723621024962213</v>
      </c>
      <c r="O903" s="77" t="s">
        <v>3395</v>
      </c>
      <c r="P903" s="77">
        <v>0.43146520230088803</v>
      </c>
      <c r="Q903" s="77">
        <v>0.65245688296350801</v>
      </c>
      <c r="R903" s="77">
        <v>0.10366827004998269</v>
      </c>
      <c r="S903" s="77">
        <v>0</v>
      </c>
      <c r="T903" s="77">
        <v>0.15361445783132532</v>
      </c>
      <c r="U903" s="77">
        <v>0.70986991696565216</v>
      </c>
      <c r="V903" s="77">
        <v>0.31470364071786161</v>
      </c>
      <c r="W903" s="77">
        <v>0.56446935823817745</v>
      </c>
      <c r="X903" s="77">
        <v>0.4940218737287454</v>
      </c>
      <c r="Y903" s="77">
        <v>0.75146752508994497</v>
      </c>
      <c r="Z903" s="77">
        <v>0.65714285714285714</v>
      </c>
      <c r="AA903" s="77">
        <v>0.37777656622011235</v>
      </c>
      <c r="AB903" s="77">
        <v>0.14586466165413531</v>
      </c>
      <c r="AC903" s="77">
        <v>0.5473684210526315</v>
      </c>
      <c r="AD903" s="76">
        <v>0.62065948837967622</v>
      </c>
      <c r="AE903" s="77">
        <v>0.46650029334676263</v>
      </c>
      <c r="AF903" s="77">
        <v>0.37806257650674535</v>
      </c>
      <c r="AG903" s="77">
        <v>7.6807228915662662E-2</v>
      </c>
      <c r="AH903" s="77">
        <v>0.51228677884175688</v>
      </c>
      <c r="AI903" s="77">
        <v>0.52924561598346143</v>
      </c>
      <c r="AJ903" s="77">
        <v>0.70430519111640111</v>
      </c>
      <c r="AK903" s="77">
        <v>0.26182061393712386</v>
      </c>
      <c r="AL903" s="77">
        <v>0.5473684210526315</v>
      </c>
      <c r="AM903" s="76">
        <v>0.48840745274439473</v>
      </c>
      <c r="AN903" s="77">
        <v>0.37277987458029366</v>
      </c>
      <c r="AO903" s="78">
        <v>0.50449807536871882</v>
      </c>
      <c r="AP903" s="79">
        <v>0.45321197950771619</v>
      </c>
      <c r="AQ903" s="70">
        <v>2</v>
      </c>
      <c r="AR903" s="71">
        <v>3</v>
      </c>
      <c r="AS903" s="71">
        <v>0</v>
      </c>
      <c r="AT903" s="71">
        <v>0</v>
      </c>
      <c r="AU903" s="71">
        <v>1</v>
      </c>
      <c r="AV903" s="71" t="s">
        <v>3652</v>
      </c>
      <c r="AW903" s="72" t="s">
        <v>3419</v>
      </c>
    </row>
    <row r="904" spans="1:49">
      <c r="A904" s="23" t="s">
        <v>4652</v>
      </c>
      <c r="B904" s="23" t="s">
        <v>3733</v>
      </c>
      <c r="C904" s="23" t="s">
        <v>2097</v>
      </c>
      <c r="D904" s="24" t="s">
        <v>2708</v>
      </c>
      <c r="E904" s="24" t="s">
        <v>2709</v>
      </c>
      <c r="F904" s="24" t="s">
        <v>2723</v>
      </c>
      <c r="G904" s="24" t="s">
        <v>2726</v>
      </c>
      <c r="H904" s="76">
        <v>0.24489615549128294</v>
      </c>
      <c r="I904" s="77">
        <v>0.63083886247123133</v>
      </c>
      <c r="J904" s="77">
        <v>0.66154321878287958</v>
      </c>
      <c r="K904" s="77">
        <v>0.57477852108251404</v>
      </c>
      <c r="L904" s="77">
        <v>0.38788013242512492</v>
      </c>
      <c r="M904" s="77">
        <v>0.5698635198403218</v>
      </c>
      <c r="N904" s="77">
        <v>0.69139195727762881</v>
      </c>
      <c r="O904" s="77" t="s">
        <v>3395</v>
      </c>
      <c r="P904" s="77">
        <v>0.47601844239450575</v>
      </c>
      <c r="Q904" s="77">
        <v>0.70741870000998264</v>
      </c>
      <c r="R904" s="77">
        <v>0.11962651146450425</v>
      </c>
      <c r="S904" s="77">
        <v>8.235294117647092E-2</v>
      </c>
      <c r="T904" s="77">
        <v>6.7891888409251977E-2</v>
      </c>
      <c r="U904" s="77">
        <v>0.61055556939099898</v>
      </c>
      <c r="V904" s="77">
        <v>0.26485840333796573</v>
      </c>
      <c r="W904" s="77">
        <v>0.46240853911440105</v>
      </c>
      <c r="X904" s="77">
        <v>0.35054057166875685</v>
      </c>
      <c r="Y904" s="77">
        <v>0.62770849676738716</v>
      </c>
      <c r="Z904" s="77">
        <v>0</v>
      </c>
      <c r="AA904" s="77">
        <v>0.42890706274294316</v>
      </c>
      <c r="AB904" s="77">
        <v>0.14586466165413531</v>
      </c>
      <c r="AC904" s="77">
        <v>0.5473684210526315</v>
      </c>
      <c r="AD904" s="76">
        <v>0.51242607891513126</v>
      </c>
      <c r="AE904" s="77">
        <v>0.53998651460401903</v>
      </c>
      <c r="AF904" s="77">
        <v>0.41352260573724342</v>
      </c>
      <c r="AG904" s="77">
        <v>7.5122414792861442E-2</v>
      </c>
      <c r="AH904" s="77">
        <v>0.43770698636448235</v>
      </c>
      <c r="AI904" s="77">
        <v>0.40647455539157895</v>
      </c>
      <c r="AJ904" s="77">
        <v>0.31385424838369358</v>
      </c>
      <c r="AK904" s="77">
        <v>0.28738586219853923</v>
      </c>
      <c r="AL904" s="77">
        <v>0.5473684210526315</v>
      </c>
      <c r="AM904" s="76">
        <v>0.48864506641879785</v>
      </c>
      <c r="AN904" s="77">
        <v>0.30643465218297422</v>
      </c>
      <c r="AO904" s="78">
        <v>0.38286951054495483</v>
      </c>
      <c r="AP904" s="79">
        <v>0.38912059499981999</v>
      </c>
      <c r="AQ904" s="70">
        <v>2</v>
      </c>
      <c r="AR904" s="71">
        <v>3</v>
      </c>
      <c r="AS904" s="71">
        <v>0</v>
      </c>
      <c r="AT904" s="71">
        <v>0</v>
      </c>
      <c r="AU904" s="71">
        <v>1</v>
      </c>
      <c r="AV904" s="71" t="s">
        <v>3653</v>
      </c>
      <c r="AW904" s="72" t="s">
        <v>3419</v>
      </c>
    </row>
    <row r="905" spans="1:49">
      <c r="A905" s="23" t="s">
        <v>4653</v>
      </c>
      <c r="B905" s="23" t="s">
        <v>3733</v>
      </c>
      <c r="C905" s="23" t="s">
        <v>2099</v>
      </c>
      <c r="D905" s="24" t="s">
        <v>2708</v>
      </c>
      <c r="E905" s="24" t="s">
        <v>2709</v>
      </c>
      <c r="F905" s="24" t="s">
        <v>2723</v>
      </c>
      <c r="G905" s="24" t="s">
        <v>2734</v>
      </c>
      <c r="H905" s="76">
        <v>0.24489615549128294</v>
      </c>
      <c r="I905" s="77">
        <v>0.68250273640663706</v>
      </c>
      <c r="J905" s="77">
        <v>0.55982357259176607</v>
      </c>
      <c r="K905" s="77">
        <v>0.413845419774863</v>
      </c>
      <c r="L905" s="77">
        <v>0.3949703445854113</v>
      </c>
      <c r="M905" s="77">
        <v>0.73916592292236549</v>
      </c>
      <c r="N905" s="77">
        <v>0.55310088765559973</v>
      </c>
      <c r="O905" s="77" t="s">
        <v>3395</v>
      </c>
      <c r="P905" s="77">
        <v>0.40712155125387683</v>
      </c>
      <c r="Q905" s="77">
        <v>0.67791806533464538</v>
      </c>
      <c r="R905" s="77">
        <v>3.5150258902922601E-2</v>
      </c>
      <c r="S905" s="77">
        <v>8.235294117647092E-2</v>
      </c>
      <c r="T905" s="77">
        <v>6.7891888409251977E-2</v>
      </c>
      <c r="U905" s="77">
        <v>0.56104759865945475</v>
      </c>
      <c r="V905" s="77">
        <v>0.26485840333796573</v>
      </c>
      <c r="W905" s="77">
        <v>0.67430868469424554</v>
      </c>
      <c r="X905" s="77">
        <v>0.35046217729527795</v>
      </c>
      <c r="Y905" s="77">
        <v>0.62770849676738716</v>
      </c>
      <c r="Z905" s="77">
        <v>0</v>
      </c>
      <c r="AA905" s="77">
        <v>0.42890706274294316</v>
      </c>
      <c r="AB905" s="77">
        <v>0.14586466165413531</v>
      </c>
      <c r="AC905" s="77">
        <v>0.5473684210526315</v>
      </c>
      <c r="AD905" s="76">
        <v>0.49574082149656201</v>
      </c>
      <c r="AE905" s="77">
        <v>0.50164082523842324</v>
      </c>
      <c r="AF905" s="77">
        <v>0.35653416211878397</v>
      </c>
      <c r="AG905" s="77">
        <v>7.5122414792861442E-2</v>
      </c>
      <c r="AH905" s="77">
        <v>0.41295300099871024</v>
      </c>
      <c r="AI905" s="77">
        <v>0.51238543099476175</v>
      </c>
      <c r="AJ905" s="77">
        <v>0.31385424838369358</v>
      </c>
      <c r="AK905" s="77">
        <v>0.28738586219853923</v>
      </c>
      <c r="AL905" s="77">
        <v>0.5473684210526315</v>
      </c>
      <c r="AM905" s="76">
        <v>0.451305269617923</v>
      </c>
      <c r="AN905" s="77">
        <v>0.33348694892877778</v>
      </c>
      <c r="AO905" s="78">
        <v>0.38286951054495483</v>
      </c>
      <c r="AP905" s="79">
        <v>0.3877344807403591</v>
      </c>
      <c r="AQ905" s="70">
        <v>2</v>
      </c>
      <c r="AR905" s="71">
        <v>0</v>
      </c>
      <c r="AS905" s="71">
        <v>0</v>
      </c>
      <c r="AT905" s="71">
        <v>0</v>
      </c>
      <c r="AU905" s="71">
        <v>0</v>
      </c>
      <c r="AV905" s="71" t="s">
        <v>3395</v>
      </c>
      <c r="AW905" s="72" t="s">
        <v>3419</v>
      </c>
    </row>
    <row r="906" spans="1:49">
      <c r="A906" s="23" t="s">
        <v>4654</v>
      </c>
      <c r="B906" s="23" t="s">
        <v>3733</v>
      </c>
      <c r="C906" s="23" t="s">
        <v>2102</v>
      </c>
      <c r="D906" s="24" t="s">
        <v>2708</v>
      </c>
      <c r="E906" s="24" t="s">
        <v>2736</v>
      </c>
      <c r="F906" s="24" t="s">
        <v>2737</v>
      </c>
      <c r="G906" s="24" t="s">
        <v>2742</v>
      </c>
      <c r="H906" s="76">
        <v>0.26294591553078533</v>
      </c>
      <c r="I906" s="77">
        <v>0.73838549781570584</v>
      </c>
      <c r="J906" s="77">
        <v>0.84991837306486995</v>
      </c>
      <c r="K906" s="77">
        <v>0.30188488594478036</v>
      </c>
      <c r="L906" s="77">
        <v>0.29684574222212584</v>
      </c>
      <c r="M906" s="77">
        <v>0.35969030837512861</v>
      </c>
      <c r="N906" s="77">
        <v>0.82051950067140045</v>
      </c>
      <c r="O906" s="77" t="s">
        <v>3395</v>
      </c>
      <c r="P906" s="77">
        <v>0.48089889934504937</v>
      </c>
      <c r="Q906" s="77">
        <v>0.5954099261103436</v>
      </c>
      <c r="R906" s="77">
        <v>7.7623821193880584E-3</v>
      </c>
      <c r="S906" s="77">
        <v>0</v>
      </c>
      <c r="T906" s="77">
        <v>6.4171122994651775E-3</v>
      </c>
      <c r="U906" s="77">
        <v>0.62134036795691372</v>
      </c>
      <c r="V906" s="77">
        <v>2.6819923371647476E-2</v>
      </c>
      <c r="W906" s="77">
        <v>0.41598323816053351</v>
      </c>
      <c r="X906" s="77">
        <v>0.55677656969870637</v>
      </c>
      <c r="Y906" s="77">
        <v>0.7027754483728732</v>
      </c>
      <c r="Z906" s="77">
        <v>0.68571428571428572</v>
      </c>
      <c r="AA906" s="77">
        <v>0.34354928430253923</v>
      </c>
      <c r="AB906" s="77">
        <v>0.14586466165413531</v>
      </c>
      <c r="AC906" s="77">
        <v>0.5473684210526315</v>
      </c>
      <c r="AD906" s="76">
        <v>0.61708326213712039</v>
      </c>
      <c r="AE906" s="77">
        <v>0.45196786731169691</v>
      </c>
      <c r="AF906" s="77">
        <v>0.30158615411486583</v>
      </c>
      <c r="AG906" s="77">
        <v>3.2085561497325887E-3</v>
      </c>
      <c r="AH906" s="77">
        <v>0.32408014566428062</v>
      </c>
      <c r="AI906" s="77">
        <v>0.48637990392961994</v>
      </c>
      <c r="AJ906" s="77">
        <v>0.69424486704357946</v>
      </c>
      <c r="AK906" s="77">
        <v>0.24470697297833727</v>
      </c>
      <c r="AL906" s="77">
        <v>0.5473684210526315</v>
      </c>
      <c r="AM906" s="76">
        <v>0.45687909452122777</v>
      </c>
      <c r="AN906" s="77">
        <v>0.27122286858121103</v>
      </c>
      <c r="AO906" s="78">
        <v>0.49544008702484943</v>
      </c>
      <c r="AP906" s="79">
        <v>0.40117030076613325</v>
      </c>
      <c r="AQ906" s="70">
        <v>2</v>
      </c>
      <c r="AR906" s="71">
        <v>0</v>
      </c>
      <c r="AS906" s="71">
        <v>2</v>
      </c>
      <c r="AT906" s="71">
        <v>0</v>
      </c>
      <c r="AU906" s="71">
        <v>1</v>
      </c>
      <c r="AV906" s="71" t="s">
        <v>3654</v>
      </c>
      <c r="AW906" s="72" t="s">
        <v>3419</v>
      </c>
    </row>
    <row r="907" spans="1:49">
      <c r="A907" s="23" t="s">
        <v>4655</v>
      </c>
      <c r="B907" s="23" t="s">
        <v>3733</v>
      </c>
      <c r="C907" s="23" t="s">
        <v>2104</v>
      </c>
      <c r="D907" s="24" t="s">
        <v>2708</v>
      </c>
      <c r="E907" s="24" t="s">
        <v>2736</v>
      </c>
      <c r="F907" s="24" t="s">
        <v>2750</v>
      </c>
      <c r="G907" s="24" t="s">
        <v>2751</v>
      </c>
      <c r="H907" s="76">
        <v>0.20443042837837475</v>
      </c>
      <c r="I907" s="77">
        <v>0.60613698806257621</v>
      </c>
      <c r="J907" s="77">
        <v>0.60425203656564674</v>
      </c>
      <c r="K907" s="77">
        <v>0.13024320412528156</v>
      </c>
      <c r="L907" s="77">
        <v>0.29602852267528174</v>
      </c>
      <c r="M907" s="77">
        <v>6.5364282953751407E-2</v>
      </c>
      <c r="N907" s="77">
        <v>0.48599698566631483</v>
      </c>
      <c r="O907" s="77" t="s">
        <v>3395</v>
      </c>
      <c r="P907" s="77">
        <v>0.32410549570306962</v>
      </c>
      <c r="Q907" s="77">
        <v>0.55190373603503828</v>
      </c>
      <c r="R907" s="77">
        <v>9.7892521109049155E-2</v>
      </c>
      <c r="S907" s="77">
        <v>0</v>
      </c>
      <c r="T907" s="77">
        <v>0</v>
      </c>
      <c r="U907" s="77">
        <v>0.33819516351824053</v>
      </c>
      <c r="V907" s="77">
        <v>0</v>
      </c>
      <c r="W907" s="77">
        <v>0.61676462532230447</v>
      </c>
      <c r="X907" s="77">
        <v>0.1436676193542904</v>
      </c>
      <c r="Y907" s="77">
        <v>0.77277030865366403</v>
      </c>
      <c r="Z907" s="77">
        <v>0.18285714285714294</v>
      </c>
      <c r="AA907" s="77">
        <v>0.33648013289045792</v>
      </c>
      <c r="AB907" s="77">
        <v>0.14586466165413531</v>
      </c>
      <c r="AC907" s="77">
        <v>0.5473684210526315</v>
      </c>
      <c r="AD907" s="76">
        <v>0.47160648433553254</v>
      </c>
      <c r="AE907" s="77">
        <v>0.2603476982247398</v>
      </c>
      <c r="AF907" s="77">
        <v>0.3248981285720437</v>
      </c>
      <c r="AG907" s="77">
        <v>0</v>
      </c>
      <c r="AH907" s="77">
        <v>0.16909758175912026</v>
      </c>
      <c r="AI907" s="77">
        <v>0.38021612233829744</v>
      </c>
      <c r="AJ907" s="77">
        <v>0.47781372575540348</v>
      </c>
      <c r="AK907" s="77">
        <v>0.24117239727229661</v>
      </c>
      <c r="AL907" s="77">
        <v>0.5473684210526315</v>
      </c>
      <c r="AM907" s="76">
        <v>0.35228410371077201</v>
      </c>
      <c r="AN907" s="77">
        <v>0.18310456803247255</v>
      </c>
      <c r="AO907" s="78">
        <v>0.42211818136011053</v>
      </c>
      <c r="AP907" s="79">
        <v>0.31000673193973038</v>
      </c>
      <c r="AQ907" s="70">
        <v>2</v>
      </c>
      <c r="AR907" s="71">
        <v>0</v>
      </c>
      <c r="AS907" s="71">
        <v>1</v>
      </c>
      <c r="AT907" s="71">
        <v>0</v>
      </c>
      <c r="AU907" s="71">
        <v>0</v>
      </c>
      <c r="AV907" s="71" t="s">
        <v>3395</v>
      </c>
      <c r="AW907" s="72" t="s">
        <v>3419</v>
      </c>
    </row>
    <row r="908" spans="1:49">
      <c r="A908" s="23" t="s">
        <v>4656</v>
      </c>
      <c r="B908" s="23" t="s">
        <v>3733</v>
      </c>
      <c r="C908" s="23" t="s">
        <v>2107</v>
      </c>
      <c r="D908" s="24" t="s">
        <v>2708</v>
      </c>
      <c r="E908" s="24" t="s">
        <v>2736</v>
      </c>
      <c r="F908" s="24" t="s">
        <v>2750</v>
      </c>
      <c r="G908" s="24" t="s">
        <v>2755</v>
      </c>
      <c r="H908" s="76">
        <v>0.20443042837837475</v>
      </c>
      <c r="I908" s="77">
        <v>0.72396222970620339</v>
      </c>
      <c r="J908" s="77">
        <v>0.69000844376739168</v>
      </c>
      <c r="K908" s="77">
        <v>0.39321002511562242</v>
      </c>
      <c r="L908" s="77">
        <v>0.24887336105503044</v>
      </c>
      <c r="M908" s="77">
        <v>0.69165059526133355</v>
      </c>
      <c r="N908" s="77">
        <v>0.86932547851111452</v>
      </c>
      <c r="O908" s="77" t="s">
        <v>3395</v>
      </c>
      <c r="P908" s="77">
        <v>0.46365895043793148</v>
      </c>
      <c r="Q908" s="77">
        <v>0.5223889076399123</v>
      </c>
      <c r="R908" s="77">
        <v>4.6777475381328405E-2</v>
      </c>
      <c r="S908" s="77">
        <v>0</v>
      </c>
      <c r="T908" s="77">
        <v>0</v>
      </c>
      <c r="U908" s="77">
        <v>0.58161089307666691</v>
      </c>
      <c r="V908" s="77">
        <v>0</v>
      </c>
      <c r="W908" s="77">
        <v>0.22470536246042977</v>
      </c>
      <c r="X908" s="77">
        <v>0.49945395052439645</v>
      </c>
      <c r="Y908" s="77">
        <v>0.77277030865366403</v>
      </c>
      <c r="Z908" s="77">
        <v>0.18285714285714294</v>
      </c>
      <c r="AA908" s="77">
        <v>0.33648013289045792</v>
      </c>
      <c r="AB908" s="77">
        <v>0.14586466165413531</v>
      </c>
      <c r="AC908" s="77">
        <v>0.5473684210526315</v>
      </c>
      <c r="AD908" s="76">
        <v>0.53946703395065665</v>
      </c>
      <c r="AE908" s="77">
        <v>0.53334368207620653</v>
      </c>
      <c r="AF908" s="77">
        <v>0.28458319151062034</v>
      </c>
      <c r="AG908" s="77">
        <v>0</v>
      </c>
      <c r="AH908" s="77">
        <v>0.29080544653833346</v>
      </c>
      <c r="AI908" s="77">
        <v>0.36207965649241314</v>
      </c>
      <c r="AJ908" s="77">
        <v>0.47781372575540348</v>
      </c>
      <c r="AK908" s="77">
        <v>0.24117239727229661</v>
      </c>
      <c r="AL908" s="77">
        <v>0.5473684210526315</v>
      </c>
      <c r="AM908" s="76">
        <v>0.4524646358458278</v>
      </c>
      <c r="AN908" s="77">
        <v>0.21762836767691551</v>
      </c>
      <c r="AO908" s="78">
        <v>0.42211818136011053</v>
      </c>
      <c r="AP908" s="79">
        <v>0.35523527110705128</v>
      </c>
      <c r="AQ908" s="70">
        <v>2</v>
      </c>
      <c r="AR908" s="71">
        <v>0</v>
      </c>
      <c r="AS908" s="71">
        <v>2</v>
      </c>
      <c r="AT908" s="71">
        <v>0</v>
      </c>
      <c r="AU908" s="71">
        <v>1</v>
      </c>
      <c r="AV908" s="71" t="s">
        <v>3655</v>
      </c>
      <c r="AW908" s="72" t="s">
        <v>3419</v>
      </c>
    </row>
    <row r="909" spans="1:49">
      <c r="A909" s="23" t="s">
        <v>4657</v>
      </c>
      <c r="B909" s="23" t="s">
        <v>3733</v>
      </c>
      <c r="C909" s="23" t="s">
        <v>2109</v>
      </c>
      <c r="D909" s="24" t="s">
        <v>2708</v>
      </c>
      <c r="E909" s="24" t="s">
        <v>2736</v>
      </c>
      <c r="F909" s="24" t="s">
        <v>2750</v>
      </c>
      <c r="G909" s="24" t="s">
        <v>2757</v>
      </c>
      <c r="H909" s="76">
        <v>0.20443042837837475</v>
      </c>
      <c r="I909" s="77">
        <v>0.73953964158741892</v>
      </c>
      <c r="J909" s="77">
        <v>0.92935552048656689</v>
      </c>
      <c r="K909" s="77">
        <v>0.10896928800810213</v>
      </c>
      <c r="L909" s="77">
        <v>0.30934511321617308</v>
      </c>
      <c r="M909" s="77">
        <v>0.89957943048620526</v>
      </c>
      <c r="N909" s="77">
        <v>0.96441056351643017</v>
      </c>
      <c r="O909" s="77" t="s">
        <v>3395</v>
      </c>
      <c r="P909" s="77">
        <v>0.4744008078887022</v>
      </c>
      <c r="Q909" s="77">
        <v>0.52668405005805419</v>
      </c>
      <c r="R909" s="77">
        <v>3.0661432073034522E-2</v>
      </c>
      <c r="S909" s="77">
        <v>0</v>
      </c>
      <c r="T909" s="77">
        <v>0</v>
      </c>
      <c r="U909" s="77">
        <v>0.34099143117550784</v>
      </c>
      <c r="V909" s="77">
        <v>0</v>
      </c>
      <c r="W909" s="77">
        <v>0.58401959470578491</v>
      </c>
      <c r="X909" s="77">
        <v>0.4376073227139009</v>
      </c>
      <c r="Y909" s="77">
        <v>0.77277030865366403</v>
      </c>
      <c r="Z909" s="77">
        <v>0.18285714285714294</v>
      </c>
      <c r="AA909" s="77">
        <v>0.33648013289045792</v>
      </c>
      <c r="AB909" s="77">
        <v>0.14586466165413531</v>
      </c>
      <c r="AC909" s="77">
        <v>0.5473684210526315</v>
      </c>
      <c r="AD909" s="76">
        <v>0.62444186348412023</v>
      </c>
      <c r="AE909" s="77">
        <v>0.55134104062312261</v>
      </c>
      <c r="AF909" s="77">
        <v>0.27867274106554435</v>
      </c>
      <c r="AG909" s="77">
        <v>0</v>
      </c>
      <c r="AH909" s="77">
        <v>0.17049571558775392</v>
      </c>
      <c r="AI909" s="77">
        <v>0.51081345870984296</v>
      </c>
      <c r="AJ909" s="77">
        <v>0.47781372575540348</v>
      </c>
      <c r="AK909" s="77">
        <v>0.24117239727229661</v>
      </c>
      <c r="AL909" s="77">
        <v>0.5473684210526315</v>
      </c>
      <c r="AM909" s="76">
        <v>0.48481854839092903</v>
      </c>
      <c r="AN909" s="77">
        <v>0.22710305809919895</v>
      </c>
      <c r="AO909" s="78">
        <v>0.42211818136011053</v>
      </c>
      <c r="AP909" s="79">
        <v>0.36877588972195574</v>
      </c>
      <c r="AQ909" s="70">
        <v>2</v>
      </c>
      <c r="AR909" s="71">
        <v>0</v>
      </c>
      <c r="AS909" s="71">
        <v>2</v>
      </c>
      <c r="AT909" s="71">
        <v>0</v>
      </c>
      <c r="AU909" s="71">
        <v>1</v>
      </c>
      <c r="AV909" s="71" t="s">
        <v>3656</v>
      </c>
      <c r="AW909" s="72" t="s">
        <v>3419</v>
      </c>
    </row>
    <row r="910" spans="1:49">
      <c r="A910" s="23" t="s">
        <v>4658</v>
      </c>
      <c r="B910" s="23" t="s">
        <v>3733</v>
      </c>
      <c r="C910" s="23" t="s">
        <v>2111</v>
      </c>
      <c r="D910" s="24" t="s">
        <v>2708</v>
      </c>
      <c r="E910" s="24" t="s">
        <v>2763</v>
      </c>
      <c r="F910" s="24" t="s">
        <v>2764</v>
      </c>
      <c r="G910" s="24" t="s">
        <v>2775</v>
      </c>
      <c r="H910" s="76">
        <v>0.24341538875389152</v>
      </c>
      <c r="I910" s="77">
        <v>0.55924133941772713</v>
      </c>
      <c r="J910" s="77">
        <v>0.61008367697281196</v>
      </c>
      <c r="K910" s="77">
        <v>0.6459573502228988</v>
      </c>
      <c r="L910" s="77">
        <v>0.30780118709855497</v>
      </c>
      <c r="M910" s="77">
        <v>0.89235126486683347</v>
      </c>
      <c r="N910" s="77">
        <v>0.63642578540925854</v>
      </c>
      <c r="O910" s="77" t="s">
        <v>3395</v>
      </c>
      <c r="P910" s="77">
        <v>0.39899412885936114</v>
      </c>
      <c r="Q910" s="77">
        <v>0.76827127766684056</v>
      </c>
      <c r="R910" s="77">
        <v>3.6937988777446432E-2</v>
      </c>
      <c r="S910" s="77">
        <v>3.529411764705849E-2</v>
      </c>
      <c r="T910" s="77">
        <v>5.6684491978609641E-2</v>
      </c>
      <c r="U910" s="77">
        <v>0.60072435775202371</v>
      </c>
      <c r="V910" s="77">
        <v>6.1742946229850736E-2</v>
      </c>
      <c r="W910" s="77">
        <v>0.22260385058991955</v>
      </c>
      <c r="X910" s="77">
        <v>0.47379939180338482</v>
      </c>
      <c r="Y910" s="77">
        <v>0.83363540455000418</v>
      </c>
      <c r="Z910" s="77">
        <v>0.20571428571428574</v>
      </c>
      <c r="AA910" s="77">
        <v>0.33031581345513533</v>
      </c>
      <c r="AB910" s="77">
        <v>0.14586466165413531</v>
      </c>
      <c r="AC910" s="77">
        <v>0.5473684210526315</v>
      </c>
      <c r="AD910" s="76">
        <v>0.47091346838147685</v>
      </c>
      <c r="AE910" s="77">
        <v>0.5763059432913813</v>
      </c>
      <c r="AF910" s="77">
        <v>0.40260463322214352</v>
      </c>
      <c r="AG910" s="77">
        <v>4.5989304812834066E-2</v>
      </c>
      <c r="AH910" s="77">
        <v>0.33123365199093724</v>
      </c>
      <c r="AI910" s="77">
        <v>0.34820162119665221</v>
      </c>
      <c r="AJ910" s="77">
        <v>0.5196748451321449</v>
      </c>
      <c r="AK910" s="77">
        <v>0.23809023755463532</v>
      </c>
      <c r="AL910" s="77">
        <v>0.5473684210526315</v>
      </c>
      <c r="AM910" s="76">
        <v>0.48327468163166726</v>
      </c>
      <c r="AN910" s="77">
        <v>0.24180819266680786</v>
      </c>
      <c r="AO910" s="78">
        <v>0.43504450124647054</v>
      </c>
      <c r="AP910" s="79">
        <v>0.3785809758396651</v>
      </c>
      <c r="AQ910" s="70">
        <v>2</v>
      </c>
      <c r="AR910" s="71">
        <v>1</v>
      </c>
      <c r="AS910" s="71">
        <v>0</v>
      </c>
      <c r="AT910" s="71">
        <v>0</v>
      </c>
      <c r="AU910" s="71">
        <v>1</v>
      </c>
      <c r="AV910" s="71" t="s">
        <v>3657</v>
      </c>
      <c r="AW910" s="72" t="s">
        <v>3419</v>
      </c>
    </row>
    <row r="911" spans="1:49">
      <c r="A911" s="23" t="s">
        <v>4659</v>
      </c>
      <c r="B911" s="23" t="s">
        <v>3733</v>
      </c>
      <c r="C911" s="23" t="s">
        <v>2113</v>
      </c>
      <c r="D911" s="24" t="s">
        <v>2708</v>
      </c>
      <c r="E911" s="24" t="s">
        <v>2784</v>
      </c>
      <c r="F911" s="24" t="s">
        <v>2785</v>
      </c>
      <c r="G911" s="24" t="s">
        <v>2786</v>
      </c>
      <c r="H911" s="76">
        <v>0.36650818051368522</v>
      </c>
      <c r="I911" s="77">
        <v>0.74439575090790033</v>
      </c>
      <c r="J911" s="77">
        <v>0.51539288097744129</v>
      </c>
      <c r="K911" s="77">
        <v>0.26949317740473222</v>
      </c>
      <c r="L911" s="77">
        <v>0.34437001059678396</v>
      </c>
      <c r="M911" s="77">
        <v>0.77971701096807189</v>
      </c>
      <c r="N911" s="77">
        <v>0.83478697414091851</v>
      </c>
      <c r="O911" s="77" t="s">
        <v>3395</v>
      </c>
      <c r="P911" s="77">
        <v>0.43303759406948722</v>
      </c>
      <c r="Q911" s="77">
        <v>0.53632513870021281</v>
      </c>
      <c r="R911" s="77">
        <v>0</v>
      </c>
      <c r="S911" s="77">
        <v>2.3529411764706215E-2</v>
      </c>
      <c r="T911" s="77">
        <v>5.7228915662650592E-2</v>
      </c>
      <c r="U911" s="77">
        <v>0.45537821774063897</v>
      </c>
      <c r="V911" s="77">
        <v>0.1475095785440613</v>
      </c>
      <c r="W911" s="77">
        <v>0</v>
      </c>
      <c r="X911" s="77">
        <v>0.4369230051620735</v>
      </c>
      <c r="Y911" s="77">
        <v>0.83836935645305277</v>
      </c>
      <c r="Z911" s="77">
        <v>0.34285714285714286</v>
      </c>
      <c r="AA911" s="77">
        <v>0.37416966512832922</v>
      </c>
      <c r="AB911" s="77">
        <v>0.14586466165413531</v>
      </c>
      <c r="AC911" s="77">
        <v>0.5473684210526315</v>
      </c>
      <c r="AD911" s="76">
        <v>0.5420989374663423</v>
      </c>
      <c r="AE911" s="77">
        <v>0.53228095343599868</v>
      </c>
      <c r="AF911" s="77">
        <v>0.26816256935010641</v>
      </c>
      <c r="AG911" s="77">
        <v>4.0379163713678404E-2</v>
      </c>
      <c r="AH911" s="77">
        <v>0.30144389814235012</v>
      </c>
      <c r="AI911" s="77">
        <v>0.21846150258103675</v>
      </c>
      <c r="AJ911" s="77">
        <v>0.59061324965509776</v>
      </c>
      <c r="AK911" s="77">
        <v>0.26001716339123226</v>
      </c>
      <c r="AL911" s="77">
        <v>0.5473684210526315</v>
      </c>
      <c r="AM911" s="76">
        <v>0.44751415341748246</v>
      </c>
      <c r="AN911" s="77">
        <v>0.18676152147902178</v>
      </c>
      <c r="AO911" s="78">
        <v>0.46599961136632051</v>
      </c>
      <c r="AP911" s="79">
        <v>0.35286368661407841</v>
      </c>
      <c r="AQ911" s="70">
        <v>2</v>
      </c>
      <c r="AR911" s="71">
        <v>0</v>
      </c>
      <c r="AS911" s="71">
        <v>2</v>
      </c>
      <c r="AT911" s="71">
        <v>0</v>
      </c>
      <c r="AU911" s="71">
        <v>1</v>
      </c>
      <c r="AV911" s="71" t="s">
        <v>3659</v>
      </c>
      <c r="AW911" s="72" t="s">
        <v>3419</v>
      </c>
    </row>
    <row r="912" spans="1:49">
      <c r="A912" s="23" t="s">
        <v>4660</v>
      </c>
      <c r="B912" s="23" t="s">
        <v>3733</v>
      </c>
      <c r="C912" s="23" t="s">
        <v>2115</v>
      </c>
      <c r="D912" s="24" t="s">
        <v>2708</v>
      </c>
      <c r="E912" s="24" t="s">
        <v>2784</v>
      </c>
      <c r="F912" s="24" t="s">
        <v>2796</v>
      </c>
      <c r="G912" s="24" t="s">
        <v>2797</v>
      </c>
      <c r="H912" s="76">
        <v>0.23860871030839642</v>
      </c>
      <c r="I912" s="77">
        <v>0.65549239820162497</v>
      </c>
      <c r="J912" s="77">
        <v>0.24040615056197678</v>
      </c>
      <c r="K912" s="77">
        <v>0.224214519704106</v>
      </c>
      <c r="L912" s="77">
        <v>0.40063424427174715</v>
      </c>
      <c r="M912" s="77">
        <v>0</v>
      </c>
      <c r="N912" s="77">
        <v>7.2608452827329084E-2</v>
      </c>
      <c r="O912" s="77" t="s">
        <v>3395</v>
      </c>
      <c r="P912" s="77">
        <v>0.14921214539902572</v>
      </c>
      <c r="Q912" s="77">
        <v>0.63861782134759926</v>
      </c>
      <c r="R912" s="77">
        <v>3.9537713596566319E-2</v>
      </c>
      <c r="S912" s="77">
        <v>0</v>
      </c>
      <c r="T912" s="77">
        <v>0.28012048192771083</v>
      </c>
      <c r="U912" s="77">
        <v>0.46782045102469699</v>
      </c>
      <c r="V912" s="77">
        <v>0.36845279696118954</v>
      </c>
      <c r="W912" s="77">
        <v>0.4383331124639972</v>
      </c>
      <c r="X912" s="77">
        <v>0.2049507876054053</v>
      </c>
      <c r="Y912" s="77">
        <v>0.8603484188600643</v>
      </c>
      <c r="Z912" s="77">
        <v>0.41142857142857148</v>
      </c>
      <c r="AA912" s="77">
        <v>0.34362839619766811</v>
      </c>
      <c r="AB912" s="77">
        <v>0.14586466165413531</v>
      </c>
      <c r="AC912" s="77">
        <v>0.5473684210526315</v>
      </c>
      <c r="AD912" s="76">
        <v>0.37816908635733276</v>
      </c>
      <c r="AE912" s="77">
        <v>0.16933387244044157</v>
      </c>
      <c r="AF912" s="77">
        <v>0.33907776747208279</v>
      </c>
      <c r="AG912" s="77">
        <v>0.14006024096385541</v>
      </c>
      <c r="AH912" s="77">
        <v>0.41813662399294327</v>
      </c>
      <c r="AI912" s="77">
        <v>0.32164195003470125</v>
      </c>
      <c r="AJ912" s="77">
        <v>0.63588849514431789</v>
      </c>
      <c r="AK912" s="77">
        <v>0.24474652892590171</v>
      </c>
      <c r="AL912" s="77">
        <v>0.5473684210526315</v>
      </c>
      <c r="AM912" s="76">
        <v>0.29552690875661902</v>
      </c>
      <c r="AN912" s="77">
        <v>0.29327960499716665</v>
      </c>
      <c r="AO912" s="78">
        <v>0.4760011483742837</v>
      </c>
      <c r="AP912" s="79">
        <v>0.35023687057466457</v>
      </c>
      <c r="AQ912" s="70">
        <v>2</v>
      </c>
      <c r="AR912" s="71">
        <v>0</v>
      </c>
      <c r="AS912" s="71">
        <v>2</v>
      </c>
      <c r="AT912" s="71">
        <v>0</v>
      </c>
      <c r="AU912" s="71">
        <v>0</v>
      </c>
      <c r="AV912" s="71" t="s">
        <v>3395</v>
      </c>
      <c r="AW912" s="72" t="s">
        <v>3419</v>
      </c>
    </row>
    <row r="913" spans="1:49">
      <c r="A913" s="23" t="s">
        <v>4661</v>
      </c>
      <c r="B913" s="23" t="s">
        <v>3733</v>
      </c>
      <c r="C913" s="23" t="s">
        <v>2119</v>
      </c>
      <c r="D913" s="24" t="s">
        <v>2708</v>
      </c>
      <c r="E913" s="24" t="s">
        <v>2784</v>
      </c>
      <c r="F913" s="24" t="s">
        <v>2796</v>
      </c>
      <c r="G913" s="24" t="s">
        <v>2801</v>
      </c>
      <c r="H913" s="76">
        <v>0.23860871030839642</v>
      </c>
      <c r="I913" s="77">
        <v>0.6738649254620972</v>
      </c>
      <c r="J913" s="77">
        <v>0.62543814859412949</v>
      </c>
      <c r="K913" s="77">
        <v>0.15626260291055727</v>
      </c>
      <c r="L913" s="77">
        <v>0.42106476005707288</v>
      </c>
      <c r="M913" s="77">
        <v>0.93238135359863072</v>
      </c>
      <c r="N913" s="77">
        <v>0.48269104488208769</v>
      </c>
      <c r="O913" s="77" t="s">
        <v>3395</v>
      </c>
      <c r="P913" s="77">
        <v>0.55901334379702505</v>
      </c>
      <c r="Q913" s="77">
        <v>0.77584266387724354</v>
      </c>
      <c r="R913" s="77">
        <v>0.43376320427468601</v>
      </c>
      <c r="S913" s="77">
        <v>0</v>
      </c>
      <c r="T913" s="77">
        <v>0.28012048192771083</v>
      </c>
      <c r="U913" s="77">
        <v>0.41671045786928423</v>
      </c>
      <c r="V913" s="77">
        <v>0.36845279696118954</v>
      </c>
      <c r="W913" s="77">
        <v>0.13066465416760381</v>
      </c>
      <c r="X913" s="77">
        <v>0.22003843806788981</v>
      </c>
      <c r="Y913" s="77">
        <v>0.8603484188600643</v>
      </c>
      <c r="Z913" s="77">
        <v>0.41142857142857148</v>
      </c>
      <c r="AA913" s="77">
        <v>0.37940731720199034</v>
      </c>
      <c r="AB913" s="77">
        <v>0.14586466165413531</v>
      </c>
      <c r="AC913" s="77">
        <v>0.5473684210526315</v>
      </c>
      <c r="AD913" s="76">
        <v>0.51263726145487443</v>
      </c>
      <c r="AE913" s="77">
        <v>0.51028262104907474</v>
      </c>
      <c r="AF913" s="77">
        <v>0.60480293407596475</v>
      </c>
      <c r="AG913" s="77">
        <v>0.14006024096385541</v>
      </c>
      <c r="AH913" s="77">
        <v>0.39258162741523689</v>
      </c>
      <c r="AI913" s="77">
        <v>0.17535154611774681</v>
      </c>
      <c r="AJ913" s="77">
        <v>0.63588849514431789</v>
      </c>
      <c r="AK913" s="77">
        <v>0.26263598942806282</v>
      </c>
      <c r="AL913" s="77">
        <v>0.5473684210526315</v>
      </c>
      <c r="AM913" s="76">
        <v>0.54257427219330456</v>
      </c>
      <c r="AN913" s="77">
        <v>0.23599780483227972</v>
      </c>
      <c r="AO913" s="78">
        <v>0.48196430187500411</v>
      </c>
      <c r="AP913" s="79">
        <v>0.40767896597661829</v>
      </c>
      <c r="AQ913" s="70">
        <v>2</v>
      </c>
      <c r="AR913" s="71">
        <v>3</v>
      </c>
      <c r="AS913" s="71">
        <v>0</v>
      </c>
      <c r="AT913" s="71">
        <v>0</v>
      </c>
      <c r="AU913" s="71">
        <v>0</v>
      </c>
      <c r="AV913" s="71" t="s">
        <v>3395</v>
      </c>
      <c r="AW913" s="72" t="s">
        <v>3419</v>
      </c>
    </row>
    <row r="914" spans="1:49">
      <c r="A914" s="23" t="s">
        <v>4662</v>
      </c>
      <c r="B914" s="23" t="s">
        <v>3733</v>
      </c>
      <c r="C914" s="23" t="s">
        <v>2121</v>
      </c>
      <c r="D914" s="24" t="s">
        <v>2708</v>
      </c>
      <c r="E914" s="24" t="s">
        <v>2784</v>
      </c>
      <c r="F914" s="24" t="s">
        <v>2796</v>
      </c>
      <c r="G914" s="24" t="s">
        <v>2803</v>
      </c>
      <c r="H914" s="76">
        <v>0.23860871030839642</v>
      </c>
      <c r="I914" s="77">
        <v>0.81948512906782267</v>
      </c>
      <c r="J914" s="77">
        <v>0.70868266959827342</v>
      </c>
      <c r="K914" s="77">
        <v>0.56428991287390406</v>
      </c>
      <c r="L914" s="77">
        <v>0.36288640189139798</v>
      </c>
      <c r="M914" s="77">
        <v>0.68049691674158119</v>
      </c>
      <c r="N914" s="77">
        <v>0.81925787440187414</v>
      </c>
      <c r="O914" s="77" t="s">
        <v>3395</v>
      </c>
      <c r="P914" s="77">
        <v>0.38130617490621771</v>
      </c>
      <c r="Q914" s="77">
        <v>0.56388495045922171</v>
      </c>
      <c r="R914" s="77">
        <v>7.1145249406142572E-3</v>
      </c>
      <c r="S914" s="77">
        <v>0</v>
      </c>
      <c r="T914" s="77">
        <v>0.28012048192771083</v>
      </c>
      <c r="U914" s="77">
        <v>0.56736594210444047</v>
      </c>
      <c r="V914" s="77">
        <v>0.36845279696118954</v>
      </c>
      <c r="W914" s="77">
        <v>0.33301288283701952</v>
      </c>
      <c r="X914" s="77">
        <v>0.18684332054786446</v>
      </c>
      <c r="Y914" s="77">
        <v>0.8603484188600643</v>
      </c>
      <c r="Z914" s="77">
        <v>0.41142857142857148</v>
      </c>
      <c r="AA914" s="77">
        <v>0.34362839619766811</v>
      </c>
      <c r="AB914" s="77">
        <v>0.14586466165413531</v>
      </c>
      <c r="AC914" s="77">
        <v>0.5473684210526315</v>
      </c>
      <c r="AD914" s="76">
        <v>0.58892550299149748</v>
      </c>
      <c r="AE914" s="77">
        <v>0.56164745616299494</v>
      </c>
      <c r="AF914" s="77">
        <v>0.28549973769991799</v>
      </c>
      <c r="AG914" s="77">
        <v>0.14006024096385541</v>
      </c>
      <c r="AH914" s="77">
        <v>0.46790936953281503</v>
      </c>
      <c r="AI914" s="77">
        <v>0.25992810169244196</v>
      </c>
      <c r="AJ914" s="77">
        <v>0.63588849514431789</v>
      </c>
      <c r="AK914" s="77">
        <v>0.24474652892590171</v>
      </c>
      <c r="AL914" s="77">
        <v>0.5473684210526315</v>
      </c>
      <c r="AM914" s="76">
        <v>0.47869089895147016</v>
      </c>
      <c r="AN914" s="77">
        <v>0.28929923739637081</v>
      </c>
      <c r="AO914" s="78">
        <v>0.4760011483742837</v>
      </c>
      <c r="AP914" s="79">
        <v>0.40931116291513181</v>
      </c>
      <c r="AQ914" s="70">
        <v>2</v>
      </c>
      <c r="AR914" s="71">
        <v>0</v>
      </c>
      <c r="AS914" s="71">
        <v>2</v>
      </c>
      <c r="AT914" s="71">
        <v>0</v>
      </c>
      <c r="AU914" s="71">
        <v>1</v>
      </c>
      <c r="AV914" s="71" t="s">
        <v>3660</v>
      </c>
      <c r="AW914" s="72" t="s">
        <v>3419</v>
      </c>
    </row>
    <row r="915" spans="1:49">
      <c r="A915" s="23" t="s">
        <v>4663</v>
      </c>
      <c r="B915" s="23" t="s">
        <v>3733</v>
      </c>
      <c r="C915" s="23" t="s">
        <v>2123</v>
      </c>
      <c r="D915" s="24" t="s">
        <v>2805</v>
      </c>
      <c r="E915" s="24" t="s">
        <v>2806</v>
      </c>
      <c r="F915" s="24" t="s">
        <v>2810</v>
      </c>
      <c r="G915" s="24" t="s">
        <v>2811</v>
      </c>
      <c r="H915" s="76">
        <v>0.38230031256825525</v>
      </c>
      <c r="I915" s="77">
        <v>0.44707708094366205</v>
      </c>
      <c r="J915" s="77">
        <v>0</v>
      </c>
      <c r="K915" s="77" t="s">
        <v>3395</v>
      </c>
      <c r="L915" s="77">
        <v>0.38813098530123302</v>
      </c>
      <c r="M915" s="77">
        <v>1</v>
      </c>
      <c r="N915" s="77">
        <v>0</v>
      </c>
      <c r="O915" s="77" t="s">
        <v>3395</v>
      </c>
      <c r="P915" s="77">
        <v>0.13788690814743437</v>
      </c>
      <c r="Q915" s="77">
        <v>9.6742136953063024E-2</v>
      </c>
      <c r="R915" s="77">
        <v>0.1497540181356754</v>
      </c>
      <c r="S915" s="77" t="s">
        <v>3395</v>
      </c>
      <c r="T915" s="77" t="s">
        <v>3395</v>
      </c>
      <c r="U915" s="77">
        <v>0.54123369445058545</v>
      </c>
      <c r="V915" s="77">
        <v>0.4189123781198637</v>
      </c>
      <c r="W915" s="77" t="s">
        <v>3395</v>
      </c>
      <c r="X915" s="77" t="s">
        <v>3395</v>
      </c>
      <c r="Y915" s="77" t="s">
        <v>3395</v>
      </c>
      <c r="Z915" s="77">
        <v>0.21142857142857152</v>
      </c>
      <c r="AA915" s="77">
        <v>2.830852689224217E-2</v>
      </c>
      <c r="AB915" s="77">
        <v>0.17543859649122806</v>
      </c>
      <c r="AC915" s="77">
        <v>0.86315789473684212</v>
      </c>
      <c r="AD915" s="76">
        <v>0.27645913117063908</v>
      </c>
      <c r="AE915" s="77">
        <v>0.38150447336216681</v>
      </c>
      <c r="AF915" s="77">
        <v>0.12324807754436921</v>
      </c>
      <c r="AG915" s="77" t="s">
        <v>3395</v>
      </c>
      <c r="AH915" s="77">
        <v>0.48007303628522457</v>
      </c>
      <c r="AI915" s="77" t="s">
        <v>3395</v>
      </c>
      <c r="AJ915" s="77">
        <v>0.21142857142857152</v>
      </c>
      <c r="AK915" s="77">
        <v>0.10187356169173511</v>
      </c>
      <c r="AL915" s="77">
        <v>0.86315789473684212</v>
      </c>
      <c r="AM915" s="76">
        <v>0.260403894025725</v>
      </c>
      <c r="AN915" s="77">
        <v>0.48007303628522457</v>
      </c>
      <c r="AO915" s="78">
        <v>0.39215334261904955</v>
      </c>
      <c r="AP915" s="79">
        <v>0.37176714079517204</v>
      </c>
      <c r="AQ915" s="70">
        <v>2</v>
      </c>
      <c r="AR915" s="71">
        <v>0</v>
      </c>
      <c r="AS915" s="71">
        <v>2</v>
      </c>
      <c r="AT915" s="71">
        <v>0</v>
      </c>
      <c r="AU915" s="71">
        <v>0</v>
      </c>
      <c r="AV915" s="71" t="s">
        <v>3395</v>
      </c>
      <c r="AW915" s="72" t="s">
        <v>3721</v>
      </c>
    </row>
    <row r="916" spans="1:49">
      <c r="A916" s="23" t="s">
        <v>4664</v>
      </c>
      <c r="B916" s="23" t="s">
        <v>3733</v>
      </c>
      <c r="C916" s="23" t="s">
        <v>2125</v>
      </c>
      <c r="D916" s="24" t="s">
        <v>2805</v>
      </c>
      <c r="E916" s="24" t="s">
        <v>2806</v>
      </c>
      <c r="F916" s="24" t="s">
        <v>2810</v>
      </c>
      <c r="G916" s="24" t="s">
        <v>2813</v>
      </c>
      <c r="H916" s="76">
        <v>0.38230031256825525</v>
      </c>
      <c r="I916" s="77">
        <v>0.53969330082155842</v>
      </c>
      <c r="J916" s="77">
        <v>0.64388475750824126</v>
      </c>
      <c r="K916" s="77" t="s">
        <v>3395</v>
      </c>
      <c r="L916" s="77">
        <v>0.38313091212943062</v>
      </c>
      <c r="M916" s="77">
        <v>1</v>
      </c>
      <c r="N916" s="77">
        <v>0.6886131621517021</v>
      </c>
      <c r="O916" s="77" t="s">
        <v>3395</v>
      </c>
      <c r="P916" s="77">
        <v>0.48640871000205876</v>
      </c>
      <c r="Q916" s="77">
        <v>0.20801609220805098</v>
      </c>
      <c r="R916" s="77">
        <v>0.11812100225319293</v>
      </c>
      <c r="S916" s="77" t="s">
        <v>3395</v>
      </c>
      <c r="T916" s="77" t="s">
        <v>3395</v>
      </c>
      <c r="U916" s="77">
        <v>0.54123369445058545</v>
      </c>
      <c r="V916" s="77">
        <v>0.4189123781198637</v>
      </c>
      <c r="W916" s="77" t="s">
        <v>3395</v>
      </c>
      <c r="X916" s="77" t="s">
        <v>3395</v>
      </c>
      <c r="Y916" s="77" t="s">
        <v>3395</v>
      </c>
      <c r="Z916" s="77">
        <v>0.21142857142857152</v>
      </c>
      <c r="AA916" s="77">
        <v>2.830852689224217E-2</v>
      </c>
      <c r="AB916" s="77">
        <v>0.17543859649122806</v>
      </c>
      <c r="AC916" s="77">
        <v>0.86315789473684212</v>
      </c>
      <c r="AD916" s="76">
        <v>0.52195945696601831</v>
      </c>
      <c r="AE916" s="77">
        <v>0.63953819607079787</v>
      </c>
      <c r="AF916" s="77">
        <v>0.16306854723062195</v>
      </c>
      <c r="AG916" s="77" t="s">
        <v>3395</v>
      </c>
      <c r="AH916" s="77">
        <v>0.48007303628522457</v>
      </c>
      <c r="AI916" s="77" t="s">
        <v>3395</v>
      </c>
      <c r="AJ916" s="77">
        <v>0.21142857142857152</v>
      </c>
      <c r="AK916" s="77">
        <v>0.10187356169173511</v>
      </c>
      <c r="AL916" s="77">
        <v>0.86315789473684212</v>
      </c>
      <c r="AM916" s="76">
        <v>0.44152206675581268</v>
      </c>
      <c r="AN916" s="77">
        <v>0.48007303628522457</v>
      </c>
      <c r="AO916" s="78">
        <v>0.39215334261904955</v>
      </c>
      <c r="AP916" s="79">
        <v>0.43716836140904358</v>
      </c>
      <c r="AQ916" s="70">
        <v>2</v>
      </c>
      <c r="AR916" s="71">
        <v>0</v>
      </c>
      <c r="AS916" s="71">
        <v>2</v>
      </c>
      <c r="AT916" s="71">
        <v>0</v>
      </c>
      <c r="AU916" s="71">
        <v>0</v>
      </c>
      <c r="AV916" s="71" t="s">
        <v>3395</v>
      </c>
      <c r="AW916" s="72" t="s">
        <v>3721</v>
      </c>
    </row>
    <row r="917" spans="1:49">
      <c r="A917" s="23" t="s">
        <v>4665</v>
      </c>
      <c r="B917" s="23" t="s">
        <v>3733</v>
      </c>
      <c r="C917" s="23" t="s">
        <v>2127</v>
      </c>
      <c r="D917" s="24" t="s">
        <v>2805</v>
      </c>
      <c r="E917" s="24" t="s">
        <v>2806</v>
      </c>
      <c r="F917" s="24" t="s">
        <v>2810</v>
      </c>
      <c r="G917" s="24" t="s">
        <v>2815</v>
      </c>
      <c r="H917" s="76">
        <v>0.38230031256825525</v>
      </c>
      <c r="I917" s="77">
        <v>0.65420233102869529</v>
      </c>
      <c r="J917" s="77">
        <v>0.69760236164601119</v>
      </c>
      <c r="K917" s="77" t="s">
        <v>3395</v>
      </c>
      <c r="L917" s="77">
        <v>0.35299327596890145</v>
      </c>
      <c r="M917" s="77">
        <v>0.65430670966743043</v>
      </c>
      <c r="N917" s="77">
        <v>0.71303787454595158</v>
      </c>
      <c r="O917" s="77" t="s">
        <v>3395</v>
      </c>
      <c r="P917" s="77">
        <v>0.43339459369459521</v>
      </c>
      <c r="Q917" s="77">
        <v>0.12947628753551685</v>
      </c>
      <c r="R917" s="77">
        <v>9.0585213861570577E-2</v>
      </c>
      <c r="S917" s="77" t="s">
        <v>3395</v>
      </c>
      <c r="T917" s="77" t="s">
        <v>3395</v>
      </c>
      <c r="U917" s="77">
        <v>0.54123369445058545</v>
      </c>
      <c r="V917" s="77">
        <v>0.4189123781198637</v>
      </c>
      <c r="W917" s="77" t="s">
        <v>3395</v>
      </c>
      <c r="X917" s="77" t="s">
        <v>3395</v>
      </c>
      <c r="Y917" s="77" t="s">
        <v>3395</v>
      </c>
      <c r="Z917" s="77">
        <v>0.21142857142857152</v>
      </c>
      <c r="AA917" s="77">
        <v>2.830852689224217E-2</v>
      </c>
      <c r="AB917" s="77">
        <v>0.17543859649122806</v>
      </c>
      <c r="AC917" s="77">
        <v>0.86315789473684212</v>
      </c>
      <c r="AD917" s="76">
        <v>0.57803500174765388</v>
      </c>
      <c r="AE917" s="77">
        <v>0.53843311346921963</v>
      </c>
      <c r="AF917" s="77">
        <v>0.11003075069854371</v>
      </c>
      <c r="AG917" s="77" t="s">
        <v>3395</v>
      </c>
      <c r="AH917" s="77">
        <v>0.48007303628522457</v>
      </c>
      <c r="AI917" s="77" t="s">
        <v>3395</v>
      </c>
      <c r="AJ917" s="77">
        <v>0.21142857142857152</v>
      </c>
      <c r="AK917" s="77">
        <v>0.10187356169173511</v>
      </c>
      <c r="AL917" s="77">
        <v>0.86315789473684212</v>
      </c>
      <c r="AM917" s="76">
        <v>0.40883295530513908</v>
      </c>
      <c r="AN917" s="77">
        <v>0.48007303628522457</v>
      </c>
      <c r="AO917" s="78">
        <v>0.39215334261904955</v>
      </c>
      <c r="AP917" s="79">
        <v>0.42619628636794371</v>
      </c>
      <c r="AQ917" s="70">
        <v>2</v>
      </c>
      <c r="AR917" s="71">
        <v>0</v>
      </c>
      <c r="AS917" s="71">
        <v>2</v>
      </c>
      <c r="AT917" s="71">
        <v>0</v>
      </c>
      <c r="AU917" s="71">
        <v>0</v>
      </c>
      <c r="AV917" s="71" t="s">
        <v>3395</v>
      </c>
      <c r="AW917" s="72" t="s">
        <v>3721</v>
      </c>
    </row>
    <row r="918" spans="1:49">
      <c r="A918" s="23" t="s">
        <v>4666</v>
      </c>
      <c r="B918" s="23" t="s">
        <v>3733</v>
      </c>
      <c r="C918" s="23" t="s">
        <v>2129</v>
      </c>
      <c r="D918" s="24" t="s">
        <v>2805</v>
      </c>
      <c r="E918" s="24" t="s">
        <v>2806</v>
      </c>
      <c r="F918" s="24" t="s">
        <v>2810</v>
      </c>
      <c r="G918" s="24" t="s">
        <v>2817</v>
      </c>
      <c r="H918" s="76">
        <v>0.38230031256825525</v>
      </c>
      <c r="I918" s="77">
        <v>0.41706878344105025</v>
      </c>
      <c r="J918" s="77">
        <v>0.42848127084997745</v>
      </c>
      <c r="K918" s="77" t="s">
        <v>3395</v>
      </c>
      <c r="L918" s="77">
        <v>0.39261783958040142</v>
      </c>
      <c r="M918" s="77">
        <v>1</v>
      </c>
      <c r="N918" s="77">
        <v>0.17287049566291962</v>
      </c>
      <c r="O918" s="77" t="s">
        <v>3395</v>
      </c>
      <c r="P918" s="77">
        <v>0.27015285525068411</v>
      </c>
      <c r="Q918" s="77">
        <v>9.9792646385168216E-2</v>
      </c>
      <c r="R918" s="77">
        <v>3.7130602362461504E-2</v>
      </c>
      <c r="S918" s="77" t="s">
        <v>3395</v>
      </c>
      <c r="T918" s="77" t="s">
        <v>3395</v>
      </c>
      <c r="U918" s="77">
        <v>0.54123369445058545</v>
      </c>
      <c r="V918" s="77">
        <v>0.4189123781198637</v>
      </c>
      <c r="W918" s="77" t="s">
        <v>3395</v>
      </c>
      <c r="X918" s="77" t="s">
        <v>3395</v>
      </c>
      <c r="Y918" s="77" t="s">
        <v>3395</v>
      </c>
      <c r="Z918" s="77">
        <v>0.21142857142857152</v>
      </c>
      <c r="AA918" s="77">
        <v>2.830852689224217E-2</v>
      </c>
      <c r="AB918" s="77">
        <v>0.17543859649122806</v>
      </c>
      <c r="AC918" s="77">
        <v>0.86315789473684212</v>
      </c>
      <c r="AD918" s="76">
        <v>0.40928345561976104</v>
      </c>
      <c r="AE918" s="77">
        <v>0.45891029762350133</v>
      </c>
      <c r="AF918" s="77">
        <v>6.8461624373814867E-2</v>
      </c>
      <c r="AG918" s="77" t="s">
        <v>3395</v>
      </c>
      <c r="AH918" s="77">
        <v>0.48007303628522457</v>
      </c>
      <c r="AI918" s="77" t="s">
        <v>3395</v>
      </c>
      <c r="AJ918" s="77">
        <v>0.21142857142857152</v>
      </c>
      <c r="AK918" s="77">
        <v>0.10187356169173511</v>
      </c>
      <c r="AL918" s="77">
        <v>0.86315789473684212</v>
      </c>
      <c r="AM918" s="76">
        <v>0.31221845920569241</v>
      </c>
      <c r="AN918" s="77">
        <v>0.48007303628522457</v>
      </c>
      <c r="AO918" s="78">
        <v>0.39215334261904955</v>
      </c>
      <c r="AP918" s="79">
        <v>0.39181389541992095</v>
      </c>
      <c r="AQ918" s="70">
        <v>2</v>
      </c>
      <c r="AR918" s="71">
        <v>0</v>
      </c>
      <c r="AS918" s="71">
        <v>2</v>
      </c>
      <c r="AT918" s="71">
        <v>0</v>
      </c>
      <c r="AU918" s="71">
        <v>0</v>
      </c>
      <c r="AV918" s="71" t="s">
        <v>3395</v>
      </c>
      <c r="AW918" s="72" t="s">
        <v>3721</v>
      </c>
    </row>
    <row r="919" spans="1:49">
      <c r="A919" s="23" t="s">
        <v>4667</v>
      </c>
      <c r="B919" s="23" t="s">
        <v>3733</v>
      </c>
      <c r="C919" s="23" t="s">
        <v>2131</v>
      </c>
      <c r="D919" s="24" t="s">
        <v>2805</v>
      </c>
      <c r="E919" s="24" t="s">
        <v>2806</v>
      </c>
      <c r="F919" s="24" t="s">
        <v>2810</v>
      </c>
      <c r="G919" s="24" t="s">
        <v>2819</v>
      </c>
      <c r="H919" s="76">
        <v>0.38230031256825525</v>
      </c>
      <c r="I919" s="77">
        <v>0.54629470733978658</v>
      </c>
      <c r="J919" s="77">
        <v>0.41725516985896693</v>
      </c>
      <c r="K919" s="77" t="s">
        <v>3395</v>
      </c>
      <c r="L919" s="77">
        <v>0.36794268173256306</v>
      </c>
      <c r="M919" s="77">
        <v>0.99705757704663489</v>
      </c>
      <c r="N919" s="77">
        <v>0.38667230282600618</v>
      </c>
      <c r="O919" s="77" t="s">
        <v>3395</v>
      </c>
      <c r="P919" s="77">
        <v>0.26798084034554426</v>
      </c>
      <c r="Q919" s="77">
        <v>1.9279945493339282E-2</v>
      </c>
      <c r="R919" s="77">
        <v>3.2058111128392183E-3</v>
      </c>
      <c r="S919" s="77" t="s">
        <v>3395</v>
      </c>
      <c r="T919" s="77" t="s">
        <v>3395</v>
      </c>
      <c r="U919" s="77">
        <v>0.54123369445058545</v>
      </c>
      <c r="V919" s="77">
        <v>0.4189123781198637</v>
      </c>
      <c r="W919" s="77" t="s">
        <v>3395</v>
      </c>
      <c r="X919" s="77" t="s">
        <v>3395</v>
      </c>
      <c r="Y919" s="77" t="s">
        <v>3395</v>
      </c>
      <c r="Z919" s="77">
        <v>0.21142857142857152</v>
      </c>
      <c r="AA919" s="77">
        <v>2.830852689224217E-2</v>
      </c>
      <c r="AB919" s="77">
        <v>0.17543859649122806</v>
      </c>
      <c r="AC919" s="77">
        <v>0.86315789473684212</v>
      </c>
      <c r="AD919" s="76">
        <v>0.44861672992233625</v>
      </c>
      <c r="AE919" s="77">
        <v>0.50491335048768704</v>
      </c>
      <c r="AF919" s="77">
        <v>1.1242878303089249E-2</v>
      </c>
      <c r="AG919" s="77" t="s">
        <v>3395</v>
      </c>
      <c r="AH919" s="77">
        <v>0.48007303628522457</v>
      </c>
      <c r="AI919" s="77" t="s">
        <v>3395</v>
      </c>
      <c r="AJ919" s="77">
        <v>0.21142857142857152</v>
      </c>
      <c r="AK919" s="77">
        <v>0.10187356169173511</v>
      </c>
      <c r="AL919" s="77">
        <v>0.86315789473684212</v>
      </c>
      <c r="AM919" s="76">
        <v>0.32159098623770416</v>
      </c>
      <c r="AN919" s="77">
        <v>0.48007303628522457</v>
      </c>
      <c r="AO919" s="78">
        <v>0.39215334261904955</v>
      </c>
      <c r="AP919" s="79">
        <v>0.39530214008320008</v>
      </c>
      <c r="AQ919" s="70">
        <v>2</v>
      </c>
      <c r="AR919" s="71">
        <v>0</v>
      </c>
      <c r="AS919" s="71">
        <v>2</v>
      </c>
      <c r="AT919" s="71">
        <v>0</v>
      </c>
      <c r="AU919" s="71">
        <v>0</v>
      </c>
      <c r="AV919" s="71" t="s">
        <v>3395</v>
      </c>
      <c r="AW919" s="72" t="s">
        <v>3721</v>
      </c>
    </row>
    <row r="920" spans="1:49">
      <c r="A920" s="23" t="s">
        <v>4668</v>
      </c>
      <c r="B920" s="23" t="s">
        <v>3733</v>
      </c>
      <c r="C920" s="23" t="s">
        <v>2133</v>
      </c>
      <c r="D920" s="24" t="s">
        <v>2805</v>
      </c>
      <c r="E920" s="24" t="s">
        <v>2806</v>
      </c>
      <c r="F920" s="24" t="s">
        <v>2810</v>
      </c>
      <c r="G920" s="24" t="s">
        <v>2821</v>
      </c>
      <c r="H920" s="76">
        <v>0.38230031256825525</v>
      </c>
      <c r="I920" s="77">
        <v>0.40867503931204519</v>
      </c>
      <c r="J920" s="77">
        <v>0.32411544938472736</v>
      </c>
      <c r="K920" s="77" t="s">
        <v>3395</v>
      </c>
      <c r="L920" s="77">
        <v>0.4079737553580306</v>
      </c>
      <c r="M920" s="77">
        <v>0.93989352649910896</v>
      </c>
      <c r="N920" s="77">
        <v>7.7691385268855828E-2</v>
      </c>
      <c r="O920" s="77" t="s">
        <v>3395</v>
      </c>
      <c r="P920" s="77">
        <v>0</v>
      </c>
      <c r="Q920" s="77">
        <v>0.15629970144501901</v>
      </c>
      <c r="R920" s="77">
        <v>3.6443666135629924E-2</v>
      </c>
      <c r="S920" s="77" t="s">
        <v>3395</v>
      </c>
      <c r="T920" s="77" t="s">
        <v>3395</v>
      </c>
      <c r="U920" s="77">
        <v>0.54123369445058545</v>
      </c>
      <c r="V920" s="77">
        <v>0.4189123781198637</v>
      </c>
      <c r="W920" s="77" t="s">
        <v>3395</v>
      </c>
      <c r="X920" s="77" t="s">
        <v>3395</v>
      </c>
      <c r="Y920" s="77" t="s">
        <v>3395</v>
      </c>
      <c r="Z920" s="77">
        <v>0.21142857142857152</v>
      </c>
      <c r="AA920" s="77">
        <v>2.830852689224217E-2</v>
      </c>
      <c r="AB920" s="77">
        <v>0.17543859649122806</v>
      </c>
      <c r="AC920" s="77">
        <v>0.86315789473684212</v>
      </c>
      <c r="AD920" s="76">
        <v>0.37169693375500928</v>
      </c>
      <c r="AE920" s="77">
        <v>0.35638966678149886</v>
      </c>
      <c r="AF920" s="77">
        <v>9.6371683790324458E-2</v>
      </c>
      <c r="AG920" s="77" t="s">
        <v>3395</v>
      </c>
      <c r="AH920" s="77">
        <v>0.48007303628522457</v>
      </c>
      <c r="AI920" s="77" t="s">
        <v>3395</v>
      </c>
      <c r="AJ920" s="77">
        <v>0.21142857142857152</v>
      </c>
      <c r="AK920" s="77">
        <v>0.10187356169173511</v>
      </c>
      <c r="AL920" s="77">
        <v>0.86315789473684212</v>
      </c>
      <c r="AM920" s="76">
        <v>0.27481942810894416</v>
      </c>
      <c r="AN920" s="77">
        <v>0.48007303628522457</v>
      </c>
      <c r="AO920" s="78">
        <v>0.39215334261904955</v>
      </c>
      <c r="AP920" s="79">
        <v>0.37748604322914014</v>
      </c>
      <c r="AQ920" s="70">
        <v>2</v>
      </c>
      <c r="AR920" s="71">
        <v>0</v>
      </c>
      <c r="AS920" s="71">
        <v>2</v>
      </c>
      <c r="AT920" s="71">
        <v>0</v>
      </c>
      <c r="AU920" s="71">
        <v>0</v>
      </c>
      <c r="AV920" s="71" t="s">
        <v>3395</v>
      </c>
      <c r="AW920" s="72" t="s">
        <v>3721</v>
      </c>
    </row>
    <row r="921" spans="1:49">
      <c r="A921" s="23" t="s">
        <v>4669</v>
      </c>
      <c r="B921" s="23" t="s">
        <v>3733</v>
      </c>
      <c r="C921" s="23" t="s">
        <v>2135</v>
      </c>
      <c r="D921" s="24" t="s">
        <v>2805</v>
      </c>
      <c r="E921" s="24" t="s">
        <v>2806</v>
      </c>
      <c r="F921" s="24" t="s">
        <v>2810</v>
      </c>
      <c r="G921" s="24" t="s">
        <v>2823</v>
      </c>
      <c r="H921" s="76">
        <v>0.38230031256825525</v>
      </c>
      <c r="I921" s="77">
        <v>0.68082327200957016</v>
      </c>
      <c r="J921" s="77">
        <v>0.65886273643883309</v>
      </c>
      <c r="K921" s="77" t="s">
        <v>3395</v>
      </c>
      <c r="L921" s="77">
        <v>0.30271306861627356</v>
      </c>
      <c r="M921" s="77">
        <v>0.99775397982698699</v>
      </c>
      <c r="N921" s="77">
        <v>0.60601164633228932</v>
      </c>
      <c r="O921" s="77" t="s">
        <v>3395</v>
      </c>
      <c r="P921" s="77">
        <v>0.38795868532747724</v>
      </c>
      <c r="Q921" s="77">
        <v>0.25131619814889389</v>
      </c>
      <c r="R921" s="77">
        <v>6.586782135675362E-2</v>
      </c>
      <c r="S921" s="77" t="s">
        <v>3395</v>
      </c>
      <c r="T921" s="77" t="s">
        <v>3395</v>
      </c>
      <c r="U921" s="77">
        <v>0.54123369445058545</v>
      </c>
      <c r="V921" s="77">
        <v>0.4189123781198637</v>
      </c>
      <c r="W921" s="77" t="s">
        <v>3395</v>
      </c>
      <c r="X921" s="77" t="s">
        <v>3395</v>
      </c>
      <c r="Y921" s="77" t="s">
        <v>3395</v>
      </c>
      <c r="Z921" s="77">
        <v>0.21142857142857152</v>
      </c>
      <c r="AA921" s="77">
        <v>2.830852689224217E-2</v>
      </c>
      <c r="AB921" s="77">
        <v>0.17543859649122806</v>
      </c>
      <c r="AC921" s="77">
        <v>0.86315789473684212</v>
      </c>
      <c r="AD921" s="76">
        <v>0.57399544033888616</v>
      </c>
      <c r="AE921" s="77">
        <v>0.57360934502575678</v>
      </c>
      <c r="AF921" s="77">
        <v>0.15859200975282375</v>
      </c>
      <c r="AG921" s="77" t="s">
        <v>3395</v>
      </c>
      <c r="AH921" s="77">
        <v>0.48007303628522457</v>
      </c>
      <c r="AI921" s="77" t="s">
        <v>3395</v>
      </c>
      <c r="AJ921" s="77">
        <v>0.21142857142857152</v>
      </c>
      <c r="AK921" s="77">
        <v>0.10187356169173511</v>
      </c>
      <c r="AL921" s="77">
        <v>0.86315789473684212</v>
      </c>
      <c r="AM921" s="76">
        <v>0.43539893170582222</v>
      </c>
      <c r="AN921" s="77">
        <v>0.48007303628522457</v>
      </c>
      <c r="AO921" s="78">
        <v>0.39215334261904955</v>
      </c>
      <c r="AP921" s="79">
        <v>0.43513440847633861</v>
      </c>
      <c r="AQ921" s="70">
        <v>2</v>
      </c>
      <c r="AR921" s="71">
        <v>0</v>
      </c>
      <c r="AS921" s="71">
        <v>2</v>
      </c>
      <c r="AT921" s="71">
        <v>0</v>
      </c>
      <c r="AU921" s="71">
        <v>0</v>
      </c>
      <c r="AV921" s="71" t="s">
        <v>3395</v>
      </c>
      <c r="AW921" s="72" t="s">
        <v>3721</v>
      </c>
    </row>
    <row r="922" spans="1:49">
      <c r="A922" s="23" t="s">
        <v>4670</v>
      </c>
      <c r="B922" s="23" t="s">
        <v>3733</v>
      </c>
      <c r="C922" s="23" t="s">
        <v>2138</v>
      </c>
      <c r="D922" s="24" t="s">
        <v>2805</v>
      </c>
      <c r="E922" s="24" t="s">
        <v>2825</v>
      </c>
      <c r="F922" s="24" t="s">
        <v>2826</v>
      </c>
      <c r="G922" s="24" t="s">
        <v>2827</v>
      </c>
      <c r="H922" s="76">
        <v>0.38230031256825525</v>
      </c>
      <c r="I922" s="77">
        <v>0.45285598589869824</v>
      </c>
      <c r="J922" s="77">
        <v>0.45728739084664749</v>
      </c>
      <c r="K922" s="77" t="s">
        <v>3395</v>
      </c>
      <c r="L922" s="77">
        <v>0.36056738031026808</v>
      </c>
      <c r="M922" s="77">
        <v>0.25862602847806682</v>
      </c>
      <c r="N922" s="77">
        <v>0.21327362290098417</v>
      </c>
      <c r="O922" s="77" t="s">
        <v>3395</v>
      </c>
      <c r="P922" s="77">
        <v>0.44690107117828781</v>
      </c>
      <c r="Q922" s="77">
        <v>0.85471007691020684</v>
      </c>
      <c r="R922" s="77">
        <v>0.17605720469502273</v>
      </c>
      <c r="S922" s="77" t="s">
        <v>3395</v>
      </c>
      <c r="T922" s="77" t="s">
        <v>3395</v>
      </c>
      <c r="U922" s="77">
        <v>0.30908688923280947</v>
      </c>
      <c r="V922" s="77">
        <v>0.43595294098262061</v>
      </c>
      <c r="W922" s="77" t="s">
        <v>3395</v>
      </c>
      <c r="X922" s="77" t="s">
        <v>3395</v>
      </c>
      <c r="Y922" s="77" t="s">
        <v>3395</v>
      </c>
      <c r="Z922" s="77">
        <v>0.27428571428571424</v>
      </c>
      <c r="AA922" s="77">
        <v>2.830852689224217E-2</v>
      </c>
      <c r="AB922" s="77">
        <v>0.17543859649122806</v>
      </c>
      <c r="AC922" s="77">
        <v>0.86315789473684212</v>
      </c>
      <c r="AD922" s="76">
        <v>0.43081456310453364</v>
      </c>
      <c r="AE922" s="77">
        <v>0.31984202571690168</v>
      </c>
      <c r="AF922" s="77">
        <v>0.51538364080261478</v>
      </c>
      <c r="AG922" s="77" t="s">
        <v>3395</v>
      </c>
      <c r="AH922" s="77">
        <v>0.37251991510771504</v>
      </c>
      <c r="AI922" s="77" t="s">
        <v>3395</v>
      </c>
      <c r="AJ922" s="77">
        <v>0.27428571428571424</v>
      </c>
      <c r="AK922" s="77">
        <v>0.10187356169173511</v>
      </c>
      <c r="AL922" s="77">
        <v>0.86315789473684212</v>
      </c>
      <c r="AM922" s="76">
        <v>0.42201340987468344</v>
      </c>
      <c r="AN922" s="77">
        <v>0.37251991510771504</v>
      </c>
      <c r="AO922" s="78">
        <v>0.41310572357143044</v>
      </c>
      <c r="AP922" s="79">
        <v>0.40225139248885838</v>
      </c>
      <c r="AQ922" s="70">
        <v>2</v>
      </c>
      <c r="AR922" s="71">
        <v>0</v>
      </c>
      <c r="AS922" s="71">
        <v>2</v>
      </c>
      <c r="AT922" s="71">
        <v>0</v>
      </c>
      <c r="AU922" s="71">
        <v>0</v>
      </c>
      <c r="AV922" s="71" t="s">
        <v>3395</v>
      </c>
      <c r="AW922" s="72" t="s">
        <v>3721</v>
      </c>
    </row>
    <row r="923" spans="1:49">
      <c r="A923" s="23" t="s">
        <v>4671</v>
      </c>
      <c r="B923" s="23" t="s">
        <v>3733</v>
      </c>
      <c r="C923" s="23" t="s">
        <v>2140</v>
      </c>
      <c r="D923" s="24" t="s">
        <v>2805</v>
      </c>
      <c r="E923" s="24" t="s">
        <v>2825</v>
      </c>
      <c r="F923" s="24" t="s">
        <v>2826</v>
      </c>
      <c r="G923" s="24" t="s">
        <v>2833</v>
      </c>
      <c r="H923" s="76">
        <v>0.38230031256825525</v>
      </c>
      <c r="I923" s="77">
        <v>0.5689505606612858</v>
      </c>
      <c r="J923" s="77">
        <v>0.59005779514549572</v>
      </c>
      <c r="K923" s="77" t="s">
        <v>3395</v>
      </c>
      <c r="L923" s="77">
        <v>0.31151178437471794</v>
      </c>
      <c r="M923" s="77">
        <v>0.31561756749979353</v>
      </c>
      <c r="N923" s="77">
        <v>0.52969315624984348</v>
      </c>
      <c r="O923" s="77" t="s">
        <v>3395</v>
      </c>
      <c r="P923" s="77">
        <v>0.36304228392198212</v>
      </c>
      <c r="Q923" s="77">
        <v>0.67438586020654556</v>
      </c>
      <c r="R923" s="77">
        <v>0.16639659461487649</v>
      </c>
      <c r="S923" s="77" t="s">
        <v>3395</v>
      </c>
      <c r="T923" s="77" t="s">
        <v>3395</v>
      </c>
      <c r="U923" s="77">
        <v>0.30908688923280947</v>
      </c>
      <c r="V923" s="77">
        <v>0.43595294098262061</v>
      </c>
      <c r="W923" s="77" t="s">
        <v>3395</v>
      </c>
      <c r="X923" s="77" t="s">
        <v>3395</v>
      </c>
      <c r="Y923" s="77" t="s">
        <v>3395</v>
      </c>
      <c r="Z923" s="77">
        <v>0.27428571428571424</v>
      </c>
      <c r="AA923" s="77">
        <v>2.830852689224217E-2</v>
      </c>
      <c r="AB923" s="77">
        <v>0.17543859649122806</v>
      </c>
      <c r="AC923" s="77">
        <v>0.86315789473684212</v>
      </c>
      <c r="AD923" s="76">
        <v>0.51376955612501229</v>
      </c>
      <c r="AE923" s="77">
        <v>0.37996619801158427</v>
      </c>
      <c r="AF923" s="77">
        <v>0.420391227410711</v>
      </c>
      <c r="AG923" s="77" t="s">
        <v>3395</v>
      </c>
      <c r="AH923" s="77">
        <v>0.37251991510771504</v>
      </c>
      <c r="AI923" s="77" t="s">
        <v>3395</v>
      </c>
      <c r="AJ923" s="77">
        <v>0.27428571428571424</v>
      </c>
      <c r="AK923" s="77">
        <v>0.10187356169173511</v>
      </c>
      <c r="AL923" s="77">
        <v>0.86315789473684212</v>
      </c>
      <c r="AM923" s="76">
        <v>0.43804232718243585</v>
      </c>
      <c r="AN923" s="77">
        <v>0.37251991510771504</v>
      </c>
      <c r="AO923" s="78">
        <v>0.41310572357143044</v>
      </c>
      <c r="AP923" s="79">
        <v>0.40743584527843413</v>
      </c>
      <c r="AQ923" s="70">
        <v>2</v>
      </c>
      <c r="AR923" s="71">
        <v>0</v>
      </c>
      <c r="AS923" s="71">
        <v>0</v>
      </c>
      <c r="AT923" s="71">
        <v>0</v>
      </c>
      <c r="AU923" s="71">
        <v>0</v>
      </c>
      <c r="AV923" s="71" t="s">
        <v>3395</v>
      </c>
      <c r="AW923" s="72" t="s">
        <v>3721</v>
      </c>
    </row>
    <row r="924" spans="1:49">
      <c r="A924" s="23" t="s">
        <v>4672</v>
      </c>
      <c r="B924" s="23" t="s">
        <v>3733</v>
      </c>
      <c r="C924" s="23" t="s">
        <v>2142</v>
      </c>
      <c r="D924" s="24" t="s">
        <v>2805</v>
      </c>
      <c r="E924" s="24" t="s">
        <v>2825</v>
      </c>
      <c r="F924" s="24" t="s">
        <v>2826</v>
      </c>
      <c r="G924" s="24" t="s">
        <v>2839</v>
      </c>
      <c r="H924" s="76">
        <v>0.38230031256825525</v>
      </c>
      <c r="I924" s="77">
        <v>0.45242566902127412</v>
      </c>
      <c r="J924" s="77">
        <v>0.16662361023610078</v>
      </c>
      <c r="K924" s="77" t="s">
        <v>3395</v>
      </c>
      <c r="L924" s="77">
        <v>0.31602404552975921</v>
      </c>
      <c r="M924" s="77">
        <v>0.55759899566308713</v>
      </c>
      <c r="N924" s="77">
        <v>0.23833532938359464</v>
      </c>
      <c r="O924" s="77" t="s">
        <v>3395</v>
      </c>
      <c r="P924" s="77">
        <v>0.66909491123964604</v>
      </c>
      <c r="Q924" s="77">
        <v>0.87479281464132641</v>
      </c>
      <c r="R924" s="77">
        <v>0.13066675304995906</v>
      </c>
      <c r="S924" s="77" t="s">
        <v>3395</v>
      </c>
      <c r="T924" s="77" t="s">
        <v>3395</v>
      </c>
      <c r="U924" s="77">
        <v>0.30908688923280947</v>
      </c>
      <c r="V924" s="77">
        <v>0.43595294098262061</v>
      </c>
      <c r="W924" s="77" t="s">
        <v>3395</v>
      </c>
      <c r="X924" s="77" t="s">
        <v>3395</v>
      </c>
      <c r="Y924" s="77" t="s">
        <v>3395</v>
      </c>
      <c r="Z924" s="77">
        <v>0.27428571428571424</v>
      </c>
      <c r="AA924" s="77">
        <v>2.830852689224217E-2</v>
      </c>
      <c r="AB924" s="77">
        <v>0.17543859649122806</v>
      </c>
      <c r="AC924" s="77">
        <v>0.86315789473684212</v>
      </c>
      <c r="AD924" s="76">
        <v>0.33378319727521005</v>
      </c>
      <c r="AE924" s="77">
        <v>0.44526332045402173</v>
      </c>
      <c r="AF924" s="77">
        <v>0.50272978384564271</v>
      </c>
      <c r="AG924" s="77" t="s">
        <v>3395</v>
      </c>
      <c r="AH924" s="77">
        <v>0.37251991510771504</v>
      </c>
      <c r="AI924" s="77" t="s">
        <v>3395</v>
      </c>
      <c r="AJ924" s="77">
        <v>0.27428571428571424</v>
      </c>
      <c r="AK924" s="77">
        <v>0.10187356169173511</v>
      </c>
      <c r="AL924" s="77">
        <v>0.86315789473684212</v>
      </c>
      <c r="AM924" s="76">
        <v>0.42725876719162487</v>
      </c>
      <c r="AN924" s="77">
        <v>0.37251991510771504</v>
      </c>
      <c r="AO924" s="78">
        <v>0.41310572357143044</v>
      </c>
      <c r="AP924" s="79">
        <v>0.40395486944156334</v>
      </c>
      <c r="AQ924" s="70">
        <v>2</v>
      </c>
      <c r="AR924" s="71">
        <v>0</v>
      </c>
      <c r="AS924" s="71">
        <v>2</v>
      </c>
      <c r="AT924" s="71">
        <v>0</v>
      </c>
      <c r="AU924" s="71">
        <v>0</v>
      </c>
      <c r="AV924" s="71" t="s">
        <v>3395</v>
      </c>
      <c r="AW924" s="72" t="s">
        <v>3721</v>
      </c>
    </row>
    <row r="925" spans="1:49">
      <c r="A925" s="23" t="s">
        <v>4673</v>
      </c>
      <c r="B925" s="23" t="s">
        <v>3733</v>
      </c>
      <c r="C925" s="23" t="s">
        <v>2144</v>
      </c>
      <c r="D925" s="24" t="s">
        <v>2805</v>
      </c>
      <c r="E925" s="24" t="s">
        <v>2825</v>
      </c>
      <c r="F925" s="24" t="s">
        <v>2826</v>
      </c>
      <c r="G925" s="24" t="s">
        <v>2841</v>
      </c>
      <c r="H925" s="76">
        <v>0.38230031256825525</v>
      </c>
      <c r="I925" s="77">
        <v>0.60474321916097162</v>
      </c>
      <c r="J925" s="77">
        <v>0.74245314079503544</v>
      </c>
      <c r="K925" s="77" t="s">
        <v>3395</v>
      </c>
      <c r="L925" s="77">
        <v>0.20847165858425926</v>
      </c>
      <c r="M925" s="77">
        <v>0</v>
      </c>
      <c r="N925" s="77">
        <v>0.57586020184361886</v>
      </c>
      <c r="O925" s="77" t="s">
        <v>3395</v>
      </c>
      <c r="P925" s="77">
        <v>0.48778473508568482</v>
      </c>
      <c r="Q925" s="77">
        <v>0.36392094186993462</v>
      </c>
      <c r="R925" s="77">
        <v>0</v>
      </c>
      <c r="S925" s="77" t="s">
        <v>3395</v>
      </c>
      <c r="T925" s="77" t="s">
        <v>3395</v>
      </c>
      <c r="U925" s="77">
        <v>0.30908688923280947</v>
      </c>
      <c r="V925" s="77">
        <v>0.43595294098262061</v>
      </c>
      <c r="W925" s="77" t="s">
        <v>3395</v>
      </c>
      <c r="X925" s="77" t="s">
        <v>3395</v>
      </c>
      <c r="Y925" s="77" t="s">
        <v>3395</v>
      </c>
      <c r="Z925" s="77">
        <v>0.27428571428571424</v>
      </c>
      <c r="AA925" s="77">
        <v>2.830852689224217E-2</v>
      </c>
      <c r="AB925" s="77">
        <v>0.17543859649122806</v>
      </c>
      <c r="AC925" s="77">
        <v>0.86315789473684212</v>
      </c>
      <c r="AD925" s="76">
        <v>0.5764988908414207</v>
      </c>
      <c r="AE925" s="77">
        <v>0.31802914887839073</v>
      </c>
      <c r="AF925" s="77">
        <v>0.18196047093496731</v>
      </c>
      <c r="AG925" s="77" t="s">
        <v>3395</v>
      </c>
      <c r="AH925" s="77">
        <v>0.37251991510771504</v>
      </c>
      <c r="AI925" s="77" t="s">
        <v>3395</v>
      </c>
      <c r="AJ925" s="77">
        <v>0.27428571428571424</v>
      </c>
      <c r="AK925" s="77">
        <v>0.10187356169173511</v>
      </c>
      <c r="AL925" s="77">
        <v>0.86315789473684212</v>
      </c>
      <c r="AM925" s="76">
        <v>0.35882950355159293</v>
      </c>
      <c r="AN925" s="77">
        <v>0.37251991510771504</v>
      </c>
      <c r="AO925" s="78">
        <v>0.41310572357143044</v>
      </c>
      <c r="AP925" s="79">
        <v>0.38114369756932426</v>
      </c>
      <c r="AQ925" s="70">
        <v>2</v>
      </c>
      <c r="AR925" s="71">
        <v>0</v>
      </c>
      <c r="AS925" s="71">
        <v>0</v>
      </c>
      <c r="AT925" s="71">
        <v>0</v>
      </c>
      <c r="AU925" s="71">
        <v>0</v>
      </c>
      <c r="AV925" s="71" t="s">
        <v>3395</v>
      </c>
      <c r="AW925" s="72" t="s">
        <v>3721</v>
      </c>
    </row>
    <row r="926" spans="1:49">
      <c r="A926" s="23" t="s">
        <v>4674</v>
      </c>
      <c r="B926" s="23" t="s">
        <v>3733</v>
      </c>
      <c r="C926" s="23" t="s">
        <v>2146</v>
      </c>
      <c r="D926" s="24" t="s">
        <v>2805</v>
      </c>
      <c r="E926" s="24" t="s">
        <v>2825</v>
      </c>
      <c r="F926" s="24" t="s">
        <v>2843</v>
      </c>
      <c r="G926" s="24" t="s">
        <v>2844</v>
      </c>
      <c r="H926" s="76">
        <v>0.38230031256825525</v>
      </c>
      <c r="I926" s="77">
        <v>0.57546818741310801</v>
      </c>
      <c r="J926" s="77">
        <v>0.39593580609039464</v>
      </c>
      <c r="K926" s="77" t="s">
        <v>3395</v>
      </c>
      <c r="L926" s="77">
        <v>0.28000694319103819</v>
      </c>
      <c r="M926" s="77">
        <v>0.6915806039830622</v>
      </c>
      <c r="N926" s="77">
        <v>0.64263982853385826</v>
      </c>
      <c r="O926" s="77" t="s">
        <v>3395</v>
      </c>
      <c r="P926" s="77">
        <v>0.47785289546478205</v>
      </c>
      <c r="Q926" s="77">
        <v>0.75776313276020335</v>
      </c>
      <c r="R926" s="77">
        <v>0.29633556547227519</v>
      </c>
      <c r="S926" s="77" t="s">
        <v>3395</v>
      </c>
      <c r="T926" s="77" t="s">
        <v>3395</v>
      </c>
      <c r="U926" s="77">
        <v>0.18195887685164636</v>
      </c>
      <c r="V926" s="77">
        <v>0.41834768913476605</v>
      </c>
      <c r="W926" s="77" t="s">
        <v>3395</v>
      </c>
      <c r="X926" s="77" t="s">
        <v>3395</v>
      </c>
      <c r="Y926" s="77" t="s">
        <v>3395</v>
      </c>
      <c r="Z926" s="77">
        <v>3.4285714285714142E-2</v>
      </c>
      <c r="AA926" s="77">
        <v>2.830852689224217E-2</v>
      </c>
      <c r="AB926" s="77">
        <v>0.17543859649122806</v>
      </c>
      <c r="AC926" s="77">
        <v>0.86315789473684212</v>
      </c>
      <c r="AD926" s="76">
        <v>0.45123476869058599</v>
      </c>
      <c r="AE926" s="77">
        <v>0.52302006779318511</v>
      </c>
      <c r="AF926" s="77">
        <v>0.52704934911623924</v>
      </c>
      <c r="AG926" s="77" t="s">
        <v>3395</v>
      </c>
      <c r="AH926" s="77">
        <v>0.30015328299320621</v>
      </c>
      <c r="AI926" s="77" t="s">
        <v>3395</v>
      </c>
      <c r="AJ926" s="77">
        <v>3.4285714285714142E-2</v>
      </c>
      <c r="AK926" s="77">
        <v>0.10187356169173511</v>
      </c>
      <c r="AL926" s="77">
        <v>0.86315789473684212</v>
      </c>
      <c r="AM926" s="76">
        <v>0.5004347285333367</v>
      </c>
      <c r="AN926" s="77">
        <v>0.30015328299320621</v>
      </c>
      <c r="AO926" s="78">
        <v>0.33310572357143048</v>
      </c>
      <c r="AP926" s="79">
        <v>0.3731933214550972</v>
      </c>
      <c r="AQ926" s="70">
        <v>2</v>
      </c>
      <c r="AR926" s="71">
        <v>0</v>
      </c>
      <c r="AS926" s="71">
        <v>2</v>
      </c>
      <c r="AT926" s="71">
        <v>0</v>
      </c>
      <c r="AU926" s="71">
        <v>0</v>
      </c>
      <c r="AV926" s="71" t="s">
        <v>3395</v>
      </c>
      <c r="AW926" s="72" t="s">
        <v>3721</v>
      </c>
    </row>
    <row r="927" spans="1:49">
      <c r="A927" s="23" t="s">
        <v>4675</v>
      </c>
      <c r="B927" s="23" t="s">
        <v>3733</v>
      </c>
      <c r="C927" s="23" t="s">
        <v>2148</v>
      </c>
      <c r="D927" s="24" t="s">
        <v>2805</v>
      </c>
      <c r="E927" s="24" t="s">
        <v>2825</v>
      </c>
      <c r="F927" s="24" t="s">
        <v>2843</v>
      </c>
      <c r="G927" s="24" t="s">
        <v>2848</v>
      </c>
      <c r="H927" s="76">
        <v>0.38230031256825525</v>
      </c>
      <c r="I927" s="77">
        <v>0.58357418877828993</v>
      </c>
      <c r="J927" s="77">
        <v>0.47989978883840795</v>
      </c>
      <c r="K927" s="77" t="s">
        <v>3395</v>
      </c>
      <c r="L927" s="77">
        <v>0.26911247481670431</v>
      </c>
      <c r="M927" s="77">
        <v>0.27360116153166325</v>
      </c>
      <c r="N927" s="77">
        <v>0.368765618283875</v>
      </c>
      <c r="O927" s="77" t="s">
        <v>3395</v>
      </c>
      <c r="P927" s="77">
        <v>0.56678678306834918</v>
      </c>
      <c r="Q927" s="77">
        <v>0.78306027578008031</v>
      </c>
      <c r="R927" s="77">
        <v>0.13677843720398289</v>
      </c>
      <c r="S927" s="77" t="s">
        <v>3395</v>
      </c>
      <c r="T927" s="77" t="s">
        <v>3395</v>
      </c>
      <c r="U927" s="77">
        <v>0.18195887685164636</v>
      </c>
      <c r="V927" s="77">
        <v>0.41834768913476605</v>
      </c>
      <c r="W927" s="77" t="s">
        <v>3395</v>
      </c>
      <c r="X927" s="77" t="s">
        <v>3395</v>
      </c>
      <c r="Y927" s="77" t="s">
        <v>3395</v>
      </c>
      <c r="Z927" s="77">
        <v>3.4285714285714142E-2</v>
      </c>
      <c r="AA927" s="77">
        <v>2.830852689224217E-2</v>
      </c>
      <c r="AB927" s="77">
        <v>0.17543859649122806</v>
      </c>
      <c r="AC927" s="77">
        <v>0.86315789473684212</v>
      </c>
      <c r="AD927" s="76">
        <v>0.48192476339498436</v>
      </c>
      <c r="AE927" s="77">
        <v>0.3695665094251479</v>
      </c>
      <c r="AF927" s="77">
        <v>0.45991935649203158</v>
      </c>
      <c r="AG927" s="77" t="s">
        <v>3395</v>
      </c>
      <c r="AH927" s="77">
        <v>0.30015328299320621</v>
      </c>
      <c r="AI927" s="77" t="s">
        <v>3395</v>
      </c>
      <c r="AJ927" s="77">
        <v>3.4285714285714142E-2</v>
      </c>
      <c r="AK927" s="77">
        <v>0.10187356169173511</v>
      </c>
      <c r="AL927" s="77">
        <v>0.86315789473684212</v>
      </c>
      <c r="AM927" s="76">
        <v>0.43713687643738797</v>
      </c>
      <c r="AN927" s="77">
        <v>0.30015328299320621</v>
      </c>
      <c r="AO927" s="78">
        <v>0.33310572357143048</v>
      </c>
      <c r="AP927" s="79">
        <v>0.35452291231767885</v>
      </c>
      <c r="AQ927" s="70">
        <v>2</v>
      </c>
      <c r="AR927" s="71">
        <v>0</v>
      </c>
      <c r="AS927" s="71">
        <v>2</v>
      </c>
      <c r="AT927" s="71">
        <v>0</v>
      </c>
      <c r="AU927" s="71">
        <v>0</v>
      </c>
      <c r="AV927" s="71" t="s">
        <v>3395</v>
      </c>
      <c r="AW927" s="72" t="s">
        <v>3721</v>
      </c>
    </row>
    <row r="928" spans="1:49">
      <c r="A928" s="23" t="s">
        <v>4676</v>
      </c>
      <c r="B928" s="23" t="s">
        <v>3733</v>
      </c>
      <c r="C928" s="23" t="s">
        <v>2150</v>
      </c>
      <c r="D928" s="24" t="s">
        <v>2805</v>
      </c>
      <c r="E928" s="24" t="s">
        <v>2825</v>
      </c>
      <c r="F928" s="24" t="s">
        <v>2843</v>
      </c>
      <c r="G928" s="24" t="s">
        <v>2850</v>
      </c>
      <c r="H928" s="76">
        <v>0.38230031256825525</v>
      </c>
      <c r="I928" s="77">
        <v>0.55806568558748348</v>
      </c>
      <c r="J928" s="77">
        <v>0.37367515991698103</v>
      </c>
      <c r="K928" s="77" t="s">
        <v>3395</v>
      </c>
      <c r="L928" s="77">
        <v>0.29634864575253916</v>
      </c>
      <c r="M928" s="77">
        <v>0.76345168511424888</v>
      </c>
      <c r="N928" s="77">
        <v>0.1949018556666724</v>
      </c>
      <c r="O928" s="77" t="s">
        <v>3395</v>
      </c>
      <c r="P928" s="77">
        <v>0.4964941362174366</v>
      </c>
      <c r="Q928" s="77">
        <v>0.79802889182995218</v>
      </c>
      <c r="R928" s="77">
        <v>9.5269429248562618E-2</v>
      </c>
      <c r="S928" s="77" t="s">
        <v>3395</v>
      </c>
      <c r="T928" s="77" t="s">
        <v>3395</v>
      </c>
      <c r="U928" s="77">
        <v>0.18195887685164636</v>
      </c>
      <c r="V928" s="77">
        <v>0.41834768913476605</v>
      </c>
      <c r="W928" s="77" t="s">
        <v>3395</v>
      </c>
      <c r="X928" s="77" t="s">
        <v>3395</v>
      </c>
      <c r="Y928" s="77" t="s">
        <v>3395</v>
      </c>
      <c r="Z928" s="77">
        <v>3.4285714285714142E-2</v>
      </c>
      <c r="AA928" s="77">
        <v>2.830852689224217E-2</v>
      </c>
      <c r="AB928" s="77">
        <v>0.17543859649122806</v>
      </c>
      <c r="AC928" s="77">
        <v>0.86315789473684212</v>
      </c>
      <c r="AD928" s="76">
        <v>0.43801371935757327</v>
      </c>
      <c r="AE928" s="77">
        <v>0.43779908068772427</v>
      </c>
      <c r="AF928" s="77">
        <v>0.44664916053925741</v>
      </c>
      <c r="AG928" s="77" t="s">
        <v>3395</v>
      </c>
      <c r="AH928" s="77">
        <v>0.30015328299320621</v>
      </c>
      <c r="AI928" s="77" t="s">
        <v>3395</v>
      </c>
      <c r="AJ928" s="77">
        <v>3.4285714285714142E-2</v>
      </c>
      <c r="AK928" s="77">
        <v>0.10187356169173511</v>
      </c>
      <c r="AL928" s="77">
        <v>0.86315789473684212</v>
      </c>
      <c r="AM928" s="76">
        <v>0.44082065352818506</v>
      </c>
      <c r="AN928" s="77">
        <v>0.30015328299320621</v>
      </c>
      <c r="AO928" s="78">
        <v>0.33310572357143048</v>
      </c>
      <c r="AP928" s="79">
        <v>0.35563022641394915</v>
      </c>
      <c r="AQ928" s="70">
        <v>2</v>
      </c>
      <c r="AR928" s="71">
        <v>0</v>
      </c>
      <c r="AS928" s="71">
        <v>2</v>
      </c>
      <c r="AT928" s="71">
        <v>0</v>
      </c>
      <c r="AU928" s="71">
        <v>0</v>
      </c>
      <c r="AV928" s="71" t="s">
        <v>3395</v>
      </c>
      <c r="AW928" s="72" t="s">
        <v>3721</v>
      </c>
    </row>
    <row r="929" spans="1:49">
      <c r="A929" s="23" t="s">
        <v>4677</v>
      </c>
      <c r="B929" s="23" t="s">
        <v>3733</v>
      </c>
      <c r="C929" s="23" t="s">
        <v>2152</v>
      </c>
      <c r="D929" s="24" t="s">
        <v>2805</v>
      </c>
      <c r="E929" s="24" t="s">
        <v>2825</v>
      </c>
      <c r="F929" s="24" t="s">
        <v>2843</v>
      </c>
      <c r="G929" s="24" t="s">
        <v>2852</v>
      </c>
      <c r="H929" s="76">
        <v>0.38230031256825525</v>
      </c>
      <c r="I929" s="77">
        <v>0.71448960994937505</v>
      </c>
      <c r="J929" s="77">
        <v>0.8534771468896607</v>
      </c>
      <c r="K929" s="77" t="s">
        <v>3395</v>
      </c>
      <c r="L929" s="77">
        <v>0.19394877323407961</v>
      </c>
      <c r="M929" s="77">
        <v>0.46518714429599184</v>
      </c>
      <c r="N929" s="77">
        <v>0.82293001103216978</v>
      </c>
      <c r="O929" s="77" t="s">
        <v>3395</v>
      </c>
      <c r="P929" s="77">
        <v>0.48581923708552677</v>
      </c>
      <c r="Q929" s="77">
        <v>0.58911272731532294</v>
      </c>
      <c r="R929" s="77">
        <v>7.0279286161198079E-2</v>
      </c>
      <c r="S929" s="77" t="s">
        <v>3395</v>
      </c>
      <c r="T929" s="77" t="s">
        <v>3395</v>
      </c>
      <c r="U929" s="77">
        <v>0.18195887685164636</v>
      </c>
      <c r="V929" s="77">
        <v>0.41834768913476605</v>
      </c>
      <c r="W929" s="77" t="s">
        <v>3395</v>
      </c>
      <c r="X929" s="77" t="s">
        <v>3395</v>
      </c>
      <c r="Y929" s="77" t="s">
        <v>3395</v>
      </c>
      <c r="Z929" s="77">
        <v>3.4285714285714142E-2</v>
      </c>
      <c r="AA929" s="77">
        <v>2.830852689224217E-2</v>
      </c>
      <c r="AB929" s="77">
        <v>0.17543859649122806</v>
      </c>
      <c r="AC929" s="77">
        <v>0.86315789473684212</v>
      </c>
      <c r="AD929" s="76">
        <v>0.65008902313576367</v>
      </c>
      <c r="AE929" s="77">
        <v>0.49197129141194201</v>
      </c>
      <c r="AF929" s="77">
        <v>0.32969600673826049</v>
      </c>
      <c r="AG929" s="77" t="s">
        <v>3395</v>
      </c>
      <c r="AH929" s="77">
        <v>0.30015328299320621</v>
      </c>
      <c r="AI929" s="77" t="s">
        <v>3395</v>
      </c>
      <c r="AJ929" s="77">
        <v>3.4285714285714142E-2</v>
      </c>
      <c r="AK929" s="77">
        <v>0.10187356169173511</v>
      </c>
      <c r="AL929" s="77">
        <v>0.86315789473684212</v>
      </c>
      <c r="AM929" s="76">
        <v>0.49058544042865543</v>
      </c>
      <c r="AN929" s="77">
        <v>0.30015328299320621</v>
      </c>
      <c r="AO929" s="78">
        <v>0.33310572357143048</v>
      </c>
      <c r="AP929" s="79">
        <v>0.3703350227478881</v>
      </c>
      <c r="AQ929" s="70">
        <v>2</v>
      </c>
      <c r="AR929" s="71">
        <v>0</v>
      </c>
      <c r="AS929" s="71">
        <v>1</v>
      </c>
      <c r="AT929" s="71">
        <v>0</v>
      </c>
      <c r="AU929" s="71">
        <v>0</v>
      </c>
      <c r="AV929" s="71" t="s">
        <v>3395</v>
      </c>
      <c r="AW929" s="72" t="s">
        <v>3721</v>
      </c>
    </row>
    <row r="930" spans="1:49">
      <c r="A930" s="23" t="s">
        <v>4678</v>
      </c>
      <c r="B930" s="23" t="s">
        <v>3733</v>
      </c>
      <c r="C930" s="23" t="s">
        <v>2156</v>
      </c>
      <c r="D930" s="24" t="s">
        <v>2805</v>
      </c>
      <c r="E930" s="24" t="s">
        <v>2825</v>
      </c>
      <c r="F930" s="24" t="s">
        <v>2843</v>
      </c>
      <c r="G930" s="24" t="s">
        <v>2854</v>
      </c>
      <c r="H930" s="76">
        <v>0.38230031256825525</v>
      </c>
      <c r="I930" s="77">
        <v>0.47338824137355295</v>
      </c>
      <c r="J930" s="77">
        <v>0.33109777169627935</v>
      </c>
      <c r="K930" s="77" t="s">
        <v>3395</v>
      </c>
      <c r="L930" s="77">
        <v>0.29340652952644797</v>
      </c>
      <c r="M930" s="77">
        <v>0.89572561128323536</v>
      </c>
      <c r="N930" s="77">
        <v>0.30112667211373012</v>
      </c>
      <c r="O930" s="77" t="s">
        <v>3395</v>
      </c>
      <c r="P930" s="77">
        <v>0.18521777849040133</v>
      </c>
      <c r="Q930" s="77">
        <v>0.95185020456195235</v>
      </c>
      <c r="R930" s="77">
        <v>0.4131432354194593</v>
      </c>
      <c r="S930" s="77" t="s">
        <v>3395</v>
      </c>
      <c r="T930" s="77" t="s">
        <v>3395</v>
      </c>
      <c r="U930" s="77">
        <v>0.18195887685164636</v>
      </c>
      <c r="V930" s="77">
        <v>0.41834768913476605</v>
      </c>
      <c r="W930" s="77" t="s">
        <v>3395</v>
      </c>
      <c r="X930" s="77" t="s">
        <v>3395</v>
      </c>
      <c r="Y930" s="77" t="s">
        <v>3395</v>
      </c>
      <c r="Z930" s="77">
        <v>3.4285714285714142E-2</v>
      </c>
      <c r="AA930" s="77">
        <v>2.830852689224217E-2</v>
      </c>
      <c r="AB930" s="77">
        <v>0.17543859649122806</v>
      </c>
      <c r="AC930" s="77">
        <v>0.86315789473684212</v>
      </c>
      <c r="AD930" s="76">
        <v>0.39559544187936252</v>
      </c>
      <c r="AE930" s="77">
        <v>0.41886914785345364</v>
      </c>
      <c r="AF930" s="77">
        <v>0.68249671999070582</v>
      </c>
      <c r="AG930" s="77" t="s">
        <v>3395</v>
      </c>
      <c r="AH930" s="77">
        <v>0.30015328299320621</v>
      </c>
      <c r="AI930" s="77" t="s">
        <v>3395</v>
      </c>
      <c r="AJ930" s="77">
        <v>3.4285714285714142E-2</v>
      </c>
      <c r="AK930" s="77">
        <v>0.10187356169173511</v>
      </c>
      <c r="AL930" s="77">
        <v>0.86315789473684212</v>
      </c>
      <c r="AM930" s="76">
        <v>0.49898710324117407</v>
      </c>
      <c r="AN930" s="77">
        <v>0.30015328299320621</v>
      </c>
      <c r="AO930" s="78">
        <v>0.33310572357143048</v>
      </c>
      <c r="AP930" s="79">
        <v>0.37277422225510287</v>
      </c>
      <c r="AQ930" s="70">
        <v>2</v>
      </c>
      <c r="AR930" s="71">
        <v>0</v>
      </c>
      <c r="AS930" s="71">
        <v>2</v>
      </c>
      <c r="AT930" s="71">
        <v>0</v>
      </c>
      <c r="AU930" s="71">
        <v>0</v>
      </c>
      <c r="AV930" s="71" t="s">
        <v>3395</v>
      </c>
      <c r="AW930" s="72" t="s">
        <v>3721</v>
      </c>
    </row>
    <row r="931" spans="1:49">
      <c r="A931" s="23" t="s">
        <v>4679</v>
      </c>
      <c r="B931" s="23" t="s">
        <v>3733</v>
      </c>
      <c r="C931" s="23" t="s">
        <v>2159</v>
      </c>
      <c r="D931" s="24" t="s">
        <v>2805</v>
      </c>
      <c r="E931" s="24" t="s">
        <v>2825</v>
      </c>
      <c r="F931" s="24" t="s">
        <v>2843</v>
      </c>
      <c r="G931" s="24" t="s">
        <v>2856</v>
      </c>
      <c r="H931" s="76">
        <v>0.38230031256825525</v>
      </c>
      <c r="I931" s="77">
        <v>0.73070190887442665</v>
      </c>
      <c r="J931" s="77">
        <v>0.95543846470445337</v>
      </c>
      <c r="K931" s="77" t="s">
        <v>3395</v>
      </c>
      <c r="L931" s="77">
        <v>0.12468962960433558</v>
      </c>
      <c r="M931" s="77">
        <v>0.253674709946207</v>
      </c>
      <c r="N931" s="77">
        <v>0.88115531733189989</v>
      </c>
      <c r="O931" s="77" t="s">
        <v>3395</v>
      </c>
      <c r="P931" s="77">
        <v>0.46931401310904175</v>
      </c>
      <c r="Q931" s="77">
        <v>5.7851853690097127E-2</v>
      </c>
      <c r="R931" s="77">
        <v>0</v>
      </c>
      <c r="S931" s="77" t="s">
        <v>3395</v>
      </c>
      <c r="T931" s="77" t="s">
        <v>3395</v>
      </c>
      <c r="U931" s="77">
        <v>0.18195887685164636</v>
      </c>
      <c r="V931" s="77">
        <v>0.41834768913476605</v>
      </c>
      <c r="W931" s="77" t="s">
        <v>3395</v>
      </c>
      <c r="X931" s="77" t="s">
        <v>3395</v>
      </c>
      <c r="Y931" s="77" t="s">
        <v>3395</v>
      </c>
      <c r="Z931" s="77">
        <v>3.4285714285714142E-2</v>
      </c>
      <c r="AA931" s="77">
        <v>2.830852689224217E-2</v>
      </c>
      <c r="AB931" s="77">
        <v>0.17543859649122806</v>
      </c>
      <c r="AC931" s="77">
        <v>0.86315789473684212</v>
      </c>
      <c r="AD931" s="76">
        <v>0.6894802287157118</v>
      </c>
      <c r="AE931" s="77">
        <v>0.43220841749787109</v>
      </c>
      <c r="AF931" s="77">
        <v>2.8925926845048563E-2</v>
      </c>
      <c r="AG931" s="77" t="s">
        <v>3395</v>
      </c>
      <c r="AH931" s="77">
        <v>0.30015328299320621</v>
      </c>
      <c r="AI931" s="77" t="s">
        <v>3395</v>
      </c>
      <c r="AJ931" s="77">
        <v>3.4285714285714142E-2</v>
      </c>
      <c r="AK931" s="77">
        <v>0.10187356169173511</v>
      </c>
      <c r="AL931" s="77">
        <v>0.86315789473684212</v>
      </c>
      <c r="AM931" s="76">
        <v>0.38353819101954384</v>
      </c>
      <c r="AN931" s="77">
        <v>0.30015328299320621</v>
      </c>
      <c r="AO931" s="78">
        <v>0.33310572357143048</v>
      </c>
      <c r="AP931" s="79">
        <v>0.33807540193468655</v>
      </c>
      <c r="AQ931" s="70">
        <v>2</v>
      </c>
      <c r="AR931" s="71">
        <v>0</v>
      </c>
      <c r="AS931" s="71">
        <v>0</v>
      </c>
      <c r="AT931" s="71">
        <v>0</v>
      </c>
      <c r="AU931" s="71">
        <v>0</v>
      </c>
      <c r="AV931" s="71" t="s">
        <v>3395</v>
      </c>
      <c r="AW931" s="72" t="s">
        <v>3721</v>
      </c>
    </row>
    <row r="932" spans="1:49">
      <c r="A932" s="23" t="s">
        <v>4680</v>
      </c>
      <c r="B932" s="23" t="s">
        <v>3733</v>
      </c>
      <c r="C932" s="23" t="s">
        <v>2162</v>
      </c>
      <c r="D932" s="24" t="s">
        <v>2805</v>
      </c>
      <c r="E932" s="24" t="s">
        <v>2825</v>
      </c>
      <c r="F932" s="24" t="s">
        <v>2843</v>
      </c>
      <c r="G932" s="24" t="s">
        <v>2858</v>
      </c>
      <c r="H932" s="76">
        <v>0.38230031256825525</v>
      </c>
      <c r="I932" s="77">
        <v>0.41147698374137565</v>
      </c>
      <c r="J932" s="77">
        <v>8.7199054008835208E-5</v>
      </c>
      <c r="K932" s="77" t="s">
        <v>3395</v>
      </c>
      <c r="L932" s="77">
        <v>0.2932286813953372</v>
      </c>
      <c r="M932" s="77">
        <v>0.30113149671833683</v>
      </c>
      <c r="N932" s="77">
        <v>3.3478936763241096E-2</v>
      </c>
      <c r="O932" s="77" t="s">
        <v>3395</v>
      </c>
      <c r="P932" s="77">
        <v>0.44840010048433976</v>
      </c>
      <c r="Q932" s="77">
        <v>0.99837792829773186</v>
      </c>
      <c r="R932" s="77">
        <v>2.7958525735138146E-2</v>
      </c>
      <c r="S932" s="77" t="s">
        <v>3395</v>
      </c>
      <c r="T932" s="77" t="s">
        <v>3395</v>
      </c>
      <c r="U932" s="77">
        <v>0.18195887685164636</v>
      </c>
      <c r="V932" s="77">
        <v>0.41834768913476605</v>
      </c>
      <c r="W932" s="77" t="s">
        <v>3395</v>
      </c>
      <c r="X932" s="77" t="s">
        <v>3395</v>
      </c>
      <c r="Y932" s="77" t="s">
        <v>3395</v>
      </c>
      <c r="Z932" s="77">
        <v>3.4285714285714142E-2</v>
      </c>
      <c r="AA932" s="77">
        <v>2.830852689224217E-2</v>
      </c>
      <c r="AB932" s="77">
        <v>0.17543859649122806</v>
      </c>
      <c r="AC932" s="77">
        <v>0.86315789473684212</v>
      </c>
      <c r="AD932" s="76">
        <v>0.26462149845454658</v>
      </c>
      <c r="AE932" s="77">
        <v>0.26905980384031369</v>
      </c>
      <c r="AF932" s="77">
        <v>0.51316822701643505</v>
      </c>
      <c r="AG932" s="77" t="s">
        <v>3395</v>
      </c>
      <c r="AH932" s="77">
        <v>0.30015328299320621</v>
      </c>
      <c r="AI932" s="77" t="s">
        <v>3395</v>
      </c>
      <c r="AJ932" s="77">
        <v>3.4285714285714142E-2</v>
      </c>
      <c r="AK932" s="77">
        <v>0.10187356169173511</v>
      </c>
      <c r="AL932" s="77">
        <v>0.86315789473684212</v>
      </c>
      <c r="AM932" s="76">
        <v>0.34894984310376514</v>
      </c>
      <c r="AN932" s="77">
        <v>0.30015328299320621</v>
      </c>
      <c r="AO932" s="78">
        <v>0.33310572357143048</v>
      </c>
      <c r="AP932" s="79">
        <v>0.32708166782540743</v>
      </c>
      <c r="AQ932" s="70">
        <v>2</v>
      </c>
      <c r="AR932" s="71">
        <v>0</v>
      </c>
      <c r="AS932" s="71">
        <v>2</v>
      </c>
      <c r="AT932" s="71">
        <v>0</v>
      </c>
      <c r="AU932" s="71">
        <v>0</v>
      </c>
      <c r="AV932" s="71" t="s">
        <v>3395</v>
      </c>
      <c r="AW932" s="72" t="s">
        <v>3721</v>
      </c>
    </row>
    <row r="933" spans="1:49">
      <c r="A933" s="23" t="s">
        <v>4681</v>
      </c>
      <c r="B933" s="23" t="s">
        <v>3733</v>
      </c>
      <c r="C933" s="23" t="s">
        <v>2164</v>
      </c>
      <c r="D933" s="24" t="s">
        <v>2805</v>
      </c>
      <c r="E933" s="24" t="s">
        <v>2825</v>
      </c>
      <c r="F933" s="24" t="s">
        <v>2843</v>
      </c>
      <c r="G933" s="24" t="s">
        <v>2860</v>
      </c>
      <c r="H933" s="76">
        <v>0.38230031256825525</v>
      </c>
      <c r="I933" s="77">
        <v>0.41147698374137565</v>
      </c>
      <c r="J933" s="77">
        <v>0</v>
      </c>
      <c r="K933" s="77" t="s">
        <v>3395</v>
      </c>
      <c r="L933" s="77">
        <v>0.22742487288431842</v>
      </c>
      <c r="M933" s="77">
        <v>0.7621040479880552</v>
      </c>
      <c r="N933" s="77">
        <v>0</v>
      </c>
      <c r="O933" s="77" t="s">
        <v>3395</v>
      </c>
      <c r="P933" s="77">
        <v>0.43261733723098689</v>
      </c>
      <c r="Q933" s="77">
        <v>0.81817829341509574</v>
      </c>
      <c r="R933" s="77">
        <v>0.10611194955642379</v>
      </c>
      <c r="S933" s="77" t="s">
        <v>3395</v>
      </c>
      <c r="T933" s="77" t="s">
        <v>3395</v>
      </c>
      <c r="U933" s="77">
        <v>0.18195887685164636</v>
      </c>
      <c r="V933" s="77">
        <v>0.41834768913476605</v>
      </c>
      <c r="W933" s="77" t="s">
        <v>3395</v>
      </c>
      <c r="X933" s="77" t="s">
        <v>3395</v>
      </c>
      <c r="Y933" s="77" t="s">
        <v>3395</v>
      </c>
      <c r="Z933" s="77">
        <v>3.4285714285714142E-2</v>
      </c>
      <c r="AA933" s="77">
        <v>2.830852689224217E-2</v>
      </c>
      <c r="AB933" s="77">
        <v>0.17543859649122806</v>
      </c>
      <c r="AC933" s="77">
        <v>0.86315789473684212</v>
      </c>
      <c r="AD933" s="76">
        <v>0.26459243210321032</v>
      </c>
      <c r="AE933" s="77">
        <v>0.35553656452584015</v>
      </c>
      <c r="AF933" s="77">
        <v>0.46214512148575976</v>
      </c>
      <c r="AG933" s="77" t="s">
        <v>3395</v>
      </c>
      <c r="AH933" s="77">
        <v>0.30015328299320621</v>
      </c>
      <c r="AI933" s="77" t="s">
        <v>3395</v>
      </c>
      <c r="AJ933" s="77">
        <v>3.4285714285714142E-2</v>
      </c>
      <c r="AK933" s="77">
        <v>0.10187356169173511</v>
      </c>
      <c r="AL933" s="77">
        <v>0.86315789473684212</v>
      </c>
      <c r="AM933" s="76">
        <v>0.36075803937160339</v>
      </c>
      <c r="AN933" s="77">
        <v>0.30015328299320621</v>
      </c>
      <c r="AO933" s="78">
        <v>0.33310572357143048</v>
      </c>
      <c r="AP933" s="79">
        <v>0.33087218242536454</v>
      </c>
      <c r="AQ933" s="70">
        <v>2</v>
      </c>
      <c r="AR933" s="71">
        <v>0</v>
      </c>
      <c r="AS933" s="71">
        <v>0</v>
      </c>
      <c r="AT933" s="71">
        <v>0</v>
      </c>
      <c r="AU933" s="71">
        <v>0</v>
      </c>
      <c r="AV933" s="71" t="s">
        <v>3395</v>
      </c>
      <c r="AW933" s="72" t="s">
        <v>3721</v>
      </c>
    </row>
    <row r="934" spans="1:49">
      <c r="A934" s="23" t="s">
        <v>4682</v>
      </c>
      <c r="B934" s="23" t="s">
        <v>3733</v>
      </c>
      <c r="C934" s="23" t="s">
        <v>2166</v>
      </c>
      <c r="D934" s="24" t="s">
        <v>2862</v>
      </c>
      <c r="E934" s="24" t="s">
        <v>2863</v>
      </c>
      <c r="F934" s="24" t="s">
        <v>2867</v>
      </c>
      <c r="G934" s="24" t="s">
        <v>2868</v>
      </c>
      <c r="H934" s="76">
        <v>0.95108942761368886</v>
      </c>
      <c r="I934" s="77">
        <v>0.4712949357413419</v>
      </c>
      <c r="J934" s="77">
        <v>0.95300250533603148</v>
      </c>
      <c r="K934" s="77">
        <v>0.72471621934170471</v>
      </c>
      <c r="L934" s="77">
        <v>0.93185556078586218</v>
      </c>
      <c r="M934" s="77">
        <v>0.94468410139064718</v>
      </c>
      <c r="N934" s="77">
        <v>0.94164031323555486</v>
      </c>
      <c r="O934" s="77" t="s">
        <v>3395</v>
      </c>
      <c r="P934" s="77">
        <v>0.46264809763658221</v>
      </c>
      <c r="Q934" s="77">
        <v>0.96130072224354213</v>
      </c>
      <c r="R934" s="77">
        <v>7.3056531072773198E-2</v>
      </c>
      <c r="S934" s="77">
        <v>0.89411769158567389</v>
      </c>
      <c r="T934" s="77">
        <v>0.69668845440321381</v>
      </c>
      <c r="U934" s="77">
        <v>0.66966196056625071</v>
      </c>
      <c r="V934" s="77">
        <v>0.71539535714486158</v>
      </c>
      <c r="W934" s="77">
        <v>0.64173971914363259</v>
      </c>
      <c r="X934" s="77">
        <v>1</v>
      </c>
      <c r="Y934" s="77">
        <v>0.27716578601318065</v>
      </c>
      <c r="Z934" s="77">
        <v>0.86857142857142855</v>
      </c>
      <c r="AA934" s="77">
        <v>0.63793165071182201</v>
      </c>
      <c r="AB934" s="77">
        <v>0.4857142857142856</v>
      </c>
      <c r="AC934" s="77">
        <v>0.4</v>
      </c>
      <c r="AD934" s="76">
        <v>0.79179562289702077</v>
      </c>
      <c r="AE934" s="77">
        <v>0.80110885847807034</v>
      </c>
      <c r="AF934" s="77">
        <v>0.51717862665815761</v>
      </c>
      <c r="AG934" s="77">
        <v>0.7954030729944439</v>
      </c>
      <c r="AH934" s="77">
        <v>0.69252865885555615</v>
      </c>
      <c r="AI934" s="77">
        <v>0.82086985957181624</v>
      </c>
      <c r="AJ934" s="77">
        <v>0.5728686072923046</v>
      </c>
      <c r="AK934" s="77">
        <v>0.56182296821305377</v>
      </c>
      <c r="AL934" s="77">
        <v>0.4</v>
      </c>
      <c r="AM934" s="76">
        <v>0.70336103601108302</v>
      </c>
      <c r="AN934" s="77">
        <v>0.76960053047393873</v>
      </c>
      <c r="AO934" s="78">
        <v>0.51156385850178621</v>
      </c>
      <c r="AP934" s="79">
        <v>0.65665435018327123</v>
      </c>
      <c r="AQ934" s="70">
        <v>2</v>
      </c>
      <c r="AR934" s="71">
        <v>0</v>
      </c>
      <c r="AS934" s="71">
        <v>0</v>
      </c>
      <c r="AT934" s="71">
        <v>0</v>
      </c>
      <c r="AU934" s="71">
        <v>1</v>
      </c>
      <c r="AV934" s="71" t="s">
        <v>3662</v>
      </c>
      <c r="AW934" s="72" t="s">
        <v>3421</v>
      </c>
    </row>
    <row r="935" spans="1:49">
      <c r="A935" s="23" t="s">
        <v>4683</v>
      </c>
      <c r="B935" s="23" t="s">
        <v>3733</v>
      </c>
      <c r="C935" s="23" t="s">
        <v>2168</v>
      </c>
      <c r="D935" s="24" t="s">
        <v>2862</v>
      </c>
      <c r="E935" s="24" t="s">
        <v>2863</v>
      </c>
      <c r="F935" s="24" t="s">
        <v>2867</v>
      </c>
      <c r="G935" s="24" t="s">
        <v>2870</v>
      </c>
      <c r="H935" s="76">
        <v>0.95108942761368886</v>
      </c>
      <c r="I935" s="77">
        <v>0.41415775413072436</v>
      </c>
      <c r="J935" s="77">
        <v>0.85609601940376923</v>
      </c>
      <c r="K935" s="77">
        <v>0.67259999580275087</v>
      </c>
      <c r="L935" s="77">
        <v>0.94455561113890285</v>
      </c>
      <c r="M935" s="77">
        <v>0.9819619362886215</v>
      </c>
      <c r="N935" s="77">
        <v>0.80579403250395853</v>
      </c>
      <c r="O935" s="77" t="s">
        <v>3395</v>
      </c>
      <c r="P935" s="77">
        <v>0.42208503551554866</v>
      </c>
      <c r="Q935" s="77">
        <v>0.96015948040945431</v>
      </c>
      <c r="R935" s="77">
        <v>9.3320312506968428E-2</v>
      </c>
      <c r="S935" s="77">
        <v>0.89411769158567389</v>
      </c>
      <c r="T935" s="77">
        <v>0.69668845440321381</v>
      </c>
      <c r="U935" s="77">
        <v>0.60041646888930156</v>
      </c>
      <c r="V935" s="77">
        <v>0.71539535714486158</v>
      </c>
      <c r="W935" s="77">
        <v>0.71872506649692669</v>
      </c>
      <c r="X935" s="77">
        <v>1</v>
      </c>
      <c r="Y935" s="77">
        <v>0.27716578601318065</v>
      </c>
      <c r="Z935" s="77">
        <v>0.86857142857142855</v>
      </c>
      <c r="AA935" s="77">
        <v>0.63793165071182201</v>
      </c>
      <c r="AB935" s="77">
        <v>0.4857142857142856</v>
      </c>
      <c r="AC935" s="77">
        <v>0.4</v>
      </c>
      <c r="AD935" s="76">
        <v>0.74044773371606087</v>
      </c>
      <c r="AE935" s="77">
        <v>0.76539932224995655</v>
      </c>
      <c r="AF935" s="77">
        <v>0.5267398964582114</v>
      </c>
      <c r="AG935" s="77">
        <v>0.7954030729944439</v>
      </c>
      <c r="AH935" s="77">
        <v>0.65790591301708157</v>
      </c>
      <c r="AI935" s="77">
        <v>0.85936253324846335</v>
      </c>
      <c r="AJ935" s="77">
        <v>0.5728686072923046</v>
      </c>
      <c r="AK935" s="77">
        <v>0.56182296821305377</v>
      </c>
      <c r="AL935" s="77">
        <v>0.4</v>
      </c>
      <c r="AM935" s="76">
        <v>0.6775289841414095</v>
      </c>
      <c r="AN935" s="77">
        <v>0.77089050641999624</v>
      </c>
      <c r="AO935" s="78">
        <v>0.51156385850178621</v>
      </c>
      <c r="AP935" s="79">
        <v>0.64870413609977118</v>
      </c>
      <c r="AQ935" s="70">
        <v>2</v>
      </c>
      <c r="AR935" s="71">
        <v>0</v>
      </c>
      <c r="AS935" s="71">
        <v>0</v>
      </c>
      <c r="AT935" s="71">
        <v>0</v>
      </c>
      <c r="AU935" s="71">
        <v>0</v>
      </c>
      <c r="AV935" s="71" t="s">
        <v>3395</v>
      </c>
      <c r="AW935" s="72" t="s">
        <v>3421</v>
      </c>
    </row>
    <row r="936" spans="1:49">
      <c r="A936" s="23" t="s">
        <v>4684</v>
      </c>
      <c r="B936" s="23" t="s">
        <v>3733</v>
      </c>
      <c r="C936" s="23" t="s">
        <v>2170</v>
      </c>
      <c r="D936" s="24" t="s">
        <v>2862</v>
      </c>
      <c r="E936" s="24" t="s">
        <v>2863</v>
      </c>
      <c r="F936" s="24" t="s">
        <v>2867</v>
      </c>
      <c r="G936" s="24" t="s">
        <v>2872</v>
      </c>
      <c r="H936" s="76">
        <v>0.95108942761368886</v>
      </c>
      <c r="I936" s="77">
        <v>0.22104539573188006</v>
      </c>
      <c r="J936" s="77">
        <v>0.34925939862393013</v>
      </c>
      <c r="K936" s="77">
        <v>0.57793461814423486</v>
      </c>
      <c r="L936" s="77">
        <v>0.86840612277240625</v>
      </c>
      <c r="M936" s="77">
        <v>0.66017403076206804</v>
      </c>
      <c r="N936" s="77">
        <v>0.56661139520978798</v>
      </c>
      <c r="O936" s="77" t="s">
        <v>3395</v>
      </c>
      <c r="P936" s="77">
        <v>0.2095139359478565</v>
      </c>
      <c r="Q936" s="77">
        <v>0.98219952411077383</v>
      </c>
      <c r="R936" s="77">
        <v>3.865897969517218E-2</v>
      </c>
      <c r="S936" s="77">
        <v>0.89411769158567389</v>
      </c>
      <c r="T936" s="77">
        <v>0.69668845440321381</v>
      </c>
      <c r="U936" s="77">
        <v>0.64716625560076502</v>
      </c>
      <c r="V936" s="77">
        <v>0.71539535714486158</v>
      </c>
      <c r="W936" s="77">
        <v>0.52216463062917429</v>
      </c>
      <c r="X936" s="77">
        <v>0.9763383569101145</v>
      </c>
      <c r="Y936" s="77">
        <v>0.27716578601318065</v>
      </c>
      <c r="Z936" s="77">
        <v>0.86857142857142855</v>
      </c>
      <c r="AA936" s="77">
        <v>0.63793165071182201</v>
      </c>
      <c r="AB936" s="77">
        <v>0.4857142857142856</v>
      </c>
      <c r="AC936" s="77">
        <v>0.4</v>
      </c>
      <c r="AD936" s="76">
        <v>0.50713140732316631</v>
      </c>
      <c r="AE936" s="77">
        <v>0.5765280205672707</v>
      </c>
      <c r="AF936" s="77">
        <v>0.51042925190297295</v>
      </c>
      <c r="AG936" s="77">
        <v>0.7954030729944439</v>
      </c>
      <c r="AH936" s="77">
        <v>0.6812808063728133</v>
      </c>
      <c r="AI936" s="77">
        <v>0.74925149376964439</v>
      </c>
      <c r="AJ936" s="77">
        <v>0.5728686072923046</v>
      </c>
      <c r="AK936" s="77">
        <v>0.56182296821305377</v>
      </c>
      <c r="AL936" s="77">
        <v>0.4</v>
      </c>
      <c r="AM936" s="76">
        <v>0.53136289326446995</v>
      </c>
      <c r="AN936" s="77">
        <v>0.74197845771230053</v>
      </c>
      <c r="AO936" s="78">
        <v>0.51156385850178621</v>
      </c>
      <c r="AP936" s="79">
        <v>0.59070681638946254</v>
      </c>
      <c r="AQ936" s="70">
        <v>2</v>
      </c>
      <c r="AR936" s="71">
        <v>0</v>
      </c>
      <c r="AS936" s="71">
        <v>0</v>
      </c>
      <c r="AT936" s="71">
        <v>0</v>
      </c>
      <c r="AU936" s="71">
        <v>0</v>
      </c>
      <c r="AV936" s="71" t="s">
        <v>3395</v>
      </c>
      <c r="AW936" s="72" t="s">
        <v>3421</v>
      </c>
    </row>
    <row r="937" spans="1:49">
      <c r="A937" s="23" t="s">
        <v>4685</v>
      </c>
      <c r="B937" s="23" t="s">
        <v>3733</v>
      </c>
      <c r="C937" s="23" t="s">
        <v>2172</v>
      </c>
      <c r="D937" s="24" t="s">
        <v>2862</v>
      </c>
      <c r="E937" s="24" t="s">
        <v>2863</v>
      </c>
      <c r="F937" s="24" t="s">
        <v>2867</v>
      </c>
      <c r="G937" s="24" t="s">
        <v>2874</v>
      </c>
      <c r="H937" s="76">
        <v>0.95108942761368886</v>
      </c>
      <c r="I937" s="77">
        <v>0.43138282894706476</v>
      </c>
      <c r="J937" s="77">
        <v>0.84097033726701809</v>
      </c>
      <c r="K937" s="77">
        <v>0.473653733411732</v>
      </c>
      <c r="L937" s="77">
        <v>0.94455561113890285</v>
      </c>
      <c r="M937" s="77">
        <v>0.85604389684572424</v>
      </c>
      <c r="N937" s="77">
        <v>0.77471537908833399</v>
      </c>
      <c r="O937" s="77" t="s">
        <v>3395</v>
      </c>
      <c r="P937" s="77">
        <v>0.41571809840091445</v>
      </c>
      <c r="Q937" s="77">
        <v>1</v>
      </c>
      <c r="R937" s="77">
        <v>4.4366377404177648E-2</v>
      </c>
      <c r="S937" s="77">
        <v>0.89411769158567389</v>
      </c>
      <c r="T937" s="77">
        <v>0.69668845440321381</v>
      </c>
      <c r="U937" s="77">
        <v>0.64097374606149871</v>
      </c>
      <c r="V937" s="77">
        <v>0.71539535714486158</v>
      </c>
      <c r="W937" s="77">
        <v>0.76615375357261961</v>
      </c>
      <c r="X937" s="77">
        <v>1</v>
      </c>
      <c r="Y937" s="77">
        <v>0.27716578601318065</v>
      </c>
      <c r="Z937" s="77">
        <v>0.86857142857142855</v>
      </c>
      <c r="AA937" s="77">
        <v>0.63793165071182201</v>
      </c>
      <c r="AB937" s="77">
        <v>0.4857142857142856</v>
      </c>
      <c r="AC937" s="77">
        <v>0.4</v>
      </c>
      <c r="AD937" s="76">
        <v>0.74114753127592392</v>
      </c>
      <c r="AE937" s="77">
        <v>0.69293734377712146</v>
      </c>
      <c r="AF937" s="77">
        <v>0.5221831887020888</v>
      </c>
      <c r="AG937" s="77">
        <v>0.7954030729944439</v>
      </c>
      <c r="AH937" s="77">
        <v>0.67818455160318014</v>
      </c>
      <c r="AI937" s="77">
        <v>0.88307687678630975</v>
      </c>
      <c r="AJ937" s="77">
        <v>0.5728686072923046</v>
      </c>
      <c r="AK937" s="77">
        <v>0.56182296821305377</v>
      </c>
      <c r="AL937" s="77">
        <v>0.4</v>
      </c>
      <c r="AM937" s="76">
        <v>0.65208935458504469</v>
      </c>
      <c r="AN937" s="77">
        <v>0.78555483379464464</v>
      </c>
      <c r="AO937" s="78">
        <v>0.51156385850178621</v>
      </c>
      <c r="AP937" s="79">
        <v>0.64482958412631275</v>
      </c>
      <c r="AQ937" s="70">
        <v>2</v>
      </c>
      <c r="AR937" s="71">
        <v>0</v>
      </c>
      <c r="AS937" s="71">
        <v>0</v>
      </c>
      <c r="AT937" s="71">
        <v>0</v>
      </c>
      <c r="AU937" s="71">
        <v>0</v>
      </c>
      <c r="AV937" s="71" t="s">
        <v>3395</v>
      </c>
      <c r="AW937" s="72" t="s">
        <v>3421</v>
      </c>
    </row>
    <row r="938" spans="1:49">
      <c r="A938" s="23" t="s">
        <v>4686</v>
      </c>
      <c r="B938" s="23" t="s">
        <v>3733</v>
      </c>
      <c r="C938" s="23" t="s">
        <v>2174</v>
      </c>
      <c r="D938" s="24" t="s">
        <v>2862</v>
      </c>
      <c r="E938" s="24" t="s">
        <v>2863</v>
      </c>
      <c r="F938" s="24" t="s">
        <v>2867</v>
      </c>
      <c r="G938" s="24" t="s">
        <v>2876</v>
      </c>
      <c r="H938" s="76">
        <v>0.95108942761368886</v>
      </c>
      <c r="I938" s="77">
        <v>0.4689513100149954</v>
      </c>
      <c r="J938" s="77">
        <v>0.93454984357003257</v>
      </c>
      <c r="K938" s="77">
        <v>0.65760289509558534</v>
      </c>
      <c r="L938" s="77">
        <v>0.92139470309309368</v>
      </c>
      <c r="M938" s="77">
        <v>1</v>
      </c>
      <c r="N938" s="77">
        <v>0.90481297412447037</v>
      </c>
      <c r="O938" s="77" t="s">
        <v>3395</v>
      </c>
      <c r="P938" s="77">
        <v>0.6061403914097433</v>
      </c>
      <c r="Q938" s="77">
        <v>0.96347304775400322</v>
      </c>
      <c r="R938" s="77">
        <v>4.5531108524813659E-2</v>
      </c>
      <c r="S938" s="77">
        <v>0.89411769158567389</v>
      </c>
      <c r="T938" s="77">
        <v>0.69668845440321381</v>
      </c>
      <c r="U938" s="77">
        <v>0.62947136921960378</v>
      </c>
      <c r="V938" s="77">
        <v>0.71539535714486158</v>
      </c>
      <c r="W938" s="77">
        <v>0.65137967495666138</v>
      </c>
      <c r="X938" s="77">
        <v>0.99021089458367395</v>
      </c>
      <c r="Y938" s="77">
        <v>0.27716578601318065</v>
      </c>
      <c r="Z938" s="77">
        <v>0.86857142857142855</v>
      </c>
      <c r="AA938" s="77">
        <v>0.67371057171614424</v>
      </c>
      <c r="AB938" s="77">
        <v>0.4857142857142856</v>
      </c>
      <c r="AC938" s="77">
        <v>0.4</v>
      </c>
      <c r="AD938" s="76">
        <v>0.78486352706623885</v>
      </c>
      <c r="AE938" s="77">
        <v>0.81799019274457874</v>
      </c>
      <c r="AF938" s="77">
        <v>0.50450207813940839</v>
      </c>
      <c r="AG938" s="77">
        <v>0.7954030729944439</v>
      </c>
      <c r="AH938" s="77">
        <v>0.67243336318223268</v>
      </c>
      <c r="AI938" s="77">
        <v>0.82079528477016761</v>
      </c>
      <c r="AJ938" s="77">
        <v>0.5728686072923046</v>
      </c>
      <c r="AK938" s="77">
        <v>0.57971242871521489</v>
      </c>
      <c r="AL938" s="77">
        <v>0.4</v>
      </c>
      <c r="AM938" s="76">
        <v>0.70245193265007533</v>
      </c>
      <c r="AN938" s="77">
        <v>0.76287724031561466</v>
      </c>
      <c r="AO938" s="78">
        <v>0.5175270120025065</v>
      </c>
      <c r="AP938" s="79">
        <v>0.65654146974952243</v>
      </c>
      <c r="AQ938" s="70">
        <v>2</v>
      </c>
      <c r="AR938" s="71">
        <v>0</v>
      </c>
      <c r="AS938" s="71">
        <v>0</v>
      </c>
      <c r="AT938" s="71">
        <v>0</v>
      </c>
      <c r="AU938" s="71">
        <v>0</v>
      </c>
      <c r="AV938" s="71" t="s">
        <v>3395</v>
      </c>
      <c r="AW938" s="72" t="s">
        <v>3421</v>
      </c>
    </row>
    <row r="939" spans="1:49">
      <c r="A939" s="23" t="s">
        <v>4687</v>
      </c>
      <c r="B939" s="23" t="s">
        <v>3733</v>
      </c>
      <c r="C939" s="23" t="s">
        <v>2177</v>
      </c>
      <c r="D939" s="24" t="s">
        <v>2862</v>
      </c>
      <c r="E939" s="24" t="s">
        <v>2878</v>
      </c>
      <c r="F939" s="24" t="s">
        <v>2879</v>
      </c>
      <c r="G939" s="24" t="s">
        <v>2880</v>
      </c>
      <c r="H939" s="76">
        <v>0.96754208952424958</v>
      </c>
      <c r="I939" s="77">
        <v>0.41300671111731396</v>
      </c>
      <c r="J939" s="77">
        <v>0.84911895361652867</v>
      </c>
      <c r="K939" s="77">
        <v>0.39269267984493639</v>
      </c>
      <c r="L939" s="77">
        <v>0.89006546087491412</v>
      </c>
      <c r="M939" s="77">
        <v>0.63748339842960422</v>
      </c>
      <c r="N939" s="77">
        <v>0.82519668664198442</v>
      </c>
      <c r="O939" s="77" t="s">
        <v>3395</v>
      </c>
      <c r="P939" s="77">
        <v>0.44409343666752465</v>
      </c>
      <c r="Q939" s="77">
        <v>0.5</v>
      </c>
      <c r="R939" s="77">
        <v>2.6902682243430644E-2</v>
      </c>
      <c r="S939" s="77">
        <v>0.89411764705882457</v>
      </c>
      <c r="T939" s="77">
        <v>0.71448682430255783</v>
      </c>
      <c r="U939" s="77">
        <v>0.68965271143392537</v>
      </c>
      <c r="V939" s="77">
        <v>0.6563964642358151</v>
      </c>
      <c r="W939" s="77">
        <v>0.75388405990970142</v>
      </c>
      <c r="X939" s="77">
        <v>0.9611216823746126</v>
      </c>
      <c r="Y939" s="77">
        <v>0.22035869829848242</v>
      </c>
      <c r="Z939" s="77">
        <v>0.91428571428571426</v>
      </c>
      <c r="AA939" s="77">
        <v>0.640104353956787</v>
      </c>
      <c r="AB939" s="77">
        <v>0.4857142857142856</v>
      </c>
      <c r="AC939" s="77">
        <v>0.4</v>
      </c>
      <c r="AD939" s="76">
        <v>0.74322258475269753</v>
      </c>
      <c r="AE939" s="77">
        <v>0.63790633249179274</v>
      </c>
      <c r="AF939" s="77">
        <v>0.26345134112171531</v>
      </c>
      <c r="AG939" s="77">
        <v>0.80430223568069126</v>
      </c>
      <c r="AH939" s="77">
        <v>0.67302458783487018</v>
      </c>
      <c r="AI939" s="77">
        <v>0.85750287114215706</v>
      </c>
      <c r="AJ939" s="77">
        <v>0.5673222062920984</v>
      </c>
      <c r="AK939" s="77">
        <v>0.56290931983553627</v>
      </c>
      <c r="AL939" s="77">
        <v>0.4</v>
      </c>
      <c r="AM939" s="76">
        <v>0.5481934194554019</v>
      </c>
      <c r="AN939" s="77">
        <v>0.77827656488590613</v>
      </c>
      <c r="AO939" s="78">
        <v>0.51007717537587816</v>
      </c>
      <c r="AP939" s="79">
        <v>0.60684044693038286</v>
      </c>
      <c r="AQ939" s="70">
        <v>2</v>
      </c>
      <c r="AR939" s="71">
        <v>0</v>
      </c>
      <c r="AS939" s="71">
        <v>0</v>
      </c>
      <c r="AT939" s="71">
        <v>0</v>
      </c>
      <c r="AU939" s="71">
        <v>0</v>
      </c>
      <c r="AV939" s="71" t="s">
        <v>3395</v>
      </c>
      <c r="AW939" s="72" t="s">
        <v>3421</v>
      </c>
    </row>
    <row r="940" spans="1:49">
      <c r="A940" s="23" t="s">
        <v>4688</v>
      </c>
      <c r="B940" s="23" t="s">
        <v>3733</v>
      </c>
      <c r="C940" s="23" t="s">
        <v>2179</v>
      </c>
      <c r="D940" s="24" t="s">
        <v>2862</v>
      </c>
      <c r="E940" s="24" t="s">
        <v>2878</v>
      </c>
      <c r="F940" s="24" t="s">
        <v>2888</v>
      </c>
      <c r="G940" s="24" t="s">
        <v>2889</v>
      </c>
      <c r="H940" s="76">
        <v>0.95854533332806147</v>
      </c>
      <c r="I940" s="77">
        <v>0.38599954976788703</v>
      </c>
      <c r="J940" s="77">
        <v>0.61738174000299395</v>
      </c>
      <c r="K940" s="77">
        <v>0.59960998488255379</v>
      </c>
      <c r="L940" s="77">
        <v>0.88765437193377583</v>
      </c>
      <c r="M940" s="77">
        <v>0.99523735592534734</v>
      </c>
      <c r="N940" s="77">
        <v>0.70222421527055578</v>
      </c>
      <c r="O940" s="77" t="s">
        <v>3395</v>
      </c>
      <c r="P940" s="77">
        <v>0.47627331853934396</v>
      </c>
      <c r="Q940" s="77">
        <v>0.75220804710500488</v>
      </c>
      <c r="R940" s="77">
        <v>8.1646957009431059E-2</v>
      </c>
      <c r="S940" s="77">
        <v>0.89411764705882457</v>
      </c>
      <c r="T940" s="77">
        <v>0.60520262869660457</v>
      </c>
      <c r="U940" s="77">
        <v>0.62048406438533432</v>
      </c>
      <c r="V940" s="77">
        <v>0.77865555344124593</v>
      </c>
      <c r="W940" s="77">
        <v>0.88510384202545134</v>
      </c>
      <c r="X940" s="77">
        <v>0.97777068744222084</v>
      </c>
      <c r="Y940" s="77">
        <v>0.25045310682500604</v>
      </c>
      <c r="Z940" s="77">
        <v>0.82857142857142851</v>
      </c>
      <c r="AA940" s="77">
        <v>0.67123720909039553</v>
      </c>
      <c r="AB940" s="77">
        <v>0.4857142857142856</v>
      </c>
      <c r="AC940" s="77">
        <v>0.4</v>
      </c>
      <c r="AD940" s="76">
        <v>0.65397554103298083</v>
      </c>
      <c r="AE940" s="77">
        <v>0.73219984931031534</v>
      </c>
      <c r="AF940" s="77">
        <v>0.41692750205721796</v>
      </c>
      <c r="AG940" s="77">
        <v>0.74966013787771457</v>
      </c>
      <c r="AH940" s="77">
        <v>0.69956980891329013</v>
      </c>
      <c r="AI940" s="77">
        <v>0.93143726473383603</v>
      </c>
      <c r="AJ940" s="77">
        <v>0.53951226769821725</v>
      </c>
      <c r="AK940" s="77">
        <v>0.57847574740234053</v>
      </c>
      <c r="AL940" s="77">
        <v>0.4</v>
      </c>
      <c r="AM940" s="76">
        <v>0.60103429746683801</v>
      </c>
      <c r="AN940" s="77">
        <v>0.79355573717494687</v>
      </c>
      <c r="AO940" s="78">
        <v>0.50599600503351916</v>
      </c>
      <c r="AP940" s="79">
        <v>0.62806348698179271</v>
      </c>
      <c r="AQ940" s="70">
        <v>2</v>
      </c>
      <c r="AR940" s="71">
        <v>0</v>
      </c>
      <c r="AS940" s="71">
        <v>0</v>
      </c>
      <c r="AT940" s="71">
        <v>0</v>
      </c>
      <c r="AU940" s="71">
        <v>0</v>
      </c>
      <c r="AV940" s="71" t="s">
        <v>3395</v>
      </c>
      <c r="AW940" s="72" t="s">
        <v>3421</v>
      </c>
    </row>
    <row r="941" spans="1:49">
      <c r="A941" s="23" t="s">
        <v>4689</v>
      </c>
      <c r="B941" s="23" t="s">
        <v>3733</v>
      </c>
      <c r="C941" s="23" t="s">
        <v>2181</v>
      </c>
      <c r="D941" s="24" t="s">
        <v>2862</v>
      </c>
      <c r="E941" s="24" t="s">
        <v>2878</v>
      </c>
      <c r="F941" s="24" t="s">
        <v>2888</v>
      </c>
      <c r="G941" s="24" t="s">
        <v>2891</v>
      </c>
      <c r="H941" s="76">
        <v>0.95854533332806147</v>
      </c>
      <c r="I941" s="77">
        <v>0.42042572740946255</v>
      </c>
      <c r="J941" s="77">
        <v>0.83716182908696513</v>
      </c>
      <c r="K941" s="77">
        <v>0.83167798318402086</v>
      </c>
      <c r="L941" s="77">
        <v>0.83885623234040529</v>
      </c>
      <c r="M941" s="77">
        <v>0.72728590205385801</v>
      </c>
      <c r="N941" s="77">
        <v>0.80903303396914472</v>
      </c>
      <c r="O941" s="77" t="s">
        <v>3395</v>
      </c>
      <c r="P941" s="77">
        <v>0.41391186064531571</v>
      </c>
      <c r="Q941" s="77">
        <v>0.62892553699613152</v>
      </c>
      <c r="R941" s="77">
        <v>9.205417043291389E-2</v>
      </c>
      <c r="S941" s="77">
        <v>0.89411764705882457</v>
      </c>
      <c r="T941" s="77">
        <v>0.60520262869660457</v>
      </c>
      <c r="U941" s="77">
        <v>0.6366546031428767</v>
      </c>
      <c r="V941" s="77">
        <v>0.77865555344124593</v>
      </c>
      <c r="W941" s="77">
        <v>0</v>
      </c>
      <c r="X941" s="77">
        <v>0.87977772059343751</v>
      </c>
      <c r="Y941" s="77">
        <v>0.25045310682500604</v>
      </c>
      <c r="Z941" s="77">
        <v>0.82857142857142851</v>
      </c>
      <c r="AA941" s="77">
        <v>0.6354582880860733</v>
      </c>
      <c r="AB941" s="77">
        <v>0.4857142857142856</v>
      </c>
      <c r="AC941" s="77">
        <v>0.4</v>
      </c>
      <c r="AD941" s="76">
        <v>0.73871096327482977</v>
      </c>
      <c r="AE941" s="77">
        <v>0.72415300243854897</v>
      </c>
      <c r="AF941" s="77">
        <v>0.36048985371452269</v>
      </c>
      <c r="AG941" s="77">
        <v>0.74966013787771457</v>
      </c>
      <c r="AH941" s="77">
        <v>0.70765507829206131</v>
      </c>
      <c r="AI941" s="77">
        <v>0.43988886029671875</v>
      </c>
      <c r="AJ941" s="77">
        <v>0.53951226769821725</v>
      </c>
      <c r="AK941" s="77">
        <v>0.56058628690017942</v>
      </c>
      <c r="AL941" s="77">
        <v>0.4</v>
      </c>
      <c r="AM941" s="76">
        <v>0.6077846064759671</v>
      </c>
      <c r="AN941" s="77">
        <v>0.63240135882216486</v>
      </c>
      <c r="AO941" s="78">
        <v>0.50003285153279886</v>
      </c>
      <c r="AP941" s="79">
        <v>0.57858376882204632</v>
      </c>
      <c r="AQ941" s="70">
        <v>2</v>
      </c>
      <c r="AR941" s="71">
        <v>0</v>
      </c>
      <c r="AS941" s="71">
        <v>0</v>
      </c>
      <c r="AT941" s="71">
        <v>0</v>
      </c>
      <c r="AU941" s="71">
        <v>1</v>
      </c>
      <c r="AV941" s="71" t="s">
        <v>3663</v>
      </c>
      <c r="AW941" s="72" t="s">
        <v>3421</v>
      </c>
    </row>
    <row r="942" spans="1:49">
      <c r="A942" s="23" t="s">
        <v>4690</v>
      </c>
      <c r="B942" s="23" t="s">
        <v>3733</v>
      </c>
      <c r="C942" s="23" t="s">
        <v>2183</v>
      </c>
      <c r="D942" s="24" t="s">
        <v>2862</v>
      </c>
      <c r="E942" s="24" t="s">
        <v>2878</v>
      </c>
      <c r="F942" s="24" t="s">
        <v>2893</v>
      </c>
      <c r="G942" s="24" t="s">
        <v>2894</v>
      </c>
      <c r="H942" s="76">
        <v>0.95779974579799065</v>
      </c>
      <c r="I942" s="77">
        <v>0.35136997326361868</v>
      </c>
      <c r="J942" s="77">
        <v>0.56126134564027763</v>
      </c>
      <c r="K942" s="77">
        <v>0.66891105947144558</v>
      </c>
      <c r="L942" s="77">
        <v>0.96270113196657814</v>
      </c>
      <c r="M942" s="77">
        <v>0.69547664681806465</v>
      </c>
      <c r="N942" s="77">
        <v>0.78069303364994935</v>
      </c>
      <c r="O942" s="77" t="s">
        <v>3395</v>
      </c>
      <c r="P942" s="77">
        <v>0.4748766350138337</v>
      </c>
      <c r="Q942" s="77">
        <v>0.93713387574598328</v>
      </c>
      <c r="R942" s="77">
        <v>5.5652998657934723E-2</v>
      </c>
      <c r="S942" s="77">
        <v>0.9058823529411768</v>
      </c>
      <c r="T942" s="77">
        <v>0.7390857547838412</v>
      </c>
      <c r="U942" s="77">
        <v>0.68944142551000043</v>
      </c>
      <c r="V942" s="77">
        <v>0.72572638673515544</v>
      </c>
      <c r="W942" s="77">
        <v>0.76491419182540554</v>
      </c>
      <c r="X942" s="77">
        <v>0.87408432921952328</v>
      </c>
      <c r="Y942" s="77">
        <v>0.21765358292531178</v>
      </c>
      <c r="Z942" s="77">
        <v>0.87428571428571433</v>
      </c>
      <c r="AA942" s="77">
        <v>0.67617083467029016</v>
      </c>
      <c r="AB942" s="77">
        <v>0.4857142857142856</v>
      </c>
      <c r="AC942" s="77">
        <v>0.4</v>
      </c>
      <c r="AD942" s="76">
        <v>0.62347702156729568</v>
      </c>
      <c r="AE942" s="77">
        <v>0.71653170138397426</v>
      </c>
      <c r="AF942" s="77">
        <v>0.496393437201959</v>
      </c>
      <c r="AG942" s="77">
        <v>0.822484053862509</v>
      </c>
      <c r="AH942" s="77">
        <v>0.70758390612257793</v>
      </c>
      <c r="AI942" s="77">
        <v>0.81949926052246447</v>
      </c>
      <c r="AJ942" s="77">
        <v>0.545969648605513</v>
      </c>
      <c r="AK942" s="77">
        <v>0.58094256019228785</v>
      </c>
      <c r="AL942" s="77">
        <v>0.4</v>
      </c>
      <c r="AM942" s="76">
        <v>0.61213405338440963</v>
      </c>
      <c r="AN942" s="77">
        <v>0.7831890735025171</v>
      </c>
      <c r="AO942" s="78">
        <v>0.50897073626593359</v>
      </c>
      <c r="AP942" s="79">
        <v>0.62982617110155292</v>
      </c>
      <c r="AQ942" s="70">
        <v>2</v>
      </c>
      <c r="AR942" s="71">
        <v>0</v>
      </c>
      <c r="AS942" s="71">
        <v>0</v>
      </c>
      <c r="AT942" s="71">
        <v>0</v>
      </c>
      <c r="AU942" s="71">
        <v>0</v>
      </c>
      <c r="AV942" s="71" t="s">
        <v>3395</v>
      </c>
      <c r="AW942" s="72" t="s">
        <v>3421</v>
      </c>
    </row>
    <row r="943" spans="1:49">
      <c r="A943" s="23" t="s">
        <v>4691</v>
      </c>
      <c r="B943" s="23" t="s">
        <v>3733</v>
      </c>
      <c r="C943" s="23" t="s">
        <v>2186</v>
      </c>
      <c r="D943" s="24" t="s">
        <v>2862</v>
      </c>
      <c r="E943" s="24" t="s">
        <v>2898</v>
      </c>
      <c r="F943" s="24" t="s">
        <v>2899</v>
      </c>
      <c r="G943" s="24" t="s">
        <v>2900</v>
      </c>
      <c r="H943" s="76">
        <v>0.96485797441599452</v>
      </c>
      <c r="I943" s="77">
        <v>0.34758471175000655</v>
      </c>
      <c r="J943" s="77">
        <v>0.40925575487790733</v>
      </c>
      <c r="K943" s="77">
        <v>0.27980544241932803</v>
      </c>
      <c r="L943" s="77">
        <v>0.92616030237340896</v>
      </c>
      <c r="M943" s="77">
        <v>0.38128796841137058</v>
      </c>
      <c r="N943" s="77">
        <v>0.65260156784965906</v>
      </c>
      <c r="O943" s="77" t="s">
        <v>3395</v>
      </c>
      <c r="P943" s="77">
        <v>0.30750069475981645</v>
      </c>
      <c r="Q943" s="77">
        <v>0.96933267909715415</v>
      </c>
      <c r="R943" s="77">
        <v>3.0163703756163718E-2</v>
      </c>
      <c r="S943" s="77">
        <v>0.75294117647058889</v>
      </c>
      <c r="T943" s="77">
        <v>0.64823142838734615</v>
      </c>
      <c r="U943" s="77">
        <v>0.65826356633293748</v>
      </c>
      <c r="V943" s="77">
        <v>0.6177791534559679</v>
      </c>
      <c r="W943" s="77">
        <v>0.65080064856345632</v>
      </c>
      <c r="X943" s="77">
        <v>0.99900086371000973</v>
      </c>
      <c r="Y943" s="77">
        <v>0.20852381854086077</v>
      </c>
      <c r="Z943" s="77">
        <v>0.85142857142857142</v>
      </c>
      <c r="AA943" s="77">
        <v>0.63184279616225636</v>
      </c>
      <c r="AB943" s="77">
        <v>0.4857142857142856</v>
      </c>
      <c r="AC943" s="77">
        <v>0.4</v>
      </c>
      <c r="AD943" s="76">
        <v>0.57389948034796945</v>
      </c>
      <c r="AE943" s="77">
        <v>0.50947119516271655</v>
      </c>
      <c r="AF943" s="77">
        <v>0.49974819142665894</v>
      </c>
      <c r="AG943" s="77">
        <v>0.70058630242896758</v>
      </c>
      <c r="AH943" s="77">
        <v>0.63802135989445263</v>
      </c>
      <c r="AI943" s="77">
        <v>0.82490075613673297</v>
      </c>
      <c r="AJ943" s="77">
        <v>0.52997619498471615</v>
      </c>
      <c r="AK943" s="77">
        <v>0.55877854093827095</v>
      </c>
      <c r="AL943" s="77">
        <v>0.4</v>
      </c>
      <c r="AM943" s="76">
        <v>0.52770628897911498</v>
      </c>
      <c r="AN943" s="77">
        <v>0.72116947282005095</v>
      </c>
      <c r="AO943" s="78">
        <v>0.49625157864099573</v>
      </c>
      <c r="AP943" s="79">
        <v>0.57772150036938941</v>
      </c>
      <c r="AQ943" s="70">
        <v>2</v>
      </c>
      <c r="AR943" s="71">
        <v>0</v>
      </c>
      <c r="AS943" s="71">
        <v>2</v>
      </c>
      <c r="AT943" s="71">
        <v>0</v>
      </c>
      <c r="AU943" s="71">
        <v>0</v>
      </c>
      <c r="AV943" s="71" t="s">
        <v>3395</v>
      </c>
      <c r="AW943" s="72" t="s">
        <v>3421</v>
      </c>
    </row>
    <row r="944" spans="1:49">
      <c r="A944" s="23" t="s">
        <v>4692</v>
      </c>
      <c r="B944" s="23" t="s">
        <v>3733</v>
      </c>
      <c r="C944" s="23" t="s">
        <v>2188</v>
      </c>
      <c r="D944" s="24" t="s">
        <v>2862</v>
      </c>
      <c r="E944" s="24" t="s">
        <v>2898</v>
      </c>
      <c r="F944" s="24" t="s">
        <v>2899</v>
      </c>
      <c r="G944" s="24" t="s">
        <v>2904</v>
      </c>
      <c r="H944" s="76">
        <v>0.96485797441599452</v>
      </c>
      <c r="I944" s="77">
        <v>0.41864670531887721</v>
      </c>
      <c r="J944" s="77">
        <v>0.84536690851299356</v>
      </c>
      <c r="K944" s="77">
        <v>0.39775162355901428</v>
      </c>
      <c r="L944" s="77">
        <v>0.87246371711172743</v>
      </c>
      <c r="M944" s="77">
        <v>0.90866845926228945</v>
      </c>
      <c r="N944" s="77">
        <v>0.80160122424361191</v>
      </c>
      <c r="O944" s="77" t="s">
        <v>3395</v>
      </c>
      <c r="P944" s="77">
        <v>0.57286813301629247</v>
      </c>
      <c r="Q944" s="77">
        <v>0.98159960745829244</v>
      </c>
      <c r="R944" s="77">
        <v>1.9306142237988516E-2</v>
      </c>
      <c r="S944" s="77">
        <v>0.75294117647058889</v>
      </c>
      <c r="T944" s="77">
        <v>0.64823142838734615</v>
      </c>
      <c r="U944" s="77">
        <v>0.66835009229966025</v>
      </c>
      <c r="V944" s="77">
        <v>0.6177791534559679</v>
      </c>
      <c r="W944" s="77">
        <v>0.75896398439914314</v>
      </c>
      <c r="X944" s="77">
        <v>0.99144560596596853</v>
      </c>
      <c r="Y944" s="77">
        <v>0.20852381854086077</v>
      </c>
      <c r="Z944" s="77">
        <v>0.85142857142857142</v>
      </c>
      <c r="AA944" s="77">
        <v>0.66762171716657859</v>
      </c>
      <c r="AB944" s="77">
        <v>0.4857142857142856</v>
      </c>
      <c r="AC944" s="77">
        <v>0.4</v>
      </c>
      <c r="AD944" s="76">
        <v>0.74295719608262178</v>
      </c>
      <c r="AE944" s="77">
        <v>0.71067063143858711</v>
      </c>
      <c r="AF944" s="77">
        <v>0.50045287484814049</v>
      </c>
      <c r="AG944" s="77">
        <v>0.70058630242896758</v>
      </c>
      <c r="AH944" s="77">
        <v>0.64306462287781407</v>
      </c>
      <c r="AI944" s="77">
        <v>0.87520479518255589</v>
      </c>
      <c r="AJ944" s="77">
        <v>0.52997619498471615</v>
      </c>
      <c r="AK944" s="77">
        <v>0.57666800144043207</v>
      </c>
      <c r="AL944" s="77">
        <v>0.4</v>
      </c>
      <c r="AM944" s="76">
        <v>0.6513602341231165</v>
      </c>
      <c r="AN944" s="77">
        <v>0.73961857349644589</v>
      </c>
      <c r="AO944" s="78">
        <v>0.50221473214171608</v>
      </c>
      <c r="AP944" s="79">
        <v>0.62709307581789031</v>
      </c>
      <c r="AQ944" s="70">
        <v>2</v>
      </c>
      <c r="AR944" s="71">
        <v>0</v>
      </c>
      <c r="AS944" s="71">
        <v>0</v>
      </c>
      <c r="AT944" s="71">
        <v>0</v>
      </c>
      <c r="AU944" s="71">
        <v>0</v>
      </c>
      <c r="AV944" s="71" t="s">
        <v>3395</v>
      </c>
      <c r="AW944" s="72" t="s">
        <v>3421</v>
      </c>
    </row>
    <row r="945" spans="1:49">
      <c r="A945" s="23" t="s">
        <v>4693</v>
      </c>
      <c r="B945" s="23" t="s">
        <v>3733</v>
      </c>
      <c r="C945" s="23" t="s">
        <v>2190</v>
      </c>
      <c r="D945" s="24" t="s">
        <v>2862</v>
      </c>
      <c r="E945" s="24" t="s">
        <v>2898</v>
      </c>
      <c r="F945" s="24" t="s">
        <v>2906</v>
      </c>
      <c r="G945" s="24" t="s">
        <v>2907</v>
      </c>
      <c r="H945" s="76">
        <v>0.96977885211446213</v>
      </c>
      <c r="I945" s="77">
        <v>0.47529627695279109</v>
      </c>
      <c r="J945" s="77">
        <v>0.94691938246025953</v>
      </c>
      <c r="K945" s="77">
        <v>0.29210492275528044</v>
      </c>
      <c r="L945" s="77">
        <v>0.96666666666666667</v>
      </c>
      <c r="M945" s="77">
        <v>0.99115632793993869</v>
      </c>
      <c r="N945" s="77">
        <v>0.92142221914126643</v>
      </c>
      <c r="O945" s="77" t="s">
        <v>3395</v>
      </c>
      <c r="P945" s="77">
        <v>0.4593940922904447</v>
      </c>
      <c r="Q945" s="77">
        <v>0.9877330716388617</v>
      </c>
      <c r="R945" s="77">
        <v>1.8147543402595858E-2</v>
      </c>
      <c r="S945" s="77">
        <v>0.71764705882353041</v>
      </c>
      <c r="T945" s="77">
        <v>0.73808066490561175</v>
      </c>
      <c r="U945" s="77">
        <v>0.7170548308172725</v>
      </c>
      <c r="V945" s="77">
        <v>0.66124438138845598</v>
      </c>
      <c r="W945" s="77">
        <v>0.76265821009722745</v>
      </c>
      <c r="X945" s="77">
        <v>1</v>
      </c>
      <c r="Y945" s="77">
        <v>0.18079638596586145</v>
      </c>
      <c r="Z945" s="77">
        <v>0.82857142857142851</v>
      </c>
      <c r="AA945" s="77">
        <v>0.64344731506950215</v>
      </c>
      <c r="AB945" s="77">
        <v>0.4857142857142856</v>
      </c>
      <c r="AC945" s="77">
        <v>0.4</v>
      </c>
      <c r="AD945" s="76">
        <v>0.79733150384250429</v>
      </c>
      <c r="AE945" s="77">
        <v>0.72614884575871941</v>
      </c>
      <c r="AF945" s="77">
        <v>0.50294030752072882</v>
      </c>
      <c r="AG945" s="77">
        <v>0.72786386186457108</v>
      </c>
      <c r="AH945" s="77">
        <v>0.68914960610286424</v>
      </c>
      <c r="AI945" s="77">
        <v>0.88132910504861373</v>
      </c>
      <c r="AJ945" s="77">
        <v>0.50468390726864498</v>
      </c>
      <c r="AK945" s="77">
        <v>0.56458080039189384</v>
      </c>
      <c r="AL945" s="77">
        <v>0.4</v>
      </c>
      <c r="AM945" s="76">
        <v>0.6754735523739841</v>
      </c>
      <c r="AN945" s="77">
        <v>0.76611419100534972</v>
      </c>
      <c r="AO945" s="78">
        <v>0.48975490255351301</v>
      </c>
      <c r="AP945" s="79">
        <v>0.63831016964482068</v>
      </c>
      <c r="AQ945" s="70">
        <v>2</v>
      </c>
      <c r="AR945" s="71">
        <v>0</v>
      </c>
      <c r="AS945" s="71">
        <v>0</v>
      </c>
      <c r="AT945" s="71">
        <v>0</v>
      </c>
      <c r="AU945" s="71">
        <v>0</v>
      </c>
      <c r="AV945" s="71" t="s">
        <v>3395</v>
      </c>
      <c r="AW945" s="72" t="s">
        <v>3421</v>
      </c>
    </row>
    <row r="946" spans="1:49">
      <c r="A946" s="23" t="s">
        <v>4694</v>
      </c>
      <c r="B946" s="23" t="s">
        <v>3733</v>
      </c>
      <c r="C946" s="23" t="s">
        <v>2192</v>
      </c>
      <c r="D946" s="24" t="s">
        <v>2862</v>
      </c>
      <c r="E946" s="24" t="s">
        <v>2898</v>
      </c>
      <c r="F946" s="24" t="s">
        <v>2911</v>
      </c>
      <c r="G946" s="24" t="s">
        <v>2912</v>
      </c>
      <c r="H946" s="76">
        <v>0.96585209112275572</v>
      </c>
      <c r="I946" s="77">
        <v>0.40952665055180076</v>
      </c>
      <c r="J946" s="77">
        <v>0.82718190058568841</v>
      </c>
      <c r="K946" s="77">
        <v>0.11107469549095095</v>
      </c>
      <c r="L946" s="77">
        <v>0.97023511755877945</v>
      </c>
      <c r="M946" s="77">
        <v>5.1661704840495704E-2</v>
      </c>
      <c r="N946" s="77">
        <v>0.74901790832677917</v>
      </c>
      <c r="O946" s="77" t="s">
        <v>3395</v>
      </c>
      <c r="P946" s="77">
        <v>0.44464491863168104</v>
      </c>
      <c r="Q946" s="77">
        <v>0.84421000981354266</v>
      </c>
      <c r="R946" s="77">
        <v>0.17141252882188263</v>
      </c>
      <c r="S946" s="77">
        <v>0.77647058823529513</v>
      </c>
      <c r="T946" s="77">
        <v>0.56306294697506609</v>
      </c>
      <c r="U946" s="77">
        <v>0.70813367268158312</v>
      </c>
      <c r="V946" s="77">
        <v>0.73636057137258604</v>
      </c>
      <c r="W946" s="77">
        <v>0.87035435520220372</v>
      </c>
      <c r="X946" s="77">
        <v>0.80246453618197577</v>
      </c>
      <c r="Y946" s="77">
        <v>0.29170611626585874</v>
      </c>
      <c r="Z946" s="77">
        <v>0.90285714285714291</v>
      </c>
      <c r="AA946" s="77">
        <v>0.6473415035661535</v>
      </c>
      <c r="AB946" s="77">
        <v>0.4857142857142856</v>
      </c>
      <c r="AC946" s="77">
        <v>0.4</v>
      </c>
      <c r="AD946" s="76">
        <v>0.73418688075341498</v>
      </c>
      <c r="AE946" s="77">
        <v>0.4653268689697373</v>
      </c>
      <c r="AF946" s="77">
        <v>0.50781126931771259</v>
      </c>
      <c r="AG946" s="77">
        <v>0.66976676760518061</v>
      </c>
      <c r="AH946" s="77">
        <v>0.72224712202708452</v>
      </c>
      <c r="AI946" s="77">
        <v>0.83640944569208975</v>
      </c>
      <c r="AJ946" s="77">
        <v>0.59728162956150088</v>
      </c>
      <c r="AK946" s="77">
        <v>0.56652789464021958</v>
      </c>
      <c r="AL946" s="77">
        <v>0.4</v>
      </c>
      <c r="AM946" s="76">
        <v>0.56910833968028829</v>
      </c>
      <c r="AN946" s="77">
        <v>0.74280777844145163</v>
      </c>
      <c r="AO946" s="78">
        <v>0.52126984140057342</v>
      </c>
      <c r="AP946" s="79">
        <v>0.60753636532654332</v>
      </c>
      <c r="AQ946" s="70">
        <v>2</v>
      </c>
      <c r="AR946" s="71">
        <v>0</v>
      </c>
      <c r="AS946" s="71">
        <v>2</v>
      </c>
      <c r="AT946" s="71">
        <v>0</v>
      </c>
      <c r="AU946" s="71">
        <v>0</v>
      </c>
      <c r="AV946" s="71" t="s">
        <v>3395</v>
      </c>
      <c r="AW946" s="72" t="s">
        <v>3421</v>
      </c>
    </row>
    <row r="947" spans="1:49">
      <c r="A947" s="23" t="s">
        <v>4695</v>
      </c>
      <c r="B947" s="23" t="s">
        <v>3733</v>
      </c>
      <c r="C947" s="23" t="s">
        <v>2194</v>
      </c>
      <c r="D947" s="24" t="s">
        <v>2862</v>
      </c>
      <c r="E947" s="24" t="s">
        <v>2898</v>
      </c>
      <c r="F947" s="24" t="s">
        <v>2911</v>
      </c>
      <c r="G947" s="24" t="s">
        <v>2914</v>
      </c>
      <c r="H947" s="76">
        <v>0.96585209112275572</v>
      </c>
      <c r="I947" s="77">
        <v>0.45352291866587274</v>
      </c>
      <c r="J947" s="77">
        <v>0.99735150536550821</v>
      </c>
      <c r="K947" s="77">
        <v>0.1828454891296839</v>
      </c>
      <c r="L947" s="77">
        <v>0.97023511755877945</v>
      </c>
      <c r="M947" s="77">
        <v>0.99918407542823173</v>
      </c>
      <c r="N947" s="77">
        <v>0.99750522127371011</v>
      </c>
      <c r="O947" s="77" t="s">
        <v>3395</v>
      </c>
      <c r="P947" s="77">
        <v>0.47495294424689544</v>
      </c>
      <c r="Q947" s="77">
        <v>0.78287536800785085</v>
      </c>
      <c r="R947" s="77">
        <v>0.27879120673262187</v>
      </c>
      <c r="S947" s="77">
        <v>0.77647058823529513</v>
      </c>
      <c r="T947" s="77">
        <v>0.56306294697506609</v>
      </c>
      <c r="U947" s="77">
        <v>0.75735911911829845</v>
      </c>
      <c r="V947" s="77">
        <v>0.73636057137258604</v>
      </c>
      <c r="W947" s="77">
        <v>0.81318809666558589</v>
      </c>
      <c r="X947" s="77">
        <v>0.60939879289650301</v>
      </c>
      <c r="Y947" s="77">
        <v>0.29170611626585874</v>
      </c>
      <c r="Z947" s="77">
        <v>0.90285714285714291</v>
      </c>
      <c r="AA947" s="77">
        <v>0.75467826657912029</v>
      </c>
      <c r="AB947" s="77">
        <v>0.4857142857142856</v>
      </c>
      <c r="AC947" s="77">
        <v>0.4</v>
      </c>
      <c r="AD947" s="76">
        <v>0.80557550505137898</v>
      </c>
      <c r="AE947" s="77">
        <v>0.72494456952746011</v>
      </c>
      <c r="AF947" s="77">
        <v>0.53083328737023638</v>
      </c>
      <c r="AG947" s="77">
        <v>0.66976676760518061</v>
      </c>
      <c r="AH947" s="77">
        <v>0.74685984524544224</v>
      </c>
      <c r="AI947" s="77">
        <v>0.71129344478104439</v>
      </c>
      <c r="AJ947" s="77">
        <v>0.59728162956150088</v>
      </c>
      <c r="AK947" s="77">
        <v>0.62019627614670292</v>
      </c>
      <c r="AL947" s="77">
        <v>0.4</v>
      </c>
      <c r="AM947" s="76">
        <v>0.68711778731635853</v>
      </c>
      <c r="AN947" s="77">
        <v>0.70930668587722234</v>
      </c>
      <c r="AO947" s="78">
        <v>0.53915930190273453</v>
      </c>
      <c r="AP947" s="79">
        <v>0.64285342735921513</v>
      </c>
      <c r="AQ947" s="70">
        <v>2</v>
      </c>
      <c r="AR947" s="71">
        <v>0</v>
      </c>
      <c r="AS947" s="71">
        <v>2</v>
      </c>
      <c r="AT947" s="71">
        <v>0</v>
      </c>
      <c r="AU947" s="71">
        <v>0</v>
      </c>
      <c r="AV947" s="71" t="s">
        <v>3395</v>
      </c>
      <c r="AW947" s="72" t="s">
        <v>3421</v>
      </c>
    </row>
    <row r="948" spans="1:49">
      <c r="A948" s="23" t="s">
        <v>4696</v>
      </c>
      <c r="B948" s="23" t="s">
        <v>3733</v>
      </c>
      <c r="C948" s="23" t="s">
        <v>2196</v>
      </c>
      <c r="D948" s="24" t="s">
        <v>2916</v>
      </c>
      <c r="E948" s="24" t="s">
        <v>2917</v>
      </c>
      <c r="F948" s="24" t="s">
        <v>2935</v>
      </c>
      <c r="G948" s="24" t="s">
        <v>2936</v>
      </c>
      <c r="H948" s="76">
        <v>0.60478478713399897</v>
      </c>
      <c r="I948" s="77">
        <v>0.68025605282415325</v>
      </c>
      <c r="J948" s="77">
        <v>0.90686425232624168</v>
      </c>
      <c r="K948" s="77">
        <v>0.58011971412120045</v>
      </c>
      <c r="L948" s="77">
        <v>0.49927405742673553</v>
      </c>
      <c r="M948" s="77">
        <v>0.84432676257239136</v>
      </c>
      <c r="N948" s="77">
        <v>0.86351986727219976</v>
      </c>
      <c r="O948" s="77" t="s">
        <v>3395</v>
      </c>
      <c r="P948" s="77">
        <v>0.61333949731185955</v>
      </c>
      <c r="Q948" s="77">
        <v>0.84897294105645815</v>
      </c>
      <c r="R948" s="77">
        <v>1</v>
      </c>
      <c r="S948" s="77">
        <v>0.88235294117647056</v>
      </c>
      <c r="T948" s="77">
        <v>0.54803492043038471</v>
      </c>
      <c r="U948" s="77">
        <v>0.82797702435173137</v>
      </c>
      <c r="V948" s="77">
        <v>0.81617639702463773</v>
      </c>
      <c r="W948" s="77">
        <v>0.73485183182962344</v>
      </c>
      <c r="X948" s="77">
        <v>0</v>
      </c>
      <c r="Y948" s="77">
        <v>0.37724186436551521</v>
      </c>
      <c r="Z948" s="77">
        <v>0.88</v>
      </c>
      <c r="AA948" s="77">
        <v>0.38336093383203734</v>
      </c>
      <c r="AB948" s="77">
        <v>0.4</v>
      </c>
      <c r="AC948" s="77">
        <v>0.74736842105263157</v>
      </c>
      <c r="AD948" s="76">
        <v>0.73063503076146474</v>
      </c>
      <c r="AE948" s="77">
        <v>0.68011597974087734</v>
      </c>
      <c r="AF948" s="77">
        <v>0.92448647052822908</v>
      </c>
      <c r="AG948" s="77">
        <v>0.71519393080342764</v>
      </c>
      <c r="AH948" s="77">
        <v>0.82207671068818455</v>
      </c>
      <c r="AI948" s="77">
        <v>0.36742591591481172</v>
      </c>
      <c r="AJ948" s="77">
        <v>0.62862093218275761</v>
      </c>
      <c r="AK948" s="77">
        <v>0.39168046691601865</v>
      </c>
      <c r="AL948" s="77">
        <v>0.74736842105263157</v>
      </c>
      <c r="AM948" s="76">
        <v>0.77841249367685705</v>
      </c>
      <c r="AN948" s="77">
        <v>0.63489885246880795</v>
      </c>
      <c r="AO948" s="78">
        <v>0.58922327338380265</v>
      </c>
      <c r="AP948" s="79">
        <v>0.6651676571301498</v>
      </c>
      <c r="AQ948" s="70">
        <v>2</v>
      </c>
      <c r="AR948" s="71">
        <v>1</v>
      </c>
      <c r="AS948" s="71">
        <v>1</v>
      </c>
      <c r="AT948" s="71">
        <v>0</v>
      </c>
      <c r="AU948" s="71">
        <v>1</v>
      </c>
      <c r="AV948" s="71" t="s">
        <v>3666</v>
      </c>
      <c r="AW948" s="72" t="s">
        <v>3419</v>
      </c>
    </row>
    <row r="949" spans="1:49">
      <c r="A949" s="23" t="s">
        <v>4697</v>
      </c>
      <c r="B949" s="23" t="s">
        <v>3733</v>
      </c>
      <c r="C949" s="23" t="s">
        <v>2198</v>
      </c>
      <c r="D949" s="24" t="s">
        <v>2916</v>
      </c>
      <c r="E949" s="24" t="s">
        <v>2917</v>
      </c>
      <c r="F949" s="24" t="s">
        <v>2935</v>
      </c>
      <c r="G949" s="24" t="s">
        <v>2938</v>
      </c>
      <c r="H949" s="76">
        <v>0.60478478713399897</v>
      </c>
      <c r="I949" s="77">
        <v>0.27962130819363634</v>
      </c>
      <c r="J949" s="77">
        <v>0</v>
      </c>
      <c r="K949" s="77">
        <v>0.58028549500605808</v>
      </c>
      <c r="L949" s="77">
        <v>0.525947889509915</v>
      </c>
      <c r="M949" s="77">
        <v>0.82418312750823186</v>
      </c>
      <c r="N949" s="77">
        <v>7.0353280507175875E-2</v>
      </c>
      <c r="O949" s="77" t="s">
        <v>3395</v>
      </c>
      <c r="P949" s="77">
        <v>0.23345855817623601</v>
      </c>
      <c r="Q949" s="77">
        <v>0.95899296509518162</v>
      </c>
      <c r="R949" s="77">
        <v>1</v>
      </c>
      <c r="S949" s="77">
        <v>0.88235294117647056</v>
      </c>
      <c r="T949" s="77">
        <v>0.54803492043038471</v>
      </c>
      <c r="U949" s="77">
        <v>0.65581253586696719</v>
      </c>
      <c r="V949" s="77">
        <v>0.81617639702463773</v>
      </c>
      <c r="W949" s="77">
        <v>0.90339950512988731</v>
      </c>
      <c r="X949" s="77">
        <v>0.34452380350424172</v>
      </c>
      <c r="Y949" s="77">
        <v>0.37724186436551521</v>
      </c>
      <c r="Z949" s="77">
        <v>0.88</v>
      </c>
      <c r="AA949" s="77">
        <v>0.33565570582627435</v>
      </c>
      <c r="AB949" s="77">
        <v>0.4</v>
      </c>
      <c r="AC949" s="77">
        <v>0.74736842105263157</v>
      </c>
      <c r="AD949" s="76">
        <v>0.29480203177587844</v>
      </c>
      <c r="AE949" s="77">
        <v>0.44684567014152343</v>
      </c>
      <c r="AF949" s="77">
        <v>0.97949648254759081</v>
      </c>
      <c r="AG949" s="77">
        <v>0.71519393080342764</v>
      </c>
      <c r="AH949" s="77">
        <v>0.73599446644580246</v>
      </c>
      <c r="AI949" s="77">
        <v>0.62396165431706452</v>
      </c>
      <c r="AJ949" s="77">
        <v>0.62862093218275761</v>
      </c>
      <c r="AK949" s="77">
        <v>0.36782785291313719</v>
      </c>
      <c r="AL949" s="77">
        <v>0.74736842105263157</v>
      </c>
      <c r="AM949" s="76">
        <v>0.57371472815499758</v>
      </c>
      <c r="AN949" s="77">
        <v>0.6917166838554315</v>
      </c>
      <c r="AO949" s="78">
        <v>0.5812724020495087</v>
      </c>
      <c r="AP949" s="79">
        <v>0.6144304526046821</v>
      </c>
      <c r="AQ949" s="70">
        <v>2</v>
      </c>
      <c r="AR949" s="71">
        <v>3</v>
      </c>
      <c r="AS949" s="71">
        <v>2</v>
      </c>
      <c r="AT949" s="71">
        <v>0</v>
      </c>
      <c r="AU949" s="71">
        <v>0</v>
      </c>
      <c r="AV949" s="71" t="s">
        <v>3395</v>
      </c>
      <c r="AW949" s="72" t="s">
        <v>3419</v>
      </c>
    </row>
    <row r="950" spans="1:49">
      <c r="A950" s="23" t="s">
        <v>4698</v>
      </c>
      <c r="B950" s="23" t="s">
        <v>3733</v>
      </c>
      <c r="C950" s="23" t="s">
        <v>2200</v>
      </c>
      <c r="D950" s="24" t="s">
        <v>2916</v>
      </c>
      <c r="E950" s="24" t="s">
        <v>2917</v>
      </c>
      <c r="F950" s="24" t="s">
        <v>2935</v>
      </c>
      <c r="G950" s="24" t="s">
        <v>2942</v>
      </c>
      <c r="H950" s="76">
        <v>0.60478478713399897</v>
      </c>
      <c r="I950" s="77">
        <v>0.67639756498731973</v>
      </c>
      <c r="J950" s="77">
        <v>0.84008653164209757</v>
      </c>
      <c r="K950" s="77">
        <v>0.46971736873993797</v>
      </c>
      <c r="L950" s="77">
        <v>0.50440963393652727</v>
      </c>
      <c r="M950" s="77">
        <v>1</v>
      </c>
      <c r="N950" s="77">
        <v>0.76004504236985782</v>
      </c>
      <c r="O950" s="77" t="s">
        <v>3395</v>
      </c>
      <c r="P950" s="77">
        <v>0.625</v>
      </c>
      <c r="Q950" s="77">
        <v>0.9490570342738992</v>
      </c>
      <c r="R950" s="77">
        <v>1</v>
      </c>
      <c r="S950" s="77">
        <v>0.88235294117647056</v>
      </c>
      <c r="T950" s="77">
        <v>0.54803492043038471</v>
      </c>
      <c r="U950" s="77">
        <v>0.69582697176268959</v>
      </c>
      <c r="V950" s="77">
        <v>0.81617639702463773</v>
      </c>
      <c r="W950" s="77">
        <v>0.9568767231863845</v>
      </c>
      <c r="X950" s="77">
        <v>0.37945339653749044</v>
      </c>
      <c r="Y950" s="77">
        <v>0.37724186436551521</v>
      </c>
      <c r="Z950" s="77">
        <v>0.88</v>
      </c>
      <c r="AA950" s="77">
        <v>0.38336093383203734</v>
      </c>
      <c r="AB950" s="77">
        <v>0.4</v>
      </c>
      <c r="AC950" s="77">
        <v>0.74736842105263157</v>
      </c>
      <c r="AD950" s="76">
        <v>0.70708962792113861</v>
      </c>
      <c r="AE950" s="77">
        <v>0.67183440900926461</v>
      </c>
      <c r="AF950" s="77">
        <v>0.97452851713694955</v>
      </c>
      <c r="AG950" s="77">
        <v>0.71519393080342764</v>
      </c>
      <c r="AH950" s="77">
        <v>0.75600168439366366</v>
      </c>
      <c r="AI950" s="77">
        <v>0.66816505986193753</v>
      </c>
      <c r="AJ950" s="77">
        <v>0.62862093218275761</v>
      </c>
      <c r="AK950" s="77">
        <v>0.39168046691601865</v>
      </c>
      <c r="AL950" s="77">
        <v>0.74736842105263157</v>
      </c>
      <c r="AM950" s="76">
        <v>0.78448418468911763</v>
      </c>
      <c r="AN950" s="77">
        <v>0.71312022501967631</v>
      </c>
      <c r="AO950" s="78">
        <v>0.58922327338380265</v>
      </c>
      <c r="AP950" s="79">
        <v>0.69319662160864548</v>
      </c>
      <c r="AQ950" s="70">
        <v>2</v>
      </c>
      <c r="AR950" s="71">
        <v>3</v>
      </c>
      <c r="AS950" s="71">
        <v>2</v>
      </c>
      <c r="AT950" s="71">
        <v>0</v>
      </c>
      <c r="AU950" s="71">
        <v>0</v>
      </c>
      <c r="AV950" s="71" t="s">
        <v>3395</v>
      </c>
      <c r="AW950" s="72" t="s">
        <v>3419</v>
      </c>
    </row>
    <row r="951" spans="1:49">
      <c r="A951" s="23" t="s">
        <v>4699</v>
      </c>
      <c r="B951" s="23" t="s">
        <v>3733</v>
      </c>
      <c r="C951" s="23" t="s">
        <v>2202</v>
      </c>
      <c r="D951" s="24" t="s">
        <v>2944</v>
      </c>
      <c r="E951" s="24" t="s">
        <v>2945</v>
      </c>
      <c r="F951" s="24" t="s">
        <v>2949</v>
      </c>
      <c r="G951" s="24" t="s">
        <v>2952</v>
      </c>
      <c r="H951" s="76">
        <v>0.58615737882029295</v>
      </c>
      <c r="I951" s="77">
        <v>0.42053072009318482</v>
      </c>
      <c r="J951" s="77">
        <v>0.56076006123132127</v>
      </c>
      <c r="K951" s="77">
        <v>0.4473543865205678</v>
      </c>
      <c r="L951" s="77">
        <v>0.35090495934779603</v>
      </c>
      <c r="M951" s="77">
        <v>0.9171564613621106</v>
      </c>
      <c r="N951" s="77">
        <v>0.51692675668238097</v>
      </c>
      <c r="O951" s="77" t="s">
        <v>3395</v>
      </c>
      <c r="P951" s="77">
        <v>0.35639439962143782</v>
      </c>
      <c r="Q951" s="77">
        <v>0.79684449281203806</v>
      </c>
      <c r="R951" s="77">
        <v>0.33297809109583631</v>
      </c>
      <c r="S951" s="77">
        <v>0.24705882352941277</v>
      </c>
      <c r="T951" s="77">
        <v>0.47775272211842018</v>
      </c>
      <c r="U951" s="77">
        <v>0.50711623208518286</v>
      </c>
      <c r="V951" s="77">
        <v>0.64407924052640075</v>
      </c>
      <c r="W951" s="77">
        <v>0.17504523248995862</v>
      </c>
      <c r="X951" s="77">
        <v>0.5101335506947996</v>
      </c>
      <c r="Y951" s="77">
        <v>0.78561960667622477</v>
      </c>
      <c r="Z951" s="77">
        <v>0.85142857142857142</v>
      </c>
      <c r="AA951" s="77">
        <v>0.37171351393246926</v>
      </c>
      <c r="AB951" s="77">
        <v>0.1714285714285714</v>
      </c>
      <c r="AC951" s="77">
        <v>0.68421052631578949</v>
      </c>
      <c r="AD951" s="76">
        <v>0.52248272004826635</v>
      </c>
      <c r="AE951" s="77">
        <v>0.51774739270685866</v>
      </c>
      <c r="AF951" s="77">
        <v>0.56491129195393719</v>
      </c>
      <c r="AG951" s="77">
        <v>0.36240577282391651</v>
      </c>
      <c r="AH951" s="77">
        <v>0.57559773630579181</v>
      </c>
      <c r="AI951" s="77">
        <v>0.34258939159237911</v>
      </c>
      <c r="AJ951" s="77">
        <v>0.81852408905239815</v>
      </c>
      <c r="AK951" s="77">
        <v>0.27157104268052035</v>
      </c>
      <c r="AL951" s="77">
        <v>0.68421052631578949</v>
      </c>
      <c r="AM951" s="76">
        <v>0.53504713490302069</v>
      </c>
      <c r="AN951" s="77">
        <v>0.42686430024069583</v>
      </c>
      <c r="AO951" s="78">
        <v>0.59143521934956933</v>
      </c>
      <c r="AP951" s="79">
        <v>0.51543776494310911</v>
      </c>
      <c r="AQ951" s="70">
        <v>2</v>
      </c>
      <c r="AR951" s="71">
        <v>1</v>
      </c>
      <c r="AS951" s="71">
        <v>2</v>
      </c>
      <c r="AT951" s="71">
        <v>0</v>
      </c>
      <c r="AU951" s="71">
        <v>0</v>
      </c>
      <c r="AV951" s="71" t="s">
        <v>3395</v>
      </c>
      <c r="AW951" s="72" t="s">
        <v>3419</v>
      </c>
    </row>
    <row r="952" spans="1:49">
      <c r="A952" s="23" t="s">
        <v>4700</v>
      </c>
      <c r="B952" s="23" t="s">
        <v>3733</v>
      </c>
      <c r="C952" s="23" t="s">
        <v>2206</v>
      </c>
      <c r="D952" s="24" t="s">
        <v>2944</v>
      </c>
      <c r="E952" s="24" t="s">
        <v>2945</v>
      </c>
      <c r="F952" s="24" t="s">
        <v>2949</v>
      </c>
      <c r="G952" s="24" t="s">
        <v>2954</v>
      </c>
      <c r="H952" s="76">
        <v>0.58615737882029295</v>
      </c>
      <c r="I952" s="77">
        <v>0.37062778368672572</v>
      </c>
      <c r="J952" s="77">
        <v>0.47528879840297505</v>
      </c>
      <c r="K952" s="77">
        <v>0.4988292728755177</v>
      </c>
      <c r="L952" s="77">
        <v>0.33626382367805996</v>
      </c>
      <c r="M952" s="77">
        <v>0.5480354190470047</v>
      </c>
      <c r="N952" s="77">
        <v>0.42541942214748657</v>
      </c>
      <c r="O952" s="77" t="s">
        <v>3395</v>
      </c>
      <c r="P952" s="77">
        <v>0.41448904996258518</v>
      </c>
      <c r="Q952" s="77">
        <v>0.59532129825588587</v>
      </c>
      <c r="R952" s="77">
        <v>6.5167354606524522E-2</v>
      </c>
      <c r="S952" s="77">
        <v>0.24705882352941277</v>
      </c>
      <c r="T952" s="77">
        <v>0.47775272211842018</v>
      </c>
      <c r="U952" s="77">
        <v>0.50072177802844964</v>
      </c>
      <c r="V952" s="77">
        <v>0.64407924052640075</v>
      </c>
      <c r="W952" s="77">
        <v>9.9834606435138501E-2</v>
      </c>
      <c r="X952" s="77">
        <v>0.56292562836846749</v>
      </c>
      <c r="Y952" s="77">
        <v>0.78561960667622477</v>
      </c>
      <c r="Z952" s="77">
        <v>0.85142857142857142</v>
      </c>
      <c r="AA952" s="77">
        <v>0.37171351393246926</v>
      </c>
      <c r="AB952" s="77">
        <v>0.1714285714285714</v>
      </c>
      <c r="AC952" s="77">
        <v>0.68421052631578949</v>
      </c>
      <c r="AD952" s="76">
        <v>0.47735798696999793</v>
      </c>
      <c r="AE952" s="77">
        <v>0.44460739754213086</v>
      </c>
      <c r="AF952" s="77">
        <v>0.33024432643120522</v>
      </c>
      <c r="AG952" s="77">
        <v>0.36240577282391651</v>
      </c>
      <c r="AH952" s="77">
        <v>0.57240050927742514</v>
      </c>
      <c r="AI952" s="77">
        <v>0.33138011740180301</v>
      </c>
      <c r="AJ952" s="77">
        <v>0.81852408905239815</v>
      </c>
      <c r="AK952" s="77">
        <v>0.27157104268052035</v>
      </c>
      <c r="AL952" s="77">
        <v>0.68421052631578949</v>
      </c>
      <c r="AM952" s="76">
        <v>0.41740323698111131</v>
      </c>
      <c r="AN952" s="77">
        <v>0.42206213316771485</v>
      </c>
      <c r="AO952" s="78">
        <v>0.59143521934956933</v>
      </c>
      <c r="AP952" s="79">
        <v>0.47376241373585204</v>
      </c>
      <c r="AQ952" s="70">
        <v>2</v>
      </c>
      <c r="AR952" s="71">
        <v>0</v>
      </c>
      <c r="AS952" s="71">
        <v>2</v>
      </c>
      <c r="AT952" s="71">
        <v>0</v>
      </c>
      <c r="AU952" s="71">
        <v>0</v>
      </c>
      <c r="AV952" s="71" t="s">
        <v>3395</v>
      </c>
      <c r="AW952" s="72" t="s">
        <v>3419</v>
      </c>
    </row>
    <row r="953" spans="1:49">
      <c r="A953" s="23" t="s">
        <v>4701</v>
      </c>
      <c r="B953" s="23" t="s">
        <v>3733</v>
      </c>
      <c r="C953" s="23" t="s">
        <v>2208</v>
      </c>
      <c r="D953" s="24" t="s">
        <v>2944</v>
      </c>
      <c r="E953" s="24" t="s">
        <v>2945</v>
      </c>
      <c r="F953" s="24" t="s">
        <v>2956</v>
      </c>
      <c r="G953" s="24" t="s">
        <v>2957</v>
      </c>
      <c r="H953" s="76">
        <v>0.59668202176286433</v>
      </c>
      <c r="I953" s="77">
        <v>0.29758973226252067</v>
      </c>
      <c r="J953" s="77">
        <v>0.1415119333504497</v>
      </c>
      <c r="K953" s="77">
        <v>0.32463631256793291</v>
      </c>
      <c r="L953" s="77">
        <v>0.36607721498568369</v>
      </c>
      <c r="M953" s="77">
        <v>0.33869706893624363</v>
      </c>
      <c r="N953" s="77">
        <v>0.14600357075240067</v>
      </c>
      <c r="O953" s="77" t="s">
        <v>3395</v>
      </c>
      <c r="P953" s="77">
        <v>0.52493459641577223</v>
      </c>
      <c r="Q953" s="77">
        <v>0.77260558375747745</v>
      </c>
      <c r="R953" s="77">
        <v>0.96929385875452445</v>
      </c>
      <c r="S953" s="77">
        <v>0.17647058823529413</v>
      </c>
      <c r="T953" s="77">
        <v>0.50911668062624815</v>
      </c>
      <c r="U953" s="77">
        <v>0.50027154239809513</v>
      </c>
      <c r="V953" s="77">
        <v>0.58434285005690112</v>
      </c>
      <c r="W953" s="77">
        <v>0.33264268356004789</v>
      </c>
      <c r="X953" s="77">
        <v>0.53252494361974656</v>
      </c>
      <c r="Y953" s="77">
        <v>0.88875213027835642</v>
      </c>
      <c r="Z953" s="77">
        <v>0.65142857142857147</v>
      </c>
      <c r="AA953" s="77">
        <v>0.46278674744492221</v>
      </c>
      <c r="AB953" s="77">
        <v>0.1714285714285714</v>
      </c>
      <c r="AC953" s="77">
        <v>0.68421052631578949</v>
      </c>
      <c r="AD953" s="76">
        <v>0.34526122912527829</v>
      </c>
      <c r="AE953" s="77">
        <v>0.34006975273160667</v>
      </c>
      <c r="AF953" s="77">
        <v>0.8709497212560009</v>
      </c>
      <c r="AG953" s="77">
        <v>0.34279363443077115</v>
      </c>
      <c r="AH953" s="77">
        <v>0.54230719622749812</v>
      </c>
      <c r="AI953" s="77">
        <v>0.43258381358989723</v>
      </c>
      <c r="AJ953" s="77">
        <v>0.770090350853464</v>
      </c>
      <c r="AK953" s="77">
        <v>0.31710765943674679</v>
      </c>
      <c r="AL953" s="77">
        <v>0.68421052631578949</v>
      </c>
      <c r="AM953" s="76">
        <v>0.51876023437096197</v>
      </c>
      <c r="AN953" s="77">
        <v>0.43922821474938883</v>
      </c>
      <c r="AO953" s="78">
        <v>0.59046951220200006</v>
      </c>
      <c r="AP953" s="79">
        <v>0.51428164081884531</v>
      </c>
      <c r="AQ953" s="70">
        <v>2</v>
      </c>
      <c r="AR953" s="71">
        <v>3</v>
      </c>
      <c r="AS953" s="71">
        <v>2</v>
      </c>
      <c r="AT953" s="71">
        <v>0</v>
      </c>
      <c r="AU953" s="71">
        <v>0</v>
      </c>
      <c r="AV953" s="71" t="s">
        <v>3395</v>
      </c>
      <c r="AW953" s="72" t="s">
        <v>3419</v>
      </c>
    </row>
    <row r="954" spans="1:49">
      <c r="A954" s="23" t="s">
        <v>4702</v>
      </c>
      <c r="B954" s="23" t="s">
        <v>3733</v>
      </c>
      <c r="C954" s="23" t="s">
        <v>2210</v>
      </c>
      <c r="D954" s="24" t="s">
        <v>2944</v>
      </c>
      <c r="E954" s="24" t="s">
        <v>2945</v>
      </c>
      <c r="F954" s="24" t="s">
        <v>2961</v>
      </c>
      <c r="G954" s="24" t="s">
        <v>2964</v>
      </c>
      <c r="H954" s="76">
        <v>0.54816030867367838</v>
      </c>
      <c r="I954" s="77">
        <v>0.57433326351924574</v>
      </c>
      <c r="J954" s="77">
        <v>0.49311182232725409</v>
      </c>
      <c r="K954" s="77">
        <v>0.36824060815053994</v>
      </c>
      <c r="L954" s="77">
        <v>0.40987013011127021</v>
      </c>
      <c r="M954" s="77">
        <v>0.43221126843196322</v>
      </c>
      <c r="N954" s="77">
        <v>0.54915147830539424</v>
      </c>
      <c r="O954" s="77" t="s">
        <v>3395</v>
      </c>
      <c r="P954" s="77">
        <v>0.57924875729883551</v>
      </c>
      <c r="Q954" s="77">
        <v>0.68256682458581286</v>
      </c>
      <c r="R954" s="77">
        <v>0.27364458193366692</v>
      </c>
      <c r="S954" s="77">
        <v>0.17647058823529413</v>
      </c>
      <c r="T954" s="77">
        <v>0.4539945879775788</v>
      </c>
      <c r="U954" s="77">
        <v>0.40845215594371798</v>
      </c>
      <c r="V954" s="77">
        <v>0.46271053683778063</v>
      </c>
      <c r="W954" s="77">
        <v>6.6884835589731378E-2</v>
      </c>
      <c r="X954" s="77">
        <v>0.15534184813820895</v>
      </c>
      <c r="Y954" s="77">
        <v>0.90599724078231936</v>
      </c>
      <c r="Z954" s="77">
        <v>0.33714285714285719</v>
      </c>
      <c r="AA954" s="77">
        <v>0.38766796934806896</v>
      </c>
      <c r="AB954" s="77">
        <v>0.1714285714285714</v>
      </c>
      <c r="AC954" s="77">
        <v>0.68421052631578949</v>
      </c>
      <c r="AD954" s="76">
        <v>0.53853513150672605</v>
      </c>
      <c r="AE954" s="77">
        <v>0.46774444845960061</v>
      </c>
      <c r="AF954" s="77">
        <v>0.47810570325973989</v>
      </c>
      <c r="AG954" s="77">
        <v>0.31523258810643645</v>
      </c>
      <c r="AH954" s="77">
        <v>0.4355813463907493</v>
      </c>
      <c r="AI954" s="77">
        <v>0.11111334186397016</v>
      </c>
      <c r="AJ954" s="77">
        <v>0.62157004896258827</v>
      </c>
      <c r="AK954" s="77">
        <v>0.2795482703883202</v>
      </c>
      <c r="AL954" s="77">
        <v>0.68421052631578949</v>
      </c>
      <c r="AM954" s="76">
        <v>0.49479509440868891</v>
      </c>
      <c r="AN954" s="77">
        <v>0.2873090921203853</v>
      </c>
      <c r="AO954" s="78">
        <v>0.52844294855556606</v>
      </c>
      <c r="AP954" s="79">
        <v>0.42939788516898247</v>
      </c>
      <c r="AQ954" s="70">
        <v>2</v>
      </c>
      <c r="AR954" s="71">
        <v>1</v>
      </c>
      <c r="AS954" s="71">
        <v>2</v>
      </c>
      <c r="AT954" s="71">
        <v>0</v>
      </c>
      <c r="AU954" s="71">
        <v>1</v>
      </c>
      <c r="AV954" s="71" t="s">
        <v>3668</v>
      </c>
      <c r="AW954" s="72" t="s">
        <v>3419</v>
      </c>
    </row>
    <row r="955" spans="1:49">
      <c r="A955" s="23" t="s">
        <v>4703</v>
      </c>
      <c r="B955" s="23" t="s">
        <v>3733</v>
      </c>
      <c r="C955" s="23" t="s">
        <v>2212</v>
      </c>
      <c r="D955" s="24" t="s">
        <v>2966</v>
      </c>
      <c r="E955" s="24" t="s">
        <v>2967</v>
      </c>
      <c r="F955" s="24" t="s">
        <v>2977</v>
      </c>
      <c r="G955" s="24" t="s">
        <v>2978</v>
      </c>
      <c r="H955" s="76">
        <v>0.80432609863337801</v>
      </c>
      <c r="I955" s="77">
        <v>0.11928401676052613</v>
      </c>
      <c r="J955" s="77">
        <v>0.31553139137738684</v>
      </c>
      <c r="K955" s="77">
        <v>0.60892755085375927</v>
      </c>
      <c r="L955" s="77">
        <v>0.35036044327155574</v>
      </c>
      <c r="M955" s="77">
        <v>0.17039857474337217</v>
      </c>
      <c r="N955" s="77">
        <v>0.35132820737821524</v>
      </c>
      <c r="O955" s="77" t="s">
        <v>3395</v>
      </c>
      <c r="P955" s="77">
        <v>0</v>
      </c>
      <c r="Q955" s="77">
        <v>0.76244085908142689</v>
      </c>
      <c r="R955" s="77">
        <v>0.74288351370104255</v>
      </c>
      <c r="S955" s="77">
        <v>0.60000000000000098</v>
      </c>
      <c r="T955" s="77">
        <v>0.99698795180722888</v>
      </c>
      <c r="U955" s="77">
        <v>0.54926779713409613</v>
      </c>
      <c r="V955" s="77">
        <v>0.46614955294407756</v>
      </c>
      <c r="W955" s="77">
        <v>0.59747664342555362</v>
      </c>
      <c r="X955" s="77">
        <v>0.61062697141434097</v>
      </c>
      <c r="Y955" s="77">
        <v>0.42594746665945304</v>
      </c>
      <c r="Z955" s="77">
        <v>0.3828571428571429</v>
      </c>
      <c r="AA955" s="77">
        <v>0.49493968970127888</v>
      </c>
      <c r="AB955" s="77">
        <v>0.40601503759398494</v>
      </c>
      <c r="AC955" s="77">
        <v>0.19999999999999996</v>
      </c>
      <c r="AD955" s="76">
        <v>0.41304716892376364</v>
      </c>
      <c r="AE955" s="77">
        <v>0.29620295524938045</v>
      </c>
      <c r="AF955" s="77">
        <v>0.75266218639123472</v>
      </c>
      <c r="AG955" s="77">
        <v>0.79849397590361493</v>
      </c>
      <c r="AH955" s="77">
        <v>0.5077086750390869</v>
      </c>
      <c r="AI955" s="77">
        <v>0.60405180741994724</v>
      </c>
      <c r="AJ955" s="77">
        <v>0.40440230475829797</v>
      </c>
      <c r="AK955" s="77">
        <v>0.45047736364763191</v>
      </c>
      <c r="AL955" s="77">
        <v>0.19999999999999996</v>
      </c>
      <c r="AM955" s="76">
        <v>0.48730410352145964</v>
      </c>
      <c r="AN955" s="77">
        <v>0.63675148612088306</v>
      </c>
      <c r="AO955" s="78">
        <v>0.35162655613530996</v>
      </c>
      <c r="AP955" s="79">
        <v>0.48486779406614255</v>
      </c>
      <c r="AQ955" s="70">
        <v>2</v>
      </c>
      <c r="AR955" s="71">
        <v>0</v>
      </c>
      <c r="AS955" s="71">
        <v>0</v>
      </c>
      <c r="AT955" s="71">
        <v>0</v>
      </c>
      <c r="AU955" s="71">
        <v>1</v>
      </c>
      <c r="AV955" s="71" t="s">
        <v>3670</v>
      </c>
      <c r="AW955" s="72" t="s">
        <v>3422</v>
      </c>
    </row>
    <row r="956" spans="1:49">
      <c r="A956" s="23" t="s">
        <v>4704</v>
      </c>
      <c r="B956" s="23" t="s">
        <v>3733</v>
      </c>
      <c r="C956" s="23" t="s">
        <v>2214</v>
      </c>
      <c r="D956" s="24" t="s">
        <v>2966</v>
      </c>
      <c r="E956" s="24" t="s">
        <v>2984</v>
      </c>
      <c r="F956" s="24" t="s">
        <v>2985</v>
      </c>
      <c r="G956" s="24" t="s">
        <v>2986</v>
      </c>
      <c r="H956" s="76">
        <v>0.75943825565320577</v>
      </c>
      <c r="I956" s="77">
        <v>0.20377576881132278</v>
      </c>
      <c r="J956" s="77">
        <v>0.30539684080864238</v>
      </c>
      <c r="K956" s="77">
        <v>0.48820228360685958</v>
      </c>
      <c r="L956" s="77">
        <v>0.50474763641825771</v>
      </c>
      <c r="M956" s="77">
        <v>0.49365485915032847</v>
      </c>
      <c r="N956" s="77">
        <v>0.43889380873996198</v>
      </c>
      <c r="O956" s="77" t="s">
        <v>3395</v>
      </c>
      <c r="P956" s="77">
        <v>0.21764316309224241</v>
      </c>
      <c r="Q956" s="77">
        <v>0.72731863456473911</v>
      </c>
      <c r="R956" s="77">
        <v>1</v>
      </c>
      <c r="S956" s="77">
        <v>0.77647058823529513</v>
      </c>
      <c r="T956" s="77">
        <v>0.92620320855614979</v>
      </c>
      <c r="U956" s="77">
        <v>0.67108106466807749</v>
      </c>
      <c r="V956" s="77">
        <v>0.4777943895470001</v>
      </c>
      <c r="W956" s="77">
        <v>0.84169140308180057</v>
      </c>
      <c r="X956" s="77">
        <v>0.29903546829303651</v>
      </c>
      <c r="Y956" s="77">
        <v>0.32247680363567505</v>
      </c>
      <c r="Z956" s="77">
        <v>0.79999999999999993</v>
      </c>
      <c r="AA956" s="77">
        <v>0.53324497474182597</v>
      </c>
      <c r="AB956" s="77">
        <v>0.40601503759398494</v>
      </c>
      <c r="AC956" s="77">
        <v>0.19999999999999996</v>
      </c>
      <c r="AD956" s="76">
        <v>0.42287028842439028</v>
      </c>
      <c r="AE956" s="77">
        <v>0.42862835020152995</v>
      </c>
      <c r="AF956" s="77">
        <v>0.86365931728236955</v>
      </c>
      <c r="AG956" s="77">
        <v>0.85133689839572246</v>
      </c>
      <c r="AH956" s="77">
        <v>0.57443772710753882</v>
      </c>
      <c r="AI956" s="77">
        <v>0.57036343568741854</v>
      </c>
      <c r="AJ956" s="77">
        <v>0.56123840181783746</v>
      </c>
      <c r="AK956" s="77">
        <v>0.46963000616790546</v>
      </c>
      <c r="AL956" s="77">
        <v>0.19999999999999996</v>
      </c>
      <c r="AM956" s="76">
        <v>0.5717193186360966</v>
      </c>
      <c r="AN956" s="77">
        <v>0.66537935373022661</v>
      </c>
      <c r="AO956" s="78">
        <v>0.41028946932858096</v>
      </c>
      <c r="AP956" s="79">
        <v>0.54377035272608532</v>
      </c>
      <c r="AQ956" s="70">
        <v>2</v>
      </c>
      <c r="AR956" s="71">
        <v>0</v>
      </c>
      <c r="AS956" s="71">
        <v>0</v>
      </c>
      <c r="AT956" s="71">
        <v>0</v>
      </c>
      <c r="AU956" s="71">
        <v>0</v>
      </c>
      <c r="AV956" s="71" t="s">
        <v>3395</v>
      </c>
      <c r="AW956" s="72" t="s">
        <v>3422</v>
      </c>
    </row>
    <row r="957" spans="1:49">
      <c r="A957" s="23" t="s">
        <v>4705</v>
      </c>
      <c r="B957" s="23" t="s">
        <v>3733</v>
      </c>
      <c r="C957" s="23" t="s">
        <v>2216</v>
      </c>
      <c r="D957" s="24" t="s">
        <v>2966</v>
      </c>
      <c r="E957" s="24" t="s">
        <v>2984</v>
      </c>
      <c r="F957" s="24" t="s">
        <v>2985</v>
      </c>
      <c r="G957" s="24" t="s">
        <v>2988</v>
      </c>
      <c r="H957" s="76">
        <v>0.75943825565320577</v>
      </c>
      <c r="I957" s="77">
        <v>0.35392045666881305</v>
      </c>
      <c r="J957" s="77">
        <v>0.52419944208585034</v>
      </c>
      <c r="K957" s="77">
        <v>0.59156187435324914</v>
      </c>
      <c r="L957" s="77">
        <v>0.47119700993212493</v>
      </c>
      <c r="M957" s="77">
        <v>0.82609247834018995</v>
      </c>
      <c r="N957" s="77">
        <v>0.66229081037887849</v>
      </c>
      <c r="O957" s="77" t="s">
        <v>3395</v>
      </c>
      <c r="P957" s="77">
        <v>0.66585377150566116</v>
      </c>
      <c r="Q957" s="77">
        <v>0.76876254335124705</v>
      </c>
      <c r="R957" s="77">
        <v>1</v>
      </c>
      <c r="S957" s="77">
        <v>0.77647058823529513</v>
      </c>
      <c r="T957" s="77">
        <v>0.92620320855614979</v>
      </c>
      <c r="U957" s="77">
        <v>0.68316505075336609</v>
      </c>
      <c r="V957" s="77">
        <v>0.4777943895470001</v>
      </c>
      <c r="W957" s="77">
        <v>0.70949011249249494</v>
      </c>
      <c r="X957" s="77">
        <v>0.47132343617433903</v>
      </c>
      <c r="Y957" s="77">
        <v>0.32247680363567505</v>
      </c>
      <c r="Z957" s="77">
        <v>0.79999999999999993</v>
      </c>
      <c r="AA957" s="77">
        <v>0.60480281675047043</v>
      </c>
      <c r="AB957" s="77">
        <v>0.40601503759398494</v>
      </c>
      <c r="AC957" s="77">
        <v>0.19999999999999996</v>
      </c>
      <c r="AD957" s="76">
        <v>0.54585271813595637</v>
      </c>
      <c r="AE957" s="77">
        <v>0.64339918890202075</v>
      </c>
      <c r="AF957" s="77">
        <v>0.88438127167562353</v>
      </c>
      <c r="AG957" s="77">
        <v>0.85133689839572246</v>
      </c>
      <c r="AH957" s="77">
        <v>0.58047972015018312</v>
      </c>
      <c r="AI957" s="77">
        <v>0.59040677433341693</v>
      </c>
      <c r="AJ957" s="77">
        <v>0.56123840181783746</v>
      </c>
      <c r="AK957" s="77">
        <v>0.50540892717222774</v>
      </c>
      <c r="AL957" s="77">
        <v>0.19999999999999996</v>
      </c>
      <c r="AM957" s="76">
        <v>0.69121105957120033</v>
      </c>
      <c r="AN957" s="77">
        <v>0.67407446429310747</v>
      </c>
      <c r="AO957" s="78">
        <v>0.42221577633002166</v>
      </c>
      <c r="AP957" s="79">
        <v>0.58871237860546766</v>
      </c>
      <c r="AQ957" s="70">
        <v>2</v>
      </c>
      <c r="AR957" s="71">
        <v>0</v>
      </c>
      <c r="AS957" s="71">
        <v>0</v>
      </c>
      <c r="AT957" s="71">
        <v>0</v>
      </c>
      <c r="AU957" s="71">
        <v>0</v>
      </c>
      <c r="AV957" s="71" t="s">
        <v>3395</v>
      </c>
      <c r="AW957" s="72" t="s">
        <v>3422</v>
      </c>
    </row>
    <row r="958" spans="1:49">
      <c r="A958" s="23" t="s">
        <v>4706</v>
      </c>
      <c r="B958" s="23" t="s">
        <v>3733</v>
      </c>
      <c r="C958" s="23" t="s">
        <v>2218</v>
      </c>
      <c r="D958" s="24" t="s">
        <v>2966</v>
      </c>
      <c r="E958" s="24" t="s">
        <v>3030</v>
      </c>
      <c r="F958" s="24" t="s">
        <v>3031</v>
      </c>
      <c r="G958" s="24" t="s">
        <v>3036</v>
      </c>
      <c r="H958" s="76">
        <v>0.71730426807059011</v>
      </c>
      <c r="I958" s="77">
        <v>0.21873614015554452</v>
      </c>
      <c r="J958" s="77">
        <v>0.39193813539506256</v>
      </c>
      <c r="K958" s="77">
        <v>0.89300217378248059</v>
      </c>
      <c r="L958" s="77">
        <v>0.51087198078535689</v>
      </c>
      <c r="M958" s="77">
        <v>0.84452760920222125</v>
      </c>
      <c r="N958" s="77">
        <v>0.46046001837011086</v>
      </c>
      <c r="O958" s="77" t="s">
        <v>3395</v>
      </c>
      <c r="P958" s="77">
        <v>0.33786499137384662</v>
      </c>
      <c r="Q958" s="77">
        <v>0.50811533269857712</v>
      </c>
      <c r="R958" s="77">
        <v>9.9328061793138883E-2</v>
      </c>
      <c r="S958" s="77">
        <v>0.6588235294117657</v>
      </c>
      <c r="T958" s="77">
        <v>0.94905611751820107</v>
      </c>
      <c r="U958" s="77">
        <v>0.59842830116153933</v>
      </c>
      <c r="V958" s="77">
        <v>0.32659890324181134</v>
      </c>
      <c r="W958" s="77">
        <v>0.14212872599884216</v>
      </c>
      <c r="X958" s="77">
        <v>0</v>
      </c>
      <c r="Y958" s="77">
        <v>0.44826466848811103</v>
      </c>
      <c r="Z958" s="77">
        <v>0.57714285714285718</v>
      </c>
      <c r="AA958" s="77">
        <v>0.51661902833850926</v>
      </c>
      <c r="AB958" s="77">
        <v>0.40601503759398494</v>
      </c>
      <c r="AC958" s="77">
        <v>0.19999999999999996</v>
      </c>
      <c r="AD958" s="76">
        <v>0.44265951454039909</v>
      </c>
      <c r="AE958" s="77">
        <v>0.60934535470280315</v>
      </c>
      <c r="AF958" s="77">
        <v>0.30372169724585801</v>
      </c>
      <c r="AG958" s="77">
        <v>0.80393982346498338</v>
      </c>
      <c r="AH958" s="77">
        <v>0.46251360220167537</v>
      </c>
      <c r="AI958" s="77">
        <v>7.106436299942108E-2</v>
      </c>
      <c r="AJ958" s="77">
        <v>0.51270376281548413</v>
      </c>
      <c r="AK958" s="77">
        <v>0.4613170329662471</v>
      </c>
      <c r="AL958" s="77">
        <v>0.19999999999999996</v>
      </c>
      <c r="AM958" s="76">
        <v>0.45190885549635346</v>
      </c>
      <c r="AN958" s="77">
        <v>0.44583926288869319</v>
      </c>
      <c r="AO958" s="78">
        <v>0.39134026526057708</v>
      </c>
      <c r="AP958" s="79">
        <v>0.42925125125103342</v>
      </c>
      <c r="AQ958" s="70">
        <v>2</v>
      </c>
      <c r="AR958" s="71">
        <v>0</v>
      </c>
      <c r="AS958" s="71">
        <v>0</v>
      </c>
      <c r="AT958" s="71">
        <v>0</v>
      </c>
      <c r="AU958" s="71">
        <v>0</v>
      </c>
      <c r="AV958" s="71" t="s">
        <v>3395</v>
      </c>
      <c r="AW958" s="72" t="s">
        <v>3422</v>
      </c>
    </row>
    <row r="959" spans="1:49">
      <c r="A959" s="23" t="s">
        <v>4707</v>
      </c>
      <c r="B959" s="23" t="s">
        <v>3733</v>
      </c>
      <c r="C959" s="23" t="s">
        <v>2220</v>
      </c>
      <c r="D959" s="24" t="s">
        <v>2966</v>
      </c>
      <c r="E959" s="24" t="s">
        <v>3030</v>
      </c>
      <c r="F959" s="24" t="s">
        <v>3038</v>
      </c>
      <c r="G959" s="24" t="s">
        <v>3039</v>
      </c>
      <c r="H959" s="76">
        <v>0.73296369126305949</v>
      </c>
      <c r="I959" s="77">
        <v>0.50527091883782382</v>
      </c>
      <c r="J959" s="77">
        <v>1</v>
      </c>
      <c r="K959" s="77">
        <v>0.91752330652787339</v>
      </c>
      <c r="L959" s="77">
        <v>0.48863927060477436</v>
      </c>
      <c r="M959" s="77">
        <v>1</v>
      </c>
      <c r="N959" s="77">
        <v>1</v>
      </c>
      <c r="O959" s="77" t="s">
        <v>3395</v>
      </c>
      <c r="P959" s="77">
        <v>0.5</v>
      </c>
      <c r="Q959" s="77">
        <v>0.50794212136880967</v>
      </c>
      <c r="R959" s="77">
        <v>5.5929490803936721E-2</v>
      </c>
      <c r="S959" s="77">
        <v>0.89411764705882457</v>
      </c>
      <c r="T959" s="77">
        <v>0.94798659880162361</v>
      </c>
      <c r="U959" s="77">
        <v>0.68697316553674315</v>
      </c>
      <c r="V959" s="77">
        <v>0.63927986463148267</v>
      </c>
      <c r="W959" s="77">
        <v>0.93875659554399926</v>
      </c>
      <c r="X959" s="77">
        <v>0.51461999536035985</v>
      </c>
      <c r="Y959" s="77">
        <v>0.40227770714420974</v>
      </c>
      <c r="Z959" s="77">
        <v>0.82285714285714284</v>
      </c>
      <c r="AA959" s="77">
        <v>0.51661902833850926</v>
      </c>
      <c r="AB959" s="77">
        <v>0.40601503759398494</v>
      </c>
      <c r="AC959" s="77">
        <v>0.19999999999999996</v>
      </c>
      <c r="AD959" s="76">
        <v>0.74607820336696118</v>
      </c>
      <c r="AE959" s="77">
        <v>0.78123251542652949</v>
      </c>
      <c r="AF959" s="77">
        <v>0.2819358060863732</v>
      </c>
      <c r="AG959" s="77">
        <v>0.92105212293022409</v>
      </c>
      <c r="AH959" s="77">
        <v>0.66312651508411291</v>
      </c>
      <c r="AI959" s="77">
        <v>0.72668829545217961</v>
      </c>
      <c r="AJ959" s="77">
        <v>0.61256742500067629</v>
      </c>
      <c r="AK959" s="77">
        <v>0.4613170329662471</v>
      </c>
      <c r="AL959" s="77">
        <v>0.19999999999999996</v>
      </c>
      <c r="AM959" s="76">
        <v>0.60308217495995464</v>
      </c>
      <c r="AN959" s="77">
        <v>0.77028897782217209</v>
      </c>
      <c r="AO959" s="78">
        <v>0.42462815265564108</v>
      </c>
      <c r="AP959" s="79">
        <v>0.59072686326443646</v>
      </c>
      <c r="AQ959" s="70">
        <v>2</v>
      </c>
      <c r="AR959" s="71">
        <v>0</v>
      </c>
      <c r="AS959" s="71">
        <v>0</v>
      </c>
      <c r="AT959" s="71">
        <v>0</v>
      </c>
      <c r="AU959" s="71">
        <v>0</v>
      </c>
      <c r="AV959" s="71" t="s">
        <v>3395</v>
      </c>
      <c r="AW959" s="72" t="s">
        <v>3422</v>
      </c>
    </row>
    <row r="960" spans="1:49">
      <c r="A960" s="23" t="s">
        <v>4708</v>
      </c>
      <c r="B960" s="23" t="s">
        <v>3733</v>
      </c>
      <c r="C960" s="23" t="s">
        <v>2222</v>
      </c>
      <c r="D960" s="24" t="s">
        <v>2966</v>
      </c>
      <c r="E960" s="24" t="s">
        <v>3030</v>
      </c>
      <c r="F960" s="24" t="s">
        <v>3038</v>
      </c>
      <c r="G960" s="24" t="s">
        <v>3041</v>
      </c>
      <c r="H960" s="76">
        <v>0.73296369126305949</v>
      </c>
      <c r="I960" s="77">
        <v>0.10120874967900342</v>
      </c>
      <c r="J960" s="77">
        <v>0.20127175441432826</v>
      </c>
      <c r="K960" s="77">
        <v>0.6262727823145593</v>
      </c>
      <c r="L960" s="77">
        <v>0.53091292447396365</v>
      </c>
      <c r="M960" s="77">
        <v>0.36348479862741978</v>
      </c>
      <c r="N960" s="77">
        <v>0.22457576074527419</v>
      </c>
      <c r="O960" s="77" t="s">
        <v>3395</v>
      </c>
      <c r="P960" s="77">
        <v>0.27237805112252955</v>
      </c>
      <c r="Q960" s="77">
        <v>0.69351810553182003</v>
      </c>
      <c r="R960" s="77">
        <v>0.97826712636796076</v>
      </c>
      <c r="S960" s="77">
        <v>0.89411764705882457</v>
      </c>
      <c r="T960" s="77">
        <v>0.94798659880162361</v>
      </c>
      <c r="U960" s="77">
        <v>0.65736742053396824</v>
      </c>
      <c r="V960" s="77">
        <v>0.63927986463148267</v>
      </c>
      <c r="W960" s="77">
        <v>0</v>
      </c>
      <c r="X960" s="77">
        <v>0.51815427503137257</v>
      </c>
      <c r="Y960" s="77">
        <v>0.40227770714420974</v>
      </c>
      <c r="Z960" s="77">
        <v>0.82285714285714284</v>
      </c>
      <c r="AA960" s="77">
        <v>0.5523979493428316</v>
      </c>
      <c r="AB960" s="77">
        <v>0.40601503759398494</v>
      </c>
      <c r="AC960" s="77">
        <v>0.19999999999999996</v>
      </c>
      <c r="AD960" s="76">
        <v>0.34514806511879703</v>
      </c>
      <c r="AE960" s="77">
        <v>0.40352486345674932</v>
      </c>
      <c r="AF960" s="77">
        <v>0.83589261594989039</v>
      </c>
      <c r="AG960" s="77">
        <v>0.92105212293022409</v>
      </c>
      <c r="AH960" s="77">
        <v>0.64832364258272546</v>
      </c>
      <c r="AI960" s="77">
        <v>0.25907713751568628</v>
      </c>
      <c r="AJ960" s="77">
        <v>0.61256742500067629</v>
      </c>
      <c r="AK960" s="77">
        <v>0.47920649346840827</v>
      </c>
      <c r="AL960" s="77">
        <v>0.19999999999999996</v>
      </c>
      <c r="AM960" s="76">
        <v>0.52818851484181228</v>
      </c>
      <c r="AN960" s="77">
        <v>0.60948430100954532</v>
      </c>
      <c r="AO960" s="78">
        <v>0.43059130615636154</v>
      </c>
      <c r="AP960" s="79">
        <v>0.52014436844881073</v>
      </c>
      <c r="AQ960" s="70">
        <v>2</v>
      </c>
      <c r="AR960" s="71">
        <v>0</v>
      </c>
      <c r="AS960" s="71">
        <v>0</v>
      </c>
      <c r="AT960" s="71">
        <v>0</v>
      </c>
      <c r="AU960" s="71">
        <v>1</v>
      </c>
      <c r="AV960" s="71" t="s">
        <v>3677</v>
      </c>
      <c r="AW960" s="72" t="s">
        <v>3422</v>
      </c>
    </row>
    <row r="961" spans="1:49">
      <c r="A961" s="23" t="s">
        <v>4709</v>
      </c>
      <c r="B961" s="23" t="s">
        <v>3733</v>
      </c>
      <c r="C961" s="23" t="s">
        <v>2224</v>
      </c>
      <c r="D961" s="24" t="s">
        <v>2966</v>
      </c>
      <c r="E961" s="24" t="s">
        <v>3057</v>
      </c>
      <c r="F961" s="24" t="s">
        <v>3071</v>
      </c>
      <c r="G961" s="24" t="s">
        <v>3076</v>
      </c>
      <c r="H961" s="76">
        <v>0.81223717413908592</v>
      </c>
      <c r="I961" s="77">
        <v>5.5734522972937448E-2</v>
      </c>
      <c r="J961" s="77">
        <v>3.436521135671472E-2</v>
      </c>
      <c r="K961" s="77">
        <v>0.77417518004440056</v>
      </c>
      <c r="L961" s="77">
        <v>0.55668667824429419</v>
      </c>
      <c r="M961" s="77">
        <v>0.36269036168346891</v>
      </c>
      <c r="N961" s="77">
        <v>0</v>
      </c>
      <c r="O961" s="77" t="s">
        <v>3395</v>
      </c>
      <c r="P961" s="77">
        <v>0.23440804948199817</v>
      </c>
      <c r="Q961" s="77">
        <v>0.5</v>
      </c>
      <c r="R961" s="77">
        <v>9.2308443144190518E-3</v>
      </c>
      <c r="S961" s="77">
        <v>0.77647058823529513</v>
      </c>
      <c r="T961" s="77">
        <v>0.91229946524064176</v>
      </c>
      <c r="U961" s="77">
        <v>0.65649829513206504</v>
      </c>
      <c r="V961" s="77">
        <v>0.63044122924048773</v>
      </c>
      <c r="W961" s="77">
        <v>0.82496071263498405</v>
      </c>
      <c r="X961" s="77">
        <v>0.56857818933952808</v>
      </c>
      <c r="Y961" s="77">
        <v>0.42831444261097734</v>
      </c>
      <c r="Z961" s="77">
        <v>0.78857142857142859</v>
      </c>
      <c r="AA961" s="77">
        <v>0.496593451971026</v>
      </c>
      <c r="AB961" s="77">
        <v>0.40601503759398494</v>
      </c>
      <c r="AC961" s="77">
        <v>0.19999999999999996</v>
      </c>
      <c r="AD961" s="76">
        <v>0.30077896948957933</v>
      </c>
      <c r="AE961" s="77">
        <v>0.3855920538908324</v>
      </c>
      <c r="AF961" s="77">
        <v>0.2546154221572095</v>
      </c>
      <c r="AG961" s="77">
        <v>0.84438502673796845</v>
      </c>
      <c r="AH961" s="77">
        <v>0.64346976218627638</v>
      </c>
      <c r="AI961" s="77">
        <v>0.69676945098725607</v>
      </c>
      <c r="AJ961" s="77">
        <v>0.60844293559120299</v>
      </c>
      <c r="AK961" s="77">
        <v>0.45130424478250547</v>
      </c>
      <c r="AL961" s="77">
        <v>0.19999999999999996</v>
      </c>
      <c r="AM961" s="76">
        <v>0.31366214851254037</v>
      </c>
      <c r="AN961" s="77">
        <v>0.7282080799705003</v>
      </c>
      <c r="AO961" s="78">
        <v>0.41991572679123612</v>
      </c>
      <c r="AP961" s="79">
        <v>0.47250505934581133</v>
      </c>
      <c r="AQ961" s="70">
        <v>2</v>
      </c>
      <c r="AR961" s="71">
        <v>0</v>
      </c>
      <c r="AS961" s="71">
        <v>0</v>
      </c>
      <c r="AT961" s="71">
        <v>0</v>
      </c>
      <c r="AU961" s="71">
        <v>1</v>
      </c>
      <c r="AV961" s="71" t="s">
        <v>3685</v>
      </c>
      <c r="AW961" s="72" t="s">
        <v>3422</v>
      </c>
    </row>
    <row r="962" spans="1:49">
      <c r="A962" s="23" t="s">
        <v>4710</v>
      </c>
      <c r="B962" s="23" t="s">
        <v>3733</v>
      </c>
      <c r="C962" s="23" t="s">
        <v>2227</v>
      </c>
      <c r="D962" s="24" t="s">
        <v>2966</v>
      </c>
      <c r="E962" s="24" t="s">
        <v>3057</v>
      </c>
      <c r="F962" s="24" t="s">
        <v>3080</v>
      </c>
      <c r="G962" s="24" t="s">
        <v>3081</v>
      </c>
      <c r="H962" s="76">
        <v>0.76013923702712938</v>
      </c>
      <c r="I962" s="77">
        <v>9.5168364100943259E-2</v>
      </c>
      <c r="J962" s="77">
        <v>0.1068153075617212</v>
      </c>
      <c r="K962" s="77">
        <v>0.58153222719890563</v>
      </c>
      <c r="L962" s="77">
        <v>0.59418722703281313</v>
      </c>
      <c r="M962" s="77">
        <v>0.34234456133223912</v>
      </c>
      <c r="N962" s="77">
        <v>0.13629691204245448</v>
      </c>
      <c r="O962" s="77" t="s">
        <v>3395</v>
      </c>
      <c r="P962" s="77">
        <v>0.28173947468498017</v>
      </c>
      <c r="Q962" s="77">
        <v>0.50522185866839042</v>
      </c>
      <c r="R962" s="77">
        <v>0.19220942419531553</v>
      </c>
      <c r="S962" s="77">
        <v>0.75294117647058889</v>
      </c>
      <c r="T962" s="77">
        <v>0.84545454545454546</v>
      </c>
      <c r="U962" s="77">
        <v>0.57674088559426051</v>
      </c>
      <c r="V962" s="77">
        <v>0.50195486118730648</v>
      </c>
      <c r="W962" s="77">
        <v>0.4493662861156742</v>
      </c>
      <c r="X962" s="77">
        <v>0.15764468285915512</v>
      </c>
      <c r="Y962" s="77">
        <v>0.48850325966402469</v>
      </c>
      <c r="Z962" s="77">
        <v>0.65714285714285714</v>
      </c>
      <c r="AA962" s="77">
        <v>0.496593451971026</v>
      </c>
      <c r="AB962" s="77">
        <v>0.40601503759398494</v>
      </c>
      <c r="AC962" s="77">
        <v>0.19999999999999996</v>
      </c>
      <c r="AD962" s="76">
        <v>0.32070763622993131</v>
      </c>
      <c r="AE962" s="77">
        <v>0.38722008045827849</v>
      </c>
      <c r="AF962" s="77">
        <v>0.34871564143185296</v>
      </c>
      <c r="AG962" s="77">
        <v>0.79919786096256717</v>
      </c>
      <c r="AH962" s="77">
        <v>0.53934787339078349</v>
      </c>
      <c r="AI962" s="77">
        <v>0.30350548448741466</v>
      </c>
      <c r="AJ962" s="77">
        <v>0.57282305840344094</v>
      </c>
      <c r="AK962" s="77">
        <v>0.45130424478250547</v>
      </c>
      <c r="AL962" s="77">
        <v>0.19999999999999996</v>
      </c>
      <c r="AM962" s="76">
        <v>0.35221445270668755</v>
      </c>
      <c r="AN962" s="77">
        <v>0.54735040628025511</v>
      </c>
      <c r="AO962" s="78">
        <v>0.40804243439531546</v>
      </c>
      <c r="AP962" s="79">
        <v>0.4321722930978884</v>
      </c>
      <c r="AQ962" s="70">
        <v>2</v>
      </c>
      <c r="AR962" s="71">
        <v>0</v>
      </c>
      <c r="AS962" s="71">
        <v>0</v>
      </c>
      <c r="AT962" s="71">
        <v>0</v>
      </c>
      <c r="AU962" s="71">
        <v>0</v>
      </c>
      <c r="AV962" s="71" t="s">
        <v>3395</v>
      </c>
      <c r="AW962" s="72" t="s">
        <v>3422</v>
      </c>
    </row>
    <row r="963" spans="1:49">
      <c r="A963" s="23" t="s">
        <v>4711</v>
      </c>
      <c r="B963" s="23" t="s">
        <v>3733</v>
      </c>
      <c r="C963" s="23" t="s">
        <v>2229</v>
      </c>
      <c r="D963" s="24" t="s">
        <v>2966</v>
      </c>
      <c r="E963" s="24" t="s">
        <v>3083</v>
      </c>
      <c r="F963" s="24" t="s">
        <v>3084</v>
      </c>
      <c r="G963" s="24" t="s">
        <v>3087</v>
      </c>
      <c r="H963" s="76">
        <v>0.73842133196003523</v>
      </c>
      <c r="I963" s="77">
        <v>0.42577035459014551</v>
      </c>
      <c r="J963" s="77">
        <v>0.65442467930365067</v>
      </c>
      <c r="K963" s="77">
        <v>0.8415112527640296</v>
      </c>
      <c r="L963" s="77">
        <v>0.41592046669007893</v>
      </c>
      <c r="M963" s="77">
        <v>0.87272938572319625</v>
      </c>
      <c r="N963" s="77">
        <v>0.76594028532892966</v>
      </c>
      <c r="O963" s="77" t="s">
        <v>3395</v>
      </c>
      <c r="P963" s="77">
        <v>0.45674159216631649</v>
      </c>
      <c r="Q963" s="77">
        <v>0.51958329061835307</v>
      </c>
      <c r="R963" s="77">
        <v>0.12630024980377527</v>
      </c>
      <c r="S963" s="77">
        <v>0.82352941176470584</v>
      </c>
      <c r="T963" s="77">
        <v>0.91536627794600856</v>
      </c>
      <c r="U963" s="77">
        <v>0.60094785382009153</v>
      </c>
      <c r="V963" s="77">
        <v>0.49235798413112036</v>
      </c>
      <c r="W963" s="77">
        <v>0.78130342693425425</v>
      </c>
      <c r="X963" s="77">
        <v>0.65843284029151983</v>
      </c>
      <c r="Y963" s="77">
        <v>0.38063678415884439</v>
      </c>
      <c r="Z963" s="77">
        <v>0.62857142857142856</v>
      </c>
      <c r="AA963" s="77">
        <v>0.47915833468425717</v>
      </c>
      <c r="AB963" s="77">
        <v>0.40601503759398494</v>
      </c>
      <c r="AC963" s="77">
        <v>0.19999999999999996</v>
      </c>
      <c r="AD963" s="76">
        <v>0.60620545528461045</v>
      </c>
      <c r="AE963" s="77">
        <v>0.67056859653451018</v>
      </c>
      <c r="AF963" s="77">
        <v>0.32294177021106418</v>
      </c>
      <c r="AG963" s="77">
        <v>0.8694478448553572</v>
      </c>
      <c r="AH963" s="77">
        <v>0.54665291897560597</v>
      </c>
      <c r="AI963" s="77">
        <v>0.71986813361288704</v>
      </c>
      <c r="AJ963" s="77">
        <v>0.50460410636513653</v>
      </c>
      <c r="AK963" s="77">
        <v>0.44258668613912105</v>
      </c>
      <c r="AL963" s="77">
        <v>0.19999999999999996</v>
      </c>
      <c r="AM963" s="76">
        <v>0.5332386073433949</v>
      </c>
      <c r="AN963" s="77">
        <v>0.71198963248128333</v>
      </c>
      <c r="AO963" s="78">
        <v>0.38239693083475251</v>
      </c>
      <c r="AP963" s="79">
        <v>0.53405948245988644</v>
      </c>
      <c r="AQ963" s="70">
        <v>2</v>
      </c>
      <c r="AR963" s="71">
        <v>0</v>
      </c>
      <c r="AS963" s="71">
        <v>0</v>
      </c>
      <c r="AT963" s="71">
        <v>0</v>
      </c>
      <c r="AU963" s="71">
        <v>0</v>
      </c>
      <c r="AV963" s="71" t="s">
        <v>3395</v>
      </c>
      <c r="AW963" s="72" t="s">
        <v>3422</v>
      </c>
    </row>
    <row r="964" spans="1:49">
      <c r="A964" s="23" t="s">
        <v>4712</v>
      </c>
      <c r="B964" s="23" t="s">
        <v>3733</v>
      </c>
      <c r="C964" s="23" t="s">
        <v>2232</v>
      </c>
      <c r="D964" s="24" t="s">
        <v>2966</v>
      </c>
      <c r="E964" s="24" t="s">
        <v>3083</v>
      </c>
      <c r="F964" s="24" t="s">
        <v>3091</v>
      </c>
      <c r="G964" s="24" t="s">
        <v>3092</v>
      </c>
      <c r="H964" s="76">
        <v>0.72356303033776426</v>
      </c>
      <c r="I964" s="77">
        <v>0.44173963731345062</v>
      </c>
      <c r="J964" s="77">
        <v>0.73106445685338195</v>
      </c>
      <c r="K964" s="77">
        <v>0.90539336078285482</v>
      </c>
      <c r="L964" s="77">
        <v>0.41956211889853939</v>
      </c>
      <c r="M964" s="77">
        <v>1</v>
      </c>
      <c r="N964" s="77">
        <v>0.81129405678046063</v>
      </c>
      <c r="O964" s="77" t="s">
        <v>3395</v>
      </c>
      <c r="P964" s="77">
        <v>0.59282310078731726</v>
      </c>
      <c r="Q964" s="77">
        <v>0.51277126960797781</v>
      </c>
      <c r="R964" s="77">
        <v>7.2054509186230242E-2</v>
      </c>
      <c r="S964" s="77">
        <v>0.70588235294117652</v>
      </c>
      <c r="T964" s="77">
        <v>0.95527672186070489</v>
      </c>
      <c r="U964" s="77">
        <v>0.60124478854421093</v>
      </c>
      <c r="V964" s="77">
        <v>0.47002193159433386</v>
      </c>
      <c r="W964" s="77">
        <v>0.93237880830234687</v>
      </c>
      <c r="X964" s="77">
        <v>0.64369143164523468</v>
      </c>
      <c r="Y964" s="77">
        <v>0.39855817350610001</v>
      </c>
      <c r="Z964" s="77">
        <v>0.62857142857142856</v>
      </c>
      <c r="AA964" s="77">
        <v>0.51493725568857951</v>
      </c>
      <c r="AB964" s="77">
        <v>0.40601503759398494</v>
      </c>
      <c r="AC964" s="77">
        <v>0.19999999999999996</v>
      </c>
      <c r="AD964" s="76">
        <v>0.63212237483486555</v>
      </c>
      <c r="AE964" s="77">
        <v>0.74581452744983445</v>
      </c>
      <c r="AF964" s="77">
        <v>0.29241288939710403</v>
      </c>
      <c r="AG964" s="77">
        <v>0.8305795374009407</v>
      </c>
      <c r="AH964" s="77">
        <v>0.53563336006927242</v>
      </c>
      <c r="AI964" s="77">
        <v>0.78803511997379072</v>
      </c>
      <c r="AJ964" s="77">
        <v>0.51356480103876434</v>
      </c>
      <c r="AK964" s="77">
        <v>0.46047614664128222</v>
      </c>
      <c r="AL964" s="77">
        <v>0.19999999999999996</v>
      </c>
      <c r="AM964" s="76">
        <v>0.55678326389393462</v>
      </c>
      <c r="AN964" s="77">
        <v>0.71808267248133462</v>
      </c>
      <c r="AO964" s="78">
        <v>0.39134698256001554</v>
      </c>
      <c r="AP964" s="79">
        <v>0.54713107141551565</v>
      </c>
      <c r="AQ964" s="70">
        <v>2</v>
      </c>
      <c r="AR964" s="71">
        <v>0</v>
      </c>
      <c r="AS964" s="71">
        <v>0</v>
      </c>
      <c r="AT964" s="71">
        <v>0</v>
      </c>
      <c r="AU964" s="71">
        <v>0</v>
      </c>
      <c r="AV964" s="71" t="s">
        <v>3395</v>
      </c>
      <c r="AW964" s="72" t="s">
        <v>3422</v>
      </c>
    </row>
    <row r="965" spans="1:49">
      <c r="A965" s="23" t="s">
        <v>4713</v>
      </c>
      <c r="B965" s="23" t="s">
        <v>3733</v>
      </c>
      <c r="C965" s="23" t="s">
        <v>2234</v>
      </c>
      <c r="D965" s="24" t="s">
        <v>2966</v>
      </c>
      <c r="E965" s="24" t="s">
        <v>3083</v>
      </c>
      <c r="F965" s="24" t="s">
        <v>3091</v>
      </c>
      <c r="G965" s="24" t="s">
        <v>3094</v>
      </c>
      <c r="H965" s="76">
        <v>0.72356303033776426</v>
      </c>
      <c r="I965" s="77">
        <v>0.31732551761148714</v>
      </c>
      <c r="J965" s="77">
        <v>0.57522270161968025</v>
      </c>
      <c r="K965" s="77">
        <v>0.67313095960043867</v>
      </c>
      <c r="L965" s="77">
        <v>0.44938979117341821</v>
      </c>
      <c r="M965" s="77">
        <v>0.56193212079989796</v>
      </c>
      <c r="N965" s="77">
        <v>0.62798545184936683</v>
      </c>
      <c r="O965" s="77" t="s">
        <v>3395</v>
      </c>
      <c r="P965" s="77">
        <v>0.286410883738344</v>
      </c>
      <c r="Q965" s="77">
        <v>0.54259839557361256</v>
      </c>
      <c r="R965" s="77">
        <v>0.29145890297565324</v>
      </c>
      <c r="S965" s="77">
        <v>0.70588235294117652</v>
      </c>
      <c r="T965" s="77">
        <v>0.95527672186070489</v>
      </c>
      <c r="U965" s="77">
        <v>0.57495078021845436</v>
      </c>
      <c r="V965" s="77">
        <v>0.47002193159433386</v>
      </c>
      <c r="W965" s="77">
        <v>0.15191028818857197</v>
      </c>
      <c r="X965" s="77">
        <v>0.65872681919206633</v>
      </c>
      <c r="Y965" s="77">
        <v>0.39855817350610001</v>
      </c>
      <c r="Z965" s="77">
        <v>0.62857142857142856</v>
      </c>
      <c r="AA965" s="77">
        <v>0.47915833468425717</v>
      </c>
      <c r="AB965" s="77">
        <v>0.40601503759398494</v>
      </c>
      <c r="AC965" s="77">
        <v>0.19999999999999996</v>
      </c>
      <c r="AD965" s="76">
        <v>0.53870374985631053</v>
      </c>
      <c r="AE965" s="77">
        <v>0.5197698414322931</v>
      </c>
      <c r="AF965" s="77">
        <v>0.4170286492746329</v>
      </c>
      <c r="AG965" s="77">
        <v>0.8305795374009407</v>
      </c>
      <c r="AH965" s="77">
        <v>0.52248635590639414</v>
      </c>
      <c r="AI965" s="77">
        <v>0.40531855369031916</v>
      </c>
      <c r="AJ965" s="77">
        <v>0.51356480103876434</v>
      </c>
      <c r="AK965" s="77">
        <v>0.44258668613912105</v>
      </c>
      <c r="AL965" s="77">
        <v>0.19999999999999996</v>
      </c>
      <c r="AM965" s="76">
        <v>0.49183408018774549</v>
      </c>
      <c r="AN965" s="77">
        <v>0.58612814899921795</v>
      </c>
      <c r="AO965" s="78">
        <v>0.38538382905929508</v>
      </c>
      <c r="AP965" s="79">
        <v>0.48425619596059843</v>
      </c>
      <c r="AQ965" s="70">
        <v>2</v>
      </c>
      <c r="AR965" s="71">
        <v>0</v>
      </c>
      <c r="AS965" s="71">
        <v>0</v>
      </c>
      <c r="AT965" s="71">
        <v>0</v>
      </c>
      <c r="AU965" s="71">
        <v>0</v>
      </c>
      <c r="AV965" s="71" t="s">
        <v>3395</v>
      </c>
      <c r="AW965" s="72" t="s">
        <v>3422</v>
      </c>
    </row>
    <row r="966" spans="1:49">
      <c r="A966" s="23" t="s">
        <v>4714</v>
      </c>
      <c r="B966" s="23" t="s">
        <v>3733</v>
      </c>
      <c r="C966" s="23" t="s">
        <v>2236</v>
      </c>
      <c r="D966" s="24" t="s">
        <v>2966</v>
      </c>
      <c r="E966" s="24" t="s">
        <v>3115</v>
      </c>
      <c r="F966" s="24" t="s">
        <v>3116</v>
      </c>
      <c r="G966" s="24" t="s">
        <v>3119</v>
      </c>
      <c r="H966" s="76">
        <v>0.7566343301575118</v>
      </c>
      <c r="I966" s="77">
        <v>0.37240254577161935</v>
      </c>
      <c r="J966" s="77">
        <v>0.46516311249117792</v>
      </c>
      <c r="K966" s="77">
        <v>0.67399468807433993</v>
      </c>
      <c r="L966" s="77">
        <v>0.60582904322376585</v>
      </c>
      <c r="M966" s="77">
        <v>0.87934686171898679</v>
      </c>
      <c r="N966" s="77">
        <v>0.6387469373899064</v>
      </c>
      <c r="O966" s="77" t="s">
        <v>3395</v>
      </c>
      <c r="P966" s="77">
        <v>0.22478515072747396</v>
      </c>
      <c r="Q966" s="77">
        <v>0.39163353890113517</v>
      </c>
      <c r="R966" s="77">
        <v>2.9448097641725551E-2</v>
      </c>
      <c r="S966" s="77">
        <v>0.88235294117647056</v>
      </c>
      <c r="T966" s="77">
        <v>0.91925133689839578</v>
      </c>
      <c r="U966" s="77">
        <v>0.70408420299144758</v>
      </c>
      <c r="V966" s="77">
        <v>0.54312282169791959</v>
      </c>
      <c r="W966" s="77">
        <v>0.70317092718604957</v>
      </c>
      <c r="X966" s="77">
        <v>0.46675043105472902</v>
      </c>
      <c r="Y966" s="77">
        <v>0.43507723104390406</v>
      </c>
      <c r="Z966" s="77">
        <v>0.50285714285714289</v>
      </c>
      <c r="AA966" s="77">
        <v>0.49945380657586835</v>
      </c>
      <c r="AB966" s="77">
        <v>0.40601503759398494</v>
      </c>
      <c r="AC966" s="77">
        <v>0.19999999999999996</v>
      </c>
      <c r="AD966" s="76">
        <v>0.53139999614010303</v>
      </c>
      <c r="AE966" s="77">
        <v>0.60454053622689463</v>
      </c>
      <c r="AF966" s="77">
        <v>0.21054081827143037</v>
      </c>
      <c r="AG966" s="77">
        <v>0.90080213903743322</v>
      </c>
      <c r="AH966" s="77">
        <v>0.62360351234468359</v>
      </c>
      <c r="AI966" s="77">
        <v>0.58496067912038929</v>
      </c>
      <c r="AJ966" s="77">
        <v>0.46896718695052347</v>
      </c>
      <c r="AK966" s="77">
        <v>0.45273442208492665</v>
      </c>
      <c r="AL966" s="77">
        <v>0.19999999999999996</v>
      </c>
      <c r="AM966" s="76">
        <v>0.44882711687947602</v>
      </c>
      <c r="AN966" s="77">
        <v>0.70312211016750215</v>
      </c>
      <c r="AO966" s="78">
        <v>0.37390053634515003</v>
      </c>
      <c r="AP966" s="79">
        <v>0.49954867440668349</v>
      </c>
      <c r="AQ966" s="70">
        <v>2</v>
      </c>
      <c r="AR966" s="71">
        <v>0</v>
      </c>
      <c r="AS966" s="71">
        <v>0</v>
      </c>
      <c r="AT966" s="71">
        <v>0</v>
      </c>
      <c r="AU966" s="71">
        <v>1</v>
      </c>
      <c r="AV966" s="71" t="s">
        <v>3689</v>
      </c>
      <c r="AW966" s="72" t="s">
        <v>3422</v>
      </c>
    </row>
    <row r="967" spans="1:49">
      <c r="A967" s="23" t="s">
        <v>4715</v>
      </c>
      <c r="B967" s="23" t="s">
        <v>3733</v>
      </c>
      <c r="C967" s="23" t="s">
        <v>2238</v>
      </c>
      <c r="D967" s="24" t="s">
        <v>2966</v>
      </c>
      <c r="E967" s="24" t="s">
        <v>3115</v>
      </c>
      <c r="F967" s="24" t="s">
        <v>3116</v>
      </c>
      <c r="G967" s="24" t="s">
        <v>3121</v>
      </c>
      <c r="H967" s="76">
        <v>0.7566343301575118</v>
      </c>
      <c r="I967" s="77">
        <v>0.15918864512649566</v>
      </c>
      <c r="J967" s="77">
        <v>0.39733072017075338</v>
      </c>
      <c r="K967" s="77">
        <v>0.680555730147544</v>
      </c>
      <c r="L967" s="77">
        <v>0.64322457692534296</v>
      </c>
      <c r="M967" s="77">
        <v>0.49201410366608711</v>
      </c>
      <c r="N967" s="77">
        <v>0.46467667067386498</v>
      </c>
      <c r="O967" s="77" t="s">
        <v>3395</v>
      </c>
      <c r="P967" s="77">
        <v>0.3195956875350307</v>
      </c>
      <c r="Q967" s="77">
        <v>0.38206622538256724</v>
      </c>
      <c r="R967" s="77">
        <v>0.36390888672848531</v>
      </c>
      <c r="S967" s="77">
        <v>0.88235294117647056</v>
      </c>
      <c r="T967" s="77">
        <v>0.91925133689839578</v>
      </c>
      <c r="U967" s="77">
        <v>0.62193829058644912</v>
      </c>
      <c r="V967" s="77">
        <v>0.54312282169791959</v>
      </c>
      <c r="W967" s="77">
        <v>0.55916646160698358</v>
      </c>
      <c r="X967" s="77">
        <v>0.59122599719439595</v>
      </c>
      <c r="Y967" s="77">
        <v>0.43507723104390406</v>
      </c>
      <c r="Z967" s="77">
        <v>0.50285714285714289</v>
      </c>
      <c r="AA967" s="77">
        <v>0.49945380657586835</v>
      </c>
      <c r="AB967" s="77">
        <v>0.40601503759398494</v>
      </c>
      <c r="AC967" s="77">
        <v>0.19999999999999996</v>
      </c>
      <c r="AD967" s="76">
        <v>0.43771789848492032</v>
      </c>
      <c r="AE967" s="77">
        <v>0.52001335378957392</v>
      </c>
      <c r="AF967" s="77">
        <v>0.37298755605552625</v>
      </c>
      <c r="AG967" s="77">
        <v>0.90080213903743322</v>
      </c>
      <c r="AH967" s="77">
        <v>0.5825305561421843</v>
      </c>
      <c r="AI967" s="77">
        <v>0.57519622940068982</v>
      </c>
      <c r="AJ967" s="77">
        <v>0.46896718695052347</v>
      </c>
      <c r="AK967" s="77">
        <v>0.45273442208492665</v>
      </c>
      <c r="AL967" s="77">
        <v>0.19999999999999996</v>
      </c>
      <c r="AM967" s="76">
        <v>0.44357293611000687</v>
      </c>
      <c r="AN967" s="77">
        <v>0.68617630819343578</v>
      </c>
      <c r="AO967" s="78">
        <v>0.37390053634515003</v>
      </c>
      <c r="AP967" s="79">
        <v>0.49290952757898382</v>
      </c>
      <c r="AQ967" s="70">
        <v>2</v>
      </c>
      <c r="AR967" s="71">
        <v>0</v>
      </c>
      <c r="AS967" s="71">
        <v>0</v>
      </c>
      <c r="AT967" s="71">
        <v>0</v>
      </c>
      <c r="AU967" s="71">
        <v>1</v>
      </c>
      <c r="AV967" s="71" t="s">
        <v>3690</v>
      </c>
      <c r="AW967" s="72" t="s">
        <v>3422</v>
      </c>
    </row>
    <row r="968" spans="1:49">
      <c r="A968" s="23" t="s">
        <v>4716</v>
      </c>
      <c r="B968" s="23" t="s">
        <v>3733</v>
      </c>
      <c r="C968" s="23" t="s">
        <v>2240</v>
      </c>
      <c r="D968" s="24" t="s">
        <v>2966</v>
      </c>
      <c r="E968" s="24" t="s">
        <v>3115</v>
      </c>
      <c r="F968" s="24" t="s">
        <v>3138</v>
      </c>
      <c r="G968" s="24" t="s">
        <v>3143</v>
      </c>
      <c r="H968" s="76">
        <v>0.72790661135118295</v>
      </c>
      <c r="I968" s="77">
        <v>0.35337591009361569</v>
      </c>
      <c r="J968" s="77">
        <v>0.56443393832977906</v>
      </c>
      <c r="K968" s="77">
        <v>0.77813531831893457</v>
      </c>
      <c r="L968" s="77">
        <v>0.63823127892043996</v>
      </c>
      <c r="M968" s="77">
        <v>0.95687560639317881</v>
      </c>
      <c r="N968" s="77">
        <v>0.61646054268458328</v>
      </c>
      <c r="O968" s="77" t="s">
        <v>3395</v>
      </c>
      <c r="P968" s="77">
        <v>0.49268107799390509</v>
      </c>
      <c r="Q968" s="77">
        <v>0.34870252382093037</v>
      </c>
      <c r="R968" s="77">
        <v>0.18197660694330067</v>
      </c>
      <c r="S968" s="77">
        <v>0.79999999999999805</v>
      </c>
      <c r="T968" s="77">
        <v>1</v>
      </c>
      <c r="U968" s="77">
        <v>0.59618915641547776</v>
      </c>
      <c r="V968" s="77">
        <v>0.52897664746293305</v>
      </c>
      <c r="W968" s="77">
        <v>0.81636650706906366</v>
      </c>
      <c r="X968" s="77">
        <v>0.50607174221891749</v>
      </c>
      <c r="Y968" s="77">
        <v>0.44319257716341603</v>
      </c>
      <c r="Z968" s="77">
        <v>0.68571428571428572</v>
      </c>
      <c r="AA968" s="77">
        <v>0.49945380657586835</v>
      </c>
      <c r="AB968" s="77">
        <v>0.40601503759398494</v>
      </c>
      <c r="AC968" s="77">
        <v>0.19999999999999996</v>
      </c>
      <c r="AD968" s="76">
        <v>0.54857215325819253</v>
      </c>
      <c r="AE968" s="77">
        <v>0.69647676486220833</v>
      </c>
      <c r="AF968" s="77">
        <v>0.26533956538211551</v>
      </c>
      <c r="AG968" s="77">
        <v>0.89999999999999902</v>
      </c>
      <c r="AH968" s="77">
        <v>0.56258290193920546</v>
      </c>
      <c r="AI968" s="77">
        <v>0.66121912464399057</v>
      </c>
      <c r="AJ968" s="77">
        <v>0.56445343143885085</v>
      </c>
      <c r="AK968" s="77">
        <v>0.45273442208492665</v>
      </c>
      <c r="AL968" s="77">
        <v>0.19999999999999996</v>
      </c>
      <c r="AM968" s="76">
        <v>0.50346282783417207</v>
      </c>
      <c r="AN968" s="77">
        <v>0.70793400886106506</v>
      </c>
      <c r="AO968" s="78">
        <v>0.40572928450792584</v>
      </c>
      <c r="AP968" s="79">
        <v>0.53196433733929749</v>
      </c>
      <c r="AQ968" s="70">
        <v>2</v>
      </c>
      <c r="AR968" s="71">
        <v>0</v>
      </c>
      <c r="AS968" s="71">
        <v>0</v>
      </c>
      <c r="AT968" s="71">
        <v>0</v>
      </c>
      <c r="AU968" s="71">
        <v>1</v>
      </c>
      <c r="AV968" s="71" t="s">
        <v>3693</v>
      </c>
      <c r="AW968" s="72" t="s">
        <v>3422</v>
      </c>
    </row>
    <row r="969" spans="1:49">
      <c r="A969" s="23" t="s">
        <v>4717</v>
      </c>
      <c r="B969" s="23" t="s">
        <v>3733</v>
      </c>
      <c r="C969" s="23" t="s">
        <v>2243</v>
      </c>
      <c r="D969" s="24" t="s">
        <v>2966</v>
      </c>
      <c r="E969" s="24" t="s">
        <v>3115</v>
      </c>
      <c r="F969" s="24" t="s">
        <v>3138</v>
      </c>
      <c r="G969" s="24" t="s">
        <v>3145</v>
      </c>
      <c r="H969" s="76">
        <v>0.72790661135118295</v>
      </c>
      <c r="I969" s="77">
        <v>0.22815044880125229</v>
      </c>
      <c r="J969" s="77">
        <v>0.36390954052778168</v>
      </c>
      <c r="K969" s="77">
        <v>0.77813531831893457</v>
      </c>
      <c r="L969" s="77">
        <v>0.60620506498668592</v>
      </c>
      <c r="M969" s="77">
        <v>0.13580781742381931</v>
      </c>
      <c r="N969" s="77">
        <v>0.30440771134306721</v>
      </c>
      <c r="O969" s="77" t="s">
        <v>3395</v>
      </c>
      <c r="P969" s="77">
        <v>0.5</v>
      </c>
      <c r="Q969" s="77">
        <v>0.35494922658480271</v>
      </c>
      <c r="R969" s="77">
        <v>2.8154564069197873E-2</v>
      </c>
      <c r="S969" s="77">
        <v>0.79999999999999805</v>
      </c>
      <c r="T969" s="77">
        <v>1</v>
      </c>
      <c r="U969" s="77">
        <v>0.66672405104204235</v>
      </c>
      <c r="V969" s="77">
        <v>0.52897664746293305</v>
      </c>
      <c r="W969" s="77">
        <v>0.78167306047251683</v>
      </c>
      <c r="X969" s="77">
        <v>0.50607174221891749</v>
      </c>
      <c r="Y969" s="77">
        <v>0.44319257716341603</v>
      </c>
      <c r="Z969" s="77">
        <v>0.68571428571428572</v>
      </c>
      <c r="AA969" s="77">
        <v>0.49945380657586835</v>
      </c>
      <c r="AB969" s="77">
        <v>0.40601503759398494</v>
      </c>
      <c r="AC969" s="77">
        <v>0.19999999999999996</v>
      </c>
      <c r="AD969" s="76">
        <v>0.43998886689340561</v>
      </c>
      <c r="AE969" s="77">
        <v>0.46491118241450141</v>
      </c>
      <c r="AF969" s="77">
        <v>0.19155189532700029</v>
      </c>
      <c r="AG969" s="77">
        <v>0.89999999999999902</v>
      </c>
      <c r="AH969" s="77">
        <v>0.5978503492524877</v>
      </c>
      <c r="AI969" s="77">
        <v>0.6438724013457171</v>
      </c>
      <c r="AJ969" s="77">
        <v>0.56445343143885085</v>
      </c>
      <c r="AK969" s="77">
        <v>0.45273442208492665</v>
      </c>
      <c r="AL969" s="77">
        <v>0.19999999999999996</v>
      </c>
      <c r="AM969" s="76">
        <v>0.36548398154496908</v>
      </c>
      <c r="AN969" s="77">
        <v>0.71390758353273454</v>
      </c>
      <c r="AO969" s="78">
        <v>0.40572928450792584</v>
      </c>
      <c r="AP969" s="79">
        <v>0.48404978132097759</v>
      </c>
      <c r="AQ969" s="70">
        <v>2</v>
      </c>
      <c r="AR969" s="71">
        <v>0</v>
      </c>
      <c r="AS969" s="71">
        <v>0</v>
      </c>
      <c r="AT969" s="71">
        <v>0</v>
      </c>
      <c r="AU969" s="71">
        <v>1</v>
      </c>
      <c r="AV969" s="71" t="s">
        <v>3692</v>
      </c>
      <c r="AW969" s="72" t="s">
        <v>3422</v>
      </c>
    </row>
    <row r="970" spans="1:49">
      <c r="A970" s="23" t="s">
        <v>4718</v>
      </c>
      <c r="B970" s="23" t="s">
        <v>3733</v>
      </c>
      <c r="C970" s="23" t="s">
        <v>2245</v>
      </c>
      <c r="D970" s="24" t="s">
        <v>2966</v>
      </c>
      <c r="E970" s="24" t="s">
        <v>3199</v>
      </c>
      <c r="F970" s="24" t="s">
        <v>3200</v>
      </c>
      <c r="G970" s="24" t="s">
        <v>3205</v>
      </c>
      <c r="H970" s="76">
        <v>0.81092283406297949</v>
      </c>
      <c r="I970" s="77">
        <v>0.35904308193442502</v>
      </c>
      <c r="J970" s="77">
        <v>0.45852492777043768</v>
      </c>
      <c r="K970" s="77">
        <v>0.71037397458362506</v>
      </c>
      <c r="L970" s="77">
        <v>0.62104235528849527</v>
      </c>
      <c r="M970" s="77">
        <v>0.54702697051815263</v>
      </c>
      <c r="N970" s="77">
        <v>0.65999076728699269</v>
      </c>
      <c r="O970" s="77" t="s">
        <v>3395</v>
      </c>
      <c r="P970" s="77">
        <v>0.45188674613186997</v>
      </c>
      <c r="Q970" s="77">
        <v>0.54100990577743646</v>
      </c>
      <c r="R970" s="77">
        <v>0.33362288973062665</v>
      </c>
      <c r="S970" s="77">
        <v>0.94117647058823528</v>
      </c>
      <c r="T970" s="77">
        <v>0.94731009599896909</v>
      </c>
      <c r="U970" s="77">
        <v>0.71259691505771772</v>
      </c>
      <c r="V970" s="77">
        <v>0.81097193054449068</v>
      </c>
      <c r="W970" s="77">
        <v>0.71929442337344451</v>
      </c>
      <c r="X970" s="77">
        <v>0.64811091445011471</v>
      </c>
      <c r="Y970" s="77">
        <v>0.44589769253658668</v>
      </c>
      <c r="Z970" s="77">
        <v>0.86285714285714288</v>
      </c>
      <c r="AA970" s="77">
        <v>0.52385284918443231</v>
      </c>
      <c r="AB970" s="77">
        <v>0.40601503759398494</v>
      </c>
      <c r="AC970" s="77">
        <v>0.19999999999999996</v>
      </c>
      <c r="AD970" s="76">
        <v>0.54283028125594746</v>
      </c>
      <c r="AE970" s="77">
        <v>0.59806416276182717</v>
      </c>
      <c r="AF970" s="77">
        <v>0.43731639775403153</v>
      </c>
      <c r="AG970" s="77">
        <v>0.94424328329360219</v>
      </c>
      <c r="AH970" s="77">
        <v>0.76178442280110414</v>
      </c>
      <c r="AI970" s="77">
        <v>0.68370266891177955</v>
      </c>
      <c r="AJ970" s="77">
        <v>0.65437741769686475</v>
      </c>
      <c r="AK970" s="77">
        <v>0.46493394338920863</v>
      </c>
      <c r="AL970" s="77">
        <v>0.19999999999999996</v>
      </c>
      <c r="AM970" s="76">
        <v>0.52607028059060201</v>
      </c>
      <c r="AN970" s="77">
        <v>0.79657679166882867</v>
      </c>
      <c r="AO970" s="78">
        <v>0.43977045369535778</v>
      </c>
      <c r="AP970" s="79">
        <v>0.57827133964888755</v>
      </c>
      <c r="AQ970" s="70">
        <v>2</v>
      </c>
      <c r="AR970" s="71">
        <v>0</v>
      </c>
      <c r="AS970" s="71">
        <v>0</v>
      </c>
      <c r="AT970" s="71">
        <v>0</v>
      </c>
      <c r="AU970" s="71">
        <v>0</v>
      </c>
      <c r="AV970" s="71" t="s">
        <v>3395</v>
      </c>
      <c r="AW970" s="72" t="s">
        <v>3422</v>
      </c>
    </row>
    <row r="971" spans="1:49">
      <c r="A971" s="23" t="s">
        <v>4719</v>
      </c>
      <c r="B971" s="23" t="s">
        <v>3733</v>
      </c>
      <c r="C971" s="23" t="s">
        <v>2247</v>
      </c>
      <c r="D971" s="24" t="s">
        <v>2966</v>
      </c>
      <c r="E971" s="24" t="s">
        <v>3199</v>
      </c>
      <c r="F971" s="24" t="s">
        <v>3200</v>
      </c>
      <c r="G971" s="24" t="s">
        <v>3207</v>
      </c>
      <c r="H971" s="76">
        <v>0.81092283406297949</v>
      </c>
      <c r="I971" s="77">
        <v>0.31492478123685635</v>
      </c>
      <c r="J971" s="77">
        <v>0.42791434008334078</v>
      </c>
      <c r="K971" s="77">
        <v>0.68991226280521456</v>
      </c>
      <c r="L971" s="77">
        <v>0.61841359053150424</v>
      </c>
      <c r="M971" s="77">
        <v>0.57419952425440801</v>
      </c>
      <c r="N971" s="77">
        <v>0.64691721440865946</v>
      </c>
      <c r="O971" s="77" t="s">
        <v>3395</v>
      </c>
      <c r="P971" s="77">
        <v>0.50581590289376621</v>
      </c>
      <c r="Q971" s="77">
        <v>0.51682377609611863</v>
      </c>
      <c r="R971" s="77">
        <v>0.32473739030256393</v>
      </c>
      <c r="S971" s="77">
        <v>0.94117647058823528</v>
      </c>
      <c r="T971" s="77">
        <v>0.94731009599896909</v>
      </c>
      <c r="U971" s="77">
        <v>0.75520438365802756</v>
      </c>
      <c r="V971" s="77">
        <v>0.81097193054449068</v>
      </c>
      <c r="W971" s="77">
        <v>0.58111214666686961</v>
      </c>
      <c r="X971" s="77">
        <v>0.53713551270998183</v>
      </c>
      <c r="Y971" s="77">
        <v>0.44589769253658668</v>
      </c>
      <c r="Z971" s="77">
        <v>0.86285714285714288</v>
      </c>
      <c r="AA971" s="77">
        <v>0.55963177018875465</v>
      </c>
      <c r="AB971" s="77">
        <v>0.40601503759398494</v>
      </c>
      <c r="AC971" s="77">
        <v>0.19999999999999996</v>
      </c>
      <c r="AD971" s="76">
        <v>0.51792065179439217</v>
      </c>
      <c r="AE971" s="77">
        <v>0.60705169897871047</v>
      </c>
      <c r="AF971" s="77">
        <v>0.42078058319934131</v>
      </c>
      <c r="AG971" s="77">
        <v>0.94424328329360219</v>
      </c>
      <c r="AH971" s="77">
        <v>0.78308815710125912</v>
      </c>
      <c r="AI971" s="77">
        <v>0.55912382968842578</v>
      </c>
      <c r="AJ971" s="77">
        <v>0.65437741769686475</v>
      </c>
      <c r="AK971" s="77">
        <v>0.4828234038913698</v>
      </c>
      <c r="AL971" s="77">
        <v>0.19999999999999996</v>
      </c>
      <c r="AM971" s="76">
        <v>0.51525097799081465</v>
      </c>
      <c r="AN971" s="77">
        <v>0.76215175669442914</v>
      </c>
      <c r="AO971" s="78">
        <v>0.44573360719607819</v>
      </c>
      <c r="AP971" s="79">
        <v>0.56688257946530474</v>
      </c>
      <c r="AQ971" s="70">
        <v>2</v>
      </c>
      <c r="AR971" s="71">
        <v>0</v>
      </c>
      <c r="AS971" s="71">
        <v>0</v>
      </c>
      <c r="AT971" s="71">
        <v>0</v>
      </c>
      <c r="AU971" s="71">
        <v>1</v>
      </c>
      <c r="AV971" s="71" t="s">
        <v>3694</v>
      </c>
      <c r="AW971" s="72" t="s">
        <v>3422</v>
      </c>
    </row>
    <row r="972" spans="1:49">
      <c r="A972" s="23" t="s">
        <v>4720</v>
      </c>
      <c r="B972" s="23" t="s">
        <v>3733</v>
      </c>
      <c r="C972" s="23" t="s">
        <v>2249</v>
      </c>
      <c r="D972" s="24" t="s">
        <v>2966</v>
      </c>
      <c r="E972" s="24" t="s">
        <v>3199</v>
      </c>
      <c r="F972" s="24" t="s">
        <v>3209</v>
      </c>
      <c r="G972" s="24" t="s">
        <v>3212</v>
      </c>
      <c r="H972" s="76">
        <v>0.76553429010143326</v>
      </c>
      <c r="I972" s="77">
        <v>9.3070545731315735E-2</v>
      </c>
      <c r="J972" s="77">
        <v>0.34959017935427483</v>
      </c>
      <c r="K972" s="77">
        <v>0.63369348485039068</v>
      </c>
      <c r="L972" s="77">
        <v>0.64082584263492248</v>
      </c>
      <c r="M972" s="77">
        <v>0.45580485671405513</v>
      </c>
      <c r="N972" s="77">
        <v>0.12376925950370782</v>
      </c>
      <c r="O972" s="77" t="s">
        <v>3395</v>
      </c>
      <c r="P972" s="77">
        <v>0.24091644592233707</v>
      </c>
      <c r="Q972" s="77">
        <v>0.58059001627293338</v>
      </c>
      <c r="R972" s="77">
        <v>0.92095148994877574</v>
      </c>
      <c r="S972" s="77">
        <v>0.9058823529411768</v>
      </c>
      <c r="T972" s="77">
        <v>0.96796920301526956</v>
      </c>
      <c r="U972" s="77">
        <v>0.56993475383728676</v>
      </c>
      <c r="V972" s="77">
        <v>0.85120181560196195</v>
      </c>
      <c r="W972" s="77">
        <v>0.77763871289718234</v>
      </c>
      <c r="X972" s="77">
        <v>0.40135319141207937</v>
      </c>
      <c r="Y972" s="77">
        <v>0.41445072632347768</v>
      </c>
      <c r="Z972" s="77">
        <v>0.62285714285714289</v>
      </c>
      <c r="AA972" s="77">
        <v>0.52385284918443231</v>
      </c>
      <c r="AB972" s="77">
        <v>0.40601503759398494</v>
      </c>
      <c r="AC972" s="77">
        <v>0.19999999999999996</v>
      </c>
      <c r="AD972" s="76">
        <v>0.40273167172900792</v>
      </c>
      <c r="AE972" s="77">
        <v>0.4190019779250827</v>
      </c>
      <c r="AF972" s="77">
        <v>0.75077075311085451</v>
      </c>
      <c r="AG972" s="77">
        <v>0.93692577797822318</v>
      </c>
      <c r="AH972" s="77">
        <v>0.71056828471962441</v>
      </c>
      <c r="AI972" s="77">
        <v>0.5894959521546308</v>
      </c>
      <c r="AJ972" s="77">
        <v>0.51865393459031028</v>
      </c>
      <c r="AK972" s="77">
        <v>0.46493394338920863</v>
      </c>
      <c r="AL972" s="77">
        <v>0.19999999999999996</v>
      </c>
      <c r="AM972" s="76">
        <v>0.52416813425498165</v>
      </c>
      <c r="AN972" s="77">
        <v>0.74566333828415943</v>
      </c>
      <c r="AO972" s="78">
        <v>0.3945292926598396</v>
      </c>
      <c r="AP972" s="79">
        <v>0.54551655614523598</v>
      </c>
      <c r="AQ972" s="70">
        <v>2</v>
      </c>
      <c r="AR972" s="71">
        <v>0</v>
      </c>
      <c r="AS972" s="71">
        <v>0</v>
      </c>
      <c r="AT972" s="71">
        <v>0</v>
      </c>
      <c r="AU972" s="71">
        <v>0</v>
      </c>
      <c r="AV972" s="71" t="s">
        <v>3395</v>
      </c>
      <c r="AW972" s="72" t="s">
        <v>3422</v>
      </c>
    </row>
    <row r="973" spans="1:49">
      <c r="A973" s="23" t="s">
        <v>4721</v>
      </c>
      <c r="B973" s="23" t="s">
        <v>2251</v>
      </c>
      <c r="C973" s="23" t="s">
        <v>2251</v>
      </c>
      <c r="D973" s="24" t="s">
        <v>2966</v>
      </c>
      <c r="E973" s="24" t="s">
        <v>3199</v>
      </c>
      <c r="F973" s="24" t="s">
        <v>3222</v>
      </c>
      <c r="G973" s="24" t="s">
        <v>3227</v>
      </c>
      <c r="H973" s="76">
        <v>0.7763369137745757</v>
      </c>
      <c r="I973" s="77">
        <v>0.41351181127776082</v>
      </c>
      <c r="J973" s="77">
        <v>1</v>
      </c>
      <c r="K973" s="77">
        <v>0.82474845120008355</v>
      </c>
      <c r="L973" s="77">
        <v>0.81630605291442226</v>
      </c>
      <c r="M973" s="77">
        <v>1</v>
      </c>
      <c r="N973" s="77">
        <v>1</v>
      </c>
      <c r="O973" s="77" t="s">
        <v>3395</v>
      </c>
      <c r="P973" s="77">
        <v>0.12941266165117027</v>
      </c>
      <c r="Q973" s="77">
        <v>0.55628134664120799</v>
      </c>
      <c r="R973" s="77">
        <v>1</v>
      </c>
      <c r="S973" s="77">
        <v>0.9058823529411768</v>
      </c>
      <c r="T973" s="77">
        <v>0.99786096256684487</v>
      </c>
      <c r="U973" s="77">
        <v>0.57580486254840813</v>
      </c>
      <c r="V973" s="77">
        <v>0.71561306754776466</v>
      </c>
      <c r="W973" s="77">
        <v>0.9076592482046375</v>
      </c>
      <c r="X973" s="77">
        <v>0.80452402170191439</v>
      </c>
      <c r="Y973" s="77">
        <v>0.41918467822652639</v>
      </c>
      <c r="Z973" s="77">
        <v>0.66857142857142859</v>
      </c>
      <c r="AA973" s="77">
        <v>0.52385284918443231</v>
      </c>
      <c r="AB973" s="77">
        <v>0.40601503759398494</v>
      </c>
      <c r="AC973" s="77">
        <v>0.19999999999999996</v>
      </c>
      <c r="AD973" s="76">
        <v>0.72994957501744551</v>
      </c>
      <c r="AE973" s="77">
        <v>0.75409343315313515</v>
      </c>
      <c r="AF973" s="77">
        <v>0.77814067332060399</v>
      </c>
      <c r="AG973" s="77">
        <v>0.95187165775401084</v>
      </c>
      <c r="AH973" s="77">
        <v>0.64570896504808639</v>
      </c>
      <c r="AI973" s="77">
        <v>0.85609163495327589</v>
      </c>
      <c r="AJ973" s="77">
        <v>0.54387805339897755</v>
      </c>
      <c r="AK973" s="77">
        <v>0.46493394338920863</v>
      </c>
      <c r="AL973" s="77">
        <v>0.19999999999999996</v>
      </c>
      <c r="AM973" s="76">
        <v>0.75406122716372825</v>
      </c>
      <c r="AN973" s="77">
        <v>0.81789075258512434</v>
      </c>
      <c r="AO973" s="78">
        <v>0.40293733226272871</v>
      </c>
      <c r="AP973" s="79">
        <v>0.64350039836337514</v>
      </c>
      <c r="AQ973" s="70">
        <v>2</v>
      </c>
      <c r="AR973" s="71">
        <v>0</v>
      </c>
      <c r="AS973" s="71">
        <v>0</v>
      </c>
      <c r="AT973" s="71">
        <v>1</v>
      </c>
      <c r="AU973" s="71">
        <v>0</v>
      </c>
      <c r="AV973" s="71" t="s">
        <v>3395</v>
      </c>
      <c r="AW973" s="72" t="s">
        <v>3422</v>
      </c>
    </row>
    <row r="974" spans="1:49">
      <c r="A974" s="23" t="s">
        <v>4722</v>
      </c>
      <c r="B974" s="23" t="s">
        <v>3734</v>
      </c>
      <c r="C974" s="23" t="s">
        <v>2256</v>
      </c>
      <c r="D974" s="24" t="s">
        <v>2966</v>
      </c>
      <c r="E974" s="24" t="s">
        <v>3199</v>
      </c>
      <c r="F974" s="24" t="s">
        <v>3235</v>
      </c>
      <c r="G974" s="24" t="s">
        <v>3242</v>
      </c>
      <c r="H974" s="76">
        <v>0.72684262176576331</v>
      </c>
      <c r="I974" s="77">
        <v>0.36999666843489265</v>
      </c>
      <c r="J974" s="77">
        <v>0.41921696431499955</v>
      </c>
      <c r="K974" s="77">
        <v>0.62881420953841893</v>
      </c>
      <c r="L974" s="77">
        <v>0.58944975203630678</v>
      </c>
      <c r="M974" s="77">
        <v>1.3552294422524036E-2</v>
      </c>
      <c r="N974" s="77">
        <v>0.88993525573520416</v>
      </c>
      <c r="O974" s="77" t="s">
        <v>3395</v>
      </c>
      <c r="P974" s="77">
        <v>0.38831032649220165</v>
      </c>
      <c r="Q974" s="77">
        <v>0.54135408921922679</v>
      </c>
      <c r="R974" s="77">
        <v>0.39242430260529793</v>
      </c>
      <c r="S974" s="77">
        <v>0.77647058823529513</v>
      </c>
      <c r="T974" s="77">
        <v>1</v>
      </c>
      <c r="U974" s="77">
        <v>0.61750692747351221</v>
      </c>
      <c r="V974" s="77">
        <v>0.52591601546456002</v>
      </c>
      <c r="W974" s="77">
        <v>0.85302948657328159</v>
      </c>
      <c r="X974" s="77">
        <v>0.18682208873838047</v>
      </c>
      <c r="Y974" s="77">
        <v>0.40971677442042903</v>
      </c>
      <c r="Z974" s="77">
        <v>0.60571428571428565</v>
      </c>
      <c r="AA974" s="77">
        <v>0.52385284918443231</v>
      </c>
      <c r="AB974" s="77">
        <v>0.40601503759398494</v>
      </c>
      <c r="AC974" s="77">
        <v>0.19999999999999996</v>
      </c>
      <c r="AD974" s="76">
        <v>0.50535208483855187</v>
      </c>
      <c r="AE974" s="77">
        <v>0.50201236764493107</v>
      </c>
      <c r="AF974" s="77">
        <v>0.46688919591226236</v>
      </c>
      <c r="AG974" s="77">
        <v>0.88823529411764757</v>
      </c>
      <c r="AH974" s="77">
        <v>0.57171147146903611</v>
      </c>
      <c r="AI974" s="77">
        <v>0.51992578765583097</v>
      </c>
      <c r="AJ974" s="77">
        <v>0.50771553006735737</v>
      </c>
      <c r="AK974" s="77">
        <v>0.46493394338920863</v>
      </c>
      <c r="AL974" s="77">
        <v>0.19999999999999996</v>
      </c>
      <c r="AM974" s="76">
        <v>0.49141788279858178</v>
      </c>
      <c r="AN974" s="77">
        <v>0.65995751774750488</v>
      </c>
      <c r="AO974" s="78">
        <v>0.39088315781885535</v>
      </c>
      <c r="AP974" s="79">
        <v>0.50821706654002607</v>
      </c>
      <c r="AQ974" s="70">
        <v>2</v>
      </c>
      <c r="AR974" s="71">
        <v>0</v>
      </c>
      <c r="AS974" s="71">
        <v>0</v>
      </c>
      <c r="AT974" s="71">
        <v>0</v>
      </c>
      <c r="AU974" s="71">
        <v>0</v>
      </c>
      <c r="AV974" s="71" t="s">
        <v>3395</v>
      </c>
      <c r="AW974" s="72" t="s">
        <v>3422</v>
      </c>
    </row>
    <row r="975" spans="1:49">
      <c r="A975" s="23" t="s">
        <v>4723</v>
      </c>
      <c r="B975" s="23" t="s">
        <v>3734</v>
      </c>
      <c r="C975" s="23" t="s">
        <v>2261</v>
      </c>
      <c r="D975" s="24" t="s">
        <v>2966</v>
      </c>
      <c r="E975" s="24" t="s">
        <v>3199</v>
      </c>
      <c r="F975" s="24" t="s">
        <v>3235</v>
      </c>
      <c r="G975" s="24" t="s">
        <v>3244</v>
      </c>
      <c r="H975" s="76">
        <v>0.72684262176576331</v>
      </c>
      <c r="I975" s="77">
        <v>0.25686377320605158</v>
      </c>
      <c r="J975" s="77">
        <v>0.54479475612016337</v>
      </c>
      <c r="K975" s="77">
        <v>0.62881420953841893</v>
      </c>
      <c r="L975" s="77">
        <v>0.60378600519556713</v>
      </c>
      <c r="M975" s="77">
        <v>0.46236052875820599</v>
      </c>
      <c r="N975" s="77">
        <v>0.75057574381826209</v>
      </c>
      <c r="O975" s="77" t="s">
        <v>3395</v>
      </c>
      <c r="P975" s="77">
        <v>0.49948273939979476</v>
      </c>
      <c r="Q975" s="77">
        <v>0.57685884598601445</v>
      </c>
      <c r="R975" s="77">
        <v>0.72169119375721613</v>
      </c>
      <c r="S975" s="77">
        <v>0.77647058823529513</v>
      </c>
      <c r="T975" s="77">
        <v>1</v>
      </c>
      <c r="U975" s="77">
        <v>0.67286074433520504</v>
      </c>
      <c r="V975" s="77">
        <v>0.52591601546456002</v>
      </c>
      <c r="W975" s="77">
        <v>0.7565185976463652</v>
      </c>
      <c r="X975" s="77">
        <v>0.18682208873838047</v>
      </c>
      <c r="Y975" s="77">
        <v>0.40971677442042903</v>
      </c>
      <c r="Z975" s="77">
        <v>0.60571428571428565</v>
      </c>
      <c r="AA975" s="77">
        <v>0.52385284918443231</v>
      </c>
      <c r="AB975" s="77">
        <v>0.40601503759398494</v>
      </c>
      <c r="AC975" s="77">
        <v>0.19999999999999996</v>
      </c>
      <c r="AD975" s="76">
        <v>0.50950038369732609</v>
      </c>
      <c r="AE975" s="77">
        <v>0.58900384534204975</v>
      </c>
      <c r="AF975" s="77">
        <v>0.64927501987161529</v>
      </c>
      <c r="AG975" s="77">
        <v>0.88823529411764757</v>
      </c>
      <c r="AH975" s="77">
        <v>0.59938837989988247</v>
      </c>
      <c r="AI975" s="77">
        <v>0.47167034319237283</v>
      </c>
      <c r="AJ975" s="77">
        <v>0.50771553006735737</v>
      </c>
      <c r="AK975" s="77">
        <v>0.46493394338920863</v>
      </c>
      <c r="AL975" s="77">
        <v>0.19999999999999996</v>
      </c>
      <c r="AM975" s="76">
        <v>0.58259308297033041</v>
      </c>
      <c r="AN975" s="77">
        <v>0.65309800573663424</v>
      </c>
      <c r="AO975" s="78">
        <v>0.39088315781885535</v>
      </c>
      <c r="AP975" s="79">
        <v>0.53600684534150589</v>
      </c>
      <c r="AQ975" s="70">
        <v>2</v>
      </c>
      <c r="AR975" s="71">
        <v>0</v>
      </c>
      <c r="AS975" s="71">
        <v>0</v>
      </c>
      <c r="AT975" s="71">
        <v>0</v>
      </c>
      <c r="AU975" s="71">
        <v>1</v>
      </c>
      <c r="AV975" s="71" t="s">
        <v>3692</v>
      </c>
      <c r="AW975" s="72" t="s">
        <v>3422</v>
      </c>
    </row>
    <row r="976" spans="1:49">
      <c r="A976" s="23" t="s">
        <v>4724</v>
      </c>
      <c r="B976" s="23" t="s">
        <v>3734</v>
      </c>
      <c r="C976" s="23" t="s">
        <v>2264</v>
      </c>
      <c r="D976" s="24" t="s">
        <v>2966</v>
      </c>
      <c r="E976" s="24" t="s">
        <v>3246</v>
      </c>
      <c r="F976" s="24" t="s">
        <v>3247</v>
      </c>
      <c r="G976" s="24" t="s">
        <v>3252</v>
      </c>
      <c r="H976" s="76">
        <v>0.75873727427928239</v>
      </c>
      <c r="I976" s="77">
        <v>0.18467610241880697</v>
      </c>
      <c r="J976" s="77">
        <v>0.27501985286067837</v>
      </c>
      <c r="K976" s="77">
        <v>0.75214059809037903</v>
      </c>
      <c r="L976" s="77">
        <v>0.58867875031233508</v>
      </c>
      <c r="M976" s="77">
        <v>0.44918800762088706</v>
      </c>
      <c r="N976" s="77">
        <v>0.43695697543325446</v>
      </c>
      <c r="O976" s="77" t="s">
        <v>3395</v>
      </c>
      <c r="P976" s="77">
        <v>0.22181296189542044</v>
      </c>
      <c r="Q976" s="77">
        <v>0.55095398781494676</v>
      </c>
      <c r="R976" s="77">
        <v>0.63309914945518697</v>
      </c>
      <c r="S976" s="77">
        <v>0.84705882352941209</v>
      </c>
      <c r="T976" s="77">
        <v>0.93053604793505573</v>
      </c>
      <c r="U976" s="77">
        <v>0.70928173898876157</v>
      </c>
      <c r="V976" s="77">
        <v>0.70981466193636378</v>
      </c>
      <c r="W976" s="77">
        <v>0.76196403449035754</v>
      </c>
      <c r="X976" s="77">
        <v>0.63215602623101874</v>
      </c>
      <c r="Y976" s="77">
        <v>0.43000513971920901</v>
      </c>
      <c r="Z976" s="77">
        <v>0.76571428571428579</v>
      </c>
      <c r="AA976" s="77">
        <v>0.47666101240607717</v>
      </c>
      <c r="AB976" s="77">
        <v>0.40601503759398494</v>
      </c>
      <c r="AC976" s="77">
        <v>0.19999999999999996</v>
      </c>
      <c r="AD976" s="76">
        <v>0.40614440985292255</v>
      </c>
      <c r="AE976" s="77">
        <v>0.48975545867045522</v>
      </c>
      <c r="AF976" s="77">
        <v>0.59202656863506686</v>
      </c>
      <c r="AG976" s="77">
        <v>0.88879743573223391</v>
      </c>
      <c r="AH976" s="77">
        <v>0.70954820046256262</v>
      </c>
      <c r="AI976" s="77">
        <v>0.6970600303606882</v>
      </c>
      <c r="AJ976" s="77">
        <v>0.59785971271674743</v>
      </c>
      <c r="AK976" s="77">
        <v>0.44133802500003105</v>
      </c>
      <c r="AL976" s="77">
        <v>0.19999999999999996</v>
      </c>
      <c r="AM976" s="76">
        <v>0.49597547905281486</v>
      </c>
      <c r="AN976" s="77">
        <v>0.76513522218516161</v>
      </c>
      <c r="AO976" s="78">
        <v>0.4130659125722595</v>
      </c>
      <c r="AP976" s="79">
        <v>0.54862283621162278</v>
      </c>
      <c r="AQ976" s="70">
        <v>2</v>
      </c>
      <c r="AR976" s="71">
        <v>0</v>
      </c>
      <c r="AS976" s="71">
        <v>0</v>
      </c>
      <c r="AT976" s="71">
        <v>0</v>
      </c>
      <c r="AU976" s="71">
        <v>0</v>
      </c>
      <c r="AV976" s="71" t="s">
        <v>3395</v>
      </c>
      <c r="AW976" s="72" t="s">
        <v>3422</v>
      </c>
    </row>
    <row r="977" spans="1:49">
      <c r="A977" s="23" t="s">
        <v>4725</v>
      </c>
      <c r="B977" s="23" t="s">
        <v>3734</v>
      </c>
      <c r="C977" s="23" t="s">
        <v>2266</v>
      </c>
      <c r="D977" s="24" t="s">
        <v>2966</v>
      </c>
      <c r="E977" s="24" t="s">
        <v>3246</v>
      </c>
      <c r="F977" s="24" t="s">
        <v>3247</v>
      </c>
      <c r="G977" s="24" t="s">
        <v>3254</v>
      </c>
      <c r="H977" s="76">
        <v>0.75873727427928239</v>
      </c>
      <c r="I977" s="77">
        <v>0.47226821904113653</v>
      </c>
      <c r="J977" s="77">
        <v>0.689402757119572</v>
      </c>
      <c r="K977" s="77">
        <v>0.8810973005576983</v>
      </c>
      <c r="L977" s="77">
        <v>0.57125640863037019</v>
      </c>
      <c r="M977" s="77">
        <v>0.93560317911399116</v>
      </c>
      <c r="N977" s="77">
        <v>0.80355122649162314</v>
      </c>
      <c r="O977" s="77" t="s">
        <v>3395</v>
      </c>
      <c r="P977" s="77">
        <v>0.46136027772538035</v>
      </c>
      <c r="Q977" s="77">
        <v>0.5</v>
      </c>
      <c r="R977" s="77">
        <v>0.50741880304145059</v>
      </c>
      <c r="S977" s="77">
        <v>0.84705882352941209</v>
      </c>
      <c r="T977" s="77">
        <v>0.93053604793505573</v>
      </c>
      <c r="U977" s="77">
        <v>0.76759295733463195</v>
      </c>
      <c r="V977" s="77">
        <v>0.70981466193636378</v>
      </c>
      <c r="W977" s="77">
        <v>0.95938313829005251</v>
      </c>
      <c r="X977" s="77">
        <v>0.51634630479301247</v>
      </c>
      <c r="Y977" s="77">
        <v>0.43000513971920901</v>
      </c>
      <c r="Z977" s="77">
        <v>0.76571428571428579</v>
      </c>
      <c r="AA977" s="77">
        <v>0.47666101240607717</v>
      </c>
      <c r="AB977" s="77">
        <v>0.40601503759398494</v>
      </c>
      <c r="AC977" s="77">
        <v>0.19999999999999996</v>
      </c>
      <c r="AD977" s="76">
        <v>0.64013608347999695</v>
      </c>
      <c r="AE977" s="77">
        <v>0.73057367850381261</v>
      </c>
      <c r="AF977" s="77">
        <v>0.5037094015207253</v>
      </c>
      <c r="AG977" s="77">
        <v>0.88879743573223391</v>
      </c>
      <c r="AH977" s="77">
        <v>0.73870380963549787</v>
      </c>
      <c r="AI977" s="77">
        <v>0.73786472154153249</v>
      </c>
      <c r="AJ977" s="77">
        <v>0.59785971271674743</v>
      </c>
      <c r="AK977" s="77">
        <v>0.44133802500003105</v>
      </c>
      <c r="AL977" s="77">
        <v>0.19999999999999996</v>
      </c>
      <c r="AM977" s="76">
        <v>0.62480638783484499</v>
      </c>
      <c r="AN977" s="77">
        <v>0.78845532230308812</v>
      </c>
      <c r="AO977" s="78">
        <v>0.4130659125722595</v>
      </c>
      <c r="AP977" s="79">
        <v>0.59848045353710599</v>
      </c>
      <c r="AQ977" s="70">
        <v>2</v>
      </c>
      <c r="AR977" s="71">
        <v>0</v>
      </c>
      <c r="AS977" s="71">
        <v>0</v>
      </c>
      <c r="AT977" s="71">
        <v>0</v>
      </c>
      <c r="AU977" s="71">
        <v>0</v>
      </c>
      <c r="AV977" s="71" t="s">
        <v>3395</v>
      </c>
      <c r="AW977" s="72" t="s">
        <v>3422</v>
      </c>
    </row>
    <row r="978" spans="1:49">
      <c r="A978" s="23" t="s">
        <v>4726</v>
      </c>
      <c r="B978" s="23" t="s">
        <v>3734</v>
      </c>
      <c r="C978" s="23" t="s">
        <v>2268</v>
      </c>
      <c r="D978" s="24" t="s">
        <v>2966</v>
      </c>
      <c r="E978" s="24" t="s">
        <v>3246</v>
      </c>
      <c r="F978" s="24" t="s">
        <v>3247</v>
      </c>
      <c r="G978" s="24" t="s">
        <v>3256</v>
      </c>
      <c r="H978" s="76">
        <v>0.75873727427928239</v>
      </c>
      <c r="I978" s="77">
        <v>3.5006236881681446E-2</v>
      </c>
      <c r="J978" s="77">
        <v>0.17778396777895622</v>
      </c>
      <c r="K978" s="77">
        <v>0.58892129988844744</v>
      </c>
      <c r="L978" s="77">
        <v>0.58971535084795279</v>
      </c>
      <c r="M978" s="77">
        <v>0.11692637512927606</v>
      </c>
      <c r="N978" s="77">
        <v>0.2249191437125227</v>
      </c>
      <c r="O978" s="77" t="s">
        <v>3395</v>
      </c>
      <c r="P978" s="77">
        <v>0.21235455024834177</v>
      </c>
      <c r="Q978" s="77">
        <v>0.58040880875287115</v>
      </c>
      <c r="R978" s="77">
        <v>0.70102731962695708</v>
      </c>
      <c r="S978" s="77">
        <v>0.84705882352941209</v>
      </c>
      <c r="T978" s="77">
        <v>0.93053604793505573</v>
      </c>
      <c r="U978" s="77">
        <v>0.65770693307711814</v>
      </c>
      <c r="V978" s="77">
        <v>0.70981466193636378</v>
      </c>
      <c r="W978" s="77">
        <v>0.66431215775730834</v>
      </c>
      <c r="X978" s="77">
        <v>0.50066579688109281</v>
      </c>
      <c r="Y978" s="77">
        <v>0.43000513971920901</v>
      </c>
      <c r="Z978" s="77">
        <v>0.76571428571428579</v>
      </c>
      <c r="AA978" s="77">
        <v>0.51243993341039951</v>
      </c>
      <c r="AB978" s="77">
        <v>0.40601503759398494</v>
      </c>
      <c r="AC978" s="77">
        <v>0.19999999999999996</v>
      </c>
      <c r="AD978" s="76">
        <v>0.32384249297997336</v>
      </c>
      <c r="AE978" s="77">
        <v>0.34656734396530814</v>
      </c>
      <c r="AF978" s="77">
        <v>0.64071806418991417</v>
      </c>
      <c r="AG978" s="77">
        <v>0.88879743573223391</v>
      </c>
      <c r="AH978" s="77">
        <v>0.68376079750674101</v>
      </c>
      <c r="AI978" s="77">
        <v>0.58248897731920057</v>
      </c>
      <c r="AJ978" s="77">
        <v>0.59785971271674743</v>
      </c>
      <c r="AK978" s="77">
        <v>0.45922748550219222</v>
      </c>
      <c r="AL978" s="77">
        <v>0.19999999999999996</v>
      </c>
      <c r="AM978" s="76">
        <v>0.43704263371173191</v>
      </c>
      <c r="AN978" s="77">
        <v>0.71834907018605854</v>
      </c>
      <c r="AO978" s="78">
        <v>0.41902906607297985</v>
      </c>
      <c r="AP978" s="79">
        <v>0.51669846895872018</v>
      </c>
      <c r="AQ978" s="70">
        <v>2</v>
      </c>
      <c r="AR978" s="71">
        <v>0</v>
      </c>
      <c r="AS978" s="71">
        <v>0</v>
      </c>
      <c r="AT978" s="71">
        <v>0</v>
      </c>
      <c r="AU978" s="71">
        <v>0</v>
      </c>
      <c r="AV978" s="71" t="s">
        <v>3395</v>
      </c>
      <c r="AW978" s="72" t="s">
        <v>3422</v>
      </c>
    </row>
    <row r="979" spans="1:49">
      <c r="A979" s="23" t="s">
        <v>4727</v>
      </c>
      <c r="B979" s="23" t="s">
        <v>3734</v>
      </c>
      <c r="C979" s="23" t="s">
        <v>2270</v>
      </c>
      <c r="D979" s="24" t="s">
        <v>2966</v>
      </c>
      <c r="E979" s="24" t="s">
        <v>3246</v>
      </c>
      <c r="F979" s="24" t="s">
        <v>3258</v>
      </c>
      <c r="G979" s="24" t="s">
        <v>3263</v>
      </c>
      <c r="H979" s="76">
        <v>0.77304480482204219</v>
      </c>
      <c r="I979" s="77">
        <v>0.28115405041570601</v>
      </c>
      <c r="J979" s="77">
        <v>0.56219966468118465</v>
      </c>
      <c r="K979" s="77">
        <v>0.54238588475941873</v>
      </c>
      <c r="L979" s="77">
        <v>0.6185267480879123</v>
      </c>
      <c r="M979" s="77">
        <v>0.68269388617324722</v>
      </c>
      <c r="N979" s="77">
        <v>0.654332662684463</v>
      </c>
      <c r="O979" s="77" t="s">
        <v>3395</v>
      </c>
      <c r="P979" s="77">
        <v>0.43988080605254143</v>
      </c>
      <c r="Q979" s="77">
        <v>0.55682873067868888</v>
      </c>
      <c r="R979" s="77">
        <v>0.45233786439275425</v>
      </c>
      <c r="S979" s="77">
        <v>0.87058823529411833</v>
      </c>
      <c r="T979" s="77">
        <v>0.958201791121706</v>
      </c>
      <c r="U979" s="77">
        <v>0.63794740369195002</v>
      </c>
      <c r="V979" s="77">
        <v>0.62027821724109888</v>
      </c>
      <c r="W979" s="77">
        <v>0.58482572969257418</v>
      </c>
      <c r="X979" s="77">
        <v>0.43624848690693108</v>
      </c>
      <c r="Y979" s="77">
        <v>0.38807585143506368</v>
      </c>
      <c r="Z979" s="77">
        <v>0.67999999999999994</v>
      </c>
      <c r="AA979" s="77">
        <v>0.47666101240607717</v>
      </c>
      <c r="AB979" s="77">
        <v>0.40601503759398494</v>
      </c>
      <c r="AC979" s="77">
        <v>0.19999999999999996</v>
      </c>
      <c r="AD979" s="76">
        <v>0.53879950663964427</v>
      </c>
      <c r="AE979" s="77">
        <v>0.58756399755151656</v>
      </c>
      <c r="AF979" s="77">
        <v>0.50458329753572162</v>
      </c>
      <c r="AG979" s="77">
        <v>0.91439501320791217</v>
      </c>
      <c r="AH979" s="77">
        <v>0.62911281046652445</v>
      </c>
      <c r="AI979" s="77">
        <v>0.51053710829975263</v>
      </c>
      <c r="AJ979" s="77">
        <v>0.53403792571753184</v>
      </c>
      <c r="AK979" s="77">
        <v>0.44133802500003105</v>
      </c>
      <c r="AL979" s="77">
        <v>0.19999999999999996</v>
      </c>
      <c r="AM979" s="76">
        <v>0.54364893390896085</v>
      </c>
      <c r="AN979" s="77">
        <v>0.68468164399139642</v>
      </c>
      <c r="AO979" s="78">
        <v>0.39179198357252093</v>
      </c>
      <c r="AP979" s="79">
        <v>0.5332032824599271</v>
      </c>
      <c r="AQ979" s="70">
        <v>2</v>
      </c>
      <c r="AR979" s="71">
        <v>0</v>
      </c>
      <c r="AS979" s="71">
        <v>0</v>
      </c>
      <c r="AT979" s="71">
        <v>0</v>
      </c>
      <c r="AU979" s="71">
        <v>0</v>
      </c>
      <c r="AV979" s="71" t="s">
        <v>3395</v>
      </c>
      <c r="AW979" s="72" t="s">
        <v>3422</v>
      </c>
    </row>
    <row r="980" spans="1:49">
      <c r="A980" s="23" t="s">
        <v>4728</v>
      </c>
      <c r="B980" s="23" t="s">
        <v>3734</v>
      </c>
      <c r="C980" s="23" t="s">
        <v>2272</v>
      </c>
      <c r="D980" s="24" t="s">
        <v>2966</v>
      </c>
      <c r="E980" s="24" t="s">
        <v>3246</v>
      </c>
      <c r="F980" s="24" t="s">
        <v>3265</v>
      </c>
      <c r="G980" s="24" t="s">
        <v>3266</v>
      </c>
      <c r="H980" s="76">
        <v>0.77597390556307966</v>
      </c>
      <c r="I980" s="77">
        <v>0.26204733972661681</v>
      </c>
      <c r="J980" s="77">
        <v>0.64537551626568046</v>
      </c>
      <c r="K980" s="77">
        <v>0.50244683936029477</v>
      </c>
      <c r="L980" s="77">
        <v>0.59116523656443742</v>
      </c>
      <c r="M980" s="77">
        <v>0.44902155416596401</v>
      </c>
      <c r="N980" s="77">
        <v>0.51484096918509459</v>
      </c>
      <c r="O980" s="77" t="s">
        <v>3395</v>
      </c>
      <c r="P980" s="77">
        <v>0.4454706468041682</v>
      </c>
      <c r="Q980" s="77">
        <v>0.51991576447582055</v>
      </c>
      <c r="R980" s="77">
        <v>0.86274181005646899</v>
      </c>
      <c r="S980" s="77">
        <v>0.79999999999999971</v>
      </c>
      <c r="T980" s="77">
        <v>0.9717125185232911</v>
      </c>
      <c r="U980" s="77">
        <v>0.61512393003736843</v>
      </c>
      <c r="V980" s="77">
        <v>0.54959569076651127</v>
      </c>
      <c r="W980" s="77">
        <v>0.56568979225937344</v>
      </c>
      <c r="X980" s="77">
        <v>0.42986587833284695</v>
      </c>
      <c r="Y980" s="77">
        <v>0.38063678415884439</v>
      </c>
      <c r="Z980" s="77">
        <v>0.69714285714285729</v>
      </c>
      <c r="AA980" s="77">
        <v>0.51243993341039951</v>
      </c>
      <c r="AB980" s="77">
        <v>0.40601503759398494</v>
      </c>
      <c r="AC980" s="77">
        <v>0.19999999999999996</v>
      </c>
      <c r="AD980" s="76">
        <v>0.56113225385179233</v>
      </c>
      <c r="AE980" s="77">
        <v>0.50058904921599179</v>
      </c>
      <c r="AF980" s="77">
        <v>0.69132878726614477</v>
      </c>
      <c r="AG980" s="77">
        <v>0.88585625926164546</v>
      </c>
      <c r="AH980" s="77">
        <v>0.58235981040193985</v>
      </c>
      <c r="AI980" s="77">
        <v>0.49777783529611019</v>
      </c>
      <c r="AJ980" s="77">
        <v>0.53888982065085078</v>
      </c>
      <c r="AK980" s="77">
        <v>0.45922748550219222</v>
      </c>
      <c r="AL980" s="77">
        <v>0.19999999999999996</v>
      </c>
      <c r="AM980" s="76">
        <v>0.58435003011130959</v>
      </c>
      <c r="AN980" s="77">
        <v>0.65533130165323183</v>
      </c>
      <c r="AO980" s="78">
        <v>0.39937243538434769</v>
      </c>
      <c r="AP980" s="79">
        <v>0.5405628776008311</v>
      </c>
      <c r="AQ980" s="70">
        <v>2</v>
      </c>
      <c r="AR980" s="71">
        <v>0</v>
      </c>
      <c r="AS980" s="71">
        <v>0</v>
      </c>
      <c r="AT980" s="71">
        <v>0</v>
      </c>
      <c r="AU980" s="71">
        <v>0</v>
      </c>
      <c r="AV980" s="71" t="s">
        <v>3395</v>
      </c>
      <c r="AW980" s="72" t="s">
        <v>3422</v>
      </c>
    </row>
    <row r="981" spans="1:49">
      <c r="A981" s="23" t="s">
        <v>4729</v>
      </c>
      <c r="B981" s="23" t="s">
        <v>3734</v>
      </c>
      <c r="C981" s="23" t="s">
        <v>2274</v>
      </c>
      <c r="D981" s="24" t="s">
        <v>2966</v>
      </c>
      <c r="E981" s="24" t="s">
        <v>3246</v>
      </c>
      <c r="F981" s="24" t="s">
        <v>3268</v>
      </c>
      <c r="G981" s="24" t="s">
        <v>3273</v>
      </c>
      <c r="H981" s="76">
        <v>0.80299924103273712</v>
      </c>
      <c r="I981" s="77">
        <v>0.23201095888567311</v>
      </c>
      <c r="J981" s="77">
        <v>0.51525399103930192</v>
      </c>
      <c r="K981" s="77">
        <v>0.42943884660890841</v>
      </c>
      <c r="L981" s="77">
        <v>0.60398046475476863</v>
      </c>
      <c r="M981" s="77">
        <v>0.28963307562447316</v>
      </c>
      <c r="N981" s="77">
        <v>0.3452751426874896</v>
      </c>
      <c r="O981" s="77" t="s">
        <v>3395</v>
      </c>
      <c r="P981" s="77">
        <v>0.46690845768611006</v>
      </c>
      <c r="Q981" s="77">
        <v>0.59788403879393259</v>
      </c>
      <c r="R981" s="77">
        <v>0.64839495650535539</v>
      </c>
      <c r="S981" s="77">
        <v>0.82352941176470584</v>
      </c>
      <c r="T981" s="77">
        <v>0.99096385542168675</v>
      </c>
      <c r="U981" s="77">
        <v>0.63472216920061741</v>
      </c>
      <c r="V981" s="77">
        <v>0.67818452669935902</v>
      </c>
      <c r="W981" s="77">
        <v>0.40796511444258399</v>
      </c>
      <c r="X981" s="77">
        <v>0.46336314083398944</v>
      </c>
      <c r="Y981" s="77">
        <v>0.37624097167744203</v>
      </c>
      <c r="Z981" s="77">
        <v>0.79428571428571426</v>
      </c>
      <c r="AA981" s="77">
        <v>0.51243993341039951</v>
      </c>
      <c r="AB981" s="77">
        <v>0.40601503759398494</v>
      </c>
      <c r="AC981" s="77">
        <v>0.19999999999999996</v>
      </c>
      <c r="AD981" s="76">
        <v>0.51675473031923735</v>
      </c>
      <c r="AE981" s="77">
        <v>0.42704719747234998</v>
      </c>
      <c r="AF981" s="77">
        <v>0.62313949764964405</v>
      </c>
      <c r="AG981" s="77">
        <v>0.90724663359319635</v>
      </c>
      <c r="AH981" s="77">
        <v>0.65645334794998822</v>
      </c>
      <c r="AI981" s="77">
        <v>0.43566412763828671</v>
      </c>
      <c r="AJ981" s="77">
        <v>0.58526334298157812</v>
      </c>
      <c r="AK981" s="77">
        <v>0.45922748550219222</v>
      </c>
      <c r="AL981" s="77">
        <v>0.19999999999999996</v>
      </c>
      <c r="AM981" s="76">
        <v>0.52231380848041054</v>
      </c>
      <c r="AN981" s="77">
        <v>0.66645470306049048</v>
      </c>
      <c r="AO981" s="78">
        <v>0.41483027616125678</v>
      </c>
      <c r="AP981" s="79">
        <v>0.52958412753282658</v>
      </c>
      <c r="AQ981" s="70">
        <v>2</v>
      </c>
      <c r="AR981" s="71">
        <v>0</v>
      </c>
      <c r="AS981" s="71">
        <v>0</v>
      </c>
      <c r="AT981" s="71">
        <v>0</v>
      </c>
      <c r="AU981" s="71">
        <v>1</v>
      </c>
      <c r="AV981" s="71" t="s">
        <v>3702</v>
      </c>
      <c r="AW981" s="72" t="s">
        <v>3422</v>
      </c>
    </row>
    <row r="982" spans="1:49">
      <c r="A982" s="23" t="s">
        <v>4730</v>
      </c>
      <c r="B982" s="23" t="s">
        <v>3734</v>
      </c>
      <c r="C982" s="23" t="s">
        <v>2276</v>
      </c>
      <c r="D982" s="24" t="s">
        <v>2966</v>
      </c>
      <c r="E982" s="24" t="s">
        <v>3275</v>
      </c>
      <c r="F982" s="24" t="s">
        <v>3276</v>
      </c>
      <c r="G982" s="24" t="s">
        <v>3281</v>
      </c>
      <c r="H982" s="76">
        <v>0.76457044071228841</v>
      </c>
      <c r="I982" s="77">
        <v>0.34213774098926547</v>
      </c>
      <c r="J982" s="77">
        <v>0.66955833482887883</v>
      </c>
      <c r="K982" s="77">
        <v>0.60259881221293343</v>
      </c>
      <c r="L982" s="77">
        <v>0.4658498152496513</v>
      </c>
      <c r="M982" s="77">
        <v>0.99830509309957904</v>
      </c>
      <c r="N982" s="77">
        <v>0.76980872917925991</v>
      </c>
      <c r="O982" s="77" t="s">
        <v>3395</v>
      </c>
      <c r="P982" s="77">
        <v>0.40977192976365379</v>
      </c>
      <c r="Q982" s="77">
        <v>0.76463397865166383</v>
      </c>
      <c r="R982" s="77">
        <v>0.77303017310756461</v>
      </c>
      <c r="S982" s="77">
        <v>0.60000000000000098</v>
      </c>
      <c r="T982" s="77">
        <v>0.93208556149732624</v>
      </c>
      <c r="U982" s="77">
        <v>0.56487353782449146</v>
      </c>
      <c r="V982" s="77">
        <v>0.47212279721293898</v>
      </c>
      <c r="W982" s="77">
        <v>0.83115762060407361</v>
      </c>
      <c r="X982" s="77">
        <v>0.64698889497969625</v>
      </c>
      <c r="Y982" s="77">
        <v>0.38841399085671002</v>
      </c>
      <c r="Z982" s="77">
        <v>0.5257142857142858</v>
      </c>
      <c r="AA982" s="77">
        <v>0.495842684972507</v>
      </c>
      <c r="AB982" s="77">
        <v>0.40601503759398494</v>
      </c>
      <c r="AC982" s="77">
        <v>0.19999999999999996</v>
      </c>
      <c r="AD982" s="76">
        <v>0.59208883884347763</v>
      </c>
      <c r="AE982" s="77">
        <v>0.64926687590101539</v>
      </c>
      <c r="AF982" s="77">
        <v>0.76883207587961422</v>
      </c>
      <c r="AG982" s="77">
        <v>0.76604278074866361</v>
      </c>
      <c r="AH982" s="77">
        <v>0.51849816751871525</v>
      </c>
      <c r="AI982" s="77">
        <v>0.73907325779188493</v>
      </c>
      <c r="AJ982" s="77">
        <v>0.45706413828549791</v>
      </c>
      <c r="AK982" s="77">
        <v>0.45092886128324594</v>
      </c>
      <c r="AL982" s="77">
        <v>0.19999999999999996</v>
      </c>
      <c r="AM982" s="76">
        <v>0.67006259687470238</v>
      </c>
      <c r="AN982" s="77">
        <v>0.67453806868642119</v>
      </c>
      <c r="AO982" s="78">
        <v>0.36933099985624795</v>
      </c>
      <c r="AP982" s="79">
        <v>0.56096140145889928</v>
      </c>
      <c r="AQ982" s="70">
        <v>2</v>
      </c>
      <c r="AR982" s="71">
        <v>1</v>
      </c>
      <c r="AS982" s="71">
        <v>0</v>
      </c>
      <c r="AT982" s="71">
        <v>0</v>
      </c>
      <c r="AU982" s="71">
        <v>0</v>
      </c>
      <c r="AV982" s="71" t="s">
        <v>3395</v>
      </c>
      <c r="AW982" s="72" t="s">
        <v>3422</v>
      </c>
    </row>
    <row r="983" spans="1:49">
      <c r="A983" s="23" t="s">
        <v>4731</v>
      </c>
      <c r="B983" s="23" t="s">
        <v>3734</v>
      </c>
      <c r="C983" s="23" t="s">
        <v>2278</v>
      </c>
      <c r="D983" s="24" t="s">
        <v>2966</v>
      </c>
      <c r="E983" s="24" t="s">
        <v>3302</v>
      </c>
      <c r="F983" s="24" t="s">
        <v>3303</v>
      </c>
      <c r="G983" s="24" t="s">
        <v>3304</v>
      </c>
      <c r="H983" s="76">
        <v>0.72204840986910801</v>
      </c>
      <c r="I983" s="77">
        <v>0.30025978874606762</v>
      </c>
      <c r="J983" s="77">
        <v>0.52426810416429426</v>
      </c>
      <c r="K983" s="77">
        <v>0.47805481495659452</v>
      </c>
      <c r="L983" s="77">
        <v>0.60747900065591098</v>
      </c>
      <c r="M983" s="77">
        <v>0.65940142732324347</v>
      </c>
      <c r="N983" s="77">
        <v>0.71064414356111782</v>
      </c>
      <c r="O983" s="77" t="s">
        <v>3395</v>
      </c>
      <c r="P983" s="77">
        <v>0.2706657499088394</v>
      </c>
      <c r="Q983" s="77">
        <v>0.26241019042830394</v>
      </c>
      <c r="R983" s="77">
        <v>0.63678941317125071</v>
      </c>
      <c r="S983" s="77">
        <v>0.60000000000000098</v>
      </c>
      <c r="T983" s="77">
        <v>0.66234134398556788</v>
      </c>
      <c r="U983" s="77">
        <v>0.86526983939205315</v>
      </c>
      <c r="V983" s="77">
        <v>0.65537423949109552</v>
      </c>
      <c r="W983" s="77">
        <v>0.56543610848716452</v>
      </c>
      <c r="X983" s="77">
        <v>0.62565909252894425</v>
      </c>
      <c r="Y983" s="77">
        <v>0.30996564503476076</v>
      </c>
      <c r="Z983" s="77">
        <v>0.53714285714285714</v>
      </c>
      <c r="AA983" s="77">
        <v>0.50571499441905021</v>
      </c>
      <c r="AB983" s="77">
        <v>0.40601503759398494</v>
      </c>
      <c r="AC983" s="77">
        <v>0.19999999999999996</v>
      </c>
      <c r="AD983" s="76">
        <v>0.51552543425982333</v>
      </c>
      <c r="AE983" s="77">
        <v>0.54524902728114122</v>
      </c>
      <c r="AF983" s="77">
        <v>0.44959980179977732</v>
      </c>
      <c r="AG983" s="77">
        <v>0.63117067199278443</v>
      </c>
      <c r="AH983" s="77">
        <v>0.76032203944157439</v>
      </c>
      <c r="AI983" s="77">
        <v>0.59554760050805444</v>
      </c>
      <c r="AJ983" s="77">
        <v>0.42355425108880895</v>
      </c>
      <c r="AK983" s="77">
        <v>0.45586501600651758</v>
      </c>
      <c r="AL983" s="77">
        <v>0.19999999999999996</v>
      </c>
      <c r="AM983" s="76">
        <v>0.50345808778024725</v>
      </c>
      <c r="AN983" s="77">
        <v>0.66234677064747116</v>
      </c>
      <c r="AO983" s="78">
        <v>0.35980642236510879</v>
      </c>
      <c r="AP983" s="79">
        <v>0.50087771767585809</v>
      </c>
      <c r="AQ983" s="70">
        <v>2</v>
      </c>
      <c r="AR983" s="71">
        <v>0</v>
      </c>
      <c r="AS983" s="71">
        <v>0</v>
      </c>
      <c r="AT983" s="71">
        <v>0</v>
      </c>
      <c r="AU983" s="71">
        <v>1</v>
      </c>
      <c r="AV983" s="71" t="s">
        <v>3705</v>
      </c>
      <c r="AW983" s="72" t="s">
        <v>3422</v>
      </c>
    </row>
    <row r="984" spans="1:49">
      <c r="A984" s="23" t="s">
        <v>4732</v>
      </c>
      <c r="B984" s="23" t="s">
        <v>2280</v>
      </c>
      <c r="C984" s="23" t="s">
        <v>2280</v>
      </c>
      <c r="D984" s="24" t="s">
        <v>2966</v>
      </c>
      <c r="E984" s="24" t="s">
        <v>3302</v>
      </c>
      <c r="F984" s="24" t="s">
        <v>3306</v>
      </c>
      <c r="G984" s="24" t="s">
        <v>3309</v>
      </c>
      <c r="H984" s="76">
        <v>0.70682848865427039</v>
      </c>
      <c r="I984" s="77">
        <v>0.41588456111026162</v>
      </c>
      <c r="J984" s="77">
        <v>0.587413863124434</v>
      </c>
      <c r="K984" s="77">
        <v>0.44531225281343756</v>
      </c>
      <c r="L984" s="77">
        <v>0.64305878962843255</v>
      </c>
      <c r="M984" s="77">
        <v>0.98916837648952605</v>
      </c>
      <c r="N984" s="77">
        <v>0.47622860975951758</v>
      </c>
      <c r="O984" s="77" t="s">
        <v>3395</v>
      </c>
      <c r="P984" s="77">
        <v>0.46342223889388617</v>
      </c>
      <c r="Q984" s="77">
        <v>0.65775269872423947</v>
      </c>
      <c r="R984" s="77">
        <v>1</v>
      </c>
      <c r="S984" s="77">
        <v>0.60000000000000264</v>
      </c>
      <c r="T984" s="77">
        <v>0.50246118162489517</v>
      </c>
      <c r="U984" s="77">
        <v>0.72384695131894705</v>
      </c>
      <c r="V984" s="77">
        <v>0.62898743291571924</v>
      </c>
      <c r="W984" s="77">
        <v>0.88309740058741615</v>
      </c>
      <c r="X984" s="77">
        <v>0.71667169370586592</v>
      </c>
      <c r="Y984" s="77">
        <v>0.27513728460518838</v>
      </c>
      <c r="Z984" s="77">
        <v>0.57639344262295089</v>
      </c>
      <c r="AA984" s="77">
        <v>0.50571499441905021</v>
      </c>
      <c r="AB984" s="77">
        <v>0.40601503759398494</v>
      </c>
      <c r="AC984" s="77">
        <v>0.19999999999999996</v>
      </c>
      <c r="AD984" s="76">
        <v>0.57004230429632197</v>
      </c>
      <c r="AE984" s="77">
        <v>0.60343805351695989</v>
      </c>
      <c r="AF984" s="77">
        <v>0.82887634936211974</v>
      </c>
      <c r="AG984" s="77">
        <v>0.55123059081244885</v>
      </c>
      <c r="AH984" s="77">
        <v>0.6764171921173332</v>
      </c>
      <c r="AI984" s="77">
        <v>0.79988454714664103</v>
      </c>
      <c r="AJ984" s="77">
        <v>0.42576536361406964</v>
      </c>
      <c r="AK984" s="77">
        <v>0.45586501600651758</v>
      </c>
      <c r="AL984" s="77">
        <v>0.19999999999999996</v>
      </c>
      <c r="AM984" s="76">
        <v>0.6674522357251339</v>
      </c>
      <c r="AN984" s="77">
        <v>0.67584411002547429</v>
      </c>
      <c r="AO984" s="78">
        <v>0.36054345987352904</v>
      </c>
      <c r="AP984" s="79">
        <v>0.5568992233744936</v>
      </c>
      <c r="AQ984" s="70">
        <v>2</v>
      </c>
      <c r="AR984" s="71">
        <v>1</v>
      </c>
      <c r="AS984" s="71">
        <v>0</v>
      </c>
      <c r="AT984" s="71">
        <v>0</v>
      </c>
      <c r="AU984" s="71">
        <v>0</v>
      </c>
      <c r="AV984" s="71" t="s">
        <v>3395</v>
      </c>
      <c r="AW984" s="72" t="s">
        <v>3422</v>
      </c>
    </row>
    <row r="985" spans="1:49">
      <c r="A985" s="23" t="s">
        <v>4733</v>
      </c>
      <c r="B985" s="23" t="s">
        <v>3735</v>
      </c>
      <c r="C985" s="23" t="s">
        <v>2285</v>
      </c>
      <c r="D985" s="24" t="s">
        <v>2966</v>
      </c>
      <c r="E985" s="24" t="s">
        <v>3302</v>
      </c>
      <c r="F985" s="24" t="s">
        <v>3319</v>
      </c>
      <c r="G985" s="24" t="s">
        <v>3330</v>
      </c>
      <c r="H985" s="76">
        <v>0.76688168417351243</v>
      </c>
      <c r="I985" s="77">
        <v>0.38588374284056071</v>
      </c>
      <c r="J985" s="77">
        <v>0.62562726327503859</v>
      </c>
      <c r="K985" s="77">
        <v>0.48355910767495569</v>
      </c>
      <c r="L985" s="77">
        <v>0.52907338171189411</v>
      </c>
      <c r="M985" s="77">
        <v>0.94071697512653585</v>
      </c>
      <c r="N985" s="77">
        <v>0.53788951386756856</v>
      </c>
      <c r="O985" s="77" t="s">
        <v>3395</v>
      </c>
      <c r="P985" s="77">
        <v>0.47354425431289754</v>
      </c>
      <c r="Q985" s="77">
        <v>0.91883485680635435</v>
      </c>
      <c r="R985" s="77">
        <v>0.56550684546274876</v>
      </c>
      <c r="S985" s="77">
        <v>0.58823529411764708</v>
      </c>
      <c r="T985" s="77">
        <v>0.68802267895109837</v>
      </c>
      <c r="U985" s="77">
        <v>0.68602413654557104</v>
      </c>
      <c r="V985" s="77">
        <v>0.64949970767453802</v>
      </c>
      <c r="W985" s="77">
        <v>0.77893415033201763</v>
      </c>
      <c r="X985" s="77">
        <v>0.6551484426859715</v>
      </c>
      <c r="Y985" s="77">
        <v>0.33795365375495068</v>
      </c>
      <c r="Z985" s="77">
        <v>0.68571428571428572</v>
      </c>
      <c r="AA985" s="77">
        <v>0.50571499441905021</v>
      </c>
      <c r="AB985" s="77">
        <v>0.40601503759398494</v>
      </c>
      <c r="AC985" s="77">
        <v>0.19999999999999996</v>
      </c>
      <c r="AD985" s="76">
        <v>0.59279756342970391</v>
      </c>
      <c r="AE985" s="77">
        <v>0.59295664653877034</v>
      </c>
      <c r="AF985" s="77">
        <v>0.7421708511345515</v>
      </c>
      <c r="AG985" s="77">
        <v>0.63812898653437267</v>
      </c>
      <c r="AH985" s="77">
        <v>0.66776192211005458</v>
      </c>
      <c r="AI985" s="77">
        <v>0.71704129650899451</v>
      </c>
      <c r="AJ985" s="77">
        <v>0.51183396973461814</v>
      </c>
      <c r="AK985" s="77">
        <v>0.45586501600651758</v>
      </c>
      <c r="AL985" s="77">
        <v>0.19999999999999996</v>
      </c>
      <c r="AM985" s="76">
        <v>0.64264168703434199</v>
      </c>
      <c r="AN985" s="77">
        <v>0.67431073505114059</v>
      </c>
      <c r="AO985" s="78">
        <v>0.38923299524704524</v>
      </c>
      <c r="AP985" s="79">
        <v>0.56062309262317944</v>
      </c>
      <c r="AQ985" s="70">
        <v>2</v>
      </c>
      <c r="AR985" s="71">
        <v>1</v>
      </c>
      <c r="AS985" s="71">
        <v>0</v>
      </c>
      <c r="AT985" s="71">
        <v>0</v>
      </c>
      <c r="AU985" s="71">
        <v>0</v>
      </c>
      <c r="AV985" s="71" t="s">
        <v>3395</v>
      </c>
      <c r="AW985" s="72" t="s">
        <v>3422</v>
      </c>
    </row>
    <row r="986" spans="1:49">
      <c r="A986" s="23" t="s">
        <v>4734</v>
      </c>
      <c r="B986" s="23" t="s">
        <v>3735</v>
      </c>
      <c r="C986" s="23" t="s">
        <v>2290</v>
      </c>
      <c r="D986" s="24" t="s">
        <v>2966</v>
      </c>
      <c r="E986" s="24" t="s">
        <v>3302</v>
      </c>
      <c r="F986" s="24" t="s">
        <v>3343</v>
      </c>
      <c r="G986" s="24" t="s">
        <v>3348</v>
      </c>
      <c r="H986" s="76">
        <v>0.709398973600468</v>
      </c>
      <c r="I986" s="77">
        <v>0.35951906336421452</v>
      </c>
      <c r="J986" s="77">
        <v>0.50394943040838336</v>
      </c>
      <c r="K986" s="77">
        <v>0.71389324663906206</v>
      </c>
      <c r="L986" s="77">
        <v>0.50454727753584383</v>
      </c>
      <c r="M986" s="77">
        <v>0.9869317176366601</v>
      </c>
      <c r="N986" s="77">
        <v>0.56033778715685334</v>
      </c>
      <c r="O986" s="77" t="s">
        <v>3395</v>
      </c>
      <c r="P986" s="77">
        <v>0.37981857882808523</v>
      </c>
      <c r="Q986" s="77">
        <v>0.73802988127169056</v>
      </c>
      <c r="R986" s="77">
        <v>0.27621375169107593</v>
      </c>
      <c r="S986" s="77">
        <v>0.43292487342360592</v>
      </c>
      <c r="T986" s="77">
        <v>0.7040243586589694</v>
      </c>
      <c r="U986" s="77">
        <v>0.60279044383253344</v>
      </c>
      <c r="V986" s="77">
        <v>0.62631873852864073</v>
      </c>
      <c r="W986" s="77">
        <v>0.82710901870173026</v>
      </c>
      <c r="X986" s="77">
        <v>0.45102419309161346</v>
      </c>
      <c r="Y986" s="77">
        <v>0.5</v>
      </c>
      <c r="Z986" s="77">
        <v>0.69714285714285729</v>
      </c>
      <c r="AA986" s="77">
        <v>0.50571499441905021</v>
      </c>
      <c r="AB986" s="77">
        <v>0.40601503759398494</v>
      </c>
      <c r="AC986" s="77">
        <v>0.19999999999999996</v>
      </c>
      <c r="AD986" s="76">
        <v>0.52428915579102198</v>
      </c>
      <c r="AE986" s="77">
        <v>0.62910572155930089</v>
      </c>
      <c r="AF986" s="77">
        <v>0.50712181648138321</v>
      </c>
      <c r="AG986" s="77">
        <v>0.56847461604128768</v>
      </c>
      <c r="AH986" s="77">
        <v>0.61455459118058708</v>
      </c>
      <c r="AI986" s="77">
        <v>0.63906660589667186</v>
      </c>
      <c r="AJ986" s="77">
        <v>0.59857142857142864</v>
      </c>
      <c r="AK986" s="77">
        <v>0.45586501600651758</v>
      </c>
      <c r="AL986" s="77">
        <v>0.19999999999999996</v>
      </c>
      <c r="AM986" s="76">
        <v>0.55350556461056877</v>
      </c>
      <c r="AN986" s="77">
        <v>0.60736527103951554</v>
      </c>
      <c r="AO986" s="78">
        <v>0.41814548152598202</v>
      </c>
      <c r="AP986" s="79">
        <v>0.52314730094189965</v>
      </c>
      <c r="AQ986" s="70">
        <v>2</v>
      </c>
      <c r="AR986" s="71">
        <v>0</v>
      </c>
      <c r="AS986" s="71">
        <v>0</v>
      </c>
      <c r="AT986" s="71">
        <v>0</v>
      </c>
      <c r="AU986" s="71">
        <v>0</v>
      </c>
      <c r="AV986" s="71" t="s">
        <v>3395</v>
      </c>
      <c r="AW986" s="72" t="s">
        <v>3422</v>
      </c>
    </row>
    <row r="987" spans="1:49">
      <c r="A987" s="23" t="s">
        <v>4735</v>
      </c>
      <c r="B987" s="23" t="s">
        <v>3735</v>
      </c>
      <c r="C987" s="23" t="s">
        <v>2292</v>
      </c>
      <c r="D987" s="24" t="s">
        <v>2966</v>
      </c>
      <c r="E987" s="24" t="s">
        <v>3302</v>
      </c>
      <c r="F987" s="24" t="s">
        <v>3343</v>
      </c>
      <c r="G987" s="24" t="s">
        <v>3350</v>
      </c>
      <c r="H987" s="76">
        <v>0.709398973600468</v>
      </c>
      <c r="I987" s="77">
        <v>0.20771755791378751</v>
      </c>
      <c r="J987" s="77">
        <v>0.36809307105395583</v>
      </c>
      <c r="K987" s="77">
        <v>0.79304296234094807</v>
      </c>
      <c r="L987" s="77">
        <v>0.57381997149938679</v>
      </c>
      <c r="M987" s="77">
        <v>0.64425762169833589</v>
      </c>
      <c r="N987" s="77">
        <v>0.19782643103072584</v>
      </c>
      <c r="O987" s="77" t="s">
        <v>3395</v>
      </c>
      <c r="P987" s="77">
        <v>0.20527125831404175</v>
      </c>
      <c r="Q987" s="77">
        <v>0.68151044846232334</v>
      </c>
      <c r="R987" s="77">
        <v>6.2176527612077211E-2</v>
      </c>
      <c r="S987" s="77">
        <v>0.43292487342360592</v>
      </c>
      <c r="T987" s="77">
        <v>0.7040243586589694</v>
      </c>
      <c r="U987" s="77">
        <v>0.68775044402313135</v>
      </c>
      <c r="V987" s="77">
        <v>0.62631873852864073</v>
      </c>
      <c r="W987" s="77">
        <v>0.91122434271782993</v>
      </c>
      <c r="X987" s="77">
        <v>0.43872934218431947</v>
      </c>
      <c r="Y987" s="77">
        <v>0.5</v>
      </c>
      <c r="Z987" s="77">
        <v>0.69714285714285729</v>
      </c>
      <c r="AA987" s="77">
        <v>0.50571499441905021</v>
      </c>
      <c r="AB987" s="77">
        <v>0.40601503759398494</v>
      </c>
      <c r="AC987" s="77">
        <v>0.19999999999999996</v>
      </c>
      <c r="AD987" s="76">
        <v>0.42840320085607048</v>
      </c>
      <c r="AE987" s="77">
        <v>0.48284364897668769</v>
      </c>
      <c r="AF987" s="77">
        <v>0.3718434880372003</v>
      </c>
      <c r="AG987" s="77">
        <v>0.56847461604128768</v>
      </c>
      <c r="AH987" s="77">
        <v>0.65703459127588604</v>
      </c>
      <c r="AI987" s="77">
        <v>0.6749768424510747</v>
      </c>
      <c r="AJ987" s="77">
        <v>0.59857142857142864</v>
      </c>
      <c r="AK987" s="77">
        <v>0.45586501600651758</v>
      </c>
      <c r="AL987" s="77">
        <v>0.19999999999999996</v>
      </c>
      <c r="AM987" s="76">
        <v>0.42769677928998617</v>
      </c>
      <c r="AN987" s="77">
        <v>0.63349534992274947</v>
      </c>
      <c r="AO987" s="78">
        <v>0.41814548152598202</v>
      </c>
      <c r="AP987" s="79">
        <v>0.48849511778988752</v>
      </c>
      <c r="AQ987" s="70">
        <v>2</v>
      </c>
      <c r="AR987" s="71">
        <v>0</v>
      </c>
      <c r="AS987" s="71">
        <v>0</v>
      </c>
      <c r="AT987" s="71">
        <v>0</v>
      </c>
      <c r="AU987" s="71">
        <v>0</v>
      </c>
      <c r="AV987" s="71" t="s">
        <v>3395</v>
      </c>
      <c r="AW987" s="72" t="s">
        <v>3422</v>
      </c>
    </row>
    <row r="988" spans="1:49">
      <c r="A988" s="23" t="s">
        <v>4736</v>
      </c>
      <c r="B988" s="23" t="s">
        <v>3735</v>
      </c>
      <c r="C988" s="23" t="s">
        <v>2294</v>
      </c>
      <c r="D988" s="24" t="s">
        <v>2966</v>
      </c>
      <c r="E988" s="24" t="s">
        <v>3354</v>
      </c>
      <c r="F988" s="24" t="s">
        <v>3355</v>
      </c>
      <c r="G988" s="24" t="s">
        <v>3358</v>
      </c>
      <c r="H988" s="76">
        <v>0.78282099148336814</v>
      </c>
      <c r="I988" s="77">
        <v>0.43784144704728345</v>
      </c>
      <c r="J988" s="77">
        <v>0.89594145568105554</v>
      </c>
      <c r="K988" s="77">
        <v>0.51311648378893815</v>
      </c>
      <c r="L988" s="77">
        <v>0.67050576571692166</v>
      </c>
      <c r="M988" s="77">
        <v>0.89589802049660272</v>
      </c>
      <c r="N988" s="77">
        <v>0.85859336140744402</v>
      </c>
      <c r="O988" s="77" t="s">
        <v>3395</v>
      </c>
      <c r="P988" s="77">
        <v>0.3955551986467517</v>
      </c>
      <c r="Q988" s="77">
        <v>0.53588137450862317</v>
      </c>
      <c r="R988" s="77">
        <v>1.6693762418438739E-2</v>
      </c>
      <c r="S988" s="77">
        <v>0.67058823529411793</v>
      </c>
      <c r="T988" s="77">
        <v>0.97852264673667932</v>
      </c>
      <c r="U988" s="77">
        <v>0.55580939110754934</v>
      </c>
      <c r="V988" s="77">
        <v>0.59344042689010024</v>
      </c>
      <c r="W988" s="77">
        <v>0.71119593438519846</v>
      </c>
      <c r="X988" s="77">
        <v>0.56961038192366842</v>
      </c>
      <c r="Y988" s="77">
        <v>0.36203911596829608</v>
      </c>
      <c r="Z988" s="77">
        <v>0.56571428571428573</v>
      </c>
      <c r="AA988" s="77">
        <v>0.54560320072365898</v>
      </c>
      <c r="AB988" s="77">
        <v>0.40601503759398494</v>
      </c>
      <c r="AC988" s="77">
        <v>0.19999999999999996</v>
      </c>
      <c r="AD988" s="76">
        <v>0.70553463140390249</v>
      </c>
      <c r="AE988" s="77">
        <v>0.66673376601133172</v>
      </c>
      <c r="AF988" s="77">
        <v>0.27628756846353097</v>
      </c>
      <c r="AG988" s="77">
        <v>0.82455544101539857</v>
      </c>
      <c r="AH988" s="77">
        <v>0.57462490899882479</v>
      </c>
      <c r="AI988" s="77">
        <v>0.64040315815443338</v>
      </c>
      <c r="AJ988" s="77">
        <v>0.4638767008412909</v>
      </c>
      <c r="AK988" s="77">
        <v>0.47580911915882196</v>
      </c>
      <c r="AL988" s="77">
        <v>0.19999999999999996</v>
      </c>
      <c r="AM988" s="76">
        <v>0.54951865529292165</v>
      </c>
      <c r="AN988" s="77">
        <v>0.67986116938955232</v>
      </c>
      <c r="AO988" s="78">
        <v>0.37989527333337092</v>
      </c>
      <c r="AP988" s="79">
        <v>0.52902328967767254</v>
      </c>
      <c r="AQ988" s="70">
        <v>2</v>
      </c>
      <c r="AR988" s="71">
        <v>0</v>
      </c>
      <c r="AS988" s="71">
        <v>2</v>
      </c>
      <c r="AT988" s="71">
        <v>1</v>
      </c>
      <c r="AU988" s="71">
        <v>0</v>
      </c>
      <c r="AV988" s="71" t="s">
        <v>3395</v>
      </c>
      <c r="AW988" s="72" t="s">
        <v>3422</v>
      </c>
    </row>
    <row r="989" spans="1:49">
      <c r="A989" s="23" t="s">
        <v>4737</v>
      </c>
      <c r="B989" s="23" t="s">
        <v>3735</v>
      </c>
      <c r="C989" s="23" t="s">
        <v>2296</v>
      </c>
      <c r="D989" s="24" t="s">
        <v>2966</v>
      </c>
      <c r="E989" s="24" t="s">
        <v>3354</v>
      </c>
      <c r="F989" s="24" t="s">
        <v>3355</v>
      </c>
      <c r="G989" s="24" t="s">
        <v>3364</v>
      </c>
      <c r="H989" s="76">
        <v>0.78282099148336814</v>
      </c>
      <c r="I989" s="77">
        <v>0.42409926149066873</v>
      </c>
      <c r="J989" s="77">
        <v>0.81484744537507092</v>
      </c>
      <c r="K989" s="77">
        <v>0.35899686590553237</v>
      </c>
      <c r="L989" s="77">
        <v>0.65862212297526646</v>
      </c>
      <c r="M989" s="77">
        <v>0.96346383413903292</v>
      </c>
      <c r="N989" s="77">
        <v>0.7421182177100607</v>
      </c>
      <c r="O989" s="77" t="s">
        <v>3395</v>
      </c>
      <c r="P989" s="77">
        <v>0.1407537924958665</v>
      </c>
      <c r="Q989" s="77">
        <v>0.62542369427611022</v>
      </c>
      <c r="R989" s="77">
        <v>0.39206688010261947</v>
      </c>
      <c r="S989" s="77">
        <v>0.67058823529411793</v>
      </c>
      <c r="T989" s="77">
        <v>0.97852264673667932</v>
      </c>
      <c r="U989" s="77">
        <v>0.55580939110754934</v>
      </c>
      <c r="V989" s="77">
        <v>0.59344042689010024</v>
      </c>
      <c r="W989" s="77">
        <v>0.85497127995685618</v>
      </c>
      <c r="X989" s="77">
        <v>0.43957534813144739</v>
      </c>
      <c r="Y989" s="77">
        <v>0.36203911596829608</v>
      </c>
      <c r="Z989" s="77">
        <v>0.56571428571428573</v>
      </c>
      <c r="AA989" s="77">
        <v>0.54560320072365898</v>
      </c>
      <c r="AB989" s="77">
        <v>0.40601503759398494</v>
      </c>
      <c r="AC989" s="77">
        <v>0.19999999999999996</v>
      </c>
      <c r="AD989" s="76">
        <v>0.67392256611636936</v>
      </c>
      <c r="AE989" s="77">
        <v>0.57279096664515172</v>
      </c>
      <c r="AF989" s="77">
        <v>0.50874528718936485</v>
      </c>
      <c r="AG989" s="77">
        <v>0.82455544101539857</v>
      </c>
      <c r="AH989" s="77">
        <v>0.57462490899882479</v>
      </c>
      <c r="AI989" s="77">
        <v>0.64727331404415178</v>
      </c>
      <c r="AJ989" s="77">
        <v>0.4638767008412909</v>
      </c>
      <c r="AK989" s="77">
        <v>0.47580911915882196</v>
      </c>
      <c r="AL989" s="77">
        <v>0.19999999999999996</v>
      </c>
      <c r="AM989" s="76">
        <v>0.58515293998362861</v>
      </c>
      <c r="AN989" s="77">
        <v>0.68215122135279171</v>
      </c>
      <c r="AO989" s="78">
        <v>0.37989527333337092</v>
      </c>
      <c r="AP989" s="79">
        <v>0.54116260829375507</v>
      </c>
      <c r="AQ989" s="70">
        <v>2</v>
      </c>
      <c r="AR989" s="71">
        <v>0</v>
      </c>
      <c r="AS989" s="71">
        <v>2</v>
      </c>
      <c r="AT989" s="71">
        <v>1</v>
      </c>
      <c r="AU989" s="71">
        <v>0</v>
      </c>
      <c r="AV989" s="71" t="s">
        <v>3395</v>
      </c>
      <c r="AW989" s="72" t="s">
        <v>3422</v>
      </c>
    </row>
    <row r="990" spans="1:49">
      <c r="A990" s="23" t="s">
        <v>4738</v>
      </c>
      <c r="B990" s="23" t="s">
        <v>3735</v>
      </c>
      <c r="C990" s="23" t="s">
        <v>2298</v>
      </c>
      <c r="D990" s="24" t="s">
        <v>2966</v>
      </c>
      <c r="E990" s="24" t="s">
        <v>3354</v>
      </c>
      <c r="F990" s="24" t="s">
        <v>3355</v>
      </c>
      <c r="G990" s="24" t="s">
        <v>3370</v>
      </c>
      <c r="H990" s="76">
        <v>0.78282099148336814</v>
      </c>
      <c r="I990" s="77">
        <v>0.47330310452955865</v>
      </c>
      <c r="J990" s="77">
        <v>0.93340920781873016</v>
      </c>
      <c r="K990" s="77">
        <v>0.72747433833660047</v>
      </c>
      <c r="L990" s="77">
        <v>0.6758005586488508</v>
      </c>
      <c r="M990" s="77">
        <v>0.92131918124442236</v>
      </c>
      <c r="N990" s="77">
        <v>0.90615776106507995</v>
      </c>
      <c r="O990" s="77" t="s">
        <v>3395</v>
      </c>
      <c r="P990" s="77">
        <v>0.43596076534399714</v>
      </c>
      <c r="Q990" s="77">
        <v>0.65615352822793371</v>
      </c>
      <c r="R990" s="77">
        <v>1.0690186135802458E-3</v>
      </c>
      <c r="S990" s="77">
        <v>0.67058823529411793</v>
      </c>
      <c r="T990" s="77">
        <v>0.97852264673667932</v>
      </c>
      <c r="U990" s="77">
        <v>0.55580939110754934</v>
      </c>
      <c r="V990" s="77">
        <v>0.59344042689010024</v>
      </c>
      <c r="W990" s="77">
        <v>0.85606031938407534</v>
      </c>
      <c r="X990" s="77">
        <v>0.58705802967109433</v>
      </c>
      <c r="Y990" s="77">
        <v>0.36203911596829608</v>
      </c>
      <c r="Z990" s="77">
        <v>0.56571428571428573</v>
      </c>
      <c r="AA990" s="77">
        <v>0.54560320072365898</v>
      </c>
      <c r="AB990" s="77">
        <v>0.40601503759398494</v>
      </c>
      <c r="AC990" s="77">
        <v>0.19999999999999996</v>
      </c>
      <c r="AD990" s="76">
        <v>0.72984443461055226</v>
      </c>
      <c r="AE990" s="77">
        <v>0.73334252092779006</v>
      </c>
      <c r="AF990" s="77">
        <v>0.32861127342075697</v>
      </c>
      <c r="AG990" s="77">
        <v>0.82455544101539857</v>
      </c>
      <c r="AH990" s="77">
        <v>0.57462490899882479</v>
      </c>
      <c r="AI990" s="77">
        <v>0.72155917452758489</v>
      </c>
      <c r="AJ990" s="77">
        <v>0.4638767008412909</v>
      </c>
      <c r="AK990" s="77">
        <v>0.47580911915882196</v>
      </c>
      <c r="AL990" s="77">
        <v>0.19999999999999996</v>
      </c>
      <c r="AM990" s="76">
        <v>0.59726607631969975</v>
      </c>
      <c r="AN990" s="77">
        <v>0.70691317484726934</v>
      </c>
      <c r="AO990" s="78">
        <v>0.37989527333337092</v>
      </c>
      <c r="AP990" s="79">
        <v>0.55234549658237353</v>
      </c>
      <c r="AQ990" s="70">
        <v>2</v>
      </c>
      <c r="AR990" s="71">
        <v>0</v>
      </c>
      <c r="AS990" s="71">
        <v>0</v>
      </c>
      <c r="AT990" s="71">
        <v>1</v>
      </c>
      <c r="AU990" s="71">
        <v>1</v>
      </c>
      <c r="AV990" s="71" t="s">
        <v>3709</v>
      </c>
      <c r="AW990" s="72" t="s">
        <v>3422</v>
      </c>
    </row>
    <row r="991" spans="1:49">
      <c r="A991" s="23" t="s">
        <v>4739</v>
      </c>
      <c r="B991" s="23" t="s">
        <v>3715</v>
      </c>
      <c r="C991" s="23" t="s">
        <v>2300</v>
      </c>
      <c r="D991" s="24" t="s">
        <v>2966</v>
      </c>
      <c r="E991" s="24" t="s">
        <v>3354</v>
      </c>
      <c r="F991" s="24" t="s">
        <v>3355</v>
      </c>
      <c r="G991" s="24" t="s">
        <v>3374</v>
      </c>
      <c r="H991" s="76">
        <v>0.78282099148336814</v>
      </c>
      <c r="I991" s="77">
        <v>0.45162531384539123</v>
      </c>
      <c r="J991" s="77">
        <v>0.89124739527889063</v>
      </c>
      <c r="K991" s="77">
        <v>0.617978858093716</v>
      </c>
      <c r="L991" s="77">
        <v>0.6761189914931256</v>
      </c>
      <c r="M991" s="77">
        <v>0.86796470961935368</v>
      </c>
      <c r="N991" s="77">
        <v>0.84479812587738057</v>
      </c>
      <c r="O991" s="77" t="s">
        <v>3395</v>
      </c>
      <c r="P991" s="77">
        <v>0.44851340686683355</v>
      </c>
      <c r="Q991" s="77">
        <v>0.66157345110536336</v>
      </c>
      <c r="R991" s="77">
        <v>0.49122924360798109</v>
      </c>
      <c r="S991" s="77">
        <v>0.67058823529411793</v>
      </c>
      <c r="T991" s="77">
        <v>0.97852264673667932</v>
      </c>
      <c r="U991" s="77">
        <v>0.55580939110754934</v>
      </c>
      <c r="V991" s="77">
        <v>0.59344042689010024</v>
      </c>
      <c r="W991" s="77">
        <v>0.5971788273513241</v>
      </c>
      <c r="X991" s="77">
        <v>0.57728323122792835</v>
      </c>
      <c r="Y991" s="77">
        <v>0.36203911596829608</v>
      </c>
      <c r="Z991" s="77">
        <v>0.56571428571428573</v>
      </c>
      <c r="AA991" s="77">
        <v>0.54560320072365898</v>
      </c>
      <c r="AB991" s="77">
        <v>0.40601503759398494</v>
      </c>
      <c r="AC991" s="77">
        <v>0.19999999999999996</v>
      </c>
      <c r="AD991" s="76">
        <v>0.70856456686921676</v>
      </c>
      <c r="AE991" s="77">
        <v>0.69107481839008189</v>
      </c>
      <c r="AF991" s="77">
        <v>0.57640134735667226</v>
      </c>
      <c r="AG991" s="77">
        <v>0.82455544101539857</v>
      </c>
      <c r="AH991" s="77">
        <v>0.57462490899882479</v>
      </c>
      <c r="AI991" s="77">
        <v>0.58723102928962623</v>
      </c>
      <c r="AJ991" s="77">
        <v>0.4638767008412909</v>
      </c>
      <c r="AK991" s="77">
        <v>0.47580911915882196</v>
      </c>
      <c r="AL991" s="77">
        <v>0.19999999999999996</v>
      </c>
      <c r="AM991" s="76">
        <v>0.65868024420532367</v>
      </c>
      <c r="AN991" s="77">
        <v>0.66213712643461653</v>
      </c>
      <c r="AO991" s="78">
        <v>0.37989527333337092</v>
      </c>
      <c r="AP991" s="79">
        <v>0.55807210569033194</v>
      </c>
      <c r="AQ991" s="70">
        <v>2</v>
      </c>
      <c r="AR991" s="71">
        <v>0</v>
      </c>
      <c r="AS991" s="71">
        <v>0</v>
      </c>
      <c r="AT991" s="71">
        <v>1</v>
      </c>
      <c r="AU991" s="71">
        <v>0</v>
      </c>
      <c r="AV991" s="71" t="s">
        <v>3395</v>
      </c>
      <c r="AW991" s="72" t="s">
        <v>3422</v>
      </c>
    </row>
    <row r="992" spans="1:49">
      <c r="A992" s="23" t="s">
        <v>4740</v>
      </c>
      <c r="B992" s="23" t="s">
        <v>3743</v>
      </c>
      <c r="C992" s="23" t="s">
        <v>2305</v>
      </c>
      <c r="D992" s="24" t="s">
        <v>40</v>
      </c>
      <c r="E992" s="24" t="s">
        <v>41</v>
      </c>
      <c r="F992" s="24" t="s">
        <v>42</v>
      </c>
      <c r="G992" s="24" t="s">
        <v>43</v>
      </c>
      <c r="H992" s="76">
        <v>0.44000104127185791</v>
      </c>
      <c r="I992" s="77">
        <v>0.33333333333333331</v>
      </c>
      <c r="J992" s="77">
        <v>5.3943942014182511E-2</v>
      </c>
      <c r="K992" s="77" t="s">
        <v>3395</v>
      </c>
      <c r="L992" s="77">
        <v>1</v>
      </c>
      <c r="M992" s="77">
        <v>0.29522403388793383</v>
      </c>
      <c r="N992" s="77">
        <v>0.10375588604074104</v>
      </c>
      <c r="O992" s="77" t="s">
        <v>3395</v>
      </c>
      <c r="P992" s="77">
        <v>0</v>
      </c>
      <c r="Q992" s="77">
        <v>1</v>
      </c>
      <c r="R992" s="77">
        <v>0.42359038972677099</v>
      </c>
      <c r="S992" s="77" t="s">
        <v>3395</v>
      </c>
      <c r="T992" s="77" t="s">
        <v>3395</v>
      </c>
      <c r="U992" s="77">
        <v>0.12575529818206729</v>
      </c>
      <c r="V992" s="77" t="s">
        <v>3395</v>
      </c>
      <c r="W992" s="77" t="s">
        <v>3395</v>
      </c>
      <c r="X992" s="77" t="s">
        <v>3395</v>
      </c>
      <c r="Y992" s="77" t="s">
        <v>3395</v>
      </c>
      <c r="Z992" s="77" t="s">
        <v>3395</v>
      </c>
      <c r="AA992" s="77">
        <v>0</v>
      </c>
      <c r="AB992" s="77" t="s">
        <v>3395</v>
      </c>
      <c r="AC992" s="77">
        <v>0.98947368421052628</v>
      </c>
      <c r="AD992" s="76">
        <v>0.2757594388731246</v>
      </c>
      <c r="AE992" s="77">
        <v>0.34974497998216875</v>
      </c>
      <c r="AF992" s="77">
        <v>0.71179519486338549</v>
      </c>
      <c r="AG992" s="77" t="s">
        <v>3395</v>
      </c>
      <c r="AH992" s="77">
        <v>0.12575529818206729</v>
      </c>
      <c r="AI992" s="77" t="s">
        <v>3395</v>
      </c>
      <c r="AJ992" s="77" t="s">
        <v>3395</v>
      </c>
      <c r="AK992" s="77">
        <v>0</v>
      </c>
      <c r="AL992" s="77">
        <v>0.98947368421052628</v>
      </c>
      <c r="AM992" s="76">
        <v>0.44576653790622628</v>
      </c>
      <c r="AN992" s="77">
        <v>0.12575529818206729</v>
      </c>
      <c r="AO992" s="78">
        <v>0.49473684210526314</v>
      </c>
      <c r="AP992" s="79">
        <v>0.32905638138070503</v>
      </c>
      <c r="AQ992" s="70">
        <v>3</v>
      </c>
      <c r="AR992" s="71">
        <v>0</v>
      </c>
      <c r="AS992" s="71">
        <v>2</v>
      </c>
      <c r="AT992" s="71">
        <v>0</v>
      </c>
      <c r="AU992" s="71">
        <v>0</v>
      </c>
      <c r="AV992" s="71" t="s">
        <v>3395</v>
      </c>
      <c r="AW992" s="72" t="s">
        <v>3721</v>
      </c>
    </row>
    <row r="993" spans="1:49">
      <c r="A993" s="23" t="s">
        <v>4741</v>
      </c>
      <c r="B993" s="23" t="s">
        <v>3743</v>
      </c>
      <c r="C993" s="23" t="s">
        <v>2310</v>
      </c>
      <c r="D993" s="24" t="s">
        <v>40</v>
      </c>
      <c r="E993" s="24" t="s">
        <v>41</v>
      </c>
      <c r="F993" s="24" t="s">
        <v>42</v>
      </c>
      <c r="G993" s="24" t="s">
        <v>47</v>
      </c>
      <c r="H993" s="76">
        <v>0.44000104127185791</v>
      </c>
      <c r="I993" s="77">
        <v>0.51852360946266807</v>
      </c>
      <c r="J993" s="77">
        <v>0.1442979504363745</v>
      </c>
      <c r="K993" s="77" t="s">
        <v>3395</v>
      </c>
      <c r="L993" s="77">
        <v>0.60181327856830336</v>
      </c>
      <c r="M993" s="77">
        <v>0.4850186702755499</v>
      </c>
      <c r="N993" s="77">
        <v>0.32662888405524798</v>
      </c>
      <c r="O993" s="77" t="s">
        <v>3395</v>
      </c>
      <c r="P993" s="77">
        <v>0</v>
      </c>
      <c r="Q993" s="77">
        <v>1</v>
      </c>
      <c r="R993" s="77">
        <v>0.5836525107629541</v>
      </c>
      <c r="S993" s="77" t="s">
        <v>3395</v>
      </c>
      <c r="T993" s="77" t="s">
        <v>3395</v>
      </c>
      <c r="U993" s="77">
        <v>0.17328593675682788</v>
      </c>
      <c r="V993" s="77" t="s">
        <v>3395</v>
      </c>
      <c r="W993" s="77" t="s">
        <v>3395</v>
      </c>
      <c r="X993" s="77" t="s">
        <v>3395</v>
      </c>
      <c r="Y993" s="77" t="s">
        <v>3395</v>
      </c>
      <c r="Z993" s="77" t="s">
        <v>3395</v>
      </c>
      <c r="AA993" s="77">
        <v>0</v>
      </c>
      <c r="AB993" s="77" t="s">
        <v>3395</v>
      </c>
      <c r="AC993" s="77">
        <v>0.98947368421052628</v>
      </c>
      <c r="AD993" s="76">
        <v>0.36760753372363347</v>
      </c>
      <c r="AE993" s="77">
        <v>0.35336520822477535</v>
      </c>
      <c r="AF993" s="77">
        <v>0.791826255381477</v>
      </c>
      <c r="AG993" s="77" t="s">
        <v>3395</v>
      </c>
      <c r="AH993" s="77">
        <v>0.17328593675682788</v>
      </c>
      <c r="AI993" s="77" t="s">
        <v>3395</v>
      </c>
      <c r="AJ993" s="77" t="s">
        <v>3395</v>
      </c>
      <c r="AK993" s="77">
        <v>0</v>
      </c>
      <c r="AL993" s="77">
        <v>0.98947368421052628</v>
      </c>
      <c r="AM993" s="76">
        <v>0.50426633244329533</v>
      </c>
      <c r="AN993" s="77">
        <v>0.17328593675682788</v>
      </c>
      <c r="AO993" s="78">
        <v>0.49473684210526314</v>
      </c>
      <c r="AP993" s="79">
        <v>0.37086484264916608</v>
      </c>
      <c r="AQ993" s="70">
        <v>3</v>
      </c>
      <c r="AR993" s="71">
        <v>0</v>
      </c>
      <c r="AS993" s="71">
        <v>0</v>
      </c>
      <c r="AT993" s="71">
        <v>0</v>
      </c>
      <c r="AU993" s="71">
        <v>0</v>
      </c>
      <c r="AV993" s="71" t="s">
        <v>3395</v>
      </c>
      <c r="AW993" s="72" t="s">
        <v>3721</v>
      </c>
    </row>
    <row r="994" spans="1:49">
      <c r="A994" s="23" t="s">
        <v>4742</v>
      </c>
      <c r="B994" s="23" t="s">
        <v>3743</v>
      </c>
      <c r="C994" s="23" t="s">
        <v>2312</v>
      </c>
      <c r="D994" s="24" t="s">
        <v>40</v>
      </c>
      <c r="E994" s="24" t="s">
        <v>41</v>
      </c>
      <c r="F994" s="24" t="s">
        <v>42</v>
      </c>
      <c r="G994" s="24" t="s">
        <v>49</v>
      </c>
      <c r="H994" s="76">
        <v>0.44000104127185791</v>
      </c>
      <c r="I994" s="77">
        <v>0.93611453403831668</v>
      </c>
      <c r="J994" s="77">
        <v>0.70044230813069741</v>
      </c>
      <c r="K994" s="77" t="s">
        <v>3395</v>
      </c>
      <c r="L994" s="77">
        <v>0.84249769508821992</v>
      </c>
      <c r="M994" s="77">
        <v>0.45649389431217247</v>
      </c>
      <c r="N994" s="77">
        <v>0.56905209472696872</v>
      </c>
      <c r="O994" s="77" t="s">
        <v>3395</v>
      </c>
      <c r="P994" s="77">
        <v>0.4883747967289005</v>
      </c>
      <c r="Q994" s="77">
        <v>0.8539845595239528</v>
      </c>
      <c r="R994" s="77">
        <v>7.7552154829822875E-2</v>
      </c>
      <c r="S994" s="77" t="s">
        <v>3395</v>
      </c>
      <c r="T994" s="77" t="s">
        <v>3395</v>
      </c>
      <c r="U994" s="77">
        <v>0.13106611683393526</v>
      </c>
      <c r="V994" s="77" t="s">
        <v>3395</v>
      </c>
      <c r="W994" s="77" t="s">
        <v>3395</v>
      </c>
      <c r="X994" s="77" t="s">
        <v>3395</v>
      </c>
      <c r="Y994" s="77" t="s">
        <v>3395</v>
      </c>
      <c r="Z994" s="77" t="s">
        <v>3395</v>
      </c>
      <c r="AA994" s="77">
        <v>0</v>
      </c>
      <c r="AB994" s="77" t="s">
        <v>3395</v>
      </c>
      <c r="AC994" s="77">
        <v>0.98947368421052628</v>
      </c>
      <c r="AD994" s="76">
        <v>0.6921859611469573</v>
      </c>
      <c r="AE994" s="77">
        <v>0.5891046202140654</v>
      </c>
      <c r="AF994" s="77">
        <v>0.46576835717688786</v>
      </c>
      <c r="AG994" s="77" t="s">
        <v>3395</v>
      </c>
      <c r="AH994" s="77">
        <v>0.13106611683393526</v>
      </c>
      <c r="AI994" s="77" t="s">
        <v>3395</v>
      </c>
      <c r="AJ994" s="77" t="s">
        <v>3395</v>
      </c>
      <c r="AK994" s="77">
        <v>0</v>
      </c>
      <c r="AL994" s="77">
        <v>0.98947368421052628</v>
      </c>
      <c r="AM994" s="76">
        <v>0.58235297951263687</v>
      </c>
      <c r="AN994" s="77">
        <v>0.13106611683393526</v>
      </c>
      <c r="AO994" s="78">
        <v>0.49473684210526314</v>
      </c>
      <c r="AP994" s="79">
        <v>0.36910590001979393</v>
      </c>
      <c r="AQ994" s="70">
        <v>3</v>
      </c>
      <c r="AR994" s="71">
        <v>0</v>
      </c>
      <c r="AS994" s="71">
        <v>2</v>
      </c>
      <c r="AT994" s="71">
        <v>0</v>
      </c>
      <c r="AU994" s="71">
        <v>0</v>
      </c>
      <c r="AV994" s="71" t="s">
        <v>3395</v>
      </c>
      <c r="AW994" s="72" t="s">
        <v>3721</v>
      </c>
    </row>
    <row r="995" spans="1:49">
      <c r="A995" s="23" t="s">
        <v>4743</v>
      </c>
      <c r="B995" s="23" t="s">
        <v>3743</v>
      </c>
      <c r="C995" s="23" t="s">
        <v>2314</v>
      </c>
      <c r="D995" s="24" t="s">
        <v>40</v>
      </c>
      <c r="E995" s="24" t="s">
        <v>41</v>
      </c>
      <c r="F995" s="24" t="s">
        <v>53</v>
      </c>
      <c r="G995" s="24" t="s">
        <v>54</v>
      </c>
      <c r="H995" s="76">
        <v>0.44000104127185791</v>
      </c>
      <c r="I995" s="77">
        <v>0.41437766332838732</v>
      </c>
      <c r="J995" s="77">
        <v>0.22620932663596366</v>
      </c>
      <c r="K995" s="77" t="s">
        <v>3395</v>
      </c>
      <c r="L995" s="77">
        <v>0.93244819842891902</v>
      </c>
      <c r="M995" s="77">
        <v>0.61397855758266995</v>
      </c>
      <c r="N995" s="77">
        <v>0.15554016067776927</v>
      </c>
      <c r="O995" s="77" t="s">
        <v>3395</v>
      </c>
      <c r="P995" s="77">
        <v>0.4547364700740234</v>
      </c>
      <c r="Q995" s="77">
        <v>0.81107646600386341</v>
      </c>
      <c r="R995" s="77">
        <v>0.11698554728657391</v>
      </c>
      <c r="S995" s="77" t="s">
        <v>3395</v>
      </c>
      <c r="T995" s="77" t="s">
        <v>3395</v>
      </c>
      <c r="U995" s="77">
        <v>0.16438581021117094</v>
      </c>
      <c r="V995" s="77" t="s">
        <v>3395</v>
      </c>
      <c r="W995" s="77" t="s">
        <v>3395</v>
      </c>
      <c r="X995" s="77" t="s">
        <v>3395</v>
      </c>
      <c r="Y995" s="77" t="s">
        <v>3395</v>
      </c>
      <c r="Z995" s="77" t="s">
        <v>3395</v>
      </c>
      <c r="AA995" s="77">
        <v>0</v>
      </c>
      <c r="AB995" s="77" t="s">
        <v>3395</v>
      </c>
      <c r="AC995" s="77">
        <v>0.98947368421052628</v>
      </c>
      <c r="AD995" s="76">
        <v>0.36019601041206961</v>
      </c>
      <c r="AE995" s="77">
        <v>0.5391758466908454</v>
      </c>
      <c r="AF995" s="77">
        <v>0.46403100664521868</v>
      </c>
      <c r="AG995" s="77" t="s">
        <v>3395</v>
      </c>
      <c r="AH995" s="77">
        <v>0.16438581021117094</v>
      </c>
      <c r="AI995" s="77" t="s">
        <v>3395</v>
      </c>
      <c r="AJ995" s="77" t="s">
        <v>3395</v>
      </c>
      <c r="AK995" s="77">
        <v>0</v>
      </c>
      <c r="AL995" s="77">
        <v>0.98947368421052628</v>
      </c>
      <c r="AM995" s="76">
        <v>0.4544676212493779</v>
      </c>
      <c r="AN995" s="77">
        <v>0.16438581021117094</v>
      </c>
      <c r="AO995" s="78">
        <v>0.49473684210526314</v>
      </c>
      <c r="AP995" s="79">
        <v>0.35215063239269256</v>
      </c>
      <c r="AQ995" s="70">
        <v>3</v>
      </c>
      <c r="AR995" s="71">
        <v>0</v>
      </c>
      <c r="AS995" s="71">
        <v>2</v>
      </c>
      <c r="AT995" s="71">
        <v>0</v>
      </c>
      <c r="AU995" s="71">
        <v>0</v>
      </c>
      <c r="AV995" s="71" t="s">
        <v>3395</v>
      </c>
      <c r="AW995" s="72" t="s">
        <v>3721</v>
      </c>
    </row>
    <row r="996" spans="1:49">
      <c r="A996" s="23" t="s">
        <v>4744</v>
      </c>
      <c r="B996" s="23" t="s">
        <v>3743</v>
      </c>
      <c r="C996" s="23" t="s">
        <v>2316</v>
      </c>
      <c r="D996" s="24" t="s">
        <v>40</v>
      </c>
      <c r="E996" s="24" t="s">
        <v>41</v>
      </c>
      <c r="F996" s="24" t="s">
        <v>58</v>
      </c>
      <c r="G996" s="24" t="s">
        <v>59</v>
      </c>
      <c r="H996" s="76">
        <v>0.44000104127185791</v>
      </c>
      <c r="I996" s="77">
        <v>0.62856603559951973</v>
      </c>
      <c r="J996" s="77">
        <v>0.29119376952718429</v>
      </c>
      <c r="K996" s="77" t="s">
        <v>3395</v>
      </c>
      <c r="L996" s="77">
        <v>1</v>
      </c>
      <c r="M996" s="77">
        <v>0.27095616665951061</v>
      </c>
      <c r="N996" s="77">
        <v>0.360711174139208</v>
      </c>
      <c r="O996" s="77" t="s">
        <v>3395</v>
      </c>
      <c r="P996" s="77">
        <v>0.70990609880887057</v>
      </c>
      <c r="Q996" s="77">
        <v>0.72395435717256629</v>
      </c>
      <c r="R996" s="77">
        <v>7.4693219680810261E-2</v>
      </c>
      <c r="S996" s="77" t="s">
        <v>3395</v>
      </c>
      <c r="T996" s="77" t="s">
        <v>3395</v>
      </c>
      <c r="U996" s="77">
        <v>0.21311518350843511</v>
      </c>
      <c r="V996" s="77" t="s">
        <v>3395</v>
      </c>
      <c r="W996" s="77" t="s">
        <v>3395</v>
      </c>
      <c r="X996" s="77" t="s">
        <v>3395</v>
      </c>
      <c r="Y996" s="77" t="s">
        <v>3395</v>
      </c>
      <c r="Z996" s="77" t="s">
        <v>3395</v>
      </c>
      <c r="AA996" s="77">
        <v>0</v>
      </c>
      <c r="AB996" s="77" t="s">
        <v>3395</v>
      </c>
      <c r="AC996" s="77">
        <v>0.98947368421052628</v>
      </c>
      <c r="AD996" s="76">
        <v>0.45325361546618725</v>
      </c>
      <c r="AE996" s="77">
        <v>0.58539335990189723</v>
      </c>
      <c r="AF996" s="77">
        <v>0.39932378842668825</v>
      </c>
      <c r="AG996" s="77" t="s">
        <v>3395</v>
      </c>
      <c r="AH996" s="77">
        <v>0.21311518350843511</v>
      </c>
      <c r="AI996" s="77" t="s">
        <v>3395</v>
      </c>
      <c r="AJ996" s="77" t="s">
        <v>3395</v>
      </c>
      <c r="AK996" s="77">
        <v>0</v>
      </c>
      <c r="AL996" s="77">
        <v>0.98947368421052628</v>
      </c>
      <c r="AM996" s="76">
        <v>0.47932358793159091</v>
      </c>
      <c r="AN996" s="77">
        <v>0.21311518350843511</v>
      </c>
      <c r="AO996" s="78">
        <v>0.49473684210526314</v>
      </c>
      <c r="AP996" s="79">
        <v>0.3827224055261062</v>
      </c>
      <c r="AQ996" s="70">
        <v>3</v>
      </c>
      <c r="AR996" s="71">
        <v>0</v>
      </c>
      <c r="AS996" s="71">
        <v>2</v>
      </c>
      <c r="AT996" s="71">
        <v>0</v>
      </c>
      <c r="AU996" s="71">
        <v>0</v>
      </c>
      <c r="AV996" s="71" t="s">
        <v>3395</v>
      </c>
      <c r="AW996" s="72" t="s">
        <v>3721</v>
      </c>
    </row>
    <row r="997" spans="1:49">
      <c r="A997" s="23" t="s">
        <v>4745</v>
      </c>
      <c r="B997" s="23" t="s">
        <v>3743</v>
      </c>
      <c r="C997" s="23" t="s">
        <v>2318</v>
      </c>
      <c r="D997" s="24" t="s">
        <v>40</v>
      </c>
      <c r="E997" s="24" t="s">
        <v>41</v>
      </c>
      <c r="F997" s="24" t="s">
        <v>58</v>
      </c>
      <c r="G997" s="24" t="s">
        <v>61</v>
      </c>
      <c r="H997" s="76">
        <v>0.44000104127185791</v>
      </c>
      <c r="I997" s="77">
        <v>0.98596279008372367</v>
      </c>
      <c r="J997" s="77">
        <v>0.96601799970248181</v>
      </c>
      <c r="K997" s="77" t="s">
        <v>3395</v>
      </c>
      <c r="L997" s="77">
        <v>0.78185656375459067</v>
      </c>
      <c r="M997" s="77">
        <v>1</v>
      </c>
      <c r="N997" s="77">
        <v>0.9826490640437674</v>
      </c>
      <c r="O997" s="77" t="s">
        <v>3395</v>
      </c>
      <c r="P997" s="77">
        <v>0.49953784185542699</v>
      </c>
      <c r="Q997" s="77">
        <v>0.21768285922084907</v>
      </c>
      <c r="R997" s="77">
        <v>0.15044726247264417</v>
      </c>
      <c r="S997" s="77" t="s">
        <v>3395</v>
      </c>
      <c r="T997" s="77" t="s">
        <v>3395</v>
      </c>
      <c r="U997" s="77">
        <v>0.66880536922185907</v>
      </c>
      <c r="V997" s="77" t="s">
        <v>3395</v>
      </c>
      <c r="W997" s="77" t="s">
        <v>3395</v>
      </c>
      <c r="X997" s="77" t="s">
        <v>3395</v>
      </c>
      <c r="Y997" s="77" t="s">
        <v>3395</v>
      </c>
      <c r="Z997" s="77" t="s">
        <v>3395</v>
      </c>
      <c r="AA997" s="77">
        <v>0</v>
      </c>
      <c r="AB997" s="77" t="s">
        <v>3395</v>
      </c>
      <c r="AC997" s="77">
        <v>0.98947368421052628</v>
      </c>
      <c r="AD997" s="76">
        <v>0.79732727701935457</v>
      </c>
      <c r="AE997" s="77">
        <v>0.81601086741344619</v>
      </c>
      <c r="AF997" s="77">
        <v>0.18406506084674662</v>
      </c>
      <c r="AG997" s="77" t="s">
        <v>3395</v>
      </c>
      <c r="AH997" s="77">
        <v>0.66880536922185907</v>
      </c>
      <c r="AI997" s="77" t="s">
        <v>3395</v>
      </c>
      <c r="AJ997" s="77" t="s">
        <v>3395</v>
      </c>
      <c r="AK997" s="77">
        <v>0</v>
      </c>
      <c r="AL997" s="77">
        <v>0.98947368421052628</v>
      </c>
      <c r="AM997" s="76">
        <v>0.59913440175984911</v>
      </c>
      <c r="AN997" s="77">
        <v>0.66880536922185907</v>
      </c>
      <c r="AO997" s="78">
        <v>0.49473684210526314</v>
      </c>
      <c r="AP997" s="79">
        <v>0.58532252917812588</v>
      </c>
      <c r="AQ997" s="70">
        <v>3</v>
      </c>
      <c r="AR997" s="71">
        <v>0</v>
      </c>
      <c r="AS997" s="71">
        <v>0</v>
      </c>
      <c r="AT997" s="71">
        <v>0</v>
      </c>
      <c r="AU997" s="71">
        <v>0</v>
      </c>
      <c r="AV997" s="71" t="s">
        <v>3395</v>
      </c>
      <c r="AW997" s="72" t="s">
        <v>3721</v>
      </c>
    </row>
    <row r="998" spans="1:49">
      <c r="A998" s="23" t="s">
        <v>4746</v>
      </c>
      <c r="B998" s="23" t="s">
        <v>3743</v>
      </c>
      <c r="C998" s="23" t="s">
        <v>2320</v>
      </c>
      <c r="D998" s="24" t="s">
        <v>40</v>
      </c>
      <c r="E998" s="24" t="s">
        <v>41</v>
      </c>
      <c r="F998" s="24" t="s">
        <v>58</v>
      </c>
      <c r="G998" s="24" t="s">
        <v>63</v>
      </c>
      <c r="H998" s="76">
        <v>0.44000104127185791</v>
      </c>
      <c r="I998" s="77">
        <v>0.59235260194482053</v>
      </c>
      <c r="J998" s="77">
        <v>0.66615485055877133</v>
      </c>
      <c r="K998" s="77" t="s">
        <v>3395</v>
      </c>
      <c r="L998" s="77">
        <v>0.85192872741227021</v>
      </c>
      <c r="M998" s="77">
        <v>0.28385789670970718</v>
      </c>
      <c r="N998" s="77">
        <v>0.44268538797275109</v>
      </c>
      <c r="O998" s="77" t="s">
        <v>3395</v>
      </c>
      <c r="P998" s="77">
        <v>0.4173075885767103</v>
      </c>
      <c r="Q998" s="77">
        <v>0.90521824355412817</v>
      </c>
      <c r="R998" s="77">
        <v>0.37287899831182475</v>
      </c>
      <c r="S998" s="77" t="s">
        <v>3395</v>
      </c>
      <c r="T998" s="77" t="s">
        <v>3395</v>
      </c>
      <c r="U998" s="77">
        <v>0.50045218760029275</v>
      </c>
      <c r="V998" s="77" t="s">
        <v>3395</v>
      </c>
      <c r="W998" s="77" t="s">
        <v>3395</v>
      </c>
      <c r="X998" s="77" t="s">
        <v>3395</v>
      </c>
      <c r="Y998" s="77" t="s">
        <v>3395</v>
      </c>
      <c r="Z998" s="77" t="s">
        <v>3395</v>
      </c>
      <c r="AA998" s="77">
        <v>0</v>
      </c>
      <c r="AB998" s="77" t="s">
        <v>3395</v>
      </c>
      <c r="AC998" s="77">
        <v>0.98947368421052628</v>
      </c>
      <c r="AD998" s="76">
        <v>0.56616949792514992</v>
      </c>
      <c r="AE998" s="77">
        <v>0.4989449001678597</v>
      </c>
      <c r="AF998" s="77">
        <v>0.63904862093297643</v>
      </c>
      <c r="AG998" s="77" t="s">
        <v>3395</v>
      </c>
      <c r="AH998" s="77">
        <v>0.50045218760029275</v>
      </c>
      <c r="AI998" s="77" t="s">
        <v>3395</v>
      </c>
      <c r="AJ998" s="77" t="s">
        <v>3395</v>
      </c>
      <c r="AK998" s="77">
        <v>0</v>
      </c>
      <c r="AL998" s="77">
        <v>0.98947368421052628</v>
      </c>
      <c r="AM998" s="76">
        <v>0.5680543396753287</v>
      </c>
      <c r="AN998" s="77">
        <v>0.50045218760029275</v>
      </c>
      <c r="AO998" s="78">
        <v>0.49473684210526314</v>
      </c>
      <c r="AP998" s="79">
        <v>0.52056385010223138</v>
      </c>
      <c r="AQ998" s="70">
        <v>3</v>
      </c>
      <c r="AR998" s="71">
        <v>0</v>
      </c>
      <c r="AS998" s="71">
        <v>0</v>
      </c>
      <c r="AT998" s="71">
        <v>0</v>
      </c>
      <c r="AU998" s="71">
        <v>0</v>
      </c>
      <c r="AV998" s="71" t="s">
        <v>3395</v>
      </c>
      <c r="AW998" s="72" t="s">
        <v>3721</v>
      </c>
    </row>
    <row r="999" spans="1:49">
      <c r="A999" s="23" t="s">
        <v>4747</v>
      </c>
      <c r="B999" s="23" t="s">
        <v>3743</v>
      </c>
      <c r="C999" s="23" t="s">
        <v>2322</v>
      </c>
      <c r="D999" s="24" t="s">
        <v>40</v>
      </c>
      <c r="E999" s="24" t="s">
        <v>41</v>
      </c>
      <c r="F999" s="24" t="s">
        <v>58</v>
      </c>
      <c r="G999" s="24" t="s">
        <v>67</v>
      </c>
      <c r="H999" s="76">
        <v>0.44000104127185791</v>
      </c>
      <c r="I999" s="77">
        <v>0.38279511178881859</v>
      </c>
      <c r="J999" s="77">
        <v>5.2423258342778167E-2</v>
      </c>
      <c r="K999" s="77" t="s">
        <v>3395</v>
      </c>
      <c r="L999" s="77">
        <v>1</v>
      </c>
      <c r="M999" s="77">
        <v>0.75912196271407995</v>
      </c>
      <c r="N999" s="77">
        <v>0.18902597580681424</v>
      </c>
      <c r="O999" s="77" t="s">
        <v>3395</v>
      </c>
      <c r="P999" s="77">
        <v>0.25</v>
      </c>
      <c r="Q999" s="77">
        <v>0.79156203938883996</v>
      </c>
      <c r="R999" s="77">
        <v>0.16099929858438725</v>
      </c>
      <c r="S999" s="77" t="s">
        <v>3395</v>
      </c>
      <c r="T999" s="77" t="s">
        <v>3395</v>
      </c>
      <c r="U999" s="77">
        <v>0.3764743348520565</v>
      </c>
      <c r="V999" s="77" t="s">
        <v>3395</v>
      </c>
      <c r="W999" s="77" t="s">
        <v>3395</v>
      </c>
      <c r="X999" s="77" t="s">
        <v>3395</v>
      </c>
      <c r="Y999" s="77" t="s">
        <v>3395</v>
      </c>
      <c r="Z999" s="77" t="s">
        <v>3395</v>
      </c>
      <c r="AA999" s="77">
        <v>0</v>
      </c>
      <c r="AB999" s="77" t="s">
        <v>3395</v>
      </c>
      <c r="AC999" s="77">
        <v>0.98947368421052628</v>
      </c>
      <c r="AD999" s="76">
        <v>0.29173980380115155</v>
      </c>
      <c r="AE999" s="77">
        <v>0.5495369846302236</v>
      </c>
      <c r="AF999" s="77">
        <v>0.47628066898661359</v>
      </c>
      <c r="AG999" s="77" t="s">
        <v>3395</v>
      </c>
      <c r="AH999" s="77">
        <v>0.3764743348520565</v>
      </c>
      <c r="AI999" s="77" t="s">
        <v>3395</v>
      </c>
      <c r="AJ999" s="77" t="s">
        <v>3395</v>
      </c>
      <c r="AK999" s="77">
        <v>0</v>
      </c>
      <c r="AL999" s="77">
        <v>0.98947368421052628</v>
      </c>
      <c r="AM999" s="76">
        <v>0.43918581913932958</v>
      </c>
      <c r="AN999" s="77">
        <v>0.3764743348520565</v>
      </c>
      <c r="AO999" s="78">
        <v>0.49473684210526314</v>
      </c>
      <c r="AP999" s="79">
        <v>0.4354475966329262</v>
      </c>
      <c r="AQ999" s="70">
        <v>3</v>
      </c>
      <c r="AR999" s="71">
        <v>0</v>
      </c>
      <c r="AS999" s="71">
        <v>2</v>
      </c>
      <c r="AT999" s="71">
        <v>0</v>
      </c>
      <c r="AU999" s="71">
        <v>0</v>
      </c>
      <c r="AV999" s="71" t="s">
        <v>3395</v>
      </c>
      <c r="AW999" s="72" t="s">
        <v>3721</v>
      </c>
    </row>
    <row r="1000" spans="1:49">
      <c r="A1000" s="23" t="s">
        <v>4748</v>
      </c>
      <c r="B1000" s="23" t="s">
        <v>2324</v>
      </c>
      <c r="C1000" s="23" t="s">
        <v>2324</v>
      </c>
      <c r="D1000" s="24" t="s">
        <v>69</v>
      </c>
      <c r="E1000" s="24" t="s">
        <v>70</v>
      </c>
      <c r="F1000" s="24" t="s">
        <v>71</v>
      </c>
      <c r="G1000" s="24" t="s">
        <v>72</v>
      </c>
      <c r="H1000" s="76">
        <v>0.91513854356988555</v>
      </c>
      <c r="I1000" s="77">
        <v>0.50764469417835922</v>
      </c>
      <c r="J1000" s="77">
        <v>0.67798125394244413</v>
      </c>
      <c r="K1000" s="77">
        <v>0.62323657443980718</v>
      </c>
      <c r="L1000" s="77">
        <v>0.44707524909946023</v>
      </c>
      <c r="M1000" s="77">
        <v>0.82208494928292908</v>
      </c>
      <c r="N1000" s="77">
        <v>0.42918482238115857</v>
      </c>
      <c r="O1000" s="77" t="s">
        <v>3395</v>
      </c>
      <c r="P1000" s="77">
        <v>7.9601840767717924E-2</v>
      </c>
      <c r="Q1000" s="77">
        <v>0.72370932225662432</v>
      </c>
      <c r="R1000" s="77">
        <v>0.37443649879032143</v>
      </c>
      <c r="S1000" s="77">
        <v>0.75294117647058889</v>
      </c>
      <c r="T1000" s="77">
        <v>0.71954770955479674</v>
      </c>
      <c r="U1000" s="77">
        <v>0.50537182393602909</v>
      </c>
      <c r="V1000" s="77">
        <v>0.63963822412890114</v>
      </c>
      <c r="W1000" s="77">
        <v>0.97757254682353301</v>
      </c>
      <c r="X1000" s="77">
        <v>0.55636499923794136</v>
      </c>
      <c r="Y1000" s="77">
        <v>0.60339289095679915</v>
      </c>
      <c r="Z1000" s="77">
        <v>0.76</v>
      </c>
      <c r="AA1000" s="77">
        <v>0.57572181651398968</v>
      </c>
      <c r="AB1000" s="77">
        <v>0.2338345864661654</v>
      </c>
      <c r="AC1000" s="77">
        <v>0.43157894736842106</v>
      </c>
      <c r="AD1000" s="76">
        <v>0.70025483056356297</v>
      </c>
      <c r="AE1000" s="77">
        <v>0.48023668719421464</v>
      </c>
      <c r="AF1000" s="77">
        <v>0.54907291052347285</v>
      </c>
      <c r="AG1000" s="77">
        <v>0.73624444301269287</v>
      </c>
      <c r="AH1000" s="77">
        <v>0.57250502403246517</v>
      </c>
      <c r="AI1000" s="77">
        <v>0.76696877303073718</v>
      </c>
      <c r="AJ1000" s="77">
        <v>0.68169644547839958</v>
      </c>
      <c r="AK1000" s="77">
        <v>0.40477820149007754</v>
      </c>
      <c r="AL1000" s="77">
        <v>0.43157894736842106</v>
      </c>
      <c r="AM1000" s="76">
        <v>0.57652147609375015</v>
      </c>
      <c r="AN1000" s="77">
        <v>0.69190608002529841</v>
      </c>
      <c r="AO1000" s="78">
        <v>0.50601786477896604</v>
      </c>
      <c r="AP1000" s="79">
        <v>0.58904142363968837</v>
      </c>
      <c r="AQ1000" s="70">
        <v>3</v>
      </c>
      <c r="AR1000" s="71">
        <v>0</v>
      </c>
      <c r="AS1000" s="71">
        <v>2</v>
      </c>
      <c r="AT1000" s="71">
        <v>0</v>
      </c>
      <c r="AU1000" s="71">
        <v>0</v>
      </c>
      <c r="AV1000" s="71" t="s">
        <v>3395</v>
      </c>
      <c r="AW1000" s="72" t="s">
        <v>3422</v>
      </c>
    </row>
    <row r="1001" spans="1:49">
      <c r="A1001" s="23" t="s">
        <v>4749</v>
      </c>
      <c r="B1001" s="23" t="s">
        <v>2324</v>
      </c>
      <c r="C1001" s="23" t="s">
        <v>2329</v>
      </c>
      <c r="D1001" s="24" t="s">
        <v>69</v>
      </c>
      <c r="E1001" s="24" t="s">
        <v>70</v>
      </c>
      <c r="F1001" s="24" t="s">
        <v>71</v>
      </c>
      <c r="G1001" s="24" t="s">
        <v>74</v>
      </c>
      <c r="H1001" s="76">
        <v>0.91513854356988555</v>
      </c>
      <c r="I1001" s="77">
        <v>0.47883188497919904</v>
      </c>
      <c r="J1001" s="77">
        <v>0.45454242897308483</v>
      </c>
      <c r="K1001" s="77">
        <v>0.82459208507933646</v>
      </c>
      <c r="L1001" s="77">
        <v>0.43179047257427533</v>
      </c>
      <c r="M1001" s="77">
        <v>0.24450732782151818</v>
      </c>
      <c r="N1001" s="77">
        <v>0.32047014589603934</v>
      </c>
      <c r="O1001" s="77" t="s">
        <v>3395</v>
      </c>
      <c r="P1001" s="77">
        <v>0.25069088855909261</v>
      </c>
      <c r="Q1001" s="77">
        <v>0.67161638936610157</v>
      </c>
      <c r="R1001" s="77">
        <v>0.50722263211134233</v>
      </c>
      <c r="S1001" s="77">
        <v>0.75294117647058889</v>
      </c>
      <c r="T1001" s="77">
        <v>0.71954770955479674</v>
      </c>
      <c r="U1001" s="77">
        <v>0.56336043342559916</v>
      </c>
      <c r="V1001" s="77">
        <v>0.63963822412890114</v>
      </c>
      <c r="W1001" s="77">
        <v>0.85698759848189598</v>
      </c>
      <c r="X1001" s="77">
        <v>0.69317461347164189</v>
      </c>
      <c r="Y1001" s="77">
        <v>0.60339289095679915</v>
      </c>
      <c r="Z1001" s="77">
        <v>0.76</v>
      </c>
      <c r="AA1001" s="77">
        <v>0.57572181651398968</v>
      </c>
      <c r="AB1001" s="77">
        <v>0.2338345864661654</v>
      </c>
      <c r="AC1001" s="77">
        <v>0.43157894736842106</v>
      </c>
      <c r="AD1001" s="76">
        <v>0.61617095250738985</v>
      </c>
      <c r="AE1001" s="77">
        <v>0.41441018398605234</v>
      </c>
      <c r="AF1001" s="77">
        <v>0.5894195107387219</v>
      </c>
      <c r="AG1001" s="77">
        <v>0.73624444301269287</v>
      </c>
      <c r="AH1001" s="77">
        <v>0.6014993287772501</v>
      </c>
      <c r="AI1001" s="77">
        <v>0.77508110597676894</v>
      </c>
      <c r="AJ1001" s="77">
        <v>0.68169644547839958</v>
      </c>
      <c r="AK1001" s="77">
        <v>0.40477820149007754</v>
      </c>
      <c r="AL1001" s="77">
        <v>0.43157894736842106</v>
      </c>
      <c r="AM1001" s="76">
        <v>0.54000021574405466</v>
      </c>
      <c r="AN1001" s="77">
        <v>0.70427495925557071</v>
      </c>
      <c r="AO1001" s="78">
        <v>0.50601786477896604</v>
      </c>
      <c r="AP1001" s="79">
        <v>0.58038707675554346</v>
      </c>
      <c r="AQ1001" s="70">
        <v>3</v>
      </c>
      <c r="AR1001" s="71">
        <v>0</v>
      </c>
      <c r="AS1001" s="71">
        <v>2</v>
      </c>
      <c r="AT1001" s="71">
        <v>0</v>
      </c>
      <c r="AU1001" s="71">
        <v>1</v>
      </c>
      <c r="AV1001" s="71" t="s">
        <v>3412</v>
      </c>
      <c r="AW1001" s="72" t="s">
        <v>3422</v>
      </c>
    </row>
    <row r="1002" spans="1:49">
      <c r="A1002" s="23" t="s">
        <v>4750</v>
      </c>
      <c r="B1002" s="23" t="s">
        <v>3736</v>
      </c>
      <c r="C1002" s="23" t="s">
        <v>2331</v>
      </c>
      <c r="D1002" s="24" t="s">
        <v>69</v>
      </c>
      <c r="E1002" s="24" t="s">
        <v>70</v>
      </c>
      <c r="F1002" s="24" t="s">
        <v>71</v>
      </c>
      <c r="G1002" s="24" t="s">
        <v>76</v>
      </c>
      <c r="H1002" s="76">
        <v>0.91513854356988555</v>
      </c>
      <c r="I1002" s="77">
        <v>0.65669369090679497</v>
      </c>
      <c r="J1002" s="77">
        <v>0.83008213676207787</v>
      </c>
      <c r="K1002" s="77">
        <v>0.54823330452544505</v>
      </c>
      <c r="L1002" s="77">
        <v>0.44362330156418461</v>
      </c>
      <c r="M1002" s="77">
        <v>1.3011212607365152E-2</v>
      </c>
      <c r="N1002" s="77">
        <v>0.82693065380380038</v>
      </c>
      <c r="O1002" s="77" t="s">
        <v>3395</v>
      </c>
      <c r="P1002" s="77">
        <v>0.3289622015942526</v>
      </c>
      <c r="Q1002" s="77">
        <v>0.69554460646302307</v>
      </c>
      <c r="R1002" s="77">
        <v>0.54358691681509574</v>
      </c>
      <c r="S1002" s="77">
        <v>0.75294117647058889</v>
      </c>
      <c r="T1002" s="77">
        <v>0.71954770955479674</v>
      </c>
      <c r="U1002" s="77">
        <v>0.51739089185595166</v>
      </c>
      <c r="V1002" s="77">
        <v>0.63963822412890114</v>
      </c>
      <c r="W1002" s="77">
        <v>0.85656415169491285</v>
      </c>
      <c r="X1002" s="77">
        <v>0.41289512969075193</v>
      </c>
      <c r="Y1002" s="77">
        <v>0.60339289095679915</v>
      </c>
      <c r="Z1002" s="77">
        <v>0.76</v>
      </c>
      <c r="AA1002" s="77">
        <v>0.57572181651398968</v>
      </c>
      <c r="AB1002" s="77">
        <v>0.2338345864661654</v>
      </c>
      <c r="AC1002" s="77">
        <v>0.43157894736842106</v>
      </c>
      <c r="AD1002" s="76">
        <v>0.80063812374625287</v>
      </c>
      <c r="AE1002" s="77">
        <v>0.4321521348190096</v>
      </c>
      <c r="AF1002" s="77">
        <v>0.61956576163905941</v>
      </c>
      <c r="AG1002" s="77">
        <v>0.73624444301269287</v>
      </c>
      <c r="AH1002" s="77">
        <v>0.57851455799242646</v>
      </c>
      <c r="AI1002" s="77">
        <v>0.63472964069283244</v>
      </c>
      <c r="AJ1002" s="77">
        <v>0.68169644547839958</v>
      </c>
      <c r="AK1002" s="77">
        <v>0.40477820149007754</v>
      </c>
      <c r="AL1002" s="77">
        <v>0.43157894736842106</v>
      </c>
      <c r="AM1002" s="76">
        <v>0.61745200673477407</v>
      </c>
      <c r="AN1002" s="77">
        <v>0.64982954723265063</v>
      </c>
      <c r="AO1002" s="78">
        <v>0.50601786477896604</v>
      </c>
      <c r="AP1002" s="79">
        <v>0.58942278227134093</v>
      </c>
      <c r="AQ1002" s="70">
        <v>3</v>
      </c>
      <c r="AR1002" s="71">
        <v>0</v>
      </c>
      <c r="AS1002" s="71">
        <v>2</v>
      </c>
      <c r="AT1002" s="71">
        <v>0</v>
      </c>
      <c r="AU1002" s="71">
        <v>0</v>
      </c>
      <c r="AV1002" s="71" t="s">
        <v>3395</v>
      </c>
      <c r="AW1002" s="72" t="s">
        <v>3422</v>
      </c>
    </row>
    <row r="1003" spans="1:49">
      <c r="A1003" s="23" t="s">
        <v>4751</v>
      </c>
      <c r="B1003" s="23" t="s">
        <v>3736</v>
      </c>
      <c r="C1003" s="23" t="s">
        <v>2336</v>
      </c>
      <c r="D1003" s="24" t="s">
        <v>69</v>
      </c>
      <c r="E1003" s="24" t="s">
        <v>70</v>
      </c>
      <c r="F1003" s="24" t="s">
        <v>78</v>
      </c>
      <c r="G1003" s="24" t="s">
        <v>79</v>
      </c>
      <c r="H1003" s="76">
        <v>0.91764204847675523</v>
      </c>
      <c r="I1003" s="77">
        <v>0.62251017844078893</v>
      </c>
      <c r="J1003" s="77">
        <v>0.64559031111704934</v>
      </c>
      <c r="K1003" s="77">
        <v>0.77924326151830559</v>
      </c>
      <c r="L1003" s="77">
        <v>0.50425727398329212</v>
      </c>
      <c r="M1003" s="77">
        <v>0.7220430505704184</v>
      </c>
      <c r="N1003" s="77">
        <v>0.67292080902606166</v>
      </c>
      <c r="O1003" s="77" t="s">
        <v>3395</v>
      </c>
      <c r="P1003" s="77">
        <v>0.33097773522792939</v>
      </c>
      <c r="Q1003" s="77">
        <v>0.75888397142409114</v>
      </c>
      <c r="R1003" s="77">
        <v>0.58836576825907216</v>
      </c>
      <c r="S1003" s="77">
        <v>0.72941176470588265</v>
      </c>
      <c r="T1003" s="77">
        <v>0.61253140905869463</v>
      </c>
      <c r="U1003" s="77">
        <v>0.59552826928865132</v>
      </c>
      <c r="V1003" s="77">
        <v>0.79296140425234807</v>
      </c>
      <c r="W1003" s="77">
        <v>0.63670928739644117</v>
      </c>
      <c r="X1003" s="77">
        <v>0.62555293348152485</v>
      </c>
      <c r="Y1003" s="77">
        <v>0.45596410311899793</v>
      </c>
      <c r="Z1003" s="77">
        <v>0.90857142857142859</v>
      </c>
      <c r="AA1003" s="77">
        <v>0.55559083811952981</v>
      </c>
      <c r="AB1003" s="77">
        <v>0.2338345864661654</v>
      </c>
      <c r="AC1003" s="77">
        <v>0.43157894736842106</v>
      </c>
      <c r="AD1003" s="76">
        <v>0.72858084601153117</v>
      </c>
      <c r="AE1003" s="77">
        <v>0.60188842606520143</v>
      </c>
      <c r="AF1003" s="77">
        <v>0.67362486984158165</v>
      </c>
      <c r="AG1003" s="77">
        <v>0.67097158688228864</v>
      </c>
      <c r="AH1003" s="77">
        <v>0.69424483677049964</v>
      </c>
      <c r="AI1003" s="77">
        <v>0.63113111043898296</v>
      </c>
      <c r="AJ1003" s="77">
        <v>0.6822677658452132</v>
      </c>
      <c r="AK1003" s="77">
        <v>0.3947127122928476</v>
      </c>
      <c r="AL1003" s="77">
        <v>0.43157894736842106</v>
      </c>
      <c r="AM1003" s="76">
        <v>0.66803138063943812</v>
      </c>
      <c r="AN1003" s="77">
        <v>0.66544917803059034</v>
      </c>
      <c r="AO1003" s="78">
        <v>0.5028531418354939</v>
      </c>
      <c r="AP1003" s="79">
        <v>0.60950596897205833</v>
      </c>
      <c r="AQ1003" s="70">
        <v>3</v>
      </c>
      <c r="AR1003" s="71">
        <v>1</v>
      </c>
      <c r="AS1003" s="71">
        <v>0</v>
      </c>
      <c r="AT1003" s="71">
        <v>0</v>
      </c>
      <c r="AU1003" s="71">
        <v>0</v>
      </c>
      <c r="AV1003" s="71" t="s">
        <v>3395</v>
      </c>
      <c r="AW1003" s="72" t="s">
        <v>3422</v>
      </c>
    </row>
    <row r="1004" spans="1:49">
      <c r="A1004" s="23" t="s">
        <v>4752</v>
      </c>
      <c r="B1004" s="23" t="s">
        <v>3736</v>
      </c>
      <c r="C1004" s="23" t="s">
        <v>2338</v>
      </c>
      <c r="D1004" s="24" t="s">
        <v>69</v>
      </c>
      <c r="E1004" s="24" t="s">
        <v>70</v>
      </c>
      <c r="F1004" s="24" t="s">
        <v>78</v>
      </c>
      <c r="G1004" s="24" t="s">
        <v>83</v>
      </c>
      <c r="H1004" s="76">
        <v>0.91764204847675523</v>
      </c>
      <c r="I1004" s="77">
        <v>0.68512663056150647</v>
      </c>
      <c r="J1004" s="77">
        <v>0.68570446786317829</v>
      </c>
      <c r="K1004" s="77">
        <v>0.81592879737353763</v>
      </c>
      <c r="L1004" s="77">
        <v>0.50496189134083613</v>
      </c>
      <c r="M1004" s="77">
        <v>0.8477784667942001</v>
      </c>
      <c r="N1004" s="77">
        <v>0.75403030834570317</v>
      </c>
      <c r="O1004" s="77" t="s">
        <v>3395</v>
      </c>
      <c r="P1004" s="77">
        <v>0.33986964140143594</v>
      </c>
      <c r="Q1004" s="77">
        <v>0.70714420297811276</v>
      </c>
      <c r="R1004" s="77">
        <v>0.27517373246285687</v>
      </c>
      <c r="S1004" s="77">
        <v>0.72941176470588265</v>
      </c>
      <c r="T1004" s="77">
        <v>0.61253140905869463</v>
      </c>
      <c r="U1004" s="77">
        <v>0.68318045411808814</v>
      </c>
      <c r="V1004" s="77">
        <v>0.79296140425234807</v>
      </c>
      <c r="W1004" s="77">
        <v>0.85549495787526397</v>
      </c>
      <c r="X1004" s="77">
        <v>0.69110696187113252</v>
      </c>
      <c r="Y1004" s="77">
        <v>0.45596410311899793</v>
      </c>
      <c r="Z1004" s="77">
        <v>0.90857142857142859</v>
      </c>
      <c r="AA1004" s="77">
        <v>0.55559083811952981</v>
      </c>
      <c r="AB1004" s="77">
        <v>0.2338345864661654</v>
      </c>
      <c r="AC1004" s="77">
        <v>0.43157894736842106</v>
      </c>
      <c r="AD1004" s="76">
        <v>0.76282438230048</v>
      </c>
      <c r="AE1004" s="77">
        <v>0.65251382105114275</v>
      </c>
      <c r="AF1004" s="77">
        <v>0.49115896772048484</v>
      </c>
      <c r="AG1004" s="77">
        <v>0.67097158688228864</v>
      </c>
      <c r="AH1004" s="77">
        <v>0.73807092918521811</v>
      </c>
      <c r="AI1004" s="77">
        <v>0.77330095987319825</v>
      </c>
      <c r="AJ1004" s="77">
        <v>0.6822677658452132</v>
      </c>
      <c r="AK1004" s="77">
        <v>0.3947127122928476</v>
      </c>
      <c r="AL1004" s="77">
        <v>0.43157894736842106</v>
      </c>
      <c r="AM1004" s="76">
        <v>0.63549905702403586</v>
      </c>
      <c r="AN1004" s="77">
        <v>0.72744782531356833</v>
      </c>
      <c r="AO1004" s="78">
        <v>0.5028531418354939</v>
      </c>
      <c r="AP1004" s="79">
        <v>0.61840356228433091</v>
      </c>
      <c r="AQ1004" s="70">
        <v>3</v>
      </c>
      <c r="AR1004" s="71">
        <v>1</v>
      </c>
      <c r="AS1004" s="71">
        <v>0</v>
      </c>
      <c r="AT1004" s="71">
        <v>0</v>
      </c>
      <c r="AU1004" s="71">
        <v>0</v>
      </c>
      <c r="AV1004" s="71" t="s">
        <v>3395</v>
      </c>
      <c r="AW1004" s="72" t="s">
        <v>3422</v>
      </c>
    </row>
    <row r="1005" spans="1:49">
      <c r="A1005" s="23" t="s">
        <v>4753</v>
      </c>
      <c r="B1005" s="23" t="s">
        <v>3736</v>
      </c>
      <c r="C1005" s="23" t="s">
        <v>2340</v>
      </c>
      <c r="D1005" s="24" t="s">
        <v>69</v>
      </c>
      <c r="E1005" s="24" t="s">
        <v>70</v>
      </c>
      <c r="F1005" s="24" t="s">
        <v>78</v>
      </c>
      <c r="G1005" s="24" t="s">
        <v>85</v>
      </c>
      <c r="H1005" s="76">
        <v>0.91764204847675523</v>
      </c>
      <c r="I1005" s="77">
        <v>0.73427096733392105</v>
      </c>
      <c r="J1005" s="77">
        <v>0.76253166234432002</v>
      </c>
      <c r="K1005" s="77">
        <v>0.49600122022852555</v>
      </c>
      <c r="L1005" s="77">
        <v>0.53310932222464846</v>
      </c>
      <c r="M1005" s="77">
        <v>0</v>
      </c>
      <c r="N1005" s="77">
        <v>0.79928230821342061</v>
      </c>
      <c r="O1005" s="77" t="s">
        <v>3395</v>
      </c>
      <c r="P1005" s="77">
        <v>0.40459926176637673</v>
      </c>
      <c r="Q1005" s="77">
        <v>0.72353586414365856</v>
      </c>
      <c r="R1005" s="77">
        <v>0.25585444521172307</v>
      </c>
      <c r="S1005" s="77">
        <v>0.72941176470588265</v>
      </c>
      <c r="T1005" s="77">
        <v>0.61253140905869463</v>
      </c>
      <c r="U1005" s="77">
        <v>0.57216569214171786</v>
      </c>
      <c r="V1005" s="77">
        <v>0.79296140425234807</v>
      </c>
      <c r="W1005" s="77">
        <v>0.58729363654817401</v>
      </c>
      <c r="X1005" s="77">
        <v>0.70415309219093392</v>
      </c>
      <c r="Y1005" s="77">
        <v>0.45596410311899793</v>
      </c>
      <c r="Z1005" s="77">
        <v>0.90857142857142859</v>
      </c>
      <c r="AA1005" s="77">
        <v>0.59136975912385203</v>
      </c>
      <c r="AB1005" s="77">
        <v>0.2338345864661654</v>
      </c>
      <c r="AC1005" s="77">
        <v>0.43157894736842106</v>
      </c>
      <c r="AD1005" s="76">
        <v>0.80481489271833206</v>
      </c>
      <c r="AE1005" s="77">
        <v>0.44659842248659432</v>
      </c>
      <c r="AF1005" s="77">
        <v>0.48969515467769081</v>
      </c>
      <c r="AG1005" s="77">
        <v>0.67097158688228864</v>
      </c>
      <c r="AH1005" s="77">
        <v>0.68256354819703291</v>
      </c>
      <c r="AI1005" s="77">
        <v>0.64572336436955391</v>
      </c>
      <c r="AJ1005" s="77">
        <v>0.6822677658452132</v>
      </c>
      <c r="AK1005" s="77">
        <v>0.41260217279500871</v>
      </c>
      <c r="AL1005" s="77">
        <v>0.43157894736842106</v>
      </c>
      <c r="AM1005" s="76">
        <v>0.58036948996087245</v>
      </c>
      <c r="AN1005" s="77">
        <v>0.66641949981629178</v>
      </c>
      <c r="AO1005" s="78">
        <v>0.50881629533621431</v>
      </c>
      <c r="AP1005" s="79">
        <v>0.58343214974393098</v>
      </c>
      <c r="AQ1005" s="70">
        <v>3</v>
      </c>
      <c r="AR1005" s="71">
        <v>0</v>
      </c>
      <c r="AS1005" s="71">
        <v>2</v>
      </c>
      <c r="AT1005" s="71">
        <v>0</v>
      </c>
      <c r="AU1005" s="71">
        <v>0</v>
      </c>
      <c r="AV1005" s="71" t="s">
        <v>3395</v>
      </c>
      <c r="AW1005" s="72" t="s">
        <v>3422</v>
      </c>
    </row>
    <row r="1006" spans="1:49">
      <c r="A1006" s="23" t="s">
        <v>4754</v>
      </c>
      <c r="B1006" s="23" t="s">
        <v>3736</v>
      </c>
      <c r="C1006" s="23" t="s">
        <v>2343</v>
      </c>
      <c r="D1006" s="24" t="s">
        <v>69</v>
      </c>
      <c r="E1006" s="24" t="s">
        <v>70</v>
      </c>
      <c r="F1006" s="24" t="s">
        <v>78</v>
      </c>
      <c r="G1006" s="24" t="s">
        <v>87</v>
      </c>
      <c r="H1006" s="76">
        <v>0.91764204847675523</v>
      </c>
      <c r="I1006" s="77">
        <v>0.57604800373369325</v>
      </c>
      <c r="J1006" s="77">
        <v>0.60517184008689073</v>
      </c>
      <c r="K1006" s="77">
        <v>0.54909492513678204</v>
      </c>
      <c r="L1006" s="77">
        <v>0.52109695131190337</v>
      </c>
      <c r="M1006" s="77">
        <v>0.19632705103406634</v>
      </c>
      <c r="N1006" s="77">
        <v>0.75284092141300274</v>
      </c>
      <c r="O1006" s="77" t="s">
        <v>3395</v>
      </c>
      <c r="P1006" s="77">
        <v>0.2517894439381041</v>
      </c>
      <c r="Q1006" s="77">
        <v>0.578090133094601</v>
      </c>
      <c r="R1006" s="77">
        <v>0.10842042367769752</v>
      </c>
      <c r="S1006" s="77">
        <v>0.72941176470588265</v>
      </c>
      <c r="T1006" s="77">
        <v>0.61253140905869463</v>
      </c>
      <c r="U1006" s="77">
        <v>0.52422685411916703</v>
      </c>
      <c r="V1006" s="77">
        <v>0.79296140425234807</v>
      </c>
      <c r="W1006" s="77">
        <v>0.75124190172266647</v>
      </c>
      <c r="X1006" s="77">
        <v>0.85989004797147695</v>
      </c>
      <c r="Y1006" s="77">
        <v>0.45596410311899793</v>
      </c>
      <c r="Z1006" s="77">
        <v>0.90857142857142859</v>
      </c>
      <c r="AA1006" s="77">
        <v>0.55559083811952981</v>
      </c>
      <c r="AB1006" s="77">
        <v>0.2338345864661654</v>
      </c>
      <c r="AC1006" s="77">
        <v>0.43157894736842106</v>
      </c>
      <c r="AD1006" s="76">
        <v>0.69962063076577963</v>
      </c>
      <c r="AE1006" s="77">
        <v>0.45422985856677178</v>
      </c>
      <c r="AF1006" s="77">
        <v>0.34325527838614928</v>
      </c>
      <c r="AG1006" s="77">
        <v>0.67097158688228864</v>
      </c>
      <c r="AH1006" s="77">
        <v>0.65859412918575755</v>
      </c>
      <c r="AI1006" s="77">
        <v>0.80556597484707171</v>
      </c>
      <c r="AJ1006" s="77">
        <v>0.6822677658452132</v>
      </c>
      <c r="AK1006" s="77">
        <v>0.3947127122928476</v>
      </c>
      <c r="AL1006" s="77">
        <v>0.43157894736842106</v>
      </c>
      <c r="AM1006" s="76">
        <v>0.4990352559062336</v>
      </c>
      <c r="AN1006" s="77">
        <v>0.7117105636383726</v>
      </c>
      <c r="AO1006" s="78">
        <v>0.5028531418354939</v>
      </c>
      <c r="AP1006" s="79">
        <v>0.56717559267295647</v>
      </c>
      <c r="AQ1006" s="70">
        <v>3</v>
      </c>
      <c r="AR1006" s="71">
        <v>0</v>
      </c>
      <c r="AS1006" s="71">
        <v>2</v>
      </c>
      <c r="AT1006" s="71">
        <v>0</v>
      </c>
      <c r="AU1006" s="71">
        <v>1</v>
      </c>
      <c r="AV1006" s="71" t="s">
        <v>3412</v>
      </c>
      <c r="AW1006" s="72" t="s">
        <v>3422</v>
      </c>
    </row>
    <row r="1007" spans="1:49">
      <c r="A1007" s="23" t="s">
        <v>4755</v>
      </c>
      <c r="B1007" s="23" t="s">
        <v>3736</v>
      </c>
      <c r="C1007" s="23" t="s">
        <v>2345</v>
      </c>
      <c r="D1007" s="24" t="s">
        <v>69</v>
      </c>
      <c r="E1007" s="24" t="s">
        <v>96</v>
      </c>
      <c r="F1007" s="24" t="s">
        <v>97</v>
      </c>
      <c r="G1007" s="24" t="s">
        <v>100</v>
      </c>
      <c r="H1007" s="76">
        <v>0.91860589786589997</v>
      </c>
      <c r="I1007" s="77">
        <v>0.4889621861092367</v>
      </c>
      <c r="J1007" s="77">
        <v>0.11227339486078663</v>
      </c>
      <c r="K1007" s="77">
        <v>0.44706910060061267</v>
      </c>
      <c r="L1007" s="77">
        <v>0.43338198746419537</v>
      </c>
      <c r="M1007" s="77">
        <v>0.87345925169703609</v>
      </c>
      <c r="N1007" s="77">
        <v>0.14957033089428701</v>
      </c>
      <c r="O1007" s="77" t="s">
        <v>3395</v>
      </c>
      <c r="P1007" s="77">
        <v>0.21387096032917308</v>
      </c>
      <c r="Q1007" s="77">
        <v>0.88485418192551779</v>
      </c>
      <c r="R1007" s="77">
        <v>0.43107330210512995</v>
      </c>
      <c r="S1007" s="77">
        <v>0.77647058823529513</v>
      </c>
      <c r="T1007" s="77">
        <v>0.68798724309000714</v>
      </c>
      <c r="U1007" s="77">
        <v>0.5423389848241017</v>
      </c>
      <c r="V1007" s="77">
        <v>0.64095590933461255</v>
      </c>
      <c r="W1007" s="77">
        <v>0.89620207663643747</v>
      </c>
      <c r="X1007" s="77">
        <v>0.49421949287855715</v>
      </c>
      <c r="Y1007" s="77">
        <v>0.30357142857142849</v>
      </c>
      <c r="Z1007" s="77">
        <v>0.88</v>
      </c>
      <c r="AA1007" s="77">
        <v>0.58317905043092844</v>
      </c>
      <c r="AB1007" s="77">
        <v>0.2338345864661654</v>
      </c>
      <c r="AC1007" s="77">
        <v>0.43157894736842106</v>
      </c>
      <c r="AD1007" s="76">
        <v>0.50661382627864104</v>
      </c>
      <c r="AE1007" s="77">
        <v>0.42347032619706082</v>
      </c>
      <c r="AF1007" s="77">
        <v>0.65796374201532393</v>
      </c>
      <c r="AG1007" s="77">
        <v>0.73222891566265114</v>
      </c>
      <c r="AH1007" s="77">
        <v>0.59164744707935712</v>
      </c>
      <c r="AI1007" s="77">
        <v>0.69521078475749731</v>
      </c>
      <c r="AJ1007" s="77">
        <v>0.59178571428571425</v>
      </c>
      <c r="AK1007" s="77">
        <v>0.40850681844854692</v>
      </c>
      <c r="AL1007" s="77">
        <v>0.43157894736842106</v>
      </c>
      <c r="AM1007" s="76">
        <v>0.52934929816367526</v>
      </c>
      <c r="AN1007" s="77">
        <v>0.67302904916650197</v>
      </c>
      <c r="AO1007" s="78">
        <v>0.47729049336756074</v>
      </c>
      <c r="AP1007" s="79">
        <v>0.55695110873411124</v>
      </c>
      <c r="AQ1007" s="70">
        <v>3</v>
      </c>
      <c r="AR1007" s="71">
        <v>3</v>
      </c>
      <c r="AS1007" s="71">
        <v>2</v>
      </c>
      <c r="AT1007" s="71">
        <v>0</v>
      </c>
      <c r="AU1007" s="71">
        <v>0</v>
      </c>
      <c r="AV1007" s="71" t="s">
        <v>3395</v>
      </c>
      <c r="AW1007" s="72" t="s">
        <v>3422</v>
      </c>
    </row>
    <row r="1008" spans="1:49">
      <c r="A1008" s="23" t="s">
        <v>4756</v>
      </c>
      <c r="B1008" s="23" t="s">
        <v>3736</v>
      </c>
      <c r="C1008" s="23" t="s">
        <v>2347</v>
      </c>
      <c r="D1008" s="24" t="s">
        <v>69</v>
      </c>
      <c r="E1008" s="24" t="s">
        <v>96</v>
      </c>
      <c r="F1008" s="24" t="s">
        <v>97</v>
      </c>
      <c r="G1008" s="24" t="s">
        <v>102</v>
      </c>
      <c r="H1008" s="76">
        <v>0.91860589786589997</v>
      </c>
      <c r="I1008" s="77">
        <v>0.63233599484410508</v>
      </c>
      <c r="J1008" s="77">
        <v>0.41131632974087473</v>
      </c>
      <c r="K1008" s="77">
        <v>0.4102064575360862</v>
      </c>
      <c r="L1008" s="77">
        <v>0.41976390199627794</v>
      </c>
      <c r="M1008" s="77">
        <v>0.60027197197494475</v>
      </c>
      <c r="N1008" s="77">
        <v>0.31662776197661213</v>
      </c>
      <c r="O1008" s="77" t="s">
        <v>3395</v>
      </c>
      <c r="P1008" s="77">
        <v>0.20951944663448308</v>
      </c>
      <c r="Q1008" s="77">
        <v>0.91878164762069559</v>
      </c>
      <c r="R1008" s="77">
        <v>2.5240009014404426E-2</v>
      </c>
      <c r="S1008" s="77">
        <v>0.77647058823529513</v>
      </c>
      <c r="T1008" s="77">
        <v>0.68798724309000714</v>
      </c>
      <c r="U1008" s="77">
        <v>0.56515885051412884</v>
      </c>
      <c r="V1008" s="77">
        <v>0.64095590933461255</v>
      </c>
      <c r="W1008" s="77">
        <v>0.84912261621423202</v>
      </c>
      <c r="X1008" s="77">
        <v>0.56967407735212028</v>
      </c>
      <c r="Y1008" s="77">
        <v>0.30357142857142849</v>
      </c>
      <c r="Z1008" s="77">
        <v>0.88</v>
      </c>
      <c r="AA1008" s="77">
        <v>0.58317905043092844</v>
      </c>
      <c r="AB1008" s="77">
        <v>0.2338345864661654</v>
      </c>
      <c r="AC1008" s="77">
        <v>0.43157894736842106</v>
      </c>
      <c r="AD1008" s="76">
        <v>0.6540860741502933</v>
      </c>
      <c r="AE1008" s="77">
        <v>0.39127790802368079</v>
      </c>
      <c r="AF1008" s="77">
        <v>0.47201082831754998</v>
      </c>
      <c r="AG1008" s="77">
        <v>0.73222891566265114</v>
      </c>
      <c r="AH1008" s="77">
        <v>0.6030573799243707</v>
      </c>
      <c r="AI1008" s="77">
        <v>0.70939834678317615</v>
      </c>
      <c r="AJ1008" s="77">
        <v>0.59178571428571425</v>
      </c>
      <c r="AK1008" s="77">
        <v>0.40850681844854692</v>
      </c>
      <c r="AL1008" s="77">
        <v>0.43157894736842106</v>
      </c>
      <c r="AM1008" s="76">
        <v>0.50579160349717467</v>
      </c>
      <c r="AN1008" s="77">
        <v>0.6815615474567327</v>
      </c>
      <c r="AO1008" s="78">
        <v>0.47729049336756074</v>
      </c>
      <c r="AP1008" s="79">
        <v>0.55142332199498323</v>
      </c>
      <c r="AQ1008" s="70">
        <v>3</v>
      </c>
      <c r="AR1008" s="71">
        <v>3</v>
      </c>
      <c r="AS1008" s="71">
        <v>2</v>
      </c>
      <c r="AT1008" s="71">
        <v>0</v>
      </c>
      <c r="AU1008" s="71">
        <v>0</v>
      </c>
      <c r="AV1008" s="71" t="s">
        <v>3395</v>
      </c>
      <c r="AW1008" s="72" t="s">
        <v>3422</v>
      </c>
    </row>
    <row r="1009" spans="1:49">
      <c r="A1009" s="23" t="s">
        <v>4757</v>
      </c>
      <c r="B1009" s="23" t="s">
        <v>3736</v>
      </c>
      <c r="C1009" s="23" t="s">
        <v>2350</v>
      </c>
      <c r="D1009" s="24" t="s">
        <v>69</v>
      </c>
      <c r="E1009" s="24" t="s">
        <v>96</v>
      </c>
      <c r="F1009" s="24" t="s">
        <v>104</v>
      </c>
      <c r="G1009" s="24" t="s">
        <v>107</v>
      </c>
      <c r="H1009" s="76">
        <v>0.91796750411464823</v>
      </c>
      <c r="I1009" s="77">
        <v>0.47811768132745003</v>
      </c>
      <c r="J1009" s="77">
        <v>3.1632232578623853E-2</v>
      </c>
      <c r="K1009" s="77">
        <v>0.43530323246113556</v>
      </c>
      <c r="L1009" s="77">
        <v>0.44532191937702037</v>
      </c>
      <c r="M1009" s="77">
        <v>0</v>
      </c>
      <c r="N1009" s="77">
        <v>4.8789158246366982E-2</v>
      </c>
      <c r="O1009" s="77" t="s">
        <v>3395</v>
      </c>
      <c r="P1009" s="77">
        <v>0.16946791399956312</v>
      </c>
      <c r="Q1009" s="77">
        <v>0.55348380765456318</v>
      </c>
      <c r="R1009" s="77">
        <v>1</v>
      </c>
      <c r="S1009" s="77">
        <v>0.76470588235294112</v>
      </c>
      <c r="T1009" s="77">
        <v>0.64844726499581218</v>
      </c>
      <c r="U1009" s="77">
        <v>0.60394050742996863</v>
      </c>
      <c r="V1009" s="77">
        <v>0.74915532861784284</v>
      </c>
      <c r="W1009" s="77">
        <v>0.90085670924528338</v>
      </c>
      <c r="X1009" s="77">
        <v>0.74620514069797517</v>
      </c>
      <c r="Y1009" s="77">
        <v>0.38461668515162162</v>
      </c>
      <c r="Z1009" s="77">
        <v>0.92571428571428571</v>
      </c>
      <c r="AA1009" s="77">
        <v>0.57124312014224277</v>
      </c>
      <c r="AB1009" s="77">
        <v>0.2338345864661654</v>
      </c>
      <c r="AC1009" s="77">
        <v>0.43157894736842106</v>
      </c>
      <c r="AD1009" s="76">
        <v>0.47590580600690741</v>
      </c>
      <c r="AE1009" s="77">
        <v>0.21977644481681721</v>
      </c>
      <c r="AF1009" s="77">
        <v>0.77674190382728159</v>
      </c>
      <c r="AG1009" s="77">
        <v>0.70657657367437665</v>
      </c>
      <c r="AH1009" s="77">
        <v>0.67654791802390579</v>
      </c>
      <c r="AI1009" s="77">
        <v>0.82353092497162927</v>
      </c>
      <c r="AJ1009" s="77">
        <v>0.65516548543295361</v>
      </c>
      <c r="AK1009" s="77">
        <v>0.40253885330420408</v>
      </c>
      <c r="AL1009" s="77">
        <v>0.43157894736842106</v>
      </c>
      <c r="AM1009" s="76">
        <v>0.49080805155033541</v>
      </c>
      <c r="AN1009" s="77">
        <v>0.73555180555663735</v>
      </c>
      <c r="AO1009" s="78">
        <v>0.4964277620351929</v>
      </c>
      <c r="AP1009" s="79">
        <v>0.56903252276619298</v>
      </c>
      <c r="AQ1009" s="70">
        <v>3</v>
      </c>
      <c r="AR1009" s="71">
        <v>3</v>
      </c>
      <c r="AS1009" s="71">
        <v>0</v>
      </c>
      <c r="AT1009" s="71">
        <v>0</v>
      </c>
      <c r="AU1009" s="71">
        <v>0</v>
      </c>
      <c r="AV1009" s="71" t="s">
        <v>3395</v>
      </c>
      <c r="AW1009" s="72" t="s">
        <v>3422</v>
      </c>
    </row>
    <row r="1010" spans="1:49">
      <c r="A1010" s="23" t="s">
        <v>4758</v>
      </c>
      <c r="B1010" s="23" t="s">
        <v>3736</v>
      </c>
      <c r="C1010" s="23" t="s">
        <v>2352</v>
      </c>
      <c r="D1010" s="24" t="s">
        <v>69</v>
      </c>
      <c r="E1010" s="24" t="s">
        <v>96</v>
      </c>
      <c r="F1010" s="24" t="s">
        <v>104</v>
      </c>
      <c r="G1010" s="24" t="s">
        <v>111</v>
      </c>
      <c r="H1010" s="76">
        <v>0.91796750411464823</v>
      </c>
      <c r="I1010" s="77">
        <v>0.81673563345647537</v>
      </c>
      <c r="J1010" s="77">
        <v>0.82563633612357579</v>
      </c>
      <c r="K1010" s="77">
        <v>0.58803551174748581</v>
      </c>
      <c r="L1010" s="77">
        <v>0.43475943418076007</v>
      </c>
      <c r="M1010" s="77">
        <v>8.4977255756683578E-2</v>
      </c>
      <c r="N1010" s="77">
        <v>0.83371172125739523</v>
      </c>
      <c r="O1010" s="77" t="s">
        <v>3395</v>
      </c>
      <c r="P1010" s="77">
        <v>0.42356853990886095</v>
      </c>
      <c r="Q1010" s="77">
        <v>0.79436404758994938</v>
      </c>
      <c r="R1010" s="77">
        <v>0.4743970042733735</v>
      </c>
      <c r="S1010" s="77">
        <v>0.76470588235294112</v>
      </c>
      <c r="T1010" s="77">
        <v>0.64844726499581218</v>
      </c>
      <c r="U1010" s="77">
        <v>0.55498581109169376</v>
      </c>
      <c r="V1010" s="77">
        <v>0.74915532861784284</v>
      </c>
      <c r="W1010" s="77">
        <v>0.72208483025924386</v>
      </c>
      <c r="X1010" s="77">
        <v>0.49004009284245664</v>
      </c>
      <c r="Y1010" s="77">
        <v>0.38461668515162162</v>
      </c>
      <c r="Z1010" s="77">
        <v>0.92571428571428571</v>
      </c>
      <c r="AA1010" s="77">
        <v>0.57124312014224277</v>
      </c>
      <c r="AB1010" s="77">
        <v>0.2338345864661654</v>
      </c>
      <c r="AC1010" s="77">
        <v>0.43157894736842106</v>
      </c>
      <c r="AD1010" s="76">
        <v>0.85344649123156646</v>
      </c>
      <c r="AE1010" s="77">
        <v>0.47301049257023714</v>
      </c>
      <c r="AF1010" s="77">
        <v>0.6343805259316615</v>
      </c>
      <c r="AG1010" s="77">
        <v>0.70657657367437665</v>
      </c>
      <c r="AH1010" s="77">
        <v>0.6520705698547683</v>
      </c>
      <c r="AI1010" s="77">
        <v>0.60606246155085031</v>
      </c>
      <c r="AJ1010" s="77">
        <v>0.65516548543295361</v>
      </c>
      <c r="AK1010" s="77">
        <v>0.40253885330420408</v>
      </c>
      <c r="AL1010" s="77">
        <v>0.43157894736842106</v>
      </c>
      <c r="AM1010" s="76">
        <v>0.65361250324448839</v>
      </c>
      <c r="AN1010" s="77">
        <v>0.65490320169333172</v>
      </c>
      <c r="AO1010" s="78">
        <v>0.4964277620351929</v>
      </c>
      <c r="AP1010" s="79">
        <v>0.59919347054917171</v>
      </c>
      <c r="AQ1010" s="70">
        <v>3</v>
      </c>
      <c r="AR1010" s="71">
        <v>1</v>
      </c>
      <c r="AS1010" s="71">
        <v>2</v>
      </c>
      <c r="AT1010" s="71">
        <v>0</v>
      </c>
      <c r="AU1010" s="71">
        <v>0</v>
      </c>
      <c r="AV1010" s="71" t="s">
        <v>3395</v>
      </c>
      <c r="AW1010" s="72" t="s">
        <v>3422</v>
      </c>
    </row>
    <row r="1011" spans="1:49">
      <c r="A1011" s="23" t="s">
        <v>4759</v>
      </c>
      <c r="B1011" s="23" t="s">
        <v>3736</v>
      </c>
      <c r="C1011" s="23" t="s">
        <v>2354</v>
      </c>
      <c r="D1011" s="24" t="s">
        <v>69</v>
      </c>
      <c r="E1011" s="24" t="s">
        <v>96</v>
      </c>
      <c r="F1011" s="24" t="s">
        <v>104</v>
      </c>
      <c r="G1011" s="24" t="s">
        <v>113</v>
      </c>
      <c r="H1011" s="76">
        <v>0.91796750411464823</v>
      </c>
      <c r="I1011" s="77">
        <v>0.74734712137397497</v>
      </c>
      <c r="J1011" s="77">
        <v>0.59171727372841909</v>
      </c>
      <c r="K1011" s="77">
        <v>0.53043621810134334</v>
      </c>
      <c r="L1011" s="77">
        <v>0.43126344806063804</v>
      </c>
      <c r="M1011" s="77">
        <v>0.98608704201358699</v>
      </c>
      <c r="N1011" s="77">
        <v>0.34139635664084111</v>
      </c>
      <c r="O1011" s="77" t="s">
        <v>3395</v>
      </c>
      <c r="P1011" s="77">
        <v>0.46145004681052754</v>
      </c>
      <c r="Q1011" s="77">
        <v>0.85021994221200681</v>
      </c>
      <c r="R1011" s="77">
        <v>0.54985615938823451</v>
      </c>
      <c r="S1011" s="77">
        <v>0.76470588235294112</v>
      </c>
      <c r="T1011" s="77">
        <v>0.64844726499581218</v>
      </c>
      <c r="U1011" s="77">
        <v>0.54642924818314531</v>
      </c>
      <c r="V1011" s="77">
        <v>0.74915532861784284</v>
      </c>
      <c r="W1011" s="77">
        <v>0.83540561278754211</v>
      </c>
      <c r="X1011" s="77">
        <v>0.38452289935580075</v>
      </c>
      <c r="Y1011" s="77">
        <v>0.38461668515162162</v>
      </c>
      <c r="Z1011" s="77">
        <v>0.92571428571428571</v>
      </c>
      <c r="AA1011" s="77">
        <v>0.57124312014224277</v>
      </c>
      <c r="AB1011" s="77">
        <v>0.2338345864661654</v>
      </c>
      <c r="AC1011" s="77">
        <v>0.43157894736842106</v>
      </c>
      <c r="AD1011" s="76">
        <v>0.75234396640568069</v>
      </c>
      <c r="AE1011" s="77">
        <v>0.55012662232538745</v>
      </c>
      <c r="AF1011" s="77">
        <v>0.70003805080012071</v>
      </c>
      <c r="AG1011" s="77">
        <v>0.70657657367437665</v>
      </c>
      <c r="AH1011" s="77">
        <v>0.64779228840049408</v>
      </c>
      <c r="AI1011" s="77">
        <v>0.60996425607167137</v>
      </c>
      <c r="AJ1011" s="77">
        <v>0.65516548543295361</v>
      </c>
      <c r="AK1011" s="77">
        <v>0.40253885330420408</v>
      </c>
      <c r="AL1011" s="77">
        <v>0.43157894736842106</v>
      </c>
      <c r="AM1011" s="76">
        <v>0.66750287984372958</v>
      </c>
      <c r="AN1011" s="77">
        <v>0.65477770604884733</v>
      </c>
      <c r="AO1011" s="78">
        <v>0.4964277620351929</v>
      </c>
      <c r="AP1011" s="79">
        <v>0.60356724548035556</v>
      </c>
      <c r="AQ1011" s="70">
        <v>3</v>
      </c>
      <c r="AR1011" s="71">
        <v>3</v>
      </c>
      <c r="AS1011" s="71">
        <v>2</v>
      </c>
      <c r="AT1011" s="71">
        <v>0</v>
      </c>
      <c r="AU1011" s="71">
        <v>1</v>
      </c>
      <c r="AV1011" s="71" t="s">
        <v>3418</v>
      </c>
      <c r="AW1011" s="72" t="s">
        <v>3422</v>
      </c>
    </row>
    <row r="1012" spans="1:49">
      <c r="A1012" s="23" t="s">
        <v>4760</v>
      </c>
      <c r="B1012" s="23" t="s">
        <v>3736</v>
      </c>
      <c r="C1012" s="23" t="s">
        <v>2358</v>
      </c>
      <c r="D1012" s="24" t="s">
        <v>69</v>
      </c>
      <c r="E1012" s="24" t="s">
        <v>96</v>
      </c>
      <c r="F1012" s="24" t="s">
        <v>104</v>
      </c>
      <c r="G1012" s="24" t="s">
        <v>115</v>
      </c>
      <c r="H1012" s="76">
        <v>0.91796750411464823</v>
      </c>
      <c r="I1012" s="77">
        <v>0.57639071801360786</v>
      </c>
      <c r="J1012" s="77">
        <v>0.18061954836234517</v>
      </c>
      <c r="K1012" s="77">
        <v>0.55502707855413891</v>
      </c>
      <c r="L1012" s="77">
        <v>0.44602314915111463</v>
      </c>
      <c r="M1012" s="77">
        <v>0.28179938692382211</v>
      </c>
      <c r="N1012" s="77">
        <v>0.1872514883015865</v>
      </c>
      <c r="O1012" s="77" t="s">
        <v>3395</v>
      </c>
      <c r="P1012" s="77">
        <v>0.16963791868199357</v>
      </c>
      <c r="Q1012" s="77">
        <v>0.5</v>
      </c>
      <c r="R1012" s="77">
        <v>0.47423705028305252</v>
      </c>
      <c r="S1012" s="77">
        <v>0.76470588235294112</v>
      </c>
      <c r="T1012" s="77">
        <v>0.64844726499581218</v>
      </c>
      <c r="U1012" s="77">
        <v>0.5610868141640839</v>
      </c>
      <c r="V1012" s="77">
        <v>0.74915532861784284</v>
      </c>
      <c r="W1012" s="77">
        <v>0.91547043481320678</v>
      </c>
      <c r="X1012" s="77">
        <v>0.6426412736838385</v>
      </c>
      <c r="Y1012" s="77">
        <v>0.38461668515162162</v>
      </c>
      <c r="Z1012" s="77">
        <v>0.92571428571428571</v>
      </c>
      <c r="AA1012" s="77">
        <v>0.57124312014224277</v>
      </c>
      <c r="AB1012" s="77">
        <v>0.2338345864661654</v>
      </c>
      <c r="AC1012" s="77">
        <v>0.43157894736842106</v>
      </c>
      <c r="AD1012" s="76">
        <v>0.55832592349686705</v>
      </c>
      <c r="AE1012" s="77">
        <v>0.32794780432253118</v>
      </c>
      <c r="AF1012" s="77">
        <v>0.48711852514152626</v>
      </c>
      <c r="AG1012" s="77">
        <v>0.70657657367437665</v>
      </c>
      <c r="AH1012" s="77">
        <v>0.65512107139096343</v>
      </c>
      <c r="AI1012" s="77">
        <v>0.77905585424852264</v>
      </c>
      <c r="AJ1012" s="77">
        <v>0.65516548543295361</v>
      </c>
      <c r="AK1012" s="77">
        <v>0.40253885330420408</v>
      </c>
      <c r="AL1012" s="77">
        <v>0.43157894736842106</v>
      </c>
      <c r="AM1012" s="76">
        <v>0.45779741765364146</v>
      </c>
      <c r="AN1012" s="77">
        <v>0.71358449977128757</v>
      </c>
      <c r="AO1012" s="78">
        <v>0.4964277620351929</v>
      </c>
      <c r="AP1012" s="79">
        <v>0.55063257616947392</v>
      </c>
      <c r="AQ1012" s="70">
        <v>3</v>
      </c>
      <c r="AR1012" s="71">
        <v>3</v>
      </c>
      <c r="AS1012" s="71">
        <v>0</v>
      </c>
      <c r="AT1012" s="71">
        <v>0</v>
      </c>
      <c r="AU1012" s="71">
        <v>0</v>
      </c>
      <c r="AV1012" s="71" t="s">
        <v>3395</v>
      </c>
      <c r="AW1012" s="72" t="s">
        <v>3422</v>
      </c>
    </row>
    <row r="1013" spans="1:49">
      <c r="A1013" s="23" t="s">
        <v>4761</v>
      </c>
      <c r="B1013" s="23" t="s">
        <v>3736</v>
      </c>
      <c r="C1013" s="23" t="s">
        <v>2360</v>
      </c>
      <c r="D1013" s="24" t="s">
        <v>69</v>
      </c>
      <c r="E1013" s="24" t="s">
        <v>117</v>
      </c>
      <c r="F1013" s="24" t="s">
        <v>118</v>
      </c>
      <c r="G1013" s="24" t="s">
        <v>119</v>
      </c>
      <c r="H1013" s="76">
        <v>0.9152762363397634</v>
      </c>
      <c r="I1013" s="77">
        <v>0.66239593563901855</v>
      </c>
      <c r="J1013" s="77">
        <v>0.8613529033569971</v>
      </c>
      <c r="K1013" s="77">
        <v>0.71202964384440781</v>
      </c>
      <c r="L1013" s="77">
        <v>0.46012454467126512</v>
      </c>
      <c r="M1013" s="77">
        <v>0.57484847655528981</v>
      </c>
      <c r="N1013" s="77">
        <v>0.88160288394576236</v>
      </c>
      <c r="O1013" s="77" t="s">
        <v>3395</v>
      </c>
      <c r="P1013" s="77">
        <v>0.40074749157677769</v>
      </c>
      <c r="Q1013" s="77">
        <v>0.65939606137663154</v>
      </c>
      <c r="R1013" s="77">
        <v>1.8607270674856725E-2</v>
      </c>
      <c r="S1013" s="77">
        <v>0.78823529411764737</v>
      </c>
      <c r="T1013" s="77">
        <v>0.73288447909284193</v>
      </c>
      <c r="U1013" s="77">
        <v>0.62775486633290811</v>
      </c>
      <c r="V1013" s="77">
        <v>0.69346965509002756</v>
      </c>
      <c r="W1013" s="77">
        <v>0.58639674794089525</v>
      </c>
      <c r="X1013" s="77">
        <v>0.81346751314298005</v>
      </c>
      <c r="Y1013" s="77">
        <v>0.51784361728027695</v>
      </c>
      <c r="Z1013" s="77">
        <v>0.87428571428571433</v>
      </c>
      <c r="AA1013" s="77">
        <v>0.54849749601080533</v>
      </c>
      <c r="AB1013" s="77">
        <v>0.2338345864661654</v>
      </c>
      <c r="AC1013" s="77">
        <v>0.43157894736842106</v>
      </c>
      <c r="AD1013" s="76">
        <v>0.81300835844525976</v>
      </c>
      <c r="AE1013" s="77">
        <v>0.60587060811870064</v>
      </c>
      <c r="AF1013" s="77">
        <v>0.33900166602574411</v>
      </c>
      <c r="AG1013" s="77">
        <v>0.76055988660524465</v>
      </c>
      <c r="AH1013" s="77">
        <v>0.66061226071146784</v>
      </c>
      <c r="AI1013" s="77">
        <v>0.6999321305419377</v>
      </c>
      <c r="AJ1013" s="77">
        <v>0.69606466578299564</v>
      </c>
      <c r="AK1013" s="77">
        <v>0.39116604123848536</v>
      </c>
      <c r="AL1013" s="77">
        <v>0.43157894736842106</v>
      </c>
      <c r="AM1013" s="76">
        <v>0.5859602108632348</v>
      </c>
      <c r="AN1013" s="77">
        <v>0.70703475928621673</v>
      </c>
      <c r="AO1013" s="78">
        <v>0.50626988479663404</v>
      </c>
      <c r="AP1013" s="79">
        <v>0.59695308729833663</v>
      </c>
      <c r="AQ1013" s="70">
        <v>3</v>
      </c>
      <c r="AR1013" s="71">
        <v>0</v>
      </c>
      <c r="AS1013" s="71">
        <v>2</v>
      </c>
      <c r="AT1013" s="71">
        <v>0</v>
      </c>
      <c r="AU1013" s="71">
        <v>0</v>
      </c>
      <c r="AV1013" s="71" t="s">
        <v>3395</v>
      </c>
      <c r="AW1013" s="72" t="s">
        <v>3422</v>
      </c>
    </row>
    <row r="1014" spans="1:49">
      <c r="A1014" s="23" t="s">
        <v>4762</v>
      </c>
      <c r="B1014" s="23" t="s">
        <v>3736</v>
      </c>
      <c r="C1014" s="23" t="s">
        <v>2362</v>
      </c>
      <c r="D1014" s="24" t="s">
        <v>69</v>
      </c>
      <c r="E1014" s="24" t="s">
        <v>117</v>
      </c>
      <c r="F1014" s="24" t="s">
        <v>118</v>
      </c>
      <c r="G1014" s="24" t="s">
        <v>123</v>
      </c>
      <c r="H1014" s="76">
        <v>0.9152762363397634</v>
      </c>
      <c r="I1014" s="77">
        <v>0.51257957274418164</v>
      </c>
      <c r="J1014" s="77">
        <v>0.64115913409625269</v>
      </c>
      <c r="K1014" s="77">
        <v>0.57113975392083216</v>
      </c>
      <c r="L1014" s="77">
        <v>0.48600568222720764</v>
      </c>
      <c r="M1014" s="77">
        <v>0.21474847650773121</v>
      </c>
      <c r="N1014" s="77">
        <v>0.69306364544407684</v>
      </c>
      <c r="O1014" s="77" t="s">
        <v>3395</v>
      </c>
      <c r="P1014" s="77">
        <v>0</v>
      </c>
      <c r="Q1014" s="77">
        <v>0.7783727669516155</v>
      </c>
      <c r="R1014" s="77">
        <v>4.3098270364649353E-2</v>
      </c>
      <c r="S1014" s="77">
        <v>0.78823529411764737</v>
      </c>
      <c r="T1014" s="77">
        <v>0.73288447909284193</v>
      </c>
      <c r="U1014" s="77">
        <v>0.55412528637149994</v>
      </c>
      <c r="V1014" s="77">
        <v>0.69346965509002756</v>
      </c>
      <c r="W1014" s="77">
        <v>0.77784875941169218</v>
      </c>
      <c r="X1014" s="77">
        <v>0.81370596269564532</v>
      </c>
      <c r="Y1014" s="77">
        <v>0.51784361728027695</v>
      </c>
      <c r="Z1014" s="77">
        <v>0.87428571428571433</v>
      </c>
      <c r="AA1014" s="77">
        <v>0.54849749601080533</v>
      </c>
      <c r="AB1014" s="77">
        <v>0.2338345864661654</v>
      </c>
      <c r="AC1014" s="77">
        <v>0.43157894736842106</v>
      </c>
      <c r="AD1014" s="76">
        <v>0.68967164772673251</v>
      </c>
      <c r="AE1014" s="77">
        <v>0.39299151161996954</v>
      </c>
      <c r="AF1014" s="77">
        <v>0.4107355186581324</v>
      </c>
      <c r="AG1014" s="77">
        <v>0.76055988660524465</v>
      </c>
      <c r="AH1014" s="77">
        <v>0.62379747073076375</v>
      </c>
      <c r="AI1014" s="77">
        <v>0.7957773610536687</v>
      </c>
      <c r="AJ1014" s="77">
        <v>0.69606466578299564</v>
      </c>
      <c r="AK1014" s="77">
        <v>0.39116604123848536</v>
      </c>
      <c r="AL1014" s="77">
        <v>0.43157894736842106</v>
      </c>
      <c r="AM1014" s="76">
        <v>0.49779955933494485</v>
      </c>
      <c r="AN1014" s="77">
        <v>0.72671157279655907</v>
      </c>
      <c r="AO1014" s="78">
        <v>0.50626988479663404</v>
      </c>
      <c r="AP1014" s="79">
        <v>0.57240981366753341</v>
      </c>
      <c r="AQ1014" s="70">
        <v>3</v>
      </c>
      <c r="AR1014" s="71">
        <v>3</v>
      </c>
      <c r="AS1014" s="71">
        <v>2</v>
      </c>
      <c r="AT1014" s="71">
        <v>0</v>
      </c>
      <c r="AU1014" s="71">
        <v>1</v>
      </c>
      <c r="AV1014" s="71" t="s">
        <v>3423</v>
      </c>
      <c r="AW1014" s="72" t="s">
        <v>3422</v>
      </c>
    </row>
    <row r="1015" spans="1:49">
      <c r="A1015" s="23" t="s">
        <v>4763</v>
      </c>
      <c r="B1015" s="23" t="s">
        <v>3736</v>
      </c>
      <c r="C1015" s="23" t="s">
        <v>2365</v>
      </c>
      <c r="D1015" s="24" t="s">
        <v>69</v>
      </c>
      <c r="E1015" s="24" t="s">
        <v>117</v>
      </c>
      <c r="F1015" s="24" t="s">
        <v>118</v>
      </c>
      <c r="G1015" s="24" t="s">
        <v>125</v>
      </c>
      <c r="H1015" s="76">
        <v>0.9152762363397634</v>
      </c>
      <c r="I1015" s="77">
        <v>0.33977595003424538</v>
      </c>
      <c r="J1015" s="77">
        <v>0.10183064423051891</v>
      </c>
      <c r="K1015" s="77">
        <v>0.60711782132722814</v>
      </c>
      <c r="L1015" s="77">
        <v>0.47639849556377128</v>
      </c>
      <c r="M1015" s="77">
        <v>0.5469093722331162</v>
      </c>
      <c r="N1015" s="77">
        <v>1.5281232775108788E-2</v>
      </c>
      <c r="O1015" s="77" t="s">
        <v>3395</v>
      </c>
      <c r="P1015" s="77">
        <v>0.21488147560096649</v>
      </c>
      <c r="Q1015" s="77">
        <v>0.9048989854710906</v>
      </c>
      <c r="R1015" s="77">
        <v>0.12721939287670528</v>
      </c>
      <c r="S1015" s="77">
        <v>0.78823529411764737</v>
      </c>
      <c r="T1015" s="77">
        <v>0.73288447909284193</v>
      </c>
      <c r="U1015" s="77">
        <v>0.6960876031573866</v>
      </c>
      <c r="V1015" s="77">
        <v>0.69346965509002756</v>
      </c>
      <c r="W1015" s="77">
        <v>0.82424971499123867</v>
      </c>
      <c r="X1015" s="77">
        <v>0.62659492536235017</v>
      </c>
      <c r="Y1015" s="77">
        <v>0.51784361728027695</v>
      </c>
      <c r="Z1015" s="77">
        <v>0.87428571428571433</v>
      </c>
      <c r="AA1015" s="77">
        <v>0.58427641701512756</v>
      </c>
      <c r="AB1015" s="77">
        <v>0.2338345864661654</v>
      </c>
      <c r="AC1015" s="77">
        <v>0.43157894736842106</v>
      </c>
      <c r="AD1015" s="76">
        <v>0.45229427686817586</v>
      </c>
      <c r="AE1015" s="77">
        <v>0.37211767950003816</v>
      </c>
      <c r="AF1015" s="77">
        <v>0.51605918917389793</v>
      </c>
      <c r="AG1015" s="77">
        <v>0.76055988660524465</v>
      </c>
      <c r="AH1015" s="77">
        <v>0.69477862912370703</v>
      </c>
      <c r="AI1015" s="77">
        <v>0.72542232017679442</v>
      </c>
      <c r="AJ1015" s="77">
        <v>0.69606466578299564</v>
      </c>
      <c r="AK1015" s="77">
        <v>0.40905550174064648</v>
      </c>
      <c r="AL1015" s="77">
        <v>0.43157894736842106</v>
      </c>
      <c r="AM1015" s="76">
        <v>0.44682371518070396</v>
      </c>
      <c r="AN1015" s="77">
        <v>0.72692027863524877</v>
      </c>
      <c r="AO1015" s="78">
        <v>0.51223303829735445</v>
      </c>
      <c r="AP1015" s="79">
        <v>0.55599670340067342</v>
      </c>
      <c r="AQ1015" s="70">
        <v>3</v>
      </c>
      <c r="AR1015" s="71">
        <v>3</v>
      </c>
      <c r="AS1015" s="71">
        <v>0</v>
      </c>
      <c r="AT1015" s="71">
        <v>0</v>
      </c>
      <c r="AU1015" s="71">
        <v>0</v>
      </c>
      <c r="AV1015" s="71" t="s">
        <v>3395</v>
      </c>
      <c r="AW1015" s="72" t="s">
        <v>3422</v>
      </c>
    </row>
    <row r="1016" spans="1:49">
      <c r="A1016" s="23" t="s">
        <v>4764</v>
      </c>
      <c r="B1016" s="23" t="s">
        <v>3736</v>
      </c>
      <c r="C1016" s="23" t="s">
        <v>2367</v>
      </c>
      <c r="D1016" s="24" t="s">
        <v>69</v>
      </c>
      <c r="E1016" s="24" t="s">
        <v>117</v>
      </c>
      <c r="F1016" s="24" t="s">
        <v>118</v>
      </c>
      <c r="G1016" s="24" t="s">
        <v>127</v>
      </c>
      <c r="H1016" s="76">
        <v>0.9152762363397634</v>
      </c>
      <c r="I1016" s="77">
        <v>0.62782315034923952</v>
      </c>
      <c r="J1016" s="77">
        <v>0.53628653935725645</v>
      </c>
      <c r="K1016" s="77">
        <v>0.57752971833846978</v>
      </c>
      <c r="L1016" s="77">
        <v>0.46852575162659721</v>
      </c>
      <c r="M1016" s="77">
        <v>0.99797324543899157</v>
      </c>
      <c r="N1016" s="77">
        <v>0.48812373092255085</v>
      </c>
      <c r="O1016" s="77" t="s">
        <v>3395</v>
      </c>
      <c r="P1016" s="77">
        <v>0.53424268342003578</v>
      </c>
      <c r="Q1016" s="77">
        <v>0.90058257092443483</v>
      </c>
      <c r="R1016" s="77">
        <v>0.10463542496413117</v>
      </c>
      <c r="S1016" s="77">
        <v>0.78823529411764737</v>
      </c>
      <c r="T1016" s="77">
        <v>0.73288447909284193</v>
      </c>
      <c r="U1016" s="77">
        <v>0.63887995023554978</v>
      </c>
      <c r="V1016" s="77">
        <v>0.69346965509002756</v>
      </c>
      <c r="W1016" s="77">
        <v>0.78251862032991681</v>
      </c>
      <c r="X1016" s="77">
        <v>0.78233841400734982</v>
      </c>
      <c r="Y1016" s="77">
        <v>0.51784361728027695</v>
      </c>
      <c r="Z1016" s="77">
        <v>0.87428571428571433</v>
      </c>
      <c r="AA1016" s="77">
        <v>0.58427641701512756</v>
      </c>
      <c r="AB1016" s="77">
        <v>0.2338345864661654</v>
      </c>
      <c r="AC1016" s="77">
        <v>0.43157894736842106</v>
      </c>
      <c r="AD1016" s="76">
        <v>0.69312864201541979</v>
      </c>
      <c r="AE1016" s="77">
        <v>0.61327902594932904</v>
      </c>
      <c r="AF1016" s="77">
        <v>0.50260899794428304</v>
      </c>
      <c r="AG1016" s="77">
        <v>0.76055988660524465</v>
      </c>
      <c r="AH1016" s="77">
        <v>0.66617480266278872</v>
      </c>
      <c r="AI1016" s="77">
        <v>0.78242851716863338</v>
      </c>
      <c r="AJ1016" s="77">
        <v>0.69606466578299564</v>
      </c>
      <c r="AK1016" s="77">
        <v>0.40905550174064648</v>
      </c>
      <c r="AL1016" s="77">
        <v>0.43157894736842106</v>
      </c>
      <c r="AM1016" s="76">
        <v>0.6030055553030107</v>
      </c>
      <c r="AN1016" s="77">
        <v>0.73638773547888903</v>
      </c>
      <c r="AO1016" s="78">
        <v>0.51223303829735445</v>
      </c>
      <c r="AP1016" s="79">
        <v>0.61381653929666447</v>
      </c>
      <c r="AQ1016" s="70">
        <v>3</v>
      </c>
      <c r="AR1016" s="71">
        <v>3</v>
      </c>
      <c r="AS1016" s="71">
        <v>1</v>
      </c>
      <c r="AT1016" s="71">
        <v>0</v>
      </c>
      <c r="AU1016" s="71">
        <v>0</v>
      </c>
      <c r="AV1016" s="71" t="s">
        <v>3395</v>
      </c>
      <c r="AW1016" s="72" t="s">
        <v>3422</v>
      </c>
    </row>
    <row r="1017" spans="1:49">
      <c r="A1017" s="23" t="s">
        <v>4765</v>
      </c>
      <c r="B1017" s="23" t="s">
        <v>3736</v>
      </c>
      <c r="C1017" s="23" t="s">
        <v>2369</v>
      </c>
      <c r="D1017" s="24" t="s">
        <v>69</v>
      </c>
      <c r="E1017" s="24" t="s">
        <v>117</v>
      </c>
      <c r="F1017" s="24" t="s">
        <v>129</v>
      </c>
      <c r="G1017" s="24" t="s">
        <v>130</v>
      </c>
      <c r="H1017" s="76">
        <v>0.91296049430090898</v>
      </c>
      <c r="I1017" s="77">
        <v>0.74328862428920484</v>
      </c>
      <c r="J1017" s="77">
        <v>0.36660284560245793</v>
      </c>
      <c r="K1017" s="77">
        <v>0.52777626924152354</v>
      </c>
      <c r="L1017" s="77">
        <v>0.52413688956682691</v>
      </c>
      <c r="M1017" s="77">
        <v>0</v>
      </c>
      <c r="N1017" s="77">
        <v>0.26210306616995166</v>
      </c>
      <c r="O1017" s="77" t="s">
        <v>3395</v>
      </c>
      <c r="P1017" s="77">
        <v>0.30487926113154562</v>
      </c>
      <c r="Q1017" s="77">
        <v>0.99877330716388624</v>
      </c>
      <c r="R1017" s="77">
        <v>0.57531175035673587</v>
      </c>
      <c r="S1017" s="77">
        <v>0.89411764705882457</v>
      </c>
      <c r="T1017" s="77">
        <v>0.66566909348624437</v>
      </c>
      <c r="U1017" s="77">
        <v>0.62156765486032295</v>
      </c>
      <c r="V1017" s="77">
        <v>0.76259430108871984</v>
      </c>
      <c r="W1017" s="77">
        <v>0.99681191342197495</v>
      </c>
      <c r="X1017" s="77">
        <v>0.61509871713487385</v>
      </c>
      <c r="Y1017" s="77">
        <v>0.46103619444369293</v>
      </c>
      <c r="Z1017" s="77">
        <v>0.87428571428571433</v>
      </c>
      <c r="AA1017" s="77">
        <v>0.54576518302240906</v>
      </c>
      <c r="AB1017" s="77">
        <v>0.2338345864661654</v>
      </c>
      <c r="AC1017" s="77">
        <v>0.43157894736842106</v>
      </c>
      <c r="AD1017" s="76">
        <v>0.67428398806419054</v>
      </c>
      <c r="AE1017" s="77">
        <v>0.32377909722196951</v>
      </c>
      <c r="AF1017" s="77">
        <v>0.78704252876031111</v>
      </c>
      <c r="AG1017" s="77">
        <v>0.77989337027253447</v>
      </c>
      <c r="AH1017" s="77">
        <v>0.69208097797452139</v>
      </c>
      <c r="AI1017" s="77">
        <v>0.80595531527842446</v>
      </c>
      <c r="AJ1017" s="77">
        <v>0.66766095436470363</v>
      </c>
      <c r="AK1017" s="77">
        <v>0.38979988474428723</v>
      </c>
      <c r="AL1017" s="77">
        <v>0.43157894736842106</v>
      </c>
      <c r="AM1017" s="76">
        <v>0.59503520468215709</v>
      </c>
      <c r="AN1017" s="77">
        <v>0.75930988784182674</v>
      </c>
      <c r="AO1017" s="78">
        <v>0.49634659549247062</v>
      </c>
      <c r="AP1017" s="79">
        <v>0.61222377512716508</v>
      </c>
      <c r="AQ1017" s="70">
        <v>3</v>
      </c>
      <c r="AR1017" s="71">
        <v>3</v>
      </c>
      <c r="AS1017" s="71">
        <v>0</v>
      </c>
      <c r="AT1017" s="71">
        <v>0</v>
      </c>
      <c r="AU1017" s="71">
        <v>0</v>
      </c>
      <c r="AV1017" s="71" t="s">
        <v>3395</v>
      </c>
      <c r="AW1017" s="72" t="s">
        <v>3422</v>
      </c>
    </row>
    <row r="1018" spans="1:49">
      <c r="A1018" s="23" t="s">
        <v>4766</v>
      </c>
      <c r="B1018" s="23" t="s">
        <v>3736</v>
      </c>
      <c r="C1018" s="23" t="s">
        <v>2371</v>
      </c>
      <c r="D1018" s="24" t="s">
        <v>69</v>
      </c>
      <c r="E1018" s="24" t="s">
        <v>117</v>
      </c>
      <c r="F1018" s="24" t="s">
        <v>129</v>
      </c>
      <c r="G1018" s="24" t="s">
        <v>132</v>
      </c>
      <c r="H1018" s="76">
        <v>0.91296049430090898</v>
      </c>
      <c r="I1018" s="77">
        <v>0.70335633536161402</v>
      </c>
      <c r="J1018" s="77">
        <v>0.26703756879683554</v>
      </c>
      <c r="K1018" s="77">
        <v>0.43187809975759139</v>
      </c>
      <c r="L1018" s="77">
        <v>0.53371020039576589</v>
      </c>
      <c r="M1018" s="77">
        <v>0.16040726015494611</v>
      </c>
      <c r="N1018" s="77">
        <v>0.27005208236671968</v>
      </c>
      <c r="O1018" s="77" t="s">
        <v>3395</v>
      </c>
      <c r="P1018" s="77">
        <v>0.24683010150850082</v>
      </c>
      <c r="Q1018" s="77">
        <v>0.93825224052884426</v>
      </c>
      <c r="R1018" s="77">
        <v>0.41927623058196528</v>
      </c>
      <c r="S1018" s="77">
        <v>0.89411764705882457</v>
      </c>
      <c r="T1018" s="77">
        <v>0.66566909348624437</v>
      </c>
      <c r="U1018" s="77">
        <v>0.68135241009112135</v>
      </c>
      <c r="V1018" s="77">
        <v>0.76259430108871984</v>
      </c>
      <c r="W1018" s="77">
        <v>0.84652933987308421</v>
      </c>
      <c r="X1018" s="77">
        <v>0.33332157417731145</v>
      </c>
      <c r="Y1018" s="77">
        <v>0.46103619444369293</v>
      </c>
      <c r="Z1018" s="77">
        <v>0.87428571428571433</v>
      </c>
      <c r="AA1018" s="77">
        <v>0.54576518302240906</v>
      </c>
      <c r="AB1018" s="77">
        <v>0.2338345864661654</v>
      </c>
      <c r="AC1018" s="77">
        <v>0.43157894736842106</v>
      </c>
      <c r="AD1018" s="76">
        <v>0.62778479948645283</v>
      </c>
      <c r="AE1018" s="77">
        <v>0.32857554883670476</v>
      </c>
      <c r="AF1018" s="77">
        <v>0.67876423555540477</v>
      </c>
      <c r="AG1018" s="77">
        <v>0.77989337027253447</v>
      </c>
      <c r="AH1018" s="77">
        <v>0.7219733555899206</v>
      </c>
      <c r="AI1018" s="77">
        <v>0.58992545702519783</v>
      </c>
      <c r="AJ1018" s="77">
        <v>0.66766095436470363</v>
      </c>
      <c r="AK1018" s="77">
        <v>0.38979988474428723</v>
      </c>
      <c r="AL1018" s="77">
        <v>0.43157894736842106</v>
      </c>
      <c r="AM1018" s="76">
        <v>0.54504152795952077</v>
      </c>
      <c r="AN1018" s="77">
        <v>0.697264060962551</v>
      </c>
      <c r="AO1018" s="78">
        <v>0.49634659549247062</v>
      </c>
      <c r="AP1018" s="79">
        <v>0.57652792922057694</v>
      </c>
      <c r="AQ1018" s="70">
        <v>3</v>
      </c>
      <c r="AR1018" s="71">
        <v>3</v>
      </c>
      <c r="AS1018" s="71">
        <v>2</v>
      </c>
      <c r="AT1018" s="71">
        <v>0</v>
      </c>
      <c r="AU1018" s="71">
        <v>0</v>
      </c>
      <c r="AV1018" s="71" t="s">
        <v>3395</v>
      </c>
      <c r="AW1018" s="72" t="s">
        <v>3422</v>
      </c>
    </row>
    <row r="1019" spans="1:49">
      <c r="A1019" s="23" t="s">
        <v>4767</v>
      </c>
      <c r="B1019" s="23" t="s">
        <v>3736</v>
      </c>
      <c r="C1019" s="23" t="s">
        <v>2374</v>
      </c>
      <c r="D1019" s="24" t="s">
        <v>69</v>
      </c>
      <c r="E1019" s="24" t="s">
        <v>117</v>
      </c>
      <c r="F1019" s="24" t="s">
        <v>136</v>
      </c>
      <c r="G1019" s="24" t="s">
        <v>137</v>
      </c>
      <c r="H1019" s="76">
        <v>0.91741673303513693</v>
      </c>
      <c r="I1019" s="77">
        <v>0.53828544971354664</v>
      </c>
      <c r="J1019" s="77">
        <v>0.62996146042784107</v>
      </c>
      <c r="K1019" s="77">
        <v>0.69230198155142886</v>
      </c>
      <c r="L1019" s="77">
        <v>0.52762918674244874</v>
      </c>
      <c r="M1019" s="77">
        <v>0.23360138392428764</v>
      </c>
      <c r="N1019" s="77">
        <v>0.49827741734459924</v>
      </c>
      <c r="O1019" s="77" t="s">
        <v>3395</v>
      </c>
      <c r="P1019" s="77">
        <v>0.16956008023339297</v>
      </c>
      <c r="Q1019" s="77">
        <v>0.97984285004743188</v>
      </c>
      <c r="R1019" s="77">
        <v>0.35345274435484131</v>
      </c>
      <c r="S1019" s="77">
        <v>0.89411764705882457</v>
      </c>
      <c r="T1019" s="77">
        <v>0.7165259970362734</v>
      </c>
      <c r="U1019" s="77">
        <v>0.71945633162669298</v>
      </c>
      <c r="V1019" s="77">
        <v>0.70304675891206703</v>
      </c>
      <c r="W1019" s="77">
        <v>0.97310909847302962</v>
      </c>
      <c r="X1019" s="77">
        <v>0.53195331797979528</v>
      </c>
      <c r="Y1019" s="77">
        <v>0.51006641058241131</v>
      </c>
      <c r="Z1019" s="77">
        <v>0.92</v>
      </c>
      <c r="AA1019" s="77">
        <v>0.53460300311433295</v>
      </c>
      <c r="AB1019" s="77">
        <v>0.2338345864661654</v>
      </c>
      <c r="AC1019" s="77">
        <v>0.43157894736842106</v>
      </c>
      <c r="AD1019" s="76">
        <v>0.69522121439217488</v>
      </c>
      <c r="AE1019" s="77">
        <v>0.42427400995923142</v>
      </c>
      <c r="AF1019" s="77">
        <v>0.66664779720113665</v>
      </c>
      <c r="AG1019" s="77">
        <v>0.80532182204754899</v>
      </c>
      <c r="AH1019" s="77">
        <v>0.71125154526937995</v>
      </c>
      <c r="AI1019" s="77">
        <v>0.7525312082264124</v>
      </c>
      <c r="AJ1019" s="77">
        <v>0.71503320529120562</v>
      </c>
      <c r="AK1019" s="77">
        <v>0.38421879479024917</v>
      </c>
      <c r="AL1019" s="77">
        <v>0.43157894736842106</v>
      </c>
      <c r="AM1019" s="76">
        <v>0.59538100718418097</v>
      </c>
      <c r="AN1019" s="77">
        <v>0.75636819184778048</v>
      </c>
      <c r="AO1019" s="78">
        <v>0.5102769824832919</v>
      </c>
      <c r="AP1019" s="79">
        <v>0.61659144203624627</v>
      </c>
      <c r="AQ1019" s="70">
        <v>3</v>
      </c>
      <c r="AR1019" s="71">
        <v>3</v>
      </c>
      <c r="AS1019" s="71">
        <v>2</v>
      </c>
      <c r="AT1019" s="71">
        <v>0</v>
      </c>
      <c r="AU1019" s="71">
        <v>0</v>
      </c>
      <c r="AV1019" s="71" t="s">
        <v>3395</v>
      </c>
      <c r="AW1019" s="72" t="s">
        <v>3422</v>
      </c>
    </row>
    <row r="1020" spans="1:49">
      <c r="A1020" s="23" t="s">
        <v>4768</v>
      </c>
      <c r="B1020" s="23" t="s">
        <v>3736</v>
      </c>
      <c r="C1020" s="23" t="s">
        <v>2378</v>
      </c>
      <c r="D1020" s="24" t="s">
        <v>69</v>
      </c>
      <c r="E1020" s="24" t="s">
        <v>117</v>
      </c>
      <c r="F1020" s="24" t="s">
        <v>136</v>
      </c>
      <c r="G1020" s="24" t="s">
        <v>141</v>
      </c>
      <c r="H1020" s="76">
        <v>0.91741673303513693</v>
      </c>
      <c r="I1020" s="77">
        <v>0.35455245363548116</v>
      </c>
      <c r="J1020" s="77">
        <v>7.2160512288932943E-2</v>
      </c>
      <c r="K1020" s="77">
        <v>0.47746799589202416</v>
      </c>
      <c r="L1020" s="77">
        <v>0.5600348100225726</v>
      </c>
      <c r="M1020" s="77">
        <v>0.45095284658970747</v>
      </c>
      <c r="N1020" s="77">
        <v>0</v>
      </c>
      <c r="O1020" s="77" t="s">
        <v>3395</v>
      </c>
      <c r="P1020" s="77">
        <v>0.12760171225850581</v>
      </c>
      <c r="Q1020" s="77">
        <v>0.86744763447734341</v>
      </c>
      <c r="R1020" s="77">
        <v>0.41147315457646733</v>
      </c>
      <c r="S1020" s="77">
        <v>0.89411764705882457</v>
      </c>
      <c r="T1020" s="77">
        <v>0.7165259970362734</v>
      </c>
      <c r="U1020" s="77">
        <v>0.60581598810098158</v>
      </c>
      <c r="V1020" s="77">
        <v>0.70304675891206703</v>
      </c>
      <c r="W1020" s="77">
        <v>0.97876281673395915</v>
      </c>
      <c r="X1020" s="77">
        <v>0.50846603704225601</v>
      </c>
      <c r="Y1020" s="77">
        <v>0.51006641058241131</v>
      </c>
      <c r="Z1020" s="77">
        <v>0.92</v>
      </c>
      <c r="AA1020" s="77">
        <v>0.53460300311433295</v>
      </c>
      <c r="AB1020" s="77">
        <v>0.2338345864661654</v>
      </c>
      <c r="AC1020" s="77">
        <v>0.43157894736842106</v>
      </c>
      <c r="AD1020" s="76">
        <v>0.44804323298651694</v>
      </c>
      <c r="AE1020" s="77">
        <v>0.32321147295256203</v>
      </c>
      <c r="AF1020" s="77">
        <v>0.6394603945269054</v>
      </c>
      <c r="AG1020" s="77">
        <v>0.80532182204754899</v>
      </c>
      <c r="AH1020" s="77">
        <v>0.65443137350652436</v>
      </c>
      <c r="AI1020" s="77">
        <v>0.74361442688810753</v>
      </c>
      <c r="AJ1020" s="77">
        <v>0.71503320529120562</v>
      </c>
      <c r="AK1020" s="77">
        <v>0.38421879479024917</v>
      </c>
      <c r="AL1020" s="77">
        <v>0.43157894736842106</v>
      </c>
      <c r="AM1020" s="76">
        <v>0.47023836682199477</v>
      </c>
      <c r="AN1020" s="77">
        <v>0.73445587414739366</v>
      </c>
      <c r="AO1020" s="78">
        <v>0.5102769824832919</v>
      </c>
      <c r="AP1020" s="79">
        <v>0.56615660717630001</v>
      </c>
      <c r="AQ1020" s="70">
        <v>3</v>
      </c>
      <c r="AR1020" s="71">
        <v>3</v>
      </c>
      <c r="AS1020" s="71">
        <v>2</v>
      </c>
      <c r="AT1020" s="71">
        <v>0</v>
      </c>
      <c r="AU1020" s="71">
        <v>0</v>
      </c>
      <c r="AV1020" s="71" t="s">
        <v>3395</v>
      </c>
      <c r="AW1020" s="72" t="s">
        <v>3422</v>
      </c>
    </row>
    <row r="1021" spans="1:49">
      <c r="A1021" s="23" t="s">
        <v>4769</v>
      </c>
      <c r="B1021" s="23" t="s">
        <v>3736</v>
      </c>
      <c r="C1021" s="23" t="s">
        <v>2381</v>
      </c>
      <c r="D1021" s="24" t="s">
        <v>69</v>
      </c>
      <c r="E1021" s="24" t="s">
        <v>117</v>
      </c>
      <c r="F1021" s="24" t="s">
        <v>136</v>
      </c>
      <c r="G1021" s="24" t="s">
        <v>143</v>
      </c>
      <c r="H1021" s="76">
        <v>0.91741673303513693</v>
      </c>
      <c r="I1021" s="77">
        <v>0.45293727248430032</v>
      </c>
      <c r="J1021" s="77">
        <v>0.2285504970235564</v>
      </c>
      <c r="K1021" s="77">
        <v>0.58378262954026094</v>
      </c>
      <c r="L1021" s="77">
        <v>0.55253131268141908</v>
      </c>
      <c r="M1021" s="77">
        <v>0.51965575350258009</v>
      </c>
      <c r="N1021" s="77">
        <v>0.14504807624019223</v>
      </c>
      <c r="O1021" s="77" t="s">
        <v>3395</v>
      </c>
      <c r="P1021" s="77">
        <v>7.4697054135717866E-2</v>
      </c>
      <c r="Q1021" s="77">
        <v>0.83309319924757408</v>
      </c>
      <c r="R1021" s="77">
        <v>0.37401318551295343</v>
      </c>
      <c r="S1021" s="77">
        <v>0.89411764705882457</v>
      </c>
      <c r="T1021" s="77">
        <v>0.7165259970362734</v>
      </c>
      <c r="U1021" s="77">
        <v>0.69306238243923202</v>
      </c>
      <c r="V1021" s="77">
        <v>0.70304675891206703</v>
      </c>
      <c r="W1021" s="77">
        <v>0.91092594730541121</v>
      </c>
      <c r="X1021" s="77">
        <v>0.29254833388764689</v>
      </c>
      <c r="Y1021" s="77">
        <v>0.51006641058241131</v>
      </c>
      <c r="Z1021" s="77">
        <v>0.92</v>
      </c>
      <c r="AA1021" s="77">
        <v>0.53460300311433295</v>
      </c>
      <c r="AB1021" s="77">
        <v>0.2338345864661654</v>
      </c>
      <c r="AC1021" s="77">
        <v>0.43157894736842106</v>
      </c>
      <c r="AD1021" s="76">
        <v>0.53296816751433118</v>
      </c>
      <c r="AE1021" s="77">
        <v>0.3751429652200341</v>
      </c>
      <c r="AF1021" s="77">
        <v>0.60355319238026373</v>
      </c>
      <c r="AG1021" s="77">
        <v>0.80532182204754899</v>
      </c>
      <c r="AH1021" s="77">
        <v>0.69805457067564958</v>
      </c>
      <c r="AI1021" s="77">
        <v>0.60173714059652905</v>
      </c>
      <c r="AJ1021" s="77">
        <v>0.71503320529120562</v>
      </c>
      <c r="AK1021" s="77">
        <v>0.38421879479024917</v>
      </c>
      <c r="AL1021" s="77">
        <v>0.43157894736842106</v>
      </c>
      <c r="AM1021" s="76">
        <v>0.50388810837154308</v>
      </c>
      <c r="AN1021" s="77">
        <v>0.70170451110657595</v>
      </c>
      <c r="AO1021" s="78">
        <v>0.5102769824832919</v>
      </c>
      <c r="AP1021" s="79">
        <v>0.56851057884166134</v>
      </c>
      <c r="AQ1021" s="70">
        <v>3</v>
      </c>
      <c r="AR1021" s="71">
        <v>3</v>
      </c>
      <c r="AS1021" s="71">
        <v>2</v>
      </c>
      <c r="AT1021" s="71">
        <v>0</v>
      </c>
      <c r="AU1021" s="71">
        <v>0</v>
      </c>
      <c r="AV1021" s="71" t="s">
        <v>3395</v>
      </c>
      <c r="AW1021" s="72" t="s">
        <v>3422</v>
      </c>
    </row>
    <row r="1022" spans="1:49">
      <c r="A1022" s="23" t="s">
        <v>4770</v>
      </c>
      <c r="B1022" s="23" t="s">
        <v>3736</v>
      </c>
      <c r="C1022" s="23" t="s">
        <v>2383</v>
      </c>
      <c r="D1022" s="24" t="s">
        <v>69</v>
      </c>
      <c r="E1022" s="24" t="s">
        <v>117</v>
      </c>
      <c r="F1022" s="24" t="s">
        <v>136</v>
      </c>
      <c r="G1022" s="24" t="s">
        <v>145</v>
      </c>
      <c r="H1022" s="76">
        <v>0.91741673303513693</v>
      </c>
      <c r="I1022" s="77">
        <v>0.38243744236977811</v>
      </c>
      <c r="J1022" s="77">
        <v>0.15416798360721307</v>
      </c>
      <c r="K1022" s="77">
        <v>0.6194771843790996</v>
      </c>
      <c r="L1022" s="77">
        <v>0.51582684600358697</v>
      </c>
      <c r="M1022" s="77">
        <v>0.69680135691127032</v>
      </c>
      <c r="N1022" s="77">
        <v>0.135020620889927</v>
      </c>
      <c r="O1022" s="77" t="s">
        <v>3395</v>
      </c>
      <c r="P1022" s="77">
        <v>0</v>
      </c>
      <c r="Q1022" s="77">
        <v>0.95025569288084555</v>
      </c>
      <c r="R1022" s="77">
        <v>0.52478191035040045</v>
      </c>
      <c r="S1022" s="77">
        <v>0.89411764705882457</v>
      </c>
      <c r="T1022" s="77">
        <v>0.7165259970362734</v>
      </c>
      <c r="U1022" s="77">
        <v>0.6956235400063927</v>
      </c>
      <c r="V1022" s="77">
        <v>0.70304675891206703</v>
      </c>
      <c r="W1022" s="77">
        <v>0.76740958516506041</v>
      </c>
      <c r="X1022" s="77">
        <v>0.45107482279115207</v>
      </c>
      <c r="Y1022" s="77">
        <v>0.51006641058241131</v>
      </c>
      <c r="Z1022" s="77">
        <v>0.92</v>
      </c>
      <c r="AA1022" s="77">
        <v>0.53460300311433295</v>
      </c>
      <c r="AB1022" s="77">
        <v>0.2338345864661654</v>
      </c>
      <c r="AC1022" s="77">
        <v>0.43157894736842106</v>
      </c>
      <c r="AD1022" s="76">
        <v>0.4846740530040427</v>
      </c>
      <c r="AE1022" s="77">
        <v>0.3934252016367768</v>
      </c>
      <c r="AF1022" s="77">
        <v>0.737518801615623</v>
      </c>
      <c r="AG1022" s="77">
        <v>0.80532182204754899</v>
      </c>
      <c r="AH1022" s="77">
        <v>0.69933514945922992</v>
      </c>
      <c r="AI1022" s="77">
        <v>0.60924220397810624</v>
      </c>
      <c r="AJ1022" s="77">
        <v>0.71503320529120562</v>
      </c>
      <c r="AK1022" s="77">
        <v>0.38421879479024917</v>
      </c>
      <c r="AL1022" s="77">
        <v>0.43157894736842106</v>
      </c>
      <c r="AM1022" s="76">
        <v>0.53853935208548087</v>
      </c>
      <c r="AN1022" s="77">
        <v>0.70463305849496172</v>
      </c>
      <c r="AO1022" s="78">
        <v>0.5102769824832919</v>
      </c>
      <c r="AP1022" s="79">
        <v>0.58150851560973527</v>
      </c>
      <c r="AQ1022" s="70">
        <v>3</v>
      </c>
      <c r="AR1022" s="71">
        <v>3</v>
      </c>
      <c r="AS1022" s="71">
        <v>2</v>
      </c>
      <c r="AT1022" s="71">
        <v>0</v>
      </c>
      <c r="AU1022" s="71">
        <v>0</v>
      </c>
      <c r="AV1022" s="71" t="s">
        <v>3395</v>
      </c>
      <c r="AW1022" s="72" t="s">
        <v>3422</v>
      </c>
    </row>
    <row r="1023" spans="1:49">
      <c r="A1023" s="23" t="s">
        <v>4771</v>
      </c>
      <c r="B1023" s="23" t="s">
        <v>3736</v>
      </c>
      <c r="C1023" s="23" t="s">
        <v>2385</v>
      </c>
      <c r="D1023" s="24" t="s">
        <v>69</v>
      </c>
      <c r="E1023" s="24" t="s">
        <v>117</v>
      </c>
      <c r="F1023" s="24" t="s">
        <v>147</v>
      </c>
      <c r="G1023" s="24" t="s">
        <v>148</v>
      </c>
      <c r="H1023" s="76">
        <v>0.91801757421278563</v>
      </c>
      <c r="I1023" s="77">
        <v>0.51557980119956526</v>
      </c>
      <c r="J1023" s="77">
        <v>0.57721927073033896</v>
      </c>
      <c r="K1023" s="77">
        <v>0.73537802802210894</v>
      </c>
      <c r="L1023" s="77">
        <v>0.52237905896442793</v>
      </c>
      <c r="M1023" s="77">
        <v>0.74279331119977932</v>
      </c>
      <c r="N1023" s="77">
        <v>0.54857800475991558</v>
      </c>
      <c r="O1023" s="77" t="s">
        <v>3395</v>
      </c>
      <c r="P1023" s="77">
        <v>0.31730889035215981</v>
      </c>
      <c r="Q1023" s="77">
        <v>0.97545255359733773</v>
      </c>
      <c r="R1023" s="77">
        <v>0.24165473830601683</v>
      </c>
      <c r="S1023" s="77">
        <v>0.89411764705882457</v>
      </c>
      <c r="T1023" s="77">
        <v>0.78928548418272015</v>
      </c>
      <c r="U1023" s="77">
        <v>0.67204319717473426</v>
      </c>
      <c r="V1023" s="77">
        <v>0.64203949216863265</v>
      </c>
      <c r="W1023" s="77">
        <v>0.9034357487599054</v>
      </c>
      <c r="X1023" s="77">
        <v>0.92899468819323894</v>
      </c>
      <c r="Y1023" s="77">
        <v>0.56585941515405624</v>
      </c>
      <c r="Z1023" s="77">
        <v>0.7764959568733153</v>
      </c>
      <c r="AA1023" s="77">
        <v>0.4896389368826507</v>
      </c>
      <c r="AB1023" s="77">
        <v>0.2338345864661654</v>
      </c>
      <c r="AC1023" s="77">
        <v>0.43157894736842106</v>
      </c>
      <c r="AD1023" s="76">
        <v>0.67027221538089654</v>
      </c>
      <c r="AE1023" s="77">
        <v>0.57328745865967834</v>
      </c>
      <c r="AF1023" s="77">
        <v>0.60855364595167727</v>
      </c>
      <c r="AG1023" s="77">
        <v>0.84170156562077236</v>
      </c>
      <c r="AH1023" s="77">
        <v>0.6570413446716834</v>
      </c>
      <c r="AI1023" s="77">
        <v>0.91621521847657217</v>
      </c>
      <c r="AJ1023" s="77">
        <v>0.67117768601368577</v>
      </c>
      <c r="AK1023" s="77">
        <v>0.36173676167440805</v>
      </c>
      <c r="AL1023" s="77">
        <v>0.43157894736842106</v>
      </c>
      <c r="AM1023" s="76">
        <v>0.61737110666408401</v>
      </c>
      <c r="AN1023" s="77">
        <v>0.80498604292300924</v>
      </c>
      <c r="AO1023" s="78">
        <v>0.48816446501883831</v>
      </c>
      <c r="AP1023" s="79">
        <v>0.63026394576305211</v>
      </c>
      <c r="AQ1023" s="70">
        <v>3</v>
      </c>
      <c r="AR1023" s="71">
        <v>3</v>
      </c>
      <c r="AS1023" s="71">
        <v>2</v>
      </c>
      <c r="AT1023" s="71">
        <v>0</v>
      </c>
      <c r="AU1023" s="71">
        <v>0</v>
      </c>
      <c r="AV1023" s="71" t="s">
        <v>3395</v>
      </c>
      <c r="AW1023" s="72" t="s">
        <v>3422</v>
      </c>
    </row>
    <row r="1024" spans="1:49">
      <c r="A1024" s="23" t="s">
        <v>4772</v>
      </c>
      <c r="B1024" s="23" t="s">
        <v>3736</v>
      </c>
      <c r="C1024" s="23" t="s">
        <v>2387</v>
      </c>
      <c r="D1024" s="24" t="s">
        <v>152</v>
      </c>
      <c r="E1024" s="24" t="s">
        <v>207</v>
      </c>
      <c r="F1024" s="24" t="s">
        <v>211</v>
      </c>
      <c r="G1024" s="24" t="s">
        <v>212</v>
      </c>
      <c r="H1024" s="76">
        <v>0.62547036161597991</v>
      </c>
      <c r="I1024" s="77">
        <v>0.6554403880971944</v>
      </c>
      <c r="J1024" s="77">
        <v>0.5247461572208072</v>
      </c>
      <c r="K1024" s="77">
        <v>0.83358195137020852</v>
      </c>
      <c r="L1024" s="77">
        <v>0.32260839240562378</v>
      </c>
      <c r="M1024" s="77">
        <v>3.19691802565093E-2</v>
      </c>
      <c r="N1024" s="77">
        <v>0.80201478165778228</v>
      </c>
      <c r="O1024" s="77" t="s">
        <v>3395</v>
      </c>
      <c r="P1024" s="77">
        <v>0.34576855590087352</v>
      </c>
      <c r="Q1024" s="77">
        <v>0.54067013576094525</v>
      </c>
      <c r="R1024" s="77">
        <v>0.67782697755873966</v>
      </c>
      <c r="S1024" s="77">
        <v>0.44705882352941145</v>
      </c>
      <c r="T1024" s="77">
        <v>0.26170349848592228</v>
      </c>
      <c r="U1024" s="77">
        <v>0.39068268904030373</v>
      </c>
      <c r="V1024" s="77">
        <v>0.52453288421346322</v>
      </c>
      <c r="W1024" s="77">
        <v>0.87919485572760347</v>
      </c>
      <c r="X1024" s="77">
        <v>0.70814793880613602</v>
      </c>
      <c r="Y1024" s="77">
        <v>0.18928368544918411</v>
      </c>
      <c r="Z1024" s="77">
        <v>0.53714285714285714</v>
      </c>
      <c r="AA1024" s="77">
        <v>0.55391815163327263</v>
      </c>
      <c r="AB1024" s="77">
        <v>0.32080200501253131</v>
      </c>
      <c r="AC1024" s="77">
        <v>0.22105263157894739</v>
      </c>
      <c r="AD1024" s="76">
        <v>0.60188563564466047</v>
      </c>
      <c r="AE1024" s="77">
        <v>0.46718857231819949</v>
      </c>
      <c r="AF1024" s="77">
        <v>0.60924855665984246</v>
      </c>
      <c r="AG1024" s="77">
        <v>0.35438116100766687</v>
      </c>
      <c r="AH1024" s="77">
        <v>0.45760778662688351</v>
      </c>
      <c r="AI1024" s="77">
        <v>0.79367139726686975</v>
      </c>
      <c r="AJ1024" s="77">
        <v>0.36321327129602066</v>
      </c>
      <c r="AK1024" s="77">
        <v>0.43736007832290197</v>
      </c>
      <c r="AL1024" s="77">
        <v>0.22105263157894739</v>
      </c>
      <c r="AM1024" s="76">
        <v>0.55944092154090075</v>
      </c>
      <c r="AN1024" s="77">
        <v>0.53522011496714006</v>
      </c>
      <c r="AO1024" s="78">
        <v>0.34054199373262334</v>
      </c>
      <c r="AP1024" s="79">
        <v>0.47279133064502765</v>
      </c>
      <c r="AQ1024" s="70">
        <v>3</v>
      </c>
      <c r="AR1024" s="71">
        <v>0</v>
      </c>
      <c r="AS1024" s="71">
        <v>2</v>
      </c>
      <c r="AT1024" s="71">
        <v>0</v>
      </c>
      <c r="AU1024" s="71">
        <v>0</v>
      </c>
      <c r="AV1024" s="71" t="s">
        <v>3395</v>
      </c>
      <c r="AW1024" s="72" t="s">
        <v>3422</v>
      </c>
    </row>
    <row r="1025" spans="1:49">
      <c r="A1025" s="23" t="s">
        <v>4773</v>
      </c>
      <c r="B1025" s="23" t="s">
        <v>3736</v>
      </c>
      <c r="C1025" s="23" t="s">
        <v>2389</v>
      </c>
      <c r="D1025" s="24" t="s">
        <v>152</v>
      </c>
      <c r="E1025" s="24" t="s">
        <v>207</v>
      </c>
      <c r="F1025" s="24" t="s">
        <v>211</v>
      </c>
      <c r="G1025" s="24" t="s">
        <v>224</v>
      </c>
      <c r="H1025" s="76">
        <v>0.62547036161597991</v>
      </c>
      <c r="I1025" s="77">
        <v>0.5464938737521573</v>
      </c>
      <c r="J1025" s="77">
        <v>0.16940377892954134</v>
      </c>
      <c r="K1025" s="77">
        <v>0.83019089750343977</v>
      </c>
      <c r="L1025" s="77">
        <v>0.30637170493106458</v>
      </c>
      <c r="M1025" s="77">
        <v>0.78149309094943253</v>
      </c>
      <c r="N1025" s="77">
        <v>0.77819341275517906</v>
      </c>
      <c r="O1025" s="77" t="s">
        <v>3395</v>
      </c>
      <c r="P1025" s="77">
        <v>0.59405458770447883</v>
      </c>
      <c r="Q1025" s="77">
        <v>0.51983662009796672</v>
      </c>
      <c r="R1025" s="77">
        <v>0.33258528700127282</v>
      </c>
      <c r="S1025" s="77">
        <v>0.44705882352941145</v>
      </c>
      <c r="T1025" s="77">
        <v>0.26170349848592228</v>
      </c>
      <c r="U1025" s="77">
        <v>0.46399634299704057</v>
      </c>
      <c r="V1025" s="77">
        <v>0.52453288421346322</v>
      </c>
      <c r="W1025" s="77">
        <v>0.73595267620668225</v>
      </c>
      <c r="X1025" s="77">
        <v>0.70223079682458367</v>
      </c>
      <c r="Y1025" s="77">
        <v>0.18928368544918411</v>
      </c>
      <c r="Z1025" s="77">
        <v>0.53714285714285714</v>
      </c>
      <c r="AA1025" s="77">
        <v>0.58969707263759497</v>
      </c>
      <c r="AB1025" s="77">
        <v>0.32080200501253131</v>
      </c>
      <c r="AC1025" s="77">
        <v>0.22105263157894739</v>
      </c>
      <c r="AD1025" s="76">
        <v>0.44712267143255952</v>
      </c>
      <c r="AE1025" s="77">
        <v>0.65806073876871896</v>
      </c>
      <c r="AF1025" s="77">
        <v>0.4262109535496198</v>
      </c>
      <c r="AG1025" s="77">
        <v>0.35438116100766687</v>
      </c>
      <c r="AH1025" s="77">
        <v>0.49426461360525187</v>
      </c>
      <c r="AI1025" s="77">
        <v>0.71909173651563296</v>
      </c>
      <c r="AJ1025" s="77">
        <v>0.36321327129602066</v>
      </c>
      <c r="AK1025" s="77">
        <v>0.45524953882506314</v>
      </c>
      <c r="AL1025" s="77">
        <v>0.22105263157894739</v>
      </c>
      <c r="AM1025" s="76">
        <v>0.51046478791696615</v>
      </c>
      <c r="AN1025" s="77">
        <v>0.52257917037618384</v>
      </c>
      <c r="AO1025" s="78">
        <v>0.34650514723334375</v>
      </c>
      <c r="AP1025" s="79">
        <v>0.45599637527459858</v>
      </c>
      <c r="AQ1025" s="70">
        <v>3</v>
      </c>
      <c r="AR1025" s="71">
        <v>0</v>
      </c>
      <c r="AS1025" s="71">
        <v>2</v>
      </c>
      <c r="AT1025" s="71">
        <v>0</v>
      </c>
      <c r="AU1025" s="71">
        <v>0</v>
      </c>
      <c r="AV1025" s="71" t="s">
        <v>3395</v>
      </c>
      <c r="AW1025" s="72" t="s">
        <v>3422</v>
      </c>
    </row>
    <row r="1026" spans="1:49">
      <c r="A1026" s="23" t="s">
        <v>4774</v>
      </c>
      <c r="B1026" s="23" t="s">
        <v>3736</v>
      </c>
      <c r="C1026" s="23" t="s">
        <v>2391</v>
      </c>
      <c r="D1026" s="24" t="s">
        <v>152</v>
      </c>
      <c r="E1026" s="24" t="s">
        <v>207</v>
      </c>
      <c r="F1026" s="24" t="s">
        <v>226</v>
      </c>
      <c r="G1026" s="24" t="s">
        <v>227</v>
      </c>
      <c r="H1026" s="76">
        <v>0.62439188996437756</v>
      </c>
      <c r="I1026" s="77">
        <v>0.68276995859927125</v>
      </c>
      <c r="J1026" s="77">
        <v>0.70417443667432278</v>
      </c>
      <c r="K1026" s="77">
        <v>0.78177053711633127</v>
      </c>
      <c r="L1026" s="77">
        <v>0.40479603850884432</v>
      </c>
      <c r="M1026" s="77">
        <v>0.93285233040673565</v>
      </c>
      <c r="N1026" s="77">
        <v>0.69202509426207204</v>
      </c>
      <c r="O1026" s="77" t="s">
        <v>3395</v>
      </c>
      <c r="P1026" s="77">
        <v>0.20449066955338469</v>
      </c>
      <c r="Q1026" s="77">
        <v>0.62958198544435773</v>
      </c>
      <c r="R1026" s="77">
        <v>0.14919606305879998</v>
      </c>
      <c r="S1026" s="77">
        <v>0.54117647058823626</v>
      </c>
      <c r="T1026" s="77">
        <v>0.2449197860962567</v>
      </c>
      <c r="U1026" s="77">
        <v>0.44870318696859185</v>
      </c>
      <c r="V1026" s="77">
        <v>0.58465606994270281</v>
      </c>
      <c r="W1026" s="77">
        <v>0.87030492024500983</v>
      </c>
      <c r="X1026" s="77">
        <v>0.70391954228661102</v>
      </c>
      <c r="Y1026" s="77">
        <v>0.1785714285714286</v>
      </c>
      <c r="Z1026" s="77">
        <v>0.67428571428571438</v>
      </c>
      <c r="AA1026" s="77">
        <v>0.55391815163327274</v>
      </c>
      <c r="AB1026" s="77">
        <v>0.32080200501253131</v>
      </c>
      <c r="AC1026" s="77">
        <v>0.22105263157894739</v>
      </c>
      <c r="AD1026" s="76">
        <v>0.67044542841265731</v>
      </c>
      <c r="AE1026" s="77">
        <v>0.60318693396947354</v>
      </c>
      <c r="AF1026" s="77">
        <v>0.38938902425157884</v>
      </c>
      <c r="AG1026" s="77">
        <v>0.39304812834224645</v>
      </c>
      <c r="AH1026" s="77">
        <v>0.5166796284556473</v>
      </c>
      <c r="AI1026" s="77">
        <v>0.78711223126581042</v>
      </c>
      <c r="AJ1026" s="77">
        <v>0.42642857142857149</v>
      </c>
      <c r="AK1026" s="77">
        <v>0.43736007832290202</v>
      </c>
      <c r="AL1026" s="77">
        <v>0.22105263157894739</v>
      </c>
      <c r="AM1026" s="76">
        <v>0.55434046221123656</v>
      </c>
      <c r="AN1026" s="77">
        <v>0.5656133293545681</v>
      </c>
      <c r="AO1026" s="78">
        <v>0.36161376044347365</v>
      </c>
      <c r="AP1026" s="79">
        <v>0.48892886863165008</v>
      </c>
      <c r="AQ1026" s="70">
        <v>3</v>
      </c>
      <c r="AR1026" s="71">
        <v>0</v>
      </c>
      <c r="AS1026" s="71">
        <v>0</v>
      </c>
      <c r="AT1026" s="71">
        <v>0</v>
      </c>
      <c r="AU1026" s="71">
        <v>0</v>
      </c>
      <c r="AV1026" s="71" t="s">
        <v>3395</v>
      </c>
      <c r="AW1026" s="72" t="s">
        <v>3422</v>
      </c>
    </row>
    <row r="1027" spans="1:49">
      <c r="A1027" s="23" t="s">
        <v>4775</v>
      </c>
      <c r="B1027" s="23" t="s">
        <v>3736</v>
      </c>
      <c r="C1027" s="23" t="s">
        <v>2393</v>
      </c>
      <c r="D1027" s="24" t="s">
        <v>152</v>
      </c>
      <c r="E1027" s="24" t="s">
        <v>207</v>
      </c>
      <c r="F1027" s="24" t="s">
        <v>226</v>
      </c>
      <c r="G1027" s="24" t="s">
        <v>231</v>
      </c>
      <c r="H1027" s="76">
        <v>0.62439188996437756</v>
      </c>
      <c r="I1027" s="77">
        <v>0.55293488429506676</v>
      </c>
      <c r="J1027" s="77">
        <v>0.3935284601649281</v>
      </c>
      <c r="K1027" s="77">
        <v>0.91797507707377213</v>
      </c>
      <c r="L1027" s="77">
        <v>0.38339667385689552</v>
      </c>
      <c r="M1027" s="77">
        <v>0</v>
      </c>
      <c r="N1027" s="77">
        <v>0.77452899111031326</v>
      </c>
      <c r="O1027" s="77" t="s">
        <v>3395</v>
      </c>
      <c r="P1027" s="77">
        <v>0.35434745507398946</v>
      </c>
      <c r="Q1027" s="77">
        <v>0.49877330716388618</v>
      </c>
      <c r="R1027" s="77">
        <v>9.006138530774889E-2</v>
      </c>
      <c r="S1027" s="77">
        <v>0.54117647058823626</v>
      </c>
      <c r="T1027" s="77">
        <v>0.2449197860962567</v>
      </c>
      <c r="U1027" s="77">
        <v>0.42194149126367941</v>
      </c>
      <c r="V1027" s="77">
        <v>0.58465606994270281</v>
      </c>
      <c r="W1027" s="77">
        <v>0.88449564977219453</v>
      </c>
      <c r="X1027" s="77">
        <v>0.82670309653202234</v>
      </c>
      <c r="Y1027" s="77">
        <v>0.1785714285714286</v>
      </c>
      <c r="Z1027" s="77">
        <v>0.67428571428571438</v>
      </c>
      <c r="AA1027" s="77">
        <v>0.55391815163327274</v>
      </c>
      <c r="AB1027" s="77">
        <v>0.32080200501253131</v>
      </c>
      <c r="AC1027" s="77">
        <v>0.22105263157894739</v>
      </c>
      <c r="AD1027" s="76">
        <v>0.52361841147479082</v>
      </c>
      <c r="AE1027" s="77">
        <v>0.48604963942299406</v>
      </c>
      <c r="AF1027" s="77">
        <v>0.29441734623581756</v>
      </c>
      <c r="AG1027" s="77">
        <v>0.39304812834224645</v>
      </c>
      <c r="AH1027" s="77">
        <v>0.50329878060319111</v>
      </c>
      <c r="AI1027" s="77">
        <v>0.85559937315210843</v>
      </c>
      <c r="AJ1027" s="77">
        <v>0.42642857142857149</v>
      </c>
      <c r="AK1027" s="77">
        <v>0.43736007832290202</v>
      </c>
      <c r="AL1027" s="77">
        <v>0.22105263157894739</v>
      </c>
      <c r="AM1027" s="76">
        <v>0.43469513237786744</v>
      </c>
      <c r="AN1027" s="77">
        <v>0.58398209403251533</v>
      </c>
      <c r="AO1027" s="78">
        <v>0.36161376044347365</v>
      </c>
      <c r="AP1027" s="79">
        <v>0.45560036316054198</v>
      </c>
      <c r="AQ1027" s="70">
        <v>3</v>
      </c>
      <c r="AR1027" s="71">
        <v>0</v>
      </c>
      <c r="AS1027" s="71">
        <v>1</v>
      </c>
      <c r="AT1027" s="71">
        <v>0</v>
      </c>
      <c r="AU1027" s="71">
        <v>1</v>
      </c>
      <c r="AV1027" s="71" t="s">
        <v>3430</v>
      </c>
      <c r="AW1027" s="72" t="s">
        <v>3422</v>
      </c>
    </row>
    <row r="1028" spans="1:49">
      <c r="A1028" s="23" t="s">
        <v>4776</v>
      </c>
      <c r="B1028" s="23" t="s">
        <v>3736</v>
      </c>
      <c r="C1028" s="23" t="s">
        <v>2396</v>
      </c>
      <c r="D1028" s="24" t="s">
        <v>152</v>
      </c>
      <c r="E1028" s="24" t="s">
        <v>207</v>
      </c>
      <c r="F1028" s="24" t="s">
        <v>226</v>
      </c>
      <c r="G1028" s="24" t="s">
        <v>235</v>
      </c>
      <c r="H1028" s="76">
        <v>0.62439188996437756</v>
      </c>
      <c r="I1028" s="77">
        <v>0.38033533633020267</v>
      </c>
      <c r="J1028" s="77">
        <v>0.2487349304407635</v>
      </c>
      <c r="K1028" s="77">
        <v>0.76132438726714158</v>
      </c>
      <c r="L1028" s="77">
        <v>0.39523966559715396</v>
      </c>
      <c r="M1028" s="77">
        <v>0</v>
      </c>
      <c r="N1028" s="77">
        <v>0.20875765496801191</v>
      </c>
      <c r="O1028" s="77" t="s">
        <v>3395</v>
      </c>
      <c r="P1028" s="77">
        <v>0.35394779252639574</v>
      </c>
      <c r="Q1028" s="77">
        <v>0.81321670527850154</v>
      </c>
      <c r="R1028" s="77">
        <v>0.56121021693931727</v>
      </c>
      <c r="S1028" s="77">
        <v>0.54117647058823626</v>
      </c>
      <c r="T1028" s="77">
        <v>0.2449197860962567</v>
      </c>
      <c r="U1028" s="77">
        <v>0.46776533836032663</v>
      </c>
      <c r="V1028" s="77">
        <v>0.58465606994270281</v>
      </c>
      <c r="W1028" s="77">
        <v>0.95040347395584657</v>
      </c>
      <c r="X1028" s="77">
        <v>0.78422477861918893</v>
      </c>
      <c r="Y1028" s="77">
        <v>0.1785714285714286</v>
      </c>
      <c r="Z1028" s="77">
        <v>0.67428571428571438</v>
      </c>
      <c r="AA1028" s="77">
        <v>0.55391815163327274</v>
      </c>
      <c r="AB1028" s="77">
        <v>0.32080200501253131</v>
      </c>
      <c r="AC1028" s="77">
        <v>0.22105263157894739</v>
      </c>
      <c r="AD1028" s="76">
        <v>0.4178207189117813</v>
      </c>
      <c r="AE1028" s="77">
        <v>0.3438539000717406</v>
      </c>
      <c r="AF1028" s="77">
        <v>0.68721346110890935</v>
      </c>
      <c r="AG1028" s="77">
        <v>0.39304812834224645</v>
      </c>
      <c r="AH1028" s="77">
        <v>0.52621070415151472</v>
      </c>
      <c r="AI1028" s="77">
        <v>0.86731412628751769</v>
      </c>
      <c r="AJ1028" s="77">
        <v>0.42642857142857149</v>
      </c>
      <c r="AK1028" s="77">
        <v>0.43736007832290202</v>
      </c>
      <c r="AL1028" s="77">
        <v>0.22105263157894739</v>
      </c>
      <c r="AM1028" s="76">
        <v>0.48296269336414377</v>
      </c>
      <c r="AN1028" s="77">
        <v>0.59552431959375962</v>
      </c>
      <c r="AO1028" s="78">
        <v>0.36161376044347365</v>
      </c>
      <c r="AP1028" s="79">
        <v>0.47515472119343849</v>
      </c>
      <c r="AQ1028" s="70">
        <v>3</v>
      </c>
      <c r="AR1028" s="71">
        <v>0</v>
      </c>
      <c r="AS1028" s="71">
        <v>2</v>
      </c>
      <c r="AT1028" s="71">
        <v>0</v>
      </c>
      <c r="AU1028" s="71">
        <v>0</v>
      </c>
      <c r="AV1028" s="71" t="s">
        <v>3395</v>
      </c>
      <c r="AW1028" s="72" t="s">
        <v>3422</v>
      </c>
    </row>
    <row r="1029" spans="1:49">
      <c r="A1029" s="23" t="s">
        <v>4777</v>
      </c>
      <c r="B1029" s="23" t="s">
        <v>3736</v>
      </c>
      <c r="C1029" s="23" t="s">
        <v>2398</v>
      </c>
      <c r="D1029" s="24" t="s">
        <v>152</v>
      </c>
      <c r="E1029" s="24" t="s">
        <v>207</v>
      </c>
      <c r="F1029" s="24" t="s">
        <v>237</v>
      </c>
      <c r="G1029" s="24" t="s">
        <v>238</v>
      </c>
      <c r="H1029" s="76">
        <v>0.63104364284569159</v>
      </c>
      <c r="I1029" s="77">
        <v>0.6193978572722928</v>
      </c>
      <c r="J1029" s="77">
        <v>0.74935592639260706</v>
      </c>
      <c r="K1029" s="77">
        <v>0.69335429809703997</v>
      </c>
      <c r="L1029" s="77">
        <v>0.42438014515918532</v>
      </c>
      <c r="M1029" s="77">
        <v>1</v>
      </c>
      <c r="N1029" s="77">
        <v>0.93898625153584159</v>
      </c>
      <c r="O1029" s="77" t="s">
        <v>3395</v>
      </c>
      <c r="P1029" s="77">
        <v>0.47857582806745896</v>
      </c>
      <c r="Q1029" s="77">
        <v>0.44731683004971612</v>
      </c>
      <c r="R1029" s="77">
        <v>0.4763568900484017</v>
      </c>
      <c r="S1029" s="77">
        <v>0.62352941176470555</v>
      </c>
      <c r="T1029" s="77">
        <v>0.12048192771084337</v>
      </c>
      <c r="U1029" s="77">
        <v>0.49826537561610867</v>
      </c>
      <c r="V1029" s="77">
        <v>0.70021505944597318</v>
      </c>
      <c r="W1029" s="77">
        <v>1</v>
      </c>
      <c r="X1029" s="77">
        <v>0.54703770201005131</v>
      </c>
      <c r="Y1029" s="77">
        <v>0.1785714285714286</v>
      </c>
      <c r="Z1029" s="77">
        <v>0.87428571428571433</v>
      </c>
      <c r="AA1029" s="77">
        <v>0.55391815163327274</v>
      </c>
      <c r="AB1029" s="77">
        <v>0.32080200501253131</v>
      </c>
      <c r="AC1029" s="77">
        <v>0.22105263157894739</v>
      </c>
      <c r="AD1029" s="76">
        <v>0.66659914217019711</v>
      </c>
      <c r="AE1029" s="77">
        <v>0.70705930457190513</v>
      </c>
      <c r="AF1029" s="77">
        <v>0.46183686004905888</v>
      </c>
      <c r="AG1029" s="77">
        <v>0.37200566973777449</v>
      </c>
      <c r="AH1029" s="77">
        <v>0.59924021753104095</v>
      </c>
      <c r="AI1029" s="77">
        <v>0.77351885100502571</v>
      </c>
      <c r="AJ1029" s="77">
        <v>0.52642857142857147</v>
      </c>
      <c r="AK1029" s="77">
        <v>0.43736007832290202</v>
      </c>
      <c r="AL1029" s="77">
        <v>0.22105263157894739</v>
      </c>
      <c r="AM1029" s="76">
        <v>0.61183176893038704</v>
      </c>
      <c r="AN1029" s="77">
        <v>0.58158824609128035</v>
      </c>
      <c r="AO1029" s="78">
        <v>0.39494709377680692</v>
      </c>
      <c r="AP1029" s="79">
        <v>0.52468326140427701</v>
      </c>
      <c r="AQ1029" s="70">
        <v>3</v>
      </c>
      <c r="AR1029" s="71">
        <v>0</v>
      </c>
      <c r="AS1029" s="71">
        <v>2</v>
      </c>
      <c r="AT1029" s="71">
        <v>0</v>
      </c>
      <c r="AU1029" s="71">
        <v>0</v>
      </c>
      <c r="AV1029" s="71" t="s">
        <v>3395</v>
      </c>
      <c r="AW1029" s="72" t="s">
        <v>3422</v>
      </c>
    </row>
    <row r="1030" spans="1:49">
      <c r="A1030" s="23" t="s">
        <v>4778</v>
      </c>
      <c r="B1030" s="23" t="s">
        <v>3736</v>
      </c>
      <c r="C1030" s="23" t="s">
        <v>2400</v>
      </c>
      <c r="D1030" s="24" t="s">
        <v>152</v>
      </c>
      <c r="E1030" s="24" t="s">
        <v>207</v>
      </c>
      <c r="F1030" s="24" t="s">
        <v>237</v>
      </c>
      <c r="G1030" s="24" t="s">
        <v>240</v>
      </c>
      <c r="H1030" s="76">
        <v>0.63104364284569159</v>
      </c>
      <c r="I1030" s="77">
        <v>0.50749196817666897</v>
      </c>
      <c r="J1030" s="77">
        <v>0.37817765250217372</v>
      </c>
      <c r="K1030" s="77">
        <v>0.56159005015216612</v>
      </c>
      <c r="L1030" s="77">
        <v>0.45515295321653898</v>
      </c>
      <c r="M1030" s="77">
        <v>0</v>
      </c>
      <c r="N1030" s="77">
        <v>0.67154215048381682</v>
      </c>
      <c r="O1030" s="77" t="s">
        <v>3395</v>
      </c>
      <c r="P1030" s="77">
        <v>0.47278087267123203</v>
      </c>
      <c r="Q1030" s="77">
        <v>0.73776446036363552</v>
      </c>
      <c r="R1030" s="77">
        <v>1</v>
      </c>
      <c r="S1030" s="77">
        <v>0.62352941176470555</v>
      </c>
      <c r="T1030" s="77">
        <v>0.12048192771084337</v>
      </c>
      <c r="U1030" s="77">
        <v>0.4879932537939235</v>
      </c>
      <c r="V1030" s="77">
        <v>0.70021505944597318</v>
      </c>
      <c r="W1030" s="77">
        <v>0.94729684677390691</v>
      </c>
      <c r="X1030" s="77">
        <v>0.79330056056550036</v>
      </c>
      <c r="Y1030" s="77">
        <v>0.1785714285714286</v>
      </c>
      <c r="Z1030" s="77">
        <v>0.87428571428571433</v>
      </c>
      <c r="AA1030" s="77">
        <v>0.55391815163327274</v>
      </c>
      <c r="AB1030" s="77">
        <v>0.32080200501253131</v>
      </c>
      <c r="AC1030" s="77">
        <v>0.22105263157894739</v>
      </c>
      <c r="AD1030" s="76">
        <v>0.5055710878415115</v>
      </c>
      <c r="AE1030" s="77">
        <v>0.43221320530475077</v>
      </c>
      <c r="AF1030" s="77">
        <v>0.86888223018181776</v>
      </c>
      <c r="AG1030" s="77">
        <v>0.37200566973777449</v>
      </c>
      <c r="AH1030" s="77">
        <v>0.59410415661994831</v>
      </c>
      <c r="AI1030" s="77">
        <v>0.87029870366970363</v>
      </c>
      <c r="AJ1030" s="77">
        <v>0.52642857142857147</v>
      </c>
      <c r="AK1030" s="77">
        <v>0.43736007832290202</v>
      </c>
      <c r="AL1030" s="77">
        <v>0.22105263157894739</v>
      </c>
      <c r="AM1030" s="76">
        <v>0.60222217444269333</v>
      </c>
      <c r="AN1030" s="77">
        <v>0.61213617667580877</v>
      </c>
      <c r="AO1030" s="78">
        <v>0.39494709377680692</v>
      </c>
      <c r="AP1030" s="79">
        <v>0.53125521953693844</v>
      </c>
      <c r="AQ1030" s="70">
        <v>3</v>
      </c>
      <c r="AR1030" s="71">
        <v>0</v>
      </c>
      <c r="AS1030" s="71">
        <v>2</v>
      </c>
      <c r="AT1030" s="71">
        <v>0</v>
      </c>
      <c r="AU1030" s="71">
        <v>0</v>
      </c>
      <c r="AV1030" s="71" t="s">
        <v>3395</v>
      </c>
      <c r="AW1030" s="72" t="s">
        <v>3422</v>
      </c>
    </row>
    <row r="1031" spans="1:49">
      <c r="A1031" s="23" t="s">
        <v>4779</v>
      </c>
      <c r="B1031" s="23" t="s">
        <v>3736</v>
      </c>
      <c r="C1031" s="23" t="s">
        <v>2402</v>
      </c>
      <c r="D1031" s="24" t="s">
        <v>152</v>
      </c>
      <c r="E1031" s="24" t="s">
        <v>207</v>
      </c>
      <c r="F1031" s="24" t="s">
        <v>237</v>
      </c>
      <c r="G1031" s="24" t="s">
        <v>242</v>
      </c>
      <c r="H1031" s="76">
        <v>0.63104364284569159</v>
      </c>
      <c r="I1031" s="77">
        <v>0.29759096063596802</v>
      </c>
      <c r="J1031" s="77">
        <v>0.57303863729085691</v>
      </c>
      <c r="K1031" s="77">
        <v>0.66372846019819032</v>
      </c>
      <c r="L1031" s="77">
        <v>0.46128447926055155</v>
      </c>
      <c r="M1031" s="77">
        <v>0</v>
      </c>
      <c r="N1031" s="77">
        <v>0.3552846333347735</v>
      </c>
      <c r="O1031" s="77" t="s">
        <v>3395</v>
      </c>
      <c r="P1031" s="77">
        <v>0.32240365790561171</v>
      </c>
      <c r="Q1031" s="77">
        <v>0.77438804831356522</v>
      </c>
      <c r="R1031" s="77">
        <v>0.29575779354658926</v>
      </c>
      <c r="S1031" s="77">
        <v>0.62352941176470555</v>
      </c>
      <c r="T1031" s="77">
        <v>0.12048192771084337</v>
      </c>
      <c r="U1031" s="77">
        <v>0.53402418513123528</v>
      </c>
      <c r="V1031" s="77">
        <v>0.70021505944597318</v>
      </c>
      <c r="W1031" s="77">
        <v>0.94433362936618015</v>
      </c>
      <c r="X1031" s="77">
        <v>0.70365332806000502</v>
      </c>
      <c r="Y1031" s="77">
        <v>0.1785714285714286</v>
      </c>
      <c r="Z1031" s="77">
        <v>0.87428571428571433</v>
      </c>
      <c r="AA1031" s="77">
        <v>0.55391815163327274</v>
      </c>
      <c r="AB1031" s="77">
        <v>0.32080200501253131</v>
      </c>
      <c r="AC1031" s="77">
        <v>0.22105263157894739</v>
      </c>
      <c r="AD1031" s="76">
        <v>0.5005577469241721</v>
      </c>
      <c r="AE1031" s="77">
        <v>0.36054024613982538</v>
      </c>
      <c r="AF1031" s="77">
        <v>0.5350729209300773</v>
      </c>
      <c r="AG1031" s="77">
        <v>0.37200566973777449</v>
      </c>
      <c r="AH1031" s="77">
        <v>0.61711962228860417</v>
      </c>
      <c r="AI1031" s="77">
        <v>0.82399347871309259</v>
      </c>
      <c r="AJ1031" s="77">
        <v>0.52642857142857147</v>
      </c>
      <c r="AK1031" s="77">
        <v>0.43736007832290202</v>
      </c>
      <c r="AL1031" s="77">
        <v>0.22105263157894739</v>
      </c>
      <c r="AM1031" s="76">
        <v>0.46539030466469161</v>
      </c>
      <c r="AN1031" s="77">
        <v>0.60437292357982375</v>
      </c>
      <c r="AO1031" s="78">
        <v>0.39494709377680692</v>
      </c>
      <c r="AP1031" s="79">
        <v>0.48447556078626802</v>
      </c>
      <c r="AQ1031" s="70">
        <v>3</v>
      </c>
      <c r="AR1031" s="71">
        <v>0</v>
      </c>
      <c r="AS1031" s="71">
        <v>1</v>
      </c>
      <c r="AT1031" s="71">
        <v>0</v>
      </c>
      <c r="AU1031" s="71">
        <v>0</v>
      </c>
      <c r="AV1031" s="71" t="s">
        <v>3395</v>
      </c>
      <c r="AW1031" s="72" t="s">
        <v>3422</v>
      </c>
    </row>
    <row r="1032" spans="1:49">
      <c r="A1032" s="23" t="s">
        <v>4780</v>
      </c>
      <c r="B1032" s="23" t="s">
        <v>3736</v>
      </c>
      <c r="C1032" s="23" t="s">
        <v>2404</v>
      </c>
      <c r="D1032" s="24" t="s">
        <v>152</v>
      </c>
      <c r="E1032" s="24" t="s">
        <v>207</v>
      </c>
      <c r="F1032" s="24" t="s">
        <v>237</v>
      </c>
      <c r="G1032" s="24" t="s">
        <v>244</v>
      </c>
      <c r="H1032" s="76">
        <v>0.63104364284569159</v>
      </c>
      <c r="I1032" s="77">
        <v>0.43354159639901368</v>
      </c>
      <c r="J1032" s="77">
        <v>0.6279617561455314</v>
      </c>
      <c r="K1032" s="77">
        <v>0.56547276075307107</v>
      </c>
      <c r="L1032" s="77">
        <v>0.43966153410092046</v>
      </c>
      <c r="M1032" s="77">
        <v>0.27796706634086676</v>
      </c>
      <c r="N1032" s="77">
        <v>0.79893227602396288</v>
      </c>
      <c r="O1032" s="77" t="s">
        <v>3395</v>
      </c>
      <c r="P1032" s="77">
        <v>0.39531578686625929</v>
      </c>
      <c r="Q1032" s="77">
        <v>0.84487051046786021</v>
      </c>
      <c r="R1032" s="77">
        <v>0.23060241603598175</v>
      </c>
      <c r="S1032" s="77">
        <v>0.62352941176470555</v>
      </c>
      <c r="T1032" s="77">
        <v>0.12048192771084337</v>
      </c>
      <c r="U1032" s="77">
        <v>0.52931092487809073</v>
      </c>
      <c r="V1032" s="77">
        <v>0.70021505944597318</v>
      </c>
      <c r="W1032" s="77">
        <v>0.93368649983271812</v>
      </c>
      <c r="X1032" s="77">
        <v>0.68919936544980964</v>
      </c>
      <c r="Y1032" s="77">
        <v>0.1785714285714286</v>
      </c>
      <c r="Z1032" s="77">
        <v>0.87428571428571433</v>
      </c>
      <c r="AA1032" s="77">
        <v>0.55391815163327274</v>
      </c>
      <c r="AB1032" s="77">
        <v>0.32080200501253131</v>
      </c>
      <c r="AC1032" s="77">
        <v>0.22105263157894739</v>
      </c>
      <c r="AD1032" s="76">
        <v>0.56418233179674548</v>
      </c>
      <c r="AE1032" s="77">
        <v>0.49546988481701615</v>
      </c>
      <c r="AF1032" s="77">
        <v>0.53773646325192104</v>
      </c>
      <c r="AG1032" s="77">
        <v>0.37200566973777449</v>
      </c>
      <c r="AH1032" s="77">
        <v>0.6147629921620319</v>
      </c>
      <c r="AI1032" s="77">
        <v>0.81144293264126388</v>
      </c>
      <c r="AJ1032" s="77">
        <v>0.52642857142857147</v>
      </c>
      <c r="AK1032" s="77">
        <v>0.43736007832290202</v>
      </c>
      <c r="AL1032" s="77">
        <v>0.22105263157894739</v>
      </c>
      <c r="AM1032" s="76">
        <v>0.53246289328856089</v>
      </c>
      <c r="AN1032" s="77">
        <v>0.59940386484702346</v>
      </c>
      <c r="AO1032" s="78">
        <v>0.39494709377680692</v>
      </c>
      <c r="AP1032" s="79">
        <v>0.50516797860971407</v>
      </c>
      <c r="AQ1032" s="70">
        <v>3</v>
      </c>
      <c r="AR1032" s="71">
        <v>0</v>
      </c>
      <c r="AS1032" s="71">
        <v>2</v>
      </c>
      <c r="AT1032" s="71">
        <v>0</v>
      </c>
      <c r="AU1032" s="71">
        <v>0</v>
      </c>
      <c r="AV1032" s="71" t="s">
        <v>3395</v>
      </c>
      <c r="AW1032" s="72" t="s">
        <v>3422</v>
      </c>
    </row>
    <row r="1033" spans="1:49">
      <c r="A1033" s="23" t="s">
        <v>4781</v>
      </c>
      <c r="B1033" s="23" t="s">
        <v>3736</v>
      </c>
      <c r="C1033" s="23" t="s">
        <v>2406</v>
      </c>
      <c r="D1033" s="24" t="s">
        <v>152</v>
      </c>
      <c r="E1033" s="24" t="s">
        <v>207</v>
      </c>
      <c r="F1033" s="24" t="s">
        <v>237</v>
      </c>
      <c r="G1033" s="24" t="s">
        <v>246</v>
      </c>
      <c r="H1033" s="76">
        <v>0.63104364284569159</v>
      </c>
      <c r="I1033" s="77">
        <v>0.43223867507403457</v>
      </c>
      <c r="J1033" s="77">
        <v>0.48767143204947438</v>
      </c>
      <c r="K1033" s="77">
        <v>0.45419687325661739</v>
      </c>
      <c r="L1033" s="77">
        <v>0.43919404758485764</v>
      </c>
      <c r="M1033" s="77">
        <v>0.59291343222743775</v>
      </c>
      <c r="N1033" s="77">
        <v>0.92460308613758313</v>
      </c>
      <c r="O1033" s="77" t="s">
        <v>3395</v>
      </c>
      <c r="P1033" s="77">
        <v>0.47555502120264231</v>
      </c>
      <c r="Q1033" s="77">
        <v>0.75114271079048889</v>
      </c>
      <c r="R1033" s="77">
        <v>0.94111257555305861</v>
      </c>
      <c r="S1033" s="77">
        <v>0.62352941176470555</v>
      </c>
      <c r="T1033" s="77">
        <v>0.12048192771084337</v>
      </c>
      <c r="U1033" s="77">
        <v>0.47352967020096298</v>
      </c>
      <c r="V1033" s="77">
        <v>0.70021505944597318</v>
      </c>
      <c r="W1033" s="77">
        <v>0.9640629884717532</v>
      </c>
      <c r="X1033" s="77">
        <v>0.51905091067803888</v>
      </c>
      <c r="Y1033" s="77">
        <v>0.1785714285714286</v>
      </c>
      <c r="Z1033" s="77">
        <v>0.87428571428571433</v>
      </c>
      <c r="AA1033" s="77">
        <v>0.55391815163327274</v>
      </c>
      <c r="AB1033" s="77">
        <v>0.32080200501253131</v>
      </c>
      <c r="AC1033" s="77">
        <v>0.22105263157894739</v>
      </c>
      <c r="AD1033" s="76">
        <v>0.51698458332306685</v>
      </c>
      <c r="AE1033" s="77">
        <v>0.57729249208182765</v>
      </c>
      <c r="AF1033" s="77">
        <v>0.84612764317177369</v>
      </c>
      <c r="AG1033" s="77">
        <v>0.37200566973777449</v>
      </c>
      <c r="AH1033" s="77">
        <v>0.58687236482346805</v>
      </c>
      <c r="AI1033" s="77">
        <v>0.74155694957489604</v>
      </c>
      <c r="AJ1033" s="77">
        <v>0.52642857142857147</v>
      </c>
      <c r="AK1033" s="77">
        <v>0.43736007832290202</v>
      </c>
      <c r="AL1033" s="77">
        <v>0.22105263157894739</v>
      </c>
      <c r="AM1033" s="76">
        <v>0.6468015728588894</v>
      </c>
      <c r="AN1033" s="77">
        <v>0.56681166137871286</v>
      </c>
      <c r="AO1033" s="78">
        <v>0.39494709377680692</v>
      </c>
      <c r="AP1033" s="79">
        <v>0.53064796475399079</v>
      </c>
      <c r="AQ1033" s="70">
        <v>3</v>
      </c>
      <c r="AR1033" s="71">
        <v>0</v>
      </c>
      <c r="AS1033" s="71">
        <v>2</v>
      </c>
      <c r="AT1033" s="71">
        <v>0</v>
      </c>
      <c r="AU1033" s="71">
        <v>0</v>
      </c>
      <c r="AV1033" s="71" t="s">
        <v>3395</v>
      </c>
      <c r="AW1033" s="72" t="s">
        <v>3422</v>
      </c>
    </row>
    <row r="1034" spans="1:49">
      <c r="A1034" s="23" t="s">
        <v>4782</v>
      </c>
      <c r="B1034" s="23" t="s">
        <v>3736</v>
      </c>
      <c r="C1034" s="23" t="s">
        <v>2409</v>
      </c>
      <c r="D1034" s="24" t="s">
        <v>152</v>
      </c>
      <c r="E1034" s="24" t="s">
        <v>207</v>
      </c>
      <c r="F1034" s="24" t="s">
        <v>248</v>
      </c>
      <c r="G1034" s="24" t="s">
        <v>249</v>
      </c>
      <c r="H1034" s="76">
        <v>0.62541900582304644</v>
      </c>
      <c r="I1034" s="77">
        <v>0.4635220104672178</v>
      </c>
      <c r="J1034" s="77">
        <v>0.44875222359341432</v>
      </c>
      <c r="K1034" s="77">
        <v>0.68453538908915434</v>
      </c>
      <c r="L1034" s="77">
        <v>0.4065943347462429</v>
      </c>
      <c r="M1034" s="77">
        <v>0.95347195749997971</v>
      </c>
      <c r="N1034" s="77">
        <v>0.72358616636357898</v>
      </c>
      <c r="O1034" s="77" t="s">
        <v>3395</v>
      </c>
      <c r="P1034" s="77">
        <v>0.32519867816262021</v>
      </c>
      <c r="Q1034" s="77">
        <v>0.71909206067994857</v>
      </c>
      <c r="R1034" s="77">
        <v>5.3649501046122896E-3</v>
      </c>
      <c r="S1034" s="77">
        <v>0.52941176470588236</v>
      </c>
      <c r="T1034" s="77">
        <v>1.2834224598930466E-2</v>
      </c>
      <c r="U1034" s="77">
        <v>0.42340537260311834</v>
      </c>
      <c r="V1034" s="77">
        <v>0.65965317498194842</v>
      </c>
      <c r="W1034" s="77">
        <v>0.87546460123804171</v>
      </c>
      <c r="X1034" s="77">
        <v>0.66605505989624114</v>
      </c>
      <c r="Y1034" s="77">
        <v>0.1785714285714286</v>
      </c>
      <c r="Z1034" s="77">
        <v>0.62285714285714289</v>
      </c>
      <c r="AA1034" s="77">
        <v>0.55391815163327274</v>
      </c>
      <c r="AB1034" s="77">
        <v>0.32080200501253131</v>
      </c>
      <c r="AC1034" s="77">
        <v>0.22105263157894739</v>
      </c>
      <c r="AD1034" s="76">
        <v>0.51256441329455948</v>
      </c>
      <c r="AE1034" s="77">
        <v>0.61867730517231512</v>
      </c>
      <c r="AF1034" s="77">
        <v>0.36222850539228041</v>
      </c>
      <c r="AG1034" s="77">
        <v>0.27112299465240641</v>
      </c>
      <c r="AH1034" s="77">
        <v>0.54152927379253335</v>
      </c>
      <c r="AI1034" s="77">
        <v>0.77075983056714148</v>
      </c>
      <c r="AJ1034" s="77">
        <v>0.40071428571428575</v>
      </c>
      <c r="AK1034" s="77">
        <v>0.43736007832290202</v>
      </c>
      <c r="AL1034" s="77">
        <v>0.22105263157894739</v>
      </c>
      <c r="AM1034" s="76">
        <v>0.49782340795305169</v>
      </c>
      <c r="AN1034" s="77">
        <v>0.52780403300402712</v>
      </c>
      <c r="AO1034" s="78">
        <v>0.35304233187204503</v>
      </c>
      <c r="AP1034" s="79">
        <v>0.45611844822101677</v>
      </c>
      <c r="AQ1034" s="70">
        <v>3</v>
      </c>
      <c r="AR1034" s="71">
        <v>0</v>
      </c>
      <c r="AS1034" s="71">
        <v>2</v>
      </c>
      <c r="AT1034" s="71">
        <v>0</v>
      </c>
      <c r="AU1034" s="71">
        <v>0</v>
      </c>
      <c r="AV1034" s="71" t="s">
        <v>3395</v>
      </c>
      <c r="AW1034" s="72" t="s">
        <v>3422</v>
      </c>
    </row>
    <row r="1035" spans="1:49">
      <c r="A1035" s="23" t="s">
        <v>4783</v>
      </c>
      <c r="B1035" s="23" t="s">
        <v>3736</v>
      </c>
      <c r="C1035" s="23" t="s">
        <v>2411</v>
      </c>
      <c r="D1035" s="24" t="s">
        <v>152</v>
      </c>
      <c r="E1035" s="24" t="s">
        <v>207</v>
      </c>
      <c r="F1035" s="24" t="s">
        <v>248</v>
      </c>
      <c r="G1035" s="24" t="s">
        <v>253</v>
      </c>
      <c r="H1035" s="76">
        <v>0.62541900582304644</v>
      </c>
      <c r="I1035" s="77">
        <v>0.54407768310979354</v>
      </c>
      <c r="J1035" s="77">
        <v>0.37577137872454175</v>
      </c>
      <c r="K1035" s="77">
        <v>0.65353561441452102</v>
      </c>
      <c r="L1035" s="77">
        <v>0.40748526919352202</v>
      </c>
      <c r="M1035" s="77">
        <v>0.5921730386130073</v>
      </c>
      <c r="N1035" s="77">
        <v>0.65743205029584506</v>
      </c>
      <c r="O1035" s="77" t="s">
        <v>3395</v>
      </c>
      <c r="P1035" s="77">
        <v>0.448011314431568</v>
      </c>
      <c r="Q1035" s="77">
        <v>0.74203104112732066</v>
      </c>
      <c r="R1035" s="77">
        <v>0.14225621009191514</v>
      </c>
      <c r="S1035" s="77">
        <v>0.52941176470588236</v>
      </c>
      <c r="T1035" s="77">
        <v>1.2834224598930466E-2</v>
      </c>
      <c r="U1035" s="77">
        <v>0.41272931645345023</v>
      </c>
      <c r="V1035" s="77">
        <v>0.65965317498194842</v>
      </c>
      <c r="W1035" s="77">
        <v>0.95683893580353052</v>
      </c>
      <c r="X1035" s="77">
        <v>0.62703426049705557</v>
      </c>
      <c r="Y1035" s="77">
        <v>0.1785714285714286</v>
      </c>
      <c r="Z1035" s="77">
        <v>0.62285714285714289</v>
      </c>
      <c r="AA1035" s="77">
        <v>0.55391815163327274</v>
      </c>
      <c r="AB1035" s="77">
        <v>0.32080200501253131</v>
      </c>
      <c r="AC1035" s="77">
        <v>0.22105263157894739</v>
      </c>
      <c r="AD1035" s="76">
        <v>0.51508935588579396</v>
      </c>
      <c r="AE1035" s="77">
        <v>0.55172745738969264</v>
      </c>
      <c r="AF1035" s="77">
        <v>0.4421436256096179</v>
      </c>
      <c r="AG1035" s="77">
        <v>0.27112299465240641</v>
      </c>
      <c r="AH1035" s="77">
        <v>0.53619124571769938</v>
      </c>
      <c r="AI1035" s="77">
        <v>0.79193659815029305</v>
      </c>
      <c r="AJ1035" s="77">
        <v>0.40071428571428575</v>
      </c>
      <c r="AK1035" s="77">
        <v>0.43736007832290202</v>
      </c>
      <c r="AL1035" s="77">
        <v>0.22105263157894739</v>
      </c>
      <c r="AM1035" s="76">
        <v>0.50298681296170156</v>
      </c>
      <c r="AN1035" s="77">
        <v>0.53308361284013295</v>
      </c>
      <c r="AO1035" s="78">
        <v>0.35304233187204503</v>
      </c>
      <c r="AP1035" s="79">
        <v>0.45939356251458885</v>
      </c>
      <c r="AQ1035" s="70">
        <v>3</v>
      </c>
      <c r="AR1035" s="71">
        <v>0</v>
      </c>
      <c r="AS1035" s="71">
        <v>2</v>
      </c>
      <c r="AT1035" s="71">
        <v>0</v>
      </c>
      <c r="AU1035" s="71">
        <v>0</v>
      </c>
      <c r="AV1035" s="71" t="s">
        <v>3395</v>
      </c>
      <c r="AW1035" s="72" t="s">
        <v>3422</v>
      </c>
    </row>
    <row r="1036" spans="1:49">
      <c r="A1036" s="23" t="s">
        <v>4784</v>
      </c>
      <c r="B1036" s="23" t="s">
        <v>3736</v>
      </c>
      <c r="C1036" s="23" t="s">
        <v>2415</v>
      </c>
      <c r="D1036" s="24" t="s">
        <v>255</v>
      </c>
      <c r="E1036" s="24" t="s">
        <v>256</v>
      </c>
      <c r="F1036" s="24" t="s">
        <v>257</v>
      </c>
      <c r="G1036" s="24" t="s">
        <v>258</v>
      </c>
      <c r="H1036" s="76">
        <v>0.1552954852507796</v>
      </c>
      <c r="I1036" s="77">
        <v>0.63721504940155915</v>
      </c>
      <c r="J1036" s="77">
        <v>0.47038778902668771</v>
      </c>
      <c r="K1036" s="77">
        <v>0.3325488229163448</v>
      </c>
      <c r="L1036" s="77">
        <v>0.1618538591079651</v>
      </c>
      <c r="M1036" s="77">
        <v>0.21881988478048531</v>
      </c>
      <c r="N1036" s="77">
        <v>0.63591495030912493</v>
      </c>
      <c r="O1036" s="77" t="s">
        <v>3395</v>
      </c>
      <c r="P1036" s="77">
        <v>0</v>
      </c>
      <c r="Q1036" s="77">
        <v>0.39589598743977572</v>
      </c>
      <c r="R1036" s="77">
        <v>4.729741236900134E-2</v>
      </c>
      <c r="S1036" s="77">
        <v>0</v>
      </c>
      <c r="T1036" s="77">
        <v>2.5133689839572149E-2</v>
      </c>
      <c r="U1036" s="77">
        <v>0.50084752008254096</v>
      </c>
      <c r="V1036" s="77">
        <v>8.2620179177652242E-2</v>
      </c>
      <c r="W1036" s="77">
        <v>0.8845938796330014</v>
      </c>
      <c r="X1036" s="77">
        <v>0</v>
      </c>
      <c r="Y1036" s="77">
        <v>0.66461303324586773</v>
      </c>
      <c r="Z1036" s="77">
        <v>0</v>
      </c>
      <c r="AA1036" s="77">
        <v>0.25405158345792939</v>
      </c>
      <c r="AB1036" s="77">
        <v>0.12857142857142859</v>
      </c>
      <c r="AC1036" s="77">
        <v>0.78947368421052633</v>
      </c>
      <c r="AD1036" s="76">
        <v>0.42096610789300887</v>
      </c>
      <c r="AE1036" s="77">
        <v>0.26982750342278405</v>
      </c>
      <c r="AF1036" s="77">
        <v>0.22159669990438852</v>
      </c>
      <c r="AG1036" s="77">
        <v>1.2566844919786074E-2</v>
      </c>
      <c r="AH1036" s="77">
        <v>0.29173384963009663</v>
      </c>
      <c r="AI1036" s="77">
        <v>0.4422969398165007</v>
      </c>
      <c r="AJ1036" s="77">
        <v>0.33230651662293387</v>
      </c>
      <c r="AK1036" s="77">
        <v>0.191311506014679</v>
      </c>
      <c r="AL1036" s="77">
        <v>0.78947368421052633</v>
      </c>
      <c r="AM1036" s="76">
        <v>0.3041301037400605</v>
      </c>
      <c r="AN1036" s="77">
        <v>0.24886587812212779</v>
      </c>
      <c r="AO1036" s="78">
        <v>0.4376972356160464</v>
      </c>
      <c r="AP1036" s="79">
        <v>0.32569975401409368</v>
      </c>
      <c r="AQ1036" s="70">
        <v>3</v>
      </c>
      <c r="AR1036" s="71">
        <v>0</v>
      </c>
      <c r="AS1036" s="71">
        <v>2</v>
      </c>
      <c r="AT1036" s="71">
        <v>0</v>
      </c>
      <c r="AU1036" s="71">
        <v>0</v>
      </c>
      <c r="AV1036" s="71" t="s">
        <v>3395</v>
      </c>
      <c r="AW1036" s="72" t="s">
        <v>3721</v>
      </c>
    </row>
    <row r="1037" spans="1:49">
      <c r="A1037" s="23" t="s">
        <v>4785</v>
      </c>
      <c r="B1037" s="23" t="s">
        <v>3736</v>
      </c>
      <c r="C1037" s="23" t="s">
        <v>2417</v>
      </c>
      <c r="D1037" s="24" t="s">
        <v>255</v>
      </c>
      <c r="E1037" s="24" t="s">
        <v>256</v>
      </c>
      <c r="F1037" s="24" t="s">
        <v>268</v>
      </c>
      <c r="G1037" s="24" t="s">
        <v>275</v>
      </c>
      <c r="H1037" s="76">
        <v>0.16251905491362625</v>
      </c>
      <c r="I1037" s="77">
        <v>0.76272626431153523</v>
      </c>
      <c r="J1037" s="77">
        <v>0.88025756411321376</v>
      </c>
      <c r="K1037" s="77">
        <v>0.25748922441174005</v>
      </c>
      <c r="L1037" s="77">
        <v>0.20596656428034429</v>
      </c>
      <c r="M1037" s="77">
        <v>0.45661961394990569</v>
      </c>
      <c r="N1037" s="77">
        <v>0.84922317117884394</v>
      </c>
      <c r="O1037" s="77" t="s">
        <v>3395</v>
      </c>
      <c r="P1037" s="77">
        <v>0.47862059550794173</v>
      </c>
      <c r="Q1037" s="77">
        <v>0.61466411296699663</v>
      </c>
      <c r="R1037" s="77">
        <v>8.0791405313528339E-2</v>
      </c>
      <c r="S1037" s="77">
        <v>0</v>
      </c>
      <c r="T1037" s="77">
        <v>0.37167386122028212</v>
      </c>
      <c r="U1037" s="77">
        <v>0.5746630178228973</v>
      </c>
      <c r="V1037" s="77">
        <v>0.4625869951423966</v>
      </c>
      <c r="W1037" s="77">
        <v>0.84505127553322001</v>
      </c>
      <c r="X1037" s="77">
        <v>0.39032081656102058</v>
      </c>
      <c r="Y1037" s="77">
        <v>0.65852652365623388</v>
      </c>
      <c r="Z1037" s="77">
        <v>0.29142857142857137</v>
      </c>
      <c r="AA1037" s="77">
        <v>0.27776715945544794</v>
      </c>
      <c r="AB1037" s="77">
        <v>0.12857142857142859</v>
      </c>
      <c r="AC1037" s="77">
        <v>0.78947368421052633</v>
      </c>
      <c r="AD1037" s="76">
        <v>0.60183429444612513</v>
      </c>
      <c r="AE1037" s="77">
        <v>0.44958383386575518</v>
      </c>
      <c r="AF1037" s="77">
        <v>0.34772775914026249</v>
      </c>
      <c r="AG1037" s="77">
        <v>0.18583693061014106</v>
      </c>
      <c r="AH1037" s="77">
        <v>0.51862500648264698</v>
      </c>
      <c r="AI1037" s="77">
        <v>0.6176860460471203</v>
      </c>
      <c r="AJ1037" s="77">
        <v>0.47497754754240262</v>
      </c>
      <c r="AK1037" s="77">
        <v>0.20316929401343825</v>
      </c>
      <c r="AL1037" s="77">
        <v>0.78947368421052633</v>
      </c>
      <c r="AM1037" s="76">
        <v>0.46638196248404756</v>
      </c>
      <c r="AN1037" s="77">
        <v>0.44071599437996944</v>
      </c>
      <c r="AO1037" s="78">
        <v>0.48920684192212244</v>
      </c>
      <c r="AP1037" s="79">
        <v>0.46522357335675346</v>
      </c>
      <c r="AQ1037" s="70">
        <v>3</v>
      </c>
      <c r="AR1037" s="71">
        <v>0</v>
      </c>
      <c r="AS1037" s="71">
        <v>1</v>
      </c>
      <c r="AT1037" s="71">
        <v>0</v>
      </c>
      <c r="AU1037" s="71">
        <v>0</v>
      </c>
      <c r="AV1037" s="71" t="s">
        <v>3395</v>
      </c>
      <c r="AW1037" s="72" t="s">
        <v>3721</v>
      </c>
    </row>
    <row r="1038" spans="1:49">
      <c r="A1038" s="23" t="s">
        <v>4786</v>
      </c>
      <c r="B1038" s="23" t="s">
        <v>3736</v>
      </c>
      <c r="C1038" s="23" t="s">
        <v>2419</v>
      </c>
      <c r="D1038" s="24" t="s">
        <v>255</v>
      </c>
      <c r="E1038" s="24" t="s">
        <v>256</v>
      </c>
      <c r="F1038" s="24" t="s">
        <v>268</v>
      </c>
      <c r="G1038" s="24" t="s">
        <v>277</v>
      </c>
      <c r="H1038" s="76">
        <v>0.16251905491362625</v>
      </c>
      <c r="I1038" s="77">
        <v>0.57632869522148389</v>
      </c>
      <c r="J1038" s="77">
        <v>0.7322623416092402</v>
      </c>
      <c r="K1038" s="77">
        <v>0.3666066082635846</v>
      </c>
      <c r="L1038" s="77">
        <v>0.2246897380070059</v>
      </c>
      <c r="M1038" s="77">
        <v>0.32328434370364223</v>
      </c>
      <c r="N1038" s="77">
        <v>0.30100131956549592</v>
      </c>
      <c r="O1038" s="77" t="s">
        <v>3395</v>
      </c>
      <c r="P1038" s="77">
        <v>0.17723880185769647</v>
      </c>
      <c r="Q1038" s="77">
        <v>0.6084350532294216</v>
      </c>
      <c r="R1038" s="77">
        <v>0.48409407343049576</v>
      </c>
      <c r="S1038" s="77">
        <v>0</v>
      </c>
      <c r="T1038" s="77">
        <v>0.37167386122028212</v>
      </c>
      <c r="U1038" s="77">
        <v>0.54888067216043923</v>
      </c>
      <c r="V1038" s="77">
        <v>0.4625869951423966</v>
      </c>
      <c r="W1038" s="77">
        <v>0.78987434478052021</v>
      </c>
      <c r="X1038" s="77">
        <v>0.13010865917464709</v>
      </c>
      <c r="Y1038" s="77">
        <v>0.65852652365623388</v>
      </c>
      <c r="Z1038" s="77">
        <v>0.29142857142857137</v>
      </c>
      <c r="AA1038" s="77">
        <v>0.27776715945544794</v>
      </c>
      <c r="AB1038" s="77">
        <v>0.12857142857142859</v>
      </c>
      <c r="AC1038" s="77">
        <v>0.78947368421052633</v>
      </c>
      <c r="AD1038" s="76">
        <v>0.49037003058145007</v>
      </c>
      <c r="AE1038" s="77">
        <v>0.27856416227948499</v>
      </c>
      <c r="AF1038" s="77">
        <v>0.54626456332995865</v>
      </c>
      <c r="AG1038" s="77">
        <v>0.18583693061014106</v>
      </c>
      <c r="AH1038" s="77">
        <v>0.50573383365141789</v>
      </c>
      <c r="AI1038" s="77">
        <v>0.45999150197758365</v>
      </c>
      <c r="AJ1038" s="77">
        <v>0.47497754754240262</v>
      </c>
      <c r="AK1038" s="77">
        <v>0.20316929401343825</v>
      </c>
      <c r="AL1038" s="77">
        <v>0.78947368421052633</v>
      </c>
      <c r="AM1038" s="76">
        <v>0.4383995853969645</v>
      </c>
      <c r="AN1038" s="77">
        <v>0.38385408874638083</v>
      </c>
      <c r="AO1038" s="78">
        <v>0.48920684192212244</v>
      </c>
      <c r="AP1038" s="79">
        <v>0.43608694565223471</v>
      </c>
      <c r="AQ1038" s="70">
        <v>3</v>
      </c>
      <c r="AR1038" s="71">
        <v>0</v>
      </c>
      <c r="AS1038" s="71">
        <v>2</v>
      </c>
      <c r="AT1038" s="71">
        <v>0</v>
      </c>
      <c r="AU1038" s="71">
        <v>0</v>
      </c>
      <c r="AV1038" s="71" t="s">
        <v>3395</v>
      </c>
      <c r="AW1038" s="72" t="s">
        <v>3721</v>
      </c>
    </row>
    <row r="1039" spans="1:49">
      <c r="A1039" s="23" t="s">
        <v>4787</v>
      </c>
      <c r="B1039" s="23" t="s">
        <v>3736</v>
      </c>
      <c r="C1039" s="23" t="s">
        <v>2421</v>
      </c>
      <c r="D1039" s="24" t="s">
        <v>255</v>
      </c>
      <c r="E1039" s="24" t="s">
        <v>256</v>
      </c>
      <c r="F1039" s="24" t="s">
        <v>279</v>
      </c>
      <c r="G1039" s="24" t="s">
        <v>286</v>
      </c>
      <c r="H1039" s="76">
        <v>0.16212424404995782</v>
      </c>
      <c r="I1039" s="77">
        <v>0.50465826157387295</v>
      </c>
      <c r="J1039" s="77">
        <v>0.61275071165389094</v>
      </c>
      <c r="K1039" s="77">
        <v>0.16711401145777605</v>
      </c>
      <c r="L1039" s="77">
        <v>0.16822093958599141</v>
      </c>
      <c r="M1039" s="77">
        <v>0.70858820707968451</v>
      </c>
      <c r="N1039" s="77">
        <v>0.67210271579484837</v>
      </c>
      <c r="O1039" s="77" t="s">
        <v>3395</v>
      </c>
      <c r="P1039" s="77">
        <v>0.47196731622783139</v>
      </c>
      <c r="Q1039" s="77">
        <v>0.5502825071899502</v>
      </c>
      <c r="R1039" s="77">
        <v>0.46591029895142128</v>
      </c>
      <c r="S1039" s="77">
        <v>0</v>
      </c>
      <c r="T1039" s="77">
        <v>0.44300302815540227</v>
      </c>
      <c r="U1039" s="77">
        <v>0.51238410233894338</v>
      </c>
      <c r="V1039" s="77">
        <v>0.2731850763901143</v>
      </c>
      <c r="W1039" s="77">
        <v>0.82045440782233292</v>
      </c>
      <c r="X1039" s="77">
        <v>0.49055292270229844</v>
      </c>
      <c r="Y1039" s="77">
        <v>0.79412043173641345</v>
      </c>
      <c r="Z1039" s="77">
        <v>0.31428571428571428</v>
      </c>
      <c r="AA1039" s="77">
        <v>0.41231996459188436</v>
      </c>
      <c r="AB1039" s="77">
        <v>0.12857142857142859</v>
      </c>
      <c r="AC1039" s="77">
        <v>0.78947368421052633</v>
      </c>
      <c r="AD1039" s="76">
        <v>0.4265110724259073</v>
      </c>
      <c r="AE1039" s="77">
        <v>0.43759863802922638</v>
      </c>
      <c r="AF1039" s="77">
        <v>0.50809640307068571</v>
      </c>
      <c r="AG1039" s="77">
        <v>0.22150151407770113</v>
      </c>
      <c r="AH1039" s="77">
        <v>0.39278458936452887</v>
      </c>
      <c r="AI1039" s="77">
        <v>0.65550366526231563</v>
      </c>
      <c r="AJ1039" s="77">
        <v>0.55420307301106386</v>
      </c>
      <c r="AK1039" s="77">
        <v>0.27044569658165646</v>
      </c>
      <c r="AL1039" s="77">
        <v>0.78947368421052633</v>
      </c>
      <c r="AM1039" s="76">
        <v>0.45740203784193972</v>
      </c>
      <c r="AN1039" s="77">
        <v>0.42326325623484856</v>
      </c>
      <c r="AO1039" s="78">
        <v>0.53804081793441549</v>
      </c>
      <c r="AP1039" s="79">
        <v>0.4717091449284595</v>
      </c>
      <c r="AQ1039" s="70">
        <v>3</v>
      </c>
      <c r="AR1039" s="71">
        <v>0</v>
      </c>
      <c r="AS1039" s="71">
        <v>0</v>
      </c>
      <c r="AT1039" s="71">
        <v>0</v>
      </c>
      <c r="AU1039" s="71">
        <v>0</v>
      </c>
      <c r="AV1039" s="71" t="s">
        <v>3395</v>
      </c>
      <c r="AW1039" s="72" t="s">
        <v>3721</v>
      </c>
    </row>
    <row r="1040" spans="1:49">
      <c r="A1040" s="23" t="s">
        <v>4788</v>
      </c>
      <c r="B1040" s="23" t="s">
        <v>3736</v>
      </c>
      <c r="C1040" s="23" t="s">
        <v>2424</v>
      </c>
      <c r="D1040" s="24" t="s">
        <v>255</v>
      </c>
      <c r="E1040" s="24" t="s">
        <v>297</v>
      </c>
      <c r="F1040" s="24" t="s">
        <v>298</v>
      </c>
      <c r="G1040" s="24" t="s">
        <v>301</v>
      </c>
      <c r="H1040" s="76">
        <v>0.14168348622685156</v>
      </c>
      <c r="I1040" s="77">
        <v>0.72780140476972133</v>
      </c>
      <c r="J1040" s="77">
        <v>0.63740810931534608</v>
      </c>
      <c r="K1040" s="77">
        <v>0.2512009033595739</v>
      </c>
      <c r="L1040" s="77">
        <v>0.34048472989403272</v>
      </c>
      <c r="M1040" s="77">
        <v>0.6042958221177207</v>
      </c>
      <c r="N1040" s="77">
        <v>0.64128012845219018</v>
      </c>
      <c r="O1040" s="77" t="s">
        <v>3395</v>
      </c>
      <c r="P1040" s="77">
        <v>0.4274222732805707</v>
      </c>
      <c r="Q1040" s="77">
        <v>0.73914367130889524</v>
      </c>
      <c r="R1040" s="77">
        <v>0.17945357604344267</v>
      </c>
      <c r="S1040" s="77">
        <v>9.4117647058823195E-2</v>
      </c>
      <c r="T1040" s="77">
        <v>0.34265833387024031</v>
      </c>
      <c r="U1040" s="77">
        <v>0.80011810210281242</v>
      </c>
      <c r="V1040" s="77">
        <v>0.8419976122866778</v>
      </c>
      <c r="W1040" s="77">
        <v>0.28712172734151059</v>
      </c>
      <c r="X1040" s="77">
        <v>0.23631833629370103</v>
      </c>
      <c r="Y1040" s="77">
        <v>0.84551762382665607</v>
      </c>
      <c r="Z1040" s="77">
        <v>0.86857142857142855</v>
      </c>
      <c r="AA1040" s="77">
        <v>0.26018086174097899</v>
      </c>
      <c r="AB1040" s="77">
        <v>0.12857142857142859</v>
      </c>
      <c r="AC1040" s="77">
        <v>0.78947368421052633</v>
      </c>
      <c r="AD1040" s="76">
        <v>0.50229766677063969</v>
      </c>
      <c r="AE1040" s="77">
        <v>0.45293677142081767</v>
      </c>
      <c r="AF1040" s="77">
        <v>0.45929862367616897</v>
      </c>
      <c r="AG1040" s="77">
        <v>0.21838799046453175</v>
      </c>
      <c r="AH1040" s="77">
        <v>0.82105785719474511</v>
      </c>
      <c r="AI1040" s="77">
        <v>0.26172003181760584</v>
      </c>
      <c r="AJ1040" s="77">
        <v>0.85704452619904226</v>
      </c>
      <c r="AK1040" s="77">
        <v>0.19437614515620377</v>
      </c>
      <c r="AL1040" s="77">
        <v>0.78947368421052633</v>
      </c>
      <c r="AM1040" s="76">
        <v>0.47151102062254213</v>
      </c>
      <c r="AN1040" s="77">
        <v>0.43372195982562761</v>
      </c>
      <c r="AO1040" s="78">
        <v>0.61363145185525747</v>
      </c>
      <c r="AP1040" s="79">
        <v>0.50347064933367458</v>
      </c>
      <c r="AQ1040" s="70">
        <v>3</v>
      </c>
      <c r="AR1040" s="71">
        <v>3</v>
      </c>
      <c r="AS1040" s="71">
        <v>2</v>
      </c>
      <c r="AT1040" s="71">
        <v>0</v>
      </c>
      <c r="AU1040" s="71">
        <v>1</v>
      </c>
      <c r="AV1040" s="71" t="s">
        <v>3433</v>
      </c>
      <c r="AW1040" s="72" t="s">
        <v>3721</v>
      </c>
    </row>
    <row r="1041" spans="1:49">
      <c r="A1041" s="23" t="s">
        <v>4789</v>
      </c>
      <c r="B1041" s="23" t="s">
        <v>3736</v>
      </c>
      <c r="C1041" s="23" t="s">
        <v>2426</v>
      </c>
      <c r="D1041" s="24" t="s">
        <v>255</v>
      </c>
      <c r="E1041" s="24" t="s">
        <v>297</v>
      </c>
      <c r="F1041" s="24" t="s">
        <v>309</v>
      </c>
      <c r="G1041" s="24" t="s">
        <v>316</v>
      </c>
      <c r="H1041" s="76">
        <v>0.1316918864702655</v>
      </c>
      <c r="I1041" s="77">
        <v>0.64565063711295589</v>
      </c>
      <c r="J1041" s="77">
        <v>0.67970358270293785</v>
      </c>
      <c r="K1041" s="77">
        <v>0</v>
      </c>
      <c r="L1041" s="77">
        <v>0.26098701150086456</v>
      </c>
      <c r="M1041" s="77">
        <v>0.28356725231909574</v>
      </c>
      <c r="N1041" s="77">
        <v>0.38649827219620381</v>
      </c>
      <c r="O1041" s="77" t="s">
        <v>3395</v>
      </c>
      <c r="P1041" s="77">
        <v>0.37869096835383498</v>
      </c>
      <c r="Q1041" s="77">
        <v>0.87610402355250239</v>
      </c>
      <c r="R1041" s="77">
        <v>0.24421396176482421</v>
      </c>
      <c r="S1041" s="77">
        <v>0</v>
      </c>
      <c r="T1041" s="77">
        <v>0.25856903550028998</v>
      </c>
      <c r="U1041" s="77">
        <v>0.66479269694334742</v>
      </c>
      <c r="V1041" s="77">
        <v>0.16523589238709993</v>
      </c>
      <c r="W1041" s="77">
        <v>0.75732940190256559</v>
      </c>
      <c r="X1041" s="77">
        <v>0.44897614008447395</v>
      </c>
      <c r="Y1041" s="77">
        <v>0.70620418210836711</v>
      </c>
      <c r="Z1041" s="77">
        <v>0.17714285714285716</v>
      </c>
      <c r="AA1041" s="77">
        <v>0.3157230805785381</v>
      </c>
      <c r="AB1041" s="77">
        <v>0.12857142857142859</v>
      </c>
      <c r="AC1041" s="77">
        <v>0.78947368421052633</v>
      </c>
      <c r="AD1041" s="76">
        <v>0.48568203542871974</v>
      </c>
      <c r="AE1041" s="77">
        <v>0.26194870087399985</v>
      </c>
      <c r="AF1041" s="77">
        <v>0.56015899265866331</v>
      </c>
      <c r="AG1041" s="77">
        <v>0.12928451775014499</v>
      </c>
      <c r="AH1041" s="77">
        <v>0.41501429466522366</v>
      </c>
      <c r="AI1041" s="77">
        <v>0.60315277099351983</v>
      </c>
      <c r="AJ1041" s="77">
        <v>0.44167351962561213</v>
      </c>
      <c r="AK1041" s="77">
        <v>0.22214725457498335</v>
      </c>
      <c r="AL1041" s="77">
        <v>0.78947368421052633</v>
      </c>
      <c r="AM1041" s="76">
        <v>0.4359299096537943</v>
      </c>
      <c r="AN1041" s="77">
        <v>0.38248386113629618</v>
      </c>
      <c r="AO1041" s="78">
        <v>0.48443148613704062</v>
      </c>
      <c r="AP1041" s="79">
        <v>0.43327535475328316</v>
      </c>
      <c r="AQ1041" s="70">
        <v>3</v>
      </c>
      <c r="AR1041" s="71">
        <v>3</v>
      </c>
      <c r="AS1041" s="71">
        <v>2</v>
      </c>
      <c r="AT1041" s="71">
        <v>0</v>
      </c>
      <c r="AU1041" s="71">
        <v>0</v>
      </c>
      <c r="AV1041" s="71" t="s">
        <v>3395</v>
      </c>
      <c r="AW1041" s="72" t="s">
        <v>3721</v>
      </c>
    </row>
    <row r="1042" spans="1:49">
      <c r="A1042" s="23" t="s">
        <v>4790</v>
      </c>
      <c r="B1042" s="23" t="s">
        <v>3747</v>
      </c>
      <c r="C1042" s="23" t="s">
        <v>2428</v>
      </c>
      <c r="D1042" s="24" t="s">
        <v>255</v>
      </c>
      <c r="E1042" s="24" t="s">
        <v>297</v>
      </c>
      <c r="F1042" s="24" t="s">
        <v>309</v>
      </c>
      <c r="G1042" s="24" t="s">
        <v>318</v>
      </c>
      <c r="H1042" s="76">
        <v>0.1316918864702655</v>
      </c>
      <c r="I1042" s="77">
        <v>0.75082915944458195</v>
      </c>
      <c r="J1042" s="77">
        <v>0.57651672560297951</v>
      </c>
      <c r="K1042" s="77">
        <v>4.333882349464413E-2</v>
      </c>
      <c r="L1042" s="77">
        <v>0.22389636030976323</v>
      </c>
      <c r="M1042" s="77">
        <v>0.48148819246204444</v>
      </c>
      <c r="N1042" s="77">
        <v>0.13611750222978919</v>
      </c>
      <c r="O1042" s="77" t="s">
        <v>3395</v>
      </c>
      <c r="P1042" s="77">
        <v>7.2188589583292273E-2</v>
      </c>
      <c r="Q1042" s="77">
        <v>0.57584187142615506</v>
      </c>
      <c r="R1042" s="77">
        <v>0.10682371755297869</v>
      </c>
      <c r="S1042" s="77">
        <v>0</v>
      </c>
      <c r="T1042" s="77">
        <v>0.25856903550028998</v>
      </c>
      <c r="U1042" s="77">
        <v>0.61973908694572799</v>
      </c>
      <c r="V1042" s="77">
        <v>0.16523589238709993</v>
      </c>
      <c r="W1042" s="77">
        <v>0.81015879563030735</v>
      </c>
      <c r="X1042" s="77">
        <v>0.11079261219263792</v>
      </c>
      <c r="Y1042" s="77">
        <v>0.70620418210836711</v>
      </c>
      <c r="Z1042" s="77">
        <v>0.17714285714285716</v>
      </c>
      <c r="AA1042" s="77">
        <v>0.3157230805785381</v>
      </c>
      <c r="AB1042" s="77">
        <v>0.12857142857142859</v>
      </c>
      <c r="AC1042" s="77">
        <v>0.78947368421052633</v>
      </c>
      <c r="AD1042" s="76">
        <v>0.48634592383927561</v>
      </c>
      <c r="AE1042" s="77">
        <v>0.19140589361590665</v>
      </c>
      <c r="AF1042" s="77">
        <v>0.34133279448956688</v>
      </c>
      <c r="AG1042" s="77">
        <v>0.12928451775014499</v>
      </c>
      <c r="AH1042" s="77">
        <v>0.39248748966641395</v>
      </c>
      <c r="AI1042" s="77">
        <v>0.46047570391147263</v>
      </c>
      <c r="AJ1042" s="77">
        <v>0.44167351962561213</v>
      </c>
      <c r="AK1042" s="77">
        <v>0.22214725457498335</v>
      </c>
      <c r="AL1042" s="77">
        <v>0.78947368421052633</v>
      </c>
      <c r="AM1042" s="76">
        <v>0.33969487064824966</v>
      </c>
      <c r="AN1042" s="77">
        <v>0.32741590377601054</v>
      </c>
      <c r="AO1042" s="78">
        <v>0.48443148613704062</v>
      </c>
      <c r="AP1042" s="79">
        <v>0.38077083555608748</v>
      </c>
      <c r="AQ1042" s="70">
        <v>3</v>
      </c>
      <c r="AR1042" s="71">
        <v>3</v>
      </c>
      <c r="AS1042" s="71">
        <v>2</v>
      </c>
      <c r="AT1042" s="71">
        <v>0</v>
      </c>
      <c r="AU1042" s="71">
        <v>0</v>
      </c>
      <c r="AV1042" s="71" t="s">
        <v>3395</v>
      </c>
      <c r="AW1042" s="72" t="s">
        <v>3721</v>
      </c>
    </row>
    <row r="1043" spans="1:49">
      <c r="A1043" s="23" t="s">
        <v>4791</v>
      </c>
      <c r="B1043" s="23" t="s">
        <v>3747</v>
      </c>
      <c r="C1043" s="23" t="s">
        <v>2433</v>
      </c>
      <c r="D1043" s="24" t="s">
        <v>320</v>
      </c>
      <c r="E1043" s="24" t="s">
        <v>321</v>
      </c>
      <c r="F1043" s="24" t="s">
        <v>329</v>
      </c>
      <c r="G1043" s="24" t="s">
        <v>338</v>
      </c>
      <c r="H1043" s="76">
        <v>0.60716097365434685</v>
      </c>
      <c r="I1043" s="77">
        <v>0.26534654963538623</v>
      </c>
      <c r="J1043" s="77">
        <v>0.44673021713280997</v>
      </c>
      <c r="K1043" s="77">
        <v>0.67749026817753344</v>
      </c>
      <c r="L1043" s="77">
        <v>0.46765774096838486</v>
      </c>
      <c r="M1043" s="77">
        <v>0.62563710059871758</v>
      </c>
      <c r="N1043" s="77">
        <v>0.31266264529265014</v>
      </c>
      <c r="O1043" s="77" t="s">
        <v>3395</v>
      </c>
      <c r="P1043" s="77">
        <v>0.18189161923205382</v>
      </c>
      <c r="Q1043" s="77">
        <v>0.56189490664699315</v>
      </c>
      <c r="R1043" s="77">
        <v>4.8995352564609018E-2</v>
      </c>
      <c r="S1043" s="77">
        <v>0.91764705882352904</v>
      </c>
      <c r="T1043" s="77">
        <v>0.84107982733071318</v>
      </c>
      <c r="U1043" s="77">
        <v>0.55499838359225162</v>
      </c>
      <c r="V1043" s="77">
        <v>0.84537894402814595</v>
      </c>
      <c r="W1043" s="77" t="s">
        <v>3395</v>
      </c>
      <c r="X1043" s="77">
        <v>0.58987313624938764</v>
      </c>
      <c r="Y1043" s="77">
        <v>0.43057321394757486</v>
      </c>
      <c r="Z1043" s="77">
        <v>0.86857142857142855</v>
      </c>
      <c r="AA1043" s="77">
        <v>1</v>
      </c>
      <c r="AB1043" s="77" t="s">
        <v>3395</v>
      </c>
      <c r="AC1043" s="77">
        <v>0.50526315789473686</v>
      </c>
      <c r="AD1043" s="76">
        <v>0.43974591347418102</v>
      </c>
      <c r="AE1043" s="77">
        <v>0.45306787485386801</v>
      </c>
      <c r="AF1043" s="77">
        <v>0.30544512960580106</v>
      </c>
      <c r="AG1043" s="77">
        <v>0.87936344307712111</v>
      </c>
      <c r="AH1043" s="77">
        <v>0.70018866381019884</v>
      </c>
      <c r="AI1043" s="77">
        <v>0.58987313624938764</v>
      </c>
      <c r="AJ1043" s="77">
        <v>0.64957232125950171</v>
      </c>
      <c r="AK1043" s="77">
        <v>1</v>
      </c>
      <c r="AL1043" s="77">
        <v>0.50526315789473686</v>
      </c>
      <c r="AM1043" s="76">
        <v>0.39941963931128338</v>
      </c>
      <c r="AN1043" s="77">
        <v>0.72314174771223583</v>
      </c>
      <c r="AO1043" s="78">
        <v>0.71827849305141278</v>
      </c>
      <c r="AP1043" s="79">
        <v>0.60280223751593054</v>
      </c>
      <c r="AQ1043" s="70">
        <v>3</v>
      </c>
      <c r="AR1043" s="71">
        <v>3</v>
      </c>
      <c r="AS1043" s="71">
        <v>2</v>
      </c>
      <c r="AT1043" s="71">
        <v>0</v>
      </c>
      <c r="AU1043" s="71">
        <v>0</v>
      </c>
      <c r="AV1043" s="71" t="s">
        <v>3395</v>
      </c>
      <c r="AW1043" s="72" t="s">
        <v>3422</v>
      </c>
    </row>
    <row r="1044" spans="1:49">
      <c r="A1044" s="23" t="s">
        <v>4792</v>
      </c>
      <c r="B1044" s="23" t="s">
        <v>3747</v>
      </c>
      <c r="C1044" s="23" t="s">
        <v>2435</v>
      </c>
      <c r="D1044" s="24" t="s">
        <v>320</v>
      </c>
      <c r="E1044" s="24" t="s">
        <v>321</v>
      </c>
      <c r="F1044" s="24" t="s">
        <v>350</v>
      </c>
      <c r="G1044" s="24" t="s">
        <v>361</v>
      </c>
      <c r="H1044" s="76">
        <v>0.60716097365434685</v>
      </c>
      <c r="I1044" s="77">
        <v>0.32256798543074239</v>
      </c>
      <c r="J1044" s="77">
        <v>0.14197754756617503</v>
      </c>
      <c r="K1044" s="77">
        <v>0.43434243265219885</v>
      </c>
      <c r="L1044" s="77">
        <v>0.64095783153556218</v>
      </c>
      <c r="M1044" s="77">
        <v>0.48019136872687129</v>
      </c>
      <c r="N1044" s="77">
        <v>0.1724421024981404</v>
      </c>
      <c r="O1044" s="77" t="s">
        <v>3395</v>
      </c>
      <c r="P1044" s="77">
        <v>0.42565613954689696</v>
      </c>
      <c r="Q1044" s="77">
        <v>0.73212022892747353</v>
      </c>
      <c r="R1044" s="77">
        <v>0.10963134538550839</v>
      </c>
      <c r="S1044" s="77">
        <v>0.95294117647058929</v>
      </c>
      <c r="T1044" s="77">
        <v>0.87646092390954189</v>
      </c>
      <c r="U1044" s="77">
        <v>0.62617743272236526</v>
      </c>
      <c r="V1044" s="77">
        <v>0.8285307301388336</v>
      </c>
      <c r="W1044" s="77" t="s">
        <v>3395</v>
      </c>
      <c r="X1044" s="77">
        <v>0.58987313624938764</v>
      </c>
      <c r="Y1044" s="77">
        <v>0.39878810831281952</v>
      </c>
      <c r="Z1044" s="77">
        <v>0.96571428571428575</v>
      </c>
      <c r="AA1044" s="77">
        <v>1</v>
      </c>
      <c r="AB1044" s="77" t="s">
        <v>3395</v>
      </c>
      <c r="AC1044" s="77">
        <v>0.50526315789473686</v>
      </c>
      <c r="AD1044" s="76">
        <v>0.35723550221708811</v>
      </c>
      <c r="AE1044" s="77">
        <v>0.43071797499193387</v>
      </c>
      <c r="AF1044" s="77">
        <v>0.42087578715649099</v>
      </c>
      <c r="AG1044" s="77">
        <v>0.91470105019006565</v>
      </c>
      <c r="AH1044" s="77">
        <v>0.72735408143059943</v>
      </c>
      <c r="AI1044" s="77">
        <v>0.58987313624938764</v>
      </c>
      <c r="AJ1044" s="77">
        <v>0.68225119701355263</v>
      </c>
      <c r="AK1044" s="77">
        <v>1</v>
      </c>
      <c r="AL1044" s="77">
        <v>0.50526315789473686</v>
      </c>
      <c r="AM1044" s="76">
        <v>0.40294308812183766</v>
      </c>
      <c r="AN1044" s="77">
        <v>0.74397608929001757</v>
      </c>
      <c r="AO1044" s="78">
        <v>0.72917145163609653</v>
      </c>
      <c r="AP1044" s="79">
        <v>0.61387655979181766</v>
      </c>
      <c r="AQ1044" s="70">
        <v>3</v>
      </c>
      <c r="AR1044" s="71">
        <v>3</v>
      </c>
      <c r="AS1044" s="71">
        <v>2</v>
      </c>
      <c r="AT1044" s="71">
        <v>0</v>
      </c>
      <c r="AU1044" s="71">
        <v>0</v>
      </c>
      <c r="AV1044" s="71" t="s">
        <v>3395</v>
      </c>
      <c r="AW1044" s="72" t="s">
        <v>3422</v>
      </c>
    </row>
    <row r="1045" spans="1:49">
      <c r="A1045" s="23" t="s">
        <v>4793</v>
      </c>
      <c r="B1045" s="23" t="s">
        <v>3747</v>
      </c>
      <c r="C1045" s="23" t="s">
        <v>2438</v>
      </c>
      <c r="D1045" s="24" t="s">
        <v>386</v>
      </c>
      <c r="E1045" s="24" t="s">
        <v>387</v>
      </c>
      <c r="F1045" s="24" t="s">
        <v>394</v>
      </c>
      <c r="G1045" s="24" t="s">
        <v>395</v>
      </c>
      <c r="H1045" s="76">
        <v>0.70002324828833884</v>
      </c>
      <c r="I1045" s="77">
        <v>0.46147325075580159</v>
      </c>
      <c r="J1045" s="77">
        <v>0.24888580283726397</v>
      </c>
      <c r="K1045" s="77">
        <v>0.36410101777350534</v>
      </c>
      <c r="L1045" s="77">
        <v>0.32543790947865242</v>
      </c>
      <c r="M1045" s="77">
        <v>0.55103547235534478</v>
      </c>
      <c r="N1045" s="77">
        <v>0.33014966665373563</v>
      </c>
      <c r="O1045" s="77" t="s">
        <v>3395</v>
      </c>
      <c r="P1045" s="77">
        <v>0.61024264985995413</v>
      </c>
      <c r="Q1045" s="77">
        <v>0.72146013966267897</v>
      </c>
      <c r="R1045" s="77">
        <v>0.34250167677463328</v>
      </c>
      <c r="S1045" s="77">
        <v>0.43529818577303725</v>
      </c>
      <c r="T1045" s="77">
        <v>0.48881622147831227</v>
      </c>
      <c r="U1045" s="77">
        <v>0.49927441512010651</v>
      </c>
      <c r="V1045" s="77">
        <v>0.67958276864434819</v>
      </c>
      <c r="W1045" s="77">
        <v>0.28097044897028373</v>
      </c>
      <c r="X1045" s="77">
        <v>0.80085854033639858</v>
      </c>
      <c r="Y1045" s="77">
        <v>0.65809421413021785</v>
      </c>
      <c r="Z1045" s="77">
        <v>0.97142857142857142</v>
      </c>
      <c r="AA1045" s="77">
        <v>0.42809354516130665</v>
      </c>
      <c r="AB1045" s="77">
        <v>0.11428571428571425</v>
      </c>
      <c r="AC1045" s="77">
        <v>0.52631578947368429</v>
      </c>
      <c r="AD1045" s="76">
        <v>0.47012743396046813</v>
      </c>
      <c r="AE1045" s="77">
        <v>0.43619334322423847</v>
      </c>
      <c r="AF1045" s="77">
        <v>0.53198090821865618</v>
      </c>
      <c r="AG1045" s="77">
        <v>0.46205720362567476</v>
      </c>
      <c r="AH1045" s="77">
        <v>0.58942859188222729</v>
      </c>
      <c r="AI1045" s="77">
        <v>0.54091449465334118</v>
      </c>
      <c r="AJ1045" s="77">
        <v>0.81476139277939463</v>
      </c>
      <c r="AK1045" s="77">
        <v>0.27118962972351046</v>
      </c>
      <c r="AL1045" s="77">
        <v>0.52631578947368429</v>
      </c>
      <c r="AM1045" s="76">
        <v>0.47943389513445428</v>
      </c>
      <c r="AN1045" s="77">
        <v>0.53080009672041439</v>
      </c>
      <c r="AO1045" s="78">
        <v>0.53742227065886305</v>
      </c>
      <c r="AP1045" s="79">
        <v>0.51555216621815725</v>
      </c>
      <c r="AQ1045" s="70">
        <v>3</v>
      </c>
      <c r="AR1045" s="71">
        <v>0</v>
      </c>
      <c r="AS1045" s="71">
        <v>2</v>
      </c>
      <c r="AT1045" s="71">
        <v>0</v>
      </c>
      <c r="AU1045" s="71">
        <v>0</v>
      </c>
      <c r="AV1045" s="71" t="s">
        <v>3395</v>
      </c>
      <c r="AW1045" s="72" t="s">
        <v>3419</v>
      </c>
    </row>
    <row r="1046" spans="1:49">
      <c r="A1046" s="23" t="s">
        <v>4794</v>
      </c>
      <c r="B1046" s="23" t="s">
        <v>3747</v>
      </c>
      <c r="C1046" s="23" t="s">
        <v>2440</v>
      </c>
      <c r="D1046" s="24" t="s">
        <v>386</v>
      </c>
      <c r="E1046" s="24" t="s">
        <v>387</v>
      </c>
      <c r="F1046" s="24" t="s">
        <v>394</v>
      </c>
      <c r="G1046" s="24" t="s">
        <v>397</v>
      </c>
      <c r="H1046" s="76">
        <v>0.70002324828833884</v>
      </c>
      <c r="I1046" s="77">
        <v>0.46439743901545649</v>
      </c>
      <c r="J1046" s="77">
        <v>0.37534556114426104</v>
      </c>
      <c r="K1046" s="77">
        <v>0.57946628070414885</v>
      </c>
      <c r="L1046" s="77">
        <v>0.30103375830679258</v>
      </c>
      <c r="M1046" s="77">
        <v>0.32065437911585815</v>
      </c>
      <c r="N1046" s="77">
        <v>0.1652941965439525</v>
      </c>
      <c r="O1046" s="77" t="s">
        <v>3395</v>
      </c>
      <c r="P1046" s="77">
        <v>0.22784468394255897</v>
      </c>
      <c r="Q1046" s="77">
        <v>0.74418725555350917</v>
      </c>
      <c r="R1046" s="77">
        <v>0.32944590592632444</v>
      </c>
      <c r="S1046" s="77">
        <v>0.43529818577303725</v>
      </c>
      <c r="T1046" s="77">
        <v>0.48881622147831227</v>
      </c>
      <c r="U1046" s="77">
        <v>0.53303289763413753</v>
      </c>
      <c r="V1046" s="77">
        <v>0.67958276864434819</v>
      </c>
      <c r="W1046" s="77">
        <v>0.33612990756577638</v>
      </c>
      <c r="X1046" s="77">
        <v>0.80085854033639858</v>
      </c>
      <c r="Y1046" s="77">
        <v>0.65809421413021785</v>
      </c>
      <c r="Z1046" s="77">
        <v>0.97142857142857142</v>
      </c>
      <c r="AA1046" s="77">
        <v>0.3565357031526622</v>
      </c>
      <c r="AB1046" s="77">
        <v>0.11428571428571425</v>
      </c>
      <c r="AC1046" s="77">
        <v>0.52631578947368429</v>
      </c>
      <c r="AD1046" s="76">
        <v>0.51325541614935222</v>
      </c>
      <c r="AE1046" s="77">
        <v>0.31885865972266225</v>
      </c>
      <c r="AF1046" s="77">
        <v>0.53681658073991678</v>
      </c>
      <c r="AG1046" s="77">
        <v>0.46205720362567476</v>
      </c>
      <c r="AH1046" s="77">
        <v>0.60630783313924286</v>
      </c>
      <c r="AI1046" s="77">
        <v>0.56849422395108751</v>
      </c>
      <c r="AJ1046" s="77">
        <v>0.81476139277939463</v>
      </c>
      <c r="AK1046" s="77">
        <v>0.23541070871918823</v>
      </c>
      <c r="AL1046" s="77">
        <v>0.52631578947368429</v>
      </c>
      <c r="AM1046" s="76">
        <v>0.45631021887064377</v>
      </c>
      <c r="AN1046" s="77">
        <v>0.54561975357200165</v>
      </c>
      <c r="AO1046" s="78">
        <v>0.52549596365742235</v>
      </c>
      <c r="AP1046" s="79">
        <v>0.50840115067526459</v>
      </c>
      <c r="AQ1046" s="70">
        <v>3</v>
      </c>
      <c r="AR1046" s="71">
        <v>0</v>
      </c>
      <c r="AS1046" s="71">
        <v>2</v>
      </c>
      <c r="AT1046" s="71">
        <v>0</v>
      </c>
      <c r="AU1046" s="71">
        <v>1</v>
      </c>
      <c r="AV1046" s="71" t="s">
        <v>3442</v>
      </c>
      <c r="AW1046" s="72" t="s">
        <v>3419</v>
      </c>
    </row>
    <row r="1047" spans="1:49">
      <c r="A1047" s="23" t="s">
        <v>4795</v>
      </c>
      <c r="B1047" s="23" t="s">
        <v>3747</v>
      </c>
      <c r="C1047" s="23" t="s">
        <v>2443</v>
      </c>
      <c r="D1047" s="24" t="s">
        <v>386</v>
      </c>
      <c r="E1047" s="24" t="s">
        <v>387</v>
      </c>
      <c r="F1047" s="24" t="s">
        <v>404</v>
      </c>
      <c r="G1047" s="24" t="s">
        <v>409</v>
      </c>
      <c r="H1047" s="76">
        <v>0.68352019064147806</v>
      </c>
      <c r="I1047" s="77">
        <v>0.63071142338946684</v>
      </c>
      <c r="J1047" s="77">
        <v>0.71535803177205781</v>
      </c>
      <c r="K1047" s="77">
        <v>0.27703377857417522</v>
      </c>
      <c r="L1047" s="77">
        <v>0.37711124637530163</v>
      </c>
      <c r="M1047" s="77">
        <v>0.44038218750882197</v>
      </c>
      <c r="N1047" s="77">
        <v>0.72332602693930759</v>
      </c>
      <c r="O1047" s="77" t="s">
        <v>3395</v>
      </c>
      <c r="P1047" s="77">
        <v>0.59511264642514317</v>
      </c>
      <c r="Q1047" s="77">
        <v>0.63585767082052846</v>
      </c>
      <c r="R1047" s="77">
        <v>0.12659418664011324</v>
      </c>
      <c r="S1047" s="77">
        <v>0.50588235294117612</v>
      </c>
      <c r="T1047" s="77">
        <v>0.54734553186006052</v>
      </c>
      <c r="U1047" s="77">
        <v>0.51667065391917966</v>
      </c>
      <c r="V1047" s="77">
        <v>0.66923459983861455</v>
      </c>
      <c r="W1047" s="77">
        <v>1.7775613416606356E-2</v>
      </c>
      <c r="X1047" s="77">
        <v>0.80085854033639858</v>
      </c>
      <c r="Y1047" s="77">
        <v>0.68485405902561736</v>
      </c>
      <c r="Z1047" s="77">
        <v>0.91428571428571426</v>
      </c>
      <c r="AA1047" s="77">
        <v>0.41412260687886704</v>
      </c>
      <c r="AB1047" s="77">
        <v>0.11428571428571425</v>
      </c>
      <c r="AC1047" s="77">
        <v>0.52631578947368429</v>
      </c>
      <c r="AD1047" s="76">
        <v>0.67652988193433428</v>
      </c>
      <c r="AE1047" s="77">
        <v>0.48259317716454991</v>
      </c>
      <c r="AF1047" s="77">
        <v>0.38122592873032085</v>
      </c>
      <c r="AG1047" s="77">
        <v>0.52661394240061832</v>
      </c>
      <c r="AH1047" s="77">
        <v>0.59295262687889716</v>
      </c>
      <c r="AI1047" s="77">
        <v>0.40931707687650248</v>
      </c>
      <c r="AJ1047" s="77">
        <v>0.79956988665566575</v>
      </c>
      <c r="AK1047" s="77">
        <v>0.26420416058229063</v>
      </c>
      <c r="AL1047" s="77">
        <v>0.52631578947368429</v>
      </c>
      <c r="AM1047" s="76">
        <v>0.51344966260973501</v>
      </c>
      <c r="AN1047" s="77">
        <v>0.50962788205200593</v>
      </c>
      <c r="AO1047" s="78">
        <v>0.53002994557054695</v>
      </c>
      <c r="AP1047" s="79">
        <v>0.51766488657438958</v>
      </c>
      <c r="AQ1047" s="70">
        <v>3</v>
      </c>
      <c r="AR1047" s="71">
        <v>0</v>
      </c>
      <c r="AS1047" s="71">
        <v>2</v>
      </c>
      <c r="AT1047" s="71">
        <v>0</v>
      </c>
      <c r="AU1047" s="71">
        <v>0</v>
      </c>
      <c r="AV1047" s="71" t="s">
        <v>3395</v>
      </c>
      <c r="AW1047" s="72" t="s">
        <v>3419</v>
      </c>
    </row>
    <row r="1048" spans="1:49">
      <c r="A1048" s="23" t="s">
        <v>4796</v>
      </c>
      <c r="B1048" s="23" t="s">
        <v>3747</v>
      </c>
      <c r="C1048" s="23" t="s">
        <v>2445</v>
      </c>
      <c r="D1048" s="24" t="s">
        <v>386</v>
      </c>
      <c r="E1048" s="24" t="s">
        <v>387</v>
      </c>
      <c r="F1048" s="24" t="s">
        <v>411</v>
      </c>
      <c r="G1048" s="24" t="s">
        <v>412</v>
      </c>
      <c r="H1048" s="76">
        <v>0.69334904238995299</v>
      </c>
      <c r="I1048" s="77">
        <v>0.69913989871455984</v>
      </c>
      <c r="J1048" s="77">
        <v>0.67709355365883206</v>
      </c>
      <c r="K1048" s="77">
        <v>0.34342929247976917</v>
      </c>
      <c r="L1048" s="77">
        <v>0.348830261232429</v>
      </c>
      <c r="M1048" s="77">
        <v>0.47812540032596285</v>
      </c>
      <c r="N1048" s="77">
        <v>0.71334610550202093</v>
      </c>
      <c r="O1048" s="77" t="s">
        <v>3395</v>
      </c>
      <c r="P1048" s="77">
        <v>0.7827690156023519</v>
      </c>
      <c r="Q1048" s="77">
        <v>0.69216068031666866</v>
      </c>
      <c r="R1048" s="77">
        <v>0.11092979627099157</v>
      </c>
      <c r="S1048" s="77">
        <v>0.5529411764705886</v>
      </c>
      <c r="T1048" s="77">
        <v>0.57599381483151857</v>
      </c>
      <c r="U1048" s="77">
        <v>0.49745369393056227</v>
      </c>
      <c r="V1048" s="77">
        <v>0.73824199674940527</v>
      </c>
      <c r="W1048" s="77">
        <v>0.36399727209768484</v>
      </c>
      <c r="X1048" s="77">
        <v>0.91403769501988641</v>
      </c>
      <c r="Y1048" s="77">
        <v>0.75079787593086433</v>
      </c>
      <c r="Z1048" s="77">
        <v>0.96571428571428575</v>
      </c>
      <c r="AA1048" s="77">
        <v>0.45013751212909459</v>
      </c>
      <c r="AB1048" s="77">
        <v>0.11428571428571425</v>
      </c>
      <c r="AC1048" s="77">
        <v>0.52631578947368429</v>
      </c>
      <c r="AD1048" s="76">
        <v>0.68986083158778155</v>
      </c>
      <c r="AE1048" s="77">
        <v>0.53330001502850677</v>
      </c>
      <c r="AF1048" s="77">
        <v>0.4015452382938301</v>
      </c>
      <c r="AG1048" s="77">
        <v>0.56446749565105359</v>
      </c>
      <c r="AH1048" s="77">
        <v>0.61784784533998383</v>
      </c>
      <c r="AI1048" s="77">
        <v>0.63901748355878563</v>
      </c>
      <c r="AJ1048" s="77">
        <v>0.85825608082257498</v>
      </c>
      <c r="AK1048" s="77">
        <v>0.2822116132074044</v>
      </c>
      <c r="AL1048" s="77">
        <v>0.52631578947368429</v>
      </c>
      <c r="AM1048" s="76">
        <v>0.54156869497003945</v>
      </c>
      <c r="AN1048" s="77">
        <v>0.60711094151660772</v>
      </c>
      <c r="AO1048" s="78">
        <v>0.55559449450122123</v>
      </c>
      <c r="AP1048" s="79">
        <v>0.56774820380103463</v>
      </c>
      <c r="AQ1048" s="70">
        <v>3</v>
      </c>
      <c r="AR1048" s="71">
        <v>0</v>
      </c>
      <c r="AS1048" s="71">
        <v>1</v>
      </c>
      <c r="AT1048" s="71">
        <v>0</v>
      </c>
      <c r="AU1048" s="71">
        <v>0</v>
      </c>
      <c r="AV1048" s="71" t="s">
        <v>3395</v>
      </c>
      <c r="AW1048" s="72" t="s">
        <v>3419</v>
      </c>
    </row>
    <row r="1049" spans="1:49">
      <c r="A1049" s="23" t="s">
        <v>4797</v>
      </c>
      <c r="B1049" s="23" t="s">
        <v>3747</v>
      </c>
      <c r="C1049" s="23" t="s">
        <v>2447</v>
      </c>
      <c r="D1049" s="24" t="s">
        <v>424</v>
      </c>
      <c r="E1049" s="24" t="s">
        <v>425</v>
      </c>
      <c r="F1049" s="24" t="s">
        <v>426</v>
      </c>
      <c r="G1049" s="24" t="s">
        <v>443</v>
      </c>
      <c r="H1049" s="76">
        <v>0.91230556390147544</v>
      </c>
      <c r="I1049" s="77">
        <v>0.58298277922441533</v>
      </c>
      <c r="J1049" s="77">
        <v>0.46563147997526205</v>
      </c>
      <c r="K1049" s="77">
        <v>0.54660286587290297</v>
      </c>
      <c r="L1049" s="77">
        <v>0.47044607126349175</v>
      </c>
      <c r="M1049" s="77">
        <v>3.8438599146745522E-2</v>
      </c>
      <c r="N1049" s="77">
        <v>0.58392569047360632</v>
      </c>
      <c r="O1049" s="77" t="s">
        <v>3395</v>
      </c>
      <c r="P1049" s="77">
        <v>0.45129474684429149</v>
      </c>
      <c r="Q1049" s="77">
        <v>0.68171509853337731</v>
      </c>
      <c r="R1049" s="77">
        <v>0.19834466642811963</v>
      </c>
      <c r="S1049" s="77">
        <v>0.83529411764705985</v>
      </c>
      <c r="T1049" s="77">
        <v>0.81236711552090712</v>
      </c>
      <c r="U1049" s="77">
        <v>0.75826392792203567</v>
      </c>
      <c r="V1049" s="77">
        <v>0.68965346033320196</v>
      </c>
      <c r="W1049" s="77">
        <v>0.94319399072129484</v>
      </c>
      <c r="X1049" s="77">
        <v>0.58979366666228972</v>
      </c>
      <c r="Y1049" s="77">
        <v>0.45810452565801935</v>
      </c>
      <c r="Z1049" s="77">
        <v>0.93714285714285717</v>
      </c>
      <c r="AA1049" s="77">
        <v>0.54156083533450272</v>
      </c>
      <c r="AB1049" s="77">
        <v>0.38070175438596487</v>
      </c>
      <c r="AC1049" s="77">
        <v>0.16842105263157892</v>
      </c>
      <c r="AD1049" s="76">
        <v>0.65363994103371759</v>
      </c>
      <c r="AE1049" s="77">
        <v>0.41814159472020762</v>
      </c>
      <c r="AF1049" s="77">
        <v>0.44002988248074848</v>
      </c>
      <c r="AG1049" s="77">
        <v>0.82383061658398349</v>
      </c>
      <c r="AH1049" s="77">
        <v>0.72395869412761882</v>
      </c>
      <c r="AI1049" s="77">
        <v>0.76649382869179228</v>
      </c>
      <c r="AJ1049" s="77">
        <v>0.69762369140043823</v>
      </c>
      <c r="AK1049" s="77">
        <v>0.4611312948602338</v>
      </c>
      <c r="AL1049" s="77">
        <v>0.16842105263157892</v>
      </c>
      <c r="AM1049" s="76">
        <v>0.50393713941155793</v>
      </c>
      <c r="AN1049" s="77">
        <v>0.7714277131344649</v>
      </c>
      <c r="AO1049" s="78">
        <v>0.44239201296408365</v>
      </c>
      <c r="AP1049" s="79">
        <v>0.56434712085483296</v>
      </c>
      <c r="AQ1049" s="70">
        <v>3</v>
      </c>
      <c r="AR1049" s="71">
        <v>0</v>
      </c>
      <c r="AS1049" s="71">
        <v>0</v>
      </c>
      <c r="AT1049" s="71">
        <v>0</v>
      </c>
      <c r="AU1049" s="71">
        <v>0</v>
      </c>
      <c r="AV1049" s="71" t="s">
        <v>3395</v>
      </c>
      <c r="AW1049" s="72" t="s">
        <v>3422</v>
      </c>
    </row>
    <row r="1050" spans="1:49">
      <c r="A1050" s="23" t="s">
        <v>4798</v>
      </c>
      <c r="B1050" s="23" t="s">
        <v>3747</v>
      </c>
      <c r="C1050" s="23" t="s">
        <v>2449</v>
      </c>
      <c r="D1050" s="24" t="s">
        <v>424</v>
      </c>
      <c r="E1050" s="24" t="s">
        <v>425</v>
      </c>
      <c r="F1050" s="24" t="s">
        <v>426</v>
      </c>
      <c r="G1050" s="24" t="s">
        <v>445</v>
      </c>
      <c r="H1050" s="76">
        <v>0.91230556390147544</v>
      </c>
      <c r="I1050" s="77">
        <v>0.56445449390301705</v>
      </c>
      <c r="J1050" s="77">
        <v>0.35536687511499676</v>
      </c>
      <c r="K1050" s="77">
        <v>0.56204959667872767</v>
      </c>
      <c r="L1050" s="77">
        <v>0.47306467327013357</v>
      </c>
      <c r="M1050" s="77">
        <v>0.60725977448194124</v>
      </c>
      <c r="N1050" s="77">
        <v>0.41317006309540921</v>
      </c>
      <c r="O1050" s="77" t="s">
        <v>3395</v>
      </c>
      <c r="P1050" s="77">
        <v>0.45507558760864797</v>
      </c>
      <c r="Q1050" s="77">
        <v>0.70964939904655289</v>
      </c>
      <c r="R1050" s="77">
        <v>0.20898841681538305</v>
      </c>
      <c r="S1050" s="77">
        <v>0.83529411764705985</v>
      </c>
      <c r="T1050" s="77">
        <v>0.81236711552090712</v>
      </c>
      <c r="U1050" s="77">
        <v>0.70031814947142068</v>
      </c>
      <c r="V1050" s="77">
        <v>0.68965346033320196</v>
      </c>
      <c r="W1050" s="77">
        <v>0.86017367668770106</v>
      </c>
      <c r="X1050" s="77">
        <v>0.7282201648489951</v>
      </c>
      <c r="Y1050" s="77">
        <v>0.45810452565801935</v>
      </c>
      <c r="Z1050" s="77">
        <v>0.93714285714285717</v>
      </c>
      <c r="AA1050" s="77">
        <v>0.54156083533450272</v>
      </c>
      <c r="AB1050" s="77">
        <v>0.38070175438596487</v>
      </c>
      <c r="AC1050" s="77">
        <v>0.16842105263157892</v>
      </c>
      <c r="AD1050" s="76">
        <v>0.61070897763982968</v>
      </c>
      <c r="AE1050" s="77">
        <v>0.50212393902697194</v>
      </c>
      <c r="AF1050" s="77">
        <v>0.45931890793096797</v>
      </c>
      <c r="AG1050" s="77">
        <v>0.82383061658398349</v>
      </c>
      <c r="AH1050" s="77">
        <v>0.69498580490231132</v>
      </c>
      <c r="AI1050" s="77">
        <v>0.79419692076834814</v>
      </c>
      <c r="AJ1050" s="77">
        <v>0.69762369140043823</v>
      </c>
      <c r="AK1050" s="77">
        <v>0.4611312948602338</v>
      </c>
      <c r="AL1050" s="77">
        <v>0.16842105263157892</v>
      </c>
      <c r="AM1050" s="76">
        <v>0.52405060819925653</v>
      </c>
      <c r="AN1050" s="77">
        <v>0.77100444741821439</v>
      </c>
      <c r="AO1050" s="78">
        <v>0.44239201296408365</v>
      </c>
      <c r="AP1050" s="79">
        <v>0.57122843207980922</v>
      </c>
      <c r="AQ1050" s="70">
        <v>3</v>
      </c>
      <c r="AR1050" s="71">
        <v>0</v>
      </c>
      <c r="AS1050" s="71">
        <v>0</v>
      </c>
      <c r="AT1050" s="71">
        <v>0</v>
      </c>
      <c r="AU1050" s="71">
        <v>0</v>
      </c>
      <c r="AV1050" s="71" t="s">
        <v>3395</v>
      </c>
      <c r="AW1050" s="72" t="s">
        <v>3422</v>
      </c>
    </row>
    <row r="1051" spans="1:49">
      <c r="A1051" s="23" t="s">
        <v>4799</v>
      </c>
      <c r="B1051" s="23" t="s">
        <v>3747</v>
      </c>
      <c r="C1051" s="23" t="s">
        <v>2452</v>
      </c>
      <c r="D1051" s="24" t="s">
        <v>424</v>
      </c>
      <c r="E1051" s="24" t="s">
        <v>425</v>
      </c>
      <c r="F1051" s="24" t="s">
        <v>426</v>
      </c>
      <c r="G1051" s="24" t="s">
        <v>447</v>
      </c>
      <c r="H1051" s="76">
        <v>0.91230556390147544</v>
      </c>
      <c r="I1051" s="77">
        <v>0.65256364648765575</v>
      </c>
      <c r="J1051" s="77">
        <v>0.59109061182431832</v>
      </c>
      <c r="K1051" s="77">
        <v>0.54430036751910627</v>
      </c>
      <c r="L1051" s="77">
        <v>0.47633030371567392</v>
      </c>
      <c r="M1051" s="77">
        <v>0.64539361248485605</v>
      </c>
      <c r="N1051" s="77">
        <v>0.58678734707993307</v>
      </c>
      <c r="O1051" s="77" t="s">
        <v>3395</v>
      </c>
      <c r="P1051" s="77">
        <v>0.46363502028125553</v>
      </c>
      <c r="Q1051" s="77">
        <v>0.6917629859010056</v>
      </c>
      <c r="R1051" s="77">
        <v>0.21308082028185221</v>
      </c>
      <c r="S1051" s="77">
        <v>0.83529411764705985</v>
      </c>
      <c r="T1051" s="77">
        <v>0.81236711552090712</v>
      </c>
      <c r="U1051" s="77">
        <v>0.66851768852755722</v>
      </c>
      <c r="V1051" s="77">
        <v>0.68965346033320196</v>
      </c>
      <c r="W1051" s="77">
        <v>0.90730717991584009</v>
      </c>
      <c r="X1051" s="77">
        <v>0.80969968356764432</v>
      </c>
      <c r="Y1051" s="77">
        <v>0.45810452565801935</v>
      </c>
      <c r="Z1051" s="77">
        <v>0.93714285714285717</v>
      </c>
      <c r="AA1051" s="77">
        <v>0.54156083533450272</v>
      </c>
      <c r="AB1051" s="77">
        <v>0.38070175438596487</v>
      </c>
      <c r="AC1051" s="77">
        <v>0.16842105263157892</v>
      </c>
      <c r="AD1051" s="76">
        <v>0.71865327407114987</v>
      </c>
      <c r="AE1051" s="77">
        <v>0.54328933021616499</v>
      </c>
      <c r="AF1051" s="77">
        <v>0.45242190309142893</v>
      </c>
      <c r="AG1051" s="77">
        <v>0.82383061658398349</v>
      </c>
      <c r="AH1051" s="77">
        <v>0.67908557443037965</v>
      </c>
      <c r="AI1051" s="77">
        <v>0.85850343174174215</v>
      </c>
      <c r="AJ1051" s="77">
        <v>0.69762369140043823</v>
      </c>
      <c r="AK1051" s="77">
        <v>0.4611312948602338</v>
      </c>
      <c r="AL1051" s="77">
        <v>0.16842105263157892</v>
      </c>
      <c r="AM1051" s="76">
        <v>0.57145483579291456</v>
      </c>
      <c r="AN1051" s="77">
        <v>0.78713987425203502</v>
      </c>
      <c r="AO1051" s="78">
        <v>0.44239201296408365</v>
      </c>
      <c r="AP1051" s="79">
        <v>0.59207539416992905</v>
      </c>
      <c r="AQ1051" s="70">
        <v>3</v>
      </c>
      <c r="AR1051" s="71">
        <v>0</v>
      </c>
      <c r="AS1051" s="71">
        <v>0</v>
      </c>
      <c r="AT1051" s="71">
        <v>0</v>
      </c>
      <c r="AU1051" s="71">
        <v>0</v>
      </c>
      <c r="AV1051" s="71" t="s">
        <v>3395</v>
      </c>
      <c r="AW1051" s="72" t="s">
        <v>3422</v>
      </c>
    </row>
    <row r="1052" spans="1:49">
      <c r="A1052" s="23" t="s">
        <v>4800</v>
      </c>
      <c r="B1052" s="23" t="s">
        <v>3747</v>
      </c>
      <c r="C1052" s="23" t="s">
        <v>2454</v>
      </c>
      <c r="D1052" s="24" t="s">
        <v>424</v>
      </c>
      <c r="E1052" s="24" t="s">
        <v>425</v>
      </c>
      <c r="F1052" s="24" t="s">
        <v>453</v>
      </c>
      <c r="G1052" s="24" t="s">
        <v>466</v>
      </c>
      <c r="H1052" s="76">
        <v>0.91432088535150546</v>
      </c>
      <c r="I1052" s="77">
        <v>0.64063360833364302</v>
      </c>
      <c r="J1052" s="77">
        <v>0.32447914246485898</v>
      </c>
      <c r="K1052" s="77">
        <v>0.64269970810394916</v>
      </c>
      <c r="L1052" s="77">
        <v>0.48309869544823592</v>
      </c>
      <c r="M1052" s="77">
        <v>0.4259275424219594</v>
      </c>
      <c r="N1052" s="77">
        <v>8.5652781317258897E-2</v>
      </c>
      <c r="O1052" s="77" t="s">
        <v>3395</v>
      </c>
      <c r="P1052" s="77">
        <v>0.23279493373922844</v>
      </c>
      <c r="Q1052" s="77">
        <v>0.78105142055689725</v>
      </c>
      <c r="R1052" s="77">
        <v>0.18022457331300601</v>
      </c>
      <c r="S1052" s="77">
        <v>0.77647058823529513</v>
      </c>
      <c r="T1052" s="77">
        <v>0.82154500354358606</v>
      </c>
      <c r="U1052" s="77">
        <v>0.61107788847032396</v>
      </c>
      <c r="V1052" s="77">
        <v>0.64018579597789382</v>
      </c>
      <c r="W1052" s="77">
        <v>0.90845110234319659</v>
      </c>
      <c r="X1052" s="77">
        <v>0.80098647559867331</v>
      </c>
      <c r="Y1052" s="77">
        <v>0.46689615062082412</v>
      </c>
      <c r="Z1052" s="77">
        <v>0.91428571428571426</v>
      </c>
      <c r="AA1052" s="77">
        <v>0.54156083533450261</v>
      </c>
      <c r="AB1052" s="77">
        <v>0.38070175438596487</v>
      </c>
      <c r="AC1052" s="77">
        <v>0.16842105263157892</v>
      </c>
      <c r="AD1052" s="76">
        <v>0.62647787871666916</v>
      </c>
      <c r="AE1052" s="77">
        <v>0.37403473220612637</v>
      </c>
      <c r="AF1052" s="77">
        <v>0.48063799693495163</v>
      </c>
      <c r="AG1052" s="77">
        <v>0.7990077958894406</v>
      </c>
      <c r="AH1052" s="77">
        <v>0.62563184222410895</v>
      </c>
      <c r="AI1052" s="77">
        <v>0.8547187889709349</v>
      </c>
      <c r="AJ1052" s="77">
        <v>0.69059093245326919</v>
      </c>
      <c r="AK1052" s="77">
        <v>0.46113129486023374</v>
      </c>
      <c r="AL1052" s="77">
        <v>0.16842105263157892</v>
      </c>
      <c r="AM1052" s="76">
        <v>0.49371686928591574</v>
      </c>
      <c r="AN1052" s="77">
        <v>0.75978614236149478</v>
      </c>
      <c r="AO1052" s="78">
        <v>0.44004775998169404</v>
      </c>
      <c r="AP1052" s="79">
        <v>0.55653777563037843</v>
      </c>
      <c r="AQ1052" s="70">
        <v>3</v>
      </c>
      <c r="AR1052" s="71">
        <v>0</v>
      </c>
      <c r="AS1052" s="71">
        <v>0</v>
      </c>
      <c r="AT1052" s="71">
        <v>0</v>
      </c>
      <c r="AU1052" s="71">
        <v>0</v>
      </c>
      <c r="AV1052" s="71" t="s">
        <v>3395</v>
      </c>
      <c r="AW1052" s="72" t="s">
        <v>3422</v>
      </c>
    </row>
    <row r="1053" spans="1:49">
      <c r="A1053" s="23" t="s">
        <v>4801</v>
      </c>
      <c r="B1053" s="23" t="s">
        <v>3747</v>
      </c>
      <c r="C1053" s="23" t="s">
        <v>2456</v>
      </c>
      <c r="D1053" s="24" t="s">
        <v>424</v>
      </c>
      <c r="E1053" s="24" t="s">
        <v>425</v>
      </c>
      <c r="F1053" s="24" t="s">
        <v>453</v>
      </c>
      <c r="G1053" s="24" t="s">
        <v>472</v>
      </c>
      <c r="H1053" s="76">
        <v>0.91432088535150546</v>
      </c>
      <c r="I1053" s="77">
        <v>0.47419730280118505</v>
      </c>
      <c r="J1053" s="77">
        <v>0.12142945361076202</v>
      </c>
      <c r="K1053" s="77">
        <v>0.77903000346184581</v>
      </c>
      <c r="L1053" s="77">
        <v>0.48606283096675024</v>
      </c>
      <c r="M1053" s="77">
        <v>0.10114377734943647</v>
      </c>
      <c r="N1053" s="77">
        <v>0.19708482818863032</v>
      </c>
      <c r="O1053" s="77" t="s">
        <v>3395</v>
      </c>
      <c r="P1053" s="77">
        <v>0.16486097997973054</v>
      </c>
      <c r="Q1053" s="77">
        <v>0.91636497742912371</v>
      </c>
      <c r="R1053" s="77">
        <v>0.45129135959417238</v>
      </c>
      <c r="S1053" s="77">
        <v>0.77647058823529513</v>
      </c>
      <c r="T1053" s="77">
        <v>0.82154500354358606</v>
      </c>
      <c r="U1053" s="77">
        <v>0.586372612776073</v>
      </c>
      <c r="V1053" s="77">
        <v>0.64018579597789382</v>
      </c>
      <c r="W1053" s="77">
        <v>0.95211279281261563</v>
      </c>
      <c r="X1053" s="77">
        <v>0.87319096000508512</v>
      </c>
      <c r="Y1053" s="77">
        <v>0.46689615062082412</v>
      </c>
      <c r="Z1053" s="77">
        <v>0.91428571428571426</v>
      </c>
      <c r="AA1053" s="77">
        <v>0.54156083533450261</v>
      </c>
      <c r="AB1053" s="77">
        <v>0.38070175438596487</v>
      </c>
      <c r="AC1053" s="77">
        <v>0.16842105263157892</v>
      </c>
      <c r="AD1053" s="76">
        <v>0.50331588058781751</v>
      </c>
      <c r="AE1053" s="77">
        <v>0.34563648398927865</v>
      </c>
      <c r="AF1053" s="77">
        <v>0.68382816851164807</v>
      </c>
      <c r="AG1053" s="77">
        <v>0.7990077958894406</v>
      </c>
      <c r="AH1053" s="77">
        <v>0.61327920437698347</v>
      </c>
      <c r="AI1053" s="77">
        <v>0.91265187640885037</v>
      </c>
      <c r="AJ1053" s="77">
        <v>0.69059093245326919</v>
      </c>
      <c r="AK1053" s="77">
        <v>0.46113129486023374</v>
      </c>
      <c r="AL1053" s="77">
        <v>0.16842105263157892</v>
      </c>
      <c r="AM1053" s="76">
        <v>0.5109268443629148</v>
      </c>
      <c r="AN1053" s="77">
        <v>0.77497962555842481</v>
      </c>
      <c r="AO1053" s="78">
        <v>0.44004775998169404</v>
      </c>
      <c r="AP1053" s="79">
        <v>0.56692603292359456</v>
      </c>
      <c r="AQ1053" s="70">
        <v>3</v>
      </c>
      <c r="AR1053" s="71">
        <v>1</v>
      </c>
      <c r="AS1053" s="71">
        <v>1</v>
      </c>
      <c r="AT1053" s="71">
        <v>0</v>
      </c>
      <c r="AU1053" s="71">
        <v>0</v>
      </c>
      <c r="AV1053" s="71" t="s">
        <v>3395</v>
      </c>
      <c r="AW1053" s="72" t="s">
        <v>3422</v>
      </c>
    </row>
    <row r="1054" spans="1:49">
      <c r="A1054" s="23" t="s">
        <v>4802</v>
      </c>
      <c r="B1054" s="23" t="s">
        <v>3747</v>
      </c>
      <c r="C1054" s="23" t="s">
        <v>2459</v>
      </c>
      <c r="D1054" s="24" t="s">
        <v>424</v>
      </c>
      <c r="E1054" s="24" t="s">
        <v>425</v>
      </c>
      <c r="F1054" s="24" t="s">
        <v>453</v>
      </c>
      <c r="G1054" s="24" t="s">
        <v>476</v>
      </c>
      <c r="H1054" s="76">
        <v>0.91432088535150546</v>
      </c>
      <c r="I1054" s="77">
        <v>0.39747244532742038</v>
      </c>
      <c r="J1054" s="77">
        <v>0</v>
      </c>
      <c r="K1054" s="77">
        <v>0.69330740340080022</v>
      </c>
      <c r="L1054" s="77">
        <v>0.49112049305719818</v>
      </c>
      <c r="M1054" s="77">
        <v>0.10850880229648607</v>
      </c>
      <c r="N1054" s="77">
        <v>0</v>
      </c>
      <c r="O1054" s="77" t="s">
        <v>3395</v>
      </c>
      <c r="P1054" s="77">
        <v>0.15473068475406265</v>
      </c>
      <c r="Q1054" s="77">
        <v>0.92311990402225019</v>
      </c>
      <c r="R1054" s="77">
        <v>0.22482886499566279</v>
      </c>
      <c r="S1054" s="77">
        <v>0.77647058823529513</v>
      </c>
      <c r="T1054" s="77">
        <v>0.82154500354358606</v>
      </c>
      <c r="U1054" s="77">
        <v>0.66498097987664562</v>
      </c>
      <c r="V1054" s="77">
        <v>0.64018579597789382</v>
      </c>
      <c r="W1054" s="77">
        <v>0.94836931291876858</v>
      </c>
      <c r="X1054" s="77">
        <v>0.82699054256811211</v>
      </c>
      <c r="Y1054" s="77">
        <v>0.46689615062082412</v>
      </c>
      <c r="Z1054" s="77">
        <v>0.91428571428571426</v>
      </c>
      <c r="AA1054" s="77">
        <v>0.54156083533450261</v>
      </c>
      <c r="AB1054" s="77">
        <v>0.38070175438596487</v>
      </c>
      <c r="AC1054" s="77">
        <v>0.16842105263157892</v>
      </c>
      <c r="AD1054" s="76">
        <v>0.43726444355964195</v>
      </c>
      <c r="AE1054" s="77">
        <v>0.28953347670170942</v>
      </c>
      <c r="AF1054" s="77">
        <v>0.57397438450895644</v>
      </c>
      <c r="AG1054" s="77">
        <v>0.7990077958894406</v>
      </c>
      <c r="AH1054" s="77">
        <v>0.65258338792726978</v>
      </c>
      <c r="AI1054" s="77">
        <v>0.8876799277434404</v>
      </c>
      <c r="AJ1054" s="77">
        <v>0.69059093245326919</v>
      </c>
      <c r="AK1054" s="77">
        <v>0.46113129486023374</v>
      </c>
      <c r="AL1054" s="77">
        <v>0.16842105263157892</v>
      </c>
      <c r="AM1054" s="76">
        <v>0.43359076825676929</v>
      </c>
      <c r="AN1054" s="77">
        <v>0.77975703718671685</v>
      </c>
      <c r="AO1054" s="78">
        <v>0.44004775998169404</v>
      </c>
      <c r="AP1054" s="79">
        <v>0.54050726184195985</v>
      </c>
      <c r="AQ1054" s="70">
        <v>3</v>
      </c>
      <c r="AR1054" s="71">
        <v>3</v>
      </c>
      <c r="AS1054" s="71">
        <v>1</v>
      </c>
      <c r="AT1054" s="71">
        <v>0</v>
      </c>
      <c r="AU1054" s="71">
        <v>0</v>
      </c>
      <c r="AV1054" s="71" t="s">
        <v>3395</v>
      </c>
      <c r="AW1054" s="72" t="s">
        <v>3422</v>
      </c>
    </row>
    <row r="1055" spans="1:49">
      <c r="A1055" s="23" t="s">
        <v>4803</v>
      </c>
      <c r="B1055" s="23" t="s">
        <v>3747</v>
      </c>
      <c r="C1055" s="23" t="s">
        <v>2461</v>
      </c>
      <c r="D1055" s="24" t="s">
        <v>424</v>
      </c>
      <c r="E1055" s="24" t="s">
        <v>425</v>
      </c>
      <c r="F1055" s="24" t="s">
        <v>478</v>
      </c>
      <c r="G1055" s="24" t="s">
        <v>487</v>
      </c>
      <c r="H1055" s="76">
        <v>0.90763652725016342</v>
      </c>
      <c r="I1055" s="77">
        <v>0.71475254534211685</v>
      </c>
      <c r="J1055" s="77">
        <v>0.81190537836908661</v>
      </c>
      <c r="K1055" s="77">
        <v>0.67978862298067666</v>
      </c>
      <c r="L1055" s="77">
        <v>0.48759740626947828</v>
      </c>
      <c r="M1055" s="77">
        <v>0.39682110218214361</v>
      </c>
      <c r="N1055" s="77">
        <v>0.66753172796922355</v>
      </c>
      <c r="O1055" s="77" t="s">
        <v>3395</v>
      </c>
      <c r="P1055" s="77">
        <v>0.46227476239434706</v>
      </c>
      <c r="Q1055" s="77">
        <v>0.78467053181278801</v>
      </c>
      <c r="R1055" s="77">
        <v>0.11704807450025131</v>
      </c>
      <c r="S1055" s="77">
        <v>0.83529411764705985</v>
      </c>
      <c r="T1055" s="77">
        <v>0.69837639327362933</v>
      </c>
      <c r="U1055" s="77">
        <v>0.7085912671451613</v>
      </c>
      <c r="V1055" s="77">
        <v>0.61831550773944277</v>
      </c>
      <c r="W1055" s="77">
        <v>0.9398232129367714</v>
      </c>
      <c r="X1055" s="77">
        <v>0.78429337369598306</v>
      </c>
      <c r="Y1055" s="77">
        <v>0.41347012200070338</v>
      </c>
      <c r="Z1055" s="77">
        <v>0.93142857142857149</v>
      </c>
      <c r="AA1055" s="77">
        <v>0.54156083533450272</v>
      </c>
      <c r="AB1055" s="77">
        <v>0.38070175438596487</v>
      </c>
      <c r="AC1055" s="77">
        <v>0.16842105263157892</v>
      </c>
      <c r="AD1055" s="76">
        <v>0.81143148365378892</v>
      </c>
      <c r="AE1055" s="77">
        <v>0.53880272435917376</v>
      </c>
      <c r="AF1055" s="77">
        <v>0.45085930315651968</v>
      </c>
      <c r="AG1055" s="77">
        <v>0.76683525546034459</v>
      </c>
      <c r="AH1055" s="77">
        <v>0.66345338744230209</v>
      </c>
      <c r="AI1055" s="77">
        <v>0.86205829331637718</v>
      </c>
      <c r="AJ1055" s="77">
        <v>0.67244934671463741</v>
      </c>
      <c r="AK1055" s="77">
        <v>0.4611312948602338</v>
      </c>
      <c r="AL1055" s="77">
        <v>0.16842105263157892</v>
      </c>
      <c r="AM1055" s="76">
        <v>0.60036450372316086</v>
      </c>
      <c r="AN1055" s="77">
        <v>0.76411564540634125</v>
      </c>
      <c r="AO1055" s="78">
        <v>0.43400056473548343</v>
      </c>
      <c r="AP1055" s="79">
        <v>0.59170775854524937</v>
      </c>
      <c r="AQ1055" s="70">
        <v>3</v>
      </c>
      <c r="AR1055" s="71">
        <v>0</v>
      </c>
      <c r="AS1055" s="71">
        <v>0</v>
      </c>
      <c r="AT1055" s="71">
        <v>0</v>
      </c>
      <c r="AU1055" s="71">
        <v>0</v>
      </c>
      <c r="AV1055" s="71" t="s">
        <v>3395</v>
      </c>
      <c r="AW1055" s="72" t="s">
        <v>3422</v>
      </c>
    </row>
    <row r="1056" spans="1:49">
      <c r="A1056" s="23" t="s">
        <v>4804</v>
      </c>
      <c r="B1056" s="23" t="s">
        <v>3747</v>
      </c>
      <c r="C1056" s="23" t="s">
        <v>2463</v>
      </c>
      <c r="D1056" s="24" t="s">
        <v>424</v>
      </c>
      <c r="E1056" s="24" t="s">
        <v>425</v>
      </c>
      <c r="F1056" s="24" t="s">
        <v>499</v>
      </c>
      <c r="G1056" s="24" t="s">
        <v>510</v>
      </c>
      <c r="H1056" s="76">
        <v>0.91276871230924628</v>
      </c>
      <c r="I1056" s="77">
        <v>0.60954380416037357</v>
      </c>
      <c r="J1056" s="77">
        <v>0.47623319923498025</v>
      </c>
      <c r="K1056" s="77">
        <v>0.69916101662067875</v>
      </c>
      <c r="L1056" s="77">
        <v>0.49709280267907335</v>
      </c>
      <c r="M1056" s="77">
        <v>0.60811387526168281</v>
      </c>
      <c r="N1056" s="77">
        <v>0.49821220972592251</v>
      </c>
      <c r="O1056" s="77" t="s">
        <v>3395</v>
      </c>
      <c r="P1056" s="77">
        <v>0.39875044629673317</v>
      </c>
      <c r="Q1056" s="77">
        <v>0.68016744066469359</v>
      </c>
      <c r="R1056" s="77">
        <v>0.28031131072840537</v>
      </c>
      <c r="S1056" s="77">
        <v>0.84705882352941209</v>
      </c>
      <c r="T1056" s="77">
        <v>0.73626699310611432</v>
      </c>
      <c r="U1056" s="77">
        <v>0.77694129989833316</v>
      </c>
      <c r="V1056" s="77">
        <v>0.72199417807465893</v>
      </c>
      <c r="W1056" s="77">
        <v>0.84040009365930801</v>
      </c>
      <c r="X1056" s="77">
        <v>0.90332543052720016</v>
      </c>
      <c r="Y1056" s="77">
        <v>0.40366407877295968</v>
      </c>
      <c r="Z1056" s="77">
        <v>0.99428571428571433</v>
      </c>
      <c r="AA1056" s="77">
        <v>0.54156083533450272</v>
      </c>
      <c r="AB1056" s="77">
        <v>0.38070175438596487</v>
      </c>
      <c r="AC1056" s="77">
        <v>0.16842105263157892</v>
      </c>
      <c r="AD1056" s="76">
        <v>0.66618190523486664</v>
      </c>
      <c r="AE1056" s="77">
        <v>0.54026607011681815</v>
      </c>
      <c r="AF1056" s="77">
        <v>0.48023937569654951</v>
      </c>
      <c r="AG1056" s="77">
        <v>0.7916629083177632</v>
      </c>
      <c r="AH1056" s="77">
        <v>0.7494677389864961</v>
      </c>
      <c r="AI1056" s="77">
        <v>0.87186276209325408</v>
      </c>
      <c r="AJ1056" s="77">
        <v>0.69897489652933698</v>
      </c>
      <c r="AK1056" s="77">
        <v>0.4611312948602338</v>
      </c>
      <c r="AL1056" s="77">
        <v>0.16842105263157892</v>
      </c>
      <c r="AM1056" s="76">
        <v>0.56222911701607814</v>
      </c>
      <c r="AN1056" s="77">
        <v>0.80433113646583776</v>
      </c>
      <c r="AO1056" s="78">
        <v>0.4428424146737166</v>
      </c>
      <c r="AP1056" s="79">
        <v>0.59409625906967822</v>
      </c>
      <c r="AQ1056" s="70">
        <v>3</v>
      </c>
      <c r="AR1056" s="71">
        <v>0</v>
      </c>
      <c r="AS1056" s="71">
        <v>0</v>
      </c>
      <c r="AT1056" s="71">
        <v>0</v>
      </c>
      <c r="AU1056" s="71">
        <v>0</v>
      </c>
      <c r="AV1056" s="71" t="s">
        <v>3395</v>
      </c>
      <c r="AW1056" s="72" t="s">
        <v>3422</v>
      </c>
    </row>
    <row r="1057" spans="1:49">
      <c r="A1057" s="23" t="s">
        <v>4805</v>
      </c>
      <c r="B1057" s="23" t="s">
        <v>3747</v>
      </c>
      <c r="C1057" s="23" t="s">
        <v>2466</v>
      </c>
      <c r="D1057" s="24" t="s">
        <v>424</v>
      </c>
      <c r="E1057" s="24" t="s">
        <v>425</v>
      </c>
      <c r="F1057" s="24" t="s">
        <v>499</v>
      </c>
      <c r="G1057" s="24" t="s">
        <v>516</v>
      </c>
      <c r="H1057" s="76">
        <v>0.91276871230924628</v>
      </c>
      <c r="I1057" s="77">
        <v>0.56172931087159439</v>
      </c>
      <c r="J1057" s="77">
        <v>0.25484040114972756</v>
      </c>
      <c r="K1057" s="77">
        <v>0.59021244214715818</v>
      </c>
      <c r="L1057" s="77">
        <v>0.52759799164389831</v>
      </c>
      <c r="M1057" s="77">
        <v>0.11861641813004009</v>
      </c>
      <c r="N1057" s="77">
        <v>0.17510069712709186</v>
      </c>
      <c r="O1057" s="77" t="s">
        <v>3395</v>
      </c>
      <c r="P1057" s="77">
        <v>0.238390071638375</v>
      </c>
      <c r="Q1057" s="77">
        <v>0.76349452124122941</v>
      </c>
      <c r="R1057" s="77">
        <v>0.14663281495534475</v>
      </c>
      <c r="S1057" s="77">
        <v>0.84705882352941209</v>
      </c>
      <c r="T1057" s="77">
        <v>0.73626699310611432</v>
      </c>
      <c r="U1057" s="77">
        <v>0.66738029300832735</v>
      </c>
      <c r="V1057" s="77">
        <v>0.72199417807465893</v>
      </c>
      <c r="W1057" s="77">
        <v>0.90860893337283</v>
      </c>
      <c r="X1057" s="77">
        <v>0.7973084729096156</v>
      </c>
      <c r="Y1057" s="77">
        <v>0.40366407877295968</v>
      </c>
      <c r="Z1057" s="77">
        <v>0.99428571428571433</v>
      </c>
      <c r="AA1057" s="77">
        <v>0.54156083533450272</v>
      </c>
      <c r="AB1057" s="77">
        <v>0.38070175438596487</v>
      </c>
      <c r="AC1057" s="77">
        <v>0.16842105263157892</v>
      </c>
      <c r="AD1057" s="76">
        <v>0.5764461414435228</v>
      </c>
      <c r="AE1057" s="77">
        <v>0.32998352413731269</v>
      </c>
      <c r="AF1057" s="77">
        <v>0.45506366809828708</v>
      </c>
      <c r="AG1057" s="77">
        <v>0.7916629083177632</v>
      </c>
      <c r="AH1057" s="77">
        <v>0.69468723554149314</v>
      </c>
      <c r="AI1057" s="77">
        <v>0.8529587031412228</v>
      </c>
      <c r="AJ1057" s="77">
        <v>0.69897489652933698</v>
      </c>
      <c r="AK1057" s="77">
        <v>0.4611312948602338</v>
      </c>
      <c r="AL1057" s="77">
        <v>0.16842105263157892</v>
      </c>
      <c r="AM1057" s="76">
        <v>0.45383111122637421</v>
      </c>
      <c r="AN1057" s="77">
        <v>0.77976961566682634</v>
      </c>
      <c r="AO1057" s="78">
        <v>0.4428424146737166</v>
      </c>
      <c r="AP1057" s="79">
        <v>0.54897824967360798</v>
      </c>
      <c r="AQ1057" s="70">
        <v>3</v>
      </c>
      <c r="AR1057" s="71">
        <v>0</v>
      </c>
      <c r="AS1057" s="71">
        <v>1</v>
      </c>
      <c r="AT1057" s="71">
        <v>0</v>
      </c>
      <c r="AU1057" s="71">
        <v>0</v>
      </c>
      <c r="AV1057" s="71" t="s">
        <v>3395</v>
      </c>
      <c r="AW1057" s="72" t="s">
        <v>3422</v>
      </c>
    </row>
    <row r="1058" spans="1:49">
      <c r="A1058" s="23" t="s">
        <v>4806</v>
      </c>
      <c r="B1058" s="23" t="s">
        <v>3747</v>
      </c>
      <c r="C1058" s="23" t="s">
        <v>2468</v>
      </c>
      <c r="D1058" s="24" t="s">
        <v>424</v>
      </c>
      <c r="E1058" s="24" t="s">
        <v>518</v>
      </c>
      <c r="F1058" s="24" t="s">
        <v>519</v>
      </c>
      <c r="G1058" s="24" t="s">
        <v>538</v>
      </c>
      <c r="H1058" s="76">
        <v>0.91343214110956672</v>
      </c>
      <c r="I1058" s="77">
        <v>0.79253987433982176</v>
      </c>
      <c r="J1058" s="77">
        <v>0.55107155155416032</v>
      </c>
      <c r="K1058" s="77">
        <v>0.72718167493178232</v>
      </c>
      <c r="L1058" s="77">
        <v>0.51988332596182973</v>
      </c>
      <c r="M1058" s="77">
        <v>0.31335031504450783</v>
      </c>
      <c r="N1058" s="77">
        <v>0.62691428652605574</v>
      </c>
      <c r="O1058" s="77" t="s">
        <v>3395</v>
      </c>
      <c r="P1058" s="77">
        <v>0.46717987966754471</v>
      </c>
      <c r="Q1058" s="77">
        <v>0.55527077698664473</v>
      </c>
      <c r="R1058" s="77">
        <v>8.1307606082779163E-2</v>
      </c>
      <c r="S1058" s="77">
        <v>0.85882352941176432</v>
      </c>
      <c r="T1058" s="77">
        <v>0.72066232845821787</v>
      </c>
      <c r="U1058" s="77">
        <v>0.60098895016611509</v>
      </c>
      <c r="V1058" s="77">
        <v>0.85684041465907435</v>
      </c>
      <c r="W1058" s="77">
        <v>0.90471092221317373</v>
      </c>
      <c r="X1058" s="77">
        <v>0.78322525035733137</v>
      </c>
      <c r="Y1058" s="77">
        <v>0.38134687694430175</v>
      </c>
      <c r="Z1058" s="77">
        <v>1</v>
      </c>
      <c r="AA1058" s="77">
        <v>0.50290409560649363</v>
      </c>
      <c r="AB1058" s="77">
        <v>0.38070175438596487</v>
      </c>
      <c r="AC1058" s="77">
        <v>0.16842105263157892</v>
      </c>
      <c r="AD1058" s="76">
        <v>0.75234785566784967</v>
      </c>
      <c r="AE1058" s="77">
        <v>0.53090189642634411</v>
      </c>
      <c r="AF1058" s="77">
        <v>0.31828919153471197</v>
      </c>
      <c r="AG1058" s="77">
        <v>0.7897429289349911</v>
      </c>
      <c r="AH1058" s="77">
        <v>0.72891468241259472</v>
      </c>
      <c r="AI1058" s="77">
        <v>0.84396808628525255</v>
      </c>
      <c r="AJ1058" s="77">
        <v>0.6906734384721509</v>
      </c>
      <c r="AK1058" s="77">
        <v>0.44180292499622925</v>
      </c>
      <c r="AL1058" s="77">
        <v>0.16842105263157892</v>
      </c>
      <c r="AM1058" s="76">
        <v>0.53384631454296849</v>
      </c>
      <c r="AN1058" s="77">
        <v>0.78754189921094608</v>
      </c>
      <c r="AO1058" s="78">
        <v>0.43363247203331962</v>
      </c>
      <c r="AP1058" s="79">
        <v>0.57601705569336703</v>
      </c>
      <c r="AQ1058" s="70">
        <v>3</v>
      </c>
      <c r="AR1058" s="71">
        <v>0</v>
      </c>
      <c r="AS1058" s="71">
        <v>0</v>
      </c>
      <c r="AT1058" s="71">
        <v>0</v>
      </c>
      <c r="AU1058" s="71">
        <v>1</v>
      </c>
      <c r="AV1058" s="71" t="s">
        <v>3457</v>
      </c>
      <c r="AW1058" s="72" t="s">
        <v>3422</v>
      </c>
    </row>
    <row r="1059" spans="1:49">
      <c r="A1059" s="23" t="s">
        <v>4807</v>
      </c>
      <c r="B1059" s="23" t="s">
        <v>3747</v>
      </c>
      <c r="C1059" s="23" t="s">
        <v>2471</v>
      </c>
      <c r="D1059" s="24" t="s">
        <v>424</v>
      </c>
      <c r="E1059" s="24" t="s">
        <v>518</v>
      </c>
      <c r="F1059" s="24" t="s">
        <v>519</v>
      </c>
      <c r="G1059" s="24" t="s">
        <v>546</v>
      </c>
      <c r="H1059" s="76">
        <v>0.91343214110956672</v>
      </c>
      <c r="I1059" s="77">
        <v>0.66348960510549138</v>
      </c>
      <c r="J1059" s="77">
        <v>0.52536567413119029</v>
      </c>
      <c r="K1059" s="77">
        <v>0.74985203607693662</v>
      </c>
      <c r="L1059" s="77">
        <v>0.53381306910712245</v>
      </c>
      <c r="M1059" s="77">
        <v>0.50410878463944975</v>
      </c>
      <c r="N1059" s="77">
        <v>0.53531844620520963</v>
      </c>
      <c r="O1059" s="77" t="s">
        <v>3395</v>
      </c>
      <c r="P1059" s="77">
        <v>0.3937500768051948</v>
      </c>
      <c r="Q1059" s="77">
        <v>0.72912510992259527</v>
      </c>
      <c r="R1059" s="77">
        <v>0.28877132602295569</v>
      </c>
      <c r="S1059" s="77">
        <v>0.85882352941176432</v>
      </c>
      <c r="T1059" s="77">
        <v>0.72066232845821787</v>
      </c>
      <c r="U1059" s="77">
        <v>0.60978004219038429</v>
      </c>
      <c r="V1059" s="77">
        <v>0.85684041465907435</v>
      </c>
      <c r="W1059" s="77">
        <v>0.92081985965515545</v>
      </c>
      <c r="X1059" s="77">
        <v>0.90175917627373381</v>
      </c>
      <c r="Y1059" s="77">
        <v>0.38134687694430175</v>
      </c>
      <c r="Z1059" s="77">
        <v>1</v>
      </c>
      <c r="AA1059" s="77">
        <v>0.50290409560649363</v>
      </c>
      <c r="AB1059" s="77">
        <v>0.38070175438596487</v>
      </c>
      <c r="AC1059" s="77">
        <v>0.16842105263157892</v>
      </c>
      <c r="AD1059" s="76">
        <v>0.70076247344874953</v>
      </c>
      <c r="AE1059" s="77">
        <v>0.54336848256678272</v>
      </c>
      <c r="AF1059" s="77">
        <v>0.50894821797277545</v>
      </c>
      <c r="AG1059" s="77">
        <v>0.7897429289349911</v>
      </c>
      <c r="AH1059" s="77">
        <v>0.73331022842472926</v>
      </c>
      <c r="AI1059" s="77">
        <v>0.91128951796444468</v>
      </c>
      <c r="AJ1059" s="77">
        <v>0.6906734384721509</v>
      </c>
      <c r="AK1059" s="77">
        <v>0.44180292499622925</v>
      </c>
      <c r="AL1059" s="77">
        <v>0.16842105263157892</v>
      </c>
      <c r="AM1059" s="76">
        <v>0.58435972466276931</v>
      </c>
      <c r="AN1059" s="77">
        <v>0.81144755844138838</v>
      </c>
      <c r="AO1059" s="78">
        <v>0.43363247203331962</v>
      </c>
      <c r="AP1059" s="79">
        <v>0.60002132919946261</v>
      </c>
      <c r="AQ1059" s="70">
        <v>3</v>
      </c>
      <c r="AR1059" s="71">
        <v>0</v>
      </c>
      <c r="AS1059" s="71">
        <v>0</v>
      </c>
      <c r="AT1059" s="71">
        <v>0</v>
      </c>
      <c r="AU1059" s="71">
        <v>1</v>
      </c>
      <c r="AV1059" s="71" t="s">
        <v>3457</v>
      </c>
      <c r="AW1059" s="72" t="s">
        <v>3422</v>
      </c>
    </row>
    <row r="1060" spans="1:49">
      <c r="A1060" s="23" t="s">
        <v>4808</v>
      </c>
      <c r="B1060" s="23" t="s">
        <v>3747</v>
      </c>
      <c r="C1060" s="23" t="s">
        <v>2473</v>
      </c>
      <c r="D1060" s="24" t="s">
        <v>424</v>
      </c>
      <c r="E1060" s="24" t="s">
        <v>518</v>
      </c>
      <c r="F1060" s="24" t="s">
        <v>519</v>
      </c>
      <c r="G1060" s="24" t="s">
        <v>550</v>
      </c>
      <c r="H1060" s="76">
        <v>0.91343214110956672</v>
      </c>
      <c r="I1060" s="77">
        <v>0.72245717570234236</v>
      </c>
      <c r="J1060" s="77">
        <v>0.67601861415018449</v>
      </c>
      <c r="K1060" s="77">
        <v>0.53624559684691842</v>
      </c>
      <c r="L1060" s="77">
        <v>0.52768493064655964</v>
      </c>
      <c r="M1060" s="77">
        <v>0.76466270109685019</v>
      </c>
      <c r="N1060" s="77">
        <v>0.56075308497513554</v>
      </c>
      <c r="O1060" s="77" t="s">
        <v>3395</v>
      </c>
      <c r="P1060" s="77">
        <v>0.44094099327591529</v>
      </c>
      <c r="Q1060" s="77">
        <v>0.61602969738627822</v>
      </c>
      <c r="R1060" s="77">
        <v>1.7598161310035738E-2</v>
      </c>
      <c r="S1060" s="77">
        <v>0.85882352941176432</v>
      </c>
      <c r="T1060" s="77">
        <v>0.72066232845821787</v>
      </c>
      <c r="U1060" s="77">
        <v>0.62410923242347038</v>
      </c>
      <c r="V1060" s="77">
        <v>0.85684041465907435</v>
      </c>
      <c r="W1060" s="77">
        <v>0.9110583866793901</v>
      </c>
      <c r="X1060" s="77">
        <v>0.83515662313884409</v>
      </c>
      <c r="Y1060" s="77">
        <v>0.38134687694430175</v>
      </c>
      <c r="Z1060" s="77">
        <v>1</v>
      </c>
      <c r="AA1060" s="77">
        <v>0.50290409560649363</v>
      </c>
      <c r="AB1060" s="77">
        <v>0.38070175438596487</v>
      </c>
      <c r="AC1060" s="77">
        <v>0.16842105263157892</v>
      </c>
      <c r="AD1060" s="76">
        <v>0.77063597698736463</v>
      </c>
      <c r="AE1060" s="77">
        <v>0.56605746136827573</v>
      </c>
      <c r="AF1060" s="77">
        <v>0.316813929348157</v>
      </c>
      <c r="AG1060" s="77">
        <v>0.7897429289349911</v>
      </c>
      <c r="AH1060" s="77">
        <v>0.74047482354127236</v>
      </c>
      <c r="AI1060" s="77">
        <v>0.87310750490911704</v>
      </c>
      <c r="AJ1060" s="77">
        <v>0.6906734384721509</v>
      </c>
      <c r="AK1060" s="77">
        <v>0.44180292499622925</v>
      </c>
      <c r="AL1060" s="77">
        <v>0.16842105263157892</v>
      </c>
      <c r="AM1060" s="76">
        <v>0.55116912256793249</v>
      </c>
      <c r="AN1060" s="77">
        <v>0.80110841912846009</v>
      </c>
      <c r="AO1060" s="78">
        <v>0.43363247203331962</v>
      </c>
      <c r="AP1060" s="79">
        <v>0.58583531277354584</v>
      </c>
      <c r="AQ1060" s="70">
        <v>3</v>
      </c>
      <c r="AR1060" s="71">
        <v>0</v>
      </c>
      <c r="AS1060" s="71">
        <v>1</v>
      </c>
      <c r="AT1060" s="71">
        <v>0</v>
      </c>
      <c r="AU1060" s="71">
        <v>0</v>
      </c>
      <c r="AV1060" s="71" t="s">
        <v>3395</v>
      </c>
      <c r="AW1060" s="72" t="s">
        <v>3422</v>
      </c>
    </row>
    <row r="1061" spans="1:49">
      <c r="A1061" s="23" t="s">
        <v>4809</v>
      </c>
      <c r="B1061" s="23" t="s">
        <v>3737</v>
      </c>
      <c r="C1061" s="23" t="s">
        <v>2475</v>
      </c>
      <c r="D1061" s="24" t="s">
        <v>424</v>
      </c>
      <c r="E1061" s="24" t="s">
        <v>518</v>
      </c>
      <c r="F1061" s="24" t="s">
        <v>519</v>
      </c>
      <c r="G1061" s="24" t="s">
        <v>554</v>
      </c>
      <c r="H1061" s="76">
        <v>0.91343214110956672</v>
      </c>
      <c r="I1061" s="77">
        <v>0.73802955515794988</v>
      </c>
      <c r="J1061" s="77">
        <v>0.43452188454895968</v>
      </c>
      <c r="K1061" s="77">
        <v>0.50934794255543148</v>
      </c>
      <c r="L1061" s="77">
        <v>0.53227510622094465</v>
      </c>
      <c r="M1061" s="77">
        <v>0.8242943919150485</v>
      </c>
      <c r="N1061" s="77">
        <v>0.60044436206421592</v>
      </c>
      <c r="O1061" s="77" t="s">
        <v>3395</v>
      </c>
      <c r="P1061" s="77">
        <v>0.37851461260506741</v>
      </c>
      <c r="Q1061" s="77">
        <v>0.64577796129046683</v>
      </c>
      <c r="R1061" s="77">
        <v>0.24261255063341455</v>
      </c>
      <c r="S1061" s="77">
        <v>0.85882352941176432</v>
      </c>
      <c r="T1061" s="77">
        <v>0.72066232845821787</v>
      </c>
      <c r="U1061" s="77">
        <v>0.6274328091033694</v>
      </c>
      <c r="V1061" s="77">
        <v>0.85684041465907435</v>
      </c>
      <c r="W1061" s="77">
        <v>0.93147335812707432</v>
      </c>
      <c r="X1061" s="77">
        <v>0.78394386544755568</v>
      </c>
      <c r="Y1061" s="77">
        <v>0.38134687694430175</v>
      </c>
      <c r="Z1061" s="77">
        <v>1</v>
      </c>
      <c r="AA1061" s="77">
        <v>0.50290409560649363</v>
      </c>
      <c r="AB1061" s="77">
        <v>0.38070175438596487</v>
      </c>
      <c r="AC1061" s="77">
        <v>0.16842105263157892</v>
      </c>
      <c r="AD1061" s="76">
        <v>0.69532786027215876</v>
      </c>
      <c r="AE1061" s="77">
        <v>0.56897528307214162</v>
      </c>
      <c r="AF1061" s="77">
        <v>0.4441952559619407</v>
      </c>
      <c r="AG1061" s="77">
        <v>0.7897429289349911</v>
      </c>
      <c r="AH1061" s="77">
        <v>0.74213661188122182</v>
      </c>
      <c r="AI1061" s="77">
        <v>0.85770861178731495</v>
      </c>
      <c r="AJ1061" s="77">
        <v>0.6906734384721509</v>
      </c>
      <c r="AK1061" s="77">
        <v>0.44180292499622925</v>
      </c>
      <c r="AL1061" s="77">
        <v>0.16842105263157892</v>
      </c>
      <c r="AM1061" s="76">
        <v>0.56949946643541371</v>
      </c>
      <c r="AN1061" s="77">
        <v>0.79652938420117592</v>
      </c>
      <c r="AO1061" s="78">
        <v>0.43363247203331962</v>
      </c>
      <c r="AP1061" s="79">
        <v>0.59073099384969474</v>
      </c>
      <c r="AQ1061" s="70">
        <v>3</v>
      </c>
      <c r="AR1061" s="71">
        <v>0</v>
      </c>
      <c r="AS1061" s="71">
        <v>0</v>
      </c>
      <c r="AT1061" s="71">
        <v>0</v>
      </c>
      <c r="AU1061" s="71">
        <v>1</v>
      </c>
      <c r="AV1061" s="71" t="s">
        <v>3456</v>
      </c>
      <c r="AW1061" s="72" t="s">
        <v>3422</v>
      </c>
    </row>
    <row r="1062" spans="1:49">
      <c r="A1062" s="23" t="s">
        <v>4810</v>
      </c>
      <c r="B1062" s="23" t="s">
        <v>3737</v>
      </c>
      <c r="C1062" s="23" t="s">
        <v>2480</v>
      </c>
      <c r="D1062" s="24" t="s">
        <v>424</v>
      </c>
      <c r="E1062" s="24" t="s">
        <v>518</v>
      </c>
      <c r="F1062" s="24" t="s">
        <v>519</v>
      </c>
      <c r="G1062" s="24" t="s">
        <v>562</v>
      </c>
      <c r="H1062" s="76">
        <v>0.91343214110956672</v>
      </c>
      <c r="I1062" s="77">
        <v>0.89378840058555231</v>
      </c>
      <c r="J1062" s="77">
        <v>0.85416663855682962</v>
      </c>
      <c r="K1062" s="77">
        <v>0.68217045761730244</v>
      </c>
      <c r="L1062" s="77">
        <v>0.52462255520800294</v>
      </c>
      <c r="M1062" s="77">
        <v>0.98056221405404131</v>
      </c>
      <c r="N1062" s="77">
        <v>0.8847260007701746</v>
      </c>
      <c r="O1062" s="77" t="s">
        <v>3395</v>
      </c>
      <c r="P1062" s="77">
        <v>0.48761230710461417</v>
      </c>
      <c r="Q1062" s="77">
        <v>0.81169129219226954</v>
      </c>
      <c r="R1062" s="77">
        <v>0.3552267464610096</v>
      </c>
      <c r="S1062" s="77">
        <v>0.85882352941176432</v>
      </c>
      <c r="T1062" s="77">
        <v>0.72066232845821787</v>
      </c>
      <c r="U1062" s="77">
        <v>0.67456135672112116</v>
      </c>
      <c r="V1062" s="77">
        <v>0.85684041465907435</v>
      </c>
      <c r="W1062" s="77">
        <v>0.83996350742370673</v>
      </c>
      <c r="X1062" s="77">
        <v>0.87116413880742949</v>
      </c>
      <c r="Y1062" s="77">
        <v>0.38134687694430175</v>
      </c>
      <c r="Z1062" s="77">
        <v>1</v>
      </c>
      <c r="AA1062" s="77">
        <v>0.50290409560649363</v>
      </c>
      <c r="AB1062" s="77">
        <v>0.38070175438596487</v>
      </c>
      <c r="AC1062" s="77">
        <v>0.16842105263157892</v>
      </c>
      <c r="AD1062" s="76">
        <v>0.88712906008398296</v>
      </c>
      <c r="AE1062" s="77">
        <v>0.71193870695082706</v>
      </c>
      <c r="AF1062" s="77">
        <v>0.58345901932663957</v>
      </c>
      <c r="AG1062" s="77">
        <v>0.7897429289349911</v>
      </c>
      <c r="AH1062" s="77">
        <v>0.76570088569009775</v>
      </c>
      <c r="AI1062" s="77">
        <v>0.85556382311556811</v>
      </c>
      <c r="AJ1062" s="77">
        <v>0.6906734384721509</v>
      </c>
      <c r="AK1062" s="77">
        <v>0.44180292499622925</v>
      </c>
      <c r="AL1062" s="77">
        <v>0.16842105263157892</v>
      </c>
      <c r="AM1062" s="76">
        <v>0.72750892878715001</v>
      </c>
      <c r="AN1062" s="77">
        <v>0.80366921258021895</v>
      </c>
      <c r="AO1062" s="78">
        <v>0.43363247203331962</v>
      </c>
      <c r="AP1062" s="79">
        <v>0.64392624891407035</v>
      </c>
      <c r="AQ1062" s="70">
        <v>3</v>
      </c>
      <c r="AR1062" s="71">
        <v>0</v>
      </c>
      <c r="AS1062" s="71">
        <v>2</v>
      </c>
      <c r="AT1062" s="71">
        <v>0</v>
      </c>
      <c r="AU1062" s="71">
        <v>0</v>
      </c>
      <c r="AV1062" s="71" t="s">
        <v>3395</v>
      </c>
      <c r="AW1062" s="72" t="s">
        <v>3422</v>
      </c>
    </row>
    <row r="1063" spans="1:49">
      <c r="A1063" s="23" t="s">
        <v>4811</v>
      </c>
      <c r="B1063" s="23" t="s">
        <v>3737</v>
      </c>
      <c r="C1063" s="23" t="s">
        <v>2482</v>
      </c>
      <c r="D1063" s="24" t="s">
        <v>424</v>
      </c>
      <c r="E1063" s="24" t="s">
        <v>518</v>
      </c>
      <c r="F1063" s="24" t="s">
        <v>566</v>
      </c>
      <c r="G1063" s="24" t="s">
        <v>567</v>
      </c>
      <c r="H1063" s="76">
        <v>0.89827341889847112</v>
      </c>
      <c r="I1063" s="77">
        <v>0.8230926778388199</v>
      </c>
      <c r="J1063" s="77">
        <v>0.83977634981934668</v>
      </c>
      <c r="K1063" s="77">
        <v>0.99879358274452623</v>
      </c>
      <c r="L1063" s="77">
        <v>0.50318592713810706</v>
      </c>
      <c r="M1063" s="77">
        <v>1</v>
      </c>
      <c r="N1063" s="77">
        <v>1</v>
      </c>
      <c r="O1063" s="77" t="s">
        <v>3395</v>
      </c>
      <c r="P1063" s="77">
        <v>0.5</v>
      </c>
      <c r="Q1063" s="77">
        <v>0.61690292502803179</v>
      </c>
      <c r="R1063" s="77">
        <v>0.11511725675997166</v>
      </c>
      <c r="S1063" s="77">
        <v>0.6588235294117657</v>
      </c>
      <c r="T1063" s="77">
        <v>0.61376522131305977</v>
      </c>
      <c r="U1063" s="77">
        <v>0.8500669944506184</v>
      </c>
      <c r="V1063" s="77">
        <v>0.64363274327780606</v>
      </c>
      <c r="W1063" s="77">
        <v>1</v>
      </c>
      <c r="X1063" s="77">
        <v>0.76037819013653751</v>
      </c>
      <c r="Y1063" s="77">
        <v>0.33907944923851008</v>
      </c>
      <c r="Z1063" s="77">
        <v>0.96753799392097262</v>
      </c>
      <c r="AA1063" s="77">
        <v>0.50290409560649352</v>
      </c>
      <c r="AB1063" s="77">
        <v>0.38070175438596487</v>
      </c>
      <c r="AC1063" s="77">
        <v>0.16842105263157892</v>
      </c>
      <c r="AD1063" s="76">
        <v>0.85371414885221253</v>
      </c>
      <c r="AE1063" s="77">
        <v>0.80039590197652666</v>
      </c>
      <c r="AF1063" s="77">
        <v>0.36601009089400172</v>
      </c>
      <c r="AG1063" s="77">
        <v>0.63629437536241273</v>
      </c>
      <c r="AH1063" s="77">
        <v>0.74684986886421223</v>
      </c>
      <c r="AI1063" s="77">
        <v>0.8801890950682687</v>
      </c>
      <c r="AJ1063" s="77">
        <v>0.65330872157974129</v>
      </c>
      <c r="AK1063" s="77">
        <v>0.4418029249962292</v>
      </c>
      <c r="AL1063" s="77">
        <v>0.16842105263157892</v>
      </c>
      <c r="AM1063" s="76">
        <v>0.673373380574247</v>
      </c>
      <c r="AN1063" s="77">
        <v>0.75444444643163122</v>
      </c>
      <c r="AO1063" s="78">
        <v>0.42117756640251641</v>
      </c>
      <c r="AP1063" s="79">
        <v>0.60722210399874377</v>
      </c>
      <c r="AQ1063" s="70">
        <v>3</v>
      </c>
      <c r="AR1063" s="71">
        <v>0</v>
      </c>
      <c r="AS1063" s="71">
        <v>0</v>
      </c>
      <c r="AT1063" s="71">
        <v>0</v>
      </c>
      <c r="AU1063" s="71">
        <v>0</v>
      </c>
      <c r="AV1063" s="71" t="s">
        <v>3395</v>
      </c>
      <c r="AW1063" s="72" t="s">
        <v>3422</v>
      </c>
    </row>
    <row r="1064" spans="1:49">
      <c r="A1064" s="23" t="s">
        <v>4812</v>
      </c>
      <c r="B1064" s="23" t="s">
        <v>3737</v>
      </c>
      <c r="C1064" s="23" t="s">
        <v>2484</v>
      </c>
      <c r="D1064" s="24" t="s">
        <v>424</v>
      </c>
      <c r="E1064" s="24" t="s">
        <v>518</v>
      </c>
      <c r="F1064" s="24" t="s">
        <v>566</v>
      </c>
      <c r="G1064" s="24" t="s">
        <v>569</v>
      </c>
      <c r="H1064" s="76">
        <v>0.89827341889847112</v>
      </c>
      <c r="I1064" s="77">
        <v>0.90846407949862895</v>
      </c>
      <c r="J1064" s="77">
        <v>0.91392269994435171</v>
      </c>
      <c r="K1064" s="77">
        <v>0.84725292345252323</v>
      </c>
      <c r="L1064" s="77">
        <v>0.50232548094187557</v>
      </c>
      <c r="M1064" s="77">
        <v>1</v>
      </c>
      <c r="N1064" s="77">
        <v>1</v>
      </c>
      <c r="O1064" s="77" t="s">
        <v>3395</v>
      </c>
      <c r="P1064" s="77">
        <v>0.5</v>
      </c>
      <c r="Q1064" s="77">
        <v>0.73103579321221202</v>
      </c>
      <c r="R1064" s="77">
        <v>6.9275445237478445E-2</v>
      </c>
      <c r="S1064" s="77">
        <v>0.6588235294117657</v>
      </c>
      <c r="T1064" s="77">
        <v>0.61376522131305977</v>
      </c>
      <c r="U1064" s="77">
        <v>0.86330206967651801</v>
      </c>
      <c r="V1064" s="77">
        <v>0.64363274327780606</v>
      </c>
      <c r="W1064" s="77">
        <v>1</v>
      </c>
      <c r="X1064" s="77">
        <v>0.92928376744544283</v>
      </c>
      <c r="Y1064" s="77">
        <v>0.33907944923851008</v>
      </c>
      <c r="Z1064" s="77">
        <v>0.96753799392097262</v>
      </c>
      <c r="AA1064" s="77">
        <v>0.50290409560649352</v>
      </c>
      <c r="AB1064" s="77">
        <v>0.38070175438596487</v>
      </c>
      <c r="AC1064" s="77">
        <v>0.16842105263157892</v>
      </c>
      <c r="AD1064" s="76">
        <v>0.90688673278048393</v>
      </c>
      <c r="AE1064" s="77">
        <v>0.76991568087887985</v>
      </c>
      <c r="AF1064" s="77">
        <v>0.40015561922484522</v>
      </c>
      <c r="AG1064" s="77">
        <v>0.63629437536241273</v>
      </c>
      <c r="AH1064" s="77">
        <v>0.75346740647716204</v>
      </c>
      <c r="AI1064" s="77">
        <v>0.96464188372272142</v>
      </c>
      <c r="AJ1064" s="77">
        <v>0.65330872157974129</v>
      </c>
      <c r="AK1064" s="77">
        <v>0.4418029249962292</v>
      </c>
      <c r="AL1064" s="77">
        <v>0.16842105263157892</v>
      </c>
      <c r="AM1064" s="76">
        <v>0.69231934429473629</v>
      </c>
      <c r="AN1064" s="77">
        <v>0.78480122185409884</v>
      </c>
      <c r="AO1064" s="78">
        <v>0.42117756640251641</v>
      </c>
      <c r="AP1064" s="79">
        <v>0.62221328658039043</v>
      </c>
      <c r="AQ1064" s="70">
        <v>3</v>
      </c>
      <c r="AR1064" s="71">
        <v>0</v>
      </c>
      <c r="AS1064" s="71">
        <v>2</v>
      </c>
      <c r="AT1064" s="71">
        <v>0</v>
      </c>
      <c r="AU1064" s="71">
        <v>0</v>
      </c>
      <c r="AV1064" s="71" t="s">
        <v>3395</v>
      </c>
      <c r="AW1064" s="72" t="s">
        <v>3422</v>
      </c>
    </row>
    <row r="1065" spans="1:49">
      <c r="A1065" s="23" t="s">
        <v>4813</v>
      </c>
      <c r="B1065" s="23" t="s">
        <v>3737</v>
      </c>
      <c r="C1065" s="23" t="s">
        <v>2486</v>
      </c>
      <c r="D1065" s="24" t="s">
        <v>424</v>
      </c>
      <c r="E1065" s="24" t="s">
        <v>518</v>
      </c>
      <c r="F1065" s="24" t="s">
        <v>566</v>
      </c>
      <c r="G1065" s="24" t="s">
        <v>571</v>
      </c>
      <c r="H1065" s="76">
        <v>0.89827341889847112</v>
      </c>
      <c r="I1065" s="77">
        <v>0.92665177952861244</v>
      </c>
      <c r="J1065" s="77">
        <v>0.99622591271405525</v>
      </c>
      <c r="K1065" s="77">
        <v>0.71995185583016164</v>
      </c>
      <c r="L1065" s="77">
        <v>0.49444596183780193</v>
      </c>
      <c r="M1065" s="77">
        <v>1</v>
      </c>
      <c r="N1065" s="77">
        <v>0.99181266105099164</v>
      </c>
      <c r="O1065" s="77" t="s">
        <v>3395</v>
      </c>
      <c r="P1065" s="77">
        <v>0.5</v>
      </c>
      <c r="Q1065" s="77">
        <v>0.51100523531438058</v>
      </c>
      <c r="R1065" s="77">
        <v>0.14502717864804804</v>
      </c>
      <c r="S1065" s="77">
        <v>0.6588235294117657</v>
      </c>
      <c r="T1065" s="77">
        <v>0.61376522131305977</v>
      </c>
      <c r="U1065" s="77">
        <v>0.77862973255117574</v>
      </c>
      <c r="V1065" s="77">
        <v>0.64363274327780606</v>
      </c>
      <c r="W1065" s="77">
        <v>1</v>
      </c>
      <c r="X1065" s="77">
        <v>0.71705386627657619</v>
      </c>
      <c r="Y1065" s="77">
        <v>0.33907944923851008</v>
      </c>
      <c r="Z1065" s="77">
        <v>0.96753799392097262</v>
      </c>
      <c r="AA1065" s="77">
        <v>0.50290409560649352</v>
      </c>
      <c r="AB1065" s="77">
        <v>0.38070175438596487</v>
      </c>
      <c r="AC1065" s="77">
        <v>0.16842105263157892</v>
      </c>
      <c r="AD1065" s="76">
        <v>0.94038370371371294</v>
      </c>
      <c r="AE1065" s="77">
        <v>0.74124209574379107</v>
      </c>
      <c r="AF1065" s="77">
        <v>0.32801620698121431</v>
      </c>
      <c r="AG1065" s="77">
        <v>0.63629437536241273</v>
      </c>
      <c r="AH1065" s="77">
        <v>0.71113123791449095</v>
      </c>
      <c r="AI1065" s="77">
        <v>0.8585269331382881</v>
      </c>
      <c r="AJ1065" s="77">
        <v>0.65330872157974129</v>
      </c>
      <c r="AK1065" s="77">
        <v>0.4418029249962292</v>
      </c>
      <c r="AL1065" s="77">
        <v>0.16842105263157892</v>
      </c>
      <c r="AM1065" s="76">
        <v>0.66988066881290609</v>
      </c>
      <c r="AN1065" s="77">
        <v>0.73531751547173074</v>
      </c>
      <c r="AO1065" s="78">
        <v>0.42117756640251641</v>
      </c>
      <c r="AP1065" s="79">
        <v>0.60038970335108188</v>
      </c>
      <c r="AQ1065" s="70">
        <v>3</v>
      </c>
      <c r="AR1065" s="71">
        <v>0</v>
      </c>
      <c r="AS1065" s="71">
        <v>0</v>
      </c>
      <c r="AT1065" s="71">
        <v>0</v>
      </c>
      <c r="AU1065" s="71">
        <v>0</v>
      </c>
      <c r="AV1065" s="71" t="s">
        <v>3395</v>
      </c>
      <c r="AW1065" s="72" t="s">
        <v>3422</v>
      </c>
    </row>
    <row r="1066" spans="1:49">
      <c r="A1066" s="23" t="s">
        <v>4814</v>
      </c>
      <c r="B1066" s="23" t="s">
        <v>3737</v>
      </c>
      <c r="C1066" s="23" t="s">
        <v>2488</v>
      </c>
      <c r="D1066" s="24" t="s">
        <v>424</v>
      </c>
      <c r="E1066" s="24" t="s">
        <v>518</v>
      </c>
      <c r="F1066" s="24" t="s">
        <v>566</v>
      </c>
      <c r="G1066" s="24" t="s">
        <v>573</v>
      </c>
      <c r="H1066" s="76">
        <v>0.89827341889847112</v>
      </c>
      <c r="I1066" s="77">
        <v>0.70868464933181419</v>
      </c>
      <c r="J1066" s="77">
        <v>0.7194463060692704</v>
      </c>
      <c r="K1066" s="77">
        <v>0.74277701766107485</v>
      </c>
      <c r="L1066" s="77">
        <v>0.50257954970060537</v>
      </c>
      <c r="M1066" s="77">
        <v>0.8618542681411242</v>
      </c>
      <c r="N1066" s="77">
        <v>0.70415578833112891</v>
      </c>
      <c r="O1066" s="77" t="s">
        <v>3395</v>
      </c>
      <c r="P1066" s="77">
        <v>0.43396983692610813</v>
      </c>
      <c r="Q1066" s="77">
        <v>0.6814906850593655</v>
      </c>
      <c r="R1066" s="77">
        <v>0.56242114946133615</v>
      </c>
      <c r="S1066" s="77">
        <v>0.6588235294117657</v>
      </c>
      <c r="T1066" s="77">
        <v>0.61376522131305977</v>
      </c>
      <c r="U1066" s="77">
        <v>0.67005737985572067</v>
      </c>
      <c r="V1066" s="77">
        <v>0.64363274327780606</v>
      </c>
      <c r="W1066" s="77">
        <v>0.90631977028575106</v>
      </c>
      <c r="X1066" s="77">
        <v>0.81617865189246297</v>
      </c>
      <c r="Y1066" s="77">
        <v>0.33907944923851008</v>
      </c>
      <c r="Z1066" s="77">
        <v>0.96753799392097262</v>
      </c>
      <c r="AA1066" s="77">
        <v>0.50290409560649352</v>
      </c>
      <c r="AB1066" s="77">
        <v>0.38070175438596487</v>
      </c>
      <c r="AC1066" s="77">
        <v>0.16842105263157892</v>
      </c>
      <c r="AD1066" s="76">
        <v>0.77546812476651861</v>
      </c>
      <c r="AE1066" s="77">
        <v>0.64906729215200831</v>
      </c>
      <c r="AF1066" s="77">
        <v>0.62195591726035082</v>
      </c>
      <c r="AG1066" s="77">
        <v>0.63629437536241273</v>
      </c>
      <c r="AH1066" s="77">
        <v>0.65684506156676337</v>
      </c>
      <c r="AI1066" s="77">
        <v>0.86124921108910701</v>
      </c>
      <c r="AJ1066" s="77">
        <v>0.65330872157974129</v>
      </c>
      <c r="AK1066" s="77">
        <v>0.4418029249962292</v>
      </c>
      <c r="AL1066" s="77">
        <v>0.16842105263157892</v>
      </c>
      <c r="AM1066" s="76">
        <v>0.68216377805962602</v>
      </c>
      <c r="AN1066" s="77">
        <v>0.71812954933942763</v>
      </c>
      <c r="AO1066" s="78">
        <v>0.42117756640251641</v>
      </c>
      <c r="AP1066" s="79">
        <v>0.59903181883962353</v>
      </c>
      <c r="AQ1066" s="70">
        <v>3</v>
      </c>
      <c r="AR1066" s="71">
        <v>0</v>
      </c>
      <c r="AS1066" s="71">
        <v>1</v>
      </c>
      <c r="AT1066" s="71">
        <v>0</v>
      </c>
      <c r="AU1066" s="71">
        <v>0</v>
      </c>
      <c r="AV1066" s="71" t="s">
        <v>3395</v>
      </c>
      <c r="AW1066" s="72" t="s">
        <v>3422</v>
      </c>
    </row>
    <row r="1067" spans="1:49">
      <c r="A1067" s="23" t="s">
        <v>4815</v>
      </c>
      <c r="B1067" s="23" t="s">
        <v>3737</v>
      </c>
      <c r="C1067" s="23" t="s">
        <v>2490</v>
      </c>
      <c r="D1067" s="24" t="s">
        <v>424</v>
      </c>
      <c r="E1067" s="24" t="s">
        <v>518</v>
      </c>
      <c r="F1067" s="24" t="s">
        <v>566</v>
      </c>
      <c r="G1067" s="24" t="s">
        <v>575</v>
      </c>
      <c r="H1067" s="76">
        <v>0.89827341889847112</v>
      </c>
      <c r="I1067" s="77">
        <v>0.83596683038980268</v>
      </c>
      <c r="J1067" s="77">
        <v>0.66914011853665967</v>
      </c>
      <c r="K1067" s="77">
        <v>0.54227037248688603</v>
      </c>
      <c r="L1067" s="77">
        <v>0.54789186592420325</v>
      </c>
      <c r="M1067" s="77">
        <v>0</v>
      </c>
      <c r="N1067" s="77">
        <v>0.68245793246365516</v>
      </c>
      <c r="O1067" s="77" t="s">
        <v>3395</v>
      </c>
      <c r="P1067" s="77">
        <v>0.30655079015255726</v>
      </c>
      <c r="Q1067" s="77">
        <v>0.8757009490833525</v>
      </c>
      <c r="R1067" s="77">
        <v>1</v>
      </c>
      <c r="S1067" s="77">
        <v>0.6588235294117657</v>
      </c>
      <c r="T1067" s="77">
        <v>0.61376522131305977</v>
      </c>
      <c r="U1067" s="77">
        <v>0.58507832285149386</v>
      </c>
      <c r="V1067" s="77">
        <v>0.64363274327780606</v>
      </c>
      <c r="W1067" s="77">
        <v>0.97818044216875355</v>
      </c>
      <c r="X1067" s="77">
        <v>0.84908469016028443</v>
      </c>
      <c r="Y1067" s="77">
        <v>0.33907944923851008</v>
      </c>
      <c r="Z1067" s="77">
        <v>0.96753799392097262</v>
      </c>
      <c r="AA1067" s="77">
        <v>0.50290409560649352</v>
      </c>
      <c r="AB1067" s="77">
        <v>0.38070175438596487</v>
      </c>
      <c r="AC1067" s="77">
        <v>0.16842105263157892</v>
      </c>
      <c r="AD1067" s="76">
        <v>0.80112678927497782</v>
      </c>
      <c r="AE1067" s="77">
        <v>0.41583419220546036</v>
      </c>
      <c r="AF1067" s="77">
        <v>0.93785047454167625</v>
      </c>
      <c r="AG1067" s="77">
        <v>0.63629437536241273</v>
      </c>
      <c r="AH1067" s="77">
        <v>0.61435553306464996</v>
      </c>
      <c r="AI1067" s="77">
        <v>0.91363256616451904</v>
      </c>
      <c r="AJ1067" s="77">
        <v>0.65330872157974129</v>
      </c>
      <c r="AK1067" s="77">
        <v>0.4418029249962292</v>
      </c>
      <c r="AL1067" s="77">
        <v>0.16842105263157892</v>
      </c>
      <c r="AM1067" s="76">
        <v>0.71827048534070481</v>
      </c>
      <c r="AN1067" s="77">
        <v>0.72142749153052721</v>
      </c>
      <c r="AO1067" s="78">
        <v>0.42117756640251641</v>
      </c>
      <c r="AP1067" s="79">
        <v>0.61118207381421896</v>
      </c>
      <c r="AQ1067" s="70">
        <v>3</v>
      </c>
      <c r="AR1067" s="71">
        <v>3</v>
      </c>
      <c r="AS1067" s="71">
        <v>2</v>
      </c>
      <c r="AT1067" s="71">
        <v>0</v>
      </c>
      <c r="AU1067" s="71">
        <v>0</v>
      </c>
      <c r="AV1067" s="71" t="s">
        <v>3395</v>
      </c>
      <c r="AW1067" s="72" t="s">
        <v>3422</v>
      </c>
    </row>
    <row r="1068" spans="1:49">
      <c r="A1068" s="23" t="s">
        <v>4816</v>
      </c>
      <c r="B1068" s="23" t="s">
        <v>3737</v>
      </c>
      <c r="C1068" s="23" t="s">
        <v>2493</v>
      </c>
      <c r="D1068" s="24" t="s">
        <v>424</v>
      </c>
      <c r="E1068" s="24" t="s">
        <v>518</v>
      </c>
      <c r="F1068" s="24" t="s">
        <v>566</v>
      </c>
      <c r="G1068" s="24" t="s">
        <v>577</v>
      </c>
      <c r="H1068" s="76">
        <v>0.89827341889847112</v>
      </c>
      <c r="I1068" s="77">
        <v>0.5761481357362237</v>
      </c>
      <c r="J1068" s="77">
        <v>0.31941643508602191</v>
      </c>
      <c r="K1068" s="77">
        <v>0.71280519836501233</v>
      </c>
      <c r="L1068" s="77">
        <v>0.50155649949878667</v>
      </c>
      <c r="M1068" s="77">
        <v>0.30678167260127209</v>
      </c>
      <c r="N1068" s="77">
        <v>2.8663504175718724E-2</v>
      </c>
      <c r="O1068" s="77" t="s">
        <v>3395</v>
      </c>
      <c r="P1068" s="77">
        <v>0.41060905816909971</v>
      </c>
      <c r="Q1068" s="77">
        <v>0.73117754688129</v>
      </c>
      <c r="R1068" s="77">
        <v>0.27933687173142246</v>
      </c>
      <c r="S1068" s="77">
        <v>0.6588235294117657</v>
      </c>
      <c r="T1068" s="77">
        <v>0.61376522131305977</v>
      </c>
      <c r="U1068" s="77">
        <v>0.61215854400062619</v>
      </c>
      <c r="V1068" s="77">
        <v>0.64363274327780606</v>
      </c>
      <c r="W1068" s="77">
        <v>0.66440759852474218</v>
      </c>
      <c r="X1068" s="77">
        <v>0.93910592915591928</v>
      </c>
      <c r="Y1068" s="77">
        <v>0.33907944923851008</v>
      </c>
      <c r="Z1068" s="77">
        <v>0.96753799392097262</v>
      </c>
      <c r="AA1068" s="77">
        <v>0.50290409560649352</v>
      </c>
      <c r="AB1068" s="77">
        <v>0.38070175438596487</v>
      </c>
      <c r="AC1068" s="77">
        <v>0.16842105263157892</v>
      </c>
      <c r="AD1068" s="76">
        <v>0.59794599657357228</v>
      </c>
      <c r="AE1068" s="77">
        <v>0.39208318656197794</v>
      </c>
      <c r="AF1068" s="77">
        <v>0.5052572093063562</v>
      </c>
      <c r="AG1068" s="77">
        <v>0.63629437536241273</v>
      </c>
      <c r="AH1068" s="77">
        <v>0.62789564363921613</v>
      </c>
      <c r="AI1068" s="77">
        <v>0.80175676384033068</v>
      </c>
      <c r="AJ1068" s="77">
        <v>0.65330872157974129</v>
      </c>
      <c r="AK1068" s="77">
        <v>0.4418029249962292</v>
      </c>
      <c r="AL1068" s="77">
        <v>0.16842105263157892</v>
      </c>
      <c r="AM1068" s="76">
        <v>0.49842879748063545</v>
      </c>
      <c r="AN1068" s="77">
        <v>0.68864892761398655</v>
      </c>
      <c r="AO1068" s="78">
        <v>0.42117756640251641</v>
      </c>
      <c r="AP1068" s="79">
        <v>0.53045961848483536</v>
      </c>
      <c r="AQ1068" s="70">
        <v>3</v>
      </c>
      <c r="AR1068" s="71">
        <v>0</v>
      </c>
      <c r="AS1068" s="71">
        <v>0</v>
      </c>
      <c r="AT1068" s="71">
        <v>0</v>
      </c>
      <c r="AU1068" s="71">
        <v>1</v>
      </c>
      <c r="AV1068" s="71" t="s">
        <v>3459</v>
      </c>
      <c r="AW1068" s="72" t="s">
        <v>3422</v>
      </c>
    </row>
    <row r="1069" spans="1:49">
      <c r="A1069" s="23" t="s">
        <v>4817</v>
      </c>
      <c r="B1069" s="23" t="s">
        <v>3737</v>
      </c>
      <c r="C1069" s="23" t="s">
        <v>2495</v>
      </c>
      <c r="D1069" s="24" t="s">
        <v>424</v>
      </c>
      <c r="E1069" s="24" t="s">
        <v>518</v>
      </c>
      <c r="F1069" s="24" t="s">
        <v>566</v>
      </c>
      <c r="G1069" s="24" t="s">
        <v>579</v>
      </c>
      <c r="H1069" s="76">
        <v>0.89827341889847112</v>
      </c>
      <c r="I1069" s="77">
        <v>0.76560961992634669</v>
      </c>
      <c r="J1069" s="77">
        <v>0.5752391605205347</v>
      </c>
      <c r="K1069" s="77">
        <v>0.65109137146134177</v>
      </c>
      <c r="L1069" s="77">
        <v>0.51474097428513854</v>
      </c>
      <c r="M1069" s="77">
        <v>0.40235751703153844</v>
      </c>
      <c r="N1069" s="77">
        <v>0.55547565463173787</v>
      </c>
      <c r="O1069" s="77" t="s">
        <v>3395</v>
      </c>
      <c r="P1069" s="77">
        <v>0.22481449513376056</v>
      </c>
      <c r="Q1069" s="77">
        <v>0.62073847364464096</v>
      </c>
      <c r="R1069" s="77">
        <v>3.7617686215687561E-3</v>
      </c>
      <c r="S1069" s="77">
        <v>0.6588235294117657</v>
      </c>
      <c r="T1069" s="77">
        <v>0.61376522131305977</v>
      </c>
      <c r="U1069" s="77">
        <v>0.64471143443201684</v>
      </c>
      <c r="V1069" s="77">
        <v>0.64363274327780606</v>
      </c>
      <c r="W1069" s="77">
        <v>0.88172564969984502</v>
      </c>
      <c r="X1069" s="77">
        <v>0.92375859733128562</v>
      </c>
      <c r="Y1069" s="77">
        <v>0.33907944923851008</v>
      </c>
      <c r="Z1069" s="77">
        <v>0.96753799392097262</v>
      </c>
      <c r="AA1069" s="77">
        <v>0.50290409560649352</v>
      </c>
      <c r="AB1069" s="77">
        <v>0.38070175438596487</v>
      </c>
      <c r="AC1069" s="77">
        <v>0.16842105263157892</v>
      </c>
      <c r="AD1069" s="76">
        <v>0.74637406644845095</v>
      </c>
      <c r="AE1069" s="77">
        <v>0.46969600250870347</v>
      </c>
      <c r="AF1069" s="77">
        <v>0.31225012113310485</v>
      </c>
      <c r="AG1069" s="77">
        <v>0.63629437536241273</v>
      </c>
      <c r="AH1069" s="77">
        <v>0.6441720888549114</v>
      </c>
      <c r="AI1069" s="77">
        <v>0.90274212351556526</v>
      </c>
      <c r="AJ1069" s="77">
        <v>0.65330872157974129</v>
      </c>
      <c r="AK1069" s="77">
        <v>0.4418029249962292</v>
      </c>
      <c r="AL1069" s="77">
        <v>0.16842105263157892</v>
      </c>
      <c r="AM1069" s="76">
        <v>0.50944006336341974</v>
      </c>
      <c r="AN1069" s="77">
        <v>0.72773619591096317</v>
      </c>
      <c r="AO1069" s="78">
        <v>0.42117756640251641</v>
      </c>
      <c r="AP1069" s="79">
        <v>0.54563717509476994</v>
      </c>
      <c r="AQ1069" s="70">
        <v>3</v>
      </c>
      <c r="AR1069" s="71">
        <v>0</v>
      </c>
      <c r="AS1069" s="71">
        <v>0</v>
      </c>
      <c r="AT1069" s="71">
        <v>0</v>
      </c>
      <c r="AU1069" s="71">
        <v>0</v>
      </c>
      <c r="AV1069" s="71" t="s">
        <v>3395</v>
      </c>
      <c r="AW1069" s="72" t="s">
        <v>3422</v>
      </c>
    </row>
    <row r="1070" spans="1:49">
      <c r="A1070" s="23" t="s">
        <v>4818</v>
      </c>
      <c r="B1070" s="23" t="s">
        <v>3737</v>
      </c>
      <c r="C1070" s="23" t="s">
        <v>2497</v>
      </c>
      <c r="D1070" s="24" t="s">
        <v>424</v>
      </c>
      <c r="E1070" s="24" t="s">
        <v>518</v>
      </c>
      <c r="F1070" s="24" t="s">
        <v>566</v>
      </c>
      <c r="G1070" s="24" t="s">
        <v>581</v>
      </c>
      <c r="H1070" s="76">
        <v>0.89827341889847112</v>
      </c>
      <c r="I1070" s="77">
        <v>0.89055511543426924</v>
      </c>
      <c r="J1070" s="77">
        <v>0.73248602775465232</v>
      </c>
      <c r="K1070" s="77">
        <v>0.55281830996858194</v>
      </c>
      <c r="L1070" s="77">
        <v>0.52040162622963859</v>
      </c>
      <c r="M1070" s="77">
        <v>0.90717798746877853</v>
      </c>
      <c r="N1070" s="77">
        <v>0.76865374539412457</v>
      </c>
      <c r="O1070" s="77" t="s">
        <v>3395</v>
      </c>
      <c r="P1070" s="77">
        <v>0.28740762918192919</v>
      </c>
      <c r="Q1070" s="77">
        <v>0.66764081796655161</v>
      </c>
      <c r="R1070" s="77">
        <v>4.7165668319565555E-2</v>
      </c>
      <c r="S1070" s="77">
        <v>0.6588235294117657</v>
      </c>
      <c r="T1070" s="77">
        <v>0.61376522131305977</v>
      </c>
      <c r="U1070" s="77">
        <v>0.60115959151047194</v>
      </c>
      <c r="V1070" s="77">
        <v>0.64363274327780606</v>
      </c>
      <c r="W1070" s="77">
        <v>0.87337601733757853</v>
      </c>
      <c r="X1070" s="77">
        <v>0.92100336174672071</v>
      </c>
      <c r="Y1070" s="77">
        <v>0.33907944923851008</v>
      </c>
      <c r="Z1070" s="77">
        <v>0.96753799392097262</v>
      </c>
      <c r="AA1070" s="77">
        <v>0.50290409560649352</v>
      </c>
      <c r="AB1070" s="77">
        <v>0.38070175438596487</v>
      </c>
      <c r="AC1070" s="77">
        <v>0.16842105263157892</v>
      </c>
      <c r="AD1070" s="76">
        <v>0.84043818736246434</v>
      </c>
      <c r="AE1070" s="77">
        <v>0.60729185964861065</v>
      </c>
      <c r="AF1070" s="77">
        <v>0.3574032431430586</v>
      </c>
      <c r="AG1070" s="77">
        <v>0.63629437536241273</v>
      </c>
      <c r="AH1070" s="77">
        <v>0.62239616739413894</v>
      </c>
      <c r="AI1070" s="77">
        <v>0.89718968954214962</v>
      </c>
      <c r="AJ1070" s="77">
        <v>0.65330872157974129</v>
      </c>
      <c r="AK1070" s="77">
        <v>0.4418029249962292</v>
      </c>
      <c r="AL1070" s="77">
        <v>0.16842105263157892</v>
      </c>
      <c r="AM1070" s="76">
        <v>0.60171109671804457</v>
      </c>
      <c r="AN1070" s="77">
        <v>0.71862674409956717</v>
      </c>
      <c r="AO1070" s="78">
        <v>0.42117756640251641</v>
      </c>
      <c r="AP1070" s="79">
        <v>0.57366716424411635</v>
      </c>
      <c r="AQ1070" s="70">
        <v>3</v>
      </c>
      <c r="AR1070" s="71">
        <v>0</v>
      </c>
      <c r="AS1070" s="71">
        <v>2</v>
      </c>
      <c r="AT1070" s="71">
        <v>0</v>
      </c>
      <c r="AU1070" s="71">
        <v>0</v>
      </c>
      <c r="AV1070" s="71" t="s">
        <v>3395</v>
      </c>
      <c r="AW1070" s="72" t="s">
        <v>3422</v>
      </c>
    </row>
    <row r="1071" spans="1:49">
      <c r="A1071" s="23" t="s">
        <v>4819</v>
      </c>
      <c r="B1071" s="23" t="s">
        <v>3737</v>
      </c>
      <c r="C1071" s="23" t="s">
        <v>2499</v>
      </c>
      <c r="D1071" s="24" t="s">
        <v>424</v>
      </c>
      <c r="E1071" s="24" t="s">
        <v>518</v>
      </c>
      <c r="F1071" s="24" t="s">
        <v>566</v>
      </c>
      <c r="G1071" s="24" t="s">
        <v>583</v>
      </c>
      <c r="H1071" s="76">
        <v>0.89827341889847112</v>
      </c>
      <c r="I1071" s="77">
        <v>0.74481272281807742</v>
      </c>
      <c r="J1071" s="77">
        <v>0.51782273650598543</v>
      </c>
      <c r="K1071" s="77">
        <v>0.48298927315314477</v>
      </c>
      <c r="L1071" s="77">
        <v>0.53572366617277056</v>
      </c>
      <c r="M1071" s="77">
        <v>0.8887829783745832</v>
      </c>
      <c r="N1071" s="77">
        <v>0.55068563297018891</v>
      </c>
      <c r="O1071" s="77" t="s">
        <v>3395</v>
      </c>
      <c r="P1071" s="77">
        <v>0.34358715059973627</v>
      </c>
      <c r="Q1071" s="77">
        <v>0.93063603581761911</v>
      </c>
      <c r="R1071" s="77">
        <v>1</v>
      </c>
      <c r="S1071" s="77">
        <v>0.6588235294117657</v>
      </c>
      <c r="T1071" s="77">
        <v>0.61376522131305977</v>
      </c>
      <c r="U1071" s="77">
        <v>0.60066809693375622</v>
      </c>
      <c r="V1071" s="77">
        <v>0.64363274327780606</v>
      </c>
      <c r="W1071" s="77">
        <v>0.9833477000006825</v>
      </c>
      <c r="X1071" s="77">
        <v>0.82713916523449948</v>
      </c>
      <c r="Y1071" s="77">
        <v>0.33907944923851008</v>
      </c>
      <c r="Z1071" s="77">
        <v>0.96753799392097262</v>
      </c>
      <c r="AA1071" s="77">
        <v>0.50290409560649352</v>
      </c>
      <c r="AB1071" s="77">
        <v>0.38070175438596487</v>
      </c>
      <c r="AC1071" s="77">
        <v>0.16842105263157892</v>
      </c>
      <c r="AD1071" s="76">
        <v>0.72030295940751132</v>
      </c>
      <c r="AE1071" s="77">
        <v>0.56035374025408469</v>
      </c>
      <c r="AF1071" s="77">
        <v>0.96531801790880956</v>
      </c>
      <c r="AG1071" s="77">
        <v>0.63629437536241273</v>
      </c>
      <c r="AH1071" s="77">
        <v>0.62215042010578114</v>
      </c>
      <c r="AI1071" s="77">
        <v>0.90524343261759099</v>
      </c>
      <c r="AJ1071" s="77">
        <v>0.65330872157974129</v>
      </c>
      <c r="AK1071" s="77">
        <v>0.4418029249962292</v>
      </c>
      <c r="AL1071" s="77">
        <v>0.16842105263157892</v>
      </c>
      <c r="AM1071" s="76">
        <v>0.74865823919013519</v>
      </c>
      <c r="AN1071" s="77">
        <v>0.72122940936192836</v>
      </c>
      <c r="AO1071" s="78">
        <v>0.42117756640251641</v>
      </c>
      <c r="AP1071" s="79">
        <v>0.62037254448005275</v>
      </c>
      <c r="AQ1071" s="70">
        <v>3</v>
      </c>
      <c r="AR1071" s="71">
        <v>3</v>
      </c>
      <c r="AS1071" s="71">
        <v>2</v>
      </c>
      <c r="AT1071" s="71">
        <v>0</v>
      </c>
      <c r="AU1071" s="71">
        <v>0</v>
      </c>
      <c r="AV1071" s="71" t="s">
        <v>3395</v>
      </c>
      <c r="AW1071" s="72" t="s">
        <v>3422</v>
      </c>
    </row>
    <row r="1072" spans="1:49">
      <c r="A1072" s="23" t="s">
        <v>4820</v>
      </c>
      <c r="B1072" s="23" t="s">
        <v>3737</v>
      </c>
      <c r="C1072" s="23" t="s">
        <v>2501</v>
      </c>
      <c r="D1072" s="24" t="s">
        <v>424</v>
      </c>
      <c r="E1072" s="24" t="s">
        <v>518</v>
      </c>
      <c r="F1072" s="24" t="s">
        <v>566</v>
      </c>
      <c r="G1072" s="24" t="s">
        <v>585</v>
      </c>
      <c r="H1072" s="76">
        <v>0.89827341889847112</v>
      </c>
      <c r="I1072" s="77">
        <v>0.73468203476918092</v>
      </c>
      <c r="J1072" s="77">
        <v>0.32406087517948284</v>
      </c>
      <c r="K1072" s="77">
        <v>0.59260924416315119</v>
      </c>
      <c r="L1072" s="77">
        <v>0.52722760688084591</v>
      </c>
      <c r="M1072" s="77">
        <v>0.4810413622135693</v>
      </c>
      <c r="N1072" s="77">
        <v>0.32671063806766465</v>
      </c>
      <c r="O1072" s="77" t="s">
        <v>3395</v>
      </c>
      <c r="P1072" s="77">
        <v>0.37932431156782942</v>
      </c>
      <c r="Q1072" s="77">
        <v>0.63559279059568197</v>
      </c>
      <c r="R1072" s="77">
        <v>4.0695720413191101E-3</v>
      </c>
      <c r="S1072" s="77">
        <v>0.6588235294117657</v>
      </c>
      <c r="T1072" s="77">
        <v>0.61376522131305977</v>
      </c>
      <c r="U1072" s="77">
        <v>0.60836133996746633</v>
      </c>
      <c r="V1072" s="77">
        <v>0.64363274327780606</v>
      </c>
      <c r="W1072" s="77">
        <v>0.90586602015187323</v>
      </c>
      <c r="X1072" s="77">
        <v>0.94006462701492322</v>
      </c>
      <c r="Y1072" s="77">
        <v>0.33907944923851008</v>
      </c>
      <c r="Z1072" s="77">
        <v>0.96753799392097262</v>
      </c>
      <c r="AA1072" s="77">
        <v>0.50290409560649352</v>
      </c>
      <c r="AB1072" s="77">
        <v>0.38070175438596487</v>
      </c>
      <c r="AC1072" s="77">
        <v>0.16842105263157892</v>
      </c>
      <c r="AD1072" s="76">
        <v>0.65233877628237835</v>
      </c>
      <c r="AE1072" s="77">
        <v>0.46138263257861212</v>
      </c>
      <c r="AF1072" s="77">
        <v>0.31983118131850052</v>
      </c>
      <c r="AG1072" s="77">
        <v>0.63629437536241273</v>
      </c>
      <c r="AH1072" s="77">
        <v>0.62599704162263614</v>
      </c>
      <c r="AI1072" s="77">
        <v>0.92296532358339822</v>
      </c>
      <c r="AJ1072" s="77">
        <v>0.65330872157974129</v>
      </c>
      <c r="AK1072" s="77">
        <v>0.4418029249962292</v>
      </c>
      <c r="AL1072" s="77">
        <v>0.16842105263157892</v>
      </c>
      <c r="AM1072" s="76">
        <v>0.47785086339316357</v>
      </c>
      <c r="AN1072" s="77">
        <v>0.72841891352281574</v>
      </c>
      <c r="AO1072" s="78">
        <v>0.42117756640251641</v>
      </c>
      <c r="AP1072" s="79">
        <v>0.53488424375560695</v>
      </c>
      <c r="AQ1072" s="70">
        <v>3</v>
      </c>
      <c r="AR1072" s="71">
        <v>0</v>
      </c>
      <c r="AS1072" s="71">
        <v>2</v>
      </c>
      <c r="AT1072" s="71">
        <v>0</v>
      </c>
      <c r="AU1072" s="71">
        <v>0</v>
      </c>
      <c r="AV1072" s="71" t="s">
        <v>3395</v>
      </c>
      <c r="AW1072" s="72" t="s">
        <v>3422</v>
      </c>
    </row>
    <row r="1073" spans="1:49">
      <c r="A1073" s="23" t="s">
        <v>4821</v>
      </c>
      <c r="B1073" s="23" t="s">
        <v>3737</v>
      </c>
      <c r="C1073" s="23" t="s">
        <v>2503</v>
      </c>
      <c r="D1073" s="24" t="s">
        <v>424</v>
      </c>
      <c r="E1073" s="24" t="s">
        <v>518</v>
      </c>
      <c r="F1073" s="24" t="s">
        <v>566</v>
      </c>
      <c r="G1073" s="24" t="s">
        <v>587</v>
      </c>
      <c r="H1073" s="76">
        <v>0.89827341889847112</v>
      </c>
      <c r="I1073" s="77">
        <v>0.76565414779242591</v>
      </c>
      <c r="J1073" s="77">
        <v>0.58614024158819422</v>
      </c>
      <c r="K1073" s="77">
        <v>0.4828027066183711</v>
      </c>
      <c r="L1073" s="77">
        <v>0.5025693869502561</v>
      </c>
      <c r="M1073" s="77">
        <v>0.71585227908718974</v>
      </c>
      <c r="N1073" s="77">
        <v>0.54502467529049525</v>
      </c>
      <c r="O1073" s="77" t="s">
        <v>3395</v>
      </c>
      <c r="P1073" s="77">
        <v>0.19538880621940496</v>
      </c>
      <c r="Q1073" s="77">
        <v>0.66725076270043371</v>
      </c>
      <c r="R1073" s="77">
        <v>0.43290307495014679</v>
      </c>
      <c r="S1073" s="77">
        <v>0.6588235294117657</v>
      </c>
      <c r="T1073" s="77">
        <v>0.61376522131305977</v>
      </c>
      <c r="U1073" s="77">
        <v>0.5630146507196776</v>
      </c>
      <c r="V1073" s="77">
        <v>0.64363274327780606</v>
      </c>
      <c r="W1073" s="77">
        <v>0.91331273944308233</v>
      </c>
      <c r="X1073" s="77">
        <v>0.87556238980282575</v>
      </c>
      <c r="Y1073" s="77">
        <v>0.33907944923851008</v>
      </c>
      <c r="Z1073" s="77">
        <v>0.96753799392097262</v>
      </c>
      <c r="AA1073" s="77">
        <v>0.50290409560649352</v>
      </c>
      <c r="AB1073" s="77">
        <v>0.38070175438596487</v>
      </c>
      <c r="AC1073" s="77">
        <v>0.16842105263157892</v>
      </c>
      <c r="AD1073" s="76">
        <v>0.75002260275969712</v>
      </c>
      <c r="AE1073" s="77">
        <v>0.48832757083314349</v>
      </c>
      <c r="AF1073" s="77">
        <v>0.55007691882529031</v>
      </c>
      <c r="AG1073" s="77">
        <v>0.63629437536241273</v>
      </c>
      <c r="AH1073" s="77">
        <v>0.60332369699874189</v>
      </c>
      <c r="AI1073" s="77">
        <v>0.8944375646229541</v>
      </c>
      <c r="AJ1073" s="77">
        <v>0.65330872157974129</v>
      </c>
      <c r="AK1073" s="77">
        <v>0.4418029249962292</v>
      </c>
      <c r="AL1073" s="77">
        <v>0.16842105263157892</v>
      </c>
      <c r="AM1073" s="76">
        <v>0.59614236413937693</v>
      </c>
      <c r="AN1073" s="77">
        <v>0.71135187899470287</v>
      </c>
      <c r="AO1073" s="78">
        <v>0.42117756640251641</v>
      </c>
      <c r="AP1073" s="79">
        <v>0.56969289728348915</v>
      </c>
      <c r="AQ1073" s="70">
        <v>3</v>
      </c>
      <c r="AR1073" s="71">
        <v>0</v>
      </c>
      <c r="AS1073" s="71">
        <v>0</v>
      </c>
      <c r="AT1073" s="71">
        <v>0</v>
      </c>
      <c r="AU1073" s="71">
        <v>0</v>
      </c>
      <c r="AV1073" s="71" t="s">
        <v>3395</v>
      </c>
      <c r="AW1073" s="72" t="s">
        <v>3422</v>
      </c>
    </row>
    <row r="1074" spans="1:49">
      <c r="A1074" s="23" t="s">
        <v>4822</v>
      </c>
      <c r="B1074" s="23" t="s">
        <v>3737</v>
      </c>
      <c r="C1074" s="23" t="s">
        <v>2505</v>
      </c>
      <c r="D1074" s="24" t="s">
        <v>424</v>
      </c>
      <c r="E1074" s="24" t="s">
        <v>518</v>
      </c>
      <c r="F1074" s="24" t="s">
        <v>566</v>
      </c>
      <c r="G1074" s="24" t="s">
        <v>589</v>
      </c>
      <c r="H1074" s="76">
        <v>0.89827341889847112</v>
      </c>
      <c r="I1074" s="77">
        <v>0.7770771686955531</v>
      </c>
      <c r="J1074" s="77">
        <v>0.36584841869619444</v>
      </c>
      <c r="K1074" s="77">
        <v>0.66670858131625022</v>
      </c>
      <c r="L1074" s="77">
        <v>0.51797611647963138</v>
      </c>
      <c r="M1074" s="77">
        <v>0.76168167104050122</v>
      </c>
      <c r="N1074" s="77">
        <v>0.68994818526550272</v>
      </c>
      <c r="O1074" s="77" t="s">
        <v>3395</v>
      </c>
      <c r="P1074" s="77">
        <v>0.5</v>
      </c>
      <c r="Q1074" s="77">
        <v>0.62710161383693475</v>
      </c>
      <c r="R1074" s="77">
        <v>2.174865748363318E-2</v>
      </c>
      <c r="S1074" s="77">
        <v>0.6588235294117657</v>
      </c>
      <c r="T1074" s="77">
        <v>0.61376522131305977</v>
      </c>
      <c r="U1074" s="77">
        <v>0.86330206967651801</v>
      </c>
      <c r="V1074" s="77">
        <v>0.64363274327780606</v>
      </c>
      <c r="W1074" s="77">
        <v>0.93133040738583006</v>
      </c>
      <c r="X1074" s="77">
        <v>0.8822471433580269</v>
      </c>
      <c r="Y1074" s="77">
        <v>0.33907944923851008</v>
      </c>
      <c r="Z1074" s="77">
        <v>0.96753799392097262</v>
      </c>
      <c r="AA1074" s="77">
        <v>0.50290409560649352</v>
      </c>
      <c r="AB1074" s="77">
        <v>0.38070175438596487</v>
      </c>
      <c r="AC1074" s="77">
        <v>0.16842105263157892</v>
      </c>
      <c r="AD1074" s="76">
        <v>0.6803996687634063</v>
      </c>
      <c r="AE1074" s="77">
        <v>0.62726291082037711</v>
      </c>
      <c r="AF1074" s="77">
        <v>0.32442513566028397</v>
      </c>
      <c r="AG1074" s="77">
        <v>0.63629437536241273</v>
      </c>
      <c r="AH1074" s="77">
        <v>0.75346740647716204</v>
      </c>
      <c r="AI1074" s="77">
        <v>0.90678877537192848</v>
      </c>
      <c r="AJ1074" s="77">
        <v>0.65330872157974129</v>
      </c>
      <c r="AK1074" s="77">
        <v>0.4418029249962292</v>
      </c>
      <c r="AL1074" s="77">
        <v>0.16842105263157892</v>
      </c>
      <c r="AM1074" s="76">
        <v>0.54402923841468909</v>
      </c>
      <c r="AN1074" s="77">
        <v>0.76551685240383449</v>
      </c>
      <c r="AO1074" s="78">
        <v>0.42117756640251641</v>
      </c>
      <c r="AP1074" s="79">
        <v>0.56834181494415525</v>
      </c>
      <c r="AQ1074" s="70">
        <v>3</v>
      </c>
      <c r="AR1074" s="71">
        <v>0</v>
      </c>
      <c r="AS1074" s="71">
        <v>0</v>
      </c>
      <c r="AT1074" s="71">
        <v>0</v>
      </c>
      <c r="AU1074" s="71">
        <v>0</v>
      </c>
      <c r="AV1074" s="71" t="s">
        <v>3395</v>
      </c>
      <c r="AW1074" s="72" t="s">
        <v>3422</v>
      </c>
    </row>
    <row r="1075" spans="1:49">
      <c r="A1075" s="23" t="s">
        <v>4823</v>
      </c>
      <c r="B1075" s="23" t="s">
        <v>3737</v>
      </c>
      <c r="C1075" s="23" t="s">
        <v>2507</v>
      </c>
      <c r="D1075" s="24" t="s">
        <v>424</v>
      </c>
      <c r="E1075" s="24" t="s">
        <v>518</v>
      </c>
      <c r="F1075" s="24" t="s">
        <v>591</v>
      </c>
      <c r="G1075" s="24" t="s">
        <v>596</v>
      </c>
      <c r="H1075" s="76">
        <v>0.90996478681355231</v>
      </c>
      <c r="I1075" s="77">
        <v>0.92665177952861244</v>
      </c>
      <c r="J1075" s="77">
        <v>1</v>
      </c>
      <c r="K1075" s="77">
        <v>0.85261618592141797</v>
      </c>
      <c r="L1075" s="77">
        <v>0.48707796783463769</v>
      </c>
      <c r="M1075" s="77">
        <v>1</v>
      </c>
      <c r="N1075" s="77">
        <v>1</v>
      </c>
      <c r="O1075" s="77" t="s">
        <v>3395</v>
      </c>
      <c r="P1075" s="77">
        <v>0.5</v>
      </c>
      <c r="Q1075" s="77">
        <v>0.70822871237684948</v>
      </c>
      <c r="R1075" s="77">
        <v>0.10091495545759246</v>
      </c>
      <c r="S1075" s="77">
        <v>0.67058823529411793</v>
      </c>
      <c r="T1075" s="77">
        <v>0.66046324334772244</v>
      </c>
      <c r="U1075" s="77">
        <v>0.8159476203701298</v>
      </c>
      <c r="V1075" s="77">
        <v>0.61193893311057457</v>
      </c>
      <c r="W1075" s="77">
        <v>1</v>
      </c>
      <c r="X1075" s="77">
        <v>0.89137518821999107</v>
      </c>
      <c r="Y1075" s="77">
        <v>0.39960640571320372</v>
      </c>
      <c r="Z1075" s="77">
        <v>0.98285714285714287</v>
      </c>
      <c r="AA1075" s="77">
        <v>0.50290409560649352</v>
      </c>
      <c r="AB1075" s="77">
        <v>0.38070175438596487</v>
      </c>
      <c r="AC1075" s="77">
        <v>0.16842105263157892</v>
      </c>
      <c r="AD1075" s="76">
        <v>0.94553885544738814</v>
      </c>
      <c r="AE1075" s="77">
        <v>0.76793883075121117</v>
      </c>
      <c r="AF1075" s="77">
        <v>0.40457183391722096</v>
      </c>
      <c r="AG1075" s="77">
        <v>0.66552573932092018</v>
      </c>
      <c r="AH1075" s="77">
        <v>0.71394327674035218</v>
      </c>
      <c r="AI1075" s="77">
        <v>0.94568759410999559</v>
      </c>
      <c r="AJ1075" s="77">
        <v>0.69123177428517324</v>
      </c>
      <c r="AK1075" s="77">
        <v>0.4418029249962292</v>
      </c>
      <c r="AL1075" s="77">
        <v>0.16842105263157892</v>
      </c>
      <c r="AM1075" s="76">
        <v>0.70601650670527338</v>
      </c>
      <c r="AN1075" s="77">
        <v>0.77505220339042269</v>
      </c>
      <c r="AO1075" s="78">
        <v>0.43381858397099382</v>
      </c>
      <c r="AP1075" s="79">
        <v>0.62873864347348252</v>
      </c>
      <c r="AQ1075" s="70">
        <v>3</v>
      </c>
      <c r="AR1075" s="71">
        <v>0</v>
      </c>
      <c r="AS1075" s="71">
        <v>1</v>
      </c>
      <c r="AT1075" s="71">
        <v>0</v>
      </c>
      <c r="AU1075" s="71">
        <v>0</v>
      </c>
      <c r="AV1075" s="71" t="s">
        <v>3395</v>
      </c>
      <c r="AW1075" s="72" t="s">
        <v>3422</v>
      </c>
    </row>
    <row r="1076" spans="1:49">
      <c r="A1076" s="23" t="s">
        <v>4824</v>
      </c>
      <c r="B1076" s="23" t="s">
        <v>3737</v>
      </c>
      <c r="C1076" s="23" t="s">
        <v>2511</v>
      </c>
      <c r="D1076" s="24" t="s">
        <v>424</v>
      </c>
      <c r="E1076" s="24" t="s">
        <v>518</v>
      </c>
      <c r="F1076" s="24" t="s">
        <v>591</v>
      </c>
      <c r="G1076" s="24" t="s">
        <v>600</v>
      </c>
      <c r="H1076" s="76">
        <v>0.90996478681355231</v>
      </c>
      <c r="I1076" s="77">
        <v>0.87717246967361118</v>
      </c>
      <c r="J1076" s="77">
        <v>0.86861791531141164</v>
      </c>
      <c r="K1076" s="77">
        <v>0.46102838121841827</v>
      </c>
      <c r="L1076" s="77">
        <v>0.5255710785739276</v>
      </c>
      <c r="M1076" s="77">
        <v>0</v>
      </c>
      <c r="N1076" s="77">
        <v>0.90911676927881002</v>
      </c>
      <c r="O1076" s="77" t="s">
        <v>3395</v>
      </c>
      <c r="P1076" s="77">
        <v>0.40538768259040181</v>
      </c>
      <c r="Q1076" s="77">
        <v>0.7744393986260476</v>
      </c>
      <c r="R1076" s="77">
        <v>1</v>
      </c>
      <c r="S1076" s="77">
        <v>0.67058823529411793</v>
      </c>
      <c r="T1076" s="77">
        <v>0.66046324334772244</v>
      </c>
      <c r="U1076" s="77">
        <v>0.63221589846861403</v>
      </c>
      <c r="V1076" s="77">
        <v>0.61193893311057457</v>
      </c>
      <c r="W1076" s="77">
        <v>0.92800917449700715</v>
      </c>
      <c r="X1076" s="77">
        <v>0.89831635670511323</v>
      </c>
      <c r="Y1076" s="77">
        <v>0.39960640571320372</v>
      </c>
      <c r="Z1076" s="77">
        <v>0.98285714285714287</v>
      </c>
      <c r="AA1076" s="77">
        <v>0.50290409560649352</v>
      </c>
      <c r="AB1076" s="77">
        <v>0.38070175438596487</v>
      </c>
      <c r="AC1076" s="77">
        <v>0.16842105263157892</v>
      </c>
      <c r="AD1076" s="76">
        <v>0.88525172393285834</v>
      </c>
      <c r="AE1076" s="77">
        <v>0.46022078233231156</v>
      </c>
      <c r="AF1076" s="77">
        <v>0.8872196993130238</v>
      </c>
      <c r="AG1076" s="77">
        <v>0.66552573932092018</v>
      </c>
      <c r="AH1076" s="77">
        <v>0.6220774157895943</v>
      </c>
      <c r="AI1076" s="77">
        <v>0.91316276560106013</v>
      </c>
      <c r="AJ1076" s="77">
        <v>0.69123177428517324</v>
      </c>
      <c r="AK1076" s="77">
        <v>0.4418029249962292</v>
      </c>
      <c r="AL1076" s="77">
        <v>0.16842105263157892</v>
      </c>
      <c r="AM1076" s="76">
        <v>0.7442307351927312</v>
      </c>
      <c r="AN1076" s="77">
        <v>0.7335886402371915</v>
      </c>
      <c r="AO1076" s="78">
        <v>0.43381858397099382</v>
      </c>
      <c r="AP1076" s="79">
        <v>0.62796297564054904</v>
      </c>
      <c r="AQ1076" s="70">
        <v>3</v>
      </c>
      <c r="AR1076" s="71">
        <v>0</v>
      </c>
      <c r="AS1076" s="71">
        <v>2</v>
      </c>
      <c r="AT1076" s="71">
        <v>0</v>
      </c>
      <c r="AU1076" s="71">
        <v>0</v>
      </c>
      <c r="AV1076" s="71" t="s">
        <v>3395</v>
      </c>
      <c r="AW1076" s="72" t="s">
        <v>3422</v>
      </c>
    </row>
    <row r="1077" spans="1:49">
      <c r="A1077" s="23" t="s">
        <v>4825</v>
      </c>
      <c r="B1077" s="23" t="s">
        <v>3737</v>
      </c>
      <c r="C1077" s="23" t="s">
        <v>2513</v>
      </c>
      <c r="D1077" s="24" t="s">
        <v>424</v>
      </c>
      <c r="E1077" s="24" t="s">
        <v>518</v>
      </c>
      <c r="F1077" s="24" t="s">
        <v>591</v>
      </c>
      <c r="G1077" s="24" t="s">
        <v>602</v>
      </c>
      <c r="H1077" s="76">
        <v>0.90996478681355231</v>
      </c>
      <c r="I1077" s="77">
        <v>0.64360809847496969</v>
      </c>
      <c r="J1077" s="77">
        <v>0.32194549255872729</v>
      </c>
      <c r="K1077" s="77">
        <v>0.84605116493828736</v>
      </c>
      <c r="L1077" s="77">
        <v>0.49374811964715742</v>
      </c>
      <c r="M1077" s="77">
        <v>0.14766449157397388</v>
      </c>
      <c r="N1077" s="77">
        <v>0.44397254477671561</v>
      </c>
      <c r="O1077" s="77" t="s">
        <v>3395</v>
      </c>
      <c r="P1077" s="77">
        <v>0.23922797153994863</v>
      </c>
      <c r="Q1077" s="77">
        <v>0.76381628420225833</v>
      </c>
      <c r="R1077" s="77">
        <v>0.23523503149488179</v>
      </c>
      <c r="S1077" s="77">
        <v>0.67058823529411793</v>
      </c>
      <c r="T1077" s="77">
        <v>0.66046324334772244</v>
      </c>
      <c r="U1077" s="77">
        <v>0.65566754162028495</v>
      </c>
      <c r="V1077" s="77">
        <v>0.61193893311057457</v>
      </c>
      <c r="W1077" s="77">
        <v>0.92172190362510686</v>
      </c>
      <c r="X1077" s="77">
        <v>0.71339219574865997</v>
      </c>
      <c r="Y1077" s="77">
        <v>0.39960640571320372</v>
      </c>
      <c r="Z1077" s="77">
        <v>0.98285714285714287</v>
      </c>
      <c r="AA1077" s="77">
        <v>0.50290409560649352</v>
      </c>
      <c r="AB1077" s="77">
        <v>0.38070175438596487</v>
      </c>
      <c r="AC1077" s="77">
        <v>0.16842105263157892</v>
      </c>
      <c r="AD1077" s="76">
        <v>0.62517279261574976</v>
      </c>
      <c r="AE1077" s="77">
        <v>0.43413285849521654</v>
      </c>
      <c r="AF1077" s="77">
        <v>0.49952565784857006</v>
      </c>
      <c r="AG1077" s="77">
        <v>0.66552573932092018</v>
      </c>
      <c r="AH1077" s="77">
        <v>0.63380323736542976</v>
      </c>
      <c r="AI1077" s="77">
        <v>0.81755704968688336</v>
      </c>
      <c r="AJ1077" s="77">
        <v>0.69123177428517324</v>
      </c>
      <c r="AK1077" s="77">
        <v>0.4418029249962292</v>
      </c>
      <c r="AL1077" s="77">
        <v>0.16842105263157892</v>
      </c>
      <c r="AM1077" s="76">
        <v>0.51961043631984538</v>
      </c>
      <c r="AN1077" s="77">
        <v>0.70562867545774444</v>
      </c>
      <c r="AO1077" s="78">
        <v>0.43381858397099382</v>
      </c>
      <c r="AP1077" s="79">
        <v>0.54741902195472436</v>
      </c>
      <c r="AQ1077" s="70">
        <v>3</v>
      </c>
      <c r="AR1077" s="71">
        <v>0</v>
      </c>
      <c r="AS1077" s="71">
        <v>0</v>
      </c>
      <c r="AT1077" s="71">
        <v>0</v>
      </c>
      <c r="AU1077" s="71">
        <v>0</v>
      </c>
      <c r="AV1077" s="71" t="s">
        <v>3395</v>
      </c>
      <c r="AW1077" s="72" t="s">
        <v>3422</v>
      </c>
    </row>
    <row r="1078" spans="1:49">
      <c r="A1078" s="23" t="s">
        <v>4826</v>
      </c>
      <c r="B1078" s="23" t="s">
        <v>3737</v>
      </c>
      <c r="C1078" s="23" t="s">
        <v>2515</v>
      </c>
      <c r="D1078" s="24" t="s">
        <v>424</v>
      </c>
      <c r="E1078" s="24" t="s">
        <v>518</v>
      </c>
      <c r="F1078" s="24" t="s">
        <v>591</v>
      </c>
      <c r="G1078" s="24" t="s">
        <v>604</v>
      </c>
      <c r="H1078" s="76">
        <v>0.90996478681355231</v>
      </c>
      <c r="I1078" s="77">
        <v>0.79814698563194719</v>
      </c>
      <c r="J1078" s="77">
        <v>0.67253463943894665</v>
      </c>
      <c r="K1078" s="77">
        <v>0.63279788750780464</v>
      </c>
      <c r="L1078" s="77">
        <v>0.5012787176559087</v>
      </c>
      <c r="M1078" s="77">
        <v>0.55377611768198687</v>
      </c>
      <c r="N1078" s="77">
        <v>0.71042162910658679</v>
      </c>
      <c r="O1078" s="77" t="s">
        <v>3395</v>
      </c>
      <c r="P1078" s="77">
        <v>0.30479343218733645</v>
      </c>
      <c r="Q1078" s="77">
        <v>0.85101148224505541</v>
      </c>
      <c r="R1078" s="77">
        <v>0.65698725200524111</v>
      </c>
      <c r="S1078" s="77">
        <v>0.67058823529411793</v>
      </c>
      <c r="T1078" s="77">
        <v>0.66046324334772244</v>
      </c>
      <c r="U1078" s="77">
        <v>0.59990915512833942</v>
      </c>
      <c r="V1078" s="77">
        <v>0.61193893311057457</v>
      </c>
      <c r="W1078" s="77">
        <v>0.93540471112976697</v>
      </c>
      <c r="X1078" s="77">
        <v>0.854435106150228</v>
      </c>
      <c r="Y1078" s="77">
        <v>0.39960640571320372</v>
      </c>
      <c r="Z1078" s="77">
        <v>0.98285714285714287</v>
      </c>
      <c r="AA1078" s="77">
        <v>0.50290409560649352</v>
      </c>
      <c r="AB1078" s="77">
        <v>0.38070175438596487</v>
      </c>
      <c r="AC1078" s="77">
        <v>0.16842105263157892</v>
      </c>
      <c r="AD1078" s="76">
        <v>0.79354880396148209</v>
      </c>
      <c r="AE1078" s="77">
        <v>0.54061355682792467</v>
      </c>
      <c r="AF1078" s="77">
        <v>0.75399936712514826</v>
      </c>
      <c r="AG1078" s="77">
        <v>0.66552573932092018</v>
      </c>
      <c r="AH1078" s="77">
        <v>0.60592404411945699</v>
      </c>
      <c r="AI1078" s="77">
        <v>0.89491990863999749</v>
      </c>
      <c r="AJ1078" s="77">
        <v>0.69123177428517324</v>
      </c>
      <c r="AK1078" s="77">
        <v>0.4418029249962292</v>
      </c>
      <c r="AL1078" s="77">
        <v>0.16842105263157892</v>
      </c>
      <c r="AM1078" s="76">
        <v>0.69605390930485178</v>
      </c>
      <c r="AN1078" s="77">
        <v>0.7221232306934583</v>
      </c>
      <c r="AO1078" s="78">
        <v>0.43381858397099382</v>
      </c>
      <c r="AP1078" s="79">
        <v>0.6096134861104483</v>
      </c>
      <c r="AQ1078" s="70">
        <v>3</v>
      </c>
      <c r="AR1078" s="71">
        <v>0</v>
      </c>
      <c r="AS1078" s="71">
        <v>2</v>
      </c>
      <c r="AT1078" s="71">
        <v>0</v>
      </c>
      <c r="AU1078" s="71">
        <v>0</v>
      </c>
      <c r="AV1078" s="71" t="s">
        <v>3395</v>
      </c>
      <c r="AW1078" s="72" t="s">
        <v>3422</v>
      </c>
    </row>
    <row r="1079" spans="1:49">
      <c r="A1079" s="23" t="s">
        <v>4827</v>
      </c>
      <c r="B1079" s="23" t="s">
        <v>3737</v>
      </c>
      <c r="C1079" s="23" t="s">
        <v>2517</v>
      </c>
      <c r="D1079" s="24" t="s">
        <v>424</v>
      </c>
      <c r="E1079" s="24" t="s">
        <v>518</v>
      </c>
      <c r="F1079" s="24" t="s">
        <v>591</v>
      </c>
      <c r="G1079" s="24" t="s">
        <v>608</v>
      </c>
      <c r="H1079" s="76">
        <v>0.90996478681355231</v>
      </c>
      <c r="I1079" s="77">
        <v>0.90137673814372277</v>
      </c>
      <c r="J1079" s="77">
        <v>0.92271038025518837</v>
      </c>
      <c r="K1079" s="77">
        <v>0.70748623430712554</v>
      </c>
      <c r="L1079" s="77">
        <v>0.49685792125401013</v>
      </c>
      <c r="M1079" s="77">
        <v>0.53704214112926907</v>
      </c>
      <c r="N1079" s="77">
        <v>0.90175829743637159</v>
      </c>
      <c r="O1079" s="77" t="s">
        <v>3395</v>
      </c>
      <c r="P1079" s="77">
        <v>0.47434410292331453</v>
      </c>
      <c r="Q1079" s="77">
        <v>0.792186333658772</v>
      </c>
      <c r="R1079" s="77">
        <v>0.6602721421235781</v>
      </c>
      <c r="S1079" s="77">
        <v>0.67058823529411793</v>
      </c>
      <c r="T1079" s="77">
        <v>0.66046324334772244</v>
      </c>
      <c r="U1079" s="77">
        <v>0.6500767199000318</v>
      </c>
      <c r="V1079" s="77">
        <v>0.61193893311057457</v>
      </c>
      <c r="W1079" s="77">
        <v>0.91358029722953193</v>
      </c>
      <c r="X1079" s="77">
        <v>0.87291821291402272</v>
      </c>
      <c r="Y1079" s="77">
        <v>0.39960640571320372</v>
      </c>
      <c r="Z1079" s="77">
        <v>0.98285714285714287</v>
      </c>
      <c r="AA1079" s="77">
        <v>0.50290409560649352</v>
      </c>
      <c r="AB1079" s="77">
        <v>0.38070175438596487</v>
      </c>
      <c r="AC1079" s="77">
        <v>0.16842105263157892</v>
      </c>
      <c r="AD1079" s="76">
        <v>0.91135063507082104</v>
      </c>
      <c r="AE1079" s="77">
        <v>0.62349773941001818</v>
      </c>
      <c r="AF1079" s="77">
        <v>0.72622923789117499</v>
      </c>
      <c r="AG1079" s="77">
        <v>0.66552573932092018</v>
      </c>
      <c r="AH1079" s="77">
        <v>0.63100782650530318</v>
      </c>
      <c r="AI1079" s="77">
        <v>0.89324925507177733</v>
      </c>
      <c r="AJ1079" s="77">
        <v>0.69123177428517324</v>
      </c>
      <c r="AK1079" s="77">
        <v>0.4418029249962292</v>
      </c>
      <c r="AL1079" s="77">
        <v>0.16842105263157892</v>
      </c>
      <c r="AM1079" s="76">
        <v>0.75369253745733811</v>
      </c>
      <c r="AN1079" s="77">
        <v>0.72992760696600023</v>
      </c>
      <c r="AO1079" s="78">
        <v>0.43381858397099382</v>
      </c>
      <c r="AP1079" s="79">
        <v>0.62971760199439109</v>
      </c>
      <c r="AQ1079" s="70">
        <v>3</v>
      </c>
      <c r="AR1079" s="71">
        <v>0</v>
      </c>
      <c r="AS1079" s="71">
        <v>2</v>
      </c>
      <c r="AT1079" s="71">
        <v>0</v>
      </c>
      <c r="AU1079" s="71">
        <v>0</v>
      </c>
      <c r="AV1079" s="71" t="s">
        <v>3395</v>
      </c>
      <c r="AW1079" s="72" t="s">
        <v>3422</v>
      </c>
    </row>
    <row r="1080" spans="1:49">
      <c r="A1080" s="23" t="s">
        <v>4828</v>
      </c>
      <c r="B1080" s="23" t="s">
        <v>3737</v>
      </c>
      <c r="C1080" s="23" t="s">
        <v>2519</v>
      </c>
      <c r="D1080" s="24" t="s">
        <v>424</v>
      </c>
      <c r="E1080" s="24" t="s">
        <v>518</v>
      </c>
      <c r="F1080" s="24" t="s">
        <v>591</v>
      </c>
      <c r="G1080" s="24" t="s">
        <v>610</v>
      </c>
      <c r="H1080" s="76">
        <v>0.90996478681355231</v>
      </c>
      <c r="I1080" s="77">
        <v>0.8987384959700917</v>
      </c>
      <c r="J1080" s="77">
        <v>0.91558389810773744</v>
      </c>
      <c r="K1080" s="77">
        <v>0.57616404206561245</v>
      </c>
      <c r="L1080" s="77">
        <v>0.51273213729944833</v>
      </c>
      <c r="M1080" s="77">
        <v>0.8765670241697765</v>
      </c>
      <c r="N1080" s="77">
        <v>0.87278180377363679</v>
      </c>
      <c r="O1080" s="77" t="s">
        <v>3395</v>
      </c>
      <c r="P1080" s="77">
        <v>0.44755748183443483</v>
      </c>
      <c r="Q1080" s="77">
        <v>0.80951719295512803</v>
      </c>
      <c r="R1080" s="77">
        <v>0.26016366117152906</v>
      </c>
      <c r="S1080" s="77">
        <v>0.67058823529411793</v>
      </c>
      <c r="T1080" s="77">
        <v>0.66046324334772244</v>
      </c>
      <c r="U1080" s="77">
        <v>0.62133181549068672</v>
      </c>
      <c r="V1080" s="77">
        <v>0.61193893311057457</v>
      </c>
      <c r="W1080" s="77">
        <v>0.96677330834224173</v>
      </c>
      <c r="X1080" s="77">
        <v>0.95705170781815974</v>
      </c>
      <c r="Y1080" s="77">
        <v>0.39960640571320372</v>
      </c>
      <c r="Z1080" s="77">
        <v>0.98285714285714287</v>
      </c>
      <c r="AA1080" s="77">
        <v>0.50290409560649352</v>
      </c>
      <c r="AB1080" s="77">
        <v>0.38070175438596487</v>
      </c>
      <c r="AC1080" s="77">
        <v>0.16842105263157892</v>
      </c>
      <c r="AD1080" s="76">
        <v>0.90809572696379381</v>
      </c>
      <c r="AE1080" s="77">
        <v>0.65716049782858177</v>
      </c>
      <c r="AF1080" s="77">
        <v>0.53484042706332857</v>
      </c>
      <c r="AG1080" s="77">
        <v>0.66552573932092018</v>
      </c>
      <c r="AH1080" s="77">
        <v>0.61663537430063065</v>
      </c>
      <c r="AI1080" s="77">
        <v>0.96191250808020068</v>
      </c>
      <c r="AJ1080" s="77">
        <v>0.69123177428517324</v>
      </c>
      <c r="AK1080" s="77">
        <v>0.4418029249962292</v>
      </c>
      <c r="AL1080" s="77">
        <v>0.16842105263157892</v>
      </c>
      <c r="AM1080" s="76">
        <v>0.70003221728523479</v>
      </c>
      <c r="AN1080" s="77">
        <v>0.74802454056725054</v>
      </c>
      <c r="AO1080" s="78">
        <v>0.43381858397099382</v>
      </c>
      <c r="AP1080" s="79">
        <v>0.61872842534798489</v>
      </c>
      <c r="AQ1080" s="70">
        <v>3</v>
      </c>
      <c r="AR1080" s="71">
        <v>0</v>
      </c>
      <c r="AS1080" s="71">
        <v>2</v>
      </c>
      <c r="AT1080" s="71">
        <v>0</v>
      </c>
      <c r="AU1080" s="71">
        <v>0</v>
      </c>
      <c r="AV1080" s="71" t="s">
        <v>3395</v>
      </c>
      <c r="AW1080" s="72" t="s">
        <v>3422</v>
      </c>
    </row>
    <row r="1081" spans="1:49">
      <c r="A1081" s="23" t="s">
        <v>4829</v>
      </c>
      <c r="B1081" s="23" t="s">
        <v>3737</v>
      </c>
      <c r="C1081" s="23" t="s">
        <v>2521</v>
      </c>
      <c r="D1081" s="24" t="s">
        <v>424</v>
      </c>
      <c r="E1081" s="24" t="s">
        <v>518</v>
      </c>
      <c r="F1081" s="24" t="s">
        <v>612</v>
      </c>
      <c r="G1081" s="24" t="s">
        <v>631</v>
      </c>
      <c r="H1081" s="76">
        <v>0.91193003816544493</v>
      </c>
      <c r="I1081" s="77">
        <v>0.53244306428860322</v>
      </c>
      <c r="J1081" s="77">
        <v>0.13478260667232767</v>
      </c>
      <c r="K1081" s="77">
        <v>0.74300839718173928</v>
      </c>
      <c r="L1081" s="77">
        <v>0.53048984974293656</v>
      </c>
      <c r="M1081" s="77">
        <v>0.40468808157377911</v>
      </c>
      <c r="N1081" s="77">
        <v>5.1344538852228672E-2</v>
      </c>
      <c r="O1081" s="77" t="s">
        <v>3395</v>
      </c>
      <c r="P1081" s="77">
        <v>0.31030398104676482</v>
      </c>
      <c r="Q1081" s="77">
        <v>0.89614577732880107</v>
      </c>
      <c r="R1081" s="77">
        <v>0.71479982236846618</v>
      </c>
      <c r="S1081" s="77">
        <v>0.62352941176470555</v>
      </c>
      <c r="T1081" s="77">
        <v>0.79587655434572513</v>
      </c>
      <c r="U1081" s="77">
        <v>0.61050222281184119</v>
      </c>
      <c r="V1081" s="77">
        <v>0.59231293122932416</v>
      </c>
      <c r="W1081" s="77">
        <v>0.98583562343134068</v>
      </c>
      <c r="X1081" s="77">
        <v>0.94775707491255268</v>
      </c>
      <c r="Y1081" s="77">
        <v>0.41008872778424005</v>
      </c>
      <c r="Z1081" s="77">
        <v>0.92</v>
      </c>
      <c r="AA1081" s="77">
        <v>0.50290409560649363</v>
      </c>
      <c r="AB1081" s="77">
        <v>0.38070175438596487</v>
      </c>
      <c r="AC1081" s="77">
        <v>0.16842105263157892</v>
      </c>
      <c r="AD1081" s="76">
        <v>0.52638523637545853</v>
      </c>
      <c r="AE1081" s="77">
        <v>0.40796696967948964</v>
      </c>
      <c r="AF1081" s="77">
        <v>0.80547279984863362</v>
      </c>
      <c r="AG1081" s="77">
        <v>0.70970298305521529</v>
      </c>
      <c r="AH1081" s="77">
        <v>0.60140757702058267</v>
      </c>
      <c r="AI1081" s="77">
        <v>0.96679634917194668</v>
      </c>
      <c r="AJ1081" s="77">
        <v>0.66504436389212007</v>
      </c>
      <c r="AK1081" s="77">
        <v>0.44180292499622925</v>
      </c>
      <c r="AL1081" s="77">
        <v>0.16842105263157892</v>
      </c>
      <c r="AM1081" s="76">
        <v>0.57994166863452723</v>
      </c>
      <c r="AN1081" s="77">
        <v>0.75930230308258151</v>
      </c>
      <c r="AO1081" s="78">
        <v>0.42508944717330949</v>
      </c>
      <c r="AP1081" s="79">
        <v>0.58007560511433942</v>
      </c>
      <c r="AQ1081" s="70">
        <v>3</v>
      </c>
      <c r="AR1081" s="71">
        <v>3</v>
      </c>
      <c r="AS1081" s="71">
        <v>0</v>
      </c>
      <c r="AT1081" s="71">
        <v>0</v>
      </c>
      <c r="AU1081" s="71">
        <v>0</v>
      </c>
      <c r="AV1081" s="71" t="s">
        <v>3395</v>
      </c>
      <c r="AW1081" s="72" t="s">
        <v>3422</v>
      </c>
    </row>
    <row r="1082" spans="1:49">
      <c r="A1082" s="23" t="s">
        <v>4830</v>
      </c>
      <c r="B1082" s="23" t="s">
        <v>3737</v>
      </c>
      <c r="C1082" s="23" t="s">
        <v>2524</v>
      </c>
      <c r="D1082" s="24" t="s">
        <v>424</v>
      </c>
      <c r="E1082" s="24" t="s">
        <v>518</v>
      </c>
      <c r="F1082" s="24" t="s">
        <v>612</v>
      </c>
      <c r="G1082" s="24" t="s">
        <v>633</v>
      </c>
      <c r="H1082" s="76">
        <v>0.91193003816544493</v>
      </c>
      <c r="I1082" s="77">
        <v>0.72126988079568655</v>
      </c>
      <c r="J1082" s="77">
        <v>0.55004427812834789</v>
      </c>
      <c r="K1082" s="77">
        <v>0.75884369476795988</v>
      </c>
      <c r="L1082" s="77">
        <v>0.5012787176559087</v>
      </c>
      <c r="M1082" s="77">
        <v>0.90350237092410057</v>
      </c>
      <c r="N1082" s="77">
        <v>0.75171196030428766</v>
      </c>
      <c r="O1082" s="77" t="s">
        <v>3395</v>
      </c>
      <c r="P1082" s="77">
        <v>0.35041310035693263</v>
      </c>
      <c r="Q1082" s="77">
        <v>0.71687008185631684</v>
      </c>
      <c r="R1082" s="77">
        <v>0.29150137414196509</v>
      </c>
      <c r="S1082" s="77">
        <v>0.62352941176470555</v>
      </c>
      <c r="T1082" s="77">
        <v>0.79587655434572513</v>
      </c>
      <c r="U1082" s="77">
        <v>0.62971597294627213</v>
      </c>
      <c r="V1082" s="77">
        <v>0.59231293122932416</v>
      </c>
      <c r="W1082" s="77">
        <v>0.98902612652352473</v>
      </c>
      <c r="X1082" s="77">
        <v>0.90470876457588212</v>
      </c>
      <c r="Y1082" s="77">
        <v>0.41008872778424005</v>
      </c>
      <c r="Z1082" s="77">
        <v>0.92</v>
      </c>
      <c r="AA1082" s="77">
        <v>0.50290409560649363</v>
      </c>
      <c r="AB1082" s="77">
        <v>0.38070175438596487</v>
      </c>
      <c r="AC1082" s="77">
        <v>0.16842105263157892</v>
      </c>
      <c r="AD1082" s="76">
        <v>0.72774806569649308</v>
      </c>
      <c r="AE1082" s="77">
        <v>0.65314996880183795</v>
      </c>
      <c r="AF1082" s="77">
        <v>0.50418572799914096</v>
      </c>
      <c r="AG1082" s="77">
        <v>0.70970298305521529</v>
      </c>
      <c r="AH1082" s="77">
        <v>0.61101445208779814</v>
      </c>
      <c r="AI1082" s="77">
        <v>0.94686744554970348</v>
      </c>
      <c r="AJ1082" s="77">
        <v>0.66504436389212007</v>
      </c>
      <c r="AK1082" s="77">
        <v>0.44180292499622925</v>
      </c>
      <c r="AL1082" s="77">
        <v>0.16842105263157892</v>
      </c>
      <c r="AM1082" s="76">
        <v>0.628361254165824</v>
      </c>
      <c r="AN1082" s="77">
        <v>0.7558616268975723</v>
      </c>
      <c r="AO1082" s="78">
        <v>0.42508944717330949</v>
      </c>
      <c r="AP1082" s="79">
        <v>0.59487588276712555</v>
      </c>
      <c r="AQ1082" s="70">
        <v>3</v>
      </c>
      <c r="AR1082" s="71">
        <v>0</v>
      </c>
      <c r="AS1082" s="71">
        <v>0</v>
      </c>
      <c r="AT1082" s="71">
        <v>0</v>
      </c>
      <c r="AU1082" s="71">
        <v>1</v>
      </c>
      <c r="AV1082" s="71" t="s">
        <v>3460</v>
      </c>
      <c r="AW1082" s="72" t="s">
        <v>3422</v>
      </c>
    </row>
    <row r="1083" spans="1:49">
      <c r="A1083" s="23" t="s">
        <v>4831</v>
      </c>
      <c r="B1083" s="23" t="s">
        <v>3737</v>
      </c>
      <c r="C1083" s="23" t="s">
        <v>2526</v>
      </c>
      <c r="D1083" s="24" t="s">
        <v>424</v>
      </c>
      <c r="E1083" s="24" t="s">
        <v>518</v>
      </c>
      <c r="F1083" s="24" t="s">
        <v>612</v>
      </c>
      <c r="G1083" s="24" t="s">
        <v>635</v>
      </c>
      <c r="H1083" s="76">
        <v>0.91193003816544493</v>
      </c>
      <c r="I1083" s="77">
        <v>0.79768072093703868</v>
      </c>
      <c r="J1083" s="77">
        <v>0.85631946920966362</v>
      </c>
      <c r="K1083" s="77">
        <v>0.73989325415099616</v>
      </c>
      <c r="L1083" s="77">
        <v>0.51110270966012783</v>
      </c>
      <c r="M1083" s="77">
        <v>0.91931304961795901</v>
      </c>
      <c r="N1083" s="77">
        <v>0.66145728699728423</v>
      </c>
      <c r="O1083" s="77" t="s">
        <v>3395</v>
      </c>
      <c r="P1083" s="77">
        <v>0.5</v>
      </c>
      <c r="Q1083" s="77">
        <v>0.74111782430323458</v>
      </c>
      <c r="R1083" s="77">
        <v>0.32162768134075814</v>
      </c>
      <c r="S1083" s="77">
        <v>0.62352941176470555</v>
      </c>
      <c r="T1083" s="77">
        <v>0.79587655434572513</v>
      </c>
      <c r="U1083" s="77">
        <v>0.63972316547365304</v>
      </c>
      <c r="V1083" s="77">
        <v>0.59231293122932416</v>
      </c>
      <c r="W1083" s="77">
        <v>0.99761778541118085</v>
      </c>
      <c r="X1083" s="77">
        <v>0.77930716489949414</v>
      </c>
      <c r="Y1083" s="77">
        <v>0.41008872778424005</v>
      </c>
      <c r="Z1083" s="77">
        <v>0.92</v>
      </c>
      <c r="AA1083" s="77">
        <v>0.50290409560649363</v>
      </c>
      <c r="AB1083" s="77">
        <v>0.38070175438596487</v>
      </c>
      <c r="AC1083" s="77">
        <v>0.16842105263157892</v>
      </c>
      <c r="AD1083" s="76">
        <v>0.85531007610404908</v>
      </c>
      <c r="AE1083" s="77">
        <v>0.6663532600852734</v>
      </c>
      <c r="AF1083" s="77">
        <v>0.53137275282199636</v>
      </c>
      <c r="AG1083" s="77">
        <v>0.70970298305521529</v>
      </c>
      <c r="AH1083" s="77">
        <v>0.61601804835148855</v>
      </c>
      <c r="AI1083" s="77">
        <v>0.88846247515533749</v>
      </c>
      <c r="AJ1083" s="77">
        <v>0.66504436389212007</v>
      </c>
      <c r="AK1083" s="77">
        <v>0.44180292499622925</v>
      </c>
      <c r="AL1083" s="77">
        <v>0.16842105263157892</v>
      </c>
      <c r="AM1083" s="76">
        <v>0.68434536300377291</v>
      </c>
      <c r="AN1083" s="77">
        <v>0.73806116885401385</v>
      </c>
      <c r="AO1083" s="78">
        <v>0.42508944717330949</v>
      </c>
      <c r="AP1083" s="79">
        <v>0.60731660186662051</v>
      </c>
      <c r="AQ1083" s="70">
        <v>3</v>
      </c>
      <c r="AR1083" s="71">
        <v>0</v>
      </c>
      <c r="AS1083" s="71">
        <v>0</v>
      </c>
      <c r="AT1083" s="71">
        <v>0</v>
      </c>
      <c r="AU1083" s="71">
        <v>0</v>
      </c>
      <c r="AV1083" s="71" t="s">
        <v>3395</v>
      </c>
      <c r="AW1083" s="72" t="s">
        <v>3422</v>
      </c>
    </row>
    <row r="1084" spans="1:49">
      <c r="A1084" s="23" t="s">
        <v>4832</v>
      </c>
      <c r="B1084" s="23" t="s">
        <v>3737</v>
      </c>
      <c r="C1084" s="23" t="s">
        <v>2528</v>
      </c>
      <c r="D1084" s="24" t="s">
        <v>424</v>
      </c>
      <c r="E1084" s="24" t="s">
        <v>518</v>
      </c>
      <c r="F1084" s="24" t="s">
        <v>612</v>
      </c>
      <c r="G1084" s="24" t="s">
        <v>637</v>
      </c>
      <c r="H1084" s="76">
        <v>0.91193003816544493</v>
      </c>
      <c r="I1084" s="77">
        <v>0.90449328351215752</v>
      </c>
      <c r="J1084" s="77">
        <v>0.89183481028385259</v>
      </c>
      <c r="K1084" s="77">
        <v>0.68411966833548443</v>
      </c>
      <c r="L1084" s="77">
        <v>0.50558433622051646</v>
      </c>
      <c r="M1084" s="77">
        <v>0.85297162003181271</v>
      </c>
      <c r="N1084" s="77">
        <v>0.90366423799202855</v>
      </c>
      <c r="O1084" s="77" t="s">
        <v>3395</v>
      </c>
      <c r="P1084" s="77">
        <v>0.40313270962279957</v>
      </c>
      <c r="Q1084" s="77">
        <v>0.79726757119081348</v>
      </c>
      <c r="R1084" s="77">
        <v>0.75694809886531489</v>
      </c>
      <c r="S1084" s="77">
        <v>0.62352941176470555</v>
      </c>
      <c r="T1084" s="77">
        <v>0.79587655434572513</v>
      </c>
      <c r="U1084" s="77">
        <v>0.61875955186257781</v>
      </c>
      <c r="V1084" s="77">
        <v>0.59231293122932416</v>
      </c>
      <c r="W1084" s="77">
        <v>0.99722334188361261</v>
      </c>
      <c r="X1084" s="77">
        <v>0.94903751634604339</v>
      </c>
      <c r="Y1084" s="77">
        <v>0.41008872778424005</v>
      </c>
      <c r="Z1084" s="77">
        <v>0.92</v>
      </c>
      <c r="AA1084" s="77">
        <v>0.50290409560649363</v>
      </c>
      <c r="AB1084" s="77">
        <v>0.38070175438596487</v>
      </c>
      <c r="AC1084" s="77">
        <v>0.16842105263157892</v>
      </c>
      <c r="AD1084" s="76">
        <v>0.90275271065381835</v>
      </c>
      <c r="AE1084" s="77">
        <v>0.66989451444052839</v>
      </c>
      <c r="AF1084" s="77">
        <v>0.77710783502806424</v>
      </c>
      <c r="AG1084" s="77">
        <v>0.70970298305521529</v>
      </c>
      <c r="AH1084" s="77">
        <v>0.60553624154595098</v>
      </c>
      <c r="AI1084" s="77">
        <v>0.97313042911482794</v>
      </c>
      <c r="AJ1084" s="77">
        <v>0.66504436389212007</v>
      </c>
      <c r="AK1084" s="77">
        <v>0.44180292499622925</v>
      </c>
      <c r="AL1084" s="77">
        <v>0.16842105263157892</v>
      </c>
      <c r="AM1084" s="76">
        <v>0.78325168670747036</v>
      </c>
      <c r="AN1084" s="77">
        <v>0.76278988457199803</v>
      </c>
      <c r="AO1084" s="78">
        <v>0.42508944717330949</v>
      </c>
      <c r="AP1084" s="79">
        <v>0.64516165903745137</v>
      </c>
      <c r="AQ1084" s="70">
        <v>3</v>
      </c>
      <c r="AR1084" s="71">
        <v>0</v>
      </c>
      <c r="AS1084" s="71">
        <v>2</v>
      </c>
      <c r="AT1084" s="71">
        <v>0</v>
      </c>
      <c r="AU1084" s="71">
        <v>0</v>
      </c>
      <c r="AV1084" s="71" t="s">
        <v>3395</v>
      </c>
      <c r="AW1084" s="72" t="s">
        <v>3422</v>
      </c>
    </row>
    <row r="1085" spans="1:49">
      <c r="A1085" s="23" t="s">
        <v>4833</v>
      </c>
      <c r="B1085" s="23" t="s">
        <v>3737</v>
      </c>
      <c r="C1085" s="23" t="s">
        <v>2530</v>
      </c>
      <c r="D1085" s="24" t="s">
        <v>424</v>
      </c>
      <c r="E1085" s="24" t="s">
        <v>518</v>
      </c>
      <c r="F1085" s="24" t="s">
        <v>639</v>
      </c>
      <c r="G1085" s="24" t="s">
        <v>640</v>
      </c>
      <c r="H1085" s="76">
        <v>0.91304409784900198</v>
      </c>
      <c r="I1085" s="77">
        <v>0.86358762770177955</v>
      </c>
      <c r="J1085" s="77">
        <v>0.7841776089225041</v>
      </c>
      <c r="K1085" s="77">
        <v>0.98539306336128185</v>
      </c>
      <c r="L1085" s="77">
        <v>0.47788894447223623</v>
      </c>
      <c r="M1085" s="77">
        <v>1</v>
      </c>
      <c r="N1085" s="77">
        <v>0.70756908347434977</v>
      </c>
      <c r="O1085" s="77" t="s">
        <v>3395</v>
      </c>
      <c r="P1085" s="77">
        <v>0.5</v>
      </c>
      <c r="Q1085" s="77">
        <v>0.67806785291539384</v>
      </c>
      <c r="R1085" s="77">
        <v>0.14351351800210385</v>
      </c>
      <c r="S1085" s="77">
        <v>0.68235294117647027</v>
      </c>
      <c r="T1085" s="77">
        <v>0.77946330777656081</v>
      </c>
      <c r="U1085" s="77">
        <v>0.82803329069610465</v>
      </c>
      <c r="V1085" s="77">
        <v>0.64861825597136702</v>
      </c>
      <c r="W1085" s="77">
        <v>1</v>
      </c>
      <c r="X1085" s="77">
        <v>0.88447158370549428</v>
      </c>
      <c r="Y1085" s="77">
        <v>0.3671450212351558</v>
      </c>
      <c r="Z1085" s="77">
        <v>0.90285714285714291</v>
      </c>
      <c r="AA1085" s="77">
        <v>0.50290409560649352</v>
      </c>
      <c r="AB1085" s="77">
        <v>0.38070175438596487</v>
      </c>
      <c r="AC1085" s="77">
        <v>0.16842105263157892</v>
      </c>
      <c r="AD1085" s="76">
        <v>0.85360311149109513</v>
      </c>
      <c r="AE1085" s="77">
        <v>0.73417021826157358</v>
      </c>
      <c r="AF1085" s="77">
        <v>0.41079068545874886</v>
      </c>
      <c r="AG1085" s="77">
        <v>0.73090812447651554</v>
      </c>
      <c r="AH1085" s="77">
        <v>0.73832577333373584</v>
      </c>
      <c r="AI1085" s="77">
        <v>0.94223579185274708</v>
      </c>
      <c r="AJ1085" s="77">
        <v>0.63500108204614936</v>
      </c>
      <c r="AK1085" s="77">
        <v>0.4418029249962292</v>
      </c>
      <c r="AL1085" s="77">
        <v>0.16842105263157892</v>
      </c>
      <c r="AM1085" s="76">
        <v>0.66618800507047249</v>
      </c>
      <c r="AN1085" s="77">
        <v>0.80382322988766619</v>
      </c>
      <c r="AO1085" s="78">
        <v>0.41507501989131912</v>
      </c>
      <c r="AP1085" s="79">
        <v>0.61705690041070826</v>
      </c>
      <c r="AQ1085" s="70">
        <v>3</v>
      </c>
      <c r="AR1085" s="71">
        <v>0</v>
      </c>
      <c r="AS1085" s="71">
        <v>0</v>
      </c>
      <c r="AT1085" s="71">
        <v>0</v>
      </c>
      <c r="AU1085" s="71">
        <v>0</v>
      </c>
      <c r="AV1085" s="71" t="s">
        <v>3395</v>
      </c>
      <c r="AW1085" s="72" t="s">
        <v>3422</v>
      </c>
    </row>
    <row r="1086" spans="1:49">
      <c r="A1086" s="23" t="s">
        <v>4834</v>
      </c>
      <c r="B1086" s="23" t="s">
        <v>3737</v>
      </c>
      <c r="C1086" s="23" t="s">
        <v>2533</v>
      </c>
      <c r="D1086" s="24" t="s">
        <v>424</v>
      </c>
      <c r="E1086" s="24" t="s">
        <v>518</v>
      </c>
      <c r="F1086" s="24" t="s">
        <v>639</v>
      </c>
      <c r="G1086" s="24" t="s">
        <v>650</v>
      </c>
      <c r="H1086" s="76">
        <v>0.91304409784900198</v>
      </c>
      <c r="I1086" s="77">
        <v>0.80434662218833863</v>
      </c>
      <c r="J1086" s="77">
        <v>0.70613503323346172</v>
      </c>
      <c r="K1086" s="77">
        <v>0.62112706933470463</v>
      </c>
      <c r="L1086" s="77">
        <v>0.48919520749071937</v>
      </c>
      <c r="M1086" s="77">
        <v>0.29004618283532757</v>
      </c>
      <c r="N1086" s="77">
        <v>0.70354764664807423</v>
      </c>
      <c r="O1086" s="77" t="s">
        <v>3395</v>
      </c>
      <c r="P1086" s="77">
        <v>0.20691151418844744</v>
      </c>
      <c r="Q1086" s="77">
        <v>0.67391287358630469</v>
      </c>
      <c r="R1086" s="77">
        <v>0.33688261771762595</v>
      </c>
      <c r="S1086" s="77">
        <v>0.68235294117647027</v>
      </c>
      <c r="T1086" s="77">
        <v>0.77946330777656081</v>
      </c>
      <c r="U1086" s="77">
        <v>0.60341887871597766</v>
      </c>
      <c r="V1086" s="77">
        <v>0.64861825597136702</v>
      </c>
      <c r="W1086" s="77">
        <v>0.83173459865618704</v>
      </c>
      <c r="X1086" s="77">
        <v>0.83351524094412688</v>
      </c>
      <c r="Y1086" s="77">
        <v>0.3671450212351558</v>
      </c>
      <c r="Z1086" s="77">
        <v>0.90285714285714291</v>
      </c>
      <c r="AA1086" s="77">
        <v>0.50290409560649352</v>
      </c>
      <c r="AB1086" s="77">
        <v>0.38070175438596487</v>
      </c>
      <c r="AC1086" s="77">
        <v>0.16842105263157892</v>
      </c>
      <c r="AD1086" s="76">
        <v>0.80784191775693415</v>
      </c>
      <c r="AE1086" s="77">
        <v>0.46216552409945455</v>
      </c>
      <c r="AF1086" s="77">
        <v>0.50539774565196538</v>
      </c>
      <c r="AG1086" s="77">
        <v>0.73090812447651554</v>
      </c>
      <c r="AH1086" s="77">
        <v>0.62601856734367234</v>
      </c>
      <c r="AI1086" s="77">
        <v>0.83262491980015696</v>
      </c>
      <c r="AJ1086" s="77">
        <v>0.63500108204614936</v>
      </c>
      <c r="AK1086" s="77">
        <v>0.4418029249962292</v>
      </c>
      <c r="AL1086" s="77">
        <v>0.16842105263157892</v>
      </c>
      <c r="AM1086" s="76">
        <v>0.5918017291694514</v>
      </c>
      <c r="AN1086" s="77">
        <v>0.72985053720678161</v>
      </c>
      <c r="AO1086" s="78">
        <v>0.41507501989131912</v>
      </c>
      <c r="AP1086" s="79">
        <v>0.5713895026730238</v>
      </c>
      <c r="AQ1086" s="70">
        <v>3</v>
      </c>
      <c r="AR1086" s="71">
        <v>0</v>
      </c>
      <c r="AS1086" s="71">
        <v>0</v>
      </c>
      <c r="AT1086" s="71">
        <v>0</v>
      </c>
      <c r="AU1086" s="71">
        <v>0</v>
      </c>
      <c r="AV1086" s="71" t="s">
        <v>3395</v>
      </c>
      <c r="AW1086" s="72" t="s">
        <v>3422</v>
      </c>
    </row>
    <row r="1087" spans="1:49">
      <c r="A1087" s="23" t="s">
        <v>4835</v>
      </c>
      <c r="B1087" s="23" t="s">
        <v>3737</v>
      </c>
      <c r="C1087" s="23" t="s">
        <v>2535</v>
      </c>
      <c r="D1087" s="24" t="s">
        <v>424</v>
      </c>
      <c r="E1087" s="24" t="s">
        <v>518</v>
      </c>
      <c r="F1087" s="24" t="s">
        <v>639</v>
      </c>
      <c r="G1087" s="24" t="s">
        <v>658</v>
      </c>
      <c r="H1087" s="76">
        <v>0.91304409784900198</v>
      </c>
      <c r="I1087" s="77">
        <v>0.58338758391335133</v>
      </c>
      <c r="J1087" s="77">
        <v>0.30392002187027095</v>
      </c>
      <c r="K1087" s="77">
        <v>0.76235061919123037</v>
      </c>
      <c r="L1087" s="77">
        <v>0.49268103086049225</v>
      </c>
      <c r="M1087" s="77">
        <v>0.29565544809291611</v>
      </c>
      <c r="N1087" s="77">
        <v>0.15819903494964405</v>
      </c>
      <c r="O1087" s="77" t="s">
        <v>3395</v>
      </c>
      <c r="P1087" s="77">
        <v>0.24430248732004778</v>
      </c>
      <c r="Q1087" s="77">
        <v>0.6753917553023947</v>
      </c>
      <c r="R1087" s="77">
        <v>0.59345185522833666</v>
      </c>
      <c r="S1087" s="77">
        <v>0.68235294117647027</v>
      </c>
      <c r="T1087" s="77">
        <v>0.77946330777656081</v>
      </c>
      <c r="U1087" s="77">
        <v>0.57760845972954611</v>
      </c>
      <c r="V1087" s="77">
        <v>0.64861825597136702</v>
      </c>
      <c r="W1087" s="77">
        <v>0.92287086325297774</v>
      </c>
      <c r="X1087" s="77">
        <v>0.77901318599894775</v>
      </c>
      <c r="Y1087" s="77">
        <v>0.3671450212351558</v>
      </c>
      <c r="Z1087" s="77">
        <v>0.90285714285714291</v>
      </c>
      <c r="AA1087" s="77">
        <v>0.50290409560649352</v>
      </c>
      <c r="AB1087" s="77">
        <v>0.38070175438596487</v>
      </c>
      <c r="AC1087" s="77">
        <v>0.16842105263157892</v>
      </c>
      <c r="AD1087" s="76">
        <v>0.60011723454420807</v>
      </c>
      <c r="AE1087" s="77">
        <v>0.39063772408286612</v>
      </c>
      <c r="AF1087" s="77">
        <v>0.63442180526536562</v>
      </c>
      <c r="AG1087" s="77">
        <v>0.73090812447651554</v>
      </c>
      <c r="AH1087" s="77">
        <v>0.61311335785045662</v>
      </c>
      <c r="AI1087" s="77">
        <v>0.85094202462596269</v>
      </c>
      <c r="AJ1087" s="77">
        <v>0.63500108204614936</v>
      </c>
      <c r="AK1087" s="77">
        <v>0.4418029249962292</v>
      </c>
      <c r="AL1087" s="77">
        <v>0.16842105263157892</v>
      </c>
      <c r="AM1087" s="76">
        <v>0.5417255879641466</v>
      </c>
      <c r="AN1087" s="77">
        <v>0.73165450231764506</v>
      </c>
      <c r="AO1087" s="78">
        <v>0.41507501989131912</v>
      </c>
      <c r="AP1087" s="79">
        <v>0.55538191452676555</v>
      </c>
      <c r="AQ1087" s="70">
        <v>3</v>
      </c>
      <c r="AR1087" s="71">
        <v>0</v>
      </c>
      <c r="AS1087" s="71">
        <v>0</v>
      </c>
      <c r="AT1087" s="71">
        <v>0</v>
      </c>
      <c r="AU1087" s="71">
        <v>0</v>
      </c>
      <c r="AV1087" s="71" t="s">
        <v>3395</v>
      </c>
      <c r="AW1087" s="72" t="s">
        <v>3422</v>
      </c>
    </row>
    <row r="1088" spans="1:49">
      <c r="A1088" s="23" t="s">
        <v>4836</v>
      </c>
      <c r="B1088" s="23" t="s">
        <v>3737</v>
      </c>
      <c r="C1088" s="23" t="s">
        <v>2539</v>
      </c>
      <c r="D1088" s="24" t="s">
        <v>424</v>
      </c>
      <c r="E1088" s="24" t="s">
        <v>518</v>
      </c>
      <c r="F1088" s="24" t="s">
        <v>639</v>
      </c>
      <c r="G1088" s="24" t="s">
        <v>662</v>
      </c>
      <c r="H1088" s="76">
        <v>0.91304409784900198</v>
      </c>
      <c r="I1088" s="77">
        <v>0.77909589347157748</v>
      </c>
      <c r="J1088" s="77">
        <v>0.52957312807679946</v>
      </c>
      <c r="K1088" s="77">
        <v>0.59041080663751999</v>
      </c>
      <c r="L1088" s="77">
        <v>0.50807421005606856</v>
      </c>
      <c r="M1088" s="77">
        <v>0.51996552986739142</v>
      </c>
      <c r="N1088" s="77">
        <v>0.5923737055191286</v>
      </c>
      <c r="O1088" s="77" t="s">
        <v>3395</v>
      </c>
      <c r="P1088" s="77">
        <v>0.4705414536166333</v>
      </c>
      <c r="Q1088" s="77">
        <v>0.72792670862486908</v>
      </c>
      <c r="R1088" s="77">
        <v>0.47724835359958534</v>
      </c>
      <c r="S1088" s="77">
        <v>0.68235294117647027</v>
      </c>
      <c r="T1088" s="77">
        <v>0.77946330777656081</v>
      </c>
      <c r="U1088" s="77">
        <v>0.60869034597932836</v>
      </c>
      <c r="V1088" s="77">
        <v>0.64861825597136702</v>
      </c>
      <c r="W1088" s="77">
        <v>0.94352853752076193</v>
      </c>
      <c r="X1088" s="77">
        <v>0.76229068620620288</v>
      </c>
      <c r="Y1088" s="77">
        <v>0.3671450212351558</v>
      </c>
      <c r="Z1088" s="77">
        <v>0.90285714285714291</v>
      </c>
      <c r="AA1088" s="77">
        <v>0.50290409560649352</v>
      </c>
      <c r="AB1088" s="77">
        <v>0.38070175438596487</v>
      </c>
      <c r="AC1088" s="77">
        <v>0.16842105263157892</v>
      </c>
      <c r="AD1088" s="76">
        <v>0.74057103979912631</v>
      </c>
      <c r="AE1088" s="77">
        <v>0.53627314113934843</v>
      </c>
      <c r="AF1088" s="77">
        <v>0.60258753111222718</v>
      </c>
      <c r="AG1088" s="77">
        <v>0.73090812447651554</v>
      </c>
      <c r="AH1088" s="77">
        <v>0.62865430097534769</v>
      </c>
      <c r="AI1088" s="77">
        <v>0.85290961186348246</v>
      </c>
      <c r="AJ1088" s="77">
        <v>0.63500108204614936</v>
      </c>
      <c r="AK1088" s="77">
        <v>0.4418029249962292</v>
      </c>
      <c r="AL1088" s="77">
        <v>0.16842105263157892</v>
      </c>
      <c r="AM1088" s="76">
        <v>0.62647723735023397</v>
      </c>
      <c r="AN1088" s="77">
        <v>0.73749067910511512</v>
      </c>
      <c r="AO1088" s="78">
        <v>0.41507501989131912</v>
      </c>
      <c r="AP1088" s="79">
        <v>0.58484356193680975</v>
      </c>
      <c r="AQ1088" s="70">
        <v>3</v>
      </c>
      <c r="AR1088" s="71">
        <v>0</v>
      </c>
      <c r="AS1088" s="71">
        <v>0</v>
      </c>
      <c r="AT1088" s="71">
        <v>0</v>
      </c>
      <c r="AU1088" s="71">
        <v>0</v>
      </c>
      <c r="AV1088" s="71" t="s">
        <v>3395</v>
      </c>
      <c r="AW1088" s="72" t="s">
        <v>3422</v>
      </c>
    </row>
    <row r="1089" spans="1:49">
      <c r="A1089" s="23" t="s">
        <v>4837</v>
      </c>
      <c r="B1089" s="23" t="s">
        <v>3737</v>
      </c>
      <c r="C1089" s="23" t="s">
        <v>2541</v>
      </c>
      <c r="D1089" s="24" t="s">
        <v>424</v>
      </c>
      <c r="E1089" s="24" t="s">
        <v>518</v>
      </c>
      <c r="F1089" s="24" t="s">
        <v>664</v>
      </c>
      <c r="G1089" s="24" t="s">
        <v>673</v>
      </c>
      <c r="H1089" s="76">
        <v>0.90942653325857536</v>
      </c>
      <c r="I1089" s="77">
        <v>0.5025530015286398</v>
      </c>
      <c r="J1089" s="77">
        <v>0.27473887373587413</v>
      </c>
      <c r="K1089" s="77">
        <v>0.60405719037908345</v>
      </c>
      <c r="L1089" s="77">
        <v>0.50485261819537464</v>
      </c>
      <c r="M1089" s="77">
        <v>0.37751552783752385</v>
      </c>
      <c r="N1089" s="77">
        <v>0</v>
      </c>
      <c r="O1089" s="77" t="s">
        <v>3395</v>
      </c>
      <c r="P1089" s="77">
        <v>0.25096738726058199</v>
      </c>
      <c r="Q1089" s="77">
        <v>0.84267726091193196</v>
      </c>
      <c r="R1089" s="77">
        <v>0.71276770126189926</v>
      </c>
      <c r="S1089" s="77">
        <v>0.76470588235294112</v>
      </c>
      <c r="T1089" s="77">
        <v>0.80437793956574954</v>
      </c>
      <c r="U1089" s="77">
        <v>0.60176527759237131</v>
      </c>
      <c r="V1089" s="77">
        <v>0.65827976023676726</v>
      </c>
      <c r="W1089" s="77">
        <v>0.96532083448699202</v>
      </c>
      <c r="X1089" s="77">
        <v>0.76449062831195813</v>
      </c>
      <c r="Y1089" s="77">
        <v>0.47974544864338464</v>
      </c>
      <c r="Z1089" s="77">
        <v>1</v>
      </c>
      <c r="AA1089" s="77">
        <v>0.50290409560649363</v>
      </c>
      <c r="AB1089" s="77">
        <v>0.38070175438596487</v>
      </c>
      <c r="AC1089" s="77">
        <v>0.16842105263157892</v>
      </c>
      <c r="AD1089" s="76">
        <v>0.56223946950769632</v>
      </c>
      <c r="AE1089" s="77">
        <v>0.34747854473451278</v>
      </c>
      <c r="AF1089" s="77">
        <v>0.77772248108691566</v>
      </c>
      <c r="AG1089" s="77">
        <v>0.78454191095934533</v>
      </c>
      <c r="AH1089" s="77">
        <v>0.63002251891456929</v>
      </c>
      <c r="AI1089" s="77">
        <v>0.86490573139947502</v>
      </c>
      <c r="AJ1089" s="77">
        <v>0.73987272432169227</v>
      </c>
      <c r="AK1089" s="77">
        <v>0.44180292499622925</v>
      </c>
      <c r="AL1089" s="77">
        <v>0.16842105263157892</v>
      </c>
      <c r="AM1089" s="76">
        <v>0.56248016510970833</v>
      </c>
      <c r="AN1089" s="77">
        <v>0.75982338709112984</v>
      </c>
      <c r="AO1089" s="78">
        <v>0.45003223398316683</v>
      </c>
      <c r="AP1089" s="79">
        <v>0.58400802102489768</v>
      </c>
      <c r="AQ1089" s="70">
        <v>3</v>
      </c>
      <c r="AR1089" s="71">
        <v>0</v>
      </c>
      <c r="AS1089" s="71">
        <v>0</v>
      </c>
      <c r="AT1089" s="71">
        <v>0</v>
      </c>
      <c r="AU1089" s="71">
        <v>1</v>
      </c>
      <c r="AV1089" s="71" t="s">
        <v>3463</v>
      </c>
      <c r="AW1089" s="72" t="s">
        <v>3422</v>
      </c>
    </row>
    <row r="1090" spans="1:49">
      <c r="A1090" s="23" t="s">
        <v>4838</v>
      </c>
      <c r="B1090" s="23" t="s">
        <v>3737</v>
      </c>
      <c r="C1090" s="23" t="s">
        <v>2543</v>
      </c>
      <c r="D1090" s="24" t="s">
        <v>424</v>
      </c>
      <c r="E1090" s="24" t="s">
        <v>518</v>
      </c>
      <c r="F1090" s="24" t="s">
        <v>664</v>
      </c>
      <c r="G1090" s="24" t="s">
        <v>675</v>
      </c>
      <c r="H1090" s="76">
        <v>0.90942653325857536</v>
      </c>
      <c r="I1090" s="77">
        <v>0.69371596399077307</v>
      </c>
      <c r="J1090" s="77">
        <v>0.61491426847629338</v>
      </c>
      <c r="K1090" s="77">
        <v>0.67369892981451684</v>
      </c>
      <c r="L1090" s="77">
        <v>0.51529315038744461</v>
      </c>
      <c r="M1090" s="77">
        <v>0</v>
      </c>
      <c r="N1090" s="77">
        <v>0.47841566851086315</v>
      </c>
      <c r="O1090" s="77" t="s">
        <v>3395</v>
      </c>
      <c r="P1090" s="77">
        <v>0.34224185422701903</v>
      </c>
      <c r="Q1090" s="77">
        <v>0.75060650603312518</v>
      </c>
      <c r="R1090" s="77">
        <v>0.80052680283131983</v>
      </c>
      <c r="S1090" s="77">
        <v>0.76470588235294112</v>
      </c>
      <c r="T1090" s="77">
        <v>0.80437793956574954</v>
      </c>
      <c r="U1090" s="77">
        <v>0.65411833665148922</v>
      </c>
      <c r="V1090" s="77">
        <v>0.65827976023676726</v>
      </c>
      <c r="W1090" s="77">
        <v>0.96675032401272709</v>
      </c>
      <c r="X1090" s="77">
        <v>0.7331998407810274</v>
      </c>
      <c r="Y1090" s="77">
        <v>0.47974544864338464</v>
      </c>
      <c r="Z1090" s="77">
        <v>1</v>
      </c>
      <c r="AA1090" s="77">
        <v>0.50290409560649363</v>
      </c>
      <c r="AB1090" s="77">
        <v>0.38070175438596487</v>
      </c>
      <c r="AC1090" s="77">
        <v>0.16842105263157892</v>
      </c>
      <c r="AD1090" s="76">
        <v>0.73935225524188064</v>
      </c>
      <c r="AE1090" s="77">
        <v>0.40192992058796867</v>
      </c>
      <c r="AF1090" s="77">
        <v>0.7755666544322225</v>
      </c>
      <c r="AG1090" s="77">
        <v>0.78454191095934533</v>
      </c>
      <c r="AH1090" s="77">
        <v>0.65619904844412824</v>
      </c>
      <c r="AI1090" s="77">
        <v>0.84997508239687725</v>
      </c>
      <c r="AJ1090" s="77">
        <v>0.73987272432169227</v>
      </c>
      <c r="AK1090" s="77">
        <v>0.44180292499622925</v>
      </c>
      <c r="AL1090" s="77">
        <v>0.16842105263157892</v>
      </c>
      <c r="AM1090" s="76">
        <v>0.63894961008735729</v>
      </c>
      <c r="AN1090" s="77">
        <v>0.7635720139334502</v>
      </c>
      <c r="AO1090" s="78">
        <v>0.45003223398316683</v>
      </c>
      <c r="AP1090" s="79">
        <v>0.61039977511986121</v>
      </c>
      <c r="AQ1090" s="70">
        <v>3</v>
      </c>
      <c r="AR1090" s="71">
        <v>0</v>
      </c>
      <c r="AS1090" s="71">
        <v>0</v>
      </c>
      <c r="AT1090" s="71">
        <v>0</v>
      </c>
      <c r="AU1090" s="71">
        <v>0</v>
      </c>
      <c r="AV1090" s="71" t="s">
        <v>3395</v>
      </c>
      <c r="AW1090" s="72" t="s">
        <v>3422</v>
      </c>
    </row>
    <row r="1091" spans="1:49">
      <c r="A1091" s="23" t="s">
        <v>4839</v>
      </c>
      <c r="B1091" s="23" t="s">
        <v>3737</v>
      </c>
      <c r="C1091" s="23" t="s">
        <v>2545</v>
      </c>
      <c r="D1091" s="24" t="s">
        <v>424</v>
      </c>
      <c r="E1091" s="24" t="s">
        <v>518</v>
      </c>
      <c r="F1091" s="24" t="s">
        <v>664</v>
      </c>
      <c r="G1091" s="24" t="s">
        <v>677</v>
      </c>
      <c r="H1091" s="76">
        <v>0.90942653325857536</v>
      </c>
      <c r="I1091" s="77">
        <v>0.7924596437957776</v>
      </c>
      <c r="J1091" s="77">
        <v>0.55538793480382243</v>
      </c>
      <c r="K1091" s="77">
        <v>0.63585502338820299</v>
      </c>
      <c r="L1091" s="77">
        <v>0.50680386626241958</v>
      </c>
      <c r="M1091" s="77">
        <v>0.86193801368454914</v>
      </c>
      <c r="N1091" s="77">
        <v>0.72296657286897448</v>
      </c>
      <c r="O1091" s="77" t="s">
        <v>3395</v>
      </c>
      <c r="P1091" s="77">
        <v>0.37764804335631891</v>
      </c>
      <c r="Q1091" s="77">
        <v>0.7634815643236591</v>
      </c>
      <c r="R1091" s="77">
        <v>0.87020153190610772</v>
      </c>
      <c r="S1091" s="77">
        <v>0.76470588235294112</v>
      </c>
      <c r="T1091" s="77">
        <v>0.80437793956574954</v>
      </c>
      <c r="U1091" s="77">
        <v>0.60262585095689936</v>
      </c>
      <c r="V1091" s="77">
        <v>0.65827976023676726</v>
      </c>
      <c r="W1091" s="77">
        <v>0.96167611437366829</v>
      </c>
      <c r="X1091" s="77">
        <v>0.61174245802030303</v>
      </c>
      <c r="Y1091" s="77">
        <v>0.47974544864338464</v>
      </c>
      <c r="Z1091" s="77">
        <v>1</v>
      </c>
      <c r="AA1091" s="77">
        <v>0.50290409560649363</v>
      </c>
      <c r="AB1091" s="77">
        <v>0.38070175438596487</v>
      </c>
      <c r="AC1091" s="77">
        <v>0.16842105263157892</v>
      </c>
      <c r="AD1091" s="76">
        <v>0.75242470395272509</v>
      </c>
      <c r="AE1091" s="77">
        <v>0.62104230391209292</v>
      </c>
      <c r="AF1091" s="77">
        <v>0.81684154811488341</v>
      </c>
      <c r="AG1091" s="77">
        <v>0.78454191095934533</v>
      </c>
      <c r="AH1091" s="77">
        <v>0.63045280559683325</v>
      </c>
      <c r="AI1091" s="77">
        <v>0.78670928619698566</v>
      </c>
      <c r="AJ1091" s="77">
        <v>0.73987272432169227</v>
      </c>
      <c r="AK1091" s="77">
        <v>0.44180292499622925</v>
      </c>
      <c r="AL1091" s="77">
        <v>0.16842105263157892</v>
      </c>
      <c r="AM1091" s="76">
        <v>0.73010285199323377</v>
      </c>
      <c r="AN1091" s="77">
        <v>0.73390133425105475</v>
      </c>
      <c r="AO1091" s="78">
        <v>0.45003223398316683</v>
      </c>
      <c r="AP1091" s="79">
        <v>0.63021958757497809</v>
      </c>
      <c r="AQ1091" s="70">
        <v>3</v>
      </c>
      <c r="AR1091" s="71">
        <v>0</v>
      </c>
      <c r="AS1091" s="71">
        <v>0</v>
      </c>
      <c r="AT1091" s="71">
        <v>0</v>
      </c>
      <c r="AU1091" s="71">
        <v>0</v>
      </c>
      <c r="AV1091" s="71" t="s">
        <v>3395</v>
      </c>
      <c r="AW1091" s="72" t="s">
        <v>3422</v>
      </c>
    </row>
    <row r="1092" spans="1:49">
      <c r="A1092" s="23" t="s">
        <v>4840</v>
      </c>
      <c r="B1092" s="23" t="s">
        <v>3737</v>
      </c>
      <c r="C1092" s="23" t="s">
        <v>2547</v>
      </c>
      <c r="D1092" s="24" t="s">
        <v>424</v>
      </c>
      <c r="E1092" s="24" t="s">
        <v>518</v>
      </c>
      <c r="F1092" s="24" t="s">
        <v>664</v>
      </c>
      <c r="G1092" s="24" t="s">
        <v>679</v>
      </c>
      <c r="H1092" s="76">
        <v>0.90942653325857536</v>
      </c>
      <c r="I1092" s="77">
        <v>0.79323246875400644</v>
      </c>
      <c r="J1092" s="77">
        <v>0.75139091136725966</v>
      </c>
      <c r="K1092" s="77">
        <v>0.69672146795845746</v>
      </c>
      <c r="L1092" s="77">
        <v>0.47788894447223623</v>
      </c>
      <c r="M1092" s="77">
        <v>0.65157227826227226</v>
      </c>
      <c r="N1092" s="77">
        <v>0.8210835014026785</v>
      </c>
      <c r="O1092" s="77" t="s">
        <v>3395</v>
      </c>
      <c r="P1092" s="77">
        <v>0.44869094741322585</v>
      </c>
      <c r="Q1092" s="77">
        <v>0.62267392706145097</v>
      </c>
      <c r="R1092" s="77">
        <v>0.33712225118366923</v>
      </c>
      <c r="S1092" s="77">
        <v>0.76470588235294112</v>
      </c>
      <c r="T1092" s="77">
        <v>0.80437793956574954</v>
      </c>
      <c r="U1092" s="77">
        <v>0.61752882182466462</v>
      </c>
      <c r="V1092" s="77">
        <v>0.65827976023676726</v>
      </c>
      <c r="W1092" s="77">
        <v>0.95405185938128112</v>
      </c>
      <c r="X1092" s="77">
        <v>0.75629514985117152</v>
      </c>
      <c r="Y1092" s="77">
        <v>0.47974544864338464</v>
      </c>
      <c r="Z1092" s="77">
        <v>1</v>
      </c>
      <c r="AA1092" s="77">
        <v>0.50290409560649363</v>
      </c>
      <c r="AB1092" s="77">
        <v>0.38070175438596487</v>
      </c>
      <c r="AC1092" s="77">
        <v>0.16842105263157892</v>
      </c>
      <c r="AD1092" s="76">
        <v>0.81801663779328049</v>
      </c>
      <c r="AE1092" s="77">
        <v>0.61919142790177406</v>
      </c>
      <c r="AF1092" s="77">
        <v>0.4798980891225601</v>
      </c>
      <c r="AG1092" s="77">
        <v>0.78454191095934533</v>
      </c>
      <c r="AH1092" s="77">
        <v>0.637904291030716</v>
      </c>
      <c r="AI1092" s="77">
        <v>0.85517350461622632</v>
      </c>
      <c r="AJ1092" s="77">
        <v>0.73987272432169227</v>
      </c>
      <c r="AK1092" s="77">
        <v>0.44180292499622925</v>
      </c>
      <c r="AL1092" s="77">
        <v>0.16842105263157892</v>
      </c>
      <c r="AM1092" s="76">
        <v>0.63903538493920486</v>
      </c>
      <c r="AN1092" s="77">
        <v>0.75920656886876259</v>
      </c>
      <c r="AO1092" s="78">
        <v>0.45003223398316683</v>
      </c>
      <c r="AP1092" s="79">
        <v>0.6091240286863866</v>
      </c>
      <c r="AQ1092" s="70">
        <v>3</v>
      </c>
      <c r="AR1092" s="71">
        <v>0</v>
      </c>
      <c r="AS1092" s="71">
        <v>0</v>
      </c>
      <c r="AT1092" s="71">
        <v>0</v>
      </c>
      <c r="AU1092" s="71">
        <v>1</v>
      </c>
      <c r="AV1092" s="71" t="s">
        <v>3464</v>
      </c>
      <c r="AW1092" s="72" t="s">
        <v>3422</v>
      </c>
    </row>
    <row r="1093" spans="1:49">
      <c r="A1093" s="23" t="s">
        <v>4841</v>
      </c>
      <c r="B1093" s="23" t="s">
        <v>3737</v>
      </c>
      <c r="C1093" s="23" t="s">
        <v>2550</v>
      </c>
      <c r="D1093" s="24" t="s">
        <v>424</v>
      </c>
      <c r="E1093" s="24" t="s">
        <v>518</v>
      </c>
      <c r="F1093" s="24" t="s">
        <v>664</v>
      </c>
      <c r="G1093" s="24" t="s">
        <v>683</v>
      </c>
      <c r="H1093" s="76">
        <v>0.90942653325857536</v>
      </c>
      <c r="I1093" s="77">
        <v>0.42665177952861244</v>
      </c>
      <c r="J1093" s="77">
        <v>5.1228932674797278E-2</v>
      </c>
      <c r="K1093" s="77">
        <v>0.73298630602418524</v>
      </c>
      <c r="L1093" s="77">
        <v>0.50966637427744199</v>
      </c>
      <c r="M1093" s="77">
        <v>0.42971273722157299</v>
      </c>
      <c r="N1093" s="77">
        <v>0</v>
      </c>
      <c r="O1093" s="77" t="s">
        <v>3395</v>
      </c>
      <c r="P1093" s="77">
        <v>0</v>
      </c>
      <c r="Q1093" s="77">
        <v>0.87184093270841168</v>
      </c>
      <c r="R1093" s="77">
        <v>0.71753376494620469</v>
      </c>
      <c r="S1093" s="77">
        <v>0.76470588235294112</v>
      </c>
      <c r="T1093" s="77">
        <v>0.80437793956574954</v>
      </c>
      <c r="U1093" s="77">
        <v>0.64688256475242467</v>
      </c>
      <c r="V1093" s="77">
        <v>0.65827976023676726</v>
      </c>
      <c r="W1093" s="77">
        <v>0.91543410572891903</v>
      </c>
      <c r="X1093" s="77">
        <v>0.76716420309081568</v>
      </c>
      <c r="Y1093" s="77">
        <v>0.47974544864338464</v>
      </c>
      <c r="Z1093" s="77">
        <v>1</v>
      </c>
      <c r="AA1093" s="77">
        <v>0.50290409560649363</v>
      </c>
      <c r="AB1093" s="77">
        <v>0.38070175438596487</v>
      </c>
      <c r="AC1093" s="77">
        <v>0.16842105263157892</v>
      </c>
      <c r="AD1093" s="76">
        <v>0.46243574848732832</v>
      </c>
      <c r="AE1093" s="77">
        <v>0.33447308350464</v>
      </c>
      <c r="AF1093" s="77">
        <v>0.79468734882730818</v>
      </c>
      <c r="AG1093" s="77">
        <v>0.78454191095934533</v>
      </c>
      <c r="AH1093" s="77">
        <v>0.65258116249459597</v>
      </c>
      <c r="AI1093" s="77">
        <v>0.84129915440986736</v>
      </c>
      <c r="AJ1093" s="77">
        <v>0.73987272432169227</v>
      </c>
      <c r="AK1093" s="77">
        <v>0.44180292499622925</v>
      </c>
      <c r="AL1093" s="77">
        <v>0.16842105263157892</v>
      </c>
      <c r="AM1093" s="76">
        <v>0.53053206027309219</v>
      </c>
      <c r="AN1093" s="77">
        <v>0.75947407595460292</v>
      </c>
      <c r="AO1093" s="78">
        <v>0.45003223398316683</v>
      </c>
      <c r="AP1093" s="79">
        <v>0.57301050378824714</v>
      </c>
      <c r="AQ1093" s="70">
        <v>3</v>
      </c>
      <c r="AR1093" s="71">
        <v>0</v>
      </c>
      <c r="AS1093" s="71">
        <v>0</v>
      </c>
      <c r="AT1093" s="71">
        <v>0</v>
      </c>
      <c r="AU1093" s="71">
        <v>1</v>
      </c>
      <c r="AV1093" s="71" t="s">
        <v>3464</v>
      </c>
      <c r="AW1093" s="72" t="s">
        <v>3422</v>
      </c>
    </row>
    <row r="1094" spans="1:49">
      <c r="A1094" s="23" t="s">
        <v>4842</v>
      </c>
      <c r="B1094" s="23" t="s">
        <v>3737</v>
      </c>
      <c r="C1094" s="23" t="s">
        <v>2552</v>
      </c>
      <c r="D1094" s="24" t="s">
        <v>424</v>
      </c>
      <c r="E1094" s="24" t="s">
        <v>518</v>
      </c>
      <c r="F1094" s="24" t="s">
        <v>689</v>
      </c>
      <c r="G1094" s="24" t="s">
        <v>696</v>
      </c>
      <c r="H1094" s="76">
        <v>0.91254339686762798</v>
      </c>
      <c r="I1094" s="77">
        <v>0.86547176346241828</v>
      </c>
      <c r="J1094" s="77">
        <v>0.91259652629265076</v>
      </c>
      <c r="K1094" s="77">
        <v>0.89453365260676354</v>
      </c>
      <c r="L1094" s="77">
        <v>0.50007951311470411</v>
      </c>
      <c r="M1094" s="77">
        <v>1</v>
      </c>
      <c r="N1094" s="77">
        <v>0.72172817522776933</v>
      </c>
      <c r="O1094" s="77" t="s">
        <v>3395</v>
      </c>
      <c r="P1094" s="77">
        <v>0.5</v>
      </c>
      <c r="Q1094" s="77">
        <v>0.65423572914849182</v>
      </c>
      <c r="R1094" s="77">
        <v>0</v>
      </c>
      <c r="S1094" s="77">
        <v>0.79999999999999971</v>
      </c>
      <c r="T1094" s="77">
        <v>0.74133109980027068</v>
      </c>
      <c r="U1094" s="77">
        <v>0.85961719975242634</v>
      </c>
      <c r="V1094" s="77">
        <v>0.68433743039182915</v>
      </c>
      <c r="W1094" s="77">
        <v>1</v>
      </c>
      <c r="X1094" s="77">
        <v>0.9190614677870006</v>
      </c>
      <c r="Y1094" s="77">
        <v>0.38202315578759438</v>
      </c>
      <c r="Z1094" s="77">
        <v>0.96571428571428575</v>
      </c>
      <c r="AA1094" s="77">
        <v>0.50290409560649363</v>
      </c>
      <c r="AB1094" s="77">
        <v>0.38070175438596487</v>
      </c>
      <c r="AC1094" s="77">
        <v>0.16842105263157892</v>
      </c>
      <c r="AD1094" s="76">
        <v>0.89687056220756567</v>
      </c>
      <c r="AE1094" s="77">
        <v>0.72326826818984746</v>
      </c>
      <c r="AF1094" s="77">
        <v>0.32711786457424591</v>
      </c>
      <c r="AG1094" s="77">
        <v>0.77066554990013514</v>
      </c>
      <c r="AH1094" s="77">
        <v>0.77197731507212775</v>
      </c>
      <c r="AI1094" s="77">
        <v>0.9595307338935003</v>
      </c>
      <c r="AJ1094" s="77">
        <v>0.67386872075094006</v>
      </c>
      <c r="AK1094" s="77">
        <v>0.44180292499622925</v>
      </c>
      <c r="AL1094" s="77">
        <v>0.16842105263157892</v>
      </c>
      <c r="AM1094" s="76">
        <v>0.64908556499055303</v>
      </c>
      <c r="AN1094" s="77">
        <v>0.83405786628858769</v>
      </c>
      <c r="AO1094" s="78">
        <v>0.42803089945958278</v>
      </c>
      <c r="AP1094" s="79">
        <v>0.62563938381085316</v>
      </c>
      <c r="AQ1094" s="70">
        <v>3</v>
      </c>
      <c r="AR1094" s="71">
        <v>0</v>
      </c>
      <c r="AS1094" s="71">
        <v>0</v>
      </c>
      <c r="AT1094" s="71">
        <v>0</v>
      </c>
      <c r="AU1094" s="71">
        <v>0</v>
      </c>
      <c r="AV1094" s="71" t="s">
        <v>3395</v>
      </c>
      <c r="AW1094" s="72" t="s">
        <v>3422</v>
      </c>
    </row>
    <row r="1095" spans="1:49">
      <c r="A1095" s="23" t="s">
        <v>4843</v>
      </c>
      <c r="B1095" s="23" t="s">
        <v>3737</v>
      </c>
      <c r="C1095" s="23" t="s">
        <v>2556</v>
      </c>
      <c r="D1095" s="24" t="s">
        <v>424</v>
      </c>
      <c r="E1095" s="24" t="s">
        <v>518</v>
      </c>
      <c r="F1095" s="24" t="s">
        <v>689</v>
      </c>
      <c r="G1095" s="24" t="s">
        <v>702</v>
      </c>
      <c r="H1095" s="76">
        <v>0.91254339686762798</v>
      </c>
      <c r="I1095" s="77">
        <v>0.54461354608894952</v>
      </c>
      <c r="J1095" s="77">
        <v>0.17100298220609444</v>
      </c>
      <c r="K1095" s="77">
        <v>0.50411383253941733</v>
      </c>
      <c r="L1095" s="77">
        <v>0.52930419553553076</v>
      </c>
      <c r="M1095" s="77">
        <v>0.83026548807244249</v>
      </c>
      <c r="N1095" s="77">
        <v>0.26021960346709067</v>
      </c>
      <c r="O1095" s="77" t="s">
        <v>3395</v>
      </c>
      <c r="P1095" s="77">
        <v>0.31971375399600549</v>
      </c>
      <c r="Q1095" s="77">
        <v>0.64836997262979146</v>
      </c>
      <c r="R1095" s="77">
        <v>0.21614114184444777</v>
      </c>
      <c r="S1095" s="77">
        <v>0.79999999999999971</v>
      </c>
      <c r="T1095" s="77">
        <v>0.74133109980027068</v>
      </c>
      <c r="U1095" s="77">
        <v>0.62312484659020262</v>
      </c>
      <c r="V1095" s="77">
        <v>0.68433743039182915</v>
      </c>
      <c r="W1095" s="77">
        <v>0.94886412983406243</v>
      </c>
      <c r="X1095" s="77">
        <v>0.6675265876150871</v>
      </c>
      <c r="Y1095" s="77">
        <v>0.38202315578759438</v>
      </c>
      <c r="Z1095" s="77">
        <v>0.96571428571428575</v>
      </c>
      <c r="AA1095" s="77">
        <v>0.50290409560649363</v>
      </c>
      <c r="AB1095" s="77">
        <v>0.38070175438596487</v>
      </c>
      <c r="AC1095" s="77">
        <v>0.16842105263157892</v>
      </c>
      <c r="AD1095" s="76">
        <v>0.54271997505422398</v>
      </c>
      <c r="AE1095" s="77">
        <v>0.48872337472209731</v>
      </c>
      <c r="AF1095" s="77">
        <v>0.43225555723711961</v>
      </c>
      <c r="AG1095" s="77">
        <v>0.77066554990013514</v>
      </c>
      <c r="AH1095" s="77">
        <v>0.65373113849101583</v>
      </c>
      <c r="AI1095" s="77">
        <v>0.80819535872457471</v>
      </c>
      <c r="AJ1095" s="77">
        <v>0.67386872075094006</v>
      </c>
      <c r="AK1095" s="77">
        <v>0.44180292499622925</v>
      </c>
      <c r="AL1095" s="77">
        <v>0.16842105263157892</v>
      </c>
      <c r="AM1095" s="76">
        <v>0.48789963567114697</v>
      </c>
      <c r="AN1095" s="77">
        <v>0.74419734903857526</v>
      </c>
      <c r="AO1095" s="78">
        <v>0.42803089945958278</v>
      </c>
      <c r="AP1095" s="79">
        <v>0.54551190443839181</v>
      </c>
      <c r="AQ1095" s="70">
        <v>3</v>
      </c>
      <c r="AR1095" s="71">
        <v>0</v>
      </c>
      <c r="AS1095" s="71">
        <v>0</v>
      </c>
      <c r="AT1095" s="71">
        <v>0</v>
      </c>
      <c r="AU1095" s="71">
        <v>0</v>
      </c>
      <c r="AV1095" s="71" t="s">
        <v>3395</v>
      </c>
      <c r="AW1095" s="72" t="s">
        <v>3422</v>
      </c>
    </row>
    <row r="1096" spans="1:49">
      <c r="A1096" s="23" t="s">
        <v>4844</v>
      </c>
      <c r="B1096" s="23" t="s">
        <v>3737</v>
      </c>
      <c r="C1096" s="23" t="s">
        <v>2558</v>
      </c>
      <c r="D1096" s="24" t="s">
        <v>424</v>
      </c>
      <c r="E1096" s="24" t="s">
        <v>518</v>
      </c>
      <c r="F1096" s="24" t="s">
        <v>689</v>
      </c>
      <c r="G1096" s="24" t="s">
        <v>704</v>
      </c>
      <c r="H1096" s="76">
        <v>0.91254339686762798</v>
      </c>
      <c r="I1096" s="77">
        <v>0.79545014897124622</v>
      </c>
      <c r="J1096" s="77">
        <v>0.62088920610756526</v>
      </c>
      <c r="K1096" s="77">
        <v>0.61837961539386344</v>
      </c>
      <c r="L1096" s="77">
        <v>0.51087235398554609</v>
      </c>
      <c r="M1096" s="77">
        <v>0</v>
      </c>
      <c r="N1096" s="77">
        <v>0.48897281216269661</v>
      </c>
      <c r="O1096" s="77" t="s">
        <v>3395</v>
      </c>
      <c r="P1096" s="77">
        <v>0.41789607329962664</v>
      </c>
      <c r="Q1096" s="77">
        <v>0.6834799071719766</v>
      </c>
      <c r="R1096" s="77">
        <v>0.30212280293381644</v>
      </c>
      <c r="S1096" s="77">
        <v>0.79999999999999971</v>
      </c>
      <c r="T1096" s="77">
        <v>0.74133109980027068</v>
      </c>
      <c r="U1096" s="77">
        <v>0.72268915771201259</v>
      </c>
      <c r="V1096" s="77">
        <v>0.68433743039182915</v>
      </c>
      <c r="W1096" s="77">
        <v>0.92616463271829674</v>
      </c>
      <c r="X1096" s="77">
        <v>0.84997805937472259</v>
      </c>
      <c r="Y1096" s="77">
        <v>0.38202315578759438</v>
      </c>
      <c r="Z1096" s="77">
        <v>0.96571428571428575</v>
      </c>
      <c r="AA1096" s="77">
        <v>0.50290409560649363</v>
      </c>
      <c r="AB1096" s="77">
        <v>0.38070175438596487</v>
      </c>
      <c r="AC1096" s="77">
        <v>0.16842105263157892</v>
      </c>
      <c r="AD1096" s="76">
        <v>0.77629425064881319</v>
      </c>
      <c r="AE1096" s="77">
        <v>0.40722417096834657</v>
      </c>
      <c r="AF1096" s="77">
        <v>0.49280135505289652</v>
      </c>
      <c r="AG1096" s="77">
        <v>0.77066554990013514</v>
      </c>
      <c r="AH1096" s="77">
        <v>0.70351329405192087</v>
      </c>
      <c r="AI1096" s="77">
        <v>0.88807134604650972</v>
      </c>
      <c r="AJ1096" s="77">
        <v>0.67386872075094006</v>
      </c>
      <c r="AK1096" s="77">
        <v>0.44180292499622925</v>
      </c>
      <c r="AL1096" s="77">
        <v>0.16842105263157892</v>
      </c>
      <c r="AM1096" s="76">
        <v>0.55877325889001872</v>
      </c>
      <c r="AN1096" s="77">
        <v>0.78741672999952195</v>
      </c>
      <c r="AO1096" s="78">
        <v>0.42803089945958278</v>
      </c>
      <c r="AP1096" s="79">
        <v>0.58230278373621092</v>
      </c>
      <c r="AQ1096" s="70">
        <v>3</v>
      </c>
      <c r="AR1096" s="71">
        <v>0</v>
      </c>
      <c r="AS1096" s="71">
        <v>0</v>
      </c>
      <c r="AT1096" s="71">
        <v>0</v>
      </c>
      <c r="AU1096" s="71">
        <v>0</v>
      </c>
      <c r="AV1096" s="71" t="s">
        <v>3395</v>
      </c>
      <c r="AW1096" s="72" t="s">
        <v>3422</v>
      </c>
    </row>
    <row r="1097" spans="1:49">
      <c r="A1097" s="23" t="s">
        <v>4845</v>
      </c>
      <c r="B1097" s="23" t="s">
        <v>3737</v>
      </c>
      <c r="C1097" s="23" t="s">
        <v>2560</v>
      </c>
      <c r="D1097" s="24" t="s">
        <v>424</v>
      </c>
      <c r="E1097" s="24" t="s">
        <v>518</v>
      </c>
      <c r="F1097" s="24" t="s">
        <v>689</v>
      </c>
      <c r="G1097" s="24" t="s">
        <v>712</v>
      </c>
      <c r="H1097" s="76">
        <v>0.91254339686762798</v>
      </c>
      <c r="I1097" s="77">
        <v>0.68167725770749898</v>
      </c>
      <c r="J1097" s="77">
        <v>0.38131071442740844</v>
      </c>
      <c r="K1097" s="77">
        <v>0.72563104711298365</v>
      </c>
      <c r="L1097" s="77">
        <v>0.51674981127082886</v>
      </c>
      <c r="M1097" s="77">
        <v>0.65939472595038295</v>
      </c>
      <c r="N1097" s="77">
        <v>0.55900532226483257</v>
      </c>
      <c r="O1097" s="77" t="s">
        <v>3395</v>
      </c>
      <c r="P1097" s="77">
        <v>0.42247585341110672</v>
      </c>
      <c r="Q1097" s="77">
        <v>0.65182311452964559</v>
      </c>
      <c r="R1097" s="77">
        <v>9.7244495262696004E-2</v>
      </c>
      <c r="S1097" s="77">
        <v>0.79999999999999971</v>
      </c>
      <c r="T1097" s="77">
        <v>0.74133109980027068</v>
      </c>
      <c r="U1097" s="77">
        <v>0.65024081850625015</v>
      </c>
      <c r="V1097" s="77">
        <v>0.68433743039182915</v>
      </c>
      <c r="W1097" s="77">
        <v>0.83365026547391774</v>
      </c>
      <c r="X1097" s="77">
        <v>0.98817427408933334</v>
      </c>
      <c r="Y1097" s="77">
        <v>0.38202315578759438</v>
      </c>
      <c r="Z1097" s="77">
        <v>0.96571428571428575</v>
      </c>
      <c r="AA1097" s="77">
        <v>0.50290409560649363</v>
      </c>
      <c r="AB1097" s="77">
        <v>0.38070175438596487</v>
      </c>
      <c r="AC1097" s="77">
        <v>0.16842105263157892</v>
      </c>
      <c r="AD1097" s="76">
        <v>0.65851045633417848</v>
      </c>
      <c r="AE1097" s="77">
        <v>0.57665135200202688</v>
      </c>
      <c r="AF1097" s="77">
        <v>0.37453380489617077</v>
      </c>
      <c r="AG1097" s="77">
        <v>0.77066554990013514</v>
      </c>
      <c r="AH1097" s="77">
        <v>0.66728912444903965</v>
      </c>
      <c r="AI1097" s="77">
        <v>0.91091226978162554</v>
      </c>
      <c r="AJ1097" s="77">
        <v>0.67386872075094006</v>
      </c>
      <c r="AK1097" s="77">
        <v>0.44180292499622925</v>
      </c>
      <c r="AL1097" s="77">
        <v>0.16842105263157892</v>
      </c>
      <c r="AM1097" s="76">
        <v>0.53656520441079203</v>
      </c>
      <c r="AN1097" s="77">
        <v>0.78295564804360007</v>
      </c>
      <c r="AO1097" s="78">
        <v>0.42803089945958278</v>
      </c>
      <c r="AP1097" s="79">
        <v>0.57347460488877489</v>
      </c>
      <c r="AQ1097" s="70">
        <v>3</v>
      </c>
      <c r="AR1097" s="71">
        <v>0</v>
      </c>
      <c r="AS1097" s="71">
        <v>0</v>
      </c>
      <c r="AT1097" s="71">
        <v>0</v>
      </c>
      <c r="AU1097" s="71">
        <v>0</v>
      </c>
      <c r="AV1097" s="71" t="s">
        <v>3395</v>
      </c>
      <c r="AW1097" s="72" t="s">
        <v>3422</v>
      </c>
    </row>
    <row r="1098" spans="1:49">
      <c r="A1098" s="23" t="s">
        <v>4846</v>
      </c>
      <c r="B1098" s="23" t="s">
        <v>3737</v>
      </c>
      <c r="C1098" s="23" t="s">
        <v>2562</v>
      </c>
      <c r="D1098" s="24" t="s">
        <v>424</v>
      </c>
      <c r="E1098" s="24" t="s">
        <v>518</v>
      </c>
      <c r="F1098" s="24" t="s">
        <v>689</v>
      </c>
      <c r="G1098" s="24" t="s">
        <v>714</v>
      </c>
      <c r="H1098" s="76">
        <v>0.91254339686762798</v>
      </c>
      <c r="I1098" s="77">
        <v>0.51698033495535622</v>
      </c>
      <c r="J1098" s="77">
        <v>3.3743258436192414E-2</v>
      </c>
      <c r="K1098" s="77">
        <v>0.33463355902774372</v>
      </c>
      <c r="L1098" s="77">
        <v>0.52026273530819955</v>
      </c>
      <c r="M1098" s="77">
        <v>0.49693355986567633</v>
      </c>
      <c r="N1098" s="77">
        <v>0</v>
      </c>
      <c r="O1098" s="77" t="s">
        <v>3395</v>
      </c>
      <c r="P1098" s="77">
        <v>0.3881613588559682</v>
      </c>
      <c r="Q1098" s="77">
        <v>0.66534688893995475</v>
      </c>
      <c r="R1098" s="77">
        <v>0.31932060459208256</v>
      </c>
      <c r="S1098" s="77">
        <v>0.79999999999999971</v>
      </c>
      <c r="T1098" s="77">
        <v>0.74133109980027068</v>
      </c>
      <c r="U1098" s="77">
        <v>0.74938394822446153</v>
      </c>
      <c r="V1098" s="77">
        <v>0.68433743039182915</v>
      </c>
      <c r="W1098" s="77">
        <v>0.89663036197854529</v>
      </c>
      <c r="X1098" s="77">
        <v>0.7301342941347746</v>
      </c>
      <c r="Y1098" s="77">
        <v>0.38202315578759438</v>
      </c>
      <c r="Z1098" s="77">
        <v>0.96571428571428575</v>
      </c>
      <c r="AA1098" s="77">
        <v>0.50290409560649363</v>
      </c>
      <c r="AB1098" s="77">
        <v>0.38070175438596487</v>
      </c>
      <c r="AC1098" s="77">
        <v>0.16842105263157892</v>
      </c>
      <c r="AD1098" s="76">
        <v>0.48775566341972548</v>
      </c>
      <c r="AE1098" s="77">
        <v>0.34799824261151757</v>
      </c>
      <c r="AF1098" s="77">
        <v>0.49233374676601865</v>
      </c>
      <c r="AG1098" s="77">
        <v>0.77066554990013514</v>
      </c>
      <c r="AH1098" s="77">
        <v>0.71686068930814528</v>
      </c>
      <c r="AI1098" s="77">
        <v>0.81338232805665989</v>
      </c>
      <c r="AJ1098" s="77">
        <v>0.67386872075094006</v>
      </c>
      <c r="AK1098" s="77">
        <v>0.44180292499622925</v>
      </c>
      <c r="AL1098" s="77">
        <v>0.16842105263157892</v>
      </c>
      <c r="AM1098" s="76">
        <v>0.44269588426575396</v>
      </c>
      <c r="AN1098" s="77">
        <v>0.76696952242164684</v>
      </c>
      <c r="AO1098" s="78">
        <v>0.42803089945958278</v>
      </c>
      <c r="AP1098" s="79">
        <v>0.53582859490601131</v>
      </c>
      <c r="AQ1098" s="70">
        <v>3</v>
      </c>
      <c r="AR1098" s="71">
        <v>0</v>
      </c>
      <c r="AS1098" s="71">
        <v>0</v>
      </c>
      <c r="AT1098" s="71">
        <v>0</v>
      </c>
      <c r="AU1098" s="71">
        <v>0</v>
      </c>
      <c r="AV1098" s="71" t="s">
        <v>3395</v>
      </c>
      <c r="AW1098" s="72" t="s">
        <v>3422</v>
      </c>
    </row>
    <row r="1099" spans="1:49">
      <c r="A1099" s="23" t="s">
        <v>4847</v>
      </c>
      <c r="B1099" s="23" t="s">
        <v>3737</v>
      </c>
      <c r="C1099" s="23" t="s">
        <v>2564</v>
      </c>
      <c r="D1099" s="24" t="s">
        <v>424</v>
      </c>
      <c r="E1099" s="24" t="s">
        <v>722</v>
      </c>
      <c r="F1099" s="24" t="s">
        <v>723</v>
      </c>
      <c r="G1099" s="24" t="s">
        <v>736</v>
      </c>
      <c r="H1099" s="76">
        <v>0.90105230934509639</v>
      </c>
      <c r="I1099" s="77">
        <v>0.60972921533567059</v>
      </c>
      <c r="J1099" s="77">
        <v>0.22129105796659138</v>
      </c>
      <c r="K1099" s="77">
        <v>0.54775648763867024</v>
      </c>
      <c r="L1099" s="77">
        <v>0.31027781880770017</v>
      </c>
      <c r="M1099" s="77">
        <v>1.0198581565802001E-2</v>
      </c>
      <c r="N1099" s="77">
        <v>0.12125969947299803</v>
      </c>
      <c r="O1099" s="77" t="s">
        <v>3395</v>
      </c>
      <c r="P1099" s="77">
        <v>0.21951169916015478</v>
      </c>
      <c r="Q1099" s="77">
        <v>0.73745186773079752</v>
      </c>
      <c r="R1099" s="77">
        <v>0.47349945421971701</v>
      </c>
      <c r="S1099" s="77">
        <v>0.6470588235294118</v>
      </c>
      <c r="T1099" s="77">
        <v>0.77403839958765541</v>
      </c>
      <c r="U1099" s="77">
        <v>0.64683719300300402</v>
      </c>
      <c r="V1099" s="77">
        <v>0.51864248324972539</v>
      </c>
      <c r="W1099" s="77">
        <v>0.90757419346899726</v>
      </c>
      <c r="X1099" s="77">
        <v>0.863047054720122</v>
      </c>
      <c r="Y1099" s="77">
        <v>0.45810452565801901</v>
      </c>
      <c r="Z1099" s="77">
        <v>0.79999999999999993</v>
      </c>
      <c r="AA1099" s="77">
        <v>0.55683885118397369</v>
      </c>
      <c r="AB1099" s="77">
        <v>0.38070175438596487</v>
      </c>
      <c r="AC1099" s="77">
        <v>0.16842105263157892</v>
      </c>
      <c r="AD1099" s="76">
        <v>0.57735752754911951</v>
      </c>
      <c r="AE1099" s="77">
        <v>0.24180085732906509</v>
      </c>
      <c r="AF1099" s="77">
        <v>0.60547566097525729</v>
      </c>
      <c r="AG1099" s="77">
        <v>0.71054861155853355</v>
      </c>
      <c r="AH1099" s="77">
        <v>0.58273983812636465</v>
      </c>
      <c r="AI1099" s="77">
        <v>0.88531062409455963</v>
      </c>
      <c r="AJ1099" s="77">
        <v>0.6290522628290095</v>
      </c>
      <c r="AK1099" s="77">
        <v>0.46877030278496928</v>
      </c>
      <c r="AL1099" s="77">
        <v>0.16842105263157892</v>
      </c>
      <c r="AM1099" s="76">
        <v>0.47487801528448065</v>
      </c>
      <c r="AN1099" s="77">
        <v>0.72619969125981931</v>
      </c>
      <c r="AO1099" s="78">
        <v>0.42208120608185257</v>
      </c>
      <c r="AP1099" s="79">
        <v>0.53354201023754222</v>
      </c>
      <c r="AQ1099" s="70">
        <v>3</v>
      </c>
      <c r="AR1099" s="71">
        <v>0</v>
      </c>
      <c r="AS1099" s="71">
        <v>0</v>
      </c>
      <c r="AT1099" s="71">
        <v>0</v>
      </c>
      <c r="AU1099" s="71">
        <v>0</v>
      </c>
      <c r="AV1099" s="71" t="s">
        <v>3395</v>
      </c>
      <c r="AW1099" s="72" t="s">
        <v>3422</v>
      </c>
    </row>
    <row r="1100" spans="1:49">
      <c r="A1100" s="23" t="s">
        <v>4848</v>
      </c>
      <c r="B1100" s="23" t="s">
        <v>3737</v>
      </c>
      <c r="C1100" s="23" t="s">
        <v>2567</v>
      </c>
      <c r="D1100" s="24" t="s">
        <v>424</v>
      </c>
      <c r="E1100" s="24" t="s">
        <v>722</v>
      </c>
      <c r="F1100" s="24" t="s">
        <v>723</v>
      </c>
      <c r="G1100" s="24" t="s">
        <v>748</v>
      </c>
      <c r="H1100" s="76">
        <v>0.90105230934509639</v>
      </c>
      <c r="I1100" s="77">
        <v>0.51717689189279858</v>
      </c>
      <c r="J1100" s="77">
        <v>0.23044741329120627</v>
      </c>
      <c r="K1100" s="77">
        <v>0.46889767154851036</v>
      </c>
      <c r="L1100" s="77">
        <v>0.31552179798788327</v>
      </c>
      <c r="M1100" s="77">
        <v>0.17340230299811987</v>
      </c>
      <c r="N1100" s="77">
        <v>8.9648774445956758E-3</v>
      </c>
      <c r="O1100" s="77" t="s">
        <v>3395</v>
      </c>
      <c r="P1100" s="77">
        <v>0.22522779663075509</v>
      </c>
      <c r="Q1100" s="77">
        <v>0.74375178220866234</v>
      </c>
      <c r="R1100" s="77">
        <v>0.27957191835374678</v>
      </c>
      <c r="S1100" s="77">
        <v>0.6470588235294118</v>
      </c>
      <c r="T1100" s="77">
        <v>0.77403839958765541</v>
      </c>
      <c r="U1100" s="77">
        <v>0.66039952751243536</v>
      </c>
      <c r="V1100" s="77">
        <v>0.51864248324972539</v>
      </c>
      <c r="W1100" s="77">
        <v>0.83426161317583902</v>
      </c>
      <c r="X1100" s="77">
        <v>0.95607504458190029</v>
      </c>
      <c r="Y1100" s="77">
        <v>0.45810452565801901</v>
      </c>
      <c r="Z1100" s="77">
        <v>0.79999999999999993</v>
      </c>
      <c r="AA1100" s="77">
        <v>0.55683885118397369</v>
      </c>
      <c r="AB1100" s="77">
        <v>0.38070175438596487</v>
      </c>
      <c r="AC1100" s="77">
        <v>0.16842105263157892</v>
      </c>
      <c r="AD1100" s="76">
        <v>0.5495588715097004</v>
      </c>
      <c r="AE1100" s="77">
        <v>0.23840288932197282</v>
      </c>
      <c r="AF1100" s="77">
        <v>0.51166185028120459</v>
      </c>
      <c r="AG1100" s="77">
        <v>0.71054861155853355</v>
      </c>
      <c r="AH1100" s="77">
        <v>0.58952100538108043</v>
      </c>
      <c r="AI1100" s="77">
        <v>0.89516832887886966</v>
      </c>
      <c r="AJ1100" s="77">
        <v>0.6290522628290095</v>
      </c>
      <c r="AK1100" s="77">
        <v>0.46877030278496928</v>
      </c>
      <c r="AL1100" s="77">
        <v>0.16842105263157892</v>
      </c>
      <c r="AM1100" s="76">
        <v>0.43320787037095926</v>
      </c>
      <c r="AN1100" s="77">
        <v>0.73174598193949458</v>
      </c>
      <c r="AO1100" s="78">
        <v>0.42208120608185257</v>
      </c>
      <c r="AP1100" s="79">
        <v>0.5202393126268936</v>
      </c>
      <c r="AQ1100" s="70">
        <v>3</v>
      </c>
      <c r="AR1100" s="71">
        <v>0</v>
      </c>
      <c r="AS1100" s="71">
        <v>0</v>
      </c>
      <c r="AT1100" s="71">
        <v>0</v>
      </c>
      <c r="AU1100" s="71">
        <v>0</v>
      </c>
      <c r="AV1100" s="71" t="s">
        <v>3395</v>
      </c>
      <c r="AW1100" s="72" t="s">
        <v>3422</v>
      </c>
    </row>
    <row r="1101" spans="1:49">
      <c r="A1101" s="23" t="s">
        <v>4849</v>
      </c>
      <c r="B1101" s="23" t="s">
        <v>3737</v>
      </c>
      <c r="C1101" s="23" t="s">
        <v>2569</v>
      </c>
      <c r="D1101" s="24" t="s">
        <v>424</v>
      </c>
      <c r="E1101" s="24" t="s">
        <v>722</v>
      </c>
      <c r="F1101" s="24" t="s">
        <v>723</v>
      </c>
      <c r="G1101" s="24" t="s">
        <v>752</v>
      </c>
      <c r="H1101" s="76">
        <v>0.90105230934509639</v>
      </c>
      <c r="I1101" s="77">
        <v>0.7587557654425261</v>
      </c>
      <c r="J1101" s="77">
        <v>0.61491787650172136</v>
      </c>
      <c r="K1101" s="77">
        <v>0.52425267166408751</v>
      </c>
      <c r="L1101" s="77">
        <v>0.30712059103255118</v>
      </c>
      <c r="M1101" s="77">
        <v>0.23047940886454932</v>
      </c>
      <c r="N1101" s="77">
        <v>0.76048665955121875</v>
      </c>
      <c r="O1101" s="77" t="s">
        <v>3395</v>
      </c>
      <c r="P1101" s="77">
        <v>0.4411723319004997</v>
      </c>
      <c r="Q1101" s="77">
        <v>0.61934638414331289</v>
      </c>
      <c r="R1101" s="77">
        <v>0.64499349006292617</v>
      </c>
      <c r="S1101" s="77">
        <v>0.6470588235294118</v>
      </c>
      <c r="T1101" s="77">
        <v>0.77403839958765541</v>
      </c>
      <c r="U1101" s="77">
        <v>0.66046540342034299</v>
      </c>
      <c r="V1101" s="77">
        <v>0.51864248324972539</v>
      </c>
      <c r="W1101" s="77">
        <v>0.87025693058471987</v>
      </c>
      <c r="X1101" s="77">
        <v>0.81789189559620268</v>
      </c>
      <c r="Y1101" s="77">
        <v>0.45810452565801901</v>
      </c>
      <c r="Z1101" s="77">
        <v>0.79999999999999993</v>
      </c>
      <c r="AA1101" s="77">
        <v>0.55683885118397369</v>
      </c>
      <c r="AB1101" s="77">
        <v>0.38070175438596487</v>
      </c>
      <c r="AC1101" s="77">
        <v>0.16842105263157892</v>
      </c>
      <c r="AD1101" s="76">
        <v>0.75824198376311458</v>
      </c>
      <c r="AE1101" s="77">
        <v>0.4527023326025813</v>
      </c>
      <c r="AF1101" s="77">
        <v>0.63216993710311953</v>
      </c>
      <c r="AG1101" s="77">
        <v>0.71054861155853355</v>
      </c>
      <c r="AH1101" s="77">
        <v>0.58955394333503419</v>
      </c>
      <c r="AI1101" s="77">
        <v>0.84407441309046127</v>
      </c>
      <c r="AJ1101" s="77">
        <v>0.6290522628290095</v>
      </c>
      <c r="AK1101" s="77">
        <v>0.46877030278496928</v>
      </c>
      <c r="AL1101" s="77">
        <v>0.16842105263157892</v>
      </c>
      <c r="AM1101" s="76">
        <v>0.61437141782293847</v>
      </c>
      <c r="AN1101" s="77">
        <v>0.71472565599467641</v>
      </c>
      <c r="AO1101" s="78">
        <v>0.42208120608185257</v>
      </c>
      <c r="AP1101" s="79">
        <v>0.57693782867417998</v>
      </c>
      <c r="AQ1101" s="70">
        <v>3</v>
      </c>
      <c r="AR1101" s="71">
        <v>0</v>
      </c>
      <c r="AS1101" s="71">
        <v>0</v>
      </c>
      <c r="AT1101" s="71">
        <v>0</v>
      </c>
      <c r="AU1101" s="71">
        <v>0</v>
      </c>
      <c r="AV1101" s="71" t="s">
        <v>3395</v>
      </c>
      <c r="AW1101" s="72" t="s">
        <v>3422</v>
      </c>
    </row>
    <row r="1102" spans="1:49">
      <c r="A1102" s="23" t="s">
        <v>4850</v>
      </c>
      <c r="B1102" s="23" t="s">
        <v>3737</v>
      </c>
      <c r="C1102" s="23" t="s">
        <v>2571</v>
      </c>
      <c r="D1102" s="24" t="s">
        <v>424</v>
      </c>
      <c r="E1102" s="24" t="s">
        <v>722</v>
      </c>
      <c r="F1102" s="24" t="s">
        <v>723</v>
      </c>
      <c r="G1102" s="24" t="s">
        <v>758</v>
      </c>
      <c r="H1102" s="76">
        <v>0.90105230934509639</v>
      </c>
      <c r="I1102" s="77">
        <v>0.86806546228182935</v>
      </c>
      <c r="J1102" s="77">
        <v>0.72521652547102844</v>
      </c>
      <c r="K1102" s="77">
        <v>0.50872580734600104</v>
      </c>
      <c r="L1102" s="77">
        <v>0.32524416248861038</v>
      </c>
      <c r="M1102" s="77">
        <v>0.95215349481566658</v>
      </c>
      <c r="N1102" s="77">
        <v>0.75205113157919545</v>
      </c>
      <c r="O1102" s="77" t="s">
        <v>3395</v>
      </c>
      <c r="P1102" s="77">
        <v>0.48780297686189433</v>
      </c>
      <c r="Q1102" s="77">
        <v>0.60321109832025188</v>
      </c>
      <c r="R1102" s="77">
        <v>0.97499400263833846</v>
      </c>
      <c r="S1102" s="77">
        <v>0.6470588235294118</v>
      </c>
      <c r="T1102" s="77">
        <v>0.77403839958765541</v>
      </c>
      <c r="U1102" s="77">
        <v>0.66997135720705714</v>
      </c>
      <c r="V1102" s="77">
        <v>0.51864248324972539</v>
      </c>
      <c r="W1102" s="77">
        <v>0.81240403573929165</v>
      </c>
      <c r="X1102" s="77">
        <v>0.74712954101858209</v>
      </c>
      <c r="Y1102" s="77">
        <v>0.45810452565801901</v>
      </c>
      <c r="Z1102" s="77">
        <v>0.79999999999999993</v>
      </c>
      <c r="AA1102" s="77">
        <v>0.55683885118397369</v>
      </c>
      <c r="AB1102" s="77">
        <v>0.38070175438596487</v>
      </c>
      <c r="AC1102" s="77">
        <v>0.16842105263157892</v>
      </c>
      <c r="AD1102" s="76">
        <v>0.83144476569931802</v>
      </c>
      <c r="AE1102" s="77">
        <v>0.60519551461827359</v>
      </c>
      <c r="AF1102" s="77">
        <v>0.78910255047929523</v>
      </c>
      <c r="AG1102" s="77">
        <v>0.71054861155853355</v>
      </c>
      <c r="AH1102" s="77">
        <v>0.59430692022839127</v>
      </c>
      <c r="AI1102" s="77">
        <v>0.77976678837893687</v>
      </c>
      <c r="AJ1102" s="77">
        <v>0.6290522628290095</v>
      </c>
      <c r="AK1102" s="77">
        <v>0.46877030278496928</v>
      </c>
      <c r="AL1102" s="77">
        <v>0.16842105263157892</v>
      </c>
      <c r="AM1102" s="76">
        <v>0.74191427693229561</v>
      </c>
      <c r="AN1102" s="77">
        <v>0.69487410672195393</v>
      </c>
      <c r="AO1102" s="78">
        <v>0.42208120608185257</v>
      </c>
      <c r="AP1102" s="79">
        <v>0.61054982067425501</v>
      </c>
      <c r="AQ1102" s="70">
        <v>3</v>
      </c>
      <c r="AR1102" s="71">
        <v>0</v>
      </c>
      <c r="AS1102" s="71">
        <v>2</v>
      </c>
      <c r="AT1102" s="71">
        <v>0</v>
      </c>
      <c r="AU1102" s="71">
        <v>0</v>
      </c>
      <c r="AV1102" s="71" t="s">
        <v>3395</v>
      </c>
      <c r="AW1102" s="72" t="s">
        <v>3422</v>
      </c>
    </row>
    <row r="1103" spans="1:49">
      <c r="A1103" s="23" t="s">
        <v>4851</v>
      </c>
      <c r="B1103" s="23" t="s">
        <v>3737</v>
      </c>
      <c r="C1103" s="23" t="s">
        <v>2574</v>
      </c>
      <c r="D1103" s="24" t="s">
        <v>424</v>
      </c>
      <c r="E1103" s="24" t="s">
        <v>770</v>
      </c>
      <c r="F1103" s="24" t="s">
        <v>771</v>
      </c>
      <c r="G1103" s="24" t="s">
        <v>792</v>
      </c>
      <c r="H1103" s="76">
        <v>0.91121653926698709</v>
      </c>
      <c r="I1103" s="77">
        <v>0.51173797410812061</v>
      </c>
      <c r="J1103" s="77">
        <v>0.12433577623893627</v>
      </c>
      <c r="K1103" s="77">
        <v>0.86958167250689233</v>
      </c>
      <c r="L1103" s="77">
        <v>0.50901257067164396</v>
      </c>
      <c r="M1103" s="77">
        <v>0.23456746248279559</v>
      </c>
      <c r="N1103" s="77">
        <v>0.23339935891432917</v>
      </c>
      <c r="O1103" s="77" t="s">
        <v>3395</v>
      </c>
      <c r="P1103" s="77">
        <v>0.19845591662860151</v>
      </c>
      <c r="Q1103" s="77">
        <v>0.86890821026111154</v>
      </c>
      <c r="R1103" s="77">
        <v>4.400402893664572E-2</v>
      </c>
      <c r="S1103" s="77">
        <v>0.76470588235294112</v>
      </c>
      <c r="T1103" s="77">
        <v>0.76772115198762969</v>
      </c>
      <c r="U1103" s="77">
        <v>0.56503776975516329</v>
      </c>
      <c r="V1103" s="77">
        <v>0.68204875437827239</v>
      </c>
      <c r="W1103" s="77">
        <v>0.97134742359080628</v>
      </c>
      <c r="X1103" s="77">
        <v>0.86771641959046653</v>
      </c>
      <c r="Y1103" s="77">
        <v>0.44153569399734904</v>
      </c>
      <c r="Z1103" s="77">
        <v>0.93142857142857149</v>
      </c>
      <c r="AA1103" s="77">
        <v>0.53089144833263879</v>
      </c>
      <c r="AB1103" s="77">
        <v>0.38070175438596487</v>
      </c>
      <c r="AC1103" s="77">
        <v>0.16842105263157892</v>
      </c>
      <c r="AD1103" s="76">
        <v>0.51576342987134793</v>
      </c>
      <c r="AE1103" s="77">
        <v>0.40900339624085252</v>
      </c>
      <c r="AF1103" s="77">
        <v>0.45645611959887861</v>
      </c>
      <c r="AG1103" s="77">
        <v>0.76621351717028541</v>
      </c>
      <c r="AH1103" s="77">
        <v>0.62354326206671784</v>
      </c>
      <c r="AI1103" s="77">
        <v>0.91953192159063635</v>
      </c>
      <c r="AJ1103" s="77">
        <v>0.68648213271296021</v>
      </c>
      <c r="AK1103" s="77">
        <v>0.45579660135930183</v>
      </c>
      <c r="AL1103" s="77">
        <v>0.16842105263157892</v>
      </c>
      <c r="AM1103" s="76">
        <v>0.46040764857035965</v>
      </c>
      <c r="AN1103" s="77">
        <v>0.76976290027587979</v>
      </c>
      <c r="AO1103" s="78">
        <v>0.43689992890128027</v>
      </c>
      <c r="AP1103" s="79">
        <v>0.54633655264724978</v>
      </c>
      <c r="AQ1103" s="70">
        <v>3</v>
      </c>
      <c r="AR1103" s="71">
        <v>3</v>
      </c>
      <c r="AS1103" s="71">
        <v>0</v>
      </c>
      <c r="AT1103" s="71">
        <v>0</v>
      </c>
      <c r="AU1103" s="71">
        <v>0</v>
      </c>
      <c r="AV1103" s="71" t="s">
        <v>3395</v>
      </c>
      <c r="AW1103" s="72" t="s">
        <v>3422</v>
      </c>
    </row>
    <row r="1104" spans="1:49">
      <c r="A1104" s="23" t="s">
        <v>4852</v>
      </c>
      <c r="B1104" s="23" t="s">
        <v>3737</v>
      </c>
      <c r="C1104" s="23" t="s">
        <v>2576</v>
      </c>
      <c r="D1104" s="24" t="s">
        <v>424</v>
      </c>
      <c r="E1104" s="24" t="s">
        <v>770</v>
      </c>
      <c r="F1104" s="24" t="s">
        <v>800</v>
      </c>
      <c r="G1104" s="24" t="s">
        <v>809</v>
      </c>
      <c r="H1104" s="76">
        <v>0.90804960555979708</v>
      </c>
      <c r="I1104" s="77">
        <v>0.57585453282918642</v>
      </c>
      <c r="J1104" s="77">
        <v>0</v>
      </c>
      <c r="K1104" s="77">
        <v>0.61224935131537106</v>
      </c>
      <c r="L1104" s="77">
        <v>0.50709519843909634</v>
      </c>
      <c r="M1104" s="77">
        <v>0</v>
      </c>
      <c r="N1104" s="77">
        <v>0</v>
      </c>
      <c r="O1104" s="77" t="s">
        <v>3395</v>
      </c>
      <c r="P1104" s="77">
        <v>0.36373391781879966</v>
      </c>
      <c r="Q1104" s="77">
        <v>0.75749631850900601</v>
      </c>
      <c r="R1104" s="77">
        <v>4.8585496968214174E-2</v>
      </c>
      <c r="S1104" s="77">
        <v>0.68235294117647027</v>
      </c>
      <c r="T1104" s="77">
        <v>0.67776238644417242</v>
      </c>
      <c r="U1104" s="77">
        <v>0.54480367884713432</v>
      </c>
      <c r="V1104" s="77">
        <v>0.55119522313632496</v>
      </c>
      <c r="W1104" s="77">
        <v>0.92460522744697826</v>
      </c>
      <c r="X1104" s="77">
        <v>0.69809059397522255</v>
      </c>
      <c r="Y1104" s="77">
        <v>0.42970081423972739</v>
      </c>
      <c r="Z1104" s="77">
        <v>0.90285714285714291</v>
      </c>
      <c r="AA1104" s="77">
        <v>0.53089144833263879</v>
      </c>
      <c r="AB1104" s="77">
        <v>0.38070175438596487</v>
      </c>
      <c r="AC1104" s="77">
        <v>0.16842105263157892</v>
      </c>
      <c r="AD1104" s="76">
        <v>0.49463471279632781</v>
      </c>
      <c r="AE1104" s="77">
        <v>0.29661569351465344</v>
      </c>
      <c r="AF1104" s="77">
        <v>0.40304090773861007</v>
      </c>
      <c r="AG1104" s="77">
        <v>0.68005766381032129</v>
      </c>
      <c r="AH1104" s="77">
        <v>0.54799945099172964</v>
      </c>
      <c r="AI1104" s="77">
        <v>0.81134791071110035</v>
      </c>
      <c r="AJ1104" s="77">
        <v>0.6662789785484351</v>
      </c>
      <c r="AK1104" s="77">
        <v>0.45579660135930183</v>
      </c>
      <c r="AL1104" s="77">
        <v>0.16842105263157892</v>
      </c>
      <c r="AM1104" s="76">
        <v>0.39809710468319714</v>
      </c>
      <c r="AN1104" s="77">
        <v>0.67980167517105039</v>
      </c>
      <c r="AO1104" s="78">
        <v>0.43016554417977187</v>
      </c>
      <c r="AP1104" s="79">
        <v>0.49548406574648862</v>
      </c>
      <c r="AQ1104" s="70">
        <v>3</v>
      </c>
      <c r="AR1104" s="71">
        <v>0</v>
      </c>
      <c r="AS1104" s="71">
        <v>0</v>
      </c>
      <c r="AT1104" s="71">
        <v>0</v>
      </c>
      <c r="AU1104" s="71">
        <v>0</v>
      </c>
      <c r="AV1104" s="71" t="s">
        <v>3395</v>
      </c>
      <c r="AW1104" s="72" t="s">
        <v>3422</v>
      </c>
    </row>
    <row r="1105" spans="1:49">
      <c r="A1105" s="23" t="s">
        <v>4853</v>
      </c>
      <c r="B1105" s="23" t="s">
        <v>3737</v>
      </c>
      <c r="C1105" s="23" t="s">
        <v>2578</v>
      </c>
      <c r="D1105" s="24" t="s">
        <v>424</v>
      </c>
      <c r="E1105" s="24" t="s">
        <v>770</v>
      </c>
      <c r="F1105" s="24" t="s">
        <v>811</v>
      </c>
      <c r="G1105" s="24" t="s">
        <v>816</v>
      </c>
      <c r="H1105" s="76">
        <v>0.90778673754457562</v>
      </c>
      <c r="I1105" s="77">
        <v>0.65605710035297271</v>
      </c>
      <c r="J1105" s="77">
        <v>0.46043544434823708</v>
      </c>
      <c r="K1105" s="77">
        <v>0.74132977923166954</v>
      </c>
      <c r="L1105" s="77">
        <v>0.48811118078680549</v>
      </c>
      <c r="M1105" s="77">
        <v>0.96778602507809364</v>
      </c>
      <c r="N1105" s="77">
        <v>0.12775186748810935</v>
      </c>
      <c r="O1105" s="77" t="s">
        <v>3395</v>
      </c>
      <c r="P1105" s="77">
        <v>0.43033920370247603</v>
      </c>
      <c r="Q1105" s="77">
        <v>0.80371364880260709</v>
      </c>
      <c r="R1105" s="77">
        <v>0.13525747106249006</v>
      </c>
      <c r="S1105" s="77">
        <v>0.6588235294117657</v>
      </c>
      <c r="T1105" s="77">
        <v>0.72880291218349336</v>
      </c>
      <c r="U1105" s="77">
        <v>0.65470845949306211</v>
      </c>
      <c r="V1105" s="77">
        <v>0.51914978455567984</v>
      </c>
      <c r="W1105" s="77">
        <v>0.95017333816772875</v>
      </c>
      <c r="X1105" s="77">
        <v>0.86882863976420022</v>
      </c>
      <c r="Y1105" s="77">
        <v>0.41380826142234967</v>
      </c>
      <c r="Z1105" s="77">
        <v>0.80571428571428572</v>
      </c>
      <c r="AA1105" s="77">
        <v>0.53089144833263879</v>
      </c>
      <c r="AB1105" s="77">
        <v>0.38070175438596487</v>
      </c>
      <c r="AC1105" s="77">
        <v>0.16842105263157892</v>
      </c>
      <c r="AD1105" s="76">
        <v>0.67475976074859512</v>
      </c>
      <c r="AE1105" s="77">
        <v>0.55106361125743075</v>
      </c>
      <c r="AF1105" s="77">
        <v>0.46948555993254859</v>
      </c>
      <c r="AG1105" s="77">
        <v>0.69381322079762953</v>
      </c>
      <c r="AH1105" s="77">
        <v>0.58692912202437098</v>
      </c>
      <c r="AI1105" s="77">
        <v>0.90950098896596443</v>
      </c>
      <c r="AJ1105" s="77">
        <v>0.60976127356831766</v>
      </c>
      <c r="AK1105" s="77">
        <v>0.45579660135930183</v>
      </c>
      <c r="AL1105" s="77">
        <v>0.16842105263157892</v>
      </c>
      <c r="AM1105" s="76">
        <v>0.56510297731285819</v>
      </c>
      <c r="AN1105" s="77">
        <v>0.73008111059598824</v>
      </c>
      <c r="AO1105" s="78">
        <v>0.41132630918639945</v>
      </c>
      <c r="AP1105" s="79">
        <v>0.56123899787946341</v>
      </c>
      <c r="AQ1105" s="70">
        <v>3</v>
      </c>
      <c r="AR1105" s="71">
        <v>0</v>
      </c>
      <c r="AS1105" s="71">
        <v>0</v>
      </c>
      <c r="AT1105" s="71">
        <v>0</v>
      </c>
      <c r="AU1105" s="71">
        <v>0</v>
      </c>
      <c r="AV1105" s="71" t="s">
        <v>3395</v>
      </c>
      <c r="AW1105" s="72" t="s">
        <v>3422</v>
      </c>
    </row>
    <row r="1106" spans="1:49">
      <c r="A1106" s="23" t="s">
        <v>4854</v>
      </c>
      <c r="B1106" s="23" t="s">
        <v>3737</v>
      </c>
      <c r="C1106" s="23" t="s">
        <v>2580</v>
      </c>
      <c r="D1106" s="24" t="s">
        <v>424</v>
      </c>
      <c r="E1106" s="24" t="s">
        <v>770</v>
      </c>
      <c r="F1106" s="24" t="s">
        <v>811</v>
      </c>
      <c r="G1106" s="24" t="s">
        <v>820</v>
      </c>
      <c r="H1106" s="76">
        <v>0.90778673754457562</v>
      </c>
      <c r="I1106" s="77">
        <v>0.78758267029421947</v>
      </c>
      <c r="J1106" s="77">
        <v>0.62418349827550956</v>
      </c>
      <c r="K1106" s="77">
        <v>0.68051311112679858</v>
      </c>
      <c r="L1106" s="77">
        <v>0.49467970509583337</v>
      </c>
      <c r="M1106" s="77">
        <v>0.80768473663755957</v>
      </c>
      <c r="N1106" s="77">
        <v>0.71694205723488091</v>
      </c>
      <c r="O1106" s="77" t="s">
        <v>3395</v>
      </c>
      <c r="P1106" s="77">
        <v>0.23956825643914087</v>
      </c>
      <c r="Q1106" s="77">
        <v>0.7406436184105134</v>
      </c>
      <c r="R1106" s="77">
        <v>0.14322460193801506</v>
      </c>
      <c r="S1106" s="77">
        <v>0.6588235294117657</v>
      </c>
      <c r="T1106" s="77">
        <v>0.72880291218349336</v>
      </c>
      <c r="U1106" s="77">
        <v>0.59820543848467256</v>
      </c>
      <c r="V1106" s="77">
        <v>0.51914978455567984</v>
      </c>
      <c r="W1106" s="77">
        <v>0.89807102098228098</v>
      </c>
      <c r="X1106" s="77">
        <v>0.78611604287937042</v>
      </c>
      <c r="Y1106" s="77">
        <v>0.41380826142234967</v>
      </c>
      <c r="Z1106" s="77">
        <v>0.80571428571428572</v>
      </c>
      <c r="AA1106" s="77">
        <v>0.53089144833263879</v>
      </c>
      <c r="AB1106" s="77">
        <v>0.38070175438596487</v>
      </c>
      <c r="AC1106" s="77">
        <v>0.16842105263157892</v>
      </c>
      <c r="AD1106" s="76">
        <v>0.77318430203810162</v>
      </c>
      <c r="AE1106" s="77">
        <v>0.58787757330684265</v>
      </c>
      <c r="AF1106" s="77">
        <v>0.44193411017426421</v>
      </c>
      <c r="AG1106" s="77">
        <v>0.69381322079762953</v>
      </c>
      <c r="AH1106" s="77">
        <v>0.55867761152017614</v>
      </c>
      <c r="AI1106" s="77">
        <v>0.8420935319308257</v>
      </c>
      <c r="AJ1106" s="77">
        <v>0.60976127356831766</v>
      </c>
      <c r="AK1106" s="77">
        <v>0.45579660135930183</v>
      </c>
      <c r="AL1106" s="77">
        <v>0.16842105263157892</v>
      </c>
      <c r="AM1106" s="76">
        <v>0.60099866183973616</v>
      </c>
      <c r="AN1106" s="77">
        <v>0.69819478808287716</v>
      </c>
      <c r="AO1106" s="78">
        <v>0.41132630918639945</v>
      </c>
      <c r="AP1106" s="79">
        <v>0.56347357449365465</v>
      </c>
      <c r="AQ1106" s="70">
        <v>3</v>
      </c>
      <c r="AR1106" s="71">
        <v>0</v>
      </c>
      <c r="AS1106" s="71">
        <v>0</v>
      </c>
      <c r="AT1106" s="71">
        <v>0</v>
      </c>
      <c r="AU1106" s="71">
        <v>0</v>
      </c>
      <c r="AV1106" s="71" t="s">
        <v>3395</v>
      </c>
      <c r="AW1106" s="72" t="s">
        <v>3422</v>
      </c>
    </row>
    <row r="1107" spans="1:49">
      <c r="A1107" s="23" t="s">
        <v>4855</v>
      </c>
      <c r="B1107" s="23" t="s">
        <v>3737</v>
      </c>
      <c r="C1107" s="23" t="s">
        <v>2582</v>
      </c>
      <c r="D1107" s="24" t="s">
        <v>424</v>
      </c>
      <c r="E1107" s="24" t="s">
        <v>770</v>
      </c>
      <c r="F1107" s="24" t="s">
        <v>811</v>
      </c>
      <c r="G1107" s="24" t="s">
        <v>822</v>
      </c>
      <c r="H1107" s="76">
        <v>0.90778673754457562</v>
      </c>
      <c r="I1107" s="77">
        <v>0.63680409679393468</v>
      </c>
      <c r="J1107" s="77">
        <v>0.11336912823150397</v>
      </c>
      <c r="K1107" s="77">
        <v>0.49271747070516281</v>
      </c>
      <c r="L1107" s="77">
        <v>0.5230032903190317</v>
      </c>
      <c r="M1107" s="77">
        <v>0.40684441042164576</v>
      </c>
      <c r="N1107" s="77">
        <v>0.20303623963916989</v>
      </c>
      <c r="O1107" s="77" t="s">
        <v>3395</v>
      </c>
      <c r="P1107" s="77">
        <v>0.30057679254783232</v>
      </c>
      <c r="Q1107" s="77">
        <v>0.80548812179374085</v>
      </c>
      <c r="R1107" s="77">
        <v>0.2192502613338691</v>
      </c>
      <c r="S1107" s="77">
        <v>0.6588235294117657</v>
      </c>
      <c r="T1107" s="77">
        <v>0.72880291218349336</v>
      </c>
      <c r="U1107" s="77">
        <v>0.63298369187454318</v>
      </c>
      <c r="V1107" s="77">
        <v>0.51914978455567984</v>
      </c>
      <c r="W1107" s="77">
        <v>0.90959576602471459</v>
      </c>
      <c r="X1107" s="77">
        <v>0.82362285094074228</v>
      </c>
      <c r="Y1107" s="77">
        <v>0.41380826142234967</v>
      </c>
      <c r="Z1107" s="77">
        <v>0.80571428571428572</v>
      </c>
      <c r="AA1107" s="77">
        <v>0.53089144833263879</v>
      </c>
      <c r="AB1107" s="77">
        <v>0.38070175438596487</v>
      </c>
      <c r="AC1107" s="77">
        <v>0.16842105263157892</v>
      </c>
      <c r="AD1107" s="76">
        <v>0.5526533208566714</v>
      </c>
      <c r="AE1107" s="77">
        <v>0.38523564072656846</v>
      </c>
      <c r="AF1107" s="77">
        <v>0.512369191563805</v>
      </c>
      <c r="AG1107" s="77">
        <v>0.69381322079762953</v>
      </c>
      <c r="AH1107" s="77">
        <v>0.57606673821511145</v>
      </c>
      <c r="AI1107" s="77">
        <v>0.86660930848272844</v>
      </c>
      <c r="AJ1107" s="77">
        <v>0.60976127356831766</v>
      </c>
      <c r="AK1107" s="77">
        <v>0.45579660135930183</v>
      </c>
      <c r="AL1107" s="77">
        <v>0.16842105263157892</v>
      </c>
      <c r="AM1107" s="76">
        <v>0.48341938438234827</v>
      </c>
      <c r="AN1107" s="77">
        <v>0.71216308916515647</v>
      </c>
      <c r="AO1107" s="78">
        <v>0.41132630918639945</v>
      </c>
      <c r="AP1107" s="79">
        <v>0.52843349014400665</v>
      </c>
      <c r="AQ1107" s="70">
        <v>3</v>
      </c>
      <c r="AR1107" s="71">
        <v>0</v>
      </c>
      <c r="AS1107" s="71">
        <v>0</v>
      </c>
      <c r="AT1107" s="71">
        <v>0</v>
      </c>
      <c r="AU1107" s="71">
        <v>0</v>
      </c>
      <c r="AV1107" s="71" t="s">
        <v>3395</v>
      </c>
      <c r="AW1107" s="72" t="s">
        <v>3422</v>
      </c>
    </row>
    <row r="1108" spans="1:49">
      <c r="A1108" s="23" t="s">
        <v>4856</v>
      </c>
      <c r="B1108" s="23" t="s">
        <v>3737</v>
      </c>
      <c r="C1108" s="23" t="s">
        <v>2586</v>
      </c>
      <c r="D1108" s="24" t="s">
        <v>424</v>
      </c>
      <c r="E1108" s="24" t="s">
        <v>770</v>
      </c>
      <c r="F1108" s="24" t="s">
        <v>811</v>
      </c>
      <c r="G1108" s="24" t="s">
        <v>824</v>
      </c>
      <c r="H1108" s="76">
        <v>0.90778673754457562</v>
      </c>
      <c r="I1108" s="77">
        <v>0.67733411551798206</v>
      </c>
      <c r="J1108" s="77">
        <v>0.42348077778393672</v>
      </c>
      <c r="K1108" s="77">
        <v>0.79088966510791836</v>
      </c>
      <c r="L1108" s="77">
        <v>0.4931010912082589</v>
      </c>
      <c r="M1108" s="77">
        <v>0.29458560634172892</v>
      </c>
      <c r="N1108" s="77">
        <v>0.33947162962957367</v>
      </c>
      <c r="O1108" s="77" t="s">
        <v>3395</v>
      </c>
      <c r="P1108" s="77">
        <v>0.29343012082896813</v>
      </c>
      <c r="Q1108" s="77">
        <v>0.79834420696566943</v>
      </c>
      <c r="R1108" s="77">
        <v>0.10240832471817056</v>
      </c>
      <c r="S1108" s="77">
        <v>0.6588235294117657</v>
      </c>
      <c r="T1108" s="77">
        <v>0.72880291218349336</v>
      </c>
      <c r="U1108" s="77">
        <v>0.55719179332559732</v>
      </c>
      <c r="V1108" s="77">
        <v>0.51914978455567984</v>
      </c>
      <c r="W1108" s="77">
        <v>0.9228630776744543</v>
      </c>
      <c r="X1108" s="77">
        <v>0.73534588675501578</v>
      </c>
      <c r="Y1108" s="77">
        <v>0.41380826142234967</v>
      </c>
      <c r="Z1108" s="77">
        <v>0.80571428571428572</v>
      </c>
      <c r="AA1108" s="77">
        <v>0.53089144833263879</v>
      </c>
      <c r="AB1108" s="77">
        <v>0.38070175438596487</v>
      </c>
      <c r="AC1108" s="77">
        <v>0.16842105263157892</v>
      </c>
      <c r="AD1108" s="76">
        <v>0.6695338769488316</v>
      </c>
      <c r="AE1108" s="77">
        <v>0.44229562262328959</v>
      </c>
      <c r="AF1108" s="77">
        <v>0.45037626584191998</v>
      </c>
      <c r="AG1108" s="77">
        <v>0.69381322079762953</v>
      </c>
      <c r="AH1108" s="77">
        <v>0.53817078894063863</v>
      </c>
      <c r="AI1108" s="77">
        <v>0.82910448221473509</v>
      </c>
      <c r="AJ1108" s="77">
        <v>0.60976127356831766</v>
      </c>
      <c r="AK1108" s="77">
        <v>0.45579660135930183</v>
      </c>
      <c r="AL1108" s="77">
        <v>0.16842105263157892</v>
      </c>
      <c r="AM1108" s="76">
        <v>0.52073525513801366</v>
      </c>
      <c r="AN1108" s="77">
        <v>0.68702949731766783</v>
      </c>
      <c r="AO1108" s="78">
        <v>0.41132630918639945</v>
      </c>
      <c r="AP1108" s="79">
        <v>0.53382360575810739</v>
      </c>
      <c r="AQ1108" s="70">
        <v>3</v>
      </c>
      <c r="AR1108" s="71">
        <v>1</v>
      </c>
      <c r="AS1108" s="71">
        <v>0</v>
      </c>
      <c r="AT1108" s="71">
        <v>0</v>
      </c>
      <c r="AU1108" s="71">
        <v>0</v>
      </c>
      <c r="AV1108" s="71" t="s">
        <v>3395</v>
      </c>
      <c r="AW1108" s="72" t="s">
        <v>3422</v>
      </c>
    </row>
    <row r="1109" spans="1:49">
      <c r="A1109" s="23" t="s">
        <v>4857</v>
      </c>
      <c r="B1109" s="23" t="s">
        <v>3737</v>
      </c>
      <c r="C1109" s="23" t="s">
        <v>2588</v>
      </c>
      <c r="D1109" s="24" t="s">
        <v>424</v>
      </c>
      <c r="E1109" s="24" t="s">
        <v>826</v>
      </c>
      <c r="F1109" s="24" t="s">
        <v>827</v>
      </c>
      <c r="G1109" s="24" t="s">
        <v>830</v>
      </c>
      <c r="H1109" s="76">
        <v>0.91249332676949058</v>
      </c>
      <c r="I1109" s="77">
        <v>0.97500091407467515</v>
      </c>
      <c r="J1109" s="77">
        <v>0.98060970873198594</v>
      </c>
      <c r="K1109" s="77">
        <v>0.9403854564056392</v>
      </c>
      <c r="L1109" s="77">
        <v>0.28436472968667453</v>
      </c>
      <c r="M1109" s="77">
        <v>1</v>
      </c>
      <c r="N1109" s="77">
        <v>0.98985562131802785</v>
      </c>
      <c r="O1109" s="77" t="s">
        <v>3395</v>
      </c>
      <c r="P1109" s="77">
        <v>0.5</v>
      </c>
      <c r="Q1109" s="77">
        <v>0.75578579238913779</v>
      </c>
      <c r="R1109" s="77">
        <v>0.13554229951994975</v>
      </c>
      <c r="S1109" s="77">
        <v>0.60000000000000098</v>
      </c>
      <c r="T1109" s="77">
        <v>0.68230139810579216</v>
      </c>
      <c r="U1109" s="77">
        <v>0.73846417376500784</v>
      </c>
      <c r="V1109" s="77">
        <v>0.40769610612844276</v>
      </c>
      <c r="W1109" s="77">
        <v>1</v>
      </c>
      <c r="X1109" s="77">
        <v>0.79571118754998049</v>
      </c>
      <c r="Y1109" s="77">
        <v>0.48245056401655528</v>
      </c>
      <c r="Z1109" s="77">
        <v>0.76571428571428579</v>
      </c>
      <c r="AA1109" s="77">
        <v>0.53052772842073503</v>
      </c>
      <c r="AB1109" s="77">
        <v>0.38070175438596487</v>
      </c>
      <c r="AC1109" s="77">
        <v>0.16842105263157892</v>
      </c>
      <c r="AD1109" s="76">
        <v>0.95603464985871722</v>
      </c>
      <c r="AE1109" s="77">
        <v>0.74292116148206833</v>
      </c>
      <c r="AF1109" s="77">
        <v>0.44566404595454379</v>
      </c>
      <c r="AG1109" s="77">
        <v>0.64115069905289657</v>
      </c>
      <c r="AH1109" s="77">
        <v>0.57308013994672535</v>
      </c>
      <c r="AI1109" s="77">
        <v>0.89785559377499025</v>
      </c>
      <c r="AJ1109" s="77">
        <v>0.62408242486542054</v>
      </c>
      <c r="AK1109" s="77">
        <v>0.45561474140334995</v>
      </c>
      <c r="AL1109" s="77">
        <v>0.16842105263157892</v>
      </c>
      <c r="AM1109" s="76">
        <v>0.71487328576510978</v>
      </c>
      <c r="AN1109" s="77">
        <v>0.7040288109248708</v>
      </c>
      <c r="AO1109" s="78">
        <v>0.41603940630011643</v>
      </c>
      <c r="AP1109" s="79">
        <v>0.60273119245492501</v>
      </c>
      <c r="AQ1109" s="70">
        <v>3</v>
      </c>
      <c r="AR1109" s="71">
        <v>0</v>
      </c>
      <c r="AS1109" s="71">
        <v>0</v>
      </c>
      <c r="AT1109" s="71">
        <v>0</v>
      </c>
      <c r="AU1109" s="71">
        <v>1</v>
      </c>
      <c r="AV1109" s="71" t="s">
        <v>3477</v>
      </c>
      <c r="AW1109" s="72" t="s">
        <v>3422</v>
      </c>
    </row>
    <row r="1110" spans="1:49">
      <c r="A1110" s="23" t="s">
        <v>4858</v>
      </c>
      <c r="B1110" s="23" t="s">
        <v>3737</v>
      </c>
      <c r="C1110" s="23" t="s">
        <v>2590</v>
      </c>
      <c r="D1110" s="24" t="s">
        <v>424</v>
      </c>
      <c r="E1110" s="24" t="s">
        <v>826</v>
      </c>
      <c r="F1110" s="24" t="s">
        <v>827</v>
      </c>
      <c r="G1110" s="24" t="s">
        <v>832</v>
      </c>
      <c r="H1110" s="76">
        <v>0.91249332676949058</v>
      </c>
      <c r="I1110" s="77">
        <v>0.82157399721412794</v>
      </c>
      <c r="J1110" s="77">
        <v>0.54896739104618519</v>
      </c>
      <c r="K1110" s="77">
        <v>0.66091171041975683</v>
      </c>
      <c r="L1110" s="77">
        <v>0.34432834433035753</v>
      </c>
      <c r="M1110" s="77">
        <v>0.76842498152474714</v>
      </c>
      <c r="N1110" s="77">
        <v>0.65518025391222956</v>
      </c>
      <c r="O1110" s="77" t="s">
        <v>3395</v>
      </c>
      <c r="P1110" s="77">
        <v>0.46507826910876049</v>
      </c>
      <c r="Q1110" s="77">
        <v>0.69241450790373027</v>
      </c>
      <c r="R1110" s="77">
        <v>0.71952793928978409</v>
      </c>
      <c r="S1110" s="77">
        <v>0.60000000000000098</v>
      </c>
      <c r="T1110" s="77">
        <v>0.68230139810579216</v>
      </c>
      <c r="U1110" s="77">
        <v>0.62909583980398509</v>
      </c>
      <c r="V1110" s="77">
        <v>0.40769610612844276</v>
      </c>
      <c r="W1110" s="77">
        <v>0.70342406975850269</v>
      </c>
      <c r="X1110" s="77">
        <v>0.83468299046574157</v>
      </c>
      <c r="Y1110" s="77">
        <v>0.48245056401655528</v>
      </c>
      <c r="Z1110" s="77">
        <v>0.76571428571428579</v>
      </c>
      <c r="AA1110" s="77">
        <v>0.53052772842073503</v>
      </c>
      <c r="AB1110" s="77">
        <v>0.38070175438596487</v>
      </c>
      <c r="AC1110" s="77">
        <v>0.16842105263157892</v>
      </c>
      <c r="AD1110" s="76">
        <v>0.76101157167660138</v>
      </c>
      <c r="AE1110" s="77">
        <v>0.57878471185917024</v>
      </c>
      <c r="AF1110" s="77">
        <v>0.70597122359675724</v>
      </c>
      <c r="AG1110" s="77">
        <v>0.64115069905289657</v>
      </c>
      <c r="AH1110" s="77">
        <v>0.51839597296621398</v>
      </c>
      <c r="AI1110" s="77">
        <v>0.76905353011212219</v>
      </c>
      <c r="AJ1110" s="77">
        <v>0.62408242486542054</v>
      </c>
      <c r="AK1110" s="77">
        <v>0.45561474140334995</v>
      </c>
      <c r="AL1110" s="77">
        <v>0.16842105263157892</v>
      </c>
      <c r="AM1110" s="76">
        <v>0.68192250237750951</v>
      </c>
      <c r="AN1110" s="77">
        <v>0.64286673404374428</v>
      </c>
      <c r="AO1110" s="78">
        <v>0.41603940630011643</v>
      </c>
      <c r="AP1110" s="79">
        <v>0.57369061013323108</v>
      </c>
      <c r="AQ1110" s="70">
        <v>3</v>
      </c>
      <c r="AR1110" s="71">
        <v>0</v>
      </c>
      <c r="AS1110" s="71">
        <v>0</v>
      </c>
      <c r="AT1110" s="71">
        <v>0</v>
      </c>
      <c r="AU1110" s="71">
        <v>1</v>
      </c>
      <c r="AV1110" s="71" t="s">
        <v>3478</v>
      </c>
      <c r="AW1110" s="72" t="s">
        <v>3422</v>
      </c>
    </row>
    <row r="1111" spans="1:49">
      <c r="A1111" s="23" t="s">
        <v>4859</v>
      </c>
      <c r="B1111" s="23" t="s">
        <v>3737</v>
      </c>
      <c r="C1111" s="23" t="s">
        <v>2592</v>
      </c>
      <c r="D1111" s="24" t="s">
        <v>424</v>
      </c>
      <c r="E1111" s="24" t="s">
        <v>826</v>
      </c>
      <c r="F1111" s="24" t="s">
        <v>827</v>
      </c>
      <c r="G1111" s="24" t="s">
        <v>836</v>
      </c>
      <c r="H1111" s="76">
        <v>0.91249332676949058</v>
      </c>
      <c r="I1111" s="77">
        <v>0.8763607672446736</v>
      </c>
      <c r="J1111" s="77">
        <v>0.77504002514292902</v>
      </c>
      <c r="K1111" s="77">
        <v>0.41091825532256965</v>
      </c>
      <c r="L1111" s="77">
        <v>0.38191697028856941</v>
      </c>
      <c r="M1111" s="77">
        <v>0.41838590387403707</v>
      </c>
      <c r="N1111" s="77">
        <v>0.95832842379166505</v>
      </c>
      <c r="O1111" s="77" t="s">
        <v>3395</v>
      </c>
      <c r="P1111" s="77">
        <v>0.66154000601436336</v>
      </c>
      <c r="Q1111" s="77">
        <v>0.61031094401167751</v>
      </c>
      <c r="R1111" s="77">
        <v>0.82623541582922533</v>
      </c>
      <c r="S1111" s="77">
        <v>0.60000000000000098</v>
      </c>
      <c r="T1111" s="77">
        <v>0.68230139810579216</v>
      </c>
      <c r="U1111" s="77">
        <v>0.60445347692080953</v>
      </c>
      <c r="V1111" s="77">
        <v>0.40769610612844276</v>
      </c>
      <c r="W1111" s="77">
        <v>0.74917350563938434</v>
      </c>
      <c r="X1111" s="77">
        <v>0.59125539508445069</v>
      </c>
      <c r="Y1111" s="77">
        <v>0.48245056401655528</v>
      </c>
      <c r="Z1111" s="77">
        <v>0.76571428571428579</v>
      </c>
      <c r="AA1111" s="77">
        <v>0.60208557042937949</v>
      </c>
      <c r="AB1111" s="77">
        <v>0.38070175438596487</v>
      </c>
      <c r="AC1111" s="77">
        <v>0.16842105263157892</v>
      </c>
      <c r="AD1111" s="76">
        <v>0.85463137305236447</v>
      </c>
      <c r="AE1111" s="77">
        <v>0.56621791185824089</v>
      </c>
      <c r="AF1111" s="77">
        <v>0.71827317992045137</v>
      </c>
      <c r="AG1111" s="77">
        <v>0.64115069905289657</v>
      </c>
      <c r="AH1111" s="77">
        <v>0.5060747915246262</v>
      </c>
      <c r="AI1111" s="77">
        <v>0.67021445036191751</v>
      </c>
      <c r="AJ1111" s="77">
        <v>0.62408242486542054</v>
      </c>
      <c r="AK1111" s="77">
        <v>0.49139366240767218</v>
      </c>
      <c r="AL1111" s="77">
        <v>0.16842105263157892</v>
      </c>
      <c r="AM1111" s="76">
        <v>0.7130408216103522</v>
      </c>
      <c r="AN1111" s="77">
        <v>0.60581331364648017</v>
      </c>
      <c r="AO1111" s="78">
        <v>0.42796571330155714</v>
      </c>
      <c r="AP1111" s="79">
        <v>0.57596992228643051</v>
      </c>
      <c r="AQ1111" s="70">
        <v>3</v>
      </c>
      <c r="AR1111" s="71">
        <v>0</v>
      </c>
      <c r="AS1111" s="71">
        <v>0</v>
      </c>
      <c r="AT1111" s="71">
        <v>0</v>
      </c>
      <c r="AU1111" s="71">
        <v>0</v>
      </c>
      <c r="AV1111" s="71" t="s">
        <v>3395</v>
      </c>
      <c r="AW1111" s="72" t="s">
        <v>3422</v>
      </c>
    </row>
    <row r="1112" spans="1:49">
      <c r="A1112" s="23" t="s">
        <v>4860</v>
      </c>
      <c r="B1112" s="23" t="s">
        <v>3737</v>
      </c>
      <c r="C1112" s="23" t="s">
        <v>2594</v>
      </c>
      <c r="D1112" s="24" t="s">
        <v>424</v>
      </c>
      <c r="E1112" s="24" t="s">
        <v>826</v>
      </c>
      <c r="F1112" s="24" t="s">
        <v>827</v>
      </c>
      <c r="G1112" s="24" t="s">
        <v>838</v>
      </c>
      <c r="H1112" s="76">
        <v>0.91249332676949058</v>
      </c>
      <c r="I1112" s="77">
        <v>0.89135660728374511</v>
      </c>
      <c r="J1112" s="77">
        <v>0.79239302188884109</v>
      </c>
      <c r="K1112" s="77">
        <v>0.83983765347923323</v>
      </c>
      <c r="L1112" s="77">
        <v>0.2944461780330731</v>
      </c>
      <c r="M1112" s="77">
        <v>0.81052300583464731</v>
      </c>
      <c r="N1112" s="77">
        <v>0.78413584706795825</v>
      </c>
      <c r="O1112" s="77" t="s">
        <v>3395</v>
      </c>
      <c r="P1112" s="77">
        <v>0.30344097192200459</v>
      </c>
      <c r="Q1112" s="77">
        <v>0.55627977159106845</v>
      </c>
      <c r="R1112" s="77">
        <v>0.35026485152641179</v>
      </c>
      <c r="S1112" s="77">
        <v>0.60000000000000098</v>
      </c>
      <c r="T1112" s="77">
        <v>0.68230139810579216</v>
      </c>
      <c r="U1112" s="77">
        <v>0.60437345232354112</v>
      </c>
      <c r="V1112" s="77">
        <v>0.40769610612844276</v>
      </c>
      <c r="W1112" s="77">
        <v>0.76852768270561245</v>
      </c>
      <c r="X1112" s="77">
        <v>0.72050321870965339</v>
      </c>
      <c r="Y1112" s="77">
        <v>0.48245056401655528</v>
      </c>
      <c r="Z1112" s="77">
        <v>0.76571428571428579</v>
      </c>
      <c r="AA1112" s="77">
        <v>0.53052772842073503</v>
      </c>
      <c r="AB1112" s="77">
        <v>0.38070175438596487</v>
      </c>
      <c r="AC1112" s="77">
        <v>0.16842105263157892</v>
      </c>
      <c r="AD1112" s="76">
        <v>0.86541431864735896</v>
      </c>
      <c r="AE1112" s="77">
        <v>0.60647673126738333</v>
      </c>
      <c r="AF1112" s="77">
        <v>0.45327231155874015</v>
      </c>
      <c r="AG1112" s="77">
        <v>0.64115069905289657</v>
      </c>
      <c r="AH1112" s="77">
        <v>0.50603477922599194</v>
      </c>
      <c r="AI1112" s="77">
        <v>0.74451545070763292</v>
      </c>
      <c r="AJ1112" s="77">
        <v>0.62408242486542054</v>
      </c>
      <c r="AK1112" s="77">
        <v>0.45561474140334995</v>
      </c>
      <c r="AL1112" s="77">
        <v>0.16842105263157892</v>
      </c>
      <c r="AM1112" s="76">
        <v>0.64172112049116092</v>
      </c>
      <c r="AN1112" s="77">
        <v>0.6305669763288404</v>
      </c>
      <c r="AO1112" s="78">
        <v>0.41603940630011643</v>
      </c>
      <c r="AP1112" s="79">
        <v>0.55747156137968101</v>
      </c>
      <c r="AQ1112" s="70">
        <v>3</v>
      </c>
      <c r="AR1112" s="71">
        <v>0</v>
      </c>
      <c r="AS1112" s="71">
        <v>0</v>
      </c>
      <c r="AT1112" s="71">
        <v>0</v>
      </c>
      <c r="AU1112" s="71">
        <v>0</v>
      </c>
      <c r="AV1112" s="71" t="s">
        <v>3395</v>
      </c>
      <c r="AW1112" s="72" t="s">
        <v>3422</v>
      </c>
    </row>
    <row r="1113" spans="1:49">
      <c r="A1113" s="23" t="s">
        <v>4861</v>
      </c>
      <c r="B1113" s="23" t="s">
        <v>3737</v>
      </c>
      <c r="C1113" s="23" t="s">
        <v>2597</v>
      </c>
      <c r="D1113" s="24" t="s">
        <v>424</v>
      </c>
      <c r="E1113" s="24" t="s">
        <v>826</v>
      </c>
      <c r="F1113" s="24" t="s">
        <v>827</v>
      </c>
      <c r="G1113" s="24" t="s">
        <v>840</v>
      </c>
      <c r="H1113" s="76">
        <v>0.91249332676949058</v>
      </c>
      <c r="I1113" s="77">
        <v>0.90197506527878568</v>
      </c>
      <c r="J1113" s="77">
        <v>0.80146961873034828</v>
      </c>
      <c r="K1113" s="77">
        <v>0.52312458000529594</v>
      </c>
      <c r="L1113" s="77">
        <v>0.3445451496711403</v>
      </c>
      <c r="M1113" s="77">
        <v>1</v>
      </c>
      <c r="N1113" s="77">
        <v>0.80560332416801628</v>
      </c>
      <c r="O1113" s="77" t="s">
        <v>3395</v>
      </c>
      <c r="P1113" s="77">
        <v>0.48902791983868676</v>
      </c>
      <c r="Q1113" s="77">
        <v>0.66684931382640544</v>
      </c>
      <c r="R1113" s="77">
        <v>0.5791074272013893</v>
      </c>
      <c r="S1113" s="77">
        <v>0.60000000000000098</v>
      </c>
      <c r="T1113" s="77">
        <v>0.68230139810579216</v>
      </c>
      <c r="U1113" s="77">
        <v>0.60445445184515334</v>
      </c>
      <c r="V1113" s="77">
        <v>0.40769610612844276</v>
      </c>
      <c r="W1113" s="77">
        <v>0.65132613450107302</v>
      </c>
      <c r="X1113" s="77">
        <v>0.6933477343797414</v>
      </c>
      <c r="Y1113" s="77">
        <v>0.48245056401655528</v>
      </c>
      <c r="Z1113" s="77">
        <v>0.76571428571428579</v>
      </c>
      <c r="AA1113" s="77">
        <v>0.53052772842073503</v>
      </c>
      <c r="AB1113" s="77">
        <v>0.38070175438596487</v>
      </c>
      <c r="AC1113" s="77">
        <v>0.16842105263157892</v>
      </c>
      <c r="AD1113" s="76">
        <v>0.87197933692620821</v>
      </c>
      <c r="AE1113" s="77">
        <v>0.63246019473662785</v>
      </c>
      <c r="AF1113" s="77">
        <v>0.62297837051389737</v>
      </c>
      <c r="AG1113" s="77">
        <v>0.64115069905289657</v>
      </c>
      <c r="AH1113" s="77">
        <v>0.50607527898679805</v>
      </c>
      <c r="AI1113" s="77">
        <v>0.67233693444040721</v>
      </c>
      <c r="AJ1113" s="77">
        <v>0.62408242486542054</v>
      </c>
      <c r="AK1113" s="77">
        <v>0.45561474140334995</v>
      </c>
      <c r="AL1113" s="77">
        <v>0.16842105263157892</v>
      </c>
      <c r="AM1113" s="76">
        <v>0.70913930072557785</v>
      </c>
      <c r="AN1113" s="77">
        <v>0.60652097082670064</v>
      </c>
      <c r="AO1113" s="78">
        <v>0.41603940630011643</v>
      </c>
      <c r="AP1113" s="79">
        <v>0.57037311854196304</v>
      </c>
      <c r="AQ1113" s="70">
        <v>3</v>
      </c>
      <c r="AR1113" s="71">
        <v>0</v>
      </c>
      <c r="AS1113" s="71">
        <v>2</v>
      </c>
      <c r="AT1113" s="71">
        <v>0</v>
      </c>
      <c r="AU1113" s="71">
        <v>0</v>
      </c>
      <c r="AV1113" s="71" t="s">
        <v>3395</v>
      </c>
      <c r="AW1113" s="72" t="s">
        <v>3422</v>
      </c>
    </row>
    <row r="1114" spans="1:49">
      <c r="A1114" s="23" t="s">
        <v>4862</v>
      </c>
      <c r="B1114" s="23" t="s">
        <v>3737</v>
      </c>
      <c r="C1114" s="23" t="s">
        <v>2599</v>
      </c>
      <c r="D1114" s="24" t="s">
        <v>424</v>
      </c>
      <c r="E1114" s="24" t="s">
        <v>826</v>
      </c>
      <c r="F1114" s="24" t="s">
        <v>827</v>
      </c>
      <c r="G1114" s="24" t="s">
        <v>842</v>
      </c>
      <c r="H1114" s="76">
        <v>0.91249332676949058</v>
      </c>
      <c r="I1114" s="77">
        <v>0.75825099010963926</v>
      </c>
      <c r="J1114" s="77">
        <v>0.48324561252398152</v>
      </c>
      <c r="K1114" s="77">
        <v>0.68883160973129676</v>
      </c>
      <c r="L1114" s="77">
        <v>0.299944225971986</v>
      </c>
      <c r="M1114" s="77">
        <v>0.58138490917413144</v>
      </c>
      <c r="N1114" s="77">
        <v>0.62348965587274652</v>
      </c>
      <c r="O1114" s="77" t="s">
        <v>3395</v>
      </c>
      <c r="P1114" s="77">
        <v>0.36564689757435553</v>
      </c>
      <c r="Q1114" s="77">
        <v>0.66990506676819261</v>
      </c>
      <c r="R1114" s="77">
        <v>0.41832610637603129</v>
      </c>
      <c r="S1114" s="77">
        <v>0.60000000000000098</v>
      </c>
      <c r="T1114" s="77">
        <v>0.68230139810579216</v>
      </c>
      <c r="U1114" s="77">
        <v>0.60241547404479456</v>
      </c>
      <c r="V1114" s="77">
        <v>0.40769610612844276</v>
      </c>
      <c r="W1114" s="77">
        <v>0.65440113078498174</v>
      </c>
      <c r="X1114" s="77">
        <v>0.82173975276113143</v>
      </c>
      <c r="Y1114" s="77">
        <v>0.48245056401655528</v>
      </c>
      <c r="Z1114" s="77">
        <v>0.76571428571428579</v>
      </c>
      <c r="AA1114" s="77">
        <v>0.53052772842073503</v>
      </c>
      <c r="AB1114" s="77">
        <v>0.38070175438596487</v>
      </c>
      <c r="AC1114" s="77">
        <v>0.16842105263157892</v>
      </c>
      <c r="AD1114" s="76">
        <v>0.7179966431343705</v>
      </c>
      <c r="AE1114" s="77">
        <v>0.51185945966490332</v>
      </c>
      <c r="AF1114" s="77">
        <v>0.5441155865721119</v>
      </c>
      <c r="AG1114" s="77">
        <v>0.64115069905289657</v>
      </c>
      <c r="AH1114" s="77">
        <v>0.50505579008661861</v>
      </c>
      <c r="AI1114" s="77">
        <v>0.73807044177305658</v>
      </c>
      <c r="AJ1114" s="77">
        <v>0.62408242486542054</v>
      </c>
      <c r="AK1114" s="77">
        <v>0.45561474140334995</v>
      </c>
      <c r="AL1114" s="77">
        <v>0.16842105263157892</v>
      </c>
      <c r="AM1114" s="76">
        <v>0.59132389645712857</v>
      </c>
      <c r="AN1114" s="77">
        <v>0.62809231030419055</v>
      </c>
      <c r="AO1114" s="78">
        <v>0.41603940630011643</v>
      </c>
      <c r="AP1114" s="79">
        <v>0.54088239540355831</v>
      </c>
      <c r="AQ1114" s="70">
        <v>3</v>
      </c>
      <c r="AR1114" s="71">
        <v>0</v>
      </c>
      <c r="AS1114" s="71">
        <v>0</v>
      </c>
      <c r="AT1114" s="71">
        <v>0</v>
      </c>
      <c r="AU1114" s="71">
        <v>1</v>
      </c>
      <c r="AV1114" s="71" t="s">
        <v>3477</v>
      </c>
      <c r="AW1114" s="72" t="s">
        <v>3422</v>
      </c>
    </row>
    <row r="1115" spans="1:49">
      <c r="A1115" s="23" t="s">
        <v>4863</v>
      </c>
      <c r="B1115" s="23" t="s">
        <v>3737</v>
      </c>
      <c r="C1115" s="23" t="s">
        <v>2603</v>
      </c>
      <c r="D1115" s="24" t="s">
        <v>424</v>
      </c>
      <c r="E1115" s="24" t="s">
        <v>844</v>
      </c>
      <c r="F1115" s="24" t="s">
        <v>845</v>
      </c>
      <c r="G1115" s="24" t="s">
        <v>856</v>
      </c>
      <c r="H1115" s="76">
        <v>0.91243073914681871</v>
      </c>
      <c r="I1115" s="77">
        <v>0.79790909149004419</v>
      </c>
      <c r="J1115" s="77">
        <v>0.84819059946771325</v>
      </c>
      <c r="K1115" s="77">
        <v>0.80546505845603722</v>
      </c>
      <c r="L1115" s="77">
        <v>0.52222222222222225</v>
      </c>
      <c r="M1115" s="77">
        <v>0.96093140695236734</v>
      </c>
      <c r="N1115" s="77">
        <v>0.84249683479863913</v>
      </c>
      <c r="O1115" s="77" t="s">
        <v>3395</v>
      </c>
      <c r="P1115" s="77">
        <v>0.47217493134648836</v>
      </c>
      <c r="Q1115" s="77">
        <v>0.6591858438371041</v>
      </c>
      <c r="R1115" s="77">
        <v>0.54660870933862249</v>
      </c>
      <c r="S1115" s="77">
        <v>0.63529411764705945</v>
      </c>
      <c r="T1115" s="77">
        <v>0.70731589459442046</v>
      </c>
      <c r="U1115" s="77">
        <v>0.51209351732912145</v>
      </c>
      <c r="V1115" s="77">
        <v>0.55381551234399107</v>
      </c>
      <c r="W1115" s="77">
        <v>0.90891630744359841</v>
      </c>
      <c r="X1115" s="77">
        <v>0.75375876522590213</v>
      </c>
      <c r="Y1115" s="77">
        <v>0.47027754483728734</v>
      </c>
      <c r="Z1115" s="77">
        <v>0.81142857142857139</v>
      </c>
      <c r="AA1115" s="77">
        <v>0.52008089500833499</v>
      </c>
      <c r="AB1115" s="77">
        <v>0.38070175438596487</v>
      </c>
      <c r="AC1115" s="77">
        <v>0.16842105263157892</v>
      </c>
      <c r="AD1115" s="76">
        <v>0.85284347670152538</v>
      </c>
      <c r="AE1115" s="77">
        <v>0.72065809075515086</v>
      </c>
      <c r="AF1115" s="77">
        <v>0.6028972765878633</v>
      </c>
      <c r="AG1115" s="77">
        <v>0.67130500612073996</v>
      </c>
      <c r="AH1115" s="77">
        <v>0.5329545148365562</v>
      </c>
      <c r="AI1115" s="77">
        <v>0.83133753633475027</v>
      </c>
      <c r="AJ1115" s="77">
        <v>0.64085305813292937</v>
      </c>
      <c r="AK1115" s="77">
        <v>0.45039132469714993</v>
      </c>
      <c r="AL1115" s="77">
        <v>0.16842105263157892</v>
      </c>
      <c r="AM1115" s="76">
        <v>0.72546628134817981</v>
      </c>
      <c r="AN1115" s="77">
        <v>0.67853235243068211</v>
      </c>
      <c r="AO1115" s="78">
        <v>0.41988847848721944</v>
      </c>
      <c r="AP1115" s="79">
        <v>0.59960806599462968</v>
      </c>
      <c r="AQ1115" s="70">
        <v>3</v>
      </c>
      <c r="AR1115" s="71">
        <v>0</v>
      </c>
      <c r="AS1115" s="71">
        <v>0</v>
      </c>
      <c r="AT1115" s="71">
        <v>0</v>
      </c>
      <c r="AU1115" s="71">
        <v>1</v>
      </c>
      <c r="AV1115" s="71" t="s">
        <v>3479</v>
      </c>
      <c r="AW1115" s="72" t="s">
        <v>3422</v>
      </c>
    </row>
    <row r="1116" spans="1:49">
      <c r="A1116" s="23" t="s">
        <v>4864</v>
      </c>
      <c r="B1116" s="23" t="s">
        <v>3737</v>
      </c>
      <c r="C1116" s="23" t="s">
        <v>2605</v>
      </c>
      <c r="D1116" s="24" t="s">
        <v>424</v>
      </c>
      <c r="E1116" s="24" t="s">
        <v>844</v>
      </c>
      <c r="F1116" s="24" t="s">
        <v>845</v>
      </c>
      <c r="G1116" s="24" t="s">
        <v>858</v>
      </c>
      <c r="H1116" s="76">
        <v>0.91243073914681871</v>
      </c>
      <c r="I1116" s="77">
        <v>0.4523099268620781</v>
      </c>
      <c r="J1116" s="77">
        <v>0.3237678855085504</v>
      </c>
      <c r="K1116" s="77">
        <v>0.6859905178686263</v>
      </c>
      <c r="L1116" s="77">
        <v>0.54574072357698455</v>
      </c>
      <c r="M1116" s="77">
        <v>0.35203042302221554</v>
      </c>
      <c r="N1116" s="77">
        <v>0.21523946282065587</v>
      </c>
      <c r="O1116" s="77" t="s">
        <v>3395</v>
      </c>
      <c r="P1116" s="77">
        <v>0.15435513146046026</v>
      </c>
      <c r="Q1116" s="77">
        <v>0.74920200125960923</v>
      </c>
      <c r="R1116" s="77">
        <v>0.4327753109377338</v>
      </c>
      <c r="S1116" s="77">
        <v>0.63529411764705945</v>
      </c>
      <c r="T1116" s="77">
        <v>0.70731589459442046</v>
      </c>
      <c r="U1116" s="77">
        <v>0.56512730252759791</v>
      </c>
      <c r="V1116" s="77">
        <v>0.55381551234399107</v>
      </c>
      <c r="W1116" s="77">
        <v>0.9285015192842857</v>
      </c>
      <c r="X1116" s="77">
        <v>0.8420226636827155</v>
      </c>
      <c r="Y1116" s="77">
        <v>0.47027754483728734</v>
      </c>
      <c r="Z1116" s="77">
        <v>0.81142857142857139</v>
      </c>
      <c r="AA1116" s="77">
        <v>0.52008089500833499</v>
      </c>
      <c r="AB1116" s="77">
        <v>0.38070175438596487</v>
      </c>
      <c r="AC1116" s="77">
        <v>0.16842105263157892</v>
      </c>
      <c r="AD1116" s="76">
        <v>0.56283618383914902</v>
      </c>
      <c r="AE1116" s="77">
        <v>0.39067125174978856</v>
      </c>
      <c r="AF1116" s="77">
        <v>0.59098865609867146</v>
      </c>
      <c r="AG1116" s="77">
        <v>0.67130500612073996</v>
      </c>
      <c r="AH1116" s="77">
        <v>0.55947140743579449</v>
      </c>
      <c r="AI1116" s="77">
        <v>0.88526209148350055</v>
      </c>
      <c r="AJ1116" s="77">
        <v>0.64085305813292937</v>
      </c>
      <c r="AK1116" s="77">
        <v>0.45039132469714993</v>
      </c>
      <c r="AL1116" s="77">
        <v>0.16842105263157892</v>
      </c>
      <c r="AM1116" s="76">
        <v>0.51483203056253635</v>
      </c>
      <c r="AN1116" s="77">
        <v>0.7053461683466784</v>
      </c>
      <c r="AO1116" s="78">
        <v>0.41988847848721944</v>
      </c>
      <c r="AP1116" s="79">
        <v>0.54046293384552735</v>
      </c>
      <c r="AQ1116" s="70">
        <v>3</v>
      </c>
      <c r="AR1116" s="71">
        <v>0</v>
      </c>
      <c r="AS1116" s="71">
        <v>0</v>
      </c>
      <c r="AT1116" s="71">
        <v>0</v>
      </c>
      <c r="AU1116" s="71">
        <v>1</v>
      </c>
      <c r="AV1116" s="71" t="s">
        <v>3480</v>
      </c>
      <c r="AW1116" s="72" t="s">
        <v>3422</v>
      </c>
    </row>
    <row r="1117" spans="1:49">
      <c r="A1117" s="23" t="s">
        <v>4865</v>
      </c>
      <c r="B1117" s="23" t="s">
        <v>3737</v>
      </c>
      <c r="C1117" s="23" t="s">
        <v>2607</v>
      </c>
      <c r="D1117" s="24" t="s">
        <v>424</v>
      </c>
      <c r="E1117" s="24" t="s">
        <v>844</v>
      </c>
      <c r="F1117" s="24" t="s">
        <v>866</v>
      </c>
      <c r="G1117" s="24" t="s">
        <v>873</v>
      </c>
      <c r="H1117" s="76">
        <v>0.91269360716204018</v>
      </c>
      <c r="I1117" s="77">
        <v>0.38413957107279684</v>
      </c>
      <c r="J1117" s="77">
        <v>0</v>
      </c>
      <c r="K1117" s="77">
        <v>0.75091590247673456</v>
      </c>
      <c r="L1117" s="77">
        <v>0.55364734334865606</v>
      </c>
      <c r="M1117" s="77">
        <v>0.51136874935391141</v>
      </c>
      <c r="N1117" s="77">
        <v>0</v>
      </c>
      <c r="O1117" s="77" t="s">
        <v>3395</v>
      </c>
      <c r="P1117" s="77">
        <v>0</v>
      </c>
      <c r="Q1117" s="77">
        <v>0.8071386500015908</v>
      </c>
      <c r="R1117" s="77">
        <v>1</v>
      </c>
      <c r="S1117" s="77">
        <v>0.6470588235294118</v>
      </c>
      <c r="T1117" s="77">
        <v>0.68263964950711931</v>
      </c>
      <c r="U1117" s="77">
        <v>0.57025544386125182</v>
      </c>
      <c r="V1117" s="77">
        <v>0.52753933812273546</v>
      </c>
      <c r="W1117" s="77">
        <v>0.97868519462522952</v>
      </c>
      <c r="X1117" s="77">
        <v>0.74173012854521403</v>
      </c>
      <c r="Y1117" s="77">
        <v>0.42970081423972739</v>
      </c>
      <c r="Z1117" s="77">
        <v>0.85142857142857142</v>
      </c>
      <c r="AA1117" s="77">
        <v>0.52008089500833499</v>
      </c>
      <c r="AB1117" s="77">
        <v>0.38070175438596487</v>
      </c>
      <c r="AC1117" s="77">
        <v>0.16842105263157892</v>
      </c>
      <c r="AD1117" s="76">
        <v>0.43227772607827902</v>
      </c>
      <c r="AE1117" s="77">
        <v>0.36318639903586042</v>
      </c>
      <c r="AF1117" s="77">
        <v>0.90356932500079545</v>
      </c>
      <c r="AG1117" s="77">
        <v>0.66484923651826555</v>
      </c>
      <c r="AH1117" s="77">
        <v>0.54889739099199364</v>
      </c>
      <c r="AI1117" s="77">
        <v>0.86020766158522177</v>
      </c>
      <c r="AJ1117" s="77">
        <v>0.64056469283414941</v>
      </c>
      <c r="AK1117" s="77">
        <v>0.45039132469714993</v>
      </c>
      <c r="AL1117" s="77">
        <v>0.16842105263157892</v>
      </c>
      <c r="AM1117" s="76">
        <v>0.566344483371645</v>
      </c>
      <c r="AN1117" s="77">
        <v>0.69131809636516028</v>
      </c>
      <c r="AO1117" s="78">
        <v>0.41979235672095944</v>
      </c>
      <c r="AP1117" s="79">
        <v>0.55346048574153506</v>
      </c>
      <c r="AQ1117" s="70">
        <v>3</v>
      </c>
      <c r="AR1117" s="71">
        <v>0</v>
      </c>
      <c r="AS1117" s="71">
        <v>0</v>
      </c>
      <c r="AT1117" s="71">
        <v>0</v>
      </c>
      <c r="AU1117" s="71">
        <v>0</v>
      </c>
      <c r="AV1117" s="71" t="s">
        <v>3395</v>
      </c>
      <c r="AW1117" s="72" t="s">
        <v>3422</v>
      </c>
    </row>
    <row r="1118" spans="1:49">
      <c r="A1118" s="23" t="s">
        <v>4866</v>
      </c>
      <c r="B1118" s="23" t="s">
        <v>3737</v>
      </c>
      <c r="C1118" s="23" t="s">
        <v>2609</v>
      </c>
      <c r="D1118" s="24" t="s">
        <v>424</v>
      </c>
      <c r="E1118" s="24" t="s">
        <v>844</v>
      </c>
      <c r="F1118" s="24" t="s">
        <v>866</v>
      </c>
      <c r="G1118" s="24" t="s">
        <v>875</v>
      </c>
      <c r="H1118" s="76">
        <v>0.91269360716204018</v>
      </c>
      <c r="I1118" s="77">
        <v>0.38841642398574078</v>
      </c>
      <c r="J1118" s="77">
        <v>0.20252634407666148</v>
      </c>
      <c r="K1118" s="77">
        <v>0.79506406984407652</v>
      </c>
      <c r="L1118" s="77">
        <v>0.54370817350714618</v>
      </c>
      <c r="M1118" s="77">
        <v>0.42178868807396386</v>
      </c>
      <c r="N1118" s="77">
        <v>1.7654272470088272E-2</v>
      </c>
      <c r="O1118" s="77" t="s">
        <v>3395</v>
      </c>
      <c r="P1118" s="77">
        <v>5.5561883660698363E-2</v>
      </c>
      <c r="Q1118" s="77">
        <v>0.6214627930861486</v>
      </c>
      <c r="R1118" s="77">
        <v>0.33172894145568954</v>
      </c>
      <c r="S1118" s="77">
        <v>0.6470588235294118</v>
      </c>
      <c r="T1118" s="77">
        <v>0.68263964950711931</v>
      </c>
      <c r="U1118" s="77">
        <v>0.57946978628843437</v>
      </c>
      <c r="V1118" s="77">
        <v>0.52753933812273546</v>
      </c>
      <c r="W1118" s="77">
        <v>0.78638099777597459</v>
      </c>
      <c r="X1118" s="77">
        <v>0.66616775180811727</v>
      </c>
      <c r="Y1118" s="77">
        <v>0.42970081423972739</v>
      </c>
      <c r="Z1118" s="77">
        <v>0.85142857142857142</v>
      </c>
      <c r="AA1118" s="77">
        <v>0.52008089500833499</v>
      </c>
      <c r="AB1118" s="77">
        <v>0.38070175438596487</v>
      </c>
      <c r="AC1118" s="77">
        <v>0.16842105263157892</v>
      </c>
      <c r="AD1118" s="76">
        <v>0.50121212507481416</v>
      </c>
      <c r="AE1118" s="77">
        <v>0.36675541751119467</v>
      </c>
      <c r="AF1118" s="77">
        <v>0.47659586727091907</v>
      </c>
      <c r="AG1118" s="77">
        <v>0.66484923651826555</v>
      </c>
      <c r="AH1118" s="77">
        <v>0.55350456220558497</v>
      </c>
      <c r="AI1118" s="77">
        <v>0.72627437479204593</v>
      </c>
      <c r="AJ1118" s="77">
        <v>0.64056469283414941</v>
      </c>
      <c r="AK1118" s="77">
        <v>0.45039132469714993</v>
      </c>
      <c r="AL1118" s="77">
        <v>0.16842105263157892</v>
      </c>
      <c r="AM1118" s="76">
        <v>0.44818780328564262</v>
      </c>
      <c r="AN1118" s="77">
        <v>0.64820939117196552</v>
      </c>
      <c r="AO1118" s="78">
        <v>0.41979235672095944</v>
      </c>
      <c r="AP1118" s="79">
        <v>0.50065350246311213</v>
      </c>
      <c r="AQ1118" s="70">
        <v>3</v>
      </c>
      <c r="AR1118" s="71">
        <v>0</v>
      </c>
      <c r="AS1118" s="71">
        <v>0</v>
      </c>
      <c r="AT1118" s="71">
        <v>0</v>
      </c>
      <c r="AU1118" s="71">
        <v>0</v>
      </c>
      <c r="AV1118" s="71" t="s">
        <v>3395</v>
      </c>
      <c r="AW1118" s="72" t="s">
        <v>3422</v>
      </c>
    </row>
    <row r="1119" spans="1:49">
      <c r="A1119" s="23" t="s">
        <v>4867</v>
      </c>
      <c r="B1119" s="23" t="s">
        <v>3737</v>
      </c>
      <c r="C1119" s="23" t="s">
        <v>2612</v>
      </c>
      <c r="D1119" s="24" t="s">
        <v>424</v>
      </c>
      <c r="E1119" s="24" t="s">
        <v>844</v>
      </c>
      <c r="F1119" s="24" t="s">
        <v>881</v>
      </c>
      <c r="G1119" s="24" t="s">
        <v>888</v>
      </c>
      <c r="H1119" s="76">
        <v>0.90101475677149345</v>
      </c>
      <c r="I1119" s="77">
        <v>0.57870129911079138</v>
      </c>
      <c r="J1119" s="77">
        <v>0.29074145598711615</v>
      </c>
      <c r="K1119" s="77">
        <v>0.57283326964899706</v>
      </c>
      <c r="L1119" s="77">
        <v>0.55436551103999887</v>
      </c>
      <c r="M1119" s="77">
        <v>0.29236745192489078</v>
      </c>
      <c r="N1119" s="77">
        <v>0.32801425973447385</v>
      </c>
      <c r="O1119" s="77" t="s">
        <v>3395</v>
      </c>
      <c r="P1119" s="77">
        <v>0.43120735727362969</v>
      </c>
      <c r="Q1119" s="77">
        <v>0.24446060582824392</v>
      </c>
      <c r="R1119" s="77">
        <v>0.55787169288441807</v>
      </c>
      <c r="S1119" s="77">
        <v>0.69411764705882417</v>
      </c>
      <c r="T1119" s="77">
        <v>0.6497132916693511</v>
      </c>
      <c r="U1119" s="77">
        <v>0.55948045677107094</v>
      </c>
      <c r="V1119" s="77">
        <v>0.5317131634020219</v>
      </c>
      <c r="W1119" s="77">
        <v>0.9549379976770892</v>
      </c>
      <c r="X1119" s="77">
        <v>0.82161562833645641</v>
      </c>
      <c r="Y1119" s="77">
        <v>0.45844266507966569</v>
      </c>
      <c r="Z1119" s="77">
        <v>0.84</v>
      </c>
      <c r="AA1119" s="77">
        <v>0.52008089500833499</v>
      </c>
      <c r="AB1119" s="77">
        <v>0.38070175438596487</v>
      </c>
      <c r="AC1119" s="77">
        <v>0.16842105263157892</v>
      </c>
      <c r="AD1119" s="76">
        <v>0.59015250395646701</v>
      </c>
      <c r="AE1119" s="77">
        <v>0.43575756992439807</v>
      </c>
      <c r="AF1119" s="77">
        <v>0.40116614935633099</v>
      </c>
      <c r="AG1119" s="77">
        <v>0.67191546936408764</v>
      </c>
      <c r="AH1119" s="77">
        <v>0.54559681008654648</v>
      </c>
      <c r="AI1119" s="77">
        <v>0.88827681300677286</v>
      </c>
      <c r="AJ1119" s="77">
        <v>0.64922133253983283</v>
      </c>
      <c r="AK1119" s="77">
        <v>0.45039132469714993</v>
      </c>
      <c r="AL1119" s="77">
        <v>0.16842105263157892</v>
      </c>
      <c r="AM1119" s="76">
        <v>0.47569207441239869</v>
      </c>
      <c r="AN1119" s="77">
        <v>0.70192969748580225</v>
      </c>
      <c r="AO1119" s="78">
        <v>0.42267790328952054</v>
      </c>
      <c r="AP1119" s="79">
        <v>0.5270399059765003</v>
      </c>
      <c r="AQ1119" s="70">
        <v>3</v>
      </c>
      <c r="AR1119" s="71">
        <v>0</v>
      </c>
      <c r="AS1119" s="71">
        <v>0</v>
      </c>
      <c r="AT1119" s="71">
        <v>0</v>
      </c>
      <c r="AU1119" s="71">
        <v>0</v>
      </c>
      <c r="AV1119" s="71" t="s">
        <v>3395</v>
      </c>
      <c r="AW1119" s="72" t="s">
        <v>3422</v>
      </c>
    </row>
    <row r="1120" spans="1:49">
      <c r="A1120" s="23" t="s">
        <v>4868</v>
      </c>
      <c r="B1120" s="23" t="s">
        <v>3737</v>
      </c>
      <c r="C1120" s="23" t="s">
        <v>2614</v>
      </c>
      <c r="D1120" s="24" t="s">
        <v>424</v>
      </c>
      <c r="E1120" s="24" t="s">
        <v>844</v>
      </c>
      <c r="F1120" s="24" t="s">
        <v>881</v>
      </c>
      <c r="G1120" s="24" t="s">
        <v>894</v>
      </c>
      <c r="H1120" s="76">
        <v>0.90101475677149345</v>
      </c>
      <c r="I1120" s="77">
        <v>0.59401507577027202</v>
      </c>
      <c r="J1120" s="77">
        <v>0.51445541216681145</v>
      </c>
      <c r="K1120" s="77">
        <v>0.70943068661267905</v>
      </c>
      <c r="L1120" s="77">
        <v>0.53802380847849796</v>
      </c>
      <c r="M1120" s="77">
        <v>0</v>
      </c>
      <c r="N1120" s="77">
        <v>0.51109293446143689</v>
      </c>
      <c r="O1120" s="77" t="s">
        <v>3395</v>
      </c>
      <c r="P1120" s="77">
        <v>0.27327147808022439</v>
      </c>
      <c r="Q1120" s="77">
        <v>0.5157245469778291</v>
      </c>
      <c r="R1120" s="77">
        <v>0.15245823615980417</v>
      </c>
      <c r="S1120" s="77">
        <v>0.69411764705882417</v>
      </c>
      <c r="T1120" s="77">
        <v>0.6497132916693511</v>
      </c>
      <c r="U1120" s="77">
        <v>0.61458042579940664</v>
      </c>
      <c r="V1120" s="77">
        <v>0.5317131634020219</v>
      </c>
      <c r="W1120" s="77">
        <v>0.57333268853434716</v>
      </c>
      <c r="X1120" s="77">
        <v>0.78415128389405231</v>
      </c>
      <c r="Y1120" s="77">
        <v>0.45844266507966569</v>
      </c>
      <c r="Z1120" s="77">
        <v>0.84</v>
      </c>
      <c r="AA1120" s="77">
        <v>0.52008089500833499</v>
      </c>
      <c r="AB1120" s="77">
        <v>0.38070175438596487</v>
      </c>
      <c r="AC1120" s="77">
        <v>0.16842105263157892</v>
      </c>
      <c r="AD1120" s="76">
        <v>0.66982841490285894</v>
      </c>
      <c r="AE1120" s="77">
        <v>0.40636378152656771</v>
      </c>
      <c r="AF1120" s="77">
        <v>0.33409139156881662</v>
      </c>
      <c r="AG1120" s="77">
        <v>0.67191546936408764</v>
      </c>
      <c r="AH1120" s="77">
        <v>0.57314679460071427</v>
      </c>
      <c r="AI1120" s="77">
        <v>0.67874198621419968</v>
      </c>
      <c r="AJ1120" s="77">
        <v>0.64922133253983283</v>
      </c>
      <c r="AK1120" s="77">
        <v>0.45039132469714993</v>
      </c>
      <c r="AL1120" s="77">
        <v>0.16842105263157892</v>
      </c>
      <c r="AM1120" s="76">
        <v>0.47009452933274781</v>
      </c>
      <c r="AN1120" s="77">
        <v>0.64126808339300057</v>
      </c>
      <c r="AO1120" s="78">
        <v>0.42267790328952054</v>
      </c>
      <c r="AP1120" s="79">
        <v>0.50727582732025911</v>
      </c>
      <c r="AQ1120" s="70">
        <v>3</v>
      </c>
      <c r="AR1120" s="71">
        <v>0</v>
      </c>
      <c r="AS1120" s="71">
        <v>0</v>
      </c>
      <c r="AT1120" s="71">
        <v>0</v>
      </c>
      <c r="AU1120" s="71">
        <v>1</v>
      </c>
      <c r="AV1120" s="71" t="s">
        <v>3467</v>
      </c>
      <c r="AW1120" s="72" t="s">
        <v>3422</v>
      </c>
    </row>
    <row r="1121" spans="1:49">
      <c r="A1121" s="23" t="s">
        <v>4869</v>
      </c>
      <c r="B1121" s="23" t="s">
        <v>3737</v>
      </c>
      <c r="C1121" s="23" t="s">
        <v>2616</v>
      </c>
      <c r="D1121" s="24" t="s">
        <v>424</v>
      </c>
      <c r="E1121" s="24" t="s">
        <v>844</v>
      </c>
      <c r="F1121" s="24" t="s">
        <v>881</v>
      </c>
      <c r="G1121" s="24" t="s">
        <v>900</v>
      </c>
      <c r="H1121" s="76">
        <v>0.90101475677149345</v>
      </c>
      <c r="I1121" s="77">
        <v>0.59662581304672979</v>
      </c>
      <c r="J1121" s="77">
        <v>0.20209593178405777</v>
      </c>
      <c r="K1121" s="77">
        <v>0.80005569160968892</v>
      </c>
      <c r="L1121" s="77">
        <v>0.54421969860805552</v>
      </c>
      <c r="M1121" s="77">
        <v>0.97739462642418762</v>
      </c>
      <c r="N1121" s="77">
        <v>0.33359857360498796</v>
      </c>
      <c r="O1121" s="77" t="s">
        <v>3395</v>
      </c>
      <c r="P1121" s="77">
        <v>0.3347672966538725</v>
      </c>
      <c r="Q1121" s="77">
        <v>0.23516164569504475</v>
      </c>
      <c r="R1121" s="77">
        <v>0.29733486199543929</v>
      </c>
      <c r="S1121" s="77">
        <v>0.69411764705882417</v>
      </c>
      <c r="T1121" s="77">
        <v>0.6497132916693511</v>
      </c>
      <c r="U1121" s="77">
        <v>0.58144799463424279</v>
      </c>
      <c r="V1121" s="77">
        <v>0.5317131634020219</v>
      </c>
      <c r="W1121" s="77">
        <v>0.89696442745948979</v>
      </c>
      <c r="X1121" s="77">
        <v>0.90181307240550068</v>
      </c>
      <c r="Y1121" s="77">
        <v>0.45844266507966569</v>
      </c>
      <c r="Z1121" s="77">
        <v>0.84</v>
      </c>
      <c r="AA1121" s="77">
        <v>0.52008089500833499</v>
      </c>
      <c r="AB1121" s="77">
        <v>0.38070175438596487</v>
      </c>
      <c r="AC1121" s="77">
        <v>0.16842105263157892</v>
      </c>
      <c r="AD1121" s="76">
        <v>0.56657883386742702</v>
      </c>
      <c r="AE1121" s="77">
        <v>0.59800717738015841</v>
      </c>
      <c r="AF1121" s="77">
        <v>0.26624825384524203</v>
      </c>
      <c r="AG1121" s="77">
        <v>0.67191546936408764</v>
      </c>
      <c r="AH1121" s="77">
        <v>0.5565805790181324</v>
      </c>
      <c r="AI1121" s="77">
        <v>0.89938874993249529</v>
      </c>
      <c r="AJ1121" s="77">
        <v>0.64922133253983283</v>
      </c>
      <c r="AK1121" s="77">
        <v>0.45039132469714993</v>
      </c>
      <c r="AL1121" s="77">
        <v>0.16842105263157892</v>
      </c>
      <c r="AM1121" s="76">
        <v>0.47694475503094247</v>
      </c>
      <c r="AN1121" s="77">
        <v>0.70929493277157185</v>
      </c>
      <c r="AO1121" s="78">
        <v>0.42267790328952054</v>
      </c>
      <c r="AP1121" s="79">
        <v>0.52961267525178335</v>
      </c>
      <c r="AQ1121" s="70">
        <v>3</v>
      </c>
      <c r="AR1121" s="71">
        <v>0</v>
      </c>
      <c r="AS1121" s="71">
        <v>0</v>
      </c>
      <c r="AT1121" s="71">
        <v>0</v>
      </c>
      <c r="AU1121" s="71">
        <v>0</v>
      </c>
      <c r="AV1121" s="71" t="s">
        <v>3395</v>
      </c>
      <c r="AW1121" s="72" t="s">
        <v>3422</v>
      </c>
    </row>
    <row r="1122" spans="1:49">
      <c r="A1122" s="23" t="s">
        <v>4870</v>
      </c>
      <c r="B1122" s="23" t="s">
        <v>3737</v>
      </c>
      <c r="C1122" s="23" t="s">
        <v>2618</v>
      </c>
      <c r="D1122" s="24" t="s">
        <v>424</v>
      </c>
      <c r="E1122" s="24" t="s">
        <v>844</v>
      </c>
      <c r="F1122" s="24" t="s">
        <v>904</v>
      </c>
      <c r="G1122" s="24" t="s">
        <v>919</v>
      </c>
      <c r="H1122" s="76">
        <v>0.90369350702184392</v>
      </c>
      <c r="I1122" s="77">
        <v>0.57925152905441801</v>
      </c>
      <c r="J1122" s="77">
        <v>0.57407398913363539</v>
      </c>
      <c r="K1122" s="77">
        <v>0.49098148273087228</v>
      </c>
      <c r="L1122" s="77">
        <v>0.55500915189544775</v>
      </c>
      <c r="M1122" s="77">
        <v>0.13918552551884855</v>
      </c>
      <c r="N1122" s="77">
        <v>0.46176187384748141</v>
      </c>
      <c r="O1122" s="77" t="s">
        <v>3395</v>
      </c>
      <c r="P1122" s="77">
        <v>0.13358356259167364</v>
      </c>
      <c r="Q1122" s="77">
        <v>0.55401949215088486</v>
      </c>
      <c r="R1122" s="77">
        <v>7.0759004453576815E-2</v>
      </c>
      <c r="S1122" s="77">
        <v>0.6588235294117657</v>
      </c>
      <c r="T1122" s="77">
        <v>0.69874685909413059</v>
      </c>
      <c r="U1122" s="77">
        <v>0.65982916193749619</v>
      </c>
      <c r="V1122" s="77">
        <v>0.45502743490199277</v>
      </c>
      <c r="W1122" s="77">
        <v>0.60875171461683764</v>
      </c>
      <c r="X1122" s="77">
        <v>0.62657042712063804</v>
      </c>
      <c r="Y1122" s="77">
        <v>0.47501149674033605</v>
      </c>
      <c r="Z1122" s="77">
        <v>0.90857142857142859</v>
      </c>
      <c r="AA1122" s="77">
        <v>0.52008089500833499</v>
      </c>
      <c r="AB1122" s="77">
        <v>0.38070175438596487</v>
      </c>
      <c r="AC1122" s="77">
        <v>0.16842105263157892</v>
      </c>
      <c r="AD1122" s="76">
        <v>0.68567300840329903</v>
      </c>
      <c r="AE1122" s="77">
        <v>0.35610431931686476</v>
      </c>
      <c r="AF1122" s="77">
        <v>0.31238924830223086</v>
      </c>
      <c r="AG1122" s="77">
        <v>0.67878519425294814</v>
      </c>
      <c r="AH1122" s="77">
        <v>0.55742829841974451</v>
      </c>
      <c r="AI1122" s="77">
        <v>0.61766107086873778</v>
      </c>
      <c r="AJ1122" s="77">
        <v>0.69179146265588232</v>
      </c>
      <c r="AK1122" s="77">
        <v>0.45039132469714993</v>
      </c>
      <c r="AL1122" s="77">
        <v>0.16842105263157892</v>
      </c>
      <c r="AM1122" s="76">
        <v>0.45138885867413153</v>
      </c>
      <c r="AN1122" s="77">
        <v>0.61795818784714351</v>
      </c>
      <c r="AO1122" s="78">
        <v>0.43686794666153705</v>
      </c>
      <c r="AP1122" s="79">
        <v>0.49892451907618379</v>
      </c>
      <c r="AQ1122" s="70">
        <v>3</v>
      </c>
      <c r="AR1122" s="71">
        <v>0</v>
      </c>
      <c r="AS1122" s="71">
        <v>0</v>
      </c>
      <c r="AT1122" s="71">
        <v>0</v>
      </c>
      <c r="AU1122" s="71">
        <v>0</v>
      </c>
      <c r="AV1122" s="71" t="s">
        <v>3395</v>
      </c>
      <c r="AW1122" s="72" t="s">
        <v>3422</v>
      </c>
    </row>
    <row r="1123" spans="1:49">
      <c r="A1123" s="23" t="s">
        <v>4871</v>
      </c>
      <c r="B1123" s="23" t="s">
        <v>3737</v>
      </c>
      <c r="C1123" s="23" t="s">
        <v>2621</v>
      </c>
      <c r="D1123" s="24" t="s">
        <v>424</v>
      </c>
      <c r="E1123" s="24" t="s">
        <v>844</v>
      </c>
      <c r="F1123" s="24" t="s">
        <v>904</v>
      </c>
      <c r="G1123" s="24" t="s">
        <v>921</v>
      </c>
      <c r="H1123" s="76">
        <v>0.90369350702184392</v>
      </c>
      <c r="I1123" s="77">
        <v>0.59184499582899763</v>
      </c>
      <c r="J1123" s="77">
        <v>0.55474747356577314</v>
      </c>
      <c r="K1123" s="77">
        <v>0.68630344546441402</v>
      </c>
      <c r="L1123" s="77">
        <v>0.54770213439437865</v>
      </c>
      <c r="M1123" s="77">
        <v>0.18774086301317239</v>
      </c>
      <c r="N1123" s="77">
        <v>0.42320100316425174</v>
      </c>
      <c r="O1123" s="77" t="s">
        <v>3395</v>
      </c>
      <c r="P1123" s="77">
        <v>0.30112620800450374</v>
      </c>
      <c r="Q1123" s="77">
        <v>0.42935830584634194</v>
      </c>
      <c r="R1123" s="77">
        <v>0.2550077919546262</v>
      </c>
      <c r="S1123" s="77">
        <v>0.6588235294117657</v>
      </c>
      <c r="T1123" s="77">
        <v>0.69874685909413059</v>
      </c>
      <c r="U1123" s="77">
        <v>0.67447852894346461</v>
      </c>
      <c r="V1123" s="77">
        <v>0.45502743490199277</v>
      </c>
      <c r="W1123" s="77">
        <v>0.3363713466530357</v>
      </c>
      <c r="X1123" s="77">
        <v>0.4781992760148952</v>
      </c>
      <c r="Y1123" s="77">
        <v>0.47501149674033605</v>
      </c>
      <c r="Z1123" s="77">
        <v>0.90857142857142859</v>
      </c>
      <c r="AA1123" s="77">
        <v>0.52008089500833499</v>
      </c>
      <c r="AB1123" s="77">
        <v>0.38070175438596487</v>
      </c>
      <c r="AC1123" s="77">
        <v>0.16842105263157892</v>
      </c>
      <c r="AD1123" s="76">
        <v>0.68342865880553827</v>
      </c>
      <c r="AE1123" s="77">
        <v>0.4292147308081441</v>
      </c>
      <c r="AF1123" s="77">
        <v>0.34218304890048407</v>
      </c>
      <c r="AG1123" s="77">
        <v>0.67878519425294814</v>
      </c>
      <c r="AH1123" s="77">
        <v>0.56475298192272871</v>
      </c>
      <c r="AI1123" s="77">
        <v>0.40728531133396545</v>
      </c>
      <c r="AJ1123" s="77">
        <v>0.69179146265588232</v>
      </c>
      <c r="AK1123" s="77">
        <v>0.45039132469714993</v>
      </c>
      <c r="AL1123" s="77">
        <v>0.16842105263157892</v>
      </c>
      <c r="AM1123" s="76">
        <v>0.48494214617138881</v>
      </c>
      <c r="AN1123" s="77">
        <v>0.55027449583654742</v>
      </c>
      <c r="AO1123" s="78">
        <v>0.43686794666153705</v>
      </c>
      <c r="AP1123" s="79">
        <v>0.48960226667157347</v>
      </c>
      <c r="AQ1123" s="70">
        <v>3</v>
      </c>
      <c r="AR1123" s="71">
        <v>0</v>
      </c>
      <c r="AS1123" s="71">
        <v>2</v>
      </c>
      <c r="AT1123" s="71">
        <v>0</v>
      </c>
      <c r="AU1123" s="71">
        <v>0</v>
      </c>
      <c r="AV1123" s="71" t="s">
        <v>3395</v>
      </c>
      <c r="AW1123" s="72" t="s">
        <v>3422</v>
      </c>
    </row>
    <row r="1124" spans="1:49">
      <c r="A1124" s="23" t="s">
        <v>4872</v>
      </c>
      <c r="B1124" s="23" t="s">
        <v>3737</v>
      </c>
      <c r="C1124" s="23" t="s">
        <v>2623</v>
      </c>
      <c r="D1124" s="24" t="s">
        <v>424</v>
      </c>
      <c r="E1124" s="24" t="s">
        <v>844</v>
      </c>
      <c r="F1124" s="24" t="s">
        <v>904</v>
      </c>
      <c r="G1124" s="24" t="s">
        <v>937</v>
      </c>
      <c r="H1124" s="76">
        <v>0.90369350702184392</v>
      </c>
      <c r="I1124" s="77">
        <v>0.77476030891642833</v>
      </c>
      <c r="J1124" s="77">
        <v>0.93194206653032641</v>
      </c>
      <c r="K1124" s="77">
        <v>0.60136061815635178</v>
      </c>
      <c r="L1124" s="77">
        <v>0.55547325082806076</v>
      </c>
      <c r="M1124" s="77">
        <v>0.26620529227735001</v>
      </c>
      <c r="N1124" s="77">
        <v>0.94139121896453526</v>
      </c>
      <c r="O1124" s="77" t="s">
        <v>3395</v>
      </c>
      <c r="P1124" s="77">
        <v>0.329946547992928</v>
      </c>
      <c r="Q1124" s="77">
        <v>0.52097798048193111</v>
      </c>
      <c r="R1124" s="77">
        <v>0.45858005060488205</v>
      </c>
      <c r="S1124" s="77">
        <v>0.6588235294117657</v>
      </c>
      <c r="T1124" s="77">
        <v>0.69874685909413059</v>
      </c>
      <c r="U1124" s="77">
        <v>0.55073980384428245</v>
      </c>
      <c r="V1124" s="77">
        <v>0.45502743490199277</v>
      </c>
      <c r="W1124" s="77">
        <v>0.89149340120789133</v>
      </c>
      <c r="X1124" s="77">
        <v>0.41616482835127289</v>
      </c>
      <c r="Y1124" s="77">
        <v>0.47501149674033605</v>
      </c>
      <c r="Z1124" s="77">
        <v>0.90857142857142859</v>
      </c>
      <c r="AA1124" s="77">
        <v>0.52008089500833499</v>
      </c>
      <c r="AB1124" s="77">
        <v>0.38070175438596487</v>
      </c>
      <c r="AC1124" s="77">
        <v>0.16842105263157892</v>
      </c>
      <c r="AD1124" s="76">
        <v>0.87013196082286626</v>
      </c>
      <c r="AE1124" s="77">
        <v>0.53887538564384518</v>
      </c>
      <c r="AF1124" s="77">
        <v>0.48977901554340658</v>
      </c>
      <c r="AG1124" s="77">
        <v>0.67878519425294814</v>
      </c>
      <c r="AH1124" s="77">
        <v>0.50288361937313764</v>
      </c>
      <c r="AI1124" s="77">
        <v>0.65382911477958205</v>
      </c>
      <c r="AJ1124" s="77">
        <v>0.69179146265588232</v>
      </c>
      <c r="AK1124" s="77">
        <v>0.45039132469714993</v>
      </c>
      <c r="AL1124" s="77">
        <v>0.16842105263157892</v>
      </c>
      <c r="AM1124" s="76">
        <v>0.63292878733670599</v>
      </c>
      <c r="AN1124" s="77">
        <v>0.61183264280188931</v>
      </c>
      <c r="AO1124" s="78">
        <v>0.43686794666153705</v>
      </c>
      <c r="AP1124" s="79">
        <v>0.55680600435715522</v>
      </c>
      <c r="AQ1124" s="70">
        <v>3</v>
      </c>
      <c r="AR1124" s="71">
        <v>0</v>
      </c>
      <c r="AS1124" s="71">
        <v>0</v>
      </c>
      <c r="AT1124" s="71">
        <v>0</v>
      </c>
      <c r="AU1124" s="71">
        <v>0</v>
      </c>
      <c r="AV1124" s="71" t="s">
        <v>3395</v>
      </c>
      <c r="AW1124" s="72" t="s">
        <v>3422</v>
      </c>
    </row>
    <row r="1125" spans="1:49">
      <c r="A1125" s="23" t="s">
        <v>4873</v>
      </c>
      <c r="B1125" s="23" t="s">
        <v>3737</v>
      </c>
      <c r="C1125" s="23" t="s">
        <v>2625</v>
      </c>
      <c r="D1125" s="24" t="s">
        <v>424</v>
      </c>
      <c r="E1125" s="24" t="s">
        <v>939</v>
      </c>
      <c r="F1125" s="24" t="s">
        <v>1011</v>
      </c>
      <c r="G1125" s="24" t="s">
        <v>1018</v>
      </c>
      <c r="H1125" s="76">
        <v>0.91077842590828495</v>
      </c>
      <c r="I1125" s="77">
        <v>0.69647267851531036</v>
      </c>
      <c r="J1125" s="77">
        <v>0.61567793955887762</v>
      </c>
      <c r="K1125" s="77">
        <v>0.56883810850008443</v>
      </c>
      <c r="L1125" s="77">
        <v>0.51876791674584499</v>
      </c>
      <c r="M1125" s="77">
        <v>0</v>
      </c>
      <c r="N1125" s="77">
        <v>0.41462325201510075</v>
      </c>
      <c r="O1125" s="77" t="s">
        <v>3395</v>
      </c>
      <c r="P1125" s="77">
        <v>0.5854373617058749</v>
      </c>
      <c r="Q1125" s="77">
        <v>0.68129411985142485</v>
      </c>
      <c r="R1125" s="77">
        <v>0.1591641851478674</v>
      </c>
      <c r="S1125" s="77">
        <v>0.74117647058823499</v>
      </c>
      <c r="T1125" s="77">
        <v>0.78301011532762055</v>
      </c>
      <c r="U1125" s="77">
        <v>0.53960279579856651</v>
      </c>
      <c r="V1125" s="77">
        <v>0.51171643083391893</v>
      </c>
      <c r="W1125" s="77">
        <v>0.92189668120905655</v>
      </c>
      <c r="X1125" s="77">
        <v>0.85337678210826118</v>
      </c>
      <c r="Y1125" s="77">
        <v>0.50138637162874999</v>
      </c>
      <c r="Z1125" s="77">
        <v>0.93714285714285717</v>
      </c>
      <c r="AA1125" s="77">
        <v>0.58717750476407715</v>
      </c>
      <c r="AB1125" s="77">
        <v>0.38070175438596487</v>
      </c>
      <c r="AC1125" s="77">
        <v>0.16842105263157892</v>
      </c>
      <c r="AD1125" s="76">
        <v>0.74097634799415768</v>
      </c>
      <c r="AE1125" s="77">
        <v>0.41753332779338104</v>
      </c>
      <c r="AF1125" s="77">
        <v>0.4202291524996461</v>
      </c>
      <c r="AG1125" s="77">
        <v>0.76209329295792783</v>
      </c>
      <c r="AH1125" s="77">
        <v>0.52565961331624278</v>
      </c>
      <c r="AI1125" s="77">
        <v>0.88763673165865886</v>
      </c>
      <c r="AJ1125" s="77">
        <v>0.71926461438580358</v>
      </c>
      <c r="AK1125" s="77">
        <v>0.48393962957502101</v>
      </c>
      <c r="AL1125" s="77">
        <v>0.16842105263157892</v>
      </c>
      <c r="AM1125" s="76">
        <v>0.52624627609572838</v>
      </c>
      <c r="AN1125" s="77">
        <v>0.72512987931094308</v>
      </c>
      <c r="AO1125" s="78">
        <v>0.45720843219746782</v>
      </c>
      <c r="AP1125" s="79">
        <v>0.56415334907191728</v>
      </c>
      <c r="AQ1125" s="70">
        <v>3</v>
      </c>
      <c r="AR1125" s="71">
        <v>0</v>
      </c>
      <c r="AS1125" s="71">
        <v>0</v>
      </c>
      <c r="AT1125" s="71">
        <v>0</v>
      </c>
      <c r="AU1125" s="71">
        <v>0</v>
      </c>
      <c r="AV1125" s="71" t="s">
        <v>3395</v>
      </c>
      <c r="AW1125" s="72" t="s">
        <v>3422</v>
      </c>
    </row>
    <row r="1126" spans="1:49">
      <c r="A1126" s="23" t="s">
        <v>4874</v>
      </c>
      <c r="B1126" s="23" t="s">
        <v>3737</v>
      </c>
      <c r="C1126" s="23" t="s">
        <v>2629</v>
      </c>
      <c r="D1126" s="24" t="s">
        <v>424</v>
      </c>
      <c r="E1126" s="24" t="s">
        <v>1051</v>
      </c>
      <c r="F1126" s="24" t="s">
        <v>1052</v>
      </c>
      <c r="G1126" s="24" t="s">
        <v>1057</v>
      </c>
      <c r="H1126" s="76">
        <v>0.90973947137193401</v>
      </c>
      <c r="I1126" s="77">
        <v>0.71516998852755909</v>
      </c>
      <c r="J1126" s="77">
        <v>0.40122369214635378</v>
      </c>
      <c r="K1126" s="77">
        <v>0.74839041785521232</v>
      </c>
      <c r="L1126" s="77">
        <v>0.51346038643913749</v>
      </c>
      <c r="M1126" s="77">
        <v>0.60647009335098812</v>
      </c>
      <c r="N1126" s="77">
        <v>0.58805976226482859</v>
      </c>
      <c r="O1126" s="77" t="s">
        <v>3395</v>
      </c>
      <c r="P1126" s="77">
        <v>0.16967139610325016</v>
      </c>
      <c r="Q1126" s="77">
        <v>0.85642546175714562</v>
      </c>
      <c r="R1126" s="77">
        <v>0.54372274990703717</v>
      </c>
      <c r="S1126" s="77">
        <v>0.68235294117647027</v>
      </c>
      <c r="T1126" s="77">
        <v>0.74228142516590423</v>
      </c>
      <c r="U1126" s="77">
        <v>0.55208905095863747</v>
      </c>
      <c r="V1126" s="77">
        <v>0.46305454225590753</v>
      </c>
      <c r="W1126" s="77">
        <v>0.93746522787685138</v>
      </c>
      <c r="X1126" s="77">
        <v>0.75947992127375696</v>
      </c>
      <c r="Y1126" s="77">
        <v>0.39893012686991103</v>
      </c>
      <c r="Z1126" s="77">
        <v>0.90285714285714291</v>
      </c>
      <c r="AA1126" s="77">
        <v>0.53551079533789459</v>
      </c>
      <c r="AB1126" s="77">
        <v>0.38070175438596487</v>
      </c>
      <c r="AC1126" s="77">
        <v>0.16842105263157892</v>
      </c>
      <c r="AD1126" s="76">
        <v>0.67537771734861562</v>
      </c>
      <c r="AE1126" s="77">
        <v>0.5252104112026833</v>
      </c>
      <c r="AF1126" s="77">
        <v>0.7000741058320914</v>
      </c>
      <c r="AG1126" s="77">
        <v>0.7123171831711872</v>
      </c>
      <c r="AH1126" s="77">
        <v>0.50757179660727247</v>
      </c>
      <c r="AI1126" s="77">
        <v>0.84847257457530412</v>
      </c>
      <c r="AJ1126" s="77">
        <v>0.65089363486352703</v>
      </c>
      <c r="AK1126" s="77">
        <v>0.45810627486192973</v>
      </c>
      <c r="AL1126" s="77">
        <v>0.16842105263157892</v>
      </c>
      <c r="AM1126" s="76">
        <v>0.63355407812779674</v>
      </c>
      <c r="AN1126" s="77">
        <v>0.68945385145125471</v>
      </c>
      <c r="AO1126" s="78">
        <v>0.42580698745234519</v>
      </c>
      <c r="AP1126" s="79">
        <v>0.57688005821905275</v>
      </c>
      <c r="AQ1126" s="70">
        <v>3</v>
      </c>
      <c r="AR1126" s="71">
        <v>0</v>
      </c>
      <c r="AS1126" s="71">
        <v>0</v>
      </c>
      <c r="AT1126" s="71">
        <v>0</v>
      </c>
      <c r="AU1126" s="71">
        <v>1</v>
      </c>
      <c r="AV1126" s="71" t="s">
        <v>3498</v>
      </c>
      <c r="AW1126" s="72" t="s">
        <v>3422</v>
      </c>
    </row>
    <row r="1127" spans="1:49">
      <c r="A1127" s="23" t="s">
        <v>4875</v>
      </c>
      <c r="B1127" s="23" t="s">
        <v>3737</v>
      </c>
      <c r="C1127" s="23" t="s">
        <v>2631</v>
      </c>
      <c r="D1127" s="24" t="s">
        <v>424</v>
      </c>
      <c r="E1127" s="24" t="s">
        <v>1051</v>
      </c>
      <c r="F1127" s="24" t="s">
        <v>1052</v>
      </c>
      <c r="G1127" s="24" t="s">
        <v>1061</v>
      </c>
      <c r="H1127" s="76">
        <v>0.90973947137193401</v>
      </c>
      <c r="I1127" s="77">
        <v>0.50856161177467829</v>
      </c>
      <c r="J1127" s="77">
        <v>0.24908627379946158</v>
      </c>
      <c r="K1127" s="77">
        <v>0.79136878200272343</v>
      </c>
      <c r="L1127" s="77">
        <v>0.52121117737212141</v>
      </c>
      <c r="M1127" s="77">
        <v>0.98311792310706425</v>
      </c>
      <c r="N1127" s="77">
        <v>0.11967429074607566</v>
      </c>
      <c r="O1127" s="77" t="s">
        <v>3395</v>
      </c>
      <c r="P1127" s="77">
        <v>0.3167868905614557</v>
      </c>
      <c r="Q1127" s="77">
        <v>0.88118281638346962</v>
      </c>
      <c r="R1127" s="77">
        <v>0.95970517793509458</v>
      </c>
      <c r="S1127" s="77">
        <v>0.68235294117647027</v>
      </c>
      <c r="T1127" s="77">
        <v>0.74228142516590423</v>
      </c>
      <c r="U1127" s="77">
        <v>0.57372608175614737</v>
      </c>
      <c r="V1127" s="77">
        <v>0.46305454225590753</v>
      </c>
      <c r="W1127" s="77">
        <v>0.96795449072537187</v>
      </c>
      <c r="X1127" s="77">
        <v>0.72277828875665928</v>
      </c>
      <c r="Y1127" s="77">
        <v>0.39893012686991103</v>
      </c>
      <c r="Z1127" s="77">
        <v>0.90285714285714291</v>
      </c>
      <c r="AA1127" s="77">
        <v>0.53551079533789459</v>
      </c>
      <c r="AB1127" s="77">
        <v>0.38070175438596487</v>
      </c>
      <c r="AC1127" s="77">
        <v>0.16842105263157892</v>
      </c>
      <c r="AD1127" s="76">
        <v>0.55579578564869125</v>
      </c>
      <c r="AE1127" s="77">
        <v>0.54643181275788799</v>
      </c>
      <c r="AF1127" s="77">
        <v>0.92044399715928216</v>
      </c>
      <c r="AG1127" s="77">
        <v>0.7123171831711872</v>
      </c>
      <c r="AH1127" s="77">
        <v>0.51839031200602748</v>
      </c>
      <c r="AI1127" s="77">
        <v>0.84536638974101552</v>
      </c>
      <c r="AJ1127" s="77">
        <v>0.65089363486352703</v>
      </c>
      <c r="AK1127" s="77">
        <v>0.45810627486192973</v>
      </c>
      <c r="AL1127" s="77">
        <v>0.16842105263157892</v>
      </c>
      <c r="AM1127" s="76">
        <v>0.67422386518862043</v>
      </c>
      <c r="AN1127" s="77">
        <v>0.69202462830607681</v>
      </c>
      <c r="AO1127" s="78">
        <v>0.42580698745234519</v>
      </c>
      <c r="AP1127" s="79">
        <v>0.59042946822429077</v>
      </c>
      <c r="AQ1127" s="70">
        <v>3</v>
      </c>
      <c r="AR1127" s="71">
        <v>3</v>
      </c>
      <c r="AS1127" s="71">
        <v>0</v>
      </c>
      <c r="AT1127" s="71">
        <v>0</v>
      </c>
      <c r="AU1127" s="71">
        <v>0</v>
      </c>
      <c r="AV1127" s="71" t="s">
        <v>3395</v>
      </c>
      <c r="AW1127" s="72" t="s">
        <v>3422</v>
      </c>
    </row>
    <row r="1128" spans="1:49">
      <c r="A1128" s="23" t="s">
        <v>4876</v>
      </c>
      <c r="B1128" s="23" t="s">
        <v>3737</v>
      </c>
      <c r="C1128" s="23" t="s">
        <v>2633</v>
      </c>
      <c r="D1128" s="24" t="s">
        <v>424</v>
      </c>
      <c r="E1128" s="24" t="s">
        <v>1051</v>
      </c>
      <c r="F1128" s="24" t="s">
        <v>1052</v>
      </c>
      <c r="G1128" s="24" t="s">
        <v>1069</v>
      </c>
      <c r="H1128" s="76">
        <v>0.90973947137193401</v>
      </c>
      <c r="I1128" s="77">
        <v>0.80466254301217977</v>
      </c>
      <c r="J1128" s="77">
        <v>0.77493265195670369</v>
      </c>
      <c r="K1128" s="77">
        <v>0.68343882885702856</v>
      </c>
      <c r="L1128" s="77">
        <v>0.49802994382561422</v>
      </c>
      <c r="M1128" s="77">
        <v>9.4287883801124073E-3</v>
      </c>
      <c r="N1128" s="77">
        <v>0.62893548453409376</v>
      </c>
      <c r="O1128" s="77" t="s">
        <v>3395</v>
      </c>
      <c r="P1128" s="77">
        <v>0.44259922776544025</v>
      </c>
      <c r="Q1128" s="77">
        <v>0.77262895967560663</v>
      </c>
      <c r="R1128" s="77">
        <v>0.24460533423567909</v>
      </c>
      <c r="S1128" s="77">
        <v>0.68235294117647027</v>
      </c>
      <c r="T1128" s="77">
        <v>0.74228142516590423</v>
      </c>
      <c r="U1128" s="77">
        <v>0.60972787660487049</v>
      </c>
      <c r="V1128" s="77">
        <v>0.46305454225590753</v>
      </c>
      <c r="W1128" s="77">
        <v>0.8856073103261104</v>
      </c>
      <c r="X1128" s="77">
        <v>0.69127518313088965</v>
      </c>
      <c r="Y1128" s="77">
        <v>0.39893012686991103</v>
      </c>
      <c r="Z1128" s="77">
        <v>0.90285714285714291</v>
      </c>
      <c r="AA1128" s="77">
        <v>0.53551079533789459</v>
      </c>
      <c r="AB1128" s="77">
        <v>0.38070175438596487</v>
      </c>
      <c r="AC1128" s="77">
        <v>0.16842105263157892</v>
      </c>
      <c r="AD1128" s="76">
        <v>0.82977822211360586</v>
      </c>
      <c r="AE1128" s="77">
        <v>0.45248645467245774</v>
      </c>
      <c r="AF1128" s="77">
        <v>0.50861714695564286</v>
      </c>
      <c r="AG1128" s="77">
        <v>0.7123171831711872</v>
      </c>
      <c r="AH1128" s="77">
        <v>0.53639120943038898</v>
      </c>
      <c r="AI1128" s="77">
        <v>0.78844124672850002</v>
      </c>
      <c r="AJ1128" s="77">
        <v>0.65089363486352703</v>
      </c>
      <c r="AK1128" s="77">
        <v>0.45810627486192973</v>
      </c>
      <c r="AL1128" s="77">
        <v>0.16842105263157892</v>
      </c>
      <c r="AM1128" s="76">
        <v>0.59696060791390215</v>
      </c>
      <c r="AN1128" s="77">
        <v>0.67904987977669207</v>
      </c>
      <c r="AO1128" s="78">
        <v>0.42580698745234519</v>
      </c>
      <c r="AP1128" s="79">
        <v>0.56202822329807234</v>
      </c>
      <c r="AQ1128" s="70">
        <v>3</v>
      </c>
      <c r="AR1128" s="71">
        <v>0</v>
      </c>
      <c r="AS1128" s="71">
        <v>0</v>
      </c>
      <c r="AT1128" s="71">
        <v>0</v>
      </c>
      <c r="AU1128" s="71">
        <v>0</v>
      </c>
      <c r="AV1128" s="71" t="s">
        <v>3395</v>
      </c>
      <c r="AW1128" s="72" t="s">
        <v>3422</v>
      </c>
    </row>
    <row r="1129" spans="1:49">
      <c r="A1129" s="23" t="s">
        <v>4877</v>
      </c>
      <c r="B1129" s="23" t="s">
        <v>3737</v>
      </c>
      <c r="C1129" s="23" t="s">
        <v>2636</v>
      </c>
      <c r="D1129" s="24" t="s">
        <v>424</v>
      </c>
      <c r="E1129" s="24" t="s">
        <v>1051</v>
      </c>
      <c r="F1129" s="24" t="s">
        <v>1052</v>
      </c>
      <c r="G1129" s="24" t="s">
        <v>1071</v>
      </c>
      <c r="H1129" s="76">
        <v>0.90973947137193401</v>
      </c>
      <c r="I1129" s="77">
        <v>0.5489433516845762</v>
      </c>
      <c r="J1129" s="77">
        <v>9.7130746030426596E-2</v>
      </c>
      <c r="K1129" s="77">
        <v>0.81301529785344129</v>
      </c>
      <c r="L1129" s="77">
        <v>0.51572329218355761</v>
      </c>
      <c r="M1129" s="77">
        <v>0.44011088999462922</v>
      </c>
      <c r="N1129" s="77">
        <v>0.10525166792728236</v>
      </c>
      <c r="O1129" s="77" t="s">
        <v>3395</v>
      </c>
      <c r="P1129" s="77">
        <v>0.14258430482605533</v>
      </c>
      <c r="Q1129" s="77">
        <v>0.83891331925338175</v>
      </c>
      <c r="R1129" s="77">
        <v>1</v>
      </c>
      <c r="S1129" s="77">
        <v>0.68235294117647027</v>
      </c>
      <c r="T1129" s="77">
        <v>0.74228142516590423</v>
      </c>
      <c r="U1129" s="77">
        <v>0.57378334259456965</v>
      </c>
      <c r="V1129" s="77">
        <v>0.46305454225590753</v>
      </c>
      <c r="W1129" s="77">
        <v>0.98006533926574591</v>
      </c>
      <c r="X1129" s="77">
        <v>0.8695456216383104</v>
      </c>
      <c r="Y1129" s="77">
        <v>0.39893012686991103</v>
      </c>
      <c r="Z1129" s="77">
        <v>0.90285714285714291</v>
      </c>
      <c r="AA1129" s="77">
        <v>0.53551079533789459</v>
      </c>
      <c r="AB1129" s="77">
        <v>0.38070175438596487</v>
      </c>
      <c r="AC1129" s="77">
        <v>0.16842105263157892</v>
      </c>
      <c r="AD1129" s="76">
        <v>0.51860452302897897</v>
      </c>
      <c r="AE1129" s="77">
        <v>0.40333709055699318</v>
      </c>
      <c r="AF1129" s="77">
        <v>0.91945665962669088</v>
      </c>
      <c r="AG1129" s="77">
        <v>0.7123171831711872</v>
      </c>
      <c r="AH1129" s="77">
        <v>0.51841894242523856</v>
      </c>
      <c r="AI1129" s="77">
        <v>0.92480548045202815</v>
      </c>
      <c r="AJ1129" s="77">
        <v>0.65089363486352703</v>
      </c>
      <c r="AK1129" s="77">
        <v>0.45810627486192973</v>
      </c>
      <c r="AL1129" s="77">
        <v>0.16842105263157892</v>
      </c>
      <c r="AM1129" s="76">
        <v>0.61379942440422097</v>
      </c>
      <c r="AN1129" s="77">
        <v>0.71851386868281797</v>
      </c>
      <c r="AO1129" s="78">
        <v>0.42580698745234519</v>
      </c>
      <c r="AP1129" s="79">
        <v>0.5793465017685473</v>
      </c>
      <c r="AQ1129" s="70">
        <v>3</v>
      </c>
      <c r="AR1129" s="71">
        <v>3</v>
      </c>
      <c r="AS1129" s="71">
        <v>0</v>
      </c>
      <c r="AT1129" s="71">
        <v>0</v>
      </c>
      <c r="AU1129" s="71">
        <v>0</v>
      </c>
      <c r="AV1129" s="71" t="s">
        <v>3395</v>
      </c>
      <c r="AW1129" s="72" t="s">
        <v>3422</v>
      </c>
    </row>
    <row r="1130" spans="1:49">
      <c r="A1130" s="23" t="s">
        <v>4878</v>
      </c>
      <c r="B1130" s="23" t="s">
        <v>3737</v>
      </c>
      <c r="C1130" s="23" t="s">
        <v>2638</v>
      </c>
      <c r="D1130" s="24" t="s">
        <v>424</v>
      </c>
      <c r="E1130" s="24" t="s">
        <v>1051</v>
      </c>
      <c r="F1130" s="24" t="s">
        <v>1052</v>
      </c>
      <c r="G1130" s="24" t="s">
        <v>1073</v>
      </c>
      <c r="H1130" s="76">
        <v>0.90973947137193401</v>
      </c>
      <c r="I1130" s="77">
        <v>0.71566797926822967</v>
      </c>
      <c r="J1130" s="77">
        <v>0.56114536018637318</v>
      </c>
      <c r="K1130" s="77">
        <v>0.74799552413323767</v>
      </c>
      <c r="L1130" s="77">
        <v>0.50908362862208545</v>
      </c>
      <c r="M1130" s="77">
        <v>0</v>
      </c>
      <c r="N1130" s="77">
        <v>0.58328295019866583</v>
      </c>
      <c r="O1130" s="77" t="s">
        <v>3395</v>
      </c>
      <c r="P1130" s="77">
        <v>0.36687173033741549</v>
      </c>
      <c r="Q1130" s="77">
        <v>0.80645946637931931</v>
      </c>
      <c r="R1130" s="77">
        <v>0.50780302678529921</v>
      </c>
      <c r="S1130" s="77">
        <v>0.68235294117647027</v>
      </c>
      <c r="T1130" s="77">
        <v>0.74228142516590423</v>
      </c>
      <c r="U1130" s="77">
        <v>0.60294034140235564</v>
      </c>
      <c r="V1130" s="77">
        <v>0.46305454225590753</v>
      </c>
      <c r="W1130" s="77">
        <v>0.94273511574189228</v>
      </c>
      <c r="X1130" s="77">
        <v>0.87053535060348308</v>
      </c>
      <c r="Y1130" s="77">
        <v>0.39893012686991103</v>
      </c>
      <c r="Z1130" s="77">
        <v>0.90285714285714291</v>
      </c>
      <c r="AA1130" s="77">
        <v>0.53551079533789459</v>
      </c>
      <c r="AB1130" s="77">
        <v>0.38070175438596487</v>
      </c>
      <c r="AC1130" s="77">
        <v>0.16842105263157892</v>
      </c>
      <c r="AD1130" s="76">
        <v>0.72885093694217895</v>
      </c>
      <c r="AE1130" s="77">
        <v>0.44144676665828086</v>
      </c>
      <c r="AF1130" s="77">
        <v>0.65713124658230926</v>
      </c>
      <c r="AG1130" s="77">
        <v>0.7123171831711872</v>
      </c>
      <c r="AH1130" s="77">
        <v>0.53299744182913156</v>
      </c>
      <c r="AI1130" s="77">
        <v>0.90663523317268768</v>
      </c>
      <c r="AJ1130" s="77">
        <v>0.65089363486352703</v>
      </c>
      <c r="AK1130" s="77">
        <v>0.45810627486192973</v>
      </c>
      <c r="AL1130" s="77">
        <v>0.16842105263157892</v>
      </c>
      <c r="AM1130" s="76">
        <v>0.60914298339425643</v>
      </c>
      <c r="AN1130" s="77">
        <v>0.71731661939100222</v>
      </c>
      <c r="AO1130" s="78">
        <v>0.42580698745234519</v>
      </c>
      <c r="AP1130" s="79">
        <v>0.57748628031039706</v>
      </c>
      <c r="AQ1130" s="70">
        <v>3</v>
      </c>
      <c r="AR1130" s="71">
        <v>2</v>
      </c>
      <c r="AS1130" s="71">
        <v>0</v>
      </c>
      <c r="AT1130" s="71">
        <v>0</v>
      </c>
      <c r="AU1130" s="71">
        <v>0</v>
      </c>
      <c r="AV1130" s="71" t="s">
        <v>3395</v>
      </c>
      <c r="AW1130" s="72" t="s">
        <v>3422</v>
      </c>
    </row>
    <row r="1131" spans="1:49">
      <c r="A1131" s="23" t="s">
        <v>4879</v>
      </c>
      <c r="B1131" s="23" t="s">
        <v>3737</v>
      </c>
      <c r="C1131" s="23" t="s">
        <v>2640</v>
      </c>
      <c r="D1131" s="24" t="s">
        <v>424</v>
      </c>
      <c r="E1131" s="24" t="s">
        <v>1051</v>
      </c>
      <c r="F1131" s="24" t="s">
        <v>1075</v>
      </c>
      <c r="G1131" s="24" t="s">
        <v>1078</v>
      </c>
      <c r="H1131" s="76">
        <v>0.90788687774085042</v>
      </c>
      <c r="I1131" s="77">
        <v>0.65550810451349084</v>
      </c>
      <c r="J1131" s="77">
        <v>0.49121853805187476</v>
      </c>
      <c r="K1131" s="77">
        <v>0.85512324451007382</v>
      </c>
      <c r="L1131" s="77">
        <v>0.50238976372541766</v>
      </c>
      <c r="M1131" s="77">
        <v>0.63092621317222675</v>
      </c>
      <c r="N1131" s="77">
        <v>0.50508149621539222</v>
      </c>
      <c r="O1131" s="77" t="s">
        <v>3395</v>
      </c>
      <c r="P1131" s="77">
        <v>0.25302976173058478</v>
      </c>
      <c r="Q1131" s="77">
        <v>0.82633042579001303</v>
      </c>
      <c r="R1131" s="77">
        <v>0.56277027951581604</v>
      </c>
      <c r="S1131" s="77">
        <v>0.70588235294117652</v>
      </c>
      <c r="T1131" s="77">
        <v>0.6173893434701373</v>
      </c>
      <c r="U1131" s="77">
        <v>0.59835266159653677</v>
      </c>
      <c r="V1131" s="77">
        <v>0.54899514771499092</v>
      </c>
      <c r="W1131" s="77">
        <v>0.92995774426897826</v>
      </c>
      <c r="X1131" s="77">
        <v>0.88023012145705604</v>
      </c>
      <c r="Y1131" s="77">
        <v>0.40670733356777672</v>
      </c>
      <c r="Z1131" s="77">
        <v>0.97665306122448969</v>
      </c>
      <c r="AA1131" s="77">
        <v>0.53551079533789459</v>
      </c>
      <c r="AB1131" s="77">
        <v>0.38070175438596487</v>
      </c>
      <c r="AC1131" s="77">
        <v>0.16842105263157892</v>
      </c>
      <c r="AD1131" s="76">
        <v>0.68487117343540527</v>
      </c>
      <c r="AE1131" s="77">
        <v>0.54931009587073909</v>
      </c>
      <c r="AF1131" s="77">
        <v>0.69455035265291454</v>
      </c>
      <c r="AG1131" s="77">
        <v>0.66163584820565691</v>
      </c>
      <c r="AH1131" s="77">
        <v>0.57367390465576384</v>
      </c>
      <c r="AI1131" s="77">
        <v>0.9050939328630172</v>
      </c>
      <c r="AJ1131" s="77">
        <v>0.69168019739613318</v>
      </c>
      <c r="AK1131" s="77">
        <v>0.45810627486192973</v>
      </c>
      <c r="AL1131" s="77">
        <v>0.16842105263157892</v>
      </c>
      <c r="AM1131" s="76">
        <v>0.64291054065301967</v>
      </c>
      <c r="AN1131" s="77">
        <v>0.71346789524147936</v>
      </c>
      <c r="AO1131" s="78">
        <v>0.4394025082965472</v>
      </c>
      <c r="AP1131" s="79">
        <v>0.59245308604854463</v>
      </c>
      <c r="AQ1131" s="70">
        <v>3</v>
      </c>
      <c r="AR1131" s="71">
        <v>3</v>
      </c>
      <c r="AS1131" s="71">
        <v>1</v>
      </c>
      <c r="AT1131" s="71">
        <v>0</v>
      </c>
      <c r="AU1131" s="71">
        <v>0</v>
      </c>
      <c r="AV1131" s="71" t="s">
        <v>3395</v>
      </c>
      <c r="AW1131" s="72" t="s">
        <v>3422</v>
      </c>
    </row>
    <row r="1132" spans="1:49">
      <c r="A1132" s="23" t="s">
        <v>4880</v>
      </c>
      <c r="B1132" s="23" t="s">
        <v>3737</v>
      </c>
      <c r="C1132" s="23" t="s">
        <v>2642</v>
      </c>
      <c r="D1132" s="24" t="s">
        <v>424</v>
      </c>
      <c r="E1132" s="24" t="s">
        <v>1051</v>
      </c>
      <c r="F1132" s="24" t="s">
        <v>1075</v>
      </c>
      <c r="G1132" s="24" t="s">
        <v>1080</v>
      </c>
      <c r="H1132" s="76">
        <v>0.90788687774085042</v>
      </c>
      <c r="I1132" s="77">
        <v>0.81830003465404866</v>
      </c>
      <c r="J1132" s="77">
        <v>0.6297151314198135</v>
      </c>
      <c r="K1132" s="77">
        <v>0.61135491268697906</v>
      </c>
      <c r="L1132" s="77">
        <v>0.51296918683892667</v>
      </c>
      <c r="M1132" s="77">
        <v>0.41355918602790498</v>
      </c>
      <c r="N1132" s="77">
        <v>0.72261102415188083</v>
      </c>
      <c r="O1132" s="77" t="s">
        <v>3395</v>
      </c>
      <c r="P1132" s="77">
        <v>0.44037190466798692</v>
      </c>
      <c r="Q1132" s="77">
        <v>0.72299513805199767</v>
      </c>
      <c r="R1132" s="77">
        <v>0.2278256587407273</v>
      </c>
      <c r="S1132" s="77">
        <v>0.70588235294117652</v>
      </c>
      <c r="T1132" s="77">
        <v>0.6173893434701373</v>
      </c>
      <c r="U1132" s="77">
        <v>0.56391740266912727</v>
      </c>
      <c r="V1132" s="77">
        <v>0.54899514771499092</v>
      </c>
      <c r="W1132" s="77">
        <v>0.89082330474908078</v>
      </c>
      <c r="X1132" s="77">
        <v>0.73203209125941271</v>
      </c>
      <c r="Y1132" s="77">
        <v>0.40670733356777672</v>
      </c>
      <c r="Z1132" s="77">
        <v>0.97665306122448969</v>
      </c>
      <c r="AA1132" s="77">
        <v>0.53551079533789459</v>
      </c>
      <c r="AB1132" s="77">
        <v>0.38070175438596487</v>
      </c>
      <c r="AC1132" s="77">
        <v>0.16842105263157892</v>
      </c>
      <c r="AD1132" s="76">
        <v>0.78530068127157071</v>
      </c>
      <c r="AE1132" s="77">
        <v>0.54017324287473578</v>
      </c>
      <c r="AF1132" s="77">
        <v>0.47541039839636245</v>
      </c>
      <c r="AG1132" s="77">
        <v>0.66163584820565691</v>
      </c>
      <c r="AH1132" s="77">
        <v>0.55645627519205909</v>
      </c>
      <c r="AI1132" s="77">
        <v>0.81142769800424674</v>
      </c>
      <c r="AJ1132" s="77">
        <v>0.69168019739613318</v>
      </c>
      <c r="AK1132" s="77">
        <v>0.45810627486192973</v>
      </c>
      <c r="AL1132" s="77">
        <v>0.16842105263157892</v>
      </c>
      <c r="AM1132" s="76">
        <v>0.60029477418088961</v>
      </c>
      <c r="AN1132" s="77">
        <v>0.67650660713398769</v>
      </c>
      <c r="AO1132" s="78">
        <v>0.4394025082965472</v>
      </c>
      <c r="AP1132" s="79">
        <v>0.56752835382135525</v>
      </c>
      <c r="AQ1132" s="70">
        <v>3</v>
      </c>
      <c r="AR1132" s="71">
        <v>0</v>
      </c>
      <c r="AS1132" s="71">
        <v>2</v>
      </c>
      <c r="AT1132" s="71">
        <v>0</v>
      </c>
      <c r="AU1132" s="71">
        <v>0</v>
      </c>
      <c r="AV1132" s="71" t="s">
        <v>3395</v>
      </c>
      <c r="AW1132" s="72" t="s">
        <v>3422</v>
      </c>
    </row>
    <row r="1133" spans="1:49">
      <c r="A1133" s="23" t="s">
        <v>4881</v>
      </c>
      <c r="B1133" s="23" t="s">
        <v>3737</v>
      </c>
      <c r="C1133" s="23" t="s">
        <v>2644</v>
      </c>
      <c r="D1133" s="24" t="s">
        <v>424</v>
      </c>
      <c r="E1133" s="24" t="s">
        <v>1051</v>
      </c>
      <c r="F1133" s="24" t="s">
        <v>1075</v>
      </c>
      <c r="G1133" s="24" t="s">
        <v>1082</v>
      </c>
      <c r="H1133" s="76">
        <v>0.90788687774085042</v>
      </c>
      <c r="I1133" s="77">
        <v>0.73710422449245638</v>
      </c>
      <c r="J1133" s="77">
        <v>0.55241059752424504</v>
      </c>
      <c r="K1133" s="77">
        <v>0.69516862740265628</v>
      </c>
      <c r="L1133" s="77">
        <v>0.5054623019143234</v>
      </c>
      <c r="M1133" s="77">
        <v>0</v>
      </c>
      <c r="N1133" s="77">
        <v>0.62062029170566091</v>
      </c>
      <c r="O1133" s="77" t="s">
        <v>3395</v>
      </c>
      <c r="P1133" s="77">
        <v>0.4481960877541577</v>
      </c>
      <c r="Q1133" s="77">
        <v>0.7946003417684262</v>
      </c>
      <c r="R1133" s="77">
        <v>0.71868455626567307</v>
      </c>
      <c r="S1133" s="77">
        <v>0.70588235294117652</v>
      </c>
      <c r="T1133" s="77">
        <v>0.6173893434701373</v>
      </c>
      <c r="U1133" s="77">
        <v>0.59170600041591725</v>
      </c>
      <c r="V1133" s="77">
        <v>0.54899514771499092</v>
      </c>
      <c r="W1133" s="77">
        <v>0.95708466642318402</v>
      </c>
      <c r="X1133" s="77">
        <v>0.80931424456470569</v>
      </c>
      <c r="Y1133" s="77">
        <v>0.40670733356777672</v>
      </c>
      <c r="Z1133" s="77">
        <v>0.97665306122448969</v>
      </c>
      <c r="AA1133" s="77">
        <v>0.53551079533789459</v>
      </c>
      <c r="AB1133" s="77">
        <v>0.38070175438596487</v>
      </c>
      <c r="AC1133" s="77">
        <v>0.16842105263157892</v>
      </c>
      <c r="AD1133" s="76">
        <v>0.73246723325251717</v>
      </c>
      <c r="AE1133" s="77">
        <v>0.45388946175535966</v>
      </c>
      <c r="AF1133" s="77">
        <v>0.75664244901704958</v>
      </c>
      <c r="AG1133" s="77">
        <v>0.66163584820565691</v>
      </c>
      <c r="AH1133" s="77">
        <v>0.57035057406545409</v>
      </c>
      <c r="AI1133" s="77">
        <v>0.88319945549394485</v>
      </c>
      <c r="AJ1133" s="77">
        <v>0.69168019739613318</v>
      </c>
      <c r="AK1133" s="77">
        <v>0.45810627486192973</v>
      </c>
      <c r="AL1133" s="77">
        <v>0.16842105263157892</v>
      </c>
      <c r="AM1133" s="76">
        <v>0.64766638134164212</v>
      </c>
      <c r="AN1133" s="77">
        <v>0.70506195925501858</v>
      </c>
      <c r="AO1133" s="78">
        <v>0.4394025082965472</v>
      </c>
      <c r="AP1133" s="79">
        <v>0.59140712529793837</v>
      </c>
      <c r="AQ1133" s="70">
        <v>3</v>
      </c>
      <c r="AR1133" s="71">
        <v>0</v>
      </c>
      <c r="AS1133" s="71">
        <v>1</v>
      </c>
      <c r="AT1133" s="71">
        <v>0</v>
      </c>
      <c r="AU1133" s="71">
        <v>0</v>
      </c>
      <c r="AV1133" s="71" t="s">
        <v>3395</v>
      </c>
      <c r="AW1133" s="72" t="s">
        <v>3422</v>
      </c>
    </row>
    <row r="1134" spans="1:49">
      <c r="A1134" s="23" t="s">
        <v>4882</v>
      </c>
      <c r="B1134" s="23" t="s">
        <v>3719</v>
      </c>
      <c r="C1134" s="23" t="s">
        <v>2646</v>
      </c>
      <c r="D1134" s="24" t="s">
        <v>424</v>
      </c>
      <c r="E1134" s="24" t="s">
        <v>1051</v>
      </c>
      <c r="F1134" s="24" t="s">
        <v>1086</v>
      </c>
      <c r="G1134" s="24" t="s">
        <v>1099</v>
      </c>
      <c r="H1134" s="76">
        <v>0.91339458853596356</v>
      </c>
      <c r="I1134" s="77">
        <v>0.86449365594844862</v>
      </c>
      <c r="J1134" s="77">
        <v>1</v>
      </c>
      <c r="K1134" s="77">
        <v>0.78385853384517079</v>
      </c>
      <c r="L1134" s="77">
        <v>0.50386675010950022</v>
      </c>
      <c r="M1134" s="77">
        <v>1</v>
      </c>
      <c r="N1134" s="77">
        <v>1</v>
      </c>
      <c r="O1134" s="77" t="s">
        <v>3395</v>
      </c>
      <c r="P1134" s="77">
        <v>0.5</v>
      </c>
      <c r="Q1134" s="77">
        <v>0.77458736560382824</v>
      </c>
      <c r="R1134" s="77">
        <v>1.3034654284059054E-2</v>
      </c>
      <c r="S1134" s="77">
        <v>0.71764705882353041</v>
      </c>
      <c r="T1134" s="77">
        <v>0.74376650988982673</v>
      </c>
      <c r="U1134" s="77">
        <v>0.63331953932133211</v>
      </c>
      <c r="V1134" s="77">
        <v>0.56805201831092056</v>
      </c>
      <c r="W1134" s="77">
        <v>1</v>
      </c>
      <c r="X1134" s="77">
        <v>0.70358636619932513</v>
      </c>
      <c r="Y1134" s="77">
        <v>0.46182405929612902</v>
      </c>
      <c r="Z1134" s="77">
        <v>0.86857142857142855</v>
      </c>
      <c r="AA1134" s="77">
        <v>0.53551079533789459</v>
      </c>
      <c r="AB1134" s="77">
        <v>0.38070175438596487</v>
      </c>
      <c r="AC1134" s="77">
        <v>0.16842105263157892</v>
      </c>
      <c r="AD1134" s="76">
        <v>0.92596274816147073</v>
      </c>
      <c r="AE1134" s="77">
        <v>0.7575450567909342</v>
      </c>
      <c r="AF1134" s="77">
        <v>0.39381100994394364</v>
      </c>
      <c r="AG1134" s="77">
        <v>0.73070678435667857</v>
      </c>
      <c r="AH1134" s="77">
        <v>0.60068577881612639</v>
      </c>
      <c r="AI1134" s="77">
        <v>0.85179318309966257</v>
      </c>
      <c r="AJ1134" s="77">
        <v>0.66519774393377884</v>
      </c>
      <c r="AK1134" s="77">
        <v>0.45810627486192973</v>
      </c>
      <c r="AL1134" s="77">
        <v>0.16842105263157892</v>
      </c>
      <c r="AM1134" s="76">
        <v>0.69243960496544954</v>
      </c>
      <c r="AN1134" s="77">
        <v>0.72772858209082258</v>
      </c>
      <c r="AO1134" s="78">
        <v>0.4305750238090959</v>
      </c>
      <c r="AP1134" s="79">
        <v>0.60890571549756656</v>
      </c>
      <c r="AQ1134" s="70">
        <v>3</v>
      </c>
      <c r="AR1134" s="71">
        <v>0</v>
      </c>
      <c r="AS1134" s="71">
        <v>1</v>
      </c>
      <c r="AT1134" s="71">
        <v>0</v>
      </c>
      <c r="AU1134" s="71">
        <v>0</v>
      </c>
      <c r="AV1134" s="71" t="s">
        <v>3395</v>
      </c>
      <c r="AW1134" s="72" t="s">
        <v>3422</v>
      </c>
    </row>
    <row r="1135" spans="1:49">
      <c r="A1135" s="23" t="s">
        <v>4883</v>
      </c>
      <c r="B1135" s="23" t="s">
        <v>3719</v>
      </c>
      <c r="C1135" s="23" t="s">
        <v>2651</v>
      </c>
      <c r="D1135" s="24" t="s">
        <v>424</v>
      </c>
      <c r="E1135" s="24" t="s">
        <v>1051</v>
      </c>
      <c r="F1135" s="24" t="s">
        <v>1086</v>
      </c>
      <c r="G1135" s="24" t="s">
        <v>1107</v>
      </c>
      <c r="H1135" s="76">
        <v>0.91339458853596356</v>
      </c>
      <c r="I1135" s="77">
        <v>0.74467273201153916</v>
      </c>
      <c r="J1135" s="77">
        <v>0.68237970118868807</v>
      </c>
      <c r="K1135" s="77">
        <v>0.73479868039149454</v>
      </c>
      <c r="L1135" s="77">
        <v>0.48662395035037104</v>
      </c>
      <c r="M1135" s="77">
        <v>0.79761678860787344</v>
      </c>
      <c r="N1135" s="77">
        <v>0.59992837786686048</v>
      </c>
      <c r="O1135" s="77" t="s">
        <v>3395</v>
      </c>
      <c r="P1135" s="77">
        <v>0.43427857314436308</v>
      </c>
      <c r="Q1135" s="77">
        <v>0.40129003208292363</v>
      </c>
      <c r="R1135" s="77">
        <v>0.39994156851852125</v>
      </c>
      <c r="S1135" s="77">
        <v>0.71764705882353041</v>
      </c>
      <c r="T1135" s="77">
        <v>0.74376650988982673</v>
      </c>
      <c r="U1135" s="77">
        <v>0.53040751195412261</v>
      </c>
      <c r="V1135" s="77">
        <v>0.56805201831092056</v>
      </c>
      <c r="W1135" s="77">
        <v>0.94887929175337538</v>
      </c>
      <c r="X1135" s="77">
        <v>0.57785159043565137</v>
      </c>
      <c r="Y1135" s="77">
        <v>0.46182405929612902</v>
      </c>
      <c r="Z1135" s="77">
        <v>0.86857142857142855</v>
      </c>
      <c r="AA1135" s="77">
        <v>0.53551079533789459</v>
      </c>
      <c r="AB1135" s="77">
        <v>0.38070175438596487</v>
      </c>
      <c r="AC1135" s="77">
        <v>0.16842105263157892</v>
      </c>
      <c r="AD1135" s="76">
        <v>0.78014900724539693</v>
      </c>
      <c r="AE1135" s="77">
        <v>0.6106492740721926</v>
      </c>
      <c r="AF1135" s="77">
        <v>0.40061580030072241</v>
      </c>
      <c r="AG1135" s="77">
        <v>0.73070678435667857</v>
      </c>
      <c r="AH1135" s="77">
        <v>0.54922976513252153</v>
      </c>
      <c r="AI1135" s="77">
        <v>0.76336544109451343</v>
      </c>
      <c r="AJ1135" s="77">
        <v>0.66519774393377884</v>
      </c>
      <c r="AK1135" s="77">
        <v>0.45810627486192973</v>
      </c>
      <c r="AL1135" s="77">
        <v>0.16842105263157892</v>
      </c>
      <c r="AM1135" s="76">
        <v>0.59713802720610387</v>
      </c>
      <c r="AN1135" s="77">
        <v>0.68110066352790444</v>
      </c>
      <c r="AO1135" s="78">
        <v>0.4305750238090959</v>
      </c>
      <c r="AP1135" s="79">
        <v>0.56453824240129336</v>
      </c>
      <c r="AQ1135" s="70">
        <v>3</v>
      </c>
      <c r="AR1135" s="71">
        <v>0</v>
      </c>
      <c r="AS1135" s="71">
        <v>0</v>
      </c>
      <c r="AT1135" s="71">
        <v>0</v>
      </c>
      <c r="AU1135" s="71">
        <v>0</v>
      </c>
      <c r="AV1135" s="71" t="s">
        <v>3395</v>
      </c>
      <c r="AW1135" s="72" t="s">
        <v>3422</v>
      </c>
    </row>
    <row r="1136" spans="1:49">
      <c r="A1136" s="23" t="s">
        <v>4884</v>
      </c>
      <c r="B1136" s="23" t="s">
        <v>3719</v>
      </c>
      <c r="C1136" s="23" t="s">
        <v>2653</v>
      </c>
      <c r="D1136" s="24" t="s">
        <v>424</v>
      </c>
      <c r="E1136" s="24" t="s">
        <v>1051</v>
      </c>
      <c r="F1136" s="24" t="s">
        <v>1086</v>
      </c>
      <c r="G1136" s="24" t="s">
        <v>1111</v>
      </c>
      <c r="H1136" s="76">
        <v>0.91339458853596356</v>
      </c>
      <c r="I1136" s="77">
        <v>0.78055843151951687</v>
      </c>
      <c r="J1136" s="77">
        <v>0.63448879775366618</v>
      </c>
      <c r="K1136" s="77">
        <v>0.77186818775919885</v>
      </c>
      <c r="L1136" s="77">
        <v>0.49471349962832784</v>
      </c>
      <c r="M1136" s="77">
        <v>0.21100370611859898</v>
      </c>
      <c r="N1136" s="77">
        <v>0.46341142715422728</v>
      </c>
      <c r="O1136" s="77" t="s">
        <v>3395</v>
      </c>
      <c r="P1136" s="77">
        <v>0.19388301109868811</v>
      </c>
      <c r="Q1136" s="77">
        <v>0.69246862758223626</v>
      </c>
      <c r="R1136" s="77">
        <v>0.12305988694253102</v>
      </c>
      <c r="S1136" s="77">
        <v>0.71764705882353041</v>
      </c>
      <c r="T1136" s="77">
        <v>0.74376650988982673</v>
      </c>
      <c r="U1136" s="77">
        <v>0.54158340763698698</v>
      </c>
      <c r="V1136" s="77">
        <v>0.56805201831092056</v>
      </c>
      <c r="W1136" s="77">
        <v>0.9579782764520488</v>
      </c>
      <c r="X1136" s="77">
        <v>0.68277266004064352</v>
      </c>
      <c r="Y1136" s="77">
        <v>0.46182405929612902</v>
      </c>
      <c r="Z1136" s="77">
        <v>0.86857142857142855</v>
      </c>
      <c r="AA1136" s="77">
        <v>0.53551079533789459</v>
      </c>
      <c r="AB1136" s="77">
        <v>0.38070175438596487</v>
      </c>
      <c r="AC1136" s="77">
        <v>0.16842105263157892</v>
      </c>
      <c r="AD1136" s="76">
        <v>0.77614727260304883</v>
      </c>
      <c r="AE1136" s="77">
        <v>0.42697596635180818</v>
      </c>
      <c r="AF1136" s="77">
        <v>0.40776425726238363</v>
      </c>
      <c r="AG1136" s="77">
        <v>0.73070678435667857</v>
      </c>
      <c r="AH1136" s="77">
        <v>0.55481771297395377</v>
      </c>
      <c r="AI1136" s="77">
        <v>0.82037546824634622</v>
      </c>
      <c r="AJ1136" s="77">
        <v>0.66519774393377884</v>
      </c>
      <c r="AK1136" s="77">
        <v>0.45810627486192973</v>
      </c>
      <c r="AL1136" s="77">
        <v>0.16842105263157892</v>
      </c>
      <c r="AM1136" s="76">
        <v>0.5369624987390802</v>
      </c>
      <c r="AN1136" s="77">
        <v>0.70196665519232615</v>
      </c>
      <c r="AO1136" s="78">
        <v>0.4305750238090959</v>
      </c>
      <c r="AP1136" s="79">
        <v>0.55098499767829023</v>
      </c>
      <c r="AQ1136" s="70">
        <v>3</v>
      </c>
      <c r="AR1136" s="71">
        <v>0</v>
      </c>
      <c r="AS1136" s="71">
        <v>0</v>
      </c>
      <c r="AT1136" s="71">
        <v>0</v>
      </c>
      <c r="AU1136" s="71">
        <v>0</v>
      </c>
      <c r="AV1136" s="71" t="s">
        <v>3395</v>
      </c>
      <c r="AW1136" s="72" t="s">
        <v>3422</v>
      </c>
    </row>
    <row r="1137" spans="1:49">
      <c r="A1137" s="23" t="s">
        <v>4885</v>
      </c>
      <c r="B1137" s="23" t="s">
        <v>3719</v>
      </c>
      <c r="C1137" s="23" t="s">
        <v>2655</v>
      </c>
      <c r="D1137" s="24" t="s">
        <v>424</v>
      </c>
      <c r="E1137" s="24" t="s">
        <v>1051</v>
      </c>
      <c r="F1137" s="24" t="s">
        <v>1086</v>
      </c>
      <c r="G1137" s="24" t="s">
        <v>1117</v>
      </c>
      <c r="H1137" s="76">
        <v>0.91339458853596356</v>
      </c>
      <c r="I1137" s="77">
        <v>0.60688698467726776</v>
      </c>
      <c r="J1137" s="77">
        <v>0.4097027489677933</v>
      </c>
      <c r="K1137" s="77">
        <v>0.7589834262430043</v>
      </c>
      <c r="L1137" s="77">
        <v>0.50945287521810612</v>
      </c>
      <c r="M1137" s="77">
        <v>0</v>
      </c>
      <c r="N1137" s="77">
        <v>0.12548667208694703</v>
      </c>
      <c r="O1137" s="77" t="s">
        <v>3395</v>
      </c>
      <c r="P1137" s="77">
        <v>0.2387895964188031</v>
      </c>
      <c r="Q1137" s="77">
        <v>0.6944395620298569</v>
      </c>
      <c r="R1137" s="77">
        <v>0.30288574136020213</v>
      </c>
      <c r="S1137" s="77">
        <v>0.71764705882353041</v>
      </c>
      <c r="T1137" s="77">
        <v>0.74376650988982673</v>
      </c>
      <c r="U1137" s="77">
        <v>0.4950680257797333</v>
      </c>
      <c r="V1137" s="77">
        <v>0.56805201831092056</v>
      </c>
      <c r="W1137" s="77">
        <v>0.98717077918851004</v>
      </c>
      <c r="X1137" s="77">
        <v>0.74225112448562669</v>
      </c>
      <c r="Y1137" s="77">
        <v>0.46182405929612902</v>
      </c>
      <c r="Z1137" s="77">
        <v>0.86857142857142855</v>
      </c>
      <c r="AA1137" s="77">
        <v>0.53551079533789459</v>
      </c>
      <c r="AB1137" s="77">
        <v>0.38070175438596487</v>
      </c>
      <c r="AC1137" s="77">
        <v>0.16842105263157892</v>
      </c>
      <c r="AD1137" s="76">
        <v>0.64332810739367485</v>
      </c>
      <c r="AE1137" s="77">
        <v>0.32654251399337209</v>
      </c>
      <c r="AF1137" s="77">
        <v>0.49866265169502955</v>
      </c>
      <c r="AG1137" s="77">
        <v>0.73070678435667857</v>
      </c>
      <c r="AH1137" s="77">
        <v>0.53156002204532693</v>
      </c>
      <c r="AI1137" s="77">
        <v>0.86471095183706836</v>
      </c>
      <c r="AJ1137" s="77">
        <v>0.66519774393377884</v>
      </c>
      <c r="AK1137" s="77">
        <v>0.45810627486192973</v>
      </c>
      <c r="AL1137" s="77">
        <v>0.16842105263157892</v>
      </c>
      <c r="AM1137" s="76">
        <v>0.48951109102735879</v>
      </c>
      <c r="AN1137" s="77">
        <v>0.70899258607969129</v>
      </c>
      <c r="AO1137" s="78">
        <v>0.4305750238090959</v>
      </c>
      <c r="AP1137" s="79">
        <v>0.53684393268207842</v>
      </c>
      <c r="AQ1137" s="70">
        <v>3</v>
      </c>
      <c r="AR1137" s="71">
        <v>0</v>
      </c>
      <c r="AS1137" s="71">
        <v>1</v>
      </c>
      <c r="AT1137" s="71">
        <v>0</v>
      </c>
      <c r="AU1137" s="71">
        <v>1</v>
      </c>
      <c r="AV1137" s="71" t="s">
        <v>3500</v>
      </c>
      <c r="AW1137" s="72" t="s">
        <v>3422</v>
      </c>
    </row>
    <row r="1138" spans="1:49">
      <c r="A1138" s="23" t="s">
        <v>4886</v>
      </c>
      <c r="B1138" s="23" t="s">
        <v>3719</v>
      </c>
      <c r="C1138" s="23" t="s">
        <v>2657</v>
      </c>
      <c r="D1138" s="24" t="s">
        <v>424</v>
      </c>
      <c r="E1138" s="24" t="s">
        <v>1051</v>
      </c>
      <c r="F1138" s="24" t="s">
        <v>1086</v>
      </c>
      <c r="G1138" s="24" t="s">
        <v>1125</v>
      </c>
      <c r="H1138" s="76">
        <v>0.91339458853596356</v>
      </c>
      <c r="I1138" s="77">
        <v>0.66542810806217201</v>
      </c>
      <c r="J1138" s="77">
        <v>3.9538185603400389E-2</v>
      </c>
      <c r="K1138" s="77">
        <v>0.63333870061976305</v>
      </c>
      <c r="L1138" s="77">
        <v>0.50883972261370491</v>
      </c>
      <c r="M1138" s="77">
        <v>0.52048607521733259</v>
      </c>
      <c r="N1138" s="77">
        <v>0.3267334804719545</v>
      </c>
      <c r="O1138" s="77" t="s">
        <v>3395</v>
      </c>
      <c r="P1138" s="77">
        <v>0.29439490429011911</v>
      </c>
      <c r="Q1138" s="77">
        <v>0.92528119270437437</v>
      </c>
      <c r="R1138" s="77">
        <v>0.12127311173462876</v>
      </c>
      <c r="S1138" s="77">
        <v>0.71764705882353041</v>
      </c>
      <c r="T1138" s="77">
        <v>0.74376650988982673</v>
      </c>
      <c r="U1138" s="77">
        <v>0.4950680257797333</v>
      </c>
      <c r="V1138" s="77">
        <v>0.56805201831092056</v>
      </c>
      <c r="W1138" s="77">
        <v>0.97435186152946884</v>
      </c>
      <c r="X1138" s="77">
        <v>0.63936504215886081</v>
      </c>
      <c r="Y1138" s="77">
        <v>0.46182405929612902</v>
      </c>
      <c r="Z1138" s="77">
        <v>0.86857142857142855</v>
      </c>
      <c r="AA1138" s="77">
        <v>0.53551079533789459</v>
      </c>
      <c r="AB1138" s="77">
        <v>0.38070175438596487</v>
      </c>
      <c r="AC1138" s="77">
        <v>0.16842105263157892</v>
      </c>
      <c r="AD1138" s="76">
        <v>0.53945362740051195</v>
      </c>
      <c r="AE1138" s="77">
        <v>0.45675857664257491</v>
      </c>
      <c r="AF1138" s="77">
        <v>0.52327715221950155</v>
      </c>
      <c r="AG1138" s="77">
        <v>0.73070678435667857</v>
      </c>
      <c r="AH1138" s="77">
        <v>0.53156002204532693</v>
      </c>
      <c r="AI1138" s="77">
        <v>0.80685845184416483</v>
      </c>
      <c r="AJ1138" s="77">
        <v>0.66519774393377884</v>
      </c>
      <c r="AK1138" s="77">
        <v>0.45810627486192973</v>
      </c>
      <c r="AL1138" s="77">
        <v>0.16842105263157892</v>
      </c>
      <c r="AM1138" s="76">
        <v>0.50649645208752947</v>
      </c>
      <c r="AN1138" s="77">
        <v>0.68970841941539007</v>
      </c>
      <c r="AO1138" s="78">
        <v>0.4305750238090959</v>
      </c>
      <c r="AP1138" s="79">
        <v>0.53703932380203567</v>
      </c>
      <c r="AQ1138" s="70">
        <v>3</v>
      </c>
      <c r="AR1138" s="71">
        <v>0</v>
      </c>
      <c r="AS1138" s="71">
        <v>2</v>
      </c>
      <c r="AT1138" s="71">
        <v>0</v>
      </c>
      <c r="AU1138" s="71">
        <v>0</v>
      </c>
      <c r="AV1138" s="71" t="s">
        <v>3395</v>
      </c>
      <c r="AW1138" s="72" t="s">
        <v>3422</v>
      </c>
    </row>
    <row r="1139" spans="1:49">
      <c r="A1139" s="23" t="s">
        <v>4887</v>
      </c>
      <c r="B1139" s="23" t="s">
        <v>3719</v>
      </c>
      <c r="C1139" s="23" t="s">
        <v>2659</v>
      </c>
      <c r="D1139" s="24" t="s">
        <v>424</v>
      </c>
      <c r="E1139" s="24" t="s">
        <v>1141</v>
      </c>
      <c r="F1139" s="24" t="s">
        <v>1142</v>
      </c>
      <c r="G1139" s="24" t="s">
        <v>1145</v>
      </c>
      <c r="H1139" s="76">
        <v>0.91060318056480405</v>
      </c>
      <c r="I1139" s="77">
        <v>0.83698046479695387</v>
      </c>
      <c r="J1139" s="77">
        <v>0.69372496873337963</v>
      </c>
      <c r="K1139" s="77">
        <v>0.67719591433210091</v>
      </c>
      <c r="L1139" s="77">
        <v>0.42143882261390148</v>
      </c>
      <c r="M1139" s="77">
        <v>0.52881004500339324</v>
      </c>
      <c r="N1139" s="77">
        <v>0.68346801913090793</v>
      </c>
      <c r="O1139" s="77" t="s">
        <v>3395</v>
      </c>
      <c r="P1139" s="77">
        <v>0.40149387275020015</v>
      </c>
      <c r="Q1139" s="77">
        <v>0.76661392518995675</v>
      </c>
      <c r="R1139" s="77">
        <v>0.53716865462428698</v>
      </c>
      <c r="S1139" s="77">
        <v>0.72941176470588265</v>
      </c>
      <c r="T1139" s="77">
        <v>0.75866245731589466</v>
      </c>
      <c r="U1139" s="77">
        <v>0.63137417041218635</v>
      </c>
      <c r="V1139" s="77">
        <v>0.59808492419574177</v>
      </c>
      <c r="W1139" s="77">
        <v>0.83165983886760786</v>
      </c>
      <c r="X1139" s="77">
        <v>0.77273347004005499</v>
      </c>
      <c r="Y1139" s="77">
        <v>0.39960640571320372</v>
      </c>
      <c r="Z1139" s="77">
        <v>0.95619047619047615</v>
      </c>
      <c r="AA1139" s="77">
        <v>0.55278193481644333</v>
      </c>
      <c r="AB1139" s="77">
        <v>0.38070175438596487</v>
      </c>
      <c r="AC1139" s="77">
        <v>0.16842105263157892</v>
      </c>
      <c r="AD1139" s="76">
        <v>0.81376953803171259</v>
      </c>
      <c r="AE1139" s="77">
        <v>0.54248133476610072</v>
      </c>
      <c r="AF1139" s="77">
        <v>0.65189128990712186</v>
      </c>
      <c r="AG1139" s="77">
        <v>0.74403711101088865</v>
      </c>
      <c r="AH1139" s="77">
        <v>0.61472954730396401</v>
      </c>
      <c r="AI1139" s="77">
        <v>0.80219665445383148</v>
      </c>
      <c r="AJ1139" s="77">
        <v>0.67789844095183993</v>
      </c>
      <c r="AK1139" s="77">
        <v>0.4667418446012041</v>
      </c>
      <c r="AL1139" s="77">
        <v>0.16842105263157892</v>
      </c>
      <c r="AM1139" s="76">
        <v>0.66938072090164502</v>
      </c>
      <c r="AN1139" s="77">
        <v>0.72032110425622797</v>
      </c>
      <c r="AO1139" s="78">
        <v>0.43768711272820759</v>
      </c>
      <c r="AP1139" s="79">
        <v>0.6022503385790503</v>
      </c>
      <c r="AQ1139" s="70">
        <v>3</v>
      </c>
      <c r="AR1139" s="71">
        <v>0</v>
      </c>
      <c r="AS1139" s="71">
        <v>2</v>
      </c>
      <c r="AT1139" s="71">
        <v>0</v>
      </c>
      <c r="AU1139" s="71">
        <v>1</v>
      </c>
      <c r="AV1139" s="71" t="s">
        <v>3503</v>
      </c>
      <c r="AW1139" s="72" t="s">
        <v>3422</v>
      </c>
    </row>
    <row r="1140" spans="1:49">
      <c r="A1140" s="23" t="s">
        <v>4888</v>
      </c>
      <c r="B1140" s="23" t="s">
        <v>3719</v>
      </c>
      <c r="C1140" s="23" t="s">
        <v>2661</v>
      </c>
      <c r="D1140" s="24" t="s">
        <v>424</v>
      </c>
      <c r="E1140" s="24" t="s">
        <v>1141</v>
      </c>
      <c r="F1140" s="24" t="s">
        <v>1164</v>
      </c>
      <c r="G1140" s="24" t="s">
        <v>1169</v>
      </c>
      <c r="H1140" s="76">
        <v>0.91097870630083433</v>
      </c>
      <c r="I1140" s="77">
        <v>0.67625221122713586</v>
      </c>
      <c r="J1140" s="77">
        <v>0.21563474473652144</v>
      </c>
      <c r="K1140" s="77">
        <v>0.82720691873308172</v>
      </c>
      <c r="L1140" s="77">
        <v>0.41502273956011154</v>
      </c>
      <c r="M1140" s="77">
        <v>0.53970323467485692</v>
      </c>
      <c r="N1140" s="77">
        <v>0.3455846850323982</v>
      </c>
      <c r="O1140" s="77" t="s">
        <v>3395</v>
      </c>
      <c r="P1140" s="77">
        <v>0</v>
      </c>
      <c r="Q1140" s="77">
        <v>0.64074182256276668</v>
      </c>
      <c r="R1140" s="77">
        <v>0.81278732083045802</v>
      </c>
      <c r="S1140" s="77">
        <v>0.67058823529411793</v>
      </c>
      <c r="T1140" s="77">
        <v>0.69029057406094962</v>
      </c>
      <c r="U1140" s="77">
        <v>0.62399860745130409</v>
      </c>
      <c r="V1140" s="77">
        <v>0.5833744711875507</v>
      </c>
      <c r="W1140" s="77">
        <v>0.76287112664034618</v>
      </c>
      <c r="X1140" s="77">
        <v>0.77144159609376517</v>
      </c>
      <c r="Y1140" s="77">
        <v>0.38878594422052104</v>
      </c>
      <c r="Z1140" s="77">
        <v>0.90857142857142859</v>
      </c>
      <c r="AA1140" s="77">
        <v>0.55278193481644322</v>
      </c>
      <c r="AB1140" s="77">
        <v>0.38070175438596487</v>
      </c>
      <c r="AC1140" s="77">
        <v>0.16842105263157892</v>
      </c>
      <c r="AD1140" s="76">
        <v>0.60095522075483054</v>
      </c>
      <c r="AE1140" s="77">
        <v>0.4255035156000897</v>
      </c>
      <c r="AF1140" s="77">
        <v>0.72676457169661235</v>
      </c>
      <c r="AG1140" s="77">
        <v>0.68043940467753372</v>
      </c>
      <c r="AH1140" s="77">
        <v>0.6036865393194274</v>
      </c>
      <c r="AI1140" s="77">
        <v>0.76715636136705567</v>
      </c>
      <c r="AJ1140" s="77">
        <v>0.64867868639597481</v>
      </c>
      <c r="AK1140" s="77">
        <v>0.46674184460120405</v>
      </c>
      <c r="AL1140" s="77">
        <v>0.16842105263157892</v>
      </c>
      <c r="AM1140" s="76">
        <v>0.58440776935051086</v>
      </c>
      <c r="AN1140" s="77">
        <v>0.68376076845467226</v>
      </c>
      <c r="AO1140" s="78">
        <v>0.42794719454291935</v>
      </c>
      <c r="AP1140" s="79">
        <v>0.56021394236144606</v>
      </c>
      <c r="AQ1140" s="70">
        <v>3</v>
      </c>
      <c r="AR1140" s="71">
        <v>0</v>
      </c>
      <c r="AS1140" s="71">
        <v>0</v>
      </c>
      <c r="AT1140" s="71">
        <v>0</v>
      </c>
      <c r="AU1140" s="71">
        <v>1</v>
      </c>
      <c r="AV1140" s="71" t="s">
        <v>3506</v>
      </c>
      <c r="AW1140" s="72" t="s">
        <v>3422</v>
      </c>
    </row>
    <row r="1141" spans="1:49">
      <c r="A1141" s="23" t="s">
        <v>4889</v>
      </c>
      <c r="B1141" s="23" t="s">
        <v>3719</v>
      </c>
      <c r="C1141" s="23" t="s">
        <v>2663</v>
      </c>
      <c r="D1141" s="24" t="s">
        <v>424</v>
      </c>
      <c r="E1141" s="24" t="s">
        <v>1171</v>
      </c>
      <c r="F1141" s="24" t="s">
        <v>1172</v>
      </c>
      <c r="G1141" s="24" t="s">
        <v>1179</v>
      </c>
      <c r="H1141" s="76">
        <v>0.90719841389146127</v>
      </c>
      <c r="I1141" s="77">
        <v>0.62957098245986109</v>
      </c>
      <c r="J1141" s="77">
        <v>0.44194724402540253</v>
      </c>
      <c r="K1141" s="77">
        <v>0.551314259930897</v>
      </c>
      <c r="L1141" s="77">
        <v>0.44193473249316151</v>
      </c>
      <c r="M1141" s="77">
        <v>9.8046229874641289E-2</v>
      </c>
      <c r="N1141" s="77">
        <v>0.37913876976302657</v>
      </c>
      <c r="O1141" s="77" t="s">
        <v>3395</v>
      </c>
      <c r="P1141" s="77">
        <v>3.4733830253989073E-2</v>
      </c>
      <c r="Q1141" s="77">
        <v>0.68800872436944283</v>
      </c>
      <c r="R1141" s="77">
        <v>0.30797041927864471</v>
      </c>
      <c r="S1141" s="77">
        <v>0.51764705882353013</v>
      </c>
      <c r="T1141" s="77">
        <v>0.5929869209458154</v>
      </c>
      <c r="U1141" s="77">
        <v>0.59314608532469626</v>
      </c>
      <c r="V1141" s="77">
        <v>0.44227371536018339</v>
      </c>
      <c r="W1141" s="77">
        <v>0.7546212854875739</v>
      </c>
      <c r="X1141" s="77">
        <v>0.87612584936220617</v>
      </c>
      <c r="Y1141" s="77">
        <v>0.37999431925771604</v>
      </c>
      <c r="Z1141" s="77">
        <v>0.81714285714285717</v>
      </c>
      <c r="AA1141" s="77">
        <v>0.54908925404974784</v>
      </c>
      <c r="AB1141" s="77">
        <v>0.38070175438596487</v>
      </c>
      <c r="AC1141" s="77">
        <v>0.16842105263157892</v>
      </c>
      <c r="AD1141" s="76">
        <v>0.65957221345890826</v>
      </c>
      <c r="AE1141" s="77">
        <v>0.30103356446314311</v>
      </c>
      <c r="AF1141" s="77">
        <v>0.4979895718240438</v>
      </c>
      <c r="AG1141" s="77">
        <v>0.55531698988467282</v>
      </c>
      <c r="AH1141" s="77">
        <v>0.5177099003424398</v>
      </c>
      <c r="AI1141" s="77">
        <v>0.81537356742489009</v>
      </c>
      <c r="AJ1141" s="77">
        <v>0.59856858820028658</v>
      </c>
      <c r="AK1141" s="77">
        <v>0.46489550421785636</v>
      </c>
      <c r="AL1141" s="77">
        <v>0.16842105263157892</v>
      </c>
      <c r="AM1141" s="76">
        <v>0.48619844991536504</v>
      </c>
      <c r="AN1141" s="77">
        <v>0.62946681921733416</v>
      </c>
      <c r="AO1141" s="78">
        <v>0.41062838168324056</v>
      </c>
      <c r="AP1141" s="79">
        <v>0.5048288690087277</v>
      </c>
      <c r="AQ1141" s="70">
        <v>3</v>
      </c>
      <c r="AR1141" s="71">
        <v>0</v>
      </c>
      <c r="AS1141" s="71">
        <v>0</v>
      </c>
      <c r="AT1141" s="71">
        <v>0</v>
      </c>
      <c r="AU1141" s="71">
        <v>0</v>
      </c>
      <c r="AV1141" s="71" t="s">
        <v>3395</v>
      </c>
      <c r="AW1141" s="72" t="s">
        <v>3422</v>
      </c>
    </row>
    <row r="1142" spans="1:49">
      <c r="A1142" s="23" t="s">
        <v>4890</v>
      </c>
      <c r="B1142" s="23" t="s">
        <v>3719</v>
      </c>
      <c r="C1142" s="23" t="s">
        <v>2665</v>
      </c>
      <c r="D1142" s="24" t="s">
        <v>424</v>
      </c>
      <c r="E1142" s="24" t="s">
        <v>1171</v>
      </c>
      <c r="F1142" s="24" t="s">
        <v>1172</v>
      </c>
      <c r="G1142" s="24" t="s">
        <v>1183</v>
      </c>
      <c r="H1142" s="76">
        <v>0.90719841389146127</v>
      </c>
      <c r="I1142" s="77">
        <v>0.54740495084401131</v>
      </c>
      <c r="J1142" s="77">
        <v>0.23345001493630391</v>
      </c>
      <c r="K1142" s="77">
        <v>0.75788263216125695</v>
      </c>
      <c r="L1142" s="77">
        <v>0.42511538066524857</v>
      </c>
      <c r="M1142" s="77">
        <v>0.68907834894947739</v>
      </c>
      <c r="N1142" s="77">
        <v>3.9725571300403495E-2</v>
      </c>
      <c r="O1142" s="77" t="s">
        <v>3395</v>
      </c>
      <c r="P1142" s="77">
        <v>0.35115731858585419</v>
      </c>
      <c r="Q1142" s="77">
        <v>0.72197417339286818</v>
      </c>
      <c r="R1142" s="77">
        <v>0.31928191650755711</v>
      </c>
      <c r="S1142" s="77">
        <v>0.51764705882353013</v>
      </c>
      <c r="T1142" s="77">
        <v>0.5929869209458154</v>
      </c>
      <c r="U1142" s="77">
        <v>0.60419216262494801</v>
      </c>
      <c r="V1142" s="77">
        <v>0.44227371536018339</v>
      </c>
      <c r="W1142" s="77">
        <v>0.89915856839700914</v>
      </c>
      <c r="X1142" s="77">
        <v>0.81854844847408936</v>
      </c>
      <c r="Y1142" s="77">
        <v>0.37999431925771604</v>
      </c>
      <c r="Z1142" s="77">
        <v>0.81714285714285717</v>
      </c>
      <c r="AA1142" s="77">
        <v>0.54908925404974784</v>
      </c>
      <c r="AB1142" s="77">
        <v>0.38070175438596487</v>
      </c>
      <c r="AC1142" s="77">
        <v>0.16842105263157892</v>
      </c>
      <c r="AD1142" s="76">
        <v>0.56268445989059213</v>
      </c>
      <c r="AE1142" s="77">
        <v>0.45259185033244814</v>
      </c>
      <c r="AF1142" s="77">
        <v>0.52062804495021264</v>
      </c>
      <c r="AG1142" s="77">
        <v>0.55531698988467282</v>
      </c>
      <c r="AH1142" s="77">
        <v>0.52323293899256573</v>
      </c>
      <c r="AI1142" s="77">
        <v>0.85885350843554931</v>
      </c>
      <c r="AJ1142" s="77">
        <v>0.59856858820028658</v>
      </c>
      <c r="AK1142" s="77">
        <v>0.46489550421785636</v>
      </c>
      <c r="AL1142" s="77">
        <v>0.16842105263157892</v>
      </c>
      <c r="AM1142" s="76">
        <v>0.51196811839108436</v>
      </c>
      <c r="AN1142" s="77">
        <v>0.64580114577092929</v>
      </c>
      <c r="AO1142" s="78">
        <v>0.41062838168324056</v>
      </c>
      <c r="AP1142" s="79">
        <v>0.51838014620790829</v>
      </c>
      <c r="AQ1142" s="70">
        <v>3</v>
      </c>
      <c r="AR1142" s="71">
        <v>0</v>
      </c>
      <c r="AS1142" s="71">
        <v>0</v>
      </c>
      <c r="AT1142" s="71">
        <v>0</v>
      </c>
      <c r="AU1142" s="71">
        <v>1</v>
      </c>
      <c r="AV1142" s="71" t="s">
        <v>3508</v>
      </c>
      <c r="AW1142" s="72" t="s">
        <v>3422</v>
      </c>
    </row>
    <row r="1143" spans="1:49">
      <c r="A1143" s="23" t="s">
        <v>4891</v>
      </c>
      <c r="B1143" s="23" t="s">
        <v>3719</v>
      </c>
      <c r="C1143" s="23" t="s">
        <v>2668</v>
      </c>
      <c r="D1143" s="24" t="s">
        <v>424</v>
      </c>
      <c r="E1143" s="24" t="s">
        <v>1171</v>
      </c>
      <c r="F1143" s="24" t="s">
        <v>1172</v>
      </c>
      <c r="G1143" s="24" t="s">
        <v>1187</v>
      </c>
      <c r="H1143" s="76">
        <v>0.90719841389146127</v>
      </c>
      <c r="I1143" s="77">
        <v>0.80763290935591958</v>
      </c>
      <c r="J1143" s="77">
        <v>0.58541722743857427</v>
      </c>
      <c r="K1143" s="77">
        <v>0.71155712522042402</v>
      </c>
      <c r="L1143" s="77">
        <v>0.41878059961425224</v>
      </c>
      <c r="M1143" s="77">
        <v>0.56874633613247472</v>
      </c>
      <c r="N1143" s="77">
        <v>0.68279260600379343</v>
      </c>
      <c r="O1143" s="77" t="s">
        <v>3395</v>
      </c>
      <c r="P1143" s="77">
        <v>0.44395644788634581</v>
      </c>
      <c r="Q1143" s="77">
        <v>0.5635344578020155</v>
      </c>
      <c r="R1143" s="77">
        <v>0.44188912155756149</v>
      </c>
      <c r="S1143" s="77">
        <v>0.51764705882353013</v>
      </c>
      <c r="T1143" s="77">
        <v>0.5929869209458154</v>
      </c>
      <c r="U1143" s="77">
        <v>0.59232756972555733</v>
      </c>
      <c r="V1143" s="77">
        <v>0.44227371536018339</v>
      </c>
      <c r="W1143" s="77">
        <v>0.85650574596625695</v>
      </c>
      <c r="X1143" s="77">
        <v>0.79217854109508179</v>
      </c>
      <c r="Y1143" s="77">
        <v>0.37999431925771604</v>
      </c>
      <c r="Z1143" s="77">
        <v>0.81714285714285717</v>
      </c>
      <c r="AA1143" s="77">
        <v>0.58486817505407007</v>
      </c>
      <c r="AB1143" s="77">
        <v>0.38070175438596487</v>
      </c>
      <c r="AC1143" s="77">
        <v>0.16842105263157892</v>
      </c>
      <c r="AD1143" s="76">
        <v>0.76674951689531845</v>
      </c>
      <c r="AE1143" s="77">
        <v>0.56516662297145803</v>
      </c>
      <c r="AF1143" s="77">
        <v>0.50271178967978847</v>
      </c>
      <c r="AG1143" s="77">
        <v>0.55531698988467282</v>
      </c>
      <c r="AH1143" s="77">
        <v>0.51730064254287034</v>
      </c>
      <c r="AI1143" s="77">
        <v>0.82434214353066937</v>
      </c>
      <c r="AJ1143" s="77">
        <v>0.59856858820028658</v>
      </c>
      <c r="AK1143" s="77">
        <v>0.48278496472001747</v>
      </c>
      <c r="AL1143" s="77">
        <v>0.16842105263157892</v>
      </c>
      <c r="AM1143" s="76">
        <v>0.61154264318218832</v>
      </c>
      <c r="AN1143" s="77">
        <v>0.63231992531940417</v>
      </c>
      <c r="AO1143" s="78">
        <v>0.41659153518396091</v>
      </c>
      <c r="AP1143" s="79">
        <v>0.54880025962358592</v>
      </c>
      <c r="AQ1143" s="70">
        <v>3</v>
      </c>
      <c r="AR1143" s="71">
        <v>0</v>
      </c>
      <c r="AS1143" s="71">
        <v>0</v>
      </c>
      <c r="AT1143" s="71">
        <v>0</v>
      </c>
      <c r="AU1143" s="71">
        <v>0</v>
      </c>
      <c r="AV1143" s="71" t="s">
        <v>3395</v>
      </c>
      <c r="AW1143" s="72" t="s">
        <v>3422</v>
      </c>
    </row>
    <row r="1144" spans="1:49">
      <c r="A1144" s="23" t="s">
        <v>4892</v>
      </c>
      <c r="B1144" s="23" t="s">
        <v>3719</v>
      </c>
      <c r="C1144" s="23" t="s">
        <v>2671</v>
      </c>
      <c r="D1144" s="24" t="s">
        <v>424</v>
      </c>
      <c r="E1144" s="24" t="s">
        <v>1171</v>
      </c>
      <c r="F1144" s="24" t="s">
        <v>1172</v>
      </c>
      <c r="G1144" s="24" t="s">
        <v>1191</v>
      </c>
      <c r="H1144" s="76">
        <v>0.90719841389146127</v>
      </c>
      <c r="I1144" s="77">
        <v>0.6103796081199333</v>
      </c>
      <c r="J1144" s="77">
        <v>0.35814579932337803</v>
      </c>
      <c r="K1144" s="77">
        <v>0.70356357177951767</v>
      </c>
      <c r="L1144" s="77">
        <v>0.42901787679933828</v>
      </c>
      <c r="M1144" s="77">
        <v>0.55119500826408929</v>
      </c>
      <c r="N1144" s="77">
        <v>0.33011325586290641</v>
      </c>
      <c r="O1144" s="77" t="s">
        <v>3395</v>
      </c>
      <c r="P1144" s="77">
        <v>0.36805656929228286</v>
      </c>
      <c r="Q1144" s="77">
        <v>0.6775280119461734</v>
      </c>
      <c r="R1144" s="77">
        <v>0.53212463493377105</v>
      </c>
      <c r="S1144" s="77">
        <v>0.51764705882353013</v>
      </c>
      <c r="T1144" s="77">
        <v>0.5929869209458154</v>
      </c>
      <c r="U1144" s="77">
        <v>0.57680262857401676</v>
      </c>
      <c r="V1144" s="77">
        <v>0.44227371536018339</v>
      </c>
      <c r="W1144" s="77">
        <v>0.94324758855127355</v>
      </c>
      <c r="X1144" s="77">
        <v>0.83469932262688307</v>
      </c>
      <c r="Y1144" s="77">
        <v>0.37999431925771604</v>
      </c>
      <c r="Z1144" s="77">
        <v>0.81714285714285717</v>
      </c>
      <c r="AA1144" s="77">
        <v>0.54908925404974784</v>
      </c>
      <c r="AB1144" s="77">
        <v>0.38070175438596487</v>
      </c>
      <c r="AC1144" s="77">
        <v>0.16842105263157892</v>
      </c>
      <c r="AD1144" s="76">
        <v>0.62524127377825756</v>
      </c>
      <c r="AE1144" s="77">
        <v>0.47638925639962687</v>
      </c>
      <c r="AF1144" s="77">
        <v>0.60482632343997222</v>
      </c>
      <c r="AG1144" s="77">
        <v>0.55531698988467282</v>
      </c>
      <c r="AH1144" s="77">
        <v>0.50953817196710005</v>
      </c>
      <c r="AI1144" s="77">
        <v>0.88897345558907825</v>
      </c>
      <c r="AJ1144" s="77">
        <v>0.59856858820028658</v>
      </c>
      <c r="AK1144" s="77">
        <v>0.46489550421785636</v>
      </c>
      <c r="AL1144" s="77">
        <v>0.16842105263157892</v>
      </c>
      <c r="AM1144" s="76">
        <v>0.56881895120595216</v>
      </c>
      <c r="AN1144" s="77">
        <v>0.65127620581361712</v>
      </c>
      <c r="AO1144" s="78">
        <v>0.41062838168324056</v>
      </c>
      <c r="AP1144" s="79">
        <v>0.53869801639079962</v>
      </c>
      <c r="AQ1144" s="70">
        <v>3</v>
      </c>
      <c r="AR1144" s="71">
        <v>0</v>
      </c>
      <c r="AS1144" s="71">
        <v>0</v>
      </c>
      <c r="AT1144" s="71">
        <v>0</v>
      </c>
      <c r="AU1144" s="71">
        <v>0</v>
      </c>
      <c r="AV1144" s="71" t="s">
        <v>3395</v>
      </c>
      <c r="AW1144" s="72" t="s">
        <v>3422</v>
      </c>
    </row>
    <row r="1145" spans="1:49">
      <c r="A1145" s="23" t="s">
        <v>4893</v>
      </c>
      <c r="B1145" s="23" t="s">
        <v>3719</v>
      </c>
      <c r="C1145" s="23" t="s">
        <v>2673</v>
      </c>
      <c r="D1145" s="24" t="s">
        <v>424</v>
      </c>
      <c r="E1145" s="24" t="s">
        <v>1171</v>
      </c>
      <c r="F1145" s="24" t="s">
        <v>1172</v>
      </c>
      <c r="G1145" s="24" t="s">
        <v>1197</v>
      </c>
      <c r="H1145" s="76">
        <v>0.90719841389146127</v>
      </c>
      <c r="I1145" s="77">
        <v>0.78153769693138653</v>
      </c>
      <c r="J1145" s="77">
        <v>0.70947434834612411</v>
      </c>
      <c r="K1145" s="77">
        <v>0.6028496240343959</v>
      </c>
      <c r="L1145" s="77">
        <v>0.4688998967530178</v>
      </c>
      <c r="M1145" s="77">
        <v>0.81255615912587098</v>
      </c>
      <c r="N1145" s="77">
        <v>0.69367853489179776</v>
      </c>
      <c r="O1145" s="77" t="s">
        <v>3395</v>
      </c>
      <c r="P1145" s="77">
        <v>0.37291078159776736</v>
      </c>
      <c r="Q1145" s="77">
        <v>0.64620525496024417</v>
      </c>
      <c r="R1145" s="77">
        <v>0.47396418644530908</v>
      </c>
      <c r="S1145" s="77">
        <v>0.51764705882353013</v>
      </c>
      <c r="T1145" s="77">
        <v>0.5929869209458154</v>
      </c>
      <c r="U1145" s="77">
        <v>0.58741338341717009</v>
      </c>
      <c r="V1145" s="77">
        <v>0.44227371536018339</v>
      </c>
      <c r="W1145" s="77">
        <v>0.80062272397136203</v>
      </c>
      <c r="X1145" s="77">
        <v>0.87674157183723944</v>
      </c>
      <c r="Y1145" s="77">
        <v>0.37999431925771604</v>
      </c>
      <c r="Z1145" s="77">
        <v>0.81714285714285717</v>
      </c>
      <c r="AA1145" s="77">
        <v>0.54908925404974784</v>
      </c>
      <c r="AB1145" s="77">
        <v>0.38070175438596487</v>
      </c>
      <c r="AC1145" s="77">
        <v>0.16842105263157892</v>
      </c>
      <c r="AD1145" s="76">
        <v>0.7994034863896573</v>
      </c>
      <c r="AE1145" s="77">
        <v>0.59017899928056994</v>
      </c>
      <c r="AF1145" s="77">
        <v>0.5600847207027766</v>
      </c>
      <c r="AG1145" s="77">
        <v>0.55531698988467282</v>
      </c>
      <c r="AH1145" s="77">
        <v>0.51484354938867671</v>
      </c>
      <c r="AI1145" s="77">
        <v>0.83868214790430073</v>
      </c>
      <c r="AJ1145" s="77">
        <v>0.59856858820028658</v>
      </c>
      <c r="AK1145" s="77">
        <v>0.46489550421785636</v>
      </c>
      <c r="AL1145" s="77">
        <v>0.16842105263157892</v>
      </c>
      <c r="AM1145" s="76">
        <v>0.64988906879100128</v>
      </c>
      <c r="AN1145" s="77">
        <v>0.63628089572588342</v>
      </c>
      <c r="AO1145" s="78">
        <v>0.41062838168324056</v>
      </c>
      <c r="AP1145" s="79">
        <v>0.55967384494762973</v>
      </c>
      <c r="AQ1145" s="70">
        <v>3</v>
      </c>
      <c r="AR1145" s="71">
        <v>0</v>
      </c>
      <c r="AS1145" s="71">
        <v>0</v>
      </c>
      <c r="AT1145" s="71">
        <v>0</v>
      </c>
      <c r="AU1145" s="71">
        <v>0</v>
      </c>
      <c r="AV1145" s="71" t="s">
        <v>3395</v>
      </c>
      <c r="AW1145" s="72" t="s">
        <v>3422</v>
      </c>
    </row>
    <row r="1146" spans="1:49">
      <c r="A1146" s="23" t="s">
        <v>4894</v>
      </c>
      <c r="B1146" s="23" t="s">
        <v>3719</v>
      </c>
      <c r="C1146" s="23" t="s">
        <v>2675</v>
      </c>
      <c r="D1146" s="24" t="s">
        <v>424</v>
      </c>
      <c r="E1146" s="24" t="s">
        <v>1171</v>
      </c>
      <c r="F1146" s="24" t="s">
        <v>1172</v>
      </c>
      <c r="G1146" s="24" t="s">
        <v>1199</v>
      </c>
      <c r="H1146" s="76">
        <v>0.90719841389146127</v>
      </c>
      <c r="I1146" s="77">
        <v>0.59987383104166536</v>
      </c>
      <c r="J1146" s="77">
        <v>0.46427347175137901</v>
      </c>
      <c r="K1146" s="77">
        <v>0.66818278674957665</v>
      </c>
      <c r="L1146" s="77">
        <v>0.44760893477146046</v>
      </c>
      <c r="M1146" s="77">
        <v>0.47004267996288163</v>
      </c>
      <c r="N1146" s="77">
        <v>0.5661069776153822</v>
      </c>
      <c r="O1146" s="77" t="s">
        <v>3395</v>
      </c>
      <c r="P1146" s="77">
        <v>0.50278977132799663</v>
      </c>
      <c r="Q1146" s="77">
        <v>0.77092775816808268</v>
      </c>
      <c r="R1146" s="77">
        <v>0.53708452260466</v>
      </c>
      <c r="S1146" s="77">
        <v>0.51764705882353013</v>
      </c>
      <c r="T1146" s="77">
        <v>0.5929869209458154</v>
      </c>
      <c r="U1146" s="77">
        <v>0.60200010132853177</v>
      </c>
      <c r="V1146" s="77">
        <v>0.44227371536018339</v>
      </c>
      <c r="W1146" s="77">
        <v>0.78792616724462405</v>
      </c>
      <c r="X1146" s="77">
        <v>0.81690216663102988</v>
      </c>
      <c r="Y1146" s="77">
        <v>0.37999431925771604</v>
      </c>
      <c r="Z1146" s="77">
        <v>0.81714285714285717</v>
      </c>
      <c r="AA1146" s="77">
        <v>0.6206470960583923</v>
      </c>
      <c r="AB1146" s="77">
        <v>0.38070175438596487</v>
      </c>
      <c r="AC1146" s="77">
        <v>0.16842105263157892</v>
      </c>
      <c r="AD1146" s="76">
        <v>0.65711523889483525</v>
      </c>
      <c r="AE1146" s="77">
        <v>0.53094623008545949</v>
      </c>
      <c r="AF1146" s="77">
        <v>0.65400614038637128</v>
      </c>
      <c r="AG1146" s="77">
        <v>0.55531698988467282</v>
      </c>
      <c r="AH1146" s="77">
        <v>0.52213690834435755</v>
      </c>
      <c r="AI1146" s="77">
        <v>0.80241416693782697</v>
      </c>
      <c r="AJ1146" s="77">
        <v>0.59856858820028658</v>
      </c>
      <c r="AK1146" s="77">
        <v>0.50067442522217864</v>
      </c>
      <c r="AL1146" s="77">
        <v>0.16842105263157892</v>
      </c>
      <c r="AM1146" s="76">
        <v>0.61402253645555538</v>
      </c>
      <c r="AN1146" s="77">
        <v>0.62662268838895241</v>
      </c>
      <c r="AO1146" s="78">
        <v>0.42255468868468143</v>
      </c>
      <c r="AP1146" s="79">
        <v>0.55009427955088852</v>
      </c>
      <c r="AQ1146" s="70">
        <v>3</v>
      </c>
      <c r="AR1146" s="71">
        <v>0</v>
      </c>
      <c r="AS1146" s="71">
        <v>0</v>
      </c>
      <c r="AT1146" s="71">
        <v>0</v>
      </c>
      <c r="AU1146" s="71">
        <v>0</v>
      </c>
      <c r="AV1146" s="71" t="s">
        <v>3395</v>
      </c>
      <c r="AW1146" s="72" t="s">
        <v>3422</v>
      </c>
    </row>
    <row r="1147" spans="1:49">
      <c r="A1147" s="23" t="s">
        <v>4895</v>
      </c>
      <c r="B1147" s="23" t="s">
        <v>3719</v>
      </c>
      <c r="C1147" s="23" t="s">
        <v>2677</v>
      </c>
      <c r="D1147" s="24" t="s">
        <v>424</v>
      </c>
      <c r="E1147" s="24" t="s">
        <v>1201</v>
      </c>
      <c r="F1147" s="24" t="s">
        <v>1202</v>
      </c>
      <c r="G1147" s="24" t="s">
        <v>1211</v>
      </c>
      <c r="H1147" s="76">
        <v>0.90692302835170557</v>
      </c>
      <c r="I1147" s="77">
        <v>0.87878871273458703</v>
      </c>
      <c r="J1147" s="77">
        <v>0.81155006806030516</v>
      </c>
      <c r="K1147" s="77">
        <v>0.63848097024108319</v>
      </c>
      <c r="L1147" s="77">
        <v>0.54009904197778935</v>
      </c>
      <c r="M1147" s="77">
        <v>0.92897504577361911</v>
      </c>
      <c r="N1147" s="77">
        <v>0.72622052705231877</v>
      </c>
      <c r="O1147" s="77" t="s">
        <v>3395</v>
      </c>
      <c r="P1147" s="77">
        <v>0.29307812572069447</v>
      </c>
      <c r="Q1147" s="77">
        <v>0.54715580782708317</v>
      </c>
      <c r="R1147" s="77">
        <v>0.330278071334486</v>
      </c>
      <c r="S1147" s="77">
        <v>0.67058823529411793</v>
      </c>
      <c r="T1147" s="77">
        <v>0.76741511500547643</v>
      </c>
      <c r="U1147" s="77">
        <v>0.61265252262310299</v>
      </c>
      <c r="V1147" s="77">
        <v>0.54984448845119849</v>
      </c>
      <c r="W1147" s="77">
        <v>0.74340862240860761</v>
      </c>
      <c r="X1147" s="77">
        <v>0.56298442414857663</v>
      </c>
      <c r="Y1147" s="77">
        <v>0.39960640571320372</v>
      </c>
      <c r="Z1147" s="77">
        <v>0.86857142857142855</v>
      </c>
      <c r="AA1147" s="77">
        <v>0.5428152852931929</v>
      </c>
      <c r="AB1147" s="77">
        <v>0.38070175438596487</v>
      </c>
      <c r="AC1147" s="77">
        <v>0.16842105263157892</v>
      </c>
      <c r="AD1147" s="76">
        <v>0.86575393638219922</v>
      </c>
      <c r="AE1147" s="77">
        <v>0.62537074215310096</v>
      </c>
      <c r="AF1147" s="77">
        <v>0.43871693958078462</v>
      </c>
      <c r="AG1147" s="77">
        <v>0.71900167514979718</v>
      </c>
      <c r="AH1147" s="77">
        <v>0.58124850553715079</v>
      </c>
      <c r="AI1147" s="77">
        <v>0.65319652327859212</v>
      </c>
      <c r="AJ1147" s="77">
        <v>0.63408891714231608</v>
      </c>
      <c r="AK1147" s="77">
        <v>0.46175851983957888</v>
      </c>
      <c r="AL1147" s="77">
        <v>0.16842105263157892</v>
      </c>
      <c r="AM1147" s="76">
        <v>0.64328053937202823</v>
      </c>
      <c r="AN1147" s="77">
        <v>0.65114890132184666</v>
      </c>
      <c r="AO1147" s="78">
        <v>0.42142282987115792</v>
      </c>
      <c r="AP1147" s="79">
        <v>0.56645604604429556</v>
      </c>
      <c r="AQ1147" s="70">
        <v>3</v>
      </c>
      <c r="AR1147" s="71">
        <v>0</v>
      </c>
      <c r="AS1147" s="71">
        <v>0</v>
      </c>
      <c r="AT1147" s="71">
        <v>0</v>
      </c>
      <c r="AU1147" s="71">
        <v>0</v>
      </c>
      <c r="AV1147" s="71" t="s">
        <v>3395</v>
      </c>
      <c r="AW1147" s="72" t="s">
        <v>3422</v>
      </c>
    </row>
    <row r="1148" spans="1:49">
      <c r="A1148" s="23" t="s">
        <v>4896</v>
      </c>
      <c r="B1148" s="23" t="s">
        <v>3719</v>
      </c>
      <c r="C1148" s="23" t="s">
        <v>2679</v>
      </c>
      <c r="D1148" s="24" t="s">
        <v>424</v>
      </c>
      <c r="E1148" s="24" t="s">
        <v>1201</v>
      </c>
      <c r="F1148" s="24" t="s">
        <v>1202</v>
      </c>
      <c r="G1148" s="24" t="s">
        <v>1215</v>
      </c>
      <c r="H1148" s="76">
        <v>0.90692302835170557</v>
      </c>
      <c r="I1148" s="77">
        <v>0.75806795220458256</v>
      </c>
      <c r="J1148" s="77">
        <v>0.62810473507546472</v>
      </c>
      <c r="K1148" s="77">
        <v>0.2704742278658373</v>
      </c>
      <c r="L1148" s="77">
        <v>0.55515685041184237</v>
      </c>
      <c r="M1148" s="77">
        <v>0.30130081429462419</v>
      </c>
      <c r="N1148" s="77">
        <v>0.78073768327008253</v>
      </c>
      <c r="O1148" s="77" t="s">
        <v>3395</v>
      </c>
      <c r="P1148" s="77">
        <v>0.22497361621010348</v>
      </c>
      <c r="Q1148" s="77">
        <v>0.55910773562367055</v>
      </c>
      <c r="R1148" s="77">
        <v>1</v>
      </c>
      <c r="S1148" s="77">
        <v>0.67058823529411793</v>
      </c>
      <c r="T1148" s="77">
        <v>0.76741511500547643</v>
      </c>
      <c r="U1148" s="77">
        <v>0.65803093796199408</v>
      </c>
      <c r="V1148" s="77">
        <v>0.54984448845119849</v>
      </c>
      <c r="W1148" s="77">
        <v>0.72639280436957876</v>
      </c>
      <c r="X1148" s="77">
        <v>0.54996442528660161</v>
      </c>
      <c r="Y1148" s="77">
        <v>0.39960640571320372</v>
      </c>
      <c r="Z1148" s="77">
        <v>0.86857142857142855</v>
      </c>
      <c r="AA1148" s="77">
        <v>0.5428152852931929</v>
      </c>
      <c r="AB1148" s="77">
        <v>0.38070175438596487</v>
      </c>
      <c r="AC1148" s="77">
        <v>0.16842105263157892</v>
      </c>
      <c r="AD1148" s="76">
        <v>0.76436523854391769</v>
      </c>
      <c r="AE1148" s="77">
        <v>0.42652863841049804</v>
      </c>
      <c r="AF1148" s="77">
        <v>0.77955386781183522</v>
      </c>
      <c r="AG1148" s="77">
        <v>0.71900167514979718</v>
      </c>
      <c r="AH1148" s="77">
        <v>0.60393771320659628</v>
      </c>
      <c r="AI1148" s="77">
        <v>0.63817861482809013</v>
      </c>
      <c r="AJ1148" s="77">
        <v>0.63408891714231608</v>
      </c>
      <c r="AK1148" s="77">
        <v>0.46175851983957888</v>
      </c>
      <c r="AL1148" s="77">
        <v>0.16842105263157892</v>
      </c>
      <c r="AM1148" s="76">
        <v>0.65681591492208369</v>
      </c>
      <c r="AN1148" s="77">
        <v>0.65370600106149457</v>
      </c>
      <c r="AO1148" s="78">
        <v>0.42142282987115792</v>
      </c>
      <c r="AP1148" s="79">
        <v>0.57146092969112439</v>
      </c>
      <c r="AQ1148" s="70">
        <v>3</v>
      </c>
      <c r="AR1148" s="71">
        <v>0</v>
      </c>
      <c r="AS1148" s="71">
        <v>2</v>
      </c>
      <c r="AT1148" s="71">
        <v>0</v>
      </c>
      <c r="AU1148" s="71">
        <v>0</v>
      </c>
      <c r="AV1148" s="71" t="s">
        <v>3395</v>
      </c>
      <c r="AW1148" s="72" t="s">
        <v>3422</v>
      </c>
    </row>
    <row r="1149" spans="1:49">
      <c r="A1149" s="23" t="s">
        <v>4897</v>
      </c>
      <c r="B1149" s="23" t="s">
        <v>3719</v>
      </c>
      <c r="C1149" s="23" t="s">
        <v>2681</v>
      </c>
      <c r="D1149" s="24" t="s">
        <v>424</v>
      </c>
      <c r="E1149" s="24" t="s">
        <v>1233</v>
      </c>
      <c r="F1149" s="24" t="s">
        <v>1234</v>
      </c>
      <c r="G1149" s="24" t="s">
        <v>1245</v>
      </c>
      <c r="H1149" s="76">
        <v>0.89650844793912809</v>
      </c>
      <c r="I1149" s="77">
        <v>0.870446943997772</v>
      </c>
      <c r="J1149" s="77">
        <v>0.63871559411855061</v>
      </c>
      <c r="K1149" s="77">
        <v>0.59007461401997874</v>
      </c>
      <c r="L1149" s="77">
        <v>0.52648128165687613</v>
      </c>
      <c r="M1149" s="77">
        <v>0.74835566684734411</v>
      </c>
      <c r="N1149" s="77">
        <v>0.60568532679312481</v>
      </c>
      <c r="O1149" s="77" t="s">
        <v>3395</v>
      </c>
      <c r="P1149" s="77">
        <v>0.42983691839317856</v>
      </c>
      <c r="Q1149" s="77">
        <v>0.69202615680097157</v>
      </c>
      <c r="R1149" s="77">
        <v>0.64931483955583047</v>
      </c>
      <c r="S1149" s="77">
        <v>0.61176470588235332</v>
      </c>
      <c r="T1149" s="77">
        <v>0.78724309000708703</v>
      </c>
      <c r="U1149" s="77">
        <v>0.60241778027015114</v>
      </c>
      <c r="V1149" s="77">
        <v>0.56098323350560475</v>
      </c>
      <c r="W1149" s="77">
        <v>0.91770467170318926</v>
      </c>
      <c r="X1149" s="77">
        <v>0.65517294092768374</v>
      </c>
      <c r="Y1149" s="77">
        <v>0.41414640084399601</v>
      </c>
      <c r="Z1149" s="77">
        <v>0.95428571428571429</v>
      </c>
      <c r="AA1149" s="77">
        <v>0.52997721921483087</v>
      </c>
      <c r="AB1149" s="77">
        <v>0.38070175438596487</v>
      </c>
      <c r="AC1149" s="77">
        <v>0.16842105263157892</v>
      </c>
      <c r="AD1149" s="76">
        <v>0.80189032868515031</v>
      </c>
      <c r="AE1149" s="77">
        <v>0.58008676154210048</v>
      </c>
      <c r="AF1149" s="77">
        <v>0.67067049817840108</v>
      </c>
      <c r="AG1149" s="77">
        <v>0.69950389794472012</v>
      </c>
      <c r="AH1149" s="77">
        <v>0.581700506887878</v>
      </c>
      <c r="AI1149" s="77">
        <v>0.7864388063154365</v>
      </c>
      <c r="AJ1149" s="77">
        <v>0.68421605756485515</v>
      </c>
      <c r="AK1149" s="77">
        <v>0.45533948680039787</v>
      </c>
      <c r="AL1149" s="77">
        <v>0.16842105263157892</v>
      </c>
      <c r="AM1149" s="76">
        <v>0.68421586280188385</v>
      </c>
      <c r="AN1149" s="77">
        <v>0.6892144037160115</v>
      </c>
      <c r="AO1149" s="78">
        <v>0.43599219899894398</v>
      </c>
      <c r="AP1149" s="79">
        <v>0.59667688585847289</v>
      </c>
      <c r="AQ1149" s="70">
        <v>3</v>
      </c>
      <c r="AR1149" s="71">
        <v>0</v>
      </c>
      <c r="AS1149" s="71">
        <v>0</v>
      </c>
      <c r="AT1149" s="71">
        <v>0</v>
      </c>
      <c r="AU1149" s="71">
        <v>0</v>
      </c>
      <c r="AV1149" s="71" t="s">
        <v>3395</v>
      </c>
      <c r="AW1149" s="72" t="s">
        <v>3422</v>
      </c>
    </row>
    <row r="1150" spans="1:49">
      <c r="A1150" s="23" t="s">
        <v>4898</v>
      </c>
      <c r="B1150" s="23" t="s">
        <v>3719</v>
      </c>
      <c r="C1150" s="23" t="s">
        <v>2683</v>
      </c>
      <c r="D1150" s="24" t="s">
        <v>424</v>
      </c>
      <c r="E1150" s="24" t="s">
        <v>1233</v>
      </c>
      <c r="F1150" s="24" t="s">
        <v>1234</v>
      </c>
      <c r="G1150" s="24" t="s">
        <v>1249</v>
      </c>
      <c r="H1150" s="76">
        <v>0.89650844793912809</v>
      </c>
      <c r="I1150" s="77">
        <v>0.70829328818943582</v>
      </c>
      <c r="J1150" s="77">
        <v>0.686733601849151</v>
      </c>
      <c r="K1150" s="77">
        <v>0.80858160199919182</v>
      </c>
      <c r="L1150" s="77">
        <v>0.52818184854864103</v>
      </c>
      <c r="M1150" s="77">
        <v>0.80186779367328986</v>
      </c>
      <c r="N1150" s="77">
        <v>0.40000448296269941</v>
      </c>
      <c r="O1150" s="77" t="s">
        <v>3395</v>
      </c>
      <c r="P1150" s="77">
        <v>0.37468785404439486</v>
      </c>
      <c r="Q1150" s="77">
        <v>0.6185453901013549</v>
      </c>
      <c r="R1150" s="77">
        <v>0.17004913929422472</v>
      </c>
      <c r="S1150" s="77">
        <v>0.61176470588235332</v>
      </c>
      <c r="T1150" s="77">
        <v>0.78724309000708703</v>
      </c>
      <c r="U1150" s="77">
        <v>0.59548030890373238</v>
      </c>
      <c r="V1150" s="77">
        <v>0.56098323350560475</v>
      </c>
      <c r="W1150" s="77">
        <v>0.94990070425406936</v>
      </c>
      <c r="X1150" s="77">
        <v>0.78613237504051192</v>
      </c>
      <c r="Y1150" s="77">
        <v>0.41414640084399601</v>
      </c>
      <c r="Z1150" s="77">
        <v>0.95428571428571429</v>
      </c>
      <c r="AA1150" s="77">
        <v>0.52997721921483087</v>
      </c>
      <c r="AB1150" s="77">
        <v>0.38070175438596487</v>
      </c>
      <c r="AC1150" s="77">
        <v>0.16842105263157892</v>
      </c>
      <c r="AD1150" s="76">
        <v>0.76384511265923827</v>
      </c>
      <c r="AE1150" s="77">
        <v>0.58266471624564331</v>
      </c>
      <c r="AF1150" s="77">
        <v>0.39429726469778981</v>
      </c>
      <c r="AG1150" s="77">
        <v>0.69950389794472012</v>
      </c>
      <c r="AH1150" s="77">
        <v>0.57823177120466851</v>
      </c>
      <c r="AI1150" s="77">
        <v>0.86801653964729064</v>
      </c>
      <c r="AJ1150" s="77">
        <v>0.68421605756485515</v>
      </c>
      <c r="AK1150" s="77">
        <v>0.45533948680039787</v>
      </c>
      <c r="AL1150" s="77">
        <v>0.16842105263157892</v>
      </c>
      <c r="AM1150" s="76">
        <v>0.58026903120089046</v>
      </c>
      <c r="AN1150" s="77">
        <v>0.71525073626555979</v>
      </c>
      <c r="AO1150" s="78">
        <v>0.43599219899894398</v>
      </c>
      <c r="AP1150" s="79">
        <v>0.57139362441141117</v>
      </c>
      <c r="AQ1150" s="70">
        <v>3</v>
      </c>
      <c r="AR1150" s="71">
        <v>0</v>
      </c>
      <c r="AS1150" s="71">
        <v>0</v>
      </c>
      <c r="AT1150" s="71">
        <v>0</v>
      </c>
      <c r="AU1150" s="71">
        <v>0</v>
      </c>
      <c r="AV1150" s="71" t="s">
        <v>3395</v>
      </c>
      <c r="AW1150" s="72" t="s">
        <v>3422</v>
      </c>
    </row>
    <row r="1151" spans="1:49">
      <c r="A1151" s="23" t="s">
        <v>4899</v>
      </c>
      <c r="B1151" s="23" t="s">
        <v>3719</v>
      </c>
      <c r="C1151" s="23" t="s">
        <v>2685</v>
      </c>
      <c r="D1151" s="24" t="s">
        <v>424</v>
      </c>
      <c r="E1151" s="24" t="s">
        <v>1233</v>
      </c>
      <c r="F1151" s="24" t="s">
        <v>1234</v>
      </c>
      <c r="G1151" s="24" t="s">
        <v>1251</v>
      </c>
      <c r="H1151" s="76">
        <v>0.89650844793912809</v>
      </c>
      <c r="I1151" s="77">
        <v>0.55024772704205194</v>
      </c>
      <c r="J1151" s="77">
        <v>0</v>
      </c>
      <c r="K1151" s="77">
        <v>0.61273098419197725</v>
      </c>
      <c r="L1151" s="77">
        <v>0.53012632144878646</v>
      </c>
      <c r="M1151" s="77">
        <v>0</v>
      </c>
      <c r="N1151" s="77">
        <v>4.9866673328604394E-2</v>
      </c>
      <c r="O1151" s="77" t="s">
        <v>3395</v>
      </c>
      <c r="P1151" s="77">
        <v>0.31793104687230234</v>
      </c>
      <c r="Q1151" s="77">
        <v>0.65023391493386695</v>
      </c>
      <c r="R1151" s="77">
        <v>0.43645450802023633</v>
      </c>
      <c r="S1151" s="77">
        <v>0.61176470588235332</v>
      </c>
      <c r="T1151" s="77">
        <v>0.78724309000708703</v>
      </c>
      <c r="U1151" s="77">
        <v>0.58031109013767912</v>
      </c>
      <c r="V1151" s="77">
        <v>0.56098323350560475</v>
      </c>
      <c r="W1151" s="77">
        <v>0.97021071292433325</v>
      </c>
      <c r="X1151" s="77">
        <v>0.7823645454651762</v>
      </c>
      <c r="Y1151" s="77">
        <v>0.41414640084399601</v>
      </c>
      <c r="Z1151" s="77">
        <v>0.95428571428571429</v>
      </c>
      <c r="AA1151" s="77">
        <v>0.52997721921483087</v>
      </c>
      <c r="AB1151" s="77">
        <v>0.38070175438596487</v>
      </c>
      <c r="AC1151" s="77">
        <v>0.16842105263157892</v>
      </c>
      <c r="AD1151" s="76">
        <v>0.48225205832705997</v>
      </c>
      <c r="AE1151" s="77">
        <v>0.30213100516833408</v>
      </c>
      <c r="AF1151" s="77">
        <v>0.5433442114770517</v>
      </c>
      <c r="AG1151" s="77">
        <v>0.69950389794472012</v>
      </c>
      <c r="AH1151" s="77">
        <v>0.57064716182164199</v>
      </c>
      <c r="AI1151" s="77">
        <v>0.87628762919475478</v>
      </c>
      <c r="AJ1151" s="77">
        <v>0.68421605756485515</v>
      </c>
      <c r="AK1151" s="77">
        <v>0.45533948680039787</v>
      </c>
      <c r="AL1151" s="77">
        <v>0.16842105263157892</v>
      </c>
      <c r="AM1151" s="76">
        <v>0.44257575832414858</v>
      </c>
      <c r="AN1151" s="77">
        <v>0.71547956298703896</v>
      </c>
      <c r="AO1151" s="78">
        <v>0.43599219899894398</v>
      </c>
      <c r="AP1151" s="79">
        <v>0.52409363873190484</v>
      </c>
      <c r="AQ1151" s="70">
        <v>3</v>
      </c>
      <c r="AR1151" s="71">
        <v>0</v>
      </c>
      <c r="AS1151" s="71">
        <v>0</v>
      </c>
      <c r="AT1151" s="71">
        <v>0</v>
      </c>
      <c r="AU1151" s="71">
        <v>0</v>
      </c>
      <c r="AV1151" s="71" t="s">
        <v>3395</v>
      </c>
      <c r="AW1151" s="72" t="s">
        <v>3422</v>
      </c>
    </row>
    <row r="1152" spans="1:49">
      <c r="A1152" s="23" t="s">
        <v>4900</v>
      </c>
      <c r="B1152" s="23" t="s">
        <v>3719</v>
      </c>
      <c r="C1152" s="23" t="s">
        <v>2688</v>
      </c>
      <c r="D1152" s="24" t="s">
        <v>424</v>
      </c>
      <c r="E1152" s="24" t="s">
        <v>1233</v>
      </c>
      <c r="F1152" s="24" t="s">
        <v>1234</v>
      </c>
      <c r="G1152" s="24" t="s">
        <v>1255</v>
      </c>
      <c r="H1152" s="76">
        <v>0.89650844793912809</v>
      </c>
      <c r="I1152" s="77">
        <v>0.69602948767887185</v>
      </c>
      <c r="J1152" s="77">
        <v>0.50941118234113847</v>
      </c>
      <c r="K1152" s="77">
        <v>0.90052773706258449</v>
      </c>
      <c r="L1152" s="77">
        <v>0.51594250954476395</v>
      </c>
      <c r="M1152" s="77">
        <v>0.63537873500475905</v>
      </c>
      <c r="N1152" s="77">
        <v>0.38918097080115238</v>
      </c>
      <c r="O1152" s="77" t="s">
        <v>3395</v>
      </c>
      <c r="P1152" s="77">
        <v>0.37876189089071927</v>
      </c>
      <c r="Q1152" s="77">
        <v>0.7067749024781983</v>
      </c>
      <c r="R1152" s="77">
        <v>0.38839307338363921</v>
      </c>
      <c r="S1152" s="77">
        <v>0.61176470588235332</v>
      </c>
      <c r="T1152" s="77">
        <v>0.78724309000708703</v>
      </c>
      <c r="U1152" s="77">
        <v>0.62363322076780603</v>
      </c>
      <c r="V1152" s="77">
        <v>0.56098323350560475</v>
      </c>
      <c r="W1152" s="77">
        <v>0.95669880503601001</v>
      </c>
      <c r="X1152" s="77">
        <v>0.85933148806043891</v>
      </c>
      <c r="Y1152" s="77">
        <v>0.41414640084399601</v>
      </c>
      <c r="Z1152" s="77">
        <v>0.95428571428571429</v>
      </c>
      <c r="AA1152" s="77">
        <v>0.52997721921483087</v>
      </c>
      <c r="AB1152" s="77">
        <v>0.38070175438596487</v>
      </c>
      <c r="AC1152" s="77">
        <v>0.16842105263157892</v>
      </c>
      <c r="AD1152" s="76">
        <v>0.70064970598637955</v>
      </c>
      <c r="AE1152" s="77">
        <v>0.56395836866079585</v>
      </c>
      <c r="AF1152" s="77">
        <v>0.54758398793091878</v>
      </c>
      <c r="AG1152" s="77">
        <v>0.69950389794472012</v>
      </c>
      <c r="AH1152" s="77">
        <v>0.59230822713670539</v>
      </c>
      <c r="AI1152" s="77">
        <v>0.90801514654822446</v>
      </c>
      <c r="AJ1152" s="77">
        <v>0.68421605756485515</v>
      </c>
      <c r="AK1152" s="77">
        <v>0.45533948680039787</v>
      </c>
      <c r="AL1152" s="77">
        <v>0.16842105263157892</v>
      </c>
      <c r="AM1152" s="76">
        <v>0.60406402085936473</v>
      </c>
      <c r="AN1152" s="77">
        <v>0.73327575720988325</v>
      </c>
      <c r="AO1152" s="78">
        <v>0.43599219899894398</v>
      </c>
      <c r="AP1152" s="79">
        <v>0.58456542222131225</v>
      </c>
      <c r="AQ1152" s="70">
        <v>3</v>
      </c>
      <c r="AR1152" s="71">
        <v>0</v>
      </c>
      <c r="AS1152" s="71">
        <v>0</v>
      </c>
      <c r="AT1152" s="71">
        <v>0</v>
      </c>
      <c r="AU1152" s="71">
        <v>1</v>
      </c>
      <c r="AV1152" s="71" t="s">
        <v>3512</v>
      </c>
      <c r="AW1152" s="72" t="s">
        <v>3422</v>
      </c>
    </row>
    <row r="1153" spans="1:49">
      <c r="A1153" s="23" t="s">
        <v>4901</v>
      </c>
      <c r="B1153" s="23" t="s">
        <v>3719</v>
      </c>
      <c r="C1153" s="23" t="s">
        <v>2691</v>
      </c>
      <c r="D1153" s="24" t="s">
        <v>424</v>
      </c>
      <c r="E1153" s="24" t="s">
        <v>1233</v>
      </c>
      <c r="F1153" s="24" t="s">
        <v>1234</v>
      </c>
      <c r="G1153" s="24" t="s">
        <v>1259</v>
      </c>
      <c r="H1153" s="76">
        <v>0.89650844793912809</v>
      </c>
      <c r="I1153" s="77">
        <v>0.66922311128708867</v>
      </c>
      <c r="J1153" s="77">
        <v>0.36792857689667485</v>
      </c>
      <c r="K1153" s="77">
        <v>0.60183580518236401</v>
      </c>
      <c r="L1153" s="77">
        <v>0.54936440785980711</v>
      </c>
      <c r="M1153" s="77">
        <v>0</v>
      </c>
      <c r="N1153" s="77">
        <v>0.3572592296754315</v>
      </c>
      <c r="O1153" s="77" t="s">
        <v>3395</v>
      </c>
      <c r="P1153" s="77">
        <v>2.2725906327475009E-2</v>
      </c>
      <c r="Q1153" s="77">
        <v>0.81239872483498965</v>
      </c>
      <c r="R1153" s="77">
        <v>0.22207914192474365</v>
      </c>
      <c r="S1153" s="77">
        <v>0.61176470588235332</v>
      </c>
      <c r="T1153" s="77">
        <v>0.78724309000708703</v>
      </c>
      <c r="U1153" s="77">
        <v>0.58936717981653597</v>
      </c>
      <c r="V1153" s="77">
        <v>0.56098323350560475</v>
      </c>
      <c r="W1153" s="77">
        <v>0.98370644022971498</v>
      </c>
      <c r="X1153" s="77">
        <v>0.78678892791839883</v>
      </c>
      <c r="Y1153" s="77">
        <v>0.41414640084399601</v>
      </c>
      <c r="Z1153" s="77">
        <v>0.95428571428571429</v>
      </c>
      <c r="AA1153" s="77">
        <v>0.52997721921483087</v>
      </c>
      <c r="AB1153" s="77">
        <v>0.38070175438596487</v>
      </c>
      <c r="AC1153" s="77">
        <v>0.16842105263157892</v>
      </c>
      <c r="AD1153" s="76">
        <v>0.64455337870763063</v>
      </c>
      <c r="AE1153" s="77">
        <v>0.30623706980901555</v>
      </c>
      <c r="AF1153" s="77">
        <v>0.51723893337986659</v>
      </c>
      <c r="AG1153" s="77">
        <v>0.69950389794472012</v>
      </c>
      <c r="AH1153" s="77">
        <v>0.57517520666107036</v>
      </c>
      <c r="AI1153" s="77">
        <v>0.88524768407405685</v>
      </c>
      <c r="AJ1153" s="77">
        <v>0.68421605756485515</v>
      </c>
      <c r="AK1153" s="77">
        <v>0.45533948680039787</v>
      </c>
      <c r="AL1153" s="77">
        <v>0.16842105263157892</v>
      </c>
      <c r="AM1153" s="76">
        <v>0.48934312729883755</v>
      </c>
      <c r="AN1153" s="77">
        <v>0.71997559622661578</v>
      </c>
      <c r="AO1153" s="78">
        <v>0.43599219899894398</v>
      </c>
      <c r="AP1153" s="79">
        <v>0.54199552529855077</v>
      </c>
      <c r="AQ1153" s="70">
        <v>3</v>
      </c>
      <c r="AR1153" s="71">
        <v>1</v>
      </c>
      <c r="AS1153" s="71">
        <v>0</v>
      </c>
      <c r="AT1153" s="71">
        <v>0</v>
      </c>
      <c r="AU1153" s="71">
        <v>0</v>
      </c>
      <c r="AV1153" s="71" t="s">
        <v>3395</v>
      </c>
      <c r="AW1153" s="72" t="s">
        <v>3422</v>
      </c>
    </row>
    <row r="1154" spans="1:49">
      <c r="A1154" s="23" t="s">
        <v>4902</v>
      </c>
      <c r="B1154" s="23" t="s">
        <v>3719</v>
      </c>
      <c r="C1154" s="23" t="s">
        <v>2693</v>
      </c>
      <c r="D1154" s="24" t="s">
        <v>424</v>
      </c>
      <c r="E1154" s="24" t="s">
        <v>1233</v>
      </c>
      <c r="F1154" s="24" t="s">
        <v>1234</v>
      </c>
      <c r="G1154" s="24" t="s">
        <v>1261</v>
      </c>
      <c r="H1154" s="76">
        <v>0.89650844793912809</v>
      </c>
      <c r="I1154" s="77">
        <v>0.88219214888353914</v>
      </c>
      <c r="J1154" s="77">
        <v>0.71893637054320214</v>
      </c>
      <c r="K1154" s="77">
        <v>0.69821364400383601</v>
      </c>
      <c r="L1154" s="77">
        <v>0.52155912290441753</v>
      </c>
      <c r="M1154" s="77">
        <v>0.86895854483190327</v>
      </c>
      <c r="N1154" s="77">
        <v>0.70920194295295969</v>
      </c>
      <c r="O1154" s="77" t="s">
        <v>3395</v>
      </c>
      <c r="P1154" s="77">
        <v>0.44378795175437941</v>
      </c>
      <c r="Q1154" s="77">
        <v>0.79635853156024672</v>
      </c>
      <c r="R1154" s="77">
        <v>0.20529972988971962</v>
      </c>
      <c r="S1154" s="77">
        <v>0.61176470588235332</v>
      </c>
      <c r="T1154" s="77">
        <v>0.78724309000708703</v>
      </c>
      <c r="U1154" s="77">
        <v>0.62565032122180109</v>
      </c>
      <c r="V1154" s="77">
        <v>0.56098323350560475</v>
      </c>
      <c r="W1154" s="77">
        <v>0.95824498102582956</v>
      </c>
      <c r="X1154" s="77">
        <v>0.81678294185469713</v>
      </c>
      <c r="Y1154" s="77">
        <v>0.41414640084399601</v>
      </c>
      <c r="Z1154" s="77">
        <v>0.95428571428571429</v>
      </c>
      <c r="AA1154" s="77">
        <v>0.52997721921483087</v>
      </c>
      <c r="AB1154" s="77">
        <v>0.38070175438596487</v>
      </c>
      <c r="AC1154" s="77">
        <v>0.16842105263157892</v>
      </c>
      <c r="AD1154" s="76">
        <v>0.83254565578862305</v>
      </c>
      <c r="AE1154" s="77">
        <v>0.64834424128949919</v>
      </c>
      <c r="AF1154" s="77">
        <v>0.50082913072498314</v>
      </c>
      <c r="AG1154" s="77">
        <v>0.69950389794472012</v>
      </c>
      <c r="AH1154" s="77">
        <v>0.59331677736370292</v>
      </c>
      <c r="AI1154" s="77">
        <v>0.8875139614402634</v>
      </c>
      <c r="AJ1154" s="77">
        <v>0.68421605756485515</v>
      </c>
      <c r="AK1154" s="77">
        <v>0.45533948680039787</v>
      </c>
      <c r="AL1154" s="77">
        <v>0.16842105263157892</v>
      </c>
      <c r="AM1154" s="76">
        <v>0.6605730092677019</v>
      </c>
      <c r="AN1154" s="77">
        <v>0.72677821224956218</v>
      </c>
      <c r="AO1154" s="78">
        <v>0.43599219899894398</v>
      </c>
      <c r="AP1154" s="79">
        <v>0.60076342245899617</v>
      </c>
      <c r="AQ1154" s="70">
        <v>3</v>
      </c>
      <c r="AR1154" s="71">
        <v>3</v>
      </c>
      <c r="AS1154" s="71">
        <v>0</v>
      </c>
      <c r="AT1154" s="71">
        <v>0</v>
      </c>
      <c r="AU1154" s="71">
        <v>1</v>
      </c>
      <c r="AV1154" s="71" t="s">
        <v>3512</v>
      </c>
      <c r="AW1154" s="72" t="s">
        <v>3422</v>
      </c>
    </row>
    <row r="1155" spans="1:49">
      <c r="A1155" s="23" t="s">
        <v>4903</v>
      </c>
      <c r="B1155" s="23" t="s">
        <v>3719</v>
      </c>
      <c r="C1155" s="23" t="s">
        <v>2695</v>
      </c>
      <c r="D1155" s="24" t="s">
        <v>424</v>
      </c>
      <c r="E1155" s="24" t="s">
        <v>1233</v>
      </c>
      <c r="F1155" s="24" t="s">
        <v>1234</v>
      </c>
      <c r="G1155" s="24" t="s">
        <v>1265</v>
      </c>
      <c r="H1155" s="76">
        <v>0.89650844793912809</v>
      </c>
      <c r="I1155" s="77">
        <v>0.89962922743830642</v>
      </c>
      <c r="J1155" s="77">
        <v>0.6997332158970182</v>
      </c>
      <c r="K1155" s="77">
        <v>0.49090082684701131</v>
      </c>
      <c r="L1155" s="77">
        <v>0.55636654285040044</v>
      </c>
      <c r="M1155" s="77">
        <v>0.75913623022008703</v>
      </c>
      <c r="N1155" s="77">
        <v>0.50038549934859489</v>
      </c>
      <c r="O1155" s="77" t="s">
        <v>3395</v>
      </c>
      <c r="P1155" s="77">
        <v>0.32783499064478283</v>
      </c>
      <c r="Q1155" s="77">
        <v>0.9231092584422852</v>
      </c>
      <c r="R1155" s="77">
        <v>0.48465683476579802</v>
      </c>
      <c r="S1155" s="77">
        <v>0.61176470588235332</v>
      </c>
      <c r="T1155" s="77">
        <v>0.78724309000708703</v>
      </c>
      <c r="U1155" s="77">
        <v>0.63170361634825778</v>
      </c>
      <c r="V1155" s="77">
        <v>0.56098323350560475</v>
      </c>
      <c r="W1155" s="77">
        <v>1</v>
      </c>
      <c r="X1155" s="77">
        <v>0.91319822193721512</v>
      </c>
      <c r="Y1155" s="77">
        <v>0.41414640084399601</v>
      </c>
      <c r="Z1155" s="77">
        <v>0.95428571428571429</v>
      </c>
      <c r="AA1155" s="77">
        <v>0.52997721921483087</v>
      </c>
      <c r="AB1155" s="77">
        <v>0.38070175438596487</v>
      </c>
      <c r="AC1155" s="77">
        <v>0.16842105263157892</v>
      </c>
      <c r="AD1155" s="76">
        <v>0.83195696375815087</v>
      </c>
      <c r="AE1155" s="77">
        <v>0.52692481798217528</v>
      </c>
      <c r="AF1155" s="77">
        <v>0.70388304660404155</v>
      </c>
      <c r="AG1155" s="77">
        <v>0.69950389794472012</v>
      </c>
      <c r="AH1155" s="77">
        <v>0.59634342492693126</v>
      </c>
      <c r="AI1155" s="77">
        <v>0.95659911096860761</v>
      </c>
      <c r="AJ1155" s="77">
        <v>0.68421605756485515</v>
      </c>
      <c r="AK1155" s="77">
        <v>0.45533948680039787</v>
      </c>
      <c r="AL1155" s="77">
        <v>0.16842105263157892</v>
      </c>
      <c r="AM1155" s="76">
        <v>0.68758827611478923</v>
      </c>
      <c r="AN1155" s="77">
        <v>0.75081547794675296</v>
      </c>
      <c r="AO1155" s="78">
        <v>0.43599219899894398</v>
      </c>
      <c r="AP1155" s="79">
        <v>0.61654627892542946</v>
      </c>
      <c r="AQ1155" s="70">
        <v>3</v>
      </c>
      <c r="AR1155" s="71">
        <v>3</v>
      </c>
      <c r="AS1155" s="71">
        <v>0</v>
      </c>
      <c r="AT1155" s="71">
        <v>0</v>
      </c>
      <c r="AU1155" s="71">
        <v>0</v>
      </c>
      <c r="AV1155" s="71" t="s">
        <v>3395</v>
      </c>
      <c r="AW1155" s="72" t="s">
        <v>3422</v>
      </c>
    </row>
    <row r="1156" spans="1:49">
      <c r="A1156" s="23" t="s">
        <v>4904</v>
      </c>
      <c r="B1156" s="23" t="s">
        <v>3719</v>
      </c>
      <c r="C1156" s="23" t="s">
        <v>2697</v>
      </c>
      <c r="D1156" s="24" t="s">
        <v>424</v>
      </c>
      <c r="E1156" s="24" t="s">
        <v>1233</v>
      </c>
      <c r="F1156" s="24" t="s">
        <v>1234</v>
      </c>
      <c r="G1156" s="24" t="s">
        <v>1271</v>
      </c>
      <c r="H1156" s="76">
        <v>0.89650844793912809</v>
      </c>
      <c r="I1156" s="77">
        <v>0.68127432472958949</v>
      </c>
      <c r="J1156" s="77">
        <v>0.3923295570725282</v>
      </c>
      <c r="K1156" s="77">
        <v>0.54071062742262621</v>
      </c>
      <c r="L1156" s="77">
        <v>0.53378152399104584</v>
      </c>
      <c r="M1156" s="77">
        <v>0</v>
      </c>
      <c r="N1156" s="77">
        <v>0.31758181797657276</v>
      </c>
      <c r="O1156" s="77" t="s">
        <v>3395</v>
      </c>
      <c r="P1156" s="77">
        <v>0.37355539416591321</v>
      </c>
      <c r="Q1156" s="77">
        <v>0.77560060238578021</v>
      </c>
      <c r="R1156" s="77">
        <v>0.36815785486516106</v>
      </c>
      <c r="S1156" s="77">
        <v>0.61176470588235332</v>
      </c>
      <c r="T1156" s="77">
        <v>0.78724309000708703</v>
      </c>
      <c r="U1156" s="77">
        <v>0.63626259464537649</v>
      </c>
      <c r="V1156" s="77">
        <v>0.56098323350560475</v>
      </c>
      <c r="W1156" s="77">
        <v>0.92621595696119452</v>
      </c>
      <c r="X1156" s="77">
        <v>0.85302564064371966</v>
      </c>
      <c r="Y1156" s="77">
        <v>0.41414640084399601</v>
      </c>
      <c r="Z1156" s="77">
        <v>0.95428571428571429</v>
      </c>
      <c r="AA1156" s="77">
        <v>0.52997721921483087</v>
      </c>
      <c r="AB1156" s="77">
        <v>0.38070175438596487</v>
      </c>
      <c r="AC1156" s="77">
        <v>0.16842105263157892</v>
      </c>
      <c r="AD1156" s="76">
        <v>0.65670410991374861</v>
      </c>
      <c r="AE1156" s="77">
        <v>0.35312587271123164</v>
      </c>
      <c r="AF1156" s="77">
        <v>0.57187922862547058</v>
      </c>
      <c r="AG1156" s="77">
        <v>0.69950389794472012</v>
      </c>
      <c r="AH1156" s="77">
        <v>0.59862291407549062</v>
      </c>
      <c r="AI1156" s="77">
        <v>0.88962079880245715</v>
      </c>
      <c r="AJ1156" s="77">
        <v>0.68421605756485515</v>
      </c>
      <c r="AK1156" s="77">
        <v>0.45533948680039787</v>
      </c>
      <c r="AL1156" s="77">
        <v>0.16842105263157892</v>
      </c>
      <c r="AM1156" s="76">
        <v>0.52723640375015035</v>
      </c>
      <c r="AN1156" s="77">
        <v>0.72924920360755596</v>
      </c>
      <c r="AO1156" s="78">
        <v>0.43599219899894398</v>
      </c>
      <c r="AP1156" s="79">
        <v>0.55777112493479875</v>
      </c>
      <c r="AQ1156" s="70">
        <v>3</v>
      </c>
      <c r="AR1156" s="71">
        <v>0</v>
      </c>
      <c r="AS1156" s="71">
        <v>1</v>
      </c>
      <c r="AT1156" s="71">
        <v>0</v>
      </c>
      <c r="AU1156" s="71">
        <v>0</v>
      </c>
      <c r="AV1156" s="71" t="s">
        <v>3395</v>
      </c>
      <c r="AW1156" s="72" t="s">
        <v>3422</v>
      </c>
    </row>
    <row r="1157" spans="1:49">
      <c r="A1157" s="23" t="s">
        <v>4905</v>
      </c>
      <c r="B1157" s="23" t="s">
        <v>3719</v>
      </c>
      <c r="C1157" s="23" t="s">
        <v>2699</v>
      </c>
      <c r="D1157" s="24" t="s">
        <v>424</v>
      </c>
      <c r="E1157" s="24" t="s">
        <v>1233</v>
      </c>
      <c r="F1157" s="24" t="s">
        <v>1234</v>
      </c>
      <c r="G1157" s="24" t="s">
        <v>1277</v>
      </c>
      <c r="H1157" s="76">
        <v>0.89650844793912809</v>
      </c>
      <c r="I1157" s="77">
        <v>0.76687569501517761</v>
      </c>
      <c r="J1157" s="77">
        <v>0.55148428856188803</v>
      </c>
      <c r="K1157" s="77">
        <v>0.99373054386431081</v>
      </c>
      <c r="L1157" s="77">
        <v>0.50611851754054504</v>
      </c>
      <c r="M1157" s="77">
        <v>1</v>
      </c>
      <c r="N1157" s="77">
        <v>0.58986885184926285</v>
      </c>
      <c r="O1157" s="77" t="s">
        <v>3395</v>
      </c>
      <c r="P1157" s="77">
        <v>0.41497464477976231</v>
      </c>
      <c r="Q1157" s="77">
        <v>0.74755099128683289</v>
      </c>
      <c r="R1157" s="77">
        <v>4.4543913583980077E-2</v>
      </c>
      <c r="S1157" s="77">
        <v>0.61176470588235332</v>
      </c>
      <c r="T1157" s="77">
        <v>0.78724309000708703</v>
      </c>
      <c r="U1157" s="77">
        <v>0.74557727518745687</v>
      </c>
      <c r="V1157" s="77">
        <v>0.56098323350560475</v>
      </c>
      <c r="W1157" s="77">
        <v>1</v>
      </c>
      <c r="X1157" s="77">
        <v>0.78814449729314029</v>
      </c>
      <c r="Y1157" s="77">
        <v>0.41414640084399601</v>
      </c>
      <c r="Z1157" s="77">
        <v>0.95428571428571429</v>
      </c>
      <c r="AA1157" s="77">
        <v>0.5657561402191531</v>
      </c>
      <c r="AB1157" s="77">
        <v>0.38070175438596487</v>
      </c>
      <c r="AC1157" s="77">
        <v>0.16842105263157892</v>
      </c>
      <c r="AD1157" s="76">
        <v>0.7382894771720645</v>
      </c>
      <c r="AE1157" s="77">
        <v>0.70093851160677612</v>
      </c>
      <c r="AF1157" s="77">
        <v>0.39604745243540651</v>
      </c>
      <c r="AG1157" s="77">
        <v>0.69950389794472012</v>
      </c>
      <c r="AH1157" s="77">
        <v>0.65328025434653081</v>
      </c>
      <c r="AI1157" s="77">
        <v>0.8940722486465702</v>
      </c>
      <c r="AJ1157" s="77">
        <v>0.68421605756485515</v>
      </c>
      <c r="AK1157" s="77">
        <v>0.47322894730255899</v>
      </c>
      <c r="AL1157" s="77">
        <v>0.16842105263157892</v>
      </c>
      <c r="AM1157" s="76">
        <v>0.61175848040474901</v>
      </c>
      <c r="AN1157" s="77">
        <v>0.74895213364594027</v>
      </c>
      <c r="AO1157" s="78">
        <v>0.44195535249966439</v>
      </c>
      <c r="AP1157" s="79">
        <v>0.59405656837868137</v>
      </c>
      <c r="AQ1157" s="70">
        <v>3</v>
      </c>
      <c r="AR1157" s="71">
        <v>0</v>
      </c>
      <c r="AS1157" s="71">
        <v>0</v>
      </c>
      <c r="AT1157" s="71">
        <v>0</v>
      </c>
      <c r="AU1157" s="71">
        <v>0</v>
      </c>
      <c r="AV1157" s="71" t="s">
        <v>3395</v>
      </c>
      <c r="AW1157" s="72" t="s">
        <v>3422</v>
      </c>
    </row>
    <row r="1158" spans="1:49">
      <c r="A1158" s="23" t="s">
        <v>4906</v>
      </c>
      <c r="B1158" s="23" t="s">
        <v>3719</v>
      </c>
      <c r="C1158" s="23" t="s">
        <v>2703</v>
      </c>
      <c r="D1158" s="24" t="s">
        <v>424</v>
      </c>
      <c r="E1158" s="24" t="s">
        <v>1233</v>
      </c>
      <c r="F1158" s="24" t="s">
        <v>1234</v>
      </c>
      <c r="G1158" s="24" t="s">
        <v>1279</v>
      </c>
      <c r="H1158" s="76">
        <v>0.89650844793912809</v>
      </c>
      <c r="I1158" s="77">
        <v>0.71001425666014106</v>
      </c>
      <c r="J1158" s="77">
        <v>0.2214195232085458</v>
      </c>
      <c r="K1158" s="77">
        <v>0.59956851727648897</v>
      </c>
      <c r="L1158" s="77">
        <v>0.52514996136113201</v>
      </c>
      <c r="M1158" s="77">
        <v>0.51065062159124341</v>
      </c>
      <c r="N1158" s="77">
        <v>0.41626087433859876</v>
      </c>
      <c r="O1158" s="77" t="s">
        <v>3395</v>
      </c>
      <c r="P1158" s="77">
        <v>0.30417954169713385</v>
      </c>
      <c r="Q1158" s="77">
        <v>0.75695778924350576</v>
      </c>
      <c r="R1158" s="77">
        <v>0.57421860853803719</v>
      </c>
      <c r="S1158" s="77">
        <v>0.61176470588235332</v>
      </c>
      <c r="T1158" s="77">
        <v>0.78724309000708703</v>
      </c>
      <c r="U1158" s="77">
        <v>0.61337416062245653</v>
      </c>
      <c r="V1158" s="77">
        <v>0.56098323350560475</v>
      </c>
      <c r="W1158" s="77">
        <v>0.95476306906040931</v>
      </c>
      <c r="X1158" s="77">
        <v>0.7631481246661298</v>
      </c>
      <c r="Y1158" s="77">
        <v>0.41414640084399601</v>
      </c>
      <c r="Z1158" s="77">
        <v>0.95428571428571429</v>
      </c>
      <c r="AA1158" s="77">
        <v>0.52997721921483087</v>
      </c>
      <c r="AB1158" s="77">
        <v>0.38070175438596487</v>
      </c>
      <c r="AC1158" s="77">
        <v>0.16842105263157892</v>
      </c>
      <c r="AD1158" s="76">
        <v>0.60931407593593834</v>
      </c>
      <c r="AE1158" s="77">
        <v>0.4711619032529194</v>
      </c>
      <c r="AF1158" s="77">
        <v>0.66558819889077148</v>
      </c>
      <c r="AG1158" s="77">
        <v>0.69950389794472012</v>
      </c>
      <c r="AH1158" s="77">
        <v>0.5871786970640307</v>
      </c>
      <c r="AI1158" s="77">
        <v>0.85895559686326961</v>
      </c>
      <c r="AJ1158" s="77">
        <v>0.68421605756485515</v>
      </c>
      <c r="AK1158" s="77">
        <v>0.45533948680039787</v>
      </c>
      <c r="AL1158" s="77">
        <v>0.16842105263157892</v>
      </c>
      <c r="AM1158" s="76">
        <v>0.58202139269320974</v>
      </c>
      <c r="AN1158" s="77">
        <v>0.71521273062400681</v>
      </c>
      <c r="AO1158" s="78">
        <v>0.43599219899894398</v>
      </c>
      <c r="AP1158" s="79">
        <v>0.57195873545729337</v>
      </c>
      <c r="AQ1158" s="70">
        <v>3</v>
      </c>
      <c r="AR1158" s="71">
        <v>0</v>
      </c>
      <c r="AS1158" s="71">
        <v>0</v>
      </c>
      <c r="AT1158" s="71">
        <v>0</v>
      </c>
      <c r="AU1158" s="71">
        <v>0</v>
      </c>
      <c r="AV1158" s="71" t="s">
        <v>3395</v>
      </c>
      <c r="AW1158" s="72" t="s">
        <v>3422</v>
      </c>
    </row>
    <row r="1159" spans="1:49">
      <c r="A1159" s="23" t="s">
        <v>4907</v>
      </c>
      <c r="B1159" s="23" t="s">
        <v>3738</v>
      </c>
      <c r="C1159" s="23" t="s">
        <v>2707</v>
      </c>
      <c r="D1159" s="24" t="s">
        <v>1281</v>
      </c>
      <c r="E1159" s="24" t="s">
        <v>1282</v>
      </c>
      <c r="F1159" s="24" t="s">
        <v>1283</v>
      </c>
      <c r="G1159" s="24" t="s">
        <v>1290</v>
      </c>
      <c r="H1159" s="76">
        <v>0.94855312564335437</v>
      </c>
      <c r="I1159" s="77">
        <v>0.62855928854078913</v>
      </c>
      <c r="J1159" s="77">
        <v>1</v>
      </c>
      <c r="K1159" s="77">
        <v>0</v>
      </c>
      <c r="L1159" s="77">
        <v>0.94455561113890285</v>
      </c>
      <c r="M1159" s="77">
        <v>1</v>
      </c>
      <c r="N1159" s="77">
        <v>1</v>
      </c>
      <c r="O1159" s="77" t="s">
        <v>3395</v>
      </c>
      <c r="P1159" s="77">
        <v>0.37424739863904777</v>
      </c>
      <c r="Q1159" s="77">
        <v>0.60105799040619146</v>
      </c>
      <c r="R1159" s="77">
        <v>7.1442045658394987E-2</v>
      </c>
      <c r="S1159" s="77">
        <v>0.68235294117647027</v>
      </c>
      <c r="T1159" s="77">
        <v>0.81460601765350171</v>
      </c>
      <c r="U1159" s="77">
        <v>0.65870814026273905</v>
      </c>
      <c r="V1159" s="77">
        <v>0.84235134665576883</v>
      </c>
      <c r="W1159" s="77">
        <v>0.95217443650342892</v>
      </c>
      <c r="X1159" s="77">
        <v>1</v>
      </c>
      <c r="Y1159" s="77">
        <v>0.3221386642140287</v>
      </c>
      <c r="Z1159" s="77">
        <v>0.89142857142857146</v>
      </c>
      <c r="AA1159" s="77">
        <v>0.64266323698703332</v>
      </c>
      <c r="AB1159" s="77">
        <v>0.25714285714285717</v>
      </c>
      <c r="AC1159" s="77">
        <v>0.36842105263157898</v>
      </c>
      <c r="AD1159" s="76">
        <v>0.85903747139471454</v>
      </c>
      <c r="AE1159" s="77">
        <v>0.66376060195559017</v>
      </c>
      <c r="AF1159" s="77">
        <v>0.33625001803229321</v>
      </c>
      <c r="AG1159" s="77">
        <v>0.74847947941498605</v>
      </c>
      <c r="AH1159" s="77">
        <v>0.75052974345925394</v>
      </c>
      <c r="AI1159" s="77">
        <v>0.97608721825171441</v>
      </c>
      <c r="AJ1159" s="77">
        <v>0.60678361782130008</v>
      </c>
      <c r="AK1159" s="77">
        <v>0.44990304706494522</v>
      </c>
      <c r="AL1159" s="77">
        <v>0.36842105263157898</v>
      </c>
      <c r="AM1159" s="76">
        <v>0.61968269712753266</v>
      </c>
      <c r="AN1159" s="77">
        <v>0.82503214704198469</v>
      </c>
      <c r="AO1159" s="78">
        <v>0.47503590583927474</v>
      </c>
      <c r="AP1159" s="79">
        <v>0.63191365910084918</v>
      </c>
      <c r="AQ1159" s="70">
        <v>3</v>
      </c>
      <c r="AR1159" s="71">
        <v>0</v>
      </c>
      <c r="AS1159" s="71">
        <v>0</v>
      </c>
      <c r="AT1159" s="71">
        <v>1</v>
      </c>
      <c r="AU1159" s="71">
        <v>0</v>
      </c>
      <c r="AV1159" s="71" t="s">
        <v>3395</v>
      </c>
      <c r="AW1159" s="72" t="s">
        <v>3421</v>
      </c>
    </row>
    <row r="1160" spans="1:49">
      <c r="A1160" s="23" t="s">
        <v>4908</v>
      </c>
      <c r="B1160" s="23" t="s">
        <v>3738</v>
      </c>
      <c r="C1160" s="23" t="s">
        <v>2712</v>
      </c>
      <c r="D1160" s="24" t="s">
        <v>1281</v>
      </c>
      <c r="E1160" s="24" t="s">
        <v>1282</v>
      </c>
      <c r="F1160" s="24" t="s">
        <v>1292</v>
      </c>
      <c r="G1160" s="24" t="s">
        <v>1295</v>
      </c>
      <c r="H1160" s="76">
        <v>0.95587471109777333</v>
      </c>
      <c r="I1160" s="77">
        <v>0.37236195929301635</v>
      </c>
      <c r="J1160" s="77">
        <v>0.71473990312091984</v>
      </c>
      <c r="K1160" s="77">
        <v>0.77672541993376165</v>
      </c>
      <c r="L1160" s="77">
        <v>0.74000654727726356</v>
      </c>
      <c r="M1160" s="77">
        <v>0.59798766852277363</v>
      </c>
      <c r="N1160" s="77">
        <v>0.60643720104357191</v>
      </c>
      <c r="O1160" s="77" t="s">
        <v>3395</v>
      </c>
      <c r="P1160" s="77">
        <v>0.38872448903398155</v>
      </c>
      <c r="Q1160" s="77">
        <v>0.52179796394840838</v>
      </c>
      <c r="R1160" s="77">
        <v>0.14279857988065572</v>
      </c>
      <c r="S1160" s="77">
        <v>0.63529411764705945</v>
      </c>
      <c r="T1160" s="77">
        <v>0.72344565427485341</v>
      </c>
      <c r="U1160" s="77">
        <v>0.65150422619542703</v>
      </c>
      <c r="V1160" s="77">
        <v>0.63299518360916707</v>
      </c>
      <c r="W1160" s="77">
        <v>1.5251345969899625E-2</v>
      </c>
      <c r="X1160" s="77">
        <v>0.91488043453478585</v>
      </c>
      <c r="Y1160" s="77">
        <v>0.2720940298103714</v>
      </c>
      <c r="Z1160" s="77">
        <v>0.80571428571428572</v>
      </c>
      <c r="AA1160" s="77">
        <v>0.68334904309969946</v>
      </c>
      <c r="AB1160" s="77">
        <v>0.25714285714285717</v>
      </c>
      <c r="AC1160" s="77">
        <v>0.36842105263157898</v>
      </c>
      <c r="AD1160" s="76">
        <v>0.68099219117056986</v>
      </c>
      <c r="AE1160" s="77">
        <v>0.62197626516227045</v>
      </c>
      <c r="AF1160" s="77">
        <v>0.33229827191453204</v>
      </c>
      <c r="AG1160" s="77">
        <v>0.67936988596095649</v>
      </c>
      <c r="AH1160" s="77">
        <v>0.64224970490229705</v>
      </c>
      <c r="AI1160" s="77">
        <v>0.46506589025234274</v>
      </c>
      <c r="AJ1160" s="77">
        <v>0.53890415776232858</v>
      </c>
      <c r="AK1160" s="77">
        <v>0.47024595012127834</v>
      </c>
      <c r="AL1160" s="77">
        <v>0.36842105263157898</v>
      </c>
      <c r="AM1160" s="76">
        <v>0.5450889094157908</v>
      </c>
      <c r="AN1160" s="77">
        <v>0.59556182703853211</v>
      </c>
      <c r="AO1160" s="78">
        <v>0.4591903868383953</v>
      </c>
      <c r="AP1160" s="79">
        <v>0.53175398635521787</v>
      </c>
      <c r="AQ1160" s="70">
        <v>3</v>
      </c>
      <c r="AR1160" s="71">
        <v>0</v>
      </c>
      <c r="AS1160" s="71">
        <v>0</v>
      </c>
      <c r="AT1160" s="71">
        <v>0</v>
      </c>
      <c r="AU1160" s="71">
        <v>0</v>
      </c>
      <c r="AV1160" s="71" t="s">
        <v>3395</v>
      </c>
      <c r="AW1160" s="72" t="s">
        <v>3421</v>
      </c>
    </row>
    <row r="1161" spans="1:49">
      <c r="A1161" s="23" t="s">
        <v>4909</v>
      </c>
      <c r="B1161" s="23" t="s">
        <v>3738</v>
      </c>
      <c r="C1161" s="23" t="s">
        <v>2714</v>
      </c>
      <c r="D1161" s="24" t="s">
        <v>1281</v>
      </c>
      <c r="E1161" s="24" t="s">
        <v>1282</v>
      </c>
      <c r="F1161" s="24" t="s">
        <v>1302</v>
      </c>
      <c r="G1161" s="24" t="s">
        <v>1303</v>
      </c>
      <c r="H1161" s="76">
        <v>0.9639440253207423</v>
      </c>
      <c r="I1161" s="77">
        <v>0.42735737406240137</v>
      </c>
      <c r="J1161" s="77">
        <v>0.64057008247063596</v>
      </c>
      <c r="K1161" s="77">
        <v>0.615570255277333</v>
      </c>
      <c r="L1161" s="77">
        <v>0.73377081808176836</v>
      </c>
      <c r="M1161" s="77">
        <v>0.52733941792048222</v>
      </c>
      <c r="N1161" s="77">
        <v>0.37433127532048549</v>
      </c>
      <c r="O1161" s="77" t="s">
        <v>3395</v>
      </c>
      <c r="P1161" s="77">
        <v>0.3296863058169871</v>
      </c>
      <c r="Q1161" s="77">
        <v>0.59628208268481919</v>
      </c>
      <c r="R1161" s="77">
        <v>0.18974221484616105</v>
      </c>
      <c r="S1161" s="77">
        <v>0.76470588235294112</v>
      </c>
      <c r="T1161" s="77">
        <v>0.74415952580374978</v>
      </c>
      <c r="U1161" s="77">
        <v>0.73535828083232735</v>
      </c>
      <c r="V1161" s="77">
        <v>0.74503453623718963</v>
      </c>
      <c r="W1161" s="77">
        <v>0.12592434400781483</v>
      </c>
      <c r="X1161" s="77">
        <v>0.8641102784104312</v>
      </c>
      <c r="Y1161" s="77">
        <v>0.28764844320610272</v>
      </c>
      <c r="Z1161" s="77">
        <v>0.84</v>
      </c>
      <c r="AA1161" s="77">
        <v>0.64266323698703332</v>
      </c>
      <c r="AB1161" s="77">
        <v>0.25714285714285717</v>
      </c>
      <c r="AC1161" s="77">
        <v>0.36842105263157898</v>
      </c>
      <c r="AD1161" s="76">
        <v>0.67729049395125995</v>
      </c>
      <c r="AE1161" s="77">
        <v>0.51613961448341117</v>
      </c>
      <c r="AF1161" s="77">
        <v>0.39301214876549012</v>
      </c>
      <c r="AG1161" s="77">
        <v>0.7544327040783454</v>
      </c>
      <c r="AH1161" s="77">
        <v>0.74019640853475854</v>
      </c>
      <c r="AI1161" s="77">
        <v>0.49501731120912301</v>
      </c>
      <c r="AJ1161" s="77">
        <v>0.56382422160305135</v>
      </c>
      <c r="AK1161" s="77">
        <v>0.44990304706494522</v>
      </c>
      <c r="AL1161" s="77">
        <v>0.36842105263157898</v>
      </c>
      <c r="AM1161" s="76">
        <v>0.52881408573338706</v>
      </c>
      <c r="AN1161" s="77">
        <v>0.66321547460740893</v>
      </c>
      <c r="AO1161" s="78">
        <v>0.4607161070998585</v>
      </c>
      <c r="AP1161" s="79">
        <v>0.54779066638035023</v>
      </c>
      <c r="AQ1161" s="70">
        <v>3</v>
      </c>
      <c r="AR1161" s="71">
        <v>0</v>
      </c>
      <c r="AS1161" s="71">
        <v>0</v>
      </c>
      <c r="AT1161" s="71">
        <v>0</v>
      </c>
      <c r="AU1161" s="71">
        <v>0</v>
      </c>
      <c r="AV1161" s="71" t="s">
        <v>3395</v>
      </c>
      <c r="AW1161" s="72" t="s">
        <v>3421</v>
      </c>
    </row>
    <row r="1162" spans="1:49">
      <c r="A1162" s="23" t="s">
        <v>4910</v>
      </c>
      <c r="B1162" s="23" t="s">
        <v>3738</v>
      </c>
      <c r="C1162" s="23" t="s">
        <v>2716</v>
      </c>
      <c r="D1162" s="24" t="s">
        <v>1281</v>
      </c>
      <c r="E1162" s="24" t="s">
        <v>1282</v>
      </c>
      <c r="F1162" s="24" t="s">
        <v>1307</v>
      </c>
      <c r="G1162" s="24" t="s">
        <v>1308</v>
      </c>
      <c r="H1162" s="76">
        <v>0.95025298935262481</v>
      </c>
      <c r="I1162" s="77">
        <v>0.35838328768058542</v>
      </c>
      <c r="J1162" s="77">
        <v>0.71703408039919236</v>
      </c>
      <c r="K1162" s="77">
        <v>0.65646151768158045</v>
      </c>
      <c r="L1162" s="77">
        <v>0.77360121234824286</v>
      </c>
      <c r="M1162" s="77">
        <v>0.25669669270820084</v>
      </c>
      <c r="N1162" s="77">
        <v>0.64357670770967801</v>
      </c>
      <c r="O1162" s="77" t="s">
        <v>3395</v>
      </c>
      <c r="P1162" s="77">
        <v>0.37552228221339373</v>
      </c>
      <c r="Q1162" s="77">
        <v>0.53910793607107399</v>
      </c>
      <c r="R1162" s="77">
        <v>0.31890687448860205</v>
      </c>
      <c r="S1162" s="77">
        <v>0.68235294117647027</v>
      </c>
      <c r="T1162" s="77">
        <v>0.60092133238837708</v>
      </c>
      <c r="U1162" s="77">
        <v>0.65591089671771208</v>
      </c>
      <c r="V1162" s="77">
        <v>0.63427775477415993</v>
      </c>
      <c r="W1162" s="77">
        <v>1.8766584262861614E-2</v>
      </c>
      <c r="X1162" s="77">
        <v>0.64502903564272041</v>
      </c>
      <c r="Y1162" s="77">
        <v>0.32856331322530907</v>
      </c>
      <c r="Z1162" s="77">
        <v>0.78857142857142859</v>
      </c>
      <c r="AA1162" s="77">
        <v>0.6410584270423263</v>
      </c>
      <c r="AB1162" s="77">
        <v>0.25714285714285717</v>
      </c>
      <c r="AC1162" s="77">
        <v>0.36842105263157898</v>
      </c>
      <c r="AD1162" s="76">
        <v>0.67522345247746751</v>
      </c>
      <c r="AE1162" s="77">
        <v>0.54117168253221914</v>
      </c>
      <c r="AF1162" s="77">
        <v>0.42900740527983805</v>
      </c>
      <c r="AG1162" s="77">
        <v>0.64163713678242362</v>
      </c>
      <c r="AH1162" s="77">
        <v>0.64509432574593606</v>
      </c>
      <c r="AI1162" s="77">
        <v>0.331897809952791</v>
      </c>
      <c r="AJ1162" s="77">
        <v>0.55856737089836883</v>
      </c>
      <c r="AK1162" s="77">
        <v>0.44910064209259171</v>
      </c>
      <c r="AL1162" s="77">
        <v>0.36842105263157898</v>
      </c>
      <c r="AM1162" s="76">
        <v>0.54846751342984157</v>
      </c>
      <c r="AN1162" s="77">
        <v>0.53954309082705021</v>
      </c>
      <c r="AO1162" s="78">
        <v>0.45869635520751317</v>
      </c>
      <c r="AP1162" s="79">
        <v>0.51474760461421187</v>
      </c>
      <c r="AQ1162" s="70">
        <v>3</v>
      </c>
      <c r="AR1162" s="71">
        <v>0</v>
      </c>
      <c r="AS1162" s="71">
        <v>0</v>
      </c>
      <c r="AT1162" s="71">
        <v>0</v>
      </c>
      <c r="AU1162" s="71">
        <v>1</v>
      </c>
      <c r="AV1162" s="71" t="s">
        <v>3516</v>
      </c>
      <c r="AW1162" s="72" t="s">
        <v>3421</v>
      </c>
    </row>
    <row r="1163" spans="1:49">
      <c r="A1163" s="23" t="s">
        <v>4911</v>
      </c>
      <c r="B1163" s="23" t="s">
        <v>3738</v>
      </c>
      <c r="C1163" s="23" t="s">
        <v>2718</v>
      </c>
      <c r="D1163" s="24" t="s">
        <v>1310</v>
      </c>
      <c r="E1163" s="24" t="s">
        <v>1311</v>
      </c>
      <c r="F1163" s="24" t="s">
        <v>1312</v>
      </c>
      <c r="G1163" s="24" t="s">
        <v>1315</v>
      </c>
      <c r="H1163" s="76">
        <v>0.7164755302350736</v>
      </c>
      <c r="I1163" s="77">
        <v>0.48960826259992007</v>
      </c>
      <c r="J1163" s="77">
        <v>0.81485718114601102</v>
      </c>
      <c r="K1163" s="77">
        <v>0</v>
      </c>
      <c r="L1163" s="77">
        <v>0.70702986415236246</v>
      </c>
      <c r="M1163" s="77">
        <v>0.95433853148017456</v>
      </c>
      <c r="N1163" s="77">
        <v>0.64826592891185553</v>
      </c>
      <c r="O1163" s="77" t="s">
        <v>3395</v>
      </c>
      <c r="P1163" s="77">
        <v>0.17747466613367296</v>
      </c>
      <c r="Q1163" s="77">
        <v>0.78763879293966577</v>
      </c>
      <c r="R1163" s="77">
        <v>1</v>
      </c>
      <c r="S1163" s="77">
        <v>0.37647058823529445</v>
      </c>
      <c r="T1163" s="77">
        <v>0.26844919786096255</v>
      </c>
      <c r="U1163" s="77">
        <v>0.59681198517401512</v>
      </c>
      <c r="V1163" s="77">
        <v>0.58322057453632237</v>
      </c>
      <c r="W1163" s="77">
        <v>0.38021769469159838</v>
      </c>
      <c r="X1163" s="77">
        <v>1</v>
      </c>
      <c r="Y1163" s="77">
        <v>0.56027335190845884</v>
      </c>
      <c r="Z1163" s="77">
        <v>0.66285714285714281</v>
      </c>
      <c r="AA1163" s="77">
        <v>0.43345224309495911</v>
      </c>
      <c r="AB1163" s="77">
        <v>2.9239766081871343E-2</v>
      </c>
      <c r="AC1163" s="77">
        <v>0.71578947368421053</v>
      </c>
      <c r="AD1163" s="76">
        <v>0.67364699132700157</v>
      </c>
      <c r="AE1163" s="77">
        <v>0.49742179813561299</v>
      </c>
      <c r="AF1163" s="77">
        <v>0.89381939646983288</v>
      </c>
      <c r="AG1163" s="77">
        <v>0.3224598930481285</v>
      </c>
      <c r="AH1163" s="77">
        <v>0.59001627985516869</v>
      </c>
      <c r="AI1163" s="77">
        <v>0.69010884734579925</v>
      </c>
      <c r="AJ1163" s="77">
        <v>0.61156524738280083</v>
      </c>
      <c r="AK1163" s="77">
        <v>0.23134600458841523</v>
      </c>
      <c r="AL1163" s="77">
        <v>0.71578947368421053</v>
      </c>
      <c r="AM1163" s="76">
        <v>0.6882960619774825</v>
      </c>
      <c r="AN1163" s="77">
        <v>0.53419500674969889</v>
      </c>
      <c r="AO1163" s="78">
        <v>0.51956690855180887</v>
      </c>
      <c r="AP1163" s="79">
        <v>0.5783096511786181</v>
      </c>
      <c r="AQ1163" s="70">
        <v>3</v>
      </c>
      <c r="AR1163" s="71">
        <v>0</v>
      </c>
      <c r="AS1163" s="71">
        <v>2</v>
      </c>
      <c r="AT1163" s="71">
        <v>0</v>
      </c>
      <c r="AU1163" s="71">
        <v>0</v>
      </c>
      <c r="AV1163" s="71" t="s">
        <v>3395</v>
      </c>
      <c r="AW1163" s="72" t="s">
        <v>3419</v>
      </c>
    </row>
    <row r="1164" spans="1:49">
      <c r="A1164" s="23" t="s">
        <v>4912</v>
      </c>
      <c r="B1164" s="23" t="s">
        <v>3738</v>
      </c>
      <c r="C1164" s="23" t="s">
        <v>2720</v>
      </c>
      <c r="D1164" s="24" t="s">
        <v>1310</v>
      </c>
      <c r="E1164" s="24" t="s">
        <v>1311</v>
      </c>
      <c r="F1164" s="24" t="s">
        <v>1312</v>
      </c>
      <c r="G1164" s="24" t="s">
        <v>1317</v>
      </c>
      <c r="H1164" s="76">
        <v>0.7164755302350736</v>
      </c>
      <c r="I1164" s="77">
        <v>0.52324865695348599</v>
      </c>
      <c r="J1164" s="77">
        <v>0.73371487536122282</v>
      </c>
      <c r="K1164" s="77">
        <v>5.6896454932548801E-2</v>
      </c>
      <c r="L1164" s="77">
        <v>0.73407971799846228</v>
      </c>
      <c r="M1164" s="77">
        <v>0.15498303925763568</v>
      </c>
      <c r="N1164" s="77">
        <v>0.70902137347119831</v>
      </c>
      <c r="O1164" s="77" t="s">
        <v>3395</v>
      </c>
      <c r="P1164" s="77">
        <v>0.53556130806948032</v>
      </c>
      <c r="Q1164" s="77">
        <v>0.82599075605109362</v>
      </c>
      <c r="R1164" s="77">
        <v>0.43866788041673704</v>
      </c>
      <c r="S1164" s="77">
        <v>0.37647058823529445</v>
      </c>
      <c r="T1164" s="77">
        <v>0.26844919786096255</v>
      </c>
      <c r="U1164" s="77">
        <v>0.59991950628950474</v>
      </c>
      <c r="V1164" s="77">
        <v>0.58322057453632237</v>
      </c>
      <c r="W1164" s="77">
        <v>0.41436509908761737</v>
      </c>
      <c r="X1164" s="77">
        <v>0.96240049059198918</v>
      </c>
      <c r="Y1164" s="77">
        <v>0.56027335190845884</v>
      </c>
      <c r="Z1164" s="77">
        <v>0.66285714285714281</v>
      </c>
      <c r="AA1164" s="77">
        <v>0.46923116409928134</v>
      </c>
      <c r="AB1164" s="77">
        <v>2.9239766081871343E-2</v>
      </c>
      <c r="AC1164" s="77">
        <v>0.71578947368421053</v>
      </c>
      <c r="AD1164" s="76">
        <v>0.65781302084992743</v>
      </c>
      <c r="AE1164" s="77">
        <v>0.43810837874586517</v>
      </c>
      <c r="AF1164" s="77">
        <v>0.63232931823391536</v>
      </c>
      <c r="AG1164" s="77">
        <v>0.3224598930481285</v>
      </c>
      <c r="AH1164" s="77">
        <v>0.59157004041291361</v>
      </c>
      <c r="AI1164" s="77">
        <v>0.68838279483980325</v>
      </c>
      <c r="AJ1164" s="77">
        <v>0.61156524738280083</v>
      </c>
      <c r="AK1164" s="77">
        <v>0.24923546509057634</v>
      </c>
      <c r="AL1164" s="77">
        <v>0.71578947368421053</v>
      </c>
      <c r="AM1164" s="76">
        <v>0.57608357260990262</v>
      </c>
      <c r="AN1164" s="77">
        <v>0.53413757610028179</v>
      </c>
      <c r="AO1164" s="78">
        <v>0.52553006205252928</v>
      </c>
      <c r="AP1164" s="79">
        <v>0.54503040569842942</v>
      </c>
      <c r="AQ1164" s="70">
        <v>3</v>
      </c>
      <c r="AR1164" s="71">
        <v>0</v>
      </c>
      <c r="AS1164" s="71">
        <v>0</v>
      </c>
      <c r="AT1164" s="71">
        <v>0</v>
      </c>
      <c r="AU1164" s="71">
        <v>0</v>
      </c>
      <c r="AV1164" s="71" t="s">
        <v>3395</v>
      </c>
      <c r="AW1164" s="72" t="s">
        <v>3419</v>
      </c>
    </row>
    <row r="1165" spans="1:49">
      <c r="A1165" s="23" t="s">
        <v>4913</v>
      </c>
      <c r="B1165" s="23" t="s">
        <v>3738</v>
      </c>
      <c r="C1165" s="23" t="s">
        <v>2722</v>
      </c>
      <c r="D1165" s="24" t="s">
        <v>1310</v>
      </c>
      <c r="E1165" s="24" t="s">
        <v>1311</v>
      </c>
      <c r="F1165" s="24" t="s">
        <v>1312</v>
      </c>
      <c r="G1165" s="24" t="s">
        <v>1321</v>
      </c>
      <c r="H1165" s="76">
        <v>0.7164755302350736</v>
      </c>
      <c r="I1165" s="77">
        <v>0.49499641827695762</v>
      </c>
      <c r="J1165" s="77">
        <v>0.61455988673524775</v>
      </c>
      <c r="K1165" s="77">
        <v>0</v>
      </c>
      <c r="L1165" s="77">
        <v>0.65539970479501719</v>
      </c>
      <c r="M1165" s="77">
        <v>0.79049657994355171</v>
      </c>
      <c r="N1165" s="77">
        <v>0.57266609338353014</v>
      </c>
      <c r="O1165" s="77" t="s">
        <v>3395</v>
      </c>
      <c r="P1165" s="77">
        <v>0.36225489085837154</v>
      </c>
      <c r="Q1165" s="77">
        <v>0.83337727650529714</v>
      </c>
      <c r="R1165" s="77">
        <v>0.31560123260879974</v>
      </c>
      <c r="S1165" s="77">
        <v>0.37647058823529445</v>
      </c>
      <c r="T1165" s="77">
        <v>0.26844919786096255</v>
      </c>
      <c r="U1165" s="77">
        <v>0.63654088858764812</v>
      </c>
      <c r="V1165" s="77">
        <v>0.58322057453632237</v>
      </c>
      <c r="W1165" s="77">
        <v>0</v>
      </c>
      <c r="X1165" s="77">
        <v>0.90196822793634457</v>
      </c>
      <c r="Y1165" s="77">
        <v>0.56027335190845884</v>
      </c>
      <c r="Z1165" s="77">
        <v>0.66285714285714281</v>
      </c>
      <c r="AA1165" s="77">
        <v>0.43345224309495911</v>
      </c>
      <c r="AB1165" s="77">
        <v>2.9239766081871343E-2</v>
      </c>
      <c r="AC1165" s="77">
        <v>0.71578947368421053</v>
      </c>
      <c r="AD1165" s="76">
        <v>0.60867727841575958</v>
      </c>
      <c r="AE1165" s="77">
        <v>0.47616345379609415</v>
      </c>
      <c r="AF1165" s="77">
        <v>0.57448925455704847</v>
      </c>
      <c r="AG1165" s="77">
        <v>0.3224598930481285</v>
      </c>
      <c r="AH1165" s="77">
        <v>0.60988073156198519</v>
      </c>
      <c r="AI1165" s="77">
        <v>0.45098411396817228</v>
      </c>
      <c r="AJ1165" s="77">
        <v>0.61156524738280083</v>
      </c>
      <c r="AK1165" s="77">
        <v>0.23134600458841523</v>
      </c>
      <c r="AL1165" s="77">
        <v>0.71578947368421053</v>
      </c>
      <c r="AM1165" s="76">
        <v>0.55310999558963403</v>
      </c>
      <c r="AN1165" s="77">
        <v>0.46110824619276203</v>
      </c>
      <c r="AO1165" s="78">
        <v>0.51956690855180887</v>
      </c>
      <c r="AP1165" s="79">
        <v>0.51054189003040684</v>
      </c>
      <c r="AQ1165" s="70">
        <v>3</v>
      </c>
      <c r="AR1165" s="71">
        <v>0</v>
      </c>
      <c r="AS1165" s="71">
        <v>2</v>
      </c>
      <c r="AT1165" s="71">
        <v>0</v>
      </c>
      <c r="AU1165" s="71">
        <v>0</v>
      </c>
      <c r="AV1165" s="71" t="s">
        <v>3395</v>
      </c>
      <c r="AW1165" s="72" t="s">
        <v>3419</v>
      </c>
    </row>
    <row r="1166" spans="1:49">
      <c r="A1166" s="23" t="s">
        <v>4914</v>
      </c>
      <c r="B1166" s="23" t="s">
        <v>3738</v>
      </c>
      <c r="C1166" s="23" t="s">
        <v>2725</v>
      </c>
      <c r="D1166" s="24" t="s">
        <v>1323</v>
      </c>
      <c r="E1166" s="24" t="s">
        <v>1340</v>
      </c>
      <c r="F1166" s="24" t="s">
        <v>1341</v>
      </c>
      <c r="G1166" s="24" t="s">
        <v>1342</v>
      </c>
      <c r="H1166" s="76">
        <v>0.57986668882264158</v>
      </c>
      <c r="I1166" s="77">
        <v>0.54465126112653317</v>
      </c>
      <c r="J1166" s="77">
        <v>1</v>
      </c>
      <c r="K1166" s="77">
        <v>0</v>
      </c>
      <c r="L1166" s="77">
        <v>0.42222222222222222</v>
      </c>
      <c r="M1166" s="77">
        <v>1</v>
      </c>
      <c r="N1166" s="77">
        <v>1</v>
      </c>
      <c r="O1166" s="77" t="s">
        <v>3395</v>
      </c>
      <c r="P1166" s="77">
        <v>0.5</v>
      </c>
      <c r="Q1166" s="77">
        <v>0.81913942499113856</v>
      </c>
      <c r="R1166" s="77">
        <v>0.28666324778986235</v>
      </c>
      <c r="S1166" s="77">
        <v>0.82352941176470584</v>
      </c>
      <c r="T1166" s="77">
        <v>0.35931963146704465</v>
      </c>
      <c r="U1166" s="77">
        <v>7.755654429568469E-2</v>
      </c>
      <c r="V1166" s="77">
        <v>0.39514930234762097</v>
      </c>
      <c r="W1166" s="77">
        <v>0.94930142177591914</v>
      </c>
      <c r="X1166" s="77">
        <v>0.68621221317703585</v>
      </c>
      <c r="Y1166" s="77">
        <v>0.6785714285714286</v>
      </c>
      <c r="Z1166" s="77">
        <v>0</v>
      </c>
      <c r="AA1166" s="77">
        <v>0.42023639352427766</v>
      </c>
      <c r="AB1166" s="77">
        <v>0.6257309941520468</v>
      </c>
      <c r="AC1166" s="77">
        <v>0.51578947368421058</v>
      </c>
      <c r="AD1166" s="76">
        <v>0.70817264998305829</v>
      </c>
      <c r="AE1166" s="77">
        <v>0.58444444444444454</v>
      </c>
      <c r="AF1166" s="77">
        <v>0.55290133639050043</v>
      </c>
      <c r="AG1166" s="77">
        <v>0.59142452161587522</v>
      </c>
      <c r="AH1166" s="77">
        <v>0.23635292332165284</v>
      </c>
      <c r="AI1166" s="77">
        <v>0.81775681747647755</v>
      </c>
      <c r="AJ1166" s="77">
        <v>0.3392857142857143</v>
      </c>
      <c r="AK1166" s="77">
        <v>0.52298369383816223</v>
      </c>
      <c r="AL1166" s="77">
        <v>0.51578947368421058</v>
      </c>
      <c r="AM1166" s="76">
        <v>0.61517281027266779</v>
      </c>
      <c r="AN1166" s="77">
        <v>0.54851142080466853</v>
      </c>
      <c r="AO1166" s="78">
        <v>0.45935296060269576</v>
      </c>
      <c r="AP1166" s="79">
        <v>0.53908997745234433</v>
      </c>
      <c r="AQ1166" s="70">
        <v>3</v>
      </c>
      <c r="AR1166" s="71">
        <v>3</v>
      </c>
      <c r="AS1166" s="71">
        <v>0</v>
      </c>
      <c r="AT1166" s="71">
        <v>1</v>
      </c>
      <c r="AU1166" s="71">
        <v>0</v>
      </c>
      <c r="AV1166" s="71" t="s">
        <v>3395</v>
      </c>
      <c r="AW1166" s="72" t="s">
        <v>3420</v>
      </c>
    </row>
    <row r="1167" spans="1:49">
      <c r="A1167" s="23" t="s">
        <v>4915</v>
      </c>
      <c r="B1167" s="23" t="s">
        <v>3738</v>
      </c>
      <c r="C1167" s="23" t="s">
        <v>2727</v>
      </c>
      <c r="D1167" s="24" t="s">
        <v>1323</v>
      </c>
      <c r="E1167" s="24" t="s">
        <v>1340</v>
      </c>
      <c r="F1167" s="24" t="s">
        <v>1341</v>
      </c>
      <c r="G1167" s="24" t="s">
        <v>1344</v>
      </c>
      <c r="H1167" s="76">
        <v>0.57986668882264158</v>
      </c>
      <c r="I1167" s="77">
        <v>0.54465126112653317</v>
      </c>
      <c r="J1167" s="77">
        <v>1</v>
      </c>
      <c r="K1167" s="77">
        <v>0</v>
      </c>
      <c r="L1167" s="77">
        <v>0.42222222222222222</v>
      </c>
      <c r="M1167" s="77">
        <v>1</v>
      </c>
      <c r="N1167" s="77">
        <v>1</v>
      </c>
      <c r="O1167" s="77" t="s">
        <v>3395</v>
      </c>
      <c r="P1167" s="77">
        <v>0.625</v>
      </c>
      <c r="Q1167" s="77">
        <v>0.78364920106675662</v>
      </c>
      <c r="R1167" s="77">
        <v>0.25358310051241928</v>
      </c>
      <c r="S1167" s="77">
        <v>0.82352941176470584</v>
      </c>
      <c r="T1167" s="77">
        <v>0.35931963146704465</v>
      </c>
      <c r="U1167" s="77">
        <v>6.9481655728394501E-2</v>
      </c>
      <c r="V1167" s="77">
        <v>0.39514930234762097</v>
      </c>
      <c r="W1167" s="77">
        <v>1</v>
      </c>
      <c r="X1167" s="77">
        <v>0.3920585585064722</v>
      </c>
      <c r="Y1167" s="77">
        <v>0.6785714285714286</v>
      </c>
      <c r="Z1167" s="77">
        <v>0</v>
      </c>
      <c r="AA1167" s="77">
        <v>0.45601531452859995</v>
      </c>
      <c r="AB1167" s="77">
        <v>0.6257309941520468</v>
      </c>
      <c r="AC1167" s="77">
        <v>0.51578947368421058</v>
      </c>
      <c r="AD1167" s="76">
        <v>0.70817264998305829</v>
      </c>
      <c r="AE1167" s="77">
        <v>0.60944444444444446</v>
      </c>
      <c r="AF1167" s="77">
        <v>0.51861615078958789</v>
      </c>
      <c r="AG1167" s="77">
        <v>0.59142452161587522</v>
      </c>
      <c r="AH1167" s="77">
        <v>0.23231547903800773</v>
      </c>
      <c r="AI1167" s="77">
        <v>0.6960292792532361</v>
      </c>
      <c r="AJ1167" s="77">
        <v>0.3392857142857143</v>
      </c>
      <c r="AK1167" s="77">
        <v>0.54087315434032335</v>
      </c>
      <c r="AL1167" s="77">
        <v>0.51578947368421058</v>
      </c>
      <c r="AM1167" s="76">
        <v>0.61207774840569684</v>
      </c>
      <c r="AN1167" s="77">
        <v>0.50658975996903965</v>
      </c>
      <c r="AO1167" s="78">
        <v>0.46531611410341611</v>
      </c>
      <c r="AP1167" s="79">
        <v>0.52624216050608541</v>
      </c>
      <c r="AQ1167" s="70">
        <v>3</v>
      </c>
      <c r="AR1167" s="71">
        <v>3</v>
      </c>
      <c r="AS1167" s="71">
        <v>0</v>
      </c>
      <c r="AT1167" s="71">
        <v>1</v>
      </c>
      <c r="AU1167" s="71">
        <v>0</v>
      </c>
      <c r="AV1167" s="71" t="s">
        <v>3395</v>
      </c>
      <c r="AW1167" s="72" t="s">
        <v>3420</v>
      </c>
    </row>
    <row r="1168" spans="1:49">
      <c r="A1168" s="23" t="s">
        <v>4916</v>
      </c>
      <c r="B1168" s="23" t="s">
        <v>3738</v>
      </c>
      <c r="C1168" s="23" t="s">
        <v>2729</v>
      </c>
      <c r="D1168" s="24" t="s">
        <v>1323</v>
      </c>
      <c r="E1168" s="24" t="s">
        <v>1340</v>
      </c>
      <c r="F1168" s="24" t="s">
        <v>1348</v>
      </c>
      <c r="G1168" s="24" t="s">
        <v>1351</v>
      </c>
      <c r="H1168" s="76">
        <v>0.59257197622500479</v>
      </c>
      <c r="I1168" s="77">
        <v>0.53817870060249307</v>
      </c>
      <c r="J1168" s="77">
        <v>1</v>
      </c>
      <c r="K1168" s="77">
        <v>0</v>
      </c>
      <c r="L1168" s="77">
        <v>0.42222222222222222</v>
      </c>
      <c r="M1168" s="77">
        <v>1</v>
      </c>
      <c r="N1168" s="77">
        <v>1</v>
      </c>
      <c r="O1168" s="77" t="s">
        <v>3395</v>
      </c>
      <c r="P1168" s="77">
        <v>0.625</v>
      </c>
      <c r="Q1168" s="77">
        <v>0.63926973528854569</v>
      </c>
      <c r="R1168" s="77">
        <v>0.1316212944552525</v>
      </c>
      <c r="S1168" s="77">
        <v>0.81176470588235361</v>
      </c>
      <c r="T1168" s="77">
        <v>7.0707428645061521E-2</v>
      </c>
      <c r="U1168" s="77">
        <v>0.31959494546996564</v>
      </c>
      <c r="V1168" s="77">
        <v>0.42733216659159518</v>
      </c>
      <c r="W1168" s="77">
        <v>0.89351143289747192</v>
      </c>
      <c r="X1168" s="77">
        <v>1</v>
      </c>
      <c r="Y1168" s="77">
        <v>0.67113236129520892</v>
      </c>
      <c r="Z1168" s="77">
        <v>0.34285714285714286</v>
      </c>
      <c r="AA1168" s="77">
        <v>0.45601531452859995</v>
      </c>
      <c r="AB1168" s="77">
        <v>0.6257309941520468</v>
      </c>
      <c r="AC1168" s="77">
        <v>0.51578947368421058</v>
      </c>
      <c r="AD1168" s="76">
        <v>0.71025022560916595</v>
      </c>
      <c r="AE1168" s="77">
        <v>0.60944444444444446</v>
      </c>
      <c r="AF1168" s="77">
        <v>0.3854455148718991</v>
      </c>
      <c r="AG1168" s="77">
        <v>0.44123606726370757</v>
      </c>
      <c r="AH1168" s="77">
        <v>0.37346355603078041</v>
      </c>
      <c r="AI1168" s="77">
        <v>0.94675571644873591</v>
      </c>
      <c r="AJ1168" s="77">
        <v>0.50699475207617595</v>
      </c>
      <c r="AK1168" s="77">
        <v>0.54087315434032335</v>
      </c>
      <c r="AL1168" s="77">
        <v>0.51578947368421058</v>
      </c>
      <c r="AM1168" s="76">
        <v>0.56838006164183652</v>
      </c>
      <c r="AN1168" s="77">
        <v>0.58715177991440803</v>
      </c>
      <c r="AO1168" s="78">
        <v>0.52121912670023662</v>
      </c>
      <c r="AP1168" s="79">
        <v>0.55856707730791899</v>
      </c>
      <c r="AQ1168" s="70">
        <v>3</v>
      </c>
      <c r="AR1168" s="71">
        <v>1</v>
      </c>
      <c r="AS1168" s="71">
        <v>0</v>
      </c>
      <c r="AT1168" s="71">
        <v>1</v>
      </c>
      <c r="AU1168" s="71">
        <v>0</v>
      </c>
      <c r="AV1168" s="71" t="s">
        <v>3395</v>
      </c>
      <c r="AW1168" s="72" t="s">
        <v>3420</v>
      </c>
    </row>
    <row r="1169" spans="1:49">
      <c r="A1169" s="23" t="s">
        <v>4917</v>
      </c>
      <c r="B1169" s="23" t="s">
        <v>3738</v>
      </c>
      <c r="C1169" s="23" t="s">
        <v>2731</v>
      </c>
      <c r="D1169" s="24" t="s">
        <v>1323</v>
      </c>
      <c r="E1169" s="24" t="s">
        <v>1340</v>
      </c>
      <c r="F1169" s="24" t="s">
        <v>1353</v>
      </c>
      <c r="G1169" s="24" t="s">
        <v>1356</v>
      </c>
      <c r="H1169" s="76">
        <v>0.60719244488112345</v>
      </c>
      <c r="I1169" s="77">
        <v>0.45118204989554789</v>
      </c>
      <c r="J1169" s="77">
        <v>0.63056670739750953</v>
      </c>
      <c r="K1169" s="77">
        <v>0</v>
      </c>
      <c r="L1169" s="77">
        <v>0.42222222222222222</v>
      </c>
      <c r="M1169" s="77">
        <v>0.55112842688212005</v>
      </c>
      <c r="N1169" s="77">
        <v>0.53364762459059989</v>
      </c>
      <c r="O1169" s="77" t="s">
        <v>3395</v>
      </c>
      <c r="P1169" s="77">
        <v>0.36371334918096587</v>
      </c>
      <c r="Q1169" s="77">
        <v>0.778864863071695</v>
      </c>
      <c r="R1169" s="77">
        <v>9.581692296169006E-2</v>
      </c>
      <c r="S1169" s="77">
        <v>0.81176470588235361</v>
      </c>
      <c r="T1169" s="77">
        <v>0.21514399845370791</v>
      </c>
      <c r="U1169" s="77">
        <v>0.24027689059888277</v>
      </c>
      <c r="V1169" s="77">
        <v>0.48517290527484036</v>
      </c>
      <c r="W1169" s="77">
        <v>0.67644305143179373</v>
      </c>
      <c r="X1169" s="77">
        <v>0.94907018066832638</v>
      </c>
      <c r="Y1169" s="77">
        <v>0.62886493358941764</v>
      </c>
      <c r="Z1169" s="77">
        <v>0.55428571428571427</v>
      </c>
      <c r="AA1169" s="77">
        <v>0.42023639352427766</v>
      </c>
      <c r="AB1169" s="77">
        <v>0.6257309941520468</v>
      </c>
      <c r="AC1169" s="77">
        <v>0.51578947368421058</v>
      </c>
      <c r="AD1169" s="76">
        <v>0.56298040072472688</v>
      </c>
      <c r="AE1169" s="77">
        <v>0.3741423245751816</v>
      </c>
      <c r="AF1169" s="77">
        <v>0.43734089301669254</v>
      </c>
      <c r="AG1169" s="77">
        <v>0.51345435216803081</v>
      </c>
      <c r="AH1169" s="77">
        <v>0.36272489793686158</v>
      </c>
      <c r="AI1169" s="77">
        <v>0.81275661605006011</v>
      </c>
      <c r="AJ1169" s="77">
        <v>0.59157532393756596</v>
      </c>
      <c r="AK1169" s="77">
        <v>0.52298369383816223</v>
      </c>
      <c r="AL1169" s="77">
        <v>0.51578947368421058</v>
      </c>
      <c r="AM1169" s="76">
        <v>0.45815453943886703</v>
      </c>
      <c r="AN1169" s="77">
        <v>0.56297862205165083</v>
      </c>
      <c r="AO1169" s="78">
        <v>0.54344949715331292</v>
      </c>
      <c r="AP1169" s="79">
        <v>0.52049512312871427</v>
      </c>
      <c r="AQ1169" s="70">
        <v>3</v>
      </c>
      <c r="AR1169" s="71">
        <v>1</v>
      </c>
      <c r="AS1169" s="71">
        <v>0</v>
      </c>
      <c r="AT1169" s="71">
        <v>1</v>
      </c>
      <c r="AU1169" s="71">
        <v>0</v>
      </c>
      <c r="AV1169" s="71" t="s">
        <v>3395</v>
      </c>
      <c r="AW1169" s="72" t="s">
        <v>3420</v>
      </c>
    </row>
    <row r="1170" spans="1:49">
      <c r="A1170" s="23" t="s">
        <v>4918</v>
      </c>
      <c r="B1170" s="23" t="s">
        <v>3738</v>
      </c>
      <c r="C1170" s="23" t="s">
        <v>2733</v>
      </c>
      <c r="D1170" s="24" t="s">
        <v>1323</v>
      </c>
      <c r="E1170" s="24" t="s">
        <v>1340</v>
      </c>
      <c r="F1170" s="24" t="s">
        <v>1353</v>
      </c>
      <c r="G1170" s="24" t="s">
        <v>1358</v>
      </c>
      <c r="H1170" s="76">
        <v>0.60719244488112345</v>
      </c>
      <c r="I1170" s="77">
        <v>0.49580630474647236</v>
      </c>
      <c r="J1170" s="77">
        <v>0.67339834128780074</v>
      </c>
      <c r="K1170" s="77">
        <v>0</v>
      </c>
      <c r="L1170" s="77">
        <v>0.42222222222222222</v>
      </c>
      <c r="M1170" s="77">
        <v>0.98636800247509804</v>
      </c>
      <c r="N1170" s="77">
        <v>0.66801192165059109</v>
      </c>
      <c r="O1170" s="77" t="s">
        <v>3395</v>
      </c>
      <c r="P1170" s="77">
        <v>0.5</v>
      </c>
      <c r="Q1170" s="77">
        <v>0.75944651345495606</v>
      </c>
      <c r="R1170" s="77">
        <v>0.11458459870113798</v>
      </c>
      <c r="S1170" s="77">
        <v>0.81176470588235361</v>
      </c>
      <c r="T1170" s="77">
        <v>0.21514399845370791</v>
      </c>
      <c r="U1170" s="77">
        <v>0.2168939875073197</v>
      </c>
      <c r="V1170" s="77">
        <v>0.48517290527484036</v>
      </c>
      <c r="W1170" s="77">
        <v>0.96215919992890164</v>
      </c>
      <c r="X1170" s="77">
        <v>1</v>
      </c>
      <c r="Y1170" s="77">
        <v>0.62886493358941764</v>
      </c>
      <c r="Z1170" s="77">
        <v>0.55428571428571427</v>
      </c>
      <c r="AA1170" s="77">
        <v>0.42023639352427766</v>
      </c>
      <c r="AB1170" s="77">
        <v>0.6257309941520468</v>
      </c>
      <c r="AC1170" s="77">
        <v>0.51578947368421058</v>
      </c>
      <c r="AD1170" s="76">
        <v>0.59213236363846555</v>
      </c>
      <c r="AE1170" s="77">
        <v>0.51532042926958233</v>
      </c>
      <c r="AF1170" s="77">
        <v>0.43701555607804704</v>
      </c>
      <c r="AG1170" s="77">
        <v>0.51345435216803081</v>
      </c>
      <c r="AH1170" s="77">
        <v>0.35103344639108003</v>
      </c>
      <c r="AI1170" s="77">
        <v>0.98107959996445082</v>
      </c>
      <c r="AJ1170" s="77">
        <v>0.59157532393756596</v>
      </c>
      <c r="AK1170" s="77">
        <v>0.52298369383816223</v>
      </c>
      <c r="AL1170" s="77">
        <v>0.51578947368421058</v>
      </c>
      <c r="AM1170" s="76">
        <v>0.51482278299536499</v>
      </c>
      <c r="AN1170" s="77">
        <v>0.61518913284118726</v>
      </c>
      <c r="AO1170" s="78">
        <v>0.54344949715331292</v>
      </c>
      <c r="AP1170" s="79">
        <v>0.55703855119822965</v>
      </c>
      <c r="AQ1170" s="70">
        <v>3</v>
      </c>
      <c r="AR1170" s="71">
        <v>3</v>
      </c>
      <c r="AS1170" s="71">
        <v>0</v>
      </c>
      <c r="AT1170" s="71">
        <v>1</v>
      </c>
      <c r="AU1170" s="71">
        <v>0</v>
      </c>
      <c r="AV1170" s="71" t="s">
        <v>3395</v>
      </c>
      <c r="AW1170" s="72" t="s">
        <v>3420</v>
      </c>
    </row>
    <row r="1171" spans="1:49">
      <c r="A1171" s="23" t="s">
        <v>4919</v>
      </c>
      <c r="B1171" s="23" t="s">
        <v>3738</v>
      </c>
      <c r="C1171" s="23" t="s">
        <v>2735</v>
      </c>
      <c r="D1171" s="24" t="s">
        <v>1323</v>
      </c>
      <c r="E1171" s="24" t="s">
        <v>1362</v>
      </c>
      <c r="F1171" s="24" t="s">
        <v>1363</v>
      </c>
      <c r="G1171" s="24" t="s">
        <v>1368</v>
      </c>
      <c r="H1171" s="76">
        <v>0.50570495173184549</v>
      </c>
      <c r="I1171" s="77">
        <v>0.56960879089519434</v>
      </c>
      <c r="J1171" s="77">
        <v>0.7833138136364094</v>
      </c>
      <c r="K1171" s="77">
        <v>0.20278078450840231</v>
      </c>
      <c r="L1171" s="77">
        <v>0.26238587231357841</v>
      </c>
      <c r="M1171" s="77">
        <v>0.8003488950884512</v>
      </c>
      <c r="N1171" s="77">
        <v>0.50581128193300096</v>
      </c>
      <c r="O1171" s="77" t="s">
        <v>3395</v>
      </c>
      <c r="P1171" s="77">
        <v>0.43588615064707309</v>
      </c>
      <c r="Q1171" s="77">
        <v>0.82392732861812523</v>
      </c>
      <c r="R1171" s="77">
        <v>0.5795851089516143</v>
      </c>
      <c r="S1171" s="77">
        <v>0.67058823529411793</v>
      </c>
      <c r="T1171" s="77">
        <v>0.57681206107853877</v>
      </c>
      <c r="U1171" s="77">
        <v>0.12032714926182801</v>
      </c>
      <c r="V1171" s="77">
        <v>0.43787711244397864</v>
      </c>
      <c r="W1171" s="77">
        <v>0.93455567753669255</v>
      </c>
      <c r="X1171" s="77">
        <v>0.22328200527058439</v>
      </c>
      <c r="Y1171" s="77">
        <v>0.64340492872020993</v>
      </c>
      <c r="Z1171" s="77">
        <v>0.37142857142857144</v>
      </c>
      <c r="AA1171" s="77">
        <v>0.39063969152803146</v>
      </c>
      <c r="AB1171" s="77">
        <v>0.6257309941520468</v>
      </c>
      <c r="AC1171" s="77">
        <v>0.51578947368421058</v>
      </c>
      <c r="AD1171" s="76">
        <v>0.61954251875448307</v>
      </c>
      <c r="AE1171" s="77">
        <v>0.44144259689810122</v>
      </c>
      <c r="AF1171" s="77">
        <v>0.70175621878486982</v>
      </c>
      <c r="AG1171" s="77">
        <v>0.62370014818632835</v>
      </c>
      <c r="AH1171" s="77">
        <v>0.27910213085290331</v>
      </c>
      <c r="AI1171" s="77">
        <v>0.57891884140363847</v>
      </c>
      <c r="AJ1171" s="77">
        <v>0.50741675007439069</v>
      </c>
      <c r="AK1171" s="77">
        <v>0.50818534284003913</v>
      </c>
      <c r="AL1171" s="77">
        <v>0.51578947368421058</v>
      </c>
      <c r="AM1171" s="76">
        <v>0.58758044481248473</v>
      </c>
      <c r="AN1171" s="77">
        <v>0.49390704014762338</v>
      </c>
      <c r="AO1171" s="78">
        <v>0.5104638555328801</v>
      </c>
      <c r="AP1171" s="79">
        <v>0.52988827212847922</v>
      </c>
      <c r="AQ1171" s="70">
        <v>3</v>
      </c>
      <c r="AR1171" s="71">
        <v>1</v>
      </c>
      <c r="AS1171" s="71">
        <v>2</v>
      </c>
      <c r="AT1171" s="71">
        <v>0</v>
      </c>
      <c r="AU1171" s="71">
        <v>0</v>
      </c>
      <c r="AV1171" s="71" t="s">
        <v>3395</v>
      </c>
      <c r="AW1171" s="72" t="s">
        <v>3420</v>
      </c>
    </row>
    <row r="1172" spans="1:49">
      <c r="A1172" s="23" t="s">
        <v>4920</v>
      </c>
      <c r="B1172" s="23" t="s">
        <v>3738</v>
      </c>
      <c r="C1172" s="23" t="s">
        <v>2739</v>
      </c>
      <c r="D1172" s="24" t="s">
        <v>1323</v>
      </c>
      <c r="E1172" s="24" t="s">
        <v>1362</v>
      </c>
      <c r="F1172" s="24" t="s">
        <v>1363</v>
      </c>
      <c r="G1172" s="24" t="s">
        <v>1372</v>
      </c>
      <c r="H1172" s="76">
        <v>0.50570495173184549</v>
      </c>
      <c r="I1172" s="77">
        <v>0.61258816087611756</v>
      </c>
      <c r="J1172" s="77">
        <v>0.98215292754433403</v>
      </c>
      <c r="K1172" s="77">
        <v>0.32420258462517593</v>
      </c>
      <c r="L1172" s="77">
        <v>0.35174693613402436</v>
      </c>
      <c r="M1172" s="77">
        <v>0.79168721934488306</v>
      </c>
      <c r="N1172" s="77">
        <v>1</v>
      </c>
      <c r="O1172" s="77" t="s">
        <v>3395</v>
      </c>
      <c r="P1172" s="77">
        <v>0.625</v>
      </c>
      <c r="Q1172" s="77">
        <v>0.84597952111010977</v>
      </c>
      <c r="R1172" s="77">
        <v>0.57666452364918763</v>
      </c>
      <c r="S1172" s="77">
        <v>0.67058823529411793</v>
      </c>
      <c r="T1172" s="77">
        <v>0.57681206107853877</v>
      </c>
      <c r="U1172" s="77">
        <v>0.19418059008646762</v>
      </c>
      <c r="V1172" s="77">
        <v>0.43787711244397864</v>
      </c>
      <c r="W1172" s="77">
        <v>0.92396833212540019</v>
      </c>
      <c r="X1172" s="77">
        <v>0.55505515991439602</v>
      </c>
      <c r="Y1172" s="77">
        <v>0.64340492872020993</v>
      </c>
      <c r="Z1172" s="77">
        <v>0.37142857142857144</v>
      </c>
      <c r="AA1172" s="77">
        <v>0.42641861253235369</v>
      </c>
      <c r="AB1172" s="77">
        <v>0.6257309941520468</v>
      </c>
      <c r="AC1172" s="77">
        <v>0.51578947368421058</v>
      </c>
      <c r="AD1172" s="76">
        <v>0.70014868005076558</v>
      </c>
      <c r="AE1172" s="77">
        <v>0.61852734802081666</v>
      </c>
      <c r="AF1172" s="77">
        <v>0.7113220223796487</v>
      </c>
      <c r="AG1172" s="77">
        <v>0.62370014818632835</v>
      </c>
      <c r="AH1172" s="77">
        <v>0.31602885126522312</v>
      </c>
      <c r="AI1172" s="77">
        <v>0.73951174601989811</v>
      </c>
      <c r="AJ1172" s="77">
        <v>0.50741675007439069</v>
      </c>
      <c r="AK1172" s="77">
        <v>0.52607480334220025</v>
      </c>
      <c r="AL1172" s="77">
        <v>0.51578947368421058</v>
      </c>
      <c r="AM1172" s="76">
        <v>0.67666601681707705</v>
      </c>
      <c r="AN1172" s="77">
        <v>0.5597469151571498</v>
      </c>
      <c r="AO1172" s="78">
        <v>0.5164270090336005</v>
      </c>
      <c r="AP1172" s="79">
        <v>0.58238293950917208</v>
      </c>
      <c r="AQ1172" s="70">
        <v>3</v>
      </c>
      <c r="AR1172" s="71">
        <v>3</v>
      </c>
      <c r="AS1172" s="71">
        <v>0</v>
      </c>
      <c r="AT1172" s="71">
        <v>0</v>
      </c>
      <c r="AU1172" s="71">
        <v>0</v>
      </c>
      <c r="AV1172" s="71" t="s">
        <v>3395</v>
      </c>
      <c r="AW1172" s="72" t="s">
        <v>3420</v>
      </c>
    </row>
    <row r="1173" spans="1:49">
      <c r="A1173" s="23" t="s">
        <v>4921</v>
      </c>
      <c r="B1173" s="23" t="s">
        <v>3738</v>
      </c>
      <c r="C1173" s="23" t="s">
        <v>2741</v>
      </c>
      <c r="D1173" s="24" t="s">
        <v>1323</v>
      </c>
      <c r="E1173" s="24" t="s">
        <v>1362</v>
      </c>
      <c r="F1173" s="24" t="s">
        <v>1374</v>
      </c>
      <c r="G1173" s="24" t="s">
        <v>1379</v>
      </c>
      <c r="H1173" s="76">
        <v>0.52429347566535234</v>
      </c>
      <c r="I1173" s="77">
        <v>0.5743393588905773</v>
      </c>
      <c r="J1173" s="77">
        <v>0.60748306406329311</v>
      </c>
      <c r="K1173" s="77">
        <v>0.13918885809475745</v>
      </c>
      <c r="L1173" s="77">
        <v>0.3116921494244087</v>
      </c>
      <c r="M1173" s="77">
        <v>0.38876972695018419</v>
      </c>
      <c r="N1173" s="77">
        <v>0.8271481412287538</v>
      </c>
      <c r="O1173" s="77" t="s">
        <v>3395</v>
      </c>
      <c r="P1173" s="77">
        <v>0.48592084317473083</v>
      </c>
      <c r="Q1173" s="77">
        <v>0.43984126332336043</v>
      </c>
      <c r="R1173" s="77">
        <v>0.19447765943432241</v>
      </c>
      <c r="S1173" s="77">
        <v>0.72941176470588265</v>
      </c>
      <c r="T1173" s="77">
        <v>0.47493718188261064</v>
      </c>
      <c r="U1173" s="77">
        <v>7.9230090465187267E-2</v>
      </c>
      <c r="V1173" s="77">
        <v>0.58787132252246987</v>
      </c>
      <c r="W1173" s="77">
        <v>0.89846408772969966</v>
      </c>
      <c r="X1173" s="77">
        <v>6.8962681077120447E-2</v>
      </c>
      <c r="Y1173" s="77">
        <v>0.67857142857142871</v>
      </c>
      <c r="Z1173" s="77">
        <v>0.52</v>
      </c>
      <c r="AA1173" s="77">
        <v>0.39063969152803146</v>
      </c>
      <c r="AB1173" s="77">
        <v>0.6257309941520468</v>
      </c>
      <c r="AC1173" s="77">
        <v>0.51578947368421058</v>
      </c>
      <c r="AD1173" s="76">
        <v>0.56870529953974092</v>
      </c>
      <c r="AE1173" s="77">
        <v>0.43054394377456706</v>
      </c>
      <c r="AF1173" s="77">
        <v>0.31715946137884143</v>
      </c>
      <c r="AG1173" s="77">
        <v>0.60217447329424667</v>
      </c>
      <c r="AH1173" s="77">
        <v>0.33355070649382856</v>
      </c>
      <c r="AI1173" s="77">
        <v>0.48371338440341005</v>
      </c>
      <c r="AJ1173" s="77">
        <v>0.59928571428571442</v>
      </c>
      <c r="AK1173" s="77">
        <v>0.50818534284003913</v>
      </c>
      <c r="AL1173" s="77">
        <v>0.51578947368421058</v>
      </c>
      <c r="AM1173" s="76">
        <v>0.43880290156438312</v>
      </c>
      <c r="AN1173" s="77">
        <v>0.47314618806382841</v>
      </c>
      <c r="AO1173" s="78">
        <v>0.54108684360332138</v>
      </c>
      <c r="AP1173" s="79">
        <v>0.48343003590232864</v>
      </c>
      <c r="AQ1173" s="70">
        <v>3</v>
      </c>
      <c r="AR1173" s="71">
        <v>0</v>
      </c>
      <c r="AS1173" s="71">
        <v>2</v>
      </c>
      <c r="AT1173" s="71">
        <v>0</v>
      </c>
      <c r="AU1173" s="71">
        <v>0</v>
      </c>
      <c r="AV1173" s="71" t="s">
        <v>3395</v>
      </c>
      <c r="AW1173" s="72" t="s">
        <v>3420</v>
      </c>
    </row>
    <row r="1174" spans="1:49">
      <c r="A1174" s="23" t="s">
        <v>4922</v>
      </c>
      <c r="B1174" s="23" t="s">
        <v>3738</v>
      </c>
      <c r="C1174" s="23" t="s">
        <v>2743</v>
      </c>
      <c r="D1174" s="24" t="s">
        <v>1323</v>
      </c>
      <c r="E1174" s="24" t="s">
        <v>1362</v>
      </c>
      <c r="F1174" s="24" t="s">
        <v>1374</v>
      </c>
      <c r="G1174" s="24" t="s">
        <v>1381</v>
      </c>
      <c r="H1174" s="76">
        <v>0.52429347566535234</v>
      </c>
      <c r="I1174" s="77">
        <v>0.53647716894766029</v>
      </c>
      <c r="J1174" s="77">
        <v>0.27373799487438738</v>
      </c>
      <c r="K1174" s="77">
        <v>0</v>
      </c>
      <c r="L1174" s="77">
        <v>0.34147578311444099</v>
      </c>
      <c r="M1174" s="77">
        <v>0.13482206709336597</v>
      </c>
      <c r="N1174" s="77">
        <v>0.55781944009728091</v>
      </c>
      <c r="O1174" s="77" t="s">
        <v>3395</v>
      </c>
      <c r="P1174" s="77">
        <v>0.42187053203860853</v>
      </c>
      <c r="Q1174" s="77">
        <v>0.41405160513116718</v>
      </c>
      <c r="R1174" s="77">
        <v>0.16833424200167163</v>
      </c>
      <c r="S1174" s="77">
        <v>0.72941176470588265</v>
      </c>
      <c r="T1174" s="77">
        <v>0.47493718188261064</v>
      </c>
      <c r="U1174" s="77">
        <v>6.9085734456452219E-2</v>
      </c>
      <c r="V1174" s="77">
        <v>0.58787132252246987</v>
      </c>
      <c r="W1174" s="77">
        <v>0.89402885938928345</v>
      </c>
      <c r="X1174" s="77">
        <v>7.338543031422895E-2</v>
      </c>
      <c r="Y1174" s="77">
        <v>0.67857142857142871</v>
      </c>
      <c r="Z1174" s="77">
        <v>0.52</v>
      </c>
      <c r="AA1174" s="77">
        <v>0.39063969152803146</v>
      </c>
      <c r="AB1174" s="77">
        <v>0.6257309941520468</v>
      </c>
      <c r="AC1174" s="77">
        <v>0.51578947368421058</v>
      </c>
      <c r="AD1174" s="76">
        <v>0.44483621316246663</v>
      </c>
      <c r="AE1174" s="77">
        <v>0.29119756446873929</v>
      </c>
      <c r="AF1174" s="77">
        <v>0.2911929235664194</v>
      </c>
      <c r="AG1174" s="77">
        <v>0.60217447329424667</v>
      </c>
      <c r="AH1174" s="77">
        <v>0.32847852848946102</v>
      </c>
      <c r="AI1174" s="77">
        <v>0.4837071448517562</v>
      </c>
      <c r="AJ1174" s="77">
        <v>0.59928571428571442</v>
      </c>
      <c r="AK1174" s="77">
        <v>0.50818534284003913</v>
      </c>
      <c r="AL1174" s="77">
        <v>0.51578947368421058</v>
      </c>
      <c r="AM1174" s="76">
        <v>0.3424089003992084</v>
      </c>
      <c r="AN1174" s="77">
        <v>0.47145338221182126</v>
      </c>
      <c r="AO1174" s="78">
        <v>0.54108684360332138</v>
      </c>
      <c r="AP1174" s="79">
        <v>0.44767187265593034</v>
      </c>
      <c r="AQ1174" s="70">
        <v>3</v>
      </c>
      <c r="AR1174" s="71">
        <v>1</v>
      </c>
      <c r="AS1174" s="71">
        <v>2</v>
      </c>
      <c r="AT1174" s="71">
        <v>0</v>
      </c>
      <c r="AU1174" s="71">
        <v>0</v>
      </c>
      <c r="AV1174" s="71" t="s">
        <v>3395</v>
      </c>
      <c r="AW1174" s="72" t="s">
        <v>3420</v>
      </c>
    </row>
    <row r="1175" spans="1:49">
      <c r="A1175" s="23" t="s">
        <v>4923</v>
      </c>
      <c r="B1175" s="23" t="s">
        <v>3738</v>
      </c>
      <c r="C1175" s="23" t="s">
        <v>2745</v>
      </c>
      <c r="D1175" s="24" t="s">
        <v>1323</v>
      </c>
      <c r="E1175" s="24" t="s">
        <v>1362</v>
      </c>
      <c r="F1175" s="24" t="s">
        <v>1374</v>
      </c>
      <c r="G1175" s="24" t="s">
        <v>1385</v>
      </c>
      <c r="H1175" s="76">
        <v>0.52429347566535234</v>
      </c>
      <c r="I1175" s="77">
        <v>0.61402319016386897</v>
      </c>
      <c r="J1175" s="77">
        <v>0.84082898235379533</v>
      </c>
      <c r="K1175" s="77">
        <v>0.31952171839807819</v>
      </c>
      <c r="L1175" s="77">
        <v>0.29273862002316542</v>
      </c>
      <c r="M1175" s="77">
        <v>0.80947000398493874</v>
      </c>
      <c r="N1175" s="77">
        <v>0.90562189092224732</v>
      </c>
      <c r="O1175" s="77" t="s">
        <v>3395</v>
      </c>
      <c r="P1175" s="77">
        <v>0.44626681014290365</v>
      </c>
      <c r="Q1175" s="77">
        <v>0.3322216855519487</v>
      </c>
      <c r="R1175" s="77">
        <v>0.99691309618232171</v>
      </c>
      <c r="S1175" s="77">
        <v>0.72941176470588265</v>
      </c>
      <c r="T1175" s="77">
        <v>0.47493718188261064</v>
      </c>
      <c r="U1175" s="77">
        <v>2.991877478833176E-2</v>
      </c>
      <c r="V1175" s="77">
        <v>0.58787132252246987</v>
      </c>
      <c r="W1175" s="77">
        <v>0.84241193542385229</v>
      </c>
      <c r="X1175" s="77">
        <v>0.13111472030096138</v>
      </c>
      <c r="Y1175" s="77">
        <v>0.67857142857142871</v>
      </c>
      <c r="Z1175" s="77">
        <v>0.52</v>
      </c>
      <c r="AA1175" s="77">
        <v>0.39063969152803146</v>
      </c>
      <c r="AB1175" s="77">
        <v>0.6257309941520468</v>
      </c>
      <c r="AC1175" s="77">
        <v>0.51578947368421058</v>
      </c>
      <c r="AD1175" s="76">
        <v>0.65971521606100547</v>
      </c>
      <c r="AE1175" s="77">
        <v>0.55472380869426663</v>
      </c>
      <c r="AF1175" s="77">
        <v>0.66456739086713523</v>
      </c>
      <c r="AG1175" s="77">
        <v>0.60217447329424667</v>
      </c>
      <c r="AH1175" s="77">
        <v>0.30889504865540079</v>
      </c>
      <c r="AI1175" s="77">
        <v>0.48676332786240684</v>
      </c>
      <c r="AJ1175" s="77">
        <v>0.59928571428571442</v>
      </c>
      <c r="AK1175" s="77">
        <v>0.50818534284003913</v>
      </c>
      <c r="AL1175" s="77">
        <v>0.51578947368421058</v>
      </c>
      <c r="AM1175" s="76">
        <v>0.62633547187413574</v>
      </c>
      <c r="AN1175" s="77">
        <v>0.46594428327068477</v>
      </c>
      <c r="AO1175" s="78">
        <v>0.54108684360332138</v>
      </c>
      <c r="AP1175" s="79">
        <v>0.54248209655063007</v>
      </c>
      <c r="AQ1175" s="70">
        <v>3</v>
      </c>
      <c r="AR1175" s="71">
        <v>1</v>
      </c>
      <c r="AS1175" s="71">
        <v>2</v>
      </c>
      <c r="AT1175" s="71">
        <v>0</v>
      </c>
      <c r="AU1175" s="71">
        <v>0</v>
      </c>
      <c r="AV1175" s="71" t="s">
        <v>3395</v>
      </c>
      <c r="AW1175" s="72" t="s">
        <v>3420</v>
      </c>
    </row>
    <row r="1176" spans="1:49">
      <c r="A1176" s="23" t="s">
        <v>4924</v>
      </c>
      <c r="B1176" s="23" t="s">
        <v>3738</v>
      </c>
      <c r="C1176" s="23" t="s">
        <v>2747</v>
      </c>
      <c r="D1176" s="24" t="s">
        <v>1323</v>
      </c>
      <c r="E1176" s="24" t="s">
        <v>1362</v>
      </c>
      <c r="F1176" s="24" t="s">
        <v>1374</v>
      </c>
      <c r="G1176" s="24" t="s">
        <v>1387</v>
      </c>
      <c r="H1176" s="76">
        <v>0.52429347566535234</v>
      </c>
      <c r="I1176" s="77">
        <v>0.47966756079111816</v>
      </c>
      <c r="J1176" s="77">
        <v>0.54697742280419137</v>
      </c>
      <c r="K1176" s="77">
        <v>0</v>
      </c>
      <c r="L1176" s="77">
        <v>0.35390143920805323</v>
      </c>
      <c r="M1176" s="77">
        <v>0.24083519166726131</v>
      </c>
      <c r="N1176" s="77">
        <v>0.69147810843103341</v>
      </c>
      <c r="O1176" s="77" t="s">
        <v>3395</v>
      </c>
      <c r="P1176" s="77">
        <v>0.26161224285000806</v>
      </c>
      <c r="Q1176" s="77">
        <v>0.3482971234636062</v>
      </c>
      <c r="R1176" s="77">
        <v>0.31181959531685882</v>
      </c>
      <c r="S1176" s="77">
        <v>0.72941176470588265</v>
      </c>
      <c r="T1176" s="77">
        <v>0.47493718188261064</v>
      </c>
      <c r="U1176" s="77">
        <v>0.10122017266930644</v>
      </c>
      <c r="V1176" s="77">
        <v>0.58787132252246987</v>
      </c>
      <c r="W1176" s="77">
        <v>0.92283378171207531</v>
      </c>
      <c r="X1176" s="77">
        <v>0.73157315753133767</v>
      </c>
      <c r="Y1176" s="77">
        <v>0.67857142857142871</v>
      </c>
      <c r="Z1176" s="77">
        <v>0.52</v>
      </c>
      <c r="AA1176" s="77">
        <v>0.39063969152803146</v>
      </c>
      <c r="AB1176" s="77">
        <v>0.6257309941520468</v>
      </c>
      <c r="AC1176" s="77">
        <v>0.51578947368421058</v>
      </c>
      <c r="AD1176" s="76">
        <v>0.51697948642022062</v>
      </c>
      <c r="AE1176" s="77">
        <v>0.30956539643127118</v>
      </c>
      <c r="AF1176" s="77">
        <v>0.33005835939023254</v>
      </c>
      <c r="AG1176" s="77">
        <v>0.60217447329424667</v>
      </c>
      <c r="AH1176" s="77">
        <v>0.34454574759588819</v>
      </c>
      <c r="AI1176" s="77">
        <v>0.82720346962170654</v>
      </c>
      <c r="AJ1176" s="77">
        <v>0.59928571428571442</v>
      </c>
      <c r="AK1176" s="77">
        <v>0.50818534284003913</v>
      </c>
      <c r="AL1176" s="77">
        <v>0.51578947368421058</v>
      </c>
      <c r="AM1176" s="76">
        <v>0.38553441408057482</v>
      </c>
      <c r="AN1176" s="77">
        <v>0.59130789683728047</v>
      </c>
      <c r="AO1176" s="78">
        <v>0.54108684360332138</v>
      </c>
      <c r="AP1176" s="79">
        <v>0.50188420494716579</v>
      </c>
      <c r="AQ1176" s="70">
        <v>3</v>
      </c>
      <c r="AR1176" s="71">
        <v>1</v>
      </c>
      <c r="AS1176" s="71">
        <v>0</v>
      </c>
      <c r="AT1176" s="71">
        <v>0</v>
      </c>
      <c r="AU1176" s="71">
        <v>0</v>
      </c>
      <c r="AV1176" s="71" t="s">
        <v>3395</v>
      </c>
      <c r="AW1176" s="72" t="s">
        <v>3420</v>
      </c>
    </row>
    <row r="1177" spans="1:49">
      <c r="A1177" s="23" t="s">
        <v>4925</v>
      </c>
      <c r="B1177" s="23" t="s">
        <v>3738</v>
      </c>
      <c r="C1177" s="23" t="s">
        <v>2749</v>
      </c>
      <c r="D1177" s="24" t="s">
        <v>1323</v>
      </c>
      <c r="E1177" s="24" t="s">
        <v>1362</v>
      </c>
      <c r="F1177" s="24" t="s">
        <v>1389</v>
      </c>
      <c r="G1177" s="24" t="s">
        <v>1390</v>
      </c>
      <c r="H1177" s="76">
        <v>0.51665778569940013</v>
      </c>
      <c r="I1177" s="77">
        <v>0.45448185239666983</v>
      </c>
      <c r="J1177" s="77">
        <v>0.7489792883990718</v>
      </c>
      <c r="K1177" s="77">
        <v>3.6680896234045246E-2</v>
      </c>
      <c r="L1177" s="77">
        <v>0.2825724820905236</v>
      </c>
      <c r="M1177" s="77">
        <v>0.35081725836114008</v>
      </c>
      <c r="N1177" s="77">
        <v>0.48348638206627181</v>
      </c>
      <c r="O1177" s="77" t="s">
        <v>3395</v>
      </c>
      <c r="P1177" s="77">
        <v>4.4672353585051505E-2</v>
      </c>
      <c r="Q1177" s="77">
        <v>0.85564429948213272</v>
      </c>
      <c r="R1177" s="77">
        <v>0.29708288272339128</v>
      </c>
      <c r="S1177" s="77">
        <v>0.78823529411764737</v>
      </c>
      <c r="T1177" s="77">
        <v>0.55059918819663689</v>
      </c>
      <c r="U1177" s="77">
        <v>0.15183710160221306</v>
      </c>
      <c r="V1177" s="77">
        <v>0.53388558184952084</v>
      </c>
      <c r="W1177" s="77">
        <v>0</v>
      </c>
      <c r="X1177" s="77">
        <v>0.17433288511350309</v>
      </c>
      <c r="Y1177" s="77">
        <v>0.6785714285714286</v>
      </c>
      <c r="Z1177" s="77">
        <v>6.8571428571428505E-2</v>
      </c>
      <c r="AA1177" s="77">
        <v>0.39063969152803146</v>
      </c>
      <c r="AB1177" s="77">
        <v>0.6257309941520468</v>
      </c>
      <c r="AC1177" s="77">
        <v>0.51578947368421058</v>
      </c>
      <c r="AD1177" s="76">
        <v>0.57337297549838062</v>
      </c>
      <c r="AE1177" s="77">
        <v>0.23964587446740646</v>
      </c>
      <c r="AF1177" s="77">
        <v>0.57636359110276203</v>
      </c>
      <c r="AG1177" s="77">
        <v>0.66941724115714218</v>
      </c>
      <c r="AH1177" s="77">
        <v>0.34286134172586696</v>
      </c>
      <c r="AI1177" s="77">
        <v>8.7166442556751544E-2</v>
      </c>
      <c r="AJ1177" s="77">
        <v>0.37357142857142855</v>
      </c>
      <c r="AK1177" s="77">
        <v>0.50818534284003913</v>
      </c>
      <c r="AL1177" s="77">
        <v>0.51578947368421058</v>
      </c>
      <c r="AM1177" s="76">
        <v>0.46312748035618306</v>
      </c>
      <c r="AN1177" s="77">
        <v>0.36648167514658692</v>
      </c>
      <c r="AO1177" s="78">
        <v>0.46584874836522605</v>
      </c>
      <c r="AP1177" s="79">
        <v>0.43051271565917426</v>
      </c>
      <c r="AQ1177" s="70">
        <v>3</v>
      </c>
      <c r="AR1177" s="71">
        <v>3</v>
      </c>
      <c r="AS1177" s="71">
        <v>1</v>
      </c>
      <c r="AT1177" s="71">
        <v>0</v>
      </c>
      <c r="AU1177" s="71">
        <v>0</v>
      </c>
      <c r="AV1177" s="71" t="s">
        <v>3395</v>
      </c>
      <c r="AW1177" s="72" t="s">
        <v>3420</v>
      </c>
    </row>
    <row r="1178" spans="1:49">
      <c r="A1178" s="23" t="s">
        <v>4926</v>
      </c>
      <c r="B1178" s="23" t="s">
        <v>3738</v>
      </c>
      <c r="C1178" s="23" t="s">
        <v>2752</v>
      </c>
      <c r="D1178" s="24" t="s">
        <v>1323</v>
      </c>
      <c r="E1178" s="24" t="s">
        <v>1362</v>
      </c>
      <c r="F1178" s="24" t="s">
        <v>1389</v>
      </c>
      <c r="G1178" s="24" t="s">
        <v>1394</v>
      </c>
      <c r="H1178" s="76">
        <v>0.51665778569940013</v>
      </c>
      <c r="I1178" s="77">
        <v>0.53856392418622834</v>
      </c>
      <c r="J1178" s="77">
        <v>0.68931117096830219</v>
      </c>
      <c r="K1178" s="77">
        <v>0.2830943580560733</v>
      </c>
      <c r="L1178" s="77">
        <v>0.3097273510235648</v>
      </c>
      <c r="M1178" s="77">
        <v>0.59783656337343438</v>
      </c>
      <c r="N1178" s="77">
        <v>0.87994277415921962</v>
      </c>
      <c r="O1178" s="77" t="s">
        <v>3395</v>
      </c>
      <c r="P1178" s="77">
        <v>0.47076182597483079</v>
      </c>
      <c r="Q1178" s="77">
        <v>0.89027689940914234</v>
      </c>
      <c r="R1178" s="77">
        <v>0.78628500728059403</v>
      </c>
      <c r="S1178" s="77">
        <v>0.78823529411764737</v>
      </c>
      <c r="T1178" s="77">
        <v>0.55059918819663689</v>
      </c>
      <c r="U1178" s="77">
        <v>0.19653399338605637</v>
      </c>
      <c r="V1178" s="77">
        <v>0.53388558184952084</v>
      </c>
      <c r="W1178" s="77">
        <v>0.35193907068709424</v>
      </c>
      <c r="X1178" s="77">
        <v>0.2489626954494224</v>
      </c>
      <c r="Y1178" s="77">
        <v>0.6785714285714286</v>
      </c>
      <c r="Z1178" s="77">
        <v>6.8571428571428505E-2</v>
      </c>
      <c r="AA1178" s="77">
        <v>0.39063969152803146</v>
      </c>
      <c r="AB1178" s="77">
        <v>0.6257309941520468</v>
      </c>
      <c r="AC1178" s="77">
        <v>0.51578947368421058</v>
      </c>
      <c r="AD1178" s="76">
        <v>0.58151096028464355</v>
      </c>
      <c r="AE1178" s="77">
        <v>0.50827257451742458</v>
      </c>
      <c r="AF1178" s="77">
        <v>0.83828095334486818</v>
      </c>
      <c r="AG1178" s="77">
        <v>0.66941724115714218</v>
      </c>
      <c r="AH1178" s="77">
        <v>0.36520978761778861</v>
      </c>
      <c r="AI1178" s="77">
        <v>0.30045088306825829</v>
      </c>
      <c r="AJ1178" s="77">
        <v>0.37357142857142855</v>
      </c>
      <c r="AK1178" s="77">
        <v>0.50818534284003913</v>
      </c>
      <c r="AL1178" s="77">
        <v>0.51578947368421058</v>
      </c>
      <c r="AM1178" s="76">
        <v>0.64268816271564544</v>
      </c>
      <c r="AN1178" s="77">
        <v>0.44502597061439636</v>
      </c>
      <c r="AO1178" s="78">
        <v>0.46584874836522605</v>
      </c>
      <c r="AP1178" s="79">
        <v>0.51430321795758505</v>
      </c>
      <c r="AQ1178" s="70">
        <v>3</v>
      </c>
      <c r="AR1178" s="71">
        <v>3</v>
      </c>
      <c r="AS1178" s="71">
        <v>2</v>
      </c>
      <c r="AT1178" s="71">
        <v>0</v>
      </c>
      <c r="AU1178" s="71">
        <v>0</v>
      </c>
      <c r="AV1178" s="71" t="s">
        <v>3395</v>
      </c>
      <c r="AW1178" s="72" t="s">
        <v>3420</v>
      </c>
    </row>
    <row r="1179" spans="1:49">
      <c r="A1179" s="23" t="s">
        <v>4927</v>
      </c>
      <c r="B1179" s="23" t="s">
        <v>3738</v>
      </c>
      <c r="C1179" s="23" t="s">
        <v>2754</v>
      </c>
      <c r="D1179" s="24" t="s">
        <v>1323</v>
      </c>
      <c r="E1179" s="24" t="s">
        <v>1362</v>
      </c>
      <c r="F1179" s="24" t="s">
        <v>1396</v>
      </c>
      <c r="G1179" s="24" t="s">
        <v>1397</v>
      </c>
      <c r="H1179" s="76">
        <v>0.46550569369854189</v>
      </c>
      <c r="I1179" s="77">
        <v>0.54116933980714499</v>
      </c>
      <c r="J1179" s="77">
        <v>0.80138457872065039</v>
      </c>
      <c r="K1179" s="77">
        <v>0</v>
      </c>
      <c r="L1179" s="77">
        <v>0.2825290126196966</v>
      </c>
      <c r="M1179" s="77">
        <v>0.79866047338757273</v>
      </c>
      <c r="N1179" s="77">
        <v>0.51399037240852663</v>
      </c>
      <c r="O1179" s="77" t="s">
        <v>3395</v>
      </c>
      <c r="P1179" s="77">
        <v>0.45673221022233468</v>
      </c>
      <c r="Q1179" s="77">
        <v>0.84693861037065354</v>
      </c>
      <c r="R1179" s="77">
        <v>1</v>
      </c>
      <c r="S1179" s="77">
        <v>0.95294117647058929</v>
      </c>
      <c r="T1179" s="77">
        <v>0.41933187294633079</v>
      </c>
      <c r="U1179" s="77">
        <v>4.9389638471919378E-2</v>
      </c>
      <c r="V1179" s="77">
        <v>0.59757597360189996</v>
      </c>
      <c r="W1179" s="77">
        <v>0.91634293755327201</v>
      </c>
      <c r="X1179" s="77">
        <v>0.76978061530567821</v>
      </c>
      <c r="Y1179" s="77">
        <v>0.65862120269429503</v>
      </c>
      <c r="Z1179" s="77">
        <v>0.18285714285714294</v>
      </c>
      <c r="AA1179" s="77">
        <v>0.35927338600071523</v>
      </c>
      <c r="AB1179" s="77">
        <v>0.6257309941520468</v>
      </c>
      <c r="AC1179" s="77">
        <v>0.51578947368421058</v>
      </c>
      <c r="AD1179" s="76">
        <v>0.60268653740877909</v>
      </c>
      <c r="AE1179" s="77">
        <v>0.41038241372762607</v>
      </c>
      <c r="AF1179" s="77">
        <v>0.92346930518532677</v>
      </c>
      <c r="AG1179" s="77">
        <v>0.68613652470846009</v>
      </c>
      <c r="AH1179" s="77">
        <v>0.32348280603690965</v>
      </c>
      <c r="AI1179" s="77">
        <v>0.84306177642947511</v>
      </c>
      <c r="AJ1179" s="77">
        <v>0.42073917277571898</v>
      </c>
      <c r="AK1179" s="77">
        <v>0.49250219007638102</v>
      </c>
      <c r="AL1179" s="77">
        <v>0.51578947368421058</v>
      </c>
      <c r="AM1179" s="76">
        <v>0.64551275210724401</v>
      </c>
      <c r="AN1179" s="77">
        <v>0.61756036905828171</v>
      </c>
      <c r="AO1179" s="78">
        <v>0.47634361217877014</v>
      </c>
      <c r="AP1179" s="79">
        <v>0.57729271075250788</v>
      </c>
      <c r="AQ1179" s="70">
        <v>3</v>
      </c>
      <c r="AR1179" s="71">
        <v>1</v>
      </c>
      <c r="AS1179" s="71">
        <v>0</v>
      </c>
      <c r="AT1179" s="71">
        <v>0</v>
      </c>
      <c r="AU1179" s="71">
        <v>0</v>
      </c>
      <c r="AV1179" s="71" t="s">
        <v>3395</v>
      </c>
      <c r="AW1179" s="72" t="s">
        <v>3420</v>
      </c>
    </row>
    <row r="1180" spans="1:49">
      <c r="A1180" s="23" t="s">
        <v>4928</v>
      </c>
      <c r="B1180" s="23" t="s">
        <v>3738</v>
      </c>
      <c r="C1180" s="23" t="s">
        <v>2756</v>
      </c>
      <c r="D1180" s="24" t="s">
        <v>1323</v>
      </c>
      <c r="E1180" s="24" t="s">
        <v>1362</v>
      </c>
      <c r="F1180" s="24" t="s">
        <v>1396</v>
      </c>
      <c r="G1180" s="24" t="s">
        <v>1399</v>
      </c>
      <c r="H1180" s="76">
        <v>0.46550569369854189</v>
      </c>
      <c r="I1180" s="77">
        <v>0.50952773393190198</v>
      </c>
      <c r="J1180" s="77">
        <v>0.76517643191324825</v>
      </c>
      <c r="K1180" s="77">
        <v>5.6982730027859585E-2</v>
      </c>
      <c r="L1180" s="77">
        <v>0.27391438790703143</v>
      </c>
      <c r="M1180" s="77">
        <v>0</v>
      </c>
      <c r="N1180" s="77">
        <v>0.76602657419965858</v>
      </c>
      <c r="O1180" s="77" t="s">
        <v>3395</v>
      </c>
      <c r="P1180" s="77">
        <v>0.47726150175358312</v>
      </c>
      <c r="Q1180" s="77">
        <v>0.92245816378237744</v>
      </c>
      <c r="R1180" s="77">
        <v>0.31006252524110178</v>
      </c>
      <c r="S1180" s="77">
        <v>0.95294117647058929</v>
      </c>
      <c r="T1180" s="77">
        <v>0.41933187294633079</v>
      </c>
      <c r="U1180" s="77">
        <v>7.0512115206326456E-2</v>
      </c>
      <c r="V1180" s="77">
        <v>0.59757597360189996</v>
      </c>
      <c r="W1180" s="77">
        <v>0.98308573135616129</v>
      </c>
      <c r="X1180" s="77">
        <v>0.69259808818334823</v>
      </c>
      <c r="Y1180" s="77">
        <v>0.65862120269429503</v>
      </c>
      <c r="Z1180" s="77">
        <v>0.18285714285714294</v>
      </c>
      <c r="AA1180" s="77">
        <v>0.35927338600071523</v>
      </c>
      <c r="AB1180" s="77">
        <v>0.6257309941520468</v>
      </c>
      <c r="AC1180" s="77">
        <v>0.51578947368421058</v>
      </c>
      <c r="AD1180" s="76">
        <v>0.58006995318123067</v>
      </c>
      <c r="AE1180" s="77">
        <v>0.31483703877762653</v>
      </c>
      <c r="AF1180" s="77">
        <v>0.61626034451173961</v>
      </c>
      <c r="AG1180" s="77">
        <v>0.68613652470846009</v>
      </c>
      <c r="AH1180" s="77">
        <v>0.33404404440411323</v>
      </c>
      <c r="AI1180" s="77">
        <v>0.8378419097697547</v>
      </c>
      <c r="AJ1180" s="77">
        <v>0.42073917277571898</v>
      </c>
      <c r="AK1180" s="77">
        <v>0.49250219007638102</v>
      </c>
      <c r="AL1180" s="77">
        <v>0.51578947368421058</v>
      </c>
      <c r="AM1180" s="76">
        <v>0.50372244549019896</v>
      </c>
      <c r="AN1180" s="77">
        <v>0.61934082629410936</v>
      </c>
      <c r="AO1180" s="78">
        <v>0.47634361217877014</v>
      </c>
      <c r="AP1180" s="79">
        <v>0.531407942735171</v>
      </c>
      <c r="AQ1180" s="70">
        <v>3</v>
      </c>
      <c r="AR1180" s="71">
        <v>3</v>
      </c>
      <c r="AS1180" s="71">
        <v>2</v>
      </c>
      <c r="AT1180" s="71">
        <v>0</v>
      </c>
      <c r="AU1180" s="71">
        <v>0</v>
      </c>
      <c r="AV1180" s="71" t="s">
        <v>3395</v>
      </c>
      <c r="AW1180" s="72" t="s">
        <v>3420</v>
      </c>
    </row>
    <row r="1181" spans="1:49">
      <c r="A1181" s="23" t="s">
        <v>4929</v>
      </c>
      <c r="B1181" s="23" t="s">
        <v>3738</v>
      </c>
      <c r="C1181" s="23" t="s">
        <v>2758</v>
      </c>
      <c r="D1181" s="24" t="s">
        <v>1323</v>
      </c>
      <c r="E1181" s="24" t="s">
        <v>1403</v>
      </c>
      <c r="F1181" s="24" t="s">
        <v>1404</v>
      </c>
      <c r="G1181" s="24" t="s">
        <v>1405</v>
      </c>
      <c r="H1181" s="76">
        <v>0.51221406448970652</v>
      </c>
      <c r="I1181" s="77">
        <v>0.47992754321003261</v>
      </c>
      <c r="J1181" s="77">
        <v>0.63543793129833892</v>
      </c>
      <c r="K1181" s="77">
        <v>0.10197217008802872</v>
      </c>
      <c r="L1181" s="77">
        <v>0.34058823625061146</v>
      </c>
      <c r="M1181" s="77">
        <v>0.7468100276230587</v>
      </c>
      <c r="N1181" s="77">
        <v>0.39803998719062128</v>
      </c>
      <c r="O1181" s="77" t="s">
        <v>3395</v>
      </c>
      <c r="P1181" s="77">
        <v>0.26636561647858409</v>
      </c>
      <c r="Q1181" s="77">
        <v>0.7513262125854554</v>
      </c>
      <c r="R1181" s="77">
        <v>0.22270813703037109</v>
      </c>
      <c r="S1181" s="77">
        <v>0.81176470588235361</v>
      </c>
      <c r="T1181" s="77">
        <v>0.51564332195090534</v>
      </c>
      <c r="U1181" s="77">
        <v>7.5836159127039018E-2</v>
      </c>
      <c r="V1181" s="77">
        <v>0.58395398644441343</v>
      </c>
      <c r="W1181" s="77">
        <v>0.81910322551257686</v>
      </c>
      <c r="X1181" s="77">
        <v>0.25678090098784112</v>
      </c>
      <c r="Y1181" s="77">
        <v>0.6785714285714286</v>
      </c>
      <c r="Z1181" s="77">
        <v>0.29142857142857137</v>
      </c>
      <c r="AA1181" s="77">
        <v>0.38759720741088299</v>
      </c>
      <c r="AB1181" s="77">
        <v>0.6257309941520468</v>
      </c>
      <c r="AC1181" s="77">
        <v>0.51578947368421058</v>
      </c>
      <c r="AD1181" s="76">
        <v>0.54252651299935939</v>
      </c>
      <c r="AE1181" s="77">
        <v>0.37075520752618085</v>
      </c>
      <c r="AF1181" s="77">
        <v>0.48701717480791323</v>
      </c>
      <c r="AG1181" s="77">
        <v>0.66370401391662948</v>
      </c>
      <c r="AH1181" s="77">
        <v>0.32989507278572622</v>
      </c>
      <c r="AI1181" s="77">
        <v>0.53794206325020899</v>
      </c>
      <c r="AJ1181" s="77">
        <v>0.48499999999999999</v>
      </c>
      <c r="AK1181" s="77">
        <v>0.50666410078146495</v>
      </c>
      <c r="AL1181" s="77">
        <v>0.51578947368421058</v>
      </c>
      <c r="AM1181" s="76">
        <v>0.46676629844448447</v>
      </c>
      <c r="AN1181" s="77">
        <v>0.51051371665085488</v>
      </c>
      <c r="AO1181" s="78">
        <v>0.50248452482189176</v>
      </c>
      <c r="AP1181" s="79">
        <v>0.49306856023826462</v>
      </c>
      <c r="AQ1181" s="70">
        <v>3</v>
      </c>
      <c r="AR1181" s="71">
        <v>1</v>
      </c>
      <c r="AS1181" s="71">
        <v>0</v>
      </c>
      <c r="AT1181" s="71">
        <v>0</v>
      </c>
      <c r="AU1181" s="71">
        <v>0</v>
      </c>
      <c r="AV1181" s="71" t="s">
        <v>3395</v>
      </c>
      <c r="AW1181" s="72" t="s">
        <v>3420</v>
      </c>
    </row>
    <row r="1182" spans="1:49">
      <c r="A1182" s="23" t="s">
        <v>4930</v>
      </c>
      <c r="B1182" s="23" t="s">
        <v>3738</v>
      </c>
      <c r="C1182" s="23" t="s">
        <v>2760</v>
      </c>
      <c r="D1182" s="24" t="s">
        <v>1323</v>
      </c>
      <c r="E1182" s="24" t="s">
        <v>1403</v>
      </c>
      <c r="F1182" s="24" t="s">
        <v>1411</v>
      </c>
      <c r="G1182" s="24" t="s">
        <v>1412</v>
      </c>
      <c r="H1182" s="76">
        <v>0.48948927070635284</v>
      </c>
      <c r="I1182" s="77">
        <v>0.51293795419905686</v>
      </c>
      <c r="J1182" s="77">
        <v>1</v>
      </c>
      <c r="K1182" s="77">
        <v>0</v>
      </c>
      <c r="L1182" s="77">
        <v>0.3833333333333333</v>
      </c>
      <c r="M1182" s="77">
        <v>1</v>
      </c>
      <c r="N1182" s="77">
        <v>1</v>
      </c>
      <c r="O1182" s="77" t="s">
        <v>3395</v>
      </c>
      <c r="P1182" s="77">
        <v>0.5</v>
      </c>
      <c r="Q1182" s="77">
        <v>0.74814607787636433</v>
      </c>
      <c r="R1182" s="77">
        <v>0.61864743888395479</v>
      </c>
      <c r="S1182" s="77">
        <v>0.70588235294117652</v>
      </c>
      <c r="T1182" s="77">
        <v>9.7326203208556172E-2</v>
      </c>
      <c r="U1182" s="77">
        <v>0.24256304950243621</v>
      </c>
      <c r="V1182" s="77">
        <v>0.40807459772247529</v>
      </c>
      <c r="W1182" s="77">
        <v>0.99866421706963016</v>
      </c>
      <c r="X1182" s="77">
        <v>0.71069085629586193</v>
      </c>
      <c r="Y1182" s="77">
        <v>0.62717423648118598</v>
      </c>
      <c r="Z1182" s="77">
        <v>0.10857142857142854</v>
      </c>
      <c r="AA1182" s="77">
        <v>0.32045198087924442</v>
      </c>
      <c r="AB1182" s="77">
        <v>0.6257309941520468</v>
      </c>
      <c r="AC1182" s="77">
        <v>0.51578947368421058</v>
      </c>
      <c r="AD1182" s="76">
        <v>0.66747574163513657</v>
      </c>
      <c r="AE1182" s="77">
        <v>0.57666666666666666</v>
      </c>
      <c r="AF1182" s="77">
        <v>0.68339675838015956</v>
      </c>
      <c r="AG1182" s="77">
        <v>0.40160427807486632</v>
      </c>
      <c r="AH1182" s="77">
        <v>0.32531882361245573</v>
      </c>
      <c r="AI1182" s="77">
        <v>0.85467753668274604</v>
      </c>
      <c r="AJ1182" s="77">
        <v>0.36787283252630726</v>
      </c>
      <c r="AK1182" s="77">
        <v>0.47309148751564561</v>
      </c>
      <c r="AL1182" s="77">
        <v>0.51578947368421058</v>
      </c>
      <c r="AM1182" s="76">
        <v>0.6425130555606543</v>
      </c>
      <c r="AN1182" s="77">
        <v>0.52720021279002272</v>
      </c>
      <c r="AO1182" s="78">
        <v>0.45225126457538778</v>
      </c>
      <c r="AP1182" s="79">
        <v>0.53786355520272111</v>
      </c>
      <c r="AQ1182" s="70">
        <v>3</v>
      </c>
      <c r="AR1182" s="71">
        <v>1</v>
      </c>
      <c r="AS1182" s="71">
        <v>0</v>
      </c>
      <c r="AT1182" s="71">
        <v>1</v>
      </c>
      <c r="AU1182" s="71">
        <v>0</v>
      </c>
      <c r="AV1182" s="71" t="s">
        <v>3395</v>
      </c>
      <c r="AW1182" s="72" t="s">
        <v>3420</v>
      </c>
    </row>
    <row r="1183" spans="1:49">
      <c r="A1183" s="23" t="s">
        <v>4931</v>
      </c>
      <c r="B1183" s="23" t="s">
        <v>3738</v>
      </c>
      <c r="C1183" s="23" t="s">
        <v>2762</v>
      </c>
      <c r="D1183" s="24" t="s">
        <v>1323</v>
      </c>
      <c r="E1183" s="24" t="s">
        <v>1403</v>
      </c>
      <c r="F1183" s="24" t="s">
        <v>1411</v>
      </c>
      <c r="G1183" s="24" t="s">
        <v>1414</v>
      </c>
      <c r="H1183" s="76">
        <v>0.48948927070635284</v>
      </c>
      <c r="I1183" s="77">
        <v>0.51293795419905686</v>
      </c>
      <c r="J1183" s="77">
        <v>1</v>
      </c>
      <c r="K1183" s="77">
        <v>0</v>
      </c>
      <c r="L1183" s="77">
        <v>0.3833333333333333</v>
      </c>
      <c r="M1183" s="77">
        <v>1</v>
      </c>
      <c r="N1183" s="77">
        <v>1</v>
      </c>
      <c r="O1183" s="77" t="s">
        <v>3395</v>
      </c>
      <c r="P1183" s="77">
        <v>0.625</v>
      </c>
      <c r="Q1183" s="77">
        <v>0.50241511653409976</v>
      </c>
      <c r="R1183" s="77">
        <v>8.8393995463961605E-3</v>
      </c>
      <c r="S1183" s="77">
        <v>0.70588235294117652</v>
      </c>
      <c r="T1183" s="77">
        <v>9.7326203208556172E-2</v>
      </c>
      <c r="U1183" s="77">
        <v>0.19268125835617514</v>
      </c>
      <c r="V1183" s="77">
        <v>0.40807459772247529</v>
      </c>
      <c r="W1183" s="77">
        <v>0.99653231678459775</v>
      </c>
      <c r="X1183" s="77">
        <v>1</v>
      </c>
      <c r="Y1183" s="77">
        <v>0.62717423648118598</v>
      </c>
      <c r="Z1183" s="77">
        <v>0.10857142857142854</v>
      </c>
      <c r="AA1183" s="77">
        <v>0.35623090188356665</v>
      </c>
      <c r="AB1183" s="77">
        <v>0.6257309941520468</v>
      </c>
      <c r="AC1183" s="77">
        <v>0.51578947368421058</v>
      </c>
      <c r="AD1183" s="76">
        <v>0.66747574163513657</v>
      </c>
      <c r="AE1183" s="77">
        <v>0.60166666666666668</v>
      </c>
      <c r="AF1183" s="77">
        <v>0.25562725804024794</v>
      </c>
      <c r="AG1183" s="77">
        <v>0.40160427807486632</v>
      </c>
      <c r="AH1183" s="77">
        <v>0.30037792803932523</v>
      </c>
      <c r="AI1183" s="77">
        <v>0.99826615839229893</v>
      </c>
      <c r="AJ1183" s="77">
        <v>0.36787283252630726</v>
      </c>
      <c r="AK1183" s="77">
        <v>0.49098094801780673</v>
      </c>
      <c r="AL1183" s="77">
        <v>0.51578947368421058</v>
      </c>
      <c r="AM1183" s="76">
        <v>0.50825655544735038</v>
      </c>
      <c r="AN1183" s="77">
        <v>0.56674945483549688</v>
      </c>
      <c r="AO1183" s="78">
        <v>0.45821441807610813</v>
      </c>
      <c r="AP1183" s="79">
        <v>0.51011283344929303</v>
      </c>
      <c r="AQ1183" s="70">
        <v>3</v>
      </c>
      <c r="AR1183" s="71">
        <v>0</v>
      </c>
      <c r="AS1183" s="71">
        <v>0</v>
      </c>
      <c r="AT1183" s="71">
        <v>1</v>
      </c>
      <c r="AU1183" s="71">
        <v>0</v>
      </c>
      <c r="AV1183" s="71" t="s">
        <v>3395</v>
      </c>
      <c r="AW1183" s="72" t="s">
        <v>3420</v>
      </c>
    </row>
    <row r="1184" spans="1:49">
      <c r="A1184" s="23" t="s">
        <v>4932</v>
      </c>
      <c r="B1184" s="23" t="s">
        <v>3738</v>
      </c>
      <c r="C1184" s="23" t="s">
        <v>2766</v>
      </c>
      <c r="D1184" s="24" t="s">
        <v>1323</v>
      </c>
      <c r="E1184" s="24" t="s">
        <v>1403</v>
      </c>
      <c r="F1184" s="24" t="s">
        <v>1411</v>
      </c>
      <c r="G1184" s="24" t="s">
        <v>1416</v>
      </c>
      <c r="H1184" s="76">
        <v>0.48948927070635284</v>
      </c>
      <c r="I1184" s="77">
        <v>0.51293795419905686</v>
      </c>
      <c r="J1184" s="77">
        <v>0.99758486411925262</v>
      </c>
      <c r="K1184" s="77">
        <v>0</v>
      </c>
      <c r="L1184" s="77">
        <v>0.3833333333333333</v>
      </c>
      <c r="M1184" s="77">
        <v>1</v>
      </c>
      <c r="N1184" s="77">
        <v>1</v>
      </c>
      <c r="O1184" s="77" t="s">
        <v>3395</v>
      </c>
      <c r="P1184" s="77">
        <v>0.5</v>
      </c>
      <c r="Q1184" s="77">
        <v>0.86871422554356204</v>
      </c>
      <c r="R1184" s="77">
        <v>0.14370691501736207</v>
      </c>
      <c r="S1184" s="77">
        <v>0.70588235294117652</v>
      </c>
      <c r="T1184" s="77">
        <v>9.7326203208556172E-2</v>
      </c>
      <c r="U1184" s="77">
        <v>0.20301645253398656</v>
      </c>
      <c r="V1184" s="77">
        <v>0.40807459772247529</v>
      </c>
      <c r="W1184" s="77">
        <v>0.98084846088438671</v>
      </c>
      <c r="X1184" s="77">
        <v>0.83441350980690743</v>
      </c>
      <c r="Y1184" s="77">
        <v>0.62717423648118598</v>
      </c>
      <c r="Z1184" s="77">
        <v>0.10857142857142854</v>
      </c>
      <c r="AA1184" s="77">
        <v>0.32045198087924442</v>
      </c>
      <c r="AB1184" s="77">
        <v>0.6257309941520468</v>
      </c>
      <c r="AC1184" s="77">
        <v>0.51578947368421058</v>
      </c>
      <c r="AD1184" s="76">
        <v>0.66667069634155407</v>
      </c>
      <c r="AE1184" s="77">
        <v>0.57666666666666666</v>
      </c>
      <c r="AF1184" s="77">
        <v>0.50621057028046201</v>
      </c>
      <c r="AG1184" s="77">
        <v>0.40160427807486632</v>
      </c>
      <c r="AH1184" s="77">
        <v>0.30554552512823091</v>
      </c>
      <c r="AI1184" s="77">
        <v>0.90763098534564701</v>
      </c>
      <c r="AJ1184" s="77">
        <v>0.36787283252630726</v>
      </c>
      <c r="AK1184" s="77">
        <v>0.47309148751564561</v>
      </c>
      <c r="AL1184" s="77">
        <v>0.51578947368421058</v>
      </c>
      <c r="AM1184" s="76">
        <v>0.58318264442956091</v>
      </c>
      <c r="AN1184" s="77">
        <v>0.53826026284958139</v>
      </c>
      <c r="AO1184" s="78">
        <v>0.45225126457538778</v>
      </c>
      <c r="AP1184" s="79">
        <v>0.52311518248637978</v>
      </c>
      <c r="AQ1184" s="70">
        <v>3</v>
      </c>
      <c r="AR1184" s="71">
        <v>3</v>
      </c>
      <c r="AS1184" s="71">
        <v>0</v>
      </c>
      <c r="AT1184" s="71">
        <v>1</v>
      </c>
      <c r="AU1184" s="71">
        <v>0</v>
      </c>
      <c r="AV1184" s="71" t="s">
        <v>3395</v>
      </c>
      <c r="AW1184" s="72" t="s">
        <v>3420</v>
      </c>
    </row>
    <row r="1185" spans="1:49">
      <c r="A1185" s="23" t="s">
        <v>4933</v>
      </c>
      <c r="B1185" s="23" t="s">
        <v>3738</v>
      </c>
      <c r="C1185" s="23" t="s">
        <v>2768</v>
      </c>
      <c r="D1185" s="24" t="s">
        <v>1323</v>
      </c>
      <c r="E1185" s="24" t="s">
        <v>1403</v>
      </c>
      <c r="F1185" s="24" t="s">
        <v>1411</v>
      </c>
      <c r="G1185" s="24" t="s">
        <v>1418</v>
      </c>
      <c r="H1185" s="76">
        <v>0.48948927070635284</v>
      </c>
      <c r="I1185" s="77">
        <v>0.51293795419905686</v>
      </c>
      <c r="J1185" s="77">
        <v>1</v>
      </c>
      <c r="K1185" s="77">
        <v>0</v>
      </c>
      <c r="L1185" s="77">
        <v>0.34831588321346668</v>
      </c>
      <c r="M1185" s="77">
        <v>1</v>
      </c>
      <c r="N1185" s="77">
        <v>1</v>
      </c>
      <c r="O1185" s="77" t="s">
        <v>3395</v>
      </c>
      <c r="P1185" s="77">
        <v>0.5</v>
      </c>
      <c r="Q1185" s="77">
        <v>0.79631504068044179</v>
      </c>
      <c r="R1185" s="77">
        <v>0.12076824595155056</v>
      </c>
      <c r="S1185" s="77">
        <v>0.70588235294117652</v>
      </c>
      <c r="T1185" s="77">
        <v>9.7326203208556172E-2</v>
      </c>
      <c r="U1185" s="77">
        <v>0.14751006820744092</v>
      </c>
      <c r="V1185" s="77">
        <v>0.40807459772247529</v>
      </c>
      <c r="W1185" s="77">
        <v>1</v>
      </c>
      <c r="X1185" s="77">
        <v>0.8382009379756129</v>
      </c>
      <c r="Y1185" s="77">
        <v>0.62717423648118598</v>
      </c>
      <c r="Z1185" s="77">
        <v>0.10857142857142854</v>
      </c>
      <c r="AA1185" s="77">
        <v>0.32045198087924442</v>
      </c>
      <c r="AB1185" s="77">
        <v>0.6257309941520468</v>
      </c>
      <c r="AC1185" s="77">
        <v>0.51578947368421058</v>
      </c>
      <c r="AD1185" s="76">
        <v>0.66747574163513657</v>
      </c>
      <c r="AE1185" s="77">
        <v>0.56966317664269339</v>
      </c>
      <c r="AF1185" s="77">
        <v>0.45854164331599617</v>
      </c>
      <c r="AG1185" s="77">
        <v>0.40160427807486632</v>
      </c>
      <c r="AH1185" s="77">
        <v>0.27779233296495809</v>
      </c>
      <c r="AI1185" s="77">
        <v>0.9191004689878064</v>
      </c>
      <c r="AJ1185" s="77">
        <v>0.36787283252630726</v>
      </c>
      <c r="AK1185" s="77">
        <v>0.47309148751564561</v>
      </c>
      <c r="AL1185" s="77">
        <v>0.51578947368421058</v>
      </c>
      <c r="AM1185" s="76">
        <v>0.56522685386460869</v>
      </c>
      <c r="AN1185" s="77">
        <v>0.5328323600092103</v>
      </c>
      <c r="AO1185" s="78">
        <v>0.45225126457538778</v>
      </c>
      <c r="AP1185" s="79">
        <v>0.51564239171345971</v>
      </c>
      <c r="AQ1185" s="70">
        <v>3</v>
      </c>
      <c r="AR1185" s="71">
        <v>3</v>
      </c>
      <c r="AS1185" s="71">
        <v>0</v>
      </c>
      <c r="AT1185" s="71">
        <v>0</v>
      </c>
      <c r="AU1185" s="71">
        <v>0</v>
      </c>
      <c r="AV1185" s="71" t="s">
        <v>3395</v>
      </c>
      <c r="AW1185" s="72" t="s">
        <v>3420</v>
      </c>
    </row>
    <row r="1186" spans="1:49">
      <c r="A1186" s="23" t="s">
        <v>4934</v>
      </c>
      <c r="B1186" s="23" t="s">
        <v>3738</v>
      </c>
      <c r="C1186" s="23" t="s">
        <v>2770</v>
      </c>
      <c r="D1186" s="24" t="s">
        <v>1323</v>
      </c>
      <c r="E1186" s="24" t="s">
        <v>1403</v>
      </c>
      <c r="F1186" s="24" t="s">
        <v>1420</v>
      </c>
      <c r="G1186" s="24" t="s">
        <v>1421</v>
      </c>
      <c r="H1186" s="76">
        <v>0.47075053647843373</v>
      </c>
      <c r="I1186" s="77">
        <v>0.43524120984741638</v>
      </c>
      <c r="J1186" s="77">
        <v>0.73782974484394726</v>
      </c>
      <c r="K1186" s="77">
        <v>2.1133608997925379E-2</v>
      </c>
      <c r="L1186" s="77">
        <v>0.29886732759774781</v>
      </c>
      <c r="M1186" s="77">
        <v>0.87446653288997034</v>
      </c>
      <c r="N1186" s="77">
        <v>0.67870558451182683</v>
      </c>
      <c r="O1186" s="77" t="s">
        <v>3395</v>
      </c>
      <c r="P1186" s="77">
        <v>0.41551005620404396</v>
      </c>
      <c r="Q1186" s="77">
        <v>0.91500264044792057</v>
      </c>
      <c r="R1186" s="77">
        <v>0.62097404195032158</v>
      </c>
      <c r="S1186" s="77">
        <v>0.71764705882353041</v>
      </c>
      <c r="T1186" s="77">
        <v>0.25855614973262026</v>
      </c>
      <c r="U1186" s="77">
        <v>5.0308318665808018E-2</v>
      </c>
      <c r="V1186" s="77">
        <v>0.43452023161394826</v>
      </c>
      <c r="W1186" s="77">
        <v>0.8688344833122793</v>
      </c>
      <c r="X1186" s="77">
        <v>0.51241188717403385</v>
      </c>
      <c r="Y1186" s="77">
        <v>0.65625422674277067</v>
      </c>
      <c r="Z1186" s="77">
        <v>0.50285714285714289</v>
      </c>
      <c r="AA1186" s="77">
        <v>0.32045198087924442</v>
      </c>
      <c r="AB1186" s="77">
        <v>0.6257309941520468</v>
      </c>
      <c r="AC1186" s="77">
        <v>0.51578947368421058</v>
      </c>
      <c r="AD1186" s="76">
        <v>0.54794049705659909</v>
      </c>
      <c r="AE1186" s="77">
        <v>0.45773662204030285</v>
      </c>
      <c r="AF1186" s="77">
        <v>0.76798834119912107</v>
      </c>
      <c r="AG1186" s="77">
        <v>0.48810160427807536</v>
      </c>
      <c r="AH1186" s="77">
        <v>0.24241427513987815</v>
      </c>
      <c r="AI1186" s="77">
        <v>0.69062318524315658</v>
      </c>
      <c r="AJ1186" s="77">
        <v>0.57955568479995678</v>
      </c>
      <c r="AK1186" s="77">
        <v>0.47309148751564561</v>
      </c>
      <c r="AL1186" s="77">
        <v>0.51578947368421058</v>
      </c>
      <c r="AM1186" s="76">
        <v>0.59122182009867441</v>
      </c>
      <c r="AN1186" s="77">
        <v>0.47371302155370332</v>
      </c>
      <c r="AO1186" s="78">
        <v>0.52281221533327094</v>
      </c>
      <c r="AP1186" s="79">
        <v>0.5281608466108797</v>
      </c>
      <c r="AQ1186" s="70">
        <v>3</v>
      </c>
      <c r="AR1186" s="71">
        <v>1</v>
      </c>
      <c r="AS1186" s="71">
        <v>0</v>
      </c>
      <c r="AT1186" s="71">
        <v>0</v>
      </c>
      <c r="AU1186" s="71">
        <v>0</v>
      </c>
      <c r="AV1186" s="71" t="s">
        <v>3395</v>
      </c>
      <c r="AW1186" s="72" t="s">
        <v>3420</v>
      </c>
    </row>
    <row r="1187" spans="1:49">
      <c r="A1187" s="23" t="s">
        <v>4935</v>
      </c>
      <c r="B1187" s="23" t="s">
        <v>3738</v>
      </c>
      <c r="C1187" s="23" t="s">
        <v>2772</v>
      </c>
      <c r="D1187" s="24" t="s">
        <v>1323</v>
      </c>
      <c r="E1187" s="24" t="s">
        <v>1403</v>
      </c>
      <c r="F1187" s="24" t="s">
        <v>1420</v>
      </c>
      <c r="G1187" s="24" t="s">
        <v>1425</v>
      </c>
      <c r="H1187" s="76">
        <v>0.47075053647843373</v>
      </c>
      <c r="I1187" s="77">
        <v>0.42576663380275215</v>
      </c>
      <c r="J1187" s="77">
        <v>0.93914935350244155</v>
      </c>
      <c r="K1187" s="77">
        <v>3.5900464789615616E-2</v>
      </c>
      <c r="L1187" s="77">
        <v>0.26883301273243548</v>
      </c>
      <c r="M1187" s="77">
        <v>0.89504465470614269</v>
      </c>
      <c r="N1187" s="77">
        <v>0.72793680557813467</v>
      </c>
      <c r="O1187" s="77" t="s">
        <v>3395</v>
      </c>
      <c r="P1187" s="77">
        <v>0.62413352718826753</v>
      </c>
      <c r="Q1187" s="77">
        <v>0.672278804295939</v>
      </c>
      <c r="R1187" s="77">
        <v>9.7180103094453074E-2</v>
      </c>
      <c r="S1187" s="77">
        <v>0.71764705882353041</v>
      </c>
      <c r="T1187" s="77">
        <v>0.25855614973262026</v>
      </c>
      <c r="U1187" s="77">
        <v>2.9970615884073168E-2</v>
      </c>
      <c r="V1187" s="77">
        <v>0.43452023161394826</v>
      </c>
      <c r="W1187" s="77">
        <v>0.8888620817221502</v>
      </c>
      <c r="X1187" s="77">
        <v>0</v>
      </c>
      <c r="Y1187" s="77">
        <v>0.65625422674277067</v>
      </c>
      <c r="Z1187" s="77">
        <v>0.50285714285714289</v>
      </c>
      <c r="AA1187" s="77">
        <v>0.35623090188356665</v>
      </c>
      <c r="AB1187" s="77">
        <v>0.6257309941520468</v>
      </c>
      <c r="AC1187" s="77">
        <v>0.51578947368421058</v>
      </c>
      <c r="AD1187" s="76">
        <v>0.61188884126120913</v>
      </c>
      <c r="AE1187" s="77">
        <v>0.51036969299891921</v>
      </c>
      <c r="AF1187" s="77">
        <v>0.38472945369519607</v>
      </c>
      <c r="AG1187" s="77">
        <v>0.48810160427807536</v>
      </c>
      <c r="AH1187" s="77">
        <v>0.23224542374901072</v>
      </c>
      <c r="AI1187" s="77">
        <v>0.4444310408610751</v>
      </c>
      <c r="AJ1187" s="77">
        <v>0.57955568479995678</v>
      </c>
      <c r="AK1187" s="77">
        <v>0.49098094801780673</v>
      </c>
      <c r="AL1187" s="77">
        <v>0.51578947368421058</v>
      </c>
      <c r="AM1187" s="76">
        <v>0.50232932931844143</v>
      </c>
      <c r="AN1187" s="77">
        <v>0.38825935629605368</v>
      </c>
      <c r="AO1187" s="78">
        <v>0.52877536883399134</v>
      </c>
      <c r="AP1187" s="79">
        <v>0.47103604689195466</v>
      </c>
      <c r="AQ1187" s="70">
        <v>3</v>
      </c>
      <c r="AR1187" s="71">
        <v>0</v>
      </c>
      <c r="AS1187" s="71">
        <v>0</v>
      </c>
      <c r="AT1187" s="71">
        <v>0</v>
      </c>
      <c r="AU1187" s="71">
        <v>0</v>
      </c>
      <c r="AV1187" s="71" t="s">
        <v>3395</v>
      </c>
      <c r="AW1187" s="72" t="s">
        <v>3420</v>
      </c>
    </row>
    <row r="1188" spans="1:49">
      <c r="A1188" s="23" t="s">
        <v>4936</v>
      </c>
      <c r="B1188" s="23" t="s">
        <v>3738</v>
      </c>
      <c r="C1188" s="23" t="s">
        <v>2774</v>
      </c>
      <c r="D1188" s="24" t="s">
        <v>1323</v>
      </c>
      <c r="E1188" s="24" t="s">
        <v>1403</v>
      </c>
      <c r="F1188" s="24" t="s">
        <v>1427</v>
      </c>
      <c r="G1188" s="24" t="s">
        <v>1428</v>
      </c>
      <c r="H1188" s="76">
        <v>0.45439013191204081</v>
      </c>
      <c r="I1188" s="77">
        <v>0.47210302026439038</v>
      </c>
      <c r="J1188" s="77">
        <v>0.93092280789040038</v>
      </c>
      <c r="K1188" s="77">
        <v>0.47557391703226315</v>
      </c>
      <c r="L1188" s="77">
        <v>0.33587667678605565</v>
      </c>
      <c r="M1188" s="77">
        <v>0.99842180507401146</v>
      </c>
      <c r="N1188" s="77">
        <v>0.80326329903871641</v>
      </c>
      <c r="O1188" s="77" t="s">
        <v>3395</v>
      </c>
      <c r="P1188" s="77">
        <v>0.58799726851795975</v>
      </c>
      <c r="Q1188" s="77">
        <v>0.73426295641365824</v>
      </c>
      <c r="R1188" s="77">
        <v>7.9343436656137287E-2</v>
      </c>
      <c r="S1188" s="77">
        <v>0.81176470588235361</v>
      </c>
      <c r="T1188" s="77">
        <v>0.53484955866245731</v>
      </c>
      <c r="U1188" s="77">
        <v>0.22122610975790924</v>
      </c>
      <c r="V1188" s="77">
        <v>0.37289967606525815</v>
      </c>
      <c r="W1188" s="77">
        <v>0.7736614091356353</v>
      </c>
      <c r="X1188" s="77">
        <v>0.65452292091425346</v>
      </c>
      <c r="Y1188" s="77">
        <v>0.6785714285714286</v>
      </c>
      <c r="Z1188" s="77">
        <v>0.1428571428571429</v>
      </c>
      <c r="AA1188" s="77">
        <v>0.35623064670394866</v>
      </c>
      <c r="AB1188" s="77">
        <v>0.6257309941520468</v>
      </c>
      <c r="AC1188" s="77">
        <v>0.51578947368421058</v>
      </c>
      <c r="AD1188" s="76">
        <v>0.61913865335561058</v>
      </c>
      <c r="AE1188" s="77">
        <v>0.64022659328980125</v>
      </c>
      <c r="AF1188" s="77">
        <v>0.40680319653489777</v>
      </c>
      <c r="AG1188" s="77">
        <v>0.67330713227240546</v>
      </c>
      <c r="AH1188" s="77">
        <v>0.29706289291158372</v>
      </c>
      <c r="AI1188" s="77">
        <v>0.71409216502494433</v>
      </c>
      <c r="AJ1188" s="77">
        <v>0.41071428571428575</v>
      </c>
      <c r="AK1188" s="77">
        <v>0.49098082042799773</v>
      </c>
      <c r="AL1188" s="77">
        <v>0.51578947368421058</v>
      </c>
      <c r="AM1188" s="76">
        <v>0.55538948106010322</v>
      </c>
      <c r="AN1188" s="77">
        <v>0.5614873967363111</v>
      </c>
      <c r="AO1188" s="78">
        <v>0.47249485994216472</v>
      </c>
      <c r="AP1188" s="79">
        <v>0.52898303851740347</v>
      </c>
      <c r="AQ1188" s="70">
        <v>3</v>
      </c>
      <c r="AR1188" s="71">
        <v>3</v>
      </c>
      <c r="AS1188" s="71">
        <v>0</v>
      </c>
      <c r="AT1188" s="71">
        <v>0</v>
      </c>
      <c r="AU1188" s="71">
        <v>0</v>
      </c>
      <c r="AV1188" s="71" t="s">
        <v>3395</v>
      </c>
      <c r="AW1188" s="72" t="s">
        <v>3420</v>
      </c>
    </row>
    <row r="1189" spans="1:49">
      <c r="A1189" s="23" t="s">
        <v>4937</v>
      </c>
      <c r="B1189" s="23" t="s">
        <v>3738</v>
      </c>
      <c r="C1189" s="23" t="s">
        <v>2776</v>
      </c>
      <c r="D1189" s="24" t="s">
        <v>1323</v>
      </c>
      <c r="E1189" s="24" t="s">
        <v>1403</v>
      </c>
      <c r="F1189" s="24" t="s">
        <v>1427</v>
      </c>
      <c r="G1189" s="24" t="s">
        <v>1430</v>
      </c>
      <c r="H1189" s="76">
        <v>0.45439013191204081</v>
      </c>
      <c r="I1189" s="77">
        <v>0.49543821979808372</v>
      </c>
      <c r="J1189" s="77">
        <v>0.98146218731348289</v>
      </c>
      <c r="K1189" s="77">
        <v>0.32604463549532181</v>
      </c>
      <c r="L1189" s="77">
        <v>0.38194781170239311</v>
      </c>
      <c r="M1189" s="77">
        <v>1</v>
      </c>
      <c r="N1189" s="77">
        <v>1</v>
      </c>
      <c r="O1189" s="77" t="s">
        <v>3395</v>
      </c>
      <c r="P1189" s="77">
        <v>0.5</v>
      </c>
      <c r="Q1189" s="77">
        <v>0.87148235834861731</v>
      </c>
      <c r="R1189" s="77">
        <v>8.0776563138842017E-2</v>
      </c>
      <c r="S1189" s="77">
        <v>0.81176470588235361</v>
      </c>
      <c r="T1189" s="77">
        <v>0.53484955866245731</v>
      </c>
      <c r="U1189" s="77">
        <v>0.10297512134348934</v>
      </c>
      <c r="V1189" s="77">
        <v>0.37289967606525815</v>
      </c>
      <c r="W1189" s="77">
        <v>0.64179598096904322</v>
      </c>
      <c r="X1189" s="77">
        <v>0.78000291496412055</v>
      </c>
      <c r="Y1189" s="77">
        <v>0.6785714285714286</v>
      </c>
      <c r="Z1189" s="77">
        <v>0.1428571428571429</v>
      </c>
      <c r="AA1189" s="77">
        <v>0.32045172569962643</v>
      </c>
      <c r="AB1189" s="77">
        <v>0.6257309941520468</v>
      </c>
      <c r="AC1189" s="77">
        <v>0.51578947368421058</v>
      </c>
      <c r="AD1189" s="76">
        <v>0.64376351300786905</v>
      </c>
      <c r="AE1189" s="77">
        <v>0.64159848943954301</v>
      </c>
      <c r="AF1189" s="77">
        <v>0.47612946074372964</v>
      </c>
      <c r="AG1189" s="77">
        <v>0.67330713227240546</v>
      </c>
      <c r="AH1189" s="77">
        <v>0.23793739870437375</v>
      </c>
      <c r="AI1189" s="77">
        <v>0.71089944796658189</v>
      </c>
      <c r="AJ1189" s="77">
        <v>0.41071428571428575</v>
      </c>
      <c r="AK1189" s="77">
        <v>0.47309135992583662</v>
      </c>
      <c r="AL1189" s="77">
        <v>0.51578947368421058</v>
      </c>
      <c r="AM1189" s="76">
        <v>0.5871638210637139</v>
      </c>
      <c r="AN1189" s="77">
        <v>0.54071465964778698</v>
      </c>
      <c r="AO1189" s="78">
        <v>0.46653170644144432</v>
      </c>
      <c r="AP1189" s="79">
        <v>0.53028407934638988</v>
      </c>
      <c r="AQ1189" s="70">
        <v>3</v>
      </c>
      <c r="AR1189" s="71">
        <v>1</v>
      </c>
      <c r="AS1189" s="71">
        <v>0</v>
      </c>
      <c r="AT1189" s="71">
        <v>0</v>
      </c>
      <c r="AU1189" s="71">
        <v>0</v>
      </c>
      <c r="AV1189" s="71" t="s">
        <v>3395</v>
      </c>
      <c r="AW1189" s="72" t="s">
        <v>3420</v>
      </c>
    </row>
    <row r="1190" spans="1:49">
      <c r="A1190" s="23" t="s">
        <v>4938</v>
      </c>
      <c r="B1190" s="23" t="s">
        <v>3738</v>
      </c>
      <c r="C1190" s="23" t="s">
        <v>2778</v>
      </c>
      <c r="D1190" s="24" t="s">
        <v>1323</v>
      </c>
      <c r="E1190" s="24" t="s">
        <v>1403</v>
      </c>
      <c r="F1190" s="24" t="s">
        <v>1427</v>
      </c>
      <c r="G1190" s="24" t="s">
        <v>1432</v>
      </c>
      <c r="H1190" s="76">
        <v>0.45439013191204081</v>
      </c>
      <c r="I1190" s="77">
        <v>0.16666666666666666</v>
      </c>
      <c r="J1190" s="77">
        <v>0</v>
      </c>
      <c r="K1190" s="77">
        <v>0</v>
      </c>
      <c r="L1190" s="77">
        <v>0.34634430964572344</v>
      </c>
      <c r="M1190" s="77">
        <v>0</v>
      </c>
      <c r="N1190" s="77">
        <v>0</v>
      </c>
      <c r="O1190" s="77" t="s">
        <v>3395</v>
      </c>
      <c r="P1190" s="77">
        <v>0</v>
      </c>
      <c r="Q1190" s="77">
        <v>0.98037291462217868</v>
      </c>
      <c r="R1190" s="77">
        <v>0.11993945600130129</v>
      </c>
      <c r="S1190" s="77">
        <v>0.81176470588235361</v>
      </c>
      <c r="T1190" s="77">
        <v>0.53484955866245731</v>
      </c>
      <c r="U1190" s="77">
        <v>4.4974195760201313E-2</v>
      </c>
      <c r="V1190" s="77">
        <v>0.37289967606525815</v>
      </c>
      <c r="W1190" s="77">
        <v>1</v>
      </c>
      <c r="X1190" s="77">
        <v>0.75179237302447</v>
      </c>
      <c r="Y1190" s="77">
        <v>0.6785714285714286</v>
      </c>
      <c r="Z1190" s="77">
        <v>0.1428571428571429</v>
      </c>
      <c r="AA1190" s="77">
        <v>0.32045172569962643</v>
      </c>
      <c r="AB1190" s="77">
        <v>0.6257309941520468</v>
      </c>
      <c r="AC1190" s="77">
        <v>0.51578947368421058</v>
      </c>
      <c r="AD1190" s="76">
        <v>0.20701893285956915</v>
      </c>
      <c r="AE1190" s="77">
        <v>6.9268861929144693E-2</v>
      </c>
      <c r="AF1190" s="77">
        <v>0.55015618531174004</v>
      </c>
      <c r="AG1190" s="77">
        <v>0.67330713227240546</v>
      </c>
      <c r="AH1190" s="77">
        <v>0.20893693591272972</v>
      </c>
      <c r="AI1190" s="77">
        <v>0.875896186512235</v>
      </c>
      <c r="AJ1190" s="77">
        <v>0.41071428571428575</v>
      </c>
      <c r="AK1190" s="77">
        <v>0.47309135992583662</v>
      </c>
      <c r="AL1190" s="77">
        <v>0.51578947368421058</v>
      </c>
      <c r="AM1190" s="76">
        <v>0.2754813267001513</v>
      </c>
      <c r="AN1190" s="77">
        <v>0.58604675156579</v>
      </c>
      <c r="AO1190" s="78">
        <v>0.46653170644144432</v>
      </c>
      <c r="AP1190" s="79">
        <v>0.4325001608283448</v>
      </c>
      <c r="AQ1190" s="70">
        <v>3</v>
      </c>
      <c r="AR1190" s="71">
        <v>3</v>
      </c>
      <c r="AS1190" s="71">
        <v>0</v>
      </c>
      <c r="AT1190" s="71">
        <v>0</v>
      </c>
      <c r="AU1190" s="71">
        <v>0</v>
      </c>
      <c r="AV1190" s="71" t="s">
        <v>3395</v>
      </c>
      <c r="AW1190" s="72" t="s">
        <v>3420</v>
      </c>
    </row>
    <row r="1191" spans="1:49">
      <c r="A1191" s="23" t="s">
        <v>4939</v>
      </c>
      <c r="B1191" s="23" t="s">
        <v>3738</v>
      </c>
      <c r="C1191" s="23" t="s">
        <v>2781</v>
      </c>
      <c r="D1191" s="24" t="s">
        <v>1323</v>
      </c>
      <c r="E1191" s="24" t="s">
        <v>1403</v>
      </c>
      <c r="F1191" s="24" t="s">
        <v>1427</v>
      </c>
      <c r="G1191" s="24" t="s">
        <v>1434</v>
      </c>
      <c r="H1191" s="76">
        <v>0.45439013191204081</v>
      </c>
      <c r="I1191" s="77">
        <v>0.4861354140364606</v>
      </c>
      <c r="J1191" s="77">
        <v>0.90578792069056235</v>
      </c>
      <c r="K1191" s="77">
        <v>0.423314863782145</v>
      </c>
      <c r="L1191" s="77">
        <v>0.29464639861938341</v>
      </c>
      <c r="M1191" s="77">
        <v>0.87772709666393112</v>
      </c>
      <c r="N1191" s="77">
        <v>0.88279891320837844</v>
      </c>
      <c r="O1191" s="77" t="s">
        <v>3395</v>
      </c>
      <c r="P1191" s="77">
        <v>0.49102448293365147</v>
      </c>
      <c r="Q1191" s="77">
        <v>0.53909521554008966</v>
      </c>
      <c r="R1191" s="77">
        <v>0.1566264313112416</v>
      </c>
      <c r="S1191" s="77">
        <v>0.81176470588235361</v>
      </c>
      <c r="T1191" s="77">
        <v>0.53484955866245731</v>
      </c>
      <c r="U1191" s="77">
        <v>0.1113368334715895</v>
      </c>
      <c r="V1191" s="77">
        <v>0.37289967606525815</v>
      </c>
      <c r="W1191" s="77">
        <v>0.84504825445054788</v>
      </c>
      <c r="X1191" s="77">
        <v>0.52481779677708973</v>
      </c>
      <c r="Y1191" s="77">
        <v>0.6785714285714286</v>
      </c>
      <c r="Z1191" s="77">
        <v>0.1428571428571429</v>
      </c>
      <c r="AA1191" s="77">
        <v>0.32045172569962643</v>
      </c>
      <c r="AB1191" s="77">
        <v>0.6257309941520468</v>
      </c>
      <c r="AC1191" s="77">
        <v>0.51578947368421058</v>
      </c>
      <c r="AD1191" s="76">
        <v>0.61543782221302124</v>
      </c>
      <c r="AE1191" s="77">
        <v>0.59390235104149791</v>
      </c>
      <c r="AF1191" s="77">
        <v>0.3478608234256656</v>
      </c>
      <c r="AG1191" s="77">
        <v>0.67330713227240546</v>
      </c>
      <c r="AH1191" s="77">
        <v>0.24211825476842383</v>
      </c>
      <c r="AI1191" s="77">
        <v>0.68493302561381886</v>
      </c>
      <c r="AJ1191" s="77">
        <v>0.41071428571428575</v>
      </c>
      <c r="AK1191" s="77">
        <v>0.47309135992583662</v>
      </c>
      <c r="AL1191" s="77">
        <v>0.51578947368421058</v>
      </c>
      <c r="AM1191" s="76">
        <v>0.51906699889339503</v>
      </c>
      <c r="AN1191" s="77">
        <v>0.53345280421821606</v>
      </c>
      <c r="AO1191" s="78">
        <v>0.46653170644144432</v>
      </c>
      <c r="AP1191" s="79">
        <v>0.50593244990867059</v>
      </c>
      <c r="AQ1191" s="70">
        <v>3</v>
      </c>
      <c r="AR1191" s="71">
        <v>3</v>
      </c>
      <c r="AS1191" s="71">
        <v>0</v>
      </c>
      <c r="AT1191" s="71">
        <v>0</v>
      </c>
      <c r="AU1191" s="71">
        <v>0</v>
      </c>
      <c r="AV1191" s="71" t="s">
        <v>3395</v>
      </c>
      <c r="AW1191" s="72" t="s">
        <v>3420</v>
      </c>
    </row>
    <row r="1192" spans="1:49">
      <c r="A1192" s="23" t="s">
        <v>4940</v>
      </c>
      <c r="B1192" s="23" t="s">
        <v>3738</v>
      </c>
      <c r="C1192" s="23" t="s">
        <v>2783</v>
      </c>
      <c r="D1192" s="24" t="s">
        <v>1323</v>
      </c>
      <c r="E1192" s="24" t="s">
        <v>1403</v>
      </c>
      <c r="F1192" s="24" t="s">
        <v>1427</v>
      </c>
      <c r="G1192" s="24" t="s">
        <v>1436</v>
      </c>
      <c r="H1192" s="76">
        <v>0.45439013191204081</v>
      </c>
      <c r="I1192" s="77">
        <v>0.20147317163271908</v>
      </c>
      <c r="J1192" s="77">
        <v>0.44217250541005759</v>
      </c>
      <c r="K1192" s="77">
        <v>0.36368398572113925</v>
      </c>
      <c r="L1192" s="77">
        <v>0.32119489011492269</v>
      </c>
      <c r="M1192" s="77">
        <v>0.41445111713831084</v>
      </c>
      <c r="N1192" s="77">
        <v>6.2457885214849962E-3</v>
      </c>
      <c r="O1192" s="77" t="s">
        <v>3395</v>
      </c>
      <c r="P1192" s="77">
        <v>0.42806500532690517</v>
      </c>
      <c r="Q1192" s="77">
        <v>0.93253189401373893</v>
      </c>
      <c r="R1192" s="77">
        <v>0.15358242958393234</v>
      </c>
      <c r="S1192" s="77">
        <v>0.81176470588235361</v>
      </c>
      <c r="T1192" s="77">
        <v>0.53484955866245731</v>
      </c>
      <c r="U1192" s="77">
        <v>5.7183055116294491E-2</v>
      </c>
      <c r="V1192" s="77">
        <v>0.37289967606525815</v>
      </c>
      <c r="W1192" s="77">
        <v>0.98766682494013069</v>
      </c>
      <c r="X1192" s="77">
        <v>0.62874260455245268</v>
      </c>
      <c r="Y1192" s="77">
        <v>0.6785714285714286</v>
      </c>
      <c r="Z1192" s="77">
        <v>0.1428571428571429</v>
      </c>
      <c r="AA1192" s="77">
        <v>0.35623064670394866</v>
      </c>
      <c r="AB1192" s="77">
        <v>0.6257309941520468</v>
      </c>
      <c r="AC1192" s="77">
        <v>0.51578947368421058</v>
      </c>
      <c r="AD1192" s="76">
        <v>0.3660119363182725</v>
      </c>
      <c r="AE1192" s="77">
        <v>0.30672815736455261</v>
      </c>
      <c r="AF1192" s="77">
        <v>0.54305716179883567</v>
      </c>
      <c r="AG1192" s="77">
        <v>0.67330713227240546</v>
      </c>
      <c r="AH1192" s="77">
        <v>0.21504136559077633</v>
      </c>
      <c r="AI1192" s="77">
        <v>0.80820471474629163</v>
      </c>
      <c r="AJ1192" s="77">
        <v>0.41071428571428575</v>
      </c>
      <c r="AK1192" s="77">
        <v>0.49098082042799773</v>
      </c>
      <c r="AL1192" s="77">
        <v>0.51578947368421058</v>
      </c>
      <c r="AM1192" s="76">
        <v>0.4052657518272203</v>
      </c>
      <c r="AN1192" s="77">
        <v>0.56551773753649115</v>
      </c>
      <c r="AO1192" s="78">
        <v>0.47249485994216472</v>
      </c>
      <c r="AP1192" s="79">
        <v>0.478868543748736</v>
      </c>
      <c r="AQ1192" s="70">
        <v>3</v>
      </c>
      <c r="AR1192" s="71">
        <v>3</v>
      </c>
      <c r="AS1192" s="71">
        <v>0</v>
      </c>
      <c r="AT1192" s="71">
        <v>0</v>
      </c>
      <c r="AU1192" s="71">
        <v>0</v>
      </c>
      <c r="AV1192" s="71" t="s">
        <v>3395</v>
      </c>
      <c r="AW1192" s="72" t="s">
        <v>3420</v>
      </c>
    </row>
    <row r="1193" spans="1:49">
      <c r="A1193" s="23" t="s">
        <v>4941</v>
      </c>
      <c r="B1193" s="23" t="s">
        <v>3738</v>
      </c>
      <c r="C1193" s="23" t="s">
        <v>2787</v>
      </c>
      <c r="D1193" s="24" t="s">
        <v>1323</v>
      </c>
      <c r="E1193" s="24" t="s">
        <v>1403</v>
      </c>
      <c r="F1193" s="24" t="s">
        <v>1438</v>
      </c>
      <c r="G1193" s="24" t="s">
        <v>1439</v>
      </c>
      <c r="H1193" s="76">
        <v>0.46878528512654105</v>
      </c>
      <c r="I1193" s="77">
        <v>0.37176429730118193</v>
      </c>
      <c r="J1193" s="77">
        <v>0.77654991065486634</v>
      </c>
      <c r="K1193" s="77">
        <v>0.20329804979116051</v>
      </c>
      <c r="L1193" s="77">
        <v>0.30516145764734742</v>
      </c>
      <c r="M1193" s="77">
        <v>0.89328785738475491</v>
      </c>
      <c r="N1193" s="77">
        <v>0.73645449844781674</v>
      </c>
      <c r="O1193" s="77" t="s">
        <v>3395</v>
      </c>
      <c r="P1193" s="77">
        <v>0.74562915757196724</v>
      </c>
      <c r="Q1193" s="77">
        <v>0.8905044088993368</v>
      </c>
      <c r="R1193" s="77">
        <v>4.0505418215958815E-2</v>
      </c>
      <c r="S1193" s="77">
        <v>0.76470588235294112</v>
      </c>
      <c r="T1193" s="77">
        <v>0.19578313253012047</v>
      </c>
      <c r="U1193" s="77">
        <v>0.23126234865809395</v>
      </c>
      <c r="V1193" s="77">
        <v>0.47110433461914236</v>
      </c>
      <c r="W1193" s="77">
        <v>0.26333122541757958</v>
      </c>
      <c r="X1193" s="77">
        <v>0.59827169151082349</v>
      </c>
      <c r="Y1193" s="77">
        <v>0.67383747666838012</v>
      </c>
      <c r="Z1193" s="77">
        <v>0.21714285714285708</v>
      </c>
      <c r="AA1193" s="77">
        <v>0.39200982288788888</v>
      </c>
      <c r="AB1193" s="77">
        <v>0.6257309941520468</v>
      </c>
      <c r="AC1193" s="77">
        <v>0.51578947368421058</v>
      </c>
      <c r="AD1193" s="76">
        <v>0.53903316436086313</v>
      </c>
      <c r="AE1193" s="77">
        <v>0.57676620416860935</v>
      </c>
      <c r="AF1193" s="77">
        <v>0.46550491355764778</v>
      </c>
      <c r="AG1193" s="77">
        <v>0.4802445074415308</v>
      </c>
      <c r="AH1193" s="77">
        <v>0.35118334163861814</v>
      </c>
      <c r="AI1193" s="77">
        <v>0.43080145846420154</v>
      </c>
      <c r="AJ1193" s="77">
        <v>0.4454901669056186</v>
      </c>
      <c r="AK1193" s="77">
        <v>0.50887040851996779</v>
      </c>
      <c r="AL1193" s="77">
        <v>0.51578947368421058</v>
      </c>
      <c r="AM1193" s="76">
        <v>0.52710142736237342</v>
      </c>
      <c r="AN1193" s="77">
        <v>0.42074310251478347</v>
      </c>
      <c r="AO1193" s="78">
        <v>0.49005001636993234</v>
      </c>
      <c r="AP1193" s="79">
        <v>0.47825830284014437</v>
      </c>
      <c r="AQ1193" s="70">
        <v>3</v>
      </c>
      <c r="AR1193" s="71">
        <v>3</v>
      </c>
      <c r="AS1193" s="71">
        <v>0</v>
      </c>
      <c r="AT1193" s="71">
        <v>0</v>
      </c>
      <c r="AU1193" s="71">
        <v>0</v>
      </c>
      <c r="AV1193" s="71" t="s">
        <v>3395</v>
      </c>
      <c r="AW1193" s="72" t="s">
        <v>3420</v>
      </c>
    </row>
    <row r="1194" spans="1:49">
      <c r="A1194" s="23" t="s">
        <v>4942</v>
      </c>
      <c r="B1194" s="23" t="s">
        <v>3738</v>
      </c>
      <c r="C1194" s="23" t="s">
        <v>2789</v>
      </c>
      <c r="D1194" s="24" t="s">
        <v>1323</v>
      </c>
      <c r="E1194" s="24" t="s">
        <v>1403</v>
      </c>
      <c r="F1194" s="24" t="s">
        <v>1438</v>
      </c>
      <c r="G1194" s="24" t="s">
        <v>1443</v>
      </c>
      <c r="H1194" s="76">
        <v>0.46878528512654105</v>
      </c>
      <c r="I1194" s="77">
        <v>0.37868881737910676</v>
      </c>
      <c r="J1194" s="77">
        <v>0.53455612551656251</v>
      </c>
      <c r="K1194" s="77">
        <v>0.15787135483359627</v>
      </c>
      <c r="L1194" s="77">
        <v>0.28058453971955122</v>
      </c>
      <c r="M1194" s="77">
        <v>0.53645436587740436</v>
      </c>
      <c r="N1194" s="77">
        <v>0.57607552145381247</v>
      </c>
      <c r="O1194" s="77" t="s">
        <v>3395</v>
      </c>
      <c r="P1194" s="77">
        <v>0.47995045506974621</v>
      </c>
      <c r="Q1194" s="77">
        <v>0.81610834783206654</v>
      </c>
      <c r="R1194" s="77">
        <v>5.4426690491730295E-2</v>
      </c>
      <c r="S1194" s="77">
        <v>0.76470588235294112</v>
      </c>
      <c r="T1194" s="77">
        <v>0.19578313253012047</v>
      </c>
      <c r="U1194" s="77">
        <v>0.16742405307575633</v>
      </c>
      <c r="V1194" s="77">
        <v>0.47110433461914236</v>
      </c>
      <c r="W1194" s="77">
        <v>0.80139322582588424</v>
      </c>
      <c r="X1194" s="77">
        <v>0.46517927715292018</v>
      </c>
      <c r="Y1194" s="77">
        <v>0.67383747666838012</v>
      </c>
      <c r="Z1194" s="77">
        <v>0.21714285714285708</v>
      </c>
      <c r="AA1194" s="77">
        <v>0.39200982288788888</v>
      </c>
      <c r="AB1194" s="77">
        <v>0.6257309941520468</v>
      </c>
      <c r="AC1194" s="77">
        <v>0.51578947368421058</v>
      </c>
      <c r="AD1194" s="76">
        <v>0.46067674267407011</v>
      </c>
      <c r="AE1194" s="77">
        <v>0.40618724739082201</v>
      </c>
      <c r="AF1194" s="77">
        <v>0.43526751916189843</v>
      </c>
      <c r="AG1194" s="77">
        <v>0.4802445074415308</v>
      </c>
      <c r="AH1194" s="77">
        <v>0.31926419384744936</v>
      </c>
      <c r="AI1194" s="77">
        <v>0.63328625148940221</v>
      </c>
      <c r="AJ1194" s="77">
        <v>0.4454901669056186</v>
      </c>
      <c r="AK1194" s="77">
        <v>0.50887040851996779</v>
      </c>
      <c r="AL1194" s="77">
        <v>0.51578947368421058</v>
      </c>
      <c r="AM1194" s="76">
        <v>0.43404383640893024</v>
      </c>
      <c r="AN1194" s="77">
        <v>0.47759831759279409</v>
      </c>
      <c r="AO1194" s="78">
        <v>0.49005001636993234</v>
      </c>
      <c r="AP1194" s="79">
        <v>0.46691582485694838</v>
      </c>
      <c r="AQ1194" s="70">
        <v>3</v>
      </c>
      <c r="AR1194" s="71">
        <v>1</v>
      </c>
      <c r="AS1194" s="71">
        <v>0</v>
      </c>
      <c r="AT1194" s="71">
        <v>0</v>
      </c>
      <c r="AU1194" s="71">
        <v>0</v>
      </c>
      <c r="AV1194" s="71" t="s">
        <v>3395</v>
      </c>
      <c r="AW1194" s="72" t="s">
        <v>3420</v>
      </c>
    </row>
    <row r="1195" spans="1:49">
      <c r="A1195" s="23" t="s">
        <v>4943</v>
      </c>
      <c r="B1195" s="23" t="s">
        <v>3738</v>
      </c>
      <c r="C1195" s="23" t="s">
        <v>2791</v>
      </c>
      <c r="D1195" s="24" t="s">
        <v>1445</v>
      </c>
      <c r="E1195" s="24" t="s">
        <v>1446</v>
      </c>
      <c r="F1195" s="24" t="s">
        <v>1447</v>
      </c>
      <c r="G1195" s="24" t="s">
        <v>1450</v>
      </c>
      <c r="H1195" s="76">
        <v>0.71277242804929697</v>
      </c>
      <c r="I1195" s="77">
        <v>0.34094011287246345</v>
      </c>
      <c r="J1195" s="77">
        <v>0.61014083268886732</v>
      </c>
      <c r="K1195" s="77">
        <v>4.8603558757602916E-2</v>
      </c>
      <c r="L1195" s="77">
        <v>0.52023471972531732</v>
      </c>
      <c r="M1195" s="77">
        <v>0.65652437663289187</v>
      </c>
      <c r="N1195" s="77">
        <v>0.74158139543099311</v>
      </c>
      <c r="O1195" s="77" t="s">
        <v>3395</v>
      </c>
      <c r="P1195" s="77">
        <v>0.52856966574213882</v>
      </c>
      <c r="Q1195" s="77">
        <v>0.59166764740377498</v>
      </c>
      <c r="R1195" s="77">
        <v>0.21052671246688479</v>
      </c>
      <c r="S1195" s="77">
        <v>0.95294117647058929</v>
      </c>
      <c r="T1195" s="77">
        <v>0.63811287932478578</v>
      </c>
      <c r="U1195" s="77">
        <v>0.49746514746830117</v>
      </c>
      <c r="V1195" s="77">
        <v>0.51435032929991775</v>
      </c>
      <c r="W1195" s="77">
        <v>0.26476952147950239</v>
      </c>
      <c r="X1195" s="77">
        <v>0.1912301390304616</v>
      </c>
      <c r="Y1195" s="77">
        <v>0.36983322963724402</v>
      </c>
      <c r="Z1195" s="77">
        <v>0.69142857142857139</v>
      </c>
      <c r="AA1195" s="77">
        <v>0.36264534571766116</v>
      </c>
      <c r="AB1195" s="77">
        <v>0.56148705096073503</v>
      </c>
      <c r="AC1195" s="77">
        <v>0.42105263157894735</v>
      </c>
      <c r="AD1195" s="76">
        <v>0.5546177912035426</v>
      </c>
      <c r="AE1195" s="77">
        <v>0.49910274325778881</v>
      </c>
      <c r="AF1195" s="77">
        <v>0.40109717993532989</v>
      </c>
      <c r="AG1195" s="77">
        <v>0.79552702789768759</v>
      </c>
      <c r="AH1195" s="77">
        <v>0.50590773838410952</v>
      </c>
      <c r="AI1195" s="77">
        <v>0.22799983025498199</v>
      </c>
      <c r="AJ1195" s="77">
        <v>0.53063090053290773</v>
      </c>
      <c r="AK1195" s="77">
        <v>0.4620661983391981</v>
      </c>
      <c r="AL1195" s="77">
        <v>0.42105263157894735</v>
      </c>
      <c r="AM1195" s="76">
        <v>0.4849392381322204</v>
      </c>
      <c r="AN1195" s="77">
        <v>0.50981153217892639</v>
      </c>
      <c r="AO1195" s="78">
        <v>0.47124991015035106</v>
      </c>
      <c r="AP1195" s="79">
        <v>0.48853743822115392</v>
      </c>
      <c r="AQ1195" s="70">
        <v>3</v>
      </c>
      <c r="AR1195" s="71">
        <v>1</v>
      </c>
      <c r="AS1195" s="71">
        <v>0</v>
      </c>
      <c r="AT1195" s="71">
        <v>0</v>
      </c>
      <c r="AU1195" s="71">
        <v>0</v>
      </c>
      <c r="AV1195" s="71" t="s">
        <v>3395</v>
      </c>
      <c r="AW1195" s="72" t="s">
        <v>3420</v>
      </c>
    </row>
    <row r="1196" spans="1:49">
      <c r="A1196" s="23" t="s">
        <v>4944</v>
      </c>
      <c r="B1196" s="23" t="s">
        <v>3738</v>
      </c>
      <c r="C1196" s="23" t="s">
        <v>2793</v>
      </c>
      <c r="D1196" s="24" t="s">
        <v>1445</v>
      </c>
      <c r="E1196" s="24" t="s">
        <v>1446</v>
      </c>
      <c r="F1196" s="24" t="s">
        <v>1447</v>
      </c>
      <c r="G1196" s="24" t="s">
        <v>1452</v>
      </c>
      <c r="H1196" s="76">
        <v>0.71277242804929697</v>
      </c>
      <c r="I1196" s="77">
        <v>0.27465071087542298</v>
      </c>
      <c r="J1196" s="77">
        <v>0.54090194135388359</v>
      </c>
      <c r="K1196" s="77">
        <v>0.33521428839172696</v>
      </c>
      <c r="L1196" s="77">
        <v>0.51257878112892596</v>
      </c>
      <c r="M1196" s="77">
        <v>0.57504238402160923</v>
      </c>
      <c r="N1196" s="77">
        <v>0.3749199783256752</v>
      </c>
      <c r="O1196" s="77" t="s">
        <v>3395</v>
      </c>
      <c r="P1196" s="77">
        <v>0</v>
      </c>
      <c r="Q1196" s="77">
        <v>0.48976283869463588</v>
      </c>
      <c r="R1196" s="77">
        <v>0.45701684294984679</v>
      </c>
      <c r="S1196" s="77">
        <v>0.95294117647058929</v>
      </c>
      <c r="T1196" s="77">
        <v>0.63811287932478578</v>
      </c>
      <c r="U1196" s="77">
        <v>0.48048542350914625</v>
      </c>
      <c r="V1196" s="77">
        <v>0.51435032929991775</v>
      </c>
      <c r="W1196" s="77">
        <v>0.57666271796847324</v>
      </c>
      <c r="X1196" s="77">
        <v>0</v>
      </c>
      <c r="Y1196" s="77">
        <v>0.36983322963724402</v>
      </c>
      <c r="Z1196" s="77">
        <v>0.69142857142857139</v>
      </c>
      <c r="AA1196" s="77">
        <v>0.32686642471333893</v>
      </c>
      <c r="AB1196" s="77">
        <v>0.56148705096073503</v>
      </c>
      <c r="AC1196" s="77">
        <v>0.42105263157894735</v>
      </c>
      <c r="AD1196" s="76">
        <v>0.50944169342620116</v>
      </c>
      <c r="AE1196" s="77">
        <v>0.35955108637358746</v>
      </c>
      <c r="AF1196" s="77">
        <v>0.47338984082224134</v>
      </c>
      <c r="AG1196" s="77">
        <v>0.79552702789768759</v>
      </c>
      <c r="AH1196" s="77">
        <v>0.497417876404532</v>
      </c>
      <c r="AI1196" s="77">
        <v>0.28833135898423662</v>
      </c>
      <c r="AJ1196" s="77">
        <v>0.53063090053290773</v>
      </c>
      <c r="AK1196" s="77">
        <v>0.44417673783703698</v>
      </c>
      <c r="AL1196" s="77">
        <v>0.42105263157894735</v>
      </c>
      <c r="AM1196" s="76">
        <v>0.44746087354067665</v>
      </c>
      <c r="AN1196" s="77">
        <v>0.52709208776215211</v>
      </c>
      <c r="AO1196" s="78">
        <v>0.46528675664963065</v>
      </c>
      <c r="AP1196" s="79">
        <v>0.47935488106398494</v>
      </c>
      <c r="AQ1196" s="70">
        <v>3</v>
      </c>
      <c r="AR1196" s="71">
        <v>3</v>
      </c>
      <c r="AS1196" s="71">
        <v>2</v>
      </c>
      <c r="AT1196" s="71">
        <v>0</v>
      </c>
      <c r="AU1196" s="71">
        <v>0</v>
      </c>
      <c r="AV1196" s="71" t="s">
        <v>3395</v>
      </c>
      <c r="AW1196" s="72" t="s">
        <v>3420</v>
      </c>
    </row>
    <row r="1197" spans="1:49">
      <c r="A1197" s="23" t="s">
        <v>4945</v>
      </c>
      <c r="B1197" s="23" t="s">
        <v>3738</v>
      </c>
      <c r="C1197" s="23" t="s">
        <v>2795</v>
      </c>
      <c r="D1197" s="24" t="s">
        <v>1445</v>
      </c>
      <c r="E1197" s="24" t="s">
        <v>1462</v>
      </c>
      <c r="F1197" s="24" t="s">
        <v>1476</v>
      </c>
      <c r="G1197" s="24" t="s">
        <v>1479</v>
      </c>
      <c r="H1197" s="76">
        <v>0.76490803579441224</v>
      </c>
      <c r="I1197" s="77">
        <v>0.21551738636662798</v>
      </c>
      <c r="J1197" s="77">
        <v>0.38375706402409893</v>
      </c>
      <c r="K1197" s="77">
        <v>0</v>
      </c>
      <c r="L1197" s="77">
        <v>0.56280916065046815</v>
      </c>
      <c r="M1197" s="77">
        <v>0.29698513017243766</v>
      </c>
      <c r="N1197" s="77">
        <v>0.39710807629260647</v>
      </c>
      <c r="O1197" s="77" t="s">
        <v>3395</v>
      </c>
      <c r="P1197" s="77">
        <v>0.35304830381341162</v>
      </c>
      <c r="Q1197" s="77">
        <v>0.74000689430347144</v>
      </c>
      <c r="R1197" s="77">
        <v>8.943443914658733E-3</v>
      </c>
      <c r="S1197" s="77">
        <v>0.96470588235294152</v>
      </c>
      <c r="T1197" s="77">
        <v>0.70194575091811084</v>
      </c>
      <c r="U1197" s="77">
        <v>0.55176411660518176</v>
      </c>
      <c r="V1197" s="77">
        <v>0.57513793413729186</v>
      </c>
      <c r="W1197" s="77">
        <v>0.45757953375708338</v>
      </c>
      <c r="X1197" s="77">
        <v>0.26808275649773394</v>
      </c>
      <c r="Y1197" s="77">
        <v>0.45944017637352236</v>
      </c>
      <c r="Z1197" s="77">
        <v>0.64571428571428569</v>
      </c>
      <c r="AA1197" s="77">
        <v>0.44769154338930622</v>
      </c>
      <c r="AB1197" s="77">
        <v>0.56148705096073503</v>
      </c>
      <c r="AC1197" s="77">
        <v>0.42105263157894735</v>
      </c>
      <c r="AD1197" s="76">
        <v>0.45472749539504642</v>
      </c>
      <c r="AE1197" s="77">
        <v>0.32199013418578482</v>
      </c>
      <c r="AF1197" s="77">
        <v>0.37447516910906509</v>
      </c>
      <c r="AG1197" s="77">
        <v>0.83332581663552618</v>
      </c>
      <c r="AH1197" s="77">
        <v>0.56345102537123681</v>
      </c>
      <c r="AI1197" s="77">
        <v>0.36283114512740866</v>
      </c>
      <c r="AJ1197" s="77">
        <v>0.55257723104390399</v>
      </c>
      <c r="AK1197" s="77">
        <v>0.50458929717502066</v>
      </c>
      <c r="AL1197" s="77">
        <v>0.42105263157894735</v>
      </c>
      <c r="AM1197" s="76">
        <v>0.38373093289663213</v>
      </c>
      <c r="AN1197" s="77">
        <v>0.58653599571139059</v>
      </c>
      <c r="AO1197" s="78">
        <v>0.492739719932624</v>
      </c>
      <c r="AP1197" s="79">
        <v>0.48405841969893437</v>
      </c>
      <c r="AQ1197" s="70">
        <v>3</v>
      </c>
      <c r="AR1197" s="71">
        <v>3</v>
      </c>
      <c r="AS1197" s="71">
        <v>0</v>
      </c>
      <c r="AT1197" s="71">
        <v>0</v>
      </c>
      <c r="AU1197" s="71">
        <v>0</v>
      </c>
      <c r="AV1197" s="71" t="s">
        <v>3395</v>
      </c>
      <c r="AW1197" s="72" t="s">
        <v>3420</v>
      </c>
    </row>
    <row r="1198" spans="1:49">
      <c r="A1198" s="23" t="s">
        <v>4946</v>
      </c>
      <c r="B1198" s="23" t="s">
        <v>3738</v>
      </c>
      <c r="C1198" s="23" t="s">
        <v>2798</v>
      </c>
      <c r="D1198" s="24" t="s">
        <v>1445</v>
      </c>
      <c r="E1198" s="24" t="s">
        <v>1487</v>
      </c>
      <c r="F1198" s="24" t="s">
        <v>1488</v>
      </c>
      <c r="G1198" s="24" t="s">
        <v>1489</v>
      </c>
      <c r="H1198" s="76">
        <v>0.75905285286715241</v>
      </c>
      <c r="I1198" s="77">
        <v>0.40146520718891421</v>
      </c>
      <c r="J1198" s="77">
        <v>0.53203205315295921</v>
      </c>
      <c r="K1198" s="77">
        <v>0.13937218567070231</v>
      </c>
      <c r="L1198" s="77">
        <v>0.5173012350618561</v>
      </c>
      <c r="M1198" s="77">
        <v>0.82697811880703953</v>
      </c>
      <c r="N1198" s="77">
        <v>0.5652581092011002</v>
      </c>
      <c r="O1198" s="77" t="s">
        <v>3395</v>
      </c>
      <c r="P1198" s="77">
        <v>0.59450067778690163</v>
      </c>
      <c r="Q1198" s="77">
        <v>0.77062457545820795</v>
      </c>
      <c r="R1198" s="77">
        <v>0.14049331556584735</v>
      </c>
      <c r="S1198" s="77">
        <v>1</v>
      </c>
      <c r="T1198" s="77">
        <v>0.69843115778622511</v>
      </c>
      <c r="U1198" s="77">
        <v>0.38247882672912348</v>
      </c>
      <c r="V1198" s="77">
        <v>0.53145462320739989</v>
      </c>
      <c r="W1198" s="77">
        <v>0.63566234012426204</v>
      </c>
      <c r="X1198" s="77">
        <v>0.36449966979636617</v>
      </c>
      <c r="Y1198" s="77">
        <v>0.476347147455839</v>
      </c>
      <c r="Z1198" s="77">
        <v>0.7142857142857143</v>
      </c>
      <c r="AA1198" s="77">
        <v>0.47452292904468946</v>
      </c>
      <c r="AB1198" s="77">
        <v>0.56148705096073503</v>
      </c>
      <c r="AC1198" s="77">
        <v>0.42105263157894735</v>
      </c>
      <c r="AD1198" s="76">
        <v>0.5641833710696752</v>
      </c>
      <c r="AE1198" s="77">
        <v>0.52868206530551998</v>
      </c>
      <c r="AF1198" s="77">
        <v>0.45555894551202764</v>
      </c>
      <c r="AG1198" s="77">
        <v>0.84921557889311261</v>
      </c>
      <c r="AH1198" s="77">
        <v>0.45696672496826168</v>
      </c>
      <c r="AI1198" s="77">
        <v>0.50008100496031416</v>
      </c>
      <c r="AJ1198" s="77">
        <v>0.59531643087077668</v>
      </c>
      <c r="AK1198" s="77">
        <v>0.51800499000271227</v>
      </c>
      <c r="AL1198" s="77">
        <v>0.42105263157894735</v>
      </c>
      <c r="AM1198" s="76">
        <v>0.51614146062907429</v>
      </c>
      <c r="AN1198" s="77">
        <v>0.60208776960722943</v>
      </c>
      <c r="AO1198" s="78">
        <v>0.51145801748414543</v>
      </c>
      <c r="AP1198" s="79">
        <v>0.54245664924474957</v>
      </c>
      <c r="AQ1198" s="70">
        <v>3</v>
      </c>
      <c r="AR1198" s="71">
        <v>3</v>
      </c>
      <c r="AS1198" s="71">
        <v>0</v>
      </c>
      <c r="AT1198" s="71">
        <v>0</v>
      </c>
      <c r="AU1198" s="71">
        <v>0</v>
      </c>
      <c r="AV1198" s="71" t="s">
        <v>3395</v>
      </c>
      <c r="AW1198" s="72" t="s">
        <v>3420</v>
      </c>
    </row>
    <row r="1199" spans="1:49">
      <c r="A1199" s="23" t="s">
        <v>4947</v>
      </c>
      <c r="B1199" s="23" t="s">
        <v>3738</v>
      </c>
      <c r="C1199" s="23" t="s">
        <v>2800</v>
      </c>
      <c r="D1199" s="24" t="s">
        <v>1445</v>
      </c>
      <c r="E1199" s="24" t="s">
        <v>1487</v>
      </c>
      <c r="F1199" s="24" t="s">
        <v>1488</v>
      </c>
      <c r="G1199" s="24" t="s">
        <v>1499</v>
      </c>
      <c r="H1199" s="76">
        <v>0.75905285286715241</v>
      </c>
      <c r="I1199" s="77">
        <v>0.41356567340102113</v>
      </c>
      <c r="J1199" s="77">
        <v>0.78801731496537741</v>
      </c>
      <c r="K1199" s="77">
        <v>0.30187656498820492</v>
      </c>
      <c r="L1199" s="77">
        <v>0.50851045600980482</v>
      </c>
      <c r="M1199" s="77">
        <v>0.91205289034751102</v>
      </c>
      <c r="N1199" s="77">
        <v>0.56573986847510738</v>
      </c>
      <c r="O1199" s="77" t="s">
        <v>3395</v>
      </c>
      <c r="P1199" s="77">
        <v>0.45867893604512011</v>
      </c>
      <c r="Q1199" s="77">
        <v>0.63400013688909918</v>
      </c>
      <c r="R1199" s="77">
        <v>0.26427583629110418</v>
      </c>
      <c r="S1199" s="77">
        <v>1</v>
      </c>
      <c r="T1199" s="77">
        <v>0.69843115778622511</v>
      </c>
      <c r="U1199" s="77">
        <v>0.41941926714484268</v>
      </c>
      <c r="V1199" s="77">
        <v>0.53145462320739989</v>
      </c>
      <c r="W1199" s="77">
        <v>0.62964807777627085</v>
      </c>
      <c r="X1199" s="77">
        <v>0.53794232147037024</v>
      </c>
      <c r="Y1199" s="77">
        <v>0.476347147455839</v>
      </c>
      <c r="Z1199" s="77">
        <v>0.7142857142857143</v>
      </c>
      <c r="AA1199" s="77">
        <v>0.47452292904468946</v>
      </c>
      <c r="AB1199" s="77">
        <v>0.56148705096073503</v>
      </c>
      <c r="AC1199" s="77">
        <v>0.42105263157894735</v>
      </c>
      <c r="AD1199" s="76">
        <v>0.65354528041118354</v>
      </c>
      <c r="AE1199" s="77">
        <v>0.54937174317314963</v>
      </c>
      <c r="AF1199" s="77">
        <v>0.44913798659010168</v>
      </c>
      <c r="AG1199" s="77">
        <v>0.84921557889311261</v>
      </c>
      <c r="AH1199" s="77">
        <v>0.47543694517612128</v>
      </c>
      <c r="AI1199" s="77">
        <v>0.5837951996233206</v>
      </c>
      <c r="AJ1199" s="77">
        <v>0.59531643087077668</v>
      </c>
      <c r="AK1199" s="77">
        <v>0.51800499000271227</v>
      </c>
      <c r="AL1199" s="77">
        <v>0.42105263157894735</v>
      </c>
      <c r="AM1199" s="76">
        <v>0.5506850033914783</v>
      </c>
      <c r="AN1199" s="77">
        <v>0.63614924123085148</v>
      </c>
      <c r="AO1199" s="78">
        <v>0.51145801748414543</v>
      </c>
      <c r="AP1199" s="79">
        <v>0.5649264340424216</v>
      </c>
      <c r="AQ1199" s="70">
        <v>3</v>
      </c>
      <c r="AR1199" s="71">
        <v>0</v>
      </c>
      <c r="AS1199" s="71">
        <v>0</v>
      </c>
      <c r="AT1199" s="71">
        <v>0</v>
      </c>
      <c r="AU1199" s="71">
        <v>0</v>
      </c>
      <c r="AV1199" s="71" t="s">
        <v>3395</v>
      </c>
      <c r="AW1199" s="72" t="s">
        <v>3420</v>
      </c>
    </row>
    <row r="1200" spans="1:49">
      <c r="A1200" s="23" t="s">
        <v>4948</v>
      </c>
      <c r="B1200" s="23" t="s">
        <v>3738</v>
      </c>
      <c r="C1200" s="23" t="s">
        <v>2802</v>
      </c>
      <c r="D1200" s="24" t="s">
        <v>1445</v>
      </c>
      <c r="E1200" s="24" t="s">
        <v>1487</v>
      </c>
      <c r="F1200" s="24" t="s">
        <v>1488</v>
      </c>
      <c r="G1200" s="24" t="s">
        <v>1501</v>
      </c>
      <c r="H1200" s="76">
        <v>0.75905285286715241</v>
      </c>
      <c r="I1200" s="77">
        <v>0.38969461549973283</v>
      </c>
      <c r="J1200" s="77">
        <v>0.58139963876612921</v>
      </c>
      <c r="K1200" s="77">
        <v>0.21607010648860914</v>
      </c>
      <c r="L1200" s="77">
        <v>0.50646435560616754</v>
      </c>
      <c r="M1200" s="77">
        <v>0.69425569991753822</v>
      </c>
      <c r="N1200" s="77">
        <v>0.59169873583004684</v>
      </c>
      <c r="O1200" s="77" t="s">
        <v>3395</v>
      </c>
      <c r="P1200" s="77">
        <v>0.42830963159461799</v>
      </c>
      <c r="Q1200" s="77">
        <v>0.44649468357787625</v>
      </c>
      <c r="R1200" s="77">
        <v>3.7200859325840829E-2</v>
      </c>
      <c r="S1200" s="77">
        <v>1</v>
      </c>
      <c r="T1200" s="77">
        <v>0.69843115778622511</v>
      </c>
      <c r="U1200" s="77">
        <v>0.45890826449789185</v>
      </c>
      <c r="V1200" s="77">
        <v>0.53145462320739989</v>
      </c>
      <c r="W1200" s="77">
        <v>0.71297538754401457</v>
      </c>
      <c r="X1200" s="77">
        <v>0.17680884074254888</v>
      </c>
      <c r="Y1200" s="77">
        <v>0.476347147455839</v>
      </c>
      <c r="Z1200" s="77">
        <v>0.7142857142857143</v>
      </c>
      <c r="AA1200" s="77">
        <v>0.43874400804036723</v>
      </c>
      <c r="AB1200" s="77">
        <v>0.56148705096073503</v>
      </c>
      <c r="AC1200" s="77">
        <v>0.42105263157894735</v>
      </c>
      <c r="AD1200" s="76">
        <v>0.57671570237767156</v>
      </c>
      <c r="AE1200" s="77">
        <v>0.48735970588739591</v>
      </c>
      <c r="AF1200" s="77">
        <v>0.24184777145185854</v>
      </c>
      <c r="AG1200" s="77">
        <v>0.84921557889311261</v>
      </c>
      <c r="AH1200" s="77">
        <v>0.49518144385264584</v>
      </c>
      <c r="AI1200" s="77">
        <v>0.44489211414328173</v>
      </c>
      <c r="AJ1200" s="77">
        <v>0.59531643087077668</v>
      </c>
      <c r="AK1200" s="77">
        <v>0.50011552950055116</v>
      </c>
      <c r="AL1200" s="77">
        <v>0.42105263157894735</v>
      </c>
      <c r="AM1200" s="76">
        <v>0.43530772657230865</v>
      </c>
      <c r="AN1200" s="77">
        <v>0.59642971229634678</v>
      </c>
      <c r="AO1200" s="78">
        <v>0.50549486398342502</v>
      </c>
      <c r="AP1200" s="79">
        <v>0.51029922322336441</v>
      </c>
      <c r="AQ1200" s="70">
        <v>3</v>
      </c>
      <c r="AR1200" s="71">
        <v>0</v>
      </c>
      <c r="AS1200" s="71">
        <v>0</v>
      </c>
      <c r="AT1200" s="71">
        <v>0</v>
      </c>
      <c r="AU1200" s="71">
        <v>0</v>
      </c>
      <c r="AV1200" s="71" t="s">
        <v>3395</v>
      </c>
      <c r="AW1200" s="72" t="s">
        <v>3420</v>
      </c>
    </row>
    <row r="1201" spans="1:49">
      <c r="A1201" s="23" t="s">
        <v>4949</v>
      </c>
      <c r="B1201" s="23" t="s">
        <v>3717</v>
      </c>
      <c r="C1201" s="23" t="s">
        <v>2804</v>
      </c>
      <c r="D1201" s="24" t="s">
        <v>1445</v>
      </c>
      <c r="E1201" s="24" t="s">
        <v>1487</v>
      </c>
      <c r="F1201" s="24" t="s">
        <v>1488</v>
      </c>
      <c r="G1201" s="24" t="s">
        <v>1505</v>
      </c>
      <c r="H1201" s="76">
        <v>0.75905285286715241</v>
      </c>
      <c r="I1201" s="77">
        <v>0.33048048608791547</v>
      </c>
      <c r="J1201" s="77">
        <v>0.48423127245750996</v>
      </c>
      <c r="K1201" s="77">
        <v>0.41015680848739122</v>
      </c>
      <c r="L1201" s="77">
        <v>0.48730757119794044</v>
      </c>
      <c r="M1201" s="77">
        <v>0.89704663580489896</v>
      </c>
      <c r="N1201" s="77">
        <v>0.52262196103047476</v>
      </c>
      <c r="O1201" s="77" t="s">
        <v>3395</v>
      </c>
      <c r="P1201" s="77">
        <v>0.36003847892043883</v>
      </c>
      <c r="Q1201" s="77">
        <v>0.65953553338983917</v>
      </c>
      <c r="R1201" s="77">
        <v>0.20723486618294973</v>
      </c>
      <c r="S1201" s="77">
        <v>1</v>
      </c>
      <c r="T1201" s="77">
        <v>0.69843115778622511</v>
      </c>
      <c r="U1201" s="77">
        <v>0.38745314155299204</v>
      </c>
      <c r="V1201" s="77">
        <v>0.53145462320739989</v>
      </c>
      <c r="W1201" s="77">
        <v>0.56160133267101453</v>
      </c>
      <c r="X1201" s="77">
        <v>0.16283014402157003</v>
      </c>
      <c r="Y1201" s="77">
        <v>0.476347147455839</v>
      </c>
      <c r="Z1201" s="77">
        <v>0.7142857142857143</v>
      </c>
      <c r="AA1201" s="77">
        <v>0.43874400804036723</v>
      </c>
      <c r="AB1201" s="77">
        <v>0.56148705096073503</v>
      </c>
      <c r="AC1201" s="77">
        <v>0.42105263157894735</v>
      </c>
      <c r="AD1201" s="76">
        <v>0.52458820380419258</v>
      </c>
      <c r="AE1201" s="77">
        <v>0.53543429108822882</v>
      </c>
      <c r="AF1201" s="77">
        <v>0.43338519978639445</v>
      </c>
      <c r="AG1201" s="77">
        <v>0.84921557889311261</v>
      </c>
      <c r="AH1201" s="77">
        <v>0.45945388238019597</v>
      </c>
      <c r="AI1201" s="77">
        <v>0.36221573834629228</v>
      </c>
      <c r="AJ1201" s="77">
        <v>0.59531643087077668</v>
      </c>
      <c r="AK1201" s="77">
        <v>0.50011552950055116</v>
      </c>
      <c r="AL1201" s="77">
        <v>0.42105263157894735</v>
      </c>
      <c r="AM1201" s="76">
        <v>0.49780256489293856</v>
      </c>
      <c r="AN1201" s="77">
        <v>0.55696173320653364</v>
      </c>
      <c r="AO1201" s="78">
        <v>0.50549486398342502</v>
      </c>
      <c r="AP1201" s="79">
        <v>0.51976181127062149</v>
      </c>
      <c r="AQ1201" s="70">
        <v>3</v>
      </c>
      <c r="AR1201" s="71">
        <v>0</v>
      </c>
      <c r="AS1201" s="71">
        <v>2</v>
      </c>
      <c r="AT1201" s="71">
        <v>0</v>
      </c>
      <c r="AU1201" s="71">
        <v>0</v>
      </c>
      <c r="AV1201" s="71" t="s">
        <v>3395</v>
      </c>
      <c r="AW1201" s="72" t="s">
        <v>3420</v>
      </c>
    </row>
    <row r="1202" spans="1:49">
      <c r="A1202" s="23" t="s">
        <v>4950</v>
      </c>
      <c r="B1202" s="23" t="s">
        <v>3717</v>
      </c>
      <c r="C1202" s="23" t="s">
        <v>2809</v>
      </c>
      <c r="D1202" s="24" t="s">
        <v>1445</v>
      </c>
      <c r="E1202" s="24" t="s">
        <v>1487</v>
      </c>
      <c r="F1202" s="24" t="s">
        <v>1507</v>
      </c>
      <c r="G1202" s="24" t="s">
        <v>1512</v>
      </c>
      <c r="H1202" s="76">
        <v>0.62437611227299905</v>
      </c>
      <c r="I1202" s="77">
        <v>0.29165013640730869</v>
      </c>
      <c r="J1202" s="77">
        <v>0.46485759766200402</v>
      </c>
      <c r="K1202" s="77">
        <v>0</v>
      </c>
      <c r="L1202" s="77">
        <v>0.48407782420543749</v>
      </c>
      <c r="M1202" s="77">
        <v>0.53939843029636148</v>
      </c>
      <c r="N1202" s="77">
        <v>0.5100050300511707</v>
      </c>
      <c r="O1202" s="77" t="s">
        <v>3395</v>
      </c>
      <c r="P1202" s="77">
        <v>0.50076714957364643</v>
      </c>
      <c r="Q1202" s="77">
        <v>0.55789606182718687</v>
      </c>
      <c r="R1202" s="77">
        <v>0.13868563224078551</v>
      </c>
      <c r="S1202" s="77">
        <v>0.97647058823529376</v>
      </c>
      <c r="T1202" s="77">
        <v>0.67914760646865524</v>
      </c>
      <c r="U1202" s="77">
        <v>0.23650010251230558</v>
      </c>
      <c r="V1202" s="77">
        <v>0.17520372203130499</v>
      </c>
      <c r="W1202" s="77">
        <v>0.5421870072981515</v>
      </c>
      <c r="X1202" s="77">
        <v>0.2532531541812848</v>
      </c>
      <c r="Y1202" s="77">
        <v>0.48953458490004598</v>
      </c>
      <c r="Z1202" s="77">
        <v>0.44571428571428573</v>
      </c>
      <c r="AA1202" s="77">
        <v>0.42616815992340595</v>
      </c>
      <c r="AB1202" s="77">
        <v>0.56148705096073503</v>
      </c>
      <c r="AC1202" s="77">
        <v>0.42105263157894735</v>
      </c>
      <c r="AD1202" s="76">
        <v>0.46029461544743722</v>
      </c>
      <c r="AE1202" s="77">
        <v>0.40684968682532324</v>
      </c>
      <c r="AF1202" s="77">
        <v>0.34829084703398616</v>
      </c>
      <c r="AG1202" s="77">
        <v>0.8278090973519745</v>
      </c>
      <c r="AH1202" s="77">
        <v>0.20585191227180527</v>
      </c>
      <c r="AI1202" s="77">
        <v>0.39772008073971815</v>
      </c>
      <c r="AJ1202" s="77">
        <v>0.46762443530716585</v>
      </c>
      <c r="AK1202" s="77">
        <v>0.49382760544207049</v>
      </c>
      <c r="AL1202" s="77">
        <v>0.42105263157894735</v>
      </c>
      <c r="AM1202" s="76">
        <v>0.40514504976891558</v>
      </c>
      <c r="AN1202" s="77">
        <v>0.47712703012116592</v>
      </c>
      <c r="AO1202" s="78">
        <v>0.46083489077606127</v>
      </c>
      <c r="AP1202" s="79">
        <v>0.44715694700870706</v>
      </c>
      <c r="AQ1202" s="70">
        <v>3</v>
      </c>
      <c r="AR1202" s="71">
        <v>0</v>
      </c>
      <c r="AS1202" s="71">
        <v>0</v>
      </c>
      <c r="AT1202" s="71">
        <v>0</v>
      </c>
      <c r="AU1202" s="71">
        <v>0</v>
      </c>
      <c r="AV1202" s="71" t="s">
        <v>3395</v>
      </c>
      <c r="AW1202" s="72" t="s">
        <v>3420</v>
      </c>
    </row>
    <row r="1203" spans="1:49">
      <c r="A1203" s="23" t="s">
        <v>4951</v>
      </c>
      <c r="B1203" s="23" t="s">
        <v>3717</v>
      </c>
      <c r="C1203" s="23" t="s">
        <v>2812</v>
      </c>
      <c r="D1203" s="24" t="s">
        <v>1445</v>
      </c>
      <c r="E1203" s="24" t="s">
        <v>1574</v>
      </c>
      <c r="F1203" s="24" t="s">
        <v>1575</v>
      </c>
      <c r="G1203" s="24" t="s">
        <v>1576</v>
      </c>
      <c r="H1203" s="76">
        <v>0.5597418796603294</v>
      </c>
      <c r="I1203" s="77">
        <v>0.54448702083641909</v>
      </c>
      <c r="J1203" s="77">
        <v>1</v>
      </c>
      <c r="K1203" s="77">
        <v>0.4756917788505709</v>
      </c>
      <c r="L1203" s="77">
        <v>0.54812823078205786</v>
      </c>
      <c r="M1203" s="77">
        <v>1</v>
      </c>
      <c r="N1203" s="77">
        <v>1</v>
      </c>
      <c r="O1203" s="77" t="s">
        <v>3395</v>
      </c>
      <c r="P1203" s="77">
        <v>0.5</v>
      </c>
      <c r="Q1203" s="77">
        <v>0.31270318934196584</v>
      </c>
      <c r="R1203" s="77">
        <v>1</v>
      </c>
      <c r="S1203" s="77">
        <v>0.88235294117647056</v>
      </c>
      <c r="T1203" s="77">
        <v>0.73863797435732237</v>
      </c>
      <c r="U1203" s="77">
        <v>0.33919326654974907</v>
      </c>
      <c r="V1203" s="77">
        <v>0.14518376936248159</v>
      </c>
      <c r="W1203" s="77" t="s">
        <v>3395</v>
      </c>
      <c r="X1203" s="77">
        <v>1</v>
      </c>
      <c r="Y1203" s="77">
        <v>0.46451226769821735</v>
      </c>
      <c r="Z1203" s="77">
        <v>0.32571428571428573</v>
      </c>
      <c r="AA1203" s="77">
        <v>0.37095417707124867</v>
      </c>
      <c r="AB1203" s="77">
        <v>0.56148705096073503</v>
      </c>
      <c r="AC1203" s="77">
        <v>0.42105263157894735</v>
      </c>
      <c r="AD1203" s="76">
        <v>0.70140963349891605</v>
      </c>
      <c r="AE1203" s="77">
        <v>0.70476400192652577</v>
      </c>
      <c r="AF1203" s="77">
        <v>0.65635159467098292</v>
      </c>
      <c r="AG1203" s="77">
        <v>0.81049545776689647</v>
      </c>
      <c r="AH1203" s="77">
        <v>0.24218851795611535</v>
      </c>
      <c r="AI1203" s="77">
        <v>1</v>
      </c>
      <c r="AJ1203" s="77">
        <v>0.39511327670625151</v>
      </c>
      <c r="AK1203" s="77">
        <v>0.46622061401599185</v>
      </c>
      <c r="AL1203" s="77">
        <v>0.42105263157894735</v>
      </c>
      <c r="AM1203" s="76">
        <v>0.68750841003214169</v>
      </c>
      <c r="AN1203" s="77">
        <v>0.68422799190767059</v>
      </c>
      <c r="AO1203" s="78">
        <v>0.42746217410039694</v>
      </c>
      <c r="AP1203" s="79">
        <v>0.59279530537942526</v>
      </c>
      <c r="AQ1203" s="70">
        <v>3</v>
      </c>
      <c r="AR1203" s="71">
        <v>3</v>
      </c>
      <c r="AS1203" s="71">
        <v>0</v>
      </c>
      <c r="AT1203" s="71">
        <v>1</v>
      </c>
      <c r="AU1203" s="71">
        <v>0</v>
      </c>
      <c r="AV1203" s="71" t="s">
        <v>3395</v>
      </c>
      <c r="AW1203" s="72" t="s">
        <v>3420</v>
      </c>
    </row>
    <row r="1204" spans="1:49">
      <c r="A1204" s="23" t="s">
        <v>4952</v>
      </c>
      <c r="B1204" s="23" t="s">
        <v>3717</v>
      </c>
      <c r="C1204" s="23" t="s">
        <v>2814</v>
      </c>
      <c r="D1204" s="24" t="s">
        <v>1445</v>
      </c>
      <c r="E1204" s="24" t="s">
        <v>1574</v>
      </c>
      <c r="F1204" s="24" t="s">
        <v>1575</v>
      </c>
      <c r="G1204" s="24" t="s">
        <v>1582</v>
      </c>
      <c r="H1204" s="76">
        <v>0.5597418796603294</v>
      </c>
      <c r="I1204" s="77">
        <v>0.54448702083641909</v>
      </c>
      <c r="J1204" s="77">
        <v>1</v>
      </c>
      <c r="K1204" s="77">
        <v>0.4756917788505709</v>
      </c>
      <c r="L1204" s="77">
        <v>0.54812823078205786</v>
      </c>
      <c r="M1204" s="77">
        <v>1</v>
      </c>
      <c r="N1204" s="77">
        <v>1</v>
      </c>
      <c r="O1204" s="77" t="s">
        <v>3395</v>
      </c>
      <c r="P1204" s="77">
        <v>0.625</v>
      </c>
      <c r="Q1204" s="77">
        <v>0.98882212102159728</v>
      </c>
      <c r="R1204" s="77">
        <v>0.40114805820926847</v>
      </c>
      <c r="S1204" s="77">
        <v>0.88235294117647056</v>
      </c>
      <c r="T1204" s="77">
        <v>0.73863797435732237</v>
      </c>
      <c r="U1204" s="77">
        <v>0.35220574046315162</v>
      </c>
      <c r="V1204" s="77">
        <v>0.14518376936248159</v>
      </c>
      <c r="W1204" s="77" t="s">
        <v>3395</v>
      </c>
      <c r="X1204" s="77">
        <v>1</v>
      </c>
      <c r="Y1204" s="77">
        <v>0.46451226769821735</v>
      </c>
      <c r="Z1204" s="77">
        <v>0.32571428571428573</v>
      </c>
      <c r="AA1204" s="77">
        <v>0.40673309807557095</v>
      </c>
      <c r="AB1204" s="77">
        <v>0.56148705096073503</v>
      </c>
      <c r="AC1204" s="77">
        <v>0.42105263157894735</v>
      </c>
      <c r="AD1204" s="76">
        <v>0.70140963349891605</v>
      </c>
      <c r="AE1204" s="77">
        <v>0.72976400192652568</v>
      </c>
      <c r="AF1204" s="77">
        <v>0.69498508961543282</v>
      </c>
      <c r="AG1204" s="77">
        <v>0.81049545776689647</v>
      </c>
      <c r="AH1204" s="77">
        <v>0.24869475491281662</v>
      </c>
      <c r="AI1204" s="77">
        <v>1</v>
      </c>
      <c r="AJ1204" s="77">
        <v>0.39511327670625151</v>
      </c>
      <c r="AK1204" s="77">
        <v>0.48411007451815302</v>
      </c>
      <c r="AL1204" s="77">
        <v>0.42105263157894735</v>
      </c>
      <c r="AM1204" s="76">
        <v>0.70871957501362493</v>
      </c>
      <c r="AN1204" s="77">
        <v>0.68639673755990438</v>
      </c>
      <c r="AO1204" s="78">
        <v>0.43342532760111729</v>
      </c>
      <c r="AP1204" s="79">
        <v>0.60235126562478447</v>
      </c>
      <c r="AQ1204" s="70">
        <v>3</v>
      </c>
      <c r="AR1204" s="71">
        <v>3</v>
      </c>
      <c r="AS1204" s="71">
        <v>0</v>
      </c>
      <c r="AT1204" s="71">
        <v>1</v>
      </c>
      <c r="AU1204" s="71">
        <v>0</v>
      </c>
      <c r="AV1204" s="71" t="s">
        <v>3395</v>
      </c>
      <c r="AW1204" s="72" t="s">
        <v>3420</v>
      </c>
    </row>
    <row r="1205" spans="1:49">
      <c r="A1205" s="23" t="s">
        <v>4953</v>
      </c>
      <c r="B1205" s="23" t="s">
        <v>3717</v>
      </c>
      <c r="C1205" s="23" t="s">
        <v>2816</v>
      </c>
      <c r="D1205" s="24" t="s">
        <v>1590</v>
      </c>
      <c r="E1205" s="24" t="s">
        <v>1591</v>
      </c>
      <c r="F1205" s="24" t="s">
        <v>1592</v>
      </c>
      <c r="G1205" s="24" t="s">
        <v>1593</v>
      </c>
      <c r="H1205" s="76">
        <v>0.93458893658206987</v>
      </c>
      <c r="I1205" s="77">
        <v>0.44231372640431615</v>
      </c>
      <c r="J1205" s="77">
        <v>0.59407797023989239</v>
      </c>
      <c r="K1205" s="77">
        <v>0.27569096053681463</v>
      </c>
      <c r="L1205" s="77">
        <v>0.78809248349530059</v>
      </c>
      <c r="M1205" s="77">
        <v>0.45607982917465528</v>
      </c>
      <c r="N1205" s="77">
        <v>0.58601835350363696</v>
      </c>
      <c r="O1205" s="77" t="s">
        <v>3395</v>
      </c>
      <c r="P1205" s="77">
        <v>0.57288022897343782</v>
      </c>
      <c r="Q1205" s="77">
        <v>0.99754661432777225</v>
      </c>
      <c r="R1205" s="77">
        <v>9.63661394136512E-3</v>
      </c>
      <c r="S1205" s="77">
        <v>0.82352941176470584</v>
      </c>
      <c r="T1205" s="77">
        <v>0.42208620578570971</v>
      </c>
      <c r="U1205" s="77">
        <v>0.66029713427344561</v>
      </c>
      <c r="V1205" s="77">
        <v>0.7767754503916714</v>
      </c>
      <c r="W1205" s="77">
        <v>0.61264286161555626</v>
      </c>
      <c r="X1205" s="77">
        <v>1</v>
      </c>
      <c r="Y1205" s="77">
        <v>0.62418170259961592</v>
      </c>
      <c r="Z1205" s="77">
        <v>0.72571428571428576</v>
      </c>
      <c r="AA1205" s="77">
        <v>0.66630717318422772</v>
      </c>
      <c r="AB1205" s="77">
        <v>0.47844611528822056</v>
      </c>
      <c r="AC1205" s="77">
        <v>0.64210526315789473</v>
      </c>
      <c r="AD1205" s="76">
        <v>0.65699354440875946</v>
      </c>
      <c r="AE1205" s="77">
        <v>0.5357523711367691</v>
      </c>
      <c r="AF1205" s="77">
        <v>0.50359161413456865</v>
      </c>
      <c r="AG1205" s="77">
        <v>0.62280780877520781</v>
      </c>
      <c r="AH1205" s="77">
        <v>0.71853629233255845</v>
      </c>
      <c r="AI1205" s="77">
        <v>0.80632143080777818</v>
      </c>
      <c r="AJ1205" s="77">
        <v>0.67494799415695084</v>
      </c>
      <c r="AK1205" s="77">
        <v>0.57237664423622414</v>
      </c>
      <c r="AL1205" s="77">
        <v>0.64210526315789473</v>
      </c>
      <c r="AM1205" s="76">
        <v>0.56544584322669911</v>
      </c>
      <c r="AN1205" s="77">
        <v>0.71588851063851477</v>
      </c>
      <c r="AO1205" s="78">
        <v>0.62980996718368998</v>
      </c>
      <c r="AP1205" s="79">
        <v>0.63556740491638997</v>
      </c>
      <c r="AQ1205" s="70">
        <v>3</v>
      </c>
      <c r="AR1205" s="71">
        <v>0</v>
      </c>
      <c r="AS1205" s="71">
        <v>0</v>
      </c>
      <c r="AT1205" s="71">
        <v>0</v>
      </c>
      <c r="AU1205" s="71">
        <v>0</v>
      </c>
      <c r="AV1205" s="71" t="s">
        <v>3395</v>
      </c>
      <c r="AW1205" s="72" t="s">
        <v>3421</v>
      </c>
    </row>
    <row r="1206" spans="1:49">
      <c r="A1206" s="23" t="s">
        <v>4954</v>
      </c>
      <c r="B1206" s="23" t="s">
        <v>3717</v>
      </c>
      <c r="C1206" s="23" t="s">
        <v>2818</v>
      </c>
      <c r="D1206" s="24" t="s">
        <v>1590</v>
      </c>
      <c r="E1206" s="24" t="s">
        <v>1591</v>
      </c>
      <c r="F1206" s="24" t="s">
        <v>1592</v>
      </c>
      <c r="G1206" s="24" t="s">
        <v>1595</v>
      </c>
      <c r="H1206" s="76">
        <v>0.93458893658206987</v>
      </c>
      <c r="I1206" s="77">
        <v>0.51994390569671722</v>
      </c>
      <c r="J1206" s="77">
        <v>0.69038246819683002</v>
      </c>
      <c r="K1206" s="77">
        <v>0.33664913240157679</v>
      </c>
      <c r="L1206" s="77">
        <v>0.79298415399671185</v>
      </c>
      <c r="M1206" s="77">
        <v>0.41697083333387308</v>
      </c>
      <c r="N1206" s="77">
        <v>0.61785283091971366</v>
      </c>
      <c r="O1206" s="77" t="s">
        <v>3395</v>
      </c>
      <c r="P1206" s="77">
        <v>0.4209962891587325</v>
      </c>
      <c r="Q1206" s="77">
        <v>1</v>
      </c>
      <c r="R1206" s="77">
        <v>7.5520035882590056E-3</v>
      </c>
      <c r="S1206" s="77">
        <v>0.82352941176470584</v>
      </c>
      <c r="T1206" s="77">
        <v>0.42208620578570971</v>
      </c>
      <c r="U1206" s="77">
        <v>0.66153778889806303</v>
      </c>
      <c r="V1206" s="77">
        <v>0.7767754503916714</v>
      </c>
      <c r="W1206" s="77">
        <v>0.70011862656945445</v>
      </c>
      <c r="X1206" s="77">
        <v>1</v>
      </c>
      <c r="Y1206" s="77">
        <v>0.62418170259961592</v>
      </c>
      <c r="Z1206" s="77">
        <v>0.72571428571428576</v>
      </c>
      <c r="AA1206" s="77">
        <v>0.63052825217990549</v>
      </c>
      <c r="AB1206" s="77">
        <v>0.47844611528822056</v>
      </c>
      <c r="AC1206" s="77">
        <v>0.64210526315789473</v>
      </c>
      <c r="AD1206" s="76">
        <v>0.71497177015853897</v>
      </c>
      <c r="AE1206" s="77">
        <v>0.51709064796212156</v>
      </c>
      <c r="AF1206" s="77">
        <v>0.50377600179412951</v>
      </c>
      <c r="AG1206" s="77">
        <v>0.62280780877520781</v>
      </c>
      <c r="AH1206" s="77">
        <v>0.71915661964486721</v>
      </c>
      <c r="AI1206" s="77">
        <v>0.85005931328472717</v>
      </c>
      <c r="AJ1206" s="77">
        <v>0.67494799415695084</v>
      </c>
      <c r="AK1206" s="77">
        <v>0.55448718373406303</v>
      </c>
      <c r="AL1206" s="77">
        <v>0.64210526315789473</v>
      </c>
      <c r="AM1206" s="76">
        <v>0.57861280663826331</v>
      </c>
      <c r="AN1206" s="77">
        <v>0.7306745805682674</v>
      </c>
      <c r="AO1206" s="78">
        <v>0.62384681368296957</v>
      </c>
      <c r="AP1206" s="79">
        <v>0.64284057959758811</v>
      </c>
      <c r="AQ1206" s="70">
        <v>3</v>
      </c>
      <c r="AR1206" s="71">
        <v>0</v>
      </c>
      <c r="AS1206" s="71">
        <v>0</v>
      </c>
      <c r="AT1206" s="71">
        <v>0</v>
      </c>
      <c r="AU1206" s="71">
        <v>0</v>
      </c>
      <c r="AV1206" s="71" t="s">
        <v>3395</v>
      </c>
      <c r="AW1206" s="72" t="s">
        <v>3421</v>
      </c>
    </row>
    <row r="1207" spans="1:49">
      <c r="A1207" s="23" t="s">
        <v>4955</v>
      </c>
      <c r="B1207" s="23" t="s">
        <v>3717</v>
      </c>
      <c r="C1207" s="23" t="s">
        <v>2820</v>
      </c>
      <c r="D1207" s="24" t="s">
        <v>1590</v>
      </c>
      <c r="E1207" s="24" t="s">
        <v>1591</v>
      </c>
      <c r="F1207" s="24" t="s">
        <v>1592</v>
      </c>
      <c r="G1207" s="24" t="s">
        <v>1597</v>
      </c>
      <c r="H1207" s="76">
        <v>0.93458893658206987</v>
      </c>
      <c r="I1207" s="77">
        <v>0.55108644389248784</v>
      </c>
      <c r="J1207" s="77">
        <v>0.80861294961043972</v>
      </c>
      <c r="K1207" s="77">
        <v>0.39200286384416461</v>
      </c>
      <c r="L1207" s="77">
        <v>0.83205654150590569</v>
      </c>
      <c r="M1207" s="77">
        <v>0.6577330016542875</v>
      </c>
      <c r="N1207" s="77">
        <v>0.79423345097640818</v>
      </c>
      <c r="O1207" s="77" t="s">
        <v>3395</v>
      </c>
      <c r="P1207" s="77">
        <v>0.32023726922553197</v>
      </c>
      <c r="Q1207" s="77">
        <v>0.99754661432777225</v>
      </c>
      <c r="R1207" s="77">
        <v>7.2445577966810407E-2</v>
      </c>
      <c r="S1207" s="77">
        <v>0.82352941176470584</v>
      </c>
      <c r="T1207" s="77">
        <v>0.42208620578570971</v>
      </c>
      <c r="U1207" s="77">
        <v>0.72383882314058168</v>
      </c>
      <c r="V1207" s="77">
        <v>0.7767754503916714</v>
      </c>
      <c r="W1207" s="77">
        <v>0.25906790743441915</v>
      </c>
      <c r="X1207" s="77">
        <v>1</v>
      </c>
      <c r="Y1207" s="77">
        <v>0.62418170259961592</v>
      </c>
      <c r="Z1207" s="77">
        <v>0.72571428571428576</v>
      </c>
      <c r="AA1207" s="77">
        <v>0.63052825217990549</v>
      </c>
      <c r="AB1207" s="77">
        <v>0.47844611528822056</v>
      </c>
      <c r="AC1207" s="77">
        <v>0.64210526315789473</v>
      </c>
      <c r="AD1207" s="76">
        <v>0.76476277669499915</v>
      </c>
      <c r="AE1207" s="77">
        <v>0.59925262544125957</v>
      </c>
      <c r="AF1207" s="77">
        <v>0.53499609614729138</v>
      </c>
      <c r="AG1207" s="77">
        <v>0.62280780877520781</v>
      </c>
      <c r="AH1207" s="77">
        <v>0.75030713676612648</v>
      </c>
      <c r="AI1207" s="77">
        <v>0.62953395371720955</v>
      </c>
      <c r="AJ1207" s="77">
        <v>0.67494799415695084</v>
      </c>
      <c r="AK1207" s="77">
        <v>0.55448718373406303</v>
      </c>
      <c r="AL1207" s="77">
        <v>0.64210526315789473</v>
      </c>
      <c r="AM1207" s="76">
        <v>0.63300383276118344</v>
      </c>
      <c r="AN1207" s="77">
        <v>0.66754963308618132</v>
      </c>
      <c r="AO1207" s="78">
        <v>0.62384681368296957</v>
      </c>
      <c r="AP1207" s="79">
        <v>0.64133026011066241</v>
      </c>
      <c r="AQ1207" s="70">
        <v>3</v>
      </c>
      <c r="AR1207" s="71">
        <v>0</v>
      </c>
      <c r="AS1207" s="71">
        <v>0</v>
      </c>
      <c r="AT1207" s="71">
        <v>0</v>
      </c>
      <c r="AU1207" s="71">
        <v>0</v>
      </c>
      <c r="AV1207" s="71" t="s">
        <v>3395</v>
      </c>
      <c r="AW1207" s="72" t="s">
        <v>3421</v>
      </c>
    </row>
    <row r="1208" spans="1:49">
      <c r="A1208" s="23" t="s">
        <v>4956</v>
      </c>
      <c r="B1208" s="23" t="s">
        <v>3717</v>
      </c>
      <c r="C1208" s="23" t="s">
        <v>2822</v>
      </c>
      <c r="D1208" s="24" t="s">
        <v>1590</v>
      </c>
      <c r="E1208" s="24" t="s">
        <v>1591</v>
      </c>
      <c r="F1208" s="24" t="s">
        <v>1592</v>
      </c>
      <c r="G1208" s="24" t="s">
        <v>1599</v>
      </c>
      <c r="H1208" s="76">
        <v>0.93458893658206987</v>
      </c>
      <c r="I1208" s="77">
        <v>0.53554743602964172</v>
      </c>
      <c r="J1208" s="77">
        <v>0.77434473187295194</v>
      </c>
      <c r="K1208" s="77">
        <v>0.40665908328865019</v>
      </c>
      <c r="L1208" s="77">
        <v>0.80991190849501615</v>
      </c>
      <c r="M1208" s="77">
        <v>0.5969634393417016</v>
      </c>
      <c r="N1208" s="77">
        <v>0.57669535879730704</v>
      </c>
      <c r="O1208" s="77" t="s">
        <v>3395</v>
      </c>
      <c r="P1208" s="77">
        <v>0.72124697304871965</v>
      </c>
      <c r="Q1208" s="77">
        <v>0.99631992149165849</v>
      </c>
      <c r="R1208" s="77">
        <v>5.3128811766134938E-2</v>
      </c>
      <c r="S1208" s="77">
        <v>0.82352941176470584</v>
      </c>
      <c r="T1208" s="77">
        <v>0.42208620578570971</v>
      </c>
      <c r="U1208" s="77">
        <v>0.70124984289307057</v>
      </c>
      <c r="V1208" s="77">
        <v>0.7767754503916714</v>
      </c>
      <c r="W1208" s="77">
        <v>0.10601510712089358</v>
      </c>
      <c r="X1208" s="77">
        <v>0.79827533684919039</v>
      </c>
      <c r="Y1208" s="77">
        <v>0.62418170259961592</v>
      </c>
      <c r="Z1208" s="77">
        <v>0.72571428571428576</v>
      </c>
      <c r="AA1208" s="77">
        <v>0.70208609418854995</v>
      </c>
      <c r="AB1208" s="77">
        <v>0.47844611528822056</v>
      </c>
      <c r="AC1208" s="77">
        <v>0.64210526315789473</v>
      </c>
      <c r="AD1208" s="76">
        <v>0.74816036816155451</v>
      </c>
      <c r="AE1208" s="77">
        <v>0.62229535259427893</v>
      </c>
      <c r="AF1208" s="77">
        <v>0.52472436662889677</v>
      </c>
      <c r="AG1208" s="77">
        <v>0.62280780877520781</v>
      </c>
      <c r="AH1208" s="77">
        <v>0.73901264664237099</v>
      </c>
      <c r="AI1208" s="77">
        <v>0.45214522198504198</v>
      </c>
      <c r="AJ1208" s="77">
        <v>0.67494799415695084</v>
      </c>
      <c r="AK1208" s="77">
        <v>0.59026610473838526</v>
      </c>
      <c r="AL1208" s="77">
        <v>0.64210526315789473</v>
      </c>
      <c r="AM1208" s="76">
        <v>0.63172669579491003</v>
      </c>
      <c r="AN1208" s="77">
        <v>0.60465522580087361</v>
      </c>
      <c r="AO1208" s="78">
        <v>0.63577312068441028</v>
      </c>
      <c r="AP1208" s="79">
        <v>0.62397446281172186</v>
      </c>
      <c r="AQ1208" s="70">
        <v>3</v>
      </c>
      <c r="AR1208" s="71">
        <v>0</v>
      </c>
      <c r="AS1208" s="71">
        <v>0</v>
      </c>
      <c r="AT1208" s="71">
        <v>0</v>
      </c>
      <c r="AU1208" s="71">
        <v>0</v>
      </c>
      <c r="AV1208" s="71" t="s">
        <v>3395</v>
      </c>
      <c r="AW1208" s="72" t="s">
        <v>3421</v>
      </c>
    </row>
    <row r="1209" spans="1:49">
      <c r="A1209" s="23" t="s">
        <v>4957</v>
      </c>
      <c r="B1209" s="23" t="s">
        <v>3717</v>
      </c>
      <c r="C1209" s="23" t="s">
        <v>2824</v>
      </c>
      <c r="D1209" s="24" t="s">
        <v>1590</v>
      </c>
      <c r="E1209" s="24" t="s">
        <v>1591</v>
      </c>
      <c r="F1209" s="24" t="s">
        <v>1617</v>
      </c>
      <c r="G1209" s="24" t="s">
        <v>1618</v>
      </c>
      <c r="H1209" s="76">
        <v>0.93102474249212785</v>
      </c>
      <c r="I1209" s="77">
        <v>0.57740324852459213</v>
      </c>
      <c r="J1209" s="77">
        <v>0.6228677282351287</v>
      </c>
      <c r="K1209" s="77">
        <v>0.1365414592146077</v>
      </c>
      <c r="L1209" s="77">
        <v>0.80349501350576735</v>
      </c>
      <c r="M1209" s="77">
        <v>0.99355364680280311</v>
      </c>
      <c r="N1209" s="77">
        <v>0.59335403661265795</v>
      </c>
      <c r="O1209" s="77" t="s">
        <v>3395</v>
      </c>
      <c r="P1209" s="77">
        <v>0.38907701454584309</v>
      </c>
      <c r="Q1209" s="77">
        <v>0.99263984298331698</v>
      </c>
      <c r="R1209" s="77">
        <v>4.0467383593835613E-3</v>
      </c>
      <c r="S1209" s="77">
        <v>0.74117647058823499</v>
      </c>
      <c r="T1209" s="77">
        <v>0.26535983506217381</v>
      </c>
      <c r="U1209" s="77">
        <v>0.6377359553937012</v>
      </c>
      <c r="V1209" s="77">
        <v>0.71655839366702001</v>
      </c>
      <c r="W1209" s="77">
        <v>0.83138027869125242</v>
      </c>
      <c r="X1209" s="77">
        <v>0.97762206477583358</v>
      </c>
      <c r="Y1209" s="77">
        <v>0.57109381340114163</v>
      </c>
      <c r="Z1209" s="77">
        <v>0.66857142857142859</v>
      </c>
      <c r="AA1209" s="77">
        <v>0.63457324711561469</v>
      </c>
      <c r="AB1209" s="77">
        <v>0.47844611528822056</v>
      </c>
      <c r="AC1209" s="77">
        <v>0.64210526315789473</v>
      </c>
      <c r="AD1209" s="76">
        <v>0.71043190641728293</v>
      </c>
      <c r="AE1209" s="77">
        <v>0.58320423413633582</v>
      </c>
      <c r="AF1209" s="77">
        <v>0.49834329067135025</v>
      </c>
      <c r="AG1209" s="77">
        <v>0.50326815282520443</v>
      </c>
      <c r="AH1209" s="77">
        <v>0.67714717453036055</v>
      </c>
      <c r="AI1209" s="77">
        <v>0.90450117173354294</v>
      </c>
      <c r="AJ1209" s="77">
        <v>0.61983262098628511</v>
      </c>
      <c r="AK1209" s="77">
        <v>0.55650968120191768</v>
      </c>
      <c r="AL1209" s="77">
        <v>0.64210526315789473</v>
      </c>
      <c r="AM1209" s="76">
        <v>0.59732647707498965</v>
      </c>
      <c r="AN1209" s="77">
        <v>0.69497216636303583</v>
      </c>
      <c r="AO1209" s="78">
        <v>0.60614918844869925</v>
      </c>
      <c r="AP1209" s="79">
        <v>0.63207040970555872</v>
      </c>
      <c r="AQ1209" s="70">
        <v>3</v>
      </c>
      <c r="AR1209" s="71">
        <v>0</v>
      </c>
      <c r="AS1209" s="71">
        <v>1</v>
      </c>
      <c r="AT1209" s="71">
        <v>0</v>
      </c>
      <c r="AU1209" s="71">
        <v>0</v>
      </c>
      <c r="AV1209" s="71" t="s">
        <v>3395</v>
      </c>
      <c r="AW1209" s="72" t="s">
        <v>3421</v>
      </c>
    </row>
    <row r="1210" spans="1:49">
      <c r="A1210" s="23" t="s">
        <v>4958</v>
      </c>
      <c r="B1210" s="23" t="s">
        <v>3717</v>
      </c>
      <c r="C1210" s="23" t="s">
        <v>2828</v>
      </c>
      <c r="D1210" s="24" t="s">
        <v>1590</v>
      </c>
      <c r="E1210" s="24" t="s">
        <v>1591</v>
      </c>
      <c r="F1210" s="24" t="s">
        <v>1617</v>
      </c>
      <c r="G1210" s="24" t="s">
        <v>1620</v>
      </c>
      <c r="H1210" s="76">
        <v>0.93102474249212785</v>
      </c>
      <c r="I1210" s="77">
        <v>0.65042523241268102</v>
      </c>
      <c r="J1210" s="77">
        <v>0.80192290617595718</v>
      </c>
      <c r="K1210" s="77">
        <v>0.17839129029518408</v>
      </c>
      <c r="L1210" s="77">
        <v>0.8083223199216335</v>
      </c>
      <c r="M1210" s="77">
        <v>0.99933827185601953</v>
      </c>
      <c r="N1210" s="77">
        <v>0.86212984763821143</v>
      </c>
      <c r="O1210" s="77" t="s">
        <v>3395</v>
      </c>
      <c r="P1210" s="77">
        <v>0.48270943543621686</v>
      </c>
      <c r="Q1210" s="77">
        <v>0.99141315014720321</v>
      </c>
      <c r="R1210" s="77">
        <v>8.9103676497209218E-3</v>
      </c>
      <c r="S1210" s="77">
        <v>0.74117647058823499</v>
      </c>
      <c r="T1210" s="77">
        <v>0.26535983506217381</v>
      </c>
      <c r="U1210" s="77">
        <v>0.64952646014465754</v>
      </c>
      <c r="V1210" s="77">
        <v>0.71655839366702001</v>
      </c>
      <c r="W1210" s="77">
        <v>0.72017772301865413</v>
      </c>
      <c r="X1210" s="77">
        <v>0.95534009733053438</v>
      </c>
      <c r="Y1210" s="77">
        <v>0.57109381340114163</v>
      </c>
      <c r="Z1210" s="77">
        <v>0.66857142857142859</v>
      </c>
      <c r="AA1210" s="77">
        <v>0.63457324711561469</v>
      </c>
      <c r="AB1210" s="77">
        <v>0.47844611528822056</v>
      </c>
      <c r="AC1210" s="77">
        <v>0.64210526315789473</v>
      </c>
      <c r="AD1210" s="76">
        <v>0.79445762702692202</v>
      </c>
      <c r="AE1210" s="77">
        <v>0.66617823302945312</v>
      </c>
      <c r="AF1210" s="77">
        <v>0.50016175889846204</v>
      </c>
      <c r="AG1210" s="77">
        <v>0.50326815282520443</v>
      </c>
      <c r="AH1210" s="77">
        <v>0.68304242690583883</v>
      </c>
      <c r="AI1210" s="77">
        <v>0.83775891017459425</v>
      </c>
      <c r="AJ1210" s="77">
        <v>0.61983262098628511</v>
      </c>
      <c r="AK1210" s="77">
        <v>0.55650968120191768</v>
      </c>
      <c r="AL1210" s="77">
        <v>0.64210526315789473</v>
      </c>
      <c r="AM1210" s="76">
        <v>0.65359920631827906</v>
      </c>
      <c r="AN1210" s="77">
        <v>0.67468982996854587</v>
      </c>
      <c r="AO1210" s="78">
        <v>0.60614918844869925</v>
      </c>
      <c r="AP1210" s="79">
        <v>0.64448981892149071</v>
      </c>
      <c r="AQ1210" s="70">
        <v>3</v>
      </c>
      <c r="AR1210" s="71">
        <v>0</v>
      </c>
      <c r="AS1210" s="71">
        <v>0</v>
      </c>
      <c r="AT1210" s="71">
        <v>0</v>
      </c>
      <c r="AU1210" s="71">
        <v>0</v>
      </c>
      <c r="AV1210" s="71" t="s">
        <v>3395</v>
      </c>
      <c r="AW1210" s="72" t="s">
        <v>3421</v>
      </c>
    </row>
    <row r="1211" spans="1:49">
      <c r="A1211" s="23" t="s">
        <v>4959</v>
      </c>
      <c r="B1211" s="23" t="s">
        <v>3717</v>
      </c>
      <c r="C1211" s="23" t="s">
        <v>2830</v>
      </c>
      <c r="D1211" s="24" t="s">
        <v>1590</v>
      </c>
      <c r="E1211" s="24" t="s">
        <v>1591</v>
      </c>
      <c r="F1211" s="24" t="s">
        <v>1617</v>
      </c>
      <c r="G1211" s="24" t="s">
        <v>1622</v>
      </c>
      <c r="H1211" s="76">
        <v>0.93102474249212785</v>
      </c>
      <c r="I1211" s="77">
        <v>0.48867580507571262</v>
      </c>
      <c r="J1211" s="77">
        <v>0.5748121854575674</v>
      </c>
      <c r="K1211" s="77">
        <v>0.24953172748528252</v>
      </c>
      <c r="L1211" s="77">
        <v>0.85048079595353243</v>
      </c>
      <c r="M1211" s="77">
        <v>0.2968629922477215</v>
      </c>
      <c r="N1211" s="77">
        <v>0.55885772019658142</v>
      </c>
      <c r="O1211" s="77" t="s">
        <v>3395</v>
      </c>
      <c r="P1211" s="77">
        <v>0.39016937040239968</v>
      </c>
      <c r="Q1211" s="77">
        <v>0.99877330716388624</v>
      </c>
      <c r="R1211" s="77">
        <v>2.2028329369527283E-2</v>
      </c>
      <c r="S1211" s="77">
        <v>0.74117647058823499</v>
      </c>
      <c r="T1211" s="77">
        <v>0.26535983506217381</v>
      </c>
      <c r="U1211" s="77">
        <v>0.6383658815462363</v>
      </c>
      <c r="V1211" s="77">
        <v>0.71655839366702001</v>
      </c>
      <c r="W1211" s="77">
        <v>0.6779095378025245</v>
      </c>
      <c r="X1211" s="77">
        <v>0.7827989809515391</v>
      </c>
      <c r="Y1211" s="77">
        <v>0.57109381340114163</v>
      </c>
      <c r="Z1211" s="77">
        <v>0.66857142857142859</v>
      </c>
      <c r="AA1211" s="77">
        <v>0.63457324711561469</v>
      </c>
      <c r="AB1211" s="77">
        <v>0.47844611528822056</v>
      </c>
      <c r="AC1211" s="77">
        <v>0.64210526315789473</v>
      </c>
      <c r="AD1211" s="76">
        <v>0.66483757767513596</v>
      </c>
      <c r="AE1211" s="77">
        <v>0.46918052125710352</v>
      </c>
      <c r="AF1211" s="77">
        <v>0.5104008182667068</v>
      </c>
      <c r="AG1211" s="77">
        <v>0.50326815282520443</v>
      </c>
      <c r="AH1211" s="77">
        <v>0.6774621376066281</v>
      </c>
      <c r="AI1211" s="77">
        <v>0.7303542593770318</v>
      </c>
      <c r="AJ1211" s="77">
        <v>0.61983262098628511</v>
      </c>
      <c r="AK1211" s="77">
        <v>0.55650968120191768</v>
      </c>
      <c r="AL1211" s="77">
        <v>0.64210526315789473</v>
      </c>
      <c r="AM1211" s="76">
        <v>0.54813963906631546</v>
      </c>
      <c r="AN1211" s="77">
        <v>0.63702818326962141</v>
      </c>
      <c r="AO1211" s="78">
        <v>0.60614918844869925</v>
      </c>
      <c r="AP1211" s="79">
        <v>0.59652781498673058</v>
      </c>
      <c r="AQ1211" s="70">
        <v>3</v>
      </c>
      <c r="AR1211" s="71">
        <v>0</v>
      </c>
      <c r="AS1211" s="71">
        <v>2</v>
      </c>
      <c r="AT1211" s="71">
        <v>0</v>
      </c>
      <c r="AU1211" s="71">
        <v>0</v>
      </c>
      <c r="AV1211" s="71" t="s">
        <v>3395</v>
      </c>
      <c r="AW1211" s="72" t="s">
        <v>3421</v>
      </c>
    </row>
    <row r="1212" spans="1:49">
      <c r="A1212" s="23" t="s">
        <v>4960</v>
      </c>
      <c r="B1212" s="23" t="s">
        <v>3717</v>
      </c>
      <c r="C1212" s="23" t="s">
        <v>2832</v>
      </c>
      <c r="D1212" s="24" t="s">
        <v>1590</v>
      </c>
      <c r="E1212" s="24" t="s">
        <v>1591</v>
      </c>
      <c r="F1212" s="24" t="s">
        <v>1617</v>
      </c>
      <c r="G1212" s="24" t="s">
        <v>1624</v>
      </c>
      <c r="H1212" s="76">
        <v>0.93102474249212785</v>
      </c>
      <c r="I1212" s="77">
        <v>0.56297654739098701</v>
      </c>
      <c r="J1212" s="77">
        <v>0.62681968137971145</v>
      </c>
      <c r="K1212" s="77">
        <v>0.27002154010217472</v>
      </c>
      <c r="L1212" s="77">
        <v>0.80939279629174843</v>
      </c>
      <c r="M1212" s="77">
        <v>0.69871600398952149</v>
      </c>
      <c r="N1212" s="77">
        <v>0.61732533945747314</v>
      </c>
      <c r="O1212" s="77" t="s">
        <v>3395</v>
      </c>
      <c r="P1212" s="77">
        <v>0.46225479993204222</v>
      </c>
      <c r="Q1212" s="77">
        <v>0.99754661432777225</v>
      </c>
      <c r="R1212" s="77">
        <v>5.0838191698490187E-2</v>
      </c>
      <c r="S1212" s="77">
        <v>0.74117647058823499</v>
      </c>
      <c r="T1212" s="77">
        <v>0.26535983506217381</v>
      </c>
      <c r="U1212" s="77">
        <v>0.67902923497124767</v>
      </c>
      <c r="V1212" s="77">
        <v>0.71655839366702001</v>
      </c>
      <c r="W1212" s="77">
        <v>0.92647708880908475</v>
      </c>
      <c r="X1212" s="77">
        <v>1</v>
      </c>
      <c r="Y1212" s="77">
        <v>0.57109381340114163</v>
      </c>
      <c r="Z1212" s="77">
        <v>0.66857142857142859</v>
      </c>
      <c r="AA1212" s="77">
        <v>0.63457324711561469</v>
      </c>
      <c r="AB1212" s="77">
        <v>0.47844611528822056</v>
      </c>
      <c r="AC1212" s="77">
        <v>0.64210526315789473</v>
      </c>
      <c r="AD1212" s="76">
        <v>0.7069403237542754</v>
      </c>
      <c r="AE1212" s="77">
        <v>0.57154209595459204</v>
      </c>
      <c r="AF1212" s="77">
        <v>0.52419240301313119</v>
      </c>
      <c r="AG1212" s="77">
        <v>0.50326815282520443</v>
      </c>
      <c r="AH1212" s="77">
        <v>0.69779381431913379</v>
      </c>
      <c r="AI1212" s="77">
        <v>0.96323854440454237</v>
      </c>
      <c r="AJ1212" s="77">
        <v>0.61983262098628511</v>
      </c>
      <c r="AK1212" s="77">
        <v>0.55650968120191768</v>
      </c>
      <c r="AL1212" s="77">
        <v>0.64210526315789473</v>
      </c>
      <c r="AM1212" s="76">
        <v>0.60089160757399951</v>
      </c>
      <c r="AN1212" s="77">
        <v>0.72143350384962679</v>
      </c>
      <c r="AO1212" s="78">
        <v>0.60614918844869925</v>
      </c>
      <c r="AP1212" s="79">
        <v>0.64166596504485818</v>
      </c>
      <c r="AQ1212" s="70">
        <v>3</v>
      </c>
      <c r="AR1212" s="71">
        <v>0</v>
      </c>
      <c r="AS1212" s="71">
        <v>0</v>
      </c>
      <c r="AT1212" s="71">
        <v>0</v>
      </c>
      <c r="AU1212" s="71">
        <v>0</v>
      </c>
      <c r="AV1212" s="71" t="s">
        <v>3395</v>
      </c>
      <c r="AW1212" s="72" t="s">
        <v>3421</v>
      </c>
    </row>
    <row r="1213" spans="1:49">
      <c r="A1213" s="23" t="s">
        <v>4961</v>
      </c>
      <c r="B1213" s="23" t="s">
        <v>3717</v>
      </c>
      <c r="C1213" s="23" t="s">
        <v>2834</v>
      </c>
      <c r="D1213" s="24" t="s">
        <v>1590</v>
      </c>
      <c r="E1213" s="24" t="s">
        <v>1591</v>
      </c>
      <c r="F1213" s="24" t="s">
        <v>1617</v>
      </c>
      <c r="G1213" s="24" t="s">
        <v>1626</v>
      </c>
      <c r="H1213" s="76">
        <v>0.93102474249212785</v>
      </c>
      <c r="I1213" s="77">
        <v>0.6742273472277418</v>
      </c>
      <c r="J1213" s="77">
        <v>0.99986543715562626</v>
      </c>
      <c r="K1213" s="77">
        <v>0.18936110125132832</v>
      </c>
      <c r="L1213" s="77">
        <v>0.85048079595353243</v>
      </c>
      <c r="M1213" s="77">
        <v>0.99877434052113945</v>
      </c>
      <c r="N1213" s="77">
        <v>0.99991799580138374</v>
      </c>
      <c r="O1213" s="77" t="s">
        <v>3395</v>
      </c>
      <c r="P1213" s="77">
        <v>0.38465112724676886</v>
      </c>
      <c r="Q1213" s="77">
        <v>0.5</v>
      </c>
      <c r="R1213" s="77">
        <v>0.32930477316394402</v>
      </c>
      <c r="S1213" s="77">
        <v>0.74117647058823499</v>
      </c>
      <c r="T1213" s="77">
        <v>0.26535983506217381</v>
      </c>
      <c r="U1213" s="77">
        <v>0.66948202671830381</v>
      </c>
      <c r="V1213" s="77">
        <v>0.71655839366702001</v>
      </c>
      <c r="W1213" s="77">
        <v>0.68473973236263241</v>
      </c>
      <c r="X1213" s="77">
        <v>0.36779713313082774</v>
      </c>
      <c r="Y1213" s="77">
        <v>0.57109381340114163</v>
      </c>
      <c r="Z1213" s="77">
        <v>0.66857142857142859</v>
      </c>
      <c r="AA1213" s="77">
        <v>0.67035216811993692</v>
      </c>
      <c r="AB1213" s="77">
        <v>0.47844611528822056</v>
      </c>
      <c r="AC1213" s="77">
        <v>0.64210526315789473</v>
      </c>
      <c r="AD1213" s="76">
        <v>0.86837250895849871</v>
      </c>
      <c r="AE1213" s="77">
        <v>0.68463707215483049</v>
      </c>
      <c r="AF1213" s="77">
        <v>0.41465238658197201</v>
      </c>
      <c r="AG1213" s="77">
        <v>0.50326815282520443</v>
      </c>
      <c r="AH1213" s="77">
        <v>0.69302021019266191</v>
      </c>
      <c r="AI1213" s="77">
        <v>0.52626843274673007</v>
      </c>
      <c r="AJ1213" s="77">
        <v>0.61983262098628511</v>
      </c>
      <c r="AK1213" s="77">
        <v>0.5743991417040788</v>
      </c>
      <c r="AL1213" s="77">
        <v>0.64210526315789473</v>
      </c>
      <c r="AM1213" s="76">
        <v>0.65588732256510041</v>
      </c>
      <c r="AN1213" s="77">
        <v>0.57418559858819884</v>
      </c>
      <c r="AO1213" s="78">
        <v>0.61211234194941955</v>
      </c>
      <c r="AP1213" s="79">
        <v>0.61360881159794145</v>
      </c>
      <c r="AQ1213" s="70">
        <v>3</v>
      </c>
      <c r="AR1213" s="71">
        <v>0</v>
      </c>
      <c r="AS1213" s="71">
        <v>2</v>
      </c>
      <c r="AT1213" s="71">
        <v>0</v>
      </c>
      <c r="AU1213" s="71">
        <v>0</v>
      </c>
      <c r="AV1213" s="71" t="s">
        <v>3395</v>
      </c>
      <c r="AW1213" s="72" t="s">
        <v>3421</v>
      </c>
    </row>
    <row r="1214" spans="1:49">
      <c r="A1214" s="23" t="s">
        <v>4962</v>
      </c>
      <c r="B1214" s="23" t="s">
        <v>3717</v>
      </c>
      <c r="C1214" s="23" t="s">
        <v>2836</v>
      </c>
      <c r="D1214" s="24" t="s">
        <v>1590</v>
      </c>
      <c r="E1214" s="24" t="s">
        <v>1591</v>
      </c>
      <c r="F1214" s="24" t="s">
        <v>1617</v>
      </c>
      <c r="G1214" s="24" t="s">
        <v>1628</v>
      </c>
      <c r="H1214" s="76">
        <v>0.93102474249212785</v>
      </c>
      <c r="I1214" s="77">
        <v>0.40506098064187634</v>
      </c>
      <c r="J1214" s="77">
        <v>0.20060816012654259</v>
      </c>
      <c r="K1214" s="77">
        <v>0</v>
      </c>
      <c r="L1214" s="77">
        <v>0.85048079595353243</v>
      </c>
      <c r="M1214" s="77">
        <v>0.36158485133479823</v>
      </c>
      <c r="N1214" s="77">
        <v>8.1890614650548144E-2</v>
      </c>
      <c r="O1214" s="77" t="s">
        <v>3395</v>
      </c>
      <c r="P1214" s="77">
        <v>0.28089606409677992</v>
      </c>
      <c r="Q1214" s="77">
        <v>0.80495583905789991</v>
      </c>
      <c r="R1214" s="77">
        <v>4.344728668170203E-2</v>
      </c>
      <c r="S1214" s="77">
        <v>0.74117647058823499</v>
      </c>
      <c r="T1214" s="77">
        <v>0.26535983506217381</v>
      </c>
      <c r="U1214" s="77">
        <v>0.60819589116826112</v>
      </c>
      <c r="V1214" s="77">
        <v>0.71655839366702001</v>
      </c>
      <c r="W1214" s="77">
        <v>0.91393018019187278</v>
      </c>
      <c r="X1214" s="77">
        <v>1</v>
      </c>
      <c r="Y1214" s="77">
        <v>0.57109381340114163</v>
      </c>
      <c r="Z1214" s="77">
        <v>0.66857142857142859</v>
      </c>
      <c r="AA1214" s="77">
        <v>0.63457324711561469</v>
      </c>
      <c r="AB1214" s="77">
        <v>0.47844611528822056</v>
      </c>
      <c r="AC1214" s="77">
        <v>0.64210526315789473</v>
      </c>
      <c r="AD1214" s="76">
        <v>0.51223129442018223</v>
      </c>
      <c r="AE1214" s="77">
        <v>0.31497046520713173</v>
      </c>
      <c r="AF1214" s="77">
        <v>0.42420156286980099</v>
      </c>
      <c r="AG1214" s="77">
        <v>0.50326815282520443</v>
      </c>
      <c r="AH1214" s="77">
        <v>0.66237714241764056</v>
      </c>
      <c r="AI1214" s="77">
        <v>0.95696509009593633</v>
      </c>
      <c r="AJ1214" s="77">
        <v>0.61983262098628511</v>
      </c>
      <c r="AK1214" s="77">
        <v>0.55650968120191768</v>
      </c>
      <c r="AL1214" s="77">
        <v>0.64210526315789473</v>
      </c>
      <c r="AM1214" s="76">
        <v>0.41713444083237167</v>
      </c>
      <c r="AN1214" s="77">
        <v>0.70753679511292711</v>
      </c>
      <c r="AO1214" s="78">
        <v>0.60614918844869925</v>
      </c>
      <c r="AP1214" s="79">
        <v>0.57020338657348568</v>
      </c>
      <c r="AQ1214" s="70">
        <v>3</v>
      </c>
      <c r="AR1214" s="71">
        <v>0</v>
      </c>
      <c r="AS1214" s="71">
        <v>2</v>
      </c>
      <c r="AT1214" s="71">
        <v>0</v>
      </c>
      <c r="AU1214" s="71">
        <v>0</v>
      </c>
      <c r="AV1214" s="71" t="s">
        <v>3395</v>
      </c>
      <c r="AW1214" s="72" t="s">
        <v>3421</v>
      </c>
    </row>
    <row r="1215" spans="1:49">
      <c r="A1215" s="23" t="s">
        <v>4963</v>
      </c>
      <c r="B1215" s="23" t="s">
        <v>3717</v>
      </c>
      <c r="C1215" s="23" t="s">
        <v>2838</v>
      </c>
      <c r="D1215" s="24" t="s">
        <v>1590</v>
      </c>
      <c r="E1215" s="24" t="s">
        <v>1591</v>
      </c>
      <c r="F1215" s="24" t="s">
        <v>1617</v>
      </c>
      <c r="G1215" s="24" t="s">
        <v>1630</v>
      </c>
      <c r="H1215" s="76">
        <v>0.93102474249212785</v>
      </c>
      <c r="I1215" s="77">
        <v>0.63740741867851824</v>
      </c>
      <c r="J1215" s="77">
        <v>0.78751591069738014</v>
      </c>
      <c r="K1215" s="77">
        <v>0.32769075064622077</v>
      </c>
      <c r="L1215" s="77">
        <v>0.85048079595353243</v>
      </c>
      <c r="M1215" s="77">
        <v>0.47092726118047257</v>
      </c>
      <c r="N1215" s="77">
        <v>0.79037884888824328</v>
      </c>
      <c r="O1215" s="77" t="s">
        <v>3395</v>
      </c>
      <c r="P1215" s="77">
        <v>0.3495577040253196</v>
      </c>
      <c r="Q1215" s="77">
        <v>0.95338567222767412</v>
      </c>
      <c r="R1215" s="77">
        <v>5.4780202579988349E-2</v>
      </c>
      <c r="S1215" s="77">
        <v>0.74117647058823499</v>
      </c>
      <c r="T1215" s="77">
        <v>0.26535983506217381</v>
      </c>
      <c r="U1215" s="77">
        <v>0.66233989049396047</v>
      </c>
      <c r="V1215" s="77">
        <v>0.71655839366702001</v>
      </c>
      <c r="W1215" s="77">
        <v>0.54331649368897528</v>
      </c>
      <c r="X1215" s="77">
        <v>0.98534227734740354</v>
      </c>
      <c r="Y1215" s="77">
        <v>0.57109381340114163</v>
      </c>
      <c r="Z1215" s="77">
        <v>0.66857142857142859</v>
      </c>
      <c r="AA1215" s="77">
        <v>0.63457324711561469</v>
      </c>
      <c r="AB1215" s="77">
        <v>0.47844611528822056</v>
      </c>
      <c r="AC1215" s="77">
        <v>0.64210526315789473</v>
      </c>
      <c r="AD1215" s="76">
        <v>0.78531602395600875</v>
      </c>
      <c r="AE1215" s="77">
        <v>0.5578070721387578</v>
      </c>
      <c r="AF1215" s="77">
        <v>0.50408293740383125</v>
      </c>
      <c r="AG1215" s="77">
        <v>0.50326815282520443</v>
      </c>
      <c r="AH1215" s="77">
        <v>0.68944914208049024</v>
      </c>
      <c r="AI1215" s="77">
        <v>0.76432938551818941</v>
      </c>
      <c r="AJ1215" s="77">
        <v>0.61983262098628511</v>
      </c>
      <c r="AK1215" s="77">
        <v>0.55650968120191768</v>
      </c>
      <c r="AL1215" s="77">
        <v>0.64210526315789473</v>
      </c>
      <c r="AM1215" s="76">
        <v>0.61573534449953271</v>
      </c>
      <c r="AN1215" s="77">
        <v>0.65234889347462799</v>
      </c>
      <c r="AO1215" s="78">
        <v>0.60614918844869925</v>
      </c>
      <c r="AP1215" s="79">
        <v>0.62458777970668589</v>
      </c>
      <c r="AQ1215" s="70">
        <v>3</v>
      </c>
      <c r="AR1215" s="71">
        <v>0</v>
      </c>
      <c r="AS1215" s="71">
        <v>2</v>
      </c>
      <c r="AT1215" s="71">
        <v>0</v>
      </c>
      <c r="AU1215" s="71">
        <v>0</v>
      </c>
      <c r="AV1215" s="71" t="s">
        <v>3395</v>
      </c>
      <c r="AW1215" s="72" t="s">
        <v>3421</v>
      </c>
    </row>
    <row r="1216" spans="1:49">
      <c r="A1216" s="23" t="s">
        <v>4964</v>
      </c>
      <c r="B1216" s="23" t="s">
        <v>3717</v>
      </c>
      <c r="C1216" s="23" t="s">
        <v>2840</v>
      </c>
      <c r="D1216" s="24" t="s">
        <v>1590</v>
      </c>
      <c r="E1216" s="24" t="s">
        <v>1632</v>
      </c>
      <c r="F1216" s="24" t="s">
        <v>1633</v>
      </c>
      <c r="G1216" s="24" t="s">
        <v>1634</v>
      </c>
      <c r="H1216" s="76">
        <v>0.9758343205943365</v>
      </c>
      <c r="I1216" s="77">
        <v>0.51060126279879792</v>
      </c>
      <c r="J1216" s="77">
        <v>1</v>
      </c>
      <c r="K1216" s="77">
        <v>0</v>
      </c>
      <c r="L1216" s="77">
        <v>0.90393808015118671</v>
      </c>
      <c r="M1216" s="77">
        <v>1</v>
      </c>
      <c r="N1216" s="77">
        <v>1</v>
      </c>
      <c r="O1216" s="77" t="s">
        <v>3395</v>
      </c>
      <c r="P1216" s="77">
        <v>0</v>
      </c>
      <c r="Q1216" s="77">
        <v>0.91246936612779184</v>
      </c>
      <c r="R1216" s="77">
        <v>0</v>
      </c>
      <c r="S1216" s="77">
        <v>0.9058823529411768</v>
      </c>
      <c r="T1216" s="77">
        <v>0.31026673539076088</v>
      </c>
      <c r="U1216" s="77">
        <v>0.82212321027329716</v>
      </c>
      <c r="V1216" s="77">
        <v>0.7741609457817713</v>
      </c>
      <c r="W1216" s="77">
        <v>0.94260580452018883</v>
      </c>
      <c r="X1216" s="77">
        <v>1</v>
      </c>
      <c r="Y1216" s="77">
        <v>0.77025793275083199</v>
      </c>
      <c r="Z1216" s="77">
        <v>0.74857142857142867</v>
      </c>
      <c r="AA1216" s="77">
        <v>0.64266323698703332</v>
      </c>
      <c r="AB1216" s="77">
        <v>0.47844611528822056</v>
      </c>
      <c r="AC1216" s="77">
        <v>0.64210526315789473</v>
      </c>
      <c r="AD1216" s="76">
        <v>0.82881186113104477</v>
      </c>
      <c r="AE1216" s="77">
        <v>0.58078761603023732</v>
      </c>
      <c r="AF1216" s="77">
        <v>0.45623468306389592</v>
      </c>
      <c r="AG1216" s="77">
        <v>0.60807454416596884</v>
      </c>
      <c r="AH1216" s="77">
        <v>0.79814207802753423</v>
      </c>
      <c r="AI1216" s="77">
        <v>0.97130290226009441</v>
      </c>
      <c r="AJ1216" s="77">
        <v>0.75941468066113038</v>
      </c>
      <c r="AK1216" s="77">
        <v>0.56055467613762699</v>
      </c>
      <c r="AL1216" s="77">
        <v>0.64210526315789473</v>
      </c>
      <c r="AM1216" s="76">
        <v>0.6219447200750593</v>
      </c>
      <c r="AN1216" s="77">
        <v>0.79250650815119916</v>
      </c>
      <c r="AO1216" s="78">
        <v>0.65402487331888404</v>
      </c>
      <c r="AP1216" s="79">
        <v>0.68758192295538723</v>
      </c>
      <c r="AQ1216" s="70">
        <v>3</v>
      </c>
      <c r="AR1216" s="71">
        <v>0</v>
      </c>
      <c r="AS1216" s="71">
        <v>0</v>
      </c>
      <c r="AT1216" s="71">
        <v>1</v>
      </c>
      <c r="AU1216" s="71">
        <v>0</v>
      </c>
      <c r="AV1216" s="71" t="s">
        <v>3395</v>
      </c>
      <c r="AW1216" s="72" t="s">
        <v>3421</v>
      </c>
    </row>
    <row r="1217" spans="1:49">
      <c r="A1217" s="23" t="s">
        <v>4965</v>
      </c>
      <c r="B1217" s="23" t="s">
        <v>3717</v>
      </c>
      <c r="C1217" s="23" t="s">
        <v>2842</v>
      </c>
      <c r="D1217" s="24" t="s">
        <v>1636</v>
      </c>
      <c r="E1217" s="24" t="s">
        <v>1655</v>
      </c>
      <c r="F1217" s="24" t="s">
        <v>1656</v>
      </c>
      <c r="G1217" s="24" t="s">
        <v>1657</v>
      </c>
      <c r="H1217" s="76">
        <v>0.852521600298914</v>
      </c>
      <c r="I1217" s="77">
        <v>0.44436500540608581</v>
      </c>
      <c r="J1217" s="77">
        <v>6.8899860207018548E-2</v>
      </c>
      <c r="K1217" s="77">
        <v>0.49151876552453688</v>
      </c>
      <c r="L1217" s="77">
        <v>0.51026804162162664</v>
      </c>
      <c r="M1217" s="77">
        <v>0.80015985152178859</v>
      </c>
      <c r="N1217" s="77">
        <v>0.31676660289783709</v>
      </c>
      <c r="O1217" s="77" t="s">
        <v>3395</v>
      </c>
      <c r="P1217" s="77">
        <v>0.35984752674046905</v>
      </c>
      <c r="Q1217" s="77">
        <v>0.64401991511209511</v>
      </c>
      <c r="R1217" s="77">
        <v>0</v>
      </c>
      <c r="S1217" s="77">
        <v>0.89411764705882457</v>
      </c>
      <c r="T1217" s="77">
        <v>0.71279234585400419</v>
      </c>
      <c r="U1217" s="77">
        <v>0.56412733338462273</v>
      </c>
      <c r="V1217" s="77">
        <v>0.68607834190191375</v>
      </c>
      <c r="W1217" s="77">
        <v>0.50132103363557068</v>
      </c>
      <c r="X1217" s="77">
        <v>0.42373478504034157</v>
      </c>
      <c r="Y1217" s="77">
        <v>0.21100076523016642</v>
      </c>
      <c r="Z1217" s="77">
        <v>0.60571428571428565</v>
      </c>
      <c r="AA1217" s="77">
        <v>0.53289287457292578</v>
      </c>
      <c r="AB1217" s="77">
        <v>0.41111111111111109</v>
      </c>
      <c r="AC1217" s="77">
        <v>2.1052631578947323E-2</v>
      </c>
      <c r="AD1217" s="76">
        <v>0.4552621553040061</v>
      </c>
      <c r="AE1217" s="77">
        <v>0.49571215766125165</v>
      </c>
      <c r="AF1217" s="77">
        <v>0.32200995755604755</v>
      </c>
      <c r="AG1217" s="77">
        <v>0.80345499645641438</v>
      </c>
      <c r="AH1217" s="77">
        <v>0.62510283764326824</v>
      </c>
      <c r="AI1217" s="77">
        <v>0.46252790933795612</v>
      </c>
      <c r="AJ1217" s="77">
        <v>0.40835752547222604</v>
      </c>
      <c r="AK1217" s="77">
        <v>0.47200199284201844</v>
      </c>
      <c r="AL1217" s="77">
        <v>2.1052631578947323E-2</v>
      </c>
      <c r="AM1217" s="76">
        <v>0.42432809017376844</v>
      </c>
      <c r="AN1217" s="77">
        <v>0.63036191447921297</v>
      </c>
      <c r="AO1217" s="78">
        <v>0.30047071663106395</v>
      </c>
      <c r="AP1217" s="79">
        <v>0.4416352093916025</v>
      </c>
      <c r="AQ1217" s="70">
        <v>3</v>
      </c>
      <c r="AR1217" s="71">
        <v>0</v>
      </c>
      <c r="AS1217" s="71">
        <v>0</v>
      </c>
      <c r="AT1217" s="71">
        <v>0</v>
      </c>
      <c r="AU1217" s="71">
        <v>0</v>
      </c>
      <c r="AV1217" s="71" t="s">
        <v>3395</v>
      </c>
      <c r="AW1217" s="72" t="s">
        <v>3422</v>
      </c>
    </row>
    <row r="1218" spans="1:49">
      <c r="A1218" s="23" t="s">
        <v>4966</v>
      </c>
      <c r="B1218" s="23" t="s">
        <v>3717</v>
      </c>
      <c r="C1218" s="23" t="s">
        <v>2845</v>
      </c>
      <c r="D1218" s="24" t="s">
        <v>1636</v>
      </c>
      <c r="E1218" s="24" t="s">
        <v>1655</v>
      </c>
      <c r="F1218" s="24" t="s">
        <v>1656</v>
      </c>
      <c r="G1218" s="24" t="s">
        <v>1659</v>
      </c>
      <c r="H1218" s="76">
        <v>0.852521600298914</v>
      </c>
      <c r="I1218" s="77">
        <v>0.49327912422670472</v>
      </c>
      <c r="J1218" s="77">
        <v>0.20937909212235667</v>
      </c>
      <c r="K1218" s="77">
        <v>0.54852507395512107</v>
      </c>
      <c r="L1218" s="77">
        <v>0.49717503158841753</v>
      </c>
      <c r="M1218" s="77">
        <v>0.42171929643885964</v>
      </c>
      <c r="N1218" s="77">
        <v>0.58429048879343903</v>
      </c>
      <c r="O1218" s="77" t="s">
        <v>3395</v>
      </c>
      <c r="P1218" s="77">
        <v>0.35035316475151013</v>
      </c>
      <c r="Q1218" s="77">
        <v>0.55869282561014266</v>
      </c>
      <c r="R1218" s="77">
        <v>0.15032665290300978</v>
      </c>
      <c r="S1218" s="77">
        <v>0.89411764705882457</v>
      </c>
      <c r="T1218" s="77">
        <v>0.71279234585400419</v>
      </c>
      <c r="U1218" s="77">
        <v>0.57024776268707</v>
      </c>
      <c r="V1218" s="77">
        <v>0.68607834190191375</v>
      </c>
      <c r="W1218" s="77">
        <v>0.33897416449328921</v>
      </c>
      <c r="X1218" s="77">
        <v>0.6070289963148765</v>
      </c>
      <c r="Y1218" s="77">
        <v>0.21100076523016642</v>
      </c>
      <c r="Z1218" s="77">
        <v>0.60571428571428565</v>
      </c>
      <c r="AA1218" s="77">
        <v>0.53289287457292578</v>
      </c>
      <c r="AB1218" s="77">
        <v>0.41111111111111109</v>
      </c>
      <c r="AC1218" s="77">
        <v>2.1052631578947323E-2</v>
      </c>
      <c r="AD1218" s="76">
        <v>0.51839327221599174</v>
      </c>
      <c r="AE1218" s="77">
        <v>0.48041261110546946</v>
      </c>
      <c r="AF1218" s="77">
        <v>0.35450973925657625</v>
      </c>
      <c r="AG1218" s="77">
        <v>0.80345499645641438</v>
      </c>
      <c r="AH1218" s="77">
        <v>0.62816305229449187</v>
      </c>
      <c r="AI1218" s="77">
        <v>0.47300158040408286</v>
      </c>
      <c r="AJ1218" s="77">
        <v>0.40835752547222604</v>
      </c>
      <c r="AK1218" s="77">
        <v>0.47200199284201844</v>
      </c>
      <c r="AL1218" s="77">
        <v>2.1052631578947323E-2</v>
      </c>
      <c r="AM1218" s="76">
        <v>0.45110520752601246</v>
      </c>
      <c r="AN1218" s="77">
        <v>0.63487320971832972</v>
      </c>
      <c r="AO1218" s="78">
        <v>0.30047071663106395</v>
      </c>
      <c r="AP1218" s="79">
        <v>0.45182059800148489</v>
      </c>
      <c r="AQ1218" s="70">
        <v>3</v>
      </c>
      <c r="AR1218" s="71">
        <v>0</v>
      </c>
      <c r="AS1218" s="71">
        <v>0</v>
      </c>
      <c r="AT1218" s="71">
        <v>0</v>
      </c>
      <c r="AU1218" s="71">
        <v>0</v>
      </c>
      <c r="AV1218" s="71" t="s">
        <v>3395</v>
      </c>
      <c r="AW1218" s="72" t="s">
        <v>3422</v>
      </c>
    </row>
    <row r="1219" spans="1:49">
      <c r="A1219" s="23" t="s">
        <v>4967</v>
      </c>
      <c r="B1219" s="23" t="s">
        <v>3717</v>
      </c>
      <c r="C1219" s="23" t="s">
        <v>2847</v>
      </c>
      <c r="D1219" s="24" t="s">
        <v>1636</v>
      </c>
      <c r="E1219" s="24" t="s">
        <v>1655</v>
      </c>
      <c r="F1219" s="24" t="s">
        <v>1656</v>
      </c>
      <c r="G1219" s="24" t="s">
        <v>1661</v>
      </c>
      <c r="H1219" s="76">
        <v>0.852521600298914</v>
      </c>
      <c r="I1219" s="77">
        <v>0.52869252399546629</v>
      </c>
      <c r="J1219" s="77">
        <v>0.7173914124749714</v>
      </c>
      <c r="K1219" s="77">
        <v>0.27656758290922179</v>
      </c>
      <c r="L1219" s="77">
        <v>0.51867263616040848</v>
      </c>
      <c r="M1219" s="77">
        <v>0.27071358682594748</v>
      </c>
      <c r="N1219" s="77">
        <v>0.39659296307832537</v>
      </c>
      <c r="O1219" s="77" t="s">
        <v>3395</v>
      </c>
      <c r="P1219" s="77">
        <v>0.19160420441142578</v>
      </c>
      <c r="Q1219" s="77">
        <v>0.60291492651209511</v>
      </c>
      <c r="R1219" s="77">
        <v>0.40775538930573557</v>
      </c>
      <c r="S1219" s="77">
        <v>0.89411764705882457</v>
      </c>
      <c r="T1219" s="77">
        <v>0.71279234585400419</v>
      </c>
      <c r="U1219" s="77">
        <v>0.55511843521411708</v>
      </c>
      <c r="V1219" s="77">
        <v>0.68607834190191375</v>
      </c>
      <c r="W1219" s="77">
        <v>0.46623612016013016</v>
      </c>
      <c r="X1219" s="77">
        <v>0.41557850376629435</v>
      </c>
      <c r="Y1219" s="77">
        <v>0.21100076523016642</v>
      </c>
      <c r="Z1219" s="77">
        <v>0.60571428571428565</v>
      </c>
      <c r="AA1219" s="77">
        <v>0.49711395356860355</v>
      </c>
      <c r="AB1219" s="77">
        <v>0.41111111111111109</v>
      </c>
      <c r="AC1219" s="77">
        <v>2.1052631578947323E-2</v>
      </c>
      <c r="AD1219" s="76">
        <v>0.69953517892311723</v>
      </c>
      <c r="AE1219" s="77">
        <v>0.33083019467706576</v>
      </c>
      <c r="AF1219" s="77">
        <v>0.50533515790891537</v>
      </c>
      <c r="AG1219" s="77">
        <v>0.80345499645641438</v>
      </c>
      <c r="AH1219" s="77">
        <v>0.62059838855801541</v>
      </c>
      <c r="AI1219" s="77">
        <v>0.44090731196321226</v>
      </c>
      <c r="AJ1219" s="77">
        <v>0.40835752547222604</v>
      </c>
      <c r="AK1219" s="77">
        <v>0.45411253233985732</v>
      </c>
      <c r="AL1219" s="77">
        <v>2.1052631578947323E-2</v>
      </c>
      <c r="AM1219" s="76">
        <v>0.51190017716969949</v>
      </c>
      <c r="AN1219" s="77">
        <v>0.62165356565921404</v>
      </c>
      <c r="AO1219" s="78">
        <v>0.2945075631303436</v>
      </c>
      <c r="AP1219" s="79">
        <v>0.46512569155103561</v>
      </c>
      <c r="AQ1219" s="70">
        <v>3</v>
      </c>
      <c r="AR1219" s="71">
        <v>0</v>
      </c>
      <c r="AS1219" s="71">
        <v>0</v>
      </c>
      <c r="AT1219" s="71">
        <v>0</v>
      </c>
      <c r="AU1219" s="71">
        <v>0</v>
      </c>
      <c r="AV1219" s="71" t="s">
        <v>3395</v>
      </c>
      <c r="AW1219" s="72" t="s">
        <v>3422</v>
      </c>
    </row>
    <row r="1220" spans="1:49">
      <c r="A1220" s="23" t="s">
        <v>4968</v>
      </c>
      <c r="B1220" s="23" t="s">
        <v>3717</v>
      </c>
      <c r="C1220" s="23" t="s">
        <v>2849</v>
      </c>
      <c r="D1220" s="24" t="s">
        <v>1636</v>
      </c>
      <c r="E1220" s="24" t="s">
        <v>1655</v>
      </c>
      <c r="F1220" s="24" t="s">
        <v>1656</v>
      </c>
      <c r="G1220" s="24" t="s">
        <v>1665</v>
      </c>
      <c r="H1220" s="76">
        <v>0.852521600298914</v>
      </c>
      <c r="I1220" s="77">
        <v>0.51391505085946787</v>
      </c>
      <c r="J1220" s="77">
        <v>0.18845768973519272</v>
      </c>
      <c r="K1220" s="77">
        <v>0.50509500547263997</v>
      </c>
      <c r="L1220" s="77">
        <v>0.49613165588590052</v>
      </c>
      <c r="M1220" s="77">
        <v>0.82935591721928115</v>
      </c>
      <c r="N1220" s="77">
        <v>0.43017980426134456</v>
      </c>
      <c r="O1220" s="77" t="s">
        <v>3395</v>
      </c>
      <c r="P1220" s="77">
        <v>0.37034557074980434</v>
      </c>
      <c r="Q1220" s="77">
        <v>0.71666223306041354</v>
      </c>
      <c r="R1220" s="77">
        <v>2.470606867694107E-2</v>
      </c>
      <c r="S1220" s="77">
        <v>0.89411764705882457</v>
      </c>
      <c r="T1220" s="77">
        <v>0.71279234585400419</v>
      </c>
      <c r="U1220" s="77">
        <v>0.57294789234413024</v>
      </c>
      <c r="V1220" s="77">
        <v>0.68607834190191375</v>
      </c>
      <c r="W1220" s="77">
        <v>0.61743838264274098</v>
      </c>
      <c r="X1220" s="77">
        <v>0.30082873958636913</v>
      </c>
      <c r="Y1220" s="77">
        <v>0.21100076523016642</v>
      </c>
      <c r="Z1220" s="77">
        <v>0.60571428571428565</v>
      </c>
      <c r="AA1220" s="77">
        <v>0.49711395356860355</v>
      </c>
      <c r="AB1220" s="77">
        <v>0.41111111111111109</v>
      </c>
      <c r="AC1220" s="77">
        <v>2.1052631578947323E-2</v>
      </c>
      <c r="AD1220" s="76">
        <v>0.5182981136311916</v>
      </c>
      <c r="AE1220" s="77">
        <v>0.52622159071779406</v>
      </c>
      <c r="AF1220" s="77">
        <v>0.37068415086867729</v>
      </c>
      <c r="AG1220" s="77">
        <v>0.80345499645641438</v>
      </c>
      <c r="AH1220" s="77">
        <v>0.62951311712302194</v>
      </c>
      <c r="AI1220" s="77">
        <v>0.45913356111455506</v>
      </c>
      <c r="AJ1220" s="77">
        <v>0.40835752547222604</v>
      </c>
      <c r="AK1220" s="77">
        <v>0.45411253233985732</v>
      </c>
      <c r="AL1220" s="77">
        <v>2.1052631578947323E-2</v>
      </c>
      <c r="AM1220" s="76">
        <v>0.47173461840588765</v>
      </c>
      <c r="AN1220" s="77">
        <v>0.63070055823133042</v>
      </c>
      <c r="AO1220" s="78">
        <v>0.2945075631303436</v>
      </c>
      <c r="AP1220" s="79">
        <v>0.45490363357818153</v>
      </c>
      <c r="AQ1220" s="70">
        <v>3</v>
      </c>
      <c r="AR1220" s="71">
        <v>0</v>
      </c>
      <c r="AS1220" s="71">
        <v>0</v>
      </c>
      <c r="AT1220" s="71">
        <v>0</v>
      </c>
      <c r="AU1220" s="71">
        <v>0</v>
      </c>
      <c r="AV1220" s="71" t="s">
        <v>3395</v>
      </c>
      <c r="AW1220" s="72" t="s">
        <v>3422</v>
      </c>
    </row>
    <row r="1221" spans="1:49">
      <c r="A1221" s="23" t="s">
        <v>4969</v>
      </c>
      <c r="B1221" s="23" t="s">
        <v>3717</v>
      </c>
      <c r="C1221" s="23" t="s">
        <v>2851</v>
      </c>
      <c r="D1221" s="24" t="s">
        <v>1636</v>
      </c>
      <c r="E1221" s="24" t="s">
        <v>1669</v>
      </c>
      <c r="F1221" s="24" t="s">
        <v>1670</v>
      </c>
      <c r="G1221" s="24" t="s">
        <v>1673</v>
      </c>
      <c r="H1221" s="76">
        <v>0.84420603492481017</v>
      </c>
      <c r="I1221" s="77">
        <v>0.45653396825755654</v>
      </c>
      <c r="J1221" s="77">
        <v>0.38326047695743093</v>
      </c>
      <c r="K1221" s="77">
        <v>0.38487321607651115</v>
      </c>
      <c r="L1221" s="77">
        <v>0.50241738689768267</v>
      </c>
      <c r="M1221" s="77">
        <v>0</v>
      </c>
      <c r="N1221" s="77">
        <v>0.50201313683327242</v>
      </c>
      <c r="O1221" s="77" t="s">
        <v>3395</v>
      </c>
      <c r="P1221" s="77">
        <v>0.17007105865084388</v>
      </c>
      <c r="Q1221" s="77">
        <v>0.71887608621655252</v>
      </c>
      <c r="R1221" s="77">
        <v>0.2552643369008793</v>
      </c>
      <c r="S1221" s="77">
        <v>0.84705882352941209</v>
      </c>
      <c r="T1221" s="77">
        <v>0.71051156497648349</v>
      </c>
      <c r="U1221" s="77">
        <v>0.54726040410057475</v>
      </c>
      <c r="V1221" s="77">
        <v>0.61825052473433961</v>
      </c>
      <c r="W1221" s="77">
        <v>0.58028653565367883</v>
      </c>
      <c r="X1221" s="77">
        <v>0.57684879574156545</v>
      </c>
      <c r="Y1221" s="77">
        <v>0.22448131872759153</v>
      </c>
      <c r="Z1221" s="77">
        <v>0.58285714285714296</v>
      </c>
      <c r="AA1221" s="77">
        <v>0.45900927011329201</v>
      </c>
      <c r="AB1221" s="77">
        <v>0.41111111111111109</v>
      </c>
      <c r="AC1221" s="77">
        <v>2.1052631578947323E-2</v>
      </c>
      <c r="AD1221" s="76">
        <v>0.56133349337993244</v>
      </c>
      <c r="AE1221" s="77">
        <v>0.31187495969166201</v>
      </c>
      <c r="AF1221" s="77">
        <v>0.48707021155871588</v>
      </c>
      <c r="AG1221" s="77">
        <v>0.77878519425294779</v>
      </c>
      <c r="AH1221" s="77">
        <v>0.58275546441745718</v>
      </c>
      <c r="AI1221" s="77">
        <v>0.57856766569762219</v>
      </c>
      <c r="AJ1221" s="77">
        <v>0.40366923079236727</v>
      </c>
      <c r="AK1221" s="77">
        <v>0.43506019061220158</v>
      </c>
      <c r="AL1221" s="77">
        <v>2.1052631578947323E-2</v>
      </c>
      <c r="AM1221" s="76">
        <v>0.45342622154343681</v>
      </c>
      <c r="AN1221" s="77">
        <v>0.64670277478934246</v>
      </c>
      <c r="AO1221" s="78">
        <v>0.28659401766117204</v>
      </c>
      <c r="AP1221" s="79">
        <v>0.45012993992008227</v>
      </c>
      <c r="AQ1221" s="70">
        <v>3</v>
      </c>
      <c r="AR1221" s="71">
        <v>0</v>
      </c>
      <c r="AS1221" s="71">
        <v>0</v>
      </c>
      <c r="AT1221" s="71">
        <v>0</v>
      </c>
      <c r="AU1221" s="71">
        <v>0</v>
      </c>
      <c r="AV1221" s="71" t="s">
        <v>3395</v>
      </c>
      <c r="AW1221" s="72" t="s">
        <v>3422</v>
      </c>
    </row>
    <row r="1222" spans="1:49">
      <c r="A1222" s="23" t="s">
        <v>4970</v>
      </c>
      <c r="B1222" s="23" t="s">
        <v>3717</v>
      </c>
      <c r="C1222" s="23" t="s">
        <v>2853</v>
      </c>
      <c r="D1222" s="24" t="s">
        <v>1636</v>
      </c>
      <c r="E1222" s="24" t="s">
        <v>1669</v>
      </c>
      <c r="F1222" s="24" t="s">
        <v>1670</v>
      </c>
      <c r="G1222" s="24" t="s">
        <v>1675</v>
      </c>
      <c r="H1222" s="76">
        <v>0.84420603492481017</v>
      </c>
      <c r="I1222" s="77">
        <v>0.70371689567849605</v>
      </c>
      <c r="J1222" s="77">
        <v>0.7155717221542206</v>
      </c>
      <c r="K1222" s="77">
        <v>0.51310311134154662</v>
      </c>
      <c r="L1222" s="77">
        <v>0.46834168497684159</v>
      </c>
      <c r="M1222" s="77">
        <v>0.73778868271286591</v>
      </c>
      <c r="N1222" s="77">
        <v>0.74965950687079341</v>
      </c>
      <c r="O1222" s="77" t="s">
        <v>3395</v>
      </c>
      <c r="P1222" s="77">
        <v>0.4005728579175809</v>
      </c>
      <c r="Q1222" s="77">
        <v>0.64060094873256479</v>
      </c>
      <c r="R1222" s="77">
        <v>7.4554108271146724E-2</v>
      </c>
      <c r="S1222" s="77">
        <v>0.84705882352941209</v>
      </c>
      <c r="T1222" s="77">
        <v>0.71051156497648349</v>
      </c>
      <c r="U1222" s="77">
        <v>0.56475594278135866</v>
      </c>
      <c r="V1222" s="77">
        <v>0.61825052473433961</v>
      </c>
      <c r="W1222" s="77">
        <v>0.21218754449176697</v>
      </c>
      <c r="X1222" s="77">
        <v>0.46456845432622951</v>
      </c>
      <c r="Y1222" s="77">
        <v>0.22448131872759153</v>
      </c>
      <c r="Z1222" s="77">
        <v>0.58285714285714296</v>
      </c>
      <c r="AA1222" s="77">
        <v>0.45900927011329201</v>
      </c>
      <c r="AB1222" s="77">
        <v>0.41111111111111109</v>
      </c>
      <c r="AC1222" s="77">
        <v>2.1052631578947323E-2</v>
      </c>
      <c r="AD1222" s="76">
        <v>0.75449821758584223</v>
      </c>
      <c r="AE1222" s="77">
        <v>0.57389316876392571</v>
      </c>
      <c r="AF1222" s="77">
        <v>0.35757752850185576</v>
      </c>
      <c r="AG1222" s="77">
        <v>0.77878519425294779</v>
      </c>
      <c r="AH1222" s="77">
        <v>0.59150323375784919</v>
      </c>
      <c r="AI1222" s="77">
        <v>0.33837799940899826</v>
      </c>
      <c r="AJ1222" s="77">
        <v>0.40366923079236727</v>
      </c>
      <c r="AK1222" s="77">
        <v>0.43506019061220158</v>
      </c>
      <c r="AL1222" s="77">
        <v>2.1052631578947323E-2</v>
      </c>
      <c r="AM1222" s="76">
        <v>0.5619896382838746</v>
      </c>
      <c r="AN1222" s="77">
        <v>0.56955547580659838</v>
      </c>
      <c r="AO1222" s="78">
        <v>0.28659401766117204</v>
      </c>
      <c r="AP1222" s="79">
        <v>0.46185683955789025</v>
      </c>
      <c r="AQ1222" s="70">
        <v>3</v>
      </c>
      <c r="AR1222" s="71">
        <v>0</v>
      </c>
      <c r="AS1222" s="71">
        <v>0</v>
      </c>
      <c r="AT1222" s="71">
        <v>0</v>
      </c>
      <c r="AU1222" s="71">
        <v>0</v>
      </c>
      <c r="AV1222" s="71" t="s">
        <v>3395</v>
      </c>
      <c r="AW1222" s="72" t="s">
        <v>3422</v>
      </c>
    </row>
    <row r="1223" spans="1:49">
      <c r="A1223" s="23" t="s">
        <v>4971</v>
      </c>
      <c r="B1223" s="23" t="s">
        <v>3717</v>
      </c>
      <c r="C1223" s="23" t="s">
        <v>2855</v>
      </c>
      <c r="D1223" s="24" t="s">
        <v>1636</v>
      </c>
      <c r="E1223" s="24" t="s">
        <v>1669</v>
      </c>
      <c r="F1223" s="24" t="s">
        <v>1670</v>
      </c>
      <c r="G1223" s="24" t="s">
        <v>1677</v>
      </c>
      <c r="H1223" s="76">
        <v>0.84420603492481017</v>
      </c>
      <c r="I1223" s="77">
        <v>0.65637916314249267</v>
      </c>
      <c r="J1223" s="77">
        <v>0.69044051425567021</v>
      </c>
      <c r="K1223" s="77">
        <v>0.51120102829645542</v>
      </c>
      <c r="L1223" s="77">
        <v>0.46953072676769708</v>
      </c>
      <c r="M1223" s="77">
        <v>0.3832021831429856</v>
      </c>
      <c r="N1223" s="77">
        <v>0.57587085891784418</v>
      </c>
      <c r="O1223" s="77" t="s">
        <v>3395</v>
      </c>
      <c r="P1223" s="77">
        <v>0.46774580651902098</v>
      </c>
      <c r="Q1223" s="77">
        <v>0.69287635867613351</v>
      </c>
      <c r="R1223" s="77">
        <v>4.9547331210285393E-2</v>
      </c>
      <c r="S1223" s="77">
        <v>0.84705882352941209</v>
      </c>
      <c r="T1223" s="77">
        <v>0.71051156497648349</v>
      </c>
      <c r="U1223" s="77">
        <v>0.55309165148170802</v>
      </c>
      <c r="V1223" s="77">
        <v>0.61825052473433961</v>
      </c>
      <c r="W1223" s="77">
        <v>0.54982844717954105</v>
      </c>
      <c r="X1223" s="77">
        <v>0.56132834300883228</v>
      </c>
      <c r="Y1223" s="77">
        <v>0.22448131872759153</v>
      </c>
      <c r="Z1223" s="77">
        <v>0.58285714285714296</v>
      </c>
      <c r="AA1223" s="77">
        <v>0.49478819111761424</v>
      </c>
      <c r="AB1223" s="77">
        <v>0.41111111111111109</v>
      </c>
      <c r="AC1223" s="77">
        <v>2.1052631578947323E-2</v>
      </c>
      <c r="AD1223" s="76">
        <v>0.73034190410765765</v>
      </c>
      <c r="AE1223" s="77">
        <v>0.48151012072880056</v>
      </c>
      <c r="AF1223" s="77">
        <v>0.37121184494320947</v>
      </c>
      <c r="AG1223" s="77">
        <v>0.77878519425294779</v>
      </c>
      <c r="AH1223" s="77">
        <v>0.58567108810802382</v>
      </c>
      <c r="AI1223" s="77">
        <v>0.55557839509418661</v>
      </c>
      <c r="AJ1223" s="77">
        <v>0.40366923079236727</v>
      </c>
      <c r="AK1223" s="77">
        <v>0.45294965111436269</v>
      </c>
      <c r="AL1223" s="77">
        <v>2.1052631578947323E-2</v>
      </c>
      <c r="AM1223" s="76">
        <v>0.52768795659322254</v>
      </c>
      <c r="AN1223" s="77">
        <v>0.64001155915171937</v>
      </c>
      <c r="AO1223" s="78">
        <v>0.29255717116189245</v>
      </c>
      <c r="AP1223" s="79">
        <v>0.47452683618370184</v>
      </c>
      <c r="AQ1223" s="70">
        <v>3</v>
      </c>
      <c r="AR1223" s="71">
        <v>0</v>
      </c>
      <c r="AS1223" s="71">
        <v>0</v>
      </c>
      <c r="AT1223" s="71">
        <v>0</v>
      </c>
      <c r="AU1223" s="71">
        <v>0</v>
      </c>
      <c r="AV1223" s="71" t="s">
        <v>3395</v>
      </c>
      <c r="AW1223" s="72" t="s">
        <v>3422</v>
      </c>
    </row>
    <row r="1224" spans="1:49">
      <c r="A1224" s="23" t="s">
        <v>4972</v>
      </c>
      <c r="B1224" s="23" t="s">
        <v>3717</v>
      </c>
      <c r="C1224" s="23" t="s">
        <v>2857</v>
      </c>
      <c r="D1224" s="24" t="s">
        <v>1636</v>
      </c>
      <c r="E1224" s="24" t="s">
        <v>1669</v>
      </c>
      <c r="F1224" s="24" t="s">
        <v>1679</v>
      </c>
      <c r="G1224" s="24" t="s">
        <v>1681</v>
      </c>
      <c r="H1224" s="76">
        <v>0.84334921705604704</v>
      </c>
      <c r="I1224" s="77">
        <v>0.55749609165537106</v>
      </c>
      <c r="J1224" s="77">
        <v>0.46897095092361279</v>
      </c>
      <c r="K1224" s="77">
        <v>0.45345651583076629</v>
      </c>
      <c r="L1224" s="77">
        <v>0.46906421479109883</v>
      </c>
      <c r="M1224" s="77">
        <v>0.83095077910809378</v>
      </c>
      <c r="N1224" s="77">
        <v>0.65336535355798397</v>
      </c>
      <c r="O1224" s="77" t="s">
        <v>3395</v>
      </c>
      <c r="P1224" s="77">
        <v>0.60823593332487991</v>
      </c>
      <c r="Q1224" s="77">
        <v>0.7845769985783605</v>
      </c>
      <c r="R1224" s="77">
        <v>0.37112016874385506</v>
      </c>
      <c r="S1224" s="77">
        <v>0.88235294117647056</v>
      </c>
      <c r="T1224" s="77">
        <v>0.60098576122672509</v>
      </c>
      <c r="U1224" s="77">
        <v>0.55339265787450598</v>
      </c>
      <c r="V1224" s="77">
        <v>0.65497644784234177</v>
      </c>
      <c r="W1224" s="77">
        <v>0.69438581554661727</v>
      </c>
      <c r="X1224" s="77">
        <v>0.52511994175820675</v>
      </c>
      <c r="Y1224" s="77">
        <v>0.19013800386510299</v>
      </c>
      <c r="Z1224" s="77">
        <v>0.58285714285714296</v>
      </c>
      <c r="AA1224" s="77">
        <v>0.56045342029676259</v>
      </c>
      <c r="AB1224" s="77">
        <v>0.41111111111111109</v>
      </c>
      <c r="AC1224" s="77">
        <v>2.1052631578947323E-2</v>
      </c>
      <c r="AD1224" s="76">
        <v>0.62327208654501032</v>
      </c>
      <c r="AE1224" s="77">
        <v>0.60301455932256454</v>
      </c>
      <c r="AF1224" s="77">
        <v>0.57784858366110781</v>
      </c>
      <c r="AG1224" s="77">
        <v>0.74166935120159783</v>
      </c>
      <c r="AH1224" s="77">
        <v>0.60418455285842387</v>
      </c>
      <c r="AI1224" s="77">
        <v>0.60975287865241201</v>
      </c>
      <c r="AJ1224" s="77">
        <v>0.386497573361123</v>
      </c>
      <c r="AK1224" s="77">
        <v>0.48578226570393684</v>
      </c>
      <c r="AL1224" s="77">
        <v>2.1052631578947323E-2</v>
      </c>
      <c r="AM1224" s="76">
        <v>0.60137840984289426</v>
      </c>
      <c r="AN1224" s="77">
        <v>0.65186892757081127</v>
      </c>
      <c r="AO1224" s="78">
        <v>0.29777749021466909</v>
      </c>
      <c r="AP1224" s="79">
        <v>0.50286782176710021</v>
      </c>
      <c r="AQ1224" s="70">
        <v>3</v>
      </c>
      <c r="AR1224" s="71">
        <v>3</v>
      </c>
      <c r="AS1224" s="71">
        <v>2</v>
      </c>
      <c r="AT1224" s="71">
        <v>0</v>
      </c>
      <c r="AU1224" s="71">
        <v>0</v>
      </c>
      <c r="AV1224" s="71" t="s">
        <v>3395</v>
      </c>
      <c r="AW1224" s="72" t="s">
        <v>3422</v>
      </c>
    </row>
    <row r="1225" spans="1:49">
      <c r="A1225" s="23" t="s">
        <v>4973</v>
      </c>
      <c r="B1225" s="23" t="s">
        <v>3717</v>
      </c>
      <c r="C1225" s="23" t="s">
        <v>2859</v>
      </c>
      <c r="D1225" s="24" t="s">
        <v>1636</v>
      </c>
      <c r="E1225" s="24" t="s">
        <v>1669</v>
      </c>
      <c r="F1225" s="24" t="s">
        <v>1679</v>
      </c>
      <c r="G1225" s="24" t="s">
        <v>1683</v>
      </c>
      <c r="H1225" s="76">
        <v>0.84334921705604704</v>
      </c>
      <c r="I1225" s="77">
        <v>0.5375887413921927</v>
      </c>
      <c r="J1225" s="77">
        <v>0.4058102517095224</v>
      </c>
      <c r="K1225" s="77">
        <v>0.42900090952291614</v>
      </c>
      <c r="L1225" s="77">
        <v>0.48953199399437169</v>
      </c>
      <c r="M1225" s="77">
        <v>0.69892180098833534</v>
      </c>
      <c r="N1225" s="77">
        <v>0.34907547899041802</v>
      </c>
      <c r="O1225" s="77" t="s">
        <v>3395</v>
      </c>
      <c r="P1225" s="77">
        <v>0.27570789040500732</v>
      </c>
      <c r="Q1225" s="77">
        <v>0.77252486030438483</v>
      </c>
      <c r="R1225" s="77">
        <v>0.17523164122845919</v>
      </c>
      <c r="S1225" s="77">
        <v>0.88235294117647056</v>
      </c>
      <c r="T1225" s="77">
        <v>0.60098576122672509</v>
      </c>
      <c r="U1225" s="77">
        <v>0.50267335129200186</v>
      </c>
      <c r="V1225" s="77">
        <v>0.65497644784234177</v>
      </c>
      <c r="W1225" s="77">
        <v>0.71125823583773573</v>
      </c>
      <c r="X1225" s="77">
        <v>0.59727216324896593</v>
      </c>
      <c r="Y1225" s="77">
        <v>0.19013800386510299</v>
      </c>
      <c r="Z1225" s="77">
        <v>0.58285714285714296</v>
      </c>
      <c r="AA1225" s="77">
        <v>0.48889557828811803</v>
      </c>
      <c r="AB1225" s="77">
        <v>0.41111111111111109</v>
      </c>
      <c r="AC1225" s="77">
        <v>2.1052631578947323E-2</v>
      </c>
      <c r="AD1225" s="76">
        <v>0.59558273671925399</v>
      </c>
      <c r="AE1225" s="77">
        <v>0.44844761478020967</v>
      </c>
      <c r="AF1225" s="77">
        <v>0.47387825076642198</v>
      </c>
      <c r="AG1225" s="77">
        <v>0.74166935120159783</v>
      </c>
      <c r="AH1225" s="77">
        <v>0.57882489956717187</v>
      </c>
      <c r="AI1225" s="77">
        <v>0.65426519954335083</v>
      </c>
      <c r="AJ1225" s="77">
        <v>0.386497573361123</v>
      </c>
      <c r="AK1225" s="77">
        <v>0.45000334469961456</v>
      </c>
      <c r="AL1225" s="77">
        <v>2.1052631578947323E-2</v>
      </c>
      <c r="AM1225" s="76">
        <v>0.50596953408862844</v>
      </c>
      <c r="AN1225" s="77">
        <v>0.65825315010404017</v>
      </c>
      <c r="AO1225" s="78">
        <v>0.28585118321322828</v>
      </c>
      <c r="AP1225" s="79">
        <v>0.46998766692059374</v>
      </c>
      <c r="AQ1225" s="70">
        <v>3</v>
      </c>
      <c r="AR1225" s="71">
        <v>0</v>
      </c>
      <c r="AS1225" s="71">
        <v>1</v>
      </c>
      <c r="AT1225" s="71">
        <v>0</v>
      </c>
      <c r="AU1225" s="71">
        <v>0</v>
      </c>
      <c r="AV1225" s="71" t="s">
        <v>3395</v>
      </c>
      <c r="AW1225" s="72" t="s">
        <v>3422</v>
      </c>
    </row>
    <row r="1226" spans="1:49">
      <c r="A1226" s="23" t="s">
        <v>4974</v>
      </c>
      <c r="B1226" s="23" t="s">
        <v>3740</v>
      </c>
      <c r="C1226" s="23" t="s">
        <v>2861</v>
      </c>
      <c r="D1226" s="24" t="s">
        <v>1636</v>
      </c>
      <c r="E1226" s="24" t="s">
        <v>1687</v>
      </c>
      <c r="F1226" s="24" t="s">
        <v>1688</v>
      </c>
      <c r="G1226" s="24" t="s">
        <v>1691</v>
      </c>
      <c r="H1226" s="76">
        <v>0.84328238149776902</v>
      </c>
      <c r="I1226" s="77">
        <v>0.55362364511761297</v>
      </c>
      <c r="J1226" s="77">
        <v>0.77053630037563658</v>
      </c>
      <c r="K1226" s="77">
        <v>0.29980638731299936</v>
      </c>
      <c r="L1226" s="77">
        <v>0.49805675506242036</v>
      </c>
      <c r="M1226" s="77">
        <v>0.45135384809474943</v>
      </c>
      <c r="N1226" s="77">
        <v>0.64444031409334279</v>
      </c>
      <c r="O1226" s="77" t="s">
        <v>3395</v>
      </c>
      <c r="P1226" s="77">
        <v>0.45732110286032734</v>
      </c>
      <c r="Q1226" s="77">
        <v>0.51683371940349188</v>
      </c>
      <c r="R1226" s="77">
        <v>0.3404907912223698</v>
      </c>
      <c r="S1226" s="77">
        <v>0.85882352941176432</v>
      </c>
      <c r="T1226" s="77">
        <v>0.72486308871851035</v>
      </c>
      <c r="U1226" s="77">
        <v>0.55639820631215209</v>
      </c>
      <c r="V1226" s="77">
        <v>0.60920497116975936</v>
      </c>
      <c r="W1226" s="77">
        <v>0.28319661748539304</v>
      </c>
      <c r="X1226" s="77">
        <v>0.56117808712633077</v>
      </c>
      <c r="Y1226" s="77">
        <v>8.9285714285714302E-2</v>
      </c>
      <c r="Z1226" s="77">
        <v>0.65142857142857147</v>
      </c>
      <c r="AA1226" s="77">
        <v>0.50291308580294447</v>
      </c>
      <c r="AB1226" s="77">
        <v>0.41111111111111109</v>
      </c>
      <c r="AC1226" s="77">
        <v>2.1052631578947323E-2</v>
      </c>
      <c r="AD1226" s="76">
        <v>0.72248077566367286</v>
      </c>
      <c r="AE1226" s="77">
        <v>0.47019568148476781</v>
      </c>
      <c r="AF1226" s="77">
        <v>0.42866225531293084</v>
      </c>
      <c r="AG1226" s="77">
        <v>0.79184330906513734</v>
      </c>
      <c r="AH1226" s="77">
        <v>0.58280158874095567</v>
      </c>
      <c r="AI1226" s="77">
        <v>0.42218735230586191</v>
      </c>
      <c r="AJ1226" s="77">
        <v>0.37035714285714288</v>
      </c>
      <c r="AK1226" s="77">
        <v>0.45701209845702778</v>
      </c>
      <c r="AL1226" s="77">
        <v>2.1052631578947323E-2</v>
      </c>
      <c r="AM1226" s="76">
        <v>0.54044623748712384</v>
      </c>
      <c r="AN1226" s="77">
        <v>0.59894408337065164</v>
      </c>
      <c r="AO1226" s="78">
        <v>0.28280729096437268</v>
      </c>
      <c r="AP1226" s="79">
        <v>0.46237717646494947</v>
      </c>
      <c r="AQ1226" s="70">
        <v>3</v>
      </c>
      <c r="AR1226" s="71">
        <v>0</v>
      </c>
      <c r="AS1226" s="71">
        <v>0</v>
      </c>
      <c r="AT1226" s="71">
        <v>0</v>
      </c>
      <c r="AU1226" s="71">
        <v>0</v>
      </c>
      <c r="AV1226" s="71" t="s">
        <v>3395</v>
      </c>
      <c r="AW1226" s="72" t="s">
        <v>3422</v>
      </c>
    </row>
    <row r="1227" spans="1:49">
      <c r="A1227" s="23" t="s">
        <v>4975</v>
      </c>
      <c r="B1227" s="23" t="s">
        <v>3740</v>
      </c>
      <c r="C1227" s="23" t="s">
        <v>2866</v>
      </c>
      <c r="D1227" s="24" t="s">
        <v>1636</v>
      </c>
      <c r="E1227" s="24" t="s">
        <v>1687</v>
      </c>
      <c r="F1227" s="24" t="s">
        <v>1688</v>
      </c>
      <c r="G1227" s="24" t="s">
        <v>1693</v>
      </c>
      <c r="H1227" s="76">
        <v>0.84328238149776902</v>
      </c>
      <c r="I1227" s="77">
        <v>0.58113280551027047</v>
      </c>
      <c r="J1227" s="77">
        <v>0.64759487207597544</v>
      </c>
      <c r="K1227" s="77">
        <v>0.26173804006552637</v>
      </c>
      <c r="L1227" s="77">
        <v>0.50243012529602271</v>
      </c>
      <c r="M1227" s="77">
        <v>0.19408727928542013</v>
      </c>
      <c r="N1227" s="77">
        <v>0.57213803711317035</v>
      </c>
      <c r="O1227" s="77" t="s">
        <v>3395</v>
      </c>
      <c r="P1227" s="77">
        <v>0.35598674657823559</v>
      </c>
      <c r="Q1227" s="77">
        <v>0.58164112802179901</v>
      </c>
      <c r="R1227" s="77">
        <v>0.51483910707690239</v>
      </c>
      <c r="S1227" s="77">
        <v>0.85882352941176432</v>
      </c>
      <c r="T1227" s="77">
        <v>0.72486308871851035</v>
      </c>
      <c r="U1227" s="77">
        <v>0.55157150279203571</v>
      </c>
      <c r="V1227" s="77">
        <v>0.60920497116975936</v>
      </c>
      <c r="W1227" s="77">
        <v>0.41916637900981912</v>
      </c>
      <c r="X1227" s="77">
        <v>0.56129241225432103</v>
      </c>
      <c r="Y1227" s="77">
        <v>8.9285714285714302E-2</v>
      </c>
      <c r="Z1227" s="77">
        <v>0.65142857142857147</v>
      </c>
      <c r="AA1227" s="77">
        <v>0.46713416479862224</v>
      </c>
      <c r="AB1227" s="77">
        <v>0.41111111111111109</v>
      </c>
      <c r="AC1227" s="77">
        <v>2.1052631578947323E-2</v>
      </c>
      <c r="AD1227" s="76">
        <v>0.69067001969467157</v>
      </c>
      <c r="AE1227" s="77">
        <v>0.37727604566767503</v>
      </c>
      <c r="AF1227" s="77">
        <v>0.54824011754935076</v>
      </c>
      <c r="AG1227" s="77">
        <v>0.79184330906513734</v>
      </c>
      <c r="AH1227" s="77">
        <v>0.58038823698089748</v>
      </c>
      <c r="AI1227" s="77">
        <v>0.49022939563207008</v>
      </c>
      <c r="AJ1227" s="77">
        <v>0.37035714285714288</v>
      </c>
      <c r="AK1227" s="77">
        <v>0.43912263795486667</v>
      </c>
      <c r="AL1227" s="77">
        <v>2.1052631578947323E-2</v>
      </c>
      <c r="AM1227" s="76">
        <v>0.53872872763723245</v>
      </c>
      <c r="AN1227" s="77">
        <v>0.62082031389270165</v>
      </c>
      <c r="AO1227" s="78">
        <v>0.27684413746365227</v>
      </c>
      <c r="AP1227" s="79">
        <v>0.46559948754553726</v>
      </c>
      <c r="AQ1227" s="70">
        <v>3</v>
      </c>
      <c r="AR1227" s="71">
        <v>0</v>
      </c>
      <c r="AS1227" s="71">
        <v>0</v>
      </c>
      <c r="AT1227" s="71">
        <v>0</v>
      </c>
      <c r="AU1227" s="71">
        <v>0</v>
      </c>
      <c r="AV1227" s="71" t="s">
        <v>3395</v>
      </c>
      <c r="AW1227" s="72" t="s">
        <v>3422</v>
      </c>
    </row>
    <row r="1228" spans="1:49">
      <c r="A1228" s="23" t="s">
        <v>4976</v>
      </c>
      <c r="B1228" s="23" t="s">
        <v>3740</v>
      </c>
      <c r="C1228" s="23" t="s">
        <v>2869</v>
      </c>
      <c r="D1228" s="24" t="s">
        <v>1636</v>
      </c>
      <c r="E1228" s="24" t="s">
        <v>1687</v>
      </c>
      <c r="F1228" s="24" t="s">
        <v>1695</v>
      </c>
      <c r="G1228" s="24" t="s">
        <v>1696</v>
      </c>
      <c r="H1228" s="76">
        <v>0.82877105290149755</v>
      </c>
      <c r="I1228" s="77">
        <v>0.66200863334694415</v>
      </c>
      <c r="J1228" s="77">
        <v>0.77451917195565567</v>
      </c>
      <c r="K1228" s="77">
        <v>0.51888963126871857</v>
      </c>
      <c r="L1228" s="77">
        <v>0.50639102228421684</v>
      </c>
      <c r="M1228" s="77">
        <v>0.70105348607794071</v>
      </c>
      <c r="N1228" s="77">
        <v>0.52447783578797269</v>
      </c>
      <c r="O1228" s="77" t="s">
        <v>3395</v>
      </c>
      <c r="P1228" s="77">
        <v>0.36616465413635718</v>
      </c>
      <c r="Q1228" s="77">
        <v>0.62069313805297921</v>
      </c>
      <c r="R1228" s="77">
        <v>8.4752497508664676E-2</v>
      </c>
      <c r="S1228" s="77">
        <v>0.75294117647058889</v>
      </c>
      <c r="T1228" s="77">
        <v>0.7977643193093229</v>
      </c>
      <c r="U1228" s="77">
        <v>0.50597194844819526</v>
      </c>
      <c r="V1228" s="77">
        <v>0.57401829755061939</v>
      </c>
      <c r="W1228" s="77">
        <v>0.20701210063583175</v>
      </c>
      <c r="X1228" s="77">
        <v>0.60100242885367638</v>
      </c>
      <c r="Y1228" s="77">
        <v>0.23314738883307956</v>
      </c>
      <c r="Z1228" s="77">
        <v>0.4285714285714286</v>
      </c>
      <c r="AA1228" s="77">
        <v>0.45476453307389908</v>
      </c>
      <c r="AB1228" s="77">
        <v>0.41111111111111109</v>
      </c>
      <c r="AC1228" s="77">
        <v>2.1052631578947323E-2</v>
      </c>
      <c r="AD1228" s="76">
        <v>0.75509961940136583</v>
      </c>
      <c r="AE1228" s="77">
        <v>0.5233953259110411</v>
      </c>
      <c r="AF1228" s="77">
        <v>0.35272281778082193</v>
      </c>
      <c r="AG1228" s="77">
        <v>0.7753527478899559</v>
      </c>
      <c r="AH1228" s="77">
        <v>0.53999512299940733</v>
      </c>
      <c r="AI1228" s="77">
        <v>0.40400726474475407</v>
      </c>
      <c r="AJ1228" s="77">
        <v>0.33085940870225405</v>
      </c>
      <c r="AK1228" s="77">
        <v>0.43293782209250509</v>
      </c>
      <c r="AL1228" s="77">
        <v>2.1052631578947323E-2</v>
      </c>
      <c r="AM1228" s="76">
        <v>0.54373925436440962</v>
      </c>
      <c r="AN1228" s="77">
        <v>0.57311837854470582</v>
      </c>
      <c r="AO1228" s="78">
        <v>0.26161662079123549</v>
      </c>
      <c r="AP1228" s="79">
        <v>0.44655112266817565</v>
      </c>
      <c r="AQ1228" s="70">
        <v>3</v>
      </c>
      <c r="AR1228" s="71">
        <v>0</v>
      </c>
      <c r="AS1228" s="71">
        <v>0</v>
      </c>
      <c r="AT1228" s="71">
        <v>0</v>
      </c>
      <c r="AU1228" s="71">
        <v>0</v>
      </c>
      <c r="AV1228" s="71" t="s">
        <v>3395</v>
      </c>
      <c r="AW1228" s="72" t="s">
        <v>3422</v>
      </c>
    </row>
    <row r="1229" spans="1:49">
      <c r="A1229" s="23" t="s">
        <v>4977</v>
      </c>
      <c r="B1229" s="23" t="s">
        <v>3740</v>
      </c>
      <c r="C1229" s="23" t="s">
        <v>2871</v>
      </c>
      <c r="D1229" s="24" t="s">
        <v>1636</v>
      </c>
      <c r="E1229" s="24" t="s">
        <v>1700</v>
      </c>
      <c r="F1229" s="24" t="s">
        <v>1706</v>
      </c>
      <c r="G1229" s="24" t="s">
        <v>1707</v>
      </c>
      <c r="H1229" s="76">
        <v>0.84621334189923525</v>
      </c>
      <c r="I1229" s="77">
        <v>0.63926161351645727</v>
      </c>
      <c r="J1229" s="77">
        <v>0.49277141395629187</v>
      </c>
      <c r="K1229" s="77">
        <v>0.48332447588482252</v>
      </c>
      <c r="L1229" s="77">
        <v>0.43531031053559044</v>
      </c>
      <c r="M1229" s="77">
        <v>0.61482432740158033</v>
      </c>
      <c r="N1229" s="77">
        <v>0.71001318873755748</v>
      </c>
      <c r="O1229" s="77" t="s">
        <v>3395</v>
      </c>
      <c r="P1229" s="77">
        <v>0.34181408717762962</v>
      </c>
      <c r="Q1229" s="77">
        <v>0.62210931501899258</v>
      </c>
      <c r="R1229" s="77">
        <v>0</v>
      </c>
      <c r="S1229" s="77">
        <v>0.69411764705882417</v>
      </c>
      <c r="T1229" s="77">
        <v>0.64007795889440111</v>
      </c>
      <c r="U1229" s="77">
        <v>0.47912135329234412</v>
      </c>
      <c r="V1229" s="77">
        <v>0.53963594247597224</v>
      </c>
      <c r="W1229" s="77">
        <v>0.17705170039353818</v>
      </c>
      <c r="X1229" s="77">
        <v>0.48726035901617937</v>
      </c>
      <c r="Y1229" s="77">
        <v>0.18501965792185737</v>
      </c>
      <c r="Z1229" s="77">
        <v>0.45714285714285718</v>
      </c>
      <c r="AA1229" s="77">
        <v>0.44244207138752956</v>
      </c>
      <c r="AB1229" s="77">
        <v>0.41111111111111109</v>
      </c>
      <c r="AC1229" s="77">
        <v>2.1052631578947323E-2</v>
      </c>
      <c r="AD1229" s="76">
        <v>0.65941545645732813</v>
      </c>
      <c r="AE1229" s="77">
        <v>0.51705727794743606</v>
      </c>
      <c r="AF1229" s="77">
        <v>0.31105465750949629</v>
      </c>
      <c r="AG1229" s="77">
        <v>0.66709780297661259</v>
      </c>
      <c r="AH1229" s="77">
        <v>0.50937864788415821</v>
      </c>
      <c r="AI1229" s="77">
        <v>0.3321560297048588</v>
      </c>
      <c r="AJ1229" s="77">
        <v>0.32108125753235728</v>
      </c>
      <c r="AK1229" s="77">
        <v>0.42677659124932033</v>
      </c>
      <c r="AL1229" s="77">
        <v>2.1052631578947323E-2</v>
      </c>
      <c r="AM1229" s="76">
        <v>0.49584246397142012</v>
      </c>
      <c r="AN1229" s="77">
        <v>0.5028774935218765</v>
      </c>
      <c r="AO1229" s="78">
        <v>0.25630349345354164</v>
      </c>
      <c r="AP1229" s="79">
        <v>0.40907549605754617</v>
      </c>
      <c r="AQ1229" s="70">
        <v>3</v>
      </c>
      <c r="AR1229" s="71">
        <v>0</v>
      </c>
      <c r="AS1229" s="71">
        <v>2</v>
      </c>
      <c r="AT1229" s="71">
        <v>0</v>
      </c>
      <c r="AU1229" s="71">
        <v>0</v>
      </c>
      <c r="AV1229" s="71" t="s">
        <v>3395</v>
      </c>
      <c r="AW1229" s="72" t="s">
        <v>3422</v>
      </c>
    </row>
    <row r="1230" spans="1:49">
      <c r="A1230" s="23" t="s">
        <v>4978</v>
      </c>
      <c r="B1230" s="23" t="s">
        <v>3740</v>
      </c>
      <c r="C1230" s="23" t="s">
        <v>2873</v>
      </c>
      <c r="D1230" s="24" t="s">
        <v>1636</v>
      </c>
      <c r="E1230" s="24" t="s">
        <v>1700</v>
      </c>
      <c r="F1230" s="24" t="s">
        <v>1706</v>
      </c>
      <c r="G1230" s="24" t="s">
        <v>1711</v>
      </c>
      <c r="H1230" s="76">
        <v>0.84621334189923525</v>
      </c>
      <c r="I1230" s="77">
        <v>0.46541618572974142</v>
      </c>
      <c r="J1230" s="77">
        <v>0.73260823097134908</v>
      </c>
      <c r="K1230" s="77">
        <v>0.63443097747617561</v>
      </c>
      <c r="L1230" s="77">
        <v>0.42414822306872785</v>
      </c>
      <c r="M1230" s="77">
        <v>0</v>
      </c>
      <c r="N1230" s="77">
        <v>0.35377961016232379</v>
      </c>
      <c r="O1230" s="77" t="s">
        <v>3395</v>
      </c>
      <c r="P1230" s="77">
        <v>0.25</v>
      </c>
      <c r="Q1230" s="77">
        <v>0.55716402699702672</v>
      </c>
      <c r="R1230" s="77">
        <v>1.9006221687904133E-2</v>
      </c>
      <c r="S1230" s="77">
        <v>0.69411764705882417</v>
      </c>
      <c r="T1230" s="77">
        <v>0.64007795889440111</v>
      </c>
      <c r="U1230" s="77">
        <v>0.52170568877086509</v>
      </c>
      <c r="V1230" s="77">
        <v>0.53963594247597224</v>
      </c>
      <c r="W1230" s="77">
        <v>0.2522694399656697</v>
      </c>
      <c r="X1230" s="77">
        <v>0.53240245241118545</v>
      </c>
      <c r="Y1230" s="77">
        <v>0.18501965792185737</v>
      </c>
      <c r="Z1230" s="77">
        <v>0.45714285714285718</v>
      </c>
      <c r="AA1230" s="77">
        <v>0.51399991339617401</v>
      </c>
      <c r="AB1230" s="77">
        <v>0.41111111111111109</v>
      </c>
      <c r="AC1230" s="77">
        <v>2.1052631578947323E-2</v>
      </c>
      <c r="AD1230" s="76">
        <v>0.68141258620010847</v>
      </c>
      <c r="AE1230" s="77">
        <v>0.33247176214144547</v>
      </c>
      <c r="AF1230" s="77">
        <v>0.28808512434246542</v>
      </c>
      <c r="AG1230" s="77">
        <v>0.66709780297661259</v>
      </c>
      <c r="AH1230" s="77">
        <v>0.53067081562341867</v>
      </c>
      <c r="AI1230" s="77">
        <v>0.3923359461884276</v>
      </c>
      <c r="AJ1230" s="77">
        <v>0.32108125753235728</v>
      </c>
      <c r="AK1230" s="77">
        <v>0.46255551225364255</v>
      </c>
      <c r="AL1230" s="77">
        <v>2.1052631578947323E-2</v>
      </c>
      <c r="AM1230" s="76">
        <v>0.43398982422800642</v>
      </c>
      <c r="AN1230" s="77">
        <v>0.53003485492948632</v>
      </c>
      <c r="AO1230" s="78">
        <v>0.2682298004549824</v>
      </c>
      <c r="AP1230" s="79">
        <v>0.40295151150052455</v>
      </c>
      <c r="AQ1230" s="70">
        <v>3</v>
      </c>
      <c r="AR1230" s="71">
        <v>0</v>
      </c>
      <c r="AS1230" s="71">
        <v>0</v>
      </c>
      <c r="AT1230" s="71">
        <v>0</v>
      </c>
      <c r="AU1230" s="71">
        <v>1</v>
      </c>
      <c r="AV1230" s="71" t="s">
        <v>3554</v>
      </c>
      <c r="AW1230" s="72" t="s">
        <v>3422</v>
      </c>
    </row>
    <row r="1231" spans="1:49">
      <c r="A1231" s="23" t="s">
        <v>4979</v>
      </c>
      <c r="B1231" s="23" t="s">
        <v>3740</v>
      </c>
      <c r="C1231" s="23" t="s">
        <v>2875</v>
      </c>
      <c r="D1231" s="24" t="s">
        <v>1636</v>
      </c>
      <c r="E1231" s="24" t="s">
        <v>1713</v>
      </c>
      <c r="F1231" s="24" t="s">
        <v>1719</v>
      </c>
      <c r="G1231" s="24" t="s">
        <v>1720</v>
      </c>
      <c r="H1231" s="76">
        <v>0.85085646299473061</v>
      </c>
      <c r="I1231" s="77">
        <v>0.43480635356229613</v>
      </c>
      <c r="J1231" s="77">
        <v>0.30537528508138939</v>
      </c>
      <c r="K1231" s="77">
        <v>0.58501211411621057</v>
      </c>
      <c r="L1231" s="77">
        <v>0.47983833126976866</v>
      </c>
      <c r="M1231" s="77">
        <v>0.1553211343271157</v>
      </c>
      <c r="N1231" s="77">
        <v>0.43484414670233135</v>
      </c>
      <c r="O1231" s="77" t="s">
        <v>3395</v>
      </c>
      <c r="P1231" s="77">
        <v>0.12337515338307381</v>
      </c>
      <c r="Q1231" s="77">
        <v>0.63918670150123535</v>
      </c>
      <c r="R1231" s="77">
        <v>0.27703134208949387</v>
      </c>
      <c r="S1231" s="77">
        <v>0.77646701108621219</v>
      </c>
      <c r="T1231" s="77">
        <v>0.70878510900158842</v>
      </c>
      <c r="U1231" s="77">
        <v>0.47397504857600858</v>
      </c>
      <c r="V1231" s="77">
        <v>0.56532187103328635</v>
      </c>
      <c r="W1231" s="77">
        <v>0.50957482802703569</v>
      </c>
      <c r="X1231" s="77">
        <v>0.43078211257288312</v>
      </c>
      <c r="Y1231" s="77">
        <v>0.19461441868942309</v>
      </c>
      <c r="Z1231" s="77">
        <v>0.49142857142857144</v>
      </c>
      <c r="AA1231" s="77">
        <v>0.45708421609006916</v>
      </c>
      <c r="AB1231" s="77">
        <v>0.41111111111111109</v>
      </c>
      <c r="AC1231" s="77">
        <v>2.1052631578947323E-2</v>
      </c>
      <c r="AD1231" s="76">
        <v>0.53034603387947199</v>
      </c>
      <c r="AE1231" s="77">
        <v>0.35567817595970003</v>
      </c>
      <c r="AF1231" s="77">
        <v>0.45810902179536461</v>
      </c>
      <c r="AG1231" s="77">
        <v>0.7426260600439003</v>
      </c>
      <c r="AH1231" s="77">
        <v>0.51964845980464747</v>
      </c>
      <c r="AI1231" s="77">
        <v>0.47017847029995941</v>
      </c>
      <c r="AJ1231" s="77">
        <v>0.34302149505899726</v>
      </c>
      <c r="AK1231" s="77">
        <v>0.4340976636005901</v>
      </c>
      <c r="AL1231" s="77">
        <v>2.1052631578947323E-2</v>
      </c>
      <c r="AM1231" s="76">
        <v>0.44804441054484556</v>
      </c>
      <c r="AN1231" s="77">
        <v>0.57748433004950239</v>
      </c>
      <c r="AO1231" s="78">
        <v>0.26605726341284491</v>
      </c>
      <c r="AP1231" s="79">
        <v>0.42018328951331224</v>
      </c>
      <c r="AQ1231" s="70">
        <v>3</v>
      </c>
      <c r="AR1231" s="71">
        <v>0</v>
      </c>
      <c r="AS1231" s="71">
        <v>2</v>
      </c>
      <c r="AT1231" s="71">
        <v>0</v>
      </c>
      <c r="AU1231" s="71">
        <v>0</v>
      </c>
      <c r="AV1231" s="71" t="s">
        <v>3395</v>
      </c>
      <c r="AW1231" s="72" t="s">
        <v>3422</v>
      </c>
    </row>
    <row r="1232" spans="1:49">
      <c r="A1232" s="23" t="s">
        <v>4980</v>
      </c>
      <c r="B1232" s="23" t="s">
        <v>3740</v>
      </c>
      <c r="C1232" s="23" t="s">
        <v>2877</v>
      </c>
      <c r="D1232" s="24" t="s">
        <v>1636</v>
      </c>
      <c r="E1232" s="24" t="s">
        <v>1713</v>
      </c>
      <c r="F1232" s="24" t="s">
        <v>1719</v>
      </c>
      <c r="G1232" s="24" t="s">
        <v>1726</v>
      </c>
      <c r="H1232" s="76">
        <v>0.85085646299473061</v>
      </c>
      <c r="I1232" s="77">
        <v>0.26206478338770711</v>
      </c>
      <c r="J1232" s="77">
        <v>0</v>
      </c>
      <c r="K1232" s="77">
        <v>0.3347293888503986</v>
      </c>
      <c r="L1232" s="77">
        <v>0.46191123965379388</v>
      </c>
      <c r="M1232" s="77">
        <v>0.29371486021649507</v>
      </c>
      <c r="N1232" s="77">
        <v>0.21050173247305642</v>
      </c>
      <c r="O1232" s="77" t="s">
        <v>3395</v>
      </c>
      <c r="P1232" s="77">
        <v>0.21013967441430625</v>
      </c>
      <c r="Q1232" s="77">
        <v>0.70606797174947922</v>
      </c>
      <c r="R1232" s="77">
        <v>2.7256292901991709E-3</v>
      </c>
      <c r="S1232" s="77">
        <v>0.77646701108621219</v>
      </c>
      <c r="T1232" s="77">
        <v>0.70878510900158842</v>
      </c>
      <c r="U1232" s="77">
        <v>0.49562497576099734</v>
      </c>
      <c r="V1232" s="77">
        <v>0.56532187103328635</v>
      </c>
      <c r="W1232" s="77">
        <v>0.66056412549922039</v>
      </c>
      <c r="X1232" s="77">
        <v>0.60803832387341894</v>
      </c>
      <c r="Y1232" s="77">
        <v>0.19461441868942309</v>
      </c>
      <c r="Z1232" s="77">
        <v>0.49142857142857144</v>
      </c>
      <c r="AA1232" s="77">
        <v>0.45708421609006916</v>
      </c>
      <c r="AB1232" s="77">
        <v>0.41111111111111109</v>
      </c>
      <c r="AC1232" s="77">
        <v>2.1052631578947323E-2</v>
      </c>
      <c r="AD1232" s="76">
        <v>0.37097374879414585</v>
      </c>
      <c r="AE1232" s="77">
        <v>0.3021993791216101</v>
      </c>
      <c r="AF1232" s="77">
        <v>0.35439680051983918</v>
      </c>
      <c r="AG1232" s="77">
        <v>0.7426260600439003</v>
      </c>
      <c r="AH1232" s="77">
        <v>0.53047342339714187</v>
      </c>
      <c r="AI1232" s="77">
        <v>0.63430122468631966</v>
      </c>
      <c r="AJ1232" s="77">
        <v>0.34302149505899726</v>
      </c>
      <c r="AK1232" s="77">
        <v>0.4340976636005901</v>
      </c>
      <c r="AL1232" s="77">
        <v>2.1052631578947323E-2</v>
      </c>
      <c r="AM1232" s="76">
        <v>0.34252330947853177</v>
      </c>
      <c r="AN1232" s="77">
        <v>0.63580023604245384</v>
      </c>
      <c r="AO1232" s="78">
        <v>0.26605726341284491</v>
      </c>
      <c r="AP1232" s="79">
        <v>0.40087497685506257</v>
      </c>
      <c r="AQ1232" s="70">
        <v>3</v>
      </c>
      <c r="AR1232" s="71">
        <v>0</v>
      </c>
      <c r="AS1232" s="71">
        <v>0</v>
      </c>
      <c r="AT1232" s="71">
        <v>0</v>
      </c>
      <c r="AU1232" s="71">
        <v>0</v>
      </c>
      <c r="AV1232" s="71" t="s">
        <v>3395</v>
      </c>
      <c r="AW1232" s="72" t="s">
        <v>3422</v>
      </c>
    </row>
    <row r="1233" spans="1:49">
      <c r="A1233" s="23" t="s">
        <v>4981</v>
      </c>
      <c r="B1233" s="23" t="s">
        <v>3740</v>
      </c>
      <c r="C1233" s="23" t="s">
        <v>2881</v>
      </c>
      <c r="D1233" s="24" t="s">
        <v>1636</v>
      </c>
      <c r="E1233" s="24" t="s">
        <v>1713</v>
      </c>
      <c r="F1233" s="24" t="s">
        <v>1728</v>
      </c>
      <c r="G1233" s="24" t="s">
        <v>1731</v>
      </c>
      <c r="H1233" s="76">
        <v>0.83832163612557098</v>
      </c>
      <c r="I1233" s="77">
        <v>0.48010274392568553</v>
      </c>
      <c r="J1233" s="77">
        <v>0.19730603944702191</v>
      </c>
      <c r="K1233" s="77">
        <v>0.37046371290124569</v>
      </c>
      <c r="L1233" s="77">
        <v>0.50428315620541708</v>
      </c>
      <c r="M1233" s="77">
        <v>0.75846738997394181</v>
      </c>
      <c r="N1233" s="77">
        <v>0.12093595226876169</v>
      </c>
      <c r="O1233" s="77" t="s">
        <v>3395</v>
      </c>
      <c r="P1233" s="77">
        <v>0.32738104783391714</v>
      </c>
      <c r="Q1233" s="77">
        <v>0.73984215886503346</v>
      </c>
      <c r="R1233" s="77">
        <v>0.13770914916535221</v>
      </c>
      <c r="S1233" s="77">
        <v>0.79999999999999971</v>
      </c>
      <c r="T1233" s="77">
        <v>0.78284582178983309</v>
      </c>
      <c r="U1233" s="77">
        <v>0.46167586881004913</v>
      </c>
      <c r="V1233" s="77">
        <v>0.59361400354798854</v>
      </c>
      <c r="W1233" s="77">
        <v>0.61740193775981922</v>
      </c>
      <c r="X1233" s="77">
        <v>0.59569937613104296</v>
      </c>
      <c r="Y1233" s="77">
        <v>0.25561497799545541</v>
      </c>
      <c r="Z1233" s="77">
        <v>0.55428571428571427</v>
      </c>
      <c r="AA1233" s="77">
        <v>0.47120300259797382</v>
      </c>
      <c r="AB1233" s="77">
        <v>0.41111111111111109</v>
      </c>
      <c r="AC1233" s="77">
        <v>2.1052631578947323E-2</v>
      </c>
      <c r="AD1233" s="76">
        <v>0.50524347316609275</v>
      </c>
      <c r="AE1233" s="77">
        <v>0.41630625183665665</v>
      </c>
      <c r="AF1233" s="77">
        <v>0.43877565401519281</v>
      </c>
      <c r="AG1233" s="77">
        <v>0.79142291089491645</v>
      </c>
      <c r="AH1233" s="77">
        <v>0.52764493617901886</v>
      </c>
      <c r="AI1233" s="77">
        <v>0.60655065694543109</v>
      </c>
      <c r="AJ1233" s="77">
        <v>0.40495034614058484</v>
      </c>
      <c r="AK1233" s="77">
        <v>0.44115705685454243</v>
      </c>
      <c r="AL1233" s="77">
        <v>2.1052631578947323E-2</v>
      </c>
      <c r="AM1233" s="76">
        <v>0.4534417930059807</v>
      </c>
      <c r="AN1233" s="77">
        <v>0.64187283467312217</v>
      </c>
      <c r="AO1233" s="78">
        <v>0.28905334485802486</v>
      </c>
      <c r="AP1233" s="79">
        <v>0.44981646316707286</v>
      </c>
      <c r="AQ1233" s="70">
        <v>3</v>
      </c>
      <c r="AR1233" s="71">
        <v>0</v>
      </c>
      <c r="AS1233" s="71">
        <v>2</v>
      </c>
      <c r="AT1233" s="71">
        <v>0</v>
      </c>
      <c r="AU1233" s="71">
        <v>0</v>
      </c>
      <c r="AV1233" s="71" t="s">
        <v>3395</v>
      </c>
      <c r="AW1233" s="72" t="s">
        <v>3422</v>
      </c>
    </row>
    <row r="1234" spans="1:49">
      <c r="A1234" s="23" t="s">
        <v>4982</v>
      </c>
      <c r="B1234" s="23" t="s">
        <v>3740</v>
      </c>
      <c r="C1234" s="23" t="s">
        <v>2883</v>
      </c>
      <c r="D1234" s="24" t="s">
        <v>1636</v>
      </c>
      <c r="E1234" s="24" t="s">
        <v>1713</v>
      </c>
      <c r="F1234" s="24" t="s">
        <v>1728</v>
      </c>
      <c r="G1234" s="24" t="s">
        <v>1735</v>
      </c>
      <c r="H1234" s="76">
        <v>0.83832163612557098</v>
      </c>
      <c r="I1234" s="77">
        <v>0.66226426162195584</v>
      </c>
      <c r="J1234" s="77">
        <v>0.51694222677651458</v>
      </c>
      <c r="K1234" s="77">
        <v>0.41539822912265068</v>
      </c>
      <c r="L1234" s="77">
        <v>0.51121076436011625</v>
      </c>
      <c r="M1234" s="77">
        <v>0.35381990574929723</v>
      </c>
      <c r="N1234" s="77">
        <v>0.67136369656452755</v>
      </c>
      <c r="O1234" s="77" t="s">
        <v>3395</v>
      </c>
      <c r="P1234" s="77">
        <v>0.34943839765985385</v>
      </c>
      <c r="Q1234" s="77">
        <v>0.82878400630894522</v>
      </c>
      <c r="R1234" s="77">
        <v>0.19765816389039848</v>
      </c>
      <c r="S1234" s="77">
        <v>0.79999999999999971</v>
      </c>
      <c r="T1234" s="77">
        <v>0.78284582178983309</v>
      </c>
      <c r="U1234" s="77">
        <v>0.48864939924131523</v>
      </c>
      <c r="V1234" s="77">
        <v>0.59361400354798854</v>
      </c>
      <c r="W1234" s="77">
        <v>0.60910470661922589</v>
      </c>
      <c r="X1234" s="77">
        <v>0.76363482306814545</v>
      </c>
      <c r="Y1234" s="77">
        <v>0.25561497799545541</v>
      </c>
      <c r="Z1234" s="77">
        <v>0.55428571428571427</v>
      </c>
      <c r="AA1234" s="77">
        <v>0.47120300259797382</v>
      </c>
      <c r="AB1234" s="77">
        <v>0.41111111111111109</v>
      </c>
      <c r="AC1234" s="77">
        <v>2.1052631578947323E-2</v>
      </c>
      <c r="AD1234" s="76">
        <v>0.6725093748413471</v>
      </c>
      <c r="AE1234" s="77">
        <v>0.46024619869128908</v>
      </c>
      <c r="AF1234" s="77">
        <v>0.5132210850996719</v>
      </c>
      <c r="AG1234" s="77">
        <v>0.79142291089491645</v>
      </c>
      <c r="AH1234" s="77">
        <v>0.54113170139465194</v>
      </c>
      <c r="AI1234" s="77">
        <v>0.68636976484368573</v>
      </c>
      <c r="AJ1234" s="77">
        <v>0.40495034614058484</v>
      </c>
      <c r="AK1234" s="77">
        <v>0.44115705685454243</v>
      </c>
      <c r="AL1234" s="77">
        <v>2.1052631578947323E-2</v>
      </c>
      <c r="AM1234" s="76">
        <v>0.54865888621076941</v>
      </c>
      <c r="AN1234" s="77">
        <v>0.67297479237775137</v>
      </c>
      <c r="AO1234" s="78">
        <v>0.28905334485802486</v>
      </c>
      <c r="AP1234" s="79">
        <v>0.48895298478150528</v>
      </c>
      <c r="AQ1234" s="70">
        <v>3</v>
      </c>
      <c r="AR1234" s="71">
        <v>0</v>
      </c>
      <c r="AS1234" s="71">
        <v>0</v>
      </c>
      <c r="AT1234" s="71">
        <v>0</v>
      </c>
      <c r="AU1234" s="71">
        <v>0</v>
      </c>
      <c r="AV1234" s="71" t="s">
        <v>3395</v>
      </c>
      <c r="AW1234" s="72" t="s">
        <v>3422</v>
      </c>
    </row>
    <row r="1235" spans="1:49">
      <c r="A1235" s="23" t="s">
        <v>4983</v>
      </c>
      <c r="B1235" s="23" t="s">
        <v>3740</v>
      </c>
      <c r="C1235" s="23" t="s">
        <v>2885</v>
      </c>
      <c r="D1235" s="24" t="s">
        <v>1636</v>
      </c>
      <c r="E1235" s="24" t="s">
        <v>1737</v>
      </c>
      <c r="F1235" s="24" t="s">
        <v>1738</v>
      </c>
      <c r="G1235" s="24" t="s">
        <v>1743</v>
      </c>
      <c r="H1235" s="76">
        <v>0.84789715154312928</v>
      </c>
      <c r="I1235" s="77">
        <v>0.5128062334480944</v>
      </c>
      <c r="J1235" s="77">
        <v>0.41184085003609205</v>
      </c>
      <c r="K1235" s="77">
        <v>0.36077304368808882</v>
      </c>
      <c r="L1235" s="77">
        <v>0.53584020121257925</v>
      </c>
      <c r="M1235" s="77">
        <v>0.67075290442904079</v>
      </c>
      <c r="N1235" s="77">
        <v>0.4609955499129253</v>
      </c>
      <c r="O1235" s="77" t="s">
        <v>3395</v>
      </c>
      <c r="P1235" s="77">
        <v>0.42519139579024318</v>
      </c>
      <c r="Q1235" s="77">
        <v>0.52246731910274591</v>
      </c>
      <c r="R1235" s="77">
        <v>9.9101539109202649E-2</v>
      </c>
      <c r="S1235" s="77">
        <v>0.94117647058823528</v>
      </c>
      <c r="T1235" s="77">
        <v>0.70135622704722633</v>
      </c>
      <c r="U1235" s="77">
        <v>0.5764099209752741</v>
      </c>
      <c r="V1235" s="77">
        <v>0.74892628271749251</v>
      </c>
      <c r="W1235" s="77">
        <v>0.42820614294848264</v>
      </c>
      <c r="X1235" s="77">
        <v>0.56910571814439748</v>
      </c>
      <c r="Y1235" s="77">
        <v>0.11952558078335068</v>
      </c>
      <c r="Z1235" s="77">
        <v>0.74285714285714288</v>
      </c>
      <c r="AA1235" s="77">
        <v>0.45882058995987762</v>
      </c>
      <c r="AB1235" s="77">
        <v>0.41111111111111109</v>
      </c>
      <c r="AC1235" s="77">
        <v>2.1052631578947323E-2</v>
      </c>
      <c r="AD1235" s="76">
        <v>0.59084807834243858</v>
      </c>
      <c r="AE1235" s="77">
        <v>0.49071061900657548</v>
      </c>
      <c r="AF1235" s="77">
        <v>0.31078442910597426</v>
      </c>
      <c r="AG1235" s="77">
        <v>0.82126634881773075</v>
      </c>
      <c r="AH1235" s="77">
        <v>0.66266810184638336</v>
      </c>
      <c r="AI1235" s="77">
        <v>0.49865593054644008</v>
      </c>
      <c r="AJ1235" s="77">
        <v>0.43119136182024675</v>
      </c>
      <c r="AK1235" s="77">
        <v>0.43496585053549436</v>
      </c>
      <c r="AL1235" s="77">
        <v>2.1052631578947323E-2</v>
      </c>
      <c r="AM1235" s="76">
        <v>0.46411437548499612</v>
      </c>
      <c r="AN1235" s="77">
        <v>0.66086346040351807</v>
      </c>
      <c r="AO1235" s="78">
        <v>0.29573661464489615</v>
      </c>
      <c r="AP1235" s="79">
        <v>0.46144136321603169</v>
      </c>
      <c r="AQ1235" s="70">
        <v>3</v>
      </c>
      <c r="AR1235" s="71">
        <v>0</v>
      </c>
      <c r="AS1235" s="71">
        <v>0</v>
      </c>
      <c r="AT1235" s="71">
        <v>0</v>
      </c>
      <c r="AU1235" s="71">
        <v>0</v>
      </c>
      <c r="AV1235" s="71" t="s">
        <v>3395</v>
      </c>
      <c r="AW1235" s="72" t="s">
        <v>3422</v>
      </c>
    </row>
    <row r="1236" spans="1:49">
      <c r="A1236" s="23" t="s">
        <v>4984</v>
      </c>
      <c r="B1236" s="23" t="s">
        <v>3740</v>
      </c>
      <c r="C1236" s="23" t="s">
        <v>2887</v>
      </c>
      <c r="D1236" s="24" t="s">
        <v>1636</v>
      </c>
      <c r="E1236" s="24" t="s">
        <v>1737</v>
      </c>
      <c r="F1236" s="24" t="s">
        <v>1738</v>
      </c>
      <c r="G1236" s="24" t="s">
        <v>1745</v>
      </c>
      <c r="H1236" s="76">
        <v>0.84789715154312928</v>
      </c>
      <c r="I1236" s="77">
        <v>0.514360581452879</v>
      </c>
      <c r="J1236" s="77">
        <v>0.75753190315649754</v>
      </c>
      <c r="K1236" s="77">
        <v>0.51313517403524012</v>
      </c>
      <c r="L1236" s="77">
        <v>0.50559585617338354</v>
      </c>
      <c r="M1236" s="77">
        <v>0.65961889768123383</v>
      </c>
      <c r="N1236" s="77">
        <v>0.67647945493861328</v>
      </c>
      <c r="O1236" s="77" t="s">
        <v>3395</v>
      </c>
      <c r="P1236" s="77">
        <v>0.10475619647780049</v>
      </c>
      <c r="Q1236" s="77">
        <v>0.59625280835714078</v>
      </c>
      <c r="R1236" s="77">
        <v>9.2688717004809879E-2</v>
      </c>
      <c r="S1236" s="77">
        <v>0.94117647058823528</v>
      </c>
      <c r="T1236" s="77">
        <v>0.70135622704722633</v>
      </c>
      <c r="U1236" s="77">
        <v>0.58272673804800912</v>
      </c>
      <c r="V1236" s="77">
        <v>0.74892628271749251</v>
      </c>
      <c r="W1236" s="77">
        <v>0.34181460399068148</v>
      </c>
      <c r="X1236" s="77">
        <v>0.51908194178420763</v>
      </c>
      <c r="Y1236" s="77">
        <v>0.11952558078335068</v>
      </c>
      <c r="Z1236" s="77">
        <v>0.74285714285714288</v>
      </c>
      <c r="AA1236" s="77">
        <v>0.45882058995987762</v>
      </c>
      <c r="AB1236" s="77">
        <v>0.41111111111111109</v>
      </c>
      <c r="AC1236" s="77">
        <v>2.1052631578947323E-2</v>
      </c>
      <c r="AD1236" s="76">
        <v>0.70659654538416861</v>
      </c>
      <c r="AE1236" s="77">
        <v>0.49191711586125419</v>
      </c>
      <c r="AF1236" s="77">
        <v>0.34447076268097532</v>
      </c>
      <c r="AG1236" s="77">
        <v>0.82126634881773075</v>
      </c>
      <c r="AH1236" s="77">
        <v>0.66582651038275076</v>
      </c>
      <c r="AI1236" s="77">
        <v>0.43044827288744458</v>
      </c>
      <c r="AJ1236" s="77">
        <v>0.43119136182024675</v>
      </c>
      <c r="AK1236" s="77">
        <v>0.43496585053549436</v>
      </c>
      <c r="AL1236" s="77">
        <v>2.1052631578947323E-2</v>
      </c>
      <c r="AM1236" s="76">
        <v>0.51432814130879934</v>
      </c>
      <c r="AN1236" s="77">
        <v>0.63918037736264199</v>
      </c>
      <c r="AO1236" s="78">
        <v>0.29573661464489615</v>
      </c>
      <c r="AP1236" s="79">
        <v>0.47145178142968425</v>
      </c>
      <c r="AQ1236" s="70">
        <v>3</v>
      </c>
      <c r="AR1236" s="71">
        <v>0</v>
      </c>
      <c r="AS1236" s="71">
        <v>0</v>
      </c>
      <c r="AT1236" s="71">
        <v>0</v>
      </c>
      <c r="AU1236" s="71">
        <v>1</v>
      </c>
      <c r="AV1236" s="71" t="s">
        <v>3561</v>
      </c>
      <c r="AW1236" s="72" t="s">
        <v>3422</v>
      </c>
    </row>
    <row r="1237" spans="1:49">
      <c r="A1237" s="23" t="s">
        <v>4985</v>
      </c>
      <c r="B1237" s="23" t="s">
        <v>3740</v>
      </c>
      <c r="C1237" s="23" t="s">
        <v>2890</v>
      </c>
      <c r="D1237" s="24" t="s">
        <v>1636</v>
      </c>
      <c r="E1237" s="24" t="s">
        <v>1737</v>
      </c>
      <c r="F1237" s="24" t="s">
        <v>1738</v>
      </c>
      <c r="G1237" s="24" t="s">
        <v>1747</v>
      </c>
      <c r="H1237" s="76">
        <v>0.84789715154312928</v>
      </c>
      <c r="I1237" s="77">
        <v>0.42241007653840767</v>
      </c>
      <c r="J1237" s="77">
        <v>0.48983138090741674</v>
      </c>
      <c r="K1237" s="77">
        <v>0.28662719346633014</v>
      </c>
      <c r="L1237" s="77">
        <v>0.52340438236861786</v>
      </c>
      <c r="M1237" s="77">
        <v>0.58723218125492793</v>
      </c>
      <c r="N1237" s="77">
        <v>0.54122229555814749</v>
      </c>
      <c r="O1237" s="77" t="s">
        <v>3395</v>
      </c>
      <c r="P1237" s="77">
        <v>0.38324216177843962</v>
      </c>
      <c r="Q1237" s="77">
        <v>0.52390774584133237</v>
      </c>
      <c r="R1237" s="77">
        <v>0.32188058167887723</v>
      </c>
      <c r="S1237" s="77">
        <v>0.94117647058823528</v>
      </c>
      <c r="T1237" s="77">
        <v>0.70135622704722633</v>
      </c>
      <c r="U1237" s="77">
        <v>0.56038837056935609</v>
      </c>
      <c r="V1237" s="77">
        <v>0.74892628271749251</v>
      </c>
      <c r="W1237" s="77">
        <v>0.38244206141246562</v>
      </c>
      <c r="X1237" s="77">
        <v>0.40345187411875738</v>
      </c>
      <c r="Y1237" s="77">
        <v>0.11952558078335068</v>
      </c>
      <c r="Z1237" s="77">
        <v>0.74285714285714288</v>
      </c>
      <c r="AA1237" s="77">
        <v>0.45882058995987762</v>
      </c>
      <c r="AB1237" s="77">
        <v>0.41111111111111109</v>
      </c>
      <c r="AC1237" s="77">
        <v>2.1052631578947323E-2</v>
      </c>
      <c r="AD1237" s="76">
        <v>0.58671286966298464</v>
      </c>
      <c r="AE1237" s="77">
        <v>0.46434564288529262</v>
      </c>
      <c r="AF1237" s="77">
        <v>0.4228941637601048</v>
      </c>
      <c r="AG1237" s="77">
        <v>0.82126634881773075</v>
      </c>
      <c r="AH1237" s="77">
        <v>0.65465732664342435</v>
      </c>
      <c r="AI1237" s="77">
        <v>0.3929469677656115</v>
      </c>
      <c r="AJ1237" s="77">
        <v>0.43119136182024675</v>
      </c>
      <c r="AK1237" s="77">
        <v>0.43496585053549436</v>
      </c>
      <c r="AL1237" s="77">
        <v>2.1052631578947323E-2</v>
      </c>
      <c r="AM1237" s="76">
        <v>0.49131755876946065</v>
      </c>
      <c r="AN1237" s="77">
        <v>0.62295688107558889</v>
      </c>
      <c r="AO1237" s="78">
        <v>0.29573661464489615</v>
      </c>
      <c r="AP1237" s="79">
        <v>0.45949948982924016</v>
      </c>
      <c r="AQ1237" s="70">
        <v>3</v>
      </c>
      <c r="AR1237" s="71">
        <v>0</v>
      </c>
      <c r="AS1237" s="71">
        <v>0</v>
      </c>
      <c r="AT1237" s="71">
        <v>0</v>
      </c>
      <c r="AU1237" s="71">
        <v>0</v>
      </c>
      <c r="AV1237" s="71" t="s">
        <v>3395</v>
      </c>
      <c r="AW1237" s="72" t="s">
        <v>3422</v>
      </c>
    </row>
    <row r="1238" spans="1:49">
      <c r="A1238" s="23" t="s">
        <v>4986</v>
      </c>
      <c r="B1238" s="23" t="s">
        <v>3740</v>
      </c>
      <c r="C1238" s="23" t="s">
        <v>2892</v>
      </c>
      <c r="D1238" s="24" t="s">
        <v>1636</v>
      </c>
      <c r="E1238" s="24" t="s">
        <v>1749</v>
      </c>
      <c r="F1238" s="24" t="s">
        <v>1750</v>
      </c>
      <c r="G1238" s="24" t="s">
        <v>1751</v>
      </c>
      <c r="H1238" s="76">
        <v>0.85002709525561682</v>
      </c>
      <c r="I1238" s="77">
        <v>0.77625653920153226</v>
      </c>
      <c r="J1238" s="77">
        <v>0.99951897666494927</v>
      </c>
      <c r="K1238" s="77">
        <v>0.40450887346035846</v>
      </c>
      <c r="L1238" s="77">
        <v>0.54219869534772369</v>
      </c>
      <c r="M1238" s="77">
        <v>0.44436431620120809</v>
      </c>
      <c r="N1238" s="77">
        <v>0.62412506765344311</v>
      </c>
      <c r="O1238" s="77" t="s">
        <v>3395</v>
      </c>
      <c r="P1238" s="77">
        <v>0.42245208857502953</v>
      </c>
      <c r="Q1238" s="77">
        <v>0.53965709330799561</v>
      </c>
      <c r="R1238" s="77">
        <v>4.4481240652685912E-3</v>
      </c>
      <c r="S1238" s="77">
        <v>0.84705882352941209</v>
      </c>
      <c r="T1238" s="77">
        <v>0.77715997680561821</v>
      </c>
      <c r="U1238" s="77">
        <v>0.61710020336917026</v>
      </c>
      <c r="V1238" s="77">
        <v>0.77879129287159599</v>
      </c>
      <c r="W1238" s="77">
        <v>0.17122433488819638</v>
      </c>
      <c r="X1238" s="77">
        <v>0.67477970037801116</v>
      </c>
      <c r="Y1238" s="77">
        <v>8.9285714285714302E-2</v>
      </c>
      <c r="Z1238" s="77">
        <v>0.73142857142857154</v>
      </c>
      <c r="AA1238" s="77">
        <v>0.47745089383885131</v>
      </c>
      <c r="AB1238" s="77">
        <v>0.41111111111111109</v>
      </c>
      <c r="AC1238" s="77">
        <v>2.1052631578947323E-2</v>
      </c>
      <c r="AD1238" s="76">
        <v>0.87526753704069937</v>
      </c>
      <c r="AE1238" s="77">
        <v>0.48752980824755249</v>
      </c>
      <c r="AF1238" s="77">
        <v>0.27205260868663211</v>
      </c>
      <c r="AG1238" s="77">
        <v>0.81210940016751509</v>
      </c>
      <c r="AH1238" s="77">
        <v>0.69794574812038312</v>
      </c>
      <c r="AI1238" s="77">
        <v>0.42300201763310374</v>
      </c>
      <c r="AJ1238" s="77">
        <v>0.41035714285714292</v>
      </c>
      <c r="AK1238" s="77">
        <v>0.4442810024749812</v>
      </c>
      <c r="AL1238" s="77">
        <v>2.1052631578947323E-2</v>
      </c>
      <c r="AM1238" s="76">
        <v>0.54494998465829469</v>
      </c>
      <c r="AN1238" s="77">
        <v>0.64435238864033406</v>
      </c>
      <c r="AO1238" s="78">
        <v>0.2918969256370238</v>
      </c>
      <c r="AP1238" s="79">
        <v>0.48086152985642905</v>
      </c>
      <c r="AQ1238" s="70">
        <v>3</v>
      </c>
      <c r="AR1238" s="71">
        <v>0</v>
      </c>
      <c r="AS1238" s="71">
        <v>0</v>
      </c>
      <c r="AT1238" s="71">
        <v>0</v>
      </c>
      <c r="AU1238" s="71">
        <v>0</v>
      </c>
      <c r="AV1238" s="71" t="s">
        <v>3395</v>
      </c>
      <c r="AW1238" s="72" t="s">
        <v>3422</v>
      </c>
    </row>
    <row r="1239" spans="1:49">
      <c r="A1239" s="23" t="s">
        <v>4987</v>
      </c>
      <c r="B1239" s="23" t="s">
        <v>3740</v>
      </c>
      <c r="C1239" s="23" t="s">
        <v>2895</v>
      </c>
      <c r="D1239" s="24" t="s">
        <v>1636</v>
      </c>
      <c r="E1239" s="24" t="s">
        <v>1749</v>
      </c>
      <c r="F1239" s="24" t="s">
        <v>1750</v>
      </c>
      <c r="G1239" s="24" t="s">
        <v>1753</v>
      </c>
      <c r="H1239" s="76">
        <v>0.85002709525561682</v>
      </c>
      <c r="I1239" s="77">
        <v>0.5518018339731352</v>
      </c>
      <c r="J1239" s="77">
        <v>0.58514915890685493</v>
      </c>
      <c r="K1239" s="77">
        <v>0.42220713178740565</v>
      </c>
      <c r="L1239" s="77">
        <v>0.58144723719630365</v>
      </c>
      <c r="M1239" s="77">
        <v>0.61425989886806853</v>
      </c>
      <c r="N1239" s="77">
        <v>0.36698113574891789</v>
      </c>
      <c r="O1239" s="77" t="s">
        <v>3395</v>
      </c>
      <c r="P1239" s="77">
        <v>0.27383467025346231</v>
      </c>
      <c r="Q1239" s="77">
        <v>0.53967696095643702</v>
      </c>
      <c r="R1239" s="77">
        <v>0.30587820771057078</v>
      </c>
      <c r="S1239" s="77">
        <v>0.84705882352941209</v>
      </c>
      <c r="T1239" s="77">
        <v>0.77715997680561821</v>
      </c>
      <c r="U1239" s="77">
        <v>0.64129070349104633</v>
      </c>
      <c r="V1239" s="77">
        <v>0.77879129287159599</v>
      </c>
      <c r="W1239" s="77">
        <v>0.14044424990514548</v>
      </c>
      <c r="X1239" s="77">
        <v>0.47791346319491967</v>
      </c>
      <c r="Y1239" s="77">
        <v>8.9285714285714302E-2</v>
      </c>
      <c r="Z1239" s="77">
        <v>0.73142857142857154</v>
      </c>
      <c r="AA1239" s="77">
        <v>0.47745089383885131</v>
      </c>
      <c r="AB1239" s="77">
        <v>0.41111111111111109</v>
      </c>
      <c r="AC1239" s="77">
        <v>2.1052631578947323E-2</v>
      </c>
      <c r="AD1239" s="76">
        <v>0.66232602937853569</v>
      </c>
      <c r="AE1239" s="77">
        <v>0.45174601477083165</v>
      </c>
      <c r="AF1239" s="77">
        <v>0.42277758433350388</v>
      </c>
      <c r="AG1239" s="77">
        <v>0.81210940016751509</v>
      </c>
      <c r="AH1239" s="77">
        <v>0.71004099818132116</v>
      </c>
      <c r="AI1239" s="77">
        <v>0.30917885655003258</v>
      </c>
      <c r="AJ1239" s="77">
        <v>0.41035714285714292</v>
      </c>
      <c r="AK1239" s="77">
        <v>0.4442810024749812</v>
      </c>
      <c r="AL1239" s="77">
        <v>2.1052631578947323E-2</v>
      </c>
      <c r="AM1239" s="76">
        <v>0.5122832094942904</v>
      </c>
      <c r="AN1239" s="77">
        <v>0.61044308496628963</v>
      </c>
      <c r="AO1239" s="78">
        <v>0.2918969256370238</v>
      </c>
      <c r="AP1239" s="79">
        <v>0.46089962433951559</v>
      </c>
      <c r="AQ1239" s="70">
        <v>3</v>
      </c>
      <c r="AR1239" s="71">
        <v>0</v>
      </c>
      <c r="AS1239" s="71">
        <v>0</v>
      </c>
      <c r="AT1239" s="71">
        <v>0</v>
      </c>
      <c r="AU1239" s="71">
        <v>1</v>
      </c>
      <c r="AV1239" s="71" t="s">
        <v>3562</v>
      </c>
      <c r="AW1239" s="72" t="s">
        <v>3422</v>
      </c>
    </row>
    <row r="1240" spans="1:49">
      <c r="A1240" s="23" t="s">
        <v>4988</v>
      </c>
      <c r="B1240" s="23" t="s">
        <v>3740</v>
      </c>
      <c r="C1240" s="23" t="s">
        <v>2897</v>
      </c>
      <c r="D1240" s="24" t="s">
        <v>1636</v>
      </c>
      <c r="E1240" s="24" t="s">
        <v>1749</v>
      </c>
      <c r="F1240" s="24" t="s">
        <v>1750</v>
      </c>
      <c r="G1240" s="24" t="s">
        <v>1757</v>
      </c>
      <c r="H1240" s="76">
        <v>0.85002709525561682</v>
      </c>
      <c r="I1240" s="77">
        <v>0.76200513731035269</v>
      </c>
      <c r="J1240" s="77">
        <v>0.99521607886776553</v>
      </c>
      <c r="K1240" s="77">
        <v>0.38054282573624065</v>
      </c>
      <c r="L1240" s="77">
        <v>0.54951926318259181</v>
      </c>
      <c r="M1240" s="77">
        <v>0.40976231786911499</v>
      </c>
      <c r="N1240" s="77">
        <v>0.68685373703596309</v>
      </c>
      <c r="O1240" s="77" t="s">
        <v>3395</v>
      </c>
      <c r="P1240" s="77">
        <v>0.45851196912869263</v>
      </c>
      <c r="Q1240" s="77">
        <v>0.5787640466186047</v>
      </c>
      <c r="R1240" s="77">
        <v>0.1500082390061199</v>
      </c>
      <c r="S1240" s="77">
        <v>0.84705882352941209</v>
      </c>
      <c r="T1240" s="77">
        <v>0.77715997680561821</v>
      </c>
      <c r="U1240" s="77">
        <v>0.62156396191318664</v>
      </c>
      <c r="V1240" s="77">
        <v>0.77879129287159599</v>
      </c>
      <c r="W1240" s="77">
        <v>0.17400901177242978</v>
      </c>
      <c r="X1240" s="77">
        <v>0.44504335568160946</v>
      </c>
      <c r="Y1240" s="77">
        <v>8.9285714285714302E-2</v>
      </c>
      <c r="Z1240" s="77">
        <v>0.73142857142857154</v>
      </c>
      <c r="AA1240" s="77">
        <v>0.47745089383885131</v>
      </c>
      <c r="AB1240" s="77">
        <v>0.41111111111111109</v>
      </c>
      <c r="AC1240" s="77">
        <v>2.1052631578947323E-2</v>
      </c>
      <c r="AD1240" s="76">
        <v>0.86908277047791171</v>
      </c>
      <c r="AE1240" s="77">
        <v>0.4970380225905206</v>
      </c>
      <c r="AF1240" s="77">
        <v>0.36438614281236231</v>
      </c>
      <c r="AG1240" s="77">
        <v>0.81210940016751509</v>
      </c>
      <c r="AH1240" s="77">
        <v>0.70017762739239131</v>
      </c>
      <c r="AI1240" s="77">
        <v>0.30952618372701962</v>
      </c>
      <c r="AJ1240" s="77">
        <v>0.41035714285714292</v>
      </c>
      <c r="AK1240" s="77">
        <v>0.4442810024749812</v>
      </c>
      <c r="AL1240" s="77">
        <v>2.1052631578947323E-2</v>
      </c>
      <c r="AM1240" s="76">
        <v>0.57683564529359821</v>
      </c>
      <c r="AN1240" s="77">
        <v>0.60727107042897532</v>
      </c>
      <c r="AO1240" s="78">
        <v>0.2918969256370238</v>
      </c>
      <c r="AP1240" s="79">
        <v>0.47980790971736675</v>
      </c>
      <c r="AQ1240" s="70">
        <v>3</v>
      </c>
      <c r="AR1240" s="71">
        <v>0</v>
      </c>
      <c r="AS1240" s="71">
        <v>0</v>
      </c>
      <c r="AT1240" s="71">
        <v>0</v>
      </c>
      <c r="AU1240" s="71">
        <v>0</v>
      </c>
      <c r="AV1240" s="71" t="s">
        <v>3395</v>
      </c>
      <c r="AW1240" s="72" t="s">
        <v>3422</v>
      </c>
    </row>
    <row r="1241" spans="1:49">
      <c r="A1241" s="23" t="s">
        <v>4989</v>
      </c>
      <c r="B1241" s="23" t="s">
        <v>3740</v>
      </c>
      <c r="C1241" s="23" t="s">
        <v>2901</v>
      </c>
      <c r="D1241" s="24" t="s">
        <v>1636</v>
      </c>
      <c r="E1241" s="24" t="s">
        <v>1759</v>
      </c>
      <c r="F1241" s="24" t="s">
        <v>1760</v>
      </c>
      <c r="G1241" s="24" t="s">
        <v>1761</v>
      </c>
      <c r="H1241" s="76">
        <v>0.82182787929493162</v>
      </c>
      <c r="I1241" s="77">
        <v>0.52127127141803142</v>
      </c>
      <c r="J1241" s="77">
        <v>0.33738269621099026</v>
      </c>
      <c r="K1241" s="77">
        <v>0.13938831311108346</v>
      </c>
      <c r="L1241" s="77">
        <v>0.5857338061607279</v>
      </c>
      <c r="M1241" s="77">
        <v>0.55582565691072117</v>
      </c>
      <c r="N1241" s="77">
        <v>0.48678713857113259</v>
      </c>
      <c r="O1241" s="77" t="s">
        <v>3395</v>
      </c>
      <c r="P1241" s="77">
        <v>0.80360220772434043</v>
      </c>
      <c r="Q1241" s="77">
        <v>0.55822494248504939</v>
      </c>
      <c r="R1241" s="77">
        <v>0.13168807052148088</v>
      </c>
      <c r="S1241" s="77">
        <v>0.95294117647058929</v>
      </c>
      <c r="T1241" s="77">
        <v>0.68438567102635139</v>
      </c>
      <c r="U1241" s="77">
        <v>0.54407965723754137</v>
      </c>
      <c r="V1241" s="77">
        <v>0.70989388162554645</v>
      </c>
      <c r="W1241" s="77">
        <v>0.4957871472449189</v>
      </c>
      <c r="X1241" s="77">
        <v>0.44443906571937519</v>
      </c>
      <c r="Y1241" s="77">
        <v>0.25689884023330539</v>
      </c>
      <c r="Z1241" s="77">
        <v>0.66857142857142859</v>
      </c>
      <c r="AA1241" s="77">
        <v>0.57476329102887602</v>
      </c>
      <c r="AB1241" s="77">
        <v>0.41111111111111109</v>
      </c>
      <c r="AC1241" s="77">
        <v>2.1052631578947323E-2</v>
      </c>
      <c r="AD1241" s="76">
        <v>0.56016061564131781</v>
      </c>
      <c r="AE1241" s="77">
        <v>0.51426742449560114</v>
      </c>
      <c r="AF1241" s="77">
        <v>0.34495650650326515</v>
      </c>
      <c r="AG1241" s="77">
        <v>0.81866342374847034</v>
      </c>
      <c r="AH1241" s="77">
        <v>0.62698676943154386</v>
      </c>
      <c r="AI1241" s="77">
        <v>0.47011310648214705</v>
      </c>
      <c r="AJ1241" s="77">
        <v>0.46273513440236702</v>
      </c>
      <c r="AK1241" s="77">
        <v>0.49293720106999356</v>
      </c>
      <c r="AL1241" s="77">
        <v>2.1052631578947323E-2</v>
      </c>
      <c r="AM1241" s="76">
        <v>0.47312818221339464</v>
      </c>
      <c r="AN1241" s="77">
        <v>0.6385877665540538</v>
      </c>
      <c r="AO1241" s="78">
        <v>0.32557498901710263</v>
      </c>
      <c r="AP1241" s="79">
        <v>0.47035788677377555</v>
      </c>
      <c r="AQ1241" s="70">
        <v>3</v>
      </c>
      <c r="AR1241" s="71">
        <v>0</v>
      </c>
      <c r="AS1241" s="71">
        <v>0</v>
      </c>
      <c r="AT1241" s="71">
        <v>0</v>
      </c>
      <c r="AU1241" s="71">
        <v>0</v>
      </c>
      <c r="AV1241" s="71" t="s">
        <v>3395</v>
      </c>
      <c r="AW1241" s="72" t="s">
        <v>3422</v>
      </c>
    </row>
    <row r="1242" spans="1:49">
      <c r="A1242" s="23" t="s">
        <v>4990</v>
      </c>
      <c r="B1242" s="23" t="s">
        <v>3740</v>
      </c>
      <c r="C1242" s="23" t="s">
        <v>2903</v>
      </c>
      <c r="D1242" s="24" t="s">
        <v>1636</v>
      </c>
      <c r="E1242" s="24" t="s">
        <v>1759</v>
      </c>
      <c r="F1242" s="24" t="s">
        <v>1760</v>
      </c>
      <c r="G1242" s="24" t="s">
        <v>1765</v>
      </c>
      <c r="H1242" s="76">
        <v>0.82182787929493162</v>
      </c>
      <c r="I1242" s="77">
        <v>0.36981498612933761</v>
      </c>
      <c r="J1242" s="77">
        <v>4.5550204831596997E-3</v>
      </c>
      <c r="K1242" s="77">
        <v>0.31254585570116689</v>
      </c>
      <c r="L1242" s="77">
        <v>0.58138414901127378</v>
      </c>
      <c r="M1242" s="77">
        <v>0.31523880515127101</v>
      </c>
      <c r="N1242" s="77">
        <v>0.19993896965945623</v>
      </c>
      <c r="O1242" s="77" t="s">
        <v>3395</v>
      </c>
      <c r="P1242" s="77">
        <v>0.27153726499883524</v>
      </c>
      <c r="Q1242" s="77">
        <v>0.72739282052403209</v>
      </c>
      <c r="R1242" s="77">
        <v>0.21152224936564787</v>
      </c>
      <c r="S1242" s="77">
        <v>0.95294117647058929</v>
      </c>
      <c r="T1242" s="77">
        <v>0.68438567102635139</v>
      </c>
      <c r="U1242" s="77">
        <v>0.56100605743581311</v>
      </c>
      <c r="V1242" s="77">
        <v>0.70989388162554645</v>
      </c>
      <c r="W1242" s="77">
        <v>0.45040605085388691</v>
      </c>
      <c r="X1242" s="77">
        <v>0.71004246949854588</v>
      </c>
      <c r="Y1242" s="77">
        <v>0.25689884023330539</v>
      </c>
      <c r="Z1242" s="77">
        <v>0.66857142857142859</v>
      </c>
      <c r="AA1242" s="77">
        <v>0.46742652801590923</v>
      </c>
      <c r="AB1242" s="77">
        <v>0.41111111111111109</v>
      </c>
      <c r="AC1242" s="77">
        <v>2.1052631578947323E-2</v>
      </c>
      <c r="AD1242" s="76">
        <v>0.39873262863580966</v>
      </c>
      <c r="AE1242" s="77">
        <v>0.33612900890440062</v>
      </c>
      <c r="AF1242" s="77">
        <v>0.46945753494483999</v>
      </c>
      <c r="AG1242" s="77">
        <v>0.81866342374847034</v>
      </c>
      <c r="AH1242" s="77">
        <v>0.63544996953067978</v>
      </c>
      <c r="AI1242" s="77">
        <v>0.58022426017621642</v>
      </c>
      <c r="AJ1242" s="77">
        <v>0.46273513440236702</v>
      </c>
      <c r="AK1242" s="77">
        <v>0.43926881956351016</v>
      </c>
      <c r="AL1242" s="77">
        <v>2.1052631578947323E-2</v>
      </c>
      <c r="AM1242" s="76">
        <v>0.40143972416168339</v>
      </c>
      <c r="AN1242" s="77">
        <v>0.67811255115178881</v>
      </c>
      <c r="AO1242" s="78">
        <v>0.30768552851494152</v>
      </c>
      <c r="AP1242" s="79">
        <v>0.44997225589596757</v>
      </c>
      <c r="AQ1242" s="70">
        <v>3</v>
      </c>
      <c r="AR1242" s="71">
        <v>0</v>
      </c>
      <c r="AS1242" s="71">
        <v>0</v>
      </c>
      <c r="AT1242" s="71">
        <v>0</v>
      </c>
      <c r="AU1242" s="71">
        <v>0</v>
      </c>
      <c r="AV1242" s="71" t="s">
        <v>3395</v>
      </c>
      <c r="AW1242" s="72" t="s">
        <v>3422</v>
      </c>
    </row>
    <row r="1243" spans="1:49">
      <c r="A1243" s="23" t="s">
        <v>4991</v>
      </c>
      <c r="B1243" s="23" t="s">
        <v>3740</v>
      </c>
      <c r="C1243" s="23" t="s">
        <v>2905</v>
      </c>
      <c r="D1243" s="24" t="s">
        <v>1636</v>
      </c>
      <c r="E1243" s="24" t="s">
        <v>1759</v>
      </c>
      <c r="F1243" s="24" t="s">
        <v>1760</v>
      </c>
      <c r="G1243" s="24" t="s">
        <v>1767</v>
      </c>
      <c r="H1243" s="76">
        <v>0.82182787929493162</v>
      </c>
      <c r="I1243" s="77">
        <v>0.60771298732458656</v>
      </c>
      <c r="J1243" s="77">
        <v>0.72905615472833096</v>
      </c>
      <c r="K1243" s="77">
        <v>0.5150615311845872</v>
      </c>
      <c r="L1243" s="77">
        <v>0.58105894100009958</v>
      </c>
      <c r="M1243" s="77">
        <v>0.83559297140991118</v>
      </c>
      <c r="N1243" s="77">
        <v>0.7015604550406731</v>
      </c>
      <c r="O1243" s="77" t="s">
        <v>3395</v>
      </c>
      <c r="P1243" s="77">
        <v>0.4838613342617738</v>
      </c>
      <c r="Q1243" s="77">
        <v>0.13973284667188351</v>
      </c>
      <c r="R1243" s="77">
        <v>9.7019304090462403E-4</v>
      </c>
      <c r="S1243" s="77">
        <v>0.95294117647058929</v>
      </c>
      <c r="T1243" s="77">
        <v>0.68438567102635139</v>
      </c>
      <c r="U1243" s="77">
        <v>0.56498826202290597</v>
      </c>
      <c r="V1243" s="77">
        <v>0.70989388162554645</v>
      </c>
      <c r="W1243" s="77">
        <v>0.59089407054907706</v>
      </c>
      <c r="X1243" s="77">
        <v>0.43385255886747831</v>
      </c>
      <c r="Y1243" s="77">
        <v>0.25689884023330539</v>
      </c>
      <c r="Z1243" s="77">
        <v>0.66857142857142859</v>
      </c>
      <c r="AA1243" s="77">
        <v>0.46742652801590923</v>
      </c>
      <c r="AB1243" s="77">
        <v>0.41111111111111109</v>
      </c>
      <c r="AC1243" s="77">
        <v>2.1052631578947323E-2</v>
      </c>
      <c r="AD1243" s="76">
        <v>0.71953234044928305</v>
      </c>
      <c r="AE1243" s="77">
        <v>0.62342704657940895</v>
      </c>
      <c r="AF1243" s="77">
        <v>7.0351519856394068E-2</v>
      </c>
      <c r="AG1243" s="77">
        <v>0.81866342374847034</v>
      </c>
      <c r="AH1243" s="77">
        <v>0.63744107182422627</v>
      </c>
      <c r="AI1243" s="77">
        <v>0.51237331470827763</v>
      </c>
      <c r="AJ1243" s="77">
        <v>0.46273513440236702</v>
      </c>
      <c r="AK1243" s="77">
        <v>0.43926881956351016</v>
      </c>
      <c r="AL1243" s="77">
        <v>2.1052631578947323E-2</v>
      </c>
      <c r="AM1243" s="76">
        <v>0.47110363562836199</v>
      </c>
      <c r="AN1243" s="77">
        <v>0.65615927009365804</v>
      </c>
      <c r="AO1243" s="78">
        <v>0.30768552851494152</v>
      </c>
      <c r="AP1243" s="79">
        <v>0.46739238469696209</v>
      </c>
      <c r="AQ1243" s="70">
        <v>3</v>
      </c>
      <c r="AR1243" s="71">
        <v>0</v>
      </c>
      <c r="AS1243" s="71">
        <v>0</v>
      </c>
      <c r="AT1243" s="71">
        <v>0</v>
      </c>
      <c r="AU1243" s="71">
        <v>0</v>
      </c>
      <c r="AV1243" s="71" t="s">
        <v>3395</v>
      </c>
      <c r="AW1243" s="72" t="s">
        <v>3422</v>
      </c>
    </row>
    <row r="1244" spans="1:49">
      <c r="A1244" s="23" t="s">
        <v>4992</v>
      </c>
      <c r="B1244" s="23" t="s">
        <v>3740</v>
      </c>
      <c r="C1244" s="23" t="s">
        <v>2908</v>
      </c>
      <c r="D1244" s="24" t="s">
        <v>1636</v>
      </c>
      <c r="E1244" s="24" t="s">
        <v>1759</v>
      </c>
      <c r="F1244" s="24" t="s">
        <v>1771</v>
      </c>
      <c r="G1244" s="24" t="s">
        <v>1772</v>
      </c>
      <c r="H1244" s="76">
        <v>0.79924780786872285</v>
      </c>
      <c r="I1244" s="77">
        <v>0.63504715251063426</v>
      </c>
      <c r="J1244" s="77">
        <v>0.21720565160030353</v>
      </c>
      <c r="K1244" s="77">
        <v>0.32232215153030308</v>
      </c>
      <c r="L1244" s="77">
        <v>0.55169455572237502</v>
      </c>
      <c r="M1244" s="77">
        <v>0.40950355840737096</v>
      </c>
      <c r="N1244" s="77">
        <v>0.57846712337709549</v>
      </c>
      <c r="O1244" s="77" t="s">
        <v>3395</v>
      </c>
      <c r="P1244" s="77">
        <v>0.40816370475526514</v>
      </c>
      <c r="Q1244" s="77">
        <v>0.66909252241817074</v>
      </c>
      <c r="R1244" s="77">
        <v>0.36905346667006272</v>
      </c>
      <c r="S1244" s="77">
        <v>0.82352941176470584</v>
      </c>
      <c r="T1244" s="77">
        <v>0.62842278203723989</v>
      </c>
      <c r="U1244" s="77">
        <v>0.60953550392515654</v>
      </c>
      <c r="V1244" s="77">
        <v>0.6668352248506636</v>
      </c>
      <c r="W1244" s="77">
        <v>0.68605786865549923</v>
      </c>
      <c r="X1244" s="77">
        <v>0.6043750201293886</v>
      </c>
      <c r="Y1244" s="77">
        <v>0.13685772099432603</v>
      </c>
      <c r="Z1244" s="77">
        <v>0.81142857142857139</v>
      </c>
      <c r="AA1244" s="77">
        <v>0.46541007721212047</v>
      </c>
      <c r="AB1244" s="77">
        <v>0.41111111111111109</v>
      </c>
      <c r="AC1244" s="77">
        <v>2.1052631578947323E-2</v>
      </c>
      <c r="AD1244" s="76">
        <v>0.55050020399322019</v>
      </c>
      <c r="AE1244" s="77">
        <v>0.45403021875848193</v>
      </c>
      <c r="AF1244" s="77">
        <v>0.51907299454411671</v>
      </c>
      <c r="AG1244" s="77">
        <v>0.72597609690097287</v>
      </c>
      <c r="AH1244" s="77">
        <v>0.63818536438791007</v>
      </c>
      <c r="AI1244" s="77">
        <v>0.64521644439244397</v>
      </c>
      <c r="AJ1244" s="77">
        <v>0.47414314621144871</v>
      </c>
      <c r="AK1244" s="77">
        <v>0.43826059416161578</v>
      </c>
      <c r="AL1244" s="77">
        <v>2.1052631578947323E-2</v>
      </c>
      <c r="AM1244" s="76">
        <v>0.50786780576527291</v>
      </c>
      <c r="AN1244" s="77">
        <v>0.66979263522710897</v>
      </c>
      <c r="AO1244" s="78">
        <v>0.31115212398400394</v>
      </c>
      <c r="AP1244" s="79">
        <v>0.48465002199998769</v>
      </c>
      <c r="AQ1244" s="70">
        <v>3</v>
      </c>
      <c r="AR1244" s="71">
        <v>0</v>
      </c>
      <c r="AS1244" s="71">
        <v>0</v>
      </c>
      <c r="AT1244" s="71">
        <v>0</v>
      </c>
      <c r="AU1244" s="71">
        <v>0</v>
      </c>
      <c r="AV1244" s="71" t="s">
        <v>3395</v>
      </c>
      <c r="AW1244" s="72" t="s">
        <v>3422</v>
      </c>
    </row>
    <row r="1245" spans="1:49">
      <c r="A1245" s="23" t="s">
        <v>4993</v>
      </c>
      <c r="B1245" s="23" t="s">
        <v>3740</v>
      </c>
      <c r="C1245" s="23" t="s">
        <v>2910</v>
      </c>
      <c r="D1245" s="24" t="s">
        <v>1636</v>
      </c>
      <c r="E1245" s="24" t="s">
        <v>1759</v>
      </c>
      <c r="F1245" s="24" t="s">
        <v>1771</v>
      </c>
      <c r="G1245" s="24" t="s">
        <v>1774</v>
      </c>
      <c r="H1245" s="76">
        <v>0.79924780786872285</v>
      </c>
      <c r="I1245" s="77">
        <v>0.78031611062136574</v>
      </c>
      <c r="J1245" s="77">
        <v>0.80571340764942168</v>
      </c>
      <c r="K1245" s="77">
        <v>0.16761484825546091</v>
      </c>
      <c r="L1245" s="77">
        <v>0.56638311756040727</v>
      </c>
      <c r="M1245" s="77">
        <v>0.39575796180381695</v>
      </c>
      <c r="N1245" s="77">
        <v>0.55726665268522879</v>
      </c>
      <c r="O1245" s="77" t="s">
        <v>3395</v>
      </c>
      <c r="P1245" s="77">
        <v>0.43874794664927935</v>
      </c>
      <c r="Q1245" s="77">
        <v>0.60633906473879395</v>
      </c>
      <c r="R1245" s="77">
        <v>0.24320376319182391</v>
      </c>
      <c r="S1245" s="77">
        <v>0.82352941176470584</v>
      </c>
      <c r="T1245" s="77">
        <v>0.62842278203723989</v>
      </c>
      <c r="U1245" s="77">
        <v>0.55866835922312097</v>
      </c>
      <c r="V1245" s="77">
        <v>0.6668352248506636</v>
      </c>
      <c r="W1245" s="77">
        <v>0.59597667554222655</v>
      </c>
      <c r="X1245" s="77">
        <v>0.60568649266904817</v>
      </c>
      <c r="Y1245" s="77">
        <v>0.13685772099432603</v>
      </c>
      <c r="Z1245" s="77">
        <v>0.81142857142857139</v>
      </c>
      <c r="AA1245" s="77">
        <v>0.46541007721212047</v>
      </c>
      <c r="AB1245" s="77">
        <v>0.41111111111111109</v>
      </c>
      <c r="AC1245" s="77">
        <v>2.1052631578947323E-2</v>
      </c>
      <c r="AD1245" s="76">
        <v>0.79509244204650342</v>
      </c>
      <c r="AE1245" s="77">
        <v>0.42515410539083864</v>
      </c>
      <c r="AF1245" s="77">
        <v>0.42477141396530893</v>
      </c>
      <c r="AG1245" s="77">
        <v>0.72597609690097287</v>
      </c>
      <c r="AH1245" s="77">
        <v>0.61275179203689234</v>
      </c>
      <c r="AI1245" s="77">
        <v>0.60083158410563731</v>
      </c>
      <c r="AJ1245" s="77">
        <v>0.47414314621144871</v>
      </c>
      <c r="AK1245" s="77">
        <v>0.43826059416161578</v>
      </c>
      <c r="AL1245" s="77">
        <v>2.1052631578947323E-2</v>
      </c>
      <c r="AM1245" s="76">
        <v>0.5483393204675503</v>
      </c>
      <c r="AN1245" s="77">
        <v>0.64651982434783417</v>
      </c>
      <c r="AO1245" s="78">
        <v>0.31115212398400394</v>
      </c>
      <c r="AP1245" s="79">
        <v>0.49079570918816023</v>
      </c>
      <c r="AQ1245" s="70">
        <v>3</v>
      </c>
      <c r="AR1245" s="71">
        <v>0</v>
      </c>
      <c r="AS1245" s="71">
        <v>0</v>
      </c>
      <c r="AT1245" s="71">
        <v>0</v>
      </c>
      <c r="AU1245" s="71">
        <v>0</v>
      </c>
      <c r="AV1245" s="71" t="s">
        <v>3395</v>
      </c>
      <c r="AW1245" s="72" t="s">
        <v>3422</v>
      </c>
    </row>
    <row r="1246" spans="1:49">
      <c r="A1246" s="23" t="s">
        <v>4994</v>
      </c>
      <c r="B1246" s="23" t="s">
        <v>3740</v>
      </c>
      <c r="C1246" s="23" t="s">
        <v>2913</v>
      </c>
      <c r="D1246" s="24" t="s">
        <v>1636</v>
      </c>
      <c r="E1246" s="24" t="s">
        <v>1759</v>
      </c>
      <c r="F1246" s="24" t="s">
        <v>1771</v>
      </c>
      <c r="G1246" s="24" t="s">
        <v>1776</v>
      </c>
      <c r="H1246" s="76">
        <v>0.79924780786872285</v>
      </c>
      <c r="I1246" s="77">
        <v>0.81703573822726505</v>
      </c>
      <c r="J1246" s="77">
        <v>0.7171938328026557</v>
      </c>
      <c r="K1246" s="77">
        <v>0.44988096608788164</v>
      </c>
      <c r="L1246" s="77">
        <v>0.53676886304286153</v>
      </c>
      <c r="M1246" s="77">
        <v>0.58018730899195781</v>
      </c>
      <c r="N1246" s="77">
        <v>0.76886564033382643</v>
      </c>
      <c r="O1246" s="77" t="s">
        <v>3395</v>
      </c>
      <c r="P1246" s="77">
        <v>0.44511867236096936</v>
      </c>
      <c r="Q1246" s="77">
        <v>0.65606864102779427</v>
      </c>
      <c r="R1246" s="77">
        <v>0.26512115250677931</v>
      </c>
      <c r="S1246" s="77">
        <v>0.82352941176470584</v>
      </c>
      <c r="T1246" s="77">
        <v>0.62842278203723989</v>
      </c>
      <c r="U1246" s="77">
        <v>0.62012703323907026</v>
      </c>
      <c r="V1246" s="77">
        <v>0.6668352248506636</v>
      </c>
      <c r="W1246" s="77">
        <v>0.50656197515950607</v>
      </c>
      <c r="X1246" s="77">
        <v>0.54691194436926205</v>
      </c>
      <c r="Y1246" s="77">
        <v>0.13685772099432603</v>
      </c>
      <c r="Z1246" s="77">
        <v>0.81142857142857139</v>
      </c>
      <c r="AA1246" s="77">
        <v>0.46541007721212047</v>
      </c>
      <c r="AB1246" s="77">
        <v>0.41111111111111109</v>
      </c>
      <c r="AC1246" s="77">
        <v>2.1052631578947323E-2</v>
      </c>
      <c r="AD1246" s="76">
        <v>0.77782579296621446</v>
      </c>
      <c r="AE1246" s="77">
        <v>0.55616429016349933</v>
      </c>
      <c r="AF1246" s="77">
        <v>0.46059489676728682</v>
      </c>
      <c r="AG1246" s="77">
        <v>0.72597609690097287</v>
      </c>
      <c r="AH1246" s="77">
        <v>0.64348112904486698</v>
      </c>
      <c r="AI1246" s="77">
        <v>0.52673695976438406</v>
      </c>
      <c r="AJ1246" s="77">
        <v>0.47414314621144871</v>
      </c>
      <c r="AK1246" s="77">
        <v>0.43826059416161578</v>
      </c>
      <c r="AL1246" s="77">
        <v>2.1052631578947323E-2</v>
      </c>
      <c r="AM1246" s="76">
        <v>0.59819499329900017</v>
      </c>
      <c r="AN1246" s="77">
        <v>0.63206472857007467</v>
      </c>
      <c r="AO1246" s="78">
        <v>0.31115212398400394</v>
      </c>
      <c r="AP1246" s="79">
        <v>0.50189987940384573</v>
      </c>
      <c r="AQ1246" s="70">
        <v>3</v>
      </c>
      <c r="AR1246" s="71">
        <v>0</v>
      </c>
      <c r="AS1246" s="71">
        <v>0</v>
      </c>
      <c r="AT1246" s="71">
        <v>0</v>
      </c>
      <c r="AU1246" s="71">
        <v>1</v>
      </c>
      <c r="AV1246" s="71" t="s">
        <v>3566</v>
      </c>
      <c r="AW1246" s="72" t="s">
        <v>3422</v>
      </c>
    </row>
    <row r="1247" spans="1:49">
      <c r="A1247" s="23" t="s">
        <v>4995</v>
      </c>
      <c r="B1247" s="23" t="s">
        <v>3741</v>
      </c>
      <c r="C1247" s="23" t="s">
        <v>2915</v>
      </c>
      <c r="D1247" s="24" t="s">
        <v>1636</v>
      </c>
      <c r="E1247" s="24" t="s">
        <v>1759</v>
      </c>
      <c r="F1247" s="24" t="s">
        <v>1778</v>
      </c>
      <c r="G1247" s="24" t="s">
        <v>1779</v>
      </c>
      <c r="H1247" s="76">
        <v>0.85230528472086808</v>
      </c>
      <c r="I1247" s="77">
        <v>0.5394626217221451</v>
      </c>
      <c r="J1247" s="77">
        <v>0.45254329891861206</v>
      </c>
      <c r="K1247" s="77">
        <v>0.28175111132416208</v>
      </c>
      <c r="L1247" s="77">
        <v>0.55051778836480336</v>
      </c>
      <c r="M1247" s="77">
        <v>0.34702838861511909</v>
      </c>
      <c r="N1247" s="77">
        <v>0.66285130625066802</v>
      </c>
      <c r="O1247" s="77" t="s">
        <v>3395</v>
      </c>
      <c r="P1247" s="77">
        <v>0.31631366034739694</v>
      </c>
      <c r="Q1247" s="77">
        <v>0.62096621363577531</v>
      </c>
      <c r="R1247" s="77">
        <v>1.726802751488007E-3</v>
      </c>
      <c r="S1247" s="77">
        <v>0.91764705882352737</v>
      </c>
      <c r="T1247" s="77">
        <v>0.59116358482056564</v>
      </c>
      <c r="U1247" s="77">
        <v>0.5803530515894143</v>
      </c>
      <c r="V1247" s="77">
        <v>0.63413072462618947</v>
      </c>
      <c r="W1247" s="77">
        <v>0.47374750962122825</v>
      </c>
      <c r="X1247" s="77">
        <v>0.38072567189041051</v>
      </c>
      <c r="Y1247" s="77">
        <v>0.12080944302120034</v>
      </c>
      <c r="Z1247" s="77">
        <v>0.61142857142857143</v>
      </c>
      <c r="AA1247" s="77">
        <v>0.51025750757024657</v>
      </c>
      <c r="AB1247" s="77">
        <v>0.41111111111111109</v>
      </c>
      <c r="AC1247" s="77">
        <v>2.1052631578947323E-2</v>
      </c>
      <c r="AD1247" s="76">
        <v>0.61477040178720843</v>
      </c>
      <c r="AE1247" s="77">
        <v>0.43169245098042996</v>
      </c>
      <c r="AF1247" s="77">
        <v>0.31134650819363163</v>
      </c>
      <c r="AG1247" s="77">
        <v>0.75440532182204656</v>
      </c>
      <c r="AH1247" s="77">
        <v>0.60724188810780189</v>
      </c>
      <c r="AI1247" s="77">
        <v>0.42723659075581938</v>
      </c>
      <c r="AJ1247" s="77">
        <v>0.36611900722488588</v>
      </c>
      <c r="AK1247" s="77">
        <v>0.46068430934067883</v>
      </c>
      <c r="AL1247" s="77">
        <v>2.1052631578947323E-2</v>
      </c>
      <c r="AM1247" s="76">
        <v>0.45260312032042327</v>
      </c>
      <c r="AN1247" s="77">
        <v>0.59629460022855596</v>
      </c>
      <c r="AO1247" s="78">
        <v>0.28261864938150399</v>
      </c>
      <c r="AP1247" s="79">
        <v>0.433965231695842</v>
      </c>
      <c r="AQ1247" s="70">
        <v>3</v>
      </c>
      <c r="AR1247" s="71">
        <v>0</v>
      </c>
      <c r="AS1247" s="71">
        <v>0</v>
      </c>
      <c r="AT1247" s="71">
        <v>0</v>
      </c>
      <c r="AU1247" s="71">
        <v>0</v>
      </c>
      <c r="AV1247" s="71" t="s">
        <v>3395</v>
      </c>
      <c r="AW1247" s="72" t="s">
        <v>3422</v>
      </c>
    </row>
    <row r="1248" spans="1:49">
      <c r="A1248" s="23" t="s">
        <v>4996</v>
      </c>
      <c r="B1248" s="23" t="s">
        <v>3741</v>
      </c>
      <c r="C1248" s="23" t="s">
        <v>2920</v>
      </c>
      <c r="D1248" s="24" t="s">
        <v>1636</v>
      </c>
      <c r="E1248" s="24" t="s">
        <v>1759</v>
      </c>
      <c r="F1248" s="24" t="s">
        <v>1778</v>
      </c>
      <c r="G1248" s="24" t="s">
        <v>1781</v>
      </c>
      <c r="H1248" s="76">
        <v>0.85230528472086808</v>
      </c>
      <c r="I1248" s="77">
        <v>0.6024471761650666</v>
      </c>
      <c r="J1248" s="77">
        <v>0.76603930994853275</v>
      </c>
      <c r="K1248" s="77">
        <v>0.40858345916305838</v>
      </c>
      <c r="L1248" s="77">
        <v>0.50855917975643905</v>
      </c>
      <c r="M1248" s="77">
        <v>0.60651635444105767</v>
      </c>
      <c r="N1248" s="77">
        <v>0.66987784683836127</v>
      </c>
      <c r="O1248" s="77" t="s">
        <v>3395</v>
      </c>
      <c r="P1248" s="77">
        <v>0.327769964542589</v>
      </c>
      <c r="Q1248" s="77">
        <v>0.59968625920798713</v>
      </c>
      <c r="R1248" s="77">
        <v>0.30247176223572814</v>
      </c>
      <c r="S1248" s="77">
        <v>0.91764705882352737</v>
      </c>
      <c r="T1248" s="77">
        <v>0.59116358482056564</v>
      </c>
      <c r="U1248" s="77">
        <v>0.54935222568295483</v>
      </c>
      <c r="V1248" s="77">
        <v>0.63413072462618947</v>
      </c>
      <c r="W1248" s="77">
        <v>0.37196448599720777</v>
      </c>
      <c r="X1248" s="77">
        <v>0.29223965604207325</v>
      </c>
      <c r="Y1248" s="77">
        <v>0.12080944302120034</v>
      </c>
      <c r="Z1248" s="77">
        <v>0.61142857142857143</v>
      </c>
      <c r="AA1248" s="77">
        <v>0.51025750757024657</v>
      </c>
      <c r="AB1248" s="77">
        <v>0.41111111111111109</v>
      </c>
      <c r="AC1248" s="77">
        <v>2.1052631578947323E-2</v>
      </c>
      <c r="AD1248" s="76">
        <v>0.74026392361148918</v>
      </c>
      <c r="AE1248" s="77">
        <v>0.5042613609483011</v>
      </c>
      <c r="AF1248" s="77">
        <v>0.45107901072185763</v>
      </c>
      <c r="AG1248" s="77">
        <v>0.75440532182204656</v>
      </c>
      <c r="AH1248" s="77">
        <v>0.59174147515457221</v>
      </c>
      <c r="AI1248" s="77">
        <v>0.33210207101964051</v>
      </c>
      <c r="AJ1248" s="77">
        <v>0.36611900722488588</v>
      </c>
      <c r="AK1248" s="77">
        <v>0.46068430934067883</v>
      </c>
      <c r="AL1248" s="77">
        <v>2.1052631578947323E-2</v>
      </c>
      <c r="AM1248" s="76">
        <v>0.56520143176054927</v>
      </c>
      <c r="AN1248" s="77">
        <v>0.55941628933208642</v>
      </c>
      <c r="AO1248" s="78">
        <v>0.28261864938150399</v>
      </c>
      <c r="AP1248" s="79">
        <v>0.45807655578933293</v>
      </c>
      <c r="AQ1248" s="70">
        <v>3</v>
      </c>
      <c r="AR1248" s="71">
        <v>0</v>
      </c>
      <c r="AS1248" s="71">
        <v>0</v>
      </c>
      <c r="AT1248" s="71">
        <v>0</v>
      </c>
      <c r="AU1248" s="71">
        <v>0</v>
      </c>
      <c r="AV1248" s="71" t="s">
        <v>3395</v>
      </c>
      <c r="AW1248" s="72" t="s">
        <v>3422</v>
      </c>
    </row>
    <row r="1249" spans="1:49">
      <c r="A1249" s="23" t="s">
        <v>4997</v>
      </c>
      <c r="B1249" s="23" t="s">
        <v>3741</v>
      </c>
      <c r="C1249" s="23" t="s">
        <v>2922</v>
      </c>
      <c r="D1249" s="24" t="s">
        <v>1636</v>
      </c>
      <c r="E1249" s="24" t="s">
        <v>1759</v>
      </c>
      <c r="F1249" s="24" t="s">
        <v>1778</v>
      </c>
      <c r="G1249" s="24" t="s">
        <v>1783</v>
      </c>
      <c r="H1249" s="76">
        <v>0.85230528472086808</v>
      </c>
      <c r="I1249" s="77">
        <v>0.59765724591794567</v>
      </c>
      <c r="J1249" s="77">
        <v>0.69063835709161436</v>
      </c>
      <c r="K1249" s="77">
        <v>0.35372206979466114</v>
      </c>
      <c r="L1249" s="77">
        <v>0.51811894025157901</v>
      </c>
      <c r="M1249" s="77">
        <v>0.66338615009544666</v>
      </c>
      <c r="N1249" s="77">
        <v>0.74622560489877543</v>
      </c>
      <c r="O1249" s="77" t="s">
        <v>3395</v>
      </c>
      <c r="P1249" s="77">
        <v>0.37099964792223139</v>
      </c>
      <c r="Q1249" s="77">
        <v>0.53038542849639425</v>
      </c>
      <c r="R1249" s="77">
        <v>0.1030900439348021</v>
      </c>
      <c r="S1249" s="77">
        <v>0.91764705882352737</v>
      </c>
      <c r="T1249" s="77">
        <v>0.59116358482056564</v>
      </c>
      <c r="U1249" s="77">
        <v>0.59604209832222899</v>
      </c>
      <c r="V1249" s="77">
        <v>0.63413072462618947</v>
      </c>
      <c r="W1249" s="77">
        <v>0.47843977371792962</v>
      </c>
      <c r="X1249" s="77">
        <v>0.44214929672734193</v>
      </c>
      <c r="Y1249" s="77">
        <v>0.12080944302120034</v>
      </c>
      <c r="Z1249" s="77">
        <v>0.61142857142857143</v>
      </c>
      <c r="AA1249" s="77">
        <v>0.51025750757024657</v>
      </c>
      <c r="AB1249" s="77">
        <v>0.41111111111111109</v>
      </c>
      <c r="AC1249" s="77">
        <v>2.1052631578947323E-2</v>
      </c>
      <c r="AD1249" s="76">
        <v>0.71353362924347596</v>
      </c>
      <c r="AE1249" s="77">
        <v>0.53049048259253873</v>
      </c>
      <c r="AF1249" s="77">
        <v>0.3167377362155982</v>
      </c>
      <c r="AG1249" s="77">
        <v>0.75440532182204656</v>
      </c>
      <c r="AH1249" s="77">
        <v>0.61508641147420917</v>
      </c>
      <c r="AI1249" s="77">
        <v>0.46029453522263575</v>
      </c>
      <c r="AJ1249" s="77">
        <v>0.36611900722488588</v>
      </c>
      <c r="AK1249" s="77">
        <v>0.46068430934067883</v>
      </c>
      <c r="AL1249" s="77">
        <v>2.1052631578947323E-2</v>
      </c>
      <c r="AM1249" s="76">
        <v>0.52025394935053759</v>
      </c>
      <c r="AN1249" s="77">
        <v>0.60992875617296383</v>
      </c>
      <c r="AO1249" s="78">
        <v>0.28261864938150399</v>
      </c>
      <c r="AP1249" s="79">
        <v>0.45927120027256396</v>
      </c>
      <c r="AQ1249" s="70">
        <v>3</v>
      </c>
      <c r="AR1249" s="71">
        <v>0</v>
      </c>
      <c r="AS1249" s="71">
        <v>0</v>
      </c>
      <c r="AT1249" s="71">
        <v>0</v>
      </c>
      <c r="AU1249" s="71">
        <v>0</v>
      </c>
      <c r="AV1249" s="71" t="s">
        <v>3395</v>
      </c>
      <c r="AW1249" s="72" t="s">
        <v>3422</v>
      </c>
    </row>
    <row r="1250" spans="1:49">
      <c r="A1250" s="23" t="s">
        <v>4998</v>
      </c>
      <c r="B1250" s="23" t="s">
        <v>3741</v>
      </c>
      <c r="C1250" s="23" t="s">
        <v>2924</v>
      </c>
      <c r="D1250" s="24" t="s">
        <v>1636</v>
      </c>
      <c r="E1250" s="24" t="s">
        <v>1759</v>
      </c>
      <c r="F1250" s="24" t="s">
        <v>1778</v>
      </c>
      <c r="G1250" s="24" t="s">
        <v>1785</v>
      </c>
      <c r="H1250" s="76">
        <v>0.85230528472086808</v>
      </c>
      <c r="I1250" s="77">
        <v>0.55158078903982088</v>
      </c>
      <c r="J1250" s="77">
        <v>0.4167022405326658</v>
      </c>
      <c r="K1250" s="77">
        <v>0.24140986405418041</v>
      </c>
      <c r="L1250" s="77">
        <v>0.52930135321914007</v>
      </c>
      <c r="M1250" s="77">
        <v>0.34781720505279978</v>
      </c>
      <c r="N1250" s="77">
        <v>0.52167297513221689</v>
      </c>
      <c r="O1250" s="77" t="s">
        <v>3395</v>
      </c>
      <c r="P1250" s="77">
        <v>0.51153104977092356</v>
      </c>
      <c r="Q1250" s="77">
        <v>0.59628898624764592</v>
      </c>
      <c r="R1250" s="77">
        <v>3.4091222591235188E-3</v>
      </c>
      <c r="S1250" s="77">
        <v>0.91764705882352737</v>
      </c>
      <c r="T1250" s="77">
        <v>0.59116358482056564</v>
      </c>
      <c r="U1250" s="77">
        <v>0.59107919817406007</v>
      </c>
      <c r="V1250" s="77">
        <v>0.63413072462618947</v>
      </c>
      <c r="W1250" s="77">
        <v>0.4445488566180234</v>
      </c>
      <c r="X1250" s="77">
        <v>0.52593654981528004</v>
      </c>
      <c r="Y1250" s="77">
        <v>0.12080944302120034</v>
      </c>
      <c r="Z1250" s="77">
        <v>0.61142857142857143</v>
      </c>
      <c r="AA1250" s="77">
        <v>0.54603642857456891</v>
      </c>
      <c r="AB1250" s="77">
        <v>0.41111111111111109</v>
      </c>
      <c r="AC1250" s="77">
        <v>2.1052631578947323E-2</v>
      </c>
      <c r="AD1250" s="76">
        <v>0.60686277143111822</v>
      </c>
      <c r="AE1250" s="77">
        <v>0.43034648944585213</v>
      </c>
      <c r="AF1250" s="77">
        <v>0.29984905425338471</v>
      </c>
      <c r="AG1250" s="77">
        <v>0.75440532182204656</v>
      </c>
      <c r="AH1250" s="77">
        <v>0.61260496140012477</v>
      </c>
      <c r="AI1250" s="77">
        <v>0.48524270321665175</v>
      </c>
      <c r="AJ1250" s="77">
        <v>0.36611900722488588</v>
      </c>
      <c r="AK1250" s="77">
        <v>0.47857376984284</v>
      </c>
      <c r="AL1250" s="77">
        <v>2.1052631578947323E-2</v>
      </c>
      <c r="AM1250" s="76">
        <v>0.44568610504345169</v>
      </c>
      <c r="AN1250" s="77">
        <v>0.61741766214627436</v>
      </c>
      <c r="AO1250" s="78">
        <v>0.2885818028822244</v>
      </c>
      <c r="AP1250" s="79">
        <v>0.44019376982730007</v>
      </c>
      <c r="AQ1250" s="70">
        <v>3</v>
      </c>
      <c r="AR1250" s="71">
        <v>0</v>
      </c>
      <c r="AS1250" s="71">
        <v>0</v>
      </c>
      <c r="AT1250" s="71">
        <v>0</v>
      </c>
      <c r="AU1250" s="71">
        <v>1</v>
      </c>
      <c r="AV1250" s="71" t="s">
        <v>3567</v>
      </c>
      <c r="AW1250" s="72" t="s">
        <v>3422</v>
      </c>
    </row>
    <row r="1251" spans="1:49">
      <c r="A1251" s="23" t="s">
        <v>4999</v>
      </c>
      <c r="B1251" s="23" t="s">
        <v>3741</v>
      </c>
      <c r="C1251" s="23" t="s">
        <v>2926</v>
      </c>
      <c r="D1251" s="24" t="s">
        <v>1636</v>
      </c>
      <c r="E1251" s="24" t="s">
        <v>1787</v>
      </c>
      <c r="F1251" s="24" t="s">
        <v>1788</v>
      </c>
      <c r="G1251" s="24" t="s">
        <v>1789</v>
      </c>
      <c r="H1251" s="76">
        <v>0.80929031849288191</v>
      </c>
      <c r="I1251" s="77">
        <v>0.51912210591226171</v>
      </c>
      <c r="J1251" s="77">
        <v>0.30010881597179251</v>
      </c>
      <c r="K1251" s="77">
        <v>0.4872187741688021</v>
      </c>
      <c r="L1251" s="77">
        <v>0.52402984409895337</v>
      </c>
      <c r="M1251" s="77">
        <v>0.48580236337100446</v>
      </c>
      <c r="N1251" s="77">
        <v>0.50626338374777524</v>
      </c>
      <c r="O1251" s="77" t="s">
        <v>3395</v>
      </c>
      <c r="P1251" s="77">
        <v>0.60996982265342981</v>
      </c>
      <c r="Q1251" s="77">
        <v>0.66580129239665764</v>
      </c>
      <c r="R1251" s="77">
        <v>0.19486711107103197</v>
      </c>
      <c r="S1251" s="77">
        <v>0.9058823529411768</v>
      </c>
      <c r="T1251" s="77">
        <v>0.57790412988853812</v>
      </c>
      <c r="U1251" s="77">
        <v>0.44690631303241196</v>
      </c>
      <c r="V1251" s="77">
        <v>0.58199074902151715</v>
      </c>
      <c r="W1251" s="77">
        <v>0.58811420040367435</v>
      </c>
      <c r="X1251" s="77">
        <v>0.30084507174751063</v>
      </c>
      <c r="Y1251" s="77">
        <v>0.28257608499030623</v>
      </c>
      <c r="Z1251" s="77">
        <v>0.41142857142857148</v>
      </c>
      <c r="AA1251" s="77">
        <v>0.51867162933418587</v>
      </c>
      <c r="AB1251" s="77">
        <v>0.41111111111111109</v>
      </c>
      <c r="AC1251" s="77">
        <v>2.1052631578947323E-2</v>
      </c>
      <c r="AD1251" s="76">
        <v>0.54284041345897871</v>
      </c>
      <c r="AE1251" s="77">
        <v>0.52265683760799297</v>
      </c>
      <c r="AF1251" s="77">
        <v>0.43033420173384479</v>
      </c>
      <c r="AG1251" s="77">
        <v>0.74189324141485746</v>
      </c>
      <c r="AH1251" s="77">
        <v>0.51444853102696453</v>
      </c>
      <c r="AI1251" s="77">
        <v>0.44447963607559249</v>
      </c>
      <c r="AJ1251" s="77">
        <v>0.34700232820943888</v>
      </c>
      <c r="AK1251" s="77">
        <v>0.46489137022264848</v>
      </c>
      <c r="AL1251" s="77">
        <v>2.1052631578947323E-2</v>
      </c>
      <c r="AM1251" s="76">
        <v>0.49861048426693882</v>
      </c>
      <c r="AN1251" s="77">
        <v>0.56694046950580479</v>
      </c>
      <c r="AO1251" s="78">
        <v>0.27764877667034488</v>
      </c>
      <c r="AP1251" s="79">
        <v>0.43794273648112514</v>
      </c>
      <c r="AQ1251" s="70">
        <v>3</v>
      </c>
      <c r="AR1251" s="71">
        <v>0</v>
      </c>
      <c r="AS1251" s="71">
        <v>0</v>
      </c>
      <c r="AT1251" s="71">
        <v>0</v>
      </c>
      <c r="AU1251" s="71">
        <v>0</v>
      </c>
      <c r="AV1251" s="71" t="s">
        <v>3395</v>
      </c>
      <c r="AW1251" s="72" t="s">
        <v>3422</v>
      </c>
    </row>
    <row r="1252" spans="1:49">
      <c r="A1252" s="23" t="s">
        <v>5000</v>
      </c>
      <c r="B1252" s="23" t="s">
        <v>3741</v>
      </c>
      <c r="C1252" s="23" t="s">
        <v>2928</v>
      </c>
      <c r="D1252" s="24" t="s">
        <v>1636</v>
      </c>
      <c r="E1252" s="24" t="s">
        <v>1787</v>
      </c>
      <c r="F1252" s="24" t="s">
        <v>1788</v>
      </c>
      <c r="G1252" s="24" t="s">
        <v>1795</v>
      </c>
      <c r="H1252" s="76">
        <v>0.80929031849288191</v>
      </c>
      <c r="I1252" s="77">
        <v>0.31934314634227917</v>
      </c>
      <c r="J1252" s="77">
        <v>0</v>
      </c>
      <c r="K1252" s="77">
        <v>0.25694438835338584</v>
      </c>
      <c r="L1252" s="77">
        <v>0.57076494537143818</v>
      </c>
      <c r="M1252" s="77">
        <v>0.48627037860465161</v>
      </c>
      <c r="N1252" s="77">
        <v>0</v>
      </c>
      <c r="O1252" s="77" t="s">
        <v>3395</v>
      </c>
      <c r="P1252" s="77">
        <v>0.25930532477259183</v>
      </c>
      <c r="Q1252" s="77">
        <v>0.7460832879840491</v>
      </c>
      <c r="R1252" s="77">
        <v>0.59303169167574554</v>
      </c>
      <c r="S1252" s="77">
        <v>0.9058823529411768</v>
      </c>
      <c r="T1252" s="77">
        <v>0.57790412988853812</v>
      </c>
      <c r="U1252" s="77">
        <v>0.4732110329292043</v>
      </c>
      <c r="V1252" s="77">
        <v>0.58199074902151715</v>
      </c>
      <c r="W1252" s="77">
        <v>0.81460675404123084</v>
      </c>
      <c r="X1252" s="77">
        <v>0.44237794698332245</v>
      </c>
      <c r="Y1252" s="77">
        <v>0.28257608499030623</v>
      </c>
      <c r="Z1252" s="77">
        <v>0.41142857142857148</v>
      </c>
      <c r="AA1252" s="77">
        <v>0.51867162933418587</v>
      </c>
      <c r="AB1252" s="77">
        <v>0.41111111111111109</v>
      </c>
      <c r="AC1252" s="77">
        <v>2.1052631578947323E-2</v>
      </c>
      <c r="AD1252" s="76">
        <v>0.37621115494505369</v>
      </c>
      <c r="AE1252" s="77">
        <v>0.31465700742041347</v>
      </c>
      <c r="AF1252" s="77">
        <v>0.66955748982989727</v>
      </c>
      <c r="AG1252" s="77">
        <v>0.74189324141485746</v>
      </c>
      <c r="AH1252" s="77">
        <v>0.52760089097536067</v>
      </c>
      <c r="AI1252" s="77">
        <v>0.62849235051227659</v>
      </c>
      <c r="AJ1252" s="77">
        <v>0.34700232820943888</v>
      </c>
      <c r="AK1252" s="77">
        <v>0.46489137022264848</v>
      </c>
      <c r="AL1252" s="77">
        <v>2.1052631578947323E-2</v>
      </c>
      <c r="AM1252" s="76">
        <v>0.45347521739845481</v>
      </c>
      <c r="AN1252" s="77">
        <v>0.63266216096749828</v>
      </c>
      <c r="AO1252" s="78">
        <v>0.27764877667034488</v>
      </c>
      <c r="AP1252" s="79">
        <v>0.44243235941939374</v>
      </c>
      <c r="AQ1252" s="70">
        <v>3</v>
      </c>
      <c r="AR1252" s="71">
        <v>3</v>
      </c>
      <c r="AS1252" s="71">
        <v>0</v>
      </c>
      <c r="AT1252" s="71">
        <v>0</v>
      </c>
      <c r="AU1252" s="71">
        <v>0</v>
      </c>
      <c r="AV1252" s="71" t="s">
        <v>3395</v>
      </c>
      <c r="AW1252" s="72" t="s">
        <v>3422</v>
      </c>
    </row>
    <row r="1253" spans="1:49">
      <c r="A1253" s="23" t="s">
        <v>5001</v>
      </c>
      <c r="B1253" s="23" t="s">
        <v>3741</v>
      </c>
      <c r="C1253" s="23" t="s">
        <v>2930</v>
      </c>
      <c r="D1253" s="24" t="s">
        <v>1636</v>
      </c>
      <c r="E1253" s="24" t="s">
        <v>1787</v>
      </c>
      <c r="F1253" s="24" t="s">
        <v>1799</v>
      </c>
      <c r="G1253" s="24" t="s">
        <v>1800</v>
      </c>
      <c r="H1253" s="76">
        <v>0.82404365599200347</v>
      </c>
      <c r="I1253" s="77">
        <v>0.49516991222398943</v>
      </c>
      <c r="J1253" s="77">
        <v>0.37884569170916937</v>
      </c>
      <c r="K1253" s="77">
        <v>0.43037796778684656</v>
      </c>
      <c r="L1253" s="77">
        <v>0.58127751005341421</v>
      </c>
      <c r="M1253" s="77">
        <v>0.62052135902631</v>
      </c>
      <c r="N1253" s="77">
        <v>0.34410632729591367</v>
      </c>
      <c r="O1253" s="77" t="s">
        <v>3395</v>
      </c>
      <c r="P1253" s="77">
        <v>0</v>
      </c>
      <c r="Q1253" s="77">
        <v>0.81603343424454067</v>
      </c>
      <c r="R1253" s="77">
        <v>0.67510847661706275</v>
      </c>
      <c r="S1253" s="77">
        <v>1</v>
      </c>
      <c r="T1253" s="77">
        <v>0.71366535661362029</v>
      </c>
      <c r="U1253" s="77">
        <v>0.52088811174064942</v>
      </c>
      <c r="V1253" s="77">
        <v>0.83627936840686912</v>
      </c>
      <c r="W1253" s="77">
        <v>0.65276099380199815</v>
      </c>
      <c r="X1253" s="77">
        <v>0.60179290545292319</v>
      </c>
      <c r="Y1253" s="77">
        <v>0.35639816366668375</v>
      </c>
      <c r="Z1253" s="77">
        <v>0.81714285714285717</v>
      </c>
      <c r="AA1253" s="77">
        <v>0.47978492589405275</v>
      </c>
      <c r="AB1253" s="77">
        <v>0.41111111111111109</v>
      </c>
      <c r="AC1253" s="77">
        <v>2.1052631578947323E-2</v>
      </c>
      <c r="AD1253" s="76">
        <v>0.56601975330838739</v>
      </c>
      <c r="AE1253" s="77">
        <v>0.39525663283249696</v>
      </c>
      <c r="AF1253" s="77">
        <v>0.74557095543080165</v>
      </c>
      <c r="AG1253" s="77">
        <v>0.85683267830681009</v>
      </c>
      <c r="AH1253" s="77">
        <v>0.67858374007375932</v>
      </c>
      <c r="AI1253" s="77">
        <v>0.62727694962746061</v>
      </c>
      <c r="AJ1253" s="77">
        <v>0.58677051040477046</v>
      </c>
      <c r="AK1253" s="77">
        <v>0.44544801850258192</v>
      </c>
      <c r="AL1253" s="77">
        <v>2.1052631578947323E-2</v>
      </c>
      <c r="AM1253" s="76">
        <v>0.56894911385722868</v>
      </c>
      <c r="AN1253" s="77">
        <v>0.72089778933601012</v>
      </c>
      <c r="AO1253" s="78">
        <v>0.35109038682876664</v>
      </c>
      <c r="AP1253" s="79">
        <v>0.53556440490520973</v>
      </c>
      <c r="AQ1253" s="70">
        <v>3</v>
      </c>
      <c r="AR1253" s="71">
        <v>3</v>
      </c>
      <c r="AS1253" s="71">
        <v>2</v>
      </c>
      <c r="AT1253" s="71">
        <v>0</v>
      </c>
      <c r="AU1253" s="71">
        <v>0</v>
      </c>
      <c r="AV1253" s="71" t="s">
        <v>3395</v>
      </c>
      <c r="AW1253" s="72" t="s">
        <v>3422</v>
      </c>
    </row>
    <row r="1254" spans="1:49">
      <c r="A1254" s="23" t="s">
        <v>5002</v>
      </c>
      <c r="B1254" s="23" t="s">
        <v>3741</v>
      </c>
      <c r="C1254" s="23" t="s">
        <v>2932</v>
      </c>
      <c r="D1254" s="24" t="s">
        <v>1636</v>
      </c>
      <c r="E1254" s="24" t="s">
        <v>1787</v>
      </c>
      <c r="F1254" s="24" t="s">
        <v>1799</v>
      </c>
      <c r="G1254" s="24" t="s">
        <v>1802</v>
      </c>
      <c r="H1254" s="76">
        <v>0.82404365599200347</v>
      </c>
      <c r="I1254" s="77">
        <v>0.42256205163898736</v>
      </c>
      <c r="J1254" s="77">
        <v>0.20567311156535084</v>
      </c>
      <c r="K1254" s="77">
        <v>0.24838447032576028</v>
      </c>
      <c r="L1254" s="77">
        <v>0.58338458695914674</v>
      </c>
      <c r="M1254" s="77">
        <v>0.63219860932245664</v>
      </c>
      <c r="N1254" s="77">
        <v>0.26969202769523493</v>
      </c>
      <c r="O1254" s="77" t="s">
        <v>3395</v>
      </c>
      <c r="P1254" s="77">
        <v>0</v>
      </c>
      <c r="Q1254" s="77">
        <v>0.6803893869372406</v>
      </c>
      <c r="R1254" s="77">
        <v>0.58035912505197507</v>
      </c>
      <c r="S1254" s="77">
        <v>1</v>
      </c>
      <c r="T1254" s="77">
        <v>0.71366535661362029</v>
      </c>
      <c r="U1254" s="77">
        <v>0.54995973410824739</v>
      </c>
      <c r="V1254" s="77">
        <v>0.83627936840686912</v>
      </c>
      <c r="W1254" s="77">
        <v>0.4693837149438787</v>
      </c>
      <c r="X1254" s="77">
        <v>0.53614251731258078</v>
      </c>
      <c r="Y1254" s="77">
        <v>0.35639816366668375</v>
      </c>
      <c r="Z1254" s="77">
        <v>0.81714285714285717</v>
      </c>
      <c r="AA1254" s="77">
        <v>0.47978492589405275</v>
      </c>
      <c r="AB1254" s="77">
        <v>0.41111111111111109</v>
      </c>
      <c r="AC1254" s="77">
        <v>2.1052631578947323E-2</v>
      </c>
      <c r="AD1254" s="76">
        <v>0.48409293973211387</v>
      </c>
      <c r="AE1254" s="77">
        <v>0.34673193886051978</v>
      </c>
      <c r="AF1254" s="77">
        <v>0.63037425599460783</v>
      </c>
      <c r="AG1254" s="77">
        <v>0.85683267830681009</v>
      </c>
      <c r="AH1254" s="77">
        <v>0.69311955125755831</v>
      </c>
      <c r="AI1254" s="77">
        <v>0.50276311612822977</v>
      </c>
      <c r="AJ1254" s="77">
        <v>0.58677051040477046</v>
      </c>
      <c r="AK1254" s="77">
        <v>0.44544801850258192</v>
      </c>
      <c r="AL1254" s="77">
        <v>2.1052631578947323E-2</v>
      </c>
      <c r="AM1254" s="76">
        <v>0.48706637819574716</v>
      </c>
      <c r="AN1254" s="77">
        <v>0.68423844856419935</v>
      </c>
      <c r="AO1254" s="78">
        <v>0.35109038682876664</v>
      </c>
      <c r="AP1254" s="79">
        <v>0.49828658537049586</v>
      </c>
      <c r="AQ1254" s="70">
        <v>3</v>
      </c>
      <c r="AR1254" s="71">
        <v>3</v>
      </c>
      <c r="AS1254" s="71">
        <v>0</v>
      </c>
      <c r="AT1254" s="71">
        <v>0</v>
      </c>
      <c r="AU1254" s="71">
        <v>0</v>
      </c>
      <c r="AV1254" s="71" t="s">
        <v>3395</v>
      </c>
      <c r="AW1254" s="72" t="s">
        <v>3422</v>
      </c>
    </row>
    <row r="1255" spans="1:49">
      <c r="A1255" s="23" t="s">
        <v>5003</v>
      </c>
      <c r="B1255" s="23" t="s">
        <v>3741</v>
      </c>
      <c r="C1255" s="23" t="s">
        <v>2934</v>
      </c>
      <c r="D1255" s="24" t="s">
        <v>1636</v>
      </c>
      <c r="E1255" s="24" t="s">
        <v>1787</v>
      </c>
      <c r="F1255" s="24" t="s">
        <v>1799</v>
      </c>
      <c r="G1255" s="24" t="s">
        <v>1806</v>
      </c>
      <c r="H1255" s="76">
        <v>0.82404365599200347</v>
      </c>
      <c r="I1255" s="77">
        <v>0.60312912900108562</v>
      </c>
      <c r="J1255" s="77">
        <v>0.48600450649757165</v>
      </c>
      <c r="K1255" s="77">
        <v>0.37859747196530358</v>
      </c>
      <c r="L1255" s="77">
        <v>0.57373674929431362</v>
      </c>
      <c r="M1255" s="77">
        <v>0.39829237778500881</v>
      </c>
      <c r="N1255" s="77">
        <v>0.52747171643499735</v>
      </c>
      <c r="O1255" s="77" t="s">
        <v>3395</v>
      </c>
      <c r="P1255" s="77">
        <v>3.8988493631216703E-2</v>
      </c>
      <c r="Q1255" s="77">
        <v>0.54229154113283229</v>
      </c>
      <c r="R1255" s="77">
        <v>0</v>
      </c>
      <c r="S1255" s="77">
        <v>1</v>
      </c>
      <c r="T1255" s="77">
        <v>0.71366535661362029</v>
      </c>
      <c r="U1255" s="77">
        <v>0.5239162624939051</v>
      </c>
      <c r="V1255" s="77">
        <v>0.83627936840686912</v>
      </c>
      <c r="W1255" s="77">
        <v>0.59699479563206159</v>
      </c>
      <c r="X1255" s="77">
        <v>0.50392896267715748</v>
      </c>
      <c r="Y1255" s="77">
        <v>0.35639816366668375</v>
      </c>
      <c r="Z1255" s="77">
        <v>0.81714285714285717</v>
      </c>
      <c r="AA1255" s="77">
        <v>0.47978492589405275</v>
      </c>
      <c r="AB1255" s="77">
        <v>0.41111111111111109</v>
      </c>
      <c r="AC1255" s="77">
        <v>2.1052631578947323E-2</v>
      </c>
      <c r="AD1255" s="76">
        <v>0.63772576383022017</v>
      </c>
      <c r="AE1255" s="77">
        <v>0.38341736182216801</v>
      </c>
      <c r="AF1255" s="77">
        <v>0.27114577056641614</v>
      </c>
      <c r="AG1255" s="77">
        <v>0.85683267830681009</v>
      </c>
      <c r="AH1255" s="77">
        <v>0.68009781545038717</v>
      </c>
      <c r="AI1255" s="77">
        <v>0.55046187915460953</v>
      </c>
      <c r="AJ1255" s="77">
        <v>0.58677051040477046</v>
      </c>
      <c r="AK1255" s="77">
        <v>0.44544801850258192</v>
      </c>
      <c r="AL1255" s="77">
        <v>2.1052631578947323E-2</v>
      </c>
      <c r="AM1255" s="76">
        <v>0.43076296540626813</v>
      </c>
      <c r="AN1255" s="77">
        <v>0.69579745763726886</v>
      </c>
      <c r="AO1255" s="78">
        <v>0.35109038682876664</v>
      </c>
      <c r="AP1255" s="79">
        <v>0.48233204374367278</v>
      </c>
      <c r="AQ1255" s="70">
        <v>3</v>
      </c>
      <c r="AR1255" s="71">
        <v>0</v>
      </c>
      <c r="AS1255" s="71">
        <v>0</v>
      </c>
      <c r="AT1255" s="71">
        <v>0</v>
      </c>
      <c r="AU1255" s="71">
        <v>0</v>
      </c>
      <c r="AV1255" s="71" t="s">
        <v>3395</v>
      </c>
      <c r="AW1255" s="72" t="s">
        <v>3422</v>
      </c>
    </row>
    <row r="1256" spans="1:49">
      <c r="A1256" s="23" t="s">
        <v>5004</v>
      </c>
      <c r="B1256" s="23" t="s">
        <v>3741</v>
      </c>
      <c r="C1256" s="23" t="s">
        <v>2937</v>
      </c>
      <c r="D1256" s="24" t="s">
        <v>1636</v>
      </c>
      <c r="E1256" s="24" t="s">
        <v>1787</v>
      </c>
      <c r="F1256" s="24" t="s">
        <v>1799</v>
      </c>
      <c r="G1256" s="24" t="s">
        <v>1808</v>
      </c>
      <c r="H1256" s="76">
        <v>0.82404365599200347</v>
      </c>
      <c r="I1256" s="77">
        <v>0.54898728288444754</v>
      </c>
      <c r="J1256" s="77">
        <v>0.30992488304422633</v>
      </c>
      <c r="K1256" s="77">
        <v>0.34143967388444341</v>
      </c>
      <c r="L1256" s="77">
        <v>0.54218140946007232</v>
      </c>
      <c r="M1256" s="77">
        <v>0.56263338704375543</v>
      </c>
      <c r="N1256" s="77">
        <v>0.46772926491716338</v>
      </c>
      <c r="O1256" s="77" t="s">
        <v>3395</v>
      </c>
      <c r="P1256" s="77">
        <v>0</v>
      </c>
      <c r="Q1256" s="77">
        <v>0.79693070372744146</v>
      </c>
      <c r="R1256" s="77">
        <v>0.40987214226865137</v>
      </c>
      <c r="S1256" s="77">
        <v>1</v>
      </c>
      <c r="T1256" s="77">
        <v>0.71366535661362029</v>
      </c>
      <c r="U1256" s="77">
        <v>0.5501440909220543</v>
      </c>
      <c r="V1256" s="77">
        <v>0.83627936840686912</v>
      </c>
      <c r="W1256" s="77">
        <v>0.7583878029217167</v>
      </c>
      <c r="X1256" s="77">
        <v>0.55246977880570225</v>
      </c>
      <c r="Y1256" s="77">
        <v>0.35639816366668375</v>
      </c>
      <c r="Z1256" s="77">
        <v>0.81714285714285717</v>
      </c>
      <c r="AA1256" s="77">
        <v>0.47978492589405275</v>
      </c>
      <c r="AB1256" s="77">
        <v>0.41111111111111109</v>
      </c>
      <c r="AC1256" s="77">
        <v>2.1052631578947323E-2</v>
      </c>
      <c r="AD1256" s="76">
        <v>0.56098527397355913</v>
      </c>
      <c r="AE1256" s="77">
        <v>0.38279674706108691</v>
      </c>
      <c r="AF1256" s="77">
        <v>0.60340142299804644</v>
      </c>
      <c r="AG1256" s="77">
        <v>0.85683267830681009</v>
      </c>
      <c r="AH1256" s="77">
        <v>0.69321172966446176</v>
      </c>
      <c r="AI1256" s="77">
        <v>0.65542879086370953</v>
      </c>
      <c r="AJ1256" s="77">
        <v>0.58677051040477046</v>
      </c>
      <c r="AK1256" s="77">
        <v>0.44544801850258192</v>
      </c>
      <c r="AL1256" s="77">
        <v>2.1052631578947323E-2</v>
      </c>
      <c r="AM1256" s="76">
        <v>0.51572781467756412</v>
      </c>
      <c r="AN1256" s="77">
        <v>0.73515773294499376</v>
      </c>
      <c r="AO1256" s="78">
        <v>0.35109038682876664</v>
      </c>
      <c r="AP1256" s="79">
        <v>0.52229159816022752</v>
      </c>
      <c r="AQ1256" s="70">
        <v>3</v>
      </c>
      <c r="AR1256" s="71">
        <v>0</v>
      </c>
      <c r="AS1256" s="71">
        <v>0</v>
      </c>
      <c r="AT1256" s="71">
        <v>0</v>
      </c>
      <c r="AU1256" s="71">
        <v>0</v>
      </c>
      <c r="AV1256" s="71" t="s">
        <v>3395</v>
      </c>
      <c r="AW1256" s="72" t="s">
        <v>3422</v>
      </c>
    </row>
    <row r="1257" spans="1:49">
      <c r="A1257" s="23" t="s">
        <v>5005</v>
      </c>
      <c r="B1257" s="23" t="s">
        <v>3741</v>
      </c>
      <c r="C1257" s="23" t="s">
        <v>2939</v>
      </c>
      <c r="D1257" s="24" t="s">
        <v>1636</v>
      </c>
      <c r="E1257" s="24" t="s">
        <v>1787</v>
      </c>
      <c r="F1257" s="24" t="s">
        <v>1799</v>
      </c>
      <c r="G1257" s="24" t="s">
        <v>1810</v>
      </c>
      <c r="H1257" s="76">
        <v>0.82404365599200347</v>
      </c>
      <c r="I1257" s="77">
        <v>0.52698602988927767</v>
      </c>
      <c r="J1257" s="77">
        <v>0.33646904877507217</v>
      </c>
      <c r="K1257" s="77">
        <v>0.59968097841402956</v>
      </c>
      <c r="L1257" s="77">
        <v>0.58329650978945369</v>
      </c>
      <c r="M1257" s="77">
        <v>0.87532787547586755</v>
      </c>
      <c r="N1257" s="77">
        <v>0.59933158032222622</v>
      </c>
      <c r="O1257" s="77" t="s">
        <v>3395</v>
      </c>
      <c r="P1257" s="77">
        <v>0.20525045547202631</v>
      </c>
      <c r="Q1257" s="77">
        <v>0.72724627366054617</v>
      </c>
      <c r="R1257" s="77">
        <v>0.40341364448750933</v>
      </c>
      <c r="S1257" s="77">
        <v>1</v>
      </c>
      <c r="T1257" s="77">
        <v>0.71366535661362029</v>
      </c>
      <c r="U1257" s="77">
        <v>0.55845123621409198</v>
      </c>
      <c r="V1257" s="77">
        <v>0.83627936840686912</v>
      </c>
      <c r="W1257" s="77">
        <v>0.7817172774132557</v>
      </c>
      <c r="X1257" s="77">
        <v>0.7291102676312049</v>
      </c>
      <c r="Y1257" s="77">
        <v>0.35639816366668375</v>
      </c>
      <c r="Z1257" s="77">
        <v>0.81714285714285717</v>
      </c>
      <c r="AA1257" s="77">
        <v>0.47978492589405275</v>
      </c>
      <c r="AB1257" s="77">
        <v>0.41111111111111109</v>
      </c>
      <c r="AC1257" s="77">
        <v>2.1052631578947323E-2</v>
      </c>
      <c r="AD1257" s="76">
        <v>0.56249957821878438</v>
      </c>
      <c r="AE1257" s="77">
        <v>0.57257747989472052</v>
      </c>
      <c r="AF1257" s="77">
        <v>0.56532995907402772</v>
      </c>
      <c r="AG1257" s="77">
        <v>0.85683267830681009</v>
      </c>
      <c r="AH1257" s="77">
        <v>0.69736530231048055</v>
      </c>
      <c r="AI1257" s="77">
        <v>0.7554137725222303</v>
      </c>
      <c r="AJ1257" s="77">
        <v>0.58677051040477046</v>
      </c>
      <c r="AK1257" s="77">
        <v>0.44544801850258192</v>
      </c>
      <c r="AL1257" s="77">
        <v>2.1052631578947323E-2</v>
      </c>
      <c r="AM1257" s="76">
        <v>0.56680233906251087</v>
      </c>
      <c r="AN1257" s="77">
        <v>0.76987058437984024</v>
      </c>
      <c r="AO1257" s="78">
        <v>0.35109038682876664</v>
      </c>
      <c r="AP1257" s="79">
        <v>0.54883637856957468</v>
      </c>
      <c r="AQ1257" s="70">
        <v>3</v>
      </c>
      <c r="AR1257" s="71">
        <v>1</v>
      </c>
      <c r="AS1257" s="71">
        <v>2</v>
      </c>
      <c r="AT1257" s="71">
        <v>0</v>
      </c>
      <c r="AU1257" s="71">
        <v>0</v>
      </c>
      <c r="AV1257" s="71" t="s">
        <v>3395</v>
      </c>
      <c r="AW1257" s="72" t="s">
        <v>3422</v>
      </c>
    </row>
    <row r="1258" spans="1:49">
      <c r="A1258" s="23" t="s">
        <v>5006</v>
      </c>
      <c r="B1258" s="23" t="s">
        <v>3741</v>
      </c>
      <c r="C1258" s="23" t="s">
        <v>2941</v>
      </c>
      <c r="D1258" s="24" t="s">
        <v>1636</v>
      </c>
      <c r="E1258" s="24" t="s">
        <v>1787</v>
      </c>
      <c r="F1258" s="24" t="s">
        <v>1799</v>
      </c>
      <c r="G1258" s="24" t="s">
        <v>1812</v>
      </c>
      <c r="H1258" s="76">
        <v>0.82404365599200347</v>
      </c>
      <c r="I1258" s="77">
        <v>0.58408489405430275</v>
      </c>
      <c r="J1258" s="77">
        <v>0.3391025453562253</v>
      </c>
      <c r="K1258" s="77">
        <v>0.54536705021714305</v>
      </c>
      <c r="L1258" s="77">
        <v>0.58432972274162154</v>
      </c>
      <c r="M1258" s="77">
        <v>0.83735270868842482</v>
      </c>
      <c r="N1258" s="77">
        <v>0.49450140382215513</v>
      </c>
      <c r="O1258" s="77" t="s">
        <v>3395</v>
      </c>
      <c r="P1258" s="77">
        <v>0.19021150924536151</v>
      </c>
      <c r="Q1258" s="77">
        <v>0.67269842625161114</v>
      </c>
      <c r="R1258" s="77">
        <v>0.30927283605522571</v>
      </c>
      <c r="S1258" s="77">
        <v>1</v>
      </c>
      <c r="T1258" s="77">
        <v>0.71366535661362029</v>
      </c>
      <c r="U1258" s="77">
        <v>0.53162963884844006</v>
      </c>
      <c r="V1258" s="77">
        <v>0.83627936840686912</v>
      </c>
      <c r="W1258" s="77">
        <v>0.6382306307543284</v>
      </c>
      <c r="X1258" s="77">
        <v>0.64437901562929034</v>
      </c>
      <c r="Y1258" s="77">
        <v>0.35639816366668375</v>
      </c>
      <c r="Z1258" s="77">
        <v>0.81714285714285717</v>
      </c>
      <c r="AA1258" s="77">
        <v>0.51556384689837498</v>
      </c>
      <c r="AB1258" s="77">
        <v>0.41111111111111109</v>
      </c>
      <c r="AC1258" s="77">
        <v>2.1052631578947323E-2</v>
      </c>
      <c r="AD1258" s="76">
        <v>0.58241036513417721</v>
      </c>
      <c r="AE1258" s="77">
        <v>0.53035247894294124</v>
      </c>
      <c r="AF1258" s="77">
        <v>0.49098563115341842</v>
      </c>
      <c r="AG1258" s="77">
        <v>0.85683267830681009</v>
      </c>
      <c r="AH1258" s="77">
        <v>0.68395450362765464</v>
      </c>
      <c r="AI1258" s="77">
        <v>0.64130482319180937</v>
      </c>
      <c r="AJ1258" s="77">
        <v>0.58677051040477046</v>
      </c>
      <c r="AK1258" s="77">
        <v>0.46333747900474304</v>
      </c>
      <c r="AL1258" s="77">
        <v>2.1052631578947323E-2</v>
      </c>
      <c r="AM1258" s="76">
        <v>0.53458282507684562</v>
      </c>
      <c r="AN1258" s="77">
        <v>0.72736400170875803</v>
      </c>
      <c r="AO1258" s="78">
        <v>0.357053540329487</v>
      </c>
      <c r="AP1258" s="79">
        <v>0.52873617860160715</v>
      </c>
      <c r="AQ1258" s="70">
        <v>3</v>
      </c>
      <c r="AR1258" s="71">
        <v>0</v>
      </c>
      <c r="AS1258" s="71">
        <v>0</v>
      </c>
      <c r="AT1258" s="71">
        <v>0</v>
      </c>
      <c r="AU1258" s="71">
        <v>0</v>
      </c>
      <c r="AV1258" s="71" t="s">
        <v>3395</v>
      </c>
      <c r="AW1258" s="72" t="s">
        <v>3422</v>
      </c>
    </row>
    <row r="1259" spans="1:49">
      <c r="A1259" s="23" t="s">
        <v>5007</v>
      </c>
      <c r="B1259" s="23" t="s">
        <v>3742</v>
      </c>
      <c r="C1259" s="23" t="s">
        <v>2943</v>
      </c>
      <c r="D1259" s="24" t="s">
        <v>1636</v>
      </c>
      <c r="E1259" s="24" t="s">
        <v>1787</v>
      </c>
      <c r="F1259" s="24" t="s">
        <v>1799</v>
      </c>
      <c r="G1259" s="24" t="s">
        <v>1814</v>
      </c>
      <c r="H1259" s="76">
        <v>0.82404365599200347</v>
      </c>
      <c r="I1259" s="77">
        <v>0.56223019958911724</v>
      </c>
      <c r="J1259" s="77">
        <v>0.56728329168214153</v>
      </c>
      <c r="K1259" s="77">
        <v>0.63294385186831881</v>
      </c>
      <c r="L1259" s="77">
        <v>0.54490163897020605</v>
      </c>
      <c r="M1259" s="77">
        <v>0.81984965232196716</v>
      </c>
      <c r="N1259" s="77">
        <v>0.7027647899592574</v>
      </c>
      <c r="O1259" s="77" t="s">
        <v>3395</v>
      </c>
      <c r="P1259" s="77">
        <v>0.20827127611355956</v>
      </c>
      <c r="Q1259" s="77">
        <v>0.59293456225190311</v>
      </c>
      <c r="R1259" s="77">
        <v>6.312601320050279E-3</v>
      </c>
      <c r="S1259" s="77">
        <v>1</v>
      </c>
      <c r="T1259" s="77">
        <v>0.71366535661362029</v>
      </c>
      <c r="U1259" s="77">
        <v>0.52118795700695364</v>
      </c>
      <c r="V1259" s="77">
        <v>0.83627936840686912</v>
      </c>
      <c r="W1259" s="77">
        <v>0.6118076492425093</v>
      </c>
      <c r="X1259" s="77">
        <v>0.42728376365638154</v>
      </c>
      <c r="Y1259" s="77">
        <v>0.35639816366668375</v>
      </c>
      <c r="Z1259" s="77">
        <v>0.81714285714285717</v>
      </c>
      <c r="AA1259" s="77">
        <v>0.47978492589405275</v>
      </c>
      <c r="AB1259" s="77">
        <v>0.41111111111111109</v>
      </c>
      <c r="AC1259" s="77">
        <v>2.1052631578947323E-2</v>
      </c>
      <c r="AD1259" s="76">
        <v>0.65118571575442075</v>
      </c>
      <c r="AE1259" s="77">
        <v>0.58174624184666179</v>
      </c>
      <c r="AF1259" s="77">
        <v>0.2996235817859767</v>
      </c>
      <c r="AG1259" s="77">
        <v>0.85683267830681009</v>
      </c>
      <c r="AH1259" s="77">
        <v>0.67873366270691138</v>
      </c>
      <c r="AI1259" s="77">
        <v>0.51954570644944542</v>
      </c>
      <c r="AJ1259" s="77">
        <v>0.58677051040477046</v>
      </c>
      <c r="AK1259" s="77">
        <v>0.44544801850258192</v>
      </c>
      <c r="AL1259" s="77">
        <v>2.1052631578947323E-2</v>
      </c>
      <c r="AM1259" s="76">
        <v>0.51085184646235315</v>
      </c>
      <c r="AN1259" s="77">
        <v>0.68503734915438896</v>
      </c>
      <c r="AO1259" s="78">
        <v>0.35109038682876664</v>
      </c>
      <c r="AP1259" s="79">
        <v>0.50639841028630317</v>
      </c>
      <c r="AQ1259" s="70">
        <v>3</v>
      </c>
      <c r="AR1259" s="71">
        <v>0</v>
      </c>
      <c r="AS1259" s="71">
        <v>0</v>
      </c>
      <c r="AT1259" s="71">
        <v>0</v>
      </c>
      <c r="AU1259" s="71">
        <v>0</v>
      </c>
      <c r="AV1259" s="71" t="s">
        <v>3395</v>
      </c>
      <c r="AW1259" s="72" t="s">
        <v>3422</v>
      </c>
    </row>
    <row r="1260" spans="1:49">
      <c r="A1260" s="23" t="s">
        <v>5008</v>
      </c>
      <c r="B1260" s="23" t="s">
        <v>3742</v>
      </c>
      <c r="C1260" s="23" t="s">
        <v>2948</v>
      </c>
      <c r="D1260" s="24" t="s">
        <v>1636</v>
      </c>
      <c r="E1260" s="24" t="s">
        <v>1816</v>
      </c>
      <c r="F1260" s="24" t="s">
        <v>1817</v>
      </c>
      <c r="G1260" s="24" t="s">
        <v>1818</v>
      </c>
      <c r="H1260" s="76">
        <v>0.83754676330032884</v>
      </c>
      <c r="I1260" s="77">
        <v>0.59050524736359755</v>
      </c>
      <c r="J1260" s="77">
        <v>0.34898822590813255</v>
      </c>
      <c r="K1260" s="77">
        <v>0.47477960029018262</v>
      </c>
      <c r="L1260" s="77">
        <v>0.4737431754062415</v>
      </c>
      <c r="M1260" s="77">
        <v>0.78527497829727955</v>
      </c>
      <c r="N1260" s="77">
        <v>0.59585582628525569</v>
      </c>
      <c r="O1260" s="77" t="s">
        <v>3395</v>
      </c>
      <c r="P1260" s="77">
        <v>0.22843460294593587</v>
      </c>
      <c r="Q1260" s="77">
        <v>0.59941777706568555</v>
      </c>
      <c r="R1260" s="77">
        <v>1.0606348640881032E-2</v>
      </c>
      <c r="S1260" s="77">
        <v>0.85882352941176432</v>
      </c>
      <c r="T1260" s="77">
        <v>0.7214580246118163</v>
      </c>
      <c r="U1260" s="77">
        <v>0.56132708469478454</v>
      </c>
      <c r="V1260" s="77">
        <v>0.68710490136571123</v>
      </c>
      <c r="W1260" s="77">
        <v>0.39523945684974876</v>
      </c>
      <c r="X1260" s="77">
        <v>0.62095216368797446</v>
      </c>
      <c r="Y1260" s="77">
        <v>0.21774104197887917</v>
      </c>
      <c r="Z1260" s="77">
        <v>0.57714285714285718</v>
      </c>
      <c r="AA1260" s="77">
        <v>0.48333747171617047</v>
      </c>
      <c r="AB1260" s="77">
        <v>0.41111111111111109</v>
      </c>
      <c r="AC1260" s="77">
        <v>2.1052631578947323E-2</v>
      </c>
      <c r="AD1260" s="76">
        <v>0.59234674552401956</v>
      </c>
      <c r="AE1260" s="77">
        <v>0.51161763664497895</v>
      </c>
      <c r="AF1260" s="77">
        <v>0.30501206285328331</v>
      </c>
      <c r="AG1260" s="77">
        <v>0.79014077701179031</v>
      </c>
      <c r="AH1260" s="77">
        <v>0.62421599303024788</v>
      </c>
      <c r="AI1260" s="77">
        <v>0.50809581026886164</v>
      </c>
      <c r="AJ1260" s="77">
        <v>0.3974419495608682</v>
      </c>
      <c r="AK1260" s="77">
        <v>0.44722429141364078</v>
      </c>
      <c r="AL1260" s="77">
        <v>2.1052631578947323E-2</v>
      </c>
      <c r="AM1260" s="76">
        <v>0.46965881500742729</v>
      </c>
      <c r="AN1260" s="77">
        <v>0.64081752677030002</v>
      </c>
      <c r="AO1260" s="78">
        <v>0.28857295751781875</v>
      </c>
      <c r="AP1260" s="79">
        <v>0.45460031538141965</v>
      </c>
      <c r="AQ1260" s="70">
        <v>3</v>
      </c>
      <c r="AR1260" s="71">
        <v>0</v>
      </c>
      <c r="AS1260" s="71">
        <v>0</v>
      </c>
      <c r="AT1260" s="71">
        <v>0</v>
      </c>
      <c r="AU1260" s="71">
        <v>0</v>
      </c>
      <c r="AV1260" s="71" t="s">
        <v>3395</v>
      </c>
      <c r="AW1260" s="72" t="s">
        <v>3422</v>
      </c>
    </row>
    <row r="1261" spans="1:49">
      <c r="A1261" s="23" t="s">
        <v>5009</v>
      </c>
      <c r="B1261" s="23" t="s">
        <v>3742</v>
      </c>
      <c r="C1261" s="23" t="s">
        <v>2951</v>
      </c>
      <c r="D1261" s="24" t="s">
        <v>1636</v>
      </c>
      <c r="E1261" s="24" t="s">
        <v>1816</v>
      </c>
      <c r="F1261" s="24" t="s">
        <v>1817</v>
      </c>
      <c r="G1261" s="24" t="s">
        <v>1820</v>
      </c>
      <c r="H1261" s="76">
        <v>0.83754676330032884</v>
      </c>
      <c r="I1261" s="77">
        <v>0.66288025966885378</v>
      </c>
      <c r="J1261" s="77">
        <v>0.6348537793382224</v>
      </c>
      <c r="K1261" s="77">
        <v>0.15536982730069659</v>
      </c>
      <c r="L1261" s="77">
        <v>0.52589163503139569</v>
      </c>
      <c r="M1261" s="77">
        <v>1.1300633141383298E-2</v>
      </c>
      <c r="N1261" s="77">
        <v>0.477983587119584</v>
      </c>
      <c r="O1261" s="77" t="s">
        <v>3395</v>
      </c>
      <c r="P1261" s="77">
        <v>0.4621530588801987</v>
      </c>
      <c r="Q1261" s="77">
        <v>0.75297412035511813</v>
      </c>
      <c r="R1261" s="77">
        <v>0.50431483846010206</v>
      </c>
      <c r="S1261" s="77">
        <v>0.85882352941176432</v>
      </c>
      <c r="T1261" s="77">
        <v>0.7214580246118163</v>
      </c>
      <c r="U1261" s="77">
        <v>0.55419545024213912</v>
      </c>
      <c r="V1261" s="77">
        <v>0.68710490136571123</v>
      </c>
      <c r="W1261" s="77">
        <v>0.59465837368475782</v>
      </c>
      <c r="X1261" s="77">
        <v>0.41565199849143109</v>
      </c>
      <c r="Y1261" s="77">
        <v>0.21774104197887917</v>
      </c>
      <c r="Z1261" s="77">
        <v>0.57714285714285718</v>
      </c>
      <c r="AA1261" s="77">
        <v>0.48333747171617047</v>
      </c>
      <c r="AB1261" s="77">
        <v>0.41111111111111109</v>
      </c>
      <c r="AC1261" s="77">
        <v>2.1052631578947323E-2</v>
      </c>
      <c r="AD1261" s="76">
        <v>0.71176026743580179</v>
      </c>
      <c r="AE1261" s="77">
        <v>0.32653974829465165</v>
      </c>
      <c r="AF1261" s="77">
        <v>0.62864447940761004</v>
      </c>
      <c r="AG1261" s="77">
        <v>0.79014077701179031</v>
      </c>
      <c r="AH1261" s="77">
        <v>0.62065017580392512</v>
      </c>
      <c r="AI1261" s="77">
        <v>0.50515518608809451</v>
      </c>
      <c r="AJ1261" s="77">
        <v>0.3974419495608682</v>
      </c>
      <c r="AK1261" s="77">
        <v>0.44722429141364078</v>
      </c>
      <c r="AL1261" s="77">
        <v>2.1052631578947323E-2</v>
      </c>
      <c r="AM1261" s="76">
        <v>0.5556481650460211</v>
      </c>
      <c r="AN1261" s="77">
        <v>0.63864871296793668</v>
      </c>
      <c r="AO1261" s="78">
        <v>0.28857295751781875</v>
      </c>
      <c r="AP1261" s="79">
        <v>0.48106955152462549</v>
      </c>
      <c r="AQ1261" s="70">
        <v>3</v>
      </c>
      <c r="AR1261" s="71">
        <v>3</v>
      </c>
      <c r="AS1261" s="71">
        <v>0</v>
      </c>
      <c r="AT1261" s="71">
        <v>0</v>
      </c>
      <c r="AU1261" s="71">
        <v>0</v>
      </c>
      <c r="AV1261" s="71" t="s">
        <v>3395</v>
      </c>
      <c r="AW1261" s="72" t="s">
        <v>3422</v>
      </c>
    </row>
    <row r="1262" spans="1:49">
      <c r="A1262" s="23" t="s">
        <v>5010</v>
      </c>
      <c r="B1262" s="23" t="s">
        <v>3742</v>
      </c>
      <c r="C1262" s="23" t="s">
        <v>2953</v>
      </c>
      <c r="D1262" s="24" t="s">
        <v>1636</v>
      </c>
      <c r="E1262" s="24" t="s">
        <v>1816</v>
      </c>
      <c r="F1262" s="24" t="s">
        <v>1817</v>
      </c>
      <c r="G1262" s="24" t="s">
        <v>1822</v>
      </c>
      <c r="H1262" s="76">
        <v>0.83754676330032884</v>
      </c>
      <c r="I1262" s="77">
        <v>0.58742577952320563</v>
      </c>
      <c r="J1262" s="77">
        <v>0.43548229400236038</v>
      </c>
      <c r="K1262" s="77">
        <v>0.4515533821334593</v>
      </c>
      <c r="L1262" s="77">
        <v>0.50728025155857537</v>
      </c>
      <c r="M1262" s="77">
        <v>0.56592657137141478</v>
      </c>
      <c r="N1262" s="77">
        <v>0.64854301857814933</v>
      </c>
      <c r="O1262" s="77" t="s">
        <v>3395</v>
      </c>
      <c r="P1262" s="77">
        <v>0.42656088407725123</v>
      </c>
      <c r="Q1262" s="77">
        <v>0.74349818130764556</v>
      </c>
      <c r="R1262" s="77">
        <v>0.16482577266692142</v>
      </c>
      <c r="S1262" s="77">
        <v>0.85882352941176432</v>
      </c>
      <c r="T1262" s="77">
        <v>0.7214580246118163</v>
      </c>
      <c r="U1262" s="77">
        <v>0.53954934550037204</v>
      </c>
      <c r="V1262" s="77">
        <v>0.68710490136571123</v>
      </c>
      <c r="W1262" s="77">
        <v>0.6872241078565261</v>
      </c>
      <c r="X1262" s="77">
        <v>0.42811343744236785</v>
      </c>
      <c r="Y1262" s="77">
        <v>0.21774104197887917</v>
      </c>
      <c r="Z1262" s="77">
        <v>0.57714285714285718</v>
      </c>
      <c r="AA1262" s="77">
        <v>0.48333747171617047</v>
      </c>
      <c r="AB1262" s="77">
        <v>0.41111111111111109</v>
      </c>
      <c r="AC1262" s="77">
        <v>2.1052631578947323E-2</v>
      </c>
      <c r="AD1262" s="76">
        <v>0.62015161227529825</v>
      </c>
      <c r="AE1262" s="77">
        <v>0.51997282154377</v>
      </c>
      <c r="AF1262" s="77">
        <v>0.4541619769872835</v>
      </c>
      <c r="AG1262" s="77">
        <v>0.79014077701179031</v>
      </c>
      <c r="AH1262" s="77">
        <v>0.61332712343304163</v>
      </c>
      <c r="AI1262" s="77">
        <v>0.55766877264944692</v>
      </c>
      <c r="AJ1262" s="77">
        <v>0.3974419495608682</v>
      </c>
      <c r="AK1262" s="77">
        <v>0.44722429141364078</v>
      </c>
      <c r="AL1262" s="77">
        <v>2.1052631578947323E-2</v>
      </c>
      <c r="AM1262" s="76">
        <v>0.53142880360211731</v>
      </c>
      <c r="AN1262" s="77">
        <v>0.65371222436475962</v>
      </c>
      <c r="AO1262" s="78">
        <v>0.28857295751781875</v>
      </c>
      <c r="AP1262" s="79">
        <v>0.47789220289183071</v>
      </c>
      <c r="AQ1262" s="70">
        <v>3</v>
      </c>
      <c r="AR1262" s="71">
        <v>3</v>
      </c>
      <c r="AS1262" s="71">
        <v>0</v>
      </c>
      <c r="AT1262" s="71">
        <v>0</v>
      </c>
      <c r="AU1262" s="71">
        <v>0</v>
      </c>
      <c r="AV1262" s="71" t="s">
        <v>3395</v>
      </c>
      <c r="AW1262" s="72" t="s">
        <v>3422</v>
      </c>
    </row>
    <row r="1263" spans="1:49">
      <c r="A1263" s="23" t="s">
        <v>5011</v>
      </c>
      <c r="B1263" s="23" t="s">
        <v>3742</v>
      </c>
      <c r="C1263" s="23" t="s">
        <v>2955</v>
      </c>
      <c r="D1263" s="24" t="s">
        <v>1636</v>
      </c>
      <c r="E1263" s="24" t="s">
        <v>1816</v>
      </c>
      <c r="F1263" s="24" t="s">
        <v>1826</v>
      </c>
      <c r="G1263" s="24" t="s">
        <v>1827</v>
      </c>
      <c r="H1263" s="76">
        <v>0.79511676763342876</v>
      </c>
      <c r="I1263" s="77">
        <v>0.63697379941860088</v>
      </c>
      <c r="J1263" s="77">
        <v>0.85588745457019022</v>
      </c>
      <c r="K1263" s="77">
        <v>0.70135691285334845</v>
      </c>
      <c r="L1263" s="77">
        <v>0.51657387699049062</v>
      </c>
      <c r="M1263" s="77">
        <v>0.88890505144730403</v>
      </c>
      <c r="N1263" s="77">
        <v>0.72869809188512047</v>
      </c>
      <c r="O1263" s="77" t="s">
        <v>3395</v>
      </c>
      <c r="P1263" s="77">
        <v>0.37091062277977876</v>
      </c>
      <c r="Q1263" s="77">
        <v>0.74109188510671342</v>
      </c>
      <c r="R1263" s="77">
        <v>0.18841717390817425</v>
      </c>
      <c r="S1263" s="77">
        <v>1</v>
      </c>
      <c r="T1263" s="77">
        <v>0.82016944784485535</v>
      </c>
      <c r="U1263" s="77">
        <v>0.53962966559156655</v>
      </c>
      <c r="V1263" s="77">
        <v>0.79191925133609897</v>
      </c>
      <c r="W1263" s="77">
        <v>0.3203468546524107</v>
      </c>
      <c r="X1263" s="77">
        <v>0.58563223200344472</v>
      </c>
      <c r="Y1263" s="77">
        <v>0.37854478726959717</v>
      </c>
      <c r="Z1263" s="77">
        <v>0.65714285714285714</v>
      </c>
      <c r="AA1263" s="77">
        <v>0.46562122505869419</v>
      </c>
      <c r="AB1263" s="77">
        <v>0.41111111111111109</v>
      </c>
      <c r="AC1263" s="77">
        <v>2.1052631578947323E-2</v>
      </c>
      <c r="AD1263" s="76">
        <v>0.76265934054073992</v>
      </c>
      <c r="AE1263" s="77">
        <v>0.64128891119120845</v>
      </c>
      <c r="AF1263" s="77">
        <v>0.46475452950744384</v>
      </c>
      <c r="AG1263" s="77">
        <v>0.91008472392242767</v>
      </c>
      <c r="AH1263" s="77">
        <v>0.66577445846383276</v>
      </c>
      <c r="AI1263" s="77">
        <v>0.45298954332792774</v>
      </c>
      <c r="AJ1263" s="77">
        <v>0.51784382220622716</v>
      </c>
      <c r="AK1263" s="77">
        <v>0.43836616808490264</v>
      </c>
      <c r="AL1263" s="77">
        <v>2.1052631578947323E-2</v>
      </c>
      <c r="AM1263" s="76">
        <v>0.62290092707979738</v>
      </c>
      <c r="AN1263" s="77">
        <v>0.67628290857139606</v>
      </c>
      <c r="AO1263" s="78">
        <v>0.32575420729002574</v>
      </c>
      <c r="AP1263" s="79">
        <v>0.52872170254448592</v>
      </c>
      <c r="AQ1263" s="70">
        <v>3</v>
      </c>
      <c r="AR1263" s="71">
        <v>0</v>
      </c>
      <c r="AS1263" s="71">
        <v>2</v>
      </c>
      <c r="AT1263" s="71">
        <v>0</v>
      </c>
      <c r="AU1263" s="71">
        <v>0</v>
      </c>
      <c r="AV1263" s="71" t="s">
        <v>3395</v>
      </c>
      <c r="AW1263" s="72" t="s">
        <v>3422</v>
      </c>
    </row>
    <row r="1264" spans="1:49">
      <c r="A1264" s="23" t="s">
        <v>5012</v>
      </c>
      <c r="B1264" s="23" t="s">
        <v>3742</v>
      </c>
      <c r="C1264" s="23" t="s">
        <v>2958</v>
      </c>
      <c r="D1264" s="24" t="s">
        <v>1636</v>
      </c>
      <c r="E1264" s="24" t="s">
        <v>1816</v>
      </c>
      <c r="F1264" s="24" t="s">
        <v>1826</v>
      </c>
      <c r="G1264" s="24" t="s">
        <v>1829</v>
      </c>
      <c r="H1264" s="76">
        <v>0.79511676763342876</v>
      </c>
      <c r="I1264" s="77">
        <v>0.49011878452115171</v>
      </c>
      <c r="J1264" s="77">
        <v>0.62369737981814743</v>
      </c>
      <c r="K1264" s="77">
        <v>0.50120350155854054</v>
      </c>
      <c r="L1264" s="77">
        <v>0.58203215198963687</v>
      </c>
      <c r="M1264" s="77">
        <v>0.63726073991197985</v>
      </c>
      <c r="N1264" s="77">
        <v>0.42315942622755864</v>
      </c>
      <c r="O1264" s="77" t="s">
        <v>3395</v>
      </c>
      <c r="P1264" s="77">
        <v>0.4026453100557521</v>
      </c>
      <c r="Q1264" s="77">
        <v>0.94261210885880797</v>
      </c>
      <c r="R1264" s="77">
        <v>0.49397405006457173</v>
      </c>
      <c r="S1264" s="77">
        <v>1</v>
      </c>
      <c r="T1264" s="77">
        <v>0.82016944784485535</v>
      </c>
      <c r="U1264" s="77">
        <v>0.50634133430529638</v>
      </c>
      <c r="V1264" s="77">
        <v>0.79191925133609897</v>
      </c>
      <c r="W1264" s="77">
        <v>0.69841691678064943</v>
      </c>
      <c r="X1264" s="77">
        <v>0.59519961200011418</v>
      </c>
      <c r="Y1264" s="77">
        <v>0.37854478726959717</v>
      </c>
      <c r="Z1264" s="77">
        <v>0.65714285714285714</v>
      </c>
      <c r="AA1264" s="77">
        <v>0.50140014606301642</v>
      </c>
      <c r="AB1264" s="77">
        <v>0.41111111111111109</v>
      </c>
      <c r="AC1264" s="77">
        <v>2.1052631578947323E-2</v>
      </c>
      <c r="AD1264" s="76">
        <v>0.63631097732424269</v>
      </c>
      <c r="AE1264" s="77">
        <v>0.50926022594869358</v>
      </c>
      <c r="AF1264" s="77">
        <v>0.71829307946168985</v>
      </c>
      <c r="AG1264" s="77">
        <v>0.91008472392242767</v>
      </c>
      <c r="AH1264" s="77">
        <v>0.64913029282069767</v>
      </c>
      <c r="AI1264" s="77">
        <v>0.64680826439038186</v>
      </c>
      <c r="AJ1264" s="77">
        <v>0.51784382220622716</v>
      </c>
      <c r="AK1264" s="77">
        <v>0.45625562858706376</v>
      </c>
      <c r="AL1264" s="77">
        <v>2.1052631578947323E-2</v>
      </c>
      <c r="AM1264" s="76">
        <v>0.6212880942448753</v>
      </c>
      <c r="AN1264" s="77">
        <v>0.73534109371116907</v>
      </c>
      <c r="AO1264" s="78">
        <v>0.3317173607907461</v>
      </c>
      <c r="AP1264" s="79">
        <v>0.54796646563152163</v>
      </c>
      <c r="AQ1264" s="70">
        <v>3</v>
      </c>
      <c r="AR1264" s="71">
        <v>3</v>
      </c>
      <c r="AS1264" s="71">
        <v>0</v>
      </c>
      <c r="AT1264" s="71">
        <v>0</v>
      </c>
      <c r="AU1264" s="71">
        <v>0</v>
      </c>
      <c r="AV1264" s="71" t="s">
        <v>3395</v>
      </c>
      <c r="AW1264" s="72" t="s">
        <v>3422</v>
      </c>
    </row>
    <row r="1265" spans="1:49">
      <c r="A1265" s="23" t="s">
        <v>5013</v>
      </c>
      <c r="B1265" s="23" t="s">
        <v>3742</v>
      </c>
      <c r="C1265" s="23" t="s">
        <v>2960</v>
      </c>
      <c r="D1265" s="24" t="s">
        <v>1636</v>
      </c>
      <c r="E1265" s="24" t="s">
        <v>1816</v>
      </c>
      <c r="F1265" s="24" t="s">
        <v>1826</v>
      </c>
      <c r="G1265" s="24" t="s">
        <v>1831</v>
      </c>
      <c r="H1265" s="76">
        <v>0.79511676763342876</v>
      </c>
      <c r="I1265" s="77">
        <v>0.49299732257630091</v>
      </c>
      <c r="J1265" s="77">
        <v>0.38730556173852088</v>
      </c>
      <c r="K1265" s="77">
        <v>0.45499503407496555</v>
      </c>
      <c r="L1265" s="77">
        <v>0.57123253595189549</v>
      </c>
      <c r="M1265" s="77">
        <v>0.10343370130787777</v>
      </c>
      <c r="N1265" s="77">
        <v>0.56874011425037785</v>
      </c>
      <c r="O1265" s="77" t="s">
        <v>3395</v>
      </c>
      <c r="P1265" s="77">
        <v>0.17806678941170051</v>
      </c>
      <c r="Q1265" s="77">
        <v>0.81429979476917413</v>
      </c>
      <c r="R1265" s="77">
        <v>0.39782969994148454</v>
      </c>
      <c r="S1265" s="77">
        <v>1</v>
      </c>
      <c r="T1265" s="77">
        <v>0.82016944784485535</v>
      </c>
      <c r="U1265" s="77">
        <v>0.59858946825545833</v>
      </c>
      <c r="V1265" s="77">
        <v>0.79191925133609897</v>
      </c>
      <c r="W1265" s="77">
        <v>0.54520600424225463</v>
      </c>
      <c r="X1265" s="77">
        <v>0.47675061332164737</v>
      </c>
      <c r="Y1265" s="77">
        <v>0.37854478726959717</v>
      </c>
      <c r="Z1265" s="77">
        <v>0.65714285714285714</v>
      </c>
      <c r="AA1265" s="77">
        <v>0.46562122505869419</v>
      </c>
      <c r="AB1265" s="77">
        <v>0.41111111111111109</v>
      </c>
      <c r="AC1265" s="77">
        <v>2.1052631578947323E-2</v>
      </c>
      <c r="AD1265" s="76">
        <v>0.55847321731608346</v>
      </c>
      <c r="AE1265" s="77">
        <v>0.37529363499936341</v>
      </c>
      <c r="AF1265" s="77">
        <v>0.60606474735532934</v>
      </c>
      <c r="AG1265" s="77">
        <v>0.91008472392242767</v>
      </c>
      <c r="AH1265" s="77">
        <v>0.69525435979577865</v>
      </c>
      <c r="AI1265" s="77">
        <v>0.51097830878195105</v>
      </c>
      <c r="AJ1265" s="77">
        <v>0.51784382220622716</v>
      </c>
      <c r="AK1265" s="77">
        <v>0.43836616808490264</v>
      </c>
      <c r="AL1265" s="77">
        <v>2.1052631578947323E-2</v>
      </c>
      <c r="AM1265" s="76">
        <v>0.51327719989025866</v>
      </c>
      <c r="AN1265" s="77">
        <v>0.70543913083338572</v>
      </c>
      <c r="AO1265" s="78">
        <v>0.32575420729002574</v>
      </c>
      <c r="AP1265" s="79">
        <v>0.50262119812095152</v>
      </c>
      <c r="AQ1265" s="70">
        <v>3</v>
      </c>
      <c r="AR1265" s="71">
        <v>1</v>
      </c>
      <c r="AS1265" s="71">
        <v>0</v>
      </c>
      <c r="AT1265" s="71">
        <v>0</v>
      </c>
      <c r="AU1265" s="71">
        <v>0</v>
      </c>
      <c r="AV1265" s="71" t="s">
        <v>3395</v>
      </c>
      <c r="AW1265" s="72" t="s">
        <v>3422</v>
      </c>
    </row>
    <row r="1266" spans="1:49">
      <c r="A1266" s="23" t="s">
        <v>5014</v>
      </c>
      <c r="B1266" s="23" t="s">
        <v>3742</v>
      </c>
      <c r="C1266" s="23" t="s">
        <v>2963</v>
      </c>
      <c r="D1266" s="24" t="s">
        <v>1636</v>
      </c>
      <c r="E1266" s="24" t="s">
        <v>1843</v>
      </c>
      <c r="F1266" s="24" t="s">
        <v>1844</v>
      </c>
      <c r="G1266" s="24" t="s">
        <v>1845</v>
      </c>
      <c r="H1266" s="76">
        <v>0.76070473499480129</v>
      </c>
      <c r="I1266" s="77">
        <v>0.36280798362291078</v>
      </c>
      <c r="J1266" s="77">
        <v>0.23406061969858094</v>
      </c>
      <c r="K1266" s="77">
        <v>0.34294476984428168</v>
      </c>
      <c r="L1266" s="77">
        <v>0.59578644866660802</v>
      </c>
      <c r="M1266" s="77">
        <v>0.20264039278864754</v>
      </c>
      <c r="N1266" s="77">
        <v>9.6908027384402795E-2</v>
      </c>
      <c r="O1266" s="77" t="s">
        <v>3395</v>
      </c>
      <c r="P1266" s="77">
        <v>0.32992643398674093</v>
      </c>
      <c r="Q1266" s="77">
        <v>0.63139259448335938</v>
      </c>
      <c r="R1266" s="77">
        <v>0.46732085996324302</v>
      </c>
      <c r="S1266" s="77">
        <v>0.94117647058823528</v>
      </c>
      <c r="T1266" s="77">
        <v>0.47081373622833583</v>
      </c>
      <c r="U1266" s="77">
        <v>0.47784264628388429</v>
      </c>
      <c r="V1266" s="77">
        <v>0.65767621790684549</v>
      </c>
      <c r="W1266" s="77">
        <v>0.80914829742038286</v>
      </c>
      <c r="X1266" s="77">
        <v>0.2790122387336017</v>
      </c>
      <c r="Y1266" s="77">
        <v>0.31435167537709474</v>
      </c>
      <c r="Z1266" s="77">
        <v>0.61142857142857143</v>
      </c>
      <c r="AA1266" s="77">
        <v>0.43870239247879084</v>
      </c>
      <c r="AB1266" s="77">
        <v>0.41111111111111109</v>
      </c>
      <c r="AC1266" s="77">
        <v>2.1052631578947323E-2</v>
      </c>
      <c r="AD1266" s="76">
        <v>0.45252444610543102</v>
      </c>
      <c r="AE1266" s="77">
        <v>0.31364121453413618</v>
      </c>
      <c r="AF1266" s="77">
        <v>0.5493567272233012</v>
      </c>
      <c r="AG1266" s="77">
        <v>0.70599510340828553</v>
      </c>
      <c r="AH1266" s="77">
        <v>0.56775943209536495</v>
      </c>
      <c r="AI1266" s="77">
        <v>0.54408026807699228</v>
      </c>
      <c r="AJ1266" s="77">
        <v>0.46289012340283309</v>
      </c>
      <c r="AK1266" s="77">
        <v>0.42490675179495097</v>
      </c>
      <c r="AL1266" s="77">
        <v>2.1052631578947323E-2</v>
      </c>
      <c r="AM1266" s="76">
        <v>0.43850746262095619</v>
      </c>
      <c r="AN1266" s="77">
        <v>0.60594493452688092</v>
      </c>
      <c r="AO1266" s="78">
        <v>0.30294983559224381</v>
      </c>
      <c r="AP1266" s="79">
        <v>0.44045592911157794</v>
      </c>
      <c r="AQ1266" s="70">
        <v>3</v>
      </c>
      <c r="AR1266" s="71">
        <v>3</v>
      </c>
      <c r="AS1266" s="71">
        <v>2</v>
      </c>
      <c r="AT1266" s="71">
        <v>0</v>
      </c>
      <c r="AU1266" s="71">
        <v>0</v>
      </c>
      <c r="AV1266" s="71" t="s">
        <v>3395</v>
      </c>
      <c r="AW1266" s="72" t="s">
        <v>3422</v>
      </c>
    </row>
    <row r="1267" spans="1:49">
      <c r="A1267" s="23" t="s">
        <v>5015</v>
      </c>
      <c r="B1267" s="23" t="s">
        <v>3748</v>
      </c>
      <c r="C1267" s="23" t="s">
        <v>2965</v>
      </c>
      <c r="D1267" s="24" t="s">
        <v>1636</v>
      </c>
      <c r="E1267" s="24" t="s">
        <v>1843</v>
      </c>
      <c r="F1267" s="24" t="s">
        <v>1844</v>
      </c>
      <c r="G1267" s="24" t="s">
        <v>1847</v>
      </c>
      <c r="H1267" s="76">
        <v>0.76070473499480129</v>
      </c>
      <c r="I1267" s="77">
        <v>0.33861151855975008</v>
      </c>
      <c r="J1267" s="77">
        <v>0</v>
      </c>
      <c r="K1267" s="77">
        <v>0.46765138163916864</v>
      </c>
      <c r="L1267" s="77">
        <v>0.56738833660751553</v>
      </c>
      <c r="M1267" s="77">
        <v>0.40046513580504972</v>
      </c>
      <c r="N1267" s="77">
        <v>1.5974698770969353E-2</v>
      </c>
      <c r="O1267" s="77" t="s">
        <v>3395</v>
      </c>
      <c r="P1267" s="77">
        <v>2.3199963144527769E-2</v>
      </c>
      <c r="Q1267" s="77">
        <v>0.49813240135511938</v>
      </c>
      <c r="R1267" s="77">
        <v>0.689059597752672</v>
      </c>
      <c r="S1267" s="77">
        <v>0.94117647058823528</v>
      </c>
      <c r="T1267" s="77">
        <v>0.47081373622833583</v>
      </c>
      <c r="U1267" s="77">
        <v>0.48324299595186287</v>
      </c>
      <c r="V1267" s="77">
        <v>0.65767621790684549</v>
      </c>
      <c r="W1267" s="77">
        <v>0.86841901689073597</v>
      </c>
      <c r="X1267" s="77">
        <v>0.23999143933441613</v>
      </c>
      <c r="Y1267" s="77">
        <v>0.31435167537709474</v>
      </c>
      <c r="Z1267" s="77">
        <v>0.61142857142857143</v>
      </c>
      <c r="AA1267" s="77">
        <v>0.43870239247879084</v>
      </c>
      <c r="AB1267" s="77">
        <v>0.41111111111111109</v>
      </c>
      <c r="AC1267" s="77">
        <v>2.1052631578947323E-2</v>
      </c>
      <c r="AD1267" s="76">
        <v>0.36643875118485042</v>
      </c>
      <c r="AE1267" s="77">
        <v>0.29493590319344615</v>
      </c>
      <c r="AF1267" s="77">
        <v>0.59359599955389575</v>
      </c>
      <c r="AG1267" s="77">
        <v>0.70599510340828553</v>
      </c>
      <c r="AH1267" s="77">
        <v>0.57045960692935416</v>
      </c>
      <c r="AI1267" s="77">
        <v>0.554205228112576</v>
      </c>
      <c r="AJ1267" s="77">
        <v>0.46289012340283309</v>
      </c>
      <c r="AK1267" s="77">
        <v>0.42490675179495097</v>
      </c>
      <c r="AL1267" s="77">
        <v>2.1052631578947323E-2</v>
      </c>
      <c r="AM1267" s="76">
        <v>0.41832355131073079</v>
      </c>
      <c r="AN1267" s="77">
        <v>0.61021997948340523</v>
      </c>
      <c r="AO1267" s="78">
        <v>0.30294983559224381</v>
      </c>
      <c r="AP1267" s="79">
        <v>0.43493855831542094</v>
      </c>
      <c r="AQ1267" s="70">
        <v>3</v>
      </c>
      <c r="AR1267" s="71">
        <v>3</v>
      </c>
      <c r="AS1267" s="71">
        <v>2</v>
      </c>
      <c r="AT1267" s="71">
        <v>0</v>
      </c>
      <c r="AU1267" s="71">
        <v>0</v>
      </c>
      <c r="AV1267" s="71" t="s">
        <v>3395</v>
      </c>
      <c r="AW1267" s="72" t="s">
        <v>3422</v>
      </c>
    </row>
    <row r="1268" spans="1:49">
      <c r="A1268" s="23" t="s">
        <v>5016</v>
      </c>
      <c r="B1268" s="23" t="s">
        <v>3748</v>
      </c>
      <c r="C1268" s="23" t="s">
        <v>2970</v>
      </c>
      <c r="D1268" s="24" t="s">
        <v>1636</v>
      </c>
      <c r="E1268" s="24" t="s">
        <v>1857</v>
      </c>
      <c r="F1268" s="24" t="s">
        <v>1858</v>
      </c>
      <c r="G1268" s="24" t="s">
        <v>1859</v>
      </c>
      <c r="H1268" s="76">
        <v>0.74275948016721283</v>
      </c>
      <c r="I1268" s="77">
        <v>0.68883552413849936</v>
      </c>
      <c r="J1268" s="77">
        <v>1</v>
      </c>
      <c r="K1268" s="77">
        <v>0</v>
      </c>
      <c r="L1268" s="77">
        <v>0.81369017842254487</v>
      </c>
      <c r="M1268" s="77">
        <v>1</v>
      </c>
      <c r="N1268" s="77">
        <v>1</v>
      </c>
      <c r="O1268" s="77" t="s">
        <v>3395</v>
      </c>
      <c r="P1268" s="77">
        <v>0.27587692382891982</v>
      </c>
      <c r="Q1268" s="77">
        <v>0.5</v>
      </c>
      <c r="R1268" s="77">
        <v>0.70881308692557454</v>
      </c>
      <c r="S1268" s="77">
        <v>0.98823529411764777</v>
      </c>
      <c r="T1268" s="77">
        <v>0.16844919786096257</v>
      </c>
      <c r="U1268" s="77">
        <v>0.54151196156867576</v>
      </c>
      <c r="V1268" s="77">
        <v>0.31631788113834969</v>
      </c>
      <c r="W1268" s="77">
        <v>0.87622933827034111</v>
      </c>
      <c r="X1268" s="77">
        <v>0.56889829969790062</v>
      </c>
      <c r="Y1268" s="77">
        <v>0.41256713657262334</v>
      </c>
      <c r="Z1268" s="77">
        <v>0.67428571428571438</v>
      </c>
      <c r="AA1268" s="77">
        <v>0.50304284638249441</v>
      </c>
      <c r="AB1268" s="77">
        <v>0.41111111111111109</v>
      </c>
      <c r="AC1268" s="77">
        <v>2.1052631578947323E-2</v>
      </c>
      <c r="AD1268" s="76">
        <v>0.81053166810190402</v>
      </c>
      <c r="AE1268" s="77">
        <v>0.61791342045029296</v>
      </c>
      <c r="AF1268" s="77">
        <v>0.60440654346278722</v>
      </c>
      <c r="AG1268" s="77">
        <v>0.57834224598930517</v>
      </c>
      <c r="AH1268" s="77">
        <v>0.42891492135351272</v>
      </c>
      <c r="AI1268" s="77">
        <v>0.72256381898412081</v>
      </c>
      <c r="AJ1268" s="77">
        <v>0.54342642542916886</v>
      </c>
      <c r="AK1268" s="77">
        <v>0.45707697874680275</v>
      </c>
      <c r="AL1268" s="77">
        <v>2.1052631578947323E-2</v>
      </c>
      <c r="AM1268" s="76">
        <v>0.67761721067166147</v>
      </c>
      <c r="AN1268" s="77">
        <v>0.57660699544231286</v>
      </c>
      <c r="AO1268" s="78">
        <v>0.34051867858497298</v>
      </c>
      <c r="AP1268" s="79">
        <v>0.52104401410098777</v>
      </c>
      <c r="AQ1268" s="70">
        <v>3</v>
      </c>
      <c r="AR1268" s="71">
        <v>3</v>
      </c>
      <c r="AS1268" s="71">
        <v>0</v>
      </c>
      <c r="AT1268" s="71">
        <v>1</v>
      </c>
      <c r="AU1268" s="71">
        <v>0</v>
      </c>
      <c r="AV1268" s="71" t="s">
        <v>3395</v>
      </c>
      <c r="AW1268" s="72" t="s">
        <v>3422</v>
      </c>
    </row>
    <row r="1269" spans="1:49">
      <c r="A1269" s="23" t="s">
        <v>5017</v>
      </c>
      <c r="B1269" s="23" t="s">
        <v>3748</v>
      </c>
      <c r="C1269" s="23" t="s">
        <v>2972</v>
      </c>
      <c r="D1269" s="24" t="s">
        <v>1636</v>
      </c>
      <c r="E1269" s="24" t="s">
        <v>1857</v>
      </c>
      <c r="F1269" s="24" t="s">
        <v>1858</v>
      </c>
      <c r="G1269" s="24" t="s">
        <v>1861</v>
      </c>
      <c r="H1269" s="76">
        <v>0.74275948016721283</v>
      </c>
      <c r="I1269" s="77">
        <v>0.68176917700364759</v>
      </c>
      <c r="J1269" s="77">
        <v>1</v>
      </c>
      <c r="K1269" s="77">
        <v>0</v>
      </c>
      <c r="L1269" s="77">
        <v>0.81369017842254487</v>
      </c>
      <c r="M1269" s="77">
        <v>1</v>
      </c>
      <c r="N1269" s="77">
        <v>1</v>
      </c>
      <c r="O1269" s="77" t="s">
        <v>3395</v>
      </c>
      <c r="P1269" s="77">
        <v>0.34485777716866317</v>
      </c>
      <c r="Q1269" s="77">
        <v>0.47226962300686748</v>
      </c>
      <c r="R1269" s="77">
        <v>0.64950685385014606</v>
      </c>
      <c r="S1269" s="77">
        <v>0.98823529411764777</v>
      </c>
      <c r="T1269" s="77">
        <v>0.16844919786096257</v>
      </c>
      <c r="U1269" s="77">
        <v>0.49470552781244842</v>
      </c>
      <c r="V1269" s="77">
        <v>0.31631788113834969</v>
      </c>
      <c r="W1269" s="77">
        <v>0.85036894178074685</v>
      </c>
      <c r="X1269" s="77">
        <v>0.38316243033271691</v>
      </c>
      <c r="Y1269" s="77">
        <v>0.41256713657262334</v>
      </c>
      <c r="Z1269" s="77">
        <v>0.67428571428571438</v>
      </c>
      <c r="AA1269" s="77">
        <v>0.46726392537817218</v>
      </c>
      <c r="AB1269" s="77">
        <v>0.41111111111111109</v>
      </c>
      <c r="AC1269" s="77">
        <v>2.1052631578947323E-2</v>
      </c>
      <c r="AD1269" s="76">
        <v>0.80817621905695347</v>
      </c>
      <c r="AE1269" s="77">
        <v>0.63170959111824165</v>
      </c>
      <c r="AF1269" s="77">
        <v>0.56088823842850677</v>
      </c>
      <c r="AG1269" s="77">
        <v>0.57834224598930517</v>
      </c>
      <c r="AH1269" s="77">
        <v>0.40551170447539908</v>
      </c>
      <c r="AI1269" s="77">
        <v>0.61676568605673188</v>
      </c>
      <c r="AJ1269" s="77">
        <v>0.54342642542916886</v>
      </c>
      <c r="AK1269" s="77">
        <v>0.43918751824464164</v>
      </c>
      <c r="AL1269" s="77">
        <v>2.1052631578947323E-2</v>
      </c>
      <c r="AM1269" s="76">
        <v>0.66692468286790074</v>
      </c>
      <c r="AN1269" s="77">
        <v>0.53353987884047871</v>
      </c>
      <c r="AO1269" s="78">
        <v>0.33455552508425263</v>
      </c>
      <c r="AP1269" s="79">
        <v>0.50180205073085515</v>
      </c>
      <c r="AQ1269" s="70">
        <v>3</v>
      </c>
      <c r="AR1269" s="71">
        <v>3</v>
      </c>
      <c r="AS1269" s="71">
        <v>0</v>
      </c>
      <c r="AT1269" s="71">
        <v>1</v>
      </c>
      <c r="AU1269" s="71">
        <v>0</v>
      </c>
      <c r="AV1269" s="71" t="s">
        <v>3395</v>
      </c>
      <c r="AW1269" s="72" t="s">
        <v>3422</v>
      </c>
    </row>
    <row r="1270" spans="1:49">
      <c r="A1270" s="23" t="s">
        <v>5018</v>
      </c>
      <c r="B1270" s="23" t="s">
        <v>3748</v>
      </c>
      <c r="C1270" s="23" t="s">
        <v>2974</v>
      </c>
      <c r="D1270" s="24" t="s">
        <v>1879</v>
      </c>
      <c r="E1270" s="24" t="s">
        <v>1880</v>
      </c>
      <c r="F1270" s="24" t="s">
        <v>1881</v>
      </c>
      <c r="G1270" s="24" t="s">
        <v>1884</v>
      </c>
      <c r="H1270" s="76">
        <v>0.38072281177829181</v>
      </c>
      <c r="I1270" s="77">
        <v>0.63418217744589256</v>
      </c>
      <c r="J1270" s="77">
        <v>0.67960222468963294</v>
      </c>
      <c r="K1270" s="77" t="s">
        <v>3395</v>
      </c>
      <c r="L1270" s="77">
        <v>0.33851875965706829</v>
      </c>
      <c r="M1270" s="77">
        <v>0.14363458857829159</v>
      </c>
      <c r="N1270" s="77">
        <v>0.53335932785878226</v>
      </c>
      <c r="O1270" s="77" t="s">
        <v>3395</v>
      </c>
      <c r="P1270" s="77">
        <v>0.25</v>
      </c>
      <c r="Q1270" s="77">
        <v>0.84789008832188417</v>
      </c>
      <c r="R1270" s="77">
        <v>0.61821929603541959</v>
      </c>
      <c r="S1270" s="77">
        <v>0.44705882352941145</v>
      </c>
      <c r="T1270" s="77">
        <v>0.40151085625926164</v>
      </c>
      <c r="U1270" s="77">
        <v>0.50113106295358689</v>
      </c>
      <c r="V1270" s="77">
        <v>0.60975945832832612</v>
      </c>
      <c r="W1270" s="77">
        <v>0.91338267414313057</v>
      </c>
      <c r="X1270" s="77">
        <v>0.54964545417440269</v>
      </c>
      <c r="Y1270" s="77">
        <v>0.7024373089512268</v>
      </c>
      <c r="Z1270" s="77">
        <v>0.37714285714285711</v>
      </c>
      <c r="AA1270" s="77">
        <v>0.37616962290248812</v>
      </c>
      <c r="AB1270" s="77" t="s">
        <v>3395</v>
      </c>
      <c r="AC1270" s="77">
        <v>0.6947368421052631</v>
      </c>
      <c r="AD1270" s="76">
        <v>0.5648357379712724</v>
      </c>
      <c r="AE1270" s="77">
        <v>0.31637816902353555</v>
      </c>
      <c r="AF1270" s="77">
        <v>0.73305469217865182</v>
      </c>
      <c r="AG1270" s="77">
        <v>0.42428483989433652</v>
      </c>
      <c r="AH1270" s="77">
        <v>0.55544526064095656</v>
      </c>
      <c r="AI1270" s="77">
        <v>0.73151406415876663</v>
      </c>
      <c r="AJ1270" s="77">
        <v>0.5397900830470419</v>
      </c>
      <c r="AK1270" s="77">
        <v>0.37616962290248812</v>
      </c>
      <c r="AL1270" s="77">
        <v>0.6947368421052631</v>
      </c>
      <c r="AM1270" s="76">
        <v>0.53808953305781992</v>
      </c>
      <c r="AN1270" s="77">
        <v>0.57041472156468653</v>
      </c>
      <c r="AO1270" s="78">
        <v>0.53689884935159771</v>
      </c>
      <c r="AP1270" s="79">
        <v>0.5483592339806842</v>
      </c>
      <c r="AQ1270" s="70">
        <v>3</v>
      </c>
      <c r="AR1270" s="71">
        <v>3</v>
      </c>
      <c r="AS1270" s="71">
        <v>2</v>
      </c>
      <c r="AT1270" s="71">
        <v>0</v>
      </c>
      <c r="AU1270" s="71">
        <v>0</v>
      </c>
      <c r="AV1270" s="71" t="s">
        <v>3395</v>
      </c>
      <c r="AW1270" s="72" t="s">
        <v>3419</v>
      </c>
    </row>
    <row r="1271" spans="1:49">
      <c r="A1271" s="23" t="s">
        <v>5019</v>
      </c>
      <c r="B1271" s="23" t="s">
        <v>3748</v>
      </c>
      <c r="C1271" s="23" t="s">
        <v>2976</v>
      </c>
      <c r="D1271" s="24" t="s">
        <v>1879</v>
      </c>
      <c r="E1271" s="24" t="s">
        <v>1880</v>
      </c>
      <c r="F1271" s="24" t="s">
        <v>1881</v>
      </c>
      <c r="G1271" s="24" t="s">
        <v>1886</v>
      </c>
      <c r="H1271" s="76">
        <v>0.38072281177829181</v>
      </c>
      <c r="I1271" s="77">
        <v>0.63234292950604865</v>
      </c>
      <c r="J1271" s="77">
        <v>0.8608371703486859</v>
      </c>
      <c r="K1271" s="77" t="s">
        <v>3395</v>
      </c>
      <c r="L1271" s="77">
        <v>0.40779145362061131</v>
      </c>
      <c r="M1271" s="77">
        <v>0.54573425407602305</v>
      </c>
      <c r="N1271" s="77">
        <v>0.76212052361832983</v>
      </c>
      <c r="O1271" s="77" t="s">
        <v>3395</v>
      </c>
      <c r="P1271" s="77">
        <v>4.1076768328364544E-2</v>
      </c>
      <c r="Q1271" s="77">
        <v>0.79533739968662465</v>
      </c>
      <c r="R1271" s="77">
        <v>0.61593564642513565</v>
      </c>
      <c r="S1271" s="77">
        <v>0.44705882352941145</v>
      </c>
      <c r="T1271" s="77">
        <v>0.40151085625926164</v>
      </c>
      <c r="U1271" s="77">
        <v>0.51098160121358205</v>
      </c>
      <c r="V1271" s="77">
        <v>0.60975945832832612</v>
      </c>
      <c r="W1271" s="77">
        <v>0.88384313396077141</v>
      </c>
      <c r="X1271" s="77">
        <v>0.54964545417440269</v>
      </c>
      <c r="Y1271" s="77">
        <v>0.7024373089512268</v>
      </c>
      <c r="Z1271" s="77">
        <v>0.37714285714285711</v>
      </c>
      <c r="AA1271" s="77">
        <v>0.30461178089384366</v>
      </c>
      <c r="AB1271" s="77" t="s">
        <v>3395</v>
      </c>
      <c r="AC1271" s="77">
        <v>0.6947368421052631</v>
      </c>
      <c r="AD1271" s="76">
        <v>0.62463430387767549</v>
      </c>
      <c r="AE1271" s="77">
        <v>0.43918074991083217</v>
      </c>
      <c r="AF1271" s="77">
        <v>0.70563652305588009</v>
      </c>
      <c r="AG1271" s="77">
        <v>0.42428483989433652</v>
      </c>
      <c r="AH1271" s="77">
        <v>0.56037052977095403</v>
      </c>
      <c r="AI1271" s="77">
        <v>0.716744294067587</v>
      </c>
      <c r="AJ1271" s="77">
        <v>0.5397900830470419</v>
      </c>
      <c r="AK1271" s="77">
        <v>0.30461178089384366</v>
      </c>
      <c r="AL1271" s="77">
        <v>0.6947368421052631</v>
      </c>
      <c r="AM1271" s="76">
        <v>0.58981719228146257</v>
      </c>
      <c r="AN1271" s="77">
        <v>0.56713322124429244</v>
      </c>
      <c r="AO1271" s="78">
        <v>0.51304623534871618</v>
      </c>
      <c r="AP1271" s="79">
        <v>0.55619084250499973</v>
      </c>
      <c r="AQ1271" s="70">
        <v>3</v>
      </c>
      <c r="AR1271" s="71">
        <v>0</v>
      </c>
      <c r="AS1271" s="71">
        <v>2</v>
      </c>
      <c r="AT1271" s="71">
        <v>0</v>
      </c>
      <c r="AU1271" s="71">
        <v>0</v>
      </c>
      <c r="AV1271" s="71" t="s">
        <v>3395</v>
      </c>
      <c r="AW1271" s="72" t="s">
        <v>3419</v>
      </c>
    </row>
    <row r="1272" spans="1:49">
      <c r="A1272" s="23" t="s">
        <v>5020</v>
      </c>
      <c r="B1272" s="23" t="s">
        <v>3748</v>
      </c>
      <c r="C1272" s="23" t="s">
        <v>2979</v>
      </c>
      <c r="D1272" s="24" t="s">
        <v>1879</v>
      </c>
      <c r="E1272" s="24" t="s">
        <v>1880</v>
      </c>
      <c r="F1272" s="24" t="s">
        <v>1881</v>
      </c>
      <c r="G1272" s="24" t="s">
        <v>1892</v>
      </c>
      <c r="H1272" s="76">
        <v>0.38072281177829181</v>
      </c>
      <c r="I1272" s="77">
        <v>0.6199776280672179</v>
      </c>
      <c r="J1272" s="77">
        <v>0.91570897763790637</v>
      </c>
      <c r="K1272" s="77" t="s">
        <v>3395</v>
      </c>
      <c r="L1272" s="77">
        <v>0.34792607889697047</v>
      </c>
      <c r="M1272" s="77">
        <v>0.90974005201735308</v>
      </c>
      <c r="N1272" s="77">
        <v>0.80182539361418559</v>
      </c>
      <c r="O1272" s="77" t="s">
        <v>3395</v>
      </c>
      <c r="P1272" s="77">
        <v>0.44924474386576541</v>
      </c>
      <c r="Q1272" s="77">
        <v>0.85577087530824514</v>
      </c>
      <c r="R1272" s="77">
        <v>0.15120421472736154</v>
      </c>
      <c r="S1272" s="77">
        <v>0.44705882352941145</v>
      </c>
      <c r="T1272" s="77">
        <v>0.40151085625926164</v>
      </c>
      <c r="U1272" s="77">
        <v>0.65218561037037659</v>
      </c>
      <c r="V1272" s="77">
        <v>0.60975945832832612</v>
      </c>
      <c r="W1272" s="77">
        <v>0.61642796046521442</v>
      </c>
      <c r="X1272" s="77">
        <v>0.54964545417440269</v>
      </c>
      <c r="Y1272" s="77">
        <v>0.7024373089512268</v>
      </c>
      <c r="Z1272" s="77">
        <v>0.37714285714285711</v>
      </c>
      <c r="AA1272" s="77">
        <v>0.30461178089384366</v>
      </c>
      <c r="AB1272" s="77" t="s">
        <v>3395</v>
      </c>
      <c r="AC1272" s="77">
        <v>0.6947368421052631</v>
      </c>
      <c r="AD1272" s="76">
        <v>0.63880313916113873</v>
      </c>
      <c r="AE1272" s="77">
        <v>0.62718406709856866</v>
      </c>
      <c r="AF1272" s="77">
        <v>0.50348754501780335</v>
      </c>
      <c r="AG1272" s="77">
        <v>0.42428483989433652</v>
      </c>
      <c r="AH1272" s="77">
        <v>0.6309725343493513</v>
      </c>
      <c r="AI1272" s="77">
        <v>0.58303670731980861</v>
      </c>
      <c r="AJ1272" s="77">
        <v>0.5397900830470419</v>
      </c>
      <c r="AK1272" s="77">
        <v>0.30461178089384366</v>
      </c>
      <c r="AL1272" s="77">
        <v>0.6947368421052631</v>
      </c>
      <c r="AM1272" s="76">
        <v>0.58982491709250362</v>
      </c>
      <c r="AN1272" s="77">
        <v>0.54609802718783207</v>
      </c>
      <c r="AO1272" s="78">
        <v>0.51304623534871618</v>
      </c>
      <c r="AP1272" s="79">
        <v>0.54920880434761887</v>
      </c>
      <c r="AQ1272" s="70">
        <v>3</v>
      </c>
      <c r="AR1272" s="71">
        <v>0</v>
      </c>
      <c r="AS1272" s="71">
        <v>2</v>
      </c>
      <c r="AT1272" s="71">
        <v>0</v>
      </c>
      <c r="AU1272" s="71">
        <v>0</v>
      </c>
      <c r="AV1272" s="71" t="s">
        <v>3395</v>
      </c>
      <c r="AW1272" s="72" t="s">
        <v>3419</v>
      </c>
    </row>
    <row r="1273" spans="1:49">
      <c r="A1273" s="23" t="s">
        <v>5021</v>
      </c>
      <c r="B1273" s="23" t="s">
        <v>3748</v>
      </c>
      <c r="C1273" s="23" t="s">
        <v>2981</v>
      </c>
      <c r="D1273" s="24" t="s">
        <v>1879</v>
      </c>
      <c r="E1273" s="24" t="s">
        <v>1880</v>
      </c>
      <c r="F1273" s="24" t="s">
        <v>1896</v>
      </c>
      <c r="G1273" s="24" t="s">
        <v>1899</v>
      </c>
      <c r="H1273" s="76">
        <v>0.38072281177829181</v>
      </c>
      <c r="I1273" s="77">
        <v>0.6427464019661282</v>
      </c>
      <c r="J1273" s="77">
        <v>0.77619084607677391</v>
      </c>
      <c r="K1273" s="77" t="s">
        <v>3395</v>
      </c>
      <c r="L1273" s="77">
        <v>0.19923759402754568</v>
      </c>
      <c r="M1273" s="77">
        <v>0.96598052390814204</v>
      </c>
      <c r="N1273" s="77">
        <v>0.80378362062018671</v>
      </c>
      <c r="O1273" s="77" t="s">
        <v>3395</v>
      </c>
      <c r="P1273" s="77">
        <v>0.44392334932479482</v>
      </c>
      <c r="Q1273" s="77">
        <v>0.76259225948792997</v>
      </c>
      <c r="R1273" s="77">
        <v>0.1628907205783004</v>
      </c>
      <c r="S1273" s="77">
        <v>0.24705882352941277</v>
      </c>
      <c r="T1273" s="77">
        <v>0.30293151214483599</v>
      </c>
      <c r="U1273" s="77">
        <v>0.51330835484052129</v>
      </c>
      <c r="V1273" s="77">
        <v>0.58609332579908235</v>
      </c>
      <c r="W1273" s="77">
        <v>0.79374109259883141</v>
      </c>
      <c r="X1273" s="77">
        <v>0.54964545417440269</v>
      </c>
      <c r="Y1273" s="77">
        <v>0.54114480482592575</v>
      </c>
      <c r="Z1273" s="77">
        <v>0.48</v>
      </c>
      <c r="AA1273" s="77">
        <v>0.32436759059448439</v>
      </c>
      <c r="AB1273" s="77" t="s">
        <v>3395</v>
      </c>
      <c r="AC1273" s="77">
        <v>0.6947368421052631</v>
      </c>
      <c r="AD1273" s="76">
        <v>0.59988668660706457</v>
      </c>
      <c r="AE1273" s="77">
        <v>0.60323127197016735</v>
      </c>
      <c r="AF1273" s="77">
        <v>0.46274149003311515</v>
      </c>
      <c r="AG1273" s="77">
        <v>0.27499516783712441</v>
      </c>
      <c r="AH1273" s="77">
        <v>0.54970084031980182</v>
      </c>
      <c r="AI1273" s="77">
        <v>0.671693273386617</v>
      </c>
      <c r="AJ1273" s="77">
        <v>0.51057240241296287</v>
      </c>
      <c r="AK1273" s="77">
        <v>0.32436759059448439</v>
      </c>
      <c r="AL1273" s="77">
        <v>0.6947368421052631</v>
      </c>
      <c r="AM1273" s="76">
        <v>0.55528648287011573</v>
      </c>
      <c r="AN1273" s="77">
        <v>0.49879642718118111</v>
      </c>
      <c r="AO1273" s="78">
        <v>0.50989227837090345</v>
      </c>
      <c r="AP1273" s="79">
        <v>0.52104373369483614</v>
      </c>
      <c r="AQ1273" s="70">
        <v>3</v>
      </c>
      <c r="AR1273" s="71">
        <v>0</v>
      </c>
      <c r="AS1273" s="71">
        <v>2</v>
      </c>
      <c r="AT1273" s="71">
        <v>0</v>
      </c>
      <c r="AU1273" s="71">
        <v>1</v>
      </c>
      <c r="AV1273" s="71" t="s">
        <v>3581</v>
      </c>
      <c r="AW1273" s="72" t="s">
        <v>3419</v>
      </c>
    </row>
    <row r="1274" spans="1:49">
      <c r="A1274" s="23" t="s">
        <v>5022</v>
      </c>
      <c r="B1274" s="23" t="s">
        <v>3748</v>
      </c>
      <c r="C1274" s="23" t="s">
        <v>2983</v>
      </c>
      <c r="D1274" s="24" t="s">
        <v>1879</v>
      </c>
      <c r="E1274" s="24" t="s">
        <v>1880</v>
      </c>
      <c r="F1274" s="24" t="s">
        <v>1896</v>
      </c>
      <c r="G1274" s="24" t="s">
        <v>1901</v>
      </c>
      <c r="H1274" s="76">
        <v>0.38072281177829181</v>
      </c>
      <c r="I1274" s="77">
        <v>0.69521258992545731</v>
      </c>
      <c r="J1274" s="77">
        <v>0.8418886316077685</v>
      </c>
      <c r="K1274" s="77" t="s">
        <v>3395</v>
      </c>
      <c r="L1274" s="77">
        <v>0.20096187400345852</v>
      </c>
      <c r="M1274" s="77">
        <v>0</v>
      </c>
      <c r="N1274" s="77">
        <v>0.82371809218021008</v>
      </c>
      <c r="O1274" s="77" t="s">
        <v>3395</v>
      </c>
      <c r="P1274" s="77">
        <v>0.36029004176494284</v>
      </c>
      <c r="Q1274" s="77">
        <v>0.76063215773912396</v>
      </c>
      <c r="R1274" s="77">
        <v>0.10716286386281766</v>
      </c>
      <c r="S1274" s="77">
        <v>0.24705882352941277</v>
      </c>
      <c r="T1274" s="77">
        <v>0.30293151214483599</v>
      </c>
      <c r="U1274" s="77">
        <v>0.47092199794007433</v>
      </c>
      <c r="V1274" s="77">
        <v>0.58609332579908235</v>
      </c>
      <c r="W1274" s="77">
        <v>0.91159420983210748</v>
      </c>
      <c r="X1274" s="77">
        <v>0.54964545417440269</v>
      </c>
      <c r="Y1274" s="77">
        <v>0.54114480482592575</v>
      </c>
      <c r="Z1274" s="77">
        <v>0.48</v>
      </c>
      <c r="AA1274" s="77">
        <v>0.32436759059448439</v>
      </c>
      <c r="AB1274" s="77" t="s">
        <v>3395</v>
      </c>
      <c r="AC1274" s="77">
        <v>0.6947368421052631</v>
      </c>
      <c r="AD1274" s="76">
        <v>0.63927467777050595</v>
      </c>
      <c r="AE1274" s="77">
        <v>0.34624250198715284</v>
      </c>
      <c r="AF1274" s="77">
        <v>0.43389751080097083</v>
      </c>
      <c r="AG1274" s="77">
        <v>0.27499516783712441</v>
      </c>
      <c r="AH1274" s="77">
        <v>0.52850766186957832</v>
      </c>
      <c r="AI1274" s="77">
        <v>0.73061983200325509</v>
      </c>
      <c r="AJ1274" s="77">
        <v>0.51057240241296287</v>
      </c>
      <c r="AK1274" s="77">
        <v>0.32436759059448439</v>
      </c>
      <c r="AL1274" s="77">
        <v>0.6947368421052631</v>
      </c>
      <c r="AM1274" s="76">
        <v>0.47313823018620987</v>
      </c>
      <c r="AN1274" s="77">
        <v>0.51137422056998594</v>
      </c>
      <c r="AO1274" s="78">
        <v>0.50989227837090345</v>
      </c>
      <c r="AP1274" s="79">
        <v>0.4979752168388486</v>
      </c>
      <c r="AQ1274" s="70">
        <v>3</v>
      </c>
      <c r="AR1274" s="71">
        <v>0</v>
      </c>
      <c r="AS1274" s="71">
        <v>2</v>
      </c>
      <c r="AT1274" s="71">
        <v>0</v>
      </c>
      <c r="AU1274" s="71">
        <v>1</v>
      </c>
      <c r="AV1274" s="71" t="s">
        <v>3581</v>
      </c>
      <c r="AW1274" s="72" t="s">
        <v>3419</v>
      </c>
    </row>
    <row r="1275" spans="1:49">
      <c r="A1275" s="23" t="s">
        <v>5023</v>
      </c>
      <c r="B1275" s="23" t="s">
        <v>3748</v>
      </c>
      <c r="C1275" s="23" t="s">
        <v>2987</v>
      </c>
      <c r="D1275" s="24" t="s">
        <v>1879</v>
      </c>
      <c r="E1275" s="24" t="s">
        <v>1880</v>
      </c>
      <c r="F1275" s="24" t="s">
        <v>1896</v>
      </c>
      <c r="G1275" s="24" t="s">
        <v>1905</v>
      </c>
      <c r="H1275" s="76">
        <v>0.38072281177829181</v>
      </c>
      <c r="I1275" s="77">
        <v>0.56096411831820592</v>
      </c>
      <c r="J1275" s="77">
        <v>0.39949451269040936</v>
      </c>
      <c r="K1275" s="77" t="s">
        <v>3395</v>
      </c>
      <c r="L1275" s="77">
        <v>0.25150461907344052</v>
      </c>
      <c r="M1275" s="77">
        <v>0.44319719645688416</v>
      </c>
      <c r="N1275" s="77">
        <v>0.23135180515213372</v>
      </c>
      <c r="O1275" s="77" t="s">
        <v>3395</v>
      </c>
      <c r="P1275" s="77">
        <v>0.17051356678695939</v>
      </c>
      <c r="Q1275" s="77">
        <v>0.74205696149563094</v>
      </c>
      <c r="R1275" s="77">
        <v>0.19910325101440091</v>
      </c>
      <c r="S1275" s="77">
        <v>0.24705882352941277</v>
      </c>
      <c r="T1275" s="77">
        <v>0.30293151214483599</v>
      </c>
      <c r="U1275" s="77">
        <v>0.53551491121803962</v>
      </c>
      <c r="V1275" s="77">
        <v>0.58609332579908235</v>
      </c>
      <c r="W1275" s="77">
        <v>0.90739136510893947</v>
      </c>
      <c r="X1275" s="77">
        <v>0.54964545417440269</v>
      </c>
      <c r="Y1275" s="77">
        <v>0.54114480482592575</v>
      </c>
      <c r="Z1275" s="77">
        <v>0.48</v>
      </c>
      <c r="AA1275" s="77">
        <v>0.32436759059448439</v>
      </c>
      <c r="AB1275" s="77" t="s">
        <v>3395</v>
      </c>
      <c r="AC1275" s="77">
        <v>0.6947368421052631</v>
      </c>
      <c r="AD1275" s="76">
        <v>0.44706048092896905</v>
      </c>
      <c r="AE1275" s="77">
        <v>0.2741417968673544</v>
      </c>
      <c r="AF1275" s="77">
        <v>0.4705801062550159</v>
      </c>
      <c r="AG1275" s="77">
        <v>0.27499516783712441</v>
      </c>
      <c r="AH1275" s="77">
        <v>0.56080411850856104</v>
      </c>
      <c r="AI1275" s="77">
        <v>0.72851840964167103</v>
      </c>
      <c r="AJ1275" s="77">
        <v>0.51057240241296287</v>
      </c>
      <c r="AK1275" s="77">
        <v>0.32436759059448439</v>
      </c>
      <c r="AL1275" s="77">
        <v>0.6947368421052631</v>
      </c>
      <c r="AM1275" s="76">
        <v>0.39726079468377978</v>
      </c>
      <c r="AN1275" s="77">
        <v>0.52143923199578557</v>
      </c>
      <c r="AO1275" s="78">
        <v>0.50989227837090345</v>
      </c>
      <c r="AP1275" s="79">
        <v>0.47444890595357997</v>
      </c>
      <c r="AQ1275" s="70">
        <v>3</v>
      </c>
      <c r="AR1275" s="71">
        <v>0</v>
      </c>
      <c r="AS1275" s="71">
        <v>2</v>
      </c>
      <c r="AT1275" s="71">
        <v>0</v>
      </c>
      <c r="AU1275" s="71">
        <v>0</v>
      </c>
      <c r="AV1275" s="71" t="s">
        <v>3395</v>
      </c>
      <c r="AW1275" s="72" t="s">
        <v>3419</v>
      </c>
    </row>
    <row r="1276" spans="1:49">
      <c r="A1276" s="23" t="s">
        <v>5024</v>
      </c>
      <c r="B1276" s="23" t="s">
        <v>3748</v>
      </c>
      <c r="C1276" s="23" t="s">
        <v>2989</v>
      </c>
      <c r="D1276" s="24" t="s">
        <v>1879</v>
      </c>
      <c r="E1276" s="24" t="s">
        <v>1880</v>
      </c>
      <c r="F1276" s="24" t="s">
        <v>1896</v>
      </c>
      <c r="G1276" s="24" t="s">
        <v>1907</v>
      </c>
      <c r="H1276" s="76">
        <v>0.38072281177829181</v>
      </c>
      <c r="I1276" s="77">
        <v>0.51441878917474126</v>
      </c>
      <c r="J1276" s="77">
        <v>0.74770108317375295</v>
      </c>
      <c r="K1276" s="77" t="s">
        <v>3395</v>
      </c>
      <c r="L1276" s="77">
        <v>0.20295377307190021</v>
      </c>
      <c r="M1276" s="77">
        <v>1</v>
      </c>
      <c r="N1276" s="77">
        <v>0.73040599269890616</v>
      </c>
      <c r="O1276" s="77" t="s">
        <v>3395</v>
      </c>
      <c r="P1276" s="77">
        <v>0.30411176025162673</v>
      </c>
      <c r="Q1276" s="77">
        <v>0.63670883304873771</v>
      </c>
      <c r="R1276" s="77">
        <v>0.66513256705769452</v>
      </c>
      <c r="S1276" s="77">
        <v>0.24705882352941277</v>
      </c>
      <c r="T1276" s="77">
        <v>0.30293151214483599</v>
      </c>
      <c r="U1276" s="77">
        <v>0.53871053290011595</v>
      </c>
      <c r="V1276" s="77">
        <v>0.58609332579908235</v>
      </c>
      <c r="W1276" s="77">
        <v>0.92096736755571629</v>
      </c>
      <c r="X1276" s="77">
        <v>0.54964545417440269</v>
      </c>
      <c r="Y1276" s="77">
        <v>0.54114480482592575</v>
      </c>
      <c r="Z1276" s="77">
        <v>0.48</v>
      </c>
      <c r="AA1276" s="77">
        <v>0.32436759059448439</v>
      </c>
      <c r="AB1276" s="77" t="s">
        <v>3395</v>
      </c>
      <c r="AC1276" s="77">
        <v>0.6947368421052631</v>
      </c>
      <c r="AD1276" s="76">
        <v>0.54761422804226201</v>
      </c>
      <c r="AE1276" s="77">
        <v>0.55936788150560823</v>
      </c>
      <c r="AF1276" s="77">
        <v>0.65092070005321612</v>
      </c>
      <c r="AG1276" s="77">
        <v>0.27499516783712441</v>
      </c>
      <c r="AH1276" s="77">
        <v>0.56240192934959921</v>
      </c>
      <c r="AI1276" s="77">
        <v>0.73530641086505955</v>
      </c>
      <c r="AJ1276" s="77">
        <v>0.51057240241296287</v>
      </c>
      <c r="AK1276" s="77">
        <v>0.32436759059448439</v>
      </c>
      <c r="AL1276" s="77">
        <v>0.6947368421052631</v>
      </c>
      <c r="AM1276" s="76">
        <v>0.58596760320036212</v>
      </c>
      <c r="AN1276" s="77">
        <v>0.52423450268392768</v>
      </c>
      <c r="AO1276" s="78">
        <v>0.50989227837090345</v>
      </c>
      <c r="AP1276" s="79">
        <v>0.53953876348917995</v>
      </c>
      <c r="AQ1276" s="70">
        <v>3</v>
      </c>
      <c r="AR1276" s="71">
        <v>0</v>
      </c>
      <c r="AS1276" s="71">
        <v>2</v>
      </c>
      <c r="AT1276" s="71">
        <v>0</v>
      </c>
      <c r="AU1276" s="71">
        <v>0</v>
      </c>
      <c r="AV1276" s="71" t="s">
        <v>3395</v>
      </c>
      <c r="AW1276" s="72" t="s">
        <v>3419</v>
      </c>
    </row>
    <row r="1277" spans="1:49">
      <c r="A1277" s="23" t="s">
        <v>5025</v>
      </c>
      <c r="B1277" s="23" t="s">
        <v>3748</v>
      </c>
      <c r="C1277" s="23" t="s">
        <v>2992</v>
      </c>
      <c r="D1277" s="24" t="s">
        <v>1879</v>
      </c>
      <c r="E1277" s="24" t="s">
        <v>1880</v>
      </c>
      <c r="F1277" s="24" t="s">
        <v>1896</v>
      </c>
      <c r="G1277" s="24" t="s">
        <v>1909</v>
      </c>
      <c r="H1277" s="76">
        <v>0.38072281177829181</v>
      </c>
      <c r="I1277" s="77">
        <v>0.53492199794962392</v>
      </c>
      <c r="J1277" s="77">
        <v>0.67941697577662485</v>
      </c>
      <c r="K1277" s="77" t="s">
        <v>3395</v>
      </c>
      <c r="L1277" s="77">
        <v>0.25648097916109497</v>
      </c>
      <c r="M1277" s="77">
        <v>0.5411911556232144</v>
      </c>
      <c r="N1277" s="77">
        <v>0.524858326799579</v>
      </c>
      <c r="O1277" s="77" t="s">
        <v>3395</v>
      </c>
      <c r="P1277" s="77">
        <v>0.44651432263273716</v>
      </c>
      <c r="Q1277" s="77">
        <v>0.77652695641385761</v>
      </c>
      <c r="R1277" s="77">
        <v>3.5807351964136834E-2</v>
      </c>
      <c r="S1277" s="77">
        <v>0.24705882352941277</v>
      </c>
      <c r="T1277" s="77">
        <v>0.30293151214483599</v>
      </c>
      <c r="U1277" s="77">
        <v>0.48629905570247495</v>
      </c>
      <c r="V1277" s="77">
        <v>0.58609332579908235</v>
      </c>
      <c r="W1277" s="77">
        <v>0.89864570395751453</v>
      </c>
      <c r="X1277" s="77">
        <v>0.54964545417440269</v>
      </c>
      <c r="Y1277" s="77">
        <v>0.54114480482592575</v>
      </c>
      <c r="Z1277" s="77">
        <v>0.48</v>
      </c>
      <c r="AA1277" s="77">
        <v>0.32436759059448439</v>
      </c>
      <c r="AB1277" s="77" t="s">
        <v>3395</v>
      </c>
      <c r="AC1277" s="77">
        <v>0.6947368421052631</v>
      </c>
      <c r="AD1277" s="76">
        <v>0.53168726183484682</v>
      </c>
      <c r="AE1277" s="77">
        <v>0.44226119605415637</v>
      </c>
      <c r="AF1277" s="77">
        <v>0.40616715418899724</v>
      </c>
      <c r="AG1277" s="77">
        <v>0.27499516783712441</v>
      </c>
      <c r="AH1277" s="77">
        <v>0.53619619075077862</v>
      </c>
      <c r="AI1277" s="77">
        <v>0.72414557906595856</v>
      </c>
      <c r="AJ1277" s="77">
        <v>0.51057240241296287</v>
      </c>
      <c r="AK1277" s="77">
        <v>0.32436759059448439</v>
      </c>
      <c r="AL1277" s="77">
        <v>0.6947368421052631</v>
      </c>
      <c r="AM1277" s="76">
        <v>0.46003853735933348</v>
      </c>
      <c r="AN1277" s="77">
        <v>0.5117789792179539</v>
      </c>
      <c r="AO1277" s="78">
        <v>0.50989227837090345</v>
      </c>
      <c r="AP1277" s="79">
        <v>0.49360574938343704</v>
      </c>
      <c r="AQ1277" s="70">
        <v>3</v>
      </c>
      <c r="AR1277" s="71">
        <v>0</v>
      </c>
      <c r="AS1277" s="71">
        <v>1</v>
      </c>
      <c r="AT1277" s="71">
        <v>0</v>
      </c>
      <c r="AU1277" s="71">
        <v>0</v>
      </c>
      <c r="AV1277" s="71" t="s">
        <v>3395</v>
      </c>
      <c r="AW1277" s="72" t="s">
        <v>3419</v>
      </c>
    </row>
    <row r="1278" spans="1:49">
      <c r="A1278" s="23" t="s">
        <v>5026</v>
      </c>
      <c r="B1278" s="23" t="s">
        <v>3748</v>
      </c>
      <c r="C1278" s="23" t="s">
        <v>2994</v>
      </c>
      <c r="D1278" s="24" t="s">
        <v>1879</v>
      </c>
      <c r="E1278" s="24" t="s">
        <v>1880</v>
      </c>
      <c r="F1278" s="24" t="s">
        <v>1896</v>
      </c>
      <c r="G1278" s="24" t="s">
        <v>1911</v>
      </c>
      <c r="H1278" s="76">
        <v>0.38072281177829181</v>
      </c>
      <c r="I1278" s="77">
        <v>0.36722699810259962</v>
      </c>
      <c r="J1278" s="77">
        <v>0.31818713796540898</v>
      </c>
      <c r="K1278" s="77" t="s">
        <v>3395</v>
      </c>
      <c r="L1278" s="77">
        <v>0.28692180404037498</v>
      </c>
      <c r="M1278" s="77">
        <v>0.22383272785348585</v>
      </c>
      <c r="N1278" s="77">
        <v>0.21579643568037027</v>
      </c>
      <c r="O1278" s="77" t="s">
        <v>3395</v>
      </c>
      <c r="P1278" s="77">
        <v>0.17023017972718679</v>
      </c>
      <c r="Q1278" s="77">
        <v>0.76084127714420346</v>
      </c>
      <c r="R1278" s="77">
        <v>0.22822680005244628</v>
      </c>
      <c r="S1278" s="77">
        <v>0.24705882352941277</v>
      </c>
      <c r="T1278" s="77">
        <v>0.30293151214483599</v>
      </c>
      <c r="U1278" s="77">
        <v>0.44342694011004991</v>
      </c>
      <c r="V1278" s="77">
        <v>0.58609332579908235</v>
      </c>
      <c r="W1278" s="77">
        <v>0.92464781711573829</v>
      </c>
      <c r="X1278" s="77">
        <v>0.54964545417440269</v>
      </c>
      <c r="Y1278" s="77">
        <v>0.54114480482592575</v>
      </c>
      <c r="Z1278" s="77">
        <v>0.48</v>
      </c>
      <c r="AA1278" s="77">
        <v>0.32436759059448439</v>
      </c>
      <c r="AB1278" s="77" t="s">
        <v>3395</v>
      </c>
      <c r="AC1278" s="77">
        <v>0.6947368421052631</v>
      </c>
      <c r="AD1278" s="76">
        <v>0.35537898261543344</v>
      </c>
      <c r="AE1278" s="77">
        <v>0.2241952868253545</v>
      </c>
      <c r="AF1278" s="77">
        <v>0.4945340385983249</v>
      </c>
      <c r="AG1278" s="77">
        <v>0.27499516783712441</v>
      </c>
      <c r="AH1278" s="77">
        <v>0.51476013295456613</v>
      </c>
      <c r="AI1278" s="77">
        <v>0.73714663564507044</v>
      </c>
      <c r="AJ1278" s="77">
        <v>0.51057240241296287</v>
      </c>
      <c r="AK1278" s="77">
        <v>0.32436759059448439</v>
      </c>
      <c r="AL1278" s="77">
        <v>0.6947368421052631</v>
      </c>
      <c r="AM1278" s="76">
        <v>0.35803610267970426</v>
      </c>
      <c r="AN1278" s="77">
        <v>0.50896731214558699</v>
      </c>
      <c r="AO1278" s="78">
        <v>0.50989227837090345</v>
      </c>
      <c r="AP1278" s="79">
        <v>0.45594794327186605</v>
      </c>
      <c r="AQ1278" s="70">
        <v>3</v>
      </c>
      <c r="AR1278" s="71">
        <v>0</v>
      </c>
      <c r="AS1278" s="71">
        <v>2</v>
      </c>
      <c r="AT1278" s="71">
        <v>0</v>
      </c>
      <c r="AU1278" s="71">
        <v>0</v>
      </c>
      <c r="AV1278" s="71" t="s">
        <v>3395</v>
      </c>
      <c r="AW1278" s="72" t="s">
        <v>3419</v>
      </c>
    </row>
    <row r="1279" spans="1:49">
      <c r="A1279" s="23" t="s">
        <v>5027</v>
      </c>
      <c r="B1279" s="23" t="s">
        <v>3748</v>
      </c>
      <c r="C1279" s="23" t="s">
        <v>2996</v>
      </c>
      <c r="D1279" s="24" t="s">
        <v>1879</v>
      </c>
      <c r="E1279" s="24" t="s">
        <v>1880</v>
      </c>
      <c r="F1279" s="24" t="s">
        <v>1896</v>
      </c>
      <c r="G1279" s="24" t="s">
        <v>1913</v>
      </c>
      <c r="H1279" s="76">
        <v>0.38072281177829181</v>
      </c>
      <c r="I1279" s="77">
        <v>0.48609677060887224</v>
      </c>
      <c r="J1279" s="77">
        <v>0.28050769476319071</v>
      </c>
      <c r="K1279" s="77" t="s">
        <v>3395</v>
      </c>
      <c r="L1279" s="77">
        <v>0.2589369771621497</v>
      </c>
      <c r="M1279" s="77">
        <v>0.67511182321484364</v>
      </c>
      <c r="N1279" s="77">
        <v>0.24299823261136644</v>
      </c>
      <c r="O1279" s="77" t="s">
        <v>3395</v>
      </c>
      <c r="P1279" s="77">
        <v>0</v>
      </c>
      <c r="Q1279" s="77">
        <v>0.84257562872520253</v>
      </c>
      <c r="R1279" s="77">
        <v>0.25514056515395178</v>
      </c>
      <c r="S1279" s="77">
        <v>0.24705882352941277</v>
      </c>
      <c r="T1279" s="77">
        <v>0.30293151214483599</v>
      </c>
      <c r="U1279" s="77">
        <v>0.44858204785634026</v>
      </c>
      <c r="V1279" s="77">
        <v>0.58609332579908235</v>
      </c>
      <c r="W1279" s="77">
        <v>0.96911544619470946</v>
      </c>
      <c r="X1279" s="77">
        <v>0.54964545417440269</v>
      </c>
      <c r="Y1279" s="77">
        <v>0.54114480482592575</v>
      </c>
      <c r="Z1279" s="77">
        <v>0.48</v>
      </c>
      <c r="AA1279" s="77">
        <v>0.32436759059448439</v>
      </c>
      <c r="AB1279" s="77" t="s">
        <v>3395</v>
      </c>
      <c r="AC1279" s="77">
        <v>0.6947368421052631</v>
      </c>
      <c r="AD1279" s="76">
        <v>0.38244242571678494</v>
      </c>
      <c r="AE1279" s="77">
        <v>0.29426175824708994</v>
      </c>
      <c r="AF1279" s="77">
        <v>0.5488580969395771</v>
      </c>
      <c r="AG1279" s="77">
        <v>0.27499516783712441</v>
      </c>
      <c r="AH1279" s="77">
        <v>0.51733768682771131</v>
      </c>
      <c r="AI1279" s="77">
        <v>0.75938045018455602</v>
      </c>
      <c r="AJ1279" s="77">
        <v>0.51057240241296287</v>
      </c>
      <c r="AK1279" s="77">
        <v>0.32436759059448439</v>
      </c>
      <c r="AL1279" s="77">
        <v>0.6947368421052631</v>
      </c>
      <c r="AM1279" s="76">
        <v>0.4085207603011507</v>
      </c>
      <c r="AN1279" s="77">
        <v>0.51723776828313062</v>
      </c>
      <c r="AO1279" s="78">
        <v>0.50989227837090345</v>
      </c>
      <c r="AP1279" s="79">
        <v>0.47719512634663919</v>
      </c>
      <c r="AQ1279" s="70">
        <v>3</v>
      </c>
      <c r="AR1279" s="71">
        <v>0</v>
      </c>
      <c r="AS1279" s="71">
        <v>1</v>
      </c>
      <c r="AT1279" s="71">
        <v>0</v>
      </c>
      <c r="AU1279" s="71">
        <v>0</v>
      </c>
      <c r="AV1279" s="71" t="s">
        <v>3395</v>
      </c>
      <c r="AW1279" s="72" t="s">
        <v>3419</v>
      </c>
    </row>
    <row r="1280" spans="1:49">
      <c r="A1280" s="23" t="s">
        <v>5028</v>
      </c>
      <c r="B1280" s="23" t="s">
        <v>3748</v>
      </c>
      <c r="C1280" s="23" t="s">
        <v>2998</v>
      </c>
      <c r="D1280" s="24" t="s">
        <v>1879</v>
      </c>
      <c r="E1280" s="24" t="s">
        <v>1880</v>
      </c>
      <c r="F1280" s="24" t="s">
        <v>1896</v>
      </c>
      <c r="G1280" s="24" t="s">
        <v>1919</v>
      </c>
      <c r="H1280" s="76">
        <v>0.38072281177829181</v>
      </c>
      <c r="I1280" s="77">
        <v>0.7271661277365683</v>
      </c>
      <c r="J1280" s="77">
        <v>0.95602739651943769</v>
      </c>
      <c r="K1280" s="77" t="s">
        <v>3395</v>
      </c>
      <c r="L1280" s="77">
        <v>0.24660617340513</v>
      </c>
      <c r="M1280" s="77">
        <v>0.93236092522007197</v>
      </c>
      <c r="N1280" s="77">
        <v>0.9515155843534312</v>
      </c>
      <c r="O1280" s="77" t="s">
        <v>3395</v>
      </c>
      <c r="P1280" s="77">
        <v>0.48432496210438575</v>
      </c>
      <c r="Q1280" s="77">
        <v>0.69572568407438917</v>
      </c>
      <c r="R1280" s="77">
        <v>6.1209535874140976E-3</v>
      </c>
      <c r="S1280" s="77">
        <v>0.24705882352941277</v>
      </c>
      <c r="T1280" s="77">
        <v>0.30293151214483599</v>
      </c>
      <c r="U1280" s="77">
        <v>0.451592902412352</v>
      </c>
      <c r="V1280" s="77">
        <v>0.58609332579908235</v>
      </c>
      <c r="W1280" s="77">
        <v>0.86687095314748863</v>
      </c>
      <c r="X1280" s="77">
        <v>0.54964545417440269</v>
      </c>
      <c r="Y1280" s="77">
        <v>0.54114480482592575</v>
      </c>
      <c r="Z1280" s="77">
        <v>0.48</v>
      </c>
      <c r="AA1280" s="77">
        <v>0.32436759059448439</v>
      </c>
      <c r="AB1280" s="77" t="s">
        <v>3395</v>
      </c>
      <c r="AC1280" s="77">
        <v>0.6947368421052631</v>
      </c>
      <c r="AD1280" s="76">
        <v>0.68797211201143271</v>
      </c>
      <c r="AE1280" s="77">
        <v>0.65370191127075472</v>
      </c>
      <c r="AF1280" s="77">
        <v>0.35092331883090161</v>
      </c>
      <c r="AG1280" s="77">
        <v>0.27499516783712441</v>
      </c>
      <c r="AH1280" s="77">
        <v>0.51884311410571715</v>
      </c>
      <c r="AI1280" s="77">
        <v>0.70825820366094572</v>
      </c>
      <c r="AJ1280" s="77">
        <v>0.51057240241296287</v>
      </c>
      <c r="AK1280" s="77">
        <v>0.32436759059448439</v>
      </c>
      <c r="AL1280" s="77">
        <v>0.6947368421052631</v>
      </c>
      <c r="AM1280" s="76">
        <v>0.5641991140376964</v>
      </c>
      <c r="AN1280" s="77">
        <v>0.5006988285345958</v>
      </c>
      <c r="AO1280" s="78">
        <v>0.50989227837090345</v>
      </c>
      <c r="AP1280" s="79">
        <v>0.5245643046752948</v>
      </c>
      <c r="AQ1280" s="70">
        <v>3</v>
      </c>
      <c r="AR1280" s="71">
        <v>0</v>
      </c>
      <c r="AS1280" s="71">
        <v>2</v>
      </c>
      <c r="AT1280" s="71">
        <v>0</v>
      </c>
      <c r="AU1280" s="71">
        <v>0</v>
      </c>
      <c r="AV1280" s="71" t="s">
        <v>3395</v>
      </c>
      <c r="AW1280" s="72" t="s">
        <v>3419</v>
      </c>
    </row>
    <row r="1281" spans="1:49">
      <c r="A1281" s="23" t="s">
        <v>5029</v>
      </c>
      <c r="B1281" s="23" t="s">
        <v>3748</v>
      </c>
      <c r="C1281" s="23" t="s">
        <v>3000</v>
      </c>
      <c r="D1281" s="24" t="s">
        <v>1879</v>
      </c>
      <c r="E1281" s="24" t="s">
        <v>1880</v>
      </c>
      <c r="F1281" s="24" t="s">
        <v>1896</v>
      </c>
      <c r="G1281" s="24" t="s">
        <v>1921</v>
      </c>
      <c r="H1281" s="76">
        <v>0.38072281177829181</v>
      </c>
      <c r="I1281" s="77">
        <v>0.70381984743791304</v>
      </c>
      <c r="J1281" s="77">
        <v>0.78382280899222079</v>
      </c>
      <c r="K1281" s="77" t="s">
        <v>3395</v>
      </c>
      <c r="L1281" s="77">
        <v>0.213296065343928</v>
      </c>
      <c r="M1281" s="77">
        <v>0.9752435289706185</v>
      </c>
      <c r="N1281" s="77">
        <v>0.73074273240989707</v>
      </c>
      <c r="O1281" s="77" t="s">
        <v>3395</v>
      </c>
      <c r="P1281" s="77">
        <v>0.42627078775651073</v>
      </c>
      <c r="Q1281" s="77">
        <v>0.91547432651717919</v>
      </c>
      <c r="R1281" s="77">
        <v>7.2808139076276035E-2</v>
      </c>
      <c r="S1281" s="77">
        <v>0.24705882352941277</v>
      </c>
      <c r="T1281" s="77">
        <v>0.30293151214483599</v>
      </c>
      <c r="U1281" s="77">
        <v>0.50645292689966737</v>
      </c>
      <c r="V1281" s="77">
        <v>0.58609332579908235</v>
      </c>
      <c r="W1281" s="77">
        <v>0.91448510091159751</v>
      </c>
      <c r="X1281" s="77">
        <v>0.54964545417440269</v>
      </c>
      <c r="Y1281" s="77">
        <v>0.54114480482592575</v>
      </c>
      <c r="Z1281" s="77">
        <v>0.48</v>
      </c>
      <c r="AA1281" s="77">
        <v>0.32436759059448439</v>
      </c>
      <c r="AB1281" s="77" t="s">
        <v>3395</v>
      </c>
      <c r="AC1281" s="77">
        <v>0.6947368421052631</v>
      </c>
      <c r="AD1281" s="76">
        <v>0.62278848940280851</v>
      </c>
      <c r="AE1281" s="77">
        <v>0.58638827862023857</v>
      </c>
      <c r="AF1281" s="77">
        <v>0.49414123279672761</v>
      </c>
      <c r="AG1281" s="77">
        <v>0.27499516783712441</v>
      </c>
      <c r="AH1281" s="77">
        <v>0.54627312634937486</v>
      </c>
      <c r="AI1281" s="77">
        <v>0.7320652775430001</v>
      </c>
      <c r="AJ1281" s="77">
        <v>0.51057240241296287</v>
      </c>
      <c r="AK1281" s="77">
        <v>0.32436759059448439</v>
      </c>
      <c r="AL1281" s="77">
        <v>0.6947368421052631</v>
      </c>
      <c r="AM1281" s="76">
        <v>0.5677726669399249</v>
      </c>
      <c r="AN1281" s="77">
        <v>0.51777785724316649</v>
      </c>
      <c r="AO1281" s="78">
        <v>0.50989227837090345</v>
      </c>
      <c r="AP1281" s="79">
        <v>0.5315116576422747</v>
      </c>
      <c r="AQ1281" s="70">
        <v>3</v>
      </c>
      <c r="AR1281" s="71">
        <v>0</v>
      </c>
      <c r="AS1281" s="71">
        <v>2</v>
      </c>
      <c r="AT1281" s="71">
        <v>0</v>
      </c>
      <c r="AU1281" s="71">
        <v>0</v>
      </c>
      <c r="AV1281" s="71" t="s">
        <v>3395</v>
      </c>
      <c r="AW1281" s="72" t="s">
        <v>3419</v>
      </c>
    </row>
    <row r="1282" spans="1:49">
      <c r="A1282" s="23" t="s">
        <v>5030</v>
      </c>
      <c r="B1282" s="23" t="s">
        <v>3748</v>
      </c>
      <c r="C1282" s="23" t="s">
        <v>3003</v>
      </c>
      <c r="D1282" s="24" t="s">
        <v>1879</v>
      </c>
      <c r="E1282" s="24" t="s">
        <v>1880</v>
      </c>
      <c r="F1282" s="24" t="s">
        <v>1896</v>
      </c>
      <c r="G1282" s="24" t="s">
        <v>1923</v>
      </c>
      <c r="H1282" s="76">
        <v>0.38072281177829181</v>
      </c>
      <c r="I1282" s="77">
        <v>0.6667206941811249</v>
      </c>
      <c r="J1282" s="77">
        <v>0.87814942747611191</v>
      </c>
      <c r="K1282" s="77" t="s">
        <v>3395</v>
      </c>
      <c r="L1282" s="77">
        <v>0.22797785201506091</v>
      </c>
      <c r="M1282" s="77">
        <v>0.3232666174915596</v>
      </c>
      <c r="N1282" s="77">
        <v>0.88144181140461719</v>
      </c>
      <c r="O1282" s="77" t="s">
        <v>3395</v>
      </c>
      <c r="P1282" s="77">
        <v>0.48499087347634334</v>
      </c>
      <c r="Q1282" s="77">
        <v>0.85292820170975969</v>
      </c>
      <c r="R1282" s="77">
        <v>0.42838396353745856</v>
      </c>
      <c r="S1282" s="77">
        <v>0.24705882352941277</v>
      </c>
      <c r="T1282" s="77">
        <v>0.30293151214483599</v>
      </c>
      <c r="U1282" s="77">
        <v>0.49976286570305556</v>
      </c>
      <c r="V1282" s="77">
        <v>0.58609332579908235</v>
      </c>
      <c r="W1282" s="77">
        <v>0.41633158896716849</v>
      </c>
      <c r="X1282" s="77">
        <v>0.54964545417440269</v>
      </c>
      <c r="Y1282" s="77">
        <v>0.54114480482592575</v>
      </c>
      <c r="Z1282" s="77">
        <v>0.48</v>
      </c>
      <c r="AA1282" s="77">
        <v>0.32436759059448439</v>
      </c>
      <c r="AB1282" s="77" t="s">
        <v>3395</v>
      </c>
      <c r="AC1282" s="77">
        <v>0.6947368421052631</v>
      </c>
      <c r="AD1282" s="76">
        <v>0.64186431114517617</v>
      </c>
      <c r="AE1282" s="77">
        <v>0.47941928859689525</v>
      </c>
      <c r="AF1282" s="77">
        <v>0.64065608262360918</v>
      </c>
      <c r="AG1282" s="77">
        <v>0.27499516783712441</v>
      </c>
      <c r="AH1282" s="77">
        <v>0.54292809575106893</v>
      </c>
      <c r="AI1282" s="77">
        <v>0.48298852157078559</v>
      </c>
      <c r="AJ1282" s="77">
        <v>0.51057240241296287</v>
      </c>
      <c r="AK1282" s="77">
        <v>0.32436759059448439</v>
      </c>
      <c r="AL1282" s="77">
        <v>0.6947368421052631</v>
      </c>
      <c r="AM1282" s="76">
        <v>0.58731322745522685</v>
      </c>
      <c r="AN1282" s="77">
        <v>0.43363726171965961</v>
      </c>
      <c r="AO1282" s="78">
        <v>0.50989227837090345</v>
      </c>
      <c r="AP1282" s="79">
        <v>0.50833924074635151</v>
      </c>
      <c r="AQ1282" s="70">
        <v>3</v>
      </c>
      <c r="AR1282" s="71">
        <v>0</v>
      </c>
      <c r="AS1282" s="71">
        <v>2</v>
      </c>
      <c r="AT1282" s="71">
        <v>0</v>
      </c>
      <c r="AU1282" s="71">
        <v>0</v>
      </c>
      <c r="AV1282" s="71" t="s">
        <v>3395</v>
      </c>
      <c r="AW1282" s="72" t="s">
        <v>3419</v>
      </c>
    </row>
    <row r="1283" spans="1:49">
      <c r="A1283" s="23" t="s">
        <v>5031</v>
      </c>
      <c r="B1283" s="23" t="s">
        <v>3748</v>
      </c>
      <c r="C1283" s="23" t="s">
        <v>3005</v>
      </c>
      <c r="D1283" s="24" t="s">
        <v>1925</v>
      </c>
      <c r="E1283" s="24" t="s">
        <v>1933</v>
      </c>
      <c r="F1283" s="24" t="s">
        <v>1941</v>
      </c>
      <c r="G1283" s="24" t="s">
        <v>1946</v>
      </c>
      <c r="H1283" s="76">
        <v>0.55644362106780054</v>
      </c>
      <c r="I1283" s="77">
        <v>0.65811866674648378</v>
      </c>
      <c r="J1283" s="77">
        <v>0.58845492316791903</v>
      </c>
      <c r="K1283" s="77">
        <v>0.34441821333714617</v>
      </c>
      <c r="L1283" s="77">
        <v>0.34182520262344213</v>
      </c>
      <c r="M1283" s="77">
        <v>0.58923589174022895</v>
      </c>
      <c r="N1283" s="77">
        <v>0.78941147163825653</v>
      </c>
      <c r="O1283" s="77" t="s">
        <v>3395</v>
      </c>
      <c r="P1283" s="77">
        <v>0.34971971821214143</v>
      </c>
      <c r="Q1283" s="77">
        <v>0.60116296069262021</v>
      </c>
      <c r="R1283" s="77">
        <v>9.9718662694946558E-2</v>
      </c>
      <c r="S1283" s="77">
        <v>0.20000000000000034</v>
      </c>
      <c r="T1283" s="77">
        <v>0.35433283937890592</v>
      </c>
      <c r="U1283" s="77">
        <v>0.62154001737194253</v>
      </c>
      <c r="V1283" s="77">
        <v>0.54045659423165582</v>
      </c>
      <c r="W1283" s="77">
        <v>0.69105563977483386</v>
      </c>
      <c r="X1283" s="77">
        <v>0.35930114290503812</v>
      </c>
      <c r="Y1283" s="77">
        <v>0.68113452538750785</v>
      </c>
      <c r="Z1283" s="77">
        <v>0.81714285714285717</v>
      </c>
      <c r="AA1283" s="77">
        <v>0.43910906884808415</v>
      </c>
      <c r="AB1283" s="77">
        <v>8.4126984126984133E-2</v>
      </c>
      <c r="AC1283" s="77">
        <v>0.68421052631578949</v>
      </c>
      <c r="AD1283" s="76">
        <v>0.60100573699406779</v>
      </c>
      <c r="AE1283" s="77">
        <v>0.48292209951024301</v>
      </c>
      <c r="AF1283" s="77">
        <v>0.35044081169378338</v>
      </c>
      <c r="AG1283" s="77">
        <v>0.2771664196894531</v>
      </c>
      <c r="AH1283" s="77">
        <v>0.58099830580179912</v>
      </c>
      <c r="AI1283" s="77">
        <v>0.52517839133993593</v>
      </c>
      <c r="AJ1283" s="77">
        <v>0.74913869126518251</v>
      </c>
      <c r="AK1283" s="77">
        <v>0.26161802648753413</v>
      </c>
      <c r="AL1283" s="77">
        <v>0.68421052631578949</v>
      </c>
      <c r="AM1283" s="76">
        <v>0.47812288273269804</v>
      </c>
      <c r="AN1283" s="77">
        <v>0.46111437227706276</v>
      </c>
      <c r="AO1283" s="78">
        <v>0.56498908135616865</v>
      </c>
      <c r="AP1283" s="79">
        <v>0.50041255945898944</v>
      </c>
      <c r="AQ1283" s="70">
        <v>3</v>
      </c>
      <c r="AR1283" s="71">
        <v>0</v>
      </c>
      <c r="AS1283" s="71">
        <v>2</v>
      </c>
      <c r="AT1283" s="71">
        <v>0</v>
      </c>
      <c r="AU1283" s="71">
        <v>0</v>
      </c>
      <c r="AV1283" s="71" t="s">
        <v>3395</v>
      </c>
      <c r="AW1283" s="72" t="s">
        <v>3419</v>
      </c>
    </row>
    <row r="1284" spans="1:49">
      <c r="A1284" s="23" t="s">
        <v>5032</v>
      </c>
      <c r="B1284" s="23" t="s">
        <v>3748</v>
      </c>
      <c r="C1284" s="23" t="s">
        <v>3007</v>
      </c>
      <c r="D1284" s="24" t="s">
        <v>1925</v>
      </c>
      <c r="E1284" s="24" t="s">
        <v>1933</v>
      </c>
      <c r="F1284" s="24" t="s">
        <v>1948</v>
      </c>
      <c r="G1284" s="24" t="s">
        <v>1951</v>
      </c>
      <c r="H1284" s="76">
        <v>0.52760324454066243</v>
      </c>
      <c r="I1284" s="77">
        <v>0.45733957863034447</v>
      </c>
      <c r="J1284" s="77">
        <v>0.22675405430058271</v>
      </c>
      <c r="K1284" s="77">
        <v>0.25627489163898254</v>
      </c>
      <c r="L1284" s="77">
        <v>0.3655790190749566</v>
      </c>
      <c r="M1284" s="77">
        <v>0.65453298802672166</v>
      </c>
      <c r="N1284" s="77">
        <v>0.38368138467804075</v>
      </c>
      <c r="O1284" s="77" t="s">
        <v>3395</v>
      </c>
      <c r="P1284" s="77">
        <v>0.2135888131738915</v>
      </c>
      <c r="Q1284" s="77">
        <v>0.5430331460097173</v>
      </c>
      <c r="R1284" s="77">
        <v>0.18177890657230475</v>
      </c>
      <c r="S1284" s="77">
        <v>4.705882352941243E-2</v>
      </c>
      <c r="T1284" s="77">
        <v>0.33662135171702845</v>
      </c>
      <c r="U1284" s="77">
        <v>0.5252432879027541</v>
      </c>
      <c r="V1284" s="77">
        <v>0.42269485430760678</v>
      </c>
      <c r="W1284" s="77">
        <v>0.69529951893997832</v>
      </c>
      <c r="X1284" s="77">
        <v>0.60268627466736135</v>
      </c>
      <c r="Y1284" s="77">
        <v>0.57664944409879082</v>
      </c>
      <c r="Z1284" s="77">
        <v>0.34857142857142853</v>
      </c>
      <c r="AA1284" s="77">
        <v>0.43615437416653458</v>
      </c>
      <c r="AB1284" s="77">
        <v>8.4126984126984133E-2</v>
      </c>
      <c r="AC1284" s="77">
        <v>0.68421052631578949</v>
      </c>
      <c r="AD1284" s="76">
        <v>0.40389895915719648</v>
      </c>
      <c r="AE1284" s="77">
        <v>0.37473141931851861</v>
      </c>
      <c r="AF1284" s="77">
        <v>0.36240602629101104</v>
      </c>
      <c r="AG1284" s="77">
        <v>0.19184008762322044</v>
      </c>
      <c r="AH1284" s="77">
        <v>0.47396907110518044</v>
      </c>
      <c r="AI1284" s="77">
        <v>0.64899289680366978</v>
      </c>
      <c r="AJ1284" s="77">
        <v>0.46261043633510968</v>
      </c>
      <c r="AK1284" s="77">
        <v>0.26014067914675937</v>
      </c>
      <c r="AL1284" s="77">
        <v>0.68421052631578949</v>
      </c>
      <c r="AM1284" s="76">
        <v>0.38034546825557536</v>
      </c>
      <c r="AN1284" s="77">
        <v>0.4382673518440236</v>
      </c>
      <c r="AO1284" s="78">
        <v>0.46898721393255283</v>
      </c>
      <c r="AP1284" s="79">
        <v>0.42839430807928286</v>
      </c>
      <c r="AQ1284" s="70">
        <v>3</v>
      </c>
      <c r="AR1284" s="71">
        <v>0</v>
      </c>
      <c r="AS1284" s="71">
        <v>2</v>
      </c>
      <c r="AT1284" s="71">
        <v>0</v>
      </c>
      <c r="AU1284" s="71">
        <v>0</v>
      </c>
      <c r="AV1284" s="71" t="s">
        <v>3395</v>
      </c>
      <c r="AW1284" s="72" t="s">
        <v>3419</v>
      </c>
    </row>
    <row r="1285" spans="1:49">
      <c r="A1285" s="23" t="s">
        <v>5033</v>
      </c>
      <c r="B1285" s="23" t="s">
        <v>3748</v>
      </c>
      <c r="C1285" s="23" t="s">
        <v>3009</v>
      </c>
      <c r="D1285" s="24" t="s">
        <v>1925</v>
      </c>
      <c r="E1285" s="24" t="s">
        <v>1933</v>
      </c>
      <c r="F1285" s="24" t="s">
        <v>1948</v>
      </c>
      <c r="G1285" s="24" t="s">
        <v>1953</v>
      </c>
      <c r="H1285" s="76">
        <v>0.52760324454066243</v>
      </c>
      <c r="I1285" s="77">
        <v>0.57312635984733329</v>
      </c>
      <c r="J1285" s="77">
        <v>0.62069087610002049</v>
      </c>
      <c r="K1285" s="77">
        <v>0.37060652973835473</v>
      </c>
      <c r="L1285" s="77">
        <v>0.37650397570033806</v>
      </c>
      <c r="M1285" s="77">
        <v>0.34057258864392193</v>
      </c>
      <c r="N1285" s="77">
        <v>0.46680457066142816</v>
      </c>
      <c r="O1285" s="77" t="s">
        <v>3395</v>
      </c>
      <c r="P1285" s="77">
        <v>0</v>
      </c>
      <c r="Q1285" s="77">
        <v>0.41199292479782756</v>
      </c>
      <c r="R1285" s="77">
        <v>0.10147813495806073</v>
      </c>
      <c r="S1285" s="77">
        <v>4.705882352941243E-2</v>
      </c>
      <c r="T1285" s="77">
        <v>0.33662135171702845</v>
      </c>
      <c r="U1285" s="77">
        <v>0.56619914376979164</v>
      </c>
      <c r="V1285" s="77">
        <v>0.42269485430760678</v>
      </c>
      <c r="W1285" s="77">
        <v>0.82439557761932947</v>
      </c>
      <c r="X1285" s="77">
        <v>0.55622127621989659</v>
      </c>
      <c r="Y1285" s="77">
        <v>0.57664944409879082</v>
      </c>
      <c r="Z1285" s="77">
        <v>0.34857142857142853</v>
      </c>
      <c r="AA1285" s="77">
        <v>0.43615437416653458</v>
      </c>
      <c r="AB1285" s="77">
        <v>8.4126984126984133E-2</v>
      </c>
      <c r="AC1285" s="77">
        <v>0.68421052631578949</v>
      </c>
      <c r="AD1285" s="76">
        <v>0.5738068268293387</v>
      </c>
      <c r="AE1285" s="77">
        <v>0.31089753294880856</v>
      </c>
      <c r="AF1285" s="77">
        <v>0.25673552987794412</v>
      </c>
      <c r="AG1285" s="77">
        <v>0.19184008762322044</v>
      </c>
      <c r="AH1285" s="77">
        <v>0.49444699903869921</v>
      </c>
      <c r="AI1285" s="77">
        <v>0.69030842691961303</v>
      </c>
      <c r="AJ1285" s="77">
        <v>0.46261043633510968</v>
      </c>
      <c r="AK1285" s="77">
        <v>0.26014067914675937</v>
      </c>
      <c r="AL1285" s="77">
        <v>0.68421052631578949</v>
      </c>
      <c r="AM1285" s="76">
        <v>0.38047996321869709</v>
      </c>
      <c r="AN1285" s="77">
        <v>0.45886517119384423</v>
      </c>
      <c r="AO1285" s="78">
        <v>0.46898721393255283</v>
      </c>
      <c r="AP1285" s="79">
        <v>0.43517346010229091</v>
      </c>
      <c r="AQ1285" s="70">
        <v>3</v>
      </c>
      <c r="AR1285" s="71">
        <v>0</v>
      </c>
      <c r="AS1285" s="71">
        <v>1</v>
      </c>
      <c r="AT1285" s="71">
        <v>0</v>
      </c>
      <c r="AU1285" s="71">
        <v>0</v>
      </c>
      <c r="AV1285" s="71" t="s">
        <v>3395</v>
      </c>
      <c r="AW1285" s="72" t="s">
        <v>3419</v>
      </c>
    </row>
    <row r="1286" spans="1:49">
      <c r="A1286" s="23" t="s">
        <v>5034</v>
      </c>
      <c r="B1286" s="23" t="s">
        <v>3748</v>
      </c>
      <c r="C1286" s="23" t="s">
        <v>3011</v>
      </c>
      <c r="D1286" s="24" t="s">
        <v>1925</v>
      </c>
      <c r="E1286" s="24" t="s">
        <v>1955</v>
      </c>
      <c r="F1286" s="24" t="s">
        <v>1956</v>
      </c>
      <c r="G1286" s="24" t="s">
        <v>1959</v>
      </c>
      <c r="H1286" s="76">
        <v>0.42709148922687357</v>
      </c>
      <c r="I1286" s="77">
        <v>0.6158263570308451</v>
      </c>
      <c r="J1286" s="77">
        <v>0.40008087911303603</v>
      </c>
      <c r="K1286" s="77">
        <v>0.4569958293040205</v>
      </c>
      <c r="L1286" s="77">
        <v>0.35876068406571876</v>
      </c>
      <c r="M1286" s="77">
        <v>0.34260288844734699</v>
      </c>
      <c r="N1286" s="77">
        <v>0.56553081362918867</v>
      </c>
      <c r="O1286" s="77" t="s">
        <v>3395</v>
      </c>
      <c r="P1286" s="77">
        <v>0.39002328209992865</v>
      </c>
      <c r="Q1286" s="77">
        <v>0.60123397606791307</v>
      </c>
      <c r="R1286" s="77">
        <v>0.22276490056623127</v>
      </c>
      <c r="S1286" s="77">
        <v>0</v>
      </c>
      <c r="T1286" s="77">
        <v>0.3112170607563946</v>
      </c>
      <c r="U1286" s="77">
        <v>0.56922047467559278</v>
      </c>
      <c r="V1286" s="77">
        <v>0.17967532869215544</v>
      </c>
      <c r="W1286" s="77">
        <v>0.28805972508771427</v>
      </c>
      <c r="X1286" s="77">
        <v>0.36044929383328306</v>
      </c>
      <c r="Y1286" s="77">
        <v>0.5005680742283658</v>
      </c>
      <c r="Z1286" s="77">
        <v>0.27428571428571424</v>
      </c>
      <c r="AA1286" s="77">
        <v>0.42366121625556918</v>
      </c>
      <c r="AB1286" s="77">
        <v>8.4126984126984133E-2</v>
      </c>
      <c r="AC1286" s="77">
        <v>0.68421052631578949</v>
      </c>
      <c r="AD1286" s="76">
        <v>0.48099957512358493</v>
      </c>
      <c r="AE1286" s="77">
        <v>0.42278269950924069</v>
      </c>
      <c r="AF1286" s="77">
        <v>0.4119994383170722</v>
      </c>
      <c r="AG1286" s="77">
        <v>0.1556085303781973</v>
      </c>
      <c r="AH1286" s="77">
        <v>0.3744479016838741</v>
      </c>
      <c r="AI1286" s="77">
        <v>0.32425450946049866</v>
      </c>
      <c r="AJ1286" s="77">
        <v>0.38742689425704002</v>
      </c>
      <c r="AK1286" s="77">
        <v>0.25389410019127667</v>
      </c>
      <c r="AL1286" s="77">
        <v>0.68421052631578949</v>
      </c>
      <c r="AM1286" s="76">
        <v>0.43859390431663264</v>
      </c>
      <c r="AN1286" s="77">
        <v>0.28477031384085666</v>
      </c>
      <c r="AO1286" s="78">
        <v>0.44184384025470208</v>
      </c>
      <c r="AP1286" s="79">
        <v>0.38456266312201937</v>
      </c>
      <c r="AQ1286" s="70">
        <v>3</v>
      </c>
      <c r="AR1286" s="71">
        <v>0</v>
      </c>
      <c r="AS1286" s="71">
        <v>1</v>
      </c>
      <c r="AT1286" s="71">
        <v>0</v>
      </c>
      <c r="AU1286" s="71">
        <v>0</v>
      </c>
      <c r="AV1286" s="71" t="s">
        <v>3395</v>
      </c>
      <c r="AW1286" s="72" t="s">
        <v>3419</v>
      </c>
    </row>
    <row r="1287" spans="1:49">
      <c r="A1287" s="23" t="s">
        <v>5035</v>
      </c>
      <c r="B1287" s="23" t="s">
        <v>3748</v>
      </c>
      <c r="C1287" s="23" t="s">
        <v>3013</v>
      </c>
      <c r="D1287" s="24" t="s">
        <v>1925</v>
      </c>
      <c r="E1287" s="24" t="s">
        <v>1955</v>
      </c>
      <c r="F1287" s="24" t="s">
        <v>1956</v>
      </c>
      <c r="G1287" s="24" t="s">
        <v>1961</v>
      </c>
      <c r="H1287" s="76">
        <v>0.42709148922687357</v>
      </c>
      <c r="I1287" s="77">
        <v>0.63412534214406513</v>
      </c>
      <c r="J1287" s="77">
        <v>0.55916958012828666</v>
      </c>
      <c r="K1287" s="77">
        <v>0.43242759644354878</v>
      </c>
      <c r="L1287" s="77">
        <v>0.37231101786464155</v>
      </c>
      <c r="M1287" s="77">
        <v>0.40154016571587092</v>
      </c>
      <c r="N1287" s="77">
        <v>0.6202012903805687</v>
      </c>
      <c r="O1287" s="77" t="s">
        <v>3395</v>
      </c>
      <c r="P1287" s="77">
        <v>0.125</v>
      </c>
      <c r="Q1287" s="77">
        <v>0.57437240724142757</v>
      </c>
      <c r="R1287" s="77">
        <v>0.14990308470285291</v>
      </c>
      <c r="S1287" s="77">
        <v>0</v>
      </c>
      <c r="T1287" s="77">
        <v>0.3112170607563946</v>
      </c>
      <c r="U1287" s="77">
        <v>0.52265944141888809</v>
      </c>
      <c r="V1287" s="77">
        <v>0.17967532869215544</v>
      </c>
      <c r="W1287" s="77">
        <v>0.88131770214851235</v>
      </c>
      <c r="X1287" s="77">
        <v>0.6429695501227819</v>
      </c>
      <c r="Y1287" s="77">
        <v>0.5005680742283658</v>
      </c>
      <c r="Z1287" s="77">
        <v>0.27428571428571424</v>
      </c>
      <c r="AA1287" s="77">
        <v>0.45944013725989141</v>
      </c>
      <c r="AB1287" s="77">
        <v>8.4126984126984133E-2</v>
      </c>
      <c r="AC1287" s="77">
        <v>0.68421052631578949</v>
      </c>
      <c r="AD1287" s="76">
        <v>0.54012880383307504</v>
      </c>
      <c r="AE1287" s="77">
        <v>0.39029601408092596</v>
      </c>
      <c r="AF1287" s="77">
        <v>0.36213774597214021</v>
      </c>
      <c r="AG1287" s="77">
        <v>0.1556085303781973</v>
      </c>
      <c r="AH1287" s="77">
        <v>0.35116738505552175</v>
      </c>
      <c r="AI1287" s="77">
        <v>0.76214362613564712</v>
      </c>
      <c r="AJ1287" s="77">
        <v>0.38742689425704002</v>
      </c>
      <c r="AK1287" s="77">
        <v>0.27178356069343779</v>
      </c>
      <c r="AL1287" s="77">
        <v>0.68421052631578949</v>
      </c>
      <c r="AM1287" s="76">
        <v>0.43085418796204705</v>
      </c>
      <c r="AN1287" s="77">
        <v>0.42297318052312205</v>
      </c>
      <c r="AO1287" s="78">
        <v>0.44780699375542249</v>
      </c>
      <c r="AP1287" s="79">
        <v>0.43381665017867344</v>
      </c>
      <c r="AQ1287" s="70">
        <v>3</v>
      </c>
      <c r="AR1287" s="71">
        <v>0</v>
      </c>
      <c r="AS1287" s="71">
        <v>2</v>
      </c>
      <c r="AT1287" s="71">
        <v>0</v>
      </c>
      <c r="AU1287" s="71">
        <v>0</v>
      </c>
      <c r="AV1287" s="71" t="s">
        <v>3395</v>
      </c>
      <c r="AW1287" s="72" t="s">
        <v>3419</v>
      </c>
    </row>
    <row r="1288" spans="1:49">
      <c r="A1288" s="23" t="s">
        <v>5036</v>
      </c>
      <c r="B1288" s="23" t="s">
        <v>3748</v>
      </c>
      <c r="C1288" s="23" t="s">
        <v>3016</v>
      </c>
      <c r="D1288" s="24" t="s">
        <v>1925</v>
      </c>
      <c r="E1288" s="24" t="s">
        <v>1955</v>
      </c>
      <c r="F1288" s="24" t="s">
        <v>1963</v>
      </c>
      <c r="G1288" s="24" t="s">
        <v>1968</v>
      </c>
      <c r="H1288" s="76">
        <v>0.42634043775481267</v>
      </c>
      <c r="I1288" s="77">
        <v>0.71105119965559849</v>
      </c>
      <c r="J1288" s="77">
        <v>0.86439178039842213</v>
      </c>
      <c r="K1288" s="77">
        <v>0.27448344214261378</v>
      </c>
      <c r="L1288" s="77">
        <v>0.35859937980760731</v>
      </c>
      <c r="M1288" s="77">
        <v>0.79871369525848446</v>
      </c>
      <c r="N1288" s="77">
        <v>0.80616237001762636</v>
      </c>
      <c r="O1288" s="77" t="s">
        <v>3395</v>
      </c>
      <c r="P1288" s="77">
        <v>0.32842587401831935</v>
      </c>
      <c r="Q1288" s="77">
        <v>0.53838030609847209</v>
      </c>
      <c r="R1288" s="77">
        <v>7.6956184039298436E-2</v>
      </c>
      <c r="S1288" s="77">
        <v>2.3529411764706215E-2</v>
      </c>
      <c r="T1288" s="77">
        <v>0.36462534630500609</v>
      </c>
      <c r="U1288" s="77">
        <v>0.44415626452364904</v>
      </c>
      <c r="V1288" s="77">
        <v>0.27683272896705086</v>
      </c>
      <c r="W1288" s="77">
        <v>0.55496074814556717</v>
      </c>
      <c r="X1288" s="77">
        <v>0.22189213835744592</v>
      </c>
      <c r="Y1288" s="77">
        <v>0.5</v>
      </c>
      <c r="Z1288" s="77">
        <v>0.37142857142857144</v>
      </c>
      <c r="AA1288" s="77">
        <v>0.43859883936784755</v>
      </c>
      <c r="AB1288" s="77">
        <v>8.4126984126984133E-2</v>
      </c>
      <c r="AC1288" s="77">
        <v>0.68421052631578949</v>
      </c>
      <c r="AD1288" s="76">
        <v>0.66726113926961117</v>
      </c>
      <c r="AE1288" s="77">
        <v>0.51327695224893022</v>
      </c>
      <c r="AF1288" s="77">
        <v>0.30766824506888524</v>
      </c>
      <c r="AG1288" s="77">
        <v>0.19407737903485617</v>
      </c>
      <c r="AH1288" s="77">
        <v>0.36049449674534995</v>
      </c>
      <c r="AI1288" s="77">
        <v>0.38842644325150655</v>
      </c>
      <c r="AJ1288" s="77">
        <v>0.43571428571428572</v>
      </c>
      <c r="AK1288" s="77">
        <v>0.26136291174741583</v>
      </c>
      <c r="AL1288" s="77">
        <v>0.68421052631578949</v>
      </c>
      <c r="AM1288" s="76">
        <v>0.49606877886247558</v>
      </c>
      <c r="AN1288" s="77">
        <v>0.31433277301057089</v>
      </c>
      <c r="AO1288" s="78">
        <v>0.46042924125916374</v>
      </c>
      <c r="AP1288" s="79">
        <v>0.41961595230078491</v>
      </c>
      <c r="AQ1288" s="70">
        <v>3</v>
      </c>
      <c r="AR1288" s="71">
        <v>0</v>
      </c>
      <c r="AS1288" s="71">
        <v>2</v>
      </c>
      <c r="AT1288" s="71">
        <v>0</v>
      </c>
      <c r="AU1288" s="71">
        <v>0</v>
      </c>
      <c r="AV1288" s="71" t="s">
        <v>3395</v>
      </c>
      <c r="AW1288" s="72" t="s">
        <v>3419</v>
      </c>
    </row>
    <row r="1289" spans="1:49">
      <c r="A1289" s="23" t="s">
        <v>5037</v>
      </c>
      <c r="B1289" s="23" t="s">
        <v>3748</v>
      </c>
      <c r="C1289" s="23" t="s">
        <v>3018</v>
      </c>
      <c r="D1289" s="24" t="s">
        <v>1977</v>
      </c>
      <c r="E1289" s="24" t="s">
        <v>1978</v>
      </c>
      <c r="F1289" s="24" t="s">
        <v>1979</v>
      </c>
      <c r="G1289" s="24" t="s">
        <v>1980</v>
      </c>
      <c r="H1289" s="76">
        <v>0.70487011376070385</v>
      </c>
      <c r="I1289" s="77">
        <v>0.26037033026843309</v>
      </c>
      <c r="J1289" s="77">
        <v>0.35912791585872933</v>
      </c>
      <c r="K1289" s="77">
        <v>0.36369316364802107</v>
      </c>
      <c r="L1289" s="77">
        <v>0.49120101896275942</v>
      </c>
      <c r="M1289" s="77">
        <v>0.38038695802160527</v>
      </c>
      <c r="N1289" s="77">
        <v>0.57554318397794102</v>
      </c>
      <c r="O1289" s="77" t="s">
        <v>3395</v>
      </c>
      <c r="P1289" s="77">
        <v>0.45565528428833257</v>
      </c>
      <c r="Q1289" s="77">
        <v>0.66486364188274139</v>
      </c>
      <c r="R1289" s="77">
        <v>1.6163381377943712E-2</v>
      </c>
      <c r="S1289" s="77">
        <v>0.79999999999999805</v>
      </c>
      <c r="T1289" s="77">
        <v>0.82090071516010565</v>
      </c>
      <c r="U1289" s="77">
        <v>0.53223831257813992</v>
      </c>
      <c r="V1289" s="77">
        <v>0.73020462378523632</v>
      </c>
      <c r="W1289" s="77">
        <v>0.42121932472107571</v>
      </c>
      <c r="X1289" s="77">
        <v>0.29678326327162863</v>
      </c>
      <c r="Y1289" s="77">
        <v>0.4039054979022223</v>
      </c>
      <c r="Z1289" s="77">
        <v>0.61714285714285722</v>
      </c>
      <c r="AA1289" s="77">
        <v>0.47735570814857964</v>
      </c>
      <c r="AB1289" s="77">
        <v>0.28571428571428564</v>
      </c>
      <c r="AC1289" s="77">
        <v>0.52631578947368429</v>
      </c>
      <c r="AD1289" s="76">
        <v>0.44145611996262207</v>
      </c>
      <c r="AE1289" s="77">
        <v>0.45329592177973188</v>
      </c>
      <c r="AF1289" s="77">
        <v>0.34051351163034255</v>
      </c>
      <c r="AG1289" s="77">
        <v>0.81045035758005191</v>
      </c>
      <c r="AH1289" s="77">
        <v>0.63122146818168812</v>
      </c>
      <c r="AI1289" s="77">
        <v>0.35900129399635217</v>
      </c>
      <c r="AJ1289" s="77">
        <v>0.51052417752253976</v>
      </c>
      <c r="AK1289" s="77">
        <v>0.38153499693143267</v>
      </c>
      <c r="AL1289" s="77">
        <v>0.52631578947368429</v>
      </c>
      <c r="AM1289" s="76">
        <v>0.41175518445756554</v>
      </c>
      <c r="AN1289" s="77">
        <v>0.6002243732526974</v>
      </c>
      <c r="AO1289" s="78">
        <v>0.47279165464255229</v>
      </c>
      <c r="AP1289" s="79">
        <v>0.49190481296091215</v>
      </c>
      <c r="AQ1289" s="70">
        <v>3</v>
      </c>
      <c r="AR1289" s="71">
        <v>0</v>
      </c>
      <c r="AS1289" s="71">
        <v>2</v>
      </c>
      <c r="AT1289" s="71">
        <v>1</v>
      </c>
      <c r="AU1289" s="71">
        <v>0</v>
      </c>
      <c r="AV1289" s="71" t="s">
        <v>3395</v>
      </c>
      <c r="AW1289" s="72" t="s">
        <v>3422</v>
      </c>
    </row>
    <row r="1290" spans="1:49">
      <c r="A1290" s="23" t="s">
        <v>5038</v>
      </c>
      <c r="B1290" s="23" t="s">
        <v>3748</v>
      </c>
      <c r="C1290" s="23" t="s">
        <v>3020</v>
      </c>
      <c r="D1290" s="24" t="s">
        <v>1977</v>
      </c>
      <c r="E1290" s="24" t="s">
        <v>1978</v>
      </c>
      <c r="F1290" s="24" t="s">
        <v>1979</v>
      </c>
      <c r="G1290" s="24" t="s">
        <v>1982</v>
      </c>
      <c r="H1290" s="76">
        <v>0.70487011376070385</v>
      </c>
      <c r="I1290" s="77">
        <v>0.2094182416206993</v>
      </c>
      <c r="J1290" s="77">
        <v>0.41785421096956116</v>
      </c>
      <c r="K1290" s="77">
        <v>0.29897075474794788</v>
      </c>
      <c r="L1290" s="77">
        <v>0.4541374684392559</v>
      </c>
      <c r="M1290" s="77">
        <v>0.47725400568077481</v>
      </c>
      <c r="N1290" s="77">
        <v>0.36334803536584703</v>
      </c>
      <c r="O1290" s="77" t="s">
        <v>3395</v>
      </c>
      <c r="P1290" s="77">
        <v>0.15114598310346322</v>
      </c>
      <c r="Q1290" s="77">
        <v>0.67351067421882127</v>
      </c>
      <c r="R1290" s="77">
        <v>1.8821642328108089E-2</v>
      </c>
      <c r="S1290" s="77">
        <v>0.79999999999999805</v>
      </c>
      <c r="T1290" s="77">
        <v>0.82090071516010565</v>
      </c>
      <c r="U1290" s="77">
        <v>0.59522081709757257</v>
      </c>
      <c r="V1290" s="77">
        <v>0.73020462378523632</v>
      </c>
      <c r="W1290" s="77">
        <v>0.41132897751493325</v>
      </c>
      <c r="X1290" s="77">
        <v>0.35090151242998324</v>
      </c>
      <c r="Y1290" s="77">
        <v>0.4039054979022223</v>
      </c>
      <c r="Z1290" s="77">
        <v>0.61714285714285722</v>
      </c>
      <c r="AA1290" s="77">
        <v>0.47735570814857964</v>
      </c>
      <c r="AB1290" s="77">
        <v>0.28571428571428564</v>
      </c>
      <c r="AC1290" s="77">
        <v>0.52631578947368429</v>
      </c>
      <c r="AD1290" s="76">
        <v>0.44404752211698811</v>
      </c>
      <c r="AE1290" s="77">
        <v>0.34897124946745778</v>
      </c>
      <c r="AF1290" s="77">
        <v>0.3461661582734647</v>
      </c>
      <c r="AG1290" s="77">
        <v>0.81045035758005191</v>
      </c>
      <c r="AH1290" s="77">
        <v>0.6627127204414045</v>
      </c>
      <c r="AI1290" s="77">
        <v>0.38111524497245824</v>
      </c>
      <c r="AJ1290" s="77">
        <v>0.51052417752253976</v>
      </c>
      <c r="AK1290" s="77">
        <v>0.38153499693143267</v>
      </c>
      <c r="AL1290" s="77">
        <v>0.52631578947368429</v>
      </c>
      <c r="AM1290" s="76">
        <v>0.3797283099526369</v>
      </c>
      <c r="AN1290" s="77">
        <v>0.61809277433130483</v>
      </c>
      <c r="AO1290" s="78">
        <v>0.47279165464255229</v>
      </c>
      <c r="AP1290" s="79">
        <v>0.4853735639765398</v>
      </c>
      <c r="AQ1290" s="70">
        <v>3</v>
      </c>
      <c r="AR1290" s="71">
        <v>0</v>
      </c>
      <c r="AS1290" s="71">
        <v>0</v>
      </c>
      <c r="AT1290" s="71">
        <v>1</v>
      </c>
      <c r="AU1290" s="71">
        <v>0</v>
      </c>
      <c r="AV1290" s="71" t="s">
        <v>3395</v>
      </c>
      <c r="AW1290" s="72" t="s">
        <v>3422</v>
      </c>
    </row>
    <row r="1291" spans="1:49">
      <c r="A1291" s="23" t="s">
        <v>5039</v>
      </c>
      <c r="B1291" s="23" t="s">
        <v>3748</v>
      </c>
      <c r="C1291" s="23" t="s">
        <v>3023</v>
      </c>
      <c r="D1291" s="24" t="s">
        <v>1977</v>
      </c>
      <c r="E1291" s="24" t="s">
        <v>1978</v>
      </c>
      <c r="F1291" s="24" t="s">
        <v>1984</v>
      </c>
      <c r="G1291" s="24" t="s">
        <v>1985</v>
      </c>
      <c r="H1291" s="76">
        <v>0.6902830760968931</v>
      </c>
      <c r="I1291" s="77">
        <v>0.32626145317479655</v>
      </c>
      <c r="J1291" s="77">
        <v>0.55419706672883251</v>
      </c>
      <c r="K1291" s="77">
        <v>0.49118342032729234</v>
      </c>
      <c r="L1291" s="77">
        <v>0.5323322669517534</v>
      </c>
      <c r="M1291" s="77">
        <v>0.70120653678714273</v>
      </c>
      <c r="N1291" s="77">
        <v>0.58475941994069192</v>
      </c>
      <c r="O1291" s="77" t="s">
        <v>3395</v>
      </c>
      <c r="P1291" s="77">
        <v>0.33047281856576771</v>
      </c>
      <c r="Q1291" s="77">
        <v>0.6178433994720528</v>
      </c>
      <c r="R1291" s="77">
        <v>3.6160617209941206E-3</v>
      </c>
      <c r="S1291" s="77">
        <v>0.78823529411764737</v>
      </c>
      <c r="T1291" s="77">
        <v>0.7753720765414599</v>
      </c>
      <c r="U1291" s="77">
        <v>0.61768570382336818</v>
      </c>
      <c r="V1291" s="77">
        <v>0.80585047316288838</v>
      </c>
      <c r="W1291" s="77">
        <v>2.0988050887803589E-2</v>
      </c>
      <c r="X1291" s="77">
        <v>0.34598226549417432</v>
      </c>
      <c r="Y1291" s="77">
        <v>0.5</v>
      </c>
      <c r="Z1291" s="77">
        <v>0.64000000000000012</v>
      </c>
      <c r="AA1291" s="77">
        <v>0.5036589247293024</v>
      </c>
      <c r="AB1291" s="77">
        <v>0.28571428571428564</v>
      </c>
      <c r="AC1291" s="77">
        <v>0.52631578947368429</v>
      </c>
      <c r="AD1291" s="76">
        <v>0.52358053200017407</v>
      </c>
      <c r="AE1291" s="77">
        <v>0.52799089251452958</v>
      </c>
      <c r="AF1291" s="77">
        <v>0.31072973059652348</v>
      </c>
      <c r="AG1291" s="77">
        <v>0.78180368532955358</v>
      </c>
      <c r="AH1291" s="77">
        <v>0.71176808849312834</v>
      </c>
      <c r="AI1291" s="77">
        <v>0.18348515819098896</v>
      </c>
      <c r="AJ1291" s="77">
        <v>0.57000000000000006</v>
      </c>
      <c r="AK1291" s="77">
        <v>0.394686605221794</v>
      </c>
      <c r="AL1291" s="77">
        <v>0.52631578947368429</v>
      </c>
      <c r="AM1291" s="76">
        <v>0.45410038503707573</v>
      </c>
      <c r="AN1291" s="77">
        <v>0.5590189773378903</v>
      </c>
      <c r="AO1291" s="78">
        <v>0.49700079823182614</v>
      </c>
      <c r="AP1291" s="79">
        <v>0.50246030828492994</v>
      </c>
      <c r="AQ1291" s="70">
        <v>3</v>
      </c>
      <c r="AR1291" s="71">
        <v>0</v>
      </c>
      <c r="AS1291" s="71">
        <v>0</v>
      </c>
      <c r="AT1291" s="71">
        <v>1</v>
      </c>
      <c r="AU1291" s="71">
        <v>0</v>
      </c>
      <c r="AV1291" s="71" t="s">
        <v>3395</v>
      </c>
      <c r="AW1291" s="72" t="s">
        <v>3422</v>
      </c>
    </row>
    <row r="1292" spans="1:49">
      <c r="A1292" s="23" t="s">
        <v>5040</v>
      </c>
      <c r="B1292" s="23" t="s">
        <v>3748</v>
      </c>
      <c r="C1292" s="23" t="s">
        <v>3025</v>
      </c>
      <c r="D1292" s="24" t="s">
        <v>1977</v>
      </c>
      <c r="E1292" s="24" t="s">
        <v>1978</v>
      </c>
      <c r="F1292" s="24" t="s">
        <v>1984</v>
      </c>
      <c r="G1292" s="24" t="s">
        <v>1987</v>
      </c>
      <c r="H1292" s="76">
        <v>0.6902830760968931</v>
      </c>
      <c r="I1292" s="77">
        <v>0.39916162754606593</v>
      </c>
      <c r="J1292" s="77">
        <v>0.86875595816688111</v>
      </c>
      <c r="K1292" s="77">
        <v>0.29662580930656957</v>
      </c>
      <c r="L1292" s="77">
        <v>0.55701419996649126</v>
      </c>
      <c r="M1292" s="77">
        <v>0.8504194562212064</v>
      </c>
      <c r="N1292" s="77">
        <v>0.79693208991418274</v>
      </c>
      <c r="O1292" s="77" t="s">
        <v>3395</v>
      </c>
      <c r="P1292" s="77">
        <v>0.467467565062886</v>
      </c>
      <c r="Q1292" s="77">
        <v>0.56749229948081958</v>
      </c>
      <c r="R1292" s="77">
        <v>0</v>
      </c>
      <c r="S1292" s="77">
        <v>0.78823529411764737</v>
      </c>
      <c r="T1292" s="77">
        <v>0.7753720765414599</v>
      </c>
      <c r="U1292" s="77">
        <v>0.50888181138661059</v>
      </c>
      <c r="V1292" s="77">
        <v>0.80585047316288838</v>
      </c>
      <c r="W1292" s="77">
        <v>0.37227002840663564</v>
      </c>
      <c r="X1292" s="77">
        <v>0.47085306993346476</v>
      </c>
      <c r="Y1292" s="77">
        <v>0.5</v>
      </c>
      <c r="Z1292" s="77">
        <v>0.64000000000000012</v>
      </c>
      <c r="AA1292" s="77">
        <v>0.5036589247293024</v>
      </c>
      <c r="AB1292" s="77">
        <v>0.28571428571428564</v>
      </c>
      <c r="AC1292" s="77">
        <v>0.52631578947368429</v>
      </c>
      <c r="AD1292" s="76">
        <v>0.65273355393661336</v>
      </c>
      <c r="AE1292" s="77">
        <v>0.59369182409426713</v>
      </c>
      <c r="AF1292" s="77">
        <v>0.28374614974040979</v>
      </c>
      <c r="AG1292" s="77">
        <v>0.78180368532955358</v>
      </c>
      <c r="AH1292" s="77">
        <v>0.65736614227474943</v>
      </c>
      <c r="AI1292" s="77">
        <v>0.42156154917005018</v>
      </c>
      <c r="AJ1292" s="77">
        <v>0.57000000000000006</v>
      </c>
      <c r="AK1292" s="77">
        <v>0.394686605221794</v>
      </c>
      <c r="AL1292" s="77">
        <v>0.52631578947368429</v>
      </c>
      <c r="AM1292" s="76">
        <v>0.51005717592376343</v>
      </c>
      <c r="AN1292" s="77">
        <v>0.62024379225811777</v>
      </c>
      <c r="AO1292" s="78">
        <v>0.49700079823182614</v>
      </c>
      <c r="AP1292" s="79">
        <v>0.54108376303600902</v>
      </c>
      <c r="AQ1292" s="70">
        <v>3</v>
      </c>
      <c r="AR1292" s="71">
        <v>0</v>
      </c>
      <c r="AS1292" s="71">
        <v>0</v>
      </c>
      <c r="AT1292" s="71">
        <v>1</v>
      </c>
      <c r="AU1292" s="71">
        <v>0</v>
      </c>
      <c r="AV1292" s="71" t="s">
        <v>3395</v>
      </c>
      <c r="AW1292" s="72" t="s">
        <v>3422</v>
      </c>
    </row>
    <row r="1293" spans="1:49">
      <c r="A1293" s="23" t="s">
        <v>5041</v>
      </c>
      <c r="B1293" s="23" t="s">
        <v>3748</v>
      </c>
      <c r="C1293" s="23" t="s">
        <v>3027</v>
      </c>
      <c r="D1293" s="24" t="s">
        <v>1977</v>
      </c>
      <c r="E1293" s="24" t="s">
        <v>1978</v>
      </c>
      <c r="F1293" s="24" t="s">
        <v>1984</v>
      </c>
      <c r="G1293" s="24" t="s">
        <v>1989</v>
      </c>
      <c r="H1293" s="76">
        <v>0.6902830760968931</v>
      </c>
      <c r="I1293" s="77">
        <v>0.1958231077092433</v>
      </c>
      <c r="J1293" s="77">
        <v>0.23538335038728131</v>
      </c>
      <c r="K1293" s="77">
        <v>0.3028388743057655</v>
      </c>
      <c r="L1293" s="77">
        <v>0.53795904306175613</v>
      </c>
      <c r="M1293" s="77">
        <v>0.3734531988441292</v>
      </c>
      <c r="N1293" s="77">
        <v>0.29941531099280488</v>
      </c>
      <c r="O1293" s="77" t="s">
        <v>3395</v>
      </c>
      <c r="P1293" s="77">
        <v>0.28636458708232226</v>
      </c>
      <c r="Q1293" s="77">
        <v>0.65380976435039651</v>
      </c>
      <c r="R1293" s="77">
        <v>0</v>
      </c>
      <c r="S1293" s="77">
        <v>0.78823529411764737</v>
      </c>
      <c r="T1293" s="77">
        <v>0.7753720765414599</v>
      </c>
      <c r="U1293" s="77">
        <v>0.71952800952488538</v>
      </c>
      <c r="V1293" s="77">
        <v>0.80585047316288838</v>
      </c>
      <c r="W1293" s="77">
        <v>0.21517039924645093</v>
      </c>
      <c r="X1293" s="77">
        <v>0.37341866299571946</v>
      </c>
      <c r="Y1293" s="77">
        <v>0.5</v>
      </c>
      <c r="Z1293" s="77">
        <v>0.64000000000000012</v>
      </c>
      <c r="AA1293" s="77">
        <v>0.53943784573362463</v>
      </c>
      <c r="AB1293" s="77">
        <v>0.28571428571428564</v>
      </c>
      <c r="AC1293" s="77">
        <v>0.52631578947368429</v>
      </c>
      <c r="AD1293" s="76">
        <v>0.37382984473113923</v>
      </c>
      <c r="AE1293" s="77">
        <v>0.36000620285735563</v>
      </c>
      <c r="AF1293" s="77">
        <v>0.32690488217519825</v>
      </c>
      <c r="AG1293" s="77">
        <v>0.78180368532955358</v>
      </c>
      <c r="AH1293" s="77">
        <v>0.76268924134388683</v>
      </c>
      <c r="AI1293" s="77">
        <v>0.29429453112108517</v>
      </c>
      <c r="AJ1293" s="77">
        <v>0.57000000000000006</v>
      </c>
      <c r="AK1293" s="77">
        <v>0.41257606572395511</v>
      </c>
      <c r="AL1293" s="77">
        <v>0.52631578947368429</v>
      </c>
      <c r="AM1293" s="76">
        <v>0.35358030992123107</v>
      </c>
      <c r="AN1293" s="77">
        <v>0.61292915259817515</v>
      </c>
      <c r="AO1293" s="78">
        <v>0.50296395173254649</v>
      </c>
      <c r="AP1293" s="79">
        <v>0.48375664181047512</v>
      </c>
      <c r="AQ1293" s="70">
        <v>3</v>
      </c>
      <c r="AR1293" s="71">
        <v>0</v>
      </c>
      <c r="AS1293" s="71">
        <v>0</v>
      </c>
      <c r="AT1293" s="71">
        <v>1</v>
      </c>
      <c r="AU1293" s="71">
        <v>1</v>
      </c>
      <c r="AV1293" s="71" t="s">
        <v>3587</v>
      </c>
      <c r="AW1293" s="72" t="s">
        <v>3422</v>
      </c>
    </row>
    <row r="1294" spans="1:49">
      <c r="A1294" s="23" t="s">
        <v>5042</v>
      </c>
      <c r="B1294" s="23" t="s">
        <v>3748</v>
      </c>
      <c r="C1294" s="23" t="s">
        <v>3029</v>
      </c>
      <c r="D1294" s="24" t="s">
        <v>1977</v>
      </c>
      <c r="E1294" s="24" t="s">
        <v>1978</v>
      </c>
      <c r="F1294" s="24" t="s">
        <v>1991</v>
      </c>
      <c r="G1294" s="24" t="s">
        <v>1996</v>
      </c>
      <c r="H1294" s="76">
        <v>0.7065444955083473</v>
      </c>
      <c r="I1294" s="77">
        <v>0.49226558773987983</v>
      </c>
      <c r="J1294" s="77">
        <v>0.87435919266247919</v>
      </c>
      <c r="K1294" s="77">
        <v>0.46480563062817504</v>
      </c>
      <c r="L1294" s="77">
        <v>0.55208391377358179</v>
      </c>
      <c r="M1294" s="77">
        <v>0.88417766524083052</v>
      </c>
      <c r="N1294" s="77">
        <v>0.86229791672880152</v>
      </c>
      <c r="O1294" s="77" t="s">
        <v>3395</v>
      </c>
      <c r="P1294" s="77">
        <v>0.49436529537087442</v>
      </c>
      <c r="Q1294" s="77">
        <v>0.52279116327843944</v>
      </c>
      <c r="R1294" s="77">
        <v>4.1860791819066439E-3</v>
      </c>
      <c r="S1294" s="77">
        <v>0.79040096266906545</v>
      </c>
      <c r="T1294" s="77">
        <v>0.78375307151330742</v>
      </c>
      <c r="U1294" s="77">
        <v>0.524382569561054</v>
      </c>
      <c r="V1294" s="77">
        <v>0.88911189515696387</v>
      </c>
      <c r="W1294" s="77">
        <v>0.46550192132879042</v>
      </c>
      <c r="X1294" s="77">
        <v>0.37700030593404255</v>
      </c>
      <c r="Y1294" s="77">
        <v>0.36612564613122411</v>
      </c>
      <c r="Z1294" s="77">
        <v>0.66285714285714281</v>
      </c>
      <c r="AA1294" s="77">
        <v>0.49652217343495186</v>
      </c>
      <c r="AB1294" s="77">
        <v>0.28571428571428564</v>
      </c>
      <c r="AC1294" s="77">
        <v>0.52631578947368429</v>
      </c>
      <c r="AD1294" s="76">
        <v>0.69105642530356881</v>
      </c>
      <c r="AE1294" s="77">
        <v>0.65154608434845274</v>
      </c>
      <c r="AF1294" s="77">
        <v>0.26348862123017303</v>
      </c>
      <c r="AG1294" s="77">
        <v>0.78707701709118649</v>
      </c>
      <c r="AH1294" s="77">
        <v>0.70674723235900894</v>
      </c>
      <c r="AI1294" s="77">
        <v>0.42125111363141649</v>
      </c>
      <c r="AJ1294" s="77">
        <v>0.51449139449418346</v>
      </c>
      <c r="AK1294" s="77">
        <v>0.39111822957461873</v>
      </c>
      <c r="AL1294" s="77">
        <v>0.52631578947368429</v>
      </c>
      <c r="AM1294" s="76">
        <v>0.53536371029406482</v>
      </c>
      <c r="AN1294" s="77">
        <v>0.63835845436053729</v>
      </c>
      <c r="AO1294" s="78">
        <v>0.47730847118082886</v>
      </c>
      <c r="AP1294" s="79">
        <v>0.54836770760949338</v>
      </c>
      <c r="AQ1294" s="70">
        <v>3</v>
      </c>
      <c r="AR1294" s="71">
        <v>0</v>
      </c>
      <c r="AS1294" s="71">
        <v>1</v>
      </c>
      <c r="AT1294" s="71">
        <v>1</v>
      </c>
      <c r="AU1294" s="71">
        <v>0</v>
      </c>
      <c r="AV1294" s="71" t="s">
        <v>3395</v>
      </c>
      <c r="AW1294" s="72" t="s">
        <v>3422</v>
      </c>
    </row>
    <row r="1295" spans="1:49">
      <c r="A1295" s="23" t="s">
        <v>5043</v>
      </c>
      <c r="B1295" s="23" t="s">
        <v>3748</v>
      </c>
      <c r="C1295" s="23" t="s">
        <v>3033</v>
      </c>
      <c r="D1295" s="24" t="s">
        <v>1998</v>
      </c>
      <c r="E1295" s="24" t="s">
        <v>1999</v>
      </c>
      <c r="F1295" s="24" t="s">
        <v>2000</v>
      </c>
      <c r="G1295" s="24" t="s">
        <v>2003</v>
      </c>
      <c r="H1295" s="76">
        <v>0.45656184819290946</v>
      </c>
      <c r="I1295" s="77">
        <v>0.23751312070284794</v>
      </c>
      <c r="J1295" s="77">
        <v>0.45425595967283555</v>
      </c>
      <c r="K1295" s="77">
        <v>0</v>
      </c>
      <c r="L1295" s="77">
        <v>0.94922461230615329</v>
      </c>
      <c r="M1295" s="77">
        <v>0.53566057745340778</v>
      </c>
      <c r="N1295" s="77">
        <v>0.37674108473949908</v>
      </c>
      <c r="O1295" s="77" t="s">
        <v>3395</v>
      </c>
      <c r="P1295" s="77">
        <v>0.62138676676939131</v>
      </c>
      <c r="Q1295" s="77">
        <v>0.80353418480846872</v>
      </c>
      <c r="R1295" s="77">
        <v>0.23556815430834727</v>
      </c>
      <c r="S1295" s="77">
        <v>0.9058823529411768</v>
      </c>
      <c r="T1295" s="77">
        <v>0.71294697506603955</v>
      </c>
      <c r="U1295" s="77">
        <v>0.70971502793519792</v>
      </c>
      <c r="V1295" s="77">
        <v>0.60715786729751564</v>
      </c>
      <c r="W1295" s="77" t="s">
        <v>3395</v>
      </c>
      <c r="X1295" s="77">
        <v>0.26113275530792779</v>
      </c>
      <c r="Y1295" s="77">
        <v>0.43192577163416013</v>
      </c>
      <c r="Z1295" s="77">
        <v>0.94285714285714284</v>
      </c>
      <c r="AA1295" s="77">
        <v>0.69411945612992709</v>
      </c>
      <c r="AB1295" s="77" t="s">
        <v>3395</v>
      </c>
      <c r="AC1295" s="77">
        <v>1</v>
      </c>
      <c r="AD1295" s="76">
        <v>0.38277697618953099</v>
      </c>
      <c r="AE1295" s="77">
        <v>0.49660260825369029</v>
      </c>
      <c r="AF1295" s="77">
        <v>0.51955116955840797</v>
      </c>
      <c r="AG1295" s="77">
        <v>0.80941466400360818</v>
      </c>
      <c r="AH1295" s="77">
        <v>0.65843644761635678</v>
      </c>
      <c r="AI1295" s="77">
        <v>0.26113275530792779</v>
      </c>
      <c r="AJ1295" s="77">
        <v>0.68739145724565143</v>
      </c>
      <c r="AK1295" s="77">
        <v>0.69411945612992709</v>
      </c>
      <c r="AL1295" s="77">
        <v>1</v>
      </c>
      <c r="AM1295" s="76">
        <v>0.46631025133387638</v>
      </c>
      <c r="AN1295" s="77">
        <v>0.57632795564263084</v>
      </c>
      <c r="AO1295" s="78">
        <v>0.7938369711251928</v>
      </c>
      <c r="AP1295" s="79">
        <v>0.60484346865606176</v>
      </c>
      <c r="AQ1295" s="70">
        <v>3</v>
      </c>
      <c r="AR1295" s="71">
        <v>1</v>
      </c>
      <c r="AS1295" s="71">
        <v>0</v>
      </c>
      <c r="AT1295" s="71">
        <v>0</v>
      </c>
      <c r="AU1295" s="71">
        <v>0</v>
      </c>
      <c r="AV1295" s="71" t="s">
        <v>3395</v>
      </c>
      <c r="AW1295" s="72" t="s">
        <v>3421</v>
      </c>
    </row>
    <row r="1296" spans="1:49">
      <c r="A1296" s="23" t="s">
        <v>5044</v>
      </c>
      <c r="B1296" s="23" t="s">
        <v>3748</v>
      </c>
      <c r="C1296" s="23" t="s">
        <v>3035</v>
      </c>
      <c r="D1296" s="24" t="s">
        <v>2005</v>
      </c>
      <c r="E1296" s="24" t="s">
        <v>2006</v>
      </c>
      <c r="F1296" s="24" t="s">
        <v>2007</v>
      </c>
      <c r="G1296" s="24" t="s">
        <v>2018</v>
      </c>
      <c r="H1296" s="76">
        <v>0.59275886612709883</v>
      </c>
      <c r="I1296" s="77">
        <v>0.28891601864768701</v>
      </c>
      <c r="J1296" s="77">
        <v>0.34456351931012064</v>
      </c>
      <c r="K1296" s="77">
        <v>0.50074761701639259</v>
      </c>
      <c r="L1296" s="77">
        <v>0.27846151112226564</v>
      </c>
      <c r="M1296" s="77">
        <v>0.66867591118891001</v>
      </c>
      <c r="N1296" s="77">
        <v>0.52710743047610675</v>
      </c>
      <c r="O1296" s="77" t="s">
        <v>3395</v>
      </c>
      <c r="P1296" s="77">
        <v>0.22734857749064152</v>
      </c>
      <c r="Q1296" s="77">
        <v>0.76283623272621259</v>
      </c>
      <c r="R1296" s="77">
        <v>8.3153183333464539E-2</v>
      </c>
      <c r="S1296" s="77">
        <v>0.9058823529411768</v>
      </c>
      <c r="T1296" s="77">
        <v>0.67262096514399849</v>
      </c>
      <c r="U1296" s="77">
        <v>0.54743684710947926</v>
      </c>
      <c r="V1296" s="77">
        <v>0.46443832933134704</v>
      </c>
      <c r="W1296" s="77">
        <v>0.18500510860896713</v>
      </c>
      <c r="X1296" s="77">
        <v>0.20577229531082109</v>
      </c>
      <c r="Y1296" s="77">
        <v>0.66641531636324292</v>
      </c>
      <c r="Z1296" s="77">
        <v>0.30285714285714282</v>
      </c>
      <c r="AA1296" s="77">
        <v>0.44950851844015033</v>
      </c>
      <c r="AB1296" s="77">
        <v>0.53817878028404331</v>
      </c>
      <c r="AC1296" s="77">
        <v>0</v>
      </c>
      <c r="AD1296" s="76">
        <v>0.40874613469496879</v>
      </c>
      <c r="AE1296" s="77">
        <v>0.44046820945886334</v>
      </c>
      <c r="AF1296" s="77">
        <v>0.42299470802983857</v>
      </c>
      <c r="AG1296" s="77">
        <v>0.78925165904258765</v>
      </c>
      <c r="AH1296" s="77">
        <v>0.50593758822041313</v>
      </c>
      <c r="AI1296" s="77">
        <v>0.19538870195989411</v>
      </c>
      <c r="AJ1296" s="77">
        <v>0.48463622961019287</v>
      </c>
      <c r="AK1296" s="77">
        <v>0.49384364936209679</v>
      </c>
      <c r="AL1296" s="77">
        <v>0</v>
      </c>
      <c r="AM1296" s="76">
        <v>0.42406968406122353</v>
      </c>
      <c r="AN1296" s="77">
        <v>0.49685931640763165</v>
      </c>
      <c r="AO1296" s="78">
        <v>0.32615995965742989</v>
      </c>
      <c r="AP1296" s="79">
        <v>0.41265153413037725</v>
      </c>
      <c r="AQ1296" s="70">
        <v>3</v>
      </c>
      <c r="AR1296" s="71">
        <v>1</v>
      </c>
      <c r="AS1296" s="71">
        <v>2</v>
      </c>
      <c r="AT1296" s="71">
        <v>0</v>
      </c>
      <c r="AU1296" s="71">
        <v>0</v>
      </c>
      <c r="AV1296" s="71" t="s">
        <v>3395</v>
      </c>
      <c r="AW1296" s="72" t="s">
        <v>3420</v>
      </c>
    </row>
    <row r="1297" spans="1:49">
      <c r="A1297" s="23" t="s">
        <v>5045</v>
      </c>
      <c r="B1297" s="23" t="s">
        <v>3748</v>
      </c>
      <c r="C1297" s="23" t="s">
        <v>3037</v>
      </c>
      <c r="D1297" s="24" t="s">
        <v>2005</v>
      </c>
      <c r="E1297" s="24" t="s">
        <v>2006</v>
      </c>
      <c r="F1297" s="24" t="s">
        <v>2007</v>
      </c>
      <c r="G1297" s="24" t="s">
        <v>2020</v>
      </c>
      <c r="H1297" s="76">
        <v>0.59275886612709883</v>
      </c>
      <c r="I1297" s="77">
        <v>0.57967923572722013</v>
      </c>
      <c r="J1297" s="77">
        <v>0.97503842559804821</v>
      </c>
      <c r="K1297" s="77">
        <v>0.71596624746561055</v>
      </c>
      <c r="L1297" s="77">
        <v>0.25088319425800809</v>
      </c>
      <c r="M1297" s="77">
        <v>0.92423064672701272</v>
      </c>
      <c r="N1297" s="77">
        <v>0.99359063529670633</v>
      </c>
      <c r="O1297" s="77" t="s">
        <v>3395</v>
      </c>
      <c r="P1297" s="77">
        <v>0.4936944106042363</v>
      </c>
      <c r="Q1297" s="77">
        <v>0.64210945185397927</v>
      </c>
      <c r="R1297" s="77">
        <v>1.1263563413603895E-2</v>
      </c>
      <c r="S1297" s="77">
        <v>0.9058823529411768</v>
      </c>
      <c r="T1297" s="77">
        <v>0.67262096514399849</v>
      </c>
      <c r="U1297" s="77">
        <v>0.4808717325965306</v>
      </c>
      <c r="V1297" s="77">
        <v>0.46443832933134704</v>
      </c>
      <c r="W1297" s="77">
        <v>0.77426216286792715</v>
      </c>
      <c r="X1297" s="77">
        <v>0.4888919419142117</v>
      </c>
      <c r="Y1297" s="77">
        <v>0.66641531636324292</v>
      </c>
      <c r="Z1297" s="77">
        <v>0.30285714285714282</v>
      </c>
      <c r="AA1297" s="77">
        <v>0.41372959743582804</v>
      </c>
      <c r="AB1297" s="77">
        <v>0.53817878028404331</v>
      </c>
      <c r="AC1297" s="77">
        <v>0</v>
      </c>
      <c r="AD1297" s="76">
        <v>0.71582550915078913</v>
      </c>
      <c r="AE1297" s="77">
        <v>0.67567302687031483</v>
      </c>
      <c r="AF1297" s="77">
        <v>0.32668650763379159</v>
      </c>
      <c r="AG1297" s="77">
        <v>0.78925165904258765</v>
      </c>
      <c r="AH1297" s="77">
        <v>0.47265503096393879</v>
      </c>
      <c r="AI1297" s="77">
        <v>0.63157705239106943</v>
      </c>
      <c r="AJ1297" s="77">
        <v>0.48463622961019287</v>
      </c>
      <c r="AK1297" s="77">
        <v>0.47595418885993568</v>
      </c>
      <c r="AL1297" s="77">
        <v>0</v>
      </c>
      <c r="AM1297" s="76">
        <v>0.57272834788496507</v>
      </c>
      <c r="AN1297" s="77">
        <v>0.63116124746586522</v>
      </c>
      <c r="AO1297" s="78">
        <v>0.32019680615670953</v>
      </c>
      <c r="AP1297" s="79">
        <v>0.49768623762263187</v>
      </c>
      <c r="AQ1297" s="70">
        <v>3</v>
      </c>
      <c r="AR1297" s="71">
        <v>0</v>
      </c>
      <c r="AS1297" s="71">
        <v>0</v>
      </c>
      <c r="AT1297" s="71">
        <v>0</v>
      </c>
      <c r="AU1297" s="71">
        <v>0</v>
      </c>
      <c r="AV1297" s="71" t="s">
        <v>3395</v>
      </c>
      <c r="AW1297" s="72" t="s">
        <v>3420</v>
      </c>
    </row>
    <row r="1298" spans="1:49">
      <c r="A1298" s="23" t="s">
        <v>5046</v>
      </c>
      <c r="B1298" s="23" t="s">
        <v>3748</v>
      </c>
      <c r="C1298" s="23" t="s">
        <v>3040</v>
      </c>
      <c r="D1298" s="24" t="s">
        <v>2005</v>
      </c>
      <c r="E1298" s="24" t="s">
        <v>2006</v>
      </c>
      <c r="F1298" s="24" t="s">
        <v>2007</v>
      </c>
      <c r="G1298" s="24" t="s">
        <v>2022</v>
      </c>
      <c r="H1298" s="76">
        <v>0.59275886612709883</v>
      </c>
      <c r="I1298" s="77">
        <v>0.50283949211158807</v>
      </c>
      <c r="J1298" s="77">
        <v>0.78688723857210663</v>
      </c>
      <c r="K1298" s="77">
        <v>0.65902851551607022</v>
      </c>
      <c r="L1298" s="77">
        <v>0.22649936858684658</v>
      </c>
      <c r="M1298" s="77">
        <v>0.75227099798444297</v>
      </c>
      <c r="N1298" s="77">
        <v>0.79610435007740676</v>
      </c>
      <c r="O1298" s="77" t="s">
        <v>3395</v>
      </c>
      <c r="P1298" s="77">
        <v>0.42507505141883922</v>
      </c>
      <c r="Q1298" s="77">
        <v>0.67442454402112084</v>
      </c>
      <c r="R1298" s="77">
        <v>4.0321923572436018E-2</v>
      </c>
      <c r="S1298" s="77">
        <v>0.9058823529411768</v>
      </c>
      <c r="T1298" s="77">
        <v>0.67262096514399849</v>
      </c>
      <c r="U1298" s="77">
        <v>0.50672897755976498</v>
      </c>
      <c r="V1298" s="77">
        <v>0.46443832933134704</v>
      </c>
      <c r="W1298" s="77">
        <v>0.41030657530767944</v>
      </c>
      <c r="X1298" s="77">
        <v>0.40689796011960633</v>
      </c>
      <c r="Y1298" s="77">
        <v>0.66641531636324292</v>
      </c>
      <c r="Z1298" s="77">
        <v>0.30285714285714282</v>
      </c>
      <c r="AA1298" s="77">
        <v>0.41372959743582804</v>
      </c>
      <c r="AB1298" s="77">
        <v>0.53817878028404331</v>
      </c>
      <c r="AC1298" s="77">
        <v>0</v>
      </c>
      <c r="AD1298" s="76">
        <v>0.62749519893693118</v>
      </c>
      <c r="AE1298" s="77">
        <v>0.57179565671672106</v>
      </c>
      <c r="AF1298" s="77">
        <v>0.35737323379677843</v>
      </c>
      <c r="AG1298" s="77">
        <v>0.78925165904258765</v>
      </c>
      <c r="AH1298" s="77">
        <v>0.48558365344555598</v>
      </c>
      <c r="AI1298" s="77">
        <v>0.40860226771364289</v>
      </c>
      <c r="AJ1298" s="77">
        <v>0.48463622961019287</v>
      </c>
      <c r="AK1298" s="77">
        <v>0.47595418885993568</v>
      </c>
      <c r="AL1298" s="77">
        <v>0</v>
      </c>
      <c r="AM1298" s="76">
        <v>0.51888802981681026</v>
      </c>
      <c r="AN1298" s="77">
        <v>0.56114586006726219</v>
      </c>
      <c r="AO1298" s="78">
        <v>0.32019680615670953</v>
      </c>
      <c r="AP1298" s="79">
        <v>0.46009298777313551</v>
      </c>
      <c r="AQ1298" s="70">
        <v>3</v>
      </c>
      <c r="AR1298" s="71">
        <v>0</v>
      </c>
      <c r="AS1298" s="71">
        <v>0</v>
      </c>
      <c r="AT1298" s="71">
        <v>0</v>
      </c>
      <c r="AU1298" s="71">
        <v>0</v>
      </c>
      <c r="AV1298" s="71" t="s">
        <v>3395</v>
      </c>
      <c r="AW1298" s="72" t="s">
        <v>3420</v>
      </c>
    </row>
    <row r="1299" spans="1:49">
      <c r="A1299" s="23" t="s">
        <v>5047</v>
      </c>
      <c r="B1299" s="23" t="s">
        <v>3748</v>
      </c>
      <c r="C1299" s="23" t="s">
        <v>3042</v>
      </c>
      <c r="D1299" s="24" t="s">
        <v>2005</v>
      </c>
      <c r="E1299" s="24" t="s">
        <v>2006</v>
      </c>
      <c r="F1299" s="24" t="s">
        <v>2036</v>
      </c>
      <c r="G1299" s="24" t="s">
        <v>2055</v>
      </c>
      <c r="H1299" s="76">
        <v>0.57907747936354048</v>
      </c>
      <c r="I1299" s="77">
        <v>0.50835878063012729</v>
      </c>
      <c r="J1299" s="77">
        <v>0.95199714169005523</v>
      </c>
      <c r="K1299" s="77">
        <v>0.62439582667700788</v>
      </c>
      <c r="L1299" s="77">
        <v>0.3039076797095559</v>
      </c>
      <c r="M1299" s="77">
        <v>0.85308485161582404</v>
      </c>
      <c r="N1299" s="77">
        <v>0.86280270786352542</v>
      </c>
      <c r="O1299" s="77" t="s">
        <v>3395</v>
      </c>
      <c r="P1299" s="77">
        <v>0.72964587941989445</v>
      </c>
      <c r="Q1299" s="77">
        <v>0.52135549270164361</v>
      </c>
      <c r="R1299" s="77">
        <v>1.7095407795854133E-2</v>
      </c>
      <c r="S1299" s="77">
        <v>0.98823529411764777</v>
      </c>
      <c r="T1299" s="77">
        <v>0.72944720056697376</v>
      </c>
      <c r="U1299" s="77">
        <v>0.51899928582857457</v>
      </c>
      <c r="V1299" s="77">
        <v>0.50103447931013778</v>
      </c>
      <c r="W1299" s="77">
        <v>0.2562751830385675</v>
      </c>
      <c r="X1299" s="77">
        <v>0.36882605928273993</v>
      </c>
      <c r="Y1299" s="77">
        <v>0.71950320556171721</v>
      </c>
      <c r="Z1299" s="77">
        <v>0.47428571428571431</v>
      </c>
      <c r="AA1299" s="77">
        <v>0.44027950510209746</v>
      </c>
      <c r="AB1299" s="77">
        <v>0.53817878028404331</v>
      </c>
      <c r="AC1299" s="77">
        <v>0</v>
      </c>
      <c r="AD1299" s="76">
        <v>0.67981113389457437</v>
      </c>
      <c r="AE1299" s="77">
        <v>0.67476738905716149</v>
      </c>
      <c r="AF1299" s="77">
        <v>0.26922545024874889</v>
      </c>
      <c r="AG1299" s="77">
        <v>0.85884124734231082</v>
      </c>
      <c r="AH1299" s="77">
        <v>0.51001688256935618</v>
      </c>
      <c r="AI1299" s="77">
        <v>0.31255062116065369</v>
      </c>
      <c r="AJ1299" s="77">
        <v>0.59689445992371581</v>
      </c>
      <c r="AK1299" s="77">
        <v>0.48922914269307038</v>
      </c>
      <c r="AL1299" s="77">
        <v>0</v>
      </c>
      <c r="AM1299" s="76">
        <v>0.54126799106682821</v>
      </c>
      <c r="AN1299" s="77">
        <v>0.5604695836907736</v>
      </c>
      <c r="AO1299" s="78">
        <v>0.36204120087226205</v>
      </c>
      <c r="AP1299" s="79">
        <v>0.48341090168923306</v>
      </c>
      <c r="AQ1299" s="70">
        <v>3</v>
      </c>
      <c r="AR1299" s="71">
        <v>0</v>
      </c>
      <c r="AS1299" s="71">
        <v>0</v>
      </c>
      <c r="AT1299" s="71">
        <v>0</v>
      </c>
      <c r="AU1299" s="71">
        <v>0</v>
      </c>
      <c r="AV1299" s="71" t="s">
        <v>3395</v>
      </c>
      <c r="AW1299" s="72" t="s">
        <v>3420</v>
      </c>
    </row>
    <row r="1300" spans="1:49">
      <c r="A1300" s="23" t="s">
        <v>5048</v>
      </c>
      <c r="B1300" s="23" t="s">
        <v>3748</v>
      </c>
      <c r="C1300" s="23" t="s">
        <v>3045</v>
      </c>
      <c r="D1300" s="24" t="s">
        <v>2005</v>
      </c>
      <c r="E1300" s="24" t="s">
        <v>2061</v>
      </c>
      <c r="F1300" s="24" t="s">
        <v>2062</v>
      </c>
      <c r="G1300" s="24" t="s">
        <v>2063</v>
      </c>
      <c r="H1300" s="76">
        <v>0.39884061732478804</v>
      </c>
      <c r="I1300" s="77">
        <v>4.6420576979125383E-2</v>
      </c>
      <c r="J1300" s="77">
        <v>1.4003593627427091E-2</v>
      </c>
      <c r="K1300" s="77">
        <v>0.4513347146475496</v>
      </c>
      <c r="L1300" s="77">
        <v>0.28181183115404934</v>
      </c>
      <c r="M1300" s="77">
        <v>0.23625491140374266</v>
      </c>
      <c r="N1300" s="77">
        <v>0</v>
      </c>
      <c r="O1300" s="77" t="s">
        <v>3395</v>
      </c>
      <c r="P1300" s="77">
        <v>0.125</v>
      </c>
      <c r="Q1300" s="77">
        <v>0.88188757954326613</v>
      </c>
      <c r="R1300" s="77">
        <v>0.67529507565616875</v>
      </c>
      <c r="S1300" s="77">
        <v>0.92941176470588305</v>
      </c>
      <c r="T1300" s="77">
        <v>0.66541782101668701</v>
      </c>
      <c r="U1300" s="77">
        <v>0.29433548971921319</v>
      </c>
      <c r="V1300" s="77">
        <v>0.41019451770916088</v>
      </c>
      <c r="W1300" s="77">
        <v>0.63196464665246976</v>
      </c>
      <c r="X1300" s="77">
        <v>0</v>
      </c>
      <c r="Y1300" s="77">
        <v>0.70969716233397362</v>
      </c>
      <c r="Z1300" s="77">
        <v>0.29714285714285715</v>
      </c>
      <c r="AA1300" s="77">
        <v>0.4235656613348554</v>
      </c>
      <c r="AB1300" s="77">
        <v>0.53817878028404331</v>
      </c>
      <c r="AC1300" s="77">
        <v>0</v>
      </c>
      <c r="AD1300" s="76">
        <v>0.15308826264378017</v>
      </c>
      <c r="AE1300" s="77">
        <v>0.2188802914410683</v>
      </c>
      <c r="AF1300" s="77">
        <v>0.77859132759971739</v>
      </c>
      <c r="AG1300" s="77">
        <v>0.79741479286128503</v>
      </c>
      <c r="AH1300" s="77">
        <v>0.35226500371418701</v>
      </c>
      <c r="AI1300" s="77">
        <v>0.31598232332623488</v>
      </c>
      <c r="AJ1300" s="77">
        <v>0.50342000973841539</v>
      </c>
      <c r="AK1300" s="77">
        <v>0.48087222080944936</v>
      </c>
      <c r="AL1300" s="77">
        <v>0</v>
      </c>
      <c r="AM1300" s="76">
        <v>0.38351996056152199</v>
      </c>
      <c r="AN1300" s="77">
        <v>0.48855403996723568</v>
      </c>
      <c r="AO1300" s="78">
        <v>0.32809741018262156</v>
      </c>
      <c r="AP1300" s="79">
        <v>0.39736372539973086</v>
      </c>
      <c r="AQ1300" s="70">
        <v>3</v>
      </c>
      <c r="AR1300" s="71">
        <v>3</v>
      </c>
      <c r="AS1300" s="71">
        <v>0</v>
      </c>
      <c r="AT1300" s="71">
        <v>0</v>
      </c>
      <c r="AU1300" s="71">
        <v>0</v>
      </c>
      <c r="AV1300" s="71" t="s">
        <v>3395</v>
      </c>
      <c r="AW1300" s="72" t="s">
        <v>3420</v>
      </c>
    </row>
    <row r="1301" spans="1:49">
      <c r="A1301" s="23" t="s">
        <v>5049</v>
      </c>
      <c r="B1301" s="23" t="s">
        <v>3748</v>
      </c>
      <c r="C1301" s="23" t="s">
        <v>3047</v>
      </c>
      <c r="D1301" s="24" t="s">
        <v>2005</v>
      </c>
      <c r="E1301" s="24" t="s">
        <v>2061</v>
      </c>
      <c r="F1301" s="24" t="s">
        <v>2071</v>
      </c>
      <c r="G1301" s="24" t="s">
        <v>2072</v>
      </c>
      <c r="H1301" s="76">
        <v>0.5130086671105234</v>
      </c>
      <c r="I1301" s="77">
        <v>0.39507200480353022</v>
      </c>
      <c r="J1301" s="77">
        <v>0.36511972950078908</v>
      </c>
      <c r="K1301" s="77">
        <v>0.54848585052941123</v>
      </c>
      <c r="L1301" s="77">
        <v>0.19526558359649837</v>
      </c>
      <c r="M1301" s="77">
        <v>0.3292602389086976</v>
      </c>
      <c r="N1301" s="77">
        <v>0.43769093540987941</v>
      </c>
      <c r="O1301" s="77" t="s">
        <v>3395</v>
      </c>
      <c r="P1301" s="77">
        <v>0.26332854619986079</v>
      </c>
      <c r="Q1301" s="77">
        <v>0.65891269977565314</v>
      </c>
      <c r="R1301" s="77">
        <v>8.369913297839876E-2</v>
      </c>
      <c r="S1301" s="77">
        <v>0.91764705882352904</v>
      </c>
      <c r="T1301" s="77">
        <v>0.51485729012305903</v>
      </c>
      <c r="U1301" s="77">
        <v>0.1838370932366499</v>
      </c>
      <c r="V1301" s="77">
        <v>0.29147293469354046</v>
      </c>
      <c r="W1301" s="77">
        <v>0.88495203607575323</v>
      </c>
      <c r="X1301" s="77">
        <v>0.23241658299700529</v>
      </c>
      <c r="Y1301" s="77">
        <v>0.76785714285714257</v>
      </c>
      <c r="Z1301" s="77">
        <v>5.1428571428571379E-2</v>
      </c>
      <c r="AA1301" s="77">
        <v>0.24287834566707747</v>
      </c>
      <c r="AB1301" s="77">
        <v>0.53817878028404331</v>
      </c>
      <c r="AC1301" s="77">
        <v>0</v>
      </c>
      <c r="AD1301" s="76">
        <v>0.42440013380494762</v>
      </c>
      <c r="AE1301" s="77">
        <v>0.35480623092886948</v>
      </c>
      <c r="AF1301" s="77">
        <v>0.37130591637702592</v>
      </c>
      <c r="AG1301" s="77">
        <v>0.71625217447329403</v>
      </c>
      <c r="AH1301" s="77">
        <v>0.2376550139650952</v>
      </c>
      <c r="AI1301" s="77">
        <v>0.55868430953637926</v>
      </c>
      <c r="AJ1301" s="77">
        <v>0.40964285714285698</v>
      </c>
      <c r="AK1301" s="77">
        <v>0.39052856297556038</v>
      </c>
      <c r="AL1301" s="77">
        <v>0</v>
      </c>
      <c r="AM1301" s="76">
        <v>0.38350409370361432</v>
      </c>
      <c r="AN1301" s="77">
        <v>0.50419716599158948</v>
      </c>
      <c r="AO1301" s="78">
        <v>0.2667238067061391</v>
      </c>
      <c r="AP1301" s="79">
        <v>0.37851890179378483</v>
      </c>
      <c r="AQ1301" s="70">
        <v>3</v>
      </c>
      <c r="AR1301" s="71">
        <v>3</v>
      </c>
      <c r="AS1301" s="71">
        <v>0</v>
      </c>
      <c r="AT1301" s="71">
        <v>0</v>
      </c>
      <c r="AU1301" s="71">
        <v>0</v>
      </c>
      <c r="AV1301" s="71" t="s">
        <v>3395</v>
      </c>
      <c r="AW1301" s="72" t="s">
        <v>3420</v>
      </c>
    </row>
    <row r="1302" spans="1:49">
      <c r="A1302" s="23" t="s">
        <v>5050</v>
      </c>
      <c r="B1302" s="23" t="s">
        <v>3748</v>
      </c>
      <c r="C1302" s="23" t="s">
        <v>3050</v>
      </c>
      <c r="D1302" s="24" t="s">
        <v>2005</v>
      </c>
      <c r="E1302" s="24" t="s">
        <v>2061</v>
      </c>
      <c r="F1302" s="24" t="s">
        <v>2071</v>
      </c>
      <c r="G1302" s="24" t="s">
        <v>2074</v>
      </c>
      <c r="H1302" s="76">
        <v>0.5130086671105234</v>
      </c>
      <c r="I1302" s="77">
        <v>0.39847021168847313</v>
      </c>
      <c r="J1302" s="77">
        <v>0.73391728867168371</v>
      </c>
      <c r="K1302" s="77">
        <v>0.48172719159646749</v>
      </c>
      <c r="L1302" s="77">
        <v>0.20753202326797326</v>
      </c>
      <c r="M1302" s="77">
        <v>0.50975112441470483</v>
      </c>
      <c r="N1302" s="77">
        <v>0.71448572803060251</v>
      </c>
      <c r="O1302" s="77" t="s">
        <v>3395</v>
      </c>
      <c r="P1302" s="77">
        <v>0.28988922913705012</v>
      </c>
      <c r="Q1302" s="77">
        <v>0.59496092781594923</v>
      </c>
      <c r="R1302" s="77">
        <v>8.5964984880276835E-3</v>
      </c>
      <c r="S1302" s="77">
        <v>0.91764705882352904</v>
      </c>
      <c r="T1302" s="77">
        <v>0.51485729012305903</v>
      </c>
      <c r="U1302" s="77">
        <v>0.18381782991513076</v>
      </c>
      <c r="V1302" s="77">
        <v>0.29147293469354046</v>
      </c>
      <c r="W1302" s="77">
        <v>0.7117647277208945</v>
      </c>
      <c r="X1302" s="77">
        <v>0.15308474346845857</v>
      </c>
      <c r="Y1302" s="77">
        <v>0.76785714285714257</v>
      </c>
      <c r="Z1302" s="77">
        <v>5.1428571428571379E-2</v>
      </c>
      <c r="AA1302" s="77">
        <v>0.24287834566707747</v>
      </c>
      <c r="AB1302" s="77">
        <v>0.53817878028404331</v>
      </c>
      <c r="AC1302" s="77">
        <v>0</v>
      </c>
      <c r="AD1302" s="76">
        <v>0.54846538915689347</v>
      </c>
      <c r="AE1302" s="77">
        <v>0.44067705928935963</v>
      </c>
      <c r="AF1302" s="77">
        <v>0.30177871315198845</v>
      </c>
      <c r="AG1302" s="77">
        <v>0.71625217447329403</v>
      </c>
      <c r="AH1302" s="77">
        <v>0.23764538230433563</v>
      </c>
      <c r="AI1302" s="77">
        <v>0.43242473559467653</v>
      </c>
      <c r="AJ1302" s="77">
        <v>0.40964285714285698</v>
      </c>
      <c r="AK1302" s="77">
        <v>0.39052856297556038</v>
      </c>
      <c r="AL1302" s="77">
        <v>0</v>
      </c>
      <c r="AM1302" s="76">
        <v>0.43030705386608048</v>
      </c>
      <c r="AN1302" s="77">
        <v>0.46210743079076871</v>
      </c>
      <c r="AO1302" s="78">
        <v>0.2667238067061391</v>
      </c>
      <c r="AP1302" s="79">
        <v>0.38104831045649523</v>
      </c>
      <c r="AQ1302" s="70">
        <v>3</v>
      </c>
      <c r="AR1302" s="71">
        <v>3</v>
      </c>
      <c r="AS1302" s="71">
        <v>0</v>
      </c>
      <c r="AT1302" s="71">
        <v>0</v>
      </c>
      <c r="AU1302" s="71">
        <v>0</v>
      </c>
      <c r="AV1302" s="71" t="s">
        <v>3395</v>
      </c>
      <c r="AW1302" s="72" t="s">
        <v>3420</v>
      </c>
    </row>
    <row r="1303" spans="1:49">
      <c r="A1303" s="23" t="s">
        <v>5051</v>
      </c>
      <c r="B1303" s="23" t="s">
        <v>3748</v>
      </c>
      <c r="C1303" s="23" t="s">
        <v>3052</v>
      </c>
      <c r="D1303" s="24" t="s">
        <v>2005</v>
      </c>
      <c r="E1303" s="24" t="s">
        <v>2061</v>
      </c>
      <c r="F1303" s="24" t="s">
        <v>2076</v>
      </c>
      <c r="G1303" s="24" t="s">
        <v>2079</v>
      </c>
      <c r="H1303" s="76">
        <v>0.19397488705702023</v>
      </c>
      <c r="I1303" s="77">
        <v>0.25249201730138865</v>
      </c>
      <c r="J1303" s="77">
        <v>0.43026783962599796</v>
      </c>
      <c r="K1303" s="77">
        <v>0.71702532780058892</v>
      </c>
      <c r="L1303" s="77">
        <v>0.18485223337402898</v>
      </c>
      <c r="M1303" s="77">
        <v>0.5001848065696276</v>
      </c>
      <c r="N1303" s="77">
        <v>0.36625914586562447</v>
      </c>
      <c r="O1303" s="77" t="s">
        <v>3395</v>
      </c>
      <c r="P1303" s="77">
        <v>0.28061474354449234</v>
      </c>
      <c r="Q1303" s="77">
        <v>0.64379918835952754</v>
      </c>
      <c r="R1303" s="77">
        <v>0.17953240429430997</v>
      </c>
      <c r="S1303" s="77">
        <v>0.70588235294117652</v>
      </c>
      <c r="T1303" s="77">
        <v>0.78966883577089098</v>
      </c>
      <c r="U1303" s="77">
        <v>7.8808971970712495E-3</v>
      </c>
      <c r="V1303" s="77">
        <v>4.5977011494252852E-2</v>
      </c>
      <c r="W1303" s="77">
        <v>0.75583936304612265</v>
      </c>
      <c r="X1303" s="77">
        <v>0.26244979412004321</v>
      </c>
      <c r="Y1303" s="77">
        <v>0.7678571428571429</v>
      </c>
      <c r="Z1303" s="77">
        <v>0</v>
      </c>
      <c r="AA1303" s="77">
        <v>0.27923017966085895</v>
      </c>
      <c r="AB1303" s="77">
        <v>0.53817878028404331</v>
      </c>
      <c r="AC1303" s="77">
        <v>0</v>
      </c>
      <c r="AD1303" s="76">
        <v>0.29224491466146896</v>
      </c>
      <c r="AE1303" s="77">
        <v>0.40978725143087241</v>
      </c>
      <c r="AF1303" s="77">
        <v>0.41166579632691874</v>
      </c>
      <c r="AG1303" s="77">
        <v>0.7477755943560338</v>
      </c>
      <c r="AH1303" s="77">
        <v>2.6928954345662053E-2</v>
      </c>
      <c r="AI1303" s="77">
        <v>0.50914457858308293</v>
      </c>
      <c r="AJ1303" s="77">
        <v>0.38392857142857145</v>
      </c>
      <c r="AK1303" s="77">
        <v>0.40870447997245113</v>
      </c>
      <c r="AL1303" s="77">
        <v>0</v>
      </c>
      <c r="AM1303" s="76">
        <v>0.37123265413975343</v>
      </c>
      <c r="AN1303" s="77">
        <v>0.42794970909492625</v>
      </c>
      <c r="AO1303" s="78">
        <v>0.26421101713367418</v>
      </c>
      <c r="AP1303" s="79">
        <v>0.35099895424077354</v>
      </c>
      <c r="AQ1303" s="70">
        <v>3</v>
      </c>
      <c r="AR1303" s="71">
        <v>3</v>
      </c>
      <c r="AS1303" s="71">
        <v>0</v>
      </c>
      <c r="AT1303" s="71">
        <v>0</v>
      </c>
      <c r="AU1303" s="71">
        <v>0</v>
      </c>
      <c r="AV1303" s="71" t="s">
        <v>3395</v>
      </c>
      <c r="AW1303" s="72" t="s">
        <v>3420</v>
      </c>
    </row>
    <row r="1304" spans="1:49">
      <c r="A1304" s="23" t="s">
        <v>5052</v>
      </c>
      <c r="B1304" s="23" t="s">
        <v>3748</v>
      </c>
      <c r="C1304" s="23" t="s">
        <v>3054</v>
      </c>
      <c r="D1304" s="24" t="s">
        <v>2005</v>
      </c>
      <c r="E1304" s="24" t="s">
        <v>2061</v>
      </c>
      <c r="F1304" s="24" t="s">
        <v>2087</v>
      </c>
      <c r="G1304" s="24" t="s">
        <v>2094</v>
      </c>
      <c r="H1304" s="76">
        <v>0.29893557464058351</v>
      </c>
      <c r="I1304" s="77">
        <v>0.27809700351255018</v>
      </c>
      <c r="J1304" s="77">
        <v>0.50988412177209363</v>
      </c>
      <c r="K1304" s="77">
        <v>0.38567493493780836</v>
      </c>
      <c r="L1304" s="77">
        <v>0.164901942503106</v>
      </c>
      <c r="M1304" s="77">
        <v>0.78025917364982122</v>
      </c>
      <c r="N1304" s="77">
        <v>0.616134980593814</v>
      </c>
      <c r="O1304" s="77" t="s">
        <v>3395</v>
      </c>
      <c r="P1304" s="77">
        <v>0.33553865501442998</v>
      </c>
      <c r="Q1304" s="77">
        <v>0.59225587276250002</v>
      </c>
      <c r="R1304" s="77">
        <v>0.3224421298473184</v>
      </c>
      <c r="S1304" s="77">
        <v>0.94117647058823528</v>
      </c>
      <c r="T1304" s="77">
        <v>0.58409251981186783</v>
      </c>
      <c r="U1304" s="77">
        <v>0.10558035555896339</v>
      </c>
      <c r="V1304" s="77">
        <v>8.1544060644588967E-2</v>
      </c>
      <c r="W1304" s="77">
        <v>0.46005215407099176</v>
      </c>
      <c r="X1304" s="77">
        <v>0.17799455564141919</v>
      </c>
      <c r="Y1304" s="77">
        <v>0.7678571428571429</v>
      </c>
      <c r="Z1304" s="77">
        <v>0</v>
      </c>
      <c r="AA1304" s="77">
        <v>0.31871007298524623</v>
      </c>
      <c r="AB1304" s="77">
        <v>0.53817878028404331</v>
      </c>
      <c r="AC1304" s="77">
        <v>0</v>
      </c>
      <c r="AD1304" s="76">
        <v>0.36230556664174246</v>
      </c>
      <c r="AE1304" s="77">
        <v>0.45650193733979594</v>
      </c>
      <c r="AF1304" s="77">
        <v>0.45734900130490919</v>
      </c>
      <c r="AG1304" s="77">
        <v>0.76263449520005155</v>
      </c>
      <c r="AH1304" s="77">
        <v>9.3562208101776179E-2</v>
      </c>
      <c r="AI1304" s="77">
        <v>0.31902335485620548</v>
      </c>
      <c r="AJ1304" s="77">
        <v>0.38392857142857145</v>
      </c>
      <c r="AK1304" s="77">
        <v>0.42844442663464477</v>
      </c>
      <c r="AL1304" s="77">
        <v>0</v>
      </c>
      <c r="AM1304" s="76">
        <v>0.42538550176214923</v>
      </c>
      <c r="AN1304" s="77">
        <v>0.39174001938601105</v>
      </c>
      <c r="AO1304" s="78">
        <v>0.27079099935440537</v>
      </c>
      <c r="AP1304" s="79">
        <v>0.3593282808690289</v>
      </c>
      <c r="AQ1304" s="70">
        <v>3</v>
      </c>
      <c r="AR1304" s="71">
        <v>0</v>
      </c>
      <c r="AS1304" s="71">
        <v>0</v>
      </c>
      <c r="AT1304" s="71">
        <v>0</v>
      </c>
      <c r="AU1304" s="71">
        <v>0</v>
      </c>
      <c r="AV1304" s="71" t="s">
        <v>3395</v>
      </c>
      <c r="AW1304" s="72" t="s">
        <v>3420</v>
      </c>
    </row>
    <row r="1305" spans="1:49">
      <c r="A1305" s="23" t="s">
        <v>5053</v>
      </c>
      <c r="B1305" s="23" t="s">
        <v>3748</v>
      </c>
      <c r="C1305" s="23" t="s">
        <v>3056</v>
      </c>
      <c r="D1305" s="24" t="s">
        <v>2005</v>
      </c>
      <c r="E1305" s="24" t="s">
        <v>2061</v>
      </c>
      <c r="F1305" s="24" t="s">
        <v>2100</v>
      </c>
      <c r="G1305" s="24" t="s">
        <v>2101</v>
      </c>
      <c r="H1305" s="76">
        <v>0.33422504677555193</v>
      </c>
      <c r="I1305" s="77">
        <v>0.30514360258720474</v>
      </c>
      <c r="J1305" s="77">
        <v>0.16267141440932403</v>
      </c>
      <c r="K1305" s="77">
        <v>0.34274883663725075</v>
      </c>
      <c r="L1305" s="77">
        <v>0.192849992690832</v>
      </c>
      <c r="M1305" s="77">
        <v>8.9317367463813468E-2</v>
      </c>
      <c r="N1305" s="77">
        <v>0.29786743949819272</v>
      </c>
      <c r="O1305" s="77" t="s">
        <v>3395</v>
      </c>
      <c r="P1305" s="77">
        <v>1.9145227478111759E-3</v>
      </c>
      <c r="Q1305" s="77">
        <v>0.58644055195645572</v>
      </c>
      <c r="R1305" s="77">
        <v>0.35015531347830536</v>
      </c>
      <c r="S1305" s="77">
        <v>0.89411764705882457</v>
      </c>
      <c r="T1305" s="77">
        <v>0.63727208298434368</v>
      </c>
      <c r="U1305" s="77">
        <v>0.21696054237879045</v>
      </c>
      <c r="V1305" s="77">
        <v>0.23696934668472483</v>
      </c>
      <c r="W1305" s="77">
        <v>0.54389640623609892</v>
      </c>
      <c r="X1305" s="77">
        <v>7.6209260975588E-2</v>
      </c>
      <c r="Y1305" s="77">
        <v>0.73776273433061923</v>
      </c>
      <c r="Z1305" s="77">
        <v>6.2857142857142723E-2</v>
      </c>
      <c r="AA1305" s="77">
        <v>0.32556357450756462</v>
      </c>
      <c r="AB1305" s="77">
        <v>0.53817878028404331</v>
      </c>
      <c r="AC1305" s="77">
        <v>0</v>
      </c>
      <c r="AD1305" s="76">
        <v>0.26734668792402688</v>
      </c>
      <c r="AE1305" s="77">
        <v>0.18493963180758005</v>
      </c>
      <c r="AF1305" s="77">
        <v>0.46829793271738052</v>
      </c>
      <c r="AG1305" s="77">
        <v>0.76569486502158413</v>
      </c>
      <c r="AH1305" s="77">
        <v>0.22696494453175764</v>
      </c>
      <c r="AI1305" s="77">
        <v>0.31005283360584346</v>
      </c>
      <c r="AJ1305" s="77">
        <v>0.40030993859388098</v>
      </c>
      <c r="AK1305" s="77">
        <v>0.43187117739580394</v>
      </c>
      <c r="AL1305" s="77">
        <v>0</v>
      </c>
      <c r="AM1305" s="76">
        <v>0.30686141748299584</v>
      </c>
      <c r="AN1305" s="77">
        <v>0.43423754771972839</v>
      </c>
      <c r="AO1305" s="78">
        <v>0.27739370532989499</v>
      </c>
      <c r="AP1305" s="79">
        <v>0.33630419396727207</v>
      </c>
      <c r="AQ1305" s="70">
        <v>3</v>
      </c>
      <c r="AR1305" s="71">
        <v>3</v>
      </c>
      <c r="AS1305" s="71">
        <v>0</v>
      </c>
      <c r="AT1305" s="71">
        <v>0</v>
      </c>
      <c r="AU1305" s="71">
        <v>0</v>
      </c>
      <c r="AV1305" s="71" t="s">
        <v>3395</v>
      </c>
      <c r="AW1305" s="72" t="s">
        <v>3420</v>
      </c>
    </row>
    <row r="1306" spans="1:49">
      <c r="A1306" s="23" t="s">
        <v>5054</v>
      </c>
      <c r="B1306" s="23" t="s">
        <v>3748</v>
      </c>
      <c r="C1306" s="23" t="s">
        <v>3060</v>
      </c>
      <c r="D1306" s="24" t="s">
        <v>2005</v>
      </c>
      <c r="E1306" s="24" t="s">
        <v>2061</v>
      </c>
      <c r="F1306" s="24" t="s">
        <v>2105</v>
      </c>
      <c r="G1306" s="24" t="s">
        <v>2112</v>
      </c>
      <c r="H1306" s="76">
        <v>0.368142465788866</v>
      </c>
      <c r="I1306" s="77">
        <v>0.41335087103323226</v>
      </c>
      <c r="J1306" s="77">
        <v>0.75192392608479497</v>
      </c>
      <c r="K1306" s="77">
        <v>0.19608710761490233</v>
      </c>
      <c r="L1306" s="77">
        <v>0.12436788265616024</v>
      </c>
      <c r="M1306" s="77">
        <v>0.671300039097106</v>
      </c>
      <c r="N1306" s="77">
        <v>0.76178303882155896</v>
      </c>
      <c r="O1306" s="77" t="s">
        <v>3395</v>
      </c>
      <c r="P1306" s="77">
        <v>0.41946704606641949</v>
      </c>
      <c r="Q1306" s="77">
        <v>0.46140063869237136</v>
      </c>
      <c r="R1306" s="77">
        <v>0.14410244297970776</v>
      </c>
      <c r="S1306" s="77">
        <v>0.88235294117647056</v>
      </c>
      <c r="T1306" s="77">
        <v>0.56071773725919716</v>
      </c>
      <c r="U1306" s="77">
        <v>3.2831036122737919E-3</v>
      </c>
      <c r="V1306" s="77">
        <v>1.1494252873563168E-2</v>
      </c>
      <c r="W1306" s="77">
        <v>0.9046903841615006</v>
      </c>
      <c r="X1306" s="77">
        <v>0.9108659893262141</v>
      </c>
      <c r="Y1306" s="77">
        <v>0.75230272946141152</v>
      </c>
      <c r="Z1306" s="77">
        <v>0</v>
      </c>
      <c r="AA1306" s="77">
        <v>0.28987990913444228</v>
      </c>
      <c r="AB1306" s="77">
        <v>0.53817878028404331</v>
      </c>
      <c r="AC1306" s="77">
        <v>0</v>
      </c>
      <c r="AD1306" s="76">
        <v>0.5111390876356311</v>
      </c>
      <c r="AE1306" s="77">
        <v>0.43460102285122942</v>
      </c>
      <c r="AF1306" s="77">
        <v>0.30275154083603956</v>
      </c>
      <c r="AG1306" s="77">
        <v>0.72153533921783386</v>
      </c>
      <c r="AH1306" s="77">
        <v>7.3886782429184797E-3</v>
      </c>
      <c r="AI1306" s="77">
        <v>0.90777818674385735</v>
      </c>
      <c r="AJ1306" s="77">
        <v>0.37615136473070576</v>
      </c>
      <c r="AK1306" s="77">
        <v>0.4140293447092428</v>
      </c>
      <c r="AL1306" s="77">
        <v>0</v>
      </c>
      <c r="AM1306" s="76">
        <v>0.41616388377430003</v>
      </c>
      <c r="AN1306" s="77">
        <v>0.54556740140153659</v>
      </c>
      <c r="AO1306" s="78">
        <v>0.26339356981331619</v>
      </c>
      <c r="AP1306" s="79">
        <v>0.39971564207570154</v>
      </c>
      <c r="AQ1306" s="70">
        <v>3</v>
      </c>
      <c r="AR1306" s="71">
        <v>3</v>
      </c>
      <c r="AS1306" s="71">
        <v>0</v>
      </c>
      <c r="AT1306" s="71">
        <v>0</v>
      </c>
      <c r="AU1306" s="71">
        <v>0</v>
      </c>
      <c r="AV1306" s="71" t="s">
        <v>3395</v>
      </c>
      <c r="AW1306" s="72" t="s">
        <v>3420</v>
      </c>
    </row>
    <row r="1307" spans="1:49">
      <c r="A1307" s="23" t="s">
        <v>5055</v>
      </c>
      <c r="B1307" s="23" t="s">
        <v>3748</v>
      </c>
      <c r="C1307" s="23" t="s">
        <v>3062</v>
      </c>
      <c r="D1307" s="24" t="s">
        <v>2005</v>
      </c>
      <c r="E1307" s="24" t="s">
        <v>2116</v>
      </c>
      <c r="F1307" s="24" t="s">
        <v>2136</v>
      </c>
      <c r="G1307" s="24" t="s">
        <v>2139</v>
      </c>
      <c r="H1307" s="76">
        <v>0.44745184668710414</v>
      </c>
      <c r="I1307" s="77">
        <v>0.42487148054990037</v>
      </c>
      <c r="J1307" s="77">
        <v>0.65445792919992563</v>
      </c>
      <c r="K1307" s="77">
        <v>0.15212176560037627</v>
      </c>
      <c r="L1307" s="77">
        <v>0.53838030126174208</v>
      </c>
      <c r="M1307" s="77">
        <v>0.47361948368386431</v>
      </c>
      <c r="N1307" s="77">
        <v>0.43743358633152363</v>
      </c>
      <c r="O1307" s="77" t="s">
        <v>3395</v>
      </c>
      <c r="P1307" s="77">
        <v>0.3801920931676358</v>
      </c>
      <c r="Q1307" s="77">
        <v>0.34043106921269684</v>
      </c>
      <c r="R1307" s="77">
        <v>0.13263422301438232</v>
      </c>
      <c r="S1307" s="77">
        <v>0.94117647058823528</v>
      </c>
      <c r="T1307" s="77">
        <v>0.5045680046388763</v>
      </c>
      <c r="U1307" s="77">
        <v>0.1851553254753826</v>
      </c>
      <c r="V1307" s="77">
        <v>8.9848784316977223E-2</v>
      </c>
      <c r="W1307" s="77">
        <v>0.77699378352831339</v>
      </c>
      <c r="X1307" s="77">
        <v>0.15889245997036316</v>
      </c>
      <c r="Y1307" s="77">
        <v>0.62583858576568296</v>
      </c>
      <c r="Z1307" s="77">
        <v>0</v>
      </c>
      <c r="AA1307" s="77">
        <v>0.34531134072426223</v>
      </c>
      <c r="AB1307" s="77">
        <v>0.53817878028404331</v>
      </c>
      <c r="AC1307" s="77">
        <v>0</v>
      </c>
      <c r="AD1307" s="76">
        <v>0.50892708547897669</v>
      </c>
      <c r="AE1307" s="77">
        <v>0.39634944600902849</v>
      </c>
      <c r="AF1307" s="77">
        <v>0.23653264611353958</v>
      </c>
      <c r="AG1307" s="77">
        <v>0.72287223761355579</v>
      </c>
      <c r="AH1307" s="77">
        <v>0.13750205489617992</v>
      </c>
      <c r="AI1307" s="77">
        <v>0.46794312174933828</v>
      </c>
      <c r="AJ1307" s="77">
        <v>0.31291929288284148</v>
      </c>
      <c r="AK1307" s="77">
        <v>0.44174506050415274</v>
      </c>
      <c r="AL1307" s="77">
        <v>0</v>
      </c>
      <c r="AM1307" s="76">
        <v>0.3806030592005149</v>
      </c>
      <c r="AN1307" s="77">
        <v>0.44277247141969128</v>
      </c>
      <c r="AO1307" s="78">
        <v>0.25155478446233143</v>
      </c>
      <c r="AP1307" s="79">
        <v>0.35349563541981599</v>
      </c>
      <c r="AQ1307" s="70">
        <v>3</v>
      </c>
      <c r="AR1307" s="71">
        <v>3</v>
      </c>
      <c r="AS1307" s="71">
        <v>0</v>
      </c>
      <c r="AT1307" s="71">
        <v>1</v>
      </c>
      <c r="AU1307" s="71">
        <v>0</v>
      </c>
      <c r="AV1307" s="71" t="s">
        <v>3395</v>
      </c>
      <c r="AW1307" s="72" t="s">
        <v>3420</v>
      </c>
    </row>
    <row r="1308" spans="1:49">
      <c r="A1308" s="23" t="s">
        <v>5056</v>
      </c>
      <c r="B1308" s="23" t="s">
        <v>3748</v>
      </c>
      <c r="C1308" s="23" t="s">
        <v>3064</v>
      </c>
      <c r="D1308" s="24" t="s">
        <v>2005</v>
      </c>
      <c r="E1308" s="24" t="s">
        <v>2116</v>
      </c>
      <c r="F1308" s="24" t="s">
        <v>2136</v>
      </c>
      <c r="G1308" s="24" t="s">
        <v>2143</v>
      </c>
      <c r="H1308" s="76">
        <v>0.44745184668710414</v>
      </c>
      <c r="I1308" s="77">
        <v>0.43336868849436788</v>
      </c>
      <c r="J1308" s="77">
        <v>0.73467668896366423</v>
      </c>
      <c r="K1308" s="77">
        <v>5.3518027468788087E-2</v>
      </c>
      <c r="L1308" s="77">
        <v>0.53838030126174208</v>
      </c>
      <c r="M1308" s="77">
        <v>0.71799888013574265</v>
      </c>
      <c r="N1308" s="77">
        <v>0.77898612199516937</v>
      </c>
      <c r="O1308" s="77" t="s">
        <v>3395</v>
      </c>
      <c r="P1308" s="77">
        <v>0.40991701236581546</v>
      </c>
      <c r="Q1308" s="77">
        <v>0.36198936952158256</v>
      </c>
      <c r="R1308" s="77">
        <v>1.3022249191258804E-2</v>
      </c>
      <c r="S1308" s="77">
        <v>0.94117647058823528</v>
      </c>
      <c r="T1308" s="77">
        <v>0.5045680046388763</v>
      </c>
      <c r="U1308" s="77">
        <v>0.17226769138577611</v>
      </c>
      <c r="V1308" s="77">
        <v>8.9848784316977223E-2</v>
      </c>
      <c r="W1308" s="77">
        <v>0.83734746321845244</v>
      </c>
      <c r="X1308" s="77">
        <v>0.44536019960775375</v>
      </c>
      <c r="Y1308" s="77">
        <v>0.62583858576568296</v>
      </c>
      <c r="Z1308" s="77">
        <v>0</v>
      </c>
      <c r="AA1308" s="77">
        <v>0.34531134072426223</v>
      </c>
      <c r="AB1308" s="77">
        <v>0.53817878028404331</v>
      </c>
      <c r="AC1308" s="77">
        <v>0</v>
      </c>
      <c r="AD1308" s="76">
        <v>0.53849907471504543</v>
      </c>
      <c r="AE1308" s="77">
        <v>0.49976006864545158</v>
      </c>
      <c r="AF1308" s="77">
        <v>0.18750580935642069</v>
      </c>
      <c r="AG1308" s="77">
        <v>0.72287223761355579</v>
      </c>
      <c r="AH1308" s="77">
        <v>0.13105823785137666</v>
      </c>
      <c r="AI1308" s="77">
        <v>0.64135383141310309</v>
      </c>
      <c r="AJ1308" s="77">
        <v>0.31291929288284148</v>
      </c>
      <c r="AK1308" s="77">
        <v>0.44174506050415274</v>
      </c>
      <c r="AL1308" s="77">
        <v>0</v>
      </c>
      <c r="AM1308" s="76">
        <v>0.4085883175723059</v>
      </c>
      <c r="AN1308" s="77">
        <v>0.49842810229267848</v>
      </c>
      <c r="AO1308" s="78">
        <v>0.25155478446233143</v>
      </c>
      <c r="AP1308" s="79">
        <v>0.37879453786298289</v>
      </c>
      <c r="AQ1308" s="70">
        <v>3</v>
      </c>
      <c r="AR1308" s="71">
        <v>0</v>
      </c>
      <c r="AS1308" s="71">
        <v>0</v>
      </c>
      <c r="AT1308" s="71">
        <v>1</v>
      </c>
      <c r="AU1308" s="71">
        <v>0</v>
      </c>
      <c r="AV1308" s="71" t="s">
        <v>3395</v>
      </c>
      <c r="AW1308" s="72" t="s">
        <v>3420</v>
      </c>
    </row>
    <row r="1309" spans="1:49">
      <c r="A1309" s="23" t="s">
        <v>5057</v>
      </c>
      <c r="B1309" s="23" t="s">
        <v>3748</v>
      </c>
      <c r="C1309" s="23" t="s">
        <v>3066</v>
      </c>
      <c r="D1309" s="24" t="s">
        <v>2005</v>
      </c>
      <c r="E1309" s="24" t="s">
        <v>2116</v>
      </c>
      <c r="F1309" s="24" t="s">
        <v>2136</v>
      </c>
      <c r="G1309" s="24" t="s">
        <v>2147</v>
      </c>
      <c r="H1309" s="76">
        <v>0.44745184668710414</v>
      </c>
      <c r="I1309" s="77">
        <v>9.7108878204035382E-2</v>
      </c>
      <c r="J1309" s="77">
        <v>6.0104405751421563E-2</v>
      </c>
      <c r="K1309" s="77">
        <v>0.23531702077980732</v>
      </c>
      <c r="L1309" s="77">
        <v>0.53838030126174208</v>
      </c>
      <c r="M1309" s="77">
        <v>0</v>
      </c>
      <c r="N1309" s="77">
        <v>4.0377790099508981E-2</v>
      </c>
      <c r="O1309" s="77" t="s">
        <v>3395</v>
      </c>
      <c r="P1309" s="77">
        <v>5.8805749343442903E-2</v>
      </c>
      <c r="Q1309" s="77">
        <v>0.5</v>
      </c>
      <c r="R1309" s="77">
        <v>0.14930087010821466</v>
      </c>
      <c r="S1309" s="77">
        <v>0.94117647058823528</v>
      </c>
      <c r="T1309" s="77">
        <v>0.5045680046388763</v>
      </c>
      <c r="U1309" s="77">
        <v>0.17562119519995653</v>
      </c>
      <c r="V1309" s="77">
        <v>8.9848784316977223E-2</v>
      </c>
      <c r="W1309" s="77">
        <v>0.92847869239141867</v>
      </c>
      <c r="X1309" s="77">
        <v>0.24700120289633254</v>
      </c>
      <c r="Y1309" s="77">
        <v>0.62583858576568296</v>
      </c>
      <c r="Z1309" s="77">
        <v>0</v>
      </c>
      <c r="AA1309" s="77">
        <v>0.34531134072426223</v>
      </c>
      <c r="AB1309" s="77">
        <v>0.53817878028404331</v>
      </c>
      <c r="AC1309" s="77">
        <v>0</v>
      </c>
      <c r="AD1309" s="76">
        <v>0.20155504354752032</v>
      </c>
      <c r="AE1309" s="77">
        <v>0.17457617229690023</v>
      </c>
      <c r="AF1309" s="77">
        <v>0.32465043505410734</v>
      </c>
      <c r="AG1309" s="77">
        <v>0.72287223761355579</v>
      </c>
      <c r="AH1309" s="77">
        <v>0.13273498975846687</v>
      </c>
      <c r="AI1309" s="77">
        <v>0.5877399476438756</v>
      </c>
      <c r="AJ1309" s="77">
        <v>0.31291929288284148</v>
      </c>
      <c r="AK1309" s="77">
        <v>0.44174506050415274</v>
      </c>
      <c r="AL1309" s="77">
        <v>0</v>
      </c>
      <c r="AM1309" s="76">
        <v>0.23359388363284261</v>
      </c>
      <c r="AN1309" s="77">
        <v>0.48111572500529948</v>
      </c>
      <c r="AO1309" s="78">
        <v>0.25155478446233143</v>
      </c>
      <c r="AP1309" s="79">
        <v>0.31336205709434639</v>
      </c>
      <c r="AQ1309" s="70">
        <v>3</v>
      </c>
      <c r="AR1309" s="71">
        <v>3</v>
      </c>
      <c r="AS1309" s="71">
        <v>0</v>
      </c>
      <c r="AT1309" s="71">
        <v>1</v>
      </c>
      <c r="AU1309" s="71">
        <v>0</v>
      </c>
      <c r="AV1309" s="71" t="s">
        <v>3395</v>
      </c>
      <c r="AW1309" s="72" t="s">
        <v>3420</v>
      </c>
    </row>
    <row r="1310" spans="1:49">
      <c r="A1310" s="23" t="s">
        <v>5058</v>
      </c>
      <c r="B1310" s="23" t="s">
        <v>3748</v>
      </c>
      <c r="C1310" s="23" t="s">
        <v>3068</v>
      </c>
      <c r="D1310" s="24" t="s">
        <v>2005</v>
      </c>
      <c r="E1310" s="24" t="s">
        <v>2153</v>
      </c>
      <c r="F1310" s="24" t="s">
        <v>2154</v>
      </c>
      <c r="G1310" s="24" t="s">
        <v>2155</v>
      </c>
      <c r="H1310" s="76">
        <v>0.79413316726999894</v>
      </c>
      <c r="I1310" s="77">
        <v>0.41484366252487948</v>
      </c>
      <c r="J1310" s="77">
        <v>0.73113287317152642</v>
      </c>
      <c r="K1310" s="77">
        <v>0.52746632952900896</v>
      </c>
      <c r="L1310" s="77">
        <v>0.37495522349474947</v>
      </c>
      <c r="M1310" s="77">
        <v>0.33336709960561695</v>
      </c>
      <c r="N1310" s="77">
        <v>0.63227028686049191</v>
      </c>
      <c r="O1310" s="77" t="s">
        <v>3395</v>
      </c>
      <c r="P1310" s="77">
        <v>0.35721204774965876</v>
      </c>
      <c r="Q1310" s="77">
        <v>0.86814899421500191</v>
      </c>
      <c r="R1310" s="77">
        <v>0.27506636073732921</v>
      </c>
      <c r="S1310" s="77">
        <v>1</v>
      </c>
      <c r="T1310" s="77">
        <v>0.62607435087945362</v>
      </c>
      <c r="U1310" s="77">
        <v>0.76229629317920777</v>
      </c>
      <c r="V1310" s="77">
        <v>0.54174373212390337</v>
      </c>
      <c r="W1310" s="77">
        <v>0.54124518047852543</v>
      </c>
      <c r="X1310" s="77">
        <v>0</v>
      </c>
      <c r="Y1310" s="77">
        <v>0.56936930235074534</v>
      </c>
      <c r="Z1310" s="77">
        <v>0.65714285714285714</v>
      </c>
      <c r="AA1310" s="77">
        <v>0.56424401739238039</v>
      </c>
      <c r="AB1310" s="77">
        <v>0.53817878028404331</v>
      </c>
      <c r="AC1310" s="77">
        <v>0</v>
      </c>
      <c r="AD1310" s="76">
        <v>0.64670323432213495</v>
      </c>
      <c r="AE1310" s="77">
        <v>0.44505419744790514</v>
      </c>
      <c r="AF1310" s="77">
        <v>0.57160767747616559</v>
      </c>
      <c r="AG1310" s="77">
        <v>0.81303717543972676</v>
      </c>
      <c r="AH1310" s="77">
        <v>0.65202001265155562</v>
      </c>
      <c r="AI1310" s="77">
        <v>0.27062259023926272</v>
      </c>
      <c r="AJ1310" s="77">
        <v>0.61325607974680119</v>
      </c>
      <c r="AK1310" s="77">
        <v>0.55121139883821191</v>
      </c>
      <c r="AL1310" s="77">
        <v>0</v>
      </c>
      <c r="AM1310" s="76">
        <v>0.55445503641540184</v>
      </c>
      <c r="AN1310" s="77">
        <v>0.5785599261101817</v>
      </c>
      <c r="AO1310" s="78">
        <v>0.38815582619500438</v>
      </c>
      <c r="AP1310" s="79">
        <v>0.50320454337408771</v>
      </c>
      <c r="AQ1310" s="70">
        <v>3</v>
      </c>
      <c r="AR1310" s="71">
        <v>3</v>
      </c>
      <c r="AS1310" s="71">
        <v>2</v>
      </c>
      <c r="AT1310" s="71">
        <v>0</v>
      </c>
      <c r="AU1310" s="71">
        <v>0</v>
      </c>
      <c r="AV1310" s="71" t="s">
        <v>3395</v>
      </c>
      <c r="AW1310" s="72" t="s">
        <v>3420</v>
      </c>
    </row>
    <row r="1311" spans="1:49">
      <c r="A1311" s="23" t="s">
        <v>5059</v>
      </c>
      <c r="B1311" s="23" t="s">
        <v>3748</v>
      </c>
      <c r="C1311" s="23" t="s">
        <v>3070</v>
      </c>
      <c r="D1311" s="24" t="s">
        <v>2005</v>
      </c>
      <c r="E1311" s="24" t="s">
        <v>2153</v>
      </c>
      <c r="F1311" s="24" t="s">
        <v>2160</v>
      </c>
      <c r="G1311" s="24" t="s">
        <v>2165</v>
      </c>
      <c r="H1311" s="76">
        <v>0.60076240734808906</v>
      </c>
      <c r="I1311" s="77">
        <v>0.27314317764924084</v>
      </c>
      <c r="J1311" s="77">
        <v>0.30261719967650647</v>
      </c>
      <c r="K1311" s="77">
        <v>0.38734657815755358</v>
      </c>
      <c r="L1311" s="77">
        <v>0.39016306014005503</v>
      </c>
      <c r="M1311" s="77">
        <v>4.3835366032659584E-2</v>
      </c>
      <c r="N1311" s="77">
        <v>0.38313146683348759</v>
      </c>
      <c r="O1311" s="77" t="s">
        <v>3395</v>
      </c>
      <c r="P1311" s="77">
        <v>0.31835536285419175</v>
      </c>
      <c r="Q1311" s="77">
        <v>0.9805866929420306</v>
      </c>
      <c r="R1311" s="77">
        <v>0.19670419829381619</v>
      </c>
      <c r="S1311" s="77">
        <v>1</v>
      </c>
      <c r="T1311" s="77">
        <v>0.67012112621609432</v>
      </c>
      <c r="U1311" s="77">
        <v>0.47552431432957754</v>
      </c>
      <c r="V1311" s="77">
        <v>0.52418740314661649</v>
      </c>
      <c r="W1311" s="77">
        <v>0.80766636580054896</v>
      </c>
      <c r="X1311" s="77">
        <v>0.3233867205549591</v>
      </c>
      <c r="Y1311" s="77">
        <v>0.69792471793438382</v>
      </c>
      <c r="Z1311" s="77">
        <v>0.4</v>
      </c>
      <c r="AA1311" s="77">
        <v>0.44385252635601824</v>
      </c>
      <c r="AB1311" s="77">
        <v>0.53817878028404331</v>
      </c>
      <c r="AC1311" s="77">
        <v>0</v>
      </c>
      <c r="AD1311" s="76">
        <v>0.39217426155794549</v>
      </c>
      <c r="AE1311" s="77">
        <v>0.30456636680358951</v>
      </c>
      <c r="AF1311" s="77">
        <v>0.58864544561792342</v>
      </c>
      <c r="AG1311" s="77">
        <v>0.83506056310804722</v>
      </c>
      <c r="AH1311" s="77">
        <v>0.49985585873809701</v>
      </c>
      <c r="AI1311" s="77">
        <v>0.56552654317775408</v>
      </c>
      <c r="AJ1311" s="77">
        <v>0.54896235896719192</v>
      </c>
      <c r="AK1311" s="77">
        <v>0.49101565332003078</v>
      </c>
      <c r="AL1311" s="77">
        <v>0</v>
      </c>
      <c r="AM1311" s="76">
        <v>0.42846202465981947</v>
      </c>
      <c r="AN1311" s="77">
        <v>0.6334809883412994</v>
      </c>
      <c r="AO1311" s="78">
        <v>0.34665933742907423</v>
      </c>
      <c r="AP1311" s="79">
        <v>0.46218232311171015</v>
      </c>
      <c r="AQ1311" s="70">
        <v>3</v>
      </c>
      <c r="AR1311" s="71">
        <v>3</v>
      </c>
      <c r="AS1311" s="71">
        <v>2</v>
      </c>
      <c r="AT1311" s="71">
        <v>0</v>
      </c>
      <c r="AU1311" s="71">
        <v>0</v>
      </c>
      <c r="AV1311" s="71" t="s">
        <v>3395</v>
      </c>
      <c r="AW1311" s="72" t="s">
        <v>3420</v>
      </c>
    </row>
    <row r="1312" spans="1:49">
      <c r="A1312" s="23" t="s">
        <v>5060</v>
      </c>
      <c r="B1312" s="23" t="s">
        <v>3748</v>
      </c>
      <c r="C1312" s="23" t="s">
        <v>3073</v>
      </c>
      <c r="D1312" s="24" t="s">
        <v>2005</v>
      </c>
      <c r="E1312" s="24" t="s">
        <v>2153</v>
      </c>
      <c r="F1312" s="24" t="s">
        <v>2160</v>
      </c>
      <c r="G1312" s="24" t="s">
        <v>2173</v>
      </c>
      <c r="H1312" s="76">
        <v>0.60076240734808906</v>
      </c>
      <c r="I1312" s="77">
        <v>0.17375925141410076</v>
      </c>
      <c r="J1312" s="77">
        <v>0.50354832228037361</v>
      </c>
      <c r="K1312" s="77">
        <v>0.68495818342561487</v>
      </c>
      <c r="L1312" s="77">
        <v>0.32983697406725082</v>
      </c>
      <c r="M1312" s="77">
        <v>0.15608184823344573</v>
      </c>
      <c r="N1312" s="77">
        <v>0.23655965241874743</v>
      </c>
      <c r="O1312" s="77" t="s">
        <v>3395</v>
      </c>
      <c r="P1312" s="77">
        <v>0.23680726467205154</v>
      </c>
      <c r="Q1312" s="77">
        <v>0.52249996861232517</v>
      </c>
      <c r="R1312" s="77">
        <v>0.10454564121996872</v>
      </c>
      <c r="S1312" s="77">
        <v>1</v>
      </c>
      <c r="T1312" s="77">
        <v>0.67012112621609432</v>
      </c>
      <c r="U1312" s="77">
        <v>0.40160991742299501</v>
      </c>
      <c r="V1312" s="77">
        <v>0.52418740314661649</v>
      </c>
      <c r="W1312" s="77">
        <v>0.52732304587355294</v>
      </c>
      <c r="X1312" s="77">
        <v>0</v>
      </c>
      <c r="Y1312" s="77">
        <v>0.69792471793438382</v>
      </c>
      <c r="Z1312" s="77">
        <v>0.4</v>
      </c>
      <c r="AA1312" s="77">
        <v>0.40807360535169601</v>
      </c>
      <c r="AB1312" s="77">
        <v>0.53817878028404331</v>
      </c>
      <c r="AC1312" s="77">
        <v>0</v>
      </c>
      <c r="AD1312" s="76">
        <v>0.42602332701418782</v>
      </c>
      <c r="AE1312" s="77">
        <v>0.32884878456342209</v>
      </c>
      <c r="AF1312" s="77">
        <v>0.31352280491614692</v>
      </c>
      <c r="AG1312" s="77">
        <v>0.83506056310804722</v>
      </c>
      <c r="AH1312" s="77">
        <v>0.46289866028480575</v>
      </c>
      <c r="AI1312" s="77">
        <v>0.26366152293677647</v>
      </c>
      <c r="AJ1312" s="77">
        <v>0.54896235896719192</v>
      </c>
      <c r="AK1312" s="77">
        <v>0.47312619281786966</v>
      </c>
      <c r="AL1312" s="77">
        <v>0</v>
      </c>
      <c r="AM1312" s="76">
        <v>0.35613163883125232</v>
      </c>
      <c r="AN1312" s="77">
        <v>0.52054024877654315</v>
      </c>
      <c r="AO1312" s="78">
        <v>0.34069618392835382</v>
      </c>
      <c r="AP1312" s="79">
        <v>0.40201429725987747</v>
      </c>
      <c r="AQ1312" s="70">
        <v>3</v>
      </c>
      <c r="AR1312" s="71">
        <v>0</v>
      </c>
      <c r="AS1312" s="71">
        <v>0</v>
      </c>
      <c r="AT1312" s="71">
        <v>0</v>
      </c>
      <c r="AU1312" s="71">
        <v>0</v>
      </c>
      <c r="AV1312" s="71" t="s">
        <v>3395</v>
      </c>
      <c r="AW1312" s="72" t="s">
        <v>3420</v>
      </c>
    </row>
    <row r="1313" spans="1:49">
      <c r="A1313" s="23" t="s">
        <v>5061</v>
      </c>
      <c r="B1313" s="23" t="s">
        <v>3748</v>
      </c>
      <c r="C1313" s="23" t="s">
        <v>3075</v>
      </c>
      <c r="D1313" s="24" t="s">
        <v>2005</v>
      </c>
      <c r="E1313" s="24" t="s">
        <v>2203</v>
      </c>
      <c r="F1313" s="24" t="s">
        <v>2204</v>
      </c>
      <c r="G1313" s="24" t="s">
        <v>2221</v>
      </c>
      <c r="H1313" s="76">
        <v>0.50727775010798115</v>
      </c>
      <c r="I1313" s="77">
        <v>0.27794363068999695</v>
      </c>
      <c r="J1313" s="77">
        <v>0.54059413350252772</v>
      </c>
      <c r="K1313" s="77">
        <v>0.45097357821779704</v>
      </c>
      <c r="L1313" s="77">
        <v>0.29661686949227922</v>
      </c>
      <c r="M1313" s="77">
        <v>0.11721366946900691</v>
      </c>
      <c r="N1313" s="77">
        <v>0.69924720813259511</v>
      </c>
      <c r="O1313" s="77" t="s">
        <v>3395</v>
      </c>
      <c r="P1313" s="77">
        <v>0.64431135401482997</v>
      </c>
      <c r="Q1313" s="77">
        <v>0.71049982593027361</v>
      </c>
      <c r="R1313" s="77">
        <v>3.2643084465507989E-2</v>
      </c>
      <c r="S1313" s="77">
        <v>0.97647058823529376</v>
      </c>
      <c r="T1313" s="77">
        <v>0.62634817344243288</v>
      </c>
      <c r="U1313" s="77">
        <v>0.50550114541059088</v>
      </c>
      <c r="V1313" s="77">
        <v>0.57712683750138172</v>
      </c>
      <c r="W1313" s="77">
        <v>0.75113330026483272</v>
      </c>
      <c r="X1313" s="77">
        <v>0.44760587176470512</v>
      </c>
      <c r="Y1313" s="77">
        <v>0.70191995563610798</v>
      </c>
      <c r="Z1313" s="77">
        <v>0.54285714285714293</v>
      </c>
      <c r="AA1313" s="77">
        <v>0.54595346640127074</v>
      </c>
      <c r="AB1313" s="77">
        <v>0.53817878028404331</v>
      </c>
      <c r="AC1313" s="77">
        <v>0</v>
      </c>
      <c r="AD1313" s="76">
        <v>0.44193850476683522</v>
      </c>
      <c r="AE1313" s="77">
        <v>0.44167253586530164</v>
      </c>
      <c r="AF1313" s="77">
        <v>0.37157145519789081</v>
      </c>
      <c r="AG1313" s="77">
        <v>0.80140938083886337</v>
      </c>
      <c r="AH1313" s="77">
        <v>0.54131399145598635</v>
      </c>
      <c r="AI1313" s="77">
        <v>0.59936958601476897</v>
      </c>
      <c r="AJ1313" s="77">
        <v>0.62238854924662546</v>
      </c>
      <c r="AK1313" s="77">
        <v>0.54206612334265702</v>
      </c>
      <c r="AL1313" s="77">
        <v>0</v>
      </c>
      <c r="AM1313" s="76">
        <v>0.41839416527667589</v>
      </c>
      <c r="AN1313" s="77">
        <v>0.6473643194365396</v>
      </c>
      <c r="AO1313" s="78">
        <v>0.38815155752976088</v>
      </c>
      <c r="AP1313" s="79">
        <v>0.4783019871207812</v>
      </c>
      <c r="AQ1313" s="70">
        <v>3</v>
      </c>
      <c r="AR1313" s="71">
        <v>1</v>
      </c>
      <c r="AS1313" s="71">
        <v>0</v>
      </c>
      <c r="AT1313" s="71">
        <v>0</v>
      </c>
      <c r="AU1313" s="71">
        <v>0</v>
      </c>
      <c r="AV1313" s="71" t="s">
        <v>3395</v>
      </c>
      <c r="AW1313" s="72" t="s">
        <v>3420</v>
      </c>
    </row>
    <row r="1314" spans="1:49">
      <c r="A1314" s="23" t="s">
        <v>5062</v>
      </c>
      <c r="B1314" s="23" t="s">
        <v>3748</v>
      </c>
      <c r="C1314" s="23" t="s">
        <v>3077</v>
      </c>
      <c r="D1314" s="24" t="s">
        <v>2005</v>
      </c>
      <c r="E1314" s="24" t="s">
        <v>2203</v>
      </c>
      <c r="F1314" s="24" t="s">
        <v>2204</v>
      </c>
      <c r="G1314" s="24" t="s">
        <v>2223</v>
      </c>
      <c r="H1314" s="76">
        <v>0.50727775010798115</v>
      </c>
      <c r="I1314" s="77">
        <v>0.39666635401635525</v>
      </c>
      <c r="J1314" s="77">
        <v>0.57316270698920446</v>
      </c>
      <c r="K1314" s="77">
        <v>0.31852873075714594</v>
      </c>
      <c r="L1314" s="77">
        <v>0.32534357714599554</v>
      </c>
      <c r="M1314" s="77">
        <v>0.30126601039041301</v>
      </c>
      <c r="N1314" s="77">
        <v>0.53975705978639055</v>
      </c>
      <c r="O1314" s="77" t="s">
        <v>3395</v>
      </c>
      <c r="P1314" s="77">
        <v>0.3241341512735279</v>
      </c>
      <c r="Q1314" s="77">
        <v>0.75750114017626025</v>
      </c>
      <c r="R1314" s="77">
        <v>0.12979625133953623</v>
      </c>
      <c r="S1314" s="77">
        <v>0.97647058823529376</v>
      </c>
      <c r="T1314" s="77">
        <v>0.62634817344243288</v>
      </c>
      <c r="U1314" s="77">
        <v>0.41931398403804837</v>
      </c>
      <c r="V1314" s="77">
        <v>0.57712683750138172</v>
      </c>
      <c r="W1314" s="77">
        <v>0.79792605798931326</v>
      </c>
      <c r="X1314" s="77">
        <v>0.38702988609101563</v>
      </c>
      <c r="Y1314" s="77">
        <v>0.70191995563610798</v>
      </c>
      <c r="Z1314" s="77">
        <v>0.54285714285714293</v>
      </c>
      <c r="AA1314" s="77">
        <v>0.40283778238398166</v>
      </c>
      <c r="AB1314" s="77">
        <v>0.53817878028404331</v>
      </c>
      <c r="AC1314" s="77">
        <v>0</v>
      </c>
      <c r="AD1314" s="76">
        <v>0.49236893703784695</v>
      </c>
      <c r="AE1314" s="77">
        <v>0.36180590587069456</v>
      </c>
      <c r="AF1314" s="77">
        <v>0.44364869575789823</v>
      </c>
      <c r="AG1314" s="77">
        <v>0.80140938083886337</v>
      </c>
      <c r="AH1314" s="77">
        <v>0.49822041076971502</v>
      </c>
      <c r="AI1314" s="77">
        <v>0.5924779720401645</v>
      </c>
      <c r="AJ1314" s="77">
        <v>0.62238854924662546</v>
      </c>
      <c r="AK1314" s="77">
        <v>0.47050828133401246</v>
      </c>
      <c r="AL1314" s="77">
        <v>0</v>
      </c>
      <c r="AM1314" s="76">
        <v>0.43260784622214654</v>
      </c>
      <c r="AN1314" s="77">
        <v>0.63070258788291433</v>
      </c>
      <c r="AO1314" s="78">
        <v>0.3642989435268793</v>
      </c>
      <c r="AP1314" s="79">
        <v>0.46954756458207714</v>
      </c>
      <c r="AQ1314" s="70">
        <v>3</v>
      </c>
      <c r="AR1314" s="71">
        <v>0</v>
      </c>
      <c r="AS1314" s="71">
        <v>0</v>
      </c>
      <c r="AT1314" s="71">
        <v>0</v>
      </c>
      <c r="AU1314" s="71">
        <v>0</v>
      </c>
      <c r="AV1314" s="71" t="s">
        <v>3395</v>
      </c>
      <c r="AW1314" s="72" t="s">
        <v>3420</v>
      </c>
    </row>
    <row r="1315" spans="1:49">
      <c r="A1315" s="23" t="s">
        <v>5063</v>
      </c>
      <c r="B1315" s="23" t="s">
        <v>3748</v>
      </c>
      <c r="C1315" s="23" t="s">
        <v>3079</v>
      </c>
      <c r="D1315" s="24" t="s">
        <v>2005</v>
      </c>
      <c r="E1315" s="24" t="s">
        <v>2203</v>
      </c>
      <c r="F1315" s="24" t="s">
        <v>2241</v>
      </c>
      <c r="G1315" s="24" t="s">
        <v>2242</v>
      </c>
      <c r="H1315" s="76">
        <v>0.50773161389402133</v>
      </c>
      <c r="I1315" s="77">
        <v>0.35620908660985806</v>
      </c>
      <c r="J1315" s="77">
        <v>0.63471063919807036</v>
      </c>
      <c r="K1315" s="77">
        <v>0.48476918841410577</v>
      </c>
      <c r="L1315" s="77">
        <v>0.30035418597279118</v>
      </c>
      <c r="M1315" s="77">
        <v>0.40676485864059175</v>
      </c>
      <c r="N1315" s="77">
        <v>0.3599526978861976</v>
      </c>
      <c r="O1315" s="77" t="s">
        <v>3395</v>
      </c>
      <c r="P1315" s="77">
        <v>0.38138259435301203</v>
      </c>
      <c r="Q1315" s="77">
        <v>0.63767614254201654</v>
      </c>
      <c r="R1315" s="77">
        <v>7.4595171552435099E-2</v>
      </c>
      <c r="S1315" s="77">
        <v>0.92941176470588305</v>
      </c>
      <c r="T1315" s="77">
        <v>0.66144578313253011</v>
      </c>
      <c r="U1315" s="77">
        <v>0.28428978116225967</v>
      </c>
      <c r="V1315" s="77">
        <v>0.44292009439288016</v>
      </c>
      <c r="W1315" s="77">
        <v>0.26494296380143001</v>
      </c>
      <c r="X1315" s="77">
        <v>0.4891924536792146</v>
      </c>
      <c r="Y1315" s="77">
        <v>0.76785714285714257</v>
      </c>
      <c r="Z1315" s="77">
        <v>0.20000000000000007</v>
      </c>
      <c r="AA1315" s="77">
        <v>0.3002527342889964</v>
      </c>
      <c r="AB1315" s="77">
        <v>0.53817878028404331</v>
      </c>
      <c r="AC1315" s="77">
        <v>0</v>
      </c>
      <c r="AD1315" s="76">
        <v>0.49955044656731662</v>
      </c>
      <c r="AE1315" s="77">
        <v>0.38664470505333964</v>
      </c>
      <c r="AF1315" s="77">
        <v>0.35613565704722583</v>
      </c>
      <c r="AG1315" s="77">
        <v>0.79542877391920652</v>
      </c>
      <c r="AH1315" s="77">
        <v>0.36360493777756991</v>
      </c>
      <c r="AI1315" s="77">
        <v>0.3770677087403223</v>
      </c>
      <c r="AJ1315" s="77">
        <v>0.48392857142857132</v>
      </c>
      <c r="AK1315" s="77">
        <v>0.41921575728651983</v>
      </c>
      <c r="AL1315" s="77">
        <v>0</v>
      </c>
      <c r="AM1315" s="76">
        <v>0.4141102695559607</v>
      </c>
      <c r="AN1315" s="77">
        <v>0.51203380681236621</v>
      </c>
      <c r="AO1315" s="78">
        <v>0.30104810957169703</v>
      </c>
      <c r="AP1315" s="79">
        <v>0.40435873177173598</v>
      </c>
      <c r="AQ1315" s="70">
        <v>3</v>
      </c>
      <c r="AR1315" s="71">
        <v>2</v>
      </c>
      <c r="AS1315" s="71">
        <v>0</v>
      </c>
      <c r="AT1315" s="71">
        <v>0</v>
      </c>
      <c r="AU1315" s="71">
        <v>0</v>
      </c>
      <c r="AV1315" s="71" t="s">
        <v>3395</v>
      </c>
      <c r="AW1315" s="72" t="s">
        <v>3420</v>
      </c>
    </row>
    <row r="1316" spans="1:49">
      <c r="A1316" s="23" t="s">
        <v>5064</v>
      </c>
      <c r="B1316" s="23" t="s">
        <v>3748</v>
      </c>
      <c r="C1316" s="23" t="s">
        <v>3082</v>
      </c>
      <c r="D1316" s="24" t="s">
        <v>2005</v>
      </c>
      <c r="E1316" s="24" t="s">
        <v>2203</v>
      </c>
      <c r="F1316" s="24" t="s">
        <v>2241</v>
      </c>
      <c r="G1316" s="24" t="s">
        <v>2244</v>
      </c>
      <c r="H1316" s="76">
        <v>0.50773161389402133</v>
      </c>
      <c r="I1316" s="77">
        <v>0.1110838337780222</v>
      </c>
      <c r="J1316" s="77">
        <v>0</v>
      </c>
      <c r="K1316" s="77">
        <v>0.48771489693064851</v>
      </c>
      <c r="L1316" s="77">
        <v>0.3324583143258889</v>
      </c>
      <c r="M1316" s="77">
        <v>0.28918365129618095</v>
      </c>
      <c r="N1316" s="77">
        <v>0</v>
      </c>
      <c r="O1316" s="77" t="s">
        <v>3395</v>
      </c>
      <c r="P1316" s="77">
        <v>0.10229719033784851</v>
      </c>
      <c r="Q1316" s="77">
        <v>0.86642674478290882</v>
      </c>
      <c r="R1316" s="77">
        <v>0.12561253009599782</v>
      </c>
      <c r="S1316" s="77">
        <v>0.92941176470588305</v>
      </c>
      <c r="T1316" s="77">
        <v>0.66144578313253011</v>
      </c>
      <c r="U1316" s="77">
        <v>0.26413811501919332</v>
      </c>
      <c r="V1316" s="77">
        <v>0.44292009439288016</v>
      </c>
      <c r="W1316" s="77">
        <v>0.82636717904449308</v>
      </c>
      <c r="X1316" s="77">
        <v>0.38074527048378015</v>
      </c>
      <c r="Y1316" s="77">
        <v>0.76785714285714257</v>
      </c>
      <c r="Z1316" s="77">
        <v>0.20000000000000007</v>
      </c>
      <c r="AA1316" s="77">
        <v>0.3002527342889964</v>
      </c>
      <c r="AB1316" s="77">
        <v>0.53817878028404331</v>
      </c>
      <c r="AC1316" s="77">
        <v>0</v>
      </c>
      <c r="AD1316" s="76">
        <v>0.20627181589068119</v>
      </c>
      <c r="AE1316" s="77">
        <v>0.24233081057811337</v>
      </c>
      <c r="AF1316" s="77">
        <v>0.49601963743945332</v>
      </c>
      <c r="AG1316" s="77">
        <v>0.79542877391920652</v>
      </c>
      <c r="AH1316" s="77">
        <v>0.35352910470603671</v>
      </c>
      <c r="AI1316" s="77">
        <v>0.60355622476413662</v>
      </c>
      <c r="AJ1316" s="77">
        <v>0.48392857142857132</v>
      </c>
      <c r="AK1316" s="77">
        <v>0.41921575728651983</v>
      </c>
      <c r="AL1316" s="77">
        <v>0</v>
      </c>
      <c r="AM1316" s="76">
        <v>0.31487408796941596</v>
      </c>
      <c r="AN1316" s="77">
        <v>0.58417136779645995</v>
      </c>
      <c r="AO1316" s="78">
        <v>0.30104810957169703</v>
      </c>
      <c r="AP1316" s="79">
        <v>0.39059429809126478</v>
      </c>
      <c r="AQ1316" s="70">
        <v>3</v>
      </c>
      <c r="AR1316" s="71">
        <v>3</v>
      </c>
      <c r="AS1316" s="71">
        <v>0</v>
      </c>
      <c r="AT1316" s="71">
        <v>0</v>
      </c>
      <c r="AU1316" s="71">
        <v>0</v>
      </c>
      <c r="AV1316" s="71" t="s">
        <v>3395</v>
      </c>
      <c r="AW1316" s="72" t="s">
        <v>3420</v>
      </c>
    </row>
    <row r="1317" spans="1:49">
      <c r="A1317" s="23" t="s">
        <v>5065</v>
      </c>
      <c r="B1317" s="23" t="s">
        <v>3748</v>
      </c>
      <c r="C1317" s="23" t="s">
        <v>3086</v>
      </c>
      <c r="D1317" s="24" t="s">
        <v>2257</v>
      </c>
      <c r="E1317" s="24" t="s">
        <v>2258</v>
      </c>
      <c r="F1317" s="24" t="s">
        <v>2262</v>
      </c>
      <c r="G1317" s="24" t="s">
        <v>2269</v>
      </c>
      <c r="H1317" s="76">
        <v>0.46124545420350299</v>
      </c>
      <c r="I1317" s="77">
        <v>0.68310001835141043</v>
      </c>
      <c r="J1317" s="77">
        <v>0.78003247023206312</v>
      </c>
      <c r="K1317" s="77">
        <v>0.32824219051364978</v>
      </c>
      <c r="L1317" s="77">
        <v>0.4050917696702237</v>
      </c>
      <c r="M1317" s="77">
        <v>0.51049173420245331</v>
      </c>
      <c r="N1317" s="77">
        <v>0.78875565343012155</v>
      </c>
      <c r="O1317" s="77" t="s">
        <v>3395</v>
      </c>
      <c r="P1317" s="77">
        <v>0.48336195583967184</v>
      </c>
      <c r="Q1317" s="77">
        <v>0.59736302714671008</v>
      </c>
      <c r="R1317" s="77">
        <v>0.15979733249037237</v>
      </c>
      <c r="S1317" s="77">
        <v>0</v>
      </c>
      <c r="T1317" s="77">
        <v>9.5187165775401039E-2</v>
      </c>
      <c r="U1317" s="77">
        <v>0.60256734946012147</v>
      </c>
      <c r="V1317" s="77">
        <v>0.63173830441169254</v>
      </c>
      <c r="W1317" s="77">
        <v>0.6755279961223134</v>
      </c>
      <c r="X1317" s="77">
        <v>0.91796884620663666</v>
      </c>
      <c r="Y1317" s="77">
        <v>0.3214285714285714</v>
      </c>
      <c r="Z1317" s="77">
        <v>0.67999999999999994</v>
      </c>
      <c r="AA1317" s="77">
        <v>0.38158069890767815</v>
      </c>
      <c r="AB1317" s="77">
        <v>0.28128654970760225</v>
      </c>
      <c r="AC1317" s="77">
        <v>0.56842105263157894</v>
      </c>
      <c r="AD1317" s="76">
        <v>0.6414593142623255</v>
      </c>
      <c r="AE1317" s="77">
        <v>0.50318866073122404</v>
      </c>
      <c r="AF1317" s="77">
        <v>0.3785801798185412</v>
      </c>
      <c r="AG1317" s="77">
        <v>4.759358288770052E-2</v>
      </c>
      <c r="AH1317" s="77">
        <v>0.61715282693590701</v>
      </c>
      <c r="AI1317" s="77">
        <v>0.79674842116447508</v>
      </c>
      <c r="AJ1317" s="77">
        <v>0.50071428571428567</v>
      </c>
      <c r="AK1317" s="77">
        <v>0.33143362430764023</v>
      </c>
      <c r="AL1317" s="77">
        <v>0.56842105263157894</v>
      </c>
      <c r="AM1317" s="76">
        <v>0.50774271827069695</v>
      </c>
      <c r="AN1317" s="77">
        <v>0.48716494366269419</v>
      </c>
      <c r="AO1317" s="78">
        <v>0.46685632088450157</v>
      </c>
      <c r="AP1317" s="79">
        <v>0.48711164919333472</v>
      </c>
      <c r="AQ1317" s="70">
        <v>3</v>
      </c>
      <c r="AR1317" s="71">
        <v>0</v>
      </c>
      <c r="AS1317" s="71">
        <v>2</v>
      </c>
      <c r="AT1317" s="71">
        <v>0</v>
      </c>
      <c r="AU1317" s="71">
        <v>0</v>
      </c>
      <c r="AV1317" s="71" t="s">
        <v>3395</v>
      </c>
      <c r="AW1317" s="72" t="s">
        <v>3419</v>
      </c>
    </row>
    <row r="1318" spans="1:49">
      <c r="A1318" s="23" t="s">
        <v>5066</v>
      </c>
      <c r="B1318" s="23" t="s">
        <v>3748</v>
      </c>
      <c r="C1318" s="23" t="s">
        <v>3088</v>
      </c>
      <c r="D1318" s="24" t="s">
        <v>2257</v>
      </c>
      <c r="E1318" s="24" t="s">
        <v>2258</v>
      </c>
      <c r="F1318" s="24" t="s">
        <v>2262</v>
      </c>
      <c r="G1318" s="24" t="s">
        <v>2275</v>
      </c>
      <c r="H1318" s="76">
        <v>0.46124545420350299</v>
      </c>
      <c r="I1318" s="77">
        <v>0.62400906907004361</v>
      </c>
      <c r="J1318" s="77">
        <v>0.7106630385020416</v>
      </c>
      <c r="K1318" s="77">
        <v>0.247674460830549</v>
      </c>
      <c r="L1318" s="77">
        <v>0.439289424595255</v>
      </c>
      <c r="M1318" s="77">
        <v>0.62201727838743648</v>
      </c>
      <c r="N1318" s="77">
        <v>0.74197042436813887</v>
      </c>
      <c r="O1318" s="77" t="s">
        <v>3395</v>
      </c>
      <c r="P1318" s="77">
        <v>0</v>
      </c>
      <c r="Q1318" s="77">
        <v>0.70219033585978508</v>
      </c>
      <c r="R1318" s="77">
        <v>0.11869110372798497</v>
      </c>
      <c r="S1318" s="77">
        <v>0</v>
      </c>
      <c r="T1318" s="77">
        <v>9.5187165775401039E-2</v>
      </c>
      <c r="U1318" s="77">
        <v>0.57975611995207466</v>
      </c>
      <c r="V1318" s="77">
        <v>0.63173830441169254</v>
      </c>
      <c r="W1318" s="77">
        <v>0.74850834224963947</v>
      </c>
      <c r="X1318" s="77">
        <v>0.86212755404785746</v>
      </c>
      <c r="Y1318" s="77">
        <v>0.3214285714285714</v>
      </c>
      <c r="Z1318" s="77">
        <v>0.67999999999999994</v>
      </c>
      <c r="AA1318" s="77">
        <v>0.38158069890767815</v>
      </c>
      <c r="AB1318" s="77">
        <v>0.28128654970760225</v>
      </c>
      <c r="AC1318" s="77">
        <v>0.56842105263157894</v>
      </c>
      <c r="AD1318" s="76">
        <v>0.59863918725852938</v>
      </c>
      <c r="AE1318" s="77">
        <v>0.41019031763627589</v>
      </c>
      <c r="AF1318" s="77">
        <v>0.41044071979388502</v>
      </c>
      <c r="AG1318" s="77">
        <v>4.759358288770052E-2</v>
      </c>
      <c r="AH1318" s="77">
        <v>0.60574721218188365</v>
      </c>
      <c r="AI1318" s="77">
        <v>0.80531794814874846</v>
      </c>
      <c r="AJ1318" s="77">
        <v>0.50071428571428567</v>
      </c>
      <c r="AK1318" s="77">
        <v>0.33143362430764023</v>
      </c>
      <c r="AL1318" s="77">
        <v>0.56842105263157894</v>
      </c>
      <c r="AM1318" s="76">
        <v>0.47309007489623012</v>
      </c>
      <c r="AN1318" s="77">
        <v>0.48621958107277757</v>
      </c>
      <c r="AO1318" s="78">
        <v>0.46685632088450157</v>
      </c>
      <c r="AP1318" s="79">
        <v>0.47535455923930148</v>
      </c>
      <c r="AQ1318" s="70">
        <v>3</v>
      </c>
      <c r="AR1318" s="71">
        <v>0</v>
      </c>
      <c r="AS1318" s="71">
        <v>2</v>
      </c>
      <c r="AT1318" s="71">
        <v>0</v>
      </c>
      <c r="AU1318" s="71">
        <v>0</v>
      </c>
      <c r="AV1318" s="71" t="s">
        <v>3395</v>
      </c>
      <c r="AW1318" s="72" t="s">
        <v>3419</v>
      </c>
    </row>
    <row r="1319" spans="1:49">
      <c r="A1319" s="23" t="s">
        <v>5067</v>
      </c>
      <c r="B1319" s="23" t="s">
        <v>3748</v>
      </c>
      <c r="C1319" s="23" t="s">
        <v>3090</v>
      </c>
      <c r="D1319" s="24" t="s">
        <v>2286</v>
      </c>
      <c r="E1319" s="24" t="s">
        <v>2287</v>
      </c>
      <c r="F1319" s="24" t="s">
        <v>2288</v>
      </c>
      <c r="G1319" s="24" t="s">
        <v>2297</v>
      </c>
      <c r="H1319" s="76">
        <v>0.36181564507307423</v>
      </c>
      <c r="I1319" s="77">
        <v>0.6099485106107374</v>
      </c>
      <c r="J1319" s="77">
        <v>0.31449719973941348</v>
      </c>
      <c r="K1319" s="77">
        <v>4.6428225328676298E-2</v>
      </c>
      <c r="L1319" s="77">
        <v>0.47826335104079015</v>
      </c>
      <c r="M1319" s="77">
        <v>8.4413259569808052E-2</v>
      </c>
      <c r="N1319" s="77">
        <v>0.5306528615488576</v>
      </c>
      <c r="O1319" s="77" t="s">
        <v>3395</v>
      </c>
      <c r="P1319" s="77">
        <v>0.44347908465731711</v>
      </c>
      <c r="Q1319" s="77">
        <v>0.75420453112095798</v>
      </c>
      <c r="R1319" s="77">
        <v>0.38286717537825299</v>
      </c>
      <c r="S1319" s="77">
        <v>0</v>
      </c>
      <c r="T1319" s="77">
        <v>1.3368983957219249E-2</v>
      </c>
      <c r="U1319" s="77">
        <v>0.59434283159891999</v>
      </c>
      <c r="V1319" s="77">
        <v>0.55465283196126824</v>
      </c>
      <c r="W1319" s="77">
        <v>0.64465375041240391</v>
      </c>
      <c r="X1319" s="77">
        <v>0.91467791573663182</v>
      </c>
      <c r="Y1319" s="77">
        <v>0.41269916411934959</v>
      </c>
      <c r="Z1319" s="77">
        <v>0.77714285714285714</v>
      </c>
      <c r="AA1319" s="77">
        <v>0.38886817817012209</v>
      </c>
      <c r="AB1319" s="77">
        <v>0.21044277360066838</v>
      </c>
      <c r="AC1319" s="77">
        <v>0.75789473684210529</v>
      </c>
      <c r="AD1319" s="76">
        <v>0.42875378514107504</v>
      </c>
      <c r="AE1319" s="77">
        <v>0.31664735642908981</v>
      </c>
      <c r="AF1319" s="77">
        <v>0.56853585324960543</v>
      </c>
      <c r="AG1319" s="77">
        <v>6.6844919786096246E-3</v>
      </c>
      <c r="AH1319" s="77">
        <v>0.57449783178009417</v>
      </c>
      <c r="AI1319" s="77">
        <v>0.77966583307451787</v>
      </c>
      <c r="AJ1319" s="77">
        <v>0.59492101063110336</v>
      </c>
      <c r="AK1319" s="77">
        <v>0.29965547588539521</v>
      </c>
      <c r="AL1319" s="77">
        <v>0.75789473684210529</v>
      </c>
      <c r="AM1319" s="76">
        <v>0.43797899827325676</v>
      </c>
      <c r="AN1319" s="77">
        <v>0.4536160522777406</v>
      </c>
      <c r="AO1319" s="78">
        <v>0.55082374111953458</v>
      </c>
      <c r="AP1319" s="79">
        <v>0.47956289881761938</v>
      </c>
      <c r="AQ1319" s="70">
        <v>3</v>
      </c>
      <c r="AR1319" s="71">
        <v>0</v>
      </c>
      <c r="AS1319" s="71">
        <v>2</v>
      </c>
      <c r="AT1319" s="71">
        <v>0</v>
      </c>
      <c r="AU1319" s="71">
        <v>0</v>
      </c>
      <c r="AV1319" s="71" t="s">
        <v>3395</v>
      </c>
      <c r="AW1319" s="72" t="s">
        <v>3419</v>
      </c>
    </row>
    <row r="1320" spans="1:49">
      <c r="A1320" s="23" t="s">
        <v>5068</v>
      </c>
      <c r="B1320" s="23" t="s">
        <v>3748</v>
      </c>
      <c r="C1320" s="23" t="s">
        <v>3093</v>
      </c>
      <c r="D1320" s="24" t="s">
        <v>2286</v>
      </c>
      <c r="E1320" s="24" t="s">
        <v>2287</v>
      </c>
      <c r="F1320" s="24" t="s">
        <v>2288</v>
      </c>
      <c r="G1320" s="24" t="s">
        <v>2299</v>
      </c>
      <c r="H1320" s="76">
        <v>0.36181564507307423</v>
      </c>
      <c r="I1320" s="77">
        <v>0.51131957016911556</v>
      </c>
      <c r="J1320" s="77">
        <v>0.24661208080755415</v>
      </c>
      <c r="K1320" s="77">
        <v>0.12948326259338294</v>
      </c>
      <c r="L1320" s="77">
        <v>0.49205759084809353</v>
      </c>
      <c r="M1320" s="77">
        <v>0.83482890681715083</v>
      </c>
      <c r="N1320" s="77">
        <v>0.31904182920472357</v>
      </c>
      <c r="O1320" s="77" t="s">
        <v>3395</v>
      </c>
      <c r="P1320" s="77">
        <v>3.5300328839202921E-2</v>
      </c>
      <c r="Q1320" s="77">
        <v>0.75033381287154355</v>
      </c>
      <c r="R1320" s="77">
        <v>4.9646336599896229E-2</v>
      </c>
      <c r="S1320" s="77">
        <v>0</v>
      </c>
      <c r="T1320" s="77">
        <v>1.3368983957219249E-2</v>
      </c>
      <c r="U1320" s="77">
        <v>0.58532443744557805</v>
      </c>
      <c r="V1320" s="77">
        <v>0.55465283196126824</v>
      </c>
      <c r="W1320" s="77">
        <v>0.55514445037609228</v>
      </c>
      <c r="X1320" s="77">
        <v>0.95472600807161534</v>
      </c>
      <c r="Y1320" s="77">
        <v>0.41269916411934959</v>
      </c>
      <c r="Z1320" s="77">
        <v>0.77714285714285714</v>
      </c>
      <c r="AA1320" s="77">
        <v>0.35308925716579986</v>
      </c>
      <c r="AB1320" s="77">
        <v>0.21044277360066838</v>
      </c>
      <c r="AC1320" s="77">
        <v>0.75789473684210529</v>
      </c>
      <c r="AD1320" s="76">
        <v>0.37324909868324802</v>
      </c>
      <c r="AE1320" s="77">
        <v>0.36214238366051071</v>
      </c>
      <c r="AF1320" s="77">
        <v>0.3999900747357199</v>
      </c>
      <c r="AG1320" s="77">
        <v>6.6844919786096246E-3</v>
      </c>
      <c r="AH1320" s="77">
        <v>0.56998863470342309</v>
      </c>
      <c r="AI1320" s="77">
        <v>0.75493522922385381</v>
      </c>
      <c r="AJ1320" s="77">
        <v>0.59492101063110336</v>
      </c>
      <c r="AK1320" s="77">
        <v>0.28176601538323409</v>
      </c>
      <c r="AL1320" s="77">
        <v>0.75789473684210529</v>
      </c>
      <c r="AM1320" s="76">
        <v>0.37846051902649291</v>
      </c>
      <c r="AN1320" s="77">
        <v>0.44386945196862887</v>
      </c>
      <c r="AO1320" s="78">
        <v>0.54486058761881428</v>
      </c>
      <c r="AP1320" s="79">
        <v>0.45319754809506596</v>
      </c>
      <c r="AQ1320" s="70">
        <v>3</v>
      </c>
      <c r="AR1320" s="71">
        <v>0</v>
      </c>
      <c r="AS1320" s="71">
        <v>2</v>
      </c>
      <c r="AT1320" s="71">
        <v>0</v>
      </c>
      <c r="AU1320" s="71">
        <v>0</v>
      </c>
      <c r="AV1320" s="71" t="s">
        <v>3395</v>
      </c>
      <c r="AW1320" s="72" t="s">
        <v>3419</v>
      </c>
    </row>
    <row r="1321" spans="1:49">
      <c r="A1321" s="23" t="s">
        <v>5069</v>
      </c>
      <c r="B1321" s="23" t="s">
        <v>3748</v>
      </c>
      <c r="C1321" s="23" t="s">
        <v>3095</v>
      </c>
      <c r="D1321" s="24" t="s">
        <v>2332</v>
      </c>
      <c r="E1321" s="24" t="s">
        <v>2375</v>
      </c>
      <c r="F1321" s="24" t="s">
        <v>2407</v>
      </c>
      <c r="G1321" s="24" t="s">
        <v>2408</v>
      </c>
      <c r="H1321" s="76">
        <v>0.98666329633500782</v>
      </c>
      <c r="I1321" s="77">
        <v>2.2678040584116849E-2</v>
      </c>
      <c r="J1321" s="77">
        <v>0</v>
      </c>
      <c r="K1321" s="77">
        <v>0.7212450863783153</v>
      </c>
      <c r="L1321" s="77">
        <v>0.72876640554944316</v>
      </c>
      <c r="M1321" s="77">
        <v>0</v>
      </c>
      <c r="N1321" s="77">
        <v>0</v>
      </c>
      <c r="O1321" s="77" t="s">
        <v>3395</v>
      </c>
      <c r="P1321" s="77">
        <v>9.3747222269522201E-2</v>
      </c>
      <c r="Q1321" s="77">
        <v>0.54642405836303987</v>
      </c>
      <c r="R1321" s="77">
        <v>0.22722075210899986</v>
      </c>
      <c r="S1321" s="77">
        <v>0.88235294117647056</v>
      </c>
      <c r="T1321" s="77">
        <v>0.64078667611622964</v>
      </c>
      <c r="U1321" s="77">
        <v>0.65093243190126737</v>
      </c>
      <c r="V1321" s="77">
        <v>0.67591337824491837</v>
      </c>
      <c r="W1321" s="77">
        <v>0.8090318518843036</v>
      </c>
      <c r="X1321" s="77">
        <v>0</v>
      </c>
      <c r="Y1321" s="77">
        <v>0.43293680850488259</v>
      </c>
      <c r="Z1321" s="77">
        <v>1</v>
      </c>
      <c r="AA1321" s="77">
        <v>0.64179608939034805</v>
      </c>
      <c r="AB1321" s="77">
        <v>0.6060150375939849</v>
      </c>
      <c r="AC1321" s="77">
        <v>0.27368421052631575</v>
      </c>
      <c r="AD1321" s="76">
        <v>0.33644711230637486</v>
      </c>
      <c r="AE1321" s="77">
        <v>0.30875174283945611</v>
      </c>
      <c r="AF1321" s="77">
        <v>0.38682240523601985</v>
      </c>
      <c r="AG1321" s="77">
        <v>0.76156980864635004</v>
      </c>
      <c r="AH1321" s="77">
        <v>0.66342290507309287</v>
      </c>
      <c r="AI1321" s="77">
        <v>0.4045159259421518</v>
      </c>
      <c r="AJ1321" s="77">
        <v>0.71646840425244129</v>
      </c>
      <c r="AK1321" s="77">
        <v>0.62390556349216642</v>
      </c>
      <c r="AL1321" s="77">
        <v>0.27368421052631575</v>
      </c>
      <c r="AM1321" s="76">
        <v>0.34400708679395026</v>
      </c>
      <c r="AN1321" s="77">
        <v>0.60983621322053161</v>
      </c>
      <c r="AO1321" s="78">
        <v>0.53801939275697441</v>
      </c>
      <c r="AP1321" s="79">
        <v>0.49028045513441026</v>
      </c>
      <c r="AQ1321" s="70">
        <v>3</v>
      </c>
      <c r="AR1321" s="71">
        <v>0</v>
      </c>
      <c r="AS1321" s="71">
        <v>2</v>
      </c>
      <c r="AT1321" s="71">
        <v>0</v>
      </c>
      <c r="AU1321" s="71">
        <v>0</v>
      </c>
      <c r="AV1321" s="71" t="s">
        <v>3395</v>
      </c>
      <c r="AW1321" s="72" t="s">
        <v>3422</v>
      </c>
    </row>
    <row r="1322" spans="1:49">
      <c r="A1322" s="23" t="s">
        <v>5070</v>
      </c>
      <c r="B1322" s="23" t="s">
        <v>3748</v>
      </c>
      <c r="C1322" s="23" t="s">
        <v>3097</v>
      </c>
      <c r="D1322" s="24" t="s">
        <v>2429</v>
      </c>
      <c r="E1322" s="24" t="s">
        <v>2430</v>
      </c>
      <c r="F1322" s="24" t="s">
        <v>2436</v>
      </c>
      <c r="G1322" s="24" t="s">
        <v>2437</v>
      </c>
      <c r="H1322" s="76">
        <v>0.85845296604749</v>
      </c>
      <c r="I1322" s="77">
        <v>0.47223719060810021</v>
      </c>
      <c r="J1322" s="77">
        <v>0.55520102498883539</v>
      </c>
      <c r="K1322" s="77">
        <v>0.18608136270204401</v>
      </c>
      <c r="L1322" s="77">
        <v>1</v>
      </c>
      <c r="M1322" s="77">
        <v>0.99857816323498005</v>
      </c>
      <c r="N1322" s="77">
        <v>0.4339237238744999</v>
      </c>
      <c r="O1322" s="77" t="s">
        <v>3395</v>
      </c>
      <c r="P1322" s="77">
        <v>0.25366087311649549</v>
      </c>
      <c r="Q1322" s="77">
        <v>1</v>
      </c>
      <c r="R1322" s="77">
        <v>0.152305328929324</v>
      </c>
      <c r="S1322" s="77">
        <v>0.84705882352941209</v>
      </c>
      <c r="T1322" s="77">
        <v>0.63182784614393406</v>
      </c>
      <c r="U1322" s="77">
        <v>0.57217253059748829</v>
      </c>
      <c r="V1322" s="77">
        <v>0.64112170277904978</v>
      </c>
      <c r="W1322" s="77" t="s">
        <v>3395</v>
      </c>
      <c r="X1322" s="77">
        <v>1</v>
      </c>
      <c r="Y1322" s="77">
        <v>0.41366624286525822</v>
      </c>
      <c r="Z1322" s="77">
        <v>0.99428571428571433</v>
      </c>
      <c r="AA1322" s="77">
        <v>0.9862611078916379</v>
      </c>
      <c r="AB1322" s="77">
        <v>0.4210526315789474</v>
      </c>
      <c r="AC1322" s="77">
        <v>0.56842105263157894</v>
      </c>
      <c r="AD1322" s="76">
        <v>0.62863039388147524</v>
      </c>
      <c r="AE1322" s="77">
        <v>0.57444882458560387</v>
      </c>
      <c r="AF1322" s="77">
        <v>0.57615266446466196</v>
      </c>
      <c r="AG1322" s="77">
        <v>0.73944333483667313</v>
      </c>
      <c r="AH1322" s="77">
        <v>0.60664711668826898</v>
      </c>
      <c r="AI1322" s="77">
        <v>1</v>
      </c>
      <c r="AJ1322" s="77">
        <v>0.70397597857548622</v>
      </c>
      <c r="AK1322" s="77">
        <v>0.70365686973529262</v>
      </c>
      <c r="AL1322" s="77">
        <v>0.56842105263157894</v>
      </c>
      <c r="AM1322" s="76">
        <v>0.59307729431058032</v>
      </c>
      <c r="AN1322" s="77">
        <v>0.78203015050831404</v>
      </c>
      <c r="AO1322" s="78">
        <v>0.65868463364745267</v>
      </c>
      <c r="AP1322" s="79">
        <v>0.67571522405873652</v>
      </c>
      <c r="AQ1322" s="70">
        <v>3</v>
      </c>
      <c r="AR1322" s="71">
        <v>1</v>
      </c>
      <c r="AS1322" s="71">
        <v>2</v>
      </c>
      <c r="AT1322" s="71">
        <v>0</v>
      </c>
      <c r="AU1322" s="71">
        <v>0</v>
      </c>
      <c r="AV1322" s="71" t="s">
        <v>3395</v>
      </c>
      <c r="AW1322" s="72" t="s">
        <v>3421</v>
      </c>
    </row>
    <row r="1323" spans="1:49">
      <c r="A1323" s="23" t="s">
        <v>5071</v>
      </c>
      <c r="B1323" s="23" t="s">
        <v>3748</v>
      </c>
      <c r="C1323" s="23" t="s">
        <v>3099</v>
      </c>
      <c r="D1323" s="24" t="s">
        <v>2429</v>
      </c>
      <c r="E1323" s="24" t="s">
        <v>2430</v>
      </c>
      <c r="F1323" s="24" t="s">
        <v>2436</v>
      </c>
      <c r="G1323" s="24" t="s">
        <v>2439</v>
      </c>
      <c r="H1323" s="76">
        <v>0.85845296604749</v>
      </c>
      <c r="I1323" s="77">
        <v>0.43163761326922179</v>
      </c>
      <c r="J1323" s="77">
        <v>0.351781144426562</v>
      </c>
      <c r="K1323" s="77">
        <v>0.19031359412373872</v>
      </c>
      <c r="L1323" s="77">
        <v>0.6812504166727642</v>
      </c>
      <c r="M1323" s="77">
        <v>0.99165047852774213</v>
      </c>
      <c r="N1323" s="77">
        <v>0.32009074384196406</v>
      </c>
      <c r="O1323" s="77" t="s">
        <v>3395</v>
      </c>
      <c r="P1323" s="77">
        <v>5.7330262999172432E-2</v>
      </c>
      <c r="Q1323" s="77">
        <v>0.79698422100471777</v>
      </c>
      <c r="R1323" s="77">
        <v>0.32990560400798696</v>
      </c>
      <c r="S1323" s="77">
        <v>0.84705882352941209</v>
      </c>
      <c r="T1323" s="77">
        <v>0.63182784614393406</v>
      </c>
      <c r="U1323" s="77">
        <v>0.56857627153003398</v>
      </c>
      <c r="V1323" s="77">
        <v>0.64112170277904978</v>
      </c>
      <c r="W1323" s="77" t="s">
        <v>3395</v>
      </c>
      <c r="X1323" s="77">
        <v>0.88970114170299108</v>
      </c>
      <c r="Y1323" s="77">
        <v>0.41366624286525822</v>
      </c>
      <c r="Z1323" s="77">
        <v>0.99428571428571433</v>
      </c>
      <c r="AA1323" s="77">
        <v>0.9862611078916379</v>
      </c>
      <c r="AB1323" s="77">
        <v>0.4210526315789474</v>
      </c>
      <c r="AC1323" s="77">
        <v>0.56842105263157894</v>
      </c>
      <c r="AD1323" s="76">
        <v>0.5472905745810912</v>
      </c>
      <c r="AE1323" s="77">
        <v>0.44812709923307636</v>
      </c>
      <c r="AF1323" s="77">
        <v>0.56344491250635231</v>
      </c>
      <c r="AG1323" s="77">
        <v>0.73944333483667313</v>
      </c>
      <c r="AH1323" s="77">
        <v>0.60484898715454194</v>
      </c>
      <c r="AI1323" s="77">
        <v>0.88970114170299108</v>
      </c>
      <c r="AJ1323" s="77">
        <v>0.70397597857548622</v>
      </c>
      <c r="AK1323" s="77">
        <v>0.70365686973529262</v>
      </c>
      <c r="AL1323" s="77">
        <v>0.56842105263157894</v>
      </c>
      <c r="AM1323" s="76">
        <v>0.51962086210684</v>
      </c>
      <c r="AN1323" s="77">
        <v>0.74466448789806872</v>
      </c>
      <c r="AO1323" s="78">
        <v>0.65868463364745267</v>
      </c>
      <c r="AP1323" s="79">
        <v>0.63750886138319329</v>
      </c>
      <c r="AQ1323" s="70">
        <v>3</v>
      </c>
      <c r="AR1323" s="71">
        <v>3</v>
      </c>
      <c r="AS1323" s="71">
        <v>0</v>
      </c>
      <c r="AT1323" s="71">
        <v>0</v>
      </c>
      <c r="AU1323" s="71">
        <v>0</v>
      </c>
      <c r="AV1323" s="71" t="s">
        <v>3395</v>
      </c>
      <c r="AW1323" s="72" t="s">
        <v>3421</v>
      </c>
    </row>
    <row r="1324" spans="1:49">
      <c r="A1324" s="23" t="s">
        <v>5072</v>
      </c>
      <c r="B1324" s="23" t="s">
        <v>3748</v>
      </c>
      <c r="C1324" s="23" t="s">
        <v>3102</v>
      </c>
      <c r="D1324" s="24" t="s">
        <v>2429</v>
      </c>
      <c r="E1324" s="24" t="s">
        <v>2430</v>
      </c>
      <c r="F1324" s="24" t="s">
        <v>2450</v>
      </c>
      <c r="G1324" s="24" t="s">
        <v>2451</v>
      </c>
      <c r="H1324" s="76">
        <v>0.85845296604749</v>
      </c>
      <c r="I1324" s="77">
        <v>0.31549765076668329</v>
      </c>
      <c r="J1324" s="77">
        <v>0.30276249917044745</v>
      </c>
      <c r="K1324" s="77">
        <v>0.19523948749680997</v>
      </c>
      <c r="L1324" s="77">
        <v>0.88668533360650759</v>
      </c>
      <c r="M1324" s="77">
        <v>0.27056637279633378</v>
      </c>
      <c r="N1324" s="77">
        <v>0.48702860514053781</v>
      </c>
      <c r="O1324" s="77" t="s">
        <v>3395</v>
      </c>
      <c r="P1324" s="77">
        <v>0</v>
      </c>
      <c r="Q1324" s="77">
        <v>1</v>
      </c>
      <c r="R1324" s="77">
        <v>0.30058614470306733</v>
      </c>
      <c r="S1324" s="77">
        <v>0.96470588235294152</v>
      </c>
      <c r="T1324" s="77">
        <v>0.76408736550479994</v>
      </c>
      <c r="U1324" s="77">
        <v>0.52205148591678185</v>
      </c>
      <c r="V1324" s="77">
        <v>0.75188955006565494</v>
      </c>
      <c r="W1324" s="77" t="s">
        <v>3395</v>
      </c>
      <c r="X1324" s="77">
        <v>0.80038381885255327</v>
      </c>
      <c r="Y1324" s="77">
        <v>0.55095084805366945</v>
      </c>
      <c r="Z1324" s="77">
        <v>0.88571428571428568</v>
      </c>
      <c r="AA1324" s="77">
        <v>0.9862611078916379</v>
      </c>
      <c r="AB1324" s="77">
        <v>0.4210526315789474</v>
      </c>
      <c r="AC1324" s="77">
        <v>0.56842105263157894</v>
      </c>
      <c r="AD1324" s="76">
        <v>0.49223770532820693</v>
      </c>
      <c r="AE1324" s="77">
        <v>0.36790395980803786</v>
      </c>
      <c r="AF1324" s="77">
        <v>0.65029307235153366</v>
      </c>
      <c r="AG1324" s="77">
        <v>0.86439662392887073</v>
      </c>
      <c r="AH1324" s="77">
        <v>0.6369705179912184</v>
      </c>
      <c r="AI1324" s="77">
        <v>0.80038381885255327</v>
      </c>
      <c r="AJ1324" s="77">
        <v>0.71833256688397751</v>
      </c>
      <c r="AK1324" s="77">
        <v>0.70365686973529262</v>
      </c>
      <c r="AL1324" s="77">
        <v>0.56842105263157894</v>
      </c>
      <c r="AM1324" s="76">
        <v>0.50347824582925949</v>
      </c>
      <c r="AN1324" s="77">
        <v>0.76725032025754747</v>
      </c>
      <c r="AO1324" s="78">
        <v>0.66347016308361628</v>
      </c>
      <c r="AP1324" s="79">
        <v>0.63996833614122051</v>
      </c>
      <c r="AQ1324" s="70">
        <v>3</v>
      </c>
      <c r="AR1324" s="71">
        <v>1</v>
      </c>
      <c r="AS1324" s="71">
        <v>0</v>
      </c>
      <c r="AT1324" s="71">
        <v>0</v>
      </c>
      <c r="AU1324" s="71">
        <v>0</v>
      </c>
      <c r="AV1324" s="71" t="s">
        <v>3395</v>
      </c>
      <c r="AW1324" s="72" t="s">
        <v>3421</v>
      </c>
    </row>
    <row r="1325" spans="1:49">
      <c r="A1325" s="23" t="s">
        <v>5073</v>
      </c>
      <c r="B1325" s="23" t="s">
        <v>3748</v>
      </c>
      <c r="C1325" s="23" t="s">
        <v>3104</v>
      </c>
      <c r="D1325" s="24" t="s">
        <v>2429</v>
      </c>
      <c r="E1325" s="24" t="s">
        <v>2430</v>
      </c>
      <c r="F1325" s="24" t="s">
        <v>2457</v>
      </c>
      <c r="G1325" s="24" t="s">
        <v>2460</v>
      </c>
      <c r="H1325" s="76">
        <v>0.85845296604749</v>
      </c>
      <c r="I1325" s="77">
        <v>0.46078584459749583</v>
      </c>
      <c r="J1325" s="77">
        <v>0.48649866771908495</v>
      </c>
      <c r="K1325" s="77">
        <v>0</v>
      </c>
      <c r="L1325" s="77">
        <v>0.45535267633816917</v>
      </c>
      <c r="M1325" s="77">
        <v>0</v>
      </c>
      <c r="N1325" s="77">
        <v>0.54088019833720558</v>
      </c>
      <c r="O1325" s="77" t="s">
        <v>3395</v>
      </c>
      <c r="P1325" s="77">
        <v>0.36859532845869009</v>
      </c>
      <c r="Q1325" s="77">
        <v>0.6113296420767651</v>
      </c>
      <c r="R1325" s="77">
        <v>0.26601697185100776</v>
      </c>
      <c r="S1325" s="77">
        <v>0.97647058823529376</v>
      </c>
      <c r="T1325" s="77">
        <v>0.84254236196121379</v>
      </c>
      <c r="U1325" s="77">
        <v>0.62912364694815481</v>
      </c>
      <c r="V1325" s="77">
        <v>0.73141093367243071</v>
      </c>
      <c r="W1325" s="77" t="s">
        <v>3395</v>
      </c>
      <c r="X1325" s="77">
        <v>0</v>
      </c>
      <c r="Y1325" s="77">
        <v>0.57664944409879082</v>
      </c>
      <c r="Z1325" s="77">
        <v>0.94857142857142862</v>
      </c>
      <c r="AA1325" s="77">
        <v>0.9862611078916379</v>
      </c>
      <c r="AB1325" s="77">
        <v>0.4210526315789474</v>
      </c>
      <c r="AC1325" s="77">
        <v>0.56842105263157894</v>
      </c>
      <c r="AD1325" s="76">
        <v>0.60191249278802361</v>
      </c>
      <c r="AE1325" s="77">
        <v>0.27296564062681294</v>
      </c>
      <c r="AF1325" s="77">
        <v>0.4386733069638864</v>
      </c>
      <c r="AG1325" s="77">
        <v>0.90950647509825377</v>
      </c>
      <c r="AH1325" s="77">
        <v>0.68026729031029276</v>
      </c>
      <c r="AI1325" s="77">
        <v>0</v>
      </c>
      <c r="AJ1325" s="77">
        <v>0.76261043633510972</v>
      </c>
      <c r="AK1325" s="77">
        <v>0.70365686973529262</v>
      </c>
      <c r="AL1325" s="77">
        <v>0.56842105263157894</v>
      </c>
      <c r="AM1325" s="76">
        <v>0.437850480126241</v>
      </c>
      <c r="AN1325" s="77">
        <v>0.52992458846951551</v>
      </c>
      <c r="AO1325" s="78">
        <v>0.67822945290066039</v>
      </c>
      <c r="AP1325" s="79">
        <v>0.54427923129345224</v>
      </c>
      <c r="AQ1325" s="70">
        <v>3</v>
      </c>
      <c r="AR1325" s="71">
        <v>3</v>
      </c>
      <c r="AS1325" s="71">
        <v>0</v>
      </c>
      <c r="AT1325" s="71">
        <v>0</v>
      </c>
      <c r="AU1325" s="71">
        <v>0</v>
      </c>
      <c r="AV1325" s="71" t="s">
        <v>3395</v>
      </c>
      <c r="AW1325" s="72" t="s">
        <v>3421</v>
      </c>
    </row>
    <row r="1326" spans="1:49">
      <c r="A1326" s="23" t="s">
        <v>5074</v>
      </c>
      <c r="B1326" s="23" t="s">
        <v>3748</v>
      </c>
      <c r="C1326" s="23" t="s">
        <v>3106</v>
      </c>
      <c r="D1326" s="24" t="s">
        <v>2429</v>
      </c>
      <c r="E1326" s="24" t="s">
        <v>2430</v>
      </c>
      <c r="F1326" s="24" t="s">
        <v>2457</v>
      </c>
      <c r="G1326" s="24" t="s">
        <v>2462</v>
      </c>
      <c r="H1326" s="76">
        <v>0.85845296604749</v>
      </c>
      <c r="I1326" s="77">
        <v>0.43333028782149402</v>
      </c>
      <c r="J1326" s="77">
        <v>0.70311010654806916</v>
      </c>
      <c r="K1326" s="77">
        <v>8.4026521588158931E-2</v>
      </c>
      <c r="L1326" s="77">
        <v>0.45535267633816917</v>
      </c>
      <c r="M1326" s="77">
        <v>0.58646282041587461</v>
      </c>
      <c r="N1326" s="77">
        <v>0.67959446376876831</v>
      </c>
      <c r="O1326" s="77" t="s">
        <v>3395</v>
      </c>
      <c r="P1326" s="77">
        <v>5.404162298758669E-2</v>
      </c>
      <c r="Q1326" s="77">
        <v>0.752292057079464</v>
      </c>
      <c r="R1326" s="77">
        <v>0.29039272772803004</v>
      </c>
      <c r="S1326" s="77">
        <v>0.97647058823529376</v>
      </c>
      <c r="T1326" s="77">
        <v>0.84254236196121379</v>
      </c>
      <c r="U1326" s="77">
        <v>0.67820939273740544</v>
      </c>
      <c r="V1326" s="77">
        <v>0.73141093367243071</v>
      </c>
      <c r="W1326" s="77" t="s">
        <v>3395</v>
      </c>
      <c r="X1326" s="77">
        <v>6.4203489320497908E-2</v>
      </c>
      <c r="Y1326" s="77">
        <v>0.57664944409879082</v>
      </c>
      <c r="Z1326" s="77">
        <v>0.94857142857142862</v>
      </c>
      <c r="AA1326" s="77">
        <v>0.9862611078916379</v>
      </c>
      <c r="AB1326" s="77">
        <v>0.4210526315789474</v>
      </c>
      <c r="AC1326" s="77">
        <v>0.56842105263157894</v>
      </c>
      <c r="AD1326" s="76">
        <v>0.664964453472351</v>
      </c>
      <c r="AE1326" s="77">
        <v>0.37189562101971152</v>
      </c>
      <c r="AF1326" s="77">
        <v>0.52134239240374702</v>
      </c>
      <c r="AG1326" s="77">
        <v>0.90950647509825377</v>
      </c>
      <c r="AH1326" s="77">
        <v>0.70481016320491807</v>
      </c>
      <c r="AI1326" s="77">
        <v>6.4203489320497908E-2</v>
      </c>
      <c r="AJ1326" s="77">
        <v>0.76261043633510972</v>
      </c>
      <c r="AK1326" s="77">
        <v>0.70365686973529262</v>
      </c>
      <c r="AL1326" s="77">
        <v>0.56842105263157894</v>
      </c>
      <c r="AM1326" s="76">
        <v>0.51940082229860318</v>
      </c>
      <c r="AN1326" s="77">
        <v>0.55950670920788992</v>
      </c>
      <c r="AO1326" s="78">
        <v>0.67822945290066039</v>
      </c>
      <c r="AP1326" s="79">
        <v>0.58383731904401914</v>
      </c>
      <c r="AQ1326" s="70">
        <v>3</v>
      </c>
      <c r="AR1326" s="71">
        <v>3</v>
      </c>
      <c r="AS1326" s="71">
        <v>0</v>
      </c>
      <c r="AT1326" s="71">
        <v>0</v>
      </c>
      <c r="AU1326" s="71">
        <v>0</v>
      </c>
      <c r="AV1326" s="71" t="s">
        <v>3395</v>
      </c>
      <c r="AW1326" s="72" t="s">
        <v>3421</v>
      </c>
    </row>
    <row r="1327" spans="1:49">
      <c r="A1327" s="23" t="s">
        <v>5075</v>
      </c>
      <c r="B1327" s="23" t="s">
        <v>3748</v>
      </c>
      <c r="C1327" s="23" t="s">
        <v>3108</v>
      </c>
      <c r="D1327" s="24" t="s">
        <v>2429</v>
      </c>
      <c r="E1327" s="24" t="s">
        <v>2430</v>
      </c>
      <c r="F1327" s="24" t="s">
        <v>2469</v>
      </c>
      <c r="G1327" s="24" t="s">
        <v>2470</v>
      </c>
      <c r="H1327" s="76">
        <v>0.85845296604749</v>
      </c>
      <c r="I1327" s="77">
        <v>0.43746685720457834</v>
      </c>
      <c r="J1327" s="77">
        <v>0.77567568963028055</v>
      </c>
      <c r="K1327" s="77">
        <v>0</v>
      </c>
      <c r="L1327" s="77">
        <v>0.9746123061530767</v>
      </c>
      <c r="M1327" s="77">
        <v>1</v>
      </c>
      <c r="N1327" s="77">
        <v>0.47034992574044548</v>
      </c>
      <c r="O1327" s="77" t="s">
        <v>3395</v>
      </c>
      <c r="P1327" s="77">
        <v>0.36571516809330074</v>
      </c>
      <c r="Q1327" s="77">
        <v>0.63766724486252324</v>
      </c>
      <c r="R1327" s="77">
        <v>0.22583354852674381</v>
      </c>
      <c r="S1327" s="77">
        <v>0.88235294117647056</v>
      </c>
      <c r="T1327" s="77">
        <v>0.71529218478190848</v>
      </c>
      <c r="U1327" s="77">
        <v>0.61837099082141223</v>
      </c>
      <c r="V1327" s="77">
        <v>0.6833090438695123</v>
      </c>
      <c r="W1327" s="77" t="s">
        <v>3395</v>
      </c>
      <c r="X1327" s="77">
        <v>0.27508762041130785</v>
      </c>
      <c r="Y1327" s="77">
        <v>0.64224849189817945</v>
      </c>
      <c r="Z1327" s="77">
        <v>0.89714285714285713</v>
      </c>
      <c r="AA1327" s="77">
        <v>0.9862611078916379</v>
      </c>
      <c r="AB1327" s="77">
        <v>0.4210526315789474</v>
      </c>
      <c r="AC1327" s="77">
        <v>0.56842105263157894</v>
      </c>
      <c r="AD1327" s="76">
        <v>0.69053183762744963</v>
      </c>
      <c r="AE1327" s="77">
        <v>0.56213547999736457</v>
      </c>
      <c r="AF1327" s="77">
        <v>0.43175039669463355</v>
      </c>
      <c r="AG1327" s="77">
        <v>0.79882256297918952</v>
      </c>
      <c r="AH1327" s="77">
        <v>0.65084001734546226</v>
      </c>
      <c r="AI1327" s="77">
        <v>0.27508762041130785</v>
      </c>
      <c r="AJ1327" s="77">
        <v>0.76969567452051835</v>
      </c>
      <c r="AK1327" s="77">
        <v>0.70365686973529262</v>
      </c>
      <c r="AL1327" s="77">
        <v>0.56842105263157894</v>
      </c>
      <c r="AM1327" s="76">
        <v>0.56147257143981599</v>
      </c>
      <c r="AN1327" s="77">
        <v>0.57491673357865325</v>
      </c>
      <c r="AO1327" s="78">
        <v>0.68059119896246323</v>
      </c>
      <c r="AP1327" s="79">
        <v>0.60453098848653808</v>
      </c>
      <c r="AQ1327" s="70">
        <v>3</v>
      </c>
      <c r="AR1327" s="71">
        <v>3</v>
      </c>
      <c r="AS1327" s="71">
        <v>2</v>
      </c>
      <c r="AT1327" s="71">
        <v>0</v>
      </c>
      <c r="AU1327" s="71">
        <v>0</v>
      </c>
      <c r="AV1327" s="71" t="s">
        <v>3395</v>
      </c>
      <c r="AW1327" s="72" t="s">
        <v>3421</v>
      </c>
    </row>
    <row r="1328" spans="1:49">
      <c r="A1328" s="23" t="s">
        <v>5076</v>
      </c>
      <c r="B1328" s="23" t="s">
        <v>3748</v>
      </c>
      <c r="C1328" s="23" t="s">
        <v>3110</v>
      </c>
      <c r="D1328" s="24" t="s">
        <v>2429</v>
      </c>
      <c r="E1328" s="24" t="s">
        <v>2430</v>
      </c>
      <c r="F1328" s="24" t="s">
        <v>2469</v>
      </c>
      <c r="G1328" s="24" t="s">
        <v>2472</v>
      </c>
      <c r="H1328" s="76">
        <v>0.85845296604749</v>
      </c>
      <c r="I1328" s="77">
        <v>0.64324022800135694</v>
      </c>
      <c r="J1328" s="77">
        <v>1</v>
      </c>
      <c r="K1328" s="77">
        <v>0</v>
      </c>
      <c r="L1328" s="77">
        <v>0.9746123061530767</v>
      </c>
      <c r="M1328" s="77">
        <v>1</v>
      </c>
      <c r="N1328" s="77">
        <v>1</v>
      </c>
      <c r="O1328" s="77" t="s">
        <v>3395</v>
      </c>
      <c r="P1328" s="77">
        <v>0.24740321291766659</v>
      </c>
      <c r="Q1328" s="77">
        <v>0.64086763891426946</v>
      </c>
      <c r="R1328" s="77">
        <v>0.19478657119676362</v>
      </c>
      <c r="S1328" s="77">
        <v>0.88235294117647056</v>
      </c>
      <c r="T1328" s="77">
        <v>0.71529218478190848</v>
      </c>
      <c r="U1328" s="77">
        <v>0.63283909634691993</v>
      </c>
      <c r="V1328" s="77">
        <v>0.6833090438695123</v>
      </c>
      <c r="W1328" s="77" t="s">
        <v>3395</v>
      </c>
      <c r="X1328" s="77">
        <v>0.60934489676473613</v>
      </c>
      <c r="Y1328" s="77">
        <v>0.64224849189817945</v>
      </c>
      <c r="Z1328" s="77">
        <v>0.89714285714285713</v>
      </c>
      <c r="AA1328" s="77">
        <v>0.9862611078916379</v>
      </c>
      <c r="AB1328" s="77">
        <v>0.4210526315789474</v>
      </c>
      <c r="AC1328" s="77">
        <v>0.56842105263157894</v>
      </c>
      <c r="AD1328" s="76">
        <v>0.83389773134961553</v>
      </c>
      <c r="AE1328" s="77">
        <v>0.64440310381414867</v>
      </c>
      <c r="AF1328" s="77">
        <v>0.41782710505551657</v>
      </c>
      <c r="AG1328" s="77">
        <v>0.79882256297918952</v>
      </c>
      <c r="AH1328" s="77">
        <v>0.65807407010821617</v>
      </c>
      <c r="AI1328" s="77">
        <v>0.60934489676473613</v>
      </c>
      <c r="AJ1328" s="77">
        <v>0.76969567452051835</v>
      </c>
      <c r="AK1328" s="77">
        <v>0.70365686973529262</v>
      </c>
      <c r="AL1328" s="77">
        <v>0.56842105263157894</v>
      </c>
      <c r="AM1328" s="76">
        <v>0.63204264673976029</v>
      </c>
      <c r="AN1328" s="77">
        <v>0.6887471766173805</v>
      </c>
      <c r="AO1328" s="78">
        <v>0.68059119896246323</v>
      </c>
      <c r="AP1328" s="79">
        <v>0.66688822051257557</v>
      </c>
      <c r="AQ1328" s="70">
        <v>3</v>
      </c>
      <c r="AR1328" s="71">
        <v>3</v>
      </c>
      <c r="AS1328" s="71">
        <v>2</v>
      </c>
      <c r="AT1328" s="71">
        <v>0</v>
      </c>
      <c r="AU1328" s="71">
        <v>0</v>
      </c>
      <c r="AV1328" s="71" t="s">
        <v>3395</v>
      </c>
      <c r="AW1328" s="72" t="s">
        <v>3421</v>
      </c>
    </row>
    <row r="1329" spans="1:49">
      <c r="A1329" s="23" t="s">
        <v>5077</v>
      </c>
      <c r="B1329" s="23" t="s">
        <v>3748</v>
      </c>
      <c r="C1329" s="23" t="s">
        <v>3112</v>
      </c>
      <c r="D1329" s="24" t="s">
        <v>2429</v>
      </c>
      <c r="E1329" s="24" t="s">
        <v>2430</v>
      </c>
      <c r="F1329" s="24" t="s">
        <v>2469</v>
      </c>
      <c r="G1329" s="24" t="s">
        <v>2474</v>
      </c>
      <c r="H1329" s="76">
        <v>0.85845296604749</v>
      </c>
      <c r="I1329" s="77">
        <v>0.64324022800135694</v>
      </c>
      <c r="J1329" s="77">
        <v>1</v>
      </c>
      <c r="K1329" s="77">
        <v>0</v>
      </c>
      <c r="L1329" s="77">
        <v>0.9746123061530767</v>
      </c>
      <c r="M1329" s="77">
        <v>1</v>
      </c>
      <c r="N1329" s="77">
        <v>1</v>
      </c>
      <c r="O1329" s="77" t="s">
        <v>3395</v>
      </c>
      <c r="P1329" s="77">
        <v>0.4772276248075461</v>
      </c>
      <c r="Q1329" s="77">
        <v>0.66983284570214208</v>
      </c>
      <c r="R1329" s="77">
        <v>0.13755706547581703</v>
      </c>
      <c r="S1329" s="77">
        <v>0.88235294117647056</v>
      </c>
      <c r="T1329" s="77">
        <v>0.71529218478190848</v>
      </c>
      <c r="U1329" s="77">
        <v>0.6164652238179017</v>
      </c>
      <c r="V1329" s="77">
        <v>0.6833090438695123</v>
      </c>
      <c r="W1329" s="77" t="s">
        <v>3395</v>
      </c>
      <c r="X1329" s="77">
        <v>0.92485448534387793</v>
      </c>
      <c r="Y1329" s="77">
        <v>0.64224849189817945</v>
      </c>
      <c r="Z1329" s="77">
        <v>0.89714285714285713</v>
      </c>
      <c r="AA1329" s="77">
        <v>0.9862611078916379</v>
      </c>
      <c r="AB1329" s="77">
        <v>0.4210526315789474</v>
      </c>
      <c r="AC1329" s="77">
        <v>0.56842105263157894</v>
      </c>
      <c r="AD1329" s="76">
        <v>0.83389773134961553</v>
      </c>
      <c r="AE1329" s="77">
        <v>0.69036798619212458</v>
      </c>
      <c r="AF1329" s="77">
        <v>0.40369495558897955</v>
      </c>
      <c r="AG1329" s="77">
        <v>0.79882256297918952</v>
      </c>
      <c r="AH1329" s="77">
        <v>0.649887133843707</v>
      </c>
      <c r="AI1329" s="77">
        <v>0.92485448534387793</v>
      </c>
      <c r="AJ1329" s="77">
        <v>0.76969567452051835</v>
      </c>
      <c r="AK1329" s="77">
        <v>0.70365686973529262</v>
      </c>
      <c r="AL1329" s="77">
        <v>0.56842105263157894</v>
      </c>
      <c r="AM1329" s="76">
        <v>0.6426535577102398</v>
      </c>
      <c r="AN1329" s="77">
        <v>0.79118806072225822</v>
      </c>
      <c r="AO1329" s="78">
        <v>0.68059119896246323</v>
      </c>
      <c r="AP1329" s="79">
        <v>0.70344093373679462</v>
      </c>
      <c r="AQ1329" s="70">
        <v>3</v>
      </c>
      <c r="AR1329" s="71">
        <v>0</v>
      </c>
      <c r="AS1329" s="71">
        <v>2</v>
      </c>
      <c r="AT1329" s="71">
        <v>0</v>
      </c>
      <c r="AU1329" s="71">
        <v>0</v>
      </c>
      <c r="AV1329" s="71" t="s">
        <v>3395</v>
      </c>
      <c r="AW1329" s="72" t="s">
        <v>3421</v>
      </c>
    </row>
    <row r="1330" spans="1:49">
      <c r="A1330" s="23" t="s">
        <v>5078</v>
      </c>
      <c r="B1330" s="23" t="s">
        <v>3748</v>
      </c>
      <c r="C1330" s="23" t="s">
        <v>3114</v>
      </c>
      <c r="D1330" s="24" t="s">
        <v>2476</v>
      </c>
      <c r="E1330" s="24" t="s">
        <v>2477</v>
      </c>
      <c r="F1330" s="24" t="s">
        <v>2478</v>
      </c>
      <c r="G1330" s="24" t="s">
        <v>2483</v>
      </c>
      <c r="H1330" s="76">
        <v>0.28501164965722886</v>
      </c>
      <c r="I1330" s="77">
        <v>0.70822349426492126</v>
      </c>
      <c r="J1330" s="77">
        <v>0.88626677546876387</v>
      </c>
      <c r="K1330" s="77">
        <v>0.42140190621342954</v>
      </c>
      <c r="L1330" s="77">
        <v>0.40689279222935987</v>
      </c>
      <c r="M1330" s="77">
        <v>0.70296575524969307</v>
      </c>
      <c r="N1330" s="77">
        <v>0.82665606685677084</v>
      </c>
      <c r="O1330" s="77" t="s">
        <v>3395</v>
      </c>
      <c r="P1330" s="77">
        <v>0.44789255913476489</v>
      </c>
      <c r="Q1330" s="77">
        <v>0.44966570553219332</v>
      </c>
      <c r="R1330" s="77">
        <v>0.72479600408979283</v>
      </c>
      <c r="S1330" s="77">
        <v>0.47058823529411764</v>
      </c>
      <c r="T1330" s="77">
        <v>0.57747889955544096</v>
      </c>
      <c r="U1330" s="77">
        <v>0.50743032268218702</v>
      </c>
      <c r="V1330" s="77">
        <v>0.75646941621066943</v>
      </c>
      <c r="W1330" s="77">
        <v>0.49346190913748694</v>
      </c>
      <c r="X1330" s="77">
        <v>0.78038998718317321</v>
      </c>
      <c r="Y1330" s="77">
        <v>0.27967849703789849</v>
      </c>
      <c r="Z1330" s="77">
        <v>0.84</v>
      </c>
      <c r="AA1330" s="77">
        <v>0.35225942768920548</v>
      </c>
      <c r="AB1330" s="77">
        <v>0.61428571428571432</v>
      </c>
      <c r="AC1330" s="77">
        <v>0.36842105263157898</v>
      </c>
      <c r="AD1330" s="76">
        <v>0.62650063979697135</v>
      </c>
      <c r="AE1330" s="77">
        <v>0.5611618159368037</v>
      </c>
      <c r="AF1330" s="77">
        <v>0.58723085481099302</v>
      </c>
      <c r="AG1330" s="77">
        <v>0.52403356742477936</v>
      </c>
      <c r="AH1330" s="77">
        <v>0.63194986944642828</v>
      </c>
      <c r="AI1330" s="77">
        <v>0.6369259481603301</v>
      </c>
      <c r="AJ1330" s="77">
        <v>0.55983924851894917</v>
      </c>
      <c r="AK1330" s="77">
        <v>0.4832725709874599</v>
      </c>
      <c r="AL1330" s="77">
        <v>0.36842105263157898</v>
      </c>
      <c r="AM1330" s="76">
        <v>0.59163110351492276</v>
      </c>
      <c r="AN1330" s="77">
        <v>0.59763646167717921</v>
      </c>
      <c r="AO1330" s="78">
        <v>0.47051095737932935</v>
      </c>
      <c r="AP1330" s="79">
        <v>0.55162337044848631</v>
      </c>
      <c r="AQ1330" s="70">
        <v>3</v>
      </c>
      <c r="AR1330" s="71">
        <v>0</v>
      </c>
      <c r="AS1330" s="71">
        <v>0</v>
      </c>
      <c r="AT1330" s="71">
        <v>0</v>
      </c>
      <c r="AU1330" s="71">
        <v>1</v>
      </c>
      <c r="AV1330" s="71" t="s">
        <v>3631</v>
      </c>
      <c r="AW1330" s="72" t="s">
        <v>3419</v>
      </c>
    </row>
    <row r="1331" spans="1:49">
      <c r="A1331" s="23" t="s">
        <v>5079</v>
      </c>
      <c r="B1331" s="23" t="s">
        <v>3748</v>
      </c>
      <c r="C1331" s="23" t="s">
        <v>3118</v>
      </c>
      <c r="D1331" s="24" t="s">
        <v>2476</v>
      </c>
      <c r="E1331" s="24" t="s">
        <v>2477</v>
      </c>
      <c r="F1331" s="24" t="s">
        <v>2478</v>
      </c>
      <c r="G1331" s="24" t="s">
        <v>2485</v>
      </c>
      <c r="H1331" s="76">
        <v>0.28501164965722886</v>
      </c>
      <c r="I1331" s="77">
        <v>0.69492671606749612</v>
      </c>
      <c r="J1331" s="77">
        <v>0.68853955446213422</v>
      </c>
      <c r="K1331" s="77">
        <v>9.6198778461696333E-2</v>
      </c>
      <c r="L1331" s="77">
        <v>0.43517572645116148</v>
      </c>
      <c r="M1331" s="77">
        <v>0.97455090965948421</v>
      </c>
      <c r="N1331" s="77">
        <v>0.60350718439552775</v>
      </c>
      <c r="O1331" s="77" t="s">
        <v>3395</v>
      </c>
      <c r="P1331" s="77">
        <v>0.70638401059947509</v>
      </c>
      <c r="Q1331" s="77">
        <v>0.30743942788347806</v>
      </c>
      <c r="R1331" s="77">
        <v>0.81135384800377375</v>
      </c>
      <c r="S1331" s="77">
        <v>0.47058823529411764</v>
      </c>
      <c r="T1331" s="77">
        <v>0.57747889955544096</v>
      </c>
      <c r="U1331" s="77">
        <v>0.49898931269227337</v>
      </c>
      <c r="V1331" s="77">
        <v>0.75646941621066943</v>
      </c>
      <c r="W1331" s="77">
        <v>0.39724620919352666</v>
      </c>
      <c r="X1331" s="77">
        <v>0.6289990194823738</v>
      </c>
      <c r="Y1331" s="77">
        <v>0.27967849703789849</v>
      </c>
      <c r="Z1331" s="77">
        <v>0.84</v>
      </c>
      <c r="AA1331" s="77">
        <v>0.45959619070217217</v>
      </c>
      <c r="AB1331" s="77">
        <v>0.61428571428571432</v>
      </c>
      <c r="AC1331" s="77">
        <v>0.36842105263157898</v>
      </c>
      <c r="AD1331" s="76">
        <v>0.55615930672895308</v>
      </c>
      <c r="AE1331" s="77">
        <v>0.56316332191346896</v>
      </c>
      <c r="AF1331" s="77">
        <v>0.55939663794362593</v>
      </c>
      <c r="AG1331" s="77">
        <v>0.52403356742477936</v>
      </c>
      <c r="AH1331" s="77">
        <v>0.62772936445147143</v>
      </c>
      <c r="AI1331" s="77">
        <v>0.51312261433795026</v>
      </c>
      <c r="AJ1331" s="77">
        <v>0.55983924851894917</v>
      </c>
      <c r="AK1331" s="77">
        <v>0.53694095249394325</v>
      </c>
      <c r="AL1331" s="77">
        <v>0.36842105263157898</v>
      </c>
      <c r="AM1331" s="76">
        <v>0.55957308886201595</v>
      </c>
      <c r="AN1331" s="77">
        <v>0.55496184873806698</v>
      </c>
      <c r="AO1331" s="78">
        <v>0.48840041788149047</v>
      </c>
      <c r="AP1331" s="79">
        <v>0.5338020499221201</v>
      </c>
      <c r="AQ1331" s="70">
        <v>3</v>
      </c>
      <c r="AR1331" s="71">
        <v>3</v>
      </c>
      <c r="AS1331" s="71">
        <v>2</v>
      </c>
      <c r="AT1331" s="71">
        <v>0</v>
      </c>
      <c r="AU1331" s="71">
        <v>0</v>
      </c>
      <c r="AV1331" s="71" t="s">
        <v>3395</v>
      </c>
      <c r="AW1331" s="72" t="s">
        <v>3419</v>
      </c>
    </row>
    <row r="1332" spans="1:49">
      <c r="A1332" s="23" t="s">
        <v>5080</v>
      </c>
      <c r="B1332" s="23" t="s">
        <v>3748</v>
      </c>
      <c r="C1332" s="23" t="s">
        <v>3120</v>
      </c>
      <c r="D1332" s="24" t="s">
        <v>2476</v>
      </c>
      <c r="E1332" s="24" t="s">
        <v>2477</v>
      </c>
      <c r="F1332" s="24" t="s">
        <v>2478</v>
      </c>
      <c r="G1332" s="24" t="s">
        <v>2487</v>
      </c>
      <c r="H1332" s="76">
        <v>0.28501164965722886</v>
      </c>
      <c r="I1332" s="77">
        <v>0.62736451465783283</v>
      </c>
      <c r="J1332" s="77">
        <v>0.49016858965459026</v>
      </c>
      <c r="K1332" s="77">
        <v>0.17668537437412446</v>
      </c>
      <c r="L1332" s="77">
        <v>0.43559917438237777</v>
      </c>
      <c r="M1332" s="77">
        <v>0.2053125111734575</v>
      </c>
      <c r="N1332" s="77">
        <v>0.66534293102593112</v>
      </c>
      <c r="O1332" s="77" t="s">
        <v>3395</v>
      </c>
      <c r="P1332" s="77">
        <v>0.19841334657441112</v>
      </c>
      <c r="Q1332" s="77">
        <v>0.32961800549267928</v>
      </c>
      <c r="R1332" s="77">
        <v>0.91271966970177898</v>
      </c>
      <c r="S1332" s="77">
        <v>0.47058823529411764</v>
      </c>
      <c r="T1332" s="77">
        <v>0.57747889955544096</v>
      </c>
      <c r="U1332" s="77">
        <v>0.477958864580249</v>
      </c>
      <c r="V1332" s="77">
        <v>0.75646941621066943</v>
      </c>
      <c r="W1332" s="77">
        <v>0.62045954923780522</v>
      </c>
      <c r="X1332" s="77">
        <v>0.64612165722308446</v>
      </c>
      <c r="Y1332" s="77">
        <v>0.27967849703789849</v>
      </c>
      <c r="Z1332" s="77">
        <v>0.84</v>
      </c>
      <c r="AA1332" s="77">
        <v>0.35225942768920548</v>
      </c>
      <c r="AB1332" s="77">
        <v>0.61428571428571432</v>
      </c>
      <c r="AC1332" s="77">
        <v>0.36842105263157898</v>
      </c>
      <c r="AD1332" s="76">
        <v>0.46751491798988393</v>
      </c>
      <c r="AE1332" s="77">
        <v>0.33627066750606038</v>
      </c>
      <c r="AF1332" s="77">
        <v>0.62116883759722907</v>
      </c>
      <c r="AG1332" s="77">
        <v>0.52403356742477936</v>
      </c>
      <c r="AH1332" s="77">
        <v>0.61721414039545919</v>
      </c>
      <c r="AI1332" s="77">
        <v>0.63329060323044484</v>
      </c>
      <c r="AJ1332" s="77">
        <v>0.55983924851894917</v>
      </c>
      <c r="AK1332" s="77">
        <v>0.4832725709874599</v>
      </c>
      <c r="AL1332" s="77">
        <v>0.36842105263157898</v>
      </c>
      <c r="AM1332" s="76">
        <v>0.4749848076977245</v>
      </c>
      <c r="AN1332" s="77">
        <v>0.59151277035022776</v>
      </c>
      <c r="AO1332" s="78">
        <v>0.47051095737932935</v>
      </c>
      <c r="AP1332" s="79">
        <v>0.5108752763452189</v>
      </c>
      <c r="AQ1332" s="70">
        <v>3</v>
      </c>
      <c r="AR1332" s="71">
        <v>3</v>
      </c>
      <c r="AS1332" s="71">
        <v>2</v>
      </c>
      <c r="AT1332" s="71">
        <v>0</v>
      </c>
      <c r="AU1332" s="71">
        <v>0</v>
      </c>
      <c r="AV1332" s="71" t="s">
        <v>3395</v>
      </c>
      <c r="AW1332" s="72" t="s">
        <v>3419</v>
      </c>
    </row>
    <row r="1333" spans="1:49">
      <c r="A1333" s="23" t="s">
        <v>5081</v>
      </c>
      <c r="B1333" s="23" t="s">
        <v>3748</v>
      </c>
      <c r="C1333" s="23" t="s">
        <v>3122</v>
      </c>
      <c r="D1333" s="24" t="s">
        <v>2476</v>
      </c>
      <c r="E1333" s="24" t="s">
        <v>2508</v>
      </c>
      <c r="F1333" s="24" t="s">
        <v>2509</v>
      </c>
      <c r="G1333" s="24" t="s">
        <v>2510</v>
      </c>
      <c r="H1333" s="76">
        <v>0.26989120821355717</v>
      </c>
      <c r="I1333" s="77">
        <v>0.30494971460439702</v>
      </c>
      <c r="J1333" s="77">
        <v>0.29137583974916459</v>
      </c>
      <c r="K1333" s="77">
        <v>0</v>
      </c>
      <c r="L1333" s="77">
        <v>0.35569003750069988</v>
      </c>
      <c r="M1333" s="77">
        <v>0.87247449576384595</v>
      </c>
      <c r="N1333" s="77">
        <v>0.19804933825586518</v>
      </c>
      <c r="O1333" s="77" t="s">
        <v>3395</v>
      </c>
      <c r="P1333" s="77">
        <v>0.22366744571243502</v>
      </c>
      <c r="Q1333" s="77">
        <v>0.74947852642292534</v>
      </c>
      <c r="R1333" s="77">
        <v>0.53515453217392561</v>
      </c>
      <c r="S1333" s="77">
        <v>0.30588235294117749</v>
      </c>
      <c r="T1333" s="77">
        <v>0.46206752142258878</v>
      </c>
      <c r="U1333" s="77">
        <v>0.44405680706872869</v>
      </c>
      <c r="V1333" s="77">
        <v>0.64571834429110031</v>
      </c>
      <c r="W1333" s="77">
        <v>0.22714005821915886</v>
      </c>
      <c r="X1333" s="77">
        <v>1</v>
      </c>
      <c r="Y1333" s="77">
        <v>0.28103105472448381</v>
      </c>
      <c r="Z1333" s="77">
        <v>0.81142857142857139</v>
      </c>
      <c r="AA1333" s="77">
        <v>0.40124333795847789</v>
      </c>
      <c r="AB1333" s="77">
        <v>0.61428571428571432</v>
      </c>
      <c r="AC1333" s="77">
        <v>0.36842105263157898</v>
      </c>
      <c r="AD1333" s="76">
        <v>0.28873892085570624</v>
      </c>
      <c r="AE1333" s="77">
        <v>0.32997626344656922</v>
      </c>
      <c r="AF1333" s="77">
        <v>0.64231652929842542</v>
      </c>
      <c r="AG1333" s="77">
        <v>0.38397493718188314</v>
      </c>
      <c r="AH1333" s="77">
        <v>0.54488757567991453</v>
      </c>
      <c r="AI1333" s="77">
        <v>0.61357002910957947</v>
      </c>
      <c r="AJ1333" s="77">
        <v>0.54622981307652763</v>
      </c>
      <c r="AK1333" s="77">
        <v>0.5077645261220961</v>
      </c>
      <c r="AL1333" s="77">
        <v>0.36842105263157898</v>
      </c>
      <c r="AM1333" s="76">
        <v>0.4203439045335669</v>
      </c>
      <c r="AN1333" s="77">
        <v>0.51414418065712575</v>
      </c>
      <c r="AO1333" s="78">
        <v>0.47413846394340092</v>
      </c>
      <c r="AP1333" s="79">
        <v>0.46874546517457372</v>
      </c>
      <c r="AQ1333" s="70">
        <v>3</v>
      </c>
      <c r="AR1333" s="71">
        <v>0</v>
      </c>
      <c r="AS1333" s="71">
        <v>0</v>
      </c>
      <c r="AT1333" s="71">
        <v>0</v>
      </c>
      <c r="AU1333" s="71">
        <v>0</v>
      </c>
      <c r="AV1333" s="71" t="s">
        <v>3395</v>
      </c>
      <c r="AW1333" s="72" t="s">
        <v>3419</v>
      </c>
    </row>
    <row r="1334" spans="1:49">
      <c r="A1334" s="23" t="s">
        <v>5082</v>
      </c>
      <c r="B1334" s="23" t="s">
        <v>3748</v>
      </c>
      <c r="C1334" s="23" t="s">
        <v>3124</v>
      </c>
      <c r="D1334" s="24" t="s">
        <v>2476</v>
      </c>
      <c r="E1334" s="24" t="s">
        <v>2508</v>
      </c>
      <c r="F1334" s="24" t="s">
        <v>2509</v>
      </c>
      <c r="G1334" s="24" t="s">
        <v>2512</v>
      </c>
      <c r="H1334" s="76">
        <v>0.26989120821355717</v>
      </c>
      <c r="I1334" s="77">
        <v>0.48558886595103656</v>
      </c>
      <c r="J1334" s="77">
        <v>0.66814690840475077</v>
      </c>
      <c r="K1334" s="77">
        <v>0.39506548586929169</v>
      </c>
      <c r="L1334" s="77">
        <v>0.36074431200769808</v>
      </c>
      <c r="M1334" s="77">
        <v>0.52396927589158571</v>
      </c>
      <c r="N1334" s="77">
        <v>0.72478051275960398</v>
      </c>
      <c r="O1334" s="77" t="s">
        <v>3395</v>
      </c>
      <c r="P1334" s="77">
        <v>0.37996013459080591</v>
      </c>
      <c r="Q1334" s="77">
        <v>0.58499038570906037</v>
      </c>
      <c r="R1334" s="77">
        <v>0.57005382148059736</v>
      </c>
      <c r="S1334" s="77">
        <v>0.30588235294117749</v>
      </c>
      <c r="T1334" s="77">
        <v>0.46206752142258878</v>
      </c>
      <c r="U1334" s="77">
        <v>0.44550273160710363</v>
      </c>
      <c r="V1334" s="77">
        <v>0.64571834429110031</v>
      </c>
      <c r="W1334" s="77">
        <v>0</v>
      </c>
      <c r="X1334" s="77">
        <v>0.94228580093016223</v>
      </c>
      <c r="Y1334" s="77">
        <v>0.28103105472448381</v>
      </c>
      <c r="Z1334" s="77">
        <v>0.81142857142857139</v>
      </c>
      <c r="AA1334" s="77">
        <v>0.40124333795847789</v>
      </c>
      <c r="AB1334" s="77">
        <v>0.61428571428571432</v>
      </c>
      <c r="AC1334" s="77">
        <v>0.36842105263157898</v>
      </c>
      <c r="AD1334" s="76">
        <v>0.47454232752311487</v>
      </c>
      <c r="AE1334" s="77">
        <v>0.47690394422379701</v>
      </c>
      <c r="AF1334" s="77">
        <v>0.57752210359482881</v>
      </c>
      <c r="AG1334" s="77">
        <v>0.38397493718188314</v>
      </c>
      <c r="AH1334" s="77">
        <v>0.54561053794910197</v>
      </c>
      <c r="AI1334" s="77">
        <v>0.47114290046508112</v>
      </c>
      <c r="AJ1334" s="77">
        <v>0.54622981307652763</v>
      </c>
      <c r="AK1334" s="77">
        <v>0.5077645261220961</v>
      </c>
      <c r="AL1334" s="77">
        <v>0.36842105263157898</v>
      </c>
      <c r="AM1334" s="76">
        <v>0.50965612511391356</v>
      </c>
      <c r="AN1334" s="77">
        <v>0.46690945853202209</v>
      </c>
      <c r="AO1334" s="78">
        <v>0.47413846394340092</v>
      </c>
      <c r="AP1334" s="79">
        <v>0.48339037425129511</v>
      </c>
      <c r="AQ1334" s="70">
        <v>3</v>
      </c>
      <c r="AR1334" s="71">
        <v>0</v>
      </c>
      <c r="AS1334" s="71">
        <v>0</v>
      </c>
      <c r="AT1334" s="71">
        <v>0</v>
      </c>
      <c r="AU1334" s="71">
        <v>0</v>
      </c>
      <c r="AV1334" s="71" t="s">
        <v>3395</v>
      </c>
      <c r="AW1334" s="72" t="s">
        <v>3419</v>
      </c>
    </row>
    <row r="1335" spans="1:49">
      <c r="A1335" s="23" t="s">
        <v>5083</v>
      </c>
      <c r="B1335" s="23" t="s">
        <v>3748</v>
      </c>
      <c r="C1335" s="23" t="s">
        <v>3126</v>
      </c>
      <c r="D1335" s="24" t="s">
        <v>2476</v>
      </c>
      <c r="E1335" s="24" t="s">
        <v>2508</v>
      </c>
      <c r="F1335" s="24" t="s">
        <v>2509</v>
      </c>
      <c r="G1335" s="24" t="s">
        <v>2516</v>
      </c>
      <c r="H1335" s="76">
        <v>0.26989120821355717</v>
      </c>
      <c r="I1335" s="77">
        <v>0.4902223749277913</v>
      </c>
      <c r="J1335" s="77">
        <v>0.42881502120654458</v>
      </c>
      <c r="K1335" s="77">
        <v>0.26540685110742379</v>
      </c>
      <c r="L1335" s="77">
        <v>0.34742094629990722</v>
      </c>
      <c r="M1335" s="77">
        <v>0.79092611632658039</v>
      </c>
      <c r="N1335" s="77">
        <v>0.54249758287481387</v>
      </c>
      <c r="O1335" s="77" t="s">
        <v>3395</v>
      </c>
      <c r="P1335" s="77">
        <v>0.42438649112484628</v>
      </c>
      <c r="Q1335" s="77">
        <v>0.63583350767496472</v>
      </c>
      <c r="R1335" s="77">
        <v>0.58923893749725131</v>
      </c>
      <c r="S1335" s="77">
        <v>0.30588235294117749</v>
      </c>
      <c r="T1335" s="77">
        <v>0.46206752142258878</v>
      </c>
      <c r="U1335" s="77">
        <v>0.4807238229898127</v>
      </c>
      <c r="V1335" s="77">
        <v>0.64571834429110031</v>
      </c>
      <c r="W1335" s="77">
        <v>3.7825053230686148E-2</v>
      </c>
      <c r="X1335" s="77">
        <v>0.94061338762927638</v>
      </c>
      <c r="Y1335" s="77">
        <v>0.28103105472448381</v>
      </c>
      <c r="Z1335" s="77">
        <v>0.81142857142857139</v>
      </c>
      <c r="AA1335" s="77">
        <v>0.40124333795847789</v>
      </c>
      <c r="AB1335" s="77">
        <v>0.61428571428571432</v>
      </c>
      <c r="AC1335" s="77">
        <v>0.36842105263157898</v>
      </c>
      <c r="AD1335" s="76">
        <v>0.39630953478263103</v>
      </c>
      <c r="AE1335" s="77">
        <v>0.47412759754671435</v>
      </c>
      <c r="AF1335" s="77">
        <v>0.61253622258610796</v>
      </c>
      <c r="AG1335" s="77">
        <v>0.38397493718188314</v>
      </c>
      <c r="AH1335" s="77">
        <v>0.56322108364045653</v>
      </c>
      <c r="AI1335" s="77">
        <v>0.48921922042998128</v>
      </c>
      <c r="AJ1335" s="77">
        <v>0.54622981307652763</v>
      </c>
      <c r="AK1335" s="77">
        <v>0.5077645261220961</v>
      </c>
      <c r="AL1335" s="77">
        <v>0.36842105263157898</v>
      </c>
      <c r="AM1335" s="76">
        <v>0.49432445163848443</v>
      </c>
      <c r="AN1335" s="77">
        <v>0.47880508041744035</v>
      </c>
      <c r="AO1335" s="78">
        <v>0.47413846394340092</v>
      </c>
      <c r="AP1335" s="79">
        <v>0.4823843303484634</v>
      </c>
      <c r="AQ1335" s="70">
        <v>3</v>
      </c>
      <c r="AR1335" s="71">
        <v>0</v>
      </c>
      <c r="AS1335" s="71">
        <v>0</v>
      </c>
      <c r="AT1335" s="71">
        <v>0</v>
      </c>
      <c r="AU1335" s="71">
        <v>0</v>
      </c>
      <c r="AV1335" s="71" t="s">
        <v>3395</v>
      </c>
      <c r="AW1335" s="72" t="s">
        <v>3419</v>
      </c>
    </row>
    <row r="1336" spans="1:49">
      <c r="A1336" s="23" t="s">
        <v>5084</v>
      </c>
      <c r="B1336" s="23" t="s">
        <v>3748</v>
      </c>
      <c r="C1336" s="23" t="s">
        <v>3128</v>
      </c>
      <c r="D1336" s="24" t="s">
        <v>2476</v>
      </c>
      <c r="E1336" s="24" t="s">
        <v>2508</v>
      </c>
      <c r="F1336" s="24" t="s">
        <v>2509</v>
      </c>
      <c r="G1336" s="24" t="s">
        <v>2518</v>
      </c>
      <c r="H1336" s="76">
        <v>0.26989120821355717</v>
      </c>
      <c r="I1336" s="77">
        <v>0.48764832882154574</v>
      </c>
      <c r="J1336" s="77">
        <v>0.59006543414285295</v>
      </c>
      <c r="K1336" s="77">
        <v>0.41519879232082102</v>
      </c>
      <c r="L1336" s="77">
        <v>0.32113329872999702</v>
      </c>
      <c r="M1336" s="77">
        <v>0.55143971646015799</v>
      </c>
      <c r="N1336" s="77">
        <v>0.74626510486335462</v>
      </c>
      <c r="O1336" s="77" t="s">
        <v>3395</v>
      </c>
      <c r="P1336" s="77">
        <v>0.33509173832901318</v>
      </c>
      <c r="Q1336" s="77">
        <v>0.56564941453875339</v>
      </c>
      <c r="R1336" s="77">
        <v>0.50077051590803301</v>
      </c>
      <c r="S1336" s="77">
        <v>0.30588235294117749</v>
      </c>
      <c r="T1336" s="77">
        <v>0.46206752142258878</v>
      </c>
      <c r="U1336" s="77">
        <v>0.4892268761435723</v>
      </c>
      <c r="V1336" s="77">
        <v>0.64571834429110031</v>
      </c>
      <c r="W1336" s="77">
        <v>0.14941650972103421</v>
      </c>
      <c r="X1336" s="77">
        <v>1</v>
      </c>
      <c r="Y1336" s="77">
        <v>0.28103105472448381</v>
      </c>
      <c r="Z1336" s="77">
        <v>0.81142857142857139</v>
      </c>
      <c r="AA1336" s="77">
        <v>0.40124333795847789</v>
      </c>
      <c r="AB1336" s="77">
        <v>0.61428571428571432</v>
      </c>
      <c r="AC1336" s="77">
        <v>0.36842105263157898</v>
      </c>
      <c r="AD1336" s="76">
        <v>0.44920165705931864</v>
      </c>
      <c r="AE1336" s="77">
        <v>0.47382573014066881</v>
      </c>
      <c r="AF1336" s="77">
        <v>0.53320996522339326</v>
      </c>
      <c r="AG1336" s="77">
        <v>0.38397493718188314</v>
      </c>
      <c r="AH1336" s="77">
        <v>0.5674726102173363</v>
      </c>
      <c r="AI1336" s="77">
        <v>0.57470825486051713</v>
      </c>
      <c r="AJ1336" s="77">
        <v>0.54622981307652763</v>
      </c>
      <c r="AK1336" s="77">
        <v>0.5077645261220961</v>
      </c>
      <c r="AL1336" s="77">
        <v>0.36842105263157898</v>
      </c>
      <c r="AM1336" s="76">
        <v>0.48541245080779355</v>
      </c>
      <c r="AN1336" s="77">
        <v>0.50871860075324549</v>
      </c>
      <c r="AO1336" s="78">
        <v>0.47413846394340092</v>
      </c>
      <c r="AP1336" s="79">
        <v>0.48931803900955728</v>
      </c>
      <c r="AQ1336" s="70">
        <v>3</v>
      </c>
      <c r="AR1336" s="71">
        <v>0</v>
      </c>
      <c r="AS1336" s="71">
        <v>0</v>
      </c>
      <c r="AT1336" s="71">
        <v>0</v>
      </c>
      <c r="AU1336" s="71">
        <v>0</v>
      </c>
      <c r="AV1336" s="71" t="s">
        <v>3395</v>
      </c>
      <c r="AW1336" s="72" t="s">
        <v>3419</v>
      </c>
    </row>
    <row r="1337" spans="1:49">
      <c r="A1337" s="23" t="s">
        <v>5085</v>
      </c>
      <c r="B1337" s="23" t="s">
        <v>3748</v>
      </c>
      <c r="C1337" s="23" t="s">
        <v>3131</v>
      </c>
      <c r="D1337" s="24" t="s">
        <v>2476</v>
      </c>
      <c r="E1337" s="24" t="s">
        <v>2508</v>
      </c>
      <c r="F1337" s="24" t="s">
        <v>2522</v>
      </c>
      <c r="G1337" s="24" t="s">
        <v>2527</v>
      </c>
      <c r="H1337" s="76">
        <v>0.2908443717304019</v>
      </c>
      <c r="I1337" s="77">
        <v>0.67349442529548298</v>
      </c>
      <c r="J1337" s="77">
        <v>0.42461331089623117</v>
      </c>
      <c r="K1337" s="77">
        <v>0.20775746785911964</v>
      </c>
      <c r="L1337" s="77">
        <v>0.317410344518743</v>
      </c>
      <c r="M1337" s="77">
        <v>0.11378407977763794</v>
      </c>
      <c r="N1337" s="77">
        <v>0.28203293537328383</v>
      </c>
      <c r="O1337" s="77" t="s">
        <v>3395</v>
      </c>
      <c r="P1337" s="77">
        <v>0.32990783541937618</v>
      </c>
      <c r="Q1337" s="77">
        <v>0.66047306730098998</v>
      </c>
      <c r="R1337" s="77">
        <v>0.54208280739084624</v>
      </c>
      <c r="S1337" s="77">
        <v>0.30588235294117749</v>
      </c>
      <c r="T1337" s="77">
        <v>0.44428194059661102</v>
      </c>
      <c r="U1337" s="77">
        <v>0.46258133459578432</v>
      </c>
      <c r="V1337" s="77">
        <v>0.55934415791238268</v>
      </c>
      <c r="W1337" s="77">
        <v>0.17543184699055553</v>
      </c>
      <c r="X1337" s="77">
        <v>0.81726800704059865</v>
      </c>
      <c r="Y1337" s="77">
        <v>0.20393526658911981</v>
      </c>
      <c r="Z1337" s="77">
        <v>0.61142857142857143</v>
      </c>
      <c r="AA1337" s="77">
        <v>0.43381410149810495</v>
      </c>
      <c r="AB1337" s="77">
        <v>0.61428571428571432</v>
      </c>
      <c r="AC1337" s="77">
        <v>0.36842105263157898</v>
      </c>
      <c r="AD1337" s="76">
        <v>0.4629840359740387</v>
      </c>
      <c r="AE1337" s="77">
        <v>0.25017853258963213</v>
      </c>
      <c r="AF1337" s="77">
        <v>0.60127793734591806</v>
      </c>
      <c r="AG1337" s="77">
        <v>0.37508214676889429</v>
      </c>
      <c r="AH1337" s="77">
        <v>0.51096274625408356</v>
      </c>
      <c r="AI1337" s="77">
        <v>0.49634992701557712</v>
      </c>
      <c r="AJ1337" s="77">
        <v>0.40768191900884565</v>
      </c>
      <c r="AK1337" s="77">
        <v>0.52404990789190964</v>
      </c>
      <c r="AL1337" s="77">
        <v>0.36842105263157898</v>
      </c>
      <c r="AM1337" s="76">
        <v>0.43814683530319631</v>
      </c>
      <c r="AN1337" s="77">
        <v>0.46079827334618501</v>
      </c>
      <c r="AO1337" s="78">
        <v>0.43338429317744476</v>
      </c>
      <c r="AP1337" s="79">
        <v>0.44403015735039209</v>
      </c>
      <c r="AQ1337" s="70">
        <v>3</v>
      </c>
      <c r="AR1337" s="71">
        <v>0</v>
      </c>
      <c r="AS1337" s="71">
        <v>2</v>
      </c>
      <c r="AT1337" s="71">
        <v>0</v>
      </c>
      <c r="AU1337" s="71">
        <v>0</v>
      </c>
      <c r="AV1337" s="71" t="s">
        <v>3395</v>
      </c>
      <c r="AW1337" s="72" t="s">
        <v>3419</v>
      </c>
    </row>
    <row r="1338" spans="1:49">
      <c r="A1338" s="23" t="s">
        <v>5086</v>
      </c>
      <c r="B1338" s="23" t="s">
        <v>3748</v>
      </c>
      <c r="C1338" s="23" t="s">
        <v>3133</v>
      </c>
      <c r="D1338" s="24" t="s">
        <v>2476</v>
      </c>
      <c r="E1338" s="24" t="s">
        <v>2536</v>
      </c>
      <c r="F1338" s="24" t="s">
        <v>2548</v>
      </c>
      <c r="G1338" s="24" t="s">
        <v>2549</v>
      </c>
      <c r="H1338" s="76">
        <v>0.25681706548527722</v>
      </c>
      <c r="I1338" s="77">
        <v>0.5333817769866005</v>
      </c>
      <c r="J1338" s="77">
        <v>0.31761261128813434</v>
      </c>
      <c r="K1338" s="77">
        <v>0.34526319327693766</v>
      </c>
      <c r="L1338" s="77">
        <v>0.2683905325338044</v>
      </c>
      <c r="M1338" s="77">
        <v>0.54293999776649682</v>
      </c>
      <c r="N1338" s="77">
        <v>0.46007768241048486</v>
      </c>
      <c r="O1338" s="77" t="s">
        <v>3395</v>
      </c>
      <c r="P1338" s="77">
        <v>0</v>
      </c>
      <c r="Q1338" s="77">
        <v>0.59438009043864892</v>
      </c>
      <c r="R1338" s="77">
        <v>0.2232479390165891</v>
      </c>
      <c r="S1338" s="77">
        <v>0.31764705882352973</v>
      </c>
      <c r="T1338" s="77">
        <v>0.32607757232137102</v>
      </c>
      <c r="U1338" s="77">
        <v>0.39509848225864658</v>
      </c>
      <c r="V1338" s="77">
        <v>0.68701874014149544</v>
      </c>
      <c r="W1338" s="77">
        <v>0.32844758613544167</v>
      </c>
      <c r="X1338" s="77">
        <v>0.84758049811915559</v>
      </c>
      <c r="Y1338" s="77">
        <v>0.2959091892769225</v>
      </c>
      <c r="Z1338" s="77">
        <v>0.84</v>
      </c>
      <c r="AA1338" s="77">
        <v>0.39599045508543462</v>
      </c>
      <c r="AB1338" s="77">
        <v>0.61428571428571432</v>
      </c>
      <c r="AC1338" s="77">
        <v>0.36842105263157898</v>
      </c>
      <c r="AD1338" s="76">
        <v>0.36927048458667072</v>
      </c>
      <c r="AE1338" s="77">
        <v>0.32333428119754476</v>
      </c>
      <c r="AF1338" s="77">
        <v>0.40881401472761902</v>
      </c>
      <c r="AG1338" s="77">
        <v>0.32186231557245037</v>
      </c>
      <c r="AH1338" s="77">
        <v>0.54105861120007104</v>
      </c>
      <c r="AI1338" s="77">
        <v>0.58801404212729858</v>
      </c>
      <c r="AJ1338" s="77">
        <v>0.56795459463846121</v>
      </c>
      <c r="AK1338" s="77">
        <v>0.50513808468557442</v>
      </c>
      <c r="AL1338" s="77">
        <v>0.36842105263157898</v>
      </c>
      <c r="AM1338" s="76">
        <v>0.36713959350394482</v>
      </c>
      <c r="AN1338" s="77">
        <v>0.48364498963327335</v>
      </c>
      <c r="AO1338" s="78">
        <v>0.48050457731853818</v>
      </c>
      <c r="AP1338" s="79">
        <v>0.44199932121433311</v>
      </c>
      <c r="AQ1338" s="70">
        <v>3</v>
      </c>
      <c r="AR1338" s="71">
        <v>0</v>
      </c>
      <c r="AS1338" s="71">
        <v>2</v>
      </c>
      <c r="AT1338" s="71">
        <v>0</v>
      </c>
      <c r="AU1338" s="71">
        <v>0</v>
      </c>
      <c r="AV1338" s="71" t="s">
        <v>3395</v>
      </c>
      <c r="AW1338" s="72" t="s">
        <v>3419</v>
      </c>
    </row>
    <row r="1339" spans="1:49">
      <c r="A1339" s="23" t="s">
        <v>5087</v>
      </c>
      <c r="B1339" s="23" t="s">
        <v>3748</v>
      </c>
      <c r="C1339" s="23" t="s">
        <v>3135</v>
      </c>
      <c r="D1339" s="24" t="s">
        <v>2476</v>
      </c>
      <c r="E1339" s="24" t="s">
        <v>2553</v>
      </c>
      <c r="F1339" s="24" t="s">
        <v>2554</v>
      </c>
      <c r="G1339" s="24" t="s">
        <v>2557</v>
      </c>
      <c r="H1339" s="76">
        <v>0.31677625882552185</v>
      </c>
      <c r="I1339" s="77">
        <v>0.93187201843206924</v>
      </c>
      <c r="J1339" s="77">
        <v>0.80135716499757303</v>
      </c>
      <c r="K1339" s="77">
        <v>0.19424477870054013</v>
      </c>
      <c r="L1339" s="77">
        <v>0.40556459171664638</v>
      </c>
      <c r="M1339" s="77">
        <v>0.90602552427542049</v>
      </c>
      <c r="N1339" s="77">
        <v>0.96353150352154682</v>
      </c>
      <c r="O1339" s="77" t="s">
        <v>3395</v>
      </c>
      <c r="P1339" s="77">
        <v>0.37369026822109908</v>
      </c>
      <c r="Q1339" s="77">
        <v>0.59055810628475358</v>
      </c>
      <c r="R1339" s="77">
        <v>0.5028716700314807</v>
      </c>
      <c r="S1339" s="77">
        <v>0.32941176470588202</v>
      </c>
      <c r="T1339" s="77">
        <v>0.47670253205334706</v>
      </c>
      <c r="U1339" s="77">
        <v>0.43763298959394792</v>
      </c>
      <c r="V1339" s="77">
        <v>0.48725106605605673</v>
      </c>
      <c r="W1339" s="77">
        <v>0.29876815257937261</v>
      </c>
      <c r="X1339" s="77">
        <v>0.88199072842810589</v>
      </c>
      <c r="Y1339" s="77">
        <v>0.20900735791381486</v>
      </c>
      <c r="Z1339" s="77">
        <v>0.58857142857142863</v>
      </c>
      <c r="AA1339" s="77">
        <v>0.41604311686517326</v>
      </c>
      <c r="AB1339" s="77">
        <v>0.61428571428571432</v>
      </c>
      <c r="AC1339" s="77">
        <v>0.36842105263157898</v>
      </c>
      <c r="AD1339" s="76">
        <v>0.68333514741838808</v>
      </c>
      <c r="AE1339" s="77">
        <v>0.5686113332870506</v>
      </c>
      <c r="AF1339" s="77">
        <v>0.5467148881581172</v>
      </c>
      <c r="AG1339" s="77">
        <v>0.40305714837961454</v>
      </c>
      <c r="AH1339" s="77">
        <v>0.46244202782500232</v>
      </c>
      <c r="AI1339" s="77">
        <v>0.59037944050373925</v>
      </c>
      <c r="AJ1339" s="77">
        <v>0.39878939324262175</v>
      </c>
      <c r="AK1339" s="77">
        <v>0.51516441557544379</v>
      </c>
      <c r="AL1339" s="77">
        <v>0.36842105263157898</v>
      </c>
      <c r="AM1339" s="76">
        <v>0.59955378962118533</v>
      </c>
      <c r="AN1339" s="77">
        <v>0.48529287223611872</v>
      </c>
      <c r="AO1339" s="78">
        <v>0.42745828714988149</v>
      </c>
      <c r="AP1339" s="79">
        <v>0.5016320657766673</v>
      </c>
      <c r="AQ1339" s="70">
        <v>3</v>
      </c>
      <c r="AR1339" s="71">
        <v>0</v>
      </c>
      <c r="AS1339" s="71">
        <v>0</v>
      </c>
      <c r="AT1339" s="71">
        <v>0</v>
      </c>
      <c r="AU1339" s="71">
        <v>0</v>
      </c>
      <c r="AV1339" s="71" t="s">
        <v>3395</v>
      </c>
      <c r="AW1339" s="72" t="s">
        <v>3419</v>
      </c>
    </row>
    <row r="1340" spans="1:49">
      <c r="A1340" s="23" t="s">
        <v>5088</v>
      </c>
      <c r="B1340" s="23" t="s">
        <v>3748</v>
      </c>
      <c r="C1340" s="23" t="s">
        <v>3137</v>
      </c>
      <c r="D1340" s="24" t="s">
        <v>2476</v>
      </c>
      <c r="E1340" s="24" t="s">
        <v>2553</v>
      </c>
      <c r="F1340" s="24" t="s">
        <v>2554</v>
      </c>
      <c r="G1340" s="24" t="s">
        <v>2559</v>
      </c>
      <c r="H1340" s="76">
        <v>0.31677625882552185</v>
      </c>
      <c r="I1340" s="77">
        <v>0.854029305474441</v>
      </c>
      <c r="J1340" s="77">
        <v>0.3754746281438564</v>
      </c>
      <c r="K1340" s="77">
        <v>0.22787796383458703</v>
      </c>
      <c r="L1340" s="77">
        <v>0.4082441702253834</v>
      </c>
      <c r="M1340" s="77">
        <v>0.76644115898470977</v>
      </c>
      <c r="N1340" s="77">
        <v>0.54402045302103774</v>
      </c>
      <c r="O1340" s="77" t="s">
        <v>3395</v>
      </c>
      <c r="P1340" s="77">
        <v>0.39156138362099391</v>
      </c>
      <c r="Q1340" s="77">
        <v>0.59058459055856527</v>
      </c>
      <c r="R1340" s="77">
        <v>0.15733911953601137</v>
      </c>
      <c r="S1340" s="77">
        <v>0.32941176470588202</v>
      </c>
      <c r="T1340" s="77">
        <v>0.47670253205334706</v>
      </c>
      <c r="U1340" s="77">
        <v>0.43819354341764089</v>
      </c>
      <c r="V1340" s="77">
        <v>0.48725106605605673</v>
      </c>
      <c r="W1340" s="77">
        <v>0</v>
      </c>
      <c r="X1340" s="77">
        <v>0.92911554618568581</v>
      </c>
      <c r="Y1340" s="77">
        <v>0.20900735791381486</v>
      </c>
      <c r="Z1340" s="77">
        <v>0.58857142857142863</v>
      </c>
      <c r="AA1340" s="77">
        <v>0.41604311686517326</v>
      </c>
      <c r="AB1340" s="77">
        <v>0.61428571428571432</v>
      </c>
      <c r="AC1340" s="77">
        <v>0.36842105263157898</v>
      </c>
      <c r="AD1340" s="76">
        <v>0.51542673081460644</v>
      </c>
      <c r="AE1340" s="77">
        <v>0.4676290259373424</v>
      </c>
      <c r="AF1340" s="77">
        <v>0.37396185504728829</v>
      </c>
      <c r="AG1340" s="77">
        <v>0.40305714837961454</v>
      </c>
      <c r="AH1340" s="77">
        <v>0.46272230473684883</v>
      </c>
      <c r="AI1340" s="77">
        <v>0.46455777309284291</v>
      </c>
      <c r="AJ1340" s="77">
        <v>0.39878939324262175</v>
      </c>
      <c r="AK1340" s="77">
        <v>0.51516441557544379</v>
      </c>
      <c r="AL1340" s="77">
        <v>0.36842105263157898</v>
      </c>
      <c r="AM1340" s="76">
        <v>0.45233920393307908</v>
      </c>
      <c r="AN1340" s="77">
        <v>0.44344574206976878</v>
      </c>
      <c r="AO1340" s="78">
        <v>0.42745828714988149</v>
      </c>
      <c r="AP1340" s="79">
        <v>0.44102068643750969</v>
      </c>
      <c r="AQ1340" s="70">
        <v>3</v>
      </c>
      <c r="AR1340" s="71">
        <v>0</v>
      </c>
      <c r="AS1340" s="71">
        <v>0</v>
      </c>
      <c r="AT1340" s="71">
        <v>0</v>
      </c>
      <c r="AU1340" s="71">
        <v>0</v>
      </c>
      <c r="AV1340" s="71" t="s">
        <v>3395</v>
      </c>
      <c r="AW1340" s="72" t="s">
        <v>3419</v>
      </c>
    </row>
    <row r="1341" spans="1:49">
      <c r="A1341" s="23" t="s">
        <v>5089</v>
      </c>
      <c r="B1341" s="23" t="s">
        <v>3748</v>
      </c>
      <c r="C1341" s="23" t="s">
        <v>3140</v>
      </c>
      <c r="D1341" s="24" t="s">
        <v>2476</v>
      </c>
      <c r="E1341" s="24" t="s">
        <v>2553</v>
      </c>
      <c r="F1341" s="24" t="s">
        <v>2554</v>
      </c>
      <c r="G1341" s="24" t="s">
        <v>2561</v>
      </c>
      <c r="H1341" s="76">
        <v>0.31677625882552185</v>
      </c>
      <c r="I1341" s="77">
        <v>0.75125684543172611</v>
      </c>
      <c r="J1341" s="77">
        <v>0.63422670303405115</v>
      </c>
      <c r="K1341" s="77">
        <v>0.18992794954087278</v>
      </c>
      <c r="L1341" s="77">
        <v>0.40695688851448569</v>
      </c>
      <c r="M1341" s="77">
        <v>0</v>
      </c>
      <c r="N1341" s="77">
        <v>0.59768537062887661</v>
      </c>
      <c r="O1341" s="77" t="s">
        <v>3395</v>
      </c>
      <c r="P1341" s="77">
        <v>0.22159404986917902</v>
      </c>
      <c r="Q1341" s="77">
        <v>0.72227962449482652</v>
      </c>
      <c r="R1341" s="77">
        <v>0.76550447580797054</v>
      </c>
      <c r="S1341" s="77">
        <v>0.32941176470588202</v>
      </c>
      <c r="T1341" s="77">
        <v>0.47670253205334706</v>
      </c>
      <c r="U1341" s="77">
        <v>0.46714804144922722</v>
      </c>
      <c r="V1341" s="77">
        <v>0.48725106605605673</v>
      </c>
      <c r="W1341" s="77">
        <v>0.42719317190209338</v>
      </c>
      <c r="X1341" s="77">
        <v>0.87594129594130765</v>
      </c>
      <c r="Y1341" s="77">
        <v>0.20900735791381486</v>
      </c>
      <c r="Z1341" s="77">
        <v>0.58857142857142863</v>
      </c>
      <c r="AA1341" s="77">
        <v>0.41604311686517326</v>
      </c>
      <c r="AB1341" s="77">
        <v>0.61428571428571432</v>
      </c>
      <c r="AC1341" s="77">
        <v>0.36842105263157898</v>
      </c>
      <c r="AD1341" s="76">
        <v>0.56741993576376637</v>
      </c>
      <c r="AE1341" s="77">
        <v>0.2832328517106828</v>
      </c>
      <c r="AF1341" s="77">
        <v>0.74389205015139859</v>
      </c>
      <c r="AG1341" s="77">
        <v>0.40305714837961454</v>
      </c>
      <c r="AH1341" s="77">
        <v>0.477199553752642</v>
      </c>
      <c r="AI1341" s="77">
        <v>0.65156723392170046</v>
      </c>
      <c r="AJ1341" s="77">
        <v>0.39878939324262175</v>
      </c>
      <c r="AK1341" s="77">
        <v>0.51516441557544379</v>
      </c>
      <c r="AL1341" s="77">
        <v>0.36842105263157898</v>
      </c>
      <c r="AM1341" s="76">
        <v>0.53151494587528259</v>
      </c>
      <c r="AN1341" s="77">
        <v>0.51060797868465235</v>
      </c>
      <c r="AO1341" s="78">
        <v>0.42745828714988149</v>
      </c>
      <c r="AP1341" s="79">
        <v>0.48878741757151978</v>
      </c>
      <c r="AQ1341" s="70">
        <v>3</v>
      </c>
      <c r="AR1341" s="71">
        <v>0</v>
      </c>
      <c r="AS1341" s="71">
        <v>0</v>
      </c>
      <c r="AT1341" s="71">
        <v>0</v>
      </c>
      <c r="AU1341" s="71">
        <v>0</v>
      </c>
      <c r="AV1341" s="71" t="s">
        <v>3395</v>
      </c>
      <c r="AW1341" s="72" t="s">
        <v>3419</v>
      </c>
    </row>
    <row r="1342" spans="1:49">
      <c r="A1342" s="23" t="s">
        <v>5090</v>
      </c>
      <c r="B1342" s="23" t="s">
        <v>3748</v>
      </c>
      <c r="C1342" s="23" t="s">
        <v>3142</v>
      </c>
      <c r="D1342" s="24" t="s">
        <v>2476</v>
      </c>
      <c r="E1342" s="24" t="s">
        <v>2553</v>
      </c>
      <c r="F1342" s="24" t="s">
        <v>2554</v>
      </c>
      <c r="G1342" s="24" t="s">
        <v>2563</v>
      </c>
      <c r="H1342" s="76">
        <v>0.31677625882552185</v>
      </c>
      <c r="I1342" s="77">
        <v>0.68985615067520412</v>
      </c>
      <c r="J1342" s="77">
        <v>0.49020983687242958</v>
      </c>
      <c r="K1342" s="77">
        <v>0.22787796383458703</v>
      </c>
      <c r="L1342" s="77">
        <v>0.40544941387935557</v>
      </c>
      <c r="M1342" s="77">
        <v>0.38276486452050584</v>
      </c>
      <c r="N1342" s="77">
        <v>0.51423598557321148</v>
      </c>
      <c r="O1342" s="77" t="s">
        <v>3395</v>
      </c>
      <c r="P1342" s="77">
        <v>0.27671496838601739</v>
      </c>
      <c r="Q1342" s="77">
        <v>0.61416663621848899</v>
      </c>
      <c r="R1342" s="77">
        <v>0.28950663771946167</v>
      </c>
      <c r="S1342" s="77">
        <v>0.32941176470588202</v>
      </c>
      <c r="T1342" s="77">
        <v>0.47670253205334706</v>
      </c>
      <c r="U1342" s="77">
        <v>0.44124424781993898</v>
      </c>
      <c r="V1342" s="77">
        <v>0.48725106605605673</v>
      </c>
      <c r="W1342" s="77">
        <v>0.30618190004993362</v>
      </c>
      <c r="X1342" s="77">
        <v>0.92911554618568581</v>
      </c>
      <c r="Y1342" s="77">
        <v>0.20900735791381486</v>
      </c>
      <c r="Z1342" s="77">
        <v>0.58857142857142863</v>
      </c>
      <c r="AA1342" s="77">
        <v>0.41604311686517326</v>
      </c>
      <c r="AB1342" s="77">
        <v>0.61428571428571432</v>
      </c>
      <c r="AC1342" s="77">
        <v>0.36842105263157898</v>
      </c>
      <c r="AD1342" s="76">
        <v>0.49894741545771853</v>
      </c>
      <c r="AE1342" s="77">
        <v>0.36140863923873551</v>
      </c>
      <c r="AF1342" s="77">
        <v>0.45183663696897536</v>
      </c>
      <c r="AG1342" s="77">
        <v>0.40305714837961454</v>
      </c>
      <c r="AH1342" s="77">
        <v>0.46424765693799785</v>
      </c>
      <c r="AI1342" s="77">
        <v>0.61764872311780972</v>
      </c>
      <c r="AJ1342" s="77">
        <v>0.39878939324262175</v>
      </c>
      <c r="AK1342" s="77">
        <v>0.51516441557544379</v>
      </c>
      <c r="AL1342" s="77">
        <v>0.36842105263157898</v>
      </c>
      <c r="AM1342" s="76">
        <v>0.43739756388847645</v>
      </c>
      <c r="AN1342" s="77">
        <v>0.494984509478474</v>
      </c>
      <c r="AO1342" s="78">
        <v>0.42745828714988149</v>
      </c>
      <c r="AP1342" s="79">
        <v>0.45280428439161979</v>
      </c>
      <c r="AQ1342" s="70">
        <v>3</v>
      </c>
      <c r="AR1342" s="71">
        <v>0</v>
      </c>
      <c r="AS1342" s="71">
        <v>0</v>
      </c>
      <c r="AT1342" s="71">
        <v>0</v>
      </c>
      <c r="AU1342" s="71">
        <v>0</v>
      </c>
      <c r="AV1342" s="71" t="s">
        <v>3395</v>
      </c>
      <c r="AW1342" s="72" t="s">
        <v>3419</v>
      </c>
    </row>
    <row r="1343" spans="1:49">
      <c r="A1343" s="23" t="s">
        <v>5091</v>
      </c>
      <c r="B1343" s="23" t="s">
        <v>3748</v>
      </c>
      <c r="C1343" s="23" t="s">
        <v>3144</v>
      </c>
      <c r="D1343" s="24" t="s">
        <v>2476</v>
      </c>
      <c r="E1343" s="24" t="s">
        <v>2553</v>
      </c>
      <c r="F1343" s="24" t="s">
        <v>2572</v>
      </c>
      <c r="G1343" s="24" t="s">
        <v>2579</v>
      </c>
      <c r="H1343" s="76">
        <v>0.32083336646726379</v>
      </c>
      <c r="I1343" s="77">
        <v>0.58931099757914374</v>
      </c>
      <c r="J1343" s="77">
        <v>0.41254998652069019</v>
      </c>
      <c r="K1343" s="77">
        <v>0.11080043572830578</v>
      </c>
      <c r="L1343" s="77">
        <v>0.40419939558640494</v>
      </c>
      <c r="M1343" s="77">
        <v>0.75688348807235584</v>
      </c>
      <c r="N1343" s="77">
        <v>0.61443206442431286</v>
      </c>
      <c r="O1343" s="77" t="s">
        <v>3395</v>
      </c>
      <c r="P1343" s="77">
        <v>0.36720205467053008</v>
      </c>
      <c r="Q1343" s="77">
        <v>0.76278313208270787</v>
      </c>
      <c r="R1343" s="77">
        <v>0.53692637294511392</v>
      </c>
      <c r="S1343" s="77">
        <v>0.37647058823529445</v>
      </c>
      <c r="T1343" s="77">
        <v>0.28671477353263325</v>
      </c>
      <c r="U1343" s="77">
        <v>0.46424405344004943</v>
      </c>
      <c r="V1343" s="77">
        <v>0.60405918531104719</v>
      </c>
      <c r="W1343" s="77">
        <v>0.56147564849343512</v>
      </c>
      <c r="X1343" s="77">
        <v>0.86949335872265776</v>
      </c>
      <c r="Y1343" s="77">
        <v>0.18804271377174214</v>
      </c>
      <c r="Z1343" s="77">
        <v>0.69142857142857139</v>
      </c>
      <c r="AA1343" s="77">
        <v>0.39040085814449865</v>
      </c>
      <c r="AB1343" s="77">
        <v>0.61428571428571432</v>
      </c>
      <c r="AC1343" s="77">
        <v>0.36842105263157898</v>
      </c>
      <c r="AD1343" s="76">
        <v>0.4408981168556993</v>
      </c>
      <c r="AE1343" s="77">
        <v>0.45070348769638191</v>
      </c>
      <c r="AF1343" s="77">
        <v>0.64985475251391089</v>
      </c>
      <c r="AG1343" s="77">
        <v>0.33159268088396388</v>
      </c>
      <c r="AH1343" s="77">
        <v>0.53415161937554834</v>
      </c>
      <c r="AI1343" s="77">
        <v>0.71548450360804638</v>
      </c>
      <c r="AJ1343" s="77">
        <v>0.43973564260015674</v>
      </c>
      <c r="AK1343" s="77">
        <v>0.50234328621510649</v>
      </c>
      <c r="AL1343" s="77">
        <v>0.36842105263157898</v>
      </c>
      <c r="AM1343" s="76">
        <v>0.51381878568866401</v>
      </c>
      <c r="AN1343" s="77">
        <v>0.52707626795585283</v>
      </c>
      <c r="AO1343" s="78">
        <v>0.43683332714894735</v>
      </c>
      <c r="AP1343" s="79">
        <v>0.49174185177514651</v>
      </c>
      <c r="AQ1343" s="70">
        <v>3</v>
      </c>
      <c r="AR1343" s="71">
        <v>0</v>
      </c>
      <c r="AS1343" s="71">
        <v>0</v>
      </c>
      <c r="AT1343" s="71">
        <v>0</v>
      </c>
      <c r="AU1343" s="71">
        <v>0</v>
      </c>
      <c r="AV1343" s="71" t="s">
        <v>3395</v>
      </c>
      <c r="AW1343" s="72" t="s">
        <v>3419</v>
      </c>
    </row>
    <row r="1344" spans="1:49">
      <c r="A1344" s="23" t="s">
        <v>5092</v>
      </c>
      <c r="B1344" s="23" t="s">
        <v>3748</v>
      </c>
      <c r="C1344" s="23" t="s">
        <v>3146</v>
      </c>
      <c r="D1344" s="24" t="s">
        <v>2476</v>
      </c>
      <c r="E1344" s="24" t="s">
        <v>2583</v>
      </c>
      <c r="F1344" s="24" t="s">
        <v>2584</v>
      </c>
      <c r="G1344" s="24" t="s">
        <v>2589</v>
      </c>
      <c r="H1344" s="76">
        <v>0.32042217343741219</v>
      </c>
      <c r="I1344" s="77">
        <v>0.39899991759536513</v>
      </c>
      <c r="J1344" s="77">
        <v>0.34638006658757281</v>
      </c>
      <c r="K1344" s="77">
        <v>0.29347802369805021</v>
      </c>
      <c r="L1344" s="77">
        <v>0.45901008929303372</v>
      </c>
      <c r="M1344" s="77">
        <v>0.61526899591687467</v>
      </c>
      <c r="N1344" s="77">
        <v>0.22987330706838049</v>
      </c>
      <c r="O1344" s="77" t="s">
        <v>3395</v>
      </c>
      <c r="P1344" s="77">
        <v>0.26498657403863723</v>
      </c>
      <c r="Q1344" s="77">
        <v>0.71797683103774645</v>
      </c>
      <c r="R1344" s="77">
        <v>0.25372622398444195</v>
      </c>
      <c r="S1344" s="77">
        <v>0.12941176470588336</v>
      </c>
      <c r="T1344" s="77">
        <v>0.28614457831325302</v>
      </c>
      <c r="U1344" s="77">
        <v>0.5882013215028058</v>
      </c>
      <c r="V1344" s="77">
        <v>0.67928105134604111</v>
      </c>
      <c r="W1344" s="77">
        <v>0</v>
      </c>
      <c r="X1344" s="77">
        <v>0.91804887379622979</v>
      </c>
      <c r="Y1344" s="77">
        <v>0.18065974639956967</v>
      </c>
      <c r="Z1344" s="77">
        <v>0.73142857142857154</v>
      </c>
      <c r="AA1344" s="77">
        <v>0.35407741761613254</v>
      </c>
      <c r="AB1344" s="77">
        <v>0.61428571428571432</v>
      </c>
      <c r="AC1344" s="77">
        <v>0.36842105263157898</v>
      </c>
      <c r="AD1344" s="76">
        <v>0.35526738587345008</v>
      </c>
      <c r="AE1344" s="77">
        <v>0.37252339800299528</v>
      </c>
      <c r="AF1344" s="77">
        <v>0.48585152751109417</v>
      </c>
      <c r="AG1344" s="77">
        <v>0.20777817150956818</v>
      </c>
      <c r="AH1344" s="77">
        <v>0.63374118642442345</v>
      </c>
      <c r="AI1344" s="77">
        <v>0.4590244368981149</v>
      </c>
      <c r="AJ1344" s="77">
        <v>0.45604415891407057</v>
      </c>
      <c r="AK1344" s="77">
        <v>0.48418156595092343</v>
      </c>
      <c r="AL1344" s="77">
        <v>0.36842105263157898</v>
      </c>
      <c r="AM1344" s="76">
        <v>0.40454743712917979</v>
      </c>
      <c r="AN1344" s="77">
        <v>0.43351459827736888</v>
      </c>
      <c r="AO1344" s="78">
        <v>0.43621559249885761</v>
      </c>
      <c r="AP1344" s="79">
        <v>0.42463632998655065</v>
      </c>
      <c r="AQ1344" s="70">
        <v>3</v>
      </c>
      <c r="AR1344" s="71">
        <v>0</v>
      </c>
      <c r="AS1344" s="71">
        <v>0</v>
      </c>
      <c r="AT1344" s="71">
        <v>0</v>
      </c>
      <c r="AU1344" s="71">
        <v>0</v>
      </c>
      <c r="AV1344" s="71" t="s">
        <v>3395</v>
      </c>
      <c r="AW1344" s="72" t="s">
        <v>3419</v>
      </c>
    </row>
    <row r="1345" spans="1:49">
      <c r="A1345" s="23" t="s">
        <v>5093</v>
      </c>
      <c r="B1345" s="23" t="s">
        <v>3748</v>
      </c>
      <c r="C1345" s="23" t="s">
        <v>3148</v>
      </c>
      <c r="D1345" s="24" t="s">
        <v>2476</v>
      </c>
      <c r="E1345" s="24" t="s">
        <v>2583</v>
      </c>
      <c r="F1345" s="24" t="s">
        <v>2584</v>
      </c>
      <c r="G1345" s="24" t="s">
        <v>2591</v>
      </c>
      <c r="H1345" s="76">
        <v>0.32042217343741219</v>
      </c>
      <c r="I1345" s="77">
        <v>0.50752008180954788</v>
      </c>
      <c r="J1345" s="77">
        <v>0.50067442708715881</v>
      </c>
      <c r="K1345" s="77">
        <v>0.46342324966773973</v>
      </c>
      <c r="L1345" s="77">
        <v>0.4245177146078758</v>
      </c>
      <c r="M1345" s="77">
        <v>0.11131754221832368</v>
      </c>
      <c r="N1345" s="77">
        <v>0.51889380282253506</v>
      </c>
      <c r="O1345" s="77" t="s">
        <v>3395</v>
      </c>
      <c r="P1345" s="77">
        <v>0.36512916856578703</v>
      </c>
      <c r="Q1345" s="77">
        <v>0.64115088467385095</v>
      </c>
      <c r="R1345" s="77">
        <v>0.2174160118129749</v>
      </c>
      <c r="S1345" s="77">
        <v>0.12941176470588336</v>
      </c>
      <c r="T1345" s="77">
        <v>0.28614457831325302</v>
      </c>
      <c r="U1345" s="77">
        <v>0.50072279365281203</v>
      </c>
      <c r="V1345" s="77">
        <v>0.67928105134604111</v>
      </c>
      <c r="W1345" s="77">
        <v>3.7169686400989263E-2</v>
      </c>
      <c r="X1345" s="77">
        <v>0.9317352248327766</v>
      </c>
      <c r="Y1345" s="77">
        <v>0.18065974639956967</v>
      </c>
      <c r="Z1345" s="77">
        <v>0.73142857142857154</v>
      </c>
      <c r="AA1345" s="77">
        <v>0.35407741761613254</v>
      </c>
      <c r="AB1345" s="77">
        <v>0.61428571428571432</v>
      </c>
      <c r="AC1345" s="77">
        <v>0.36842105263157898</v>
      </c>
      <c r="AD1345" s="76">
        <v>0.44287222744470628</v>
      </c>
      <c r="AE1345" s="77">
        <v>0.3766562955764523</v>
      </c>
      <c r="AF1345" s="77">
        <v>0.42928344824341291</v>
      </c>
      <c r="AG1345" s="77">
        <v>0.20777817150956818</v>
      </c>
      <c r="AH1345" s="77">
        <v>0.59000192249942662</v>
      </c>
      <c r="AI1345" s="77">
        <v>0.48445245561688294</v>
      </c>
      <c r="AJ1345" s="77">
        <v>0.45604415891407057</v>
      </c>
      <c r="AK1345" s="77">
        <v>0.48418156595092343</v>
      </c>
      <c r="AL1345" s="77">
        <v>0.36842105263157898</v>
      </c>
      <c r="AM1345" s="76">
        <v>0.4162706570881905</v>
      </c>
      <c r="AN1345" s="77">
        <v>0.4274108498752926</v>
      </c>
      <c r="AO1345" s="78">
        <v>0.43621559249885761</v>
      </c>
      <c r="AP1345" s="79">
        <v>0.42659326014761878</v>
      </c>
      <c r="AQ1345" s="70">
        <v>3</v>
      </c>
      <c r="AR1345" s="71">
        <v>0</v>
      </c>
      <c r="AS1345" s="71">
        <v>0</v>
      </c>
      <c r="AT1345" s="71">
        <v>0</v>
      </c>
      <c r="AU1345" s="71">
        <v>0</v>
      </c>
      <c r="AV1345" s="71" t="s">
        <v>3395</v>
      </c>
      <c r="AW1345" s="72" t="s">
        <v>3419</v>
      </c>
    </row>
    <row r="1346" spans="1:49">
      <c r="A1346" s="23" t="s">
        <v>5094</v>
      </c>
      <c r="B1346" s="23" t="s">
        <v>3748</v>
      </c>
      <c r="C1346" s="23" t="s">
        <v>3150</v>
      </c>
      <c r="D1346" s="24" t="s">
        <v>2476</v>
      </c>
      <c r="E1346" s="24" t="s">
        <v>2583</v>
      </c>
      <c r="F1346" s="24" t="s">
        <v>2584</v>
      </c>
      <c r="G1346" s="24" t="s">
        <v>2593</v>
      </c>
      <c r="H1346" s="76">
        <v>0.32042217343741219</v>
      </c>
      <c r="I1346" s="77">
        <v>0.59625508755655532</v>
      </c>
      <c r="J1346" s="77">
        <v>0.66974725376302646</v>
      </c>
      <c r="K1346" s="77">
        <v>0.46342324966773973</v>
      </c>
      <c r="L1346" s="77">
        <v>0.43754297297209033</v>
      </c>
      <c r="M1346" s="77">
        <v>0.78263362137563253</v>
      </c>
      <c r="N1346" s="77">
        <v>0.63638074614348961</v>
      </c>
      <c r="O1346" s="77" t="s">
        <v>3395</v>
      </c>
      <c r="P1346" s="77">
        <v>0.40765283655154672</v>
      </c>
      <c r="Q1346" s="77">
        <v>0.56322614044499753</v>
      </c>
      <c r="R1346" s="77">
        <v>0.25829729090988007</v>
      </c>
      <c r="S1346" s="77">
        <v>0.12941176470588336</v>
      </c>
      <c r="T1346" s="77">
        <v>0.28614457831325302</v>
      </c>
      <c r="U1346" s="77">
        <v>0.51767597972927415</v>
      </c>
      <c r="V1346" s="77">
        <v>0.67928105134604111</v>
      </c>
      <c r="W1346" s="77">
        <v>0.27887757621906806</v>
      </c>
      <c r="X1346" s="77">
        <v>0.90829040751420509</v>
      </c>
      <c r="Y1346" s="77">
        <v>0.18065974639956967</v>
      </c>
      <c r="Z1346" s="77">
        <v>0.73142857142857154</v>
      </c>
      <c r="AA1346" s="77">
        <v>0.35407741761613254</v>
      </c>
      <c r="AB1346" s="77">
        <v>0.61428571428571432</v>
      </c>
      <c r="AC1346" s="77">
        <v>0.36842105263157898</v>
      </c>
      <c r="AD1346" s="76">
        <v>0.52880817158566462</v>
      </c>
      <c r="AE1346" s="77">
        <v>0.5455266853420998</v>
      </c>
      <c r="AF1346" s="77">
        <v>0.4107617156774388</v>
      </c>
      <c r="AG1346" s="77">
        <v>0.20777817150956818</v>
      </c>
      <c r="AH1346" s="77">
        <v>0.59847851553765763</v>
      </c>
      <c r="AI1346" s="77">
        <v>0.59358399186663657</v>
      </c>
      <c r="AJ1346" s="77">
        <v>0.45604415891407057</v>
      </c>
      <c r="AK1346" s="77">
        <v>0.48418156595092343</v>
      </c>
      <c r="AL1346" s="77">
        <v>0.36842105263157898</v>
      </c>
      <c r="AM1346" s="76">
        <v>0.49503219086840106</v>
      </c>
      <c r="AN1346" s="77">
        <v>0.46661355963795415</v>
      </c>
      <c r="AO1346" s="78">
        <v>0.43621559249885761</v>
      </c>
      <c r="AP1346" s="79">
        <v>0.46564346623955377</v>
      </c>
      <c r="AQ1346" s="70">
        <v>3</v>
      </c>
      <c r="AR1346" s="71">
        <v>0</v>
      </c>
      <c r="AS1346" s="71">
        <v>0</v>
      </c>
      <c r="AT1346" s="71">
        <v>0</v>
      </c>
      <c r="AU1346" s="71">
        <v>0</v>
      </c>
      <c r="AV1346" s="71" t="s">
        <v>3395</v>
      </c>
      <c r="AW1346" s="72" t="s">
        <v>3419</v>
      </c>
    </row>
    <row r="1347" spans="1:49">
      <c r="A1347" s="23" t="s">
        <v>5095</v>
      </c>
      <c r="B1347" s="23" t="s">
        <v>3748</v>
      </c>
      <c r="C1347" s="23" t="s">
        <v>3154</v>
      </c>
      <c r="D1347" s="24" t="s">
        <v>2476</v>
      </c>
      <c r="E1347" s="24" t="s">
        <v>2583</v>
      </c>
      <c r="F1347" s="24" t="s">
        <v>2595</v>
      </c>
      <c r="G1347" s="24" t="s">
        <v>2598</v>
      </c>
      <c r="H1347" s="76">
        <v>0.25769425658576472</v>
      </c>
      <c r="I1347" s="77">
        <v>0.64217270665423043</v>
      </c>
      <c r="J1347" s="77">
        <v>0.29073286802804932</v>
      </c>
      <c r="K1347" s="77">
        <v>8.2839813495426351E-2</v>
      </c>
      <c r="L1347" s="77">
        <v>0.38471824008144218</v>
      </c>
      <c r="M1347" s="77">
        <v>0.24636295958393295</v>
      </c>
      <c r="N1347" s="77">
        <v>0.34086427913006118</v>
      </c>
      <c r="O1347" s="77" t="s">
        <v>3395</v>
      </c>
      <c r="P1347" s="77">
        <v>0</v>
      </c>
      <c r="Q1347" s="77">
        <v>0.57638295579136345</v>
      </c>
      <c r="R1347" s="77">
        <v>0.63350812429006842</v>
      </c>
      <c r="S1347" s="77">
        <v>0.30588235294117749</v>
      </c>
      <c r="T1347" s="77">
        <v>0.34337349397590361</v>
      </c>
      <c r="U1347" s="77">
        <v>0.45568325394800918</v>
      </c>
      <c r="V1347" s="77">
        <v>0.60425821704546367</v>
      </c>
      <c r="W1347" s="77">
        <v>0</v>
      </c>
      <c r="X1347" s="77">
        <v>0.749517302977464</v>
      </c>
      <c r="Y1347" s="77">
        <v>0.12518024129171501</v>
      </c>
      <c r="Z1347" s="77">
        <v>0.51428571428571423</v>
      </c>
      <c r="AA1347" s="77">
        <v>0.39464055044718521</v>
      </c>
      <c r="AB1347" s="77">
        <v>0.61428571428571432</v>
      </c>
      <c r="AC1347" s="77">
        <v>0.36842105263157898</v>
      </c>
      <c r="AD1347" s="76">
        <v>0.39686661042268145</v>
      </c>
      <c r="AE1347" s="77">
        <v>0.21095705845817253</v>
      </c>
      <c r="AF1347" s="77">
        <v>0.60494554004071599</v>
      </c>
      <c r="AG1347" s="77">
        <v>0.32462792345854052</v>
      </c>
      <c r="AH1347" s="77">
        <v>0.52997073549673646</v>
      </c>
      <c r="AI1347" s="77">
        <v>0.374758651488732</v>
      </c>
      <c r="AJ1347" s="77">
        <v>0.31973297778871462</v>
      </c>
      <c r="AK1347" s="77">
        <v>0.5044631323664498</v>
      </c>
      <c r="AL1347" s="77">
        <v>0.36842105263157898</v>
      </c>
      <c r="AM1347" s="76">
        <v>0.40425640297385668</v>
      </c>
      <c r="AN1347" s="77">
        <v>0.40978577014800299</v>
      </c>
      <c r="AO1347" s="78">
        <v>0.39753905426224784</v>
      </c>
      <c r="AP1347" s="79">
        <v>0.40384487044848122</v>
      </c>
      <c r="AQ1347" s="70">
        <v>3</v>
      </c>
      <c r="AR1347" s="71">
        <v>0</v>
      </c>
      <c r="AS1347" s="71">
        <v>0</v>
      </c>
      <c r="AT1347" s="71">
        <v>0</v>
      </c>
      <c r="AU1347" s="71">
        <v>0</v>
      </c>
      <c r="AV1347" s="71" t="s">
        <v>3395</v>
      </c>
      <c r="AW1347" s="72" t="s">
        <v>3419</v>
      </c>
    </row>
    <row r="1348" spans="1:49">
      <c r="A1348" s="23" t="s">
        <v>5096</v>
      </c>
      <c r="B1348" s="23" t="s">
        <v>3748</v>
      </c>
      <c r="C1348" s="23" t="s">
        <v>3156</v>
      </c>
      <c r="D1348" s="24" t="s">
        <v>2476</v>
      </c>
      <c r="E1348" s="24" t="s">
        <v>2600</v>
      </c>
      <c r="F1348" s="24" t="s">
        <v>2601</v>
      </c>
      <c r="G1348" s="24" t="s">
        <v>2602</v>
      </c>
      <c r="H1348" s="76">
        <v>0.29538940859891177</v>
      </c>
      <c r="I1348" s="77">
        <v>0.41023968847322595</v>
      </c>
      <c r="J1348" s="77">
        <v>0.22242698102280539</v>
      </c>
      <c r="K1348" s="77">
        <v>0.16574874994119948</v>
      </c>
      <c r="L1348" s="77">
        <v>0.37734347091137849</v>
      </c>
      <c r="M1348" s="77">
        <v>0.28465244237586684</v>
      </c>
      <c r="N1348" s="77">
        <v>9.4406642711459765E-2</v>
      </c>
      <c r="O1348" s="77" t="s">
        <v>3395</v>
      </c>
      <c r="P1348" s="77">
        <v>8.0756880684652033E-2</v>
      </c>
      <c r="Q1348" s="77">
        <v>0.70429392197081908</v>
      </c>
      <c r="R1348" s="77">
        <v>0.24627723318270386</v>
      </c>
      <c r="S1348" s="77">
        <v>0.35294117647058826</v>
      </c>
      <c r="T1348" s="77">
        <v>0.32831325301204817</v>
      </c>
      <c r="U1348" s="77">
        <v>0.47505214320672629</v>
      </c>
      <c r="V1348" s="77">
        <v>0.58410562858438819</v>
      </c>
      <c r="W1348" s="77">
        <v>0.53587816535046473</v>
      </c>
      <c r="X1348" s="77">
        <v>0.95479133671618122</v>
      </c>
      <c r="Y1348" s="77">
        <v>0.18281728270931963</v>
      </c>
      <c r="Z1348" s="77">
        <v>0.77714285714285714</v>
      </c>
      <c r="AA1348" s="77">
        <v>0.39729061668700572</v>
      </c>
      <c r="AB1348" s="77">
        <v>0.61428571428571432</v>
      </c>
      <c r="AC1348" s="77">
        <v>0.36842105263157898</v>
      </c>
      <c r="AD1348" s="76">
        <v>0.30935202603164774</v>
      </c>
      <c r="AE1348" s="77">
        <v>0.20058163732491127</v>
      </c>
      <c r="AF1348" s="77">
        <v>0.47528557757676149</v>
      </c>
      <c r="AG1348" s="77">
        <v>0.34062721474131818</v>
      </c>
      <c r="AH1348" s="77">
        <v>0.52957888589555724</v>
      </c>
      <c r="AI1348" s="77">
        <v>0.74533475103332303</v>
      </c>
      <c r="AJ1348" s="77">
        <v>0.47998006992608838</v>
      </c>
      <c r="AK1348" s="77">
        <v>0.50578816548636008</v>
      </c>
      <c r="AL1348" s="77">
        <v>0.36842105263157898</v>
      </c>
      <c r="AM1348" s="76">
        <v>0.32840641364444018</v>
      </c>
      <c r="AN1348" s="77">
        <v>0.53851361722339952</v>
      </c>
      <c r="AO1348" s="78">
        <v>0.45139642934800911</v>
      </c>
      <c r="AP1348" s="79">
        <v>0.43501021622993058</v>
      </c>
      <c r="AQ1348" s="70">
        <v>3</v>
      </c>
      <c r="AR1348" s="71">
        <v>0</v>
      </c>
      <c r="AS1348" s="71">
        <v>2</v>
      </c>
      <c r="AT1348" s="71">
        <v>0</v>
      </c>
      <c r="AU1348" s="71">
        <v>0</v>
      </c>
      <c r="AV1348" s="71" t="s">
        <v>3395</v>
      </c>
      <c r="AW1348" s="72" t="s">
        <v>3419</v>
      </c>
    </row>
    <row r="1349" spans="1:49">
      <c r="A1349" s="23" t="s">
        <v>5097</v>
      </c>
      <c r="B1349" s="23" t="s">
        <v>3748</v>
      </c>
      <c r="C1349" s="23" t="s">
        <v>3158</v>
      </c>
      <c r="D1349" s="24" t="s">
        <v>2476</v>
      </c>
      <c r="E1349" s="24" t="s">
        <v>2600</v>
      </c>
      <c r="F1349" s="24" t="s">
        <v>2601</v>
      </c>
      <c r="G1349" s="24" t="s">
        <v>2604</v>
      </c>
      <c r="H1349" s="76">
        <v>0.29538940859891177</v>
      </c>
      <c r="I1349" s="77">
        <v>0.6044677924805445</v>
      </c>
      <c r="J1349" s="77">
        <v>0.4173033391309513</v>
      </c>
      <c r="K1349" s="77">
        <v>0</v>
      </c>
      <c r="L1349" s="77">
        <v>0.36241439064841524</v>
      </c>
      <c r="M1349" s="77">
        <v>0.513963045344212</v>
      </c>
      <c r="N1349" s="77">
        <v>0.47553699851925735</v>
      </c>
      <c r="O1349" s="77" t="s">
        <v>3395</v>
      </c>
      <c r="P1349" s="77">
        <v>0.51597572162303607</v>
      </c>
      <c r="Q1349" s="77">
        <v>0.5927407976882002</v>
      </c>
      <c r="R1349" s="77">
        <v>0.33543840936261782</v>
      </c>
      <c r="S1349" s="77">
        <v>0.35294117647058826</v>
      </c>
      <c r="T1349" s="77">
        <v>0.32831325301204817</v>
      </c>
      <c r="U1349" s="77">
        <v>0.46227436271897177</v>
      </c>
      <c r="V1349" s="77">
        <v>0.58410562858438819</v>
      </c>
      <c r="W1349" s="77">
        <v>4.3520110858418164E-2</v>
      </c>
      <c r="X1349" s="77">
        <v>0.75726854665520282</v>
      </c>
      <c r="Y1349" s="77">
        <v>0.18281728270931963</v>
      </c>
      <c r="Z1349" s="77">
        <v>0.77714285714285714</v>
      </c>
      <c r="AA1349" s="77">
        <v>0.43306953769132794</v>
      </c>
      <c r="AB1349" s="77">
        <v>0.61428571428571432</v>
      </c>
      <c r="AC1349" s="77">
        <v>0.36842105263157898</v>
      </c>
      <c r="AD1349" s="76">
        <v>0.43905351340346921</v>
      </c>
      <c r="AE1349" s="77">
        <v>0.37357803122698413</v>
      </c>
      <c r="AF1349" s="77">
        <v>0.46408960352540901</v>
      </c>
      <c r="AG1349" s="77">
        <v>0.34062721474131818</v>
      </c>
      <c r="AH1349" s="77">
        <v>0.52318999565168001</v>
      </c>
      <c r="AI1349" s="77">
        <v>0.40039432875681047</v>
      </c>
      <c r="AJ1349" s="77">
        <v>0.47998006992608838</v>
      </c>
      <c r="AK1349" s="77">
        <v>0.52367762598852119</v>
      </c>
      <c r="AL1349" s="77">
        <v>0.36842105263157898</v>
      </c>
      <c r="AM1349" s="76">
        <v>0.4255737160519541</v>
      </c>
      <c r="AN1349" s="77">
        <v>0.42140384638326961</v>
      </c>
      <c r="AO1349" s="78">
        <v>0.45735958284872952</v>
      </c>
      <c r="AP1349" s="79">
        <v>0.43463314356192306</v>
      </c>
      <c r="AQ1349" s="70">
        <v>3</v>
      </c>
      <c r="AR1349" s="71">
        <v>0</v>
      </c>
      <c r="AS1349" s="71">
        <v>2</v>
      </c>
      <c r="AT1349" s="71">
        <v>0</v>
      </c>
      <c r="AU1349" s="71">
        <v>0</v>
      </c>
      <c r="AV1349" s="71" t="s">
        <v>3395</v>
      </c>
      <c r="AW1349" s="72" t="s">
        <v>3419</v>
      </c>
    </row>
    <row r="1350" spans="1:49">
      <c r="A1350" s="23" t="s">
        <v>5098</v>
      </c>
      <c r="B1350" s="23" t="s">
        <v>3748</v>
      </c>
      <c r="C1350" s="23" t="s">
        <v>3160</v>
      </c>
      <c r="D1350" s="24" t="s">
        <v>2476</v>
      </c>
      <c r="E1350" s="24" t="s">
        <v>2600</v>
      </c>
      <c r="F1350" s="24" t="s">
        <v>2601</v>
      </c>
      <c r="G1350" s="24" t="s">
        <v>2608</v>
      </c>
      <c r="H1350" s="76">
        <v>0.29538940859891177</v>
      </c>
      <c r="I1350" s="77">
        <v>0.6791762325756816</v>
      </c>
      <c r="J1350" s="77">
        <v>0.6522084192251858</v>
      </c>
      <c r="K1350" s="77">
        <v>0.33862183056495754</v>
      </c>
      <c r="L1350" s="77">
        <v>0.38660512406294223</v>
      </c>
      <c r="M1350" s="77">
        <v>0.62668402797818801</v>
      </c>
      <c r="N1350" s="77">
        <v>0.66909495976450051</v>
      </c>
      <c r="O1350" s="77" t="s">
        <v>3395</v>
      </c>
      <c r="P1350" s="77">
        <v>0.47821354175191011</v>
      </c>
      <c r="Q1350" s="77">
        <v>0.67033460216971641</v>
      </c>
      <c r="R1350" s="77">
        <v>0.39067011121700296</v>
      </c>
      <c r="S1350" s="77">
        <v>0.35294117647058826</v>
      </c>
      <c r="T1350" s="77">
        <v>0.32831325301204817</v>
      </c>
      <c r="U1350" s="77">
        <v>0.47665135930898633</v>
      </c>
      <c r="V1350" s="77">
        <v>0.58410562858438819</v>
      </c>
      <c r="W1350" s="77">
        <v>0.17390030640742307</v>
      </c>
      <c r="X1350" s="77">
        <v>0.84678838830379455</v>
      </c>
      <c r="Y1350" s="77">
        <v>0.18281728270931963</v>
      </c>
      <c r="Z1350" s="77">
        <v>0.77714285714285714</v>
      </c>
      <c r="AA1350" s="77">
        <v>0.39729061668700572</v>
      </c>
      <c r="AB1350" s="77">
        <v>0.61428571428571432</v>
      </c>
      <c r="AC1350" s="77">
        <v>0.36842105263157898</v>
      </c>
      <c r="AD1350" s="76">
        <v>0.54225802013325974</v>
      </c>
      <c r="AE1350" s="77">
        <v>0.4998438968244997</v>
      </c>
      <c r="AF1350" s="77">
        <v>0.53050235669335966</v>
      </c>
      <c r="AG1350" s="77">
        <v>0.34062721474131818</v>
      </c>
      <c r="AH1350" s="77">
        <v>0.53037849394668724</v>
      </c>
      <c r="AI1350" s="77">
        <v>0.51034434735560885</v>
      </c>
      <c r="AJ1350" s="77">
        <v>0.47998006992608838</v>
      </c>
      <c r="AK1350" s="77">
        <v>0.50578816548636008</v>
      </c>
      <c r="AL1350" s="77">
        <v>0.36842105263157898</v>
      </c>
      <c r="AM1350" s="76">
        <v>0.52420142455037311</v>
      </c>
      <c r="AN1350" s="77">
        <v>0.46045001868120478</v>
      </c>
      <c r="AO1350" s="78">
        <v>0.45139642934800911</v>
      </c>
      <c r="AP1350" s="79">
        <v>0.478149717139987</v>
      </c>
      <c r="AQ1350" s="70">
        <v>3</v>
      </c>
      <c r="AR1350" s="71">
        <v>0</v>
      </c>
      <c r="AS1350" s="71">
        <v>0</v>
      </c>
      <c r="AT1350" s="71">
        <v>0</v>
      </c>
      <c r="AU1350" s="71">
        <v>0</v>
      </c>
      <c r="AV1350" s="71" t="s">
        <v>3395</v>
      </c>
      <c r="AW1350" s="72" t="s">
        <v>3419</v>
      </c>
    </row>
    <row r="1351" spans="1:49">
      <c r="A1351" s="23" t="s">
        <v>5099</v>
      </c>
      <c r="B1351" s="23" t="s">
        <v>3748</v>
      </c>
      <c r="C1351" s="23" t="s">
        <v>3163</v>
      </c>
      <c r="D1351" s="24" t="s">
        <v>2476</v>
      </c>
      <c r="E1351" s="24" t="s">
        <v>2600</v>
      </c>
      <c r="F1351" s="24" t="s">
        <v>2610</v>
      </c>
      <c r="G1351" s="24" t="s">
        <v>2611</v>
      </c>
      <c r="H1351" s="76">
        <v>0.24762852117080988</v>
      </c>
      <c r="I1351" s="77">
        <v>0.44113335307881091</v>
      </c>
      <c r="J1351" s="77">
        <v>0.15490948600645899</v>
      </c>
      <c r="K1351" s="77">
        <v>0.17572565262075446</v>
      </c>
      <c r="L1351" s="77">
        <v>0.40486081127354101</v>
      </c>
      <c r="M1351" s="77">
        <v>0</v>
      </c>
      <c r="N1351" s="77">
        <v>0.12903594595766593</v>
      </c>
      <c r="O1351" s="77" t="s">
        <v>3395</v>
      </c>
      <c r="P1351" s="77">
        <v>0.14816442610414454</v>
      </c>
      <c r="Q1351" s="77">
        <v>0.38300657034202423</v>
      </c>
      <c r="R1351" s="77">
        <v>0.9446327508921325</v>
      </c>
      <c r="S1351" s="77">
        <v>0.45882352941176535</v>
      </c>
      <c r="T1351" s="77">
        <v>0.57017589072869013</v>
      </c>
      <c r="U1351" s="77">
        <v>0.46123391564166116</v>
      </c>
      <c r="V1351" s="77">
        <v>0.59928071535311311</v>
      </c>
      <c r="W1351" s="77">
        <v>0.35968888257790183</v>
      </c>
      <c r="X1351" s="77">
        <v>0.55028126921274612</v>
      </c>
      <c r="Y1351" s="77">
        <v>0.1670980895954271</v>
      </c>
      <c r="Z1351" s="77">
        <v>0.56000000000000005</v>
      </c>
      <c r="AA1351" s="77">
        <v>0.40237908563114183</v>
      </c>
      <c r="AB1351" s="77">
        <v>0.61428571428571432</v>
      </c>
      <c r="AC1351" s="77">
        <v>0.36842105263157898</v>
      </c>
      <c r="AD1351" s="76">
        <v>0.28122378675202658</v>
      </c>
      <c r="AE1351" s="77">
        <v>0.17155736719122122</v>
      </c>
      <c r="AF1351" s="77">
        <v>0.66381966061707831</v>
      </c>
      <c r="AG1351" s="77">
        <v>0.51449971007022777</v>
      </c>
      <c r="AH1351" s="77">
        <v>0.53025731549738708</v>
      </c>
      <c r="AI1351" s="77">
        <v>0.454985075895324</v>
      </c>
      <c r="AJ1351" s="77">
        <v>0.36354904479771355</v>
      </c>
      <c r="AK1351" s="77">
        <v>0.50833239995842805</v>
      </c>
      <c r="AL1351" s="77">
        <v>0.36842105263157898</v>
      </c>
      <c r="AM1351" s="76">
        <v>0.37220027152010871</v>
      </c>
      <c r="AN1351" s="77">
        <v>0.4999140338209796</v>
      </c>
      <c r="AO1351" s="78">
        <v>0.41343416579590686</v>
      </c>
      <c r="AP1351" s="79">
        <v>0.42690681027479338</v>
      </c>
      <c r="AQ1351" s="70">
        <v>3</v>
      </c>
      <c r="AR1351" s="71">
        <v>1</v>
      </c>
      <c r="AS1351" s="71">
        <v>2</v>
      </c>
      <c r="AT1351" s="71">
        <v>0</v>
      </c>
      <c r="AU1351" s="71">
        <v>0</v>
      </c>
      <c r="AV1351" s="71" t="s">
        <v>3395</v>
      </c>
      <c r="AW1351" s="72" t="s">
        <v>3419</v>
      </c>
    </row>
    <row r="1352" spans="1:49">
      <c r="A1352" s="23" t="s">
        <v>5100</v>
      </c>
      <c r="B1352" s="23" t="s">
        <v>3748</v>
      </c>
      <c r="C1352" s="23" t="s">
        <v>3165</v>
      </c>
      <c r="D1352" s="24" t="s">
        <v>2476</v>
      </c>
      <c r="E1352" s="24" t="s">
        <v>2600</v>
      </c>
      <c r="F1352" s="24" t="s">
        <v>2610</v>
      </c>
      <c r="G1352" s="24" t="s">
        <v>2613</v>
      </c>
      <c r="H1352" s="76">
        <v>0.24762852117080988</v>
      </c>
      <c r="I1352" s="77">
        <v>0.63551693247403906</v>
      </c>
      <c r="J1352" s="77">
        <v>0.50885886194117225</v>
      </c>
      <c r="K1352" s="77">
        <v>0.17572565262075446</v>
      </c>
      <c r="L1352" s="77">
        <v>0.34827800491268907</v>
      </c>
      <c r="M1352" s="77">
        <v>0.75753481827973657</v>
      </c>
      <c r="N1352" s="77">
        <v>0.53554881071651872</v>
      </c>
      <c r="O1352" s="77" t="s">
        <v>3395</v>
      </c>
      <c r="P1352" s="77">
        <v>0.33223224303847354</v>
      </c>
      <c r="Q1352" s="77">
        <v>0.4086312980554016</v>
      </c>
      <c r="R1352" s="77">
        <v>0.72099212046106753</v>
      </c>
      <c r="S1352" s="77">
        <v>0.45882352941176535</v>
      </c>
      <c r="T1352" s="77">
        <v>0.57017589072869013</v>
      </c>
      <c r="U1352" s="77">
        <v>0.44115128218779781</v>
      </c>
      <c r="V1352" s="77">
        <v>0.59928071535311311</v>
      </c>
      <c r="W1352" s="77">
        <v>0.55257646860227738</v>
      </c>
      <c r="X1352" s="77">
        <v>0.68448917017661137</v>
      </c>
      <c r="Y1352" s="77">
        <v>0.1670980895954271</v>
      </c>
      <c r="Z1352" s="77">
        <v>0.56000000000000005</v>
      </c>
      <c r="AA1352" s="77">
        <v>0.40237908563114183</v>
      </c>
      <c r="AB1352" s="77">
        <v>0.61428571428571432</v>
      </c>
      <c r="AC1352" s="77">
        <v>0.36842105263157898</v>
      </c>
      <c r="AD1352" s="76">
        <v>0.46400143852867376</v>
      </c>
      <c r="AE1352" s="77">
        <v>0.42986390591363444</v>
      </c>
      <c r="AF1352" s="77">
        <v>0.56481170925823454</v>
      </c>
      <c r="AG1352" s="77">
        <v>0.51449971007022777</v>
      </c>
      <c r="AH1352" s="77">
        <v>0.52021599877045543</v>
      </c>
      <c r="AI1352" s="77">
        <v>0.61853281938944438</v>
      </c>
      <c r="AJ1352" s="77">
        <v>0.36354904479771355</v>
      </c>
      <c r="AK1352" s="77">
        <v>0.50833239995842805</v>
      </c>
      <c r="AL1352" s="77">
        <v>0.36842105263157898</v>
      </c>
      <c r="AM1352" s="76">
        <v>0.48622568456684756</v>
      </c>
      <c r="AN1352" s="77">
        <v>0.55108284274337593</v>
      </c>
      <c r="AO1352" s="78">
        <v>0.41343416579590686</v>
      </c>
      <c r="AP1352" s="79">
        <v>0.48192632836469146</v>
      </c>
      <c r="AQ1352" s="70">
        <v>3</v>
      </c>
      <c r="AR1352" s="71">
        <v>0</v>
      </c>
      <c r="AS1352" s="71">
        <v>2</v>
      </c>
      <c r="AT1352" s="71">
        <v>0</v>
      </c>
      <c r="AU1352" s="71">
        <v>0</v>
      </c>
      <c r="AV1352" s="71" t="s">
        <v>3395</v>
      </c>
      <c r="AW1352" s="72" t="s">
        <v>3419</v>
      </c>
    </row>
    <row r="1353" spans="1:49">
      <c r="A1353" s="23" t="s">
        <v>5101</v>
      </c>
      <c r="B1353" s="23" t="s">
        <v>3748</v>
      </c>
      <c r="C1353" s="23" t="s">
        <v>3167</v>
      </c>
      <c r="D1353" s="24" t="s">
        <v>2476</v>
      </c>
      <c r="E1353" s="24" t="s">
        <v>2600</v>
      </c>
      <c r="F1353" s="24" t="s">
        <v>2610</v>
      </c>
      <c r="G1353" s="24" t="s">
        <v>2615</v>
      </c>
      <c r="H1353" s="76">
        <v>0.24762852117080988</v>
      </c>
      <c r="I1353" s="77">
        <v>0.83867287720226891</v>
      </c>
      <c r="J1353" s="77">
        <v>0.93375462362294182</v>
      </c>
      <c r="K1353" s="77">
        <v>0.21363010858072629</v>
      </c>
      <c r="L1353" s="77">
        <v>0.36011083390259846</v>
      </c>
      <c r="M1353" s="77">
        <v>0.73784294221570446</v>
      </c>
      <c r="N1353" s="77">
        <v>0.91819531037514257</v>
      </c>
      <c r="O1353" s="77" t="s">
        <v>3395</v>
      </c>
      <c r="P1353" s="77">
        <v>0.48664790939152708</v>
      </c>
      <c r="Q1353" s="77">
        <v>0.24230522816419239</v>
      </c>
      <c r="R1353" s="77">
        <v>0.4451463025770761</v>
      </c>
      <c r="S1353" s="77">
        <v>0.45882352941176535</v>
      </c>
      <c r="T1353" s="77">
        <v>0.57017589072869013</v>
      </c>
      <c r="U1353" s="77">
        <v>0.54589759202621801</v>
      </c>
      <c r="V1353" s="77">
        <v>0.59928071535311311</v>
      </c>
      <c r="W1353" s="77">
        <v>0.34702002167020413</v>
      </c>
      <c r="X1353" s="77">
        <v>0.71182267506296537</v>
      </c>
      <c r="Y1353" s="77">
        <v>0.1670980895954271</v>
      </c>
      <c r="Z1353" s="77">
        <v>0.56000000000000005</v>
      </c>
      <c r="AA1353" s="77">
        <v>0.40237908563114183</v>
      </c>
      <c r="AB1353" s="77">
        <v>0.61428571428571432</v>
      </c>
      <c r="AC1353" s="77">
        <v>0.36842105263157898</v>
      </c>
      <c r="AD1353" s="76">
        <v>0.67335200733200684</v>
      </c>
      <c r="AE1353" s="77">
        <v>0.54328542089313969</v>
      </c>
      <c r="AF1353" s="77">
        <v>0.34372576537063426</v>
      </c>
      <c r="AG1353" s="77">
        <v>0.51449971007022777</v>
      </c>
      <c r="AH1353" s="77">
        <v>0.57258915368966556</v>
      </c>
      <c r="AI1353" s="77">
        <v>0.52942134836658472</v>
      </c>
      <c r="AJ1353" s="77">
        <v>0.36354904479771355</v>
      </c>
      <c r="AK1353" s="77">
        <v>0.50833239995842805</v>
      </c>
      <c r="AL1353" s="77">
        <v>0.36842105263157898</v>
      </c>
      <c r="AM1353" s="76">
        <v>0.52012106453192686</v>
      </c>
      <c r="AN1353" s="77">
        <v>0.53883673737549265</v>
      </c>
      <c r="AO1353" s="78">
        <v>0.41343416579590686</v>
      </c>
      <c r="AP1353" s="79">
        <v>0.48915692009354483</v>
      </c>
      <c r="AQ1353" s="70">
        <v>3</v>
      </c>
      <c r="AR1353" s="71">
        <v>0</v>
      </c>
      <c r="AS1353" s="71">
        <v>0</v>
      </c>
      <c r="AT1353" s="71">
        <v>0</v>
      </c>
      <c r="AU1353" s="71">
        <v>1</v>
      </c>
      <c r="AV1353" s="71" t="s">
        <v>3645</v>
      </c>
      <c r="AW1353" s="72" t="s">
        <v>3419</v>
      </c>
    </row>
    <row r="1354" spans="1:49">
      <c r="A1354" s="23" t="s">
        <v>5102</v>
      </c>
      <c r="B1354" s="23" t="s">
        <v>3748</v>
      </c>
      <c r="C1354" s="23" t="s">
        <v>3169</v>
      </c>
      <c r="D1354" s="24" t="s">
        <v>2476</v>
      </c>
      <c r="E1354" s="24" t="s">
        <v>2600</v>
      </c>
      <c r="F1354" s="24" t="s">
        <v>2610</v>
      </c>
      <c r="G1354" s="24" t="s">
        <v>2617</v>
      </c>
      <c r="H1354" s="76">
        <v>0.24762852117080988</v>
      </c>
      <c r="I1354" s="77">
        <v>0.76151504360007094</v>
      </c>
      <c r="J1354" s="77">
        <v>0.78069059206342062</v>
      </c>
      <c r="K1354" s="77">
        <v>0.21363010858072629</v>
      </c>
      <c r="L1354" s="77">
        <v>0.38015855275810478</v>
      </c>
      <c r="M1354" s="77">
        <v>0.98668292376487965</v>
      </c>
      <c r="N1354" s="77">
        <v>0.8035997551773274</v>
      </c>
      <c r="O1354" s="77" t="s">
        <v>3395</v>
      </c>
      <c r="P1354" s="77">
        <v>0.45756515050594437</v>
      </c>
      <c r="Q1354" s="77">
        <v>0.69889586696200801</v>
      </c>
      <c r="R1354" s="77">
        <v>0.29578072994739546</v>
      </c>
      <c r="S1354" s="77">
        <v>0.45882352941176535</v>
      </c>
      <c r="T1354" s="77">
        <v>0.57017589072869013</v>
      </c>
      <c r="U1354" s="77">
        <v>0.5035470309845208</v>
      </c>
      <c r="V1354" s="77">
        <v>0.59928071535311311</v>
      </c>
      <c r="W1354" s="77">
        <v>8.2151019886872508E-3</v>
      </c>
      <c r="X1354" s="77">
        <v>0.64395601265572633</v>
      </c>
      <c r="Y1354" s="77">
        <v>0.1670980895954271</v>
      </c>
      <c r="Z1354" s="77">
        <v>0.56000000000000005</v>
      </c>
      <c r="AA1354" s="77">
        <v>0.40237908563114183</v>
      </c>
      <c r="AB1354" s="77">
        <v>0.61428571428571432</v>
      </c>
      <c r="AC1354" s="77">
        <v>0.36842105263157898</v>
      </c>
      <c r="AD1354" s="76">
        <v>0.59661138561143379</v>
      </c>
      <c r="AE1354" s="77">
        <v>0.56832729815739647</v>
      </c>
      <c r="AF1354" s="77">
        <v>0.49733829845470173</v>
      </c>
      <c r="AG1354" s="77">
        <v>0.51449971007022777</v>
      </c>
      <c r="AH1354" s="77">
        <v>0.55141387316881696</v>
      </c>
      <c r="AI1354" s="77">
        <v>0.32608555732220679</v>
      </c>
      <c r="AJ1354" s="77">
        <v>0.36354904479771355</v>
      </c>
      <c r="AK1354" s="77">
        <v>0.50833239995842805</v>
      </c>
      <c r="AL1354" s="77">
        <v>0.36842105263157898</v>
      </c>
      <c r="AM1354" s="76">
        <v>0.55409232740784398</v>
      </c>
      <c r="AN1354" s="77">
        <v>0.46399971352041719</v>
      </c>
      <c r="AO1354" s="78">
        <v>0.41343416579590686</v>
      </c>
      <c r="AP1354" s="79">
        <v>0.47543698453549593</v>
      </c>
      <c r="AQ1354" s="70">
        <v>3</v>
      </c>
      <c r="AR1354" s="71">
        <v>0</v>
      </c>
      <c r="AS1354" s="71">
        <v>0</v>
      </c>
      <c r="AT1354" s="71">
        <v>0</v>
      </c>
      <c r="AU1354" s="71">
        <v>0</v>
      </c>
      <c r="AV1354" s="71" t="s">
        <v>3395</v>
      </c>
      <c r="AW1354" s="72" t="s">
        <v>3419</v>
      </c>
    </row>
    <row r="1355" spans="1:49">
      <c r="A1355" s="23" t="s">
        <v>5103</v>
      </c>
      <c r="B1355" s="23" t="s">
        <v>3748</v>
      </c>
      <c r="C1355" s="23" t="s">
        <v>3171</v>
      </c>
      <c r="D1355" s="24" t="s">
        <v>2476</v>
      </c>
      <c r="E1355" s="24" t="s">
        <v>2600</v>
      </c>
      <c r="F1355" s="24" t="s">
        <v>2619</v>
      </c>
      <c r="G1355" s="24" t="s">
        <v>2622</v>
      </c>
      <c r="H1355" s="76">
        <v>0.29908702569011969</v>
      </c>
      <c r="I1355" s="77">
        <v>0.63646482761821976</v>
      </c>
      <c r="J1355" s="77">
        <v>0.59766638193050081</v>
      </c>
      <c r="K1355" s="77">
        <v>0.21385571805515036</v>
      </c>
      <c r="L1355" s="77">
        <v>0.37397960054579599</v>
      </c>
      <c r="M1355" s="77">
        <v>0.73948326535330966</v>
      </c>
      <c r="N1355" s="77">
        <v>0.66741671321588769</v>
      </c>
      <c r="O1355" s="77" t="s">
        <v>3395</v>
      </c>
      <c r="P1355" s="77">
        <v>0.43849163772591815</v>
      </c>
      <c r="Q1355" s="77">
        <v>0.69927080103222494</v>
      </c>
      <c r="R1355" s="77">
        <v>0.31593997520951783</v>
      </c>
      <c r="S1355" s="77">
        <v>0.40000000000000069</v>
      </c>
      <c r="T1355" s="77">
        <v>0.11445783132530118</v>
      </c>
      <c r="U1355" s="77">
        <v>0.53288937108201007</v>
      </c>
      <c r="V1355" s="77">
        <v>0.6344448563585926</v>
      </c>
      <c r="W1355" s="77">
        <v>0.20749271261764593</v>
      </c>
      <c r="X1355" s="77">
        <v>0.89071210247764765</v>
      </c>
      <c r="Y1355" s="77">
        <v>0.24815981094745904</v>
      </c>
      <c r="Z1355" s="77">
        <v>0.78857142857142859</v>
      </c>
      <c r="AA1355" s="77">
        <v>0.45017532419117334</v>
      </c>
      <c r="AB1355" s="77">
        <v>0.61428571428571432</v>
      </c>
      <c r="AC1355" s="77">
        <v>0.36842105263157898</v>
      </c>
      <c r="AD1355" s="76">
        <v>0.51107274507961342</v>
      </c>
      <c r="AE1355" s="77">
        <v>0.48664538697921234</v>
      </c>
      <c r="AF1355" s="77">
        <v>0.50760538812087141</v>
      </c>
      <c r="AG1355" s="77">
        <v>0.25722891566265094</v>
      </c>
      <c r="AH1355" s="77">
        <v>0.58366711372030133</v>
      </c>
      <c r="AI1355" s="77">
        <v>0.54910240754764683</v>
      </c>
      <c r="AJ1355" s="77">
        <v>0.51836561975944384</v>
      </c>
      <c r="AK1355" s="77">
        <v>0.53223051923844378</v>
      </c>
      <c r="AL1355" s="77">
        <v>0.36842105263157898</v>
      </c>
      <c r="AM1355" s="76">
        <v>0.50177450672656576</v>
      </c>
      <c r="AN1355" s="77">
        <v>0.46333281231019968</v>
      </c>
      <c r="AO1355" s="78">
        <v>0.47300573054315548</v>
      </c>
      <c r="AP1355" s="79">
        <v>0.47923358500379953</v>
      </c>
      <c r="AQ1355" s="70">
        <v>3</v>
      </c>
      <c r="AR1355" s="71">
        <v>0</v>
      </c>
      <c r="AS1355" s="71">
        <v>2</v>
      </c>
      <c r="AT1355" s="71">
        <v>0</v>
      </c>
      <c r="AU1355" s="71">
        <v>0</v>
      </c>
      <c r="AV1355" s="71" t="s">
        <v>3395</v>
      </c>
      <c r="AW1355" s="72" t="s">
        <v>3419</v>
      </c>
    </row>
    <row r="1356" spans="1:49">
      <c r="A1356" s="23" t="s">
        <v>5104</v>
      </c>
      <c r="B1356" s="23" t="s">
        <v>3748</v>
      </c>
      <c r="C1356" s="23" t="s">
        <v>3174</v>
      </c>
      <c r="D1356" s="24" t="s">
        <v>2476</v>
      </c>
      <c r="E1356" s="24" t="s">
        <v>2600</v>
      </c>
      <c r="F1356" s="24" t="s">
        <v>2619</v>
      </c>
      <c r="G1356" s="24" t="s">
        <v>2624</v>
      </c>
      <c r="H1356" s="76">
        <v>0.29908702569011969</v>
      </c>
      <c r="I1356" s="77">
        <v>0.56239882347887526</v>
      </c>
      <c r="J1356" s="77">
        <v>0.48641444951317392</v>
      </c>
      <c r="K1356" s="77">
        <v>0.1606117300326686</v>
      </c>
      <c r="L1356" s="77">
        <v>0.37829876944420254</v>
      </c>
      <c r="M1356" s="77">
        <v>0.73018370538274557</v>
      </c>
      <c r="N1356" s="77">
        <v>0.52260532260457426</v>
      </c>
      <c r="O1356" s="77" t="s">
        <v>3395</v>
      </c>
      <c r="P1356" s="77">
        <v>0.43563270039239943</v>
      </c>
      <c r="Q1356" s="77">
        <v>0.71729260263257921</v>
      </c>
      <c r="R1356" s="77">
        <v>0.86608689732402222</v>
      </c>
      <c r="S1356" s="77">
        <v>0.40000000000000069</v>
      </c>
      <c r="T1356" s="77">
        <v>0.11445783132530118</v>
      </c>
      <c r="U1356" s="77">
        <v>0.52747373157304367</v>
      </c>
      <c r="V1356" s="77">
        <v>0.6344448563585926</v>
      </c>
      <c r="W1356" s="77">
        <v>0.47908547269327345</v>
      </c>
      <c r="X1356" s="77">
        <v>0.75870741005176578</v>
      </c>
      <c r="Y1356" s="77">
        <v>0.24815981094745904</v>
      </c>
      <c r="Z1356" s="77">
        <v>0.78857142857142859</v>
      </c>
      <c r="AA1356" s="77">
        <v>0.41439640318685111</v>
      </c>
      <c r="AB1356" s="77">
        <v>0.61428571428571432</v>
      </c>
      <c r="AC1356" s="77">
        <v>0.36842105263157898</v>
      </c>
      <c r="AD1356" s="76">
        <v>0.44930009956072298</v>
      </c>
      <c r="AE1356" s="77">
        <v>0.44546644557131804</v>
      </c>
      <c r="AF1356" s="77">
        <v>0.79168974997830066</v>
      </c>
      <c r="AG1356" s="77">
        <v>0.25722891566265094</v>
      </c>
      <c r="AH1356" s="77">
        <v>0.58095929396581814</v>
      </c>
      <c r="AI1356" s="77">
        <v>0.61889644137251965</v>
      </c>
      <c r="AJ1356" s="77">
        <v>0.51836561975944384</v>
      </c>
      <c r="AK1356" s="77">
        <v>0.51434105873628266</v>
      </c>
      <c r="AL1356" s="77">
        <v>0.36842105263157898</v>
      </c>
      <c r="AM1356" s="76">
        <v>0.56215209837011393</v>
      </c>
      <c r="AN1356" s="77">
        <v>0.48569488366699626</v>
      </c>
      <c r="AO1356" s="78">
        <v>0.46704257704243513</v>
      </c>
      <c r="AP1356" s="79">
        <v>0.50414956581494752</v>
      </c>
      <c r="AQ1356" s="70">
        <v>3</v>
      </c>
      <c r="AR1356" s="71">
        <v>0</v>
      </c>
      <c r="AS1356" s="71">
        <v>2</v>
      </c>
      <c r="AT1356" s="71">
        <v>0</v>
      </c>
      <c r="AU1356" s="71">
        <v>0</v>
      </c>
      <c r="AV1356" s="71" t="s">
        <v>3395</v>
      </c>
      <c r="AW1356" s="72" t="s">
        <v>3419</v>
      </c>
    </row>
    <row r="1357" spans="1:49">
      <c r="A1357" s="23" t="s">
        <v>5105</v>
      </c>
      <c r="B1357" s="23" t="s">
        <v>3748</v>
      </c>
      <c r="C1357" s="23" t="s">
        <v>3176</v>
      </c>
      <c r="D1357" s="24" t="s">
        <v>2476</v>
      </c>
      <c r="E1357" s="24" t="s">
        <v>2626</v>
      </c>
      <c r="F1357" s="24" t="s">
        <v>2634</v>
      </c>
      <c r="G1357" s="24" t="s">
        <v>2637</v>
      </c>
      <c r="H1357" s="76">
        <v>0.28782692142476973</v>
      </c>
      <c r="I1357" s="77">
        <v>0.60421721242317328</v>
      </c>
      <c r="J1357" s="77">
        <v>0.37543931365399447</v>
      </c>
      <c r="K1357" s="77">
        <v>0.22086712809255871</v>
      </c>
      <c r="L1357" s="77">
        <v>0.43849149633801493</v>
      </c>
      <c r="M1357" s="77">
        <v>0.59217239009305311</v>
      </c>
      <c r="N1357" s="77">
        <v>0.36580817082648542</v>
      </c>
      <c r="O1357" s="77" t="s">
        <v>3395</v>
      </c>
      <c r="P1357" s="77">
        <v>0.46456329544350528</v>
      </c>
      <c r="Q1357" s="77">
        <v>0.61878959350861296</v>
      </c>
      <c r="R1357" s="77">
        <v>0.50301447498986551</v>
      </c>
      <c r="S1357" s="77">
        <v>0.38823529411764673</v>
      </c>
      <c r="T1357" s="77">
        <v>0.16867469879518077</v>
      </c>
      <c r="U1357" s="77">
        <v>0.51882785555397593</v>
      </c>
      <c r="V1357" s="77">
        <v>0.59104127444796506</v>
      </c>
      <c r="W1357" s="77">
        <v>0.2835751650964935</v>
      </c>
      <c r="X1357" s="77">
        <v>0.91852413968544644</v>
      </c>
      <c r="Y1357" s="77">
        <v>0.51653243843440477</v>
      </c>
      <c r="Z1357" s="77">
        <v>0.65142857142857147</v>
      </c>
      <c r="AA1357" s="77">
        <v>0.3435600869906677</v>
      </c>
      <c r="AB1357" s="77">
        <v>0.61428571428571432</v>
      </c>
      <c r="AC1357" s="77">
        <v>0.36842105263157898</v>
      </c>
      <c r="AD1357" s="76">
        <v>0.42249448250064581</v>
      </c>
      <c r="AE1357" s="77">
        <v>0.41638049615872347</v>
      </c>
      <c r="AF1357" s="77">
        <v>0.56090203424923923</v>
      </c>
      <c r="AG1357" s="77">
        <v>0.27845499645641375</v>
      </c>
      <c r="AH1357" s="77">
        <v>0.55493456500097049</v>
      </c>
      <c r="AI1357" s="77">
        <v>0.60104965239096997</v>
      </c>
      <c r="AJ1357" s="77">
        <v>0.58398050493148812</v>
      </c>
      <c r="AK1357" s="77">
        <v>0.47892290063819098</v>
      </c>
      <c r="AL1357" s="77">
        <v>0.36842105263157898</v>
      </c>
      <c r="AM1357" s="76">
        <v>0.46659233763620284</v>
      </c>
      <c r="AN1357" s="77">
        <v>0.47814640461611813</v>
      </c>
      <c r="AO1357" s="78">
        <v>0.47710815273375268</v>
      </c>
      <c r="AP1357" s="79">
        <v>0.47393452328633534</v>
      </c>
      <c r="AQ1357" s="70">
        <v>3</v>
      </c>
      <c r="AR1357" s="71">
        <v>0</v>
      </c>
      <c r="AS1357" s="71">
        <v>0</v>
      </c>
      <c r="AT1357" s="71">
        <v>0</v>
      </c>
      <c r="AU1357" s="71">
        <v>0</v>
      </c>
      <c r="AV1357" s="71" t="s">
        <v>3395</v>
      </c>
      <c r="AW1357" s="72" t="s">
        <v>3419</v>
      </c>
    </row>
    <row r="1358" spans="1:49">
      <c r="A1358" s="23" t="s">
        <v>5106</v>
      </c>
      <c r="B1358" s="23" t="s">
        <v>3748</v>
      </c>
      <c r="C1358" s="23" t="s">
        <v>3178</v>
      </c>
      <c r="D1358" s="24" t="s">
        <v>2476</v>
      </c>
      <c r="E1358" s="24" t="s">
        <v>2626</v>
      </c>
      <c r="F1358" s="24" t="s">
        <v>2634</v>
      </c>
      <c r="G1358" s="24" t="s">
        <v>2639</v>
      </c>
      <c r="H1358" s="76">
        <v>0.28782692142476973</v>
      </c>
      <c r="I1358" s="77">
        <v>0.35069580845907</v>
      </c>
      <c r="J1358" s="77">
        <v>0</v>
      </c>
      <c r="K1358" s="77">
        <v>0.24098279612604334</v>
      </c>
      <c r="L1358" s="77">
        <v>0.44399293186037764</v>
      </c>
      <c r="M1358" s="77">
        <v>0.45796140173523991</v>
      </c>
      <c r="N1358" s="77">
        <v>0</v>
      </c>
      <c r="O1358" s="77" t="s">
        <v>3395</v>
      </c>
      <c r="P1358" s="77">
        <v>0.30570586412553469</v>
      </c>
      <c r="Q1358" s="77">
        <v>0.61703209626794975</v>
      </c>
      <c r="R1358" s="77">
        <v>0.47431678651252746</v>
      </c>
      <c r="S1358" s="77">
        <v>0.38823529411764673</v>
      </c>
      <c r="T1358" s="77">
        <v>0.16867469879518077</v>
      </c>
      <c r="U1358" s="77">
        <v>0.74892679850906863</v>
      </c>
      <c r="V1358" s="77">
        <v>0.59104127444796506</v>
      </c>
      <c r="W1358" s="77">
        <v>0.37770703991782772</v>
      </c>
      <c r="X1358" s="77">
        <v>0.88153016148391661</v>
      </c>
      <c r="Y1358" s="77">
        <v>0.51653243843440477</v>
      </c>
      <c r="Z1358" s="77">
        <v>0.65142857142857147</v>
      </c>
      <c r="AA1358" s="77">
        <v>0.3435600869906677</v>
      </c>
      <c r="AB1358" s="77">
        <v>0.61428571428571432</v>
      </c>
      <c r="AC1358" s="77">
        <v>0.36842105263157898</v>
      </c>
      <c r="AD1358" s="76">
        <v>0.21284090996127991</v>
      </c>
      <c r="AE1358" s="77">
        <v>0.28972859876943913</v>
      </c>
      <c r="AF1358" s="77">
        <v>0.54567444139023857</v>
      </c>
      <c r="AG1358" s="77">
        <v>0.27845499645641375</v>
      </c>
      <c r="AH1358" s="77">
        <v>0.66998403647851679</v>
      </c>
      <c r="AI1358" s="77">
        <v>0.62961860070087217</v>
      </c>
      <c r="AJ1358" s="77">
        <v>0.58398050493148812</v>
      </c>
      <c r="AK1358" s="77">
        <v>0.47892290063819098</v>
      </c>
      <c r="AL1358" s="77">
        <v>0.36842105263157898</v>
      </c>
      <c r="AM1358" s="76">
        <v>0.34941465004031924</v>
      </c>
      <c r="AN1358" s="77">
        <v>0.52601921121193429</v>
      </c>
      <c r="AO1358" s="78">
        <v>0.47710815273375268</v>
      </c>
      <c r="AP1358" s="79">
        <v>0.44756183848473796</v>
      </c>
      <c r="AQ1358" s="70">
        <v>3</v>
      </c>
      <c r="AR1358" s="71">
        <v>0</v>
      </c>
      <c r="AS1358" s="71">
        <v>0</v>
      </c>
      <c r="AT1358" s="71">
        <v>0</v>
      </c>
      <c r="AU1358" s="71">
        <v>0</v>
      </c>
      <c r="AV1358" s="71" t="s">
        <v>3395</v>
      </c>
      <c r="AW1358" s="72" t="s">
        <v>3419</v>
      </c>
    </row>
    <row r="1359" spans="1:49">
      <c r="A1359" s="23" t="s">
        <v>5107</v>
      </c>
      <c r="B1359" s="23" t="s">
        <v>3748</v>
      </c>
      <c r="C1359" s="23" t="s">
        <v>3180</v>
      </c>
      <c r="D1359" s="24" t="s">
        <v>2476</v>
      </c>
      <c r="E1359" s="24" t="s">
        <v>2626</v>
      </c>
      <c r="F1359" s="24" t="s">
        <v>2634</v>
      </c>
      <c r="G1359" s="24" t="s">
        <v>2641</v>
      </c>
      <c r="H1359" s="76">
        <v>0.28782692142476973</v>
      </c>
      <c r="I1359" s="77">
        <v>0.52041720882336429</v>
      </c>
      <c r="J1359" s="77">
        <v>0.38673548075397862</v>
      </c>
      <c r="K1359" s="77">
        <v>0.10477836457672274</v>
      </c>
      <c r="L1359" s="77">
        <v>0.44004639714144139</v>
      </c>
      <c r="M1359" s="77">
        <v>0.46997415302104961</v>
      </c>
      <c r="N1359" s="77">
        <v>0.27791234783544755</v>
      </c>
      <c r="O1359" s="77" t="s">
        <v>3395</v>
      </c>
      <c r="P1359" s="77">
        <v>0.3940256800201074</v>
      </c>
      <c r="Q1359" s="77">
        <v>0.69630967128162125</v>
      </c>
      <c r="R1359" s="77">
        <v>2.7002747157339829E-2</v>
      </c>
      <c r="S1359" s="77">
        <v>0.38823529411764673</v>
      </c>
      <c r="T1359" s="77">
        <v>0.16867469879518077</v>
      </c>
      <c r="U1359" s="77">
        <v>0.52233411470779523</v>
      </c>
      <c r="V1359" s="77">
        <v>0.59104127444796506</v>
      </c>
      <c r="W1359" s="77">
        <v>0</v>
      </c>
      <c r="X1359" s="77">
        <v>1</v>
      </c>
      <c r="Y1359" s="77">
        <v>0.51653243843440477</v>
      </c>
      <c r="Z1359" s="77">
        <v>0.65142857142857147</v>
      </c>
      <c r="AA1359" s="77">
        <v>0.3435600869906677</v>
      </c>
      <c r="AB1359" s="77">
        <v>0.61428571428571432</v>
      </c>
      <c r="AC1359" s="77">
        <v>0.36842105263157898</v>
      </c>
      <c r="AD1359" s="76">
        <v>0.39832653700070425</v>
      </c>
      <c r="AE1359" s="77">
        <v>0.33734738851895368</v>
      </c>
      <c r="AF1359" s="77">
        <v>0.36165620921948055</v>
      </c>
      <c r="AG1359" s="77">
        <v>0.27845499645641375</v>
      </c>
      <c r="AH1359" s="77">
        <v>0.55668769457788014</v>
      </c>
      <c r="AI1359" s="77">
        <v>0.5</v>
      </c>
      <c r="AJ1359" s="77">
        <v>0.58398050493148812</v>
      </c>
      <c r="AK1359" s="77">
        <v>0.47892290063819098</v>
      </c>
      <c r="AL1359" s="77">
        <v>0.36842105263157898</v>
      </c>
      <c r="AM1359" s="76">
        <v>0.36577671157971281</v>
      </c>
      <c r="AN1359" s="77">
        <v>0.44504756367809795</v>
      </c>
      <c r="AO1359" s="78">
        <v>0.47710815273375268</v>
      </c>
      <c r="AP1359" s="79">
        <v>0.42798434525758594</v>
      </c>
      <c r="AQ1359" s="70">
        <v>3</v>
      </c>
      <c r="AR1359" s="71">
        <v>0</v>
      </c>
      <c r="AS1359" s="71">
        <v>0</v>
      </c>
      <c r="AT1359" s="71">
        <v>0</v>
      </c>
      <c r="AU1359" s="71">
        <v>0</v>
      </c>
      <c r="AV1359" s="71" t="s">
        <v>3395</v>
      </c>
      <c r="AW1359" s="72" t="s">
        <v>3419</v>
      </c>
    </row>
    <row r="1360" spans="1:49">
      <c r="A1360" s="23" t="s">
        <v>5108</v>
      </c>
      <c r="B1360" s="23" t="s">
        <v>3748</v>
      </c>
      <c r="C1360" s="23" t="s">
        <v>3183</v>
      </c>
      <c r="D1360" s="24" t="s">
        <v>2476</v>
      </c>
      <c r="E1360" s="24" t="s">
        <v>2626</v>
      </c>
      <c r="F1360" s="24" t="s">
        <v>2634</v>
      </c>
      <c r="G1360" s="24" t="s">
        <v>2643</v>
      </c>
      <c r="H1360" s="76">
        <v>0.28782692142476973</v>
      </c>
      <c r="I1360" s="77">
        <v>0.47505440680333566</v>
      </c>
      <c r="J1360" s="77">
        <v>0.26814612057202242</v>
      </c>
      <c r="K1360" s="77">
        <v>0.26716676390964833</v>
      </c>
      <c r="L1360" s="77">
        <v>0.43524619139317294</v>
      </c>
      <c r="M1360" s="77">
        <v>0.76854928118264421</v>
      </c>
      <c r="N1360" s="77">
        <v>0.51549693454901313</v>
      </c>
      <c r="O1360" s="77" t="s">
        <v>3395</v>
      </c>
      <c r="P1360" s="77">
        <v>0.43560980348946599</v>
      </c>
      <c r="Q1360" s="77">
        <v>0.66192935635538941</v>
      </c>
      <c r="R1360" s="77">
        <v>0.40911605533400347</v>
      </c>
      <c r="S1360" s="77">
        <v>0.38823529411764673</v>
      </c>
      <c r="T1360" s="77">
        <v>0.16867469879518077</v>
      </c>
      <c r="U1360" s="77">
        <v>0.57402305546049015</v>
      </c>
      <c r="V1360" s="77">
        <v>0.59104127444796506</v>
      </c>
      <c r="W1360" s="77">
        <v>0.29731189912396894</v>
      </c>
      <c r="X1360" s="77">
        <v>1</v>
      </c>
      <c r="Y1360" s="77">
        <v>0.51653243843440477</v>
      </c>
      <c r="Z1360" s="77">
        <v>0.65142857142857147</v>
      </c>
      <c r="AA1360" s="77">
        <v>0.3435600869906677</v>
      </c>
      <c r="AB1360" s="77">
        <v>0.61428571428571432</v>
      </c>
      <c r="AC1360" s="77">
        <v>0.36842105263157898</v>
      </c>
      <c r="AD1360" s="76">
        <v>0.34367581626670929</v>
      </c>
      <c r="AE1360" s="77">
        <v>0.48441379490478892</v>
      </c>
      <c r="AF1360" s="77">
        <v>0.53552270584469641</v>
      </c>
      <c r="AG1360" s="77">
        <v>0.27845499645641375</v>
      </c>
      <c r="AH1360" s="77">
        <v>0.58253216495422766</v>
      </c>
      <c r="AI1360" s="77">
        <v>0.64865594956198447</v>
      </c>
      <c r="AJ1360" s="77">
        <v>0.58398050493148812</v>
      </c>
      <c r="AK1360" s="77">
        <v>0.47892290063819098</v>
      </c>
      <c r="AL1360" s="77">
        <v>0.36842105263157898</v>
      </c>
      <c r="AM1360" s="76">
        <v>0.45453743900539817</v>
      </c>
      <c r="AN1360" s="77">
        <v>0.50321437032420857</v>
      </c>
      <c r="AO1360" s="78">
        <v>0.47710815273375268</v>
      </c>
      <c r="AP1360" s="79">
        <v>0.47808020350871838</v>
      </c>
      <c r="AQ1360" s="70">
        <v>3</v>
      </c>
      <c r="AR1360" s="71">
        <v>0</v>
      </c>
      <c r="AS1360" s="71">
        <v>1</v>
      </c>
      <c r="AT1360" s="71">
        <v>0</v>
      </c>
      <c r="AU1360" s="71">
        <v>0</v>
      </c>
      <c r="AV1360" s="71" t="s">
        <v>3395</v>
      </c>
      <c r="AW1360" s="72" t="s">
        <v>3419</v>
      </c>
    </row>
    <row r="1361" spans="1:49">
      <c r="A1361" s="23" t="s">
        <v>5109</v>
      </c>
      <c r="B1361" s="23" t="s">
        <v>3748</v>
      </c>
      <c r="C1361" s="23" t="s">
        <v>3185</v>
      </c>
      <c r="D1361" s="24" t="s">
        <v>2476</v>
      </c>
      <c r="E1361" s="24" t="s">
        <v>2626</v>
      </c>
      <c r="F1361" s="24" t="s">
        <v>2634</v>
      </c>
      <c r="G1361" s="24" t="s">
        <v>2645</v>
      </c>
      <c r="H1361" s="76">
        <v>0.28782692142476973</v>
      </c>
      <c r="I1361" s="77">
        <v>0.74432819258477789</v>
      </c>
      <c r="J1361" s="77">
        <v>0.85246479145150489</v>
      </c>
      <c r="K1361" s="77">
        <v>0.7410028679753593</v>
      </c>
      <c r="L1361" s="77">
        <v>0.43515133905658043</v>
      </c>
      <c r="M1361" s="77">
        <v>0.85066461838124297</v>
      </c>
      <c r="N1361" s="77">
        <v>0.92523034918586033</v>
      </c>
      <c r="O1361" s="77" t="s">
        <v>3395</v>
      </c>
      <c r="P1361" s="77">
        <v>0.3763297769015051</v>
      </c>
      <c r="Q1361" s="77">
        <v>0.61792595185699406</v>
      </c>
      <c r="R1361" s="77">
        <v>0.3696428887637494</v>
      </c>
      <c r="S1361" s="77">
        <v>0.38823529411764673</v>
      </c>
      <c r="T1361" s="77">
        <v>0.16867469879518077</v>
      </c>
      <c r="U1361" s="77">
        <v>0.44998288102084044</v>
      </c>
      <c r="V1361" s="77">
        <v>0.59104127444796506</v>
      </c>
      <c r="W1361" s="77">
        <v>0.63770383413590181</v>
      </c>
      <c r="X1361" s="77">
        <v>0.85496753460343977</v>
      </c>
      <c r="Y1361" s="77">
        <v>0.51653243843440477</v>
      </c>
      <c r="Z1361" s="77">
        <v>0.65142857142857147</v>
      </c>
      <c r="AA1361" s="77">
        <v>0.3435600869906677</v>
      </c>
      <c r="AB1361" s="77">
        <v>0.61428571428571432</v>
      </c>
      <c r="AC1361" s="77">
        <v>0.36842105263157898</v>
      </c>
      <c r="AD1361" s="76">
        <v>0.62820663515368413</v>
      </c>
      <c r="AE1361" s="77">
        <v>0.66567579030010959</v>
      </c>
      <c r="AF1361" s="77">
        <v>0.49378442031037173</v>
      </c>
      <c r="AG1361" s="77">
        <v>0.27845499645641375</v>
      </c>
      <c r="AH1361" s="77">
        <v>0.52051207773440278</v>
      </c>
      <c r="AI1361" s="77">
        <v>0.74633568436967079</v>
      </c>
      <c r="AJ1361" s="77">
        <v>0.58398050493148812</v>
      </c>
      <c r="AK1361" s="77">
        <v>0.47892290063819098</v>
      </c>
      <c r="AL1361" s="77">
        <v>0.36842105263157898</v>
      </c>
      <c r="AM1361" s="76">
        <v>0.59588894858805519</v>
      </c>
      <c r="AN1361" s="77">
        <v>0.51510091952016246</v>
      </c>
      <c r="AO1361" s="78">
        <v>0.47710815273375268</v>
      </c>
      <c r="AP1361" s="79">
        <v>0.52823208214192352</v>
      </c>
      <c r="AQ1361" s="70">
        <v>3</v>
      </c>
      <c r="AR1361" s="71">
        <v>0</v>
      </c>
      <c r="AS1361" s="71">
        <v>0</v>
      </c>
      <c r="AT1361" s="71">
        <v>0</v>
      </c>
      <c r="AU1361" s="71">
        <v>0</v>
      </c>
      <c r="AV1361" s="71" t="s">
        <v>3395</v>
      </c>
      <c r="AW1361" s="72" t="s">
        <v>3419</v>
      </c>
    </row>
    <row r="1362" spans="1:49">
      <c r="A1362" s="23" t="s">
        <v>5110</v>
      </c>
      <c r="B1362" s="23" t="s">
        <v>3748</v>
      </c>
      <c r="C1362" s="23" t="s">
        <v>3187</v>
      </c>
      <c r="D1362" s="24" t="s">
        <v>2647</v>
      </c>
      <c r="E1362" s="24" t="s">
        <v>2648</v>
      </c>
      <c r="F1362" s="24" t="s">
        <v>2649</v>
      </c>
      <c r="G1362" s="24" t="s">
        <v>2650</v>
      </c>
      <c r="H1362" s="76">
        <v>0.51920826864009917</v>
      </c>
      <c r="I1362" s="77">
        <v>0.22042935379483516</v>
      </c>
      <c r="J1362" s="77">
        <v>0.3647866191420096</v>
      </c>
      <c r="K1362" s="77">
        <v>0.55933495062257022</v>
      </c>
      <c r="L1362" s="77">
        <v>0.30862483275732666</v>
      </c>
      <c r="M1362" s="77">
        <v>0.7318787203698256</v>
      </c>
      <c r="N1362" s="77">
        <v>0.7061458386042837</v>
      </c>
      <c r="O1362" s="77" t="s">
        <v>3395</v>
      </c>
      <c r="P1362" s="77">
        <v>0.42136678639735498</v>
      </c>
      <c r="Q1362" s="77">
        <v>0.86068458030138029</v>
      </c>
      <c r="R1362" s="77">
        <v>0.3562894423963428</v>
      </c>
      <c r="S1362" s="77">
        <v>0.81176470588235361</v>
      </c>
      <c r="T1362" s="77">
        <v>0.64765156884221375</v>
      </c>
      <c r="U1362" s="77">
        <v>0.5402546866836625</v>
      </c>
      <c r="V1362" s="77">
        <v>0.4429977336669883</v>
      </c>
      <c r="W1362" s="77">
        <v>0.7314383856409582</v>
      </c>
      <c r="X1362" s="77">
        <v>0.45862844731907904</v>
      </c>
      <c r="Y1362" s="77">
        <v>0.68602740281873031</v>
      </c>
      <c r="Z1362" s="77">
        <v>0.75428571428571434</v>
      </c>
      <c r="AA1362" s="77">
        <v>0.38107573252835519</v>
      </c>
      <c r="AB1362" s="77">
        <v>0.31428571428571428</v>
      </c>
      <c r="AC1362" s="77">
        <v>0.71578947368421053</v>
      </c>
      <c r="AD1362" s="76">
        <v>0.36814141385898136</v>
      </c>
      <c r="AE1362" s="77">
        <v>0.54547022575027226</v>
      </c>
      <c r="AF1362" s="77">
        <v>0.60848701134886152</v>
      </c>
      <c r="AG1362" s="77">
        <v>0.72970813736228368</v>
      </c>
      <c r="AH1362" s="77">
        <v>0.49162621017532537</v>
      </c>
      <c r="AI1362" s="77">
        <v>0.59503341648001862</v>
      </c>
      <c r="AJ1362" s="77">
        <v>0.72015655855222227</v>
      </c>
      <c r="AK1362" s="77">
        <v>0.34768072340703471</v>
      </c>
      <c r="AL1362" s="77">
        <v>0.71578947368421053</v>
      </c>
      <c r="AM1362" s="76">
        <v>0.50736621698603834</v>
      </c>
      <c r="AN1362" s="77">
        <v>0.60545592133920922</v>
      </c>
      <c r="AO1362" s="78">
        <v>0.59454225188115584</v>
      </c>
      <c r="AP1362" s="79">
        <v>0.56824305256910457</v>
      </c>
      <c r="AQ1362" s="70">
        <v>3</v>
      </c>
      <c r="AR1362" s="71">
        <v>1</v>
      </c>
      <c r="AS1362" s="71">
        <v>2</v>
      </c>
      <c r="AT1362" s="71">
        <v>0</v>
      </c>
      <c r="AU1362" s="71">
        <v>0</v>
      </c>
      <c r="AV1362" s="71" t="s">
        <v>3395</v>
      </c>
      <c r="AW1362" s="72" t="s">
        <v>3420</v>
      </c>
    </row>
    <row r="1363" spans="1:49">
      <c r="A1363" s="23" t="s">
        <v>5111</v>
      </c>
      <c r="B1363" s="23" t="s">
        <v>3748</v>
      </c>
      <c r="C1363" s="23" t="s">
        <v>3190</v>
      </c>
      <c r="D1363" s="24" t="s">
        <v>2647</v>
      </c>
      <c r="E1363" s="24" t="s">
        <v>2648</v>
      </c>
      <c r="F1363" s="24" t="s">
        <v>2649</v>
      </c>
      <c r="G1363" s="24" t="s">
        <v>2658</v>
      </c>
      <c r="H1363" s="76">
        <v>0.51920826864009917</v>
      </c>
      <c r="I1363" s="77">
        <v>0.21816997952502629</v>
      </c>
      <c r="J1363" s="77">
        <v>0.15736281881994119</v>
      </c>
      <c r="K1363" s="77">
        <v>0.10009033278300572</v>
      </c>
      <c r="L1363" s="77">
        <v>0.36112898864470272</v>
      </c>
      <c r="M1363" s="77">
        <v>0.97124687343125726</v>
      </c>
      <c r="N1363" s="77">
        <v>0.75258853693648542</v>
      </c>
      <c r="O1363" s="77" t="s">
        <v>3395</v>
      </c>
      <c r="P1363" s="77">
        <v>0.39867876604043773</v>
      </c>
      <c r="Q1363" s="77">
        <v>0.68669109149663232</v>
      </c>
      <c r="R1363" s="77">
        <v>0.18169476667736212</v>
      </c>
      <c r="S1363" s="77">
        <v>0.81176470588235361</v>
      </c>
      <c r="T1363" s="77">
        <v>0.64765156884221375</v>
      </c>
      <c r="U1363" s="77">
        <v>0.50760262586142968</v>
      </c>
      <c r="V1363" s="77">
        <v>0.4429977336669883</v>
      </c>
      <c r="W1363" s="77">
        <v>0.8293615822944046</v>
      </c>
      <c r="X1363" s="77">
        <v>0.19701499050676818</v>
      </c>
      <c r="Y1363" s="77">
        <v>0.68602740281873031</v>
      </c>
      <c r="Z1363" s="77">
        <v>0.75428571428571434</v>
      </c>
      <c r="AA1363" s="77">
        <v>0.38107573252835519</v>
      </c>
      <c r="AB1363" s="77">
        <v>0.31428571428571428</v>
      </c>
      <c r="AC1363" s="77">
        <v>0.71578947368421053</v>
      </c>
      <c r="AD1363" s="76">
        <v>0.29824702232835554</v>
      </c>
      <c r="AE1363" s="77">
        <v>0.51674669956717767</v>
      </c>
      <c r="AF1363" s="77">
        <v>0.43419292908699725</v>
      </c>
      <c r="AG1363" s="77">
        <v>0.72970813736228368</v>
      </c>
      <c r="AH1363" s="77">
        <v>0.47530017976420902</v>
      </c>
      <c r="AI1363" s="77">
        <v>0.51318828640058634</v>
      </c>
      <c r="AJ1363" s="77">
        <v>0.72015655855222227</v>
      </c>
      <c r="AK1363" s="77">
        <v>0.34768072340703471</v>
      </c>
      <c r="AL1363" s="77">
        <v>0.71578947368421053</v>
      </c>
      <c r="AM1363" s="76">
        <v>0.41639555032751013</v>
      </c>
      <c r="AN1363" s="77">
        <v>0.57273220117569301</v>
      </c>
      <c r="AO1363" s="78">
        <v>0.59454225188115584</v>
      </c>
      <c r="AP1363" s="79">
        <v>0.52467047878583828</v>
      </c>
      <c r="AQ1363" s="70">
        <v>3</v>
      </c>
      <c r="AR1363" s="71">
        <v>3</v>
      </c>
      <c r="AS1363" s="71">
        <v>2</v>
      </c>
      <c r="AT1363" s="71">
        <v>0</v>
      </c>
      <c r="AU1363" s="71">
        <v>0</v>
      </c>
      <c r="AV1363" s="71" t="s">
        <v>3395</v>
      </c>
      <c r="AW1363" s="72" t="s">
        <v>3420</v>
      </c>
    </row>
    <row r="1364" spans="1:49">
      <c r="A1364" s="23" t="s">
        <v>5112</v>
      </c>
      <c r="B1364" s="23" t="s">
        <v>3748</v>
      </c>
      <c r="C1364" s="23" t="s">
        <v>3192</v>
      </c>
      <c r="D1364" s="24" t="s">
        <v>2647</v>
      </c>
      <c r="E1364" s="24" t="s">
        <v>2648</v>
      </c>
      <c r="F1364" s="24" t="s">
        <v>2649</v>
      </c>
      <c r="G1364" s="24" t="s">
        <v>2662</v>
      </c>
      <c r="H1364" s="76">
        <v>0.51920826864009917</v>
      </c>
      <c r="I1364" s="77">
        <v>0.2811172717485379</v>
      </c>
      <c r="J1364" s="77">
        <v>0.4243665639456411</v>
      </c>
      <c r="K1364" s="77">
        <v>3.5134981384896791E-2</v>
      </c>
      <c r="L1364" s="77">
        <v>0.38917479202502325</v>
      </c>
      <c r="M1364" s="77">
        <v>0.32147000104498102</v>
      </c>
      <c r="N1364" s="77">
        <v>0.57698942576015955</v>
      </c>
      <c r="O1364" s="77" t="s">
        <v>3395</v>
      </c>
      <c r="P1364" s="77">
        <v>0.83313284766549955</v>
      </c>
      <c r="Q1364" s="77">
        <v>0.75906992814281327</v>
      </c>
      <c r="R1364" s="77">
        <v>0.11495666109536802</v>
      </c>
      <c r="S1364" s="77">
        <v>0.81176470588235361</v>
      </c>
      <c r="T1364" s="77">
        <v>0.64765156884221375</v>
      </c>
      <c r="U1364" s="77">
        <v>0.52741668510798567</v>
      </c>
      <c r="V1364" s="77">
        <v>0.4429977336669883</v>
      </c>
      <c r="W1364" s="77">
        <v>0.7113638183197446</v>
      </c>
      <c r="X1364" s="77">
        <v>0.22202606207880582</v>
      </c>
      <c r="Y1364" s="77">
        <v>0.68602740281873031</v>
      </c>
      <c r="Z1364" s="77">
        <v>0.75428571428571434</v>
      </c>
      <c r="AA1364" s="77">
        <v>0.48841249554132188</v>
      </c>
      <c r="AB1364" s="77">
        <v>0.31428571428571428</v>
      </c>
      <c r="AC1364" s="77">
        <v>0.71578947368421053</v>
      </c>
      <c r="AD1364" s="76">
        <v>0.40823070144475943</v>
      </c>
      <c r="AE1364" s="77">
        <v>0.43118040957611203</v>
      </c>
      <c r="AF1364" s="77">
        <v>0.43701329461909066</v>
      </c>
      <c r="AG1364" s="77">
        <v>0.72970813736228368</v>
      </c>
      <c r="AH1364" s="77">
        <v>0.48520720938748696</v>
      </c>
      <c r="AI1364" s="77">
        <v>0.46669494019927521</v>
      </c>
      <c r="AJ1364" s="77">
        <v>0.72015655855222227</v>
      </c>
      <c r="AK1364" s="77">
        <v>0.40134910491351805</v>
      </c>
      <c r="AL1364" s="77">
        <v>0.71578947368421053</v>
      </c>
      <c r="AM1364" s="76">
        <v>0.42547480187998737</v>
      </c>
      <c r="AN1364" s="77">
        <v>0.56053676231634864</v>
      </c>
      <c r="AO1364" s="78">
        <v>0.61243171238331695</v>
      </c>
      <c r="AP1364" s="79">
        <v>0.5297260183261201</v>
      </c>
      <c r="AQ1364" s="70">
        <v>3</v>
      </c>
      <c r="AR1364" s="71">
        <v>3</v>
      </c>
      <c r="AS1364" s="71">
        <v>2</v>
      </c>
      <c r="AT1364" s="71">
        <v>0</v>
      </c>
      <c r="AU1364" s="71">
        <v>0</v>
      </c>
      <c r="AV1364" s="71" t="s">
        <v>3395</v>
      </c>
      <c r="AW1364" s="72" t="s">
        <v>3420</v>
      </c>
    </row>
    <row r="1365" spans="1:49">
      <c r="A1365" s="23" t="s">
        <v>5113</v>
      </c>
      <c r="B1365" s="23" t="s">
        <v>3748</v>
      </c>
      <c r="C1365" s="23" t="s">
        <v>3194</v>
      </c>
      <c r="D1365" s="24" t="s">
        <v>2647</v>
      </c>
      <c r="E1365" s="24" t="s">
        <v>2648</v>
      </c>
      <c r="F1365" s="24" t="s">
        <v>2649</v>
      </c>
      <c r="G1365" s="24" t="s">
        <v>2664</v>
      </c>
      <c r="H1365" s="76">
        <v>0.51920826864009917</v>
      </c>
      <c r="I1365" s="77">
        <v>0.23738024116007406</v>
      </c>
      <c r="J1365" s="77">
        <v>0.26764284731961868</v>
      </c>
      <c r="K1365" s="77">
        <v>7.0958237803104729E-2</v>
      </c>
      <c r="L1365" s="77">
        <v>0.35999753577249266</v>
      </c>
      <c r="M1365" s="77">
        <v>0.57109462688679802</v>
      </c>
      <c r="N1365" s="77">
        <v>0.75598296608729332</v>
      </c>
      <c r="O1365" s="77" t="s">
        <v>3395</v>
      </c>
      <c r="P1365" s="77">
        <v>0.36355002620607024</v>
      </c>
      <c r="Q1365" s="77">
        <v>0.59154705835343513</v>
      </c>
      <c r="R1365" s="77">
        <v>0.46192124888010755</v>
      </c>
      <c r="S1365" s="77">
        <v>0.81176470588235361</v>
      </c>
      <c r="T1365" s="77">
        <v>0.64765156884221375</v>
      </c>
      <c r="U1365" s="77">
        <v>0.54840765528592705</v>
      </c>
      <c r="V1365" s="77">
        <v>0.4429977336669883</v>
      </c>
      <c r="W1365" s="77">
        <v>0.73698073221427129</v>
      </c>
      <c r="X1365" s="77">
        <v>0.17745722753986504</v>
      </c>
      <c r="Y1365" s="77">
        <v>0.68602740281873031</v>
      </c>
      <c r="Z1365" s="77">
        <v>0.75428571428571434</v>
      </c>
      <c r="AA1365" s="77">
        <v>0.38107573252835519</v>
      </c>
      <c r="AB1365" s="77">
        <v>0.31428571428571428</v>
      </c>
      <c r="AC1365" s="77">
        <v>0.71578947368421053</v>
      </c>
      <c r="AD1365" s="76">
        <v>0.34141045237326395</v>
      </c>
      <c r="AE1365" s="77">
        <v>0.42431667855115174</v>
      </c>
      <c r="AF1365" s="77">
        <v>0.52673415361677134</v>
      </c>
      <c r="AG1365" s="77">
        <v>0.72970813736228368</v>
      </c>
      <c r="AH1365" s="77">
        <v>0.49570269447645765</v>
      </c>
      <c r="AI1365" s="77">
        <v>0.45721897987706817</v>
      </c>
      <c r="AJ1365" s="77">
        <v>0.72015655855222227</v>
      </c>
      <c r="AK1365" s="77">
        <v>0.34768072340703471</v>
      </c>
      <c r="AL1365" s="77">
        <v>0.71578947368421053</v>
      </c>
      <c r="AM1365" s="76">
        <v>0.43082042818039562</v>
      </c>
      <c r="AN1365" s="77">
        <v>0.56087660390526983</v>
      </c>
      <c r="AO1365" s="78">
        <v>0.59454225188115584</v>
      </c>
      <c r="AP1365" s="79">
        <v>0.5262430340236004</v>
      </c>
      <c r="AQ1365" s="70">
        <v>3</v>
      </c>
      <c r="AR1365" s="71">
        <v>3</v>
      </c>
      <c r="AS1365" s="71">
        <v>2</v>
      </c>
      <c r="AT1365" s="71">
        <v>0</v>
      </c>
      <c r="AU1365" s="71">
        <v>0</v>
      </c>
      <c r="AV1365" s="71" t="s">
        <v>3395</v>
      </c>
      <c r="AW1365" s="72" t="s">
        <v>3420</v>
      </c>
    </row>
    <row r="1366" spans="1:49">
      <c r="A1366" s="23" t="s">
        <v>5114</v>
      </c>
      <c r="B1366" s="23" t="s">
        <v>3748</v>
      </c>
      <c r="C1366" s="23" t="s">
        <v>3196</v>
      </c>
      <c r="D1366" s="24" t="s">
        <v>2647</v>
      </c>
      <c r="E1366" s="24" t="s">
        <v>2648</v>
      </c>
      <c r="F1366" s="24" t="s">
        <v>2669</v>
      </c>
      <c r="G1366" s="24" t="s">
        <v>2670</v>
      </c>
      <c r="H1366" s="76">
        <v>0.51766516746032099</v>
      </c>
      <c r="I1366" s="77">
        <v>0.50069122100889074</v>
      </c>
      <c r="J1366" s="77">
        <v>0.94257824128257273</v>
      </c>
      <c r="K1366" s="77">
        <v>0.53433657786252908</v>
      </c>
      <c r="L1366" s="77">
        <v>0.25343310474884134</v>
      </c>
      <c r="M1366" s="77">
        <v>1</v>
      </c>
      <c r="N1366" s="77">
        <v>0.94762201709410943</v>
      </c>
      <c r="O1366" s="77" t="s">
        <v>3395</v>
      </c>
      <c r="P1366" s="77">
        <v>0.54456430968537894</v>
      </c>
      <c r="Q1366" s="77">
        <v>0.60218399623208019</v>
      </c>
      <c r="R1366" s="77">
        <v>5.5566275361578932E-2</v>
      </c>
      <c r="S1366" s="77">
        <v>0.78823529411764737</v>
      </c>
      <c r="T1366" s="77">
        <v>0.4210134656272147</v>
      </c>
      <c r="U1366" s="77">
        <v>0.62339054897642576</v>
      </c>
      <c r="V1366" s="77">
        <v>0.45922690654122889</v>
      </c>
      <c r="W1366" s="77">
        <v>0.64307992580323103</v>
      </c>
      <c r="X1366" s="77">
        <v>0.6051213998935534</v>
      </c>
      <c r="Y1366" s="77">
        <v>0.53420280249952667</v>
      </c>
      <c r="Z1366" s="77">
        <v>0.81142857142857139</v>
      </c>
      <c r="AA1366" s="77">
        <v>0.42567122374635169</v>
      </c>
      <c r="AB1366" s="77">
        <v>0.31428571428571428</v>
      </c>
      <c r="AC1366" s="77">
        <v>0.71578947368421053</v>
      </c>
      <c r="AD1366" s="76">
        <v>0.65364487658392811</v>
      </c>
      <c r="AE1366" s="77">
        <v>0.65599120187817184</v>
      </c>
      <c r="AF1366" s="77">
        <v>0.32887513579682959</v>
      </c>
      <c r="AG1366" s="77">
        <v>0.60462437987243101</v>
      </c>
      <c r="AH1366" s="77">
        <v>0.54130872775882732</v>
      </c>
      <c r="AI1366" s="77">
        <v>0.62410066284839227</v>
      </c>
      <c r="AJ1366" s="77">
        <v>0.67281568696404903</v>
      </c>
      <c r="AK1366" s="77">
        <v>0.36997846901603298</v>
      </c>
      <c r="AL1366" s="77">
        <v>0.71578947368421053</v>
      </c>
      <c r="AM1366" s="76">
        <v>0.54617040475297651</v>
      </c>
      <c r="AN1366" s="77">
        <v>0.5900112568265502</v>
      </c>
      <c r="AO1366" s="78">
        <v>0.58619454322143083</v>
      </c>
      <c r="AP1366" s="79">
        <v>0.57395138268593682</v>
      </c>
      <c r="AQ1366" s="70">
        <v>3</v>
      </c>
      <c r="AR1366" s="71">
        <v>0</v>
      </c>
      <c r="AS1366" s="71">
        <v>0</v>
      </c>
      <c r="AT1366" s="71">
        <v>0</v>
      </c>
      <c r="AU1366" s="71">
        <v>0</v>
      </c>
      <c r="AV1366" s="71" t="s">
        <v>3395</v>
      </c>
      <c r="AW1366" s="72" t="s">
        <v>3420</v>
      </c>
    </row>
    <row r="1367" spans="1:49">
      <c r="A1367" s="23" t="s">
        <v>5115</v>
      </c>
      <c r="B1367" s="23" t="s">
        <v>3748</v>
      </c>
      <c r="C1367" s="23" t="s">
        <v>3198</v>
      </c>
      <c r="D1367" s="24" t="s">
        <v>2647</v>
      </c>
      <c r="E1367" s="24" t="s">
        <v>2648</v>
      </c>
      <c r="F1367" s="24" t="s">
        <v>2669</v>
      </c>
      <c r="G1367" s="24" t="s">
        <v>2674</v>
      </c>
      <c r="H1367" s="76">
        <v>0.51766516746032099</v>
      </c>
      <c r="I1367" s="77">
        <v>0.29562210975540271</v>
      </c>
      <c r="J1367" s="77">
        <v>0.59824684590217148</v>
      </c>
      <c r="K1367" s="77">
        <v>0.51328014576366265</v>
      </c>
      <c r="L1367" s="77">
        <v>0.30288843553145967</v>
      </c>
      <c r="M1367" s="77">
        <v>0.5514442560998376</v>
      </c>
      <c r="N1367" s="77">
        <v>0.68593435482587739</v>
      </c>
      <c r="O1367" s="77" t="s">
        <v>3395</v>
      </c>
      <c r="P1367" s="77">
        <v>0.49457355110685169</v>
      </c>
      <c r="Q1367" s="77">
        <v>0.60252258108257095</v>
      </c>
      <c r="R1367" s="77">
        <v>0</v>
      </c>
      <c r="S1367" s="77">
        <v>0.78823529411764737</v>
      </c>
      <c r="T1367" s="77">
        <v>0.4210134656272147</v>
      </c>
      <c r="U1367" s="77">
        <v>0.64594362165573627</v>
      </c>
      <c r="V1367" s="77">
        <v>0.45922690654122889</v>
      </c>
      <c r="W1367" s="77">
        <v>0.53592524118927554</v>
      </c>
      <c r="X1367" s="77">
        <v>0.55582930435250133</v>
      </c>
      <c r="Y1367" s="77">
        <v>0.53420280249952667</v>
      </c>
      <c r="Z1367" s="77">
        <v>0.81142857142857139</v>
      </c>
      <c r="AA1367" s="77">
        <v>0.42567122374635169</v>
      </c>
      <c r="AB1367" s="77">
        <v>0.31428571428571428</v>
      </c>
      <c r="AC1367" s="77">
        <v>0.71578947368421053</v>
      </c>
      <c r="AD1367" s="76">
        <v>0.47051137437263169</v>
      </c>
      <c r="AE1367" s="77">
        <v>0.50962414866553785</v>
      </c>
      <c r="AF1367" s="77">
        <v>0.30126129054128548</v>
      </c>
      <c r="AG1367" s="77">
        <v>0.60462437987243101</v>
      </c>
      <c r="AH1367" s="77">
        <v>0.55258526409848252</v>
      </c>
      <c r="AI1367" s="77">
        <v>0.54587727277088849</v>
      </c>
      <c r="AJ1367" s="77">
        <v>0.67281568696404903</v>
      </c>
      <c r="AK1367" s="77">
        <v>0.36997846901603298</v>
      </c>
      <c r="AL1367" s="77">
        <v>0.71578947368421053</v>
      </c>
      <c r="AM1367" s="76">
        <v>0.42713227119315161</v>
      </c>
      <c r="AN1367" s="77">
        <v>0.56769563891393393</v>
      </c>
      <c r="AO1367" s="78">
        <v>0.58619454322143083</v>
      </c>
      <c r="AP1367" s="79">
        <v>0.52444529501847159</v>
      </c>
      <c r="AQ1367" s="70">
        <v>3</v>
      </c>
      <c r="AR1367" s="71">
        <v>0</v>
      </c>
      <c r="AS1367" s="71">
        <v>0</v>
      </c>
      <c r="AT1367" s="71">
        <v>0</v>
      </c>
      <c r="AU1367" s="71">
        <v>1</v>
      </c>
      <c r="AV1367" s="71" t="s">
        <v>3650</v>
      </c>
      <c r="AW1367" s="72" t="s">
        <v>3420</v>
      </c>
    </row>
    <row r="1368" spans="1:49">
      <c r="A1368" s="23" t="s">
        <v>5116</v>
      </c>
      <c r="B1368" s="23" t="s">
        <v>3748</v>
      </c>
      <c r="C1368" s="23" t="s">
        <v>3202</v>
      </c>
      <c r="D1368" s="24" t="s">
        <v>2647</v>
      </c>
      <c r="E1368" s="24" t="s">
        <v>2648</v>
      </c>
      <c r="F1368" s="24" t="s">
        <v>2669</v>
      </c>
      <c r="G1368" s="24" t="s">
        <v>2676</v>
      </c>
      <c r="H1368" s="76">
        <v>0.51766516746032099</v>
      </c>
      <c r="I1368" s="77">
        <v>0.50396963440359299</v>
      </c>
      <c r="J1368" s="77">
        <v>0.68287415268247065</v>
      </c>
      <c r="K1368" s="77">
        <v>0.56784681814488969</v>
      </c>
      <c r="L1368" s="77">
        <v>0.28733942749719582</v>
      </c>
      <c r="M1368" s="77">
        <v>0.51187286553167843</v>
      </c>
      <c r="N1368" s="77">
        <v>0.91130929741242062</v>
      </c>
      <c r="O1368" s="77" t="s">
        <v>3395</v>
      </c>
      <c r="P1368" s="77">
        <v>0.61180358628872833</v>
      </c>
      <c r="Q1368" s="77">
        <v>0.83640348548734222</v>
      </c>
      <c r="R1368" s="77">
        <v>9.0085949774791896E-2</v>
      </c>
      <c r="S1368" s="77">
        <v>0.78823529411764737</v>
      </c>
      <c r="T1368" s="77">
        <v>0.4210134656272147</v>
      </c>
      <c r="U1368" s="77">
        <v>0.68276108598821672</v>
      </c>
      <c r="V1368" s="77">
        <v>0.45922690654122889</v>
      </c>
      <c r="W1368" s="77">
        <v>0.67989278113888008</v>
      </c>
      <c r="X1368" s="77">
        <v>0.49273816586302643</v>
      </c>
      <c r="Y1368" s="77">
        <v>0.53420280249952667</v>
      </c>
      <c r="Z1368" s="77">
        <v>0.81142857142857139</v>
      </c>
      <c r="AA1368" s="77">
        <v>0.42567122374635169</v>
      </c>
      <c r="AB1368" s="77">
        <v>0.31428571428571428</v>
      </c>
      <c r="AC1368" s="77">
        <v>0.71578947368421053</v>
      </c>
      <c r="AD1368" s="76">
        <v>0.56816965151546162</v>
      </c>
      <c r="AE1368" s="77">
        <v>0.57803439897498265</v>
      </c>
      <c r="AF1368" s="77">
        <v>0.46324471763106706</v>
      </c>
      <c r="AG1368" s="77">
        <v>0.60462437987243101</v>
      </c>
      <c r="AH1368" s="77">
        <v>0.5709939962647228</v>
      </c>
      <c r="AI1368" s="77">
        <v>0.58631547350095325</v>
      </c>
      <c r="AJ1368" s="77">
        <v>0.67281568696404903</v>
      </c>
      <c r="AK1368" s="77">
        <v>0.36997846901603298</v>
      </c>
      <c r="AL1368" s="77">
        <v>0.71578947368421053</v>
      </c>
      <c r="AM1368" s="76">
        <v>0.53648292270717046</v>
      </c>
      <c r="AN1368" s="77">
        <v>0.58731128321270243</v>
      </c>
      <c r="AO1368" s="78">
        <v>0.58619454322143083</v>
      </c>
      <c r="AP1368" s="79">
        <v>0.56974480999026311</v>
      </c>
      <c r="AQ1368" s="70">
        <v>3</v>
      </c>
      <c r="AR1368" s="71">
        <v>0</v>
      </c>
      <c r="AS1368" s="71">
        <v>0</v>
      </c>
      <c r="AT1368" s="71">
        <v>0</v>
      </c>
      <c r="AU1368" s="71">
        <v>0</v>
      </c>
      <c r="AV1368" s="71" t="s">
        <v>3395</v>
      </c>
      <c r="AW1368" s="72" t="s">
        <v>3420</v>
      </c>
    </row>
    <row r="1369" spans="1:49">
      <c r="A1369" s="23" t="s">
        <v>5117</v>
      </c>
      <c r="B1369" s="23" t="s">
        <v>3748</v>
      </c>
      <c r="C1369" s="23" t="s">
        <v>3204</v>
      </c>
      <c r="D1369" s="24" t="s">
        <v>2647</v>
      </c>
      <c r="E1369" s="24" t="s">
        <v>2648</v>
      </c>
      <c r="F1369" s="24" t="s">
        <v>2669</v>
      </c>
      <c r="G1369" s="24" t="s">
        <v>2678</v>
      </c>
      <c r="H1369" s="76">
        <v>0.51766516746032099</v>
      </c>
      <c r="I1369" s="77">
        <v>0.43752832949194181</v>
      </c>
      <c r="J1369" s="77">
        <v>0.76461452864715973</v>
      </c>
      <c r="K1369" s="77">
        <v>0.42976161832718518</v>
      </c>
      <c r="L1369" s="77">
        <v>0.33683879686466067</v>
      </c>
      <c r="M1369" s="77">
        <v>0.89189537695633059</v>
      </c>
      <c r="N1369" s="77">
        <v>0.72876393264841532</v>
      </c>
      <c r="O1369" s="77" t="s">
        <v>3395</v>
      </c>
      <c r="P1369" s="77">
        <v>0.5</v>
      </c>
      <c r="Q1369" s="77">
        <v>0.46365962088998713</v>
      </c>
      <c r="R1369" s="77">
        <v>0</v>
      </c>
      <c r="S1369" s="77">
        <v>0.78823529411764737</v>
      </c>
      <c r="T1369" s="77">
        <v>0.4210134656272147</v>
      </c>
      <c r="U1369" s="77">
        <v>0.60549216119835136</v>
      </c>
      <c r="V1369" s="77">
        <v>0.45922690654122889</v>
      </c>
      <c r="W1369" s="77">
        <v>0.61984336255880901</v>
      </c>
      <c r="X1369" s="77">
        <v>0.56045947203610647</v>
      </c>
      <c r="Y1369" s="77">
        <v>0.53420280249952667</v>
      </c>
      <c r="Z1369" s="77">
        <v>0.81142857142857139</v>
      </c>
      <c r="AA1369" s="77">
        <v>0.38989230274202946</v>
      </c>
      <c r="AB1369" s="77">
        <v>0.31428571428571428</v>
      </c>
      <c r="AC1369" s="77">
        <v>0.71578947368421053</v>
      </c>
      <c r="AD1369" s="76">
        <v>0.57326934186647416</v>
      </c>
      <c r="AE1369" s="77">
        <v>0.5774519449593184</v>
      </c>
      <c r="AF1369" s="77">
        <v>0.23182981044499357</v>
      </c>
      <c r="AG1369" s="77">
        <v>0.60462437987243101</v>
      </c>
      <c r="AH1369" s="77">
        <v>0.53235953386979018</v>
      </c>
      <c r="AI1369" s="77">
        <v>0.59015141729745779</v>
      </c>
      <c r="AJ1369" s="77">
        <v>0.67281568696404903</v>
      </c>
      <c r="AK1369" s="77">
        <v>0.35208900851387187</v>
      </c>
      <c r="AL1369" s="77">
        <v>0.71578947368421053</v>
      </c>
      <c r="AM1369" s="76">
        <v>0.46085036575692873</v>
      </c>
      <c r="AN1369" s="77">
        <v>0.5757117770132264</v>
      </c>
      <c r="AO1369" s="78">
        <v>0.58023138972071042</v>
      </c>
      <c r="AP1369" s="79">
        <v>0.5374392403723196</v>
      </c>
      <c r="AQ1369" s="70">
        <v>3</v>
      </c>
      <c r="AR1369" s="71">
        <v>3</v>
      </c>
      <c r="AS1369" s="71">
        <v>0</v>
      </c>
      <c r="AT1369" s="71">
        <v>0</v>
      </c>
      <c r="AU1369" s="71">
        <v>0</v>
      </c>
      <c r="AV1369" s="71" t="s">
        <v>3395</v>
      </c>
      <c r="AW1369" s="72" t="s">
        <v>3420</v>
      </c>
    </row>
    <row r="1370" spans="1:49">
      <c r="A1370" s="23" t="s">
        <v>5118</v>
      </c>
      <c r="B1370" s="23" t="s">
        <v>3748</v>
      </c>
      <c r="C1370" s="23" t="s">
        <v>3206</v>
      </c>
      <c r="D1370" s="24" t="s">
        <v>2647</v>
      </c>
      <c r="E1370" s="24" t="s">
        <v>2648</v>
      </c>
      <c r="F1370" s="24" t="s">
        <v>2669</v>
      </c>
      <c r="G1370" s="24" t="s">
        <v>2680</v>
      </c>
      <c r="H1370" s="76">
        <v>0.51766516746032099</v>
      </c>
      <c r="I1370" s="77">
        <v>0.21263451239428088</v>
      </c>
      <c r="J1370" s="77">
        <v>0</v>
      </c>
      <c r="K1370" s="77">
        <v>0.2662889124068285</v>
      </c>
      <c r="L1370" s="77">
        <v>0.36372604670517328</v>
      </c>
      <c r="M1370" s="77">
        <v>0.64928213813051294</v>
      </c>
      <c r="N1370" s="77">
        <v>0.41859633408761193</v>
      </c>
      <c r="O1370" s="77" t="s">
        <v>3395</v>
      </c>
      <c r="P1370" s="77">
        <v>0.22829256499813538</v>
      </c>
      <c r="Q1370" s="77">
        <v>0.86751229270806296</v>
      </c>
      <c r="R1370" s="77">
        <v>8.8033979754920777E-2</v>
      </c>
      <c r="S1370" s="77">
        <v>0.78823529411764737</v>
      </c>
      <c r="T1370" s="77">
        <v>0.4210134656272147</v>
      </c>
      <c r="U1370" s="77">
        <v>0.6604392996448073</v>
      </c>
      <c r="V1370" s="77">
        <v>0.45922690654122889</v>
      </c>
      <c r="W1370" s="77">
        <v>0.83794040236424172</v>
      </c>
      <c r="X1370" s="77">
        <v>0.64022738026713011</v>
      </c>
      <c r="Y1370" s="77">
        <v>0.53420280249952667</v>
      </c>
      <c r="Z1370" s="77">
        <v>0.81142857142857139</v>
      </c>
      <c r="AA1370" s="77">
        <v>0.38989230274202946</v>
      </c>
      <c r="AB1370" s="77">
        <v>0.31428571428571428</v>
      </c>
      <c r="AC1370" s="77">
        <v>0.71578947368421053</v>
      </c>
      <c r="AD1370" s="76">
        <v>0.24343322661820063</v>
      </c>
      <c r="AE1370" s="77">
        <v>0.38523719926565236</v>
      </c>
      <c r="AF1370" s="77">
        <v>0.47777313623149187</v>
      </c>
      <c r="AG1370" s="77">
        <v>0.60462437987243101</v>
      </c>
      <c r="AH1370" s="77">
        <v>0.55983310309301815</v>
      </c>
      <c r="AI1370" s="77">
        <v>0.73908389131568586</v>
      </c>
      <c r="AJ1370" s="77">
        <v>0.67281568696404903</v>
      </c>
      <c r="AK1370" s="77">
        <v>0.35208900851387187</v>
      </c>
      <c r="AL1370" s="77">
        <v>0.71578947368421053</v>
      </c>
      <c r="AM1370" s="76">
        <v>0.368814520705115</v>
      </c>
      <c r="AN1370" s="77">
        <v>0.634513791427045</v>
      </c>
      <c r="AO1370" s="78">
        <v>0.58023138972071042</v>
      </c>
      <c r="AP1370" s="79">
        <v>0.52091891240047283</v>
      </c>
      <c r="AQ1370" s="70">
        <v>3</v>
      </c>
      <c r="AR1370" s="71">
        <v>0</v>
      </c>
      <c r="AS1370" s="71">
        <v>2</v>
      </c>
      <c r="AT1370" s="71">
        <v>0</v>
      </c>
      <c r="AU1370" s="71">
        <v>0</v>
      </c>
      <c r="AV1370" s="71" t="s">
        <v>3395</v>
      </c>
      <c r="AW1370" s="72" t="s">
        <v>3420</v>
      </c>
    </row>
    <row r="1371" spans="1:49">
      <c r="A1371" s="23" t="s">
        <v>5119</v>
      </c>
      <c r="B1371" s="23" t="s">
        <v>3748</v>
      </c>
      <c r="C1371" s="23" t="s">
        <v>3208</v>
      </c>
      <c r="D1371" s="24" t="s">
        <v>2647</v>
      </c>
      <c r="E1371" s="24" t="s">
        <v>2648</v>
      </c>
      <c r="F1371" s="24" t="s">
        <v>2669</v>
      </c>
      <c r="G1371" s="24" t="s">
        <v>2682</v>
      </c>
      <c r="H1371" s="76">
        <v>0.51766516746032099</v>
      </c>
      <c r="I1371" s="77">
        <v>0.49031815257649897</v>
      </c>
      <c r="J1371" s="77">
        <v>0.84161259345825057</v>
      </c>
      <c r="K1371" s="77">
        <v>0.45423525373187834</v>
      </c>
      <c r="L1371" s="77">
        <v>0.3031187912060414</v>
      </c>
      <c r="M1371" s="77">
        <v>0.82446784938547746</v>
      </c>
      <c r="N1371" s="77">
        <v>0.95109034218032917</v>
      </c>
      <c r="O1371" s="77" t="s">
        <v>3395</v>
      </c>
      <c r="P1371" s="77">
        <v>0.61270406003694688</v>
      </c>
      <c r="Q1371" s="77">
        <v>0.90870873565367005</v>
      </c>
      <c r="R1371" s="77">
        <v>2.6616233163864109E-2</v>
      </c>
      <c r="S1371" s="77">
        <v>0.78823529411764737</v>
      </c>
      <c r="T1371" s="77">
        <v>0.4210134656272147</v>
      </c>
      <c r="U1371" s="77">
        <v>0.62801663734494373</v>
      </c>
      <c r="V1371" s="77">
        <v>0.45922690654122889</v>
      </c>
      <c r="W1371" s="77">
        <v>0.63438903145013681</v>
      </c>
      <c r="X1371" s="77">
        <v>0.48578556486510516</v>
      </c>
      <c r="Y1371" s="77">
        <v>0.53420280249952667</v>
      </c>
      <c r="Z1371" s="77">
        <v>0.81142857142857139</v>
      </c>
      <c r="AA1371" s="77">
        <v>0.42567122374635169</v>
      </c>
      <c r="AB1371" s="77">
        <v>0.31428571428571428</v>
      </c>
      <c r="AC1371" s="77">
        <v>0.71578947368421053</v>
      </c>
      <c r="AD1371" s="76">
        <v>0.61653197116502356</v>
      </c>
      <c r="AE1371" s="77">
        <v>0.62912325930813462</v>
      </c>
      <c r="AF1371" s="77">
        <v>0.46766248440876707</v>
      </c>
      <c r="AG1371" s="77">
        <v>0.60462437987243101</v>
      </c>
      <c r="AH1371" s="77">
        <v>0.54362177194308625</v>
      </c>
      <c r="AI1371" s="77">
        <v>0.56008729815762104</v>
      </c>
      <c r="AJ1371" s="77">
        <v>0.67281568696404903</v>
      </c>
      <c r="AK1371" s="77">
        <v>0.36997846901603298</v>
      </c>
      <c r="AL1371" s="77">
        <v>0.71578947368421053</v>
      </c>
      <c r="AM1371" s="76">
        <v>0.57110590496064173</v>
      </c>
      <c r="AN1371" s="77">
        <v>0.56944448332437947</v>
      </c>
      <c r="AO1371" s="78">
        <v>0.58619454322143083</v>
      </c>
      <c r="AP1371" s="79">
        <v>0.57555712775332735</v>
      </c>
      <c r="AQ1371" s="70">
        <v>3</v>
      </c>
      <c r="AR1371" s="71">
        <v>0</v>
      </c>
      <c r="AS1371" s="71">
        <v>1</v>
      </c>
      <c r="AT1371" s="71">
        <v>0</v>
      </c>
      <c r="AU1371" s="71">
        <v>0</v>
      </c>
      <c r="AV1371" s="71" t="s">
        <v>3395</v>
      </c>
      <c r="AW1371" s="72" t="s">
        <v>3420</v>
      </c>
    </row>
    <row r="1372" spans="1:49">
      <c r="A1372" s="23" t="s">
        <v>5120</v>
      </c>
      <c r="B1372" s="23" t="s">
        <v>3748</v>
      </c>
      <c r="C1372" s="23" t="s">
        <v>3211</v>
      </c>
      <c r="D1372" s="24" t="s">
        <v>2647</v>
      </c>
      <c r="E1372" s="24" t="s">
        <v>2648</v>
      </c>
      <c r="F1372" s="24" t="s">
        <v>2669</v>
      </c>
      <c r="G1372" s="24" t="s">
        <v>2684</v>
      </c>
      <c r="H1372" s="76">
        <v>0.51766516746032099</v>
      </c>
      <c r="I1372" s="77">
        <v>0.41896959868630446</v>
      </c>
      <c r="J1372" s="77">
        <v>0.70750452076119408</v>
      </c>
      <c r="K1372" s="77">
        <v>0.26898067388426916</v>
      </c>
      <c r="L1372" s="77">
        <v>0.35287900449913562</v>
      </c>
      <c r="M1372" s="77">
        <v>0.83924550064421788</v>
      </c>
      <c r="N1372" s="77">
        <v>0.83668577239430086</v>
      </c>
      <c r="O1372" s="77" t="s">
        <v>3395</v>
      </c>
      <c r="P1372" s="77">
        <v>0.47341418833179338</v>
      </c>
      <c r="Q1372" s="77">
        <v>0.73344160576637685</v>
      </c>
      <c r="R1372" s="77">
        <v>0.25562282358063992</v>
      </c>
      <c r="S1372" s="77">
        <v>0.78823529411764737</v>
      </c>
      <c r="T1372" s="77">
        <v>0.4210134656272147</v>
      </c>
      <c r="U1372" s="77">
        <v>0.57654046876776832</v>
      </c>
      <c r="V1372" s="77">
        <v>0.45922690654122889</v>
      </c>
      <c r="W1372" s="77">
        <v>0.66569573767355594</v>
      </c>
      <c r="X1372" s="77">
        <v>0.38361483119633533</v>
      </c>
      <c r="Y1372" s="77">
        <v>0.53420280249952667</v>
      </c>
      <c r="Z1372" s="77">
        <v>0.81142857142857139</v>
      </c>
      <c r="AA1372" s="77">
        <v>0.38989230274202946</v>
      </c>
      <c r="AB1372" s="77">
        <v>0.31428571428571428</v>
      </c>
      <c r="AC1372" s="77">
        <v>0.71578947368421053</v>
      </c>
      <c r="AD1372" s="76">
        <v>0.54804642896927314</v>
      </c>
      <c r="AE1372" s="77">
        <v>0.55424102795074337</v>
      </c>
      <c r="AF1372" s="77">
        <v>0.49453221467350839</v>
      </c>
      <c r="AG1372" s="77">
        <v>0.60462437987243101</v>
      </c>
      <c r="AH1372" s="77">
        <v>0.51788368765449855</v>
      </c>
      <c r="AI1372" s="77">
        <v>0.52465528443494569</v>
      </c>
      <c r="AJ1372" s="77">
        <v>0.67281568696404903</v>
      </c>
      <c r="AK1372" s="77">
        <v>0.35208900851387187</v>
      </c>
      <c r="AL1372" s="77">
        <v>0.71578947368421053</v>
      </c>
      <c r="AM1372" s="76">
        <v>0.53227322386450826</v>
      </c>
      <c r="AN1372" s="77">
        <v>0.54905445065395841</v>
      </c>
      <c r="AO1372" s="78">
        <v>0.58023138972071042</v>
      </c>
      <c r="AP1372" s="79">
        <v>0.55367616658090013</v>
      </c>
      <c r="AQ1372" s="70">
        <v>3</v>
      </c>
      <c r="AR1372" s="71">
        <v>3</v>
      </c>
      <c r="AS1372" s="71">
        <v>2</v>
      </c>
      <c r="AT1372" s="71">
        <v>0</v>
      </c>
      <c r="AU1372" s="71">
        <v>0</v>
      </c>
      <c r="AV1372" s="71" t="s">
        <v>3395</v>
      </c>
      <c r="AW1372" s="72" t="s">
        <v>3420</v>
      </c>
    </row>
    <row r="1373" spans="1:49">
      <c r="A1373" s="23" t="s">
        <v>5121</v>
      </c>
      <c r="B1373" s="23" t="s">
        <v>3748</v>
      </c>
      <c r="C1373" s="23" t="s">
        <v>3213</v>
      </c>
      <c r="D1373" s="24" t="s">
        <v>2647</v>
      </c>
      <c r="E1373" s="24" t="s">
        <v>2648</v>
      </c>
      <c r="F1373" s="24" t="s">
        <v>2689</v>
      </c>
      <c r="G1373" s="24" t="s">
        <v>2690</v>
      </c>
      <c r="H1373" s="76">
        <v>0.52873844531636949</v>
      </c>
      <c r="I1373" s="77">
        <v>0.10612926469354199</v>
      </c>
      <c r="J1373" s="77">
        <v>0.30566575751751213</v>
      </c>
      <c r="K1373" s="77">
        <v>0.19735568376426671</v>
      </c>
      <c r="L1373" s="77">
        <v>0.26654061689292219</v>
      </c>
      <c r="M1373" s="77">
        <v>0</v>
      </c>
      <c r="N1373" s="77">
        <v>0.43952544698565593</v>
      </c>
      <c r="O1373" s="77" t="s">
        <v>3395</v>
      </c>
      <c r="P1373" s="77">
        <v>0.37113443931711787</v>
      </c>
      <c r="Q1373" s="77">
        <v>0.70310593721469794</v>
      </c>
      <c r="R1373" s="77">
        <v>0.22893482273851715</v>
      </c>
      <c r="S1373" s="77">
        <v>0.63529411764705945</v>
      </c>
      <c r="T1373" s="77">
        <v>0.24397590361445781</v>
      </c>
      <c r="U1373" s="77">
        <v>0.7223943756802812</v>
      </c>
      <c r="V1373" s="77">
        <v>0.34660995813652384</v>
      </c>
      <c r="W1373" s="77">
        <v>0.33706122859745202</v>
      </c>
      <c r="X1373" s="77">
        <v>0.11446408201723879</v>
      </c>
      <c r="Y1373" s="77">
        <v>0.28634660643276444</v>
      </c>
      <c r="Z1373" s="77">
        <v>0.67428571428571438</v>
      </c>
      <c r="AA1373" s="77">
        <v>0.46451909218121157</v>
      </c>
      <c r="AB1373" s="77">
        <v>0.31428571428571428</v>
      </c>
      <c r="AC1373" s="77">
        <v>0.71578947368421053</v>
      </c>
      <c r="AD1373" s="76">
        <v>0.31351115584247452</v>
      </c>
      <c r="AE1373" s="77">
        <v>0.25491123739199251</v>
      </c>
      <c r="AF1373" s="77">
        <v>0.46602037997660756</v>
      </c>
      <c r="AG1373" s="77">
        <v>0.4396350106307586</v>
      </c>
      <c r="AH1373" s="77">
        <v>0.53450216690840247</v>
      </c>
      <c r="AI1373" s="77">
        <v>0.22576265530734541</v>
      </c>
      <c r="AJ1373" s="77">
        <v>0.48031616035923941</v>
      </c>
      <c r="AK1373" s="77">
        <v>0.38940240323346292</v>
      </c>
      <c r="AL1373" s="77">
        <v>0.71578947368421053</v>
      </c>
      <c r="AM1373" s="76">
        <v>0.34481425773702484</v>
      </c>
      <c r="AN1373" s="77">
        <v>0.39996661094883551</v>
      </c>
      <c r="AO1373" s="78">
        <v>0.52850267909230431</v>
      </c>
      <c r="AP1373" s="79">
        <v>0.42107397888996473</v>
      </c>
      <c r="AQ1373" s="70">
        <v>3</v>
      </c>
      <c r="AR1373" s="71">
        <v>0</v>
      </c>
      <c r="AS1373" s="71">
        <v>0</v>
      </c>
      <c r="AT1373" s="71">
        <v>0</v>
      </c>
      <c r="AU1373" s="71">
        <v>0</v>
      </c>
      <c r="AV1373" s="71" t="s">
        <v>3395</v>
      </c>
      <c r="AW1373" s="72" t="s">
        <v>3420</v>
      </c>
    </row>
    <row r="1374" spans="1:49">
      <c r="A1374" s="23" t="s">
        <v>5122</v>
      </c>
      <c r="B1374" s="23" t="s">
        <v>3748</v>
      </c>
      <c r="C1374" s="23" t="s">
        <v>3215</v>
      </c>
      <c r="D1374" s="24" t="s">
        <v>2647</v>
      </c>
      <c r="E1374" s="24" t="s">
        <v>2648</v>
      </c>
      <c r="F1374" s="24" t="s">
        <v>2689</v>
      </c>
      <c r="G1374" s="24" t="s">
        <v>2692</v>
      </c>
      <c r="H1374" s="76">
        <v>0.52873844531636949</v>
      </c>
      <c r="I1374" s="77">
        <v>0.29846131520902591</v>
      </c>
      <c r="J1374" s="77">
        <v>0.35641471575502653</v>
      </c>
      <c r="K1374" s="77">
        <v>0.16631725904185579</v>
      </c>
      <c r="L1374" s="77">
        <v>0.28327866671804153</v>
      </c>
      <c r="M1374" s="77">
        <v>0.64983554182480252</v>
      </c>
      <c r="N1374" s="77">
        <v>0.74417016911973644</v>
      </c>
      <c r="O1374" s="77" t="s">
        <v>3395</v>
      </c>
      <c r="P1374" s="77">
        <v>0.44858576218224072</v>
      </c>
      <c r="Q1374" s="77">
        <v>0.59327254437735299</v>
      </c>
      <c r="R1374" s="77">
        <v>0.11511131553479444</v>
      </c>
      <c r="S1374" s="77">
        <v>0.63529411764705945</v>
      </c>
      <c r="T1374" s="77">
        <v>0.24397590361445781</v>
      </c>
      <c r="U1374" s="77">
        <v>0.6418575454675709</v>
      </c>
      <c r="V1374" s="77">
        <v>0.34660995813652384</v>
      </c>
      <c r="W1374" s="77">
        <v>0.65837152833274193</v>
      </c>
      <c r="X1374" s="77">
        <v>0.11598297300339488</v>
      </c>
      <c r="Y1374" s="77">
        <v>0.28634660643276444</v>
      </c>
      <c r="Z1374" s="77">
        <v>0.67428571428571438</v>
      </c>
      <c r="AA1374" s="77">
        <v>0.46451909218121157</v>
      </c>
      <c r="AB1374" s="77">
        <v>0.31428571428571428</v>
      </c>
      <c r="AC1374" s="77">
        <v>0.71578947368421053</v>
      </c>
      <c r="AD1374" s="76">
        <v>0.39453815876014064</v>
      </c>
      <c r="AE1374" s="77">
        <v>0.45843747977733545</v>
      </c>
      <c r="AF1374" s="77">
        <v>0.35419192995607374</v>
      </c>
      <c r="AG1374" s="77">
        <v>0.4396350106307586</v>
      </c>
      <c r="AH1374" s="77">
        <v>0.49423375180204737</v>
      </c>
      <c r="AI1374" s="77">
        <v>0.38717725066806841</v>
      </c>
      <c r="AJ1374" s="77">
        <v>0.48031616035923941</v>
      </c>
      <c r="AK1374" s="77">
        <v>0.38940240323346292</v>
      </c>
      <c r="AL1374" s="77">
        <v>0.71578947368421053</v>
      </c>
      <c r="AM1374" s="76">
        <v>0.40238918949784991</v>
      </c>
      <c r="AN1374" s="77">
        <v>0.44034867103362479</v>
      </c>
      <c r="AO1374" s="78">
        <v>0.52850267909230431</v>
      </c>
      <c r="AP1374" s="79">
        <v>0.45559630822966257</v>
      </c>
      <c r="AQ1374" s="70">
        <v>3</v>
      </c>
      <c r="AR1374" s="71">
        <v>0</v>
      </c>
      <c r="AS1374" s="71">
        <v>2</v>
      </c>
      <c r="AT1374" s="71">
        <v>0</v>
      </c>
      <c r="AU1374" s="71">
        <v>0</v>
      </c>
      <c r="AV1374" s="71" t="s">
        <v>3395</v>
      </c>
      <c r="AW1374" s="72" t="s">
        <v>3420</v>
      </c>
    </row>
    <row r="1375" spans="1:49">
      <c r="A1375" s="23" t="s">
        <v>5123</v>
      </c>
      <c r="B1375" s="23" t="s">
        <v>3748</v>
      </c>
      <c r="C1375" s="23" t="s">
        <v>3217</v>
      </c>
      <c r="D1375" s="24" t="s">
        <v>2647</v>
      </c>
      <c r="E1375" s="24" t="s">
        <v>2648</v>
      </c>
      <c r="F1375" s="24" t="s">
        <v>2689</v>
      </c>
      <c r="G1375" s="24" t="s">
        <v>2694</v>
      </c>
      <c r="H1375" s="76">
        <v>0.52873844531636949</v>
      </c>
      <c r="I1375" s="77">
        <v>5.1899805059390125E-2</v>
      </c>
      <c r="J1375" s="77">
        <v>0.11612960433959801</v>
      </c>
      <c r="K1375" s="77">
        <v>0.59914928314371196</v>
      </c>
      <c r="L1375" s="77">
        <v>0.26198092956958469</v>
      </c>
      <c r="M1375" s="77">
        <v>0.56891603218716891</v>
      </c>
      <c r="N1375" s="77">
        <v>0.30527814170265177</v>
      </c>
      <c r="O1375" s="77" t="s">
        <v>3395</v>
      </c>
      <c r="P1375" s="77">
        <v>0.19613398881848615</v>
      </c>
      <c r="Q1375" s="77">
        <v>0.77866567212146054</v>
      </c>
      <c r="R1375" s="77">
        <v>1.6607719756124305E-2</v>
      </c>
      <c r="S1375" s="77">
        <v>0.63529411764705945</v>
      </c>
      <c r="T1375" s="77">
        <v>0.24397590361445781</v>
      </c>
      <c r="U1375" s="77">
        <v>0.59761716023059341</v>
      </c>
      <c r="V1375" s="77">
        <v>0.34660995813652384</v>
      </c>
      <c r="W1375" s="77">
        <v>0.68323203045582381</v>
      </c>
      <c r="X1375" s="77">
        <v>0.13419496589224134</v>
      </c>
      <c r="Y1375" s="77">
        <v>0.28634660643276444</v>
      </c>
      <c r="Z1375" s="77">
        <v>0.67428571428571438</v>
      </c>
      <c r="AA1375" s="77">
        <v>0.46451909218121157</v>
      </c>
      <c r="AB1375" s="77">
        <v>0.31428571428571428</v>
      </c>
      <c r="AC1375" s="77">
        <v>0.71578947368421053</v>
      </c>
      <c r="AD1375" s="76">
        <v>0.23225595157178591</v>
      </c>
      <c r="AE1375" s="77">
        <v>0.38629167508432072</v>
      </c>
      <c r="AF1375" s="77">
        <v>0.39763669593879242</v>
      </c>
      <c r="AG1375" s="77">
        <v>0.4396350106307586</v>
      </c>
      <c r="AH1375" s="77">
        <v>0.47211355918355863</v>
      </c>
      <c r="AI1375" s="77">
        <v>0.40871349817403257</v>
      </c>
      <c r="AJ1375" s="77">
        <v>0.48031616035923941</v>
      </c>
      <c r="AK1375" s="77">
        <v>0.38940240323346292</v>
      </c>
      <c r="AL1375" s="77">
        <v>0.71578947368421053</v>
      </c>
      <c r="AM1375" s="76">
        <v>0.33872810753163302</v>
      </c>
      <c r="AN1375" s="77">
        <v>0.44015402266278331</v>
      </c>
      <c r="AO1375" s="78">
        <v>0.52850267909230431</v>
      </c>
      <c r="AP1375" s="79">
        <v>0.43225448570398706</v>
      </c>
      <c r="AQ1375" s="70">
        <v>3</v>
      </c>
      <c r="AR1375" s="71">
        <v>0</v>
      </c>
      <c r="AS1375" s="71">
        <v>0</v>
      </c>
      <c r="AT1375" s="71">
        <v>0</v>
      </c>
      <c r="AU1375" s="71">
        <v>0</v>
      </c>
      <c r="AV1375" s="71" t="s">
        <v>3395</v>
      </c>
      <c r="AW1375" s="72" t="s">
        <v>3420</v>
      </c>
    </row>
    <row r="1376" spans="1:49">
      <c r="A1376" s="23" t="s">
        <v>5124</v>
      </c>
      <c r="B1376" s="23" t="s">
        <v>3748</v>
      </c>
      <c r="C1376" s="23" t="s">
        <v>3219</v>
      </c>
      <c r="D1376" s="24" t="s">
        <v>2647</v>
      </c>
      <c r="E1376" s="24" t="s">
        <v>2648</v>
      </c>
      <c r="F1376" s="24" t="s">
        <v>2689</v>
      </c>
      <c r="G1376" s="24" t="s">
        <v>2696</v>
      </c>
      <c r="H1376" s="76">
        <v>0.52873844531636949</v>
      </c>
      <c r="I1376" s="77">
        <v>0.39561301577750402</v>
      </c>
      <c r="J1376" s="77">
        <v>0.61500527850739073</v>
      </c>
      <c r="K1376" s="77">
        <v>0</v>
      </c>
      <c r="L1376" s="77">
        <v>0.29419346059307389</v>
      </c>
      <c r="M1376" s="77">
        <v>0.81503635883888792</v>
      </c>
      <c r="N1376" s="77">
        <v>0.94727448957707527</v>
      </c>
      <c r="O1376" s="77" t="s">
        <v>3395</v>
      </c>
      <c r="P1376" s="77">
        <v>0.59785501895979287</v>
      </c>
      <c r="Q1376" s="77">
        <v>0.61956969966405129</v>
      </c>
      <c r="R1376" s="77">
        <v>0.11095648263898364</v>
      </c>
      <c r="S1376" s="77">
        <v>0.63529411764705945</v>
      </c>
      <c r="T1376" s="77">
        <v>0.24397590361445781</v>
      </c>
      <c r="U1376" s="77">
        <v>0.58030353981852667</v>
      </c>
      <c r="V1376" s="77">
        <v>0.34660995813652384</v>
      </c>
      <c r="W1376" s="77">
        <v>0.79350149655412727</v>
      </c>
      <c r="X1376" s="77">
        <v>0.26387069213935044</v>
      </c>
      <c r="Y1376" s="77">
        <v>0.28634660643276444</v>
      </c>
      <c r="Z1376" s="77">
        <v>0.67428571428571438</v>
      </c>
      <c r="AA1376" s="77">
        <v>0.5002980131855338</v>
      </c>
      <c r="AB1376" s="77">
        <v>0.31428571428571428</v>
      </c>
      <c r="AC1376" s="77">
        <v>0.71578947368421053</v>
      </c>
      <c r="AD1376" s="76">
        <v>0.51311891320042136</v>
      </c>
      <c r="AE1376" s="77">
        <v>0.53087186559376609</v>
      </c>
      <c r="AF1376" s="77">
        <v>0.36526309115151745</v>
      </c>
      <c r="AG1376" s="77">
        <v>0.4396350106307586</v>
      </c>
      <c r="AH1376" s="77">
        <v>0.46345674897752526</v>
      </c>
      <c r="AI1376" s="77">
        <v>0.52868609434673886</v>
      </c>
      <c r="AJ1376" s="77">
        <v>0.48031616035923941</v>
      </c>
      <c r="AK1376" s="77">
        <v>0.40729186373562404</v>
      </c>
      <c r="AL1376" s="77">
        <v>0.71578947368421053</v>
      </c>
      <c r="AM1376" s="76">
        <v>0.46975128998190163</v>
      </c>
      <c r="AN1376" s="77">
        <v>0.47725928465167428</v>
      </c>
      <c r="AO1376" s="78">
        <v>0.5344658325930246</v>
      </c>
      <c r="AP1376" s="79">
        <v>0.49341302898476813</v>
      </c>
      <c r="AQ1376" s="70">
        <v>3</v>
      </c>
      <c r="AR1376" s="71">
        <v>0</v>
      </c>
      <c r="AS1376" s="71">
        <v>2</v>
      </c>
      <c r="AT1376" s="71">
        <v>0</v>
      </c>
      <c r="AU1376" s="71">
        <v>0</v>
      </c>
      <c r="AV1376" s="71" t="s">
        <v>3395</v>
      </c>
      <c r="AW1376" s="72" t="s">
        <v>3420</v>
      </c>
    </row>
    <row r="1377" spans="1:49">
      <c r="A1377" s="23" t="s">
        <v>5125</v>
      </c>
      <c r="B1377" s="23" t="s">
        <v>3748</v>
      </c>
      <c r="C1377" s="23" t="s">
        <v>3221</v>
      </c>
      <c r="D1377" s="24" t="s">
        <v>2647</v>
      </c>
      <c r="E1377" s="24" t="s">
        <v>2648</v>
      </c>
      <c r="F1377" s="24" t="s">
        <v>2689</v>
      </c>
      <c r="G1377" s="24" t="s">
        <v>2698</v>
      </c>
      <c r="H1377" s="76">
        <v>0.52873844531636949</v>
      </c>
      <c r="I1377" s="77">
        <v>0.32845998982873925</v>
      </c>
      <c r="J1377" s="77">
        <v>0.31251693181157586</v>
      </c>
      <c r="K1377" s="77">
        <v>0.37548520309995281</v>
      </c>
      <c r="L1377" s="77">
        <v>0.28247242185700566</v>
      </c>
      <c r="M1377" s="77">
        <v>0.81487260755044089</v>
      </c>
      <c r="N1377" s="77">
        <v>0.82689531351345935</v>
      </c>
      <c r="O1377" s="77" t="s">
        <v>3395</v>
      </c>
      <c r="P1377" s="77">
        <v>0.58576432452014737</v>
      </c>
      <c r="Q1377" s="77">
        <v>0.55794422092466234</v>
      </c>
      <c r="R1377" s="77">
        <v>0</v>
      </c>
      <c r="S1377" s="77">
        <v>0.63529411764705945</v>
      </c>
      <c r="T1377" s="77">
        <v>0.24397590361445781</v>
      </c>
      <c r="U1377" s="77">
        <v>0.60623186039255594</v>
      </c>
      <c r="V1377" s="77">
        <v>0.34660995813652384</v>
      </c>
      <c r="W1377" s="77">
        <v>0.70917288758657315</v>
      </c>
      <c r="X1377" s="77">
        <v>0.36605122510480526</v>
      </c>
      <c r="Y1377" s="77">
        <v>0.28634660643276444</v>
      </c>
      <c r="Z1377" s="77">
        <v>0.67428571428571438</v>
      </c>
      <c r="AA1377" s="77">
        <v>0.5002980131855338</v>
      </c>
      <c r="AB1377" s="77">
        <v>0.31428571428571428</v>
      </c>
      <c r="AC1377" s="77">
        <v>0.71578947368421053</v>
      </c>
      <c r="AD1377" s="76">
        <v>0.3899051223188949</v>
      </c>
      <c r="AE1377" s="77">
        <v>0.57709797410820118</v>
      </c>
      <c r="AF1377" s="77">
        <v>0.27897211046233117</v>
      </c>
      <c r="AG1377" s="77">
        <v>0.4396350106307586</v>
      </c>
      <c r="AH1377" s="77">
        <v>0.47642090926453989</v>
      </c>
      <c r="AI1377" s="77">
        <v>0.5376120563456892</v>
      </c>
      <c r="AJ1377" s="77">
        <v>0.48031616035923941</v>
      </c>
      <c r="AK1377" s="77">
        <v>0.40729186373562404</v>
      </c>
      <c r="AL1377" s="77">
        <v>0.71578947368421053</v>
      </c>
      <c r="AM1377" s="76">
        <v>0.41532506896314247</v>
      </c>
      <c r="AN1377" s="77">
        <v>0.48455599208032923</v>
      </c>
      <c r="AO1377" s="78">
        <v>0.5344658325930246</v>
      </c>
      <c r="AP1377" s="79">
        <v>0.47684440514378629</v>
      </c>
      <c r="AQ1377" s="70">
        <v>3</v>
      </c>
      <c r="AR1377" s="71">
        <v>0</v>
      </c>
      <c r="AS1377" s="71">
        <v>2</v>
      </c>
      <c r="AT1377" s="71">
        <v>0</v>
      </c>
      <c r="AU1377" s="71">
        <v>0</v>
      </c>
      <c r="AV1377" s="71" t="s">
        <v>3395</v>
      </c>
      <c r="AW1377" s="72" t="s">
        <v>3420</v>
      </c>
    </row>
    <row r="1378" spans="1:49">
      <c r="A1378" s="23" t="s">
        <v>5126</v>
      </c>
      <c r="B1378" s="23" t="s">
        <v>3748</v>
      </c>
      <c r="C1378" s="23" t="s">
        <v>3224</v>
      </c>
      <c r="D1378" s="24" t="s">
        <v>2708</v>
      </c>
      <c r="E1378" s="24" t="s">
        <v>2709</v>
      </c>
      <c r="F1378" s="24" t="s">
        <v>2710</v>
      </c>
      <c r="G1378" s="24" t="s">
        <v>2711</v>
      </c>
      <c r="H1378" s="76">
        <v>0.30276862836560337</v>
      </c>
      <c r="I1378" s="77">
        <v>0.64921683632145899</v>
      </c>
      <c r="J1378" s="77">
        <v>0.61578279785810053</v>
      </c>
      <c r="K1378" s="77">
        <v>0.19716392851209275</v>
      </c>
      <c r="L1378" s="77">
        <v>0.3920763965422685</v>
      </c>
      <c r="M1378" s="77">
        <v>0.15686828676462761</v>
      </c>
      <c r="N1378" s="77">
        <v>0.58011605194435667</v>
      </c>
      <c r="O1378" s="77" t="s">
        <v>3395</v>
      </c>
      <c r="P1378" s="77">
        <v>0.4229527344550556</v>
      </c>
      <c r="Q1378" s="77">
        <v>0.69192980864089015</v>
      </c>
      <c r="R1378" s="77">
        <v>9.5858479213281222E-2</v>
      </c>
      <c r="S1378" s="77">
        <v>0</v>
      </c>
      <c r="T1378" s="77">
        <v>0.15361445783132532</v>
      </c>
      <c r="U1378" s="77">
        <v>0.55982983053225954</v>
      </c>
      <c r="V1378" s="77">
        <v>0.31470364071786161</v>
      </c>
      <c r="W1378" s="77">
        <v>9.4572602689152838E-2</v>
      </c>
      <c r="X1378" s="77">
        <v>0.37251712770071066</v>
      </c>
      <c r="Y1378" s="77">
        <v>0.75146752508994497</v>
      </c>
      <c r="Z1378" s="77">
        <v>0.65714285714285714</v>
      </c>
      <c r="AA1378" s="77">
        <v>0.37777656622011235</v>
      </c>
      <c r="AB1378" s="77">
        <v>0.14586466165413531</v>
      </c>
      <c r="AC1378" s="77">
        <v>0.5473684210526315</v>
      </c>
      <c r="AD1378" s="76">
        <v>0.52258942084838766</v>
      </c>
      <c r="AE1378" s="77">
        <v>0.34983547964368022</v>
      </c>
      <c r="AF1378" s="77">
        <v>0.39389414392708566</v>
      </c>
      <c r="AG1378" s="77">
        <v>7.6807228915662662E-2</v>
      </c>
      <c r="AH1378" s="77">
        <v>0.43726673562506058</v>
      </c>
      <c r="AI1378" s="77">
        <v>0.23354486519493176</v>
      </c>
      <c r="AJ1378" s="77">
        <v>0.70430519111640111</v>
      </c>
      <c r="AK1378" s="77">
        <v>0.26182061393712386</v>
      </c>
      <c r="AL1378" s="77">
        <v>0.5473684210526315</v>
      </c>
      <c r="AM1378" s="76">
        <v>0.42210634813971781</v>
      </c>
      <c r="AN1378" s="77">
        <v>0.24920627657855168</v>
      </c>
      <c r="AO1378" s="78">
        <v>0.50449807536871882</v>
      </c>
      <c r="AP1378" s="79">
        <v>0.38386413021341348</v>
      </c>
      <c r="AQ1378" s="70">
        <v>3</v>
      </c>
      <c r="AR1378" s="71">
        <v>0</v>
      </c>
      <c r="AS1378" s="71">
        <v>2</v>
      </c>
      <c r="AT1378" s="71">
        <v>0</v>
      </c>
      <c r="AU1378" s="71">
        <v>0</v>
      </c>
      <c r="AV1378" s="71" t="s">
        <v>3395</v>
      </c>
      <c r="AW1378" s="72" t="s">
        <v>3419</v>
      </c>
    </row>
    <row r="1379" spans="1:49">
      <c r="A1379" s="23" t="s">
        <v>5127</v>
      </c>
      <c r="B1379" s="23" t="s">
        <v>3748</v>
      </c>
      <c r="C1379" s="23" t="s">
        <v>3226</v>
      </c>
      <c r="D1379" s="24" t="s">
        <v>2708</v>
      </c>
      <c r="E1379" s="24" t="s">
        <v>2709</v>
      </c>
      <c r="F1379" s="24" t="s">
        <v>2710</v>
      </c>
      <c r="G1379" s="24" t="s">
        <v>2713</v>
      </c>
      <c r="H1379" s="76">
        <v>0.30276862836560337</v>
      </c>
      <c r="I1379" s="77">
        <v>0.54879078587516517</v>
      </c>
      <c r="J1379" s="77">
        <v>0.20864453354764695</v>
      </c>
      <c r="K1379" s="77">
        <v>0</v>
      </c>
      <c r="L1379" s="77">
        <v>0.46969948370939757</v>
      </c>
      <c r="M1379" s="77">
        <v>0.45345267484000629</v>
      </c>
      <c r="N1379" s="77">
        <v>0.45742247149967147</v>
      </c>
      <c r="O1379" s="77" t="s">
        <v>3395</v>
      </c>
      <c r="P1379" s="77">
        <v>0.35072238764385022</v>
      </c>
      <c r="Q1379" s="77">
        <v>0.78835421429442887</v>
      </c>
      <c r="R1379" s="77">
        <v>0.14924836717975029</v>
      </c>
      <c r="S1379" s="77">
        <v>0</v>
      </c>
      <c r="T1379" s="77">
        <v>0.15361445783132532</v>
      </c>
      <c r="U1379" s="77">
        <v>0.53245853837224522</v>
      </c>
      <c r="V1379" s="77">
        <v>0.31470364071786161</v>
      </c>
      <c r="W1379" s="77">
        <v>0.76768667738486229</v>
      </c>
      <c r="X1379" s="77">
        <v>0.55122853455895104</v>
      </c>
      <c r="Y1379" s="77">
        <v>0.75146752508994497</v>
      </c>
      <c r="Z1379" s="77">
        <v>0.65714285714285714</v>
      </c>
      <c r="AA1379" s="77">
        <v>0.37777656622011235</v>
      </c>
      <c r="AB1379" s="77">
        <v>0.14586466165413531</v>
      </c>
      <c r="AC1379" s="77">
        <v>0.5473684210526315</v>
      </c>
      <c r="AD1379" s="76">
        <v>0.35340131592947183</v>
      </c>
      <c r="AE1379" s="77">
        <v>0.34625940353858509</v>
      </c>
      <c r="AF1379" s="77">
        <v>0.46880129073708959</v>
      </c>
      <c r="AG1379" s="77">
        <v>7.6807228915662662E-2</v>
      </c>
      <c r="AH1379" s="77">
        <v>0.42358108954505341</v>
      </c>
      <c r="AI1379" s="77">
        <v>0.65945760597190661</v>
      </c>
      <c r="AJ1379" s="77">
        <v>0.70430519111640111</v>
      </c>
      <c r="AK1379" s="77">
        <v>0.26182061393712386</v>
      </c>
      <c r="AL1379" s="77">
        <v>0.5473684210526315</v>
      </c>
      <c r="AM1379" s="76">
        <v>0.38948733673504882</v>
      </c>
      <c r="AN1379" s="77">
        <v>0.38661530814420758</v>
      </c>
      <c r="AO1379" s="78">
        <v>0.50449807536871882</v>
      </c>
      <c r="AP1379" s="79">
        <v>0.42519509984738485</v>
      </c>
      <c r="AQ1379" s="70">
        <v>3</v>
      </c>
      <c r="AR1379" s="71">
        <v>3</v>
      </c>
      <c r="AS1379" s="71">
        <v>1</v>
      </c>
      <c r="AT1379" s="71">
        <v>0</v>
      </c>
      <c r="AU1379" s="71">
        <v>0</v>
      </c>
      <c r="AV1379" s="71" t="s">
        <v>3395</v>
      </c>
      <c r="AW1379" s="72" t="s">
        <v>3419</v>
      </c>
    </row>
    <row r="1380" spans="1:49">
      <c r="A1380" s="23" t="s">
        <v>5128</v>
      </c>
      <c r="B1380" s="23" t="s">
        <v>3748</v>
      </c>
      <c r="C1380" s="23" t="s">
        <v>3228</v>
      </c>
      <c r="D1380" s="24" t="s">
        <v>2708</v>
      </c>
      <c r="E1380" s="24" t="s">
        <v>2709</v>
      </c>
      <c r="F1380" s="24" t="s">
        <v>2710</v>
      </c>
      <c r="G1380" s="24" t="s">
        <v>2717</v>
      </c>
      <c r="H1380" s="76">
        <v>0.30276862836560337</v>
      </c>
      <c r="I1380" s="77">
        <v>0.60251085974090168</v>
      </c>
      <c r="J1380" s="77">
        <v>0.41093159225510217</v>
      </c>
      <c r="K1380" s="77">
        <v>0</v>
      </c>
      <c r="L1380" s="77">
        <v>0.43565427003960416</v>
      </c>
      <c r="M1380" s="77">
        <v>0.46072085414055508</v>
      </c>
      <c r="N1380" s="77">
        <v>0.22973052967108826</v>
      </c>
      <c r="O1380" s="77" t="s">
        <v>3395</v>
      </c>
      <c r="P1380" s="77">
        <v>0.39694243823305558</v>
      </c>
      <c r="Q1380" s="77">
        <v>0.82534433471582735</v>
      </c>
      <c r="R1380" s="77">
        <v>0.42285658073864779</v>
      </c>
      <c r="S1380" s="77">
        <v>0</v>
      </c>
      <c r="T1380" s="77">
        <v>0.15361445783132532</v>
      </c>
      <c r="U1380" s="77">
        <v>0.52501387149572531</v>
      </c>
      <c r="V1380" s="77">
        <v>0.31470364071786161</v>
      </c>
      <c r="W1380" s="77">
        <v>0.68237936689357193</v>
      </c>
      <c r="X1380" s="77">
        <v>0.45300855067030132</v>
      </c>
      <c r="Y1380" s="77">
        <v>0.75146752508994497</v>
      </c>
      <c r="Z1380" s="77">
        <v>0.65714285714285714</v>
      </c>
      <c r="AA1380" s="77">
        <v>0.41355548722443458</v>
      </c>
      <c r="AB1380" s="77">
        <v>0.14586466165413531</v>
      </c>
      <c r="AC1380" s="77">
        <v>0.5473684210526315</v>
      </c>
      <c r="AD1380" s="76">
        <v>0.43873702678720239</v>
      </c>
      <c r="AE1380" s="77">
        <v>0.30460961841686063</v>
      </c>
      <c r="AF1380" s="77">
        <v>0.62410045772723755</v>
      </c>
      <c r="AG1380" s="77">
        <v>7.6807228915662662E-2</v>
      </c>
      <c r="AH1380" s="77">
        <v>0.41985875610679346</v>
      </c>
      <c r="AI1380" s="77">
        <v>0.56769395878193663</v>
      </c>
      <c r="AJ1380" s="77">
        <v>0.70430519111640111</v>
      </c>
      <c r="AK1380" s="77">
        <v>0.27971007443928497</v>
      </c>
      <c r="AL1380" s="77">
        <v>0.5473684210526315</v>
      </c>
      <c r="AM1380" s="76">
        <v>0.45581570097710022</v>
      </c>
      <c r="AN1380" s="77">
        <v>0.35478664793479758</v>
      </c>
      <c r="AO1380" s="78">
        <v>0.51046122886943923</v>
      </c>
      <c r="AP1380" s="79">
        <v>0.43788629199133955</v>
      </c>
      <c r="AQ1380" s="70">
        <v>3</v>
      </c>
      <c r="AR1380" s="71">
        <v>3</v>
      </c>
      <c r="AS1380" s="71">
        <v>2</v>
      </c>
      <c r="AT1380" s="71">
        <v>0</v>
      </c>
      <c r="AU1380" s="71">
        <v>0</v>
      </c>
      <c r="AV1380" s="71" t="s">
        <v>3395</v>
      </c>
      <c r="AW1380" s="72" t="s">
        <v>3419</v>
      </c>
    </row>
    <row r="1381" spans="1:49">
      <c r="A1381" s="23" t="s">
        <v>5129</v>
      </c>
      <c r="B1381" s="23" t="s">
        <v>3748</v>
      </c>
      <c r="C1381" s="23" t="s">
        <v>3230</v>
      </c>
      <c r="D1381" s="24" t="s">
        <v>2708</v>
      </c>
      <c r="E1381" s="24" t="s">
        <v>2709</v>
      </c>
      <c r="F1381" s="24" t="s">
        <v>2710</v>
      </c>
      <c r="G1381" s="24" t="s">
        <v>2719</v>
      </c>
      <c r="H1381" s="76">
        <v>0.30276862836560337</v>
      </c>
      <c r="I1381" s="77">
        <v>0.76111984017124623</v>
      </c>
      <c r="J1381" s="77">
        <v>0.3663045957557875</v>
      </c>
      <c r="K1381" s="77">
        <v>2.8573109064878865E-3</v>
      </c>
      <c r="L1381" s="77">
        <v>0.3817781428550871</v>
      </c>
      <c r="M1381" s="77">
        <v>0.8444036554216332</v>
      </c>
      <c r="N1381" s="77">
        <v>0.62199798645604076</v>
      </c>
      <c r="O1381" s="77" t="s">
        <v>3395</v>
      </c>
      <c r="P1381" s="77">
        <v>0.42886240857013164</v>
      </c>
      <c r="Q1381" s="77">
        <v>0.58486838086765514</v>
      </c>
      <c r="R1381" s="77">
        <v>2.7768570424055318E-2</v>
      </c>
      <c r="S1381" s="77">
        <v>0</v>
      </c>
      <c r="T1381" s="77">
        <v>0.15361445783132532</v>
      </c>
      <c r="U1381" s="77">
        <v>0.53163946056436806</v>
      </c>
      <c r="V1381" s="77">
        <v>0.31470364071786161</v>
      </c>
      <c r="W1381" s="77">
        <v>0.70086764964016413</v>
      </c>
      <c r="X1381" s="77">
        <v>0.48570227084328388</v>
      </c>
      <c r="Y1381" s="77">
        <v>0.75146752508994497</v>
      </c>
      <c r="Z1381" s="77">
        <v>0.65714285714285714</v>
      </c>
      <c r="AA1381" s="77">
        <v>0.37777656622011235</v>
      </c>
      <c r="AB1381" s="77">
        <v>0.14586466165413531</v>
      </c>
      <c r="AC1381" s="77">
        <v>0.5473684210526315</v>
      </c>
      <c r="AD1381" s="76">
        <v>0.47673102143087909</v>
      </c>
      <c r="AE1381" s="77">
        <v>0.45597990084187617</v>
      </c>
      <c r="AF1381" s="77">
        <v>0.30631847564585524</v>
      </c>
      <c r="AG1381" s="77">
        <v>7.6807228915662662E-2</v>
      </c>
      <c r="AH1381" s="77">
        <v>0.42317155064111484</v>
      </c>
      <c r="AI1381" s="77">
        <v>0.59328496024172406</v>
      </c>
      <c r="AJ1381" s="77">
        <v>0.70430519111640111</v>
      </c>
      <c r="AK1381" s="77">
        <v>0.26182061393712386</v>
      </c>
      <c r="AL1381" s="77">
        <v>0.5473684210526315</v>
      </c>
      <c r="AM1381" s="76">
        <v>0.41300979930620346</v>
      </c>
      <c r="AN1381" s="77">
        <v>0.36442124659950048</v>
      </c>
      <c r="AO1381" s="78">
        <v>0.50449807536871882</v>
      </c>
      <c r="AP1381" s="79">
        <v>0.42538264014464361</v>
      </c>
      <c r="AQ1381" s="70">
        <v>3</v>
      </c>
      <c r="AR1381" s="71">
        <v>0</v>
      </c>
      <c r="AS1381" s="71">
        <v>2</v>
      </c>
      <c r="AT1381" s="71">
        <v>0</v>
      </c>
      <c r="AU1381" s="71">
        <v>0</v>
      </c>
      <c r="AV1381" s="71" t="s">
        <v>3395</v>
      </c>
      <c r="AW1381" s="72" t="s">
        <v>3419</v>
      </c>
    </row>
    <row r="1382" spans="1:49">
      <c r="A1382" s="23" t="s">
        <v>5130</v>
      </c>
      <c r="B1382" s="23" t="s">
        <v>3748</v>
      </c>
      <c r="C1382" s="23" t="s">
        <v>3232</v>
      </c>
      <c r="D1382" s="24" t="s">
        <v>2708</v>
      </c>
      <c r="E1382" s="24" t="s">
        <v>2709</v>
      </c>
      <c r="F1382" s="24" t="s">
        <v>2710</v>
      </c>
      <c r="G1382" s="24" t="s">
        <v>2721</v>
      </c>
      <c r="H1382" s="76">
        <v>0.30276862836560337</v>
      </c>
      <c r="I1382" s="77">
        <v>0.81337487046384527</v>
      </c>
      <c r="J1382" s="77">
        <v>0.86250286281640065</v>
      </c>
      <c r="K1382" s="77">
        <v>6.2715936102817671E-2</v>
      </c>
      <c r="L1382" s="77">
        <v>0.42264256200918854</v>
      </c>
      <c r="M1382" s="77">
        <v>0.83766510075038503</v>
      </c>
      <c r="N1382" s="77">
        <v>0.77345892673201444</v>
      </c>
      <c r="O1382" s="77" t="s">
        <v>3395</v>
      </c>
      <c r="P1382" s="77">
        <v>0.37191166655893271</v>
      </c>
      <c r="Q1382" s="77">
        <v>0.67666833512571511</v>
      </c>
      <c r="R1382" s="77">
        <v>0</v>
      </c>
      <c r="S1382" s="77">
        <v>0</v>
      </c>
      <c r="T1382" s="77">
        <v>0.15361445783132532</v>
      </c>
      <c r="U1382" s="77">
        <v>0.55493083213933703</v>
      </c>
      <c r="V1382" s="77">
        <v>0.31470364071786161</v>
      </c>
      <c r="W1382" s="77">
        <v>0.75216371707637764</v>
      </c>
      <c r="X1382" s="77">
        <v>0.57811617144614302</v>
      </c>
      <c r="Y1382" s="77">
        <v>0.75146752508994497</v>
      </c>
      <c r="Z1382" s="77">
        <v>0.65714285714285714</v>
      </c>
      <c r="AA1382" s="77">
        <v>0.37777656622011235</v>
      </c>
      <c r="AB1382" s="77">
        <v>0.14586466165413531</v>
      </c>
      <c r="AC1382" s="77">
        <v>0.5473684210526315</v>
      </c>
      <c r="AD1382" s="76">
        <v>0.65954878721528309</v>
      </c>
      <c r="AE1382" s="77">
        <v>0.49367883843066773</v>
      </c>
      <c r="AF1382" s="77">
        <v>0.33833416756285756</v>
      </c>
      <c r="AG1382" s="77">
        <v>7.6807228915662662E-2</v>
      </c>
      <c r="AH1382" s="77">
        <v>0.43481723642859932</v>
      </c>
      <c r="AI1382" s="77">
        <v>0.66513994426126033</v>
      </c>
      <c r="AJ1382" s="77">
        <v>0.70430519111640111</v>
      </c>
      <c r="AK1382" s="77">
        <v>0.26182061393712386</v>
      </c>
      <c r="AL1382" s="77">
        <v>0.5473684210526315</v>
      </c>
      <c r="AM1382" s="76">
        <v>0.49718726440293609</v>
      </c>
      <c r="AN1382" s="77">
        <v>0.39225480320184075</v>
      </c>
      <c r="AO1382" s="78">
        <v>0.50449807536871882</v>
      </c>
      <c r="AP1382" s="79">
        <v>0.46314999769285026</v>
      </c>
      <c r="AQ1382" s="70">
        <v>3</v>
      </c>
      <c r="AR1382" s="71">
        <v>0</v>
      </c>
      <c r="AS1382" s="71">
        <v>0</v>
      </c>
      <c r="AT1382" s="71">
        <v>0</v>
      </c>
      <c r="AU1382" s="71">
        <v>0</v>
      </c>
      <c r="AV1382" s="71" t="s">
        <v>3395</v>
      </c>
      <c r="AW1382" s="72" t="s">
        <v>3419</v>
      </c>
    </row>
    <row r="1383" spans="1:49">
      <c r="A1383" s="23" t="s">
        <v>5131</v>
      </c>
      <c r="B1383" s="23" t="s">
        <v>3748</v>
      </c>
      <c r="C1383" s="23" t="s">
        <v>3234</v>
      </c>
      <c r="D1383" s="24" t="s">
        <v>2708</v>
      </c>
      <c r="E1383" s="24" t="s">
        <v>2709</v>
      </c>
      <c r="F1383" s="24" t="s">
        <v>2723</v>
      </c>
      <c r="G1383" s="24" t="s">
        <v>2724</v>
      </c>
      <c r="H1383" s="76">
        <v>0.24489615549128294</v>
      </c>
      <c r="I1383" s="77">
        <v>0.64776384433911627</v>
      </c>
      <c r="J1383" s="77">
        <v>0.46648028798079949</v>
      </c>
      <c r="K1383" s="77">
        <v>0.27618410838731366</v>
      </c>
      <c r="L1383" s="77">
        <v>0.37613876818835834</v>
      </c>
      <c r="M1383" s="77">
        <v>0.62225636607723511</v>
      </c>
      <c r="N1383" s="77">
        <v>0.5352395234964431</v>
      </c>
      <c r="O1383" s="77" t="s">
        <v>3395</v>
      </c>
      <c r="P1383" s="77">
        <v>3.7924545364204088E-4</v>
      </c>
      <c r="Q1383" s="77">
        <v>0.76962502332702232</v>
      </c>
      <c r="R1383" s="77">
        <v>0.10518020947306791</v>
      </c>
      <c r="S1383" s="77">
        <v>8.235294117647092E-2</v>
      </c>
      <c r="T1383" s="77">
        <v>6.7891888409251977E-2</v>
      </c>
      <c r="U1383" s="77">
        <v>0.54187235334639772</v>
      </c>
      <c r="V1383" s="77">
        <v>0.26485840333796573</v>
      </c>
      <c r="W1383" s="77">
        <v>0.67712274146190299</v>
      </c>
      <c r="X1383" s="77">
        <v>0.45712098884572194</v>
      </c>
      <c r="Y1383" s="77">
        <v>0.62770849676738716</v>
      </c>
      <c r="Z1383" s="77">
        <v>0</v>
      </c>
      <c r="AA1383" s="77">
        <v>0.42890706274294316</v>
      </c>
      <c r="AB1383" s="77">
        <v>0.14586466165413531</v>
      </c>
      <c r="AC1383" s="77">
        <v>0.5473684210526315</v>
      </c>
      <c r="AD1383" s="76">
        <v>0.45304676260373289</v>
      </c>
      <c r="AE1383" s="77">
        <v>0.36203960232059845</v>
      </c>
      <c r="AF1383" s="77">
        <v>0.43740261640004513</v>
      </c>
      <c r="AG1383" s="77">
        <v>7.5122414792861442E-2</v>
      </c>
      <c r="AH1383" s="77">
        <v>0.40336537834218172</v>
      </c>
      <c r="AI1383" s="77">
        <v>0.56712186515381247</v>
      </c>
      <c r="AJ1383" s="77">
        <v>0.31385424838369358</v>
      </c>
      <c r="AK1383" s="77">
        <v>0.28738586219853923</v>
      </c>
      <c r="AL1383" s="77">
        <v>0.5473684210526315</v>
      </c>
      <c r="AM1383" s="76">
        <v>0.41749632710812551</v>
      </c>
      <c r="AN1383" s="77">
        <v>0.34853655276295187</v>
      </c>
      <c r="AO1383" s="78">
        <v>0.38286951054495483</v>
      </c>
      <c r="AP1383" s="79">
        <v>0.38244879844319679</v>
      </c>
      <c r="AQ1383" s="70">
        <v>3</v>
      </c>
      <c r="AR1383" s="71">
        <v>1</v>
      </c>
      <c r="AS1383" s="71">
        <v>0</v>
      </c>
      <c r="AT1383" s="71">
        <v>0</v>
      </c>
      <c r="AU1383" s="71">
        <v>0</v>
      </c>
      <c r="AV1383" s="71" t="s">
        <v>3395</v>
      </c>
      <c r="AW1383" s="72" t="s">
        <v>3419</v>
      </c>
    </row>
    <row r="1384" spans="1:49">
      <c r="A1384" s="23" t="s">
        <v>5132</v>
      </c>
      <c r="B1384" s="23" t="s">
        <v>3748</v>
      </c>
      <c r="C1384" s="23" t="s">
        <v>3237</v>
      </c>
      <c r="D1384" s="24" t="s">
        <v>2708</v>
      </c>
      <c r="E1384" s="24" t="s">
        <v>2709</v>
      </c>
      <c r="F1384" s="24" t="s">
        <v>2723</v>
      </c>
      <c r="G1384" s="24" t="s">
        <v>2728</v>
      </c>
      <c r="H1384" s="76">
        <v>0.24489615549128294</v>
      </c>
      <c r="I1384" s="77">
        <v>0.67263667732289401</v>
      </c>
      <c r="J1384" s="77">
        <v>0.54285848830544869</v>
      </c>
      <c r="K1384" s="77">
        <v>4.823526055796945E-2</v>
      </c>
      <c r="L1384" s="77">
        <v>0.39741956741956669</v>
      </c>
      <c r="M1384" s="77">
        <v>0.51289731088606838</v>
      </c>
      <c r="N1384" s="77">
        <v>0.56647645481384767</v>
      </c>
      <c r="O1384" s="77" t="s">
        <v>3395</v>
      </c>
      <c r="P1384" s="77">
        <v>0.35345623927930359</v>
      </c>
      <c r="Q1384" s="77">
        <v>0.8184645503929715</v>
      </c>
      <c r="R1384" s="77">
        <v>4.4814086050549609E-2</v>
      </c>
      <c r="S1384" s="77">
        <v>8.235294117647092E-2</v>
      </c>
      <c r="T1384" s="77">
        <v>6.7891888409251977E-2</v>
      </c>
      <c r="U1384" s="77">
        <v>0.44687308639563916</v>
      </c>
      <c r="V1384" s="77">
        <v>0.26485840333796573</v>
      </c>
      <c r="W1384" s="77">
        <v>0.836824603498036</v>
      </c>
      <c r="X1384" s="77">
        <v>0.54770242096850896</v>
      </c>
      <c r="Y1384" s="77">
        <v>0.62770849676738716</v>
      </c>
      <c r="Z1384" s="77">
        <v>0</v>
      </c>
      <c r="AA1384" s="77">
        <v>0.42890706274294316</v>
      </c>
      <c r="AB1384" s="77">
        <v>0.14586466165413531</v>
      </c>
      <c r="AC1384" s="77">
        <v>0.5473684210526315</v>
      </c>
      <c r="AD1384" s="76">
        <v>0.48679710703987517</v>
      </c>
      <c r="AE1384" s="77">
        <v>0.37569696659135116</v>
      </c>
      <c r="AF1384" s="77">
        <v>0.43163931822176055</v>
      </c>
      <c r="AG1384" s="77">
        <v>7.5122414792861442E-2</v>
      </c>
      <c r="AH1384" s="77">
        <v>0.35586574486680245</v>
      </c>
      <c r="AI1384" s="77">
        <v>0.69226351223327254</v>
      </c>
      <c r="AJ1384" s="77">
        <v>0.31385424838369358</v>
      </c>
      <c r="AK1384" s="77">
        <v>0.28738586219853923</v>
      </c>
      <c r="AL1384" s="77">
        <v>0.5473684210526315</v>
      </c>
      <c r="AM1384" s="76">
        <v>0.43137779728432896</v>
      </c>
      <c r="AN1384" s="77">
        <v>0.37441722396431215</v>
      </c>
      <c r="AO1384" s="78">
        <v>0.38286951054495483</v>
      </c>
      <c r="AP1384" s="79">
        <v>0.39583418473536935</v>
      </c>
      <c r="AQ1384" s="70">
        <v>3</v>
      </c>
      <c r="AR1384" s="71">
        <v>3</v>
      </c>
      <c r="AS1384" s="71">
        <v>0</v>
      </c>
      <c r="AT1384" s="71">
        <v>0</v>
      </c>
      <c r="AU1384" s="71">
        <v>0</v>
      </c>
      <c r="AV1384" s="71" t="s">
        <v>3395</v>
      </c>
      <c r="AW1384" s="72" t="s">
        <v>3419</v>
      </c>
    </row>
    <row r="1385" spans="1:49">
      <c r="A1385" s="23" t="s">
        <v>5133</v>
      </c>
      <c r="B1385" s="23" t="s">
        <v>3748</v>
      </c>
      <c r="C1385" s="23" t="s">
        <v>3239</v>
      </c>
      <c r="D1385" s="24" t="s">
        <v>2708</v>
      </c>
      <c r="E1385" s="24" t="s">
        <v>2709</v>
      </c>
      <c r="F1385" s="24" t="s">
        <v>2723</v>
      </c>
      <c r="G1385" s="24" t="s">
        <v>2730</v>
      </c>
      <c r="H1385" s="76">
        <v>0.24489615549128294</v>
      </c>
      <c r="I1385" s="77">
        <v>0.66444464391030422</v>
      </c>
      <c r="J1385" s="77">
        <v>0.31783083800356354</v>
      </c>
      <c r="K1385" s="77">
        <v>0</v>
      </c>
      <c r="L1385" s="77">
        <v>0.43047221913858902</v>
      </c>
      <c r="M1385" s="77">
        <v>0.27263925874342088</v>
      </c>
      <c r="N1385" s="77">
        <v>0.59518560623215344</v>
      </c>
      <c r="O1385" s="77" t="s">
        <v>3395</v>
      </c>
      <c r="P1385" s="77">
        <v>0.12829468110180003</v>
      </c>
      <c r="Q1385" s="77">
        <v>0.75330448152297702</v>
      </c>
      <c r="R1385" s="77">
        <v>2.2465149975698248E-2</v>
      </c>
      <c r="S1385" s="77">
        <v>8.235294117647092E-2</v>
      </c>
      <c r="T1385" s="77">
        <v>6.7891888409251977E-2</v>
      </c>
      <c r="U1385" s="77">
        <v>0.44926181787926645</v>
      </c>
      <c r="V1385" s="77">
        <v>0.26485840333796573</v>
      </c>
      <c r="W1385" s="77">
        <v>0.70657605970401738</v>
      </c>
      <c r="X1385" s="77">
        <v>0.54795720268231562</v>
      </c>
      <c r="Y1385" s="77">
        <v>0.62770849676738716</v>
      </c>
      <c r="Z1385" s="77">
        <v>0</v>
      </c>
      <c r="AA1385" s="77">
        <v>0.42890706274294316</v>
      </c>
      <c r="AB1385" s="77">
        <v>0.14586466165413531</v>
      </c>
      <c r="AC1385" s="77">
        <v>0.5473684210526315</v>
      </c>
      <c r="AD1385" s="76">
        <v>0.40905721246838356</v>
      </c>
      <c r="AE1385" s="77">
        <v>0.2853183530431927</v>
      </c>
      <c r="AF1385" s="77">
        <v>0.38788481574933764</v>
      </c>
      <c r="AG1385" s="77">
        <v>7.5122414792861442E-2</v>
      </c>
      <c r="AH1385" s="77">
        <v>0.35706011060861609</v>
      </c>
      <c r="AI1385" s="77">
        <v>0.6272666311931665</v>
      </c>
      <c r="AJ1385" s="77">
        <v>0.31385424838369358</v>
      </c>
      <c r="AK1385" s="77">
        <v>0.28738586219853923</v>
      </c>
      <c r="AL1385" s="77">
        <v>0.5473684210526315</v>
      </c>
      <c r="AM1385" s="76">
        <v>0.36075346042030459</v>
      </c>
      <c r="AN1385" s="77">
        <v>0.35314971886488133</v>
      </c>
      <c r="AO1385" s="78">
        <v>0.38286951054495483</v>
      </c>
      <c r="AP1385" s="79">
        <v>0.36548346269130372</v>
      </c>
      <c r="AQ1385" s="70">
        <v>3</v>
      </c>
      <c r="AR1385" s="71">
        <v>3</v>
      </c>
      <c r="AS1385" s="71">
        <v>0</v>
      </c>
      <c r="AT1385" s="71">
        <v>0</v>
      </c>
      <c r="AU1385" s="71">
        <v>0</v>
      </c>
      <c r="AV1385" s="71" t="s">
        <v>3395</v>
      </c>
      <c r="AW1385" s="72" t="s">
        <v>3419</v>
      </c>
    </row>
    <row r="1386" spans="1:49">
      <c r="A1386" s="23" t="s">
        <v>5134</v>
      </c>
      <c r="B1386" s="23" t="s">
        <v>3748</v>
      </c>
      <c r="C1386" s="23" t="s">
        <v>3241</v>
      </c>
      <c r="D1386" s="24" t="s">
        <v>2708</v>
      </c>
      <c r="E1386" s="24" t="s">
        <v>2709</v>
      </c>
      <c r="F1386" s="24" t="s">
        <v>2723</v>
      </c>
      <c r="G1386" s="24" t="s">
        <v>2732</v>
      </c>
      <c r="H1386" s="76">
        <v>0.24489615549128294</v>
      </c>
      <c r="I1386" s="77">
        <v>0.70465778390275036</v>
      </c>
      <c r="J1386" s="77">
        <v>0.59146831398374955</v>
      </c>
      <c r="K1386" s="77">
        <v>0.25516789675604079</v>
      </c>
      <c r="L1386" s="77">
        <v>0.41983520710643457</v>
      </c>
      <c r="M1386" s="77">
        <v>0.40615957334996244</v>
      </c>
      <c r="N1386" s="77">
        <v>0.61497902824385564</v>
      </c>
      <c r="O1386" s="77" t="s">
        <v>3395</v>
      </c>
      <c r="P1386" s="77">
        <v>0.54594106519037577</v>
      </c>
      <c r="Q1386" s="77">
        <v>0.58925757971907178</v>
      </c>
      <c r="R1386" s="77">
        <v>5.0352523838968787E-2</v>
      </c>
      <c r="S1386" s="77">
        <v>8.235294117647092E-2</v>
      </c>
      <c r="T1386" s="77">
        <v>6.7891888409251977E-2</v>
      </c>
      <c r="U1386" s="77">
        <v>0.48196922775947543</v>
      </c>
      <c r="V1386" s="77">
        <v>0.26485840333796573</v>
      </c>
      <c r="W1386" s="77">
        <v>0.54342397535315623</v>
      </c>
      <c r="X1386" s="77">
        <v>0.23520448290385298</v>
      </c>
      <c r="Y1386" s="77">
        <v>0.62770849676738716</v>
      </c>
      <c r="Z1386" s="77">
        <v>0</v>
      </c>
      <c r="AA1386" s="77">
        <v>0.50046490475158767</v>
      </c>
      <c r="AB1386" s="77">
        <v>0.14586466165413531</v>
      </c>
      <c r="AC1386" s="77">
        <v>0.5473684210526315</v>
      </c>
      <c r="AD1386" s="76">
        <v>0.51367408445926099</v>
      </c>
      <c r="AE1386" s="77">
        <v>0.44841655412933379</v>
      </c>
      <c r="AF1386" s="77">
        <v>0.3198050517790203</v>
      </c>
      <c r="AG1386" s="77">
        <v>7.5122414792861442E-2</v>
      </c>
      <c r="AH1386" s="77">
        <v>0.37341381554872055</v>
      </c>
      <c r="AI1386" s="77">
        <v>0.38931422912850461</v>
      </c>
      <c r="AJ1386" s="77">
        <v>0.31385424838369358</v>
      </c>
      <c r="AK1386" s="77">
        <v>0.32316478320286146</v>
      </c>
      <c r="AL1386" s="77">
        <v>0.5473684210526315</v>
      </c>
      <c r="AM1386" s="76">
        <v>0.42729856345587169</v>
      </c>
      <c r="AN1386" s="77">
        <v>0.27928348649002888</v>
      </c>
      <c r="AO1386" s="78">
        <v>0.39479581754639553</v>
      </c>
      <c r="AP1386" s="79">
        <v>0.3641499496801055</v>
      </c>
      <c r="AQ1386" s="70">
        <v>3</v>
      </c>
      <c r="AR1386" s="71">
        <v>0</v>
      </c>
      <c r="AS1386" s="71">
        <v>0</v>
      </c>
      <c r="AT1386" s="71">
        <v>0</v>
      </c>
      <c r="AU1386" s="71">
        <v>0</v>
      </c>
      <c r="AV1386" s="71" t="s">
        <v>3395</v>
      </c>
      <c r="AW1386" s="72" t="s">
        <v>3419</v>
      </c>
    </row>
    <row r="1387" spans="1:49">
      <c r="A1387" s="23" t="s">
        <v>5135</v>
      </c>
      <c r="B1387" s="23" t="s">
        <v>3748</v>
      </c>
      <c r="C1387" s="23" t="s">
        <v>3243</v>
      </c>
      <c r="D1387" s="24" t="s">
        <v>2708</v>
      </c>
      <c r="E1387" s="24" t="s">
        <v>2736</v>
      </c>
      <c r="F1387" s="24" t="s">
        <v>2737</v>
      </c>
      <c r="G1387" s="24" t="s">
        <v>2738</v>
      </c>
      <c r="H1387" s="76">
        <v>0.26294591553078533</v>
      </c>
      <c r="I1387" s="77">
        <v>0.61835443548501079</v>
      </c>
      <c r="J1387" s="77">
        <v>0.58761915876355919</v>
      </c>
      <c r="K1387" s="77">
        <v>0.30353686318950013</v>
      </c>
      <c r="L1387" s="77">
        <v>0.32306563812304145</v>
      </c>
      <c r="M1387" s="77">
        <v>0.59350617946561823</v>
      </c>
      <c r="N1387" s="77">
        <v>0.5429644078563538</v>
      </c>
      <c r="O1387" s="77" t="s">
        <v>3395</v>
      </c>
      <c r="P1387" s="77">
        <v>0.40654733770738571</v>
      </c>
      <c r="Q1387" s="77">
        <v>0.66976439518706221</v>
      </c>
      <c r="R1387" s="77">
        <v>0</v>
      </c>
      <c r="S1387" s="77">
        <v>0</v>
      </c>
      <c r="T1387" s="77">
        <v>6.4171122994651775E-3</v>
      </c>
      <c r="U1387" s="77">
        <v>0.57446977871752403</v>
      </c>
      <c r="V1387" s="77">
        <v>2.6819923371647476E-2</v>
      </c>
      <c r="W1387" s="77">
        <v>0.37848697014446409</v>
      </c>
      <c r="X1387" s="77">
        <v>0.4666655038167935</v>
      </c>
      <c r="Y1387" s="77">
        <v>0.7027754483728732</v>
      </c>
      <c r="Z1387" s="77">
        <v>0.68571428571428572</v>
      </c>
      <c r="AA1387" s="77">
        <v>0.34354928430253923</v>
      </c>
      <c r="AB1387" s="77">
        <v>0.14586466165413531</v>
      </c>
      <c r="AC1387" s="77">
        <v>0.5473684210526315</v>
      </c>
      <c r="AD1387" s="76">
        <v>0.48963983659311844</v>
      </c>
      <c r="AE1387" s="77">
        <v>0.43392408526837983</v>
      </c>
      <c r="AF1387" s="77">
        <v>0.33488219759353111</v>
      </c>
      <c r="AG1387" s="77">
        <v>3.2085561497325887E-3</v>
      </c>
      <c r="AH1387" s="77">
        <v>0.30064485104458577</v>
      </c>
      <c r="AI1387" s="77">
        <v>0.42257623698062879</v>
      </c>
      <c r="AJ1387" s="77">
        <v>0.69424486704357946</v>
      </c>
      <c r="AK1387" s="77">
        <v>0.24470697297833727</v>
      </c>
      <c r="AL1387" s="77">
        <v>0.5473684210526315</v>
      </c>
      <c r="AM1387" s="76">
        <v>0.41948203981834314</v>
      </c>
      <c r="AN1387" s="77">
        <v>0.24214321472498238</v>
      </c>
      <c r="AO1387" s="78">
        <v>0.49544008702484943</v>
      </c>
      <c r="AP1387" s="79">
        <v>0.3774430534546368</v>
      </c>
      <c r="AQ1387" s="70">
        <v>3</v>
      </c>
      <c r="AR1387" s="71">
        <v>1</v>
      </c>
      <c r="AS1387" s="71">
        <v>0</v>
      </c>
      <c r="AT1387" s="71">
        <v>0</v>
      </c>
      <c r="AU1387" s="71">
        <v>0</v>
      </c>
      <c r="AV1387" s="71" t="s">
        <v>3395</v>
      </c>
      <c r="AW1387" s="72" t="s">
        <v>3419</v>
      </c>
    </row>
    <row r="1388" spans="1:49">
      <c r="A1388" s="23" t="s">
        <v>5136</v>
      </c>
      <c r="B1388" s="23" t="s">
        <v>3748</v>
      </c>
      <c r="C1388" s="23" t="s">
        <v>3245</v>
      </c>
      <c r="D1388" s="24" t="s">
        <v>2708</v>
      </c>
      <c r="E1388" s="24" t="s">
        <v>2736</v>
      </c>
      <c r="F1388" s="24" t="s">
        <v>2737</v>
      </c>
      <c r="G1388" s="24" t="s">
        <v>2740</v>
      </c>
      <c r="H1388" s="76">
        <v>0.26294591553078533</v>
      </c>
      <c r="I1388" s="77">
        <v>0.60052171274963539</v>
      </c>
      <c r="J1388" s="77">
        <v>0.81336564795294497</v>
      </c>
      <c r="K1388" s="77">
        <v>7.9083409164490859E-2</v>
      </c>
      <c r="L1388" s="77">
        <v>0.34157878167581973</v>
      </c>
      <c r="M1388" s="77">
        <v>4.0783214954661529E-2</v>
      </c>
      <c r="N1388" s="77">
        <v>0.78413236346290005</v>
      </c>
      <c r="O1388" s="77" t="s">
        <v>3395</v>
      </c>
      <c r="P1388" s="77">
        <v>0.45797254179153191</v>
      </c>
      <c r="Q1388" s="77">
        <v>0.55876064606321763</v>
      </c>
      <c r="R1388" s="77">
        <v>0</v>
      </c>
      <c r="S1388" s="77">
        <v>0</v>
      </c>
      <c r="T1388" s="77">
        <v>6.4171122994651775E-3</v>
      </c>
      <c r="U1388" s="77">
        <v>0.55002094358780884</v>
      </c>
      <c r="V1388" s="77">
        <v>2.6819923371647476E-2</v>
      </c>
      <c r="W1388" s="77">
        <v>0.65280481101332577</v>
      </c>
      <c r="X1388" s="77">
        <v>0.66448553921054643</v>
      </c>
      <c r="Y1388" s="77">
        <v>0.7027754483728732</v>
      </c>
      <c r="Z1388" s="77">
        <v>0.68571428571428572</v>
      </c>
      <c r="AA1388" s="77">
        <v>0.34354928430253923</v>
      </c>
      <c r="AB1388" s="77">
        <v>0.14586466165413531</v>
      </c>
      <c r="AC1388" s="77">
        <v>0.5473684210526315</v>
      </c>
      <c r="AD1388" s="76">
        <v>0.55894442541112188</v>
      </c>
      <c r="AE1388" s="77">
        <v>0.34071006220988082</v>
      </c>
      <c r="AF1388" s="77">
        <v>0.27938032303160881</v>
      </c>
      <c r="AG1388" s="77">
        <v>3.2085561497325887E-3</v>
      </c>
      <c r="AH1388" s="77">
        <v>0.28842043347972818</v>
      </c>
      <c r="AI1388" s="77">
        <v>0.6586451751119361</v>
      </c>
      <c r="AJ1388" s="77">
        <v>0.69424486704357946</v>
      </c>
      <c r="AK1388" s="77">
        <v>0.24470697297833727</v>
      </c>
      <c r="AL1388" s="77">
        <v>0.5473684210526315</v>
      </c>
      <c r="AM1388" s="76">
        <v>0.39301160355087045</v>
      </c>
      <c r="AN1388" s="77">
        <v>0.31675805491379894</v>
      </c>
      <c r="AO1388" s="78">
        <v>0.49544008702484943</v>
      </c>
      <c r="AP1388" s="79">
        <v>0.39841876014896282</v>
      </c>
      <c r="AQ1388" s="70">
        <v>3</v>
      </c>
      <c r="AR1388" s="71">
        <v>0</v>
      </c>
      <c r="AS1388" s="71">
        <v>2</v>
      </c>
      <c r="AT1388" s="71">
        <v>0</v>
      </c>
      <c r="AU1388" s="71">
        <v>0</v>
      </c>
      <c r="AV1388" s="71" t="s">
        <v>3395</v>
      </c>
      <c r="AW1388" s="72" t="s">
        <v>3419</v>
      </c>
    </row>
    <row r="1389" spans="1:49">
      <c r="A1389" s="23" t="s">
        <v>5137</v>
      </c>
      <c r="B1389" s="23" t="s">
        <v>3748</v>
      </c>
      <c r="C1389" s="23" t="s">
        <v>3249</v>
      </c>
      <c r="D1389" s="24" t="s">
        <v>2708</v>
      </c>
      <c r="E1389" s="24" t="s">
        <v>2736</v>
      </c>
      <c r="F1389" s="24" t="s">
        <v>2737</v>
      </c>
      <c r="G1389" s="24" t="s">
        <v>2744</v>
      </c>
      <c r="H1389" s="76">
        <v>0.26294591553078533</v>
      </c>
      <c r="I1389" s="77">
        <v>0.54249690372423565</v>
      </c>
      <c r="J1389" s="77">
        <v>8.3132421112267318E-2</v>
      </c>
      <c r="K1389" s="77">
        <v>0.22981457157487195</v>
      </c>
      <c r="L1389" s="77">
        <v>0.33610105923760508</v>
      </c>
      <c r="M1389" s="77">
        <v>0.9366219391101156</v>
      </c>
      <c r="N1389" s="77">
        <v>0.35490392641224872</v>
      </c>
      <c r="O1389" s="77" t="s">
        <v>3395</v>
      </c>
      <c r="P1389" s="77">
        <v>0.30387411189085489</v>
      </c>
      <c r="Q1389" s="77">
        <v>0.80550291708153021</v>
      </c>
      <c r="R1389" s="77">
        <v>0.21157922274526075</v>
      </c>
      <c r="S1389" s="77">
        <v>0</v>
      </c>
      <c r="T1389" s="77">
        <v>6.4171122994651775E-3</v>
      </c>
      <c r="U1389" s="77">
        <v>0.55556187910304566</v>
      </c>
      <c r="V1389" s="77">
        <v>2.6819923371647476E-2</v>
      </c>
      <c r="W1389" s="77">
        <v>0.69350862127072288</v>
      </c>
      <c r="X1389" s="77">
        <v>0.58425543081921927</v>
      </c>
      <c r="Y1389" s="77">
        <v>0.7027754483728732</v>
      </c>
      <c r="Z1389" s="77">
        <v>0.68571428571428572</v>
      </c>
      <c r="AA1389" s="77">
        <v>0.34354928430253923</v>
      </c>
      <c r="AB1389" s="77">
        <v>0.14586466165413531</v>
      </c>
      <c r="AC1389" s="77">
        <v>0.5473684210526315</v>
      </c>
      <c r="AD1389" s="76">
        <v>0.29619174678909604</v>
      </c>
      <c r="AE1389" s="77">
        <v>0.43226312164513925</v>
      </c>
      <c r="AF1389" s="77">
        <v>0.50854106991339543</v>
      </c>
      <c r="AG1389" s="77">
        <v>3.2085561497325887E-3</v>
      </c>
      <c r="AH1389" s="77">
        <v>0.29119090123734659</v>
      </c>
      <c r="AI1389" s="77">
        <v>0.63888202604497102</v>
      </c>
      <c r="AJ1389" s="77">
        <v>0.69424486704357946</v>
      </c>
      <c r="AK1389" s="77">
        <v>0.24470697297833727</v>
      </c>
      <c r="AL1389" s="77">
        <v>0.5473684210526315</v>
      </c>
      <c r="AM1389" s="76">
        <v>0.41233197944921024</v>
      </c>
      <c r="AN1389" s="77">
        <v>0.3110938278106834</v>
      </c>
      <c r="AO1389" s="78">
        <v>0.49544008702484943</v>
      </c>
      <c r="AP1389" s="79">
        <v>0.40267660711487252</v>
      </c>
      <c r="AQ1389" s="70">
        <v>3</v>
      </c>
      <c r="AR1389" s="71">
        <v>1</v>
      </c>
      <c r="AS1389" s="71">
        <v>0</v>
      </c>
      <c r="AT1389" s="71">
        <v>0</v>
      </c>
      <c r="AU1389" s="71">
        <v>0</v>
      </c>
      <c r="AV1389" s="71" t="s">
        <v>3395</v>
      </c>
      <c r="AW1389" s="72" t="s">
        <v>3419</v>
      </c>
    </row>
    <row r="1390" spans="1:49">
      <c r="A1390" s="23" t="s">
        <v>5138</v>
      </c>
      <c r="B1390" s="23" t="s">
        <v>3748</v>
      </c>
      <c r="C1390" s="23" t="s">
        <v>3251</v>
      </c>
      <c r="D1390" s="24" t="s">
        <v>2708</v>
      </c>
      <c r="E1390" s="24" t="s">
        <v>2736</v>
      </c>
      <c r="F1390" s="24" t="s">
        <v>2737</v>
      </c>
      <c r="G1390" s="24" t="s">
        <v>2746</v>
      </c>
      <c r="H1390" s="76">
        <v>0.26294591553078533</v>
      </c>
      <c r="I1390" s="77">
        <v>0.60672095606619414</v>
      </c>
      <c r="J1390" s="77">
        <v>0.43551223938584327</v>
      </c>
      <c r="K1390" s="77">
        <v>0</v>
      </c>
      <c r="L1390" s="77">
        <v>0.37078652617939784</v>
      </c>
      <c r="M1390" s="77">
        <v>0.85746837092522465</v>
      </c>
      <c r="N1390" s="77">
        <v>0.37981474596934084</v>
      </c>
      <c r="O1390" s="77" t="s">
        <v>3395</v>
      </c>
      <c r="P1390" s="77">
        <v>0.1301103076897388</v>
      </c>
      <c r="Q1390" s="77">
        <v>0.8346157193982825</v>
      </c>
      <c r="R1390" s="77">
        <v>7.2989357572109184E-2</v>
      </c>
      <c r="S1390" s="77">
        <v>0</v>
      </c>
      <c r="T1390" s="77">
        <v>6.4171122994651775E-3</v>
      </c>
      <c r="U1390" s="77">
        <v>0.55723147125389449</v>
      </c>
      <c r="V1390" s="77">
        <v>2.6819923371647476E-2</v>
      </c>
      <c r="W1390" s="77">
        <v>0.46188203199328709</v>
      </c>
      <c r="X1390" s="77">
        <v>0.63207763185753962</v>
      </c>
      <c r="Y1390" s="77">
        <v>0.7027754483728732</v>
      </c>
      <c r="Z1390" s="77">
        <v>0.68571428571428572</v>
      </c>
      <c r="AA1390" s="77">
        <v>0.37932820530686145</v>
      </c>
      <c r="AB1390" s="77">
        <v>0.14586466165413531</v>
      </c>
      <c r="AC1390" s="77">
        <v>0.5473684210526315</v>
      </c>
      <c r="AD1390" s="76">
        <v>0.43505970366094093</v>
      </c>
      <c r="AE1390" s="77">
        <v>0.34763599015274044</v>
      </c>
      <c r="AF1390" s="77">
        <v>0.45380253848519586</v>
      </c>
      <c r="AG1390" s="77">
        <v>3.2085561497325887E-3</v>
      </c>
      <c r="AH1390" s="77">
        <v>0.292025697312771</v>
      </c>
      <c r="AI1390" s="77">
        <v>0.54697983192541333</v>
      </c>
      <c r="AJ1390" s="77">
        <v>0.69424486704357946</v>
      </c>
      <c r="AK1390" s="77">
        <v>0.26259643348049838</v>
      </c>
      <c r="AL1390" s="77">
        <v>0.5473684210526315</v>
      </c>
      <c r="AM1390" s="76">
        <v>0.41216607743295902</v>
      </c>
      <c r="AN1390" s="77">
        <v>0.28073802846263901</v>
      </c>
      <c r="AO1390" s="78">
        <v>0.50140324052556984</v>
      </c>
      <c r="AP1390" s="79">
        <v>0.39261476021771452</v>
      </c>
      <c r="AQ1390" s="70">
        <v>3</v>
      </c>
      <c r="AR1390" s="71">
        <v>1</v>
      </c>
      <c r="AS1390" s="71">
        <v>2</v>
      </c>
      <c r="AT1390" s="71">
        <v>0</v>
      </c>
      <c r="AU1390" s="71">
        <v>0</v>
      </c>
      <c r="AV1390" s="71" t="s">
        <v>3395</v>
      </c>
      <c r="AW1390" s="72" t="s">
        <v>3419</v>
      </c>
    </row>
    <row r="1391" spans="1:49">
      <c r="A1391" s="23" t="s">
        <v>5139</v>
      </c>
      <c r="B1391" s="23" t="s">
        <v>3748</v>
      </c>
      <c r="C1391" s="23" t="s">
        <v>3253</v>
      </c>
      <c r="D1391" s="24" t="s">
        <v>2708</v>
      </c>
      <c r="E1391" s="24" t="s">
        <v>2736</v>
      </c>
      <c r="F1391" s="24" t="s">
        <v>2737</v>
      </c>
      <c r="G1391" s="24" t="s">
        <v>2748</v>
      </c>
      <c r="H1391" s="76">
        <v>0.26294591553078533</v>
      </c>
      <c r="I1391" s="77">
        <v>0.73862732767150852</v>
      </c>
      <c r="J1391" s="77">
        <v>0.88594876780118681</v>
      </c>
      <c r="K1391" s="77">
        <v>0.13451150586146765</v>
      </c>
      <c r="L1391" s="77">
        <v>0.29285855650179277</v>
      </c>
      <c r="M1391" s="77">
        <v>0.19178352023462153</v>
      </c>
      <c r="N1391" s="77">
        <v>0.84664310006174781</v>
      </c>
      <c r="O1391" s="77" t="s">
        <v>3395</v>
      </c>
      <c r="P1391" s="77">
        <v>2.7001372546717972E-2</v>
      </c>
      <c r="Q1391" s="77">
        <v>0.53012573740281399</v>
      </c>
      <c r="R1391" s="77">
        <v>0</v>
      </c>
      <c r="S1391" s="77">
        <v>0</v>
      </c>
      <c r="T1391" s="77">
        <v>6.4171122994651775E-3</v>
      </c>
      <c r="U1391" s="77">
        <v>0.55002094358780884</v>
      </c>
      <c r="V1391" s="77">
        <v>2.6819923371647476E-2</v>
      </c>
      <c r="W1391" s="77">
        <v>0.57412740423144415</v>
      </c>
      <c r="X1391" s="77">
        <v>0.59299150381378829</v>
      </c>
      <c r="Y1391" s="77">
        <v>0.7027754483728732</v>
      </c>
      <c r="Z1391" s="77">
        <v>0.68571428571428572</v>
      </c>
      <c r="AA1391" s="77">
        <v>0.34354928430253923</v>
      </c>
      <c r="AB1391" s="77">
        <v>0.14586466165413531</v>
      </c>
      <c r="AC1391" s="77">
        <v>0.5473684210526315</v>
      </c>
      <c r="AD1391" s="76">
        <v>0.62917400366782694</v>
      </c>
      <c r="AE1391" s="77">
        <v>0.29855961104126955</v>
      </c>
      <c r="AF1391" s="77">
        <v>0.265062868701407</v>
      </c>
      <c r="AG1391" s="77">
        <v>3.2085561497325887E-3</v>
      </c>
      <c r="AH1391" s="77">
        <v>0.28842043347972818</v>
      </c>
      <c r="AI1391" s="77">
        <v>0.58355945402261622</v>
      </c>
      <c r="AJ1391" s="77">
        <v>0.69424486704357946</v>
      </c>
      <c r="AK1391" s="77">
        <v>0.24470697297833727</v>
      </c>
      <c r="AL1391" s="77">
        <v>0.5473684210526315</v>
      </c>
      <c r="AM1391" s="76">
        <v>0.39759882780350114</v>
      </c>
      <c r="AN1391" s="77">
        <v>0.29172948121735898</v>
      </c>
      <c r="AO1391" s="78">
        <v>0.49544008702484943</v>
      </c>
      <c r="AP1391" s="79">
        <v>0.39041024755664933</v>
      </c>
      <c r="AQ1391" s="70">
        <v>3</v>
      </c>
      <c r="AR1391" s="71">
        <v>0</v>
      </c>
      <c r="AS1391" s="71">
        <v>2</v>
      </c>
      <c r="AT1391" s="71">
        <v>0</v>
      </c>
      <c r="AU1391" s="71">
        <v>0</v>
      </c>
      <c r="AV1391" s="71" t="s">
        <v>3395</v>
      </c>
      <c r="AW1391" s="72" t="s">
        <v>3419</v>
      </c>
    </row>
    <row r="1392" spans="1:49">
      <c r="A1392" s="23" t="s">
        <v>5140</v>
      </c>
      <c r="B1392" s="23" t="s">
        <v>3748</v>
      </c>
      <c r="C1392" s="23" t="s">
        <v>3255</v>
      </c>
      <c r="D1392" s="24" t="s">
        <v>2708</v>
      </c>
      <c r="E1392" s="24" t="s">
        <v>2736</v>
      </c>
      <c r="F1392" s="24" t="s">
        <v>2750</v>
      </c>
      <c r="G1392" s="24" t="s">
        <v>2753</v>
      </c>
      <c r="H1392" s="76">
        <v>0.20443042837837475</v>
      </c>
      <c r="I1392" s="77">
        <v>0.58926697765556857</v>
      </c>
      <c r="J1392" s="77">
        <v>0.55425660209765182</v>
      </c>
      <c r="K1392" s="77">
        <v>0.40128532632427094</v>
      </c>
      <c r="L1392" s="77">
        <v>0.30420953670638146</v>
      </c>
      <c r="M1392" s="77">
        <v>0.69583073871308265</v>
      </c>
      <c r="N1392" s="77">
        <v>0.59159964784955876</v>
      </c>
      <c r="O1392" s="77" t="s">
        <v>3395</v>
      </c>
      <c r="P1392" s="77">
        <v>0.27216686094592368</v>
      </c>
      <c r="Q1392" s="77">
        <v>0.64697805322027935</v>
      </c>
      <c r="R1392" s="77">
        <v>0</v>
      </c>
      <c r="S1392" s="77">
        <v>0</v>
      </c>
      <c r="T1392" s="77">
        <v>0</v>
      </c>
      <c r="U1392" s="77">
        <v>0.31710023968036516</v>
      </c>
      <c r="V1392" s="77">
        <v>0</v>
      </c>
      <c r="W1392" s="77">
        <v>0.58425954371739719</v>
      </c>
      <c r="X1392" s="77">
        <v>0.46262166071816702</v>
      </c>
      <c r="Y1392" s="77">
        <v>0.77277030865366403</v>
      </c>
      <c r="Z1392" s="77">
        <v>0.18285714285714294</v>
      </c>
      <c r="AA1392" s="77">
        <v>0.33648013289045792</v>
      </c>
      <c r="AB1392" s="77">
        <v>0.14586466165413531</v>
      </c>
      <c r="AC1392" s="77">
        <v>0.5473684210526315</v>
      </c>
      <c r="AD1392" s="76">
        <v>0.44931800271053168</v>
      </c>
      <c r="AE1392" s="77">
        <v>0.45301842210784349</v>
      </c>
      <c r="AF1392" s="77">
        <v>0.32348902661013967</v>
      </c>
      <c r="AG1392" s="77">
        <v>0</v>
      </c>
      <c r="AH1392" s="77">
        <v>0.15855011984018258</v>
      </c>
      <c r="AI1392" s="77">
        <v>0.5234406022177821</v>
      </c>
      <c r="AJ1392" s="77">
        <v>0.47781372575540348</v>
      </c>
      <c r="AK1392" s="77">
        <v>0.24117239727229661</v>
      </c>
      <c r="AL1392" s="77">
        <v>0.5473684210526315</v>
      </c>
      <c r="AM1392" s="76">
        <v>0.40860848380950499</v>
      </c>
      <c r="AN1392" s="77">
        <v>0.2273302406859882</v>
      </c>
      <c r="AO1392" s="78">
        <v>0.42211818136011053</v>
      </c>
      <c r="AP1392" s="79">
        <v>0.34620742029136908</v>
      </c>
      <c r="AQ1392" s="70">
        <v>3</v>
      </c>
      <c r="AR1392" s="71">
        <v>0</v>
      </c>
      <c r="AS1392" s="71">
        <v>0</v>
      </c>
      <c r="AT1392" s="71">
        <v>0</v>
      </c>
      <c r="AU1392" s="71">
        <v>0</v>
      </c>
      <c r="AV1392" s="71" t="s">
        <v>3395</v>
      </c>
      <c r="AW1392" s="72" t="s">
        <v>3419</v>
      </c>
    </row>
    <row r="1393" spans="1:49">
      <c r="A1393" s="23" t="s">
        <v>5141</v>
      </c>
      <c r="B1393" s="23" t="s">
        <v>3748</v>
      </c>
      <c r="C1393" s="23" t="s">
        <v>3257</v>
      </c>
      <c r="D1393" s="24" t="s">
        <v>2708</v>
      </c>
      <c r="E1393" s="24" t="s">
        <v>2736</v>
      </c>
      <c r="F1393" s="24" t="s">
        <v>2750</v>
      </c>
      <c r="G1393" s="24" t="s">
        <v>2759</v>
      </c>
      <c r="H1393" s="76">
        <v>0.20443042837837475</v>
      </c>
      <c r="I1393" s="77">
        <v>0.42436744594205045</v>
      </c>
      <c r="J1393" s="77">
        <v>0.17889351915141805</v>
      </c>
      <c r="K1393" s="77">
        <v>0</v>
      </c>
      <c r="L1393" s="77">
        <v>0.31862370428498549</v>
      </c>
      <c r="M1393" s="77">
        <v>0</v>
      </c>
      <c r="N1393" s="77">
        <v>0.1811748220225613</v>
      </c>
      <c r="O1393" s="77" t="s">
        <v>3395</v>
      </c>
      <c r="P1393" s="77">
        <v>0.1397125413694133</v>
      </c>
      <c r="Q1393" s="77">
        <v>0.73210673599756015</v>
      </c>
      <c r="R1393" s="77">
        <v>0.1691492478263214</v>
      </c>
      <c r="S1393" s="77">
        <v>0</v>
      </c>
      <c r="T1393" s="77">
        <v>0</v>
      </c>
      <c r="U1393" s="77">
        <v>0.34917016532539469</v>
      </c>
      <c r="V1393" s="77">
        <v>0</v>
      </c>
      <c r="W1393" s="77">
        <v>0.72470529091988545</v>
      </c>
      <c r="X1393" s="77">
        <v>0.20174805080556435</v>
      </c>
      <c r="Y1393" s="77">
        <v>0.77277030865366403</v>
      </c>
      <c r="Z1393" s="77">
        <v>0.18285714285714294</v>
      </c>
      <c r="AA1393" s="77">
        <v>0.37225905389478015</v>
      </c>
      <c r="AB1393" s="77">
        <v>0.14586466165413531</v>
      </c>
      <c r="AC1393" s="77">
        <v>0.5473684210526315</v>
      </c>
      <c r="AD1393" s="76">
        <v>0.26923046449061444</v>
      </c>
      <c r="AE1393" s="77">
        <v>0.12790221353539202</v>
      </c>
      <c r="AF1393" s="77">
        <v>0.45062799191194081</v>
      </c>
      <c r="AG1393" s="77">
        <v>0</v>
      </c>
      <c r="AH1393" s="77">
        <v>0.17458508266269734</v>
      </c>
      <c r="AI1393" s="77">
        <v>0.4632266708627249</v>
      </c>
      <c r="AJ1393" s="77">
        <v>0.47781372575540348</v>
      </c>
      <c r="AK1393" s="77">
        <v>0.25906185777445773</v>
      </c>
      <c r="AL1393" s="77">
        <v>0.5473684210526315</v>
      </c>
      <c r="AM1393" s="76">
        <v>0.28258688997931575</v>
      </c>
      <c r="AN1393" s="77">
        <v>0.2126039178418074</v>
      </c>
      <c r="AO1393" s="78">
        <v>0.42808133486083094</v>
      </c>
      <c r="AP1393" s="79">
        <v>0.30146741947624572</v>
      </c>
      <c r="AQ1393" s="70">
        <v>3</v>
      </c>
      <c r="AR1393" s="71">
        <v>0</v>
      </c>
      <c r="AS1393" s="71">
        <v>2</v>
      </c>
      <c r="AT1393" s="71">
        <v>0</v>
      </c>
      <c r="AU1393" s="71">
        <v>0</v>
      </c>
      <c r="AV1393" s="71" t="s">
        <v>3395</v>
      </c>
      <c r="AW1393" s="72" t="s">
        <v>3419</v>
      </c>
    </row>
    <row r="1394" spans="1:49">
      <c r="A1394" s="23" t="s">
        <v>5142</v>
      </c>
      <c r="B1394" s="23" t="s">
        <v>3748</v>
      </c>
      <c r="C1394" s="23" t="s">
        <v>3260</v>
      </c>
      <c r="D1394" s="24" t="s">
        <v>2708</v>
      </c>
      <c r="E1394" s="24" t="s">
        <v>2736</v>
      </c>
      <c r="F1394" s="24" t="s">
        <v>2750</v>
      </c>
      <c r="G1394" s="24" t="s">
        <v>2761</v>
      </c>
      <c r="H1394" s="76">
        <v>0.20443042837837475</v>
      </c>
      <c r="I1394" s="77">
        <v>0.57833278305648261</v>
      </c>
      <c r="J1394" s="77">
        <v>5.2771828334593152E-2</v>
      </c>
      <c r="K1394" s="77">
        <v>0.26153172802205338</v>
      </c>
      <c r="L1394" s="77">
        <v>0.32048687518233737</v>
      </c>
      <c r="M1394" s="77">
        <v>0.57258189931520131</v>
      </c>
      <c r="N1394" s="77">
        <v>9.5372613770113246E-2</v>
      </c>
      <c r="O1394" s="77" t="s">
        <v>3395</v>
      </c>
      <c r="P1394" s="77">
        <v>0.37328922800184872</v>
      </c>
      <c r="Q1394" s="77">
        <v>0.66261944410616214</v>
      </c>
      <c r="R1394" s="77">
        <v>0.1805210281955387</v>
      </c>
      <c r="S1394" s="77">
        <v>0</v>
      </c>
      <c r="T1394" s="77">
        <v>0</v>
      </c>
      <c r="U1394" s="77">
        <v>0.30407487944139117</v>
      </c>
      <c r="V1394" s="77">
        <v>0</v>
      </c>
      <c r="W1394" s="77">
        <v>0.75004992036767215</v>
      </c>
      <c r="X1394" s="77">
        <v>0.47124994144920229</v>
      </c>
      <c r="Y1394" s="77">
        <v>0.77277030865366403</v>
      </c>
      <c r="Z1394" s="77">
        <v>0.18285714285714294</v>
      </c>
      <c r="AA1394" s="77">
        <v>0.33648013289045792</v>
      </c>
      <c r="AB1394" s="77">
        <v>0.14586466165413531</v>
      </c>
      <c r="AC1394" s="77">
        <v>0.5473684210526315</v>
      </c>
      <c r="AD1394" s="76">
        <v>0.27851167992315018</v>
      </c>
      <c r="AE1394" s="77">
        <v>0.32465246885831078</v>
      </c>
      <c r="AF1394" s="77">
        <v>0.42157023615085043</v>
      </c>
      <c r="AG1394" s="77">
        <v>0</v>
      </c>
      <c r="AH1394" s="77">
        <v>0.15203743972069558</v>
      </c>
      <c r="AI1394" s="77">
        <v>0.61064993090843722</v>
      </c>
      <c r="AJ1394" s="77">
        <v>0.47781372575540348</v>
      </c>
      <c r="AK1394" s="77">
        <v>0.24117239727229661</v>
      </c>
      <c r="AL1394" s="77">
        <v>0.5473684210526315</v>
      </c>
      <c r="AM1394" s="76">
        <v>0.34157812831077045</v>
      </c>
      <c r="AN1394" s="77">
        <v>0.25422912354304428</v>
      </c>
      <c r="AO1394" s="78">
        <v>0.42211818136011053</v>
      </c>
      <c r="AP1394" s="79">
        <v>0.3357479320708564</v>
      </c>
      <c r="AQ1394" s="70">
        <v>3</v>
      </c>
      <c r="AR1394" s="71">
        <v>1</v>
      </c>
      <c r="AS1394" s="71">
        <v>0</v>
      </c>
      <c r="AT1394" s="71">
        <v>0</v>
      </c>
      <c r="AU1394" s="71">
        <v>0</v>
      </c>
      <c r="AV1394" s="71" t="s">
        <v>3395</v>
      </c>
      <c r="AW1394" s="72" t="s">
        <v>3419</v>
      </c>
    </row>
    <row r="1395" spans="1:49">
      <c r="A1395" s="23" t="s">
        <v>5143</v>
      </c>
      <c r="B1395" s="23" t="s">
        <v>3748</v>
      </c>
      <c r="C1395" s="23" t="s">
        <v>3262</v>
      </c>
      <c r="D1395" s="24" t="s">
        <v>2708</v>
      </c>
      <c r="E1395" s="24" t="s">
        <v>2763</v>
      </c>
      <c r="F1395" s="24" t="s">
        <v>2764</v>
      </c>
      <c r="G1395" s="24" t="s">
        <v>2765</v>
      </c>
      <c r="H1395" s="76">
        <v>0.24341538875389152</v>
      </c>
      <c r="I1395" s="77">
        <v>0.47478707847898444</v>
      </c>
      <c r="J1395" s="77">
        <v>0.39650827241972436</v>
      </c>
      <c r="K1395" s="77">
        <v>0.33587458403805504</v>
      </c>
      <c r="L1395" s="77">
        <v>0.31784198444355666</v>
      </c>
      <c r="M1395" s="77">
        <v>0.56645727686730574</v>
      </c>
      <c r="N1395" s="77">
        <v>0.3579224912111727</v>
      </c>
      <c r="O1395" s="77" t="s">
        <v>3395</v>
      </c>
      <c r="P1395" s="77">
        <v>0.19158340156941039</v>
      </c>
      <c r="Q1395" s="77">
        <v>0.83357843095204931</v>
      </c>
      <c r="R1395" s="77">
        <v>4.1681528687656004E-2</v>
      </c>
      <c r="S1395" s="77">
        <v>3.529411764705849E-2</v>
      </c>
      <c r="T1395" s="77">
        <v>5.6684491978609641E-2</v>
      </c>
      <c r="U1395" s="77">
        <v>0.47054215152701434</v>
      </c>
      <c r="V1395" s="77">
        <v>6.1742946229850736E-2</v>
      </c>
      <c r="W1395" s="77">
        <v>0.39139062002394603</v>
      </c>
      <c r="X1395" s="77">
        <v>0.38018834378885635</v>
      </c>
      <c r="Y1395" s="77">
        <v>0.83363540455000418</v>
      </c>
      <c r="Z1395" s="77">
        <v>0.20571428571428574</v>
      </c>
      <c r="AA1395" s="77">
        <v>0.33031581345513533</v>
      </c>
      <c r="AB1395" s="77">
        <v>0.14586466165413531</v>
      </c>
      <c r="AC1395" s="77">
        <v>0.5473684210526315</v>
      </c>
      <c r="AD1395" s="76">
        <v>0.37157024655086679</v>
      </c>
      <c r="AE1395" s="77">
        <v>0.35393594762590014</v>
      </c>
      <c r="AF1395" s="77">
        <v>0.43762997981985263</v>
      </c>
      <c r="AG1395" s="77">
        <v>4.5989304812834066E-2</v>
      </c>
      <c r="AH1395" s="77">
        <v>0.26614254887843253</v>
      </c>
      <c r="AI1395" s="77">
        <v>0.38578948190640117</v>
      </c>
      <c r="AJ1395" s="77">
        <v>0.5196748451321449</v>
      </c>
      <c r="AK1395" s="77">
        <v>0.23809023755463532</v>
      </c>
      <c r="AL1395" s="77">
        <v>0.5473684210526315</v>
      </c>
      <c r="AM1395" s="76">
        <v>0.38771205799887315</v>
      </c>
      <c r="AN1395" s="77">
        <v>0.23264044519922258</v>
      </c>
      <c r="AO1395" s="78">
        <v>0.43504450124647054</v>
      </c>
      <c r="AP1395" s="79">
        <v>0.34580707581291814</v>
      </c>
      <c r="AQ1395" s="70">
        <v>3</v>
      </c>
      <c r="AR1395" s="71">
        <v>0</v>
      </c>
      <c r="AS1395" s="71">
        <v>0</v>
      </c>
      <c r="AT1395" s="71">
        <v>0</v>
      </c>
      <c r="AU1395" s="71">
        <v>0</v>
      </c>
      <c r="AV1395" s="71" t="s">
        <v>3395</v>
      </c>
      <c r="AW1395" s="72" t="s">
        <v>3419</v>
      </c>
    </row>
    <row r="1396" spans="1:49">
      <c r="A1396" s="23" t="s">
        <v>5144</v>
      </c>
      <c r="B1396" s="23" t="s">
        <v>3748</v>
      </c>
      <c r="C1396" s="23" t="s">
        <v>3264</v>
      </c>
      <c r="D1396" s="24" t="s">
        <v>2708</v>
      </c>
      <c r="E1396" s="24" t="s">
        <v>2763</v>
      </c>
      <c r="F1396" s="24" t="s">
        <v>2764</v>
      </c>
      <c r="G1396" s="24" t="s">
        <v>2767</v>
      </c>
      <c r="H1396" s="76">
        <v>0.24341538875389152</v>
      </c>
      <c r="I1396" s="77">
        <v>0.56816002444831581</v>
      </c>
      <c r="J1396" s="77">
        <v>0.63182972374895041</v>
      </c>
      <c r="K1396" s="77">
        <v>0.3990714907387185</v>
      </c>
      <c r="L1396" s="77">
        <v>0.24972445643637178</v>
      </c>
      <c r="M1396" s="77">
        <v>0.58877133527967096</v>
      </c>
      <c r="N1396" s="77">
        <v>0.54721394073982843</v>
      </c>
      <c r="O1396" s="77" t="s">
        <v>3395</v>
      </c>
      <c r="P1396" s="77">
        <v>0.43995843785039357</v>
      </c>
      <c r="Q1396" s="77">
        <v>0.537827159294191</v>
      </c>
      <c r="R1396" s="77">
        <v>0</v>
      </c>
      <c r="S1396" s="77">
        <v>3.529411764705849E-2</v>
      </c>
      <c r="T1396" s="77">
        <v>5.6684491978609641E-2</v>
      </c>
      <c r="U1396" s="77">
        <v>0.37440868362212126</v>
      </c>
      <c r="V1396" s="77">
        <v>6.1742946229850736E-2</v>
      </c>
      <c r="W1396" s="77">
        <v>0.5815839279511068</v>
      </c>
      <c r="X1396" s="77">
        <v>0.46024206483985564</v>
      </c>
      <c r="Y1396" s="77">
        <v>0.83363540455000418</v>
      </c>
      <c r="Z1396" s="77">
        <v>0.20571428571428574</v>
      </c>
      <c r="AA1396" s="77">
        <v>0.33031581345513533</v>
      </c>
      <c r="AB1396" s="77">
        <v>0.14586466165413531</v>
      </c>
      <c r="AC1396" s="77">
        <v>0.5473684210526315</v>
      </c>
      <c r="AD1396" s="76">
        <v>0.48113504565038595</v>
      </c>
      <c r="AE1396" s="77">
        <v>0.44494793220899664</v>
      </c>
      <c r="AF1396" s="77">
        <v>0.2689135796470955</v>
      </c>
      <c r="AG1396" s="77">
        <v>4.5989304812834066E-2</v>
      </c>
      <c r="AH1396" s="77">
        <v>0.21807581492598599</v>
      </c>
      <c r="AI1396" s="77">
        <v>0.52091299639548128</v>
      </c>
      <c r="AJ1396" s="77">
        <v>0.5196748451321449</v>
      </c>
      <c r="AK1396" s="77">
        <v>0.23809023755463532</v>
      </c>
      <c r="AL1396" s="77">
        <v>0.5473684210526315</v>
      </c>
      <c r="AM1396" s="76">
        <v>0.39833218583549268</v>
      </c>
      <c r="AN1396" s="77">
        <v>0.26165937204476714</v>
      </c>
      <c r="AO1396" s="78">
        <v>0.43504450124647054</v>
      </c>
      <c r="AP1396" s="79">
        <v>0.36080209071022307</v>
      </c>
      <c r="AQ1396" s="70">
        <v>3</v>
      </c>
      <c r="AR1396" s="71">
        <v>0</v>
      </c>
      <c r="AS1396" s="71">
        <v>2</v>
      </c>
      <c r="AT1396" s="71">
        <v>0</v>
      </c>
      <c r="AU1396" s="71">
        <v>0</v>
      </c>
      <c r="AV1396" s="71" t="s">
        <v>3395</v>
      </c>
      <c r="AW1396" s="72" t="s">
        <v>3419</v>
      </c>
    </row>
    <row r="1397" spans="1:49">
      <c r="A1397" s="23" t="s">
        <v>5145</v>
      </c>
      <c r="B1397" s="23" t="s">
        <v>3748</v>
      </c>
      <c r="C1397" s="23" t="s">
        <v>3267</v>
      </c>
      <c r="D1397" s="24" t="s">
        <v>2708</v>
      </c>
      <c r="E1397" s="24" t="s">
        <v>2763</v>
      </c>
      <c r="F1397" s="24" t="s">
        <v>2764</v>
      </c>
      <c r="G1397" s="24" t="s">
        <v>2769</v>
      </c>
      <c r="H1397" s="76">
        <v>0.24341538875389152</v>
      </c>
      <c r="I1397" s="77">
        <v>0.61834213009709615</v>
      </c>
      <c r="J1397" s="77">
        <v>0.83075231118706627</v>
      </c>
      <c r="K1397" s="77">
        <v>0.44854622489470941</v>
      </c>
      <c r="L1397" s="77">
        <v>0.30918670872949472</v>
      </c>
      <c r="M1397" s="77">
        <v>0.70903309176829699</v>
      </c>
      <c r="N1397" s="77">
        <v>0.77734045286397535</v>
      </c>
      <c r="O1397" s="77" t="s">
        <v>3395</v>
      </c>
      <c r="P1397" s="77">
        <v>0.38764675716206032</v>
      </c>
      <c r="Q1397" s="77">
        <v>0.73146155772394894</v>
      </c>
      <c r="R1397" s="77">
        <v>4.1811735840674005E-2</v>
      </c>
      <c r="S1397" s="77">
        <v>3.529411764705849E-2</v>
      </c>
      <c r="T1397" s="77">
        <v>5.6684491978609641E-2</v>
      </c>
      <c r="U1397" s="77">
        <v>0.40471084319770528</v>
      </c>
      <c r="V1397" s="77">
        <v>6.1742946229850736E-2</v>
      </c>
      <c r="W1397" s="77">
        <v>0.64883870873521121</v>
      </c>
      <c r="X1397" s="77">
        <v>0.52175388334695105</v>
      </c>
      <c r="Y1397" s="77">
        <v>0.83363540455000418</v>
      </c>
      <c r="Z1397" s="77">
        <v>0.20571428571428574</v>
      </c>
      <c r="AA1397" s="77">
        <v>0.33031581345513533</v>
      </c>
      <c r="AB1397" s="77">
        <v>0.14586466165413531</v>
      </c>
      <c r="AC1397" s="77">
        <v>0.5473684210526315</v>
      </c>
      <c r="AD1397" s="76">
        <v>0.564169943346018</v>
      </c>
      <c r="AE1397" s="77">
        <v>0.52635064708370738</v>
      </c>
      <c r="AF1397" s="77">
        <v>0.38663664678231147</v>
      </c>
      <c r="AG1397" s="77">
        <v>4.5989304812834066E-2</v>
      </c>
      <c r="AH1397" s="77">
        <v>0.233226894713778</v>
      </c>
      <c r="AI1397" s="77">
        <v>0.58529629604108113</v>
      </c>
      <c r="AJ1397" s="77">
        <v>0.5196748451321449</v>
      </c>
      <c r="AK1397" s="77">
        <v>0.23809023755463532</v>
      </c>
      <c r="AL1397" s="77">
        <v>0.5473684210526315</v>
      </c>
      <c r="AM1397" s="76">
        <v>0.49238574573734556</v>
      </c>
      <c r="AN1397" s="77">
        <v>0.28817083185589776</v>
      </c>
      <c r="AO1397" s="78">
        <v>0.43504450124647054</v>
      </c>
      <c r="AP1397" s="79">
        <v>0.40020599893223374</v>
      </c>
      <c r="AQ1397" s="70">
        <v>3</v>
      </c>
      <c r="AR1397" s="71">
        <v>0</v>
      </c>
      <c r="AS1397" s="71">
        <v>0</v>
      </c>
      <c r="AT1397" s="71">
        <v>0</v>
      </c>
      <c r="AU1397" s="71">
        <v>0</v>
      </c>
      <c r="AV1397" s="71" t="s">
        <v>3395</v>
      </c>
      <c r="AW1397" s="72" t="s">
        <v>3419</v>
      </c>
    </row>
    <row r="1398" spans="1:49">
      <c r="A1398" s="23" t="s">
        <v>5146</v>
      </c>
      <c r="B1398" s="23" t="s">
        <v>3748</v>
      </c>
      <c r="C1398" s="23" t="s">
        <v>3270</v>
      </c>
      <c r="D1398" s="24" t="s">
        <v>2708</v>
      </c>
      <c r="E1398" s="24" t="s">
        <v>2763</v>
      </c>
      <c r="F1398" s="24" t="s">
        <v>2764</v>
      </c>
      <c r="G1398" s="24" t="s">
        <v>2771</v>
      </c>
      <c r="H1398" s="76">
        <v>0.24341538875389152</v>
      </c>
      <c r="I1398" s="77">
        <v>0.60358069669036896</v>
      </c>
      <c r="J1398" s="77">
        <v>0.52206733796796989</v>
      </c>
      <c r="K1398" s="77">
        <v>0.53196999234605236</v>
      </c>
      <c r="L1398" s="77">
        <v>0.258728653245756</v>
      </c>
      <c r="M1398" s="77">
        <v>0.67838252551742229</v>
      </c>
      <c r="N1398" s="77">
        <v>0.71540060519169746</v>
      </c>
      <c r="O1398" s="77" t="s">
        <v>3395</v>
      </c>
      <c r="P1398" s="77">
        <v>0.49463713754216432</v>
      </c>
      <c r="Q1398" s="77">
        <v>0.58229254701758848</v>
      </c>
      <c r="R1398" s="77">
        <v>0.16891651875612676</v>
      </c>
      <c r="S1398" s="77">
        <v>3.529411764705849E-2</v>
      </c>
      <c r="T1398" s="77">
        <v>5.6684491978609641E-2</v>
      </c>
      <c r="U1398" s="77">
        <v>0.39536025635065908</v>
      </c>
      <c r="V1398" s="77">
        <v>6.1742946229850736E-2</v>
      </c>
      <c r="W1398" s="77">
        <v>0.57250938312960953</v>
      </c>
      <c r="X1398" s="77">
        <v>0.29543259354522944</v>
      </c>
      <c r="Y1398" s="77">
        <v>0.83363540455000418</v>
      </c>
      <c r="Z1398" s="77">
        <v>0.20571428571428574</v>
      </c>
      <c r="AA1398" s="77">
        <v>0.33031581345513533</v>
      </c>
      <c r="AB1398" s="77">
        <v>0.14586466165413531</v>
      </c>
      <c r="AC1398" s="77">
        <v>0.5473684210526315</v>
      </c>
      <c r="AD1398" s="76">
        <v>0.45635447447074345</v>
      </c>
      <c r="AE1398" s="77">
        <v>0.53582378276861853</v>
      </c>
      <c r="AF1398" s="77">
        <v>0.37560453288685763</v>
      </c>
      <c r="AG1398" s="77">
        <v>4.5989304812834066E-2</v>
      </c>
      <c r="AH1398" s="77">
        <v>0.2285516012902549</v>
      </c>
      <c r="AI1398" s="77">
        <v>0.43397098833741948</v>
      </c>
      <c r="AJ1398" s="77">
        <v>0.5196748451321449</v>
      </c>
      <c r="AK1398" s="77">
        <v>0.23809023755463532</v>
      </c>
      <c r="AL1398" s="77">
        <v>0.5473684210526315</v>
      </c>
      <c r="AM1398" s="76">
        <v>0.45592759670873989</v>
      </c>
      <c r="AN1398" s="77">
        <v>0.23617063148016948</v>
      </c>
      <c r="AO1398" s="78">
        <v>0.43504450124647054</v>
      </c>
      <c r="AP1398" s="79">
        <v>0.36809877220623161</v>
      </c>
      <c r="AQ1398" s="70">
        <v>3</v>
      </c>
      <c r="AR1398" s="71">
        <v>0</v>
      </c>
      <c r="AS1398" s="71">
        <v>2</v>
      </c>
      <c r="AT1398" s="71">
        <v>0</v>
      </c>
      <c r="AU1398" s="71">
        <v>0</v>
      </c>
      <c r="AV1398" s="71" t="s">
        <v>3395</v>
      </c>
      <c r="AW1398" s="72" t="s">
        <v>3419</v>
      </c>
    </row>
    <row r="1399" spans="1:49">
      <c r="A1399" s="23" t="s">
        <v>5147</v>
      </c>
      <c r="B1399" s="23" t="s">
        <v>3748</v>
      </c>
      <c r="C1399" s="23" t="s">
        <v>3272</v>
      </c>
      <c r="D1399" s="24" t="s">
        <v>2708</v>
      </c>
      <c r="E1399" s="24" t="s">
        <v>2763</v>
      </c>
      <c r="F1399" s="24" t="s">
        <v>2764</v>
      </c>
      <c r="G1399" s="24" t="s">
        <v>2773</v>
      </c>
      <c r="H1399" s="76">
        <v>0.24341538875389152</v>
      </c>
      <c r="I1399" s="77">
        <v>0.57633752164036167</v>
      </c>
      <c r="J1399" s="77">
        <v>0.685902530134053</v>
      </c>
      <c r="K1399" s="77">
        <v>3.7350658469556541E-2</v>
      </c>
      <c r="L1399" s="77">
        <v>0.25941633268605135</v>
      </c>
      <c r="M1399" s="77">
        <v>0.5439013205120069</v>
      </c>
      <c r="N1399" s="77">
        <v>0.60874075492907254</v>
      </c>
      <c r="O1399" s="77" t="s">
        <v>3395</v>
      </c>
      <c r="P1399" s="77">
        <v>0.36962526890084224</v>
      </c>
      <c r="Q1399" s="77">
        <v>0.53977724516549985</v>
      </c>
      <c r="R1399" s="77">
        <v>1.709718443066237E-3</v>
      </c>
      <c r="S1399" s="77">
        <v>3.529411764705849E-2</v>
      </c>
      <c r="T1399" s="77">
        <v>5.6684491978609641E-2</v>
      </c>
      <c r="U1399" s="77">
        <v>0.40730590715190901</v>
      </c>
      <c r="V1399" s="77">
        <v>6.1742946229850736E-2</v>
      </c>
      <c r="W1399" s="77">
        <v>0.63913635524202483</v>
      </c>
      <c r="X1399" s="77">
        <v>0.54013083106332638</v>
      </c>
      <c r="Y1399" s="77">
        <v>0.83363540455000418</v>
      </c>
      <c r="Z1399" s="77">
        <v>0.20571428571428574</v>
      </c>
      <c r="AA1399" s="77">
        <v>0.33031581345513533</v>
      </c>
      <c r="AB1399" s="77">
        <v>0.14586466165413531</v>
      </c>
      <c r="AC1399" s="77">
        <v>0.5473684210526315</v>
      </c>
      <c r="AD1399" s="76">
        <v>0.50188514684276875</v>
      </c>
      <c r="AE1399" s="77">
        <v>0.36380686709950594</v>
      </c>
      <c r="AF1399" s="77">
        <v>0.27074348180428304</v>
      </c>
      <c r="AG1399" s="77">
        <v>4.5989304812834066E-2</v>
      </c>
      <c r="AH1399" s="77">
        <v>0.23452442669087986</v>
      </c>
      <c r="AI1399" s="77">
        <v>0.58963359315267561</v>
      </c>
      <c r="AJ1399" s="77">
        <v>0.5196748451321449</v>
      </c>
      <c r="AK1399" s="77">
        <v>0.23809023755463532</v>
      </c>
      <c r="AL1399" s="77">
        <v>0.5473684210526315</v>
      </c>
      <c r="AM1399" s="76">
        <v>0.3788118319155192</v>
      </c>
      <c r="AN1399" s="77">
        <v>0.29004910821879654</v>
      </c>
      <c r="AO1399" s="78">
        <v>0.43504450124647054</v>
      </c>
      <c r="AP1399" s="79">
        <v>0.36544368968612662</v>
      </c>
      <c r="AQ1399" s="70">
        <v>3</v>
      </c>
      <c r="AR1399" s="71">
        <v>0</v>
      </c>
      <c r="AS1399" s="71">
        <v>0</v>
      </c>
      <c r="AT1399" s="71">
        <v>0</v>
      </c>
      <c r="AU1399" s="71">
        <v>0</v>
      </c>
      <c r="AV1399" s="71" t="s">
        <v>3395</v>
      </c>
      <c r="AW1399" s="72" t="s">
        <v>3419</v>
      </c>
    </row>
    <row r="1400" spans="1:49">
      <c r="A1400" s="23" t="s">
        <v>5148</v>
      </c>
      <c r="B1400" s="23" t="s">
        <v>3748</v>
      </c>
      <c r="C1400" s="23" t="s">
        <v>3274</v>
      </c>
      <c r="D1400" s="24" t="s">
        <v>2708</v>
      </c>
      <c r="E1400" s="24" t="s">
        <v>2763</v>
      </c>
      <c r="F1400" s="24" t="s">
        <v>2764</v>
      </c>
      <c r="G1400" s="24" t="s">
        <v>2777</v>
      </c>
      <c r="H1400" s="76">
        <v>0.24341538875389152</v>
      </c>
      <c r="I1400" s="77">
        <v>0.60251622755733703</v>
      </c>
      <c r="J1400" s="77">
        <v>0.51540299411846591</v>
      </c>
      <c r="K1400" s="77">
        <v>0.18857399778985739</v>
      </c>
      <c r="L1400" s="77">
        <v>0.30721174757830172</v>
      </c>
      <c r="M1400" s="77">
        <v>0.33110311644534551</v>
      </c>
      <c r="N1400" s="77">
        <v>0.57684776759366918</v>
      </c>
      <c r="O1400" s="77" t="s">
        <v>3395</v>
      </c>
      <c r="P1400" s="77">
        <v>0</v>
      </c>
      <c r="Q1400" s="77">
        <v>0.53303621555257608</v>
      </c>
      <c r="R1400" s="77">
        <v>0</v>
      </c>
      <c r="S1400" s="77">
        <v>3.529411764705849E-2</v>
      </c>
      <c r="T1400" s="77">
        <v>5.6684491978609641E-2</v>
      </c>
      <c r="U1400" s="77">
        <v>0.36696282760212701</v>
      </c>
      <c r="V1400" s="77">
        <v>6.1742946229850736E-2</v>
      </c>
      <c r="W1400" s="77">
        <v>0.57949868545766792</v>
      </c>
      <c r="X1400" s="77">
        <v>0.49406760377994163</v>
      </c>
      <c r="Y1400" s="77">
        <v>0.83363540455000418</v>
      </c>
      <c r="Z1400" s="77">
        <v>0.20571428571428574</v>
      </c>
      <c r="AA1400" s="77">
        <v>0.33031581345513533</v>
      </c>
      <c r="AB1400" s="77">
        <v>0.14586466165413531</v>
      </c>
      <c r="AC1400" s="77">
        <v>0.5473684210526315</v>
      </c>
      <c r="AD1400" s="76">
        <v>0.45377820347656478</v>
      </c>
      <c r="AE1400" s="77">
        <v>0.28074732588143475</v>
      </c>
      <c r="AF1400" s="77">
        <v>0.26651810777628804</v>
      </c>
      <c r="AG1400" s="77">
        <v>4.5989304812834066E-2</v>
      </c>
      <c r="AH1400" s="77">
        <v>0.21435288691598886</v>
      </c>
      <c r="AI1400" s="77">
        <v>0.53678314461880472</v>
      </c>
      <c r="AJ1400" s="77">
        <v>0.5196748451321449</v>
      </c>
      <c r="AK1400" s="77">
        <v>0.23809023755463532</v>
      </c>
      <c r="AL1400" s="77">
        <v>0.5473684210526315</v>
      </c>
      <c r="AM1400" s="76">
        <v>0.33368121237809589</v>
      </c>
      <c r="AN1400" s="77">
        <v>0.26570844544920919</v>
      </c>
      <c r="AO1400" s="78">
        <v>0.43504450124647054</v>
      </c>
      <c r="AP1400" s="79">
        <v>0.34134353302176484</v>
      </c>
      <c r="AQ1400" s="70">
        <v>3</v>
      </c>
      <c r="AR1400" s="71">
        <v>0</v>
      </c>
      <c r="AS1400" s="71">
        <v>2</v>
      </c>
      <c r="AT1400" s="71">
        <v>0</v>
      </c>
      <c r="AU1400" s="71">
        <v>0</v>
      </c>
      <c r="AV1400" s="71" t="s">
        <v>3395</v>
      </c>
      <c r="AW1400" s="72" t="s">
        <v>3419</v>
      </c>
    </row>
    <row r="1401" spans="1:49">
      <c r="A1401" s="23" t="s">
        <v>5149</v>
      </c>
      <c r="B1401" s="23" t="s">
        <v>3748</v>
      </c>
      <c r="C1401" s="23" t="s">
        <v>3278</v>
      </c>
      <c r="D1401" s="24" t="s">
        <v>2708</v>
      </c>
      <c r="E1401" s="24" t="s">
        <v>2784</v>
      </c>
      <c r="F1401" s="24" t="s">
        <v>2785</v>
      </c>
      <c r="G1401" s="24" t="s">
        <v>2788</v>
      </c>
      <c r="H1401" s="76">
        <v>0.36650818051368522</v>
      </c>
      <c r="I1401" s="77">
        <v>0.64485300923664568</v>
      </c>
      <c r="J1401" s="77">
        <v>0.52091482702770375</v>
      </c>
      <c r="K1401" s="77">
        <v>0</v>
      </c>
      <c r="L1401" s="77">
        <v>0.39400488330223804</v>
      </c>
      <c r="M1401" s="77">
        <v>0.2900937409653056</v>
      </c>
      <c r="N1401" s="77">
        <v>0.43922267528677356</v>
      </c>
      <c r="O1401" s="77" t="s">
        <v>3395</v>
      </c>
      <c r="P1401" s="77">
        <v>0.34122513254441239</v>
      </c>
      <c r="Q1401" s="77">
        <v>0.6640230375833085</v>
      </c>
      <c r="R1401" s="77">
        <v>0.16279515482838353</v>
      </c>
      <c r="S1401" s="77">
        <v>2.3529411764706215E-2</v>
      </c>
      <c r="T1401" s="77">
        <v>5.7228915662650592E-2</v>
      </c>
      <c r="U1401" s="77">
        <v>0.49701457302142033</v>
      </c>
      <c r="V1401" s="77">
        <v>0.1475095785440613</v>
      </c>
      <c r="W1401" s="77">
        <v>0</v>
      </c>
      <c r="X1401" s="77">
        <v>0</v>
      </c>
      <c r="Y1401" s="77">
        <v>0.83836935645305277</v>
      </c>
      <c r="Z1401" s="77">
        <v>0.34285714285714286</v>
      </c>
      <c r="AA1401" s="77">
        <v>0.37416966512832922</v>
      </c>
      <c r="AB1401" s="77">
        <v>0.14586466165413531</v>
      </c>
      <c r="AC1401" s="77">
        <v>0.5473684210526315</v>
      </c>
      <c r="AD1401" s="76">
        <v>0.5107586722593449</v>
      </c>
      <c r="AE1401" s="77">
        <v>0.2929092864197459</v>
      </c>
      <c r="AF1401" s="77">
        <v>0.41340909620584598</v>
      </c>
      <c r="AG1401" s="77">
        <v>4.0379163713678404E-2</v>
      </c>
      <c r="AH1401" s="77">
        <v>0.3222620757827408</v>
      </c>
      <c r="AI1401" s="77">
        <v>0</v>
      </c>
      <c r="AJ1401" s="77">
        <v>0.59061324965509776</v>
      </c>
      <c r="AK1401" s="77">
        <v>0.26001716339123226</v>
      </c>
      <c r="AL1401" s="77">
        <v>0.5473684210526315</v>
      </c>
      <c r="AM1401" s="76">
        <v>0.40569235162831224</v>
      </c>
      <c r="AN1401" s="77">
        <v>0.12088041316547306</v>
      </c>
      <c r="AO1401" s="78">
        <v>0.46599961136632051</v>
      </c>
      <c r="AP1401" s="79">
        <v>0.30731796238040304</v>
      </c>
      <c r="AQ1401" s="70">
        <v>3</v>
      </c>
      <c r="AR1401" s="71">
        <v>0</v>
      </c>
      <c r="AS1401" s="71">
        <v>0</v>
      </c>
      <c r="AT1401" s="71">
        <v>0</v>
      </c>
      <c r="AU1401" s="71">
        <v>0</v>
      </c>
      <c r="AV1401" s="71" t="s">
        <v>3395</v>
      </c>
      <c r="AW1401" s="72" t="s">
        <v>3419</v>
      </c>
    </row>
    <row r="1402" spans="1:49">
      <c r="A1402" s="23" t="s">
        <v>5150</v>
      </c>
      <c r="B1402" s="23" t="s">
        <v>3748</v>
      </c>
      <c r="C1402" s="23" t="s">
        <v>3280</v>
      </c>
      <c r="D1402" s="24" t="s">
        <v>2708</v>
      </c>
      <c r="E1402" s="24" t="s">
        <v>2784</v>
      </c>
      <c r="F1402" s="24" t="s">
        <v>2785</v>
      </c>
      <c r="G1402" s="24" t="s">
        <v>2790</v>
      </c>
      <c r="H1402" s="76">
        <v>0.36650818051368522</v>
      </c>
      <c r="I1402" s="77">
        <v>0.68520445978413402</v>
      </c>
      <c r="J1402" s="77">
        <v>0.80375811383532136</v>
      </c>
      <c r="K1402" s="77">
        <v>0.13481008292021013</v>
      </c>
      <c r="L1402" s="77">
        <v>0.35367908991664382</v>
      </c>
      <c r="M1402" s="77">
        <v>0.10512093405550693</v>
      </c>
      <c r="N1402" s="77">
        <v>0.80612723356541593</v>
      </c>
      <c r="O1402" s="77" t="s">
        <v>3395</v>
      </c>
      <c r="P1402" s="77">
        <v>0.47330383683209581</v>
      </c>
      <c r="Q1402" s="77">
        <v>0.43850011971058273</v>
      </c>
      <c r="R1402" s="77">
        <v>0.60211657405305763</v>
      </c>
      <c r="S1402" s="77">
        <v>2.3529411764706215E-2</v>
      </c>
      <c r="T1402" s="77">
        <v>5.7228915662650592E-2</v>
      </c>
      <c r="U1402" s="77">
        <v>0.38999919774035652</v>
      </c>
      <c r="V1402" s="77">
        <v>0.1475095785440613</v>
      </c>
      <c r="W1402" s="77">
        <v>0.41122186628113572</v>
      </c>
      <c r="X1402" s="77">
        <v>0.35966045045015027</v>
      </c>
      <c r="Y1402" s="77">
        <v>0.83836935645305277</v>
      </c>
      <c r="Z1402" s="77">
        <v>0.34285714285714286</v>
      </c>
      <c r="AA1402" s="77">
        <v>0.37416966512832922</v>
      </c>
      <c r="AB1402" s="77">
        <v>0.14586466165413531</v>
      </c>
      <c r="AC1402" s="77">
        <v>0.5473684210526315</v>
      </c>
      <c r="AD1402" s="76">
        <v>0.61849025137771352</v>
      </c>
      <c r="AE1402" s="77">
        <v>0.37460823545797456</v>
      </c>
      <c r="AF1402" s="77">
        <v>0.52030834688182015</v>
      </c>
      <c r="AG1402" s="77">
        <v>4.0379163713678404E-2</v>
      </c>
      <c r="AH1402" s="77">
        <v>0.26875438814220892</v>
      </c>
      <c r="AI1402" s="77">
        <v>0.38544115836564297</v>
      </c>
      <c r="AJ1402" s="77">
        <v>0.59061324965509776</v>
      </c>
      <c r="AK1402" s="77">
        <v>0.26001716339123226</v>
      </c>
      <c r="AL1402" s="77">
        <v>0.5473684210526315</v>
      </c>
      <c r="AM1402" s="76">
        <v>0.50446894457250269</v>
      </c>
      <c r="AN1402" s="77">
        <v>0.23152490340717677</v>
      </c>
      <c r="AO1402" s="78">
        <v>0.46599961136632051</v>
      </c>
      <c r="AP1402" s="79">
        <v>0.38981770962497941</v>
      </c>
      <c r="AQ1402" s="70">
        <v>3</v>
      </c>
      <c r="AR1402" s="71">
        <v>0</v>
      </c>
      <c r="AS1402" s="71">
        <v>2</v>
      </c>
      <c r="AT1402" s="71">
        <v>0</v>
      </c>
      <c r="AU1402" s="71">
        <v>0</v>
      </c>
      <c r="AV1402" s="71" t="s">
        <v>3395</v>
      </c>
      <c r="AW1402" s="72" t="s">
        <v>3419</v>
      </c>
    </row>
    <row r="1403" spans="1:49">
      <c r="A1403" s="23" t="s">
        <v>5151</v>
      </c>
      <c r="B1403" s="23" t="s">
        <v>3748</v>
      </c>
      <c r="C1403" s="23" t="s">
        <v>3282</v>
      </c>
      <c r="D1403" s="24" t="s">
        <v>2708</v>
      </c>
      <c r="E1403" s="24" t="s">
        <v>2784</v>
      </c>
      <c r="F1403" s="24" t="s">
        <v>2785</v>
      </c>
      <c r="G1403" s="24" t="s">
        <v>2792</v>
      </c>
      <c r="H1403" s="76">
        <v>0.36650818051368522</v>
      </c>
      <c r="I1403" s="77">
        <v>0.76565621491867897</v>
      </c>
      <c r="J1403" s="77">
        <v>0.91574384603518122</v>
      </c>
      <c r="K1403" s="77">
        <v>1.0653091238494561E-2</v>
      </c>
      <c r="L1403" s="77">
        <v>0.35449210994457925</v>
      </c>
      <c r="M1403" s="77">
        <v>0.73203112255907321</v>
      </c>
      <c r="N1403" s="77">
        <v>0.9272301927547002</v>
      </c>
      <c r="O1403" s="77" t="s">
        <v>3395</v>
      </c>
      <c r="P1403" s="77">
        <v>0.47892898041992421</v>
      </c>
      <c r="Q1403" s="77">
        <v>0.54526048793755144</v>
      </c>
      <c r="R1403" s="77">
        <v>0</v>
      </c>
      <c r="S1403" s="77">
        <v>2.3529411764706215E-2</v>
      </c>
      <c r="T1403" s="77">
        <v>5.7228915662650592E-2</v>
      </c>
      <c r="U1403" s="77">
        <v>0.40345115411767501</v>
      </c>
      <c r="V1403" s="77">
        <v>0.1475095785440613</v>
      </c>
      <c r="W1403" s="77">
        <v>0.60506880712594213</v>
      </c>
      <c r="X1403" s="77">
        <v>0.37901242818667091</v>
      </c>
      <c r="Y1403" s="77">
        <v>0.83836935645305277</v>
      </c>
      <c r="Z1403" s="77">
        <v>0.34285714285714286</v>
      </c>
      <c r="AA1403" s="77">
        <v>0.37416966512832922</v>
      </c>
      <c r="AB1403" s="77">
        <v>0.14586466165413531</v>
      </c>
      <c r="AC1403" s="77">
        <v>0.5473684210526315</v>
      </c>
      <c r="AD1403" s="76">
        <v>0.68263608048918167</v>
      </c>
      <c r="AE1403" s="77">
        <v>0.50066709938335419</v>
      </c>
      <c r="AF1403" s="77">
        <v>0.27263024396877572</v>
      </c>
      <c r="AG1403" s="77">
        <v>4.0379163713678404E-2</v>
      </c>
      <c r="AH1403" s="77">
        <v>0.27548036633086814</v>
      </c>
      <c r="AI1403" s="77">
        <v>0.49204061765630652</v>
      </c>
      <c r="AJ1403" s="77">
        <v>0.59061324965509776</v>
      </c>
      <c r="AK1403" s="77">
        <v>0.26001716339123226</v>
      </c>
      <c r="AL1403" s="77">
        <v>0.5473684210526315</v>
      </c>
      <c r="AM1403" s="76">
        <v>0.48531114128043723</v>
      </c>
      <c r="AN1403" s="77">
        <v>0.26930004923361767</v>
      </c>
      <c r="AO1403" s="78">
        <v>0.46599961136632051</v>
      </c>
      <c r="AP1403" s="79">
        <v>0.40015614748136419</v>
      </c>
      <c r="AQ1403" s="70">
        <v>3</v>
      </c>
      <c r="AR1403" s="71">
        <v>0</v>
      </c>
      <c r="AS1403" s="71">
        <v>2</v>
      </c>
      <c r="AT1403" s="71">
        <v>0</v>
      </c>
      <c r="AU1403" s="71">
        <v>0</v>
      </c>
      <c r="AV1403" s="71" t="s">
        <v>3395</v>
      </c>
      <c r="AW1403" s="72" t="s">
        <v>3419</v>
      </c>
    </row>
    <row r="1404" spans="1:49">
      <c r="A1404" s="23" t="s">
        <v>5152</v>
      </c>
      <c r="B1404" s="23" t="s">
        <v>3748</v>
      </c>
      <c r="C1404" s="23" t="s">
        <v>3284</v>
      </c>
      <c r="D1404" s="24" t="s">
        <v>2708</v>
      </c>
      <c r="E1404" s="24" t="s">
        <v>2784</v>
      </c>
      <c r="F1404" s="24" t="s">
        <v>2785</v>
      </c>
      <c r="G1404" s="24" t="s">
        <v>2794</v>
      </c>
      <c r="H1404" s="76">
        <v>0.36650818051368522</v>
      </c>
      <c r="I1404" s="77">
        <v>0.54506099915764494</v>
      </c>
      <c r="J1404" s="77">
        <v>0.2752950779232084</v>
      </c>
      <c r="K1404" s="77">
        <v>0.2290457404711369</v>
      </c>
      <c r="L1404" s="77">
        <v>0.37522073307348131</v>
      </c>
      <c r="M1404" s="77">
        <v>0.11781981945290854</v>
      </c>
      <c r="N1404" s="77">
        <v>0.27600716772054296</v>
      </c>
      <c r="O1404" s="77" t="s">
        <v>3395</v>
      </c>
      <c r="P1404" s="77">
        <v>0.45293969369068809</v>
      </c>
      <c r="Q1404" s="77">
        <v>0.79012686564076062</v>
      </c>
      <c r="R1404" s="77">
        <v>0.10770196081151712</v>
      </c>
      <c r="S1404" s="77">
        <v>2.3529411764706215E-2</v>
      </c>
      <c r="T1404" s="77">
        <v>5.7228915662650592E-2</v>
      </c>
      <c r="U1404" s="77">
        <v>0.43634829867350389</v>
      </c>
      <c r="V1404" s="77">
        <v>0.1475095785440613</v>
      </c>
      <c r="W1404" s="77">
        <v>0.6686476006278137</v>
      </c>
      <c r="X1404" s="77">
        <v>0.49132870035651799</v>
      </c>
      <c r="Y1404" s="77">
        <v>0.83836935645305277</v>
      </c>
      <c r="Z1404" s="77">
        <v>0.34285714285714286</v>
      </c>
      <c r="AA1404" s="77">
        <v>0.4099485861326515</v>
      </c>
      <c r="AB1404" s="77">
        <v>0.14586466165413531</v>
      </c>
      <c r="AC1404" s="77">
        <v>0.5473684210526315</v>
      </c>
      <c r="AD1404" s="76">
        <v>0.3956214191981795</v>
      </c>
      <c r="AE1404" s="77">
        <v>0.29020663088175153</v>
      </c>
      <c r="AF1404" s="77">
        <v>0.4489144132261389</v>
      </c>
      <c r="AG1404" s="77">
        <v>4.0379163713678404E-2</v>
      </c>
      <c r="AH1404" s="77">
        <v>0.29192893860878261</v>
      </c>
      <c r="AI1404" s="77">
        <v>0.57998815049216579</v>
      </c>
      <c r="AJ1404" s="77">
        <v>0.59061324965509776</v>
      </c>
      <c r="AK1404" s="77">
        <v>0.27790662389339338</v>
      </c>
      <c r="AL1404" s="77">
        <v>0.5473684210526315</v>
      </c>
      <c r="AM1404" s="76">
        <v>0.37824748776868994</v>
      </c>
      <c r="AN1404" s="77">
        <v>0.30409875093820893</v>
      </c>
      <c r="AO1404" s="78">
        <v>0.47196276486704086</v>
      </c>
      <c r="AP1404" s="79">
        <v>0.3817075876640022</v>
      </c>
      <c r="AQ1404" s="70">
        <v>3</v>
      </c>
      <c r="AR1404" s="71">
        <v>1</v>
      </c>
      <c r="AS1404" s="71">
        <v>0</v>
      </c>
      <c r="AT1404" s="71">
        <v>0</v>
      </c>
      <c r="AU1404" s="71">
        <v>0</v>
      </c>
      <c r="AV1404" s="71" t="s">
        <v>3395</v>
      </c>
      <c r="AW1404" s="72" t="s">
        <v>3419</v>
      </c>
    </row>
    <row r="1405" spans="1:49">
      <c r="A1405" s="23" t="s">
        <v>5153</v>
      </c>
      <c r="B1405" s="23" t="s">
        <v>3748</v>
      </c>
      <c r="C1405" s="23" t="s">
        <v>3286</v>
      </c>
      <c r="D1405" s="24" t="s">
        <v>2708</v>
      </c>
      <c r="E1405" s="24" t="s">
        <v>2784</v>
      </c>
      <c r="F1405" s="24" t="s">
        <v>2796</v>
      </c>
      <c r="G1405" s="24" t="s">
        <v>2799</v>
      </c>
      <c r="H1405" s="76">
        <v>0.23860871030839642</v>
      </c>
      <c r="I1405" s="77">
        <v>0.58558927982733877</v>
      </c>
      <c r="J1405" s="77">
        <v>0.16147694397601314</v>
      </c>
      <c r="K1405" s="77">
        <v>0.13727313389521778</v>
      </c>
      <c r="L1405" s="77">
        <v>0.3889640192874248</v>
      </c>
      <c r="M1405" s="77">
        <v>0.1774004285160441</v>
      </c>
      <c r="N1405" s="77">
        <v>0.27333128121403932</v>
      </c>
      <c r="O1405" s="77" t="s">
        <v>3395</v>
      </c>
      <c r="P1405" s="77">
        <v>0.13679959241859563</v>
      </c>
      <c r="Q1405" s="77">
        <v>0.63782604536380605</v>
      </c>
      <c r="R1405" s="77">
        <v>0.55123670119537826</v>
      </c>
      <c r="S1405" s="77">
        <v>0</v>
      </c>
      <c r="T1405" s="77">
        <v>0.28012048192771083</v>
      </c>
      <c r="U1405" s="77">
        <v>0.38648762652355811</v>
      </c>
      <c r="V1405" s="77">
        <v>0.36845279696118954</v>
      </c>
      <c r="W1405" s="77">
        <v>0.71596396910187277</v>
      </c>
      <c r="X1405" s="77">
        <v>0.38656931914682624</v>
      </c>
      <c r="Y1405" s="77">
        <v>0.8603484188600643</v>
      </c>
      <c r="Z1405" s="77">
        <v>0.41142857142857148</v>
      </c>
      <c r="AA1405" s="77">
        <v>0.37940731720199034</v>
      </c>
      <c r="AB1405" s="77">
        <v>0.14586466165413531</v>
      </c>
      <c r="AC1405" s="77">
        <v>0.5473684210526315</v>
      </c>
      <c r="AD1405" s="76">
        <v>0.32855831137058278</v>
      </c>
      <c r="AE1405" s="77">
        <v>0.22275369106626433</v>
      </c>
      <c r="AF1405" s="77">
        <v>0.59453137327959216</v>
      </c>
      <c r="AG1405" s="77">
        <v>0.14006024096385541</v>
      </c>
      <c r="AH1405" s="77">
        <v>0.37747021174237383</v>
      </c>
      <c r="AI1405" s="77">
        <v>0.55126664412434945</v>
      </c>
      <c r="AJ1405" s="77">
        <v>0.63588849514431789</v>
      </c>
      <c r="AK1405" s="77">
        <v>0.26263598942806282</v>
      </c>
      <c r="AL1405" s="77">
        <v>0.5473684210526315</v>
      </c>
      <c r="AM1405" s="76">
        <v>0.38194779190547973</v>
      </c>
      <c r="AN1405" s="77">
        <v>0.35626569894352622</v>
      </c>
      <c r="AO1405" s="78">
        <v>0.48196430187500411</v>
      </c>
      <c r="AP1405" s="79">
        <v>0.40499876104629873</v>
      </c>
      <c r="AQ1405" s="70">
        <v>3</v>
      </c>
      <c r="AR1405" s="71">
        <v>1</v>
      </c>
      <c r="AS1405" s="71">
        <v>2</v>
      </c>
      <c r="AT1405" s="71">
        <v>0</v>
      </c>
      <c r="AU1405" s="71">
        <v>0</v>
      </c>
      <c r="AV1405" s="71" t="s">
        <v>3395</v>
      </c>
      <c r="AW1405" s="72" t="s">
        <v>3419</v>
      </c>
    </row>
    <row r="1406" spans="1:49">
      <c r="A1406" s="23" t="s">
        <v>5154</v>
      </c>
      <c r="B1406" s="23" t="s">
        <v>3748</v>
      </c>
      <c r="C1406" s="23" t="s">
        <v>3288</v>
      </c>
      <c r="D1406" s="24" t="s">
        <v>2805</v>
      </c>
      <c r="E1406" s="24" t="s">
        <v>2825</v>
      </c>
      <c r="F1406" s="24" t="s">
        <v>2826</v>
      </c>
      <c r="G1406" s="24" t="s">
        <v>2829</v>
      </c>
      <c r="H1406" s="76">
        <v>0.38230031256825525</v>
      </c>
      <c r="I1406" s="77">
        <v>0.62717697140992634</v>
      </c>
      <c r="J1406" s="77">
        <v>0.80874728913213945</v>
      </c>
      <c r="K1406" s="77" t="s">
        <v>3395</v>
      </c>
      <c r="L1406" s="77">
        <v>0.23561636476695133</v>
      </c>
      <c r="M1406" s="77">
        <v>0.97585786735423619</v>
      </c>
      <c r="N1406" s="77">
        <v>0.8343106507234983</v>
      </c>
      <c r="O1406" s="77" t="s">
        <v>3395</v>
      </c>
      <c r="P1406" s="77">
        <v>0.32691007524071092</v>
      </c>
      <c r="Q1406" s="77">
        <v>0.34834178131800952</v>
      </c>
      <c r="R1406" s="77">
        <v>5.7868908049080112E-3</v>
      </c>
      <c r="S1406" s="77" t="s">
        <v>3395</v>
      </c>
      <c r="T1406" s="77" t="s">
        <v>3395</v>
      </c>
      <c r="U1406" s="77">
        <v>0.30908688923280947</v>
      </c>
      <c r="V1406" s="77">
        <v>0.43595294098262061</v>
      </c>
      <c r="W1406" s="77" t="s">
        <v>3395</v>
      </c>
      <c r="X1406" s="77" t="s">
        <v>3395</v>
      </c>
      <c r="Y1406" s="77" t="s">
        <v>3395</v>
      </c>
      <c r="Z1406" s="77">
        <v>0.27428571428571424</v>
      </c>
      <c r="AA1406" s="77">
        <v>2.830852689224217E-2</v>
      </c>
      <c r="AB1406" s="77">
        <v>0.17543859649122806</v>
      </c>
      <c r="AC1406" s="77">
        <v>0.86315789473684212</v>
      </c>
      <c r="AD1406" s="76">
        <v>0.60607485770344038</v>
      </c>
      <c r="AE1406" s="77">
        <v>0.59317373952134911</v>
      </c>
      <c r="AF1406" s="77">
        <v>0.17706433606145877</v>
      </c>
      <c r="AG1406" s="77" t="s">
        <v>3395</v>
      </c>
      <c r="AH1406" s="77">
        <v>0.37251991510771504</v>
      </c>
      <c r="AI1406" s="77" t="s">
        <v>3395</v>
      </c>
      <c r="AJ1406" s="77">
        <v>0.27428571428571424</v>
      </c>
      <c r="AK1406" s="77">
        <v>0.10187356169173511</v>
      </c>
      <c r="AL1406" s="77">
        <v>0.86315789473684212</v>
      </c>
      <c r="AM1406" s="76">
        <v>0.45877097776208275</v>
      </c>
      <c r="AN1406" s="77">
        <v>0.37251991510771504</v>
      </c>
      <c r="AO1406" s="78">
        <v>0.41310572357143044</v>
      </c>
      <c r="AP1406" s="79">
        <v>0.41405109004526558</v>
      </c>
      <c r="AQ1406" s="70">
        <v>3</v>
      </c>
      <c r="AR1406" s="71">
        <v>0</v>
      </c>
      <c r="AS1406" s="71">
        <v>1</v>
      </c>
      <c r="AT1406" s="71">
        <v>0</v>
      </c>
      <c r="AU1406" s="71">
        <v>0</v>
      </c>
      <c r="AV1406" s="71" t="s">
        <v>3395</v>
      </c>
      <c r="AW1406" s="72" t="s">
        <v>3721</v>
      </c>
    </row>
    <row r="1407" spans="1:49">
      <c r="A1407" s="23" t="s">
        <v>5155</v>
      </c>
      <c r="B1407" s="23" t="s">
        <v>3748</v>
      </c>
      <c r="C1407" s="23" t="s">
        <v>3290</v>
      </c>
      <c r="D1407" s="24" t="s">
        <v>2805</v>
      </c>
      <c r="E1407" s="24" t="s">
        <v>2825</v>
      </c>
      <c r="F1407" s="24" t="s">
        <v>2826</v>
      </c>
      <c r="G1407" s="24" t="s">
        <v>2831</v>
      </c>
      <c r="H1407" s="76">
        <v>0.38230031256825525</v>
      </c>
      <c r="I1407" s="77">
        <v>0.56087622641301038</v>
      </c>
      <c r="J1407" s="77">
        <v>0.72879294056681343</v>
      </c>
      <c r="K1407" s="77" t="s">
        <v>3395</v>
      </c>
      <c r="L1407" s="77">
        <v>0.24819276832407658</v>
      </c>
      <c r="M1407" s="77">
        <v>0.98242681956730837</v>
      </c>
      <c r="N1407" s="77">
        <v>0.69922499609015598</v>
      </c>
      <c r="O1407" s="77" t="s">
        <v>3395</v>
      </c>
      <c r="P1407" s="77">
        <v>0.43000387138974938</v>
      </c>
      <c r="Q1407" s="77">
        <v>0.41715786086350259</v>
      </c>
      <c r="R1407" s="77">
        <v>5.7097400934786706E-3</v>
      </c>
      <c r="S1407" s="77" t="s">
        <v>3395</v>
      </c>
      <c r="T1407" s="77" t="s">
        <v>3395</v>
      </c>
      <c r="U1407" s="77">
        <v>0.30908688923280947</v>
      </c>
      <c r="V1407" s="77">
        <v>0.43595294098262061</v>
      </c>
      <c r="W1407" s="77" t="s">
        <v>3395</v>
      </c>
      <c r="X1407" s="77" t="s">
        <v>3395</v>
      </c>
      <c r="Y1407" s="77" t="s">
        <v>3395</v>
      </c>
      <c r="Z1407" s="77">
        <v>0.27428571428571424</v>
      </c>
      <c r="AA1407" s="77">
        <v>2.830852689224217E-2</v>
      </c>
      <c r="AB1407" s="77">
        <v>0.17543859649122806</v>
      </c>
      <c r="AC1407" s="77">
        <v>0.86315789473684212</v>
      </c>
      <c r="AD1407" s="76">
        <v>0.55732315984935965</v>
      </c>
      <c r="AE1407" s="77">
        <v>0.5899621138428226</v>
      </c>
      <c r="AF1407" s="77">
        <v>0.21143380047849064</v>
      </c>
      <c r="AG1407" s="77" t="s">
        <v>3395</v>
      </c>
      <c r="AH1407" s="77">
        <v>0.37251991510771504</v>
      </c>
      <c r="AI1407" s="77" t="s">
        <v>3395</v>
      </c>
      <c r="AJ1407" s="77">
        <v>0.27428571428571424</v>
      </c>
      <c r="AK1407" s="77">
        <v>0.10187356169173511</v>
      </c>
      <c r="AL1407" s="77">
        <v>0.86315789473684212</v>
      </c>
      <c r="AM1407" s="76">
        <v>0.452906358056891</v>
      </c>
      <c r="AN1407" s="77">
        <v>0.37251991510771504</v>
      </c>
      <c r="AO1407" s="78">
        <v>0.41310572357143044</v>
      </c>
      <c r="AP1407" s="79">
        <v>0.41218930910189078</v>
      </c>
      <c r="AQ1407" s="70">
        <v>3</v>
      </c>
      <c r="AR1407" s="71">
        <v>0</v>
      </c>
      <c r="AS1407" s="71">
        <v>2</v>
      </c>
      <c r="AT1407" s="71">
        <v>0</v>
      </c>
      <c r="AU1407" s="71">
        <v>0</v>
      </c>
      <c r="AV1407" s="71" t="s">
        <v>3395</v>
      </c>
      <c r="AW1407" s="72" t="s">
        <v>3721</v>
      </c>
    </row>
    <row r="1408" spans="1:49">
      <c r="A1408" s="23" t="s">
        <v>5156</v>
      </c>
      <c r="B1408" s="23" t="s">
        <v>3748</v>
      </c>
      <c r="C1408" s="23" t="s">
        <v>3292</v>
      </c>
      <c r="D1408" s="24" t="s">
        <v>2805</v>
      </c>
      <c r="E1408" s="24" t="s">
        <v>2825</v>
      </c>
      <c r="F1408" s="24" t="s">
        <v>2826</v>
      </c>
      <c r="G1408" s="24" t="s">
        <v>2835</v>
      </c>
      <c r="H1408" s="76">
        <v>0.38230031256825525</v>
      </c>
      <c r="I1408" s="77">
        <v>0.56872609524998807</v>
      </c>
      <c r="J1408" s="77">
        <v>0.71101264913761963</v>
      </c>
      <c r="K1408" s="77" t="s">
        <v>3395</v>
      </c>
      <c r="L1408" s="77">
        <v>0.21371563776444241</v>
      </c>
      <c r="M1408" s="77">
        <v>0.86000232220836248</v>
      </c>
      <c r="N1408" s="77">
        <v>0.48765651411089816</v>
      </c>
      <c r="O1408" s="77" t="s">
        <v>3395</v>
      </c>
      <c r="P1408" s="77">
        <v>0.40706201895397909</v>
      </c>
      <c r="Q1408" s="77">
        <v>0.55598025709223331</v>
      </c>
      <c r="R1408" s="77">
        <v>3.2545242255911733E-3</v>
      </c>
      <c r="S1408" s="77" t="s">
        <v>3395</v>
      </c>
      <c r="T1408" s="77" t="s">
        <v>3395</v>
      </c>
      <c r="U1408" s="77">
        <v>0.30908688923280947</v>
      </c>
      <c r="V1408" s="77">
        <v>0.43595294098262061</v>
      </c>
      <c r="W1408" s="77" t="s">
        <v>3395</v>
      </c>
      <c r="X1408" s="77" t="s">
        <v>3395</v>
      </c>
      <c r="Y1408" s="77" t="s">
        <v>3395</v>
      </c>
      <c r="Z1408" s="77">
        <v>0.27428571428571424</v>
      </c>
      <c r="AA1408" s="77">
        <v>2.830852689224217E-2</v>
      </c>
      <c r="AB1408" s="77">
        <v>0.17543859649122806</v>
      </c>
      <c r="AC1408" s="77">
        <v>0.86315789473684212</v>
      </c>
      <c r="AD1408" s="76">
        <v>0.55401301898528765</v>
      </c>
      <c r="AE1408" s="77">
        <v>0.49210912325942052</v>
      </c>
      <c r="AF1408" s="77">
        <v>0.27961739065891222</v>
      </c>
      <c r="AG1408" s="77" t="s">
        <v>3395</v>
      </c>
      <c r="AH1408" s="77">
        <v>0.37251991510771504</v>
      </c>
      <c r="AI1408" s="77" t="s">
        <v>3395</v>
      </c>
      <c r="AJ1408" s="77">
        <v>0.27428571428571424</v>
      </c>
      <c r="AK1408" s="77">
        <v>0.10187356169173511</v>
      </c>
      <c r="AL1408" s="77">
        <v>0.86315789473684212</v>
      </c>
      <c r="AM1408" s="76">
        <v>0.44191317763454013</v>
      </c>
      <c r="AN1408" s="77">
        <v>0.37251991510771504</v>
      </c>
      <c r="AO1408" s="78">
        <v>0.41310572357143044</v>
      </c>
      <c r="AP1408" s="79">
        <v>0.40867862720351683</v>
      </c>
      <c r="AQ1408" s="70">
        <v>3</v>
      </c>
      <c r="AR1408" s="71">
        <v>0</v>
      </c>
      <c r="AS1408" s="71">
        <v>0</v>
      </c>
      <c r="AT1408" s="71">
        <v>0</v>
      </c>
      <c r="AU1408" s="71">
        <v>0</v>
      </c>
      <c r="AV1408" s="71" t="s">
        <v>3395</v>
      </c>
      <c r="AW1408" s="72" t="s">
        <v>3721</v>
      </c>
    </row>
    <row r="1409" spans="1:49">
      <c r="A1409" s="23" t="s">
        <v>5157</v>
      </c>
      <c r="B1409" s="23" t="s">
        <v>3748</v>
      </c>
      <c r="C1409" s="23" t="s">
        <v>3295</v>
      </c>
      <c r="D1409" s="24" t="s">
        <v>2805</v>
      </c>
      <c r="E1409" s="24" t="s">
        <v>2825</v>
      </c>
      <c r="F1409" s="24" t="s">
        <v>2826</v>
      </c>
      <c r="G1409" s="24" t="s">
        <v>2837</v>
      </c>
      <c r="H1409" s="76">
        <v>0.38230031256825525</v>
      </c>
      <c r="I1409" s="77">
        <v>0.52547429479497298</v>
      </c>
      <c r="J1409" s="77">
        <v>0.43466498267069159</v>
      </c>
      <c r="K1409" s="77" t="s">
        <v>3395</v>
      </c>
      <c r="L1409" s="77">
        <v>0.25557600645276457</v>
      </c>
      <c r="M1409" s="77">
        <v>0.65728267773370264</v>
      </c>
      <c r="N1409" s="77">
        <v>0.48696933722815611</v>
      </c>
      <c r="O1409" s="77" t="s">
        <v>3395</v>
      </c>
      <c r="P1409" s="77">
        <v>0.49516449872642521</v>
      </c>
      <c r="Q1409" s="77">
        <v>0.65418062384606235</v>
      </c>
      <c r="R1409" s="77">
        <v>2.1058540852311618E-2</v>
      </c>
      <c r="S1409" s="77" t="s">
        <v>3395</v>
      </c>
      <c r="T1409" s="77" t="s">
        <v>3395</v>
      </c>
      <c r="U1409" s="77">
        <v>0.30908688923280947</v>
      </c>
      <c r="V1409" s="77">
        <v>0.43595294098262061</v>
      </c>
      <c r="W1409" s="77" t="s">
        <v>3395</v>
      </c>
      <c r="X1409" s="77" t="s">
        <v>3395</v>
      </c>
      <c r="Y1409" s="77" t="s">
        <v>3395</v>
      </c>
      <c r="Z1409" s="77">
        <v>0.27428571428571424</v>
      </c>
      <c r="AA1409" s="77">
        <v>2.830852689224217E-2</v>
      </c>
      <c r="AB1409" s="77">
        <v>0.17543859649122806</v>
      </c>
      <c r="AC1409" s="77">
        <v>0.86315789473684212</v>
      </c>
      <c r="AD1409" s="76">
        <v>0.44747986334463996</v>
      </c>
      <c r="AE1409" s="77">
        <v>0.47374813003526212</v>
      </c>
      <c r="AF1409" s="77">
        <v>0.33761958234918699</v>
      </c>
      <c r="AG1409" s="77" t="s">
        <v>3395</v>
      </c>
      <c r="AH1409" s="77">
        <v>0.37251991510771504</v>
      </c>
      <c r="AI1409" s="77" t="s">
        <v>3395</v>
      </c>
      <c r="AJ1409" s="77">
        <v>0.27428571428571424</v>
      </c>
      <c r="AK1409" s="77">
        <v>0.10187356169173511</v>
      </c>
      <c r="AL1409" s="77">
        <v>0.86315789473684212</v>
      </c>
      <c r="AM1409" s="76">
        <v>0.41961585857636302</v>
      </c>
      <c r="AN1409" s="77">
        <v>0.37251991510771504</v>
      </c>
      <c r="AO1409" s="78">
        <v>0.41310572357143044</v>
      </c>
      <c r="AP1409" s="79">
        <v>0.40147047703021399</v>
      </c>
      <c r="AQ1409" s="70">
        <v>3</v>
      </c>
      <c r="AR1409" s="71">
        <v>0</v>
      </c>
      <c r="AS1409" s="71">
        <v>0</v>
      </c>
      <c r="AT1409" s="71">
        <v>0</v>
      </c>
      <c r="AU1409" s="71">
        <v>0</v>
      </c>
      <c r="AV1409" s="71" t="s">
        <v>3395</v>
      </c>
      <c r="AW1409" s="72" t="s">
        <v>3721</v>
      </c>
    </row>
    <row r="1410" spans="1:49">
      <c r="A1410" s="23" t="s">
        <v>5158</v>
      </c>
      <c r="B1410" s="23" t="s">
        <v>3748</v>
      </c>
      <c r="C1410" s="23" t="s">
        <v>3297</v>
      </c>
      <c r="D1410" s="24" t="s">
        <v>2805</v>
      </c>
      <c r="E1410" s="24" t="s">
        <v>2825</v>
      </c>
      <c r="F1410" s="24" t="s">
        <v>2843</v>
      </c>
      <c r="G1410" s="24" t="s">
        <v>2846</v>
      </c>
      <c r="H1410" s="76">
        <v>0.38230031256825525</v>
      </c>
      <c r="I1410" s="77">
        <v>0.51050260929226732</v>
      </c>
      <c r="J1410" s="77">
        <v>0.25790595566403085</v>
      </c>
      <c r="K1410" s="77" t="s">
        <v>3395</v>
      </c>
      <c r="L1410" s="77">
        <v>0.24772496670682959</v>
      </c>
      <c r="M1410" s="77">
        <v>0.84449332674782918</v>
      </c>
      <c r="N1410" s="77">
        <v>0.35320951470128414</v>
      </c>
      <c r="O1410" s="77" t="s">
        <v>3395</v>
      </c>
      <c r="P1410" s="77">
        <v>0.16821353171970505</v>
      </c>
      <c r="Q1410" s="77">
        <v>0.62858848964679181</v>
      </c>
      <c r="R1410" s="77">
        <v>0.23920265567315885</v>
      </c>
      <c r="S1410" s="77" t="s">
        <v>3395</v>
      </c>
      <c r="T1410" s="77" t="s">
        <v>3395</v>
      </c>
      <c r="U1410" s="77">
        <v>0.18195887685164636</v>
      </c>
      <c r="V1410" s="77">
        <v>0.41834768913476605</v>
      </c>
      <c r="W1410" s="77" t="s">
        <v>3395</v>
      </c>
      <c r="X1410" s="77" t="s">
        <v>3395</v>
      </c>
      <c r="Y1410" s="77" t="s">
        <v>3395</v>
      </c>
      <c r="Z1410" s="77">
        <v>3.4285714285714142E-2</v>
      </c>
      <c r="AA1410" s="77">
        <v>2.830852689224217E-2</v>
      </c>
      <c r="AB1410" s="77">
        <v>0.17543859649122806</v>
      </c>
      <c r="AC1410" s="77">
        <v>0.86315789473684212</v>
      </c>
      <c r="AD1410" s="76">
        <v>0.38356962584151777</v>
      </c>
      <c r="AE1410" s="77">
        <v>0.40341033496891199</v>
      </c>
      <c r="AF1410" s="77">
        <v>0.43389557265997536</v>
      </c>
      <c r="AG1410" s="77" t="s">
        <v>3395</v>
      </c>
      <c r="AH1410" s="77">
        <v>0.30015328299320621</v>
      </c>
      <c r="AI1410" s="77" t="s">
        <v>3395</v>
      </c>
      <c r="AJ1410" s="77">
        <v>3.4285714285714142E-2</v>
      </c>
      <c r="AK1410" s="77">
        <v>0.10187356169173511</v>
      </c>
      <c r="AL1410" s="77">
        <v>0.86315789473684212</v>
      </c>
      <c r="AM1410" s="76">
        <v>0.40695851115680171</v>
      </c>
      <c r="AN1410" s="77">
        <v>0.30015328299320621</v>
      </c>
      <c r="AO1410" s="78">
        <v>0.33310572357143048</v>
      </c>
      <c r="AP1410" s="79">
        <v>0.34534318546536635</v>
      </c>
      <c r="AQ1410" s="70">
        <v>3</v>
      </c>
      <c r="AR1410" s="71">
        <v>0</v>
      </c>
      <c r="AS1410" s="71">
        <v>2</v>
      </c>
      <c r="AT1410" s="71">
        <v>0</v>
      </c>
      <c r="AU1410" s="71">
        <v>0</v>
      </c>
      <c r="AV1410" s="71" t="s">
        <v>3395</v>
      </c>
      <c r="AW1410" s="72" t="s">
        <v>3721</v>
      </c>
    </row>
    <row r="1411" spans="1:49">
      <c r="A1411" s="23" t="s">
        <v>5159</v>
      </c>
      <c r="B1411" s="23" t="s">
        <v>3748</v>
      </c>
      <c r="C1411" s="23" t="s">
        <v>3299</v>
      </c>
      <c r="D1411" s="24" t="s">
        <v>2862</v>
      </c>
      <c r="E1411" s="24" t="s">
        <v>2878</v>
      </c>
      <c r="F1411" s="24" t="s">
        <v>2879</v>
      </c>
      <c r="G1411" s="24" t="s">
        <v>2882</v>
      </c>
      <c r="H1411" s="76">
        <v>0.96754208952424958</v>
      </c>
      <c r="I1411" s="77">
        <v>0.28687030776516059</v>
      </c>
      <c r="J1411" s="77">
        <v>0.38634236379328396</v>
      </c>
      <c r="K1411" s="77">
        <v>0.53566588222313349</v>
      </c>
      <c r="L1411" s="77">
        <v>0.91934095704748675</v>
      </c>
      <c r="M1411" s="77">
        <v>0.11252033056013133</v>
      </c>
      <c r="N1411" s="77">
        <v>0.59121987629793238</v>
      </c>
      <c r="O1411" s="77" t="s">
        <v>3395</v>
      </c>
      <c r="P1411" s="77">
        <v>0.27879649249204763</v>
      </c>
      <c r="Q1411" s="77">
        <v>0.81599607458292445</v>
      </c>
      <c r="R1411" s="77">
        <v>2.8370222671081979E-2</v>
      </c>
      <c r="S1411" s="77">
        <v>0.89411764705882457</v>
      </c>
      <c r="T1411" s="77">
        <v>0.71448682430255783</v>
      </c>
      <c r="U1411" s="77">
        <v>0.69987871677421409</v>
      </c>
      <c r="V1411" s="77">
        <v>0.6563964642358151</v>
      </c>
      <c r="W1411" s="77">
        <v>0.91959254048068151</v>
      </c>
      <c r="X1411" s="77">
        <v>0.97946269933647656</v>
      </c>
      <c r="Y1411" s="77">
        <v>0.22035869829848242</v>
      </c>
      <c r="Z1411" s="77">
        <v>0.91428571428571426</v>
      </c>
      <c r="AA1411" s="77">
        <v>0.640104353956787</v>
      </c>
      <c r="AB1411" s="77">
        <v>0.4857142857142856</v>
      </c>
      <c r="AC1411" s="77">
        <v>0.4</v>
      </c>
      <c r="AD1411" s="76">
        <v>0.5469182536942313</v>
      </c>
      <c r="AE1411" s="77">
        <v>0.48750870772414634</v>
      </c>
      <c r="AF1411" s="77">
        <v>0.42218314862700324</v>
      </c>
      <c r="AG1411" s="77">
        <v>0.80430223568069126</v>
      </c>
      <c r="AH1411" s="77">
        <v>0.67813759050501465</v>
      </c>
      <c r="AI1411" s="77">
        <v>0.94952761990857903</v>
      </c>
      <c r="AJ1411" s="77">
        <v>0.5673222062920984</v>
      </c>
      <c r="AK1411" s="77">
        <v>0.56290931983553627</v>
      </c>
      <c r="AL1411" s="77">
        <v>0.4</v>
      </c>
      <c r="AM1411" s="76">
        <v>0.48553670334846027</v>
      </c>
      <c r="AN1411" s="77">
        <v>0.81065581536476161</v>
      </c>
      <c r="AO1411" s="78">
        <v>0.51007717537587816</v>
      </c>
      <c r="AP1411" s="79">
        <v>0.59382051130853464</v>
      </c>
      <c r="AQ1411" s="70">
        <v>3</v>
      </c>
      <c r="AR1411" s="71">
        <v>0</v>
      </c>
      <c r="AS1411" s="71">
        <v>0</v>
      </c>
      <c r="AT1411" s="71">
        <v>0</v>
      </c>
      <c r="AU1411" s="71">
        <v>0</v>
      </c>
      <c r="AV1411" s="71" t="s">
        <v>3395</v>
      </c>
      <c r="AW1411" s="72" t="s">
        <v>3421</v>
      </c>
    </row>
    <row r="1412" spans="1:49">
      <c r="A1412" s="23" t="s">
        <v>5160</v>
      </c>
      <c r="B1412" s="23" t="s">
        <v>3748</v>
      </c>
      <c r="C1412" s="23" t="s">
        <v>3301</v>
      </c>
      <c r="D1412" s="24" t="s">
        <v>2862</v>
      </c>
      <c r="E1412" s="24" t="s">
        <v>2878</v>
      </c>
      <c r="F1412" s="24" t="s">
        <v>2879</v>
      </c>
      <c r="G1412" s="24" t="s">
        <v>2884</v>
      </c>
      <c r="H1412" s="76">
        <v>0.96754208952424958</v>
      </c>
      <c r="I1412" s="77">
        <v>0.26569540617371179</v>
      </c>
      <c r="J1412" s="77">
        <v>0.6387982040564939</v>
      </c>
      <c r="K1412" s="77">
        <v>0.22615478346614226</v>
      </c>
      <c r="L1412" s="77">
        <v>0.96208548501618874</v>
      </c>
      <c r="M1412" s="77">
        <v>0.45283117655052096</v>
      </c>
      <c r="N1412" s="77">
        <v>0.42454548349566296</v>
      </c>
      <c r="O1412" s="77" t="s">
        <v>3395</v>
      </c>
      <c r="P1412" s="77">
        <v>0.47397302017423798</v>
      </c>
      <c r="Q1412" s="77">
        <v>0.91781157998037288</v>
      </c>
      <c r="R1412" s="77">
        <v>5.7383097364943486E-2</v>
      </c>
      <c r="S1412" s="77">
        <v>0.89411764705882457</v>
      </c>
      <c r="T1412" s="77">
        <v>0.71448682430255783</v>
      </c>
      <c r="U1412" s="77">
        <v>0.66094054128941304</v>
      </c>
      <c r="V1412" s="77">
        <v>0.6563964642358151</v>
      </c>
      <c r="W1412" s="77">
        <v>0.80690328248160459</v>
      </c>
      <c r="X1412" s="77">
        <v>1</v>
      </c>
      <c r="Y1412" s="77">
        <v>0.22035869829848242</v>
      </c>
      <c r="Z1412" s="77">
        <v>0.91428571428571426</v>
      </c>
      <c r="AA1412" s="77">
        <v>0.67588327496110934</v>
      </c>
      <c r="AB1412" s="77">
        <v>0.4857142857142856</v>
      </c>
      <c r="AC1412" s="77">
        <v>0.4</v>
      </c>
      <c r="AD1412" s="76">
        <v>0.62401189991815176</v>
      </c>
      <c r="AE1412" s="77">
        <v>0.50791798974055058</v>
      </c>
      <c r="AF1412" s="77">
        <v>0.4875973386726582</v>
      </c>
      <c r="AG1412" s="77">
        <v>0.80430223568069126</v>
      </c>
      <c r="AH1412" s="77">
        <v>0.65866850276261402</v>
      </c>
      <c r="AI1412" s="77">
        <v>0.90345164124080224</v>
      </c>
      <c r="AJ1412" s="77">
        <v>0.5673222062920984</v>
      </c>
      <c r="AK1412" s="77">
        <v>0.5807987803376975</v>
      </c>
      <c r="AL1412" s="77">
        <v>0.4</v>
      </c>
      <c r="AM1412" s="76">
        <v>0.53984240944378681</v>
      </c>
      <c r="AN1412" s="77">
        <v>0.78880745989470247</v>
      </c>
      <c r="AO1412" s="78">
        <v>0.51604032887659868</v>
      </c>
      <c r="AP1412" s="79">
        <v>0.60917285153527256</v>
      </c>
      <c r="AQ1412" s="70">
        <v>3</v>
      </c>
      <c r="AR1412" s="71">
        <v>0</v>
      </c>
      <c r="AS1412" s="71">
        <v>0</v>
      </c>
      <c r="AT1412" s="71">
        <v>0</v>
      </c>
      <c r="AU1412" s="71">
        <v>0</v>
      </c>
      <c r="AV1412" s="71" t="s">
        <v>3395</v>
      </c>
      <c r="AW1412" s="72" t="s">
        <v>3421</v>
      </c>
    </row>
    <row r="1413" spans="1:49">
      <c r="A1413" s="23" t="s">
        <v>5161</v>
      </c>
      <c r="B1413" s="23" t="s">
        <v>3748</v>
      </c>
      <c r="C1413" s="23" t="s">
        <v>3305</v>
      </c>
      <c r="D1413" s="24" t="s">
        <v>2862</v>
      </c>
      <c r="E1413" s="24" t="s">
        <v>2878</v>
      </c>
      <c r="F1413" s="24" t="s">
        <v>2879</v>
      </c>
      <c r="G1413" s="24" t="s">
        <v>2886</v>
      </c>
      <c r="H1413" s="76">
        <v>0.96754208952424958</v>
      </c>
      <c r="I1413" s="77">
        <v>0.50097827489166114</v>
      </c>
      <c r="J1413" s="77">
        <v>1</v>
      </c>
      <c r="K1413" s="77">
        <v>0</v>
      </c>
      <c r="L1413" s="77">
        <v>0.97751931521316227</v>
      </c>
      <c r="M1413" s="77">
        <v>1</v>
      </c>
      <c r="N1413" s="77">
        <v>1</v>
      </c>
      <c r="O1413" s="77" t="s">
        <v>3395</v>
      </c>
      <c r="P1413" s="77">
        <v>0.40924105087912255</v>
      </c>
      <c r="Q1413" s="77">
        <v>0.82095629375262424</v>
      </c>
      <c r="R1413" s="77">
        <v>0.13434387418978685</v>
      </c>
      <c r="S1413" s="77">
        <v>0.89411764705882457</v>
      </c>
      <c r="T1413" s="77">
        <v>0.71448682430255783</v>
      </c>
      <c r="U1413" s="77">
        <v>0.65852280374351257</v>
      </c>
      <c r="V1413" s="77">
        <v>0.6563964642358151</v>
      </c>
      <c r="W1413" s="77">
        <v>0.89894543636204871</v>
      </c>
      <c r="X1413" s="77">
        <v>1</v>
      </c>
      <c r="Y1413" s="77">
        <v>0.22035869829848242</v>
      </c>
      <c r="Z1413" s="77">
        <v>0.91428571428571426</v>
      </c>
      <c r="AA1413" s="77">
        <v>0.67588327496110934</v>
      </c>
      <c r="AB1413" s="77">
        <v>0.4857142857142856</v>
      </c>
      <c r="AC1413" s="77">
        <v>0.4</v>
      </c>
      <c r="AD1413" s="76">
        <v>0.82284012147197017</v>
      </c>
      <c r="AE1413" s="77">
        <v>0.67735207321845692</v>
      </c>
      <c r="AF1413" s="77">
        <v>0.47765008397120556</v>
      </c>
      <c r="AG1413" s="77">
        <v>0.80430223568069126</v>
      </c>
      <c r="AH1413" s="77">
        <v>0.65745963398966389</v>
      </c>
      <c r="AI1413" s="77">
        <v>0.9494727181810243</v>
      </c>
      <c r="AJ1413" s="77">
        <v>0.5673222062920984</v>
      </c>
      <c r="AK1413" s="77">
        <v>0.5807987803376975</v>
      </c>
      <c r="AL1413" s="77">
        <v>0.4</v>
      </c>
      <c r="AM1413" s="76">
        <v>0.65928075955387755</v>
      </c>
      <c r="AN1413" s="77">
        <v>0.80374486261712652</v>
      </c>
      <c r="AO1413" s="78">
        <v>0.51604032887659868</v>
      </c>
      <c r="AP1413" s="79">
        <v>0.65437873864151297</v>
      </c>
      <c r="AQ1413" s="70">
        <v>3</v>
      </c>
      <c r="AR1413" s="71">
        <v>0</v>
      </c>
      <c r="AS1413" s="71">
        <v>0</v>
      </c>
      <c r="AT1413" s="71">
        <v>1</v>
      </c>
      <c r="AU1413" s="71">
        <v>0</v>
      </c>
      <c r="AV1413" s="71" t="s">
        <v>3395</v>
      </c>
      <c r="AW1413" s="72" t="s">
        <v>3421</v>
      </c>
    </row>
    <row r="1414" spans="1:49">
      <c r="A1414" s="23" t="s">
        <v>5162</v>
      </c>
      <c r="B1414" s="23" t="s">
        <v>3748</v>
      </c>
      <c r="C1414" s="23" t="s">
        <v>3308</v>
      </c>
      <c r="D1414" s="24" t="s">
        <v>2862</v>
      </c>
      <c r="E1414" s="24" t="s">
        <v>2898</v>
      </c>
      <c r="F1414" s="24" t="s">
        <v>2899</v>
      </c>
      <c r="G1414" s="24" t="s">
        <v>2902</v>
      </c>
      <c r="H1414" s="76">
        <v>0.96485797441599452</v>
      </c>
      <c r="I1414" s="77">
        <v>0.33847116656154802</v>
      </c>
      <c r="J1414" s="77">
        <v>0.66971277486192027</v>
      </c>
      <c r="K1414" s="77">
        <v>0.17179292547031311</v>
      </c>
      <c r="L1414" s="77">
        <v>0.92616030237340896</v>
      </c>
      <c r="M1414" s="77">
        <v>0.46788699963496916</v>
      </c>
      <c r="N1414" s="77">
        <v>0.59723238276894774</v>
      </c>
      <c r="O1414" s="77" t="s">
        <v>3395</v>
      </c>
      <c r="P1414" s="77">
        <v>0.52222014239724457</v>
      </c>
      <c r="Q1414" s="77">
        <v>0.84421000981354266</v>
      </c>
      <c r="R1414" s="77">
        <v>8.8848569211769257E-2</v>
      </c>
      <c r="S1414" s="77">
        <v>0.75294117647058889</v>
      </c>
      <c r="T1414" s="77">
        <v>0.64823142838734615</v>
      </c>
      <c r="U1414" s="77">
        <v>0.67831202012427683</v>
      </c>
      <c r="V1414" s="77">
        <v>0.6177791534559679</v>
      </c>
      <c r="W1414" s="77">
        <v>0.83873507620621124</v>
      </c>
      <c r="X1414" s="77">
        <v>1</v>
      </c>
      <c r="Y1414" s="77">
        <v>0.20852381854086077</v>
      </c>
      <c r="Z1414" s="77">
        <v>0.85142857142857142</v>
      </c>
      <c r="AA1414" s="77">
        <v>0.66762171716657859</v>
      </c>
      <c r="AB1414" s="77">
        <v>0.4857142857142856</v>
      </c>
      <c r="AC1414" s="77">
        <v>0.4</v>
      </c>
      <c r="AD1414" s="76">
        <v>0.65768063861315429</v>
      </c>
      <c r="AE1414" s="77">
        <v>0.53705855052897666</v>
      </c>
      <c r="AF1414" s="77">
        <v>0.46652928951265593</v>
      </c>
      <c r="AG1414" s="77">
        <v>0.70058630242896758</v>
      </c>
      <c r="AH1414" s="77">
        <v>0.64804558679012236</v>
      </c>
      <c r="AI1414" s="77">
        <v>0.91936753810310567</v>
      </c>
      <c r="AJ1414" s="77">
        <v>0.52997619498471615</v>
      </c>
      <c r="AK1414" s="77">
        <v>0.57666800144043207</v>
      </c>
      <c r="AL1414" s="77">
        <v>0.4</v>
      </c>
      <c r="AM1414" s="76">
        <v>0.55375615955159574</v>
      </c>
      <c r="AN1414" s="77">
        <v>0.75599980910739861</v>
      </c>
      <c r="AO1414" s="78">
        <v>0.50221473214171608</v>
      </c>
      <c r="AP1414" s="79">
        <v>0.59930766492130749</v>
      </c>
      <c r="AQ1414" s="70">
        <v>3</v>
      </c>
      <c r="AR1414" s="71">
        <v>0</v>
      </c>
      <c r="AS1414" s="71">
        <v>2</v>
      </c>
      <c r="AT1414" s="71">
        <v>0</v>
      </c>
      <c r="AU1414" s="71">
        <v>0</v>
      </c>
      <c r="AV1414" s="71" t="s">
        <v>3395</v>
      </c>
      <c r="AW1414" s="72" t="s">
        <v>3421</v>
      </c>
    </row>
    <row r="1415" spans="1:49">
      <c r="A1415" s="23" t="s">
        <v>5163</v>
      </c>
      <c r="B1415" s="23" t="s">
        <v>3748</v>
      </c>
      <c r="C1415" s="23" t="s">
        <v>3310</v>
      </c>
      <c r="D1415" s="24" t="s">
        <v>2862</v>
      </c>
      <c r="E1415" s="24" t="s">
        <v>2898</v>
      </c>
      <c r="F1415" s="24" t="s">
        <v>2906</v>
      </c>
      <c r="G1415" s="24" t="s">
        <v>2909</v>
      </c>
      <c r="H1415" s="76">
        <v>0.96977885211446213</v>
      </c>
      <c r="I1415" s="77">
        <v>0.25229058306472774</v>
      </c>
      <c r="J1415" s="77">
        <v>0.1742031789916344</v>
      </c>
      <c r="K1415" s="77">
        <v>0.29769685837824189</v>
      </c>
      <c r="L1415" s="77">
        <v>0.96666666666666667</v>
      </c>
      <c r="M1415" s="77">
        <v>0.23436253017725395</v>
      </c>
      <c r="N1415" s="77">
        <v>0.24551628406356635</v>
      </c>
      <c r="O1415" s="77" t="s">
        <v>3395</v>
      </c>
      <c r="P1415" s="77">
        <v>0.16215385517441616</v>
      </c>
      <c r="Q1415" s="77">
        <v>0.96319921491658489</v>
      </c>
      <c r="R1415" s="77">
        <v>0.13876983266775197</v>
      </c>
      <c r="S1415" s="77">
        <v>0.71764705882353041</v>
      </c>
      <c r="T1415" s="77">
        <v>0.73808066490561175</v>
      </c>
      <c r="U1415" s="77">
        <v>0.69730294072440513</v>
      </c>
      <c r="V1415" s="77">
        <v>0.66124438138845598</v>
      </c>
      <c r="W1415" s="77">
        <v>0.93383918895744678</v>
      </c>
      <c r="X1415" s="77">
        <v>0.87374788670000914</v>
      </c>
      <c r="Y1415" s="77">
        <v>0.18079638596586145</v>
      </c>
      <c r="Z1415" s="77">
        <v>0.82857142857142851</v>
      </c>
      <c r="AA1415" s="77">
        <v>0.64344731506950215</v>
      </c>
      <c r="AB1415" s="77">
        <v>0.4857142857142856</v>
      </c>
      <c r="AC1415" s="77">
        <v>0.4</v>
      </c>
      <c r="AD1415" s="76">
        <v>0.46542420472360807</v>
      </c>
      <c r="AE1415" s="77">
        <v>0.38127923889202897</v>
      </c>
      <c r="AF1415" s="77">
        <v>0.55098452379216845</v>
      </c>
      <c r="AG1415" s="77">
        <v>0.72786386186457108</v>
      </c>
      <c r="AH1415" s="77">
        <v>0.6792736610564305</v>
      </c>
      <c r="AI1415" s="77">
        <v>0.90379353782872796</v>
      </c>
      <c r="AJ1415" s="77">
        <v>0.50468390726864498</v>
      </c>
      <c r="AK1415" s="77">
        <v>0.56458080039189384</v>
      </c>
      <c r="AL1415" s="77">
        <v>0.4</v>
      </c>
      <c r="AM1415" s="76">
        <v>0.46589598913593516</v>
      </c>
      <c r="AN1415" s="77">
        <v>0.77031035358324329</v>
      </c>
      <c r="AO1415" s="78">
        <v>0.48975490255351301</v>
      </c>
      <c r="AP1415" s="79">
        <v>0.56773960963613501</v>
      </c>
      <c r="AQ1415" s="70">
        <v>3</v>
      </c>
      <c r="AR1415" s="71">
        <v>0</v>
      </c>
      <c r="AS1415" s="71">
        <v>2</v>
      </c>
      <c r="AT1415" s="71">
        <v>0</v>
      </c>
      <c r="AU1415" s="71">
        <v>0</v>
      </c>
      <c r="AV1415" s="71" t="s">
        <v>3395</v>
      </c>
      <c r="AW1415" s="72" t="s">
        <v>3421</v>
      </c>
    </row>
    <row r="1416" spans="1:49">
      <c r="A1416" s="23" t="s">
        <v>5164</v>
      </c>
      <c r="B1416" s="23" t="s">
        <v>3748</v>
      </c>
      <c r="C1416" s="23" t="s">
        <v>3312</v>
      </c>
      <c r="D1416" s="24" t="s">
        <v>2916</v>
      </c>
      <c r="E1416" s="24" t="s">
        <v>2917</v>
      </c>
      <c r="F1416" s="24" t="s">
        <v>2918</v>
      </c>
      <c r="G1416" s="24" t="s">
        <v>2919</v>
      </c>
      <c r="H1416" s="76">
        <v>0.60037349058497491</v>
      </c>
      <c r="I1416" s="77">
        <v>0.48034210510272057</v>
      </c>
      <c r="J1416" s="77">
        <v>0.46885847939625674</v>
      </c>
      <c r="K1416" s="77">
        <v>0.65990629955563129</v>
      </c>
      <c r="L1416" s="77">
        <v>0.46495038982021902</v>
      </c>
      <c r="M1416" s="77">
        <v>0</v>
      </c>
      <c r="N1416" s="77">
        <v>0.74685489741272548</v>
      </c>
      <c r="O1416" s="77" t="s">
        <v>3395</v>
      </c>
      <c r="P1416" s="77">
        <v>0.44600312378782114</v>
      </c>
      <c r="Q1416" s="77">
        <v>0.67871738684933058</v>
      </c>
      <c r="R1416" s="77">
        <v>1</v>
      </c>
      <c r="S1416" s="77">
        <v>0.58823529411764708</v>
      </c>
      <c r="T1416" s="77">
        <v>0.51527285613040386</v>
      </c>
      <c r="U1416" s="77">
        <v>0.57114331017881359</v>
      </c>
      <c r="V1416" s="77">
        <v>0.67259124216790023</v>
      </c>
      <c r="W1416" s="77">
        <v>0.81722441243097665</v>
      </c>
      <c r="X1416" s="77">
        <v>0.29834135144452423</v>
      </c>
      <c r="Y1416" s="77">
        <v>0.2857142857142857</v>
      </c>
      <c r="Z1416" s="77">
        <v>0.80571428571428572</v>
      </c>
      <c r="AA1416" s="77">
        <v>0.33058750081005872</v>
      </c>
      <c r="AB1416" s="77">
        <v>0.4</v>
      </c>
      <c r="AC1416" s="77">
        <v>0.74736842105263157</v>
      </c>
      <c r="AD1416" s="76">
        <v>0.51652469169465076</v>
      </c>
      <c r="AE1416" s="77">
        <v>0.46354294211527935</v>
      </c>
      <c r="AF1416" s="77">
        <v>0.83935869342466529</v>
      </c>
      <c r="AG1416" s="77">
        <v>0.55175407512402552</v>
      </c>
      <c r="AH1416" s="77">
        <v>0.62186727617335691</v>
      </c>
      <c r="AI1416" s="77">
        <v>0.55778288193775039</v>
      </c>
      <c r="AJ1416" s="77">
        <v>0.54571428571428571</v>
      </c>
      <c r="AK1416" s="77">
        <v>0.36529375040502937</v>
      </c>
      <c r="AL1416" s="77">
        <v>0.74736842105263157</v>
      </c>
      <c r="AM1416" s="76">
        <v>0.60647544241153184</v>
      </c>
      <c r="AN1416" s="77">
        <v>0.57713474441171098</v>
      </c>
      <c r="AO1416" s="78">
        <v>0.55279215239064883</v>
      </c>
      <c r="AP1416" s="79">
        <v>0.57859316629241708</v>
      </c>
      <c r="AQ1416" s="70">
        <v>3</v>
      </c>
      <c r="AR1416" s="71">
        <v>0</v>
      </c>
      <c r="AS1416" s="71">
        <v>2</v>
      </c>
      <c r="AT1416" s="71">
        <v>0</v>
      </c>
      <c r="AU1416" s="71">
        <v>0</v>
      </c>
      <c r="AV1416" s="71" t="s">
        <v>3395</v>
      </c>
      <c r="AW1416" s="72" t="s">
        <v>3419</v>
      </c>
    </row>
    <row r="1417" spans="1:49">
      <c r="A1417" s="23" t="s">
        <v>5165</v>
      </c>
      <c r="B1417" s="23" t="s">
        <v>3748</v>
      </c>
      <c r="C1417" s="23" t="s">
        <v>3314</v>
      </c>
      <c r="D1417" s="24" t="s">
        <v>2916</v>
      </c>
      <c r="E1417" s="24" t="s">
        <v>2917</v>
      </c>
      <c r="F1417" s="24" t="s">
        <v>2918</v>
      </c>
      <c r="G1417" s="24" t="s">
        <v>2921</v>
      </c>
      <c r="H1417" s="76">
        <v>0.60037349058497491</v>
      </c>
      <c r="I1417" s="77">
        <v>0.36387456178917899</v>
      </c>
      <c r="J1417" s="77">
        <v>0.56340620672735386</v>
      </c>
      <c r="K1417" s="77">
        <v>0.66820019630676342</v>
      </c>
      <c r="L1417" s="77">
        <v>0.44563438898985458</v>
      </c>
      <c r="M1417" s="77">
        <v>0.98985489971309049</v>
      </c>
      <c r="N1417" s="77">
        <v>0.49707674628372428</v>
      </c>
      <c r="O1417" s="77" t="s">
        <v>3395</v>
      </c>
      <c r="P1417" s="77">
        <v>0.3663205239075904</v>
      </c>
      <c r="Q1417" s="77">
        <v>0.73558893963049132</v>
      </c>
      <c r="R1417" s="77">
        <v>1</v>
      </c>
      <c r="S1417" s="77">
        <v>0.58823529411764708</v>
      </c>
      <c r="T1417" s="77">
        <v>0.51527285613040386</v>
      </c>
      <c r="U1417" s="77">
        <v>0.6228368931778091</v>
      </c>
      <c r="V1417" s="77">
        <v>0.67259124216790023</v>
      </c>
      <c r="W1417" s="77">
        <v>0.66985806882804355</v>
      </c>
      <c r="X1417" s="77">
        <v>0.44869522691284069</v>
      </c>
      <c r="Y1417" s="77">
        <v>0.2857142857142857</v>
      </c>
      <c r="Z1417" s="77">
        <v>0.80571428571428572</v>
      </c>
      <c r="AA1417" s="77">
        <v>0.33058750081005872</v>
      </c>
      <c r="AB1417" s="77">
        <v>0.4</v>
      </c>
      <c r="AC1417" s="77">
        <v>0.74736842105263157</v>
      </c>
      <c r="AD1417" s="76">
        <v>0.50921808636716925</v>
      </c>
      <c r="AE1417" s="77">
        <v>0.59341735104020477</v>
      </c>
      <c r="AF1417" s="77">
        <v>0.86779446981524566</v>
      </c>
      <c r="AG1417" s="77">
        <v>0.55175407512402552</v>
      </c>
      <c r="AH1417" s="77">
        <v>0.64771406767285467</v>
      </c>
      <c r="AI1417" s="77">
        <v>0.55927664787044207</v>
      </c>
      <c r="AJ1417" s="77">
        <v>0.54571428571428571</v>
      </c>
      <c r="AK1417" s="77">
        <v>0.36529375040502937</v>
      </c>
      <c r="AL1417" s="77">
        <v>0.74736842105263157</v>
      </c>
      <c r="AM1417" s="76">
        <v>0.65680996907420663</v>
      </c>
      <c r="AN1417" s="77">
        <v>0.58624826355577409</v>
      </c>
      <c r="AO1417" s="78">
        <v>0.55279215239064883</v>
      </c>
      <c r="AP1417" s="79">
        <v>0.59784509835859612</v>
      </c>
      <c r="AQ1417" s="70">
        <v>3</v>
      </c>
      <c r="AR1417" s="71">
        <v>0</v>
      </c>
      <c r="AS1417" s="71">
        <v>2</v>
      </c>
      <c r="AT1417" s="71">
        <v>0</v>
      </c>
      <c r="AU1417" s="71">
        <v>1</v>
      </c>
      <c r="AV1417" s="71" t="s">
        <v>3665</v>
      </c>
      <c r="AW1417" s="72" t="s">
        <v>3419</v>
      </c>
    </row>
    <row r="1418" spans="1:49">
      <c r="A1418" s="23" t="s">
        <v>5166</v>
      </c>
      <c r="B1418" s="23" t="s">
        <v>3748</v>
      </c>
      <c r="C1418" s="23" t="s">
        <v>3316</v>
      </c>
      <c r="D1418" s="24" t="s">
        <v>2916</v>
      </c>
      <c r="E1418" s="24" t="s">
        <v>2917</v>
      </c>
      <c r="F1418" s="24" t="s">
        <v>2918</v>
      </c>
      <c r="G1418" s="24" t="s">
        <v>2923</v>
      </c>
      <c r="H1418" s="76">
        <v>0.60037349058497491</v>
      </c>
      <c r="I1418" s="77">
        <v>9.6626377454531162E-2</v>
      </c>
      <c r="J1418" s="77">
        <v>0.11837879914254601</v>
      </c>
      <c r="K1418" s="77">
        <v>0.32339526252773898</v>
      </c>
      <c r="L1418" s="77">
        <v>0.47305010184852508</v>
      </c>
      <c r="M1418" s="77">
        <v>0</v>
      </c>
      <c r="N1418" s="77">
        <v>3.3650412510971561E-2</v>
      </c>
      <c r="O1418" s="77" t="s">
        <v>3395</v>
      </c>
      <c r="P1418" s="77">
        <v>3.1527740328068932E-3</v>
      </c>
      <c r="Q1418" s="77">
        <v>0.95684484932622538</v>
      </c>
      <c r="R1418" s="77">
        <v>0.96065437189734282</v>
      </c>
      <c r="S1418" s="77">
        <v>0.58823529411764708</v>
      </c>
      <c r="T1418" s="77">
        <v>0.51527285613040386</v>
      </c>
      <c r="U1418" s="77">
        <v>0.61718363368521401</v>
      </c>
      <c r="V1418" s="77">
        <v>0.67259124216790023</v>
      </c>
      <c r="W1418" s="77">
        <v>0.97665809256889846</v>
      </c>
      <c r="X1418" s="77">
        <v>0.53883569068480819</v>
      </c>
      <c r="Y1418" s="77">
        <v>0.2857142857142857</v>
      </c>
      <c r="Z1418" s="77">
        <v>0.80571428571428572</v>
      </c>
      <c r="AA1418" s="77">
        <v>0.33058750081005872</v>
      </c>
      <c r="AB1418" s="77">
        <v>0.4</v>
      </c>
      <c r="AC1418" s="77">
        <v>0.74736842105263157</v>
      </c>
      <c r="AD1418" s="76">
        <v>0.27179288906068405</v>
      </c>
      <c r="AE1418" s="77">
        <v>0.16664971018400851</v>
      </c>
      <c r="AF1418" s="77">
        <v>0.9587496106117841</v>
      </c>
      <c r="AG1418" s="77">
        <v>0.55175407512402552</v>
      </c>
      <c r="AH1418" s="77">
        <v>0.64488743792655712</v>
      </c>
      <c r="AI1418" s="77">
        <v>0.75774689162685327</v>
      </c>
      <c r="AJ1418" s="77">
        <v>0.54571428571428571</v>
      </c>
      <c r="AK1418" s="77">
        <v>0.36529375040502937</v>
      </c>
      <c r="AL1418" s="77">
        <v>0.74736842105263157</v>
      </c>
      <c r="AM1418" s="76">
        <v>0.46573073661882552</v>
      </c>
      <c r="AN1418" s="77">
        <v>0.65146280155914527</v>
      </c>
      <c r="AO1418" s="78">
        <v>0.55279215239064883</v>
      </c>
      <c r="AP1418" s="79">
        <v>0.55407033291904628</v>
      </c>
      <c r="AQ1418" s="70">
        <v>3</v>
      </c>
      <c r="AR1418" s="71">
        <v>3</v>
      </c>
      <c r="AS1418" s="71">
        <v>2</v>
      </c>
      <c r="AT1418" s="71">
        <v>0</v>
      </c>
      <c r="AU1418" s="71">
        <v>0</v>
      </c>
      <c r="AV1418" s="71" t="s">
        <v>3395</v>
      </c>
      <c r="AW1418" s="72" t="s">
        <v>3419</v>
      </c>
    </row>
    <row r="1419" spans="1:49">
      <c r="A1419" s="23" t="s">
        <v>5167</v>
      </c>
      <c r="B1419" s="23" t="s">
        <v>3748</v>
      </c>
      <c r="C1419" s="23" t="s">
        <v>3318</v>
      </c>
      <c r="D1419" s="24" t="s">
        <v>2916</v>
      </c>
      <c r="E1419" s="24" t="s">
        <v>2917</v>
      </c>
      <c r="F1419" s="24" t="s">
        <v>2918</v>
      </c>
      <c r="G1419" s="24" t="s">
        <v>2925</v>
      </c>
      <c r="H1419" s="76">
        <v>0.60037349058497491</v>
      </c>
      <c r="I1419" s="77">
        <v>0.19401771085992103</v>
      </c>
      <c r="J1419" s="77">
        <v>8.1463698540409968E-2</v>
      </c>
      <c r="K1419" s="77">
        <v>0.45322602259942257</v>
      </c>
      <c r="L1419" s="77">
        <v>0.46411365670813548</v>
      </c>
      <c r="M1419" s="77">
        <v>0.70772935048694519</v>
      </c>
      <c r="N1419" s="77">
        <v>0.15604832903716048</v>
      </c>
      <c r="O1419" s="77" t="s">
        <v>3395</v>
      </c>
      <c r="P1419" s="77">
        <v>0.30019021788097677</v>
      </c>
      <c r="Q1419" s="77">
        <v>0.84928846412763792</v>
      </c>
      <c r="R1419" s="77">
        <v>0.84652349720140763</v>
      </c>
      <c r="S1419" s="77">
        <v>0.58823529411764708</v>
      </c>
      <c r="T1419" s="77">
        <v>0.51527285613040386</v>
      </c>
      <c r="U1419" s="77">
        <v>0.65414925131697621</v>
      </c>
      <c r="V1419" s="77">
        <v>0.67259124216790023</v>
      </c>
      <c r="W1419" s="77">
        <v>0.54066296998627628</v>
      </c>
      <c r="X1419" s="77">
        <v>0.28291072559806918</v>
      </c>
      <c r="Y1419" s="77">
        <v>0.2857142857142857</v>
      </c>
      <c r="Z1419" s="77">
        <v>0.80571428571428572</v>
      </c>
      <c r="AA1419" s="77">
        <v>0.33058750081005872</v>
      </c>
      <c r="AB1419" s="77">
        <v>0.4</v>
      </c>
      <c r="AC1419" s="77">
        <v>0.74736842105263157</v>
      </c>
      <c r="AD1419" s="76">
        <v>0.29195163332843532</v>
      </c>
      <c r="AE1419" s="77">
        <v>0.41626151534252803</v>
      </c>
      <c r="AF1419" s="77">
        <v>0.84790598066452283</v>
      </c>
      <c r="AG1419" s="77">
        <v>0.55175407512402552</v>
      </c>
      <c r="AH1419" s="77">
        <v>0.66337024674243827</v>
      </c>
      <c r="AI1419" s="77">
        <v>0.41178684779217273</v>
      </c>
      <c r="AJ1419" s="77">
        <v>0.54571428571428571</v>
      </c>
      <c r="AK1419" s="77">
        <v>0.36529375040502937</v>
      </c>
      <c r="AL1419" s="77">
        <v>0.74736842105263157</v>
      </c>
      <c r="AM1419" s="76">
        <v>0.51870637644516204</v>
      </c>
      <c r="AN1419" s="77">
        <v>0.54230372321954545</v>
      </c>
      <c r="AO1419" s="78">
        <v>0.55279215239064883</v>
      </c>
      <c r="AP1419" s="79">
        <v>0.53783890207312113</v>
      </c>
      <c r="AQ1419" s="70">
        <v>3</v>
      </c>
      <c r="AR1419" s="71">
        <v>3</v>
      </c>
      <c r="AS1419" s="71">
        <v>2</v>
      </c>
      <c r="AT1419" s="71">
        <v>0</v>
      </c>
      <c r="AU1419" s="71">
        <v>0</v>
      </c>
      <c r="AV1419" s="71" t="s">
        <v>3395</v>
      </c>
      <c r="AW1419" s="72" t="s">
        <v>3419</v>
      </c>
    </row>
    <row r="1420" spans="1:49">
      <c r="A1420" s="23" t="s">
        <v>5168</v>
      </c>
      <c r="B1420" s="23" t="s">
        <v>3748</v>
      </c>
      <c r="C1420" s="23" t="s">
        <v>3321</v>
      </c>
      <c r="D1420" s="24" t="s">
        <v>2916</v>
      </c>
      <c r="E1420" s="24" t="s">
        <v>2917</v>
      </c>
      <c r="F1420" s="24" t="s">
        <v>2918</v>
      </c>
      <c r="G1420" s="24" t="s">
        <v>2927</v>
      </c>
      <c r="H1420" s="76">
        <v>0.60037349058497491</v>
      </c>
      <c r="I1420" s="77">
        <v>0.57064830751278595</v>
      </c>
      <c r="J1420" s="77">
        <v>0.79795120796949104</v>
      </c>
      <c r="K1420" s="77">
        <v>0.40472844964704835</v>
      </c>
      <c r="L1420" s="77">
        <v>0.4783990961156499</v>
      </c>
      <c r="M1420" s="77">
        <v>1</v>
      </c>
      <c r="N1420" s="77">
        <v>0.78801584873107511</v>
      </c>
      <c r="O1420" s="77" t="s">
        <v>3395</v>
      </c>
      <c r="P1420" s="77">
        <v>8.3647924656128914E-2</v>
      </c>
      <c r="Q1420" s="77">
        <v>0.90445341285569381</v>
      </c>
      <c r="R1420" s="77">
        <v>0.43997776476512912</v>
      </c>
      <c r="S1420" s="77">
        <v>0.58823529411764708</v>
      </c>
      <c r="T1420" s="77">
        <v>0.51527285613040386</v>
      </c>
      <c r="U1420" s="77">
        <v>0.53381898790344195</v>
      </c>
      <c r="V1420" s="77">
        <v>0.67259124216790023</v>
      </c>
      <c r="W1420" s="77">
        <v>0.92920222551903053</v>
      </c>
      <c r="X1420" s="77">
        <v>6.3238258597037356E-2</v>
      </c>
      <c r="Y1420" s="77">
        <v>0.2857142857142857</v>
      </c>
      <c r="Z1420" s="77">
        <v>0.80571428571428572</v>
      </c>
      <c r="AA1420" s="77">
        <v>0.33058750081005872</v>
      </c>
      <c r="AB1420" s="77">
        <v>0.4</v>
      </c>
      <c r="AC1420" s="77">
        <v>0.74736842105263157</v>
      </c>
      <c r="AD1420" s="76">
        <v>0.65632433535575063</v>
      </c>
      <c r="AE1420" s="77">
        <v>0.55095826382998048</v>
      </c>
      <c r="AF1420" s="77">
        <v>0.67221558881041144</v>
      </c>
      <c r="AG1420" s="77">
        <v>0.55175407512402552</v>
      </c>
      <c r="AH1420" s="77">
        <v>0.60320511503567109</v>
      </c>
      <c r="AI1420" s="77">
        <v>0.49622024205803394</v>
      </c>
      <c r="AJ1420" s="77">
        <v>0.54571428571428571</v>
      </c>
      <c r="AK1420" s="77">
        <v>0.36529375040502937</v>
      </c>
      <c r="AL1420" s="77">
        <v>0.74736842105263157</v>
      </c>
      <c r="AM1420" s="76">
        <v>0.62649939599871418</v>
      </c>
      <c r="AN1420" s="77">
        <v>0.55039314407257689</v>
      </c>
      <c r="AO1420" s="78">
        <v>0.55279215239064883</v>
      </c>
      <c r="AP1420" s="79">
        <v>0.57603510145586967</v>
      </c>
      <c r="AQ1420" s="70">
        <v>3</v>
      </c>
      <c r="AR1420" s="71">
        <v>3</v>
      </c>
      <c r="AS1420" s="71">
        <v>0</v>
      </c>
      <c r="AT1420" s="71">
        <v>0</v>
      </c>
      <c r="AU1420" s="71">
        <v>0</v>
      </c>
      <c r="AV1420" s="71" t="s">
        <v>3395</v>
      </c>
      <c r="AW1420" s="72" t="s">
        <v>3419</v>
      </c>
    </row>
    <row r="1421" spans="1:49">
      <c r="A1421" s="23" t="s">
        <v>5169</v>
      </c>
      <c r="B1421" s="23" t="s">
        <v>3748</v>
      </c>
      <c r="C1421" s="23" t="s">
        <v>3323</v>
      </c>
      <c r="D1421" s="24" t="s">
        <v>2916</v>
      </c>
      <c r="E1421" s="24" t="s">
        <v>2917</v>
      </c>
      <c r="F1421" s="24" t="s">
        <v>2918</v>
      </c>
      <c r="G1421" s="24" t="s">
        <v>2929</v>
      </c>
      <c r="H1421" s="76">
        <v>0.60037349058497491</v>
      </c>
      <c r="I1421" s="77">
        <v>0.46916113799703019</v>
      </c>
      <c r="J1421" s="77">
        <v>0.49215248868883882</v>
      </c>
      <c r="K1421" s="77">
        <v>0.3253396358429419</v>
      </c>
      <c r="L1421" s="77">
        <v>0.44794472090257093</v>
      </c>
      <c r="M1421" s="77">
        <v>0.60950624760344807</v>
      </c>
      <c r="N1421" s="77">
        <v>0.80618115241213051</v>
      </c>
      <c r="O1421" s="77" t="s">
        <v>3395</v>
      </c>
      <c r="P1421" s="77">
        <v>0.44383473748383923</v>
      </c>
      <c r="Q1421" s="77">
        <v>0.80965211296619888</v>
      </c>
      <c r="R1421" s="77">
        <v>1</v>
      </c>
      <c r="S1421" s="77">
        <v>0.58823529411764708</v>
      </c>
      <c r="T1421" s="77">
        <v>0.51527285613040386</v>
      </c>
      <c r="U1421" s="77">
        <v>0.6266974857216</v>
      </c>
      <c r="V1421" s="77">
        <v>0.67259124216790023</v>
      </c>
      <c r="W1421" s="77">
        <v>0.93321788081560653</v>
      </c>
      <c r="X1421" s="77">
        <v>5.0291754460198956E-2</v>
      </c>
      <c r="Y1421" s="77">
        <v>0.2857142857142857</v>
      </c>
      <c r="Z1421" s="77">
        <v>0.80571428571428572</v>
      </c>
      <c r="AA1421" s="77">
        <v>0.33058750081005872</v>
      </c>
      <c r="AB1421" s="77">
        <v>0.4</v>
      </c>
      <c r="AC1421" s="77">
        <v>0.74736842105263157</v>
      </c>
      <c r="AD1421" s="76">
        <v>0.52056237242361469</v>
      </c>
      <c r="AE1421" s="77">
        <v>0.52656129884898617</v>
      </c>
      <c r="AF1421" s="77">
        <v>0.90482605648309944</v>
      </c>
      <c r="AG1421" s="77">
        <v>0.55175407512402552</v>
      </c>
      <c r="AH1421" s="77">
        <v>0.64964436394475011</v>
      </c>
      <c r="AI1421" s="77">
        <v>0.49175481763790274</v>
      </c>
      <c r="AJ1421" s="77">
        <v>0.54571428571428571</v>
      </c>
      <c r="AK1421" s="77">
        <v>0.36529375040502937</v>
      </c>
      <c r="AL1421" s="77">
        <v>0.74736842105263157</v>
      </c>
      <c r="AM1421" s="76">
        <v>0.65064990925190014</v>
      </c>
      <c r="AN1421" s="77">
        <v>0.56438441890222613</v>
      </c>
      <c r="AO1421" s="78">
        <v>0.55279215239064883</v>
      </c>
      <c r="AP1421" s="79">
        <v>0.58849162288529522</v>
      </c>
      <c r="AQ1421" s="70">
        <v>3</v>
      </c>
      <c r="AR1421" s="71">
        <v>1</v>
      </c>
      <c r="AS1421" s="71">
        <v>2</v>
      </c>
      <c r="AT1421" s="71">
        <v>0</v>
      </c>
      <c r="AU1421" s="71">
        <v>0</v>
      </c>
      <c r="AV1421" s="71" t="s">
        <v>3395</v>
      </c>
      <c r="AW1421" s="72" t="s">
        <v>3419</v>
      </c>
    </row>
    <row r="1422" spans="1:49">
      <c r="A1422" s="23" t="s">
        <v>5170</v>
      </c>
      <c r="B1422" s="23" t="s">
        <v>3748</v>
      </c>
      <c r="C1422" s="23" t="s">
        <v>3325</v>
      </c>
      <c r="D1422" s="24" t="s">
        <v>2916</v>
      </c>
      <c r="E1422" s="24" t="s">
        <v>2917</v>
      </c>
      <c r="F1422" s="24" t="s">
        <v>2918</v>
      </c>
      <c r="G1422" s="24" t="s">
        <v>2931</v>
      </c>
      <c r="H1422" s="76">
        <v>0.60037349058497491</v>
      </c>
      <c r="I1422" s="77">
        <v>0.25758692297511487</v>
      </c>
      <c r="J1422" s="77">
        <v>0.59774171396432418</v>
      </c>
      <c r="K1422" s="77">
        <v>0.36629145789997852</v>
      </c>
      <c r="L1422" s="77">
        <v>0.45023811489803856</v>
      </c>
      <c r="M1422" s="77">
        <v>0.42935086308710391</v>
      </c>
      <c r="N1422" s="77">
        <v>0.28397339314456777</v>
      </c>
      <c r="O1422" s="77" t="s">
        <v>3395</v>
      </c>
      <c r="P1422" s="77">
        <v>0.29367478842683059</v>
      </c>
      <c r="Q1422" s="77">
        <v>0.95756644131851565</v>
      </c>
      <c r="R1422" s="77">
        <v>1</v>
      </c>
      <c r="S1422" s="77">
        <v>0.58823529411764708</v>
      </c>
      <c r="T1422" s="77">
        <v>0.51527285613040386</v>
      </c>
      <c r="U1422" s="77">
        <v>0.66612457605008646</v>
      </c>
      <c r="V1422" s="77">
        <v>0.67259124216790023</v>
      </c>
      <c r="W1422" s="77">
        <v>0.88434759972976029</v>
      </c>
      <c r="X1422" s="77">
        <v>0.27511865151747661</v>
      </c>
      <c r="Y1422" s="77">
        <v>0.2857142857142857</v>
      </c>
      <c r="Z1422" s="77">
        <v>0.80571428571428572</v>
      </c>
      <c r="AA1422" s="77">
        <v>0.37829272881582171</v>
      </c>
      <c r="AB1422" s="77">
        <v>0.4</v>
      </c>
      <c r="AC1422" s="77">
        <v>0.74736842105263157</v>
      </c>
      <c r="AD1422" s="76">
        <v>0.48523404250813801</v>
      </c>
      <c r="AE1422" s="77">
        <v>0.36470572349130387</v>
      </c>
      <c r="AF1422" s="77">
        <v>0.97878322065925782</v>
      </c>
      <c r="AG1422" s="77">
        <v>0.55175407512402552</v>
      </c>
      <c r="AH1422" s="77">
        <v>0.6693579091089934</v>
      </c>
      <c r="AI1422" s="77">
        <v>0.57973312562361845</v>
      </c>
      <c r="AJ1422" s="77">
        <v>0.54571428571428571</v>
      </c>
      <c r="AK1422" s="77">
        <v>0.38914636440791084</v>
      </c>
      <c r="AL1422" s="77">
        <v>0.74736842105263157</v>
      </c>
      <c r="AM1422" s="76">
        <v>0.6095743288862332</v>
      </c>
      <c r="AN1422" s="77">
        <v>0.60028170328554575</v>
      </c>
      <c r="AO1422" s="78">
        <v>0.56074302372494278</v>
      </c>
      <c r="AP1422" s="79">
        <v>0.59000693859845921</v>
      </c>
      <c r="AQ1422" s="70">
        <v>3</v>
      </c>
      <c r="AR1422" s="71">
        <v>1</v>
      </c>
      <c r="AS1422" s="71">
        <v>2</v>
      </c>
      <c r="AT1422" s="71">
        <v>0</v>
      </c>
      <c r="AU1422" s="71">
        <v>0</v>
      </c>
      <c r="AV1422" s="71" t="s">
        <v>3395</v>
      </c>
      <c r="AW1422" s="72" t="s">
        <v>3419</v>
      </c>
    </row>
    <row r="1423" spans="1:49">
      <c r="A1423" s="23" t="s">
        <v>5171</v>
      </c>
      <c r="B1423" s="23" t="s">
        <v>3748</v>
      </c>
      <c r="C1423" s="23" t="s">
        <v>3327</v>
      </c>
      <c r="D1423" s="24" t="s">
        <v>2916</v>
      </c>
      <c r="E1423" s="24" t="s">
        <v>2917</v>
      </c>
      <c r="F1423" s="24" t="s">
        <v>2918</v>
      </c>
      <c r="G1423" s="24" t="s">
        <v>2933</v>
      </c>
      <c r="H1423" s="76">
        <v>0.60037349058497491</v>
      </c>
      <c r="I1423" s="77">
        <v>0.35476592520006583</v>
      </c>
      <c r="J1423" s="77">
        <v>0.67282075695057086</v>
      </c>
      <c r="K1423" s="77">
        <v>0.41425540933426142</v>
      </c>
      <c r="L1423" s="77">
        <v>0.44142701034528908</v>
      </c>
      <c r="M1423" s="77">
        <v>0.60154998863144482</v>
      </c>
      <c r="N1423" s="77">
        <v>0.24330145616790216</v>
      </c>
      <c r="O1423" s="77" t="s">
        <v>3395</v>
      </c>
      <c r="P1423" s="77">
        <v>0.27170162122747343</v>
      </c>
      <c r="Q1423" s="77">
        <v>1</v>
      </c>
      <c r="R1423" s="77">
        <v>1</v>
      </c>
      <c r="S1423" s="77">
        <v>0.58823529411764708</v>
      </c>
      <c r="T1423" s="77">
        <v>0.51527285613040386</v>
      </c>
      <c r="U1423" s="77">
        <v>0.59500085477310394</v>
      </c>
      <c r="V1423" s="77">
        <v>0.67259124216790023</v>
      </c>
      <c r="W1423" s="77">
        <v>0.97352036233802608</v>
      </c>
      <c r="X1423" s="77">
        <v>0.3293397932910227</v>
      </c>
      <c r="Y1423" s="77">
        <v>0.2857142857142857</v>
      </c>
      <c r="Z1423" s="77">
        <v>0.80571428571428572</v>
      </c>
      <c r="AA1423" s="77">
        <v>0.33058750081005872</v>
      </c>
      <c r="AB1423" s="77">
        <v>0.4</v>
      </c>
      <c r="AC1423" s="77">
        <v>0.74736842105263157</v>
      </c>
      <c r="AD1423" s="76">
        <v>0.54265339091187059</v>
      </c>
      <c r="AE1423" s="77">
        <v>0.39444709714127418</v>
      </c>
      <c r="AF1423" s="77">
        <v>1</v>
      </c>
      <c r="AG1423" s="77">
        <v>0.55175407512402552</v>
      </c>
      <c r="AH1423" s="77">
        <v>0.63379604847050208</v>
      </c>
      <c r="AI1423" s="77">
        <v>0.65143007781452433</v>
      </c>
      <c r="AJ1423" s="77">
        <v>0.54571428571428571</v>
      </c>
      <c r="AK1423" s="77">
        <v>0.36529375040502937</v>
      </c>
      <c r="AL1423" s="77">
        <v>0.74736842105263157</v>
      </c>
      <c r="AM1423" s="76">
        <v>0.64570016268438157</v>
      </c>
      <c r="AN1423" s="77">
        <v>0.61232673380301728</v>
      </c>
      <c r="AO1423" s="78">
        <v>0.55279215239064883</v>
      </c>
      <c r="AP1423" s="79">
        <v>0.60298493441039147</v>
      </c>
      <c r="AQ1423" s="70">
        <v>3</v>
      </c>
      <c r="AR1423" s="71">
        <v>3</v>
      </c>
      <c r="AS1423" s="71">
        <v>2</v>
      </c>
      <c r="AT1423" s="71">
        <v>0</v>
      </c>
      <c r="AU1423" s="71">
        <v>0</v>
      </c>
      <c r="AV1423" s="71" t="s">
        <v>3395</v>
      </c>
      <c r="AW1423" s="72" t="s">
        <v>3419</v>
      </c>
    </row>
    <row r="1424" spans="1:49">
      <c r="A1424" s="23" t="s">
        <v>5172</v>
      </c>
      <c r="B1424" s="23" t="s">
        <v>3748</v>
      </c>
      <c r="C1424" s="23" t="s">
        <v>3329</v>
      </c>
      <c r="D1424" s="24" t="s">
        <v>2916</v>
      </c>
      <c r="E1424" s="24" t="s">
        <v>2917</v>
      </c>
      <c r="F1424" s="24" t="s">
        <v>2935</v>
      </c>
      <c r="G1424" s="24" t="s">
        <v>2940</v>
      </c>
      <c r="H1424" s="76">
        <v>0.60478478713399897</v>
      </c>
      <c r="I1424" s="77">
        <v>0.21141487933415198</v>
      </c>
      <c r="J1424" s="77">
        <v>0</v>
      </c>
      <c r="K1424" s="77">
        <v>0.40891657354362143</v>
      </c>
      <c r="L1424" s="77">
        <v>0.53124945760874354</v>
      </c>
      <c r="M1424" s="77">
        <v>3.1342537042043928E-3</v>
      </c>
      <c r="N1424" s="77">
        <v>0</v>
      </c>
      <c r="O1424" s="77" t="s">
        <v>3395</v>
      </c>
      <c r="P1424" s="77">
        <v>0.125</v>
      </c>
      <c r="Q1424" s="77">
        <v>0.95643501712959367</v>
      </c>
      <c r="R1424" s="77">
        <v>1</v>
      </c>
      <c r="S1424" s="77">
        <v>0.88235294117647056</v>
      </c>
      <c r="T1424" s="77">
        <v>0.54803492043038471</v>
      </c>
      <c r="U1424" s="77">
        <v>0.66781839193180836</v>
      </c>
      <c r="V1424" s="77">
        <v>0.81617639702463773</v>
      </c>
      <c r="W1424" s="77">
        <v>0.8907780491895525</v>
      </c>
      <c r="X1424" s="77">
        <v>0.19823010329569302</v>
      </c>
      <c r="Y1424" s="77">
        <v>0.37724186436551521</v>
      </c>
      <c r="Z1424" s="77">
        <v>0.88</v>
      </c>
      <c r="AA1424" s="77">
        <v>0.38336093383203734</v>
      </c>
      <c r="AB1424" s="77">
        <v>0.4</v>
      </c>
      <c r="AC1424" s="77">
        <v>0.74736842105263157</v>
      </c>
      <c r="AD1424" s="76">
        <v>0.27206655548938369</v>
      </c>
      <c r="AE1424" s="77">
        <v>0.21366005697131385</v>
      </c>
      <c r="AF1424" s="77">
        <v>0.97821750856479683</v>
      </c>
      <c r="AG1424" s="77">
        <v>0.71519393080342764</v>
      </c>
      <c r="AH1424" s="77">
        <v>0.74199739447822299</v>
      </c>
      <c r="AI1424" s="77">
        <v>0.54450407624262276</v>
      </c>
      <c r="AJ1424" s="77">
        <v>0.62862093218275761</v>
      </c>
      <c r="AK1424" s="77">
        <v>0.39168046691601865</v>
      </c>
      <c r="AL1424" s="77">
        <v>0.74736842105263157</v>
      </c>
      <c r="AM1424" s="76">
        <v>0.48798137367516481</v>
      </c>
      <c r="AN1424" s="77">
        <v>0.66723180050809106</v>
      </c>
      <c r="AO1424" s="78">
        <v>0.58922327338380265</v>
      </c>
      <c r="AP1424" s="79">
        <v>0.57911375827605838</v>
      </c>
      <c r="AQ1424" s="70">
        <v>3</v>
      </c>
      <c r="AR1424" s="71">
        <v>3</v>
      </c>
      <c r="AS1424" s="71">
        <v>2</v>
      </c>
      <c r="AT1424" s="71">
        <v>0</v>
      </c>
      <c r="AU1424" s="71">
        <v>0</v>
      </c>
      <c r="AV1424" s="71" t="s">
        <v>3395</v>
      </c>
      <c r="AW1424" s="72" t="s">
        <v>3419</v>
      </c>
    </row>
    <row r="1425" spans="1:49">
      <c r="A1425" s="23" t="s">
        <v>5173</v>
      </c>
      <c r="B1425" s="23" t="s">
        <v>3748</v>
      </c>
      <c r="C1425" s="23" t="s">
        <v>3331</v>
      </c>
      <c r="D1425" s="24" t="s">
        <v>2944</v>
      </c>
      <c r="E1425" s="24" t="s">
        <v>2945</v>
      </c>
      <c r="F1425" s="24" t="s">
        <v>2949</v>
      </c>
      <c r="G1425" s="24" t="s">
        <v>2950</v>
      </c>
      <c r="H1425" s="76">
        <v>0.58615737882029295</v>
      </c>
      <c r="I1425" s="77">
        <v>0.45369160327071012</v>
      </c>
      <c r="J1425" s="77">
        <v>0.38394911321368336</v>
      </c>
      <c r="K1425" s="77">
        <v>0.66052212747305306</v>
      </c>
      <c r="L1425" s="77">
        <v>0.30323827262663544</v>
      </c>
      <c r="M1425" s="77">
        <v>0.87048827369997783</v>
      </c>
      <c r="N1425" s="77">
        <v>0.56502221836143907</v>
      </c>
      <c r="O1425" s="77" t="s">
        <v>3395</v>
      </c>
      <c r="P1425" s="77">
        <v>0.19048333075157659</v>
      </c>
      <c r="Q1425" s="77">
        <v>0.60378382897683436</v>
      </c>
      <c r="R1425" s="77">
        <v>0.17248870210712028</v>
      </c>
      <c r="S1425" s="77">
        <v>0.24705882352941277</v>
      </c>
      <c r="T1425" s="77">
        <v>0.47775272211842018</v>
      </c>
      <c r="U1425" s="77">
        <v>0.57329468772420022</v>
      </c>
      <c r="V1425" s="77">
        <v>0.64407924052640075</v>
      </c>
      <c r="W1425" s="77">
        <v>0.40730798782940042</v>
      </c>
      <c r="X1425" s="77">
        <v>0.57185442086450577</v>
      </c>
      <c r="Y1425" s="77">
        <v>0.78561960667622477</v>
      </c>
      <c r="Z1425" s="77">
        <v>0.85142857142857142</v>
      </c>
      <c r="AA1425" s="77">
        <v>0.37171351393246926</v>
      </c>
      <c r="AB1425" s="77">
        <v>0.1714285714285714</v>
      </c>
      <c r="AC1425" s="77">
        <v>0.68421052631578949</v>
      </c>
      <c r="AD1425" s="76">
        <v>0.47459936510156214</v>
      </c>
      <c r="AE1425" s="77">
        <v>0.51795084458253648</v>
      </c>
      <c r="AF1425" s="77">
        <v>0.38813626554197733</v>
      </c>
      <c r="AG1425" s="77">
        <v>0.36240577282391651</v>
      </c>
      <c r="AH1425" s="77">
        <v>0.60868696412530054</v>
      </c>
      <c r="AI1425" s="77">
        <v>0.48958120434695307</v>
      </c>
      <c r="AJ1425" s="77">
        <v>0.81852408905239815</v>
      </c>
      <c r="AK1425" s="77">
        <v>0.27157104268052035</v>
      </c>
      <c r="AL1425" s="77">
        <v>0.68421052631578949</v>
      </c>
      <c r="AM1425" s="76">
        <v>0.46022882507535862</v>
      </c>
      <c r="AN1425" s="77">
        <v>0.48689131376539008</v>
      </c>
      <c r="AO1425" s="78">
        <v>0.59143521934956933</v>
      </c>
      <c r="AP1425" s="79">
        <v>0.51134810573829625</v>
      </c>
      <c r="AQ1425" s="70">
        <v>3</v>
      </c>
      <c r="AR1425" s="71">
        <v>0</v>
      </c>
      <c r="AS1425" s="71">
        <v>2</v>
      </c>
      <c r="AT1425" s="71">
        <v>0</v>
      </c>
      <c r="AU1425" s="71">
        <v>0</v>
      </c>
      <c r="AV1425" s="71" t="s">
        <v>3395</v>
      </c>
      <c r="AW1425" s="72" t="s">
        <v>3419</v>
      </c>
    </row>
    <row r="1426" spans="1:49">
      <c r="A1426" s="23" t="s">
        <v>5174</v>
      </c>
      <c r="B1426" s="23" t="s">
        <v>3748</v>
      </c>
      <c r="C1426" s="23" t="s">
        <v>3333</v>
      </c>
      <c r="D1426" s="24" t="s">
        <v>2944</v>
      </c>
      <c r="E1426" s="24" t="s">
        <v>2945</v>
      </c>
      <c r="F1426" s="24" t="s">
        <v>2956</v>
      </c>
      <c r="G1426" s="24" t="s">
        <v>2959</v>
      </c>
      <c r="H1426" s="76">
        <v>0.59668202176286433</v>
      </c>
      <c r="I1426" s="77">
        <v>0.50750927711202021</v>
      </c>
      <c r="J1426" s="77">
        <v>0.39621623712171294</v>
      </c>
      <c r="K1426" s="77">
        <v>0.1668332672957672</v>
      </c>
      <c r="L1426" s="77">
        <v>0.37104341232298887</v>
      </c>
      <c r="M1426" s="77">
        <v>0.6496074789742261</v>
      </c>
      <c r="N1426" s="77">
        <v>0.37168515823014175</v>
      </c>
      <c r="O1426" s="77" t="s">
        <v>3395</v>
      </c>
      <c r="P1426" s="77">
        <v>0.50027107756352041</v>
      </c>
      <c r="Q1426" s="77">
        <v>0.79581504624730814</v>
      </c>
      <c r="R1426" s="77">
        <v>0.43490952983196235</v>
      </c>
      <c r="S1426" s="77">
        <v>0.17647058823529413</v>
      </c>
      <c r="T1426" s="77">
        <v>0.50911668062624815</v>
      </c>
      <c r="U1426" s="77">
        <v>0.45437486180998349</v>
      </c>
      <c r="V1426" s="77">
        <v>0.58434285005690112</v>
      </c>
      <c r="W1426" s="77">
        <v>0.30633141783434231</v>
      </c>
      <c r="X1426" s="77">
        <v>0.47412113537787171</v>
      </c>
      <c r="Y1426" s="77">
        <v>0.88875213027835642</v>
      </c>
      <c r="Z1426" s="77">
        <v>0.65142857142857147</v>
      </c>
      <c r="AA1426" s="77">
        <v>0.39122890543627775</v>
      </c>
      <c r="AB1426" s="77">
        <v>0.1714285714285714</v>
      </c>
      <c r="AC1426" s="77">
        <v>0.68421052631578949</v>
      </c>
      <c r="AD1426" s="76">
        <v>0.50013584533219912</v>
      </c>
      <c r="AE1426" s="77">
        <v>0.41188807887732892</v>
      </c>
      <c r="AF1426" s="77">
        <v>0.61536228803963522</v>
      </c>
      <c r="AG1426" s="77">
        <v>0.34279363443077115</v>
      </c>
      <c r="AH1426" s="77">
        <v>0.51935885593344233</v>
      </c>
      <c r="AI1426" s="77">
        <v>0.39022627660610698</v>
      </c>
      <c r="AJ1426" s="77">
        <v>0.770090350853464</v>
      </c>
      <c r="AK1426" s="77">
        <v>0.28132873843242456</v>
      </c>
      <c r="AL1426" s="77">
        <v>0.68421052631578949</v>
      </c>
      <c r="AM1426" s="76">
        <v>0.50912873741638776</v>
      </c>
      <c r="AN1426" s="77">
        <v>0.41745958899010677</v>
      </c>
      <c r="AO1426" s="78">
        <v>0.57854320520055935</v>
      </c>
      <c r="AP1426" s="79">
        <v>0.49949045980059886</v>
      </c>
      <c r="AQ1426" s="70">
        <v>3</v>
      </c>
      <c r="AR1426" s="71">
        <v>3</v>
      </c>
      <c r="AS1426" s="71">
        <v>2</v>
      </c>
      <c r="AT1426" s="71">
        <v>0</v>
      </c>
      <c r="AU1426" s="71">
        <v>0</v>
      </c>
      <c r="AV1426" s="71" t="s">
        <v>3395</v>
      </c>
      <c r="AW1426" s="72" t="s">
        <v>3419</v>
      </c>
    </row>
    <row r="1427" spans="1:49">
      <c r="A1427" s="23" t="s">
        <v>5175</v>
      </c>
      <c r="B1427" s="23" t="s">
        <v>3748</v>
      </c>
      <c r="C1427" s="23" t="s">
        <v>3336</v>
      </c>
      <c r="D1427" s="24" t="s">
        <v>2944</v>
      </c>
      <c r="E1427" s="24" t="s">
        <v>2945</v>
      </c>
      <c r="F1427" s="24" t="s">
        <v>2961</v>
      </c>
      <c r="G1427" s="24" t="s">
        <v>2962</v>
      </c>
      <c r="H1427" s="76">
        <v>0.54816030867367838</v>
      </c>
      <c r="I1427" s="77">
        <v>0.393735436368716</v>
      </c>
      <c r="J1427" s="77">
        <v>0.51021835053296627</v>
      </c>
      <c r="K1427" s="77">
        <v>0.25323630633645422</v>
      </c>
      <c r="L1427" s="77">
        <v>0.4094907207649004</v>
      </c>
      <c r="M1427" s="77">
        <v>0.69435578816381005</v>
      </c>
      <c r="N1427" s="77">
        <v>0.48388502079109785</v>
      </c>
      <c r="O1427" s="77" t="s">
        <v>3395</v>
      </c>
      <c r="P1427" s="77">
        <v>0.59117029432411949</v>
      </c>
      <c r="Q1427" s="77">
        <v>0.62690076601551392</v>
      </c>
      <c r="R1427" s="77">
        <v>0.51599173378978835</v>
      </c>
      <c r="S1427" s="77">
        <v>0.17647058823529413</v>
      </c>
      <c r="T1427" s="77">
        <v>0.4539945879775788</v>
      </c>
      <c r="U1427" s="77">
        <v>0.34162830516101</v>
      </c>
      <c r="V1427" s="77">
        <v>0.46271053683778063</v>
      </c>
      <c r="W1427" s="77">
        <v>0.29001389955292362</v>
      </c>
      <c r="X1427" s="77">
        <v>0.54499291543513995</v>
      </c>
      <c r="Y1427" s="77">
        <v>0.90599724078231936</v>
      </c>
      <c r="Z1427" s="77">
        <v>0.33714285714285719</v>
      </c>
      <c r="AA1427" s="77">
        <v>0.42344689035239119</v>
      </c>
      <c r="AB1427" s="77">
        <v>0.1714285714285714</v>
      </c>
      <c r="AC1427" s="77">
        <v>0.68421052631578949</v>
      </c>
      <c r="AD1427" s="76">
        <v>0.48403803185845357</v>
      </c>
      <c r="AE1427" s="77">
        <v>0.48642762607607642</v>
      </c>
      <c r="AF1427" s="77">
        <v>0.57144624990265114</v>
      </c>
      <c r="AG1427" s="77">
        <v>0.31523258810643645</v>
      </c>
      <c r="AH1427" s="77">
        <v>0.40216942099939534</v>
      </c>
      <c r="AI1427" s="77">
        <v>0.41750340749403181</v>
      </c>
      <c r="AJ1427" s="77">
        <v>0.62157004896258827</v>
      </c>
      <c r="AK1427" s="77">
        <v>0.29743773089048131</v>
      </c>
      <c r="AL1427" s="77">
        <v>0.68421052631578949</v>
      </c>
      <c r="AM1427" s="76">
        <v>0.51397063594572712</v>
      </c>
      <c r="AN1427" s="77">
        <v>0.37830180553328785</v>
      </c>
      <c r="AO1427" s="78">
        <v>0.53440610205628636</v>
      </c>
      <c r="AP1427" s="79">
        <v>0.47284371699854399</v>
      </c>
      <c r="AQ1427" s="70">
        <v>3</v>
      </c>
      <c r="AR1427" s="71">
        <v>3</v>
      </c>
      <c r="AS1427" s="71">
        <v>2</v>
      </c>
      <c r="AT1427" s="71">
        <v>0</v>
      </c>
      <c r="AU1427" s="71">
        <v>0</v>
      </c>
      <c r="AV1427" s="71" t="s">
        <v>3395</v>
      </c>
      <c r="AW1427" s="72" t="s">
        <v>3419</v>
      </c>
    </row>
    <row r="1428" spans="1:49">
      <c r="A1428" s="23" t="s">
        <v>5176</v>
      </c>
      <c r="B1428" s="23" t="s">
        <v>3748</v>
      </c>
      <c r="C1428" s="23" t="s">
        <v>3338</v>
      </c>
      <c r="D1428" s="24" t="s">
        <v>2966</v>
      </c>
      <c r="E1428" s="24" t="s">
        <v>3083</v>
      </c>
      <c r="F1428" s="24" t="s">
        <v>3084</v>
      </c>
      <c r="G1428" s="24" t="s">
        <v>3085</v>
      </c>
      <c r="H1428" s="76">
        <v>0.73842133196003523</v>
      </c>
      <c r="I1428" s="77">
        <v>0.37787465993992497</v>
      </c>
      <c r="J1428" s="77">
        <v>0.75682039067018914</v>
      </c>
      <c r="K1428" s="77">
        <v>0.68316770332677468</v>
      </c>
      <c r="L1428" s="77">
        <v>0.45077870038780782</v>
      </c>
      <c r="M1428" s="77">
        <v>0.64264540109208124</v>
      </c>
      <c r="N1428" s="77">
        <v>0.76329654460207075</v>
      </c>
      <c r="O1428" s="77" t="s">
        <v>3395</v>
      </c>
      <c r="P1428" s="77">
        <v>0.38765797140934544</v>
      </c>
      <c r="Q1428" s="77">
        <v>0.54737339604089275</v>
      </c>
      <c r="R1428" s="77">
        <v>0.12134633116630021</v>
      </c>
      <c r="S1428" s="77">
        <v>0.82352941176470584</v>
      </c>
      <c r="T1428" s="77">
        <v>0.91536627794600856</v>
      </c>
      <c r="U1428" s="77">
        <v>0.60346422528121413</v>
      </c>
      <c r="V1428" s="77">
        <v>0.49235798413112036</v>
      </c>
      <c r="W1428" s="77">
        <v>0.71940589205767025</v>
      </c>
      <c r="X1428" s="77">
        <v>0.7299170763915932</v>
      </c>
      <c r="Y1428" s="77">
        <v>0.38063678415884439</v>
      </c>
      <c r="Z1428" s="77">
        <v>0.62857142857142856</v>
      </c>
      <c r="AA1428" s="77">
        <v>0.47915833468425717</v>
      </c>
      <c r="AB1428" s="77">
        <v>0.40601503759398494</v>
      </c>
      <c r="AC1428" s="77">
        <v>0.19999999999999996</v>
      </c>
      <c r="AD1428" s="76">
        <v>0.62437212752338311</v>
      </c>
      <c r="AE1428" s="77">
        <v>0.58550926416361593</v>
      </c>
      <c r="AF1428" s="77">
        <v>0.33435986360359649</v>
      </c>
      <c r="AG1428" s="77">
        <v>0.8694478448553572</v>
      </c>
      <c r="AH1428" s="77">
        <v>0.54791110470616722</v>
      </c>
      <c r="AI1428" s="77">
        <v>0.72466148422463172</v>
      </c>
      <c r="AJ1428" s="77">
        <v>0.50460410636513653</v>
      </c>
      <c r="AK1428" s="77">
        <v>0.44258668613912105</v>
      </c>
      <c r="AL1428" s="77">
        <v>0.19999999999999996</v>
      </c>
      <c r="AM1428" s="76">
        <v>0.51474708509686518</v>
      </c>
      <c r="AN1428" s="77">
        <v>0.71400681126205201</v>
      </c>
      <c r="AO1428" s="78">
        <v>0.38239693083475251</v>
      </c>
      <c r="AP1428" s="79">
        <v>0.52848535270883357</v>
      </c>
      <c r="AQ1428" s="70">
        <v>3</v>
      </c>
      <c r="AR1428" s="71">
        <v>0</v>
      </c>
      <c r="AS1428" s="71">
        <v>0</v>
      </c>
      <c r="AT1428" s="71">
        <v>0</v>
      </c>
      <c r="AU1428" s="71">
        <v>0</v>
      </c>
      <c r="AV1428" s="71" t="s">
        <v>3395</v>
      </c>
      <c r="AW1428" s="72" t="s">
        <v>3422</v>
      </c>
    </row>
    <row r="1429" spans="1:49">
      <c r="A1429" s="23" t="s">
        <v>5177</v>
      </c>
      <c r="B1429" s="23" t="s">
        <v>3748</v>
      </c>
      <c r="C1429" s="23" t="s">
        <v>3340</v>
      </c>
      <c r="D1429" s="24" t="s">
        <v>2966</v>
      </c>
      <c r="E1429" s="24" t="s">
        <v>3115</v>
      </c>
      <c r="F1429" s="24" t="s">
        <v>3116</v>
      </c>
      <c r="G1429" s="24" t="s">
        <v>3125</v>
      </c>
      <c r="H1429" s="76">
        <v>0.7566343301575118</v>
      </c>
      <c r="I1429" s="77">
        <v>0.36966075129630993</v>
      </c>
      <c r="J1429" s="77">
        <v>0.59840653475030392</v>
      </c>
      <c r="K1429" s="77">
        <v>0.67268533966402677</v>
      </c>
      <c r="L1429" s="77">
        <v>0.63145611202097862</v>
      </c>
      <c r="M1429" s="77">
        <v>9.4216546606156193E-3</v>
      </c>
      <c r="N1429" s="77">
        <v>0.74025454218835374</v>
      </c>
      <c r="O1429" s="77" t="s">
        <v>3395</v>
      </c>
      <c r="P1429" s="77">
        <v>0.35700443263100179</v>
      </c>
      <c r="Q1429" s="77">
        <v>0.4451281390224428</v>
      </c>
      <c r="R1429" s="77">
        <v>0.77877635631314168</v>
      </c>
      <c r="S1429" s="77">
        <v>0.88235294117647056</v>
      </c>
      <c r="T1429" s="77">
        <v>0.91925133689839578</v>
      </c>
      <c r="U1429" s="77">
        <v>0.57020881381141086</v>
      </c>
      <c r="V1429" s="77">
        <v>0.54312282169791959</v>
      </c>
      <c r="W1429" s="77">
        <v>0.84357151834142274</v>
      </c>
      <c r="X1429" s="77">
        <v>0.31875165322301169</v>
      </c>
      <c r="Y1429" s="77">
        <v>0.43507723104390406</v>
      </c>
      <c r="Z1429" s="77">
        <v>0.50285714285714289</v>
      </c>
      <c r="AA1429" s="77">
        <v>0.49945380657586835</v>
      </c>
      <c r="AB1429" s="77">
        <v>0.40601503759398494</v>
      </c>
      <c r="AC1429" s="77">
        <v>0.19999999999999996</v>
      </c>
      <c r="AD1429" s="76">
        <v>0.57490053873470848</v>
      </c>
      <c r="AE1429" s="77">
        <v>0.48216441623299533</v>
      </c>
      <c r="AF1429" s="77">
        <v>0.61195224766779222</v>
      </c>
      <c r="AG1429" s="77">
        <v>0.90080213903743322</v>
      </c>
      <c r="AH1429" s="77">
        <v>0.55666581775466528</v>
      </c>
      <c r="AI1429" s="77">
        <v>0.58116158578221722</v>
      </c>
      <c r="AJ1429" s="77">
        <v>0.46896718695052347</v>
      </c>
      <c r="AK1429" s="77">
        <v>0.45273442208492665</v>
      </c>
      <c r="AL1429" s="77">
        <v>0.19999999999999996</v>
      </c>
      <c r="AM1429" s="76">
        <v>0.55633906754516538</v>
      </c>
      <c r="AN1429" s="77">
        <v>0.67954318085810517</v>
      </c>
      <c r="AO1429" s="78">
        <v>0.37390053634515003</v>
      </c>
      <c r="AP1429" s="79">
        <v>0.52875705272264573</v>
      </c>
      <c r="AQ1429" s="70">
        <v>3</v>
      </c>
      <c r="AR1429" s="71">
        <v>0</v>
      </c>
      <c r="AS1429" s="71">
        <v>0</v>
      </c>
      <c r="AT1429" s="71">
        <v>0</v>
      </c>
      <c r="AU1429" s="71">
        <v>0</v>
      </c>
      <c r="AV1429" s="71" t="s">
        <v>3395</v>
      </c>
      <c r="AW1429" s="72" t="s">
        <v>3422</v>
      </c>
    </row>
    <row r="1430" spans="1:49">
      <c r="A1430" s="23" t="s">
        <v>5178</v>
      </c>
      <c r="B1430" s="23" t="s">
        <v>3748</v>
      </c>
      <c r="C1430" s="23" t="s">
        <v>3342</v>
      </c>
      <c r="D1430" s="24" t="s">
        <v>2966</v>
      </c>
      <c r="E1430" s="24" t="s">
        <v>3115</v>
      </c>
      <c r="F1430" s="24" t="s">
        <v>3116</v>
      </c>
      <c r="G1430" s="24" t="s">
        <v>3127</v>
      </c>
      <c r="H1430" s="76">
        <v>0.7566343301575118</v>
      </c>
      <c r="I1430" s="77">
        <v>0.45438219912209465</v>
      </c>
      <c r="J1430" s="77">
        <v>0.60071072224735111</v>
      </c>
      <c r="K1430" s="77">
        <v>0.67268533966402677</v>
      </c>
      <c r="L1430" s="77">
        <v>0.63095474967041831</v>
      </c>
      <c r="M1430" s="77">
        <v>0.61254737384222391</v>
      </c>
      <c r="N1430" s="77">
        <v>0.9005344944546515</v>
      </c>
      <c r="O1430" s="77" t="s">
        <v>3395</v>
      </c>
      <c r="P1430" s="77">
        <v>0.16988038889356372</v>
      </c>
      <c r="Q1430" s="77">
        <v>0.35101583148361637</v>
      </c>
      <c r="R1430" s="77">
        <v>0.19232301412889186</v>
      </c>
      <c r="S1430" s="77">
        <v>0.88235294117647056</v>
      </c>
      <c r="T1430" s="77">
        <v>0.91925133689839578</v>
      </c>
      <c r="U1430" s="77">
        <v>0.58743022818061508</v>
      </c>
      <c r="V1430" s="77">
        <v>0.54312282169791959</v>
      </c>
      <c r="W1430" s="77">
        <v>0.75088691314168043</v>
      </c>
      <c r="X1430" s="77">
        <v>0.31875165322301169</v>
      </c>
      <c r="Y1430" s="77">
        <v>0.43507723104390406</v>
      </c>
      <c r="Z1430" s="77">
        <v>0.50285714285714289</v>
      </c>
      <c r="AA1430" s="77">
        <v>0.49945380657586835</v>
      </c>
      <c r="AB1430" s="77">
        <v>0.40601503759398494</v>
      </c>
      <c r="AC1430" s="77">
        <v>0.19999999999999996</v>
      </c>
      <c r="AD1430" s="76">
        <v>0.60390908384231923</v>
      </c>
      <c r="AE1430" s="77">
        <v>0.59732046930497673</v>
      </c>
      <c r="AF1430" s="77">
        <v>0.27166942280625411</v>
      </c>
      <c r="AG1430" s="77">
        <v>0.90080213903743322</v>
      </c>
      <c r="AH1430" s="77">
        <v>0.56527652493926728</v>
      </c>
      <c r="AI1430" s="77">
        <v>0.53481928318234606</v>
      </c>
      <c r="AJ1430" s="77">
        <v>0.46896718695052347</v>
      </c>
      <c r="AK1430" s="77">
        <v>0.45273442208492665</v>
      </c>
      <c r="AL1430" s="77">
        <v>0.19999999999999996</v>
      </c>
      <c r="AM1430" s="76">
        <v>0.49096632531785006</v>
      </c>
      <c r="AN1430" s="77">
        <v>0.66696598238634885</v>
      </c>
      <c r="AO1430" s="78">
        <v>0.37390053634515003</v>
      </c>
      <c r="AP1430" s="79">
        <v>0.50358476520218398</v>
      </c>
      <c r="AQ1430" s="70">
        <v>3</v>
      </c>
      <c r="AR1430" s="71">
        <v>0</v>
      </c>
      <c r="AS1430" s="71">
        <v>0</v>
      </c>
      <c r="AT1430" s="71">
        <v>0</v>
      </c>
      <c r="AU1430" s="71">
        <v>0</v>
      </c>
      <c r="AV1430" s="71" t="s">
        <v>3395</v>
      </c>
      <c r="AW1430" s="72" t="s">
        <v>3422</v>
      </c>
    </row>
    <row r="1431" spans="1:49">
      <c r="A1431" s="23" t="s">
        <v>5179</v>
      </c>
      <c r="B1431" s="23" t="s">
        <v>3748</v>
      </c>
      <c r="C1431" s="23" t="s">
        <v>3345</v>
      </c>
      <c r="D1431" s="24" t="s">
        <v>2966</v>
      </c>
      <c r="E1431" s="24" t="s">
        <v>3275</v>
      </c>
      <c r="F1431" s="24" t="s">
        <v>3276</v>
      </c>
      <c r="G1431" s="24" t="s">
        <v>3277</v>
      </c>
      <c r="H1431" s="76">
        <v>0.76457044071228841</v>
      </c>
      <c r="I1431" s="77">
        <v>0.25623371911443044</v>
      </c>
      <c r="J1431" s="77">
        <v>0.43443128576395762</v>
      </c>
      <c r="K1431" s="77">
        <v>0.54773800812413476</v>
      </c>
      <c r="L1431" s="77">
        <v>0.47373272193717458</v>
      </c>
      <c r="M1431" s="77">
        <v>0.55207807626845373</v>
      </c>
      <c r="N1431" s="77">
        <v>0.37013081578617896</v>
      </c>
      <c r="O1431" s="77" t="s">
        <v>3395</v>
      </c>
      <c r="P1431" s="77">
        <v>0.5</v>
      </c>
      <c r="Q1431" s="77">
        <v>0.56781862219163215</v>
      </c>
      <c r="R1431" s="77">
        <v>0.59212058407610935</v>
      </c>
      <c r="S1431" s="77">
        <v>0.60000000000000098</v>
      </c>
      <c r="T1431" s="77">
        <v>0.93208556149732624</v>
      </c>
      <c r="U1431" s="77">
        <v>0.53971707604878383</v>
      </c>
      <c r="V1431" s="77">
        <v>0.47212279721293898</v>
      </c>
      <c r="W1431" s="77">
        <v>0.80414806413385242</v>
      </c>
      <c r="X1431" s="77">
        <v>0.49189869278035514</v>
      </c>
      <c r="Y1431" s="77">
        <v>0.38841399085671002</v>
      </c>
      <c r="Z1431" s="77">
        <v>0.5257142857142858</v>
      </c>
      <c r="AA1431" s="77">
        <v>0.495842684972507</v>
      </c>
      <c r="AB1431" s="77">
        <v>0.40601503759398494</v>
      </c>
      <c r="AC1431" s="77">
        <v>0.19999999999999996</v>
      </c>
      <c r="AD1431" s="76">
        <v>0.48507848186355879</v>
      </c>
      <c r="AE1431" s="77">
        <v>0.48873592442318847</v>
      </c>
      <c r="AF1431" s="77">
        <v>0.5799696031338708</v>
      </c>
      <c r="AG1431" s="77">
        <v>0.76604278074866361</v>
      </c>
      <c r="AH1431" s="77">
        <v>0.50591993663086143</v>
      </c>
      <c r="AI1431" s="77">
        <v>0.64802337845710378</v>
      </c>
      <c r="AJ1431" s="77">
        <v>0.45706413828549791</v>
      </c>
      <c r="AK1431" s="77">
        <v>0.45092886128324594</v>
      </c>
      <c r="AL1431" s="77">
        <v>0.19999999999999996</v>
      </c>
      <c r="AM1431" s="76">
        <v>0.51792800314020604</v>
      </c>
      <c r="AN1431" s="77">
        <v>0.63999536527887624</v>
      </c>
      <c r="AO1431" s="78">
        <v>0.36933099985624795</v>
      </c>
      <c r="AP1431" s="79">
        <v>0.50281225444629385</v>
      </c>
      <c r="AQ1431" s="70">
        <v>3</v>
      </c>
      <c r="AR1431" s="71">
        <v>0</v>
      </c>
      <c r="AS1431" s="71">
        <v>0</v>
      </c>
      <c r="AT1431" s="71">
        <v>0</v>
      </c>
      <c r="AU1431" s="71">
        <v>0</v>
      </c>
      <c r="AV1431" s="71" t="s">
        <v>3395</v>
      </c>
      <c r="AW1431" s="72" t="s">
        <v>3422</v>
      </c>
    </row>
    <row r="1432" spans="1:49">
      <c r="A1432" s="23" t="s">
        <v>5180</v>
      </c>
      <c r="B1432" s="23" t="s">
        <v>3748</v>
      </c>
      <c r="C1432" s="23" t="s">
        <v>3347</v>
      </c>
      <c r="D1432" s="24" t="s">
        <v>2966</v>
      </c>
      <c r="E1432" s="24" t="s">
        <v>3275</v>
      </c>
      <c r="F1432" s="24" t="s">
        <v>3276</v>
      </c>
      <c r="G1432" s="24" t="s">
        <v>3279</v>
      </c>
      <c r="H1432" s="76">
        <v>0.76457044071228841</v>
      </c>
      <c r="I1432" s="77">
        <v>0.2683233771145524</v>
      </c>
      <c r="J1432" s="77">
        <v>0.18830778229962242</v>
      </c>
      <c r="K1432" s="77">
        <v>0.15142326528600447</v>
      </c>
      <c r="L1432" s="77">
        <v>0.49024380367116205</v>
      </c>
      <c r="M1432" s="77">
        <v>0</v>
      </c>
      <c r="N1432" s="77">
        <v>0.46947986250301099</v>
      </c>
      <c r="O1432" s="77" t="s">
        <v>3395</v>
      </c>
      <c r="P1432" s="77">
        <v>0.38217035389464188</v>
      </c>
      <c r="Q1432" s="77">
        <v>0.88717887718407362</v>
      </c>
      <c r="R1432" s="77">
        <v>1</v>
      </c>
      <c r="S1432" s="77">
        <v>0.60000000000000098</v>
      </c>
      <c r="T1432" s="77">
        <v>0.93208556149732624</v>
      </c>
      <c r="U1432" s="77">
        <v>0.60211924742343248</v>
      </c>
      <c r="V1432" s="77">
        <v>0.47212279721293898</v>
      </c>
      <c r="W1432" s="77">
        <v>0.88166460099714528</v>
      </c>
      <c r="X1432" s="77">
        <v>0.49582984396710539</v>
      </c>
      <c r="Y1432" s="77">
        <v>0.38841399085671002</v>
      </c>
      <c r="Z1432" s="77">
        <v>0.5257142857142858</v>
      </c>
      <c r="AA1432" s="77">
        <v>0.53162160597682928</v>
      </c>
      <c r="AB1432" s="77">
        <v>0.40601503759398494</v>
      </c>
      <c r="AC1432" s="77">
        <v>0.19999999999999996</v>
      </c>
      <c r="AD1432" s="76">
        <v>0.40706720004215441</v>
      </c>
      <c r="AE1432" s="77">
        <v>0.29866345707096392</v>
      </c>
      <c r="AF1432" s="77">
        <v>0.94358943859203681</v>
      </c>
      <c r="AG1432" s="77">
        <v>0.76604278074866361</v>
      </c>
      <c r="AH1432" s="77">
        <v>0.5371210223181857</v>
      </c>
      <c r="AI1432" s="77">
        <v>0.68874722248212539</v>
      </c>
      <c r="AJ1432" s="77">
        <v>0.45706413828549791</v>
      </c>
      <c r="AK1432" s="77">
        <v>0.46881832178540711</v>
      </c>
      <c r="AL1432" s="77">
        <v>0.19999999999999996</v>
      </c>
      <c r="AM1432" s="76">
        <v>0.54977336523505171</v>
      </c>
      <c r="AN1432" s="77">
        <v>0.6639703418496582</v>
      </c>
      <c r="AO1432" s="78">
        <v>0.37529415335696831</v>
      </c>
      <c r="AP1432" s="79">
        <v>0.52259323730463136</v>
      </c>
      <c r="AQ1432" s="70">
        <v>3</v>
      </c>
      <c r="AR1432" s="71">
        <v>1</v>
      </c>
      <c r="AS1432" s="71">
        <v>0</v>
      </c>
      <c r="AT1432" s="71">
        <v>0</v>
      </c>
      <c r="AU1432" s="71">
        <v>0</v>
      </c>
      <c r="AV1432" s="71" t="s">
        <v>3395</v>
      </c>
      <c r="AW1432" s="72" t="s">
        <v>3422</v>
      </c>
    </row>
    <row r="1433" spans="1:49">
      <c r="A1433" s="23" t="s">
        <v>5181</v>
      </c>
      <c r="B1433" s="23" t="s">
        <v>3748</v>
      </c>
      <c r="C1433" s="23" t="s">
        <v>3349</v>
      </c>
      <c r="D1433" s="24" t="s">
        <v>2966</v>
      </c>
      <c r="E1433" s="24" t="s">
        <v>3275</v>
      </c>
      <c r="F1433" s="24" t="s">
        <v>3276</v>
      </c>
      <c r="G1433" s="24" t="s">
        <v>3283</v>
      </c>
      <c r="H1433" s="76">
        <v>0.76457044071228841</v>
      </c>
      <c r="I1433" s="77">
        <v>0.30354902935248934</v>
      </c>
      <c r="J1433" s="77">
        <v>0.60853267621526852</v>
      </c>
      <c r="K1433" s="77">
        <v>0.34108993781009778</v>
      </c>
      <c r="L1433" s="77">
        <v>0.49570458819212787</v>
      </c>
      <c r="M1433" s="77">
        <v>0.91826262023073557</v>
      </c>
      <c r="N1433" s="77">
        <v>0.5931994223701873</v>
      </c>
      <c r="O1433" s="77" t="s">
        <v>3395</v>
      </c>
      <c r="P1433" s="77">
        <v>0.33558714905674403</v>
      </c>
      <c r="Q1433" s="77">
        <v>0.63655071316996803</v>
      </c>
      <c r="R1433" s="77">
        <v>0.33436125835046487</v>
      </c>
      <c r="S1433" s="77">
        <v>0.60000000000000098</v>
      </c>
      <c r="T1433" s="77">
        <v>0.93208556149732624</v>
      </c>
      <c r="U1433" s="77">
        <v>0.56066582939172172</v>
      </c>
      <c r="V1433" s="77">
        <v>0.47212279721293898</v>
      </c>
      <c r="W1433" s="77">
        <v>0</v>
      </c>
      <c r="X1433" s="77">
        <v>0.4692247534676609</v>
      </c>
      <c r="Y1433" s="77">
        <v>0.38841399085671002</v>
      </c>
      <c r="Z1433" s="77">
        <v>0.5257142857142858</v>
      </c>
      <c r="AA1433" s="77">
        <v>0.495842684972507</v>
      </c>
      <c r="AB1433" s="77">
        <v>0.40601503759398494</v>
      </c>
      <c r="AC1433" s="77">
        <v>0.19999999999999996</v>
      </c>
      <c r="AD1433" s="76">
        <v>0.55888404876001541</v>
      </c>
      <c r="AE1433" s="77">
        <v>0.53676874353197856</v>
      </c>
      <c r="AF1433" s="77">
        <v>0.48545598576021642</v>
      </c>
      <c r="AG1433" s="77">
        <v>0.76604278074866361</v>
      </c>
      <c r="AH1433" s="77">
        <v>0.51639431330233032</v>
      </c>
      <c r="AI1433" s="77">
        <v>0.23461237673383045</v>
      </c>
      <c r="AJ1433" s="77">
        <v>0.45706413828549791</v>
      </c>
      <c r="AK1433" s="77">
        <v>0.45092886128324594</v>
      </c>
      <c r="AL1433" s="77">
        <v>0.19999999999999996</v>
      </c>
      <c r="AM1433" s="76">
        <v>0.52703625935073684</v>
      </c>
      <c r="AN1433" s="77">
        <v>0.50568315692827481</v>
      </c>
      <c r="AO1433" s="78">
        <v>0.36933099985624795</v>
      </c>
      <c r="AP1433" s="79">
        <v>0.46453483625497638</v>
      </c>
      <c r="AQ1433" s="70">
        <v>3</v>
      </c>
      <c r="AR1433" s="71">
        <v>0</v>
      </c>
      <c r="AS1433" s="71">
        <v>0</v>
      </c>
      <c r="AT1433" s="71">
        <v>0</v>
      </c>
      <c r="AU1433" s="71">
        <v>0</v>
      </c>
      <c r="AV1433" s="71" t="s">
        <v>3395</v>
      </c>
      <c r="AW1433" s="72" t="s">
        <v>3422</v>
      </c>
    </row>
    <row r="1434" spans="1:49">
      <c r="A1434" s="23" t="s">
        <v>5182</v>
      </c>
      <c r="B1434" s="23" t="s">
        <v>3748</v>
      </c>
      <c r="C1434" s="23" t="s">
        <v>3351</v>
      </c>
      <c r="D1434" s="24" t="s">
        <v>2966</v>
      </c>
      <c r="E1434" s="24" t="s">
        <v>3275</v>
      </c>
      <c r="F1434" s="24" t="s">
        <v>3293</v>
      </c>
      <c r="G1434" s="24" t="s">
        <v>3300</v>
      </c>
      <c r="H1434" s="76">
        <v>0.71706643510443757</v>
      </c>
      <c r="I1434" s="77">
        <v>5.2709188378237751E-3</v>
      </c>
      <c r="J1434" s="77">
        <v>0.11714679412672474</v>
      </c>
      <c r="K1434" s="77">
        <v>0.49171286538879266</v>
      </c>
      <c r="L1434" s="77">
        <v>0.48858050019734428</v>
      </c>
      <c r="M1434" s="77">
        <v>0</v>
      </c>
      <c r="N1434" s="77">
        <v>0</v>
      </c>
      <c r="O1434" s="77" t="s">
        <v>3395</v>
      </c>
      <c r="P1434" s="77">
        <v>0</v>
      </c>
      <c r="Q1434" s="77">
        <v>0.75280638629713592</v>
      </c>
      <c r="R1434" s="77">
        <v>0.41779416378702866</v>
      </c>
      <c r="S1434" s="77">
        <v>0.71764705882353041</v>
      </c>
      <c r="T1434" s="77">
        <v>0.95547322981766636</v>
      </c>
      <c r="U1434" s="77">
        <v>0.61138412537758757</v>
      </c>
      <c r="V1434" s="77">
        <v>0.65453347337050005</v>
      </c>
      <c r="W1434" s="77">
        <v>0.59188169033621774</v>
      </c>
      <c r="X1434" s="77">
        <v>0.64766178001872443</v>
      </c>
      <c r="Y1434" s="77">
        <v>0.3799605053155517</v>
      </c>
      <c r="Z1434" s="77">
        <v>0.78285714285714281</v>
      </c>
      <c r="AA1434" s="77">
        <v>0.495842684972507</v>
      </c>
      <c r="AB1434" s="77">
        <v>0.40601503759398494</v>
      </c>
      <c r="AC1434" s="77">
        <v>0.19999999999999996</v>
      </c>
      <c r="AD1434" s="76">
        <v>0.27982804935632871</v>
      </c>
      <c r="AE1434" s="77">
        <v>0.19605867311722741</v>
      </c>
      <c r="AF1434" s="77">
        <v>0.58530027504208226</v>
      </c>
      <c r="AG1434" s="77">
        <v>0.83656014432059833</v>
      </c>
      <c r="AH1434" s="77">
        <v>0.63295879937404376</v>
      </c>
      <c r="AI1434" s="77">
        <v>0.61977173517747108</v>
      </c>
      <c r="AJ1434" s="77">
        <v>0.58140882408634731</v>
      </c>
      <c r="AK1434" s="77">
        <v>0.45092886128324594</v>
      </c>
      <c r="AL1434" s="77">
        <v>0.19999999999999996</v>
      </c>
      <c r="AM1434" s="76">
        <v>0.35372899917187944</v>
      </c>
      <c r="AN1434" s="77">
        <v>0.69643022629070439</v>
      </c>
      <c r="AO1434" s="78">
        <v>0.41077922845653103</v>
      </c>
      <c r="AP1434" s="79">
        <v>0.47648956386067176</v>
      </c>
      <c r="AQ1434" s="70">
        <v>3</v>
      </c>
      <c r="AR1434" s="71">
        <v>1</v>
      </c>
      <c r="AS1434" s="71">
        <v>0</v>
      </c>
      <c r="AT1434" s="71">
        <v>0</v>
      </c>
      <c r="AU1434" s="71">
        <v>0</v>
      </c>
      <c r="AV1434" s="71" t="s">
        <v>3395</v>
      </c>
      <c r="AW1434" s="72" t="s">
        <v>3422</v>
      </c>
    </row>
    <row r="1435" spans="1:49">
      <c r="A1435" s="23" t="s">
        <v>5183</v>
      </c>
      <c r="B1435" s="23" t="s">
        <v>3748</v>
      </c>
      <c r="C1435" s="23" t="s">
        <v>3353</v>
      </c>
      <c r="D1435" s="24" t="s">
        <v>2966</v>
      </c>
      <c r="E1435" s="24" t="s">
        <v>3302</v>
      </c>
      <c r="F1435" s="24" t="s">
        <v>3306</v>
      </c>
      <c r="G1435" s="24" t="s">
        <v>3307</v>
      </c>
      <c r="H1435" s="76">
        <v>0.70682848865427039</v>
      </c>
      <c r="I1435" s="77">
        <v>0.41277022047939227</v>
      </c>
      <c r="J1435" s="77">
        <v>0.60165481026162848</v>
      </c>
      <c r="K1435" s="77">
        <v>4.4559192371277256E-2</v>
      </c>
      <c r="L1435" s="77">
        <v>0.71005502751375682</v>
      </c>
      <c r="M1435" s="77">
        <v>0.56696117687175462</v>
      </c>
      <c r="N1435" s="77">
        <v>0.34513220285050528</v>
      </c>
      <c r="O1435" s="77" t="s">
        <v>3395</v>
      </c>
      <c r="P1435" s="77">
        <v>0.46949015237544484</v>
      </c>
      <c r="Q1435" s="77">
        <v>0.77551521099116782</v>
      </c>
      <c r="R1435" s="77">
        <v>0.84204512193229275</v>
      </c>
      <c r="S1435" s="77">
        <v>0.60000000000000264</v>
      </c>
      <c r="T1435" s="77">
        <v>0.50246118162489517</v>
      </c>
      <c r="U1435" s="77">
        <v>0.65886175298459693</v>
      </c>
      <c r="V1435" s="77">
        <v>0.62898743291571924</v>
      </c>
      <c r="W1435" s="77">
        <v>0.90662861999863986</v>
      </c>
      <c r="X1435" s="77">
        <v>0.47109478591835841</v>
      </c>
      <c r="Y1435" s="77">
        <v>0.27513728460518838</v>
      </c>
      <c r="Z1435" s="77">
        <v>0.57639344262295089</v>
      </c>
      <c r="AA1435" s="77">
        <v>0.50571499441905021</v>
      </c>
      <c r="AB1435" s="77">
        <v>0.40601503759398494</v>
      </c>
      <c r="AC1435" s="77">
        <v>0.19999999999999996</v>
      </c>
      <c r="AD1435" s="76">
        <v>0.57375117313176371</v>
      </c>
      <c r="AE1435" s="77">
        <v>0.42723955039654776</v>
      </c>
      <c r="AF1435" s="77">
        <v>0.80878016646173023</v>
      </c>
      <c r="AG1435" s="77">
        <v>0.55123059081244885</v>
      </c>
      <c r="AH1435" s="77">
        <v>0.64392459295015803</v>
      </c>
      <c r="AI1435" s="77">
        <v>0.68886170295849913</v>
      </c>
      <c r="AJ1435" s="77">
        <v>0.42576536361406964</v>
      </c>
      <c r="AK1435" s="77">
        <v>0.45586501600651758</v>
      </c>
      <c r="AL1435" s="77">
        <v>0.19999999999999996</v>
      </c>
      <c r="AM1435" s="76">
        <v>0.60325696333001388</v>
      </c>
      <c r="AN1435" s="77">
        <v>0.62800562890703537</v>
      </c>
      <c r="AO1435" s="78">
        <v>0.36054345987352904</v>
      </c>
      <c r="AP1435" s="79">
        <v>0.52280136738469252</v>
      </c>
      <c r="AQ1435" s="70">
        <v>3</v>
      </c>
      <c r="AR1435" s="71">
        <v>1</v>
      </c>
      <c r="AS1435" s="71">
        <v>0</v>
      </c>
      <c r="AT1435" s="71">
        <v>0</v>
      </c>
      <c r="AU1435" s="71">
        <v>0</v>
      </c>
      <c r="AV1435" s="71" t="s">
        <v>3395</v>
      </c>
      <c r="AW1435" s="72" t="s">
        <v>3422</v>
      </c>
    </row>
    <row r="1436" spans="1:49">
      <c r="A1436" s="23" t="s">
        <v>5184</v>
      </c>
      <c r="B1436" s="23" t="s">
        <v>3748</v>
      </c>
      <c r="C1436" s="23" t="s">
        <v>3357</v>
      </c>
      <c r="D1436" s="24" t="s">
        <v>2966</v>
      </c>
      <c r="E1436" s="24" t="s">
        <v>3302</v>
      </c>
      <c r="F1436" s="24" t="s">
        <v>3306</v>
      </c>
      <c r="G1436" s="24" t="s">
        <v>3311</v>
      </c>
      <c r="H1436" s="76">
        <v>0.70682848865427039</v>
      </c>
      <c r="I1436" s="77">
        <v>0.26997942878270564</v>
      </c>
      <c r="J1436" s="77">
        <v>0.63558998419125767</v>
      </c>
      <c r="K1436" s="77">
        <v>0</v>
      </c>
      <c r="L1436" s="77">
        <v>0.66797107831775204</v>
      </c>
      <c r="M1436" s="77">
        <v>0.7122525609944903</v>
      </c>
      <c r="N1436" s="77">
        <v>0.59456636121333728</v>
      </c>
      <c r="O1436" s="77" t="s">
        <v>3395</v>
      </c>
      <c r="P1436" s="77">
        <v>0</v>
      </c>
      <c r="Q1436" s="77">
        <v>0.50073601570166826</v>
      </c>
      <c r="R1436" s="77">
        <v>0.75970559603830046</v>
      </c>
      <c r="S1436" s="77">
        <v>0.60000000000000264</v>
      </c>
      <c r="T1436" s="77">
        <v>0.50246118162489517</v>
      </c>
      <c r="U1436" s="77">
        <v>0.69938889262866732</v>
      </c>
      <c r="V1436" s="77">
        <v>0.62898743291571924</v>
      </c>
      <c r="W1436" s="77">
        <v>0.88998382852018787</v>
      </c>
      <c r="X1436" s="77">
        <v>0.3540928167170253</v>
      </c>
      <c r="Y1436" s="77">
        <v>0.27513728460518838</v>
      </c>
      <c r="Z1436" s="77">
        <v>0.57639344262295089</v>
      </c>
      <c r="AA1436" s="77">
        <v>0.50571499441905021</v>
      </c>
      <c r="AB1436" s="77">
        <v>0.40601503759398494</v>
      </c>
      <c r="AC1436" s="77">
        <v>0.19999999999999996</v>
      </c>
      <c r="AD1436" s="76">
        <v>0.5374659672094112</v>
      </c>
      <c r="AE1436" s="77">
        <v>0.39495800010511595</v>
      </c>
      <c r="AF1436" s="77">
        <v>0.6302208058699843</v>
      </c>
      <c r="AG1436" s="77">
        <v>0.55123059081244885</v>
      </c>
      <c r="AH1436" s="77">
        <v>0.66418816277219328</v>
      </c>
      <c r="AI1436" s="77">
        <v>0.62203832261860659</v>
      </c>
      <c r="AJ1436" s="77">
        <v>0.42576536361406964</v>
      </c>
      <c r="AK1436" s="77">
        <v>0.45586501600651758</v>
      </c>
      <c r="AL1436" s="77">
        <v>0.19999999999999996</v>
      </c>
      <c r="AM1436" s="76">
        <v>0.52088159106150378</v>
      </c>
      <c r="AN1436" s="77">
        <v>0.61248569206774961</v>
      </c>
      <c r="AO1436" s="78">
        <v>0.36054345987352904</v>
      </c>
      <c r="AP1436" s="79">
        <v>0.49215001134353109</v>
      </c>
      <c r="AQ1436" s="70">
        <v>3</v>
      </c>
      <c r="AR1436" s="71">
        <v>3</v>
      </c>
      <c r="AS1436" s="71">
        <v>0</v>
      </c>
      <c r="AT1436" s="71">
        <v>0</v>
      </c>
      <c r="AU1436" s="71">
        <v>0</v>
      </c>
      <c r="AV1436" s="71" t="s">
        <v>3395</v>
      </c>
      <c r="AW1436" s="72" t="s">
        <v>3422</v>
      </c>
    </row>
    <row r="1437" spans="1:49">
      <c r="A1437" s="23" t="s">
        <v>5185</v>
      </c>
      <c r="B1437" s="23" t="s">
        <v>3748</v>
      </c>
      <c r="C1437" s="23" t="s">
        <v>3359</v>
      </c>
      <c r="D1437" s="24" t="s">
        <v>2966</v>
      </c>
      <c r="E1437" s="24" t="s">
        <v>3302</v>
      </c>
      <c r="F1437" s="24" t="s">
        <v>3306</v>
      </c>
      <c r="G1437" s="24" t="s">
        <v>3313</v>
      </c>
      <c r="H1437" s="76">
        <v>0.70682848865427039</v>
      </c>
      <c r="I1437" s="77">
        <v>0.42692159951750819</v>
      </c>
      <c r="J1437" s="77">
        <v>1</v>
      </c>
      <c r="K1437" s="77">
        <v>0</v>
      </c>
      <c r="L1437" s="77">
        <v>0.71005502751375682</v>
      </c>
      <c r="M1437" s="77">
        <v>1</v>
      </c>
      <c r="N1437" s="77">
        <v>1</v>
      </c>
      <c r="O1437" s="77" t="s">
        <v>3395</v>
      </c>
      <c r="P1437" s="77">
        <v>0.61629819873839442</v>
      </c>
      <c r="Q1437" s="77">
        <v>0.5</v>
      </c>
      <c r="R1437" s="77">
        <v>1</v>
      </c>
      <c r="S1437" s="77">
        <v>0.60000000000000264</v>
      </c>
      <c r="T1437" s="77">
        <v>0.50246118162489517</v>
      </c>
      <c r="U1437" s="77">
        <v>0.63956583756787699</v>
      </c>
      <c r="V1437" s="77">
        <v>0.62898743291571924</v>
      </c>
      <c r="W1437" s="77">
        <v>0.97618075773760049</v>
      </c>
      <c r="X1437" s="77">
        <v>0.23921566168019659</v>
      </c>
      <c r="Y1437" s="77">
        <v>0.27513728460518838</v>
      </c>
      <c r="Z1437" s="77">
        <v>0.57639344262295089</v>
      </c>
      <c r="AA1437" s="77">
        <v>0.54149391542337244</v>
      </c>
      <c r="AB1437" s="77">
        <v>0.40601503759398494</v>
      </c>
      <c r="AC1437" s="77">
        <v>0.19999999999999996</v>
      </c>
      <c r="AD1437" s="76">
        <v>0.71125002939059279</v>
      </c>
      <c r="AE1437" s="77">
        <v>0.66527064525043023</v>
      </c>
      <c r="AF1437" s="77">
        <v>0.75</v>
      </c>
      <c r="AG1437" s="77">
        <v>0.55123059081244885</v>
      </c>
      <c r="AH1437" s="77">
        <v>0.63427663524179811</v>
      </c>
      <c r="AI1437" s="77">
        <v>0.60769820970889854</v>
      </c>
      <c r="AJ1437" s="77">
        <v>0.42576536361406964</v>
      </c>
      <c r="AK1437" s="77">
        <v>0.47375447650867869</v>
      </c>
      <c r="AL1437" s="77">
        <v>0.19999999999999996</v>
      </c>
      <c r="AM1437" s="76">
        <v>0.70884022488034104</v>
      </c>
      <c r="AN1437" s="77">
        <v>0.59773514525438187</v>
      </c>
      <c r="AO1437" s="78">
        <v>0.36650661337424939</v>
      </c>
      <c r="AP1437" s="79">
        <v>0.54759773086140906</v>
      </c>
      <c r="AQ1437" s="70">
        <v>3</v>
      </c>
      <c r="AR1437" s="71">
        <v>0</v>
      </c>
      <c r="AS1437" s="71">
        <v>0</v>
      </c>
      <c r="AT1437" s="71">
        <v>1</v>
      </c>
      <c r="AU1437" s="71">
        <v>0</v>
      </c>
      <c r="AV1437" s="71" t="s">
        <v>3395</v>
      </c>
      <c r="AW1437" s="72" t="s">
        <v>3422</v>
      </c>
    </row>
    <row r="1438" spans="1:49">
      <c r="A1438" s="23" t="s">
        <v>5186</v>
      </c>
      <c r="B1438" s="23" t="s">
        <v>3748</v>
      </c>
      <c r="C1438" s="23" t="s">
        <v>3361</v>
      </c>
      <c r="D1438" s="24" t="s">
        <v>2966</v>
      </c>
      <c r="E1438" s="24" t="s">
        <v>3302</v>
      </c>
      <c r="F1438" s="24" t="s">
        <v>3306</v>
      </c>
      <c r="G1438" s="24" t="s">
        <v>3315</v>
      </c>
      <c r="H1438" s="76">
        <v>0.70682848865427039</v>
      </c>
      <c r="I1438" s="77">
        <v>0.34267823071158859</v>
      </c>
      <c r="J1438" s="77">
        <v>1</v>
      </c>
      <c r="K1438" s="77">
        <v>0</v>
      </c>
      <c r="L1438" s="77">
        <v>0.71005502751375682</v>
      </c>
      <c r="M1438" s="77">
        <v>1</v>
      </c>
      <c r="N1438" s="77">
        <v>1</v>
      </c>
      <c r="O1438" s="77" t="s">
        <v>3395</v>
      </c>
      <c r="P1438" s="77">
        <v>0.14344727146342173</v>
      </c>
      <c r="Q1438" s="77">
        <v>0.26427647897105982</v>
      </c>
      <c r="R1438" s="77">
        <v>0.65880183176674134</v>
      </c>
      <c r="S1438" s="77">
        <v>0.60000000000000264</v>
      </c>
      <c r="T1438" s="77">
        <v>0.50246118162489517</v>
      </c>
      <c r="U1438" s="77">
        <v>0.68614164931636423</v>
      </c>
      <c r="V1438" s="77">
        <v>0.62898743291571924</v>
      </c>
      <c r="W1438" s="77">
        <v>0.96532361247378007</v>
      </c>
      <c r="X1438" s="77">
        <v>0.35401278912743217</v>
      </c>
      <c r="Y1438" s="77">
        <v>0.27513728460518838</v>
      </c>
      <c r="Z1438" s="77">
        <v>0.57639344262295089</v>
      </c>
      <c r="AA1438" s="77">
        <v>0.54149391542337244</v>
      </c>
      <c r="AB1438" s="77">
        <v>0.40601503759398494</v>
      </c>
      <c r="AC1438" s="77">
        <v>0.19999999999999996</v>
      </c>
      <c r="AD1438" s="76">
        <v>0.68316890645528627</v>
      </c>
      <c r="AE1438" s="77">
        <v>0.57070045979543571</v>
      </c>
      <c r="AF1438" s="77">
        <v>0.46153915536890056</v>
      </c>
      <c r="AG1438" s="77">
        <v>0.55123059081244885</v>
      </c>
      <c r="AH1438" s="77">
        <v>0.65756454111604179</v>
      </c>
      <c r="AI1438" s="77">
        <v>0.65966820080060606</v>
      </c>
      <c r="AJ1438" s="77">
        <v>0.42576536361406964</v>
      </c>
      <c r="AK1438" s="77">
        <v>0.47375447650867869</v>
      </c>
      <c r="AL1438" s="77">
        <v>0.19999999999999996</v>
      </c>
      <c r="AM1438" s="76">
        <v>0.57180284053987418</v>
      </c>
      <c r="AN1438" s="77">
        <v>0.62282111090969894</v>
      </c>
      <c r="AO1438" s="78">
        <v>0.36650661337424939</v>
      </c>
      <c r="AP1438" s="79">
        <v>0.51381834898238576</v>
      </c>
      <c r="AQ1438" s="70">
        <v>3</v>
      </c>
      <c r="AR1438" s="71">
        <v>0</v>
      </c>
      <c r="AS1438" s="71">
        <v>0</v>
      </c>
      <c r="AT1438" s="71">
        <v>1</v>
      </c>
      <c r="AU1438" s="71">
        <v>0</v>
      </c>
      <c r="AV1438" s="71" t="s">
        <v>3395</v>
      </c>
      <c r="AW1438" s="72" t="s">
        <v>3422</v>
      </c>
    </row>
    <row r="1439" spans="1:49">
      <c r="A1439" s="23" t="s">
        <v>5187</v>
      </c>
      <c r="B1439" s="23" t="s">
        <v>3748</v>
      </c>
      <c r="C1439" s="23" t="s">
        <v>3363</v>
      </c>
      <c r="D1439" s="24" t="s">
        <v>2966</v>
      </c>
      <c r="E1439" s="24" t="s">
        <v>3302</v>
      </c>
      <c r="F1439" s="24" t="s">
        <v>3306</v>
      </c>
      <c r="G1439" s="24" t="s">
        <v>3317</v>
      </c>
      <c r="H1439" s="76">
        <v>0.70682848865427039</v>
      </c>
      <c r="I1439" s="77">
        <v>0.37260373078198594</v>
      </c>
      <c r="J1439" s="77">
        <v>1</v>
      </c>
      <c r="K1439" s="77">
        <v>0</v>
      </c>
      <c r="L1439" s="77">
        <v>0.71005502751375682</v>
      </c>
      <c r="M1439" s="77">
        <v>1</v>
      </c>
      <c r="N1439" s="77">
        <v>1</v>
      </c>
      <c r="O1439" s="77" t="s">
        <v>3395</v>
      </c>
      <c r="P1439" s="77">
        <v>0.5</v>
      </c>
      <c r="Q1439" s="77">
        <v>0.5</v>
      </c>
      <c r="R1439" s="77">
        <v>0.70384299124570415</v>
      </c>
      <c r="S1439" s="77">
        <v>0.60000000000000264</v>
      </c>
      <c r="T1439" s="77">
        <v>0.50246118162489517</v>
      </c>
      <c r="U1439" s="77">
        <v>0.76849697895894298</v>
      </c>
      <c r="V1439" s="77">
        <v>0.62898743291571924</v>
      </c>
      <c r="W1439" s="77">
        <v>0.96854876554915514</v>
      </c>
      <c r="X1439" s="77">
        <v>0.34564418975854605</v>
      </c>
      <c r="Y1439" s="77">
        <v>0.27513728460518838</v>
      </c>
      <c r="Z1439" s="77">
        <v>0.57639344262295089</v>
      </c>
      <c r="AA1439" s="77">
        <v>0.50571499441905021</v>
      </c>
      <c r="AB1439" s="77">
        <v>0.40601503759398494</v>
      </c>
      <c r="AC1439" s="77">
        <v>0.19999999999999996</v>
      </c>
      <c r="AD1439" s="76">
        <v>0.69314407314541882</v>
      </c>
      <c r="AE1439" s="77">
        <v>0.64201100550275136</v>
      </c>
      <c r="AF1439" s="77">
        <v>0.60192149562285202</v>
      </c>
      <c r="AG1439" s="77">
        <v>0.55123059081244885</v>
      </c>
      <c r="AH1439" s="77">
        <v>0.69874220593733116</v>
      </c>
      <c r="AI1439" s="77">
        <v>0.6570964776538506</v>
      </c>
      <c r="AJ1439" s="77">
        <v>0.42576536361406964</v>
      </c>
      <c r="AK1439" s="77">
        <v>0.45586501600651758</v>
      </c>
      <c r="AL1439" s="77">
        <v>0.19999999999999996</v>
      </c>
      <c r="AM1439" s="76">
        <v>0.64569219142367407</v>
      </c>
      <c r="AN1439" s="77">
        <v>0.63568975813454354</v>
      </c>
      <c r="AO1439" s="78">
        <v>0.36054345987352904</v>
      </c>
      <c r="AP1439" s="79">
        <v>0.53812608984102361</v>
      </c>
      <c r="AQ1439" s="70">
        <v>3</v>
      </c>
      <c r="AR1439" s="71">
        <v>0</v>
      </c>
      <c r="AS1439" s="71">
        <v>0</v>
      </c>
      <c r="AT1439" s="71">
        <v>1</v>
      </c>
      <c r="AU1439" s="71">
        <v>0</v>
      </c>
      <c r="AV1439" s="71" t="s">
        <v>3395</v>
      </c>
      <c r="AW1439" s="72" t="s">
        <v>3422</v>
      </c>
    </row>
    <row r="1440" spans="1:49">
      <c r="A1440" s="23" t="s">
        <v>5188</v>
      </c>
      <c r="B1440" s="23" t="s">
        <v>3748</v>
      </c>
      <c r="C1440" s="23" t="s">
        <v>3365</v>
      </c>
      <c r="D1440" s="24" t="s">
        <v>2966</v>
      </c>
      <c r="E1440" s="24" t="s">
        <v>3302</v>
      </c>
      <c r="F1440" s="24" t="s">
        <v>3343</v>
      </c>
      <c r="G1440" s="24" t="s">
        <v>3344</v>
      </c>
      <c r="H1440" s="76">
        <v>0.709398973600468</v>
      </c>
      <c r="I1440" s="77">
        <v>0.2258428264336782</v>
      </c>
      <c r="J1440" s="77">
        <v>0.37869753393604144</v>
      </c>
      <c r="K1440" s="77">
        <v>7.8748048320239628E-3</v>
      </c>
      <c r="L1440" s="77">
        <v>0.51494038355961758</v>
      </c>
      <c r="M1440" s="77">
        <v>0.83034309429363384</v>
      </c>
      <c r="N1440" s="77">
        <v>0.39279740220838888</v>
      </c>
      <c r="O1440" s="77" t="s">
        <v>3395</v>
      </c>
      <c r="P1440" s="77">
        <v>0.24913756376622143</v>
      </c>
      <c r="Q1440" s="77">
        <v>0.74799169984986047</v>
      </c>
      <c r="R1440" s="77">
        <v>0.14571714594521881</v>
      </c>
      <c r="S1440" s="77">
        <v>0.43292487342360592</v>
      </c>
      <c r="T1440" s="77">
        <v>0.7040243586589694</v>
      </c>
      <c r="U1440" s="77">
        <v>0.62816376048127642</v>
      </c>
      <c r="V1440" s="77">
        <v>0.62631873852864073</v>
      </c>
      <c r="W1440" s="77">
        <v>0.81155952768725281</v>
      </c>
      <c r="X1440" s="77">
        <v>0.80628462867296413</v>
      </c>
      <c r="Y1440" s="77">
        <v>0.5</v>
      </c>
      <c r="Z1440" s="77">
        <v>0.69714285714285729</v>
      </c>
      <c r="AA1440" s="77">
        <v>0.50571499441905021</v>
      </c>
      <c r="AB1440" s="77">
        <v>0.40601503759398494</v>
      </c>
      <c r="AC1440" s="77">
        <v>0.19999999999999996</v>
      </c>
      <c r="AD1440" s="76">
        <v>0.43797977799006255</v>
      </c>
      <c r="AE1440" s="77">
        <v>0.39901864973197709</v>
      </c>
      <c r="AF1440" s="77">
        <v>0.44685442289753963</v>
      </c>
      <c r="AG1440" s="77">
        <v>0.56847461604128768</v>
      </c>
      <c r="AH1440" s="77">
        <v>0.62724124950495863</v>
      </c>
      <c r="AI1440" s="77">
        <v>0.80892207818010853</v>
      </c>
      <c r="AJ1440" s="77">
        <v>0.59857142857142864</v>
      </c>
      <c r="AK1440" s="77">
        <v>0.45586501600651758</v>
      </c>
      <c r="AL1440" s="77">
        <v>0.19999999999999996</v>
      </c>
      <c r="AM1440" s="76">
        <v>0.4279509502065264</v>
      </c>
      <c r="AN1440" s="77">
        <v>0.66821264790878487</v>
      </c>
      <c r="AO1440" s="78">
        <v>0.41814548152598202</v>
      </c>
      <c r="AP1440" s="79">
        <v>0.49871374763422627</v>
      </c>
      <c r="AQ1440" s="70">
        <v>3</v>
      </c>
      <c r="AR1440" s="71">
        <v>0</v>
      </c>
      <c r="AS1440" s="71">
        <v>0</v>
      </c>
      <c r="AT1440" s="71">
        <v>0</v>
      </c>
      <c r="AU1440" s="71">
        <v>0</v>
      </c>
      <c r="AV1440" s="71" t="s">
        <v>3395</v>
      </c>
      <c r="AW1440" s="72" t="s">
        <v>3422</v>
      </c>
    </row>
    <row r="1441" spans="1:49">
      <c r="A1441" s="23" t="s">
        <v>5189</v>
      </c>
      <c r="B1441" s="23" t="s">
        <v>3748</v>
      </c>
      <c r="C1441" s="23" t="s">
        <v>3367</v>
      </c>
      <c r="D1441" s="24" t="s">
        <v>2966</v>
      </c>
      <c r="E1441" s="24" t="s">
        <v>3302</v>
      </c>
      <c r="F1441" s="24" t="s">
        <v>3343</v>
      </c>
      <c r="G1441" s="24" t="s">
        <v>3346</v>
      </c>
      <c r="H1441" s="76">
        <v>0.709398973600468</v>
      </c>
      <c r="I1441" s="77">
        <v>1.9671415346486761E-2</v>
      </c>
      <c r="J1441" s="77">
        <v>0.12705322466580521</v>
      </c>
      <c r="K1441" s="77">
        <v>0.57161229410839343</v>
      </c>
      <c r="L1441" s="77">
        <v>0.55332170404506642</v>
      </c>
      <c r="M1441" s="77">
        <v>0</v>
      </c>
      <c r="N1441" s="77">
        <v>0.11616841284172347</v>
      </c>
      <c r="O1441" s="77" t="s">
        <v>3395</v>
      </c>
      <c r="P1441" s="77">
        <v>0.1429295493432115</v>
      </c>
      <c r="Q1441" s="77">
        <v>0.74323752921387309</v>
      </c>
      <c r="R1441" s="77">
        <v>0.21035787786907739</v>
      </c>
      <c r="S1441" s="77">
        <v>0.43292487342360592</v>
      </c>
      <c r="T1441" s="77">
        <v>0.7040243586589694</v>
      </c>
      <c r="U1441" s="77">
        <v>0.64721654089673819</v>
      </c>
      <c r="V1441" s="77">
        <v>0.62631873852864073</v>
      </c>
      <c r="W1441" s="77">
        <v>0.67963212248291438</v>
      </c>
      <c r="X1441" s="77">
        <v>0.58195096288215864</v>
      </c>
      <c r="Y1441" s="77">
        <v>0.5</v>
      </c>
      <c r="Z1441" s="77">
        <v>0.69714285714285729</v>
      </c>
      <c r="AA1441" s="77">
        <v>0.50571499441905021</v>
      </c>
      <c r="AB1441" s="77">
        <v>0.40601503759398494</v>
      </c>
      <c r="AC1441" s="77">
        <v>0.19999999999999996</v>
      </c>
      <c r="AD1441" s="76">
        <v>0.28537453787091999</v>
      </c>
      <c r="AE1441" s="77">
        <v>0.27680639206767899</v>
      </c>
      <c r="AF1441" s="77">
        <v>0.47679770354147522</v>
      </c>
      <c r="AG1441" s="77">
        <v>0.56847461604128768</v>
      </c>
      <c r="AH1441" s="77">
        <v>0.63676763971268946</v>
      </c>
      <c r="AI1441" s="77">
        <v>0.63079154268253657</v>
      </c>
      <c r="AJ1441" s="77">
        <v>0.59857142857142864</v>
      </c>
      <c r="AK1441" s="77">
        <v>0.45586501600651758</v>
      </c>
      <c r="AL1441" s="77">
        <v>0.19999999999999996</v>
      </c>
      <c r="AM1441" s="76">
        <v>0.34632621116002471</v>
      </c>
      <c r="AN1441" s="77">
        <v>0.61201126614550461</v>
      </c>
      <c r="AO1441" s="78">
        <v>0.41814548152598202</v>
      </c>
      <c r="AP1441" s="79">
        <v>0.45233983149071505</v>
      </c>
      <c r="AQ1441" s="70">
        <v>3</v>
      </c>
      <c r="AR1441" s="71">
        <v>0</v>
      </c>
      <c r="AS1441" s="71">
        <v>0</v>
      </c>
      <c r="AT1441" s="71">
        <v>0</v>
      </c>
      <c r="AU1441" s="71">
        <v>0</v>
      </c>
      <c r="AV1441" s="71" t="s">
        <v>3395</v>
      </c>
      <c r="AW1441" s="72" t="s">
        <v>3422</v>
      </c>
    </row>
    <row r="1442" spans="1:49">
      <c r="A1442" s="23" t="s">
        <v>5190</v>
      </c>
      <c r="B1442" s="23" t="s">
        <v>3748</v>
      </c>
      <c r="C1442" s="23" t="s">
        <v>3369</v>
      </c>
      <c r="D1442" s="24" t="s">
        <v>2966</v>
      </c>
      <c r="E1442" s="24" t="s">
        <v>3354</v>
      </c>
      <c r="F1442" s="24" t="s">
        <v>3355</v>
      </c>
      <c r="G1442" s="24" t="s">
        <v>3360</v>
      </c>
      <c r="H1442" s="76">
        <v>0.78282099148336814</v>
      </c>
      <c r="I1442" s="77">
        <v>0.43021141773550209</v>
      </c>
      <c r="J1442" s="77">
        <v>0.88992387517369198</v>
      </c>
      <c r="K1442" s="77">
        <v>0.50469724099718216</v>
      </c>
      <c r="L1442" s="77">
        <v>0.71728829315770259</v>
      </c>
      <c r="M1442" s="77">
        <v>0.89566022984671267</v>
      </c>
      <c r="N1442" s="77">
        <v>0.8523543515732096</v>
      </c>
      <c r="O1442" s="77" t="s">
        <v>3395</v>
      </c>
      <c r="P1442" s="77">
        <v>0.37010963070188674</v>
      </c>
      <c r="Q1442" s="77">
        <v>0.60628098256653362</v>
      </c>
      <c r="R1442" s="77">
        <v>0.79858133336950976</v>
      </c>
      <c r="S1442" s="77">
        <v>0.67058823529411793</v>
      </c>
      <c r="T1442" s="77">
        <v>0.97852264673667932</v>
      </c>
      <c r="U1442" s="77">
        <v>0.55580939110754934</v>
      </c>
      <c r="V1442" s="77">
        <v>0.59344042689010024</v>
      </c>
      <c r="W1442" s="77">
        <v>0.83242061754465446</v>
      </c>
      <c r="X1442" s="77">
        <v>0.57042535676462758</v>
      </c>
      <c r="Y1442" s="77">
        <v>0.36203911596829608</v>
      </c>
      <c r="Z1442" s="77">
        <v>0.56571428571428573</v>
      </c>
      <c r="AA1442" s="77">
        <v>0.54560320072365898</v>
      </c>
      <c r="AB1442" s="77">
        <v>0.40601503759398494</v>
      </c>
      <c r="AC1442" s="77">
        <v>0.19999999999999996</v>
      </c>
      <c r="AD1442" s="76">
        <v>0.70098542813085407</v>
      </c>
      <c r="AE1442" s="77">
        <v>0.66802194925533875</v>
      </c>
      <c r="AF1442" s="77">
        <v>0.70243115796802169</v>
      </c>
      <c r="AG1442" s="77">
        <v>0.82455544101539857</v>
      </c>
      <c r="AH1442" s="77">
        <v>0.57462490899882479</v>
      </c>
      <c r="AI1442" s="77">
        <v>0.70142298715464102</v>
      </c>
      <c r="AJ1442" s="77">
        <v>0.4638767008412909</v>
      </c>
      <c r="AK1442" s="77">
        <v>0.47580911915882196</v>
      </c>
      <c r="AL1442" s="77">
        <v>0.19999999999999996</v>
      </c>
      <c r="AM1442" s="76">
        <v>0.6904795117847381</v>
      </c>
      <c r="AN1442" s="77">
        <v>0.70020111238962146</v>
      </c>
      <c r="AO1442" s="78">
        <v>0.37989527333337092</v>
      </c>
      <c r="AP1442" s="79">
        <v>0.5793124032950171</v>
      </c>
      <c r="AQ1442" s="70">
        <v>3</v>
      </c>
      <c r="AR1442" s="71">
        <v>0</v>
      </c>
      <c r="AS1442" s="71">
        <v>2</v>
      </c>
      <c r="AT1442" s="71">
        <v>1</v>
      </c>
      <c r="AU1442" s="71">
        <v>0</v>
      </c>
      <c r="AV1442" s="71" t="s">
        <v>3395</v>
      </c>
      <c r="AW1442" s="72" t="s">
        <v>3422</v>
      </c>
    </row>
    <row r="1443" spans="1:49">
      <c r="A1443" s="23" t="s">
        <v>5191</v>
      </c>
      <c r="B1443" s="23" t="s">
        <v>3748</v>
      </c>
      <c r="C1443" s="23" t="s">
        <v>3371</v>
      </c>
      <c r="D1443" s="24" t="s">
        <v>2966</v>
      </c>
      <c r="E1443" s="24" t="s">
        <v>3354</v>
      </c>
      <c r="F1443" s="24" t="s">
        <v>3355</v>
      </c>
      <c r="G1443" s="24" t="s">
        <v>3366</v>
      </c>
      <c r="H1443" s="76">
        <v>0.78282099148336814</v>
      </c>
      <c r="I1443" s="77">
        <v>0.43107119760555046</v>
      </c>
      <c r="J1443" s="77">
        <v>0.93832766803262135</v>
      </c>
      <c r="K1443" s="77">
        <v>0.49202858109794723</v>
      </c>
      <c r="L1443" s="77">
        <v>0.65333749279368647</v>
      </c>
      <c r="M1443" s="77">
        <v>0.99136614576246895</v>
      </c>
      <c r="N1443" s="77">
        <v>0.93398115059947839</v>
      </c>
      <c r="O1443" s="77" t="s">
        <v>3395</v>
      </c>
      <c r="P1443" s="77">
        <v>0.26001304159097044</v>
      </c>
      <c r="Q1443" s="77">
        <v>0.57302318644613359</v>
      </c>
      <c r="R1443" s="77">
        <v>0.21151256600780666</v>
      </c>
      <c r="S1443" s="77">
        <v>0.67058823529411793</v>
      </c>
      <c r="T1443" s="77">
        <v>0.97852264673667932</v>
      </c>
      <c r="U1443" s="77">
        <v>0.55580939110754934</v>
      </c>
      <c r="V1443" s="77">
        <v>0.59344042689010024</v>
      </c>
      <c r="W1443" s="77">
        <v>0.71976238321190211</v>
      </c>
      <c r="X1443" s="77">
        <v>0.57165190206635164</v>
      </c>
      <c r="Y1443" s="77">
        <v>0.36203911596829608</v>
      </c>
      <c r="Z1443" s="77">
        <v>0.56571428571428573</v>
      </c>
      <c r="AA1443" s="77">
        <v>0.54560320072365898</v>
      </c>
      <c r="AB1443" s="77">
        <v>0.40601503759398494</v>
      </c>
      <c r="AC1443" s="77">
        <v>0.19999999999999996</v>
      </c>
      <c r="AD1443" s="76">
        <v>0.71740661904051339</v>
      </c>
      <c r="AE1443" s="77">
        <v>0.66614528236891035</v>
      </c>
      <c r="AF1443" s="77">
        <v>0.39226787622697012</v>
      </c>
      <c r="AG1443" s="77">
        <v>0.82455544101539857</v>
      </c>
      <c r="AH1443" s="77">
        <v>0.57462490899882479</v>
      </c>
      <c r="AI1443" s="77">
        <v>0.64570714263912687</v>
      </c>
      <c r="AJ1443" s="77">
        <v>0.4638767008412909</v>
      </c>
      <c r="AK1443" s="77">
        <v>0.47580911915882196</v>
      </c>
      <c r="AL1443" s="77">
        <v>0.19999999999999996</v>
      </c>
      <c r="AM1443" s="76">
        <v>0.59193992587879796</v>
      </c>
      <c r="AN1443" s="77">
        <v>0.68162916421778341</v>
      </c>
      <c r="AO1443" s="78">
        <v>0.37989527333337092</v>
      </c>
      <c r="AP1443" s="79">
        <v>0.54316535284136325</v>
      </c>
      <c r="AQ1443" s="70">
        <v>3</v>
      </c>
      <c r="AR1443" s="71">
        <v>0</v>
      </c>
      <c r="AS1443" s="71">
        <v>2</v>
      </c>
      <c r="AT1443" s="71">
        <v>1</v>
      </c>
      <c r="AU1443" s="71">
        <v>0</v>
      </c>
      <c r="AV1443" s="71" t="s">
        <v>3395</v>
      </c>
      <c r="AW1443" s="72" t="s">
        <v>3422</v>
      </c>
    </row>
    <row r="1444" spans="1:49">
      <c r="A1444" s="23" t="s">
        <v>5192</v>
      </c>
      <c r="B1444" s="23" t="s">
        <v>3748</v>
      </c>
      <c r="C1444" s="23" t="s">
        <v>3373</v>
      </c>
      <c r="D1444" s="24" t="s">
        <v>2966</v>
      </c>
      <c r="E1444" s="24" t="s">
        <v>3354</v>
      </c>
      <c r="F1444" s="24" t="s">
        <v>3355</v>
      </c>
      <c r="G1444" s="24" t="s">
        <v>3368</v>
      </c>
      <c r="H1444" s="76">
        <v>0.78282099148336814</v>
      </c>
      <c r="I1444" s="77">
        <v>0.37630265419923681</v>
      </c>
      <c r="J1444" s="77">
        <v>0.70582339822138684</v>
      </c>
      <c r="K1444" s="77">
        <v>0.35899686590553237</v>
      </c>
      <c r="L1444" s="77">
        <v>0.68663405052108961</v>
      </c>
      <c r="M1444" s="77">
        <v>0.94195011420220209</v>
      </c>
      <c r="N1444" s="77">
        <v>0.59026883310610145</v>
      </c>
      <c r="O1444" s="77" t="s">
        <v>3395</v>
      </c>
      <c r="P1444" s="77">
        <v>0.125</v>
      </c>
      <c r="Q1444" s="77">
        <v>0.70476796582901446</v>
      </c>
      <c r="R1444" s="77">
        <v>0.55645908790478915</v>
      </c>
      <c r="S1444" s="77">
        <v>0.67058823529411793</v>
      </c>
      <c r="T1444" s="77">
        <v>0.97852264673667932</v>
      </c>
      <c r="U1444" s="77">
        <v>0.55580939110754934</v>
      </c>
      <c r="V1444" s="77">
        <v>0.59344042689010024</v>
      </c>
      <c r="W1444" s="77">
        <v>0.83407428047778054</v>
      </c>
      <c r="X1444" s="77">
        <v>0.43957534813144739</v>
      </c>
      <c r="Y1444" s="77">
        <v>0.36203911596829608</v>
      </c>
      <c r="Z1444" s="77">
        <v>0.56571428571428573</v>
      </c>
      <c r="AA1444" s="77">
        <v>0.5813821217279812</v>
      </c>
      <c r="AB1444" s="77">
        <v>0.40601503759398494</v>
      </c>
      <c r="AC1444" s="77">
        <v>0.19999999999999996</v>
      </c>
      <c r="AD1444" s="76">
        <v>0.62164901463466393</v>
      </c>
      <c r="AE1444" s="77">
        <v>0.54056997274698504</v>
      </c>
      <c r="AF1444" s="77">
        <v>0.63061352686690175</v>
      </c>
      <c r="AG1444" s="77">
        <v>0.82455544101539857</v>
      </c>
      <c r="AH1444" s="77">
        <v>0.57462490899882479</v>
      </c>
      <c r="AI1444" s="77">
        <v>0.63682481430461402</v>
      </c>
      <c r="AJ1444" s="77">
        <v>0.4638767008412909</v>
      </c>
      <c r="AK1444" s="77">
        <v>0.49369857966098307</v>
      </c>
      <c r="AL1444" s="77">
        <v>0.19999999999999996</v>
      </c>
      <c r="AM1444" s="76">
        <v>0.59761083808285032</v>
      </c>
      <c r="AN1444" s="77">
        <v>0.67866838810627905</v>
      </c>
      <c r="AO1444" s="78">
        <v>0.38585842683409127</v>
      </c>
      <c r="AP1444" s="79">
        <v>0.54646870758879373</v>
      </c>
      <c r="AQ1444" s="70">
        <v>3</v>
      </c>
      <c r="AR1444" s="71">
        <v>0</v>
      </c>
      <c r="AS1444" s="71">
        <v>0</v>
      </c>
      <c r="AT1444" s="71">
        <v>1</v>
      </c>
      <c r="AU1444" s="71">
        <v>0</v>
      </c>
      <c r="AV1444" s="71" t="s">
        <v>3395</v>
      </c>
      <c r="AW1444" s="72" t="s">
        <v>3422</v>
      </c>
    </row>
    <row r="1445" spans="1:49" ht="15.75" thickBot="1">
      <c r="A1445" s="23" t="s">
        <v>5193</v>
      </c>
      <c r="B1445" s="23" t="s">
        <v>3748</v>
      </c>
      <c r="C1445" s="23" t="s">
        <v>3375</v>
      </c>
      <c r="D1445" s="24" t="s">
        <v>2966</v>
      </c>
      <c r="E1445" s="24" t="s">
        <v>3354</v>
      </c>
      <c r="F1445" s="24" t="s">
        <v>3355</v>
      </c>
      <c r="G1445" s="24" t="s">
        <v>3376</v>
      </c>
      <c r="H1445" s="80">
        <v>0.78282099148336814</v>
      </c>
      <c r="I1445" s="81">
        <v>0.39112860458990617</v>
      </c>
      <c r="J1445" s="81">
        <v>0.90512872543621437</v>
      </c>
      <c r="K1445" s="81">
        <v>0.49202858109794723</v>
      </c>
      <c r="L1445" s="81">
        <v>0.6365350788830223</v>
      </c>
      <c r="M1445" s="81">
        <v>0.98671844104104056</v>
      </c>
      <c r="N1445" s="81">
        <v>0.89844242754602388</v>
      </c>
      <c r="O1445" s="81" t="s">
        <v>3395</v>
      </c>
      <c r="P1445" s="81">
        <v>0.13082518840073198</v>
      </c>
      <c r="Q1445" s="81">
        <v>0.57535690753854485</v>
      </c>
      <c r="R1445" s="81">
        <v>0.20126406489124329</v>
      </c>
      <c r="S1445" s="81">
        <v>0.67058823529411793</v>
      </c>
      <c r="T1445" s="81">
        <v>0.97852264673667932</v>
      </c>
      <c r="U1445" s="81">
        <v>0.55580939110754934</v>
      </c>
      <c r="V1445" s="81">
        <v>0.59344042689010024</v>
      </c>
      <c r="W1445" s="81">
        <v>0.73958393383884136</v>
      </c>
      <c r="X1445" s="81">
        <v>0.57165190206635164</v>
      </c>
      <c r="Y1445" s="81">
        <v>0.36203911596829608</v>
      </c>
      <c r="Z1445" s="81">
        <v>0.56571428571428573</v>
      </c>
      <c r="AA1445" s="81">
        <v>0.54560320072365898</v>
      </c>
      <c r="AB1445" s="81">
        <v>0.40601503759398494</v>
      </c>
      <c r="AC1445" s="81">
        <v>0.19999999999999996</v>
      </c>
      <c r="AD1445" s="80">
        <v>0.69302610716982949</v>
      </c>
      <c r="AE1445" s="81">
        <v>0.62890994339375317</v>
      </c>
      <c r="AF1445" s="81">
        <v>0.38831048621489406</v>
      </c>
      <c r="AG1445" s="81">
        <v>0.82455544101539857</v>
      </c>
      <c r="AH1445" s="81">
        <v>0.57462490899882479</v>
      </c>
      <c r="AI1445" s="81">
        <v>0.6556179179525965</v>
      </c>
      <c r="AJ1445" s="81">
        <v>0.4638767008412909</v>
      </c>
      <c r="AK1445" s="81">
        <v>0.47580911915882196</v>
      </c>
      <c r="AL1445" s="82">
        <v>0.19999999999999996</v>
      </c>
      <c r="AM1445" s="80">
        <v>0.57008217892615887</v>
      </c>
      <c r="AN1445" s="81">
        <v>0.68493275598893988</v>
      </c>
      <c r="AO1445" s="82">
        <v>0.37989527333337092</v>
      </c>
      <c r="AP1445" s="83">
        <v>0.53716420715466684</v>
      </c>
      <c r="AQ1445" s="73">
        <v>3</v>
      </c>
      <c r="AR1445" s="74">
        <v>0</v>
      </c>
      <c r="AS1445" s="74">
        <v>2</v>
      </c>
      <c r="AT1445" s="74">
        <v>1</v>
      </c>
      <c r="AU1445" s="74">
        <v>0</v>
      </c>
      <c r="AV1445" s="74" t="s">
        <v>3395</v>
      </c>
      <c r="AW1445" s="75" t="s">
        <v>3422</v>
      </c>
    </row>
  </sheetData>
  <autoFilter ref="D3:AW3">
    <sortState ref="D2:AW1443">
      <sortCondition ref="AQ1"/>
    </sortState>
  </autoFilter>
  <mergeCells count="2">
    <mergeCell ref="AV1:AW1"/>
    <mergeCell ref="BA1:BB1"/>
  </mergeCells>
  <conditionalFormatting sqref="AM4:AO1445">
    <cfRule type="colorScale" priority="1">
      <colorScale>
        <cfvo type="min"/>
        <cfvo type="percentile" val="50"/>
        <cfvo type="max"/>
        <color rgb="FFF8696B"/>
        <color rgb="FFFFEB84"/>
        <color rgb="FF63BE7B"/>
      </colorScale>
    </cfRule>
  </conditionalFormatting>
  <conditionalFormatting sqref="I4:I1445">
    <cfRule type="colorScale" priority="2">
      <colorScale>
        <cfvo type="min"/>
        <cfvo type="percentile" val="50"/>
        <cfvo type="max"/>
        <color rgb="FFF8696B"/>
        <color rgb="FFFFEB84"/>
        <color rgb="FF63BE7B"/>
      </colorScale>
    </cfRule>
  </conditionalFormatting>
  <conditionalFormatting sqref="J4:J1445">
    <cfRule type="colorScale" priority="3">
      <colorScale>
        <cfvo type="min"/>
        <cfvo type="percentile" val="50"/>
        <cfvo type="max"/>
        <color rgb="FFF8696B"/>
        <color rgb="FFFFEB84"/>
        <color rgb="FF63BE7B"/>
      </colorScale>
    </cfRule>
  </conditionalFormatting>
  <conditionalFormatting sqref="I4:J1445">
    <cfRule type="colorScale" priority="4">
      <colorScale>
        <cfvo type="min"/>
        <cfvo type="percentile" val="50"/>
        <cfvo type="max"/>
        <color rgb="FFF8696B"/>
        <color rgb="FFFFEB84"/>
        <color rgb="FF63BE7B"/>
      </colorScale>
    </cfRule>
  </conditionalFormatting>
  <conditionalFormatting sqref="K4:K1445">
    <cfRule type="colorScale" priority="5">
      <colorScale>
        <cfvo type="min"/>
        <cfvo type="percentile" val="50"/>
        <cfvo type="max"/>
        <color rgb="FFF8696B"/>
        <color rgb="FFFFEB84"/>
        <color rgb="FF63BE7B"/>
      </colorScale>
    </cfRule>
  </conditionalFormatting>
  <conditionalFormatting sqref="L4:L1445">
    <cfRule type="colorScale" priority="6">
      <colorScale>
        <cfvo type="min"/>
        <cfvo type="percentile" val="50"/>
        <cfvo type="max"/>
        <color rgb="FFF8696B"/>
        <color rgb="FFFFEB84"/>
        <color rgb="FF63BE7B"/>
      </colorScale>
    </cfRule>
  </conditionalFormatting>
  <conditionalFormatting sqref="M4:M1445">
    <cfRule type="colorScale" priority="7">
      <colorScale>
        <cfvo type="min"/>
        <cfvo type="percentile" val="50"/>
        <cfvo type="max"/>
        <color rgb="FFF8696B"/>
        <color rgb="FFFFEB84"/>
        <color rgb="FF63BE7B"/>
      </colorScale>
    </cfRule>
  </conditionalFormatting>
  <conditionalFormatting sqref="N4:N1445">
    <cfRule type="colorScale" priority="8">
      <colorScale>
        <cfvo type="min"/>
        <cfvo type="percentile" val="50"/>
        <cfvo type="max"/>
        <color rgb="FFF8696B"/>
        <color rgb="FFFFEB84"/>
        <color rgb="FF63BE7B"/>
      </colorScale>
    </cfRule>
  </conditionalFormatting>
  <conditionalFormatting sqref="O4:O1445">
    <cfRule type="colorScale" priority="9">
      <colorScale>
        <cfvo type="min"/>
        <cfvo type="percentile" val="50"/>
        <cfvo type="max"/>
        <color rgb="FFF8696B"/>
        <color rgb="FFFFEB84"/>
        <color rgb="FF63BE7B"/>
      </colorScale>
    </cfRule>
  </conditionalFormatting>
  <conditionalFormatting sqref="P4:P1445">
    <cfRule type="colorScale" priority="10">
      <colorScale>
        <cfvo type="min"/>
        <cfvo type="percentile" val="50"/>
        <cfvo type="max"/>
        <color rgb="FFF8696B"/>
        <color rgb="FFFFEB84"/>
        <color rgb="FF63BE7B"/>
      </colorScale>
    </cfRule>
  </conditionalFormatting>
  <conditionalFormatting sqref="Q4:Q1445">
    <cfRule type="colorScale" priority="11">
      <colorScale>
        <cfvo type="min"/>
        <cfvo type="percentile" val="50"/>
        <cfvo type="max"/>
        <color rgb="FFF8696B"/>
        <color rgb="FFFFEB84"/>
        <color rgb="FF63BE7B"/>
      </colorScale>
    </cfRule>
  </conditionalFormatting>
  <conditionalFormatting sqref="R4:R1445">
    <cfRule type="colorScale" priority="12">
      <colorScale>
        <cfvo type="min"/>
        <cfvo type="percentile" val="50"/>
        <cfvo type="max"/>
        <color rgb="FFF8696B"/>
        <color rgb="FFFFEB84"/>
        <color rgb="FF63BE7B"/>
      </colorScale>
    </cfRule>
  </conditionalFormatting>
  <conditionalFormatting sqref="S4:S1445">
    <cfRule type="colorScale" priority="13">
      <colorScale>
        <cfvo type="min"/>
        <cfvo type="percentile" val="50"/>
        <cfvo type="max"/>
        <color rgb="FFF8696B"/>
        <color rgb="FFFFEB84"/>
        <color rgb="FF63BE7B"/>
      </colorScale>
    </cfRule>
  </conditionalFormatting>
  <conditionalFormatting sqref="T4:T1445">
    <cfRule type="colorScale" priority="14">
      <colorScale>
        <cfvo type="min"/>
        <cfvo type="percentile" val="50"/>
        <cfvo type="max"/>
        <color rgb="FFF8696B"/>
        <color rgb="FFFFEB84"/>
        <color rgb="FF63BE7B"/>
      </colorScale>
    </cfRule>
  </conditionalFormatting>
  <conditionalFormatting sqref="Y4:Y1445 Z4:AC4">
    <cfRule type="colorScale" priority="15">
      <colorScale>
        <cfvo type="min"/>
        <cfvo type="percentile" val="50"/>
        <cfvo type="max"/>
        <color rgb="FFF8696B"/>
        <color rgb="FFFFEB84"/>
        <color rgb="FF63BE7B"/>
      </colorScale>
    </cfRule>
  </conditionalFormatting>
  <conditionalFormatting sqref="Z5:Z1445">
    <cfRule type="colorScale" priority="16">
      <colorScale>
        <cfvo type="min"/>
        <cfvo type="percentile" val="50"/>
        <cfvo type="max"/>
        <color rgb="FFF8696B"/>
        <color rgb="FFFFEB84"/>
        <color rgb="FF63BE7B"/>
      </colorScale>
    </cfRule>
  </conditionalFormatting>
  <conditionalFormatting sqref="U4:U1445">
    <cfRule type="colorScale" priority="17">
      <colorScale>
        <cfvo type="min"/>
        <cfvo type="percentile" val="50"/>
        <cfvo type="max"/>
        <color rgb="FFF8696B"/>
        <color rgb="FFFFEB84"/>
        <color rgb="FF63BE7B"/>
      </colorScale>
    </cfRule>
  </conditionalFormatting>
  <conditionalFormatting sqref="V4:V1445">
    <cfRule type="colorScale" priority="18">
      <colorScale>
        <cfvo type="min"/>
        <cfvo type="percentile" val="50"/>
        <cfvo type="max"/>
        <color rgb="FFF8696B"/>
        <color rgb="FFFFEB84"/>
        <color rgb="FF63BE7B"/>
      </colorScale>
    </cfRule>
  </conditionalFormatting>
  <conditionalFormatting sqref="AA5:AA1445">
    <cfRule type="colorScale" priority="19">
      <colorScale>
        <cfvo type="min"/>
        <cfvo type="percentile" val="50"/>
        <cfvo type="max"/>
        <color rgb="FFF8696B"/>
        <color rgb="FFFFEB84"/>
        <color rgb="FF63BE7B"/>
      </colorScale>
    </cfRule>
  </conditionalFormatting>
  <conditionalFormatting sqref="AB5:AB1445">
    <cfRule type="colorScale" priority="20">
      <colorScale>
        <cfvo type="min"/>
        <cfvo type="percentile" val="50"/>
        <cfvo type="max"/>
        <color rgb="FFF8696B"/>
        <color rgb="FFFFEB84"/>
        <color rgb="FF63BE7B"/>
      </colorScale>
    </cfRule>
  </conditionalFormatting>
  <conditionalFormatting sqref="AC5:AC1445">
    <cfRule type="colorScale" priority="21">
      <colorScale>
        <cfvo type="min"/>
        <cfvo type="percentile" val="50"/>
        <cfvo type="max"/>
        <color rgb="FFF8696B"/>
        <color rgb="FFFFEB84"/>
        <color rgb="FF63BE7B"/>
      </colorScale>
    </cfRule>
  </conditionalFormatting>
  <conditionalFormatting sqref="AD4:AE1445">
    <cfRule type="colorScale" priority="22">
      <colorScale>
        <cfvo type="min"/>
        <cfvo type="percentile" val="50"/>
        <cfvo type="max"/>
        <color rgb="FFF8696B"/>
        <color rgb="FFFFEB84"/>
        <color rgb="FF63BE7B"/>
      </colorScale>
    </cfRule>
  </conditionalFormatting>
  <conditionalFormatting sqref="AK4:AL1445">
    <cfRule type="colorScale" priority="23">
      <colorScale>
        <cfvo type="min"/>
        <cfvo type="percentile" val="50"/>
        <cfvo type="max"/>
        <color rgb="FFF8696B"/>
        <color rgb="FFFFEB84"/>
        <color rgb="FF63BE7B"/>
      </colorScale>
    </cfRule>
  </conditionalFormatting>
  <conditionalFormatting sqref="AF4:AF1445">
    <cfRule type="colorScale" priority="24">
      <colorScale>
        <cfvo type="min"/>
        <cfvo type="percentile" val="50"/>
        <cfvo type="max"/>
        <color rgb="FFF8696B"/>
        <color rgb="FFFFEB84"/>
        <color rgb="FF63BE7B"/>
      </colorScale>
    </cfRule>
  </conditionalFormatting>
  <conditionalFormatting sqref="AG4:AG1445">
    <cfRule type="colorScale" priority="25">
      <colorScale>
        <cfvo type="min"/>
        <cfvo type="percentile" val="50"/>
        <cfvo type="max"/>
        <color rgb="FFF8696B"/>
        <color rgb="FFFFEB84"/>
        <color rgb="FF63BE7B"/>
      </colorScale>
    </cfRule>
  </conditionalFormatting>
  <conditionalFormatting sqref="AH4:AH1445">
    <cfRule type="colorScale" priority="26">
      <colorScale>
        <cfvo type="min"/>
        <cfvo type="percentile" val="50"/>
        <cfvo type="max"/>
        <color rgb="FFF8696B"/>
        <color rgb="FFFFEB84"/>
        <color rgb="FF63BE7B"/>
      </colorScale>
    </cfRule>
  </conditionalFormatting>
  <conditionalFormatting sqref="AI4:AI1445">
    <cfRule type="colorScale" priority="27">
      <colorScale>
        <cfvo type="min"/>
        <cfvo type="percentile" val="50"/>
        <cfvo type="max"/>
        <color rgb="FFF8696B"/>
        <color rgb="FFFFEB84"/>
        <color rgb="FF63BE7B"/>
      </colorScale>
    </cfRule>
  </conditionalFormatting>
  <conditionalFormatting sqref="AJ4:AJ1445">
    <cfRule type="colorScale" priority="28">
      <colorScale>
        <cfvo type="min"/>
        <cfvo type="percentile" val="50"/>
        <cfvo type="max"/>
        <color rgb="FFF8696B"/>
        <color rgb="FFFFEB84"/>
        <color rgb="FF63BE7B"/>
      </colorScale>
    </cfRule>
  </conditionalFormatting>
  <conditionalFormatting sqref="H4:H1445">
    <cfRule type="colorScale" priority="29">
      <colorScale>
        <cfvo type="min"/>
        <cfvo type="percentile" val="50"/>
        <cfvo type="max"/>
        <color rgb="FFF8696B"/>
        <color rgb="FFFFEB84"/>
        <color rgb="FF63BE7B"/>
      </colorScale>
    </cfRule>
  </conditionalFormatting>
  <conditionalFormatting sqref="W4:W1445">
    <cfRule type="colorScale" priority="30">
      <colorScale>
        <cfvo type="min"/>
        <cfvo type="percentile" val="50"/>
        <cfvo type="max"/>
        <color rgb="FFF8696B"/>
        <color rgb="FFFFEB84"/>
        <color rgb="FF63BE7B"/>
      </colorScale>
    </cfRule>
  </conditionalFormatting>
  <conditionalFormatting sqref="X4:X1445">
    <cfRule type="colorScale" priority="31">
      <colorScale>
        <cfvo type="min"/>
        <cfvo type="percentile" val="50"/>
        <cfvo type="max"/>
        <color rgb="FFF8696B"/>
        <color rgb="FFFFEB84"/>
        <color rgb="FF63BE7B"/>
      </colorScale>
    </cfRule>
  </conditionalFormatting>
  <conditionalFormatting sqref="AP4:AP1445">
    <cfRule type="colorScale" priority="32">
      <colorScale>
        <cfvo type="min"/>
        <cfvo type="percentile" val="50"/>
        <cfvo type="max"/>
        <color rgb="FFF8696B"/>
        <color rgb="FFFFEB84"/>
        <color rgb="FF63BE7B"/>
      </colorScale>
    </cfRule>
  </conditionalFormatting>
  <hyperlinks>
    <hyperlink ref="AV1" location="MAIN!A1" display="Back to Main"/>
    <hyperlink ref="BA1" location="MAIN!A1" display="Back to Main"/>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6" tint="0.79998168889431442"/>
  </sheetPr>
  <dimension ref="A1:AM1224"/>
  <sheetViews>
    <sheetView topLeftCell="Y92" workbookViewId="0">
      <selection activeCell="E618" sqref="E618:E1071"/>
    </sheetView>
  </sheetViews>
  <sheetFormatPr baseColWidth="10" defaultColWidth="11.5703125" defaultRowHeight="15"/>
  <sheetData>
    <row r="1" spans="1:39" ht="18.75">
      <c r="A1" s="113" t="e">
        <f>"TQoL Index of "&amp;VLOOKUP($A$3,DB_Typologies!$AZ$4:$BB$6,3,FALSE)&amp;" regions"</f>
        <v>#REF!</v>
      </c>
    </row>
    <row r="2" spans="1:39" ht="15.75" thickBot="1"/>
    <row r="3" spans="1:39" ht="15.75" thickBot="1">
      <c r="A3" s="40" t="e">
        <f>'ESPON Dashboard'!#REF!</f>
        <v>#REF!</v>
      </c>
      <c r="B3" s="118" t="s">
        <v>1</v>
      </c>
      <c r="C3" s="115" t="s">
        <v>3</v>
      </c>
      <c r="D3" s="119" t="s">
        <v>4</v>
      </c>
      <c r="E3" s="41" t="s">
        <v>5</v>
      </c>
      <c r="F3" s="41" t="s">
        <v>6</v>
      </c>
      <c r="G3" s="42" t="s">
        <v>7</v>
      </c>
      <c r="H3" s="41" t="s">
        <v>8</v>
      </c>
      <c r="I3" s="41" t="s">
        <v>9</v>
      </c>
      <c r="J3" s="41" t="s">
        <v>10</v>
      </c>
      <c r="K3" s="41" t="s">
        <v>11</v>
      </c>
      <c r="L3" s="41" t="s">
        <v>12</v>
      </c>
      <c r="M3" s="42" t="s">
        <v>13</v>
      </c>
      <c r="N3" s="43" t="s">
        <v>14</v>
      </c>
      <c r="O3" s="42" t="s">
        <v>15</v>
      </c>
      <c r="P3" s="44" t="s">
        <v>16</v>
      </c>
      <c r="Q3" s="45" t="s">
        <v>17</v>
      </c>
      <c r="R3" s="44" t="s">
        <v>18</v>
      </c>
      <c r="S3" s="45" t="s">
        <v>19</v>
      </c>
      <c r="T3" s="44">
        <v>31</v>
      </c>
      <c r="U3" s="45" t="s">
        <v>20</v>
      </c>
      <c r="V3" s="46" t="s">
        <v>21</v>
      </c>
      <c r="W3" s="47" t="s">
        <v>22</v>
      </c>
      <c r="X3" s="46" t="s">
        <v>23</v>
      </c>
      <c r="Y3" s="47" t="s">
        <v>24</v>
      </c>
      <c r="Z3" s="47" t="s">
        <v>25</v>
      </c>
      <c r="AA3" s="48" t="s">
        <v>26</v>
      </c>
      <c r="AB3" s="49" t="s">
        <v>27</v>
      </c>
      <c r="AC3" s="49" t="s">
        <v>28</v>
      </c>
      <c r="AD3" s="50" t="s">
        <v>29</v>
      </c>
      <c r="AE3" s="51" t="s">
        <v>30</v>
      </c>
      <c r="AF3" s="51" t="s">
        <v>31</v>
      </c>
      <c r="AG3" s="52" t="s">
        <v>32</v>
      </c>
      <c r="AH3" s="53" t="s">
        <v>33</v>
      </c>
      <c r="AI3" s="53" t="s">
        <v>34</v>
      </c>
      <c r="AJ3" s="54" t="s">
        <v>35</v>
      </c>
      <c r="AK3" s="55" t="s">
        <v>36</v>
      </c>
      <c r="AL3" s="56" t="s">
        <v>37</v>
      </c>
      <c r="AM3" s="57" t="s">
        <v>38</v>
      </c>
    </row>
    <row r="4" spans="1:39">
      <c r="A4" s="58">
        <v>0</v>
      </c>
      <c r="B4" s="120" t="str">
        <f>IFERROR(INDEX(DB_Typologies!$D$4:$AP$1445,MATCH($A$3,DB_Typologies!$AQ$4:$AQ$1445,0)+$A4,MATCH(B$3,TQoL_Indexes!$B$8:$AK$8,0)),"")</f>
        <v/>
      </c>
      <c r="C4" s="86" t="str">
        <f>IFERROR(INDEX(DB_Typologies!$D$4:$AP$1445,MATCH($A$3,DB_Typologies!$AQ$4:$AQ$1445,0)+$A4,MATCH(C$3,TQoL_Indexes!$B$8:$AK$8,0)),"")</f>
        <v/>
      </c>
      <c r="D4" s="87" t="str">
        <f>IFERROR(INDEX(DB_Typologies!$D$4:$AP$1445,MATCH($A$3,DB_Typologies!$AQ$4:$AQ$1445,0)+$A4,MATCH(D$3,TQoL_Indexes!$B$8:$AK$8,0)),"")</f>
        <v/>
      </c>
      <c r="E4" s="86" t="str">
        <f>IFERROR(INDEX(DB_Typologies!$D$4:$AP$1445,MATCH($A$3,DB_Typologies!$AQ$4:$AQ$1445,0)+$A4,MATCH(E$3,TQoL_Indexes!$B$8:$AK$8,0)),"")</f>
        <v/>
      </c>
      <c r="F4" s="86" t="str">
        <f>IFERROR(INDEX(DB_Typologies!$D$4:$AP$1445,MATCH($A$3,DB_Typologies!$AQ$4:$AQ$1445,0)+$A4,MATCH(F$3,TQoL_Indexes!$B$8:$AK$8,0)),"")</f>
        <v/>
      </c>
      <c r="G4" s="86" t="str">
        <f>IFERROR(INDEX(DB_Typologies!$D$4:$AP$1445,MATCH($A$3,DB_Typologies!$AQ$4:$AQ$1445,0)+$A4,MATCH(G$3,TQoL_Indexes!$B$8:$AK$8,0)),"")</f>
        <v/>
      </c>
      <c r="H4" s="86" t="str">
        <f>IFERROR(INDEX(DB_Typologies!$D$4:$AP$1445,MATCH($A$3,DB_Typologies!$AQ$4:$AQ$1445,0)+$A4,MATCH(H$3,TQoL_Indexes!$B$8:$AK$8,0)),"")</f>
        <v/>
      </c>
      <c r="I4" s="86" t="str">
        <f>IFERROR(INDEX(DB_Typologies!$D$4:$AP$1445,MATCH($A$3,DB_Typologies!$AQ$4:$AQ$1445,0)+$A4,MATCH(I$3,TQoL_Indexes!$B$8:$AK$8,0)),"")</f>
        <v/>
      </c>
      <c r="J4" s="86" t="str">
        <f>IFERROR(INDEX(DB_Typologies!$D$4:$AP$1445,MATCH($A$3,DB_Typologies!$AQ$4:$AQ$1445,0)+$A4,MATCH(J$3,TQoL_Indexes!$B$8:$AK$8,0)),"")</f>
        <v/>
      </c>
      <c r="K4" s="86" t="str">
        <f>IFERROR(INDEX(DB_Typologies!$D$4:$AP$1445,MATCH($A$3,DB_Typologies!$AQ$4:$AQ$1445,0)+$A4,MATCH(K$3,TQoL_Indexes!$B$8:$AK$8,0)),"")</f>
        <v/>
      </c>
      <c r="L4" s="86" t="str">
        <f>IFERROR(INDEX(DB_Typologies!$D$4:$AP$1445,MATCH($A$3,DB_Typologies!$AQ$4:$AQ$1445,0)+$A4,MATCH(L$3,TQoL_Indexes!$B$8:$AK$8,0)),"")</f>
        <v/>
      </c>
      <c r="M4" s="86" t="str">
        <f>IFERROR(INDEX(DB_Typologies!$D$4:$AP$1445,MATCH($A$3,DB_Typologies!$AQ$4:$AQ$1445,0)+$A4,MATCH(M$3,TQoL_Indexes!$B$8:$AK$8,0)),"")</f>
        <v/>
      </c>
      <c r="N4" s="86" t="str">
        <f>IFERROR(INDEX(DB_Typologies!$D$4:$AP$1445,MATCH($A$3,DB_Typologies!$AQ$4:$AQ$1445,0)+$A4,MATCH(N$3,TQoL_Indexes!$B$8:$AK$8,0)),"")</f>
        <v/>
      </c>
      <c r="O4" s="86" t="str">
        <f>IFERROR(INDEX(DB_Typologies!$D$4:$AP$1445,MATCH($A$3,DB_Typologies!$AQ$4:$AQ$1445,0)+$A4,MATCH(O$3,TQoL_Indexes!$B$8:$AK$8,0)),"")</f>
        <v/>
      </c>
      <c r="P4" s="86" t="str">
        <f>IFERROR(INDEX(DB_Typologies!$D$4:$AP$1445,MATCH($A$3,DB_Typologies!$AQ$4:$AQ$1445,0)+$A4,MATCH(P$3,TQoL_Indexes!$B$8:$AK$8,0)),"")</f>
        <v/>
      </c>
      <c r="Q4" s="86" t="str">
        <f>IFERROR(INDEX(DB_Typologies!$D$4:$AP$1445,MATCH($A$3,DB_Typologies!$AQ$4:$AQ$1445,0)+$A4,MATCH(Q$3,TQoL_Indexes!$B$8:$AK$8,0)),"")</f>
        <v/>
      </c>
      <c r="R4" s="86" t="str">
        <f>IFERROR(INDEX(DB_Typologies!$D$4:$AP$1445,MATCH($A$3,DB_Typologies!$AQ$4:$AQ$1445,0)+$A4,MATCH(R$3,TQoL_Indexes!$B$8:$AK$8,0)),"")</f>
        <v/>
      </c>
      <c r="S4" s="86" t="str">
        <f>IFERROR(INDEX(DB_Typologies!$D$4:$AP$1445,MATCH($A$3,DB_Typologies!$AQ$4:$AQ$1445,0)+$A4,MATCH(S$3,TQoL_Indexes!$B$8:$AK$8,0)),"")</f>
        <v/>
      </c>
      <c r="T4" s="86" t="str">
        <f>IFERROR(INDEX(DB_Typologies!$D$4:$AP$1445,MATCH($A$3,DB_Typologies!$AQ$4:$AQ$1445,0)+$A4,MATCH(T$3,TQoL_Indexes!$B$8:$AK$8,0)),"")</f>
        <v/>
      </c>
      <c r="U4" s="86" t="str">
        <f>IFERROR(INDEX(DB_Typologies!$D$4:$AP$1445,MATCH($A$3,DB_Typologies!$AQ$4:$AQ$1445,0)+$A4,MATCH(U$3,TQoL_Indexes!$B$8:$AK$8,0)),"")</f>
        <v/>
      </c>
      <c r="V4" s="86" t="str">
        <f>IFERROR(INDEX(DB_Typologies!$D$4:$AP$1445,MATCH($A$3,DB_Typologies!$AQ$4:$AQ$1445,0)+$A4,MATCH(V$3,TQoL_Indexes!$B$8:$AK$8,0)),"")</f>
        <v/>
      </c>
      <c r="W4" s="86" t="str">
        <f>IFERROR(INDEX(DB_Typologies!$D$4:$AP$1445,MATCH($A$3,DB_Typologies!$AQ$4:$AQ$1445,0)+$A4,MATCH(W$3,TQoL_Indexes!$B$8:$AK$8,0)),"")</f>
        <v/>
      </c>
      <c r="X4" s="86" t="str">
        <f>IFERROR(INDEX(DB_Typologies!$D$4:$AP$1445,MATCH($A$3,DB_Typologies!$AQ$4:$AQ$1445,0)+$A4,MATCH(X$3,TQoL_Indexes!$B$8:$AK$8,0)),"")</f>
        <v/>
      </c>
      <c r="Y4" s="86" t="str">
        <f>IFERROR(INDEX(DB_Typologies!$D$4:$AP$1445,MATCH($A$3,DB_Typologies!$AQ$4:$AQ$1445,0)+$A4,MATCH(Y$3,TQoL_Indexes!$B$8:$AK$8,0)),"")</f>
        <v/>
      </c>
      <c r="Z4" s="86" t="str">
        <f>IFERROR(INDEX(DB_Typologies!$D$4:$AP$1445,MATCH($A$3,DB_Typologies!$AQ$4:$AQ$1445,0)+$A4,MATCH(Z$3,TQoL_Indexes!$B$8:$AK$8,0)),"")</f>
        <v/>
      </c>
      <c r="AA4" s="86" t="str">
        <f>IFERROR(INDEX(DB_Typologies!$D$4:$AP$1445,MATCH($A$3,DB_Typologies!$AQ$4:$AQ$1445,0)+$A4,MATCH(AA$3,TQoL_Indexes!$B$8:$AK$8,0)),"")</f>
        <v/>
      </c>
      <c r="AB4" s="86" t="str">
        <f>IFERROR(INDEX(DB_Typologies!$D$4:$AP$1445,MATCH($A$3,DB_Typologies!$AQ$4:$AQ$1445,0)+$A4,MATCH(AB$3,TQoL_Indexes!$B$8:$AK$8,0)),"")</f>
        <v/>
      </c>
      <c r="AC4" s="86" t="str">
        <f>IFERROR(INDEX(DB_Typologies!$D$4:$AP$1445,MATCH($A$3,DB_Typologies!$AQ$4:$AQ$1445,0)+$A4,MATCH(AC$3,TQoL_Indexes!$B$8:$AK$8,0)),"")</f>
        <v/>
      </c>
      <c r="AD4" s="86" t="str">
        <f>IFERROR(INDEX(DB_Typologies!$D$4:$AP$1445,MATCH($A$3,DB_Typologies!$AQ$4:$AQ$1445,0)+$A4,MATCH(AD$3,TQoL_Indexes!$B$8:$AK$8,0)),"")</f>
        <v/>
      </c>
      <c r="AE4" s="86" t="str">
        <f>IFERROR(INDEX(DB_Typologies!$D$4:$AP$1445,MATCH($A$3,DB_Typologies!$AQ$4:$AQ$1445,0)+$A4,MATCH(AE$3,TQoL_Indexes!$B$8:$AK$8,0)),"")</f>
        <v/>
      </c>
      <c r="AF4" s="86" t="str">
        <f>IFERROR(INDEX(DB_Typologies!$D$4:$AP$1445,MATCH($A$3,DB_Typologies!$AQ$4:$AQ$1445,0)+$A4,MATCH(AF$3,TQoL_Indexes!$B$8:$AK$8,0)),"")</f>
        <v/>
      </c>
      <c r="AG4" s="86" t="str">
        <f>IFERROR(INDEX(DB_Typologies!$D$4:$AP$1445,MATCH($A$3,DB_Typologies!$AQ$4:$AQ$1445,0)+$A4,MATCH(AG$3,TQoL_Indexes!$B$8:$AK$8,0)),"")</f>
        <v/>
      </c>
      <c r="AH4" s="86" t="str">
        <f>IFERROR(INDEX(DB_Typologies!$D$4:$AP$1445,MATCH($A$3,DB_Typologies!$AQ$4:$AQ$1445,0)+$A4,MATCH(AH$3,TQoL_Indexes!$B$8:$AK$8,0)),"")</f>
        <v/>
      </c>
      <c r="AI4" s="86" t="str">
        <f>IFERROR(INDEX(DB_Typologies!$D$4:$AP$1445,MATCH($A$3,DB_Typologies!$AQ$4:$AQ$1445,0)+$A4,MATCH(AI$3,TQoL_Indexes!$B$8:$AK$8,0)),"")</f>
        <v/>
      </c>
      <c r="AJ4" s="86" t="str">
        <f>IFERROR(INDEX(DB_Typologies!$D$4:$AP$1445,MATCH($A$3,DB_Typologies!$AQ$4:$AQ$1445,0)+$A4,MATCH(AJ$3,TQoL_Indexes!$B$8:$AK$8,0)),"")</f>
        <v/>
      </c>
      <c r="AK4" s="86" t="str">
        <f>IFERROR(INDEX(DB_Typologies!$D$4:$AP$1445,MATCH($A$3,DB_Typologies!$AQ$4:$AQ$1445,0)+$A4,MATCH(AK$3,TQoL_Indexes!$B$8:$AK$8,0)),"")</f>
        <v/>
      </c>
      <c r="AL4" s="86" t="str">
        <f>IFERROR(INDEX(DB_Typologies!$D$4:$AP$1445,MATCH($A$3,DB_Typologies!$AQ$4:$AQ$1445,0)+$A4,MATCH(AL$3,TQoL_Indexes!$B$8:$AK$8,0)),"")</f>
        <v/>
      </c>
      <c r="AM4" s="87" t="str">
        <f>IFERROR(INDEX(DB_Typologies!$D$4:$AP$1445,MATCH($A$3,DB_Typologies!$AQ$4:$AQ$1445,0)+$A4,MATCH(AM$3,TQoL_Indexes!$B$8:$AK$8,0)),"")</f>
        <v/>
      </c>
    </row>
    <row r="5" spans="1:39">
      <c r="A5" s="58" t="str">
        <f>IFERROR(IF(A4+1&lt;COUNTIF(DB_Typologies!$AQ$4:$AQ$1445,$A$3),A4+1,""),"")</f>
        <v/>
      </c>
      <c r="B5" s="120" t="str">
        <f>IFERROR(INDEX(DB_Typologies!$D$4:$AP$1445,MATCH($A$3,DB_Typologies!$AQ$4:$AQ$1445,0)+$A5,MATCH(B$3,TQoL_Indexes!$B$8:$AK$8,0)),"")</f>
        <v/>
      </c>
      <c r="C5" s="86" t="str">
        <f>IFERROR(INDEX(DB_Typologies!$D$4:$AP$1445,MATCH($A$3,DB_Typologies!$AQ$4:$AQ$1445,0)+$A5,MATCH(C$3,TQoL_Indexes!$B$8:$AK$8,0)),"")</f>
        <v/>
      </c>
      <c r="D5" s="87" t="str">
        <f>IFERROR(INDEX(DB_Typologies!$D$4:$AP$1445,MATCH($A$3,DB_Typologies!$AQ$4:$AQ$1445,0)+$A5,MATCH(D$3,TQoL_Indexes!$B$8:$AK$8,0)),"")</f>
        <v/>
      </c>
      <c r="E5" s="86" t="str">
        <f>IFERROR(INDEX(DB_Typologies!$D$4:$AP$1445,MATCH($A$3,DB_Typologies!$AQ$4:$AQ$1445,0)+$A5,MATCH(E$3,TQoL_Indexes!$B$8:$AK$8,0)),"")</f>
        <v/>
      </c>
      <c r="F5" s="86" t="str">
        <f>IFERROR(INDEX(DB_Typologies!$D$4:$AP$1445,MATCH($A$3,DB_Typologies!$AQ$4:$AQ$1445,0)+$A5,MATCH(F$3,TQoL_Indexes!$B$8:$AK$8,0)),"")</f>
        <v/>
      </c>
      <c r="G5" s="86" t="str">
        <f>IFERROR(INDEX(DB_Typologies!$D$4:$AP$1445,MATCH($A$3,DB_Typologies!$AQ$4:$AQ$1445,0)+$A5,MATCH(G$3,TQoL_Indexes!$B$8:$AK$8,0)),"")</f>
        <v/>
      </c>
      <c r="H5" s="86" t="str">
        <f>IFERROR(INDEX(DB_Typologies!$D$4:$AP$1445,MATCH($A$3,DB_Typologies!$AQ$4:$AQ$1445,0)+$A5,MATCH(H$3,TQoL_Indexes!$B$8:$AK$8,0)),"")</f>
        <v/>
      </c>
      <c r="I5" s="86" t="str">
        <f>IFERROR(INDEX(DB_Typologies!$D$4:$AP$1445,MATCH($A$3,DB_Typologies!$AQ$4:$AQ$1445,0)+$A5,MATCH(I$3,TQoL_Indexes!$B$8:$AK$8,0)),"")</f>
        <v/>
      </c>
      <c r="J5" s="86" t="str">
        <f>IFERROR(INDEX(DB_Typologies!$D$4:$AP$1445,MATCH($A$3,DB_Typologies!$AQ$4:$AQ$1445,0)+$A5,MATCH(J$3,TQoL_Indexes!$B$8:$AK$8,0)),"")</f>
        <v/>
      </c>
      <c r="K5" s="86" t="str">
        <f>IFERROR(INDEX(DB_Typologies!$D$4:$AP$1445,MATCH($A$3,DB_Typologies!$AQ$4:$AQ$1445,0)+$A5,MATCH(K$3,TQoL_Indexes!$B$8:$AK$8,0)),"")</f>
        <v/>
      </c>
      <c r="L5" s="86" t="str">
        <f>IFERROR(INDEX(DB_Typologies!$D$4:$AP$1445,MATCH($A$3,DB_Typologies!$AQ$4:$AQ$1445,0)+$A5,MATCH(L$3,TQoL_Indexes!$B$8:$AK$8,0)),"")</f>
        <v/>
      </c>
      <c r="M5" s="86" t="str">
        <f>IFERROR(INDEX(DB_Typologies!$D$4:$AP$1445,MATCH($A$3,DB_Typologies!$AQ$4:$AQ$1445,0)+$A5,MATCH(M$3,TQoL_Indexes!$B$8:$AK$8,0)),"")</f>
        <v/>
      </c>
      <c r="N5" s="86" t="str">
        <f>IFERROR(INDEX(DB_Typologies!$D$4:$AP$1445,MATCH($A$3,DB_Typologies!$AQ$4:$AQ$1445,0)+$A5,MATCH(N$3,TQoL_Indexes!$B$8:$AK$8,0)),"")</f>
        <v/>
      </c>
      <c r="O5" s="86" t="str">
        <f>IFERROR(INDEX(DB_Typologies!$D$4:$AP$1445,MATCH($A$3,DB_Typologies!$AQ$4:$AQ$1445,0)+$A5,MATCH(O$3,TQoL_Indexes!$B$8:$AK$8,0)),"")</f>
        <v/>
      </c>
      <c r="P5" s="86" t="str">
        <f>IFERROR(INDEX(DB_Typologies!$D$4:$AP$1445,MATCH($A$3,DB_Typologies!$AQ$4:$AQ$1445,0)+$A5,MATCH(P$3,TQoL_Indexes!$B$8:$AK$8,0)),"")</f>
        <v/>
      </c>
      <c r="Q5" s="86" t="str">
        <f>IFERROR(INDEX(DB_Typologies!$D$4:$AP$1445,MATCH($A$3,DB_Typologies!$AQ$4:$AQ$1445,0)+$A5,MATCH(Q$3,TQoL_Indexes!$B$8:$AK$8,0)),"")</f>
        <v/>
      </c>
      <c r="R5" s="86" t="str">
        <f>IFERROR(INDEX(DB_Typologies!$D$4:$AP$1445,MATCH($A$3,DB_Typologies!$AQ$4:$AQ$1445,0)+$A5,MATCH(R$3,TQoL_Indexes!$B$8:$AK$8,0)),"")</f>
        <v/>
      </c>
      <c r="S5" s="86" t="str">
        <f>IFERROR(INDEX(DB_Typologies!$D$4:$AP$1445,MATCH($A$3,DB_Typologies!$AQ$4:$AQ$1445,0)+$A5,MATCH(S$3,TQoL_Indexes!$B$8:$AK$8,0)),"")</f>
        <v/>
      </c>
      <c r="T5" s="86" t="str">
        <f>IFERROR(INDEX(DB_Typologies!$D$4:$AP$1445,MATCH($A$3,DB_Typologies!$AQ$4:$AQ$1445,0)+$A5,MATCH(T$3,TQoL_Indexes!$B$8:$AK$8,0)),"")</f>
        <v/>
      </c>
      <c r="U5" s="86" t="str">
        <f>IFERROR(INDEX(DB_Typologies!$D$4:$AP$1445,MATCH($A$3,DB_Typologies!$AQ$4:$AQ$1445,0)+$A5,MATCH(U$3,TQoL_Indexes!$B$8:$AK$8,0)),"")</f>
        <v/>
      </c>
      <c r="V5" s="86" t="str">
        <f>IFERROR(INDEX(DB_Typologies!$D$4:$AP$1445,MATCH($A$3,DB_Typologies!$AQ$4:$AQ$1445,0)+$A5,MATCH(V$3,TQoL_Indexes!$B$8:$AK$8,0)),"")</f>
        <v/>
      </c>
      <c r="W5" s="86" t="str">
        <f>IFERROR(INDEX(DB_Typologies!$D$4:$AP$1445,MATCH($A$3,DB_Typologies!$AQ$4:$AQ$1445,0)+$A5,MATCH(W$3,TQoL_Indexes!$B$8:$AK$8,0)),"")</f>
        <v/>
      </c>
      <c r="X5" s="86" t="str">
        <f>IFERROR(INDEX(DB_Typologies!$D$4:$AP$1445,MATCH($A$3,DB_Typologies!$AQ$4:$AQ$1445,0)+$A5,MATCH(X$3,TQoL_Indexes!$B$8:$AK$8,0)),"")</f>
        <v/>
      </c>
      <c r="Y5" s="86" t="str">
        <f>IFERROR(INDEX(DB_Typologies!$D$4:$AP$1445,MATCH($A$3,DB_Typologies!$AQ$4:$AQ$1445,0)+$A5,MATCH(Y$3,TQoL_Indexes!$B$8:$AK$8,0)),"")</f>
        <v/>
      </c>
      <c r="Z5" s="86" t="str">
        <f>IFERROR(INDEX(DB_Typologies!$D$4:$AP$1445,MATCH($A$3,DB_Typologies!$AQ$4:$AQ$1445,0)+$A5,MATCH(Z$3,TQoL_Indexes!$B$8:$AK$8,0)),"")</f>
        <v/>
      </c>
      <c r="AA5" s="86" t="str">
        <f>IFERROR(INDEX(DB_Typologies!$D$4:$AP$1445,MATCH($A$3,DB_Typologies!$AQ$4:$AQ$1445,0)+$A5,MATCH(AA$3,TQoL_Indexes!$B$8:$AK$8,0)),"")</f>
        <v/>
      </c>
      <c r="AB5" s="86" t="str">
        <f>IFERROR(INDEX(DB_Typologies!$D$4:$AP$1445,MATCH($A$3,DB_Typologies!$AQ$4:$AQ$1445,0)+$A5,MATCH(AB$3,TQoL_Indexes!$B$8:$AK$8,0)),"")</f>
        <v/>
      </c>
      <c r="AC5" s="86" t="str">
        <f>IFERROR(INDEX(DB_Typologies!$D$4:$AP$1445,MATCH($A$3,DB_Typologies!$AQ$4:$AQ$1445,0)+$A5,MATCH(AC$3,TQoL_Indexes!$B$8:$AK$8,0)),"")</f>
        <v/>
      </c>
      <c r="AD5" s="86" t="str">
        <f>IFERROR(INDEX(DB_Typologies!$D$4:$AP$1445,MATCH($A$3,DB_Typologies!$AQ$4:$AQ$1445,0)+$A5,MATCH(AD$3,TQoL_Indexes!$B$8:$AK$8,0)),"")</f>
        <v/>
      </c>
      <c r="AE5" s="86" t="str">
        <f>IFERROR(INDEX(DB_Typologies!$D$4:$AP$1445,MATCH($A$3,DB_Typologies!$AQ$4:$AQ$1445,0)+$A5,MATCH(AE$3,TQoL_Indexes!$B$8:$AK$8,0)),"")</f>
        <v/>
      </c>
      <c r="AF5" s="86" t="str">
        <f>IFERROR(INDEX(DB_Typologies!$D$4:$AP$1445,MATCH($A$3,DB_Typologies!$AQ$4:$AQ$1445,0)+$A5,MATCH(AF$3,TQoL_Indexes!$B$8:$AK$8,0)),"")</f>
        <v/>
      </c>
      <c r="AG5" s="86" t="str">
        <f>IFERROR(INDEX(DB_Typologies!$D$4:$AP$1445,MATCH($A$3,DB_Typologies!$AQ$4:$AQ$1445,0)+$A5,MATCH(AG$3,TQoL_Indexes!$B$8:$AK$8,0)),"")</f>
        <v/>
      </c>
      <c r="AH5" s="86" t="str">
        <f>IFERROR(INDEX(DB_Typologies!$D$4:$AP$1445,MATCH($A$3,DB_Typologies!$AQ$4:$AQ$1445,0)+$A5,MATCH(AH$3,TQoL_Indexes!$B$8:$AK$8,0)),"")</f>
        <v/>
      </c>
      <c r="AI5" s="86" t="str">
        <f>IFERROR(INDEX(DB_Typologies!$D$4:$AP$1445,MATCH($A$3,DB_Typologies!$AQ$4:$AQ$1445,0)+$A5,MATCH(AI$3,TQoL_Indexes!$B$8:$AK$8,0)),"")</f>
        <v/>
      </c>
      <c r="AJ5" s="86" t="str">
        <f>IFERROR(INDEX(DB_Typologies!$D$4:$AP$1445,MATCH($A$3,DB_Typologies!$AQ$4:$AQ$1445,0)+$A5,MATCH(AJ$3,TQoL_Indexes!$B$8:$AK$8,0)),"")</f>
        <v/>
      </c>
      <c r="AK5" s="86" t="str">
        <f>IFERROR(INDEX(DB_Typologies!$D$4:$AP$1445,MATCH($A$3,DB_Typologies!$AQ$4:$AQ$1445,0)+$A5,MATCH(AK$3,TQoL_Indexes!$B$8:$AK$8,0)),"")</f>
        <v/>
      </c>
      <c r="AL5" s="86" t="str">
        <f>IFERROR(INDEX(DB_Typologies!$D$4:$AP$1445,MATCH($A$3,DB_Typologies!$AQ$4:$AQ$1445,0)+$A5,MATCH(AL$3,TQoL_Indexes!$B$8:$AK$8,0)),"")</f>
        <v/>
      </c>
      <c r="AM5" s="87" t="str">
        <f>IFERROR(INDEX(DB_Typologies!$D$4:$AP$1445,MATCH($A$3,DB_Typologies!$AQ$4:$AQ$1445,0)+$A5,MATCH(AM$3,TQoL_Indexes!$B$8:$AK$8,0)),"")</f>
        <v/>
      </c>
    </row>
    <row r="6" spans="1:39">
      <c r="A6" s="58" t="str">
        <f>IFERROR(IF(A5+1&lt;COUNTIF(DB_Typologies!$AQ$4:$AQ$1445,$A$3),A5+1,""),"")</f>
        <v/>
      </c>
      <c r="B6" s="120" t="str">
        <f>IFERROR(INDEX(DB_Typologies!$D$4:$AP$1445,MATCH($A$3,DB_Typologies!$AQ$4:$AQ$1445,0)+$A6,MATCH(B$3,TQoL_Indexes!$B$8:$AK$8,0)),"")</f>
        <v/>
      </c>
      <c r="C6" s="86" t="str">
        <f>IFERROR(INDEX(DB_Typologies!$D$4:$AP$1445,MATCH($A$3,DB_Typologies!$AQ$4:$AQ$1445,0)+$A6,MATCH(C$3,TQoL_Indexes!$B$8:$AK$8,0)),"")</f>
        <v/>
      </c>
      <c r="D6" s="87" t="str">
        <f>IFERROR(INDEX(DB_Typologies!$D$4:$AP$1445,MATCH($A$3,DB_Typologies!$AQ$4:$AQ$1445,0)+$A6,MATCH(D$3,TQoL_Indexes!$B$8:$AK$8,0)),"")</f>
        <v/>
      </c>
      <c r="E6" s="86" t="str">
        <f>IFERROR(INDEX(DB_Typologies!$D$4:$AP$1445,MATCH($A$3,DB_Typologies!$AQ$4:$AQ$1445,0)+$A6,MATCH(E$3,TQoL_Indexes!$B$8:$AK$8,0)),"")</f>
        <v/>
      </c>
      <c r="F6" s="86" t="str">
        <f>IFERROR(INDEX(DB_Typologies!$D$4:$AP$1445,MATCH($A$3,DB_Typologies!$AQ$4:$AQ$1445,0)+$A6,MATCH(F$3,TQoL_Indexes!$B$8:$AK$8,0)),"")</f>
        <v/>
      </c>
      <c r="G6" s="86" t="str">
        <f>IFERROR(INDEX(DB_Typologies!$D$4:$AP$1445,MATCH($A$3,DB_Typologies!$AQ$4:$AQ$1445,0)+$A6,MATCH(G$3,TQoL_Indexes!$B$8:$AK$8,0)),"")</f>
        <v/>
      </c>
      <c r="H6" s="86" t="str">
        <f>IFERROR(INDEX(DB_Typologies!$D$4:$AP$1445,MATCH($A$3,DB_Typologies!$AQ$4:$AQ$1445,0)+$A6,MATCH(H$3,TQoL_Indexes!$B$8:$AK$8,0)),"")</f>
        <v/>
      </c>
      <c r="I6" s="86" t="str">
        <f>IFERROR(INDEX(DB_Typologies!$D$4:$AP$1445,MATCH($A$3,DB_Typologies!$AQ$4:$AQ$1445,0)+$A6,MATCH(I$3,TQoL_Indexes!$B$8:$AK$8,0)),"")</f>
        <v/>
      </c>
      <c r="J6" s="86" t="str">
        <f>IFERROR(INDEX(DB_Typologies!$D$4:$AP$1445,MATCH($A$3,DB_Typologies!$AQ$4:$AQ$1445,0)+$A6,MATCH(J$3,TQoL_Indexes!$B$8:$AK$8,0)),"")</f>
        <v/>
      </c>
      <c r="K6" s="86" t="str">
        <f>IFERROR(INDEX(DB_Typologies!$D$4:$AP$1445,MATCH($A$3,DB_Typologies!$AQ$4:$AQ$1445,0)+$A6,MATCH(K$3,TQoL_Indexes!$B$8:$AK$8,0)),"")</f>
        <v/>
      </c>
      <c r="L6" s="86" t="str">
        <f>IFERROR(INDEX(DB_Typologies!$D$4:$AP$1445,MATCH($A$3,DB_Typologies!$AQ$4:$AQ$1445,0)+$A6,MATCH(L$3,TQoL_Indexes!$B$8:$AK$8,0)),"")</f>
        <v/>
      </c>
      <c r="M6" s="86" t="str">
        <f>IFERROR(INDEX(DB_Typologies!$D$4:$AP$1445,MATCH($A$3,DB_Typologies!$AQ$4:$AQ$1445,0)+$A6,MATCH(M$3,TQoL_Indexes!$B$8:$AK$8,0)),"")</f>
        <v/>
      </c>
      <c r="N6" s="86" t="str">
        <f>IFERROR(INDEX(DB_Typologies!$D$4:$AP$1445,MATCH($A$3,DB_Typologies!$AQ$4:$AQ$1445,0)+$A6,MATCH(N$3,TQoL_Indexes!$B$8:$AK$8,0)),"")</f>
        <v/>
      </c>
      <c r="O6" s="86" t="str">
        <f>IFERROR(INDEX(DB_Typologies!$D$4:$AP$1445,MATCH($A$3,DB_Typologies!$AQ$4:$AQ$1445,0)+$A6,MATCH(O$3,TQoL_Indexes!$B$8:$AK$8,0)),"")</f>
        <v/>
      </c>
      <c r="P6" s="86" t="str">
        <f>IFERROR(INDEX(DB_Typologies!$D$4:$AP$1445,MATCH($A$3,DB_Typologies!$AQ$4:$AQ$1445,0)+$A6,MATCH(P$3,TQoL_Indexes!$B$8:$AK$8,0)),"")</f>
        <v/>
      </c>
      <c r="Q6" s="86" t="str">
        <f>IFERROR(INDEX(DB_Typologies!$D$4:$AP$1445,MATCH($A$3,DB_Typologies!$AQ$4:$AQ$1445,0)+$A6,MATCH(Q$3,TQoL_Indexes!$B$8:$AK$8,0)),"")</f>
        <v/>
      </c>
      <c r="R6" s="86" t="str">
        <f>IFERROR(INDEX(DB_Typologies!$D$4:$AP$1445,MATCH($A$3,DB_Typologies!$AQ$4:$AQ$1445,0)+$A6,MATCH(R$3,TQoL_Indexes!$B$8:$AK$8,0)),"")</f>
        <v/>
      </c>
      <c r="S6" s="86" t="str">
        <f>IFERROR(INDEX(DB_Typologies!$D$4:$AP$1445,MATCH($A$3,DB_Typologies!$AQ$4:$AQ$1445,0)+$A6,MATCH(S$3,TQoL_Indexes!$B$8:$AK$8,0)),"")</f>
        <v/>
      </c>
      <c r="T6" s="86" t="str">
        <f>IFERROR(INDEX(DB_Typologies!$D$4:$AP$1445,MATCH($A$3,DB_Typologies!$AQ$4:$AQ$1445,0)+$A6,MATCH(T$3,TQoL_Indexes!$B$8:$AK$8,0)),"")</f>
        <v/>
      </c>
      <c r="U6" s="86" t="str">
        <f>IFERROR(INDEX(DB_Typologies!$D$4:$AP$1445,MATCH($A$3,DB_Typologies!$AQ$4:$AQ$1445,0)+$A6,MATCH(U$3,TQoL_Indexes!$B$8:$AK$8,0)),"")</f>
        <v/>
      </c>
      <c r="V6" s="86" t="str">
        <f>IFERROR(INDEX(DB_Typologies!$D$4:$AP$1445,MATCH($A$3,DB_Typologies!$AQ$4:$AQ$1445,0)+$A6,MATCH(V$3,TQoL_Indexes!$B$8:$AK$8,0)),"")</f>
        <v/>
      </c>
      <c r="W6" s="86" t="str">
        <f>IFERROR(INDEX(DB_Typologies!$D$4:$AP$1445,MATCH($A$3,DB_Typologies!$AQ$4:$AQ$1445,0)+$A6,MATCH(W$3,TQoL_Indexes!$B$8:$AK$8,0)),"")</f>
        <v/>
      </c>
      <c r="X6" s="86" t="str">
        <f>IFERROR(INDEX(DB_Typologies!$D$4:$AP$1445,MATCH($A$3,DB_Typologies!$AQ$4:$AQ$1445,0)+$A6,MATCH(X$3,TQoL_Indexes!$B$8:$AK$8,0)),"")</f>
        <v/>
      </c>
      <c r="Y6" s="86" t="str">
        <f>IFERROR(INDEX(DB_Typologies!$D$4:$AP$1445,MATCH($A$3,DB_Typologies!$AQ$4:$AQ$1445,0)+$A6,MATCH(Y$3,TQoL_Indexes!$B$8:$AK$8,0)),"")</f>
        <v/>
      </c>
      <c r="Z6" s="86" t="str">
        <f>IFERROR(INDEX(DB_Typologies!$D$4:$AP$1445,MATCH($A$3,DB_Typologies!$AQ$4:$AQ$1445,0)+$A6,MATCH(Z$3,TQoL_Indexes!$B$8:$AK$8,0)),"")</f>
        <v/>
      </c>
      <c r="AA6" s="86" t="str">
        <f>IFERROR(INDEX(DB_Typologies!$D$4:$AP$1445,MATCH($A$3,DB_Typologies!$AQ$4:$AQ$1445,0)+$A6,MATCH(AA$3,TQoL_Indexes!$B$8:$AK$8,0)),"")</f>
        <v/>
      </c>
      <c r="AB6" s="86" t="str">
        <f>IFERROR(INDEX(DB_Typologies!$D$4:$AP$1445,MATCH($A$3,DB_Typologies!$AQ$4:$AQ$1445,0)+$A6,MATCH(AB$3,TQoL_Indexes!$B$8:$AK$8,0)),"")</f>
        <v/>
      </c>
      <c r="AC6" s="86" t="str">
        <f>IFERROR(INDEX(DB_Typologies!$D$4:$AP$1445,MATCH($A$3,DB_Typologies!$AQ$4:$AQ$1445,0)+$A6,MATCH(AC$3,TQoL_Indexes!$B$8:$AK$8,0)),"")</f>
        <v/>
      </c>
      <c r="AD6" s="86" t="str">
        <f>IFERROR(INDEX(DB_Typologies!$D$4:$AP$1445,MATCH($A$3,DB_Typologies!$AQ$4:$AQ$1445,0)+$A6,MATCH(AD$3,TQoL_Indexes!$B$8:$AK$8,0)),"")</f>
        <v/>
      </c>
      <c r="AE6" s="86" t="str">
        <f>IFERROR(INDEX(DB_Typologies!$D$4:$AP$1445,MATCH($A$3,DB_Typologies!$AQ$4:$AQ$1445,0)+$A6,MATCH(AE$3,TQoL_Indexes!$B$8:$AK$8,0)),"")</f>
        <v/>
      </c>
      <c r="AF6" s="86" t="str">
        <f>IFERROR(INDEX(DB_Typologies!$D$4:$AP$1445,MATCH($A$3,DB_Typologies!$AQ$4:$AQ$1445,0)+$A6,MATCH(AF$3,TQoL_Indexes!$B$8:$AK$8,0)),"")</f>
        <v/>
      </c>
      <c r="AG6" s="86" t="str">
        <f>IFERROR(INDEX(DB_Typologies!$D$4:$AP$1445,MATCH($A$3,DB_Typologies!$AQ$4:$AQ$1445,0)+$A6,MATCH(AG$3,TQoL_Indexes!$B$8:$AK$8,0)),"")</f>
        <v/>
      </c>
      <c r="AH6" s="86" t="str">
        <f>IFERROR(INDEX(DB_Typologies!$D$4:$AP$1445,MATCH($A$3,DB_Typologies!$AQ$4:$AQ$1445,0)+$A6,MATCH(AH$3,TQoL_Indexes!$B$8:$AK$8,0)),"")</f>
        <v/>
      </c>
      <c r="AI6" s="86" t="str">
        <f>IFERROR(INDEX(DB_Typologies!$D$4:$AP$1445,MATCH($A$3,DB_Typologies!$AQ$4:$AQ$1445,0)+$A6,MATCH(AI$3,TQoL_Indexes!$B$8:$AK$8,0)),"")</f>
        <v/>
      </c>
      <c r="AJ6" s="86" t="str">
        <f>IFERROR(INDEX(DB_Typologies!$D$4:$AP$1445,MATCH($A$3,DB_Typologies!$AQ$4:$AQ$1445,0)+$A6,MATCH(AJ$3,TQoL_Indexes!$B$8:$AK$8,0)),"")</f>
        <v/>
      </c>
      <c r="AK6" s="86" t="str">
        <f>IFERROR(INDEX(DB_Typologies!$D$4:$AP$1445,MATCH($A$3,DB_Typologies!$AQ$4:$AQ$1445,0)+$A6,MATCH(AK$3,TQoL_Indexes!$B$8:$AK$8,0)),"")</f>
        <v/>
      </c>
      <c r="AL6" s="86" t="str">
        <f>IFERROR(INDEX(DB_Typologies!$D$4:$AP$1445,MATCH($A$3,DB_Typologies!$AQ$4:$AQ$1445,0)+$A6,MATCH(AL$3,TQoL_Indexes!$B$8:$AK$8,0)),"")</f>
        <v/>
      </c>
      <c r="AM6" s="87" t="str">
        <f>IFERROR(INDEX(DB_Typologies!$D$4:$AP$1445,MATCH($A$3,DB_Typologies!$AQ$4:$AQ$1445,0)+$A6,MATCH(AM$3,TQoL_Indexes!$B$8:$AK$8,0)),"")</f>
        <v/>
      </c>
    </row>
    <row r="7" spans="1:39">
      <c r="A7" s="58" t="str">
        <f>IFERROR(IF(A6+1&lt;COUNTIF(DB_Typologies!$AQ$4:$AQ$1445,$A$3),A6+1,""),"")</f>
        <v/>
      </c>
      <c r="B7" s="120" t="str">
        <f>IFERROR(INDEX(DB_Typologies!$D$4:$AP$1445,MATCH($A$3,DB_Typologies!$AQ$4:$AQ$1445,0)+$A7,MATCH(B$3,TQoL_Indexes!$B$8:$AK$8,0)),"")</f>
        <v/>
      </c>
      <c r="C7" s="86" t="str">
        <f>IFERROR(INDEX(DB_Typologies!$D$4:$AP$1445,MATCH($A$3,DB_Typologies!$AQ$4:$AQ$1445,0)+$A7,MATCH(C$3,TQoL_Indexes!$B$8:$AK$8,0)),"")</f>
        <v/>
      </c>
      <c r="D7" s="87" t="str">
        <f>IFERROR(INDEX(DB_Typologies!$D$4:$AP$1445,MATCH($A$3,DB_Typologies!$AQ$4:$AQ$1445,0)+$A7,MATCH(D$3,TQoL_Indexes!$B$8:$AK$8,0)),"")</f>
        <v/>
      </c>
      <c r="E7" s="86" t="str">
        <f>IFERROR(INDEX(DB_Typologies!$D$4:$AP$1445,MATCH($A$3,DB_Typologies!$AQ$4:$AQ$1445,0)+$A7,MATCH(E$3,TQoL_Indexes!$B$8:$AK$8,0)),"")</f>
        <v/>
      </c>
      <c r="F7" s="86" t="str">
        <f>IFERROR(INDEX(DB_Typologies!$D$4:$AP$1445,MATCH($A$3,DB_Typologies!$AQ$4:$AQ$1445,0)+$A7,MATCH(F$3,TQoL_Indexes!$B$8:$AK$8,0)),"")</f>
        <v/>
      </c>
      <c r="G7" s="86" t="str">
        <f>IFERROR(INDEX(DB_Typologies!$D$4:$AP$1445,MATCH($A$3,DB_Typologies!$AQ$4:$AQ$1445,0)+$A7,MATCH(G$3,TQoL_Indexes!$B$8:$AK$8,0)),"")</f>
        <v/>
      </c>
      <c r="H7" s="86" t="str">
        <f>IFERROR(INDEX(DB_Typologies!$D$4:$AP$1445,MATCH($A$3,DB_Typologies!$AQ$4:$AQ$1445,0)+$A7,MATCH(H$3,TQoL_Indexes!$B$8:$AK$8,0)),"")</f>
        <v/>
      </c>
      <c r="I7" s="86" t="str">
        <f>IFERROR(INDEX(DB_Typologies!$D$4:$AP$1445,MATCH($A$3,DB_Typologies!$AQ$4:$AQ$1445,0)+$A7,MATCH(I$3,TQoL_Indexes!$B$8:$AK$8,0)),"")</f>
        <v/>
      </c>
      <c r="J7" s="86" t="str">
        <f>IFERROR(INDEX(DB_Typologies!$D$4:$AP$1445,MATCH($A$3,DB_Typologies!$AQ$4:$AQ$1445,0)+$A7,MATCH(J$3,TQoL_Indexes!$B$8:$AK$8,0)),"")</f>
        <v/>
      </c>
      <c r="K7" s="86" t="str">
        <f>IFERROR(INDEX(DB_Typologies!$D$4:$AP$1445,MATCH($A$3,DB_Typologies!$AQ$4:$AQ$1445,0)+$A7,MATCH(K$3,TQoL_Indexes!$B$8:$AK$8,0)),"")</f>
        <v/>
      </c>
      <c r="L7" s="86" t="str">
        <f>IFERROR(INDEX(DB_Typologies!$D$4:$AP$1445,MATCH($A$3,DB_Typologies!$AQ$4:$AQ$1445,0)+$A7,MATCH(L$3,TQoL_Indexes!$B$8:$AK$8,0)),"")</f>
        <v/>
      </c>
      <c r="M7" s="86" t="str">
        <f>IFERROR(INDEX(DB_Typologies!$D$4:$AP$1445,MATCH($A$3,DB_Typologies!$AQ$4:$AQ$1445,0)+$A7,MATCH(M$3,TQoL_Indexes!$B$8:$AK$8,0)),"")</f>
        <v/>
      </c>
      <c r="N7" s="86" t="str">
        <f>IFERROR(INDEX(DB_Typologies!$D$4:$AP$1445,MATCH($A$3,DB_Typologies!$AQ$4:$AQ$1445,0)+$A7,MATCH(N$3,TQoL_Indexes!$B$8:$AK$8,0)),"")</f>
        <v/>
      </c>
      <c r="O7" s="86" t="str">
        <f>IFERROR(INDEX(DB_Typologies!$D$4:$AP$1445,MATCH($A$3,DB_Typologies!$AQ$4:$AQ$1445,0)+$A7,MATCH(O$3,TQoL_Indexes!$B$8:$AK$8,0)),"")</f>
        <v/>
      </c>
      <c r="P7" s="86" t="str">
        <f>IFERROR(INDEX(DB_Typologies!$D$4:$AP$1445,MATCH($A$3,DB_Typologies!$AQ$4:$AQ$1445,0)+$A7,MATCH(P$3,TQoL_Indexes!$B$8:$AK$8,0)),"")</f>
        <v/>
      </c>
      <c r="Q7" s="86" t="str">
        <f>IFERROR(INDEX(DB_Typologies!$D$4:$AP$1445,MATCH($A$3,DB_Typologies!$AQ$4:$AQ$1445,0)+$A7,MATCH(Q$3,TQoL_Indexes!$B$8:$AK$8,0)),"")</f>
        <v/>
      </c>
      <c r="R7" s="86" t="str">
        <f>IFERROR(INDEX(DB_Typologies!$D$4:$AP$1445,MATCH($A$3,DB_Typologies!$AQ$4:$AQ$1445,0)+$A7,MATCH(R$3,TQoL_Indexes!$B$8:$AK$8,0)),"")</f>
        <v/>
      </c>
      <c r="S7" s="86" t="str">
        <f>IFERROR(INDEX(DB_Typologies!$D$4:$AP$1445,MATCH($A$3,DB_Typologies!$AQ$4:$AQ$1445,0)+$A7,MATCH(S$3,TQoL_Indexes!$B$8:$AK$8,0)),"")</f>
        <v/>
      </c>
      <c r="T7" s="86" t="str">
        <f>IFERROR(INDEX(DB_Typologies!$D$4:$AP$1445,MATCH($A$3,DB_Typologies!$AQ$4:$AQ$1445,0)+$A7,MATCH(T$3,TQoL_Indexes!$B$8:$AK$8,0)),"")</f>
        <v/>
      </c>
      <c r="U7" s="86" t="str">
        <f>IFERROR(INDEX(DB_Typologies!$D$4:$AP$1445,MATCH($A$3,DB_Typologies!$AQ$4:$AQ$1445,0)+$A7,MATCH(U$3,TQoL_Indexes!$B$8:$AK$8,0)),"")</f>
        <v/>
      </c>
      <c r="V7" s="86" t="str">
        <f>IFERROR(INDEX(DB_Typologies!$D$4:$AP$1445,MATCH($A$3,DB_Typologies!$AQ$4:$AQ$1445,0)+$A7,MATCH(V$3,TQoL_Indexes!$B$8:$AK$8,0)),"")</f>
        <v/>
      </c>
      <c r="W7" s="86" t="str">
        <f>IFERROR(INDEX(DB_Typologies!$D$4:$AP$1445,MATCH($A$3,DB_Typologies!$AQ$4:$AQ$1445,0)+$A7,MATCH(W$3,TQoL_Indexes!$B$8:$AK$8,0)),"")</f>
        <v/>
      </c>
      <c r="X7" s="86" t="str">
        <f>IFERROR(INDEX(DB_Typologies!$D$4:$AP$1445,MATCH($A$3,DB_Typologies!$AQ$4:$AQ$1445,0)+$A7,MATCH(X$3,TQoL_Indexes!$B$8:$AK$8,0)),"")</f>
        <v/>
      </c>
      <c r="Y7" s="86" t="str">
        <f>IFERROR(INDEX(DB_Typologies!$D$4:$AP$1445,MATCH($A$3,DB_Typologies!$AQ$4:$AQ$1445,0)+$A7,MATCH(Y$3,TQoL_Indexes!$B$8:$AK$8,0)),"")</f>
        <v/>
      </c>
      <c r="Z7" s="86" t="str">
        <f>IFERROR(INDEX(DB_Typologies!$D$4:$AP$1445,MATCH($A$3,DB_Typologies!$AQ$4:$AQ$1445,0)+$A7,MATCH(Z$3,TQoL_Indexes!$B$8:$AK$8,0)),"")</f>
        <v/>
      </c>
      <c r="AA7" s="86" t="str">
        <f>IFERROR(INDEX(DB_Typologies!$D$4:$AP$1445,MATCH($A$3,DB_Typologies!$AQ$4:$AQ$1445,0)+$A7,MATCH(AA$3,TQoL_Indexes!$B$8:$AK$8,0)),"")</f>
        <v/>
      </c>
      <c r="AB7" s="86" t="str">
        <f>IFERROR(INDEX(DB_Typologies!$D$4:$AP$1445,MATCH($A$3,DB_Typologies!$AQ$4:$AQ$1445,0)+$A7,MATCH(AB$3,TQoL_Indexes!$B$8:$AK$8,0)),"")</f>
        <v/>
      </c>
      <c r="AC7" s="86" t="str">
        <f>IFERROR(INDEX(DB_Typologies!$D$4:$AP$1445,MATCH($A$3,DB_Typologies!$AQ$4:$AQ$1445,0)+$A7,MATCH(AC$3,TQoL_Indexes!$B$8:$AK$8,0)),"")</f>
        <v/>
      </c>
      <c r="AD7" s="86" t="str">
        <f>IFERROR(INDEX(DB_Typologies!$D$4:$AP$1445,MATCH($A$3,DB_Typologies!$AQ$4:$AQ$1445,0)+$A7,MATCH(AD$3,TQoL_Indexes!$B$8:$AK$8,0)),"")</f>
        <v/>
      </c>
      <c r="AE7" s="86" t="str">
        <f>IFERROR(INDEX(DB_Typologies!$D$4:$AP$1445,MATCH($A$3,DB_Typologies!$AQ$4:$AQ$1445,0)+$A7,MATCH(AE$3,TQoL_Indexes!$B$8:$AK$8,0)),"")</f>
        <v/>
      </c>
      <c r="AF7" s="86" t="str">
        <f>IFERROR(INDEX(DB_Typologies!$D$4:$AP$1445,MATCH($A$3,DB_Typologies!$AQ$4:$AQ$1445,0)+$A7,MATCH(AF$3,TQoL_Indexes!$B$8:$AK$8,0)),"")</f>
        <v/>
      </c>
      <c r="AG7" s="86" t="str">
        <f>IFERROR(INDEX(DB_Typologies!$D$4:$AP$1445,MATCH($A$3,DB_Typologies!$AQ$4:$AQ$1445,0)+$A7,MATCH(AG$3,TQoL_Indexes!$B$8:$AK$8,0)),"")</f>
        <v/>
      </c>
      <c r="AH7" s="86" t="str">
        <f>IFERROR(INDEX(DB_Typologies!$D$4:$AP$1445,MATCH($A$3,DB_Typologies!$AQ$4:$AQ$1445,0)+$A7,MATCH(AH$3,TQoL_Indexes!$B$8:$AK$8,0)),"")</f>
        <v/>
      </c>
      <c r="AI7" s="86" t="str">
        <f>IFERROR(INDEX(DB_Typologies!$D$4:$AP$1445,MATCH($A$3,DB_Typologies!$AQ$4:$AQ$1445,0)+$A7,MATCH(AI$3,TQoL_Indexes!$B$8:$AK$8,0)),"")</f>
        <v/>
      </c>
      <c r="AJ7" s="86" t="str">
        <f>IFERROR(INDEX(DB_Typologies!$D$4:$AP$1445,MATCH($A$3,DB_Typologies!$AQ$4:$AQ$1445,0)+$A7,MATCH(AJ$3,TQoL_Indexes!$B$8:$AK$8,0)),"")</f>
        <v/>
      </c>
      <c r="AK7" s="86" t="str">
        <f>IFERROR(INDEX(DB_Typologies!$D$4:$AP$1445,MATCH($A$3,DB_Typologies!$AQ$4:$AQ$1445,0)+$A7,MATCH(AK$3,TQoL_Indexes!$B$8:$AK$8,0)),"")</f>
        <v/>
      </c>
      <c r="AL7" s="86" t="str">
        <f>IFERROR(INDEX(DB_Typologies!$D$4:$AP$1445,MATCH($A$3,DB_Typologies!$AQ$4:$AQ$1445,0)+$A7,MATCH(AL$3,TQoL_Indexes!$B$8:$AK$8,0)),"")</f>
        <v/>
      </c>
      <c r="AM7" s="87" t="str">
        <f>IFERROR(INDEX(DB_Typologies!$D$4:$AP$1445,MATCH($A$3,DB_Typologies!$AQ$4:$AQ$1445,0)+$A7,MATCH(AM$3,TQoL_Indexes!$B$8:$AK$8,0)),"")</f>
        <v/>
      </c>
    </row>
    <row r="8" spans="1:39">
      <c r="A8" s="58" t="str">
        <f>IFERROR(IF(A7+1&lt;COUNTIF(DB_Typologies!$AQ$4:$AQ$1445,$A$3),A7+1,""),"")</f>
        <v/>
      </c>
      <c r="B8" s="120" t="str">
        <f>IFERROR(INDEX(DB_Typologies!$D$4:$AP$1445,MATCH($A$3,DB_Typologies!$AQ$4:$AQ$1445,0)+$A8,MATCH(B$3,TQoL_Indexes!$B$8:$AK$8,0)),"")</f>
        <v/>
      </c>
      <c r="C8" s="86" t="str">
        <f>IFERROR(INDEX(DB_Typologies!$D$4:$AP$1445,MATCH($A$3,DB_Typologies!$AQ$4:$AQ$1445,0)+$A8,MATCH(C$3,TQoL_Indexes!$B$8:$AK$8,0)),"")</f>
        <v/>
      </c>
      <c r="D8" s="87" t="str">
        <f>IFERROR(INDEX(DB_Typologies!$D$4:$AP$1445,MATCH($A$3,DB_Typologies!$AQ$4:$AQ$1445,0)+$A8,MATCH(D$3,TQoL_Indexes!$B$8:$AK$8,0)),"")</f>
        <v/>
      </c>
      <c r="E8" s="86" t="str">
        <f>IFERROR(INDEX(DB_Typologies!$D$4:$AP$1445,MATCH($A$3,DB_Typologies!$AQ$4:$AQ$1445,0)+$A8,MATCH(E$3,TQoL_Indexes!$B$8:$AK$8,0)),"")</f>
        <v/>
      </c>
      <c r="F8" s="86" t="str">
        <f>IFERROR(INDEX(DB_Typologies!$D$4:$AP$1445,MATCH($A$3,DB_Typologies!$AQ$4:$AQ$1445,0)+$A8,MATCH(F$3,TQoL_Indexes!$B$8:$AK$8,0)),"")</f>
        <v/>
      </c>
      <c r="G8" s="86" t="str">
        <f>IFERROR(INDEX(DB_Typologies!$D$4:$AP$1445,MATCH($A$3,DB_Typologies!$AQ$4:$AQ$1445,0)+$A8,MATCH(G$3,TQoL_Indexes!$B$8:$AK$8,0)),"")</f>
        <v/>
      </c>
      <c r="H8" s="86" t="str">
        <f>IFERROR(INDEX(DB_Typologies!$D$4:$AP$1445,MATCH($A$3,DB_Typologies!$AQ$4:$AQ$1445,0)+$A8,MATCH(H$3,TQoL_Indexes!$B$8:$AK$8,0)),"")</f>
        <v/>
      </c>
      <c r="I8" s="86" t="str">
        <f>IFERROR(INDEX(DB_Typologies!$D$4:$AP$1445,MATCH($A$3,DB_Typologies!$AQ$4:$AQ$1445,0)+$A8,MATCH(I$3,TQoL_Indexes!$B$8:$AK$8,0)),"")</f>
        <v/>
      </c>
      <c r="J8" s="86" t="str">
        <f>IFERROR(INDEX(DB_Typologies!$D$4:$AP$1445,MATCH($A$3,DB_Typologies!$AQ$4:$AQ$1445,0)+$A8,MATCH(J$3,TQoL_Indexes!$B$8:$AK$8,0)),"")</f>
        <v/>
      </c>
      <c r="K8" s="86" t="str">
        <f>IFERROR(INDEX(DB_Typologies!$D$4:$AP$1445,MATCH($A$3,DB_Typologies!$AQ$4:$AQ$1445,0)+$A8,MATCH(K$3,TQoL_Indexes!$B$8:$AK$8,0)),"")</f>
        <v/>
      </c>
      <c r="L8" s="86" t="str">
        <f>IFERROR(INDEX(DB_Typologies!$D$4:$AP$1445,MATCH($A$3,DB_Typologies!$AQ$4:$AQ$1445,0)+$A8,MATCH(L$3,TQoL_Indexes!$B$8:$AK$8,0)),"")</f>
        <v/>
      </c>
      <c r="M8" s="86" t="str">
        <f>IFERROR(INDEX(DB_Typologies!$D$4:$AP$1445,MATCH($A$3,DB_Typologies!$AQ$4:$AQ$1445,0)+$A8,MATCH(M$3,TQoL_Indexes!$B$8:$AK$8,0)),"")</f>
        <v/>
      </c>
      <c r="N8" s="86" t="str">
        <f>IFERROR(INDEX(DB_Typologies!$D$4:$AP$1445,MATCH($A$3,DB_Typologies!$AQ$4:$AQ$1445,0)+$A8,MATCH(N$3,TQoL_Indexes!$B$8:$AK$8,0)),"")</f>
        <v/>
      </c>
      <c r="O8" s="86" t="str">
        <f>IFERROR(INDEX(DB_Typologies!$D$4:$AP$1445,MATCH($A$3,DB_Typologies!$AQ$4:$AQ$1445,0)+$A8,MATCH(O$3,TQoL_Indexes!$B$8:$AK$8,0)),"")</f>
        <v/>
      </c>
      <c r="P8" s="86" t="str">
        <f>IFERROR(INDEX(DB_Typologies!$D$4:$AP$1445,MATCH($A$3,DB_Typologies!$AQ$4:$AQ$1445,0)+$A8,MATCH(P$3,TQoL_Indexes!$B$8:$AK$8,0)),"")</f>
        <v/>
      </c>
      <c r="Q8" s="86" t="str">
        <f>IFERROR(INDEX(DB_Typologies!$D$4:$AP$1445,MATCH($A$3,DB_Typologies!$AQ$4:$AQ$1445,0)+$A8,MATCH(Q$3,TQoL_Indexes!$B$8:$AK$8,0)),"")</f>
        <v/>
      </c>
      <c r="R8" s="86" t="str">
        <f>IFERROR(INDEX(DB_Typologies!$D$4:$AP$1445,MATCH($A$3,DB_Typologies!$AQ$4:$AQ$1445,0)+$A8,MATCH(R$3,TQoL_Indexes!$B$8:$AK$8,0)),"")</f>
        <v/>
      </c>
      <c r="S8" s="86" t="str">
        <f>IFERROR(INDEX(DB_Typologies!$D$4:$AP$1445,MATCH($A$3,DB_Typologies!$AQ$4:$AQ$1445,0)+$A8,MATCH(S$3,TQoL_Indexes!$B$8:$AK$8,0)),"")</f>
        <v/>
      </c>
      <c r="T8" s="86" t="str">
        <f>IFERROR(INDEX(DB_Typologies!$D$4:$AP$1445,MATCH($A$3,DB_Typologies!$AQ$4:$AQ$1445,0)+$A8,MATCH(T$3,TQoL_Indexes!$B$8:$AK$8,0)),"")</f>
        <v/>
      </c>
      <c r="U8" s="86" t="str">
        <f>IFERROR(INDEX(DB_Typologies!$D$4:$AP$1445,MATCH($A$3,DB_Typologies!$AQ$4:$AQ$1445,0)+$A8,MATCH(U$3,TQoL_Indexes!$B$8:$AK$8,0)),"")</f>
        <v/>
      </c>
      <c r="V8" s="86" t="str">
        <f>IFERROR(INDEX(DB_Typologies!$D$4:$AP$1445,MATCH($A$3,DB_Typologies!$AQ$4:$AQ$1445,0)+$A8,MATCH(V$3,TQoL_Indexes!$B$8:$AK$8,0)),"")</f>
        <v/>
      </c>
      <c r="W8" s="86" t="str">
        <f>IFERROR(INDEX(DB_Typologies!$D$4:$AP$1445,MATCH($A$3,DB_Typologies!$AQ$4:$AQ$1445,0)+$A8,MATCH(W$3,TQoL_Indexes!$B$8:$AK$8,0)),"")</f>
        <v/>
      </c>
      <c r="X8" s="86" t="str">
        <f>IFERROR(INDEX(DB_Typologies!$D$4:$AP$1445,MATCH($A$3,DB_Typologies!$AQ$4:$AQ$1445,0)+$A8,MATCH(X$3,TQoL_Indexes!$B$8:$AK$8,0)),"")</f>
        <v/>
      </c>
      <c r="Y8" s="86" t="str">
        <f>IFERROR(INDEX(DB_Typologies!$D$4:$AP$1445,MATCH($A$3,DB_Typologies!$AQ$4:$AQ$1445,0)+$A8,MATCH(Y$3,TQoL_Indexes!$B$8:$AK$8,0)),"")</f>
        <v/>
      </c>
      <c r="Z8" s="86" t="str">
        <f>IFERROR(INDEX(DB_Typologies!$D$4:$AP$1445,MATCH($A$3,DB_Typologies!$AQ$4:$AQ$1445,0)+$A8,MATCH(Z$3,TQoL_Indexes!$B$8:$AK$8,0)),"")</f>
        <v/>
      </c>
      <c r="AA8" s="86" t="str">
        <f>IFERROR(INDEX(DB_Typologies!$D$4:$AP$1445,MATCH($A$3,DB_Typologies!$AQ$4:$AQ$1445,0)+$A8,MATCH(AA$3,TQoL_Indexes!$B$8:$AK$8,0)),"")</f>
        <v/>
      </c>
      <c r="AB8" s="86" t="str">
        <f>IFERROR(INDEX(DB_Typologies!$D$4:$AP$1445,MATCH($A$3,DB_Typologies!$AQ$4:$AQ$1445,0)+$A8,MATCH(AB$3,TQoL_Indexes!$B$8:$AK$8,0)),"")</f>
        <v/>
      </c>
      <c r="AC8" s="86" t="str">
        <f>IFERROR(INDEX(DB_Typologies!$D$4:$AP$1445,MATCH($A$3,DB_Typologies!$AQ$4:$AQ$1445,0)+$A8,MATCH(AC$3,TQoL_Indexes!$B$8:$AK$8,0)),"")</f>
        <v/>
      </c>
      <c r="AD8" s="86" t="str">
        <f>IFERROR(INDEX(DB_Typologies!$D$4:$AP$1445,MATCH($A$3,DB_Typologies!$AQ$4:$AQ$1445,0)+$A8,MATCH(AD$3,TQoL_Indexes!$B$8:$AK$8,0)),"")</f>
        <v/>
      </c>
      <c r="AE8" s="86" t="str">
        <f>IFERROR(INDEX(DB_Typologies!$D$4:$AP$1445,MATCH($A$3,DB_Typologies!$AQ$4:$AQ$1445,0)+$A8,MATCH(AE$3,TQoL_Indexes!$B$8:$AK$8,0)),"")</f>
        <v/>
      </c>
      <c r="AF8" s="86" t="str">
        <f>IFERROR(INDEX(DB_Typologies!$D$4:$AP$1445,MATCH($A$3,DB_Typologies!$AQ$4:$AQ$1445,0)+$A8,MATCH(AF$3,TQoL_Indexes!$B$8:$AK$8,0)),"")</f>
        <v/>
      </c>
      <c r="AG8" s="86" t="str">
        <f>IFERROR(INDEX(DB_Typologies!$D$4:$AP$1445,MATCH($A$3,DB_Typologies!$AQ$4:$AQ$1445,0)+$A8,MATCH(AG$3,TQoL_Indexes!$B$8:$AK$8,0)),"")</f>
        <v/>
      </c>
      <c r="AH8" s="86" t="str">
        <f>IFERROR(INDEX(DB_Typologies!$D$4:$AP$1445,MATCH($A$3,DB_Typologies!$AQ$4:$AQ$1445,0)+$A8,MATCH(AH$3,TQoL_Indexes!$B$8:$AK$8,0)),"")</f>
        <v/>
      </c>
      <c r="AI8" s="86" t="str">
        <f>IFERROR(INDEX(DB_Typologies!$D$4:$AP$1445,MATCH($A$3,DB_Typologies!$AQ$4:$AQ$1445,0)+$A8,MATCH(AI$3,TQoL_Indexes!$B$8:$AK$8,0)),"")</f>
        <v/>
      </c>
      <c r="AJ8" s="86" t="str">
        <f>IFERROR(INDEX(DB_Typologies!$D$4:$AP$1445,MATCH($A$3,DB_Typologies!$AQ$4:$AQ$1445,0)+$A8,MATCH(AJ$3,TQoL_Indexes!$B$8:$AK$8,0)),"")</f>
        <v/>
      </c>
      <c r="AK8" s="86" t="str">
        <f>IFERROR(INDEX(DB_Typologies!$D$4:$AP$1445,MATCH($A$3,DB_Typologies!$AQ$4:$AQ$1445,0)+$A8,MATCH(AK$3,TQoL_Indexes!$B$8:$AK$8,0)),"")</f>
        <v/>
      </c>
      <c r="AL8" s="86" t="str">
        <f>IFERROR(INDEX(DB_Typologies!$D$4:$AP$1445,MATCH($A$3,DB_Typologies!$AQ$4:$AQ$1445,0)+$A8,MATCH(AL$3,TQoL_Indexes!$B$8:$AK$8,0)),"")</f>
        <v/>
      </c>
      <c r="AM8" s="87" t="str">
        <f>IFERROR(INDEX(DB_Typologies!$D$4:$AP$1445,MATCH($A$3,DB_Typologies!$AQ$4:$AQ$1445,0)+$A8,MATCH(AM$3,TQoL_Indexes!$B$8:$AK$8,0)),"")</f>
        <v/>
      </c>
    </row>
    <row r="9" spans="1:39">
      <c r="A9" s="58" t="str">
        <f>IFERROR(IF(A8+1&lt;COUNTIF(DB_Typologies!$AQ$4:$AQ$1445,$A$3),A8+1,""),"")</f>
        <v/>
      </c>
      <c r="B9" s="120" t="str">
        <f>IFERROR(INDEX(DB_Typologies!$D$4:$AP$1445,MATCH($A$3,DB_Typologies!$AQ$4:$AQ$1445,0)+$A9,MATCH(B$3,TQoL_Indexes!$B$8:$AK$8,0)),"")</f>
        <v/>
      </c>
      <c r="C9" s="86" t="str">
        <f>IFERROR(INDEX(DB_Typologies!$D$4:$AP$1445,MATCH($A$3,DB_Typologies!$AQ$4:$AQ$1445,0)+$A9,MATCH(C$3,TQoL_Indexes!$B$8:$AK$8,0)),"")</f>
        <v/>
      </c>
      <c r="D9" s="87" t="str">
        <f>IFERROR(INDEX(DB_Typologies!$D$4:$AP$1445,MATCH($A$3,DB_Typologies!$AQ$4:$AQ$1445,0)+$A9,MATCH(D$3,TQoL_Indexes!$B$8:$AK$8,0)),"")</f>
        <v/>
      </c>
      <c r="E9" s="86" t="str">
        <f>IFERROR(INDEX(DB_Typologies!$D$4:$AP$1445,MATCH($A$3,DB_Typologies!$AQ$4:$AQ$1445,0)+$A9,MATCH(E$3,TQoL_Indexes!$B$8:$AK$8,0)),"")</f>
        <v/>
      </c>
      <c r="F9" s="86" t="str">
        <f>IFERROR(INDEX(DB_Typologies!$D$4:$AP$1445,MATCH($A$3,DB_Typologies!$AQ$4:$AQ$1445,0)+$A9,MATCH(F$3,TQoL_Indexes!$B$8:$AK$8,0)),"")</f>
        <v/>
      </c>
      <c r="G9" s="86" t="str">
        <f>IFERROR(INDEX(DB_Typologies!$D$4:$AP$1445,MATCH($A$3,DB_Typologies!$AQ$4:$AQ$1445,0)+$A9,MATCH(G$3,TQoL_Indexes!$B$8:$AK$8,0)),"")</f>
        <v/>
      </c>
      <c r="H9" s="86" t="str">
        <f>IFERROR(INDEX(DB_Typologies!$D$4:$AP$1445,MATCH($A$3,DB_Typologies!$AQ$4:$AQ$1445,0)+$A9,MATCH(H$3,TQoL_Indexes!$B$8:$AK$8,0)),"")</f>
        <v/>
      </c>
      <c r="I9" s="86" t="str">
        <f>IFERROR(INDEX(DB_Typologies!$D$4:$AP$1445,MATCH($A$3,DB_Typologies!$AQ$4:$AQ$1445,0)+$A9,MATCH(I$3,TQoL_Indexes!$B$8:$AK$8,0)),"")</f>
        <v/>
      </c>
      <c r="J9" s="86" t="str">
        <f>IFERROR(INDEX(DB_Typologies!$D$4:$AP$1445,MATCH($A$3,DB_Typologies!$AQ$4:$AQ$1445,0)+$A9,MATCH(J$3,TQoL_Indexes!$B$8:$AK$8,0)),"")</f>
        <v/>
      </c>
      <c r="K9" s="86" t="str">
        <f>IFERROR(INDEX(DB_Typologies!$D$4:$AP$1445,MATCH($A$3,DB_Typologies!$AQ$4:$AQ$1445,0)+$A9,MATCH(K$3,TQoL_Indexes!$B$8:$AK$8,0)),"")</f>
        <v/>
      </c>
      <c r="L9" s="86" t="str">
        <f>IFERROR(INDEX(DB_Typologies!$D$4:$AP$1445,MATCH($A$3,DB_Typologies!$AQ$4:$AQ$1445,0)+$A9,MATCH(L$3,TQoL_Indexes!$B$8:$AK$8,0)),"")</f>
        <v/>
      </c>
      <c r="M9" s="86" t="str">
        <f>IFERROR(INDEX(DB_Typologies!$D$4:$AP$1445,MATCH($A$3,DB_Typologies!$AQ$4:$AQ$1445,0)+$A9,MATCH(M$3,TQoL_Indexes!$B$8:$AK$8,0)),"")</f>
        <v/>
      </c>
      <c r="N9" s="86" t="str">
        <f>IFERROR(INDEX(DB_Typologies!$D$4:$AP$1445,MATCH($A$3,DB_Typologies!$AQ$4:$AQ$1445,0)+$A9,MATCH(N$3,TQoL_Indexes!$B$8:$AK$8,0)),"")</f>
        <v/>
      </c>
      <c r="O9" s="86" t="str">
        <f>IFERROR(INDEX(DB_Typologies!$D$4:$AP$1445,MATCH($A$3,DB_Typologies!$AQ$4:$AQ$1445,0)+$A9,MATCH(O$3,TQoL_Indexes!$B$8:$AK$8,0)),"")</f>
        <v/>
      </c>
      <c r="P9" s="86" t="str">
        <f>IFERROR(INDEX(DB_Typologies!$D$4:$AP$1445,MATCH($A$3,DB_Typologies!$AQ$4:$AQ$1445,0)+$A9,MATCH(P$3,TQoL_Indexes!$B$8:$AK$8,0)),"")</f>
        <v/>
      </c>
      <c r="Q9" s="86" t="str">
        <f>IFERROR(INDEX(DB_Typologies!$D$4:$AP$1445,MATCH($A$3,DB_Typologies!$AQ$4:$AQ$1445,0)+$A9,MATCH(Q$3,TQoL_Indexes!$B$8:$AK$8,0)),"")</f>
        <v/>
      </c>
      <c r="R9" s="86" t="str">
        <f>IFERROR(INDEX(DB_Typologies!$D$4:$AP$1445,MATCH($A$3,DB_Typologies!$AQ$4:$AQ$1445,0)+$A9,MATCH(R$3,TQoL_Indexes!$B$8:$AK$8,0)),"")</f>
        <v/>
      </c>
      <c r="S9" s="86" t="str">
        <f>IFERROR(INDEX(DB_Typologies!$D$4:$AP$1445,MATCH($A$3,DB_Typologies!$AQ$4:$AQ$1445,0)+$A9,MATCH(S$3,TQoL_Indexes!$B$8:$AK$8,0)),"")</f>
        <v/>
      </c>
      <c r="T9" s="86" t="str">
        <f>IFERROR(INDEX(DB_Typologies!$D$4:$AP$1445,MATCH($A$3,DB_Typologies!$AQ$4:$AQ$1445,0)+$A9,MATCH(T$3,TQoL_Indexes!$B$8:$AK$8,0)),"")</f>
        <v/>
      </c>
      <c r="U9" s="86" t="str">
        <f>IFERROR(INDEX(DB_Typologies!$D$4:$AP$1445,MATCH($A$3,DB_Typologies!$AQ$4:$AQ$1445,0)+$A9,MATCH(U$3,TQoL_Indexes!$B$8:$AK$8,0)),"")</f>
        <v/>
      </c>
      <c r="V9" s="86" t="str">
        <f>IFERROR(INDEX(DB_Typologies!$D$4:$AP$1445,MATCH($A$3,DB_Typologies!$AQ$4:$AQ$1445,0)+$A9,MATCH(V$3,TQoL_Indexes!$B$8:$AK$8,0)),"")</f>
        <v/>
      </c>
      <c r="W9" s="86" t="str">
        <f>IFERROR(INDEX(DB_Typologies!$D$4:$AP$1445,MATCH($A$3,DB_Typologies!$AQ$4:$AQ$1445,0)+$A9,MATCH(W$3,TQoL_Indexes!$B$8:$AK$8,0)),"")</f>
        <v/>
      </c>
      <c r="X9" s="86" t="str">
        <f>IFERROR(INDEX(DB_Typologies!$D$4:$AP$1445,MATCH($A$3,DB_Typologies!$AQ$4:$AQ$1445,0)+$A9,MATCH(X$3,TQoL_Indexes!$B$8:$AK$8,0)),"")</f>
        <v/>
      </c>
      <c r="Y9" s="86" t="str">
        <f>IFERROR(INDEX(DB_Typologies!$D$4:$AP$1445,MATCH($A$3,DB_Typologies!$AQ$4:$AQ$1445,0)+$A9,MATCH(Y$3,TQoL_Indexes!$B$8:$AK$8,0)),"")</f>
        <v/>
      </c>
      <c r="Z9" s="86" t="str">
        <f>IFERROR(INDEX(DB_Typologies!$D$4:$AP$1445,MATCH($A$3,DB_Typologies!$AQ$4:$AQ$1445,0)+$A9,MATCH(Z$3,TQoL_Indexes!$B$8:$AK$8,0)),"")</f>
        <v/>
      </c>
      <c r="AA9" s="86" t="str">
        <f>IFERROR(INDEX(DB_Typologies!$D$4:$AP$1445,MATCH($A$3,DB_Typologies!$AQ$4:$AQ$1445,0)+$A9,MATCH(AA$3,TQoL_Indexes!$B$8:$AK$8,0)),"")</f>
        <v/>
      </c>
      <c r="AB9" s="86" t="str">
        <f>IFERROR(INDEX(DB_Typologies!$D$4:$AP$1445,MATCH($A$3,DB_Typologies!$AQ$4:$AQ$1445,0)+$A9,MATCH(AB$3,TQoL_Indexes!$B$8:$AK$8,0)),"")</f>
        <v/>
      </c>
      <c r="AC9" s="86" t="str">
        <f>IFERROR(INDEX(DB_Typologies!$D$4:$AP$1445,MATCH($A$3,DB_Typologies!$AQ$4:$AQ$1445,0)+$A9,MATCH(AC$3,TQoL_Indexes!$B$8:$AK$8,0)),"")</f>
        <v/>
      </c>
      <c r="AD9" s="86" t="str">
        <f>IFERROR(INDEX(DB_Typologies!$D$4:$AP$1445,MATCH($A$3,DB_Typologies!$AQ$4:$AQ$1445,0)+$A9,MATCH(AD$3,TQoL_Indexes!$B$8:$AK$8,0)),"")</f>
        <v/>
      </c>
      <c r="AE9" s="86" t="str">
        <f>IFERROR(INDEX(DB_Typologies!$D$4:$AP$1445,MATCH($A$3,DB_Typologies!$AQ$4:$AQ$1445,0)+$A9,MATCH(AE$3,TQoL_Indexes!$B$8:$AK$8,0)),"")</f>
        <v/>
      </c>
      <c r="AF9" s="86" t="str">
        <f>IFERROR(INDEX(DB_Typologies!$D$4:$AP$1445,MATCH($A$3,DB_Typologies!$AQ$4:$AQ$1445,0)+$A9,MATCH(AF$3,TQoL_Indexes!$B$8:$AK$8,0)),"")</f>
        <v/>
      </c>
      <c r="AG9" s="86" t="str">
        <f>IFERROR(INDEX(DB_Typologies!$D$4:$AP$1445,MATCH($A$3,DB_Typologies!$AQ$4:$AQ$1445,0)+$A9,MATCH(AG$3,TQoL_Indexes!$B$8:$AK$8,0)),"")</f>
        <v/>
      </c>
      <c r="AH9" s="86" t="str">
        <f>IFERROR(INDEX(DB_Typologies!$D$4:$AP$1445,MATCH($A$3,DB_Typologies!$AQ$4:$AQ$1445,0)+$A9,MATCH(AH$3,TQoL_Indexes!$B$8:$AK$8,0)),"")</f>
        <v/>
      </c>
      <c r="AI9" s="86" t="str">
        <f>IFERROR(INDEX(DB_Typologies!$D$4:$AP$1445,MATCH($A$3,DB_Typologies!$AQ$4:$AQ$1445,0)+$A9,MATCH(AI$3,TQoL_Indexes!$B$8:$AK$8,0)),"")</f>
        <v/>
      </c>
      <c r="AJ9" s="86" t="str">
        <f>IFERROR(INDEX(DB_Typologies!$D$4:$AP$1445,MATCH($A$3,DB_Typologies!$AQ$4:$AQ$1445,0)+$A9,MATCH(AJ$3,TQoL_Indexes!$B$8:$AK$8,0)),"")</f>
        <v/>
      </c>
      <c r="AK9" s="86" t="str">
        <f>IFERROR(INDEX(DB_Typologies!$D$4:$AP$1445,MATCH($A$3,DB_Typologies!$AQ$4:$AQ$1445,0)+$A9,MATCH(AK$3,TQoL_Indexes!$B$8:$AK$8,0)),"")</f>
        <v/>
      </c>
      <c r="AL9" s="86" t="str">
        <f>IFERROR(INDEX(DB_Typologies!$D$4:$AP$1445,MATCH($A$3,DB_Typologies!$AQ$4:$AQ$1445,0)+$A9,MATCH(AL$3,TQoL_Indexes!$B$8:$AK$8,0)),"")</f>
        <v/>
      </c>
      <c r="AM9" s="87" t="str">
        <f>IFERROR(INDEX(DB_Typologies!$D$4:$AP$1445,MATCH($A$3,DB_Typologies!$AQ$4:$AQ$1445,0)+$A9,MATCH(AM$3,TQoL_Indexes!$B$8:$AK$8,0)),"")</f>
        <v/>
      </c>
    </row>
    <row r="10" spans="1:39">
      <c r="A10" s="58" t="str">
        <f>IFERROR(IF(A9+1&lt;COUNTIF(DB_Typologies!$AQ$4:$AQ$1445,$A$3),A9+1,""),"")</f>
        <v/>
      </c>
      <c r="B10" s="120" t="str">
        <f>IFERROR(INDEX(DB_Typologies!$D$4:$AP$1445,MATCH($A$3,DB_Typologies!$AQ$4:$AQ$1445,0)+$A10,MATCH(B$3,TQoL_Indexes!$B$8:$AK$8,0)),"")</f>
        <v/>
      </c>
      <c r="C10" s="86" t="str">
        <f>IFERROR(INDEX(DB_Typologies!$D$4:$AP$1445,MATCH($A$3,DB_Typologies!$AQ$4:$AQ$1445,0)+$A10,MATCH(C$3,TQoL_Indexes!$B$8:$AK$8,0)),"")</f>
        <v/>
      </c>
      <c r="D10" s="87" t="str">
        <f>IFERROR(INDEX(DB_Typologies!$D$4:$AP$1445,MATCH($A$3,DB_Typologies!$AQ$4:$AQ$1445,0)+$A10,MATCH(D$3,TQoL_Indexes!$B$8:$AK$8,0)),"")</f>
        <v/>
      </c>
      <c r="E10" s="86" t="str">
        <f>IFERROR(INDEX(DB_Typologies!$D$4:$AP$1445,MATCH($A$3,DB_Typologies!$AQ$4:$AQ$1445,0)+$A10,MATCH(E$3,TQoL_Indexes!$B$8:$AK$8,0)),"")</f>
        <v/>
      </c>
      <c r="F10" s="86" t="str">
        <f>IFERROR(INDEX(DB_Typologies!$D$4:$AP$1445,MATCH($A$3,DB_Typologies!$AQ$4:$AQ$1445,0)+$A10,MATCH(F$3,TQoL_Indexes!$B$8:$AK$8,0)),"")</f>
        <v/>
      </c>
      <c r="G10" s="86" t="str">
        <f>IFERROR(INDEX(DB_Typologies!$D$4:$AP$1445,MATCH($A$3,DB_Typologies!$AQ$4:$AQ$1445,0)+$A10,MATCH(G$3,TQoL_Indexes!$B$8:$AK$8,0)),"")</f>
        <v/>
      </c>
      <c r="H10" s="86" t="str">
        <f>IFERROR(INDEX(DB_Typologies!$D$4:$AP$1445,MATCH($A$3,DB_Typologies!$AQ$4:$AQ$1445,0)+$A10,MATCH(H$3,TQoL_Indexes!$B$8:$AK$8,0)),"")</f>
        <v/>
      </c>
      <c r="I10" s="86" t="str">
        <f>IFERROR(INDEX(DB_Typologies!$D$4:$AP$1445,MATCH($A$3,DB_Typologies!$AQ$4:$AQ$1445,0)+$A10,MATCH(I$3,TQoL_Indexes!$B$8:$AK$8,0)),"")</f>
        <v/>
      </c>
      <c r="J10" s="86" t="str">
        <f>IFERROR(INDEX(DB_Typologies!$D$4:$AP$1445,MATCH($A$3,DB_Typologies!$AQ$4:$AQ$1445,0)+$A10,MATCH(J$3,TQoL_Indexes!$B$8:$AK$8,0)),"")</f>
        <v/>
      </c>
      <c r="K10" s="86" t="str">
        <f>IFERROR(INDEX(DB_Typologies!$D$4:$AP$1445,MATCH($A$3,DB_Typologies!$AQ$4:$AQ$1445,0)+$A10,MATCH(K$3,TQoL_Indexes!$B$8:$AK$8,0)),"")</f>
        <v/>
      </c>
      <c r="L10" s="86" t="str">
        <f>IFERROR(INDEX(DB_Typologies!$D$4:$AP$1445,MATCH($A$3,DB_Typologies!$AQ$4:$AQ$1445,0)+$A10,MATCH(L$3,TQoL_Indexes!$B$8:$AK$8,0)),"")</f>
        <v/>
      </c>
      <c r="M10" s="86" t="str">
        <f>IFERROR(INDEX(DB_Typologies!$D$4:$AP$1445,MATCH($A$3,DB_Typologies!$AQ$4:$AQ$1445,0)+$A10,MATCH(M$3,TQoL_Indexes!$B$8:$AK$8,0)),"")</f>
        <v/>
      </c>
      <c r="N10" s="86" t="str">
        <f>IFERROR(INDEX(DB_Typologies!$D$4:$AP$1445,MATCH($A$3,DB_Typologies!$AQ$4:$AQ$1445,0)+$A10,MATCH(N$3,TQoL_Indexes!$B$8:$AK$8,0)),"")</f>
        <v/>
      </c>
      <c r="O10" s="86" t="str">
        <f>IFERROR(INDEX(DB_Typologies!$D$4:$AP$1445,MATCH($A$3,DB_Typologies!$AQ$4:$AQ$1445,0)+$A10,MATCH(O$3,TQoL_Indexes!$B$8:$AK$8,0)),"")</f>
        <v/>
      </c>
      <c r="P10" s="86" t="str">
        <f>IFERROR(INDEX(DB_Typologies!$D$4:$AP$1445,MATCH($A$3,DB_Typologies!$AQ$4:$AQ$1445,0)+$A10,MATCH(P$3,TQoL_Indexes!$B$8:$AK$8,0)),"")</f>
        <v/>
      </c>
      <c r="Q10" s="86" t="str">
        <f>IFERROR(INDEX(DB_Typologies!$D$4:$AP$1445,MATCH($A$3,DB_Typologies!$AQ$4:$AQ$1445,0)+$A10,MATCH(Q$3,TQoL_Indexes!$B$8:$AK$8,0)),"")</f>
        <v/>
      </c>
      <c r="R10" s="86" t="str">
        <f>IFERROR(INDEX(DB_Typologies!$D$4:$AP$1445,MATCH($A$3,DB_Typologies!$AQ$4:$AQ$1445,0)+$A10,MATCH(R$3,TQoL_Indexes!$B$8:$AK$8,0)),"")</f>
        <v/>
      </c>
      <c r="S10" s="86" t="str">
        <f>IFERROR(INDEX(DB_Typologies!$D$4:$AP$1445,MATCH($A$3,DB_Typologies!$AQ$4:$AQ$1445,0)+$A10,MATCH(S$3,TQoL_Indexes!$B$8:$AK$8,0)),"")</f>
        <v/>
      </c>
      <c r="T10" s="86" t="str">
        <f>IFERROR(INDEX(DB_Typologies!$D$4:$AP$1445,MATCH($A$3,DB_Typologies!$AQ$4:$AQ$1445,0)+$A10,MATCH(T$3,TQoL_Indexes!$B$8:$AK$8,0)),"")</f>
        <v/>
      </c>
      <c r="U10" s="86" t="str">
        <f>IFERROR(INDEX(DB_Typologies!$D$4:$AP$1445,MATCH($A$3,DB_Typologies!$AQ$4:$AQ$1445,0)+$A10,MATCH(U$3,TQoL_Indexes!$B$8:$AK$8,0)),"")</f>
        <v/>
      </c>
      <c r="V10" s="86" t="str">
        <f>IFERROR(INDEX(DB_Typologies!$D$4:$AP$1445,MATCH($A$3,DB_Typologies!$AQ$4:$AQ$1445,0)+$A10,MATCH(V$3,TQoL_Indexes!$B$8:$AK$8,0)),"")</f>
        <v/>
      </c>
      <c r="W10" s="86" t="str">
        <f>IFERROR(INDEX(DB_Typologies!$D$4:$AP$1445,MATCH($A$3,DB_Typologies!$AQ$4:$AQ$1445,0)+$A10,MATCH(W$3,TQoL_Indexes!$B$8:$AK$8,0)),"")</f>
        <v/>
      </c>
      <c r="X10" s="86" t="str">
        <f>IFERROR(INDEX(DB_Typologies!$D$4:$AP$1445,MATCH($A$3,DB_Typologies!$AQ$4:$AQ$1445,0)+$A10,MATCH(X$3,TQoL_Indexes!$B$8:$AK$8,0)),"")</f>
        <v/>
      </c>
      <c r="Y10" s="86" t="str">
        <f>IFERROR(INDEX(DB_Typologies!$D$4:$AP$1445,MATCH($A$3,DB_Typologies!$AQ$4:$AQ$1445,0)+$A10,MATCH(Y$3,TQoL_Indexes!$B$8:$AK$8,0)),"")</f>
        <v/>
      </c>
      <c r="Z10" s="86" t="str">
        <f>IFERROR(INDEX(DB_Typologies!$D$4:$AP$1445,MATCH($A$3,DB_Typologies!$AQ$4:$AQ$1445,0)+$A10,MATCH(Z$3,TQoL_Indexes!$B$8:$AK$8,0)),"")</f>
        <v/>
      </c>
      <c r="AA10" s="86" t="str">
        <f>IFERROR(INDEX(DB_Typologies!$D$4:$AP$1445,MATCH($A$3,DB_Typologies!$AQ$4:$AQ$1445,0)+$A10,MATCH(AA$3,TQoL_Indexes!$B$8:$AK$8,0)),"")</f>
        <v/>
      </c>
      <c r="AB10" s="86" t="str">
        <f>IFERROR(INDEX(DB_Typologies!$D$4:$AP$1445,MATCH($A$3,DB_Typologies!$AQ$4:$AQ$1445,0)+$A10,MATCH(AB$3,TQoL_Indexes!$B$8:$AK$8,0)),"")</f>
        <v/>
      </c>
      <c r="AC10" s="86" t="str">
        <f>IFERROR(INDEX(DB_Typologies!$D$4:$AP$1445,MATCH($A$3,DB_Typologies!$AQ$4:$AQ$1445,0)+$A10,MATCH(AC$3,TQoL_Indexes!$B$8:$AK$8,0)),"")</f>
        <v/>
      </c>
      <c r="AD10" s="86" t="str">
        <f>IFERROR(INDEX(DB_Typologies!$D$4:$AP$1445,MATCH($A$3,DB_Typologies!$AQ$4:$AQ$1445,0)+$A10,MATCH(AD$3,TQoL_Indexes!$B$8:$AK$8,0)),"")</f>
        <v/>
      </c>
      <c r="AE10" s="86" t="str">
        <f>IFERROR(INDEX(DB_Typologies!$D$4:$AP$1445,MATCH($A$3,DB_Typologies!$AQ$4:$AQ$1445,0)+$A10,MATCH(AE$3,TQoL_Indexes!$B$8:$AK$8,0)),"")</f>
        <v/>
      </c>
      <c r="AF10" s="86" t="str">
        <f>IFERROR(INDEX(DB_Typologies!$D$4:$AP$1445,MATCH($A$3,DB_Typologies!$AQ$4:$AQ$1445,0)+$A10,MATCH(AF$3,TQoL_Indexes!$B$8:$AK$8,0)),"")</f>
        <v/>
      </c>
      <c r="AG10" s="86" t="str">
        <f>IFERROR(INDEX(DB_Typologies!$D$4:$AP$1445,MATCH($A$3,DB_Typologies!$AQ$4:$AQ$1445,0)+$A10,MATCH(AG$3,TQoL_Indexes!$B$8:$AK$8,0)),"")</f>
        <v/>
      </c>
      <c r="AH10" s="86" t="str">
        <f>IFERROR(INDEX(DB_Typologies!$D$4:$AP$1445,MATCH($A$3,DB_Typologies!$AQ$4:$AQ$1445,0)+$A10,MATCH(AH$3,TQoL_Indexes!$B$8:$AK$8,0)),"")</f>
        <v/>
      </c>
      <c r="AI10" s="86" t="str">
        <f>IFERROR(INDEX(DB_Typologies!$D$4:$AP$1445,MATCH($A$3,DB_Typologies!$AQ$4:$AQ$1445,0)+$A10,MATCH(AI$3,TQoL_Indexes!$B$8:$AK$8,0)),"")</f>
        <v/>
      </c>
      <c r="AJ10" s="86" t="str">
        <f>IFERROR(INDEX(DB_Typologies!$D$4:$AP$1445,MATCH($A$3,DB_Typologies!$AQ$4:$AQ$1445,0)+$A10,MATCH(AJ$3,TQoL_Indexes!$B$8:$AK$8,0)),"")</f>
        <v/>
      </c>
      <c r="AK10" s="86" t="str">
        <f>IFERROR(INDEX(DB_Typologies!$D$4:$AP$1445,MATCH($A$3,DB_Typologies!$AQ$4:$AQ$1445,0)+$A10,MATCH(AK$3,TQoL_Indexes!$B$8:$AK$8,0)),"")</f>
        <v/>
      </c>
      <c r="AL10" s="86" t="str">
        <f>IFERROR(INDEX(DB_Typologies!$D$4:$AP$1445,MATCH($A$3,DB_Typologies!$AQ$4:$AQ$1445,0)+$A10,MATCH(AL$3,TQoL_Indexes!$B$8:$AK$8,0)),"")</f>
        <v/>
      </c>
      <c r="AM10" s="87" t="str">
        <f>IFERROR(INDEX(DB_Typologies!$D$4:$AP$1445,MATCH($A$3,DB_Typologies!$AQ$4:$AQ$1445,0)+$A10,MATCH(AM$3,TQoL_Indexes!$B$8:$AK$8,0)),"")</f>
        <v/>
      </c>
    </row>
    <row r="11" spans="1:39">
      <c r="A11" s="58" t="str">
        <f>IFERROR(IF(A10+1&lt;COUNTIF(DB_Typologies!$AQ$4:$AQ$1445,$A$3),A10+1,""),"")</f>
        <v/>
      </c>
      <c r="B11" s="120" t="str">
        <f>IFERROR(INDEX(DB_Typologies!$D$4:$AP$1445,MATCH($A$3,DB_Typologies!$AQ$4:$AQ$1445,0)+$A11,MATCH(B$3,TQoL_Indexes!$B$8:$AK$8,0)),"")</f>
        <v/>
      </c>
      <c r="C11" s="86" t="str">
        <f>IFERROR(INDEX(DB_Typologies!$D$4:$AP$1445,MATCH($A$3,DB_Typologies!$AQ$4:$AQ$1445,0)+$A11,MATCH(C$3,TQoL_Indexes!$B$8:$AK$8,0)),"")</f>
        <v/>
      </c>
      <c r="D11" s="87" t="str">
        <f>IFERROR(INDEX(DB_Typologies!$D$4:$AP$1445,MATCH($A$3,DB_Typologies!$AQ$4:$AQ$1445,0)+$A11,MATCH(D$3,TQoL_Indexes!$B$8:$AK$8,0)),"")</f>
        <v/>
      </c>
      <c r="E11" s="86" t="str">
        <f>IFERROR(INDEX(DB_Typologies!$D$4:$AP$1445,MATCH($A$3,DB_Typologies!$AQ$4:$AQ$1445,0)+$A11,MATCH(E$3,TQoL_Indexes!$B$8:$AK$8,0)),"")</f>
        <v/>
      </c>
      <c r="F11" s="86" t="str">
        <f>IFERROR(INDEX(DB_Typologies!$D$4:$AP$1445,MATCH($A$3,DB_Typologies!$AQ$4:$AQ$1445,0)+$A11,MATCH(F$3,TQoL_Indexes!$B$8:$AK$8,0)),"")</f>
        <v/>
      </c>
      <c r="G11" s="86" t="str">
        <f>IFERROR(INDEX(DB_Typologies!$D$4:$AP$1445,MATCH($A$3,DB_Typologies!$AQ$4:$AQ$1445,0)+$A11,MATCH(G$3,TQoL_Indexes!$B$8:$AK$8,0)),"")</f>
        <v/>
      </c>
      <c r="H11" s="86" t="str">
        <f>IFERROR(INDEX(DB_Typologies!$D$4:$AP$1445,MATCH($A$3,DB_Typologies!$AQ$4:$AQ$1445,0)+$A11,MATCH(H$3,TQoL_Indexes!$B$8:$AK$8,0)),"")</f>
        <v/>
      </c>
      <c r="I11" s="86" t="str">
        <f>IFERROR(INDEX(DB_Typologies!$D$4:$AP$1445,MATCH($A$3,DB_Typologies!$AQ$4:$AQ$1445,0)+$A11,MATCH(I$3,TQoL_Indexes!$B$8:$AK$8,0)),"")</f>
        <v/>
      </c>
      <c r="J11" s="86" t="str">
        <f>IFERROR(INDEX(DB_Typologies!$D$4:$AP$1445,MATCH($A$3,DB_Typologies!$AQ$4:$AQ$1445,0)+$A11,MATCH(J$3,TQoL_Indexes!$B$8:$AK$8,0)),"")</f>
        <v/>
      </c>
      <c r="K11" s="86" t="str">
        <f>IFERROR(INDEX(DB_Typologies!$D$4:$AP$1445,MATCH($A$3,DB_Typologies!$AQ$4:$AQ$1445,0)+$A11,MATCH(K$3,TQoL_Indexes!$B$8:$AK$8,0)),"")</f>
        <v/>
      </c>
      <c r="L11" s="86" t="str">
        <f>IFERROR(INDEX(DB_Typologies!$D$4:$AP$1445,MATCH($A$3,DB_Typologies!$AQ$4:$AQ$1445,0)+$A11,MATCH(L$3,TQoL_Indexes!$B$8:$AK$8,0)),"")</f>
        <v/>
      </c>
      <c r="M11" s="86" t="str">
        <f>IFERROR(INDEX(DB_Typologies!$D$4:$AP$1445,MATCH($A$3,DB_Typologies!$AQ$4:$AQ$1445,0)+$A11,MATCH(M$3,TQoL_Indexes!$B$8:$AK$8,0)),"")</f>
        <v/>
      </c>
      <c r="N11" s="86" t="str">
        <f>IFERROR(INDEX(DB_Typologies!$D$4:$AP$1445,MATCH($A$3,DB_Typologies!$AQ$4:$AQ$1445,0)+$A11,MATCH(N$3,TQoL_Indexes!$B$8:$AK$8,0)),"")</f>
        <v/>
      </c>
      <c r="O11" s="86" t="str">
        <f>IFERROR(INDEX(DB_Typologies!$D$4:$AP$1445,MATCH($A$3,DB_Typologies!$AQ$4:$AQ$1445,0)+$A11,MATCH(O$3,TQoL_Indexes!$B$8:$AK$8,0)),"")</f>
        <v/>
      </c>
      <c r="P11" s="86" t="str">
        <f>IFERROR(INDEX(DB_Typologies!$D$4:$AP$1445,MATCH($A$3,DB_Typologies!$AQ$4:$AQ$1445,0)+$A11,MATCH(P$3,TQoL_Indexes!$B$8:$AK$8,0)),"")</f>
        <v/>
      </c>
      <c r="Q11" s="86" t="str">
        <f>IFERROR(INDEX(DB_Typologies!$D$4:$AP$1445,MATCH($A$3,DB_Typologies!$AQ$4:$AQ$1445,0)+$A11,MATCH(Q$3,TQoL_Indexes!$B$8:$AK$8,0)),"")</f>
        <v/>
      </c>
      <c r="R11" s="86" t="str">
        <f>IFERROR(INDEX(DB_Typologies!$D$4:$AP$1445,MATCH($A$3,DB_Typologies!$AQ$4:$AQ$1445,0)+$A11,MATCH(R$3,TQoL_Indexes!$B$8:$AK$8,0)),"")</f>
        <v/>
      </c>
      <c r="S11" s="86" t="str">
        <f>IFERROR(INDEX(DB_Typologies!$D$4:$AP$1445,MATCH($A$3,DB_Typologies!$AQ$4:$AQ$1445,0)+$A11,MATCH(S$3,TQoL_Indexes!$B$8:$AK$8,0)),"")</f>
        <v/>
      </c>
      <c r="T11" s="86" t="str">
        <f>IFERROR(INDEX(DB_Typologies!$D$4:$AP$1445,MATCH($A$3,DB_Typologies!$AQ$4:$AQ$1445,0)+$A11,MATCH(T$3,TQoL_Indexes!$B$8:$AK$8,0)),"")</f>
        <v/>
      </c>
      <c r="U11" s="86" t="str">
        <f>IFERROR(INDEX(DB_Typologies!$D$4:$AP$1445,MATCH($A$3,DB_Typologies!$AQ$4:$AQ$1445,0)+$A11,MATCH(U$3,TQoL_Indexes!$B$8:$AK$8,0)),"")</f>
        <v/>
      </c>
      <c r="V11" s="86" t="str">
        <f>IFERROR(INDEX(DB_Typologies!$D$4:$AP$1445,MATCH($A$3,DB_Typologies!$AQ$4:$AQ$1445,0)+$A11,MATCH(V$3,TQoL_Indexes!$B$8:$AK$8,0)),"")</f>
        <v/>
      </c>
      <c r="W11" s="86" t="str">
        <f>IFERROR(INDEX(DB_Typologies!$D$4:$AP$1445,MATCH($A$3,DB_Typologies!$AQ$4:$AQ$1445,0)+$A11,MATCH(W$3,TQoL_Indexes!$B$8:$AK$8,0)),"")</f>
        <v/>
      </c>
      <c r="X11" s="86" t="str">
        <f>IFERROR(INDEX(DB_Typologies!$D$4:$AP$1445,MATCH($A$3,DB_Typologies!$AQ$4:$AQ$1445,0)+$A11,MATCH(X$3,TQoL_Indexes!$B$8:$AK$8,0)),"")</f>
        <v/>
      </c>
      <c r="Y11" s="86" t="str">
        <f>IFERROR(INDEX(DB_Typologies!$D$4:$AP$1445,MATCH($A$3,DB_Typologies!$AQ$4:$AQ$1445,0)+$A11,MATCH(Y$3,TQoL_Indexes!$B$8:$AK$8,0)),"")</f>
        <v/>
      </c>
      <c r="Z11" s="86" t="str">
        <f>IFERROR(INDEX(DB_Typologies!$D$4:$AP$1445,MATCH($A$3,DB_Typologies!$AQ$4:$AQ$1445,0)+$A11,MATCH(Z$3,TQoL_Indexes!$B$8:$AK$8,0)),"")</f>
        <v/>
      </c>
      <c r="AA11" s="86" t="str">
        <f>IFERROR(INDEX(DB_Typologies!$D$4:$AP$1445,MATCH($A$3,DB_Typologies!$AQ$4:$AQ$1445,0)+$A11,MATCH(AA$3,TQoL_Indexes!$B$8:$AK$8,0)),"")</f>
        <v/>
      </c>
      <c r="AB11" s="86" t="str">
        <f>IFERROR(INDEX(DB_Typologies!$D$4:$AP$1445,MATCH($A$3,DB_Typologies!$AQ$4:$AQ$1445,0)+$A11,MATCH(AB$3,TQoL_Indexes!$B$8:$AK$8,0)),"")</f>
        <v/>
      </c>
      <c r="AC11" s="86" t="str">
        <f>IFERROR(INDEX(DB_Typologies!$D$4:$AP$1445,MATCH($A$3,DB_Typologies!$AQ$4:$AQ$1445,0)+$A11,MATCH(AC$3,TQoL_Indexes!$B$8:$AK$8,0)),"")</f>
        <v/>
      </c>
      <c r="AD11" s="86" t="str">
        <f>IFERROR(INDEX(DB_Typologies!$D$4:$AP$1445,MATCH($A$3,DB_Typologies!$AQ$4:$AQ$1445,0)+$A11,MATCH(AD$3,TQoL_Indexes!$B$8:$AK$8,0)),"")</f>
        <v/>
      </c>
      <c r="AE11" s="86" t="str">
        <f>IFERROR(INDEX(DB_Typologies!$D$4:$AP$1445,MATCH($A$3,DB_Typologies!$AQ$4:$AQ$1445,0)+$A11,MATCH(AE$3,TQoL_Indexes!$B$8:$AK$8,0)),"")</f>
        <v/>
      </c>
      <c r="AF11" s="86" t="str">
        <f>IFERROR(INDEX(DB_Typologies!$D$4:$AP$1445,MATCH($A$3,DB_Typologies!$AQ$4:$AQ$1445,0)+$A11,MATCH(AF$3,TQoL_Indexes!$B$8:$AK$8,0)),"")</f>
        <v/>
      </c>
      <c r="AG11" s="86" t="str">
        <f>IFERROR(INDEX(DB_Typologies!$D$4:$AP$1445,MATCH($A$3,DB_Typologies!$AQ$4:$AQ$1445,0)+$A11,MATCH(AG$3,TQoL_Indexes!$B$8:$AK$8,0)),"")</f>
        <v/>
      </c>
      <c r="AH11" s="86" t="str">
        <f>IFERROR(INDEX(DB_Typologies!$D$4:$AP$1445,MATCH($A$3,DB_Typologies!$AQ$4:$AQ$1445,0)+$A11,MATCH(AH$3,TQoL_Indexes!$B$8:$AK$8,0)),"")</f>
        <v/>
      </c>
      <c r="AI11" s="86" t="str">
        <f>IFERROR(INDEX(DB_Typologies!$D$4:$AP$1445,MATCH($A$3,DB_Typologies!$AQ$4:$AQ$1445,0)+$A11,MATCH(AI$3,TQoL_Indexes!$B$8:$AK$8,0)),"")</f>
        <v/>
      </c>
      <c r="AJ11" s="86" t="str">
        <f>IFERROR(INDEX(DB_Typologies!$D$4:$AP$1445,MATCH($A$3,DB_Typologies!$AQ$4:$AQ$1445,0)+$A11,MATCH(AJ$3,TQoL_Indexes!$B$8:$AK$8,0)),"")</f>
        <v/>
      </c>
      <c r="AK11" s="86" t="str">
        <f>IFERROR(INDEX(DB_Typologies!$D$4:$AP$1445,MATCH($A$3,DB_Typologies!$AQ$4:$AQ$1445,0)+$A11,MATCH(AK$3,TQoL_Indexes!$B$8:$AK$8,0)),"")</f>
        <v/>
      </c>
      <c r="AL11" s="86" t="str">
        <f>IFERROR(INDEX(DB_Typologies!$D$4:$AP$1445,MATCH($A$3,DB_Typologies!$AQ$4:$AQ$1445,0)+$A11,MATCH(AL$3,TQoL_Indexes!$B$8:$AK$8,0)),"")</f>
        <v/>
      </c>
      <c r="AM11" s="87" t="str">
        <f>IFERROR(INDEX(DB_Typologies!$D$4:$AP$1445,MATCH($A$3,DB_Typologies!$AQ$4:$AQ$1445,0)+$A11,MATCH(AM$3,TQoL_Indexes!$B$8:$AK$8,0)),"")</f>
        <v/>
      </c>
    </row>
    <row r="12" spans="1:39">
      <c r="A12" s="58" t="str">
        <f>IFERROR(IF(A11+1&lt;COUNTIF(DB_Typologies!$AQ$4:$AQ$1445,$A$3),A11+1,""),"")</f>
        <v/>
      </c>
      <c r="B12" s="120" t="str">
        <f>IFERROR(INDEX(DB_Typologies!$D$4:$AP$1445,MATCH($A$3,DB_Typologies!$AQ$4:$AQ$1445,0)+$A12,MATCH(B$3,TQoL_Indexes!$B$8:$AK$8,0)),"")</f>
        <v/>
      </c>
      <c r="C12" s="86" t="str">
        <f>IFERROR(INDEX(DB_Typologies!$D$4:$AP$1445,MATCH($A$3,DB_Typologies!$AQ$4:$AQ$1445,0)+$A12,MATCH(C$3,TQoL_Indexes!$B$8:$AK$8,0)),"")</f>
        <v/>
      </c>
      <c r="D12" s="87" t="str">
        <f>IFERROR(INDEX(DB_Typologies!$D$4:$AP$1445,MATCH($A$3,DB_Typologies!$AQ$4:$AQ$1445,0)+$A12,MATCH(D$3,TQoL_Indexes!$B$8:$AK$8,0)),"")</f>
        <v/>
      </c>
      <c r="E12" s="86" t="str">
        <f>IFERROR(INDEX(DB_Typologies!$D$4:$AP$1445,MATCH($A$3,DB_Typologies!$AQ$4:$AQ$1445,0)+$A12,MATCH(E$3,TQoL_Indexes!$B$8:$AK$8,0)),"")</f>
        <v/>
      </c>
      <c r="F12" s="86" t="str">
        <f>IFERROR(INDEX(DB_Typologies!$D$4:$AP$1445,MATCH($A$3,DB_Typologies!$AQ$4:$AQ$1445,0)+$A12,MATCH(F$3,TQoL_Indexes!$B$8:$AK$8,0)),"")</f>
        <v/>
      </c>
      <c r="G12" s="86" t="str">
        <f>IFERROR(INDEX(DB_Typologies!$D$4:$AP$1445,MATCH($A$3,DB_Typologies!$AQ$4:$AQ$1445,0)+$A12,MATCH(G$3,TQoL_Indexes!$B$8:$AK$8,0)),"")</f>
        <v/>
      </c>
      <c r="H12" s="86" t="str">
        <f>IFERROR(INDEX(DB_Typologies!$D$4:$AP$1445,MATCH($A$3,DB_Typologies!$AQ$4:$AQ$1445,0)+$A12,MATCH(H$3,TQoL_Indexes!$B$8:$AK$8,0)),"")</f>
        <v/>
      </c>
      <c r="I12" s="86" t="str">
        <f>IFERROR(INDEX(DB_Typologies!$D$4:$AP$1445,MATCH($A$3,DB_Typologies!$AQ$4:$AQ$1445,0)+$A12,MATCH(I$3,TQoL_Indexes!$B$8:$AK$8,0)),"")</f>
        <v/>
      </c>
      <c r="J12" s="86" t="str">
        <f>IFERROR(INDEX(DB_Typologies!$D$4:$AP$1445,MATCH($A$3,DB_Typologies!$AQ$4:$AQ$1445,0)+$A12,MATCH(J$3,TQoL_Indexes!$B$8:$AK$8,0)),"")</f>
        <v/>
      </c>
      <c r="K12" s="86" t="str">
        <f>IFERROR(INDEX(DB_Typologies!$D$4:$AP$1445,MATCH($A$3,DB_Typologies!$AQ$4:$AQ$1445,0)+$A12,MATCH(K$3,TQoL_Indexes!$B$8:$AK$8,0)),"")</f>
        <v/>
      </c>
      <c r="L12" s="86" t="str">
        <f>IFERROR(INDEX(DB_Typologies!$D$4:$AP$1445,MATCH($A$3,DB_Typologies!$AQ$4:$AQ$1445,0)+$A12,MATCH(L$3,TQoL_Indexes!$B$8:$AK$8,0)),"")</f>
        <v/>
      </c>
      <c r="M12" s="86" t="str">
        <f>IFERROR(INDEX(DB_Typologies!$D$4:$AP$1445,MATCH($A$3,DB_Typologies!$AQ$4:$AQ$1445,0)+$A12,MATCH(M$3,TQoL_Indexes!$B$8:$AK$8,0)),"")</f>
        <v/>
      </c>
      <c r="N12" s="86" t="str">
        <f>IFERROR(INDEX(DB_Typologies!$D$4:$AP$1445,MATCH($A$3,DB_Typologies!$AQ$4:$AQ$1445,0)+$A12,MATCH(N$3,TQoL_Indexes!$B$8:$AK$8,0)),"")</f>
        <v/>
      </c>
      <c r="O12" s="86" t="str">
        <f>IFERROR(INDEX(DB_Typologies!$D$4:$AP$1445,MATCH($A$3,DB_Typologies!$AQ$4:$AQ$1445,0)+$A12,MATCH(O$3,TQoL_Indexes!$B$8:$AK$8,0)),"")</f>
        <v/>
      </c>
      <c r="P12" s="86" t="str">
        <f>IFERROR(INDEX(DB_Typologies!$D$4:$AP$1445,MATCH($A$3,DB_Typologies!$AQ$4:$AQ$1445,0)+$A12,MATCH(P$3,TQoL_Indexes!$B$8:$AK$8,0)),"")</f>
        <v/>
      </c>
      <c r="Q12" s="86" t="str">
        <f>IFERROR(INDEX(DB_Typologies!$D$4:$AP$1445,MATCH($A$3,DB_Typologies!$AQ$4:$AQ$1445,0)+$A12,MATCH(Q$3,TQoL_Indexes!$B$8:$AK$8,0)),"")</f>
        <v/>
      </c>
      <c r="R12" s="86" t="str">
        <f>IFERROR(INDEX(DB_Typologies!$D$4:$AP$1445,MATCH($A$3,DB_Typologies!$AQ$4:$AQ$1445,0)+$A12,MATCH(R$3,TQoL_Indexes!$B$8:$AK$8,0)),"")</f>
        <v/>
      </c>
      <c r="S12" s="86" t="str">
        <f>IFERROR(INDEX(DB_Typologies!$D$4:$AP$1445,MATCH($A$3,DB_Typologies!$AQ$4:$AQ$1445,0)+$A12,MATCH(S$3,TQoL_Indexes!$B$8:$AK$8,0)),"")</f>
        <v/>
      </c>
      <c r="T12" s="86" t="str">
        <f>IFERROR(INDEX(DB_Typologies!$D$4:$AP$1445,MATCH($A$3,DB_Typologies!$AQ$4:$AQ$1445,0)+$A12,MATCH(T$3,TQoL_Indexes!$B$8:$AK$8,0)),"")</f>
        <v/>
      </c>
      <c r="U12" s="86" t="str">
        <f>IFERROR(INDEX(DB_Typologies!$D$4:$AP$1445,MATCH($A$3,DB_Typologies!$AQ$4:$AQ$1445,0)+$A12,MATCH(U$3,TQoL_Indexes!$B$8:$AK$8,0)),"")</f>
        <v/>
      </c>
      <c r="V12" s="86" t="str">
        <f>IFERROR(INDEX(DB_Typologies!$D$4:$AP$1445,MATCH($A$3,DB_Typologies!$AQ$4:$AQ$1445,0)+$A12,MATCH(V$3,TQoL_Indexes!$B$8:$AK$8,0)),"")</f>
        <v/>
      </c>
      <c r="W12" s="86" t="str">
        <f>IFERROR(INDEX(DB_Typologies!$D$4:$AP$1445,MATCH($A$3,DB_Typologies!$AQ$4:$AQ$1445,0)+$A12,MATCH(W$3,TQoL_Indexes!$B$8:$AK$8,0)),"")</f>
        <v/>
      </c>
      <c r="X12" s="86" t="str">
        <f>IFERROR(INDEX(DB_Typologies!$D$4:$AP$1445,MATCH($A$3,DB_Typologies!$AQ$4:$AQ$1445,0)+$A12,MATCH(X$3,TQoL_Indexes!$B$8:$AK$8,0)),"")</f>
        <v/>
      </c>
      <c r="Y12" s="86" t="str">
        <f>IFERROR(INDEX(DB_Typologies!$D$4:$AP$1445,MATCH($A$3,DB_Typologies!$AQ$4:$AQ$1445,0)+$A12,MATCH(Y$3,TQoL_Indexes!$B$8:$AK$8,0)),"")</f>
        <v/>
      </c>
      <c r="Z12" s="86" t="str">
        <f>IFERROR(INDEX(DB_Typologies!$D$4:$AP$1445,MATCH($A$3,DB_Typologies!$AQ$4:$AQ$1445,0)+$A12,MATCH(Z$3,TQoL_Indexes!$B$8:$AK$8,0)),"")</f>
        <v/>
      </c>
      <c r="AA12" s="86" t="str">
        <f>IFERROR(INDEX(DB_Typologies!$D$4:$AP$1445,MATCH($A$3,DB_Typologies!$AQ$4:$AQ$1445,0)+$A12,MATCH(AA$3,TQoL_Indexes!$B$8:$AK$8,0)),"")</f>
        <v/>
      </c>
      <c r="AB12" s="86" t="str">
        <f>IFERROR(INDEX(DB_Typologies!$D$4:$AP$1445,MATCH($A$3,DB_Typologies!$AQ$4:$AQ$1445,0)+$A12,MATCH(AB$3,TQoL_Indexes!$B$8:$AK$8,0)),"")</f>
        <v/>
      </c>
      <c r="AC12" s="86" t="str">
        <f>IFERROR(INDEX(DB_Typologies!$D$4:$AP$1445,MATCH($A$3,DB_Typologies!$AQ$4:$AQ$1445,0)+$A12,MATCH(AC$3,TQoL_Indexes!$B$8:$AK$8,0)),"")</f>
        <v/>
      </c>
      <c r="AD12" s="86" t="str">
        <f>IFERROR(INDEX(DB_Typologies!$D$4:$AP$1445,MATCH($A$3,DB_Typologies!$AQ$4:$AQ$1445,0)+$A12,MATCH(AD$3,TQoL_Indexes!$B$8:$AK$8,0)),"")</f>
        <v/>
      </c>
      <c r="AE12" s="86" t="str">
        <f>IFERROR(INDEX(DB_Typologies!$D$4:$AP$1445,MATCH($A$3,DB_Typologies!$AQ$4:$AQ$1445,0)+$A12,MATCH(AE$3,TQoL_Indexes!$B$8:$AK$8,0)),"")</f>
        <v/>
      </c>
      <c r="AF12" s="86" t="str">
        <f>IFERROR(INDEX(DB_Typologies!$D$4:$AP$1445,MATCH($A$3,DB_Typologies!$AQ$4:$AQ$1445,0)+$A12,MATCH(AF$3,TQoL_Indexes!$B$8:$AK$8,0)),"")</f>
        <v/>
      </c>
      <c r="AG12" s="86" t="str">
        <f>IFERROR(INDEX(DB_Typologies!$D$4:$AP$1445,MATCH($A$3,DB_Typologies!$AQ$4:$AQ$1445,0)+$A12,MATCH(AG$3,TQoL_Indexes!$B$8:$AK$8,0)),"")</f>
        <v/>
      </c>
      <c r="AH12" s="86" t="str">
        <f>IFERROR(INDEX(DB_Typologies!$D$4:$AP$1445,MATCH($A$3,DB_Typologies!$AQ$4:$AQ$1445,0)+$A12,MATCH(AH$3,TQoL_Indexes!$B$8:$AK$8,0)),"")</f>
        <v/>
      </c>
      <c r="AI12" s="86" t="str">
        <f>IFERROR(INDEX(DB_Typologies!$D$4:$AP$1445,MATCH($A$3,DB_Typologies!$AQ$4:$AQ$1445,0)+$A12,MATCH(AI$3,TQoL_Indexes!$B$8:$AK$8,0)),"")</f>
        <v/>
      </c>
      <c r="AJ12" s="86" t="str">
        <f>IFERROR(INDEX(DB_Typologies!$D$4:$AP$1445,MATCH($A$3,DB_Typologies!$AQ$4:$AQ$1445,0)+$A12,MATCH(AJ$3,TQoL_Indexes!$B$8:$AK$8,0)),"")</f>
        <v/>
      </c>
      <c r="AK12" s="86" t="str">
        <f>IFERROR(INDEX(DB_Typologies!$D$4:$AP$1445,MATCH($A$3,DB_Typologies!$AQ$4:$AQ$1445,0)+$A12,MATCH(AK$3,TQoL_Indexes!$B$8:$AK$8,0)),"")</f>
        <v/>
      </c>
      <c r="AL12" s="86" t="str">
        <f>IFERROR(INDEX(DB_Typologies!$D$4:$AP$1445,MATCH($A$3,DB_Typologies!$AQ$4:$AQ$1445,0)+$A12,MATCH(AL$3,TQoL_Indexes!$B$8:$AK$8,0)),"")</f>
        <v/>
      </c>
      <c r="AM12" s="87" t="str">
        <f>IFERROR(INDEX(DB_Typologies!$D$4:$AP$1445,MATCH($A$3,DB_Typologies!$AQ$4:$AQ$1445,0)+$A12,MATCH(AM$3,TQoL_Indexes!$B$8:$AK$8,0)),"")</f>
        <v/>
      </c>
    </row>
    <row r="13" spans="1:39">
      <c r="A13" s="58" t="str">
        <f>IFERROR(IF(A12+1&lt;COUNTIF(DB_Typologies!$AQ$4:$AQ$1445,$A$3),A12+1,""),"")</f>
        <v/>
      </c>
      <c r="B13" s="120" t="str">
        <f>IFERROR(INDEX(DB_Typologies!$D$4:$AP$1445,MATCH($A$3,DB_Typologies!$AQ$4:$AQ$1445,0)+$A13,MATCH(B$3,TQoL_Indexes!$B$8:$AK$8,0)),"")</f>
        <v/>
      </c>
      <c r="C13" s="86" t="str">
        <f>IFERROR(INDEX(DB_Typologies!$D$4:$AP$1445,MATCH($A$3,DB_Typologies!$AQ$4:$AQ$1445,0)+$A13,MATCH(C$3,TQoL_Indexes!$B$8:$AK$8,0)),"")</f>
        <v/>
      </c>
      <c r="D13" s="87" t="str">
        <f>IFERROR(INDEX(DB_Typologies!$D$4:$AP$1445,MATCH($A$3,DB_Typologies!$AQ$4:$AQ$1445,0)+$A13,MATCH(D$3,TQoL_Indexes!$B$8:$AK$8,0)),"")</f>
        <v/>
      </c>
      <c r="E13" s="86" t="str">
        <f>IFERROR(INDEX(DB_Typologies!$D$4:$AP$1445,MATCH($A$3,DB_Typologies!$AQ$4:$AQ$1445,0)+$A13,MATCH(E$3,TQoL_Indexes!$B$8:$AK$8,0)),"")</f>
        <v/>
      </c>
      <c r="F13" s="86" t="str">
        <f>IFERROR(INDEX(DB_Typologies!$D$4:$AP$1445,MATCH($A$3,DB_Typologies!$AQ$4:$AQ$1445,0)+$A13,MATCH(F$3,TQoL_Indexes!$B$8:$AK$8,0)),"")</f>
        <v/>
      </c>
      <c r="G13" s="86" t="str">
        <f>IFERROR(INDEX(DB_Typologies!$D$4:$AP$1445,MATCH($A$3,DB_Typologies!$AQ$4:$AQ$1445,0)+$A13,MATCH(G$3,TQoL_Indexes!$B$8:$AK$8,0)),"")</f>
        <v/>
      </c>
      <c r="H13" s="86" t="str">
        <f>IFERROR(INDEX(DB_Typologies!$D$4:$AP$1445,MATCH($A$3,DB_Typologies!$AQ$4:$AQ$1445,0)+$A13,MATCH(H$3,TQoL_Indexes!$B$8:$AK$8,0)),"")</f>
        <v/>
      </c>
      <c r="I13" s="86" t="str">
        <f>IFERROR(INDEX(DB_Typologies!$D$4:$AP$1445,MATCH($A$3,DB_Typologies!$AQ$4:$AQ$1445,0)+$A13,MATCH(I$3,TQoL_Indexes!$B$8:$AK$8,0)),"")</f>
        <v/>
      </c>
      <c r="J13" s="86" t="str">
        <f>IFERROR(INDEX(DB_Typologies!$D$4:$AP$1445,MATCH($A$3,DB_Typologies!$AQ$4:$AQ$1445,0)+$A13,MATCH(J$3,TQoL_Indexes!$B$8:$AK$8,0)),"")</f>
        <v/>
      </c>
      <c r="K13" s="86" t="str">
        <f>IFERROR(INDEX(DB_Typologies!$D$4:$AP$1445,MATCH($A$3,DB_Typologies!$AQ$4:$AQ$1445,0)+$A13,MATCH(K$3,TQoL_Indexes!$B$8:$AK$8,0)),"")</f>
        <v/>
      </c>
      <c r="L13" s="86" t="str">
        <f>IFERROR(INDEX(DB_Typologies!$D$4:$AP$1445,MATCH($A$3,DB_Typologies!$AQ$4:$AQ$1445,0)+$A13,MATCH(L$3,TQoL_Indexes!$B$8:$AK$8,0)),"")</f>
        <v/>
      </c>
      <c r="M13" s="86" t="str">
        <f>IFERROR(INDEX(DB_Typologies!$D$4:$AP$1445,MATCH($A$3,DB_Typologies!$AQ$4:$AQ$1445,0)+$A13,MATCH(M$3,TQoL_Indexes!$B$8:$AK$8,0)),"")</f>
        <v/>
      </c>
      <c r="N13" s="86" t="str">
        <f>IFERROR(INDEX(DB_Typologies!$D$4:$AP$1445,MATCH($A$3,DB_Typologies!$AQ$4:$AQ$1445,0)+$A13,MATCH(N$3,TQoL_Indexes!$B$8:$AK$8,0)),"")</f>
        <v/>
      </c>
      <c r="O13" s="86" t="str">
        <f>IFERROR(INDEX(DB_Typologies!$D$4:$AP$1445,MATCH($A$3,DB_Typologies!$AQ$4:$AQ$1445,0)+$A13,MATCH(O$3,TQoL_Indexes!$B$8:$AK$8,0)),"")</f>
        <v/>
      </c>
      <c r="P13" s="86" t="str">
        <f>IFERROR(INDEX(DB_Typologies!$D$4:$AP$1445,MATCH($A$3,DB_Typologies!$AQ$4:$AQ$1445,0)+$A13,MATCH(P$3,TQoL_Indexes!$B$8:$AK$8,0)),"")</f>
        <v/>
      </c>
      <c r="Q13" s="86" t="str">
        <f>IFERROR(INDEX(DB_Typologies!$D$4:$AP$1445,MATCH($A$3,DB_Typologies!$AQ$4:$AQ$1445,0)+$A13,MATCH(Q$3,TQoL_Indexes!$B$8:$AK$8,0)),"")</f>
        <v/>
      </c>
      <c r="R13" s="86" t="str">
        <f>IFERROR(INDEX(DB_Typologies!$D$4:$AP$1445,MATCH($A$3,DB_Typologies!$AQ$4:$AQ$1445,0)+$A13,MATCH(R$3,TQoL_Indexes!$B$8:$AK$8,0)),"")</f>
        <v/>
      </c>
      <c r="S13" s="86" t="str">
        <f>IFERROR(INDEX(DB_Typologies!$D$4:$AP$1445,MATCH($A$3,DB_Typologies!$AQ$4:$AQ$1445,0)+$A13,MATCH(S$3,TQoL_Indexes!$B$8:$AK$8,0)),"")</f>
        <v/>
      </c>
      <c r="T13" s="86" t="str">
        <f>IFERROR(INDEX(DB_Typologies!$D$4:$AP$1445,MATCH($A$3,DB_Typologies!$AQ$4:$AQ$1445,0)+$A13,MATCH(T$3,TQoL_Indexes!$B$8:$AK$8,0)),"")</f>
        <v/>
      </c>
      <c r="U13" s="86" t="str">
        <f>IFERROR(INDEX(DB_Typologies!$D$4:$AP$1445,MATCH($A$3,DB_Typologies!$AQ$4:$AQ$1445,0)+$A13,MATCH(U$3,TQoL_Indexes!$B$8:$AK$8,0)),"")</f>
        <v/>
      </c>
      <c r="V13" s="86" t="str">
        <f>IFERROR(INDEX(DB_Typologies!$D$4:$AP$1445,MATCH($A$3,DB_Typologies!$AQ$4:$AQ$1445,0)+$A13,MATCH(V$3,TQoL_Indexes!$B$8:$AK$8,0)),"")</f>
        <v/>
      </c>
      <c r="W13" s="86" t="str">
        <f>IFERROR(INDEX(DB_Typologies!$D$4:$AP$1445,MATCH($A$3,DB_Typologies!$AQ$4:$AQ$1445,0)+$A13,MATCH(W$3,TQoL_Indexes!$B$8:$AK$8,0)),"")</f>
        <v/>
      </c>
      <c r="X13" s="86" t="str">
        <f>IFERROR(INDEX(DB_Typologies!$D$4:$AP$1445,MATCH($A$3,DB_Typologies!$AQ$4:$AQ$1445,0)+$A13,MATCH(X$3,TQoL_Indexes!$B$8:$AK$8,0)),"")</f>
        <v/>
      </c>
      <c r="Y13" s="86" t="str">
        <f>IFERROR(INDEX(DB_Typologies!$D$4:$AP$1445,MATCH($A$3,DB_Typologies!$AQ$4:$AQ$1445,0)+$A13,MATCH(Y$3,TQoL_Indexes!$B$8:$AK$8,0)),"")</f>
        <v/>
      </c>
      <c r="Z13" s="86" t="str">
        <f>IFERROR(INDEX(DB_Typologies!$D$4:$AP$1445,MATCH($A$3,DB_Typologies!$AQ$4:$AQ$1445,0)+$A13,MATCH(Z$3,TQoL_Indexes!$B$8:$AK$8,0)),"")</f>
        <v/>
      </c>
      <c r="AA13" s="86" t="str">
        <f>IFERROR(INDEX(DB_Typologies!$D$4:$AP$1445,MATCH($A$3,DB_Typologies!$AQ$4:$AQ$1445,0)+$A13,MATCH(AA$3,TQoL_Indexes!$B$8:$AK$8,0)),"")</f>
        <v/>
      </c>
      <c r="AB13" s="86" t="str">
        <f>IFERROR(INDEX(DB_Typologies!$D$4:$AP$1445,MATCH($A$3,DB_Typologies!$AQ$4:$AQ$1445,0)+$A13,MATCH(AB$3,TQoL_Indexes!$B$8:$AK$8,0)),"")</f>
        <v/>
      </c>
      <c r="AC13" s="86" t="str">
        <f>IFERROR(INDEX(DB_Typologies!$D$4:$AP$1445,MATCH($A$3,DB_Typologies!$AQ$4:$AQ$1445,0)+$A13,MATCH(AC$3,TQoL_Indexes!$B$8:$AK$8,0)),"")</f>
        <v/>
      </c>
      <c r="AD13" s="86" t="str">
        <f>IFERROR(INDEX(DB_Typologies!$D$4:$AP$1445,MATCH($A$3,DB_Typologies!$AQ$4:$AQ$1445,0)+$A13,MATCH(AD$3,TQoL_Indexes!$B$8:$AK$8,0)),"")</f>
        <v/>
      </c>
      <c r="AE13" s="86" t="str">
        <f>IFERROR(INDEX(DB_Typologies!$D$4:$AP$1445,MATCH($A$3,DB_Typologies!$AQ$4:$AQ$1445,0)+$A13,MATCH(AE$3,TQoL_Indexes!$B$8:$AK$8,0)),"")</f>
        <v/>
      </c>
      <c r="AF13" s="86" t="str">
        <f>IFERROR(INDEX(DB_Typologies!$D$4:$AP$1445,MATCH($A$3,DB_Typologies!$AQ$4:$AQ$1445,0)+$A13,MATCH(AF$3,TQoL_Indexes!$B$8:$AK$8,0)),"")</f>
        <v/>
      </c>
      <c r="AG13" s="86" t="str">
        <f>IFERROR(INDEX(DB_Typologies!$D$4:$AP$1445,MATCH($A$3,DB_Typologies!$AQ$4:$AQ$1445,0)+$A13,MATCH(AG$3,TQoL_Indexes!$B$8:$AK$8,0)),"")</f>
        <v/>
      </c>
      <c r="AH13" s="86" t="str">
        <f>IFERROR(INDEX(DB_Typologies!$D$4:$AP$1445,MATCH($A$3,DB_Typologies!$AQ$4:$AQ$1445,0)+$A13,MATCH(AH$3,TQoL_Indexes!$B$8:$AK$8,0)),"")</f>
        <v/>
      </c>
      <c r="AI13" s="86" t="str">
        <f>IFERROR(INDEX(DB_Typologies!$D$4:$AP$1445,MATCH($A$3,DB_Typologies!$AQ$4:$AQ$1445,0)+$A13,MATCH(AI$3,TQoL_Indexes!$B$8:$AK$8,0)),"")</f>
        <v/>
      </c>
      <c r="AJ13" s="86" t="str">
        <f>IFERROR(INDEX(DB_Typologies!$D$4:$AP$1445,MATCH($A$3,DB_Typologies!$AQ$4:$AQ$1445,0)+$A13,MATCH(AJ$3,TQoL_Indexes!$B$8:$AK$8,0)),"")</f>
        <v/>
      </c>
      <c r="AK13" s="86" t="str">
        <f>IFERROR(INDEX(DB_Typologies!$D$4:$AP$1445,MATCH($A$3,DB_Typologies!$AQ$4:$AQ$1445,0)+$A13,MATCH(AK$3,TQoL_Indexes!$B$8:$AK$8,0)),"")</f>
        <v/>
      </c>
      <c r="AL13" s="86" t="str">
        <f>IFERROR(INDEX(DB_Typologies!$D$4:$AP$1445,MATCH($A$3,DB_Typologies!$AQ$4:$AQ$1445,0)+$A13,MATCH(AL$3,TQoL_Indexes!$B$8:$AK$8,0)),"")</f>
        <v/>
      </c>
      <c r="AM13" s="87" t="str">
        <f>IFERROR(INDEX(DB_Typologies!$D$4:$AP$1445,MATCH($A$3,DB_Typologies!$AQ$4:$AQ$1445,0)+$A13,MATCH(AM$3,TQoL_Indexes!$B$8:$AK$8,0)),"")</f>
        <v/>
      </c>
    </row>
    <row r="14" spans="1:39">
      <c r="A14" s="58" t="str">
        <f>IFERROR(IF(A13+1&lt;COUNTIF(DB_Typologies!$AQ$4:$AQ$1445,$A$3),A13+1,""),"")</f>
        <v/>
      </c>
      <c r="B14" s="120" t="str">
        <f>IFERROR(INDEX(DB_Typologies!$D$4:$AP$1445,MATCH($A$3,DB_Typologies!$AQ$4:$AQ$1445,0)+$A14,MATCH(B$3,TQoL_Indexes!$B$8:$AK$8,0)),"")</f>
        <v/>
      </c>
      <c r="C14" s="86" t="str">
        <f>IFERROR(INDEX(DB_Typologies!$D$4:$AP$1445,MATCH($A$3,DB_Typologies!$AQ$4:$AQ$1445,0)+$A14,MATCH(C$3,TQoL_Indexes!$B$8:$AK$8,0)),"")</f>
        <v/>
      </c>
      <c r="D14" s="87" t="str">
        <f>IFERROR(INDEX(DB_Typologies!$D$4:$AP$1445,MATCH($A$3,DB_Typologies!$AQ$4:$AQ$1445,0)+$A14,MATCH(D$3,TQoL_Indexes!$B$8:$AK$8,0)),"")</f>
        <v/>
      </c>
      <c r="E14" s="86" t="str">
        <f>IFERROR(INDEX(DB_Typologies!$D$4:$AP$1445,MATCH($A$3,DB_Typologies!$AQ$4:$AQ$1445,0)+$A14,MATCH(E$3,TQoL_Indexes!$B$8:$AK$8,0)),"")</f>
        <v/>
      </c>
      <c r="F14" s="86" t="str">
        <f>IFERROR(INDEX(DB_Typologies!$D$4:$AP$1445,MATCH($A$3,DB_Typologies!$AQ$4:$AQ$1445,0)+$A14,MATCH(F$3,TQoL_Indexes!$B$8:$AK$8,0)),"")</f>
        <v/>
      </c>
      <c r="G14" s="86" t="str">
        <f>IFERROR(INDEX(DB_Typologies!$D$4:$AP$1445,MATCH($A$3,DB_Typologies!$AQ$4:$AQ$1445,0)+$A14,MATCH(G$3,TQoL_Indexes!$B$8:$AK$8,0)),"")</f>
        <v/>
      </c>
      <c r="H14" s="86" t="str">
        <f>IFERROR(INDEX(DB_Typologies!$D$4:$AP$1445,MATCH($A$3,DB_Typologies!$AQ$4:$AQ$1445,0)+$A14,MATCH(H$3,TQoL_Indexes!$B$8:$AK$8,0)),"")</f>
        <v/>
      </c>
      <c r="I14" s="86" t="str">
        <f>IFERROR(INDEX(DB_Typologies!$D$4:$AP$1445,MATCH($A$3,DB_Typologies!$AQ$4:$AQ$1445,0)+$A14,MATCH(I$3,TQoL_Indexes!$B$8:$AK$8,0)),"")</f>
        <v/>
      </c>
      <c r="J14" s="86" t="str">
        <f>IFERROR(INDEX(DB_Typologies!$D$4:$AP$1445,MATCH($A$3,DB_Typologies!$AQ$4:$AQ$1445,0)+$A14,MATCH(J$3,TQoL_Indexes!$B$8:$AK$8,0)),"")</f>
        <v/>
      </c>
      <c r="K14" s="86" t="str">
        <f>IFERROR(INDEX(DB_Typologies!$D$4:$AP$1445,MATCH($A$3,DB_Typologies!$AQ$4:$AQ$1445,0)+$A14,MATCH(K$3,TQoL_Indexes!$B$8:$AK$8,0)),"")</f>
        <v/>
      </c>
      <c r="L14" s="86" t="str">
        <f>IFERROR(INDEX(DB_Typologies!$D$4:$AP$1445,MATCH($A$3,DB_Typologies!$AQ$4:$AQ$1445,0)+$A14,MATCH(L$3,TQoL_Indexes!$B$8:$AK$8,0)),"")</f>
        <v/>
      </c>
      <c r="M14" s="86" t="str">
        <f>IFERROR(INDEX(DB_Typologies!$D$4:$AP$1445,MATCH($A$3,DB_Typologies!$AQ$4:$AQ$1445,0)+$A14,MATCH(M$3,TQoL_Indexes!$B$8:$AK$8,0)),"")</f>
        <v/>
      </c>
      <c r="N14" s="86" t="str">
        <f>IFERROR(INDEX(DB_Typologies!$D$4:$AP$1445,MATCH($A$3,DB_Typologies!$AQ$4:$AQ$1445,0)+$A14,MATCH(N$3,TQoL_Indexes!$B$8:$AK$8,0)),"")</f>
        <v/>
      </c>
      <c r="O14" s="86" t="str">
        <f>IFERROR(INDEX(DB_Typologies!$D$4:$AP$1445,MATCH($A$3,DB_Typologies!$AQ$4:$AQ$1445,0)+$A14,MATCH(O$3,TQoL_Indexes!$B$8:$AK$8,0)),"")</f>
        <v/>
      </c>
      <c r="P14" s="86" t="str">
        <f>IFERROR(INDEX(DB_Typologies!$D$4:$AP$1445,MATCH($A$3,DB_Typologies!$AQ$4:$AQ$1445,0)+$A14,MATCH(P$3,TQoL_Indexes!$B$8:$AK$8,0)),"")</f>
        <v/>
      </c>
      <c r="Q14" s="86" t="str">
        <f>IFERROR(INDEX(DB_Typologies!$D$4:$AP$1445,MATCH($A$3,DB_Typologies!$AQ$4:$AQ$1445,0)+$A14,MATCH(Q$3,TQoL_Indexes!$B$8:$AK$8,0)),"")</f>
        <v/>
      </c>
      <c r="R14" s="86" t="str">
        <f>IFERROR(INDEX(DB_Typologies!$D$4:$AP$1445,MATCH($A$3,DB_Typologies!$AQ$4:$AQ$1445,0)+$A14,MATCH(R$3,TQoL_Indexes!$B$8:$AK$8,0)),"")</f>
        <v/>
      </c>
      <c r="S14" s="86" t="str">
        <f>IFERROR(INDEX(DB_Typologies!$D$4:$AP$1445,MATCH($A$3,DB_Typologies!$AQ$4:$AQ$1445,0)+$A14,MATCH(S$3,TQoL_Indexes!$B$8:$AK$8,0)),"")</f>
        <v/>
      </c>
      <c r="T14" s="86" t="str">
        <f>IFERROR(INDEX(DB_Typologies!$D$4:$AP$1445,MATCH($A$3,DB_Typologies!$AQ$4:$AQ$1445,0)+$A14,MATCH(T$3,TQoL_Indexes!$B$8:$AK$8,0)),"")</f>
        <v/>
      </c>
      <c r="U14" s="86" t="str">
        <f>IFERROR(INDEX(DB_Typologies!$D$4:$AP$1445,MATCH($A$3,DB_Typologies!$AQ$4:$AQ$1445,0)+$A14,MATCH(U$3,TQoL_Indexes!$B$8:$AK$8,0)),"")</f>
        <v/>
      </c>
      <c r="V14" s="86" t="str">
        <f>IFERROR(INDEX(DB_Typologies!$D$4:$AP$1445,MATCH($A$3,DB_Typologies!$AQ$4:$AQ$1445,0)+$A14,MATCH(V$3,TQoL_Indexes!$B$8:$AK$8,0)),"")</f>
        <v/>
      </c>
      <c r="W14" s="86" t="str">
        <f>IFERROR(INDEX(DB_Typologies!$D$4:$AP$1445,MATCH($A$3,DB_Typologies!$AQ$4:$AQ$1445,0)+$A14,MATCH(W$3,TQoL_Indexes!$B$8:$AK$8,0)),"")</f>
        <v/>
      </c>
      <c r="X14" s="86" t="str">
        <f>IFERROR(INDEX(DB_Typologies!$D$4:$AP$1445,MATCH($A$3,DB_Typologies!$AQ$4:$AQ$1445,0)+$A14,MATCH(X$3,TQoL_Indexes!$B$8:$AK$8,0)),"")</f>
        <v/>
      </c>
      <c r="Y14" s="86" t="str">
        <f>IFERROR(INDEX(DB_Typologies!$D$4:$AP$1445,MATCH($A$3,DB_Typologies!$AQ$4:$AQ$1445,0)+$A14,MATCH(Y$3,TQoL_Indexes!$B$8:$AK$8,0)),"")</f>
        <v/>
      </c>
      <c r="Z14" s="86" t="str">
        <f>IFERROR(INDEX(DB_Typologies!$D$4:$AP$1445,MATCH($A$3,DB_Typologies!$AQ$4:$AQ$1445,0)+$A14,MATCH(Z$3,TQoL_Indexes!$B$8:$AK$8,0)),"")</f>
        <v/>
      </c>
      <c r="AA14" s="86" t="str">
        <f>IFERROR(INDEX(DB_Typologies!$D$4:$AP$1445,MATCH($A$3,DB_Typologies!$AQ$4:$AQ$1445,0)+$A14,MATCH(AA$3,TQoL_Indexes!$B$8:$AK$8,0)),"")</f>
        <v/>
      </c>
      <c r="AB14" s="86" t="str">
        <f>IFERROR(INDEX(DB_Typologies!$D$4:$AP$1445,MATCH($A$3,DB_Typologies!$AQ$4:$AQ$1445,0)+$A14,MATCH(AB$3,TQoL_Indexes!$B$8:$AK$8,0)),"")</f>
        <v/>
      </c>
      <c r="AC14" s="86" t="str">
        <f>IFERROR(INDEX(DB_Typologies!$D$4:$AP$1445,MATCH($A$3,DB_Typologies!$AQ$4:$AQ$1445,0)+$A14,MATCH(AC$3,TQoL_Indexes!$B$8:$AK$8,0)),"")</f>
        <v/>
      </c>
      <c r="AD14" s="86" t="str">
        <f>IFERROR(INDEX(DB_Typologies!$D$4:$AP$1445,MATCH($A$3,DB_Typologies!$AQ$4:$AQ$1445,0)+$A14,MATCH(AD$3,TQoL_Indexes!$B$8:$AK$8,0)),"")</f>
        <v/>
      </c>
      <c r="AE14" s="86" t="str">
        <f>IFERROR(INDEX(DB_Typologies!$D$4:$AP$1445,MATCH($A$3,DB_Typologies!$AQ$4:$AQ$1445,0)+$A14,MATCH(AE$3,TQoL_Indexes!$B$8:$AK$8,0)),"")</f>
        <v/>
      </c>
      <c r="AF14" s="86" t="str">
        <f>IFERROR(INDEX(DB_Typologies!$D$4:$AP$1445,MATCH($A$3,DB_Typologies!$AQ$4:$AQ$1445,0)+$A14,MATCH(AF$3,TQoL_Indexes!$B$8:$AK$8,0)),"")</f>
        <v/>
      </c>
      <c r="AG14" s="86" t="str">
        <f>IFERROR(INDEX(DB_Typologies!$D$4:$AP$1445,MATCH($A$3,DB_Typologies!$AQ$4:$AQ$1445,0)+$A14,MATCH(AG$3,TQoL_Indexes!$B$8:$AK$8,0)),"")</f>
        <v/>
      </c>
      <c r="AH14" s="86" t="str">
        <f>IFERROR(INDEX(DB_Typologies!$D$4:$AP$1445,MATCH($A$3,DB_Typologies!$AQ$4:$AQ$1445,0)+$A14,MATCH(AH$3,TQoL_Indexes!$B$8:$AK$8,0)),"")</f>
        <v/>
      </c>
      <c r="AI14" s="86" t="str">
        <f>IFERROR(INDEX(DB_Typologies!$D$4:$AP$1445,MATCH($A$3,DB_Typologies!$AQ$4:$AQ$1445,0)+$A14,MATCH(AI$3,TQoL_Indexes!$B$8:$AK$8,0)),"")</f>
        <v/>
      </c>
      <c r="AJ14" s="86" t="str">
        <f>IFERROR(INDEX(DB_Typologies!$D$4:$AP$1445,MATCH($A$3,DB_Typologies!$AQ$4:$AQ$1445,0)+$A14,MATCH(AJ$3,TQoL_Indexes!$B$8:$AK$8,0)),"")</f>
        <v/>
      </c>
      <c r="AK14" s="86" t="str">
        <f>IFERROR(INDEX(DB_Typologies!$D$4:$AP$1445,MATCH($A$3,DB_Typologies!$AQ$4:$AQ$1445,0)+$A14,MATCH(AK$3,TQoL_Indexes!$B$8:$AK$8,0)),"")</f>
        <v/>
      </c>
      <c r="AL14" s="86" t="str">
        <f>IFERROR(INDEX(DB_Typologies!$D$4:$AP$1445,MATCH($A$3,DB_Typologies!$AQ$4:$AQ$1445,0)+$A14,MATCH(AL$3,TQoL_Indexes!$B$8:$AK$8,0)),"")</f>
        <v/>
      </c>
      <c r="AM14" s="87" t="str">
        <f>IFERROR(INDEX(DB_Typologies!$D$4:$AP$1445,MATCH($A$3,DB_Typologies!$AQ$4:$AQ$1445,0)+$A14,MATCH(AM$3,TQoL_Indexes!$B$8:$AK$8,0)),"")</f>
        <v/>
      </c>
    </row>
    <row r="15" spans="1:39">
      <c r="A15" s="58" t="str">
        <f>IFERROR(IF(A14+1&lt;COUNTIF(DB_Typologies!$AQ$4:$AQ$1445,$A$3),A14+1,""),"")</f>
        <v/>
      </c>
      <c r="B15" s="120" t="str">
        <f>IFERROR(INDEX(DB_Typologies!$D$4:$AP$1445,MATCH($A$3,DB_Typologies!$AQ$4:$AQ$1445,0)+$A15,MATCH(B$3,TQoL_Indexes!$B$8:$AK$8,0)),"")</f>
        <v/>
      </c>
      <c r="C15" s="86" t="str">
        <f>IFERROR(INDEX(DB_Typologies!$D$4:$AP$1445,MATCH($A$3,DB_Typologies!$AQ$4:$AQ$1445,0)+$A15,MATCH(C$3,TQoL_Indexes!$B$8:$AK$8,0)),"")</f>
        <v/>
      </c>
      <c r="D15" s="87" t="str">
        <f>IFERROR(INDEX(DB_Typologies!$D$4:$AP$1445,MATCH($A$3,DB_Typologies!$AQ$4:$AQ$1445,0)+$A15,MATCH(D$3,TQoL_Indexes!$B$8:$AK$8,0)),"")</f>
        <v/>
      </c>
      <c r="E15" s="86" t="str">
        <f>IFERROR(INDEX(DB_Typologies!$D$4:$AP$1445,MATCH($A$3,DB_Typologies!$AQ$4:$AQ$1445,0)+$A15,MATCH(E$3,TQoL_Indexes!$B$8:$AK$8,0)),"")</f>
        <v/>
      </c>
      <c r="F15" s="86" t="str">
        <f>IFERROR(INDEX(DB_Typologies!$D$4:$AP$1445,MATCH($A$3,DB_Typologies!$AQ$4:$AQ$1445,0)+$A15,MATCH(F$3,TQoL_Indexes!$B$8:$AK$8,0)),"")</f>
        <v/>
      </c>
      <c r="G15" s="86" t="str">
        <f>IFERROR(INDEX(DB_Typologies!$D$4:$AP$1445,MATCH($A$3,DB_Typologies!$AQ$4:$AQ$1445,0)+$A15,MATCH(G$3,TQoL_Indexes!$B$8:$AK$8,0)),"")</f>
        <v/>
      </c>
      <c r="H15" s="86" t="str">
        <f>IFERROR(INDEX(DB_Typologies!$D$4:$AP$1445,MATCH($A$3,DB_Typologies!$AQ$4:$AQ$1445,0)+$A15,MATCH(H$3,TQoL_Indexes!$B$8:$AK$8,0)),"")</f>
        <v/>
      </c>
      <c r="I15" s="86" t="str">
        <f>IFERROR(INDEX(DB_Typologies!$D$4:$AP$1445,MATCH($A$3,DB_Typologies!$AQ$4:$AQ$1445,0)+$A15,MATCH(I$3,TQoL_Indexes!$B$8:$AK$8,0)),"")</f>
        <v/>
      </c>
      <c r="J15" s="86" t="str">
        <f>IFERROR(INDEX(DB_Typologies!$D$4:$AP$1445,MATCH($A$3,DB_Typologies!$AQ$4:$AQ$1445,0)+$A15,MATCH(J$3,TQoL_Indexes!$B$8:$AK$8,0)),"")</f>
        <v/>
      </c>
      <c r="K15" s="86" t="str">
        <f>IFERROR(INDEX(DB_Typologies!$D$4:$AP$1445,MATCH($A$3,DB_Typologies!$AQ$4:$AQ$1445,0)+$A15,MATCH(K$3,TQoL_Indexes!$B$8:$AK$8,0)),"")</f>
        <v/>
      </c>
      <c r="L15" s="86" t="str">
        <f>IFERROR(INDEX(DB_Typologies!$D$4:$AP$1445,MATCH($A$3,DB_Typologies!$AQ$4:$AQ$1445,0)+$A15,MATCH(L$3,TQoL_Indexes!$B$8:$AK$8,0)),"")</f>
        <v/>
      </c>
      <c r="M15" s="86" t="str">
        <f>IFERROR(INDEX(DB_Typologies!$D$4:$AP$1445,MATCH($A$3,DB_Typologies!$AQ$4:$AQ$1445,0)+$A15,MATCH(M$3,TQoL_Indexes!$B$8:$AK$8,0)),"")</f>
        <v/>
      </c>
      <c r="N15" s="86" t="str">
        <f>IFERROR(INDEX(DB_Typologies!$D$4:$AP$1445,MATCH($A$3,DB_Typologies!$AQ$4:$AQ$1445,0)+$A15,MATCH(N$3,TQoL_Indexes!$B$8:$AK$8,0)),"")</f>
        <v/>
      </c>
      <c r="O15" s="86" t="str">
        <f>IFERROR(INDEX(DB_Typologies!$D$4:$AP$1445,MATCH($A$3,DB_Typologies!$AQ$4:$AQ$1445,0)+$A15,MATCH(O$3,TQoL_Indexes!$B$8:$AK$8,0)),"")</f>
        <v/>
      </c>
      <c r="P15" s="86" t="str">
        <f>IFERROR(INDEX(DB_Typologies!$D$4:$AP$1445,MATCH($A$3,DB_Typologies!$AQ$4:$AQ$1445,0)+$A15,MATCH(P$3,TQoL_Indexes!$B$8:$AK$8,0)),"")</f>
        <v/>
      </c>
      <c r="Q15" s="86" t="str">
        <f>IFERROR(INDEX(DB_Typologies!$D$4:$AP$1445,MATCH($A$3,DB_Typologies!$AQ$4:$AQ$1445,0)+$A15,MATCH(Q$3,TQoL_Indexes!$B$8:$AK$8,0)),"")</f>
        <v/>
      </c>
      <c r="R15" s="86" t="str">
        <f>IFERROR(INDEX(DB_Typologies!$D$4:$AP$1445,MATCH($A$3,DB_Typologies!$AQ$4:$AQ$1445,0)+$A15,MATCH(R$3,TQoL_Indexes!$B$8:$AK$8,0)),"")</f>
        <v/>
      </c>
      <c r="S15" s="86" t="str">
        <f>IFERROR(INDEX(DB_Typologies!$D$4:$AP$1445,MATCH($A$3,DB_Typologies!$AQ$4:$AQ$1445,0)+$A15,MATCH(S$3,TQoL_Indexes!$B$8:$AK$8,0)),"")</f>
        <v/>
      </c>
      <c r="T15" s="86" t="str">
        <f>IFERROR(INDEX(DB_Typologies!$D$4:$AP$1445,MATCH($A$3,DB_Typologies!$AQ$4:$AQ$1445,0)+$A15,MATCH(T$3,TQoL_Indexes!$B$8:$AK$8,0)),"")</f>
        <v/>
      </c>
      <c r="U15" s="86" t="str">
        <f>IFERROR(INDEX(DB_Typologies!$D$4:$AP$1445,MATCH($A$3,DB_Typologies!$AQ$4:$AQ$1445,0)+$A15,MATCH(U$3,TQoL_Indexes!$B$8:$AK$8,0)),"")</f>
        <v/>
      </c>
      <c r="V15" s="86" t="str">
        <f>IFERROR(INDEX(DB_Typologies!$D$4:$AP$1445,MATCH($A$3,DB_Typologies!$AQ$4:$AQ$1445,0)+$A15,MATCH(V$3,TQoL_Indexes!$B$8:$AK$8,0)),"")</f>
        <v/>
      </c>
      <c r="W15" s="86" t="str">
        <f>IFERROR(INDEX(DB_Typologies!$D$4:$AP$1445,MATCH($A$3,DB_Typologies!$AQ$4:$AQ$1445,0)+$A15,MATCH(W$3,TQoL_Indexes!$B$8:$AK$8,0)),"")</f>
        <v/>
      </c>
      <c r="X15" s="86" t="str">
        <f>IFERROR(INDEX(DB_Typologies!$D$4:$AP$1445,MATCH($A$3,DB_Typologies!$AQ$4:$AQ$1445,0)+$A15,MATCH(X$3,TQoL_Indexes!$B$8:$AK$8,0)),"")</f>
        <v/>
      </c>
      <c r="Y15" s="86" t="str">
        <f>IFERROR(INDEX(DB_Typologies!$D$4:$AP$1445,MATCH($A$3,DB_Typologies!$AQ$4:$AQ$1445,0)+$A15,MATCH(Y$3,TQoL_Indexes!$B$8:$AK$8,0)),"")</f>
        <v/>
      </c>
      <c r="Z15" s="86" t="str">
        <f>IFERROR(INDEX(DB_Typologies!$D$4:$AP$1445,MATCH($A$3,DB_Typologies!$AQ$4:$AQ$1445,0)+$A15,MATCH(Z$3,TQoL_Indexes!$B$8:$AK$8,0)),"")</f>
        <v/>
      </c>
      <c r="AA15" s="86" t="str">
        <f>IFERROR(INDEX(DB_Typologies!$D$4:$AP$1445,MATCH($A$3,DB_Typologies!$AQ$4:$AQ$1445,0)+$A15,MATCH(AA$3,TQoL_Indexes!$B$8:$AK$8,0)),"")</f>
        <v/>
      </c>
      <c r="AB15" s="86" t="str">
        <f>IFERROR(INDEX(DB_Typologies!$D$4:$AP$1445,MATCH($A$3,DB_Typologies!$AQ$4:$AQ$1445,0)+$A15,MATCH(AB$3,TQoL_Indexes!$B$8:$AK$8,0)),"")</f>
        <v/>
      </c>
      <c r="AC15" s="86" t="str">
        <f>IFERROR(INDEX(DB_Typologies!$D$4:$AP$1445,MATCH($A$3,DB_Typologies!$AQ$4:$AQ$1445,0)+$A15,MATCH(AC$3,TQoL_Indexes!$B$8:$AK$8,0)),"")</f>
        <v/>
      </c>
      <c r="AD15" s="86" t="str">
        <f>IFERROR(INDEX(DB_Typologies!$D$4:$AP$1445,MATCH($A$3,DB_Typologies!$AQ$4:$AQ$1445,0)+$A15,MATCH(AD$3,TQoL_Indexes!$B$8:$AK$8,0)),"")</f>
        <v/>
      </c>
      <c r="AE15" s="86" t="str">
        <f>IFERROR(INDEX(DB_Typologies!$D$4:$AP$1445,MATCH($A$3,DB_Typologies!$AQ$4:$AQ$1445,0)+$A15,MATCH(AE$3,TQoL_Indexes!$B$8:$AK$8,0)),"")</f>
        <v/>
      </c>
      <c r="AF15" s="86" t="str">
        <f>IFERROR(INDEX(DB_Typologies!$D$4:$AP$1445,MATCH($A$3,DB_Typologies!$AQ$4:$AQ$1445,0)+$A15,MATCH(AF$3,TQoL_Indexes!$B$8:$AK$8,0)),"")</f>
        <v/>
      </c>
      <c r="AG15" s="86" t="str">
        <f>IFERROR(INDEX(DB_Typologies!$D$4:$AP$1445,MATCH($A$3,DB_Typologies!$AQ$4:$AQ$1445,0)+$A15,MATCH(AG$3,TQoL_Indexes!$B$8:$AK$8,0)),"")</f>
        <v/>
      </c>
      <c r="AH15" s="86" t="str">
        <f>IFERROR(INDEX(DB_Typologies!$D$4:$AP$1445,MATCH($A$3,DB_Typologies!$AQ$4:$AQ$1445,0)+$A15,MATCH(AH$3,TQoL_Indexes!$B$8:$AK$8,0)),"")</f>
        <v/>
      </c>
      <c r="AI15" s="86" t="str">
        <f>IFERROR(INDEX(DB_Typologies!$D$4:$AP$1445,MATCH($A$3,DB_Typologies!$AQ$4:$AQ$1445,0)+$A15,MATCH(AI$3,TQoL_Indexes!$B$8:$AK$8,0)),"")</f>
        <v/>
      </c>
      <c r="AJ15" s="86" t="str">
        <f>IFERROR(INDEX(DB_Typologies!$D$4:$AP$1445,MATCH($A$3,DB_Typologies!$AQ$4:$AQ$1445,0)+$A15,MATCH(AJ$3,TQoL_Indexes!$B$8:$AK$8,0)),"")</f>
        <v/>
      </c>
      <c r="AK15" s="86" t="str">
        <f>IFERROR(INDEX(DB_Typologies!$D$4:$AP$1445,MATCH($A$3,DB_Typologies!$AQ$4:$AQ$1445,0)+$A15,MATCH(AK$3,TQoL_Indexes!$B$8:$AK$8,0)),"")</f>
        <v/>
      </c>
      <c r="AL15" s="86" t="str">
        <f>IFERROR(INDEX(DB_Typologies!$D$4:$AP$1445,MATCH($A$3,DB_Typologies!$AQ$4:$AQ$1445,0)+$A15,MATCH(AL$3,TQoL_Indexes!$B$8:$AK$8,0)),"")</f>
        <v/>
      </c>
      <c r="AM15" s="87" t="str">
        <f>IFERROR(INDEX(DB_Typologies!$D$4:$AP$1445,MATCH($A$3,DB_Typologies!$AQ$4:$AQ$1445,0)+$A15,MATCH(AM$3,TQoL_Indexes!$B$8:$AK$8,0)),"")</f>
        <v/>
      </c>
    </row>
    <row r="16" spans="1:39">
      <c r="A16" s="58" t="str">
        <f>IFERROR(IF(A15+1&lt;COUNTIF(DB_Typologies!$AQ$4:$AQ$1445,$A$3),A15+1,""),"")</f>
        <v/>
      </c>
      <c r="B16" s="120" t="str">
        <f>IFERROR(INDEX(DB_Typologies!$D$4:$AP$1445,MATCH($A$3,DB_Typologies!$AQ$4:$AQ$1445,0)+$A16,MATCH(B$3,TQoL_Indexes!$B$8:$AK$8,0)),"")</f>
        <v/>
      </c>
      <c r="C16" s="86" t="str">
        <f>IFERROR(INDEX(DB_Typologies!$D$4:$AP$1445,MATCH($A$3,DB_Typologies!$AQ$4:$AQ$1445,0)+$A16,MATCH(C$3,TQoL_Indexes!$B$8:$AK$8,0)),"")</f>
        <v/>
      </c>
      <c r="D16" s="87" t="str">
        <f>IFERROR(INDEX(DB_Typologies!$D$4:$AP$1445,MATCH($A$3,DB_Typologies!$AQ$4:$AQ$1445,0)+$A16,MATCH(D$3,TQoL_Indexes!$B$8:$AK$8,0)),"")</f>
        <v/>
      </c>
      <c r="E16" s="86" t="str">
        <f>IFERROR(INDEX(DB_Typologies!$D$4:$AP$1445,MATCH($A$3,DB_Typologies!$AQ$4:$AQ$1445,0)+$A16,MATCH(E$3,TQoL_Indexes!$B$8:$AK$8,0)),"")</f>
        <v/>
      </c>
      <c r="F16" s="86" t="str">
        <f>IFERROR(INDEX(DB_Typologies!$D$4:$AP$1445,MATCH($A$3,DB_Typologies!$AQ$4:$AQ$1445,0)+$A16,MATCH(F$3,TQoL_Indexes!$B$8:$AK$8,0)),"")</f>
        <v/>
      </c>
      <c r="G16" s="86" t="str">
        <f>IFERROR(INDEX(DB_Typologies!$D$4:$AP$1445,MATCH($A$3,DB_Typologies!$AQ$4:$AQ$1445,0)+$A16,MATCH(G$3,TQoL_Indexes!$B$8:$AK$8,0)),"")</f>
        <v/>
      </c>
      <c r="H16" s="86" t="str">
        <f>IFERROR(INDEX(DB_Typologies!$D$4:$AP$1445,MATCH($A$3,DB_Typologies!$AQ$4:$AQ$1445,0)+$A16,MATCH(H$3,TQoL_Indexes!$B$8:$AK$8,0)),"")</f>
        <v/>
      </c>
      <c r="I16" s="86" t="str">
        <f>IFERROR(INDEX(DB_Typologies!$D$4:$AP$1445,MATCH($A$3,DB_Typologies!$AQ$4:$AQ$1445,0)+$A16,MATCH(I$3,TQoL_Indexes!$B$8:$AK$8,0)),"")</f>
        <v/>
      </c>
      <c r="J16" s="86" t="str">
        <f>IFERROR(INDEX(DB_Typologies!$D$4:$AP$1445,MATCH($A$3,DB_Typologies!$AQ$4:$AQ$1445,0)+$A16,MATCH(J$3,TQoL_Indexes!$B$8:$AK$8,0)),"")</f>
        <v/>
      </c>
      <c r="K16" s="86" t="str">
        <f>IFERROR(INDEX(DB_Typologies!$D$4:$AP$1445,MATCH($A$3,DB_Typologies!$AQ$4:$AQ$1445,0)+$A16,MATCH(K$3,TQoL_Indexes!$B$8:$AK$8,0)),"")</f>
        <v/>
      </c>
      <c r="L16" s="86" t="str">
        <f>IFERROR(INDEX(DB_Typologies!$D$4:$AP$1445,MATCH($A$3,DB_Typologies!$AQ$4:$AQ$1445,0)+$A16,MATCH(L$3,TQoL_Indexes!$B$8:$AK$8,0)),"")</f>
        <v/>
      </c>
      <c r="M16" s="86" t="str">
        <f>IFERROR(INDEX(DB_Typologies!$D$4:$AP$1445,MATCH($A$3,DB_Typologies!$AQ$4:$AQ$1445,0)+$A16,MATCH(M$3,TQoL_Indexes!$B$8:$AK$8,0)),"")</f>
        <v/>
      </c>
      <c r="N16" s="86" t="str">
        <f>IFERROR(INDEX(DB_Typologies!$D$4:$AP$1445,MATCH($A$3,DB_Typologies!$AQ$4:$AQ$1445,0)+$A16,MATCH(N$3,TQoL_Indexes!$B$8:$AK$8,0)),"")</f>
        <v/>
      </c>
      <c r="O16" s="86" t="str">
        <f>IFERROR(INDEX(DB_Typologies!$D$4:$AP$1445,MATCH($A$3,DB_Typologies!$AQ$4:$AQ$1445,0)+$A16,MATCH(O$3,TQoL_Indexes!$B$8:$AK$8,0)),"")</f>
        <v/>
      </c>
      <c r="P16" s="86" t="str">
        <f>IFERROR(INDEX(DB_Typologies!$D$4:$AP$1445,MATCH($A$3,DB_Typologies!$AQ$4:$AQ$1445,0)+$A16,MATCH(P$3,TQoL_Indexes!$B$8:$AK$8,0)),"")</f>
        <v/>
      </c>
      <c r="Q16" s="86" t="str">
        <f>IFERROR(INDEX(DB_Typologies!$D$4:$AP$1445,MATCH($A$3,DB_Typologies!$AQ$4:$AQ$1445,0)+$A16,MATCH(Q$3,TQoL_Indexes!$B$8:$AK$8,0)),"")</f>
        <v/>
      </c>
      <c r="R16" s="86" t="str">
        <f>IFERROR(INDEX(DB_Typologies!$D$4:$AP$1445,MATCH($A$3,DB_Typologies!$AQ$4:$AQ$1445,0)+$A16,MATCH(R$3,TQoL_Indexes!$B$8:$AK$8,0)),"")</f>
        <v/>
      </c>
      <c r="S16" s="86" t="str">
        <f>IFERROR(INDEX(DB_Typologies!$D$4:$AP$1445,MATCH($A$3,DB_Typologies!$AQ$4:$AQ$1445,0)+$A16,MATCH(S$3,TQoL_Indexes!$B$8:$AK$8,0)),"")</f>
        <v/>
      </c>
      <c r="T16" s="86" t="str">
        <f>IFERROR(INDEX(DB_Typologies!$D$4:$AP$1445,MATCH($A$3,DB_Typologies!$AQ$4:$AQ$1445,0)+$A16,MATCH(T$3,TQoL_Indexes!$B$8:$AK$8,0)),"")</f>
        <v/>
      </c>
      <c r="U16" s="86" t="str">
        <f>IFERROR(INDEX(DB_Typologies!$D$4:$AP$1445,MATCH($A$3,DB_Typologies!$AQ$4:$AQ$1445,0)+$A16,MATCH(U$3,TQoL_Indexes!$B$8:$AK$8,0)),"")</f>
        <v/>
      </c>
      <c r="V16" s="86" t="str">
        <f>IFERROR(INDEX(DB_Typologies!$D$4:$AP$1445,MATCH($A$3,DB_Typologies!$AQ$4:$AQ$1445,0)+$A16,MATCH(V$3,TQoL_Indexes!$B$8:$AK$8,0)),"")</f>
        <v/>
      </c>
      <c r="W16" s="86" t="str">
        <f>IFERROR(INDEX(DB_Typologies!$D$4:$AP$1445,MATCH($A$3,DB_Typologies!$AQ$4:$AQ$1445,0)+$A16,MATCH(W$3,TQoL_Indexes!$B$8:$AK$8,0)),"")</f>
        <v/>
      </c>
      <c r="X16" s="86" t="str">
        <f>IFERROR(INDEX(DB_Typologies!$D$4:$AP$1445,MATCH($A$3,DB_Typologies!$AQ$4:$AQ$1445,0)+$A16,MATCH(X$3,TQoL_Indexes!$B$8:$AK$8,0)),"")</f>
        <v/>
      </c>
      <c r="Y16" s="86" t="str">
        <f>IFERROR(INDEX(DB_Typologies!$D$4:$AP$1445,MATCH($A$3,DB_Typologies!$AQ$4:$AQ$1445,0)+$A16,MATCH(Y$3,TQoL_Indexes!$B$8:$AK$8,0)),"")</f>
        <v/>
      </c>
      <c r="Z16" s="86" t="str">
        <f>IFERROR(INDEX(DB_Typologies!$D$4:$AP$1445,MATCH($A$3,DB_Typologies!$AQ$4:$AQ$1445,0)+$A16,MATCH(Z$3,TQoL_Indexes!$B$8:$AK$8,0)),"")</f>
        <v/>
      </c>
      <c r="AA16" s="86" t="str">
        <f>IFERROR(INDEX(DB_Typologies!$D$4:$AP$1445,MATCH($A$3,DB_Typologies!$AQ$4:$AQ$1445,0)+$A16,MATCH(AA$3,TQoL_Indexes!$B$8:$AK$8,0)),"")</f>
        <v/>
      </c>
      <c r="AB16" s="86" t="str">
        <f>IFERROR(INDEX(DB_Typologies!$D$4:$AP$1445,MATCH($A$3,DB_Typologies!$AQ$4:$AQ$1445,0)+$A16,MATCH(AB$3,TQoL_Indexes!$B$8:$AK$8,0)),"")</f>
        <v/>
      </c>
      <c r="AC16" s="86" t="str">
        <f>IFERROR(INDEX(DB_Typologies!$D$4:$AP$1445,MATCH($A$3,DB_Typologies!$AQ$4:$AQ$1445,0)+$A16,MATCH(AC$3,TQoL_Indexes!$B$8:$AK$8,0)),"")</f>
        <v/>
      </c>
      <c r="AD16" s="86" t="str">
        <f>IFERROR(INDEX(DB_Typologies!$D$4:$AP$1445,MATCH($A$3,DB_Typologies!$AQ$4:$AQ$1445,0)+$A16,MATCH(AD$3,TQoL_Indexes!$B$8:$AK$8,0)),"")</f>
        <v/>
      </c>
      <c r="AE16" s="86" t="str">
        <f>IFERROR(INDEX(DB_Typologies!$D$4:$AP$1445,MATCH($A$3,DB_Typologies!$AQ$4:$AQ$1445,0)+$A16,MATCH(AE$3,TQoL_Indexes!$B$8:$AK$8,0)),"")</f>
        <v/>
      </c>
      <c r="AF16" s="86" t="str">
        <f>IFERROR(INDEX(DB_Typologies!$D$4:$AP$1445,MATCH($A$3,DB_Typologies!$AQ$4:$AQ$1445,0)+$A16,MATCH(AF$3,TQoL_Indexes!$B$8:$AK$8,0)),"")</f>
        <v/>
      </c>
      <c r="AG16" s="86" t="str">
        <f>IFERROR(INDEX(DB_Typologies!$D$4:$AP$1445,MATCH($A$3,DB_Typologies!$AQ$4:$AQ$1445,0)+$A16,MATCH(AG$3,TQoL_Indexes!$B$8:$AK$8,0)),"")</f>
        <v/>
      </c>
      <c r="AH16" s="86" t="str">
        <f>IFERROR(INDEX(DB_Typologies!$D$4:$AP$1445,MATCH($A$3,DB_Typologies!$AQ$4:$AQ$1445,0)+$A16,MATCH(AH$3,TQoL_Indexes!$B$8:$AK$8,0)),"")</f>
        <v/>
      </c>
      <c r="AI16" s="86" t="str">
        <f>IFERROR(INDEX(DB_Typologies!$D$4:$AP$1445,MATCH($A$3,DB_Typologies!$AQ$4:$AQ$1445,0)+$A16,MATCH(AI$3,TQoL_Indexes!$B$8:$AK$8,0)),"")</f>
        <v/>
      </c>
      <c r="AJ16" s="86" t="str">
        <f>IFERROR(INDEX(DB_Typologies!$D$4:$AP$1445,MATCH($A$3,DB_Typologies!$AQ$4:$AQ$1445,0)+$A16,MATCH(AJ$3,TQoL_Indexes!$B$8:$AK$8,0)),"")</f>
        <v/>
      </c>
      <c r="AK16" s="86" t="str">
        <f>IFERROR(INDEX(DB_Typologies!$D$4:$AP$1445,MATCH($A$3,DB_Typologies!$AQ$4:$AQ$1445,0)+$A16,MATCH(AK$3,TQoL_Indexes!$B$8:$AK$8,0)),"")</f>
        <v/>
      </c>
      <c r="AL16" s="86" t="str">
        <f>IFERROR(INDEX(DB_Typologies!$D$4:$AP$1445,MATCH($A$3,DB_Typologies!$AQ$4:$AQ$1445,0)+$A16,MATCH(AL$3,TQoL_Indexes!$B$8:$AK$8,0)),"")</f>
        <v/>
      </c>
      <c r="AM16" s="87" t="str">
        <f>IFERROR(INDEX(DB_Typologies!$D$4:$AP$1445,MATCH($A$3,DB_Typologies!$AQ$4:$AQ$1445,0)+$A16,MATCH(AM$3,TQoL_Indexes!$B$8:$AK$8,0)),"")</f>
        <v/>
      </c>
    </row>
    <row r="17" spans="1:39">
      <c r="A17" s="58" t="str">
        <f>IFERROR(IF(A16+1&lt;COUNTIF(DB_Typologies!$AQ$4:$AQ$1445,$A$3),A16+1,""),"")</f>
        <v/>
      </c>
      <c r="B17" s="120" t="str">
        <f>IFERROR(INDEX(DB_Typologies!$D$4:$AP$1445,MATCH($A$3,DB_Typologies!$AQ$4:$AQ$1445,0)+$A17,MATCH(B$3,TQoL_Indexes!$B$8:$AK$8,0)),"")</f>
        <v/>
      </c>
      <c r="C17" s="86" t="str">
        <f>IFERROR(INDEX(DB_Typologies!$D$4:$AP$1445,MATCH($A$3,DB_Typologies!$AQ$4:$AQ$1445,0)+$A17,MATCH(C$3,TQoL_Indexes!$B$8:$AK$8,0)),"")</f>
        <v/>
      </c>
      <c r="D17" s="87" t="str">
        <f>IFERROR(INDEX(DB_Typologies!$D$4:$AP$1445,MATCH($A$3,DB_Typologies!$AQ$4:$AQ$1445,0)+$A17,MATCH(D$3,TQoL_Indexes!$B$8:$AK$8,0)),"")</f>
        <v/>
      </c>
      <c r="E17" s="86" t="str">
        <f>IFERROR(INDEX(DB_Typologies!$D$4:$AP$1445,MATCH($A$3,DB_Typologies!$AQ$4:$AQ$1445,0)+$A17,MATCH(E$3,TQoL_Indexes!$B$8:$AK$8,0)),"")</f>
        <v/>
      </c>
      <c r="F17" s="86" t="str">
        <f>IFERROR(INDEX(DB_Typologies!$D$4:$AP$1445,MATCH($A$3,DB_Typologies!$AQ$4:$AQ$1445,0)+$A17,MATCH(F$3,TQoL_Indexes!$B$8:$AK$8,0)),"")</f>
        <v/>
      </c>
      <c r="G17" s="86" t="str">
        <f>IFERROR(INDEX(DB_Typologies!$D$4:$AP$1445,MATCH($A$3,DB_Typologies!$AQ$4:$AQ$1445,0)+$A17,MATCH(G$3,TQoL_Indexes!$B$8:$AK$8,0)),"")</f>
        <v/>
      </c>
      <c r="H17" s="86" t="str">
        <f>IFERROR(INDEX(DB_Typologies!$D$4:$AP$1445,MATCH($A$3,DB_Typologies!$AQ$4:$AQ$1445,0)+$A17,MATCH(H$3,TQoL_Indexes!$B$8:$AK$8,0)),"")</f>
        <v/>
      </c>
      <c r="I17" s="86" t="str">
        <f>IFERROR(INDEX(DB_Typologies!$D$4:$AP$1445,MATCH($A$3,DB_Typologies!$AQ$4:$AQ$1445,0)+$A17,MATCH(I$3,TQoL_Indexes!$B$8:$AK$8,0)),"")</f>
        <v/>
      </c>
      <c r="J17" s="86" t="str">
        <f>IFERROR(INDEX(DB_Typologies!$D$4:$AP$1445,MATCH($A$3,DB_Typologies!$AQ$4:$AQ$1445,0)+$A17,MATCH(J$3,TQoL_Indexes!$B$8:$AK$8,0)),"")</f>
        <v/>
      </c>
      <c r="K17" s="86" t="str">
        <f>IFERROR(INDEX(DB_Typologies!$D$4:$AP$1445,MATCH($A$3,DB_Typologies!$AQ$4:$AQ$1445,0)+$A17,MATCH(K$3,TQoL_Indexes!$B$8:$AK$8,0)),"")</f>
        <v/>
      </c>
      <c r="L17" s="86" t="str">
        <f>IFERROR(INDEX(DB_Typologies!$D$4:$AP$1445,MATCH($A$3,DB_Typologies!$AQ$4:$AQ$1445,0)+$A17,MATCH(L$3,TQoL_Indexes!$B$8:$AK$8,0)),"")</f>
        <v/>
      </c>
      <c r="M17" s="86" t="str">
        <f>IFERROR(INDEX(DB_Typologies!$D$4:$AP$1445,MATCH($A$3,DB_Typologies!$AQ$4:$AQ$1445,0)+$A17,MATCH(M$3,TQoL_Indexes!$B$8:$AK$8,0)),"")</f>
        <v/>
      </c>
      <c r="N17" s="86" t="str">
        <f>IFERROR(INDEX(DB_Typologies!$D$4:$AP$1445,MATCH($A$3,DB_Typologies!$AQ$4:$AQ$1445,0)+$A17,MATCH(N$3,TQoL_Indexes!$B$8:$AK$8,0)),"")</f>
        <v/>
      </c>
      <c r="O17" s="86" t="str">
        <f>IFERROR(INDEX(DB_Typologies!$D$4:$AP$1445,MATCH($A$3,DB_Typologies!$AQ$4:$AQ$1445,0)+$A17,MATCH(O$3,TQoL_Indexes!$B$8:$AK$8,0)),"")</f>
        <v/>
      </c>
      <c r="P17" s="86" t="str">
        <f>IFERROR(INDEX(DB_Typologies!$D$4:$AP$1445,MATCH($A$3,DB_Typologies!$AQ$4:$AQ$1445,0)+$A17,MATCH(P$3,TQoL_Indexes!$B$8:$AK$8,0)),"")</f>
        <v/>
      </c>
      <c r="Q17" s="86" t="str">
        <f>IFERROR(INDEX(DB_Typologies!$D$4:$AP$1445,MATCH($A$3,DB_Typologies!$AQ$4:$AQ$1445,0)+$A17,MATCH(Q$3,TQoL_Indexes!$B$8:$AK$8,0)),"")</f>
        <v/>
      </c>
      <c r="R17" s="86" t="str">
        <f>IFERROR(INDEX(DB_Typologies!$D$4:$AP$1445,MATCH($A$3,DB_Typologies!$AQ$4:$AQ$1445,0)+$A17,MATCH(R$3,TQoL_Indexes!$B$8:$AK$8,0)),"")</f>
        <v/>
      </c>
      <c r="S17" s="86" t="str">
        <f>IFERROR(INDEX(DB_Typologies!$D$4:$AP$1445,MATCH($A$3,DB_Typologies!$AQ$4:$AQ$1445,0)+$A17,MATCH(S$3,TQoL_Indexes!$B$8:$AK$8,0)),"")</f>
        <v/>
      </c>
      <c r="T17" s="86" t="str">
        <f>IFERROR(INDEX(DB_Typologies!$D$4:$AP$1445,MATCH($A$3,DB_Typologies!$AQ$4:$AQ$1445,0)+$A17,MATCH(T$3,TQoL_Indexes!$B$8:$AK$8,0)),"")</f>
        <v/>
      </c>
      <c r="U17" s="86" t="str">
        <f>IFERROR(INDEX(DB_Typologies!$D$4:$AP$1445,MATCH($A$3,DB_Typologies!$AQ$4:$AQ$1445,0)+$A17,MATCH(U$3,TQoL_Indexes!$B$8:$AK$8,0)),"")</f>
        <v/>
      </c>
      <c r="V17" s="86" t="str">
        <f>IFERROR(INDEX(DB_Typologies!$D$4:$AP$1445,MATCH($A$3,DB_Typologies!$AQ$4:$AQ$1445,0)+$A17,MATCH(V$3,TQoL_Indexes!$B$8:$AK$8,0)),"")</f>
        <v/>
      </c>
      <c r="W17" s="86" t="str">
        <f>IFERROR(INDEX(DB_Typologies!$D$4:$AP$1445,MATCH($A$3,DB_Typologies!$AQ$4:$AQ$1445,0)+$A17,MATCH(W$3,TQoL_Indexes!$B$8:$AK$8,0)),"")</f>
        <v/>
      </c>
      <c r="X17" s="86" t="str">
        <f>IFERROR(INDEX(DB_Typologies!$D$4:$AP$1445,MATCH($A$3,DB_Typologies!$AQ$4:$AQ$1445,0)+$A17,MATCH(X$3,TQoL_Indexes!$B$8:$AK$8,0)),"")</f>
        <v/>
      </c>
      <c r="Y17" s="86" t="str">
        <f>IFERROR(INDEX(DB_Typologies!$D$4:$AP$1445,MATCH($A$3,DB_Typologies!$AQ$4:$AQ$1445,0)+$A17,MATCH(Y$3,TQoL_Indexes!$B$8:$AK$8,0)),"")</f>
        <v/>
      </c>
      <c r="Z17" s="86" t="str">
        <f>IFERROR(INDEX(DB_Typologies!$D$4:$AP$1445,MATCH($A$3,DB_Typologies!$AQ$4:$AQ$1445,0)+$A17,MATCH(Z$3,TQoL_Indexes!$B$8:$AK$8,0)),"")</f>
        <v/>
      </c>
      <c r="AA17" s="86" t="str">
        <f>IFERROR(INDEX(DB_Typologies!$D$4:$AP$1445,MATCH($A$3,DB_Typologies!$AQ$4:$AQ$1445,0)+$A17,MATCH(AA$3,TQoL_Indexes!$B$8:$AK$8,0)),"")</f>
        <v/>
      </c>
      <c r="AB17" s="86" t="str">
        <f>IFERROR(INDEX(DB_Typologies!$D$4:$AP$1445,MATCH($A$3,DB_Typologies!$AQ$4:$AQ$1445,0)+$A17,MATCH(AB$3,TQoL_Indexes!$B$8:$AK$8,0)),"")</f>
        <v/>
      </c>
      <c r="AC17" s="86" t="str">
        <f>IFERROR(INDEX(DB_Typologies!$D$4:$AP$1445,MATCH($A$3,DB_Typologies!$AQ$4:$AQ$1445,0)+$A17,MATCH(AC$3,TQoL_Indexes!$B$8:$AK$8,0)),"")</f>
        <v/>
      </c>
      <c r="AD17" s="86" t="str">
        <f>IFERROR(INDEX(DB_Typologies!$D$4:$AP$1445,MATCH($A$3,DB_Typologies!$AQ$4:$AQ$1445,0)+$A17,MATCH(AD$3,TQoL_Indexes!$B$8:$AK$8,0)),"")</f>
        <v/>
      </c>
      <c r="AE17" s="86" t="str">
        <f>IFERROR(INDEX(DB_Typologies!$D$4:$AP$1445,MATCH($A$3,DB_Typologies!$AQ$4:$AQ$1445,0)+$A17,MATCH(AE$3,TQoL_Indexes!$B$8:$AK$8,0)),"")</f>
        <v/>
      </c>
      <c r="AF17" s="86" t="str">
        <f>IFERROR(INDEX(DB_Typologies!$D$4:$AP$1445,MATCH($A$3,DB_Typologies!$AQ$4:$AQ$1445,0)+$A17,MATCH(AF$3,TQoL_Indexes!$B$8:$AK$8,0)),"")</f>
        <v/>
      </c>
      <c r="AG17" s="86" t="str">
        <f>IFERROR(INDEX(DB_Typologies!$D$4:$AP$1445,MATCH($A$3,DB_Typologies!$AQ$4:$AQ$1445,0)+$A17,MATCH(AG$3,TQoL_Indexes!$B$8:$AK$8,0)),"")</f>
        <v/>
      </c>
      <c r="AH17" s="86" t="str">
        <f>IFERROR(INDEX(DB_Typologies!$D$4:$AP$1445,MATCH($A$3,DB_Typologies!$AQ$4:$AQ$1445,0)+$A17,MATCH(AH$3,TQoL_Indexes!$B$8:$AK$8,0)),"")</f>
        <v/>
      </c>
      <c r="AI17" s="86" t="str">
        <f>IFERROR(INDEX(DB_Typologies!$D$4:$AP$1445,MATCH($A$3,DB_Typologies!$AQ$4:$AQ$1445,0)+$A17,MATCH(AI$3,TQoL_Indexes!$B$8:$AK$8,0)),"")</f>
        <v/>
      </c>
      <c r="AJ17" s="86" t="str">
        <f>IFERROR(INDEX(DB_Typologies!$D$4:$AP$1445,MATCH($A$3,DB_Typologies!$AQ$4:$AQ$1445,0)+$A17,MATCH(AJ$3,TQoL_Indexes!$B$8:$AK$8,0)),"")</f>
        <v/>
      </c>
      <c r="AK17" s="86" t="str">
        <f>IFERROR(INDEX(DB_Typologies!$D$4:$AP$1445,MATCH($A$3,DB_Typologies!$AQ$4:$AQ$1445,0)+$A17,MATCH(AK$3,TQoL_Indexes!$B$8:$AK$8,0)),"")</f>
        <v/>
      </c>
      <c r="AL17" s="86" t="str">
        <f>IFERROR(INDEX(DB_Typologies!$D$4:$AP$1445,MATCH($A$3,DB_Typologies!$AQ$4:$AQ$1445,0)+$A17,MATCH(AL$3,TQoL_Indexes!$B$8:$AK$8,0)),"")</f>
        <v/>
      </c>
      <c r="AM17" s="87" t="str">
        <f>IFERROR(INDEX(DB_Typologies!$D$4:$AP$1445,MATCH($A$3,DB_Typologies!$AQ$4:$AQ$1445,0)+$A17,MATCH(AM$3,TQoL_Indexes!$B$8:$AK$8,0)),"")</f>
        <v/>
      </c>
    </row>
    <row r="18" spans="1:39">
      <c r="A18" s="58" t="str">
        <f>IFERROR(IF(A17+1&lt;COUNTIF(DB_Typologies!$AQ$4:$AQ$1445,$A$3),A17+1,""),"")</f>
        <v/>
      </c>
      <c r="B18" s="120" t="str">
        <f>IFERROR(INDEX(DB_Typologies!$D$4:$AP$1445,MATCH($A$3,DB_Typologies!$AQ$4:$AQ$1445,0)+$A18,MATCH(B$3,TQoL_Indexes!$B$8:$AK$8,0)),"")</f>
        <v/>
      </c>
      <c r="C18" s="86" t="str">
        <f>IFERROR(INDEX(DB_Typologies!$D$4:$AP$1445,MATCH($A$3,DB_Typologies!$AQ$4:$AQ$1445,0)+$A18,MATCH(C$3,TQoL_Indexes!$B$8:$AK$8,0)),"")</f>
        <v/>
      </c>
      <c r="D18" s="87" t="str">
        <f>IFERROR(INDEX(DB_Typologies!$D$4:$AP$1445,MATCH($A$3,DB_Typologies!$AQ$4:$AQ$1445,0)+$A18,MATCH(D$3,TQoL_Indexes!$B$8:$AK$8,0)),"")</f>
        <v/>
      </c>
      <c r="E18" s="86" t="str">
        <f>IFERROR(INDEX(DB_Typologies!$D$4:$AP$1445,MATCH($A$3,DB_Typologies!$AQ$4:$AQ$1445,0)+$A18,MATCH(E$3,TQoL_Indexes!$B$8:$AK$8,0)),"")</f>
        <v/>
      </c>
      <c r="F18" s="86" t="str">
        <f>IFERROR(INDEX(DB_Typologies!$D$4:$AP$1445,MATCH($A$3,DB_Typologies!$AQ$4:$AQ$1445,0)+$A18,MATCH(F$3,TQoL_Indexes!$B$8:$AK$8,0)),"")</f>
        <v/>
      </c>
      <c r="G18" s="86" t="str">
        <f>IFERROR(INDEX(DB_Typologies!$D$4:$AP$1445,MATCH($A$3,DB_Typologies!$AQ$4:$AQ$1445,0)+$A18,MATCH(G$3,TQoL_Indexes!$B$8:$AK$8,0)),"")</f>
        <v/>
      </c>
      <c r="H18" s="86" t="str">
        <f>IFERROR(INDEX(DB_Typologies!$D$4:$AP$1445,MATCH($A$3,DB_Typologies!$AQ$4:$AQ$1445,0)+$A18,MATCH(H$3,TQoL_Indexes!$B$8:$AK$8,0)),"")</f>
        <v/>
      </c>
      <c r="I18" s="86" t="str">
        <f>IFERROR(INDEX(DB_Typologies!$D$4:$AP$1445,MATCH($A$3,DB_Typologies!$AQ$4:$AQ$1445,0)+$A18,MATCH(I$3,TQoL_Indexes!$B$8:$AK$8,0)),"")</f>
        <v/>
      </c>
      <c r="J18" s="86" t="str">
        <f>IFERROR(INDEX(DB_Typologies!$D$4:$AP$1445,MATCH($A$3,DB_Typologies!$AQ$4:$AQ$1445,0)+$A18,MATCH(J$3,TQoL_Indexes!$B$8:$AK$8,0)),"")</f>
        <v/>
      </c>
      <c r="K18" s="86" t="str">
        <f>IFERROR(INDEX(DB_Typologies!$D$4:$AP$1445,MATCH($A$3,DB_Typologies!$AQ$4:$AQ$1445,0)+$A18,MATCH(K$3,TQoL_Indexes!$B$8:$AK$8,0)),"")</f>
        <v/>
      </c>
      <c r="L18" s="86" t="str">
        <f>IFERROR(INDEX(DB_Typologies!$D$4:$AP$1445,MATCH($A$3,DB_Typologies!$AQ$4:$AQ$1445,0)+$A18,MATCH(L$3,TQoL_Indexes!$B$8:$AK$8,0)),"")</f>
        <v/>
      </c>
      <c r="M18" s="86" t="str">
        <f>IFERROR(INDEX(DB_Typologies!$D$4:$AP$1445,MATCH($A$3,DB_Typologies!$AQ$4:$AQ$1445,0)+$A18,MATCH(M$3,TQoL_Indexes!$B$8:$AK$8,0)),"")</f>
        <v/>
      </c>
      <c r="N18" s="86" t="str">
        <f>IFERROR(INDEX(DB_Typologies!$D$4:$AP$1445,MATCH($A$3,DB_Typologies!$AQ$4:$AQ$1445,0)+$A18,MATCH(N$3,TQoL_Indexes!$B$8:$AK$8,0)),"")</f>
        <v/>
      </c>
      <c r="O18" s="86" t="str">
        <f>IFERROR(INDEX(DB_Typologies!$D$4:$AP$1445,MATCH($A$3,DB_Typologies!$AQ$4:$AQ$1445,0)+$A18,MATCH(O$3,TQoL_Indexes!$B$8:$AK$8,0)),"")</f>
        <v/>
      </c>
      <c r="P18" s="86" t="str">
        <f>IFERROR(INDEX(DB_Typologies!$D$4:$AP$1445,MATCH($A$3,DB_Typologies!$AQ$4:$AQ$1445,0)+$A18,MATCH(P$3,TQoL_Indexes!$B$8:$AK$8,0)),"")</f>
        <v/>
      </c>
      <c r="Q18" s="86" t="str">
        <f>IFERROR(INDEX(DB_Typologies!$D$4:$AP$1445,MATCH($A$3,DB_Typologies!$AQ$4:$AQ$1445,0)+$A18,MATCH(Q$3,TQoL_Indexes!$B$8:$AK$8,0)),"")</f>
        <v/>
      </c>
      <c r="R18" s="86" t="str">
        <f>IFERROR(INDEX(DB_Typologies!$D$4:$AP$1445,MATCH($A$3,DB_Typologies!$AQ$4:$AQ$1445,0)+$A18,MATCH(R$3,TQoL_Indexes!$B$8:$AK$8,0)),"")</f>
        <v/>
      </c>
      <c r="S18" s="86" t="str">
        <f>IFERROR(INDEX(DB_Typologies!$D$4:$AP$1445,MATCH($A$3,DB_Typologies!$AQ$4:$AQ$1445,0)+$A18,MATCH(S$3,TQoL_Indexes!$B$8:$AK$8,0)),"")</f>
        <v/>
      </c>
      <c r="T18" s="86" t="str">
        <f>IFERROR(INDEX(DB_Typologies!$D$4:$AP$1445,MATCH($A$3,DB_Typologies!$AQ$4:$AQ$1445,0)+$A18,MATCH(T$3,TQoL_Indexes!$B$8:$AK$8,0)),"")</f>
        <v/>
      </c>
      <c r="U18" s="86" t="str">
        <f>IFERROR(INDEX(DB_Typologies!$D$4:$AP$1445,MATCH($A$3,DB_Typologies!$AQ$4:$AQ$1445,0)+$A18,MATCH(U$3,TQoL_Indexes!$B$8:$AK$8,0)),"")</f>
        <v/>
      </c>
      <c r="V18" s="86" t="str">
        <f>IFERROR(INDEX(DB_Typologies!$D$4:$AP$1445,MATCH($A$3,DB_Typologies!$AQ$4:$AQ$1445,0)+$A18,MATCH(V$3,TQoL_Indexes!$B$8:$AK$8,0)),"")</f>
        <v/>
      </c>
      <c r="W18" s="86" t="str">
        <f>IFERROR(INDEX(DB_Typologies!$D$4:$AP$1445,MATCH($A$3,DB_Typologies!$AQ$4:$AQ$1445,0)+$A18,MATCH(W$3,TQoL_Indexes!$B$8:$AK$8,0)),"")</f>
        <v/>
      </c>
      <c r="X18" s="86" t="str">
        <f>IFERROR(INDEX(DB_Typologies!$D$4:$AP$1445,MATCH($A$3,DB_Typologies!$AQ$4:$AQ$1445,0)+$A18,MATCH(X$3,TQoL_Indexes!$B$8:$AK$8,0)),"")</f>
        <v/>
      </c>
      <c r="Y18" s="86" t="str">
        <f>IFERROR(INDEX(DB_Typologies!$D$4:$AP$1445,MATCH($A$3,DB_Typologies!$AQ$4:$AQ$1445,0)+$A18,MATCH(Y$3,TQoL_Indexes!$B$8:$AK$8,0)),"")</f>
        <v/>
      </c>
      <c r="Z18" s="86" t="str">
        <f>IFERROR(INDEX(DB_Typologies!$D$4:$AP$1445,MATCH($A$3,DB_Typologies!$AQ$4:$AQ$1445,0)+$A18,MATCH(Z$3,TQoL_Indexes!$B$8:$AK$8,0)),"")</f>
        <v/>
      </c>
      <c r="AA18" s="86" t="str">
        <f>IFERROR(INDEX(DB_Typologies!$D$4:$AP$1445,MATCH($A$3,DB_Typologies!$AQ$4:$AQ$1445,0)+$A18,MATCH(AA$3,TQoL_Indexes!$B$8:$AK$8,0)),"")</f>
        <v/>
      </c>
      <c r="AB18" s="86" t="str">
        <f>IFERROR(INDEX(DB_Typologies!$D$4:$AP$1445,MATCH($A$3,DB_Typologies!$AQ$4:$AQ$1445,0)+$A18,MATCH(AB$3,TQoL_Indexes!$B$8:$AK$8,0)),"")</f>
        <v/>
      </c>
      <c r="AC18" s="86" t="str">
        <f>IFERROR(INDEX(DB_Typologies!$D$4:$AP$1445,MATCH($A$3,DB_Typologies!$AQ$4:$AQ$1445,0)+$A18,MATCH(AC$3,TQoL_Indexes!$B$8:$AK$8,0)),"")</f>
        <v/>
      </c>
      <c r="AD18" s="86" t="str">
        <f>IFERROR(INDEX(DB_Typologies!$D$4:$AP$1445,MATCH($A$3,DB_Typologies!$AQ$4:$AQ$1445,0)+$A18,MATCH(AD$3,TQoL_Indexes!$B$8:$AK$8,0)),"")</f>
        <v/>
      </c>
      <c r="AE18" s="86" t="str">
        <f>IFERROR(INDEX(DB_Typologies!$D$4:$AP$1445,MATCH($A$3,DB_Typologies!$AQ$4:$AQ$1445,0)+$A18,MATCH(AE$3,TQoL_Indexes!$B$8:$AK$8,0)),"")</f>
        <v/>
      </c>
      <c r="AF18" s="86" t="str">
        <f>IFERROR(INDEX(DB_Typologies!$D$4:$AP$1445,MATCH($A$3,DB_Typologies!$AQ$4:$AQ$1445,0)+$A18,MATCH(AF$3,TQoL_Indexes!$B$8:$AK$8,0)),"")</f>
        <v/>
      </c>
      <c r="AG18" s="86" t="str">
        <f>IFERROR(INDEX(DB_Typologies!$D$4:$AP$1445,MATCH($A$3,DB_Typologies!$AQ$4:$AQ$1445,0)+$A18,MATCH(AG$3,TQoL_Indexes!$B$8:$AK$8,0)),"")</f>
        <v/>
      </c>
      <c r="AH18" s="86" t="str">
        <f>IFERROR(INDEX(DB_Typologies!$D$4:$AP$1445,MATCH($A$3,DB_Typologies!$AQ$4:$AQ$1445,0)+$A18,MATCH(AH$3,TQoL_Indexes!$B$8:$AK$8,0)),"")</f>
        <v/>
      </c>
      <c r="AI18" s="86" t="str">
        <f>IFERROR(INDEX(DB_Typologies!$D$4:$AP$1445,MATCH($A$3,DB_Typologies!$AQ$4:$AQ$1445,0)+$A18,MATCH(AI$3,TQoL_Indexes!$B$8:$AK$8,0)),"")</f>
        <v/>
      </c>
      <c r="AJ18" s="86" t="str">
        <f>IFERROR(INDEX(DB_Typologies!$D$4:$AP$1445,MATCH($A$3,DB_Typologies!$AQ$4:$AQ$1445,0)+$A18,MATCH(AJ$3,TQoL_Indexes!$B$8:$AK$8,0)),"")</f>
        <v/>
      </c>
      <c r="AK18" s="86" t="str">
        <f>IFERROR(INDEX(DB_Typologies!$D$4:$AP$1445,MATCH($A$3,DB_Typologies!$AQ$4:$AQ$1445,0)+$A18,MATCH(AK$3,TQoL_Indexes!$B$8:$AK$8,0)),"")</f>
        <v/>
      </c>
      <c r="AL18" s="86" t="str">
        <f>IFERROR(INDEX(DB_Typologies!$D$4:$AP$1445,MATCH($A$3,DB_Typologies!$AQ$4:$AQ$1445,0)+$A18,MATCH(AL$3,TQoL_Indexes!$B$8:$AK$8,0)),"")</f>
        <v/>
      </c>
      <c r="AM18" s="87" t="str">
        <f>IFERROR(INDEX(DB_Typologies!$D$4:$AP$1445,MATCH($A$3,DB_Typologies!$AQ$4:$AQ$1445,0)+$A18,MATCH(AM$3,TQoL_Indexes!$B$8:$AK$8,0)),"")</f>
        <v/>
      </c>
    </row>
    <row r="19" spans="1:39">
      <c r="A19" s="58" t="str">
        <f>IFERROR(IF(A18+1&lt;COUNTIF(DB_Typologies!$AQ$4:$AQ$1445,$A$3),A18+1,""),"")</f>
        <v/>
      </c>
      <c r="B19" s="120" t="str">
        <f>IFERROR(INDEX(DB_Typologies!$D$4:$AP$1445,MATCH($A$3,DB_Typologies!$AQ$4:$AQ$1445,0)+$A19,MATCH(B$3,TQoL_Indexes!$B$8:$AK$8,0)),"")</f>
        <v/>
      </c>
      <c r="C19" s="86" t="str">
        <f>IFERROR(INDEX(DB_Typologies!$D$4:$AP$1445,MATCH($A$3,DB_Typologies!$AQ$4:$AQ$1445,0)+$A19,MATCH(C$3,TQoL_Indexes!$B$8:$AK$8,0)),"")</f>
        <v/>
      </c>
      <c r="D19" s="87" t="str">
        <f>IFERROR(INDEX(DB_Typologies!$D$4:$AP$1445,MATCH($A$3,DB_Typologies!$AQ$4:$AQ$1445,0)+$A19,MATCH(D$3,TQoL_Indexes!$B$8:$AK$8,0)),"")</f>
        <v/>
      </c>
      <c r="E19" s="86" t="str">
        <f>IFERROR(INDEX(DB_Typologies!$D$4:$AP$1445,MATCH($A$3,DB_Typologies!$AQ$4:$AQ$1445,0)+$A19,MATCH(E$3,TQoL_Indexes!$B$8:$AK$8,0)),"")</f>
        <v/>
      </c>
      <c r="F19" s="86" t="str">
        <f>IFERROR(INDEX(DB_Typologies!$D$4:$AP$1445,MATCH($A$3,DB_Typologies!$AQ$4:$AQ$1445,0)+$A19,MATCH(F$3,TQoL_Indexes!$B$8:$AK$8,0)),"")</f>
        <v/>
      </c>
      <c r="G19" s="86" t="str">
        <f>IFERROR(INDEX(DB_Typologies!$D$4:$AP$1445,MATCH($A$3,DB_Typologies!$AQ$4:$AQ$1445,0)+$A19,MATCH(G$3,TQoL_Indexes!$B$8:$AK$8,0)),"")</f>
        <v/>
      </c>
      <c r="H19" s="86" t="str">
        <f>IFERROR(INDEX(DB_Typologies!$D$4:$AP$1445,MATCH($A$3,DB_Typologies!$AQ$4:$AQ$1445,0)+$A19,MATCH(H$3,TQoL_Indexes!$B$8:$AK$8,0)),"")</f>
        <v/>
      </c>
      <c r="I19" s="86" t="str">
        <f>IFERROR(INDEX(DB_Typologies!$D$4:$AP$1445,MATCH($A$3,DB_Typologies!$AQ$4:$AQ$1445,0)+$A19,MATCH(I$3,TQoL_Indexes!$B$8:$AK$8,0)),"")</f>
        <v/>
      </c>
      <c r="J19" s="86" t="str">
        <f>IFERROR(INDEX(DB_Typologies!$D$4:$AP$1445,MATCH($A$3,DB_Typologies!$AQ$4:$AQ$1445,0)+$A19,MATCH(J$3,TQoL_Indexes!$B$8:$AK$8,0)),"")</f>
        <v/>
      </c>
      <c r="K19" s="86" t="str">
        <f>IFERROR(INDEX(DB_Typologies!$D$4:$AP$1445,MATCH($A$3,DB_Typologies!$AQ$4:$AQ$1445,0)+$A19,MATCH(K$3,TQoL_Indexes!$B$8:$AK$8,0)),"")</f>
        <v/>
      </c>
      <c r="L19" s="86" t="str">
        <f>IFERROR(INDEX(DB_Typologies!$D$4:$AP$1445,MATCH($A$3,DB_Typologies!$AQ$4:$AQ$1445,0)+$A19,MATCH(L$3,TQoL_Indexes!$B$8:$AK$8,0)),"")</f>
        <v/>
      </c>
      <c r="M19" s="86" t="str">
        <f>IFERROR(INDEX(DB_Typologies!$D$4:$AP$1445,MATCH($A$3,DB_Typologies!$AQ$4:$AQ$1445,0)+$A19,MATCH(M$3,TQoL_Indexes!$B$8:$AK$8,0)),"")</f>
        <v/>
      </c>
      <c r="N19" s="86" t="str">
        <f>IFERROR(INDEX(DB_Typologies!$D$4:$AP$1445,MATCH($A$3,DB_Typologies!$AQ$4:$AQ$1445,0)+$A19,MATCH(N$3,TQoL_Indexes!$B$8:$AK$8,0)),"")</f>
        <v/>
      </c>
      <c r="O19" s="86" t="str">
        <f>IFERROR(INDEX(DB_Typologies!$D$4:$AP$1445,MATCH($A$3,DB_Typologies!$AQ$4:$AQ$1445,0)+$A19,MATCH(O$3,TQoL_Indexes!$B$8:$AK$8,0)),"")</f>
        <v/>
      </c>
      <c r="P19" s="86" t="str">
        <f>IFERROR(INDEX(DB_Typologies!$D$4:$AP$1445,MATCH($A$3,DB_Typologies!$AQ$4:$AQ$1445,0)+$A19,MATCH(P$3,TQoL_Indexes!$B$8:$AK$8,0)),"")</f>
        <v/>
      </c>
      <c r="Q19" s="86" t="str">
        <f>IFERROR(INDEX(DB_Typologies!$D$4:$AP$1445,MATCH($A$3,DB_Typologies!$AQ$4:$AQ$1445,0)+$A19,MATCH(Q$3,TQoL_Indexes!$B$8:$AK$8,0)),"")</f>
        <v/>
      </c>
      <c r="R19" s="86" t="str">
        <f>IFERROR(INDEX(DB_Typologies!$D$4:$AP$1445,MATCH($A$3,DB_Typologies!$AQ$4:$AQ$1445,0)+$A19,MATCH(R$3,TQoL_Indexes!$B$8:$AK$8,0)),"")</f>
        <v/>
      </c>
      <c r="S19" s="86" t="str">
        <f>IFERROR(INDEX(DB_Typologies!$D$4:$AP$1445,MATCH($A$3,DB_Typologies!$AQ$4:$AQ$1445,0)+$A19,MATCH(S$3,TQoL_Indexes!$B$8:$AK$8,0)),"")</f>
        <v/>
      </c>
      <c r="T19" s="86" t="str">
        <f>IFERROR(INDEX(DB_Typologies!$D$4:$AP$1445,MATCH($A$3,DB_Typologies!$AQ$4:$AQ$1445,0)+$A19,MATCH(T$3,TQoL_Indexes!$B$8:$AK$8,0)),"")</f>
        <v/>
      </c>
      <c r="U19" s="86" t="str">
        <f>IFERROR(INDEX(DB_Typologies!$D$4:$AP$1445,MATCH($A$3,DB_Typologies!$AQ$4:$AQ$1445,0)+$A19,MATCH(U$3,TQoL_Indexes!$B$8:$AK$8,0)),"")</f>
        <v/>
      </c>
      <c r="V19" s="86" t="str">
        <f>IFERROR(INDEX(DB_Typologies!$D$4:$AP$1445,MATCH($A$3,DB_Typologies!$AQ$4:$AQ$1445,0)+$A19,MATCH(V$3,TQoL_Indexes!$B$8:$AK$8,0)),"")</f>
        <v/>
      </c>
      <c r="W19" s="86" t="str">
        <f>IFERROR(INDEX(DB_Typologies!$D$4:$AP$1445,MATCH($A$3,DB_Typologies!$AQ$4:$AQ$1445,0)+$A19,MATCH(W$3,TQoL_Indexes!$B$8:$AK$8,0)),"")</f>
        <v/>
      </c>
      <c r="X19" s="86" t="str">
        <f>IFERROR(INDEX(DB_Typologies!$D$4:$AP$1445,MATCH($A$3,DB_Typologies!$AQ$4:$AQ$1445,0)+$A19,MATCH(X$3,TQoL_Indexes!$B$8:$AK$8,0)),"")</f>
        <v/>
      </c>
      <c r="Y19" s="86" t="str">
        <f>IFERROR(INDEX(DB_Typologies!$D$4:$AP$1445,MATCH($A$3,DB_Typologies!$AQ$4:$AQ$1445,0)+$A19,MATCH(Y$3,TQoL_Indexes!$B$8:$AK$8,0)),"")</f>
        <v/>
      </c>
      <c r="Z19" s="86" t="str">
        <f>IFERROR(INDEX(DB_Typologies!$D$4:$AP$1445,MATCH($A$3,DB_Typologies!$AQ$4:$AQ$1445,0)+$A19,MATCH(Z$3,TQoL_Indexes!$B$8:$AK$8,0)),"")</f>
        <v/>
      </c>
      <c r="AA19" s="86" t="str">
        <f>IFERROR(INDEX(DB_Typologies!$D$4:$AP$1445,MATCH($A$3,DB_Typologies!$AQ$4:$AQ$1445,0)+$A19,MATCH(AA$3,TQoL_Indexes!$B$8:$AK$8,0)),"")</f>
        <v/>
      </c>
      <c r="AB19" s="86" t="str">
        <f>IFERROR(INDEX(DB_Typologies!$D$4:$AP$1445,MATCH($A$3,DB_Typologies!$AQ$4:$AQ$1445,0)+$A19,MATCH(AB$3,TQoL_Indexes!$B$8:$AK$8,0)),"")</f>
        <v/>
      </c>
      <c r="AC19" s="86" t="str">
        <f>IFERROR(INDEX(DB_Typologies!$D$4:$AP$1445,MATCH($A$3,DB_Typologies!$AQ$4:$AQ$1445,0)+$A19,MATCH(AC$3,TQoL_Indexes!$B$8:$AK$8,0)),"")</f>
        <v/>
      </c>
      <c r="AD19" s="86" t="str">
        <f>IFERROR(INDEX(DB_Typologies!$D$4:$AP$1445,MATCH($A$3,DB_Typologies!$AQ$4:$AQ$1445,0)+$A19,MATCH(AD$3,TQoL_Indexes!$B$8:$AK$8,0)),"")</f>
        <v/>
      </c>
      <c r="AE19" s="86" t="str">
        <f>IFERROR(INDEX(DB_Typologies!$D$4:$AP$1445,MATCH($A$3,DB_Typologies!$AQ$4:$AQ$1445,0)+$A19,MATCH(AE$3,TQoL_Indexes!$B$8:$AK$8,0)),"")</f>
        <v/>
      </c>
      <c r="AF19" s="86" t="str">
        <f>IFERROR(INDEX(DB_Typologies!$D$4:$AP$1445,MATCH($A$3,DB_Typologies!$AQ$4:$AQ$1445,0)+$A19,MATCH(AF$3,TQoL_Indexes!$B$8:$AK$8,0)),"")</f>
        <v/>
      </c>
      <c r="AG19" s="86" t="str">
        <f>IFERROR(INDEX(DB_Typologies!$D$4:$AP$1445,MATCH($A$3,DB_Typologies!$AQ$4:$AQ$1445,0)+$A19,MATCH(AG$3,TQoL_Indexes!$B$8:$AK$8,0)),"")</f>
        <v/>
      </c>
      <c r="AH19" s="86" t="str">
        <f>IFERROR(INDEX(DB_Typologies!$D$4:$AP$1445,MATCH($A$3,DB_Typologies!$AQ$4:$AQ$1445,0)+$A19,MATCH(AH$3,TQoL_Indexes!$B$8:$AK$8,0)),"")</f>
        <v/>
      </c>
      <c r="AI19" s="86" t="str">
        <f>IFERROR(INDEX(DB_Typologies!$D$4:$AP$1445,MATCH($A$3,DB_Typologies!$AQ$4:$AQ$1445,0)+$A19,MATCH(AI$3,TQoL_Indexes!$B$8:$AK$8,0)),"")</f>
        <v/>
      </c>
      <c r="AJ19" s="86" t="str">
        <f>IFERROR(INDEX(DB_Typologies!$D$4:$AP$1445,MATCH($A$3,DB_Typologies!$AQ$4:$AQ$1445,0)+$A19,MATCH(AJ$3,TQoL_Indexes!$B$8:$AK$8,0)),"")</f>
        <v/>
      </c>
      <c r="AK19" s="86" t="str">
        <f>IFERROR(INDEX(DB_Typologies!$D$4:$AP$1445,MATCH($A$3,DB_Typologies!$AQ$4:$AQ$1445,0)+$A19,MATCH(AK$3,TQoL_Indexes!$B$8:$AK$8,0)),"")</f>
        <v/>
      </c>
      <c r="AL19" s="86" t="str">
        <f>IFERROR(INDEX(DB_Typologies!$D$4:$AP$1445,MATCH($A$3,DB_Typologies!$AQ$4:$AQ$1445,0)+$A19,MATCH(AL$3,TQoL_Indexes!$B$8:$AK$8,0)),"")</f>
        <v/>
      </c>
      <c r="AM19" s="87" t="str">
        <f>IFERROR(INDEX(DB_Typologies!$D$4:$AP$1445,MATCH($A$3,DB_Typologies!$AQ$4:$AQ$1445,0)+$A19,MATCH(AM$3,TQoL_Indexes!$B$8:$AK$8,0)),"")</f>
        <v/>
      </c>
    </row>
    <row r="20" spans="1:39">
      <c r="A20" s="58" t="str">
        <f>IFERROR(IF(A19+1&lt;COUNTIF(DB_Typologies!$AQ$4:$AQ$1445,$A$3),A19+1,""),"")</f>
        <v/>
      </c>
      <c r="B20" s="120" t="str">
        <f>IFERROR(INDEX(DB_Typologies!$D$4:$AP$1445,MATCH($A$3,DB_Typologies!$AQ$4:$AQ$1445,0)+$A20,MATCH(B$3,TQoL_Indexes!$B$8:$AK$8,0)),"")</f>
        <v/>
      </c>
      <c r="C20" s="86" t="str">
        <f>IFERROR(INDEX(DB_Typologies!$D$4:$AP$1445,MATCH($A$3,DB_Typologies!$AQ$4:$AQ$1445,0)+$A20,MATCH(C$3,TQoL_Indexes!$B$8:$AK$8,0)),"")</f>
        <v/>
      </c>
      <c r="D20" s="87" t="str">
        <f>IFERROR(INDEX(DB_Typologies!$D$4:$AP$1445,MATCH($A$3,DB_Typologies!$AQ$4:$AQ$1445,0)+$A20,MATCH(D$3,TQoL_Indexes!$B$8:$AK$8,0)),"")</f>
        <v/>
      </c>
      <c r="E20" s="86" t="str">
        <f>IFERROR(INDEX(DB_Typologies!$D$4:$AP$1445,MATCH($A$3,DB_Typologies!$AQ$4:$AQ$1445,0)+$A20,MATCH(E$3,TQoL_Indexes!$B$8:$AK$8,0)),"")</f>
        <v/>
      </c>
      <c r="F20" s="86" t="str">
        <f>IFERROR(INDEX(DB_Typologies!$D$4:$AP$1445,MATCH($A$3,DB_Typologies!$AQ$4:$AQ$1445,0)+$A20,MATCH(F$3,TQoL_Indexes!$B$8:$AK$8,0)),"")</f>
        <v/>
      </c>
      <c r="G20" s="86" t="str">
        <f>IFERROR(INDEX(DB_Typologies!$D$4:$AP$1445,MATCH($A$3,DB_Typologies!$AQ$4:$AQ$1445,0)+$A20,MATCH(G$3,TQoL_Indexes!$B$8:$AK$8,0)),"")</f>
        <v/>
      </c>
      <c r="H20" s="86" t="str">
        <f>IFERROR(INDEX(DB_Typologies!$D$4:$AP$1445,MATCH($A$3,DB_Typologies!$AQ$4:$AQ$1445,0)+$A20,MATCH(H$3,TQoL_Indexes!$B$8:$AK$8,0)),"")</f>
        <v/>
      </c>
      <c r="I20" s="86" t="str">
        <f>IFERROR(INDEX(DB_Typologies!$D$4:$AP$1445,MATCH($A$3,DB_Typologies!$AQ$4:$AQ$1445,0)+$A20,MATCH(I$3,TQoL_Indexes!$B$8:$AK$8,0)),"")</f>
        <v/>
      </c>
      <c r="J20" s="86" t="str">
        <f>IFERROR(INDEX(DB_Typologies!$D$4:$AP$1445,MATCH($A$3,DB_Typologies!$AQ$4:$AQ$1445,0)+$A20,MATCH(J$3,TQoL_Indexes!$B$8:$AK$8,0)),"")</f>
        <v/>
      </c>
      <c r="K20" s="86" t="str">
        <f>IFERROR(INDEX(DB_Typologies!$D$4:$AP$1445,MATCH($A$3,DB_Typologies!$AQ$4:$AQ$1445,0)+$A20,MATCH(K$3,TQoL_Indexes!$B$8:$AK$8,0)),"")</f>
        <v/>
      </c>
      <c r="L20" s="86" t="str">
        <f>IFERROR(INDEX(DB_Typologies!$D$4:$AP$1445,MATCH($A$3,DB_Typologies!$AQ$4:$AQ$1445,0)+$A20,MATCH(L$3,TQoL_Indexes!$B$8:$AK$8,0)),"")</f>
        <v/>
      </c>
      <c r="M20" s="86" t="str">
        <f>IFERROR(INDEX(DB_Typologies!$D$4:$AP$1445,MATCH($A$3,DB_Typologies!$AQ$4:$AQ$1445,0)+$A20,MATCH(M$3,TQoL_Indexes!$B$8:$AK$8,0)),"")</f>
        <v/>
      </c>
      <c r="N20" s="86" t="str">
        <f>IFERROR(INDEX(DB_Typologies!$D$4:$AP$1445,MATCH($A$3,DB_Typologies!$AQ$4:$AQ$1445,0)+$A20,MATCH(N$3,TQoL_Indexes!$B$8:$AK$8,0)),"")</f>
        <v/>
      </c>
      <c r="O20" s="86" t="str">
        <f>IFERROR(INDEX(DB_Typologies!$D$4:$AP$1445,MATCH($A$3,DB_Typologies!$AQ$4:$AQ$1445,0)+$A20,MATCH(O$3,TQoL_Indexes!$B$8:$AK$8,0)),"")</f>
        <v/>
      </c>
      <c r="P20" s="86" t="str">
        <f>IFERROR(INDEX(DB_Typologies!$D$4:$AP$1445,MATCH($A$3,DB_Typologies!$AQ$4:$AQ$1445,0)+$A20,MATCH(P$3,TQoL_Indexes!$B$8:$AK$8,0)),"")</f>
        <v/>
      </c>
      <c r="Q20" s="86" t="str">
        <f>IFERROR(INDEX(DB_Typologies!$D$4:$AP$1445,MATCH($A$3,DB_Typologies!$AQ$4:$AQ$1445,0)+$A20,MATCH(Q$3,TQoL_Indexes!$B$8:$AK$8,0)),"")</f>
        <v/>
      </c>
      <c r="R20" s="86" t="str">
        <f>IFERROR(INDEX(DB_Typologies!$D$4:$AP$1445,MATCH($A$3,DB_Typologies!$AQ$4:$AQ$1445,0)+$A20,MATCH(R$3,TQoL_Indexes!$B$8:$AK$8,0)),"")</f>
        <v/>
      </c>
      <c r="S20" s="86" t="str">
        <f>IFERROR(INDEX(DB_Typologies!$D$4:$AP$1445,MATCH($A$3,DB_Typologies!$AQ$4:$AQ$1445,0)+$A20,MATCH(S$3,TQoL_Indexes!$B$8:$AK$8,0)),"")</f>
        <v/>
      </c>
      <c r="T20" s="86" t="str">
        <f>IFERROR(INDEX(DB_Typologies!$D$4:$AP$1445,MATCH($A$3,DB_Typologies!$AQ$4:$AQ$1445,0)+$A20,MATCH(T$3,TQoL_Indexes!$B$8:$AK$8,0)),"")</f>
        <v/>
      </c>
      <c r="U20" s="86" t="str">
        <f>IFERROR(INDEX(DB_Typologies!$D$4:$AP$1445,MATCH($A$3,DB_Typologies!$AQ$4:$AQ$1445,0)+$A20,MATCH(U$3,TQoL_Indexes!$B$8:$AK$8,0)),"")</f>
        <v/>
      </c>
      <c r="V20" s="86" t="str">
        <f>IFERROR(INDEX(DB_Typologies!$D$4:$AP$1445,MATCH($A$3,DB_Typologies!$AQ$4:$AQ$1445,0)+$A20,MATCH(V$3,TQoL_Indexes!$B$8:$AK$8,0)),"")</f>
        <v/>
      </c>
      <c r="W20" s="86" t="str">
        <f>IFERROR(INDEX(DB_Typologies!$D$4:$AP$1445,MATCH($A$3,DB_Typologies!$AQ$4:$AQ$1445,0)+$A20,MATCH(W$3,TQoL_Indexes!$B$8:$AK$8,0)),"")</f>
        <v/>
      </c>
      <c r="X20" s="86" t="str">
        <f>IFERROR(INDEX(DB_Typologies!$D$4:$AP$1445,MATCH($A$3,DB_Typologies!$AQ$4:$AQ$1445,0)+$A20,MATCH(X$3,TQoL_Indexes!$B$8:$AK$8,0)),"")</f>
        <v/>
      </c>
      <c r="Y20" s="86" t="str">
        <f>IFERROR(INDEX(DB_Typologies!$D$4:$AP$1445,MATCH($A$3,DB_Typologies!$AQ$4:$AQ$1445,0)+$A20,MATCH(Y$3,TQoL_Indexes!$B$8:$AK$8,0)),"")</f>
        <v/>
      </c>
      <c r="Z20" s="86" t="str">
        <f>IFERROR(INDEX(DB_Typologies!$D$4:$AP$1445,MATCH($A$3,DB_Typologies!$AQ$4:$AQ$1445,0)+$A20,MATCH(Z$3,TQoL_Indexes!$B$8:$AK$8,0)),"")</f>
        <v/>
      </c>
      <c r="AA20" s="86" t="str">
        <f>IFERROR(INDEX(DB_Typologies!$D$4:$AP$1445,MATCH($A$3,DB_Typologies!$AQ$4:$AQ$1445,0)+$A20,MATCH(AA$3,TQoL_Indexes!$B$8:$AK$8,0)),"")</f>
        <v/>
      </c>
      <c r="AB20" s="86" t="str">
        <f>IFERROR(INDEX(DB_Typologies!$D$4:$AP$1445,MATCH($A$3,DB_Typologies!$AQ$4:$AQ$1445,0)+$A20,MATCH(AB$3,TQoL_Indexes!$B$8:$AK$8,0)),"")</f>
        <v/>
      </c>
      <c r="AC20" s="86" t="str">
        <f>IFERROR(INDEX(DB_Typologies!$D$4:$AP$1445,MATCH($A$3,DB_Typologies!$AQ$4:$AQ$1445,0)+$A20,MATCH(AC$3,TQoL_Indexes!$B$8:$AK$8,0)),"")</f>
        <v/>
      </c>
      <c r="AD20" s="86" t="str">
        <f>IFERROR(INDEX(DB_Typologies!$D$4:$AP$1445,MATCH($A$3,DB_Typologies!$AQ$4:$AQ$1445,0)+$A20,MATCH(AD$3,TQoL_Indexes!$B$8:$AK$8,0)),"")</f>
        <v/>
      </c>
      <c r="AE20" s="86" t="str">
        <f>IFERROR(INDEX(DB_Typologies!$D$4:$AP$1445,MATCH($A$3,DB_Typologies!$AQ$4:$AQ$1445,0)+$A20,MATCH(AE$3,TQoL_Indexes!$B$8:$AK$8,0)),"")</f>
        <v/>
      </c>
      <c r="AF20" s="86" t="str">
        <f>IFERROR(INDEX(DB_Typologies!$D$4:$AP$1445,MATCH($A$3,DB_Typologies!$AQ$4:$AQ$1445,0)+$A20,MATCH(AF$3,TQoL_Indexes!$B$8:$AK$8,0)),"")</f>
        <v/>
      </c>
      <c r="AG20" s="86" t="str">
        <f>IFERROR(INDEX(DB_Typologies!$D$4:$AP$1445,MATCH($A$3,DB_Typologies!$AQ$4:$AQ$1445,0)+$A20,MATCH(AG$3,TQoL_Indexes!$B$8:$AK$8,0)),"")</f>
        <v/>
      </c>
      <c r="AH20" s="86" t="str">
        <f>IFERROR(INDEX(DB_Typologies!$D$4:$AP$1445,MATCH($A$3,DB_Typologies!$AQ$4:$AQ$1445,0)+$A20,MATCH(AH$3,TQoL_Indexes!$B$8:$AK$8,0)),"")</f>
        <v/>
      </c>
      <c r="AI20" s="86" t="str">
        <f>IFERROR(INDEX(DB_Typologies!$D$4:$AP$1445,MATCH($A$3,DB_Typologies!$AQ$4:$AQ$1445,0)+$A20,MATCH(AI$3,TQoL_Indexes!$B$8:$AK$8,0)),"")</f>
        <v/>
      </c>
      <c r="AJ20" s="86" t="str">
        <f>IFERROR(INDEX(DB_Typologies!$D$4:$AP$1445,MATCH($A$3,DB_Typologies!$AQ$4:$AQ$1445,0)+$A20,MATCH(AJ$3,TQoL_Indexes!$B$8:$AK$8,0)),"")</f>
        <v/>
      </c>
      <c r="AK20" s="86" t="str">
        <f>IFERROR(INDEX(DB_Typologies!$D$4:$AP$1445,MATCH($A$3,DB_Typologies!$AQ$4:$AQ$1445,0)+$A20,MATCH(AK$3,TQoL_Indexes!$B$8:$AK$8,0)),"")</f>
        <v/>
      </c>
      <c r="AL20" s="86" t="str">
        <f>IFERROR(INDEX(DB_Typologies!$D$4:$AP$1445,MATCH($A$3,DB_Typologies!$AQ$4:$AQ$1445,0)+$A20,MATCH(AL$3,TQoL_Indexes!$B$8:$AK$8,0)),"")</f>
        <v/>
      </c>
      <c r="AM20" s="87" t="str">
        <f>IFERROR(INDEX(DB_Typologies!$D$4:$AP$1445,MATCH($A$3,DB_Typologies!$AQ$4:$AQ$1445,0)+$A20,MATCH(AM$3,TQoL_Indexes!$B$8:$AK$8,0)),"")</f>
        <v/>
      </c>
    </row>
    <row r="21" spans="1:39">
      <c r="A21" s="58" t="str">
        <f>IFERROR(IF(A20+1&lt;COUNTIF(DB_Typologies!$AQ$4:$AQ$1445,$A$3),A20+1,""),"")</f>
        <v/>
      </c>
      <c r="B21" s="120" t="str">
        <f>IFERROR(INDEX(DB_Typologies!$D$4:$AP$1445,MATCH($A$3,DB_Typologies!$AQ$4:$AQ$1445,0)+$A21,MATCH(B$3,TQoL_Indexes!$B$8:$AK$8,0)),"")</f>
        <v/>
      </c>
      <c r="C21" s="86" t="str">
        <f>IFERROR(INDEX(DB_Typologies!$D$4:$AP$1445,MATCH($A$3,DB_Typologies!$AQ$4:$AQ$1445,0)+$A21,MATCH(C$3,TQoL_Indexes!$B$8:$AK$8,0)),"")</f>
        <v/>
      </c>
      <c r="D21" s="87" t="str">
        <f>IFERROR(INDEX(DB_Typologies!$D$4:$AP$1445,MATCH($A$3,DB_Typologies!$AQ$4:$AQ$1445,0)+$A21,MATCH(D$3,TQoL_Indexes!$B$8:$AK$8,0)),"")</f>
        <v/>
      </c>
      <c r="E21" s="86" t="str">
        <f>IFERROR(INDEX(DB_Typologies!$D$4:$AP$1445,MATCH($A$3,DB_Typologies!$AQ$4:$AQ$1445,0)+$A21,MATCH(E$3,TQoL_Indexes!$B$8:$AK$8,0)),"")</f>
        <v/>
      </c>
      <c r="F21" s="86" t="str">
        <f>IFERROR(INDEX(DB_Typologies!$D$4:$AP$1445,MATCH($A$3,DB_Typologies!$AQ$4:$AQ$1445,0)+$A21,MATCH(F$3,TQoL_Indexes!$B$8:$AK$8,0)),"")</f>
        <v/>
      </c>
      <c r="G21" s="86" t="str">
        <f>IFERROR(INDEX(DB_Typologies!$D$4:$AP$1445,MATCH($A$3,DB_Typologies!$AQ$4:$AQ$1445,0)+$A21,MATCH(G$3,TQoL_Indexes!$B$8:$AK$8,0)),"")</f>
        <v/>
      </c>
      <c r="H21" s="86" t="str">
        <f>IFERROR(INDEX(DB_Typologies!$D$4:$AP$1445,MATCH($A$3,DB_Typologies!$AQ$4:$AQ$1445,0)+$A21,MATCH(H$3,TQoL_Indexes!$B$8:$AK$8,0)),"")</f>
        <v/>
      </c>
      <c r="I21" s="86" t="str">
        <f>IFERROR(INDEX(DB_Typologies!$D$4:$AP$1445,MATCH($A$3,DB_Typologies!$AQ$4:$AQ$1445,0)+$A21,MATCH(I$3,TQoL_Indexes!$B$8:$AK$8,0)),"")</f>
        <v/>
      </c>
      <c r="J21" s="86" t="str">
        <f>IFERROR(INDEX(DB_Typologies!$D$4:$AP$1445,MATCH($A$3,DB_Typologies!$AQ$4:$AQ$1445,0)+$A21,MATCH(J$3,TQoL_Indexes!$B$8:$AK$8,0)),"")</f>
        <v/>
      </c>
      <c r="K21" s="86" t="str">
        <f>IFERROR(INDEX(DB_Typologies!$D$4:$AP$1445,MATCH($A$3,DB_Typologies!$AQ$4:$AQ$1445,0)+$A21,MATCH(K$3,TQoL_Indexes!$B$8:$AK$8,0)),"")</f>
        <v/>
      </c>
      <c r="L21" s="86" t="str">
        <f>IFERROR(INDEX(DB_Typologies!$D$4:$AP$1445,MATCH($A$3,DB_Typologies!$AQ$4:$AQ$1445,0)+$A21,MATCH(L$3,TQoL_Indexes!$B$8:$AK$8,0)),"")</f>
        <v/>
      </c>
      <c r="M21" s="86" t="str">
        <f>IFERROR(INDEX(DB_Typologies!$D$4:$AP$1445,MATCH($A$3,DB_Typologies!$AQ$4:$AQ$1445,0)+$A21,MATCH(M$3,TQoL_Indexes!$B$8:$AK$8,0)),"")</f>
        <v/>
      </c>
      <c r="N21" s="86" t="str">
        <f>IFERROR(INDEX(DB_Typologies!$D$4:$AP$1445,MATCH($A$3,DB_Typologies!$AQ$4:$AQ$1445,0)+$A21,MATCH(N$3,TQoL_Indexes!$B$8:$AK$8,0)),"")</f>
        <v/>
      </c>
      <c r="O21" s="86" t="str">
        <f>IFERROR(INDEX(DB_Typologies!$D$4:$AP$1445,MATCH($A$3,DB_Typologies!$AQ$4:$AQ$1445,0)+$A21,MATCH(O$3,TQoL_Indexes!$B$8:$AK$8,0)),"")</f>
        <v/>
      </c>
      <c r="P21" s="86" t="str">
        <f>IFERROR(INDEX(DB_Typologies!$D$4:$AP$1445,MATCH($A$3,DB_Typologies!$AQ$4:$AQ$1445,0)+$A21,MATCH(P$3,TQoL_Indexes!$B$8:$AK$8,0)),"")</f>
        <v/>
      </c>
      <c r="Q21" s="86" t="str">
        <f>IFERROR(INDEX(DB_Typologies!$D$4:$AP$1445,MATCH($A$3,DB_Typologies!$AQ$4:$AQ$1445,0)+$A21,MATCH(Q$3,TQoL_Indexes!$B$8:$AK$8,0)),"")</f>
        <v/>
      </c>
      <c r="R21" s="86" t="str">
        <f>IFERROR(INDEX(DB_Typologies!$D$4:$AP$1445,MATCH($A$3,DB_Typologies!$AQ$4:$AQ$1445,0)+$A21,MATCH(R$3,TQoL_Indexes!$B$8:$AK$8,0)),"")</f>
        <v/>
      </c>
      <c r="S21" s="86" t="str">
        <f>IFERROR(INDEX(DB_Typologies!$D$4:$AP$1445,MATCH($A$3,DB_Typologies!$AQ$4:$AQ$1445,0)+$A21,MATCH(S$3,TQoL_Indexes!$B$8:$AK$8,0)),"")</f>
        <v/>
      </c>
      <c r="T21" s="86" t="str">
        <f>IFERROR(INDEX(DB_Typologies!$D$4:$AP$1445,MATCH($A$3,DB_Typologies!$AQ$4:$AQ$1445,0)+$A21,MATCH(T$3,TQoL_Indexes!$B$8:$AK$8,0)),"")</f>
        <v/>
      </c>
      <c r="U21" s="86" t="str">
        <f>IFERROR(INDEX(DB_Typologies!$D$4:$AP$1445,MATCH($A$3,DB_Typologies!$AQ$4:$AQ$1445,0)+$A21,MATCH(U$3,TQoL_Indexes!$B$8:$AK$8,0)),"")</f>
        <v/>
      </c>
      <c r="V21" s="86" t="str">
        <f>IFERROR(INDEX(DB_Typologies!$D$4:$AP$1445,MATCH($A$3,DB_Typologies!$AQ$4:$AQ$1445,0)+$A21,MATCH(V$3,TQoL_Indexes!$B$8:$AK$8,0)),"")</f>
        <v/>
      </c>
      <c r="W21" s="86" t="str">
        <f>IFERROR(INDEX(DB_Typologies!$D$4:$AP$1445,MATCH($A$3,DB_Typologies!$AQ$4:$AQ$1445,0)+$A21,MATCH(W$3,TQoL_Indexes!$B$8:$AK$8,0)),"")</f>
        <v/>
      </c>
      <c r="X21" s="86" t="str">
        <f>IFERROR(INDEX(DB_Typologies!$D$4:$AP$1445,MATCH($A$3,DB_Typologies!$AQ$4:$AQ$1445,0)+$A21,MATCH(X$3,TQoL_Indexes!$B$8:$AK$8,0)),"")</f>
        <v/>
      </c>
      <c r="Y21" s="86" t="str">
        <f>IFERROR(INDEX(DB_Typologies!$D$4:$AP$1445,MATCH($A$3,DB_Typologies!$AQ$4:$AQ$1445,0)+$A21,MATCH(Y$3,TQoL_Indexes!$B$8:$AK$8,0)),"")</f>
        <v/>
      </c>
      <c r="Z21" s="86" t="str">
        <f>IFERROR(INDEX(DB_Typologies!$D$4:$AP$1445,MATCH($A$3,DB_Typologies!$AQ$4:$AQ$1445,0)+$A21,MATCH(Z$3,TQoL_Indexes!$B$8:$AK$8,0)),"")</f>
        <v/>
      </c>
      <c r="AA21" s="86" t="str">
        <f>IFERROR(INDEX(DB_Typologies!$D$4:$AP$1445,MATCH($A$3,DB_Typologies!$AQ$4:$AQ$1445,0)+$A21,MATCH(AA$3,TQoL_Indexes!$B$8:$AK$8,0)),"")</f>
        <v/>
      </c>
      <c r="AB21" s="86" t="str">
        <f>IFERROR(INDEX(DB_Typologies!$D$4:$AP$1445,MATCH($A$3,DB_Typologies!$AQ$4:$AQ$1445,0)+$A21,MATCH(AB$3,TQoL_Indexes!$B$8:$AK$8,0)),"")</f>
        <v/>
      </c>
      <c r="AC21" s="86" t="str">
        <f>IFERROR(INDEX(DB_Typologies!$D$4:$AP$1445,MATCH($A$3,DB_Typologies!$AQ$4:$AQ$1445,0)+$A21,MATCH(AC$3,TQoL_Indexes!$B$8:$AK$8,0)),"")</f>
        <v/>
      </c>
      <c r="AD21" s="86" t="str">
        <f>IFERROR(INDEX(DB_Typologies!$D$4:$AP$1445,MATCH($A$3,DB_Typologies!$AQ$4:$AQ$1445,0)+$A21,MATCH(AD$3,TQoL_Indexes!$B$8:$AK$8,0)),"")</f>
        <v/>
      </c>
      <c r="AE21" s="86" t="str">
        <f>IFERROR(INDEX(DB_Typologies!$D$4:$AP$1445,MATCH($A$3,DB_Typologies!$AQ$4:$AQ$1445,0)+$A21,MATCH(AE$3,TQoL_Indexes!$B$8:$AK$8,0)),"")</f>
        <v/>
      </c>
      <c r="AF21" s="86" t="str">
        <f>IFERROR(INDEX(DB_Typologies!$D$4:$AP$1445,MATCH($A$3,DB_Typologies!$AQ$4:$AQ$1445,0)+$A21,MATCH(AF$3,TQoL_Indexes!$B$8:$AK$8,0)),"")</f>
        <v/>
      </c>
      <c r="AG21" s="86" t="str">
        <f>IFERROR(INDEX(DB_Typologies!$D$4:$AP$1445,MATCH($A$3,DB_Typologies!$AQ$4:$AQ$1445,0)+$A21,MATCH(AG$3,TQoL_Indexes!$B$8:$AK$8,0)),"")</f>
        <v/>
      </c>
      <c r="AH21" s="86" t="str">
        <f>IFERROR(INDEX(DB_Typologies!$D$4:$AP$1445,MATCH($A$3,DB_Typologies!$AQ$4:$AQ$1445,0)+$A21,MATCH(AH$3,TQoL_Indexes!$B$8:$AK$8,0)),"")</f>
        <v/>
      </c>
      <c r="AI21" s="86" t="str">
        <f>IFERROR(INDEX(DB_Typologies!$D$4:$AP$1445,MATCH($A$3,DB_Typologies!$AQ$4:$AQ$1445,0)+$A21,MATCH(AI$3,TQoL_Indexes!$B$8:$AK$8,0)),"")</f>
        <v/>
      </c>
      <c r="AJ21" s="86" t="str">
        <f>IFERROR(INDEX(DB_Typologies!$D$4:$AP$1445,MATCH($A$3,DB_Typologies!$AQ$4:$AQ$1445,0)+$A21,MATCH(AJ$3,TQoL_Indexes!$B$8:$AK$8,0)),"")</f>
        <v/>
      </c>
      <c r="AK21" s="86" t="str">
        <f>IFERROR(INDEX(DB_Typologies!$D$4:$AP$1445,MATCH($A$3,DB_Typologies!$AQ$4:$AQ$1445,0)+$A21,MATCH(AK$3,TQoL_Indexes!$B$8:$AK$8,0)),"")</f>
        <v/>
      </c>
      <c r="AL21" s="86" t="str">
        <f>IFERROR(INDEX(DB_Typologies!$D$4:$AP$1445,MATCH($A$3,DB_Typologies!$AQ$4:$AQ$1445,0)+$A21,MATCH(AL$3,TQoL_Indexes!$B$8:$AK$8,0)),"")</f>
        <v/>
      </c>
      <c r="AM21" s="87" t="str">
        <f>IFERROR(INDEX(DB_Typologies!$D$4:$AP$1445,MATCH($A$3,DB_Typologies!$AQ$4:$AQ$1445,0)+$A21,MATCH(AM$3,TQoL_Indexes!$B$8:$AK$8,0)),"")</f>
        <v/>
      </c>
    </row>
    <row r="22" spans="1:39">
      <c r="A22" s="58" t="str">
        <f>IFERROR(IF(A21+1&lt;COUNTIF(DB_Typologies!$AQ$4:$AQ$1445,$A$3),A21+1,""),"")</f>
        <v/>
      </c>
      <c r="B22" s="120" t="str">
        <f>IFERROR(INDEX(DB_Typologies!$D$4:$AP$1445,MATCH($A$3,DB_Typologies!$AQ$4:$AQ$1445,0)+$A22,MATCH(B$3,TQoL_Indexes!$B$8:$AK$8,0)),"")</f>
        <v/>
      </c>
      <c r="C22" s="86" t="str">
        <f>IFERROR(INDEX(DB_Typologies!$D$4:$AP$1445,MATCH($A$3,DB_Typologies!$AQ$4:$AQ$1445,0)+$A22,MATCH(C$3,TQoL_Indexes!$B$8:$AK$8,0)),"")</f>
        <v/>
      </c>
      <c r="D22" s="87" t="str">
        <f>IFERROR(INDEX(DB_Typologies!$D$4:$AP$1445,MATCH($A$3,DB_Typologies!$AQ$4:$AQ$1445,0)+$A22,MATCH(D$3,TQoL_Indexes!$B$8:$AK$8,0)),"")</f>
        <v/>
      </c>
      <c r="E22" s="86" t="str">
        <f>IFERROR(INDEX(DB_Typologies!$D$4:$AP$1445,MATCH($A$3,DB_Typologies!$AQ$4:$AQ$1445,0)+$A22,MATCH(E$3,TQoL_Indexes!$B$8:$AK$8,0)),"")</f>
        <v/>
      </c>
      <c r="F22" s="86" t="str">
        <f>IFERROR(INDEX(DB_Typologies!$D$4:$AP$1445,MATCH($A$3,DB_Typologies!$AQ$4:$AQ$1445,0)+$A22,MATCH(F$3,TQoL_Indexes!$B$8:$AK$8,0)),"")</f>
        <v/>
      </c>
      <c r="G22" s="86" t="str">
        <f>IFERROR(INDEX(DB_Typologies!$D$4:$AP$1445,MATCH($A$3,DB_Typologies!$AQ$4:$AQ$1445,0)+$A22,MATCH(G$3,TQoL_Indexes!$B$8:$AK$8,0)),"")</f>
        <v/>
      </c>
      <c r="H22" s="86" t="str">
        <f>IFERROR(INDEX(DB_Typologies!$D$4:$AP$1445,MATCH($A$3,DB_Typologies!$AQ$4:$AQ$1445,0)+$A22,MATCH(H$3,TQoL_Indexes!$B$8:$AK$8,0)),"")</f>
        <v/>
      </c>
      <c r="I22" s="86" t="str">
        <f>IFERROR(INDEX(DB_Typologies!$D$4:$AP$1445,MATCH($A$3,DB_Typologies!$AQ$4:$AQ$1445,0)+$A22,MATCH(I$3,TQoL_Indexes!$B$8:$AK$8,0)),"")</f>
        <v/>
      </c>
      <c r="J22" s="86" t="str">
        <f>IFERROR(INDEX(DB_Typologies!$D$4:$AP$1445,MATCH($A$3,DB_Typologies!$AQ$4:$AQ$1445,0)+$A22,MATCH(J$3,TQoL_Indexes!$B$8:$AK$8,0)),"")</f>
        <v/>
      </c>
      <c r="K22" s="86" t="str">
        <f>IFERROR(INDEX(DB_Typologies!$D$4:$AP$1445,MATCH($A$3,DB_Typologies!$AQ$4:$AQ$1445,0)+$A22,MATCH(K$3,TQoL_Indexes!$B$8:$AK$8,0)),"")</f>
        <v/>
      </c>
      <c r="L22" s="86" t="str">
        <f>IFERROR(INDEX(DB_Typologies!$D$4:$AP$1445,MATCH($A$3,DB_Typologies!$AQ$4:$AQ$1445,0)+$A22,MATCH(L$3,TQoL_Indexes!$B$8:$AK$8,0)),"")</f>
        <v/>
      </c>
      <c r="M22" s="86" t="str">
        <f>IFERROR(INDEX(DB_Typologies!$D$4:$AP$1445,MATCH($A$3,DB_Typologies!$AQ$4:$AQ$1445,0)+$A22,MATCH(M$3,TQoL_Indexes!$B$8:$AK$8,0)),"")</f>
        <v/>
      </c>
      <c r="N22" s="86" t="str">
        <f>IFERROR(INDEX(DB_Typologies!$D$4:$AP$1445,MATCH($A$3,DB_Typologies!$AQ$4:$AQ$1445,0)+$A22,MATCH(N$3,TQoL_Indexes!$B$8:$AK$8,0)),"")</f>
        <v/>
      </c>
      <c r="O22" s="86" t="str">
        <f>IFERROR(INDEX(DB_Typologies!$D$4:$AP$1445,MATCH($A$3,DB_Typologies!$AQ$4:$AQ$1445,0)+$A22,MATCH(O$3,TQoL_Indexes!$B$8:$AK$8,0)),"")</f>
        <v/>
      </c>
      <c r="P22" s="86" t="str">
        <f>IFERROR(INDEX(DB_Typologies!$D$4:$AP$1445,MATCH($A$3,DB_Typologies!$AQ$4:$AQ$1445,0)+$A22,MATCH(P$3,TQoL_Indexes!$B$8:$AK$8,0)),"")</f>
        <v/>
      </c>
      <c r="Q22" s="86" t="str">
        <f>IFERROR(INDEX(DB_Typologies!$D$4:$AP$1445,MATCH($A$3,DB_Typologies!$AQ$4:$AQ$1445,0)+$A22,MATCH(Q$3,TQoL_Indexes!$B$8:$AK$8,0)),"")</f>
        <v/>
      </c>
      <c r="R22" s="86" t="str">
        <f>IFERROR(INDEX(DB_Typologies!$D$4:$AP$1445,MATCH($A$3,DB_Typologies!$AQ$4:$AQ$1445,0)+$A22,MATCH(R$3,TQoL_Indexes!$B$8:$AK$8,0)),"")</f>
        <v/>
      </c>
      <c r="S22" s="86" t="str">
        <f>IFERROR(INDEX(DB_Typologies!$D$4:$AP$1445,MATCH($A$3,DB_Typologies!$AQ$4:$AQ$1445,0)+$A22,MATCH(S$3,TQoL_Indexes!$B$8:$AK$8,0)),"")</f>
        <v/>
      </c>
      <c r="T22" s="86" t="str">
        <f>IFERROR(INDEX(DB_Typologies!$D$4:$AP$1445,MATCH($A$3,DB_Typologies!$AQ$4:$AQ$1445,0)+$A22,MATCH(T$3,TQoL_Indexes!$B$8:$AK$8,0)),"")</f>
        <v/>
      </c>
      <c r="U22" s="86" t="str">
        <f>IFERROR(INDEX(DB_Typologies!$D$4:$AP$1445,MATCH($A$3,DB_Typologies!$AQ$4:$AQ$1445,0)+$A22,MATCH(U$3,TQoL_Indexes!$B$8:$AK$8,0)),"")</f>
        <v/>
      </c>
      <c r="V22" s="86" t="str">
        <f>IFERROR(INDEX(DB_Typologies!$D$4:$AP$1445,MATCH($A$3,DB_Typologies!$AQ$4:$AQ$1445,0)+$A22,MATCH(V$3,TQoL_Indexes!$B$8:$AK$8,0)),"")</f>
        <v/>
      </c>
      <c r="W22" s="86" t="str">
        <f>IFERROR(INDEX(DB_Typologies!$D$4:$AP$1445,MATCH($A$3,DB_Typologies!$AQ$4:$AQ$1445,0)+$A22,MATCH(W$3,TQoL_Indexes!$B$8:$AK$8,0)),"")</f>
        <v/>
      </c>
      <c r="X22" s="86" t="str">
        <f>IFERROR(INDEX(DB_Typologies!$D$4:$AP$1445,MATCH($A$3,DB_Typologies!$AQ$4:$AQ$1445,0)+$A22,MATCH(X$3,TQoL_Indexes!$B$8:$AK$8,0)),"")</f>
        <v/>
      </c>
      <c r="Y22" s="86" t="str">
        <f>IFERROR(INDEX(DB_Typologies!$D$4:$AP$1445,MATCH($A$3,DB_Typologies!$AQ$4:$AQ$1445,0)+$A22,MATCH(Y$3,TQoL_Indexes!$B$8:$AK$8,0)),"")</f>
        <v/>
      </c>
      <c r="Z22" s="86" t="str">
        <f>IFERROR(INDEX(DB_Typologies!$D$4:$AP$1445,MATCH($A$3,DB_Typologies!$AQ$4:$AQ$1445,0)+$A22,MATCH(Z$3,TQoL_Indexes!$B$8:$AK$8,0)),"")</f>
        <v/>
      </c>
      <c r="AA22" s="86" t="str">
        <f>IFERROR(INDEX(DB_Typologies!$D$4:$AP$1445,MATCH($A$3,DB_Typologies!$AQ$4:$AQ$1445,0)+$A22,MATCH(AA$3,TQoL_Indexes!$B$8:$AK$8,0)),"")</f>
        <v/>
      </c>
      <c r="AB22" s="86" t="str">
        <f>IFERROR(INDEX(DB_Typologies!$D$4:$AP$1445,MATCH($A$3,DB_Typologies!$AQ$4:$AQ$1445,0)+$A22,MATCH(AB$3,TQoL_Indexes!$B$8:$AK$8,0)),"")</f>
        <v/>
      </c>
      <c r="AC22" s="86" t="str">
        <f>IFERROR(INDEX(DB_Typologies!$D$4:$AP$1445,MATCH($A$3,DB_Typologies!$AQ$4:$AQ$1445,0)+$A22,MATCH(AC$3,TQoL_Indexes!$B$8:$AK$8,0)),"")</f>
        <v/>
      </c>
      <c r="AD22" s="86" t="str">
        <f>IFERROR(INDEX(DB_Typologies!$D$4:$AP$1445,MATCH($A$3,DB_Typologies!$AQ$4:$AQ$1445,0)+$A22,MATCH(AD$3,TQoL_Indexes!$B$8:$AK$8,0)),"")</f>
        <v/>
      </c>
      <c r="AE22" s="86" t="str">
        <f>IFERROR(INDEX(DB_Typologies!$D$4:$AP$1445,MATCH($A$3,DB_Typologies!$AQ$4:$AQ$1445,0)+$A22,MATCH(AE$3,TQoL_Indexes!$B$8:$AK$8,0)),"")</f>
        <v/>
      </c>
      <c r="AF22" s="86" t="str">
        <f>IFERROR(INDEX(DB_Typologies!$D$4:$AP$1445,MATCH($A$3,DB_Typologies!$AQ$4:$AQ$1445,0)+$A22,MATCH(AF$3,TQoL_Indexes!$B$8:$AK$8,0)),"")</f>
        <v/>
      </c>
      <c r="AG22" s="86" t="str">
        <f>IFERROR(INDEX(DB_Typologies!$D$4:$AP$1445,MATCH($A$3,DB_Typologies!$AQ$4:$AQ$1445,0)+$A22,MATCH(AG$3,TQoL_Indexes!$B$8:$AK$8,0)),"")</f>
        <v/>
      </c>
      <c r="AH22" s="86" t="str">
        <f>IFERROR(INDEX(DB_Typologies!$D$4:$AP$1445,MATCH($A$3,DB_Typologies!$AQ$4:$AQ$1445,0)+$A22,MATCH(AH$3,TQoL_Indexes!$B$8:$AK$8,0)),"")</f>
        <v/>
      </c>
      <c r="AI22" s="86" t="str">
        <f>IFERROR(INDEX(DB_Typologies!$D$4:$AP$1445,MATCH($A$3,DB_Typologies!$AQ$4:$AQ$1445,0)+$A22,MATCH(AI$3,TQoL_Indexes!$B$8:$AK$8,0)),"")</f>
        <v/>
      </c>
      <c r="AJ22" s="86" t="str">
        <f>IFERROR(INDEX(DB_Typologies!$D$4:$AP$1445,MATCH($A$3,DB_Typologies!$AQ$4:$AQ$1445,0)+$A22,MATCH(AJ$3,TQoL_Indexes!$B$8:$AK$8,0)),"")</f>
        <v/>
      </c>
      <c r="AK22" s="86" t="str">
        <f>IFERROR(INDEX(DB_Typologies!$D$4:$AP$1445,MATCH($A$3,DB_Typologies!$AQ$4:$AQ$1445,0)+$A22,MATCH(AK$3,TQoL_Indexes!$B$8:$AK$8,0)),"")</f>
        <v/>
      </c>
      <c r="AL22" s="86" t="str">
        <f>IFERROR(INDEX(DB_Typologies!$D$4:$AP$1445,MATCH($A$3,DB_Typologies!$AQ$4:$AQ$1445,0)+$A22,MATCH(AL$3,TQoL_Indexes!$B$8:$AK$8,0)),"")</f>
        <v/>
      </c>
      <c r="AM22" s="87" t="str">
        <f>IFERROR(INDEX(DB_Typologies!$D$4:$AP$1445,MATCH($A$3,DB_Typologies!$AQ$4:$AQ$1445,0)+$A22,MATCH(AM$3,TQoL_Indexes!$B$8:$AK$8,0)),"")</f>
        <v/>
      </c>
    </row>
    <row r="23" spans="1:39">
      <c r="A23" s="58" t="str">
        <f>IFERROR(IF(A22+1&lt;COUNTIF(DB_Typologies!$AQ$4:$AQ$1445,$A$3),A22+1,""),"")</f>
        <v/>
      </c>
      <c r="B23" s="120" t="str">
        <f>IFERROR(INDEX(DB_Typologies!$D$4:$AP$1445,MATCH($A$3,DB_Typologies!$AQ$4:$AQ$1445,0)+$A23,MATCH(B$3,TQoL_Indexes!$B$8:$AK$8,0)),"")</f>
        <v/>
      </c>
      <c r="C23" s="86" t="str">
        <f>IFERROR(INDEX(DB_Typologies!$D$4:$AP$1445,MATCH($A$3,DB_Typologies!$AQ$4:$AQ$1445,0)+$A23,MATCH(C$3,TQoL_Indexes!$B$8:$AK$8,0)),"")</f>
        <v/>
      </c>
      <c r="D23" s="87" t="str">
        <f>IFERROR(INDEX(DB_Typologies!$D$4:$AP$1445,MATCH($A$3,DB_Typologies!$AQ$4:$AQ$1445,0)+$A23,MATCH(D$3,TQoL_Indexes!$B$8:$AK$8,0)),"")</f>
        <v/>
      </c>
      <c r="E23" s="86" t="str">
        <f>IFERROR(INDEX(DB_Typologies!$D$4:$AP$1445,MATCH($A$3,DB_Typologies!$AQ$4:$AQ$1445,0)+$A23,MATCH(E$3,TQoL_Indexes!$B$8:$AK$8,0)),"")</f>
        <v/>
      </c>
      <c r="F23" s="86" t="str">
        <f>IFERROR(INDEX(DB_Typologies!$D$4:$AP$1445,MATCH($A$3,DB_Typologies!$AQ$4:$AQ$1445,0)+$A23,MATCH(F$3,TQoL_Indexes!$B$8:$AK$8,0)),"")</f>
        <v/>
      </c>
      <c r="G23" s="86" t="str">
        <f>IFERROR(INDEX(DB_Typologies!$D$4:$AP$1445,MATCH($A$3,DB_Typologies!$AQ$4:$AQ$1445,0)+$A23,MATCH(G$3,TQoL_Indexes!$B$8:$AK$8,0)),"")</f>
        <v/>
      </c>
      <c r="H23" s="86" t="str">
        <f>IFERROR(INDEX(DB_Typologies!$D$4:$AP$1445,MATCH($A$3,DB_Typologies!$AQ$4:$AQ$1445,0)+$A23,MATCH(H$3,TQoL_Indexes!$B$8:$AK$8,0)),"")</f>
        <v/>
      </c>
      <c r="I23" s="86" t="str">
        <f>IFERROR(INDEX(DB_Typologies!$D$4:$AP$1445,MATCH($A$3,DB_Typologies!$AQ$4:$AQ$1445,0)+$A23,MATCH(I$3,TQoL_Indexes!$B$8:$AK$8,0)),"")</f>
        <v/>
      </c>
      <c r="J23" s="86" t="str">
        <f>IFERROR(INDEX(DB_Typologies!$D$4:$AP$1445,MATCH($A$3,DB_Typologies!$AQ$4:$AQ$1445,0)+$A23,MATCH(J$3,TQoL_Indexes!$B$8:$AK$8,0)),"")</f>
        <v/>
      </c>
      <c r="K23" s="86" t="str">
        <f>IFERROR(INDEX(DB_Typologies!$D$4:$AP$1445,MATCH($A$3,DB_Typologies!$AQ$4:$AQ$1445,0)+$A23,MATCH(K$3,TQoL_Indexes!$B$8:$AK$8,0)),"")</f>
        <v/>
      </c>
      <c r="L23" s="86" t="str">
        <f>IFERROR(INDEX(DB_Typologies!$D$4:$AP$1445,MATCH($A$3,DB_Typologies!$AQ$4:$AQ$1445,0)+$A23,MATCH(L$3,TQoL_Indexes!$B$8:$AK$8,0)),"")</f>
        <v/>
      </c>
      <c r="M23" s="86" t="str">
        <f>IFERROR(INDEX(DB_Typologies!$D$4:$AP$1445,MATCH($A$3,DB_Typologies!$AQ$4:$AQ$1445,0)+$A23,MATCH(M$3,TQoL_Indexes!$B$8:$AK$8,0)),"")</f>
        <v/>
      </c>
      <c r="N23" s="86" t="str">
        <f>IFERROR(INDEX(DB_Typologies!$D$4:$AP$1445,MATCH($A$3,DB_Typologies!$AQ$4:$AQ$1445,0)+$A23,MATCH(N$3,TQoL_Indexes!$B$8:$AK$8,0)),"")</f>
        <v/>
      </c>
      <c r="O23" s="86" t="str">
        <f>IFERROR(INDEX(DB_Typologies!$D$4:$AP$1445,MATCH($A$3,DB_Typologies!$AQ$4:$AQ$1445,0)+$A23,MATCH(O$3,TQoL_Indexes!$B$8:$AK$8,0)),"")</f>
        <v/>
      </c>
      <c r="P23" s="86" t="str">
        <f>IFERROR(INDEX(DB_Typologies!$D$4:$AP$1445,MATCH($A$3,DB_Typologies!$AQ$4:$AQ$1445,0)+$A23,MATCH(P$3,TQoL_Indexes!$B$8:$AK$8,0)),"")</f>
        <v/>
      </c>
      <c r="Q23" s="86" t="str">
        <f>IFERROR(INDEX(DB_Typologies!$D$4:$AP$1445,MATCH($A$3,DB_Typologies!$AQ$4:$AQ$1445,0)+$A23,MATCH(Q$3,TQoL_Indexes!$B$8:$AK$8,0)),"")</f>
        <v/>
      </c>
      <c r="R23" s="86" t="str">
        <f>IFERROR(INDEX(DB_Typologies!$D$4:$AP$1445,MATCH($A$3,DB_Typologies!$AQ$4:$AQ$1445,0)+$A23,MATCH(R$3,TQoL_Indexes!$B$8:$AK$8,0)),"")</f>
        <v/>
      </c>
      <c r="S23" s="86" t="str">
        <f>IFERROR(INDEX(DB_Typologies!$D$4:$AP$1445,MATCH($A$3,DB_Typologies!$AQ$4:$AQ$1445,0)+$A23,MATCH(S$3,TQoL_Indexes!$B$8:$AK$8,0)),"")</f>
        <v/>
      </c>
      <c r="T23" s="86" t="str">
        <f>IFERROR(INDEX(DB_Typologies!$D$4:$AP$1445,MATCH($A$3,DB_Typologies!$AQ$4:$AQ$1445,0)+$A23,MATCH(T$3,TQoL_Indexes!$B$8:$AK$8,0)),"")</f>
        <v/>
      </c>
      <c r="U23" s="86" t="str">
        <f>IFERROR(INDEX(DB_Typologies!$D$4:$AP$1445,MATCH($A$3,DB_Typologies!$AQ$4:$AQ$1445,0)+$A23,MATCH(U$3,TQoL_Indexes!$B$8:$AK$8,0)),"")</f>
        <v/>
      </c>
      <c r="V23" s="86" t="str">
        <f>IFERROR(INDEX(DB_Typologies!$D$4:$AP$1445,MATCH($A$3,DB_Typologies!$AQ$4:$AQ$1445,0)+$A23,MATCH(V$3,TQoL_Indexes!$B$8:$AK$8,0)),"")</f>
        <v/>
      </c>
      <c r="W23" s="86" t="str">
        <f>IFERROR(INDEX(DB_Typologies!$D$4:$AP$1445,MATCH($A$3,DB_Typologies!$AQ$4:$AQ$1445,0)+$A23,MATCH(W$3,TQoL_Indexes!$B$8:$AK$8,0)),"")</f>
        <v/>
      </c>
      <c r="X23" s="86" t="str">
        <f>IFERROR(INDEX(DB_Typologies!$D$4:$AP$1445,MATCH($A$3,DB_Typologies!$AQ$4:$AQ$1445,0)+$A23,MATCH(X$3,TQoL_Indexes!$B$8:$AK$8,0)),"")</f>
        <v/>
      </c>
      <c r="Y23" s="86" t="str">
        <f>IFERROR(INDEX(DB_Typologies!$D$4:$AP$1445,MATCH($A$3,DB_Typologies!$AQ$4:$AQ$1445,0)+$A23,MATCH(Y$3,TQoL_Indexes!$B$8:$AK$8,0)),"")</f>
        <v/>
      </c>
      <c r="Z23" s="86" t="str">
        <f>IFERROR(INDEX(DB_Typologies!$D$4:$AP$1445,MATCH($A$3,DB_Typologies!$AQ$4:$AQ$1445,0)+$A23,MATCH(Z$3,TQoL_Indexes!$B$8:$AK$8,0)),"")</f>
        <v/>
      </c>
      <c r="AA23" s="86" t="str">
        <f>IFERROR(INDEX(DB_Typologies!$D$4:$AP$1445,MATCH($A$3,DB_Typologies!$AQ$4:$AQ$1445,0)+$A23,MATCH(AA$3,TQoL_Indexes!$B$8:$AK$8,0)),"")</f>
        <v/>
      </c>
      <c r="AB23" s="86" t="str">
        <f>IFERROR(INDEX(DB_Typologies!$D$4:$AP$1445,MATCH($A$3,DB_Typologies!$AQ$4:$AQ$1445,0)+$A23,MATCH(AB$3,TQoL_Indexes!$B$8:$AK$8,0)),"")</f>
        <v/>
      </c>
      <c r="AC23" s="86" t="str">
        <f>IFERROR(INDEX(DB_Typologies!$D$4:$AP$1445,MATCH($A$3,DB_Typologies!$AQ$4:$AQ$1445,0)+$A23,MATCH(AC$3,TQoL_Indexes!$B$8:$AK$8,0)),"")</f>
        <v/>
      </c>
      <c r="AD23" s="86" t="str">
        <f>IFERROR(INDEX(DB_Typologies!$D$4:$AP$1445,MATCH($A$3,DB_Typologies!$AQ$4:$AQ$1445,0)+$A23,MATCH(AD$3,TQoL_Indexes!$B$8:$AK$8,0)),"")</f>
        <v/>
      </c>
      <c r="AE23" s="86" t="str">
        <f>IFERROR(INDEX(DB_Typologies!$D$4:$AP$1445,MATCH($A$3,DB_Typologies!$AQ$4:$AQ$1445,0)+$A23,MATCH(AE$3,TQoL_Indexes!$B$8:$AK$8,0)),"")</f>
        <v/>
      </c>
      <c r="AF23" s="86" t="str">
        <f>IFERROR(INDEX(DB_Typologies!$D$4:$AP$1445,MATCH($A$3,DB_Typologies!$AQ$4:$AQ$1445,0)+$A23,MATCH(AF$3,TQoL_Indexes!$B$8:$AK$8,0)),"")</f>
        <v/>
      </c>
      <c r="AG23" s="86" t="str">
        <f>IFERROR(INDEX(DB_Typologies!$D$4:$AP$1445,MATCH($A$3,DB_Typologies!$AQ$4:$AQ$1445,0)+$A23,MATCH(AG$3,TQoL_Indexes!$B$8:$AK$8,0)),"")</f>
        <v/>
      </c>
      <c r="AH23" s="86" t="str">
        <f>IFERROR(INDEX(DB_Typologies!$D$4:$AP$1445,MATCH($A$3,DB_Typologies!$AQ$4:$AQ$1445,0)+$A23,MATCH(AH$3,TQoL_Indexes!$B$8:$AK$8,0)),"")</f>
        <v/>
      </c>
      <c r="AI23" s="86" t="str">
        <f>IFERROR(INDEX(DB_Typologies!$D$4:$AP$1445,MATCH($A$3,DB_Typologies!$AQ$4:$AQ$1445,0)+$A23,MATCH(AI$3,TQoL_Indexes!$B$8:$AK$8,0)),"")</f>
        <v/>
      </c>
      <c r="AJ23" s="86" t="str">
        <f>IFERROR(INDEX(DB_Typologies!$D$4:$AP$1445,MATCH($A$3,DB_Typologies!$AQ$4:$AQ$1445,0)+$A23,MATCH(AJ$3,TQoL_Indexes!$B$8:$AK$8,0)),"")</f>
        <v/>
      </c>
      <c r="AK23" s="86" t="str">
        <f>IFERROR(INDEX(DB_Typologies!$D$4:$AP$1445,MATCH($A$3,DB_Typologies!$AQ$4:$AQ$1445,0)+$A23,MATCH(AK$3,TQoL_Indexes!$B$8:$AK$8,0)),"")</f>
        <v/>
      </c>
      <c r="AL23" s="86" t="str">
        <f>IFERROR(INDEX(DB_Typologies!$D$4:$AP$1445,MATCH($A$3,DB_Typologies!$AQ$4:$AQ$1445,0)+$A23,MATCH(AL$3,TQoL_Indexes!$B$8:$AK$8,0)),"")</f>
        <v/>
      </c>
      <c r="AM23" s="87" t="str">
        <f>IFERROR(INDEX(DB_Typologies!$D$4:$AP$1445,MATCH($A$3,DB_Typologies!$AQ$4:$AQ$1445,0)+$A23,MATCH(AM$3,TQoL_Indexes!$B$8:$AK$8,0)),"")</f>
        <v/>
      </c>
    </row>
    <row r="24" spans="1:39">
      <c r="A24" s="58" t="str">
        <f>IFERROR(IF(A23+1&lt;COUNTIF(DB_Typologies!$AQ$4:$AQ$1445,$A$3),A23+1,""),"")</f>
        <v/>
      </c>
      <c r="B24" s="120" t="str">
        <f>IFERROR(INDEX(DB_Typologies!$D$4:$AP$1445,MATCH($A$3,DB_Typologies!$AQ$4:$AQ$1445,0)+$A24,MATCH(B$3,TQoL_Indexes!$B$8:$AK$8,0)),"")</f>
        <v/>
      </c>
      <c r="C24" s="86" t="str">
        <f>IFERROR(INDEX(DB_Typologies!$D$4:$AP$1445,MATCH($A$3,DB_Typologies!$AQ$4:$AQ$1445,0)+$A24,MATCH(C$3,TQoL_Indexes!$B$8:$AK$8,0)),"")</f>
        <v/>
      </c>
      <c r="D24" s="87" t="str">
        <f>IFERROR(INDEX(DB_Typologies!$D$4:$AP$1445,MATCH($A$3,DB_Typologies!$AQ$4:$AQ$1445,0)+$A24,MATCH(D$3,TQoL_Indexes!$B$8:$AK$8,0)),"")</f>
        <v/>
      </c>
      <c r="E24" s="86" t="str">
        <f>IFERROR(INDEX(DB_Typologies!$D$4:$AP$1445,MATCH($A$3,DB_Typologies!$AQ$4:$AQ$1445,0)+$A24,MATCH(E$3,TQoL_Indexes!$B$8:$AK$8,0)),"")</f>
        <v/>
      </c>
      <c r="F24" s="86" t="str">
        <f>IFERROR(INDEX(DB_Typologies!$D$4:$AP$1445,MATCH($A$3,DB_Typologies!$AQ$4:$AQ$1445,0)+$A24,MATCH(F$3,TQoL_Indexes!$B$8:$AK$8,0)),"")</f>
        <v/>
      </c>
      <c r="G24" s="86" t="str">
        <f>IFERROR(INDEX(DB_Typologies!$D$4:$AP$1445,MATCH($A$3,DB_Typologies!$AQ$4:$AQ$1445,0)+$A24,MATCH(G$3,TQoL_Indexes!$B$8:$AK$8,0)),"")</f>
        <v/>
      </c>
      <c r="H24" s="86" t="str">
        <f>IFERROR(INDEX(DB_Typologies!$D$4:$AP$1445,MATCH($A$3,DB_Typologies!$AQ$4:$AQ$1445,0)+$A24,MATCH(H$3,TQoL_Indexes!$B$8:$AK$8,0)),"")</f>
        <v/>
      </c>
      <c r="I24" s="86" t="str">
        <f>IFERROR(INDEX(DB_Typologies!$D$4:$AP$1445,MATCH($A$3,DB_Typologies!$AQ$4:$AQ$1445,0)+$A24,MATCH(I$3,TQoL_Indexes!$B$8:$AK$8,0)),"")</f>
        <v/>
      </c>
      <c r="J24" s="86" t="str">
        <f>IFERROR(INDEX(DB_Typologies!$D$4:$AP$1445,MATCH($A$3,DB_Typologies!$AQ$4:$AQ$1445,0)+$A24,MATCH(J$3,TQoL_Indexes!$B$8:$AK$8,0)),"")</f>
        <v/>
      </c>
      <c r="K24" s="86" t="str">
        <f>IFERROR(INDEX(DB_Typologies!$D$4:$AP$1445,MATCH($A$3,DB_Typologies!$AQ$4:$AQ$1445,0)+$A24,MATCH(K$3,TQoL_Indexes!$B$8:$AK$8,0)),"")</f>
        <v/>
      </c>
      <c r="L24" s="86" t="str">
        <f>IFERROR(INDEX(DB_Typologies!$D$4:$AP$1445,MATCH($A$3,DB_Typologies!$AQ$4:$AQ$1445,0)+$A24,MATCH(L$3,TQoL_Indexes!$B$8:$AK$8,0)),"")</f>
        <v/>
      </c>
      <c r="M24" s="86" t="str">
        <f>IFERROR(INDEX(DB_Typologies!$D$4:$AP$1445,MATCH($A$3,DB_Typologies!$AQ$4:$AQ$1445,0)+$A24,MATCH(M$3,TQoL_Indexes!$B$8:$AK$8,0)),"")</f>
        <v/>
      </c>
      <c r="N24" s="86" t="str">
        <f>IFERROR(INDEX(DB_Typologies!$D$4:$AP$1445,MATCH($A$3,DB_Typologies!$AQ$4:$AQ$1445,0)+$A24,MATCH(N$3,TQoL_Indexes!$B$8:$AK$8,0)),"")</f>
        <v/>
      </c>
      <c r="O24" s="86" t="str">
        <f>IFERROR(INDEX(DB_Typologies!$D$4:$AP$1445,MATCH($A$3,DB_Typologies!$AQ$4:$AQ$1445,0)+$A24,MATCH(O$3,TQoL_Indexes!$B$8:$AK$8,0)),"")</f>
        <v/>
      </c>
      <c r="P24" s="86" t="str">
        <f>IFERROR(INDEX(DB_Typologies!$D$4:$AP$1445,MATCH($A$3,DB_Typologies!$AQ$4:$AQ$1445,0)+$A24,MATCH(P$3,TQoL_Indexes!$B$8:$AK$8,0)),"")</f>
        <v/>
      </c>
      <c r="Q24" s="86" t="str">
        <f>IFERROR(INDEX(DB_Typologies!$D$4:$AP$1445,MATCH($A$3,DB_Typologies!$AQ$4:$AQ$1445,0)+$A24,MATCH(Q$3,TQoL_Indexes!$B$8:$AK$8,0)),"")</f>
        <v/>
      </c>
      <c r="R24" s="86" t="str">
        <f>IFERROR(INDEX(DB_Typologies!$D$4:$AP$1445,MATCH($A$3,DB_Typologies!$AQ$4:$AQ$1445,0)+$A24,MATCH(R$3,TQoL_Indexes!$B$8:$AK$8,0)),"")</f>
        <v/>
      </c>
      <c r="S24" s="86" t="str">
        <f>IFERROR(INDEX(DB_Typologies!$D$4:$AP$1445,MATCH($A$3,DB_Typologies!$AQ$4:$AQ$1445,0)+$A24,MATCH(S$3,TQoL_Indexes!$B$8:$AK$8,0)),"")</f>
        <v/>
      </c>
      <c r="T24" s="86" t="str">
        <f>IFERROR(INDEX(DB_Typologies!$D$4:$AP$1445,MATCH($A$3,DB_Typologies!$AQ$4:$AQ$1445,0)+$A24,MATCH(T$3,TQoL_Indexes!$B$8:$AK$8,0)),"")</f>
        <v/>
      </c>
      <c r="U24" s="86" t="str">
        <f>IFERROR(INDEX(DB_Typologies!$D$4:$AP$1445,MATCH($A$3,DB_Typologies!$AQ$4:$AQ$1445,0)+$A24,MATCH(U$3,TQoL_Indexes!$B$8:$AK$8,0)),"")</f>
        <v/>
      </c>
      <c r="V24" s="86" t="str">
        <f>IFERROR(INDEX(DB_Typologies!$D$4:$AP$1445,MATCH($A$3,DB_Typologies!$AQ$4:$AQ$1445,0)+$A24,MATCH(V$3,TQoL_Indexes!$B$8:$AK$8,0)),"")</f>
        <v/>
      </c>
      <c r="W24" s="86" t="str">
        <f>IFERROR(INDEX(DB_Typologies!$D$4:$AP$1445,MATCH($A$3,DB_Typologies!$AQ$4:$AQ$1445,0)+$A24,MATCH(W$3,TQoL_Indexes!$B$8:$AK$8,0)),"")</f>
        <v/>
      </c>
      <c r="X24" s="86" t="str">
        <f>IFERROR(INDEX(DB_Typologies!$D$4:$AP$1445,MATCH($A$3,DB_Typologies!$AQ$4:$AQ$1445,0)+$A24,MATCH(X$3,TQoL_Indexes!$B$8:$AK$8,0)),"")</f>
        <v/>
      </c>
      <c r="Y24" s="86" t="str">
        <f>IFERROR(INDEX(DB_Typologies!$D$4:$AP$1445,MATCH($A$3,DB_Typologies!$AQ$4:$AQ$1445,0)+$A24,MATCH(Y$3,TQoL_Indexes!$B$8:$AK$8,0)),"")</f>
        <v/>
      </c>
      <c r="Z24" s="86" t="str">
        <f>IFERROR(INDEX(DB_Typologies!$D$4:$AP$1445,MATCH($A$3,DB_Typologies!$AQ$4:$AQ$1445,0)+$A24,MATCH(Z$3,TQoL_Indexes!$B$8:$AK$8,0)),"")</f>
        <v/>
      </c>
      <c r="AA24" s="86" t="str">
        <f>IFERROR(INDEX(DB_Typologies!$D$4:$AP$1445,MATCH($A$3,DB_Typologies!$AQ$4:$AQ$1445,0)+$A24,MATCH(AA$3,TQoL_Indexes!$B$8:$AK$8,0)),"")</f>
        <v/>
      </c>
      <c r="AB24" s="86" t="str">
        <f>IFERROR(INDEX(DB_Typologies!$D$4:$AP$1445,MATCH($A$3,DB_Typologies!$AQ$4:$AQ$1445,0)+$A24,MATCH(AB$3,TQoL_Indexes!$B$8:$AK$8,0)),"")</f>
        <v/>
      </c>
      <c r="AC24" s="86" t="str">
        <f>IFERROR(INDEX(DB_Typologies!$D$4:$AP$1445,MATCH($A$3,DB_Typologies!$AQ$4:$AQ$1445,0)+$A24,MATCH(AC$3,TQoL_Indexes!$B$8:$AK$8,0)),"")</f>
        <v/>
      </c>
      <c r="AD24" s="86" t="str">
        <f>IFERROR(INDEX(DB_Typologies!$D$4:$AP$1445,MATCH($A$3,DB_Typologies!$AQ$4:$AQ$1445,0)+$A24,MATCH(AD$3,TQoL_Indexes!$B$8:$AK$8,0)),"")</f>
        <v/>
      </c>
      <c r="AE24" s="86" t="str">
        <f>IFERROR(INDEX(DB_Typologies!$D$4:$AP$1445,MATCH($A$3,DB_Typologies!$AQ$4:$AQ$1445,0)+$A24,MATCH(AE$3,TQoL_Indexes!$B$8:$AK$8,0)),"")</f>
        <v/>
      </c>
      <c r="AF24" s="86" t="str">
        <f>IFERROR(INDEX(DB_Typologies!$D$4:$AP$1445,MATCH($A$3,DB_Typologies!$AQ$4:$AQ$1445,0)+$A24,MATCH(AF$3,TQoL_Indexes!$B$8:$AK$8,0)),"")</f>
        <v/>
      </c>
      <c r="AG24" s="86" t="str">
        <f>IFERROR(INDEX(DB_Typologies!$D$4:$AP$1445,MATCH($A$3,DB_Typologies!$AQ$4:$AQ$1445,0)+$A24,MATCH(AG$3,TQoL_Indexes!$B$8:$AK$8,0)),"")</f>
        <v/>
      </c>
      <c r="AH24" s="86" t="str">
        <f>IFERROR(INDEX(DB_Typologies!$D$4:$AP$1445,MATCH($A$3,DB_Typologies!$AQ$4:$AQ$1445,0)+$A24,MATCH(AH$3,TQoL_Indexes!$B$8:$AK$8,0)),"")</f>
        <v/>
      </c>
      <c r="AI24" s="86" t="str">
        <f>IFERROR(INDEX(DB_Typologies!$D$4:$AP$1445,MATCH($A$3,DB_Typologies!$AQ$4:$AQ$1445,0)+$A24,MATCH(AI$3,TQoL_Indexes!$B$8:$AK$8,0)),"")</f>
        <v/>
      </c>
      <c r="AJ24" s="86" t="str">
        <f>IFERROR(INDEX(DB_Typologies!$D$4:$AP$1445,MATCH($A$3,DB_Typologies!$AQ$4:$AQ$1445,0)+$A24,MATCH(AJ$3,TQoL_Indexes!$B$8:$AK$8,0)),"")</f>
        <v/>
      </c>
      <c r="AK24" s="86" t="str">
        <f>IFERROR(INDEX(DB_Typologies!$D$4:$AP$1445,MATCH($A$3,DB_Typologies!$AQ$4:$AQ$1445,0)+$A24,MATCH(AK$3,TQoL_Indexes!$B$8:$AK$8,0)),"")</f>
        <v/>
      </c>
      <c r="AL24" s="86" t="str">
        <f>IFERROR(INDEX(DB_Typologies!$D$4:$AP$1445,MATCH($A$3,DB_Typologies!$AQ$4:$AQ$1445,0)+$A24,MATCH(AL$3,TQoL_Indexes!$B$8:$AK$8,0)),"")</f>
        <v/>
      </c>
      <c r="AM24" s="87" t="str">
        <f>IFERROR(INDEX(DB_Typologies!$D$4:$AP$1445,MATCH($A$3,DB_Typologies!$AQ$4:$AQ$1445,0)+$A24,MATCH(AM$3,TQoL_Indexes!$B$8:$AK$8,0)),"")</f>
        <v/>
      </c>
    </row>
    <row r="25" spans="1:39">
      <c r="A25" s="58" t="str">
        <f>IFERROR(IF(A24+1&lt;COUNTIF(DB_Typologies!$AQ$4:$AQ$1445,$A$3),A24+1,""),"")</f>
        <v/>
      </c>
      <c r="B25" s="120" t="str">
        <f>IFERROR(INDEX(DB_Typologies!$D$4:$AP$1445,MATCH($A$3,DB_Typologies!$AQ$4:$AQ$1445,0)+$A25,MATCH(B$3,TQoL_Indexes!$B$8:$AK$8,0)),"")</f>
        <v/>
      </c>
      <c r="C25" s="86" t="str">
        <f>IFERROR(INDEX(DB_Typologies!$D$4:$AP$1445,MATCH($A$3,DB_Typologies!$AQ$4:$AQ$1445,0)+$A25,MATCH(C$3,TQoL_Indexes!$B$8:$AK$8,0)),"")</f>
        <v/>
      </c>
      <c r="D25" s="87" t="str">
        <f>IFERROR(INDEX(DB_Typologies!$D$4:$AP$1445,MATCH($A$3,DB_Typologies!$AQ$4:$AQ$1445,0)+$A25,MATCH(D$3,TQoL_Indexes!$B$8:$AK$8,0)),"")</f>
        <v/>
      </c>
      <c r="E25" s="86" t="str">
        <f>IFERROR(INDEX(DB_Typologies!$D$4:$AP$1445,MATCH($A$3,DB_Typologies!$AQ$4:$AQ$1445,0)+$A25,MATCH(E$3,TQoL_Indexes!$B$8:$AK$8,0)),"")</f>
        <v/>
      </c>
      <c r="F25" s="86" t="str">
        <f>IFERROR(INDEX(DB_Typologies!$D$4:$AP$1445,MATCH($A$3,DB_Typologies!$AQ$4:$AQ$1445,0)+$A25,MATCH(F$3,TQoL_Indexes!$B$8:$AK$8,0)),"")</f>
        <v/>
      </c>
      <c r="G25" s="86" t="str">
        <f>IFERROR(INDEX(DB_Typologies!$D$4:$AP$1445,MATCH($A$3,DB_Typologies!$AQ$4:$AQ$1445,0)+$A25,MATCH(G$3,TQoL_Indexes!$B$8:$AK$8,0)),"")</f>
        <v/>
      </c>
      <c r="H25" s="86" t="str">
        <f>IFERROR(INDEX(DB_Typologies!$D$4:$AP$1445,MATCH($A$3,DB_Typologies!$AQ$4:$AQ$1445,0)+$A25,MATCH(H$3,TQoL_Indexes!$B$8:$AK$8,0)),"")</f>
        <v/>
      </c>
      <c r="I25" s="86" t="str">
        <f>IFERROR(INDEX(DB_Typologies!$D$4:$AP$1445,MATCH($A$3,DB_Typologies!$AQ$4:$AQ$1445,0)+$A25,MATCH(I$3,TQoL_Indexes!$B$8:$AK$8,0)),"")</f>
        <v/>
      </c>
      <c r="J25" s="86" t="str">
        <f>IFERROR(INDEX(DB_Typologies!$D$4:$AP$1445,MATCH($A$3,DB_Typologies!$AQ$4:$AQ$1445,0)+$A25,MATCH(J$3,TQoL_Indexes!$B$8:$AK$8,0)),"")</f>
        <v/>
      </c>
      <c r="K25" s="86" t="str">
        <f>IFERROR(INDEX(DB_Typologies!$D$4:$AP$1445,MATCH($A$3,DB_Typologies!$AQ$4:$AQ$1445,0)+$A25,MATCH(K$3,TQoL_Indexes!$B$8:$AK$8,0)),"")</f>
        <v/>
      </c>
      <c r="L25" s="86" t="str">
        <f>IFERROR(INDEX(DB_Typologies!$D$4:$AP$1445,MATCH($A$3,DB_Typologies!$AQ$4:$AQ$1445,0)+$A25,MATCH(L$3,TQoL_Indexes!$B$8:$AK$8,0)),"")</f>
        <v/>
      </c>
      <c r="M25" s="86" t="str">
        <f>IFERROR(INDEX(DB_Typologies!$D$4:$AP$1445,MATCH($A$3,DB_Typologies!$AQ$4:$AQ$1445,0)+$A25,MATCH(M$3,TQoL_Indexes!$B$8:$AK$8,0)),"")</f>
        <v/>
      </c>
      <c r="N25" s="86" t="str">
        <f>IFERROR(INDEX(DB_Typologies!$D$4:$AP$1445,MATCH($A$3,DB_Typologies!$AQ$4:$AQ$1445,0)+$A25,MATCH(N$3,TQoL_Indexes!$B$8:$AK$8,0)),"")</f>
        <v/>
      </c>
      <c r="O25" s="86" t="str">
        <f>IFERROR(INDEX(DB_Typologies!$D$4:$AP$1445,MATCH($A$3,DB_Typologies!$AQ$4:$AQ$1445,0)+$A25,MATCH(O$3,TQoL_Indexes!$B$8:$AK$8,0)),"")</f>
        <v/>
      </c>
      <c r="P25" s="86" t="str">
        <f>IFERROR(INDEX(DB_Typologies!$D$4:$AP$1445,MATCH($A$3,DB_Typologies!$AQ$4:$AQ$1445,0)+$A25,MATCH(P$3,TQoL_Indexes!$B$8:$AK$8,0)),"")</f>
        <v/>
      </c>
      <c r="Q25" s="86" t="str">
        <f>IFERROR(INDEX(DB_Typologies!$D$4:$AP$1445,MATCH($A$3,DB_Typologies!$AQ$4:$AQ$1445,0)+$A25,MATCH(Q$3,TQoL_Indexes!$B$8:$AK$8,0)),"")</f>
        <v/>
      </c>
      <c r="R25" s="86" t="str">
        <f>IFERROR(INDEX(DB_Typologies!$D$4:$AP$1445,MATCH($A$3,DB_Typologies!$AQ$4:$AQ$1445,0)+$A25,MATCH(R$3,TQoL_Indexes!$B$8:$AK$8,0)),"")</f>
        <v/>
      </c>
      <c r="S25" s="86" t="str">
        <f>IFERROR(INDEX(DB_Typologies!$D$4:$AP$1445,MATCH($A$3,DB_Typologies!$AQ$4:$AQ$1445,0)+$A25,MATCH(S$3,TQoL_Indexes!$B$8:$AK$8,0)),"")</f>
        <v/>
      </c>
      <c r="T25" s="86" t="str">
        <f>IFERROR(INDEX(DB_Typologies!$D$4:$AP$1445,MATCH($A$3,DB_Typologies!$AQ$4:$AQ$1445,0)+$A25,MATCH(T$3,TQoL_Indexes!$B$8:$AK$8,0)),"")</f>
        <v/>
      </c>
      <c r="U25" s="86" t="str">
        <f>IFERROR(INDEX(DB_Typologies!$D$4:$AP$1445,MATCH($A$3,DB_Typologies!$AQ$4:$AQ$1445,0)+$A25,MATCH(U$3,TQoL_Indexes!$B$8:$AK$8,0)),"")</f>
        <v/>
      </c>
      <c r="V25" s="86" t="str">
        <f>IFERROR(INDEX(DB_Typologies!$D$4:$AP$1445,MATCH($A$3,DB_Typologies!$AQ$4:$AQ$1445,0)+$A25,MATCH(V$3,TQoL_Indexes!$B$8:$AK$8,0)),"")</f>
        <v/>
      </c>
      <c r="W25" s="86" t="str">
        <f>IFERROR(INDEX(DB_Typologies!$D$4:$AP$1445,MATCH($A$3,DB_Typologies!$AQ$4:$AQ$1445,0)+$A25,MATCH(W$3,TQoL_Indexes!$B$8:$AK$8,0)),"")</f>
        <v/>
      </c>
      <c r="X25" s="86" t="str">
        <f>IFERROR(INDEX(DB_Typologies!$D$4:$AP$1445,MATCH($A$3,DB_Typologies!$AQ$4:$AQ$1445,0)+$A25,MATCH(X$3,TQoL_Indexes!$B$8:$AK$8,0)),"")</f>
        <v/>
      </c>
      <c r="Y25" s="86" t="str">
        <f>IFERROR(INDEX(DB_Typologies!$D$4:$AP$1445,MATCH($A$3,DB_Typologies!$AQ$4:$AQ$1445,0)+$A25,MATCH(Y$3,TQoL_Indexes!$B$8:$AK$8,0)),"")</f>
        <v/>
      </c>
      <c r="Z25" s="86" t="str">
        <f>IFERROR(INDEX(DB_Typologies!$D$4:$AP$1445,MATCH($A$3,DB_Typologies!$AQ$4:$AQ$1445,0)+$A25,MATCH(Z$3,TQoL_Indexes!$B$8:$AK$8,0)),"")</f>
        <v/>
      </c>
      <c r="AA25" s="86" t="str">
        <f>IFERROR(INDEX(DB_Typologies!$D$4:$AP$1445,MATCH($A$3,DB_Typologies!$AQ$4:$AQ$1445,0)+$A25,MATCH(AA$3,TQoL_Indexes!$B$8:$AK$8,0)),"")</f>
        <v/>
      </c>
      <c r="AB25" s="86" t="str">
        <f>IFERROR(INDEX(DB_Typologies!$D$4:$AP$1445,MATCH($A$3,DB_Typologies!$AQ$4:$AQ$1445,0)+$A25,MATCH(AB$3,TQoL_Indexes!$B$8:$AK$8,0)),"")</f>
        <v/>
      </c>
      <c r="AC25" s="86" t="str">
        <f>IFERROR(INDEX(DB_Typologies!$D$4:$AP$1445,MATCH($A$3,DB_Typologies!$AQ$4:$AQ$1445,0)+$A25,MATCH(AC$3,TQoL_Indexes!$B$8:$AK$8,0)),"")</f>
        <v/>
      </c>
      <c r="AD25" s="86" t="str">
        <f>IFERROR(INDEX(DB_Typologies!$D$4:$AP$1445,MATCH($A$3,DB_Typologies!$AQ$4:$AQ$1445,0)+$A25,MATCH(AD$3,TQoL_Indexes!$B$8:$AK$8,0)),"")</f>
        <v/>
      </c>
      <c r="AE25" s="86" t="str">
        <f>IFERROR(INDEX(DB_Typologies!$D$4:$AP$1445,MATCH($A$3,DB_Typologies!$AQ$4:$AQ$1445,0)+$A25,MATCH(AE$3,TQoL_Indexes!$B$8:$AK$8,0)),"")</f>
        <v/>
      </c>
      <c r="AF25" s="86" t="str">
        <f>IFERROR(INDEX(DB_Typologies!$D$4:$AP$1445,MATCH($A$3,DB_Typologies!$AQ$4:$AQ$1445,0)+$A25,MATCH(AF$3,TQoL_Indexes!$B$8:$AK$8,0)),"")</f>
        <v/>
      </c>
      <c r="AG25" s="86" t="str">
        <f>IFERROR(INDEX(DB_Typologies!$D$4:$AP$1445,MATCH($A$3,DB_Typologies!$AQ$4:$AQ$1445,0)+$A25,MATCH(AG$3,TQoL_Indexes!$B$8:$AK$8,0)),"")</f>
        <v/>
      </c>
      <c r="AH25" s="86" t="str">
        <f>IFERROR(INDEX(DB_Typologies!$D$4:$AP$1445,MATCH($A$3,DB_Typologies!$AQ$4:$AQ$1445,0)+$A25,MATCH(AH$3,TQoL_Indexes!$B$8:$AK$8,0)),"")</f>
        <v/>
      </c>
      <c r="AI25" s="86" t="str">
        <f>IFERROR(INDEX(DB_Typologies!$D$4:$AP$1445,MATCH($A$3,DB_Typologies!$AQ$4:$AQ$1445,0)+$A25,MATCH(AI$3,TQoL_Indexes!$B$8:$AK$8,0)),"")</f>
        <v/>
      </c>
      <c r="AJ25" s="86" t="str">
        <f>IFERROR(INDEX(DB_Typologies!$D$4:$AP$1445,MATCH($A$3,DB_Typologies!$AQ$4:$AQ$1445,0)+$A25,MATCH(AJ$3,TQoL_Indexes!$B$8:$AK$8,0)),"")</f>
        <v/>
      </c>
      <c r="AK25" s="86" t="str">
        <f>IFERROR(INDEX(DB_Typologies!$D$4:$AP$1445,MATCH($A$3,DB_Typologies!$AQ$4:$AQ$1445,0)+$A25,MATCH(AK$3,TQoL_Indexes!$B$8:$AK$8,0)),"")</f>
        <v/>
      </c>
      <c r="AL25" s="86" t="str">
        <f>IFERROR(INDEX(DB_Typologies!$D$4:$AP$1445,MATCH($A$3,DB_Typologies!$AQ$4:$AQ$1445,0)+$A25,MATCH(AL$3,TQoL_Indexes!$B$8:$AK$8,0)),"")</f>
        <v/>
      </c>
      <c r="AM25" s="87" t="str">
        <f>IFERROR(INDEX(DB_Typologies!$D$4:$AP$1445,MATCH($A$3,DB_Typologies!$AQ$4:$AQ$1445,0)+$A25,MATCH(AM$3,TQoL_Indexes!$B$8:$AK$8,0)),"")</f>
        <v/>
      </c>
    </row>
    <row r="26" spans="1:39">
      <c r="A26" s="58" t="str">
        <f>IFERROR(IF(A25+1&lt;COUNTIF(DB_Typologies!$AQ$4:$AQ$1445,$A$3),A25+1,""),"")</f>
        <v/>
      </c>
      <c r="B26" s="120" t="str">
        <f>IFERROR(INDEX(DB_Typologies!$D$4:$AP$1445,MATCH($A$3,DB_Typologies!$AQ$4:$AQ$1445,0)+$A26,MATCH(B$3,TQoL_Indexes!$B$8:$AK$8,0)),"")</f>
        <v/>
      </c>
      <c r="C26" s="86" t="str">
        <f>IFERROR(INDEX(DB_Typologies!$D$4:$AP$1445,MATCH($A$3,DB_Typologies!$AQ$4:$AQ$1445,0)+$A26,MATCH(C$3,TQoL_Indexes!$B$8:$AK$8,0)),"")</f>
        <v/>
      </c>
      <c r="D26" s="87" t="str">
        <f>IFERROR(INDEX(DB_Typologies!$D$4:$AP$1445,MATCH($A$3,DB_Typologies!$AQ$4:$AQ$1445,0)+$A26,MATCH(D$3,TQoL_Indexes!$B$8:$AK$8,0)),"")</f>
        <v/>
      </c>
      <c r="E26" s="86" t="str">
        <f>IFERROR(INDEX(DB_Typologies!$D$4:$AP$1445,MATCH($A$3,DB_Typologies!$AQ$4:$AQ$1445,0)+$A26,MATCH(E$3,TQoL_Indexes!$B$8:$AK$8,0)),"")</f>
        <v/>
      </c>
      <c r="F26" s="86" t="str">
        <f>IFERROR(INDEX(DB_Typologies!$D$4:$AP$1445,MATCH($A$3,DB_Typologies!$AQ$4:$AQ$1445,0)+$A26,MATCH(F$3,TQoL_Indexes!$B$8:$AK$8,0)),"")</f>
        <v/>
      </c>
      <c r="G26" s="86" t="str">
        <f>IFERROR(INDEX(DB_Typologies!$D$4:$AP$1445,MATCH($A$3,DB_Typologies!$AQ$4:$AQ$1445,0)+$A26,MATCH(G$3,TQoL_Indexes!$B$8:$AK$8,0)),"")</f>
        <v/>
      </c>
      <c r="H26" s="86" t="str">
        <f>IFERROR(INDEX(DB_Typologies!$D$4:$AP$1445,MATCH($A$3,DB_Typologies!$AQ$4:$AQ$1445,0)+$A26,MATCH(H$3,TQoL_Indexes!$B$8:$AK$8,0)),"")</f>
        <v/>
      </c>
      <c r="I26" s="86" t="str">
        <f>IFERROR(INDEX(DB_Typologies!$D$4:$AP$1445,MATCH($A$3,DB_Typologies!$AQ$4:$AQ$1445,0)+$A26,MATCH(I$3,TQoL_Indexes!$B$8:$AK$8,0)),"")</f>
        <v/>
      </c>
      <c r="J26" s="86" t="str">
        <f>IFERROR(INDEX(DB_Typologies!$D$4:$AP$1445,MATCH($A$3,DB_Typologies!$AQ$4:$AQ$1445,0)+$A26,MATCH(J$3,TQoL_Indexes!$B$8:$AK$8,0)),"")</f>
        <v/>
      </c>
      <c r="K26" s="86" t="str">
        <f>IFERROR(INDEX(DB_Typologies!$D$4:$AP$1445,MATCH($A$3,DB_Typologies!$AQ$4:$AQ$1445,0)+$A26,MATCH(K$3,TQoL_Indexes!$B$8:$AK$8,0)),"")</f>
        <v/>
      </c>
      <c r="L26" s="86" t="str">
        <f>IFERROR(INDEX(DB_Typologies!$D$4:$AP$1445,MATCH($A$3,DB_Typologies!$AQ$4:$AQ$1445,0)+$A26,MATCH(L$3,TQoL_Indexes!$B$8:$AK$8,0)),"")</f>
        <v/>
      </c>
      <c r="M26" s="86" t="str">
        <f>IFERROR(INDEX(DB_Typologies!$D$4:$AP$1445,MATCH($A$3,DB_Typologies!$AQ$4:$AQ$1445,0)+$A26,MATCH(M$3,TQoL_Indexes!$B$8:$AK$8,0)),"")</f>
        <v/>
      </c>
      <c r="N26" s="86" t="str">
        <f>IFERROR(INDEX(DB_Typologies!$D$4:$AP$1445,MATCH($A$3,DB_Typologies!$AQ$4:$AQ$1445,0)+$A26,MATCH(N$3,TQoL_Indexes!$B$8:$AK$8,0)),"")</f>
        <v/>
      </c>
      <c r="O26" s="86" t="str">
        <f>IFERROR(INDEX(DB_Typologies!$D$4:$AP$1445,MATCH($A$3,DB_Typologies!$AQ$4:$AQ$1445,0)+$A26,MATCH(O$3,TQoL_Indexes!$B$8:$AK$8,0)),"")</f>
        <v/>
      </c>
      <c r="P26" s="86" t="str">
        <f>IFERROR(INDEX(DB_Typologies!$D$4:$AP$1445,MATCH($A$3,DB_Typologies!$AQ$4:$AQ$1445,0)+$A26,MATCH(P$3,TQoL_Indexes!$B$8:$AK$8,0)),"")</f>
        <v/>
      </c>
      <c r="Q26" s="86" t="str">
        <f>IFERROR(INDEX(DB_Typologies!$D$4:$AP$1445,MATCH($A$3,DB_Typologies!$AQ$4:$AQ$1445,0)+$A26,MATCH(Q$3,TQoL_Indexes!$B$8:$AK$8,0)),"")</f>
        <v/>
      </c>
      <c r="R26" s="86" t="str">
        <f>IFERROR(INDEX(DB_Typologies!$D$4:$AP$1445,MATCH($A$3,DB_Typologies!$AQ$4:$AQ$1445,0)+$A26,MATCH(R$3,TQoL_Indexes!$B$8:$AK$8,0)),"")</f>
        <v/>
      </c>
      <c r="S26" s="86" t="str">
        <f>IFERROR(INDEX(DB_Typologies!$D$4:$AP$1445,MATCH($A$3,DB_Typologies!$AQ$4:$AQ$1445,0)+$A26,MATCH(S$3,TQoL_Indexes!$B$8:$AK$8,0)),"")</f>
        <v/>
      </c>
      <c r="T26" s="86" t="str">
        <f>IFERROR(INDEX(DB_Typologies!$D$4:$AP$1445,MATCH($A$3,DB_Typologies!$AQ$4:$AQ$1445,0)+$A26,MATCH(T$3,TQoL_Indexes!$B$8:$AK$8,0)),"")</f>
        <v/>
      </c>
      <c r="U26" s="86" t="str">
        <f>IFERROR(INDEX(DB_Typologies!$D$4:$AP$1445,MATCH($A$3,DB_Typologies!$AQ$4:$AQ$1445,0)+$A26,MATCH(U$3,TQoL_Indexes!$B$8:$AK$8,0)),"")</f>
        <v/>
      </c>
      <c r="V26" s="86" t="str">
        <f>IFERROR(INDEX(DB_Typologies!$D$4:$AP$1445,MATCH($A$3,DB_Typologies!$AQ$4:$AQ$1445,0)+$A26,MATCH(V$3,TQoL_Indexes!$B$8:$AK$8,0)),"")</f>
        <v/>
      </c>
      <c r="W26" s="86" t="str">
        <f>IFERROR(INDEX(DB_Typologies!$D$4:$AP$1445,MATCH($A$3,DB_Typologies!$AQ$4:$AQ$1445,0)+$A26,MATCH(W$3,TQoL_Indexes!$B$8:$AK$8,0)),"")</f>
        <v/>
      </c>
      <c r="X26" s="86" t="str">
        <f>IFERROR(INDEX(DB_Typologies!$D$4:$AP$1445,MATCH($A$3,DB_Typologies!$AQ$4:$AQ$1445,0)+$A26,MATCH(X$3,TQoL_Indexes!$B$8:$AK$8,0)),"")</f>
        <v/>
      </c>
      <c r="Y26" s="86" t="str">
        <f>IFERROR(INDEX(DB_Typologies!$D$4:$AP$1445,MATCH($A$3,DB_Typologies!$AQ$4:$AQ$1445,0)+$A26,MATCH(Y$3,TQoL_Indexes!$B$8:$AK$8,0)),"")</f>
        <v/>
      </c>
      <c r="Z26" s="86" t="str">
        <f>IFERROR(INDEX(DB_Typologies!$D$4:$AP$1445,MATCH($A$3,DB_Typologies!$AQ$4:$AQ$1445,0)+$A26,MATCH(Z$3,TQoL_Indexes!$B$8:$AK$8,0)),"")</f>
        <v/>
      </c>
      <c r="AA26" s="86" t="str">
        <f>IFERROR(INDEX(DB_Typologies!$D$4:$AP$1445,MATCH($A$3,DB_Typologies!$AQ$4:$AQ$1445,0)+$A26,MATCH(AA$3,TQoL_Indexes!$B$8:$AK$8,0)),"")</f>
        <v/>
      </c>
      <c r="AB26" s="86" t="str">
        <f>IFERROR(INDEX(DB_Typologies!$D$4:$AP$1445,MATCH($A$3,DB_Typologies!$AQ$4:$AQ$1445,0)+$A26,MATCH(AB$3,TQoL_Indexes!$B$8:$AK$8,0)),"")</f>
        <v/>
      </c>
      <c r="AC26" s="86" t="str">
        <f>IFERROR(INDEX(DB_Typologies!$D$4:$AP$1445,MATCH($A$3,DB_Typologies!$AQ$4:$AQ$1445,0)+$A26,MATCH(AC$3,TQoL_Indexes!$B$8:$AK$8,0)),"")</f>
        <v/>
      </c>
      <c r="AD26" s="86" t="str">
        <f>IFERROR(INDEX(DB_Typologies!$D$4:$AP$1445,MATCH($A$3,DB_Typologies!$AQ$4:$AQ$1445,0)+$A26,MATCH(AD$3,TQoL_Indexes!$B$8:$AK$8,0)),"")</f>
        <v/>
      </c>
      <c r="AE26" s="86" t="str">
        <f>IFERROR(INDEX(DB_Typologies!$D$4:$AP$1445,MATCH($A$3,DB_Typologies!$AQ$4:$AQ$1445,0)+$A26,MATCH(AE$3,TQoL_Indexes!$B$8:$AK$8,0)),"")</f>
        <v/>
      </c>
      <c r="AF26" s="86" t="str">
        <f>IFERROR(INDEX(DB_Typologies!$D$4:$AP$1445,MATCH($A$3,DB_Typologies!$AQ$4:$AQ$1445,0)+$A26,MATCH(AF$3,TQoL_Indexes!$B$8:$AK$8,0)),"")</f>
        <v/>
      </c>
      <c r="AG26" s="86" t="str">
        <f>IFERROR(INDEX(DB_Typologies!$D$4:$AP$1445,MATCH($A$3,DB_Typologies!$AQ$4:$AQ$1445,0)+$A26,MATCH(AG$3,TQoL_Indexes!$B$8:$AK$8,0)),"")</f>
        <v/>
      </c>
      <c r="AH26" s="86" t="str">
        <f>IFERROR(INDEX(DB_Typologies!$D$4:$AP$1445,MATCH($A$3,DB_Typologies!$AQ$4:$AQ$1445,0)+$A26,MATCH(AH$3,TQoL_Indexes!$B$8:$AK$8,0)),"")</f>
        <v/>
      </c>
      <c r="AI26" s="86" t="str">
        <f>IFERROR(INDEX(DB_Typologies!$D$4:$AP$1445,MATCH($A$3,DB_Typologies!$AQ$4:$AQ$1445,0)+$A26,MATCH(AI$3,TQoL_Indexes!$B$8:$AK$8,0)),"")</f>
        <v/>
      </c>
      <c r="AJ26" s="86" t="str">
        <f>IFERROR(INDEX(DB_Typologies!$D$4:$AP$1445,MATCH($A$3,DB_Typologies!$AQ$4:$AQ$1445,0)+$A26,MATCH(AJ$3,TQoL_Indexes!$B$8:$AK$8,0)),"")</f>
        <v/>
      </c>
      <c r="AK26" s="86" t="str">
        <f>IFERROR(INDEX(DB_Typologies!$D$4:$AP$1445,MATCH($A$3,DB_Typologies!$AQ$4:$AQ$1445,0)+$A26,MATCH(AK$3,TQoL_Indexes!$B$8:$AK$8,0)),"")</f>
        <v/>
      </c>
      <c r="AL26" s="86" t="str">
        <f>IFERROR(INDEX(DB_Typologies!$D$4:$AP$1445,MATCH($A$3,DB_Typologies!$AQ$4:$AQ$1445,0)+$A26,MATCH(AL$3,TQoL_Indexes!$B$8:$AK$8,0)),"")</f>
        <v/>
      </c>
      <c r="AM26" s="87" t="str">
        <f>IFERROR(INDEX(DB_Typologies!$D$4:$AP$1445,MATCH($A$3,DB_Typologies!$AQ$4:$AQ$1445,0)+$A26,MATCH(AM$3,TQoL_Indexes!$B$8:$AK$8,0)),"")</f>
        <v/>
      </c>
    </row>
    <row r="27" spans="1:39">
      <c r="A27" s="58" t="str">
        <f>IFERROR(IF(A26+1&lt;COUNTIF(DB_Typologies!$AQ$4:$AQ$1445,$A$3),A26+1,""),"")</f>
        <v/>
      </c>
      <c r="B27" s="120" t="str">
        <f>IFERROR(INDEX(DB_Typologies!$D$4:$AP$1445,MATCH($A$3,DB_Typologies!$AQ$4:$AQ$1445,0)+$A27,MATCH(B$3,TQoL_Indexes!$B$8:$AK$8,0)),"")</f>
        <v/>
      </c>
      <c r="C27" s="86" t="str">
        <f>IFERROR(INDEX(DB_Typologies!$D$4:$AP$1445,MATCH($A$3,DB_Typologies!$AQ$4:$AQ$1445,0)+$A27,MATCH(C$3,TQoL_Indexes!$B$8:$AK$8,0)),"")</f>
        <v/>
      </c>
      <c r="D27" s="87" t="str">
        <f>IFERROR(INDEX(DB_Typologies!$D$4:$AP$1445,MATCH($A$3,DB_Typologies!$AQ$4:$AQ$1445,0)+$A27,MATCH(D$3,TQoL_Indexes!$B$8:$AK$8,0)),"")</f>
        <v/>
      </c>
      <c r="E27" s="86" t="str">
        <f>IFERROR(INDEX(DB_Typologies!$D$4:$AP$1445,MATCH($A$3,DB_Typologies!$AQ$4:$AQ$1445,0)+$A27,MATCH(E$3,TQoL_Indexes!$B$8:$AK$8,0)),"")</f>
        <v/>
      </c>
      <c r="F27" s="86" t="str">
        <f>IFERROR(INDEX(DB_Typologies!$D$4:$AP$1445,MATCH($A$3,DB_Typologies!$AQ$4:$AQ$1445,0)+$A27,MATCH(F$3,TQoL_Indexes!$B$8:$AK$8,0)),"")</f>
        <v/>
      </c>
      <c r="G27" s="86" t="str">
        <f>IFERROR(INDEX(DB_Typologies!$D$4:$AP$1445,MATCH($A$3,DB_Typologies!$AQ$4:$AQ$1445,0)+$A27,MATCH(G$3,TQoL_Indexes!$B$8:$AK$8,0)),"")</f>
        <v/>
      </c>
      <c r="H27" s="86" t="str">
        <f>IFERROR(INDEX(DB_Typologies!$D$4:$AP$1445,MATCH($A$3,DB_Typologies!$AQ$4:$AQ$1445,0)+$A27,MATCH(H$3,TQoL_Indexes!$B$8:$AK$8,0)),"")</f>
        <v/>
      </c>
      <c r="I27" s="86" t="str">
        <f>IFERROR(INDEX(DB_Typologies!$D$4:$AP$1445,MATCH($A$3,DB_Typologies!$AQ$4:$AQ$1445,0)+$A27,MATCH(I$3,TQoL_Indexes!$B$8:$AK$8,0)),"")</f>
        <v/>
      </c>
      <c r="J27" s="86" t="str">
        <f>IFERROR(INDEX(DB_Typologies!$D$4:$AP$1445,MATCH($A$3,DB_Typologies!$AQ$4:$AQ$1445,0)+$A27,MATCH(J$3,TQoL_Indexes!$B$8:$AK$8,0)),"")</f>
        <v/>
      </c>
      <c r="K27" s="86" t="str">
        <f>IFERROR(INDEX(DB_Typologies!$D$4:$AP$1445,MATCH($A$3,DB_Typologies!$AQ$4:$AQ$1445,0)+$A27,MATCH(K$3,TQoL_Indexes!$B$8:$AK$8,0)),"")</f>
        <v/>
      </c>
      <c r="L27" s="86" t="str">
        <f>IFERROR(INDEX(DB_Typologies!$D$4:$AP$1445,MATCH($A$3,DB_Typologies!$AQ$4:$AQ$1445,0)+$A27,MATCH(L$3,TQoL_Indexes!$B$8:$AK$8,0)),"")</f>
        <v/>
      </c>
      <c r="M27" s="86" t="str">
        <f>IFERROR(INDEX(DB_Typologies!$D$4:$AP$1445,MATCH($A$3,DB_Typologies!$AQ$4:$AQ$1445,0)+$A27,MATCH(M$3,TQoL_Indexes!$B$8:$AK$8,0)),"")</f>
        <v/>
      </c>
      <c r="N27" s="86" t="str">
        <f>IFERROR(INDEX(DB_Typologies!$D$4:$AP$1445,MATCH($A$3,DB_Typologies!$AQ$4:$AQ$1445,0)+$A27,MATCH(N$3,TQoL_Indexes!$B$8:$AK$8,0)),"")</f>
        <v/>
      </c>
      <c r="O27" s="86" t="str">
        <f>IFERROR(INDEX(DB_Typologies!$D$4:$AP$1445,MATCH($A$3,DB_Typologies!$AQ$4:$AQ$1445,0)+$A27,MATCH(O$3,TQoL_Indexes!$B$8:$AK$8,0)),"")</f>
        <v/>
      </c>
      <c r="P27" s="86" t="str">
        <f>IFERROR(INDEX(DB_Typologies!$D$4:$AP$1445,MATCH($A$3,DB_Typologies!$AQ$4:$AQ$1445,0)+$A27,MATCH(P$3,TQoL_Indexes!$B$8:$AK$8,0)),"")</f>
        <v/>
      </c>
      <c r="Q27" s="86" t="str">
        <f>IFERROR(INDEX(DB_Typologies!$D$4:$AP$1445,MATCH($A$3,DB_Typologies!$AQ$4:$AQ$1445,0)+$A27,MATCH(Q$3,TQoL_Indexes!$B$8:$AK$8,0)),"")</f>
        <v/>
      </c>
      <c r="R27" s="86" t="str">
        <f>IFERROR(INDEX(DB_Typologies!$D$4:$AP$1445,MATCH($A$3,DB_Typologies!$AQ$4:$AQ$1445,0)+$A27,MATCH(R$3,TQoL_Indexes!$B$8:$AK$8,0)),"")</f>
        <v/>
      </c>
      <c r="S27" s="86" t="str">
        <f>IFERROR(INDEX(DB_Typologies!$D$4:$AP$1445,MATCH($A$3,DB_Typologies!$AQ$4:$AQ$1445,0)+$A27,MATCH(S$3,TQoL_Indexes!$B$8:$AK$8,0)),"")</f>
        <v/>
      </c>
      <c r="T27" s="86" t="str">
        <f>IFERROR(INDEX(DB_Typologies!$D$4:$AP$1445,MATCH($A$3,DB_Typologies!$AQ$4:$AQ$1445,0)+$A27,MATCH(T$3,TQoL_Indexes!$B$8:$AK$8,0)),"")</f>
        <v/>
      </c>
      <c r="U27" s="86" t="str">
        <f>IFERROR(INDEX(DB_Typologies!$D$4:$AP$1445,MATCH($A$3,DB_Typologies!$AQ$4:$AQ$1445,0)+$A27,MATCH(U$3,TQoL_Indexes!$B$8:$AK$8,0)),"")</f>
        <v/>
      </c>
      <c r="V27" s="86" t="str">
        <f>IFERROR(INDEX(DB_Typologies!$D$4:$AP$1445,MATCH($A$3,DB_Typologies!$AQ$4:$AQ$1445,0)+$A27,MATCH(V$3,TQoL_Indexes!$B$8:$AK$8,0)),"")</f>
        <v/>
      </c>
      <c r="W27" s="86" t="str">
        <f>IFERROR(INDEX(DB_Typologies!$D$4:$AP$1445,MATCH($A$3,DB_Typologies!$AQ$4:$AQ$1445,0)+$A27,MATCH(W$3,TQoL_Indexes!$B$8:$AK$8,0)),"")</f>
        <v/>
      </c>
      <c r="X27" s="86" t="str">
        <f>IFERROR(INDEX(DB_Typologies!$D$4:$AP$1445,MATCH($A$3,DB_Typologies!$AQ$4:$AQ$1445,0)+$A27,MATCH(X$3,TQoL_Indexes!$B$8:$AK$8,0)),"")</f>
        <v/>
      </c>
      <c r="Y27" s="86" t="str">
        <f>IFERROR(INDEX(DB_Typologies!$D$4:$AP$1445,MATCH($A$3,DB_Typologies!$AQ$4:$AQ$1445,0)+$A27,MATCH(Y$3,TQoL_Indexes!$B$8:$AK$8,0)),"")</f>
        <v/>
      </c>
      <c r="Z27" s="86" t="str">
        <f>IFERROR(INDEX(DB_Typologies!$D$4:$AP$1445,MATCH($A$3,DB_Typologies!$AQ$4:$AQ$1445,0)+$A27,MATCH(Z$3,TQoL_Indexes!$B$8:$AK$8,0)),"")</f>
        <v/>
      </c>
      <c r="AA27" s="86" t="str">
        <f>IFERROR(INDEX(DB_Typologies!$D$4:$AP$1445,MATCH($A$3,DB_Typologies!$AQ$4:$AQ$1445,0)+$A27,MATCH(AA$3,TQoL_Indexes!$B$8:$AK$8,0)),"")</f>
        <v/>
      </c>
      <c r="AB27" s="86" t="str">
        <f>IFERROR(INDEX(DB_Typologies!$D$4:$AP$1445,MATCH($A$3,DB_Typologies!$AQ$4:$AQ$1445,0)+$A27,MATCH(AB$3,TQoL_Indexes!$B$8:$AK$8,0)),"")</f>
        <v/>
      </c>
      <c r="AC27" s="86" t="str">
        <f>IFERROR(INDEX(DB_Typologies!$D$4:$AP$1445,MATCH($A$3,DB_Typologies!$AQ$4:$AQ$1445,0)+$A27,MATCH(AC$3,TQoL_Indexes!$B$8:$AK$8,0)),"")</f>
        <v/>
      </c>
      <c r="AD27" s="86" t="str">
        <f>IFERROR(INDEX(DB_Typologies!$D$4:$AP$1445,MATCH($A$3,DB_Typologies!$AQ$4:$AQ$1445,0)+$A27,MATCH(AD$3,TQoL_Indexes!$B$8:$AK$8,0)),"")</f>
        <v/>
      </c>
      <c r="AE27" s="86" t="str">
        <f>IFERROR(INDEX(DB_Typologies!$D$4:$AP$1445,MATCH($A$3,DB_Typologies!$AQ$4:$AQ$1445,0)+$A27,MATCH(AE$3,TQoL_Indexes!$B$8:$AK$8,0)),"")</f>
        <v/>
      </c>
      <c r="AF27" s="86" t="str">
        <f>IFERROR(INDEX(DB_Typologies!$D$4:$AP$1445,MATCH($A$3,DB_Typologies!$AQ$4:$AQ$1445,0)+$A27,MATCH(AF$3,TQoL_Indexes!$B$8:$AK$8,0)),"")</f>
        <v/>
      </c>
      <c r="AG27" s="86" t="str">
        <f>IFERROR(INDEX(DB_Typologies!$D$4:$AP$1445,MATCH($A$3,DB_Typologies!$AQ$4:$AQ$1445,0)+$A27,MATCH(AG$3,TQoL_Indexes!$B$8:$AK$8,0)),"")</f>
        <v/>
      </c>
      <c r="AH27" s="86" t="str">
        <f>IFERROR(INDEX(DB_Typologies!$D$4:$AP$1445,MATCH($A$3,DB_Typologies!$AQ$4:$AQ$1445,0)+$A27,MATCH(AH$3,TQoL_Indexes!$B$8:$AK$8,0)),"")</f>
        <v/>
      </c>
      <c r="AI27" s="86" t="str">
        <f>IFERROR(INDEX(DB_Typologies!$D$4:$AP$1445,MATCH($A$3,DB_Typologies!$AQ$4:$AQ$1445,0)+$A27,MATCH(AI$3,TQoL_Indexes!$B$8:$AK$8,0)),"")</f>
        <v/>
      </c>
      <c r="AJ27" s="86" t="str">
        <f>IFERROR(INDEX(DB_Typologies!$D$4:$AP$1445,MATCH($A$3,DB_Typologies!$AQ$4:$AQ$1445,0)+$A27,MATCH(AJ$3,TQoL_Indexes!$B$8:$AK$8,0)),"")</f>
        <v/>
      </c>
      <c r="AK27" s="86" t="str">
        <f>IFERROR(INDEX(DB_Typologies!$D$4:$AP$1445,MATCH($A$3,DB_Typologies!$AQ$4:$AQ$1445,0)+$A27,MATCH(AK$3,TQoL_Indexes!$B$8:$AK$8,0)),"")</f>
        <v/>
      </c>
      <c r="AL27" s="86" t="str">
        <f>IFERROR(INDEX(DB_Typologies!$D$4:$AP$1445,MATCH($A$3,DB_Typologies!$AQ$4:$AQ$1445,0)+$A27,MATCH(AL$3,TQoL_Indexes!$B$8:$AK$8,0)),"")</f>
        <v/>
      </c>
      <c r="AM27" s="87" t="str">
        <f>IFERROR(INDEX(DB_Typologies!$D$4:$AP$1445,MATCH($A$3,DB_Typologies!$AQ$4:$AQ$1445,0)+$A27,MATCH(AM$3,TQoL_Indexes!$B$8:$AK$8,0)),"")</f>
        <v/>
      </c>
    </row>
    <row r="28" spans="1:39">
      <c r="A28" s="58" t="str">
        <f>IFERROR(IF(A27+1&lt;COUNTIF(DB_Typologies!$AQ$4:$AQ$1445,$A$3),A27+1,""),"")</f>
        <v/>
      </c>
      <c r="B28" s="120" t="str">
        <f>IFERROR(INDEX(DB_Typologies!$D$4:$AP$1445,MATCH($A$3,DB_Typologies!$AQ$4:$AQ$1445,0)+$A28,MATCH(B$3,TQoL_Indexes!$B$8:$AK$8,0)),"")</f>
        <v/>
      </c>
      <c r="C28" s="86" t="str">
        <f>IFERROR(INDEX(DB_Typologies!$D$4:$AP$1445,MATCH($A$3,DB_Typologies!$AQ$4:$AQ$1445,0)+$A28,MATCH(C$3,TQoL_Indexes!$B$8:$AK$8,0)),"")</f>
        <v/>
      </c>
      <c r="D28" s="87" t="str">
        <f>IFERROR(INDEX(DB_Typologies!$D$4:$AP$1445,MATCH($A$3,DB_Typologies!$AQ$4:$AQ$1445,0)+$A28,MATCH(D$3,TQoL_Indexes!$B$8:$AK$8,0)),"")</f>
        <v/>
      </c>
      <c r="E28" s="86" t="str">
        <f>IFERROR(INDEX(DB_Typologies!$D$4:$AP$1445,MATCH($A$3,DB_Typologies!$AQ$4:$AQ$1445,0)+$A28,MATCH(E$3,TQoL_Indexes!$B$8:$AK$8,0)),"")</f>
        <v/>
      </c>
      <c r="F28" s="86" t="str">
        <f>IFERROR(INDEX(DB_Typologies!$D$4:$AP$1445,MATCH($A$3,DB_Typologies!$AQ$4:$AQ$1445,0)+$A28,MATCH(F$3,TQoL_Indexes!$B$8:$AK$8,0)),"")</f>
        <v/>
      </c>
      <c r="G28" s="86" t="str">
        <f>IFERROR(INDEX(DB_Typologies!$D$4:$AP$1445,MATCH($A$3,DB_Typologies!$AQ$4:$AQ$1445,0)+$A28,MATCH(G$3,TQoL_Indexes!$B$8:$AK$8,0)),"")</f>
        <v/>
      </c>
      <c r="H28" s="86" t="str">
        <f>IFERROR(INDEX(DB_Typologies!$D$4:$AP$1445,MATCH($A$3,DB_Typologies!$AQ$4:$AQ$1445,0)+$A28,MATCH(H$3,TQoL_Indexes!$B$8:$AK$8,0)),"")</f>
        <v/>
      </c>
      <c r="I28" s="86" t="str">
        <f>IFERROR(INDEX(DB_Typologies!$D$4:$AP$1445,MATCH($A$3,DB_Typologies!$AQ$4:$AQ$1445,0)+$A28,MATCH(I$3,TQoL_Indexes!$B$8:$AK$8,0)),"")</f>
        <v/>
      </c>
      <c r="J28" s="86" t="str">
        <f>IFERROR(INDEX(DB_Typologies!$D$4:$AP$1445,MATCH($A$3,DB_Typologies!$AQ$4:$AQ$1445,0)+$A28,MATCH(J$3,TQoL_Indexes!$B$8:$AK$8,0)),"")</f>
        <v/>
      </c>
      <c r="K28" s="86" t="str">
        <f>IFERROR(INDEX(DB_Typologies!$D$4:$AP$1445,MATCH($A$3,DB_Typologies!$AQ$4:$AQ$1445,0)+$A28,MATCH(K$3,TQoL_Indexes!$B$8:$AK$8,0)),"")</f>
        <v/>
      </c>
      <c r="L28" s="86" t="str">
        <f>IFERROR(INDEX(DB_Typologies!$D$4:$AP$1445,MATCH($A$3,DB_Typologies!$AQ$4:$AQ$1445,0)+$A28,MATCH(L$3,TQoL_Indexes!$B$8:$AK$8,0)),"")</f>
        <v/>
      </c>
      <c r="M28" s="86" t="str">
        <f>IFERROR(INDEX(DB_Typologies!$D$4:$AP$1445,MATCH($A$3,DB_Typologies!$AQ$4:$AQ$1445,0)+$A28,MATCH(M$3,TQoL_Indexes!$B$8:$AK$8,0)),"")</f>
        <v/>
      </c>
      <c r="N28" s="86" t="str">
        <f>IFERROR(INDEX(DB_Typologies!$D$4:$AP$1445,MATCH($A$3,DB_Typologies!$AQ$4:$AQ$1445,0)+$A28,MATCH(N$3,TQoL_Indexes!$B$8:$AK$8,0)),"")</f>
        <v/>
      </c>
      <c r="O28" s="86" t="str">
        <f>IFERROR(INDEX(DB_Typologies!$D$4:$AP$1445,MATCH($A$3,DB_Typologies!$AQ$4:$AQ$1445,0)+$A28,MATCH(O$3,TQoL_Indexes!$B$8:$AK$8,0)),"")</f>
        <v/>
      </c>
      <c r="P28" s="86" t="str">
        <f>IFERROR(INDEX(DB_Typologies!$D$4:$AP$1445,MATCH($A$3,DB_Typologies!$AQ$4:$AQ$1445,0)+$A28,MATCH(P$3,TQoL_Indexes!$B$8:$AK$8,0)),"")</f>
        <v/>
      </c>
      <c r="Q28" s="86" t="str">
        <f>IFERROR(INDEX(DB_Typologies!$D$4:$AP$1445,MATCH($A$3,DB_Typologies!$AQ$4:$AQ$1445,0)+$A28,MATCH(Q$3,TQoL_Indexes!$B$8:$AK$8,0)),"")</f>
        <v/>
      </c>
      <c r="R28" s="86" t="str">
        <f>IFERROR(INDEX(DB_Typologies!$D$4:$AP$1445,MATCH($A$3,DB_Typologies!$AQ$4:$AQ$1445,0)+$A28,MATCH(R$3,TQoL_Indexes!$B$8:$AK$8,0)),"")</f>
        <v/>
      </c>
      <c r="S28" s="86" t="str">
        <f>IFERROR(INDEX(DB_Typologies!$D$4:$AP$1445,MATCH($A$3,DB_Typologies!$AQ$4:$AQ$1445,0)+$A28,MATCH(S$3,TQoL_Indexes!$B$8:$AK$8,0)),"")</f>
        <v/>
      </c>
      <c r="T28" s="86" t="str">
        <f>IFERROR(INDEX(DB_Typologies!$D$4:$AP$1445,MATCH($A$3,DB_Typologies!$AQ$4:$AQ$1445,0)+$A28,MATCH(T$3,TQoL_Indexes!$B$8:$AK$8,0)),"")</f>
        <v/>
      </c>
      <c r="U28" s="86" t="str">
        <f>IFERROR(INDEX(DB_Typologies!$D$4:$AP$1445,MATCH($A$3,DB_Typologies!$AQ$4:$AQ$1445,0)+$A28,MATCH(U$3,TQoL_Indexes!$B$8:$AK$8,0)),"")</f>
        <v/>
      </c>
      <c r="V28" s="86" t="str">
        <f>IFERROR(INDEX(DB_Typologies!$D$4:$AP$1445,MATCH($A$3,DB_Typologies!$AQ$4:$AQ$1445,0)+$A28,MATCH(V$3,TQoL_Indexes!$B$8:$AK$8,0)),"")</f>
        <v/>
      </c>
      <c r="W28" s="86" t="str">
        <f>IFERROR(INDEX(DB_Typologies!$D$4:$AP$1445,MATCH($A$3,DB_Typologies!$AQ$4:$AQ$1445,0)+$A28,MATCH(W$3,TQoL_Indexes!$B$8:$AK$8,0)),"")</f>
        <v/>
      </c>
      <c r="X28" s="86" t="str">
        <f>IFERROR(INDEX(DB_Typologies!$D$4:$AP$1445,MATCH($A$3,DB_Typologies!$AQ$4:$AQ$1445,0)+$A28,MATCH(X$3,TQoL_Indexes!$B$8:$AK$8,0)),"")</f>
        <v/>
      </c>
      <c r="Y28" s="86" t="str">
        <f>IFERROR(INDEX(DB_Typologies!$D$4:$AP$1445,MATCH($A$3,DB_Typologies!$AQ$4:$AQ$1445,0)+$A28,MATCH(Y$3,TQoL_Indexes!$B$8:$AK$8,0)),"")</f>
        <v/>
      </c>
      <c r="Z28" s="86" t="str">
        <f>IFERROR(INDEX(DB_Typologies!$D$4:$AP$1445,MATCH($A$3,DB_Typologies!$AQ$4:$AQ$1445,0)+$A28,MATCH(Z$3,TQoL_Indexes!$B$8:$AK$8,0)),"")</f>
        <v/>
      </c>
      <c r="AA28" s="86" t="str">
        <f>IFERROR(INDEX(DB_Typologies!$D$4:$AP$1445,MATCH($A$3,DB_Typologies!$AQ$4:$AQ$1445,0)+$A28,MATCH(AA$3,TQoL_Indexes!$B$8:$AK$8,0)),"")</f>
        <v/>
      </c>
      <c r="AB28" s="86" t="str">
        <f>IFERROR(INDEX(DB_Typologies!$D$4:$AP$1445,MATCH($A$3,DB_Typologies!$AQ$4:$AQ$1445,0)+$A28,MATCH(AB$3,TQoL_Indexes!$B$8:$AK$8,0)),"")</f>
        <v/>
      </c>
      <c r="AC28" s="86" t="str">
        <f>IFERROR(INDEX(DB_Typologies!$D$4:$AP$1445,MATCH($A$3,DB_Typologies!$AQ$4:$AQ$1445,0)+$A28,MATCH(AC$3,TQoL_Indexes!$B$8:$AK$8,0)),"")</f>
        <v/>
      </c>
      <c r="AD28" s="86" t="str">
        <f>IFERROR(INDEX(DB_Typologies!$D$4:$AP$1445,MATCH($A$3,DB_Typologies!$AQ$4:$AQ$1445,0)+$A28,MATCH(AD$3,TQoL_Indexes!$B$8:$AK$8,0)),"")</f>
        <v/>
      </c>
      <c r="AE28" s="86" t="str">
        <f>IFERROR(INDEX(DB_Typologies!$D$4:$AP$1445,MATCH($A$3,DB_Typologies!$AQ$4:$AQ$1445,0)+$A28,MATCH(AE$3,TQoL_Indexes!$B$8:$AK$8,0)),"")</f>
        <v/>
      </c>
      <c r="AF28" s="86" t="str">
        <f>IFERROR(INDEX(DB_Typologies!$D$4:$AP$1445,MATCH($A$3,DB_Typologies!$AQ$4:$AQ$1445,0)+$A28,MATCH(AF$3,TQoL_Indexes!$B$8:$AK$8,0)),"")</f>
        <v/>
      </c>
      <c r="AG28" s="86" t="str">
        <f>IFERROR(INDEX(DB_Typologies!$D$4:$AP$1445,MATCH($A$3,DB_Typologies!$AQ$4:$AQ$1445,0)+$A28,MATCH(AG$3,TQoL_Indexes!$B$8:$AK$8,0)),"")</f>
        <v/>
      </c>
      <c r="AH28" s="86" t="str">
        <f>IFERROR(INDEX(DB_Typologies!$D$4:$AP$1445,MATCH($A$3,DB_Typologies!$AQ$4:$AQ$1445,0)+$A28,MATCH(AH$3,TQoL_Indexes!$B$8:$AK$8,0)),"")</f>
        <v/>
      </c>
      <c r="AI28" s="86" t="str">
        <f>IFERROR(INDEX(DB_Typologies!$D$4:$AP$1445,MATCH($A$3,DB_Typologies!$AQ$4:$AQ$1445,0)+$A28,MATCH(AI$3,TQoL_Indexes!$B$8:$AK$8,0)),"")</f>
        <v/>
      </c>
      <c r="AJ28" s="86" t="str">
        <f>IFERROR(INDEX(DB_Typologies!$D$4:$AP$1445,MATCH($A$3,DB_Typologies!$AQ$4:$AQ$1445,0)+$A28,MATCH(AJ$3,TQoL_Indexes!$B$8:$AK$8,0)),"")</f>
        <v/>
      </c>
      <c r="AK28" s="86" t="str">
        <f>IFERROR(INDEX(DB_Typologies!$D$4:$AP$1445,MATCH($A$3,DB_Typologies!$AQ$4:$AQ$1445,0)+$A28,MATCH(AK$3,TQoL_Indexes!$B$8:$AK$8,0)),"")</f>
        <v/>
      </c>
      <c r="AL28" s="86" t="str">
        <f>IFERROR(INDEX(DB_Typologies!$D$4:$AP$1445,MATCH($A$3,DB_Typologies!$AQ$4:$AQ$1445,0)+$A28,MATCH(AL$3,TQoL_Indexes!$B$8:$AK$8,0)),"")</f>
        <v/>
      </c>
      <c r="AM28" s="87" t="str">
        <f>IFERROR(INDEX(DB_Typologies!$D$4:$AP$1445,MATCH($A$3,DB_Typologies!$AQ$4:$AQ$1445,0)+$A28,MATCH(AM$3,TQoL_Indexes!$B$8:$AK$8,0)),"")</f>
        <v/>
      </c>
    </row>
    <row r="29" spans="1:39">
      <c r="A29" s="58" t="str">
        <f>IFERROR(IF(A28+1&lt;COUNTIF(DB_Typologies!$AQ$4:$AQ$1445,$A$3),A28+1,""),"")</f>
        <v/>
      </c>
      <c r="B29" s="120" t="str">
        <f>IFERROR(INDEX(DB_Typologies!$D$4:$AP$1445,MATCH($A$3,DB_Typologies!$AQ$4:$AQ$1445,0)+$A29,MATCH(B$3,TQoL_Indexes!$B$8:$AK$8,0)),"")</f>
        <v/>
      </c>
      <c r="C29" s="86" t="str">
        <f>IFERROR(INDEX(DB_Typologies!$D$4:$AP$1445,MATCH($A$3,DB_Typologies!$AQ$4:$AQ$1445,0)+$A29,MATCH(C$3,TQoL_Indexes!$B$8:$AK$8,0)),"")</f>
        <v/>
      </c>
      <c r="D29" s="87" t="str">
        <f>IFERROR(INDEX(DB_Typologies!$D$4:$AP$1445,MATCH($A$3,DB_Typologies!$AQ$4:$AQ$1445,0)+$A29,MATCH(D$3,TQoL_Indexes!$B$8:$AK$8,0)),"")</f>
        <v/>
      </c>
      <c r="E29" s="86" t="str">
        <f>IFERROR(INDEX(DB_Typologies!$D$4:$AP$1445,MATCH($A$3,DB_Typologies!$AQ$4:$AQ$1445,0)+$A29,MATCH(E$3,TQoL_Indexes!$B$8:$AK$8,0)),"")</f>
        <v/>
      </c>
      <c r="F29" s="86" t="str">
        <f>IFERROR(INDEX(DB_Typologies!$D$4:$AP$1445,MATCH($A$3,DB_Typologies!$AQ$4:$AQ$1445,0)+$A29,MATCH(F$3,TQoL_Indexes!$B$8:$AK$8,0)),"")</f>
        <v/>
      </c>
      <c r="G29" s="86" t="str">
        <f>IFERROR(INDEX(DB_Typologies!$D$4:$AP$1445,MATCH($A$3,DB_Typologies!$AQ$4:$AQ$1445,0)+$A29,MATCH(G$3,TQoL_Indexes!$B$8:$AK$8,0)),"")</f>
        <v/>
      </c>
      <c r="H29" s="86" t="str">
        <f>IFERROR(INDEX(DB_Typologies!$D$4:$AP$1445,MATCH($A$3,DB_Typologies!$AQ$4:$AQ$1445,0)+$A29,MATCH(H$3,TQoL_Indexes!$B$8:$AK$8,0)),"")</f>
        <v/>
      </c>
      <c r="I29" s="86" t="str">
        <f>IFERROR(INDEX(DB_Typologies!$D$4:$AP$1445,MATCH($A$3,DB_Typologies!$AQ$4:$AQ$1445,0)+$A29,MATCH(I$3,TQoL_Indexes!$B$8:$AK$8,0)),"")</f>
        <v/>
      </c>
      <c r="J29" s="86" t="str">
        <f>IFERROR(INDEX(DB_Typologies!$D$4:$AP$1445,MATCH($A$3,DB_Typologies!$AQ$4:$AQ$1445,0)+$A29,MATCH(J$3,TQoL_Indexes!$B$8:$AK$8,0)),"")</f>
        <v/>
      </c>
      <c r="K29" s="86" t="str">
        <f>IFERROR(INDEX(DB_Typologies!$D$4:$AP$1445,MATCH($A$3,DB_Typologies!$AQ$4:$AQ$1445,0)+$A29,MATCH(K$3,TQoL_Indexes!$B$8:$AK$8,0)),"")</f>
        <v/>
      </c>
      <c r="L29" s="86" t="str">
        <f>IFERROR(INDEX(DB_Typologies!$D$4:$AP$1445,MATCH($A$3,DB_Typologies!$AQ$4:$AQ$1445,0)+$A29,MATCH(L$3,TQoL_Indexes!$B$8:$AK$8,0)),"")</f>
        <v/>
      </c>
      <c r="M29" s="86" t="str">
        <f>IFERROR(INDEX(DB_Typologies!$D$4:$AP$1445,MATCH($A$3,DB_Typologies!$AQ$4:$AQ$1445,0)+$A29,MATCH(M$3,TQoL_Indexes!$B$8:$AK$8,0)),"")</f>
        <v/>
      </c>
      <c r="N29" s="86" t="str">
        <f>IFERROR(INDEX(DB_Typologies!$D$4:$AP$1445,MATCH($A$3,DB_Typologies!$AQ$4:$AQ$1445,0)+$A29,MATCH(N$3,TQoL_Indexes!$B$8:$AK$8,0)),"")</f>
        <v/>
      </c>
      <c r="O29" s="86" t="str">
        <f>IFERROR(INDEX(DB_Typologies!$D$4:$AP$1445,MATCH($A$3,DB_Typologies!$AQ$4:$AQ$1445,0)+$A29,MATCH(O$3,TQoL_Indexes!$B$8:$AK$8,0)),"")</f>
        <v/>
      </c>
      <c r="P29" s="86" t="str">
        <f>IFERROR(INDEX(DB_Typologies!$D$4:$AP$1445,MATCH($A$3,DB_Typologies!$AQ$4:$AQ$1445,0)+$A29,MATCH(P$3,TQoL_Indexes!$B$8:$AK$8,0)),"")</f>
        <v/>
      </c>
      <c r="Q29" s="86" t="str">
        <f>IFERROR(INDEX(DB_Typologies!$D$4:$AP$1445,MATCH($A$3,DB_Typologies!$AQ$4:$AQ$1445,0)+$A29,MATCH(Q$3,TQoL_Indexes!$B$8:$AK$8,0)),"")</f>
        <v/>
      </c>
      <c r="R29" s="86" t="str">
        <f>IFERROR(INDEX(DB_Typologies!$D$4:$AP$1445,MATCH($A$3,DB_Typologies!$AQ$4:$AQ$1445,0)+$A29,MATCH(R$3,TQoL_Indexes!$B$8:$AK$8,0)),"")</f>
        <v/>
      </c>
      <c r="S29" s="86" t="str">
        <f>IFERROR(INDEX(DB_Typologies!$D$4:$AP$1445,MATCH($A$3,DB_Typologies!$AQ$4:$AQ$1445,0)+$A29,MATCH(S$3,TQoL_Indexes!$B$8:$AK$8,0)),"")</f>
        <v/>
      </c>
      <c r="T29" s="86" t="str">
        <f>IFERROR(INDEX(DB_Typologies!$D$4:$AP$1445,MATCH($A$3,DB_Typologies!$AQ$4:$AQ$1445,0)+$A29,MATCH(T$3,TQoL_Indexes!$B$8:$AK$8,0)),"")</f>
        <v/>
      </c>
      <c r="U29" s="86" t="str">
        <f>IFERROR(INDEX(DB_Typologies!$D$4:$AP$1445,MATCH($A$3,DB_Typologies!$AQ$4:$AQ$1445,0)+$A29,MATCH(U$3,TQoL_Indexes!$B$8:$AK$8,0)),"")</f>
        <v/>
      </c>
      <c r="V29" s="86" t="str">
        <f>IFERROR(INDEX(DB_Typologies!$D$4:$AP$1445,MATCH($A$3,DB_Typologies!$AQ$4:$AQ$1445,0)+$A29,MATCH(V$3,TQoL_Indexes!$B$8:$AK$8,0)),"")</f>
        <v/>
      </c>
      <c r="W29" s="86" t="str">
        <f>IFERROR(INDEX(DB_Typologies!$D$4:$AP$1445,MATCH($A$3,DB_Typologies!$AQ$4:$AQ$1445,0)+$A29,MATCH(W$3,TQoL_Indexes!$B$8:$AK$8,0)),"")</f>
        <v/>
      </c>
      <c r="X29" s="86" t="str">
        <f>IFERROR(INDEX(DB_Typologies!$D$4:$AP$1445,MATCH($A$3,DB_Typologies!$AQ$4:$AQ$1445,0)+$A29,MATCH(X$3,TQoL_Indexes!$B$8:$AK$8,0)),"")</f>
        <v/>
      </c>
      <c r="Y29" s="86" t="str">
        <f>IFERROR(INDEX(DB_Typologies!$D$4:$AP$1445,MATCH($A$3,DB_Typologies!$AQ$4:$AQ$1445,0)+$A29,MATCH(Y$3,TQoL_Indexes!$B$8:$AK$8,0)),"")</f>
        <v/>
      </c>
      <c r="Z29" s="86" t="str">
        <f>IFERROR(INDEX(DB_Typologies!$D$4:$AP$1445,MATCH($A$3,DB_Typologies!$AQ$4:$AQ$1445,0)+$A29,MATCH(Z$3,TQoL_Indexes!$B$8:$AK$8,0)),"")</f>
        <v/>
      </c>
      <c r="AA29" s="86" t="str">
        <f>IFERROR(INDEX(DB_Typologies!$D$4:$AP$1445,MATCH($A$3,DB_Typologies!$AQ$4:$AQ$1445,0)+$A29,MATCH(AA$3,TQoL_Indexes!$B$8:$AK$8,0)),"")</f>
        <v/>
      </c>
      <c r="AB29" s="86" t="str">
        <f>IFERROR(INDEX(DB_Typologies!$D$4:$AP$1445,MATCH($A$3,DB_Typologies!$AQ$4:$AQ$1445,0)+$A29,MATCH(AB$3,TQoL_Indexes!$B$8:$AK$8,0)),"")</f>
        <v/>
      </c>
      <c r="AC29" s="86" t="str">
        <f>IFERROR(INDEX(DB_Typologies!$D$4:$AP$1445,MATCH($A$3,DB_Typologies!$AQ$4:$AQ$1445,0)+$A29,MATCH(AC$3,TQoL_Indexes!$B$8:$AK$8,0)),"")</f>
        <v/>
      </c>
      <c r="AD29" s="86" t="str">
        <f>IFERROR(INDEX(DB_Typologies!$D$4:$AP$1445,MATCH($A$3,DB_Typologies!$AQ$4:$AQ$1445,0)+$A29,MATCH(AD$3,TQoL_Indexes!$B$8:$AK$8,0)),"")</f>
        <v/>
      </c>
      <c r="AE29" s="86" t="str">
        <f>IFERROR(INDEX(DB_Typologies!$D$4:$AP$1445,MATCH($A$3,DB_Typologies!$AQ$4:$AQ$1445,0)+$A29,MATCH(AE$3,TQoL_Indexes!$B$8:$AK$8,0)),"")</f>
        <v/>
      </c>
      <c r="AF29" s="86" t="str">
        <f>IFERROR(INDEX(DB_Typologies!$D$4:$AP$1445,MATCH($A$3,DB_Typologies!$AQ$4:$AQ$1445,0)+$A29,MATCH(AF$3,TQoL_Indexes!$B$8:$AK$8,0)),"")</f>
        <v/>
      </c>
      <c r="AG29" s="86" t="str">
        <f>IFERROR(INDEX(DB_Typologies!$D$4:$AP$1445,MATCH($A$3,DB_Typologies!$AQ$4:$AQ$1445,0)+$A29,MATCH(AG$3,TQoL_Indexes!$B$8:$AK$8,0)),"")</f>
        <v/>
      </c>
      <c r="AH29" s="86" t="str">
        <f>IFERROR(INDEX(DB_Typologies!$D$4:$AP$1445,MATCH($A$3,DB_Typologies!$AQ$4:$AQ$1445,0)+$A29,MATCH(AH$3,TQoL_Indexes!$B$8:$AK$8,0)),"")</f>
        <v/>
      </c>
      <c r="AI29" s="86" t="str">
        <f>IFERROR(INDEX(DB_Typologies!$D$4:$AP$1445,MATCH($A$3,DB_Typologies!$AQ$4:$AQ$1445,0)+$A29,MATCH(AI$3,TQoL_Indexes!$B$8:$AK$8,0)),"")</f>
        <v/>
      </c>
      <c r="AJ29" s="86" t="str">
        <f>IFERROR(INDEX(DB_Typologies!$D$4:$AP$1445,MATCH($A$3,DB_Typologies!$AQ$4:$AQ$1445,0)+$A29,MATCH(AJ$3,TQoL_Indexes!$B$8:$AK$8,0)),"")</f>
        <v/>
      </c>
      <c r="AK29" s="86" t="str">
        <f>IFERROR(INDEX(DB_Typologies!$D$4:$AP$1445,MATCH($A$3,DB_Typologies!$AQ$4:$AQ$1445,0)+$A29,MATCH(AK$3,TQoL_Indexes!$B$8:$AK$8,0)),"")</f>
        <v/>
      </c>
      <c r="AL29" s="86" t="str">
        <f>IFERROR(INDEX(DB_Typologies!$D$4:$AP$1445,MATCH($A$3,DB_Typologies!$AQ$4:$AQ$1445,0)+$A29,MATCH(AL$3,TQoL_Indexes!$B$8:$AK$8,0)),"")</f>
        <v/>
      </c>
      <c r="AM29" s="87" t="str">
        <f>IFERROR(INDEX(DB_Typologies!$D$4:$AP$1445,MATCH($A$3,DB_Typologies!$AQ$4:$AQ$1445,0)+$A29,MATCH(AM$3,TQoL_Indexes!$B$8:$AK$8,0)),"")</f>
        <v/>
      </c>
    </row>
    <row r="30" spans="1:39">
      <c r="A30" s="58" t="str">
        <f>IFERROR(IF(A29+1&lt;COUNTIF(DB_Typologies!$AQ$4:$AQ$1445,$A$3),A29+1,""),"")</f>
        <v/>
      </c>
      <c r="B30" s="120" t="str">
        <f>IFERROR(INDEX(DB_Typologies!$D$4:$AP$1445,MATCH($A$3,DB_Typologies!$AQ$4:$AQ$1445,0)+$A30,MATCH(B$3,TQoL_Indexes!$B$8:$AK$8,0)),"")</f>
        <v/>
      </c>
      <c r="C30" s="86" t="str">
        <f>IFERROR(INDEX(DB_Typologies!$D$4:$AP$1445,MATCH($A$3,DB_Typologies!$AQ$4:$AQ$1445,0)+$A30,MATCH(C$3,TQoL_Indexes!$B$8:$AK$8,0)),"")</f>
        <v/>
      </c>
      <c r="D30" s="87" t="str">
        <f>IFERROR(INDEX(DB_Typologies!$D$4:$AP$1445,MATCH($A$3,DB_Typologies!$AQ$4:$AQ$1445,0)+$A30,MATCH(D$3,TQoL_Indexes!$B$8:$AK$8,0)),"")</f>
        <v/>
      </c>
      <c r="E30" s="86" t="str">
        <f>IFERROR(INDEX(DB_Typologies!$D$4:$AP$1445,MATCH($A$3,DB_Typologies!$AQ$4:$AQ$1445,0)+$A30,MATCH(E$3,TQoL_Indexes!$B$8:$AK$8,0)),"")</f>
        <v/>
      </c>
      <c r="F30" s="86" t="str">
        <f>IFERROR(INDEX(DB_Typologies!$D$4:$AP$1445,MATCH($A$3,DB_Typologies!$AQ$4:$AQ$1445,0)+$A30,MATCH(F$3,TQoL_Indexes!$B$8:$AK$8,0)),"")</f>
        <v/>
      </c>
      <c r="G30" s="86" t="str">
        <f>IFERROR(INDEX(DB_Typologies!$D$4:$AP$1445,MATCH($A$3,DB_Typologies!$AQ$4:$AQ$1445,0)+$A30,MATCH(G$3,TQoL_Indexes!$B$8:$AK$8,0)),"")</f>
        <v/>
      </c>
      <c r="H30" s="86" t="str">
        <f>IFERROR(INDEX(DB_Typologies!$D$4:$AP$1445,MATCH($A$3,DB_Typologies!$AQ$4:$AQ$1445,0)+$A30,MATCH(H$3,TQoL_Indexes!$B$8:$AK$8,0)),"")</f>
        <v/>
      </c>
      <c r="I30" s="86" t="str">
        <f>IFERROR(INDEX(DB_Typologies!$D$4:$AP$1445,MATCH($A$3,DB_Typologies!$AQ$4:$AQ$1445,0)+$A30,MATCH(I$3,TQoL_Indexes!$B$8:$AK$8,0)),"")</f>
        <v/>
      </c>
      <c r="J30" s="86" t="str">
        <f>IFERROR(INDEX(DB_Typologies!$D$4:$AP$1445,MATCH($A$3,DB_Typologies!$AQ$4:$AQ$1445,0)+$A30,MATCH(J$3,TQoL_Indexes!$B$8:$AK$8,0)),"")</f>
        <v/>
      </c>
      <c r="K30" s="86" t="str">
        <f>IFERROR(INDEX(DB_Typologies!$D$4:$AP$1445,MATCH($A$3,DB_Typologies!$AQ$4:$AQ$1445,0)+$A30,MATCH(K$3,TQoL_Indexes!$B$8:$AK$8,0)),"")</f>
        <v/>
      </c>
      <c r="L30" s="86" t="str">
        <f>IFERROR(INDEX(DB_Typologies!$D$4:$AP$1445,MATCH($A$3,DB_Typologies!$AQ$4:$AQ$1445,0)+$A30,MATCH(L$3,TQoL_Indexes!$B$8:$AK$8,0)),"")</f>
        <v/>
      </c>
      <c r="M30" s="86" t="str">
        <f>IFERROR(INDEX(DB_Typologies!$D$4:$AP$1445,MATCH($A$3,DB_Typologies!$AQ$4:$AQ$1445,0)+$A30,MATCH(M$3,TQoL_Indexes!$B$8:$AK$8,0)),"")</f>
        <v/>
      </c>
      <c r="N30" s="86" t="str">
        <f>IFERROR(INDEX(DB_Typologies!$D$4:$AP$1445,MATCH($A$3,DB_Typologies!$AQ$4:$AQ$1445,0)+$A30,MATCH(N$3,TQoL_Indexes!$B$8:$AK$8,0)),"")</f>
        <v/>
      </c>
      <c r="O30" s="86" t="str">
        <f>IFERROR(INDEX(DB_Typologies!$D$4:$AP$1445,MATCH($A$3,DB_Typologies!$AQ$4:$AQ$1445,0)+$A30,MATCH(O$3,TQoL_Indexes!$B$8:$AK$8,0)),"")</f>
        <v/>
      </c>
      <c r="P30" s="86" t="str">
        <f>IFERROR(INDEX(DB_Typologies!$D$4:$AP$1445,MATCH($A$3,DB_Typologies!$AQ$4:$AQ$1445,0)+$A30,MATCH(P$3,TQoL_Indexes!$B$8:$AK$8,0)),"")</f>
        <v/>
      </c>
      <c r="Q30" s="86" t="str">
        <f>IFERROR(INDEX(DB_Typologies!$D$4:$AP$1445,MATCH($A$3,DB_Typologies!$AQ$4:$AQ$1445,0)+$A30,MATCH(Q$3,TQoL_Indexes!$B$8:$AK$8,0)),"")</f>
        <v/>
      </c>
      <c r="R30" s="86" t="str">
        <f>IFERROR(INDEX(DB_Typologies!$D$4:$AP$1445,MATCH($A$3,DB_Typologies!$AQ$4:$AQ$1445,0)+$A30,MATCH(R$3,TQoL_Indexes!$B$8:$AK$8,0)),"")</f>
        <v/>
      </c>
      <c r="S30" s="86" t="str">
        <f>IFERROR(INDEX(DB_Typologies!$D$4:$AP$1445,MATCH($A$3,DB_Typologies!$AQ$4:$AQ$1445,0)+$A30,MATCH(S$3,TQoL_Indexes!$B$8:$AK$8,0)),"")</f>
        <v/>
      </c>
      <c r="T30" s="86" t="str">
        <f>IFERROR(INDEX(DB_Typologies!$D$4:$AP$1445,MATCH($A$3,DB_Typologies!$AQ$4:$AQ$1445,0)+$A30,MATCH(T$3,TQoL_Indexes!$B$8:$AK$8,0)),"")</f>
        <v/>
      </c>
      <c r="U30" s="86" t="str">
        <f>IFERROR(INDEX(DB_Typologies!$D$4:$AP$1445,MATCH($A$3,DB_Typologies!$AQ$4:$AQ$1445,0)+$A30,MATCH(U$3,TQoL_Indexes!$B$8:$AK$8,0)),"")</f>
        <v/>
      </c>
      <c r="V30" s="86" t="str">
        <f>IFERROR(INDEX(DB_Typologies!$D$4:$AP$1445,MATCH($A$3,DB_Typologies!$AQ$4:$AQ$1445,0)+$A30,MATCH(V$3,TQoL_Indexes!$B$8:$AK$8,0)),"")</f>
        <v/>
      </c>
      <c r="W30" s="86" t="str">
        <f>IFERROR(INDEX(DB_Typologies!$D$4:$AP$1445,MATCH($A$3,DB_Typologies!$AQ$4:$AQ$1445,0)+$A30,MATCH(W$3,TQoL_Indexes!$B$8:$AK$8,0)),"")</f>
        <v/>
      </c>
      <c r="X30" s="86" t="str">
        <f>IFERROR(INDEX(DB_Typologies!$D$4:$AP$1445,MATCH($A$3,DB_Typologies!$AQ$4:$AQ$1445,0)+$A30,MATCH(X$3,TQoL_Indexes!$B$8:$AK$8,0)),"")</f>
        <v/>
      </c>
      <c r="Y30" s="86" t="str">
        <f>IFERROR(INDEX(DB_Typologies!$D$4:$AP$1445,MATCH($A$3,DB_Typologies!$AQ$4:$AQ$1445,0)+$A30,MATCH(Y$3,TQoL_Indexes!$B$8:$AK$8,0)),"")</f>
        <v/>
      </c>
      <c r="Z30" s="86" t="str">
        <f>IFERROR(INDEX(DB_Typologies!$D$4:$AP$1445,MATCH($A$3,DB_Typologies!$AQ$4:$AQ$1445,0)+$A30,MATCH(Z$3,TQoL_Indexes!$B$8:$AK$8,0)),"")</f>
        <v/>
      </c>
      <c r="AA30" s="86" t="str">
        <f>IFERROR(INDEX(DB_Typologies!$D$4:$AP$1445,MATCH($A$3,DB_Typologies!$AQ$4:$AQ$1445,0)+$A30,MATCH(AA$3,TQoL_Indexes!$B$8:$AK$8,0)),"")</f>
        <v/>
      </c>
      <c r="AB30" s="86" t="str">
        <f>IFERROR(INDEX(DB_Typologies!$D$4:$AP$1445,MATCH($A$3,DB_Typologies!$AQ$4:$AQ$1445,0)+$A30,MATCH(AB$3,TQoL_Indexes!$B$8:$AK$8,0)),"")</f>
        <v/>
      </c>
      <c r="AC30" s="86" t="str">
        <f>IFERROR(INDEX(DB_Typologies!$D$4:$AP$1445,MATCH($A$3,DB_Typologies!$AQ$4:$AQ$1445,0)+$A30,MATCH(AC$3,TQoL_Indexes!$B$8:$AK$8,0)),"")</f>
        <v/>
      </c>
      <c r="AD30" s="86" t="str">
        <f>IFERROR(INDEX(DB_Typologies!$D$4:$AP$1445,MATCH($A$3,DB_Typologies!$AQ$4:$AQ$1445,0)+$A30,MATCH(AD$3,TQoL_Indexes!$B$8:$AK$8,0)),"")</f>
        <v/>
      </c>
      <c r="AE30" s="86" t="str">
        <f>IFERROR(INDEX(DB_Typologies!$D$4:$AP$1445,MATCH($A$3,DB_Typologies!$AQ$4:$AQ$1445,0)+$A30,MATCH(AE$3,TQoL_Indexes!$B$8:$AK$8,0)),"")</f>
        <v/>
      </c>
      <c r="AF30" s="86" t="str">
        <f>IFERROR(INDEX(DB_Typologies!$D$4:$AP$1445,MATCH($A$3,DB_Typologies!$AQ$4:$AQ$1445,0)+$A30,MATCH(AF$3,TQoL_Indexes!$B$8:$AK$8,0)),"")</f>
        <v/>
      </c>
      <c r="AG30" s="86" t="str">
        <f>IFERROR(INDEX(DB_Typologies!$D$4:$AP$1445,MATCH($A$3,DB_Typologies!$AQ$4:$AQ$1445,0)+$A30,MATCH(AG$3,TQoL_Indexes!$B$8:$AK$8,0)),"")</f>
        <v/>
      </c>
      <c r="AH30" s="86" t="str">
        <f>IFERROR(INDEX(DB_Typologies!$D$4:$AP$1445,MATCH($A$3,DB_Typologies!$AQ$4:$AQ$1445,0)+$A30,MATCH(AH$3,TQoL_Indexes!$B$8:$AK$8,0)),"")</f>
        <v/>
      </c>
      <c r="AI30" s="86" t="str">
        <f>IFERROR(INDEX(DB_Typologies!$D$4:$AP$1445,MATCH($A$3,DB_Typologies!$AQ$4:$AQ$1445,0)+$A30,MATCH(AI$3,TQoL_Indexes!$B$8:$AK$8,0)),"")</f>
        <v/>
      </c>
      <c r="AJ30" s="86" t="str">
        <f>IFERROR(INDEX(DB_Typologies!$D$4:$AP$1445,MATCH($A$3,DB_Typologies!$AQ$4:$AQ$1445,0)+$A30,MATCH(AJ$3,TQoL_Indexes!$B$8:$AK$8,0)),"")</f>
        <v/>
      </c>
      <c r="AK30" s="86" t="str">
        <f>IFERROR(INDEX(DB_Typologies!$D$4:$AP$1445,MATCH($A$3,DB_Typologies!$AQ$4:$AQ$1445,0)+$A30,MATCH(AK$3,TQoL_Indexes!$B$8:$AK$8,0)),"")</f>
        <v/>
      </c>
      <c r="AL30" s="86" t="str">
        <f>IFERROR(INDEX(DB_Typologies!$D$4:$AP$1445,MATCH($A$3,DB_Typologies!$AQ$4:$AQ$1445,0)+$A30,MATCH(AL$3,TQoL_Indexes!$B$8:$AK$8,0)),"")</f>
        <v/>
      </c>
      <c r="AM30" s="87" t="str">
        <f>IFERROR(INDEX(DB_Typologies!$D$4:$AP$1445,MATCH($A$3,DB_Typologies!$AQ$4:$AQ$1445,0)+$A30,MATCH(AM$3,TQoL_Indexes!$B$8:$AK$8,0)),"")</f>
        <v/>
      </c>
    </row>
    <row r="31" spans="1:39">
      <c r="A31" s="58" t="str">
        <f>IFERROR(IF(A30+1&lt;COUNTIF(DB_Typologies!$AQ$4:$AQ$1445,$A$3),A30+1,""),"")</f>
        <v/>
      </c>
      <c r="B31" s="120" t="str">
        <f>IFERROR(INDEX(DB_Typologies!$D$4:$AP$1445,MATCH($A$3,DB_Typologies!$AQ$4:$AQ$1445,0)+$A31,MATCH(B$3,TQoL_Indexes!$B$8:$AK$8,0)),"")</f>
        <v/>
      </c>
      <c r="C31" s="86" t="str">
        <f>IFERROR(INDEX(DB_Typologies!$D$4:$AP$1445,MATCH($A$3,DB_Typologies!$AQ$4:$AQ$1445,0)+$A31,MATCH(C$3,TQoL_Indexes!$B$8:$AK$8,0)),"")</f>
        <v/>
      </c>
      <c r="D31" s="87" t="str">
        <f>IFERROR(INDEX(DB_Typologies!$D$4:$AP$1445,MATCH($A$3,DB_Typologies!$AQ$4:$AQ$1445,0)+$A31,MATCH(D$3,TQoL_Indexes!$B$8:$AK$8,0)),"")</f>
        <v/>
      </c>
      <c r="E31" s="86" t="str">
        <f>IFERROR(INDEX(DB_Typologies!$D$4:$AP$1445,MATCH($A$3,DB_Typologies!$AQ$4:$AQ$1445,0)+$A31,MATCH(E$3,TQoL_Indexes!$B$8:$AK$8,0)),"")</f>
        <v/>
      </c>
      <c r="F31" s="86" t="str">
        <f>IFERROR(INDEX(DB_Typologies!$D$4:$AP$1445,MATCH($A$3,DB_Typologies!$AQ$4:$AQ$1445,0)+$A31,MATCH(F$3,TQoL_Indexes!$B$8:$AK$8,0)),"")</f>
        <v/>
      </c>
      <c r="G31" s="86" t="str">
        <f>IFERROR(INDEX(DB_Typologies!$D$4:$AP$1445,MATCH($A$3,DB_Typologies!$AQ$4:$AQ$1445,0)+$A31,MATCH(G$3,TQoL_Indexes!$B$8:$AK$8,0)),"")</f>
        <v/>
      </c>
      <c r="H31" s="86" t="str">
        <f>IFERROR(INDEX(DB_Typologies!$D$4:$AP$1445,MATCH($A$3,DB_Typologies!$AQ$4:$AQ$1445,0)+$A31,MATCH(H$3,TQoL_Indexes!$B$8:$AK$8,0)),"")</f>
        <v/>
      </c>
      <c r="I31" s="86" t="str">
        <f>IFERROR(INDEX(DB_Typologies!$D$4:$AP$1445,MATCH($A$3,DB_Typologies!$AQ$4:$AQ$1445,0)+$A31,MATCH(I$3,TQoL_Indexes!$B$8:$AK$8,0)),"")</f>
        <v/>
      </c>
      <c r="J31" s="86" t="str">
        <f>IFERROR(INDEX(DB_Typologies!$D$4:$AP$1445,MATCH($A$3,DB_Typologies!$AQ$4:$AQ$1445,0)+$A31,MATCH(J$3,TQoL_Indexes!$B$8:$AK$8,0)),"")</f>
        <v/>
      </c>
      <c r="K31" s="86" t="str">
        <f>IFERROR(INDEX(DB_Typologies!$D$4:$AP$1445,MATCH($A$3,DB_Typologies!$AQ$4:$AQ$1445,0)+$A31,MATCH(K$3,TQoL_Indexes!$B$8:$AK$8,0)),"")</f>
        <v/>
      </c>
      <c r="L31" s="86" t="str">
        <f>IFERROR(INDEX(DB_Typologies!$D$4:$AP$1445,MATCH($A$3,DB_Typologies!$AQ$4:$AQ$1445,0)+$A31,MATCH(L$3,TQoL_Indexes!$B$8:$AK$8,0)),"")</f>
        <v/>
      </c>
      <c r="M31" s="86" t="str">
        <f>IFERROR(INDEX(DB_Typologies!$D$4:$AP$1445,MATCH($A$3,DB_Typologies!$AQ$4:$AQ$1445,0)+$A31,MATCH(M$3,TQoL_Indexes!$B$8:$AK$8,0)),"")</f>
        <v/>
      </c>
      <c r="N31" s="86" t="str">
        <f>IFERROR(INDEX(DB_Typologies!$D$4:$AP$1445,MATCH($A$3,DB_Typologies!$AQ$4:$AQ$1445,0)+$A31,MATCH(N$3,TQoL_Indexes!$B$8:$AK$8,0)),"")</f>
        <v/>
      </c>
      <c r="O31" s="86" t="str">
        <f>IFERROR(INDEX(DB_Typologies!$D$4:$AP$1445,MATCH($A$3,DB_Typologies!$AQ$4:$AQ$1445,0)+$A31,MATCH(O$3,TQoL_Indexes!$B$8:$AK$8,0)),"")</f>
        <v/>
      </c>
      <c r="P31" s="86" t="str">
        <f>IFERROR(INDEX(DB_Typologies!$D$4:$AP$1445,MATCH($A$3,DB_Typologies!$AQ$4:$AQ$1445,0)+$A31,MATCH(P$3,TQoL_Indexes!$B$8:$AK$8,0)),"")</f>
        <v/>
      </c>
      <c r="Q31" s="86" t="str">
        <f>IFERROR(INDEX(DB_Typologies!$D$4:$AP$1445,MATCH($A$3,DB_Typologies!$AQ$4:$AQ$1445,0)+$A31,MATCH(Q$3,TQoL_Indexes!$B$8:$AK$8,0)),"")</f>
        <v/>
      </c>
      <c r="R31" s="86" t="str">
        <f>IFERROR(INDEX(DB_Typologies!$D$4:$AP$1445,MATCH($A$3,DB_Typologies!$AQ$4:$AQ$1445,0)+$A31,MATCH(R$3,TQoL_Indexes!$B$8:$AK$8,0)),"")</f>
        <v/>
      </c>
      <c r="S31" s="86" t="str">
        <f>IFERROR(INDEX(DB_Typologies!$D$4:$AP$1445,MATCH($A$3,DB_Typologies!$AQ$4:$AQ$1445,0)+$A31,MATCH(S$3,TQoL_Indexes!$B$8:$AK$8,0)),"")</f>
        <v/>
      </c>
      <c r="T31" s="86" t="str">
        <f>IFERROR(INDEX(DB_Typologies!$D$4:$AP$1445,MATCH($A$3,DB_Typologies!$AQ$4:$AQ$1445,0)+$A31,MATCH(T$3,TQoL_Indexes!$B$8:$AK$8,0)),"")</f>
        <v/>
      </c>
      <c r="U31" s="86" t="str">
        <f>IFERROR(INDEX(DB_Typologies!$D$4:$AP$1445,MATCH($A$3,DB_Typologies!$AQ$4:$AQ$1445,0)+$A31,MATCH(U$3,TQoL_Indexes!$B$8:$AK$8,0)),"")</f>
        <v/>
      </c>
      <c r="V31" s="86" t="str">
        <f>IFERROR(INDEX(DB_Typologies!$D$4:$AP$1445,MATCH($A$3,DB_Typologies!$AQ$4:$AQ$1445,0)+$A31,MATCH(V$3,TQoL_Indexes!$B$8:$AK$8,0)),"")</f>
        <v/>
      </c>
      <c r="W31" s="86" t="str">
        <f>IFERROR(INDEX(DB_Typologies!$D$4:$AP$1445,MATCH($A$3,DB_Typologies!$AQ$4:$AQ$1445,0)+$A31,MATCH(W$3,TQoL_Indexes!$B$8:$AK$8,0)),"")</f>
        <v/>
      </c>
      <c r="X31" s="86" t="str">
        <f>IFERROR(INDEX(DB_Typologies!$D$4:$AP$1445,MATCH($A$3,DB_Typologies!$AQ$4:$AQ$1445,0)+$A31,MATCH(X$3,TQoL_Indexes!$B$8:$AK$8,0)),"")</f>
        <v/>
      </c>
      <c r="Y31" s="86" t="str">
        <f>IFERROR(INDEX(DB_Typologies!$D$4:$AP$1445,MATCH($A$3,DB_Typologies!$AQ$4:$AQ$1445,0)+$A31,MATCH(Y$3,TQoL_Indexes!$B$8:$AK$8,0)),"")</f>
        <v/>
      </c>
      <c r="Z31" s="86" t="str">
        <f>IFERROR(INDEX(DB_Typologies!$D$4:$AP$1445,MATCH($A$3,DB_Typologies!$AQ$4:$AQ$1445,0)+$A31,MATCH(Z$3,TQoL_Indexes!$B$8:$AK$8,0)),"")</f>
        <v/>
      </c>
      <c r="AA31" s="86" t="str">
        <f>IFERROR(INDEX(DB_Typologies!$D$4:$AP$1445,MATCH($A$3,DB_Typologies!$AQ$4:$AQ$1445,0)+$A31,MATCH(AA$3,TQoL_Indexes!$B$8:$AK$8,0)),"")</f>
        <v/>
      </c>
      <c r="AB31" s="86" t="str">
        <f>IFERROR(INDEX(DB_Typologies!$D$4:$AP$1445,MATCH($A$3,DB_Typologies!$AQ$4:$AQ$1445,0)+$A31,MATCH(AB$3,TQoL_Indexes!$B$8:$AK$8,0)),"")</f>
        <v/>
      </c>
      <c r="AC31" s="86" t="str">
        <f>IFERROR(INDEX(DB_Typologies!$D$4:$AP$1445,MATCH($A$3,DB_Typologies!$AQ$4:$AQ$1445,0)+$A31,MATCH(AC$3,TQoL_Indexes!$B$8:$AK$8,0)),"")</f>
        <v/>
      </c>
      <c r="AD31" s="86" t="str">
        <f>IFERROR(INDEX(DB_Typologies!$D$4:$AP$1445,MATCH($A$3,DB_Typologies!$AQ$4:$AQ$1445,0)+$A31,MATCH(AD$3,TQoL_Indexes!$B$8:$AK$8,0)),"")</f>
        <v/>
      </c>
      <c r="AE31" s="86" t="str">
        <f>IFERROR(INDEX(DB_Typologies!$D$4:$AP$1445,MATCH($A$3,DB_Typologies!$AQ$4:$AQ$1445,0)+$A31,MATCH(AE$3,TQoL_Indexes!$B$8:$AK$8,0)),"")</f>
        <v/>
      </c>
      <c r="AF31" s="86" t="str">
        <f>IFERROR(INDEX(DB_Typologies!$D$4:$AP$1445,MATCH($A$3,DB_Typologies!$AQ$4:$AQ$1445,0)+$A31,MATCH(AF$3,TQoL_Indexes!$B$8:$AK$8,0)),"")</f>
        <v/>
      </c>
      <c r="AG31" s="86" t="str">
        <f>IFERROR(INDEX(DB_Typologies!$D$4:$AP$1445,MATCH($A$3,DB_Typologies!$AQ$4:$AQ$1445,0)+$A31,MATCH(AG$3,TQoL_Indexes!$B$8:$AK$8,0)),"")</f>
        <v/>
      </c>
      <c r="AH31" s="86" t="str">
        <f>IFERROR(INDEX(DB_Typologies!$D$4:$AP$1445,MATCH($A$3,DB_Typologies!$AQ$4:$AQ$1445,0)+$A31,MATCH(AH$3,TQoL_Indexes!$B$8:$AK$8,0)),"")</f>
        <v/>
      </c>
      <c r="AI31" s="86" t="str">
        <f>IFERROR(INDEX(DB_Typologies!$D$4:$AP$1445,MATCH($A$3,DB_Typologies!$AQ$4:$AQ$1445,0)+$A31,MATCH(AI$3,TQoL_Indexes!$B$8:$AK$8,0)),"")</f>
        <v/>
      </c>
      <c r="AJ31" s="86" t="str">
        <f>IFERROR(INDEX(DB_Typologies!$D$4:$AP$1445,MATCH($A$3,DB_Typologies!$AQ$4:$AQ$1445,0)+$A31,MATCH(AJ$3,TQoL_Indexes!$B$8:$AK$8,0)),"")</f>
        <v/>
      </c>
      <c r="AK31" s="86" t="str">
        <f>IFERROR(INDEX(DB_Typologies!$D$4:$AP$1445,MATCH($A$3,DB_Typologies!$AQ$4:$AQ$1445,0)+$A31,MATCH(AK$3,TQoL_Indexes!$B$8:$AK$8,0)),"")</f>
        <v/>
      </c>
      <c r="AL31" s="86" t="str">
        <f>IFERROR(INDEX(DB_Typologies!$D$4:$AP$1445,MATCH($A$3,DB_Typologies!$AQ$4:$AQ$1445,0)+$A31,MATCH(AL$3,TQoL_Indexes!$B$8:$AK$8,0)),"")</f>
        <v/>
      </c>
      <c r="AM31" s="87" t="str">
        <f>IFERROR(INDEX(DB_Typologies!$D$4:$AP$1445,MATCH($A$3,DB_Typologies!$AQ$4:$AQ$1445,0)+$A31,MATCH(AM$3,TQoL_Indexes!$B$8:$AK$8,0)),"")</f>
        <v/>
      </c>
    </row>
    <row r="32" spans="1:39">
      <c r="A32" s="58" t="str">
        <f>IFERROR(IF(A31+1&lt;COUNTIF(DB_Typologies!$AQ$4:$AQ$1445,$A$3),A31+1,""),"")</f>
        <v/>
      </c>
      <c r="B32" s="120" t="str">
        <f>IFERROR(INDEX(DB_Typologies!$D$4:$AP$1445,MATCH($A$3,DB_Typologies!$AQ$4:$AQ$1445,0)+$A32,MATCH(B$3,TQoL_Indexes!$B$8:$AK$8,0)),"")</f>
        <v/>
      </c>
      <c r="C32" s="86" t="str">
        <f>IFERROR(INDEX(DB_Typologies!$D$4:$AP$1445,MATCH($A$3,DB_Typologies!$AQ$4:$AQ$1445,0)+$A32,MATCH(C$3,TQoL_Indexes!$B$8:$AK$8,0)),"")</f>
        <v/>
      </c>
      <c r="D32" s="87" t="str">
        <f>IFERROR(INDEX(DB_Typologies!$D$4:$AP$1445,MATCH($A$3,DB_Typologies!$AQ$4:$AQ$1445,0)+$A32,MATCH(D$3,TQoL_Indexes!$B$8:$AK$8,0)),"")</f>
        <v/>
      </c>
      <c r="E32" s="86" t="str">
        <f>IFERROR(INDEX(DB_Typologies!$D$4:$AP$1445,MATCH($A$3,DB_Typologies!$AQ$4:$AQ$1445,0)+$A32,MATCH(E$3,TQoL_Indexes!$B$8:$AK$8,0)),"")</f>
        <v/>
      </c>
      <c r="F32" s="86" t="str">
        <f>IFERROR(INDEX(DB_Typologies!$D$4:$AP$1445,MATCH($A$3,DB_Typologies!$AQ$4:$AQ$1445,0)+$A32,MATCH(F$3,TQoL_Indexes!$B$8:$AK$8,0)),"")</f>
        <v/>
      </c>
      <c r="G32" s="86" t="str">
        <f>IFERROR(INDEX(DB_Typologies!$D$4:$AP$1445,MATCH($A$3,DB_Typologies!$AQ$4:$AQ$1445,0)+$A32,MATCH(G$3,TQoL_Indexes!$B$8:$AK$8,0)),"")</f>
        <v/>
      </c>
      <c r="H32" s="86" t="str">
        <f>IFERROR(INDEX(DB_Typologies!$D$4:$AP$1445,MATCH($A$3,DB_Typologies!$AQ$4:$AQ$1445,0)+$A32,MATCH(H$3,TQoL_Indexes!$B$8:$AK$8,0)),"")</f>
        <v/>
      </c>
      <c r="I32" s="86" t="str">
        <f>IFERROR(INDEX(DB_Typologies!$D$4:$AP$1445,MATCH($A$3,DB_Typologies!$AQ$4:$AQ$1445,0)+$A32,MATCH(I$3,TQoL_Indexes!$B$8:$AK$8,0)),"")</f>
        <v/>
      </c>
      <c r="J32" s="86" t="str">
        <f>IFERROR(INDEX(DB_Typologies!$D$4:$AP$1445,MATCH($A$3,DB_Typologies!$AQ$4:$AQ$1445,0)+$A32,MATCH(J$3,TQoL_Indexes!$B$8:$AK$8,0)),"")</f>
        <v/>
      </c>
      <c r="K32" s="86" t="str">
        <f>IFERROR(INDEX(DB_Typologies!$D$4:$AP$1445,MATCH($A$3,DB_Typologies!$AQ$4:$AQ$1445,0)+$A32,MATCH(K$3,TQoL_Indexes!$B$8:$AK$8,0)),"")</f>
        <v/>
      </c>
      <c r="L32" s="86" t="str">
        <f>IFERROR(INDEX(DB_Typologies!$D$4:$AP$1445,MATCH($A$3,DB_Typologies!$AQ$4:$AQ$1445,0)+$A32,MATCH(L$3,TQoL_Indexes!$B$8:$AK$8,0)),"")</f>
        <v/>
      </c>
      <c r="M32" s="86" t="str">
        <f>IFERROR(INDEX(DB_Typologies!$D$4:$AP$1445,MATCH($A$3,DB_Typologies!$AQ$4:$AQ$1445,0)+$A32,MATCH(M$3,TQoL_Indexes!$B$8:$AK$8,0)),"")</f>
        <v/>
      </c>
      <c r="N32" s="86" t="str">
        <f>IFERROR(INDEX(DB_Typologies!$D$4:$AP$1445,MATCH($A$3,DB_Typologies!$AQ$4:$AQ$1445,0)+$A32,MATCH(N$3,TQoL_Indexes!$B$8:$AK$8,0)),"")</f>
        <v/>
      </c>
      <c r="O32" s="86" t="str">
        <f>IFERROR(INDEX(DB_Typologies!$D$4:$AP$1445,MATCH($A$3,DB_Typologies!$AQ$4:$AQ$1445,0)+$A32,MATCH(O$3,TQoL_Indexes!$B$8:$AK$8,0)),"")</f>
        <v/>
      </c>
      <c r="P32" s="86" t="str">
        <f>IFERROR(INDEX(DB_Typologies!$D$4:$AP$1445,MATCH($A$3,DB_Typologies!$AQ$4:$AQ$1445,0)+$A32,MATCH(P$3,TQoL_Indexes!$B$8:$AK$8,0)),"")</f>
        <v/>
      </c>
      <c r="Q32" s="86" t="str">
        <f>IFERROR(INDEX(DB_Typologies!$D$4:$AP$1445,MATCH($A$3,DB_Typologies!$AQ$4:$AQ$1445,0)+$A32,MATCH(Q$3,TQoL_Indexes!$B$8:$AK$8,0)),"")</f>
        <v/>
      </c>
      <c r="R32" s="86" t="str">
        <f>IFERROR(INDEX(DB_Typologies!$D$4:$AP$1445,MATCH($A$3,DB_Typologies!$AQ$4:$AQ$1445,0)+$A32,MATCH(R$3,TQoL_Indexes!$B$8:$AK$8,0)),"")</f>
        <v/>
      </c>
      <c r="S32" s="86" t="str">
        <f>IFERROR(INDEX(DB_Typologies!$D$4:$AP$1445,MATCH($A$3,DB_Typologies!$AQ$4:$AQ$1445,0)+$A32,MATCH(S$3,TQoL_Indexes!$B$8:$AK$8,0)),"")</f>
        <v/>
      </c>
      <c r="T32" s="86" t="str">
        <f>IFERROR(INDEX(DB_Typologies!$D$4:$AP$1445,MATCH($A$3,DB_Typologies!$AQ$4:$AQ$1445,0)+$A32,MATCH(T$3,TQoL_Indexes!$B$8:$AK$8,0)),"")</f>
        <v/>
      </c>
      <c r="U32" s="86" t="str">
        <f>IFERROR(INDEX(DB_Typologies!$D$4:$AP$1445,MATCH($A$3,DB_Typologies!$AQ$4:$AQ$1445,0)+$A32,MATCH(U$3,TQoL_Indexes!$B$8:$AK$8,0)),"")</f>
        <v/>
      </c>
      <c r="V32" s="86" t="str">
        <f>IFERROR(INDEX(DB_Typologies!$D$4:$AP$1445,MATCH($A$3,DB_Typologies!$AQ$4:$AQ$1445,0)+$A32,MATCH(V$3,TQoL_Indexes!$B$8:$AK$8,0)),"")</f>
        <v/>
      </c>
      <c r="W32" s="86" t="str">
        <f>IFERROR(INDEX(DB_Typologies!$D$4:$AP$1445,MATCH($A$3,DB_Typologies!$AQ$4:$AQ$1445,0)+$A32,MATCH(W$3,TQoL_Indexes!$B$8:$AK$8,0)),"")</f>
        <v/>
      </c>
      <c r="X32" s="86" t="str">
        <f>IFERROR(INDEX(DB_Typologies!$D$4:$AP$1445,MATCH($A$3,DB_Typologies!$AQ$4:$AQ$1445,0)+$A32,MATCH(X$3,TQoL_Indexes!$B$8:$AK$8,0)),"")</f>
        <v/>
      </c>
      <c r="Y32" s="86" t="str">
        <f>IFERROR(INDEX(DB_Typologies!$D$4:$AP$1445,MATCH($A$3,DB_Typologies!$AQ$4:$AQ$1445,0)+$A32,MATCH(Y$3,TQoL_Indexes!$B$8:$AK$8,0)),"")</f>
        <v/>
      </c>
      <c r="Z32" s="86" t="str">
        <f>IFERROR(INDEX(DB_Typologies!$D$4:$AP$1445,MATCH($A$3,DB_Typologies!$AQ$4:$AQ$1445,0)+$A32,MATCH(Z$3,TQoL_Indexes!$B$8:$AK$8,0)),"")</f>
        <v/>
      </c>
      <c r="AA32" s="86" t="str">
        <f>IFERROR(INDEX(DB_Typologies!$D$4:$AP$1445,MATCH($A$3,DB_Typologies!$AQ$4:$AQ$1445,0)+$A32,MATCH(AA$3,TQoL_Indexes!$B$8:$AK$8,0)),"")</f>
        <v/>
      </c>
      <c r="AB32" s="86" t="str">
        <f>IFERROR(INDEX(DB_Typologies!$D$4:$AP$1445,MATCH($A$3,DB_Typologies!$AQ$4:$AQ$1445,0)+$A32,MATCH(AB$3,TQoL_Indexes!$B$8:$AK$8,0)),"")</f>
        <v/>
      </c>
      <c r="AC32" s="86" t="str">
        <f>IFERROR(INDEX(DB_Typologies!$D$4:$AP$1445,MATCH($A$3,DB_Typologies!$AQ$4:$AQ$1445,0)+$A32,MATCH(AC$3,TQoL_Indexes!$B$8:$AK$8,0)),"")</f>
        <v/>
      </c>
      <c r="AD32" s="86" t="str">
        <f>IFERROR(INDEX(DB_Typologies!$D$4:$AP$1445,MATCH($A$3,DB_Typologies!$AQ$4:$AQ$1445,0)+$A32,MATCH(AD$3,TQoL_Indexes!$B$8:$AK$8,0)),"")</f>
        <v/>
      </c>
      <c r="AE32" s="86" t="str">
        <f>IFERROR(INDEX(DB_Typologies!$D$4:$AP$1445,MATCH($A$3,DB_Typologies!$AQ$4:$AQ$1445,0)+$A32,MATCH(AE$3,TQoL_Indexes!$B$8:$AK$8,0)),"")</f>
        <v/>
      </c>
      <c r="AF32" s="86" t="str">
        <f>IFERROR(INDEX(DB_Typologies!$D$4:$AP$1445,MATCH($A$3,DB_Typologies!$AQ$4:$AQ$1445,0)+$A32,MATCH(AF$3,TQoL_Indexes!$B$8:$AK$8,0)),"")</f>
        <v/>
      </c>
      <c r="AG32" s="86" t="str">
        <f>IFERROR(INDEX(DB_Typologies!$D$4:$AP$1445,MATCH($A$3,DB_Typologies!$AQ$4:$AQ$1445,0)+$A32,MATCH(AG$3,TQoL_Indexes!$B$8:$AK$8,0)),"")</f>
        <v/>
      </c>
      <c r="AH32" s="86" t="str">
        <f>IFERROR(INDEX(DB_Typologies!$D$4:$AP$1445,MATCH($A$3,DB_Typologies!$AQ$4:$AQ$1445,0)+$A32,MATCH(AH$3,TQoL_Indexes!$B$8:$AK$8,0)),"")</f>
        <v/>
      </c>
      <c r="AI32" s="86" t="str">
        <f>IFERROR(INDEX(DB_Typologies!$D$4:$AP$1445,MATCH($A$3,DB_Typologies!$AQ$4:$AQ$1445,0)+$A32,MATCH(AI$3,TQoL_Indexes!$B$8:$AK$8,0)),"")</f>
        <v/>
      </c>
      <c r="AJ32" s="86" t="str">
        <f>IFERROR(INDEX(DB_Typologies!$D$4:$AP$1445,MATCH($A$3,DB_Typologies!$AQ$4:$AQ$1445,0)+$A32,MATCH(AJ$3,TQoL_Indexes!$B$8:$AK$8,0)),"")</f>
        <v/>
      </c>
      <c r="AK32" s="86" t="str">
        <f>IFERROR(INDEX(DB_Typologies!$D$4:$AP$1445,MATCH($A$3,DB_Typologies!$AQ$4:$AQ$1445,0)+$A32,MATCH(AK$3,TQoL_Indexes!$B$8:$AK$8,0)),"")</f>
        <v/>
      </c>
      <c r="AL32" s="86" t="str">
        <f>IFERROR(INDEX(DB_Typologies!$D$4:$AP$1445,MATCH($A$3,DB_Typologies!$AQ$4:$AQ$1445,0)+$A32,MATCH(AL$3,TQoL_Indexes!$B$8:$AK$8,0)),"")</f>
        <v/>
      </c>
      <c r="AM32" s="87" t="str">
        <f>IFERROR(INDEX(DB_Typologies!$D$4:$AP$1445,MATCH($A$3,DB_Typologies!$AQ$4:$AQ$1445,0)+$A32,MATCH(AM$3,TQoL_Indexes!$B$8:$AK$8,0)),"")</f>
        <v/>
      </c>
    </row>
    <row r="33" spans="1:39">
      <c r="A33" s="58" t="str">
        <f>IFERROR(IF(A32+1&lt;COUNTIF(DB_Typologies!$AQ$4:$AQ$1445,$A$3),A32+1,""),"")</f>
        <v/>
      </c>
      <c r="B33" s="120" t="str">
        <f>IFERROR(INDEX(DB_Typologies!$D$4:$AP$1445,MATCH($A$3,DB_Typologies!$AQ$4:$AQ$1445,0)+$A33,MATCH(B$3,TQoL_Indexes!$B$8:$AK$8,0)),"")</f>
        <v/>
      </c>
      <c r="C33" s="86" t="str">
        <f>IFERROR(INDEX(DB_Typologies!$D$4:$AP$1445,MATCH($A$3,DB_Typologies!$AQ$4:$AQ$1445,0)+$A33,MATCH(C$3,TQoL_Indexes!$B$8:$AK$8,0)),"")</f>
        <v/>
      </c>
      <c r="D33" s="87" t="str">
        <f>IFERROR(INDEX(DB_Typologies!$D$4:$AP$1445,MATCH($A$3,DB_Typologies!$AQ$4:$AQ$1445,0)+$A33,MATCH(D$3,TQoL_Indexes!$B$8:$AK$8,0)),"")</f>
        <v/>
      </c>
      <c r="E33" s="86" t="str">
        <f>IFERROR(INDEX(DB_Typologies!$D$4:$AP$1445,MATCH($A$3,DB_Typologies!$AQ$4:$AQ$1445,0)+$A33,MATCH(E$3,TQoL_Indexes!$B$8:$AK$8,0)),"")</f>
        <v/>
      </c>
      <c r="F33" s="86" t="str">
        <f>IFERROR(INDEX(DB_Typologies!$D$4:$AP$1445,MATCH($A$3,DB_Typologies!$AQ$4:$AQ$1445,0)+$A33,MATCH(F$3,TQoL_Indexes!$B$8:$AK$8,0)),"")</f>
        <v/>
      </c>
      <c r="G33" s="86" t="str">
        <f>IFERROR(INDEX(DB_Typologies!$D$4:$AP$1445,MATCH($A$3,DB_Typologies!$AQ$4:$AQ$1445,0)+$A33,MATCH(G$3,TQoL_Indexes!$B$8:$AK$8,0)),"")</f>
        <v/>
      </c>
      <c r="H33" s="86" t="str">
        <f>IFERROR(INDEX(DB_Typologies!$D$4:$AP$1445,MATCH($A$3,DB_Typologies!$AQ$4:$AQ$1445,0)+$A33,MATCH(H$3,TQoL_Indexes!$B$8:$AK$8,0)),"")</f>
        <v/>
      </c>
      <c r="I33" s="86" t="str">
        <f>IFERROR(INDEX(DB_Typologies!$D$4:$AP$1445,MATCH($A$3,DB_Typologies!$AQ$4:$AQ$1445,0)+$A33,MATCH(I$3,TQoL_Indexes!$B$8:$AK$8,0)),"")</f>
        <v/>
      </c>
      <c r="J33" s="86" t="str">
        <f>IFERROR(INDEX(DB_Typologies!$D$4:$AP$1445,MATCH($A$3,DB_Typologies!$AQ$4:$AQ$1445,0)+$A33,MATCH(J$3,TQoL_Indexes!$B$8:$AK$8,0)),"")</f>
        <v/>
      </c>
      <c r="K33" s="86" t="str">
        <f>IFERROR(INDEX(DB_Typologies!$D$4:$AP$1445,MATCH($A$3,DB_Typologies!$AQ$4:$AQ$1445,0)+$A33,MATCH(K$3,TQoL_Indexes!$B$8:$AK$8,0)),"")</f>
        <v/>
      </c>
      <c r="L33" s="86" t="str">
        <f>IFERROR(INDEX(DB_Typologies!$D$4:$AP$1445,MATCH($A$3,DB_Typologies!$AQ$4:$AQ$1445,0)+$A33,MATCH(L$3,TQoL_Indexes!$B$8:$AK$8,0)),"")</f>
        <v/>
      </c>
      <c r="M33" s="86" t="str">
        <f>IFERROR(INDEX(DB_Typologies!$D$4:$AP$1445,MATCH($A$3,DB_Typologies!$AQ$4:$AQ$1445,0)+$A33,MATCH(M$3,TQoL_Indexes!$B$8:$AK$8,0)),"")</f>
        <v/>
      </c>
      <c r="N33" s="86" t="str">
        <f>IFERROR(INDEX(DB_Typologies!$D$4:$AP$1445,MATCH($A$3,DB_Typologies!$AQ$4:$AQ$1445,0)+$A33,MATCH(N$3,TQoL_Indexes!$B$8:$AK$8,0)),"")</f>
        <v/>
      </c>
      <c r="O33" s="86" t="str">
        <f>IFERROR(INDEX(DB_Typologies!$D$4:$AP$1445,MATCH($A$3,DB_Typologies!$AQ$4:$AQ$1445,0)+$A33,MATCH(O$3,TQoL_Indexes!$B$8:$AK$8,0)),"")</f>
        <v/>
      </c>
      <c r="P33" s="86" t="str">
        <f>IFERROR(INDEX(DB_Typologies!$D$4:$AP$1445,MATCH($A$3,DB_Typologies!$AQ$4:$AQ$1445,0)+$A33,MATCH(P$3,TQoL_Indexes!$B$8:$AK$8,0)),"")</f>
        <v/>
      </c>
      <c r="Q33" s="86" t="str">
        <f>IFERROR(INDEX(DB_Typologies!$D$4:$AP$1445,MATCH($A$3,DB_Typologies!$AQ$4:$AQ$1445,0)+$A33,MATCH(Q$3,TQoL_Indexes!$B$8:$AK$8,0)),"")</f>
        <v/>
      </c>
      <c r="R33" s="86" t="str">
        <f>IFERROR(INDEX(DB_Typologies!$D$4:$AP$1445,MATCH($A$3,DB_Typologies!$AQ$4:$AQ$1445,0)+$A33,MATCH(R$3,TQoL_Indexes!$B$8:$AK$8,0)),"")</f>
        <v/>
      </c>
      <c r="S33" s="86" t="str">
        <f>IFERROR(INDEX(DB_Typologies!$D$4:$AP$1445,MATCH($A$3,DB_Typologies!$AQ$4:$AQ$1445,0)+$A33,MATCH(S$3,TQoL_Indexes!$B$8:$AK$8,0)),"")</f>
        <v/>
      </c>
      <c r="T33" s="86" t="str">
        <f>IFERROR(INDEX(DB_Typologies!$D$4:$AP$1445,MATCH($A$3,DB_Typologies!$AQ$4:$AQ$1445,0)+$A33,MATCH(T$3,TQoL_Indexes!$B$8:$AK$8,0)),"")</f>
        <v/>
      </c>
      <c r="U33" s="86" t="str">
        <f>IFERROR(INDEX(DB_Typologies!$D$4:$AP$1445,MATCH($A$3,DB_Typologies!$AQ$4:$AQ$1445,0)+$A33,MATCH(U$3,TQoL_Indexes!$B$8:$AK$8,0)),"")</f>
        <v/>
      </c>
      <c r="V33" s="86" t="str">
        <f>IFERROR(INDEX(DB_Typologies!$D$4:$AP$1445,MATCH($A$3,DB_Typologies!$AQ$4:$AQ$1445,0)+$A33,MATCH(V$3,TQoL_Indexes!$B$8:$AK$8,0)),"")</f>
        <v/>
      </c>
      <c r="W33" s="86" t="str">
        <f>IFERROR(INDEX(DB_Typologies!$D$4:$AP$1445,MATCH($A$3,DB_Typologies!$AQ$4:$AQ$1445,0)+$A33,MATCH(W$3,TQoL_Indexes!$B$8:$AK$8,0)),"")</f>
        <v/>
      </c>
      <c r="X33" s="86" t="str">
        <f>IFERROR(INDEX(DB_Typologies!$D$4:$AP$1445,MATCH($A$3,DB_Typologies!$AQ$4:$AQ$1445,0)+$A33,MATCH(X$3,TQoL_Indexes!$B$8:$AK$8,0)),"")</f>
        <v/>
      </c>
      <c r="Y33" s="86" t="str">
        <f>IFERROR(INDEX(DB_Typologies!$D$4:$AP$1445,MATCH($A$3,DB_Typologies!$AQ$4:$AQ$1445,0)+$A33,MATCH(Y$3,TQoL_Indexes!$B$8:$AK$8,0)),"")</f>
        <v/>
      </c>
      <c r="Z33" s="86" t="str">
        <f>IFERROR(INDEX(DB_Typologies!$D$4:$AP$1445,MATCH($A$3,DB_Typologies!$AQ$4:$AQ$1445,0)+$A33,MATCH(Z$3,TQoL_Indexes!$B$8:$AK$8,0)),"")</f>
        <v/>
      </c>
      <c r="AA33" s="86" t="str">
        <f>IFERROR(INDEX(DB_Typologies!$D$4:$AP$1445,MATCH($A$3,DB_Typologies!$AQ$4:$AQ$1445,0)+$A33,MATCH(AA$3,TQoL_Indexes!$B$8:$AK$8,0)),"")</f>
        <v/>
      </c>
      <c r="AB33" s="86" t="str">
        <f>IFERROR(INDEX(DB_Typologies!$D$4:$AP$1445,MATCH($A$3,DB_Typologies!$AQ$4:$AQ$1445,0)+$A33,MATCH(AB$3,TQoL_Indexes!$B$8:$AK$8,0)),"")</f>
        <v/>
      </c>
      <c r="AC33" s="86" t="str">
        <f>IFERROR(INDEX(DB_Typologies!$D$4:$AP$1445,MATCH($A$3,DB_Typologies!$AQ$4:$AQ$1445,0)+$A33,MATCH(AC$3,TQoL_Indexes!$B$8:$AK$8,0)),"")</f>
        <v/>
      </c>
      <c r="AD33" s="86" t="str">
        <f>IFERROR(INDEX(DB_Typologies!$D$4:$AP$1445,MATCH($A$3,DB_Typologies!$AQ$4:$AQ$1445,0)+$A33,MATCH(AD$3,TQoL_Indexes!$B$8:$AK$8,0)),"")</f>
        <v/>
      </c>
      <c r="AE33" s="86" t="str">
        <f>IFERROR(INDEX(DB_Typologies!$D$4:$AP$1445,MATCH($A$3,DB_Typologies!$AQ$4:$AQ$1445,0)+$A33,MATCH(AE$3,TQoL_Indexes!$B$8:$AK$8,0)),"")</f>
        <v/>
      </c>
      <c r="AF33" s="86" t="str">
        <f>IFERROR(INDEX(DB_Typologies!$D$4:$AP$1445,MATCH($A$3,DB_Typologies!$AQ$4:$AQ$1445,0)+$A33,MATCH(AF$3,TQoL_Indexes!$B$8:$AK$8,0)),"")</f>
        <v/>
      </c>
      <c r="AG33" s="86" t="str">
        <f>IFERROR(INDEX(DB_Typologies!$D$4:$AP$1445,MATCH($A$3,DB_Typologies!$AQ$4:$AQ$1445,0)+$A33,MATCH(AG$3,TQoL_Indexes!$B$8:$AK$8,0)),"")</f>
        <v/>
      </c>
      <c r="AH33" s="86" t="str">
        <f>IFERROR(INDEX(DB_Typologies!$D$4:$AP$1445,MATCH($A$3,DB_Typologies!$AQ$4:$AQ$1445,0)+$A33,MATCH(AH$3,TQoL_Indexes!$B$8:$AK$8,0)),"")</f>
        <v/>
      </c>
      <c r="AI33" s="86" t="str">
        <f>IFERROR(INDEX(DB_Typologies!$D$4:$AP$1445,MATCH($A$3,DB_Typologies!$AQ$4:$AQ$1445,0)+$A33,MATCH(AI$3,TQoL_Indexes!$B$8:$AK$8,0)),"")</f>
        <v/>
      </c>
      <c r="AJ33" s="86" t="str">
        <f>IFERROR(INDEX(DB_Typologies!$D$4:$AP$1445,MATCH($A$3,DB_Typologies!$AQ$4:$AQ$1445,0)+$A33,MATCH(AJ$3,TQoL_Indexes!$B$8:$AK$8,0)),"")</f>
        <v/>
      </c>
      <c r="AK33" s="86" t="str">
        <f>IFERROR(INDEX(DB_Typologies!$D$4:$AP$1445,MATCH($A$3,DB_Typologies!$AQ$4:$AQ$1445,0)+$A33,MATCH(AK$3,TQoL_Indexes!$B$8:$AK$8,0)),"")</f>
        <v/>
      </c>
      <c r="AL33" s="86" t="str">
        <f>IFERROR(INDEX(DB_Typologies!$D$4:$AP$1445,MATCH($A$3,DB_Typologies!$AQ$4:$AQ$1445,0)+$A33,MATCH(AL$3,TQoL_Indexes!$B$8:$AK$8,0)),"")</f>
        <v/>
      </c>
      <c r="AM33" s="87" t="str">
        <f>IFERROR(INDEX(DB_Typologies!$D$4:$AP$1445,MATCH($A$3,DB_Typologies!$AQ$4:$AQ$1445,0)+$A33,MATCH(AM$3,TQoL_Indexes!$B$8:$AK$8,0)),"")</f>
        <v/>
      </c>
    </row>
    <row r="34" spans="1:39">
      <c r="A34" s="58" t="str">
        <f>IFERROR(IF(A33+1&lt;COUNTIF(DB_Typologies!$AQ$4:$AQ$1445,$A$3),A33+1,""),"")</f>
        <v/>
      </c>
      <c r="B34" s="120" t="str">
        <f>IFERROR(INDEX(DB_Typologies!$D$4:$AP$1445,MATCH($A$3,DB_Typologies!$AQ$4:$AQ$1445,0)+$A34,MATCH(B$3,TQoL_Indexes!$B$8:$AK$8,0)),"")</f>
        <v/>
      </c>
      <c r="C34" s="86" t="str">
        <f>IFERROR(INDEX(DB_Typologies!$D$4:$AP$1445,MATCH($A$3,DB_Typologies!$AQ$4:$AQ$1445,0)+$A34,MATCH(C$3,TQoL_Indexes!$B$8:$AK$8,0)),"")</f>
        <v/>
      </c>
      <c r="D34" s="87" t="str">
        <f>IFERROR(INDEX(DB_Typologies!$D$4:$AP$1445,MATCH($A$3,DB_Typologies!$AQ$4:$AQ$1445,0)+$A34,MATCH(D$3,TQoL_Indexes!$B$8:$AK$8,0)),"")</f>
        <v/>
      </c>
      <c r="E34" s="86" t="str">
        <f>IFERROR(INDEX(DB_Typologies!$D$4:$AP$1445,MATCH($A$3,DB_Typologies!$AQ$4:$AQ$1445,0)+$A34,MATCH(E$3,TQoL_Indexes!$B$8:$AK$8,0)),"")</f>
        <v/>
      </c>
      <c r="F34" s="86" t="str">
        <f>IFERROR(INDEX(DB_Typologies!$D$4:$AP$1445,MATCH($A$3,DB_Typologies!$AQ$4:$AQ$1445,0)+$A34,MATCH(F$3,TQoL_Indexes!$B$8:$AK$8,0)),"")</f>
        <v/>
      </c>
      <c r="G34" s="86" t="str">
        <f>IFERROR(INDEX(DB_Typologies!$D$4:$AP$1445,MATCH($A$3,DB_Typologies!$AQ$4:$AQ$1445,0)+$A34,MATCH(G$3,TQoL_Indexes!$B$8:$AK$8,0)),"")</f>
        <v/>
      </c>
      <c r="H34" s="86" t="str">
        <f>IFERROR(INDEX(DB_Typologies!$D$4:$AP$1445,MATCH($A$3,DB_Typologies!$AQ$4:$AQ$1445,0)+$A34,MATCH(H$3,TQoL_Indexes!$B$8:$AK$8,0)),"")</f>
        <v/>
      </c>
      <c r="I34" s="86" t="str">
        <f>IFERROR(INDEX(DB_Typologies!$D$4:$AP$1445,MATCH($A$3,DB_Typologies!$AQ$4:$AQ$1445,0)+$A34,MATCH(I$3,TQoL_Indexes!$B$8:$AK$8,0)),"")</f>
        <v/>
      </c>
      <c r="J34" s="86" t="str">
        <f>IFERROR(INDEX(DB_Typologies!$D$4:$AP$1445,MATCH($A$3,DB_Typologies!$AQ$4:$AQ$1445,0)+$A34,MATCH(J$3,TQoL_Indexes!$B$8:$AK$8,0)),"")</f>
        <v/>
      </c>
      <c r="K34" s="86" t="str">
        <f>IFERROR(INDEX(DB_Typologies!$D$4:$AP$1445,MATCH($A$3,DB_Typologies!$AQ$4:$AQ$1445,0)+$A34,MATCH(K$3,TQoL_Indexes!$B$8:$AK$8,0)),"")</f>
        <v/>
      </c>
      <c r="L34" s="86" t="str">
        <f>IFERROR(INDEX(DB_Typologies!$D$4:$AP$1445,MATCH($A$3,DB_Typologies!$AQ$4:$AQ$1445,0)+$A34,MATCH(L$3,TQoL_Indexes!$B$8:$AK$8,0)),"")</f>
        <v/>
      </c>
      <c r="M34" s="86" t="str">
        <f>IFERROR(INDEX(DB_Typologies!$D$4:$AP$1445,MATCH($A$3,DB_Typologies!$AQ$4:$AQ$1445,0)+$A34,MATCH(M$3,TQoL_Indexes!$B$8:$AK$8,0)),"")</f>
        <v/>
      </c>
      <c r="N34" s="86" t="str">
        <f>IFERROR(INDEX(DB_Typologies!$D$4:$AP$1445,MATCH($A$3,DB_Typologies!$AQ$4:$AQ$1445,0)+$A34,MATCH(N$3,TQoL_Indexes!$B$8:$AK$8,0)),"")</f>
        <v/>
      </c>
      <c r="O34" s="86" t="str">
        <f>IFERROR(INDEX(DB_Typologies!$D$4:$AP$1445,MATCH($A$3,DB_Typologies!$AQ$4:$AQ$1445,0)+$A34,MATCH(O$3,TQoL_Indexes!$B$8:$AK$8,0)),"")</f>
        <v/>
      </c>
      <c r="P34" s="86" t="str">
        <f>IFERROR(INDEX(DB_Typologies!$D$4:$AP$1445,MATCH($A$3,DB_Typologies!$AQ$4:$AQ$1445,0)+$A34,MATCH(P$3,TQoL_Indexes!$B$8:$AK$8,0)),"")</f>
        <v/>
      </c>
      <c r="Q34" s="86" t="str">
        <f>IFERROR(INDEX(DB_Typologies!$D$4:$AP$1445,MATCH($A$3,DB_Typologies!$AQ$4:$AQ$1445,0)+$A34,MATCH(Q$3,TQoL_Indexes!$B$8:$AK$8,0)),"")</f>
        <v/>
      </c>
      <c r="R34" s="86" t="str">
        <f>IFERROR(INDEX(DB_Typologies!$D$4:$AP$1445,MATCH($A$3,DB_Typologies!$AQ$4:$AQ$1445,0)+$A34,MATCH(R$3,TQoL_Indexes!$B$8:$AK$8,0)),"")</f>
        <v/>
      </c>
      <c r="S34" s="86" t="str">
        <f>IFERROR(INDEX(DB_Typologies!$D$4:$AP$1445,MATCH($A$3,DB_Typologies!$AQ$4:$AQ$1445,0)+$A34,MATCH(S$3,TQoL_Indexes!$B$8:$AK$8,0)),"")</f>
        <v/>
      </c>
      <c r="T34" s="86" t="str">
        <f>IFERROR(INDEX(DB_Typologies!$D$4:$AP$1445,MATCH($A$3,DB_Typologies!$AQ$4:$AQ$1445,0)+$A34,MATCH(T$3,TQoL_Indexes!$B$8:$AK$8,0)),"")</f>
        <v/>
      </c>
      <c r="U34" s="86" t="str">
        <f>IFERROR(INDEX(DB_Typologies!$D$4:$AP$1445,MATCH($A$3,DB_Typologies!$AQ$4:$AQ$1445,0)+$A34,MATCH(U$3,TQoL_Indexes!$B$8:$AK$8,0)),"")</f>
        <v/>
      </c>
      <c r="V34" s="86" t="str">
        <f>IFERROR(INDEX(DB_Typologies!$D$4:$AP$1445,MATCH($A$3,DB_Typologies!$AQ$4:$AQ$1445,0)+$A34,MATCH(V$3,TQoL_Indexes!$B$8:$AK$8,0)),"")</f>
        <v/>
      </c>
      <c r="W34" s="86" t="str">
        <f>IFERROR(INDEX(DB_Typologies!$D$4:$AP$1445,MATCH($A$3,DB_Typologies!$AQ$4:$AQ$1445,0)+$A34,MATCH(W$3,TQoL_Indexes!$B$8:$AK$8,0)),"")</f>
        <v/>
      </c>
      <c r="X34" s="86" t="str">
        <f>IFERROR(INDEX(DB_Typologies!$D$4:$AP$1445,MATCH($A$3,DB_Typologies!$AQ$4:$AQ$1445,0)+$A34,MATCH(X$3,TQoL_Indexes!$B$8:$AK$8,0)),"")</f>
        <v/>
      </c>
      <c r="Y34" s="86" t="str">
        <f>IFERROR(INDEX(DB_Typologies!$D$4:$AP$1445,MATCH($A$3,DB_Typologies!$AQ$4:$AQ$1445,0)+$A34,MATCH(Y$3,TQoL_Indexes!$B$8:$AK$8,0)),"")</f>
        <v/>
      </c>
      <c r="Z34" s="86" t="str">
        <f>IFERROR(INDEX(DB_Typologies!$D$4:$AP$1445,MATCH($A$3,DB_Typologies!$AQ$4:$AQ$1445,0)+$A34,MATCH(Z$3,TQoL_Indexes!$B$8:$AK$8,0)),"")</f>
        <v/>
      </c>
      <c r="AA34" s="86" t="str">
        <f>IFERROR(INDEX(DB_Typologies!$D$4:$AP$1445,MATCH($A$3,DB_Typologies!$AQ$4:$AQ$1445,0)+$A34,MATCH(AA$3,TQoL_Indexes!$B$8:$AK$8,0)),"")</f>
        <v/>
      </c>
      <c r="AB34" s="86" t="str">
        <f>IFERROR(INDEX(DB_Typologies!$D$4:$AP$1445,MATCH($A$3,DB_Typologies!$AQ$4:$AQ$1445,0)+$A34,MATCH(AB$3,TQoL_Indexes!$B$8:$AK$8,0)),"")</f>
        <v/>
      </c>
      <c r="AC34" s="86" t="str">
        <f>IFERROR(INDEX(DB_Typologies!$D$4:$AP$1445,MATCH($A$3,DB_Typologies!$AQ$4:$AQ$1445,0)+$A34,MATCH(AC$3,TQoL_Indexes!$B$8:$AK$8,0)),"")</f>
        <v/>
      </c>
      <c r="AD34" s="86" t="str">
        <f>IFERROR(INDEX(DB_Typologies!$D$4:$AP$1445,MATCH($A$3,DB_Typologies!$AQ$4:$AQ$1445,0)+$A34,MATCH(AD$3,TQoL_Indexes!$B$8:$AK$8,0)),"")</f>
        <v/>
      </c>
      <c r="AE34" s="86" t="str">
        <f>IFERROR(INDEX(DB_Typologies!$D$4:$AP$1445,MATCH($A$3,DB_Typologies!$AQ$4:$AQ$1445,0)+$A34,MATCH(AE$3,TQoL_Indexes!$B$8:$AK$8,0)),"")</f>
        <v/>
      </c>
      <c r="AF34" s="86" t="str">
        <f>IFERROR(INDEX(DB_Typologies!$D$4:$AP$1445,MATCH($A$3,DB_Typologies!$AQ$4:$AQ$1445,0)+$A34,MATCH(AF$3,TQoL_Indexes!$B$8:$AK$8,0)),"")</f>
        <v/>
      </c>
      <c r="AG34" s="86" t="str">
        <f>IFERROR(INDEX(DB_Typologies!$D$4:$AP$1445,MATCH($A$3,DB_Typologies!$AQ$4:$AQ$1445,0)+$A34,MATCH(AG$3,TQoL_Indexes!$B$8:$AK$8,0)),"")</f>
        <v/>
      </c>
      <c r="AH34" s="86" t="str">
        <f>IFERROR(INDEX(DB_Typologies!$D$4:$AP$1445,MATCH($A$3,DB_Typologies!$AQ$4:$AQ$1445,0)+$A34,MATCH(AH$3,TQoL_Indexes!$B$8:$AK$8,0)),"")</f>
        <v/>
      </c>
      <c r="AI34" s="86" t="str">
        <f>IFERROR(INDEX(DB_Typologies!$D$4:$AP$1445,MATCH($A$3,DB_Typologies!$AQ$4:$AQ$1445,0)+$A34,MATCH(AI$3,TQoL_Indexes!$B$8:$AK$8,0)),"")</f>
        <v/>
      </c>
      <c r="AJ34" s="86" t="str">
        <f>IFERROR(INDEX(DB_Typologies!$D$4:$AP$1445,MATCH($A$3,DB_Typologies!$AQ$4:$AQ$1445,0)+$A34,MATCH(AJ$3,TQoL_Indexes!$B$8:$AK$8,0)),"")</f>
        <v/>
      </c>
      <c r="AK34" s="86" t="str">
        <f>IFERROR(INDEX(DB_Typologies!$D$4:$AP$1445,MATCH($A$3,DB_Typologies!$AQ$4:$AQ$1445,0)+$A34,MATCH(AK$3,TQoL_Indexes!$B$8:$AK$8,0)),"")</f>
        <v/>
      </c>
      <c r="AL34" s="86" t="str">
        <f>IFERROR(INDEX(DB_Typologies!$D$4:$AP$1445,MATCH($A$3,DB_Typologies!$AQ$4:$AQ$1445,0)+$A34,MATCH(AL$3,TQoL_Indexes!$B$8:$AK$8,0)),"")</f>
        <v/>
      </c>
      <c r="AM34" s="87" t="str">
        <f>IFERROR(INDEX(DB_Typologies!$D$4:$AP$1445,MATCH($A$3,DB_Typologies!$AQ$4:$AQ$1445,0)+$A34,MATCH(AM$3,TQoL_Indexes!$B$8:$AK$8,0)),"")</f>
        <v/>
      </c>
    </row>
    <row r="35" spans="1:39">
      <c r="A35" s="58" t="str">
        <f>IFERROR(IF(A34+1&lt;COUNTIF(DB_Typologies!$AQ$4:$AQ$1445,$A$3),A34+1,""),"")</f>
        <v/>
      </c>
      <c r="B35" s="120" t="str">
        <f>IFERROR(INDEX(DB_Typologies!$D$4:$AP$1445,MATCH($A$3,DB_Typologies!$AQ$4:$AQ$1445,0)+$A35,MATCH(B$3,TQoL_Indexes!$B$8:$AK$8,0)),"")</f>
        <v/>
      </c>
      <c r="C35" s="86" t="str">
        <f>IFERROR(INDEX(DB_Typologies!$D$4:$AP$1445,MATCH($A$3,DB_Typologies!$AQ$4:$AQ$1445,0)+$A35,MATCH(C$3,TQoL_Indexes!$B$8:$AK$8,0)),"")</f>
        <v/>
      </c>
      <c r="D35" s="87" t="str">
        <f>IFERROR(INDEX(DB_Typologies!$D$4:$AP$1445,MATCH($A$3,DB_Typologies!$AQ$4:$AQ$1445,0)+$A35,MATCH(D$3,TQoL_Indexes!$B$8:$AK$8,0)),"")</f>
        <v/>
      </c>
      <c r="E35" s="86" t="str">
        <f>IFERROR(INDEX(DB_Typologies!$D$4:$AP$1445,MATCH($A$3,DB_Typologies!$AQ$4:$AQ$1445,0)+$A35,MATCH(E$3,TQoL_Indexes!$B$8:$AK$8,0)),"")</f>
        <v/>
      </c>
      <c r="F35" s="86" t="str">
        <f>IFERROR(INDEX(DB_Typologies!$D$4:$AP$1445,MATCH($A$3,DB_Typologies!$AQ$4:$AQ$1445,0)+$A35,MATCH(F$3,TQoL_Indexes!$B$8:$AK$8,0)),"")</f>
        <v/>
      </c>
      <c r="G35" s="86" t="str">
        <f>IFERROR(INDEX(DB_Typologies!$D$4:$AP$1445,MATCH($A$3,DB_Typologies!$AQ$4:$AQ$1445,0)+$A35,MATCH(G$3,TQoL_Indexes!$B$8:$AK$8,0)),"")</f>
        <v/>
      </c>
      <c r="H35" s="86" t="str">
        <f>IFERROR(INDEX(DB_Typologies!$D$4:$AP$1445,MATCH($A$3,DB_Typologies!$AQ$4:$AQ$1445,0)+$A35,MATCH(H$3,TQoL_Indexes!$B$8:$AK$8,0)),"")</f>
        <v/>
      </c>
      <c r="I35" s="86" t="str">
        <f>IFERROR(INDEX(DB_Typologies!$D$4:$AP$1445,MATCH($A$3,DB_Typologies!$AQ$4:$AQ$1445,0)+$A35,MATCH(I$3,TQoL_Indexes!$B$8:$AK$8,0)),"")</f>
        <v/>
      </c>
      <c r="J35" s="86" t="str">
        <f>IFERROR(INDEX(DB_Typologies!$D$4:$AP$1445,MATCH($A$3,DB_Typologies!$AQ$4:$AQ$1445,0)+$A35,MATCH(J$3,TQoL_Indexes!$B$8:$AK$8,0)),"")</f>
        <v/>
      </c>
      <c r="K35" s="86" t="str">
        <f>IFERROR(INDEX(DB_Typologies!$D$4:$AP$1445,MATCH($A$3,DB_Typologies!$AQ$4:$AQ$1445,0)+$A35,MATCH(K$3,TQoL_Indexes!$B$8:$AK$8,0)),"")</f>
        <v/>
      </c>
      <c r="L35" s="86" t="str">
        <f>IFERROR(INDEX(DB_Typologies!$D$4:$AP$1445,MATCH($A$3,DB_Typologies!$AQ$4:$AQ$1445,0)+$A35,MATCH(L$3,TQoL_Indexes!$B$8:$AK$8,0)),"")</f>
        <v/>
      </c>
      <c r="M35" s="86" t="str">
        <f>IFERROR(INDEX(DB_Typologies!$D$4:$AP$1445,MATCH($A$3,DB_Typologies!$AQ$4:$AQ$1445,0)+$A35,MATCH(M$3,TQoL_Indexes!$B$8:$AK$8,0)),"")</f>
        <v/>
      </c>
      <c r="N35" s="86" t="str">
        <f>IFERROR(INDEX(DB_Typologies!$D$4:$AP$1445,MATCH($A$3,DB_Typologies!$AQ$4:$AQ$1445,0)+$A35,MATCH(N$3,TQoL_Indexes!$B$8:$AK$8,0)),"")</f>
        <v/>
      </c>
      <c r="O35" s="86" t="str">
        <f>IFERROR(INDEX(DB_Typologies!$D$4:$AP$1445,MATCH($A$3,DB_Typologies!$AQ$4:$AQ$1445,0)+$A35,MATCH(O$3,TQoL_Indexes!$B$8:$AK$8,0)),"")</f>
        <v/>
      </c>
      <c r="P35" s="86" t="str">
        <f>IFERROR(INDEX(DB_Typologies!$D$4:$AP$1445,MATCH($A$3,DB_Typologies!$AQ$4:$AQ$1445,0)+$A35,MATCH(P$3,TQoL_Indexes!$B$8:$AK$8,0)),"")</f>
        <v/>
      </c>
      <c r="Q35" s="86" t="str">
        <f>IFERROR(INDEX(DB_Typologies!$D$4:$AP$1445,MATCH($A$3,DB_Typologies!$AQ$4:$AQ$1445,0)+$A35,MATCH(Q$3,TQoL_Indexes!$B$8:$AK$8,0)),"")</f>
        <v/>
      </c>
      <c r="R35" s="86" t="str">
        <f>IFERROR(INDEX(DB_Typologies!$D$4:$AP$1445,MATCH($A$3,DB_Typologies!$AQ$4:$AQ$1445,0)+$A35,MATCH(R$3,TQoL_Indexes!$B$8:$AK$8,0)),"")</f>
        <v/>
      </c>
      <c r="S35" s="86" t="str">
        <f>IFERROR(INDEX(DB_Typologies!$D$4:$AP$1445,MATCH($A$3,DB_Typologies!$AQ$4:$AQ$1445,0)+$A35,MATCH(S$3,TQoL_Indexes!$B$8:$AK$8,0)),"")</f>
        <v/>
      </c>
      <c r="T35" s="86" t="str">
        <f>IFERROR(INDEX(DB_Typologies!$D$4:$AP$1445,MATCH($A$3,DB_Typologies!$AQ$4:$AQ$1445,0)+$A35,MATCH(T$3,TQoL_Indexes!$B$8:$AK$8,0)),"")</f>
        <v/>
      </c>
      <c r="U35" s="86" t="str">
        <f>IFERROR(INDEX(DB_Typologies!$D$4:$AP$1445,MATCH($A$3,DB_Typologies!$AQ$4:$AQ$1445,0)+$A35,MATCH(U$3,TQoL_Indexes!$B$8:$AK$8,0)),"")</f>
        <v/>
      </c>
      <c r="V35" s="86" t="str">
        <f>IFERROR(INDEX(DB_Typologies!$D$4:$AP$1445,MATCH($A$3,DB_Typologies!$AQ$4:$AQ$1445,0)+$A35,MATCH(V$3,TQoL_Indexes!$B$8:$AK$8,0)),"")</f>
        <v/>
      </c>
      <c r="W35" s="86" t="str">
        <f>IFERROR(INDEX(DB_Typologies!$D$4:$AP$1445,MATCH($A$3,DB_Typologies!$AQ$4:$AQ$1445,0)+$A35,MATCH(W$3,TQoL_Indexes!$B$8:$AK$8,0)),"")</f>
        <v/>
      </c>
      <c r="X35" s="86" t="str">
        <f>IFERROR(INDEX(DB_Typologies!$D$4:$AP$1445,MATCH($A$3,DB_Typologies!$AQ$4:$AQ$1445,0)+$A35,MATCH(X$3,TQoL_Indexes!$B$8:$AK$8,0)),"")</f>
        <v/>
      </c>
      <c r="Y35" s="86" t="str">
        <f>IFERROR(INDEX(DB_Typologies!$D$4:$AP$1445,MATCH($A$3,DB_Typologies!$AQ$4:$AQ$1445,0)+$A35,MATCH(Y$3,TQoL_Indexes!$B$8:$AK$8,0)),"")</f>
        <v/>
      </c>
      <c r="Z35" s="86" t="str">
        <f>IFERROR(INDEX(DB_Typologies!$D$4:$AP$1445,MATCH($A$3,DB_Typologies!$AQ$4:$AQ$1445,0)+$A35,MATCH(Z$3,TQoL_Indexes!$B$8:$AK$8,0)),"")</f>
        <v/>
      </c>
      <c r="AA35" s="86" t="str">
        <f>IFERROR(INDEX(DB_Typologies!$D$4:$AP$1445,MATCH($A$3,DB_Typologies!$AQ$4:$AQ$1445,0)+$A35,MATCH(AA$3,TQoL_Indexes!$B$8:$AK$8,0)),"")</f>
        <v/>
      </c>
      <c r="AB35" s="86" t="str">
        <f>IFERROR(INDEX(DB_Typologies!$D$4:$AP$1445,MATCH($A$3,DB_Typologies!$AQ$4:$AQ$1445,0)+$A35,MATCH(AB$3,TQoL_Indexes!$B$8:$AK$8,0)),"")</f>
        <v/>
      </c>
      <c r="AC35" s="86" t="str">
        <f>IFERROR(INDEX(DB_Typologies!$D$4:$AP$1445,MATCH($A$3,DB_Typologies!$AQ$4:$AQ$1445,0)+$A35,MATCH(AC$3,TQoL_Indexes!$B$8:$AK$8,0)),"")</f>
        <v/>
      </c>
      <c r="AD35" s="86" t="str">
        <f>IFERROR(INDEX(DB_Typologies!$D$4:$AP$1445,MATCH($A$3,DB_Typologies!$AQ$4:$AQ$1445,0)+$A35,MATCH(AD$3,TQoL_Indexes!$B$8:$AK$8,0)),"")</f>
        <v/>
      </c>
      <c r="AE35" s="86" t="str">
        <f>IFERROR(INDEX(DB_Typologies!$D$4:$AP$1445,MATCH($A$3,DB_Typologies!$AQ$4:$AQ$1445,0)+$A35,MATCH(AE$3,TQoL_Indexes!$B$8:$AK$8,0)),"")</f>
        <v/>
      </c>
      <c r="AF35" s="86" t="str">
        <f>IFERROR(INDEX(DB_Typologies!$D$4:$AP$1445,MATCH($A$3,DB_Typologies!$AQ$4:$AQ$1445,0)+$A35,MATCH(AF$3,TQoL_Indexes!$B$8:$AK$8,0)),"")</f>
        <v/>
      </c>
      <c r="AG35" s="86" t="str">
        <f>IFERROR(INDEX(DB_Typologies!$D$4:$AP$1445,MATCH($A$3,DB_Typologies!$AQ$4:$AQ$1445,0)+$A35,MATCH(AG$3,TQoL_Indexes!$B$8:$AK$8,0)),"")</f>
        <v/>
      </c>
      <c r="AH35" s="86" t="str">
        <f>IFERROR(INDEX(DB_Typologies!$D$4:$AP$1445,MATCH($A$3,DB_Typologies!$AQ$4:$AQ$1445,0)+$A35,MATCH(AH$3,TQoL_Indexes!$B$8:$AK$8,0)),"")</f>
        <v/>
      </c>
      <c r="AI35" s="86" t="str">
        <f>IFERROR(INDEX(DB_Typologies!$D$4:$AP$1445,MATCH($A$3,DB_Typologies!$AQ$4:$AQ$1445,0)+$A35,MATCH(AI$3,TQoL_Indexes!$B$8:$AK$8,0)),"")</f>
        <v/>
      </c>
      <c r="AJ35" s="86" t="str">
        <f>IFERROR(INDEX(DB_Typologies!$D$4:$AP$1445,MATCH($A$3,DB_Typologies!$AQ$4:$AQ$1445,0)+$A35,MATCH(AJ$3,TQoL_Indexes!$B$8:$AK$8,0)),"")</f>
        <v/>
      </c>
      <c r="AK35" s="86" t="str">
        <f>IFERROR(INDEX(DB_Typologies!$D$4:$AP$1445,MATCH($A$3,DB_Typologies!$AQ$4:$AQ$1445,0)+$A35,MATCH(AK$3,TQoL_Indexes!$B$8:$AK$8,0)),"")</f>
        <v/>
      </c>
      <c r="AL35" s="86" t="str">
        <f>IFERROR(INDEX(DB_Typologies!$D$4:$AP$1445,MATCH($A$3,DB_Typologies!$AQ$4:$AQ$1445,0)+$A35,MATCH(AL$3,TQoL_Indexes!$B$8:$AK$8,0)),"")</f>
        <v/>
      </c>
      <c r="AM35" s="87" t="str">
        <f>IFERROR(INDEX(DB_Typologies!$D$4:$AP$1445,MATCH($A$3,DB_Typologies!$AQ$4:$AQ$1445,0)+$A35,MATCH(AM$3,TQoL_Indexes!$B$8:$AK$8,0)),"")</f>
        <v/>
      </c>
    </row>
    <row r="36" spans="1:39">
      <c r="A36" s="58" t="str">
        <f>IFERROR(IF(A35+1&lt;COUNTIF(DB_Typologies!$AQ$4:$AQ$1445,$A$3),A35+1,""),"")</f>
        <v/>
      </c>
      <c r="B36" s="120" t="str">
        <f>IFERROR(INDEX(DB_Typologies!$D$4:$AP$1445,MATCH($A$3,DB_Typologies!$AQ$4:$AQ$1445,0)+$A36,MATCH(B$3,TQoL_Indexes!$B$8:$AK$8,0)),"")</f>
        <v/>
      </c>
      <c r="C36" s="86" t="str">
        <f>IFERROR(INDEX(DB_Typologies!$D$4:$AP$1445,MATCH($A$3,DB_Typologies!$AQ$4:$AQ$1445,0)+$A36,MATCH(C$3,TQoL_Indexes!$B$8:$AK$8,0)),"")</f>
        <v/>
      </c>
      <c r="D36" s="87" t="str">
        <f>IFERROR(INDEX(DB_Typologies!$D$4:$AP$1445,MATCH($A$3,DB_Typologies!$AQ$4:$AQ$1445,0)+$A36,MATCH(D$3,TQoL_Indexes!$B$8:$AK$8,0)),"")</f>
        <v/>
      </c>
      <c r="E36" s="86" t="str">
        <f>IFERROR(INDEX(DB_Typologies!$D$4:$AP$1445,MATCH($A$3,DB_Typologies!$AQ$4:$AQ$1445,0)+$A36,MATCH(E$3,TQoL_Indexes!$B$8:$AK$8,0)),"")</f>
        <v/>
      </c>
      <c r="F36" s="86" t="str">
        <f>IFERROR(INDEX(DB_Typologies!$D$4:$AP$1445,MATCH($A$3,DB_Typologies!$AQ$4:$AQ$1445,0)+$A36,MATCH(F$3,TQoL_Indexes!$B$8:$AK$8,0)),"")</f>
        <v/>
      </c>
      <c r="G36" s="86" t="str">
        <f>IFERROR(INDEX(DB_Typologies!$D$4:$AP$1445,MATCH($A$3,DB_Typologies!$AQ$4:$AQ$1445,0)+$A36,MATCH(G$3,TQoL_Indexes!$B$8:$AK$8,0)),"")</f>
        <v/>
      </c>
      <c r="H36" s="86" t="str">
        <f>IFERROR(INDEX(DB_Typologies!$D$4:$AP$1445,MATCH($A$3,DB_Typologies!$AQ$4:$AQ$1445,0)+$A36,MATCH(H$3,TQoL_Indexes!$B$8:$AK$8,0)),"")</f>
        <v/>
      </c>
      <c r="I36" s="86" t="str">
        <f>IFERROR(INDEX(DB_Typologies!$D$4:$AP$1445,MATCH($A$3,DB_Typologies!$AQ$4:$AQ$1445,0)+$A36,MATCH(I$3,TQoL_Indexes!$B$8:$AK$8,0)),"")</f>
        <v/>
      </c>
      <c r="J36" s="86" t="str">
        <f>IFERROR(INDEX(DB_Typologies!$D$4:$AP$1445,MATCH($A$3,DB_Typologies!$AQ$4:$AQ$1445,0)+$A36,MATCH(J$3,TQoL_Indexes!$B$8:$AK$8,0)),"")</f>
        <v/>
      </c>
      <c r="K36" s="86" t="str">
        <f>IFERROR(INDEX(DB_Typologies!$D$4:$AP$1445,MATCH($A$3,DB_Typologies!$AQ$4:$AQ$1445,0)+$A36,MATCH(K$3,TQoL_Indexes!$B$8:$AK$8,0)),"")</f>
        <v/>
      </c>
      <c r="L36" s="86" t="str">
        <f>IFERROR(INDEX(DB_Typologies!$D$4:$AP$1445,MATCH($A$3,DB_Typologies!$AQ$4:$AQ$1445,0)+$A36,MATCH(L$3,TQoL_Indexes!$B$8:$AK$8,0)),"")</f>
        <v/>
      </c>
      <c r="M36" s="86" t="str">
        <f>IFERROR(INDEX(DB_Typologies!$D$4:$AP$1445,MATCH($A$3,DB_Typologies!$AQ$4:$AQ$1445,0)+$A36,MATCH(M$3,TQoL_Indexes!$B$8:$AK$8,0)),"")</f>
        <v/>
      </c>
      <c r="N36" s="86" t="str">
        <f>IFERROR(INDEX(DB_Typologies!$D$4:$AP$1445,MATCH($A$3,DB_Typologies!$AQ$4:$AQ$1445,0)+$A36,MATCH(N$3,TQoL_Indexes!$B$8:$AK$8,0)),"")</f>
        <v/>
      </c>
      <c r="O36" s="86" t="str">
        <f>IFERROR(INDEX(DB_Typologies!$D$4:$AP$1445,MATCH($A$3,DB_Typologies!$AQ$4:$AQ$1445,0)+$A36,MATCH(O$3,TQoL_Indexes!$B$8:$AK$8,0)),"")</f>
        <v/>
      </c>
      <c r="P36" s="86" t="str">
        <f>IFERROR(INDEX(DB_Typologies!$D$4:$AP$1445,MATCH($A$3,DB_Typologies!$AQ$4:$AQ$1445,0)+$A36,MATCH(P$3,TQoL_Indexes!$B$8:$AK$8,0)),"")</f>
        <v/>
      </c>
      <c r="Q36" s="86" t="str">
        <f>IFERROR(INDEX(DB_Typologies!$D$4:$AP$1445,MATCH($A$3,DB_Typologies!$AQ$4:$AQ$1445,0)+$A36,MATCH(Q$3,TQoL_Indexes!$B$8:$AK$8,0)),"")</f>
        <v/>
      </c>
      <c r="R36" s="86" t="str">
        <f>IFERROR(INDEX(DB_Typologies!$D$4:$AP$1445,MATCH($A$3,DB_Typologies!$AQ$4:$AQ$1445,0)+$A36,MATCH(R$3,TQoL_Indexes!$B$8:$AK$8,0)),"")</f>
        <v/>
      </c>
      <c r="S36" s="86" t="str">
        <f>IFERROR(INDEX(DB_Typologies!$D$4:$AP$1445,MATCH($A$3,DB_Typologies!$AQ$4:$AQ$1445,0)+$A36,MATCH(S$3,TQoL_Indexes!$B$8:$AK$8,0)),"")</f>
        <v/>
      </c>
      <c r="T36" s="86" t="str">
        <f>IFERROR(INDEX(DB_Typologies!$D$4:$AP$1445,MATCH($A$3,DB_Typologies!$AQ$4:$AQ$1445,0)+$A36,MATCH(T$3,TQoL_Indexes!$B$8:$AK$8,0)),"")</f>
        <v/>
      </c>
      <c r="U36" s="86" t="str">
        <f>IFERROR(INDEX(DB_Typologies!$D$4:$AP$1445,MATCH($A$3,DB_Typologies!$AQ$4:$AQ$1445,0)+$A36,MATCH(U$3,TQoL_Indexes!$B$8:$AK$8,0)),"")</f>
        <v/>
      </c>
      <c r="V36" s="86" t="str">
        <f>IFERROR(INDEX(DB_Typologies!$D$4:$AP$1445,MATCH($A$3,DB_Typologies!$AQ$4:$AQ$1445,0)+$A36,MATCH(V$3,TQoL_Indexes!$B$8:$AK$8,0)),"")</f>
        <v/>
      </c>
      <c r="W36" s="86" t="str">
        <f>IFERROR(INDEX(DB_Typologies!$D$4:$AP$1445,MATCH($A$3,DB_Typologies!$AQ$4:$AQ$1445,0)+$A36,MATCH(W$3,TQoL_Indexes!$B$8:$AK$8,0)),"")</f>
        <v/>
      </c>
      <c r="X36" s="86" t="str">
        <f>IFERROR(INDEX(DB_Typologies!$D$4:$AP$1445,MATCH($A$3,DB_Typologies!$AQ$4:$AQ$1445,0)+$A36,MATCH(X$3,TQoL_Indexes!$B$8:$AK$8,0)),"")</f>
        <v/>
      </c>
      <c r="Y36" s="86" t="str">
        <f>IFERROR(INDEX(DB_Typologies!$D$4:$AP$1445,MATCH($A$3,DB_Typologies!$AQ$4:$AQ$1445,0)+$A36,MATCH(Y$3,TQoL_Indexes!$B$8:$AK$8,0)),"")</f>
        <v/>
      </c>
      <c r="Z36" s="86" t="str">
        <f>IFERROR(INDEX(DB_Typologies!$D$4:$AP$1445,MATCH($A$3,DB_Typologies!$AQ$4:$AQ$1445,0)+$A36,MATCH(Z$3,TQoL_Indexes!$B$8:$AK$8,0)),"")</f>
        <v/>
      </c>
      <c r="AA36" s="86" t="str">
        <f>IFERROR(INDEX(DB_Typologies!$D$4:$AP$1445,MATCH($A$3,DB_Typologies!$AQ$4:$AQ$1445,0)+$A36,MATCH(AA$3,TQoL_Indexes!$B$8:$AK$8,0)),"")</f>
        <v/>
      </c>
      <c r="AB36" s="86" t="str">
        <f>IFERROR(INDEX(DB_Typologies!$D$4:$AP$1445,MATCH($A$3,DB_Typologies!$AQ$4:$AQ$1445,0)+$A36,MATCH(AB$3,TQoL_Indexes!$B$8:$AK$8,0)),"")</f>
        <v/>
      </c>
      <c r="AC36" s="86" t="str">
        <f>IFERROR(INDEX(DB_Typologies!$D$4:$AP$1445,MATCH($A$3,DB_Typologies!$AQ$4:$AQ$1445,0)+$A36,MATCH(AC$3,TQoL_Indexes!$B$8:$AK$8,0)),"")</f>
        <v/>
      </c>
      <c r="AD36" s="86" t="str">
        <f>IFERROR(INDEX(DB_Typologies!$D$4:$AP$1445,MATCH($A$3,DB_Typologies!$AQ$4:$AQ$1445,0)+$A36,MATCH(AD$3,TQoL_Indexes!$B$8:$AK$8,0)),"")</f>
        <v/>
      </c>
      <c r="AE36" s="86" t="str">
        <f>IFERROR(INDEX(DB_Typologies!$D$4:$AP$1445,MATCH($A$3,DB_Typologies!$AQ$4:$AQ$1445,0)+$A36,MATCH(AE$3,TQoL_Indexes!$B$8:$AK$8,0)),"")</f>
        <v/>
      </c>
      <c r="AF36" s="86" t="str">
        <f>IFERROR(INDEX(DB_Typologies!$D$4:$AP$1445,MATCH($A$3,DB_Typologies!$AQ$4:$AQ$1445,0)+$A36,MATCH(AF$3,TQoL_Indexes!$B$8:$AK$8,0)),"")</f>
        <v/>
      </c>
      <c r="AG36" s="86" t="str">
        <f>IFERROR(INDEX(DB_Typologies!$D$4:$AP$1445,MATCH($A$3,DB_Typologies!$AQ$4:$AQ$1445,0)+$A36,MATCH(AG$3,TQoL_Indexes!$B$8:$AK$8,0)),"")</f>
        <v/>
      </c>
      <c r="AH36" s="86" t="str">
        <f>IFERROR(INDEX(DB_Typologies!$D$4:$AP$1445,MATCH($A$3,DB_Typologies!$AQ$4:$AQ$1445,0)+$A36,MATCH(AH$3,TQoL_Indexes!$B$8:$AK$8,0)),"")</f>
        <v/>
      </c>
      <c r="AI36" s="86" t="str">
        <f>IFERROR(INDEX(DB_Typologies!$D$4:$AP$1445,MATCH($A$3,DB_Typologies!$AQ$4:$AQ$1445,0)+$A36,MATCH(AI$3,TQoL_Indexes!$B$8:$AK$8,0)),"")</f>
        <v/>
      </c>
      <c r="AJ36" s="86" t="str">
        <f>IFERROR(INDEX(DB_Typologies!$D$4:$AP$1445,MATCH($A$3,DB_Typologies!$AQ$4:$AQ$1445,0)+$A36,MATCH(AJ$3,TQoL_Indexes!$B$8:$AK$8,0)),"")</f>
        <v/>
      </c>
      <c r="AK36" s="86" t="str">
        <f>IFERROR(INDEX(DB_Typologies!$D$4:$AP$1445,MATCH($A$3,DB_Typologies!$AQ$4:$AQ$1445,0)+$A36,MATCH(AK$3,TQoL_Indexes!$B$8:$AK$8,0)),"")</f>
        <v/>
      </c>
      <c r="AL36" s="86" t="str">
        <f>IFERROR(INDEX(DB_Typologies!$D$4:$AP$1445,MATCH($A$3,DB_Typologies!$AQ$4:$AQ$1445,0)+$A36,MATCH(AL$3,TQoL_Indexes!$B$8:$AK$8,0)),"")</f>
        <v/>
      </c>
      <c r="AM36" s="87" t="str">
        <f>IFERROR(INDEX(DB_Typologies!$D$4:$AP$1445,MATCH($A$3,DB_Typologies!$AQ$4:$AQ$1445,0)+$A36,MATCH(AM$3,TQoL_Indexes!$B$8:$AK$8,0)),"")</f>
        <v/>
      </c>
    </row>
    <row r="37" spans="1:39">
      <c r="A37" s="58" t="str">
        <f>IFERROR(IF(A36+1&lt;COUNTIF(DB_Typologies!$AQ$4:$AQ$1445,$A$3),A36+1,""),"")</f>
        <v/>
      </c>
      <c r="B37" s="120" t="str">
        <f>IFERROR(INDEX(DB_Typologies!$D$4:$AP$1445,MATCH($A$3,DB_Typologies!$AQ$4:$AQ$1445,0)+$A37,MATCH(B$3,TQoL_Indexes!$B$8:$AK$8,0)),"")</f>
        <v/>
      </c>
      <c r="C37" s="86" t="str">
        <f>IFERROR(INDEX(DB_Typologies!$D$4:$AP$1445,MATCH($A$3,DB_Typologies!$AQ$4:$AQ$1445,0)+$A37,MATCH(C$3,TQoL_Indexes!$B$8:$AK$8,0)),"")</f>
        <v/>
      </c>
      <c r="D37" s="87" t="str">
        <f>IFERROR(INDEX(DB_Typologies!$D$4:$AP$1445,MATCH($A$3,DB_Typologies!$AQ$4:$AQ$1445,0)+$A37,MATCH(D$3,TQoL_Indexes!$B$8:$AK$8,0)),"")</f>
        <v/>
      </c>
      <c r="E37" s="86" t="str">
        <f>IFERROR(INDEX(DB_Typologies!$D$4:$AP$1445,MATCH($A$3,DB_Typologies!$AQ$4:$AQ$1445,0)+$A37,MATCH(E$3,TQoL_Indexes!$B$8:$AK$8,0)),"")</f>
        <v/>
      </c>
      <c r="F37" s="86" t="str">
        <f>IFERROR(INDEX(DB_Typologies!$D$4:$AP$1445,MATCH($A$3,DB_Typologies!$AQ$4:$AQ$1445,0)+$A37,MATCH(F$3,TQoL_Indexes!$B$8:$AK$8,0)),"")</f>
        <v/>
      </c>
      <c r="G37" s="86" t="str">
        <f>IFERROR(INDEX(DB_Typologies!$D$4:$AP$1445,MATCH($A$3,DB_Typologies!$AQ$4:$AQ$1445,0)+$A37,MATCH(G$3,TQoL_Indexes!$B$8:$AK$8,0)),"")</f>
        <v/>
      </c>
      <c r="H37" s="86" t="str">
        <f>IFERROR(INDEX(DB_Typologies!$D$4:$AP$1445,MATCH($A$3,DB_Typologies!$AQ$4:$AQ$1445,0)+$A37,MATCH(H$3,TQoL_Indexes!$B$8:$AK$8,0)),"")</f>
        <v/>
      </c>
      <c r="I37" s="86" t="str">
        <f>IFERROR(INDEX(DB_Typologies!$D$4:$AP$1445,MATCH($A$3,DB_Typologies!$AQ$4:$AQ$1445,0)+$A37,MATCH(I$3,TQoL_Indexes!$B$8:$AK$8,0)),"")</f>
        <v/>
      </c>
      <c r="J37" s="86" t="str">
        <f>IFERROR(INDEX(DB_Typologies!$D$4:$AP$1445,MATCH($A$3,DB_Typologies!$AQ$4:$AQ$1445,0)+$A37,MATCH(J$3,TQoL_Indexes!$B$8:$AK$8,0)),"")</f>
        <v/>
      </c>
      <c r="K37" s="86" t="str">
        <f>IFERROR(INDEX(DB_Typologies!$D$4:$AP$1445,MATCH($A$3,DB_Typologies!$AQ$4:$AQ$1445,0)+$A37,MATCH(K$3,TQoL_Indexes!$B$8:$AK$8,0)),"")</f>
        <v/>
      </c>
      <c r="L37" s="86" t="str">
        <f>IFERROR(INDEX(DB_Typologies!$D$4:$AP$1445,MATCH($A$3,DB_Typologies!$AQ$4:$AQ$1445,0)+$A37,MATCH(L$3,TQoL_Indexes!$B$8:$AK$8,0)),"")</f>
        <v/>
      </c>
      <c r="M37" s="86" t="str">
        <f>IFERROR(INDEX(DB_Typologies!$D$4:$AP$1445,MATCH($A$3,DB_Typologies!$AQ$4:$AQ$1445,0)+$A37,MATCH(M$3,TQoL_Indexes!$B$8:$AK$8,0)),"")</f>
        <v/>
      </c>
      <c r="N37" s="86" t="str">
        <f>IFERROR(INDEX(DB_Typologies!$D$4:$AP$1445,MATCH($A$3,DB_Typologies!$AQ$4:$AQ$1445,0)+$A37,MATCH(N$3,TQoL_Indexes!$B$8:$AK$8,0)),"")</f>
        <v/>
      </c>
      <c r="O37" s="86" t="str">
        <f>IFERROR(INDEX(DB_Typologies!$D$4:$AP$1445,MATCH($A$3,DB_Typologies!$AQ$4:$AQ$1445,0)+$A37,MATCH(O$3,TQoL_Indexes!$B$8:$AK$8,0)),"")</f>
        <v/>
      </c>
      <c r="P37" s="86" t="str">
        <f>IFERROR(INDEX(DB_Typologies!$D$4:$AP$1445,MATCH($A$3,DB_Typologies!$AQ$4:$AQ$1445,0)+$A37,MATCH(P$3,TQoL_Indexes!$B$8:$AK$8,0)),"")</f>
        <v/>
      </c>
      <c r="Q37" s="86" t="str">
        <f>IFERROR(INDEX(DB_Typologies!$D$4:$AP$1445,MATCH($A$3,DB_Typologies!$AQ$4:$AQ$1445,0)+$A37,MATCH(Q$3,TQoL_Indexes!$B$8:$AK$8,0)),"")</f>
        <v/>
      </c>
      <c r="R37" s="86" t="str">
        <f>IFERROR(INDEX(DB_Typologies!$D$4:$AP$1445,MATCH($A$3,DB_Typologies!$AQ$4:$AQ$1445,0)+$A37,MATCH(R$3,TQoL_Indexes!$B$8:$AK$8,0)),"")</f>
        <v/>
      </c>
      <c r="S37" s="86" t="str">
        <f>IFERROR(INDEX(DB_Typologies!$D$4:$AP$1445,MATCH($A$3,DB_Typologies!$AQ$4:$AQ$1445,0)+$A37,MATCH(S$3,TQoL_Indexes!$B$8:$AK$8,0)),"")</f>
        <v/>
      </c>
      <c r="T37" s="86" t="str">
        <f>IFERROR(INDEX(DB_Typologies!$D$4:$AP$1445,MATCH($A$3,DB_Typologies!$AQ$4:$AQ$1445,0)+$A37,MATCH(T$3,TQoL_Indexes!$B$8:$AK$8,0)),"")</f>
        <v/>
      </c>
      <c r="U37" s="86" t="str">
        <f>IFERROR(INDEX(DB_Typologies!$D$4:$AP$1445,MATCH($A$3,DB_Typologies!$AQ$4:$AQ$1445,0)+$A37,MATCH(U$3,TQoL_Indexes!$B$8:$AK$8,0)),"")</f>
        <v/>
      </c>
      <c r="V37" s="86" t="str">
        <f>IFERROR(INDEX(DB_Typologies!$D$4:$AP$1445,MATCH($A$3,DB_Typologies!$AQ$4:$AQ$1445,0)+$A37,MATCH(V$3,TQoL_Indexes!$B$8:$AK$8,0)),"")</f>
        <v/>
      </c>
      <c r="W37" s="86" t="str">
        <f>IFERROR(INDEX(DB_Typologies!$D$4:$AP$1445,MATCH($A$3,DB_Typologies!$AQ$4:$AQ$1445,0)+$A37,MATCH(W$3,TQoL_Indexes!$B$8:$AK$8,0)),"")</f>
        <v/>
      </c>
      <c r="X37" s="86" t="str">
        <f>IFERROR(INDEX(DB_Typologies!$D$4:$AP$1445,MATCH($A$3,DB_Typologies!$AQ$4:$AQ$1445,0)+$A37,MATCH(X$3,TQoL_Indexes!$B$8:$AK$8,0)),"")</f>
        <v/>
      </c>
      <c r="Y37" s="86" t="str">
        <f>IFERROR(INDEX(DB_Typologies!$D$4:$AP$1445,MATCH($A$3,DB_Typologies!$AQ$4:$AQ$1445,0)+$A37,MATCH(Y$3,TQoL_Indexes!$B$8:$AK$8,0)),"")</f>
        <v/>
      </c>
      <c r="Z37" s="86" t="str">
        <f>IFERROR(INDEX(DB_Typologies!$D$4:$AP$1445,MATCH($A$3,DB_Typologies!$AQ$4:$AQ$1445,0)+$A37,MATCH(Z$3,TQoL_Indexes!$B$8:$AK$8,0)),"")</f>
        <v/>
      </c>
      <c r="AA37" s="86" t="str">
        <f>IFERROR(INDEX(DB_Typologies!$D$4:$AP$1445,MATCH($A$3,DB_Typologies!$AQ$4:$AQ$1445,0)+$A37,MATCH(AA$3,TQoL_Indexes!$B$8:$AK$8,0)),"")</f>
        <v/>
      </c>
      <c r="AB37" s="86" t="str">
        <f>IFERROR(INDEX(DB_Typologies!$D$4:$AP$1445,MATCH($A$3,DB_Typologies!$AQ$4:$AQ$1445,0)+$A37,MATCH(AB$3,TQoL_Indexes!$B$8:$AK$8,0)),"")</f>
        <v/>
      </c>
      <c r="AC37" s="86" t="str">
        <f>IFERROR(INDEX(DB_Typologies!$D$4:$AP$1445,MATCH($A$3,DB_Typologies!$AQ$4:$AQ$1445,0)+$A37,MATCH(AC$3,TQoL_Indexes!$B$8:$AK$8,0)),"")</f>
        <v/>
      </c>
      <c r="AD37" s="86" t="str">
        <f>IFERROR(INDEX(DB_Typologies!$D$4:$AP$1445,MATCH($A$3,DB_Typologies!$AQ$4:$AQ$1445,0)+$A37,MATCH(AD$3,TQoL_Indexes!$B$8:$AK$8,0)),"")</f>
        <v/>
      </c>
      <c r="AE37" s="86" t="str">
        <f>IFERROR(INDEX(DB_Typologies!$D$4:$AP$1445,MATCH($A$3,DB_Typologies!$AQ$4:$AQ$1445,0)+$A37,MATCH(AE$3,TQoL_Indexes!$B$8:$AK$8,0)),"")</f>
        <v/>
      </c>
      <c r="AF37" s="86" t="str">
        <f>IFERROR(INDEX(DB_Typologies!$D$4:$AP$1445,MATCH($A$3,DB_Typologies!$AQ$4:$AQ$1445,0)+$A37,MATCH(AF$3,TQoL_Indexes!$B$8:$AK$8,0)),"")</f>
        <v/>
      </c>
      <c r="AG37" s="86" t="str">
        <f>IFERROR(INDEX(DB_Typologies!$D$4:$AP$1445,MATCH($A$3,DB_Typologies!$AQ$4:$AQ$1445,0)+$A37,MATCH(AG$3,TQoL_Indexes!$B$8:$AK$8,0)),"")</f>
        <v/>
      </c>
      <c r="AH37" s="86" t="str">
        <f>IFERROR(INDEX(DB_Typologies!$D$4:$AP$1445,MATCH($A$3,DB_Typologies!$AQ$4:$AQ$1445,0)+$A37,MATCH(AH$3,TQoL_Indexes!$B$8:$AK$8,0)),"")</f>
        <v/>
      </c>
      <c r="AI37" s="86" t="str">
        <f>IFERROR(INDEX(DB_Typologies!$D$4:$AP$1445,MATCH($A$3,DB_Typologies!$AQ$4:$AQ$1445,0)+$A37,MATCH(AI$3,TQoL_Indexes!$B$8:$AK$8,0)),"")</f>
        <v/>
      </c>
      <c r="AJ37" s="86" t="str">
        <f>IFERROR(INDEX(DB_Typologies!$D$4:$AP$1445,MATCH($A$3,DB_Typologies!$AQ$4:$AQ$1445,0)+$A37,MATCH(AJ$3,TQoL_Indexes!$B$8:$AK$8,0)),"")</f>
        <v/>
      </c>
      <c r="AK37" s="86" t="str">
        <f>IFERROR(INDEX(DB_Typologies!$D$4:$AP$1445,MATCH($A$3,DB_Typologies!$AQ$4:$AQ$1445,0)+$A37,MATCH(AK$3,TQoL_Indexes!$B$8:$AK$8,0)),"")</f>
        <v/>
      </c>
      <c r="AL37" s="86" t="str">
        <f>IFERROR(INDEX(DB_Typologies!$D$4:$AP$1445,MATCH($A$3,DB_Typologies!$AQ$4:$AQ$1445,0)+$A37,MATCH(AL$3,TQoL_Indexes!$B$8:$AK$8,0)),"")</f>
        <v/>
      </c>
      <c r="AM37" s="87" t="str">
        <f>IFERROR(INDEX(DB_Typologies!$D$4:$AP$1445,MATCH($A$3,DB_Typologies!$AQ$4:$AQ$1445,0)+$A37,MATCH(AM$3,TQoL_Indexes!$B$8:$AK$8,0)),"")</f>
        <v/>
      </c>
    </row>
    <row r="38" spans="1:39">
      <c r="A38" s="58" t="str">
        <f>IFERROR(IF(A37+1&lt;COUNTIF(DB_Typologies!$AQ$4:$AQ$1445,$A$3),A37+1,""),"")</f>
        <v/>
      </c>
      <c r="B38" s="120" t="str">
        <f>IFERROR(INDEX(DB_Typologies!$D$4:$AP$1445,MATCH($A$3,DB_Typologies!$AQ$4:$AQ$1445,0)+$A38,MATCH(B$3,TQoL_Indexes!$B$8:$AK$8,0)),"")</f>
        <v/>
      </c>
      <c r="C38" s="86" t="str">
        <f>IFERROR(INDEX(DB_Typologies!$D$4:$AP$1445,MATCH($A$3,DB_Typologies!$AQ$4:$AQ$1445,0)+$A38,MATCH(C$3,TQoL_Indexes!$B$8:$AK$8,0)),"")</f>
        <v/>
      </c>
      <c r="D38" s="87" t="str">
        <f>IFERROR(INDEX(DB_Typologies!$D$4:$AP$1445,MATCH($A$3,DB_Typologies!$AQ$4:$AQ$1445,0)+$A38,MATCH(D$3,TQoL_Indexes!$B$8:$AK$8,0)),"")</f>
        <v/>
      </c>
      <c r="E38" s="86" t="str">
        <f>IFERROR(INDEX(DB_Typologies!$D$4:$AP$1445,MATCH($A$3,DB_Typologies!$AQ$4:$AQ$1445,0)+$A38,MATCH(E$3,TQoL_Indexes!$B$8:$AK$8,0)),"")</f>
        <v/>
      </c>
      <c r="F38" s="86" t="str">
        <f>IFERROR(INDEX(DB_Typologies!$D$4:$AP$1445,MATCH($A$3,DB_Typologies!$AQ$4:$AQ$1445,0)+$A38,MATCH(F$3,TQoL_Indexes!$B$8:$AK$8,0)),"")</f>
        <v/>
      </c>
      <c r="G38" s="86" t="str">
        <f>IFERROR(INDEX(DB_Typologies!$D$4:$AP$1445,MATCH($A$3,DB_Typologies!$AQ$4:$AQ$1445,0)+$A38,MATCH(G$3,TQoL_Indexes!$B$8:$AK$8,0)),"")</f>
        <v/>
      </c>
      <c r="H38" s="86" t="str">
        <f>IFERROR(INDEX(DB_Typologies!$D$4:$AP$1445,MATCH($A$3,DB_Typologies!$AQ$4:$AQ$1445,0)+$A38,MATCH(H$3,TQoL_Indexes!$B$8:$AK$8,0)),"")</f>
        <v/>
      </c>
      <c r="I38" s="86" t="str">
        <f>IFERROR(INDEX(DB_Typologies!$D$4:$AP$1445,MATCH($A$3,DB_Typologies!$AQ$4:$AQ$1445,0)+$A38,MATCH(I$3,TQoL_Indexes!$B$8:$AK$8,0)),"")</f>
        <v/>
      </c>
      <c r="J38" s="86" t="str">
        <f>IFERROR(INDEX(DB_Typologies!$D$4:$AP$1445,MATCH($A$3,DB_Typologies!$AQ$4:$AQ$1445,0)+$A38,MATCH(J$3,TQoL_Indexes!$B$8:$AK$8,0)),"")</f>
        <v/>
      </c>
      <c r="K38" s="86" t="str">
        <f>IFERROR(INDEX(DB_Typologies!$D$4:$AP$1445,MATCH($A$3,DB_Typologies!$AQ$4:$AQ$1445,0)+$A38,MATCH(K$3,TQoL_Indexes!$B$8:$AK$8,0)),"")</f>
        <v/>
      </c>
      <c r="L38" s="86" t="str">
        <f>IFERROR(INDEX(DB_Typologies!$D$4:$AP$1445,MATCH($A$3,DB_Typologies!$AQ$4:$AQ$1445,0)+$A38,MATCH(L$3,TQoL_Indexes!$B$8:$AK$8,0)),"")</f>
        <v/>
      </c>
      <c r="M38" s="86" t="str">
        <f>IFERROR(INDEX(DB_Typologies!$D$4:$AP$1445,MATCH($A$3,DB_Typologies!$AQ$4:$AQ$1445,0)+$A38,MATCH(M$3,TQoL_Indexes!$B$8:$AK$8,0)),"")</f>
        <v/>
      </c>
      <c r="N38" s="86" t="str">
        <f>IFERROR(INDEX(DB_Typologies!$D$4:$AP$1445,MATCH($A$3,DB_Typologies!$AQ$4:$AQ$1445,0)+$A38,MATCH(N$3,TQoL_Indexes!$B$8:$AK$8,0)),"")</f>
        <v/>
      </c>
      <c r="O38" s="86" t="str">
        <f>IFERROR(INDEX(DB_Typologies!$D$4:$AP$1445,MATCH($A$3,DB_Typologies!$AQ$4:$AQ$1445,0)+$A38,MATCH(O$3,TQoL_Indexes!$B$8:$AK$8,0)),"")</f>
        <v/>
      </c>
      <c r="P38" s="86" t="str">
        <f>IFERROR(INDEX(DB_Typologies!$D$4:$AP$1445,MATCH($A$3,DB_Typologies!$AQ$4:$AQ$1445,0)+$A38,MATCH(P$3,TQoL_Indexes!$B$8:$AK$8,0)),"")</f>
        <v/>
      </c>
      <c r="Q38" s="86" t="str">
        <f>IFERROR(INDEX(DB_Typologies!$D$4:$AP$1445,MATCH($A$3,DB_Typologies!$AQ$4:$AQ$1445,0)+$A38,MATCH(Q$3,TQoL_Indexes!$B$8:$AK$8,0)),"")</f>
        <v/>
      </c>
      <c r="R38" s="86" t="str">
        <f>IFERROR(INDEX(DB_Typologies!$D$4:$AP$1445,MATCH($A$3,DB_Typologies!$AQ$4:$AQ$1445,0)+$A38,MATCH(R$3,TQoL_Indexes!$B$8:$AK$8,0)),"")</f>
        <v/>
      </c>
      <c r="S38" s="86" t="str">
        <f>IFERROR(INDEX(DB_Typologies!$D$4:$AP$1445,MATCH($A$3,DB_Typologies!$AQ$4:$AQ$1445,0)+$A38,MATCH(S$3,TQoL_Indexes!$B$8:$AK$8,0)),"")</f>
        <v/>
      </c>
      <c r="T38" s="86" t="str">
        <f>IFERROR(INDEX(DB_Typologies!$D$4:$AP$1445,MATCH($A$3,DB_Typologies!$AQ$4:$AQ$1445,0)+$A38,MATCH(T$3,TQoL_Indexes!$B$8:$AK$8,0)),"")</f>
        <v/>
      </c>
      <c r="U38" s="86" t="str">
        <f>IFERROR(INDEX(DB_Typologies!$D$4:$AP$1445,MATCH($A$3,DB_Typologies!$AQ$4:$AQ$1445,0)+$A38,MATCH(U$3,TQoL_Indexes!$B$8:$AK$8,0)),"")</f>
        <v/>
      </c>
      <c r="V38" s="86" t="str">
        <f>IFERROR(INDEX(DB_Typologies!$D$4:$AP$1445,MATCH($A$3,DB_Typologies!$AQ$4:$AQ$1445,0)+$A38,MATCH(V$3,TQoL_Indexes!$B$8:$AK$8,0)),"")</f>
        <v/>
      </c>
      <c r="W38" s="86" t="str">
        <f>IFERROR(INDEX(DB_Typologies!$D$4:$AP$1445,MATCH($A$3,DB_Typologies!$AQ$4:$AQ$1445,0)+$A38,MATCH(W$3,TQoL_Indexes!$B$8:$AK$8,0)),"")</f>
        <v/>
      </c>
      <c r="X38" s="86" t="str">
        <f>IFERROR(INDEX(DB_Typologies!$D$4:$AP$1445,MATCH($A$3,DB_Typologies!$AQ$4:$AQ$1445,0)+$A38,MATCH(X$3,TQoL_Indexes!$B$8:$AK$8,0)),"")</f>
        <v/>
      </c>
      <c r="Y38" s="86" t="str">
        <f>IFERROR(INDEX(DB_Typologies!$D$4:$AP$1445,MATCH($A$3,DB_Typologies!$AQ$4:$AQ$1445,0)+$A38,MATCH(Y$3,TQoL_Indexes!$B$8:$AK$8,0)),"")</f>
        <v/>
      </c>
      <c r="Z38" s="86" t="str">
        <f>IFERROR(INDEX(DB_Typologies!$D$4:$AP$1445,MATCH($A$3,DB_Typologies!$AQ$4:$AQ$1445,0)+$A38,MATCH(Z$3,TQoL_Indexes!$B$8:$AK$8,0)),"")</f>
        <v/>
      </c>
      <c r="AA38" s="86" t="str">
        <f>IFERROR(INDEX(DB_Typologies!$D$4:$AP$1445,MATCH($A$3,DB_Typologies!$AQ$4:$AQ$1445,0)+$A38,MATCH(AA$3,TQoL_Indexes!$B$8:$AK$8,0)),"")</f>
        <v/>
      </c>
      <c r="AB38" s="86" t="str">
        <f>IFERROR(INDEX(DB_Typologies!$D$4:$AP$1445,MATCH($A$3,DB_Typologies!$AQ$4:$AQ$1445,0)+$A38,MATCH(AB$3,TQoL_Indexes!$B$8:$AK$8,0)),"")</f>
        <v/>
      </c>
      <c r="AC38" s="86" t="str">
        <f>IFERROR(INDEX(DB_Typologies!$D$4:$AP$1445,MATCH($A$3,DB_Typologies!$AQ$4:$AQ$1445,0)+$A38,MATCH(AC$3,TQoL_Indexes!$B$8:$AK$8,0)),"")</f>
        <v/>
      </c>
      <c r="AD38" s="86" t="str">
        <f>IFERROR(INDEX(DB_Typologies!$D$4:$AP$1445,MATCH($A$3,DB_Typologies!$AQ$4:$AQ$1445,0)+$A38,MATCH(AD$3,TQoL_Indexes!$B$8:$AK$8,0)),"")</f>
        <v/>
      </c>
      <c r="AE38" s="86" t="str">
        <f>IFERROR(INDEX(DB_Typologies!$D$4:$AP$1445,MATCH($A$3,DB_Typologies!$AQ$4:$AQ$1445,0)+$A38,MATCH(AE$3,TQoL_Indexes!$B$8:$AK$8,0)),"")</f>
        <v/>
      </c>
      <c r="AF38" s="86" t="str">
        <f>IFERROR(INDEX(DB_Typologies!$D$4:$AP$1445,MATCH($A$3,DB_Typologies!$AQ$4:$AQ$1445,0)+$A38,MATCH(AF$3,TQoL_Indexes!$B$8:$AK$8,0)),"")</f>
        <v/>
      </c>
      <c r="AG38" s="86" t="str">
        <f>IFERROR(INDEX(DB_Typologies!$D$4:$AP$1445,MATCH($A$3,DB_Typologies!$AQ$4:$AQ$1445,0)+$A38,MATCH(AG$3,TQoL_Indexes!$B$8:$AK$8,0)),"")</f>
        <v/>
      </c>
      <c r="AH38" s="86" t="str">
        <f>IFERROR(INDEX(DB_Typologies!$D$4:$AP$1445,MATCH($A$3,DB_Typologies!$AQ$4:$AQ$1445,0)+$A38,MATCH(AH$3,TQoL_Indexes!$B$8:$AK$8,0)),"")</f>
        <v/>
      </c>
      <c r="AI38" s="86" t="str">
        <f>IFERROR(INDEX(DB_Typologies!$D$4:$AP$1445,MATCH($A$3,DB_Typologies!$AQ$4:$AQ$1445,0)+$A38,MATCH(AI$3,TQoL_Indexes!$B$8:$AK$8,0)),"")</f>
        <v/>
      </c>
      <c r="AJ38" s="86" t="str">
        <f>IFERROR(INDEX(DB_Typologies!$D$4:$AP$1445,MATCH($A$3,DB_Typologies!$AQ$4:$AQ$1445,0)+$A38,MATCH(AJ$3,TQoL_Indexes!$B$8:$AK$8,0)),"")</f>
        <v/>
      </c>
      <c r="AK38" s="86" t="str">
        <f>IFERROR(INDEX(DB_Typologies!$D$4:$AP$1445,MATCH($A$3,DB_Typologies!$AQ$4:$AQ$1445,0)+$A38,MATCH(AK$3,TQoL_Indexes!$B$8:$AK$8,0)),"")</f>
        <v/>
      </c>
      <c r="AL38" s="86" t="str">
        <f>IFERROR(INDEX(DB_Typologies!$D$4:$AP$1445,MATCH($A$3,DB_Typologies!$AQ$4:$AQ$1445,0)+$A38,MATCH(AL$3,TQoL_Indexes!$B$8:$AK$8,0)),"")</f>
        <v/>
      </c>
      <c r="AM38" s="87" t="str">
        <f>IFERROR(INDEX(DB_Typologies!$D$4:$AP$1445,MATCH($A$3,DB_Typologies!$AQ$4:$AQ$1445,0)+$A38,MATCH(AM$3,TQoL_Indexes!$B$8:$AK$8,0)),"")</f>
        <v/>
      </c>
    </row>
    <row r="39" spans="1:39">
      <c r="A39" s="58" t="str">
        <f>IFERROR(IF(A38+1&lt;COUNTIF(DB_Typologies!$AQ$4:$AQ$1445,$A$3),A38+1,""),"")</f>
        <v/>
      </c>
      <c r="B39" s="120" t="str">
        <f>IFERROR(INDEX(DB_Typologies!$D$4:$AP$1445,MATCH($A$3,DB_Typologies!$AQ$4:$AQ$1445,0)+$A39,MATCH(B$3,TQoL_Indexes!$B$8:$AK$8,0)),"")</f>
        <v/>
      </c>
      <c r="C39" s="86" t="str">
        <f>IFERROR(INDEX(DB_Typologies!$D$4:$AP$1445,MATCH($A$3,DB_Typologies!$AQ$4:$AQ$1445,0)+$A39,MATCH(C$3,TQoL_Indexes!$B$8:$AK$8,0)),"")</f>
        <v/>
      </c>
      <c r="D39" s="87" t="str">
        <f>IFERROR(INDEX(DB_Typologies!$D$4:$AP$1445,MATCH($A$3,DB_Typologies!$AQ$4:$AQ$1445,0)+$A39,MATCH(D$3,TQoL_Indexes!$B$8:$AK$8,0)),"")</f>
        <v/>
      </c>
      <c r="E39" s="86" t="str">
        <f>IFERROR(INDEX(DB_Typologies!$D$4:$AP$1445,MATCH($A$3,DB_Typologies!$AQ$4:$AQ$1445,0)+$A39,MATCH(E$3,TQoL_Indexes!$B$8:$AK$8,0)),"")</f>
        <v/>
      </c>
      <c r="F39" s="86" t="str">
        <f>IFERROR(INDEX(DB_Typologies!$D$4:$AP$1445,MATCH($A$3,DB_Typologies!$AQ$4:$AQ$1445,0)+$A39,MATCH(F$3,TQoL_Indexes!$B$8:$AK$8,0)),"")</f>
        <v/>
      </c>
      <c r="G39" s="86" t="str">
        <f>IFERROR(INDEX(DB_Typologies!$D$4:$AP$1445,MATCH($A$3,DB_Typologies!$AQ$4:$AQ$1445,0)+$A39,MATCH(G$3,TQoL_Indexes!$B$8:$AK$8,0)),"")</f>
        <v/>
      </c>
      <c r="H39" s="86" t="str">
        <f>IFERROR(INDEX(DB_Typologies!$D$4:$AP$1445,MATCH($A$3,DB_Typologies!$AQ$4:$AQ$1445,0)+$A39,MATCH(H$3,TQoL_Indexes!$B$8:$AK$8,0)),"")</f>
        <v/>
      </c>
      <c r="I39" s="86" t="str">
        <f>IFERROR(INDEX(DB_Typologies!$D$4:$AP$1445,MATCH($A$3,DB_Typologies!$AQ$4:$AQ$1445,0)+$A39,MATCH(I$3,TQoL_Indexes!$B$8:$AK$8,0)),"")</f>
        <v/>
      </c>
      <c r="J39" s="86" t="str">
        <f>IFERROR(INDEX(DB_Typologies!$D$4:$AP$1445,MATCH($A$3,DB_Typologies!$AQ$4:$AQ$1445,0)+$A39,MATCH(J$3,TQoL_Indexes!$B$8:$AK$8,0)),"")</f>
        <v/>
      </c>
      <c r="K39" s="86" t="str">
        <f>IFERROR(INDEX(DB_Typologies!$D$4:$AP$1445,MATCH($A$3,DB_Typologies!$AQ$4:$AQ$1445,0)+$A39,MATCH(K$3,TQoL_Indexes!$B$8:$AK$8,0)),"")</f>
        <v/>
      </c>
      <c r="L39" s="86" t="str">
        <f>IFERROR(INDEX(DB_Typologies!$D$4:$AP$1445,MATCH($A$3,DB_Typologies!$AQ$4:$AQ$1445,0)+$A39,MATCH(L$3,TQoL_Indexes!$B$8:$AK$8,0)),"")</f>
        <v/>
      </c>
      <c r="M39" s="86" t="str">
        <f>IFERROR(INDEX(DB_Typologies!$D$4:$AP$1445,MATCH($A$3,DB_Typologies!$AQ$4:$AQ$1445,0)+$A39,MATCH(M$3,TQoL_Indexes!$B$8:$AK$8,0)),"")</f>
        <v/>
      </c>
      <c r="N39" s="86" t="str">
        <f>IFERROR(INDEX(DB_Typologies!$D$4:$AP$1445,MATCH($A$3,DB_Typologies!$AQ$4:$AQ$1445,0)+$A39,MATCH(N$3,TQoL_Indexes!$B$8:$AK$8,0)),"")</f>
        <v/>
      </c>
      <c r="O39" s="86" t="str">
        <f>IFERROR(INDEX(DB_Typologies!$D$4:$AP$1445,MATCH($A$3,DB_Typologies!$AQ$4:$AQ$1445,0)+$A39,MATCH(O$3,TQoL_Indexes!$B$8:$AK$8,0)),"")</f>
        <v/>
      </c>
      <c r="P39" s="86" t="str">
        <f>IFERROR(INDEX(DB_Typologies!$D$4:$AP$1445,MATCH($A$3,DB_Typologies!$AQ$4:$AQ$1445,0)+$A39,MATCH(P$3,TQoL_Indexes!$B$8:$AK$8,0)),"")</f>
        <v/>
      </c>
      <c r="Q39" s="86" t="str">
        <f>IFERROR(INDEX(DB_Typologies!$D$4:$AP$1445,MATCH($A$3,DB_Typologies!$AQ$4:$AQ$1445,0)+$A39,MATCH(Q$3,TQoL_Indexes!$B$8:$AK$8,0)),"")</f>
        <v/>
      </c>
      <c r="R39" s="86" t="str">
        <f>IFERROR(INDEX(DB_Typologies!$D$4:$AP$1445,MATCH($A$3,DB_Typologies!$AQ$4:$AQ$1445,0)+$A39,MATCH(R$3,TQoL_Indexes!$B$8:$AK$8,0)),"")</f>
        <v/>
      </c>
      <c r="S39" s="86" t="str">
        <f>IFERROR(INDEX(DB_Typologies!$D$4:$AP$1445,MATCH($A$3,DB_Typologies!$AQ$4:$AQ$1445,0)+$A39,MATCH(S$3,TQoL_Indexes!$B$8:$AK$8,0)),"")</f>
        <v/>
      </c>
      <c r="T39" s="86" t="str">
        <f>IFERROR(INDEX(DB_Typologies!$D$4:$AP$1445,MATCH($A$3,DB_Typologies!$AQ$4:$AQ$1445,0)+$A39,MATCH(T$3,TQoL_Indexes!$B$8:$AK$8,0)),"")</f>
        <v/>
      </c>
      <c r="U39" s="86" t="str">
        <f>IFERROR(INDEX(DB_Typologies!$D$4:$AP$1445,MATCH($A$3,DB_Typologies!$AQ$4:$AQ$1445,0)+$A39,MATCH(U$3,TQoL_Indexes!$B$8:$AK$8,0)),"")</f>
        <v/>
      </c>
      <c r="V39" s="86" t="str">
        <f>IFERROR(INDEX(DB_Typologies!$D$4:$AP$1445,MATCH($A$3,DB_Typologies!$AQ$4:$AQ$1445,0)+$A39,MATCH(V$3,TQoL_Indexes!$B$8:$AK$8,0)),"")</f>
        <v/>
      </c>
      <c r="W39" s="86" t="str">
        <f>IFERROR(INDEX(DB_Typologies!$D$4:$AP$1445,MATCH($A$3,DB_Typologies!$AQ$4:$AQ$1445,0)+$A39,MATCH(W$3,TQoL_Indexes!$B$8:$AK$8,0)),"")</f>
        <v/>
      </c>
      <c r="X39" s="86" t="str">
        <f>IFERROR(INDEX(DB_Typologies!$D$4:$AP$1445,MATCH($A$3,DB_Typologies!$AQ$4:$AQ$1445,0)+$A39,MATCH(X$3,TQoL_Indexes!$B$8:$AK$8,0)),"")</f>
        <v/>
      </c>
      <c r="Y39" s="86" t="str">
        <f>IFERROR(INDEX(DB_Typologies!$D$4:$AP$1445,MATCH($A$3,DB_Typologies!$AQ$4:$AQ$1445,0)+$A39,MATCH(Y$3,TQoL_Indexes!$B$8:$AK$8,0)),"")</f>
        <v/>
      </c>
      <c r="Z39" s="86" t="str">
        <f>IFERROR(INDEX(DB_Typologies!$D$4:$AP$1445,MATCH($A$3,DB_Typologies!$AQ$4:$AQ$1445,0)+$A39,MATCH(Z$3,TQoL_Indexes!$B$8:$AK$8,0)),"")</f>
        <v/>
      </c>
      <c r="AA39" s="86" t="str">
        <f>IFERROR(INDEX(DB_Typologies!$D$4:$AP$1445,MATCH($A$3,DB_Typologies!$AQ$4:$AQ$1445,0)+$A39,MATCH(AA$3,TQoL_Indexes!$B$8:$AK$8,0)),"")</f>
        <v/>
      </c>
      <c r="AB39" s="86" t="str">
        <f>IFERROR(INDEX(DB_Typologies!$D$4:$AP$1445,MATCH($A$3,DB_Typologies!$AQ$4:$AQ$1445,0)+$A39,MATCH(AB$3,TQoL_Indexes!$B$8:$AK$8,0)),"")</f>
        <v/>
      </c>
      <c r="AC39" s="86" t="str">
        <f>IFERROR(INDEX(DB_Typologies!$D$4:$AP$1445,MATCH($A$3,DB_Typologies!$AQ$4:$AQ$1445,0)+$A39,MATCH(AC$3,TQoL_Indexes!$B$8:$AK$8,0)),"")</f>
        <v/>
      </c>
      <c r="AD39" s="86" t="str">
        <f>IFERROR(INDEX(DB_Typologies!$D$4:$AP$1445,MATCH($A$3,DB_Typologies!$AQ$4:$AQ$1445,0)+$A39,MATCH(AD$3,TQoL_Indexes!$B$8:$AK$8,0)),"")</f>
        <v/>
      </c>
      <c r="AE39" s="86" t="str">
        <f>IFERROR(INDEX(DB_Typologies!$D$4:$AP$1445,MATCH($A$3,DB_Typologies!$AQ$4:$AQ$1445,0)+$A39,MATCH(AE$3,TQoL_Indexes!$B$8:$AK$8,0)),"")</f>
        <v/>
      </c>
      <c r="AF39" s="86" t="str">
        <f>IFERROR(INDEX(DB_Typologies!$D$4:$AP$1445,MATCH($A$3,DB_Typologies!$AQ$4:$AQ$1445,0)+$A39,MATCH(AF$3,TQoL_Indexes!$B$8:$AK$8,0)),"")</f>
        <v/>
      </c>
      <c r="AG39" s="86" t="str">
        <f>IFERROR(INDEX(DB_Typologies!$D$4:$AP$1445,MATCH($A$3,DB_Typologies!$AQ$4:$AQ$1445,0)+$A39,MATCH(AG$3,TQoL_Indexes!$B$8:$AK$8,0)),"")</f>
        <v/>
      </c>
      <c r="AH39" s="86" t="str">
        <f>IFERROR(INDEX(DB_Typologies!$D$4:$AP$1445,MATCH($A$3,DB_Typologies!$AQ$4:$AQ$1445,0)+$A39,MATCH(AH$3,TQoL_Indexes!$B$8:$AK$8,0)),"")</f>
        <v/>
      </c>
      <c r="AI39" s="86" t="str">
        <f>IFERROR(INDEX(DB_Typologies!$D$4:$AP$1445,MATCH($A$3,DB_Typologies!$AQ$4:$AQ$1445,0)+$A39,MATCH(AI$3,TQoL_Indexes!$B$8:$AK$8,0)),"")</f>
        <v/>
      </c>
      <c r="AJ39" s="86" t="str">
        <f>IFERROR(INDEX(DB_Typologies!$D$4:$AP$1445,MATCH($A$3,DB_Typologies!$AQ$4:$AQ$1445,0)+$A39,MATCH(AJ$3,TQoL_Indexes!$B$8:$AK$8,0)),"")</f>
        <v/>
      </c>
      <c r="AK39" s="86" t="str">
        <f>IFERROR(INDEX(DB_Typologies!$D$4:$AP$1445,MATCH($A$3,DB_Typologies!$AQ$4:$AQ$1445,0)+$A39,MATCH(AK$3,TQoL_Indexes!$B$8:$AK$8,0)),"")</f>
        <v/>
      </c>
      <c r="AL39" s="86" t="str">
        <f>IFERROR(INDEX(DB_Typologies!$D$4:$AP$1445,MATCH($A$3,DB_Typologies!$AQ$4:$AQ$1445,0)+$A39,MATCH(AL$3,TQoL_Indexes!$B$8:$AK$8,0)),"")</f>
        <v/>
      </c>
      <c r="AM39" s="87" t="str">
        <f>IFERROR(INDEX(DB_Typologies!$D$4:$AP$1445,MATCH($A$3,DB_Typologies!$AQ$4:$AQ$1445,0)+$A39,MATCH(AM$3,TQoL_Indexes!$B$8:$AK$8,0)),"")</f>
        <v/>
      </c>
    </row>
    <row r="40" spans="1:39">
      <c r="A40" s="58" t="str">
        <f>IFERROR(IF(A39+1&lt;COUNTIF(DB_Typologies!$AQ$4:$AQ$1445,$A$3),A39+1,""),"")</f>
        <v/>
      </c>
      <c r="B40" s="120" t="str">
        <f>IFERROR(INDEX(DB_Typologies!$D$4:$AP$1445,MATCH($A$3,DB_Typologies!$AQ$4:$AQ$1445,0)+$A40,MATCH(B$3,TQoL_Indexes!$B$8:$AK$8,0)),"")</f>
        <v/>
      </c>
      <c r="C40" s="86" t="str">
        <f>IFERROR(INDEX(DB_Typologies!$D$4:$AP$1445,MATCH($A$3,DB_Typologies!$AQ$4:$AQ$1445,0)+$A40,MATCH(C$3,TQoL_Indexes!$B$8:$AK$8,0)),"")</f>
        <v/>
      </c>
      <c r="D40" s="87" t="str">
        <f>IFERROR(INDEX(DB_Typologies!$D$4:$AP$1445,MATCH($A$3,DB_Typologies!$AQ$4:$AQ$1445,0)+$A40,MATCH(D$3,TQoL_Indexes!$B$8:$AK$8,0)),"")</f>
        <v/>
      </c>
      <c r="E40" s="86" t="str">
        <f>IFERROR(INDEX(DB_Typologies!$D$4:$AP$1445,MATCH($A$3,DB_Typologies!$AQ$4:$AQ$1445,0)+$A40,MATCH(E$3,TQoL_Indexes!$B$8:$AK$8,0)),"")</f>
        <v/>
      </c>
      <c r="F40" s="86" t="str">
        <f>IFERROR(INDEX(DB_Typologies!$D$4:$AP$1445,MATCH($A$3,DB_Typologies!$AQ$4:$AQ$1445,0)+$A40,MATCH(F$3,TQoL_Indexes!$B$8:$AK$8,0)),"")</f>
        <v/>
      </c>
      <c r="G40" s="86" t="str">
        <f>IFERROR(INDEX(DB_Typologies!$D$4:$AP$1445,MATCH($A$3,DB_Typologies!$AQ$4:$AQ$1445,0)+$A40,MATCH(G$3,TQoL_Indexes!$B$8:$AK$8,0)),"")</f>
        <v/>
      </c>
      <c r="H40" s="86" t="str">
        <f>IFERROR(INDEX(DB_Typologies!$D$4:$AP$1445,MATCH($A$3,DB_Typologies!$AQ$4:$AQ$1445,0)+$A40,MATCH(H$3,TQoL_Indexes!$B$8:$AK$8,0)),"")</f>
        <v/>
      </c>
      <c r="I40" s="86" t="str">
        <f>IFERROR(INDEX(DB_Typologies!$D$4:$AP$1445,MATCH($A$3,DB_Typologies!$AQ$4:$AQ$1445,0)+$A40,MATCH(I$3,TQoL_Indexes!$B$8:$AK$8,0)),"")</f>
        <v/>
      </c>
      <c r="J40" s="86" t="str">
        <f>IFERROR(INDEX(DB_Typologies!$D$4:$AP$1445,MATCH($A$3,DB_Typologies!$AQ$4:$AQ$1445,0)+$A40,MATCH(J$3,TQoL_Indexes!$B$8:$AK$8,0)),"")</f>
        <v/>
      </c>
      <c r="K40" s="86" t="str">
        <f>IFERROR(INDEX(DB_Typologies!$D$4:$AP$1445,MATCH($A$3,DB_Typologies!$AQ$4:$AQ$1445,0)+$A40,MATCH(K$3,TQoL_Indexes!$B$8:$AK$8,0)),"")</f>
        <v/>
      </c>
      <c r="L40" s="86" t="str">
        <f>IFERROR(INDEX(DB_Typologies!$D$4:$AP$1445,MATCH($A$3,DB_Typologies!$AQ$4:$AQ$1445,0)+$A40,MATCH(L$3,TQoL_Indexes!$B$8:$AK$8,0)),"")</f>
        <v/>
      </c>
      <c r="M40" s="86" t="str">
        <f>IFERROR(INDEX(DB_Typologies!$D$4:$AP$1445,MATCH($A$3,DB_Typologies!$AQ$4:$AQ$1445,0)+$A40,MATCH(M$3,TQoL_Indexes!$B$8:$AK$8,0)),"")</f>
        <v/>
      </c>
      <c r="N40" s="86" t="str">
        <f>IFERROR(INDEX(DB_Typologies!$D$4:$AP$1445,MATCH($A$3,DB_Typologies!$AQ$4:$AQ$1445,0)+$A40,MATCH(N$3,TQoL_Indexes!$B$8:$AK$8,0)),"")</f>
        <v/>
      </c>
      <c r="O40" s="86" t="str">
        <f>IFERROR(INDEX(DB_Typologies!$D$4:$AP$1445,MATCH($A$3,DB_Typologies!$AQ$4:$AQ$1445,0)+$A40,MATCH(O$3,TQoL_Indexes!$B$8:$AK$8,0)),"")</f>
        <v/>
      </c>
      <c r="P40" s="86" t="str">
        <f>IFERROR(INDEX(DB_Typologies!$D$4:$AP$1445,MATCH($A$3,DB_Typologies!$AQ$4:$AQ$1445,0)+$A40,MATCH(P$3,TQoL_Indexes!$B$8:$AK$8,0)),"")</f>
        <v/>
      </c>
      <c r="Q40" s="86" t="str">
        <f>IFERROR(INDEX(DB_Typologies!$D$4:$AP$1445,MATCH($A$3,DB_Typologies!$AQ$4:$AQ$1445,0)+$A40,MATCH(Q$3,TQoL_Indexes!$B$8:$AK$8,0)),"")</f>
        <v/>
      </c>
      <c r="R40" s="86" t="str">
        <f>IFERROR(INDEX(DB_Typologies!$D$4:$AP$1445,MATCH($A$3,DB_Typologies!$AQ$4:$AQ$1445,0)+$A40,MATCH(R$3,TQoL_Indexes!$B$8:$AK$8,0)),"")</f>
        <v/>
      </c>
      <c r="S40" s="86" t="str">
        <f>IFERROR(INDEX(DB_Typologies!$D$4:$AP$1445,MATCH($A$3,DB_Typologies!$AQ$4:$AQ$1445,0)+$A40,MATCH(S$3,TQoL_Indexes!$B$8:$AK$8,0)),"")</f>
        <v/>
      </c>
      <c r="T40" s="86" t="str">
        <f>IFERROR(INDEX(DB_Typologies!$D$4:$AP$1445,MATCH($A$3,DB_Typologies!$AQ$4:$AQ$1445,0)+$A40,MATCH(T$3,TQoL_Indexes!$B$8:$AK$8,0)),"")</f>
        <v/>
      </c>
      <c r="U40" s="86" t="str">
        <f>IFERROR(INDEX(DB_Typologies!$D$4:$AP$1445,MATCH($A$3,DB_Typologies!$AQ$4:$AQ$1445,0)+$A40,MATCH(U$3,TQoL_Indexes!$B$8:$AK$8,0)),"")</f>
        <v/>
      </c>
      <c r="V40" s="86" t="str">
        <f>IFERROR(INDEX(DB_Typologies!$D$4:$AP$1445,MATCH($A$3,DB_Typologies!$AQ$4:$AQ$1445,0)+$A40,MATCH(V$3,TQoL_Indexes!$B$8:$AK$8,0)),"")</f>
        <v/>
      </c>
      <c r="W40" s="86" t="str">
        <f>IFERROR(INDEX(DB_Typologies!$D$4:$AP$1445,MATCH($A$3,DB_Typologies!$AQ$4:$AQ$1445,0)+$A40,MATCH(W$3,TQoL_Indexes!$B$8:$AK$8,0)),"")</f>
        <v/>
      </c>
      <c r="X40" s="86" t="str">
        <f>IFERROR(INDEX(DB_Typologies!$D$4:$AP$1445,MATCH($A$3,DB_Typologies!$AQ$4:$AQ$1445,0)+$A40,MATCH(X$3,TQoL_Indexes!$B$8:$AK$8,0)),"")</f>
        <v/>
      </c>
      <c r="Y40" s="86" t="str">
        <f>IFERROR(INDEX(DB_Typologies!$D$4:$AP$1445,MATCH($A$3,DB_Typologies!$AQ$4:$AQ$1445,0)+$A40,MATCH(Y$3,TQoL_Indexes!$B$8:$AK$8,0)),"")</f>
        <v/>
      </c>
      <c r="Z40" s="86" t="str">
        <f>IFERROR(INDEX(DB_Typologies!$D$4:$AP$1445,MATCH($A$3,DB_Typologies!$AQ$4:$AQ$1445,0)+$A40,MATCH(Z$3,TQoL_Indexes!$B$8:$AK$8,0)),"")</f>
        <v/>
      </c>
      <c r="AA40" s="86" t="str">
        <f>IFERROR(INDEX(DB_Typologies!$D$4:$AP$1445,MATCH($A$3,DB_Typologies!$AQ$4:$AQ$1445,0)+$A40,MATCH(AA$3,TQoL_Indexes!$B$8:$AK$8,0)),"")</f>
        <v/>
      </c>
      <c r="AB40" s="86" t="str">
        <f>IFERROR(INDEX(DB_Typologies!$D$4:$AP$1445,MATCH($A$3,DB_Typologies!$AQ$4:$AQ$1445,0)+$A40,MATCH(AB$3,TQoL_Indexes!$B$8:$AK$8,0)),"")</f>
        <v/>
      </c>
      <c r="AC40" s="86" t="str">
        <f>IFERROR(INDEX(DB_Typologies!$D$4:$AP$1445,MATCH($A$3,DB_Typologies!$AQ$4:$AQ$1445,0)+$A40,MATCH(AC$3,TQoL_Indexes!$B$8:$AK$8,0)),"")</f>
        <v/>
      </c>
      <c r="AD40" s="86" t="str">
        <f>IFERROR(INDEX(DB_Typologies!$D$4:$AP$1445,MATCH($A$3,DB_Typologies!$AQ$4:$AQ$1445,0)+$A40,MATCH(AD$3,TQoL_Indexes!$B$8:$AK$8,0)),"")</f>
        <v/>
      </c>
      <c r="AE40" s="86" t="str">
        <f>IFERROR(INDEX(DB_Typologies!$D$4:$AP$1445,MATCH($A$3,DB_Typologies!$AQ$4:$AQ$1445,0)+$A40,MATCH(AE$3,TQoL_Indexes!$B$8:$AK$8,0)),"")</f>
        <v/>
      </c>
      <c r="AF40" s="86" t="str">
        <f>IFERROR(INDEX(DB_Typologies!$D$4:$AP$1445,MATCH($A$3,DB_Typologies!$AQ$4:$AQ$1445,0)+$A40,MATCH(AF$3,TQoL_Indexes!$B$8:$AK$8,0)),"")</f>
        <v/>
      </c>
      <c r="AG40" s="86" t="str">
        <f>IFERROR(INDEX(DB_Typologies!$D$4:$AP$1445,MATCH($A$3,DB_Typologies!$AQ$4:$AQ$1445,0)+$A40,MATCH(AG$3,TQoL_Indexes!$B$8:$AK$8,0)),"")</f>
        <v/>
      </c>
      <c r="AH40" s="86" t="str">
        <f>IFERROR(INDEX(DB_Typologies!$D$4:$AP$1445,MATCH($A$3,DB_Typologies!$AQ$4:$AQ$1445,0)+$A40,MATCH(AH$3,TQoL_Indexes!$B$8:$AK$8,0)),"")</f>
        <v/>
      </c>
      <c r="AI40" s="86" t="str">
        <f>IFERROR(INDEX(DB_Typologies!$D$4:$AP$1445,MATCH($A$3,DB_Typologies!$AQ$4:$AQ$1445,0)+$A40,MATCH(AI$3,TQoL_Indexes!$B$8:$AK$8,0)),"")</f>
        <v/>
      </c>
      <c r="AJ40" s="86" t="str">
        <f>IFERROR(INDEX(DB_Typologies!$D$4:$AP$1445,MATCH($A$3,DB_Typologies!$AQ$4:$AQ$1445,0)+$A40,MATCH(AJ$3,TQoL_Indexes!$B$8:$AK$8,0)),"")</f>
        <v/>
      </c>
      <c r="AK40" s="86" t="str">
        <f>IFERROR(INDEX(DB_Typologies!$D$4:$AP$1445,MATCH($A$3,DB_Typologies!$AQ$4:$AQ$1445,0)+$A40,MATCH(AK$3,TQoL_Indexes!$B$8:$AK$8,0)),"")</f>
        <v/>
      </c>
      <c r="AL40" s="86" t="str">
        <f>IFERROR(INDEX(DB_Typologies!$D$4:$AP$1445,MATCH($A$3,DB_Typologies!$AQ$4:$AQ$1445,0)+$A40,MATCH(AL$3,TQoL_Indexes!$B$8:$AK$8,0)),"")</f>
        <v/>
      </c>
      <c r="AM40" s="87" t="str">
        <f>IFERROR(INDEX(DB_Typologies!$D$4:$AP$1445,MATCH($A$3,DB_Typologies!$AQ$4:$AQ$1445,0)+$A40,MATCH(AM$3,TQoL_Indexes!$B$8:$AK$8,0)),"")</f>
        <v/>
      </c>
    </row>
    <row r="41" spans="1:39">
      <c r="A41" s="58" t="str">
        <f>IFERROR(IF(A40+1&lt;COUNTIF(DB_Typologies!$AQ$4:$AQ$1445,$A$3),A40+1,""),"")</f>
        <v/>
      </c>
      <c r="B41" s="120" t="str">
        <f>IFERROR(INDEX(DB_Typologies!$D$4:$AP$1445,MATCH($A$3,DB_Typologies!$AQ$4:$AQ$1445,0)+$A41,MATCH(B$3,TQoL_Indexes!$B$8:$AK$8,0)),"")</f>
        <v/>
      </c>
      <c r="C41" s="86" t="str">
        <f>IFERROR(INDEX(DB_Typologies!$D$4:$AP$1445,MATCH($A$3,DB_Typologies!$AQ$4:$AQ$1445,0)+$A41,MATCH(C$3,TQoL_Indexes!$B$8:$AK$8,0)),"")</f>
        <v/>
      </c>
      <c r="D41" s="87" t="str">
        <f>IFERROR(INDEX(DB_Typologies!$D$4:$AP$1445,MATCH($A$3,DB_Typologies!$AQ$4:$AQ$1445,0)+$A41,MATCH(D$3,TQoL_Indexes!$B$8:$AK$8,0)),"")</f>
        <v/>
      </c>
      <c r="E41" s="86" t="str">
        <f>IFERROR(INDEX(DB_Typologies!$D$4:$AP$1445,MATCH($A$3,DB_Typologies!$AQ$4:$AQ$1445,0)+$A41,MATCH(E$3,TQoL_Indexes!$B$8:$AK$8,0)),"")</f>
        <v/>
      </c>
      <c r="F41" s="86" t="str">
        <f>IFERROR(INDEX(DB_Typologies!$D$4:$AP$1445,MATCH($A$3,DB_Typologies!$AQ$4:$AQ$1445,0)+$A41,MATCH(F$3,TQoL_Indexes!$B$8:$AK$8,0)),"")</f>
        <v/>
      </c>
      <c r="G41" s="86" t="str">
        <f>IFERROR(INDEX(DB_Typologies!$D$4:$AP$1445,MATCH($A$3,DB_Typologies!$AQ$4:$AQ$1445,0)+$A41,MATCH(G$3,TQoL_Indexes!$B$8:$AK$8,0)),"")</f>
        <v/>
      </c>
      <c r="H41" s="86" t="str">
        <f>IFERROR(INDEX(DB_Typologies!$D$4:$AP$1445,MATCH($A$3,DB_Typologies!$AQ$4:$AQ$1445,0)+$A41,MATCH(H$3,TQoL_Indexes!$B$8:$AK$8,0)),"")</f>
        <v/>
      </c>
      <c r="I41" s="86" t="str">
        <f>IFERROR(INDEX(DB_Typologies!$D$4:$AP$1445,MATCH($A$3,DB_Typologies!$AQ$4:$AQ$1445,0)+$A41,MATCH(I$3,TQoL_Indexes!$B$8:$AK$8,0)),"")</f>
        <v/>
      </c>
      <c r="J41" s="86" t="str">
        <f>IFERROR(INDEX(DB_Typologies!$D$4:$AP$1445,MATCH($A$3,DB_Typologies!$AQ$4:$AQ$1445,0)+$A41,MATCH(J$3,TQoL_Indexes!$B$8:$AK$8,0)),"")</f>
        <v/>
      </c>
      <c r="K41" s="86" t="str">
        <f>IFERROR(INDEX(DB_Typologies!$D$4:$AP$1445,MATCH($A$3,DB_Typologies!$AQ$4:$AQ$1445,0)+$A41,MATCH(K$3,TQoL_Indexes!$B$8:$AK$8,0)),"")</f>
        <v/>
      </c>
      <c r="L41" s="86" t="str">
        <f>IFERROR(INDEX(DB_Typologies!$D$4:$AP$1445,MATCH($A$3,DB_Typologies!$AQ$4:$AQ$1445,0)+$A41,MATCH(L$3,TQoL_Indexes!$B$8:$AK$8,0)),"")</f>
        <v/>
      </c>
      <c r="M41" s="86" t="str">
        <f>IFERROR(INDEX(DB_Typologies!$D$4:$AP$1445,MATCH($A$3,DB_Typologies!$AQ$4:$AQ$1445,0)+$A41,MATCH(M$3,TQoL_Indexes!$B$8:$AK$8,0)),"")</f>
        <v/>
      </c>
      <c r="N41" s="86" t="str">
        <f>IFERROR(INDEX(DB_Typologies!$D$4:$AP$1445,MATCH($A$3,DB_Typologies!$AQ$4:$AQ$1445,0)+$A41,MATCH(N$3,TQoL_Indexes!$B$8:$AK$8,0)),"")</f>
        <v/>
      </c>
      <c r="O41" s="86" t="str">
        <f>IFERROR(INDEX(DB_Typologies!$D$4:$AP$1445,MATCH($A$3,DB_Typologies!$AQ$4:$AQ$1445,0)+$A41,MATCH(O$3,TQoL_Indexes!$B$8:$AK$8,0)),"")</f>
        <v/>
      </c>
      <c r="P41" s="86" t="str">
        <f>IFERROR(INDEX(DB_Typologies!$D$4:$AP$1445,MATCH($A$3,DB_Typologies!$AQ$4:$AQ$1445,0)+$A41,MATCH(P$3,TQoL_Indexes!$B$8:$AK$8,0)),"")</f>
        <v/>
      </c>
      <c r="Q41" s="86" t="str">
        <f>IFERROR(INDEX(DB_Typologies!$D$4:$AP$1445,MATCH($A$3,DB_Typologies!$AQ$4:$AQ$1445,0)+$A41,MATCH(Q$3,TQoL_Indexes!$B$8:$AK$8,0)),"")</f>
        <v/>
      </c>
      <c r="R41" s="86" t="str">
        <f>IFERROR(INDEX(DB_Typologies!$D$4:$AP$1445,MATCH($A$3,DB_Typologies!$AQ$4:$AQ$1445,0)+$A41,MATCH(R$3,TQoL_Indexes!$B$8:$AK$8,0)),"")</f>
        <v/>
      </c>
      <c r="S41" s="86" t="str">
        <f>IFERROR(INDEX(DB_Typologies!$D$4:$AP$1445,MATCH($A$3,DB_Typologies!$AQ$4:$AQ$1445,0)+$A41,MATCH(S$3,TQoL_Indexes!$B$8:$AK$8,0)),"")</f>
        <v/>
      </c>
      <c r="T41" s="86" t="str">
        <f>IFERROR(INDEX(DB_Typologies!$D$4:$AP$1445,MATCH($A$3,DB_Typologies!$AQ$4:$AQ$1445,0)+$A41,MATCH(T$3,TQoL_Indexes!$B$8:$AK$8,0)),"")</f>
        <v/>
      </c>
      <c r="U41" s="86" t="str">
        <f>IFERROR(INDEX(DB_Typologies!$D$4:$AP$1445,MATCH($A$3,DB_Typologies!$AQ$4:$AQ$1445,0)+$A41,MATCH(U$3,TQoL_Indexes!$B$8:$AK$8,0)),"")</f>
        <v/>
      </c>
      <c r="V41" s="86" t="str">
        <f>IFERROR(INDEX(DB_Typologies!$D$4:$AP$1445,MATCH($A$3,DB_Typologies!$AQ$4:$AQ$1445,0)+$A41,MATCH(V$3,TQoL_Indexes!$B$8:$AK$8,0)),"")</f>
        <v/>
      </c>
      <c r="W41" s="86" t="str">
        <f>IFERROR(INDEX(DB_Typologies!$D$4:$AP$1445,MATCH($A$3,DB_Typologies!$AQ$4:$AQ$1445,0)+$A41,MATCH(W$3,TQoL_Indexes!$B$8:$AK$8,0)),"")</f>
        <v/>
      </c>
      <c r="X41" s="86" t="str">
        <f>IFERROR(INDEX(DB_Typologies!$D$4:$AP$1445,MATCH($A$3,DB_Typologies!$AQ$4:$AQ$1445,0)+$A41,MATCH(X$3,TQoL_Indexes!$B$8:$AK$8,0)),"")</f>
        <v/>
      </c>
      <c r="Y41" s="86" t="str">
        <f>IFERROR(INDEX(DB_Typologies!$D$4:$AP$1445,MATCH($A$3,DB_Typologies!$AQ$4:$AQ$1445,0)+$A41,MATCH(Y$3,TQoL_Indexes!$B$8:$AK$8,0)),"")</f>
        <v/>
      </c>
      <c r="Z41" s="86" t="str">
        <f>IFERROR(INDEX(DB_Typologies!$D$4:$AP$1445,MATCH($A$3,DB_Typologies!$AQ$4:$AQ$1445,0)+$A41,MATCH(Z$3,TQoL_Indexes!$B$8:$AK$8,0)),"")</f>
        <v/>
      </c>
      <c r="AA41" s="86" t="str">
        <f>IFERROR(INDEX(DB_Typologies!$D$4:$AP$1445,MATCH($A$3,DB_Typologies!$AQ$4:$AQ$1445,0)+$A41,MATCH(AA$3,TQoL_Indexes!$B$8:$AK$8,0)),"")</f>
        <v/>
      </c>
      <c r="AB41" s="86" t="str">
        <f>IFERROR(INDEX(DB_Typologies!$D$4:$AP$1445,MATCH($A$3,DB_Typologies!$AQ$4:$AQ$1445,0)+$A41,MATCH(AB$3,TQoL_Indexes!$B$8:$AK$8,0)),"")</f>
        <v/>
      </c>
      <c r="AC41" s="86" t="str">
        <f>IFERROR(INDEX(DB_Typologies!$D$4:$AP$1445,MATCH($A$3,DB_Typologies!$AQ$4:$AQ$1445,0)+$A41,MATCH(AC$3,TQoL_Indexes!$B$8:$AK$8,0)),"")</f>
        <v/>
      </c>
      <c r="AD41" s="86" t="str">
        <f>IFERROR(INDEX(DB_Typologies!$D$4:$AP$1445,MATCH($A$3,DB_Typologies!$AQ$4:$AQ$1445,0)+$A41,MATCH(AD$3,TQoL_Indexes!$B$8:$AK$8,0)),"")</f>
        <v/>
      </c>
      <c r="AE41" s="86" t="str">
        <f>IFERROR(INDEX(DB_Typologies!$D$4:$AP$1445,MATCH($A$3,DB_Typologies!$AQ$4:$AQ$1445,0)+$A41,MATCH(AE$3,TQoL_Indexes!$B$8:$AK$8,0)),"")</f>
        <v/>
      </c>
      <c r="AF41" s="86" t="str">
        <f>IFERROR(INDEX(DB_Typologies!$D$4:$AP$1445,MATCH($A$3,DB_Typologies!$AQ$4:$AQ$1445,0)+$A41,MATCH(AF$3,TQoL_Indexes!$B$8:$AK$8,0)),"")</f>
        <v/>
      </c>
      <c r="AG41" s="86" t="str">
        <f>IFERROR(INDEX(DB_Typologies!$D$4:$AP$1445,MATCH($A$3,DB_Typologies!$AQ$4:$AQ$1445,0)+$A41,MATCH(AG$3,TQoL_Indexes!$B$8:$AK$8,0)),"")</f>
        <v/>
      </c>
      <c r="AH41" s="86" t="str">
        <f>IFERROR(INDEX(DB_Typologies!$D$4:$AP$1445,MATCH($A$3,DB_Typologies!$AQ$4:$AQ$1445,0)+$A41,MATCH(AH$3,TQoL_Indexes!$B$8:$AK$8,0)),"")</f>
        <v/>
      </c>
      <c r="AI41" s="86" t="str">
        <f>IFERROR(INDEX(DB_Typologies!$D$4:$AP$1445,MATCH($A$3,DB_Typologies!$AQ$4:$AQ$1445,0)+$A41,MATCH(AI$3,TQoL_Indexes!$B$8:$AK$8,0)),"")</f>
        <v/>
      </c>
      <c r="AJ41" s="86" t="str">
        <f>IFERROR(INDEX(DB_Typologies!$D$4:$AP$1445,MATCH($A$3,DB_Typologies!$AQ$4:$AQ$1445,0)+$A41,MATCH(AJ$3,TQoL_Indexes!$B$8:$AK$8,0)),"")</f>
        <v/>
      </c>
      <c r="AK41" s="86" t="str">
        <f>IFERROR(INDEX(DB_Typologies!$D$4:$AP$1445,MATCH($A$3,DB_Typologies!$AQ$4:$AQ$1445,0)+$A41,MATCH(AK$3,TQoL_Indexes!$B$8:$AK$8,0)),"")</f>
        <v/>
      </c>
      <c r="AL41" s="86" t="str">
        <f>IFERROR(INDEX(DB_Typologies!$D$4:$AP$1445,MATCH($A$3,DB_Typologies!$AQ$4:$AQ$1445,0)+$A41,MATCH(AL$3,TQoL_Indexes!$B$8:$AK$8,0)),"")</f>
        <v/>
      </c>
      <c r="AM41" s="87" t="str">
        <f>IFERROR(INDEX(DB_Typologies!$D$4:$AP$1445,MATCH($A$3,DB_Typologies!$AQ$4:$AQ$1445,0)+$A41,MATCH(AM$3,TQoL_Indexes!$B$8:$AK$8,0)),"")</f>
        <v/>
      </c>
    </row>
    <row r="42" spans="1:39">
      <c r="A42" s="58" t="str">
        <f>IFERROR(IF(A41+1&lt;COUNTIF(DB_Typologies!$AQ$4:$AQ$1445,$A$3),A41+1,""),"")</f>
        <v/>
      </c>
      <c r="B42" s="120" t="str">
        <f>IFERROR(INDEX(DB_Typologies!$D$4:$AP$1445,MATCH($A$3,DB_Typologies!$AQ$4:$AQ$1445,0)+$A42,MATCH(B$3,TQoL_Indexes!$B$8:$AK$8,0)),"")</f>
        <v/>
      </c>
      <c r="C42" s="86" t="str">
        <f>IFERROR(INDEX(DB_Typologies!$D$4:$AP$1445,MATCH($A$3,DB_Typologies!$AQ$4:$AQ$1445,0)+$A42,MATCH(C$3,TQoL_Indexes!$B$8:$AK$8,0)),"")</f>
        <v/>
      </c>
      <c r="D42" s="87" t="str">
        <f>IFERROR(INDEX(DB_Typologies!$D$4:$AP$1445,MATCH($A$3,DB_Typologies!$AQ$4:$AQ$1445,0)+$A42,MATCH(D$3,TQoL_Indexes!$B$8:$AK$8,0)),"")</f>
        <v/>
      </c>
      <c r="E42" s="86" t="str">
        <f>IFERROR(INDEX(DB_Typologies!$D$4:$AP$1445,MATCH($A$3,DB_Typologies!$AQ$4:$AQ$1445,0)+$A42,MATCH(E$3,TQoL_Indexes!$B$8:$AK$8,0)),"")</f>
        <v/>
      </c>
      <c r="F42" s="86" t="str">
        <f>IFERROR(INDEX(DB_Typologies!$D$4:$AP$1445,MATCH($A$3,DB_Typologies!$AQ$4:$AQ$1445,0)+$A42,MATCH(F$3,TQoL_Indexes!$B$8:$AK$8,0)),"")</f>
        <v/>
      </c>
      <c r="G42" s="86" t="str">
        <f>IFERROR(INDEX(DB_Typologies!$D$4:$AP$1445,MATCH($A$3,DB_Typologies!$AQ$4:$AQ$1445,0)+$A42,MATCH(G$3,TQoL_Indexes!$B$8:$AK$8,0)),"")</f>
        <v/>
      </c>
      <c r="H42" s="86" t="str">
        <f>IFERROR(INDEX(DB_Typologies!$D$4:$AP$1445,MATCH($A$3,DB_Typologies!$AQ$4:$AQ$1445,0)+$A42,MATCH(H$3,TQoL_Indexes!$B$8:$AK$8,0)),"")</f>
        <v/>
      </c>
      <c r="I42" s="86" t="str">
        <f>IFERROR(INDEX(DB_Typologies!$D$4:$AP$1445,MATCH($A$3,DB_Typologies!$AQ$4:$AQ$1445,0)+$A42,MATCH(I$3,TQoL_Indexes!$B$8:$AK$8,0)),"")</f>
        <v/>
      </c>
      <c r="J42" s="86" t="str">
        <f>IFERROR(INDEX(DB_Typologies!$D$4:$AP$1445,MATCH($A$3,DB_Typologies!$AQ$4:$AQ$1445,0)+$A42,MATCH(J$3,TQoL_Indexes!$B$8:$AK$8,0)),"")</f>
        <v/>
      </c>
      <c r="K42" s="86" t="str">
        <f>IFERROR(INDEX(DB_Typologies!$D$4:$AP$1445,MATCH($A$3,DB_Typologies!$AQ$4:$AQ$1445,0)+$A42,MATCH(K$3,TQoL_Indexes!$B$8:$AK$8,0)),"")</f>
        <v/>
      </c>
      <c r="L42" s="86" t="str">
        <f>IFERROR(INDEX(DB_Typologies!$D$4:$AP$1445,MATCH($A$3,DB_Typologies!$AQ$4:$AQ$1445,0)+$A42,MATCH(L$3,TQoL_Indexes!$B$8:$AK$8,0)),"")</f>
        <v/>
      </c>
      <c r="M42" s="86" t="str">
        <f>IFERROR(INDEX(DB_Typologies!$D$4:$AP$1445,MATCH($A$3,DB_Typologies!$AQ$4:$AQ$1445,0)+$A42,MATCH(M$3,TQoL_Indexes!$B$8:$AK$8,0)),"")</f>
        <v/>
      </c>
      <c r="N42" s="86" t="str">
        <f>IFERROR(INDEX(DB_Typologies!$D$4:$AP$1445,MATCH($A$3,DB_Typologies!$AQ$4:$AQ$1445,0)+$A42,MATCH(N$3,TQoL_Indexes!$B$8:$AK$8,0)),"")</f>
        <v/>
      </c>
      <c r="O42" s="86" t="str">
        <f>IFERROR(INDEX(DB_Typologies!$D$4:$AP$1445,MATCH($A$3,DB_Typologies!$AQ$4:$AQ$1445,0)+$A42,MATCH(O$3,TQoL_Indexes!$B$8:$AK$8,0)),"")</f>
        <v/>
      </c>
      <c r="P42" s="86" t="str">
        <f>IFERROR(INDEX(DB_Typologies!$D$4:$AP$1445,MATCH($A$3,DB_Typologies!$AQ$4:$AQ$1445,0)+$A42,MATCH(P$3,TQoL_Indexes!$B$8:$AK$8,0)),"")</f>
        <v/>
      </c>
      <c r="Q42" s="86" t="str">
        <f>IFERROR(INDEX(DB_Typologies!$D$4:$AP$1445,MATCH($A$3,DB_Typologies!$AQ$4:$AQ$1445,0)+$A42,MATCH(Q$3,TQoL_Indexes!$B$8:$AK$8,0)),"")</f>
        <v/>
      </c>
      <c r="R42" s="86" t="str">
        <f>IFERROR(INDEX(DB_Typologies!$D$4:$AP$1445,MATCH($A$3,DB_Typologies!$AQ$4:$AQ$1445,0)+$A42,MATCH(R$3,TQoL_Indexes!$B$8:$AK$8,0)),"")</f>
        <v/>
      </c>
      <c r="S42" s="86" t="str">
        <f>IFERROR(INDEX(DB_Typologies!$D$4:$AP$1445,MATCH($A$3,DB_Typologies!$AQ$4:$AQ$1445,0)+$A42,MATCH(S$3,TQoL_Indexes!$B$8:$AK$8,0)),"")</f>
        <v/>
      </c>
      <c r="T42" s="86" t="str">
        <f>IFERROR(INDEX(DB_Typologies!$D$4:$AP$1445,MATCH($A$3,DB_Typologies!$AQ$4:$AQ$1445,0)+$A42,MATCH(T$3,TQoL_Indexes!$B$8:$AK$8,0)),"")</f>
        <v/>
      </c>
      <c r="U42" s="86" t="str">
        <f>IFERROR(INDEX(DB_Typologies!$D$4:$AP$1445,MATCH($A$3,DB_Typologies!$AQ$4:$AQ$1445,0)+$A42,MATCH(U$3,TQoL_Indexes!$B$8:$AK$8,0)),"")</f>
        <v/>
      </c>
      <c r="V42" s="86" t="str">
        <f>IFERROR(INDEX(DB_Typologies!$D$4:$AP$1445,MATCH($A$3,DB_Typologies!$AQ$4:$AQ$1445,0)+$A42,MATCH(V$3,TQoL_Indexes!$B$8:$AK$8,0)),"")</f>
        <v/>
      </c>
      <c r="W42" s="86" t="str">
        <f>IFERROR(INDEX(DB_Typologies!$D$4:$AP$1445,MATCH($A$3,DB_Typologies!$AQ$4:$AQ$1445,0)+$A42,MATCH(W$3,TQoL_Indexes!$B$8:$AK$8,0)),"")</f>
        <v/>
      </c>
      <c r="X42" s="86" t="str">
        <f>IFERROR(INDEX(DB_Typologies!$D$4:$AP$1445,MATCH($A$3,DB_Typologies!$AQ$4:$AQ$1445,0)+$A42,MATCH(X$3,TQoL_Indexes!$B$8:$AK$8,0)),"")</f>
        <v/>
      </c>
      <c r="Y42" s="86" t="str">
        <f>IFERROR(INDEX(DB_Typologies!$D$4:$AP$1445,MATCH($A$3,DB_Typologies!$AQ$4:$AQ$1445,0)+$A42,MATCH(Y$3,TQoL_Indexes!$B$8:$AK$8,0)),"")</f>
        <v/>
      </c>
      <c r="Z42" s="86" t="str">
        <f>IFERROR(INDEX(DB_Typologies!$D$4:$AP$1445,MATCH($A$3,DB_Typologies!$AQ$4:$AQ$1445,0)+$A42,MATCH(Z$3,TQoL_Indexes!$B$8:$AK$8,0)),"")</f>
        <v/>
      </c>
      <c r="AA42" s="86" t="str">
        <f>IFERROR(INDEX(DB_Typologies!$D$4:$AP$1445,MATCH($A$3,DB_Typologies!$AQ$4:$AQ$1445,0)+$A42,MATCH(AA$3,TQoL_Indexes!$B$8:$AK$8,0)),"")</f>
        <v/>
      </c>
      <c r="AB42" s="86" t="str">
        <f>IFERROR(INDEX(DB_Typologies!$D$4:$AP$1445,MATCH($A$3,DB_Typologies!$AQ$4:$AQ$1445,0)+$A42,MATCH(AB$3,TQoL_Indexes!$B$8:$AK$8,0)),"")</f>
        <v/>
      </c>
      <c r="AC42" s="86" t="str">
        <f>IFERROR(INDEX(DB_Typologies!$D$4:$AP$1445,MATCH($A$3,DB_Typologies!$AQ$4:$AQ$1445,0)+$A42,MATCH(AC$3,TQoL_Indexes!$B$8:$AK$8,0)),"")</f>
        <v/>
      </c>
      <c r="AD42" s="86" t="str">
        <f>IFERROR(INDEX(DB_Typologies!$D$4:$AP$1445,MATCH($A$3,DB_Typologies!$AQ$4:$AQ$1445,0)+$A42,MATCH(AD$3,TQoL_Indexes!$B$8:$AK$8,0)),"")</f>
        <v/>
      </c>
      <c r="AE42" s="86" t="str">
        <f>IFERROR(INDEX(DB_Typologies!$D$4:$AP$1445,MATCH($A$3,DB_Typologies!$AQ$4:$AQ$1445,0)+$A42,MATCH(AE$3,TQoL_Indexes!$B$8:$AK$8,0)),"")</f>
        <v/>
      </c>
      <c r="AF42" s="86" t="str">
        <f>IFERROR(INDEX(DB_Typologies!$D$4:$AP$1445,MATCH($A$3,DB_Typologies!$AQ$4:$AQ$1445,0)+$A42,MATCH(AF$3,TQoL_Indexes!$B$8:$AK$8,0)),"")</f>
        <v/>
      </c>
      <c r="AG42" s="86" t="str">
        <f>IFERROR(INDEX(DB_Typologies!$D$4:$AP$1445,MATCH($A$3,DB_Typologies!$AQ$4:$AQ$1445,0)+$A42,MATCH(AG$3,TQoL_Indexes!$B$8:$AK$8,0)),"")</f>
        <v/>
      </c>
      <c r="AH42" s="86" t="str">
        <f>IFERROR(INDEX(DB_Typologies!$D$4:$AP$1445,MATCH($A$3,DB_Typologies!$AQ$4:$AQ$1445,0)+$A42,MATCH(AH$3,TQoL_Indexes!$B$8:$AK$8,0)),"")</f>
        <v/>
      </c>
      <c r="AI42" s="86" t="str">
        <f>IFERROR(INDEX(DB_Typologies!$D$4:$AP$1445,MATCH($A$3,DB_Typologies!$AQ$4:$AQ$1445,0)+$A42,MATCH(AI$3,TQoL_Indexes!$B$8:$AK$8,0)),"")</f>
        <v/>
      </c>
      <c r="AJ42" s="86" t="str">
        <f>IFERROR(INDEX(DB_Typologies!$D$4:$AP$1445,MATCH($A$3,DB_Typologies!$AQ$4:$AQ$1445,0)+$A42,MATCH(AJ$3,TQoL_Indexes!$B$8:$AK$8,0)),"")</f>
        <v/>
      </c>
      <c r="AK42" s="86" t="str">
        <f>IFERROR(INDEX(DB_Typologies!$D$4:$AP$1445,MATCH($A$3,DB_Typologies!$AQ$4:$AQ$1445,0)+$A42,MATCH(AK$3,TQoL_Indexes!$B$8:$AK$8,0)),"")</f>
        <v/>
      </c>
      <c r="AL42" s="86" t="str">
        <f>IFERROR(INDEX(DB_Typologies!$D$4:$AP$1445,MATCH($A$3,DB_Typologies!$AQ$4:$AQ$1445,0)+$A42,MATCH(AL$3,TQoL_Indexes!$B$8:$AK$8,0)),"")</f>
        <v/>
      </c>
      <c r="AM42" s="87" t="str">
        <f>IFERROR(INDEX(DB_Typologies!$D$4:$AP$1445,MATCH($A$3,DB_Typologies!$AQ$4:$AQ$1445,0)+$A42,MATCH(AM$3,TQoL_Indexes!$B$8:$AK$8,0)),"")</f>
        <v/>
      </c>
    </row>
    <row r="43" spans="1:39">
      <c r="A43" s="58" t="str">
        <f>IFERROR(IF(A42+1&lt;COUNTIF(DB_Typologies!$AQ$4:$AQ$1445,$A$3),A42+1,""),"")</f>
        <v/>
      </c>
      <c r="B43" s="120" t="str">
        <f>IFERROR(INDEX(DB_Typologies!$D$4:$AP$1445,MATCH($A$3,DB_Typologies!$AQ$4:$AQ$1445,0)+$A43,MATCH(B$3,TQoL_Indexes!$B$8:$AK$8,0)),"")</f>
        <v/>
      </c>
      <c r="C43" s="86" t="str">
        <f>IFERROR(INDEX(DB_Typologies!$D$4:$AP$1445,MATCH($A$3,DB_Typologies!$AQ$4:$AQ$1445,0)+$A43,MATCH(C$3,TQoL_Indexes!$B$8:$AK$8,0)),"")</f>
        <v/>
      </c>
      <c r="D43" s="87" t="str">
        <f>IFERROR(INDEX(DB_Typologies!$D$4:$AP$1445,MATCH($A$3,DB_Typologies!$AQ$4:$AQ$1445,0)+$A43,MATCH(D$3,TQoL_Indexes!$B$8:$AK$8,0)),"")</f>
        <v/>
      </c>
      <c r="E43" s="86" t="str">
        <f>IFERROR(INDEX(DB_Typologies!$D$4:$AP$1445,MATCH($A$3,DB_Typologies!$AQ$4:$AQ$1445,0)+$A43,MATCH(E$3,TQoL_Indexes!$B$8:$AK$8,0)),"")</f>
        <v/>
      </c>
      <c r="F43" s="86" t="str">
        <f>IFERROR(INDEX(DB_Typologies!$D$4:$AP$1445,MATCH($A$3,DB_Typologies!$AQ$4:$AQ$1445,0)+$A43,MATCH(F$3,TQoL_Indexes!$B$8:$AK$8,0)),"")</f>
        <v/>
      </c>
      <c r="G43" s="86" t="str">
        <f>IFERROR(INDEX(DB_Typologies!$D$4:$AP$1445,MATCH($A$3,DB_Typologies!$AQ$4:$AQ$1445,0)+$A43,MATCH(G$3,TQoL_Indexes!$B$8:$AK$8,0)),"")</f>
        <v/>
      </c>
      <c r="H43" s="86" t="str">
        <f>IFERROR(INDEX(DB_Typologies!$D$4:$AP$1445,MATCH($A$3,DB_Typologies!$AQ$4:$AQ$1445,0)+$A43,MATCH(H$3,TQoL_Indexes!$B$8:$AK$8,0)),"")</f>
        <v/>
      </c>
      <c r="I43" s="86" t="str">
        <f>IFERROR(INDEX(DB_Typologies!$D$4:$AP$1445,MATCH($A$3,DB_Typologies!$AQ$4:$AQ$1445,0)+$A43,MATCH(I$3,TQoL_Indexes!$B$8:$AK$8,0)),"")</f>
        <v/>
      </c>
      <c r="J43" s="86" t="str">
        <f>IFERROR(INDEX(DB_Typologies!$D$4:$AP$1445,MATCH($A$3,DB_Typologies!$AQ$4:$AQ$1445,0)+$A43,MATCH(J$3,TQoL_Indexes!$B$8:$AK$8,0)),"")</f>
        <v/>
      </c>
      <c r="K43" s="86" t="str">
        <f>IFERROR(INDEX(DB_Typologies!$D$4:$AP$1445,MATCH($A$3,DB_Typologies!$AQ$4:$AQ$1445,0)+$A43,MATCH(K$3,TQoL_Indexes!$B$8:$AK$8,0)),"")</f>
        <v/>
      </c>
      <c r="L43" s="86" t="str">
        <f>IFERROR(INDEX(DB_Typologies!$D$4:$AP$1445,MATCH($A$3,DB_Typologies!$AQ$4:$AQ$1445,0)+$A43,MATCH(L$3,TQoL_Indexes!$B$8:$AK$8,0)),"")</f>
        <v/>
      </c>
      <c r="M43" s="86" t="str">
        <f>IFERROR(INDEX(DB_Typologies!$D$4:$AP$1445,MATCH($A$3,DB_Typologies!$AQ$4:$AQ$1445,0)+$A43,MATCH(M$3,TQoL_Indexes!$B$8:$AK$8,0)),"")</f>
        <v/>
      </c>
      <c r="N43" s="86" t="str">
        <f>IFERROR(INDEX(DB_Typologies!$D$4:$AP$1445,MATCH($A$3,DB_Typologies!$AQ$4:$AQ$1445,0)+$A43,MATCH(N$3,TQoL_Indexes!$B$8:$AK$8,0)),"")</f>
        <v/>
      </c>
      <c r="O43" s="86" t="str">
        <f>IFERROR(INDEX(DB_Typologies!$D$4:$AP$1445,MATCH($A$3,DB_Typologies!$AQ$4:$AQ$1445,0)+$A43,MATCH(O$3,TQoL_Indexes!$B$8:$AK$8,0)),"")</f>
        <v/>
      </c>
      <c r="P43" s="86" t="str">
        <f>IFERROR(INDEX(DB_Typologies!$D$4:$AP$1445,MATCH($A$3,DB_Typologies!$AQ$4:$AQ$1445,0)+$A43,MATCH(P$3,TQoL_Indexes!$B$8:$AK$8,0)),"")</f>
        <v/>
      </c>
      <c r="Q43" s="86" t="str">
        <f>IFERROR(INDEX(DB_Typologies!$D$4:$AP$1445,MATCH($A$3,DB_Typologies!$AQ$4:$AQ$1445,0)+$A43,MATCH(Q$3,TQoL_Indexes!$B$8:$AK$8,0)),"")</f>
        <v/>
      </c>
      <c r="R43" s="86" t="str">
        <f>IFERROR(INDEX(DB_Typologies!$D$4:$AP$1445,MATCH($A$3,DB_Typologies!$AQ$4:$AQ$1445,0)+$A43,MATCH(R$3,TQoL_Indexes!$B$8:$AK$8,0)),"")</f>
        <v/>
      </c>
      <c r="S43" s="86" t="str">
        <f>IFERROR(INDEX(DB_Typologies!$D$4:$AP$1445,MATCH($A$3,DB_Typologies!$AQ$4:$AQ$1445,0)+$A43,MATCH(S$3,TQoL_Indexes!$B$8:$AK$8,0)),"")</f>
        <v/>
      </c>
      <c r="T43" s="86" t="str">
        <f>IFERROR(INDEX(DB_Typologies!$D$4:$AP$1445,MATCH($A$3,DB_Typologies!$AQ$4:$AQ$1445,0)+$A43,MATCH(T$3,TQoL_Indexes!$B$8:$AK$8,0)),"")</f>
        <v/>
      </c>
      <c r="U43" s="86" t="str">
        <f>IFERROR(INDEX(DB_Typologies!$D$4:$AP$1445,MATCH($A$3,DB_Typologies!$AQ$4:$AQ$1445,0)+$A43,MATCH(U$3,TQoL_Indexes!$B$8:$AK$8,0)),"")</f>
        <v/>
      </c>
      <c r="V43" s="86" t="str">
        <f>IFERROR(INDEX(DB_Typologies!$D$4:$AP$1445,MATCH($A$3,DB_Typologies!$AQ$4:$AQ$1445,0)+$A43,MATCH(V$3,TQoL_Indexes!$B$8:$AK$8,0)),"")</f>
        <v/>
      </c>
      <c r="W43" s="86" t="str">
        <f>IFERROR(INDEX(DB_Typologies!$D$4:$AP$1445,MATCH($A$3,DB_Typologies!$AQ$4:$AQ$1445,0)+$A43,MATCH(W$3,TQoL_Indexes!$B$8:$AK$8,0)),"")</f>
        <v/>
      </c>
      <c r="X43" s="86" t="str">
        <f>IFERROR(INDEX(DB_Typologies!$D$4:$AP$1445,MATCH($A$3,DB_Typologies!$AQ$4:$AQ$1445,0)+$A43,MATCH(X$3,TQoL_Indexes!$B$8:$AK$8,0)),"")</f>
        <v/>
      </c>
      <c r="Y43" s="86" t="str">
        <f>IFERROR(INDEX(DB_Typologies!$D$4:$AP$1445,MATCH($A$3,DB_Typologies!$AQ$4:$AQ$1445,0)+$A43,MATCH(Y$3,TQoL_Indexes!$B$8:$AK$8,0)),"")</f>
        <v/>
      </c>
      <c r="Z43" s="86" t="str">
        <f>IFERROR(INDEX(DB_Typologies!$D$4:$AP$1445,MATCH($A$3,DB_Typologies!$AQ$4:$AQ$1445,0)+$A43,MATCH(Z$3,TQoL_Indexes!$B$8:$AK$8,0)),"")</f>
        <v/>
      </c>
      <c r="AA43" s="86" t="str">
        <f>IFERROR(INDEX(DB_Typologies!$D$4:$AP$1445,MATCH($A$3,DB_Typologies!$AQ$4:$AQ$1445,0)+$A43,MATCH(AA$3,TQoL_Indexes!$B$8:$AK$8,0)),"")</f>
        <v/>
      </c>
      <c r="AB43" s="86" t="str">
        <f>IFERROR(INDEX(DB_Typologies!$D$4:$AP$1445,MATCH($A$3,DB_Typologies!$AQ$4:$AQ$1445,0)+$A43,MATCH(AB$3,TQoL_Indexes!$B$8:$AK$8,0)),"")</f>
        <v/>
      </c>
      <c r="AC43" s="86" t="str">
        <f>IFERROR(INDEX(DB_Typologies!$D$4:$AP$1445,MATCH($A$3,DB_Typologies!$AQ$4:$AQ$1445,0)+$A43,MATCH(AC$3,TQoL_Indexes!$B$8:$AK$8,0)),"")</f>
        <v/>
      </c>
      <c r="AD43" s="86" t="str">
        <f>IFERROR(INDEX(DB_Typologies!$D$4:$AP$1445,MATCH($A$3,DB_Typologies!$AQ$4:$AQ$1445,0)+$A43,MATCH(AD$3,TQoL_Indexes!$B$8:$AK$8,0)),"")</f>
        <v/>
      </c>
      <c r="AE43" s="86" t="str">
        <f>IFERROR(INDEX(DB_Typologies!$D$4:$AP$1445,MATCH($A$3,DB_Typologies!$AQ$4:$AQ$1445,0)+$A43,MATCH(AE$3,TQoL_Indexes!$B$8:$AK$8,0)),"")</f>
        <v/>
      </c>
      <c r="AF43" s="86" t="str">
        <f>IFERROR(INDEX(DB_Typologies!$D$4:$AP$1445,MATCH($A$3,DB_Typologies!$AQ$4:$AQ$1445,0)+$A43,MATCH(AF$3,TQoL_Indexes!$B$8:$AK$8,0)),"")</f>
        <v/>
      </c>
      <c r="AG43" s="86" t="str">
        <f>IFERROR(INDEX(DB_Typologies!$D$4:$AP$1445,MATCH($A$3,DB_Typologies!$AQ$4:$AQ$1445,0)+$A43,MATCH(AG$3,TQoL_Indexes!$B$8:$AK$8,0)),"")</f>
        <v/>
      </c>
      <c r="AH43" s="86" t="str">
        <f>IFERROR(INDEX(DB_Typologies!$D$4:$AP$1445,MATCH($A$3,DB_Typologies!$AQ$4:$AQ$1445,0)+$A43,MATCH(AH$3,TQoL_Indexes!$B$8:$AK$8,0)),"")</f>
        <v/>
      </c>
      <c r="AI43" s="86" t="str">
        <f>IFERROR(INDEX(DB_Typologies!$D$4:$AP$1445,MATCH($A$3,DB_Typologies!$AQ$4:$AQ$1445,0)+$A43,MATCH(AI$3,TQoL_Indexes!$B$8:$AK$8,0)),"")</f>
        <v/>
      </c>
      <c r="AJ43" s="86" t="str">
        <f>IFERROR(INDEX(DB_Typologies!$D$4:$AP$1445,MATCH($A$3,DB_Typologies!$AQ$4:$AQ$1445,0)+$A43,MATCH(AJ$3,TQoL_Indexes!$B$8:$AK$8,0)),"")</f>
        <v/>
      </c>
      <c r="AK43" s="86" t="str">
        <f>IFERROR(INDEX(DB_Typologies!$D$4:$AP$1445,MATCH($A$3,DB_Typologies!$AQ$4:$AQ$1445,0)+$A43,MATCH(AK$3,TQoL_Indexes!$B$8:$AK$8,0)),"")</f>
        <v/>
      </c>
      <c r="AL43" s="86" t="str">
        <f>IFERROR(INDEX(DB_Typologies!$D$4:$AP$1445,MATCH($A$3,DB_Typologies!$AQ$4:$AQ$1445,0)+$A43,MATCH(AL$3,TQoL_Indexes!$B$8:$AK$8,0)),"")</f>
        <v/>
      </c>
      <c r="AM43" s="87" t="str">
        <f>IFERROR(INDEX(DB_Typologies!$D$4:$AP$1445,MATCH($A$3,DB_Typologies!$AQ$4:$AQ$1445,0)+$A43,MATCH(AM$3,TQoL_Indexes!$B$8:$AK$8,0)),"")</f>
        <v/>
      </c>
    </row>
    <row r="44" spans="1:39">
      <c r="A44" s="58" t="str">
        <f>IFERROR(IF(A43+1&lt;COUNTIF(DB_Typologies!$AQ$4:$AQ$1445,$A$3),A43+1,""),"")</f>
        <v/>
      </c>
      <c r="B44" s="120" t="str">
        <f>IFERROR(INDEX(DB_Typologies!$D$4:$AP$1445,MATCH($A$3,DB_Typologies!$AQ$4:$AQ$1445,0)+$A44,MATCH(B$3,TQoL_Indexes!$B$8:$AK$8,0)),"")</f>
        <v/>
      </c>
      <c r="C44" s="86" t="str">
        <f>IFERROR(INDEX(DB_Typologies!$D$4:$AP$1445,MATCH($A$3,DB_Typologies!$AQ$4:$AQ$1445,0)+$A44,MATCH(C$3,TQoL_Indexes!$B$8:$AK$8,0)),"")</f>
        <v/>
      </c>
      <c r="D44" s="87" t="str">
        <f>IFERROR(INDEX(DB_Typologies!$D$4:$AP$1445,MATCH($A$3,DB_Typologies!$AQ$4:$AQ$1445,0)+$A44,MATCH(D$3,TQoL_Indexes!$B$8:$AK$8,0)),"")</f>
        <v/>
      </c>
      <c r="E44" s="86" t="str">
        <f>IFERROR(INDEX(DB_Typologies!$D$4:$AP$1445,MATCH($A$3,DB_Typologies!$AQ$4:$AQ$1445,0)+$A44,MATCH(E$3,TQoL_Indexes!$B$8:$AK$8,0)),"")</f>
        <v/>
      </c>
      <c r="F44" s="86" t="str">
        <f>IFERROR(INDEX(DB_Typologies!$D$4:$AP$1445,MATCH($A$3,DB_Typologies!$AQ$4:$AQ$1445,0)+$A44,MATCH(F$3,TQoL_Indexes!$B$8:$AK$8,0)),"")</f>
        <v/>
      </c>
      <c r="G44" s="86" t="str">
        <f>IFERROR(INDEX(DB_Typologies!$D$4:$AP$1445,MATCH($A$3,DB_Typologies!$AQ$4:$AQ$1445,0)+$A44,MATCH(G$3,TQoL_Indexes!$B$8:$AK$8,0)),"")</f>
        <v/>
      </c>
      <c r="H44" s="86" t="str">
        <f>IFERROR(INDEX(DB_Typologies!$D$4:$AP$1445,MATCH($A$3,DB_Typologies!$AQ$4:$AQ$1445,0)+$A44,MATCH(H$3,TQoL_Indexes!$B$8:$AK$8,0)),"")</f>
        <v/>
      </c>
      <c r="I44" s="86" t="str">
        <f>IFERROR(INDEX(DB_Typologies!$D$4:$AP$1445,MATCH($A$3,DB_Typologies!$AQ$4:$AQ$1445,0)+$A44,MATCH(I$3,TQoL_Indexes!$B$8:$AK$8,0)),"")</f>
        <v/>
      </c>
      <c r="J44" s="86" t="str">
        <f>IFERROR(INDEX(DB_Typologies!$D$4:$AP$1445,MATCH($A$3,DB_Typologies!$AQ$4:$AQ$1445,0)+$A44,MATCH(J$3,TQoL_Indexes!$B$8:$AK$8,0)),"")</f>
        <v/>
      </c>
      <c r="K44" s="86" t="str">
        <f>IFERROR(INDEX(DB_Typologies!$D$4:$AP$1445,MATCH($A$3,DB_Typologies!$AQ$4:$AQ$1445,0)+$A44,MATCH(K$3,TQoL_Indexes!$B$8:$AK$8,0)),"")</f>
        <v/>
      </c>
      <c r="L44" s="86" t="str">
        <f>IFERROR(INDEX(DB_Typologies!$D$4:$AP$1445,MATCH($A$3,DB_Typologies!$AQ$4:$AQ$1445,0)+$A44,MATCH(L$3,TQoL_Indexes!$B$8:$AK$8,0)),"")</f>
        <v/>
      </c>
      <c r="M44" s="86" t="str">
        <f>IFERROR(INDEX(DB_Typologies!$D$4:$AP$1445,MATCH($A$3,DB_Typologies!$AQ$4:$AQ$1445,0)+$A44,MATCH(M$3,TQoL_Indexes!$B$8:$AK$8,0)),"")</f>
        <v/>
      </c>
      <c r="N44" s="86" t="str">
        <f>IFERROR(INDEX(DB_Typologies!$D$4:$AP$1445,MATCH($A$3,DB_Typologies!$AQ$4:$AQ$1445,0)+$A44,MATCH(N$3,TQoL_Indexes!$B$8:$AK$8,0)),"")</f>
        <v/>
      </c>
      <c r="O44" s="86" t="str">
        <f>IFERROR(INDEX(DB_Typologies!$D$4:$AP$1445,MATCH($A$3,DB_Typologies!$AQ$4:$AQ$1445,0)+$A44,MATCH(O$3,TQoL_Indexes!$B$8:$AK$8,0)),"")</f>
        <v/>
      </c>
      <c r="P44" s="86" t="str">
        <f>IFERROR(INDEX(DB_Typologies!$D$4:$AP$1445,MATCH($A$3,DB_Typologies!$AQ$4:$AQ$1445,0)+$A44,MATCH(P$3,TQoL_Indexes!$B$8:$AK$8,0)),"")</f>
        <v/>
      </c>
      <c r="Q44" s="86" t="str">
        <f>IFERROR(INDEX(DB_Typologies!$D$4:$AP$1445,MATCH($A$3,DB_Typologies!$AQ$4:$AQ$1445,0)+$A44,MATCH(Q$3,TQoL_Indexes!$B$8:$AK$8,0)),"")</f>
        <v/>
      </c>
      <c r="R44" s="86" t="str">
        <f>IFERROR(INDEX(DB_Typologies!$D$4:$AP$1445,MATCH($A$3,DB_Typologies!$AQ$4:$AQ$1445,0)+$A44,MATCH(R$3,TQoL_Indexes!$B$8:$AK$8,0)),"")</f>
        <v/>
      </c>
      <c r="S44" s="86" t="str">
        <f>IFERROR(INDEX(DB_Typologies!$D$4:$AP$1445,MATCH($A$3,DB_Typologies!$AQ$4:$AQ$1445,0)+$A44,MATCH(S$3,TQoL_Indexes!$B$8:$AK$8,0)),"")</f>
        <v/>
      </c>
      <c r="T44" s="86" t="str">
        <f>IFERROR(INDEX(DB_Typologies!$D$4:$AP$1445,MATCH($A$3,DB_Typologies!$AQ$4:$AQ$1445,0)+$A44,MATCH(T$3,TQoL_Indexes!$B$8:$AK$8,0)),"")</f>
        <v/>
      </c>
      <c r="U44" s="86" t="str">
        <f>IFERROR(INDEX(DB_Typologies!$D$4:$AP$1445,MATCH($A$3,DB_Typologies!$AQ$4:$AQ$1445,0)+$A44,MATCH(U$3,TQoL_Indexes!$B$8:$AK$8,0)),"")</f>
        <v/>
      </c>
      <c r="V44" s="86" t="str">
        <f>IFERROR(INDEX(DB_Typologies!$D$4:$AP$1445,MATCH($A$3,DB_Typologies!$AQ$4:$AQ$1445,0)+$A44,MATCH(V$3,TQoL_Indexes!$B$8:$AK$8,0)),"")</f>
        <v/>
      </c>
      <c r="W44" s="86" t="str">
        <f>IFERROR(INDEX(DB_Typologies!$D$4:$AP$1445,MATCH($A$3,DB_Typologies!$AQ$4:$AQ$1445,0)+$A44,MATCH(W$3,TQoL_Indexes!$B$8:$AK$8,0)),"")</f>
        <v/>
      </c>
      <c r="X44" s="86" t="str">
        <f>IFERROR(INDEX(DB_Typologies!$D$4:$AP$1445,MATCH($A$3,DB_Typologies!$AQ$4:$AQ$1445,0)+$A44,MATCH(X$3,TQoL_Indexes!$B$8:$AK$8,0)),"")</f>
        <v/>
      </c>
      <c r="Y44" s="86" t="str">
        <f>IFERROR(INDEX(DB_Typologies!$D$4:$AP$1445,MATCH($A$3,DB_Typologies!$AQ$4:$AQ$1445,0)+$A44,MATCH(Y$3,TQoL_Indexes!$B$8:$AK$8,0)),"")</f>
        <v/>
      </c>
      <c r="Z44" s="86" t="str">
        <f>IFERROR(INDEX(DB_Typologies!$D$4:$AP$1445,MATCH($A$3,DB_Typologies!$AQ$4:$AQ$1445,0)+$A44,MATCH(Z$3,TQoL_Indexes!$B$8:$AK$8,0)),"")</f>
        <v/>
      </c>
      <c r="AA44" s="86" t="str">
        <f>IFERROR(INDEX(DB_Typologies!$D$4:$AP$1445,MATCH($A$3,DB_Typologies!$AQ$4:$AQ$1445,0)+$A44,MATCH(AA$3,TQoL_Indexes!$B$8:$AK$8,0)),"")</f>
        <v/>
      </c>
      <c r="AB44" s="86" t="str">
        <f>IFERROR(INDEX(DB_Typologies!$D$4:$AP$1445,MATCH($A$3,DB_Typologies!$AQ$4:$AQ$1445,0)+$A44,MATCH(AB$3,TQoL_Indexes!$B$8:$AK$8,0)),"")</f>
        <v/>
      </c>
      <c r="AC44" s="86" t="str">
        <f>IFERROR(INDEX(DB_Typologies!$D$4:$AP$1445,MATCH($A$3,DB_Typologies!$AQ$4:$AQ$1445,0)+$A44,MATCH(AC$3,TQoL_Indexes!$B$8:$AK$8,0)),"")</f>
        <v/>
      </c>
      <c r="AD44" s="86" t="str">
        <f>IFERROR(INDEX(DB_Typologies!$D$4:$AP$1445,MATCH($A$3,DB_Typologies!$AQ$4:$AQ$1445,0)+$A44,MATCH(AD$3,TQoL_Indexes!$B$8:$AK$8,0)),"")</f>
        <v/>
      </c>
      <c r="AE44" s="86" t="str">
        <f>IFERROR(INDEX(DB_Typologies!$D$4:$AP$1445,MATCH($A$3,DB_Typologies!$AQ$4:$AQ$1445,0)+$A44,MATCH(AE$3,TQoL_Indexes!$B$8:$AK$8,0)),"")</f>
        <v/>
      </c>
      <c r="AF44" s="86" t="str">
        <f>IFERROR(INDEX(DB_Typologies!$D$4:$AP$1445,MATCH($A$3,DB_Typologies!$AQ$4:$AQ$1445,0)+$A44,MATCH(AF$3,TQoL_Indexes!$B$8:$AK$8,0)),"")</f>
        <v/>
      </c>
      <c r="AG44" s="86" t="str">
        <f>IFERROR(INDEX(DB_Typologies!$D$4:$AP$1445,MATCH($A$3,DB_Typologies!$AQ$4:$AQ$1445,0)+$A44,MATCH(AG$3,TQoL_Indexes!$B$8:$AK$8,0)),"")</f>
        <v/>
      </c>
      <c r="AH44" s="86" t="str">
        <f>IFERROR(INDEX(DB_Typologies!$D$4:$AP$1445,MATCH($A$3,DB_Typologies!$AQ$4:$AQ$1445,0)+$A44,MATCH(AH$3,TQoL_Indexes!$B$8:$AK$8,0)),"")</f>
        <v/>
      </c>
      <c r="AI44" s="86" t="str">
        <f>IFERROR(INDEX(DB_Typologies!$D$4:$AP$1445,MATCH($A$3,DB_Typologies!$AQ$4:$AQ$1445,0)+$A44,MATCH(AI$3,TQoL_Indexes!$B$8:$AK$8,0)),"")</f>
        <v/>
      </c>
      <c r="AJ44" s="86" t="str">
        <f>IFERROR(INDEX(DB_Typologies!$D$4:$AP$1445,MATCH($A$3,DB_Typologies!$AQ$4:$AQ$1445,0)+$A44,MATCH(AJ$3,TQoL_Indexes!$B$8:$AK$8,0)),"")</f>
        <v/>
      </c>
      <c r="AK44" s="86" t="str">
        <f>IFERROR(INDEX(DB_Typologies!$D$4:$AP$1445,MATCH($A$3,DB_Typologies!$AQ$4:$AQ$1445,0)+$A44,MATCH(AK$3,TQoL_Indexes!$B$8:$AK$8,0)),"")</f>
        <v/>
      </c>
      <c r="AL44" s="86" t="str">
        <f>IFERROR(INDEX(DB_Typologies!$D$4:$AP$1445,MATCH($A$3,DB_Typologies!$AQ$4:$AQ$1445,0)+$A44,MATCH(AL$3,TQoL_Indexes!$B$8:$AK$8,0)),"")</f>
        <v/>
      </c>
      <c r="AM44" s="87" t="str">
        <f>IFERROR(INDEX(DB_Typologies!$D$4:$AP$1445,MATCH($A$3,DB_Typologies!$AQ$4:$AQ$1445,0)+$A44,MATCH(AM$3,TQoL_Indexes!$B$8:$AK$8,0)),"")</f>
        <v/>
      </c>
    </row>
    <row r="45" spans="1:39">
      <c r="A45" s="58" t="str">
        <f>IFERROR(IF(A44+1&lt;COUNTIF(DB_Typologies!$AQ$4:$AQ$1445,$A$3),A44+1,""),"")</f>
        <v/>
      </c>
      <c r="B45" s="120" t="str">
        <f>IFERROR(INDEX(DB_Typologies!$D$4:$AP$1445,MATCH($A$3,DB_Typologies!$AQ$4:$AQ$1445,0)+$A45,MATCH(B$3,TQoL_Indexes!$B$8:$AK$8,0)),"")</f>
        <v/>
      </c>
      <c r="C45" s="86" t="str">
        <f>IFERROR(INDEX(DB_Typologies!$D$4:$AP$1445,MATCH($A$3,DB_Typologies!$AQ$4:$AQ$1445,0)+$A45,MATCH(C$3,TQoL_Indexes!$B$8:$AK$8,0)),"")</f>
        <v/>
      </c>
      <c r="D45" s="87" t="str">
        <f>IFERROR(INDEX(DB_Typologies!$D$4:$AP$1445,MATCH($A$3,DB_Typologies!$AQ$4:$AQ$1445,0)+$A45,MATCH(D$3,TQoL_Indexes!$B$8:$AK$8,0)),"")</f>
        <v/>
      </c>
      <c r="E45" s="86" t="str">
        <f>IFERROR(INDEX(DB_Typologies!$D$4:$AP$1445,MATCH($A$3,DB_Typologies!$AQ$4:$AQ$1445,0)+$A45,MATCH(E$3,TQoL_Indexes!$B$8:$AK$8,0)),"")</f>
        <v/>
      </c>
      <c r="F45" s="86" t="str">
        <f>IFERROR(INDEX(DB_Typologies!$D$4:$AP$1445,MATCH($A$3,DB_Typologies!$AQ$4:$AQ$1445,0)+$A45,MATCH(F$3,TQoL_Indexes!$B$8:$AK$8,0)),"")</f>
        <v/>
      </c>
      <c r="G45" s="86" t="str">
        <f>IFERROR(INDEX(DB_Typologies!$D$4:$AP$1445,MATCH($A$3,DB_Typologies!$AQ$4:$AQ$1445,0)+$A45,MATCH(G$3,TQoL_Indexes!$B$8:$AK$8,0)),"")</f>
        <v/>
      </c>
      <c r="H45" s="86" t="str">
        <f>IFERROR(INDEX(DB_Typologies!$D$4:$AP$1445,MATCH($A$3,DB_Typologies!$AQ$4:$AQ$1445,0)+$A45,MATCH(H$3,TQoL_Indexes!$B$8:$AK$8,0)),"")</f>
        <v/>
      </c>
      <c r="I45" s="86" t="str">
        <f>IFERROR(INDEX(DB_Typologies!$D$4:$AP$1445,MATCH($A$3,DB_Typologies!$AQ$4:$AQ$1445,0)+$A45,MATCH(I$3,TQoL_Indexes!$B$8:$AK$8,0)),"")</f>
        <v/>
      </c>
      <c r="J45" s="86" t="str">
        <f>IFERROR(INDEX(DB_Typologies!$D$4:$AP$1445,MATCH($A$3,DB_Typologies!$AQ$4:$AQ$1445,0)+$A45,MATCH(J$3,TQoL_Indexes!$B$8:$AK$8,0)),"")</f>
        <v/>
      </c>
      <c r="K45" s="86" t="str">
        <f>IFERROR(INDEX(DB_Typologies!$D$4:$AP$1445,MATCH($A$3,DB_Typologies!$AQ$4:$AQ$1445,0)+$A45,MATCH(K$3,TQoL_Indexes!$B$8:$AK$8,0)),"")</f>
        <v/>
      </c>
      <c r="L45" s="86" t="str">
        <f>IFERROR(INDEX(DB_Typologies!$D$4:$AP$1445,MATCH($A$3,DB_Typologies!$AQ$4:$AQ$1445,0)+$A45,MATCH(L$3,TQoL_Indexes!$B$8:$AK$8,0)),"")</f>
        <v/>
      </c>
      <c r="M45" s="86" t="str">
        <f>IFERROR(INDEX(DB_Typologies!$D$4:$AP$1445,MATCH($A$3,DB_Typologies!$AQ$4:$AQ$1445,0)+$A45,MATCH(M$3,TQoL_Indexes!$B$8:$AK$8,0)),"")</f>
        <v/>
      </c>
      <c r="N45" s="86" t="str">
        <f>IFERROR(INDEX(DB_Typologies!$D$4:$AP$1445,MATCH($A$3,DB_Typologies!$AQ$4:$AQ$1445,0)+$A45,MATCH(N$3,TQoL_Indexes!$B$8:$AK$8,0)),"")</f>
        <v/>
      </c>
      <c r="O45" s="86" t="str">
        <f>IFERROR(INDEX(DB_Typologies!$D$4:$AP$1445,MATCH($A$3,DB_Typologies!$AQ$4:$AQ$1445,0)+$A45,MATCH(O$3,TQoL_Indexes!$B$8:$AK$8,0)),"")</f>
        <v/>
      </c>
      <c r="P45" s="86" t="str">
        <f>IFERROR(INDEX(DB_Typologies!$D$4:$AP$1445,MATCH($A$3,DB_Typologies!$AQ$4:$AQ$1445,0)+$A45,MATCH(P$3,TQoL_Indexes!$B$8:$AK$8,0)),"")</f>
        <v/>
      </c>
      <c r="Q45" s="86" t="str">
        <f>IFERROR(INDEX(DB_Typologies!$D$4:$AP$1445,MATCH($A$3,DB_Typologies!$AQ$4:$AQ$1445,0)+$A45,MATCH(Q$3,TQoL_Indexes!$B$8:$AK$8,0)),"")</f>
        <v/>
      </c>
      <c r="R45" s="86" t="str">
        <f>IFERROR(INDEX(DB_Typologies!$D$4:$AP$1445,MATCH($A$3,DB_Typologies!$AQ$4:$AQ$1445,0)+$A45,MATCH(R$3,TQoL_Indexes!$B$8:$AK$8,0)),"")</f>
        <v/>
      </c>
      <c r="S45" s="86" t="str">
        <f>IFERROR(INDEX(DB_Typologies!$D$4:$AP$1445,MATCH($A$3,DB_Typologies!$AQ$4:$AQ$1445,0)+$A45,MATCH(S$3,TQoL_Indexes!$B$8:$AK$8,0)),"")</f>
        <v/>
      </c>
      <c r="T45" s="86" t="str">
        <f>IFERROR(INDEX(DB_Typologies!$D$4:$AP$1445,MATCH($A$3,DB_Typologies!$AQ$4:$AQ$1445,0)+$A45,MATCH(T$3,TQoL_Indexes!$B$8:$AK$8,0)),"")</f>
        <v/>
      </c>
      <c r="U45" s="86" t="str">
        <f>IFERROR(INDEX(DB_Typologies!$D$4:$AP$1445,MATCH($A$3,DB_Typologies!$AQ$4:$AQ$1445,0)+$A45,MATCH(U$3,TQoL_Indexes!$B$8:$AK$8,0)),"")</f>
        <v/>
      </c>
      <c r="V45" s="86" t="str">
        <f>IFERROR(INDEX(DB_Typologies!$D$4:$AP$1445,MATCH($A$3,DB_Typologies!$AQ$4:$AQ$1445,0)+$A45,MATCH(V$3,TQoL_Indexes!$B$8:$AK$8,0)),"")</f>
        <v/>
      </c>
      <c r="W45" s="86" t="str">
        <f>IFERROR(INDEX(DB_Typologies!$D$4:$AP$1445,MATCH($A$3,DB_Typologies!$AQ$4:$AQ$1445,0)+$A45,MATCH(W$3,TQoL_Indexes!$B$8:$AK$8,0)),"")</f>
        <v/>
      </c>
      <c r="X45" s="86" t="str">
        <f>IFERROR(INDEX(DB_Typologies!$D$4:$AP$1445,MATCH($A$3,DB_Typologies!$AQ$4:$AQ$1445,0)+$A45,MATCH(X$3,TQoL_Indexes!$B$8:$AK$8,0)),"")</f>
        <v/>
      </c>
      <c r="Y45" s="86" t="str">
        <f>IFERROR(INDEX(DB_Typologies!$D$4:$AP$1445,MATCH($A$3,DB_Typologies!$AQ$4:$AQ$1445,0)+$A45,MATCH(Y$3,TQoL_Indexes!$B$8:$AK$8,0)),"")</f>
        <v/>
      </c>
      <c r="Z45" s="86" t="str">
        <f>IFERROR(INDEX(DB_Typologies!$D$4:$AP$1445,MATCH($A$3,DB_Typologies!$AQ$4:$AQ$1445,0)+$A45,MATCH(Z$3,TQoL_Indexes!$B$8:$AK$8,0)),"")</f>
        <v/>
      </c>
      <c r="AA45" s="86" t="str">
        <f>IFERROR(INDEX(DB_Typologies!$D$4:$AP$1445,MATCH($A$3,DB_Typologies!$AQ$4:$AQ$1445,0)+$A45,MATCH(AA$3,TQoL_Indexes!$B$8:$AK$8,0)),"")</f>
        <v/>
      </c>
      <c r="AB45" s="86" t="str">
        <f>IFERROR(INDEX(DB_Typologies!$D$4:$AP$1445,MATCH($A$3,DB_Typologies!$AQ$4:$AQ$1445,0)+$A45,MATCH(AB$3,TQoL_Indexes!$B$8:$AK$8,0)),"")</f>
        <v/>
      </c>
      <c r="AC45" s="86" t="str">
        <f>IFERROR(INDEX(DB_Typologies!$D$4:$AP$1445,MATCH($A$3,DB_Typologies!$AQ$4:$AQ$1445,0)+$A45,MATCH(AC$3,TQoL_Indexes!$B$8:$AK$8,0)),"")</f>
        <v/>
      </c>
      <c r="AD45" s="86" t="str">
        <f>IFERROR(INDEX(DB_Typologies!$D$4:$AP$1445,MATCH($A$3,DB_Typologies!$AQ$4:$AQ$1445,0)+$A45,MATCH(AD$3,TQoL_Indexes!$B$8:$AK$8,0)),"")</f>
        <v/>
      </c>
      <c r="AE45" s="86" t="str">
        <f>IFERROR(INDEX(DB_Typologies!$D$4:$AP$1445,MATCH($A$3,DB_Typologies!$AQ$4:$AQ$1445,0)+$A45,MATCH(AE$3,TQoL_Indexes!$B$8:$AK$8,0)),"")</f>
        <v/>
      </c>
      <c r="AF45" s="86" t="str">
        <f>IFERROR(INDEX(DB_Typologies!$D$4:$AP$1445,MATCH($A$3,DB_Typologies!$AQ$4:$AQ$1445,0)+$A45,MATCH(AF$3,TQoL_Indexes!$B$8:$AK$8,0)),"")</f>
        <v/>
      </c>
      <c r="AG45" s="86" t="str">
        <f>IFERROR(INDEX(DB_Typologies!$D$4:$AP$1445,MATCH($A$3,DB_Typologies!$AQ$4:$AQ$1445,0)+$A45,MATCH(AG$3,TQoL_Indexes!$B$8:$AK$8,0)),"")</f>
        <v/>
      </c>
      <c r="AH45" s="86" t="str">
        <f>IFERROR(INDEX(DB_Typologies!$D$4:$AP$1445,MATCH($A$3,DB_Typologies!$AQ$4:$AQ$1445,0)+$A45,MATCH(AH$3,TQoL_Indexes!$B$8:$AK$8,0)),"")</f>
        <v/>
      </c>
      <c r="AI45" s="86" t="str">
        <f>IFERROR(INDEX(DB_Typologies!$D$4:$AP$1445,MATCH($A$3,DB_Typologies!$AQ$4:$AQ$1445,0)+$A45,MATCH(AI$3,TQoL_Indexes!$B$8:$AK$8,0)),"")</f>
        <v/>
      </c>
      <c r="AJ45" s="86" t="str">
        <f>IFERROR(INDEX(DB_Typologies!$D$4:$AP$1445,MATCH($A$3,DB_Typologies!$AQ$4:$AQ$1445,0)+$A45,MATCH(AJ$3,TQoL_Indexes!$B$8:$AK$8,0)),"")</f>
        <v/>
      </c>
      <c r="AK45" s="86" t="str">
        <f>IFERROR(INDEX(DB_Typologies!$D$4:$AP$1445,MATCH($A$3,DB_Typologies!$AQ$4:$AQ$1445,0)+$A45,MATCH(AK$3,TQoL_Indexes!$B$8:$AK$8,0)),"")</f>
        <v/>
      </c>
      <c r="AL45" s="86" t="str">
        <f>IFERROR(INDEX(DB_Typologies!$D$4:$AP$1445,MATCH($A$3,DB_Typologies!$AQ$4:$AQ$1445,0)+$A45,MATCH(AL$3,TQoL_Indexes!$B$8:$AK$8,0)),"")</f>
        <v/>
      </c>
      <c r="AM45" s="87" t="str">
        <f>IFERROR(INDEX(DB_Typologies!$D$4:$AP$1445,MATCH($A$3,DB_Typologies!$AQ$4:$AQ$1445,0)+$A45,MATCH(AM$3,TQoL_Indexes!$B$8:$AK$8,0)),"")</f>
        <v/>
      </c>
    </row>
    <row r="46" spans="1:39">
      <c r="A46" s="58" t="str">
        <f>IFERROR(IF(A45+1&lt;COUNTIF(DB_Typologies!$AQ$4:$AQ$1445,$A$3),A45+1,""),"")</f>
        <v/>
      </c>
      <c r="B46" s="120" t="str">
        <f>IFERROR(INDEX(DB_Typologies!$D$4:$AP$1445,MATCH($A$3,DB_Typologies!$AQ$4:$AQ$1445,0)+$A46,MATCH(B$3,TQoL_Indexes!$B$8:$AK$8,0)),"")</f>
        <v/>
      </c>
      <c r="C46" s="86" t="str">
        <f>IFERROR(INDEX(DB_Typologies!$D$4:$AP$1445,MATCH($A$3,DB_Typologies!$AQ$4:$AQ$1445,0)+$A46,MATCH(C$3,TQoL_Indexes!$B$8:$AK$8,0)),"")</f>
        <v/>
      </c>
      <c r="D46" s="87" t="str">
        <f>IFERROR(INDEX(DB_Typologies!$D$4:$AP$1445,MATCH($A$3,DB_Typologies!$AQ$4:$AQ$1445,0)+$A46,MATCH(D$3,TQoL_Indexes!$B$8:$AK$8,0)),"")</f>
        <v/>
      </c>
      <c r="E46" s="86" t="str">
        <f>IFERROR(INDEX(DB_Typologies!$D$4:$AP$1445,MATCH($A$3,DB_Typologies!$AQ$4:$AQ$1445,0)+$A46,MATCH(E$3,TQoL_Indexes!$B$8:$AK$8,0)),"")</f>
        <v/>
      </c>
      <c r="F46" s="86" t="str">
        <f>IFERROR(INDEX(DB_Typologies!$D$4:$AP$1445,MATCH($A$3,DB_Typologies!$AQ$4:$AQ$1445,0)+$A46,MATCH(F$3,TQoL_Indexes!$B$8:$AK$8,0)),"")</f>
        <v/>
      </c>
      <c r="G46" s="86" t="str">
        <f>IFERROR(INDEX(DB_Typologies!$D$4:$AP$1445,MATCH($A$3,DB_Typologies!$AQ$4:$AQ$1445,0)+$A46,MATCH(G$3,TQoL_Indexes!$B$8:$AK$8,0)),"")</f>
        <v/>
      </c>
      <c r="H46" s="86" t="str">
        <f>IFERROR(INDEX(DB_Typologies!$D$4:$AP$1445,MATCH($A$3,DB_Typologies!$AQ$4:$AQ$1445,0)+$A46,MATCH(H$3,TQoL_Indexes!$B$8:$AK$8,0)),"")</f>
        <v/>
      </c>
      <c r="I46" s="86" t="str">
        <f>IFERROR(INDEX(DB_Typologies!$D$4:$AP$1445,MATCH($A$3,DB_Typologies!$AQ$4:$AQ$1445,0)+$A46,MATCH(I$3,TQoL_Indexes!$B$8:$AK$8,0)),"")</f>
        <v/>
      </c>
      <c r="J46" s="86" t="str">
        <f>IFERROR(INDEX(DB_Typologies!$D$4:$AP$1445,MATCH($A$3,DB_Typologies!$AQ$4:$AQ$1445,0)+$A46,MATCH(J$3,TQoL_Indexes!$B$8:$AK$8,0)),"")</f>
        <v/>
      </c>
      <c r="K46" s="86" t="str">
        <f>IFERROR(INDEX(DB_Typologies!$D$4:$AP$1445,MATCH($A$3,DB_Typologies!$AQ$4:$AQ$1445,0)+$A46,MATCH(K$3,TQoL_Indexes!$B$8:$AK$8,0)),"")</f>
        <v/>
      </c>
      <c r="L46" s="86" t="str">
        <f>IFERROR(INDEX(DB_Typologies!$D$4:$AP$1445,MATCH($A$3,DB_Typologies!$AQ$4:$AQ$1445,0)+$A46,MATCH(L$3,TQoL_Indexes!$B$8:$AK$8,0)),"")</f>
        <v/>
      </c>
      <c r="M46" s="86" t="str">
        <f>IFERROR(INDEX(DB_Typologies!$D$4:$AP$1445,MATCH($A$3,DB_Typologies!$AQ$4:$AQ$1445,0)+$A46,MATCH(M$3,TQoL_Indexes!$B$8:$AK$8,0)),"")</f>
        <v/>
      </c>
      <c r="N46" s="86" t="str">
        <f>IFERROR(INDEX(DB_Typologies!$D$4:$AP$1445,MATCH($A$3,DB_Typologies!$AQ$4:$AQ$1445,0)+$A46,MATCH(N$3,TQoL_Indexes!$B$8:$AK$8,0)),"")</f>
        <v/>
      </c>
      <c r="O46" s="86" t="str">
        <f>IFERROR(INDEX(DB_Typologies!$D$4:$AP$1445,MATCH($A$3,DB_Typologies!$AQ$4:$AQ$1445,0)+$A46,MATCH(O$3,TQoL_Indexes!$B$8:$AK$8,0)),"")</f>
        <v/>
      </c>
      <c r="P46" s="86" t="str">
        <f>IFERROR(INDEX(DB_Typologies!$D$4:$AP$1445,MATCH($A$3,DB_Typologies!$AQ$4:$AQ$1445,0)+$A46,MATCH(P$3,TQoL_Indexes!$B$8:$AK$8,0)),"")</f>
        <v/>
      </c>
      <c r="Q46" s="86" t="str">
        <f>IFERROR(INDEX(DB_Typologies!$D$4:$AP$1445,MATCH($A$3,DB_Typologies!$AQ$4:$AQ$1445,0)+$A46,MATCH(Q$3,TQoL_Indexes!$B$8:$AK$8,0)),"")</f>
        <v/>
      </c>
      <c r="R46" s="86" t="str">
        <f>IFERROR(INDEX(DB_Typologies!$D$4:$AP$1445,MATCH($A$3,DB_Typologies!$AQ$4:$AQ$1445,0)+$A46,MATCH(R$3,TQoL_Indexes!$B$8:$AK$8,0)),"")</f>
        <v/>
      </c>
      <c r="S46" s="86" t="str">
        <f>IFERROR(INDEX(DB_Typologies!$D$4:$AP$1445,MATCH($A$3,DB_Typologies!$AQ$4:$AQ$1445,0)+$A46,MATCH(S$3,TQoL_Indexes!$B$8:$AK$8,0)),"")</f>
        <v/>
      </c>
      <c r="T46" s="86" t="str">
        <f>IFERROR(INDEX(DB_Typologies!$D$4:$AP$1445,MATCH($A$3,DB_Typologies!$AQ$4:$AQ$1445,0)+$A46,MATCH(T$3,TQoL_Indexes!$B$8:$AK$8,0)),"")</f>
        <v/>
      </c>
      <c r="U46" s="86" t="str">
        <f>IFERROR(INDEX(DB_Typologies!$D$4:$AP$1445,MATCH($A$3,DB_Typologies!$AQ$4:$AQ$1445,0)+$A46,MATCH(U$3,TQoL_Indexes!$B$8:$AK$8,0)),"")</f>
        <v/>
      </c>
      <c r="V46" s="86" t="str">
        <f>IFERROR(INDEX(DB_Typologies!$D$4:$AP$1445,MATCH($A$3,DB_Typologies!$AQ$4:$AQ$1445,0)+$A46,MATCH(V$3,TQoL_Indexes!$B$8:$AK$8,0)),"")</f>
        <v/>
      </c>
      <c r="W46" s="86" t="str">
        <f>IFERROR(INDEX(DB_Typologies!$D$4:$AP$1445,MATCH($A$3,DB_Typologies!$AQ$4:$AQ$1445,0)+$A46,MATCH(W$3,TQoL_Indexes!$B$8:$AK$8,0)),"")</f>
        <v/>
      </c>
      <c r="X46" s="86" t="str">
        <f>IFERROR(INDEX(DB_Typologies!$D$4:$AP$1445,MATCH($A$3,DB_Typologies!$AQ$4:$AQ$1445,0)+$A46,MATCH(X$3,TQoL_Indexes!$B$8:$AK$8,0)),"")</f>
        <v/>
      </c>
      <c r="Y46" s="86" t="str">
        <f>IFERROR(INDEX(DB_Typologies!$D$4:$AP$1445,MATCH($A$3,DB_Typologies!$AQ$4:$AQ$1445,0)+$A46,MATCH(Y$3,TQoL_Indexes!$B$8:$AK$8,0)),"")</f>
        <v/>
      </c>
      <c r="Z46" s="86" t="str">
        <f>IFERROR(INDEX(DB_Typologies!$D$4:$AP$1445,MATCH($A$3,DB_Typologies!$AQ$4:$AQ$1445,0)+$A46,MATCH(Z$3,TQoL_Indexes!$B$8:$AK$8,0)),"")</f>
        <v/>
      </c>
      <c r="AA46" s="86" t="str">
        <f>IFERROR(INDEX(DB_Typologies!$D$4:$AP$1445,MATCH($A$3,DB_Typologies!$AQ$4:$AQ$1445,0)+$A46,MATCH(AA$3,TQoL_Indexes!$B$8:$AK$8,0)),"")</f>
        <v/>
      </c>
      <c r="AB46" s="86" t="str">
        <f>IFERROR(INDEX(DB_Typologies!$D$4:$AP$1445,MATCH($A$3,DB_Typologies!$AQ$4:$AQ$1445,0)+$A46,MATCH(AB$3,TQoL_Indexes!$B$8:$AK$8,0)),"")</f>
        <v/>
      </c>
      <c r="AC46" s="86" t="str">
        <f>IFERROR(INDEX(DB_Typologies!$D$4:$AP$1445,MATCH($A$3,DB_Typologies!$AQ$4:$AQ$1445,0)+$A46,MATCH(AC$3,TQoL_Indexes!$B$8:$AK$8,0)),"")</f>
        <v/>
      </c>
      <c r="AD46" s="86" t="str">
        <f>IFERROR(INDEX(DB_Typologies!$D$4:$AP$1445,MATCH($A$3,DB_Typologies!$AQ$4:$AQ$1445,0)+$A46,MATCH(AD$3,TQoL_Indexes!$B$8:$AK$8,0)),"")</f>
        <v/>
      </c>
      <c r="AE46" s="86" t="str">
        <f>IFERROR(INDEX(DB_Typologies!$D$4:$AP$1445,MATCH($A$3,DB_Typologies!$AQ$4:$AQ$1445,0)+$A46,MATCH(AE$3,TQoL_Indexes!$B$8:$AK$8,0)),"")</f>
        <v/>
      </c>
      <c r="AF46" s="86" t="str">
        <f>IFERROR(INDEX(DB_Typologies!$D$4:$AP$1445,MATCH($A$3,DB_Typologies!$AQ$4:$AQ$1445,0)+$A46,MATCH(AF$3,TQoL_Indexes!$B$8:$AK$8,0)),"")</f>
        <v/>
      </c>
      <c r="AG46" s="86" t="str">
        <f>IFERROR(INDEX(DB_Typologies!$D$4:$AP$1445,MATCH($A$3,DB_Typologies!$AQ$4:$AQ$1445,0)+$A46,MATCH(AG$3,TQoL_Indexes!$B$8:$AK$8,0)),"")</f>
        <v/>
      </c>
      <c r="AH46" s="86" t="str">
        <f>IFERROR(INDEX(DB_Typologies!$D$4:$AP$1445,MATCH($A$3,DB_Typologies!$AQ$4:$AQ$1445,0)+$A46,MATCH(AH$3,TQoL_Indexes!$B$8:$AK$8,0)),"")</f>
        <v/>
      </c>
      <c r="AI46" s="86" t="str">
        <f>IFERROR(INDEX(DB_Typologies!$D$4:$AP$1445,MATCH($A$3,DB_Typologies!$AQ$4:$AQ$1445,0)+$A46,MATCH(AI$3,TQoL_Indexes!$B$8:$AK$8,0)),"")</f>
        <v/>
      </c>
      <c r="AJ46" s="86" t="str">
        <f>IFERROR(INDEX(DB_Typologies!$D$4:$AP$1445,MATCH($A$3,DB_Typologies!$AQ$4:$AQ$1445,0)+$A46,MATCH(AJ$3,TQoL_Indexes!$B$8:$AK$8,0)),"")</f>
        <v/>
      </c>
      <c r="AK46" s="86" t="str">
        <f>IFERROR(INDEX(DB_Typologies!$D$4:$AP$1445,MATCH($A$3,DB_Typologies!$AQ$4:$AQ$1445,0)+$A46,MATCH(AK$3,TQoL_Indexes!$B$8:$AK$8,0)),"")</f>
        <v/>
      </c>
      <c r="AL46" s="86" t="str">
        <f>IFERROR(INDEX(DB_Typologies!$D$4:$AP$1445,MATCH($A$3,DB_Typologies!$AQ$4:$AQ$1445,0)+$A46,MATCH(AL$3,TQoL_Indexes!$B$8:$AK$8,0)),"")</f>
        <v/>
      </c>
      <c r="AM46" s="87" t="str">
        <f>IFERROR(INDEX(DB_Typologies!$D$4:$AP$1445,MATCH($A$3,DB_Typologies!$AQ$4:$AQ$1445,0)+$A46,MATCH(AM$3,TQoL_Indexes!$B$8:$AK$8,0)),"")</f>
        <v/>
      </c>
    </row>
    <row r="47" spans="1:39">
      <c r="A47" s="58" t="str">
        <f>IFERROR(IF(A46+1&lt;COUNTIF(DB_Typologies!$AQ$4:$AQ$1445,$A$3),A46+1,""),"")</f>
        <v/>
      </c>
      <c r="B47" s="120" t="str">
        <f>IFERROR(INDEX(DB_Typologies!$D$4:$AP$1445,MATCH($A$3,DB_Typologies!$AQ$4:$AQ$1445,0)+$A47,MATCH(B$3,TQoL_Indexes!$B$8:$AK$8,0)),"")</f>
        <v/>
      </c>
      <c r="C47" s="86" t="str">
        <f>IFERROR(INDEX(DB_Typologies!$D$4:$AP$1445,MATCH($A$3,DB_Typologies!$AQ$4:$AQ$1445,0)+$A47,MATCH(C$3,TQoL_Indexes!$B$8:$AK$8,0)),"")</f>
        <v/>
      </c>
      <c r="D47" s="87" t="str">
        <f>IFERROR(INDEX(DB_Typologies!$D$4:$AP$1445,MATCH($A$3,DB_Typologies!$AQ$4:$AQ$1445,0)+$A47,MATCH(D$3,TQoL_Indexes!$B$8:$AK$8,0)),"")</f>
        <v/>
      </c>
      <c r="E47" s="86" t="str">
        <f>IFERROR(INDEX(DB_Typologies!$D$4:$AP$1445,MATCH($A$3,DB_Typologies!$AQ$4:$AQ$1445,0)+$A47,MATCH(E$3,TQoL_Indexes!$B$8:$AK$8,0)),"")</f>
        <v/>
      </c>
      <c r="F47" s="86" t="str">
        <f>IFERROR(INDEX(DB_Typologies!$D$4:$AP$1445,MATCH($A$3,DB_Typologies!$AQ$4:$AQ$1445,0)+$A47,MATCH(F$3,TQoL_Indexes!$B$8:$AK$8,0)),"")</f>
        <v/>
      </c>
      <c r="G47" s="86" t="str">
        <f>IFERROR(INDEX(DB_Typologies!$D$4:$AP$1445,MATCH($A$3,DB_Typologies!$AQ$4:$AQ$1445,0)+$A47,MATCH(G$3,TQoL_Indexes!$B$8:$AK$8,0)),"")</f>
        <v/>
      </c>
      <c r="H47" s="86" t="str">
        <f>IFERROR(INDEX(DB_Typologies!$D$4:$AP$1445,MATCH($A$3,DB_Typologies!$AQ$4:$AQ$1445,0)+$A47,MATCH(H$3,TQoL_Indexes!$B$8:$AK$8,0)),"")</f>
        <v/>
      </c>
      <c r="I47" s="86" t="str">
        <f>IFERROR(INDEX(DB_Typologies!$D$4:$AP$1445,MATCH($A$3,DB_Typologies!$AQ$4:$AQ$1445,0)+$A47,MATCH(I$3,TQoL_Indexes!$B$8:$AK$8,0)),"")</f>
        <v/>
      </c>
      <c r="J47" s="86" t="str">
        <f>IFERROR(INDEX(DB_Typologies!$D$4:$AP$1445,MATCH($A$3,DB_Typologies!$AQ$4:$AQ$1445,0)+$A47,MATCH(J$3,TQoL_Indexes!$B$8:$AK$8,0)),"")</f>
        <v/>
      </c>
      <c r="K47" s="86" t="str">
        <f>IFERROR(INDEX(DB_Typologies!$D$4:$AP$1445,MATCH($A$3,DB_Typologies!$AQ$4:$AQ$1445,0)+$A47,MATCH(K$3,TQoL_Indexes!$B$8:$AK$8,0)),"")</f>
        <v/>
      </c>
      <c r="L47" s="86" t="str">
        <f>IFERROR(INDEX(DB_Typologies!$D$4:$AP$1445,MATCH($A$3,DB_Typologies!$AQ$4:$AQ$1445,0)+$A47,MATCH(L$3,TQoL_Indexes!$B$8:$AK$8,0)),"")</f>
        <v/>
      </c>
      <c r="M47" s="86" t="str">
        <f>IFERROR(INDEX(DB_Typologies!$D$4:$AP$1445,MATCH($A$3,DB_Typologies!$AQ$4:$AQ$1445,0)+$A47,MATCH(M$3,TQoL_Indexes!$B$8:$AK$8,0)),"")</f>
        <v/>
      </c>
      <c r="N47" s="86" t="str">
        <f>IFERROR(INDEX(DB_Typologies!$D$4:$AP$1445,MATCH($A$3,DB_Typologies!$AQ$4:$AQ$1445,0)+$A47,MATCH(N$3,TQoL_Indexes!$B$8:$AK$8,0)),"")</f>
        <v/>
      </c>
      <c r="O47" s="86" t="str">
        <f>IFERROR(INDEX(DB_Typologies!$D$4:$AP$1445,MATCH($A$3,DB_Typologies!$AQ$4:$AQ$1445,0)+$A47,MATCH(O$3,TQoL_Indexes!$B$8:$AK$8,0)),"")</f>
        <v/>
      </c>
      <c r="P47" s="86" t="str">
        <f>IFERROR(INDEX(DB_Typologies!$D$4:$AP$1445,MATCH($A$3,DB_Typologies!$AQ$4:$AQ$1445,0)+$A47,MATCH(P$3,TQoL_Indexes!$B$8:$AK$8,0)),"")</f>
        <v/>
      </c>
      <c r="Q47" s="86" t="str">
        <f>IFERROR(INDEX(DB_Typologies!$D$4:$AP$1445,MATCH($A$3,DB_Typologies!$AQ$4:$AQ$1445,0)+$A47,MATCH(Q$3,TQoL_Indexes!$B$8:$AK$8,0)),"")</f>
        <v/>
      </c>
      <c r="R47" s="86" t="str">
        <f>IFERROR(INDEX(DB_Typologies!$D$4:$AP$1445,MATCH($A$3,DB_Typologies!$AQ$4:$AQ$1445,0)+$A47,MATCH(R$3,TQoL_Indexes!$B$8:$AK$8,0)),"")</f>
        <v/>
      </c>
      <c r="S47" s="86" t="str">
        <f>IFERROR(INDEX(DB_Typologies!$D$4:$AP$1445,MATCH($A$3,DB_Typologies!$AQ$4:$AQ$1445,0)+$A47,MATCH(S$3,TQoL_Indexes!$B$8:$AK$8,0)),"")</f>
        <v/>
      </c>
      <c r="T47" s="86" t="str">
        <f>IFERROR(INDEX(DB_Typologies!$D$4:$AP$1445,MATCH($A$3,DB_Typologies!$AQ$4:$AQ$1445,0)+$A47,MATCH(T$3,TQoL_Indexes!$B$8:$AK$8,0)),"")</f>
        <v/>
      </c>
      <c r="U47" s="86" t="str">
        <f>IFERROR(INDEX(DB_Typologies!$D$4:$AP$1445,MATCH($A$3,DB_Typologies!$AQ$4:$AQ$1445,0)+$A47,MATCH(U$3,TQoL_Indexes!$B$8:$AK$8,0)),"")</f>
        <v/>
      </c>
      <c r="V47" s="86" t="str">
        <f>IFERROR(INDEX(DB_Typologies!$D$4:$AP$1445,MATCH($A$3,DB_Typologies!$AQ$4:$AQ$1445,0)+$A47,MATCH(V$3,TQoL_Indexes!$B$8:$AK$8,0)),"")</f>
        <v/>
      </c>
      <c r="W47" s="86" t="str">
        <f>IFERROR(INDEX(DB_Typologies!$D$4:$AP$1445,MATCH($A$3,DB_Typologies!$AQ$4:$AQ$1445,0)+$A47,MATCH(W$3,TQoL_Indexes!$B$8:$AK$8,0)),"")</f>
        <v/>
      </c>
      <c r="X47" s="86" t="str">
        <f>IFERROR(INDEX(DB_Typologies!$D$4:$AP$1445,MATCH($A$3,DB_Typologies!$AQ$4:$AQ$1445,0)+$A47,MATCH(X$3,TQoL_Indexes!$B$8:$AK$8,0)),"")</f>
        <v/>
      </c>
      <c r="Y47" s="86" t="str">
        <f>IFERROR(INDEX(DB_Typologies!$D$4:$AP$1445,MATCH($A$3,DB_Typologies!$AQ$4:$AQ$1445,0)+$A47,MATCH(Y$3,TQoL_Indexes!$B$8:$AK$8,0)),"")</f>
        <v/>
      </c>
      <c r="Z47" s="86" t="str">
        <f>IFERROR(INDEX(DB_Typologies!$D$4:$AP$1445,MATCH($A$3,DB_Typologies!$AQ$4:$AQ$1445,0)+$A47,MATCH(Z$3,TQoL_Indexes!$B$8:$AK$8,0)),"")</f>
        <v/>
      </c>
      <c r="AA47" s="86" t="str">
        <f>IFERROR(INDEX(DB_Typologies!$D$4:$AP$1445,MATCH($A$3,DB_Typologies!$AQ$4:$AQ$1445,0)+$A47,MATCH(AA$3,TQoL_Indexes!$B$8:$AK$8,0)),"")</f>
        <v/>
      </c>
      <c r="AB47" s="86" t="str">
        <f>IFERROR(INDEX(DB_Typologies!$D$4:$AP$1445,MATCH($A$3,DB_Typologies!$AQ$4:$AQ$1445,0)+$A47,MATCH(AB$3,TQoL_Indexes!$B$8:$AK$8,0)),"")</f>
        <v/>
      </c>
      <c r="AC47" s="86" t="str">
        <f>IFERROR(INDEX(DB_Typologies!$D$4:$AP$1445,MATCH($A$3,DB_Typologies!$AQ$4:$AQ$1445,0)+$A47,MATCH(AC$3,TQoL_Indexes!$B$8:$AK$8,0)),"")</f>
        <v/>
      </c>
      <c r="AD47" s="86" t="str">
        <f>IFERROR(INDEX(DB_Typologies!$D$4:$AP$1445,MATCH($A$3,DB_Typologies!$AQ$4:$AQ$1445,0)+$A47,MATCH(AD$3,TQoL_Indexes!$B$8:$AK$8,0)),"")</f>
        <v/>
      </c>
      <c r="AE47" s="86" t="str">
        <f>IFERROR(INDEX(DB_Typologies!$D$4:$AP$1445,MATCH($A$3,DB_Typologies!$AQ$4:$AQ$1445,0)+$A47,MATCH(AE$3,TQoL_Indexes!$B$8:$AK$8,0)),"")</f>
        <v/>
      </c>
      <c r="AF47" s="86" t="str">
        <f>IFERROR(INDEX(DB_Typologies!$D$4:$AP$1445,MATCH($A$3,DB_Typologies!$AQ$4:$AQ$1445,0)+$A47,MATCH(AF$3,TQoL_Indexes!$B$8:$AK$8,0)),"")</f>
        <v/>
      </c>
      <c r="AG47" s="86" t="str">
        <f>IFERROR(INDEX(DB_Typologies!$D$4:$AP$1445,MATCH($A$3,DB_Typologies!$AQ$4:$AQ$1445,0)+$A47,MATCH(AG$3,TQoL_Indexes!$B$8:$AK$8,0)),"")</f>
        <v/>
      </c>
      <c r="AH47" s="86" t="str">
        <f>IFERROR(INDEX(DB_Typologies!$D$4:$AP$1445,MATCH($A$3,DB_Typologies!$AQ$4:$AQ$1445,0)+$A47,MATCH(AH$3,TQoL_Indexes!$B$8:$AK$8,0)),"")</f>
        <v/>
      </c>
      <c r="AI47" s="86" t="str">
        <f>IFERROR(INDEX(DB_Typologies!$D$4:$AP$1445,MATCH($A$3,DB_Typologies!$AQ$4:$AQ$1445,0)+$A47,MATCH(AI$3,TQoL_Indexes!$B$8:$AK$8,0)),"")</f>
        <v/>
      </c>
      <c r="AJ47" s="86" t="str">
        <f>IFERROR(INDEX(DB_Typologies!$D$4:$AP$1445,MATCH($A$3,DB_Typologies!$AQ$4:$AQ$1445,0)+$A47,MATCH(AJ$3,TQoL_Indexes!$B$8:$AK$8,0)),"")</f>
        <v/>
      </c>
      <c r="AK47" s="86" t="str">
        <f>IFERROR(INDEX(DB_Typologies!$D$4:$AP$1445,MATCH($A$3,DB_Typologies!$AQ$4:$AQ$1445,0)+$A47,MATCH(AK$3,TQoL_Indexes!$B$8:$AK$8,0)),"")</f>
        <v/>
      </c>
      <c r="AL47" s="86" t="str">
        <f>IFERROR(INDEX(DB_Typologies!$D$4:$AP$1445,MATCH($A$3,DB_Typologies!$AQ$4:$AQ$1445,0)+$A47,MATCH(AL$3,TQoL_Indexes!$B$8:$AK$8,0)),"")</f>
        <v/>
      </c>
      <c r="AM47" s="87" t="str">
        <f>IFERROR(INDEX(DB_Typologies!$D$4:$AP$1445,MATCH($A$3,DB_Typologies!$AQ$4:$AQ$1445,0)+$A47,MATCH(AM$3,TQoL_Indexes!$B$8:$AK$8,0)),"")</f>
        <v/>
      </c>
    </row>
    <row r="48" spans="1:39">
      <c r="A48" s="58" t="str">
        <f>IFERROR(IF(A47+1&lt;COUNTIF(DB_Typologies!$AQ$4:$AQ$1445,$A$3),A47+1,""),"")</f>
        <v/>
      </c>
      <c r="B48" s="120" t="str">
        <f>IFERROR(INDEX(DB_Typologies!$D$4:$AP$1445,MATCH($A$3,DB_Typologies!$AQ$4:$AQ$1445,0)+$A48,MATCH(B$3,TQoL_Indexes!$B$8:$AK$8,0)),"")</f>
        <v/>
      </c>
      <c r="C48" s="86" t="str">
        <f>IFERROR(INDEX(DB_Typologies!$D$4:$AP$1445,MATCH($A$3,DB_Typologies!$AQ$4:$AQ$1445,0)+$A48,MATCH(C$3,TQoL_Indexes!$B$8:$AK$8,0)),"")</f>
        <v/>
      </c>
      <c r="D48" s="87" t="str">
        <f>IFERROR(INDEX(DB_Typologies!$D$4:$AP$1445,MATCH($A$3,DB_Typologies!$AQ$4:$AQ$1445,0)+$A48,MATCH(D$3,TQoL_Indexes!$B$8:$AK$8,0)),"")</f>
        <v/>
      </c>
      <c r="E48" s="86" t="str">
        <f>IFERROR(INDEX(DB_Typologies!$D$4:$AP$1445,MATCH($A$3,DB_Typologies!$AQ$4:$AQ$1445,0)+$A48,MATCH(E$3,TQoL_Indexes!$B$8:$AK$8,0)),"")</f>
        <v/>
      </c>
      <c r="F48" s="86" t="str">
        <f>IFERROR(INDEX(DB_Typologies!$D$4:$AP$1445,MATCH($A$3,DB_Typologies!$AQ$4:$AQ$1445,0)+$A48,MATCH(F$3,TQoL_Indexes!$B$8:$AK$8,0)),"")</f>
        <v/>
      </c>
      <c r="G48" s="86" t="str">
        <f>IFERROR(INDEX(DB_Typologies!$D$4:$AP$1445,MATCH($A$3,DB_Typologies!$AQ$4:$AQ$1445,0)+$A48,MATCH(G$3,TQoL_Indexes!$B$8:$AK$8,0)),"")</f>
        <v/>
      </c>
      <c r="H48" s="86" t="str">
        <f>IFERROR(INDEX(DB_Typologies!$D$4:$AP$1445,MATCH($A$3,DB_Typologies!$AQ$4:$AQ$1445,0)+$A48,MATCH(H$3,TQoL_Indexes!$B$8:$AK$8,0)),"")</f>
        <v/>
      </c>
      <c r="I48" s="86" t="str">
        <f>IFERROR(INDEX(DB_Typologies!$D$4:$AP$1445,MATCH($A$3,DB_Typologies!$AQ$4:$AQ$1445,0)+$A48,MATCH(I$3,TQoL_Indexes!$B$8:$AK$8,0)),"")</f>
        <v/>
      </c>
      <c r="J48" s="86" t="str">
        <f>IFERROR(INDEX(DB_Typologies!$D$4:$AP$1445,MATCH($A$3,DB_Typologies!$AQ$4:$AQ$1445,0)+$A48,MATCH(J$3,TQoL_Indexes!$B$8:$AK$8,0)),"")</f>
        <v/>
      </c>
      <c r="K48" s="86" t="str">
        <f>IFERROR(INDEX(DB_Typologies!$D$4:$AP$1445,MATCH($A$3,DB_Typologies!$AQ$4:$AQ$1445,0)+$A48,MATCH(K$3,TQoL_Indexes!$B$8:$AK$8,0)),"")</f>
        <v/>
      </c>
      <c r="L48" s="86" t="str">
        <f>IFERROR(INDEX(DB_Typologies!$D$4:$AP$1445,MATCH($A$3,DB_Typologies!$AQ$4:$AQ$1445,0)+$A48,MATCH(L$3,TQoL_Indexes!$B$8:$AK$8,0)),"")</f>
        <v/>
      </c>
      <c r="M48" s="86" t="str">
        <f>IFERROR(INDEX(DB_Typologies!$D$4:$AP$1445,MATCH($A$3,DB_Typologies!$AQ$4:$AQ$1445,0)+$A48,MATCH(M$3,TQoL_Indexes!$B$8:$AK$8,0)),"")</f>
        <v/>
      </c>
      <c r="N48" s="86" t="str">
        <f>IFERROR(INDEX(DB_Typologies!$D$4:$AP$1445,MATCH($A$3,DB_Typologies!$AQ$4:$AQ$1445,0)+$A48,MATCH(N$3,TQoL_Indexes!$B$8:$AK$8,0)),"")</f>
        <v/>
      </c>
      <c r="O48" s="86" t="str">
        <f>IFERROR(INDEX(DB_Typologies!$D$4:$AP$1445,MATCH($A$3,DB_Typologies!$AQ$4:$AQ$1445,0)+$A48,MATCH(O$3,TQoL_Indexes!$B$8:$AK$8,0)),"")</f>
        <v/>
      </c>
      <c r="P48" s="86" t="str">
        <f>IFERROR(INDEX(DB_Typologies!$D$4:$AP$1445,MATCH($A$3,DB_Typologies!$AQ$4:$AQ$1445,0)+$A48,MATCH(P$3,TQoL_Indexes!$B$8:$AK$8,0)),"")</f>
        <v/>
      </c>
      <c r="Q48" s="86" t="str">
        <f>IFERROR(INDEX(DB_Typologies!$D$4:$AP$1445,MATCH($A$3,DB_Typologies!$AQ$4:$AQ$1445,0)+$A48,MATCH(Q$3,TQoL_Indexes!$B$8:$AK$8,0)),"")</f>
        <v/>
      </c>
      <c r="R48" s="86" t="str">
        <f>IFERROR(INDEX(DB_Typologies!$D$4:$AP$1445,MATCH($A$3,DB_Typologies!$AQ$4:$AQ$1445,0)+$A48,MATCH(R$3,TQoL_Indexes!$B$8:$AK$8,0)),"")</f>
        <v/>
      </c>
      <c r="S48" s="86" t="str">
        <f>IFERROR(INDEX(DB_Typologies!$D$4:$AP$1445,MATCH($A$3,DB_Typologies!$AQ$4:$AQ$1445,0)+$A48,MATCH(S$3,TQoL_Indexes!$B$8:$AK$8,0)),"")</f>
        <v/>
      </c>
      <c r="T48" s="86" t="str">
        <f>IFERROR(INDEX(DB_Typologies!$D$4:$AP$1445,MATCH($A$3,DB_Typologies!$AQ$4:$AQ$1445,0)+$A48,MATCH(T$3,TQoL_Indexes!$B$8:$AK$8,0)),"")</f>
        <v/>
      </c>
      <c r="U48" s="86" t="str">
        <f>IFERROR(INDEX(DB_Typologies!$D$4:$AP$1445,MATCH($A$3,DB_Typologies!$AQ$4:$AQ$1445,0)+$A48,MATCH(U$3,TQoL_Indexes!$B$8:$AK$8,0)),"")</f>
        <v/>
      </c>
      <c r="V48" s="86" t="str">
        <f>IFERROR(INDEX(DB_Typologies!$D$4:$AP$1445,MATCH($A$3,DB_Typologies!$AQ$4:$AQ$1445,0)+$A48,MATCH(V$3,TQoL_Indexes!$B$8:$AK$8,0)),"")</f>
        <v/>
      </c>
      <c r="W48" s="86" t="str">
        <f>IFERROR(INDEX(DB_Typologies!$D$4:$AP$1445,MATCH($A$3,DB_Typologies!$AQ$4:$AQ$1445,0)+$A48,MATCH(W$3,TQoL_Indexes!$B$8:$AK$8,0)),"")</f>
        <v/>
      </c>
      <c r="X48" s="86" t="str">
        <f>IFERROR(INDEX(DB_Typologies!$D$4:$AP$1445,MATCH($A$3,DB_Typologies!$AQ$4:$AQ$1445,0)+$A48,MATCH(X$3,TQoL_Indexes!$B$8:$AK$8,0)),"")</f>
        <v/>
      </c>
      <c r="Y48" s="86" t="str">
        <f>IFERROR(INDEX(DB_Typologies!$D$4:$AP$1445,MATCH($A$3,DB_Typologies!$AQ$4:$AQ$1445,0)+$A48,MATCH(Y$3,TQoL_Indexes!$B$8:$AK$8,0)),"")</f>
        <v/>
      </c>
      <c r="Z48" s="86" t="str">
        <f>IFERROR(INDEX(DB_Typologies!$D$4:$AP$1445,MATCH($A$3,DB_Typologies!$AQ$4:$AQ$1445,0)+$A48,MATCH(Z$3,TQoL_Indexes!$B$8:$AK$8,0)),"")</f>
        <v/>
      </c>
      <c r="AA48" s="86" t="str">
        <f>IFERROR(INDEX(DB_Typologies!$D$4:$AP$1445,MATCH($A$3,DB_Typologies!$AQ$4:$AQ$1445,0)+$A48,MATCH(AA$3,TQoL_Indexes!$B$8:$AK$8,0)),"")</f>
        <v/>
      </c>
      <c r="AB48" s="86" t="str">
        <f>IFERROR(INDEX(DB_Typologies!$D$4:$AP$1445,MATCH($A$3,DB_Typologies!$AQ$4:$AQ$1445,0)+$A48,MATCH(AB$3,TQoL_Indexes!$B$8:$AK$8,0)),"")</f>
        <v/>
      </c>
      <c r="AC48" s="86" t="str">
        <f>IFERROR(INDEX(DB_Typologies!$D$4:$AP$1445,MATCH($A$3,DB_Typologies!$AQ$4:$AQ$1445,0)+$A48,MATCH(AC$3,TQoL_Indexes!$B$8:$AK$8,0)),"")</f>
        <v/>
      </c>
      <c r="AD48" s="86" t="str">
        <f>IFERROR(INDEX(DB_Typologies!$D$4:$AP$1445,MATCH($A$3,DB_Typologies!$AQ$4:$AQ$1445,0)+$A48,MATCH(AD$3,TQoL_Indexes!$B$8:$AK$8,0)),"")</f>
        <v/>
      </c>
      <c r="AE48" s="86" t="str">
        <f>IFERROR(INDEX(DB_Typologies!$D$4:$AP$1445,MATCH($A$3,DB_Typologies!$AQ$4:$AQ$1445,0)+$A48,MATCH(AE$3,TQoL_Indexes!$B$8:$AK$8,0)),"")</f>
        <v/>
      </c>
      <c r="AF48" s="86" t="str">
        <f>IFERROR(INDEX(DB_Typologies!$D$4:$AP$1445,MATCH($A$3,DB_Typologies!$AQ$4:$AQ$1445,0)+$A48,MATCH(AF$3,TQoL_Indexes!$B$8:$AK$8,0)),"")</f>
        <v/>
      </c>
      <c r="AG48" s="86" t="str">
        <f>IFERROR(INDEX(DB_Typologies!$D$4:$AP$1445,MATCH($A$3,DB_Typologies!$AQ$4:$AQ$1445,0)+$A48,MATCH(AG$3,TQoL_Indexes!$B$8:$AK$8,0)),"")</f>
        <v/>
      </c>
      <c r="AH48" s="86" t="str">
        <f>IFERROR(INDEX(DB_Typologies!$D$4:$AP$1445,MATCH($A$3,DB_Typologies!$AQ$4:$AQ$1445,0)+$A48,MATCH(AH$3,TQoL_Indexes!$B$8:$AK$8,0)),"")</f>
        <v/>
      </c>
      <c r="AI48" s="86" t="str">
        <f>IFERROR(INDEX(DB_Typologies!$D$4:$AP$1445,MATCH($A$3,DB_Typologies!$AQ$4:$AQ$1445,0)+$A48,MATCH(AI$3,TQoL_Indexes!$B$8:$AK$8,0)),"")</f>
        <v/>
      </c>
      <c r="AJ48" s="86" t="str">
        <f>IFERROR(INDEX(DB_Typologies!$D$4:$AP$1445,MATCH($A$3,DB_Typologies!$AQ$4:$AQ$1445,0)+$A48,MATCH(AJ$3,TQoL_Indexes!$B$8:$AK$8,0)),"")</f>
        <v/>
      </c>
      <c r="AK48" s="86" t="str">
        <f>IFERROR(INDEX(DB_Typologies!$D$4:$AP$1445,MATCH($A$3,DB_Typologies!$AQ$4:$AQ$1445,0)+$A48,MATCH(AK$3,TQoL_Indexes!$B$8:$AK$8,0)),"")</f>
        <v/>
      </c>
      <c r="AL48" s="86" t="str">
        <f>IFERROR(INDEX(DB_Typologies!$D$4:$AP$1445,MATCH($A$3,DB_Typologies!$AQ$4:$AQ$1445,0)+$A48,MATCH(AL$3,TQoL_Indexes!$B$8:$AK$8,0)),"")</f>
        <v/>
      </c>
      <c r="AM48" s="87" t="str">
        <f>IFERROR(INDEX(DB_Typologies!$D$4:$AP$1445,MATCH($A$3,DB_Typologies!$AQ$4:$AQ$1445,0)+$A48,MATCH(AM$3,TQoL_Indexes!$B$8:$AK$8,0)),"")</f>
        <v/>
      </c>
    </row>
    <row r="49" spans="1:39">
      <c r="A49" s="58" t="str">
        <f>IFERROR(IF(A48+1&lt;COUNTIF(DB_Typologies!$AQ$4:$AQ$1445,$A$3),A48+1,""),"")</f>
        <v/>
      </c>
      <c r="B49" s="120" t="str">
        <f>IFERROR(INDEX(DB_Typologies!$D$4:$AP$1445,MATCH($A$3,DB_Typologies!$AQ$4:$AQ$1445,0)+$A49,MATCH(B$3,TQoL_Indexes!$B$8:$AK$8,0)),"")</f>
        <v/>
      </c>
      <c r="C49" s="86" t="str">
        <f>IFERROR(INDEX(DB_Typologies!$D$4:$AP$1445,MATCH($A$3,DB_Typologies!$AQ$4:$AQ$1445,0)+$A49,MATCH(C$3,TQoL_Indexes!$B$8:$AK$8,0)),"")</f>
        <v/>
      </c>
      <c r="D49" s="87" t="str">
        <f>IFERROR(INDEX(DB_Typologies!$D$4:$AP$1445,MATCH($A$3,DB_Typologies!$AQ$4:$AQ$1445,0)+$A49,MATCH(D$3,TQoL_Indexes!$B$8:$AK$8,0)),"")</f>
        <v/>
      </c>
      <c r="E49" s="86" t="str">
        <f>IFERROR(INDEX(DB_Typologies!$D$4:$AP$1445,MATCH($A$3,DB_Typologies!$AQ$4:$AQ$1445,0)+$A49,MATCH(E$3,TQoL_Indexes!$B$8:$AK$8,0)),"")</f>
        <v/>
      </c>
      <c r="F49" s="86" t="str">
        <f>IFERROR(INDEX(DB_Typologies!$D$4:$AP$1445,MATCH($A$3,DB_Typologies!$AQ$4:$AQ$1445,0)+$A49,MATCH(F$3,TQoL_Indexes!$B$8:$AK$8,0)),"")</f>
        <v/>
      </c>
      <c r="G49" s="86" t="str">
        <f>IFERROR(INDEX(DB_Typologies!$D$4:$AP$1445,MATCH($A$3,DB_Typologies!$AQ$4:$AQ$1445,0)+$A49,MATCH(G$3,TQoL_Indexes!$B$8:$AK$8,0)),"")</f>
        <v/>
      </c>
      <c r="H49" s="86" t="str">
        <f>IFERROR(INDEX(DB_Typologies!$D$4:$AP$1445,MATCH($A$3,DB_Typologies!$AQ$4:$AQ$1445,0)+$A49,MATCH(H$3,TQoL_Indexes!$B$8:$AK$8,0)),"")</f>
        <v/>
      </c>
      <c r="I49" s="86" t="str">
        <f>IFERROR(INDEX(DB_Typologies!$D$4:$AP$1445,MATCH($A$3,DB_Typologies!$AQ$4:$AQ$1445,0)+$A49,MATCH(I$3,TQoL_Indexes!$B$8:$AK$8,0)),"")</f>
        <v/>
      </c>
      <c r="J49" s="86" t="str">
        <f>IFERROR(INDEX(DB_Typologies!$D$4:$AP$1445,MATCH($A$3,DB_Typologies!$AQ$4:$AQ$1445,0)+$A49,MATCH(J$3,TQoL_Indexes!$B$8:$AK$8,0)),"")</f>
        <v/>
      </c>
      <c r="K49" s="86" t="str">
        <f>IFERROR(INDEX(DB_Typologies!$D$4:$AP$1445,MATCH($A$3,DB_Typologies!$AQ$4:$AQ$1445,0)+$A49,MATCH(K$3,TQoL_Indexes!$B$8:$AK$8,0)),"")</f>
        <v/>
      </c>
      <c r="L49" s="86" t="str">
        <f>IFERROR(INDEX(DB_Typologies!$D$4:$AP$1445,MATCH($A$3,DB_Typologies!$AQ$4:$AQ$1445,0)+$A49,MATCH(L$3,TQoL_Indexes!$B$8:$AK$8,0)),"")</f>
        <v/>
      </c>
      <c r="M49" s="86" t="str">
        <f>IFERROR(INDEX(DB_Typologies!$D$4:$AP$1445,MATCH($A$3,DB_Typologies!$AQ$4:$AQ$1445,0)+$A49,MATCH(M$3,TQoL_Indexes!$B$8:$AK$8,0)),"")</f>
        <v/>
      </c>
      <c r="N49" s="86" t="str">
        <f>IFERROR(INDEX(DB_Typologies!$D$4:$AP$1445,MATCH($A$3,DB_Typologies!$AQ$4:$AQ$1445,0)+$A49,MATCH(N$3,TQoL_Indexes!$B$8:$AK$8,0)),"")</f>
        <v/>
      </c>
      <c r="O49" s="86" t="str">
        <f>IFERROR(INDEX(DB_Typologies!$D$4:$AP$1445,MATCH($A$3,DB_Typologies!$AQ$4:$AQ$1445,0)+$A49,MATCH(O$3,TQoL_Indexes!$B$8:$AK$8,0)),"")</f>
        <v/>
      </c>
      <c r="P49" s="86" t="str">
        <f>IFERROR(INDEX(DB_Typologies!$D$4:$AP$1445,MATCH($A$3,DB_Typologies!$AQ$4:$AQ$1445,0)+$A49,MATCH(P$3,TQoL_Indexes!$B$8:$AK$8,0)),"")</f>
        <v/>
      </c>
      <c r="Q49" s="86" t="str">
        <f>IFERROR(INDEX(DB_Typologies!$D$4:$AP$1445,MATCH($A$3,DB_Typologies!$AQ$4:$AQ$1445,0)+$A49,MATCH(Q$3,TQoL_Indexes!$B$8:$AK$8,0)),"")</f>
        <v/>
      </c>
      <c r="R49" s="86" t="str">
        <f>IFERROR(INDEX(DB_Typologies!$D$4:$AP$1445,MATCH($A$3,DB_Typologies!$AQ$4:$AQ$1445,0)+$A49,MATCH(R$3,TQoL_Indexes!$B$8:$AK$8,0)),"")</f>
        <v/>
      </c>
      <c r="S49" s="86" t="str">
        <f>IFERROR(INDEX(DB_Typologies!$D$4:$AP$1445,MATCH($A$3,DB_Typologies!$AQ$4:$AQ$1445,0)+$A49,MATCH(S$3,TQoL_Indexes!$B$8:$AK$8,0)),"")</f>
        <v/>
      </c>
      <c r="T49" s="86" t="str">
        <f>IFERROR(INDEX(DB_Typologies!$D$4:$AP$1445,MATCH($A$3,DB_Typologies!$AQ$4:$AQ$1445,0)+$A49,MATCH(T$3,TQoL_Indexes!$B$8:$AK$8,0)),"")</f>
        <v/>
      </c>
      <c r="U49" s="86" t="str">
        <f>IFERROR(INDEX(DB_Typologies!$D$4:$AP$1445,MATCH($A$3,DB_Typologies!$AQ$4:$AQ$1445,0)+$A49,MATCH(U$3,TQoL_Indexes!$B$8:$AK$8,0)),"")</f>
        <v/>
      </c>
      <c r="V49" s="86" t="str">
        <f>IFERROR(INDEX(DB_Typologies!$D$4:$AP$1445,MATCH($A$3,DB_Typologies!$AQ$4:$AQ$1445,0)+$A49,MATCH(V$3,TQoL_Indexes!$B$8:$AK$8,0)),"")</f>
        <v/>
      </c>
      <c r="W49" s="86" t="str">
        <f>IFERROR(INDEX(DB_Typologies!$D$4:$AP$1445,MATCH($A$3,DB_Typologies!$AQ$4:$AQ$1445,0)+$A49,MATCH(W$3,TQoL_Indexes!$B$8:$AK$8,0)),"")</f>
        <v/>
      </c>
      <c r="X49" s="86" t="str">
        <f>IFERROR(INDEX(DB_Typologies!$D$4:$AP$1445,MATCH($A$3,DB_Typologies!$AQ$4:$AQ$1445,0)+$A49,MATCH(X$3,TQoL_Indexes!$B$8:$AK$8,0)),"")</f>
        <v/>
      </c>
      <c r="Y49" s="86" t="str">
        <f>IFERROR(INDEX(DB_Typologies!$D$4:$AP$1445,MATCH($A$3,DB_Typologies!$AQ$4:$AQ$1445,0)+$A49,MATCH(Y$3,TQoL_Indexes!$B$8:$AK$8,0)),"")</f>
        <v/>
      </c>
      <c r="Z49" s="86" t="str">
        <f>IFERROR(INDEX(DB_Typologies!$D$4:$AP$1445,MATCH($A$3,DB_Typologies!$AQ$4:$AQ$1445,0)+$A49,MATCH(Z$3,TQoL_Indexes!$B$8:$AK$8,0)),"")</f>
        <v/>
      </c>
      <c r="AA49" s="86" t="str">
        <f>IFERROR(INDEX(DB_Typologies!$D$4:$AP$1445,MATCH($A$3,DB_Typologies!$AQ$4:$AQ$1445,0)+$A49,MATCH(AA$3,TQoL_Indexes!$B$8:$AK$8,0)),"")</f>
        <v/>
      </c>
      <c r="AB49" s="86" t="str">
        <f>IFERROR(INDEX(DB_Typologies!$D$4:$AP$1445,MATCH($A$3,DB_Typologies!$AQ$4:$AQ$1445,0)+$A49,MATCH(AB$3,TQoL_Indexes!$B$8:$AK$8,0)),"")</f>
        <v/>
      </c>
      <c r="AC49" s="86" t="str">
        <f>IFERROR(INDEX(DB_Typologies!$D$4:$AP$1445,MATCH($A$3,DB_Typologies!$AQ$4:$AQ$1445,0)+$A49,MATCH(AC$3,TQoL_Indexes!$B$8:$AK$8,0)),"")</f>
        <v/>
      </c>
      <c r="AD49" s="86" t="str">
        <f>IFERROR(INDEX(DB_Typologies!$D$4:$AP$1445,MATCH($A$3,DB_Typologies!$AQ$4:$AQ$1445,0)+$A49,MATCH(AD$3,TQoL_Indexes!$B$8:$AK$8,0)),"")</f>
        <v/>
      </c>
      <c r="AE49" s="86" t="str">
        <f>IFERROR(INDEX(DB_Typologies!$D$4:$AP$1445,MATCH($A$3,DB_Typologies!$AQ$4:$AQ$1445,0)+$A49,MATCH(AE$3,TQoL_Indexes!$B$8:$AK$8,0)),"")</f>
        <v/>
      </c>
      <c r="AF49" s="86" t="str">
        <f>IFERROR(INDEX(DB_Typologies!$D$4:$AP$1445,MATCH($A$3,DB_Typologies!$AQ$4:$AQ$1445,0)+$A49,MATCH(AF$3,TQoL_Indexes!$B$8:$AK$8,0)),"")</f>
        <v/>
      </c>
      <c r="AG49" s="86" t="str">
        <f>IFERROR(INDEX(DB_Typologies!$D$4:$AP$1445,MATCH($A$3,DB_Typologies!$AQ$4:$AQ$1445,0)+$A49,MATCH(AG$3,TQoL_Indexes!$B$8:$AK$8,0)),"")</f>
        <v/>
      </c>
      <c r="AH49" s="86" t="str">
        <f>IFERROR(INDEX(DB_Typologies!$D$4:$AP$1445,MATCH($A$3,DB_Typologies!$AQ$4:$AQ$1445,0)+$A49,MATCH(AH$3,TQoL_Indexes!$B$8:$AK$8,0)),"")</f>
        <v/>
      </c>
      <c r="AI49" s="86" t="str">
        <f>IFERROR(INDEX(DB_Typologies!$D$4:$AP$1445,MATCH($A$3,DB_Typologies!$AQ$4:$AQ$1445,0)+$A49,MATCH(AI$3,TQoL_Indexes!$B$8:$AK$8,0)),"")</f>
        <v/>
      </c>
      <c r="AJ49" s="86" t="str">
        <f>IFERROR(INDEX(DB_Typologies!$D$4:$AP$1445,MATCH($A$3,DB_Typologies!$AQ$4:$AQ$1445,0)+$A49,MATCH(AJ$3,TQoL_Indexes!$B$8:$AK$8,0)),"")</f>
        <v/>
      </c>
      <c r="AK49" s="86" t="str">
        <f>IFERROR(INDEX(DB_Typologies!$D$4:$AP$1445,MATCH($A$3,DB_Typologies!$AQ$4:$AQ$1445,0)+$A49,MATCH(AK$3,TQoL_Indexes!$B$8:$AK$8,0)),"")</f>
        <v/>
      </c>
      <c r="AL49" s="86" t="str">
        <f>IFERROR(INDEX(DB_Typologies!$D$4:$AP$1445,MATCH($A$3,DB_Typologies!$AQ$4:$AQ$1445,0)+$A49,MATCH(AL$3,TQoL_Indexes!$B$8:$AK$8,0)),"")</f>
        <v/>
      </c>
      <c r="AM49" s="87" t="str">
        <f>IFERROR(INDEX(DB_Typologies!$D$4:$AP$1445,MATCH($A$3,DB_Typologies!$AQ$4:$AQ$1445,0)+$A49,MATCH(AM$3,TQoL_Indexes!$B$8:$AK$8,0)),"")</f>
        <v/>
      </c>
    </row>
    <row r="50" spans="1:39">
      <c r="A50" s="58" t="str">
        <f>IFERROR(IF(A49+1&lt;COUNTIF(DB_Typologies!$AQ$4:$AQ$1445,$A$3),A49+1,""),"")</f>
        <v/>
      </c>
      <c r="B50" s="120" t="str">
        <f>IFERROR(INDEX(DB_Typologies!$D$4:$AP$1445,MATCH($A$3,DB_Typologies!$AQ$4:$AQ$1445,0)+$A50,MATCH(B$3,TQoL_Indexes!$B$8:$AK$8,0)),"")</f>
        <v/>
      </c>
      <c r="C50" s="86" t="str">
        <f>IFERROR(INDEX(DB_Typologies!$D$4:$AP$1445,MATCH($A$3,DB_Typologies!$AQ$4:$AQ$1445,0)+$A50,MATCH(C$3,TQoL_Indexes!$B$8:$AK$8,0)),"")</f>
        <v/>
      </c>
      <c r="D50" s="87" t="str">
        <f>IFERROR(INDEX(DB_Typologies!$D$4:$AP$1445,MATCH($A$3,DB_Typologies!$AQ$4:$AQ$1445,0)+$A50,MATCH(D$3,TQoL_Indexes!$B$8:$AK$8,0)),"")</f>
        <v/>
      </c>
      <c r="E50" s="86" t="str">
        <f>IFERROR(INDEX(DB_Typologies!$D$4:$AP$1445,MATCH($A$3,DB_Typologies!$AQ$4:$AQ$1445,0)+$A50,MATCH(E$3,TQoL_Indexes!$B$8:$AK$8,0)),"")</f>
        <v/>
      </c>
      <c r="F50" s="86" t="str">
        <f>IFERROR(INDEX(DB_Typologies!$D$4:$AP$1445,MATCH($A$3,DB_Typologies!$AQ$4:$AQ$1445,0)+$A50,MATCH(F$3,TQoL_Indexes!$B$8:$AK$8,0)),"")</f>
        <v/>
      </c>
      <c r="G50" s="86" t="str">
        <f>IFERROR(INDEX(DB_Typologies!$D$4:$AP$1445,MATCH($A$3,DB_Typologies!$AQ$4:$AQ$1445,0)+$A50,MATCH(G$3,TQoL_Indexes!$B$8:$AK$8,0)),"")</f>
        <v/>
      </c>
      <c r="H50" s="86" t="str">
        <f>IFERROR(INDEX(DB_Typologies!$D$4:$AP$1445,MATCH($A$3,DB_Typologies!$AQ$4:$AQ$1445,0)+$A50,MATCH(H$3,TQoL_Indexes!$B$8:$AK$8,0)),"")</f>
        <v/>
      </c>
      <c r="I50" s="86" t="str">
        <f>IFERROR(INDEX(DB_Typologies!$D$4:$AP$1445,MATCH($A$3,DB_Typologies!$AQ$4:$AQ$1445,0)+$A50,MATCH(I$3,TQoL_Indexes!$B$8:$AK$8,0)),"")</f>
        <v/>
      </c>
      <c r="J50" s="86" t="str">
        <f>IFERROR(INDEX(DB_Typologies!$D$4:$AP$1445,MATCH($A$3,DB_Typologies!$AQ$4:$AQ$1445,0)+$A50,MATCH(J$3,TQoL_Indexes!$B$8:$AK$8,0)),"")</f>
        <v/>
      </c>
      <c r="K50" s="86" t="str">
        <f>IFERROR(INDEX(DB_Typologies!$D$4:$AP$1445,MATCH($A$3,DB_Typologies!$AQ$4:$AQ$1445,0)+$A50,MATCH(K$3,TQoL_Indexes!$B$8:$AK$8,0)),"")</f>
        <v/>
      </c>
      <c r="L50" s="86" t="str">
        <f>IFERROR(INDEX(DB_Typologies!$D$4:$AP$1445,MATCH($A$3,DB_Typologies!$AQ$4:$AQ$1445,0)+$A50,MATCH(L$3,TQoL_Indexes!$B$8:$AK$8,0)),"")</f>
        <v/>
      </c>
      <c r="M50" s="86" t="str">
        <f>IFERROR(INDEX(DB_Typologies!$D$4:$AP$1445,MATCH($A$3,DB_Typologies!$AQ$4:$AQ$1445,0)+$A50,MATCH(M$3,TQoL_Indexes!$B$8:$AK$8,0)),"")</f>
        <v/>
      </c>
      <c r="N50" s="86" t="str">
        <f>IFERROR(INDEX(DB_Typologies!$D$4:$AP$1445,MATCH($A$3,DB_Typologies!$AQ$4:$AQ$1445,0)+$A50,MATCH(N$3,TQoL_Indexes!$B$8:$AK$8,0)),"")</f>
        <v/>
      </c>
      <c r="O50" s="86" t="str">
        <f>IFERROR(INDEX(DB_Typologies!$D$4:$AP$1445,MATCH($A$3,DB_Typologies!$AQ$4:$AQ$1445,0)+$A50,MATCH(O$3,TQoL_Indexes!$B$8:$AK$8,0)),"")</f>
        <v/>
      </c>
      <c r="P50" s="86" t="str">
        <f>IFERROR(INDEX(DB_Typologies!$D$4:$AP$1445,MATCH($A$3,DB_Typologies!$AQ$4:$AQ$1445,0)+$A50,MATCH(P$3,TQoL_Indexes!$B$8:$AK$8,0)),"")</f>
        <v/>
      </c>
      <c r="Q50" s="86" t="str">
        <f>IFERROR(INDEX(DB_Typologies!$D$4:$AP$1445,MATCH($A$3,DB_Typologies!$AQ$4:$AQ$1445,0)+$A50,MATCH(Q$3,TQoL_Indexes!$B$8:$AK$8,0)),"")</f>
        <v/>
      </c>
      <c r="R50" s="86" t="str">
        <f>IFERROR(INDEX(DB_Typologies!$D$4:$AP$1445,MATCH($A$3,DB_Typologies!$AQ$4:$AQ$1445,0)+$A50,MATCH(R$3,TQoL_Indexes!$B$8:$AK$8,0)),"")</f>
        <v/>
      </c>
      <c r="S50" s="86" t="str">
        <f>IFERROR(INDEX(DB_Typologies!$D$4:$AP$1445,MATCH($A$3,DB_Typologies!$AQ$4:$AQ$1445,0)+$A50,MATCH(S$3,TQoL_Indexes!$B$8:$AK$8,0)),"")</f>
        <v/>
      </c>
      <c r="T50" s="86" t="str">
        <f>IFERROR(INDEX(DB_Typologies!$D$4:$AP$1445,MATCH($A$3,DB_Typologies!$AQ$4:$AQ$1445,0)+$A50,MATCH(T$3,TQoL_Indexes!$B$8:$AK$8,0)),"")</f>
        <v/>
      </c>
      <c r="U50" s="86" t="str">
        <f>IFERROR(INDEX(DB_Typologies!$D$4:$AP$1445,MATCH($A$3,DB_Typologies!$AQ$4:$AQ$1445,0)+$A50,MATCH(U$3,TQoL_Indexes!$B$8:$AK$8,0)),"")</f>
        <v/>
      </c>
      <c r="V50" s="86" t="str">
        <f>IFERROR(INDEX(DB_Typologies!$D$4:$AP$1445,MATCH($A$3,DB_Typologies!$AQ$4:$AQ$1445,0)+$A50,MATCH(V$3,TQoL_Indexes!$B$8:$AK$8,0)),"")</f>
        <v/>
      </c>
      <c r="W50" s="86" t="str">
        <f>IFERROR(INDEX(DB_Typologies!$D$4:$AP$1445,MATCH($A$3,DB_Typologies!$AQ$4:$AQ$1445,0)+$A50,MATCH(W$3,TQoL_Indexes!$B$8:$AK$8,0)),"")</f>
        <v/>
      </c>
      <c r="X50" s="86" t="str">
        <f>IFERROR(INDEX(DB_Typologies!$D$4:$AP$1445,MATCH($A$3,DB_Typologies!$AQ$4:$AQ$1445,0)+$A50,MATCH(X$3,TQoL_Indexes!$B$8:$AK$8,0)),"")</f>
        <v/>
      </c>
      <c r="Y50" s="86" t="str">
        <f>IFERROR(INDEX(DB_Typologies!$D$4:$AP$1445,MATCH($A$3,DB_Typologies!$AQ$4:$AQ$1445,0)+$A50,MATCH(Y$3,TQoL_Indexes!$B$8:$AK$8,0)),"")</f>
        <v/>
      </c>
      <c r="Z50" s="86" t="str">
        <f>IFERROR(INDEX(DB_Typologies!$D$4:$AP$1445,MATCH($A$3,DB_Typologies!$AQ$4:$AQ$1445,0)+$A50,MATCH(Z$3,TQoL_Indexes!$B$8:$AK$8,0)),"")</f>
        <v/>
      </c>
      <c r="AA50" s="86" t="str">
        <f>IFERROR(INDEX(DB_Typologies!$D$4:$AP$1445,MATCH($A$3,DB_Typologies!$AQ$4:$AQ$1445,0)+$A50,MATCH(AA$3,TQoL_Indexes!$B$8:$AK$8,0)),"")</f>
        <v/>
      </c>
      <c r="AB50" s="86" t="str">
        <f>IFERROR(INDEX(DB_Typologies!$D$4:$AP$1445,MATCH($A$3,DB_Typologies!$AQ$4:$AQ$1445,0)+$A50,MATCH(AB$3,TQoL_Indexes!$B$8:$AK$8,0)),"")</f>
        <v/>
      </c>
      <c r="AC50" s="86" t="str">
        <f>IFERROR(INDEX(DB_Typologies!$D$4:$AP$1445,MATCH($A$3,DB_Typologies!$AQ$4:$AQ$1445,0)+$A50,MATCH(AC$3,TQoL_Indexes!$B$8:$AK$8,0)),"")</f>
        <v/>
      </c>
      <c r="AD50" s="86" t="str">
        <f>IFERROR(INDEX(DB_Typologies!$D$4:$AP$1445,MATCH($A$3,DB_Typologies!$AQ$4:$AQ$1445,0)+$A50,MATCH(AD$3,TQoL_Indexes!$B$8:$AK$8,0)),"")</f>
        <v/>
      </c>
      <c r="AE50" s="86" t="str">
        <f>IFERROR(INDEX(DB_Typologies!$D$4:$AP$1445,MATCH($A$3,DB_Typologies!$AQ$4:$AQ$1445,0)+$A50,MATCH(AE$3,TQoL_Indexes!$B$8:$AK$8,0)),"")</f>
        <v/>
      </c>
      <c r="AF50" s="86" t="str">
        <f>IFERROR(INDEX(DB_Typologies!$D$4:$AP$1445,MATCH($A$3,DB_Typologies!$AQ$4:$AQ$1445,0)+$A50,MATCH(AF$3,TQoL_Indexes!$B$8:$AK$8,0)),"")</f>
        <v/>
      </c>
      <c r="AG50" s="86" t="str">
        <f>IFERROR(INDEX(DB_Typologies!$D$4:$AP$1445,MATCH($A$3,DB_Typologies!$AQ$4:$AQ$1445,0)+$A50,MATCH(AG$3,TQoL_Indexes!$B$8:$AK$8,0)),"")</f>
        <v/>
      </c>
      <c r="AH50" s="86" t="str">
        <f>IFERROR(INDEX(DB_Typologies!$D$4:$AP$1445,MATCH($A$3,DB_Typologies!$AQ$4:$AQ$1445,0)+$A50,MATCH(AH$3,TQoL_Indexes!$B$8:$AK$8,0)),"")</f>
        <v/>
      </c>
      <c r="AI50" s="86" t="str">
        <f>IFERROR(INDEX(DB_Typologies!$D$4:$AP$1445,MATCH($A$3,DB_Typologies!$AQ$4:$AQ$1445,0)+$A50,MATCH(AI$3,TQoL_Indexes!$B$8:$AK$8,0)),"")</f>
        <v/>
      </c>
      <c r="AJ50" s="86" t="str">
        <f>IFERROR(INDEX(DB_Typologies!$D$4:$AP$1445,MATCH($A$3,DB_Typologies!$AQ$4:$AQ$1445,0)+$A50,MATCH(AJ$3,TQoL_Indexes!$B$8:$AK$8,0)),"")</f>
        <v/>
      </c>
      <c r="AK50" s="86" t="str">
        <f>IFERROR(INDEX(DB_Typologies!$D$4:$AP$1445,MATCH($A$3,DB_Typologies!$AQ$4:$AQ$1445,0)+$A50,MATCH(AK$3,TQoL_Indexes!$B$8:$AK$8,0)),"")</f>
        <v/>
      </c>
      <c r="AL50" s="86" t="str">
        <f>IFERROR(INDEX(DB_Typologies!$D$4:$AP$1445,MATCH($A$3,DB_Typologies!$AQ$4:$AQ$1445,0)+$A50,MATCH(AL$3,TQoL_Indexes!$B$8:$AK$8,0)),"")</f>
        <v/>
      </c>
      <c r="AM50" s="87" t="str">
        <f>IFERROR(INDEX(DB_Typologies!$D$4:$AP$1445,MATCH($A$3,DB_Typologies!$AQ$4:$AQ$1445,0)+$A50,MATCH(AM$3,TQoL_Indexes!$B$8:$AK$8,0)),"")</f>
        <v/>
      </c>
    </row>
    <row r="51" spans="1:39">
      <c r="A51" s="58" t="str">
        <f>IFERROR(IF(A50+1&lt;COUNTIF(DB_Typologies!$AQ$4:$AQ$1445,$A$3),A50+1,""),"")</f>
        <v/>
      </c>
      <c r="B51" s="120" t="str">
        <f>IFERROR(INDEX(DB_Typologies!$D$4:$AP$1445,MATCH($A$3,DB_Typologies!$AQ$4:$AQ$1445,0)+$A51,MATCH(B$3,TQoL_Indexes!$B$8:$AK$8,0)),"")</f>
        <v/>
      </c>
      <c r="C51" s="86" t="str">
        <f>IFERROR(INDEX(DB_Typologies!$D$4:$AP$1445,MATCH($A$3,DB_Typologies!$AQ$4:$AQ$1445,0)+$A51,MATCH(C$3,TQoL_Indexes!$B$8:$AK$8,0)),"")</f>
        <v/>
      </c>
      <c r="D51" s="87" t="str">
        <f>IFERROR(INDEX(DB_Typologies!$D$4:$AP$1445,MATCH($A$3,DB_Typologies!$AQ$4:$AQ$1445,0)+$A51,MATCH(D$3,TQoL_Indexes!$B$8:$AK$8,0)),"")</f>
        <v/>
      </c>
      <c r="E51" s="86" t="str">
        <f>IFERROR(INDEX(DB_Typologies!$D$4:$AP$1445,MATCH($A$3,DB_Typologies!$AQ$4:$AQ$1445,0)+$A51,MATCH(E$3,TQoL_Indexes!$B$8:$AK$8,0)),"")</f>
        <v/>
      </c>
      <c r="F51" s="86" t="str">
        <f>IFERROR(INDEX(DB_Typologies!$D$4:$AP$1445,MATCH($A$3,DB_Typologies!$AQ$4:$AQ$1445,0)+$A51,MATCH(F$3,TQoL_Indexes!$B$8:$AK$8,0)),"")</f>
        <v/>
      </c>
      <c r="G51" s="86" t="str">
        <f>IFERROR(INDEX(DB_Typologies!$D$4:$AP$1445,MATCH($A$3,DB_Typologies!$AQ$4:$AQ$1445,0)+$A51,MATCH(G$3,TQoL_Indexes!$B$8:$AK$8,0)),"")</f>
        <v/>
      </c>
      <c r="H51" s="86" t="str">
        <f>IFERROR(INDEX(DB_Typologies!$D$4:$AP$1445,MATCH($A$3,DB_Typologies!$AQ$4:$AQ$1445,0)+$A51,MATCH(H$3,TQoL_Indexes!$B$8:$AK$8,0)),"")</f>
        <v/>
      </c>
      <c r="I51" s="86" t="str">
        <f>IFERROR(INDEX(DB_Typologies!$D$4:$AP$1445,MATCH($A$3,DB_Typologies!$AQ$4:$AQ$1445,0)+$A51,MATCH(I$3,TQoL_Indexes!$B$8:$AK$8,0)),"")</f>
        <v/>
      </c>
      <c r="J51" s="86" t="str">
        <f>IFERROR(INDEX(DB_Typologies!$D$4:$AP$1445,MATCH($A$3,DB_Typologies!$AQ$4:$AQ$1445,0)+$A51,MATCH(J$3,TQoL_Indexes!$B$8:$AK$8,0)),"")</f>
        <v/>
      </c>
      <c r="K51" s="86" t="str">
        <f>IFERROR(INDEX(DB_Typologies!$D$4:$AP$1445,MATCH($A$3,DB_Typologies!$AQ$4:$AQ$1445,0)+$A51,MATCH(K$3,TQoL_Indexes!$B$8:$AK$8,0)),"")</f>
        <v/>
      </c>
      <c r="L51" s="86" t="str">
        <f>IFERROR(INDEX(DB_Typologies!$D$4:$AP$1445,MATCH($A$3,DB_Typologies!$AQ$4:$AQ$1445,0)+$A51,MATCH(L$3,TQoL_Indexes!$B$8:$AK$8,0)),"")</f>
        <v/>
      </c>
      <c r="M51" s="86" t="str">
        <f>IFERROR(INDEX(DB_Typologies!$D$4:$AP$1445,MATCH($A$3,DB_Typologies!$AQ$4:$AQ$1445,0)+$A51,MATCH(M$3,TQoL_Indexes!$B$8:$AK$8,0)),"")</f>
        <v/>
      </c>
      <c r="N51" s="86" t="str">
        <f>IFERROR(INDEX(DB_Typologies!$D$4:$AP$1445,MATCH($A$3,DB_Typologies!$AQ$4:$AQ$1445,0)+$A51,MATCH(N$3,TQoL_Indexes!$B$8:$AK$8,0)),"")</f>
        <v/>
      </c>
      <c r="O51" s="86" t="str">
        <f>IFERROR(INDEX(DB_Typologies!$D$4:$AP$1445,MATCH($A$3,DB_Typologies!$AQ$4:$AQ$1445,0)+$A51,MATCH(O$3,TQoL_Indexes!$B$8:$AK$8,0)),"")</f>
        <v/>
      </c>
      <c r="P51" s="86" t="str">
        <f>IFERROR(INDEX(DB_Typologies!$D$4:$AP$1445,MATCH($A$3,DB_Typologies!$AQ$4:$AQ$1445,0)+$A51,MATCH(P$3,TQoL_Indexes!$B$8:$AK$8,0)),"")</f>
        <v/>
      </c>
      <c r="Q51" s="86" t="str">
        <f>IFERROR(INDEX(DB_Typologies!$D$4:$AP$1445,MATCH($A$3,DB_Typologies!$AQ$4:$AQ$1445,0)+$A51,MATCH(Q$3,TQoL_Indexes!$B$8:$AK$8,0)),"")</f>
        <v/>
      </c>
      <c r="R51" s="86" t="str">
        <f>IFERROR(INDEX(DB_Typologies!$D$4:$AP$1445,MATCH($A$3,DB_Typologies!$AQ$4:$AQ$1445,0)+$A51,MATCH(R$3,TQoL_Indexes!$B$8:$AK$8,0)),"")</f>
        <v/>
      </c>
      <c r="S51" s="86" t="str">
        <f>IFERROR(INDEX(DB_Typologies!$D$4:$AP$1445,MATCH($A$3,DB_Typologies!$AQ$4:$AQ$1445,0)+$A51,MATCH(S$3,TQoL_Indexes!$B$8:$AK$8,0)),"")</f>
        <v/>
      </c>
      <c r="T51" s="86" t="str">
        <f>IFERROR(INDEX(DB_Typologies!$D$4:$AP$1445,MATCH($A$3,DB_Typologies!$AQ$4:$AQ$1445,0)+$A51,MATCH(T$3,TQoL_Indexes!$B$8:$AK$8,0)),"")</f>
        <v/>
      </c>
      <c r="U51" s="86" t="str">
        <f>IFERROR(INDEX(DB_Typologies!$D$4:$AP$1445,MATCH($A$3,DB_Typologies!$AQ$4:$AQ$1445,0)+$A51,MATCH(U$3,TQoL_Indexes!$B$8:$AK$8,0)),"")</f>
        <v/>
      </c>
      <c r="V51" s="86" t="str">
        <f>IFERROR(INDEX(DB_Typologies!$D$4:$AP$1445,MATCH($A$3,DB_Typologies!$AQ$4:$AQ$1445,0)+$A51,MATCH(V$3,TQoL_Indexes!$B$8:$AK$8,0)),"")</f>
        <v/>
      </c>
      <c r="W51" s="86" t="str">
        <f>IFERROR(INDEX(DB_Typologies!$D$4:$AP$1445,MATCH($A$3,DB_Typologies!$AQ$4:$AQ$1445,0)+$A51,MATCH(W$3,TQoL_Indexes!$B$8:$AK$8,0)),"")</f>
        <v/>
      </c>
      <c r="X51" s="86" t="str">
        <f>IFERROR(INDEX(DB_Typologies!$D$4:$AP$1445,MATCH($A$3,DB_Typologies!$AQ$4:$AQ$1445,0)+$A51,MATCH(X$3,TQoL_Indexes!$B$8:$AK$8,0)),"")</f>
        <v/>
      </c>
      <c r="Y51" s="86" t="str">
        <f>IFERROR(INDEX(DB_Typologies!$D$4:$AP$1445,MATCH($A$3,DB_Typologies!$AQ$4:$AQ$1445,0)+$A51,MATCH(Y$3,TQoL_Indexes!$B$8:$AK$8,0)),"")</f>
        <v/>
      </c>
      <c r="Z51" s="86" t="str">
        <f>IFERROR(INDEX(DB_Typologies!$D$4:$AP$1445,MATCH($A$3,DB_Typologies!$AQ$4:$AQ$1445,0)+$A51,MATCH(Z$3,TQoL_Indexes!$B$8:$AK$8,0)),"")</f>
        <v/>
      </c>
      <c r="AA51" s="86" t="str">
        <f>IFERROR(INDEX(DB_Typologies!$D$4:$AP$1445,MATCH($A$3,DB_Typologies!$AQ$4:$AQ$1445,0)+$A51,MATCH(AA$3,TQoL_Indexes!$B$8:$AK$8,0)),"")</f>
        <v/>
      </c>
      <c r="AB51" s="86" t="str">
        <f>IFERROR(INDEX(DB_Typologies!$D$4:$AP$1445,MATCH($A$3,DB_Typologies!$AQ$4:$AQ$1445,0)+$A51,MATCH(AB$3,TQoL_Indexes!$B$8:$AK$8,0)),"")</f>
        <v/>
      </c>
      <c r="AC51" s="86" t="str">
        <f>IFERROR(INDEX(DB_Typologies!$D$4:$AP$1445,MATCH($A$3,DB_Typologies!$AQ$4:$AQ$1445,0)+$A51,MATCH(AC$3,TQoL_Indexes!$B$8:$AK$8,0)),"")</f>
        <v/>
      </c>
      <c r="AD51" s="86" t="str">
        <f>IFERROR(INDEX(DB_Typologies!$D$4:$AP$1445,MATCH($A$3,DB_Typologies!$AQ$4:$AQ$1445,0)+$A51,MATCH(AD$3,TQoL_Indexes!$B$8:$AK$8,0)),"")</f>
        <v/>
      </c>
      <c r="AE51" s="86" t="str">
        <f>IFERROR(INDEX(DB_Typologies!$D$4:$AP$1445,MATCH($A$3,DB_Typologies!$AQ$4:$AQ$1445,0)+$A51,MATCH(AE$3,TQoL_Indexes!$B$8:$AK$8,0)),"")</f>
        <v/>
      </c>
      <c r="AF51" s="86" t="str">
        <f>IFERROR(INDEX(DB_Typologies!$D$4:$AP$1445,MATCH($A$3,DB_Typologies!$AQ$4:$AQ$1445,0)+$A51,MATCH(AF$3,TQoL_Indexes!$B$8:$AK$8,0)),"")</f>
        <v/>
      </c>
      <c r="AG51" s="86" t="str">
        <f>IFERROR(INDEX(DB_Typologies!$D$4:$AP$1445,MATCH($A$3,DB_Typologies!$AQ$4:$AQ$1445,0)+$A51,MATCH(AG$3,TQoL_Indexes!$B$8:$AK$8,0)),"")</f>
        <v/>
      </c>
      <c r="AH51" s="86" t="str">
        <f>IFERROR(INDEX(DB_Typologies!$D$4:$AP$1445,MATCH($A$3,DB_Typologies!$AQ$4:$AQ$1445,0)+$A51,MATCH(AH$3,TQoL_Indexes!$B$8:$AK$8,0)),"")</f>
        <v/>
      </c>
      <c r="AI51" s="86" t="str">
        <f>IFERROR(INDEX(DB_Typologies!$D$4:$AP$1445,MATCH($A$3,DB_Typologies!$AQ$4:$AQ$1445,0)+$A51,MATCH(AI$3,TQoL_Indexes!$B$8:$AK$8,0)),"")</f>
        <v/>
      </c>
      <c r="AJ51" s="86" t="str">
        <f>IFERROR(INDEX(DB_Typologies!$D$4:$AP$1445,MATCH($A$3,DB_Typologies!$AQ$4:$AQ$1445,0)+$A51,MATCH(AJ$3,TQoL_Indexes!$B$8:$AK$8,0)),"")</f>
        <v/>
      </c>
      <c r="AK51" s="86" t="str">
        <f>IFERROR(INDEX(DB_Typologies!$D$4:$AP$1445,MATCH($A$3,DB_Typologies!$AQ$4:$AQ$1445,0)+$A51,MATCH(AK$3,TQoL_Indexes!$B$8:$AK$8,0)),"")</f>
        <v/>
      </c>
      <c r="AL51" s="86" t="str">
        <f>IFERROR(INDEX(DB_Typologies!$D$4:$AP$1445,MATCH($A$3,DB_Typologies!$AQ$4:$AQ$1445,0)+$A51,MATCH(AL$3,TQoL_Indexes!$B$8:$AK$8,0)),"")</f>
        <v/>
      </c>
      <c r="AM51" s="87" t="str">
        <f>IFERROR(INDEX(DB_Typologies!$D$4:$AP$1445,MATCH($A$3,DB_Typologies!$AQ$4:$AQ$1445,0)+$A51,MATCH(AM$3,TQoL_Indexes!$B$8:$AK$8,0)),"")</f>
        <v/>
      </c>
    </row>
    <row r="52" spans="1:39">
      <c r="A52" s="58" t="str">
        <f>IFERROR(IF(A51+1&lt;COUNTIF(DB_Typologies!$AQ$4:$AQ$1445,$A$3),A51+1,""),"")</f>
        <v/>
      </c>
      <c r="B52" s="120" t="str">
        <f>IFERROR(INDEX(DB_Typologies!$D$4:$AP$1445,MATCH($A$3,DB_Typologies!$AQ$4:$AQ$1445,0)+$A52,MATCH(B$3,TQoL_Indexes!$B$8:$AK$8,0)),"")</f>
        <v/>
      </c>
      <c r="C52" s="86" t="str">
        <f>IFERROR(INDEX(DB_Typologies!$D$4:$AP$1445,MATCH($A$3,DB_Typologies!$AQ$4:$AQ$1445,0)+$A52,MATCH(C$3,TQoL_Indexes!$B$8:$AK$8,0)),"")</f>
        <v/>
      </c>
      <c r="D52" s="87" t="str">
        <f>IFERROR(INDEX(DB_Typologies!$D$4:$AP$1445,MATCH($A$3,DB_Typologies!$AQ$4:$AQ$1445,0)+$A52,MATCH(D$3,TQoL_Indexes!$B$8:$AK$8,0)),"")</f>
        <v/>
      </c>
      <c r="E52" s="86" t="str">
        <f>IFERROR(INDEX(DB_Typologies!$D$4:$AP$1445,MATCH($A$3,DB_Typologies!$AQ$4:$AQ$1445,0)+$A52,MATCH(E$3,TQoL_Indexes!$B$8:$AK$8,0)),"")</f>
        <v/>
      </c>
      <c r="F52" s="86" t="str">
        <f>IFERROR(INDEX(DB_Typologies!$D$4:$AP$1445,MATCH($A$3,DB_Typologies!$AQ$4:$AQ$1445,0)+$A52,MATCH(F$3,TQoL_Indexes!$B$8:$AK$8,0)),"")</f>
        <v/>
      </c>
      <c r="G52" s="86" t="str">
        <f>IFERROR(INDEX(DB_Typologies!$D$4:$AP$1445,MATCH($A$3,DB_Typologies!$AQ$4:$AQ$1445,0)+$A52,MATCH(G$3,TQoL_Indexes!$B$8:$AK$8,0)),"")</f>
        <v/>
      </c>
      <c r="H52" s="86" t="str">
        <f>IFERROR(INDEX(DB_Typologies!$D$4:$AP$1445,MATCH($A$3,DB_Typologies!$AQ$4:$AQ$1445,0)+$A52,MATCH(H$3,TQoL_Indexes!$B$8:$AK$8,0)),"")</f>
        <v/>
      </c>
      <c r="I52" s="86" t="str">
        <f>IFERROR(INDEX(DB_Typologies!$D$4:$AP$1445,MATCH($A$3,DB_Typologies!$AQ$4:$AQ$1445,0)+$A52,MATCH(I$3,TQoL_Indexes!$B$8:$AK$8,0)),"")</f>
        <v/>
      </c>
      <c r="J52" s="86" t="str">
        <f>IFERROR(INDEX(DB_Typologies!$D$4:$AP$1445,MATCH($A$3,DB_Typologies!$AQ$4:$AQ$1445,0)+$A52,MATCH(J$3,TQoL_Indexes!$B$8:$AK$8,0)),"")</f>
        <v/>
      </c>
      <c r="K52" s="86" t="str">
        <f>IFERROR(INDEX(DB_Typologies!$D$4:$AP$1445,MATCH($A$3,DB_Typologies!$AQ$4:$AQ$1445,0)+$A52,MATCH(K$3,TQoL_Indexes!$B$8:$AK$8,0)),"")</f>
        <v/>
      </c>
      <c r="L52" s="86" t="str">
        <f>IFERROR(INDEX(DB_Typologies!$D$4:$AP$1445,MATCH($A$3,DB_Typologies!$AQ$4:$AQ$1445,0)+$A52,MATCH(L$3,TQoL_Indexes!$B$8:$AK$8,0)),"")</f>
        <v/>
      </c>
      <c r="M52" s="86" t="str">
        <f>IFERROR(INDEX(DB_Typologies!$D$4:$AP$1445,MATCH($A$3,DB_Typologies!$AQ$4:$AQ$1445,0)+$A52,MATCH(M$3,TQoL_Indexes!$B$8:$AK$8,0)),"")</f>
        <v/>
      </c>
      <c r="N52" s="86" t="str">
        <f>IFERROR(INDEX(DB_Typologies!$D$4:$AP$1445,MATCH($A$3,DB_Typologies!$AQ$4:$AQ$1445,0)+$A52,MATCH(N$3,TQoL_Indexes!$B$8:$AK$8,0)),"")</f>
        <v/>
      </c>
      <c r="O52" s="86" t="str">
        <f>IFERROR(INDEX(DB_Typologies!$D$4:$AP$1445,MATCH($A$3,DB_Typologies!$AQ$4:$AQ$1445,0)+$A52,MATCH(O$3,TQoL_Indexes!$B$8:$AK$8,0)),"")</f>
        <v/>
      </c>
      <c r="P52" s="86" t="str">
        <f>IFERROR(INDEX(DB_Typologies!$D$4:$AP$1445,MATCH($A$3,DB_Typologies!$AQ$4:$AQ$1445,0)+$A52,MATCH(P$3,TQoL_Indexes!$B$8:$AK$8,0)),"")</f>
        <v/>
      </c>
      <c r="Q52" s="86" t="str">
        <f>IFERROR(INDEX(DB_Typologies!$D$4:$AP$1445,MATCH($A$3,DB_Typologies!$AQ$4:$AQ$1445,0)+$A52,MATCH(Q$3,TQoL_Indexes!$B$8:$AK$8,0)),"")</f>
        <v/>
      </c>
      <c r="R52" s="86" t="str">
        <f>IFERROR(INDEX(DB_Typologies!$D$4:$AP$1445,MATCH($A$3,DB_Typologies!$AQ$4:$AQ$1445,0)+$A52,MATCH(R$3,TQoL_Indexes!$B$8:$AK$8,0)),"")</f>
        <v/>
      </c>
      <c r="S52" s="86" t="str">
        <f>IFERROR(INDEX(DB_Typologies!$D$4:$AP$1445,MATCH($A$3,DB_Typologies!$AQ$4:$AQ$1445,0)+$A52,MATCH(S$3,TQoL_Indexes!$B$8:$AK$8,0)),"")</f>
        <v/>
      </c>
      <c r="T52" s="86" t="str">
        <f>IFERROR(INDEX(DB_Typologies!$D$4:$AP$1445,MATCH($A$3,DB_Typologies!$AQ$4:$AQ$1445,0)+$A52,MATCH(T$3,TQoL_Indexes!$B$8:$AK$8,0)),"")</f>
        <v/>
      </c>
      <c r="U52" s="86" t="str">
        <f>IFERROR(INDEX(DB_Typologies!$D$4:$AP$1445,MATCH($A$3,DB_Typologies!$AQ$4:$AQ$1445,0)+$A52,MATCH(U$3,TQoL_Indexes!$B$8:$AK$8,0)),"")</f>
        <v/>
      </c>
      <c r="V52" s="86" t="str">
        <f>IFERROR(INDEX(DB_Typologies!$D$4:$AP$1445,MATCH($A$3,DB_Typologies!$AQ$4:$AQ$1445,0)+$A52,MATCH(V$3,TQoL_Indexes!$B$8:$AK$8,0)),"")</f>
        <v/>
      </c>
      <c r="W52" s="86" t="str">
        <f>IFERROR(INDEX(DB_Typologies!$D$4:$AP$1445,MATCH($A$3,DB_Typologies!$AQ$4:$AQ$1445,0)+$A52,MATCH(W$3,TQoL_Indexes!$B$8:$AK$8,0)),"")</f>
        <v/>
      </c>
      <c r="X52" s="86" t="str">
        <f>IFERROR(INDEX(DB_Typologies!$D$4:$AP$1445,MATCH($A$3,DB_Typologies!$AQ$4:$AQ$1445,0)+$A52,MATCH(X$3,TQoL_Indexes!$B$8:$AK$8,0)),"")</f>
        <v/>
      </c>
      <c r="Y52" s="86" t="str">
        <f>IFERROR(INDEX(DB_Typologies!$D$4:$AP$1445,MATCH($A$3,DB_Typologies!$AQ$4:$AQ$1445,0)+$A52,MATCH(Y$3,TQoL_Indexes!$B$8:$AK$8,0)),"")</f>
        <v/>
      </c>
      <c r="Z52" s="86" t="str">
        <f>IFERROR(INDEX(DB_Typologies!$D$4:$AP$1445,MATCH($A$3,DB_Typologies!$AQ$4:$AQ$1445,0)+$A52,MATCH(Z$3,TQoL_Indexes!$B$8:$AK$8,0)),"")</f>
        <v/>
      </c>
      <c r="AA52" s="86" t="str">
        <f>IFERROR(INDEX(DB_Typologies!$D$4:$AP$1445,MATCH($A$3,DB_Typologies!$AQ$4:$AQ$1445,0)+$A52,MATCH(AA$3,TQoL_Indexes!$B$8:$AK$8,0)),"")</f>
        <v/>
      </c>
      <c r="AB52" s="86" t="str">
        <f>IFERROR(INDEX(DB_Typologies!$D$4:$AP$1445,MATCH($A$3,DB_Typologies!$AQ$4:$AQ$1445,0)+$A52,MATCH(AB$3,TQoL_Indexes!$B$8:$AK$8,0)),"")</f>
        <v/>
      </c>
      <c r="AC52" s="86" t="str">
        <f>IFERROR(INDEX(DB_Typologies!$D$4:$AP$1445,MATCH($A$3,DB_Typologies!$AQ$4:$AQ$1445,0)+$A52,MATCH(AC$3,TQoL_Indexes!$B$8:$AK$8,0)),"")</f>
        <v/>
      </c>
      <c r="AD52" s="86" t="str">
        <f>IFERROR(INDEX(DB_Typologies!$D$4:$AP$1445,MATCH($A$3,DB_Typologies!$AQ$4:$AQ$1445,0)+$A52,MATCH(AD$3,TQoL_Indexes!$B$8:$AK$8,0)),"")</f>
        <v/>
      </c>
      <c r="AE52" s="86" t="str">
        <f>IFERROR(INDEX(DB_Typologies!$D$4:$AP$1445,MATCH($A$3,DB_Typologies!$AQ$4:$AQ$1445,0)+$A52,MATCH(AE$3,TQoL_Indexes!$B$8:$AK$8,0)),"")</f>
        <v/>
      </c>
      <c r="AF52" s="86" t="str">
        <f>IFERROR(INDEX(DB_Typologies!$D$4:$AP$1445,MATCH($A$3,DB_Typologies!$AQ$4:$AQ$1445,0)+$A52,MATCH(AF$3,TQoL_Indexes!$B$8:$AK$8,0)),"")</f>
        <v/>
      </c>
      <c r="AG52" s="86" t="str">
        <f>IFERROR(INDEX(DB_Typologies!$D$4:$AP$1445,MATCH($A$3,DB_Typologies!$AQ$4:$AQ$1445,0)+$A52,MATCH(AG$3,TQoL_Indexes!$B$8:$AK$8,0)),"")</f>
        <v/>
      </c>
      <c r="AH52" s="86" t="str">
        <f>IFERROR(INDEX(DB_Typologies!$D$4:$AP$1445,MATCH($A$3,DB_Typologies!$AQ$4:$AQ$1445,0)+$A52,MATCH(AH$3,TQoL_Indexes!$B$8:$AK$8,0)),"")</f>
        <v/>
      </c>
      <c r="AI52" s="86" t="str">
        <f>IFERROR(INDEX(DB_Typologies!$D$4:$AP$1445,MATCH($A$3,DB_Typologies!$AQ$4:$AQ$1445,0)+$A52,MATCH(AI$3,TQoL_Indexes!$B$8:$AK$8,0)),"")</f>
        <v/>
      </c>
      <c r="AJ52" s="86" t="str">
        <f>IFERROR(INDEX(DB_Typologies!$D$4:$AP$1445,MATCH($A$3,DB_Typologies!$AQ$4:$AQ$1445,0)+$A52,MATCH(AJ$3,TQoL_Indexes!$B$8:$AK$8,0)),"")</f>
        <v/>
      </c>
      <c r="AK52" s="86" t="str">
        <f>IFERROR(INDEX(DB_Typologies!$D$4:$AP$1445,MATCH($A$3,DB_Typologies!$AQ$4:$AQ$1445,0)+$A52,MATCH(AK$3,TQoL_Indexes!$B$8:$AK$8,0)),"")</f>
        <v/>
      </c>
      <c r="AL52" s="86" t="str">
        <f>IFERROR(INDEX(DB_Typologies!$D$4:$AP$1445,MATCH($A$3,DB_Typologies!$AQ$4:$AQ$1445,0)+$A52,MATCH(AL$3,TQoL_Indexes!$B$8:$AK$8,0)),"")</f>
        <v/>
      </c>
      <c r="AM52" s="87" t="str">
        <f>IFERROR(INDEX(DB_Typologies!$D$4:$AP$1445,MATCH($A$3,DB_Typologies!$AQ$4:$AQ$1445,0)+$A52,MATCH(AM$3,TQoL_Indexes!$B$8:$AK$8,0)),"")</f>
        <v/>
      </c>
    </row>
    <row r="53" spans="1:39">
      <c r="A53" s="58" t="str">
        <f>IFERROR(IF(A52+1&lt;COUNTIF(DB_Typologies!$AQ$4:$AQ$1445,$A$3),A52+1,""),"")</f>
        <v/>
      </c>
      <c r="B53" s="120" t="str">
        <f>IFERROR(INDEX(DB_Typologies!$D$4:$AP$1445,MATCH($A$3,DB_Typologies!$AQ$4:$AQ$1445,0)+$A53,MATCH(B$3,TQoL_Indexes!$B$8:$AK$8,0)),"")</f>
        <v/>
      </c>
      <c r="C53" s="86" t="str">
        <f>IFERROR(INDEX(DB_Typologies!$D$4:$AP$1445,MATCH($A$3,DB_Typologies!$AQ$4:$AQ$1445,0)+$A53,MATCH(C$3,TQoL_Indexes!$B$8:$AK$8,0)),"")</f>
        <v/>
      </c>
      <c r="D53" s="87" t="str">
        <f>IFERROR(INDEX(DB_Typologies!$D$4:$AP$1445,MATCH($A$3,DB_Typologies!$AQ$4:$AQ$1445,0)+$A53,MATCH(D$3,TQoL_Indexes!$B$8:$AK$8,0)),"")</f>
        <v/>
      </c>
      <c r="E53" s="86" t="str">
        <f>IFERROR(INDEX(DB_Typologies!$D$4:$AP$1445,MATCH($A$3,DB_Typologies!$AQ$4:$AQ$1445,0)+$A53,MATCH(E$3,TQoL_Indexes!$B$8:$AK$8,0)),"")</f>
        <v/>
      </c>
      <c r="F53" s="86" t="str">
        <f>IFERROR(INDEX(DB_Typologies!$D$4:$AP$1445,MATCH($A$3,DB_Typologies!$AQ$4:$AQ$1445,0)+$A53,MATCH(F$3,TQoL_Indexes!$B$8:$AK$8,0)),"")</f>
        <v/>
      </c>
      <c r="G53" s="86" t="str">
        <f>IFERROR(INDEX(DB_Typologies!$D$4:$AP$1445,MATCH($A$3,DB_Typologies!$AQ$4:$AQ$1445,0)+$A53,MATCH(G$3,TQoL_Indexes!$B$8:$AK$8,0)),"")</f>
        <v/>
      </c>
      <c r="H53" s="86" t="str">
        <f>IFERROR(INDEX(DB_Typologies!$D$4:$AP$1445,MATCH($A$3,DB_Typologies!$AQ$4:$AQ$1445,0)+$A53,MATCH(H$3,TQoL_Indexes!$B$8:$AK$8,0)),"")</f>
        <v/>
      </c>
      <c r="I53" s="86" t="str">
        <f>IFERROR(INDEX(DB_Typologies!$D$4:$AP$1445,MATCH($A$3,DB_Typologies!$AQ$4:$AQ$1445,0)+$A53,MATCH(I$3,TQoL_Indexes!$B$8:$AK$8,0)),"")</f>
        <v/>
      </c>
      <c r="J53" s="86" t="str">
        <f>IFERROR(INDEX(DB_Typologies!$D$4:$AP$1445,MATCH($A$3,DB_Typologies!$AQ$4:$AQ$1445,0)+$A53,MATCH(J$3,TQoL_Indexes!$B$8:$AK$8,0)),"")</f>
        <v/>
      </c>
      <c r="K53" s="86" t="str">
        <f>IFERROR(INDEX(DB_Typologies!$D$4:$AP$1445,MATCH($A$3,DB_Typologies!$AQ$4:$AQ$1445,0)+$A53,MATCH(K$3,TQoL_Indexes!$B$8:$AK$8,0)),"")</f>
        <v/>
      </c>
      <c r="L53" s="86" t="str">
        <f>IFERROR(INDEX(DB_Typologies!$D$4:$AP$1445,MATCH($A$3,DB_Typologies!$AQ$4:$AQ$1445,0)+$A53,MATCH(L$3,TQoL_Indexes!$B$8:$AK$8,0)),"")</f>
        <v/>
      </c>
      <c r="M53" s="86" t="str">
        <f>IFERROR(INDEX(DB_Typologies!$D$4:$AP$1445,MATCH($A$3,DB_Typologies!$AQ$4:$AQ$1445,0)+$A53,MATCH(M$3,TQoL_Indexes!$B$8:$AK$8,0)),"")</f>
        <v/>
      </c>
      <c r="N53" s="86" t="str">
        <f>IFERROR(INDEX(DB_Typologies!$D$4:$AP$1445,MATCH($A$3,DB_Typologies!$AQ$4:$AQ$1445,0)+$A53,MATCH(N$3,TQoL_Indexes!$B$8:$AK$8,0)),"")</f>
        <v/>
      </c>
      <c r="O53" s="86" t="str">
        <f>IFERROR(INDEX(DB_Typologies!$D$4:$AP$1445,MATCH($A$3,DB_Typologies!$AQ$4:$AQ$1445,0)+$A53,MATCH(O$3,TQoL_Indexes!$B$8:$AK$8,0)),"")</f>
        <v/>
      </c>
      <c r="P53" s="86" t="str">
        <f>IFERROR(INDEX(DB_Typologies!$D$4:$AP$1445,MATCH($A$3,DB_Typologies!$AQ$4:$AQ$1445,0)+$A53,MATCH(P$3,TQoL_Indexes!$B$8:$AK$8,0)),"")</f>
        <v/>
      </c>
      <c r="Q53" s="86" t="str">
        <f>IFERROR(INDEX(DB_Typologies!$D$4:$AP$1445,MATCH($A$3,DB_Typologies!$AQ$4:$AQ$1445,0)+$A53,MATCH(Q$3,TQoL_Indexes!$B$8:$AK$8,0)),"")</f>
        <v/>
      </c>
      <c r="R53" s="86" t="str">
        <f>IFERROR(INDEX(DB_Typologies!$D$4:$AP$1445,MATCH($A$3,DB_Typologies!$AQ$4:$AQ$1445,0)+$A53,MATCH(R$3,TQoL_Indexes!$B$8:$AK$8,0)),"")</f>
        <v/>
      </c>
      <c r="S53" s="86" t="str">
        <f>IFERROR(INDEX(DB_Typologies!$D$4:$AP$1445,MATCH($A$3,DB_Typologies!$AQ$4:$AQ$1445,0)+$A53,MATCH(S$3,TQoL_Indexes!$B$8:$AK$8,0)),"")</f>
        <v/>
      </c>
      <c r="T53" s="86" t="str">
        <f>IFERROR(INDEX(DB_Typologies!$D$4:$AP$1445,MATCH($A$3,DB_Typologies!$AQ$4:$AQ$1445,0)+$A53,MATCH(T$3,TQoL_Indexes!$B$8:$AK$8,0)),"")</f>
        <v/>
      </c>
      <c r="U53" s="86" t="str">
        <f>IFERROR(INDEX(DB_Typologies!$D$4:$AP$1445,MATCH($A$3,DB_Typologies!$AQ$4:$AQ$1445,0)+$A53,MATCH(U$3,TQoL_Indexes!$B$8:$AK$8,0)),"")</f>
        <v/>
      </c>
      <c r="V53" s="86" t="str">
        <f>IFERROR(INDEX(DB_Typologies!$D$4:$AP$1445,MATCH($A$3,DB_Typologies!$AQ$4:$AQ$1445,0)+$A53,MATCH(V$3,TQoL_Indexes!$B$8:$AK$8,0)),"")</f>
        <v/>
      </c>
      <c r="W53" s="86" t="str">
        <f>IFERROR(INDEX(DB_Typologies!$D$4:$AP$1445,MATCH($A$3,DB_Typologies!$AQ$4:$AQ$1445,0)+$A53,MATCH(W$3,TQoL_Indexes!$B$8:$AK$8,0)),"")</f>
        <v/>
      </c>
      <c r="X53" s="86" t="str">
        <f>IFERROR(INDEX(DB_Typologies!$D$4:$AP$1445,MATCH($A$3,DB_Typologies!$AQ$4:$AQ$1445,0)+$A53,MATCH(X$3,TQoL_Indexes!$B$8:$AK$8,0)),"")</f>
        <v/>
      </c>
      <c r="Y53" s="86" t="str">
        <f>IFERROR(INDEX(DB_Typologies!$D$4:$AP$1445,MATCH($A$3,DB_Typologies!$AQ$4:$AQ$1445,0)+$A53,MATCH(Y$3,TQoL_Indexes!$B$8:$AK$8,0)),"")</f>
        <v/>
      </c>
      <c r="Z53" s="86" t="str">
        <f>IFERROR(INDEX(DB_Typologies!$D$4:$AP$1445,MATCH($A$3,DB_Typologies!$AQ$4:$AQ$1445,0)+$A53,MATCH(Z$3,TQoL_Indexes!$B$8:$AK$8,0)),"")</f>
        <v/>
      </c>
      <c r="AA53" s="86" t="str">
        <f>IFERROR(INDEX(DB_Typologies!$D$4:$AP$1445,MATCH($A$3,DB_Typologies!$AQ$4:$AQ$1445,0)+$A53,MATCH(AA$3,TQoL_Indexes!$B$8:$AK$8,0)),"")</f>
        <v/>
      </c>
      <c r="AB53" s="86" t="str">
        <f>IFERROR(INDEX(DB_Typologies!$D$4:$AP$1445,MATCH($A$3,DB_Typologies!$AQ$4:$AQ$1445,0)+$A53,MATCH(AB$3,TQoL_Indexes!$B$8:$AK$8,0)),"")</f>
        <v/>
      </c>
      <c r="AC53" s="86" t="str">
        <f>IFERROR(INDEX(DB_Typologies!$D$4:$AP$1445,MATCH($A$3,DB_Typologies!$AQ$4:$AQ$1445,0)+$A53,MATCH(AC$3,TQoL_Indexes!$B$8:$AK$8,0)),"")</f>
        <v/>
      </c>
      <c r="AD53" s="86" t="str">
        <f>IFERROR(INDEX(DB_Typologies!$D$4:$AP$1445,MATCH($A$3,DB_Typologies!$AQ$4:$AQ$1445,0)+$A53,MATCH(AD$3,TQoL_Indexes!$B$8:$AK$8,0)),"")</f>
        <v/>
      </c>
      <c r="AE53" s="86" t="str">
        <f>IFERROR(INDEX(DB_Typologies!$D$4:$AP$1445,MATCH($A$3,DB_Typologies!$AQ$4:$AQ$1445,0)+$A53,MATCH(AE$3,TQoL_Indexes!$B$8:$AK$8,0)),"")</f>
        <v/>
      </c>
      <c r="AF53" s="86" t="str">
        <f>IFERROR(INDEX(DB_Typologies!$D$4:$AP$1445,MATCH($A$3,DB_Typologies!$AQ$4:$AQ$1445,0)+$A53,MATCH(AF$3,TQoL_Indexes!$B$8:$AK$8,0)),"")</f>
        <v/>
      </c>
      <c r="AG53" s="86" t="str">
        <f>IFERROR(INDEX(DB_Typologies!$D$4:$AP$1445,MATCH($A$3,DB_Typologies!$AQ$4:$AQ$1445,0)+$A53,MATCH(AG$3,TQoL_Indexes!$B$8:$AK$8,0)),"")</f>
        <v/>
      </c>
      <c r="AH53" s="86" t="str">
        <f>IFERROR(INDEX(DB_Typologies!$D$4:$AP$1445,MATCH($A$3,DB_Typologies!$AQ$4:$AQ$1445,0)+$A53,MATCH(AH$3,TQoL_Indexes!$B$8:$AK$8,0)),"")</f>
        <v/>
      </c>
      <c r="AI53" s="86" t="str">
        <f>IFERROR(INDEX(DB_Typologies!$D$4:$AP$1445,MATCH($A$3,DB_Typologies!$AQ$4:$AQ$1445,0)+$A53,MATCH(AI$3,TQoL_Indexes!$B$8:$AK$8,0)),"")</f>
        <v/>
      </c>
      <c r="AJ53" s="86" t="str">
        <f>IFERROR(INDEX(DB_Typologies!$D$4:$AP$1445,MATCH($A$3,DB_Typologies!$AQ$4:$AQ$1445,0)+$A53,MATCH(AJ$3,TQoL_Indexes!$B$8:$AK$8,0)),"")</f>
        <v/>
      </c>
      <c r="AK53" s="86" t="str">
        <f>IFERROR(INDEX(DB_Typologies!$D$4:$AP$1445,MATCH($A$3,DB_Typologies!$AQ$4:$AQ$1445,0)+$A53,MATCH(AK$3,TQoL_Indexes!$B$8:$AK$8,0)),"")</f>
        <v/>
      </c>
      <c r="AL53" s="86" t="str">
        <f>IFERROR(INDEX(DB_Typologies!$D$4:$AP$1445,MATCH($A$3,DB_Typologies!$AQ$4:$AQ$1445,0)+$A53,MATCH(AL$3,TQoL_Indexes!$B$8:$AK$8,0)),"")</f>
        <v/>
      </c>
      <c r="AM53" s="87" t="str">
        <f>IFERROR(INDEX(DB_Typologies!$D$4:$AP$1445,MATCH($A$3,DB_Typologies!$AQ$4:$AQ$1445,0)+$A53,MATCH(AM$3,TQoL_Indexes!$B$8:$AK$8,0)),"")</f>
        <v/>
      </c>
    </row>
    <row r="54" spans="1:39">
      <c r="A54" s="58" t="str">
        <f>IFERROR(IF(A53+1&lt;COUNTIF(DB_Typologies!$AQ$4:$AQ$1445,$A$3),A53+1,""),"")</f>
        <v/>
      </c>
      <c r="B54" s="120" t="str">
        <f>IFERROR(INDEX(DB_Typologies!$D$4:$AP$1445,MATCH($A$3,DB_Typologies!$AQ$4:$AQ$1445,0)+$A54,MATCH(B$3,TQoL_Indexes!$B$8:$AK$8,0)),"")</f>
        <v/>
      </c>
      <c r="C54" s="86" t="str">
        <f>IFERROR(INDEX(DB_Typologies!$D$4:$AP$1445,MATCH($A$3,DB_Typologies!$AQ$4:$AQ$1445,0)+$A54,MATCH(C$3,TQoL_Indexes!$B$8:$AK$8,0)),"")</f>
        <v/>
      </c>
      <c r="D54" s="87" t="str">
        <f>IFERROR(INDEX(DB_Typologies!$D$4:$AP$1445,MATCH($A$3,DB_Typologies!$AQ$4:$AQ$1445,0)+$A54,MATCH(D$3,TQoL_Indexes!$B$8:$AK$8,0)),"")</f>
        <v/>
      </c>
      <c r="E54" s="86" t="str">
        <f>IFERROR(INDEX(DB_Typologies!$D$4:$AP$1445,MATCH($A$3,DB_Typologies!$AQ$4:$AQ$1445,0)+$A54,MATCH(E$3,TQoL_Indexes!$B$8:$AK$8,0)),"")</f>
        <v/>
      </c>
      <c r="F54" s="86" t="str">
        <f>IFERROR(INDEX(DB_Typologies!$D$4:$AP$1445,MATCH($A$3,DB_Typologies!$AQ$4:$AQ$1445,0)+$A54,MATCH(F$3,TQoL_Indexes!$B$8:$AK$8,0)),"")</f>
        <v/>
      </c>
      <c r="G54" s="86" t="str">
        <f>IFERROR(INDEX(DB_Typologies!$D$4:$AP$1445,MATCH($A$3,DB_Typologies!$AQ$4:$AQ$1445,0)+$A54,MATCH(G$3,TQoL_Indexes!$B$8:$AK$8,0)),"")</f>
        <v/>
      </c>
      <c r="H54" s="86" t="str">
        <f>IFERROR(INDEX(DB_Typologies!$D$4:$AP$1445,MATCH($A$3,DB_Typologies!$AQ$4:$AQ$1445,0)+$A54,MATCH(H$3,TQoL_Indexes!$B$8:$AK$8,0)),"")</f>
        <v/>
      </c>
      <c r="I54" s="86" t="str">
        <f>IFERROR(INDEX(DB_Typologies!$D$4:$AP$1445,MATCH($A$3,DB_Typologies!$AQ$4:$AQ$1445,0)+$A54,MATCH(I$3,TQoL_Indexes!$B$8:$AK$8,0)),"")</f>
        <v/>
      </c>
      <c r="J54" s="86" t="str">
        <f>IFERROR(INDEX(DB_Typologies!$D$4:$AP$1445,MATCH($A$3,DB_Typologies!$AQ$4:$AQ$1445,0)+$A54,MATCH(J$3,TQoL_Indexes!$B$8:$AK$8,0)),"")</f>
        <v/>
      </c>
      <c r="K54" s="86" t="str">
        <f>IFERROR(INDEX(DB_Typologies!$D$4:$AP$1445,MATCH($A$3,DB_Typologies!$AQ$4:$AQ$1445,0)+$A54,MATCH(K$3,TQoL_Indexes!$B$8:$AK$8,0)),"")</f>
        <v/>
      </c>
      <c r="L54" s="86" t="str">
        <f>IFERROR(INDEX(DB_Typologies!$D$4:$AP$1445,MATCH($A$3,DB_Typologies!$AQ$4:$AQ$1445,0)+$A54,MATCH(L$3,TQoL_Indexes!$B$8:$AK$8,0)),"")</f>
        <v/>
      </c>
      <c r="M54" s="86" t="str">
        <f>IFERROR(INDEX(DB_Typologies!$D$4:$AP$1445,MATCH($A$3,DB_Typologies!$AQ$4:$AQ$1445,0)+$A54,MATCH(M$3,TQoL_Indexes!$B$8:$AK$8,0)),"")</f>
        <v/>
      </c>
      <c r="N54" s="86" t="str">
        <f>IFERROR(INDEX(DB_Typologies!$D$4:$AP$1445,MATCH($A$3,DB_Typologies!$AQ$4:$AQ$1445,0)+$A54,MATCH(N$3,TQoL_Indexes!$B$8:$AK$8,0)),"")</f>
        <v/>
      </c>
      <c r="O54" s="86" t="str">
        <f>IFERROR(INDEX(DB_Typologies!$D$4:$AP$1445,MATCH($A$3,DB_Typologies!$AQ$4:$AQ$1445,0)+$A54,MATCH(O$3,TQoL_Indexes!$B$8:$AK$8,0)),"")</f>
        <v/>
      </c>
      <c r="P54" s="86" t="str">
        <f>IFERROR(INDEX(DB_Typologies!$D$4:$AP$1445,MATCH($A$3,DB_Typologies!$AQ$4:$AQ$1445,0)+$A54,MATCH(P$3,TQoL_Indexes!$B$8:$AK$8,0)),"")</f>
        <v/>
      </c>
      <c r="Q54" s="86" t="str">
        <f>IFERROR(INDEX(DB_Typologies!$D$4:$AP$1445,MATCH($A$3,DB_Typologies!$AQ$4:$AQ$1445,0)+$A54,MATCH(Q$3,TQoL_Indexes!$B$8:$AK$8,0)),"")</f>
        <v/>
      </c>
      <c r="R54" s="86" t="str">
        <f>IFERROR(INDEX(DB_Typologies!$D$4:$AP$1445,MATCH($A$3,DB_Typologies!$AQ$4:$AQ$1445,0)+$A54,MATCH(R$3,TQoL_Indexes!$B$8:$AK$8,0)),"")</f>
        <v/>
      </c>
      <c r="S54" s="86" t="str">
        <f>IFERROR(INDEX(DB_Typologies!$D$4:$AP$1445,MATCH($A$3,DB_Typologies!$AQ$4:$AQ$1445,0)+$A54,MATCH(S$3,TQoL_Indexes!$B$8:$AK$8,0)),"")</f>
        <v/>
      </c>
      <c r="T54" s="86" t="str">
        <f>IFERROR(INDEX(DB_Typologies!$D$4:$AP$1445,MATCH($A$3,DB_Typologies!$AQ$4:$AQ$1445,0)+$A54,MATCH(T$3,TQoL_Indexes!$B$8:$AK$8,0)),"")</f>
        <v/>
      </c>
      <c r="U54" s="86" t="str">
        <f>IFERROR(INDEX(DB_Typologies!$D$4:$AP$1445,MATCH($A$3,DB_Typologies!$AQ$4:$AQ$1445,0)+$A54,MATCH(U$3,TQoL_Indexes!$B$8:$AK$8,0)),"")</f>
        <v/>
      </c>
      <c r="V54" s="86" t="str">
        <f>IFERROR(INDEX(DB_Typologies!$D$4:$AP$1445,MATCH($A$3,DB_Typologies!$AQ$4:$AQ$1445,0)+$A54,MATCH(V$3,TQoL_Indexes!$B$8:$AK$8,0)),"")</f>
        <v/>
      </c>
      <c r="W54" s="86" t="str">
        <f>IFERROR(INDEX(DB_Typologies!$D$4:$AP$1445,MATCH($A$3,DB_Typologies!$AQ$4:$AQ$1445,0)+$A54,MATCH(W$3,TQoL_Indexes!$B$8:$AK$8,0)),"")</f>
        <v/>
      </c>
      <c r="X54" s="86" t="str">
        <f>IFERROR(INDEX(DB_Typologies!$D$4:$AP$1445,MATCH($A$3,DB_Typologies!$AQ$4:$AQ$1445,0)+$A54,MATCH(X$3,TQoL_Indexes!$B$8:$AK$8,0)),"")</f>
        <v/>
      </c>
      <c r="Y54" s="86" t="str">
        <f>IFERROR(INDEX(DB_Typologies!$D$4:$AP$1445,MATCH($A$3,DB_Typologies!$AQ$4:$AQ$1445,0)+$A54,MATCH(Y$3,TQoL_Indexes!$B$8:$AK$8,0)),"")</f>
        <v/>
      </c>
      <c r="Z54" s="86" t="str">
        <f>IFERROR(INDEX(DB_Typologies!$D$4:$AP$1445,MATCH($A$3,DB_Typologies!$AQ$4:$AQ$1445,0)+$A54,MATCH(Z$3,TQoL_Indexes!$B$8:$AK$8,0)),"")</f>
        <v/>
      </c>
      <c r="AA54" s="86" t="str">
        <f>IFERROR(INDEX(DB_Typologies!$D$4:$AP$1445,MATCH($A$3,DB_Typologies!$AQ$4:$AQ$1445,0)+$A54,MATCH(AA$3,TQoL_Indexes!$B$8:$AK$8,0)),"")</f>
        <v/>
      </c>
      <c r="AB54" s="86" t="str">
        <f>IFERROR(INDEX(DB_Typologies!$D$4:$AP$1445,MATCH($A$3,DB_Typologies!$AQ$4:$AQ$1445,0)+$A54,MATCH(AB$3,TQoL_Indexes!$B$8:$AK$8,0)),"")</f>
        <v/>
      </c>
      <c r="AC54" s="86" t="str">
        <f>IFERROR(INDEX(DB_Typologies!$D$4:$AP$1445,MATCH($A$3,DB_Typologies!$AQ$4:$AQ$1445,0)+$A54,MATCH(AC$3,TQoL_Indexes!$B$8:$AK$8,0)),"")</f>
        <v/>
      </c>
      <c r="AD54" s="86" t="str">
        <f>IFERROR(INDEX(DB_Typologies!$D$4:$AP$1445,MATCH($A$3,DB_Typologies!$AQ$4:$AQ$1445,0)+$A54,MATCH(AD$3,TQoL_Indexes!$B$8:$AK$8,0)),"")</f>
        <v/>
      </c>
      <c r="AE54" s="86" t="str">
        <f>IFERROR(INDEX(DB_Typologies!$D$4:$AP$1445,MATCH($A$3,DB_Typologies!$AQ$4:$AQ$1445,0)+$A54,MATCH(AE$3,TQoL_Indexes!$B$8:$AK$8,0)),"")</f>
        <v/>
      </c>
      <c r="AF54" s="86" t="str">
        <f>IFERROR(INDEX(DB_Typologies!$D$4:$AP$1445,MATCH($A$3,DB_Typologies!$AQ$4:$AQ$1445,0)+$A54,MATCH(AF$3,TQoL_Indexes!$B$8:$AK$8,0)),"")</f>
        <v/>
      </c>
      <c r="AG54" s="86" t="str">
        <f>IFERROR(INDEX(DB_Typologies!$D$4:$AP$1445,MATCH($A$3,DB_Typologies!$AQ$4:$AQ$1445,0)+$A54,MATCH(AG$3,TQoL_Indexes!$B$8:$AK$8,0)),"")</f>
        <v/>
      </c>
      <c r="AH54" s="86" t="str">
        <f>IFERROR(INDEX(DB_Typologies!$D$4:$AP$1445,MATCH($A$3,DB_Typologies!$AQ$4:$AQ$1445,0)+$A54,MATCH(AH$3,TQoL_Indexes!$B$8:$AK$8,0)),"")</f>
        <v/>
      </c>
      <c r="AI54" s="86" t="str">
        <f>IFERROR(INDEX(DB_Typologies!$D$4:$AP$1445,MATCH($A$3,DB_Typologies!$AQ$4:$AQ$1445,0)+$A54,MATCH(AI$3,TQoL_Indexes!$B$8:$AK$8,0)),"")</f>
        <v/>
      </c>
      <c r="AJ54" s="86" t="str">
        <f>IFERROR(INDEX(DB_Typologies!$D$4:$AP$1445,MATCH($A$3,DB_Typologies!$AQ$4:$AQ$1445,0)+$A54,MATCH(AJ$3,TQoL_Indexes!$B$8:$AK$8,0)),"")</f>
        <v/>
      </c>
      <c r="AK54" s="86" t="str">
        <f>IFERROR(INDEX(DB_Typologies!$D$4:$AP$1445,MATCH($A$3,DB_Typologies!$AQ$4:$AQ$1445,0)+$A54,MATCH(AK$3,TQoL_Indexes!$B$8:$AK$8,0)),"")</f>
        <v/>
      </c>
      <c r="AL54" s="86" t="str">
        <f>IFERROR(INDEX(DB_Typologies!$D$4:$AP$1445,MATCH($A$3,DB_Typologies!$AQ$4:$AQ$1445,0)+$A54,MATCH(AL$3,TQoL_Indexes!$B$8:$AK$8,0)),"")</f>
        <v/>
      </c>
      <c r="AM54" s="87" t="str">
        <f>IFERROR(INDEX(DB_Typologies!$D$4:$AP$1445,MATCH($A$3,DB_Typologies!$AQ$4:$AQ$1445,0)+$A54,MATCH(AM$3,TQoL_Indexes!$B$8:$AK$8,0)),"")</f>
        <v/>
      </c>
    </row>
    <row r="55" spans="1:39">
      <c r="A55" s="58" t="str">
        <f>IFERROR(IF(A54+1&lt;COUNTIF(DB_Typologies!$AQ$4:$AQ$1445,$A$3),A54+1,""),"")</f>
        <v/>
      </c>
      <c r="B55" s="120" t="str">
        <f>IFERROR(INDEX(DB_Typologies!$D$4:$AP$1445,MATCH($A$3,DB_Typologies!$AQ$4:$AQ$1445,0)+$A55,MATCH(B$3,TQoL_Indexes!$B$8:$AK$8,0)),"")</f>
        <v/>
      </c>
      <c r="C55" s="86" t="str">
        <f>IFERROR(INDEX(DB_Typologies!$D$4:$AP$1445,MATCH($A$3,DB_Typologies!$AQ$4:$AQ$1445,0)+$A55,MATCH(C$3,TQoL_Indexes!$B$8:$AK$8,0)),"")</f>
        <v/>
      </c>
      <c r="D55" s="87" t="str">
        <f>IFERROR(INDEX(DB_Typologies!$D$4:$AP$1445,MATCH($A$3,DB_Typologies!$AQ$4:$AQ$1445,0)+$A55,MATCH(D$3,TQoL_Indexes!$B$8:$AK$8,0)),"")</f>
        <v/>
      </c>
      <c r="E55" s="86" t="str">
        <f>IFERROR(INDEX(DB_Typologies!$D$4:$AP$1445,MATCH($A$3,DB_Typologies!$AQ$4:$AQ$1445,0)+$A55,MATCH(E$3,TQoL_Indexes!$B$8:$AK$8,0)),"")</f>
        <v/>
      </c>
      <c r="F55" s="86" t="str">
        <f>IFERROR(INDEX(DB_Typologies!$D$4:$AP$1445,MATCH($A$3,DB_Typologies!$AQ$4:$AQ$1445,0)+$A55,MATCH(F$3,TQoL_Indexes!$B$8:$AK$8,0)),"")</f>
        <v/>
      </c>
      <c r="G55" s="86" t="str">
        <f>IFERROR(INDEX(DB_Typologies!$D$4:$AP$1445,MATCH($A$3,DB_Typologies!$AQ$4:$AQ$1445,0)+$A55,MATCH(G$3,TQoL_Indexes!$B$8:$AK$8,0)),"")</f>
        <v/>
      </c>
      <c r="H55" s="86" t="str">
        <f>IFERROR(INDEX(DB_Typologies!$D$4:$AP$1445,MATCH($A$3,DB_Typologies!$AQ$4:$AQ$1445,0)+$A55,MATCH(H$3,TQoL_Indexes!$B$8:$AK$8,0)),"")</f>
        <v/>
      </c>
      <c r="I55" s="86" t="str">
        <f>IFERROR(INDEX(DB_Typologies!$D$4:$AP$1445,MATCH($A$3,DB_Typologies!$AQ$4:$AQ$1445,0)+$A55,MATCH(I$3,TQoL_Indexes!$B$8:$AK$8,0)),"")</f>
        <v/>
      </c>
      <c r="J55" s="86" t="str">
        <f>IFERROR(INDEX(DB_Typologies!$D$4:$AP$1445,MATCH($A$3,DB_Typologies!$AQ$4:$AQ$1445,0)+$A55,MATCH(J$3,TQoL_Indexes!$B$8:$AK$8,0)),"")</f>
        <v/>
      </c>
      <c r="K55" s="86" t="str">
        <f>IFERROR(INDEX(DB_Typologies!$D$4:$AP$1445,MATCH($A$3,DB_Typologies!$AQ$4:$AQ$1445,0)+$A55,MATCH(K$3,TQoL_Indexes!$B$8:$AK$8,0)),"")</f>
        <v/>
      </c>
      <c r="L55" s="86" t="str">
        <f>IFERROR(INDEX(DB_Typologies!$D$4:$AP$1445,MATCH($A$3,DB_Typologies!$AQ$4:$AQ$1445,0)+$A55,MATCH(L$3,TQoL_Indexes!$B$8:$AK$8,0)),"")</f>
        <v/>
      </c>
      <c r="M55" s="86" t="str">
        <f>IFERROR(INDEX(DB_Typologies!$D$4:$AP$1445,MATCH($A$3,DB_Typologies!$AQ$4:$AQ$1445,0)+$A55,MATCH(M$3,TQoL_Indexes!$B$8:$AK$8,0)),"")</f>
        <v/>
      </c>
      <c r="N55" s="86" t="str">
        <f>IFERROR(INDEX(DB_Typologies!$D$4:$AP$1445,MATCH($A$3,DB_Typologies!$AQ$4:$AQ$1445,0)+$A55,MATCH(N$3,TQoL_Indexes!$B$8:$AK$8,0)),"")</f>
        <v/>
      </c>
      <c r="O55" s="86" t="str">
        <f>IFERROR(INDEX(DB_Typologies!$D$4:$AP$1445,MATCH($A$3,DB_Typologies!$AQ$4:$AQ$1445,0)+$A55,MATCH(O$3,TQoL_Indexes!$B$8:$AK$8,0)),"")</f>
        <v/>
      </c>
      <c r="P55" s="86" t="str">
        <f>IFERROR(INDEX(DB_Typologies!$D$4:$AP$1445,MATCH($A$3,DB_Typologies!$AQ$4:$AQ$1445,0)+$A55,MATCH(P$3,TQoL_Indexes!$B$8:$AK$8,0)),"")</f>
        <v/>
      </c>
      <c r="Q55" s="86" t="str">
        <f>IFERROR(INDEX(DB_Typologies!$D$4:$AP$1445,MATCH($A$3,DB_Typologies!$AQ$4:$AQ$1445,0)+$A55,MATCH(Q$3,TQoL_Indexes!$B$8:$AK$8,0)),"")</f>
        <v/>
      </c>
      <c r="R55" s="86" t="str">
        <f>IFERROR(INDEX(DB_Typologies!$D$4:$AP$1445,MATCH($A$3,DB_Typologies!$AQ$4:$AQ$1445,0)+$A55,MATCH(R$3,TQoL_Indexes!$B$8:$AK$8,0)),"")</f>
        <v/>
      </c>
      <c r="S55" s="86" t="str">
        <f>IFERROR(INDEX(DB_Typologies!$D$4:$AP$1445,MATCH($A$3,DB_Typologies!$AQ$4:$AQ$1445,0)+$A55,MATCH(S$3,TQoL_Indexes!$B$8:$AK$8,0)),"")</f>
        <v/>
      </c>
      <c r="T55" s="86" t="str">
        <f>IFERROR(INDEX(DB_Typologies!$D$4:$AP$1445,MATCH($A$3,DB_Typologies!$AQ$4:$AQ$1445,0)+$A55,MATCH(T$3,TQoL_Indexes!$B$8:$AK$8,0)),"")</f>
        <v/>
      </c>
      <c r="U55" s="86" t="str">
        <f>IFERROR(INDEX(DB_Typologies!$D$4:$AP$1445,MATCH($A$3,DB_Typologies!$AQ$4:$AQ$1445,0)+$A55,MATCH(U$3,TQoL_Indexes!$B$8:$AK$8,0)),"")</f>
        <v/>
      </c>
      <c r="V55" s="86" t="str">
        <f>IFERROR(INDEX(DB_Typologies!$D$4:$AP$1445,MATCH($A$3,DB_Typologies!$AQ$4:$AQ$1445,0)+$A55,MATCH(V$3,TQoL_Indexes!$B$8:$AK$8,0)),"")</f>
        <v/>
      </c>
      <c r="W55" s="86" t="str">
        <f>IFERROR(INDEX(DB_Typologies!$D$4:$AP$1445,MATCH($A$3,DB_Typologies!$AQ$4:$AQ$1445,0)+$A55,MATCH(W$3,TQoL_Indexes!$B$8:$AK$8,0)),"")</f>
        <v/>
      </c>
      <c r="X55" s="86" t="str">
        <f>IFERROR(INDEX(DB_Typologies!$D$4:$AP$1445,MATCH($A$3,DB_Typologies!$AQ$4:$AQ$1445,0)+$A55,MATCH(X$3,TQoL_Indexes!$B$8:$AK$8,0)),"")</f>
        <v/>
      </c>
      <c r="Y55" s="86" t="str">
        <f>IFERROR(INDEX(DB_Typologies!$D$4:$AP$1445,MATCH($A$3,DB_Typologies!$AQ$4:$AQ$1445,0)+$A55,MATCH(Y$3,TQoL_Indexes!$B$8:$AK$8,0)),"")</f>
        <v/>
      </c>
      <c r="Z55" s="86" t="str">
        <f>IFERROR(INDEX(DB_Typologies!$D$4:$AP$1445,MATCH($A$3,DB_Typologies!$AQ$4:$AQ$1445,0)+$A55,MATCH(Z$3,TQoL_Indexes!$B$8:$AK$8,0)),"")</f>
        <v/>
      </c>
      <c r="AA55" s="86" t="str">
        <f>IFERROR(INDEX(DB_Typologies!$D$4:$AP$1445,MATCH($A$3,DB_Typologies!$AQ$4:$AQ$1445,0)+$A55,MATCH(AA$3,TQoL_Indexes!$B$8:$AK$8,0)),"")</f>
        <v/>
      </c>
      <c r="AB55" s="86" t="str">
        <f>IFERROR(INDEX(DB_Typologies!$D$4:$AP$1445,MATCH($A$3,DB_Typologies!$AQ$4:$AQ$1445,0)+$A55,MATCH(AB$3,TQoL_Indexes!$B$8:$AK$8,0)),"")</f>
        <v/>
      </c>
      <c r="AC55" s="86" t="str">
        <f>IFERROR(INDEX(DB_Typologies!$D$4:$AP$1445,MATCH($A$3,DB_Typologies!$AQ$4:$AQ$1445,0)+$A55,MATCH(AC$3,TQoL_Indexes!$B$8:$AK$8,0)),"")</f>
        <v/>
      </c>
      <c r="AD55" s="86" t="str">
        <f>IFERROR(INDEX(DB_Typologies!$D$4:$AP$1445,MATCH($A$3,DB_Typologies!$AQ$4:$AQ$1445,0)+$A55,MATCH(AD$3,TQoL_Indexes!$B$8:$AK$8,0)),"")</f>
        <v/>
      </c>
      <c r="AE55" s="86" t="str">
        <f>IFERROR(INDEX(DB_Typologies!$D$4:$AP$1445,MATCH($A$3,DB_Typologies!$AQ$4:$AQ$1445,0)+$A55,MATCH(AE$3,TQoL_Indexes!$B$8:$AK$8,0)),"")</f>
        <v/>
      </c>
      <c r="AF55" s="86" t="str">
        <f>IFERROR(INDEX(DB_Typologies!$D$4:$AP$1445,MATCH($A$3,DB_Typologies!$AQ$4:$AQ$1445,0)+$A55,MATCH(AF$3,TQoL_Indexes!$B$8:$AK$8,0)),"")</f>
        <v/>
      </c>
      <c r="AG55" s="86" t="str">
        <f>IFERROR(INDEX(DB_Typologies!$D$4:$AP$1445,MATCH($A$3,DB_Typologies!$AQ$4:$AQ$1445,0)+$A55,MATCH(AG$3,TQoL_Indexes!$B$8:$AK$8,0)),"")</f>
        <v/>
      </c>
      <c r="AH55" s="86" t="str">
        <f>IFERROR(INDEX(DB_Typologies!$D$4:$AP$1445,MATCH($A$3,DB_Typologies!$AQ$4:$AQ$1445,0)+$A55,MATCH(AH$3,TQoL_Indexes!$B$8:$AK$8,0)),"")</f>
        <v/>
      </c>
      <c r="AI55" s="86" t="str">
        <f>IFERROR(INDEX(DB_Typologies!$D$4:$AP$1445,MATCH($A$3,DB_Typologies!$AQ$4:$AQ$1445,0)+$A55,MATCH(AI$3,TQoL_Indexes!$B$8:$AK$8,0)),"")</f>
        <v/>
      </c>
      <c r="AJ55" s="86" t="str">
        <f>IFERROR(INDEX(DB_Typologies!$D$4:$AP$1445,MATCH($A$3,DB_Typologies!$AQ$4:$AQ$1445,0)+$A55,MATCH(AJ$3,TQoL_Indexes!$B$8:$AK$8,0)),"")</f>
        <v/>
      </c>
      <c r="AK55" s="86" t="str">
        <f>IFERROR(INDEX(DB_Typologies!$D$4:$AP$1445,MATCH($A$3,DB_Typologies!$AQ$4:$AQ$1445,0)+$A55,MATCH(AK$3,TQoL_Indexes!$B$8:$AK$8,0)),"")</f>
        <v/>
      </c>
      <c r="AL55" s="86" t="str">
        <f>IFERROR(INDEX(DB_Typologies!$D$4:$AP$1445,MATCH($A$3,DB_Typologies!$AQ$4:$AQ$1445,0)+$A55,MATCH(AL$3,TQoL_Indexes!$B$8:$AK$8,0)),"")</f>
        <v/>
      </c>
      <c r="AM55" s="87" t="str">
        <f>IFERROR(INDEX(DB_Typologies!$D$4:$AP$1445,MATCH($A$3,DB_Typologies!$AQ$4:$AQ$1445,0)+$A55,MATCH(AM$3,TQoL_Indexes!$B$8:$AK$8,0)),"")</f>
        <v/>
      </c>
    </row>
    <row r="56" spans="1:39">
      <c r="A56" s="58" t="str">
        <f>IFERROR(IF(A55+1&lt;COUNTIF(DB_Typologies!$AQ$4:$AQ$1445,$A$3),A55+1,""),"")</f>
        <v/>
      </c>
      <c r="B56" s="120" t="str">
        <f>IFERROR(INDEX(DB_Typologies!$D$4:$AP$1445,MATCH($A$3,DB_Typologies!$AQ$4:$AQ$1445,0)+$A56,MATCH(B$3,TQoL_Indexes!$B$8:$AK$8,0)),"")</f>
        <v/>
      </c>
      <c r="C56" s="86" t="str">
        <f>IFERROR(INDEX(DB_Typologies!$D$4:$AP$1445,MATCH($A$3,DB_Typologies!$AQ$4:$AQ$1445,0)+$A56,MATCH(C$3,TQoL_Indexes!$B$8:$AK$8,0)),"")</f>
        <v/>
      </c>
      <c r="D56" s="87" t="str">
        <f>IFERROR(INDEX(DB_Typologies!$D$4:$AP$1445,MATCH($A$3,DB_Typologies!$AQ$4:$AQ$1445,0)+$A56,MATCH(D$3,TQoL_Indexes!$B$8:$AK$8,0)),"")</f>
        <v/>
      </c>
      <c r="E56" s="86" t="str">
        <f>IFERROR(INDEX(DB_Typologies!$D$4:$AP$1445,MATCH($A$3,DB_Typologies!$AQ$4:$AQ$1445,0)+$A56,MATCH(E$3,TQoL_Indexes!$B$8:$AK$8,0)),"")</f>
        <v/>
      </c>
      <c r="F56" s="86" t="str">
        <f>IFERROR(INDEX(DB_Typologies!$D$4:$AP$1445,MATCH($A$3,DB_Typologies!$AQ$4:$AQ$1445,0)+$A56,MATCH(F$3,TQoL_Indexes!$B$8:$AK$8,0)),"")</f>
        <v/>
      </c>
      <c r="G56" s="86" t="str">
        <f>IFERROR(INDEX(DB_Typologies!$D$4:$AP$1445,MATCH($A$3,DB_Typologies!$AQ$4:$AQ$1445,0)+$A56,MATCH(G$3,TQoL_Indexes!$B$8:$AK$8,0)),"")</f>
        <v/>
      </c>
      <c r="H56" s="86" t="str">
        <f>IFERROR(INDEX(DB_Typologies!$D$4:$AP$1445,MATCH($A$3,DB_Typologies!$AQ$4:$AQ$1445,0)+$A56,MATCH(H$3,TQoL_Indexes!$B$8:$AK$8,0)),"")</f>
        <v/>
      </c>
      <c r="I56" s="86" t="str">
        <f>IFERROR(INDEX(DB_Typologies!$D$4:$AP$1445,MATCH($A$3,DB_Typologies!$AQ$4:$AQ$1445,0)+$A56,MATCH(I$3,TQoL_Indexes!$B$8:$AK$8,0)),"")</f>
        <v/>
      </c>
      <c r="J56" s="86" t="str">
        <f>IFERROR(INDEX(DB_Typologies!$D$4:$AP$1445,MATCH($A$3,DB_Typologies!$AQ$4:$AQ$1445,0)+$A56,MATCH(J$3,TQoL_Indexes!$B$8:$AK$8,0)),"")</f>
        <v/>
      </c>
      <c r="K56" s="86" t="str">
        <f>IFERROR(INDEX(DB_Typologies!$D$4:$AP$1445,MATCH($A$3,DB_Typologies!$AQ$4:$AQ$1445,0)+$A56,MATCH(K$3,TQoL_Indexes!$B$8:$AK$8,0)),"")</f>
        <v/>
      </c>
      <c r="L56" s="86" t="str">
        <f>IFERROR(INDEX(DB_Typologies!$D$4:$AP$1445,MATCH($A$3,DB_Typologies!$AQ$4:$AQ$1445,0)+$A56,MATCH(L$3,TQoL_Indexes!$B$8:$AK$8,0)),"")</f>
        <v/>
      </c>
      <c r="M56" s="86" t="str">
        <f>IFERROR(INDEX(DB_Typologies!$D$4:$AP$1445,MATCH($A$3,DB_Typologies!$AQ$4:$AQ$1445,0)+$A56,MATCH(M$3,TQoL_Indexes!$B$8:$AK$8,0)),"")</f>
        <v/>
      </c>
      <c r="N56" s="86" t="str">
        <f>IFERROR(INDEX(DB_Typologies!$D$4:$AP$1445,MATCH($A$3,DB_Typologies!$AQ$4:$AQ$1445,0)+$A56,MATCH(N$3,TQoL_Indexes!$B$8:$AK$8,0)),"")</f>
        <v/>
      </c>
      <c r="O56" s="86" t="str">
        <f>IFERROR(INDEX(DB_Typologies!$D$4:$AP$1445,MATCH($A$3,DB_Typologies!$AQ$4:$AQ$1445,0)+$A56,MATCH(O$3,TQoL_Indexes!$B$8:$AK$8,0)),"")</f>
        <v/>
      </c>
      <c r="P56" s="86" t="str">
        <f>IFERROR(INDEX(DB_Typologies!$D$4:$AP$1445,MATCH($A$3,DB_Typologies!$AQ$4:$AQ$1445,0)+$A56,MATCH(P$3,TQoL_Indexes!$B$8:$AK$8,0)),"")</f>
        <v/>
      </c>
      <c r="Q56" s="86" t="str">
        <f>IFERROR(INDEX(DB_Typologies!$D$4:$AP$1445,MATCH($A$3,DB_Typologies!$AQ$4:$AQ$1445,0)+$A56,MATCH(Q$3,TQoL_Indexes!$B$8:$AK$8,0)),"")</f>
        <v/>
      </c>
      <c r="R56" s="86" t="str">
        <f>IFERROR(INDEX(DB_Typologies!$D$4:$AP$1445,MATCH($A$3,DB_Typologies!$AQ$4:$AQ$1445,0)+$A56,MATCH(R$3,TQoL_Indexes!$B$8:$AK$8,0)),"")</f>
        <v/>
      </c>
      <c r="S56" s="86" t="str">
        <f>IFERROR(INDEX(DB_Typologies!$D$4:$AP$1445,MATCH($A$3,DB_Typologies!$AQ$4:$AQ$1445,0)+$A56,MATCH(S$3,TQoL_Indexes!$B$8:$AK$8,0)),"")</f>
        <v/>
      </c>
      <c r="T56" s="86" t="str">
        <f>IFERROR(INDEX(DB_Typologies!$D$4:$AP$1445,MATCH($A$3,DB_Typologies!$AQ$4:$AQ$1445,0)+$A56,MATCH(T$3,TQoL_Indexes!$B$8:$AK$8,0)),"")</f>
        <v/>
      </c>
      <c r="U56" s="86" t="str">
        <f>IFERROR(INDEX(DB_Typologies!$D$4:$AP$1445,MATCH($A$3,DB_Typologies!$AQ$4:$AQ$1445,0)+$A56,MATCH(U$3,TQoL_Indexes!$B$8:$AK$8,0)),"")</f>
        <v/>
      </c>
      <c r="V56" s="86" t="str">
        <f>IFERROR(INDEX(DB_Typologies!$D$4:$AP$1445,MATCH($A$3,DB_Typologies!$AQ$4:$AQ$1445,0)+$A56,MATCH(V$3,TQoL_Indexes!$B$8:$AK$8,0)),"")</f>
        <v/>
      </c>
      <c r="W56" s="86" t="str">
        <f>IFERROR(INDEX(DB_Typologies!$D$4:$AP$1445,MATCH($A$3,DB_Typologies!$AQ$4:$AQ$1445,0)+$A56,MATCH(W$3,TQoL_Indexes!$B$8:$AK$8,0)),"")</f>
        <v/>
      </c>
      <c r="X56" s="86" t="str">
        <f>IFERROR(INDEX(DB_Typologies!$D$4:$AP$1445,MATCH($A$3,DB_Typologies!$AQ$4:$AQ$1445,0)+$A56,MATCH(X$3,TQoL_Indexes!$B$8:$AK$8,0)),"")</f>
        <v/>
      </c>
      <c r="Y56" s="86" t="str">
        <f>IFERROR(INDEX(DB_Typologies!$D$4:$AP$1445,MATCH($A$3,DB_Typologies!$AQ$4:$AQ$1445,0)+$A56,MATCH(Y$3,TQoL_Indexes!$B$8:$AK$8,0)),"")</f>
        <v/>
      </c>
      <c r="Z56" s="86" t="str">
        <f>IFERROR(INDEX(DB_Typologies!$D$4:$AP$1445,MATCH($A$3,DB_Typologies!$AQ$4:$AQ$1445,0)+$A56,MATCH(Z$3,TQoL_Indexes!$B$8:$AK$8,0)),"")</f>
        <v/>
      </c>
      <c r="AA56" s="86" t="str">
        <f>IFERROR(INDEX(DB_Typologies!$D$4:$AP$1445,MATCH($A$3,DB_Typologies!$AQ$4:$AQ$1445,0)+$A56,MATCH(AA$3,TQoL_Indexes!$B$8:$AK$8,0)),"")</f>
        <v/>
      </c>
      <c r="AB56" s="86" t="str">
        <f>IFERROR(INDEX(DB_Typologies!$D$4:$AP$1445,MATCH($A$3,DB_Typologies!$AQ$4:$AQ$1445,0)+$A56,MATCH(AB$3,TQoL_Indexes!$B$8:$AK$8,0)),"")</f>
        <v/>
      </c>
      <c r="AC56" s="86" t="str">
        <f>IFERROR(INDEX(DB_Typologies!$D$4:$AP$1445,MATCH($A$3,DB_Typologies!$AQ$4:$AQ$1445,0)+$A56,MATCH(AC$3,TQoL_Indexes!$B$8:$AK$8,0)),"")</f>
        <v/>
      </c>
      <c r="AD56" s="86" t="str">
        <f>IFERROR(INDEX(DB_Typologies!$D$4:$AP$1445,MATCH($A$3,DB_Typologies!$AQ$4:$AQ$1445,0)+$A56,MATCH(AD$3,TQoL_Indexes!$B$8:$AK$8,0)),"")</f>
        <v/>
      </c>
      <c r="AE56" s="86" t="str">
        <f>IFERROR(INDEX(DB_Typologies!$D$4:$AP$1445,MATCH($A$3,DB_Typologies!$AQ$4:$AQ$1445,0)+$A56,MATCH(AE$3,TQoL_Indexes!$B$8:$AK$8,0)),"")</f>
        <v/>
      </c>
      <c r="AF56" s="86" t="str">
        <f>IFERROR(INDEX(DB_Typologies!$D$4:$AP$1445,MATCH($A$3,DB_Typologies!$AQ$4:$AQ$1445,0)+$A56,MATCH(AF$3,TQoL_Indexes!$B$8:$AK$8,0)),"")</f>
        <v/>
      </c>
      <c r="AG56" s="86" t="str">
        <f>IFERROR(INDEX(DB_Typologies!$D$4:$AP$1445,MATCH($A$3,DB_Typologies!$AQ$4:$AQ$1445,0)+$A56,MATCH(AG$3,TQoL_Indexes!$B$8:$AK$8,0)),"")</f>
        <v/>
      </c>
      <c r="AH56" s="86" t="str">
        <f>IFERROR(INDEX(DB_Typologies!$D$4:$AP$1445,MATCH($A$3,DB_Typologies!$AQ$4:$AQ$1445,0)+$A56,MATCH(AH$3,TQoL_Indexes!$B$8:$AK$8,0)),"")</f>
        <v/>
      </c>
      <c r="AI56" s="86" t="str">
        <f>IFERROR(INDEX(DB_Typologies!$D$4:$AP$1445,MATCH($A$3,DB_Typologies!$AQ$4:$AQ$1445,0)+$A56,MATCH(AI$3,TQoL_Indexes!$B$8:$AK$8,0)),"")</f>
        <v/>
      </c>
      <c r="AJ56" s="86" t="str">
        <f>IFERROR(INDEX(DB_Typologies!$D$4:$AP$1445,MATCH($A$3,DB_Typologies!$AQ$4:$AQ$1445,0)+$A56,MATCH(AJ$3,TQoL_Indexes!$B$8:$AK$8,0)),"")</f>
        <v/>
      </c>
      <c r="AK56" s="86" t="str">
        <f>IFERROR(INDEX(DB_Typologies!$D$4:$AP$1445,MATCH($A$3,DB_Typologies!$AQ$4:$AQ$1445,0)+$A56,MATCH(AK$3,TQoL_Indexes!$B$8:$AK$8,0)),"")</f>
        <v/>
      </c>
      <c r="AL56" s="86" t="str">
        <f>IFERROR(INDEX(DB_Typologies!$D$4:$AP$1445,MATCH($A$3,DB_Typologies!$AQ$4:$AQ$1445,0)+$A56,MATCH(AL$3,TQoL_Indexes!$B$8:$AK$8,0)),"")</f>
        <v/>
      </c>
      <c r="AM56" s="87" t="str">
        <f>IFERROR(INDEX(DB_Typologies!$D$4:$AP$1445,MATCH($A$3,DB_Typologies!$AQ$4:$AQ$1445,0)+$A56,MATCH(AM$3,TQoL_Indexes!$B$8:$AK$8,0)),"")</f>
        <v/>
      </c>
    </row>
    <row r="57" spans="1:39">
      <c r="A57" s="58" t="str">
        <f>IFERROR(IF(A56+1&lt;COUNTIF(DB_Typologies!$AQ$4:$AQ$1445,$A$3),A56+1,""),"")</f>
        <v/>
      </c>
      <c r="B57" s="120" t="str">
        <f>IFERROR(INDEX(DB_Typologies!$D$4:$AP$1445,MATCH($A$3,DB_Typologies!$AQ$4:$AQ$1445,0)+$A57,MATCH(B$3,TQoL_Indexes!$B$8:$AK$8,0)),"")</f>
        <v/>
      </c>
      <c r="C57" s="86" t="str">
        <f>IFERROR(INDEX(DB_Typologies!$D$4:$AP$1445,MATCH($A$3,DB_Typologies!$AQ$4:$AQ$1445,0)+$A57,MATCH(C$3,TQoL_Indexes!$B$8:$AK$8,0)),"")</f>
        <v/>
      </c>
      <c r="D57" s="87" t="str">
        <f>IFERROR(INDEX(DB_Typologies!$D$4:$AP$1445,MATCH($A$3,DB_Typologies!$AQ$4:$AQ$1445,0)+$A57,MATCH(D$3,TQoL_Indexes!$B$8:$AK$8,0)),"")</f>
        <v/>
      </c>
      <c r="E57" s="86" t="str">
        <f>IFERROR(INDEX(DB_Typologies!$D$4:$AP$1445,MATCH($A$3,DB_Typologies!$AQ$4:$AQ$1445,0)+$A57,MATCH(E$3,TQoL_Indexes!$B$8:$AK$8,0)),"")</f>
        <v/>
      </c>
      <c r="F57" s="86" t="str">
        <f>IFERROR(INDEX(DB_Typologies!$D$4:$AP$1445,MATCH($A$3,DB_Typologies!$AQ$4:$AQ$1445,0)+$A57,MATCH(F$3,TQoL_Indexes!$B$8:$AK$8,0)),"")</f>
        <v/>
      </c>
      <c r="G57" s="86" t="str">
        <f>IFERROR(INDEX(DB_Typologies!$D$4:$AP$1445,MATCH($A$3,DB_Typologies!$AQ$4:$AQ$1445,0)+$A57,MATCH(G$3,TQoL_Indexes!$B$8:$AK$8,0)),"")</f>
        <v/>
      </c>
      <c r="H57" s="86" t="str">
        <f>IFERROR(INDEX(DB_Typologies!$D$4:$AP$1445,MATCH($A$3,DB_Typologies!$AQ$4:$AQ$1445,0)+$A57,MATCH(H$3,TQoL_Indexes!$B$8:$AK$8,0)),"")</f>
        <v/>
      </c>
      <c r="I57" s="86" t="str">
        <f>IFERROR(INDEX(DB_Typologies!$D$4:$AP$1445,MATCH($A$3,DB_Typologies!$AQ$4:$AQ$1445,0)+$A57,MATCH(I$3,TQoL_Indexes!$B$8:$AK$8,0)),"")</f>
        <v/>
      </c>
      <c r="J57" s="86" t="str">
        <f>IFERROR(INDEX(DB_Typologies!$D$4:$AP$1445,MATCH($A$3,DB_Typologies!$AQ$4:$AQ$1445,0)+$A57,MATCH(J$3,TQoL_Indexes!$B$8:$AK$8,0)),"")</f>
        <v/>
      </c>
      <c r="K57" s="86" t="str">
        <f>IFERROR(INDEX(DB_Typologies!$D$4:$AP$1445,MATCH($A$3,DB_Typologies!$AQ$4:$AQ$1445,0)+$A57,MATCH(K$3,TQoL_Indexes!$B$8:$AK$8,0)),"")</f>
        <v/>
      </c>
      <c r="L57" s="86" t="str">
        <f>IFERROR(INDEX(DB_Typologies!$D$4:$AP$1445,MATCH($A$3,DB_Typologies!$AQ$4:$AQ$1445,0)+$A57,MATCH(L$3,TQoL_Indexes!$B$8:$AK$8,0)),"")</f>
        <v/>
      </c>
      <c r="M57" s="86" t="str">
        <f>IFERROR(INDEX(DB_Typologies!$D$4:$AP$1445,MATCH($A$3,DB_Typologies!$AQ$4:$AQ$1445,0)+$A57,MATCH(M$3,TQoL_Indexes!$B$8:$AK$8,0)),"")</f>
        <v/>
      </c>
      <c r="N57" s="86" t="str">
        <f>IFERROR(INDEX(DB_Typologies!$D$4:$AP$1445,MATCH($A$3,DB_Typologies!$AQ$4:$AQ$1445,0)+$A57,MATCH(N$3,TQoL_Indexes!$B$8:$AK$8,0)),"")</f>
        <v/>
      </c>
      <c r="O57" s="86" t="str">
        <f>IFERROR(INDEX(DB_Typologies!$D$4:$AP$1445,MATCH($A$3,DB_Typologies!$AQ$4:$AQ$1445,0)+$A57,MATCH(O$3,TQoL_Indexes!$B$8:$AK$8,0)),"")</f>
        <v/>
      </c>
      <c r="P57" s="86" t="str">
        <f>IFERROR(INDEX(DB_Typologies!$D$4:$AP$1445,MATCH($A$3,DB_Typologies!$AQ$4:$AQ$1445,0)+$A57,MATCH(P$3,TQoL_Indexes!$B$8:$AK$8,0)),"")</f>
        <v/>
      </c>
      <c r="Q57" s="86" t="str">
        <f>IFERROR(INDEX(DB_Typologies!$D$4:$AP$1445,MATCH($A$3,DB_Typologies!$AQ$4:$AQ$1445,0)+$A57,MATCH(Q$3,TQoL_Indexes!$B$8:$AK$8,0)),"")</f>
        <v/>
      </c>
      <c r="R57" s="86" t="str">
        <f>IFERROR(INDEX(DB_Typologies!$D$4:$AP$1445,MATCH($A$3,DB_Typologies!$AQ$4:$AQ$1445,0)+$A57,MATCH(R$3,TQoL_Indexes!$B$8:$AK$8,0)),"")</f>
        <v/>
      </c>
      <c r="S57" s="86" t="str">
        <f>IFERROR(INDEX(DB_Typologies!$D$4:$AP$1445,MATCH($A$3,DB_Typologies!$AQ$4:$AQ$1445,0)+$A57,MATCH(S$3,TQoL_Indexes!$B$8:$AK$8,0)),"")</f>
        <v/>
      </c>
      <c r="T57" s="86" t="str">
        <f>IFERROR(INDEX(DB_Typologies!$D$4:$AP$1445,MATCH($A$3,DB_Typologies!$AQ$4:$AQ$1445,0)+$A57,MATCH(T$3,TQoL_Indexes!$B$8:$AK$8,0)),"")</f>
        <v/>
      </c>
      <c r="U57" s="86" t="str">
        <f>IFERROR(INDEX(DB_Typologies!$D$4:$AP$1445,MATCH($A$3,DB_Typologies!$AQ$4:$AQ$1445,0)+$A57,MATCH(U$3,TQoL_Indexes!$B$8:$AK$8,0)),"")</f>
        <v/>
      </c>
      <c r="V57" s="86" t="str">
        <f>IFERROR(INDEX(DB_Typologies!$D$4:$AP$1445,MATCH($A$3,DB_Typologies!$AQ$4:$AQ$1445,0)+$A57,MATCH(V$3,TQoL_Indexes!$B$8:$AK$8,0)),"")</f>
        <v/>
      </c>
      <c r="W57" s="86" t="str">
        <f>IFERROR(INDEX(DB_Typologies!$D$4:$AP$1445,MATCH($A$3,DB_Typologies!$AQ$4:$AQ$1445,0)+$A57,MATCH(W$3,TQoL_Indexes!$B$8:$AK$8,0)),"")</f>
        <v/>
      </c>
      <c r="X57" s="86" t="str">
        <f>IFERROR(INDEX(DB_Typologies!$D$4:$AP$1445,MATCH($A$3,DB_Typologies!$AQ$4:$AQ$1445,0)+$A57,MATCH(X$3,TQoL_Indexes!$B$8:$AK$8,0)),"")</f>
        <v/>
      </c>
      <c r="Y57" s="86" t="str">
        <f>IFERROR(INDEX(DB_Typologies!$D$4:$AP$1445,MATCH($A$3,DB_Typologies!$AQ$4:$AQ$1445,0)+$A57,MATCH(Y$3,TQoL_Indexes!$B$8:$AK$8,0)),"")</f>
        <v/>
      </c>
      <c r="Z57" s="86" t="str">
        <f>IFERROR(INDEX(DB_Typologies!$D$4:$AP$1445,MATCH($A$3,DB_Typologies!$AQ$4:$AQ$1445,0)+$A57,MATCH(Z$3,TQoL_Indexes!$B$8:$AK$8,0)),"")</f>
        <v/>
      </c>
      <c r="AA57" s="86" t="str">
        <f>IFERROR(INDEX(DB_Typologies!$D$4:$AP$1445,MATCH($A$3,DB_Typologies!$AQ$4:$AQ$1445,0)+$A57,MATCH(AA$3,TQoL_Indexes!$B$8:$AK$8,0)),"")</f>
        <v/>
      </c>
      <c r="AB57" s="86" t="str">
        <f>IFERROR(INDEX(DB_Typologies!$D$4:$AP$1445,MATCH($A$3,DB_Typologies!$AQ$4:$AQ$1445,0)+$A57,MATCH(AB$3,TQoL_Indexes!$B$8:$AK$8,0)),"")</f>
        <v/>
      </c>
      <c r="AC57" s="86" t="str">
        <f>IFERROR(INDEX(DB_Typologies!$D$4:$AP$1445,MATCH($A$3,DB_Typologies!$AQ$4:$AQ$1445,0)+$A57,MATCH(AC$3,TQoL_Indexes!$B$8:$AK$8,0)),"")</f>
        <v/>
      </c>
      <c r="AD57" s="86" t="str">
        <f>IFERROR(INDEX(DB_Typologies!$D$4:$AP$1445,MATCH($A$3,DB_Typologies!$AQ$4:$AQ$1445,0)+$A57,MATCH(AD$3,TQoL_Indexes!$B$8:$AK$8,0)),"")</f>
        <v/>
      </c>
      <c r="AE57" s="86" t="str">
        <f>IFERROR(INDEX(DB_Typologies!$D$4:$AP$1445,MATCH($A$3,DB_Typologies!$AQ$4:$AQ$1445,0)+$A57,MATCH(AE$3,TQoL_Indexes!$B$8:$AK$8,0)),"")</f>
        <v/>
      </c>
      <c r="AF57" s="86" t="str">
        <f>IFERROR(INDEX(DB_Typologies!$D$4:$AP$1445,MATCH($A$3,DB_Typologies!$AQ$4:$AQ$1445,0)+$A57,MATCH(AF$3,TQoL_Indexes!$B$8:$AK$8,0)),"")</f>
        <v/>
      </c>
      <c r="AG57" s="86" t="str">
        <f>IFERROR(INDEX(DB_Typologies!$D$4:$AP$1445,MATCH($A$3,DB_Typologies!$AQ$4:$AQ$1445,0)+$A57,MATCH(AG$3,TQoL_Indexes!$B$8:$AK$8,0)),"")</f>
        <v/>
      </c>
      <c r="AH57" s="86" t="str">
        <f>IFERROR(INDEX(DB_Typologies!$D$4:$AP$1445,MATCH($A$3,DB_Typologies!$AQ$4:$AQ$1445,0)+$A57,MATCH(AH$3,TQoL_Indexes!$B$8:$AK$8,0)),"")</f>
        <v/>
      </c>
      <c r="AI57" s="86" t="str">
        <f>IFERROR(INDEX(DB_Typologies!$D$4:$AP$1445,MATCH($A$3,DB_Typologies!$AQ$4:$AQ$1445,0)+$A57,MATCH(AI$3,TQoL_Indexes!$B$8:$AK$8,0)),"")</f>
        <v/>
      </c>
      <c r="AJ57" s="86" t="str">
        <f>IFERROR(INDEX(DB_Typologies!$D$4:$AP$1445,MATCH($A$3,DB_Typologies!$AQ$4:$AQ$1445,0)+$A57,MATCH(AJ$3,TQoL_Indexes!$B$8:$AK$8,0)),"")</f>
        <v/>
      </c>
      <c r="AK57" s="86" t="str">
        <f>IFERROR(INDEX(DB_Typologies!$D$4:$AP$1445,MATCH($A$3,DB_Typologies!$AQ$4:$AQ$1445,0)+$A57,MATCH(AK$3,TQoL_Indexes!$B$8:$AK$8,0)),"")</f>
        <v/>
      </c>
      <c r="AL57" s="86" t="str">
        <f>IFERROR(INDEX(DB_Typologies!$D$4:$AP$1445,MATCH($A$3,DB_Typologies!$AQ$4:$AQ$1445,0)+$A57,MATCH(AL$3,TQoL_Indexes!$B$8:$AK$8,0)),"")</f>
        <v/>
      </c>
      <c r="AM57" s="87" t="str">
        <f>IFERROR(INDEX(DB_Typologies!$D$4:$AP$1445,MATCH($A$3,DB_Typologies!$AQ$4:$AQ$1445,0)+$A57,MATCH(AM$3,TQoL_Indexes!$B$8:$AK$8,0)),"")</f>
        <v/>
      </c>
    </row>
    <row r="58" spans="1:39">
      <c r="A58" s="58" t="str">
        <f>IFERROR(IF(A57+1&lt;COUNTIF(DB_Typologies!$AQ$4:$AQ$1445,$A$3),A57+1,""),"")</f>
        <v/>
      </c>
      <c r="B58" s="120" t="str">
        <f>IFERROR(INDEX(DB_Typologies!$D$4:$AP$1445,MATCH($A$3,DB_Typologies!$AQ$4:$AQ$1445,0)+$A58,MATCH(B$3,TQoL_Indexes!$B$8:$AK$8,0)),"")</f>
        <v/>
      </c>
      <c r="C58" s="86" t="str">
        <f>IFERROR(INDEX(DB_Typologies!$D$4:$AP$1445,MATCH($A$3,DB_Typologies!$AQ$4:$AQ$1445,0)+$A58,MATCH(C$3,TQoL_Indexes!$B$8:$AK$8,0)),"")</f>
        <v/>
      </c>
      <c r="D58" s="87" t="str">
        <f>IFERROR(INDEX(DB_Typologies!$D$4:$AP$1445,MATCH($A$3,DB_Typologies!$AQ$4:$AQ$1445,0)+$A58,MATCH(D$3,TQoL_Indexes!$B$8:$AK$8,0)),"")</f>
        <v/>
      </c>
      <c r="E58" s="86" t="str">
        <f>IFERROR(INDEX(DB_Typologies!$D$4:$AP$1445,MATCH($A$3,DB_Typologies!$AQ$4:$AQ$1445,0)+$A58,MATCH(E$3,TQoL_Indexes!$B$8:$AK$8,0)),"")</f>
        <v/>
      </c>
      <c r="F58" s="86" t="str">
        <f>IFERROR(INDEX(DB_Typologies!$D$4:$AP$1445,MATCH($A$3,DB_Typologies!$AQ$4:$AQ$1445,0)+$A58,MATCH(F$3,TQoL_Indexes!$B$8:$AK$8,0)),"")</f>
        <v/>
      </c>
      <c r="G58" s="86" t="str">
        <f>IFERROR(INDEX(DB_Typologies!$D$4:$AP$1445,MATCH($A$3,DB_Typologies!$AQ$4:$AQ$1445,0)+$A58,MATCH(G$3,TQoL_Indexes!$B$8:$AK$8,0)),"")</f>
        <v/>
      </c>
      <c r="H58" s="86" t="str">
        <f>IFERROR(INDEX(DB_Typologies!$D$4:$AP$1445,MATCH($A$3,DB_Typologies!$AQ$4:$AQ$1445,0)+$A58,MATCH(H$3,TQoL_Indexes!$B$8:$AK$8,0)),"")</f>
        <v/>
      </c>
      <c r="I58" s="86" t="str">
        <f>IFERROR(INDEX(DB_Typologies!$D$4:$AP$1445,MATCH($A$3,DB_Typologies!$AQ$4:$AQ$1445,0)+$A58,MATCH(I$3,TQoL_Indexes!$B$8:$AK$8,0)),"")</f>
        <v/>
      </c>
      <c r="J58" s="86" t="str">
        <f>IFERROR(INDEX(DB_Typologies!$D$4:$AP$1445,MATCH($A$3,DB_Typologies!$AQ$4:$AQ$1445,0)+$A58,MATCH(J$3,TQoL_Indexes!$B$8:$AK$8,0)),"")</f>
        <v/>
      </c>
      <c r="K58" s="86" t="str">
        <f>IFERROR(INDEX(DB_Typologies!$D$4:$AP$1445,MATCH($A$3,DB_Typologies!$AQ$4:$AQ$1445,0)+$A58,MATCH(K$3,TQoL_Indexes!$B$8:$AK$8,0)),"")</f>
        <v/>
      </c>
      <c r="L58" s="86" t="str">
        <f>IFERROR(INDEX(DB_Typologies!$D$4:$AP$1445,MATCH($A$3,DB_Typologies!$AQ$4:$AQ$1445,0)+$A58,MATCH(L$3,TQoL_Indexes!$B$8:$AK$8,0)),"")</f>
        <v/>
      </c>
      <c r="M58" s="86" t="str">
        <f>IFERROR(INDEX(DB_Typologies!$D$4:$AP$1445,MATCH($A$3,DB_Typologies!$AQ$4:$AQ$1445,0)+$A58,MATCH(M$3,TQoL_Indexes!$B$8:$AK$8,0)),"")</f>
        <v/>
      </c>
      <c r="N58" s="86" t="str">
        <f>IFERROR(INDEX(DB_Typologies!$D$4:$AP$1445,MATCH($A$3,DB_Typologies!$AQ$4:$AQ$1445,0)+$A58,MATCH(N$3,TQoL_Indexes!$B$8:$AK$8,0)),"")</f>
        <v/>
      </c>
      <c r="O58" s="86" t="str">
        <f>IFERROR(INDEX(DB_Typologies!$D$4:$AP$1445,MATCH($A$3,DB_Typologies!$AQ$4:$AQ$1445,0)+$A58,MATCH(O$3,TQoL_Indexes!$B$8:$AK$8,0)),"")</f>
        <v/>
      </c>
      <c r="P58" s="86" t="str">
        <f>IFERROR(INDEX(DB_Typologies!$D$4:$AP$1445,MATCH($A$3,DB_Typologies!$AQ$4:$AQ$1445,0)+$A58,MATCH(P$3,TQoL_Indexes!$B$8:$AK$8,0)),"")</f>
        <v/>
      </c>
      <c r="Q58" s="86" t="str">
        <f>IFERROR(INDEX(DB_Typologies!$D$4:$AP$1445,MATCH($A$3,DB_Typologies!$AQ$4:$AQ$1445,0)+$A58,MATCH(Q$3,TQoL_Indexes!$B$8:$AK$8,0)),"")</f>
        <v/>
      </c>
      <c r="R58" s="86" t="str">
        <f>IFERROR(INDEX(DB_Typologies!$D$4:$AP$1445,MATCH($A$3,DB_Typologies!$AQ$4:$AQ$1445,0)+$A58,MATCH(R$3,TQoL_Indexes!$B$8:$AK$8,0)),"")</f>
        <v/>
      </c>
      <c r="S58" s="86" t="str">
        <f>IFERROR(INDEX(DB_Typologies!$D$4:$AP$1445,MATCH($A$3,DB_Typologies!$AQ$4:$AQ$1445,0)+$A58,MATCH(S$3,TQoL_Indexes!$B$8:$AK$8,0)),"")</f>
        <v/>
      </c>
      <c r="T58" s="86" t="str">
        <f>IFERROR(INDEX(DB_Typologies!$D$4:$AP$1445,MATCH($A$3,DB_Typologies!$AQ$4:$AQ$1445,0)+$A58,MATCH(T$3,TQoL_Indexes!$B$8:$AK$8,0)),"")</f>
        <v/>
      </c>
      <c r="U58" s="86" t="str">
        <f>IFERROR(INDEX(DB_Typologies!$D$4:$AP$1445,MATCH($A$3,DB_Typologies!$AQ$4:$AQ$1445,0)+$A58,MATCH(U$3,TQoL_Indexes!$B$8:$AK$8,0)),"")</f>
        <v/>
      </c>
      <c r="V58" s="86" t="str">
        <f>IFERROR(INDEX(DB_Typologies!$D$4:$AP$1445,MATCH($A$3,DB_Typologies!$AQ$4:$AQ$1445,0)+$A58,MATCH(V$3,TQoL_Indexes!$B$8:$AK$8,0)),"")</f>
        <v/>
      </c>
      <c r="W58" s="86" t="str">
        <f>IFERROR(INDEX(DB_Typologies!$D$4:$AP$1445,MATCH($A$3,DB_Typologies!$AQ$4:$AQ$1445,0)+$A58,MATCH(W$3,TQoL_Indexes!$B$8:$AK$8,0)),"")</f>
        <v/>
      </c>
      <c r="X58" s="86" t="str">
        <f>IFERROR(INDEX(DB_Typologies!$D$4:$AP$1445,MATCH($A$3,DB_Typologies!$AQ$4:$AQ$1445,0)+$A58,MATCH(X$3,TQoL_Indexes!$B$8:$AK$8,0)),"")</f>
        <v/>
      </c>
      <c r="Y58" s="86" t="str">
        <f>IFERROR(INDEX(DB_Typologies!$D$4:$AP$1445,MATCH($A$3,DB_Typologies!$AQ$4:$AQ$1445,0)+$A58,MATCH(Y$3,TQoL_Indexes!$B$8:$AK$8,0)),"")</f>
        <v/>
      </c>
      <c r="Z58" s="86" t="str">
        <f>IFERROR(INDEX(DB_Typologies!$D$4:$AP$1445,MATCH($A$3,DB_Typologies!$AQ$4:$AQ$1445,0)+$A58,MATCH(Z$3,TQoL_Indexes!$B$8:$AK$8,0)),"")</f>
        <v/>
      </c>
      <c r="AA58" s="86" t="str">
        <f>IFERROR(INDEX(DB_Typologies!$D$4:$AP$1445,MATCH($A$3,DB_Typologies!$AQ$4:$AQ$1445,0)+$A58,MATCH(AA$3,TQoL_Indexes!$B$8:$AK$8,0)),"")</f>
        <v/>
      </c>
      <c r="AB58" s="86" t="str">
        <f>IFERROR(INDEX(DB_Typologies!$D$4:$AP$1445,MATCH($A$3,DB_Typologies!$AQ$4:$AQ$1445,0)+$A58,MATCH(AB$3,TQoL_Indexes!$B$8:$AK$8,0)),"")</f>
        <v/>
      </c>
      <c r="AC58" s="86" t="str">
        <f>IFERROR(INDEX(DB_Typologies!$D$4:$AP$1445,MATCH($A$3,DB_Typologies!$AQ$4:$AQ$1445,0)+$A58,MATCH(AC$3,TQoL_Indexes!$B$8:$AK$8,0)),"")</f>
        <v/>
      </c>
      <c r="AD58" s="86" t="str">
        <f>IFERROR(INDEX(DB_Typologies!$D$4:$AP$1445,MATCH($A$3,DB_Typologies!$AQ$4:$AQ$1445,0)+$A58,MATCH(AD$3,TQoL_Indexes!$B$8:$AK$8,0)),"")</f>
        <v/>
      </c>
      <c r="AE58" s="86" t="str">
        <f>IFERROR(INDEX(DB_Typologies!$D$4:$AP$1445,MATCH($A$3,DB_Typologies!$AQ$4:$AQ$1445,0)+$A58,MATCH(AE$3,TQoL_Indexes!$B$8:$AK$8,0)),"")</f>
        <v/>
      </c>
      <c r="AF58" s="86" t="str">
        <f>IFERROR(INDEX(DB_Typologies!$D$4:$AP$1445,MATCH($A$3,DB_Typologies!$AQ$4:$AQ$1445,0)+$A58,MATCH(AF$3,TQoL_Indexes!$B$8:$AK$8,0)),"")</f>
        <v/>
      </c>
      <c r="AG58" s="86" t="str">
        <f>IFERROR(INDEX(DB_Typologies!$D$4:$AP$1445,MATCH($A$3,DB_Typologies!$AQ$4:$AQ$1445,0)+$A58,MATCH(AG$3,TQoL_Indexes!$B$8:$AK$8,0)),"")</f>
        <v/>
      </c>
      <c r="AH58" s="86" t="str">
        <f>IFERROR(INDEX(DB_Typologies!$D$4:$AP$1445,MATCH($A$3,DB_Typologies!$AQ$4:$AQ$1445,0)+$A58,MATCH(AH$3,TQoL_Indexes!$B$8:$AK$8,0)),"")</f>
        <v/>
      </c>
      <c r="AI58" s="86" t="str">
        <f>IFERROR(INDEX(DB_Typologies!$D$4:$AP$1445,MATCH($A$3,DB_Typologies!$AQ$4:$AQ$1445,0)+$A58,MATCH(AI$3,TQoL_Indexes!$B$8:$AK$8,0)),"")</f>
        <v/>
      </c>
      <c r="AJ58" s="86" t="str">
        <f>IFERROR(INDEX(DB_Typologies!$D$4:$AP$1445,MATCH($A$3,DB_Typologies!$AQ$4:$AQ$1445,0)+$A58,MATCH(AJ$3,TQoL_Indexes!$B$8:$AK$8,0)),"")</f>
        <v/>
      </c>
      <c r="AK58" s="86" t="str">
        <f>IFERROR(INDEX(DB_Typologies!$D$4:$AP$1445,MATCH($A$3,DB_Typologies!$AQ$4:$AQ$1445,0)+$A58,MATCH(AK$3,TQoL_Indexes!$B$8:$AK$8,0)),"")</f>
        <v/>
      </c>
      <c r="AL58" s="86" t="str">
        <f>IFERROR(INDEX(DB_Typologies!$D$4:$AP$1445,MATCH($A$3,DB_Typologies!$AQ$4:$AQ$1445,0)+$A58,MATCH(AL$3,TQoL_Indexes!$B$8:$AK$8,0)),"")</f>
        <v/>
      </c>
      <c r="AM58" s="87" t="str">
        <f>IFERROR(INDEX(DB_Typologies!$D$4:$AP$1445,MATCH($A$3,DB_Typologies!$AQ$4:$AQ$1445,0)+$A58,MATCH(AM$3,TQoL_Indexes!$B$8:$AK$8,0)),"")</f>
        <v/>
      </c>
    </row>
    <row r="59" spans="1:39">
      <c r="A59" s="58" t="str">
        <f>IFERROR(IF(A58+1&lt;COUNTIF(DB_Typologies!$AQ$4:$AQ$1445,$A$3),A58+1,""),"")</f>
        <v/>
      </c>
      <c r="B59" s="120" t="str">
        <f>IFERROR(INDEX(DB_Typologies!$D$4:$AP$1445,MATCH($A$3,DB_Typologies!$AQ$4:$AQ$1445,0)+$A59,MATCH(B$3,TQoL_Indexes!$B$8:$AK$8,0)),"")</f>
        <v/>
      </c>
      <c r="C59" s="86" t="str">
        <f>IFERROR(INDEX(DB_Typologies!$D$4:$AP$1445,MATCH($A$3,DB_Typologies!$AQ$4:$AQ$1445,0)+$A59,MATCH(C$3,TQoL_Indexes!$B$8:$AK$8,0)),"")</f>
        <v/>
      </c>
      <c r="D59" s="87" t="str">
        <f>IFERROR(INDEX(DB_Typologies!$D$4:$AP$1445,MATCH($A$3,DB_Typologies!$AQ$4:$AQ$1445,0)+$A59,MATCH(D$3,TQoL_Indexes!$B$8:$AK$8,0)),"")</f>
        <v/>
      </c>
      <c r="E59" s="86" t="str">
        <f>IFERROR(INDEX(DB_Typologies!$D$4:$AP$1445,MATCH($A$3,DB_Typologies!$AQ$4:$AQ$1445,0)+$A59,MATCH(E$3,TQoL_Indexes!$B$8:$AK$8,0)),"")</f>
        <v/>
      </c>
      <c r="F59" s="86" t="str">
        <f>IFERROR(INDEX(DB_Typologies!$D$4:$AP$1445,MATCH($A$3,DB_Typologies!$AQ$4:$AQ$1445,0)+$A59,MATCH(F$3,TQoL_Indexes!$B$8:$AK$8,0)),"")</f>
        <v/>
      </c>
      <c r="G59" s="86" t="str">
        <f>IFERROR(INDEX(DB_Typologies!$D$4:$AP$1445,MATCH($A$3,DB_Typologies!$AQ$4:$AQ$1445,0)+$A59,MATCH(G$3,TQoL_Indexes!$B$8:$AK$8,0)),"")</f>
        <v/>
      </c>
      <c r="H59" s="86" t="str">
        <f>IFERROR(INDEX(DB_Typologies!$D$4:$AP$1445,MATCH($A$3,DB_Typologies!$AQ$4:$AQ$1445,0)+$A59,MATCH(H$3,TQoL_Indexes!$B$8:$AK$8,0)),"")</f>
        <v/>
      </c>
      <c r="I59" s="86" t="str">
        <f>IFERROR(INDEX(DB_Typologies!$D$4:$AP$1445,MATCH($A$3,DB_Typologies!$AQ$4:$AQ$1445,0)+$A59,MATCH(I$3,TQoL_Indexes!$B$8:$AK$8,0)),"")</f>
        <v/>
      </c>
      <c r="J59" s="86" t="str">
        <f>IFERROR(INDEX(DB_Typologies!$D$4:$AP$1445,MATCH($A$3,DB_Typologies!$AQ$4:$AQ$1445,0)+$A59,MATCH(J$3,TQoL_Indexes!$B$8:$AK$8,0)),"")</f>
        <v/>
      </c>
      <c r="K59" s="86" t="str">
        <f>IFERROR(INDEX(DB_Typologies!$D$4:$AP$1445,MATCH($A$3,DB_Typologies!$AQ$4:$AQ$1445,0)+$A59,MATCH(K$3,TQoL_Indexes!$B$8:$AK$8,0)),"")</f>
        <v/>
      </c>
      <c r="L59" s="86" t="str">
        <f>IFERROR(INDEX(DB_Typologies!$D$4:$AP$1445,MATCH($A$3,DB_Typologies!$AQ$4:$AQ$1445,0)+$A59,MATCH(L$3,TQoL_Indexes!$B$8:$AK$8,0)),"")</f>
        <v/>
      </c>
      <c r="M59" s="86" t="str">
        <f>IFERROR(INDEX(DB_Typologies!$D$4:$AP$1445,MATCH($A$3,DB_Typologies!$AQ$4:$AQ$1445,0)+$A59,MATCH(M$3,TQoL_Indexes!$B$8:$AK$8,0)),"")</f>
        <v/>
      </c>
      <c r="N59" s="86" t="str">
        <f>IFERROR(INDEX(DB_Typologies!$D$4:$AP$1445,MATCH($A$3,DB_Typologies!$AQ$4:$AQ$1445,0)+$A59,MATCH(N$3,TQoL_Indexes!$B$8:$AK$8,0)),"")</f>
        <v/>
      </c>
      <c r="O59" s="86" t="str">
        <f>IFERROR(INDEX(DB_Typologies!$D$4:$AP$1445,MATCH($A$3,DB_Typologies!$AQ$4:$AQ$1445,0)+$A59,MATCH(O$3,TQoL_Indexes!$B$8:$AK$8,0)),"")</f>
        <v/>
      </c>
      <c r="P59" s="86" t="str">
        <f>IFERROR(INDEX(DB_Typologies!$D$4:$AP$1445,MATCH($A$3,DB_Typologies!$AQ$4:$AQ$1445,0)+$A59,MATCH(P$3,TQoL_Indexes!$B$8:$AK$8,0)),"")</f>
        <v/>
      </c>
      <c r="Q59" s="86" t="str">
        <f>IFERROR(INDEX(DB_Typologies!$D$4:$AP$1445,MATCH($A$3,DB_Typologies!$AQ$4:$AQ$1445,0)+$A59,MATCH(Q$3,TQoL_Indexes!$B$8:$AK$8,0)),"")</f>
        <v/>
      </c>
      <c r="R59" s="86" t="str">
        <f>IFERROR(INDEX(DB_Typologies!$D$4:$AP$1445,MATCH($A$3,DB_Typologies!$AQ$4:$AQ$1445,0)+$A59,MATCH(R$3,TQoL_Indexes!$B$8:$AK$8,0)),"")</f>
        <v/>
      </c>
      <c r="S59" s="86" t="str">
        <f>IFERROR(INDEX(DB_Typologies!$D$4:$AP$1445,MATCH($A$3,DB_Typologies!$AQ$4:$AQ$1445,0)+$A59,MATCH(S$3,TQoL_Indexes!$B$8:$AK$8,0)),"")</f>
        <v/>
      </c>
      <c r="T59" s="86" t="str">
        <f>IFERROR(INDEX(DB_Typologies!$D$4:$AP$1445,MATCH($A$3,DB_Typologies!$AQ$4:$AQ$1445,0)+$A59,MATCH(T$3,TQoL_Indexes!$B$8:$AK$8,0)),"")</f>
        <v/>
      </c>
      <c r="U59" s="86" t="str">
        <f>IFERROR(INDEX(DB_Typologies!$D$4:$AP$1445,MATCH($A$3,DB_Typologies!$AQ$4:$AQ$1445,0)+$A59,MATCH(U$3,TQoL_Indexes!$B$8:$AK$8,0)),"")</f>
        <v/>
      </c>
      <c r="V59" s="86" t="str">
        <f>IFERROR(INDEX(DB_Typologies!$D$4:$AP$1445,MATCH($A$3,DB_Typologies!$AQ$4:$AQ$1445,0)+$A59,MATCH(V$3,TQoL_Indexes!$B$8:$AK$8,0)),"")</f>
        <v/>
      </c>
      <c r="W59" s="86" t="str">
        <f>IFERROR(INDEX(DB_Typologies!$D$4:$AP$1445,MATCH($A$3,DB_Typologies!$AQ$4:$AQ$1445,0)+$A59,MATCH(W$3,TQoL_Indexes!$B$8:$AK$8,0)),"")</f>
        <v/>
      </c>
      <c r="X59" s="86" t="str">
        <f>IFERROR(INDEX(DB_Typologies!$D$4:$AP$1445,MATCH($A$3,DB_Typologies!$AQ$4:$AQ$1445,0)+$A59,MATCH(X$3,TQoL_Indexes!$B$8:$AK$8,0)),"")</f>
        <v/>
      </c>
      <c r="Y59" s="86" t="str">
        <f>IFERROR(INDEX(DB_Typologies!$D$4:$AP$1445,MATCH($A$3,DB_Typologies!$AQ$4:$AQ$1445,0)+$A59,MATCH(Y$3,TQoL_Indexes!$B$8:$AK$8,0)),"")</f>
        <v/>
      </c>
      <c r="Z59" s="86" t="str">
        <f>IFERROR(INDEX(DB_Typologies!$D$4:$AP$1445,MATCH($A$3,DB_Typologies!$AQ$4:$AQ$1445,0)+$A59,MATCH(Z$3,TQoL_Indexes!$B$8:$AK$8,0)),"")</f>
        <v/>
      </c>
      <c r="AA59" s="86" t="str">
        <f>IFERROR(INDEX(DB_Typologies!$D$4:$AP$1445,MATCH($A$3,DB_Typologies!$AQ$4:$AQ$1445,0)+$A59,MATCH(AA$3,TQoL_Indexes!$B$8:$AK$8,0)),"")</f>
        <v/>
      </c>
      <c r="AB59" s="86" t="str">
        <f>IFERROR(INDEX(DB_Typologies!$D$4:$AP$1445,MATCH($A$3,DB_Typologies!$AQ$4:$AQ$1445,0)+$A59,MATCH(AB$3,TQoL_Indexes!$B$8:$AK$8,0)),"")</f>
        <v/>
      </c>
      <c r="AC59" s="86" t="str">
        <f>IFERROR(INDEX(DB_Typologies!$D$4:$AP$1445,MATCH($A$3,DB_Typologies!$AQ$4:$AQ$1445,0)+$A59,MATCH(AC$3,TQoL_Indexes!$B$8:$AK$8,0)),"")</f>
        <v/>
      </c>
      <c r="AD59" s="86" t="str">
        <f>IFERROR(INDEX(DB_Typologies!$D$4:$AP$1445,MATCH($A$3,DB_Typologies!$AQ$4:$AQ$1445,0)+$A59,MATCH(AD$3,TQoL_Indexes!$B$8:$AK$8,0)),"")</f>
        <v/>
      </c>
      <c r="AE59" s="86" t="str">
        <f>IFERROR(INDEX(DB_Typologies!$D$4:$AP$1445,MATCH($A$3,DB_Typologies!$AQ$4:$AQ$1445,0)+$A59,MATCH(AE$3,TQoL_Indexes!$B$8:$AK$8,0)),"")</f>
        <v/>
      </c>
      <c r="AF59" s="86" t="str">
        <f>IFERROR(INDEX(DB_Typologies!$D$4:$AP$1445,MATCH($A$3,DB_Typologies!$AQ$4:$AQ$1445,0)+$A59,MATCH(AF$3,TQoL_Indexes!$B$8:$AK$8,0)),"")</f>
        <v/>
      </c>
      <c r="AG59" s="86" t="str">
        <f>IFERROR(INDEX(DB_Typologies!$D$4:$AP$1445,MATCH($A$3,DB_Typologies!$AQ$4:$AQ$1445,0)+$A59,MATCH(AG$3,TQoL_Indexes!$B$8:$AK$8,0)),"")</f>
        <v/>
      </c>
      <c r="AH59" s="86" t="str">
        <f>IFERROR(INDEX(DB_Typologies!$D$4:$AP$1445,MATCH($A$3,DB_Typologies!$AQ$4:$AQ$1445,0)+$A59,MATCH(AH$3,TQoL_Indexes!$B$8:$AK$8,0)),"")</f>
        <v/>
      </c>
      <c r="AI59" s="86" t="str">
        <f>IFERROR(INDEX(DB_Typologies!$D$4:$AP$1445,MATCH($A$3,DB_Typologies!$AQ$4:$AQ$1445,0)+$A59,MATCH(AI$3,TQoL_Indexes!$B$8:$AK$8,0)),"")</f>
        <v/>
      </c>
      <c r="AJ59" s="86" t="str">
        <f>IFERROR(INDEX(DB_Typologies!$D$4:$AP$1445,MATCH($A$3,DB_Typologies!$AQ$4:$AQ$1445,0)+$A59,MATCH(AJ$3,TQoL_Indexes!$B$8:$AK$8,0)),"")</f>
        <v/>
      </c>
      <c r="AK59" s="86" t="str">
        <f>IFERROR(INDEX(DB_Typologies!$D$4:$AP$1445,MATCH($A$3,DB_Typologies!$AQ$4:$AQ$1445,0)+$A59,MATCH(AK$3,TQoL_Indexes!$B$8:$AK$8,0)),"")</f>
        <v/>
      </c>
      <c r="AL59" s="86" t="str">
        <f>IFERROR(INDEX(DB_Typologies!$D$4:$AP$1445,MATCH($A$3,DB_Typologies!$AQ$4:$AQ$1445,0)+$A59,MATCH(AL$3,TQoL_Indexes!$B$8:$AK$8,0)),"")</f>
        <v/>
      </c>
      <c r="AM59" s="87" t="str">
        <f>IFERROR(INDEX(DB_Typologies!$D$4:$AP$1445,MATCH($A$3,DB_Typologies!$AQ$4:$AQ$1445,0)+$A59,MATCH(AM$3,TQoL_Indexes!$B$8:$AK$8,0)),"")</f>
        <v/>
      </c>
    </row>
    <row r="60" spans="1:39">
      <c r="A60" s="58" t="str">
        <f>IFERROR(IF(A59+1&lt;COUNTIF(DB_Typologies!$AQ$4:$AQ$1445,$A$3),A59+1,""),"")</f>
        <v/>
      </c>
      <c r="B60" s="120" t="str">
        <f>IFERROR(INDEX(DB_Typologies!$D$4:$AP$1445,MATCH($A$3,DB_Typologies!$AQ$4:$AQ$1445,0)+$A60,MATCH(B$3,TQoL_Indexes!$B$8:$AK$8,0)),"")</f>
        <v/>
      </c>
      <c r="C60" s="86" t="str">
        <f>IFERROR(INDEX(DB_Typologies!$D$4:$AP$1445,MATCH($A$3,DB_Typologies!$AQ$4:$AQ$1445,0)+$A60,MATCH(C$3,TQoL_Indexes!$B$8:$AK$8,0)),"")</f>
        <v/>
      </c>
      <c r="D60" s="87" t="str">
        <f>IFERROR(INDEX(DB_Typologies!$D$4:$AP$1445,MATCH($A$3,DB_Typologies!$AQ$4:$AQ$1445,0)+$A60,MATCH(D$3,TQoL_Indexes!$B$8:$AK$8,0)),"")</f>
        <v/>
      </c>
      <c r="E60" s="86" t="str">
        <f>IFERROR(INDEX(DB_Typologies!$D$4:$AP$1445,MATCH($A$3,DB_Typologies!$AQ$4:$AQ$1445,0)+$A60,MATCH(E$3,TQoL_Indexes!$B$8:$AK$8,0)),"")</f>
        <v/>
      </c>
      <c r="F60" s="86" t="str">
        <f>IFERROR(INDEX(DB_Typologies!$D$4:$AP$1445,MATCH($A$3,DB_Typologies!$AQ$4:$AQ$1445,0)+$A60,MATCH(F$3,TQoL_Indexes!$B$8:$AK$8,0)),"")</f>
        <v/>
      </c>
      <c r="G60" s="86" t="str">
        <f>IFERROR(INDEX(DB_Typologies!$D$4:$AP$1445,MATCH($A$3,DB_Typologies!$AQ$4:$AQ$1445,0)+$A60,MATCH(G$3,TQoL_Indexes!$B$8:$AK$8,0)),"")</f>
        <v/>
      </c>
      <c r="H60" s="86" t="str">
        <f>IFERROR(INDEX(DB_Typologies!$D$4:$AP$1445,MATCH($A$3,DB_Typologies!$AQ$4:$AQ$1445,0)+$A60,MATCH(H$3,TQoL_Indexes!$B$8:$AK$8,0)),"")</f>
        <v/>
      </c>
      <c r="I60" s="86" t="str">
        <f>IFERROR(INDEX(DB_Typologies!$D$4:$AP$1445,MATCH($A$3,DB_Typologies!$AQ$4:$AQ$1445,0)+$A60,MATCH(I$3,TQoL_Indexes!$B$8:$AK$8,0)),"")</f>
        <v/>
      </c>
      <c r="J60" s="86" t="str">
        <f>IFERROR(INDEX(DB_Typologies!$D$4:$AP$1445,MATCH($A$3,DB_Typologies!$AQ$4:$AQ$1445,0)+$A60,MATCH(J$3,TQoL_Indexes!$B$8:$AK$8,0)),"")</f>
        <v/>
      </c>
      <c r="K60" s="86" t="str">
        <f>IFERROR(INDEX(DB_Typologies!$D$4:$AP$1445,MATCH($A$3,DB_Typologies!$AQ$4:$AQ$1445,0)+$A60,MATCH(K$3,TQoL_Indexes!$B$8:$AK$8,0)),"")</f>
        <v/>
      </c>
      <c r="L60" s="86" t="str">
        <f>IFERROR(INDEX(DB_Typologies!$D$4:$AP$1445,MATCH($A$3,DB_Typologies!$AQ$4:$AQ$1445,0)+$A60,MATCH(L$3,TQoL_Indexes!$B$8:$AK$8,0)),"")</f>
        <v/>
      </c>
      <c r="M60" s="86" t="str">
        <f>IFERROR(INDEX(DB_Typologies!$D$4:$AP$1445,MATCH($A$3,DB_Typologies!$AQ$4:$AQ$1445,0)+$A60,MATCH(M$3,TQoL_Indexes!$B$8:$AK$8,0)),"")</f>
        <v/>
      </c>
      <c r="N60" s="86" t="str">
        <f>IFERROR(INDEX(DB_Typologies!$D$4:$AP$1445,MATCH($A$3,DB_Typologies!$AQ$4:$AQ$1445,0)+$A60,MATCH(N$3,TQoL_Indexes!$B$8:$AK$8,0)),"")</f>
        <v/>
      </c>
      <c r="O60" s="86" t="str">
        <f>IFERROR(INDEX(DB_Typologies!$D$4:$AP$1445,MATCH($A$3,DB_Typologies!$AQ$4:$AQ$1445,0)+$A60,MATCH(O$3,TQoL_Indexes!$B$8:$AK$8,0)),"")</f>
        <v/>
      </c>
      <c r="P60" s="86" t="str">
        <f>IFERROR(INDEX(DB_Typologies!$D$4:$AP$1445,MATCH($A$3,DB_Typologies!$AQ$4:$AQ$1445,0)+$A60,MATCH(P$3,TQoL_Indexes!$B$8:$AK$8,0)),"")</f>
        <v/>
      </c>
      <c r="Q60" s="86" t="str">
        <f>IFERROR(INDEX(DB_Typologies!$D$4:$AP$1445,MATCH($A$3,DB_Typologies!$AQ$4:$AQ$1445,0)+$A60,MATCH(Q$3,TQoL_Indexes!$B$8:$AK$8,0)),"")</f>
        <v/>
      </c>
      <c r="R60" s="86" t="str">
        <f>IFERROR(INDEX(DB_Typologies!$D$4:$AP$1445,MATCH($A$3,DB_Typologies!$AQ$4:$AQ$1445,0)+$A60,MATCH(R$3,TQoL_Indexes!$B$8:$AK$8,0)),"")</f>
        <v/>
      </c>
      <c r="S60" s="86" t="str">
        <f>IFERROR(INDEX(DB_Typologies!$D$4:$AP$1445,MATCH($A$3,DB_Typologies!$AQ$4:$AQ$1445,0)+$A60,MATCH(S$3,TQoL_Indexes!$B$8:$AK$8,0)),"")</f>
        <v/>
      </c>
      <c r="T60" s="86" t="str">
        <f>IFERROR(INDEX(DB_Typologies!$D$4:$AP$1445,MATCH($A$3,DB_Typologies!$AQ$4:$AQ$1445,0)+$A60,MATCH(T$3,TQoL_Indexes!$B$8:$AK$8,0)),"")</f>
        <v/>
      </c>
      <c r="U60" s="86" t="str">
        <f>IFERROR(INDEX(DB_Typologies!$D$4:$AP$1445,MATCH($A$3,DB_Typologies!$AQ$4:$AQ$1445,0)+$A60,MATCH(U$3,TQoL_Indexes!$B$8:$AK$8,0)),"")</f>
        <v/>
      </c>
      <c r="V60" s="86" t="str">
        <f>IFERROR(INDEX(DB_Typologies!$D$4:$AP$1445,MATCH($A$3,DB_Typologies!$AQ$4:$AQ$1445,0)+$A60,MATCH(V$3,TQoL_Indexes!$B$8:$AK$8,0)),"")</f>
        <v/>
      </c>
      <c r="W60" s="86" t="str">
        <f>IFERROR(INDEX(DB_Typologies!$D$4:$AP$1445,MATCH($A$3,DB_Typologies!$AQ$4:$AQ$1445,0)+$A60,MATCH(W$3,TQoL_Indexes!$B$8:$AK$8,0)),"")</f>
        <v/>
      </c>
      <c r="X60" s="86" t="str">
        <f>IFERROR(INDEX(DB_Typologies!$D$4:$AP$1445,MATCH($A$3,DB_Typologies!$AQ$4:$AQ$1445,0)+$A60,MATCH(X$3,TQoL_Indexes!$B$8:$AK$8,0)),"")</f>
        <v/>
      </c>
      <c r="Y60" s="86" t="str">
        <f>IFERROR(INDEX(DB_Typologies!$D$4:$AP$1445,MATCH($A$3,DB_Typologies!$AQ$4:$AQ$1445,0)+$A60,MATCH(Y$3,TQoL_Indexes!$B$8:$AK$8,0)),"")</f>
        <v/>
      </c>
      <c r="Z60" s="86" t="str">
        <f>IFERROR(INDEX(DB_Typologies!$D$4:$AP$1445,MATCH($A$3,DB_Typologies!$AQ$4:$AQ$1445,0)+$A60,MATCH(Z$3,TQoL_Indexes!$B$8:$AK$8,0)),"")</f>
        <v/>
      </c>
      <c r="AA60" s="86" t="str">
        <f>IFERROR(INDEX(DB_Typologies!$D$4:$AP$1445,MATCH($A$3,DB_Typologies!$AQ$4:$AQ$1445,0)+$A60,MATCH(AA$3,TQoL_Indexes!$B$8:$AK$8,0)),"")</f>
        <v/>
      </c>
      <c r="AB60" s="86" t="str">
        <f>IFERROR(INDEX(DB_Typologies!$D$4:$AP$1445,MATCH($A$3,DB_Typologies!$AQ$4:$AQ$1445,0)+$A60,MATCH(AB$3,TQoL_Indexes!$B$8:$AK$8,0)),"")</f>
        <v/>
      </c>
      <c r="AC60" s="86" t="str">
        <f>IFERROR(INDEX(DB_Typologies!$D$4:$AP$1445,MATCH($A$3,DB_Typologies!$AQ$4:$AQ$1445,0)+$A60,MATCH(AC$3,TQoL_Indexes!$B$8:$AK$8,0)),"")</f>
        <v/>
      </c>
      <c r="AD60" s="86" t="str">
        <f>IFERROR(INDEX(DB_Typologies!$D$4:$AP$1445,MATCH($A$3,DB_Typologies!$AQ$4:$AQ$1445,0)+$A60,MATCH(AD$3,TQoL_Indexes!$B$8:$AK$8,0)),"")</f>
        <v/>
      </c>
      <c r="AE60" s="86" t="str">
        <f>IFERROR(INDEX(DB_Typologies!$D$4:$AP$1445,MATCH($A$3,DB_Typologies!$AQ$4:$AQ$1445,0)+$A60,MATCH(AE$3,TQoL_Indexes!$B$8:$AK$8,0)),"")</f>
        <v/>
      </c>
      <c r="AF60" s="86" t="str">
        <f>IFERROR(INDEX(DB_Typologies!$D$4:$AP$1445,MATCH($A$3,DB_Typologies!$AQ$4:$AQ$1445,0)+$A60,MATCH(AF$3,TQoL_Indexes!$B$8:$AK$8,0)),"")</f>
        <v/>
      </c>
      <c r="AG60" s="86" t="str">
        <f>IFERROR(INDEX(DB_Typologies!$D$4:$AP$1445,MATCH($A$3,DB_Typologies!$AQ$4:$AQ$1445,0)+$A60,MATCH(AG$3,TQoL_Indexes!$B$8:$AK$8,0)),"")</f>
        <v/>
      </c>
      <c r="AH60" s="86" t="str">
        <f>IFERROR(INDEX(DB_Typologies!$D$4:$AP$1445,MATCH($A$3,DB_Typologies!$AQ$4:$AQ$1445,0)+$A60,MATCH(AH$3,TQoL_Indexes!$B$8:$AK$8,0)),"")</f>
        <v/>
      </c>
      <c r="AI60" s="86" t="str">
        <f>IFERROR(INDEX(DB_Typologies!$D$4:$AP$1445,MATCH($A$3,DB_Typologies!$AQ$4:$AQ$1445,0)+$A60,MATCH(AI$3,TQoL_Indexes!$B$8:$AK$8,0)),"")</f>
        <v/>
      </c>
      <c r="AJ60" s="86" t="str">
        <f>IFERROR(INDEX(DB_Typologies!$D$4:$AP$1445,MATCH($A$3,DB_Typologies!$AQ$4:$AQ$1445,0)+$A60,MATCH(AJ$3,TQoL_Indexes!$B$8:$AK$8,0)),"")</f>
        <v/>
      </c>
      <c r="AK60" s="86" t="str">
        <f>IFERROR(INDEX(DB_Typologies!$D$4:$AP$1445,MATCH($A$3,DB_Typologies!$AQ$4:$AQ$1445,0)+$A60,MATCH(AK$3,TQoL_Indexes!$B$8:$AK$8,0)),"")</f>
        <v/>
      </c>
      <c r="AL60" s="86" t="str">
        <f>IFERROR(INDEX(DB_Typologies!$D$4:$AP$1445,MATCH($A$3,DB_Typologies!$AQ$4:$AQ$1445,0)+$A60,MATCH(AL$3,TQoL_Indexes!$B$8:$AK$8,0)),"")</f>
        <v/>
      </c>
      <c r="AM60" s="87" t="str">
        <f>IFERROR(INDEX(DB_Typologies!$D$4:$AP$1445,MATCH($A$3,DB_Typologies!$AQ$4:$AQ$1445,0)+$A60,MATCH(AM$3,TQoL_Indexes!$B$8:$AK$8,0)),"")</f>
        <v/>
      </c>
    </row>
    <row r="61" spans="1:39">
      <c r="A61" s="58" t="str">
        <f>IFERROR(IF(A60+1&lt;COUNTIF(DB_Typologies!$AQ$4:$AQ$1445,$A$3),A60+1,""),"")</f>
        <v/>
      </c>
      <c r="B61" s="120" t="str">
        <f>IFERROR(INDEX(DB_Typologies!$D$4:$AP$1445,MATCH($A$3,DB_Typologies!$AQ$4:$AQ$1445,0)+$A61,MATCH(B$3,TQoL_Indexes!$B$8:$AK$8,0)),"")</f>
        <v/>
      </c>
      <c r="C61" s="86" t="str">
        <f>IFERROR(INDEX(DB_Typologies!$D$4:$AP$1445,MATCH($A$3,DB_Typologies!$AQ$4:$AQ$1445,0)+$A61,MATCH(C$3,TQoL_Indexes!$B$8:$AK$8,0)),"")</f>
        <v/>
      </c>
      <c r="D61" s="87" t="str">
        <f>IFERROR(INDEX(DB_Typologies!$D$4:$AP$1445,MATCH($A$3,DB_Typologies!$AQ$4:$AQ$1445,0)+$A61,MATCH(D$3,TQoL_Indexes!$B$8:$AK$8,0)),"")</f>
        <v/>
      </c>
      <c r="E61" s="86" t="str">
        <f>IFERROR(INDEX(DB_Typologies!$D$4:$AP$1445,MATCH($A$3,DB_Typologies!$AQ$4:$AQ$1445,0)+$A61,MATCH(E$3,TQoL_Indexes!$B$8:$AK$8,0)),"")</f>
        <v/>
      </c>
      <c r="F61" s="86" t="str">
        <f>IFERROR(INDEX(DB_Typologies!$D$4:$AP$1445,MATCH($A$3,DB_Typologies!$AQ$4:$AQ$1445,0)+$A61,MATCH(F$3,TQoL_Indexes!$B$8:$AK$8,0)),"")</f>
        <v/>
      </c>
      <c r="G61" s="86" t="str">
        <f>IFERROR(INDEX(DB_Typologies!$D$4:$AP$1445,MATCH($A$3,DB_Typologies!$AQ$4:$AQ$1445,0)+$A61,MATCH(G$3,TQoL_Indexes!$B$8:$AK$8,0)),"")</f>
        <v/>
      </c>
      <c r="H61" s="86" t="str">
        <f>IFERROR(INDEX(DB_Typologies!$D$4:$AP$1445,MATCH($A$3,DB_Typologies!$AQ$4:$AQ$1445,0)+$A61,MATCH(H$3,TQoL_Indexes!$B$8:$AK$8,0)),"")</f>
        <v/>
      </c>
      <c r="I61" s="86" t="str">
        <f>IFERROR(INDEX(DB_Typologies!$D$4:$AP$1445,MATCH($A$3,DB_Typologies!$AQ$4:$AQ$1445,0)+$A61,MATCH(I$3,TQoL_Indexes!$B$8:$AK$8,0)),"")</f>
        <v/>
      </c>
      <c r="J61" s="86" t="str">
        <f>IFERROR(INDEX(DB_Typologies!$D$4:$AP$1445,MATCH($A$3,DB_Typologies!$AQ$4:$AQ$1445,0)+$A61,MATCH(J$3,TQoL_Indexes!$B$8:$AK$8,0)),"")</f>
        <v/>
      </c>
      <c r="K61" s="86" t="str">
        <f>IFERROR(INDEX(DB_Typologies!$D$4:$AP$1445,MATCH($A$3,DB_Typologies!$AQ$4:$AQ$1445,0)+$A61,MATCH(K$3,TQoL_Indexes!$B$8:$AK$8,0)),"")</f>
        <v/>
      </c>
      <c r="L61" s="86" t="str">
        <f>IFERROR(INDEX(DB_Typologies!$D$4:$AP$1445,MATCH($A$3,DB_Typologies!$AQ$4:$AQ$1445,0)+$A61,MATCH(L$3,TQoL_Indexes!$B$8:$AK$8,0)),"")</f>
        <v/>
      </c>
      <c r="M61" s="86" t="str">
        <f>IFERROR(INDEX(DB_Typologies!$D$4:$AP$1445,MATCH($A$3,DB_Typologies!$AQ$4:$AQ$1445,0)+$A61,MATCH(M$3,TQoL_Indexes!$B$8:$AK$8,0)),"")</f>
        <v/>
      </c>
      <c r="N61" s="86" t="str">
        <f>IFERROR(INDEX(DB_Typologies!$D$4:$AP$1445,MATCH($A$3,DB_Typologies!$AQ$4:$AQ$1445,0)+$A61,MATCH(N$3,TQoL_Indexes!$B$8:$AK$8,0)),"")</f>
        <v/>
      </c>
      <c r="O61" s="86" t="str">
        <f>IFERROR(INDEX(DB_Typologies!$D$4:$AP$1445,MATCH($A$3,DB_Typologies!$AQ$4:$AQ$1445,0)+$A61,MATCH(O$3,TQoL_Indexes!$B$8:$AK$8,0)),"")</f>
        <v/>
      </c>
      <c r="P61" s="86" t="str">
        <f>IFERROR(INDEX(DB_Typologies!$D$4:$AP$1445,MATCH($A$3,DB_Typologies!$AQ$4:$AQ$1445,0)+$A61,MATCH(P$3,TQoL_Indexes!$B$8:$AK$8,0)),"")</f>
        <v/>
      </c>
      <c r="Q61" s="86" t="str">
        <f>IFERROR(INDEX(DB_Typologies!$D$4:$AP$1445,MATCH($A$3,DB_Typologies!$AQ$4:$AQ$1445,0)+$A61,MATCH(Q$3,TQoL_Indexes!$B$8:$AK$8,0)),"")</f>
        <v/>
      </c>
      <c r="R61" s="86" t="str">
        <f>IFERROR(INDEX(DB_Typologies!$D$4:$AP$1445,MATCH($A$3,DB_Typologies!$AQ$4:$AQ$1445,0)+$A61,MATCH(R$3,TQoL_Indexes!$B$8:$AK$8,0)),"")</f>
        <v/>
      </c>
      <c r="S61" s="86" t="str">
        <f>IFERROR(INDEX(DB_Typologies!$D$4:$AP$1445,MATCH($A$3,DB_Typologies!$AQ$4:$AQ$1445,0)+$A61,MATCH(S$3,TQoL_Indexes!$B$8:$AK$8,0)),"")</f>
        <v/>
      </c>
      <c r="T61" s="86" t="str">
        <f>IFERROR(INDEX(DB_Typologies!$D$4:$AP$1445,MATCH($A$3,DB_Typologies!$AQ$4:$AQ$1445,0)+$A61,MATCH(T$3,TQoL_Indexes!$B$8:$AK$8,0)),"")</f>
        <v/>
      </c>
      <c r="U61" s="86" t="str">
        <f>IFERROR(INDEX(DB_Typologies!$D$4:$AP$1445,MATCH($A$3,DB_Typologies!$AQ$4:$AQ$1445,0)+$A61,MATCH(U$3,TQoL_Indexes!$B$8:$AK$8,0)),"")</f>
        <v/>
      </c>
      <c r="V61" s="86" t="str">
        <f>IFERROR(INDEX(DB_Typologies!$D$4:$AP$1445,MATCH($A$3,DB_Typologies!$AQ$4:$AQ$1445,0)+$A61,MATCH(V$3,TQoL_Indexes!$B$8:$AK$8,0)),"")</f>
        <v/>
      </c>
      <c r="W61" s="86" t="str">
        <f>IFERROR(INDEX(DB_Typologies!$D$4:$AP$1445,MATCH($A$3,DB_Typologies!$AQ$4:$AQ$1445,0)+$A61,MATCH(W$3,TQoL_Indexes!$B$8:$AK$8,0)),"")</f>
        <v/>
      </c>
      <c r="X61" s="86" t="str">
        <f>IFERROR(INDEX(DB_Typologies!$D$4:$AP$1445,MATCH($A$3,DB_Typologies!$AQ$4:$AQ$1445,0)+$A61,MATCH(X$3,TQoL_Indexes!$B$8:$AK$8,0)),"")</f>
        <v/>
      </c>
      <c r="Y61" s="86" t="str">
        <f>IFERROR(INDEX(DB_Typologies!$D$4:$AP$1445,MATCH($A$3,DB_Typologies!$AQ$4:$AQ$1445,0)+$A61,MATCH(Y$3,TQoL_Indexes!$B$8:$AK$8,0)),"")</f>
        <v/>
      </c>
      <c r="Z61" s="86" t="str">
        <f>IFERROR(INDEX(DB_Typologies!$D$4:$AP$1445,MATCH($A$3,DB_Typologies!$AQ$4:$AQ$1445,0)+$A61,MATCH(Z$3,TQoL_Indexes!$B$8:$AK$8,0)),"")</f>
        <v/>
      </c>
      <c r="AA61" s="86" t="str">
        <f>IFERROR(INDEX(DB_Typologies!$D$4:$AP$1445,MATCH($A$3,DB_Typologies!$AQ$4:$AQ$1445,0)+$A61,MATCH(AA$3,TQoL_Indexes!$B$8:$AK$8,0)),"")</f>
        <v/>
      </c>
      <c r="AB61" s="86" t="str">
        <f>IFERROR(INDEX(DB_Typologies!$D$4:$AP$1445,MATCH($A$3,DB_Typologies!$AQ$4:$AQ$1445,0)+$A61,MATCH(AB$3,TQoL_Indexes!$B$8:$AK$8,0)),"")</f>
        <v/>
      </c>
      <c r="AC61" s="86" t="str">
        <f>IFERROR(INDEX(DB_Typologies!$D$4:$AP$1445,MATCH($A$3,DB_Typologies!$AQ$4:$AQ$1445,0)+$A61,MATCH(AC$3,TQoL_Indexes!$B$8:$AK$8,0)),"")</f>
        <v/>
      </c>
      <c r="AD61" s="86" t="str">
        <f>IFERROR(INDEX(DB_Typologies!$D$4:$AP$1445,MATCH($A$3,DB_Typologies!$AQ$4:$AQ$1445,0)+$A61,MATCH(AD$3,TQoL_Indexes!$B$8:$AK$8,0)),"")</f>
        <v/>
      </c>
      <c r="AE61" s="86" t="str">
        <f>IFERROR(INDEX(DB_Typologies!$D$4:$AP$1445,MATCH($A$3,DB_Typologies!$AQ$4:$AQ$1445,0)+$A61,MATCH(AE$3,TQoL_Indexes!$B$8:$AK$8,0)),"")</f>
        <v/>
      </c>
      <c r="AF61" s="86" t="str">
        <f>IFERROR(INDEX(DB_Typologies!$D$4:$AP$1445,MATCH($A$3,DB_Typologies!$AQ$4:$AQ$1445,0)+$A61,MATCH(AF$3,TQoL_Indexes!$B$8:$AK$8,0)),"")</f>
        <v/>
      </c>
      <c r="AG61" s="86" t="str">
        <f>IFERROR(INDEX(DB_Typologies!$D$4:$AP$1445,MATCH($A$3,DB_Typologies!$AQ$4:$AQ$1445,0)+$A61,MATCH(AG$3,TQoL_Indexes!$B$8:$AK$8,0)),"")</f>
        <v/>
      </c>
      <c r="AH61" s="86" t="str">
        <f>IFERROR(INDEX(DB_Typologies!$D$4:$AP$1445,MATCH($A$3,DB_Typologies!$AQ$4:$AQ$1445,0)+$A61,MATCH(AH$3,TQoL_Indexes!$B$8:$AK$8,0)),"")</f>
        <v/>
      </c>
      <c r="AI61" s="86" t="str">
        <f>IFERROR(INDEX(DB_Typologies!$D$4:$AP$1445,MATCH($A$3,DB_Typologies!$AQ$4:$AQ$1445,0)+$A61,MATCH(AI$3,TQoL_Indexes!$B$8:$AK$8,0)),"")</f>
        <v/>
      </c>
      <c r="AJ61" s="86" t="str">
        <f>IFERROR(INDEX(DB_Typologies!$D$4:$AP$1445,MATCH($A$3,DB_Typologies!$AQ$4:$AQ$1445,0)+$A61,MATCH(AJ$3,TQoL_Indexes!$B$8:$AK$8,0)),"")</f>
        <v/>
      </c>
      <c r="AK61" s="86" t="str">
        <f>IFERROR(INDEX(DB_Typologies!$D$4:$AP$1445,MATCH($A$3,DB_Typologies!$AQ$4:$AQ$1445,0)+$A61,MATCH(AK$3,TQoL_Indexes!$B$8:$AK$8,0)),"")</f>
        <v/>
      </c>
      <c r="AL61" s="86" t="str">
        <f>IFERROR(INDEX(DB_Typologies!$D$4:$AP$1445,MATCH($A$3,DB_Typologies!$AQ$4:$AQ$1445,0)+$A61,MATCH(AL$3,TQoL_Indexes!$B$8:$AK$8,0)),"")</f>
        <v/>
      </c>
      <c r="AM61" s="87" t="str">
        <f>IFERROR(INDEX(DB_Typologies!$D$4:$AP$1445,MATCH($A$3,DB_Typologies!$AQ$4:$AQ$1445,0)+$A61,MATCH(AM$3,TQoL_Indexes!$B$8:$AK$8,0)),"")</f>
        <v/>
      </c>
    </row>
    <row r="62" spans="1:39">
      <c r="A62" s="58" t="str">
        <f>IFERROR(IF(A61+1&lt;COUNTIF(DB_Typologies!$AQ$4:$AQ$1445,$A$3),A61+1,""),"")</f>
        <v/>
      </c>
      <c r="B62" s="120" t="str">
        <f>IFERROR(INDEX(DB_Typologies!$D$4:$AP$1445,MATCH($A$3,DB_Typologies!$AQ$4:$AQ$1445,0)+$A62,MATCH(B$3,TQoL_Indexes!$B$8:$AK$8,0)),"")</f>
        <v/>
      </c>
      <c r="C62" s="86" t="str">
        <f>IFERROR(INDEX(DB_Typologies!$D$4:$AP$1445,MATCH($A$3,DB_Typologies!$AQ$4:$AQ$1445,0)+$A62,MATCH(C$3,TQoL_Indexes!$B$8:$AK$8,0)),"")</f>
        <v/>
      </c>
      <c r="D62" s="87" t="str">
        <f>IFERROR(INDEX(DB_Typologies!$D$4:$AP$1445,MATCH($A$3,DB_Typologies!$AQ$4:$AQ$1445,0)+$A62,MATCH(D$3,TQoL_Indexes!$B$8:$AK$8,0)),"")</f>
        <v/>
      </c>
      <c r="E62" s="86" t="str">
        <f>IFERROR(INDEX(DB_Typologies!$D$4:$AP$1445,MATCH($A$3,DB_Typologies!$AQ$4:$AQ$1445,0)+$A62,MATCH(E$3,TQoL_Indexes!$B$8:$AK$8,0)),"")</f>
        <v/>
      </c>
      <c r="F62" s="86" t="str">
        <f>IFERROR(INDEX(DB_Typologies!$D$4:$AP$1445,MATCH($A$3,DB_Typologies!$AQ$4:$AQ$1445,0)+$A62,MATCH(F$3,TQoL_Indexes!$B$8:$AK$8,0)),"")</f>
        <v/>
      </c>
      <c r="G62" s="86" t="str">
        <f>IFERROR(INDEX(DB_Typologies!$D$4:$AP$1445,MATCH($A$3,DB_Typologies!$AQ$4:$AQ$1445,0)+$A62,MATCH(G$3,TQoL_Indexes!$B$8:$AK$8,0)),"")</f>
        <v/>
      </c>
      <c r="H62" s="86" t="str">
        <f>IFERROR(INDEX(DB_Typologies!$D$4:$AP$1445,MATCH($A$3,DB_Typologies!$AQ$4:$AQ$1445,0)+$A62,MATCH(H$3,TQoL_Indexes!$B$8:$AK$8,0)),"")</f>
        <v/>
      </c>
      <c r="I62" s="86" t="str">
        <f>IFERROR(INDEX(DB_Typologies!$D$4:$AP$1445,MATCH($A$3,DB_Typologies!$AQ$4:$AQ$1445,0)+$A62,MATCH(I$3,TQoL_Indexes!$B$8:$AK$8,0)),"")</f>
        <v/>
      </c>
      <c r="J62" s="86" t="str">
        <f>IFERROR(INDEX(DB_Typologies!$D$4:$AP$1445,MATCH($A$3,DB_Typologies!$AQ$4:$AQ$1445,0)+$A62,MATCH(J$3,TQoL_Indexes!$B$8:$AK$8,0)),"")</f>
        <v/>
      </c>
      <c r="K62" s="86" t="str">
        <f>IFERROR(INDEX(DB_Typologies!$D$4:$AP$1445,MATCH($A$3,DB_Typologies!$AQ$4:$AQ$1445,0)+$A62,MATCH(K$3,TQoL_Indexes!$B$8:$AK$8,0)),"")</f>
        <v/>
      </c>
      <c r="L62" s="86" t="str">
        <f>IFERROR(INDEX(DB_Typologies!$D$4:$AP$1445,MATCH($A$3,DB_Typologies!$AQ$4:$AQ$1445,0)+$A62,MATCH(L$3,TQoL_Indexes!$B$8:$AK$8,0)),"")</f>
        <v/>
      </c>
      <c r="M62" s="86" t="str">
        <f>IFERROR(INDEX(DB_Typologies!$D$4:$AP$1445,MATCH($A$3,DB_Typologies!$AQ$4:$AQ$1445,0)+$A62,MATCH(M$3,TQoL_Indexes!$B$8:$AK$8,0)),"")</f>
        <v/>
      </c>
      <c r="N62" s="86" t="str">
        <f>IFERROR(INDEX(DB_Typologies!$D$4:$AP$1445,MATCH($A$3,DB_Typologies!$AQ$4:$AQ$1445,0)+$A62,MATCH(N$3,TQoL_Indexes!$B$8:$AK$8,0)),"")</f>
        <v/>
      </c>
      <c r="O62" s="86" t="str">
        <f>IFERROR(INDEX(DB_Typologies!$D$4:$AP$1445,MATCH($A$3,DB_Typologies!$AQ$4:$AQ$1445,0)+$A62,MATCH(O$3,TQoL_Indexes!$B$8:$AK$8,0)),"")</f>
        <v/>
      </c>
      <c r="P62" s="86" t="str">
        <f>IFERROR(INDEX(DB_Typologies!$D$4:$AP$1445,MATCH($A$3,DB_Typologies!$AQ$4:$AQ$1445,0)+$A62,MATCH(P$3,TQoL_Indexes!$B$8:$AK$8,0)),"")</f>
        <v/>
      </c>
      <c r="Q62" s="86" t="str">
        <f>IFERROR(INDEX(DB_Typologies!$D$4:$AP$1445,MATCH($A$3,DB_Typologies!$AQ$4:$AQ$1445,0)+$A62,MATCH(Q$3,TQoL_Indexes!$B$8:$AK$8,0)),"")</f>
        <v/>
      </c>
      <c r="R62" s="86" t="str">
        <f>IFERROR(INDEX(DB_Typologies!$D$4:$AP$1445,MATCH($A$3,DB_Typologies!$AQ$4:$AQ$1445,0)+$A62,MATCH(R$3,TQoL_Indexes!$B$8:$AK$8,0)),"")</f>
        <v/>
      </c>
      <c r="S62" s="86" t="str">
        <f>IFERROR(INDEX(DB_Typologies!$D$4:$AP$1445,MATCH($A$3,DB_Typologies!$AQ$4:$AQ$1445,0)+$A62,MATCH(S$3,TQoL_Indexes!$B$8:$AK$8,0)),"")</f>
        <v/>
      </c>
      <c r="T62" s="86" t="str">
        <f>IFERROR(INDEX(DB_Typologies!$D$4:$AP$1445,MATCH($A$3,DB_Typologies!$AQ$4:$AQ$1445,0)+$A62,MATCH(T$3,TQoL_Indexes!$B$8:$AK$8,0)),"")</f>
        <v/>
      </c>
      <c r="U62" s="86" t="str">
        <f>IFERROR(INDEX(DB_Typologies!$D$4:$AP$1445,MATCH($A$3,DB_Typologies!$AQ$4:$AQ$1445,0)+$A62,MATCH(U$3,TQoL_Indexes!$B$8:$AK$8,0)),"")</f>
        <v/>
      </c>
      <c r="V62" s="86" t="str">
        <f>IFERROR(INDEX(DB_Typologies!$D$4:$AP$1445,MATCH($A$3,DB_Typologies!$AQ$4:$AQ$1445,0)+$A62,MATCH(V$3,TQoL_Indexes!$B$8:$AK$8,0)),"")</f>
        <v/>
      </c>
      <c r="W62" s="86" t="str">
        <f>IFERROR(INDEX(DB_Typologies!$D$4:$AP$1445,MATCH($A$3,DB_Typologies!$AQ$4:$AQ$1445,0)+$A62,MATCH(W$3,TQoL_Indexes!$B$8:$AK$8,0)),"")</f>
        <v/>
      </c>
      <c r="X62" s="86" t="str">
        <f>IFERROR(INDEX(DB_Typologies!$D$4:$AP$1445,MATCH($A$3,DB_Typologies!$AQ$4:$AQ$1445,0)+$A62,MATCH(X$3,TQoL_Indexes!$B$8:$AK$8,0)),"")</f>
        <v/>
      </c>
      <c r="Y62" s="86" t="str">
        <f>IFERROR(INDEX(DB_Typologies!$D$4:$AP$1445,MATCH($A$3,DB_Typologies!$AQ$4:$AQ$1445,0)+$A62,MATCH(Y$3,TQoL_Indexes!$B$8:$AK$8,0)),"")</f>
        <v/>
      </c>
      <c r="Z62" s="86" t="str">
        <f>IFERROR(INDEX(DB_Typologies!$D$4:$AP$1445,MATCH($A$3,DB_Typologies!$AQ$4:$AQ$1445,0)+$A62,MATCH(Z$3,TQoL_Indexes!$B$8:$AK$8,0)),"")</f>
        <v/>
      </c>
      <c r="AA62" s="86" t="str">
        <f>IFERROR(INDEX(DB_Typologies!$D$4:$AP$1445,MATCH($A$3,DB_Typologies!$AQ$4:$AQ$1445,0)+$A62,MATCH(AA$3,TQoL_Indexes!$B$8:$AK$8,0)),"")</f>
        <v/>
      </c>
      <c r="AB62" s="86" t="str">
        <f>IFERROR(INDEX(DB_Typologies!$D$4:$AP$1445,MATCH($A$3,DB_Typologies!$AQ$4:$AQ$1445,0)+$A62,MATCH(AB$3,TQoL_Indexes!$B$8:$AK$8,0)),"")</f>
        <v/>
      </c>
      <c r="AC62" s="86" t="str">
        <f>IFERROR(INDEX(DB_Typologies!$D$4:$AP$1445,MATCH($A$3,DB_Typologies!$AQ$4:$AQ$1445,0)+$A62,MATCH(AC$3,TQoL_Indexes!$B$8:$AK$8,0)),"")</f>
        <v/>
      </c>
      <c r="AD62" s="86" t="str">
        <f>IFERROR(INDEX(DB_Typologies!$D$4:$AP$1445,MATCH($A$3,DB_Typologies!$AQ$4:$AQ$1445,0)+$A62,MATCH(AD$3,TQoL_Indexes!$B$8:$AK$8,0)),"")</f>
        <v/>
      </c>
      <c r="AE62" s="86" t="str">
        <f>IFERROR(INDEX(DB_Typologies!$D$4:$AP$1445,MATCH($A$3,DB_Typologies!$AQ$4:$AQ$1445,0)+$A62,MATCH(AE$3,TQoL_Indexes!$B$8:$AK$8,0)),"")</f>
        <v/>
      </c>
      <c r="AF62" s="86" t="str">
        <f>IFERROR(INDEX(DB_Typologies!$D$4:$AP$1445,MATCH($A$3,DB_Typologies!$AQ$4:$AQ$1445,0)+$A62,MATCH(AF$3,TQoL_Indexes!$B$8:$AK$8,0)),"")</f>
        <v/>
      </c>
      <c r="AG62" s="86" t="str">
        <f>IFERROR(INDEX(DB_Typologies!$D$4:$AP$1445,MATCH($A$3,DB_Typologies!$AQ$4:$AQ$1445,0)+$A62,MATCH(AG$3,TQoL_Indexes!$B$8:$AK$8,0)),"")</f>
        <v/>
      </c>
      <c r="AH62" s="86" t="str">
        <f>IFERROR(INDEX(DB_Typologies!$D$4:$AP$1445,MATCH($A$3,DB_Typologies!$AQ$4:$AQ$1445,0)+$A62,MATCH(AH$3,TQoL_Indexes!$B$8:$AK$8,0)),"")</f>
        <v/>
      </c>
      <c r="AI62" s="86" t="str">
        <f>IFERROR(INDEX(DB_Typologies!$D$4:$AP$1445,MATCH($A$3,DB_Typologies!$AQ$4:$AQ$1445,0)+$A62,MATCH(AI$3,TQoL_Indexes!$B$8:$AK$8,0)),"")</f>
        <v/>
      </c>
      <c r="AJ62" s="86" t="str">
        <f>IFERROR(INDEX(DB_Typologies!$D$4:$AP$1445,MATCH($A$3,DB_Typologies!$AQ$4:$AQ$1445,0)+$A62,MATCH(AJ$3,TQoL_Indexes!$B$8:$AK$8,0)),"")</f>
        <v/>
      </c>
      <c r="AK62" s="86" t="str">
        <f>IFERROR(INDEX(DB_Typologies!$D$4:$AP$1445,MATCH($A$3,DB_Typologies!$AQ$4:$AQ$1445,0)+$A62,MATCH(AK$3,TQoL_Indexes!$B$8:$AK$8,0)),"")</f>
        <v/>
      </c>
      <c r="AL62" s="86" t="str">
        <f>IFERROR(INDEX(DB_Typologies!$D$4:$AP$1445,MATCH($A$3,DB_Typologies!$AQ$4:$AQ$1445,0)+$A62,MATCH(AL$3,TQoL_Indexes!$B$8:$AK$8,0)),"")</f>
        <v/>
      </c>
      <c r="AM62" s="87" t="str">
        <f>IFERROR(INDEX(DB_Typologies!$D$4:$AP$1445,MATCH($A$3,DB_Typologies!$AQ$4:$AQ$1445,0)+$A62,MATCH(AM$3,TQoL_Indexes!$B$8:$AK$8,0)),"")</f>
        <v/>
      </c>
    </row>
    <row r="63" spans="1:39">
      <c r="A63" s="58" t="str">
        <f>IFERROR(IF(A62+1&lt;COUNTIF(DB_Typologies!$AQ$4:$AQ$1445,$A$3),A62+1,""),"")</f>
        <v/>
      </c>
      <c r="B63" s="120" t="str">
        <f>IFERROR(INDEX(DB_Typologies!$D$4:$AP$1445,MATCH($A$3,DB_Typologies!$AQ$4:$AQ$1445,0)+$A63,MATCH(B$3,TQoL_Indexes!$B$8:$AK$8,0)),"")</f>
        <v/>
      </c>
      <c r="C63" s="86" t="str">
        <f>IFERROR(INDEX(DB_Typologies!$D$4:$AP$1445,MATCH($A$3,DB_Typologies!$AQ$4:$AQ$1445,0)+$A63,MATCH(C$3,TQoL_Indexes!$B$8:$AK$8,0)),"")</f>
        <v/>
      </c>
      <c r="D63" s="87" t="str">
        <f>IFERROR(INDEX(DB_Typologies!$D$4:$AP$1445,MATCH($A$3,DB_Typologies!$AQ$4:$AQ$1445,0)+$A63,MATCH(D$3,TQoL_Indexes!$B$8:$AK$8,0)),"")</f>
        <v/>
      </c>
      <c r="E63" s="86" t="str">
        <f>IFERROR(INDEX(DB_Typologies!$D$4:$AP$1445,MATCH($A$3,DB_Typologies!$AQ$4:$AQ$1445,0)+$A63,MATCH(E$3,TQoL_Indexes!$B$8:$AK$8,0)),"")</f>
        <v/>
      </c>
      <c r="F63" s="86" t="str">
        <f>IFERROR(INDEX(DB_Typologies!$D$4:$AP$1445,MATCH($A$3,DB_Typologies!$AQ$4:$AQ$1445,0)+$A63,MATCH(F$3,TQoL_Indexes!$B$8:$AK$8,0)),"")</f>
        <v/>
      </c>
      <c r="G63" s="86" t="str">
        <f>IFERROR(INDEX(DB_Typologies!$D$4:$AP$1445,MATCH($A$3,DB_Typologies!$AQ$4:$AQ$1445,0)+$A63,MATCH(G$3,TQoL_Indexes!$B$8:$AK$8,0)),"")</f>
        <v/>
      </c>
      <c r="H63" s="86" t="str">
        <f>IFERROR(INDEX(DB_Typologies!$D$4:$AP$1445,MATCH($A$3,DB_Typologies!$AQ$4:$AQ$1445,0)+$A63,MATCH(H$3,TQoL_Indexes!$B$8:$AK$8,0)),"")</f>
        <v/>
      </c>
      <c r="I63" s="86" t="str">
        <f>IFERROR(INDEX(DB_Typologies!$D$4:$AP$1445,MATCH($A$3,DB_Typologies!$AQ$4:$AQ$1445,0)+$A63,MATCH(I$3,TQoL_Indexes!$B$8:$AK$8,0)),"")</f>
        <v/>
      </c>
      <c r="J63" s="86" t="str">
        <f>IFERROR(INDEX(DB_Typologies!$D$4:$AP$1445,MATCH($A$3,DB_Typologies!$AQ$4:$AQ$1445,0)+$A63,MATCH(J$3,TQoL_Indexes!$B$8:$AK$8,0)),"")</f>
        <v/>
      </c>
      <c r="K63" s="86" t="str">
        <f>IFERROR(INDEX(DB_Typologies!$D$4:$AP$1445,MATCH($A$3,DB_Typologies!$AQ$4:$AQ$1445,0)+$A63,MATCH(K$3,TQoL_Indexes!$B$8:$AK$8,0)),"")</f>
        <v/>
      </c>
      <c r="L63" s="86" t="str">
        <f>IFERROR(INDEX(DB_Typologies!$D$4:$AP$1445,MATCH($A$3,DB_Typologies!$AQ$4:$AQ$1445,0)+$A63,MATCH(L$3,TQoL_Indexes!$B$8:$AK$8,0)),"")</f>
        <v/>
      </c>
      <c r="M63" s="86" t="str">
        <f>IFERROR(INDEX(DB_Typologies!$D$4:$AP$1445,MATCH($A$3,DB_Typologies!$AQ$4:$AQ$1445,0)+$A63,MATCH(M$3,TQoL_Indexes!$B$8:$AK$8,0)),"")</f>
        <v/>
      </c>
      <c r="N63" s="86" t="str">
        <f>IFERROR(INDEX(DB_Typologies!$D$4:$AP$1445,MATCH($A$3,DB_Typologies!$AQ$4:$AQ$1445,0)+$A63,MATCH(N$3,TQoL_Indexes!$B$8:$AK$8,0)),"")</f>
        <v/>
      </c>
      <c r="O63" s="86" t="str">
        <f>IFERROR(INDEX(DB_Typologies!$D$4:$AP$1445,MATCH($A$3,DB_Typologies!$AQ$4:$AQ$1445,0)+$A63,MATCH(O$3,TQoL_Indexes!$B$8:$AK$8,0)),"")</f>
        <v/>
      </c>
      <c r="P63" s="86" t="str">
        <f>IFERROR(INDEX(DB_Typologies!$D$4:$AP$1445,MATCH($A$3,DB_Typologies!$AQ$4:$AQ$1445,0)+$A63,MATCH(P$3,TQoL_Indexes!$B$8:$AK$8,0)),"")</f>
        <v/>
      </c>
      <c r="Q63" s="86" t="str">
        <f>IFERROR(INDEX(DB_Typologies!$D$4:$AP$1445,MATCH($A$3,DB_Typologies!$AQ$4:$AQ$1445,0)+$A63,MATCH(Q$3,TQoL_Indexes!$B$8:$AK$8,0)),"")</f>
        <v/>
      </c>
      <c r="R63" s="86" t="str">
        <f>IFERROR(INDEX(DB_Typologies!$D$4:$AP$1445,MATCH($A$3,DB_Typologies!$AQ$4:$AQ$1445,0)+$A63,MATCH(R$3,TQoL_Indexes!$B$8:$AK$8,0)),"")</f>
        <v/>
      </c>
      <c r="S63" s="86" t="str">
        <f>IFERROR(INDEX(DB_Typologies!$D$4:$AP$1445,MATCH($A$3,DB_Typologies!$AQ$4:$AQ$1445,0)+$A63,MATCH(S$3,TQoL_Indexes!$B$8:$AK$8,0)),"")</f>
        <v/>
      </c>
      <c r="T63" s="86" t="str">
        <f>IFERROR(INDEX(DB_Typologies!$D$4:$AP$1445,MATCH($A$3,DB_Typologies!$AQ$4:$AQ$1445,0)+$A63,MATCH(T$3,TQoL_Indexes!$B$8:$AK$8,0)),"")</f>
        <v/>
      </c>
      <c r="U63" s="86" t="str">
        <f>IFERROR(INDEX(DB_Typologies!$D$4:$AP$1445,MATCH($A$3,DB_Typologies!$AQ$4:$AQ$1445,0)+$A63,MATCH(U$3,TQoL_Indexes!$B$8:$AK$8,0)),"")</f>
        <v/>
      </c>
      <c r="V63" s="86" t="str">
        <f>IFERROR(INDEX(DB_Typologies!$D$4:$AP$1445,MATCH($A$3,DB_Typologies!$AQ$4:$AQ$1445,0)+$A63,MATCH(V$3,TQoL_Indexes!$B$8:$AK$8,0)),"")</f>
        <v/>
      </c>
      <c r="W63" s="86" t="str">
        <f>IFERROR(INDEX(DB_Typologies!$D$4:$AP$1445,MATCH($A$3,DB_Typologies!$AQ$4:$AQ$1445,0)+$A63,MATCH(W$3,TQoL_Indexes!$B$8:$AK$8,0)),"")</f>
        <v/>
      </c>
      <c r="X63" s="86" t="str">
        <f>IFERROR(INDEX(DB_Typologies!$D$4:$AP$1445,MATCH($A$3,DB_Typologies!$AQ$4:$AQ$1445,0)+$A63,MATCH(X$3,TQoL_Indexes!$B$8:$AK$8,0)),"")</f>
        <v/>
      </c>
      <c r="Y63" s="86" t="str">
        <f>IFERROR(INDEX(DB_Typologies!$D$4:$AP$1445,MATCH($A$3,DB_Typologies!$AQ$4:$AQ$1445,0)+$A63,MATCH(Y$3,TQoL_Indexes!$B$8:$AK$8,0)),"")</f>
        <v/>
      </c>
      <c r="Z63" s="86" t="str">
        <f>IFERROR(INDEX(DB_Typologies!$D$4:$AP$1445,MATCH($A$3,DB_Typologies!$AQ$4:$AQ$1445,0)+$A63,MATCH(Z$3,TQoL_Indexes!$B$8:$AK$8,0)),"")</f>
        <v/>
      </c>
      <c r="AA63" s="86" t="str">
        <f>IFERROR(INDEX(DB_Typologies!$D$4:$AP$1445,MATCH($A$3,DB_Typologies!$AQ$4:$AQ$1445,0)+$A63,MATCH(AA$3,TQoL_Indexes!$B$8:$AK$8,0)),"")</f>
        <v/>
      </c>
      <c r="AB63" s="86" t="str">
        <f>IFERROR(INDEX(DB_Typologies!$D$4:$AP$1445,MATCH($A$3,DB_Typologies!$AQ$4:$AQ$1445,0)+$A63,MATCH(AB$3,TQoL_Indexes!$B$8:$AK$8,0)),"")</f>
        <v/>
      </c>
      <c r="AC63" s="86" t="str">
        <f>IFERROR(INDEX(DB_Typologies!$D$4:$AP$1445,MATCH($A$3,DB_Typologies!$AQ$4:$AQ$1445,0)+$A63,MATCH(AC$3,TQoL_Indexes!$B$8:$AK$8,0)),"")</f>
        <v/>
      </c>
      <c r="AD63" s="86" t="str">
        <f>IFERROR(INDEX(DB_Typologies!$D$4:$AP$1445,MATCH($A$3,DB_Typologies!$AQ$4:$AQ$1445,0)+$A63,MATCH(AD$3,TQoL_Indexes!$B$8:$AK$8,0)),"")</f>
        <v/>
      </c>
      <c r="AE63" s="86" t="str">
        <f>IFERROR(INDEX(DB_Typologies!$D$4:$AP$1445,MATCH($A$3,DB_Typologies!$AQ$4:$AQ$1445,0)+$A63,MATCH(AE$3,TQoL_Indexes!$B$8:$AK$8,0)),"")</f>
        <v/>
      </c>
      <c r="AF63" s="86" t="str">
        <f>IFERROR(INDEX(DB_Typologies!$D$4:$AP$1445,MATCH($A$3,DB_Typologies!$AQ$4:$AQ$1445,0)+$A63,MATCH(AF$3,TQoL_Indexes!$B$8:$AK$8,0)),"")</f>
        <v/>
      </c>
      <c r="AG63" s="86" t="str">
        <f>IFERROR(INDEX(DB_Typologies!$D$4:$AP$1445,MATCH($A$3,DB_Typologies!$AQ$4:$AQ$1445,0)+$A63,MATCH(AG$3,TQoL_Indexes!$B$8:$AK$8,0)),"")</f>
        <v/>
      </c>
      <c r="AH63" s="86" t="str">
        <f>IFERROR(INDEX(DB_Typologies!$D$4:$AP$1445,MATCH($A$3,DB_Typologies!$AQ$4:$AQ$1445,0)+$A63,MATCH(AH$3,TQoL_Indexes!$B$8:$AK$8,0)),"")</f>
        <v/>
      </c>
      <c r="AI63" s="86" t="str">
        <f>IFERROR(INDEX(DB_Typologies!$D$4:$AP$1445,MATCH($A$3,DB_Typologies!$AQ$4:$AQ$1445,0)+$A63,MATCH(AI$3,TQoL_Indexes!$B$8:$AK$8,0)),"")</f>
        <v/>
      </c>
      <c r="AJ63" s="86" t="str">
        <f>IFERROR(INDEX(DB_Typologies!$D$4:$AP$1445,MATCH($A$3,DB_Typologies!$AQ$4:$AQ$1445,0)+$A63,MATCH(AJ$3,TQoL_Indexes!$B$8:$AK$8,0)),"")</f>
        <v/>
      </c>
      <c r="AK63" s="86" t="str">
        <f>IFERROR(INDEX(DB_Typologies!$D$4:$AP$1445,MATCH($A$3,DB_Typologies!$AQ$4:$AQ$1445,0)+$A63,MATCH(AK$3,TQoL_Indexes!$B$8:$AK$8,0)),"")</f>
        <v/>
      </c>
      <c r="AL63" s="86" t="str">
        <f>IFERROR(INDEX(DB_Typologies!$D$4:$AP$1445,MATCH($A$3,DB_Typologies!$AQ$4:$AQ$1445,0)+$A63,MATCH(AL$3,TQoL_Indexes!$B$8:$AK$8,0)),"")</f>
        <v/>
      </c>
      <c r="AM63" s="87" t="str">
        <f>IFERROR(INDEX(DB_Typologies!$D$4:$AP$1445,MATCH($A$3,DB_Typologies!$AQ$4:$AQ$1445,0)+$A63,MATCH(AM$3,TQoL_Indexes!$B$8:$AK$8,0)),"")</f>
        <v/>
      </c>
    </row>
    <row r="64" spans="1:39">
      <c r="A64" s="58" t="str">
        <f>IFERROR(IF(A63+1&lt;COUNTIF(DB_Typologies!$AQ$4:$AQ$1445,$A$3),A63+1,""),"")</f>
        <v/>
      </c>
      <c r="B64" s="120" t="str">
        <f>IFERROR(INDEX(DB_Typologies!$D$4:$AP$1445,MATCH($A$3,DB_Typologies!$AQ$4:$AQ$1445,0)+$A64,MATCH(B$3,TQoL_Indexes!$B$8:$AK$8,0)),"")</f>
        <v/>
      </c>
      <c r="C64" s="86" t="str">
        <f>IFERROR(INDEX(DB_Typologies!$D$4:$AP$1445,MATCH($A$3,DB_Typologies!$AQ$4:$AQ$1445,0)+$A64,MATCH(C$3,TQoL_Indexes!$B$8:$AK$8,0)),"")</f>
        <v/>
      </c>
      <c r="D64" s="87" t="str">
        <f>IFERROR(INDEX(DB_Typologies!$D$4:$AP$1445,MATCH($A$3,DB_Typologies!$AQ$4:$AQ$1445,0)+$A64,MATCH(D$3,TQoL_Indexes!$B$8:$AK$8,0)),"")</f>
        <v/>
      </c>
      <c r="E64" s="86" t="str">
        <f>IFERROR(INDEX(DB_Typologies!$D$4:$AP$1445,MATCH($A$3,DB_Typologies!$AQ$4:$AQ$1445,0)+$A64,MATCH(E$3,TQoL_Indexes!$B$8:$AK$8,0)),"")</f>
        <v/>
      </c>
      <c r="F64" s="86" t="str">
        <f>IFERROR(INDEX(DB_Typologies!$D$4:$AP$1445,MATCH($A$3,DB_Typologies!$AQ$4:$AQ$1445,0)+$A64,MATCH(F$3,TQoL_Indexes!$B$8:$AK$8,0)),"")</f>
        <v/>
      </c>
      <c r="G64" s="86" t="str">
        <f>IFERROR(INDEX(DB_Typologies!$D$4:$AP$1445,MATCH($A$3,DB_Typologies!$AQ$4:$AQ$1445,0)+$A64,MATCH(G$3,TQoL_Indexes!$B$8:$AK$8,0)),"")</f>
        <v/>
      </c>
      <c r="H64" s="86" t="str">
        <f>IFERROR(INDEX(DB_Typologies!$D$4:$AP$1445,MATCH($A$3,DB_Typologies!$AQ$4:$AQ$1445,0)+$A64,MATCH(H$3,TQoL_Indexes!$B$8:$AK$8,0)),"")</f>
        <v/>
      </c>
      <c r="I64" s="86" t="str">
        <f>IFERROR(INDEX(DB_Typologies!$D$4:$AP$1445,MATCH($A$3,DB_Typologies!$AQ$4:$AQ$1445,0)+$A64,MATCH(I$3,TQoL_Indexes!$B$8:$AK$8,0)),"")</f>
        <v/>
      </c>
      <c r="J64" s="86" t="str">
        <f>IFERROR(INDEX(DB_Typologies!$D$4:$AP$1445,MATCH($A$3,DB_Typologies!$AQ$4:$AQ$1445,0)+$A64,MATCH(J$3,TQoL_Indexes!$B$8:$AK$8,0)),"")</f>
        <v/>
      </c>
      <c r="K64" s="86" t="str">
        <f>IFERROR(INDEX(DB_Typologies!$D$4:$AP$1445,MATCH($A$3,DB_Typologies!$AQ$4:$AQ$1445,0)+$A64,MATCH(K$3,TQoL_Indexes!$B$8:$AK$8,0)),"")</f>
        <v/>
      </c>
      <c r="L64" s="86" t="str">
        <f>IFERROR(INDEX(DB_Typologies!$D$4:$AP$1445,MATCH($A$3,DB_Typologies!$AQ$4:$AQ$1445,0)+$A64,MATCH(L$3,TQoL_Indexes!$B$8:$AK$8,0)),"")</f>
        <v/>
      </c>
      <c r="M64" s="86" t="str">
        <f>IFERROR(INDEX(DB_Typologies!$D$4:$AP$1445,MATCH($A$3,DB_Typologies!$AQ$4:$AQ$1445,0)+$A64,MATCH(M$3,TQoL_Indexes!$B$8:$AK$8,0)),"")</f>
        <v/>
      </c>
      <c r="N64" s="86" t="str">
        <f>IFERROR(INDEX(DB_Typologies!$D$4:$AP$1445,MATCH($A$3,DB_Typologies!$AQ$4:$AQ$1445,0)+$A64,MATCH(N$3,TQoL_Indexes!$B$8:$AK$8,0)),"")</f>
        <v/>
      </c>
      <c r="O64" s="86" t="str">
        <f>IFERROR(INDEX(DB_Typologies!$D$4:$AP$1445,MATCH($A$3,DB_Typologies!$AQ$4:$AQ$1445,0)+$A64,MATCH(O$3,TQoL_Indexes!$B$8:$AK$8,0)),"")</f>
        <v/>
      </c>
      <c r="P64" s="86" t="str">
        <f>IFERROR(INDEX(DB_Typologies!$D$4:$AP$1445,MATCH($A$3,DB_Typologies!$AQ$4:$AQ$1445,0)+$A64,MATCH(P$3,TQoL_Indexes!$B$8:$AK$8,0)),"")</f>
        <v/>
      </c>
      <c r="Q64" s="86" t="str">
        <f>IFERROR(INDEX(DB_Typologies!$D$4:$AP$1445,MATCH($A$3,DB_Typologies!$AQ$4:$AQ$1445,0)+$A64,MATCH(Q$3,TQoL_Indexes!$B$8:$AK$8,0)),"")</f>
        <v/>
      </c>
      <c r="R64" s="86" t="str">
        <f>IFERROR(INDEX(DB_Typologies!$D$4:$AP$1445,MATCH($A$3,DB_Typologies!$AQ$4:$AQ$1445,0)+$A64,MATCH(R$3,TQoL_Indexes!$B$8:$AK$8,0)),"")</f>
        <v/>
      </c>
      <c r="S64" s="86" t="str">
        <f>IFERROR(INDEX(DB_Typologies!$D$4:$AP$1445,MATCH($A$3,DB_Typologies!$AQ$4:$AQ$1445,0)+$A64,MATCH(S$3,TQoL_Indexes!$B$8:$AK$8,0)),"")</f>
        <v/>
      </c>
      <c r="T64" s="86" t="str">
        <f>IFERROR(INDEX(DB_Typologies!$D$4:$AP$1445,MATCH($A$3,DB_Typologies!$AQ$4:$AQ$1445,0)+$A64,MATCH(T$3,TQoL_Indexes!$B$8:$AK$8,0)),"")</f>
        <v/>
      </c>
      <c r="U64" s="86" t="str">
        <f>IFERROR(INDEX(DB_Typologies!$D$4:$AP$1445,MATCH($A$3,DB_Typologies!$AQ$4:$AQ$1445,0)+$A64,MATCH(U$3,TQoL_Indexes!$B$8:$AK$8,0)),"")</f>
        <v/>
      </c>
      <c r="V64" s="86" t="str">
        <f>IFERROR(INDEX(DB_Typologies!$D$4:$AP$1445,MATCH($A$3,DB_Typologies!$AQ$4:$AQ$1445,0)+$A64,MATCH(V$3,TQoL_Indexes!$B$8:$AK$8,0)),"")</f>
        <v/>
      </c>
      <c r="W64" s="86" t="str">
        <f>IFERROR(INDEX(DB_Typologies!$D$4:$AP$1445,MATCH($A$3,DB_Typologies!$AQ$4:$AQ$1445,0)+$A64,MATCH(W$3,TQoL_Indexes!$B$8:$AK$8,0)),"")</f>
        <v/>
      </c>
      <c r="X64" s="86" t="str">
        <f>IFERROR(INDEX(DB_Typologies!$D$4:$AP$1445,MATCH($A$3,DB_Typologies!$AQ$4:$AQ$1445,0)+$A64,MATCH(X$3,TQoL_Indexes!$B$8:$AK$8,0)),"")</f>
        <v/>
      </c>
      <c r="Y64" s="86" t="str">
        <f>IFERROR(INDEX(DB_Typologies!$D$4:$AP$1445,MATCH($A$3,DB_Typologies!$AQ$4:$AQ$1445,0)+$A64,MATCH(Y$3,TQoL_Indexes!$B$8:$AK$8,0)),"")</f>
        <v/>
      </c>
      <c r="Z64" s="86" t="str">
        <f>IFERROR(INDEX(DB_Typologies!$D$4:$AP$1445,MATCH($A$3,DB_Typologies!$AQ$4:$AQ$1445,0)+$A64,MATCH(Z$3,TQoL_Indexes!$B$8:$AK$8,0)),"")</f>
        <v/>
      </c>
      <c r="AA64" s="86" t="str">
        <f>IFERROR(INDEX(DB_Typologies!$D$4:$AP$1445,MATCH($A$3,DB_Typologies!$AQ$4:$AQ$1445,0)+$A64,MATCH(AA$3,TQoL_Indexes!$B$8:$AK$8,0)),"")</f>
        <v/>
      </c>
      <c r="AB64" s="86" t="str">
        <f>IFERROR(INDEX(DB_Typologies!$D$4:$AP$1445,MATCH($A$3,DB_Typologies!$AQ$4:$AQ$1445,0)+$A64,MATCH(AB$3,TQoL_Indexes!$B$8:$AK$8,0)),"")</f>
        <v/>
      </c>
      <c r="AC64" s="86" t="str">
        <f>IFERROR(INDEX(DB_Typologies!$D$4:$AP$1445,MATCH($A$3,DB_Typologies!$AQ$4:$AQ$1445,0)+$A64,MATCH(AC$3,TQoL_Indexes!$B$8:$AK$8,0)),"")</f>
        <v/>
      </c>
      <c r="AD64" s="86" t="str">
        <f>IFERROR(INDEX(DB_Typologies!$D$4:$AP$1445,MATCH($A$3,DB_Typologies!$AQ$4:$AQ$1445,0)+$A64,MATCH(AD$3,TQoL_Indexes!$B$8:$AK$8,0)),"")</f>
        <v/>
      </c>
      <c r="AE64" s="86" t="str">
        <f>IFERROR(INDEX(DB_Typologies!$D$4:$AP$1445,MATCH($A$3,DB_Typologies!$AQ$4:$AQ$1445,0)+$A64,MATCH(AE$3,TQoL_Indexes!$B$8:$AK$8,0)),"")</f>
        <v/>
      </c>
      <c r="AF64" s="86" t="str">
        <f>IFERROR(INDEX(DB_Typologies!$D$4:$AP$1445,MATCH($A$3,DB_Typologies!$AQ$4:$AQ$1445,0)+$A64,MATCH(AF$3,TQoL_Indexes!$B$8:$AK$8,0)),"")</f>
        <v/>
      </c>
      <c r="AG64" s="86" t="str">
        <f>IFERROR(INDEX(DB_Typologies!$D$4:$AP$1445,MATCH($A$3,DB_Typologies!$AQ$4:$AQ$1445,0)+$A64,MATCH(AG$3,TQoL_Indexes!$B$8:$AK$8,0)),"")</f>
        <v/>
      </c>
      <c r="AH64" s="86" t="str">
        <f>IFERROR(INDEX(DB_Typologies!$D$4:$AP$1445,MATCH($A$3,DB_Typologies!$AQ$4:$AQ$1445,0)+$A64,MATCH(AH$3,TQoL_Indexes!$B$8:$AK$8,0)),"")</f>
        <v/>
      </c>
      <c r="AI64" s="86" t="str">
        <f>IFERROR(INDEX(DB_Typologies!$D$4:$AP$1445,MATCH($A$3,DB_Typologies!$AQ$4:$AQ$1445,0)+$A64,MATCH(AI$3,TQoL_Indexes!$B$8:$AK$8,0)),"")</f>
        <v/>
      </c>
      <c r="AJ64" s="86" t="str">
        <f>IFERROR(INDEX(DB_Typologies!$D$4:$AP$1445,MATCH($A$3,DB_Typologies!$AQ$4:$AQ$1445,0)+$A64,MATCH(AJ$3,TQoL_Indexes!$B$8:$AK$8,0)),"")</f>
        <v/>
      </c>
      <c r="AK64" s="86" t="str">
        <f>IFERROR(INDEX(DB_Typologies!$D$4:$AP$1445,MATCH($A$3,DB_Typologies!$AQ$4:$AQ$1445,0)+$A64,MATCH(AK$3,TQoL_Indexes!$B$8:$AK$8,0)),"")</f>
        <v/>
      </c>
      <c r="AL64" s="86" t="str">
        <f>IFERROR(INDEX(DB_Typologies!$D$4:$AP$1445,MATCH($A$3,DB_Typologies!$AQ$4:$AQ$1445,0)+$A64,MATCH(AL$3,TQoL_Indexes!$B$8:$AK$8,0)),"")</f>
        <v/>
      </c>
      <c r="AM64" s="87" t="str">
        <f>IFERROR(INDEX(DB_Typologies!$D$4:$AP$1445,MATCH($A$3,DB_Typologies!$AQ$4:$AQ$1445,0)+$A64,MATCH(AM$3,TQoL_Indexes!$B$8:$AK$8,0)),"")</f>
        <v/>
      </c>
    </row>
    <row r="65" spans="1:39">
      <c r="A65" s="58" t="str">
        <f>IFERROR(IF(A64+1&lt;COUNTIF(DB_Typologies!$AQ$4:$AQ$1445,$A$3),A64+1,""),"")</f>
        <v/>
      </c>
      <c r="B65" s="120" t="str">
        <f>IFERROR(INDEX(DB_Typologies!$D$4:$AP$1445,MATCH($A$3,DB_Typologies!$AQ$4:$AQ$1445,0)+$A65,MATCH(B$3,TQoL_Indexes!$B$8:$AK$8,0)),"")</f>
        <v/>
      </c>
      <c r="C65" s="86" t="str">
        <f>IFERROR(INDEX(DB_Typologies!$D$4:$AP$1445,MATCH($A$3,DB_Typologies!$AQ$4:$AQ$1445,0)+$A65,MATCH(C$3,TQoL_Indexes!$B$8:$AK$8,0)),"")</f>
        <v/>
      </c>
      <c r="D65" s="87" t="str">
        <f>IFERROR(INDEX(DB_Typologies!$D$4:$AP$1445,MATCH($A$3,DB_Typologies!$AQ$4:$AQ$1445,0)+$A65,MATCH(D$3,TQoL_Indexes!$B$8:$AK$8,0)),"")</f>
        <v/>
      </c>
      <c r="E65" s="86" t="str">
        <f>IFERROR(INDEX(DB_Typologies!$D$4:$AP$1445,MATCH($A$3,DB_Typologies!$AQ$4:$AQ$1445,0)+$A65,MATCH(E$3,TQoL_Indexes!$B$8:$AK$8,0)),"")</f>
        <v/>
      </c>
      <c r="F65" s="86" t="str">
        <f>IFERROR(INDEX(DB_Typologies!$D$4:$AP$1445,MATCH($A$3,DB_Typologies!$AQ$4:$AQ$1445,0)+$A65,MATCH(F$3,TQoL_Indexes!$B$8:$AK$8,0)),"")</f>
        <v/>
      </c>
      <c r="G65" s="86" t="str">
        <f>IFERROR(INDEX(DB_Typologies!$D$4:$AP$1445,MATCH($A$3,DB_Typologies!$AQ$4:$AQ$1445,0)+$A65,MATCH(G$3,TQoL_Indexes!$B$8:$AK$8,0)),"")</f>
        <v/>
      </c>
      <c r="H65" s="86" t="str">
        <f>IFERROR(INDEX(DB_Typologies!$D$4:$AP$1445,MATCH($A$3,DB_Typologies!$AQ$4:$AQ$1445,0)+$A65,MATCH(H$3,TQoL_Indexes!$B$8:$AK$8,0)),"")</f>
        <v/>
      </c>
      <c r="I65" s="86" t="str">
        <f>IFERROR(INDEX(DB_Typologies!$D$4:$AP$1445,MATCH($A$3,DB_Typologies!$AQ$4:$AQ$1445,0)+$A65,MATCH(I$3,TQoL_Indexes!$B$8:$AK$8,0)),"")</f>
        <v/>
      </c>
      <c r="J65" s="86" t="str">
        <f>IFERROR(INDEX(DB_Typologies!$D$4:$AP$1445,MATCH($A$3,DB_Typologies!$AQ$4:$AQ$1445,0)+$A65,MATCH(J$3,TQoL_Indexes!$B$8:$AK$8,0)),"")</f>
        <v/>
      </c>
      <c r="K65" s="86" t="str">
        <f>IFERROR(INDEX(DB_Typologies!$D$4:$AP$1445,MATCH($A$3,DB_Typologies!$AQ$4:$AQ$1445,0)+$A65,MATCH(K$3,TQoL_Indexes!$B$8:$AK$8,0)),"")</f>
        <v/>
      </c>
      <c r="L65" s="86" t="str">
        <f>IFERROR(INDEX(DB_Typologies!$D$4:$AP$1445,MATCH($A$3,DB_Typologies!$AQ$4:$AQ$1445,0)+$A65,MATCH(L$3,TQoL_Indexes!$B$8:$AK$8,0)),"")</f>
        <v/>
      </c>
      <c r="M65" s="86" t="str">
        <f>IFERROR(INDEX(DB_Typologies!$D$4:$AP$1445,MATCH($A$3,DB_Typologies!$AQ$4:$AQ$1445,0)+$A65,MATCH(M$3,TQoL_Indexes!$B$8:$AK$8,0)),"")</f>
        <v/>
      </c>
      <c r="N65" s="86" t="str">
        <f>IFERROR(INDEX(DB_Typologies!$D$4:$AP$1445,MATCH($A$3,DB_Typologies!$AQ$4:$AQ$1445,0)+$A65,MATCH(N$3,TQoL_Indexes!$B$8:$AK$8,0)),"")</f>
        <v/>
      </c>
      <c r="O65" s="86" t="str">
        <f>IFERROR(INDEX(DB_Typologies!$D$4:$AP$1445,MATCH($A$3,DB_Typologies!$AQ$4:$AQ$1445,0)+$A65,MATCH(O$3,TQoL_Indexes!$B$8:$AK$8,0)),"")</f>
        <v/>
      </c>
      <c r="P65" s="86" t="str">
        <f>IFERROR(INDEX(DB_Typologies!$D$4:$AP$1445,MATCH($A$3,DB_Typologies!$AQ$4:$AQ$1445,0)+$A65,MATCH(P$3,TQoL_Indexes!$B$8:$AK$8,0)),"")</f>
        <v/>
      </c>
      <c r="Q65" s="86" t="str">
        <f>IFERROR(INDEX(DB_Typologies!$D$4:$AP$1445,MATCH($A$3,DB_Typologies!$AQ$4:$AQ$1445,0)+$A65,MATCH(Q$3,TQoL_Indexes!$B$8:$AK$8,0)),"")</f>
        <v/>
      </c>
      <c r="R65" s="86" t="str">
        <f>IFERROR(INDEX(DB_Typologies!$D$4:$AP$1445,MATCH($A$3,DB_Typologies!$AQ$4:$AQ$1445,0)+$A65,MATCH(R$3,TQoL_Indexes!$B$8:$AK$8,0)),"")</f>
        <v/>
      </c>
      <c r="S65" s="86" t="str">
        <f>IFERROR(INDEX(DB_Typologies!$D$4:$AP$1445,MATCH($A$3,DB_Typologies!$AQ$4:$AQ$1445,0)+$A65,MATCH(S$3,TQoL_Indexes!$B$8:$AK$8,0)),"")</f>
        <v/>
      </c>
      <c r="T65" s="86" t="str">
        <f>IFERROR(INDEX(DB_Typologies!$D$4:$AP$1445,MATCH($A$3,DB_Typologies!$AQ$4:$AQ$1445,0)+$A65,MATCH(T$3,TQoL_Indexes!$B$8:$AK$8,0)),"")</f>
        <v/>
      </c>
      <c r="U65" s="86" t="str">
        <f>IFERROR(INDEX(DB_Typologies!$D$4:$AP$1445,MATCH($A$3,DB_Typologies!$AQ$4:$AQ$1445,0)+$A65,MATCH(U$3,TQoL_Indexes!$B$8:$AK$8,0)),"")</f>
        <v/>
      </c>
      <c r="V65" s="86" t="str">
        <f>IFERROR(INDEX(DB_Typologies!$D$4:$AP$1445,MATCH($A$3,DB_Typologies!$AQ$4:$AQ$1445,0)+$A65,MATCH(V$3,TQoL_Indexes!$B$8:$AK$8,0)),"")</f>
        <v/>
      </c>
      <c r="W65" s="86" t="str">
        <f>IFERROR(INDEX(DB_Typologies!$D$4:$AP$1445,MATCH($A$3,DB_Typologies!$AQ$4:$AQ$1445,0)+$A65,MATCH(W$3,TQoL_Indexes!$B$8:$AK$8,0)),"")</f>
        <v/>
      </c>
      <c r="X65" s="86" t="str">
        <f>IFERROR(INDEX(DB_Typologies!$D$4:$AP$1445,MATCH($A$3,DB_Typologies!$AQ$4:$AQ$1445,0)+$A65,MATCH(X$3,TQoL_Indexes!$B$8:$AK$8,0)),"")</f>
        <v/>
      </c>
      <c r="Y65" s="86" t="str">
        <f>IFERROR(INDEX(DB_Typologies!$D$4:$AP$1445,MATCH($A$3,DB_Typologies!$AQ$4:$AQ$1445,0)+$A65,MATCH(Y$3,TQoL_Indexes!$B$8:$AK$8,0)),"")</f>
        <v/>
      </c>
      <c r="Z65" s="86" t="str">
        <f>IFERROR(INDEX(DB_Typologies!$D$4:$AP$1445,MATCH($A$3,DB_Typologies!$AQ$4:$AQ$1445,0)+$A65,MATCH(Z$3,TQoL_Indexes!$B$8:$AK$8,0)),"")</f>
        <v/>
      </c>
      <c r="AA65" s="86" t="str">
        <f>IFERROR(INDEX(DB_Typologies!$D$4:$AP$1445,MATCH($A$3,DB_Typologies!$AQ$4:$AQ$1445,0)+$A65,MATCH(AA$3,TQoL_Indexes!$B$8:$AK$8,0)),"")</f>
        <v/>
      </c>
      <c r="AB65" s="86" t="str">
        <f>IFERROR(INDEX(DB_Typologies!$D$4:$AP$1445,MATCH($A$3,DB_Typologies!$AQ$4:$AQ$1445,0)+$A65,MATCH(AB$3,TQoL_Indexes!$B$8:$AK$8,0)),"")</f>
        <v/>
      </c>
      <c r="AC65" s="86" t="str">
        <f>IFERROR(INDEX(DB_Typologies!$D$4:$AP$1445,MATCH($A$3,DB_Typologies!$AQ$4:$AQ$1445,0)+$A65,MATCH(AC$3,TQoL_Indexes!$B$8:$AK$8,0)),"")</f>
        <v/>
      </c>
      <c r="AD65" s="86" t="str">
        <f>IFERROR(INDEX(DB_Typologies!$D$4:$AP$1445,MATCH($A$3,DB_Typologies!$AQ$4:$AQ$1445,0)+$A65,MATCH(AD$3,TQoL_Indexes!$B$8:$AK$8,0)),"")</f>
        <v/>
      </c>
      <c r="AE65" s="86" t="str">
        <f>IFERROR(INDEX(DB_Typologies!$D$4:$AP$1445,MATCH($A$3,DB_Typologies!$AQ$4:$AQ$1445,0)+$A65,MATCH(AE$3,TQoL_Indexes!$B$8:$AK$8,0)),"")</f>
        <v/>
      </c>
      <c r="AF65" s="86" t="str">
        <f>IFERROR(INDEX(DB_Typologies!$D$4:$AP$1445,MATCH($A$3,DB_Typologies!$AQ$4:$AQ$1445,0)+$A65,MATCH(AF$3,TQoL_Indexes!$B$8:$AK$8,0)),"")</f>
        <v/>
      </c>
      <c r="AG65" s="86" t="str">
        <f>IFERROR(INDEX(DB_Typologies!$D$4:$AP$1445,MATCH($A$3,DB_Typologies!$AQ$4:$AQ$1445,0)+$A65,MATCH(AG$3,TQoL_Indexes!$B$8:$AK$8,0)),"")</f>
        <v/>
      </c>
      <c r="AH65" s="86" t="str">
        <f>IFERROR(INDEX(DB_Typologies!$D$4:$AP$1445,MATCH($A$3,DB_Typologies!$AQ$4:$AQ$1445,0)+$A65,MATCH(AH$3,TQoL_Indexes!$B$8:$AK$8,0)),"")</f>
        <v/>
      </c>
      <c r="AI65" s="86" t="str">
        <f>IFERROR(INDEX(DB_Typologies!$D$4:$AP$1445,MATCH($A$3,DB_Typologies!$AQ$4:$AQ$1445,0)+$A65,MATCH(AI$3,TQoL_Indexes!$B$8:$AK$8,0)),"")</f>
        <v/>
      </c>
      <c r="AJ65" s="86" t="str">
        <f>IFERROR(INDEX(DB_Typologies!$D$4:$AP$1445,MATCH($A$3,DB_Typologies!$AQ$4:$AQ$1445,0)+$A65,MATCH(AJ$3,TQoL_Indexes!$B$8:$AK$8,0)),"")</f>
        <v/>
      </c>
      <c r="AK65" s="86" t="str">
        <f>IFERROR(INDEX(DB_Typologies!$D$4:$AP$1445,MATCH($A$3,DB_Typologies!$AQ$4:$AQ$1445,0)+$A65,MATCH(AK$3,TQoL_Indexes!$B$8:$AK$8,0)),"")</f>
        <v/>
      </c>
      <c r="AL65" s="86" t="str">
        <f>IFERROR(INDEX(DB_Typologies!$D$4:$AP$1445,MATCH($A$3,DB_Typologies!$AQ$4:$AQ$1445,0)+$A65,MATCH(AL$3,TQoL_Indexes!$B$8:$AK$8,0)),"")</f>
        <v/>
      </c>
      <c r="AM65" s="87" t="str">
        <f>IFERROR(INDEX(DB_Typologies!$D$4:$AP$1445,MATCH($A$3,DB_Typologies!$AQ$4:$AQ$1445,0)+$A65,MATCH(AM$3,TQoL_Indexes!$B$8:$AK$8,0)),"")</f>
        <v/>
      </c>
    </row>
    <row r="66" spans="1:39">
      <c r="A66" s="58" t="str">
        <f>IFERROR(IF(A65+1&lt;COUNTIF(DB_Typologies!$AQ$4:$AQ$1445,$A$3),A65+1,""),"")</f>
        <v/>
      </c>
      <c r="B66" s="120" t="str">
        <f>IFERROR(INDEX(DB_Typologies!$D$4:$AP$1445,MATCH($A$3,DB_Typologies!$AQ$4:$AQ$1445,0)+$A66,MATCH(B$3,TQoL_Indexes!$B$8:$AK$8,0)),"")</f>
        <v/>
      </c>
      <c r="C66" s="86" t="str">
        <f>IFERROR(INDEX(DB_Typologies!$D$4:$AP$1445,MATCH($A$3,DB_Typologies!$AQ$4:$AQ$1445,0)+$A66,MATCH(C$3,TQoL_Indexes!$B$8:$AK$8,0)),"")</f>
        <v/>
      </c>
      <c r="D66" s="87" t="str">
        <f>IFERROR(INDEX(DB_Typologies!$D$4:$AP$1445,MATCH($A$3,DB_Typologies!$AQ$4:$AQ$1445,0)+$A66,MATCH(D$3,TQoL_Indexes!$B$8:$AK$8,0)),"")</f>
        <v/>
      </c>
      <c r="E66" s="86" t="str">
        <f>IFERROR(INDEX(DB_Typologies!$D$4:$AP$1445,MATCH($A$3,DB_Typologies!$AQ$4:$AQ$1445,0)+$A66,MATCH(E$3,TQoL_Indexes!$B$8:$AK$8,0)),"")</f>
        <v/>
      </c>
      <c r="F66" s="86" t="str">
        <f>IFERROR(INDEX(DB_Typologies!$D$4:$AP$1445,MATCH($A$3,DB_Typologies!$AQ$4:$AQ$1445,0)+$A66,MATCH(F$3,TQoL_Indexes!$B$8:$AK$8,0)),"")</f>
        <v/>
      </c>
      <c r="G66" s="86" t="str">
        <f>IFERROR(INDEX(DB_Typologies!$D$4:$AP$1445,MATCH($A$3,DB_Typologies!$AQ$4:$AQ$1445,0)+$A66,MATCH(G$3,TQoL_Indexes!$B$8:$AK$8,0)),"")</f>
        <v/>
      </c>
      <c r="H66" s="86" t="str">
        <f>IFERROR(INDEX(DB_Typologies!$D$4:$AP$1445,MATCH($A$3,DB_Typologies!$AQ$4:$AQ$1445,0)+$A66,MATCH(H$3,TQoL_Indexes!$B$8:$AK$8,0)),"")</f>
        <v/>
      </c>
      <c r="I66" s="86" t="str">
        <f>IFERROR(INDEX(DB_Typologies!$D$4:$AP$1445,MATCH($A$3,DB_Typologies!$AQ$4:$AQ$1445,0)+$A66,MATCH(I$3,TQoL_Indexes!$B$8:$AK$8,0)),"")</f>
        <v/>
      </c>
      <c r="J66" s="86" t="str">
        <f>IFERROR(INDEX(DB_Typologies!$D$4:$AP$1445,MATCH($A$3,DB_Typologies!$AQ$4:$AQ$1445,0)+$A66,MATCH(J$3,TQoL_Indexes!$B$8:$AK$8,0)),"")</f>
        <v/>
      </c>
      <c r="K66" s="86" t="str">
        <f>IFERROR(INDEX(DB_Typologies!$D$4:$AP$1445,MATCH($A$3,DB_Typologies!$AQ$4:$AQ$1445,0)+$A66,MATCH(K$3,TQoL_Indexes!$B$8:$AK$8,0)),"")</f>
        <v/>
      </c>
      <c r="L66" s="86" t="str">
        <f>IFERROR(INDEX(DB_Typologies!$D$4:$AP$1445,MATCH($A$3,DB_Typologies!$AQ$4:$AQ$1445,0)+$A66,MATCH(L$3,TQoL_Indexes!$B$8:$AK$8,0)),"")</f>
        <v/>
      </c>
      <c r="M66" s="86" t="str">
        <f>IFERROR(INDEX(DB_Typologies!$D$4:$AP$1445,MATCH($A$3,DB_Typologies!$AQ$4:$AQ$1445,0)+$A66,MATCH(M$3,TQoL_Indexes!$B$8:$AK$8,0)),"")</f>
        <v/>
      </c>
      <c r="N66" s="86" t="str">
        <f>IFERROR(INDEX(DB_Typologies!$D$4:$AP$1445,MATCH($A$3,DB_Typologies!$AQ$4:$AQ$1445,0)+$A66,MATCH(N$3,TQoL_Indexes!$B$8:$AK$8,0)),"")</f>
        <v/>
      </c>
      <c r="O66" s="86" t="str">
        <f>IFERROR(INDEX(DB_Typologies!$D$4:$AP$1445,MATCH($A$3,DB_Typologies!$AQ$4:$AQ$1445,0)+$A66,MATCH(O$3,TQoL_Indexes!$B$8:$AK$8,0)),"")</f>
        <v/>
      </c>
      <c r="P66" s="86" t="str">
        <f>IFERROR(INDEX(DB_Typologies!$D$4:$AP$1445,MATCH($A$3,DB_Typologies!$AQ$4:$AQ$1445,0)+$A66,MATCH(P$3,TQoL_Indexes!$B$8:$AK$8,0)),"")</f>
        <v/>
      </c>
      <c r="Q66" s="86" t="str">
        <f>IFERROR(INDEX(DB_Typologies!$D$4:$AP$1445,MATCH($A$3,DB_Typologies!$AQ$4:$AQ$1445,0)+$A66,MATCH(Q$3,TQoL_Indexes!$B$8:$AK$8,0)),"")</f>
        <v/>
      </c>
      <c r="R66" s="86" t="str">
        <f>IFERROR(INDEX(DB_Typologies!$D$4:$AP$1445,MATCH($A$3,DB_Typologies!$AQ$4:$AQ$1445,0)+$A66,MATCH(R$3,TQoL_Indexes!$B$8:$AK$8,0)),"")</f>
        <v/>
      </c>
      <c r="S66" s="86" t="str">
        <f>IFERROR(INDEX(DB_Typologies!$D$4:$AP$1445,MATCH($A$3,DB_Typologies!$AQ$4:$AQ$1445,0)+$A66,MATCH(S$3,TQoL_Indexes!$B$8:$AK$8,0)),"")</f>
        <v/>
      </c>
      <c r="T66" s="86" t="str">
        <f>IFERROR(INDEX(DB_Typologies!$D$4:$AP$1445,MATCH($A$3,DB_Typologies!$AQ$4:$AQ$1445,0)+$A66,MATCH(T$3,TQoL_Indexes!$B$8:$AK$8,0)),"")</f>
        <v/>
      </c>
      <c r="U66" s="86" t="str">
        <f>IFERROR(INDEX(DB_Typologies!$D$4:$AP$1445,MATCH($A$3,DB_Typologies!$AQ$4:$AQ$1445,0)+$A66,MATCH(U$3,TQoL_Indexes!$B$8:$AK$8,0)),"")</f>
        <v/>
      </c>
      <c r="V66" s="86" t="str">
        <f>IFERROR(INDEX(DB_Typologies!$D$4:$AP$1445,MATCH($A$3,DB_Typologies!$AQ$4:$AQ$1445,0)+$A66,MATCH(V$3,TQoL_Indexes!$B$8:$AK$8,0)),"")</f>
        <v/>
      </c>
      <c r="W66" s="86" t="str">
        <f>IFERROR(INDEX(DB_Typologies!$D$4:$AP$1445,MATCH($A$3,DB_Typologies!$AQ$4:$AQ$1445,0)+$A66,MATCH(W$3,TQoL_Indexes!$B$8:$AK$8,0)),"")</f>
        <v/>
      </c>
      <c r="X66" s="86" t="str">
        <f>IFERROR(INDEX(DB_Typologies!$D$4:$AP$1445,MATCH($A$3,DB_Typologies!$AQ$4:$AQ$1445,0)+$A66,MATCH(X$3,TQoL_Indexes!$B$8:$AK$8,0)),"")</f>
        <v/>
      </c>
      <c r="Y66" s="86" t="str">
        <f>IFERROR(INDEX(DB_Typologies!$D$4:$AP$1445,MATCH($A$3,DB_Typologies!$AQ$4:$AQ$1445,0)+$A66,MATCH(Y$3,TQoL_Indexes!$B$8:$AK$8,0)),"")</f>
        <v/>
      </c>
      <c r="Z66" s="86" t="str">
        <f>IFERROR(INDEX(DB_Typologies!$D$4:$AP$1445,MATCH($A$3,DB_Typologies!$AQ$4:$AQ$1445,0)+$A66,MATCH(Z$3,TQoL_Indexes!$B$8:$AK$8,0)),"")</f>
        <v/>
      </c>
      <c r="AA66" s="86" t="str">
        <f>IFERROR(INDEX(DB_Typologies!$D$4:$AP$1445,MATCH($A$3,DB_Typologies!$AQ$4:$AQ$1445,0)+$A66,MATCH(AA$3,TQoL_Indexes!$B$8:$AK$8,0)),"")</f>
        <v/>
      </c>
      <c r="AB66" s="86" t="str">
        <f>IFERROR(INDEX(DB_Typologies!$D$4:$AP$1445,MATCH($A$3,DB_Typologies!$AQ$4:$AQ$1445,0)+$A66,MATCH(AB$3,TQoL_Indexes!$B$8:$AK$8,0)),"")</f>
        <v/>
      </c>
      <c r="AC66" s="86" t="str">
        <f>IFERROR(INDEX(DB_Typologies!$D$4:$AP$1445,MATCH($A$3,DB_Typologies!$AQ$4:$AQ$1445,0)+$A66,MATCH(AC$3,TQoL_Indexes!$B$8:$AK$8,0)),"")</f>
        <v/>
      </c>
      <c r="AD66" s="86" t="str">
        <f>IFERROR(INDEX(DB_Typologies!$D$4:$AP$1445,MATCH($A$3,DB_Typologies!$AQ$4:$AQ$1445,0)+$A66,MATCH(AD$3,TQoL_Indexes!$B$8:$AK$8,0)),"")</f>
        <v/>
      </c>
      <c r="AE66" s="86" t="str">
        <f>IFERROR(INDEX(DB_Typologies!$D$4:$AP$1445,MATCH($A$3,DB_Typologies!$AQ$4:$AQ$1445,0)+$A66,MATCH(AE$3,TQoL_Indexes!$B$8:$AK$8,0)),"")</f>
        <v/>
      </c>
      <c r="AF66" s="86" t="str">
        <f>IFERROR(INDEX(DB_Typologies!$D$4:$AP$1445,MATCH($A$3,DB_Typologies!$AQ$4:$AQ$1445,0)+$A66,MATCH(AF$3,TQoL_Indexes!$B$8:$AK$8,0)),"")</f>
        <v/>
      </c>
      <c r="AG66" s="86" t="str">
        <f>IFERROR(INDEX(DB_Typologies!$D$4:$AP$1445,MATCH($A$3,DB_Typologies!$AQ$4:$AQ$1445,0)+$A66,MATCH(AG$3,TQoL_Indexes!$B$8:$AK$8,0)),"")</f>
        <v/>
      </c>
      <c r="AH66" s="86" t="str">
        <f>IFERROR(INDEX(DB_Typologies!$D$4:$AP$1445,MATCH($A$3,DB_Typologies!$AQ$4:$AQ$1445,0)+$A66,MATCH(AH$3,TQoL_Indexes!$B$8:$AK$8,0)),"")</f>
        <v/>
      </c>
      <c r="AI66" s="86" t="str">
        <f>IFERROR(INDEX(DB_Typologies!$D$4:$AP$1445,MATCH($A$3,DB_Typologies!$AQ$4:$AQ$1445,0)+$A66,MATCH(AI$3,TQoL_Indexes!$B$8:$AK$8,0)),"")</f>
        <v/>
      </c>
      <c r="AJ66" s="86" t="str">
        <f>IFERROR(INDEX(DB_Typologies!$D$4:$AP$1445,MATCH($A$3,DB_Typologies!$AQ$4:$AQ$1445,0)+$A66,MATCH(AJ$3,TQoL_Indexes!$B$8:$AK$8,0)),"")</f>
        <v/>
      </c>
      <c r="AK66" s="86" t="str">
        <f>IFERROR(INDEX(DB_Typologies!$D$4:$AP$1445,MATCH($A$3,DB_Typologies!$AQ$4:$AQ$1445,0)+$A66,MATCH(AK$3,TQoL_Indexes!$B$8:$AK$8,0)),"")</f>
        <v/>
      </c>
      <c r="AL66" s="86" t="str">
        <f>IFERROR(INDEX(DB_Typologies!$D$4:$AP$1445,MATCH($A$3,DB_Typologies!$AQ$4:$AQ$1445,0)+$A66,MATCH(AL$3,TQoL_Indexes!$B$8:$AK$8,0)),"")</f>
        <v/>
      </c>
      <c r="AM66" s="87" t="str">
        <f>IFERROR(INDEX(DB_Typologies!$D$4:$AP$1445,MATCH($A$3,DB_Typologies!$AQ$4:$AQ$1445,0)+$A66,MATCH(AM$3,TQoL_Indexes!$B$8:$AK$8,0)),"")</f>
        <v/>
      </c>
    </row>
    <row r="67" spans="1:39">
      <c r="A67" s="58" t="str">
        <f>IFERROR(IF(A66+1&lt;COUNTIF(DB_Typologies!$AQ$4:$AQ$1445,$A$3),A66+1,""),"")</f>
        <v/>
      </c>
      <c r="B67" s="120" t="str">
        <f>IFERROR(INDEX(DB_Typologies!$D$4:$AP$1445,MATCH($A$3,DB_Typologies!$AQ$4:$AQ$1445,0)+$A67,MATCH(B$3,TQoL_Indexes!$B$8:$AK$8,0)),"")</f>
        <v/>
      </c>
      <c r="C67" s="86" t="str">
        <f>IFERROR(INDEX(DB_Typologies!$D$4:$AP$1445,MATCH($A$3,DB_Typologies!$AQ$4:$AQ$1445,0)+$A67,MATCH(C$3,TQoL_Indexes!$B$8:$AK$8,0)),"")</f>
        <v/>
      </c>
      <c r="D67" s="87" t="str">
        <f>IFERROR(INDEX(DB_Typologies!$D$4:$AP$1445,MATCH($A$3,DB_Typologies!$AQ$4:$AQ$1445,0)+$A67,MATCH(D$3,TQoL_Indexes!$B$8:$AK$8,0)),"")</f>
        <v/>
      </c>
      <c r="E67" s="86" t="str">
        <f>IFERROR(INDEX(DB_Typologies!$D$4:$AP$1445,MATCH($A$3,DB_Typologies!$AQ$4:$AQ$1445,0)+$A67,MATCH(E$3,TQoL_Indexes!$B$8:$AK$8,0)),"")</f>
        <v/>
      </c>
      <c r="F67" s="86" t="str">
        <f>IFERROR(INDEX(DB_Typologies!$D$4:$AP$1445,MATCH($A$3,DB_Typologies!$AQ$4:$AQ$1445,0)+$A67,MATCH(F$3,TQoL_Indexes!$B$8:$AK$8,0)),"")</f>
        <v/>
      </c>
      <c r="G67" s="86" t="str">
        <f>IFERROR(INDEX(DB_Typologies!$D$4:$AP$1445,MATCH($A$3,DB_Typologies!$AQ$4:$AQ$1445,0)+$A67,MATCH(G$3,TQoL_Indexes!$B$8:$AK$8,0)),"")</f>
        <v/>
      </c>
      <c r="H67" s="86" t="str">
        <f>IFERROR(INDEX(DB_Typologies!$D$4:$AP$1445,MATCH($A$3,DB_Typologies!$AQ$4:$AQ$1445,0)+$A67,MATCH(H$3,TQoL_Indexes!$B$8:$AK$8,0)),"")</f>
        <v/>
      </c>
      <c r="I67" s="86" t="str">
        <f>IFERROR(INDEX(DB_Typologies!$D$4:$AP$1445,MATCH($A$3,DB_Typologies!$AQ$4:$AQ$1445,0)+$A67,MATCH(I$3,TQoL_Indexes!$B$8:$AK$8,0)),"")</f>
        <v/>
      </c>
      <c r="J67" s="86" t="str">
        <f>IFERROR(INDEX(DB_Typologies!$D$4:$AP$1445,MATCH($A$3,DB_Typologies!$AQ$4:$AQ$1445,0)+$A67,MATCH(J$3,TQoL_Indexes!$B$8:$AK$8,0)),"")</f>
        <v/>
      </c>
      <c r="K67" s="86" t="str">
        <f>IFERROR(INDEX(DB_Typologies!$D$4:$AP$1445,MATCH($A$3,DB_Typologies!$AQ$4:$AQ$1445,0)+$A67,MATCH(K$3,TQoL_Indexes!$B$8:$AK$8,0)),"")</f>
        <v/>
      </c>
      <c r="L67" s="86" t="str">
        <f>IFERROR(INDEX(DB_Typologies!$D$4:$AP$1445,MATCH($A$3,DB_Typologies!$AQ$4:$AQ$1445,0)+$A67,MATCH(L$3,TQoL_Indexes!$B$8:$AK$8,0)),"")</f>
        <v/>
      </c>
      <c r="M67" s="86" t="str">
        <f>IFERROR(INDEX(DB_Typologies!$D$4:$AP$1445,MATCH($A$3,DB_Typologies!$AQ$4:$AQ$1445,0)+$A67,MATCH(M$3,TQoL_Indexes!$B$8:$AK$8,0)),"")</f>
        <v/>
      </c>
      <c r="N67" s="86" t="str">
        <f>IFERROR(INDEX(DB_Typologies!$D$4:$AP$1445,MATCH($A$3,DB_Typologies!$AQ$4:$AQ$1445,0)+$A67,MATCH(N$3,TQoL_Indexes!$B$8:$AK$8,0)),"")</f>
        <v/>
      </c>
      <c r="O67" s="86" t="str">
        <f>IFERROR(INDEX(DB_Typologies!$D$4:$AP$1445,MATCH($A$3,DB_Typologies!$AQ$4:$AQ$1445,0)+$A67,MATCH(O$3,TQoL_Indexes!$B$8:$AK$8,0)),"")</f>
        <v/>
      </c>
      <c r="P67" s="86" t="str">
        <f>IFERROR(INDEX(DB_Typologies!$D$4:$AP$1445,MATCH($A$3,DB_Typologies!$AQ$4:$AQ$1445,0)+$A67,MATCH(P$3,TQoL_Indexes!$B$8:$AK$8,0)),"")</f>
        <v/>
      </c>
      <c r="Q67" s="86" t="str">
        <f>IFERROR(INDEX(DB_Typologies!$D$4:$AP$1445,MATCH($A$3,DB_Typologies!$AQ$4:$AQ$1445,0)+$A67,MATCH(Q$3,TQoL_Indexes!$B$8:$AK$8,0)),"")</f>
        <v/>
      </c>
      <c r="R67" s="86" t="str">
        <f>IFERROR(INDEX(DB_Typologies!$D$4:$AP$1445,MATCH($A$3,DB_Typologies!$AQ$4:$AQ$1445,0)+$A67,MATCH(R$3,TQoL_Indexes!$B$8:$AK$8,0)),"")</f>
        <v/>
      </c>
      <c r="S67" s="86" t="str">
        <f>IFERROR(INDEX(DB_Typologies!$D$4:$AP$1445,MATCH($A$3,DB_Typologies!$AQ$4:$AQ$1445,0)+$A67,MATCH(S$3,TQoL_Indexes!$B$8:$AK$8,0)),"")</f>
        <v/>
      </c>
      <c r="T67" s="86" t="str">
        <f>IFERROR(INDEX(DB_Typologies!$D$4:$AP$1445,MATCH($A$3,DB_Typologies!$AQ$4:$AQ$1445,0)+$A67,MATCH(T$3,TQoL_Indexes!$B$8:$AK$8,0)),"")</f>
        <v/>
      </c>
      <c r="U67" s="86" t="str">
        <f>IFERROR(INDEX(DB_Typologies!$D$4:$AP$1445,MATCH($A$3,DB_Typologies!$AQ$4:$AQ$1445,0)+$A67,MATCH(U$3,TQoL_Indexes!$B$8:$AK$8,0)),"")</f>
        <v/>
      </c>
      <c r="V67" s="86" t="str">
        <f>IFERROR(INDEX(DB_Typologies!$D$4:$AP$1445,MATCH($A$3,DB_Typologies!$AQ$4:$AQ$1445,0)+$A67,MATCH(V$3,TQoL_Indexes!$B$8:$AK$8,0)),"")</f>
        <v/>
      </c>
      <c r="W67" s="86" t="str">
        <f>IFERROR(INDEX(DB_Typologies!$D$4:$AP$1445,MATCH($A$3,DB_Typologies!$AQ$4:$AQ$1445,0)+$A67,MATCH(W$3,TQoL_Indexes!$B$8:$AK$8,0)),"")</f>
        <v/>
      </c>
      <c r="X67" s="86" t="str">
        <f>IFERROR(INDEX(DB_Typologies!$D$4:$AP$1445,MATCH($A$3,DB_Typologies!$AQ$4:$AQ$1445,0)+$A67,MATCH(X$3,TQoL_Indexes!$B$8:$AK$8,0)),"")</f>
        <v/>
      </c>
      <c r="Y67" s="86" t="str">
        <f>IFERROR(INDEX(DB_Typologies!$D$4:$AP$1445,MATCH($A$3,DB_Typologies!$AQ$4:$AQ$1445,0)+$A67,MATCH(Y$3,TQoL_Indexes!$B$8:$AK$8,0)),"")</f>
        <v/>
      </c>
      <c r="Z67" s="86" t="str">
        <f>IFERROR(INDEX(DB_Typologies!$D$4:$AP$1445,MATCH($A$3,DB_Typologies!$AQ$4:$AQ$1445,0)+$A67,MATCH(Z$3,TQoL_Indexes!$B$8:$AK$8,0)),"")</f>
        <v/>
      </c>
      <c r="AA67" s="86" t="str">
        <f>IFERROR(INDEX(DB_Typologies!$D$4:$AP$1445,MATCH($A$3,DB_Typologies!$AQ$4:$AQ$1445,0)+$A67,MATCH(AA$3,TQoL_Indexes!$B$8:$AK$8,0)),"")</f>
        <v/>
      </c>
      <c r="AB67" s="86" t="str">
        <f>IFERROR(INDEX(DB_Typologies!$D$4:$AP$1445,MATCH($A$3,DB_Typologies!$AQ$4:$AQ$1445,0)+$A67,MATCH(AB$3,TQoL_Indexes!$B$8:$AK$8,0)),"")</f>
        <v/>
      </c>
      <c r="AC67" s="86" t="str">
        <f>IFERROR(INDEX(DB_Typologies!$D$4:$AP$1445,MATCH($A$3,DB_Typologies!$AQ$4:$AQ$1445,0)+$A67,MATCH(AC$3,TQoL_Indexes!$B$8:$AK$8,0)),"")</f>
        <v/>
      </c>
      <c r="AD67" s="86" t="str">
        <f>IFERROR(INDEX(DB_Typologies!$D$4:$AP$1445,MATCH($A$3,DB_Typologies!$AQ$4:$AQ$1445,0)+$A67,MATCH(AD$3,TQoL_Indexes!$B$8:$AK$8,0)),"")</f>
        <v/>
      </c>
      <c r="AE67" s="86" t="str">
        <f>IFERROR(INDEX(DB_Typologies!$D$4:$AP$1445,MATCH($A$3,DB_Typologies!$AQ$4:$AQ$1445,0)+$A67,MATCH(AE$3,TQoL_Indexes!$B$8:$AK$8,0)),"")</f>
        <v/>
      </c>
      <c r="AF67" s="86" t="str">
        <f>IFERROR(INDEX(DB_Typologies!$D$4:$AP$1445,MATCH($A$3,DB_Typologies!$AQ$4:$AQ$1445,0)+$A67,MATCH(AF$3,TQoL_Indexes!$B$8:$AK$8,0)),"")</f>
        <v/>
      </c>
      <c r="AG67" s="86" t="str">
        <f>IFERROR(INDEX(DB_Typologies!$D$4:$AP$1445,MATCH($A$3,DB_Typologies!$AQ$4:$AQ$1445,0)+$A67,MATCH(AG$3,TQoL_Indexes!$B$8:$AK$8,0)),"")</f>
        <v/>
      </c>
      <c r="AH67" s="86" t="str">
        <f>IFERROR(INDEX(DB_Typologies!$D$4:$AP$1445,MATCH($A$3,DB_Typologies!$AQ$4:$AQ$1445,0)+$A67,MATCH(AH$3,TQoL_Indexes!$B$8:$AK$8,0)),"")</f>
        <v/>
      </c>
      <c r="AI67" s="86" t="str">
        <f>IFERROR(INDEX(DB_Typologies!$D$4:$AP$1445,MATCH($A$3,DB_Typologies!$AQ$4:$AQ$1445,0)+$A67,MATCH(AI$3,TQoL_Indexes!$B$8:$AK$8,0)),"")</f>
        <v/>
      </c>
      <c r="AJ67" s="86" t="str">
        <f>IFERROR(INDEX(DB_Typologies!$D$4:$AP$1445,MATCH($A$3,DB_Typologies!$AQ$4:$AQ$1445,0)+$A67,MATCH(AJ$3,TQoL_Indexes!$B$8:$AK$8,0)),"")</f>
        <v/>
      </c>
      <c r="AK67" s="86" t="str">
        <f>IFERROR(INDEX(DB_Typologies!$D$4:$AP$1445,MATCH($A$3,DB_Typologies!$AQ$4:$AQ$1445,0)+$A67,MATCH(AK$3,TQoL_Indexes!$B$8:$AK$8,0)),"")</f>
        <v/>
      </c>
      <c r="AL67" s="86" t="str">
        <f>IFERROR(INDEX(DB_Typologies!$D$4:$AP$1445,MATCH($A$3,DB_Typologies!$AQ$4:$AQ$1445,0)+$A67,MATCH(AL$3,TQoL_Indexes!$B$8:$AK$8,0)),"")</f>
        <v/>
      </c>
      <c r="AM67" s="87" t="str">
        <f>IFERROR(INDEX(DB_Typologies!$D$4:$AP$1445,MATCH($A$3,DB_Typologies!$AQ$4:$AQ$1445,0)+$A67,MATCH(AM$3,TQoL_Indexes!$B$8:$AK$8,0)),"")</f>
        <v/>
      </c>
    </row>
    <row r="68" spans="1:39">
      <c r="A68" s="58" t="str">
        <f>IFERROR(IF(A67+1&lt;COUNTIF(DB_Typologies!$AQ$4:$AQ$1445,$A$3),A67+1,""),"")</f>
        <v/>
      </c>
      <c r="B68" s="120" t="str">
        <f>IFERROR(INDEX(DB_Typologies!$D$4:$AP$1445,MATCH($A$3,DB_Typologies!$AQ$4:$AQ$1445,0)+$A68,MATCH(B$3,TQoL_Indexes!$B$8:$AK$8,0)),"")</f>
        <v/>
      </c>
      <c r="C68" s="86" t="str">
        <f>IFERROR(INDEX(DB_Typologies!$D$4:$AP$1445,MATCH($A$3,DB_Typologies!$AQ$4:$AQ$1445,0)+$A68,MATCH(C$3,TQoL_Indexes!$B$8:$AK$8,0)),"")</f>
        <v/>
      </c>
      <c r="D68" s="87" t="str">
        <f>IFERROR(INDEX(DB_Typologies!$D$4:$AP$1445,MATCH($A$3,DB_Typologies!$AQ$4:$AQ$1445,0)+$A68,MATCH(D$3,TQoL_Indexes!$B$8:$AK$8,0)),"")</f>
        <v/>
      </c>
      <c r="E68" s="86" t="str">
        <f>IFERROR(INDEX(DB_Typologies!$D$4:$AP$1445,MATCH($A$3,DB_Typologies!$AQ$4:$AQ$1445,0)+$A68,MATCH(E$3,TQoL_Indexes!$B$8:$AK$8,0)),"")</f>
        <v/>
      </c>
      <c r="F68" s="86" t="str">
        <f>IFERROR(INDEX(DB_Typologies!$D$4:$AP$1445,MATCH($A$3,DB_Typologies!$AQ$4:$AQ$1445,0)+$A68,MATCH(F$3,TQoL_Indexes!$B$8:$AK$8,0)),"")</f>
        <v/>
      </c>
      <c r="G68" s="86" t="str">
        <f>IFERROR(INDEX(DB_Typologies!$D$4:$AP$1445,MATCH($A$3,DB_Typologies!$AQ$4:$AQ$1445,0)+$A68,MATCH(G$3,TQoL_Indexes!$B$8:$AK$8,0)),"")</f>
        <v/>
      </c>
      <c r="H68" s="86" t="str">
        <f>IFERROR(INDEX(DB_Typologies!$D$4:$AP$1445,MATCH($A$3,DB_Typologies!$AQ$4:$AQ$1445,0)+$A68,MATCH(H$3,TQoL_Indexes!$B$8:$AK$8,0)),"")</f>
        <v/>
      </c>
      <c r="I68" s="86" t="str">
        <f>IFERROR(INDEX(DB_Typologies!$D$4:$AP$1445,MATCH($A$3,DB_Typologies!$AQ$4:$AQ$1445,0)+$A68,MATCH(I$3,TQoL_Indexes!$B$8:$AK$8,0)),"")</f>
        <v/>
      </c>
      <c r="J68" s="86" t="str">
        <f>IFERROR(INDEX(DB_Typologies!$D$4:$AP$1445,MATCH($A$3,DB_Typologies!$AQ$4:$AQ$1445,0)+$A68,MATCH(J$3,TQoL_Indexes!$B$8:$AK$8,0)),"")</f>
        <v/>
      </c>
      <c r="K68" s="86" t="str">
        <f>IFERROR(INDEX(DB_Typologies!$D$4:$AP$1445,MATCH($A$3,DB_Typologies!$AQ$4:$AQ$1445,0)+$A68,MATCH(K$3,TQoL_Indexes!$B$8:$AK$8,0)),"")</f>
        <v/>
      </c>
      <c r="L68" s="86" t="str">
        <f>IFERROR(INDEX(DB_Typologies!$D$4:$AP$1445,MATCH($A$3,DB_Typologies!$AQ$4:$AQ$1445,0)+$A68,MATCH(L$3,TQoL_Indexes!$B$8:$AK$8,0)),"")</f>
        <v/>
      </c>
      <c r="M68" s="86" t="str">
        <f>IFERROR(INDEX(DB_Typologies!$D$4:$AP$1445,MATCH($A$3,DB_Typologies!$AQ$4:$AQ$1445,0)+$A68,MATCH(M$3,TQoL_Indexes!$B$8:$AK$8,0)),"")</f>
        <v/>
      </c>
      <c r="N68" s="86" t="str">
        <f>IFERROR(INDEX(DB_Typologies!$D$4:$AP$1445,MATCH($A$3,DB_Typologies!$AQ$4:$AQ$1445,0)+$A68,MATCH(N$3,TQoL_Indexes!$B$8:$AK$8,0)),"")</f>
        <v/>
      </c>
      <c r="O68" s="86" t="str">
        <f>IFERROR(INDEX(DB_Typologies!$D$4:$AP$1445,MATCH($A$3,DB_Typologies!$AQ$4:$AQ$1445,0)+$A68,MATCH(O$3,TQoL_Indexes!$B$8:$AK$8,0)),"")</f>
        <v/>
      </c>
      <c r="P68" s="86" t="str">
        <f>IFERROR(INDEX(DB_Typologies!$D$4:$AP$1445,MATCH($A$3,DB_Typologies!$AQ$4:$AQ$1445,0)+$A68,MATCH(P$3,TQoL_Indexes!$B$8:$AK$8,0)),"")</f>
        <v/>
      </c>
      <c r="Q68" s="86" t="str">
        <f>IFERROR(INDEX(DB_Typologies!$D$4:$AP$1445,MATCH($A$3,DB_Typologies!$AQ$4:$AQ$1445,0)+$A68,MATCH(Q$3,TQoL_Indexes!$B$8:$AK$8,0)),"")</f>
        <v/>
      </c>
      <c r="R68" s="86" t="str">
        <f>IFERROR(INDEX(DB_Typologies!$D$4:$AP$1445,MATCH($A$3,DB_Typologies!$AQ$4:$AQ$1445,0)+$A68,MATCH(R$3,TQoL_Indexes!$B$8:$AK$8,0)),"")</f>
        <v/>
      </c>
      <c r="S68" s="86" t="str">
        <f>IFERROR(INDEX(DB_Typologies!$D$4:$AP$1445,MATCH($A$3,DB_Typologies!$AQ$4:$AQ$1445,0)+$A68,MATCH(S$3,TQoL_Indexes!$B$8:$AK$8,0)),"")</f>
        <v/>
      </c>
      <c r="T68" s="86" t="str">
        <f>IFERROR(INDEX(DB_Typologies!$D$4:$AP$1445,MATCH($A$3,DB_Typologies!$AQ$4:$AQ$1445,0)+$A68,MATCH(T$3,TQoL_Indexes!$B$8:$AK$8,0)),"")</f>
        <v/>
      </c>
      <c r="U68" s="86" t="str">
        <f>IFERROR(INDEX(DB_Typologies!$D$4:$AP$1445,MATCH($A$3,DB_Typologies!$AQ$4:$AQ$1445,0)+$A68,MATCH(U$3,TQoL_Indexes!$B$8:$AK$8,0)),"")</f>
        <v/>
      </c>
      <c r="V68" s="86" t="str">
        <f>IFERROR(INDEX(DB_Typologies!$D$4:$AP$1445,MATCH($A$3,DB_Typologies!$AQ$4:$AQ$1445,0)+$A68,MATCH(V$3,TQoL_Indexes!$B$8:$AK$8,0)),"")</f>
        <v/>
      </c>
      <c r="W68" s="86" t="str">
        <f>IFERROR(INDEX(DB_Typologies!$D$4:$AP$1445,MATCH($A$3,DB_Typologies!$AQ$4:$AQ$1445,0)+$A68,MATCH(W$3,TQoL_Indexes!$B$8:$AK$8,0)),"")</f>
        <v/>
      </c>
      <c r="X68" s="86" t="str">
        <f>IFERROR(INDEX(DB_Typologies!$D$4:$AP$1445,MATCH($A$3,DB_Typologies!$AQ$4:$AQ$1445,0)+$A68,MATCH(X$3,TQoL_Indexes!$B$8:$AK$8,0)),"")</f>
        <v/>
      </c>
      <c r="Y68" s="86" t="str">
        <f>IFERROR(INDEX(DB_Typologies!$D$4:$AP$1445,MATCH($A$3,DB_Typologies!$AQ$4:$AQ$1445,0)+$A68,MATCH(Y$3,TQoL_Indexes!$B$8:$AK$8,0)),"")</f>
        <v/>
      </c>
      <c r="Z68" s="86" t="str">
        <f>IFERROR(INDEX(DB_Typologies!$D$4:$AP$1445,MATCH($A$3,DB_Typologies!$AQ$4:$AQ$1445,0)+$A68,MATCH(Z$3,TQoL_Indexes!$B$8:$AK$8,0)),"")</f>
        <v/>
      </c>
      <c r="AA68" s="86" t="str">
        <f>IFERROR(INDEX(DB_Typologies!$D$4:$AP$1445,MATCH($A$3,DB_Typologies!$AQ$4:$AQ$1445,0)+$A68,MATCH(AA$3,TQoL_Indexes!$B$8:$AK$8,0)),"")</f>
        <v/>
      </c>
      <c r="AB68" s="86" t="str">
        <f>IFERROR(INDEX(DB_Typologies!$D$4:$AP$1445,MATCH($A$3,DB_Typologies!$AQ$4:$AQ$1445,0)+$A68,MATCH(AB$3,TQoL_Indexes!$B$8:$AK$8,0)),"")</f>
        <v/>
      </c>
      <c r="AC68" s="86" t="str">
        <f>IFERROR(INDEX(DB_Typologies!$D$4:$AP$1445,MATCH($A$3,DB_Typologies!$AQ$4:$AQ$1445,0)+$A68,MATCH(AC$3,TQoL_Indexes!$B$8:$AK$8,0)),"")</f>
        <v/>
      </c>
      <c r="AD68" s="86" t="str">
        <f>IFERROR(INDEX(DB_Typologies!$D$4:$AP$1445,MATCH($A$3,DB_Typologies!$AQ$4:$AQ$1445,0)+$A68,MATCH(AD$3,TQoL_Indexes!$B$8:$AK$8,0)),"")</f>
        <v/>
      </c>
      <c r="AE68" s="86" t="str">
        <f>IFERROR(INDEX(DB_Typologies!$D$4:$AP$1445,MATCH($A$3,DB_Typologies!$AQ$4:$AQ$1445,0)+$A68,MATCH(AE$3,TQoL_Indexes!$B$8:$AK$8,0)),"")</f>
        <v/>
      </c>
      <c r="AF68" s="86" t="str">
        <f>IFERROR(INDEX(DB_Typologies!$D$4:$AP$1445,MATCH($A$3,DB_Typologies!$AQ$4:$AQ$1445,0)+$A68,MATCH(AF$3,TQoL_Indexes!$B$8:$AK$8,0)),"")</f>
        <v/>
      </c>
      <c r="AG68" s="86" t="str">
        <f>IFERROR(INDEX(DB_Typologies!$D$4:$AP$1445,MATCH($A$3,DB_Typologies!$AQ$4:$AQ$1445,0)+$A68,MATCH(AG$3,TQoL_Indexes!$B$8:$AK$8,0)),"")</f>
        <v/>
      </c>
      <c r="AH68" s="86" t="str">
        <f>IFERROR(INDEX(DB_Typologies!$D$4:$AP$1445,MATCH($A$3,DB_Typologies!$AQ$4:$AQ$1445,0)+$A68,MATCH(AH$3,TQoL_Indexes!$B$8:$AK$8,0)),"")</f>
        <v/>
      </c>
      <c r="AI68" s="86" t="str">
        <f>IFERROR(INDEX(DB_Typologies!$D$4:$AP$1445,MATCH($A$3,DB_Typologies!$AQ$4:$AQ$1445,0)+$A68,MATCH(AI$3,TQoL_Indexes!$B$8:$AK$8,0)),"")</f>
        <v/>
      </c>
      <c r="AJ68" s="86" t="str">
        <f>IFERROR(INDEX(DB_Typologies!$D$4:$AP$1445,MATCH($A$3,DB_Typologies!$AQ$4:$AQ$1445,0)+$A68,MATCH(AJ$3,TQoL_Indexes!$B$8:$AK$8,0)),"")</f>
        <v/>
      </c>
      <c r="AK68" s="86" t="str">
        <f>IFERROR(INDEX(DB_Typologies!$D$4:$AP$1445,MATCH($A$3,DB_Typologies!$AQ$4:$AQ$1445,0)+$A68,MATCH(AK$3,TQoL_Indexes!$B$8:$AK$8,0)),"")</f>
        <v/>
      </c>
      <c r="AL68" s="86" t="str">
        <f>IFERROR(INDEX(DB_Typologies!$D$4:$AP$1445,MATCH($A$3,DB_Typologies!$AQ$4:$AQ$1445,0)+$A68,MATCH(AL$3,TQoL_Indexes!$B$8:$AK$8,0)),"")</f>
        <v/>
      </c>
      <c r="AM68" s="87" t="str">
        <f>IFERROR(INDEX(DB_Typologies!$D$4:$AP$1445,MATCH($A$3,DB_Typologies!$AQ$4:$AQ$1445,0)+$A68,MATCH(AM$3,TQoL_Indexes!$B$8:$AK$8,0)),"")</f>
        <v/>
      </c>
    </row>
    <row r="69" spans="1:39">
      <c r="A69" s="58" t="str">
        <f>IFERROR(IF(A68+1&lt;COUNTIF(DB_Typologies!$AQ$4:$AQ$1445,$A$3),A68+1,""),"")</f>
        <v/>
      </c>
      <c r="B69" s="120" t="str">
        <f>IFERROR(INDEX(DB_Typologies!$D$4:$AP$1445,MATCH($A$3,DB_Typologies!$AQ$4:$AQ$1445,0)+$A69,MATCH(B$3,TQoL_Indexes!$B$8:$AK$8,0)),"")</f>
        <v/>
      </c>
      <c r="C69" s="86" t="str">
        <f>IFERROR(INDEX(DB_Typologies!$D$4:$AP$1445,MATCH($A$3,DB_Typologies!$AQ$4:$AQ$1445,0)+$A69,MATCH(C$3,TQoL_Indexes!$B$8:$AK$8,0)),"")</f>
        <v/>
      </c>
      <c r="D69" s="87" t="str">
        <f>IFERROR(INDEX(DB_Typologies!$D$4:$AP$1445,MATCH($A$3,DB_Typologies!$AQ$4:$AQ$1445,0)+$A69,MATCH(D$3,TQoL_Indexes!$B$8:$AK$8,0)),"")</f>
        <v/>
      </c>
      <c r="E69" s="86" t="str">
        <f>IFERROR(INDEX(DB_Typologies!$D$4:$AP$1445,MATCH($A$3,DB_Typologies!$AQ$4:$AQ$1445,0)+$A69,MATCH(E$3,TQoL_Indexes!$B$8:$AK$8,0)),"")</f>
        <v/>
      </c>
      <c r="F69" s="86" t="str">
        <f>IFERROR(INDEX(DB_Typologies!$D$4:$AP$1445,MATCH($A$3,DB_Typologies!$AQ$4:$AQ$1445,0)+$A69,MATCH(F$3,TQoL_Indexes!$B$8:$AK$8,0)),"")</f>
        <v/>
      </c>
      <c r="G69" s="86" t="str">
        <f>IFERROR(INDEX(DB_Typologies!$D$4:$AP$1445,MATCH($A$3,DB_Typologies!$AQ$4:$AQ$1445,0)+$A69,MATCH(G$3,TQoL_Indexes!$B$8:$AK$8,0)),"")</f>
        <v/>
      </c>
      <c r="H69" s="86" t="str">
        <f>IFERROR(INDEX(DB_Typologies!$D$4:$AP$1445,MATCH($A$3,DB_Typologies!$AQ$4:$AQ$1445,0)+$A69,MATCH(H$3,TQoL_Indexes!$B$8:$AK$8,0)),"")</f>
        <v/>
      </c>
      <c r="I69" s="86" t="str">
        <f>IFERROR(INDEX(DB_Typologies!$D$4:$AP$1445,MATCH($A$3,DB_Typologies!$AQ$4:$AQ$1445,0)+$A69,MATCH(I$3,TQoL_Indexes!$B$8:$AK$8,0)),"")</f>
        <v/>
      </c>
      <c r="J69" s="86" t="str">
        <f>IFERROR(INDEX(DB_Typologies!$D$4:$AP$1445,MATCH($A$3,DB_Typologies!$AQ$4:$AQ$1445,0)+$A69,MATCH(J$3,TQoL_Indexes!$B$8:$AK$8,0)),"")</f>
        <v/>
      </c>
      <c r="K69" s="86" t="str">
        <f>IFERROR(INDEX(DB_Typologies!$D$4:$AP$1445,MATCH($A$3,DB_Typologies!$AQ$4:$AQ$1445,0)+$A69,MATCH(K$3,TQoL_Indexes!$B$8:$AK$8,0)),"")</f>
        <v/>
      </c>
      <c r="L69" s="86" t="str">
        <f>IFERROR(INDEX(DB_Typologies!$D$4:$AP$1445,MATCH($A$3,DB_Typologies!$AQ$4:$AQ$1445,0)+$A69,MATCH(L$3,TQoL_Indexes!$B$8:$AK$8,0)),"")</f>
        <v/>
      </c>
      <c r="M69" s="86" t="str">
        <f>IFERROR(INDEX(DB_Typologies!$D$4:$AP$1445,MATCH($A$3,DB_Typologies!$AQ$4:$AQ$1445,0)+$A69,MATCH(M$3,TQoL_Indexes!$B$8:$AK$8,0)),"")</f>
        <v/>
      </c>
      <c r="N69" s="86" t="str">
        <f>IFERROR(INDEX(DB_Typologies!$D$4:$AP$1445,MATCH($A$3,DB_Typologies!$AQ$4:$AQ$1445,0)+$A69,MATCH(N$3,TQoL_Indexes!$B$8:$AK$8,0)),"")</f>
        <v/>
      </c>
      <c r="O69" s="86" t="str">
        <f>IFERROR(INDEX(DB_Typologies!$D$4:$AP$1445,MATCH($A$3,DB_Typologies!$AQ$4:$AQ$1445,0)+$A69,MATCH(O$3,TQoL_Indexes!$B$8:$AK$8,0)),"")</f>
        <v/>
      </c>
      <c r="P69" s="86" t="str">
        <f>IFERROR(INDEX(DB_Typologies!$D$4:$AP$1445,MATCH($A$3,DB_Typologies!$AQ$4:$AQ$1445,0)+$A69,MATCH(P$3,TQoL_Indexes!$B$8:$AK$8,0)),"")</f>
        <v/>
      </c>
      <c r="Q69" s="86" t="str">
        <f>IFERROR(INDEX(DB_Typologies!$D$4:$AP$1445,MATCH($A$3,DB_Typologies!$AQ$4:$AQ$1445,0)+$A69,MATCH(Q$3,TQoL_Indexes!$B$8:$AK$8,0)),"")</f>
        <v/>
      </c>
      <c r="R69" s="86" t="str">
        <f>IFERROR(INDEX(DB_Typologies!$D$4:$AP$1445,MATCH($A$3,DB_Typologies!$AQ$4:$AQ$1445,0)+$A69,MATCH(R$3,TQoL_Indexes!$B$8:$AK$8,0)),"")</f>
        <v/>
      </c>
      <c r="S69" s="86" t="str">
        <f>IFERROR(INDEX(DB_Typologies!$D$4:$AP$1445,MATCH($A$3,DB_Typologies!$AQ$4:$AQ$1445,0)+$A69,MATCH(S$3,TQoL_Indexes!$B$8:$AK$8,0)),"")</f>
        <v/>
      </c>
      <c r="T69" s="86" t="str">
        <f>IFERROR(INDEX(DB_Typologies!$D$4:$AP$1445,MATCH($A$3,DB_Typologies!$AQ$4:$AQ$1445,0)+$A69,MATCH(T$3,TQoL_Indexes!$B$8:$AK$8,0)),"")</f>
        <v/>
      </c>
      <c r="U69" s="86" t="str">
        <f>IFERROR(INDEX(DB_Typologies!$D$4:$AP$1445,MATCH($A$3,DB_Typologies!$AQ$4:$AQ$1445,0)+$A69,MATCH(U$3,TQoL_Indexes!$B$8:$AK$8,0)),"")</f>
        <v/>
      </c>
      <c r="V69" s="86" t="str">
        <f>IFERROR(INDEX(DB_Typologies!$D$4:$AP$1445,MATCH($A$3,DB_Typologies!$AQ$4:$AQ$1445,0)+$A69,MATCH(V$3,TQoL_Indexes!$B$8:$AK$8,0)),"")</f>
        <v/>
      </c>
      <c r="W69" s="86" t="str">
        <f>IFERROR(INDEX(DB_Typologies!$D$4:$AP$1445,MATCH($A$3,DB_Typologies!$AQ$4:$AQ$1445,0)+$A69,MATCH(W$3,TQoL_Indexes!$B$8:$AK$8,0)),"")</f>
        <v/>
      </c>
      <c r="X69" s="86" t="str">
        <f>IFERROR(INDEX(DB_Typologies!$D$4:$AP$1445,MATCH($A$3,DB_Typologies!$AQ$4:$AQ$1445,0)+$A69,MATCH(X$3,TQoL_Indexes!$B$8:$AK$8,0)),"")</f>
        <v/>
      </c>
      <c r="Y69" s="86" t="str">
        <f>IFERROR(INDEX(DB_Typologies!$D$4:$AP$1445,MATCH($A$3,DB_Typologies!$AQ$4:$AQ$1445,0)+$A69,MATCH(Y$3,TQoL_Indexes!$B$8:$AK$8,0)),"")</f>
        <v/>
      </c>
      <c r="Z69" s="86" t="str">
        <f>IFERROR(INDEX(DB_Typologies!$D$4:$AP$1445,MATCH($A$3,DB_Typologies!$AQ$4:$AQ$1445,0)+$A69,MATCH(Z$3,TQoL_Indexes!$B$8:$AK$8,0)),"")</f>
        <v/>
      </c>
      <c r="AA69" s="86" t="str">
        <f>IFERROR(INDEX(DB_Typologies!$D$4:$AP$1445,MATCH($A$3,DB_Typologies!$AQ$4:$AQ$1445,0)+$A69,MATCH(AA$3,TQoL_Indexes!$B$8:$AK$8,0)),"")</f>
        <v/>
      </c>
      <c r="AB69" s="86" t="str">
        <f>IFERROR(INDEX(DB_Typologies!$D$4:$AP$1445,MATCH($A$3,DB_Typologies!$AQ$4:$AQ$1445,0)+$A69,MATCH(AB$3,TQoL_Indexes!$B$8:$AK$8,0)),"")</f>
        <v/>
      </c>
      <c r="AC69" s="86" t="str">
        <f>IFERROR(INDEX(DB_Typologies!$D$4:$AP$1445,MATCH($A$3,DB_Typologies!$AQ$4:$AQ$1445,0)+$A69,MATCH(AC$3,TQoL_Indexes!$B$8:$AK$8,0)),"")</f>
        <v/>
      </c>
      <c r="AD69" s="86" t="str">
        <f>IFERROR(INDEX(DB_Typologies!$D$4:$AP$1445,MATCH($A$3,DB_Typologies!$AQ$4:$AQ$1445,0)+$A69,MATCH(AD$3,TQoL_Indexes!$B$8:$AK$8,0)),"")</f>
        <v/>
      </c>
      <c r="AE69" s="86" t="str">
        <f>IFERROR(INDEX(DB_Typologies!$D$4:$AP$1445,MATCH($A$3,DB_Typologies!$AQ$4:$AQ$1445,0)+$A69,MATCH(AE$3,TQoL_Indexes!$B$8:$AK$8,0)),"")</f>
        <v/>
      </c>
      <c r="AF69" s="86" t="str">
        <f>IFERROR(INDEX(DB_Typologies!$D$4:$AP$1445,MATCH($A$3,DB_Typologies!$AQ$4:$AQ$1445,0)+$A69,MATCH(AF$3,TQoL_Indexes!$B$8:$AK$8,0)),"")</f>
        <v/>
      </c>
      <c r="AG69" s="86" t="str">
        <f>IFERROR(INDEX(DB_Typologies!$D$4:$AP$1445,MATCH($A$3,DB_Typologies!$AQ$4:$AQ$1445,0)+$A69,MATCH(AG$3,TQoL_Indexes!$B$8:$AK$8,0)),"")</f>
        <v/>
      </c>
      <c r="AH69" s="86" t="str">
        <f>IFERROR(INDEX(DB_Typologies!$D$4:$AP$1445,MATCH($A$3,DB_Typologies!$AQ$4:$AQ$1445,0)+$A69,MATCH(AH$3,TQoL_Indexes!$B$8:$AK$8,0)),"")</f>
        <v/>
      </c>
      <c r="AI69" s="86" t="str">
        <f>IFERROR(INDEX(DB_Typologies!$D$4:$AP$1445,MATCH($A$3,DB_Typologies!$AQ$4:$AQ$1445,0)+$A69,MATCH(AI$3,TQoL_Indexes!$B$8:$AK$8,0)),"")</f>
        <v/>
      </c>
      <c r="AJ69" s="86" t="str">
        <f>IFERROR(INDEX(DB_Typologies!$D$4:$AP$1445,MATCH($A$3,DB_Typologies!$AQ$4:$AQ$1445,0)+$A69,MATCH(AJ$3,TQoL_Indexes!$B$8:$AK$8,0)),"")</f>
        <v/>
      </c>
      <c r="AK69" s="86" t="str">
        <f>IFERROR(INDEX(DB_Typologies!$D$4:$AP$1445,MATCH($A$3,DB_Typologies!$AQ$4:$AQ$1445,0)+$A69,MATCH(AK$3,TQoL_Indexes!$B$8:$AK$8,0)),"")</f>
        <v/>
      </c>
      <c r="AL69" s="86" t="str">
        <f>IFERROR(INDEX(DB_Typologies!$D$4:$AP$1445,MATCH($A$3,DB_Typologies!$AQ$4:$AQ$1445,0)+$A69,MATCH(AL$3,TQoL_Indexes!$B$8:$AK$8,0)),"")</f>
        <v/>
      </c>
      <c r="AM69" s="87" t="str">
        <f>IFERROR(INDEX(DB_Typologies!$D$4:$AP$1445,MATCH($A$3,DB_Typologies!$AQ$4:$AQ$1445,0)+$A69,MATCH(AM$3,TQoL_Indexes!$B$8:$AK$8,0)),"")</f>
        <v/>
      </c>
    </row>
    <row r="70" spans="1:39">
      <c r="A70" s="58" t="str">
        <f>IFERROR(IF(A69+1&lt;COUNTIF(DB_Typologies!$AQ$4:$AQ$1445,$A$3),A69+1,""),"")</f>
        <v/>
      </c>
      <c r="B70" s="120" t="str">
        <f>IFERROR(INDEX(DB_Typologies!$D$4:$AP$1445,MATCH($A$3,DB_Typologies!$AQ$4:$AQ$1445,0)+$A70,MATCH(B$3,TQoL_Indexes!$B$8:$AK$8,0)),"")</f>
        <v/>
      </c>
      <c r="C70" s="86" t="str">
        <f>IFERROR(INDEX(DB_Typologies!$D$4:$AP$1445,MATCH($A$3,DB_Typologies!$AQ$4:$AQ$1445,0)+$A70,MATCH(C$3,TQoL_Indexes!$B$8:$AK$8,0)),"")</f>
        <v/>
      </c>
      <c r="D70" s="87" t="str">
        <f>IFERROR(INDEX(DB_Typologies!$D$4:$AP$1445,MATCH($A$3,DB_Typologies!$AQ$4:$AQ$1445,0)+$A70,MATCH(D$3,TQoL_Indexes!$B$8:$AK$8,0)),"")</f>
        <v/>
      </c>
      <c r="E70" s="86" t="str">
        <f>IFERROR(INDEX(DB_Typologies!$D$4:$AP$1445,MATCH($A$3,DB_Typologies!$AQ$4:$AQ$1445,0)+$A70,MATCH(E$3,TQoL_Indexes!$B$8:$AK$8,0)),"")</f>
        <v/>
      </c>
      <c r="F70" s="86" t="str">
        <f>IFERROR(INDEX(DB_Typologies!$D$4:$AP$1445,MATCH($A$3,DB_Typologies!$AQ$4:$AQ$1445,0)+$A70,MATCH(F$3,TQoL_Indexes!$B$8:$AK$8,0)),"")</f>
        <v/>
      </c>
      <c r="G70" s="86" t="str">
        <f>IFERROR(INDEX(DB_Typologies!$D$4:$AP$1445,MATCH($A$3,DB_Typologies!$AQ$4:$AQ$1445,0)+$A70,MATCH(G$3,TQoL_Indexes!$B$8:$AK$8,0)),"")</f>
        <v/>
      </c>
      <c r="H70" s="86" t="str">
        <f>IFERROR(INDEX(DB_Typologies!$D$4:$AP$1445,MATCH($A$3,DB_Typologies!$AQ$4:$AQ$1445,0)+$A70,MATCH(H$3,TQoL_Indexes!$B$8:$AK$8,0)),"")</f>
        <v/>
      </c>
      <c r="I70" s="86" t="str">
        <f>IFERROR(INDEX(DB_Typologies!$D$4:$AP$1445,MATCH($A$3,DB_Typologies!$AQ$4:$AQ$1445,0)+$A70,MATCH(I$3,TQoL_Indexes!$B$8:$AK$8,0)),"")</f>
        <v/>
      </c>
      <c r="J70" s="86" t="str">
        <f>IFERROR(INDEX(DB_Typologies!$D$4:$AP$1445,MATCH($A$3,DB_Typologies!$AQ$4:$AQ$1445,0)+$A70,MATCH(J$3,TQoL_Indexes!$B$8:$AK$8,0)),"")</f>
        <v/>
      </c>
      <c r="K70" s="86" t="str">
        <f>IFERROR(INDEX(DB_Typologies!$D$4:$AP$1445,MATCH($A$3,DB_Typologies!$AQ$4:$AQ$1445,0)+$A70,MATCH(K$3,TQoL_Indexes!$B$8:$AK$8,0)),"")</f>
        <v/>
      </c>
      <c r="L70" s="86" t="str">
        <f>IFERROR(INDEX(DB_Typologies!$D$4:$AP$1445,MATCH($A$3,DB_Typologies!$AQ$4:$AQ$1445,0)+$A70,MATCH(L$3,TQoL_Indexes!$B$8:$AK$8,0)),"")</f>
        <v/>
      </c>
      <c r="M70" s="86" t="str">
        <f>IFERROR(INDEX(DB_Typologies!$D$4:$AP$1445,MATCH($A$3,DB_Typologies!$AQ$4:$AQ$1445,0)+$A70,MATCH(M$3,TQoL_Indexes!$B$8:$AK$8,0)),"")</f>
        <v/>
      </c>
      <c r="N70" s="86" t="str">
        <f>IFERROR(INDEX(DB_Typologies!$D$4:$AP$1445,MATCH($A$3,DB_Typologies!$AQ$4:$AQ$1445,0)+$A70,MATCH(N$3,TQoL_Indexes!$B$8:$AK$8,0)),"")</f>
        <v/>
      </c>
      <c r="O70" s="86" t="str">
        <f>IFERROR(INDEX(DB_Typologies!$D$4:$AP$1445,MATCH($A$3,DB_Typologies!$AQ$4:$AQ$1445,0)+$A70,MATCH(O$3,TQoL_Indexes!$B$8:$AK$8,0)),"")</f>
        <v/>
      </c>
      <c r="P70" s="86" t="str">
        <f>IFERROR(INDEX(DB_Typologies!$D$4:$AP$1445,MATCH($A$3,DB_Typologies!$AQ$4:$AQ$1445,0)+$A70,MATCH(P$3,TQoL_Indexes!$B$8:$AK$8,0)),"")</f>
        <v/>
      </c>
      <c r="Q70" s="86" t="str">
        <f>IFERROR(INDEX(DB_Typologies!$D$4:$AP$1445,MATCH($A$3,DB_Typologies!$AQ$4:$AQ$1445,0)+$A70,MATCH(Q$3,TQoL_Indexes!$B$8:$AK$8,0)),"")</f>
        <v/>
      </c>
      <c r="R70" s="86" t="str">
        <f>IFERROR(INDEX(DB_Typologies!$D$4:$AP$1445,MATCH($A$3,DB_Typologies!$AQ$4:$AQ$1445,0)+$A70,MATCH(R$3,TQoL_Indexes!$B$8:$AK$8,0)),"")</f>
        <v/>
      </c>
      <c r="S70" s="86" t="str">
        <f>IFERROR(INDEX(DB_Typologies!$D$4:$AP$1445,MATCH($A$3,DB_Typologies!$AQ$4:$AQ$1445,0)+$A70,MATCH(S$3,TQoL_Indexes!$B$8:$AK$8,0)),"")</f>
        <v/>
      </c>
      <c r="T70" s="86" t="str">
        <f>IFERROR(INDEX(DB_Typologies!$D$4:$AP$1445,MATCH($A$3,DB_Typologies!$AQ$4:$AQ$1445,0)+$A70,MATCH(T$3,TQoL_Indexes!$B$8:$AK$8,0)),"")</f>
        <v/>
      </c>
      <c r="U70" s="86" t="str">
        <f>IFERROR(INDEX(DB_Typologies!$D$4:$AP$1445,MATCH($A$3,DB_Typologies!$AQ$4:$AQ$1445,0)+$A70,MATCH(U$3,TQoL_Indexes!$B$8:$AK$8,0)),"")</f>
        <v/>
      </c>
      <c r="V70" s="86" t="str">
        <f>IFERROR(INDEX(DB_Typologies!$D$4:$AP$1445,MATCH($A$3,DB_Typologies!$AQ$4:$AQ$1445,0)+$A70,MATCH(V$3,TQoL_Indexes!$B$8:$AK$8,0)),"")</f>
        <v/>
      </c>
      <c r="W70" s="86" t="str">
        <f>IFERROR(INDEX(DB_Typologies!$D$4:$AP$1445,MATCH($A$3,DB_Typologies!$AQ$4:$AQ$1445,0)+$A70,MATCH(W$3,TQoL_Indexes!$B$8:$AK$8,0)),"")</f>
        <v/>
      </c>
      <c r="X70" s="86" t="str">
        <f>IFERROR(INDEX(DB_Typologies!$D$4:$AP$1445,MATCH($A$3,DB_Typologies!$AQ$4:$AQ$1445,0)+$A70,MATCH(X$3,TQoL_Indexes!$B$8:$AK$8,0)),"")</f>
        <v/>
      </c>
      <c r="Y70" s="86" t="str">
        <f>IFERROR(INDEX(DB_Typologies!$D$4:$AP$1445,MATCH($A$3,DB_Typologies!$AQ$4:$AQ$1445,0)+$A70,MATCH(Y$3,TQoL_Indexes!$B$8:$AK$8,0)),"")</f>
        <v/>
      </c>
      <c r="Z70" s="86" t="str">
        <f>IFERROR(INDEX(DB_Typologies!$D$4:$AP$1445,MATCH($A$3,DB_Typologies!$AQ$4:$AQ$1445,0)+$A70,MATCH(Z$3,TQoL_Indexes!$B$8:$AK$8,0)),"")</f>
        <v/>
      </c>
      <c r="AA70" s="86" t="str">
        <f>IFERROR(INDEX(DB_Typologies!$D$4:$AP$1445,MATCH($A$3,DB_Typologies!$AQ$4:$AQ$1445,0)+$A70,MATCH(AA$3,TQoL_Indexes!$B$8:$AK$8,0)),"")</f>
        <v/>
      </c>
      <c r="AB70" s="86" t="str">
        <f>IFERROR(INDEX(DB_Typologies!$D$4:$AP$1445,MATCH($A$3,DB_Typologies!$AQ$4:$AQ$1445,0)+$A70,MATCH(AB$3,TQoL_Indexes!$B$8:$AK$8,0)),"")</f>
        <v/>
      </c>
      <c r="AC70" s="86" t="str">
        <f>IFERROR(INDEX(DB_Typologies!$D$4:$AP$1445,MATCH($A$3,DB_Typologies!$AQ$4:$AQ$1445,0)+$A70,MATCH(AC$3,TQoL_Indexes!$B$8:$AK$8,0)),"")</f>
        <v/>
      </c>
      <c r="AD70" s="86" t="str">
        <f>IFERROR(INDEX(DB_Typologies!$D$4:$AP$1445,MATCH($A$3,DB_Typologies!$AQ$4:$AQ$1445,0)+$A70,MATCH(AD$3,TQoL_Indexes!$B$8:$AK$8,0)),"")</f>
        <v/>
      </c>
      <c r="AE70" s="86" t="str">
        <f>IFERROR(INDEX(DB_Typologies!$D$4:$AP$1445,MATCH($A$3,DB_Typologies!$AQ$4:$AQ$1445,0)+$A70,MATCH(AE$3,TQoL_Indexes!$B$8:$AK$8,0)),"")</f>
        <v/>
      </c>
      <c r="AF70" s="86" t="str">
        <f>IFERROR(INDEX(DB_Typologies!$D$4:$AP$1445,MATCH($A$3,DB_Typologies!$AQ$4:$AQ$1445,0)+$A70,MATCH(AF$3,TQoL_Indexes!$B$8:$AK$8,0)),"")</f>
        <v/>
      </c>
      <c r="AG70" s="86" t="str">
        <f>IFERROR(INDEX(DB_Typologies!$D$4:$AP$1445,MATCH($A$3,DB_Typologies!$AQ$4:$AQ$1445,0)+$A70,MATCH(AG$3,TQoL_Indexes!$B$8:$AK$8,0)),"")</f>
        <v/>
      </c>
      <c r="AH70" s="86" t="str">
        <f>IFERROR(INDEX(DB_Typologies!$D$4:$AP$1445,MATCH($A$3,DB_Typologies!$AQ$4:$AQ$1445,0)+$A70,MATCH(AH$3,TQoL_Indexes!$B$8:$AK$8,0)),"")</f>
        <v/>
      </c>
      <c r="AI70" s="86" t="str">
        <f>IFERROR(INDEX(DB_Typologies!$D$4:$AP$1445,MATCH($A$3,DB_Typologies!$AQ$4:$AQ$1445,0)+$A70,MATCH(AI$3,TQoL_Indexes!$B$8:$AK$8,0)),"")</f>
        <v/>
      </c>
      <c r="AJ70" s="86" t="str">
        <f>IFERROR(INDEX(DB_Typologies!$D$4:$AP$1445,MATCH($A$3,DB_Typologies!$AQ$4:$AQ$1445,0)+$A70,MATCH(AJ$3,TQoL_Indexes!$B$8:$AK$8,0)),"")</f>
        <v/>
      </c>
      <c r="AK70" s="86" t="str">
        <f>IFERROR(INDEX(DB_Typologies!$D$4:$AP$1445,MATCH($A$3,DB_Typologies!$AQ$4:$AQ$1445,0)+$A70,MATCH(AK$3,TQoL_Indexes!$B$8:$AK$8,0)),"")</f>
        <v/>
      </c>
      <c r="AL70" s="86" t="str">
        <f>IFERROR(INDEX(DB_Typologies!$D$4:$AP$1445,MATCH($A$3,DB_Typologies!$AQ$4:$AQ$1445,0)+$A70,MATCH(AL$3,TQoL_Indexes!$B$8:$AK$8,0)),"")</f>
        <v/>
      </c>
      <c r="AM70" s="87" t="str">
        <f>IFERROR(INDEX(DB_Typologies!$D$4:$AP$1445,MATCH($A$3,DB_Typologies!$AQ$4:$AQ$1445,0)+$A70,MATCH(AM$3,TQoL_Indexes!$B$8:$AK$8,0)),"")</f>
        <v/>
      </c>
    </row>
    <row r="71" spans="1:39">
      <c r="A71" s="58" t="str">
        <f>IFERROR(IF(A70+1&lt;COUNTIF(DB_Typologies!$AQ$4:$AQ$1445,$A$3),A70+1,""),"")</f>
        <v/>
      </c>
      <c r="B71" s="120" t="str">
        <f>IFERROR(INDEX(DB_Typologies!$D$4:$AP$1445,MATCH($A$3,DB_Typologies!$AQ$4:$AQ$1445,0)+$A71,MATCH(B$3,TQoL_Indexes!$B$8:$AK$8,0)),"")</f>
        <v/>
      </c>
      <c r="C71" s="86" t="str">
        <f>IFERROR(INDEX(DB_Typologies!$D$4:$AP$1445,MATCH($A$3,DB_Typologies!$AQ$4:$AQ$1445,0)+$A71,MATCH(C$3,TQoL_Indexes!$B$8:$AK$8,0)),"")</f>
        <v/>
      </c>
      <c r="D71" s="87" t="str">
        <f>IFERROR(INDEX(DB_Typologies!$D$4:$AP$1445,MATCH($A$3,DB_Typologies!$AQ$4:$AQ$1445,0)+$A71,MATCH(D$3,TQoL_Indexes!$B$8:$AK$8,0)),"")</f>
        <v/>
      </c>
      <c r="E71" s="86" t="str">
        <f>IFERROR(INDEX(DB_Typologies!$D$4:$AP$1445,MATCH($A$3,DB_Typologies!$AQ$4:$AQ$1445,0)+$A71,MATCH(E$3,TQoL_Indexes!$B$8:$AK$8,0)),"")</f>
        <v/>
      </c>
      <c r="F71" s="86" t="str">
        <f>IFERROR(INDEX(DB_Typologies!$D$4:$AP$1445,MATCH($A$3,DB_Typologies!$AQ$4:$AQ$1445,0)+$A71,MATCH(F$3,TQoL_Indexes!$B$8:$AK$8,0)),"")</f>
        <v/>
      </c>
      <c r="G71" s="86" t="str">
        <f>IFERROR(INDEX(DB_Typologies!$D$4:$AP$1445,MATCH($A$3,DB_Typologies!$AQ$4:$AQ$1445,0)+$A71,MATCH(G$3,TQoL_Indexes!$B$8:$AK$8,0)),"")</f>
        <v/>
      </c>
      <c r="H71" s="86" t="str">
        <f>IFERROR(INDEX(DB_Typologies!$D$4:$AP$1445,MATCH($A$3,DB_Typologies!$AQ$4:$AQ$1445,0)+$A71,MATCH(H$3,TQoL_Indexes!$B$8:$AK$8,0)),"")</f>
        <v/>
      </c>
      <c r="I71" s="86" t="str">
        <f>IFERROR(INDEX(DB_Typologies!$D$4:$AP$1445,MATCH($A$3,DB_Typologies!$AQ$4:$AQ$1445,0)+$A71,MATCH(I$3,TQoL_Indexes!$B$8:$AK$8,0)),"")</f>
        <v/>
      </c>
      <c r="J71" s="86" t="str">
        <f>IFERROR(INDEX(DB_Typologies!$D$4:$AP$1445,MATCH($A$3,DB_Typologies!$AQ$4:$AQ$1445,0)+$A71,MATCH(J$3,TQoL_Indexes!$B$8:$AK$8,0)),"")</f>
        <v/>
      </c>
      <c r="K71" s="86" t="str">
        <f>IFERROR(INDEX(DB_Typologies!$D$4:$AP$1445,MATCH($A$3,DB_Typologies!$AQ$4:$AQ$1445,0)+$A71,MATCH(K$3,TQoL_Indexes!$B$8:$AK$8,0)),"")</f>
        <v/>
      </c>
      <c r="L71" s="86" t="str">
        <f>IFERROR(INDEX(DB_Typologies!$D$4:$AP$1445,MATCH($A$3,DB_Typologies!$AQ$4:$AQ$1445,0)+$A71,MATCH(L$3,TQoL_Indexes!$B$8:$AK$8,0)),"")</f>
        <v/>
      </c>
      <c r="M71" s="86" t="str">
        <f>IFERROR(INDEX(DB_Typologies!$D$4:$AP$1445,MATCH($A$3,DB_Typologies!$AQ$4:$AQ$1445,0)+$A71,MATCH(M$3,TQoL_Indexes!$B$8:$AK$8,0)),"")</f>
        <v/>
      </c>
      <c r="N71" s="86" t="str">
        <f>IFERROR(INDEX(DB_Typologies!$D$4:$AP$1445,MATCH($A$3,DB_Typologies!$AQ$4:$AQ$1445,0)+$A71,MATCH(N$3,TQoL_Indexes!$B$8:$AK$8,0)),"")</f>
        <v/>
      </c>
      <c r="O71" s="86" t="str">
        <f>IFERROR(INDEX(DB_Typologies!$D$4:$AP$1445,MATCH($A$3,DB_Typologies!$AQ$4:$AQ$1445,0)+$A71,MATCH(O$3,TQoL_Indexes!$B$8:$AK$8,0)),"")</f>
        <v/>
      </c>
      <c r="P71" s="86" t="str">
        <f>IFERROR(INDEX(DB_Typologies!$D$4:$AP$1445,MATCH($A$3,DB_Typologies!$AQ$4:$AQ$1445,0)+$A71,MATCH(P$3,TQoL_Indexes!$B$8:$AK$8,0)),"")</f>
        <v/>
      </c>
      <c r="Q71" s="86" t="str">
        <f>IFERROR(INDEX(DB_Typologies!$D$4:$AP$1445,MATCH($A$3,DB_Typologies!$AQ$4:$AQ$1445,0)+$A71,MATCH(Q$3,TQoL_Indexes!$B$8:$AK$8,0)),"")</f>
        <v/>
      </c>
      <c r="R71" s="86" t="str">
        <f>IFERROR(INDEX(DB_Typologies!$D$4:$AP$1445,MATCH($A$3,DB_Typologies!$AQ$4:$AQ$1445,0)+$A71,MATCH(R$3,TQoL_Indexes!$B$8:$AK$8,0)),"")</f>
        <v/>
      </c>
      <c r="S71" s="86" t="str">
        <f>IFERROR(INDEX(DB_Typologies!$D$4:$AP$1445,MATCH($A$3,DB_Typologies!$AQ$4:$AQ$1445,0)+$A71,MATCH(S$3,TQoL_Indexes!$B$8:$AK$8,0)),"")</f>
        <v/>
      </c>
      <c r="T71" s="86" t="str">
        <f>IFERROR(INDEX(DB_Typologies!$D$4:$AP$1445,MATCH($A$3,DB_Typologies!$AQ$4:$AQ$1445,0)+$A71,MATCH(T$3,TQoL_Indexes!$B$8:$AK$8,0)),"")</f>
        <v/>
      </c>
      <c r="U71" s="86" t="str">
        <f>IFERROR(INDEX(DB_Typologies!$D$4:$AP$1445,MATCH($A$3,DB_Typologies!$AQ$4:$AQ$1445,0)+$A71,MATCH(U$3,TQoL_Indexes!$B$8:$AK$8,0)),"")</f>
        <v/>
      </c>
      <c r="V71" s="86" t="str">
        <f>IFERROR(INDEX(DB_Typologies!$D$4:$AP$1445,MATCH($A$3,DB_Typologies!$AQ$4:$AQ$1445,0)+$A71,MATCH(V$3,TQoL_Indexes!$B$8:$AK$8,0)),"")</f>
        <v/>
      </c>
      <c r="W71" s="86" t="str">
        <f>IFERROR(INDEX(DB_Typologies!$D$4:$AP$1445,MATCH($A$3,DB_Typologies!$AQ$4:$AQ$1445,0)+$A71,MATCH(W$3,TQoL_Indexes!$B$8:$AK$8,0)),"")</f>
        <v/>
      </c>
      <c r="X71" s="86" t="str">
        <f>IFERROR(INDEX(DB_Typologies!$D$4:$AP$1445,MATCH($A$3,DB_Typologies!$AQ$4:$AQ$1445,0)+$A71,MATCH(X$3,TQoL_Indexes!$B$8:$AK$8,0)),"")</f>
        <v/>
      </c>
      <c r="Y71" s="86" t="str">
        <f>IFERROR(INDEX(DB_Typologies!$D$4:$AP$1445,MATCH($A$3,DB_Typologies!$AQ$4:$AQ$1445,0)+$A71,MATCH(Y$3,TQoL_Indexes!$B$8:$AK$8,0)),"")</f>
        <v/>
      </c>
      <c r="Z71" s="86" t="str">
        <f>IFERROR(INDEX(DB_Typologies!$D$4:$AP$1445,MATCH($A$3,DB_Typologies!$AQ$4:$AQ$1445,0)+$A71,MATCH(Z$3,TQoL_Indexes!$B$8:$AK$8,0)),"")</f>
        <v/>
      </c>
      <c r="AA71" s="86" t="str">
        <f>IFERROR(INDEX(DB_Typologies!$D$4:$AP$1445,MATCH($A$3,DB_Typologies!$AQ$4:$AQ$1445,0)+$A71,MATCH(AA$3,TQoL_Indexes!$B$8:$AK$8,0)),"")</f>
        <v/>
      </c>
      <c r="AB71" s="86" t="str">
        <f>IFERROR(INDEX(DB_Typologies!$D$4:$AP$1445,MATCH($A$3,DB_Typologies!$AQ$4:$AQ$1445,0)+$A71,MATCH(AB$3,TQoL_Indexes!$B$8:$AK$8,0)),"")</f>
        <v/>
      </c>
      <c r="AC71" s="86" t="str">
        <f>IFERROR(INDEX(DB_Typologies!$D$4:$AP$1445,MATCH($A$3,DB_Typologies!$AQ$4:$AQ$1445,0)+$A71,MATCH(AC$3,TQoL_Indexes!$B$8:$AK$8,0)),"")</f>
        <v/>
      </c>
      <c r="AD71" s="86" t="str">
        <f>IFERROR(INDEX(DB_Typologies!$D$4:$AP$1445,MATCH($A$3,DB_Typologies!$AQ$4:$AQ$1445,0)+$A71,MATCH(AD$3,TQoL_Indexes!$B$8:$AK$8,0)),"")</f>
        <v/>
      </c>
      <c r="AE71" s="86" t="str">
        <f>IFERROR(INDEX(DB_Typologies!$D$4:$AP$1445,MATCH($A$3,DB_Typologies!$AQ$4:$AQ$1445,0)+$A71,MATCH(AE$3,TQoL_Indexes!$B$8:$AK$8,0)),"")</f>
        <v/>
      </c>
      <c r="AF71" s="86" t="str">
        <f>IFERROR(INDEX(DB_Typologies!$D$4:$AP$1445,MATCH($A$3,DB_Typologies!$AQ$4:$AQ$1445,0)+$A71,MATCH(AF$3,TQoL_Indexes!$B$8:$AK$8,0)),"")</f>
        <v/>
      </c>
      <c r="AG71" s="86" t="str">
        <f>IFERROR(INDEX(DB_Typologies!$D$4:$AP$1445,MATCH($A$3,DB_Typologies!$AQ$4:$AQ$1445,0)+$A71,MATCH(AG$3,TQoL_Indexes!$B$8:$AK$8,0)),"")</f>
        <v/>
      </c>
      <c r="AH71" s="86" t="str">
        <f>IFERROR(INDEX(DB_Typologies!$D$4:$AP$1445,MATCH($A$3,DB_Typologies!$AQ$4:$AQ$1445,0)+$A71,MATCH(AH$3,TQoL_Indexes!$B$8:$AK$8,0)),"")</f>
        <v/>
      </c>
      <c r="AI71" s="86" t="str">
        <f>IFERROR(INDEX(DB_Typologies!$D$4:$AP$1445,MATCH($A$3,DB_Typologies!$AQ$4:$AQ$1445,0)+$A71,MATCH(AI$3,TQoL_Indexes!$B$8:$AK$8,0)),"")</f>
        <v/>
      </c>
      <c r="AJ71" s="86" t="str">
        <f>IFERROR(INDEX(DB_Typologies!$D$4:$AP$1445,MATCH($A$3,DB_Typologies!$AQ$4:$AQ$1445,0)+$A71,MATCH(AJ$3,TQoL_Indexes!$B$8:$AK$8,0)),"")</f>
        <v/>
      </c>
      <c r="AK71" s="86" t="str">
        <f>IFERROR(INDEX(DB_Typologies!$D$4:$AP$1445,MATCH($A$3,DB_Typologies!$AQ$4:$AQ$1445,0)+$A71,MATCH(AK$3,TQoL_Indexes!$B$8:$AK$8,0)),"")</f>
        <v/>
      </c>
      <c r="AL71" s="86" t="str">
        <f>IFERROR(INDEX(DB_Typologies!$D$4:$AP$1445,MATCH($A$3,DB_Typologies!$AQ$4:$AQ$1445,0)+$A71,MATCH(AL$3,TQoL_Indexes!$B$8:$AK$8,0)),"")</f>
        <v/>
      </c>
      <c r="AM71" s="87" t="str">
        <f>IFERROR(INDEX(DB_Typologies!$D$4:$AP$1445,MATCH($A$3,DB_Typologies!$AQ$4:$AQ$1445,0)+$A71,MATCH(AM$3,TQoL_Indexes!$B$8:$AK$8,0)),"")</f>
        <v/>
      </c>
    </row>
    <row r="72" spans="1:39">
      <c r="A72" s="58" t="str">
        <f>IFERROR(IF(A71+1&lt;COUNTIF(DB_Typologies!$AQ$4:$AQ$1445,$A$3),A71+1,""),"")</f>
        <v/>
      </c>
      <c r="B72" s="120" t="str">
        <f>IFERROR(INDEX(DB_Typologies!$D$4:$AP$1445,MATCH($A$3,DB_Typologies!$AQ$4:$AQ$1445,0)+$A72,MATCH(B$3,TQoL_Indexes!$B$8:$AK$8,0)),"")</f>
        <v/>
      </c>
      <c r="C72" s="86" t="str">
        <f>IFERROR(INDEX(DB_Typologies!$D$4:$AP$1445,MATCH($A$3,DB_Typologies!$AQ$4:$AQ$1445,0)+$A72,MATCH(C$3,TQoL_Indexes!$B$8:$AK$8,0)),"")</f>
        <v/>
      </c>
      <c r="D72" s="87" t="str">
        <f>IFERROR(INDEX(DB_Typologies!$D$4:$AP$1445,MATCH($A$3,DB_Typologies!$AQ$4:$AQ$1445,0)+$A72,MATCH(D$3,TQoL_Indexes!$B$8:$AK$8,0)),"")</f>
        <v/>
      </c>
      <c r="E72" s="86" t="str">
        <f>IFERROR(INDEX(DB_Typologies!$D$4:$AP$1445,MATCH($A$3,DB_Typologies!$AQ$4:$AQ$1445,0)+$A72,MATCH(E$3,TQoL_Indexes!$B$8:$AK$8,0)),"")</f>
        <v/>
      </c>
      <c r="F72" s="86" t="str">
        <f>IFERROR(INDEX(DB_Typologies!$D$4:$AP$1445,MATCH($A$3,DB_Typologies!$AQ$4:$AQ$1445,0)+$A72,MATCH(F$3,TQoL_Indexes!$B$8:$AK$8,0)),"")</f>
        <v/>
      </c>
      <c r="G72" s="86" t="str">
        <f>IFERROR(INDEX(DB_Typologies!$D$4:$AP$1445,MATCH($A$3,DB_Typologies!$AQ$4:$AQ$1445,0)+$A72,MATCH(G$3,TQoL_Indexes!$B$8:$AK$8,0)),"")</f>
        <v/>
      </c>
      <c r="H72" s="86" t="str">
        <f>IFERROR(INDEX(DB_Typologies!$D$4:$AP$1445,MATCH($A$3,DB_Typologies!$AQ$4:$AQ$1445,0)+$A72,MATCH(H$3,TQoL_Indexes!$B$8:$AK$8,0)),"")</f>
        <v/>
      </c>
      <c r="I72" s="86" t="str">
        <f>IFERROR(INDEX(DB_Typologies!$D$4:$AP$1445,MATCH($A$3,DB_Typologies!$AQ$4:$AQ$1445,0)+$A72,MATCH(I$3,TQoL_Indexes!$B$8:$AK$8,0)),"")</f>
        <v/>
      </c>
      <c r="J72" s="86" t="str">
        <f>IFERROR(INDEX(DB_Typologies!$D$4:$AP$1445,MATCH($A$3,DB_Typologies!$AQ$4:$AQ$1445,0)+$A72,MATCH(J$3,TQoL_Indexes!$B$8:$AK$8,0)),"")</f>
        <v/>
      </c>
      <c r="K72" s="86" t="str">
        <f>IFERROR(INDEX(DB_Typologies!$D$4:$AP$1445,MATCH($A$3,DB_Typologies!$AQ$4:$AQ$1445,0)+$A72,MATCH(K$3,TQoL_Indexes!$B$8:$AK$8,0)),"")</f>
        <v/>
      </c>
      <c r="L72" s="86" t="str">
        <f>IFERROR(INDEX(DB_Typologies!$D$4:$AP$1445,MATCH($A$3,DB_Typologies!$AQ$4:$AQ$1445,0)+$A72,MATCH(L$3,TQoL_Indexes!$B$8:$AK$8,0)),"")</f>
        <v/>
      </c>
      <c r="M72" s="86" t="str">
        <f>IFERROR(INDEX(DB_Typologies!$D$4:$AP$1445,MATCH($A$3,DB_Typologies!$AQ$4:$AQ$1445,0)+$A72,MATCH(M$3,TQoL_Indexes!$B$8:$AK$8,0)),"")</f>
        <v/>
      </c>
      <c r="N72" s="86" t="str">
        <f>IFERROR(INDEX(DB_Typologies!$D$4:$AP$1445,MATCH($A$3,DB_Typologies!$AQ$4:$AQ$1445,0)+$A72,MATCH(N$3,TQoL_Indexes!$B$8:$AK$8,0)),"")</f>
        <v/>
      </c>
      <c r="O72" s="86" t="str">
        <f>IFERROR(INDEX(DB_Typologies!$D$4:$AP$1445,MATCH($A$3,DB_Typologies!$AQ$4:$AQ$1445,0)+$A72,MATCH(O$3,TQoL_Indexes!$B$8:$AK$8,0)),"")</f>
        <v/>
      </c>
      <c r="P72" s="86" t="str">
        <f>IFERROR(INDEX(DB_Typologies!$D$4:$AP$1445,MATCH($A$3,DB_Typologies!$AQ$4:$AQ$1445,0)+$A72,MATCH(P$3,TQoL_Indexes!$B$8:$AK$8,0)),"")</f>
        <v/>
      </c>
      <c r="Q72" s="86" t="str">
        <f>IFERROR(INDEX(DB_Typologies!$D$4:$AP$1445,MATCH($A$3,DB_Typologies!$AQ$4:$AQ$1445,0)+$A72,MATCH(Q$3,TQoL_Indexes!$B$8:$AK$8,0)),"")</f>
        <v/>
      </c>
      <c r="R72" s="86" t="str">
        <f>IFERROR(INDEX(DB_Typologies!$D$4:$AP$1445,MATCH($A$3,DB_Typologies!$AQ$4:$AQ$1445,0)+$A72,MATCH(R$3,TQoL_Indexes!$B$8:$AK$8,0)),"")</f>
        <v/>
      </c>
      <c r="S72" s="86" t="str">
        <f>IFERROR(INDEX(DB_Typologies!$D$4:$AP$1445,MATCH($A$3,DB_Typologies!$AQ$4:$AQ$1445,0)+$A72,MATCH(S$3,TQoL_Indexes!$B$8:$AK$8,0)),"")</f>
        <v/>
      </c>
      <c r="T72" s="86" t="str">
        <f>IFERROR(INDEX(DB_Typologies!$D$4:$AP$1445,MATCH($A$3,DB_Typologies!$AQ$4:$AQ$1445,0)+$A72,MATCH(T$3,TQoL_Indexes!$B$8:$AK$8,0)),"")</f>
        <v/>
      </c>
      <c r="U72" s="86" t="str">
        <f>IFERROR(INDEX(DB_Typologies!$D$4:$AP$1445,MATCH($A$3,DB_Typologies!$AQ$4:$AQ$1445,0)+$A72,MATCH(U$3,TQoL_Indexes!$B$8:$AK$8,0)),"")</f>
        <v/>
      </c>
      <c r="V72" s="86" t="str">
        <f>IFERROR(INDEX(DB_Typologies!$D$4:$AP$1445,MATCH($A$3,DB_Typologies!$AQ$4:$AQ$1445,0)+$A72,MATCH(V$3,TQoL_Indexes!$B$8:$AK$8,0)),"")</f>
        <v/>
      </c>
      <c r="W72" s="86" t="str">
        <f>IFERROR(INDEX(DB_Typologies!$D$4:$AP$1445,MATCH($A$3,DB_Typologies!$AQ$4:$AQ$1445,0)+$A72,MATCH(W$3,TQoL_Indexes!$B$8:$AK$8,0)),"")</f>
        <v/>
      </c>
      <c r="X72" s="86" t="str">
        <f>IFERROR(INDEX(DB_Typologies!$D$4:$AP$1445,MATCH($A$3,DB_Typologies!$AQ$4:$AQ$1445,0)+$A72,MATCH(X$3,TQoL_Indexes!$B$8:$AK$8,0)),"")</f>
        <v/>
      </c>
      <c r="Y72" s="86" t="str">
        <f>IFERROR(INDEX(DB_Typologies!$D$4:$AP$1445,MATCH($A$3,DB_Typologies!$AQ$4:$AQ$1445,0)+$A72,MATCH(Y$3,TQoL_Indexes!$B$8:$AK$8,0)),"")</f>
        <v/>
      </c>
      <c r="Z72" s="86" t="str">
        <f>IFERROR(INDEX(DB_Typologies!$D$4:$AP$1445,MATCH($A$3,DB_Typologies!$AQ$4:$AQ$1445,0)+$A72,MATCH(Z$3,TQoL_Indexes!$B$8:$AK$8,0)),"")</f>
        <v/>
      </c>
      <c r="AA72" s="86" t="str">
        <f>IFERROR(INDEX(DB_Typologies!$D$4:$AP$1445,MATCH($A$3,DB_Typologies!$AQ$4:$AQ$1445,0)+$A72,MATCH(AA$3,TQoL_Indexes!$B$8:$AK$8,0)),"")</f>
        <v/>
      </c>
      <c r="AB72" s="86" t="str">
        <f>IFERROR(INDEX(DB_Typologies!$D$4:$AP$1445,MATCH($A$3,DB_Typologies!$AQ$4:$AQ$1445,0)+$A72,MATCH(AB$3,TQoL_Indexes!$B$8:$AK$8,0)),"")</f>
        <v/>
      </c>
      <c r="AC72" s="86" t="str">
        <f>IFERROR(INDEX(DB_Typologies!$D$4:$AP$1445,MATCH($A$3,DB_Typologies!$AQ$4:$AQ$1445,0)+$A72,MATCH(AC$3,TQoL_Indexes!$B$8:$AK$8,0)),"")</f>
        <v/>
      </c>
      <c r="AD72" s="86" t="str">
        <f>IFERROR(INDEX(DB_Typologies!$D$4:$AP$1445,MATCH($A$3,DB_Typologies!$AQ$4:$AQ$1445,0)+$A72,MATCH(AD$3,TQoL_Indexes!$B$8:$AK$8,0)),"")</f>
        <v/>
      </c>
      <c r="AE72" s="86" t="str">
        <f>IFERROR(INDEX(DB_Typologies!$D$4:$AP$1445,MATCH($A$3,DB_Typologies!$AQ$4:$AQ$1445,0)+$A72,MATCH(AE$3,TQoL_Indexes!$B$8:$AK$8,0)),"")</f>
        <v/>
      </c>
      <c r="AF72" s="86" t="str">
        <f>IFERROR(INDEX(DB_Typologies!$D$4:$AP$1445,MATCH($A$3,DB_Typologies!$AQ$4:$AQ$1445,0)+$A72,MATCH(AF$3,TQoL_Indexes!$B$8:$AK$8,0)),"")</f>
        <v/>
      </c>
      <c r="AG72" s="86" t="str">
        <f>IFERROR(INDEX(DB_Typologies!$D$4:$AP$1445,MATCH($A$3,DB_Typologies!$AQ$4:$AQ$1445,0)+$A72,MATCH(AG$3,TQoL_Indexes!$B$8:$AK$8,0)),"")</f>
        <v/>
      </c>
      <c r="AH72" s="86" t="str">
        <f>IFERROR(INDEX(DB_Typologies!$D$4:$AP$1445,MATCH($A$3,DB_Typologies!$AQ$4:$AQ$1445,0)+$A72,MATCH(AH$3,TQoL_Indexes!$B$8:$AK$8,0)),"")</f>
        <v/>
      </c>
      <c r="AI72" s="86" t="str">
        <f>IFERROR(INDEX(DB_Typologies!$D$4:$AP$1445,MATCH($A$3,DB_Typologies!$AQ$4:$AQ$1445,0)+$A72,MATCH(AI$3,TQoL_Indexes!$B$8:$AK$8,0)),"")</f>
        <v/>
      </c>
      <c r="AJ72" s="86" t="str">
        <f>IFERROR(INDEX(DB_Typologies!$D$4:$AP$1445,MATCH($A$3,DB_Typologies!$AQ$4:$AQ$1445,0)+$A72,MATCH(AJ$3,TQoL_Indexes!$B$8:$AK$8,0)),"")</f>
        <v/>
      </c>
      <c r="AK72" s="86" t="str">
        <f>IFERROR(INDEX(DB_Typologies!$D$4:$AP$1445,MATCH($A$3,DB_Typologies!$AQ$4:$AQ$1445,0)+$A72,MATCH(AK$3,TQoL_Indexes!$B$8:$AK$8,0)),"")</f>
        <v/>
      </c>
      <c r="AL72" s="86" t="str">
        <f>IFERROR(INDEX(DB_Typologies!$D$4:$AP$1445,MATCH($A$3,DB_Typologies!$AQ$4:$AQ$1445,0)+$A72,MATCH(AL$3,TQoL_Indexes!$B$8:$AK$8,0)),"")</f>
        <v/>
      </c>
      <c r="AM72" s="87" t="str">
        <f>IFERROR(INDEX(DB_Typologies!$D$4:$AP$1445,MATCH($A$3,DB_Typologies!$AQ$4:$AQ$1445,0)+$A72,MATCH(AM$3,TQoL_Indexes!$B$8:$AK$8,0)),"")</f>
        <v/>
      </c>
    </row>
    <row r="73" spans="1:39">
      <c r="A73" s="58" t="str">
        <f>IFERROR(IF(A72+1&lt;COUNTIF(DB_Typologies!$AQ$4:$AQ$1445,$A$3),A72+1,""),"")</f>
        <v/>
      </c>
      <c r="B73" s="120" t="str">
        <f>IFERROR(INDEX(DB_Typologies!$D$4:$AP$1445,MATCH($A$3,DB_Typologies!$AQ$4:$AQ$1445,0)+$A73,MATCH(B$3,TQoL_Indexes!$B$8:$AK$8,0)),"")</f>
        <v/>
      </c>
      <c r="C73" s="86" t="str">
        <f>IFERROR(INDEX(DB_Typologies!$D$4:$AP$1445,MATCH($A$3,DB_Typologies!$AQ$4:$AQ$1445,0)+$A73,MATCH(C$3,TQoL_Indexes!$B$8:$AK$8,0)),"")</f>
        <v/>
      </c>
      <c r="D73" s="87" t="str">
        <f>IFERROR(INDEX(DB_Typologies!$D$4:$AP$1445,MATCH($A$3,DB_Typologies!$AQ$4:$AQ$1445,0)+$A73,MATCH(D$3,TQoL_Indexes!$B$8:$AK$8,0)),"")</f>
        <v/>
      </c>
      <c r="E73" s="86" t="str">
        <f>IFERROR(INDEX(DB_Typologies!$D$4:$AP$1445,MATCH($A$3,DB_Typologies!$AQ$4:$AQ$1445,0)+$A73,MATCH(E$3,TQoL_Indexes!$B$8:$AK$8,0)),"")</f>
        <v/>
      </c>
      <c r="F73" s="86" t="str">
        <f>IFERROR(INDEX(DB_Typologies!$D$4:$AP$1445,MATCH($A$3,DB_Typologies!$AQ$4:$AQ$1445,0)+$A73,MATCH(F$3,TQoL_Indexes!$B$8:$AK$8,0)),"")</f>
        <v/>
      </c>
      <c r="G73" s="86" t="str">
        <f>IFERROR(INDEX(DB_Typologies!$D$4:$AP$1445,MATCH($A$3,DB_Typologies!$AQ$4:$AQ$1445,0)+$A73,MATCH(G$3,TQoL_Indexes!$B$8:$AK$8,0)),"")</f>
        <v/>
      </c>
      <c r="H73" s="86" t="str">
        <f>IFERROR(INDEX(DB_Typologies!$D$4:$AP$1445,MATCH($A$3,DB_Typologies!$AQ$4:$AQ$1445,0)+$A73,MATCH(H$3,TQoL_Indexes!$B$8:$AK$8,0)),"")</f>
        <v/>
      </c>
      <c r="I73" s="86" t="str">
        <f>IFERROR(INDEX(DB_Typologies!$D$4:$AP$1445,MATCH($A$3,DB_Typologies!$AQ$4:$AQ$1445,0)+$A73,MATCH(I$3,TQoL_Indexes!$B$8:$AK$8,0)),"")</f>
        <v/>
      </c>
      <c r="J73" s="86" t="str">
        <f>IFERROR(INDEX(DB_Typologies!$D$4:$AP$1445,MATCH($A$3,DB_Typologies!$AQ$4:$AQ$1445,0)+$A73,MATCH(J$3,TQoL_Indexes!$B$8:$AK$8,0)),"")</f>
        <v/>
      </c>
      <c r="K73" s="86" t="str">
        <f>IFERROR(INDEX(DB_Typologies!$D$4:$AP$1445,MATCH($A$3,DB_Typologies!$AQ$4:$AQ$1445,0)+$A73,MATCH(K$3,TQoL_Indexes!$B$8:$AK$8,0)),"")</f>
        <v/>
      </c>
      <c r="L73" s="86" t="str">
        <f>IFERROR(INDEX(DB_Typologies!$D$4:$AP$1445,MATCH($A$3,DB_Typologies!$AQ$4:$AQ$1445,0)+$A73,MATCH(L$3,TQoL_Indexes!$B$8:$AK$8,0)),"")</f>
        <v/>
      </c>
      <c r="M73" s="86" t="str">
        <f>IFERROR(INDEX(DB_Typologies!$D$4:$AP$1445,MATCH($A$3,DB_Typologies!$AQ$4:$AQ$1445,0)+$A73,MATCH(M$3,TQoL_Indexes!$B$8:$AK$8,0)),"")</f>
        <v/>
      </c>
      <c r="N73" s="86" t="str">
        <f>IFERROR(INDEX(DB_Typologies!$D$4:$AP$1445,MATCH($A$3,DB_Typologies!$AQ$4:$AQ$1445,0)+$A73,MATCH(N$3,TQoL_Indexes!$B$8:$AK$8,0)),"")</f>
        <v/>
      </c>
      <c r="O73" s="86" t="str">
        <f>IFERROR(INDEX(DB_Typologies!$D$4:$AP$1445,MATCH($A$3,DB_Typologies!$AQ$4:$AQ$1445,0)+$A73,MATCH(O$3,TQoL_Indexes!$B$8:$AK$8,0)),"")</f>
        <v/>
      </c>
      <c r="P73" s="86" t="str">
        <f>IFERROR(INDEX(DB_Typologies!$D$4:$AP$1445,MATCH($A$3,DB_Typologies!$AQ$4:$AQ$1445,0)+$A73,MATCH(P$3,TQoL_Indexes!$B$8:$AK$8,0)),"")</f>
        <v/>
      </c>
      <c r="Q73" s="86" t="str">
        <f>IFERROR(INDEX(DB_Typologies!$D$4:$AP$1445,MATCH($A$3,DB_Typologies!$AQ$4:$AQ$1445,0)+$A73,MATCH(Q$3,TQoL_Indexes!$B$8:$AK$8,0)),"")</f>
        <v/>
      </c>
      <c r="R73" s="86" t="str">
        <f>IFERROR(INDEX(DB_Typologies!$D$4:$AP$1445,MATCH($A$3,DB_Typologies!$AQ$4:$AQ$1445,0)+$A73,MATCH(R$3,TQoL_Indexes!$B$8:$AK$8,0)),"")</f>
        <v/>
      </c>
      <c r="S73" s="86" t="str">
        <f>IFERROR(INDEX(DB_Typologies!$D$4:$AP$1445,MATCH($A$3,DB_Typologies!$AQ$4:$AQ$1445,0)+$A73,MATCH(S$3,TQoL_Indexes!$B$8:$AK$8,0)),"")</f>
        <v/>
      </c>
      <c r="T73" s="86" t="str">
        <f>IFERROR(INDEX(DB_Typologies!$D$4:$AP$1445,MATCH($A$3,DB_Typologies!$AQ$4:$AQ$1445,0)+$A73,MATCH(T$3,TQoL_Indexes!$B$8:$AK$8,0)),"")</f>
        <v/>
      </c>
      <c r="U73" s="86" t="str">
        <f>IFERROR(INDEX(DB_Typologies!$D$4:$AP$1445,MATCH($A$3,DB_Typologies!$AQ$4:$AQ$1445,0)+$A73,MATCH(U$3,TQoL_Indexes!$B$8:$AK$8,0)),"")</f>
        <v/>
      </c>
      <c r="V73" s="86" t="str">
        <f>IFERROR(INDEX(DB_Typologies!$D$4:$AP$1445,MATCH($A$3,DB_Typologies!$AQ$4:$AQ$1445,0)+$A73,MATCH(V$3,TQoL_Indexes!$B$8:$AK$8,0)),"")</f>
        <v/>
      </c>
      <c r="W73" s="86" t="str">
        <f>IFERROR(INDEX(DB_Typologies!$D$4:$AP$1445,MATCH($A$3,DB_Typologies!$AQ$4:$AQ$1445,0)+$A73,MATCH(W$3,TQoL_Indexes!$B$8:$AK$8,0)),"")</f>
        <v/>
      </c>
      <c r="X73" s="86" t="str">
        <f>IFERROR(INDEX(DB_Typologies!$D$4:$AP$1445,MATCH($A$3,DB_Typologies!$AQ$4:$AQ$1445,0)+$A73,MATCH(X$3,TQoL_Indexes!$B$8:$AK$8,0)),"")</f>
        <v/>
      </c>
      <c r="Y73" s="86" t="str">
        <f>IFERROR(INDEX(DB_Typologies!$D$4:$AP$1445,MATCH($A$3,DB_Typologies!$AQ$4:$AQ$1445,0)+$A73,MATCH(Y$3,TQoL_Indexes!$B$8:$AK$8,0)),"")</f>
        <v/>
      </c>
      <c r="Z73" s="86" t="str">
        <f>IFERROR(INDEX(DB_Typologies!$D$4:$AP$1445,MATCH($A$3,DB_Typologies!$AQ$4:$AQ$1445,0)+$A73,MATCH(Z$3,TQoL_Indexes!$B$8:$AK$8,0)),"")</f>
        <v/>
      </c>
      <c r="AA73" s="86" t="str">
        <f>IFERROR(INDEX(DB_Typologies!$D$4:$AP$1445,MATCH($A$3,DB_Typologies!$AQ$4:$AQ$1445,0)+$A73,MATCH(AA$3,TQoL_Indexes!$B$8:$AK$8,0)),"")</f>
        <v/>
      </c>
      <c r="AB73" s="86" t="str">
        <f>IFERROR(INDEX(DB_Typologies!$D$4:$AP$1445,MATCH($A$3,DB_Typologies!$AQ$4:$AQ$1445,0)+$A73,MATCH(AB$3,TQoL_Indexes!$B$8:$AK$8,0)),"")</f>
        <v/>
      </c>
      <c r="AC73" s="86" t="str">
        <f>IFERROR(INDEX(DB_Typologies!$D$4:$AP$1445,MATCH($A$3,DB_Typologies!$AQ$4:$AQ$1445,0)+$A73,MATCH(AC$3,TQoL_Indexes!$B$8:$AK$8,0)),"")</f>
        <v/>
      </c>
      <c r="AD73" s="86" t="str">
        <f>IFERROR(INDEX(DB_Typologies!$D$4:$AP$1445,MATCH($A$3,DB_Typologies!$AQ$4:$AQ$1445,0)+$A73,MATCH(AD$3,TQoL_Indexes!$B$8:$AK$8,0)),"")</f>
        <v/>
      </c>
      <c r="AE73" s="86" t="str">
        <f>IFERROR(INDEX(DB_Typologies!$D$4:$AP$1445,MATCH($A$3,DB_Typologies!$AQ$4:$AQ$1445,0)+$A73,MATCH(AE$3,TQoL_Indexes!$B$8:$AK$8,0)),"")</f>
        <v/>
      </c>
      <c r="AF73" s="86" t="str">
        <f>IFERROR(INDEX(DB_Typologies!$D$4:$AP$1445,MATCH($A$3,DB_Typologies!$AQ$4:$AQ$1445,0)+$A73,MATCH(AF$3,TQoL_Indexes!$B$8:$AK$8,0)),"")</f>
        <v/>
      </c>
      <c r="AG73" s="86" t="str">
        <f>IFERROR(INDEX(DB_Typologies!$D$4:$AP$1445,MATCH($A$3,DB_Typologies!$AQ$4:$AQ$1445,0)+$A73,MATCH(AG$3,TQoL_Indexes!$B$8:$AK$8,0)),"")</f>
        <v/>
      </c>
      <c r="AH73" s="86" t="str">
        <f>IFERROR(INDEX(DB_Typologies!$D$4:$AP$1445,MATCH($A$3,DB_Typologies!$AQ$4:$AQ$1445,0)+$A73,MATCH(AH$3,TQoL_Indexes!$B$8:$AK$8,0)),"")</f>
        <v/>
      </c>
      <c r="AI73" s="86" t="str">
        <f>IFERROR(INDEX(DB_Typologies!$D$4:$AP$1445,MATCH($A$3,DB_Typologies!$AQ$4:$AQ$1445,0)+$A73,MATCH(AI$3,TQoL_Indexes!$B$8:$AK$8,0)),"")</f>
        <v/>
      </c>
      <c r="AJ73" s="86" t="str">
        <f>IFERROR(INDEX(DB_Typologies!$D$4:$AP$1445,MATCH($A$3,DB_Typologies!$AQ$4:$AQ$1445,0)+$A73,MATCH(AJ$3,TQoL_Indexes!$B$8:$AK$8,0)),"")</f>
        <v/>
      </c>
      <c r="AK73" s="86" t="str">
        <f>IFERROR(INDEX(DB_Typologies!$D$4:$AP$1445,MATCH($A$3,DB_Typologies!$AQ$4:$AQ$1445,0)+$A73,MATCH(AK$3,TQoL_Indexes!$B$8:$AK$8,0)),"")</f>
        <v/>
      </c>
      <c r="AL73" s="86" t="str">
        <f>IFERROR(INDEX(DB_Typologies!$D$4:$AP$1445,MATCH($A$3,DB_Typologies!$AQ$4:$AQ$1445,0)+$A73,MATCH(AL$3,TQoL_Indexes!$B$8:$AK$8,0)),"")</f>
        <v/>
      </c>
      <c r="AM73" s="87" t="str">
        <f>IFERROR(INDEX(DB_Typologies!$D$4:$AP$1445,MATCH($A$3,DB_Typologies!$AQ$4:$AQ$1445,0)+$A73,MATCH(AM$3,TQoL_Indexes!$B$8:$AK$8,0)),"")</f>
        <v/>
      </c>
    </row>
    <row r="74" spans="1:39">
      <c r="A74" s="58" t="str">
        <f>IFERROR(IF(A73+1&lt;COUNTIF(DB_Typologies!$AQ$4:$AQ$1445,$A$3),A73+1,""),"")</f>
        <v/>
      </c>
      <c r="B74" s="120" t="str">
        <f>IFERROR(INDEX(DB_Typologies!$D$4:$AP$1445,MATCH($A$3,DB_Typologies!$AQ$4:$AQ$1445,0)+$A74,MATCH(B$3,TQoL_Indexes!$B$8:$AK$8,0)),"")</f>
        <v/>
      </c>
      <c r="C74" s="86" t="str">
        <f>IFERROR(INDEX(DB_Typologies!$D$4:$AP$1445,MATCH($A$3,DB_Typologies!$AQ$4:$AQ$1445,0)+$A74,MATCH(C$3,TQoL_Indexes!$B$8:$AK$8,0)),"")</f>
        <v/>
      </c>
      <c r="D74" s="87" t="str">
        <f>IFERROR(INDEX(DB_Typologies!$D$4:$AP$1445,MATCH($A$3,DB_Typologies!$AQ$4:$AQ$1445,0)+$A74,MATCH(D$3,TQoL_Indexes!$B$8:$AK$8,0)),"")</f>
        <v/>
      </c>
      <c r="E74" s="86" t="str">
        <f>IFERROR(INDEX(DB_Typologies!$D$4:$AP$1445,MATCH($A$3,DB_Typologies!$AQ$4:$AQ$1445,0)+$A74,MATCH(E$3,TQoL_Indexes!$B$8:$AK$8,0)),"")</f>
        <v/>
      </c>
      <c r="F74" s="86" t="str">
        <f>IFERROR(INDEX(DB_Typologies!$D$4:$AP$1445,MATCH($A$3,DB_Typologies!$AQ$4:$AQ$1445,0)+$A74,MATCH(F$3,TQoL_Indexes!$B$8:$AK$8,0)),"")</f>
        <v/>
      </c>
      <c r="G74" s="86" t="str">
        <f>IFERROR(INDEX(DB_Typologies!$D$4:$AP$1445,MATCH($A$3,DB_Typologies!$AQ$4:$AQ$1445,0)+$A74,MATCH(G$3,TQoL_Indexes!$B$8:$AK$8,0)),"")</f>
        <v/>
      </c>
      <c r="H74" s="86" t="str">
        <f>IFERROR(INDEX(DB_Typologies!$D$4:$AP$1445,MATCH($A$3,DB_Typologies!$AQ$4:$AQ$1445,0)+$A74,MATCH(H$3,TQoL_Indexes!$B$8:$AK$8,0)),"")</f>
        <v/>
      </c>
      <c r="I74" s="86" t="str">
        <f>IFERROR(INDEX(DB_Typologies!$D$4:$AP$1445,MATCH($A$3,DB_Typologies!$AQ$4:$AQ$1445,0)+$A74,MATCH(I$3,TQoL_Indexes!$B$8:$AK$8,0)),"")</f>
        <v/>
      </c>
      <c r="J74" s="86" t="str">
        <f>IFERROR(INDEX(DB_Typologies!$D$4:$AP$1445,MATCH($A$3,DB_Typologies!$AQ$4:$AQ$1445,0)+$A74,MATCH(J$3,TQoL_Indexes!$B$8:$AK$8,0)),"")</f>
        <v/>
      </c>
      <c r="K74" s="86" t="str">
        <f>IFERROR(INDEX(DB_Typologies!$D$4:$AP$1445,MATCH($A$3,DB_Typologies!$AQ$4:$AQ$1445,0)+$A74,MATCH(K$3,TQoL_Indexes!$B$8:$AK$8,0)),"")</f>
        <v/>
      </c>
      <c r="L74" s="86" t="str">
        <f>IFERROR(INDEX(DB_Typologies!$D$4:$AP$1445,MATCH($A$3,DB_Typologies!$AQ$4:$AQ$1445,0)+$A74,MATCH(L$3,TQoL_Indexes!$B$8:$AK$8,0)),"")</f>
        <v/>
      </c>
      <c r="M74" s="86" t="str">
        <f>IFERROR(INDEX(DB_Typologies!$D$4:$AP$1445,MATCH($A$3,DB_Typologies!$AQ$4:$AQ$1445,0)+$A74,MATCH(M$3,TQoL_Indexes!$B$8:$AK$8,0)),"")</f>
        <v/>
      </c>
      <c r="N74" s="86" t="str">
        <f>IFERROR(INDEX(DB_Typologies!$D$4:$AP$1445,MATCH($A$3,DB_Typologies!$AQ$4:$AQ$1445,0)+$A74,MATCH(N$3,TQoL_Indexes!$B$8:$AK$8,0)),"")</f>
        <v/>
      </c>
      <c r="O74" s="86" t="str">
        <f>IFERROR(INDEX(DB_Typologies!$D$4:$AP$1445,MATCH($A$3,DB_Typologies!$AQ$4:$AQ$1445,0)+$A74,MATCH(O$3,TQoL_Indexes!$B$8:$AK$8,0)),"")</f>
        <v/>
      </c>
      <c r="P74" s="86" t="str">
        <f>IFERROR(INDEX(DB_Typologies!$D$4:$AP$1445,MATCH($A$3,DB_Typologies!$AQ$4:$AQ$1445,0)+$A74,MATCH(P$3,TQoL_Indexes!$B$8:$AK$8,0)),"")</f>
        <v/>
      </c>
      <c r="Q74" s="86" t="str">
        <f>IFERROR(INDEX(DB_Typologies!$D$4:$AP$1445,MATCH($A$3,DB_Typologies!$AQ$4:$AQ$1445,0)+$A74,MATCH(Q$3,TQoL_Indexes!$B$8:$AK$8,0)),"")</f>
        <v/>
      </c>
      <c r="R74" s="86" t="str">
        <f>IFERROR(INDEX(DB_Typologies!$D$4:$AP$1445,MATCH($A$3,DB_Typologies!$AQ$4:$AQ$1445,0)+$A74,MATCH(R$3,TQoL_Indexes!$B$8:$AK$8,0)),"")</f>
        <v/>
      </c>
      <c r="S74" s="86" t="str">
        <f>IFERROR(INDEX(DB_Typologies!$D$4:$AP$1445,MATCH($A$3,DB_Typologies!$AQ$4:$AQ$1445,0)+$A74,MATCH(S$3,TQoL_Indexes!$B$8:$AK$8,0)),"")</f>
        <v/>
      </c>
      <c r="T74" s="86" t="str">
        <f>IFERROR(INDEX(DB_Typologies!$D$4:$AP$1445,MATCH($A$3,DB_Typologies!$AQ$4:$AQ$1445,0)+$A74,MATCH(T$3,TQoL_Indexes!$B$8:$AK$8,0)),"")</f>
        <v/>
      </c>
      <c r="U74" s="86" t="str">
        <f>IFERROR(INDEX(DB_Typologies!$D$4:$AP$1445,MATCH($A$3,DB_Typologies!$AQ$4:$AQ$1445,0)+$A74,MATCH(U$3,TQoL_Indexes!$B$8:$AK$8,0)),"")</f>
        <v/>
      </c>
      <c r="V74" s="86" t="str">
        <f>IFERROR(INDEX(DB_Typologies!$D$4:$AP$1445,MATCH($A$3,DB_Typologies!$AQ$4:$AQ$1445,0)+$A74,MATCH(V$3,TQoL_Indexes!$B$8:$AK$8,0)),"")</f>
        <v/>
      </c>
      <c r="W74" s="86" t="str">
        <f>IFERROR(INDEX(DB_Typologies!$D$4:$AP$1445,MATCH($A$3,DB_Typologies!$AQ$4:$AQ$1445,0)+$A74,MATCH(W$3,TQoL_Indexes!$B$8:$AK$8,0)),"")</f>
        <v/>
      </c>
      <c r="X74" s="86" t="str">
        <f>IFERROR(INDEX(DB_Typologies!$D$4:$AP$1445,MATCH($A$3,DB_Typologies!$AQ$4:$AQ$1445,0)+$A74,MATCH(X$3,TQoL_Indexes!$B$8:$AK$8,0)),"")</f>
        <v/>
      </c>
      <c r="Y74" s="86" t="str">
        <f>IFERROR(INDEX(DB_Typologies!$D$4:$AP$1445,MATCH($A$3,DB_Typologies!$AQ$4:$AQ$1445,0)+$A74,MATCH(Y$3,TQoL_Indexes!$B$8:$AK$8,0)),"")</f>
        <v/>
      </c>
      <c r="Z74" s="86" t="str">
        <f>IFERROR(INDEX(DB_Typologies!$D$4:$AP$1445,MATCH($A$3,DB_Typologies!$AQ$4:$AQ$1445,0)+$A74,MATCH(Z$3,TQoL_Indexes!$B$8:$AK$8,0)),"")</f>
        <v/>
      </c>
      <c r="AA74" s="86" t="str">
        <f>IFERROR(INDEX(DB_Typologies!$D$4:$AP$1445,MATCH($A$3,DB_Typologies!$AQ$4:$AQ$1445,0)+$A74,MATCH(AA$3,TQoL_Indexes!$B$8:$AK$8,0)),"")</f>
        <v/>
      </c>
      <c r="AB74" s="86" t="str">
        <f>IFERROR(INDEX(DB_Typologies!$D$4:$AP$1445,MATCH($A$3,DB_Typologies!$AQ$4:$AQ$1445,0)+$A74,MATCH(AB$3,TQoL_Indexes!$B$8:$AK$8,0)),"")</f>
        <v/>
      </c>
      <c r="AC74" s="86" t="str">
        <f>IFERROR(INDEX(DB_Typologies!$D$4:$AP$1445,MATCH($A$3,DB_Typologies!$AQ$4:$AQ$1445,0)+$A74,MATCH(AC$3,TQoL_Indexes!$B$8:$AK$8,0)),"")</f>
        <v/>
      </c>
      <c r="AD74" s="86" t="str">
        <f>IFERROR(INDEX(DB_Typologies!$D$4:$AP$1445,MATCH($A$3,DB_Typologies!$AQ$4:$AQ$1445,0)+$A74,MATCH(AD$3,TQoL_Indexes!$B$8:$AK$8,0)),"")</f>
        <v/>
      </c>
      <c r="AE74" s="86" t="str">
        <f>IFERROR(INDEX(DB_Typologies!$D$4:$AP$1445,MATCH($A$3,DB_Typologies!$AQ$4:$AQ$1445,0)+$A74,MATCH(AE$3,TQoL_Indexes!$B$8:$AK$8,0)),"")</f>
        <v/>
      </c>
      <c r="AF74" s="86" t="str">
        <f>IFERROR(INDEX(DB_Typologies!$D$4:$AP$1445,MATCH($A$3,DB_Typologies!$AQ$4:$AQ$1445,0)+$A74,MATCH(AF$3,TQoL_Indexes!$B$8:$AK$8,0)),"")</f>
        <v/>
      </c>
      <c r="AG74" s="86" t="str">
        <f>IFERROR(INDEX(DB_Typologies!$D$4:$AP$1445,MATCH($A$3,DB_Typologies!$AQ$4:$AQ$1445,0)+$A74,MATCH(AG$3,TQoL_Indexes!$B$8:$AK$8,0)),"")</f>
        <v/>
      </c>
      <c r="AH74" s="86" t="str">
        <f>IFERROR(INDEX(DB_Typologies!$D$4:$AP$1445,MATCH($A$3,DB_Typologies!$AQ$4:$AQ$1445,0)+$A74,MATCH(AH$3,TQoL_Indexes!$B$8:$AK$8,0)),"")</f>
        <v/>
      </c>
      <c r="AI74" s="86" t="str">
        <f>IFERROR(INDEX(DB_Typologies!$D$4:$AP$1445,MATCH($A$3,DB_Typologies!$AQ$4:$AQ$1445,0)+$A74,MATCH(AI$3,TQoL_Indexes!$B$8:$AK$8,0)),"")</f>
        <v/>
      </c>
      <c r="AJ74" s="86" t="str">
        <f>IFERROR(INDEX(DB_Typologies!$D$4:$AP$1445,MATCH($A$3,DB_Typologies!$AQ$4:$AQ$1445,0)+$A74,MATCH(AJ$3,TQoL_Indexes!$B$8:$AK$8,0)),"")</f>
        <v/>
      </c>
      <c r="AK74" s="86" t="str">
        <f>IFERROR(INDEX(DB_Typologies!$D$4:$AP$1445,MATCH($A$3,DB_Typologies!$AQ$4:$AQ$1445,0)+$A74,MATCH(AK$3,TQoL_Indexes!$B$8:$AK$8,0)),"")</f>
        <v/>
      </c>
      <c r="AL74" s="86" t="str">
        <f>IFERROR(INDEX(DB_Typologies!$D$4:$AP$1445,MATCH($A$3,DB_Typologies!$AQ$4:$AQ$1445,0)+$A74,MATCH(AL$3,TQoL_Indexes!$B$8:$AK$8,0)),"")</f>
        <v/>
      </c>
      <c r="AM74" s="87" t="str">
        <f>IFERROR(INDEX(DB_Typologies!$D$4:$AP$1445,MATCH($A$3,DB_Typologies!$AQ$4:$AQ$1445,0)+$A74,MATCH(AM$3,TQoL_Indexes!$B$8:$AK$8,0)),"")</f>
        <v/>
      </c>
    </row>
    <row r="75" spans="1:39">
      <c r="A75" s="58" t="str">
        <f>IFERROR(IF(A74+1&lt;COUNTIF(DB_Typologies!$AQ$4:$AQ$1445,$A$3),A74+1,""),"")</f>
        <v/>
      </c>
      <c r="B75" s="120" t="str">
        <f>IFERROR(INDEX(DB_Typologies!$D$4:$AP$1445,MATCH($A$3,DB_Typologies!$AQ$4:$AQ$1445,0)+$A75,MATCH(B$3,TQoL_Indexes!$B$8:$AK$8,0)),"")</f>
        <v/>
      </c>
      <c r="C75" s="86" t="str">
        <f>IFERROR(INDEX(DB_Typologies!$D$4:$AP$1445,MATCH($A$3,DB_Typologies!$AQ$4:$AQ$1445,0)+$A75,MATCH(C$3,TQoL_Indexes!$B$8:$AK$8,0)),"")</f>
        <v/>
      </c>
      <c r="D75" s="87" t="str">
        <f>IFERROR(INDEX(DB_Typologies!$D$4:$AP$1445,MATCH($A$3,DB_Typologies!$AQ$4:$AQ$1445,0)+$A75,MATCH(D$3,TQoL_Indexes!$B$8:$AK$8,0)),"")</f>
        <v/>
      </c>
      <c r="E75" s="86" t="str">
        <f>IFERROR(INDEX(DB_Typologies!$D$4:$AP$1445,MATCH($A$3,DB_Typologies!$AQ$4:$AQ$1445,0)+$A75,MATCH(E$3,TQoL_Indexes!$B$8:$AK$8,0)),"")</f>
        <v/>
      </c>
      <c r="F75" s="86" t="str">
        <f>IFERROR(INDEX(DB_Typologies!$D$4:$AP$1445,MATCH($A$3,DB_Typologies!$AQ$4:$AQ$1445,0)+$A75,MATCH(F$3,TQoL_Indexes!$B$8:$AK$8,0)),"")</f>
        <v/>
      </c>
      <c r="G75" s="86" t="str">
        <f>IFERROR(INDEX(DB_Typologies!$D$4:$AP$1445,MATCH($A$3,DB_Typologies!$AQ$4:$AQ$1445,0)+$A75,MATCH(G$3,TQoL_Indexes!$B$8:$AK$8,0)),"")</f>
        <v/>
      </c>
      <c r="H75" s="86" t="str">
        <f>IFERROR(INDEX(DB_Typologies!$D$4:$AP$1445,MATCH($A$3,DB_Typologies!$AQ$4:$AQ$1445,0)+$A75,MATCH(H$3,TQoL_Indexes!$B$8:$AK$8,0)),"")</f>
        <v/>
      </c>
      <c r="I75" s="86" t="str">
        <f>IFERROR(INDEX(DB_Typologies!$D$4:$AP$1445,MATCH($A$3,DB_Typologies!$AQ$4:$AQ$1445,0)+$A75,MATCH(I$3,TQoL_Indexes!$B$8:$AK$8,0)),"")</f>
        <v/>
      </c>
      <c r="J75" s="86" t="str">
        <f>IFERROR(INDEX(DB_Typologies!$D$4:$AP$1445,MATCH($A$3,DB_Typologies!$AQ$4:$AQ$1445,0)+$A75,MATCH(J$3,TQoL_Indexes!$B$8:$AK$8,0)),"")</f>
        <v/>
      </c>
      <c r="K75" s="86" t="str">
        <f>IFERROR(INDEX(DB_Typologies!$D$4:$AP$1445,MATCH($A$3,DB_Typologies!$AQ$4:$AQ$1445,0)+$A75,MATCH(K$3,TQoL_Indexes!$B$8:$AK$8,0)),"")</f>
        <v/>
      </c>
      <c r="L75" s="86" t="str">
        <f>IFERROR(INDEX(DB_Typologies!$D$4:$AP$1445,MATCH($A$3,DB_Typologies!$AQ$4:$AQ$1445,0)+$A75,MATCH(L$3,TQoL_Indexes!$B$8:$AK$8,0)),"")</f>
        <v/>
      </c>
      <c r="M75" s="86" t="str">
        <f>IFERROR(INDEX(DB_Typologies!$D$4:$AP$1445,MATCH($A$3,DB_Typologies!$AQ$4:$AQ$1445,0)+$A75,MATCH(M$3,TQoL_Indexes!$B$8:$AK$8,0)),"")</f>
        <v/>
      </c>
      <c r="N75" s="86" t="str">
        <f>IFERROR(INDEX(DB_Typologies!$D$4:$AP$1445,MATCH($A$3,DB_Typologies!$AQ$4:$AQ$1445,0)+$A75,MATCH(N$3,TQoL_Indexes!$B$8:$AK$8,0)),"")</f>
        <v/>
      </c>
      <c r="O75" s="86" t="str">
        <f>IFERROR(INDEX(DB_Typologies!$D$4:$AP$1445,MATCH($A$3,DB_Typologies!$AQ$4:$AQ$1445,0)+$A75,MATCH(O$3,TQoL_Indexes!$B$8:$AK$8,0)),"")</f>
        <v/>
      </c>
      <c r="P75" s="86" t="str">
        <f>IFERROR(INDEX(DB_Typologies!$D$4:$AP$1445,MATCH($A$3,DB_Typologies!$AQ$4:$AQ$1445,0)+$A75,MATCH(P$3,TQoL_Indexes!$B$8:$AK$8,0)),"")</f>
        <v/>
      </c>
      <c r="Q75" s="86" t="str">
        <f>IFERROR(INDEX(DB_Typologies!$D$4:$AP$1445,MATCH($A$3,DB_Typologies!$AQ$4:$AQ$1445,0)+$A75,MATCH(Q$3,TQoL_Indexes!$B$8:$AK$8,0)),"")</f>
        <v/>
      </c>
      <c r="R75" s="86" t="str">
        <f>IFERROR(INDEX(DB_Typologies!$D$4:$AP$1445,MATCH($A$3,DB_Typologies!$AQ$4:$AQ$1445,0)+$A75,MATCH(R$3,TQoL_Indexes!$B$8:$AK$8,0)),"")</f>
        <v/>
      </c>
      <c r="S75" s="86" t="str">
        <f>IFERROR(INDEX(DB_Typologies!$D$4:$AP$1445,MATCH($A$3,DB_Typologies!$AQ$4:$AQ$1445,0)+$A75,MATCH(S$3,TQoL_Indexes!$B$8:$AK$8,0)),"")</f>
        <v/>
      </c>
      <c r="T75" s="86" t="str">
        <f>IFERROR(INDEX(DB_Typologies!$D$4:$AP$1445,MATCH($A$3,DB_Typologies!$AQ$4:$AQ$1445,0)+$A75,MATCH(T$3,TQoL_Indexes!$B$8:$AK$8,0)),"")</f>
        <v/>
      </c>
      <c r="U75" s="86" t="str">
        <f>IFERROR(INDEX(DB_Typologies!$D$4:$AP$1445,MATCH($A$3,DB_Typologies!$AQ$4:$AQ$1445,0)+$A75,MATCH(U$3,TQoL_Indexes!$B$8:$AK$8,0)),"")</f>
        <v/>
      </c>
      <c r="V75" s="86" t="str">
        <f>IFERROR(INDEX(DB_Typologies!$D$4:$AP$1445,MATCH($A$3,DB_Typologies!$AQ$4:$AQ$1445,0)+$A75,MATCH(V$3,TQoL_Indexes!$B$8:$AK$8,0)),"")</f>
        <v/>
      </c>
      <c r="W75" s="86" t="str">
        <f>IFERROR(INDEX(DB_Typologies!$D$4:$AP$1445,MATCH($A$3,DB_Typologies!$AQ$4:$AQ$1445,0)+$A75,MATCH(W$3,TQoL_Indexes!$B$8:$AK$8,0)),"")</f>
        <v/>
      </c>
      <c r="X75" s="86" t="str">
        <f>IFERROR(INDEX(DB_Typologies!$D$4:$AP$1445,MATCH($A$3,DB_Typologies!$AQ$4:$AQ$1445,0)+$A75,MATCH(X$3,TQoL_Indexes!$B$8:$AK$8,0)),"")</f>
        <v/>
      </c>
      <c r="Y75" s="86" t="str">
        <f>IFERROR(INDEX(DB_Typologies!$D$4:$AP$1445,MATCH($A$3,DB_Typologies!$AQ$4:$AQ$1445,0)+$A75,MATCH(Y$3,TQoL_Indexes!$B$8:$AK$8,0)),"")</f>
        <v/>
      </c>
      <c r="Z75" s="86" t="str">
        <f>IFERROR(INDEX(DB_Typologies!$D$4:$AP$1445,MATCH($A$3,DB_Typologies!$AQ$4:$AQ$1445,0)+$A75,MATCH(Z$3,TQoL_Indexes!$B$8:$AK$8,0)),"")</f>
        <v/>
      </c>
      <c r="AA75" s="86" t="str">
        <f>IFERROR(INDEX(DB_Typologies!$D$4:$AP$1445,MATCH($A$3,DB_Typologies!$AQ$4:$AQ$1445,0)+$A75,MATCH(AA$3,TQoL_Indexes!$B$8:$AK$8,0)),"")</f>
        <v/>
      </c>
      <c r="AB75" s="86" t="str">
        <f>IFERROR(INDEX(DB_Typologies!$D$4:$AP$1445,MATCH($A$3,DB_Typologies!$AQ$4:$AQ$1445,0)+$A75,MATCH(AB$3,TQoL_Indexes!$B$8:$AK$8,0)),"")</f>
        <v/>
      </c>
      <c r="AC75" s="86" t="str">
        <f>IFERROR(INDEX(DB_Typologies!$D$4:$AP$1445,MATCH($A$3,DB_Typologies!$AQ$4:$AQ$1445,0)+$A75,MATCH(AC$3,TQoL_Indexes!$B$8:$AK$8,0)),"")</f>
        <v/>
      </c>
      <c r="AD75" s="86" t="str">
        <f>IFERROR(INDEX(DB_Typologies!$D$4:$AP$1445,MATCH($A$3,DB_Typologies!$AQ$4:$AQ$1445,0)+$A75,MATCH(AD$3,TQoL_Indexes!$B$8:$AK$8,0)),"")</f>
        <v/>
      </c>
      <c r="AE75" s="86" t="str">
        <f>IFERROR(INDEX(DB_Typologies!$D$4:$AP$1445,MATCH($A$3,DB_Typologies!$AQ$4:$AQ$1445,0)+$A75,MATCH(AE$3,TQoL_Indexes!$B$8:$AK$8,0)),"")</f>
        <v/>
      </c>
      <c r="AF75" s="86" t="str">
        <f>IFERROR(INDEX(DB_Typologies!$D$4:$AP$1445,MATCH($A$3,DB_Typologies!$AQ$4:$AQ$1445,0)+$A75,MATCH(AF$3,TQoL_Indexes!$B$8:$AK$8,0)),"")</f>
        <v/>
      </c>
      <c r="AG75" s="86" t="str">
        <f>IFERROR(INDEX(DB_Typologies!$D$4:$AP$1445,MATCH($A$3,DB_Typologies!$AQ$4:$AQ$1445,0)+$A75,MATCH(AG$3,TQoL_Indexes!$B$8:$AK$8,0)),"")</f>
        <v/>
      </c>
      <c r="AH75" s="86" t="str">
        <f>IFERROR(INDEX(DB_Typologies!$D$4:$AP$1445,MATCH($A$3,DB_Typologies!$AQ$4:$AQ$1445,0)+$A75,MATCH(AH$3,TQoL_Indexes!$B$8:$AK$8,0)),"")</f>
        <v/>
      </c>
      <c r="AI75" s="86" t="str">
        <f>IFERROR(INDEX(DB_Typologies!$D$4:$AP$1445,MATCH($A$3,DB_Typologies!$AQ$4:$AQ$1445,0)+$A75,MATCH(AI$3,TQoL_Indexes!$B$8:$AK$8,0)),"")</f>
        <v/>
      </c>
      <c r="AJ75" s="86" t="str">
        <f>IFERROR(INDEX(DB_Typologies!$D$4:$AP$1445,MATCH($A$3,DB_Typologies!$AQ$4:$AQ$1445,0)+$A75,MATCH(AJ$3,TQoL_Indexes!$B$8:$AK$8,0)),"")</f>
        <v/>
      </c>
      <c r="AK75" s="86" t="str">
        <f>IFERROR(INDEX(DB_Typologies!$D$4:$AP$1445,MATCH($A$3,DB_Typologies!$AQ$4:$AQ$1445,0)+$A75,MATCH(AK$3,TQoL_Indexes!$B$8:$AK$8,0)),"")</f>
        <v/>
      </c>
      <c r="AL75" s="86" t="str">
        <f>IFERROR(INDEX(DB_Typologies!$D$4:$AP$1445,MATCH($A$3,DB_Typologies!$AQ$4:$AQ$1445,0)+$A75,MATCH(AL$3,TQoL_Indexes!$B$8:$AK$8,0)),"")</f>
        <v/>
      </c>
      <c r="AM75" s="87" t="str">
        <f>IFERROR(INDEX(DB_Typologies!$D$4:$AP$1445,MATCH($A$3,DB_Typologies!$AQ$4:$AQ$1445,0)+$A75,MATCH(AM$3,TQoL_Indexes!$B$8:$AK$8,0)),"")</f>
        <v/>
      </c>
    </row>
    <row r="76" spans="1:39">
      <c r="A76" s="58" t="str">
        <f>IFERROR(IF(A75+1&lt;COUNTIF(DB_Typologies!$AQ$4:$AQ$1445,$A$3),A75+1,""),"")</f>
        <v/>
      </c>
      <c r="B76" s="120" t="str">
        <f>IFERROR(INDEX(DB_Typologies!$D$4:$AP$1445,MATCH($A$3,DB_Typologies!$AQ$4:$AQ$1445,0)+$A76,MATCH(B$3,TQoL_Indexes!$B$8:$AK$8,0)),"")</f>
        <v/>
      </c>
      <c r="C76" s="86" t="str">
        <f>IFERROR(INDEX(DB_Typologies!$D$4:$AP$1445,MATCH($A$3,DB_Typologies!$AQ$4:$AQ$1445,0)+$A76,MATCH(C$3,TQoL_Indexes!$B$8:$AK$8,0)),"")</f>
        <v/>
      </c>
      <c r="D76" s="87" t="str">
        <f>IFERROR(INDEX(DB_Typologies!$D$4:$AP$1445,MATCH($A$3,DB_Typologies!$AQ$4:$AQ$1445,0)+$A76,MATCH(D$3,TQoL_Indexes!$B$8:$AK$8,0)),"")</f>
        <v/>
      </c>
      <c r="E76" s="86" t="str">
        <f>IFERROR(INDEX(DB_Typologies!$D$4:$AP$1445,MATCH($A$3,DB_Typologies!$AQ$4:$AQ$1445,0)+$A76,MATCH(E$3,TQoL_Indexes!$B$8:$AK$8,0)),"")</f>
        <v/>
      </c>
      <c r="F76" s="86" t="str">
        <f>IFERROR(INDEX(DB_Typologies!$D$4:$AP$1445,MATCH($A$3,DB_Typologies!$AQ$4:$AQ$1445,0)+$A76,MATCH(F$3,TQoL_Indexes!$B$8:$AK$8,0)),"")</f>
        <v/>
      </c>
      <c r="G76" s="86" t="str">
        <f>IFERROR(INDEX(DB_Typologies!$D$4:$AP$1445,MATCH($A$3,DB_Typologies!$AQ$4:$AQ$1445,0)+$A76,MATCH(G$3,TQoL_Indexes!$B$8:$AK$8,0)),"")</f>
        <v/>
      </c>
      <c r="H76" s="86" t="str">
        <f>IFERROR(INDEX(DB_Typologies!$D$4:$AP$1445,MATCH($A$3,DB_Typologies!$AQ$4:$AQ$1445,0)+$A76,MATCH(H$3,TQoL_Indexes!$B$8:$AK$8,0)),"")</f>
        <v/>
      </c>
      <c r="I76" s="86" t="str">
        <f>IFERROR(INDEX(DB_Typologies!$D$4:$AP$1445,MATCH($A$3,DB_Typologies!$AQ$4:$AQ$1445,0)+$A76,MATCH(I$3,TQoL_Indexes!$B$8:$AK$8,0)),"")</f>
        <v/>
      </c>
      <c r="J76" s="86" t="str">
        <f>IFERROR(INDEX(DB_Typologies!$D$4:$AP$1445,MATCH($A$3,DB_Typologies!$AQ$4:$AQ$1445,0)+$A76,MATCH(J$3,TQoL_Indexes!$B$8:$AK$8,0)),"")</f>
        <v/>
      </c>
      <c r="K76" s="86" t="str">
        <f>IFERROR(INDEX(DB_Typologies!$D$4:$AP$1445,MATCH($A$3,DB_Typologies!$AQ$4:$AQ$1445,0)+$A76,MATCH(K$3,TQoL_Indexes!$B$8:$AK$8,0)),"")</f>
        <v/>
      </c>
      <c r="L76" s="86" t="str">
        <f>IFERROR(INDEX(DB_Typologies!$D$4:$AP$1445,MATCH($A$3,DB_Typologies!$AQ$4:$AQ$1445,0)+$A76,MATCH(L$3,TQoL_Indexes!$B$8:$AK$8,0)),"")</f>
        <v/>
      </c>
      <c r="M76" s="86" t="str">
        <f>IFERROR(INDEX(DB_Typologies!$D$4:$AP$1445,MATCH($A$3,DB_Typologies!$AQ$4:$AQ$1445,0)+$A76,MATCH(M$3,TQoL_Indexes!$B$8:$AK$8,0)),"")</f>
        <v/>
      </c>
      <c r="N76" s="86" t="str">
        <f>IFERROR(INDEX(DB_Typologies!$D$4:$AP$1445,MATCH($A$3,DB_Typologies!$AQ$4:$AQ$1445,0)+$A76,MATCH(N$3,TQoL_Indexes!$B$8:$AK$8,0)),"")</f>
        <v/>
      </c>
      <c r="O76" s="86" t="str">
        <f>IFERROR(INDEX(DB_Typologies!$D$4:$AP$1445,MATCH($A$3,DB_Typologies!$AQ$4:$AQ$1445,0)+$A76,MATCH(O$3,TQoL_Indexes!$B$8:$AK$8,0)),"")</f>
        <v/>
      </c>
      <c r="P76" s="86" t="str">
        <f>IFERROR(INDEX(DB_Typologies!$D$4:$AP$1445,MATCH($A$3,DB_Typologies!$AQ$4:$AQ$1445,0)+$A76,MATCH(P$3,TQoL_Indexes!$B$8:$AK$8,0)),"")</f>
        <v/>
      </c>
      <c r="Q76" s="86" t="str">
        <f>IFERROR(INDEX(DB_Typologies!$D$4:$AP$1445,MATCH($A$3,DB_Typologies!$AQ$4:$AQ$1445,0)+$A76,MATCH(Q$3,TQoL_Indexes!$B$8:$AK$8,0)),"")</f>
        <v/>
      </c>
      <c r="R76" s="86" t="str">
        <f>IFERROR(INDEX(DB_Typologies!$D$4:$AP$1445,MATCH($A$3,DB_Typologies!$AQ$4:$AQ$1445,0)+$A76,MATCH(R$3,TQoL_Indexes!$B$8:$AK$8,0)),"")</f>
        <v/>
      </c>
      <c r="S76" s="86" t="str">
        <f>IFERROR(INDEX(DB_Typologies!$D$4:$AP$1445,MATCH($A$3,DB_Typologies!$AQ$4:$AQ$1445,0)+$A76,MATCH(S$3,TQoL_Indexes!$B$8:$AK$8,0)),"")</f>
        <v/>
      </c>
      <c r="T76" s="86" t="str">
        <f>IFERROR(INDEX(DB_Typologies!$D$4:$AP$1445,MATCH($A$3,DB_Typologies!$AQ$4:$AQ$1445,0)+$A76,MATCH(T$3,TQoL_Indexes!$B$8:$AK$8,0)),"")</f>
        <v/>
      </c>
      <c r="U76" s="86" t="str">
        <f>IFERROR(INDEX(DB_Typologies!$D$4:$AP$1445,MATCH($A$3,DB_Typologies!$AQ$4:$AQ$1445,0)+$A76,MATCH(U$3,TQoL_Indexes!$B$8:$AK$8,0)),"")</f>
        <v/>
      </c>
      <c r="V76" s="86" t="str">
        <f>IFERROR(INDEX(DB_Typologies!$D$4:$AP$1445,MATCH($A$3,DB_Typologies!$AQ$4:$AQ$1445,0)+$A76,MATCH(V$3,TQoL_Indexes!$B$8:$AK$8,0)),"")</f>
        <v/>
      </c>
      <c r="W76" s="86" t="str">
        <f>IFERROR(INDEX(DB_Typologies!$D$4:$AP$1445,MATCH($A$3,DB_Typologies!$AQ$4:$AQ$1445,0)+$A76,MATCH(W$3,TQoL_Indexes!$B$8:$AK$8,0)),"")</f>
        <v/>
      </c>
      <c r="X76" s="86" t="str">
        <f>IFERROR(INDEX(DB_Typologies!$D$4:$AP$1445,MATCH($A$3,DB_Typologies!$AQ$4:$AQ$1445,0)+$A76,MATCH(X$3,TQoL_Indexes!$B$8:$AK$8,0)),"")</f>
        <v/>
      </c>
      <c r="Y76" s="86" t="str">
        <f>IFERROR(INDEX(DB_Typologies!$D$4:$AP$1445,MATCH($A$3,DB_Typologies!$AQ$4:$AQ$1445,0)+$A76,MATCH(Y$3,TQoL_Indexes!$B$8:$AK$8,0)),"")</f>
        <v/>
      </c>
      <c r="Z76" s="86" t="str">
        <f>IFERROR(INDEX(DB_Typologies!$D$4:$AP$1445,MATCH($A$3,DB_Typologies!$AQ$4:$AQ$1445,0)+$A76,MATCH(Z$3,TQoL_Indexes!$B$8:$AK$8,0)),"")</f>
        <v/>
      </c>
      <c r="AA76" s="86" t="str">
        <f>IFERROR(INDEX(DB_Typologies!$D$4:$AP$1445,MATCH($A$3,DB_Typologies!$AQ$4:$AQ$1445,0)+$A76,MATCH(AA$3,TQoL_Indexes!$B$8:$AK$8,0)),"")</f>
        <v/>
      </c>
      <c r="AB76" s="86" t="str">
        <f>IFERROR(INDEX(DB_Typologies!$D$4:$AP$1445,MATCH($A$3,DB_Typologies!$AQ$4:$AQ$1445,0)+$A76,MATCH(AB$3,TQoL_Indexes!$B$8:$AK$8,0)),"")</f>
        <v/>
      </c>
      <c r="AC76" s="86" t="str">
        <f>IFERROR(INDEX(DB_Typologies!$D$4:$AP$1445,MATCH($A$3,DB_Typologies!$AQ$4:$AQ$1445,0)+$A76,MATCH(AC$3,TQoL_Indexes!$B$8:$AK$8,0)),"")</f>
        <v/>
      </c>
      <c r="AD76" s="86" t="str">
        <f>IFERROR(INDEX(DB_Typologies!$D$4:$AP$1445,MATCH($A$3,DB_Typologies!$AQ$4:$AQ$1445,0)+$A76,MATCH(AD$3,TQoL_Indexes!$B$8:$AK$8,0)),"")</f>
        <v/>
      </c>
      <c r="AE76" s="86" t="str">
        <f>IFERROR(INDEX(DB_Typologies!$D$4:$AP$1445,MATCH($A$3,DB_Typologies!$AQ$4:$AQ$1445,0)+$A76,MATCH(AE$3,TQoL_Indexes!$B$8:$AK$8,0)),"")</f>
        <v/>
      </c>
      <c r="AF76" s="86" t="str">
        <f>IFERROR(INDEX(DB_Typologies!$D$4:$AP$1445,MATCH($A$3,DB_Typologies!$AQ$4:$AQ$1445,0)+$A76,MATCH(AF$3,TQoL_Indexes!$B$8:$AK$8,0)),"")</f>
        <v/>
      </c>
      <c r="AG76" s="86" t="str">
        <f>IFERROR(INDEX(DB_Typologies!$D$4:$AP$1445,MATCH($A$3,DB_Typologies!$AQ$4:$AQ$1445,0)+$A76,MATCH(AG$3,TQoL_Indexes!$B$8:$AK$8,0)),"")</f>
        <v/>
      </c>
      <c r="AH76" s="86" t="str">
        <f>IFERROR(INDEX(DB_Typologies!$D$4:$AP$1445,MATCH($A$3,DB_Typologies!$AQ$4:$AQ$1445,0)+$A76,MATCH(AH$3,TQoL_Indexes!$B$8:$AK$8,0)),"")</f>
        <v/>
      </c>
      <c r="AI76" s="86" t="str">
        <f>IFERROR(INDEX(DB_Typologies!$D$4:$AP$1445,MATCH($A$3,DB_Typologies!$AQ$4:$AQ$1445,0)+$A76,MATCH(AI$3,TQoL_Indexes!$B$8:$AK$8,0)),"")</f>
        <v/>
      </c>
      <c r="AJ76" s="86" t="str">
        <f>IFERROR(INDEX(DB_Typologies!$D$4:$AP$1445,MATCH($A$3,DB_Typologies!$AQ$4:$AQ$1445,0)+$A76,MATCH(AJ$3,TQoL_Indexes!$B$8:$AK$8,0)),"")</f>
        <v/>
      </c>
      <c r="AK76" s="86" t="str">
        <f>IFERROR(INDEX(DB_Typologies!$D$4:$AP$1445,MATCH($A$3,DB_Typologies!$AQ$4:$AQ$1445,0)+$A76,MATCH(AK$3,TQoL_Indexes!$B$8:$AK$8,0)),"")</f>
        <v/>
      </c>
      <c r="AL76" s="86" t="str">
        <f>IFERROR(INDEX(DB_Typologies!$D$4:$AP$1445,MATCH($A$3,DB_Typologies!$AQ$4:$AQ$1445,0)+$A76,MATCH(AL$3,TQoL_Indexes!$B$8:$AK$8,0)),"")</f>
        <v/>
      </c>
      <c r="AM76" s="87" t="str">
        <f>IFERROR(INDEX(DB_Typologies!$D$4:$AP$1445,MATCH($A$3,DB_Typologies!$AQ$4:$AQ$1445,0)+$A76,MATCH(AM$3,TQoL_Indexes!$B$8:$AK$8,0)),"")</f>
        <v/>
      </c>
    </row>
    <row r="77" spans="1:39">
      <c r="A77" s="58" t="str">
        <f>IFERROR(IF(A76+1&lt;COUNTIF(DB_Typologies!$AQ$4:$AQ$1445,$A$3),A76+1,""),"")</f>
        <v/>
      </c>
      <c r="B77" s="120" t="str">
        <f>IFERROR(INDEX(DB_Typologies!$D$4:$AP$1445,MATCH($A$3,DB_Typologies!$AQ$4:$AQ$1445,0)+$A77,MATCH(B$3,TQoL_Indexes!$B$8:$AK$8,0)),"")</f>
        <v/>
      </c>
      <c r="C77" s="86" t="str">
        <f>IFERROR(INDEX(DB_Typologies!$D$4:$AP$1445,MATCH($A$3,DB_Typologies!$AQ$4:$AQ$1445,0)+$A77,MATCH(C$3,TQoL_Indexes!$B$8:$AK$8,0)),"")</f>
        <v/>
      </c>
      <c r="D77" s="87" t="str">
        <f>IFERROR(INDEX(DB_Typologies!$D$4:$AP$1445,MATCH($A$3,DB_Typologies!$AQ$4:$AQ$1445,0)+$A77,MATCH(D$3,TQoL_Indexes!$B$8:$AK$8,0)),"")</f>
        <v/>
      </c>
      <c r="E77" s="86" t="str">
        <f>IFERROR(INDEX(DB_Typologies!$D$4:$AP$1445,MATCH($A$3,DB_Typologies!$AQ$4:$AQ$1445,0)+$A77,MATCH(E$3,TQoL_Indexes!$B$8:$AK$8,0)),"")</f>
        <v/>
      </c>
      <c r="F77" s="86" t="str">
        <f>IFERROR(INDEX(DB_Typologies!$D$4:$AP$1445,MATCH($A$3,DB_Typologies!$AQ$4:$AQ$1445,0)+$A77,MATCH(F$3,TQoL_Indexes!$B$8:$AK$8,0)),"")</f>
        <v/>
      </c>
      <c r="G77" s="86" t="str">
        <f>IFERROR(INDEX(DB_Typologies!$D$4:$AP$1445,MATCH($A$3,DB_Typologies!$AQ$4:$AQ$1445,0)+$A77,MATCH(G$3,TQoL_Indexes!$B$8:$AK$8,0)),"")</f>
        <v/>
      </c>
      <c r="H77" s="86" t="str">
        <f>IFERROR(INDEX(DB_Typologies!$D$4:$AP$1445,MATCH($A$3,DB_Typologies!$AQ$4:$AQ$1445,0)+$A77,MATCH(H$3,TQoL_Indexes!$B$8:$AK$8,0)),"")</f>
        <v/>
      </c>
      <c r="I77" s="86" t="str">
        <f>IFERROR(INDEX(DB_Typologies!$D$4:$AP$1445,MATCH($A$3,DB_Typologies!$AQ$4:$AQ$1445,0)+$A77,MATCH(I$3,TQoL_Indexes!$B$8:$AK$8,0)),"")</f>
        <v/>
      </c>
      <c r="J77" s="86" t="str">
        <f>IFERROR(INDEX(DB_Typologies!$D$4:$AP$1445,MATCH($A$3,DB_Typologies!$AQ$4:$AQ$1445,0)+$A77,MATCH(J$3,TQoL_Indexes!$B$8:$AK$8,0)),"")</f>
        <v/>
      </c>
      <c r="K77" s="86" t="str">
        <f>IFERROR(INDEX(DB_Typologies!$D$4:$AP$1445,MATCH($A$3,DB_Typologies!$AQ$4:$AQ$1445,0)+$A77,MATCH(K$3,TQoL_Indexes!$B$8:$AK$8,0)),"")</f>
        <v/>
      </c>
      <c r="L77" s="86" t="str">
        <f>IFERROR(INDEX(DB_Typologies!$D$4:$AP$1445,MATCH($A$3,DB_Typologies!$AQ$4:$AQ$1445,0)+$A77,MATCH(L$3,TQoL_Indexes!$B$8:$AK$8,0)),"")</f>
        <v/>
      </c>
      <c r="M77" s="86" t="str">
        <f>IFERROR(INDEX(DB_Typologies!$D$4:$AP$1445,MATCH($A$3,DB_Typologies!$AQ$4:$AQ$1445,0)+$A77,MATCH(M$3,TQoL_Indexes!$B$8:$AK$8,0)),"")</f>
        <v/>
      </c>
      <c r="N77" s="86" t="str">
        <f>IFERROR(INDEX(DB_Typologies!$D$4:$AP$1445,MATCH($A$3,DB_Typologies!$AQ$4:$AQ$1445,0)+$A77,MATCH(N$3,TQoL_Indexes!$B$8:$AK$8,0)),"")</f>
        <v/>
      </c>
      <c r="O77" s="86" t="str">
        <f>IFERROR(INDEX(DB_Typologies!$D$4:$AP$1445,MATCH($A$3,DB_Typologies!$AQ$4:$AQ$1445,0)+$A77,MATCH(O$3,TQoL_Indexes!$B$8:$AK$8,0)),"")</f>
        <v/>
      </c>
      <c r="P77" s="86" t="str">
        <f>IFERROR(INDEX(DB_Typologies!$D$4:$AP$1445,MATCH($A$3,DB_Typologies!$AQ$4:$AQ$1445,0)+$A77,MATCH(P$3,TQoL_Indexes!$B$8:$AK$8,0)),"")</f>
        <v/>
      </c>
      <c r="Q77" s="86" t="str">
        <f>IFERROR(INDEX(DB_Typologies!$D$4:$AP$1445,MATCH($A$3,DB_Typologies!$AQ$4:$AQ$1445,0)+$A77,MATCH(Q$3,TQoL_Indexes!$B$8:$AK$8,0)),"")</f>
        <v/>
      </c>
      <c r="R77" s="86" t="str">
        <f>IFERROR(INDEX(DB_Typologies!$D$4:$AP$1445,MATCH($A$3,DB_Typologies!$AQ$4:$AQ$1445,0)+$A77,MATCH(R$3,TQoL_Indexes!$B$8:$AK$8,0)),"")</f>
        <v/>
      </c>
      <c r="S77" s="86" t="str">
        <f>IFERROR(INDEX(DB_Typologies!$D$4:$AP$1445,MATCH($A$3,DB_Typologies!$AQ$4:$AQ$1445,0)+$A77,MATCH(S$3,TQoL_Indexes!$B$8:$AK$8,0)),"")</f>
        <v/>
      </c>
      <c r="T77" s="86" t="str">
        <f>IFERROR(INDEX(DB_Typologies!$D$4:$AP$1445,MATCH($A$3,DB_Typologies!$AQ$4:$AQ$1445,0)+$A77,MATCH(T$3,TQoL_Indexes!$B$8:$AK$8,0)),"")</f>
        <v/>
      </c>
      <c r="U77" s="86" t="str">
        <f>IFERROR(INDEX(DB_Typologies!$D$4:$AP$1445,MATCH($A$3,DB_Typologies!$AQ$4:$AQ$1445,0)+$A77,MATCH(U$3,TQoL_Indexes!$B$8:$AK$8,0)),"")</f>
        <v/>
      </c>
      <c r="V77" s="86" t="str">
        <f>IFERROR(INDEX(DB_Typologies!$D$4:$AP$1445,MATCH($A$3,DB_Typologies!$AQ$4:$AQ$1445,0)+$A77,MATCH(V$3,TQoL_Indexes!$B$8:$AK$8,0)),"")</f>
        <v/>
      </c>
      <c r="W77" s="86" t="str">
        <f>IFERROR(INDEX(DB_Typologies!$D$4:$AP$1445,MATCH($A$3,DB_Typologies!$AQ$4:$AQ$1445,0)+$A77,MATCH(W$3,TQoL_Indexes!$B$8:$AK$8,0)),"")</f>
        <v/>
      </c>
      <c r="X77" s="86" t="str">
        <f>IFERROR(INDEX(DB_Typologies!$D$4:$AP$1445,MATCH($A$3,DB_Typologies!$AQ$4:$AQ$1445,0)+$A77,MATCH(X$3,TQoL_Indexes!$B$8:$AK$8,0)),"")</f>
        <v/>
      </c>
      <c r="Y77" s="86" t="str">
        <f>IFERROR(INDEX(DB_Typologies!$D$4:$AP$1445,MATCH($A$3,DB_Typologies!$AQ$4:$AQ$1445,0)+$A77,MATCH(Y$3,TQoL_Indexes!$B$8:$AK$8,0)),"")</f>
        <v/>
      </c>
      <c r="Z77" s="86" t="str">
        <f>IFERROR(INDEX(DB_Typologies!$D$4:$AP$1445,MATCH($A$3,DB_Typologies!$AQ$4:$AQ$1445,0)+$A77,MATCH(Z$3,TQoL_Indexes!$B$8:$AK$8,0)),"")</f>
        <v/>
      </c>
      <c r="AA77" s="86" t="str">
        <f>IFERROR(INDEX(DB_Typologies!$D$4:$AP$1445,MATCH($A$3,DB_Typologies!$AQ$4:$AQ$1445,0)+$A77,MATCH(AA$3,TQoL_Indexes!$B$8:$AK$8,0)),"")</f>
        <v/>
      </c>
      <c r="AB77" s="86" t="str">
        <f>IFERROR(INDEX(DB_Typologies!$D$4:$AP$1445,MATCH($A$3,DB_Typologies!$AQ$4:$AQ$1445,0)+$A77,MATCH(AB$3,TQoL_Indexes!$B$8:$AK$8,0)),"")</f>
        <v/>
      </c>
      <c r="AC77" s="86" t="str">
        <f>IFERROR(INDEX(DB_Typologies!$D$4:$AP$1445,MATCH($A$3,DB_Typologies!$AQ$4:$AQ$1445,0)+$A77,MATCH(AC$3,TQoL_Indexes!$B$8:$AK$8,0)),"")</f>
        <v/>
      </c>
      <c r="AD77" s="86" t="str">
        <f>IFERROR(INDEX(DB_Typologies!$D$4:$AP$1445,MATCH($A$3,DB_Typologies!$AQ$4:$AQ$1445,0)+$A77,MATCH(AD$3,TQoL_Indexes!$B$8:$AK$8,0)),"")</f>
        <v/>
      </c>
      <c r="AE77" s="86" t="str">
        <f>IFERROR(INDEX(DB_Typologies!$D$4:$AP$1445,MATCH($A$3,DB_Typologies!$AQ$4:$AQ$1445,0)+$A77,MATCH(AE$3,TQoL_Indexes!$B$8:$AK$8,0)),"")</f>
        <v/>
      </c>
      <c r="AF77" s="86" t="str">
        <f>IFERROR(INDEX(DB_Typologies!$D$4:$AP$1445,MATCH($A$3,DB_Typologies!$AQ$4:$AQ$1445,0)+$A77,MATCH(AF$3,TQoL_Indexes!$B$8:$AK$8,0)),"")</f>
        <v/>
      </c>
      <c r="AG77" s="86" t="str">
        <f>IFERROR(INDEX(DB_Typologies!$D$4:$AP$1445,MATCH($A$3,DB_Typologies!$AQ$4:$AQ$1445,0)+$A77,MATCH(AG$3,TQoL_Indexes!$B$8:$AK$8,0)),"")</f>
        <v/>
      </c>
      <c r="AH77" s="86" t="str">
        <f>IFERROR(INDEX(DB_Typologies!$D$4:$AP$1445,MATCH($A$3,DB_Typologies!$AQ$4:$AQ$1445,0)+$A77,MATCH(AH$3,TQoL_Indexes!$B$8:$AK$8,0)),"")</f>
        <v/>
      </c>
      <c r="AI77" s="86" t="str">
        <f>IFERROR(INDEX(DB_Typologies!$D$4:$AP$1445,MATCH($A$3,DB_Typologies!$AQ$4:$AQ$1445,0)+$A77,MATCH(AI$3,TQoL_Indexes!$B$8:$AK$8,0)),"")</f>
        <v/>
      </c>
      <c r="AJ77" s="86" t="str">
        <f>IFERROR(INDEX(DB_Typologies!$D$4:$AP$1445,MATCH($A$3,DB_Typologies!$AQ$4:$AQ$1445,0)+$A77,MATCH(AJ$3,TQoL_Indexes!$B$8:$AK$8,0)),"")</f>
        <v/>
      </c>
      <c r="AK77" s="86" t="str">
        <f>IFERROR(INDEX(DB_Typologies!$D$4:$AP$1445,MATCH($A$3,DB_Typologies!$AQ$4:$AQ$1445,0)+$A77,MATCH(AK$3,TQoL_Indexes!$B$8:$AK$8,0)),"")</f>
        <v/>
      </c>
      <c r="AL77" s="86" t="str">
        <f>IFERROR(INDEX(DB_Typologies!$D$4:$AP$1445,MATCH($A$3,DB_Typologies!$AQ$4:$AQ$1445,0)+$A77,MATCH(AL$3,TQoL_Indexes!$B$8:$AK$8,0)),"")</f>
        <v/>
      </c>
      <c r="AM77" s="87" t="str">
        <f>IFERROR(INDEX(DB_Typologies!$D$4:$AP$1445,MATCH($A$3,DB_Typologies!$AQ$4:$AQ$1445,0)+$A77,MATCH(AM$3,TQoL_Indexes!$B$8:$AK$8,0)),"")</f>
        <v/>
      </c>
    </row>
    <row r="78" spans="1:39">
      <c r="A78" s="58" t="str">
        <f>IFERROR(IF(A77+1&lt;COUNTIF(DB_Typologies!$AQ$4:$AQ$1445,$A$3),A77+1,""),"")</f>
        <v/>
      </c>
      <c r="B78" s="120" t="str">
        <f>IFERROR(INDEX(DB_Typologies!$D$4:$AP$1445,MATCH($A$3,DB_Typologies!$AQ$4:$AQ$1445,0)+$A78,MATCH(B$3,TQoL_Indexes!$B$8:$AK$8,0)),"")</f>
        <v/>
      </c>
      <c r="C78" s="86" t="str">
        <f>IFERROR(INDEX(DB_Typologies!$D$4:$AP$1445,MATCH($A$3,DB_Typologies!$AQ$4:$AQ$1445,0)+$A78,MATCH(C$3,TQoL_Indexes!$B$8:$AK$8,0)),"")</f>
        <v/>
      </c>
      <c r="D78" s="87" t="str">
        <f>IFERROR(INDEX(DB_Typologies!$D$4:$AP$1445,MATCH($A$3,DB_Typologies!$AQ$4:$AQ$1445,0)+$A78,MATCH(D$3,TQoL_Indexes!$B$8:$AK$8,0)),"")</f>
        <v/>
      </c>
      <c r="E78" s="86" t="str">
        <f>IFERROR(INDEX(DB_Typologies!$D$4:$AP$1445,MATCH($A$3,DB_Typologies!$AQ$4:$AQ$1445,0)+$A78,MATCH(E$3,TQoL_Indexes!$B$8:$AK$8,0)),"")</f>
        <v/>
      </c>
      <c r="F78" s="86" t="str">
        <f>IFERROR(INDEX(DB_Typologies!$D$4:$AP$1445,MATCH($A$3,DB_Typologies!$AQ$4:$AQ$1445,0)+$A78,MATCH(F$3,TQoL_Indexes!$B$8:$AK$8,0)),"")</f>
        <v/>
      </c>
      <c r="G78" s="86" t="str">
        <f>IFERROR(INDEX(DB_Typologies!$D$4:$AP$1445,MATCH($A$3,DB_Typologies!$AQ$4:$AQ$1445,0)+$A78,MATCH(G$3,TQoL_Indexes!$B$8:$AK$8,0)),"")</f>
        <v/>
      </c>
      <c r="H78" s="86" t="str">
        <f>IFERROR(INDEX(DB_Typologies!$D$4:$AP$1445,MATCH($A$3,DB_Typologies!$AQ$4:$AQ$1445,0)+$A78,MATCH(H$3,TQoL_Indexes!$B$8:$AK$8,0)),"")</f>
        <v/>
      </c>
      <c r="I78" s="86" t="str">
        <f>IFERROR(INDEX(DB_Typologies!$D$4:$AP$1445,MATCH($A$3,DB_Typologies!$AQ$4:$AQ$1445,0)+$A78,MATCH(I$3,TQoL_Indexes!$B$8:$AK$8,0)),"")</f>
        <v/>
      </c>
      <c r="J78" s="86" t="str">
        <f>IFERROR(INDEX(DB_Typologies!$D$4:$AP$1445,MATCH($A$3,DB_Typologies!$AQ$4:$AQ$1445,0)+$A78,MATCH(J$3,TQoL_Indexes!$B$8:$AK$8,0)),"")</f>
        <v/>
      </c>
      <c r="K78" s="86" t="str">
        <f>IFERROR(INDEX(DB_Typologies!$D$4:$AP$1445,MATCH($A$3,DB_Typologies!$AQ$4:$AQ$1445,0)+$A78,MATCH(K$3,TQoL_Indexes!$B$8:$AK$8,0)),"")</f>
        <v/>
      </c>
      <c r="L78" s="86" t="str">
        <f>IFERROR(INDEX(DB_Typologies!$D$4:$AP$1445,MATCH($A$3,DB_Typologies!$AQ$4:$AQ$1445,0)+$A78,MATCH(L$3,TQoL_Indexes!$B$8:$AK$8,0)),"")</f>
        <v/>
      </c>
      <c r="M78" s="86" t="str">
        <f>IFERROR(INDEX(DB_Typologies!$D$4:$AP$1445,MATCH($A$3,DB_Typologies!$AQ$4:$AQ$1445,0)+$A78,MATCH(M$3,TQoL_Indexes!$B$8:$AK$8,0)),"")</f>
        <v/>
      </c>
      <c r="N78" s="86" t="str">
        <f>IFERROR(INDEX(DB_Typologies!$D$4:$AP$1445,MATCH($A$3,DB_Typologies!$AQ$4:$AQ$1445,0)+$A78,MATCH(N$3,TQoL_Indexes!$B$8:$AK$8,0)),"")</f>
        <v/>
      </c>
      <c r="O78" s="86" t="str">
        <f>IFERROR(INDEX(DB_Typologies!$D$4:$AP$1445,MATCH($A$3,DB_Typologies!$AQ$4:$AQ$1445,0)+$A78,MATCH(O$3,TQoL_Indexes!$B$8:$AK$8,0)),"")</f>
        <v/>
      </c>
      <c r="P78" s="86" t="str">
        <f>IFERROR(INDEX(DB_Typologies!$D$4:$AP$1445,MATCH($A$3,DB_Typologies!$AQ$4:$AQ$1445,0)+$A78,MATCH(P$3,TQoL_Indexes!$B$8:$AK$8,0)),"")</f>
        <v/>
      </c>
      <c r="Q78" s="86" t="str">
        <f>IFERROR(INDEX(DB_Typologies!$D$4:$AP$1445,MATCH($A$3,DB_Typologies!$AQ$4:$AQ$1445,0)+$A78,MATCH(Q$3,TQoL_Indexes!$B$8:$AK$8,0)),"")</f>
        <v/>
      </c>
      <c r="R78" s="86" t="str">
        <f>IFERROR(INDEX(DB_Typologies!$D$4:$AP$1445,MATCH($A$3,DB_Typologies!$AQ$4:$AQ$1445,0)+$A78,MATCH(R$3,TQoL_Indexes!$B$8:$AK$8,0)),"")</f>
        <v/>
      </c>
      <c r="S78" s="86" t="str">
        <f>IFERROR(INDEX(DB_Typologies!$D$4:$AP$1445,MATCH($A$3,DB_Typologies!$AQ$4:$AQ$1445,0)+$A78,MATCH(S$3,TQoL_Indexes!$B$8:$AK$8,0)),"")</f>
        <v/>
      </c>
      <c r="T78" s="86" t="str">
        <f>IFERROR(INDEX(DB_Typologies!$D$4:$AP$1445,MATCH($A$3,DB_Typologies!$AQ$4:$AQ$1445,0)+$A78,MATCH(T$3,TQoL_Indexes!$B$8:$AK$8,0)),"")</f>
        <v/>
      </c>
      <c r="U78" s="86" t="str">
        <f>IFERROR(INDEX(DB_Typologies!$D$4:$AP$1445,MATCH($A$3,DB_Typologies!$AQ$4:$AQ$1445,0)+$A78,MATCH(U$3,TQoL_Indexes!$B$8:$AK$8,0)),"")</f>
        <v/>
      </c>
      <c r="V78" s="86" t="str">
        <f>IFERROR(INDEX(DB_Typologies!$D$4:$AP$1445,MATCH($A$3,DB_Typologies!$AQ$4:$AQ$1445,0)+$A78,MATCH(V$3,TQoL_Indexes!$B$8:$AK$8,0)),"")</f>
        <v/>
      </c>
      <c r="W78" s="86" t="str">
        <f>IFERROR(INDEX(DB_Typologies!$D$4:$AP$1445,MATCH($A$3,DB_Typologies!$AQ$4:$AQ$1445,0)+$A78,MATCH(W$3,TQoL_Indexes!$B$8:$AK$8,0)),"")</f>
        <v/>
      </c>
      <c r="X78" s="86" t="str">
        <f>IFERROR(INDEX(DB_Typologies!$D$4:$AP$1445,MATCH($A$3,DB_Typologies!$AQ$4:$AQ$1445,0)+$A78,MATCH(X$3,TQoL_Indexes!$B$8:$AK$8,0)),"")</f>
        <v/>
      </c>
      <c r="Y78" s="86" t="str">
        <f>IFERROR(INDEX(DB_Typologies!$D$4:$AP$1445,MATCH($A$3,DB_Typologies!$AQ$4:$AQ$1445,0)+$A78,MATCH(Y$3,TQoL_Indexes!$B$8:$AK$8,0)),"")</f>
        <v/>
      </c>
      <c r="Z78" s="86" t="str">
        <f>IFERROR(INDEX(DB_Typologies!$D$4:$AP$1445,MATCH($A$3,DB_Typologies!$AQ$4:$AQ$1445,0)+$A78,MATCH(Z$3,TQoL_Indexes!$B$8:$AK$8,0)),"")</f>
        <v/>
      </c>
      <c r="AA78" s="86" t="str">
        <f>IFERROR(INDEX(DB_Typologies!$D$4:$AP$1445,MATCH($A$3,DB_Typologies!$AQ$4:$AQ$1445,0)+$A78,MATCH(AA$3,TQoL_Indexes!$B$8:$AK$8,0)),"")</f>
        <v/>
      </c>
      <c r="AB78" s="86" t="str">
        <f>IFERROR(INDEX(DB_Typologies!$D$4:$AP$1445,MATCH($A$3,DB_Typologies!$AQ$4:$AQ$1445,0)+$A78,MATCH(AB$3,TQoL_Indexes!$B$8:$AK$8,0)),"")</f>
        <v/>
      </c>
      <c r="AC78" s="86" t="str">
        <f>IFERROR(INDEX(DB_Typologies!$D$4:$AP$1445,MATCH($A$3,DB_Typologies!$AQ$4:$AQ$1445,0)+$A78,MATCH(AC$3,TQoL_Indexes!$B$8:$AK$8,0)),"")</f>
        <v/>
      </c>
      <c r="AD78" s="86" t="str">
        <f>IFERROR(INDEX(DB_Typologies!$D$4:$AP$1445,MATCH($A$3,DB_Typologies!$AQ$4:$AQ$1445,0)+$A78,MATCH(AD$3,TQoL_Indexes!$B$8:$AK$8,0)),"")</f>
        <v/>
      </c>
      <c r="AE78" s="86" t="str">
        <f>IFERROR(INDEX(DB_Typologies!$D$4:$AP$1445,MATCH($A$3,DB_Typologies!$AQ$4:$AQ$1445,0)+$A78,MATCH(AE$3,TQoL_Indexes!$B$8:$AK$8,0)),"")</f>
        <v/>
      </c>
      <c r="AF78" s="86" t="str">
        <f>IFERROR(INDEX(DB_Typologies!$D$4:$AP$1445,MATCH($A$3,DB_Typologies!$AQ$4:$AQ$1445,0)+$A78,MATCH(AF$3,TQoL_Indexes!$B$8:$AK$8,0)),"")</f>
        <v/>
      </c>
      <c r="AG78" s="86" t="str">
        <f>IFERROR(INDEX(DB_Typologies!$D$4:$AP$1445,MATCH($A$3,DB_Typologies!$AQ$4:$AQ$1445,0)+$A78,MATCH(AG$3,TQoL_Indexes!$B$8:$AK$8,0)),"")</f>
        <v/>
      </c>
      <c r="AH78" s="86" t="str">
        <f>IFERROR(INDEX(DB_Typologies!$D$4:$AP$1445,MATCH($A$3,DB_Typologies!$AQ$4:$AQ$1445,0)+$A78,MATCH(AH$3,TQoL_Indexes!$B$8:$AK$8,0)),"")</f>
        <v/>
      </c>
      <c r="AI78" s="86" t="str">
        <f>IFERROR(INDEX(DB_Typologies!$D$4:$AP$1445,MATCH($A$3,DB_Typologies!$AQ$4:$AQ$1445,0)+$A78,MATCH(AI$3,TQoL_Indexes!$B$8:$AK$8,0)),"")</f>
        <v/>
      </c>
      <c r="AJ78" s="86" t="str">
        <f>IFERROR(INDEX(DB_Typologies!$D$4:$AP$1445,MATCH($A$3,DB_Typologies!$AQ$4:$AQ$1445,0)+$A78,MATCH(AJ$3,TQoL_Indexes!$B$8:$AK$8,0)),"")</f>
        <v/>
      </c>
      <c r="AK78" s="86" t="str">
        <f>IFERROR(INDEX(DB_Typologies!$D$4:$AP$1445,MATCH($A$3,DB_Typologies!$AQ$4:$AQ$1445,0)+$A78,MATCH(AK$3,TQoL_Indexes!$B$8:$AK$8,0)),"")</f>
        <v/>
      </c>
      <c r="AL78" s="86" t="str">
        <f>IFERROR(INDEX(DB_Typologies!$D$4:$AP$1445,MATCH($A$3,DB_Typologies!$AQ$4:$AQ$1445,0)+$A78,MATCH(AL$3,TQoL_Indexes!$B$8:$AK$8,0)),"")</f>
        <v/>
      </c>
      <c r="AM78" s="87" t="str">
        <f>IFERROR(INDEX(DB_Typologies!$D$4:$AP$1445,MATCH($A$3,DB_Typologies!$AQ$4:$AQ$1445,0)+$A78,MATCH(AM$3,TQoL_Indexes!$B$8:$AK$8,0)),"")</f>
        <v/>
      </c>
    </row>
    <row r="79" spans="1:39">
      <c r="A79" s="58" t="str">
        <f>IFERROR(IF(A78+1&lt;COUNTIF(DB_Typologies!$AQ$4:$AQ$1445,$A$3),A78+1,""),"")</f>
        <v/>
      </c>
      <c r="B79" s="120" t="str">
        <f>IFERROR(INDEX(DB_Typologies!$D$4:$AP$1445,MATCH($A$3,DB_Typologies!$AQ$4:$AQ$1445,0)+$A79,MATCH(B$3,TQoL_Indexes!$B$8:$AK$8,0)),"")</f>
        <v/>
      </c>
      <c r="C79" s="86" t="str">
        <f>IFERROR(INDEX(DB_Typologies!$D$4:$AP$1445,MATCH($A$3,DB_Typologies!$AQ$4:$AQ$1445,0)+$A79,MATCH(C$3,TQoL_Indexes!$B$8:$AK$8,0)),"")</f>
        <v/>
      </c>
      <c r="D79" s="87" t="str">
        <f>IFERROR(INDEX(DB_Typologies!$D$4:$AP$1445,MATCH($A$3,DB_Typologies!$AQ$4:$AQ$1445,0)+$A79,MATCH(D$3,TQoL_Indexes!$B$8:$AK$8,0)),"")</f>
        <v/>
      </c>
      <c r="E79" s="86" t="str">
        <f>IFERROR(INDEX(DB_Typologies!$D$4:$AP$1445,MATCH($A$3,DB_Typologies!$AQ$4:$AQ$1445,0)+$A79,MATCH(E$3,TQoL_Indexes!$B$8:$AK$8,0)),"")</f>
        <v/>
      </c>
      <c r="F79" s="86" t="str">
        <f>IFERROR(INDEX(DB_Typologies!$D$4:$AP$1445,MATCH($A$3,DB_Typologies!$AQ$4:$AQ$1445,0)+$A79,MATCH(F$3,TQoL_Indexes!$B$8:$AK$8,0)),"")</f>
        <v/>
      </c>
      <c r="G79" s="86" t="str">
        <f>IFERROR(INDEX(DB_Typologies!$D$4:$AP$1445,MATCH($A$3,DB_Typologies!$AQ$4:$AQ$1445,0)+$A79,MATCH(G$3,TQoL_Indexes!$B$8:$AK$8,0)),"")</f>
        <v/>
      </c>
      <c r="H79" s="86" t="str">
        <f>IFERROR(INDEX(DB_Typologies!$D$4:$AP$1445,MATCH($A$3,DB_Typologies!$AQ$4:$AQ$1445,0)+$A79,MATCH(H$3,TQoL_Indexes!$B$8:$AK$8,0)),"")</f>
        <v/>
      </c>
      <c r="I79" s="86" t="str">
        <f>IFERROR(INDEX(DB_Typologies!$D$4:$AP$1445,MATCH($A$3,DB_Typologies!$AQ$4:$AQ$1445,0)+$A79,MATCH(I$3,TQoL_Indexes!$B$8:$AK$8,0)),"")</f>
        <v/>
      </c>
      <c r="J79" s="86" t="str">
        <f>IFERROR(INDEX(DB_Typologies!$D$4:$AP$1445,MATCH($A$3,DB_Typologies!$AQ$4:$AQ$1445,0)+$A79,MATCH(J$3,TQoL_Indexes!$B$8:$AK$8,0)),"")</f>
        <v/>
      </c>
      <c r="K79" s="86" t="str">
        <f>IFERROR(INDEX(DB_Typologies!$D$4:$AP$1445,MATCH($A$3,DB_Typologies!$AQ$4:$AQ$1445,0)+$A79,MATCH(K$3,TQoL_Indexes!$B$8:$AK$8,0)),"")</f>
        <v/>
      </c>
      <c r="L79" s="86" t="str">
        <f>IFERROR(INDEX(DB_Typologies!$D$4:$AP$1445,MATCH($A$3,DB_Typologies!$AQ$4:$AQ$1445,0)+$A79,MATCH(L$3,TQoL_Indexes!$B$8:$AK$8,0)),"")</f>
        <v/>
      </c>
      <c r="M79" s="86" t="str">
        <f>IFERROR(INDEX(DB_Typologies!$D$4:$AP$1445,MATCH($A$3,DB_Typologies!$AQ$4:$AQ$1445,0)+$A79,MATCH(M$3,TQoL_Indexes!$B$8:$AK$8,0)),"")</f>
        <v/>
      </c>
      <c r="N79" s="86" t="str">
        <f>IFERROR(INDEX(DB_Typologies!$D$4:$AP$1445,MATCH($A$3,DB_Typologies!$AQ$4:$AQ$1445,0)+$A79,MATCH(N$3,TQoL_Indexes!$B$8:$AK$8,0)),"")</f>
        <v/>
      </c>
      <c r="O79" s="86" t="str">
        <f>IFERROR(INDEX(DB_Typologies!$D$4:$AP$1445,MATCH($A$3,DB_Typologies!$AQ$4:$AQ$1445,0)+$A79,MATCH(O$3,TQoL_Indexes!$B$8:$AK$8,0)),"")</f>
        <v/>
      </c>
      <c r="P79" s="86" t="str">
        <f>IFERROR(INDEX(DB_Typologies!$D$4:$AP$1445,MATCH($A$3,DB_Typologies!$AQ$4:$AQ$1445,0)+$A79,MATCH(P$3,TQoL_Indexes!$B$8:$AK$8,0)),"")</f>
        <v/>
      </c>
      <c r="Q79" s="86" t="str">
        <f>IFERROR(INDEX(DB_Typologies!$D$4:$AP$1445,MATCH($A$3,DB_Typologies!$AQ$4:$AQ$1445,0)+$A79,MATCH(Q$3,TQoL_Indexes!$B$8:$AK$8,0)),"")</f>
        <v/>
      </c>
      <c r="R79" s="86" t="str">
        <f>IFERROR(INDEX(DB_Typologies!$D$4:$AP$1445,MATCH($A$3,DB_Typologies!$AQ$4:$AQ$1445,0)+$A79,MATCH(R$3,TQoL_Indexes!$B$8:$AK$8,0)),"")</f>
        <v/>
      </c>
      <c r="S79" s="86" t="str">
        <f>IFERROR(INDEX(DB_Typologies!$D$4:$AP$1445,MATCH($A$3,DB_Typologies!$AQ$4:$AQ$1445,0)+$A79,MATCH(S$3,TQoL_Indexes!$B$8:$AK$8,0)),"")</f>
        <v/>
      </c>
      <c r="T79" s="86" t="str">
        <f>IFERROR(INDEX(DB_Typologies!$D$4:$AP$1445,MATCH($A$3,DB_Typologies!$AQ$4:$AQ$1445,0)+$A79,MATCH(T$3,TQoL_Indexes!$B$8:$AK$8,0)),"")</f>
        <v/>
      </c>
      <c r="U79" s="86" t="str">
        <f>IFERROR(INDEX(DB_Typologies!$D$4:$AP$1445,MATCH($A$3,DB_Typologies!$AQ$4:$AQ$1445,0)+$A79,MATCH(U$3,TQoL_Indexes!$B$8:$AK$8,0)),"")</f>
        <v/>
      </c>
      <c r="V79" s="86" t="str">
        <f>IFERROR(INDEX(DB_Typologies!$D$4:$AP$1445,MATCH($A$3,DB_Typologies!$AQ$4:$AQ$1445,0)+$A79,MATCH(V$3,TQoL_Indexes!$B$8:$AK$8,0)),"")</f>
        <v/>
      </c>
      <c r="W79" s="86" t="str">
        <f>IFERROR(INDEX(DB_Typologies!$D$4:$AP$1445,MATCH($A$3,DB_Typologies!$AQ$4:$AQ$1445,0)+$A79,MATCH(W$3,TQoL_Indexes!$B$8:$AK$8,0)),"")</f>
        <v/>
      </c>
      <c r="X79" s="86" t="str">
        <f>IFERROR(INDEX(DB_Typologies!$D$4:$AP$1445,MATCH($A$3,DB_Typologies!$AQ$4:$AQ$1445,0)+$A79,MATCH(X$3,TQoL_Indexes!$B$8:$AK$8,0)),"")</f>
        <v/>
      </c>
      <c r="Y79" s="86" t="str">
        <f>IFERROR(INDEX(DB_Typologies!$D$4:$AP$1445,MATCH($A$3,DB_Typologies!$AQ$4:$AQ$1445,0)+$A79,MATCH(Y$3,TQoL_Indexes!$B$8:$AK$8,0)),"")</f>
        <v/>
      </c>
      <c r="Z79" s="86" t="str">
        <f>IFERROR(INDEX(DB_Typologies!$D$4:$AP$1445,MATCH($A$3,DB_Typologies!$AQ$4:$AQ$1445,0)+$A79,MATCH(Z$3,TQoL_Indexes!$B$8:$AK$8,0)),"")</f>
        <v/>
      </c>
      <c r="AA79" s="86" t="str">
        <f>IFERROR(INDEX(DB_Typologies!$D$4:$AP$1445,MATCH($A$3,DB_Typologies!$AQ$4:$AQ$1445,0)+$A79,MATCH(AA$3,TQoL_Indexes!$B$8:$AK$8,0)),"")</f>
        <v/>
      </c>
      <c r="AB79" s="86" t="str">
        <f>IFERROR(INDEX(DB_Typologies!$D$4:$AP$1445,MATCH($A$3,DB_Typologies!$AQ$4:$AQ$1445,0)+$A79,MATCH(AB$3,TQoL_Indexes!$B$8:$AK$8,0)),"")</f>
        <v/>
      </c>
      <c r="AC79" s="86" t="str">
        <f>IFERROR(INDEX(DB_Typologies!$D$4:$AP$1445,MATCH($A$3,DB_Typologies!$AQ$4:$AQ$1445,0)+$A79,MATCH(AC$3,TQoL_Indexes!$B$8:$AK$8,0)),"")</f>
        <v/>
      </c>
      <c r="AD79" s="86" t="str">
        <f>IFERROR(INDEX(DB_Typologies!$D$4:$AP$1445,MATCH($A$3,DB_Typologies!$AQ$4:$AQ$1445,0)+$A79,MATCH(AD$3,TQoL_Indexes!$B$8:$AK$8,0)),"")</f>
        <v/>
      </c>
      <c r="AE79" s="86" t="str">
        <f>IFERROR(INDEX(DB_Typologies!$D$4:$AP$1445,MATCH($A$3,DB_Typologies!$AQ$4:$AQ$1445,0)+$A79,MATCH(AE$3,TQoL_Indexes!$B$8:$AK$8,0)),"")</f>
        <v/>
      </c>
      <c r="AF79" s="86" t="str">
        <f>IFERROR(INDEX(DB_Typologies!$D$4:$AP$1445,MATCH($A$3,DB_Typologies!$AQ$4:$AQ$1445,0)+$A79,MATCH(AF$3,TQoL_Indexes!$B$8:$AK$8,0)),"")</f>
        <v/>
      </c>
      <c r="AG79" s="86" t="str">
        <f>IFERROR(INDEX(DB_Typologies!$D$4:$AP$1445,MATCH($A$3,DB_Typologies!$AQ$4:$AQ$1445,0)+$A79,MATCH(AG$3,TQoL_Indexes!$B$8:$AK$8,0)),"")</f>
        <v/>
      </c>
      <c r="AH79" s="86" t="str">
        <f>IFERROR(INDEX(DB_Typologies!$D$4:$AP$1445,MATCH($A$3,DB_Typologies!$AQ$4:$AQ$1445,0)+$A79,MATCH(AH$3,TQoL_Indexes!$B$8:$AK$8,0)),"")</f>
        <v/>
      </c>
      <c r="AI79" s="86" t="str">
        <f>IFERROR(INDEX(DB_Typologies!$D$4:$AP$1445,MATCH($A$3,DB_Typologies!$AQ$4:$AQ$1445,0)+$A79,MATCH(AI$3,TQoL_Indexes!$B$8:$AK$8,0)),"")</f>
        <v/>
      </c>
      <c r="AJ79" s="86" t="str">
        <f>IFERROR(INDEX(DB_Typologies!$D$4:$AP$1445,MATCH($A$3,DB_Typologies!$AQ$4:$AQ$1445,0)+$A79,MATCH(AJ$3,TQoL_Indexes!$B$8:$AK$8,0)),"")</f>
        <v/>
      </c>
      <c r="AK79" s="86" t="str">
        <f>IFERROR(INDEX(DB_Typologies!$D$4:$AP$1445,MATCH($A$3,DB_Typologies!$AQ$4:$AQ$1445,0)+$A79,MATCH(AK$3,TQoL_Indexes!$B$8:$AK$8,0)),"")</f>
        <v/>
      </c>
      <c r="AL79" s="86" t="str">
        <f>IFERROR(INDEX(DB_Typologies!$D$4:$AP$1445,MATCH($A$3,DB_Typologies!$AQ$4:$AQ$1445,0)+$A79,MATCH(AL$3,TQoL_Indexes!$B$8:$AK$8,0)),"")</f>
        <v/>
      </c>
      <c r="AM79" s="87" t="str">
        <f>IFERROR(INDEX(DB_Typologies!$D$4:$AP$1445,MATCH($A$3,DB_Typologies!$AQ$4:$AQ$1445,0)+$A79,MATCH(AM$3,TQoL_Indexes!$B$8:$AK$8,0)),"")</f>
        <v/>
      </c>
    </row>
    <row r="80" spans="1:39">
      <c r="A80" s="58" t="str">
        <f>IFERROR(IF(A79+1&lt;COUNTIF(DB_Typologies!$AQ$4:$AQ$1445,$A$3),A79+1,""),"")</f>
        <v/>
      </c>
      <c r="B80" s="120" t="str">
        <f>IFERROR(INDEX(DB_Typologies!$D$4:$AP$1445,MATCH($A$3,DB_Typologies!$AQ$4:$AQ$1445,0)+$A80,MATCH(B$3,TQoL_Indexes!$B$8:$AK$8,0)),"")</f>
        <v/>
      </c>
      <c r="C80" s="86" t="str">
        <f>IFERROR(INDEX(DB_Typologies!$D$4:$AP$1445,MATCH($A$3,DB_Typologies!$AQ$4:$AQ$1445,0)+$A80,MATCH(C$3,TQoL_Indexes!$B$8:$AK$8,0)),"")</f>
        <v/>
      </c>
      <c r="D80" s="87" t="str">
        <f>IFERROR(INDEX(DB_Typologies!$D$4:$AP$1445,MATCH($A$3,DB_Typologies!$AQ$4:$AQ$1445,0)+$A80,MATCH(D$3,TQoL_Indexes!$B$8:$AK$8,0)),"")</f>
        <v/>
      </c>
      <c r="E80" s="86" t="str">
        <f>IFERROR(INDEX(DB_Typologies!$D$4:$AP$1445,MATCH($A$3,DB_Typologies!$AQ$4:$AQ$1445,0)+$A80,MATCH(E$3,TQoL_Indexes!$B$8:$AK$8,0)),"")</f>
        <v/>
      </c>
      <c r="F80" s="86" t="str">
        <f>IFERROR(INDEX(DB_Typologies!$D$4:$AP$1445,MATCH($A$3,DB_Typologies!$AQ$4:$AQ$1445,0)+$A80,MATCH(F$3,TQoL_Indexes!$B$8:$AK$8,0)),"")</f>
        <v/>
      </c>
      <c r="G80" s="86" t="str">
        <f>IFERROR(INDEX(DB_Typologies!$D$4:$AP$1445,MATCH($A$3,DB_Typologies!$AQ$4:$AQ$1445,0)+$A80,MATCH(G$3,TQoL_Indexes!$B$8:$AK$8,0)),"")</f>
        <v/>
      </c>
      <c r="H80" s="86" t="str">
        <f>IFERROR(INDEX(DB_Typologies!$D$4:$AP$1445,MATCH($A$3,DB_Typologies!$AQ$4:$AQ$1445,0)+$A80,MATCH(H$3,TQoL_Indexes!$B$8:$AK$8,0)),"")</f>
        <v/>
      </c>
      <c r="I80" s="86" t="str">
        <f>IFERROR(INDEX(DB_Typologies!$D$4:$AP$1445,MATCH($A$3,DB_Typologies!$AQ$4:$AQ$1445,0)+$A80,MATCH(I$3,TQoL_Indexes!$B$8:$AK$8,0)),"")</f>
        <v/>
      </c>
      <c r="J80" s="86" t="str">
        <f>IFERROR(INDEX(DB_Typologies!$D$4:$AP$1445,MATCH($A$3,DB_Typologies!$AQ$4:$AQ$1445,0)+$A80,MATCH(J$3,TQoL_Indexes!$B$8:$AK$8,0)),"")</f>
        <v/>
      </c>
      <c r="K80" s="86" t="str">
        <f>IFERROR(INDEX(DB_Typologies!$D$4:$AP$1445,MATCH($A$3,DB_Typologies!$AQ$4:$AQ$1445,0)+$A80,MATCH(K$3,TQoL_Indexes!$B$8:$AK$8,0)),"")</f>
        <v/>
      </c>
      <c r="L80" s="86" t="str">
        <f>IFERROR(INDEX(DB_Typologies!$D$4:$AP$1445,MATCH($A$3,DB_Typologies!$AQ$4:$AQ$1445,0)+$A80,MATCH(L$3,TQoL_Indexes!$B$8:$AK$8,0)),"")</f>
        <v/>
      </c>
      <c r="M80" s="86" t="str">
        <f>IFERROR(INDEX(DB_Typologies!$D$4:$AP$1445,MATCH($A$3,DB_Typologies!$AQ$4:$AQ$1445,0)+$A80,MATCH(M$3,TQoL_Indexes!$B$8:$AK$8,0)),"")</f>
        <v/>
      </c>
      <c r="N80" s="86" t="str">
        <f>IFERROR(INDEX(DB_Typologies!$D$4:$AP$1445,MATCH($A$3,DB_Typologies!$AQ$4:$AQ$1445,0)+$A80,MATCH(N$3,TQoL_Indexes!$B$8:$AK$8,0)),"")</f>
        <v/>
      </c>
      <c r="O80" s="86" t="str">
        <f>IFERROR(INDEX(DB_Typologies!$D$4:$AP$1445,MATCH($A$3,DB_Typologies!$AQ$4:$AQ$1445,0)+$A80,MATCH(O$3,TQoL_Indexes!$B$8:$AK$8,0)),"")</f>
        <v/>
      </c>
      <c r="P80" s="86" t="str">
        <f>IFERROR(INDEX(DB_Typologies!$D$4:$AP$1445,MATCH($A$3,DB_Typologies!$AQ$4:$AQ$1445,0)+$A80,MATCH(P$3,TQoL_Indexes!$B$8:$AK$8,0)),"")</f>
        <v/>
      </c>
      <c r="Q80" s="86" t="str">
        <f>IFERROR(INDEX(DB_Typologies!$D$4:$AP$1445,MATCH($A$3,DB_Typologies!$AQ$4:$AQ$1445,0)+$A80,MATCH(Q$3,TQoL_Indexes!$B$8:$AK$8,0)),"")</f>
        <v/>
      </c>
      <c r="R80" s="86" t="str">
        <f>IFERROR(INDEX(DB_Typologies!$D$4:$AP$1445,MATCH($A$3,DB_Typologies!$AQ$4:$AQ$1445,0)+$A80,MATCH(R$3,TQoL_Indexes!$B$8:$AK$8,0)),"")</f>
        <v/>
      </c>
      <c r="S80" s="86" t="str">
        <f>IFERROR(INDEX(DB_Typologies!$D$4:$AP$1445,MATCH($A$3,DB_Typologies!$AQ$4:$AQ$1445,0)+$A80,MATCH(S$3,TQoL_Indexes!$B$8:$AK$8,0)),"")</f>
        <v/>
      </c>
      <c r="T80" s="86" t="str">
        <f>IFERROR(INDEX(DB_Typologies!$D$4:$AP$1445,MATCH($A$3,DB_Typologies!$AQ$4:$AQ$1445,0)+$A80,MATCH(T$3,TQoL_Indexes!$B$8:$AK$8,0)),"")</f>
        <v/>
      </c>
      <c r="U80" s="86" t="str">
        <f>IFERROR(INDEX(DB_Typologies!$D$4:$AP$1445,MATCH($A$3,DB_Typologies!$AQ$4:$AQ$1445,0)+$A80,MATCH(U$3,TQoL_Indexes!$B$8:$AK$8,0)),"")</f>
        <v/>
      </c>
      <c r="V80" s="86" t="str">
        <f>IFERROR(INDEX(DB_Typologies!$D$4:$AP$1445,MATCH($A$3,DB_Typologies!$AQ$4:$AQ$1445,0)+$A80,MATCH(V$3,TQoL_Indexes!$B$8:$AK$8,0)),"")</f>
        <v/>
      </c>
      <c r="W80" s="86" t="str">
        <f>IFERROR(INDEX(DB_Typologies!$D$4:$AP$1445,MATCH($A$3,DB_Typologies!$AQ$4:$AQ$1445,0)+$A80,MATCH(W$3,TQoL_Indexes!$B$8:$AK$8,0)),"")</f>
        <v/>
      </c>
      <c r="X80" s="86" t="str">
        <f>IFERROR(INDEX(DB_Typologies!$D$4:$AP$1445,MATCH($A$3,DB_Typologies!$AQ$4:$AQ$1445,0)+$A80,MATCH(X$3,TQoL_Indexes!$B$8:$AK$8,0)),"")</f>
        <v/>
      </c>
      <c r="Y80" s="86" t="str">
        <f>IFERROR(INDEX(DB_Typologies!$D$4:$AP$1445,MATCH($A$3,DB_Typologies!$AQ$4:$AQ$1445,0)+$A80,MATCH(Y$3,TQoL_Indexes!$B$8:$AK$8,0)),"")</f>
        <v/>
      </c>
      <c r="Z80" s="86" t="str">
        <f>IFERROR(INDEX(DB_Typologies!$D$4:$AP$1445,MATCH($A$3,DB_Typologies!$AQ$4:$AQ$1445,0)+$A80,MATCH(Z$3,TQoL_Indexes!$B$8:$AK$8,0)),"")</f>
        <v/>
      </c>
      <c r="AA80" s="86" t="str">
        <f>IFERROR(INDEX(DB_Typologies!$D$4:$AP$1445,MATCH($A$3,DB_Typologies!$AQ$4:$AQ$1445,0)+$A80,MATCH(AA$3,TQoL_Indexes!$B$8:$AK$8,0)),"")</f>
        <v/>
      </c>
      <c r="AB80" s="86" t="str">
        <f>IFERROR(INDEX(DB_Typologies!$D$4:$AP$1445,MATCH($A$3,DB_Typologies!$AQ$4:$AQ$1445,0)+$A80,MATCH(AB$3,TQoL_Indexes!$B$8:$AK$8,0)),"")</f>
        <v/>
      </c>
      <c r="AC80" s="86" t="str">
        <f>IFERROR(INDEX(DB_Typologies!$D$4:$AP$1445,MATCH($A$3,DB_Typologies!$AQ$4:$AQ$1445,0)+$A80,MATCH(AC$3,TQoL_Indexes!$B$8:$AK$8,0)),"")</f>
        <v/>
      </c>
      <c r="AD80" s="86" t="str">
        <f>IFERROR(INDEX(DB_Typologies!$D$4:$AP$1445,MATCH($A$3,DB_Typologies!$AQ$4:$AQ$1445,0)+$A80,MATCH(AD$3,TQoL_Indexes!$B$8:$AK$8,0)),"")</f>
        <v/>
      </c>
      <c r="AE80" s="86" t="str">
        <f>IFERROR(INDEX(DB_Typologies!$D$4:$AP$1445,MATCH($A$3,DB_Typologies!$AQ$4:$AQ$1445,0)+$A80,MATCH(AE$3,TQoL_Indexes!$B$8:$AK$8,0)),"")</f>
        <v/>
      </c>
      <c r="AF80" s="86" t="str">
        <f>IFERROR(INDEX(DB_Typologies!$D$4:$AP$1445,MATCH($A$3,DB_Typologies!$AQ$4:$AQ$1445,0)+$A80,MATCH(AF$3,TQoL_Indexes!$B$8:$AK$8,0)),"")</f>
        <v/>
      </c>
      <c r="AG80" s="86" t="str">
        <f>IFERROR(INDEX(DB_Typologies!$D$4:$AP$1445,MATCH($A$3,DB_Typologies!$AQ$4:$AQ$1445,0)+$A80,MATCH(AG$3,TQoL_Indexes!$B$8:$AK$8,0)),"")</f>
        <v/>
      </c>
      <c r="AH80" s="86" t="str">
        <f>IFERROR(INDEX(DB_Typologies!$D$4:$AP$1445,MATCH($A$3,DB_Typologies!$AQ$4:$AQ$1445,0)+$A80,MATCH(AH$3,TQoL_Indexes!$B$8:$AK$8,0)),"")</f>
        <v/>
      </c>
      <c r="AI80" s="86" t="str">
        <f>IFERROR(INDEX(DB_Typologies!$D$4:$AP$1445,MATCH($A$3,DB_Typologies!$AQ$4:$AQ$1445,0)+$A80,MATCH(AI$3,TQoL_Indexes!$B$8:$AK$8,0)),"")</f>
        <v/>
      </c>
      <c r="AJ80" s="86" t="str">
        <f>IFERROR(INDEX(DB_Typologies!$D$4:$AP$1445,MATCH($A$3,DB_Typologies!$AQ$4:$AQ$1445,0)+$A80,MATCH(AJ$3,TQoL_Indexes!$B$8:$AK$8,0)),"")</f>
        <v/>
      </c>
      <c r="AK80" s="86" t="str">
        <f>IFERROR(INDEX(DB_Typologies!$D$4:$AP$1445,MATCH($A$3,DB_Typologies!$AQ$4:$AQ$1445,0)+$A80,MATCH(AK$3,TQoL_Indexes!$B$8:$AK$8,0)),"")</f>
        <v/>
      </c>
      <c r="AL80" s="86" t="str">
        <f>IFERROR(INDEX(DB_Typologies!$D$4:$AP$1445,MATCH($A$3,DB_Typologies!$AQ$4:$AQ$1445,0)+$A80,MATCH(AL$3,TQoL_Indexes!$B$8:$AK$8,0)),"")</f>
        <v/>
      </c>
      <c r="AM80" s="87" t="str">
        <f>IFERROR(INDEX(DB_Typologies!$D$4:$AP$1445,MATCH($A$3,DB_Typologies!$AQ$4:$AQ$1445,0)+$A80,MATCH(AM$3,TQoL_Indexes!$B$8:$AK$8,0)),"")</f>
        <v/>
      </c>
    </row>
    <row r="81" spans="1:39">
      <c r="A81" s="58" t="str">
        <f>IFERROR(IF(A80+1&lt;COUNTIF(DB_Typologies!$AQ$4:$AQ$1445,$A$3),A80+1,""),"")</f>
        <v/>
      </c>
      <c r="B81" s="120" t="str">
        <f>IFERROR(INDEX(DB_Typologies!$D$4:$AP$1445,MATCH($A$3,DB_Typologies!$AQ$4:$AQ$1445,0)+$A81,MATCH(B$3,TQoL_Indexes!$B$8:$AK$8,0)),"")</f>
        <v/>
      </c>
      <c r="C81" s="86" t="str">
        <f>IFERROR(INDEX(DB_Typologies!$D$4:$AP$1445,MATCH($A$3,DB_Typologies!$AQ$4:$AQ$1445,0)+$A81,MATCH(C$3,TQoL_Indexes!$B$8:$AK$8,0)),"")</f>
        <v/>
      </c>
      <c r="D81" s="87" t="str">
        <f>IFERROR(INDEX(DB_Typologies!$D$4:$AP$1445,MATCH($A$3,DB_Typologies!$AQ$4:$AQ$1445,0)+$A81,MATCH(D$3,TQoL_Indexes!$B$8:$AK$8,0)),"")</f>
        <v/>
      </c>
      <c r="E81" s="86" t="str">
        <f>IFERROR(INDEX(DB_Typologies!$D$4:$AP$1445,MATCH($A$3,DB_Typologies!$AQ$4:$AQ$1445,0)+$A81,MATCH(E$3,TQoL_Indexes!$B$8:$AK$8,0)),"")</f>
        <v/>
      </c>
      <c r="F81" s="86" t="str">
        <f>IFERROR(INDEX(DB_Typologies!$D$4:$AP$1445,MATCH($A$3,DB_Typologies!$AQ$4:$AQ$1445,0)+$A81,MATCH(F$3,TQoL_Indexes!$B$8:$AK$8,0)),"")</f>
        <v/>
      </c>
      <c r="G81" s="86" t="str">
        <f>IFERROR(INDEX(DB_Typologies!$D$4:$AP$1445,MATCH($A$3,DB_Typologies!$AQ$4:$AQ$1445,0)+$A81,MATCH(G$3,TQoL_Indexes!$B$8:$AK$8,0)),"")</f>
        <v/>
      </c>
      <c r="H81" s="86" t="str">
        <f>IFERROR(INDEX(DB_Typologies!$D$4:$AP$1445,MATCH($A$3,DB_Typologies!$AQ$4:$AQ$1445,0)+$A81,MATCH(H$3,TQoL_Indexes!$B$8:$AK$8,0)),"")</f>
        <v/>
      </c>
      <c r="I81" s="86" t="str">
        <f>IFERROR(INDEX(DB_Typologies!$D$4:$AP$1445,MATCH($A$3,DB_Typologies!$AQ$4:$AQ$1445,0)+$A81,MATCH(I$3,TQoL_Indexes!$B$8:$AK$8,0)),"")</f>
        <v/>
      </c>
      <c r="J81" s="86" t="str">
        <f>IFERROR(INDEX(DB_Typologies!$D$4:$AP$1445,MATCH($A$3,DB_Typologies!$AQ$4:$AQ$1445,0)+$A81,MATCH(J$3,TQoL_Indexes!$B$8:$AK$8,0)),"")</f>
        <v/>
      </c>
      <c r="K81" s="86" t="str">
        <f>IFERROR(INDEX(DB_Typologies!$D$4:$AP$1445,MATCH($A$3,DB_Typologies!$AQ$4:$AQ$1445,0)+$A81,MATCH(K$3,TQoL_Indexes!$B$8:$AK$8,0)),"")</f>
        <v/>
      </c>
      <c r="L81" s="86" t="str">
        <f>IFERROR(INDEX(DB_Typologies!$D$4:$AP$1445,MATCH($A$3,DB_Typologies!$AQ$4:$AQ$1445,0)+$A81,MATCH(L$3,TQoL_Indexes!$B$8:$AK$8,0)),"")</f>
        <v/>
      </c>
      <c r="M81" s="86" t="str">
        <f>IFERROR(INDEX(DB_Typologies!$D$4:$AP$1445,MATCH($A$3,DB_Typologies!$AQ$4:$AQ$1445,0)+$A81,MATCH(M$3,TQoL_Indexes!$B$8:$AK$8,0)),"")</f>
        <v/>
      </c>
      <c r="N81" s="86" t="str">
        <f>IFERROR(INDEX(DB_Typologies!$D$4:$AP$1445,MATCH($A$3,DB_Typologies!$AQ$4:$AQ$1445,0)+$A81,MATCH(N$3,TQoL_Indexes!$B$8:$AK$8,0)),"")</f>
        <v/>
      </c>
      <c r="O81" s="86" t="str">
        <f>IFERROR(INDEX(DB_Typologies!$D$4:$AP$1445,MATCH($A$3,DB_Typologies!$AQ$4:$AQ$1445,0)+$A81,MATCH(O$3,TQoL_Indexes!$B$8:$AK$8,0)),"")</f>
        <v/>
      </c>
      <c r="P81" s="86" t="str">
        <f>IFERROR(INDEX(DB_Typologies!$D$4:$AP$1445,MATCH($A$3,DB_Typologies!$AQ$4:$AQ$1445,0)+$A81,MATCH(P$3,TQoL_Indexes!$B$8:$AK$8,0)),"")</f>
        <v/>
      </c>
      <c r="Q81" s="86" t="str">
        <f>IFERROR(INDEX(DB_Typologies!$D$4:$AP$1445,MATCH($A$3,DB_Typologies!$AQ$4:$AQ$1445,0)+$A81,MATCH(Q$3,TQoL_Indexes!$B$8:$AK$8,0)),"")</f>
        <v/>
      </c>
      <c r="R81" s="86" t="str">
        <f>IFERROR(INDEX(DB_Typologies!$D$4:$AP$1445,MATCH($A$3,DB_Typologies!$AQ$4:$AQ$1445,0)+$A81,MATCH(R$3,TQoL_Indexes!$B$8:$AK$8,0)),"")</f>
        <v/>
      </c>
      <c r="S81" s="86" t="str">
        <f>IFERROR(INDEX(DB_Typologies!$D$4:$AP$1445,MATCH($A$3,DB_Typologies!$AQ$4:$AQ$1445,0)+$A81,MATCH(S$3,TQoL_Indexes!$B$8:$AK$8,0)),"")</f>
        <v/>
      </c>
      <c r="T81" s="86" t="str">
        <f>IFERROR(INDEX(DB_Typologies!$D$4:$AP$1445,MATCH($A$3,DB_Typologies!$AQ$4:$AQ$1445,0)+$A81,MATCH(T$3,TQoL_Indexes!$B$8:$AK$8,0)),"")</f>
        <v/>
      </c>
      <c r="U81" s="86" t="str">
        <f>IFERROR(INDEX(DB_Typologies!$D$4:$AP$1445,MATCH($A$3,DB_Typologies!$AQ$4:$AQ$1445,0)+$A81,MATCH(U$3,TQoL_Indexes!$B$8:$AK$8,0)),"")</f>
        <v/>
      </c>
      <c r="V81" s="86" t="str">
        <f>IFERROR(INDEX(DB_Typologies!$D$4:$AP$1445,MATCH($A$3,DB_Typologies!$AQ$4:$AQ$1445,0)+$A81,MATCH(V$3,TQoL_Indexes!$B$8:$AK$8,0)),"")</f>
        <v/>
      </c>
      <c r="W81" s="86" t="str">
        <f>IFERROR(INDEX(DB_Typologies!$D$4:$AP$1445,MATCH($A$3,DB_Typologies!$AQ$4:$AQ$1445,0)+$A81,MATCH(W$3,TQoL_Indexes!$B$8:$AK$8,0)),"")</f>
        <v/>
      </c>
      <c r="X81" s="86" t="str">
        <f>IFERROR(INDEX(DB_Typologies!$D$4:$AP$1445,MATCH($A$3,DB_Typologies!$AQ$4:$AQ$1445,0)+$A81,MATCH(X$3,TQoL_Indexes!$B$8:$AK$8,0)),"")</f>
        <v/>
      </c>
      <c r="Y81" s="86" t="str">
        <f>IFERROR(INDEX(DB_Typologies!$D$4:$AP$1445,MATCH($A$3,DB_Typologies!$AQ$4:$AQ$1445,0)+$A81,MATCH(Y$3,TQoL_Indexes!$B$8:$AK$8,0)),"")</f>
        <v/>
      </c>
      <c r="Z81" s="86" t="str">
        <f>IFERROR(INDEX(DB_Typologies!$D$4:$AP$1445,MATCH($A$3,DB_Typologies!$AQ$4:$AQ$1445,0)+$A81,MATCH(Z$3,TQoL_Indexes!$B$8:$AK$8,0)),"")</f>
        <v/>
      </c>
      <c r="AA81" s="86" t="str">
        <f>IFERROR(INDEX(DB_Typologies!$D$4:$AP$1445,MATCH($A$3,DB_Typologies!$AQ$4:$AQ$1445,0)+$A81,MATCH(AA$3,TQoL_Indexes!$B$8:$AK$8,0)),"")</f>
        <v/>
      </c>
      <c r="AB81" s="86" t="str">
        <f>IFERROR(INDEX(DB_Typologies!$D$4:$AP$1445,MATCH($A$3,DB_Typologies!$AQ$4:$AQ$1445,0)+$A81,MATCH(AB$3,TQoL_Indexes!$B$8:$AK$8,0)),"")</f>
        <v/>
      </c>
      <c r="AC81" s="86" t="str">
        <f>IFERROR(INDEX(DB_Typologies!$D$4:$AP$1445,MATCH($A$3,DB_Typologies!$AQ$4:$AQ$1445,0)+$A81,MATCH(AC$3,TQoL_Indexes!$B$8:$AK$8,0)),"")</f>
        <v/>
      </c>
      <c r="AD81" s="86" t="str">
        <f>IFERROR(INDEX(DB_Typologies!$D$4:$AP$1445,MATCH($A$3,DB_Typologies!$AQ$4:$AQ$1445,0)+$A81,MATCH(AD$3,TQoL_Indexes!$B$8:$AK$8,0)),"")</f>
        <v/>
      </c>
      <c r="AE81" s="86" t="str">
        <f>IFERROR(INDEX(DB_Typologies!$D$4:$AP$1445,MATCH($A$3,DB_Typologies!$AQ$4:$AQ$1445,0)+$A81,MATCH(AE$3,TQoL_Indexes!$B$8:$AK$8,0)),"")</f>
        <v/>
      </c>
      <c r="AF81" s="86" t="str">
        <f>IFERROR(INDEX(DB_Typologies!$D$4:$AP$1445,MATCH($A$3,DB_Typologies!$AQ$4:$AQ$1445,0)+$A81,MATCH(AF$3,TQoL_Indexes!$B$8:$AK$8,0)),"")</f>
        <v/>
      </c>
      <c r="AG81" s="86" t="str">
        <f>IFERROR(INDEX(DB_Typologies!$D$4:$AP$1445,MATCH($A$3,DB_Typologies!$AQ$4:$AQ$1445,0)+$A81,MATCH(AG$3,TQoL_Indexes!$B$8:$AK$8,0)),"")</f>
        <v/>
      </c>
      <c r="AH81" s="86" t="str">
        <f>IFERROR(INDEX(DB_Typologies!$D$4:$AP$1445,MATCH($A$3,DB_Typologies!$AQ$4:$AQ$1445,0)+$A81,MATCH(AH$3,TQoL_Indexes!$B$8:$AK$8,0)),"")</f>
        <v/>
      </c>
      <c r="AI81" s="86" t="str">
        <f>IFERROR(INDEX(DB_Typologies!$D$4:$AP$1445,MATCH($A$3,DB_Typologies!$AQ$4:$AQ$1445,0)+$A81,MATCH(AI$3,TQoL_Indexes!$B$8:$AK$8,0)),"")</f>
        <v/>
      </c>
      <c r="AJ81" s="86" t="str">
        <f>IFERROR(INDEX(DB_Typologies!$D$4:$AP$1445,MATCH($A$3,DB_Typologies!$AQ$4:$AQ$1445,0)+$A81,MATCH(AJ$3,TQoL_Indexes!$B$8:$AK$8,0)),"")</f>
        <v/>
      </c>
      <c r="AK81" s="86" t="str">
        <f>IFERROR(INDEX(DB_Typologies!$D$4:$AP$1445,MATCH($A$3,DB_Typologies!$AQ$4:$AQ$1445,0)+$A81,MATCH(AK$3,TQoL_Indexes!$B$8:$AK$8,0)),"")</f>
        <v/>
      </c>
      <c r="AL81" s="86" t="str">
        <f>IFERROR(INDEX(DB_Typologies!$D$4:$AP$1445,MATCH($A$3,DB_Typologies!$AQ$4:$AQ$1445,0)+$A81,MATCH(AL$3,TQoL_Indexes!$B$8:$AK$8,0)),"")</f>
        <v/>
      </c>
      <c r="AM81" s="87" t="str">
        <f>IFERROR(INDEX(DB_Typologies!$D$4:$AP$1445,MATCH($A$3,DB_Typologies!$AQ$4:$AQ$1445,0)+$A81,MATCH(AM$3,TQoL_Indexes!$B$8:$AK$8,0)),"")</f>
        <v/>
      </c>
    </row>
    <row r="82" spans="1:39">
      <c r="A82" s="58" t="str">
        <f>IFERROR(IF(A81+1&lt;COUNTIF(DB_Typologies!$AQ$4:$AQ$1445,$A$3),A81+1,""),"")</f>
        <v/>
      </c>
      <c r="B82" s="120" t="str">
        <f>IFERROR(INDEX(DB_Typologies!$D$4:$AP$1445,MATCH($A$3,DB_Typologies!$AQ$4:$AQ$1445,0)+$A82,MATCH(B$3,TQoL_Indexes!$B$8:$AK$8,0)),"")</f>
        <v/>
      </c>
      <c r="C82" s="86" t="str">
        <f>IFERROR(INDEX(DB_Typologies!$D$4:$AP$1445,MATCH($A$3,DB_Typologies!$AQ$4:$AQ$1445,0)+$A82,MATCH(C$3,TQoL_Indexes!$B$8:$AK$8,0)),"")</f>
        <v/>
      </c>
      <c r="D82" s="87" t="str">
        <f>IFERROR(INDEX(DB_Typologies!$D$4:$AP$1445,MATCH($A$3,DB_Typologies!$AQ$4:$AQ$1445,0)+$A82,MATCH(D$3,TQoL_Indexes!$B$8:$AK$8,0)),"")</f>
        <v/>
      </c>
      <c r="E82" s="86" t="str">
        <f>IFERROR(INDEX(DB_Typologies!$D$4:$AP$1445,MATCH($A$3,DB_Typologies!$AQ$4:$AQ$1445,0)+$A82,MATCH(E$3,TQoL_Indexes!$B$8:$AK$8,0)),"")</f>
        <v/>
      </c>
      <c r="F82" s="86" t="str">
        <f>IFERROR(INDEX(DB_Typologies!$D$4:$AP$1445,MATCH($A$3,DB_Typologies!$AQ$4:$AQ$1445,0)+$A82,MATCH(F$3,TQoL_Indexes!$B$8:$AK$8,0)),"")</f>
        <v/>
      </c>
      <c r="G82" s="86" t="str">
        <f>IFERROR(INDEX(DB_Typologies!$D$4:$AP$1445,MATCH($A$3,DB_Typologies!$AQ$4:$AQ$1445,0)+$A82,MATCH(G$3,TQoL_Indexes!$B$8:$AK$8,0)),"")</f>
        <v/>
      </c>
      <c r="H82" s="86" t="str">
        <f>IFERROR(INDEX(DB_Typologies!$D$4:$AP$1445,MATCH($A$3,DB_Typologies!$AQ$4:$AQ$1445,0)+$A82,MATCH(H$3,TQoL_Indexes!$B$8:$AK$8,0)),"")</f>
        <v/>
      </c>
      <c r="I82" s="86" t="str">
        <f>IFERROR(INDEX(DB_Typologies!$D$4:$AP$1445,MATCH($A$3,DB_Typologies!$AQ$4:$AQ$1445,0)+$A82,MATCH(I$3,TQoL_Indexes!$B$8:$AK$8,0)),"")</f>
        <v/>
      </c>
      <c r="J82" s="86" t="str">
        <f>IFERROR(INDEX(DB_Typologies!$D$4:$AP$1445,MATCH($A$3,DB_Typologies!$AQ$4:$AQ$1445,0)+$A82,MATCH(J$3,TQoL_Indexes!$B$8:$AK$8,0)),"")</f>
        <v/>
      </c>
      <c r="K82" s="86" t="str">
        <f>IFERROR(INDEX(DB_Typologies!$D$4:$AP$1445,MATCH($A$3,DB_Typologies!$AQ$4:$AQ$1445,0)+$A82,MATCH(K$3,TQoL_Indexes!$B$8:$AK$8,0)),"")</f>
        <v/>
      </c>
      <c r="L82" s="86" t="str">
        <f>IFERROR(INDEX(DB_Typologies!$D$4:$AP$1445,MATCH($A$3,DB_Typologies!$AQ$4:$AQ$1445,0)+$A82,MATCH(L$3,TQoL_Indexes!$B$8:$AK$8,0)),"")</f>
        <v/>
      </c>
      <c r="M82" s="86" t="str">
        <f>IFERROR(INDEX(DB_Typologies!$D$4:$AP$1445,MATCH($A$3,DB_Typologies!$AQ$4:$AQ$1445,0)+$A82,MATCH(M$3,TQoL_Indexes!$B$8:$AK$8,0)),"")</f>
        <v/>
      </c>
      <c r="N82" s="86" t="str">
        <f>IFERROR(INDEX(DB_Typologies!$D$4:$AP$1445,MATCH($A$3,DB_Typologies!$AQ$4:$AQ$1445,0)+$A82,MATCH(N$3,TQoL_Indexes!$B$8:$AK$8,0)),"")</f>
        <v/>
      </c>
      <c r="O82" s="86" t="str">
        <f>IFERROR(INDEX(DB_Typologies!$D$4:$AP$1445,MATCH($A$3,DB_Typologies!$AQ$4:$AQ$1445,0)+$A82,MATCH(O$3,TQoL_Indexes!$B$8:$AK$8,0)),"")</f>
        <v/>
      </c>
      <c r="P82" s="86" t="str">
        <f>IFERROR(INDEX(DB_Typologies!$D$4:$AP$1445,MATCH($A$3,DB_Typologies!$AQ$4:$AQ$1445,0)+$A82,MATCH(P$3,TQoL_Indexes!$B$8:$AK$8,0)),"")</f>
        <v/>
      </c>
      <c r="Q82" s="86" t="str">
        <f>IFERROR(INDEX(DB_Typologies!$D$4:$AP$1445,MATCH($A$3,DB_Typologies!$AQ$4:$AQ$1445,0)+$A82,MATCH(Q$3,TQoL_Indexes!$B$8:$AK$8,0)),"")</f>
        <v/>
      </c>
      <c r="R82" s="86" t="str">
        <f>IFERROR(INDEX(DB_Typologies!$D$4:$AP$1445,MATCH($A$3,DB_Typologies!$AQ$4:$AQ$1445,0)+$A82,MATCH(R$3,TQoL_Indexes!$B$8:$AK$8,0)),"")</f>
        <v/>
      </c>
      <c r="S82" s="86" t="str">
        <f>IFERROR(INDEX(DB_Typologies!$D$4:$AP$1445,MATCH($A$3,DB_Typologies!$AQ$4:$AQ$1445,0)+$A82,MATCH(S$3,TQoL_Indexes!$B$8:$AK$8,0)),"")</f>
        <v/>
      </c>
      <c r="T82" s="86" t="str">
        <f>IFERROR(INDEX(DB_Typologies!$D$4:$AP$1445,MATCH($A$3,DB_Typologies!$AQ$4:$AQ$1445,0)+$A82,MATCH(T$3,TQoL_Indexes!$B$8:$AK$8,0)),"")</f>
        <v/>
      </c>
      <c r="U82" s="86" t="str">
        <f>IFERROR(INDEX(DB_Typologies!$D$4:$AP$1445,MATCH($A$3,DB_Typologies!$AQ$4:$AQ$1445,0)+$A82,MATCH(U$3,TQoL_Indexes!$B$8:$AK$8,0)),"")</f>
        <v/>
      </c>
      <c r="V82" s="86" t="str">
        <f>IFERROR(INDEX(DB_Typologies!$D$4:$AP$1445,MATCH($A$3,DB_Typologies!$AQ$4:$AQ$1445,0)+$A82,MATCH(V$3,TQoL_Indexes!$B$8:$AK$8,0)),"")</f>
        <v/>
      </c>
      <c r="W82" s="86" t="str">
        <f>IFERROR(INDEX(DB_Typologies!$D$4:$AP$1445,MATCH($A$3,DB_Typologies!$AQ$4:$AQ$1445,0)+$A82,MATCH(W$3,TQoL_Indexes!$B$8:$AK$8,0)),"")</f>
        <v/>
      </c>
      <c r="X82" s="86" t="str">
        <f>IFERROR(INDEX(DB_Typologies!$D$4:$AP$1445,MATCH($A$3,DB_Typologies!$AQ$4:$AQ$1445,0)+$A82,MATCH(X$3,TQoL_Indexes!$B$8:$AK$8,0)),"")</f>
        <v/>
      </c>
      <c r="Y82" s="86" t="str">
        <f>IFERROR(INDEX(DB_Typologies!$D$4:$AP$1445,MATCH($A$3,DB_Typologies!$AQ$4:$AQ$1445,0)+$A82,MATCH(Y$3,TQoL_Indexes!$B$8:$AK$8,0)),"")</f>
        <v/>
      </c>
      <c r="Z82" s="86" t="str">
        <f>IFERROR(INDEX(DB_Typologies!$D$4:$AP$1445,MATCH($A$3,DB_Typologies!$AQ$4:$AQ$1445,0)+$A82,MATCH(Z$3,TQoL_Indexes!$B$8:$AK$8,0)),"")</f>
        <v/>
      </c>
      <c r="AA82" s="86" t="str">
        <f>IFERROR(INDEX(DB_Typologies!$D$4:$AP$1445,MATCH($A$3,DB_Typologies!$AQ$4:$AQ$1445,0)+$A82,MATCH(AA$3,TQoL_Indexes!$B$8:$AK$8,0)),"")</f>
        <v/>
      </c>
      <c r="AB82" s="86" t="str">
        <f>IFERROR(INDEX(DB_Typologies!$D$4:$AP$1445,MATCH($A$3,DB_Typologies!$AQ$4:$AQ$1445,0)+$A82,MATCH(AB$3,TQoL_Indexes!$B$8:$AK$8,0)),"")</f>
        <v/>
      </c>
      <c r="AC82" s="86" t="str">
        <f>IFERROR(INDEX(DB_Typologies!$D$4:$AP$1445,MATCH($A$3,DB_Typologies!$AQ$4:$AQ$1445,0)+$A82,MATCH(AC$3,TQoL_Indexes!$B$8:$AK$8,0)),"")</f>
        <v/>
      </c>
      <c r="AD82" s="86" t="str">
        <f>IFERROR(INDEX(DB_Typologies!$D$4:$AP$1445,MATCH($A$3,DB_Typologies!$AQ$4:$AQ$1445,0)+$A82,MATCH(AD$3,TQoL_Indexes!$B$8:$AK$8,0)),"")</f>
        <v/>
      </c>
      <c r="AE82" s="86" t="str">
        <f>IFERROR(INDEX(DB_Typologies!$D$4:$AP$1445,MATCH($A$3,DB_Typologies!$AQ$4:$AQ$1445,0)+$A82,MATCH(AE$3,TQoL_Indexes!$B$8:$AK$8,0)),"")</f>
        <v/>
      </c>
      <c r="AF82" s="86" t="str">
        <f>IFERROR(INDEX(DB_Typologies!$D$4:$AP$1445,MATCH($A$3,DB_Typologies!$AQ$4:$AQ$1445,0)+$A82,MATCH(AF$3,TQoL_Indexes!$B$8:$AK$8,0)),"")</f>
        <v/>
      </c>
      <c r="AG82" s="86" t="str">
        <f>IFERROR(INDEX(DB_Typologies!$D$4:$AP$1445,MATCH($A$3,DB_Typologies!$AQ$4:$AQ$1445,0)+$A82,MATCH(AG$3,TQoL_Indexes!$B$8:$AK$8,0)),"")</f>
        <v/>
      </c>
      <c r="AH82" s="86" t="str">
        <f>IFERROR(INDEX(DB_Typologies!$D$4:$AP$1445,MATCH($A$3,DB_Typologies!$AQ$4:$AQ$1445,0)+$A82,MATCH(AH$3,TQoL_Indexes!$B$8:$AK$8,0)),"")</f>
        <v/>
      </c>
      <c r="AI82" s="86" t="str">
        <f>IFERROR(INDEX(DB_Typologies!$D$4:$AP$1445,MATCH($A$3,DB_Typologies!$AQ$4:$AQ$1445,0)+$A82,MATCH(AI$3,TQoL_Indexes!$B$8:$AK$8,0)),"")</f>
        <v/>
      </c>
      <c r="AJ82" s="86" t="str">
        <f>IFERROR(INDEX(DB_Typologies!$D$4:$AP$1445,MATCH($A$3,DB_Typologies!$AQ$4:$AQ$1445,0)+$A82,MATCH(AJ$3,TQoL_Indexes!$B$8:$AK$8,0)),"")</f>
        <v/>
      </c>
      <c r="AK82" s="86" t="str">
        <f>IFERROR(INDEX(DB_Typologies!$D$4:$AP$1445,MATCH($A$3,DB_Typologies!$AQ$4:$AQ$1445,0)+$A82,MATCH(AK$3,TQoL_Indexes!$B$8:$AK$8,0)),"")</f>
        <v/>
      </c>
      <c r="AL82" s="86" t="str">
        <f>IFERROR(INDEX(DB_Typologies!$D$4:$AP$1445,MATCH($A$3,DB_Typologies!$AQ$4:$AQ$1445,0)+$A82,MATCH(AL$3,TQoL_Indexes!$B$8:$AK$8,0)),"")</f>
        <v/>
      </c>
      <c r="AM82" s="87" t="str">
        <f>IFERROR(INDEX(DB_Typologies!$D$4:$AP$1445,MATCH($A$3,DB_Typologies!$AQ$4:$AQ$1445,0)+$A82,MATCH(AM$3,TQoL_Indexes!$B$8:$AK$8,0)),"")</f>
        <v/>
      </c>
    </row>
    <row r="83" spans="1:39">
      <c r="A83" s="58" t="str">
        <f>IFERROR(IF(A82+1&lt;COUNTIF(DB_Typologies!$AQ$4:$AQ$1445,$A$3),A82+1,""),"")</f>
        <v/>
      </c>
      <c r="B83" s="120" t="str">
        <f>IFERROR(INDEX(DB_Typologies!$D$4:$AP$1445,MATCH($A$3,DB_Typologies!$AQ$4:$AQ$1445,0)+$A83,MATCH(B$3,TQoL_Indexes!$B$8:$AK$8,0)),"")</f>
        <v/>
      </c>
      <c r="C83" s="86" t="str">
        <f>IFERROR(INDEX(DB_Typologies!$D$4:$AP$1445,MATCH($A$3,DB_Typologies!$AQ$4:$AQ$1445,0)+$A83,MATCH(C$3,TQoL_Indexes!$B$8:$AK$8,0)),"")</f>
        <v/>
      </c>
      <c r="D83" s="87" t="str">
        <f>IFERROR(INDEX(DB_Typologies!$D$4:$AP$1445,MATCH($A$3,DB_Typologies!$AQ$4:$AQ$1445,0)+$A83,MATCH(D$3,TQoL_Indexes!$B$8:$AK$8,0)),"")</f>
        <v/>
      </c>
      <c r="E83" s="86" t="str">
        <f>IFERROR(INDEX(DB_Typologies!$D$4:$AP$1445,MATCH($A$3,DB_Typologies!$AQ$4:$AQ$1445,0)+$A83,MATCH(E$3,TQoL_Indexes!$B$8:$AK$8,0)),"")</f>
        <v/>
      </c>
      <c r="F83" s="86" t="str">
        <f>IFERROR(INDEX(DB_Typologies!$D$4:$AP$1445,MATCH($A$3,DB_Typologies!$AQ$4:$AQ$1445,0)+$A83,MATCH(F$3,TQoL_Indexes!$B$8:$AK$8,0)),"")</f>
        <v/>
      </c>
      <c r="G83" s="86" t="str">
        <f>IFERROR(INDEX(DB_Typologies!$D$4:$AP$1445,MATCH($A$3,DB_Typologies!$AQ$4:$AQ$1445,0)+$A83,MATCH(G$3,TQoL_Indexes!$B$8:$AK$8,0)),"")</f>
        <v/>
      </c>
      <c r="H83" s="86" t="str">
        <f>IFERROR(INDEX(DB_Typologies!$D$4:$AP$1445,MATCH($A$3,DB_Typologies!$AQ$4:$AQ$1445,0)+$A83,MATCH(H$3,TQoL_Indexes!$B$8:$AK$8,0)),"")</f>
        <v/>
      </c>
      <c r="I83" s="86" t="str">
        <f>IFERROR(INDEX(DB_Typologies!$D$4:$AP$1445,MATCH($A$3,DB_Typologies!$AQ$4:$AQ$1445,0)+$A83,MATCH(I$3,TQoL_Indexes!$B$8:$AK$8,0)),"")</f>
        <v/>
      </c>
      <c r="J83" s="86" t="str">
        <f>IFERROR(INDEX(DB_Typologies!$D$4:$AP$1445,MATCH($A$3,DB_Typologies!$AQ$4:$AQ$1445,0)+$A83,MATCH(J$3,TQoL_Indexes!$B$8:$AK$8,0)),"")</f>
        <v/>
      </c>
      <c r="K83" s="86" t="str">
        <f>IFERROR(INDEX(DB_Typologies!$D$4:$AP$1445,MATCH($A$3,DB_Typologies!$AQ$4:$AQ$1445,0)+$A83,MATCH(K$3,TQoL_Indexes!$B$8:$AK$8,0)),"")</f>
        <v/>
      </c>
      <c r="L83" s="86" t="str">
        <f>IFERROR(INDEX(DB_Typologies!$D$4:$AP$1445,MATCH($A$3,DB_Typologies!$AQ$4:$AQ$1445,0)+$A83,MATCH(L$3,TQoL_Indexes!$B$8:$AK$8,0)),"")</f>
        <v/>
      </c>
      <c r="M83" s="86" t="str">
        <f>IFERROR(INDEX(DB_Typologies!$D$4:$AP$1445,MATCH($A$3,DB_Typologies!$AQ$4:$AQ$1445,0)+$A83,MATCH(M$3,TQoL_Indexes!$B$8:$AK$8,0)),"")</f>
        <v/>
      </c>
      <c r="N83" s="86" t="str">
        <f>IFERROR(INDEX(DB_Typologies!$D$4:$AP$1445,MATCH($A$3,DB_Typologies!$AQ$4:$AQ$1445,0)+$A83,MATCH(N$3,TQoL_Indexes!$B$8:$AK$8,0)),"")</f>
        <v/>
      </c>
      <c r="O83" s="86" t="str">
        <f>IFERROR(INDEX(DB_Typologies!$D$4:$AP$1445,MATCH($A$3,DB_Typologies!$AQ$4:$AQ$1445,0)+$A83,MATCH(O$3,TQoL_Indexes!$B$8:$AK$8,0)),"")</f>
        <v/>
      </c>
      <c r="P83" s="86" t="str">
        <f>IFERROR(INDEX(DB_Typologies!$D$4:$AP$1445,MATCH($A$3,DB_Typologies!$AQ$4:$AQ$1445,0)+$A83,MATCH(P$3,TQoL_Indexes!$B$8:$AK$8,0)),"")</f>
        <v/>
      </c>
      <c r="Q83" s="86" t="str">
        <f>IFERROR(INDEX(DB_Typologies!$D$4:$AP$1445,MATCH($A$3,DB_Typologies!$AQ$4:$AQ$1445,0)+$A83,MATCH(Q$3,TQoL_Indexes!$B$8:$AK$8,0)),"")</f>
        <v/>
      </c>
      <c r="R83" s="86" t="str">
        <f>IFERROR(INDEX(DB_Typologies!$D$4:$AP$1445,MATCH($A$3,DB_Typologies!$AQ$4:$AQ$1445,0)+$A83,MATCH(R$3,TQoL_Indexes!$B$8:$AK$8,0)),"")</f>
        <v/>
      </c>
      <c r="S83" s="86" t="str">
        <f>IFERROR(INDEX(DB_Typologies!$D$4:$AP$1445,MATCH($A$3,DB_Typologies!$AQ$4:$AQ$1445,0)+$A83,MATCH(S$3,TQoL_Indexes!$B$8:$AK$8,0)),"")</f>
        <v/>
      </c>
      <c r="T83" s="86" t="str">
        <f>IFERROR(INDEX(DB_Typologies!$D$4:$AP$1445,MATCH($A$3,DB_Typologies!$AQ$4:$AQ$1445,0)+$A83,MATCH(T$3,TQoL_Indexes!$B$8:$AK$8,0)),"")</f>
        <v/>
      </c>
      <c r="U83" s="86" t="str">
        <f>IFERROR(INDEX(DB_Typologies!$D$4:$AP$1445,MATCH($A$3,DB_Typologies!$AQ$4:$AQ$1445,0)+$A83,MATCH(U$3,TQoL_Indexes!$B$8:$AK$8,0)),"")</f>
        <v/>
      </c>
      <c r="V83" s="86" t="str">
        <f>IFERROR(INDEX(DB_Typologies!$D$4:$AP$1445,MATCH($A$3,DB_Typologies!$AQ$4:$AQ$1445,0)+$A83,MATCH(V$3,TQoL_Indexes!$B$8:$AK$8,0)),"")</f>
        <v/>
      </c>
      <c r="W83" s="86" t="str">
        <f>IFERROR(INDEX(DB_Typologies!$D$4:$AP$1445,MATCH($A$3,DB_Typologies!$AQ$4:$AQ$1445,0)+$A83,MATCH(W$3,TQoL_Indexes!$B$8:$AK$8,0)),"")</f>
        <v/>
      </c>
      <c r="X83" s="86" t="str">
        <f>IFERROR(INDEX(DB_Typologies!$D$4:$AP$1445,MATCH($A$3,DB_Typologies!$AQ$4:$AQ$1445,0)+$A83,MATCH(X$3,TQoL_Indexes!$B$8:$AK$8,0)),"")</f>
        <v/>
      </c>
      <c r="Y83" s="86" t="str">
        <f>IFERROR(INDEX(DB_Typologies!$D$4:$AP$1445,MATCH($A$3,DB_Typologies!$AQ$4:$AQ$1445,0)+$A83,MATCH(Y$3,TQoL_Indexes!$B$8:$AK$8,0)),"")</f>
        <v/>
      </c>
      <c r="Z83" s="86" t="str">
        <f>IFERROR(INDEX(DB_Typologies!$D$4:$AP$1445,MATCH($A$3,DB_Typologies!$AQ$4:$AQ$1445,0)+$A83,MATCH(Z$3,TQoL_Indexes!$B$8:$AK$8,0)),"")</f>
        <v/>
      </c>
      <c r="AA83" s="86" t="str">
        <f>IFERROR(INDEX(DB_Typologies!$D$4:$AP$1445,MATCH($A$3,DB_Typologies!$AQ$4:$AQ$1445,0)+$A83,MATCH(AA$3,TQoL_Indexes!$B$8:$AK$8,0)),"")</f>
        <v/>
      </c>
      <c r="AB83" s="86" t="str">
        <f>IFERROR(INDEX(DB_Typologies!$D$4:$AP$1445,MATCH($A$3,DB_Typologies!$AQ$4:$AQ$1445,0)+$A83,MATCH(AB$3,TQoL_Indexes!$B$8:$AK$8,0)),"")</f>
        <v/>
      </c>
      <c r="AC83" s="86" t="str">
        <f>IFERROR(INDEX(DB_Typologies!$D$4:$AP$1445,MATCH($A$3,DB_Typologies!$AQ$4:$AQ$1445,0)+$A83,MATCH(AC$3,TQoL_Indexes!$B$8:$AK$8,0)),"")</f>
        <v/>
      </c>
      <c r="AD83" s="86" t="str">
        <f>IFERROR(INDEX(DB_Typologies!$D$4:$AP$1445,MATCH($A$3,DB_Typologies!$AQ$4:$AQ$1445,0)+$A83,MATCH(AD$3,TQoL_Indexes!$B$8:$AK$8,0)),"")</f>
        <v/>
      </c>
      <c r="AE83" s="86" t="str">
        <f>IFERROR(INDEX(DB_Typologies!$D$4:$AP$1445,MATCH($A$3,DB_Typologies!$AQ$4:$AQ$1445,0)+$A83,MATCH(AE$3,TQoL_Indexes!$B$8:$AK$8,0)),"")</f>
        <v/>
      </c>
      <c r="AF83" s="86" t="str">
        <f>IFERROR(INDEX(DB_Typologies!$D$4:$AP$1445,MATCH($A$3,DB_Typologies!$AQ$4:$AQ$1445,0)+$A83,MATCH(AF$3,TQoL_Indexes!$B$8:$AK$8,0)),"")</f>
        <v/>
      </c>
      <c r="AG83" s="86" t="str">
        <f>IFERROR(INDEX(DB_Typologies!$D$4:$AP$1445,MATCH($A$3,DB_Typologies!$AQ$4:$AQ$1445,0)+$A83,MATCH(AG$3,TQoL_Indexes!$B$8:$AK$8,0)),"")</f>
        <v/>
      </c>
      <c r="AH83" s="86" t="str">
        <f>IFERROR(INDEX(DB_Typologies!$D$4:$AP$1445,MATCH($A$3,DB_Typologies!$AQ$4:$AQ$1445,0)+$A83,MATCH(AH$3,TQoL_Indexes!$B$8:$AK$8,0)),"")</f>
        <v/>
      </c>
      <c r="AI83" s="86" t="str">
        <f>IFERROR(INDEX(DB_Typologies!$D$4:$AP$1445,MATCH($A$3,DB_Typologies!$AQ$4:$AQ$1445,0)+$A83,MATCH(AI$3,TQoL_Indexes!$B$8:$AK$8,0)),"")</f>
        <v/>
      </c>
      <c r="AJ83" s="86" t="str">
        <f>IFERROR(INDEX(DB_Typologies!$D$4:$AP$1445,MATCH($A$3,DB_Typologies!$AQ$4:$AQ$1445,0)+$A83,MATCH(AJ$3,TQoL_Indexes!$B$8:$AK$8,0)),"")</f>
        <v/>
      </c>
      <c r="AK83" s="86" t="str">
        <f>IFERROR(INDEX(DB_Typologies!$D$4:$AP$1445,MATCH($A$3,DB_Typologies!$AQ$4:$AQ$1445,0)+$A83,MATCH(AK$3,TQoL_Indexes!$B$8:$AK$8,0)),"")</f>
        <v/>
      </c>
      <c r="AL83" s="86" t="str">
        <f>IFERROR(INDEX(DB_Typologies!$D$4:$AP$1445,MATCH($A$3,DB_Typologies!$AQ$4:$AQ$1445,0)+$A83,MATCH(AL$3,TQoL_Indexes!$B$8:$AK$8,0)),"")</f>
        <v/>
      </c>
      <c r="AM83" s="87" t="str">
        <f>IFERROR(INDEX(DB_Typologies!$D$4:$AP$1445,MATCH($A$3,DB_Typologies!$AQ$4:$AQ$1445,0)+$A83,MATCH(AM$3,TQoL_Indexes!$B$8:$AK$8,0)),"")</f>
        <v/>
      </c>
    </row>
    <row r="84" spans="1:39">
      <c r="A84" s="58" t="str">
        <f>IFERROR(IF(A83+1&lt;COUNTIF(DB_Typologies!$AQ$4:$AQ$1445,$A$3),A83+1,""),"")</f>
        <v/>
      </c>
      <c r="B84" s="120" t="str">
        <f>IFERROR(INDEX(DB_Typologies!$D$4:$AP$1445,MATCH($A$3,DB_Typologies!$AQ$4:$AQ$1445,0)+$A84,MATCH(B$3,TQoL_Indexes!$B$8:$AK$8,0)),"")</f>
        <v/>
      </c>
      <c r="C84" s="86" t="str">
        <f>IFERROR(INDEX(DB_Typologies!$D$4:$AP$1445,MATCH($A$3,DB_Typologies!$AQ$4:$AQ$1445,0)+$A84,MATCH(C$3,TQoL_Indexes!$B$8:$AK$8,0)),"")</f>
        <v/>
      </c>
      <c r="D84" s="87" t="str">
        <f>IFERROR(INDEX(DB_Typologies!$D$4:$AP$1445,MATCH($A$3,DB_Typologies!$AQ$4:$AQ$1445,0)+$A84,MATCH(D$3,TQoL_Indexes!$B$8:$AK$8,0)),"")</f>
        <v/>
      </c>
      <c r="E84" s="86" t="str">
        <f>IFERROR(INDEX(DB_Typologies!$D$4:$AP$1445,MATCH($A$3,DB_Typologies!$AQ$4:$AQ$1445,0)+$A84,MATCH(E$3,TQoL_Indexes!$B$8:$AK$8,0)),"")</f>
        <v/>
      </c>
      <c r="F84" s="86" t="str">
        <f>IFERROR(INDEX(DB_Typologies!$D$4:$AP$1445,MATCH($A$3,DB_Typologies!$AQ$4:$AQ$1445,0)+$A84,MATCH(F$3,TQoL_Indexes!$B$8:$AK$8,0)),"")</f>
        <v/>
      </c>
      <c r="G84" s="86" t="str">
        <f>IFERROR(INDEX(DB_Typologies!$D$4:$AP$1445,MATCH($A$3,DB_Typologies!$AQ$4:$AQ$1445,0)+$A84,MATCH(G$3,TQoL_Indexes!$B$8:$AK$8,0)),"")</f>
        <v/>
      </c>
      <c r="H84" s="86" t="str">
        <f>IFERROR(INDEX(DB_Typologies!$D$4:$AP$1445,MATCH($A$3,DB_Typologies!$AQ$4:$AQ$1445,0)+$A84,MATCH(H$3,TQoL_Indexes!$B$8:$AK$8,0)),"")</f>
        <v/>
      </c>
      <c r="I84" s="86" t="str">
        <f>IFERROR(INDEX(DB_Typologies!$D$4:$AP$1445,MATCH($A$3,DB_Typologies!$AQ$4:$AQ$1445,0)+$A84,MATCH(I$3,TQoL_Indexes!$B$8:$AK$8,0)),"")</f>
        <v/>
      </c>
      <c r="J84" s="86" t="str">
        <f>IFERROR(INDEX(DB_Typologies!$D$4:$AP$1445,MATCH($A$3,DB_Typologies!$AQ$4:$AQ$1445,0)+$A84,MATCH(J$3,TQoL_Indexes!$B$8:$AK$8,0)),"")</f>
        <v/>
      </c>
      <c r="K84" s="86" t="str">
        <f>IFERROR(INDEX(DB_Typologies!$D$4:$AP$1445,MATCH($A$3,DB_Typologies!$AQ$4:$AQ$1445,0)+$A84,MATCH(K$3,TQoL_Indexes!$B$8:$AK$8,0)),"")</f>
        <v/>
      </c>
      <c r="L84" s="86" t="str">
        <f>IFERROR(INDEX(DB_Typologies!$D$4:$AP$1445,MATCH($A$3,DB_Typologies!$AQ$4:$AQ$1445,0)+$A84,MATCH(L$3,TQoL_Indexes!$B$8:$AK$8,0)),"")</f>
        <v/>
      </c>
      <c r="M84" s="86" t="str">
        <f>IFERROR(INDEX(DB_Typologies!$D$4:$AP$1445,MATCH($A$3,DB_Typologies!$AQ$4:$AQ$1445,0)+$A84,MATCH(M$3,TQoL_Indexes!$B$8:$AK$8,0)),"")</f>
        <v/>
      </c>
      <c r="N84" s="86" t="str">
        <f>IFERROR(INDEX(DB_Typologies!$D$4:$AP$1445,MATCH($A$3,DB_Typologies!$AQ$4:$AQ$1445,0)+$A84,MATCH(N$3,TQoL_Indexes!$B$8:$AK$8,0)),"")</f>
        <v/>
      </c>
      <c r="O84" s="86" t="str">
        <f>IFERROR(INDEX(DB_Typologies!$D$4:$AP$1445,MATCH($A$3,DB_Typologies!$AQ$4:$AQ$1445,0)+$A84,MATCH(O$3,TQoL_Indexes!$B$8:$AK$8,0)),"")</f>
        <v/>
      </c>
      <c r="P84" s="86" t="str">
        <f>IFERROR(INDEX(DB_Typologies!$D$4:$AP$1445,MATCH($A$3,DB_Typologies!$AQ$4:$AQ$1445,0)+$A84,MATCH(P$3,TQoL_Indexes!$B$8:$AK$8,0)),"")</f>
        <v/>
      </c>
      <c r="Q84" s="86" t="str">
        <f>IFERROR(INDEX(DB_Typologies!$D$4:$AP$1445,MATCH($A$3,DB_Typologies!$AQ$4:$AQ$1445,0)+$A84,MATCH(Q$3,TQoL_Indexes!$B$8:$AK$8,0)),"")</f>
        <v/>
      </c>
      <c r="R84" s="86" t="str">
        <f>IFERROR(INDEX(DB_Typologies!$D$4:$AP$1445,MATCH($A$3,DB_Typologies!$AQ$4:$AQ$1445,0)+$A84,MATCH(R$3,TQoL_Indexes!$B$8:$AK$8,0)),"")</f>
        <v/>
      </c>
      <c r="S84" s="86" t="str">
        <f>IFERROR(INDEX(DB_Typologies!$D$4:$AP$1445,MATCH($A$3,DB_Typologies!$AQ$4:$AQ$1445,0)+$A84,MATCH(S$3,TQoL_Indexes!$B$8:$AK$8,0)),"")</f>
        <v/>
      </c>
      <c r="T84" s="86" t="str">
        <f>IFERROR(INDEX(DB_Typologies!$D$4:$AP$1445,MATCH($A$3,DB_Typologies!$AQ$4:$AQ$1445,0)+$A84,MATCH(T$3,TQoL_Indexes!$B$8:$AK$8,0)),"")</f>
        <v/>
      </c>
      <c r="U84" s="86" t="str">
        <f>IFERROR(INDEX(DB_Typologies!$D$4:$AP$1445,MATCH($A$3,DB_Typologies!$AQ$4:$AQ$1445,0)+$A84,MATCH(U$3,TQoL_Indexes!$B$8:$AK$8,0)),"")</f>
        <v/>
      </c>
      <c r="V84" s="86" t="str">
        <f>IFERROR(INDEX(DB_Typologies!$D$4:$AP$1445,MATCH($A$3,DB_Typologies!$AQ$4:$AQ$1445,0)+$A84,MATCH(V$3,TQoL_Indexes!$B$8:$AK$8,0)),"")</f>
        <v/>
      </c>
      <c r="W84" s="86" t="str">
        <f>IFERROR(INDEX(DB_Typologies!$D$4:$AP$1445,MATCH($A$3,DB_Typologies!$AQ$4:$AQ$1445,0)+$A84,MATCH(W$3,TQoL_Indexes!$B$8:$AK$8,0)),"")</f>
        <v/>
      </c>
      <c r="X84" s="86" t="str">
        <f>IFERROR(INDEX(DB_Typologies!$D$4:$AP$1445,MATCH($A$3,DB_Typologies!$AQ$4:$AQ$1445,0)+$A84,MATCH(X$3,TQoL_Indexes!$B$8:$AK$8,0)),"")</f>
        <v/>
      </c>
      <c r="Y84" s="86" t="str">
        <f>IFERROR(INDEX(DB_Typologies!$D$4:$AP$1445,MATCH($A$3,DB_Typologies!$AQ$4:$AQ$1445,0)+$A84,MATCH(Y$3,TQoL_Indexes!$B$8:$AK$8,0)),"")</f>
        <v/>
      </c>
      <c r="Z84" s="86" t="str">
        <f>IFERROR(INDEX(DB_Typologies!$D$4:$AP$1445,MATCH($A$3,DB_Typologies!$AQ$4:$AQ$1445,0)+$A84,MATCH(Z$3,TQoL_Indexes!$B$8:$AK$8,0)),"")</f>
        <v/>
      </c>
      <c r="AA84" s="86" t="str">
        <f>IFERROR(INDEX(DB_Typologies!$D$4:$AP$1445,MATCH($A$3,DB_Typologies!$AQ$4:$AQ$1445,0)+$A84,MATCH(AA$3,TQoL_Indexes!$B$8:$AK$8,0)),"")</f>
        <v/>
      </c>
      <c r="AB84" s="86" t="str">
        <f>IFERROR(INDEX(DB_Typologies!$D$4:$AP$1445,MATCH($A$3,DB_Typologies!$AQ$4:$AQ$1445,0)+$A84,MATCH(AB$3,TQoL_Indexes!$B$8:$AK$8,0)),"")</f>
        <v/>
      </c>
      <c r="AC84" s="86" t="str">
        <f>IFERROR(INDEX(DB_Typologies!$D$4:$AP$1445,MATCH($A$3,DB_Typologies!$AQ$4:$AQ$1445,0)+$A84,MATCH(AC$3,TQoL_Indexes!$B$8:$AK$8,0)),"")</f>
        <v/>
      </c>
      <c r="AD84" s="86" t="str">
        <f>IFERROR(INDEX(DB_Typologies!$D$4:$AP$1445,MATCH($A$3,DB_Typologies!$AQ$4:$AQ$1445,0)+$A84,MATCH(AD$3,TQoL_Indexes!$B$8:$AK$8,0)),"")</f>
        <v/>
      </c>
      <c r="AE84" s="86" t="str">
        <f>IFERROR(INDEX(DB_Typologies!$D$4:$AP$1445,MATCH($A$3,DB_Typologies!$AQ$4:$AQ$1445,0)+$A84,MATCH(AE$3,TQoL_Indexes!$B$8:$AK$8,0)),"")</f>
        <v/>
      </c>
      <c r="AF84" s="86" t="str">
        <f>IFERROR(INDEX(DB_Typologies!$D$4:$AP$1445,MATCH($A$3,DB_Typologies!$AQ$4:$AQ$1445,0)+$A84,MATCH(AF$3,TQoL_Indexes!$B$8:$AK$8,0)),"")</f>
        <v/>
      </c>
      <c r="AG84" s="86" t="str">
        <f>IFERROR(INDEX(DB_Typologies!$D$4:$AP$1445,MATCH($A$3,DB_Typologies!$AQ$4:$AQ$1445,0)+$A84,MATCH(AG$3,TQoL_Indexes!$B$8:$AK$8,0)),"")</f>
        <v/>
      </c>
      <c r="AH84" s="86" t="str">
        <f>IFERROR(INDEX(DB_Typologies!$D$4:$AP$1445,MATCH($A$3,DB_Typologies!$AQ$4:$AQ$1445,0)+$A84,MATCH(AH$3,TQoL_Indexes!$B$8:$AK$8,0)),"")</f>
        <v/>
      </c>
      <c r="AI84" s="86" t="str">
        <f>IFERROR(INDEX(DB_Typologies!$D$4:$AP$1445,MATCH($A$3,DB_Typologies!$AQ$4:$AQ$1445,0)+$A84,MATCH(AI$3,TQoL_Indexes!$B$8:$AK$8,0)),"")</f>
        <v/>
      </c>
      <c r="AJ84" s="86" t="str">
        <f>IFERROR(INDEX(DB_Typologies!$D$4:$AP$1445,MATCH($A$3,DB_Typologies!$AQ$4:$AQ$1445,0)+$A84,MATCH(AJ$3,TQoL_Indexes!$B$8:$AK$8,0)),"")</f>
        <v/>
      </c>
      <c r="AK84" s="86" t="str">
        <f>IFERROR(INDEX(DB_Typologies!$D$4:$AP$1445,MATCH($A$3,DB_Typologies!$AQ$4:$AQ$1445,0)+$A84,MATCH(AK$3,TQoL_Indexes!$B$8:$AK$8,0)),"")</f>
        <v/>
      </c>
      <c r="AL84" s="86" t="str">
        <f>IFERROR(INDEX(DB_Typologies!$D$4:$AP$1445,MATCH($A$3,DB_Typologies!$AQ$4:$AQ$1445,0)+$A84,MATCH(AL$3,TQoL_Indexes!$B$8:$AK$8,0)),"")</f>
        <v/>
      </c>
      <c r="AM84" s="87" t="str">
        <f>IFERROR(INDEX(DB_Typologies!$D$4:$AP$1445,MATCH($A$3,DB_Typologies!$AQ$4:$AQ$1445,0)+$A84,MATCH(AM$3,TQoL_Indexes!$B$8:$AK$8,0)),"")</f>
        <v/>
      </c>
    </row>
    <row r="85" spans="1:39">
      <c r="A85" s="58" t="str">
        <f>IFERROR(IF(A84+1&lt;COUNTIF(DB_Typologies!$AQ$4:$AQ$1445,$A$3),A84+1,""),"")</f>
        <v/>
      </c>
      <c r="B85" s="120" t="str">
        <f>IFERROR(INDEX(DB_Typologies!$D$4:$AP$1445,MATCH($A$3,DB_Typologies!$AQ$4:$AQ$1445,0)+$A85,MATCH(B$3,TQoL_Indexes!$B$8:$AK$8,0)),"")</f>
        <v/>
      </c>
      <c r="C85" s="86" t="str">
        <f>IFERROR(INDEX(DB_Typologies!$D$4:$AP$1445,MATCH($A$3,DB_Typologies!$AQ$4:$AQ$1445,0)+$A85,MATCH(C$3,TQoL_Indexes!$B$8:$AK$8,0)),"")</f>
        <v/>
      </c>
      <c r="D85" s="87" t="str">
        <f>IFERROR(INDEX(DB_Typologies!$D$4:$AP$1445,MATCH($A$3,DB_Typologies!$AQ$4:$AQ$1445,0)+$A85,MATCH(D$3,TQoL_Indexes!$B$8:$AK$8,0)),"")</f>
        <v/>
      </c>
      <c r="E85" s="86" t="str">
        <f>IFERROR(INDEX(DB_Typologies!$D$4:$AP$1445,MATCH($A$3,DB_Typologies!$AQ$4:$AQ$1445,0)+$A85,MATCH(E$3,TQoL_Indexes!$B$8:$AK$8,0)),"")</f>
        <v/>
      </c>
      <c r="F85" s="86" t="str">
        <f>IFERROR(INDEX(DB_Typologies!$D$4:$AP$1445,MATCH($A$3,DB_Typologies!$AQ$4:$AQ$1445,0)+$A85,MATCH(F$3,TQoL_Indexes!$B$8:$AK$8,0)),"")</f>
        <v/>
      </c>
      <c r="G85" s="86" t="str">
        <f>IFERROR(INDEX(DB_Typologies!$D$4:$AP$1445,MATCH($A$3,DB_Typologies!$AQ$4:$AQ$1445,0)+$A85,MATCH(G$3,TQoL_Indexes!$B$8:$AK$8,0)),"")</f>
        <v/>
      </c>
      <c r="H85" s="86" t="str">
        <f>IFERROR(INDEX(DB_Typologies!$D$4:$AP$1445,MATCH($A$3,DB_Typologies!$AQ$4:$AQ$1445,0)+$A85,MATCH(H$3,TQoL_Indexes!$B$8:$AK$8,0)),"")</f>
        <v/>
      </c>
      <c r="I85" s="86" t="str">
        <f>IFERROR(INDEX(DB_Typologies!$D$4:$AP$1445,MATCH($A$3,DB_Typologies!$AQ$4:$AQ$1445,0)+$A85,MATCH(I$3,TQoL_Indexes!$B$8:$AK$8,0)),"")</f>
        <v/>
      </c>
      <c r="J85" s="86" t="str">
        <f>IFERROR(INDEX(DB_Typologies!$D$4:$AP$1445,MATCH($A$3,DB_Typologies!$AQ$4:$AQ$1445,0)+$A85,MATCH(J$3,TQoL_Indexes!$B$8:$AK$8,0)),"")</f>
        <v/>
      </c>
      <c r="K85" s="86" t="str">
        <f>IFERROR(INDEX(DB_Typologies!$D$4:$AP$1445,MATCH($A$3,DB_Typologies!$AQ$4:$AQ$1445,0)+$A85,MATCH(K$3,TQoL_Indexes!$B$8:$AK$8,0)),"")</f>
        <v/>
      </c>
      <c r="L85" s="86" t="str">
        <f>IFERROR(INDEX(DB_Typologies!$D$4:$AP$1445,MATCH($A$3,DB_Typologies!$AQ$4:$AQ$1445,0)+$A85,MATCH(L$3,TQoL_Indexes!$B$8:$AK$8,0)),"")</f>
        <v/>
      </c>
      <c r="M85" s="86" t="str">
        <f>IFERROR(INDEX(DB_Typologies!$D$4:$AP$1445,MATCH($A$3,DB_Typologies!$AQ$4:$AQ$1445,0)+$A85,MATCH(M$3,TQoL_Indexes!$B$8:$AK$8,0)),"")</f>
        <v/>
      </c>
      <c r="N85" s="86" t="str">
        <f>IFERROR(INDEX(DB_Typologies!$D$4:$AP$1445,MATCH($A$3,DB_Typologies!$AQ$4:$AQ$1445,0)+$A85,MATCH(N$3,TQoL_Indexes!$B$8:$AK$8,0)),"")</f>
        <v/>
      </c>
      <c r="O85" s="86" t="str">
        <f>IFERROR(INDEX(DB_Typologies!$D$4:$AP$1445,MATCH($A$3,DB_Typologies!$AQ$4:$AQ$1445,0)+$A85,MATCH(O$3,TQoL_Indexes!$B$8:$AK$8,0)),"")</f>
        <v/>
      </c>
      <c r="P85" s="86" t="str">
        <f>IFERROR(INDEX(DB_Typologies!$D$4:$AP$1445,MATCH($A$3,DB_Typologies!$AQ$4:$AQ$1445,0)+$A85,MATCH(P$3,TQoL_Indexes!$B$8:$AK$8,0)),"")</f>
        <v/>
      </c>
      <c r="Q85" s="86" t="str">
        <f>IFERROR(INDEX(DB_Typologies!$D$4:$AP$1445,MATCH($A$3,DB_Typologies!$AQ$4:$AQ$1445,0)+$A85,MATCH(Q$3,TQoL_Indexes!$B$8:$AK$8,0)),"")</f>
        <v/>
      </c>
      <c r="R85" s="86" t="str">
        <f>IFERROR(INDEX(DB_Typologies!$D$4:$AP$1445,MATCH($A$3,DB_Typologies!$AQ$4:$AQ$1445,0)+$A85,MATCH(R$3,TQoL_Indexes!$B$8:$AK$8,0)),"")</f>
        <v/>
      </c>
      <c r="S85" s="86" t="str">
        <f>IFERROR(INDEX(DB_Typologies!$D$4:$AP$1445,MATCH($A$3,DB_Typologies!$AQ$4:$AQ$1445,0)+$A85,MATCH(S$3,TQoL_Indexes!$B$8:$AK$8,0)),"")</f>
        <v/>
      </c>
      <c r="T85" s="86" t="str">
        <f>IFERROR(INDEX(DB_Typologies!$D$4:$AP$1445,MATCH($A$3,DB_Typologies!$AQ$4:$AQ$1445,0)+$A85,MATCH(T$3,TQoL_Indexes!$B$8:$AK$8,0)),"")</f>
        <v/>
      </c>
      <c r="U85" s="86" t="str">
        <f>IFERROR(INDEX(DB_Typologies!$D$4:$AP$1445,MATCH($A$3,DB_Typologies!$AQ$4:$AQ$1445,0)+$A85,MATCH(U$3,TQoL_Indexes!$B$8:$AK$8,0)),"")</f>
        <v/>
      </c>
      <c r="V85" s="86" t="str">
        <f>IFERROR(INDEX(DB_Typologies!$D$4:$AP$1445,MATCH($A$3,DB_Typologies!$AQ$4:$AQ$1445,0)+$A85,MATCH(V$3,TQoL_Indexes!$B$8:$AK$8,0)),"")</f>
        <v/>
      </c>
      <c r="W85" s="86" t="str">
        <f>IFERROR(INDEX(DB_Typologies!$D$4:$AP$1445,MATCH($A$3,DB_Typologies!$AQ$4:$AQ$1445,0)+$A85,MATCH(W$3,TQoL_Indexes!$B$8:$AK$8,0)),"")</f>
        <v/>
      </c>
      <c r="X85" s="86" t="str">
        <f>IFERROR(INDEX(DB_Typologies!$D$4:$AP$1445,MATCH($A$3,DB_Typologies!$AQ$4:$AQ$1445,0)+$A85,MATCH(X$3,TQoL_Indexes!$B$8:$AK$8,0)),"")</f>
        <v/>
      </c>
      <c r="Y85" s="86" t="str">
        <f>IFERROR(INDEX(DB_Typologies!$D$4:$AP$1445,MATCH($A$3,DB_Typologies!$AQ$4:$AQ$1445,0)+$A85,MATCH(Y$3,TQoL_Indexes!$B$8:$AK$8,0)),"")</f>
        <v/>
      </c>
      <c r="Z85" s="86" t="str">
        <f>IFERROR(INDEX(DB_Typologies!$D$4:$AP$1445,MATCH($A$3,DB_Typologies!$AQ$4:$AQ$1445,0)+$A85,MATCH(Z$3,TQoL_Indexes!$B$8:$AK$8,0)),"")</f>
        <v/>
      </c>
      <c r="AA85" s="86" t="str">
        <f>IFERROR(INDEX(DB_Typologies!$D$4:$AP$1445,MATCH($A$3,DB_Typologies!$AQ$4:$AQ$1445,0)+$A85,MATCH(AA$3,TQoL_Indexes!$B$8:$AK$8,0)),"")</f>
        <v/>
      </c>
      <c r="AB85" s="86" t="str">
        <f>IFERROR(INDEX(DB_Typologies!$D$4:$AP$1445,MATCH($A$3,DB_Typologies!$AQ$4:$AQ$1445,0)+$A85,MATCH(AB$3,TQoL_Indexes!$B$8:$AK$8,0)),"")</f>
        <v/>
      </c>
      <c r="AC85" s="86" t="str">
        <f>IFERROR(INDEX(DB_Typologies!$D$4:$AP$1445,MATCH($A$3,DB_Typologies!$AQ$4:$AQ$1445,0)+$A85,MATCH(AC$3,TQoL_Indexes!$B$8:$AK$8,0)),"")</f>
        <v/>
      </c>
      <c r="AD85" s="86" t="str">
        <f>IFERROR(INDEX(DB_Typologies!$D$4:$AP$1445,MATCH($A$3,DB_Typologies!$AQ$4:$AQ$1445,0)+$A85,MATCH(AD$3,TQoL_Indexes!$B$8:$AK$8,0)),"")</f>
        <v/>
      </c>
      <c r="AE85" s="86" t="str">
        <f>IFERROR(INDEX(DB_Typologies!$D$4:$AP$1445,MATCH($A$3,DB_Typologies!$AQ$4:$AQ$1445,0)+$A85,MATCH(AE$3,TQoL_Indexes!$B$8:$AK$8,0)),"")</f>
        <v/>
      </c>
      <c r="AF85" s="86" t="str">
        <f>IFERROR(INDEX(DB_Typologies!$D$4:$AP$1445,MATCH($A$3,DB_Typologies!$AQ$4:$AQ$1445,0)+$A85,MATCH(AF$3,TQoL_Indexes!$B$8:$AK$8,0)),"")</f>
        <v/>
      </c>
      <c r="AG85" s="86" t="str">
        <f>IFERROR(INDEX(DB_Typologies!$D$4:$AP$1445,MATCH($A$3,DB_Typologies!$AQ$4:$AQ$1445,0)+$A85,MATCH(AG$3,TQoL_Indexes!$B$8:$AK$8,0)),"")</f>
        <v/>
      </c>
      <c r="AH85" s="86" t="str">
        <f>IFERROR(INDEX(DB_Typologies!$D$4:$AP$1445,MATCH($A$3,DB_Typologies!$AQ$4:$AQ$1445,0)+$A85,MATCH(AH$3,TQoL_Indexes!$B$8:$AK$8,0)),"")</f>
        <v/>
      </c>
      <c r="AI85" s="86" t="str">
        <f>IFERROR(INDEX(DB_Typologies!$D$4:$AP$1445,MATCH($A$3,DB_Typologies!$AQ$4:$AQ$1445,0)+$A85,MATCH(AI$3,TQoL_Indexes!$B$8:$AK$8,0)),"")</f>
        <v/>
      </c>
      <c r="AJ85" s="86" t="str">
        <f>IFERROR(INDEX(DB_Typologies!$D$4:$AP$1445,MATCH($A$3,DB_Typologies!$AQ$4:$AQ$1445,0)+$A85,MATCH(AJ$3,TQoL_Indexes!$B$8:$AK$8,0)),"")</f>
        <v/>
      </c>
      <c r="AK85" s="86" t="str">
        <f>IFERROR(INDEX(DB_Typologies!$D$4:$AP$1445,MATCH($A$3,DB_Typologies!$AQ$4:$AQ$1445,0)+$A85,MATCH(AK$3,TQoL_Indexes!$B$8:$AK$8,0)),"")</f>
        <v/>
      </c>
      <c r="AL85" s="86" t="str">
        <f>IFERROR(INDEX(DB_Typologies!$D$4:$AP$1445,MATCH($A$3,DB_Typologies!$AQ$4:$AQ$1445,0)+$A85,MATCH(AL$3,TQoL_Indexes!$B$8:$AK$8,0)),"")</f>
        <v/>
      </c>
      <c r="AM85" s="87" t="str">
        <f>IFERROR(INDEX(DB_Typologies!$D$4:$AP$1445,MATCH($A$3,DB_Typologies!$AQ$4:$AQ$1445,0)+$A85,MATCH(AM$3,TQoL_Indexes!$B$8:$AK$8,0)),"")</f>
        <v/>
      </c>
    </row>
    <row r="86" spans="1:39">
      <c r="A86" s="58" t="str">
        <f>IFERROR(IF(A85+1&lt;COUNTIF(DB_Typologies!$AQ$4:$AQ$1445,$A$3),A85+1,""),"")</f>
        <v/>
      </c>
      <c r="B86" s="120" t="str">
        <f>IFERROR(INDEX(DB_Typologies!$D$4:$AP$1445,MATCH($A$3,DB_Typologies!$AQ$4:$AQ$1445,0)+$A86,MATCH(B$3,TQoL_Indexes!$B$8:$AK$8,0)),"")</f>
        <v/>
      </c>
      <c r="C86" s="86" t="str">
        <f>IFERROR(INDEX(DB_Typologies!$D$4:$AP$1445,MATCH($A$3,DB_Typologies!$AQ$4:$AQ$1445,0)+$A86,MATCH(C$3,TQoL_Indexes!$B$8:$AK$8,0)),"")</f>
        <v/>
      </c>
      <c r="D86" s="87" t="str">
        <f>IFERROR(INDEX(DB_Typologies!$D$4:$AP$1445,MATCH($A$3,DB_Typologies!$AQ$4:$AQ$1445,0)+$A86,MATCH(D$3,TQoL_Indexes!$B$8:$AK$8,0)),"")</f>
        <v/>
      </c>
      <c r="E86" s="86" t="str">
        <f>IFERROR(INDEX(DB_Typologies!$D$4:$AP$1445,MATCH($A$3,DB_Typologies!$AQ$4:$AQ$1445,0)+$A86,MATCH(E$3,TQoL_Indexes!$B$8:$AK$8,0)),"")</f>
        <v/>
      </c>
      <c r="F86" s="86" t="str">
        <f>IFERROR(INDEX(DB_Typologies!$D$4:$AP$1445,MATCH($A$3,DB_Typologies!$AQ$4:$AQ$1445,0)+$A86,MATCH(F$3,TQoL_Indexes!$B$8:$AK$8,0)),"")</f>
        <v/>
      </c>
      <c r="G86" s="86" t="str">
        <f>IFERROR(INDEX(DB_Typologies!$D$4:$AP$1445,MATCH($A$3,DB_Typologies!$AQ$4:$AQ$1445,0)+$A86,MATCH(G$3,TQoL_Indexes!$B$8:$AK$8,0)),"")</f>
        <v/>
      </c>
      <c r="H86" s="86" t="str">
        <f>IFERROR(INDEX(DB_Typologies!$D$4:$AP$1445,MATCH($A$3,DB_Typologies!$AQ$4:$AQ$1445,0)+$A86,MATCH(H$3,TQoL_Indexes!$B$8:$AK$8,0)),"")</f>
        <v/>
      </c>
      <c r="I86" s="86" t="str">
        <f>IFERROR(INDEX(DB_Typologies!$D$4:$AP$1445,MATCH($A$3,DB_Typologies!$AQ$4:$AQ$1445,0)+$A86,MATCH(I$3,TQoL_Indexes!$B$8:$AK$8,0)),"")</f>
        <v/>
      </c>
      <c r="J86" s="86" t="str">
        <f>IFERROR(INDEX(DB_Typologies!$D$4:$AP$1445,MATCH($A$3,DB_Typologies!$AQ$4:$AQ$1445,0)+$A86,MATCH(J$3,TQoL_Indexes!$B$8:$AK$8,0)),"")</f>
        <v/>
      </c>
      <c r="K86" s="86" t="str">
        <f>IFERROR(INDEX(DB_Typologies!$D$4:$AP$1445,MATCH($A$3,DB_Typologies!$AQ$4:$AQ$1445,0)+$A86,MATCH(K$3,TQoL_Indexes!$B$8:$AK$8,0)),"")</f>
        <v/>
      </c>
      <c r="L86" s="86" t="str">
        <f>IFERROR(INDEX(DB_Typologies!$D$4:$AP$1445,MATCH($A$3,DB_Typologies!$AQ$4:$AQ$1445,0)+$A86,MATCH(L$3,TQoL_Indexes!$B$8:$AK$8,0)),"")</f>
        <v/>
      </c>
      <c r="M86" s="86" t="str">
        <f>IFERROR(INDEX(DB_Typologies!$D$4:$AP$1445,MATCH($A$3,DB_Typologies!$AQ$4:$AQ$1445,0)+$A86,MATCH(M$3,TQoL_Indexes!$B$8:$AK$8,0)),"")</f>
        <v/>
      </c>
      <c r="N86" s="86" t="str">
        <f>IFERROR(INDEX(DB_Typologies!$D$4:$AP$1445,MATCH($A$3,DB_Typologies!$AQ$4:$AQ$1445,0)+$A86,MATCH(N$3,TQoL_Indexes!$B$8:$AK$8,0)),"")</f>
        <v/>
      </c>
      <c r="O86" s="86" t="str">
        <f>IFERROR(INDEX(DB_Typologies!$D$4:$AP$1445,MATCH($A$3,DB_Typologies!$AQ$4:$AQ$1445,0)+$A86,MATCH(O$3,TQoL_Indexes!$B$8:$AK$8,0)),"")</f>
        <v/>
      </c>
      <c r="P86" s="86" t="str">
        <f>IFERROR(INDEX(DB_Typologies!$D$4:$AP$1445,MATCH($A$3,DB_Typologies!$AQ$4:$AQ$1445,0)+$A86,MATCH(P$3,TQoL_Indexes!$B$8:$AK$8,0)),"")</f>
        <v/>
      </c>
      <c r="Q86" s="86" t="str">
        <f>IFERROR(INDEX(DB_Typologies!$D$4:$AP$1445,MATCH($A$3,DB_Typologies!$AQ$4:$AQ$1445,0)+$A86,MATCH(Q$3,TQoL_Indexes!$B$8:$AK$8,0)),"")</f>
        <v/>
      </c>
      <c r="R86" s="86" t="str">
        <f>IFERROR(INDEX(DB_Typologies!$D$4:$AP$1445,MATCH($A$3,DB_Typologies!$AQ$4:$AQ$1445,0)+$A86,MATCH(R$3,TQoL_Indexes!$B$8:$AK$8,0)),"")</f>
        <v/>
      </c>
      <c r="S86" s="86" t="str">
        <f>IFERROR(INDEX(DB_Typologies!$D$4:$AP$1445,MATCH($A$3,DB_Typologies!$AQ$4:$AQ$1445,0)+$A86,MATCH(S$3,TQoL_Indexes!$B$8:$AK$8,0)),"")</f>
        <v/>
      </c>
      <c r="T86" s="86" t="str">
        <f>IFERROR(INDEX(DB_Typologies!$D$4:$AP$1445,MATCH($A$3,DB_Typologies!$AQ$4:$AQ$1445,0)+$A86,MATCH(T$3,TQoL_Indexes!$B$8:$AK$8,0)),"")</f>
        <v/>
      </c>
      <c r="U86" s="86" t="str">
        <f>IFERROR(INDEX(DB_Typologies!$D$4:$AP$1445,MATCH($A$3,DB_Typologies!$AQ$4:$AQ$1445,0)+$A86,MATCH(U$3,TQoL_Indexes!$B$8:$AK$8,0)),"")</f>
        <v/>
      </c>
      <c r="V86" s="86" t="str">
        <f>IFERROR(INDEX(DB_Typologies!$D$4:$AP$1445,MATCH($A$3,DB_Typologies!$AQ$4:$AQ$1445,0)+$A86,MATCH(V$3,TQoL_Indexes!$B$8:$AK$8,0)),"")</f>
        <v/>
      </c>
      <c r="W86" s="86" t="str">
        <f>IFERROR(INDEX(DB_Typologies!$D$4:$AP$1445,MATCH($A$3,DB_Typologies!$AQ$4:$AQ$1445,0)+$A86,MATCH(W$3,TQoL_Indexes!$B$8:$AK$8,0)),"")</f>
        <v/>
      </c>
      <c r="X86" s="86" t="str">
        <f>IFERROR(INDEX(DB_Typologies!$D$4:$AP$1445,MATCH($A$3,DB_Typologies!$AQ$4:$AQ$1445,0)+$A86,MATCH(X$3,TQoL_Indexes!$B$8:$AK$8,0)),"")</f>
        <v/>
      </c>
      <c r="Y86" s="86" t="str">
        <f>IFERROR(INDEX(DB_Typologies!$D$4:$AP$1445,MATCH($A$3,DB_Typologies!$AQ$4:$AQ$1445,0)+$A86,MATCH(Y$3,TQoL_Indexes!$B$8:$AK$8,0)),"")</f>
        <v/>
      </c>
      <c r="Z86" s="86" t="str">
        <f>IFERROR(INDEX(DB_Typologies!$D$4:$AP$1445,MATCH($A$3,DB_Typologies!$AQ$4:$AQ$1445,0)+$A86,MATCH(Z$3,TQoL_Indexes!$B$8:$AK$8,0)),"")</f>
        <v/>
      </c>
      <c r="AA86" s="86" t="str">
        <f>IFERROR(INDEX(DB_Typologies!$D$4:$AP$1445,MATCH($A$3,DB_Typologies!$AQ$4:$AQ$1445,0)+$A86,MATCH(AA$3,TQoL_Indexes!$B$8:$AK$8,0)),"")</f>
        <v/>
      </c>
      <c r="AB86" s="86" t="str">
        <f>IFERROR(INDEX(DB_Typologies!$D$4:$AP$1445,MATCH($A$3,DB_Typologies!$AQ$4:$AQ$1445,0)+$A86,MATCH(AB$3,TQoL_Indexes!$B$8:$AK$8,0)),"")</f>
        <v/>
      </c>
      <c r="AC86" s="86" t="str">
        <f>IFERROR(INDEX(DB_Typologies!$D$4:$AP$1445,MATCH($A$3,DB_Typologies!$AQ$4:$AQ$1445,0)+$A86,MATCH(AC$3,TQoL_Indexes!$B$8:$AK$8,0)),"")</f>
        <v/>
      </c>
      <c r="AD86" s="86" t="str">
        <f>IFERROR(INDEX(DB_Typologies!$D$4:$AP$1445,MATCH($A$3,DB_Typologies!$AQ$4:$AQ$1445,0)+$A86,MATCH(AD$3,TQoL_Indexes!$B$8:$AK$8,0)),"")</f>
        <v/>
      </c>
      <c r="AE86" s="86" t="str">
        <f>IFERROR(INDEX(DB_Typologies!$D$4:$AP$1445,MATCH($A$3,DB_Typologies!$AQ$4:$AQ$1445,0)+$A86,MATCH(AE$3,TQoL_Indexes!$B$8:$AK$8,0)),"")</f>
        <v/>
      </c>
      <c r="AF86" s="86" t="str">
        <f>IFERROR(INDEX(DB_Typologies!$D$4:$AP$1445,MATCH($A$3,DB_Typologies!$AQ$4:$AQ$1445,0)+$A86,MATCH(AF$3,TQoL_Indexes!$B$8:$AK$8,0)),"")</f>
        <v/>
      </c>
      <c r="AG86" s="86" t="str">
        <f>IFERROR(INDEX(DB_Typologies!$D$4:$AP$1445,MATCH($A$3,DB_Typologies!$AQ$4:$AQ$1445,0)+$A86,MATCH(AG$3,TQoL_Indexes!$B$8:$AK$8,0)),"")</f>
        <v/>
      </c>
      <c r="AH86" s="86" t="str">
        <f>IFERROR(INDEX(DB_Typologies!$D$4:$AP$1445,MATCH($A$3,DB_Typologies!$AQ$4:$AQ$1445,0)+$A86,MATCH(AH$3,TQoL_Indexes!$B$8:$AK$8,0)),"")</f>
        <v/>
      </c>
      <c r="AI86" s="86" t="str">
        <f>IFERROR(INDEX(DB_Typologies!$D$4:$AP$1445,MATCH($A$3,DB_Typologies!$AQ$4:$AQ$1445,0)+$A86,MATCH(AI$3,TQoL_Indexes!$B$8:$AK$8,0)),"")</f>
        <v/>
      </c>
      <c r="AJ86" s="86" t="str">
        <f>IFERROR(INDEX(DB_Typologies!$D$4:$AP$1445,MATCH($A$3,DB_Typologies!$AQ$4:$AQ$1445,0)+$A86,MATCH(AJ$3,TQoL_Indexes!$B$8:$AK$8,0)),"")</f>
        <v/>
      </c>
      <c r="AK86" s="86" t="str">
        <f>IFERROR(INDEX(DB_Typologies!$D$4:$AP$1445,MATCH($A$3,DB_Typologies!$AQ$4:$AQ$1445,0)+$A86,MATCH(AK$3,TQoL_Indexes!$B$8:$AK$8,0)),"")</f>
        <v/>
      </c>
      <c r="AL86" s="86" t="str">
        <f>IFERROR(INDEX(DB_Typologies!$D$4:$AP$1445,MATCH($A$3,DB_Typologies!$AQ$4:$AQ$1445,0)+$A86,MATCH(AL$3,TQoL_Indexes!$B$8:$AK$8,0)),"")</f>
        <v/>
      </c>
      <c r="AM86" s="87" t="str">
        <f>IFERROR(INDEX(DB_Typologies!$D$4:$AP$1445,MATCH($A$3,DB_Typologies!$AQ$4:$AQ$1445,0)+$A86,MATCH(AM$3,TQoL_Indexes!$B$8:$AK$8,0)),"")</f>
        <v/>
      </c>
    </row>
    <row r="87" spans="1:39">
      <c r="A87" s="58" t="str">
        <f>IFERROR(IF(A86+1&lt;COUNTIF(DB_Typologies!$AQ$4:$AQ$1445,$A$3),A86+1,""),"")</f>
        <v/>
      </c>
      <c r="B87" s="120" t="str">
        <f>IFERROR(INDEX(DB_Typologies!$D$4:$AP$1445,MATCH($A$3,DB_Typologies!$AQ$4:$AQ$1445,0)+$A87,MATCH(B$3,TQoL_Indexes!$B$8:$AK$8,0)),"")</f>
        <v/>
      </c>
      <c r="C87" s="86" t="str">
        <f>IFERROR(INDEX(DB_Typologies!$D$4:$AP$1445,MATCH($A$3,DB_Typologies!$AQ$4:$AQ$1445,0)+$A87,MATCH(C$3,TQoL_Indexes!$B$8:$AK$8,0)),"")</f>
        <v/>
      </c>
      <c r="D87" s="87" t="str">
        <f>IFERROR(INDEX(DB_Typologies!$D$4:$AP$1445,MATCH($A$3,DB_Typologies!$AQ$4:$AQ$1445,0)+$A87,MATCH(D$3,TQoL_Indexes!$B$8:$AK$8,0)),"")</f>
        <v/>
      </c>
      <c r="E87" s="86" t="str">
        <f>IFERROR(INDEX(DB_Typologies!$D$4:$AP$1445,MATCH($A$3,DB_Typologies!$AQ$4:$AQ$1445,0)+$A87,MATCH(E$3,TQoL_Indexes!$B$8:$AK$8,0)),"")</f>
        <v/>
      </c>
      <c r="F87" s="86" t="str">
        <f>IFERROR(INDEX(DB_Typologies!$D$4:$AP$1445,MATCH($A$3,DB_Typologies!$AQ$4:$AQ$1445,0)+$A87,MATCH(F$3,TQoL_Indexes!$B$8:$AK$8,0)),"")</f>
        <v/>
      </c>
      <c r="G87" s="86" t="str">
        <f>IFERROR(INDEX(DB_Typologies!$D$4:$AP$1445,MATCH($A$3,DB_Typologies!$AQ$4:$AQ$1445,0)+$A87,MATCH(G$3,TQoL_Indexes!$B$8:$AK$8,0)),"")</f>
        <v/>
      </c>
      <c r="H87" s="86" t="str">
        <f>IFERROR(INDEX(DB_Typologies!$D$4:$AP$1445,MATCH($A$3,DB_Typologies!$AQ$4:$AQ$1445,0)+$A87,MATCH(H$3,TQoL_Indexes!$B$8:$AK$8,0)),"")</f>
        <v/>
      </c>
      <c r="I87" s="86" t="str">
        <f>IFERROR(INDEX(DB_Typologies!$D$4:$AP$1445,MATCH($A$3,DB_Typologies!$AQ$4:$AQ$1445,0)+$A87,MATCH(I$3,TQoL_Indexes!$B$8:$AK$8,0)),"")</f>
        <v/>
      </c>
      <c r="J87" s="86" t="str">
        <f>IFERROR(INDEX(DB_Typologies!$D$4:$AP$1445,MATCH($A$3,DB_Typologies!$AQ$4:$AQ$1445,0)+$A87,MATCH(J$3,TQoL_Indexes!$B$8:$AK$8,0)),"")</f>
        <v/>
      </c>
      <c r="K87" s="86" t="str">
        <f>IFERROR(INDEX(DB_Typologies!$D$4:$AP$1445,MATCH($A$3,DB_Typologies!$AQ$4:$AQ$1445,0)+$A87,MATCH(K$3,TQoL_Indexes!$B$8:$AK$8,0)),"")</f>
        <v/>
      </c>
      <c r="L87" s="86" t="str">
        <f>IFERROR(INDEX(DB_Typologies!$D$4:$AP$1445,MATCH($A$3,DB_Typologies!$AQ$4:$AQ$1445,0)+$A87,MATCH(L$3,TQoL_Indexes!$B$8:$AK$8,0)),"")</f>
        <v/>
      </c>
      <c r="M87" s="86" t="str">
        <f>IFERROR(INDEX(DB_Typologies!$D$4:$AP$1445,MATCH($A$3,DB_Typologies!$AQ$4:$AQ$1445,0)+$A87,MATCH(M$3,TQoL_Indexes!$B$8:$AK$8,0)),"")</f>
        <v/>
      </c>
      <c r="N87" s="86" t="str">
        <f>IFERROR(INDEX(DB_Typologies!$D$4:$AP$1445,MATCH($A$3,DB_Typologies!$AQ$4:$AQ$1445,0)+$A87,MATCH(N$3,TQoL_Indexes!$B$8:$AK$8,0)),"")</f>
        <v/>
      </c>
      <c r="O87" s="86" t="str">
        <f>IFERROR(INDEX(DB_Typologies!$D$4:$AP$1445,MATCH($A$3,DB_Typologies!$AQ$4:$AQ$1445,0)+$A87,MATCH(O$3,TQoL_Indexes!$B$8:$AK$8,0)),"")</f>
        <v/>
      </c>
      <c r="P87" s="86" t="str">
        <f>IFERROR(INDEX(DB_Typologies!$D$4:$AP$1445,MATCH($A$3,DB_Typologies!$AQ$4:$AQ$1445,0)+$A87,MATCH(P$3,TQoL_Indexes!$B$8:$AK$8,0)),"")</f>
        <v/>
      </c>
      <c r="Q87" s="86" t="str">
        <f>IFERROR(INDEX(DB_Typologies!$D$4:$AP$1445,MATCH($A$3,DB_Typologies!$AQ$4:$AQ$1445,0)+$A87,MATCH(Q$3,TQoL_Indexes!$B$8:$AK$8,0)),"")</f>
        <v/>
      </c>
      <c r="R87" s="86" t="str">
        <f>IFERROR(INDEX(DB_Typologies!$D$4:$AP$1445,MATCH($A$3,DB_Typologies!$AQ$4:$AQ$1445,0)+$A87,MATCH(R$3,TQoL_Indexes!$B$8:$AK$8,0)),"")</f>
        <v/>
      </c>
      <c r="S87" s="86" t="str">
        <f>IFERROR(INDEX(DB_Typologies!$D$4:$AP$1445,MATCH($A$3,DB_Typologies!$AQ$4:$AQ$1445,0)+$A87,MATCH(S$3,TQoL_Indexes!$B$8:$AK$8,0)),"")</f>
        <v/>
      </c>
      <c r="T87" s="86" t="str">
        <f>IFERROR(INDEX(DB_Typologies!$D$4:$AP$1445,MATCH($A$3,DB_Typologies!$AQ$4:$AQ$1445,0)+$A87,MATCH(T$3,TQoL_Indexes!$B$8:$AK$8,0)),"")</f>
        <v/>
      </c>
      <c r="U87" s="86" t="str">
        <f>IFERROR(INDEX(DB_Typologies!$D$4:$AP$1445,MATCH($A$3,DB_Typologies!$AQ$4:$AQ$1445,0)+$A87,MATCH(U$3,TQoL_Indexes!$B$8:$AK$8,0)),"")</f>
        <v/>
      </c>
      <c r="V87" s="86" t="str">
        <f>IFERROR(INDEX(DB_Typologies!$D$4:$AP$1445,MATCH($A$3,DB_Typologies!$AQ$4:$AQ$1445,0)+$A87,MATCH(V$3,TQoL_Indexes!$B$8:$AK$8,0)),"")</f>
        <v/>
      </c>
      <c r="W87" s="86" t="str">
        <f>IFERROR(INDEX(DB_Typologies!$D$4:$AP$1445,MATCH($A$3,DB_Typologies!$AQ$4:$AQ$1445,0)+$A87,MATCH(W$3,TQoL_Indexes!$B$8:$AK$8,0)),"")</f>
        <v/>
      </c>
      <c r="X87" s="86" t="str">
        <f>IFERROR(INDEX(DB_Typologies!$D$4:$AP$1445,MATCH($A$3,DB_Typologies!$AQ$4:$AQ$1445,0)+$A87,MATCH(X$3,TQoL_Indexes!$B$8:$AK$8,0)),"")</f>
        <v/>
      </c>
      <c r="Y87" s="86" t="str">
        <f>IFERROR(INDEX(DB_Typologies!$D$4:$AP$1445,MATCH($A$3,DB_Typologies!$AQ$4:$AQ$1445,0)+$A87,MATCH(Y$3,TQoL_Indexes!$B$8:$AK$8,0)),"")</f>
        <v/>
      </c>
      <c r="Z87" s="86" t="str">
        <f>IFERROR(INDEX(DB_Typologies!$D$4:$AP$1445,MATCH($A$3,DB_Typologies!$AQ$4:$AQ$1445,0)+$A87,MATCH(Z$3,TQoL_Indexes!$B$8:$AK$8,0)),"")</f>
        <v/>
      </c>
      <c r="AA87" s="86" t="str">
        <f>IFERROR(INDEX(DB_Typologies!$D$4:$AP$1445,MATCH($A$3,DB_Typologies!$AQ$4:$AQ$1445,0)+$A87,MATCH(AA$3,TQoL_Indexes!$B$8:$AK$8,0)),"")</f>
        <v/>
      </c>
      <c r="AB87" s="86" t="str">
        <f>IFERROR(INDEX(DB_Typologies!$D$4:$AP$1445,MATCH($A$3,DB_Typologies!$AQ$4:$AQ$1445,0)+$A87,MATCH(AB$3,TQoL_Indexes!$B$8:$AK$8,0)),"")</f>
        <v/>
      </c>
      <c r="AC87" s="86" t="str">
        <f>IFERROR(INDEX(DB_Typologies!$D$4:$AP$1445,MATCH($A$3,DB_Typologies!$AQ$4:$AQ$1445,0)+$A87,MATCH(AC$3,TQoL_Indexes!$B$8:$AK$8,0)),"")</f>
        <v/>
      </c>
      <c r="AD87" s="86" t="str">
        <f>IFERROR(INDEX(DB_Typologies!$D$4:$AP$1445,MATCH($A$3,DB_Typologies!$AQ$4:$AQ$1445,0)+$A87,MATCH(AD$3,TQoL_Indexes!$B$8:$AK$8,0)),"")</f>
        <v/>
      </c>
      <c r="AE87" s="86" t="str">
        <f>IFERROR(INDEX(DB_Typologies!$D$4:$AP$1445,MATCH($A$3,DB_Typologies!$AQ$4:$AQ$1445,0)+$A87,MATCH(AE$3,TQoL_Indexes!$B$8:$AK$8,0)),"")</f>
        <v/>
      </c>
      <c r="AF87" s="86" t="str">
        <f>IFERROR(INDEX(DB_Typologies!$D$4:$AP$1445,MATCH($A$3,DB_Typologies!$AQ$4:$AQ$1445,0)+$A87,MATCH(AF$3,TQoL_Indexes!$B$8:$AK$8,0)),"")</f>
        <v/>
      </c>
      <c r="AG87" s="86" t="str">
        <f>IFERROR(INDEX(DB_Typologies!$D$4:$AP$1445,MATCH($A$3,DB_Typologies!$AQ$4:$AQ$1445,0)+$A87,MATCH(AG$3,TQoL_Indexes!$B$8:$AK$8,0)),"")</f>
        <v/>
      </c>
      <c r="AH87" s="86" t="str">
        <f>IFERROR(INDEX(DB_Typologies!$D$4:$AP$1445,MATCH($A$3,DB_Typologies!$AQ$4:$AQ$1445,0)+$A87,MATCH(AH$3,TQoL_Indexes!$B$8:$AK$8,0)),"")</f>
        <v/>
      </c>
      <c r="AI87" s="86" t="str">
        <f>IFERROR(INDEX(DB_Typologies!$D$4:$AP$1445,MATCH($A$3,DB_Typologies!$AQ$4:$AQ$1445,0)+$A87,MATCH(AI$3,TQoL_Indexes!$B$8:$AK$8,0)),"")</f>
        <v/>
      </c>
      <c r="AJ87" s="86" t="str">
        <f>IFERROR(INDEX(DB_Typologies!$D$4:$AP$1445,MATCH($A$3,DB_Typologies!$AQ$4:$AQ$1445,0)+$A87,MATCH(AJ$3,TQoL_Indexes!$B$8:$AK$8,0)),"")</f>
        <v/>
      </c>
      <c r="AK87" s="86" t="str">
        <f>IFERROR(INDEX(DB_Typologies!$D$4:$AP$1445,MATCH($A$3,DB_Typologies!$AQ$4:$AQ$1445,0)+$A87,MATCH(AK$3,TQoL_Indexes!$B$8:$AK$8,0)),"")</f>
        <v/>
      </c>
      <c r="AL87" s="86" t="str">
        <f>IFERROR(INDEX(DB_Typologies!$D$4:$AP$1445,MATCH($A$3,DB_Typologies!$AQ$4:$AQ$1445,0)+$A87,MATCH(AL$3,TQoL_Indexes!$B$8:$AK$8,0)),"")</f>
        <v/>
      </c>
      <c r="AM87" s="87" t="str">
        <f>IFERROR(INDEX(DB_Typologies!$D$4:$AP$1445,MATCH($A$3,DB_Typologies!$AQ$4:$AQ$1445,0)+$A87,MATCH(AM$3,TQoL_Indexes!$B$8:$AK$8,0)),"")</f>
        <v/>
      </c>
    </row>
    <row r="88" spans="1:39">
      <c r="A88" s="58" t="str">
        <f>IFERROR(IF(A87+1&lt;COUNTIF(DB_Typologies!$AQ$4:$AQ$1445,$A$3),A87+1,""),"")</f>
        <v/>
      </c>
      <c r="B88" s="120" t="str">
        <f>IFERROR(INDEX(DB_Typologies!$D$4:$AP$1445,MATCH($A$3,DB_Typologies!$AQ$4:$AQ$1445,0)+$A88,MATCH(B$3,TQoL_Indexes!$B$8:$AK$8,0)),"")</f>
        <v/>
      </c>
      <c r="C88" s="86" t="str">
        <f>IFERROR(INDEX(DB_Typologies!$D$4:$AP$1445,MATCH($A$3,DB_Typologies!$AQ$4:$AQ$1445,0)+$A88,MATCH(C$3,TQoL_Indexes!$B$8:$AK$8,0)),"")</f>
        <v/>
      </c>
      <c r="D88" s="87" t="str">
        <f>IFERROR(INDEX(DB_Typologies!$D$4:$AP$1445,MATCH($A$3,DB_Typologies!$AQ$4:$AQ$1445,0)+$A88,MATCH(D$3,TQoL_Indexes!$B$8:$AK$8,0)),"")</f>
        <v/>
      </c>
      <c r="E88" s="86" t="str">
        <f>IFERROR(INDEX(DB_Typologies!$D$4:$AP$1445,MATCH($A$3,DB_Typologies!$AQ$4:$AQ$1445,0)+$A88,MATCH(E$3,TQoL_Indexes!$B$8:$AK$8,0)),"")</f>
        <v/>
      </c>
      <c r="F88" s="86" t="str">
        <f>IFERROR(INDEX(DB_Typologies!$D$4:$AP$1445,MATCH($A$3,DB_Typologies!$AQ$4:$AQ$1445,0)+$A88,MATCH(F$3,TQoL_Indexes!$B$8:$AK$8,0)),"")</f>
        <v/>
      </c>
      <c r="G88" s="86" t="str">
        <f>IFERROR(INDEX(DB_Typologies!$D$4:$AP$1445,MATCH($A$3,DB_Typologies!$AQ$4:$AQ$1445,0)+$A88,MATCH(G$3,TQoL_Indexes!$B$8:$AK$8,0)),"")</f>
        <v/>
      </c>
      <c r="H88" s="86" t="str">
        <f>IFERROR(INDEX(DB_Typologies!$D$4:$AP$1445,MATCH($A$3,DB_Typologies!$AQ$4:$AQ$1445,0)+$A88,MATCH(H$3,TQoL_Indexes!$B$8:$AK$8,0)),"")</f>
        <v/>
      </c>
      <c r="I88" s="86" t="str">
        <f>IFERROR(INDEX(DB_Typologies!$D$4:$AP$1445,MATCH($A$3,DB_Typologies!$AQ$4:$AQ$1445,0)+$A88,MATCH(I$3,TQoL_Indexes!$B$8:$AK$8,0)),"")</f>
        <v/>
      </c>
      <c r="J88" s="86" t="str">
        <f>IFERROR(INDEX(DB_Typologies!$D$4:$AP$1445,MATCH($A$3,DB_Typologies!$AQ$4:$AQ$1445,0)+$A88,MATCH(J$3,TQoL_Indexes!$B$8:$AK$8,0)),"")</f>
        <v/>
      </c>
      <c r="K88" s="86" t="str">
        <f>IFERROR(INDEX(DB_Typologies!$D$4:$AP$1445,MATCH($A$3,DB_Typologies!$AQ$4:$AQ$1445,0)+$A88,MATCH(K$3,TQoL_Indexes!$B$8:$AK$8,0)),"")</f>
        <v/>
      </c>
      <c r="L88" s="86" t="str">
        <f>IFERROR(INDEX(DB_Typologies!$D$4:$AP$1445,MATCH($A$3,DB_Typologies!$AQ$4:$AQ$1445,0)+$A88,MATCH(L$3,TQoL_Indexes!$B$8:$AK$8,0)),"")</f>
        <v/>
      </c>
      <c r="M88" s="86" t="str">
        <f>IFERROR(INDEX(DB_Typologies!$D$4:$AP$1445,MATCH($A$3,DB_Typologies!$AQ$4:$AQ$1445,0)+$A88,MATCH(M$3,TQoL_Indexes!$B$8:$AK$8,0)),"")</f>
        <v/>
      </c>
      <c r="N88" s="86" t="str">
        <f>IFERROR(INDEX(DB_Typologies!$D$4:$AP$1445,MATCH($A$3,DB_Typologies!$AQ$4:$AQ$1445,0)+$A88,MATCH(N$3,TQoL_Indexes!$B$8:$AK$8,0)),"")</f>
        <v/>
      </c>
      <c r="O88" s="86" t="str">
        <f>IFERROR(INDEX(DB_Typologies!$D$4:$AP$1445,MATCH($A$3,DB_Typologies!$AQ$4:$AQ$1445,0)+$A88,MATCH(O$3,TQoL_Indexes!$B$8:$AK$8,0)),"")</f>
        <v/>
      </c>
      <c r="P88" s="86" t="str">
        <f>IFERROR(INDEX(DB_Typologies!$D$4:$AP$1445,MATCH($A$3,DB_Typologies!$AQ$4:$AQ$1445,0)+$A88,MATCH(P$3,TQoL_Indexes!$B$8:$AK$8,0)),"")</f>
        <v/>
      </c>
      <c r="Q88" s="86" t="str">
        <f>IFERROR(INDEX(DB_Typologies!$D$4:$AP$1445,MATCH($A$3,DB_Typologies!$AQ$4:$AQ$1445,0)+$A88,MATCH(Q$3,TQoL_Indexes!$B$8:$AK$8,0)),"")</f>
        <v/>
      </c>
      <c r="R88" s="86" t="str">
        <f>IFERROR(INDEX(DB_Typologies!$D$4:$AP$1445,MATCH($A$3,DB_Typologies!$AQ$4:$AQ$1445,0)+$A88,MATCH(R$3,TQoL_Indexes!$B$8:$AK$8,0)),"")</f>
        <v/>
      </c>
      <c r="S88" s="86" t="str">
        <f>IFERROR(INDEX(DB_Typologies!$D$4:$AP$1445,MATCH($A$3,DB_Typologies!$AQ$4:$AQ$1445,0)+$A88,MATCH(S$3,TQoL_Indexes!$B$8:$AK$8,0)),"")</f>
        <v/>
      </c>
      <c r="T88" s="86" t="str">
        <f>IFERROR(INDEX(DB_Typologies!$D$4:$AP$1445,MATCH($A$3,DB_Typologies!$AQ$4:$AQ$1445,0)+$A88,MATCH(T$3,TQoL_Indexes!$B$8:$AK$8,0)),"")</f>
        <v/>
      </c>
      <c r="U88" s="86" t="str">
        <f>IFERROR(INDEX(DB_Typologies!$D$4:$AP$1445,MATCH($A$3,DB_Typologies!$AQ$4:$AQ$1445,0)+$A88,MATCH(U$3,TQoL_Indexes!$B$8:$AK$8,0)),"")</f>
        <v/>
      </c>
      <c r="V88" s="86" t="str">
        <f>IFERROR(INDEX(DB_Typologies!$D$4:$AP$1445,MATCH($A$3,DB_Typologies!$AQ$4:$AQ$1445,0)+$A88,MATCH(V$3,TQoL_Indexes!$B$8:$AK$8,0)),"")</f>
        <v/>
      </c>
      <c r="W88" s="86" t="str">
        <f>IFERROR(INDEX(DB_Typologies!$D$4:$AP$1445,MATCH($A$3,DB_Typologies!$AQ$4:$AQ$1445,0)+$A88,MATCH(W$3,TQoL_Indexes!$B$8:$AK$8,0)),"")</f>
        <v/>
      </c>
      <c r="X88" s="86" t="str">
        <f>IFERROR(INDEX(DB_Typologies!$D$4:$AP$1445,MATCH($A$3,DB_Typologies!$AQ$4:$AQ$1445,0)+$A88,MATCH(X$3,TQoL_Indexes!$B$8:$AK$8,0)),"")</f>
        <v/>
      </c>
      <c r="Y88" s="86" t="str">
        <f>IFERROR(INDEX(DB_Typologies!$D$4:$AP$1445,MATCH($A$3,DB_Typologies!$AQ$4:$AQ$1445,0)+$A88,MATCH(Y$3,TQoL_Indexes!$B$8:$AK$8,0)),"")</f>
        <v/>
      </c>
      <c r="Z88" s="86" t="str">
        <f>IFERROR(INDEX(DB_Typologies!$D$4:$AP$1445,MATCH($A$3,DB_Typologies!$AQ$4:$AQ$1445,0)+$A88,MATCH(Z$3,TQoL_Indexes!$B$8:$AK$8,0)),"")</f>
        <v/>
      </c>
      <c r="AA88" s="86" t="str">
        <f>IFERROR(INDEX(DB_Typologies!$D$4:$AP$1445,MATCH($A$3,DB_Typologies!$AQ$4:$AQ$1445,0)+$A88,MATCH(AA$3,TQoL_Indexes!$B$8:$AK$8,0)),"")</f>
        <v/>
      </c>
      <c r="AB88" s="86" t="str">
        <f>IFERROR(INDEX(DB_Typologies!$D$4:$AP$1445,MATCH($A$3,DB_Typologies!$AQ$4:$AQ$1445,0)+$A88,MATCH(AB$3,TQoL_Indexes!$B$8:$AK$8,0)),"")</f>
        <v/>
      </c>
      <c r="AC88" s="86" t="str">
        <f>IFERROR(INDEX(DB_Typologies!$D$4:$AP$1445,MATCH($A$3,DB_Typologies!$AQ$4:$AQ$1445,0)+$A88,MATCH(AC$3,TQoL_Indexes!$B$8:$AK$8,0)),"")</f>
        <v/>
      </c>
      <c r="AD88" s="86" t="str">
        <f>IFERROR(INDEX(DB_Typologies!$D$4:$AP$1445,MATCH($A$3,DB_Typologies!$AQ$4:$AQ$1445,0)+$A88,MATCH(AD$3,TQoL_Indexes!$B$8:$AK$8,0)),"")</f>
        <v/>
      </c>
      <c r="AE88" s="86" t="str">
        <f>IFERROR(INDEX(DB_Typologies!$D$4:$AP$1445,MATCH($A$3,DB_Typologies!$AQ$4:$AQ$1445,0)+$A88,MATCH(AE$3,TQoL_Indexes!$B$8:$AK$8,0)),"")</f>
        <v/>
      </c>
      <c r="AF88" s="86" t="str">
        <f>IFERROR(INDEX(DB_Typologies!$D$4:$AP$1445,MATCH($A$3,DB_Typologies!$AQ$4:$AQ$1445,0)+$A88,MATCH(AF$3,TQoL_Indexes!$B$8:$AK$8,0)),"")</f>
        <v/>
      </c>
      <c r="AG88" s="86" t="str">
        <f>IFERROR(INDEX(DB_Typologies!$D$4:$AP$1445,MATCH($A$3,DB_Typologies!$AQ$4:$AQ$1445,0)+$A88,MATCH(AG$3,TQoL_Indexes!$B$8:$AK$8,0)),"")</f>
        <v/>
      </c>
      <c r="AH88" s="86" t="str">
        <f>IFERROR(INDEX(DB_Typologies!$D$4:$AP$1445,MATCH($A$3,DB_Typologies!$AQ$4:$AQ$1445,0)+$A88,MATCH(AH$3,TQoL_Indexes!$B$8:$AK$8,0)),"")</f>
        <v/>
      </c>
      <c r="AI88" s="86" t="str">
        <f>IFERROR(INDEX(DB_Typologies!$D$4:$AP$1445,MATCH($A$3,DB_Typologies!$AQ$4:$AQ$1445,0)+$A88,MATCH(AI$3,TQoL_Indexes!$B$8:$AK$8,0)),"")</f>
        <v/>
      </c>
      <c r="AJ88" s="86" t="str">
        <f>IFERROR(INDEX(DB_Typologies!$D$4:$AP$1445,MATCH($A$3,DB_Typologies!$AQ$4:$AQ$1445,0)+$A88,MATCH(AJ$3,TQoL_Indexes!$B$8:$AK$8,0)),"")</f>
        <v/>
      </c>
      <c r="AK88" s="86" t="str">
        <f>IFERROR(INDEX(DB_Typologies!$D$4:$AP$1445,MATCH($A$3,DB_Typologies!$AQ$4:$AQ$1445,0)+$A88,MATCH(AK$3,TQoL_Indexes!$B$8:$AK$8,0)),"")</f>
        <v/>
      </c>
      <c r="AL88" s="86" t="str">
        <f>IFERROR(INDEX(DB_Typologies!$D$4:$AP$1445,MATCH($A$3,DB_Typologies!$AQ$4:$AQ$1445,0)+$A88,MATCH(AL$3,TQoL_Indexes!$B$8:$AK$8,0)),"")</f>
        <v/>
      </c>
      <c r="AM88" s="87" t="str">
        <f>IFERROR(INDEX(DB_Typologies!$D$4:$AP$1445,MATCH($A$3,DB_Typologies!$AQ$4:$AQ$1445,0)+$A88,MATCH(AM$3,TQoL_Indexes!$B$8:$AK$8,0)),"")</f>
        <v/>
      </c>
    </row>
    <row r="89" spans="1:39">
      <c r="A89" s="58" t="str">
        <f>IFERROR(IF(A88+1&lt;COUNTIF(DB_Typologies!$AQ$4:$AQ$1445,$A$3),A88+1,""),"")</f>
        <v/>
      </c>
      <c r="B89" s="120" t="str">
        <f>IFERROR(INDEX(DB_Typologies!$D$4:$AP$1445,MATCH($A$3,DB_Typologies!$AQ$4:$AQ$1445,0)+$A89,MATCH(B$3,TQoL_Indexes!$B$8:$AK$8,0)),"")</f>
        <v/>
      </c>
      <c r="C89" s="86" t="str">
        <f>IFERROR(INDEX(DB_Typologies!$D$4:$AP$1445,MATCH($A$3,DB_Typologies!$AQ$4:$AQ$1445,0)+$A89,MATCH(C$3,TQoL_Indexes!$B$8:$AK$8,0)),"")</f>
        <v/>
      </c>
      <c r="D89" s="87" t="str">
        <f>IFERROR(INDEX(DB_Typologies!$D$4:$AP$1445,MATCH($A$3,DB_Typologies!$AQ$4:$AQ$1445,0)+$A89,MATCH(D$3,TQoL_Indexes!$B$8:$AK$8,0)),"")</f>
        <v/>
      </c>
      <c r="E89" s="86" t="str">
        <f>IFERROR(INDEX(DB_Typologies!$D$4:$AP$1445,MATCH($A$3,DB_Typologies!$AQ$4:$AQ$1445,0)+$A89,MATCH(E$3,TQoL_Indexes!$B$8:$AK$8,0)),"")</f>
        <v/>
      </c>
      <c r="F89" s="86" t="str">
        <f>IFERROR(INDEX(DB_Typologies!$D$4:$AP$1445,MATCH($A$3,DB_Typologies!$AQ$4:$AQ$1445,0)+$A89,MATCH(F$3,TQoL_Indexes!$B$8:$AK$8,0)),"")</f>
        <v/>
      </c>
      <c r="G89" s="86" t="str">
        <f>IFERROR(INDEX(DB_Typologies!$D$4:$AP$1445,MATCH($A$3,DB_Typologies!$AQ$4:$AQ$1445,0)+$A89,MATCH(G$3,TQoL_Indexes!$B$8:$AK$8,0)),"")</f>
        <v/>
      </c>
      <c r="H89" s="86" t="str">
        <f>IFERROR(INDEX(DB_Typologies!$D$4:$AP$1445,MATCH($A$3,DB_Typologies!$AQ$4:$AQ$1445,0)+$A89,MATCH(H$3,TQoL_Indexes!$B$8:$AK$8,0)),"")</f>
        <v/>
      </c>
      <c r="I89" s="86" t="str">
        <f>IFERROR(INDEX(DB_Typologies!$D$4:$AP$1445,MATCH($A$3,DB_Typologies!$AQ$4:$AQ$1445,0)+$A89,MATCH(I$3,TQoL_Indexes!$B$8:$AK$8,0)),"")</f>
        <v/>
      </c>
      <c r="J89" s="86" t="str">
        <f>IFERROR(INDEX(DB_Typologies!$D$4:$AP$1445,MATCH($A$3,DB_Typologies!$AQ$4:$AQ$1445,0)+$A89,MATCH(J$3,TQoL_Indexes!$B$8:$AK$8,0)),"")</f>
        <v/>
      </c>
      <c r="K89" s="86" t="str">
        <f>IFERROR(INDEX(DB_Typologies!$D$4:$AP$1445,MATCH($A$3,DB_Typologies!$AQ$4:$AQ$1445,0)+$A89,MATCH(K$3,TQoL_Indexes!$B$8:$AK$8,0)),"")</f>
        <v/>
      </c>
      <c r="L89" s="86" t="str">
        <f>IFERROR(INDEX(DB_Typologies!$D$4:$AP$1445,MATCH($A$3,DB_Typologies!$AQ$4:$AQ$1445,0)+$A89,MATCH(L$3,TQoL_Indexes!$B$8:$AK$8,0)),"")</f>
        <v/>
      </c>
      <c r="M89" s="86" t="str">
        <f>IFERROR(INDEX(DB_Typologies!$D$4:$AP$1445,MATCH($A$3,DB_Typologies!$AQ$4:$AQ$1445,0)+$A89,MATCH(M$3,TQoL_Indexes!$B$8:$AK$8,0)),"")</f>
        <v/>
      </c>
      <c r="N89" s="86" t="str">
        <f>IFERROR(INDEX(DB_Typologies!$D$4:$AP$1445,MATCH($A$3,DB_Typologies!$AQ$4:$AQ$1445,0)+$A89,MATCH(N$3,TQoL_Indexes!$B$8:$AK$8,0)),"")</f>
        <v/>
      </c>
      <c r="O89" s="86" t="str">
        <f>IFERROR(INDEX(DB_Typologies!$D$4:$AP$1445,MATCH($A$3,DB_Typologies!$AQ$4:$AQ$1445,0)+$A89,MATCH(O$3,TQoL_Indexes!$B$8:$AK$8,0)),"")</f>
        <v/>
      </c>
      <c r="P89" s="86" t="str">
        <f>IFERROR(INDEX(DB_Typologies!$D$4:$AP$1445,MATCH($A$3,DB_Typologies!$AQ$4:$AQ$1445,0)+$A89,MATCH(P$3,TQoL_Indexes!$B$8:$AK$8,0)),"")</f>
        <v/>
      </c>
      <c r="Q89" s="86" t="str">
        <f>IFERROR(INDEX(DB_Typologies!$D$4:$AP$1445,MATCH($A$3,DB_Typologies!$AQ$4:$AQ$1445,0)+$A89,MATCH(Q$3,TQoL_Indexes!$B$8:$AK$8,0)),"")</f>
        <v/>
      </c>
      <c r="R89" s="86" t="str">
        <f>IFERROR(INDEX(DB_Typologies!$D$4:$AP$1445,MATCH($A$3,DB_Typologies!$AQ$4:$AQ$1445,0)+$A89,MATCH(R$3,TQoL_Indexes!$B$8:$AK$8,0)),"")</f>
        <v/>
      </c>
      <c r="S89" s="86" t="str">
        <f>IFERROR(INDEX(DB_Typologies!$D$4:$AP$1445,MATCH($A$3,DB_Typologies!$AQ$4:$AQ$1445,0)+$A89,MATCH(S$3,TQoL_Indexes!$B$8:$AK$8,0)),"")</f>
        <v/>
      </c>
      <c r="T89" s="86" t="str">
        <f>IFERROR(INDEX(DB_Typologies!$D$4:$AP$1445,MATCH($A$3,DB_Typologies!$AQ$4:$AQ$1445,0)+$A89,MATCH(T$3,TQoL_Indexes!$B$8:$AK$8,0)),"")</f>
        <v/>
      </c>
      <c r="U89" s="86" t="str">
        <f>IFERROR(INDEX(DB_Typologies!$D$4:$AP$1445,MATCH($A$3,DB_Typologies!$AQ$4:$AQ$1445,0)+$A89,MATCH(U$3,TQoL_Indexes!$B$8:$AK$8,0)),"")</f>
        <v/>
      </c>
      <c r="V89" s="86" t="str">
        <f>IFERROR(INDEX(DB_Typologies!$D$4:$AP$1445,MATCH($A$3,DB_Typologies!$AQ$4:$AQ$1445,0)+$A89,MATCH(V$3,TQoL_Indexes!$B$8:$AK$8,0)),"")</f>
        <v/>
      </c>
      <c r="W89" s="86" t="str">
        <f>IFERROR(INDEX(DB_Typologies!$D$4:$AP$1445,MATCH($A$3,DB_Typologies!$AQ$4:$AQ$1445,0)+$A89,MATCH(W$3,TQoL_Indexes!$B$8:$AK$8,0)),"")</f>
        <v/>
      </c>
      <c r="X89" s="86" t="str">
        <f>IFERROR(INDEX(DB_Typologies!$D$4:$AP$1445,MATCH($A$3,DB_Typologies!$AQ$4:$AQ$1445,0)+$A89,MATCH(X$3,TQoL_Indexes!$B$8:$AK$8,0)),"")</f>
        <v/>
      </c>
      <c r="Y89" s="86" t="str">
        <f>IFERROR(INDEX(DB_Typologies!$D$4:$AP$1445,MATCH($A$3,DB_Typologies!$AQ$4:$AQ$1445,0)+$A89,MATCH(Y$3,TQoL_Indexes!$B$8:$AK$8,0)),"")</f>
        <v/>
      </c>
      <c r="Z89" s="86" t="str">
        <f>IFERROR(INDEX(DB_Typologies!$D$4:$AP$1445,MATCH($A$3,DB_Typologies!$AQ$4:$AQ$1445,0)+$A89,MATCH(Z$3,TQoL_Indexes!$B$8:$AK$8,0)),"")</f>
        <v/>
      </c>
      <c r="AA89" s="86" t="str">
        <f>IFERROR(INDEX(DB_Typologies!$D$4:$AP$1445,MATCH($A$3,DB_Typologies!$AQ$4:$AQ$1445,0)+$A89,MATCH(AA$3,TQoL_Indexes!$B$8:$AK$8,0)),"")</f>
        <v/>
      </c>
      <c r="AB89" s="86" t="str">
        <f>IFERROR(INDEX(DB_Typologies!$D$4:$AP$1445,MATCH($A$3,DB_Typologies!$AQ$4:$AQ$1445,0)+$A89,MATCH(AB$3,TQoL_Indexes!$B$8:$AK$8,0)),"")</f>
        <v/>
      </c>
      <c r="AC89" s="86" t="str">
        <f>IFERROR(INDEX(DB_Typologies!$D$4:$AP$1445,MATCH($A$3,DB_Typologies!$AQ$4:$AQ$1445,0)+$A89,MATCH(AC$3,TQoL_Indexes!$B$8:$AK$8,0)),"")</f>
        <v/>
      </c>
      <c r="AD89" s="86" t="str">
        <f>IFERROR(INDEX(DB_Typologies!$D$4:$AP$1445,MATCH($A$3,DB_Typologies!$AQ$4:$AQ$1445,0)+$A89,MATCH(AD$3,TQoL_Indexes!$B$8:$AK$8,0)),"")</f>
        <v/>
      </c>
      <c r="AE89" s="86" t="str">
        <f>IFERROR(INDEX(DB_Typologies!$D$4:$AP$1445,MATCH($A$3,DB_Typologies!$AQ$4:$AQ$1445,0)+$A89,MATCH(AE$3,TQoL_Indexes!$B$8:$AK$8,0)),"")</f>
        <v/>
      </c>
      <c r="AF89" s="86" t="str">
        <f>IFERROR(INDEX(DB_Typologies!$D$4:$AP$1445,MATCH($A$3,DB_Typologies!$AQ$4:$AQ$1445,0)+$A89,MATCH(AF$3,TQoL_Indexes!$B$8:$AK$8,0)),"")</f>
        <v/>
      </c>
      <c r="AG89" s="86" t="str">
        <f>IFERROR(INDEX(DB_Typologies!$D$4:$AP$1445,MATCH($A$3,DB_Typologies!$AQ$4:$AQ$1445,0)+$A89,MATCH(AG$3,TQoL_Indexes!$B$8:$AK$8,0)),"")</f>
        <v/>
      </c>
      <c r="AH89" s="86" t="str">
        <f>IFERROR(INDEX(DB_Typologies!$D$4:$AP$1445,MATCH($A$3,DB_Typologies!$AQ$4:$AQ$1445,0)+$A89,MATCH(AH$3,TQoL_Indexes!$B$8:$AK$8,0)),"")</f>
        <v/>
      </c>
      <c r="AI89" s="86" t="str">
        <f>IFERROR(INDEX(DB_Typologies!$D$4:$AP$1445,MATCH($A$3,DB_Typologies!$AQ$4:$AQ$1445,0)+$A89,MATCH(AI$3,TQoL_Indexes!$B$8:$AK$8,0)),"")</f>
        <v/>
      </c>
      <c r="AJ89" s="86" t="str">
        <f>IFERROR(INDEX(DB_Typologies!$D$4:$AP$1445,MATCH($A$3,DB_Typologies!$AQ$4:$AQ$1445,0)+$A89,MATCH(AJ$3,TQoL_Indexes!$B$8:$AK$8,0)),"")</f>
        <v/>
      </c>
      <c r="AK89" s="86" t="str">
        <f>IFERROR(INDEX(DB_Typologies!$D$4:$AP$1445,MATCH($A$3,DB_Typologies!$AQ$4:$AQ$1445,0)+$A89,MATCH(AK$3,TQoL_Indexes!$B$8:$AK$8,0)),"")</f>
        <v/>
      </c>
      <c r="AL89" s="86" t="str">
        <f>IFERROR(INDEX(DB_Typologies!$D$4:$AP$1445,MATCH($A$3,DB_Typologies!$AQ$4:$AQ$1445,0)+$A89,MATCH(AL$3,TQoL_Indexes!$B$8:$AK$8,0)),"")</f>
        <v/>
      </c>
      <c r="AM89" s="87" t="str">
        <f>IFERROR(INDEX(DB_Typologies!$D$4:$AP$1445,MATCH($A$3,DB_Typologies!$AQ$4:$AQ$1445,0)+$A89,MATCH(AM$3,TQoL_Indexes!$B$8:$AK$8,0)),"")</f>
        <v/>
      </c>
    </row>
    <row r="90" spans="1:39">
      <c r="A90" s="58" t="str">
        <f>IFERROR(IF(A89+1&lt;COUNTIF(DB_Typologies!$AQ$4:$AQ$1445,$A$3),A89+1,""),"")</f>
        <v/>
      </c>
      <c r="B90" s="120" t="str">
        <f>IFERROR(INDEX(DB_Typologies!$D$4:$AP$1445,MATCH($A$3,DB_Typologies!$AQ$4:$AQ$1445,0)+$A90,MATCH(B$3,TQoL_Indexes!$B$8:$AK$8,0)),"")</f>
        <v/>
      </c>
      <c r="C90" s="86" t="str">
        <f>IFERROR(INDEX(DB_Typologies!$D$4:$AP$1445,MATCH($A$3,DB_Typologies!$AQ$4:$AQ$1445,0)+$A90,MATCH(C$3,TQoL_Indexes!$B$8:$AK$8,0)),"")</f>
        <v/>
      </c>
      <c r="D90" s="87" t="str">
        <f>IFERROR(INDEX(DB_Typologies!$D$4:$AP$1445,MATCH($A$3,DB_Typologies!$AQ$4:$AQ$1445,0)+$A90,MATCH(D$3,TQoL_Indexes!$B$8:$AK$8,0)),"")</f>
        <v/>
      </c>
      <c r="E90" s="86" t="str">
        <f>IFERROR(INDEX(DB_Typologies!$D$4:$AP$1445,MATCH($A$3,DB_Typologies!$AQ$4:$AQ$1445,0)+$A90,MATCH(E$3,TQoL_Indexes!$B$8:$AK$8,0)),"")</f>
        <v/>
      </c>
      <c r="F90" s="86" t="str">
        <f>IFERROR(INDEX(DB_Typologies!$D$4:$AP$1445,MATCH($A$3,DB_Typologies!$AQ$4:$AQ$1445,0)+$A90,MATCH(F$3,TQoL_Indexes!$B$8:$AK$8,0)),"")</f>
        <v/>
      </c>
      <c r="G90" s="86" t="str">
        <f>IFERROR(INDEX(DB_Typologies!$D$4:$AP$1445,MATCH($A$3,DB_Typologies!$AQ$4:$AQ$1445,0)+$A90,MATCH(G$3,TQoL_Indexes!$B$8:$AK$8,0)),"")</f>
        <v/>
      </c>
      <c r="H90" s="86" t="str">
        <f>IFERROR(INDEX(DB_Typologies!$D$4:$AP$1445,MATCH($A$3,DB_Typologies!$AQ$4:$AQ$1445,0)+$A90,MATCH(H$3,TQoL_Indexes!$B$8:$AK$8,0)),"")</f>
        <v/>
      </c>
      <c r="I90" s="86" t="str">
        <f>IFERROR(INDEX(DB_Typologies!$D$4:$AP$1445,MATCH($A$3,DB_Typologies!$AQ$4:$AQ$1445,0)+$A90,MATCH(I$3,TQoL_Indexes!$B$8:$AK$8,0)),"")</f>
        <v/>
      </c>
      <c r="J90" s="86" t="str">
        <f>IFERROR(INDEX(DB_Typologies!$D$4:$AP$1445,MATCH($A$3,DB_Typologies!$AQ$4:$AQ$1445,0)+$A90,MATCH(J$3,TQoL_Indexes!$B$8:$AK$8,0)),"")</f>
        <v/>
      </c>
      <c r="K90" s="86" t="str">
        <f>IFERROR(INDEX(DB_Typologies!$D$4:$AP$1445,MATCH($A$3,DB_Typologies!$AQ$4:$AQ$1445,0)+$A90,MATCH(K$3,TQoL_Indexes!$B$8:$AK$8,0)),"")</f>
        <v/>
      </c>
      <c r="L90" s="86" t="str">
        <f>IFERROR(INDEX(DB_Typologies!$D$4:$AP$1445,MATCH($A$3,DB_Typologies!$AQ$4:$AQ$1445,0)+$A90,MATCH(L$3,TQoL_Indexes!$B$8:$AK$8,0)),"")</f>
        <v/>
      </c>
      <c r="M90" s="86" t="str">
        <f>IFERROR(INDEX(DB_Typologies!$D$4:$AP$1445,MATCH($A$3,DB_Typologies!$AQ$4:$AQ$1445,0)+$A90,MATCH(M$3,TQoL_Indexes!$B$8:$AK$8,0)),"")</f>
        <v/>
      </c>
      <c r="N90" s="86" t="str">
        <f>IFERROR(INDEX(DB_Typologies!$D$4:$AP$1445,MATCH($A$3,DB_Typologies!$AQ$4:$AQ$1445,0)+$A90,MATCH(N$3,TQoL_Indexes!$B$8:$AK$8,0)),"")</f>
        <v/>
      </c>
      <c r="O90" s="86" t="str">
        <f>IFERROR(INDEX(DB_Typologies!$D$4:$AP$1445,MATCH($A$3,DB_Typologies!$AQ$4:$AQ$1445,0)+$A90,MATCH(O$3,TQoL_Indexes!$B$8:$AK$8,0)),"")</f>
        <v/>
      </c>
      <c r="P90" s="86" t="str">
        <f>IFERROR(INDEX(DB_Typologies!$D$4:$AP$1445,MATCH($A$3,DB_Typologies!$AQ$4:$AQ$1445,0)+$A90,MATCH(P$3,TQoL_Indexes!$B$8:$AK$8,0)),"")</f>
        <v/>
      </c>
      <c r="Q90" s="86" t="str">
        <f>IFERROR(INDEX(DB_Typologies!$D$4:$AP$1445,MATCH($A$3,DB_Typologies!$AQ$4:$AQ$1445,0)+$A90,MATCH(Q$3,TQoL_Indexes!$B$8:$AK$8,0)),"")</f>
        <v/>
      </c>
      <c r="R90" s="86" t="str">
        <f>IFERROR(INDEX(DB_Typologies!$D$4:$AP$1445,MATCH($A$3,DB_Typologies!$AQ$4:$AQ$1445,0)+$A90,MATCH(R$3,TQoL_Indexes!$B$8:$AK$8,0)),"")</f>
        <v/>
      </c>
      <c r="S90" s="86" t="str">
        <f>IFERROR(INDEX(DB_Typologies!$D$4:$AP$1445,MATCH($A$3,DB_Typologies!$AQ$4:$AQ$1445,0)+$A90,MATCH(S$3,TQoL_Indexes!$B$8:$AK$8,0)),"")</f>
        <v/>
      </c>
      <c r="T90" s="86" t="str">
        <f>IFERROR(INDEX(DB_Typologies!$D$4:$AP$1445,MATCH($A$3,DB_Typologies!$AQ$4:$AQ$1445,0)+$A90,MATCH(T$3,TQoL_Indexes!$B$8:$AK$8,0)),"")</f>
        <v/>
      </c>
      <c r="U90" s="86" t="str">
        <f>IFERROR(INDEX(DB_Typologies!$D$4:$AP$1445,MATCH($A$3,DB_Typologies!$AQ$4:$AQ$1445,0)+$A90,MATCH(U$3,TQoL_Indexes!$B$8:$AK$8,0)),"")</f>
        <v/>
      </c>
      <c r="V90" s="86" t="str">
        <f>IFERROR(INDEX(DB_Typologies!$D$4:$AP$1445,MATCH($A$3,DB_Typologies!$AQ$4:$AQ$1445,0)+$A90,MATCH(V$3,TQoL_Indexes!$B$8:$AK$8,0)),"")</f>
        <v/>
      </c>
      <c r="W90" s="86" t="str">
        <f>IFERROR(INDEX(DB_Typologies!$D$4:$AP$1445,MATCH($A$3,DB_Typologies!$AQ$4:$AQ$1445,0)+$A90,MATCH(W$3,TQoL_Indexes!$B$8:$AK$8,0)),"")</f>
        <v/>
      </c>
      <c r="X90" s="86" t="str">
        <f>IFERROR(INDEX(DB_Typologies!$D$4:$AP$1445,MATCH($A$3,DB_Typologies!$AQ$4:$AQ$1445,0)+$A90,MATCH(X$3,TQoL_Indexes!$B$8:$AK$8,0)),"")</f>
        <v/>
      </c>
      <c r="Y90" s="86" t="str">
        <f>IFERROR(INDEX(DB_Typologies!$D$4:$AP$1445,MATCH($A$3,DB_Typologies!$AQ$4:$AQ$1445,0)+$A90,MATCH(Y$3,TQoL_Indexes!$B$8:$AK$8,0)),"")</f>
        <v/>
      </c>
      <c r="Z90" s="86" t="str">
        <f>IFERROR(INDEX(DB_Typologies!$D$4:$AP$1445,MATCH($A$3,DB_Typologies!$AQ$4:$AQ$1445,0)+$A90,MATCH(Z$3,TQoL_Indexes!$B$8:$AK$8,0)),"")</f>
        <v/>
      </c>
      <c r="AA90" s="86" t="str">
        <f>IFERROR(INDEX(DB_Typologies!$D$4:$AP$1445,MATCH($A$3,DB_Typologies!$AQ$4:$AQ$1445,0)+$A90,MATCH(AA$3,TQoL_Indexes!$B$8:$AK$8,0)),"")</f>
        <v/>
      </c>
      <c r="AB90" s="86" t="str">
        <f>IFERROR(INDEX(DB_Typologies!$D$4:$AP$1445,MATCH($A$3,DB_Typologies!$AQ$4:$AQ$1445,0)+$A90,MATCH(AB$3,TQoL_Indexes!$B$8:$AK$8,0)),"")</f>
        <v/>
      </c>
      <c r="AC90" s="86" t="str">
        <f>IFERROR(INDEX(DB_Typologies!$D$4:$AP$1445,MATCH($A$3,DB_Typologies!$AQ$4:$AQ$1445,0)+$A90,MATCH(AC$3,TQoL_Indexes!$B$8:$AK$8,0)),"")</f>
        <v/>
      </c>
      <c r="AD90" s="86" t="str">
        <f>IFERROR(INDEX(DB_Typologies!$D$4:$AP$1445,MATCH($A$3,DB_Typologies!$AQ$4:$AQ$1445,0)+$A90,MATCH(AD$3,TQoL_Indexes!$B$8:$AK$8,0)),"")</f>
        <v/>
      </c>
      <c r="AE90" s="86" t="str">
        <f>IFERROR(INDEX(DB_Typologies!$D$4:$AP$1445,MATCH($A$3,DB_Typologies!$AQ$4:$AQ$1445,0)+$A90,MATCH(AE$3,TQoL_Indexes!$B$8:$AK$8,0)),"")</f>
        <v/>
      </c>
      <c r="AF90" s="86" t="str">
        <f>IFERROR(INDEX(DB_Typologies!$D$4:$AP$1445,MATCH($A$3,DB_Typologies!$AQ$4:$AQ$1445,0)+$A90,MATCH(AF$3,TQoL_Indexes!$B$8:$AK$8,0)),"")</f>
        <v/>
      </c>
      <c r="AG90" s="86" t="str">
        <f>IFERROR(INDEX(DB_Typologies!$D$4:$AP$1445,MATCH($A$3,DB_Typologies!$AQ$4:$AQ$1445,0)+$A90,MATCH(AG$3,TQoL_Indexes!$B$8:$AK$8,0)),"")</f>
        <v/>
      </c>
      <c r="AH90" s="86" t="str">
        <f>IFERROR(INDEX(DB_Typologies!$D$4:$AP$1445,MATCH($A$3,DB_Typologies!$AQ$4:$AQ$1445,0)+$A90,MATCH(AH$3,TQoL_Indexes!$B$8:$AK$8,0)),"")</f>
        <v/>
      </c>
      <c r="AI90" s="86" t="str">
        <f>IFERROR(INDEX(DB_Typologies!$D$4:$AP$1445,MATCH($A$3,DB_Typologies!$AQ$4:$AQ$1445,0)+$A90,MATCH(AI$3,TQoL_Indexes!$B$8:$AK$8,0)),"")</f>
        <v/>
      </c>
      <c r="AJ90" s="86" t="str">
        <f>IFERROR(INDEX(DB_Typologies!$D$4:$AP$1445,MATCH($A$3,DB_Typologies!$AQ$4:$AQ$1445,0)+$A90,MATCH(AJ$3,TQoL_Indexes!$B$8:$AK$8,0)),"")</f>
        <v/>
      </c>
      <c r="AK90" s="86" t="str">
        <f>IFERROR(INDEX(DB_Typologies!$D$4:$AP$1445,MATCH($A$3,DB_Typologies!$AQ$4:$AQ$1445,0)+$A90,MATCH(AK$3,TQoL_Indexes!$B$8:$AK$8,0)),"")</f>
        <v/>
      </c>
      <c r="AL90" s="86" t="str">
        <f>IFERROR(INDEX(DB_Typologies!$D$4:$AP$1445,MATCH($A$3,DB_Typologies!$AQ$4:$AQ$1445,0)+$A90,MATCH(AL$3,TQoL_Indexes!$B$8:$AK$8,0)),"")</f>
        <v/>
      </c>
      <c r="AM90" s="87" t="str">
        <f>IFERROR(INDEX(DB_Typologies!$D$4:$AP$1445,MATCH($A$3,DB_Typologies!$AQ$4:$AQ$1445,0)+$A90,MATCH(AM$3,TQoL_Indexes!$B$8:$AK$8,0)),"")</f>
        <v/>
      </c>
    </row>
    <row r="91" spans="1:39">
      <c r="A91" s="58" t="str">
        <f>IFERROR(IF(A90+1&lt;COUNTIF(DB_Typologies!$AQ$4:$AQ$1445,$A$3),A90+1,""),"")</f>
        <v/>
      </c>
      <c r="B91" s="120" t="str">
        <f>IFERROR(INDEX(DB_Typologies!$D$4:$AP$1445,MATCH($A$3,DB_Typologies!$AQ$4:$AQ$1445,0)+$A91,MATCH(B$3,TQoL_Indexes!$B$8:$AK$8,0)),"")</f>
        <v/>
      </c>
      <c r="C91" s="86" t="str">
        <f>IFERROR(INDEX(DB_Typologies!$D$4:$AP$1445,MATCH($A$3,DB_Typologies!$AQ$4:$AQ$1445,0)+$A91,MATCH(C$3,TQoL_Indexes!$B$8:$AK$8,0)),"")</f>
        <v/>
      </c>
      <c r="D91" s="87" t="str">
        <f>IFERROR(INDEX(DB_Typologies!$D$4:$AP$1445,MATCH($A$3,DB_Typologies!$AQ$4:$AQ$1445,0)+$A91,MATCH(D$3,TQoL_Indexes!$B$8:$AK$8,0)),"")</f>
        <v/>
      </c>
      <c r="E91" s="86" t="str">
        <f>IFERROR(INDEX(DB_Typologies!$D$4:$AP$1445,MATCH($A$3,DB_Typologies!$AQ$4:$AQ$1445,0)+$A91,MATCH(E$3,TQoL_Indexes!$B$8:$AK$8,0)),"")</f>
        <v/>
      </c>
      <c r="F91" s="86" t="str">
        <f>IFERROR(INDEX(DB_Typologies!$D$4:$AP$1445,MATCH($A$3,DB_Typologies!$AQ$4:$AQ$1445,0)+$A91,MATCH(F$3,TQoL_Indexes!$B$8:$AK$8,0)),"")</f>
        <v/>
      </c>
      <c r="G91" s="86" t="str">
        <f>IFERROR(INDEX(DB_Typologies!$D$4:$AP$1445,MATCH($A$3,DB_Typologies!$AQ$4:$AQ$1445,0)+$A91,MATCH(G$3,TQoL_Indexes!$B$8:$AK$8,0)),"")</f>
        <v/>
      </c>
      <c r="H91" s="86" t="str">
        <f>IFERROR(INDEX(DB_Typologies!$D$4:$AP$1445,MATCH($A$3,DB_Typologies!$AQ$4:$AQ$1445,0)+$A91,MATCH(H$3,TQoL_Indexes!$B$8:$AK$8,0)),"")</f>
        <v/>
      </c>
      <c r="I91" s="86" t="str">
        <f>IFERROR(INDEX(DB_Typologies!$D$4:$AP$1445,MATCH($A$3,DB_Typologies!$AQ$4:$AQ$1445,0)+$A91,MATCH(I$3,TQoL_Indexes!$B$8:$AK$8,0)),"")</f>
        <v/>
      </c>
      <c r="J91" s="86" t="str">
        <f>IFERROR(INDEX(DB_Typologies!$D$4:$AP$1445,MATCH($A$3,DB_Typologies!$AQ$4:$AQ$1445,0)+$A91,MATCH(J$3,TQoL_Indexes!$B$8:$AK$8,0)),"")</f>
        <v/>
      </c>
      <c r="K91" s="86" t="str">
        <f>IFERROR(INDEX(DB_Typologies!$D$4:$AP$1445,MATCH($A$3,DB_Typologies!$AQ$4:$AQ$1445,0)+$A91,MATCH(K$3,TQoL_Indexes!$B$8:$AK$8,0)),"")</f>
        <v/>
      </c>
      <c r="L91" s="86" t="str">
        <f>IFERROR(INDEX(DB_Typologies!$D$4:$AP$1445,MATCH($A$3,DB_Typologies!$AQ$4:$AQ$1445,0)+$A91,MATCH(L$3,TQoL_Indexes!$B$8:$AK$8,0)),"")</f>
        <v/>
      </c>
      <c r="M91" s="86" t="str">
        <f>IFERROR(INDEX(DB_Typologies!$D$4:$AP$1445,MATCH($A$3,DB_Typologies!$AQ$4:$AQ$1445,0)+$A91,MATCH(M$3,TQoL_Indexes!$B$8:$AK$8,0)),"")</f>
        <v/>
      </c>
      <c r="N91" s="86" t="str">
        <f>IFERROR(INDEX(DB_Typologies!$D$4:$AP$1445,MATCH($A$3,DB_Typologies!$AQ$4:$AQ$1445,0)+$A91,MATCH(N$3,TQoL_Indexes!$B$8:$AK$8,0)),"")</f>
        <v/>
      </c>
      <c r="O91" s="86" t="str">
        <f>IFERROR(INDEX(DB_Typologies!$D$4:$AP$1445,MATCH($A$3,DB_Typologies!$AQ$4:$AQ$1445,0)+$A91,MATCH(O$3,TQoL_Indexes!$B$8:$AK$8,0)),"")</f>
        <v/>
      </c>
      <c r="P91" s="86" t="str">
        <f>IFERROR(INDEX(DB_Typologies!$D$4:$AP$1445,MATCH($A$3,DB_Typologies!$AQ$4:$AQ$1445,0)+$A91,MATCH(P$3,TQoL_Indexes!$B$8:$AK$8,0)),"")</f>
        <v/>
      </c>
      <c r="Q91" s="86" t="str">
        <f>IFERROR(INDEX(DB_Typologies!$D$4:$AP$1445,MATCH($A$3,DB_Typologies!$AQ$4:$AQ$1445,0)+$A91,MATCH(Q$3,TQoL_Indexes!$B$8:$AK$8,0)),"")</f>
        <v/>
      </c>
      <c r="R91" s="86" t="str">
        <f>IFERROR(INDEX(DB_Typologies!$D$4:$AP$1445,MATCH($A$3,DB_Typologies!$AQ$4:$AQ$1445,0)+$A91,MATCH(R$3,TQoL_Indexes!$B$8:$AK$8,0)),"")</f>
        <v/>
      </c>
      <c r="S91" s="86" t="str">
        <f>IFERROR(INDEX(DB_Typologies!$D$4:$AP$1445,MATCH($A$3,DB_Typologies!$AQ$4:$AQ$1445,0)+$A91,MATCH(S$3,TQoL_Indexes!$B$8:$AK$8,0)),"")</f>
        <v/>
      </c>
      <c r="T91" s="86" t="str">
        <f>IFERROR(INDEX(DB_Typologies!$D$4:$AP$1445,MATCH($A$3,DB_Typologies!$AQ$4:$AQ$1445,0)+$A91,MATCH(T$3,TQoL_Indexes!$B$8:$AK$8,0)),"")</f>
        <v/>
      </c>
      <c r="U91" s="86" t="str">
        <f>IFERROR(INDEX(DB_Typologies!$D$4:$AP$1445,MATCH($A$3,DB_Typologies!$AQ$4:$AQ$1445,0)+$A91,MATCH(U$3,TQoL_Indexes!$B$8:$AK$8,0)),"")</f>
        <v/>
      </c>
      <c r="V91" s="86" t="str">
        <f>IFERROR(INDEX(DB_Typologies!$D$4:$AP$1445,MATCH($A$3,DB_Typologies!$AQ$4:$AQ$1445,0)+$A91,MATCH(V$3,TQoL_Indexes!$B$8:$AK$8,0)),"")</f>
        <v/>
      </c>
      <c r="W91" s="86" t="str">
        <f>IFERROR(INDEX(DB_Typologies!$D$4:$AP$1445,MATCH($A$3,DB_Typologies!$AQ$4:$AQ$1445,0)+$A91,MATCH(W$3,TQoL_Indexes!$B$8:$AK$8,0)),"")</f>
        <v/>
      </c>
      <c r="X91" s="86" t="str">
        <f>IFERROR(INDEX(DB_Typologies!$D$4:$AP$1445,MATCH($A$3,DB_Typologies!$AQ$4:$AQ$1445,0)+$A91,MATCH(X$3,TQoL_Indexes!$B$8:$AK$8,0)),"")</f>
        <v/>
      </c>
      <c r="Y91" s="86" t="str">
        <f>IFERROR(INDEX(DB_Typologies!$D$4:$AP$1445,MATCH($A$3,DB_Typologies!$AQ$4:$AQ$1445,0)+$A91,MATCH(Y$3,TQoL_Indexes!$B$8:$AK$8,0)),"")</f>
        <v/>
      </c>
      <c r="Z91" s="86" t="str">
        <f>IFERROR(INDEX(DB_Typologies!$D$4:$AP$1445,MATCH($A$3,DB_Typologies!$AQ$4:$AQ$1445,0)+$A91,MATCH(Z$3,TQoL_Indexes!$B$8:$AK$8,0)),"")</f>
        <v/>
      </c>
      <c r="AA91" s="86" t="str">
        <f>IFERROR(INDEX(DB_Typologies!$D$4:$AP$1445,MATCH($A$3,DB_Typologies!$AQ$4:$AQ$1445,0)+$A91,MATCH(AA$3,TQoL_Indexes!$B$8:$AK$8,0)),"")</f>
        <v/>
      </c>
      <c r="AB91" s="86" t="str">
        <f>IFERROR(INDEX(DB_Typologies!$D$4:$AP$1445,MATCH($A$3,DB_Typologies!$AQ$4:$AQ$1445,0)+$A91,MATCH(AB$3,TQoL_Indexes!$B$8:$AK$8,0)),"")</f>
        <v/>
      </c>
      <c r="AC91" s="86" t="str">
        <f>IFERROR(INDEX(DB_Typologies!$D$4:$AP$1445,MATCH($A$3,DB_Typologies!$AQ$4:$AQ$1445,0)+$A91,MATCH(AC$3,TQoL_Indexes!$B$8:$AK$8,0)),"")</f>
        <v/>
      </c>
      <c r="AD91" s="86" t="str">
        <f>IFERROR(INDEX(DB_Typologies!$D$4:$AP$1445,MATCH($A$3,DB_Typologies!$AQ$4:$AQ$1445,0)+$A91,MATCH(AD$3,TQoL_Indexes!$B$8:$AK$8,0)),"")</f>
        <v/>
      </c>
      <c r="AE91" s="86" t="str">
        <f>IFERROR(INDEX(DB_Typologies!$D$4:$AP$1445,MATCH($A$3,DB_Typologies!$AQ$4:$AQ$1445,0)+$A91,MATCH(AE$3,TQoL_Indexes!$B$8:$AK$8,0)),"")</f>
        <v/>
      </c>
      <c r="AF91" s="86" t="str">
        <f>IFERROR(INDEX(DB_Typologies!$D$4:$AP$1445,MATCH($A$3,DB_Typologies!$AQ$4:$AQ$1445,0)+$A91,MATCH(AF$3,TQoL_Indexes!$B$8:$AK$8,0)),"")</f>
        <v/>
      </c>
      <c r="AG91" s="86" t="str">
        <f>IFERROR(INDEX(DB_Typologies!$D$4:$AP$1445,MATCH($A$3,DB_Typologies!$AQ$4:$AQ$1445,0)+$A91,MATCH(AG$3,TQoL_Indexes!$B$8:$AK$8,0)),"")</f>
        <v/>
      </c>
      <c r="AH91" s="86" t="str">
        <f>IFERROR(INDEX(DB_Typologies!$D$4:$AP$1445,MATCH($A$3,DB_Typologies!$AQ$4:$AQ$1445,0)+$A91,MATCH(AH$3,TQoL_Indexes!$B$8:$AK$8,0)),"")</f>
        <v/>
      </c>
      <c r="AI91" s="86" t="str">
        <f>IFERROR(INDEX(DB_Typologies!$D$4:$AP$1445,MATCH($A$3,DB_Typologies!$AQ$4:$AQ$1445,0)+$A91,MATCH(AI$3,TQoL_Indexes!$B$8:$AK$8,0)),"")</f>
        <v/>
      </c>
      <c r="AJ91" s="86" t="str">
        <f>IFERROR(INDEX(DB_Typologies!$D$4:$AP$1445,MATCH($A$3,DB_Typologies!$AQ$4:$AQ$1445,0)+$A91,MATCH(AJ$3,TQoL_Indexes!$B$8:$AK$8,0)),"")</f>
        <v/>
      </c>
      <c r="AK91" s="86" t="str">
        <f>IFERROR(INDEX(DB_Typologies!$D$4:$AP$1445,MATCH($A$3,DB_Typologies!$AQ$4:$AQ$1445,0)+$A91,MATCH(AK$3,TQoL_Indexes!$B$8:$AK$8,0)),"")</f>
        <v/>
      </c>
      <c r="AL91" s="86" t="str">
        <f>IFERROR(INDEX(DB_Typologies!$D$4:$AP$1445,MATCH($A$3,DB_Typologies!$AQ$4:$AQ$1445,0)+$A91,MATCH(AL$3,TQoL_Indexes!$B$8:$AK$8,0)),"")</f>
        <v/>
      </c>
      <c r="AM91" s="87" t="str">
        <f>IFERROR(INDEX(DB_Typologies!$D$4:$AP$1445,MATCH($A$3,DB_Typologies!$AQ$4:$AQ$1445,0)+$A91,MATCH(AM$3,TQoL_Indexes!$B$8:$AK$8,0)),"")</f>
        <v/>
      </c>
    </row>
    <row r="92" spans="1:39">
      <c r="A92" s="58" t="str">
        <f>IFERROR(IF(A91+1&lt;COUNTIF(DB_Typologies!$AQ$4:$AQ$1445,$A$3),A91+1,""),"")</f>
        <v/>
      </c>
      <c r="B92" s="120" t="str">
        <f>IFERROR(INDEX(DB_Typologies!$D$4:$AP$1445,MATCH($A$3,DB_Typologies!$AQ$4:$AQ$1445,0)+$A92,MATCH(B$3,TQoL_Indexes!$B$8:$AK$8,0)),"")</f>
        <v/>
      </c>
      <c r="C92" s="86" t="str">
        <f>IFERROR(INDEX(DB_Typologies!$D$4:$AP$1445,MATCH($A$3,DB_Typologies!$AQ$4:$AQ$1445,0)+$A92,MATCH(C$3,TQoL_Indexes!$B$8:$AK$8,0)),"")</f>
        <v/>
      </c>
      <c r="D92" s="87" t="str">
        <f>IFERROR(INDEX(DB_Typologies!$D$4:$AP$1445,MATCH($A$3,DB_Typologies!$AQ$4:$AQ$1445,0)+$A92,MATCH(D$3,TQoL_Indexes!$B$8:$AK$8,0)),"")</f>
        <v/>
      </c>
      <c r="E92" s="86" t="str">
        <f>IFERROR(INDEX(DB_Typologies!$D$4:$AP$1445,MATCH($A$3,DB_Typologies!$AQ$4:$AQ$1445,0)+$A92,MATCH(E$3,TQoL_Indexes!$B$8:$AK$8,0)),"")</f>
        <v/>
      </c>
      <c r="F92" s="86" t="str">
        <f>IFERROR(INDEX(DB_Typologies!$D$4:$AP$1445,MATCH($A$3,DB_Typologies!$AQ$4:$AQ$1445,0)+$A92,MATCH(F$3,TQoL_Indexes!$B$8:$AK$8,0)),"")</f>
        <v/>
      </c>
      <c r="G92" s="86" t="str">
        <f>IFERROR(INDEX(DB_Typologies!$D$4:$AP$1445,MATCH($A$3,DB_Typologies!$AQ$4:$AQ$1445,0)+$A92,MATCH(G$3,TQoL_Indexes!$B$8:$AK$8,0)),"")</f>
        <v/>
      </c>
      <c r="H92" s="86" t="str">
        <f>IFERROR(INDEX(DB_Typologies!$D$4:$AP$1445,MATCH($A$3,DB_Typologies!$AQ$4:$AQ$1445,0)+$A92,MATCH(H$3,TQoL_Indexes!$B$8:$AK$8,0)),"")</f>
        <v/>
      </c>
      <c r="I92" s="86" t="str">
        <f>IFERROR(INDEX(DB_Typologies!$D$4:$AP$1445,MATCH($A$3,DB_Typologies!$AQ$4:$AQ$1445,0)+$A92,MATCH(I$3,TQoL_Indexes!$B$8:$AK$8,0)),"")</f>
        <v/>
      </c>
      <c r="J92" s="86" t="str">
        <f>IFERROR(INDEX(DB_Typologies!$D$4:$AP$1445,MATCH($A$3,DB_Typologies!$AQ$4:$AQ$1445,0)+$A92,MATCH(J$3,TQoL_Indexes!$B$8:$AK$8,0)),"")</f>
        <v/>
      </c>
      <c r="K92" s="86" t="str">
        <f>IFERROR(INDEX(DB_Typologies!$D$4:$AP$1445,MATCH($A$3,DB_Typologies!$AQ$4:$AQ$1445,0)+$A92,MATCH(K$3,TQoL_Indexes!$B$8:$AK$8,0)),"")</f>
        <v/>
      </c>
      <c r="L92" s="86" t="str">
        <f>IFERROR(INDEX(DB_Typologies!$D$4:$AP$1445,MATCH($A$3,DB_Typologies!$AQ$4:$AQ$1445,0)+$A92,MATCH(L$3,TQoL_Indexes!$B$8:$AK$8,0)),"")</f>
        <v/>
      </c>
      <c r="M92" s="86" t="str">
        <f>IFERROR(INDEX(DB_Typologies!$D$4:$AP$1445,MATCH($A$3,DB_Typologies!$AQ$4:$AQ$1445,0)+$A92,MATCH(M$3,TQoL_Indexes!$B$8:$AK$8,0)),"")</f>
        <v/>
      </c>
      <c r="N92" s="86" t="str">
        <f>IFERROR(INDEX(DB_Typologies!$D$4:$AP$1445,MATCH($A$3,DB_Typologies!$AQ$4:$AQ$1445,0)+$A92,MATCH(N$3,TQoL_Indexes!$B$8:$AK$8,0)),"")</f>
        <v/>
      </c>
      <c r="O92" s="86" t="str">
        <f>IFERROR(INDEX(DB_Typologies!$D$4:$AP$1445,MATCH($A$3,DB_Typologies!$AQ$4:$AQ$1445,0)+$A92,MATCH(O$3,TQoL_Indexes!$B$8:$AK$8,0)),"")</f>
        <v/>
      </c>
      <c r="P92" s="86" t="str">
        <f>IFERROR(INDEX(DB_Typologies!$D$4:$AP$1445,MATCH($A$3,DB_Typologies!$AQ$4:$AQ$1445,0)+$A92,MATCH(P$3,TQoL_Indexes!$B$8:$AK$8,0)),"")</f>
        <v/>
      </c>
      <c r="Q92" s="86" t="str">
        <f>IFERROR(INDEX(DB_Typologies!$D$4:$AP$1445,MATCH($A$3,DB_Typologies!$AQ$4:$AQ$1445,0)+$A92,MATCH(Q$3,TQoL_Indexes!$B$8:$AK$8,0)),"")</f>
        <v/>
      </c>
      <c r="R92" s="86" t="str">
        <f>IFERROR(INDEX(DB_Typologies!$D$4:$AP$1445,MATCH($A$3,DB_Typologies!$AQ$4:$AQ$1445,0)+$A92,MATCH(R$3,TQoL_Indexes!$B$8:$AK$8,0)),"")</f>
        <v/>
      </c>
      <c r="S92" s="86" t="str">
        <f>IFERROR(INDEX(DB_Typologies!$D$4:$AP$1445,MATCH($A$3,DB_Typologies!$AQ$4:$AQ$1445,0)+$A92,MATCH(S$3,TQoL_Indexes!$B$8:$AK$8,0)),"")</f>
        <v/>
      </c>
      <c r="T92" s="86" t="str">
        <f>IFERROR(INDEX(DB_Typologies!$D$4:$AP$1445,MATCH($A$3,DB_Typologies!$AQ$4:$AQ$1445,0)+$A92,MATCH(T$3,TQoL_Indexes!$B$8:$AK$8,0)),"")</f>
        <v/>
      </c>
      <c r="U92" s="86" t="str">
        <f>IFERROR(INDEX(DB_Typologies!$D$4:$AP$1445,MATCH($A$3,DB_Typologies!$AQ$4:$AQ$1445,0)+$A92,MATCH(U$3,TQoL_Indexes!$B$8:$AK$8,0)),"")</f>
        <v/>
      </c>
      <c r="V92" s="86" t="str">
        <f>IFERROR(INDEX(DB_Typologies!$D$4:$AP$1445,MATCH($A$3,DB_Typologies!$AQ$4:$AQ$1445,0)+$A92,MATCH(V$3,TQoL_Indexes!$B$8:$AK$8,0)),"")</f>
        <v/>
      </c>
      <c r="W92" s="86" t="str">
        <f>IFERROR(INDEX(DB_Typologies!$D$4:$AP$1445,MATCH($A$3,DB_Typologies!$AQ$4:$AQ$1445,0)+$A92,MATCH(W$3,TQoL_Indexes!$B$8:$AK$8,0)),"")</f>
        <v/>
      </c>
      <c r="X92" s="86" t="str">
        <f>IFERROR(INDEX(DB_Typologies!$D$4:$AP$1445,MATCH($A$3,DB_Typologies!$AQ$4:$AQ$1445,0)+$A92,MATCH(X$3,TQoL_Indexes!$B$8:$AK$8,0)),"")</f>
        <v/>
      </c>
      <c r="Y92" s="86" t="str">
        <f>IFERROR(INDEX(DB_Typologies!$D$4:$AP$1445,MATCH($A$3,DB_Typologies!$AQ$4:$AQ$1445,0)+$A92,MATCH(Y$3,TQoL_Indexes!$B$8:$AK$8,0)),"")</f>
        <v/>
      </c>
      <c r="Z92" s="86" t="str">
        <f>IFERROR(INDEX(DB_Typologies!$D$4:$AP$1445,MATCH($A$3,DB_Typologies!$AQ$4:$AQ$1445,0)+$A92,MATCH(Z$3,TQoL_Indexes!$B$8:$AK$8,0)),"")</f>
        <v/>
      </c>
      <c r="AA92" s="86" t="str">
        <f>IFERROR(INDEX(DB_Typologies!$D$4:$AP$1445,MATCH($A$3,DB_Typologies!$AQ$4:$AQ$1445,0)+$A92,MATCH(AA$3,TQoL_Indexes!$B$8:$AK$8,0)),"")</f>
        <v/>
      </c>
      <c r="AB92" s="86" t="str">
        <f>IFERROR(INDEX(DB_Typologies!$D$4:$AP$1445,MATCH($A$3,DB_Typologies!$AQ$4:$AQ$1445,0)+$A92,MATCH(AB$3,TQoL_Indexes!$B$8:$AK$8,0)),"")</f>
        <v/>
      </c>
      <c r="AC92" s="86" t="str">
        <f>IFERROR(INDEX(DB_Typologies!$D$4:$AP$1445,MATCH($A$3,DB_Typologies!$AQ$4:$AQ$1445,0)+$A92,MATCH(AC$3,TQoL_Indexes!$B$8:$AK$8,0)),"")</f>
        <v/>
      </c>
      <c r="AD92" s="86" t="str">
        <f>IFERROR(INDEX(DB_Typologies!$D$4:$AP$1445,MATCH($A$3,DB_Typologies!$AQ$4:$AQ$1445,0)+$A92,MATCH(AD$3,TQoL_Indexes!$B$8:$AK$8,0)),"")</f>
        <v/>
      </c>
      <c r="AE92" s="86" t="str">
        <f>IFERROR(INDEX(DB_Typologies!$D$4:$AP$1445,MATCH($A$3,DB_Typologies!$AQ$4:$AQ$1445,0)+$A92,MATCH(AE$3,TQoL_Indexes!$B$8:$AK$8,0)),"")</f>
        <v/>
      </c>
      <c r="AF92" s="86" t="str">
        <f>IFERROR(INDEX(DB_Typologies!$D$4:$AP$1445,MATCH($A$3,DB_Typologies!$AQ$4:$AQ$1445,0)+$A92,MATCH(AF$3,TQoL_Indexes!$B$8:$AK$8,0)),"")</f>
        <v/>
      </c>
      <c r="AG92" s="86" t="str">
        <f>IFERROR(INDEX(DB_Typologies!$D$4:$AP$1445,MATCH($A$3,DB_Typologies!$AQ$4:$AQ$1445,0)+$A92,MATCH(AG$3,TQoL_Indexes!$B$8:$AK$8,0)),"")</f>
        <v/>
      </c>
      <c r="AH92" s="86" t="str">
        <f>IFERROR(INDEX(DB_Typologies!$D$4:$AP$1445,MATCH($A$3,DB_Typologies!$AQ$4:$AQ$1445,0)+$A92,MATCH(AH$3,TQoL_Indexes!$B$8:$AK$8,0)),"")</f>
        <v/>
      </c>
      <c r="AI92" s="86" t="str">
        <f>IFERROR(INDEX(DB_Typologies!$D$4:$AP$1445,MATCH($A$3,DB_Typologies!$AQ$4:$AQ$1445,0)+$A92,MATCH(AI$3,TQoL_Indexes!$B$8:$AK$8,0)),"")</f>
        <v/>
      </c>
      <c r="AJ92" s="86" t="str">
        <f>IFERROR(INDEX(DB_Typologies!$D$4:$AP$1445,MATCH($A$3,DB_Typologies!$AQ$4:$AQ$1445,0)+$A92,MATCH(AJ$3,TQoL_Indexes!$B$8:$AK$8,0)),"")</f>
        <v/>
      </c>
      <c r="AK92" s="86" t="str">
        <f>IFERROR(INDEX(DB_Typologies!$D$4:$AP$1445,MATCH($A$3,DB_Typologies!$AQ$4:$AQ$1445,0)+$A92,MATCH(AK$3,TQoL_Indexes!$B$8:$AK$8,0)),"")</f>
        <v/>
      </c>
      <c r="AL92" s="86" t="str">
        <f>IFERROR(INDEX(DB_Typologies!$D$4:$AP$1445,MATCH($A$3,DB_Typologies!$AQ$4:$AQ$1445,0)+$A92,MATCH(AL$3,TQoL_Indexes!$B$8:$AK$8,0)),"")</f>
        <v/>
      </c>
      <c r="AM92" s="87" t="str">
        <f>IFERROR(INDEX(DB_Typologies!$D$4:$AP$1445,MATCH($A$3,DB_Typologies!$AQ$4:$AQ$1445,0)+$A92,MATCH(AM$3,TQoL_Indexes!$B$8:$AK$8,0)),"")</f>
        <v/>
      </c>
    </row>
    <row r="93" spans="1:39">
      <c r="A93" s="58" t="str">
        <f>IFERROR(IF(A92+1&lt;COUNTIF(DB_Typologies!$AQ$4:$AQ$1445,$A$3),A92+1,""),"")</f>
        <v/>
      </c>
      <c r="B93" s="120" t="str">
        <f>IFERROR(INDEX(DB_Typologies!$D$4:$AP$1445,MATCH($A$3,DB_Typologies!$AQ$4:$AQ$1445,0)+$A93,MATCH(B$3,TQoL_Indexes!$B$8:$AK$8,0)),"")</f>
        <v/>
      </c>
      <c r="C93" s="86" t="str">
        <f>IFERROR(INDEX(DB_Typologies!$D$4:$AP$1445,MATCH($A$3,DB_Typologies!$AQ$4:$AQ$1445,0)+$A93,MATCH(C$3,TQoL_Indexes!$B$8:$AK$8,0)),"")</f>
        <v/>
      </c>
      <c r="D93" s="87" t="str">
        <f>IFERROR(INDEX(DB_Typologies!$D$4:$AP$1445,MATCH($A$3,DB_Typologies!$AQ$4:$AQ$1445,0)+$A93,MATCH(D$3,TQoL_Indexes!$B$8:$AK$8,0)),"")</f>
        <v/>
      </c>
      <c r="E93" s="86" t="str">
        <f>IFERROR(INDEX(DB_Typologies!$D$4:$AP$1445,MATCH($A$3,DB_Typologies!$AQ$4:$AQ$1445,0)+$A93,MATCH(E$3,TQoL_Indexes!$B$8:$AK$8,0)),"")</f>
        <v/>
      </c>
      <c r="F93" s="86" t="str">
        <f>IFERROR(INDEX(DB_Typologies!$D$4:$AP$1445,MATCH($A$3,DB_Typologies!$AQ$4:$AQ$1445,0)+$A93,MATCH(F$3,TQoL_Indexes!$B$8:$AK$8,0)),"")</f>
        <v/>
      </c>
      <c r="G93" s="86" t="str">
        <f>IFERROR(INDEX(DB_Typologies!$D$4:$AP$1445,MATCH($A$3,DB_Typologies!$AQ$4:$AQ$1445,0)+$A93,MATCH(G$3,TQoL_Indexes!$B$8:$AK$8,0)),"")</f>
        <v/>
      </c>
      <c r="H93" s="86" t="str">
        <f>IFERROR(INDEX(DB_Typologies!$D$4:$AP$1445,MATCH($A$3,DB_Typologies!$AQ$4:$AQ$1445,0)+$A93,MATCH(H$3,TQoL_Indexes!$B$8:$AK$8,0)),"")</f>
        <v/>
      </c>
      <c r="I93" s="86" t="str">
        <f>IFERROR(INDEX(DB_Typologies!$D$4:$AP$1445,MATCH($A$3,DB_Typologies!$AQ$4:$AQ$1445,0)+$A93,MATCH(I$3,TQoL_Indexes!$B$8:$AK$8,0)),"")</f>
        <v/>
      </c>
      <c r="J93" s="86" t="str">
        <f>IFERROR(INDEX(DB_Typologies!$D$4:$AP$1445,MATCH($A$3,DB_Typologies!$AQ$4:$AQ$1445,0)+$A93,MATCH(J$3,TQoL_Indexes!$B$8:$AK$8,0)),"")</f>
        <v/>
      </c>
      <c r="K93" s="86" t="str">
        <f>IFERROR(INDEX(DB_Typologies!$D$4:$AP$1445,MATCH($A$3,DB_Typologies!$AQ$4:$AQ$1445,0)+$A93,MATCH(K$3,TQoL_Indexes!$B$8:$AK$8,0)),"")</f>
        <v/>
      </c>
      <c r="L93" s="86" t="str">
        <f>IFERROR(INDEX(DB_Typologies!$D$4:$AP$1445,MATCH($A$3,DB_Typologies!$AQ$4:$AQ$1445,0)+$A93,MATCH(L$3,TQoL_Indexes!$B$8:$AK$8,0)),"")</f>
        <v/>
      </c>
      <c r="M93" s="86" t="str">
        <f>IFERROR(INDEX(DB_Typologies!$D$4:$AP$1445,MATCH($A$3,DB_Typologies!$AQ$4:$AQ$1445,0)+$A93,MATCH(M$3,TQoL_Indexes!$B$8:$AK$8,0)),"")</f>
        <v/>
      </c>
      <c r="N93" s="86" t="str">
        <f>IFERROR(INDEX(DB_Typologies!$D$4:$AP$1445,MATCH($A$3,DB_Typologies!$AQ$4:$AQ$1445,0)+$A93,MATCH(N$3,TQoL_Indexes!$B$8:$AK$8,0)),"")</f>
        <v/>
      </c>
      <c r="O93" s="86" t="str">
        <f>IFERROR(INDEX(DB_Typologies!$D$4:$AP$1445,MATCH($A$3,DB_Typologies!$AQ$4:$AQ$1445,0)+$A93,MATCH(O$3,TQoL_Indexes!$B$8:$AK$8,0)),"")</f>
        <v/>
      </c>
      <c r="P93" s="86" t="str">
        <f>IFERROR(INDEX(DB_Typologies!$D$4:$AP$1445,MATCH($A$3,DB_Typologies!$AQ$4:$AQ$1445,0)+$A93,MATCH(P$3,TQoL_Indexes!$B$8:$AK$8,0)),"")</f>
        <v/>
      </c>
      <c r="Q93" s="86" t="str">
        <f>IFERROR(INDEX(DB_Typologies!$D$4:$AP$1445,MATCH($A$3,DB_Typologies!$AQ$4:$AQ$1445,0)+$A93,MATCH(Q$3,TQoL_Indexes!$B$8:$AK$8,0)),"")</f>
        <v/>
      </c>
      <c r="R93" s="86" t="str">
        <f>IFERROR(INDEX(DB_Typologies!$D$4:$AP$1445,MATCH($A$3,DB_Typologies!$AQ$4:$AQ$1445,0)+$A93,MATCH(R$3,TQoL_Indexes!$B$8:$AK$8,0)),"")</f>
        <v/>
      </c>
      <c r="S93" s="86" t="str">
        <f>IFERROR(INDEX(DB_Typologies!$D$4:$AP$1445,MATCH($A$3,DB_Typologies!$AQ$4:$AQ$1445,0)+$A93,MATCH(S$3,TQoL_Indexes!$B$8:$AK$8,0)),"")</f>
        <v/>
      </c>
      <c r="T93" s="86" t="str">
        <f>IFERROR(INDEX(DB_Typologies!$D$4:$AP$1445,MATCH($A$3,DB_Typologies!$AQ$4:$AQ$1445,0)+$A93,MATCH(T$3,TQoL_Indexes!$B$8:$AK$8,0)),"")</f>
        <v/>
      </c>
      <c r="U93" s="86" t="str">
        <f>IFERROR(INDEX(DB_Typologies!$D$4:$AP$1445,MATCH($A$3,DB_Typologies!$AQ$4:$AQ$1445,0)+$A93,MATCH(U$3,TQoL_Indexes!$B$8:$AK$8,0)),"")</f>
        <v/>
      </c>
      <c r="V93" s="86" t="str">
        <f>IFERROR(INDEX(DB_Typologies!$D$4:$AP$1445,MATCH($A$3,DB_Typologies!$AQ$4:$AQ$1445,0)+$A93,MATCH(V$3,TQoL_Indexes!$B$8:$AK$8,0)),"")</f>
        <v/>
      </c>
      <c r="W93" s="86" t="str">
        <f>IFERROR(INDEX(DB_Typologies!$D$4:$AP$1445,MATCH($A$3,DB_Typologies!$AQ$4:$AQ$1445,0)+$A93,MATCH(W$3,TQoL_Indexes!$B$8:$AK$8,0)),"")</f>
        <v/>
      </c>
      <c r="X93" s="86" t="str">
        <f>IFERROR(INDEX(DB_Typologies!$D$4:$AP$1445,MATCH($A$3,DB_Typologies!$AQ$4:$AQ$1445,0)+$A93,MATCH(X$3,TQoL_Indexes!$B$8:$AK$8,0)),"")</f>
        <v/>
      </c>
      <c r="Y93" s="86" t="str">
        <f>IFERROR(INDEX(DB_Typologies!$D$4:$AP$1445,MATCH($A$3,DB_Typologies!$AQ$4:$AQ$1445,0)+$A93,MATCH(Y$3,TQoL_Indexes!$B$8:$AK$8,0)),"")</f>
        <v/>
      </c>
      <c r="Z93" s="86" t="str">
        <f>IFERROR(INDEX(DB_Typologies!$D$4:$AP$1445,MATCH($A$3,DB_Typologies!$AQ$4:$AQ$1445,0)+$A93,MATCH(Z$3,TQoL_Indexes!$B$8:$AK$8,0)),"")</f>
        <v/>
      </c>
      <c r="AA93" s="86" t="str">
        <f>IFERROR(INDEX(DB_Typologies!$D$4:$AP$1445,MATCH($A$3,DB_Typologies!$AQ$4:$AQ$1445,0)+$A93,MATCH(AA$3,TQoL_Indexes!$B$8:$AK$8,0)),"")</f>
        <v/>
      </c>
      <c r="AB93" s="86" t="str">
        <f>IFERROR(INDEX(DB_Typologies!$D$4:$AP$1445,MATCH($A$3,DB_Typologies!$AQ$4:$AQ$1445,0)+$A93,MATCH(AB$3,TQoL_Indexes!$B$8:$AK$8,0)),"")</f>
        <v/>
      </c>
      <c r="AC93" s="86" t="str">
        <f>IFERROR(INDEX(DB_Typologies!$D$4:$AP$1445,MATCH($A$3,DB_Typologies!$AQ$4:$AQ$1445,0)+$A93,MATCH(AC$3,TQoL_Indexes!$B$8:$AK$8,0)),"")</f>
        <v/>
      </c>
      <c r="AD93" s="86" t="str">
        <f>IFERROR(INDEX(DB_Typologies!$D$4:$AP$1445,MATCH($A$3,DB_Typologies!$AQ$4:$AQ$1445,0)+$A93,MATCH(AD$3,TQoL_Indexes!$B$8:$AK$8,0)),"")</f>
        <v/>
      </c>
      <c r="AE93" s="86" t="str">
        <f>IFERROR(INDEX(DB_Typologies!$D$4:$AP$1445,MATCH($A$3,DB_Typologies!$AQ$4:$AQ$1445,0)+$A93,MATCH(AE$3,TQoL_Indexes!$B$8:$AK$8,0)),"")</f>
        <v/>
      </c>
      <c r="AF93" s="86" t="str">
        <f>IFERROR(INDEX(DB_Typologies!$D$4:$AP$1445,MATCH($A$3,DB_Typologies!$AQ$4:$AQ$1445,0)+$A93,MATCH(AF$3,TQoL_Indexes!$B$8:$AK$8,0)),"")</f>
        <v/>
      </c>
      <c r="AG93" s="86" t="str">
        <f>IFERROR(INDEX(DB_Typologies!$D$4:$AP$1445,MATCH($A$3,DB_Typologies!$AQ$4:$AQ$1445,0)+$A93,MATCH(AG$3,TQoL_Indexes!$B$8:$AK$8,0)),"")</f>
        <v/>
      </c>
      <c r="AH93" s="86" t="str">
        <f>IFERROR(INDEX(DB_Typologies!$D$4:$AP$1445,MATCH($A$3,DB_Typologies!$AQ$4:$AQ$1445,0)+$A93,MATCH(AH$3,TQoL_Indexes!$B$8:$AK$8,0)),"")</f>
        <v/>
      </c>
      <c r="AI93" s="86" t="str">
        <f>IFERROR(INDEX(DB_Typologies!$D$4:$AP$1445,MATCH($A$3,DB_Typologies!$AQ$4:$AQ$1445,0)+$A93,MATCH(AI$3,TQoL_Indexes!$B$8:$AK$8,0)),"")</f>
        <v/>
      </c>
      <c r="AJ93" s="86" t="str">
        <f>IFERROR(INDEX(DB_Typologies!$D$4:$AP$1445,MATCH($A$3,DB_Typologies!$AQ$4:$AQ$1445,0)+$A93,MATCH(AJ$3,TQoL_Indexes!$B$8:$AK$8,0)),"")</f>
        <v/>
      </c>
      <c r="AK93" s="86" t="str">
        <f>IFERROR(INDEX(DB_Typologies!$D$4:$AP$1445,MATCH($A$3,DB_Typologies!$AQ$4:$AQ$1445,0)+$A93,MATCH(AK$3,TQoL_Indexes!$B$8:$AK$8,0)),"")</f>
        <v/>
      </c>
      <c r="AL93" s="86" t="str">
        <f>IFERROR(INDEX(DB_Typologies!$D$4:$AP$1445,MATCH($A$3,DB_Typologies!$AQ$4:$AQ$1445,0)+$A93,MATCH(AL$3,TQoL_Indexes!$B$8:$AK$8,0)),"")</f>
        <v/>
      </c>
      <c r="AM93" s="87" t="str">
        <f>IFERROR(INDEX(DB_Typologies!$D$4:$AP$1445,MATCH($A$3,DB_Typologies!$AQ$4:$AQ$1445,0)+$A93,MATCH(AM$3,TQoL_Indexes!$B$8:$AK$8,0)),"")</f>
        <v/>
      </c>
    </row>
    <row r="94" spans="1:39">
      <c r="A94" s="58" t="str">
        <f>IFERROR(IF(A93+1&lt;COUNTIF(DB_Typologies!$AQ$4:$AQ$1445,$A$3),A93+1,""),"")</f>
        <v/>
      </c>
      <c r="B94" s="120" t="str">
        <f>IFERROR(INDEX(DB_Typologies!$D$4:$AP$1445,MATCH($A$3,DB_Typologies!$AQ$4:$AQ$1445,0)+$A94,MATCH(B$3,TQoL_Indexes!$B$8:$AK$8,0)),"")</f>
        <v/>
      </c>
      <c r="C94" s="86" t="str">
        <f>IFERROR(INDEX(DB_Typologies!$D$4:$AP$1445,MATCH($A$3,DB_Typologies!$AQ$4:$AQ$1445,0)+$A94,MATCH(C$3,TQoL_Indexes!$B$8:$AK$8,0)),"")</f>
        <v/>
      </c>
      <c r="D94" s="87" t="str">
        <f>IFERROR(INDEX(DB_Typologies!$D$4:$AP$1445,MATCH($A$3,DB_Typologies!$AQ$4:$AQ$1445,0)+$A94,MATCH(D$3,TQoL_Indexes!$B$8:$AK$8,0)),"")</f>
        <v/>
      </c>
      <c r="E94" s="86" t="str">
        <f>IFERROR(INDEX(DB_Typologies!$D$4:$AP$1445,MATCH($A$3,DB_Typologies!$AQ$4:$AQ$1445,0)+$A94,MATCH(E$3,TQoL_Indexes!$B$8:$AK$8,0)),"")</f>
        <v/>
      </c>
      <c r="F94" s="86" t="str">
        <f>IFERROR(INDEX(DB_Typologies!$D$4:$AP$1445,MATCH($A$3,DB_Typologies!$AQ$4:$AQ$1445,0)+$A94,MATCH(F$3,TQoL_Indexes!$B$8:$AK$8,0)),"")</f>
        <v/>
      </c>
      <c r="G94" s="86" t="str">
        <f>IFERROR(INDEX(DB_Typologies!$D$4:$AP$1445,MATCH($A$3,DB_Typologies!$AQ$4:$AQ$1445,0)+$A94,MATCH(G$3,TQoL_Indexes!$B$8:$AK$8,0)),"")</f>
        <v/>
      </c>
      <c r="H94" s="86" t="str">
        <f>IFERROR(INDEX(DB_Typologies!$D$4:$AP$1445,MATCH($A$3,DB_Typologies!$AQ$4:$AQ$1445,0)+$A94,MATCH(H$3,TQoL_Indexes!$B$8:$AK$8,0)),"")</f>
        <v/>
      </c>
      <c r="I94" s="86" t="str">
        <f>IFERROR(INDEX(DB_Typologies!$D$4:$AP$1445,MATCH($A$3,DB_Typologies!$AQ$4:$AQ$1445,0)+$A94,MATCH(I$3,TQoL_Indexes!$B$8:$AK$8,0)),"")</f>
        <v/>
      </c>
      <c r="J94" s="86" t="str">
        <f>IFERROR(INDEX(DB_Typologies!$D$4:$AP$1445,MATCH($A$3,DB_Typologies!$AQ$4:$AQ$1445,0)+$A94,MATCH(J$3,TQoL_Indexes!$B$8:$AK$8,0)),"")</f>
        <v/>
      </c>
      <c r="K94" s="86" t="str">
        <f>IFERROR(INDEX(DB_Typologies!$D$4:$AP$1445,MATCH($A$3,DB_Typologies!$AQ$4:$AQ$1445,0)+$A94,MATCH(K$3,TQoL_Indexes!$B$8:$AK$8,0)),"")</f>
        <v/>
      </c>
      <c r="L94" s="86" t="str">
        <f>IFERROR(INDEX(DB_Typologies!$D$4:$AP$1445,MATCH($A$3,DB_Typologies!$AQ$4:$AQ$1445,0)+$A94,MATCH(L$3,TQoL_Indexes!$B$8:$AK$8,0)),"")</f>
        <v/>
      </c>
      <c r="M94" s="86" t="str">
        <f>IFERROR(INDEX(DB_Typologies!$D$4:$AP$1445,MATCH($A$3,DB_Typologies!$AQ$4:$AQ$1445,0)+$A94,MATCH(M$3,TQoL_Indexes!$B$8:$AK$8,0)),"")</f>
        <v/>
      </c>
      <c r="N94" s="86" t="str">
        <f>IFERROR(INDEX(DB_Typologies!$D$4:$AP$1445,MATCH($A$3,DB_Typologies!$AQ$4:$AQ$1445,0)+$A94,MATCH(N$3,TQoL_Indexes!$B$8:$AK$8,0)),"")</f>
        <v/>
      </c>
      <c r="O94" s="86" t="str">
        <f>IFERROR(INDEX(DB_Typologies!$D$4:$AP$1445,MATCH($A$3,DB_Typologies!$AQ$4:$AQ$1445,0)+$A94,MATCH(O$3,TQoL_Indexes!$B$8:$AK$8,0)),"")</f>
        <v/>
      </c>
      <c r="P94" s="86" t="str">
        <f>IFERROR(INDEX(DB_Typologies!$D$4:$AP$1445,MATCH($A$3,DB_Typologies!$AQ$4:$AQ$1445,0)+$A94,MATCH(P$3,TQoL_Indexes!$B$8:$AK$8,0)),"")</f>
        <v/>
      </c>
      <c r="Q94" s="86" t="str">
        <f>IFERROR(INDEX(DB_Typologies!$D$4:$AP$1445,MATCH($A$3,DB_Typologies!$AQ$4:$AQ$1445,0)+$A94,MATCH(Q$3,TQoL_Indexes!$B$8:$AK$8,0)),"")</f>
        <v/>
      </c>
      <c r="R94" s="86" t="str">
        <f>IFERROR(INDEX(DB_Typologies!$D$4:$AP$1445,MATCH($A$3,DB_Typologies!$AQ$4:$AQ$1445,0)+$A94,MATCH(R$3,TQoL_Indexes!$B$8:$AK$8,0)),"")</f>
        <v/>
      </c>
      <c r="S94" s="86" t="str">
        <f>IFERROR(INDEX(DB_Typologies!$D$4:$AP$1445,MATCH($A$3,DB_Typologies!$AQ$4:$AQ$1445,0)+$A94,MATCH(S$3,TQoL_Indexes!$B$8:$AK$8,0)),"")</f>
        <v/>
      </c>
      <c r="T94" s="86" t="str">
        <f>IFERROR(INDEX(DB_Typologies!$D$4:$AP$1445,MATCH($A$3,DB_Typologies!$AQ$4:$AQ$1445,0)+$A94,MATCH(T$3,TQoL_Indexes!$B$8:$AK$8,0)),"")</f>
        <v/>
      </c>
      <c r="U94" s="86" t="str">
        <f>IFERROR(INDEX(DB_Typologies!$D$4:$AP$1445,MATCH($A$3,DB_Typologies!$AQ$4:$AQ$1445,0)+$A94,MATCH(U$3,TQoL_Indexes!$B$8:$AK$8,0)),"")</f>
        <v/>
      </c>
      <c r="V94" s="86" t="str">
        <f>IFERROR(INDEX(DB_Typologies!$D$4:$AP$1445,MATCH($A$3,DB_Typologies!$AQ$4:$AQ$1445,0)+$A94,MATCH(V$3,TQoL_Indexes!$B$8:$AK$8,0)),"")</f>
        <v/>
      </c>
      <c r="W94" s="86" t="str">
        <f>IFERROR(INDEX(DB_Typologies!$D$4:$AP$1445,MATCH($A$3,DB_Typologies!$AQ$4:$AQ$1445,0)+$A94,MATCH(W$3,TQoL_Indexes!$B$8:$AK$8,0)),"")</f>
        <v/>
      </c>
      <c r="X94" s="86" t="str">
        <f>IFERROR(INDEX(DB_Typologies!$D$4:$AP$1445,MATCH($A$3,DB_Typologies!$AQ$4:$AQ$1445,0)+$A94,MATCH(X$3,TQoL_Indexes!$B$8:$AK$8,0)),"")</f>
        <v/>
      </c>
      <c r="Y94" s="86" t="str">
        <f>IFERROR(INDEX(DB_Typologies!$D$4:$AP$1445,MATCH($A$3,DB_Typologies!$AQ$4:$AQ$1445,0)+$A94,MATCH(Y$3,TQoL_Indexes!$B$8:$AK$8,0)),"")</f>
        <v/>
      </c>
      <c r="Z94" s="86" t="str">
        <f>IFERROR(INDEX(DB_Typologies!$D$4:$AP$1445,MATCH($A$3,DB_Typologies!$AQ$4:$AQ$1445,0)+$A94,MATCH(Z$3,TQoL_Indexes!$B$8:$AK$8,0)),"")</f>
        <v/>
      </c>
      <c r="AA94" s="86" t="str">
        <f>IFERROR(INDEX(DB_Typologies!$D$4:$AP$1445,MATCH($A$3,DB_Typologies!$AQ$4:$AQ$1445,0)+$A94,MATCH(AA$3,TQoL_Indexes!$B$8:$AK$8,0)),"")</f>
        <v/>
      </c>
      <c r="AB94" s="86" t="str">
        <f>IFERROR(INDEX(DB_Typologies!$D$4:$AP$1445,MATCH($A$3,DB_Typologies!$AQ$4:$AQ$1445,0)+$A94,MATCH(AB$3,TQoL_Indexes!$B$8:$AK$8,0)),"")</f>
        <v/>
      </c>
      <c r="AC94" s="86" t="str">
        <f>IFERROR(INDEX(DB_Typologies!$D$4:$AP$1445,MATCH($A$3,DB_Typologies!$AQ$4:$AQ$1445,0)+$A94,MATCH(AC$3,TQoL_Indexes!$B$8:$AK$8,0)),"")</f>
        <v/>
      </c>
      <c r="AD94" s="86" t="str">
        <f>IFERROR(INDEX(DB_Typologies!$D$4:$AP$1445,MATCH($A$3,DB_Typologies!$AQ$4:$AQ$1445,0)+$A94,MATCH(AD$3,TQoL_Indexes!$B$8:$AK$8,0)),"")</f>
        <v/>
      </c>
      <c r="AE94" s="86" t="str">
        <f>IFERROR(INDEX(DB_Typologies!$D$4:$AP$1445,MATCH($A$3,DB_Typologies!$AQ$4:$AQ$1445,0)+$A94,MATCH(AE$3,TQoL_Indexes!$B$8:$AK$8,0)),"")</f>
        <v/>
      </c>
      <c r="AF94" s="86" t="str">
        <f>IFERROR(INDEX(DB_Typologies!$D$4:$AP$1445,MATCH($A$3,DB_Typologies!$AQ$4:$AQ$1445,0)+$A94,MATCH(AF$3,TQoL_Indexes!$B$8:$AK$8,0)),"")</f>
        <v/>
      </c>
      <c r="AG94" s="86" t="str">
        <f>IFERROR(INDEX(DB_Typologies!$D$4:$AP$1445,MATCH($A$3,DB_Typologies!$AQ$4:$AQ$1445,0)+$A94,MATCH(AG$3,TQoL_Indexes!$B$8:$AK$8,0)),"")</f>
        <v/>
      </c>
      <c r="AH94" s="86" t="str">
        <f>IFERROR(INDEX(DB_Typologies!$D$4:$AP$1445,MATCH($A$3,DB_Typologies!$AQ$4:$AQ$1445,0)+$A94,MATCH(AH$3,TQoL_Indexes!$B$8:$AK$8,0)),"")</f>
        <v/>
      </c>
      <c r="AI94" s="86" t="str">
        <f>IFERROR(INDEX(DB_Typologies!$D$4:$AP$1445,MATCH($A$3,DB_Typologies!$AQ$4:$AQ$1445,0)+$A94,MATCH(AI$3,TQoL_Indexes!$B$8:$AK$8,0)),"")</f>
        <v/>
      </c>
      <c r="AJ94" s="86" t="str">
        <f>IFERROR(INDEX(DB_Typologies!$D$4:$AP$1445,MATCH($A$3,DB_Typologies!$AQ$4:$AQ$1445,0)+$A94,MATCH(AJ$3,TQoL_Indexes!$B$8:$AK$8,0)),"")</f>
        <v/>
      </c>
      <c r="AK94" s="86" t="str">
        <f>IFERROR(INDEX(DB_Typologies!$D$4:$AP$1445,MATCH($A$3,DB_Typologies!$AQ$4:$AQ$1445,0)+$A94,MATCH(AK$3,TQoL_Indexes!$B$8:$AK$8,0)),"")</f>
        <v/>
      </c>
      <c r="AL94" s="86" t="str">
        <f>IFERROR(INDEX(DB_Typologies!$D$4:$AP$1445,MATCH($A$3,DB_Typologies!$AQ$4:$AQ$1445,0)+$A94,MATCH(AL$3,TQoL_Indexes!$B$8:$AK$8,0)),"")</f>
        <v/>
      </c>
      <c r="AM94" s="87" t="str">
        <f>IFERROR(INDEX(DB_Typologies!$D$4:$AP$1445,MATCH($A$3,DB_Typologies!$AQ$4:$AQ$1445,0)+$A94,MATCH(AM$3,TQoL_Indexes!$B$8:$AK$8,0)),"")</f>
        <v/>
      </c>
    </row>
    <row r="95" spans="1:39">
      <c r="A95" s="58" t="str">
        <f>IFERROR(IF(A94+1&lt;COUNTIF(DB_Typologies!$AQ$4:$AQ$1445,$A$3),A94+1,""),"")</f>
        <v/>
      </c>
      <c r="B95" s="120" t="str">
        <f>IFERROR(INDEX(DB_Typologies!$D$4:$AP$1445,MATCH($A$3,DB_Typologies!$AQ$4:$AQ$1445,0)+$A95,MATCH(B$3,TQoL_Indexes!$B$8:$AK$8,0)),"")</f>
        <v/>
      </c>
      <c r="C95" s="86" t="str">
        <f>IFERROR(INDEX(DB_Typologies!$D$4:$AP$1445,MATCH($A$3,DB_Typologies!$AQ$4:$AQ$1445,0)+$A95,MATCH(C$3,TQoL_Indexes!$B$8:$AK$8,0)),"")</f>
        <v/>
      </c>
      <c r="D95" s="87" t="str">
        <f>IFERROR(INDEX(DB_Typologies!$D$4:$AP$1445,MATCH($A$3,DB_Typologies!$AQ$4:$AQ$1445,0)+$A95,MATCH(D$3,TQoL_Indexes!$B$8:$AK$8,0)),"")</f>
        <v/>
      </c>
      <c r="E95" s="86" t="str">
        <f>IFERROR(INDEX(DB_Typologies!$D$4:$AP$1445,MATCH($A$3,DB_Typologies!$AQ$4:$AQ$1445,0)+$A95,MATCH(E$3,TQoL_Indexes!$B$8:$AK$8,0)),"")</f>
        <v/>
      </c>
      <c r="F95" s="86" t="str">
        <f>IFERROR(INDEX(DB_Typologies!$D$4:$AP$1445,MATCH($A$3,DB_Typologies!$AQ$4:$AQ$1445,0)+$A95,MATCH(F$3,TQoL_Indexes!$B$8:$AK$8,0)),"")</f>
        <v/>
      </c>
      <c r="G95" s="86" t="str">
        <f>IFERROR(INDEX(DB_Typologies!$D$4:$AP$1445,MATCH($A$3,DB_Typologies!$AQ$4:$AQ$1445,0)+$A95,MATCH(G$3,TQoL_Indexes!$B$8:$AK$8,0)),"")</f>
        <v/>
      </c>
      <c r="H95" s="86" t="str">
        <f>IFERROR(INDEX(DB_Typologies!$D$4:$AP$1445,MATCH($A$3,DB_Typologies!$AQ$4:$AQ$1445,0)+$A95,MATCH(H$3,TQoL_Indexes!$B$8:$AK$8,0)),"")</f>
        <v/>
      </c>
      <c r="I95" s="86" t="str">
        <f>IFERROR(INDEX(DB_Typologies!$D$4:$AP$1445,MATCH($A$3,DB_Typologies!$AQ$4:$AQ$1445,0)+$A95,MATCH(I$3,TQoL_Indexes!$B$8:$AK$8,0)),"")</f>
        <v/>
      </c>
      <c r="J95" s="86" t="str">
        <f>IFERROR(INDEX(DB_Typologies!$D$4:$AP$1445,MATCH($A$3,DB_Typologies!$AQ$4:$AQ$1445,0)+$A95,MATCH(J$3,TQoL_Indexes!$B$8:$AK$8,0)),"")</f>
        <v/>
      </c>
      <c r="K95" s="86" t="str">
        <f>IFERROR(INDEX(DB_Typologies!$D$4:$AP$1445,MATCH($A$3,DB_Typologies!$AQ$4:$AQ$1445,0)+$A95,MATCH(K$3,TQoL_Indexes!$B$8:$AK$8,0)),"")</f>
        <v/>
      </c>
      <c r="L95" s="86" t="str">
        <f>IFERROR(INDEX(DB_Typologies!$D$4:$AP$1445,MATCH($A$3,DB_Typologies!$AQ$4:$AQ$1445,0)+$A95,MATCH(L$3,TQoL_Indexes!$B$8:$AK$8,0)),"")</f>
        <v/>
      </c>
      <c r="M95" s="86" t="str">
        <f>IFERROR(INDEX(DB_Typologies!$D$4:$AP$1445,MATCH($A$3,DB_Typologies!$AQ$4:$AQ$1445,0)+$A95,MATCH(M$3,TQoL_Indexes!$B$8:$AK$8,0)),"")</f>
        <v/>
      </c>
      <c r="N95" s="86" t="str">
        <f>IFERROR(INDEX(DB_Typologies!$D$4:$AP$1445,MATCH($A$3,DB_Typologies!$AQ$4:$AQ$1445,0)+$A95,MATCH(N$3,TQoL_Indexes!$B$8:$AK$8,0)),"")</f>
        <v/>
      </c>
      <c r="O95" s="86" t="str">
        <f>IFERROR(INDEX(DB_Typologies!$D$4:$AP$1445,MATCH($A$3,DB_Typologies!$AQ$4:$AQ$1445,0)+$A95,MATCH(O$3,TQoL_Indexes!$B$8:$AK$8,0)),"")</f>
        <v/>
      </c>
      <c r="P95" s="86" t="str">
        <f>IFERROR(INDEX(DB_Typologies!$D$4:$AP$1445,MATCH($A$3,DB_Typologies!$AQ$4:$AQ$1445,0)+$A95,MATCH(P$3,TQoL_Indexes!$B$8:$AK$8,0)),"")</f>
        <v/>
      </c>
      <c r="Q95" s="86" t="str">
        <f>IFERROR(INDEX(DB_Typologies!$D$4:$AP$1445,MATCH($A$3,DB_Typologies!$AQ$4:$AQ$1445,0)+$A95,MATCH(Q$3,TQoL_Indexes!$B$8:$AK$8,0)),"")</f>
        <v/>
      </c>
      <c r="R95" s="86" t="str">
        <f>IFERROR(INDEX(DB_Typologies!$D$4:$AP$1445,MATCH($A$3,DB_Typologies!$AQ$4:$AQ$1445,0)+$A95,MATCH(R$3,TQoL_Indexes!$B$8:$AK$8,0)),"")</f>
        <v/>
      </c>
      <c r="S95" s="86" t="str">
        <f>IFERROR(INDEX(DB_Typologies!$D$4:$AP$1445,MATCH($A$3,DB_Typologies!$AQ$4:$AQ$1445,0)+$A95,MATCH(S$3,TQoL_Indexes!$B$8:$AK$8,0)),"")</f>
        <v/>
      </c>
      <c r="T95" s="86" t="str">
        <f>IFERROR(INDEX(DB_Typologies!$D$4:$AP$1445,MATCH($A$3,DB_Typologies!$AQ$4:$AQ$1445,0)+$A95,MATCH(T$3,TQoL_Indexes!$B$8:$AK$8,0)),"")</f>
        <v/>
      </c>
      <c r="U95" s="86" t="str">
        <f>IFERROR(INDEX(DB_Typologies!$D$4:$AP$1445,MATCH($A$3,DB_Typologies!$AQ$4:$AQ$1445,0)+$A95,MATCH(U$3,TQoL_Indexes!$B$8:$AK$8,0)),"")</f>
        <v/>
      </c>
      <c r="V95" s="86" t="str">
        <f>IFERROR(INDEX(DB_Typologies!$D$4:$AP$1445,MATCH($A$3,DB_Typologies!$AQ$4:$AQ$1445,0)+$A95,MATCH(V$3,TQoL_Indexes!$B$8:$AK$8,0)),"")</f>
        <v/>
      </c>
      <c r="W95" s="86" t="str">
        <f>IFERROR(INDEX(DB_Typologies!$D$4:$AP$1445,MATCH($A$3,DB_Typologies!$AQ$4:$AQ$1445,0)+$A95,MATCH(W$3,TQoL_Indexes!$B$8:$AK$8,0)),"")</f>
        <v/>
      </c>
      <c r="X95" s="86" t="str">
        <f>IFERROR(INDEX(DB_Typologies!$D$4:$AP$1445,MATCH($A$3,DB_Typologies!$AQ$4:$AQ$1445,0)+$A95,MATCH(X$3,TQoL_Indexes!$B$8:$AK$8,0)),"")</f>
        <v/>
      </c>
      <c r="Y95" s="86" t="str">
        <f>IFERROR(INDEX(DB_Typologies!$D$4:$AP$1445,MATCH($A$3,DB_Typologies!$AQ$4:$AQ$1445,0)+$A95,MATCH(Y$3,TQoL_Indexes!$B$8:$AK$8,0)),"")</f>
        <v/>
      </c>
      <c r="Z95" s="86" t="str">
        <f>IFERROR(INDEX(DB_Typologies!$D$4:$AP$1445,MATCH($A$3,DB_Typologies!$AQ$4:$AQ$1445,0)+$A95,MATCH(Z$3,TQoL_Indexes!$B$8:$AK$8,0)),"")</f>
        <v/>
      </c>
      <c r="AA95" s="86" t="str">
        <f>IFERROR(INDEX(DB_Typologies!$D$4:$AP$1445,MATCH($A$3,DB_Typologies!$AQ$4:$AQ$1445,0)+$A95,MATCH(AA$3,TQoL_Indexes!$B$8:$AK$8,0)),"")</f>
        <v/>
      </c>
      <c r="AB95" s="86" t="str">
        <f>IFERROR(INDEX(DB_Typologies!$D$4:$AP$1445,MATCH($A$3,DB_Typologies!$AQ$4:$AQ$1445,0)+$A95,MATCH(AB$3,TQoL_Indexes!$B$8:$AK$8,0)),"")</f>
        <v/>
      </c>
      <c r="AC95" s="86" t="str">
        <f>IFERROR(INDEX(DB_Typologies!$D$4:$AP$1445,MATCH($A$3,DB_Typologies!$AQ$4:$AQ$1445,0)+$A95,MATCH(AC$3,TQoL_Indexes!$B$8:$AK$8,0)),"")</f>
        <v/>
      </c>
      <c r="AD95" s="86" t="str">
        <f>IFERROR(INDEX(DB_Typologies!$D$4:$AP$1445,MATCH($A$3,DB_Typologies!$AQ$4:$AQ$1445,0)+$A95,MATCH(AD$3,TQoL_Indexes!$B$8:$AK$8,0)),"")</f>
        <v/>
      </c>
      <c r="AE95" s="86" t="str">
        <f>IFERROR(INDEX(DB_Typologies!$D$4:$AP$1445,MATCH($A$3,DB_Typologies!$AQ$4:$AQ$1445,0)+$A95,MATCH(AE$3,TQoL_Indexes!$B$8:$AK$8,0)),"")</f>
        <v/>
      </c>
      <c r="AF95" s="86" t="str">
        <f>IFERROR(INDEX(DB_Typologies!$D$4:$AP$1445,MATCH($A$3,DB_Typologies!$AQ$4:$AQ$1445,0)+$A95,MATCH(AF$3,TQoL_Indexes!$B$8:$AK$8,0)),"")</f>
        <v/>
      </c>
      <c r="AG95" s="86" t="str">
        <f>IFERROR(INDEX(DB_Typologies!$D$4:$AP$1445,MATCH($A$3,DB_Typologies!$AQ$4:$AQ$1445,0)+$A95,MATCH(AG$3,TQoL_Indexes!$B$8:$AK$8,0)),"")</f>
        <v/>
      </c>
      <c r="AH95" s="86" t="str">
        <f>IFERROR(INDEX(DB_Typologies!$D$4:$AP$1445,MATCH($A$3,DB_Typologies!$AQ$4:$AQ$1445,0)+$A95,MATCH(AH$3,TQoL_Indexes!$B$8:$AK$8,0)),"")</f>
        <v/>
      </c>
      <c r="AI95" s="86" t="str">
        <f>IFERROR(INDEX(DB_Typologies!$D$4:$AP$1445,MATCH($A$3,DB_Typologies!$AQ$4:$AQ$1445,0)+$A95,MATCH(AI$3,TQoL_Indexes!$B$8:$AK$8,0)),"")</f>
        <v/>
      </c>
      <c r="AJ95" s="86" t="str">
        <f>IFERROR(INDEX(DB_Typologies!$D$4:$AP$1445,MATCH($A$3,DB_Typologies!$AQ$4:$AQ$1445,0)+$A95,MATCH(AJ$3,TQoL_Indexes!$B$8:$AK$8,0)),"")</f>
        <v/>
      </c>
      <c r="AK95" s="86" t="str">
        <f>IFERROR(INDEX(DB_Typologies!$D$4:$AP$1445,MATCH($A$3,DB_Typologies!$AQ$4:$AQ$1445,0)+$A95,MATCH(AK$3,TQoL_Indexes!$B$8:$AK$8,0)),"")</f>
        <v/>
      </c>
      <c r="AL95" s="86" t="str">
        <f>IFERROR(INDEX(DB_Typologies!$D$4:$AP$1445,MATCH($A$3,DB_Typologies!$AQ$4:$AQ$1445,0)+$A95,MATCH(AL$3,TQoL_Indexes!$B$8:$AK$8,0)),"")</f>
        <v/>
      </c>
      <c r="AM95" s="87" t="str">
        <f>IFERROR(INDEX(DB_Typologies!$D$4:$AP$1445,MATCH($A$3,DB_Typologies!$AQ$4:$AQ$1445,0)+$A95,MATCH(AM$3,TQoL_Indexes!$B$8:$AK$8,0)),"")</f>
        <v/>
      </c>
    </row>
    <row r="96" spans="1:39">
      <c r="A96" s="58" t="str">
        <f>IFERROR(IF(A95+1&lt;COUNTIF(DB_Typologies!$AQ$4:$AQ$1445,$A$3),A95+1,""),"")</f>
        <v/>
      </c>
      <c r="B96" s="120" t="str">
        <f>IFERROR(INDEX(DB_Typologies!$D$4:$AP$1445,MATCH($A$3,DB_Typologies!$AQ$4:$AQ$1445,0)+$A96,MATCH(B$3,TQoL_Indexes!$B$8:$AK$8,0)),"")</f>
        <v/>
      </c>
      <c r="C96" s="86" t="str">
        <f>IFERROR(INDEX(DB_Typologies!$D$4:$AP$1445,MATCH($A$3,DB_Typologies!$AQ$4:$AQ$1445,0)+$A96,MATCH(C$3,TQoL_Indexes!$B$8:$AK$8,0)),"")</f>
        <v/>
      </c>
      <c r="D96" s="87" t="str">
        <f>IFERROR(INDEX(DB_Typologies!$D$4:$AP$1445,MATCH($A$3,DB_Typologies!$AQ$4:$AQ$1445,0)+$A96,MATCH(D$3,TQoL_Indexes!$B$8:$AK$8,0)),"")</f>
        <v/>
      </c>
      <c r="E96" s="86" t="str">
        <f>IFERROR(INDEX(DB_Typologies!$D$4:$AP$1445,MATCH($A$3,DB_Typologies!$AQ$4:$AQ$1445,0)+$A96,MATCH(E$3,TQoL_Indexes!$B$8:$AK$8,0)),"")</f>
        <v/>
      </c>
      <c r="F96" s="86" t="str">
        <f>IFERROR(INDEX(DB_Typologies!$D$4:$AP$1445,MATCH($A$3,DB_Typologies!$AQ$4:$AQ$1445,0)+$A96,MATCH(F$3,TQoL_Indexes!$B$8:$AK$8,0)),"")</f>
        <v/>
      </c>
      <c r="G96" s="86" t="str">
        <f>IFERROR(INDEX(DB_Typologies!$D$4:$AP$1445,MATCH($A$3,DB_Typologies!$AQ$4:$AQ$1445,0)+$A96,MATCH(G$3,TQoL_Indexes!$B$8:$AK$8,0)),"")</f>
        <v/>
      </c>
      <c r="H96" s="86" t="str">
        <f>IFERROR(INDEX(DB_Typologies!$D$4:$AP$1445,MATCH($A$3,DB_Typologies!$AQ$4:$AQ$1445,0)+$A96,MATCH(H$3,TQoL_Indexes!$B$8:$AK$8,0)),"")</f>
        <v/>
      </c>
      <c r="I96" s="86" t="str">
        <f>IFERROR(INDEX(DB_Typologies!$D$4:$AP$1445,MATCH($A$3,DB_Typologies!$AQ$4:$AQ$1445,0)+$A96,MATCH(I$3,TQoL_Indexes!$B$8:$AK$8,0)),"")</f>
        <v/>
      </c>
      <c r="J96" s="86" t="str">
        <f>IFERROR(INDEX(DB_Typologies!$D$4:$AP$1445,MATCH($A$3,DB_Typologies!$AQ$4:$AQ$1445,0)+$A96,MATCH(J$3,TQoL_Indexes!$B$8:$AK$8,0)),"")</f>
        <v/>
      </c>
      <c r="K96" s="86" t="str">
        <f>IFERROR(INDEX(DB_Typologies!$D$4:$AP$1445,MATCH($A$3,DB_Typologies!$AQ$4:$AQ$1445,0)+$A96,MATCH(K$3,TQoL_Indexes!$B$8:$AK$8,0)),"")</f>
        <v/>
      </c>
      <c r="L96" s="86" t="str">
        <f>IFERROR(INDEX(DB_Typologies!$D$4:$AP$1445,MATCH($A$3,DB_Typologies!$AQ$4:$AQ$1445,0)+$A96,MATCH(L$3,TQoL_Indexes!$B$8:$AK$8,0)),"")</f>
        <v/>
      </c>
      <c r="M96" s="86" t="str">
        <f>IFERROR(INDEX(DB_Typologies!$D$4:$AP$1445,MATCH($A$3,DB_Typologies!$AQ$4:$AQ$1445,0)+$A96,MATCH(M$3,TQoL_Indexes!$B$8:$AK$8,0)),"")</f>
        <v/>
      </c>
      <c r="N96" s="86" t="str">
        <f>IFERROR(INDEX(DB_Typologies!$D$4:$AP$1445,MATCH($A$3,DB_Typologies!$AQ$4:$AQ$1445,0)+$A96,MATCH(N$3,TQoL_Indexes!$B$8:$AK$8,0)),"")</f>
        <v/>
      </c>
      <c r="O96" s="86" t="str">
        <f>IFERROR(INDEX(DB_Typologies!$D$4:$AP$1445,MATCH($A$3,DB_Typologies!$AQ$4:$AQ$1445,0)+$A96,MATCH(O$3,TQoL_Indexes!$B$8:$AK$8,0)),"")</f>
        <v/>
      </c>
      <c r="P96" s="86" t="str">
        <f>IFERROR(INDEX(DB_Typologies!$D$4:$AP$1445,MATCH($A$3,DB_Typologies!$AQ$4:$AQ$1445,0)+$A96,MATCH(P$3,TQoL_Indexes!$B$8:$AK$8,0)),"")</f>
        <v/>
      </c>
      <c r="Q96" s="86" t="str">
        <f>IFERROR(INDEX(DB_Typologies!$D$4:$AP$1445,MATCH($A$3,DB_Typologies!$AQ$4:$AQ$1445,0)+$A96,MATCH(Q$3,TQoL_Indexes!$B$8:$AK$8,0)),"")</f>
        <v/>
      </c>
      <c r="R96" s="86" t="str">
        <f>IFERROR(INDEX(DB_Typologies!$D$4:$AP$1445,MATCH($A$3,DB_Typologies!$AQ$4:$AQ$1445,0)+$A96,MATCH(R$3,TQoL_Indexes!$B$8:$AK$8,0)),"")</f>
        <v/>
      </c>
      <c r="S96" s="86" t="str">
        <f>IFERROR(INDEX(DB_Typologies!$D$4:$AP$1445,MATCH($A$3,DB_Typologies!$AQ$4:$AQ$1445,0)+$A96,MATCH(S$3,TQoL_Indexes!$B$8:$AK$8,0)),"")</f>
        <v/>
      </c>
      <c r="T96" s="86" t="str">
        <f>IFERROR(INDEX(DB_Typologies!$D$4:$AP$1445,MATCH($A$3,DB_Typologies!$AQ$4:$AQ$1445,0)+$A96,MATCH(T$3,TQoL_Indexes!$B$8:$AK$8,0)),"")</f>
        <v/>
      </c>
      <c r="U96" s="86" t="str">
        <f>IFERROR(INDEX(DB_Typologies!$D$4:$AP$1445,MATCH($A$3,DB_Typologies!$AQ$4:$AQ$1445,0)+$A96,MATCH(U$3,TQoL_Indexes!$B$8:$AK$8,0)),"")</f>
        <v/>
      </c>
      <c r="V96" s="86" t="str">
        <f>IFERROR(INDEX(DB_Typologies!$D$4:$AP$1445,MATCH($A$3,DB_Typologies!$AQ$4:$AQ$1445,0)+$A96,MATCH(V$3,TQoL_Indexes!$B$8:$AK$8,0)),"")</f>
        <v/>
      </c>
      <c r="W96" s="86" t="str">
        <f>IFERROR(INDEX(DB_Typologies!$D$4:$AP$1445,MATCH($A$3,DB_Typologies!$AQ$4:$AQ$1445,0)+$A96,MATCH(W$3,TQoL_Indexes!$B$8:$AK$8,0)),"")</f>
        <v/>
      </c>
      <c r="X96" s="86" t="str">
        <f>IFERROR(INDEX(DB_Typologies!$D$4:$AP$1445,MATCH($A$3,DB_Typologies!$AQ$4:$AQ$1445,0)+$A96,MATCH(X$3,TQoL_Indexes!$B$8:$AK$8,0)),"")</f>
        <v/>
      </c>
      <c r="Y96" s="86" t="str">
        <f>IFERROR(INDEX(DB_Typologies!$D$4:$AP$1445,MATCH($A$3,DB_Typologies!$AQ$4:$AQ$1445,0)+$A96,MATCH(Y$3,TQoL_Indexes!$B$8:$AK$8,0)),"")</f>
        <v/>
      </c>
      <c r="Z96" s="86" t="str">
        <f>IFERROR(INDEX(DB_Typologies!$D$4:$AP$1445,MATCH($A$3,DB_Typologies!$AQ$4:$AQ$1445,0)+$A96,MATCH(Z$3,TQoL_Indexes!$B$8:$AK$8,0)),"")</f>
        <v/>
      </c>
      <c r="AA96" s="86" t="str">
        <f>IFERROR(INDEX(DB_Typologies!$D$4:$AP$1445,MATCH($A$3,DB_Typologies!$AQ$4:$AQ$1445,0)+$A96,MATCH(AA$3,TQoL_Indexes!$B$8:$AK$8,0)),"")</f>
        <v/>
      </c>
      <c r="AB96" s="86" t="str">
        <f>IFERROR(INDEX(DB_Typologies!$D$4:$AP$1445,MATCH($A$3,DB_Typologies!$AQ$4:$AQ$1445,0)+$A96,MATCH(AB$3,TQoL_Indexes!$B$8:$AK$8,0)),"")</f>
        <v/>
      </c>
      <c r="AC96" s="86" t="str">
        <f>IFERROR(INDEX(DB_Typologies!$D$4:$AP$1445,MATCH($A$3,DB_Typologies!$AQ$4:$AQ$1445,0)+$A96,MATCH(AC$3,TQoL_Indexes!$B$8:$AK$8,0)),"")</f>
        <v/>
      </c>
      <c r="AD96" s="86" t="str">
        <f>IFERROR(INDEX(DB_Typologies!$D$4:$AP$1445,MATCH($A$3,DB_Typologies!$AQ$4:$AQ$1445,0)+$A96,MATCH(AD$3,TQoL_Indexes!$B$8:$AK$8,0)),"")</f>
        <v/>
      </c>
      <c r="AE96" s="86" t="str">
        <f>IFERROR(INDEX(DB_Typologies!$D$4:$AP$1445,MATCH($A$3,DB_Typologies!$AQ$4:$AQ$1445,0)+$A96,MATCH(AE$3,TQoL_Indexes!$B$8:$AK$8,0)),"")</f>
        <v/>
      </c>
      <c r="AF96" s="86" t="str">
        <f>IFERROR(INDEX(DB_Typologies!$D$4:$AP$1445,MATCH($A$3,DB_Typologies!$AQ$4:$AQ$1445,0)+$A96,MATCH(AF$3,TQoL_Indexes!$B$8:$AK$8,0)),"")</f>
        <v/>
      </c>
      <c r="AG96" s="86" t="str">
        <f>IFERROR(INDEX(DB_Typologies!$D$4:$AP$1445,MATCH($A$3,DB_Typologies!$AQ$4:$AQ$1445,0)+$A96,MATCH(AG$3,TQoL_Indexes!$B$8:$AK$8,0)),"")</f>
        <v/>
      </c>
      <c r="AH96" s="86" t="str">
        <f>IFERROR(INDEX(DB_Typologies!$D$4:$AP$1445,MATCH($A$3,DB_Typologies!$AQ$4:$AQ$1445,0)+$A96,MATCH(AH$3,TQoL_Indexes!$B$8:$AK$8,0)),"")</f>
        <v/>
      </c>
      <c r="AI96" s="86" t="str">
        <f>IFERROR(INDEX(DB_Typologies!$D$4:$AP$1445,MATCH($A$3,DB_Typologies!$AQ$4:$AQ$1445,0)+$A96,MATCH(AI$3,TQoL_Indexes!$B$8:$AK$8,0)),"")</f>
        <v/>
      </c>
      <c r="AJ96" s="86" t="str">
        <f>IFERROR(INDEX(DB_Typologies!$D$4:$AP$1445,MATCH($A$3,DB_Typologies!$AQ$4:$AQ$1445,0)+$A96,MATCH(AJ$3,TQoL_Indexes!$B$8:$AK$8,0)),"")</f>
        <v/>
      </c>
      <c r="AK96" s="86" t="str">
        <f>IFERROR(INDEX(DB_Typologies!$D$4:$AP$1445,MATCH($A$3,DB_Typologies!$AQ$4:$AQ$1445,0)+$A96,MATCH(AK$3,TQoL_Indexes!$B$8:$AK$8,0)),"")</f>
        <v/>
      </c>
      <c r="AL96" s="86" t="str">
        <f>IFERROR(INDEX(DB_Typologies!$D$4:$AP$1445,MATCH($A$3,DB_Typologies!$AQ$4:$AQ$1445,0)+$A96,MATCH(AL$3,TQoL_Indexes!$B$8:$AK$8,0)),"")</f>
        <v/>
      </c>
      <c r="AM96" s="87" t="str">
        <f>IFERROR(INDEX(DB_Typologies!$D$4:$AP$1445,MATCH($A$3,DB_Typologies!$AQ$4:$AQ$1445,0)+$A96,MATCH(AM$3,TQoL_Indexes!$B$8:$AK$8,0)),"")</f>
        <v/>
      </c>
    </row>
    <row r="97" spans="1:39">
      <c r="A97" s="58" t="str">
        <f>IFERROR(IF(A96+1&lt;COUNTIF(DB_Typologies!$AQ$4:$AQ$1445,$A$3),A96+1,""),"")</f>
        <v/>
      </c>
      <c r="B97" s="120" t="str">
        <f>IFERROR(INDEX(DB_Typologies!$D$4:$AP$1445,MATCH($A$3,DB_Typologies!$AQ$4:$AQ$1445,0)+$A97,MATCH(B$3,TQoL_Indexes!$B$8:$AK$8,0)),"")</f>
        <v/>
      </c>
      <c r="C97" s="86" t="str">
        <f>IFERROR(INDEX(DB_Typologies!$D$4:$AP$1445,MATCH($A$3,DB_Typologies!$AQ$4:$AQ$1445,0)+$A97,MATCH(C$3,TQoL_Indexes!$B$8:$AK$8,0)),"")</f>
        <v/>
      </c>
      <c r="D97" s="87" t="str">
        <f>IFERROR(INDEX(DB_Typologies!$D$4:$AP$1445,MATCH($A$3,DB_Typologies!$AQ$4:$AQ$1445,0)+$A97,MATCH(D$3,TQoL_Indexes!$B$8:$AK$8,0)),"")</f>
        <v/>
      </c>
      <c r="E97" s="86" t="str">
        <f>IFERROR(INDEX(DB_Typologies!$D$4:$AP$1445,MATCH($A$3,DB_Typologies!$AQ$4:$AQ$1445,0)+$A97,MATCH(E$3,TQoL_Indexes!$B$8:$AK$8,0)),"")</f>
        <v/>
      </c>
      <c r="F97" s="86" t="str">
        <f>IFERROR(INDEX(DB_Typologies!$D$4:$AP$1445,MATCH($A$3,DB_Typologies!$AQ$4:$AQ$1445,0)+$A97,MATCH(F$3,TQoL_Indexes!$B$8:$AK$8,0)),"")</f>
        <v/>
      </c>
      <c r="G97" s="86" t="str">
        <f>IFERROR(INDEX(DB_Typologies!$D$4:$AP$1445,MATCH($A$3,DB_Typologies!$AQ$4:$AQ$1445,0)+$A97,MATCH(G$3,TQoL_Indexes!$B$8:$AK$8,0)),"")</f>
        <v/>
      </c>
      <c r="H97" s="86" t="str">
        <f>IFERROR(INDEX(DB_Typologies!$D$4:$AP$1445,MATCH($A$3,DB_Typologies!$AQ$4:$AQ$1445,0)+$A97,MATCH(H$3,TQoL_Indexes!$B$8:$AK$8,0)),"")</f>
        <v/>
      </c>
      <c r="I97" s="86" t="str">
        <f>IFERROR(INDEX(DB_Typologies!$D$4:$AP$1445,MATCH($A$3,DB_Typologies!$AQ$4:$AQ$1445,0)+$A97,MATCH(I$3,TQoL_Indexes!$B$8:$AK$8,0)),"")</f>
        <v/>
      </c>
      <c r="J97" s="86" t="str">
        <f>IFERROR(INDEX(DB_Typologies!$D$4:$AP$1445,MATCH($A$3,DB_Typologies!$AQ$4:$AQ$1445,0)+$A97,MATCH(J$3,TQoL_Indexes!$B$8:$AK$8,0)),"")</f>
        <v/>
      </c>
      <c r="K97" s="86" t="str">
        <f>IFERROR(INDEX(DB_Typologies!$D$4:$AP$1445,MATCH($A$3,DB_Typologies!$AQ$4:$AQ$1445,0)+$A97,MATCH(K$3,TQoL_Indexes!$B$8:$AK$8,0)),"")</f>
        <v/>
      </c>
      <c r="L97" s="86" t="str">
        <f>IFERROR(INDEX(DB_Typologies!$D$4:$AP$1445,MATCH($A$3,DB_Typologies!$AQ$4:$AQ$1445,0)+$A97,MATCH(L$3,TQoL_Indexes!$B$8:$AK$8,0)),"")</f>
        <v/>
      </c>
      <c r="M97" s="86" t="str">
        <f>IFERROR(INDEX(DB_Typologies!$D$4:$AP$1445,MATCH($A$3,DB_Typologies!$AQ$4:$AQ$1445,0)+$A97,MATCH(M$3,TQoL_Indexes!$B$8:$AK$8,0)),"")</f>
        <v/>
      </c>
      <c r="N97" s="86" t="str">
        <f>IFERROR(INDEX(DB_Typologies!$D$4:$AP$1445,MATCH($A$3,DB_Typologies!$AQ$4:$AQ$1445,0)+$A97,MATCH(N$3,TQoL_Indexes!$B$8:$AK$8,0)),"")</f>
        <v/>
      </c>
      <c r="O97" s="86" t="str">
        <f>IFERROR(INDEX(DB_Typologies!$D$4:$AP$1445,MATCH($A$3,DB_Typologies!$AQ$4:$AQ$1445,0)+$A97,MATCH(O$3,TQoL_Indexes!$B$8:$AK$8,0)),"")</f>
        <v/>
      </c>
      <c r="P97" s="86" t="str">
        <f>IFERROR(INDEX(DB_Typologies!$D$4:$AP$1445,MATCH($A$3,DB_Typologies!$AQ$4:$AQ$1445,0)+$A97,MATCH(P$3,TQoL_Indexes!$B$8:$AK$8,0)),"")</f>
        <v/>
      </c>
      <c r="Q97" s="86" t="str">
        <f>IFERROR(INDEX(DB_Typologies!$D$4:$AP$1445,MATCH($A$3,DB_Typologies!$AQ$4:$AQ$1445,0)+$A97,MATCH(Q$3,TQoL_Indexes!$B$8:$AK$8,0)),"")</f>
        <v/>
      </c>
      <c r="R97" s="86" t="str">
        <f>IFERROR(INDEX(DB_Typologies!$D$4:$AP$1445,MATCH($A$3,DB_Typologies!$AQ$4:$AQ$1445,0)+$A97,MATCH(R$3,TQoL_Indexes!$B$8:$AK$8,0)),"")</f>
        <v/>
      </c>
      <c r="S97" s="86" t="str">
        <f>IFERROR(INDEX(DB_Typologies!$D$4:$AP$1445,MATCH($A$3,DB_Typologies!$AQ$4:$AQ$1445,0)+$A97,MATCH(S$3,TQoL_Indexes!$B$8:$AK$8,0)),"")</f>
        <v/>
      </c>
      <c r="T97" s="86" t="str">
        <f>IFERROR(INDEX(DB_Typologies!$D$4:$AP$1445,MATCH($A$3,DB_Typologies!$AQ$4:$AQ$1445,0)+$A97,MATCH(T$3,TQoL_Indexes!$B$8:$AK$8,0)),"")</f>
        <v/>
      </c>
      <c r="U97" s="86" t="str">
        <f>IFERROR(INDEX(DB_Typologies!$D$4:$AP$1445,MATCH($A$3,DB_Typologies!$AQ$4:$AQ$1445,0)+$A97,MATCH(U$3,TQoL_Indexes!$B$8:$AK$8,0)),"")</f>
        <v/>
      </c>
      <c r="V97" s="86" t="str">
        <f>IFERROR(INDEX(DB_Typologies!$D$4:$AP$1445,MATCH($A$3,DB_Typologies!$AQ$4:$AQ$1445,0)+$A97,MATCH(V$3,TQoL_Indexes!$B$8:$AK$8,0)),"")</f>
        <v/>
      </c>
      <c r="W97" s="86" t="str">
        <f>IFERROR(INDEX(DB_Typologies!$D$4:$AP$1445,MATCH($A$3,DB_Typologies!$AQ$4:$AQ$1445,0)+$A97,MATCH(W$3,TQoL_Indexes!$B$8:$AK$8,0)),"")</f>
        <v/>
      </c>
      <c r="X97" s="86" t="str">
        <f>IFERROR(INDEX(DB_Typologies!$D$4:$AP$1445,MATCH($A$3,DB_Typologies!$AQ$4:$AQ$1445,0)+$A97,MATCH(X$3,TQoL_Indexes!$B$8:$AK$8,0)),"")</f>
        <v/>
      </c>
      <c r="Y97" s="86" t="str">
        <f>IFERROR(INDEX(DB_Typologies!$D$4:$AP$1445,MATCH($A$3,DB_Typologies!$AQ$4:$AQ$1445,0)+$A97,MATCH(Y$3,TQoL_Indexes!$B$8:$AK$8,0)),"")</f>
        <v/>
      </c>
      <c r="Z97" s="86" t="str">
        <f>IFERROR(INDEX(DB_Typologies!$D$4:$AP$1445,MATCH($A$3,DB_Typologies!$AQ$4:$AQ$1445,0)+$A97,MATCH(Z$3,TQoL_Indexes!$B$8:$AK$8,0)),"")</f>
        <v/>
      </c>
      <c r="AA97" s="86" t="str">
        <f>IFERROR(INDEX(DB_Typologies!$D$4:$AP$1445,MATCH($A$3,DB_Typologies!$AQ$4:$AQ$1445,0)+$A97,MATCH(AA$3,TQoL_Indexes!$B$8:$AK$8,0)),"")</f>
        <v/>
      </c>
      <c r="AB97" s="86" t="str">
        <f>IFERROR(INDEX(DB_Typologies!$D$4:$AP$1445,MATCH($A$3,DB_Typologies!$AQ$4:$AQ$1445,0)+$A97,MATCH(AB$3,TQoL_Indexes!$B$8:$AK$8,0)),"")</f>
        <v/>
      </c>
      <c r="AC97" s="86" t="str">
        <f>IFERROR(INDEX(DB_Typologies!$D$4:$AP$1445,MATCH($A$3,DB_Typologies!$AQ$4:$AQ$1445,0)+$A97,MATCH(AC$3,TQoL_Indexes!$B$8:$AK$8,0)),"")</f>
        <v/>
      </c>
      <c r="AD97" s="86" t="str">
        <f>IFERROR(INDEX(DB_Typologies!$D$4:$AP$1445,MATCH($A$3,DB_Typologies!$AQ$4:$AQ$1445,0)+$A97,MATCH(AD$3,TQoL_Indexes!$B$8:$AK$8,0)),"")</f>
        <v/>
      </c>
      <c r="AE97" s="86" t="str">
        <f>IFERROR(INDEX(DB_Typologies!$D$4:$AP$1445,MATCH($A$3,DB_Typologies!$AQ$4:$AQ$1445,0)+$A97,MATCH(AE$3,TQoL_Indexes!$B$8:$AK$8,0)),"")</f>
        <v/>
      </c>
      <c r="AF97" s="86" t="str">
        <f>IFERROR(INDEX(DB_Typologies!$D$4:$AP$1445,MATCH($A$3,DB_Typologies!$AQ$4:$AQ$1445,0)+$A97,MATCH(AF$3,TQoL_Indexes!$B$8:$AK$8,0)),"")</f>
        <v/>
      </c>
      <c r="AG97" s="86" t="str">
        <f>IFERROR(INDEX(DB_Typologies!$D$4:$AP$1445,MATCH($A$3,DB_Typologies!$AQ$4:$AQ$1445,0)+$A97,MATCH(AG$3,TQoL_Indexes!$B$8:$AK$8,0)),"")</f>
        <v/>
      </c>
      <c r="AH97" s="86" t="str">
        <f>IFERROR(INDEX(DB_Typologies!$D$4:$AP$1445,MATCH($A$3,DB_Typologies!$AQ$4:$AQ$1445,0)+$A97,MATCH(AH$3,TQoL_Indexes!$B$8:$AK$8,0)),"")</f>
        <v/>
      </c>
      <c r="AI97" s="86" t="str">
        <f>IFERROR(INDEX(DB_Typologies!$D$4:$AP$1445,MATCH($A$3,DB_Typologies!$AQ$4:$AQ$1445,0)+$A97,MATCH(AI$3,TQoL_Indexes!$B$8:$AK$8,0)),"")</f>
        <v/>
      </c>
      <c r="AJ97" s="86" t="str">
        <f>IFERROR(INDEX(DB_Typologies!$D$4:$AP$1445,MATCH($A$3,DB_Typologies!$AQ$4:$AQ$1445,0)+$A97,MATCH(AJ$3,TQoL_Indexes!$B$8:$AK$8,0)),"")</f>
        <v/>
      </c>
      <c r="AK97" s="86" t="str">
        <f>IFERROR(INDEX(DB_Typologies!$D$4:$AP$1445,MATCH($A$3,DB_Typologies!$AQ$4:$AQ$1445,0)+$A97,MATCH(AK$3,TQoL_Indexes!$B$8:$AK$8,0)),"")</f>
        <v/>
      </c>
      <c r="AL97" s="86" t="str">
        <f>IFERROR(INDEX(DB_Typologies!$D$4:$AP$1445,MATCH($A$3,DB_Typologies!$AQ$4:$AQ$1445,0)+$A97,MATCH(AL$3,TQoL_Indexes!$B$8:$AK$8,0)),"")</f>
        <v/>
      </c>
      <c r="AM97" s="87" t="str">
        <f>IFERROR(INDEX(DB_Typologies!$D$4:$AP$1445,MATCH($A$3,DB_Typologies!$AQ$4:$AQ$1445,0)+$A97,MATCH(AM$3,TQoL_Indexes!$B$8:$AK$8,0)),"")</f>
        <v/>
      </c>
    </row>
    <row r="98" spans="1:39">
      <c r="A98" s="58" t="str">
        <f>IFERROR(IF(A97+1&lt;COUNTIF(DB_Typologies!$AQ$4:$AQ$1445,$A$3),A97+1,""),"")</f>
        <v/>
      </c>
      <c r="B98" s="120" t="str">
        <f>IFERROR(INDEX(DB_Typologies!$D$4:$AP$1445,MATCH($A$3,DB_Typologies!$AQ$4:$AQ$1445,0)+$A98,MATCH(B$3,TQoL_Indexes!$B$8:$AK$8,0)),"")</f>
        <v/>
      </c>
      <c r="C98" s="86" t="str">
        <f>IFERROR(INDEX(DB_Typologies!$D$4:$AP$1445,MATCH($A$3,DB_Typologies!$AQ$4:$AQ$1445,0)+$A98,MATCH(C$3,TQoL_Indexes!$B$8:$AK$8,0)),"")</f>
        <v/>
      </c>
      <c r="D98" s="87" t="str">
        <f>IFERROR(INDEX(DB_Typologies!$D$4:$AP$1445,MATCH($A$3,DB_Typologies!$AQ$4:$AQ$1445,0)+$A98,MATCH(D$3,TQoL_Indexes!$B$8:$AK$8,0)),"")</f>
        <v/>
      </c>
      <c r="E98" s="86" t="str">
        <f>IFERROR(INDEX(DB_Typologies!$D$4:$AP$1445,MATCH($A$3,DB_Typologies!$AQ$4:$AQ$1445,0)+$A98,MATCH(E$3,TQoL_Indexes!$B$8:$AK$8,0)),"")</f>
        <v/>
      </c>
      <c r="F98" s="86" t="str">
        <f>IFERROR(INDEX(DB_Typologies!$D$4:$AP$1445,MATCH($A$3,DB_Typologies!$AQ$4:$AQ$1445,0)+$A98,MATCH(F$3,TQoL_Indexes!$B$8:$AK$8,0)),"")</f>
        <v/>
      </c>
      <c r="G98" s="86" t="str">
        <f>IFERROR(INDEX(DB_Typologies!$D$4:$AP$1445,MATCH($A$3,DB_Typologies!$AQ$4:$AQ$1445,0)+$A98,MATCH(G$3,TQoL_Indexes!$B$8:$AK$8,0)),"")</f>
        <v/>
      </c>
      <c r="H98" s="86" t="str">
        <f>IFERROR(INDEX(DB_Typologies!$D$4:$AP$1445,MATCH($A$3,DB_Typologies!$AQ$4:$AQ$1445,0)+$A98,MATCH(H$3,TQoL_Indexes!$B$8:$AK$8,0)),"")</f>
        <v/>
      </c>
      <c r="I98" s="86" t="str">
        <f>IFERROR(INDEX(DB_Typologies!$D$4:$AP$1445,MATCH($A$3,DB_Typologies!$AQ$4:$AQ$1445,0)+$A98,MATCH(I$3,TQoL_Indexes!$B$8:$AK$8,0)),"")</f>
        <v/>
      </c>
      <c r="J98" s="86" t="str">
        <f>IFERROR(INDEX(DB_Typologies!$D$4:$AP$1445,MATCH($A$3,DB_Typologies!$AQ$4:$AQ$1445,0)+$A98,MATCH(J$3,TQoL_Indexes!$B$8:$AK$8,0)),"")</f>
        <v/>
      </c>
      <c r="K98" s="86" t="str">
        <f>IFERROR(INDEX(DB_Typologies!$D$4:$AP$1445,MATCH($A$3,DB_Typologies!$AQ$4:$AQ$1445,0)+$A98,MATCH(K$3,TQoL_Indexes!$B$8:$AK$8,0)),"")</f>
        <v/>
      </c>
      <c r="L98" s="86" t="str">
        <f>IFERROR(INDEX(DB_Typologies!$D$4:$AP$1445,MATCH($A$3,DB_Typologies!$AQ$4:$AQ$1445,0)+$A98,MATCH(L$3,TQoL_Indexes!$B$8:$AK$8,0)),"")</f>
        <v/>
      </c>
      <c r="M98" s="86" t="str">
        <f>IFERROR(INDEX(DB_Typologies!$D$4:$AP$1445,MATCH($A$3,DB_Typologies!$AQ$4:$AQ$1445,0)+$A98,MATCH(M$3,TQoL_Indexes!$B$8:$AK$8,0)),"")</f>
        <v/>
      </c>
      <c r="N98" s="86" t="str">
        <f>IFERROR(INDEX(DB_Typologies!$D$4:$AP$1445,MATCH($A$3,DB_Typologies!$AQ$4:$AQ$1445,0)+$A98,MATCH(N$3,TQoL_Indexes!$B$8:$AK$8,0)),"")</f>
        <v/>
      </c>
      <c r="O98" s="86" t="str">
        <f>IFERROR(INDEX(DB_Typologies!$D$4:$AP$1445,MATCH($A$3,DB_Typologies!$AQ$4:$AQ$1445,0)+$A98,MATCH(O$3,TQoL_Indexes!$B$8:$AK$8,0)),"")</f>
        <v/>
      </c>
      <c r="P98" s="86" t="str">
        <f>IFERROR(INDEX(DB_Typologies!$D$4:$AP$1445,MATCH($A$3,DB_Typologies!$AQ$4:$AQ$1445,0)+$A98,MATCH(P$3,TQoL_Indexes!$B$8:$AK$8,0)),"")</f>
        <v/>
      </c>
      <c r="Q98" s="86" t="str">
        <f>IFERROR(INDEX(DB_Typologies!$D$4:$AP$1445,MATCH($A$3,DB_Typologies!$AQ$4:$AQ$1445,0)+$A98,MATCH(Q$3,TQoL_Indexes!$B$8:$AK$8,0)),"")</f>
        <v/>
      </c>
      <c r="R98" s="86" t="str">
        <f>IFERROR(INDEX(DB_Typologies!$D$4:$AP$1445,MATCH($A$3,DB_Typologies!$AQ$4:$AQ$1445,0)+$A98,MATCH(R$3,TQoL_Indexes!$B$8:$AK$8,0)),"")</f>
        <v/>
      </c>
      <c r="S98" s="86" t="str">
        <f>IFERROR(INDEX(DB_Typologies!$D$4:$AP$1445,MATCH($A$3,DB_Typologies!$AQ$4:$AQ$1445,0)+$A98,MATCH(S$3,TQoL_Indexes!$B$8:$AK$8,0)),"")</f>
        <v/>
      </c>
      <c r="T98" s="86" t="str">
        <f>IFERROR(INDEX(DB_Typologies!$D$4:$AP$1445,MATCH($A$3,DB_Typologies!$AQ$4:$AQ$1445,0)+$A98,MATCH(T$3,TQoL_Indexes!$B$8:$AK$8,0)),"")</f>
        <v/>
      </c>
      <c r="U98" s="86" t="str">
        <f>IFERROR(INDEX(DB_Typologies!$D$4:$AP$1445,MATCH($A$3,DB_Typologies!$AQ$4:$AQ$1445,0)+$A98,MATCH(U$3,TQoL_Indexes!$B$8:$AK$8,0)),"")</f>
        <v/>
      </c>
      <c r="V98" s="86" t="str">
        <f>IFERROR(INDEX(DB_Typologies!$D$4:$AP$1445,MATCH($A$3,DB_Typologies!$AQ$4:$AQ$1445,0)+$A98,MATCH(V$3,TQoL_Indexes!$B$8:$AK$8,0)),"")</f>
        <v/>
      </c>
      <c r="W98" s="86" t="str">
        <f>IFERROR(INDEX(DB_Typologies!$D$4:$AP$1445,MATCH($A$3,DB_Typologies!$AQ$4:$AQ$1445,0)+$A98,MATCH(W$3,TQoL_Indexes!$B$8:$AK$8,0)),"")</f>
        <v/>
      </c>
      <c r="X98" s="86" t="str">
        <f>IFERROR(INDEX(DB_Typologies!$D$4:$AP$1445,MATCH($A$3,DB_Typologies!$AQ$4:$AQ$1445,0)+$A98,MATCH(X$3,TQoL_Indexes!$B$8:$AK$8,0)),"")</f>
        <v/>
      </c>
      <c r="Y98" s="86" t="str">
        <f>IFERROR(INDEX(DB_Typologies!$D$4:$AP$1445,MATCH($A$3,DB_Typologies!$AQ$4:$AQ$1445,0)+$A98,MATCH(Y$3,TQoL_Indexes!$B$8:$AK$8,0)),"")</f>
        <v/>
      </c>
      <c r="Z98" s="86" t="str">
        <f>IFERROR(INDEX(DB_Typologies!$D$4:$AP$1445,MATCH($A$3,DB_Typologies!$AQ$4:$AQ$1445,0)+$A98,MATCH(Z$3,TQoL_Indexes!$B$8:$AK$8,0)),"")</f>
        <v/>
      </c>
      <c r="AA98" s="86" t="str">
        <f>IFERROR(INDEX(DB_Typologies!$D$4:$AP$1445,MATCH($A$3,DB_Typologies!$AQ$4:$AQ$1445,0)+$A98,MATCH(AA$3,TQoL_Indexes!$B$8:$AK$8,0)),"")</f>
        <v/>
      </c>
      <c r="AB98" s="86" t="str">
        <f>IFERROR(INDEX(DB_Typologies!$D$4:$AP$1445,MATCH($A$3,DB_Typologies!$AQ$4:$AQ$1445,0)+$A98,MATCH(AB$3,TQoL_Indexes!$B$8:$AK$8,0)),"")</f>
        <v/>
      </c>
      <c r="AC98" s="86" t="str">
        <f>IFERROR(INDEX(DB_Typologies!$D$4:$AP$1445,MATCH($A$3,DB_Typologies!$AQ$4:$AQ$1445,0)+$A98,MATCH(AC$3,TQoL_Indexes!$B$8:$AK$8,0)),"")</f>
        <v/>
      </c>
      <c r="AD98" s="86" t="str">
        <f>IFERROR(INDEX(DB_Typologies!$D$4:$AP$1445,MATCH($A$3,DB_Typologies!$AQ$4:$AQ$1445,0)+$A98,MATCH(AD$3,TQoL_Indexes!$B$8:$AK$8,0)),"")</f>
        <v/>
      </c>
      <c r="AE98" s="86" t="str">
        <f>IFERROR(INDEX(DB_Typologies!$D$4:$AP$1445,MATCH($A$3,DB_Typologies!$AQ$4:$AQ$1445,0)+$A98,MATCH(AE$3,TQoL_Indexes!$B$8:$AK$8,0)),"")</f>
        <v/>
      </c>
      <c r="AF98" s="86" t="str">
        <f>IFERROR(INDEX(DB_Typologies!$D$4:$AP$1445,MATCH($A$3,DB_Typologies!$AQ$4:$AQ$1445,0)+$A98,MATCH(AF$3,TQoL_Indexes!$B$8:$AK$8,0)),"")</f>
        <v/>
      </c>
      <c r="AG98" s="86" t="str">
        <f>IFERROR(INDEX(DB_Typologies!$D$4:$AP$1445,MATCH($A$3,DB_Typologies!$AQ$4:$AQ$1445,0)+$A98,MATCH(AG$3,TQoL_Indexes!$B$8:$AK$8,0)),"")</f>
        <v/>
      </c>
      <c r="AH98" s="86" t="str">
        <f>IFERROR(INDEX(DB_Typologies!$D$4:$AP$1445,MATCH($A$3,DB_Typologies!$AQ$4:$AQ$1445,0)+$A98,MATCH(AH$3,TQoL_Indexes!$B$8:$AK$8,0)),"")</f>
        <v/>
      </c>
      <c r="AI98" s="86" t="str">
        <f>IFERROR(INDEX(DB_Typologies!$D$4:$AP$1445,MATCH($A$3,DB_Typologies!$AQ$4:$AQ$1445,0)+$A98,MATCH(AI$3,TQoL_Indexes!$B$8:$AK$8,0)),"")</f>
        <v/>
      </c>
      <c r="AJ98" s="86" t="str">
        <f>IFERROR(INDEX(DB_Typologies!$D$4:$AP$1445,MATCH($A$3,DB_Typologies!$AQ$4:$AQ$1445,0)+$A98,MATCH(AJ$3,TQoL_Indexes!$B$8:$AK$8,0)),"")</f>
        <v/>
      </c>
      <c r="AK98" s="86" t="str">
        <f>IFERROR(INDEX(DB_Typologies!$D$4:$AP$1445,MATCH($A$3,DB_Typologies!$AQ$4:$AQ$1445,0)+$A98,MATCH(AK$3,TQoL_Indexes!$B$8:$AK$8,0)),"")</f>
        <v/>
      </c>
      <c r="AL98" s="86" t="str">
        <f>IFERROR(INDEX(DB_Typologies!$D$4:$AP$1445,MATCH($A$3,DB_Typologies!$AQ$4:$AQ$1445,0)+$A98,MATCH(AL$3,TQoL_Indexes!$B$8:$AK$8,0)),"")</f>
        <v/>
      </c>
      <c r="AM98" s="87" t="str">
        <f>IFERROR(INDEX(DB_Typologies!$D$4:$AP$1445,MATCH($A$3,DB_Typologies!$AQ$4:$AQ$1445,0)+$A98,MATCH(AM$3,TQoL_Indexes!$B$8:$AK$8,0)),"")</f>
        <v/>
      </c>
    </row>
    <row r="99" spans="1:39">
      <c r="A99" s="58" t="str">
        <f>IFERROR(IF(A98+1&lt;COUNTIF(DB_Typologies!$AQ$4:$AQ$1445,$A$3),A98+1,""),"")</f>
        <v/>
      </c>
      <c r="B99" s="120" t="str">
        <f>IFERROR(INDEX(DB_Typologies!$D$4:$AP$1445,MATCH($A$3,DB_Typologies!$AQ$4:$AQ$1445,0)+$A99,MATCH(B$3,TQoL_Indexes!$B$8:$AK$8,0)),"")</f>
        <v/>
      </c>
      <c r="C99" s="86" t="str">
        <f>IFERROR(INDEX(DB_Typologies!$D$4:$AP$1445,MATCH($A$3,DB_Typologies!$AQ$4:$AQ$1445,0)+$A99,MATCH(C$3,TQoL_Indexes!$B$8:$AK$8,0)),"")</f>
        <v/>
      </c>
      <c r="D99" s="87" t="str">
        <f>IFERROR(INDEX(DB_Typologies!$D$4:$AP$1445,MATCH($A$3,DB_Typologies!$AQ$4:$AQ$1445,0)+$A99,MATCH(D$3,TQoL_Indexes!$B$8:$AK$8,0)),"")</f>
        <v/>
      </c>
      <c r="E99" s="86" t="str">
        <f>IFERROR(INDEX(DB_Typologies!$D$4:$AP$1445,MATCH($A$3,DB_Typologies!$AQ$4:$AQ$1445,0)+$A99,MATCH(E$3,TQoL_Indexes!$B$8:$AK$8,0)),"")</f>
        <v/>
      </c>
      <c r="F99" s="86" t="str">
        <f>IFERROR(INDEX(DB_Typologies!$D$4:$AP$1445,MATCH($A$3,DB_Typologies!$AQ$4:$AQ$1445,0)+$A99,MATCH(F$3,TQoL_Indexes!$B$8:$AK$8,0)),"")</f>
        <v/>
      </c>
      <c r="G99" s="86" t="str">
        <f>IFERROR(INDEX(DB_Typologies!$D$4:$AP$1445,MATCH($A$3,DB_Typologies!$AQ$4:$AQ$1445,0)+$A99,MATCH(G$3,TQoL_Indexes!$B$8:$AK$8,0)),"")</f>
        <v/>
      </c>
      <c r="H99" s="86" t="str">
        <f>IFERROR(INDEX(DB_Typologies!$D$4:$AP$1445,MATCH($A$3,DB_Typologies!$AQ$4:$AQ$1445,0)+$A99,MATCH(H$3,TQoL_Indexes!$B$8:$AK$8,0)),"")</f>
        <v/>
      </c>
      <c r="I99" s="86" t="str">
        <f>IFERROR(INDEX(DB_Typologies!$D$4:$AP$1445,MATCH($A$3,DB_Typologies!$AQ$4:$AQ$1445,0)+$A99,MATCH(I$3,TQoL_Indexes!$B$8:$AK$8,0)),"")</f>
        <v/>
      </c>
      <c r="J99" s="86" t="str">
        <f>IFERROR(INDEX(DB_Typologies!$D$4:$AP$1445,MATCH($A$3,DB_Typologies!$AQ$4:$AQ$1445,0)+$A99,MATCH(J$3,TQoL_Indexes!$B$8:$AK$8,0)),"")</f>
        <v/>
      </c>
      <c r="K99" s="86" t="str">
        <f>IFERROR(INDEX(DB_Typologies!$D$4:$AP$1445,MATCH($A$3,DB_Typologies!$AQ$4:$AQ$1445,0)+$A99,MATCH(K$3,TQoL_Indexes!$B$8:$AK$8,0)),"")</f>
        <v/>
      </c>
      <c r="L99" s="86" t="str">
        <f>IFERROR(INDEX(DB_Typologies!$D$4:$AP$1445,MATCH($A$3,DB_Typologies!$AQ$4:$AQ$1445,0)+$A99,MATCH(L$3,TQoL_Indexes!$B$8:$AK$8,0)),"")</f>
        <v/>
      </c>
      <c r="M99" s="86" t="str">
        <f>IFERROR(INDEX(DB_Typologies!$D$4:$AP$1445,MATCH($A$3,DB_Typologies!$AQ$4:$AQ$1445,0)+$A99,MATCH(M$3,TQoL_Indexes!$B$8:$AK$8,0)),"")</f>
        <v/>
      </c>
      <c r="N99" s="86" t="str">
        <f>IFERROR(INDEX(DB_Typologies!$D$4:$AP$1445,MATCH($A$3,DB_Typologies!$AQ$4:$AQ$1445,0)+$A99,MATCH(N$3,TQoL_Indexes!$B$8:$AK$8,0)),"")</f>
        <v/>
      </c>
      <c r="O99" s="86" t="str">
        <f>IFERROR(INDEX(DB_Typologies!$D$4:$AP$1445,MATCH($A$3,DB_Typologies!$AQ$4:$AQ$1445,0)+$A99,MATCH(O$3,TQoL_Indexes!$B$8:$AK$8,0)),"")</f>
        <v/>
      </c>
      <c r="P99" s="86" t="str">
        <f>IFERROR(INDEX(DB_Typologies!$D$4:$AP$1445,MATCH($A$3,DB_Typologies!$AQ$4:$AQ$1445,0)+$A99,MATCH(P$3,TQoL_Indexes!$B$8:$AK$8,0)),"")</f>
        <v/>
      </c>
      <c r="Q99" s="86" t="str">
        <f>IFERROR(INDEX(DB_Typologies!$D$4:$AP$1445,MATCH($A$3,DB_Typologies!$AQ$4:$AQ$1445,0)+$A99,MATCH(Q$3,TQoL_Indexes!$B$8:$AK$8,0)),"")</f>
        <v/>
      </c>
      <c r="R99" s="86" t="str">
        <f>IFERROR(INDEX(DB_Typologies!$D$4:$AP$1445,MATCH($A$3,DB_Typologies!$AQ$4:$AQ$1445,0)+$A99,MATCH(R$3,TQoL_Indexes!$B$8:$AK$8,0)),"")</f>
        <v/>
      </c>
      <c r="S99" s="86" t="str">
        <f>IFERROR(INDEX(DB_Typologies!$D$4:$AP$1445,MATCH($A$3,DB_Typologies!$AQ$4:$AQ$1445,0)+$A99,MATCH(S$3,TQoL_Indexes!$B$8:$AK$8,0)),"")</f>
        <v/>
      </c>
      <c r="T99" s="86" t="str">
        <f>IFERROR(INDEX(DB_Typologies!$D$4:$AP$1445,MATCH($A$3,DB_Typologies!$AQ$4:$AQ$1445,0)+$A99,MATCH(T$3,TQoL_Indexes!$B$8:$AK$8,0)),"")</f>
        <v/>
      </c>
      <c r="U99" s="86" t="str">
        <f>IFERROR(INDEX(DB_Typologies!$D$4:$AP$1445,MATCH($A$3,DB_Typologies!$AQ$4:$AQ$1445,0)+$A99,MATCH(U$3,TQoL_Indexes!$B$8:$AK$8,0)),"")</f>
        <v/>
      </c>
      <c r="V99" s="86" t="str">
        <f>IFERROR(INDEX(DB_Typologies!$D$4:$AP$1445,MATCH($A$3,DB_Typologies!$AQ$4:$AQ$1445,0)+$A99,MATCH(V$3,TQoL_Indexes!$B$8:$AK$8,0)),"")</f>
        <v/>
      </c>
      <c r="W99" s="86" t="str">
        <f>IFERROR(INDEX(DB_Typologies!$D$4:$AP$1445,MATCH($A$3,DB_Typologies!$AQ$4:$AQ$1445,0)+$A99,MATCH(W$3,TQoL_Indexes!$B$8:$AK$8,0)),"")</f>
        <v/>
      </c>
      <c r="X99" s="86" t="str">
        <f>IFERROR(INDEX(DB_Typologies!$D$4:$AP$1445,MATCH($A$3,DB_Typologies!$AQ$4:$AQ$1445,0)+$A99,MATCH(X$3,TQoL_Indexes!$B$8:$AK$8,0)),"")</f>
        <v/>
      </c>
      <c r="Y99" s="86" t="str">
        <f>IFERROR(INDEX(DB_Typologies!$D$4:$AP$1445,MATCH($A$3,DB_Typologies!$AQ$4:$AQ$1445,0)+$A99,MATCH(Y$3,TQoL_Indexes!$B$8:$AK$8,0)),"")</f>
        <v/>
      </c>
      <c r="Z99" s="86" t="str">
        <f>IFERROR(INDEX(DB_Typologies!$D$4:$AP$1445,MATCH($A$3,DB_Typologies!$AQ$4:$AQ$1445,0)+$A99,MATCH(Z$3,TQoL_Indexes!$B$8:$AK$8,0)),"")</f>
        <v/>
      </c>
      <c r="AA99" s="86" t="str">
        <f>IFERROR(INDEX(DB_Typologies!$D$4:$AP$1445,MATCH($A$3,DB_Typologies!$AQ$4:$AQ$1445,0)+$A99,MATCH(AA$3,TQoL_Indexes!$B$8:$AK$8,0)),"")</f>
        <v/>
      </c>
      <c r="AB99" s="86" t="str">
        <f>IFERROR(INDEX(DB_Typologies!$D$4:$AP$1445,MATCH($A$3,DB_Typologies!$AQ$4:$AQ$1445,0)+$A99,MATCH(AB$3,TQoL_Indexes!$B$8:$AK$8,0)),"")</f>
        <v/>
      </c>
      <c r="AC99" s="86" t="str">
        <f>IFERROR(INDEX(DB_Typologies!$D$4:$AP$1445,MATCH($A$3,DB_Typologies!$AQ$4:$AQ$1445,0)+$A99,MATCH(AC$3,TQoL_Indexes!$B$8:$AK$8,0)),"")</f>
        <v/>
      </c>
      <c r="AD99" s="86" t="str">
        <f>IFERROR(INDEX(DB_Typologies!$D$4:$AP$1445,MATCH($A$3,DB_Typologies!$AQ$4:$AQ$1445,0)+$A99,MATCH(AD$3,TQoL_Indexes!$B$8:$AK$8,0)),"")</f>
        <v/>
      </c>
      <c r="AE99" s="86" t="str">
        <f>IFERROR(INDEX(DB_Typologies!$D$4:$AP$1445,MATCH($A$3,DB_Typologies!$AQ$4:$AQ$1445,0)+$A99,MATCH(AE$3,TQoL_Indexes!$B$8:$AK$8,0)),"")</f>
        <v/>
      </c>
      <c r="AF99" s="86" t="str">
        <f>IFERROR(INDEX(DB_Typologies!$D$4:$AP$1445,MATCH($A$3,DB_Typologies!$AQ$4:$AQ$1445,0)+$A99,MATCH(AF$3,TQoL_Indexes!$B$8:$AK$8,0)),"")</f>
        <v/>
      </c>
      <c r="AG99" s="86" t="str">
        <f>IFERROR(INDEX(DB_Typologies!$D$4:$AP$1445,MATCH($A$3,DB_Typologies!$AQ$4:$AQ$1445,0)+$A99,MATCH(AG$3,TQoL_Indexes!$B$8:$AK$8,0)),"")</f>
        <v/>
      </c>
      <c r="AH99" s="86" t="str">
        <f>IFERROR(INDEX(DB_Typologies!$D$4:$AP$1445,MATCH($A$3,DB_Typologies!$AQ$4:$AQ$1445,0)+$A99,MATCH(AH$3,TQoL_Indexes!$B$8:$AK$8,0)),"")</f>
        <v/>
      </c>
      <c r="AI99" s="86" t="str">
        <f>IFERROR(INDEX(DB_Typologies!$D$4:$AP$1445,MATCH($A$3,DB_Typologies!$AQ$4:$AQ$1445,0)+$A99,MATCH(AI$3,TQoL_Indexes!$B$8:$AK$8,0)),"")</f>
        <v/>
      </c>
      <c r="AJ99" s="86" t="str">
        <f>IFERROR(INDEX(DB_Typologies!$D$4:$AP$1445,MATCH($A$3,DB_Typologies!$AQ$4:$AQ$1445,0)+$A99,MATCH(AJ$3,TQoL_Indexes!$B$8:$AK$8,0)),"")</f>
        <v/>
      </c>
      <c r="AK99" s="86" t="str">
        <f>IFERROR(INDEX(DB_Typologies!$D$4:$AP$1445,MATCH($A$3,DB_Typologies!$AQ$4:$AQ$1445,0)+$A99,MATCH(AK$3,TQoL_Indexes!$B$8:$AK$8,0)),"")</f>
        <v/>
      </c>
      <c r="AL99" s="86" t="str">
        <f>IFERROR(INDEX(DB_Typologies!$D$4:$AP$1445,MATCH($A$3,DB_Typologies!$AQ$4:$AQ$1445,0)+$A99,MATCH(AL$3,TQoL_Indexes!$B$8:$AK$8,0)),"")</f>
        <v/>
      </c>
      <c r="AM99" s="87" t="str">
        <f>IFERROR(INDEX(DB_Typologies!$D$4:$AP$1445,MATCH($A$3,DB_Typologies!$AQ$4:$AQ$1445,0)+$A99,MATCH(AM$3,TQoL_Indexes!$B$8:$AK$8,0)),"")</f>
        <v/>
      </c>
    </row>
    <row r="100" spans="1:39">
      <c r="A100" s="58" t="str">
        <f>IFERROR(IF(A99+1&lt;COUNTIF(DB_Typologies!$AQ$4:$AQ$1445,$A$3),A99+1,""),"")</f>
        <v/>
      </c>
      <c r="B100" s="120" t="str">
        <f>IFERROR(INDEX(DB_Typologies!$D$4:$AP$1445,MATCH($A$3,DB_Typologies!$AQ$4:$AQ$1445,0)+$A100,MATCH(B$3,TQoL_Indexes!$B$8:$AK$8,0)),"")</f>
        <v/>
      </c>
      <c r="C100" s="86" t="str">
        <f>IFERROR(INDEX(DB_Typologies!$D$4:$AP$1445,MATCH($A$3,DB_Typologies!$AQ$4:$AQ$1445,0)+$A100,MATCH(C$3,TQoL_Indexes!$B$8:$AK$8,0)),"")</f>
        <v/>
      </c>
      <c r="D100" s="87" t="str">
        <f>IFERROR(INDEX(DB_Typologies!$D$4:$AP$1445,MATCH($A$3,DB_Typologies!$AQ$4:$AQ$1445,0)+$A100,MATCH(D$3,TQoL_Indexes!$B$8:$AK$8,0)),"")</f>
        <v/>
      </c>
      <c r="E100" s="86" t="str">
        <f>IFERROR(INDEX(DB_Typologies!$D$4:$AP$1445,MATCH($A$3,DB_Typologies!$AQ$4:$AQ$1445,0)+$A100,MATCH(E$3,TQoL_Indexes!$B$8:$AK$8,0)),"")</f>
        <v/>
      </c>
      <c r="F100" s="86" t="str">
        <f>IFERROR(INDEX(DB_Typologies!$D$4:$AP$1445,MATCH($A$3,DB_Typologies!$AQ$4:$AQ$1445,0)+$A100,MATCH(F$3,TQoL_Indexes!$B$8:$AK$8,0)),"")</f>
        <v/>
      </c>
      <c r="G100" s="86" t="str">
        <f>IFERROR(INDEX(DB_Typologies!$D$4:$AP$1445,MATCH($A$3,DB_Typologies!$AQ$4:$AQ$1445,0)+$A100,MATCH(G$3,TQoL_Indexes!$B$8:$AK$8,0)),"")</f>
        <v/>
      </c>
      <c r="H100" s="86" t="str">
        <f>IFERROR(INDEX(DB_Typologies!$D$4:$AP$1445,MATCH($A$3,DB_Typologies!$AQ$4:$AQ$1445,0)+$A100,MATCH(H$3,TQoL_Indexes!$B$8:$AK$8,0)),"")</f>
        <v/>
      </c>
      <c r="I100" s="86" t="str">
        <f>IFERROR(INDEX(DB_Typologies!$D$4:$AP$1445,MATCH($A$3,DB_Typologies!$AQ$4:$AQ$1445,0)+$A100,MATCH(I$3,TQoL_Indexes!$B$8:$AK$8,0)),"")</f>
        <v/>
      </c>
      <c r="J100" s="86" t="str">
        <f>IFERROR(INDEX(DB_Typologies!$D$4:$AP$1445,MATCH($A$3,DB_Typologies!$AQ$4:$AQ$1445,0)+$A100,MATCH(J$3,TQoL_Indexes!$B$8:$AK$8,0)),"")</f>
        <v/>
      </c>
      <c r="K100" s="86" t="str">
        <f>IFERROR(INDEX(DB_Typologies!$D$4:$AP$1445,MATCH($A$3,DB_Typologies!$AQ$4:$AQ$1445,0)+$A100,MATCH(K$3,TQoL_Indexes!$B$8:$AK$8,0)),"")</f>
        <v/>
      </c>
      <c r="L100" s="86" t="str">
        <f>IFERROR(INDEX(DB_Typologies!$D$4:$AP$1445,MATCH($A$3,DB_Typologies!$AQ$4:$AQ$1445,0)+$A100,MATCH(L$3,TQoL_Indexes!$B$8:$AK$8,0)),"")</f>
        <v/>
      </c>
      <c r="M100" s="86" t="str">
        <f>IFERROR(INDEX(DB_Typologies!$D$4:$AP$1445,MATCH($A$3,DB_Typologies!$AQ$4:$AQ$1445,0)+$A100,MATCH(M$3,TQoL_Indexes!$B$8:$AK$8,0)),"")</f>
        <v/>
      </c>
      <c r="N100" s="86" t="str">
        <f>IFERROR(INDEX(DB_Typologies!$D$4:$AP$1445,MATCH($A$3,DB_Typologies!$AQ$4:$AQ$1445,0)+$A100,MATCH(N$3,TQoL_Indexes!$B$8:$AK$8,0)),"")</f>
        <v/>
      </c>
      <c r="O100" s="86" t="str">
        <f>IFERROR(INDEX(DB_Typologies!$D$4:$AP$1445,MATCH($A$3,DB_Typologies!$AQ$4:$AQ$1445,0)+$A100,MATCH(O$3,TQoL_Indexes!$B$8:$AK$8,0)),"")</f>
        <v/>
      </c>
      <c r="P100" s="86" t="str">
        <f>IFERROR(INDEX(DB_Typologies!$D$4:$AP$1445,MATCH($A$3,DB_Typologies!$AQ$4:$AQ$1445,0)+$A100,MATCH(P$3,TQoL_Indexes!$B$8:$AK$8,0)),"")</f>
        <v/>
      </c>
      <c r="Q100" s="86" t="str">
        <f>IFERROR(INDEX(DB_Typologies!$D$4:$AP$1445,MATCH($A$3,DB_Typologies!$AQ$4:$AQ$1445,0)+$A100,MATCH(Q$3,TQoL_Indexes!$B$8:$AK$8,0)),"")</f>
        <v/>
      </c>
      <c r="R100" s="86" t="str">
        <f>IFERROR(INDEX(DB_Typologies!$D$4:$AP$1445,MATCH($A$3,DB_Typologies!$AQ$4:$AQ$1445,0)+$A100,MATCH(R$3,TQoL_Indexes!$B$8:$AK$8,0)),"")</f>
        <v/>
      </c>
      <c r="S100" s="86" t="str">
        <f>IFERROR(INDEX(DB_Typologies!$D$4:$AP$1445,MATCH($A$3,DB_Typologies!$AQ$4:$AQ$1445,0)+$A100,MATCH(S$3,TQoL_Indexes!$B$8:$AK$8,0)),"")</f>
        <v/>
      </c>
      <c r="T100" s="86" t="str">
        <f>IFERROR(INDEX(DB_Typologies!$D$4:$AP$1445,MATCH($A$3,DB_Typologies!$AQ$4:$AQ$1445,0)+$A100,MATCH(T$3,TQoL_Indexes!$B$8:$AK$8,0)),"")</f>
        <v/>
      </c>
      <c r="U100" s="86" t="str">
        <f>IFERROR(INDEX(DB_Typologies!$D$4:$AP$1445,MATCH($A$3,DB_Typologies!$AQ$4:$AQ$1445,0)+$A100,MATCH(U$3,TQoL_Indexes!$B$8:$AK$8,0)),"")</f>
        <v/>
      </c>
      <c r="V100" s="86" t="str">
        <f>IFERROR(INDEX(DB_Typologies!$D$4:$AP$1445,MATCH($A$3,DB_Typologies!$AQ$4:$AQ$1445,0)+$A100,MATCH(V$3,TQoL_Indexes!$B$8:$AK$8,0)),"")</f>
        <v/>
      </c>
      <c r="W100" s="86" t="str">
        <f>IFERROR(INDEX(DB_Typologies!$D$4:$AP$1445,MATCH($A$3,DB_Typologies!$AQ$4:$AQ$1445,0)+$A100,MATCH(W$3,TQoL_Indexes!$B$8:$AK$8,0)),"")</f>
        <v/>
      </c>
      <c r="X100" s="86" t="str">
        <f>IFERROR(INDEX(DB_Typologies!$D$4:$AP$1445,MATCH($A$3,DB_Typologies!$AQ$4:$AQ$1445,0)+$A100,MATCH(X$3,TQoL_Indexes!$B$8:$AK$8,0)),"")</f>
        <v/>
      </c>
      <c r="Y100" s="86" t="str">
        <f>IFERROR(INDEX(DB_Typologies!$D$4:$AP$1445,MATCH($A$3,DB_Typologies!$AQ$4:$AQ$1445,0)+$A100,MATCH(Y$3,TQoL_Indexes!$B$8:$AK$8,0)),"")</f>
        <v/>
      </c>
      <c r="Z100" s="86" t="str">
        <f>IFERROR(INDEX(DB_Typologies!$D$4:$AP$1445,MATCH($A$3,DB_Typologies!$AQ$4:$AQ$1445,0)+$A100,MATCH(Z$3,TQoL_Indexes!$B$8:$AK$8,0)),"")</f>
        <v/>
      </c>
      <c r="AA100" s="86" t="str">
        <f>IFERROR(INDEX(DB_Typologies!$D$4:$AP$1445,MATCH($A$3,DB_Typologies!$AQ$4:$AQ$1445,0)+$A100,MATCH(AA$3,TQoL_Indexes!$B$8:$AK$8,0)),"")</f>
        <v/>
      </c>
      <c r="AB100" s="86" t="str">
        <f>IFERROR(INDEX(DB_Typologies!$D$4:$AP$1445,MATCH($A$3,DB_Typologies!$AQ$4:$AQ$1445,0)+$A100,MATCH(AB$3,TQoL_Indexes!$B$8:$AK$8,0)),"")</f>
        <v/>
      </c>
      <c r="AC100" s="86" t="str">
        <f>IFERROR(INDEX(DB_Typologies!$D$4:$AP$1445,MATCH($A$3,DB_Typologies!$AQ$4:$AQ$1445,0)+$A100,MATCH(AC$3,TQoL_Indexes!$B$8:$AK$8,0)),"")</f>
        <v/>
      </c>
      <c r="AD100" s="86" t="str">
        <f>IFERROR(INDEX(DB_Typologies!$D$4:$AP$1445,MATCH($A$3,DB_Typologies!$AQ$4:$AQ$1445,0)+$A100,MATCH(AD$3,TQoL_Indexes!$B$8:$AK$8,0)),"")</f>
        <v/>
      </c>
      <c r="AE100" s="86" t="str">
        <f>IFERROR(INDEX(DB_Typologies!$D$4:$AP$1445,MATCH($A$3,DB_Typologies!$AQ$4:$AQ$1445,0)+$A100,MATCH(AE$3,TQoL_Indexes!$B$8:$AK$8,0)),"")</f>
        <v/>
      </c>
      <c r="AF100" s="86" t="str">
        <f>IFERROR(INDEX(DB_Typologies!$D$4:$AP$1445,MATCH($A$3,DB_Typologies!$AQ$4:$AQ$1445,0)+$A100,MATCH(AF$3,TQoL_Indexes!$B$8:$AK$8,0)),"")</f>
        <v/>
      </c>
      <c r="AG100" s="86" t="str">
        <f>IFERROR(INDEX(DB_Typologies!$D$4:$AP$1445,MATCH($A$3,DB_Typologies!$AQ$4:$AQ$1445,0)+$A100,MATCH(AG$3,TQoL_Indexes!$B$8:$AK$8,0)),"")</f>
        <v/>
      </c>
      <c r="AH100" s="86" t="str">
        <f>IFERROR(INDEX(DB_Typologies!$D$4:$AP$1445,MATCH($A$3,DB_Typologies!$AQ$4:$AQ$1445,0)+$A100,MATCH(AH$3,TQoL_Indexes!$B$8:$AK$8,0)),"")</f>
        <v/>
      </c>
      <c r="AI100" s="86" t="str">
        <f>IFERROR(INDEX(DB_Typologies!$D$4:$AP$1445,MATCH($A$3,DB_Typologies!$AQ$4:$AQ$1445,0)+$A100,MATCH(AI$3,TQoL_Indexes!$B$8:$AK$8,0)),"")</f>
        <v/>
      </c>
      <c r="AJ100" s="86" t="str">
        <f>IFERROR(INDEX(DB_Typologies!$D$4:$AP$1445,MATCH($A$3,DB_Typologies!$AQ$4:$AQ$1445,0)+$A100,MATCH(AJ$3,TQoL_Indexes!$B$8:$AK$8,0)),"")</f>
        <v/>
      </c>
      <c r="AK100" s="86" t="str">
        <f>IFERROR(INDEX(DB_Typologies!$D$4:$AP$1445,MATCH($A$3,DB_Typologies!$AQ$4:$AQ$1445,0)+$A100,MATCH(AK$3,TQoL_Indexes!$B$8:$AK$8,0)),"")</f>
        <v/>
      </c>
      <c r="AL100" s="86" t="str">
        <f>IFERROR(INDEX(DB_Typologies!$D$4:$AP$1445,MATCH($A$3,DB_Typologies!$AQ$4:$AQ$1445,0)+$A100,MATCH(AL$3,TQoL_Indexes!$B$8:$AK$8,0)),"")</f>
        <v/>
      </c>
      <c r="AM100" s="87" t="str">
        <f>IFERROR(INDEX(DB_Typologies!$D$4:$AP$1445,MATCH($A$3,DB_Typologies!$AQ$4:$AQ$1445,0)+$A100,MATCH(AM$3,TQoL_Indexes!$B$8:$AK$8,0)),"")</f>
        <v/>
      </c>
    </row>
    <row r="101" spans="1:39">
      <c r="A101" s="58" t="str">
        <f>IFERROR(IF(A100+1&lt;COUNTIF(DB_Typologies!$AQ$4:$AQ$1445,$A$3),A100+1,""),"")</f>
        <v/>
      </c>
      <c r="B101" s="120" t="str">
        <f>IFERROR(INDEX(DB_Typologies!$D$4:$AP$1445,MATCH($A$3,DB_Typologies!$AQ$4:$AQ$1445,0)+$A101,MATCH(B$3,TQoL_Indexes!$B$8:$AK$8,0)),"")</f>
        <v/>
      </c>
      <c r="C101" s="86" t="str">
        <f>IFERROR(INDEX(DB_Typologies!$D$4:$AP$1445,MATCH($A$3,DB_Typologies!$AQ$4:$AQ$1445,0)+$A101,MATCH(C$3,TQoL_Indexes!$B$8:$AK$8,0)),"")</f>
        <v/>
      </c>
      <c r="D101" s="87" t="str">
        <f>IFERROR(INDEX(DB_Typologies!$D$4:$AP$1445,MATCH($A$3,DB_Typologies!$AQ$4:$AQ$1445,0)+$A101,MATCH(D$3,TQoL_Indexes!$B$8:$AK$8,0)),"")</f>
        <v/>
      </c>
      <c r="E101" s="86" t="str">
        <f>IFERROR(INDEX(DB_Typologies!$D$4:$AP$1445,MATCH($A$3,DB_Typologies!$AQ$4:$AQ$1445,0)+$A101,MATCH(E$3,TQoL_Indexes!$B$8:$AK$8,0)),"")</f>
        <v/>
      </c>
      <c r="F101" s="86" t="str">
        <f>IFERROR(INDEX(DB_Typologies!$D$4:$AP$1445,MATCH($A$3,DB_Typologies!$AQ$4:$AQ$1445,0)+$A101,MATCH(F$3,TQoL_Indexes!$B$8:$AK$8,0)),"")</f>
        <v/>
      </c>
      <c r="G101" s="86" t="str">
        <f>IFERROR(INDEX(DB_Typologies!$D$4:$AP$1445,MATCH($A$3,DB_Typologies!$AQ$4:$AQ$1445,0)+$A101,MATCH(G$3,TQoL_Indexes!$B$8:$AK$8,0)),"")</f>
        <v/>
      </c>
      <c r="H101" s="86" t="str">
        <f>IFERROR(INDEX(DB_Typologies!$D$4:$AP$1445,MATCH($A$3,DB_Typologies!$AQ$4:$AQ$1445,0)+$A101,MATCH(H$3,TQoL_Indexes!$B$8:$AK$8,0)),"")</f>
        <v/>
      </c>
      <c r="I101" s="86" t="str">
        <f>IFERROR(INDEX(DB_Typologies!$D$4:$AP$1445,MATCH($A$3,DB_Typologies!$AQ$4:$AQ$1445,0)+$A101,MATCH(I$3,TQoL_Indexes!$B$8:$AK$8,0)),"")</f>
        <v/>
      </c>
      <c r="J101" s="86" t="str">
        <f>IFERROR(INDEX(DB_Typologies!$D$4:$AP$1445,MATCH($A$3,DB_Typologies!$AQ$4:$AQ$1445,0)+$A101,MATCH(J$3,TQoL_Indexes!$B$8:$AK$8,0)),"")</f>
        <v/>
      </c>
      <c r="K101" s="86" t="str">
        <f>IFERROR(INDEX(DB_Typologies!$D$4:$AP$1445,MATCH($A$3,DB_Typologies!$AQ$4:$AQ$1445,0)+$A101,MATCH(K$3,TQoL_Indexes!$B$8:$AK$8,0)),"")</f>
        <v/>
      </c>
      <c r="L101" s="86" t="str">
        <f>IFERROR(INDEX(DB_Typologies!$D$4:$AP$1445,MATCH($A$3,DB_Typologies!$AQ$4:$AQ$1445,0)+$A101,MATCH(L$3,TQoL_Indexes!$B$8:$AK$8,0)),"")</f>
        <v/>
      </c>
      <c r="M101" s="86" t="str">
        <f>IFERROR(INDEX(DB_Typologies!$D$4:$AP$1445,MATCH($A$3,DB_Typologies!$AQ$4:$AQ$1445,0)+$A101,MATCH(M$3,TQoL_Indexes!$B$8:$AK$8,0)),"")</f>
        <v/>
      </c>
      <c r="N101" s="86" t="str">
        <f>IFERROR(INDEX(DB_Typologies!$D$4:$AP$1445,MATCH($A$3,DB_Typologies!$AQ$4:$AQ$1445,0)+$A101,MATCH(N$3,TQoL_Indexes!$B$8:$AK$8,0)),"")</f>
        <v/>
      </c>
      <c r="O101" s="86" t="str">
        <f>IFERROR(INDEX(DB_Typologies!$D$4:$AP$1445,MATCH($A$3,DB_Typologies!$AQ$4:$AQ$1445,0)+$A101,MATCH(O$3,TQoL_Indexes!$B$8:$AK$8,0)),"")</f>
        <v/>
      </c>
      <c r="P101" s="86" t="str">
        <f>IFERROR(INDEX(DB_Typologies!$D$4:$AP$1445,MATCH($A$3,DB_Typologies!$AQ$4:$AQ$1445,0)+$A101,MATCH(P$3,TQoL_Indexes!$B$8:$AK$8,0)),"")</f>
        <v/>
      </c>
      <c r="Q101" s="86" t="str">
        <f>IFERROR(INDEX(DB_Typologies!$D$4:$AP$1445,MATCH($A$3,DB_Typologies!$AQ$4:$AQ$1445,0)+$A101,MATCH(Q$3,TQoL_Indexes!$B$8:$AK$8,0)),"")</f>
        <v/>
      </c>
      <c r="R101" s="86" t="str">
        <f>IFERROR(INDEX(DB_Typologies!$D$4:$AP$1445,MATCH($A$3,DB_Typologies!$AQ$4:$AQ$1445,0)+$A101,MATCH(R$3,TQoL_Indexes!$B$8:$AK$8,0)),"")</f>
        <v/>
      </c>
      <c r="S101" s="86" t="str">
        <f>IFERROR(INDEX(DB_Typologies!$D$4:$AP$1445,MATCH($A$3,DB_Typologies!$AQ$4:$AQ$1445,0)+$A101,MATCH(S$3,TQoL_Indexes!$B$8:$AK$8,0)),"")</f>
        <v/>
      </c>
      <c r="T101" s="86" t="str">
        <f>IFERROR(INDEX(DB_Typologies!$D$4:$AP$1445,MATCH($A$3,DB_Typologies!$AQ$4:$AQ$1445,0)+$A101,MATCH(T$3,TQoL_Indexes!$B$8:$AK$8,0)),"")</f>
        <v/>
      </c>
      <c r="U101" s="86" t="str">
        <f>IFERROR(INDEX(DB_Typologies!$D$4:$AP$1445,MATCH($A$3,DB_Typologies!$AQ$4:$AQ$1445,0)+$A101,MATCH(U$3,TQoL_Indexes!$B$8:$AK$8,0)),"")</f>
        <v/>
      </c>
      <c r="V101" s="86" t="str">
        <f>IFERROR(INDEX(DB_Typologies!$D$4:$AP$1445,MATCH($A$3,DB_Typologies!$AQ$4:$AQ$1445,0)+$A101,MATCH(V$3,TQoL_Indexes!$B$8:$AK$8,0)),"")</f>
        <v/>
      </c>
      <c r="W101" s="86" t="str">
        <f>IFERROR(INDEX(DB_Typologies!$D$4:$AP$1445,MATCH($A$3,DB_Typologies!$AQ$4:$AQ$1445,0)+$A101,MATCH(W$3,TQoL_Indexes!$B$8:$AK$8,0)),"")</f>
        <v/>
      </c>
      <c r="X101" s="86" t="str">
        <f>IFERROR(INDEX(DB_Typologies!$D$4:$AP$1445,MATCH($A$3,DB_Typologies!$AQ$4:$AQ$1445,0)+$A101,MATCH(X$3,TQoL_Indexes!$B$8:$AK$8,0)),"")</f>
        <v/>
      </c>
      <c r="Y101" s="86" t="str">
        <f>IFERROR(INDEX(DB_Typologies!$D$4:$AP$1445,MATCH($A$3,DB_Typologies!$AQ$4:$AQ$1445,0)+$A101,MATCH(Y$3,TQoL_Indexes!$B$8:$AK$8,0)),"")</f>
        <v/>
      </c>
      <c r="Z101" s="86" t="str">
        <f>IFERROR(INDEX(DB_Typologies!$D$4:$AP$1445,MATCH($A$3,DB_Typologies!$AQ$4:$AQ$1445,0)+$A101,MATCH(Z$3,TQoL_Indexes!$B$8:$AK$8,0)),"")</f>
        <v/>
      </c>
      <c r="AA101" s="86" t="str">
        <f>IFERROR(INDEX(DB_Typologies!$D$4:$AP$1445,MATCH($A$3,DB_Typologies!$AQ$4:$AQ$1445,0)+$A101,MATCH(AA$3,TQoL_Indexes!$B$8:$AK$8,0)),"")</f>
        <v/>
      </c>
      <c r="AB101" s="86" t="str">
        <f>IFERROR(INDEX(DB_Typologies!$D$4:$AP$1445,MATCH($A$3,DB_Typologies!$AQ$4:$AQ$1445,0)+$A101,MATCH(AB$3,TQoL_Indexes!$B$8:$AK$8,0)),"")</f>
        <v/>
      </c>
      <c r="AC101" s="86" t="str">
        <f>IFERROR(INDEX(DB_Typologies!$D$4:$AP$1445,MATCH($A$3,DB_Typologies!$AQ$4:$AQ$1445,0)+$A101,MATCH(AC$3,TQoL_Indexes!$B$8:$AK$8,0)),"")</f>
        <v/>
      </c>
      <c r="AD101" s="86" t="str">
        <f>IFERROR(INDEX(DB_Typologies!$D$4:$AP$1445,MATCH($A$3,DB_Typologies!$AQ$4:$AQ$1445,0)+$A101,MATCH(AD$3,TQoL_Indexes!$B$8:$AK$8,0)),"")</f>
        <v/>
      </c>
      <c r="AE101" s="86" t="str">
        <f>IFERROR(INDEX(DB_Typologies!$D$4:$AP$1445,MATCH($A$3,DB_Typologies!$AQ$4:$AQ$1445,0)+$A101,MATCH(AE$3,TQoL_Indexes!$B$8:$AK$8,0)),"")</f>
        <v/>
      </c>
      <c r="AF101" s="86" t="str">
        <f>IFERROR(INDEX(DB_Typologies!$D$4:$AP$1445,MATCH($A$3,DB_Typologies!$AQ$4:$AQ$1445,0)+$A101,MATCH(AF$3,TQoL_Indexes!$B$8:$AK$8,0)),"")</f>
        <v/>
      </c>
      <c r="AG101" s="86" t="str">
        <f>IFERROR(INDEX(DB_Typologies!$D$4:$AP$1445,MATCH($A$3,DB_Typologies!$AQ$4:$AQ$1445,0)+$A101,MATCH(AG$3,TQoL_Indexes!$B$8:$AK$8,0)),"")</f>
        <v/>
      </c>
      <c r="AH101" s="86" t="str">
        <f>IFERROR(INDEX(DB_Typologies!$D$4:$AP$1445,MATCH($A$3,DB_Typologies!$AQ$4:$AQ$1445,0)+$A101,MATCH(AH$3,TQoL_Indexes!$B$8:$AK$8,0)),"")</f>
        <v/>
      </c>
      <c r="AI101" s="86" t="str">
        <f>IFERROR(INDEX(DB_Typologies!$D$4:$AP$1445,MATCH($A$3,DB_Typologies!$AQ$4:$AQ$1445,0)+$A101,MATCH(AI$3,TQoL_Indexes!$B$8:$AK$8,0)),"")</f>
        <v/>
      </c>
      <c r="AJ101" s="86" t="str">
        <f>IFERROR(INDEX(DB_Typologies!$D$4:$AP$1445,MATCH($A$3,DB_Typologies!$AQ$4:$AQ$1445,0)+$A101,MATCH(AJ$3,TQoL_Indexes!$B$8:$AK$8,0)),"")</f>
        <v/>
      </c>
      <c r="AK101" s="86" t="str">
        <f>IFERROR(INDEX(DB_Typologies!$D$4:$AP$1445,MATCH($A$3,DB_Typologies!$AQ$4:$AQ$1445,0)+$A101,MATCH(AK$3,TQoL_Indexes!$B$8:$AK$8,0)),"")</f>
        <v/>
      </c>
      <c r="AL101" s="86" t="str">
        <f>IFERROR(INDEX(DB_Typologies!$D$4:$AP$1445,MATCH($A$3,DB_Typologies!$AQ$4:$AQ$1445,0)+$A101,MATCH(AL$3,TQoL_Indexes!$B$8:$AK$8,0)),"")</f>
        <v/>
      </c>
      <c r="AM101" s="87" t="str">
        <f>IFERROR(INDEX(DB_Typologies!$D$4:$AP$1445,MATCH($A$3,DB_Typologies!$AQ$4:$AQ$1445,0)+$A101,MATCH(AM$3,TQoL_Indexes!$B$8:$AK$8,0)),"")</f>
        <v/>
      </c>
    </row>
    <row r="102" spans="1:39">
      <c r="A102" s="58" t="str">
        <f>IFERROR(IF(A101+1&lt;COUNTIF(DB_Typologies!$AQ$4:$AQ$1445,$A$3),A101+1,""),"")</f>
        <v/>
      </c>
      <c r="B102" s="120" t="str">
        <f>IFERROR(INDEX(DB_Typologies!$D$4:$AP$1445,MATCH($A$3,DB_Typologies!$AQ$4:$AQ$1445,0)+$A102,MATCH(B$3,TQoL_Indexes!$B$8:$AK$8,0)),"")</f>
        <v/>
      </c>
      <c r="C102" s="86" t="str">
        <f>IFERROR(INDEX(DB_Typologies!$D$4:$AP$1445,MATCH($A$3,DB_Typologies!$AQ$4:$AQ$1445,0)+$A102,MATCH(C$3,TQoL_Indexes!$B$8:$AK$8,0)),"")</f>
        <v/>
      </c>
      <c r="D102" s="87" t="str">
        <f>IFERROR(INDEX(DB_Typologies!$D$4:$AP$1445,MATCH($A$3,DB_Typologies!$AQ$4:$AQ$1445,0)+$A102,MATCH(D$3,TQoL_Indexes!$B$8:$AK$8,0)),"")</f>
        <v/>
      </c>
      <c r="E102" s="86" t="str">
        <f>IFERROR(INDEX(DB_Typologies!$D$4:$AP$1445,MATCH($A$3,DB_Typologies!$AQ$4:$AQ$1445,0)+$A102,MATCH(E$3,TQoL_Indexes!$B$8:$AK$8,0)),"")</f>
        <v/>
      </c>
      <c r="F102" s="86" t="str">
        <f>IFERROR(INDEX(DB_Typologies!$D$4:$AP$1445,MATCH($A$3,DB_Typologies!$AQ$4:$AQ$1445,0)+$A102,MATCH(F$3,TQoL_Indexes!$B$8:$AK$8,0)),"")</f>
        <v/>
      </c>
      <c r="G102" s="86" t="str">
        <f>IFERROR(INDEX(DB_Typologies!$D$4:$AP$1445,MATCH($A$3,DB_Typologies!$AQ$4:$AQ$1445,0)+$A102,MATCH(G$3,TQoL_Indexes!$B$8:$AK$8,0)),"")</f>
        <v/>
      </c>
      <c r="H102" s="86" t="str">
        <f>IFERROR(INDEX(DB_Typologies!$D$4:$AP$1445,MATCH($A$3,DB_Typologies!$AQ$4:$AQ$1445,0)+$A102,MATCH(H$3,TQoL_Indexes!$B$8:$AK$8,0)),"")</f>
        <v/>
      </c>
      <c r="I102" s="86" t="str">
        <f>IFERROR(INDEX(DB_Typologies!$D$4:$AP$1445,MATCH($A$3,DB_Typologies!$AQ$4:$AQ$1445,0)+$A102,MATCH(I$3,TQoL_Indexes!$B$8:$AK$8,0)),"")</f>
        <v/>
      </c>
      <c r="J102" s="86" t="str">
        <f>IFERROR(INDEX(DB_Typologies!$D$4:$AP$1445,MATCH($A$3,DB_Typologies!$AQ$4:$AQ$1445,0)+$A102,MATCH(J$3,TQoL_Indexes!$B$8:$AK$8,0)),"")</f>
        <v/>
      </c>
      <c r="K102" s="86" t="str">
        <f>IFERROR(INDEX(DB_Typologies!$D$4:$AP$1445,MATCH($A$3,DB_Typologies!$AQ$4:$AQ$1445,0)+$A102,MATCH(K$3,TQoL_Indexes!$B$8:$AK$8,0)),"")</f>
        <v/>
      </c>
      <c r="L102" s="86" t="str">
        <f>IFERROR(INDEX(DB_Typologies!$D$4:$AP$1445,MATCH($A$3,DB_Typologies!$AQ$4:$AQ$1445,0)+$A102,MATCH(L$3,TQoL_Indexes!$B$8:$AK$8,0)),"")</f>
        <v/>
      </c>
      <c r="M102" s="86" t="str">
        <f>IFERROR(INDEX(DB_Typologies!$D$4:$AP$1445,MATCH($A$3,DB_Typologies!$AQ$4:$AQ$1445,0)+$A102,MATCH(M$3,TQoL_Indexes!$B$8:$AK$8,0)),"")</f>
        <v/>
      </c>
      <c r="N102" s="86" t="str">
        <f>IFERROR(INDEX(DB_Typologies!$D$4:$AP$1445,MATCH($A$3,DB_Typologies!$AQ$4:$AQ$1445,0)+$A102,MATCH(N$3,TQoL_Indexes!$B$8:$AK$8,0)),"")</f>
        <v/>
      </c>
      <c r="O102" s="86" t="str">
        <f>IFERROR(INDEX(DB_Typologies!$D$4:$AP$1445,MATCH($A$3,DB_Typologies!$AQ$4:$AQ$1445,0)+$A102,MATCH(O$3,TQoL_Indexes!$B$8:$AK$8,0)),"")</f>
        <v/>
      </c>
      <c r="P102" s="86" t="str">
        <f>IFERROR(INDEX(DB_Typologies!$D$4:$AP$1445,MATCH($A$3,DB_Typologies!$AQ$4:$AQ$1445,0)+$A102,MATCH(P$3,TQoL_Indexes!$B$8:$AK$8,0)),"")</f>
        <v/>
      </c>
      <c r="Q102" s="86" t="str">
        <f>IFERROR(INDEX(DB_Typologies!$D$4:$AP$1445,MATCH($A$3,DB_Typologies!$AQ$4:$AQ$1445,0)+$A102,MATCH(Q$3,TQoL_Indexes!$B$8:$AK$8,0)),"")</f>
        <v/>
      </c>
      <c r="R102" s="86" t="str">
        <f>IFERROR(INDEX(DB_Typologies!$D$4:$AP$1445,MATCH($A$3,DB_Typologies!$AQ$4:$AQ$1445,0)+$A102,MATCH(R$3,TQoL_Indexes!$B$8:$AK$8,0)),"")</f>
        <v/>
      </c>
      <c r="S102" s="86" t="str">
        <f>IFERROR(INDEX(DB_Typologies!$D$4:$AP$1445,MATCH($A$3,DB_Typologies!$AQ$4:$AQ$1445,0)+$A102,MATCH(S$3,TQoL_Indexes!$B$8:$AK$8,0)),"")</f>
        <v/>
      </c>
      <c r="T102" s="86" t="str">
        <f>IFERROR(INDEX(DB_Typologies!$D$4:$AP$1445,MATCH($A$3,DB_Typologies!$AQ$4:$AQ$1445,0)+$A102,MATCH(T$3,TQoL_Indexes!$B$8:$AK$8,0)),"")</f>
        <v/>
      </c>
      <c r="U102" s="86" t="str">
        <f>IFERROR(INDEX(DB_Typologies!$D$4:$AP$1445,MATCH($A$3,DB_Typologies!$AQ$4:$AQ$1445,0)+$A102,MATCH(U$3,TQoL_Indexes!$B$8:$AK$8,0)),"")</f>
        <v/>
      </c>
      <c r="V102" s="86" t="str">
        <f>IFERROR(INDEX(DB_Typologies!$D$4:$AP$1445,MATCH($A$3,DB_Typologies!$AQ$4:$AQ$1445,0)+$A102,MATCH(V$3,TQoL_Indexes!$B$8:$AK$8,0)),"")</f>
        <v/>
      </c>
      <c r="W102" s="86" t="str">
        <f>IFERROR(INDEX(DB_Typologies!$D$4:$AP$1445,MATCH($A$3,DB_Typologies!$AQ$4:$AQ$1445,0)+$A102,MATCH(W$3,TQoL_Indexes!$B$8:$AK$8,0)),"")</f>
        <v/>
      </c>
      <c r="X102" s="86" t="str">
        <f>IFERROR(INDEX(DB_Typologies!$D$4:$AP$1445,MATCH($A$3,DB_Typologies!$AQ$4:$AQ$1445,0)+$A102,MATCH(X$3,TQoL_Indexes!$B$8:$AK$8,0)),"")</f>
        <v/>
      </c>
      <c r="Y102" s="86" t="str">
        <f>IFERROR(INDEX(DB_Typologies!$D$4:$AP$1445,MATCH($A$3,DB_Typologies!$AQ$4:$AQ$1445,0)+$A102,MATCH(Y$3,TQoL_Indexes!$B$8:$AK$8,0)),"")</f>
        <v/>
      </c>
      <c r="Z102" s="86" t="str">
        <f>IFERROR(INDEX(DB_Typologies!$D$4:$AP$1445,MATCH($A$3,DB_Typologies!$AQ$4:$AQ$1445,0)+$A102,MATCH(Z$3,TQoL_Indexes!$B$8:$AK$8,0)),"")</f>
        <v/>
      </c>
      <c r="AA102" s="86" t="str">
        <f>IFERROR(INDEX(DB_Typologies!$D$4:$AP$1445,MATCH($A$3,DB_Typologies!$AQ$4:$AQ$1445,0)+$A102,MATCH(AA$3,TQoL_Indexes!$B$8:$AK$8,0)),"")</f>
        <v/>
      </c>
      <c r="AB102" s="86" t="str">
        <f>IFERROR(INDEX(DB_Typologies!$D$4:$AP$1445,MATCH($A$3,DB_Typologies!$AQ$4:$AQ$1445,0)+$A102,MATCH(AB$3,TQoL_Indexes!$B$8:$AK$8,0)),"")</f>
        <v/>
      </c>
      <c r="AC102" s="86" t="str">
        <f>IFERROR(INDEX(DB_Typologies!$D$4:$AP$1445,MATCH($A$3,DB_Typologies!$AQ$4:$AQ$1445,0)+$A102,MATCH(AC$3,TQoL_Indexes!$B$8:$AK$8,0)),"")</f>
        <v/>
      </c>
      <c r="AD102" s="86" t="str">
        <f>IFERROR(INDEX(DB_Typologies!$D$4:$AP$1445,MATCH($A$3,DB_Typologies!$AQ$4:$AQ$1445,0)+$A102,MATCH(AD$3,TQoL_Indexes!$B$8:$AK$8,0)),"")</f>
        <v/>
      </c>
      <c r="AE102" s="86" t="str">
        <f>IFERROR(INDEX(DB_Typologies!$D$4:$AP$1445,MATCH($A$3,DB_Typologies!$AQ$4:$AQ$1445,0)+$A102,MATCH(AE$3,TQoL_Indexes!$B$8:$AK$8,0)),"")</f>
        <v/>
      </c>
      <c r="AF102" s="86" t="str">
        <f>IFERROR(INDEX(DB_Typologies!$D$4:$AP$1445,MATCH($A$3,DB_Typologies!$AQ$4:$AQ$1445,0)+$A102,MATCH(AF$3,TQoL_Indexes!$B$8:$AK$8,0)),"")</f>
        <v/>
      </c>
      <c r="AG102" s="86" t="str">
        <f>IFERROR(INDEX(DB_Typologies!$D$4:$AP$1445,MATCH($A$3,DB_Typologies!$AQ$4:$AQ$1445,0)+$A102,MATCH(AG$3,TQoL_Indexes!$B$8:$AK$8,0)),"")</f>
        <v/>
      </c>
      <c r="AH102" s="86" t="str">
        <f>IFERROR(INDEX(DB_Typologies!$D$4:$AP$1445,MATCH($A$3,DB_Typologies!$AQ$4:$AQ$1445,0)+$A102,MATCH(AH$3,TQoL_Indexes!$B$8:$AK$8,0)),"")</f>
        <v/>
      </c>
      <c r="AI102" s="86" t="str">
        <f>IFERROR(INDEX(DB_Typologies!$D$4:$AP$1445,MATCH($A$3,DB_Typologies!$AQ$4:$AQ$1445,0)+$A102,MATCH(AI$3,TQoL_Indexes!$B$8:$AK$8,0)),"")</f>
        <v/>
      </c>
      <c r="AJ102" s="86" t="str">
        <f>IFERROR(INDEX(DB_Typologies!$D$4:$AP$1445,MATCH($A$3,DB_Typologies!$AQ$4:$AQ$1445,0)+$A102,MATCH(AJ$3,TQoL_Indexes!$B$8:$AK$8,0)),"")</f>
        <v/>
      </c>
      <c r="AK102" s="86" t="str">
        <f>IFERROR(INDEX(DB_Typologies!$D$4:$AP$1445,MATCH($A$3,DB_Typologies!$AQ$4:$AQ$1445,0)+$A102,MATCH(AK$3,TQoL_Indexes!$B$8:$AK$8,0)),"")</f>
        <v/>
      </c>
      <c r="AL102" s="86" t="str">
        <f>IFERROR(INDEX(DB_Typologies!$D$4:$AP$1445,MATCH($A$3,DB_Typologies!$AQ$4:$AQ$1445,0)+$A102,MATCH(AL$3,TQoL_Indexes!$B$8:$AK$8,0)),"")</f>
        <v/>
      </c>
      <c r="AM102" s="87" t="str">
        <f>IFERROR(INDEX(DB_Typologies!$D$4:$AP$1445,MATCH($A$3,DB_Typologies!$AQ$4:$AQ$1445,0)+$A102,MATCH(AM$3,TQoL_Indexes!$B$8:$AK$8,0)),"")</f>
        <v/>
      </c>
    </row>
    <row r="103" spans="1:39">
      <c r="A103" s="58" t="str">
        <f>IFERROR(IF(A102+1&lt;COUNTIF(DB_Typologies!$AQ$4:$AQ$1445,$A$3),A102+1,""),"")</f>
        <v/>
      </c>
      <c r="B103" s="120" t="str">
        <f>IFERROR(INDEX(DB_Typologies!$D$4:$AP$1445,MATCH($A$3,DB_Typologies!$AQ$4:$AQ$1445,0)+$A103,MATCH(B$3,TQoL_Indexes!$B$8:$AK$8,0)),"")</f>
        <v/>
      </c>
      <c r="C103" s="86" t="str">
        <f>IFERROR(INDEX(DB_Typologies!$D$4:$AP$1445,MATCH($A$3,DB_Typologies!$AQ$4:$AQ$1445,0)+$A103,MATCH(C$3,TQoL_Indexes!$B$8:$AK$8,0)),"")</f>
        <v/>
      </c>
      <c r="D103" s="87" t="str">
        <f>IFERROR(INDEX(DB_Typologies!$D$4:$AP$1445,MATCH($A$3,DB_Typologies!$AQ$4:$AQ$1445,0)+$A103,MATCH(D$3,TQoL_Indexes!$B$8:$AK$8,0)),"")</f>
        <v/>
      </c>
      <c r="E103" s="86" t="str">
        <f>IFERROR(INDEX(DB_Typologies!$D$4:$AP$1445,MATCH($A$3,DB_Typologies!$AQ$4:$AQ$1445,0)+$A103,MATCH(E$3,TQoL_Indexes!$B$8:$AK$8,0)),"")</f>
        <v/>
      </c>
      <c r="F103" s="86" t="str">
        <f>IFERROR(INDEX(DB_Typologies!$D$4:$AP$1445,MATCH($A$3,DB_Typologies!$AQ$4:$AQ$1445,0)+$A103,MATCH(F$3,TQoL_Indexes!$B$8:$AK$8,0)),"")</f>
        <v/>
      </c>
      <c r="G103" s="86" t="str">
        <f>IFERROR(INDEX(DB_Typologies!$D$4:$AP$1445,MATCH($A$3,DB_Typologies!$AQ$4:$AQ$1445,0)+$A103,MATCH(G$3,TQoL_Indexes!$B$8:$AK$8,0)),"")</f>
        <v/>
      </c>
      <c r="H103" s="86" t="str">
        <f>IFERROR(INDEX(DB_Typologies!$D$4:$AP$1445,MATCH($A$3,DB_Typologies!$AQ$4:$AQ$1445,0)+$A103,MATCH(H$3,TQoL_Indexes!$B$8:$AK$8,0)),"")</f>
        <v/>
      </c>
      <c r="I103" s="86" t="str">
        <f>IFERROR(INDEX(DB_Typologies!$D$4:$AP$1445,MATCH($A$3,DB_Typologies!$AQ$4:$AQ$1445,0)+$A103,MATCH(I$3,TQoL_Indexes!$B$8:$AK$8,0)),"")</f>
        <v/>
      </c>
      <c r="J103" s="86" t="str">
        <f>IFERROR(INDEX(DB_Typologies!$D$4:$AP$1445,MATCH($A$3,DB_Typologies!$AQ$4:$AQ$1445,0)+$A103,MATCH(J$3,TQoL_Indexes!$B$8:$AK$8,0)),"")</f>
        <v/>
      </c>
      <c r="K103" s="86" t="str">
        <f>IFERROR(INDEX(DB_Typologies!$D$4:$AP$1445,MATCH($A$3,DB_Typologies!$AQ$4:$AQ$1445,0)+$A103,MATCH(K$3,TQoL_Indexes!$B$8:$AK$8,0)),"")</f>
        <v/>
      </c>
      <c r="L103" s="86" t="str">
        <f>IFERROR(INDEX(DB_Typologies!$D$4:$AP$1445,MATCH($A$3,DB_Typologies!$AQ$4:$AQ$1445,0)+$A103,MATCH(L$3,TQoL_Indexes!$B$8:$AK$8,0)),"")</f>
        <v/>
      </c>
      <c r="M103" s="86" t="str">
        <f>IFERROR(INDEX(DB_Typologies!$D$4:$AP$1445,MATCH($A$3,DB_Typologies!$AQ$4:$AQ$1445,0)+$A103,MATCH(M$3,TQoL_Indexes!$B$8:$AK$8,0)),"")</f>
        <v/>
      </c>
      <c r="N103" s="86" t="str">
        <f>IFERROR(INDEX(DB_Typologies!$D$4:$AP$1445,MATCH($A$3,DB_Typologies!$AQ$4:$AQ$1445,0)+$A103,MATCH(N$3,TQoL_Indexes!$B$8:$AK$8,0)),"")</f>
        <v/>
      </c>
      <c r="O103" s="86" t="str">
        <f>IFERROR(INDEX(DB_Typologies!$D$4:$AP$1445,MATCH($A$3,DB_Typologies!$AQ$4:$AQ$1445,0)+$A103,MATCH(O$3,TQoL_Indexes!$B$8:$AK$8,0)),"")</f>
        <v/>
      </c>
      <c r="P103" s="86" t="str">
        <f>IFERROR(INDEX(DB_Typologies!$D$4:$AP$1445,MATCH($A$3,DB_Typologies!$AQ$4:$AQ$1445,0)+$A103,MATCH(P$3,TQoL_Indexes!$B$8:$AK$8,0)),"")</f>
        <v/>
      </c>
      <c r="Q103" s="86" t="str">
        <f>IFERROR(INDEX(DB_Typologies!$D$4:$AP$1445,MATCH($A$3,DB_Typologies!$AQ$4:$AQ$1445,0)+$A103,MATCH(Q$3,TQoL_Indexes!$B$8:$AK$8,0)),"")</f>
        <v/>
      </c>
      <c r="R103" s="86" t="str">
        <f>IFERROR(INDEX(DB_Typologies!$D$4:$AP$1445,MATCH($A$3,DB_Typologies!$AQ$4:$AQ$1445,0)+$A103,MATCH(R$3,TQoL_Indexes!$B$8:$AK$8,0)),"")</f>
        <v/>
      </c>
      <c r="S103" s="86" t="str">
        <f>IFERROR(INDEX(DB_Typologies!$D$4:$AP$1445,MATCH($A$3,DB_Typologies!$AQ$4:$AQ$1445,0)+$A103,MATCH(S$3,TQoL_Indexes!$B$8:$AK$8,0)),"")</f>
        <v/>
      </c>
      <c r="T103" s="86" t="str">
        <f>IFERROR(INDEX(DB_Typologies!$D$4:$AP$1445,MATCH($A$3,DB_Typologies!$AQ$4:$AQ$1445,0)+$A103,MATCH(T$3,TQoL_Indexes!$B$8:$AK$8,0)),"")</f>
        <v/>
      </c>
      <c r="U103" s="86" t="str">
        <f>IFERROR(INDEX(DB_Typologies!$D$4:$AP$1445,MATCH($A$3,DB_Typologies!$AQ$4:$AQ$1445,0)+$A103,MATCH(U$3,TQoL_Indexes!$B$8:$AK$8,0)),"")</f>
        <v/>
      </c>
      <c r="V103" s="86" t="str">
        <f>IFERROR(INDEX(DB_Typologies!$D$4:$AP$1445,MATCH($A$3,DB_Typologies!$AQ$4:$AQ$1445,0)+$A103,MATCH(V$3,TQoL_Indexes!$B$8:$AK$8,0)),"")</f>
        <v/>
      </c>
      <c r="W103" s="86" t="str">
        <f>IFERROR(INDEX(DB_Typologies!$D$4:$AP$1445,MATCH($A$3,DB_Typologies!$AQ$4:$AQ$1445,0)+$A103,MATCH(W$3,TQoL_Indexes!$B$8:$AK$8,0)),"")</f>
        <v/>
      </c>
      <c r="X103" s="86" t="str">
        <f>IFERROR(INDEX(DB_Typologies!$D$4:$AP$1445,MATCH($A$3,DB_Typologies!$AQ$4:$AQ$1445,0)+$A103,MATCH(X$3,TQoL_Indexes!$B$8:$AK$8,0)),"")</f>
        <v/>
      </c>
      <c r="Y103" s="86" t="str">
        <f>IFERROR(INDEX(DB_Typologies!$D$4:$AP$1445,MATCH($A$3,DB_Typologies!$AQ$4:$AQ$1445,0)+$A103,MATCH(Y$3,TQoL_Indexes!$B$8:$AK$8,0)),"")</f>
        <v/>
      </c>
      <c r="Z103" s="86" t="str">
        <f>IFERROR(INDEX(DB_Typologies!$D$4:$AP$1445,MATCH($A$3,DB_Typologies!$AQ$4:$AQ$1445,0)+$A103,MATCH(Z$3,TQoL_Indexes!$B$8:$AK$8,0)),"")</f>
        <v/>
      </c>
      <c r="AA103" s="86" t="str">
        <f>IFERROR(INDEX(DB_Typologies!$D$4:$AP$1445,MATCH($A$3,DB_Typologies!$AQ$4:$AQ$1445,0)+$A103,MATCH(AA$3,TQoL_Indexes!$B$8:$AK$8,0)),"")</f>
        <v/>
      </c>
      <c r="AB103" s="86" t="str">
        <f>IFERROR(INDEX(DB_Typologies!$D$4:$AP$1445,MATCH($A$3,DB_Typologies!$AQ$4:$AQ$1445,0)+$A103,MATCH(AB$3,TQoL_Indexes!$B$8:$AK$8,0)),"")</f>
        <v/>
      </c>
      <c r="AC103" s="86" t="str">
        <f>IFERROR(INDEX(DB_Typologies!$D$4:$AP$1445,MATCH($A$3,DB_Typologies!$AQ$4:$AQ$1445,0)+$A103,MATCH(AC$3,TQoL_Indexes!$B$8:$AK$8,0)),"")</f>
        <v/>
      </c>
      <c r="AD103" s="86" t="str">
        <f>IFERROR(INDEX(DB_Typologies!$D$4:$AP$1445,MATCH($A$3,DB_Typologies!$AQ$4:$AQ$1445,0)+$A103,MATCH(AD$3,TQoL_Indexes!$B$8:$AK$8,0)),"")</f>
        <v/>
      </c>
      <c r="AE103" s="86" t="str">
        <f>IFERROR(INDEX(DB_Typologies!$D$4:$AP$1445,MATCH($A$3,DB_Typologies!$AQ$4:$AQ$1445,0)+$A103,MATCH(AE$3,TQoL_Indexes!$B$8:$AK$8,0)),"")</f>
        <v/>
      </c>
      <c r="AF103" s="86" t="str">
        <f>IFERROR(INDEX(DB_Typologies!$D$4:$AP$1445,MATCH($A$3,DB_Typologies!$AQ$4:$AQ$1445,0)+$A103,MATCH(AF$3,TQoL_Indexes!$B$8:$AK$8,0)),"")</f>
        <v/>
      </c>
      <c r="AG103" s="86" t="str">
        <f>IFERROR(INDEX(DB_Typologies!$D$4:$AP$1445,MATCH($A$3,DB_Typologies!$AQ$4:$AQ$1445,0)+$A103,MATCH(AG$3,TQoL_Indexes!$B$8:$AK$8,0)),"")</f>
        <v/>
      </c>
      <c r="AH103" s="86" t="str">
        <f>IFERROR(INDEX(DB_Typologies!$D$4:$AP$1445,MATCH($A$3,DB_Typologies!$AQ$4:$AQ$1445,0)+$A103,MATCH(AH$3,TQoL_Indexes!$B$8:$AK$8,0)),"")</f>
        <v/>
      </c>
      <c r="AI103" s="86" t="str">
        <f>IFERROR(INDEX(DB_Typologies!$D$4:$AP$1445,MATCH($A$3,DB_Typologies!$AQ$4:$AQ$1445,0)+$A103,MATCH(AI$3,TQoL_Indexes!$B$8:$AK$8,0)),"")</f>
        <v/>
      </c>
      <c r="AJ103" s="86" t="str">
        <f>IFERROR(INDEX(DB_Typologies!$D$4:$AP$1445,MATCH($A$3,DB_Typologies!$AQ$4:$AQ$1445,0)+$A103,MATCH(AJ$3,TQoL_Indexes!$B$8:$AK$8,0)),"")</f>
        <v/>
      </c>
      <c r="AK103" s="86" t="str">
        <f>IFERROR(INDEX(DB_Typologies!$D$4:$AP$1445,MATCH($A$3,DB_Typologies!$AQ$4:$AQ$1445,0)+$A103,MATCH(AK$3,TQoL_Indexes!$B$8:$AK$8,0)),"")</f>
        <v/>
      </c>
      <c r="AL103" s="86" t="str">
        <f>IFERROR(INDEX(DB_Typologies!$D$4:$AP$1445,MATCH($A$3,DB_Typologies!$AQ$4:$AQ$1445,0)+$A103,MATCH(AL$3,TQoL_Indexes!$B$8:$AK$8,0)),"")</f>
        <v/>
      </c>
      <c r="AM103" s="87" t="str">
        <f>IFERROR(INDEX(DB_Typologies!$D$4:$AP$1445,MATCH($A$3,DB_Typologies!$AQ$4:$AQ$1445,0)+$A103,MATCH(AM$3,TQoL_Indexes!$B$8:$AK$8,0)),"")</f>
        <v/>
      </c>
    </row>
    <row r="104" spans="1:39">
      <c r="A104" s="58" t="str">
        <f>IFERROR(IF(A103+1&lt;COUNTIF(DB_Typologies!$AQ$4:$AQ$1445,$A$3),A103+1,""),"")</f>
        <v/>
      </c>
      <c r="B104" s="120" t="str">
        <f>IFERROR(INDEX(DB_Typologies!$D$4:$AP$1445,MATCH($A$3,DB_Typologies!$AQ$4:$AQ$1445,0)+$A104,MATCH(B$3,TQoL_Indexes!$B$8:$AK$8,0)),"")</f>
        <v/>
      </c>
      <c r="C104" s="86" t="str">
        <f>IFERROR(INDEX(DB_Typologies!$D$4:$AP$1445,MATCH($A$3,DB_Typologies!$AQ$4:$AQ$1445,0)+$A104,MATCH(C$3,TQoL_Indexes!$B$8:$AK$8,0)),"")</f>
        <v/>
      </c>
      <c r="D104" s="87" t="str">
        <f>IFERROR(INDEX(DB_Typologies!$D$4:$AP$1445,MATCH($A$3,DB_Typologies!$AQ$4:$AQ$1445,0)+$A104,MATCH(D$3,TQoL_Indexes!$B$8:$AK$8,0)),"")</f>
        <v/>
      </c>
      <c r="E104" s="86" t="str">
        <f>IFERROR(INDEX(DB_Typologies!$D$4:$AP$1445,MATCH($A$3,DB_Typologies!$AQ$4:$AQ$1445,0)+$A104,MATCH(E$3,TQoL_Indexes!$B$8:$AK$8,0)),"")</f>
        <v/>
      </c>
      <c r="F104" s="86" t="str">
        <f>IFERROR(INDEX(DB_Typologies!$D$4:$AP$1445,MATCH($A$3,DB_Typologies!$AQ$4:$AQ$1445,0)+$A104,MATCH(F$3,TQoL_Indexes!$B$8:$AK$8,0)),"")</f>
        <v/>
      </c>
      <c r="G104" s="86" t="str">
        <f>IFERROR(INDEX(DB_Typologies!$D$4:$AP$1445,MATCH($A$3,DB_Typologies!$AQ$4:$AQ$1445,0)+$A104,MATCH(G$3,TQoL_Indexes!$B$8:$AK$8,0)),"")</f>
        <v/>
      </c>
      <c r="H104" s="86" t="str">
        <f>IFERROR(INDEX(DB_Typologies!$D$4:$AP$1445,MATCH($A$3,DB_Typologies!$AQ$4:$AQ$1445,0)+$A104,MATCH(H$3,TQoL_Indexes!$B$8:$AK$8,0)),"")</f>
        <v/>
      </c>
      <c r="I104" s="86" t="str">
        <f>IFERROR(INDEX(DB_Typologies!$D$4:$AP$1445,MATCH($A$3,DB_Typologies!$AQ$4:$AQ$1445,0)+$A104,MATCH(I$3,TQoL_Indexes!$B$8:$AK$8,0)),"")</f>
        <v/>
      </c>
      <c r="J104" s="86" t="str">
        <f>IFERROR(INDEX(DB_Typologies!$D$4:$AP$1445,MATCH($A$3,DB_Typologies!$AQ$4:$AQ$1445,0)+$A104,MATCH(J$3,TQoL_Indexes!$B$8:$AK$8,0)),"")</f>
        <v/>
      </c>
      <c r="K104" s="86" t="str">
        <f>IFERROR(INDEX(DB_Typologies!$D$4:$AP$1445,MATCH($A$3,DB_Typologies!$AQ$4:$AQ$1445,0)+$A104,MATCH(K$3,TQoL_Indexes!$B$8:$AK$8,0)),"")</f>
        <v/>
      </c>
      <c r="L104" s="86" t="str">
        <f>IFERROR(INDEX(DB_Typologies!$D$4:$AP$1445,MATCH($A$3,DB_Typologies!$AQ$4:$AQ$1445,0)+$A104,MATCH(L$3,TQoL_Indexes!$B$8:$AK$8,0)),"")</f>
        <v/>
      </c>
      <c r="M104" s="86" t="str">
        <f>IFERROR(INDEX(DB_Typologies!$D$4:$AP$1445,MATCH($A$3,DB_Typologies!$AQ$4:$AQ$1445,0)+$A104,MATCH(M$3,TQoL_Indexes!$B$8:$AK$8,0)),"")</f>
        <v/>
      </c>
      <c r="N104" s="86" t="str">
        <f>IFERROR(INDEX(DB_Typologies!$D$4:$AP$1445,MATCH($A$3,DB_Typologies!$AQ$4:$AQ$1445,0)+$A104,MATCH(N$3,TQoL_Indexes!$B$8:$AK$8,0)),"")</f>
        <v/>
      </c>
      <c r="O104" s="86" t="str">
        <f>IFERROR(INDEX(DB_Typologies!$D$4:$AP$1445,MATCH($A$3,DB_Typologies!$AQ$4:$AQ$1445,0)+$A104,MATCH(O$3,TQoL_Indexes!$B$8:$AK$8,0)),"")</f>
        <v/>
      </c>
      <c r="P104" s="86" t="str">
        <f>IFERROR(INDEX(DB_Typologies!$D$4:$AP$1445,MATCH($A$3,DB_Typologies!$AQ$4:$AQ$1445,0)+$A104,MATCH(P$3,TQoL_Indexes!$B$8:$AK$8,0)),"")</f>
        <v/>
      </c>
      <c r="Q104" s="86" t="str">
        <f>IFERROR(INDEX(DB_Typologies!$D$4:$AP$1445,MATCH($A$3,DB_Typologies!$AQ$4:$AQ$1445,0)+$A104,MATCH(Q$3,TQoL_Indexes!$B$8:$AK$8,0)),"")</f>
        <v/>
      </c>
      <c r="R104" s="86" t="str">
        <f>IFERROR(INDEX(DB_Typologies!$D$4:$AP$1445,MATCH($A$3,DB_Typologies!$AQ$4:$AQ$1445,0)+$A104,MATCH(R$3,TQoL_Indexes!$B$8:$AK$8,0)),"")</f>
        <v/>
      </c>
      <c r="S104" s="86" t="str">
        <f>IFERROR(INDEX(DB_Typologies!$D$4:$AP$1445,MATCH($A$3,DB_Typologies!$AQ$4:$AQ$1445,0)+$A104,MATCH(S$3,TQoL_Indexes!$B$8:$AK$8,0)),"")</f>
        <v/>
      </c>
      <c r="T104" s="86" t="str">
        <f>IFERROR(INDEX(DB_Typologies!$D$4:$AP$1445,MATCH($A$3,DB_Typologies!$AQ$4:$AQ$1445,0)+$A104,MATCH(T$3,TQoL_Indexes!$B$8:$AK$8,0)),"")</f>
        <v/>
      </c>
      <c r="U104" s="86" t="str">
        <f>IFERROR(INDEX(DB_Typologies!$D$4:$AP$1445,MATCH($A$3,DB_Typologies!$AQ$4:$AQ$1445,0)+$A104,MATCH(U$3,TQoL_Indexes!$B$8:$AK$8,0)),"")</f>
        <v/>
      </c>
      <c r="V104" s="86" t="str">
        <f>IFERROR(INDEX(DB_Typologies!$D$4:$AP$1445,MATCH($A$3,DB_Typologies!$AQ$4:$AQ$1445,0)+$A104,MATCH(V$3,TQoL_Indexes!$B$8:$AK$8,0)),"")</f>
        <v/>
      </c>
      <c r="W104" s="86" t="str">
        <f>IFERROR(INDEX(DB_Typologies!$D$4:$AP$1445,MATCH($A$3,DB_Typologies!$AQ$4:$AQ$1445,0)+$A104,MATCH(W$3,TQoL_Indexes!$B$8:$AK$8,0)),"")</f>
        <v/>
      </c>
      <c r="X104" s="86" t="str">
        <f>IFERROR(INDEX(DB_Typologies!$D$4:$AP$1445,MATCH($A$3,DB_Typologies!$AQ$4:$AQ$1445,0)+$A104,MATCH(X$3,TQoL_Indexes!$B$8:$AK$8,0)),"")</f>
        <v/>
      </c>
      <c r="Y104" s="86" t="str">
        <f>IFERROR(INDEX(DB_Typologies!$D$4:$AP$1445,MATCH($A$3,DB_Typologies!$AQ$4:$AQ$1445,0)+$A104,MATCH(Y$3,TQoL_Indexes!$B$8:$AK$8,0)),"")</f>
        <v/>
      </c>
      <c r="Z104" s="86" t="str">
        <f>IFERROR(INDEX(DB_Typologies!$D$4:$AP$1445,MATCH($A$3,DB_Typologies!$AQ$4:$AQ$1445,0)+$A104,MATCH(Z$3,TQoL_Indexes!$B$8:$AK$8,0)),"")</f>
        <v/>
      </c>
      <c r="AA104" s="86" t="str">
        <f>IFERROR(INDEX(DB_Typologies!$D$4:$AP$1445,MATCH($A$3,DB_Typologies!$AQ$4:$AQ$1445,0)+$A104,MATCH(AA$3,TQoL_Indexes!$B$8:$AK$8,0)),"")</f>
        <v/>
      </c>
      <c r="AB104" s="86" t="str">
        <f>IFERROR(INDEX(DB_Typologies!$D$4:$AP$1445,MATCH($A$3,DB_Typologies!$AQ$4:$AQ$1445,0)+$A104,MATCH(AB$3,TQoL_Indexes!$B$8:$AK$8,0)),"")</f>
        <v/>
      </c>
      <c r="AC104" s="86" t="str">
        <f>IFERROR(INDEX(DB_Typologies!$D$4:$AP$1445,MATCH($A$3,DB_Typologies!$AQ$4:$AQ$1445,0)+$A104,MATCH(AC$3,TQoL_Indexes!$B$8:$AK$8,0)),"")</f>
        <v/>
      </c>
      <c r="AD104" s="86" t="str">
        <f>IFERROR(INDEX(DB_Typologies!$D$4:$AP$1445,MATCH($A$3,DB_Typologies!$AQ$4:$AQ$1445,0)+$A104,MATCH(AD$3,TQoL_Indexes!$B$8:$AK$8,0)),"")</f>
        <v/>
      </c>
      <c r="AE104" s="86" t="str">
        <f>IFERROR(INDEX(DB_Typologies!$D$4:$AP$1445,MATCH($A$3,DB_Typologies!$AQ$4:$AQ$1445,0)+$A104,MATCH(AE$3,TQoL_Indexes!$B$8:$AK$8,0)),"")</f>
        <v/>
      </c>
      <c r="AF104" s="86" t="str">
        <f>IFERROR(INDEX(DB_Typologies!$D$4:$AP$1445,MATCH($A$3,DB_Typologies!$AQ$4:$AQ$1445,0)+$A104,MATCH(AF$3,TQoL_Indexes!$B$8:$AK$8,0)),"")</f>
        <v/>
      </c>
      <c r="AG104" s="86" t="str">
        <f>IFERROR(INDEX(DB_Typologies!$D$4:$AP$1445,MATCH($A$3,DB_Typologies!$AQ$4:$AQ$1445,0)+$A104,MATCH(AG$3,TQoL_Indexes!$B$8:$AK$8,0)),"")</f>
        <v/>
      </c>
      <c r="AH104" s="86" t="str">
        <f>IFERROR(INDEX(DB_Typologies!$D$4:$AP$1445,MATCH($A$3,DB_Typologies!$AQ$4:$AQ$1445,0)+$A104,MATCH(AH$3,TQoL_Indexes!$B$8:$AK$8,0)),"")</f>
        <v/>
      </c>
      <c r="AI104" s="86" t="str">
        <f>IFERROR(INDEX(DB_Typologies!$D$4:$AP$1445,MATCH($A$3,DB_Typologies!$AQ$4:$AQ$1445,0)+$A104,MATCH(AI$3,TQoL_Indexes!$B$8:$AK$8,0)),"")</f>
        <v/>
      </c>
      <c r="AJ104" s="86" t="str">
        <f>IFERROR(INDEX(DB_Typologies!$D$4:$AP$1445,MATCH($A$3,DB_Typologies!$AQ$4:$AQ$1445,0)+$A104,MATCH(AJ$3,TQoL_Indexes!$B$8:$AK$8,0)),"")</f>
        <v/>
      </c>
      <c r="AK104" s="86" t="str">
        <f>IFERROR(INDEX(DB_Typologies!$D$4:$AP$1445,MATCH($A$3,DB_Typologies!$AQ$4:$AQ$1445,0)+$A104,MATCH(AK$3,TQoL_Indexes!$B$8:$AK$8,0)),"")</f>
        <v/>
      </c>
      <c r="AL104" s="86" t="str">
        <f>IFERROR(INDEX(DB_Typologies!$D$4:$AP$1445,MATCH($A$3,DB_Typologies!$AQ$4:$AQ$1445,0)+$A104,MATCH(AL$3,TQoL_Indexes!$B$8:$AK$8,0)),"")</f>
        <v/>
      </c>
      <c r="AM104" s="87" t="str">
        <f>IFERROR(INDEX(DB_Typologies!$D$4:$AP$1445,MATCH($A$3,DB_Typologies!$AQ$4:$AQ$1445,0)+$A104,MATCH(AM$3,TQoL_Indexes!$B$8:$AK$8,0)),"")</f>
        <v/>
      </c>
    </row>
    <row r="105" spans="1:39">
      <c r="A105" s="58" t="str">
        <f>IFERROR(IF(A104+1&lt;COUNTIF(DB_Typologies!$AQ$4:$AQ$1445,$A$3),A104+1,""),"")</f>
        <v/>
      </c>
      <c r="B105" s="120" t="str">
        <f>IFERROR(INDEX(DB_Typologies!$D$4:$AP$1445,MATCH($A$3,DB_Typologies!$AQ$4:$AQ$1445,0)+$A105,MATCH(B$3,TQoL_Indexes!$B$8:$AK$8,0)),"")</f>
        <v/>
      </c>
      <c r="C105" s="86" t="str">
        <f>IFERROR(INDEX(DB_Typologies!$D$4:$AP$1445,MATCH($A$3,DB_Typologies!$AQ$4:$AQ$1445,0)+$A105,MATCH(C$3,TQoL_Indexes!$B$8:$AK$8,0)),"")</f>
        <v/>
      </c>
      <c r="D105" s="87" t="str">
        <f>IFERROR(INDEX(DB_Typologies!$D$4:$AP$1445,MATCH($A$3,DB_Typologies!$AQ$4:$AQ$1445,0)+$A105,MATCH(D$3,TQoL_Indexes!$B$8:$AK$8,0)),"")</f>
        <v/>
      </c>
      <c r="E105" s="86" t="str">
        <f>IFERROR(INDEX(DB_Typologies!$D$4:$AP$1445,MATCH($A$3,DB_Typologies!$AQ$4:$AQ$1445,0)+$A105,MATCH(E$3,TQoL_Indexes!$B$8:$AK$8,0)),"")</f>
        <v/>
      </c>
      <c r="F105" s="86" t="str">
        <f>IFERROR(INDEX(DB_Typologies!$D$4:$AP$1445,MATCH($A$3,DB_Typologies!$AQ$4:$AQ$1445,0)+$A105,MATCH(F$3,TQoL_Indexes!$B$8:$AK$8,0)),"")</f>
        <v/>
      </c>
      <c r="G105" s="86" t="str">
        <f>IFERROR(INDEX(DB_Typologies!$D$4:$AP$1445,MATCH($A$3,DB_Typologies!$AQ$4:$AQ$1445,0)+$A105,MATCH(G$3,TQoL_Indexes!$B$8:$AK$8,0)),"")</f>
        <v/>
      </c>
      <c r="H105" s="86" t="str">
        <f>IFERROR(INDEX(DB_Typologies!$D$4:$AP$1445,MATCH($A$3,DB_Typologies!$AQ$4:$AQ$1445,0)+$A105,MATCH(H$3,TQoL_Indexes!$B$8:$AK$8,0)),"")</f>
        <v/>
      </c>
      <c r="I105" s="86" t="str">
        <f>IFERROR(INDEX(DB_Typologies!$D$4:$AP$1445,MATCH($A$3,DB_Typologies!$AQ$4:$AQ$1445,0)+$A105,MATCH(I$3,TQoL_Indexes!$B$8:$AK$8,0)),"")</f>
        <v/>
      </c>
      <c r="J105" s="86" t="str">
        <f>IFERROR(INDEX(DB_Typologies!$D$4:$AP$1445,MATCH($A$3,DB_Typologies!$AQ$4:$AQ$1445,0)+$A105,MATCH(J$3,TQoL_Indexes!$B$8:$AK$8,0)),"")</f>
        <v/>
      </c>
      <c r="K105" s="86" t="str">
        <f>IFERROR(INDEX(DB_Typologies!$D$4:$AP$1445,MATCH($A$3,DB_Typologies!$AQ$4:$AQ$1445,0)+$A105,MATCH(K$3,TQoL_Indexes!$B$8:$AK$8,0)),"")</f>
        <v/>
      </c>
      <c r="L105" s="86" t="str">
        <f>IFERROR(INDEX(DB_Typologies!$D$4:$AP$1445,MATCH($A$3,DB_Typologies!$AQ$4:$AQ$1445,0)+$A105,MATCH(L$3,TQoL_Indexes!$B$8:$AK$8,0)),"")</f>
        <v/>
      </c>
      <c r="M105" s="86" t="str">
        <f>IFERROR(INDEX(DB_Typologies!$D$4:$AP$1445,MATCH($A$3,DB_Typologies!$AQ$4:$AQ$1445,0)+$A105,MATCH(M$3,TQoL_Indexes!$B$8:$AK$8,0)),"")</f>
        <v/>
      </c>
      <c r="N105" s="86" t="str">
        <f>IFERROR(INDEX(DB_Typologies!$D$4:$AP$1445,MATCH($A$3,DB_Typologies!$AQ$4:$AQ$1445,0)+$A105,MATCH(N$3,TQoL_Indexes!$B$8:$AK$8,0)),"")</f>
        <v/>
      </c>
      <c r="O105" s="86" t="str">
        <f>IFERROR(INDEX(DB_Typologies!$D$4:$AP$1445,MATCH($A$3,DB_Typologies!$AQ$4:$AQ$1445,0)+$A105,MATCH(O$3,TQoL_Indexes!$B$8:$AK$8,0)),"")</f>
        <v/>
      </c>
      <c r="P105" s="86" t="str">
        <f>IFERROR(INDEX(DB_Typologies!$D$4:$AP$1445,MATCH($A$3,DB_Typologies!$AQ$4:$AQ$1445,0)+$A105,MATCH(P$3,TQoL_Indexes!$B$8:$AK$8,0)),"")</f>
        <v/>
      </c>
      <c r="Q105" s="86" t="str">
        <f>IFERROR(INDEX(DB_Typologies!$D$4:$AP$1445,MATCH($A$3,DB_Typologies!$AQ$4:$AQ$1445,0)+$A105,MATCH(Q$3,TQoL_Indexes!$B$8:$AK$8,0)),"")</f>
        <v/>
      </c>
      <c r="R105" s="86" t="str">
        <f>IFERROR(INDEX(DB_Typologies!$D$4:$AP$1445,MATCH($A$3,DB_Typologies!$AQ$4:$AQ$1445,0)+$A105,MATCH(R$3,TQoL_Indexes!$B$8:$AK$8,0)),"")</f>
        <v/>
      </c>
      <c r="S105" s="86" t="str">
        <f>IFERROR(INDEX(DB_Typologies!$D$4:$AP$1445,MATCH($A$3,DB_Typologies!$AQ$4:$AQ$1445,0)+$A105,MATCH(S$3,TQoL_Indexes!$B$8:$AK$8,0)),"")</f>
        <v/>
      </c>
      <c r="T105" s="86" t="str">
        <f>IFERROR(INDEX(DB_Typologies!$D$4:$AP$1445,MATCH($A$3,DB_Typologies!$AQ$4:$AQ$1445,0)+$A105,MATCH(T$3,TQoL_Indexes!$B$8:$AK$8,0)),"")</f>
        <v/>
      </c>
      <c r="U105" s="86" t="str">
        <f>IFERROR(INDEX(DB_Typologies!$D$4:$AP$1445,MATCH($A$3,DB_Typologies!$AQ$4:$AQ$1445,0)+$A105,MATCH(U$3,TQoL_Indexes!$B$8:$AK$8,0)),"")</f>
        <v/>
      </c>
      <c r="V105" s="86" t="str">
        <f>IFERROR(INDEX(DB_Typologies!$D$4:$AP$1445,MATCH($A$3,DB_Typologies!$AQ$4:$AQ$1445,0)+$A105,MATCH(V$3,TQoL_Indexes!$B$8:$AK$8,0)),"")</f>
        <v/>
      </c>
      <c r="W105" s="86" t="str">
        <f>IFERROR(INDEX(DB_Typologies!$D$4:$AP$1445,MATCH($A$3,DB_Typologies!$AQ$4:$AQ$1445,0)+$A105,MATCH(W$3,TQoL_Indexes!$B$8:$AK$8,0)),"")</f>
        <v/>
      </c>
      <c r="X105" s="86" t="str">
        <f>IFERROR(INDEX(DB_Typologies!$D$4:$AP$1445,MATCH($A$3,DB_Typologies!$AQ$4:$AQ$1445,0)+$A105,MATCH(X$3,TQoL_Indexes!$B$8:$AK$8,0)),"")</f>
        <v/>
      </c>
      <c r="Y105" s="86" t="str">
        <f>IFERROR(INDEX(DB_Typologies!$D$4:$AP$1445,MATCH($A$3,DB_Typologies!$AQ$4:$AQ$1445,0)+$A105,MATCH(Y$3,TQoL_Indexes!$B$8:$AK$8,0)),"")</f>
        <v/>
      </c>
      <c r="Z105" s="86" t="str">
        <f>IFERROR(INDEX(DB_Typologies!$D$4:$AP$1445,MATCH($A$3,DB_Typologies!$AQ$4:$AQ$1445,0)+$A105,MATCH(Z$3,TQoL_Indexes!$B$8:$AK$8,0)),"")</f>
        <v/>
      </c>
      <c r="AA105" s="86" t="str">
        <f>IFERROR(INDEX(DB_Typologies!$D$4:$AP$1445,MATCH($A$3,DB_Typologies!$AQ$4:$AQ$1445,0)+$A105,MATCH(AA$3,TQoL_Indexes!$B$8:$AK$8,0)),"")</f>
        <v/>
      </c>
      <c r="AB105" s="86" t="str">
        <f>IFERROR(INDEX(DB_Typologies!$D$4:$AP$1445,MATCH($A$3,DB_Typologies!$AQ$4:$AQ$1445,0)+$A105,MATCH(AB$3,TQoL_Indexes!$B$8:$AK$8,0)),"")</f>
        <v/>
      </c>
      <c r="AC105" s="86" t="str">
        <f>IFERROR(INDEX(DB_Typologies!$D$4:$AP$1445,MATCH($A$3,DB_Typologies!$AQ$4:$AQ$1445,0)+$A105,MATCH(AC$3,TQoL_Indexes!$B$8:$AK$8,0)),"")</f>
        <v/>
      </c>
      <c r="AD105" s="86" t="str">
        <f>IFERROR(INDEX(DB_Typologies!$D$4:$AP$1445,MATCH($A$3,DB_Typologies!$AQ$4:$AQ$1445,0)+$A105,MATCH(AD$3,TQoL_Indexes!$B$8:$AK$8,0)),"")</f>
        <v/>
      </c>
      <c r="AE105" s="86" t="str">
        <f>IFERROR(INDEX(DB_Typologies!$D$4:$AP$1445,MATCH($A$3,DB_Typologies!$AQ$4:$AQ$1445,0)+$A105,MATCH(AE$3,TQoL_Indexes!$B$8:$AK$8,0)),"")</f>
        <v/>
      </c>
      <c r="AF105" s="86" t="str">
        <f>IFERROR(INDEX(DB_Typologies!$D$4:$AP$1445,MATCH($A$3,DB_Typologies!$AQ$4:$AQ$1445,0)+$A105,MATCH(AF$3,TQoL_Indexes!$B$8:$AK$8,0)),"")</f>
        <v/>
      </c>
      <c r="AG105" s="86" t="str">
        <f>IFERROR(INDEX(DB_Typologies!$D$4:$AP$1445,MATCH($A$3,DB_Typologies!$AQ$4:$AQ$1445,0)+$A105,MATCH(AG$3,TQoL_Indexes!$B$8:$AK$8,0)),"")</f>
        <v/>
      </c>
      <c r="AH105" s="86" t="str">
        <f>IFERROR(INDEX(DB_Typologies!$D$4:$AP$1445,MATCH($A$3,DB_Typologies!$AQ$4:$AQ$1445,0)+$A105,MATCH(AH$3,TQoL_Indexes!$B$8:$AK$8,0)),"")</f>
        <v/>
      </c>
      <c r="AI105" s="86" t="str">
        <f>IFERROR(INDEX(DB_Typologies!$D$4:$AP$1445,MATCH($A$3,DB_Typologies!$AQ$4:$AQ$1445,0)+$A105,MATCH(AI$3,TQoL_Indexes!$B$8:$AK$8,0)),"")</f>
        <v/>
      </c>
      <c r="AJ105" s="86" t="str">
        <f>IFERROR(INDEX(DB_Typologies!$D$4:$AP$1445,MATCH($A$3,DB_Typologies!$AQ$4:$AQ$1445,0)+$A105,MATCH(AJ$3,TQoL_Indexes!$B$8:$AK$8,0)),"")</f>
        <v/>
      </c>
      <c r="AK105" s="86" t="str">
        <f>IFERROR(INDEX(DB_Typologies!$D$4:$AP$1445,MATCH($A$3,DB_Typologies!$AQ$4:$AQ$1445,0)+$A105,MATCH(AK$3,TQoL_Indexes!$B$8:$AK$8,0)),"")</f>
        <v/>
      </c>
      <c r="AL105" s="86" t="str">
        <f>IFERROR(INDEX(DB_Typologies!$D$4:$AP$1445,MATCH($A$3,DB_Typologies!$AQ$4:$AQ$1445,0)+$A105,MATCH(AL$3,TQoL_Indexes!$B$8:$AK$8,0)),"")</f>
        <v/>
      </c>
      <c r="AM105" s="87" t="str">
        <f>IFERROR(INDEX(DB_Typologies!$D$4:$AP$1445,MATCH($A$3,DB_Typologies!$AQ$4:$AQ$1445,0)+$A105,MATCH(AM$3,TQoL_Indexes!$B$8:$AK$8,0)),"")</f>
        <v/>
      </c>
    </row>
    <row r="106" spans="1:39">
      <c r="A106" s="58" t="str">
        <f>IFERROR(IF(A105+1&lt;COUNTIF(DB_Typologies!$AQ$4:$AQ$1445,$A$3),A105+1,""),"")</f>
        <v/>
      </c>
      <c r="B106" s="120" t="str">
        <f>IFERROR(INDEX(DB_Typologies!$D$4:$AP$1445,MATCH($A$3,DB_Typologies!$AQ$4:$AQ$1445,0)+$A106,MATCH(B$3,TQoL_Indexes!$B$8:$AK$8,0)),"")</f>
        <v/>
      </c>
      <c r="C106" s="86" t="str">
        <f>IFERROR(INDEX(DB_Typologies!$D$4:$AP$1445,MATCH($A$3,DB_Typologies!$AQ$4:$AQ$1445,0)+$A106,MATCH(C$3,TQoL_Indexes!$B$8:$AK$8,0)),"")</f>
        <v/>
      </c>
      <c r="D106" s="87" t="str">
        <f>IFERROR(INDEX(DB_Typologies!$D$4:$AP$1445,MATCH($A$3,DB_Typologies!$AQ$4:$AQ$1445,0)+$A106,MATCH(D$3,TQoL_Indexes!$B$8:$AK$8,0)),"")</f>
        <v/>
      </c>
      <c r="E106" s="86" t="str">
        <f>IFERROR(INDEX(DB_Typologies!$D$4:$AP$1445,MATCH($A$3,DB_Typologies!$AQ$4:$AQ$1445,0)+$A106,MATCH(E$3,TQoL_Indexes!$B$8:$AK$8,0)),"")</f>
        <v/>
      </c>
      <c r="F106" s="86" t="str">
        <f>IFERROR(INDEX(DB_Typologies!$D$4:$AP$1445,MATCH($A$3,DB_Typologies!$AQ$4:$AQ$1445,0)+$A106,MATCH(F$3,TQoL_Indexes!$B$8:$AK$8,0)),"")</f>
        <v/>
      </c>
      <c r="G106" s="86" t="str">
        <f>IFERROR(INDEX(DB_Typologies!$D$4:$AP$1445,MATCH($A$3,DB_Typologies!$AQ$4:$AQ$1445,0)+$A106,MATCH(G$3,TQoL_Indexes!$B$8:$AK$8,0)),"")</f>
        <v/>
      </c>
      <c r="H106" s="86" t="str">
        <f>IFERROR(INDEX(DB_Typologies!$D$4:$AP$1445,MATCH($A$3,DB_Typologies!$AQ$4:$AQ$1445,0)+$A106,MATCH(H$3,TQoL_Indexes!$B$8:$AK$8,0)),"")</f>
        <v/>
      </c>
      <c r="I106" s="86" t="str">
        <f>IFERROR(INDEX(DB_Typologies!$D$4:$AP$1445,MATCH($A$3,DB_Typologies!$AQ$4:$AQ$1445,0)+$A106,MATCH(I$3,TQoL_Indexes!$B$8:$AK$8,0)),"")</f>
        <v/>
      </c>
      <c r="J106" s="86" t="str">
        <f>IFERROR(INDEX(DB_Typologies!$D$4:$AP$1445,MATCH($A$3,DB_Typologies!$AQ$4:$AQ$1445,0)+$A106,MATCH(J$3,TQoL_Indexes!$B$8:$AK$8,0)),"")</f>
        <v/>
      </c>
      <c r="K106" s="86" t="str">
        <f>IFERROR(INDEX(DB_Typologies!$D$4:$AP$1445,MATCH($A$3,DB_Typologies!$AQ$4:$AQ$1445,0)+$A106,MATCH(K$3,TQoL_Indexes!$B$8:$AK$8,0)),"")</f>
        <v/>
      </c>
      <c r="L106" s="86" t="str">
        <f>IFERROR(INDEX(DB_Typologies!$D$4:$AP$1445,MATCH($A$3,DB_Typologies!$AQ$4:$AQ$1445,0)+$A106,MATCH(L$3,TQoL_Indexes!$B$8:$AK$8,0)),"")</f>
        <v/>
      </c>
      <c r="M106" s="86" t="str">
        <f>IFERROR(INDEX(DB_Typologies!$D$4:$AP$1445,MATCH($A$3,DB_Typologies!$AQ$4:$AQ$1445,0)+$A106,MATCH(M$3,TQoL_Indexes!$B$8:$AK$8,0)),"")</f>
        <v/>
      </c>
      <c r="N106" s="86" t="str">
        <f>IFERROR(INDEX(DB_Typologies!$D$4:$AP$1445,MATCH($A$3,DB_Typologies!$AQ$4:$AQ$1445,0)+$A106,MATCH(N$3,TQoL_Indexes!$B$8:$AK$8,0)),"")</f>
        <v/>
      </c>
      <c r="O106" s="86" t="str">
        <f>IFERROR(INDEX(DB_Typologies!$D$4:$AP$1445,MATCH($A$3,DB_Typologies!$AQ$4:$AQ$1445,0)+$A106,MATCH(O$3,TQoL_Indexes!$B$8:$AK$8,0)),"")</f>
        <v/>
      </c>
      <c r="P106" s="86" t="str">
        <f>IFERROR(INDEX(DB_Typologies!$D$4:$AP$1445,MATCH($A$3,DB_Typologies!$AQ$4:$AQ$1445,0)+$A106,MATCH(P$3,TQoL_Indexes!$B$8:$AK$8,0)),"")</f>
        <v/>
      </c>
      <c r="Q106" s="86" t="str">
        <f>IFERROR(INDEX(DB_Typologies!$D$4:$AP$1445,MATCH($A$3,DB_Typologies!$AQ$4:$AQ$1445,0)+$A106,MATCH(Q$3,TQoL_Indexes!$B$8:$AK$8,0)),"")</f>
        <v/>
      </c>
      <c r="R106" s="86" t="str">
        <f>IFERROR(INDEX(DB_Typologies!$D$4:$AP$1445,MATCH($A$3,DB_Typologies!$AQ$4:$AQ$1445,0)+$A106,MATCH(R$3,TQoL_Indexes!$B$8:$AK$8,0)),"")</f>
        <v/>
      </c>
      <c r="S106" s="86" t="str">
        <f>IFERROR(INDEX(DB_Typologies!$D$4:$AP$1445,MATCH($A$3,DB_Typologies!$AQ$4:$AQ$1445,0)+$A106,MATCH(S$3,TQoL_Indexes!$B$8:$AK$8,0)),"")</f>
        <v/>
      </c>
      <c r="T106" s="86" t="str">
        <f>IFERROR(INDEX(DB_Typologies!$D$4:$AP$1445,MATCH($A$3,DB_Typologies!$AQ$4:$AQ$1445,0)+$A106,MATCH(T$3,TQoL_Indexes!$B$8:$AK$8,0)),"")</f>
        <v/>
      </c>
      <c r="U106" s="86" t="str">
        <f>IFERROR(INDEX(DB_Typologies!$D$4:$AP$1445,MATCH($A$3,DB_Typologies!$AQ$4:$AQ$1445,0)+$A106,MATCH(U$3,TQoL_Indexes!$B$8:$AK$8,0)),"")</f>
        <v/>
      </c>
      <c r="V106" s="86" t="str">
        <f>IFERROR(INDEX(DB_Typologies!$D$4:$AP$1445,MATCH($A$3,DB_Typologies!$AQ$4:$AQ$1445,0)+$A106,MATCH(V$3,TQoL_Indexes!$B$8:$AK$8,0)),"")</f>
        <v/>
      </c>
      <c r="W106" s="86" t="str">
        <f>IFERROR(INDEX(DB_Typologies!$D$4:$AP$1445,MATCH($A$3,DB_Typologies!$AQ$4:$AQ$1445,0)+$A106,MATCH(W$3,TQoL_Indexes!$B$8:$AK$8,0)),"")</f>
        <v/>
      </c>
      <c r="X106" s="86" t="str">
        <f>IFERROR(INDEX(DB_Typologies!$D$4:$AP$1445,MATCH($A$3,DB_Typologies!$AQ$4:$AQ$1445,0)+$A106,MATCH(X$3,TQoL_Indexes!$B$8:$AK$8,0)),"")</f>
        <v/>
      </c>
      <c r="Y106" s="86" t="str">
        <f>IFERROR(INDEX(DB_Typologies!$D$4:$AP$1445,MATCH($A$3,DB_Typologies!$AQ$4:$AQ$1445,0)+$A106,MATCH(Y$3,TQoL_Indexes!$B$8:$AK$8,0)),"")</f>
        <v/>
      </c>
      <c r="Z106" s="86" t="str">
        <f>IFERROR(INDEX(DB_Typologies!$D$4:$AP$1445,MATCH($A$3,DB_Typologies!$AQ$4:$AQ$1445,0)+$A106,MATCH(Z$3,TQoL_Indexes!$B$8:$AK$8,0)),"")</f>
        <v/>
      </c>
      <c r="AA106" s="86" t="str">
        <f>IFERROR(INDEX(DB_Typologies!$D$4:$AP$1445,MATCH($A$3,DB_Typologies!$AQ$4:$AQ$1445,0)+$A106,MATCH(AA$3,TQoL_Indexes!$B$8:$AK$8,0)),"")</f>
        <v/>
      </c>
      <c r="AB106" s="86" t="str">
        <f>IFERROR(INDEX(DB_Typologies!$D$4:$AP$1445,MATCH($A$3,DB_Typologies!$AQ$4:$AQ$1445,0)+$A106,MATCH(AB$3,TQoL_Indexes!$B$8:$AK$8,0)),"")</f>
        <v/>
      </c>
      <c r="AC106" s="86" t="str">
        <f>IFERROR(INDEX(DB_Typologies!$D$4:$AP$1445,MATCH($A$3,DB_Typologies!$AQ$4:$AQ$1445,0)+$A106,MATCH(AC$3,TQoL_Indexes!$B$8:$AK$8,0)),"")</f>
        <v/>
      </c>
      <c r="AD106" s="86" t="str">
        <f>IFERROR(INDEX(DB_Typologies!$D$4:$AP$1445,MATCH($A$3,DB_Typologies!$AQ$4:$AQ$1445,0)+$A106,MATCH(AD$3,TQoL_Indexes!$B$8:$AK$8,0)),"")</f>
        <v/>
      </c>
      <c r="AE106" s="86" t="str">
        <f>IFERROR(INDEX(DB_Typologies!$D$4:$AP$1445,MATCH($A$3,DB_Typologies!$AQ$4:$AQ$1445,0)+$A106,MATCH(AE$3,TQoL_Indexes!$B$8:$AK$8,0)),"")</f>
        <v/>
      </c>
      <c r="AF106" s="86" t="str">
        <f>IFERROR(INDEX(DB_Typologies!$D$4:$AP$1445,MATCH($A$3,DB_Typologies!$AQ$4:$AQ$1445,0)+$A106,MATCH(AF$3,TQoL_Indexes!$B$8:$AK$8,0)),"")</f>
        <v/>
      </c>
      <c r="AG106" s="86" t="str">
        <f>IFERROR(INDEX(DB_Typologies!$D$4:$AP$1445,MATCH($A$3,DB_Typologies!$AQ$4:$AQ$1445,0)+$A106,MATCH(AG$3,TQoL_Indexes!$B$8:$AK$8,0)),"")</f>
        <v/>
      </c>
      <c r="AH106" s="86" t="str">
        <f>IFERROR(INDEX(DB_Typologies!$D$4:$AP$1445,MATCH($A$3,DB_Typologies!$AQ$4:$AQ$1445,0)+$A106,MATCH(AH$3,TQoL_Indexes!$B$8:$AK$8,0)),"")</f>
        <v/>
      </c>
      <c r="AI106" s="86" t="str">
        <f>IFERROR(INDEX(DB_Typologies!$D$4:$AP$1445,MATCH($A$3,DB_Typologies!$AQ$4:$AQ$1445,0)+$A106,MATCH(AI$3,TQoL_Indexes!$B$8:$AK$8,0)),"")</f>
        <v/>
      </c>
      <c r="AJ106" s="86" t="str">
        <f>IFERROR(INDEX(DB_Typologies!$D$4:$AP$1445,MATCH($A$3,DB_Typologies!$AQ$4:$AQ$1445,0)+$A106,MATCH(AJ$3,TQoL_Indexes!$B$8:$AK$8,0)),"")</f>
        <v/>
      </c>
      <c r="AK106" s="86" t="str">
        <f>IFERROR(INDEX(DB_Typologies!$D$4:$AP$1445,MATCH($A$3,DB_Typologies!$AQ$4:$AQ$1445,0)+$A106,MATCH(AK$3,TQoL_Indexes!$B$8:$AK$8,0)),"")</f>
        <v/>
      </c>
      <c r="AL106" s="86" t="str">
        <f>IFERROR(INDEX(DB_Typologies!$D$4:$AP$1445,MATCH($A$3,DB_Typologies!$AQ$4:$AQ$1445,0)+$A106,MATCH(AL$3,TQoL_Indexes!$B$8:$AK$8,0)),"")</f>
        <v/>
      </c>
      <c r="AM106" s="87" t="str">
        <f>IFERROR(INDEX(DB_Typologies!$D$4:$AP$1445,MATCH($A$3,DB_Typologies!$AQ$4:$AQ$1445,0)+$A106,MATCH(AM$3,TQoL_Indexes!$B$8:$AK$8,0)),"")</f>
        <v/>
      </c>
    </row>
    <row r="107" spans="1:39">
      <c r="A107" s="58" t="str">
        <f>IFERROR(IF(A106+1&lt;COUNTIF(DB_Typologies!$AQ$4:$AQ$1445,$A$3),A106+1,""),"")</f>
        <v/>
      </c>
      <c r="B107" s="120" t="str">
        <f>IFERROR(INDEX(DB_Typologies!$D$4:$AP$1445,MATCH($A$3,DB_Typologies!$AQ$4:$AQ$1445,0)+$A107,MATCH(B$3,TQoL_Indexes!$B$8:$AK$8,0)),"")</f>
        <v/>
      </c>
      <c r="C107" s="86" t="str">
        <f>IFERROR(INDEX(DB_Typologies!$D$4:$AP$1445,MATCH($A$3,DB_Typologies!$AQ$4:$AQ$1445,0)+$A107,MATCH(C$3,TQoL_Indexes!$B$8:$AK$8,0)),"")</f>
        <v/>
      </c>
      <c r="D107" s="87" t="str">
        <f>IFERROR(INDEX(DB_Typologies!$D$4:$AP$1445,MATCH($A$3,DB_Typologies!$AQ$4:$AQ$1445,0)+$A107,MATCH(D$3,TQoL_Indexes!$B$8:$AK$8,0)),"")</f>
        <v/>
      </c>
      <c r="E107" s="86" t="str">
        <f>IFERROR(INDEX(DB_Typologies!$D$4:$AP$1445,MATCH($A$3,DB_Typologies!$AQ$4:$AQ$1445,0)+$A107,MATCH(E$3,TQoL_Indexes!$B$8:$AK$8,0)),"")</f>
        <v/>
      </c>
      <c r="F107" s="86" t="str">
        <f>IFERROR(INDEX(DB_Typologies!$D$4:$AP$1445,MATCH($A$3,DB_Typologies!$AQ$4:$AQ$1445,0)+$A107,MATCH(F$3,TQoL_Indexes!$B$8:$AK$8,0)),"")</f>
        <v/>
      </c>
      <c r="G107" s="86" t="str">
        <f>IFERROR(INDEX(DB_Typologies!$D$4:$AP$1445,MATCH($A$3,DB_Typologies!$AQ$4:$AQ$1445,0)+$A107,MATCH(G$3,TQoL_Indexes!$B$8:$AK$8,0)),"")</f>
        <v/>
      </c>
      <c r="H107" s="86" t="str">
        <f>IFERROR(INDEX(DB_Typologies!$D$4:$AP$1445,MATCH($A$3,DB_Typologies!$AQ$4:$AQ$1445,0)+$A107,MATCH(H$3,TQoL_Indexes!$B$8:$AK$8,0)),"")</f>
        <v/>
      </c>
      <c r="I107" s="86" t="str">
        <f>IFERROR(INDEX(DB_Typologies!$D$4:$AP$1445,MATCH($A$3,DB_Typologies!$AQ$4:$AQ$1445,0)+$A107,MATCH(I$3,TQoL_Indexes!$B$8:$AK$8,0)),"")</f>
        <v/>
      </c>
      <c r="J107" s="86" t="str">
        <f>IFERROR(INDEX(DB_Typologies!$D$4:$AP$1445,MATCH($A$3,DB_Typologies!$AQ$4:$AQ$1445,0)+$A107,MATCH(J$3,TQoL_Indexes!$B$8:$AK$8,0)),"")</f>
        <v/>
      </c>
      <c r="K107" s="86" t="str">
        <f>IFERROR(INDEX(DB_Typologies!$D$4:$AP$1445,MATCH($A$3,DB_Typologies!$AQ$4:$AQ$1445,0)+$A107,MATCH(K$3,TQoL_Indexes!$B$8:$AK$8,0)),"")</f>
        <v/>
      </c>
      <c r="L107" s="86" t="str">
        <f>IFERROR(INDEX(DB_Typologies!$D$4:$AP$1445,MATCH($A$3,DB_Typologies!$AQ$4:$AQ$1445,0)+$A107,MATCH(L$3,TQoL_Indexes!$B$8:$AK$8,0)),"")</f>
        <v/>
      </c>
      <c r="M107" s="86" t="str">
        <f>IFERROR(INDEX(DB_Typologies!$D$4:$AP$1445,MATCH($A$3,DB_Typologies!$AQ$4:$AQ$1445,0)+$A107,MATCH(M$3,TQoL_Indexes!$B$8:$AK$8,0)),"")</f>
        <v/>
      </c>
      <c r="N107" s="86" t="str">
        <f>IFERROR(INDEX(DB_Typologies!$D$4:$AP$1445,MATCH($A$3,DB_Typologies!$AQ$4:$AQ$1445,0)+$A107,MATCH(N$3,TQoL_Indexes!$B$8:$AK$8,0)),"")</f>
        <v/>
      </c>
      <c r="O107" s="86" t="str">
        <f>IFERROR(INDEX(DB_Typologies!$D$4:$AP$1445,MATCH($A$3,DB_Typologies!$AQ$4:$AQ$1445,0)+$A107,MATCH(O$3,TQoL_Indexes!$B$8:$AK$8,0)),"")</f>
        <v/>
      </c>
      <c r="P107" s="86" t="str">
        <f>IFERROR(INDEX(DB_Typologies!$D$4:$AP$1445,MATCH($A$3,DB_Typologies!$AQ$4:$AQ$1445,0)+$A107,MATCH(P$3,TQoL_Indexes!$B$8:$AK$8,0)),"")</f>
        <v/>
      </c>
      <c r="Q107" s="86" t="str">
        <f>IFERROR(INDEX(DB_Typologies!$D$4:$AP$1445,MATCH($A$3,DB_Typologies!$AQ$4:$AQ$1445,0)+$A107,MATCH(Q$3,TQoL_Indexes!$B$8:$AK$8,0)),"")</f>
        <v/>
      </c>
      <c r="R107" s="86" t="str">
        <f>IFERROR(INDEX(DB_Typologies!$D$4:$AP$1445,MATCH($A$3,DB_Typologies!$AQ$4:$AQ$1445,0)+$A107,MATCH(R$3,TQoL_Indexes!$B$8:$AK$8,0)),"")</f>
        <v/>
      </c>
      <c r="S107" s="86" t="str">
        <f>IFERROR(INDEX(DB_Typologies!$D$4:$AP$1445,MATCH($A$3,DB_Typologies!$AQ$4:$AQ$1445,0)+$A107,MATCH(S$3,TQoL_Indexes!$B$8:$AK$8,0)),"")</f>
        <v/>
      </c>
      <c r="T107" s="86" t="str">
        <f>IFERROR(INDEX(DB_Typologies!$D$4:$AP$1445,MATCH($A$3,DB_Typologies!$AQ$4:$AQ$1445,0)+$A107,MATCH(T$3,TQoL_Indexes!$B$8:$AK$8,0)),"")</f>
        <v/>
      </c>
      <c r="U107" s="86" t="str">
        <f>IFERROR(INDEX(DB_Typologies!$D$4:$AP$1445,MATCH($A$3,DB_Typologies!$AQ$4:$AQ$1445,0)+$A107,MATCH(U$3,TQoL_Indexes!$B$8:$AK$8,0)),"")</f>
        <v/>
      </c>
      <c r="V107" s="86" t="str">
        <f>IFERROR(INDEX(DB_Typologies!$D$4:$AP$1445,MATCH($A$3,DB_Typologies!$AQ$4:$AQ$1445,0)+$A107,MATCH(V$3,TQoL_Indexes!$B$8:$AK$8,0)),"")</f>
        <v/>
      </c>
      <c r="W107" s="86" t="str">
        <f>IFERROR(INDEX(DB_Typologies!$D$4:$AP$1445,MATCH($A$3,DB_Typologies!$AQ$4:$AQ$1445,0)+$A107,MATCH(W$3,TQoL_Indexes!$B$8:$AK$8,0)),"")</f>
        <v/>
      </c>
      <c r="X107" s="86" t="str">
        <f>IFERROR(INDEX(DB_Typologies!$D$4:$AP$1445,MATCH($A$3,DB_Typologies!$AQ$4:$AQ$1445,0)+$A107,MATCH(X$3,TQoL_Indexes!$B$8:$AK$8,0)),"")</f>
        <v/>
      </c>
      <c r="Y107" s="86" t="str">
        <f>IFERROR(INDEX(DB_Typologies!$D$4:$AP$1445,MATCH($A$3,DB_Typologies!$AQ$4:$AQ$1445,0)+$A107,MATCH(Y$3,TQoL_Indexes!$B$8:$AK$8,0)),"")</f>
        <v/>
      </c>
      <c r="Z107" s="86" t="str">
        <f>IFERROR(INDEX(DB_Typologies!$D$4:$AP$1445,MATCH($A$3,DB_Typologies!$AQ$4:$AQ$1445,0)+$A107,MATCH(Z$3,TQoL_Indexes!$B$8:$AK$8,0)),"")</f>
        <v/>
      </c>
      <c r="AA107" s="86" t="str">
        <f>IFERROR(INDEX(DB_Typologies!$D$4:$AP$1445,MATCH($A$3,DB_Typologies!$AQ$4:$AQ$1445,0)+$A107,MATCH(AA$3,TQoL_Indexes!$B$8:$AK$8,0)),"")</f>
        <v/>
      </c>
      <c r="AB107" s="86" t="str">
        <f>IFERROR(INDEX(DB_Typologies!$D$4:$AP$1445,MATCH($A$3,DB_Typologies!$AQ$4:$AQ$1445,0)+$A107,MATCH(AB$3,TQoL_Indexes!$B$8:$AK$8,0)),"")</f>
        <v/>
      </c>
      <c r="AC107" s="86" t="str">
        <f>IFERROR(INDEX(DB_Typologies!$D$4:$AP$1445,MATCH($A$3,DB_Typologies!$AQ$4:$AQ$1445,0)+$A107,MATCH(AC$3,TQoL_Indexes!$B$8:$AK$8,0)),"")</f>
        <v/>
      </c>
      <c r="AD107" s="86" t="str">
        <f>IFERROR(INDEX(DB_Typologies!$D$4:$AP$1445,MATCH($A$3,DB_Typologies!$AQ$4:$AQ$1445,0)+$A107,MATCH(AD$3,TQoL_Indexes!$B$8:$AK$8,0)),"")</f>
        <v/>
      </c>
      <c r="AE107" s="86" t="str">
        <f>IFERROR(INDEX(DB_Typologies!$D$4:$AP$1445,MATCH($A$3,DB_Typologies!$AQ$4:$AQ$1445,0)+$A107,MATCH(AE$3,TQoL_Indexes!$B$8:$AK$8,0)),"")</f>
        <v/>
      </c>
      <c r="AF107" s="86" t="str">
        <f>IFERROR(INDEX(DB_Typologies!$D$4:$AP$1445,MATCH($A$3,DB_Typologies!$AQ$4:$AQ$1445,0)+$A107,MATCH(AF$3,TQoL_Indexes!$B$8:$AK$8,0)),"")</f>
        <v/>
      </c>
      <c r="AG107" s="86" t="str">
        <f>IFERROR(INDEX(DB_Typologies!$D$4:$AP$1445,MATCH($A$3,DB_Typologies!$AQ$4:$AQ$1445,0)+$A107,MATCH(AG$3,TQoL_Indexes!$B$8:$AK$8,0)),"")</f>
        <v/>
      </c>
      <c r="AH107" s="86" t="str">
        <f>IFERROR(INDEX(DB_Typologies!$D$4:$AP$1445,MATCH($A$3,DB_Typologies!$AQ$4:$AQ$1445,0)+$A107,MATCH(AH$3,TQoL_Indexes!$B$8:$AK$8,0)),"")</f>
        <v/>
      </c>
      <c r="AI107" s="86" t="str">
        <f>IFERROR(INDEX(DB_Typologies!$D$4:$AP$1445,MATCH($A$3,DB_Typologies!$AQ$4:$AQ$1445,0)+$A107,MATCH(AI$3,TQoL_Indexes!$B$8:$AK$8,0)),"")</f>
        <v/>
      </c>
      <c r="AJ107" s="86" t="str">
        <f>IFERROR(INDEX(DB_Typologies!$D$4:$AP$1445,MATCH($A$3,DB_Typologies!$AQ$4:$AQ$1445,0)+$A107,MATCH(AJ$3,TQoL_Indexes!$B$8:$AK$8,0)),"")</f>
        <v/>
      </c>
      <c r="AK107" s="86" t="str">
        <f>IFERROR(INDEX(DB_Typologies!$D$4:$AP$1445,MATCH($A$3,DB_Typologies!$AQ$4:$AQ$1445,0)+$A107,MATCH(AK$3,TQoL_Indexes!$B$8:$AK$8,0)),"")</f>
        <v/>
      </c>
      <c r="AL107" s="86" t="str">
        <f>IFERROR(INDEX(DB_Typologies!$D$4:$AP$1445,MATCH($A$3,DB_Typologies!$AQ$4:$AQ$1445,0)+$A107,MATCH(AL$3,TQoL_Indexes!$B$8:$AK$8,0)),"")</f>
        <v/>
      </c>
      <c r="AM107" s="87" t="str">
        <f>IFERROR(INDEX(DB_Typologies!$D$4:$AP$1445,MATCH($A$3,DB_Typologies!$AQ$4:$AQ$1445,0)+$A107,MATCH(AM$3,TQoL_Indexes!$B$8:$AK$8,0)),"")</f>
        <v/>
      </c>
    </row>
    <row r="108" spans="1:39">
      <c r="A108" s="58" t="str">
        <f>IFERROR(IF(A107+1&lt;COUNTIF(DB_Typologies!$AQ$4:$AQ$1445,$A$3),A107+1,""),"")</f>
        <v/>
      </c>
      <c r="B108" s="120" t="str">
        <f>IFERROR(INDEX(DB_Typologies!$D$4:$AP$1445,MATCH($A$3,DB_Typologies!$AQ$4:$AQ$1445,0)+$A108,MATCH(B$3,TQoL_Indexes!$B$8:$AK$8,0)),"")</f>
        <v/>
      </c>
      <c r="C108" s="86" t="str">
        <f>IFERROR(INDEX(DB_Typologies!$D$4:$AP$1445,MATCH($A$3,DB_Typologies!$AQ$4:$AQ$1445,0)+$A108,MATCH(C$3,TQoL_Indexes!$B$8:$AK$8,0)),"")</f>
        <v/>
      </c>
      <c r="D108" s="87" t="str">
        <f>IFERROR(INDEX(DB_Typologies!$D$4:$AP$1445,MATCH($A$3,DB_Typologies!$AQ$4:$AQ$1445,0)+$A108,MATCH(D$3,TQoL_Indexes!$B$8:$AK$8,0)),"")</f>
        <v/>
      </c>
      <c r="E108" s="86" t="str">
        <f>IFERROR(INDEX(DB_Typologies!$D$4:$AP$1445,MATCH($A$3,DB_Typologies!$AQ$4:$AQ$1445,0)+$A108,MATCH(E$3,TQoL_Indexes!$B$8:$AK$8,0)),"")</f>
        <v/>
      </c>
      <c r="F108" s="86" t="str">
        <f>IFERROR(INDEX(DB_Typologies!$D$4:$AP$1445,MATCH($A$3,DB_Typologies!$AQ$4:$AQ$1445,0)+$A108,MATCH(F$3,TQoL_Indexes!$B$8:$AK$8,0)),"")</f>
        <v/>
      </c>
      <c r="G108" s="86" t="str">
        <f>IFERROR(INDEX(DB_Typologies!$D$4:$AP$1445,MATCH($A$3,DB_Typologies!$AQ$4:$AQ$1445,0)+$A108,MATCH(G$3,TQoL_Indexes!$B$8:$AK$8,0)),"")</f>
        <v/>
      </c>
      <c r="H108" s="86" t="str">
        <f>IFERROR(INDEX(DB_Typologies!$D$4:$AP$1445,MATCH($A$3,DB_Typologies!$AQ$4:$AQ$1445,0)+$A108,MATCH(H$3,TQoL_Indexes!$B$8:$AK$8,0)),"")</f>
        <v/>
      </c>
      <c r="I108" s="86" t="str">
        <f>IFERROR(INDEX(DB_Typologies!$D$4:$AP$1445,MATCH($A$3,DB_Typologies!$AQ$4:$AQ$1445,0)+$A108,MATCH(I$3,TQoL_Indexes!$B$8:$AK$8,0)),"")</f>
        <v/>
      </c>
      <c r="J108" s="86" t="str">
        <f>IFERROR(INDEX(DB_Typologies!$D$4:$AP$1445,MATCH($A$3,DB_Typologies!$AQ$4:$AQ$1445,0)+$A108,MATCH(J$3,TQoL_Indexes!$B$8:$AK$8,0)),"")</f>
        <v/>
      </c>
      <c r="K108" s="86" t="str">
        <f>IFERROR(INDEX(DB_Typologies!$D$4:$AP$1445,MATCH($A$3,DB_Typologies!$AQ$4:$AQ$1445,0)+$A108,MATCH(K$3,TQoL_Indexes!$B$8:$AK$8,0)),"")</f>
        <v/>
      </c>
      <c r="L108" s="86" t="str">
        <f>IFERROR(INDEX(DB_Typologies!$D$4:$AP$1445,MATCH($A$3,DB_Typologies!$AQ$4:$AQ$1445,0)+$A108,MATCH(L$3,TQoL_Indexes!$B$8:$AK$8,0)),"")</f>
        <v/>
      </c>
      <c r="M108" s="86" t="str">
        <f>IFERROR(INDEX(DB_Typologies!$D$4:$AP$1445,MATCH($A$3,DB_Typologies!$AQ$4:$AQ$1445,0)+$A108,MATCH(M$3,TQoL_Indexes!$B$8:$AK$8,0)),"")</f>
        <v/>
      </c>
      <c r="N108" s="86" t="str">
        <f>IFERROR(INDEX(DB_Typologies!$D$4:$AP$1445,MATCH($A$3,DB_Typologies!$AQ$4:$AQ$1445,0)+$A108,MATCH(N$3,TQoL_Indexes!$B$8:$AK$8,0)),"")</f>
        <v/>
      </c>
      <c r="O108" s="86" t="str">
        <f>IFERROR(INDEX(DB_Typologies!$D$4:$AP$1445,MATCH($A$3,DB_Typologies!$AQ$4:$AQ$1445,0)+$A108,MATCH(O$3,TQoL_Indexes!$B$8:$AK$8,0)),"")</f>
        <v/>
      </c>
      <c r="P108" s="86" t="str">
        <f>IFERROR(INDEX(DB_Typologies!$D$4:$AP$1445,MATCH($A$3,DB_Typologies!$AQ$4:$AQ$1445,0)+$A108,MATCH(P$3,TQoL_Indexes!$B$8:$AK$8,0)),"")</f>
        <v/>
      </c>
      <c r="Q108" s="86" t="str">
        <f>IFERROR(INDEX(DB_Typologies!$D$4:$AP$1445,MATCH($A$3,DB_Typologies!$AQ$4:$AQ$1445,0)+$A108,MATCH(Q$3,TQoL_Indexes!$B$8:$AK$8,0)),"")</f>
        <v/>
      </c>
      <c r="R108" s="86" t="str">
        <f>IFERROR(INDEX(DB_Typologies!$D$4:$AP$1445,MATCH($A$3,DB_Typologies!$AQ$4:$AQ$1445,0)+$A108,MATCH(R$3,TQoL_Indexes!$B$8:$AK$8,0)),"")</f>
        <v/>
      </c>
      <c r="S108" s="86" t="str">
        <f>IFERROR(INDEX(DB_Typologies!$D$4:$AP$1445,MATCH($A$3,DB_Typologies!$AQ$4:$AQ$1445,0)+$A108,MATCH(S$3,TQoL_Indexes!$B$8:$AK$8,0)),"")</f>
        <v/>
      </c>
      <c r="T108" s="86" t="str">
        <f>IFERROR(INDEX(DB_Typologies!$D$4:$AP$1445,MATCH($A$3,DB_Typologies!$AQ$4:$AQ$1445,0)+$A108,MATCH(T$3,TQoL_Indexes!$B$8:$AK$8,0)),"")</f>
        <v/>
      </c>
      <c r="U108" s="86" t="str">
        <f>IFERROR(INDEX(DB_Typologies!$D$4:$AP$1445,MATCH($A$3,DB_Typologies!$AQ$4:$AQ$1445,0)+$A108,MATCH(U$3,TQoL_Indexes!$B$8:$AK$8,0)),"")</f>
        <v/>
      </c>
      <c r="V108" s="86" t="str">
        <f>IFERROR(INDEX(DB_Typologies!$D$4:$AP$1445,MATCH($A$3,DB_Typologies!$AQ$4:$AQ$1445,0)+$A108,MATCH(V$3,TQoL_Indexes!$B$8:$AK$8,0)),"")</f>
        <v/>
      </c>
      <c r="W108" s="86" t="str">
        <f>IFERROR(INDEX(DB_Typologies!$D$4:$AP$1445,MATCH($A$3,DB_Typologies!$AQ$4:$AQ$1445,0)+$A108,MATCH(W$3,TQoL_Indexes!$B$8:$AK$8,0)),"")</f>
        <v/>
      </c>
      <c r="X108" s="86" t="str">
        <f>IFERROR(INDEX(DB_Typologies!$D$4:$AP$1445,MATCH($A$3,DB_Typologies!$AQ$4:$AQ$1445,0)+$A108,MATCH(X$3,TQoL_Indexes!$B$8:$AK$8,0)),"")</f>
        <v/>
      </c>
      <c r="Y108" s="86" t="str">
        <f>IFERROR(INDEX(DB_Typologies!$D$4:$AP$1445,MATCH($A$3,DB_Typologies!$AQ$4:$AQ$1445,0)+$A108,MATCH(Y$3,TQoL_Indexes!$B$8:$AK$8,0)),"")</f>
        <v/>
      </c>
      <c r="Z108" s="86" t="str">
        <f>IFERROR(INDEX(DB_Typologies!$D$4:$AP$1445,MATCH($A$3,DB_Typologies!$AQ$4:$AQ$1445,0)+$A108,MATCH(Z$3,TQoL_Indexes!$B$8:$AK$8,0)),"")</f>
        <v/>
      </c>
      <c r="AA108" s="86" t="str">
        <f>IFERROR(INDEX(DB_Typologies!$D$4:$AP$1445,MATCH($A$3,DB_Typologies!$AQ$4:$AQ$1445,0)+$A108,MATCH(AA$3,TQoL_Indexes!$B$8:$AK$8,0)),"")</f>
        <v/>
      </c>
      <c r="AB108" s="86" t="str">
        <f>IFERROR(INDEX(DB_Typologies!$D$4:$AP$1445,MATCH($A$3,DB_Typologies!$AQ$4:$AQ$1445,0)+$A108,MATCH(AB$3,TQoL_Indexes!$B$8:$AK$8,0)),"")</f>
        <v/>
      </c>
      <c r="AC108" s="86" t="str">
        <f>IFERROR(INDEX(DB_Typologies!$D$4:$AP$1445,MATCH($A$3,DB_Typologies!$AQ$4:$AQ$1445,0)+$A108,MATCH(AC$3,TQoL_Indexes!$B$8:$AK$8,0)),"")</f>
        <v/>
      </c>
      <c r="AD108" s="86" t="str">
        <f>IFERROR(INDEX(DB_Typologies!$D$4:$AP$1445,MATCH($A$3,DB_Typologies!$AQ$4:$AQ$1445,0)+$A108,MATCH(AD$3,TQoL_Indexes!$B$8:$AK$8,0)),"")</f>
        <v/>
      </c>
      <c r="AE108" s="86" t="str">
        <f>IFERROR(INDEX(DB_Typologies!$D$4:$AP$1445,MATCH($A$3,DB_Typologies!$AQ$4:$AQ$1445,0)+$A108,MATCH(AE$3,TQoL_Indexes!$B$8:$AK$8,0)),"")</f>
        <v/>
      </c>
      <c r="AF108" s="86" t="str">
        <f>IFERROR(INDEX(DB_Typologies!$D$4:$AP$1445,MATCH($A$3,DB_Typologies!$AQ$4:$AQ$1445,0)+$A108,MATCH(AF$3,TQoL_Indexes!$B$8:$AK$8,0)),"")</f>
        <v/>
      </c>
      <c r="AG108" s="86" t="str">
        <f>IFERROR(INDEX(DB_Typologies!$D$4:$AP$1445,MATCH($A$3,DB_Typologies!$AQ$4:$AQ$1445,0)+$A108,MATCH(AG$3,TQoL_Indexes!$B$8:$AK$8,0)),"")</f>
        <v/>
      </c>
      <c r="AH108" s="86" t="str">
        <f>IFERROR(INDEX(DB_Typologies!$D$4:$AP$1445,MATCH($A$3,DB_Typologies!$AQ$4:$AQ$1445,0)+$A108,MATCH(AH$3,TQoL_Indexes!$B$8:$AK$8,0)),"")</f>
        <v/>
      </c>
      <c r="AI108" s="86" t="str">
        <f>IFERROR(INDEX(DB_Typologies!$D$4:$AP$1445,MATCH($A$3,DB_Typologies!$AQ$4:$AQ$1445,0)+$A108,MATCH(AI$3,TQoL_Indexes!$B$8:$AK$8,0)),"")</f>
        <v/>
      </c>
      <c r="AJ108" s="86" t="str">
        <f>IFERROR(INDEX(DB_Typologies!$D$4:$AP$1445,MATCH($A$3,DB_Typologies!$AQ$4:$AQ$1445,0)+$A108,MATCH(AJ$3,TQoL_Indexes!$B$8:$AK$8,0)),"")</f>
        <v/>
      </c>
      <c r="AK108" s="86" t="str">
        <f>IFERROR(INDEX(DB_Typologies!$D$4:$AP$1445,MATCH($A$3,DB_Typologies!$AQ$4:$AQ$1445,0)+$A108,MATCH(AK$3,TQoL_Indexes!$B$8:$AK$8,0)),"")</f>
        <v/>
      </c>
      <c r="AL108" s="86" t="str">
        <f>IFERROR(INDEX(DB_Typologies!$D$4:$AP$1445,MATCH($A$3,DB_Typologies!$AQ$4:$AQ$1445,0)+$A108,MATCH(AL$3,TQoL_Indexes!$B$8:$AK$8,0)),"")</f>
        <v/>
      </c>
      <c r="AM108" s="87" t="str">
        <f>IFERROR(INDEX(DB_Typologies!$D$4:$AP$1445,MATCH($A$3,DB_Typologies!$AQ$4:$AQ$1445,0)+$A108,MATCH(AM$3,TQoL_Indexes!$B$8:$AK$8,0)),"")</f>
        <v/>
      </c>
    </row>
    <row r="109" spans="1:39">
      <c r="A109" s="58" t="str">
        <f>IFERROR(IF(A108+1&lt;COUNTIF(DB_Typologies!$AQ$4:$AQ$1445,$A$3),A108+1,""),"")</f>
        <v/>
      </c>
      <c r="B109" s="120" t="str">
        <f>IFERROR(INDEX(DB_Typologies!$D$4:$AP$1445,MATCH($A$3,DB_Typologies!$AQ$4:$AQ$1445,0)+$A109,MATCH(B$3,TQoL_Indexes!$B$8:$AK$8,0)),"")</f>
        <v/>
      </c>
      <c r="C109" s="86" t="str">
        <f>IFERROR(INDEX(DB_Typologies!$D$4:$AP$1445,MATCH($A$3,DB_Typologies!$AQ$4:$AQ$1445,0)+$A109,MATCH(C$3,TQoL_Indexes!$B$8:$AK$8,0)),"")</f>
        <v/>
      </c>
      <c r="D109" s="87" t="str">
        <f>IFERROR(INDEX(DB_Typologies!$D$4:$AP$1445,MATCH($A$3,DB_Typologies!$AQ$4:$AQ$1445,0)+$A109,MATCH(D$3,TQoL_Indexes!$B$8:$AK$8,0)),"")</f>
        <v/>
      </c>
      <c r="E109" s="86" t="str">
        <f>IFERROR(INDEX(DB_Typologies!$D$4:$AP$1445,MATCH($A$3,DB_Typologies!$AQ$4:$AQ$1445,0)+$A109,MATCH(E$3,TQoL_Indexes!$B$8:$AK$8,0)),"")</f>
        <v/>
      </c>
      <c r="F109" s="86" t="str">
        <f>IFERROR(INDEX(DB_Typologies!$D$4:$AP$1445,MATCH($A$3,DB_Typologies!$AQ$4:$AQ$1445,0)+$A109,MATCH(F$3,TQoL_Indexes!$B$8:$AK$8,0)),"")</f>
        <v/>
      </c>
      <c r="G109" s="86" t="str">
        <f>IFERROR(INDEX(DB_Typologies!$D$4:$AP$1445,MATCH($A$3,DB_Typologies!$AQ$4:$AQ$1445,0)+$A109,MATCH(G$3,TQoL_Indexes!$B$8:$AK$8,0)),"")</f>
        <v/>
      </c>
      <c r="H109" s="86" t="str">
        <f>IFERROR(INDEX(DB_Typologies!$D$4:$AP$1445,MATCH($A$3,DB_Typologies!$AQ$4:$AQ$1445,0)+$A109,MATCH(H$3,TQoL_Indexes!$B$8:$AK$8,0)),"")</f>
        <v/>
      </c>
      <c r="I109" s="86" t="str">
        <f>IFERROR(INDEX(DB_Typologies!$D$4:$AP$1445,MATCH($A$3,DB_Typologies!$AQ$4:$AQ$1445,0)+$A109,MATCH(I$3,TQoL_Indexes!$B$8:$AK$8,0)),"")</f>
        <v/>
      </c>
      <c r="J109" s="86" t="str">
        <f>IFERROR(INDEX(DB_Typologies!$D$4:$AP$1445,MATCH($A$3,DB_Typologies!$AQ$4:$AQ$1445,0)+$A109,MATCH(J$3,TQoL_Indexes!$B$8:$AK$8,0)),"")</f>
        <v/>
      </c>
      <c r="K109" s="86" t="str">
        <f>IFERROR(INDEX(DB_Typologies!$D$4:$AP$1445,MATCH($A$3,DB_Typologies!$AQ$4:$AQ$1445,0)+$A109,MATCH(K$3,TQoL_Indexes!$B$8:$AK$8,0)),"")</f>
        <v/>
      </c>
      <c r="L109" s="86" t="str">
        <f>IFERROR(INDEX(DB_Typologies!$D$4:$AP$1445,MATCH($A$3,DB_Typologies!$AQ$4:$AQ$1445,0)+$A109,MATCH(L$3,TQoL_Indexes!$B$8:$AK$8,0)),"")</f>
        <v/>
      </c>
      <c r="M109" s="86" t="str">
        <f>IFERROR(INDEX(DB_Typologies!$D$4:$AP$1445,MATCH($A$3,DB_Typologies!$AQ$4:$AQ$1445,0)+$A109,MATCH(M$3,TQoL_Indexes!$B$8:$AK$8,0)),"")</f>
        <v/>
      </c>
      <c r="N109" s="86" t="str">
        <f>IFERROR(INDEX(DB_Typologies!$D$4:$AP$1445,MATCH($A$3,DB_Typologies!$AQ$4:$AQ$1445,0)+$A109,MATCH(N$3,TQoL_Indexes!$B$8:$AK$8,0)),"")</f>
        <v/>
      </c>
      <c r="O109" s="86" t="str">
        <f>IFERROR(INDEX(DB_Typologies!$D$4:$AP$1445,MATCH($A$3,DB_Typologies!$AQ$4:$AQ$1445,0)+$A109,MATCH(O$3,TQoL_Indexes!$B$8:$AK$8,0)),"")</f>
        <v/>
      </c>
      <c r="P109" s="86" t="str">
        <f>IFERROR(INDEX(DB_Typologies!$D$4:$AP$1445,MATCH($A$3,DB_Typologies!$AQ$4:$AQ$1445,0)+$A109,MATCH(P$3,TQoL_Indexes!$B$8:$AK$8,0)),"")</f>
        <v/>
      </c>
      <c r="Q109" s="86" t="str">
        <f>IFERROR(INDEX(DB_Typologies!$D$4:$AP$1445,MATCH($A$3,DB_Typologies!$AQ$4:$AQ$1445,0)+$A109,MATCH(Q$3,TQoL_Indexes!$B$8:$AK$8,0)),"")</f>
        <v/>
      </c>
      <c r="R109" s="86" t="str">
        <f>IFERROR(INDEX(DB_Typologies!$D$4:$AP$1445,MATCH($A$3,DB_Typologies!$AQ$4:$AQ$1445,0)+$A109,MATCH(R$3,TQoL_Indexes!$B$8:$AK$8,0)),"")</f>
        <v/>
      </c>
      <c r="S109" s="86" t="str">
        <f>IFERROR(INDEX(DB_Typologies!$D$4:$AP$1445,MATCH($A$3,DB_Typologies!$AQ$4:$AQ$1445,0)+$A109,MATCH(S$3,TQoL_Indexes!$B$8:$AK$8,0)),"")</f>
        <v/>
      </c>
      <c r="T109" s="86" t="str">
        <f>IFERROR(INDEX(DB_Typologies!$D$4:$AP$1445,MATCH($A$3,DB_Typologies!$AQ$4:$AQ$1445,0)+$A109,MATCH(T$3,TQoL_Indexes!$B$8:$AK$8,0)),"")</f>
        <v/>
      </c>
      <c r="U109" s="86" t="str">
        <f>IFERROR(INDEX(DB_Typologies!$D$4:$AP$1445,MATCH($A$3,DB_Typologies!$AQ$4:$AQ$1445,0)+$A109,MATCH(U$3,TQoL_Indexes!$B$8:$AK$8,0)),"")</f>
        <v/>
      </c>
      <c r="V109" s="86" t="str">
        <f>IFERROR(INDEX(DB_Typologies!$D$4:$AP$1445,MATCH($A$3,DB_Typologies!$AQ$4:$AQ$1445,0)+$A109,MATCH(V$3,TQoL_Indexes!$B$8:$AK$8,0)),"")</f>
        <v/>
      </c>
      <c r="W109" s="86" t="str">
        <f>IFERROR(INDEX(DB_Typologies!$D$4:$AP$1445,MATCH($A$3,DB_Typologies!$AQ$4:$AQ$1445,0)+$A109,MATCH(W$3,TQoL_Indexes!$B$8:$AK$8,0)),"")</f>
        <v/>
      </c>
      <c r="X109" s="86" t="str">
        <f>IFERROR(INDEX(DB_Typologies!$D$4:$AP$1445,MATCH($A$3,DB_Typologies!$AQ$4:$AQ$1445,0)+$A109,MATCH(X$3,TQoL_Indexes!$B$8:$AK$8,0)),"")</f>
        <v/>
      </c>
      <c r="Y109" s="86" t="str">
        <f>IFERROR(INDEX(DB_Typologies!$D$4:$AP$1445,MATCH($A$3,DB_Typologies!$AQ$4:$AQ$1445,0)+$A109,MATCH(Y$3,TQoL_Indexes!$B$8:$AK$8,0)),"")</f>
        <v/>
      </c>
      <c r="Z109" s="86" t="str">
        <f>IFERROR(INDEX(DB_Typologies!$D$4:$AP$1445,MATCH($A$3,DB_Typologies!$AQ$4:$AQ$1445,0)+$A109,MATCH(Z$3,TQoL_Indexes!$B$8:$AK$8,0)),"")</f>
        <v/>
      </c>
      <c r="AA109" s="86" t="str">
        <f>IFERROR(INDEX(DB_Typologies!$D$4:$AP$1445,MATCH($A$3,DB_Typologies!$AQ$4:$AQ$1445,0)+$A109,MATCH(AA$3,TQoL_Indexes!$B$8:$AK$8,0)),"")</f>
        <v/>
      </c>
      <c r="AB109" s="86" t="str">
        <f>IFERROR(INDEX(DB_Typologies!$D$4:$AP$1445,MATCH($A$3,DB_Typologies!$AQ$4:$AQ$1445,0)+$A109,MATCH(AB$3,TQoL_Indexes!$B$8:$AK$8,0)),"")</f>
        <v/>
      </c>
      <c r="AC109" s="86" t="str">
        <f>IFERROR(INDEX(DB_Typologies!$D$4:$AP$1445,MATCH($A$3,DB_Typologies!$AQ$4:$AQ$1445,0)+$A109,MATCH(AC$3,TQoL_Indexes!$B$8:$AK$8,0)),"")</f>
        <v/>
      </c>
      <c r="AD109" s="86" t="str">
        <f>IFERROR(INDEX(DB_Typologies!$D$4:$AP$1445,MATCH($A$3,DB_Typologies!$AQ$4:$AQ$1445,0)+$A109,MATCH(AD$3,TQoL_Indexes!$B$8:$AK$8,0)),"")</f>
        <v/>
      </c>
      <c r="AE109" s="86" t="str">
        <f>IFERROR(INDEX(DB_Typologies!$D$4:$AP$1445,MATCH($A$3,DB_Typologies!$AQ$4:$AQ$1445,0)+$A109,MATCH(AE$3,TQoL_Indexes!$B$8:$AK$8,0)),"")</f>
        <v/>
      </c>
      <c r="AF109" s="86" t="str">
        <f>IFERROR(INDEX(DB_Typologies!$D$4:$AP$1445,MATCH($A$3,DB_Typologies!$AQ$4:$AQ$1445,0)+$A109,MATCH(AF$3,TQoL_Indexes!$B$8:$AK$8,0)),"")</f>
        <v/>
      </c>
      <c r="AG109" s="86" t="str">
        <f>IFERROR(INDEX(DB_Typologies!$D$4:$AP$1445,MATCH($A$3,DB_Typologies!$AQ$4:$AQ$1445,0)+$A109,MATCH(AG$3,TQoL_Indexes!$B$8:$AK$8,0)),"")</f>
        <v/>
      </c>
      <c r="AH109" s="86" t="str">
        <f>IFERROR(INDEX(DB_Typologies!$D$4:$AP$1445,MATCH($A$3,DB_Typologies!$AQ$4:$AQ$1445,0)+$A109,MATCH(AH$3,TQoL_Indexes!$B$8:$AK$8,0)),"")</f>
        <v/>
      </c>
      <c r="AI109" s="86" t="str">
        <f>IFERROR(INDEX(DB_Typologies!$D$4:$AP$1445,MATCH($A$3,DB_Typologies!$AQ$4:$AQ$1445,0)+$A109,MATCH(AI$3,TQoL_Indexes!$B$8:$AK$8,0)),"")</f>
        <v/>
      </c>
      <c r="AJ109" s="86" t="str">
        <f>IFERROR(INDEX(DB_Typologies!$D$4:$AP$1445,MATCH($A$3,DB_Typologies!$AQ$4:$AQ$1445,0)+$A109,MATCH(AJ$3,TQoL_Indexes!$B$8:$AK$8,0)),"")</f>
        <v/>
      </c>
      <c r="AK109" s="86" t="str">
        <f>IFERROR(INDEX(DB_Typologies!$D$4:$AP$1445,MATCH($A$3,DB_Typologies!$AQ$4:$AQ$1445,0)+$A109,MATCH(AK$3,TQoL_Indexes!$B$8:$AK$8,0)),"")</f>
        <v/>
      </c>
      <c r="AL109" s="86" t="str">
        <f>IFERROR(INDEX(DB_Typologies!$D$4:$AP$1445,MATCH($A$3,DB_Typologies!$AQ$4:$AQ$1445,0)+$A109,MATCH(AL$3,TQoL_Indexes!$B$8:$AK$8,0)),"")</f>
        <v/>
      </c>
      <c r="AM109" s="87" t="str">
        <f>IFERROR(INDEX(DB_Typologies!$D$4:$AP$1445,MATCH($A$3,DB_Typologies!$AQ$4:$AQ$1445,0)+$A109,MATCH(AM$3,TQoL_Indexes!$B$8:$AK$8,0)),"")</f>
        <v/>
      </c>
    </row>
    <row r="110" spans="1:39">
      <c r="A110" s="58" t="str">
        <f>IFERROR(IF(A109+1&lt;COUNTIF(DB_Typologies!$AQ$4:$AQ$1445,$A$3),A109+1,""),"")</f>
        <v/>
      </c>
      <c r="B110" s="120" t="str">
        <f>IFERROR(INDEX(DB_Typologies!$D$4:$AP$1445,MATCH($A$3,DB_Typologies!$AQ$4:$AQ$1445,0)+$A110,MATCH(B$3,TQoL_Indexes!$B$8:$AK$8,0)),"")</f>
        <v/>
      </c>
      <c r="C110" s="86" t="str">
        <f>IFERROR(INDEX(DB_Typologies!$D$4:$AP$1445,MATCH($A$3,DB_Typologies!$AQ$4:$AQ$1445,0)+$A110,MATCH(C$3,TQoL_Indexes!$B$8:$AK$8,0)),"")</f>
        <v/>
      </c>
      <c r="D110" s="87" t="str">
        <f>IFERROR(INDEX(DB_Typologies!$D$4:$AP$1445,MATCH($A$3,DB_Typologies!$AQ$4:$AQ$1445,0)+$A110,MATCH(D$3,TQoL_Indexes!$B$8:$AK$8,0)),"")</f>
        <v/>
      </c>
      <c r="E110" s="86" t="str">
        <f>IFERROR(INDEX(DB_Typologies!$D$4:$AP$1445,MATCH($A$3,DB_Typologies!$AQ$4:$AQ$1445,0)+$A110,MATCH(E$3,TQoL_Indexes!$B$8:$AK$8,0)),"")</f>
        <v/>
      </c>
      <c r="F110" s="86" t="str">
        <f>IFERROR(INDEX(DB_Typologies!$D$4:$AP$1445,MATCH($A$3,DB_Typologies!$AQ$4:$AQ$1445,0)+$A110,MATCH(F$3,TQoL_Indexes!$B$8:$AK$8,0)),"")</f>
        <v/>
      </c>
      <c r="G110" s="86" t="str">
        <f>IFERROR(INDEX(DB_Typologies!$D$4:$AP$1445,MATCH($A$3,DB_Typologies!$AQ$4:$AQ$1445,0)+$A110,MATCH(G$3,TQoL_Indexes!$B$8:$AK$8,0)),"")</f>
        <v/>
      </c>
      <c r="H110" s="86" t="str">
        <f>IFERROR(INDEX(DB_Typologies!$D$4:$AP$1445,MATCH($A$3,DB_Typologies!$AQ$4:$AQ$1445,0)+$A110,MATCH(H$3,TQoL_Indexes!$B$8:$AK$8,0)),"")</f>
        <v/>
      </c>
      <c r="I110" s="86" t="str">
        <f>IFERROR(INDEX(DB_Typologies!$D$4:$AP$1445,MATCH($A$3,DB_Typologies!$AQ$4:$AQ$1445,0)+$A110,MATCH(I$3,TQoL_Indexes!$B$8:$AK$8,0)),"")</f>
        <v/>
      </c>
      <c r="J110" s="86" t="str">
        <f>IFERROR(INDEX(DB_Typologies!$D$4:$AP$1445,MATCH($A$3,DB_Typologies!$AQ$4:$AQ$1445,0)+$A110,MATCH(J$3,TQoL_Indexes!$B$8:$AK$8,0)),"")</f>
        <v/>
      </c>
      <c r="K110" s="86" t="str">
        <f>IFERROR(INDEX(DB_Typologies!$D$4:$AP$1445,MATCH($A$3,DB_Typologies!$AQ$4:$AQ$1445,0)+$A110,MATCH(K$3,TQoL_Indexes!$B$8:$AK$8,0)),"")</f>
        <v/>
      </c>
      <c r="L110" s="86" t="str">
        <f>IFERROR(INDEX(DB_Typologies!$D$4:$AP$1445,MATCH($A$3,DB_Typologies!$AQ$4:$AQ$1445,0)+$A110,MATCH(L$3,TQoL_Indexes!$B$8:$AK$8,0)),"")</f>
        <v/>
      </c>
      <c r="M110" s="86" t="str">
        <f>IFERROR(INDEX(DB_Typologies!$D$4:$AP$1445,MATCH($A$3,DB_Typologies!$AQ$4:$AQ$1445,0)+$A110,MATCH(M$3,TQoL_Indexes!$B$8:$AK$8,0)),"")</f>
        <v/>
      </c>
      <c r="N110" s="86" t="str">
        <f>IFERROR(INDEX(DB_Typologies!$D$4:$AP$1445,MATCH($A$3,DB_Typologies!$AQ$4:$AQ$1445,0)+$A110,MATCH(N$3,TQoL_Indexes!$B$8:$AK$8,0)),"")</f>
        <v/>
      </c>
      <c r="O110" s="86" t="str">
        <f>IFERROR(INDEX(DB_Typologies!$D$4:$AP$1445,MATCH($A$3,DB_Typologies!$AQ$4:$AQ$1445,0)+$A110,MATCH(O$3,TQoL_Indexes!$B$8:$AK$8,0)),"")</f>
        <v/>
      </c>
      <c r="P110" s="86" t="str">
        <f>IFERROR(INDEX(DB_Typologies!$D$4:$AP$1445,MATCH($A$3,DB_Typologies!$AQ$4:$AQ$1445,0)+$A110,MATCH(P$3,TQoL_Indexes!$B$8:$AK$8,0)),"")</f>
        <v/>
      </c>
      <c r="Q110" s="86" t="str">
        <f>IFERROR(INDEX(DB_Typologies!$D$4:$AP$1445,MATCH($A$3,DB_Typologies!$AQ$4:$AQ$1445,0)+$A110,MATCH(Q$3,TQoL_Indexes!$B$8:$AK$8,0)),"")</f>
        <v/>
      </c>
      <c r="R110" s="86" t="str">
        <f>IFERROR(INDEX(DB_Typologies!$D$4:$AP$1445,MATCH($A$3,DB_Typologies!$AQ$4:$AQ$1445,0)+$A110,MATCH(R$3,TQoL_Indexes!$B$8:$AK$8,0)),"")</f>
        <v/>
      </c>
      <c r="S110" s="86" t="str">
        <f>IFERROR(INDEX(DB_Typologies!$D$4:$AP$1445,MATCH($A$3,DB_Typologies!$AQ$4:$AQ$1445,0)+$A110,MATCH(S$3,TQoL_Indexes!$B$8:$AK$8,0)),"")</f>
        <v/>
      </c>
      <c r="T110" s="86" t="str">
        <f>IFERROR(INDEX(DB_Typologies!$D$4:$AP$1445,MATCH($A$3,DB_Typologies!$AQ$4:$AQ$1445,0)+$A110,MATCH(T$3,TQoL_Indexes!$B$8:$AK$8,0)),"")</f>
        <v/>
      </c>
      <c r="U110" s="86" t="str">
        <f>IFERROR(INDEX(DB_Typologies!$D$4:$AP$1445,MATCH($A$3,DB_Typologies!$AQ$4:$AQ$1445,0)+$A110,MATCH(U$3,TQoL_Indexes!$B$8:$AK$8,0)),"")</f>
        <v/>
      </c>
      <c r="V110" s="86" t="str">
        <f>IFERROR(INDEX(DB_Typologies!$D$4:$AP$1445,MATCH($A$3,DB_Typologies!$AQ$4:$AQ$1445,0)+$A110,MATCH(V$3,TQoL_Indexes!$B$8:$AK$8,0)),"")</f>
        <v/>
      </c>
      <c r="W110" s="86" t="str">
        <f>IFERROR(INDEX(DB_Typologies!$D$4:$AP$1445,MATCH($A$3,DB_Typologies!$AQ$4:$AQ$1445,0)+$A110,MATCH(W$3,TQoL_Indexes!$B$8:$AK$8,0)),"")</f>
        <v/>
      </c>
      <c r="X110" s="86" t="str">
        <f>IFERROR(INDEX(DB_Typologies!$D$4:$AP$1445,MATCH($A$3,DB_Typologies!$AQ$4:$AQ$1445,0)+$A110,MATCH(X$3,TQoL_Indexes!$B$8:$AK$8,0)),"")</f>
        <v/>
      </c>
      <c r="Y110" s="86" t="str">
        <f>IFERROR(INDEX(DB_Typologies!$D$4:$AP$1445,MATCH($A$3,DB_Typologies!$AQ$4:$AQ$1445,0)+$A110,MATCH(Y$3,TQoL_Indexes!$B$8:$AK$8,0)),"")</f>
        <v/>
      </c>
      <c r="Z110" s="86" t="str">
        <f>IFERROR(INDEX(DB_Typologies!$D$4:$AP$1445,MATCH($A$3,DB_Typologies!$AQ$4:$AQ$1445,0)+$A110,MATCH(Z$3,TQoL_Indexes!$B$8:$AK$8,0)),"")</f>
        <v/>
      </c>
      <c r="AA110" s="86" t="str">
        <f>IFERROR(INDEX(DB_Typologies!$D$4:$AP$1445,MATCH($A$3,DB_Typologies!$AQ$4:$AQ$1445,0)+$A110,MATCH(AA$3,TQoL_Indexes!$B$8:$AK$8,0)),"")</f>
        <v/>
      </c>
      <c r="AB110" s="86" t="str">
        <f>IFERROR(INDEX(DB_Typologies!$D$4:$AP$1445,MATCH($A$3,DB_Typologies!$AQ$4:$AQ$1445,0)+$A110,MATCH(AB$3,TQoL_Indexes!$B$8:$AK$8,0)),"")</f>
        <v/>
      </c>
      <c r="AC110" s="86" t="str">
        <f>IFERROR(INDEX(DB_Typologies!$D$4:$AP$1445,MATCH($A$3,DB_Typologies!$AQ$4:$AQ$1445,0)+$A110,MATCH(AC$3,TQoL_Indexes!$B$8:$AK$8,0)),"")</f>
        <v/>
      </c>
      <c r="AD110" s="86" t="str">
        <f>IFERROR(INDEX(DB_Typologies!$D$4:$AP$1445,MATCH($A$3,DB_Typologies!$AQ$4:$AQ$1445,0)+$A110,MATCH(AD$3,TQoL_Indexes!$B$8:$AK$8,0)),"")</f>
        <v/>
      </c>
      <c r="AE110" s="86" t="str">
        <f>IFERROR(INDEX(DB_Typologies!$D$4:$AP$1445,MATCH($A$3,DB_Typologies!$AQ$4:$AQ$1445,0)+$A110,MATCH(AE$3,TQoL_Indexes!$B$8:$AK$8,0)),"")</f>
        <v/>
      </c>
      <c r="AF110" s="86" t="str">
        <f>IFERROR(INDEX(DB_Typologies!$D$4:$AP$1445,MATCH($A$3,DB_Typologies!$AQ$4:$AQ$1445,0)+$A110,MATCH(AF$3,TQoL_Indexes!$B$8:$AK$8,0)),"")</f>
        <v/>
      </c>
      <c r="AG110" s="86" t="str">
        <f>IFERROR(INDEX(DB_Typologies!$D$4:$AP$1445,MATCH($A$3,DB_Typologies!$AQ$4:$AQ$1445,0)+$A110,MATCH(AG$3,TQoL_Indexes!$B$8:$AK$8,0)),"")</f>
        <v/>
      </c>
      <c r="AH110" s="86" t="str">
        <f>IFERROR(INDEX(DB_Typologies!$D$4:$AP$1445,MATCH($A$3,DB_Typologies!$AQ$4:$AQ$1445,0)+$A110,MATCH(AH$3,TQoL_Indexes!$B$8:$AK$8,0)),"")</f>
        <v/>
      </c>
      <c r="AI110" s="86" t="str">
        <f>IFERROR(INDEX(DB_Typologies!$D$4:$AP$1445,MATCH($A$3,DB_Typologies!$AQ$4:$AQ$1445,0)+$A110,MATCH(AI$3,TQoL_Indexes!$B$8:$AK$8,0)),"")</f>
        <v/>
      </c>
      <c r="AJ110" s="86" t="str">
        <f>IFERROR(INDEX(DB_Typologies!$D$4:$AP$1445,MATCH($A$3,DB_Typologies!$AQ$4:$AQ$1445,0)+$A110,MATCH(AJ$3,TQoL_Indexes!$B$8:$AK$8,0)),"")</f>
        <v/>
      </c>
      <c r="AK110" s="86" t="str">
        <f>IFERROR(INDEX(DB_Typologies!$D$4:$AP$1445,MATCH($A$3,DB_Typologies!$AQ$4:$AQ$1445,0)+$A110,MATCH(AK$3,TQoL_Indexes!$B$8:$AK$8,0)),"")</f>
        <v/>
      </c>
      <c r="AL110" s="86" t="str">
        <f>IFERROR(INDEX(DB_Typologies!$D$4:$AP$1445,MATCH($A$3,DB_Typologies!$AQ$4:$AQ$1445,0)+$A110,MATCH(AL$3,TQoL_Indexes!$B$8:$AK$8,0)),"")</f>
        <v/>
      </c>
      <c r="AM110" s="87" t="str">
        <f>IFERROR(INDEX(DB_Typologies!$D$4:$AP$1445,MATCH($A$3,DB_Typologies!$AQ$4:$AQ$1445,0)+$A110,MATCH(AM$3,TQoL_Indexes!$B$8:$AK$8,0)),"")</f>
        <v/>
      </c>
    </row>
    <row r="111" spans="1:39">
      <c r="A111" s="58" t="str">
        <f>IFERROR(IF(A110+1&lt;COUNTIF(DB_Typologies!$AQ$4:$AQ$1445,$A$3),A110+1,""),"")</f>
        <v/>
      </c>
      <c r="B111" s="120" t="str">
        <f>IFERROR(INDEX(DB_Typologies!$D$4:$AP$1445,MATCH($A$3,DB_Typologies!$AQ$4:$AQ$1445,0)+$A111,MATCH(B$3,TQoL_Indexes!$B$8:$AK$8,0)),"")</f>
        <v/>
      </c>
      <c r="C111" s="86" t="str">
        <f>IFERROR(INDEX(DB_Typologies!$D$4:$AP$1445,MATCH($A$3,DB_Typologies!$AQ$4:$AQ$1445,0)+$A111,MATCH(C$3,TQoL_Indexes!$B$8:$AK$8,0)),"")</f>
        <v/>
      </c>
      <c r="D111" s="87" t="str">
        <f>IFERROR(INDEX(DB_Typologies!$D$4:$AP$1445,MATCH($A$3,DB_Typologies!$AQ$4:$AQ$1445,0)+$A111,MATCH(D$3,TQoL_Indexes!$B$8:$AK$8,0)),"")</f>
        <v/>
      </c>
      <c r="E111" s="86" t="str">
        <f>IFERROR(INDEX(DB_Typologies!$D$4:$AP$1445,MATCH($A$3,DB_Typologies!$AQ$4:$AQ$1445,0)+$A111,MATCH(E$3,TQoL_Indexes!$B$8:$AK$8,0)),"")</f>
        <v/>
      </c>
      <c r="F111" s="86" t="str">
        <f>IFERROR(INDEX(DB_Typologies!$D$4:$AP$1445,MATCH($A$3,DB_Typologies!$AQ$4:$AQ$1445,0)+$A111,MATCH(F$3,TQoL_Indexes!$B$8:$AK$8,0)),"")</f>
        <v/>
      </c>
      <c r="G111" s="86" t="str">
        <f>IFERROR(INDEX(DB_Typologies!$D$4:$AP$1445,MATCH($A$3,DB_Typologies!$AQ$4:$AQ$1445,0)+$A111,MATCH(G$3,TQoL_Indexes!$B$8:$AK$8,0)),"")</f>
        <v/>
      </c>
      <c r="H111" s="86" t="str">
        <f>IFERROR(INDEX(DB_Typologies!$D$4:$AP$1445,MATCH($A$3,DB_Typologies!$AQ$4:$AQ$1445,0)+$A111,MATCH(H$3,TQoL_Indexes!$B$8:$AK$8,0)),"")</f>
        <v/>
      </c>
      <c r="I111" s="86" t="str">
        <f>IFERROR(INDEX(DB_Typologies!$D$4:$AP$1445,MATCH($A$3,DB_Typologies!$AQ$4:$AQ$1445,0)+$A111,MATCH(I$3,TQoL_Indexes!$B$8:$AK$8,0)),"")</f>
        <v/>
      </c>
      <c r="J111" s="86" t="str">
        <f>IFERROR(INDEX(DB_Typologies!$D$4:$AP$1445,MATCH($A$3,DB_Typologies!$AQ$4:$AQ$1445,0)+$A111,MATCH(J$3,TQoL_Indexes!$B$8:$AK$8,0)),"")</f>
        <v/>
      </c>
      <c r="K111" s="86" t="str">
        <f>IFERROR(INDEX(DB_Typologies!$D$4:$AP$1445,MATCH($A$3,DB_Typologies!$AQ$4:$AQ$1445,0)+$A111,MATCH(K$3,TQoL_Indexes!$B$8:$AK$8,0)),"")</f>
        <v/>
      </c>
      <c r="L111" s="86" t="str">
        <f>IFERROR(INDEX(DB_Typologies!$D$4:$AP$1445,MATCH($A$3,DB_Typologies!$AQ$4:$AQ$1445,0)+$A111,MATCH(L$3,TQoL_Indexes!$B$8:$AK$8,0)),"")</f>
        <v/>
      </c>
      <c r="M111" s="86" t="str">
        <f>IFERROR(INDEX(DB_Typologies!$D$4:$AP$1445,MATCH($A$3,DB_Typologies!$AQ$4:$AQ$1445,0)+$A111,MATCH(M$3,TQoL_Indexes!$B$8:$AK$8,0)),"")</f>
        <v/>
      </c>
      <c r="N111" s="86" t="str">
        <f>IFERROR(INDEX(DB_Typologies!$D$4:$AP$1445,MATCH($A$3,DB_Typologies!$AQ$4:$AQ$1445,0)+$A111,MATCH(N$3,TQoL_Indexes!$B$8:$AK$8,0)),"")</f>
        <v/>
      </c>
      <c r="O111" s="86" t="str">
        <f>IFERROR(INDEX(DB_Typologies!$D$4:$AP$1445,MATCH($A$3,DB_Typologies!$AQ$4:$AQ$1445,0)+$A111,MATCH(O$3,TQoL_Indexes!$B$8:$AK$8,0)),"")</f>
        <v/>
      </c>
      <c r="P111" s="86" t="str">
        <f>IFERROR(INDEX(DB_Typologies!$D$4:$AP$1445,MATCH($A$3,DB_Typologies!$AQ$4:$AQ$1445,0)+$A111,MATCH(P$3,TQoL_Indexes!$B$8:$AK$8,0)),"")</f>
        <v/>
      </c>
      <c r="Q111" s="86" t="str">
        <f>IFERROR(INDEX(DB_Typologies!$D$4:$AP$1445,MATCH($A$3,DB_Typologies!$AQ$4:$AQ$1445,0)+$A111,MATCH(Q$3,TQoL_Indexes!$B$8:$AK$8,0)),"")</f>
        <v/>
      </c>
      <c r="R111" s="86" t="str">
        <f>IFERROR(INDEX(DB_Typologies!$D$4:$AP$1445,MATCH($A$3,DB_Typologies!$AQ$4:$AQ$1445,0)+$A111,MATCH(R$3,TQoL_Indexes!$B$8:$AK$8,0)),"")</f>
        <v/>
      </c>
      <c r="S111" s="86" t="str">
        <f>IFERROR(INDEX(DB_Typologies!$D$4:$AP$1445,MATCH($A$3,DB_Typologies!$AQ$4:$AQ$1445,0)+$A111,MATCH(S$3,TQoL_Indexes!$B$8:$AK$8,0)),"")</f>
        <v/>
      </c>
      <c r="T111" s="86" t="str">
        <f>IFERROR(INDEX(DB_Typologies!$D$4:$AP$1445,MATCH($A$3,DB_Typologies!$AQ$4:$AQ$1445,0)+$A111,MATCH(T$3,TQoL_Indexes!$B$8:$AK$8,0)),"")</f>
        <v/>
      </c>
      <c r="U111" s="86" t="str">
        <f>IFERROR(INDEX(DB_Typologies!$D$4:$AP$1445,MATCH($A$3,DB_Typologies!$AQ$4:$AQ$1445,0)+$A111,MATCH(U$3,TQoL_Indexes!$B$8:$AK$8,0)),"")</f>
        <v/>
      </c>
      <c r="V111" s="86" t="str">
        <f>IFERROR(INDEX(DB_Typologies!$D$4:$AP$1445,MATCH($A$3,DB_Typologies!$AQ$4:$AQ$1445,0)+$A111,MATCH(V$3,TQoL_Indexes!$B$8:$AK$8,0)),"")</f>
        <v/>
      </c>
      <c r="W111" s="86" t="str">
        <f>IFERROR(INDEX(DB_Typologies!$D$4:$AP$1445,MATCH($A$3,DB_Typologies!$AQ$4:$AQ$1445,0)+$A111,MATCH(W$3,TQoL_Indexes!$B$8:$AK$8,0)),"")</f>
        <v/>
      </c>
      <c r="X111" s="86" t="str">
        <f>IFERROR(INDEX(DB_Typologies!$D$4:$AP$1445,MATCH($A$3,DB_Typologies!$AQ$4:$AQ$1445,0)+$A111,MATCH(X$3,TQoL_Indexes!$B$8:$AK$8,0)),"")</f>
        <v/>
      </c>
      <c r="Y111" s="86" t="str">
        <f>IFERROR(INDEX(DB_Typologies!$D$4:$AP$1445,MATCH($A$3,DB_Typologies!$AQ$4:$AQ$1445,0)+$A111,MATCH(Y$3,TQoL_Indexes!$B$8:$AK$8,0)),"")</f>
        <v/>
      </c>
      <c r="Z111" s="86" t="str">
        <f>IFERROR(INDEX(DB_Typologies!$D$4:$AP$1445,MATCH($A$3,DB_Typologies!$AQ$4:$AQ$1445,0)+$A111,MATCH(Z$3,TQoL_Indexes!$B$8:$AK$8,0)),"")</f>
        <v/>
      </c>
      <c r="AA111" s="86" t="str">
        <f>IFERROR(INDEX(DB_Typologies!$D$4:$AP$1445,MATCH($A$3,DB_Typologies!$AQ$4:$AQ$1445,0)+$A111,MATCH(AA$3,TQoL_Indexes!$B$8:$AK$8,0)),"")</f>
        <v/>
      </c>
      <c r="AB111" s="86" t="str">
        <f>IFERROR(INDEX(DB_Typologies!$D$4:$AP$1445,MATCH($A$3,DB_Typologies!$AQ$4:$AQ$1445,0)+$A111,MATCH(AB$3,TQoL_Indexes!$B$8:$AK$8,0)),"")</f>
        <v/>
      </c>
      <c r="AC111" s="86" t="str">
        <f>IFERROR(INDEX(DB_Typologies!$D$4:$AP$1445,MATCH($A$3,DB_Typologies!$AQ$4:$AQ$1445,0)+$A111,MATCH(AC$3,TQoL_Indexes!$B$8:$AK$8,0)),"")</f>
        <v/>
      </c>
      <c r="AD111" s="86" t="str">
        <f>IFERROR(INDEX(DB_Typologies!$D$4:$AP$1445,MATCH($A$3,DB_Typologies!$AQ$4:$AQ$1445,0)+$A111,MATCH(AD$3,TQoL_Indexes!$B$8:$AK$8,0)),"")</f>
        <v/>
      </c>
      <c r="AE111" s="86" t="str">
        <f>IFERROR(INDEX(DB_Typologies!$D$4:$AP$1445,MATCH($A$3,DB_Typologies!$AQ$4:$AQ$1445,0)+$A111,MATCH(AE$3,TQoL_Indexes!$B$8:$AK$8,0)),"")</f>
        <v/>
      </c>
      <c r="AF111" s="86" t="str">
        <f>IFERROR(INDEX(DB_Typologies!$D$4:$AP$1445,MATCH($A$3,DB_Typologies!$AQ$4:$AQ$1445,0)+$A111,MATCH(AF$3,TQoL_Indexes!$B$8:$AK$8,0)),"")</f>
        <v/>
      </c>
      <c r="AG111" s="86" t="str">
        <f>IFERROR(INDEX(DB_Typologies!$D$4:$AP$1445,MATCH($A$3,DB_Typologies!$AQ$4:$AQ$1445,0)+$A111,MATCH(AG$3,TQoL_Indexes!$B$8:$AK$8,0)),"")</f>
        <v/>
      </c>
      <c r="AH111" s="86" t="str">
        <f>IFERROR(INDEX(DB_Typologies!$D$4:$AP$1445,MATCH($A$3,DB_Typologies!$AQ$4:$AQ$1445,0)+$A111,MATCH(AH$3,TQoL_Indexes!$B$8:$AK$8,0)),"")</f>
        <v/>
      </c>
      <c r="AI111" s="86" t="str">
        <f>IFERROR(INDEX(DB_Typologies!$D$4:$AP$1445,MATCH($A$3,DB_Typologies!$AQ$4:$AQ$1445,0)+$A111,MATCH(AI$3,TQoL_Indexes!$B$8:$AK$8,0)),"")</f>
        <v/>
      </c>
      <c r="AJ111" s="86" t="str">
        <f>IFERROR(INDEX(DB_Typologies!$D$4:$AP$1445,MATCH($A$3,DB_Typologies!$AQ$4:$AQ$1445,0)+$A111,MATCH(AJ$3,TQoL_Indexes!$B$8:$AK$8,0)),"")</f>
        <v/>
      </c>
      <c r="AK111" s="86" t="str">
        <f>IFERROR(INDEX(DB_Typologies!$D$4:$AP$1445,MATCH($A$3,DB_Typologies!$AQ$4:$AQ$1445,0)+$A111,MATCH(AK$3,TQoL_Indexes!$B$8:$AK$8,0)),"")</f>
        <v/>
      </c>
      <c r="AL111" s="86" t="str">
        <f>IFERROR(INDEX(DB_Typologies!$D$4:$AP$1445,MATCH($A$3,DB_Typologies!$AQ$4:$AQ$1445,0)+$A111,MATCH(AL$3,TQoL_Indexes!$B$8:$AK$8,0)),"")</f>
        <v/>
      </c>
      <c r="AM111" s="87" t="str">
        <f>IFERROR(INDEX(DB_Typologies!$D$4:$AP$1445,MATCH($A$3,DB_Typologies!$AQ$4:$AQ$1445,0)+$A111,MATCH(AM$3,TQoL_Indexes!$B$8:$AK$8,0)),"")</f>
        <v/>
      </c>
    </row>
    <row r="112" spans="1:39">
      <c r="A112" s="58" t="str">
        <f>IFERROR(IF(A111+1&lt;COUNTIF(DB_Typologies!$AQ$4:$AQ$1445,$A$3),A111+1,""),"")</f>
        <v/>
      </c>
      <c r="B112" s="120" t="str">
        <f>IFERROR(INDEX(DB_Typologies!$D$4:$AP$1445,MATCH($A$3,DB_Typologies!$AQ$4:$AQ$1445,0)+$A112,MATCH(B$3,TQoL_Indexes!$B$8:$AK$8,0)),"")</f>
        <v/>
      </c>
      <c r="C112" s="86" t="str">
        <f>IFERROR(INDEX(DB_Typologies!$D$4:$AP$1445,MATCH($A$3,DB_Typologies!$AQ$4:$AQ$1445,0)+$A112,MATCH(C$3,TQoL_Indexes!$B$8:$AK$8,0)),"")</f>
        <v/>
      </c>
      <c r="D112" s="87" t="str">
        <f>IFERROR(INDEX(DB_Typologies!$D$4:$AP$1445,MATCH($A$3,DB_Typologies!$AQ$4:$AQ$1445,0)+$A112,MATCH(D$3,TQoL_Indexes!$B$8:$AK$8,0)),"")</f>
        <v/>
      </c>
      <c r="E112" s="86" t="str">
        <f>IFERROR(INDEX(DB_Typologies!$D$4:$AP$1445,MATCH($A$3,DB_Typologies!$AQ$4:$AQ$1445,0)+$A112,MATCH(E$3,TQoL_Indexes!$B$8:$AK$8,0)),"")</f>
        <v/>
      </c>
      <c r="F112" s="86" t="str">
        <f>IFERROR(INDEX(DB_Typologies!$D$4:$AP$1445,MATCH($A$3,DB_Typologies!$AQ$4:$AQ$1445,0)+$A112,MATCH(F$3,TQoL_Indexes!$B$8:$AK$8,0)),"")</f>
        <v/>
      </c>
      <c r="G112" s="86" t="str">
        <f>IFERROR(INDEX(DB_Typologies!$D$4:$AP$1445,MATCH($A$3,DB_Typologies!$AQ$4:$AQ$1445,0)+$A112,MATCH(G$3,TQoL_Indexes!$B$8:$AK$8,0)),"")</f>
        <v/>
      </c>
      <c r="H112" s="86" t="str">
        <f>IFERROR(INDEX(DB_Typologies!$D$4:$AP$1445,MATCH($A$3,DB_Typologies!$AQ$4:$AQ$1445,0)+$A112,MATCH(H$3,TQoL_Indexes!$B$8:$AK$8,0)),"")</f>
        <v/>
      </c>
      <c r="I112" s="86" t="str">
        <f>IFERROR(INDEX(DB_Typologies!$D$4:$AP$1445,MATCH($A$3,DB_Typologies!$AQ$4:$AQ$1445,0)+$A112,MATCH(I$3,TQoL_Indexes!$B$8:$AK$8,0)),"")</f>
        <v/>
      </c>
      <c r="J112" s="86" t="str">
        <f>IFERROR(INDEX(DB_Typologies!$D$4:$AP$1445,MATCH($A$3,DB_Typologies!$AQ$4:$AQ$1445,0)+$A112,MATCH(J$3,TQoL_Indexes!$B$8:$AK$8,0)),"")</f>
        <v/>
      </c>
      <c r="K112" s="86" t="str">
        <f>IFERROR(INDEX(DB_Typologies!$D$4:$AP$1445,MATCH($A$3,DB_Typologies!$AQ$4:$AQ$1445,0)+$A112,MATCH(K$3,TQoL_Indexes!$B$8:$AK$8,0)),"")</f>
        <v/>
      </c>
      <c r="L112" s="86" t="str">
        <f>IFERROR(INDEX(DB_Typologies!$D$4:$AP$1445,MATCH($A$3,DB_Typologies!$AQ$4:$AQ$1445,0)+$A112,MATCH(L$3,TQoL_Indexes!$B$8:$AK$8,0)),"")</f>
        <v/>
      </c>
      <c r="M112" s="86" t="str">
        <f>IFERROR(INDEX(DB_Typologies!$D$4:$AP$1445,MATCH($A$3,DB_Typologies!$AQ$4:$AQ$1445,0)+$A112,MATCH(M$3,TQoL_Indexes!$B$8:$AK$8,0)),"")</f>
        <v/>
      </c>
      <c r="N112" s="86" t="str">
        <f>IFERROR(INDEX(DB_Typologies!$D$4:$AP$1445,MATCH($A$3,DB_Typologies!$AQ$4:$AQ$1445,0)+$A112,MATCH(N$3,TQoL_Indexes!$B$8:$AK$8,0)),"")</f>
        <v/>
      </c>
      <c r="O112" s="86" t="str">
        <f>IFERROR(INDEX(DB_Typologies!$D$4:$AP$1445,MATCH($A$3,DB_Typologies!$AQ$4:$AQ$1445,0)+$A112,MATCH(O$3,TQoL_Indexes!$B$8:$AK$8,0)),"")</f>
        <v/>
      </c>
      <c r="P112" s="86" t="str">
        <f>IFERROR(INDEX(DB_Typologies!$D$4:$AP$1445,MATCH($A$3,DB_Typologies!$AQ$4:$AQ$1445,0)+$A112,MATCH(P$3,TQoL_Indexes!$B$8:$AK$8,0)),"")</f>
        <v/>
      </c>
      <c r="Q112" s="86" t="str">
        <f>IFERROR(INDEX(DB_Typologies!$D$4:$AP$1445,MATCH($A$3,DB_Typologies!$AQ$4:$AQ$1445,0)+$A112,MATCH(Q$3,TQoL_Indexes!$B$8:$AK$8,0)),"")</f>
        <v/>
      </c>
      <c r="R112" s="86" t="str">
        <f>IFERROR(INDEX(DB_Typologies!$D$4:$AP$1445,MATCH($A$3,DB_Typologies!$AQ$4:$AQ$1445,0)+$A112,MATCH(R$3,TQoL_Indexes!$B$8:$AK$8,0)),"")</f>
        <v/>
      </c>
      <c r="S112" s="86" t="str">
        <f>IFERROR(INDEX(DB_Typologies!$D$4:$AP$1445,MATCH($A$3,DB_Typologies!$AQ$4:$AQ$1445,0)+$A112,MATCH(S$3,TQoL_Indexes!$B$8:$AK$8,0)),"")</f>
        <v/>
      </c>
      <c r="T112" s="86" t="str">
        <f>IFERROR(INDEX(DB_Typologies!$D$4:$AP$1445,MATCH($A$3,DB_Typologies!$AQ$4:$AQ$1445,0)+$A112,MATCH(T$3,TQoL_Indexes!$B$8:$AK$8,0)),"")</f>
        <v/>
      </c>
      <c r="U112" s="86" t="str">
        <f>IFERROR(INDEX(DB_Typologies!$D$4:$AP$1445,MATCH($A$3,DB_Typologies!$AQ$4:$AQ$1445,0)+$A112,MATCH(U$3,TQoL_Indexes!$B$8:$AK$8,0)),"")</f>
        <v/>
      </c>
      <c r="V112" s="86" t="str">
        <f>IFERROR(INDEX(DB_Typologies!$D$4:$AP$1445,MATCH($A$3,DB_Typologies!$AQ$4:$AQ$1445,0)+$A112,MATCH(V$3,TQoL_Indexes!$B$8:$AK$8,0)),"")</f>
        <v/>
      </c>
      <c r="W112" s="86" t="str">
        <f>IFERROR(INDEX(DB_Typologies!$D$4:$AP$1445,MATCH($A$3,DB_Typologies!$AQ$4:$AQ$1445,0)+$A112,MATCH(W$3,TQoL_Indexes!$B$8:$AK$8,0)),"")</f>
        <v/>
      </c>
      <c r="X112" s="86" t="str">
        <f>IFERROR(INDEX(DB_Typologies!$D$4:$AP$1445,MATCH($A$3,DB_Typologies!$AQ$4:$AQ$1445,0)+$A112,MATCH(X$3,TQoL_Indexes!$B$8:$AK$8,0)),"")</f>
        <v/>
      </c>
      <c r="Y112" s="86" t="str">
        <f>IFERROR(INDEX(DB_Typologies!$D$4:$AP$1445,MATCH($A$3,DB_Typologies!$AQ$4:$AQ$1445,0)+$A112,MATCH(Y$3,TQoL_Indexes!$B$8:$AK$8,0)),"")</f>
        <v/>
      </c>
      <c r="Z112" s="86" t="str">
        <f>IFERROR(INDEX(DB_Typologies!$D$4:$AP$1445,MATCH($A$3,DB_Typologies!$AQ$4:$AQ$1445,0)+$A112,MATCH(Z$3,TQoL_Indexes!$B$8:$AK$8,0)),"")</f>
        <v/>
      </c>
      <c r="AA112" s="86" t="str">
        <f>IFERROR(INDEX(DB_Typologies!$D$4:$AP$1445,MATCH($A$3,DB_Typologies!$AQ$4:$AQ$1445,0)+$A112,MATCH(AA$3,TQoL_Indexes!$B$8:$AK$8,0)),"")</f>
        <v/>
      </c>
      <c r="AB112" s="86" t="str">
        <f>IFERROR(INDEX(DB_Typologies!$D$4:$AP$1445,MATCH($A$3,DB_Typologies!$AQ$4:$AQ$1445,0)+$A112,MATCH(AB$3,TQoL_Indexes!$B$8:$AK$8,0)),"")</f>
        <v/>
      </c>
      <c r="AC112" s="86" t="str">
        <f>IFERROR(INDEX(DB_Typologies!$D$4:$AP$1445,MATCH($A$3,DB_Typologies!$AQ$4:$AQ$1445,0)+$A112,MATCH(AC$3,TQoL_Indexes!$B$8:$AK$8,0)),"")</f>
        <v/>
      </c>
      <c r="AD112" s="86" t="str">
        <f>IFERROR(INDEX(DB_Typologies!$D$4:$AP$1445,MATCH($A$3,DB_Typologies!$AQ$4:$AQ$1445,0)+$A112,MATCH(AD$3,TQoL_Indexes!$B$8:$AK$8,0)),"")</f>
        <v/>
      </c>
      <c r="AE112" s="86" t="str">
        <f>IFERROR(INDEX(DB_Typologies!$D$4:$AP$1445,MATCH($A$3,DB_Typologies!$AQ$4:$AQ$1445,0)+$A112,MATCH(AE$3,TQoL_Indexes!$B$8:$AK$8,0)),"")</f>
        <v/>
      </c>
      <c r="AF112" s="86" t="str">
        <f>IFERROR(INDEX(DB_Typologies!$D$4:$AP$1445,MATCH($A$3,DB_Typologies!$AQ$4:$AQ$1445,0)+$A112,MATCH(AF$3,TQoL_Indexes!$B$8:$AK$8,0)),"")</f>
        <v/>
      </c>
      <c r="AG112" s="86" t="str">
        <f>IFERROR(INDEX(DB_Typologies!$D$4:$AP$1445,MATCH($A$3,DB_Typologies!$AQ$4:$AQ$1445,0)+$A112,MATCH(AG$3,TQoL_Indexes!$B$8:$AK$8,0)),"")</f>
        <v/>
      </c>
      <c r="AH112" s="86" t="str">
        <f>IFERROR(INDEX(DB_Typologies!$D$4:$AP$1445,MATCH($A$3,DB_Typologies!$AQ$4:$AQ$1445,0)+$A112,MATCH(AH$3,TQoL_Indexes!$B$8:$AK$8,0)),"")</f>
        <v/>
      </c>
      <c r="AI112" s="86" t="str">
        <f>IFERROR(INDEX(DB_Typologies!$D$4:$AP$1445,MATCH($A$3,DB_Typologies!$AQ$4:$AQ$1445,0)+$A112,MATCH(AI$3,TQoL_Indexes!$B$8:$AK$8,0)),"")</f>
        <v/>
      </c>
      <c r="AJ112" s="86" t="str">
        <f>IFERROR(INDEX(DB_Typologies!$D$4:$AP$1445,MATCH($A$3,DB_Typologies!$AQ$4:$AQ$1445,0)+$A112,MATCH(AJ$3,TQoL_Indexes!$B$8:$AK$8,0)),"")</f>
        <v/>
      </c>
      <c r="AK112" s="86" t="str">
        <f>IFERROR(INDEX(DB_Typologies!$D$4:$AP$1445,MATCH($A$3,DB_Typologies!$AQ$4:$AQ$1445,0)+$A112,MATCH(AK$3,TQoL_Indexes!$B$8:$AK$8,0)),"")</f>
        <v/>
      </c>
      <c r="AL112" s="86" t="str">
        <f>IFERROR(INDEX(DB_Typologies!$D$4:$AP$1445,MATCH($A$3,DB_Typologies!$AQ$4:$AQ$1445,0)+$A112,MATCH(AL$3,TQoL_Indexes!$B$8:$AK$8,0)),"")</f>
        <v/>
      </c>
      <c r="AM112" s="87" t="str">
        <f>IFERROR(INDEX(DB_Typologies!$D$4:$AP$1445,MATCH($A$3,DB_Typologies!$AQ$4:$AQ$1445,0)+$A112,MATCH(AM$3,TQoL_Indexes!$B$8:$AK$8,0)),"")</f>
        <v/>
      </c>
    </row>
    <row r="113" spans="1:39">
      <c r="A113" s="58" t="str">
        <f>IFERROR(IF(A112+1&lt;COUNTIF(DB_Typologies!$AQ$4:$AQ$1445,$A$3),A112+1,""),"")</f>
        <v/>
      </c>
      <c r="B113" s="120" t="str">
        <f>IFERROR(INDEX(DB_Typologies!$D$4:$AP$1445,MATCH($A$3,DB_Typologies!$AQ$4:$AQ$1445,0)+$A113,MATCH(B$3,TQoL_Indexes!$B$8:$AK$8,0)),"")</f>
        <v/>
      </c>
      <c r="C113" s="86" t="str">
        <f>IFERROR(INDEX(DB_Typologies!$D$4:$AP$1445,MATCH($A$3,DB_Typologies!$AQ$4:$AQ$1445,0)+$A113,MATCH(C$3,TQoL_Indexes!$B$8:$AK$8,0)),"")</f>
        <v/>
      </c>
      <c r="D113" s="87" t="str">
        <f>IFERROR(INDEX(DB_Typologies!$D$4:$AP$1445,MATCH($A$3,DB_Typologies!$AQ$4:$AQ$1445,0)+$A113,MATCH(D$3,TQoL_Indexes!$B$8:$AK$8,0)),"")</f>
        <v/>
      </c>
      <c r="E113" s="86" t="str">
        <f>IFERROR(INDEX(DB_Typologies!$D$4:$AP$1445,MATCH($A$3,DB_Typologies!$AQ$4:$AQ$1445,0)+$A113,MATCH(E$3,TQoL_Indexes!$B$8:$AK$8,0)),"")</f>
        <v/>
      </c>
      <c r="F113" s="86" t="str">
        <f>IFERROR(INDEX(DB_Typologies!$D$4:$AP$1445,MATCH($A$3,DB_Typologies!$AQ$4:$AQ$1445,0)+$A113,MATCH(F$3,TQoL_Indexes!$B$8:$AK$8,0)),"")</f>
        <v/>
      </c>
      <c r="G113" s="86" t="str">
        <f>IFERROR(INDEX(DB_Typologies!$D$4:$AP$1445,MATCH($A$3,DB_Typologies!$AQ$4:$AQ$1445,0)+$A113,MATCH(G$3,TQoL_Indexes!$B$8:$AK$8,0)),"")</f>
        <v/>
      </c>
      <c r="H113" s="86" t="str">
        <f>IFERROR(INDEX(DB_Typologies!$D$4:$AP$1445,MATCH($A$3,DB_Typologies!$AQ$4:$AQ$1445,0)+$A113,MATCH(H$3,TQoL_Indexes!$B$8:$AK$8,0)),"")</f>
        <v/>
      </c>
      <c r="I113" s="86" t="str">
        <f>IFERROR(INDEX(DB_Typologies!$D$4:$AP$1445,MATCH($A$3,DB_Typologies!$AQ$4:$AQ$1445,0)+$A113,MATCH(I$3,TQoL_Indexes!$B$8:$AK$8,0)),"")</f>
        <v/>
      </c>
      <c r="J113" s="86" t="str">
        <f>IFERROR(INDEX(DB_Typologies!$D$4:$AP$1445,MATCH($A$3,DB_Typologies!$AQ$4:$AQ$1445,0)+$A113,MATCH(J$3,TQoL_Indexes!$B$8:$AK$8,0)),"")</f>
        <v/>
      </c>
      <c r="K113" s="86" t="str">
        <f>IFERROR(INDEX(DB_Typologies!$D$4:$AP$1445,MATCH($A$3,DB_Typologies!$AQ$4:$AQ$1445,0)+$A113,MATCH(K$3,TQoL_Indexes!$B$8:$AK$8,0)),"")</f>
        <v/>
      </c>
      <c r="L113" s="86" t="str">
        <f>IFERROR(INDEX(DB_Typologies!$D$4:$AP$1445,MATCH($A$3,DB_Typologies!$AQ$4:$AQ$1445,0)+$A113,MATCH(L$3,TQoL_Indexes!$B$8:$AK$8,0)),"")</f>
        <v/>
      </c>
      <c r="M113" s="86" t="str">
        <f>IFERROR(INDEX(DB_Typologies!$D$4:$AP$1445,MATCH($A$3,DB_Typologies!$AQ$4:$AQ$1445,0)+$A113,MATCH(M$3,TQoL_Indexes!$B$8:$AK$8,0)),"")</f>
        <v/>
      </c>
      <c r="N113" s="86" t="str">
        <f>IFERROR(INDEX(DB_Typologies!$D$4:$AP$1445,MATCH($A$3,DB_Typologies!$AQ$4:$AQ$1445,0)+$A113,MATCH(N$3,TQoL_Indexes!$B$8:$AK$8,0)),"")</f>
        <v/>
      </c>
      <c r="O113" s="86" t="str">
        <f>IFERROR(INDEX(DB_Typologies!$D$4:$AP$1445,MATCH($A$3,DB_Typologies!$AQ$4:$AQ$1445,0)+$A113,MATCH(O$3,TQoL_Indexes!$B$8:$AK$8,0)),"")</f>
        <v/>
      </c>
      <c r="P113" s="86" t="str">
        <f>IFERROR(INDEX(DB_Typologies!$D$4:$AP$1445,MATCH($A$3,DB_Typologies!$AQ$4:$AQ$1445,0)+$A113,MATCH(P$3,TQoL_Indexes!$B$8:$AK$8,0)),"")</f>
        <v/>
      </c>
      <c r="Q113" s="86" t="str">
        <f>IFERROR(INDEX(DB_Typologies!$D$4:$AP$1445,MATCH($A$3,DB_Typologies!$AQ$4:$AQ$1445,0)+$A113,MATCH(Q$3,TQoL_Indexes!$B$8:$AK$8,0)),"")</f>
        <v/>
      </c>
      <c r="R113" s="86" t="str">
        <f>IFERROR(INDEX(DB_Typologies!$D$4:$AP$1445,MATCH($A$3,DB_Typologies!$AQ$4:$AQ$1445,0)+$A113,MATCH(R$3,TQoL_Indexes!$B$8:$AK$8,0)),"")</f>
        <v/>
      </c>
      <c r="S113" s="86" t="str">
        <f>IFERROR(INDEX(DB_Typologies!$D$4:$AP$1445,MATCH($A$3,DB_Typologies!$AQ$4:$AQ$1445,0)+$A113,MATCH(S$3,TQoL_Indexes!$B$8:$AK$8,0)),"")</f>
        <v/>
      </c>
      <c r="T113" s="86" t="str">
        <f>IFERROR(INDEX(DB_Typologies!$D$4:$AP$1445,MATCH($A$3,DB_Typologies!$AQ$4:$AQ$1445,0)+$A113,MATCH(T$3,TQoL_Indexes!$B$8:$AK$8,0)),"")</f>
        <v/>
      </c>
      <c r="U113" s="86" t="str">
        <f>IFERROR(INDEX(DB_Typologies!$D$4:$AP$1445,MATCH($A$3,DB_Typologies!$AQ$4:$AQ$1445,0)+$A113,MATCH(U$3,TQoL_Indexes!$B$8:$AK$8,0)),"")</f>
        <v/>
      </c>
      <c r="V113" s="86" t="str">
        <f>IFERROR(INDEX(DB_Typologies!$D$4:$AP$1445,MATCH($A$3,DB_Typologies!$AQ$4:$AQ$1445,0)+$A113,MATCH(V$3,TQoL_Indexes!$B$8:$AK$8,0)),"")</f>
        <v/>
      </c>
      <c r="W113" s="86" t="str">
        <f>IFERROR(INDEX(DB_Typologies!$D$4:$AP$1445,MATCH($A$3,DB_Typologies!$AQ$4:$AQ$1445,0)+$A113,MATCH(W$3,TQoL_Indexes!$B$8:$AK$8,0)),"")</f>
        <v/>
      </c>
      <c r="X113" s="86" t="str">
        <f>IFERROR(INDEX(DB_Typologies!$D$4:$AP$1445,MATCH($A$3,DB_Typologies!$AQ$4:$AQ$1445,0)+$A113,MATCH(X$3,TQoL_Indexes!$B$8:$AK$8,0)),"")</f>
        <v/>
      </c>
      <c r="Y113" s="86" t="str">
        <f>IFERROR(INDEX(DB_Typologies!$D$4:$AP$1445,MATCH($A$3,DB_Typologies!$AQ$4:$AQ$1445,0)+$A113,MATCH(Y$3,TQoL_Indexes!$B$8:$AK$8,0)),"")</f>
        <v/>
      </c>
      <c r="Z113" s="86" t="str">
        <f>IFERROR(INDEX(DB_Typologies!$D$4:$AP$1445,MATCH($A$3,DB_Typologies!$AQ$4:$AQ$1445,0)+$A113,MATCH(Z$3,TQoL_Indexes!$B$8:$AK$8,0)),"")</f>
        <v/>
      </c>
      <c r="AA113" s="86" t="str">
        <f>IFERROR(INDEX(DB_Typologies!$D$4:$AP$1445,MATCH($A$3,DB_Typologies!$AQ$4:$AQ$1445,0)+$A113,MATCH(AA$3,TQoL_Indexes!$B$8:$AK$8,0)),"")</f>
        <v/>
      </c>
      <c r="AB113" s="86" t="str">
        <f>IFERROR(INDEX(DB_Typologies!$D$4:$AP$1445,MATCH($A$3,DB_Typologies!$AQ$4:$AQ$1445,0)+$A113,MATCH(AB$3,TQoL_Indexes!$B$8:$AK$8,0)),"")</f>
        <v/>
      </c>
      <c r="AC113" s="86" t="str">
        <f>IFERROR(INDEX(DB_Typologies!$D$4:$AP$1445,MATCH($A$3,DB_Typologies!$AQ$4:$AQ$1445,0)+$A113,MATCH(AC$3,TQoL_Indexes!$B$8:$AK$8,0)),"")</f>
        <v/>
      </c>
      <c r="AD113" s="86" t="str">
        <f>IFERROR(INDEX(DB_Typologies!$D$4:$AP$1445,MATCH($A$3,DB_Typologies!$AQ$4:$AQ$1445,0)+$A113,MATCH(AD$3,TQoL_Indexes!$B$8:$AK$8,0)),"")</f>
        <v/>
      </c>
      <c r="AE113" s="86" t="str">
        <f>IFERROR(INDEX(DB_Typologies!$D$4:$AP$1445,MATCH($A$3,DB_Typologies!$AQ$4:$AQ$1445,0)+$A113,MATCH(AE$3,TQoL_Indexes!$B$8:$AK$8,0)),"")</f>
        <v/>
      </c>
      <c r="AF113" s="86" t="str">
        <f>IFERROR(INDEX(DB_Typologies!$D$4:$AP$1445,MATCH($A$3,DB_Typologies!$AQ$4:$AQ$1445,0)+$A113,MATCH(AF$3,TQoL_Indexes!$B$8:$AK$8,0)),"")</f>
        <v/>
      </c>
      <c r="AG113" s="86" t="str">
        <f>IFERROR(INDEX(DB_Typologies!$D$4:$AP$1445,MATCH($A$3,DB_Typologies!$AQ$4:$AQ$1445,0)+$A113,MATCH(AG$3,TQoL_Indexes!$B$8:$AK$8,0)),"")</f>
        <v/>
      </c>
      <c r="AH113" s="86" t="str">
        <f>IFERROR(INDEX(DB_Typologies!$D$4:$AP$1445,MATCH($A$3,DB_Typologies!$AQ$4:$AQ$1445,0)+$A113,MATCH(AH$3,TQoL_Indexes!$B$8:$AK$8,0)),"")</f>
        <v/>
      </c>
      <c r="AI113" s="86" t="str">
        <f>IFERROR(INDEX(DB_Typologies!$D$4:$AP$1445,MATCH($A$3,DB_Typologies!$AQ$4:$AQ$1445,0)+$A113,MATCH(AI$3,TQoL_Indexes!$B$8:$AK$8,0)),"")</f>
        <v/>
      </c>
      <c r="AJ113" s="86" t="str">
        <f>IFERROR(INDEX(DB_Typologies!$D$4:$AP$1445,MATCH($A$3,DB_Typologies!$AQ$4:$AQ$1445,0)+$A113,MATCH(AJ$3,TQoL_Indexes!$B$8:$AK$8,0)),"")</f>
        <v/>
      </c>
      <c r="AK113" s="86" t="str">
        <f>IFERROR(INDEX(DB_Typologies!$D$4:$AP$1445,MATCH($A$3,DB_Typologies!$AQ$4:$AQ$1445,0)+$A113,MATCH(AK$3,TQoL_Indexes!$B$8:$AK$8,0)),"")</f>
        <v/>
      </c>
      <c r="AL113" s="86" t="str">
        <f>IFERROR(INDEX(DB_Typologies!$D$4:$AP$1445,MATCH($A$3,DB_Typologies!$AQ$4:$AQ$1445,0)+$A113,MATCH(AL$3,TQoL_Indexes!$B$8:$AK$8,0)),"")</f>
        <v/>
      </c>
      <c r="AM113" s="87" t="str">
        <f>IFERROR(INDEX(DB_Typologies!$D$4:$AP$1445,MATCH($A$3,DB_Typologies!$AQ$4:$AQ$1445,0)+$A113,MATCH(AM$3,TQoL_Indexes!$B$8:$AK$8,0)),"")</f>
        <v/>
      </c>
    </row>
    <row r="114" spans="1:39">
      <c r="A114" s="58" t="str">
        <f>IFERROR(IF(A113+1&lt;COUNTIF(DB_Typologies!$AQ$4:$AQ$1445,$A$3),A113+1,""),"")</f>
        <v/>
      </c>
      <c r="B114" s="120" t="str">
        <f>IFERROR(INDEX(DB_Typologies!$D$4:$AP$1445,MATCH($A$3,DB_Typologies!$AQ$4:$AQ$1445,0)+$A114,MATCH(B$3,TQoL_Indexes!$B$8:$AK$8,0)),"")</f>
        <v/>
      </c>
      <c r="C114" s="86" t="str">
        <f>IFERROR(INDEX(DB_Typologies!$D$4:$AP$1445,MATCH($A$3,DB_Typologies!$AQ$4:$AQ$1445,0)+$A114,MATCH(C$3,TQoL_Indexes!$B$8:$AK$8,0)),"")</f>
        <v/>
      </c>
      <c r="D114" s="87" t="str">
        <f>IFERROR(INDEX(DB_Typologies!$D$4:$AP$1445,MATCH($A$3,DB_Typologies!$AQ$4:$AQ$1445,0)+$A114,MATCH(D$3,TQoL_Indexes!$B$8:$AK$8,0)),"")</f>
        <v/>
      </c>
      <c r="E114" s="86" t="str">
        <f>IFERROR(INDEX(DB_Typologies!$D$4:$AP$1445,MATCH($A$3,DB_Typologies!$AQ$4:$AQ$1445,0)+$A114,MATCH(E$3,TQoL_Indexes!$B$8:$AK$8,0)),"")</f>
        <v/>
      </c>
      <c r="F114" s="86" t="str">
        <f>IFERROR(INDEX(DB_Typologies!$D$4:$AP$1445,MATCH($A$3,DB_Typologies!$AQ$4:$AQ$1445,0)+$A114,MATCH(F$3,TQoL_Indexes!$B$8:$AK$8,0)),"")</f>
        <v/>
      </c>
      <c r="G114" s="86" t="str">
        <f>IFERROR(INDEX(DB_Typologies!$D$4:$AP$1445,MATCH($A$3,DB_Typologies!$AQ$4:$AQ$1445,0)+$A114,MATCH(G$3,TQoL_Indexes!$B$8:$AK$8,0)),"")</f>
        <v/>
      </c>
      <c r="H114" s="86" t="str">
        <f>IFERROR(INDEX(DB_Typologies!$D$4:$AP$1445,MATCH($A$3,DB_Typologies!$AQ$4:$AQ$1445,0)+$A114,MATCH(H$3,TQoL_Indexes!$B$8:$AK$8,0)),"")</f>
        <v/>
      </c>
      <c r="I114" s="86" t="str">
        <f>IFERROR(INDEX(DB_Typologies!$D$4:$AP$1445,MATCH($A$3,DB_Typologies!$AQ$4:$AQ$1445,0)+$A114,MATCH(I$3,TQoL_Indexes!$B$8:$AK$8,0)),"")</f>
        <v/>
      </c>
      <c r="J114" s="86" t="str">
        <f>IFERROR(INDEX(DB_Typologies!$D$4:$AP$1445,MATCH($A$3,DB_Typologies!$AQ$4:$AQ$1445,0)+$A114,MATCH(J$3,TQoL_Indexes!$B$8:$AK$8,0)),"")</f>
        <v/>
      </c>
      <c r="K114" s="86" t="str">
        <f>IFERROR(INDEX(DB_Typologies!$D$4:$AP$1445,MATCH($A$3,DB_Typologies!$AQ$4:$AQ$1445,0)+$A114,MATCH(K$3,TQoL_Indexes!$B$8:$AK$8,0)),"")</f>
        <v/>
      </c>
      <c r="L114" s="86" t="str">
        <f>IFERROR(INDEX(DB_Typologies!$D$4:$AP$1445,MATCH($A$3,DB_Typologies!$AQ$4:$AQ$1445,0)+$A114,MATCH(L$3,TQoL_Indexes!$B$8:$AK$8,0)),"")</f>
        <v/>
      </c>
      <c r="M114" s="86" t="str">
        <f>IFERROR(INDEX(DB_Typologies!$D$4:$AP$1445,MATCH($A$3,DB_Typologies!$AQ$4:$AQ$1445,0)+$A114,MATCH(M$3,TQoL_Indexes!$B$8:$AK$8,0)),"")</f>
        <v/>
      </c>
      <c r="N114" s="86" t="str">
        <f>IFERROR(INDEX(DB_Typologies!$D$4:$AP$1445,MATCH($A$3,DB_Typologies!$AQ$4:$AQ$1445,0)+$A114,MATCH(N$3,TQoL_Indexes!$B$8:$AK$8,0)),"")</f>
        <v/>
      </c>
      <c r="O114" s="86" t="str">
        <f>IFERROR(INDEX(DB_Typologies!$D$4:$AP$1445,MATCH($A$3,DB_Typologies!$AQ$4:$AQ$1445,0)+$A114,MATCH(O$3,TQoL_Indexes!$B$8:$AK$8,0)),"")</f>
        <v/>
      </c>
      <c r="P114" s="86" t="str">
        <f>IFERROR(INDEX(DB_Typologies!$D$4:$AP$1445,MATCH($A$3,DB_Typologies!$AQ$4:$AQ$1445,0)+$A114,MATCH(P$3,TQoL_Indexes!$B$8:$AK$8,0)),"")</f>
        <v/>
      </c>
      <c r="Q114" s="86" t="str">
        <f>IFERROR(INDEX(DB_Typologies!$D$4:$AP$1445,MATCH($A$3,DB_Typologies!$AQ$4:$AQ$1445,0)+$A114,MATCH(Q$3,TQoL_Indexes!$B$8:$AK$8,0)),"")</f>
        <v/>
      </c>
      <c r="R114" s="86" t="str">
        <f>IFERROR(INDEX(DB_Typologies!$D$4:$AP$1445,MATCH($A$3,DB_Typologies!$AQ$4:$AQ$1445,0)+$A114,MATCH(R$3,TQoL_Indexes!$B$8:$AK$8,0)),"")</f>
        <v/>
      </c>
      <c r="S114" s="86" t="str">
        <f>IFERROR(INDEX(DB_Typologies!$D$4:$AP$1445,MATCH($A$3,DB_Typologies!$AQ$4:$AQ$1445,0)+$A114,MATCH(S$3,TQoL_Indexes!$B$8:$AK$8,0)),"")</f>
        <v/>
      </c>
      <c r="T114" s="86" t="str">
        <f>IFERROR(INDEX(DB_Typologies!$D$4:$AP$1445,MATCH($A$3,DB_Typologies!$AQ$4:$AQ$1445,0)+$A114,MATCH(T$3,TQoL_Indexes!$B$8:$AK$8,0)),"")</f>
        <v/>
      </c>
      <c r="U114" s="86" t="str">
        <f>IFERROR(INDEX(DB_Typologies!$D$4:$AP$1445,MATCH($A$3,DB_Typologies!$AQ$4:$AQ$1445,0)+$A114,MATCH(U$3,TQoL_Indexes!$B$8:$AK$8,0)),"")</f>
        <v/>
      </c>
      <c r="V114" s="86" t="str">
        <f>IFERROR(INDEX(DB_Typologies!$D$4:$AP$1445,MATCH($A$3,DB_Typologies!$AQ$4:$AQ$1445,0)+$A114,MATCH(V$3,TQoL_Indexes!$B$8:$AK$8,0)),"")</f>
        <v/>
      </c>
      <c r="W114" s="86" t="str">
        <f>IFERROR(INDEX(DB_Typologies!$D$4:$AP$1445,MATCH($A$3,DB_Typologies!$AQ$4:$AQ$1445,0)+$A114,MATCH(W$3,TQoL_Indexes!$B$8:$AK$8,0)),"")</f>
        <v/>
      </c>
      <c r="X114" s="86" t="str">
        <f>IFERROR(INDEX(DB_Typologies!$D$4:$AP$1445,MATCH($A$3,DB_Typologies!$AQ$4:$AQ$1445,0)+$A114,MATCH(X$3,TQoL_Indexes!$B$8:$AK$8,0)),"")</f>
        <v/>
      </c>
      <c r="Y114" s="86" t="str">
        <f>IFERROR(INDEX(DB_Typologies!$D$4:$AP$1445,MATCH($A$3,DB_Typologies!$AQ$4:$AQ$1445,0)+$A114,MATCH(Y$3,TQoL_Indexes!$B$8:$AK$8,0)),"")</f>
        <v/>
      </c>
      <c r="Z114" s="86" t="str">
        <f>IFERROR(INDEX(DB_Typologies!$D$4:$AP$1445,MATCH($A$3,DB_Typologies!$AQ$4:$AQ$1445,0)+$A114,MATCH(Z$3,TQoL_Indexes!$B$8:$AK$8,0)),"")</f>
        <v/>
      </c>
      <c r="AA114" s="86" t="str">
        <f>IFERROR(INDEX(DB_Typologies!$D$4:$AP$1445,MATCH($A$3,DB_Typologies!$AQ$4:$AQ$1445,0)+$A114,MATCH(AA$3,TQoL_Indexes!$B$8:$AK$8,0)),"")</f>
        <v/>
      </c>
      <c r="AB114" s="86" t="str">
        <f>IFERROR(INDEX(DB_Typologies!$D$4:$AP$1445,MATCH($A$3,DB_Typologies!$AQ$4:$AQ$1445,0)+$A114,MATCH(AB$3,TQoL_Indexes!$B$8:$AK$8,0)),"")</f>
        <v/>
      </c>
      <c r="AC114" s="86" t="str">
        <f>IFERROR(INDEX(DB_Typologies!$D$4:$AP$1445,MATCH($A$3,DB_Typologies!$AQ$4:$AQ$1445,0)+$A114,MATCH(AC$3,TQoL_Indexes!$B$8:$AK$8,0)),"")</f>
        <v/>
      </c>
      <c r="AD114" s="86" t="str">
        <f>IFERROR(INDEX(DB_Typologies!$D$4:$AP$1445,MATCH($A$3,DB_Typologies!$AQ$4:$AQ$1445,0)+$A114,MATCH(AD$3,TQoL_Indexes!$B$8:$AK$8,0)),"")</f>
        <v/>
      </c>
      <c r="AE114" s="86" t="str">
        <f>IFERROR(INDEX(DB_Typologies!$D$4:$AP$1445,MATCH($A$3,DB_Typologies!$AQ$4:$AQ$1445,0)+$A114,MATCH(AE$3,TQoL_Indexes!$B$8:$AK$8,0)),"")</f>
        <v/>
      </c>
      <c r="AF114" s="86" t="str">
        <f>IFERROR(INDEX(DB_Typologies!$D$4:$AP$1445,MATCH($A$3,DB_Typologies!$AQ$4:$AQ$1445,0)+$A114,MATCH(AF$3,TQoL_Indexes!$B$8:$AK$8,0)),"")</f>
        <v/>
      </c>
      <c r="AG114" s="86" t="str">
        <f>IFERROR(INDEX(DB_Typologies!$D$4:$AP$1445,MATCH($A$3,DB_Typologies!$AQ$4:$AQ$1445,0)+$A114,MATCH(AG$3,TQoL_Indexes!$B$8:$AK$8,0)),"")</f>
        <v/>
      </c>
      <c r="AH114" s="86" t="str">
        <f>IFERROR(INDEX(DB_Typologies!$D$4:$AP$1445,MATCH($A$3,DB_Typologies!$AQ$4:$AQ$1445,0)+$A114,MATCH(AH$3,TQoL_Indexes!$B$8:$AK$8,0)),"")</f>
        <v/>
      </c>
      <c r="AI114" s="86" t="str">
        <f>IFERROR(INDEX(DB_Typologies!$D$4:$AP$1445,MATCH($A$3,DB_Typologies!$AQ$4:$AQ$1445,0)+$A114,MATCH(AI$3,TQoL_Indexes!$B$8:$AK$8,0)),"")</f>
        <v/>
      </c>
      <c r="AJ114" s="86" t="str">
        <f>IFERROR(INDEX(DB_Typologies!$D$4:$AP$1445,MATCH($A$3,DB_Typologies!$AQ$4:$AQ$1445,0)+$A114,MATCH(AJ$3,TQoL_Indexes!$B$8:$AK$8,0)),"")</f>
        <v/>
      </c>
      <c r="AK114" s="86" t="str">
        <f>IFERROR(INDEX(DB_Typologies!$D$4:$AP$1445,MATCH($A$3,DB_Typologies!$AQ$4:$AQ$1445,0)+$A114,MATCH(AK$3,TQoL_Indexes!$B$8:$AK$8,0)),"")</f>
        <v/>
      </c>
      <c r="AL114" s="86" t="str">
        <f>IFERROR(INDEX(DB_Typologies!$D$4:$AP$1445,MATCH($A$3,DB_Typologies!$AQ$4:$AQ$1445,0)+$A114,MATCH(AL$3,TQoL_Indexes!$B$8:$AK$8,0)),"")</f>
        <v/>
      </c>
      <c r="AM114" s="87" t="str">
        <f>IFERROR(INDEX(DB_Typologies!$D$4:$AP$1445,MATCH($A$3,DB_Typologies!$AQ$4:$AQ$1445,0)+$A114,MATCH(AM$3,TQoL_Indexes!$B$8:$AK$8,0)),"")</f>
        <v/>
      </c>
    </row>
    <row r="115" spans="1:39">
      <c r="A115" s="58" t="str">
        <f>IFERROR(IF(A114+1&lt;COUNTIF(DB_Typologies!$AQ$4:$AQ$1445,$A$3),A114+1,""),"")</f>
        <v/>
      </c>
      <c r="B115" s="120" t="str">
        <f>IFERROR(INDEX(DB_Typologies!$D$4:$AP$1445,MATCH($A$3,DB_Typologies!$AQ$4:$AQ$1445,0)+$A115,MATCH(B$3,TQoL_Indexes!$B$8:$AK$8,0)),"")</f>
        <v/>
      </c>
      <c r="C115" s="86" t="str">
        <f>IFERROR(INDEX(DB_Typologies!$D$4:$AP$1445,MATCH($A$3,DB_Typologies!$AQ$4:$AQ$1445,0)+$A115,MATCH(C$3,TQoL_Indexes!$B$8:$AK$8,0)),"")</f>
        <v/>
      </c>
      <c r="D115" s="87" t="str">
        <f>IFERROR(INDEX(DB_Typologies!$D$4:$AP$1445,MATCH($A$3,DB_Typologies!$AQ$4:$AQ$1445,0)+$A115,MATCH(D$3,TQoL_Indexes!$B$8:$AK$8,0)),"")</f>
        <v/>
      </c>
      <c r="E115" s="86" t="str">
        <f>IFERROR(INDEX(DB_Typologies!$D$4:$AP$1445,MATCH($A$3,DB_Typologies!$AQ$4:$AQ$1445,0)+$A115,MATCH(E$3,TQoL_Indexes!$B$8:$AK$8,0)),"")</f>
        <v/>
      </c>
      <c r="F115" s="86" t="str">
        <f>IFERROR(INDEX(DB_Typologies!$D$4:$AP$1445,MATCH($A$3,DB_Typologies!$AQ$4:$AQ$1445,0)+$A115,MATCH(F$3,TQoL_Indexes!$B$8:$AK$8,0)),"")</f>
        <v/>
      </c>
      <c r="G115" s="86" t="str">
        <f>IFERROR(INDEX(DB_Typologies!$D$4:$AP$1445,MATCH($A$3,DB_Typologies!$AQ$4:$AQ$1445,0)+$A115,MATCH(G$3,TQoL_Indexes!$B$8:$AK$8,0)),"")</f>
        <v/>
      </c>
      <c r="H115" s="86" t="str">
        <f>IFERROR(INDEX(DB_Typologies!$D$4:$AP$1445,MATCH($A$3,DB_Typologies!$AQ$4:$AQ$1445,0)+$A115,MATCH(H$3,TQoL_Indexes!$B$8:$AK$8,0)),"")</f>
        <v/>
      </c>
      <c r="I115" s="86" t="str">
        <f>IFERROR(INDEX(DB_Typologies!$D$4:$AP$1445,MATCH($A$3,DB_Typologies!$AQ$4:$AQ$1445,0)+$A115,MATCH(I$3,TQoL_Indexes!$B$8:$AK$8,0)),"")</f>
        <v/>
      </c>
      <c r="J115" s="86" t="str">
        <f>IFERROR(INDEX(DB_Typologies!$D$4:$AP$1445,MATCH($A$3,DB_Typologies!$AQ$4:$AQ$1445,0)+$A115,MATCH(J$3,TQoL_Indexes!$B$8:$AK$8,0)),"")</f>
        <v/>
      </c>
      <c r="K115" s="86" t="str">
        <f>IFERROR(INDEX(DB_Typologies!$D$4:$AP$1445,MATCH($A$3,DB_Typologies!$AQ$4:$AQ$1445,0)+$A115,MATCH(K$3,TQoL_Indexes!$B$8:$AK$8,0)),"")</f>
        <v/>
      </c>
      <c r="L115" s="86" t="str">
        <f>IFERROR(INDEX(DB_Typologies!$D$4:$AP$1445,MATCH($A$3,DB_Typologies!$AQ$4:$AQ$1445,0)+$A115,MATCH(L$3,TQoL_Indexes!$B$8:$AK$8,0)),"")</f>
        <v/>
      </c>
      <c r="M115" s="86" t="str">
        <f>IFERROR(INDEX(DB_Typologies!$D$4:$AP$1445,MATCH($A$3,DB_Typologies!$AQ$4:$AQ$1445,0)+$A115,MATCH(M$3,TQoL_Indexes!$B$8:$AK$8,0)),"")</f>
        <v/>
      </c>
      <c r="N115" s="86" t="str">
        <f>IFERROR(INDEX(DB_Typologies!$D$4:$AP$1445,MATCH($A$3,DB_Typologies!$AQ$4:$AQ$1445,0)+$A115,MATCH(N$3,TQoL_Indexes!$B$8:$AK$8,0)),"")</f>
        <v/>
      </c>
      <c r="O115" s="86" t="str">
        <f>IFERROR(INDEX(DB_Typologies!$D$4:$AP$1445,MATCH($A$3,DB_Typologies!$AQ$4:$AQ$1445,0)+$A115,MATCH(O$3,TQoL_Indexes!$B$8:$AK$8,0)),"")</f>
        <v/>
      </c>
      <c r="P115" s="86" t="str">
        <f>IFERROR(INDEX(DB_Typologies!$D$4:$AP$1445,MATCH($A$3,DB_Typologies!$AQ$4:$AQ$1445,0)+$A115,MATCH(P$3,TQoL_Indexes!$B$8:$AK$8,0)),"")</f>
        <v/>
      </c>
      <c r="Q115" s="86" t="str">
        <f>IFERROR(INDEX(DB_Typologies!$D$4:$AP$1445,MATCH($A$3,DB_Typologies!$AQ$4:$AQ$1445,0)+$A115,MATCH(Q$3,TQoL_Indexes!$B$8:$AK$8,0)),"")</f>
        <v/>
      </c>
      <c r="R115" s="86" t="str">
        <f>IFERROR(INDEX(DB_Typologies!$D$4:$AP$1445,MATCH($A$3,DB_Typologies!$AQ$4:$AQ$1445,0)+$A115,MATCH(R$3,TQoL_Indexes!$B$8:$AK$8,0)),"")</f>
        <v/>
      </c>
      <c r="S115" s="86" t="str">
        <f>IFERROR(INDEX(DB_Typologies!$D$4:$AP$1445,MATCH($A$3,DB_Typologies!$AQ$4:$AQ$1445,0)+$A115,MATCH(S$3,TQoL_Indexes!$B$8:$AK$8,0)),"")</f>
        <v/>
      </c>
      <c r="T115" s="86" t="str">
        <f>IFERROR(INDEX(DB_Typologies!$D$4:$AP$1445,MATCH($A$3,DB_Typologies!$AQ$4:$AQ$1445,0)+$A115,MATCH(T$3,TQoL_Indexes!$B$8:$AK$8,0)),"")</f>
        <v/>
      </c>
      <c r="U115" s="86" t="str">
        <f>IFERROR(INDEX(DB_Typologies!$D$4:$AP$1445,MATCH($A$3,DB_Typologies!$AQ$4:$AQ$1445,0)+$A115,MATCH(U$3,TQoL_Indexes!$B$8:$AK$8,0)),"")</f>
        <v/>
      </c>
      <c r="V115" s="86" t="str">
        <f>IFERROR(INDEX(DB_Typologies!$D$4:$AP$1445,MATCH($A$3,DB_Typologies!$AQ$4:$AQ$1445,0)+$A115,MATCH(V$3,TQoL_Indexes!$B$8:$AK$8,0)),"")</f>
        <v/>
      </c>
      <c r="W115" s="86" t="str">
        <f>IFERROR(INDEX(DB_Typologies!$D$4:$AP$1445,MATCH($A$3,DB_Typologies!$AQ$4:$AQ$1445,0)+$A115,MATCH(W$3,TQoL_Indexes!$B$8:$AK$8,0)),"")</f>
        <v/>
      </c>
      <c r="X115" s="86" t="str">
        <f>IFERROR(INDEX(DB_Typologies!$D$4:$AP$1445,MATCH($A$3,DB_Typologies!$AQ$4:$AQ$1445,0)+$A115,MATCH(X$3,TQoL_Indexes!$B$8:$AK$8,0)),"")</f>
        <v/>
      </c>
      <c r="Y115" s="86" t="str">
        <f>IFERROR(INDEX(DB_Typologies!$D$4:$AP$1445,MATCH($A$3,DB_Typologies!$AQ$4:$AQ$1445,0)+$A115,MATCH(Y$3,TQoL_Indexes!$B$8:$AK$8,0)),"")</f>
        <v/>
      </c>
      <c r="Z115" s="86" t="str">
        <f>IFERROR(INDEX(DB_Typologies!$D$4:$AP$1445,MATCH($A$3,DB_Typologies!$AQ$4:$AQ$1445,0)+$A115,MATCH(Z$3,TQoL_Indexes!$B$8:$AK$8,0)),"")</f>
        <v/>
      </c>
      <c r="AA115" s="86" t="str">
        <f>IFERROR(INDEX(DB_Typologies!$D$4:$AP$1445,MATCH($A$3,DB_Typologies!$AQ$4:$AQ$1445,0)+$A115,MATCH(AA$3,TQoL_Indexes!$B$8:$AK$8,0)),"")</f>
        <v/>
      </c>
      <c r="AB115" s="86" t="str">
        <f>IFERROR(INDEX(DB_Typologies!$D$4:$AP$1445,MATCH($A$3,DB_Typologies!$AQ$4:$AQ$1445,0)+$A115,MATCH(AB$3,TQoL_Indexes!$B$8:$AK$8,0)),"")</f>
        <v/>
      </c>
      <c r="AC115" s="86" t="str">
        <f>IFERROR(INDEX(DB_Typologies!$D$4:$AP$1445,MATCH($A$3,DB_Typologies!$AQ$4:$AQ$1445,0)+$A115,MATCH(AC$3,TQoL_Indexes!$B$8:$AK$8,0)),"")</f>
        <v/>
      </c>
      <c r="AD115" s="86" t="str">
        <f>IFERROR(INDEX(DB_Typologies!$D$4:$AP$1445,MATCH($A$3,DB_Typologies!$AQ$4:$AQ$1445,0)+$A115,MATCH(AD$3,TQoL_Indexes!$B$8:$AK$8,0)),"")</f>
        <v/>
      </c>
      <c r="AE115" s="86" t="str">
        <f>IFERROR(INDEX(DB_Typologies!$D$4:$AP$1445,MATCH($A$3,DB_Typologies!$AQ$4:$AQ$1445,0)+$A115,MATCH(AE$3,TQoL_Indexes!$B$8:$AK$8,0)),"")</f>
        <v/>
      </c>
      <c r="AF115" s="86" t="str">
        <f>IFERROR(INDEX(DB_Typologies!$D$4:$AP$1445,MATCH($A$3,DB_Typologies!$AQ$4:$AQ$1445,0)+$A115,MATCH(AF$3,TQoL_Indexes!$B$8:$AK$8,0)),"")</f>
        <v/>
      </c>
      <c r="AG115" s="86" t="str">
        <f>IFERROR(INDEX(DB_Typologies!$D$4:$AP$1445,MATCH($A$3,DB_Typologies!$AQ$4:$AQ$1445,0)+$A115,MATCH(AG$3,TQoL_Indexes!$B$8:$AK$8,0)),"")</f>
        <v/>
      </c>
      <c r="AH115" s="86" t="str">
        <f>IFERROR(INDEX(DB_Typologies!$D$4:$AP$1445,MATCH($A$3,DB_Typologies!$AQ$4:$AQ$1445,0)+$A115,MATCH(AH$3,TQoL_Indexes!$B$8:$AK$8,0)),"")</f>
        <v/>
      </c>
      <c r="AI115" s="86" t="str">
        <f>IFERROR(INDEX(DB_Typologies!$D$4:$AP$1445,MATCH($A$3,DB_Typologies!$AQ$4:$AQ$1445,0)+$A115,MATCH(AI$3,TQoL_Indexes!$B$8:$AK$8,0)),"")</f>
        <v/>
      </c>
      <c r="AJ115" s="86" t="str">
        <f>IFERROR(INDEX(DB_Typologies!$D$4:$AP$1445,MATCH($A$3,DB_Typologies!$AQ$4:$AQ$1445,0)+$A115,MATCH(AJ$3,TQoL_Indexes!$B$8:$AK$8,0)),"")</f>
        <v/>
      </c>
      <c r="AK115" s="86" t="str">
        <f>IFERROR(INDEX(DB_Typologies!$D$4:$AP$1445,MATCH($A$3,DB_Typologies!$AQ$4:$AQ$1445,0)+$A115,MATCH(AK$3,TQoL_Indexes!$B$8:$AK$8,0)),"")</f>
        <v/>
      </c>
      <c r="AL115" s="86" t="str">
        <f>IFERROR(INDEX(DB_Typologies!$D$4:$AP$1445,MATCH($A$3,DB_Typologies!$AQ$4:$AQ$1445,0)+$A115,MATCH(AL$3,TQoL_Indexes!$B$8:$AK$8,0)),"")</f>
        <v/>
      </c>
      <c r="AM115" s="87" t="str">
        <f>IFERROR(INDEX(DB_Typologies!$D$4:$AP$1445,MATCH($A$3,DB_Typologies!$AQ$4:$AQ$1445,0)+$A115,MATCH(AM$3,TQoL_Indexes!$B$8:$AK$8,0)),"")</f>
        <v/>
      </c>
    </row>
    <row r="116" spans="1:39">
      <c r="A116" s="58" t="str">
        <f>IFERROR(IF(A115+1&lt;COUNTIF(DB_Typologies!$AQ$4:$AQ$1445,$A$3),A115+1,""),"")</f>
        <v/>
      </c>
      <c r="B116" s="120" t="str">
        <f>IFERROR(INDEX(DB_Typologies!$D$4:$AP$1445,MATCH($A$3,DB_Typologies!$AQ$4:$AQ$1445,0)+$A116,MATCH(B$3,TQoL_Indexes!$B$8:$AK$8,0)),"")</f>
        <v/>
      </c>
      <c r="C116" s="86" t="str">
        <f>IFERROR(INDEX(DB_Typologies!$D$4:$AP$1445,MATCH($A$3,DB_Typologies!$AQ$4:$AQ$1445,0)+$A116,MATCH(C$3,TQoL_Indexes!$B$8:$AK$8,0)),"")</f>
        <v/>
      </c>
      <c r="D116" s="87" t="str">
        <f>IFERROR(INDEX(DB_Typologies!$D$4:$AP$1445,MATCH($A$3,DB_Typologies!$AQ$4:$AQ$1445,0)+$A116,MATCH(D$3,TQoL_Indexes!$B$8:$AK$8,0)),"")</f>
        <v/>
      </c>
      <c r="E116" s="86" t="str">
        <f>IFERROR(INDEX(DB_Typologies!$D$4:$AP$1445,MATCH($A$3,DB_Typologies!$AQ$4:$AQ$1445,0)+$A116,MATCH(E$3,TQoL_Indexes!$B$8:$AK$8,0)),"")</f>
        <v/>
      </c>
      <c r="F116" s="86" t="str">
        <f>IFERROR(INDEX(DB_Typologies!$D$4:$AP$1445,MATCH($A$3,DB_Typologies!$AQ$4:$AQ$1445,0)+$A116,MATCH(F$3,TQoL_Indexes!$B$8:$AK$8,0)),"")</f>
        <v/>
      </c>
      <c r="G116" s="86" t="str">
        <f>IFERROR(INDEX(DB_Typologies!$D$4:$AP$1445,MATCH($A$3,DB_Typologies!$AQ$4:$AQ$1445,0)+$A116,MATCH(G$3,TQoL_Indexes!$B$8:$AK$8,0)),"")</f>
        <v/>
      </c>
      <c r="H116" s="86" t="str">
        <f>IFERROR(INDEX(DB_Typologies!$D$4:$AP$1445,MATCH($A$3,DB_Typologies!$AQ$4:$AQ$1445,0)+$A116,MATCH(H$3,TQoL_Indexes!$B$8:$AK$8,0)),"")</f>
        <v/>
      </c>
      <c r="I116" s="86" t="str">
        <f>IFERROR(INDEX(DB_Typologies!$D$4:$AP$1445,MATCH($A$3,DB_Typologies!$AQ$4:$AQ$1445,0)+$A116,MATCH(I$3,TQoL_Indexes!$B$8:$AK$8,0)),"")</f>
        <v/>
      </c>
      <c r="J116" s="86" t="str">
        <f>IFERROR(INDEX(DB_Typologies!$D$4:$AP$1445,MATCH($A$3,DB_Typologies!$AQ$4:$AQ$1445,0)+$A116,MATCH(J$3,TQoL_Indexes!$B$8:$AK$8,0)),"")</f>
        <v/>
      </c>
      <c r="K116" s="86" t="str">
        <f>IFERROR(INDEX(DB_Typologies!$D$4:$AP$1445,MATCH($A$3,DB_Typologies!$AQ$4:$AQ$1445,0)+$A116,MATCH(K$3,TQoL_Indexes!$B$8:$AK$8,0)),"")</f>
        <v/>
      </c>
      <c r="L116" s="86" t="str">
        <f>IFERROR(INDEX(DB_Typologies!$D$4:$AP$1445,MATCH($A$3,DB_Typologies!$AQ$4:$AQ$1445,0)+$A116,MATCH(L$3,TQoL_Indexes!$B$8:$AK$8,0)),"")</f>
        <v/>
      </c>
      <c r="M116" s="86" t="str">
        <f>IFERROR(INDEX(DB_Typologies!$D$4:$AP$1445,MATCH($A$3,DB_Typologies!$AQ$4:$AQ$1445,0)+$A116,MATCH(M$3,TQoL_Indexes!$B$8:$AK$8,0)),"")</f>
        <v/>
      </c>
      <c r="N116" s="86" t="str">
        <f>IFERROR(INDEX(DB_Typologies!$D$4:$AP$1445,MATCH($A$3,DB_Typologies!$AQ$4:$AQ$1445,0)+$A116,MATCH(N$3,TQoL_Indexes!$B$8:$AK$8,0)),"")</f>
        <v/>
      </c>
      <c r="O116" s="86" t="str">
        <f>IFERROR(INDEX(DB_Typologies!$D$4:$AP$1445,MATCH($A$3,DB_Typologies!$AQ$4:$AQ$1445,0)+$A116,MATCH(O$3,TQoL_Indexes!$B$8:$AK$8,0)),"")</f>
        <v/>
      </c>
      <c r="P116" s="86" t="str">
        <f>IFERROR(INDEX(DB_Typologies!$D$4:$AP$1445,MATCH($A$3,DB_Typologies!$AQ$4:$AQ$1445,0)+$A116,MATCH(P$3,TQoL_Indexes!$B$8:$AK$8,0)),"")</f>
        <v/>
      </c>
      <c r="Q116" s="86" t="str">
        <f>IFERROR(INDEX(DB_Typologies!$D$4:$AP$1445,MATCH($A$3,DB_Typologies!$AQ$4:$AQ$1445,0)+$A116,MATCH(Q$3,TQoL_Indexes!$B$8:$AK$8,0)),"")</f>
        <v/>
      </c>
      <c r="R116" s="86" t="str">
        <f>IFERROR(INDEX(DB_Typologies!$D$4:$AP$1445,MATCH($A$3,DB_Typologies!$AQ$4:$AQ$1445,0)+$A116,MATCH(R$3,TQoL_Indexes!$B$8:$AK$8,0)),"")</f>
        <v/>
      </c>
      <c r="S116" s="86" t="str">
        <f>IFERROR(INDEX(DB_Typologies!$D$4:$AP$1445,MATCH($A$3,DB_Typologies!$AQ$4:$AQ$1445,0)+$A116,MATCH(S$3,TQoL_Indexes!$B$8:$AK$8,0)),"")</f>
        <v/>
      </c>
      <c r="T116" s="86" t="str">
        <f>IFERROR(INDEX(DB_Typologies!$D$4:$AP$1445,MATCH($A$3,DB_Typologies!$AQ$4:$AQ$1445,0)+$A116,MATCH(T$3,TQoL_Indexes!$B$8:$AK$8,0)),"")</f>
        <v/>
      </c>
      <c r="U116" s="86" t="str">
        <f>IFERROR(INDEX(DB_Typologies!$D$4:$AP$1445,MATCH($A$3,DB_Typologies!$AQ$4:$AQ$1445,0)+$A116,MATCH(U$3,TQoL_Indexes!$B$8:$AK$8,0)),"")</f>
        <v/>
      </c>
      <c r="V116" s="86" t="str">
        <f>IFERROR(INDEX(DB_Typologies!$D$4:$AP$1445,MATCH($A$3,DB_Typologies!$AQ$4:$AQ$1445,0)+$A116,MATCH(V$3,TQoL_Indexes!$B$8:$AK$8,0)),"")</f>
        <v/>
      </c>
      <c r="W116" s="86" t="str">
        <f>IFERROR(INDEX(DB_Typologies!$D$4:$AP$1445,MATCH($A$3,DB_Typologies!$AQ$4:$AQ$1445,0)+$A116,MATCH(W$3,TQoL_Indexes!$B$8:$AK$8,0)),"")</f>
        <v/>
      </c>
      <c r="X116" s="86" t="str">
        <f>IFERROR(INDEX(DB_Typologies!$D$4:$AP$1445,MATCH($A$3,DB_Typologies!$AQ$4:$AQ$1445,0)+$A116,MATCH(X$3,TQoL_Indexes!$B$8:$AK$8,0)),"")</f>
        <v/>
      </c>
      <c r="Y116" s="86" t="str">
        <f>IFERROR(INDEX(DB_Typologies!$D$4:$AP$1445,MATCH($A$3,DB_Typologies!$AQ$4:$AQ$1445,0)+$A116,MATCH(Y$3,TQoL_Indexes!$B$8:$AK$8,0)),"")</f>
        <v/>
      </c>
      <c r="Z116" s="86" t="str">
        <f>IFERROR(INDEX(DB_Typologies!$D$4:$AP$1445,MATCH($A$3,DB_Typologies!$AQ$4:$AQ$1445,0)+$A116,MATCH(Z$3,TQoL_Indexes!$B$8:$AK$8,0)),"")</f>
        <v/>
      </c>
      <c r="AA116" s="86" t="str">
        <f>IFERROR(INDEX(DB_Typologies!$D$4:$AP$1445,MATCH($A$3,DB_Typologies!$AQ$4:$AQ$1445,0)+$A116,MATCH(AA$3,TQoL_Indexes!$B$8:$AK$8,0)),"")</f>
        <v/>
      </c>
      <c r="AB116" s="86" t="str">
        <f>IFERROR(INDEX(DB_Typologies!$D$4:$AP$1445,MATCH($A$3,DB_Typologies!$AQ$4:$AQ$1445,0)+$A116,MATCH(AB$3,TQoL_Indexes!$B$8:$AK$8,0)),"")</f>
        <v/>
      </c>
      <c r="AC116" s="86" t="str">
        <f>IFERROR(INDEX(DB_Typologies!$D$4:$AP$1445,MATCH($A$3,DB_Typologies!$AQ$4:$AQ$1445,0)+$A116,MATCH(AC$3,TQoL_Indexes!$B$8:$AK$8,0)),"")</f>
        <v/>
      </c>
      <c r="AD116" s="86" t="str">
        <f>IFERROR(INDEX(DB_Typologies!$D$4:$AP$1445,MATCH($A$3,DB_Typologies!$AQ$4:$AQ$1445,0)+$A116,MATCH(AD$3,TQoL_Indexes!$B$8:$AK$8,0)),"")</f>
        <v/>
      </c>
      <c r="AE116" s="86" t="str">
        <f>IFERROR(INDEX(DB_Typologies!$D$4:$AP$1445,MATCH($A$3,DB_Typologies!$AQ$4:$AQ$1445,0)+$A116,MATCH(AE$3,TQoL_Indexes!$B$8:$AK$8,0)),"")</f>
        <v/>
      </c>
      <c r="AF116" s="86" t="str">
        <f>IFERROR(INDEX(DB_Typologies!$D$4:$AP$1445,MATCH($A$3,DB_Typologies!$AQ$4:$AQ$1445,0)+$A116,MATCH(AF$3,TQoL_Indexes!$B$8:$AK$8,0)),"")</f>
        <v/>
      </c>
      <c r="AG116" s="86" t="str">
        <f>IFERROR(INDEX(DB_Typologies!$D$4:$AP$1445,MATCH($A$3,DB_Typologies!$AQ$4:$AQ$1445,0)+$A116,MATCH(AG$3,TQoL_Indexes!$B$8:$AK$8,0)),"")</f>
        <v/>
      </c>
      <c r="AH116" s="86" t="str">
        <f>IFERROR(INDEX(DB_Typologies!$D$4:$AP$1445,MATCH($A$3,DB_Typologies!$AQ$4:$AQ$1445,0)+$A116,MATCH(AH$3,TQoL_Indexes!$B$8:$AK$8,0)),"")</f>
        <v/>
      </c>
      <c r="AI116" s="86" t="str">
        <f>IFERROR(INDEX(DB_Typologies!$D$4:$AP$1445,MATCH($A$3,DB_Typologies!$AQ$4:$AQ$1445,0)+$A116,MATCH(AI$3,TQoL_Indexes!$B$8:$AK$8,0)),"")</f>
        <v/>
      </c>
      <c r="AJ116" s="86" t="str">
        <f>IFERROR(INDEX(DB_Typologies!$D$4:$AP$1445,MATCH($A$3,DB_Typologies!$AQ$4:$AQ$1445,0)+$A116,MATCH(AJ$3,TQoL_Indexes!$B$8:$AK$8,0)),"")</f>
        <v/>
      </c>
      <c r="AK116" s="86" t="str">
        <f>IFERROR(INDEX(DB_Typologies!$D$4:$AP$1445,MATCH($A$3,DB_Typologies!$AQ$4:$AQ$1445,0)+$A116,MATCH(AK$3,TQoL_Indexes!$B$8:$AK$8,0)),"")</f>
        <v/>
      </c>
      <c r="AL116" s="86" t="str">
        <f>IFERROR(INDEX(DB_Typologies!$D$4:$AP$1445,MATCH($A$3,DB_Typologies!$AQ$4:$AQ$1445,0)+$A116,MATCH(AL$3,TQoL_Indexes!$B$8:$AK$8,0)),"")</f>
        <v/>
      </c>
      <c r="AM116" s="87" t="str">
        <f>IFERROR(INDEX(DB_Typologies!$D$4:$AP$1445,MATCH($A$3,DB_Typologies!$AQ$4:$AQ$1445,0)+$A116,MATCH(AM$3,TQoL_Indexes!$B$8:$AK$8,0)),"")</f>
        <v/>
      </c>
    </row>
    <row r="117" spans="1:39">
      <c r="A117" s="58" t="str">
        <f>IFERROR(IF(A116+1&lt;COUNTIF(DB_Typologies!$AQ$4:$AQ$1445,$A$3),A116+1,""),"")</f>
        <v/>
      </c>
      <c r="B117" s="120" t="str">
        <f>IFERROR(INDEX(DB_Typologies!$D$4:$AP$1445,MATCH($A$3,DB_Typologies!$AQ$4:$AQ$1445,0)+$A117,MATCH(B$3,TQoL_Indexes!$B$8:$AK$8,0)),"")</f>
        <v/>
      </c>
      <c r="C117" s="86" t="str">
        <f>IFERROR(INDEX(DB_Typologies!$D$4:$AP$1445,MATCH($A$3,DB_Typologies!$AQ$4:$AQ$1445,0)+$A117,MATCH(C$3,TQoL_Indexes!$B$8:$AK$8,0)),"")</f>
        <v/>
      </c>
      <c r="D117" s="87" t="str">
        <f>IFERROR(INDEX(DB_Typologies!$D$4:$AP$1445,MATCH($A$3,DB_Typologies!$AQ$4:$AQ$1445,0)+$A117,MATCH(D$3,TQoL_Indexes!$B$8:$AK$8,0)),"")</f>
        <v/>
      </c>
      <c r="E117" s="86" t="str">
        <f>IFERROR(INDEX(DB_Typologies!$D$4:$AP$1445,MATCH($A$3,DB_Typologies!$AQ$4:$AQ$1445,0)+$A117,MATCH(E$3,TQoL_Indexes!$B$8:$AK$8,0)),"")</f>
        <v/>
      </c>
      <c r="F117" s="86" t="str">
        <f>IFERROR(INDEX(DB_Typologies!$D$4:$AP$1445,MATCH($A$3,DB_Typologies!$AQ$4:$AQ$1445,0)+$A117,MATCH(F$3,TQoL_Indexes!$B$8:$AK$8,0)),"")</f>
        <v/>
      </c>
      <c r="G117" s="86" t="str">
        <f>IFERROR(INDEX(DB_Typologies!$D$4:$AP$1445,MATCH($A$3,DB_Typologies!$AQ$4:$AQ$1445,0)+$A117,MATCH(G$3,TQoL_Indexes!$B$8:$AK$8,0)),"")</f>
        <v/>
      </c>
      <c r="H117" s="86" t="str">
        <f>IFERROR(INDEX(DB_Typologies!$D$4:$AP$1445,MATCH($A$3,DB_Typologies!$AQ$4:$AQ$1445,0)+$A117,MATCH(H$3,TQoL_Indexes!$B$8:$AK$8,0)),"")</f>
        <v/>
      </c>
      <c r="I117" s="86" t="str">
        <f>IFERROR(INDEX(DB_Typologies!$D$4:$AP$1445,MATCH($A$3,DB_Typologies!$AQ$4:$AQ$1445,0)+$A117,MATCH(I$3,TQoL_Indexes!$B$8:$AK$8,0)),"")</f>
        <v/>
      </c>
      <c r="J117" s="86" t="str">
        <f>IFERROR(INDEX(DB_Typologies!$D$4:$AP$1445,MATCH($A$3,DB_Typologies!$AQ$4:$AQ$1445,0)+$A117,MATCH(J$3,TQoL_Indexes!$B$8:$AK$8,0)),"")</f>
        <v/>
      </c>
      <c r="K117" s="86" t="str">
        <f>IFERROR(INDEX(DB_Typologies!$D$4:$AP$1445,MATCH($A$3,DB_Typologies!$AQ$4:$AQ$1445,0)+$A117,MATCH(K$3,TQoL_Indexes!$B$8:$AK$8,0)),"")</f>
        <v/>
      </c>
      <c r="L117" s="86" t="str">
        <f>IFERROR(INDEX(DB_Typologies!$D$4:$AP$1445,MATCH($A$3,DB_Typologies!$AQ$4:$AQ$1445,0)+$A117,MATCH(L$3,TQoL_Indexes!$B$8:$AK$8,0)),"")</f>
        <v/>
      </c>
      <c r="M117" s="86" t="str">
        <f>IFERROR(INDEX(DB_Typologies!$D$4:$AP$1445,MATCH($A$3,DB_Typologies!$AQ$4:$AQ$1445,0)+$A117,MATCH(M$3,TQoL_Indexes!$B$8:$AK$8,0)),"")</f>
        <v/>
      </c>
      <c r="N117" s="86" t="str">
        <f>IFERROR(INDEX(DB_Typologies!$D$4:$AP$1445,MATCH($A$3,DB_Typologies!$AQ$4:$AQ$1445,0)+$A117,MATCH(N$3,TQoL_Indexes!$B$8:$AK$8,0)),"")</f>
        <v/>
      </c>
      <c r="O117" s="86" t="str">
        <f>IFERROR(INDEX(DB_Typologies!$D$4:$AP$1445,MATCH($A$3,DB_Typologies!$AQ$4:$AQ$1445,0)+$A117,MATCH(O$3,TQoL_Indexes!$B$8:$AK$8,0)),"")</f>
        <v/>
      </c>
      <c r="P117" s="86" t="str">
        <f>IFERROR(INDEX(DB_Typologies!$D$4:$AP$1445,MATCH($A$3,DB_Typologies!$AQ$4:$AQ$1445,0)+$A117,MATCH(P$3,TQoL_Indexes!$B$8:$AK$8,0)),"")</f>
        <v/>
      </c>
      <c r="Q117" s="86" t="str">
        <f>IFERROR(INDEX(DB_Typologies!$D$4:$AP$1445,MATCH($A$3,DB_Typologies!$AQ$4:$AQ$1445,0)+$A117,MATCH(Q$3,TQoL_Indexes!$B$8:$AK$8,0)),"")</f>
        <v/>
      </c>
      <c r="R117" s="86" t="str">
        <f>IFERROR(INDEX(DB_Typologies!$D$4:$AP$1445,MATCH($A$3,DB_Typologies!$AQ$4:$AQ$1445,0)+$A117,MATCH(R$3,TQoL_Indexes!$B$8:$AK$8,0)),"")</f>
        <v/>
      </c>
      <c r="S117" s="86" t="str">
        <f>IFERROR(INDEX(DB_Typologies!$D$4:$AP$1445,MATCH($A$3,DB_Typologies!$AQ$4:$AQ$1445,0)+$A117,MATCH(S$3,TQoL_Indexes!$B$8:$AK$8,0)),"")</f>
        <v/>
      </c>
      <c r="T117" s="86" t="str">
        <f>IFERROR(INDEX(DB_Typologies!$D$4:$AP$1445,MATCH($A$3,DB_Typologies!$AQ$4:$AQ$1445,0)+$A117,MATCH(T$3,TQoL_Indexes!$B$8:$AK$8,0)),"")</f>
        <v/>
      </c>
      <c r="U117" s="86" t="str">
        <f>IFERROR(INDEX(DB_Typologies!$D$4:$AP$1445,MATCH($A$3,DB_Typologies!$AQ$4:$AQ$1445,0)+$A117,MATCH(U$3,TQoL_Indexes!$B$8:$AK$8,0)),"")</f>
        <v/>
      </c>
      <c r="V117" s="86" t="str">
        <f>IFERROR(INDEX(DB_Typologies!$D$4:$AP$1445,MATCH($A$3,DB_Typologies!$AQ$4:$AQ$1445,0)+$A117,MATCH(V$3,TQoL_Indexes!$B$8:$AK$8,0)),"")</f>
        <v/>
      </c>
      <c r="W117" s="86" t="str">
        <f>IFERROR(INDEX(DB_Typologies!$D$4:$AP$1445,MATCH($A$3,DB_Typologies!$AQ$4:$AQ$1445,0)+$A117,MATCH(W$3,TQoL_Indexes!$B$8:$AK$8,0)),"")</f>
        <v/>
      </c>
      <c r="X117" s="86" t="str">
        <f>IFERROR(INDEX(DB_Typologies!$D$4:$AP$1445,MATCH($A$3,DB_Typologies!$AQ$4:$AQ$1445,0)+$A117,MATCH(X$3,TQoL_Indexes!$B$8:$AK$8,0)),"")</f>
        <v/>
      </c>
      <c r="Y117" s="86" t="str">
        <f>IFERROR(INDEX(DB_Typologies!$D$4:$AP$1445,MATCH($A$3,DB_Typologies!$AQ$4:$AQ$1445,0)+$A117,MATCH(Y$3,TQoL_Indexes!$B$8:$AK$8,0)),"")</f>
        <v/>
      </c>
      <c r="Z117" s="86" t="str">
        <f>IFERROR(INDEX(DB_Typologies!$D$4:$AP$1445,MATCH($A$3,DB_Typologies!$AQ$4:$AQ$1445,0)+$A117,MATCH(Z$3,TQoL_Indexes!$B$8:$AK$8,0)),"")</f>
        <v/>
      </c>
      <c r="AA117" s="86" t="str">
        <f>IFERROR(INDEX(DB_Typologies!$D$4:$AP$1445,MATCH($A$3,DB_Typologies!$AQ$4:$AQ$1445,0)+$A117,MATCH(AA$3,TQoL_Indexes!$B$8:$AK$8,0)),"")</f>
        <v/>
      </c>
      <c r="AB117" s="86" t="str">
        <f>IFERROR(INDEX(DB_Typologies!$D$4:$AP$1445,MATCH($A$3,DB_Typologies!$AQ$4:$AQ$1445,0)+$A117,MATCH(AB$3,TQoL_Indexes!$B$8:$AK$8,0)),"")</f>
        <v/>
      </c>
      <c r="AC117" s="86" t="str">
        <f>IFERROR(INDEX(DB_Typologies!$D$4:$AP$1445,MATCH($A$3,DB_Typologies!$AQ$4:$AQ$1445,0)+$A117,MATCH(AC$3,TQoL_Indexes!$B$8:$AK$8,0)),"")</f>
        <v/>
      </c>
      <c r="AD117" s="86" t="str">
        <f>IFERROR(INDEX(DB_Typologies!$D$4:$AP$1445,MATCH($A$3,DB_Typologies!$AQ$4:$AQ$1445,0)+$A117,MATCH(AD$3,TQoL_Indexes!$B$8:$AK$8,0)),"")</f>
        <v/>
      </c>
      <c r="AE117" s="86" t="str">
        <f>IFERROR(INDEX(DB_Typologies!$D$4:$AP$1445,MATCH($A$3,DB_Typologies!$AQ$4:$AQ$1445,0)+$A117,MATCH(AE$3,TQoL_Indexes!$B$8:$AK$8,0)),"")</f>
        <v/>
      </c>
      <c r="AF117" s="86" t="str">
        <f>IFERROR(INDEX(DB_Typologies!$D$4:$AP$1445,MATCH($A$3,DB_Typologies!$AQ$4:$AQ$1445,0)+$A117,MATCH(AF$3,TQoL_Indexes!$B$8:$AK$8,0)),"")</f>
        <v/>
      </c>
      <c r="AG117" s="86" t="str">
        <f>IFERROR(INDEX(DB_Typologies!$D$4:$AP$1445,MATCH($A$3,DB_Typologies!$AQ$4:$AQ$1445,0)+$A117,MATCH(AG$3,TQoL_Indexes!$B$8:$AK$8,0)),"")</f>
        <v/>
      </c>
      <c r="AH117" s="86" t="str">
        <f>IFERROR(INDEX(DB_Typologies!$D$4:$AP$1445,MATCH($A$3,DB_Typologies!$AQ$4:$AQ$1445,0)+$A117,MATCH(AH$3,TQoL_Indexes!$B$8:$AK$8,0)),"")</f>
        <v/>
      </c>
      <c r="AI117" s="86" t="str">
        <f>IFERROR(INDEX(DB_Typologies!$D$4:$AP$1445,MATCH($A$3,DB_Typologies!$AQ$4:$AQ$1445,0)+$A117,MATCH(AI$3,TQoL_Indexes!$B$8:$AK$8,0)),"")</f>
        <v/>
      </c>
      <c r="AJ117" s="86" t="str">
        <f>IFERROR(INDEX(DB_Typologies!$D$4:$AP$1445,MATCH($A$3,DB_Typologies!$AQ$4:$AQ$1445,0)+$A117,MATCH(AJ$3,TQoL_Indexes!$B$8:$AK$8,0)),"")</f>
        <v/>
      </c>
      <c r="AK117" s="86" t="str">
        <f>IFERROR(INDEX(DB_Typologies!$D$4:$AP$1445,MATCH($A$3,DB_Typologies!$AQ$4:$AQ$1445,0)+$A117,MATCH(AK$3,TQoL_Indexes!$B$8:$AK$8,0)),"")</f>
        <v/>
      </c>
      <c r="AL117" s="86" t="str">
        <f>IFERROR(INDEX(DB_Typologies!$D$4:$AP$1445,MATCH($A$3,DB_Typologies!$AQ$4:$AQ$1445,0)+$A117,MATCH(AL$3,TQoL_Indexes!$B$8:$AK$8,0)),"")</f>
        <v/>
      </c>
      <c r="AM117" s="87" t="str">
        <f>IFERROR(INDEX(DB_Typologies!$D$4:$AP$1445,MATCH($A$3,DB_Typologies!$AQ$4:$AQ$1445,0)+$A117,MATCH(AM$3,TQoL_Indexes!$B$8:$AK$8,0)),"")</f>
        <v/>
      </c>
    </row>
    <row r="118" spans="1:39">
      <c r="A118" s="58" t="str">
        <f>IFERROR(IF(A117+1&lt;COUNTIF(DB_Typologies!$AQ$4:$AQ$1445,$A$3),A117+1,""),"")</f>
        <v/>
      </c>
      <c r="B118" s="120" t="str">
        <f>IFERROR(INDEX(DB_Typologies!$D$4:$AP$1445,MATCH($A$3,DB_Typologies!$AQ$4:$AQ$1445,0)+$A118,MATCH(B$3,TQoL_Indexes!$B$8:$AK$8,0)),"")</f>
        <v/>
      </c>
      <c r="C118" s="86" t="str">
        <f>IFERROR(INDEX(DB_Typologies!$D$4:$AP$1445,MATCH($A$3,DB_Typologies!$AQ$4:$AQ$1445,0)+$A118,MATCH(C$3,TQoL_Indexes!$B$8:$AK$8,0)),"")</f>
        <v/>
      </c>
      <c r="D118" s="87" t="str">
        <f>IFERROR(INDEX(DB_Typologies!$D$4:$AP$1445,MATCH($A$3,DB_Typologies!$AQ$4:$AQ$1445,0)+$A118,MATCH(D$3,TQoL_Indexes!$B$8:$AK$8,0)),"")</f>
        <v/>
      </c>
      <c r="E118" s="86" t="str">
        <f>IFERROR(INDEX(DB_Typologies!$D$4:$AP$1445,MATCH($A$3,DB_Typologies!$AQ$4:$AQ$1445,0)+$A118,MATCH(E$3,TQoL_Indexes!$B$8:$AK$8,0)),"")</f>
        <v/>
      </c>
      <c r="F118" s="86" t="str">
        <f>IFERROR(INDEX(DB_Typologies!$D$4:$AP$1445,MATCH($A$3,DB_Typologies!$AQ$4:$AQ$1445,0)+$A118,MATCH(F$3,TQoL_Indexes!$B$8:$AK$8,0)),"")</f>
        <v/>
      </c>
      <c r="G118" s="86" t="str">
        <f>IFERROR(INDEX(DB_Typologies!$D$4:$AP$1445,MATCH($A$3,DB_Typologies!$AQ$4:$AQ$1445,0)+$A118,MATCH(G$3,TQoL_Indexes!$B$8:$AK$8,0)),"")</f>
        <v/>
      </c>
      <c r="H118" s="86" t="str">
        <f>IFERROR(INDEX(DB_Typologies!$D$4:$AP$1445,MATCH($A$3,DB_Typologies!$AQ$4:$AQ$1445,0)+$A118,MATCH(H$3,TQoL_Indexes!$B$8:$AK$8,0)),"")</f>
        <v/>
      </c>
      <c r="I118" s="86" t="str">
        <f>IFERROR(INDEX(DB_Typologies!$D$4:$AP$1445,MATCH($A$3,DB_Typologies!$AQ$4:$AQ$1445,0)+$A118,MATCH(I$3,TQoL_Indexes!$B$8:$AK$8,0)),"")</f>
        <v/>
      </c>
      <c r="J118" s="86" t="str">
        <f>IFERROR(INDEX(DB_Typologies!$D$4:$AP$1445,MATCH($A$3,DB_Typologies!$AQ$4:$AQ$1445,0)+$A118,MATCH(J$3,TQoL_Indexes!$B$8:$AK$8,0)),"")</f>
        <v/>
      </c>
      <c r="K118" s="86" t="str">
        <f>IFERROR(INDEX(DB_Typologies!$D$4:$AP$1445,MATCH($A$3,DB_Typologies!$AQ$4:$AQ$1445,0)+$A118,MATCH(K$3,TQoL_Indexes!$B$8:$AK$8,0)),"")</f>
        <v/>
      </c>
      <c r="L118" s="86" t="str">
        <f>IFERROR(INDEX(DB_Typologies!$D$4:$AP$1445,MATCH($A$3,DB_Typologies!$AQ$4:$AQ$1445,0)+$A118,MATCH(L$3,TQoL_Indexes!$B$8:$AK$8,0)),"")</f>
        <v/>
      </c>
      <c r="M118" s="86" t="str">
        <f>IFERROR(INDEX(DB_Typologies!$D$4:$AP$1445,MATCH($A$3,DB_Typologies!$AQ$4:$AQ$1445,0)+$A118,MATCH(M$3,TQoL_Indexes!$B$8:$AK$8,0)),"")</f>
        <v/>
      </c>
      <c r="N118" s="86" t="str">
        <f>IFERROR(INDEX(DB_Typologies!$D$4:$AP$1445,MATCH($A$3,DB_Typologies!$AQ$4:$AQ$1445,0)+$A118,MATCH(N$3,TQoL_Indexes!$B$8:$AK$8,0)),"")</f>
        <v/>
      </c>
      <c r="O118" s="86" t="str">
        <f>IFERROR(INDEX(DB_Typologies!$D$4:$AP$1445,MATCH($A$3,DB_Typologies!$AQ$4:$AQ$1445,0)+$A118,MATCH(O$3,TQoL_Indexes!$B$8:$AK$8,0)),"")</f>
        <v/>
      </c>
      <c r="P118" s="86" t="str">
        <f>IFERROR(INDEX(DB_Typologies!$D$4:$AP$1445,MATCH($A$3,DB_Typologies!$AQ$4:$AQ$1445,0)+$A118,MATCH(P$3,TQoL_Indexes!$B$8:$AK$8,0)),"")</f>
        <v/>
      </c>
      <c r="Q118" s="86" t="str">
        <f>IFERROR(INDEX(DB_Typologies!$D$4:$AP$1445,MATCH($A$3,DB_Typologies!$AQ$4:$AQ$1445,0)+$A118,MATCH(Q$3,TQoL_Indexes!$B$8:$AK$8,0)),"")</f>
        <v/>
      </c>
      <c r="R118" s="86" t="str">
        <f>IFERROR(INDEX(DB_Typologies!$D$4:$AP$1445,MATCH($A$3,DB_Typologies!$AQ$4:$AQ$1445,0)+$A118,MATCH(R$3,TQoL_Indexes!$B$8:$AK$8,0)),"")</f>
        <v/>
      </c>
      <c r="S118" s="86" t="str">
        <f>IFERROR(INDEX(DB_Typologies!$D$4:$AP$1445,MATCH($A$3,DB_Typologies!$AQ$4:$AQ$1445,0)+$A118,MATCH(S$3,TQoL_Indexes!$B$8:$AK$8,0)),"")</f>
        <v/>
      </c>
      <c r="T118" s="86" t="str">
        <f>IFERROR(INDEX(DB_Typologies!$D$4:$AP$1445,MATCH($A$3,DB_Typologies!$AQ$4:$AQ$1445,0)+$A118,MATCH(T$3,TQoL_Indexes!$B$8:$AK$8,0)),"")</f>
        <v/>
      </c>
      <c r="U118" s="86" t="str">
        <f>IFERROR(INDEX(DB_Typologies!$D$4:$AP$1445,MATCH($A$3,DB_Typologies!$AQ$4:$AQ$1445,0)+$A118,MATCH(U$3,TQoL_Indexes!$B$8:$AK$8,0)),"")</f>
        <v/>
      </c>
      <c r="V118" s="86" t="str">
        <f>IFERROR(INDEX(DB_Typologies!$D$4:$AP$1445,MATCH($A$3,DB_Typologies!$AQ$4:$AQ$1445,0)+$A118,MATCH(V$3,TQoL_Indexes!$B$8:$AK$8,0)),"")</f>
        <v/>
      </c>
      <c r="W118" s="86" t="str">
        <f>IFERROR(INDEX(DB_Typologies!$D$4:$AP$1445,MATCH($A$3,DB_Typologies!$AQ$4:$AQ$1445,0)+$A118,MATCH(W$3,TQoL_Indexes!$B$8:$AK$8,0)),"")</f>
        <v/>
      </c>
      <c r="X118" s="86" t="str">
        <f>IFERROR(INDEX(DB_Typologies!$D$4:$AP$1445,MATCH($A$3,DB_Typologies!$AQ$4:$AQ$1445,0)+$A118,MATCH(X$3,TQoL_Indexes!$B$8:$AK$8,0)),"")</f>
        <v/>
      </c>
      <c r="Y118" s="86" t="str">
        <f>IFERROR(INDEX(DB_Typologies!$D$4:$AP$1445,MATCH($A$3,DB_Typologies!$AQ$4:$AQ$1445,0)+$A118,MATCH(Y$3,TQoL_Indexes!$B$8:$AK$8,0)),"")</f>
        <v/>
      </c>
      <c r="Z118" s="86" t="str">
        <f>IFERROR(INDEX(DB_Typologies!$D$4:$AP$1445,MATCH($A$3,DB_Typologies!$AQ$4:$AQ$1445,0)+$A118,MATCH(Z$3,TQoL_Indexes!$B$8:$AK$8,0)),"")</f>
        <v/>
      </c>
      <c r="AA118" s="86" t="str">
        <f>IFERROR(INDEX(DB_Typologies!$D$4:$AP$1445,MATCH($A$3,DB_Typologies!$AQ$4:$AQ$1445,0)+$A118,MATCH(AA$3,TQoL_Indexes!$B$8:$AK$8,0)),"")</f>
        <v/>
      </c>
      <c r="AB118" s="86" t="str">
        <f>IFERROR(INDEX(DB_Typologies!$D$4:$AP$1445,MATCH($A$3,DB_Typologies!$AQ$4:$AQ$1445,0)+$A118,MATCH(AB$3,TQoL_Indexes!$B$8:$AK$8,0)),"")</f>
        <v/>
      </c>
      <c r="AC118" s="86" t="str">
        <f>IFERROR(INDEX(DB_Typologies!$D$4:$AP$1445,MATCH($A$3,DB_Typologies!$AQ$4:$AQ$1445,0)+$A118,MATCH(AC$3,TQoL_Indexes!$B$8:$AK$8,0)),"")</f>
        <v/>
      </c>
      <c r="AD118" s="86" t="str">
        <f>IFERROR(INDEX(DB_Typologies!$D$4:$AP$1445,MATCH($A$3,DB_Typologies!$AQ$4:$AQ$1445,0)+$A118,MATCH(AD$3,TQoL_Indexes!$B$8:$AK$8,0)),"")</f>
        <v/>
      </c>
      <c r="AE118" s="86" t="str">
        <f>IFERROR(INDEX(DB_Typologies!$D$4:$AP$1445,MATCH($A$3,DB_Typologies!$AQ$4:$AQ$1445,0)+$A118,MATCH(AE$3,TQoL_Indexes!$B$8:$AK$8,0)),"")</f>
        <v/>
      </c>
      <c r="AF118" s="86" t="str">
        <f>IFERROR(INDEX(DB_Typologies!$D$4:$AP$1445,MATCH($A$3,DB_Typologies!$AQ$4:$AQ$1445,0)+$A118,MATCH(AF$3,TQoL_Indexes!$B$8:$AK$8,0)),"")</f>
        <v/>
      </c>
      <c r="AG118" s="86" t="str">
        <f>IFERROR(INDEX(DB_Typologies!$D$4:$AP$1445,MATCH($A$3,DB_Typologies!$AQ$4:$AQ$1445,0)+$A118,MATCH(AG$3,TQoL_Indexes!$B$8:$AK$8,0)),"")</f>
        <v/>
      </c>
      <c r="AH118" s="86" t="str">
        <f>IFERROR(INDEX(DB_Typologies!$D$4:$AP$1445,MATCH($A$3,DB_Typologies!$AQ$4:$AQ$1445,0)+$A118,MATCH(AH$3,TQoL_Indexes!$B$8:$AK$8,0)),"")</f>
        <v/>
      </c>
      <c r="AI118" s="86" t="str">
        <f>IFERROR(INDEX(DB_Typologies!$D$4:$AP$1445,MATCH($A$3,DB_Typologies!$AQ$4:$AQ$1445,0)+$A118,MATCH(AI$3,TQoL_Indexes!$B$8:$AK$8,0)),"")</f>
        <v/>
      </c>
      <c r="AJ118" s="86" t="str">
        <f>IFERROR(INDEX(DB_Typologies!$D$4:$AP$1445,MATCH($A$3,DB_Typologies!$AQ$4:$AQ$1445,0)+$A118,MATCH(AJ$3,TQoL_Indexes!$B$8:$AK$8,0)),"")</f>
        <v/>
      </c>
      <c r="AK118" s="86" t="str">
        <f>IFERROR(INDEX(DB_Typologies!$D$4:$AP$1445,MATCH($A$3,DB_Typologies!$AQ$4:$AQ$1445,0)+$A118,MATCH(AK$3,TQoL_Indexes!$B$8:$AK$8,0)),"")</f>
        <v/>
      </c>
      <c r="AL118" s="86" t="str">
        <f>IFERROR(INDEX(DB_Typologies!$D$4:$AP$1445,MATCH($A$3,DB_Typologies!$AQ$4:$AQ$1445,0)+$A118,MATCH(AL$3,TQoL_Indexes!$B$8:$AK$8,0)),"")</f>
        <v/>
      </c>
      <c r="AM118" s="87" t="str">
        <f>IFERROR(INDEX(DB_Typologies!$D$4:$AP$1445,MATCH($A$3,DB_Typologies!$AQ$4:$AQ$1445,0)+$A118,MATCH(AM$3,TQoL_Indexes!$B$8:$AK$8,0)),"")</f>
        <v/>
      </c>
    </row>
    <row r="119" spans="1:39">
      <c r="A119" s="58" t="str">
        <f>IFERROR(IF(A118+1&lt;COUNTIF(DB_Typologies!$AQ$4:$AQ$1445,$A$3),A118+1,""),"")</f>
        <v/>
      </c>
      <c r="B119" s="120" t="str">
        <f>IFERROR(INDEX(DB_Typologies!$D$4:$AP$1445,MATCH($A$3,DB_Typologies!$AQ$4:$AQ$1445,0)+$A119,MATCH(B$3,TQoL_Indexes!$B$8:$AK$8,0)),"")</f>
        <v/>
      </c>
      <c r="C119" s="86" t="str">
        <f>IFERROR(INDEX(DB_Typologies!$D$4:$AP$1445,MATCH($A$3,DB_Typologies!$AQ$4:$AQ$1445,0)+$A119,MATCH(C$3,TQoL_Indexes!$B$8:$AK$8,0)),"")</f>
        <v/>
      </c>
      <c r="D119" s="87" t="str">
        <f>IFERROR(INDEX(DB_Typologies!$D$4:$AP$1445,MATCH($A$3,DB_Typologies!$AQ$4:$AQ$1445,0)+$A119,MATCH(D$3,TQoL_Indexes!$B$8:$AK$8,0)),"")</f>
        <v/>
      </c>
      <c r="E119" s="86" t="str">
        <f>IFERROR(INDEX(DB_Typologies!$D$4:$AP$1445,MATCH($A$3,DB_Typologies!$AQ$4:$AQ$1445,0)+$A119,MATCH(E$3,TQoL_Indexes!$B$8:$AK$8,0)),"")</f>
        <v/>
      </c>
      <c r="F119" s="86" t="str">
        <f>IFERROR(INDEX(DB_Typologies!$D$4:$AP$1445,MATCH($A$3,DB_Typologies!$AQ$4:$AQ$1445,0)+$A119,MATCH(F$3,TQoL_Indexes!$B$8:$AK$8,0)),"")</f>
        <v/>
      </c>
      <c r="G119" s="86" t="str">
        <f>IFERROR(INDEX(DB_Typologies!$D$4:$AP$1445,MATCH($A$3,DB_Typologies!$AQ$4:$AQ$1445,0)+$A119,MATCH(G$3,TQoL_Indexes!$B$8:$AK$8,0)),"")</f>
        <v/>
      </c>
      <c r="H119" s="86" t="str">
        <f>IFERROR(INDEX(DB_Typologies!$D$4:$AP$1445,MATCH($A$3,DB_Typologies!$AQ$4:$AQ$1445,0)+$A119,MATCH(H$3,TQoL_Indexes!$B$8:$AK$8,0)),"")</f>
        <v/>
      </c>
      <c r="I119" s="86" t="str">
        <f>IFERROR(INDEX(DB_Typologies!$D$4:$AP$1445,MATCH($A$3,DB_Typologies!$AQ$4:$AQ$1445,0)+$A119,MATCH(I$3,TQoL_Indexes!$B$8:$AK$8,0)),"")</f>
        <v/>
      </c>
      <c r="J119" s="86" t="str">
        <f>IFERROR(INDEX(DB_Typologies!$D$4:$AP$1445,MATCH($A$3,DB_Typologies!$AQ$4:$AQ$1445,0)+$A119,MATCH(J$3,TQoL_Indexes!$B$8:$AK$8,0)),"")</f>
        <v/>
      </c>
      <c r="K119" s="86" t="str">
        <f>IFERROR(INDEX(DB_Typologies!$D$4:$AP$1445,MATCH($A$3,DB_Typologies!$AQ$4:$AQ$1445,0)+$A119,MATCH(K$3,TQoL_Indexes!$B$8:$AK$8,0)),"")</f>
        <v/>
      </c>
      <c r="L119" s="86" t="str">
        <f>IFERROR(INDEX(DB_Typologies!$D$4:$AP$1445,MATCH($A$3,DB_Typologies!$AQ$4:$AQ$1445,0)+$A119,MATCH(L$3,TQoL_Indexes!$B$8:$AK$8,0)),"")</f>
        <v/>
      </c>
      <c r="M119" s="86" t="str">
        <f>IFERROR(INDEX(DB_Typologies!$D$4:$AP$1445,MATCH($A$3,DB_Typologies!$AQ$4:$AQ$1445,0)+$A119,MATCH(M$3,TQoL_Indexes!$B$8:$AK$8,0)),"")</f>
        <v/>
      </c>
      <c r="N119" s="86" t="str">
        <f>IFERROR(INDEX(DB_Typologies!$D$4:$AP$1445,MATCH($A$3,DB_Typologies!$AQ$4:$AQ$1445,0)+$A119,MATCH(N$3,TQoL_Indexes!$B$8:$AK$8,0)),"")</f>
        <v/>
      </c>
      <c r="O119" s="86" t="str">
        <f>IFERROR(INDEX(DB_Typologies!$D$4:$AP$1445,MATCH($A$3,DB_Typologies!$AQ$4:$AQ$1445,0)+$A119,MATCH(O$3,TQoL_Indexes!$B$8:$AK$8,0)),"")</f>
        <v/>
      </c>
      <c r="P119" s="86" t="str">
        <f>IFERROR(INDEX(DB_Typologies!$D$4:$AP$1445,MATCH($A$3,DB_Typologies!$AQ$4:$AQ$1445,0)+$A119,MATCH(P$3,TQoL_Indexes!$B$8:$AK$8,0)),"")</f>
        <v/>
      </c>
      <c r="Q119" s="86" t="str">
        <f>IFERROR(INDEX(DB_Typologies!$D$4:$AP$1445,MATCH($A$3,DB_Typologies!$AQ$4:$AQ$1445,0)+$A119,MATCH(Q$3,TQoL_Indexes!$B$8:$AK$8,0)),"")</f>
        <v/>
      </c>
      <c r="R119" s="86" t="str">
        <f>IFERROR(INDEX(DB_Typologies!$D$4:$AP$1445,MATCH($A$3,DB_Typologies!$AQ$4:$AQ$1445,0)+$A119,MATCH(R$3,TQoL_Indexes!$B$8:$AK$8,0)),"")</f>
        <v/>
      </c>
      <c r="S119" s="86" t="str">
        <f>IFERROR(INDEX(DB_Typologies!$D$4:$AP$1445,MATCH($A$3,DB_Typologies!$AQ$4:$AQ$1445,0)+$A119,MATCH(S$3,TQoL_Indexes!$B$8:$AK$8,0)),"")</f>
        <v/>
      </c>
      <c r="T119" s="86" t="str">
        <f>IFERROR(INDEX(DB_Typologies!$D$4:$AP$1445,MATCH($A$3,DB_Typologies!$AQ$4:$AQ$1445,0)+$A119,MATCH(T$3,TQoL_Indexes!$B$8:$AK$8,0)),"")</f>
        <v/>
      </c>
      <c r="U119" s="86" t="str">
        <f>IFERROR(INDEX(DB_Typologies!$D$4:$AP$1445,MATCH($A$3,DB_Typologies!$AQ$4:$AQ$1445,0)+$A119,MATCH(U$3,TQoL_Indexes!$B$8:$AK$8,0)),"")</f>
        <v/>
      </c>
      <c r="V119" s="86" t="str">
        <f>IFERROR(INDEX(DB_Typologies!$D$4:$AP$1445,MATCH($A$3,DB_Typologies!$AQ$4:$AQ$1445,0)+$A119,MATCH(V$3,TQoL_Indexes!$B$8:$AK$8,0)),"")</f>
        <v/>
      </c>
      <c r="W119" s="86" t="str">
        <f>IFERROR(INDEX(DB_Typologies!$D$4:$AP$1445,MATCH($A$3,DB_Typologies!$AQ$4:$AQ$1445,0)+$A119,MATCH(W$3,TQoL_Indexes!$B$8:$AK$8,0)),"")</f>
        <v/>
      </c>
      <c r="X119" s="86" t="str">
        <f>IFERROR(INDEX(DB_Typologies!$D$4:$AP$1445,MATCH($A$3,DB_Typologies!$AQ$4:$AQ$1445,0)+$A119,MATCH(X$3,TQoL_Indexes!$B$8:$AK$8,0)),"")</f>
        <v/>
      </c>
      <c r="Y119" s="86" t="str">
        <f>IFERROR(INDEX(DB_Typologies!$D$4:$AP$1445,MATCH($A$3,DB_Typologies!$AQ$4:$AQ$1445,0)+$A119,MATCH(Y$3,TQoL_Indexes!$B$8:$AK$8,0)),"")</f>
        <v/>
      </c>
      <c r="Z119" s="86" t="str">
        <f>IFERROR(INDEX(DB_Typologies!$D$4:$AP$1445,MATCH($A$3,DB_Typologies!$AQ$4:$AQ$1445,0)+$A119,MATCH(Z$3,TQoL_Indexes!$B$8:$AK$8,0)),"")</f>
        <v/>
      </c>
      <c r="AA119" s="86" t="str">
        <f>IFERROR(INDEX(DB_Typologies!$D$4:$AP$1445,MATCH($A$3,DB_Typologies!$AQ$4:$AQ$1445,0)+$A119,MATCH(AA$3,TQoL_Indexes!$B$8:$AK$8,0)),"")</f>
        <v/>
      </c>
      <c r="AB119" s="86" t="str">
        <f>IFERROR(INDEX(DB_Typologies!$D$4:$AP$1445,MATCH($A$3,DB_Typologies!$AQ$4:$AQ$1445,0)+$A119,MATCH(AB$3,TQoL_Indexes!$B$8:$AK$8,0)),"")</f>
        <v/>
      </c>
      <c r="AC119" s="86" t="str">
        <f>IFERROR(INDEX(DB_Typologies!$D$4:$AP$1445,MATCH($A$3,DB_Typologies!$AQ$4:$AQ$1445,0)+$A119,MATCH(AC$3,TQoL_Indexes!$B$8:$AK$8,0)),"")</f>
        <v/>
      </c>
      <c r="AD119" s="86" t="str">
        <f>IFERROR(INDEX(DB_Typologies!$D$4:$AP$1445,MATCH($A$3,DB_Typologies!$AQ$4:$AQ$1445,0)+$A119,MATCH(AD$3,TQoL_Indexes!$B$8:$AK$8,0)),"")</f>
        <v/>
      </c>
      <c r="AE119" s="86" t="str">
        <f>IFERROR(INDEX(DB_Typologies!$D$4:$AP$1445,MATCH($A$3,DB_Typologies!$AQ$4:$AQ$1445,0)+$A119,MATCH(AE$3,TQoL_Indexes!$B$8:$AK$8,0)),"")</f>
        <v/>
      </c>
      <c r="AF119" s="86" t="str">
        <f>IFERROR(INDEX(DB_Typologies!$D$4:$AP$1445,MATCH($A$3,DB_Typologies!$AQ$4:$AQ$1445,0)+$A119,MATCH(AF$3,TQoL_Indexes!$B$8:$AK$8,0)),"")</f>
        <v/>
      </c>
      <c r="AG119" s="86" t="str">
        <f>IFERROR(INDEX(DB_Typologies!$D$4:$AP$1445,MATCH($A$3,DB_Typologies!$AQ$4:$AQ$1445,0)+$A119,MATCH(AG$3,TQoL_Indexes!$B$8:$AK$8,0)),"")</f>
        <v/>
      </c>
      <c r="AH119" s="86" t="str">
        <f>IFERROR(INDEX(DB_Typologies!$D$4:$AP$1445,MATCH($A$3,DB_Typologies!$AQ$4:$AQ$1445,0)+$A119,MATCH(AH$3,TQoL_Indexes!$B$8:$AK$8,0)),"")</f>
        <v/>
      </c>
      <c r="AI119" s="86" t="str">
        <f>IFERROR(INDEX(DB_Typologies!$D$4:$AP$1445,MATCH($A$3,DB_Typologies!$AQ$4:$AQ$1445,0)+$A119,MATCH(AI$3,TQoL_Indexes!$B$8:$AK$8,0)),"")</f>
        <v/>
      </c>
      <c r="AJ119" s="86" t="str">
        <f>IFERROR(INDEX(DB_Typologies!$D$4:$AP$1445,MATCH($A$3,DB_Typologies!$AQ$4:$AQ$1445,0)+$A119,MATCH(AJ$3,TQoL_Indexes!$B$8:$AK$8,0)),"")</f>
        <v/>
      </c>
      <c r="AK119" s="86" t="str">
        <f>IFERROR(INDEX(DB_Typologies!$D$4:$AP$1445,MATCH($A$3,DB_Typologies!$AQ$4:$AQ$1445,0)+$A119,MATCH(AK$3,TQoL_Indexes!$B$8:$AK$8,0)),"")</f>
        <v/>
      </c>
      <c r="AL119" s="86" t="str">
        <f>IFERROR(INDEX(DB_Typologies!$D$4:$AP$1445,MATCH($A$3,DB_Typologies!$AQ$4:$AQ$1445,0)+$A119,MATCH(AL$3,TQoL_Indexes!$B$8:$AK$8,0)),"")</f>
        <v/>
      </c>
      <c r="AM119" s="87" t="str">
        <f>IFERROR(INDEX(DB_Typologies!$D$4:$AP$1445,MATCH($A$3,DB_Typologies!$AQ$4:$AQ$1445,0)+$A119,MATCH(AM$3,TQoL_Indexes!$B$8:$AK$8,0)),"")</f>
        <v/>
      </c>
    </row>
    <row r="120" spans="1:39">
      <c r="A120" s="58" t="str">
        <f>IFERROR(IF(A119+1&lt;COUNTIF(DB_Typologies!$AQ$4:$AQ$1445,$A$3),A119+1,""),"")</f>
        <v/>
      </c>
      <c r="B120" s="120" t="str">
        <f>IFERROR(INDEX(DB_Typologies!$D$4:$AP$1445,MATCH($A$3,DB_Typologies!$AQ$4:$AQ$1445,0)+$A120,MATCH(B$3,TQoL_Indexes!$B$8:$AK$8,0)),"")</f>
        <v/>
      </c>
      <c r="C120" s="86" t="str">
        <f>IFERROR(INDEX(DB_Typologies!$D$4:$AP$1445,MATCH($A$3,DB_Typologies!$AQ$4:$AQ$1445,0)+$A120,MATCH(C$3,TQoL_Indexes!$B$8:$AK$8,0)),"")</f>
        <v/>
      </c>
      <c r="D120" s="87" t="str">
        <f>IFERROR(INDEX(DB_Typologies!$D$4:$AP$1445,MATCH($A$3,DB_Typologies!$AQ$4:$AQ$1445,0)+$A120,MATCH(D$3,TQoL_Indexes!$B$8:$AK$8,0)),"")</f>
        <v/>
      </c>
      <c r="E120" s="86" t="str">
        <f>IFERROR(INDEX(DB_Typologies!$D$4:$AP$1445,MATCH($A$3,DB_Typologies!$AQ$4:$AQ$1445,0)+$A120,MATCH(E$3,TQoL_Indexes!$B$8:$AK$8,0)),"")</f>
        <v/>
      </c>
      <c r="F120" s="86" t="str">
        <f>IFERROR(INDEX(DB_Typologies!$D$4:$AP$1445,MATCH($A$3,DB_Typologies!$AQ$4:$AQ$1445,0)+$A120,MATCH(F$3,TQoL_Indexes!$B$8:$AK$8,0)),"")</f>
        <v/>
      </c>
      <c r="G120" s="86" t="str">
        <f>IFERROR(INDEX(DB_Typologies!$D$4:$AP$1445,MATCH($A$3,DB_Typologies!$AQ$4:$AQ$1445,0)+$A120,MATCH(G$3,TQoL_Indexes!$B$8:$AK$8,0)),"")</f>
        <v/>
      </c>
      <c r="H120" s="86" t="str">
        <f>IFERROR(INDEX(DB_Typologies!$D$4:$AP$1445,MATCH($A$3,DB_Typologies!$AQ$4:$AQ$1445,0)+$A120,MATCH(H$3,TQoL_Indexes!$B$8:$AK$8,0)),"")</f>
        <v/>
      </c>
      <c r="I120" s="86" t="str">
        <f>IFERROR(INDEX(DB_Typologies!$D$4:$AP$1445,MATCH($A$3,DB_Typologies!$AQ$4:$AQ$1445,0)+$A120,MATCH(I$3,TQoL_Indexes!$B$8:$AK$8,0)),"")</f>
        <v/>
      </c>
      <c r="J120" s="86" t="str">
        <f>IFERROR(INDEX(DB_Typologies!$D$4:$AP$1445,MATCH($A$3,DB_Typologies!$AQ$4:$AQ$1445,0)+$A120,MATCH(J$3,TQoL_Indexes!$B$8:$AK$8,0)),"")</f>
        <v/>
      </c>
      <c r="K120" s="86" t="str">
        <f>IFERROR(INDEX(DB_Typologies!$D$4:$AP$1445,MATCH($A$3,DB_Typologies!$AQ$4:$AQ$1445,0)+$A120,MATCH(K$3,TQoL_Indexes!$B$8:$AK$8,0)),"")</f>
        <v/>
      </c>
      <c r="L120" s="86" t="str">
        <f>IFERROR(INDEX(DB_Typologies!$D$4:$AP$1445,MATCH($A$3,DB_Typologies!$AQ$4:$AQ$1445,0)+$A120,MATCH(L$3,TQoL_Indexes!$B$8:$AK$8,0)),"")</f>
        <v/>
      </c>
      <c r="M120" s="86" t="str">
        <f>IFERROR(INDEX(DB_Typologies!$D$4:$AP$1445,MATCH($A$3,DB_Typologies!$AQ$4:$AQ$1445,0)+$A120,MATCH(M$3,TQoL_Indexes!$B$8:$AK$8,0)),"")</f>
        <v/>
      </c>
      <c r="N120" s="86" t="str">
        <f>IFERROR(INDEX(DB_Typologies!$D$4:$AP$1445,MATCH($A$3,DB_Typologies!$AQ$4:$AQ$1445,0)+$A120,MATCH(N$3,TQoL_Indexes!$B$8:$AK$8,0)),"")</f>
        <v/>
      </c>
      <c r="O120" s="86" t="str">
        <f>IFERROR(INDEX(DB_Typologies!$D$4:$AP$1445,MATCH($A$3,DB_Typologies!$AQ$4:$AQ$1445,0)+$A120,MATCH(O$3,TQoL_Indexes!$B$8:$AK$8,0)),"")</f>
        <v/>
      </c>
      <c r="P120" s="86" t="str">
        <f>IFERROR(INDEX(DB_Typologies!$D$4:$AP$1445,MATCH($A$3,DB_Typologies!$AQ$4:$AQ$1445,0)+$A120,MATCH(P$3,TQoL_Indexes!$B$8:$AK$8,0)),"")</f>
        <v/>
      </c>
      <c r="Q120" s="86" t="str">
        <f>IFERROR(INDEX(DB_Typologies!$D$4:$AP$1445,MATCH($A$3,DB_Typologies!$AQ$4:$AQ$1445,0)+$A120,MATCH(Q$3,TQoL_Indexes!$B$8:$AK$8,0)),"")</f>
        <v/>
      </c>
      <c r="R120" s="86" t="str">
        <f>IFERROR(INDEX(DB_Typologies!$D$4:$AP$1445,MATCH($A$3,DB_Typologies!$AQ$4:$AQ$1445,0)+$A120,MATCH(R$3,TQoL_Indexes!$B$8:$AK$8,0)),"")</f>
        <v/>
      </c>
      <c r="S120" s="86" t="str">
        <f>IFERROR(INDEX(DB_Typologies!$D$4:$AP$1445,MATCH($A$3,DB_Typologies!$AQ$4:$AQ$1445,0)+$A120,MATCH(S$3,TQoL_Indexes!$B$8:$AK$8,0)),"")</f>
        <v/>
      </c>
      <c r="T120" s="86" t="str">
        <f>IFERROR(INDEX(DB_Typologies!$D$4:$AP$1445,MATCH($A$3,DB_Typologies!$AQ$4:$AQ$1445,0)+$A120,MATCH(T$3,TQoL_Indexes!$B$8:$AK$8,0)),"")</f>
        <v/>
      </c>
      <c r="U120" s="86" t="str">
        <f>IFERROR(INDEX(DB_Typologies!$D$4:$AP$1445,MATCH($A$3,DB_Typologies!$AQ$4:$AQ$1445,0)+$A120,MATCH(U$3,TQoL_Indexes!$B$8:$AK$8,0)),"")</f>
        <v/>
      </c>
      <c r="V120" s="86" t="str">
        <f>IFERROR(INDEX(DB_Typologies!$D$4:$AP$1445,MATCH($A$3,DB_Typologies!$AQ$4:$AQ$1445,0)+$A120,MATCH(V$3,TQoL_Indexes!$B$8:$AK$8,0)),"")</f>
        <v/>
      </c>
      <c r="W120" s="86" t="str">
        <f>IFERROR(INDEX(DB_Typologies!$D$4:$AP$1445,MATCH($A$3,DB_Typologies!$AQ$4:$AQ$1445,0)+$A120,MATCH(W$3,TQoL_Indexes!$B$8:$AK$8,0)),"")</f>
        <v/>
      </c>
      <c r="X120" s="86" t="str">
        <f>IFERROR(INDEX(DB_Typologies!$D$4:$AP$1445,MATCH($A$3,DB_Typologies!$AQ$4:$AQ$1445,0)+$A120,MATCH(X$3,TQoL_Indexes!$B$8:$AK$8,0)),"")</f>
        <v/>
      </c>
      <c r="Y120" s="86" t="str">
        <f>IFERROR(INDEX(DB_Typologies!$D$4:$AP$1445,MATCH($A$3,DB_Typologies!$AQ$4:$AQ$1445,0)+$A120,MATCH(Y$3,TQoL_Indexes!$B$8:$AK$8,0)),"")</f>
        <v/>
      </c>
      <c r="Z120" s="86" t="str">
        <f>IFERROR(INDEX(DB_Typologies!$D$4:$AP$1445,MATCH($A$3,DB_Typologies!$AQ$4:$AQ$1445,0)+$A120,MATCH(Z$3,TQoL_Indexes!$B$8:$AK$8,0)),"")</f>
        <v/>
      </c>
      <c r="AA120" s="86" t="str">
        <f>IFERROR(INDEX(DB_Typologies!$D$4:$AP$1445,MATCH($A$3,DB_Typologies!$AQ$4:$AQ$1445,0)+$A120,MATCH(AA$3,TQoL_Indexes!$B$8:$AK$8,0)),"")</f>
        <v/>
      </c>
      <c r="AB120" s="86" t="str">
        <f>IFERROR(INDEX(DB_Typologies!$D$4:$AP$1445,MATCH($A$3,DB_Typologies!$AQ$4:$AQ$1445,0)+$A120,MATCH(AB$3,TQoL_Indexes!$B$8:$AK$8,0)),"")</f>
        <v/>
      </c>
      <c r="AC120" s="86" t="str">
        <f>IFERROR(INDEX(DB_Typologies!$D$4:$AP$1445,MATCH($A$3,DB_Typologies!$AQ$4:$AQ$1445,0)+$A120,MATCH(AC$3,TQoL_Indexes!$B$8:$AK$8,0)),"")</f>
        <v/>
      </c>
      <c r="AD120" s="86" t="str">
        <f>IFERROR(INDEX(DB_Typologies!$D$4:$AP$1445,MATCH($A$3,DB_Typologies!$AQ$4:$AQ$1445,0)+$A120,MATCH(AD$3,TQoL_Indexes!$B$8:$AK$8,0)),"")</f>
        <v/>
      </c>
      <c r="AE120" s="86" t="str">
        <f>IFERROR(INDEX(DB_Typologies!$D$4:$AP$1445,MATCH($A$3,DB_Typologies!$AQ$4:$AQ$1445,0)+$A120,MATCH(AE$3,TQoL_Indexes!$B$8:$AK$8,0)),"")</f>
        <v/>
      </c>
      <c r="AF120" s="86" t="str">
        <f>IFERROR(INDEX(DB_Typologies!$D$4:$AP$1445,MATCH($A$3,DB_Typologies!$AQ$4:$AQ$1445,0)+$A120,MATCH(AF$3,TQoL_Indexes!$B$8:$AK$8,0)),"")</f>
        <v/>
      </c>
      <c r="AG120" s="86" t="str">
        <f>IFERROR(INDEX(DB_Typologies!$D$4:$AP$1445,MATCH($A$3,DB_Typologies!$AQ$4:$AQ$1445,0)+$A120,MATCH(AG$3,TQoL_Indexes!$B$8:$AK$8,0)),"")</f>
        <v/>
      </c>
      <c r="AH120" s="86" t="str">
        <f>IFERROR(INDEX(DB_Typologies!$D$4:$AP$1445,MATCH($A$3,DB_Typologies!$AQ$4:$AQ$1445,0)+$A120,MATCH(AH$3,TQoL_Indexes!$B$8:$AK$8,0)),"")</f>
        <v/>
      </c>
      <c r="AI120" s="86" t="str">
        <f>IFERROR(INDEX(DB_Typologies!$D$4:$AP$1445,MATCH($A$3,DB_Typologies!$AQ$4:$AQ$1445,0)+$A120,MATCH(AI$3,TQoL_Indexes!$B$8:$AK$8,0)),"")</f>
        <v/>
      </c>
      <c r="AJ120" s="86" t="str">
        <f>IFERROR(INDEX(DB_Typologies!$D$4:$AP$1445,MATCH($A$3,DB_Typologies!$AQ$4:$AQ$1445,0)+$A120,MATCH(AJ$3,TQoL_Indexes!$B$8:$AK$8,0)),"")</f>
        <v/>
      </c>
      <c r="AK120" s="86" t="str">
        <f>IFERROR(INDEX(DB_Typologies!$D$4:$AP$1445,MATCH($A$3,DB_Typologies!$AQ$4:$AQ$1445,0)+$A120,MATCH(AK$3,TQoL_Indexes!$B$8:$AK$8,0)),"")</f>
        <v/>
      </c>
      <c r="AL120" s="86" t="str">
        <f>IFERROR(INDEX(DB_Typologies!$D$4:$AP$1445,MATCH($A$3,DB_Typologies!$AQ$4:$AQ$1445,0)+$A120,MATCH(AL$3,TQoL_Indexes!$B$8:$AK$8,0)),"")</f>
        <v/>
      </c>
      <c r="AM120" s="87" t="str">
        <f>IFERROR(INDEX(DB_Typologies!$D$4:$AP$1445,MATCH($A$3,DB_Typologies!$AQ$4:$AQ$1445,0)+$A120,MATCH(AM$3,TQoL_Indexes!$B$8:$AK$8,0)),"")</f>
        <v/>
      </c>
    </row>
    <row r="121" spans="1:39">
      <c r="A121" s="58" t="str">
        <f>IFERROR(IF(A120+1&lt;COUNTIF(DB_Typologies!$AQ$4:$AQ$1445,$A$3),A120+1,""),"")</f>
        <v/>
      </c>
      <c r="B121" s="120" t="str">
        <f>IFERROR(INDEX(DB_Typologies!$D$4:$AP$1445,MATCH($A$3,DB_Typologies!$AQ$4:$AQ$1445,0)+$A121,MATCH(B$3,TQoL_Indexes!$B$8:$AK$8,0)),"")</f>
        <v/>
      </c>
      <c r="C121" s="86" t="str">
        <f>IFERROR(INDEX(DB_Typologies!$D$4:$AP$1445,MATCH($A$3,DB_Typologies!$AQ$4:$AQ$1445,0)+$A121,MATCH(C$3,TQoL_Indexes!$B$8:$AK$8,0)),"")</f>
        <v/>
      </c>
      <c r="D121" s="87" t="str">
        <f>IFERROR(INDEX(DB_Typologies!$D$4:$AP$1445,MATCH($A$3,DB_Typologies!$AQ$4:$AQ$1445,0)+$A121,MATCH(D$3,TQoL_Indexes!$B$8:$AK$8,0)),"")</f>
        <v/>
      </c>
      <c r="E121" s="86" t="str">
        <f>IFERROR(INDEX(DB_Typologies!$D$4:$AP$1445,MATCH($A$3,DB_Typologies!$AQ$4:$AQ$1445,0)+$A121,MATCH(E$3,TQoL_Indexes!$B$8:$AK$8,0)),"")</f>
        <v/>
      </c>
      <c r="F121" s="86" t="str">
        <f>IFERROR(INDEX(DB_Typologies!$D$4:$AP$1445,MATCH($A$3,DB_Typologies!$AQ$4:$AQ$1445,0)+$A121,MATCH(F$3,TQoL_Indexes!$B$8:$AK$8,0)),"")</f>
        <v/>
      </c>
      <c r="G121" s="86" t="str">
        <f>IFERROR(INDEX(DB_Typologies!$D$4:$AP$1445,MATCH($A$3,DB_Typologies!$AQ$4:$AQ$1445,0)+$A121,MATCH(G$3,TQoL_Indexes!$B$8:$AK$8,0)),"")</f>
        <v/>
      </c>
      <c r="H121" s="86" t="str">
        <f>IFERROR(INDEX(DB_Typologies!$D$4:$AP$1445,MATCH($A$3,DB_Typologies!$AQ$4:$AQ$1445,0)+$A121,MATCH(H$3,TQoL_Indexes!$B$8:$AK$8,0)),"")</f>
        <v/>
      </c>
      <c r="I121" s="86" t="str">
        <f>IFERROR(INDEX(DB_Typologies!$D$4:$AP$1445,MATCH($A$3,DB_Typologies!$AQ$4:$AQ$1445,0)+$A121,MATCH(I$3,TQoL_Indexes!$B$8:$AK$8,0)),"")</f>
        <v/>
      </c>
      <c r="J121" s="86" t="str">
        <f>IFERROR(INDEX(DB_Typologies!$D$4:$AP$1445,MATCH($A$3,DB_Typologies!$AQ$4:$AQ$1445,0)+$A121,MATCH(J$3,TQoL_Indexes!$B$8:$AK$8,0)),"")</f>
        <v/>
      </c>
      <c r="K121" s="86" t="str">
        <f>IFERROR(INDEX(DB_Typologies!$D$4:$AP$1445,MATCH($A$3,DB_Typologies!$AQ$4:$AQ$1445,0)+$A121,MATCH(K$3,TQoL_Indexes!$B$8:$AK$8,0)),"")</f>
        <v/>
      </c>
      <c r="L121" s="86" t="str">
        <f>IFERROR(INDEX(DB_Typologies!$D$4:$AP$1445,MATCH($A$3,DB_Typologies!$AQ$4:$AQ$1445,0)+$A121,MATCH(L$3,TQoL_Indexes!$B$8:$AK$8,0)),"")</f>
        <v/>
      </c>
      <c r="M121" s="86" t="str">
        <f>IFERROR(INDEX(DB_Typologies!$D$4:$AP$1445,MATCH($A$3,DB_Typologies!$AQ$4:$AQ$1445,0)+$A121,MATCH(M$3,TQoL_Indexes!$B$8:$AK$8,0)),"")</f>
        <v/>
      </c>
      <c r="N121" s="86" t="str">
        <f>IFERROR(INDEX(DB_Typologies!$D$4:$AP$1445,MATCH($A$3,DB_Typologies!$AQ$4:$AQ$1445,0)+$A121,MATCH(N$3,TQoL_Indexes!$B$8:$AK$8,0)),"")</f>
        <v/>
      </c>
      <c r="O121" s="86" t="str">
        <f>IFERROR(INDEX(DB_Typologies!$D$4:$AP$1445,MATCH($A$3,DB_Typologies!$AQ$4:$AQ$1445,0)+$A121,MATCH(O$3,TQoL_Indexes!$B$8:$AK$8,0)),"")</f>
        <v/>
      </c>
      <c r="P121" s="86" t="str">
        <f>IFERROR(INDEX(DB_Typologies!$D$4:$AP$1445,MATCH($A$3,DB_Typologies!$AQ$4:$AQ$1445,0)+$A121,MATCH(P$3,TQoL_Indexes!$B$8:$AK$8,0)),"")</f>
        <v/>
      </c>
      <c r="Q121" s="86" t="str">
        <f>IFERROR(INDEX(DB_Typologies!$D$4:$AP$1445,MATCH($A$3,DB_Typologies!$AQ$4:$AQ$1445,0)+$A121,MATCH(Q$3,TQoL_Indexes!$B$8:$AK$8,0)),"")</f>
        <v/>
      </c>
      <c r="R121" s="86" t="str">
        <f>IFERROR(INDEX(DB_Typologies!$D$4:$AP$1445,MATCH($A$3,DB_Typologies!$AQ$4:$AQ$1445,0)+$A121,MATCH(R$3,TQoL_Indexes!$B$8:$AK$8,0)),"")</f>
        <v/>
      </c>
      <c r="S121" s="86" t="str">
        <f>IFERROR(INDEX(DB_Typologies!$D$4:$AP$1445,MATCH($A$3,DB_Typologies!$AQ$4:$AQ$1445,0)+$A121,MATCH(S$3,TQoL_Indexes!$B$8:$AK$8,0)),"")</f>
        <v/>
      </c>
      <c r="T121" s="86" t="str">
        <f>IFERROR(INDEX(DB_Typologies!$D$4:$AP$1445,MATCH($A$3,DB_Typologies!$AQ$4:$AQ$1445,0)+$A121,MATCH(T$3,TQoL_Indexes!$B$8:$AK$8,0)),"")</f>
        <v/>
      </c>
      <c r="U121" s="86" t="str">
        <f>IFERROR(INDEX(DB_Typologies!$D$4:$AP$1445,MATCH($A$3,DB_Typologies!$AQ$4:$AQ$1445,0)+$A121,MATCH(U$3,TQoL_Indexes!$B$8:$AK$8,0)),"")</f>
        <v/>
      </c>
      <c r="V121" s="86" t="str">
        <f>IFERROR(INDEX(DB_Typologies!$D$4:$AP$1445,MATCH($A$3,DB_Typologies!$AQ$4:$AQ$1445,0)+$A121,MATCH(V$3,TQoL_Indexes!$B$8:$AK$8,0)),"")</f>
        <v/>
      </c>
      <c r="W121" s="86" t="str">
        <f>IFERROR(INDEX(DB_Typologies!$D$4:$AP$1445,MATCH($A$3,DB_Typologies!$AQ$4:$AQ$1445,0)+$A121,MATCH(W$3,TQoL_Indexes!$B$8:$AK$8,0)),"")</f>
        <v/>
      </c>
      <c r="X121" s="86" t="str">
        <f>IFERROR(INDEX(DB_Typologies!$D$4:$AP$1445,MATCH($A$3,DB_Typologies!$AQ$4:$AQ$1445,0)+$A121,MATCH(X$3,TQoL_Indexes!$B$8:$AK$8,0)),"")</f>
        <v/>
      </c>
      <c r="Y121" s="86" t="str">
        <f>IFERROR(INDEX(DB_Typologies!$D$4:$AP$1445,MATCH($A$3,DB_Typologies!$AQ$4:$AQ$1445,0)+$A121,MATCH(Y$3,TQoL_Indexes!$B$8:$AK$8,0)),"")</f>
        <v/>
      </c>
      <c r="Z121" s="86" t="str">
        <f>IFERROR(INDEX(DB_Typologies!$D$4:$AP$1445,MATCH($A$3,DB_Typologies!$AQ$4:$AQ$1445,0)+$A121,MATCH(Z$3,TQoL_Indexes!$B$8:$AK$8,0)),"")</f>
        <v/>
      </c>
      <c r="AA121" s="86" t="str">
        <f>IFERROR(INDEX(DB_Typologies!$D$4:$AP$1445,MATCH($A$3,DB_Typologies!$AQ$4:$AQ$1445,0)+$A121,MATCH(AA$3,TQoL_Indexes!$B$8:$AK$8,0)),"")</f>
        <v/>
      </c>
      <c r="AB121" s="86" t="str">
        <f>IFERROR(INDEX(DB_Typologies!$D$4:$AP$1445,MATCH($A$3,DB_Typologies!$AQ$4:$AQ$1445,0)+$A121,MATCH(AB$3,TQoL_Indexes!$B$8:$AK$8,0)),"")</f>
        <v/>
      </c>
      <c r="AC121" s="86" t="str">
        <f>IFERROR(INDEX(DB_Typologies!$D$4:$AP$1445,MATCH($A$3,DB_Typologies!$AQ$4:$AQ$1445,0)+$A121,MATCH(AC$3,TQoL_Indexes!$B$8:$AK$8,0)),"")</f>
        <v/>
      </c>
      <c r="AD121" s="86" t="str">
        <f>IFERROR(INDEX(DB_Typologies!$D$4:$AP$1445,MATCH($A$3,DB_Typologies!$AQ$4:$AQ$1445,0)+$A121,MATCH(AD$3,TQoL_Indexes!$B$8:$AK$8,0)),"")</f>
        <v/>
      </c>
      <c r="AE121" s="86" t="str">
        <f>IFERROR(INDEX(DB_Typologies!$D$4:$AP$1445,MATCH($A$3,DB_Typologies!$AQ$4:$AQ$1445,0)+$A121,MATCH(AE$3,TQoL_Indexes!$B$8:$AK$8,0)),"")</f>
        <v/>
      </c>
      <c r="AF121" s="86" t="str">
        <f>IFERROR(INDEX(DB_Typologies!$D$4:$AP$1445,MATCH($A$3,DB_Typologies!$AQ$4:$AQ$1445,0)+$A121,MATCH(AF$3,TQoL_Indexes!$B$8:$AK$8,0)),"")</f>
        <v/>
      </c>
      <c r="AG121" s="86" t="str">
        <f>IFERROR(INDEX(DB_Typologies!$D$4:$AP$1445,MATCH($A$3,DB_Typologies!$AQ$4:$AQ$1445,0)+$A121,MATCH(AG$3,TQoL_Indexes!$B$8:$AK$8,0)),"")</f>
        <v/>
      </c>
      <c r="AH121" s="86" t="str">
        <f>IFERROR(INDEX(DB_Typologies!$D$4:$AP$1445,MATCH($A$3,DB_Typologies!$AQ$4:$AQ$1445,0)+$A121,MATCH(AH$3,TQoL_Indexes!$B$8:$AK$8,0)),"")</f>
        <v/>
      </c>
      <c r="AI121" s="86" t="str">
        <f>IFERROR(INDEX(DB_Typologies!$D$4:$AP$1445,MATCH($A$3,DB_Typologies!$AQ$4:$AQ$1445,0)+$A121,MATCH(AI$3,TQoL_Indexes!$B$8:$AK$8,0)),"")</f>
        <v/>
      </c>
      <c r="AJ121" s="86" t="str">
        <f>IFERROR(INDEX(DB_Typologies!$D$4:$AP$1445,MATCH($A$3,DB_Typologies!$AQ$4:$AQ$1445,0)+$A121,MATCH(AJ$3,TQoL_Indexes!$B$8:$AK$8,0)),"")</f>
        <v/>
      </c>
      <c r="AK121" s="86" t="str">
        <f>IFERROR(INDEX(DB_Typologies!$D$4:$AP$1445,MATCH($A$3,DB_Typologies!$AQ$4:$AQ$1445,0)+$A121,MATCH(AK$3,TQoL_Indexes!$B$8:$AK$8,0)),"")</f>
        <v/>
      </c>
      <c r="AL121" s="86" t="str">
        <f>IFERROR(INDEX(DB_Typologies!$D$4:$AP$1445,MATCH($A$3,DB_Typologies!$AQ$4:$AQ$1445,0)+$A121,MATCH(AL$3,TQoL_Indexes!$B$8:$AK$8,0)),"")</f>
        <v/>
      </c>
      <c r="AM121" s="87" t="str">
        <f>IFERROR(INDEX(DB_Typologies!$D$4:$AP$1445,MATCH($A$3,DB_Typologies!$AQ$4:$AQ$1445,0)+$A121,MATCH(AM$3,TQoL_Indexes!$B$8:$AK$8,0)),"")</f>
        <v/>
      </c>
    </row>
    <row r="122" spans="1:39">
      <c r="A122" s="58" t="str">
        <f>IFERROR(IF(A121+1&lt;COUNTIF(DB_Typologies!$AQ$4:$AQ$1445,$A$3),A121+1,""),"")</f>
        <v/>
      </c>
      <c r="B122" s="120" t="str">
        <f>IFERROR(INDEX(DB_Typologies!$D$4:$AP$1445,MATCH($A$3,DB_Typologies!$AQ$4:$AQ$1445,0)+$A122,MATCH(B$3,TQoL_Indexes!$B$8:$AK$8,0)),"")</f>
        <v/>
      </c>
      <c r="C122" s="86" t="str">
        <f>IFERROR(INDEX(DB_Typologies!$D$4:$AP$1445,MATCH($A$3,DB_Typologies!$AQ$4:$AQ$1445,0)+$A122,MATCH(C$3,TQoL_Indexes!$B$8:$AK$8,0)),"")</f>
        <v/>
      </c>
      <c r="D122" s="87" t="str">
        <f>IFERROR(INDEX(DB_Typologies!$D$4:$AP$1445,MATCH($A$3,DB_Typologies!$AQ$4:$AQ$1445,0)+$A122,MATCH(D$3,TQoL_Indexes!$B$8:$AK$8,0)),"")</f>
        <v/>
      </c>
      <c r="E122" s="86" t="str">
        <f>IFERROR(INDEX(DB_Typologies!$D$4:$AP$1445,MATCH($A$3,DB_Typologies!$AQ$4:$AQ$1445,0)+$A122,MATCH(E$3,TQoL_Indexes!$B$8:$AK$8,0)),"")</f>
        <v/>
      </c>
      <c r="F122" s="86" t="str">
        <f>IFERROR(INDEX(DB_Typologies!$D$4:$AP$1445,MATCH($A$3,DB_Typologies!$AQ$4:$AQ$1445,0)+$A122,MATCH(F$3,TQoL_Indexes!$B$8:$AK$8,0)),"")</f>
        <v/>
      </c>
      <c r="G122" s="86" t="str">
        <f>IFERROR(INDEX(DB_Typologies!$D$4:$AP$1445,MATCH($A$3,DB_Typologies!$AQ$4:$AQ$1445,0)+$A122,MATCH(G$3,TQoL_Indexes!$B$8:$AK$8,0)),"")</f>
        <v/>
      </c>
      <c r="H122" s="86" t="str">
        <f>IFERROR(INDEX(DB_Typologies!$D$4:$AP$1445,MATCH($A$3,DB_Typologies!$AQ$4:$AQ$1445,0)+$A122,MATCH(H$3,TQoL_Indexes!$B$8:$AK$8,0)),"")</f>
        <v/>
      </c>
      <c r="I122" s="86" t="str">
        <f>IFERROR(INDEX(DB_Typologies!$D$4:$AP$1445,MATCH($A$3,DB_Typologies!$AQ$4:$AQ$1445,0)+$A122,MATCH(I$3,TQoL_Indexes!$B$8:$AK$8,0)),"")</f>
        <v/>
      </c>
      <c r="J122" s="86" t="str">
        <f>IFERROR(INDEX(DB_Typologies!$D$4:$AP$1445,MATCH($A$3,DB_Typologies!$AQ$4:$AQ$1445,0)+$A122,MATCH(J$3,TQoL_Indexes!$B$8:$AK$8,0)),"")</f>
        <v/>
      </c>
      <c r="K122" s="86" t="str">
        <f>IFERROR(INDEX(DB_Typologies!$D$4:$AP$1445,MATCH($A$3,DB_Typologies!$AQ$4:$AQ$1445,0)+$A122,MATCH(K$3,TQoL_Indexes!$B$8:$AK$8,0)),"")</f>
        <v/>
      </c>
      <c r="L122" s="86" t="str">
        <f>IFERROR(INDEX(DB_Typologies!$D$4:$AP$1445,MATCH($A$3,DB_Typologies!$AQ$4:$AQ$1445,0)+$A122,MATCH(L$3,TQoL_Indexes!$B$8:$AK$8,0)),"")</f>
        <v/>
      </c>
      <c r="M122" s="86" t="str">
        <f>IFERROR(INDEX(DB_Typologies!$D$4:$AP$1445,MATCH($A$3,DB_Typologies!$AQ$4:$AQ$1445,0)+$A122,MATCH(M$3,TQoL_Indexes!$B$8:$AK$8,0)),"")</f>
        <v/>
      </c>
      <c r="N122" s="86" t="str">
        <f>IFERROR(INDEX(DB_Typologies!$D$4:$AP$1445,MATCH($A$3,DB_Typologies!$AQ$4:$AQ$1445,0)+$A122,MATCH(N$3,TQoL_Indexes!$B$8:$AK$8,0)),"")</f>
        <v/>
      </c>
      <c r="O122" s="86" t="str">
        <f>IFERROR(INDEX(DB_Typologies!$D$4:$AP$1445,MATCH($A$3,DB_Typologies!$AQ$4:$AQ$1445,0)+$A122,MATCH(O$3,TQoL_Indexes!$B$8:$AK$8,0)),"")</f>
        <v/>
      </c>
      <c r="P122" s="86" t="str">
        <f>IFERROR(INDEX(DB_Typologies!$D$4:$AP$1445,MATCH($A$3,DB_Typologies!$AQ$4:$AQ$1445,0)+$A122,MATCH(P$3,TQoL_Indexes!$B$8:$AK$8,0)),"")</f>
        <v/>
      </c>
      <c r="Q122" s="86" t="str">
        <f>IFERROR(INDEX(DB_Typologies!$D$4:$AP$1445,MATCH($A$3,DB_Typologies!$AQ$4:$AQ$1445,0)+$A122,MATCH(Q$3,TQoL_Indexes!$B$8:$AK$8,0)),"")</f>
        <v/>
      </c>
      <c r="R122" s="86" t="str">
        <f>IFERROR(INDEX(DB_Typologies!$D$4:$AP$1445,MATCH($A$3,DB_Typologies!$AQ$4:$AQ$1445,0)+$A122,MATCH(R$3,TQoL_Indexes!$B$8:$AK$8,0)),"")</f>
        <v/>
      </c>
      <c r="S122" s="86" t="str">
        <f>IFERROR(INDEX(DB_Typologies!$D$4:$AP$1445,MATCH($A$3,DB_Typologies!$AQ$4:$AQ$1445,0)+$A122,MATCH(S$3,TQoL_Indexes!$B$8:$AK$8,0)),"")</f>
        <v/>
      </c>
      <c r="T122" s="86" t="str">
        <f>IFERROR(INDEX(DB_Typologies!$D$4:$AP$1445,MATCH($A$3,DB_Typologies!$AQ$4:$AQ$1445,0)+$A122,MATCH(T$3,TQoL_Indexes!$B$8:$AK$8,0)),"")</f>
        <v/>
      </c>
      <c r="U122" s="86" t="str">
        <f>IFERROR(INDEX(DB_Typologies!$D$4:$AP$1445,MATCH($A$3,DB_Typologies!$AQ$4:$AQ$1445,0)+$A122,MATCH(U$3,TQoL_Indexes!$B$8:$AK$8,0)),"")</f>
        <v/>
      </c>
      <c r="V122" s="86" t="str">
        <f>IFERROR(INDEX(DB_Typologies!$D$4:$AP$1445,MATCH($A$3,DB_Typologies!$AQ$4:$AQ$1445,0)+$A122,MATCH(V$3,TQoL_Indexes!$B$8:$AK$8,0)),"")</f>
        <v/>
      </c>
      <c r="W122" s="86" t="str">
        <f>IFERROR(INDEX(DB_Typologies!$D$4:$AP$1445,MATCH($A$3,DB_Typologies!$AQ$4:$AQ$1445,0)+$A122,MATCH(W$3,TQoL_Indexes!$B$8:$AK$8,0)),"")</f>
        <v/>
      </c>
      <c r="X122" s="86" t="str">
        <f>IFERROR(INDEX(DB_Typologies!$D$4:$AP$1445,MATCH($A$3,DB_Typologies!$AQ$4:$AQ$1445,0)+$A122,MATCH(X$3,TQoL_Indexes!$B$8:$AK$8,0)),"")</f>
        <v/>
      </c>
      <c r="Y122" s="86" t="str">
        <f>IFERROR(INDEX(DB_Typologies!$D$4:$AP$1445,MATCH($A$3,DB_Typologies!$AQ$4:$AQ$1445,0)+$A122,MATCH(Y$3,TQoL_Indexes!$B$8:$AK$8,0)),"")</f>
        <v/>
      </c>
      <c r="Z122" s="86" t="str">
        <f>IFERROR(INDEX(DB_Typologies!$D$4:$AP$1445,MATCH($A$3,DB_Typologies!$AQ$4:$AQ$1445,0)+$A122,MATCH(Z$3,TQoL_Indexes!$B$8:$AK$8,0)),"")</f>
        <v/>
      </c>
      <c r="AA122" s="86" t="str">
        <f>IFERROR(INDEX(DB_Typologies!$D$4:$AP$1445,MATCH($A$3,DB_Typologies!$AQ$4:$AQ$1445,0)+$A122,MATCH(AA$3,TQoL_Indexes!$B$8:$AK$8,0)),"")</f>
        <v/>
      </c>
      <c r="AB122" s="86" t="str">
        <f>IFERROR(INDEX(DB_Typologies!$D$4:$AP$1445,MATCH($A$3,DB_Typologies!$AQ$4:$AQ$1445,0)+$A122,MATCH(AB$3,TQoL_Indexes!$B$8:$AK$8,0)),"")</f>
        <v/>
      </c>
      <c r="AC122" s="86" t="str">
        <f>IFERROR(INDEX(DB_Typologies!$D$4:$AP$1445,MATCH($A$3,DB_Typologies!$AQ$4:$AQ$1445,0)+$A122,MATCH(AC$3,TQoL_Indexes!$B$8:$AK$8,0)),"")</f>
        <v/>
      </c>
      <c r="AD122" s="86" t="str">
        <f>IFERROR(INDEX(DB_Typologies!$D$4:$AP$1445,MATCH($A$3,DB_Typologies!$AQ$4:$AQ$1445,0)+$A122,MATCH(AD$3,TQoL_Indexes!$B$8:$AK$8,0)),"")</f>
        <v/>
      </c>
      <c r="AE122" s="86" t="str">
        <f>IFERROR(INDEX(DB_Typologies!$D$4:$AP$1445,MATCH($A$3,DB_Typologies!$AQ$4:$AQ$1445,0)+$A122,MATCH(AE$3,TQoL_Indexes!$B$8:$AK$8,0)),"")</f>
        <v/>
      </c>
      <c r="AF122" s="86" t="str">
        <f>IFERROR(INDEX(DB_Typologies!$D$4:$AP$1445,MATCH($A$3,DB_Typologies!$AQ$4:$AQ$1445,0)+$A122,MATCH(AF$3,TQoL_Indexes!$B$8:$AK$8,0)),"")</f>
        <v/>
      </c>
      <c r="AG122" s="86" t="str">
        <f>IFERROR(INDEX(DB_Typologies!$D$4:$AP$1445,MATCH($A$3,DB_Typologies!$AQ$4:$AQ$1445,0)+$A122,MATCH(AG$3,TQoL_Indexes!$B$8:$AK$8,0)),"")</f>
        <v/>
      </c>
      <c r="AH122" s="86" t="str">
        <f>IFERROR(INDEX(DB_Typologies!$D$4:$AP$1445,MATCH($A$3,DB_Typologies!$AQ$4:$AQ$1445,0)+$A122,MATCH(AH$3,TQoL_Indexes!$B$8:$AK$8,0)),"")</f>
        <v/>
      </c>
      <c r="AI122" s="86" t="str">
        <f>IFERROR(INDEX(DB_Typologies!$D$4:$AP$1445,MATCH($A$3,DB_Typologies!$AQ$4:$AQ$1445,0)+$A122,MATCH(AI$3,TQoL_Indexes!$B$8:$AK$8,0)),"")</f>
        <v/>
      </c>
      <c r="AJ122" s="86" t="str">
        <f>IFERROR(INDEX(DB_Typologies!$D$4:$AP$1445,MATCH($A$3,DB_Typologies!$AQ$4:$AQ$1445,0)+$A122,MATCH(AJ$3,TQoL_Indexes!$B$8:$AK$8,0)),"")</f>
        <v/>
      </c>
      <c r="AK122" s="86" t="str">
        <f>IFERROR(INDEX(DB_Typologies!$D$4:$AP$1445,MATCH($A$3,DB_Typologies!$AQ$4:$AQ$1445,0)+$A122,MATCH(AK$3,TQoL_Indexes!$B$8:$AK$8,0)),"")</f>
        <v/>
      </c>
      <c r="AL122" s="86" t="str">
        <f>IFERROR(INDEX(DB_Typologies!$D$4:$AP$1445,MATCH($A$3,DB_Typologies!$AQ$4:$AQ$1445,0)+$A122,MATCH(AL$3,TQoL_Indexes!$B$8:$AK$8,0)),"")</f>
        <v/>
      </c>
      <c r="AM122" s="87" t="str">
        <f>IFERROR(INDEX(DB_Typologies!$D$4:$AP$1445,MATCH($A$3,DB_Typologies!$AQ$4:$AQ$1445,0)+$A122,MATCH(AM$3,TQoL_Indexes!$B$8:$AK$8,0)),"")</f>
        <v/>
      </c>
    </row>
    <row r="123" spans="1:39">
      <c r="A123" s="58" t="str">
        <f>IFERROR(IF(A122+1&lt;COUNTIF(DB_Typologies!$AQ$4:$AQ$1445,$A$3),A122+1,""),"")</f>
        <v/>
      </c>
      <c r="B123" s="120" t="str">
        <f>IFERROR(INDEX(DB_Typologies!$D$4:$AP$1445,MATCH($A$3,DB_Typologies!$AQ$4:$AQ$1445,0)+$A123,MATCH(B$3,TQoL_Indexes!$B$8:$AK$8,0)),"")</f>
        <v/>
      </c>
      <c r="C123" s="86" t="str">
        <f>IFERROR(INDEX(DB_Typologies!$D$4:$AP$1445,MATCH($A$3,DB_Typologies!$AQ$4:$AQ$1445,0)+$A123,MATCH(C$3,TQoL_Indexes!$B$8:$AK$8,0)),"")</f>
        <v/>
      </c>
      <c r="D123" s="87" t="str">
        <f>IFERROR(INDEX(DB_Typologies!$D$4:$AP$1445,MATCH($A$3,DB_Typologies!$AQ$4:$AQ$1445,0)+$A123,MATCH(D$3,TQoL_Indexes!$B$8:$AK$8,0)),"")</f>
        <v/>
      </c>
      <c r="E123" s="86" t="str">
        <f>IFERROR(INDEX(DB_Typologies!$D$4:$AP$1445,MATCH($A$3,DB_Typologies!$AQ$4:$AQ$1445,0)+$A123,MATCH(E$3,TQoL_Indexes!$B$8:$AK$8,0)),"")</f>
        <v/>
      </c>
      <c r="F123" s="86" t="str">
        <f>IFERROR(INDEX(DB_Typologies!$D$4:$AP$1445,MATCH($A$3,DB_Typologies!$AQ$4:$AQ$1445,0)+$A123,MATCH(F$3,TQoL_Indexes!$B$8:$AK$8,0)),"")</f>
        <v/>
      </c>
      <c r="G123" s="86" t="str">
        <f>IFERROR(INDEX(DB_Typologies!$D$4:$AP$1445,MATCH($A$3,DB_Typologies!$AQ$4:$AQ$1445,0)+$A123,MATCH(G$3,TQoL_Indexes!$B$8:$AK$8,0)),"")</f>
        <v/>
      </c>
      <c r="H123" s="86" t="str">
        <f>IFERROR(INDEX(DB_Typologies!$D$4:$AP$1445,MATCH($A$3,DB_Typologies!$AQ$4:$AQ$1445,0)+$A123,MATCH(H$3,TQoL_Indexes!$B$8:$AK$8,0)),"")</f>
        <v/>
      </c>
      <c r="I123" s="86" t="str">
        <f>IFERROR(INDEX(DB_Typologies!$D$4:$AP$1445,MATCH($A$3,DB_Typologies!$AQ$4:$AQ$1445,0)+$A123,MATCH(I$3,TQoL_Indexes!$B$8:$AK$8,0)),"")</f>
        <v/>
      </c>
      <c r="J123" s="86" t="str">
        <f>IFERROR(INDEX(DB_Typologies!$D$4:$AP$1445,MATCH($A$3,DB_Typologies!$AQ$4:$AQ$1445,0)+$A123,MATCH(J$3,TQoL_Indexes!$B$8:$AK$8,0)),"")</f>
        <v/>
      </c>
      <c r="K123" s="86" t="str">
        <f>IFERROR(INDEX(DB_Typologies!$D$4:$AP$1445,MATCH($A$3,DB_Typologies!$AQ$4:$AQ$1445,0)+$A123,MATCH(K$3,TQoL_Indexes!$B$8:$AK$8,0)),"")</f>
        <v/>
      </c>
      <c r="L123" s="86" t="str">
        <f>IFERROR(INDEX(DB_Typologies!$D$4:$AP$1445,MATCH($A$3,DB_Typologies!$AQ$4:$AQ$1445,0)+$A123,MATCH(L$3,TQoL_Indexes!$B$8:$AK$8,0)),"")</f>
        <v/>
      </c>
      <c r="M123" s="86" t="str">
        <f>IFERROR(INDEX(DB_Typologies!$D$4:$AP$1445,MATCH($A$3,DB_Typologies!$AQ$4:$AQ$1445,0)+$A123,MATCH(M$3,TQoL_Indexes!$B$8:$AK$8,0)),"")</f>
        <v/>
      </c>
      <c r="N123" s="86" t="str">
        <f>IFERROR(INDEX(DB_Typologies!$D$4:$AP$1445,MATCH($A$3,DB_Typologies!$AQ$4:$AQ$1445,0)+$A123,MATCH(N$3,TQoL_Indexes!$B$8:$AK$8,0)),"")</f>
        <v/>
      </c>
      <c r="O123" s="86" t="str">
        <f>IFERROR(INDEX(DB_Typologies!$D$4:$AP$1445,MATCH($A$3,DB_Typologies!$AQ$4:$AQ$1445,0)+$A123,MATCH(O$3,TQoL_Indexes!$B$8:$AK$8,0)),"")</f>
        <v/>
      </c>
      <c r="P123" s="86" t="str">
        <f>IFERROR(INDEX(DB_Typologies!$D$4:$AP$1445,MATCH($A$3,DB_Typologies!$AQ$4:$AQ$1445,0)+$A123,MATCH(P$3,TQoL_Indexes!$B$8:$AK$8,0)),"")</f>
        <v/>
      </c>
      <c r="Q123" s="86" t="str">
        <f>IFERROR(INDEX(DB_Typologies!$D$4:$AP$1445,MATCH($A$3,DB_Typologies!$AQ$4:$AQ$1445,0)+$A123,MATCH(Q$3,TQoL_Indexes!$B$8:$AK$8,0)),"")</f>
        <v/>
      </c>
      <c r="R123" s="86" t="str">
        <f>IFERROR(INDEX(DB_Typologies!$D$4:$AP$1445,MATCH($A$3,DB_Typologies!$AQ$4:$AQ$1445,0)+$A123,MATCH(R$3,TQoL_Indexes!$B$8:$AK$8,0)),"")</f>
        <v/>
      </c>
      <c r="S123" s="86" t="str">
        <f>IFERROR(INDEX(DB_Typologies!$D$4:$AP$1445,MATCH($A$3,DB_Typologies!$AQ$4:$AQ$1445,0)+$A123,MATCH(S$3,TQoL_Indexes!$B$8:$AK$8,0)),"")</f>
        <v/>
      </c>
      <c r="T123" s="86" t="str">
        <f>IFERROR(INDEX(DB_Typologies!$D$4:$AP$1445,MATCH($A$3,DB_Typologies!$AQ$4:$AQ$1445,0)+$A123,MATCH(T$3,TQoL_Indexes!$B$8:$AK$8,0)),"")</f>
        <v/>
      </c>
      <c r="U123" s="86" t="str">
        <f>IFERROR(INDEX(DB_Typologies!$D$4:$AP$1445,MATCH($A$3,DB_Typologies!$AQ$4:$AQ$1445,0)+$A123,MATCH(U$3,TQoL_Indexes!$B$8:$AK$8,0)),"")</f>
        <v/>
      </c>
      <c r="V123" s="86" t="str">
        <f>IFERROR(INDEX(DB_Typologies!$D$4:$AP$1445,MATCH($A$3,DB_Typologies!$AQ$4:$AQ$1445,0)+$A123,MATCH(V$3,TQoL_Indexes!$B$8:$AK$8,0)),"")</f>
        <v/>
      </c>
      <c r="W123" s="86" t="str">
        <f>IFERROR(INDEX(DB_Typologies!$D$4:$AP$1445,MATCH($A$3,DB_Typologies!$AQ$4:$AQ$1445,0)+$A123,MATCH(W$3,TQoL_Indexes!$B$8:$AK$8,0)),"")</f>
        <v/>
      </c>
      <c r="X123" s="86" t="str">
        <f>IFERROR(INDEX(DB_Typologies!$D$4:$AP$1445,MATCH($A$3,DB_Typologies!$AQ$4:$AQ$1445,0)+$A123,MATCH(X$3,TQoL_Indexes!$B$8:$AK$8,0)),"")</f>
        <v/>
      </c>
      <c r="Y123" s="86" t="str">
        <f>IFERROR(INDEX(DB_Typologies!$D$4:$AP$1445,MATCH($A$3,DB_Typologies!$AQ$4:$AQ$1445,0)+$A123,MATCH(Y$3,TQoL_Indexes!$B$8:$AK$8,0)),"")</f>
        <v/>
      </c>
      <c r="Z123" s="86" t="str">
        <f>IFERROR(INDEX(DB_Typologies!$D$4:$AP$1445,MATCH($A$3,DB_Typologies!$AQ$4:$AQ$1445,0)+$A123,MATCH(Z$3,TQoL_Indexes!$B$8:$AK$8,0)),"")</f>
        <v/>
      </c>
      <c r="AA123" s="86" t="str">
        <f>IFERROR(INDEX(DB_Typologies!$D$4:$AP$1445,MATCH($A$3,DB_Typologies!$AQ$4:$AQ$1445,0)+$A123,MATCH(AA$3,TQoL_Indexes!$B$8:$AK$8,0)),"")</f>
        <v/>
      </c>
      <c r="AB123" s="86" t="str">
        <f>IFERROR(INDEX(DB_Typologies!$D$4:$AP$1445,MATCH($A$3,DB_Typologies!$AQ$4:$AQ$1445,0)+$A123,MATCH(AB$3,TQoL_Indexes!$B$8:$AK$8,0)),"")</f>
        <v/>
      </c>
      <c r="AC123" s="86" t="str">
        <f>IFERROR(INDEX(DB_Typologies!$D$4:$AP$1445,MATCH($A$3,DB_Typologies!$AQ$4:$AQ$1445,0)+$A123,MATCH(AC$3,TQoL_Indexes!$B$8:$AK$8,0)),"")</f>
        <v/>
      </c>
      <c r="AD123" s="86" t="str">
        <f>IFERROR(INDEX(DB_Typologies!$D$4:$AP$1445,MATCH($A$3,DB_Typologies!$AQ$4:$AQ$1445,0)+$A123,MATCH(AD$3,TQoL_Indexes!$B$8:$AK$8,0)),"")</f>
        <v/>
      </c>
      <c r="AE123" s="86" t="str">
        <f>IFERROR(INDEX(DB_Typologies!$D$4:$AP$1445,MATCH($A$3,DB_Typologies!$AQ$4:$AQ$1445,0)+$A123,MATCH(AE$3,TQoL_Indexes!$B$8:$AK$8,0)),"")</f>
        <v/>
      </c>
      <c r="AF123" s="86" t="str">
        <f>IFERROR(INDEX(DB_Typologies!$D$4:$AP$1445,MATCH($A$3,DB_Typologies!$AQ$4:$AQ$1445,0)+$A123,MATCH(AF$3,TQoL_Indexes!$B$8:$AK$8,0)),"")</f>
        <v/>
      </c>
      <c r="AG123" s="86" t="str">
        <f>IFERROR(INDEX(DB_Typologies!$D$4:$AP$1445,MATCH($A$3,DB_Typologies!$AQ$4:$AQ$1445,0)+$A123,MATCH(AG$3,TQoL_Indexes!$B$8:$AK$8,0)),"")</f>
        <v/>
      </c>
      <c r="AH123" s="86" t="str">
        <f>IFERROR(INDEX(DB_Typologies!$D$4:$AP$1445,MATCH($A$3,DB_Typologies!$AQ$4:$AQ$1445,0)+$A123,MATCH(AH$3,TQoL_Indexes!$B$8:$AK$8,0)),"")</f>
        <v/>
      </c>
      <c r="AI123" s="86" t="str">
        <f>IFERROR(INDEX(DB_Typologies!$D$4:$AP$1445,MATCH($A$3,DB_Typologies!$AQ$4:$AQ$1445,0)+$A123,MATCH(AI$3,TQoL_Indexes!$B$8:$AK$8,0)),"")</f>
        <v/>
      </c>
      <c r="AJ123" s="86" t="str">
        <f>IFERROR(INDEX(DB_Typologies!$D$4:$AP$1445,MATCH($A$3,DB_Typologies!$AQ$4:$AQ$1445,0)+$A123,MATCH(AJ$3,TQoL_Indexes!$B$8:$AK$8,0)),"")</f>
        <v/>
      </c>
      <c r="AK123" s="86" t="str">
        <f>IFERROR(INDEX(DB_Typologies!$D$4:$AP$1445,MATCH($A$3,DB_Typologies!$AQ$4:$AQ$1445,0)+$A123,MATCH(AK$3,TQoL_Indexes!$B$8:$AK$8,0)),"")</f>
        <v/>
      </c>
      <c r="AL123" s="86" t="str">
        <f>IFERROR(INDEX(DB_Typologies!$D$4:$AP$1445,MATCH($A$3,DB_Typologies!$AQ$4:$AQ$1445,0)+$A123,MATCH(AL$3,TQoL_Indexes!$B$8:$AK$8,0)),"")</f>
        <v/>
      </c>
      <c r="AM123" s="87" t="str">
        <f>IFERROR(INDEX(DB_Typologies!$D$4:$AP$1445,MATCH($A$3,DB_Typologies!$AQ$4:$AQ$1445,0)+$A123,MATCH(AM$3,TQoL_Indexes!$B$8:$AK$8,0)),"")</f>
        <v/>
      </c>
    </row>
    <row r="124" spans="1:39">
      <c r="A124" s="58" t="str">
        <f>IFERROR(IF(A123+1&lt;COUNTIF(DB_Typologies!$AQ$4:$AQ$1445,$A$3),A123+1,""),"")</f>
        <v/>
      </c>
      <c r="B124" s="120" t="str">
        <f>IFERROR(INDEX(DB_Typologies!$D$4:$AP$1445,MATCH($A$3,DB_Typologies!$AQ$4:$AQ$1445,0)+$A124,MATCH(B$3,TQoL_Indexes!$B$8:$AK$8,0)),"")</f>
        <v/>
      </c>
      <c r="C124" s="86" t="str">
        <f>IFERROR(INDEX(DB_Typologies!$D$4:$AP$1445,MATCH($A$3,DB_Typologies!$AQ$4:$AQ$1445,0)+$A124,MATCH(C$3,TQoL_Indexes!$B$8:$AK$8,0)),"")</f>
        <v/>
      </c>
      <c r="D124" s="87" t="str">
        <f>IFERROR(INDEX(DB_Typologies!$D$4:$AP$1445,MATCH($A$3,DB_Typologies!$AQ$4:$AQ$1445,0)+$A124,MATCH(D$3,TQoL_Indexes!$B$8:$AK$8,0)),"")</f>
        <v/>
      </c>
      <c r="E124" s="86" t="str">
        <f>IFERROR(INDEX(DB_Typologies!$D$4:$AP$1445,MATCH($A$3,DB_Typologies!$AQ$4:$AQ$1445,0)+$A124,MATCH(E$3,TQoL_Indexes!$B$8:$AK$8,0)),"")</f>
        <v/>
      </c>
      <c r="F124" s="86" t="str">
        <f>IFERROR(INDEX(DB_Typologies!$D$4:$AP$1445,MATCH($A$3,DB_Typologies!$AQ$4:$AQ$1445,0)+$A124,MATCH(F$3,TQoL_Indexes!$B$8:$AK$8,0)),"")</f>
        <v/>
      </c>
      <c r="G124" s="86" t="str">
        <f>IFERROR(INDEX(DB_Typologies!$D$4:$AP$1445,MATCH($A$3,DB_Typologies!$AQ$4:$AQ$1445,0)+$A124,MATCH(G$3,TQoL_Indexes!$B$8:$AK$8,0)),"")</f>
        <v/>
      </c>
      <c r="H124" s="86" t="str">
        <f>IFERROR(INDEX(DB_Typologies!$D$4:$AP$1445,MATCH($A$3,DB_Typologies!$AQ$4:$AQ$1445,0)+$A124,MATCH(H$3,TQoL_Indexes!$B$8:$AK$8,0)),"")</f>
        <v/>
      </c>
      <c r="I124" s="86" t="str">
        <f>IFERROR(INDEX(DB_Typologies!$D$4:$AP$1445,MATCH($A$3,DB_Typologies!$AQ$4:$AQ$1445,0)+$A124,MATCH(I$3,TQoL_Indexes!$B$8:$AK$8,0)),"")</f>
        <v/>
      </c>
      <c r="J124" s="86" t="str">
        <f>IFERROR(INDEX(DB_Typologies!$D$4:$AP$1445,MATCH($A$3,DB_Typologies!$AQ$4:$AQ$1445,0)+$A124,MATCH(J$3,TQoL_Indexes!$B$8:$AK$8,0)),"")</f>
        <v/>
      </c>
      <c r="K124" s="86" t="str">
        <f>IFERROR(INDEX(DB_Typologies!$D$4:$AP$1445,MATCH($A$3,DB_Typologies!$AQ$4:$AQ$1445,0)+$A124,MATCH(K$3,TQoL_Indexes!$B$8:$AK$8,0)),"")</f>
        <v/>
      </c>
      <c r="L124" s="86" t="str">
        <f>IFERROR(INDEX(DB_Typologies!$D$4:$AP$1445,MATCH($A$3,DB_Typologies!$AQ$4:$AQ$1445,0)+$A124,MATCH(L$3,TQoL_Indexes!$B$8:$AK$8,0)),"")</f>
        <v/>
      </c>
      <c r="M124" s="86" t="str">
        <f>IFERROR(INDEX(DB_Typologies!$D$4:$AP$1445,MATCH($A$3,DB_Typologies!$AQ$4:$AQ$1445,0)+$A124,MATCH(M$3,TQoL_Indexes!$B$8:$AK$8,0)),"")</f>
        <v/>
      </c>
      <c r="N124" s="86" t="str">
        <f>IFERROR(INDEX(DB_Typologies!$D$4:$AP$1445,MATCH($A$3,DB_Typologies!$AQ$4:$AQ$1445,0)+$A124,MATCH(N$3,TQoL_Indexes!$B$8:$AK$8,0)),"")</f>
        <v/>
      </c>
      <c r="O124" s="86" t="str">
        <f>IFERROR(INDEX(DB_Typologies!$D$4:$AP$1445,MATCH($A$3,DB_Typologies!$AQ$4:$AQ$1445,0)+$A124,MATCH(O$3,TQoL_Indexes!$B$8:$AK$8,0)),"")</f>
        <v/>
      </c>
      <c r="P124" s="86" t="str">
        <f>IFERROR(INDEX(DB_Typologies!$D$4:$AP$1445,MATCH($A$3,DB_Typologies!$AQ$4:$AQ$1445,0)+$A124,MATCH(P$3,TQoL_Indexes!$B$8:$AK$8,0)),"")</f>
        <v/>
      </c>
      <c r="Q124" s="86" t="str">
        <f>IFERROR(INDEX(DB_Typologies!$D$4:$AP$1445,MATCH($A$3,DB_Typologies!$AQ$4:$AQ$1445,0)+$A124,MATCH(Q$3,TQoL_Indexes!$B$8:$AK$8,0)),"")</f>
        <v/>
      </c>
      <c r="R124" s="86" t="str">
        <f>IFERROR(INDEX(DB_Typologies!$D$4:$AP$1445,MATCH($A$3,DB_Typologies!$AQ$4:$AQ$1445,0)+$A124,MATCH(R$3,TQoL_Indexes!$B$8:$AK$8,0)),"")</f>
        <v/>
      </c>
      <c r="S124" s="86" t="str">
        <f>IFERROR(INDEX(DB_Typologies!$D$4:$AP$1445,MATCH($A$3,DB_Typologies!$AQ$4:$AQ$1445,0)+$A124,MATCH(S$3,TQoL_Indexes!$B$8:$AK$8,0)),"")</f>
        <v/>
      </c>
      <c r="T124" s="86" t="str">
        <f>IFERROR(INDEX(DB_Typologies!$D$4:$AP$1445,MATCH($A$3,DB_Typologies!$AQ$4:$AQ$1445,0)+$A124,MATCH(T$3,TQoL_Indexes!$B$8:$AK$8,0)),"")</f>
        <v/>
      </c>
      <c r="U124" s="86" t="str">
        <f>IFERROR(INDEX(DB_Typologies!$D$4:$AP$1445,MATCH($A$3,DB_Typologies!$AQ$4:$AQ$1445,0)+$A124,MATCH(U$3,TQoL_Indexes!$B$8:$AK$8,0)),"")</f>
        <v/>
      </c>
      <c r="V124" s="86" t="str">
        <f>IFERROR(INDEX(DB_Typologies!$D$4:$AP$1445,MATCH($A$3,DB_Typologies!$AQ$4:$AQ$1445,0)+$A124,MATCH(V$3,TQoL_Indexes!$B$8:$AK$8,0)),"")</f>
        <v/>
      </c>
      <c r="W124" s="86" t="str">
        <f>IFERROR(INDEX(DB_Typologies!$D$4:$AP$1445,MATCH($A$3,DB_Typologies!$AQ$4:$AQ$1445,0)+$A124,MATCH(W$3,TQoL_Indexes!$B$8:$AK$8,0)),"")</f>
        <v/>
      </c>
      <c r="X124" s="86" t="str">
        <f>IFERROR(INDEX(DB_Typologies!$D$4:$AP$1445,MATCH($A$3,DB_Typologies!$AQ$4:$AQ$1445,0)+$A124,MATCH(X$3,TQoL_Indexes!$B$8:$AK$8,0)),"")</f>
        <v/>
      </c>
      <c r="Y124" s="86" t="str">
        <f>IFERROR(INDEX(DB_Typologies!$D$4:$AP$1445,MATCH($A$3,DB_Typologies!$AQ$4:$AQ$1445,0)+$A124,MATCH(Y$3,TQoL_Indexes!$B$8:$AK$8,0)),"")</f>
        <v/>
      </c>
      <c r="Z124" s="86" t="str">
        <f>IFERROR(INDEX(DB_Typologies!$D$4:$AP$1445,MATCH($A$3,DB_Typologies!$AQ$4:$AQ$1445,0)+$A124,MATCH(Z$3,TQoL_Indexes!$B$8:$AK$8,0)),"")</f>
        <v/>
      </c>
      <c r="AA124" s="86" t="str">
        <f>IFERROR(INDEX(DB_Typologies!$D$4:$AP$1445,MATCH($A$3,DB_Typologies!$AQ$4:$AQ$1445,0)+$A124,MATCH(AA$3,TQoL_Indexes!$B$8:$AK$8,0)),"")</f>
        <v/>
      </c>
      <c r="AB124" s="86" t="str">
        <f>IFERROR(INDEX(DB_Typologies!$D$4:$AP$1445,MATCH($A$3,DB_Typologies!$AQ$4:$AQ$1445,0)+$A124,MATCH(AB$3,TQoL_Indexes!$B$8:$AK$8,0)),"")</f>
        <v/>
      </c>
      <c r="AC124" s="86" t="str">
        <f>IFERROR(INDEX(DB_Typologies!$D$4:$AP$1445,MATCH($A$3,DB_Typologies!$AQ$4:$AQ$1445,0)+$A124,MATCH(AC$3,TQoL_Indexes!$B$8:$AK$8,0)),"")</f>
        <v/>
      </c>
      <c r="AD124" s="86" t="str">
        <f>IFERROR(INDEX(DB_Typologies!$D$4:$AP$1445,MATCH($A$3,DB_Typologies!$AQ$4:$AQ$1445,0)+$A124,MATCH(AD$3,TQoL_Indexes!$B$8:$AK$8,0)),"")</f>
        <v/>
      </c>
      <c r="AE124" s="86" t="str">
        <f>IFERROR(INDEX(DB_Typologies!$D$4:$AP$1445,MATCH($A$3,DB_Typologies!$AQ$4:$AQ$1445,0)+$A124,MATCH(AE$3,TQoL_Indexes!$B$8:$AK$8,0)),"")</f>
        <v/>
      </c>
      <c r="AF124" s="86" t="str">
        <f>IFERROR(INDEX(DB_Typologies!$D$4:$AP$1445,MATCH($A$3,DB_Typologies!$AQ$4:$AQ$1445,0)+$A124,MATCH(AF$3,TQoL_Indexes!$B$8:$AK$8,0)),"")</f>
        <v/>
      </c>
      <c r="AG124" s="86" t="str">
        <f>IFERROR(INDEX(DB_Typologies!$D$4:$AP$1445,MATCH($A$3,DB_Typologies!$AQ$4:$AQ$1445,0)+$A124,MATCH(AG$3,TQoL_Indexes!$B$8:$AK$8,0)),"")</f>
        <v/>
      </c>
      <c r="AH124" s="86" t="str">
        <f>IFERROR(INDEX(DB_Typologies!$D$4:$AP$1445,MATCH($A$3,DB_Typologies!$AQ$4:$AQ$1445,0)+$A124,MATCH(AH$3,TQoL_Indexes!$B$8:$AK$8,0)),"")</f>
        <v/>
      </c>
      <c r="AI124" s="86" t="str">
        <f>IFERROR(INDEX(DB_Typologies!$D$4:$AP$1445,MATCH($A$3,DB_Typologies!$AQ$4:$AQ$1445,0)+$A124,MATCH(AI$3,TQoL_Indexes!$B$8:$AK$8,0)),"")</f>
        <v/>
      </c>
      <c r="AJ124" s="86" t="str">
        <f>IFERROR(INDEX(DB_Typologies!$D$4:$AP$1445,MATCH($A$3,DB_Typologies!$AQ$4:$AQ$1445,0)+$A124,MATCH(AJ$3,TQoL_Indexes!$B$8:$AK$8,0)),"")</f>
        <v/>
      </c>
      <c r="AK124" s="86" t="str">
        <f>IFERROR(INDEX(DB_Typologies!$D$4:$AP$1445,MATCH($A$3,DB_Typologies!$AQ$4:$AQ$1445,0)+$A124,MATCH(AK$3,TQoL_Indexes!$B$8:$AK$8,0)),"")</f>
        <v/>
      </c>
      <c r="AL124" s="86" t="str">
        <f>IFERROR(INDEX(DB_Typologies!$D$4:$AP$1445,MATCH($A$3,DB_Typologies!$AQ$4:$AQ$1445,0)+$A124,MATCH(AL$3,TQoL_Indexes!$B$8:$AK$8,0)),"")</f>
        <v/>
      </c>
      <c r="AM124" s="87" t="str">
        <f>IFERROR(INDEX(DB_Typologies!$D$4:$AP$1445,MATCH($A$3,DB_Typologies!$AQ$4:$AQ$1445,0)+$A124,MATCH(AM$3,TQoL_Indexes!$B$8:$AK$8,0)),"")</f>
        <v/>
      </c>
    </row>
    <row r="125" spans="1:39">
      <c r="A125" s="58" t="str">
        <f>IFERROR(IF(A124+1&lt;COUNTIF(DB_Typologies!$AQ$4:$AQ$1445,$A$3),A124+1,""),"")</f>
        <v/>
      </c>
      <c r="B125" s="120" t="str">
        <f>IFERROR(INDEX(DB_Typologies!$D$4:$AP$1445,MATCH($A$3,DB_Typologies!$AQ$4:$AQ$1445,0)+$A125,MATCH(B$3,TQoL_Indexes!$B$8:$AK$8,0)),"")</f>
        <v/>
      </c>
      <c r="C125" s="86" t="str">
        <f>IFERROR(INDEX(DB_Typologies!$D$4:$AP$1445,MATCH($A$3,DB_Typologies!$AQ$4:$AQ$1445,0)+$A125,MATCH(C$3,TQoL_Indexes!$B$8:$AK$8,0)),"")</f>
        <v/>
      </c>
      <c r="D125" s="87" t="str">
        <f>IFERROR(INDEX(DB_Typologies!$D$4:$AP$1445,MATCH($A$3,DB_Typologies!$AQ$4:$AQ$1445,0)+$A125,MATCH(D$3,TQoL_Indexes!$B$8:$AK$8,0)),"")</f>
        <v/>
      </c>
      <c r="E125" s="86" t="str">
        <f>IFERROR(INDEX(DB_Typologies!$D$4:$AP$1445,MATCH($A$3,DB_Typologies!$AQ$4:$AQ$1445,0)+$A125,MATCH(E$3,TQoL_Indexes!$B$8:$AK$8,0)),"")</f>
        <v/>
      </c>
      <c r="F125" s="86" t="str">
        <f>IFERROR(INDEX(DB_Typologies!$D$4:$AP$1445,MATCH($A$3,DB_Typologies!$AQ$4:$AQ$1445,0)+$A125,MATCH(F$3,TQoL_Indexes!$B$8:$AK$8,0)),"")</f>
        <v/>
      </c>
      <c r="G125" s="86" t="str">
        <f>IFERROR(INDEX(DB_Typologies!$D$4:$AP$1445,MATCH($A$3,DB_Typologies!$AQ$4:$AQ$1445,0)+$A125,MATCH(G$3,TQoL_Indexes!$B$8:$AK$8,0)),"")</f>
        <v/>
      </c>
      <c r="H125" s="86" t="str">
        <f>IFERROR(INDEX(DB_Typologies!$D$4:$AP$1445,MATCH($A$3,DB_Typologies!$AQ$4:$AQ$1445,0)+$A125,MATCH(H$3,TQoL_Indexes!$B$8:$AK$8,0)),"")</f>
        <v/>
      </c>
      <c r="I125" s="86" t="str">
        <f>IFERROR(INDEX(DB_Typologies!$D$4:$AP$1445,MATCH($A$3,DB_Typologies!$AQ$4:$AQ$1445,0)+$A125,MATCH(I$3,TQoL_Indexes!$B$8:$AK$8,0)),"")</f>
        <v/>
      </c>
      <c r="J125" s="86" t="str">
        <f>IFERROR(INDEX(DB_Typologies!$D$4:$AP$1445,MATCH($A$3,DB_Typologies!$AQ$4:$AQ$1445,0)+$A125,MATCH(J$3,TQoL_Indexes!$B$8:$AK$8,0)),"")</f>
        <v/>
      </c>
      <c r="K125" s="86" t="str">
        <f>IFERROR(INDEX(DB_Typologies!$D$4:$AP$1445,MATCH($A$3,DB_Typologies!$AQ$4:$AQ$1445,0)+$A125,MATCH(K$3,TQoL_Indexes!$B$8:$AK$8,0)),"")</f>
        <v/>
      </c>
      <c r="L125" s="86" t="str">
        <f>IFERROR(INDEX(DB_Typologies!$D$4:$AP$1445,MATCH($A$3,DB_Typologies!$AQ$4:$AQ$1445,0)+$A125,MATCH(L$3,TQoL_Indexes!$B$8:$AK$8,0)),"")</f>
        <v/>
      </c>
      <c r="M125" s="86" t="str">
        <f>IFERROR(INDEX(DB_Typologies!$D$4:$AP$1445,MATCH($A$3,DB_Typologies!$AQ$4:$AQ$1445,0)+$A125,MATCH(M$3,TQoL_Indexes!$B$8:$AK$8,0)),"")</f>
        <v/>
      </c>
      <c r="N125" s="86" t="str">
        <f>IFERROR(INDEX(DB_Typologies!$D$4:$AP$1445,MATCH($A$3,DB_Typologies!$AQ$4:$AQ$1445,0)+$A125,MATCH(N$3,TQoL_Indexes!$B$8:$AK$8,0)),"")</f>
        <v/>
      </c>
      <c r="O125" s="86" t="str">
        <f>IFERROR(INDEX(DB_Typologies!$D$4:$AP$1445,MATCH($A$3,DB_Typologies!$AQ$4:$AQ$1445,0)+$A125,MATCH(O$3,TQoL_Indexes!$B$8:$AK$8,0)),"")</f>
        <v/>
      </c>
      <c r="P125" s="86" t="str">
        <f>IFERROR(INDEX(DB_Typologies!$D$4:$AP$1445,MATCH($A$3,DB_Typologies!$AQ$4:$AQ$1445,0)+$A125,MATCH(P$3,TQoL_Indexes!$B$8:$AK$8,0)),"")</f>
        <v/>
      </c>
      <c r="Q125" s="86" t="str">
        <f>IFERROR(INDEX(DB_Typologies!$D$4:$AP$1445,MATCH($A$3,DB_Typologies!$AQ$4:$AQ$1445,0)+$A125,MATCH(Q$3,TQoL_Indexes!$B$8:$AK$8,0)),"")</f>
        <v/>
      </c>
      <c r="R125" s="86" t="str">
        <f>IFERROR(INDEX(DB_Typologies!$D$4:$AP$1445,MATCH($A$3,DB_Typologies!$AQ$4:$AQ$1445,0)+$A125,MATCH(R$3,TQoL_Indexes!$B$8:$AK$8,0)),"")</f>
        <v/>
      </c>
      <c r="S125" s="86" t="str">
        <f>IFERROR(INDEX(DB_Typologies!$D$4:$AP$1445,MATCH($A$3,DB_Typologies!$AQ$4:$AQ$1445,0)+$A125,MATCH(S$3,TQoL_Indexes!$B$8:$AK$8,0)),"")</f>
        <v/>
      </c>
      <c r="T125" s="86" t="str">
        <f>IFERROR(INDEX(DB_Typologies!$D$4:$AP$1445,MATCH($A$3,DB_Typologies!$AQ$4:$AQ$1445,0)+$A125,MATCH(T$3,TQoL_Indexes!$B$8:$AK$8,0)),"")</f>
        <v/>
      </c>
      <c r="U125" s="86" t="str">
        <f>IFERROR(INDEX(DB_Typologies!$D$4:$AP$1445,MATCH($A$3,DB_Typologies!$AQ$4:$AQ$1445,0)+$A125,MATCH(U$3,TQoL_Indexes!$B$8:$AK$8,0)),"")</f>
        <v/>
      </c>
      <c r="V125" s="86" t="str">
        <f>IFERROR(INDEX(DB_Typologies!$D$4:$AP$1445,MATCH($A$3,DB_Typologies!$AQ$4:$AQ$1445,0)+$A125,MATCH(V$3,TQoL_Indexes!$B$8:$AK$8,0)),"")</f>
        <v/>
      </c>
      <c r="W125" s="86" t="str">
        <f>IFERROR(INDEX(DB_Typologies!$D$4:$AP$1445,MATCH($A$3,DB_Typologies!$AQ$4:$AQ$1445,0)+$A125,MATCH(W$3,TQoL_Indexes!$B$8:$AK$8,0)),"")</f>
        <v/>
      </c>
      <c r="X125" s="86" t="str">
        <f>IFERROR(INDEX(DB_Typologies!$D$4:$AP$1445,MATCH($A$3,DB_Typologies!$AQ$4:$AQ$1445,0)+$A125,MATCH(X$3,TQoL_Indexes!$B$8:$AK$8,0)),"")</f>
        <v/>
      </c>
      <c r="Y125" s="86" t="str">
        <f>IFERROR(INDEX(DB_Typologies!$D$4:$AP$1445,MATCH($A$3,DB_Typologies!$AQ$4:$AQ$1445,0)+$A125,MATCH(Y$3,TQoL_Indexes!$B$8:$AK$8,0)),"")</f>
        <v/>
      </c>
      <c r="Z125" s="86" t="str">
        <f>IFERROR(INDEX(DB_Typologies!$D$4:$AP$1445,MATCH($A$3,DB_Typologies!$AQ$4:$AQ$1445,0)+$A125,MATCH(Z$3,TQoL_Indexes!$B$8:$AK$8,0)),"")</f>
        <v/>
      </c>
      <c r="AA125" s="86" t="str">
        <f>IFERROR(INDEX(DB_Typologies!$D$4:$AP$1445,MATCH($A$3,DB_Typologies!$AQ$4:$AQ$1445,0)+$A125,MATCH(AA$3,TQoL_Indexes!$B$8:$AK$8,0)),"")</f>
        <v/>
      </c>
      <c r="AB125" s="86" t="str">
        <f>IFERROR(INDEX(DB_Typologies!$D$4:$AP$1445,MATCH($A$3,DB_Typologies!$AQ$4:$AQ$1445,0)+$A125,MATCH(AB$3,TQoL_Indexes!$B$8:$AK$8,0)),"")</f>
        <v/>
      </c>
      <c r="AC125" s="86" t="str">
        <f>IFERROR(INDEX(DB_Typologies!$D$4:$AP$1445,MATCH($A$3,DB_Typologies!$AQ$4:$AQ$1445,0)+$A125,MATCH(AC$3,TQoL_Indexes!$B$8:$AK$8,0)),"")</f>
        <v/>
      </c>
      <c r="AD125" s="86" t="str">
        <f>IFERROR(INDEX(DB_Typologies!$D$4:$AP$1445,MATCH($A$3,DB_Typologies!$AQ$4:$AQ$1445,0)+$A125,MATCH(AD$3,TQoL_Indexes!$B$8:$AK$8,0)),"")</f>
        <v/>
      </c>
      <c r="AE125" s="86" t="str">
        <f>IFERROR(INDEX(DB_Typologies!$D$4:$AP$1445,MATCH($A$3,DB_Typologies!$AQ$4:$AQ$1445,0)+$A125,MATCH(AE$3,TQoL_Indexes!$B$8:$AK$8,0)),"")</f>
        <v/>
      </c>
      <c r="AF125" s="86" t="str">
        <f>IFERROR(INDEX(DB_Typologies!$D$4:$AP$1445,MATCH($A$3,DB_Typologies!$AQ$4:$AQ$1445,0)+$A125,MATCH(AF$3,TQoL_Indexes!$B$8:$AK$8,0)),"")</f>
        <v/>
      </c>
      <c r="AG125" s="86" t="str">
        <f>IFERROR(INDEX(DB_Typologies!$D$4:$AP$1445,MATCH($A$3,DB_Typologies!$AQ$4:$AQ$1445,0)+$A125,MATCH(AG$3,TQoL_Indexes!$B$8:$AK$8,0)),"")</f>
        <v/>
      </c>
      <c r="AH125" s="86" t="str">
        <f>IFERROR(INDEX(DB_Typologies!$D$4:$AP$1445,MATCH($A$3,DB_Typologies!$AQ$4:$AQ$1445,0)+$A125,MATCH(AH$3,TQoL_Indexes!$B$8:$AK$8,0)),"")</f>
        <v/>
      </c>
      <c r="AI125" s="86" t="str">
        <f>IFERROR(INDEX(DB_Typologies!$D$4:$AP$1445,MATCH($A$3,DB_Typologies!$AQ$4:$AQ$1445,0)+$A125,MATCH(AI$3,TQoL_Indexes!$B$8:$AK$8,0)),"")</f>
        <v/>
      </c>
      <c r="AJ125" s="86" t="str">
        <f>IFERROR(INDEX(DB_Typologies!$D$4:$AP$1445,MATCH($A$3,DB_Typologies!$AQ$4:$AQ$1445,0)+$A125,MATCH(AJ$3,TQoL_Indexes!$B$8:$AK$8,0)),"")</f>
        <v/>
      </c>
      <c r="AK125" s="86" t="str">
        <f>IFERROR(INDEX(DB_Typologies!$D$4:$AP$1445,MATCH($A$3,DB_Typologies!$AQ$4:$AQ$1445,0)+$A125,MATCH(AK$3,TQoL_Indexes!$B$8:$AK$8,0)),"")</f>
        <v/>
      </c>
      <c r="AL125" s="86" t="str">
        <f>IFERROR(INDEX(DB_Typologies!$D$4:$AP$1445,MATCH($A$3,DB_Typologies!$AQ$4:$AQ$1445,0)+$A125,MATCH(AL$3,TQoL_Indexes!$B$8:$AK$8,0)),"")</f>
        <v/>
      </c>
      <c r="AM125" s="87" t="str">
        <f>IFERROR(INDEX(DB_Typologies!$D$4:$AP$1445,MATCH($A$3,DB_Typologies!$AQ$4:$AQ$1445,0)+$A125,MATCH(AM$3,TQoL_Indexes!$B$8:$AK$8,0)),"")</f>
        <v/>
      </c>
    </row>
    <row r="126" spans="1:39">
      <c r="A126" s="58" t="str">
        <f>IFERROR(IF(A125+1&lt;COUNTIF(DB_Typologies!$AQ$4:$AQ$1445,$A$3),A125+1,""),"")</f>
        <v/>
      </c>
      <c r="B126" s="120" t="str">
        <f>IFERROR(INDEX(DB_Typologies!$D$4:$AP$1445,MATCH($A$3,DB_Typologies!$AQ$4:$AQ$1445,0)+$A126,MATCH(B$3,TQoL_Indexes!$B$8:$AK$8,0)),"")</f>
        <v/>
      </c>
      <c r="C126" s="86" t="str">
        <f>IFERROR(INDEX(DB_Typologies!$D$4:$AP$1445,MATCH($A$3,DB_Typologies!$AQ$4:$AQ$1445,0)+$A126,MATCH(C$3,TQoL_Indexes!$B$8:$AK$8,0)),"")</f>
        <v/>
      </c>
      <c r="D126" s="87" t="str">
        <f>IFERROR(INDEX(DB_Typologies!$D$4:$AP$1445,MATCH($A$3,DB_Typologies!$AQ$4:$AQ$1445,0)+$A126,MATCH(D$3,TQoL_Indexes!$B$8:$AK$8,0)),"")</f>
        <v/>
      </c>
      <c r="E126" s="86" t="str">
        <f>IFERROR(INDEX(DB_Typologies!$D$4:$AP$1445,MATCH($A$3,DB_Typologies!$AQ$4:$AQ$1445,0)+$A126,MATCH(E$3,TQoL_Indexes!$B$8:$AK$8,0)),"")</f>
        <v/>
      </c>
      <c r="F126" s="86" t="str">
        <f>IFERROR(INDEX(DB_Typologies!$D$4:$AP$1445,MATCH($A$3,DB_Typologies!$AQ$4:$AQ$1445,0)+$A126,MATCH(F$3,TQoL_Indexes!$B$8:$AK$8,0)),"")</f>
        <v/>
      </c>
      <c r="G126" s="86" t="str">
        <f>IFERROR(INDEX(DB_Typologies!$D$4:$AP$1445,MATCH($A$3,DB_Typologies!$AQ$4:$AQ$1445,0)+$A126,MATCH(G$3,TQoL_Indexes!$B$8:$AK$8,0)),"")</f>
        <v/>
      </c>
      <c r="H126" s="86" t="str">
        <f>IFERROR(INDEX(DB_Typologies!$D$4:$AP$1445,MATCH($A$3,DB_Typologies!$AQ$4:$AQ$1445,0)+$A126,MATCH(H$3,TQoL_Indexes!$B$8:$AK$8,0)),"")</f>
        <v/>
      </c>
      <c r="I126" s="86" t="str">
        <f>IFERROR(INDEX(DB_Typologies!$D$4:$AP$1445,MATCH($A$3,DB_Typologies!$AQ$4:$AQ$1445,0)+$A126,MATCH(I$3,TQoL_Indexes!$B$8:$AK$8,0)),"")</f>
        <v/>
      </c>
      <c r="J126" s="86" t="str">
        <f>IFERROR(INDEX(DB_Typologies!$D$4:$AP$1445,MATCH($A$3,DB_Typologies!$AQ$4:$AQ$1445,0)+$A126,MATCH(J$3,TQoL_Indexes!$B$8:$AK$8,0)),"")</f>
        <v/>
      </c>
      <c r="K126" s="86" t="str">
        <f>IFERROR(INDEX(DB_Typologies!$D$4:$AP$1445,MATCH($A$3,DB_Typologies!$AQ$4:$AQ$1445,0)+$A126,MATCH(K$3,TQoL_Indexes!$B$8:$AK$8,0)),"")</f>
        <v/>
      </c>
      <c r="L126" s="86" t="str">
        <f>IFERROR(INDEX(DB_Typologies!$D$4:$AP$1445,MATCH($A$3,DB_Typologies!$AQ$4:$AQ$1445,0)+$A126,MATCH(L$3,TQoL_Indexes!$B$8:$AK$8,0)),"")</f>
        <v/>
      </c>
      <c r="M126" s="86" t="str">
        <f>IFERROR(INDEX(DB_Typologies!$D$4:$AP$1445,MATCH($A$3,DB_Typologies!$AQ$4:$AQ$1445,0)+$A126,MATCH(M$3,TQoL_Indexes!$B$8:$AK$8,0)),"")</f>
        <v/>
      </c>
      <c r="N126" s="86" t="str">
        <f>IFERROR(INDEX(DB_Typologies!$D$4:$AP$1445,MATCH($A$3,DB_Typologies!$AQ$4:$AQ$1445,0)+$A126,MATCH(N$3,TQoL_Indexes!$B$8:$AK$8,0)),"")</f>
        <v/>
      </c>
      <c r="O126" s="86" t="str">
        <f>IFERROR(INDEX(DB_Typologies!$D$4:$AP$1445,MATCH($A$3,DB_Typologies!$AQ$4:$AQ$1445,0)+$A126,MATCH(O$3,TQoL_Indexes!$B$8:$AK$8,0)),"")</f>
        <v/>
      </c>
      <c r="P126" s="86" t="str">
        <f>IFERROR(INDEX(DB_Typologies!$D$4:$AP$1445,MATCH($A$3,DB_Typologies!$AQ$4:$AQ$1445,0)+$A126,MATCH(P$3,TQoL_Indexes!$B$8:$AK$8,0)),"")</f>
        <v/>
      </c>
      <c r="Q126" s="86" t="str">
        <f>IFERROR(INDEX(DB_Typologies!$D$4:$AP$1445,MATCH($A$3,DB_Typologies!$AQ$4:$AQ$1445,0)+$A126,MATCH(Q$3,TQoL_Indexes!$B$8:$AK$8,0)),"")</f>
        <v/>
      </c>
      <c r="R126" s="86" t="str">
        <f>IFERROR(INDEX(DB_Typologies!$D$4:$AP$1445,MATCH($A$3,DB_Typologies!$AQ$4:$AQ$1445,0)+$A126,MATCH(R$3,TQoL_Indexes!$B$8:$AK$8,0)),"")</f>
        <v/>
      </c>
      <c r="S126" s="86" t="str">
        <f>IFERROR(INDEX(DB_Typologies!$D$4:$AP$1445,MATCH($A$3,DB_Typologies!$AQ$4:$AQ$1445,0)+$A126,MATCH(S$3,TQoL_Indexes!$B$8:$AK$8,0)),"")</f>
        <v/>
      </c>
      <c r="T126" s="86" t="str">
        <f>IFERROR(INDEX(DB_Typologies!$D$4:$AP$1445,MATCH($A$3,DB_Typologies!$AQ$4:$AQ$1445,0)+$A126,MATCH(T$3,TQoL_Indexes!$B$8:$AK$8,0)),"")</f>
        <v/>
      </c>
      <c r="U126" s="86" t="str">
        <f>IFERROR(INDEX(DB_Typologies!$D$4:$AP$1445,MATCH($A$3,DB_Typologies!$AQ$4:$AQ$1445,0)+$A126,MATCH(U$3,TQoL_Indexes!$B$8:$AK$8,0)),"")</f>
        <v/>
      </c>
      <c r="V126" s="86" t="str">
        <f>IFERROR(INDEX(DB_Typologies!$D$4:$AP$1445,MATCH($A$3,DB_Typologies!$AQ$4:$AQ$1445,0)+$A126,MATCH(V$3,TQoL_Indexes!$B$8:$AK$8,0)),"")</f>
        <v/>
      </c>
      <c r="W126" s="86" t="str">
        <f>IFERROR(INDEX(DB_Typologies!$D$4:$AP$1445,MATCH($A$3,DB_Typologies!$AQ$4:$AQ$1445,0)+$A126,MATCH(W$3,TQoL_Indexes!$B$8:$AK$8,0)),"")</f>
        <v/>
      </c>
      <c r="X126" s="86" t="str">
        <f>IFERROR(INDEX(DB_Typologies!$D$4:$AP$1445,MATCH($A$3,DB_Typologies!$AQ$4:$AQ$1445,0)+$A126,MATCH(X$3,TQoL_Indexes!$B$8:$AK$8,0)),"")</f>
        <v/>
      </c>
      <c r="Y126" s="86" t="str">
        <f>IFERROR(INDEX(DB_Typologies!$D$4:$AP$1445,MATCH($A$3,DB_Typologies!$AQ$4:$AQ$1445,0)+$A126,MATCH(Y$3,TQoL_Indexes!$B$8:$AK$8,0)),"")</f>
        <v/>
      </c>
      <c r="Z126" s="86" t="str">
        <f>IFERROR(INDEX(DB_Typologies!$D$4:$AP$1445,MATCH($A$3,DB_Typologies!$AQ$4:$AQ$1445,0)+$A126,MATCH(Z$3,TQoL_Indexes!$B$8:$AK$8,0)),"")</f>
        <v/>
      </c>
      <c r="AA126" s="86" t="str">
        <f>IFERROR(INDEX(DB_Typologies!$D$4:$AP$1445,MATCH($A$3,DB_Typologies!$AQ$4:$AQ$1445,0)+$A126,MATCH(AA$3,TQoL_Indexes!$B$8:$AK$8,0)),"")</f>
        <v/>
      </c>
      <c r="AB126" s="86" t="str">
        <f>IFERROR(INDEX(DB_Typologies!$D$4:$AP$1445,MATCH($A$3,DB_Typologies!$AQ$4:$AQ$1445,0)+$A126,MATCH(AB$3,TQoL_Indexes!$B$8:$AK$8,0)),"")</f>
        <v/>
      </c>
      <c r="AC126" s="86" t="str">
        <f>IFERROR(INDEX(DB_Typologies!$D$4:$AP$1445,MATCH($A$3,DB_Typologies!$AQ$4:$AQ$1445,0)+$A126,MATCH(AC$3,TQoL_Indexes!$B$8:$AK$8,0)),"")</f>
        <v/>
      </c>
      <c r="AD126" s="86" t="str">
        <f>IFERROR(INDEX(DB_Typologies!$D$4:$AP$1445,MATCH($A$3,DB_Typologies!$AQ$4:$AQ$1445,0)+$A126,MATCH(AD$3,TQoL_Indexes!$B$8:$AK$8,0)),"")</f>
        <v/>
      </c>
      <c r="AE126" s="86" t="str">
        <f>IFERROR(INDEX(DB_Typologies!$D$4:$AP$1445,MATCH($A$3,DB_Typologies!$AQ$4:$AQ$1445,0)+$A126,MATCH(AE$3,TQoL_Indexes!$B$8:$AK$8,0)),"")</f>
        <v/>
      </c>
      <c r="AF126" s="86" t="str">
        <f>IFERROR(INDEX(DB_Typologies!$D$4:$AP$1445,MATCH($A$3,DB_Typologies!$AQ$4:$AQ$1445,0)+$A126,MATCH(AF$3,TQoL_Indexes!$B$8:$AK$8,0)),"")</f>
        <v/>
      </c>
      <c r="AG126" s="86" t="str">
        <f>IFERROR(INDEX(DB_Typologies!$D$4:$AP$1445,MATCH($A$3,DB_Typologies!$AQ$4:$AQ$1445,0)+$A126,MATCH(AG$3,TQoL_Indexes!$B$8:$AK$8,0)),"")</f>
        <v/>
      </c>
      <c r="AH126" s="86" t="str">
        <f>IFERROR(INDEX(DB_Typologies!$D$4:$AP$1445,MATCH($A$3,DB_Typologies!$AQ$4:$AQ$1445,0)+$A126,MATCH(AH$3,TQoL_Indexes!$B$8:$AK$8,0)),"")</f>
        <v/>
      </c>
      <c r="AI126" s="86" t="str">
        <f>IFERROR(INDEX(DB_Typologies!$D$4:$AP$1445,MATCH($A$3,DB_Typologies!$AQ$4:$AQ$1445,0)+$A126,MATCH(AI$3,TQoL_Indexes!$B$8:$AK$8,0)),"")</f>
        <v/>
      </c>
      <c r="AJ126" s="86" t="str">
        <f>IFERROR(INDEX(DB_Typologies!$D$4:$AP$1445,MATCH($A$3,DB_Typologies!$AQ$4:$AQ$1445,0)+$A126,MATCH(AJ$3,TQoL_Indexes!$B$8:$AK$8,0)),"")</f>
        <v/>
      </c>
      <c r="AK126" s="86" t="str">
        <f>IFERROR(INDEX(DB_Typologies!$D$4:$AP$1445,MATCH($A$3,DB_Typologies!$AQ$4:$AQ$1445,0)+$A126,MATCH(AK$3,TQoL_Indexes!$B$8:$AK$8,0)),"")</f>
        <v/>
      </c>
      <c r="AL126" s="86" t="str">
        <f>IFERROR(INDEX(DB_Typologies!$D$4:$AP$1445,MATCH($A$3,DB_Typologies!$AQ$4:$AQ$1445,0)+$A126,MATCH(AL$3,TQoL_Indexes!$B$8:$AK$8,0)),"")</f>
        <v/>
      </c>
      <c r="AM126" s="87" t="str">
        <f>IFERROR(INDEX(DB_Typologies!$D$4:$AP$1445,MATCH($A$3,DB_Typologies!$AQ$4:$AQ$1445,0)+$A126,MATCH(AM$3,TQoL_Indexes!$B$8:$AK$8,0)),"")</f>
        <v/>
      </c>
    </row>
    <row r="127" spans="1:39">
      <c r="A127" s="58" t="str">
        <f>IFERROR(IF(A126+1&lt;COUNTIF(DB_Typologies!$AQ$4:$AQ$1445,$A$3),A126+1,""),"")</f>
        <v/>
      </c>
      <c r="B127" s="120" t="str">
        <f>IFERROR(INDEX(DB_Typologies!$D$4:$AP$1445,MATCH($A$3,DB_Typologies!$AQ$4:$AQ$1445,0)+$A127,MATCH(B$3,TQoL_Indexes!$B$8:$AK$8,0)),"")</f>
        <v/>
      </c>
      <c r="C127" s="86" t="str">
        <f>IFERROR(INDEX(DB_Typologies!$D$4:$AP$1445,MATCH($A$3,DB_Typologies!$AQ$4:$AQ$1445,0)+$A127,MATCH(C$3,TQoL_Indexes!$B$8:$AK$8,0)),"")</f>
        <v/>
      </c>
      <c r="D127" s="87" t="str">
        <f>IFERROR(INDEX(DB_Typologies!$D$4:$AP$1445,MATCH($A$3,DB_Typologies!$AQ$4:$AQ$1445,0)+$A127,MATCH(D$3,TQoL_Indexes!$B$8:$AK$8,0)),"")</f>
        <v/>
      </c>
      <c r="E127" s="86" t="str">
        <f>IFERROR(INDEX(DB_Typologies!$D$4:$AP$1445,MATCH($A$3,DB_Typologies!$AQ$4:$AQ$1445,0)+$A127,MATCH(E$3,TQoL_Indexes!$B$8:$AK$8,0)),"")</f>
        <v/>
      </c>
      <c r="F127" s="86" t="str">
        <f>IFERROR(INDEX(DB_Typologies!$D$4:$AP$1445,MATCH($A$3,DB_Typologies!$AQ$4:$AQ$1445,0)+$A127,MATCH(F$3,TQoL_Indexes!$B$8:$AK$8,0)),"")</f>
        <v/>
      </c>
      <c r="G127" s="86" t="str">
        <f>IFERROR(INDEX(DB_Typologies!$D$4:$AP$1445,MATCH($A$3,DB_Typologies!$AQ$4:$AQ$1445,0)+$A127,MATCH(G$3,TQoL_Indexes!$B$8:$AK$8,0)),"")</f>
        <v/>
      </c>
      <c r="H127" s="86" t="str">
        <f>IFERROR(INDEX(DB_Typologies!$D$4:$AP$1445,MATCH($A$3,DB_Typologies!$AQ$4:$AQ$1445,0)+$A127,MATCH(H$3,TQoL_Indexes!$B$8:$AK$8,0)),"")</f>
        <v/>
      </c>
      <c r="I127" s="86" t="str">
        <f>IFERROR(INDEX(DB_Typologies!$D$4:$AP$1445,MATCH($A$3,DB_Typologies!$AQ$4:$AQ$1445,0)+$A127,MATCH(I$3,TQoL_Indexes!$B$8:$AK$8,0)),"")</f>
        <v/>
      </c>
      <c r="J127" s="86" t="str">
        <f>IFERROR(INDEX(DB_Typologies!$D$4:$AP$1445,MATCH($A$3,DB_Typologies!$AQ$4:$AQ$1445,0)+$A127,MATCH(J$3,TQoL_Indexes!$B$8:$AK$8,0)),"")</f>
        <v/>
      </c>
      <c r="K127" s="86" t="str">
        <f>IFERROR(INDEX(DB_Typologies!$D$4:$AP$1445,MATCH($A$3,DB_Typologies!$AQ$4:$AQ$1445,0)+$A127,MATCH(K$3,TQoL_Indexes!$B$8:$AK$8,0)),"")</f>
        <v/>
      </c>
      <c r="L127" s="86" t="str">
        <f>IFERROR(INDEX(DB_Typologies!$D$4:$AP$1445,MATCH($A$3,DB_Typologies!$AQ$4:$AQ$1445,0)+$A127,MATCH(L$3,TQoL_Indexes!$B$8:$AK$8,0)),"")</f>
        <v/>
      </c>
      <c r="M127" s="86" t="str">
        <f>IFERROR(INDEX(DB_Typologies!$D$4:$AP$1445,MATCH($A$3,DB_Typologies!$AQ$4:$AQ$1445,0)+$A127,MATCH(M$3,TQoL_Indexes!$B$8:$AK$8,0)),"")</f>
        <v/>
      </c>
      <c r="N127" s="86" t="str">
        <f>IFERROR(INDEX(DB_Typologies!$D$4:$AP$1445,MATCH($A$3,DB_Typologies!$AQ$4:$AQ$1445,0)+$A127,MATCH(N$3,TQoL_Indexes!$B$8:$AK$8,0)),"")</f>
        <v/>
      </c>
      <c r="O127" s="86" t="str">
        <f>IFERROR(INDEX(DB_Typologies!$D$4:$AP$1445,MATCH($A$3,DB_Typologies!$AQ$4:$AQ$1445,0)+$A127,MATCH(O$3,TQoL_Indexes!$B$8:$AK$8,0)),"")</f>
        <v/>
      </c>
      <c r="P127" s="86" t="str">
        <f>IFERROR(INDEX(DB_Typologies!$D$4:$AP$1445,MATCH($A$3,DB_Typologies!$AQ$4:$AQ$1445,0)+$A127,MATCH(P$3,TQoL_Indexes!$B$8:$AK$8,0)),"")</f>
        <v/>
      </c>
      <c r="Q127" s="86" t="str">
        <f>IFERROR(INDEX(DB_Typologies!$D$4:$AP$1445,MATCH($A$3,DB_Typologies!$AQ$4:$AQ$1445,0)+$A127,MATCH(Q$3,TQoL_Indexes!$B$8:$AK$8,0)),"")</f>
        <v/>
      </c>
      <c r="R127" s="86" t="str">
        <f>IFERROR(INDEX(DB_Typologies!$D$4:$AP$1445,MATCH($A$3,DB_Typologies!$AQ$4:$AQ$1445,0)+$A127,MATCH(R$3,TQoL_Indexes!$B$8:$AK$8,0)),"")</f>
        <v/>
      </c>
      <c r="S127" s="86" t="str">
        <f>IFERROR(INDEX(DB_Typologies!$D$4:$AP$1445,MATCH($A$3,DB_Typologies!$AQ$4:$AQ$1445,0)+$A127,MATCH(S$3,TQoL_Indexes!$B$8:$AK$8,0)),"")</f>
        <v/>
      </c>
      <c r="T127" s="86" t="str">
        <f>IFERROR(INDEX(DB_Typologies!$D$4:$AP$1445,MATCH($A$3,DB_Typologies!$AQ$4:$AQ$1445,0)+$A127,MATCH(T$3,TQoL_Indexes!$B$8:$AK$8,0)),"")</f>
        <v/>
      </c>
      <c r="U127" s="86" t="str">
        <f>IFERROR(INDEX(DB_Typologies!$D$4:$AP$1445,MATCH($A$3,DB_Typologies!$AQ$4:$AQ$1445,0)+$A127,MATCH(U$3,TQoL_Indexes!$B$8:$AK$8,0)),"")</f>
        <v/>
      </c>
      <c r="V127" s="86" t="str">
        <f>IFERROR(INDEX(DB_Typologies!$D$4:$AP$1445,MATCH($A$3,DB_Typologies!$AQ$4:$AQ$1445,0)+$A127,MATCH(V$3,TQoL_Indexes!$B$8:$AK$8,0)),"")</f>
        <v/>
      </c>
      <c r="W127" s="86" t="str">
        <f>IFERROR(INDEX(DB_Typologies!$D$4:$AP$1445,MATCH($A$3,DB_Typologies!$AQ$4:$AQ$1445,0)+$A127,MATCH(W$3,TQoL_Indexes!$B$8:$AK$8,0)),"")</f>
        <v/>
      </c>
      <c r="X127" s="86" t="str">
        <f>IFERROR(INDEX(DB_Typologies!$D$4:$AP$1445,MATCH($A$3,DB_Typologies!$AQ$4:$AQ$1445,0)+$A127,MATCH(X$3,TQoL_Indexes!$B$8:$AK$8,0)),"")</f>
        <v/>
      </c>
      <c r="Y127" s="86" t="str">
        <f>IFERROR(INDEX(DB_Typologies!$D$4:$AP$1445,MATCH($A$3,DB_Typologies!$AQ$4:$AQ$1445,0)+$A127,MATCH(Y$3,TQoL_Indexes!$B$8:$AK$8,0)),"")</f>
        <v/>
      </c>
      <c r="Z127" s="86" t="str">
        <f>IFERROR(INDEX(DB_Typologies!$D$4:$AP$1445,MATCH($A$3,DB_Typologies!$AQ$4:$AQ$1445,0)+$A127,MATCH(Z$3,TQoL_Indexes!$B$8:$AK$8,0)),"")</f>
        <v/>
      </c>
      <c r="AA127" s="86" t="str">
        <f>IFERROR(INDEX(DB_Typologies!$D$4:$AP$1445,MATCH($A$3,DB_Typologies!$AQ$4:$AQ$1445,0)+$A127,MATCH(AA$3,TQoL_Indexes!$B$8:$AK$8,0)),"")</f>
        <v/>
      </c>
      <c r="AB127" s="86" t="str">
        <f>IFERROR(INDEX(DB_Typologies!$D$4:$AP$1445,MATCH($A$3,DB_Typologies!$AQ$4:$AQ$1445,0)+$A127,MATCH(AB$3,TQoL_Indexes!$B$8:$AK$8,0)),"")</f>
        <v/>
      </c>
      <c r="AC127" s="86" t="str">
        <f>IFERROR(INDEX(DB_Typologies!$D$4:$AP$1445,MATCH($A$3,DB_Typologies!$AQ$4:$AQ$1445,0)+$A127,MATCH(AC$3,TQoL_Indexes!$B$8:$AK$8,0)),"")</f>
        <v/>
      </c>
      <c r="AD127" s="86" t="str">
        <f>IFERROR(INDEX(DB_Typologies!$D$4:$AP$1445,MATCH($A$3,DB_Typologies!$AQ$4:$AQ$1445,0)+$A127,MATCH(AD$3,TQoL_Indexes!$B$8:$AK$8,0)),"")</f>
        <v/>
      </c>
      <c r="AE127" s="86" t="str">
        <f>IFERROR(INDEX(DB_Typologies!$D$4:$AP$1445,MATCH($A$3,DB_Typologies!$AQ$4:$AQ$1445,0)+$A127,MATCH(AE$3,TQoL_Indexes!$B$8:$AK$8,0)),"")</f>
        <v/>
      </c>
      <c r="AF127" s="86" t="str">
        <f>IFERROR(INDEX(DB_Typologies!$D$4:$AP$1445,MATCH($A$3,DB_Typologies!$AQ$4:$AQ$1445,0)+$A127,MATCH(AF$3,TQoL_Indexes!$B$8:$AK$8,0)),"")</f>
        <v/>
      </c>
      <c r="AG127" s="86" t="str">
        <f>IFERROR(INDEX(DB_Typologies!$D$4:$AP$1445,MATCH($A$3,DB_Typologies!$AQ$4:$AQ$1445,0)+$A127,MATCH(AG$3,TQoL_Indexes!$B$8:$AK$8,0)),"")</f>
        <v/>
      </c>
      <c r="AH127" s="86" t="str">
        <f>IFERROR(INDEX(DB_Typologies!$D$4:$AP$1445,MATCH($A$3,DB_Typologies!$AQ$4:$AQ$1445,0)+$A127,MATCH(AH$3,TQoL_Indexes!$B$8:$AK$8,0)),"")</f>
        <v/>
      </c>
      <c r="AI127" s="86" t="str">
        <f>IFERROR(INDEX(DB_Typologies!$D$4:$AP$1445,MATCH($A$3,DB_Typologies!$AQ$4:$AQ$1445,0)+$A127,MATCH(AI$3,TQoL_Indexes!$B$8:$AK$8,0)),"")</f>
        <v/>
      </c>
      <c r="AJ127" s="86" t="str">
        <f>IFERROR(INDEX(DB_Typologies!$D$4:$AP$1445,MATCH($A$3,DB_Typologies!$AQ$4:$AQ$1445,0)+$A127,MATCH(AJ$3,TQoL_Indexes!$B$8:$AK$8,0)),"")</f>
        <v/>
      </c>
      <c r="AK127" s="86" t="str">
        <f>IFERROR(INDEX(DB_Typologies!$D$4:$AP$1445,MATCH($A$3,DB_Typologies!$AQ$4:$AQ$1445,0)+$A127,MATCH(AK$3,TQoL_Indexes!$B$8:$AK$8,0)),"")</f>
        <v/>
      </c>
      <c r="AL127" s="86" t="str">
        <f>IFERROR(INDEX(DB_Typologies!$D$4:$AP$1445,MATCH($A$3,DB_Typologies!$AQ$4:$AQ$1445,0)+$A127,MATCH(AL$3,TQoL_Indexes!$B$8:$AK$8,0)),"")</f>
        <v/>
      </c>
      <c r="AM127" s="87" t="str">
        <f>IFERROR(INDEX(DB_Typologies!$D$4:$AP$1445,MATCH($A$3,DB_Typologies!$AQ$4:$AQ$1445,0)+$A127,MATCH(AM$3,TQoL_Indexes!$B$8:$AK$8,0)),"")</f>
        <v/>
      </c>
    </row>
    <row r="128" spans="1:39">
      <c r="A128" s="58" t="str">
        <f>IFERROR(IF(A127+1&lt;COUNTIF(DB_Typologies!$AQ$4:$AQ$1445,$A$3),A127+1,""),"")</f>
        <v/>
      </c>
      <c r="B128" s="120" t="str">
        <f>IFERROR(INDEX(DB_Typologies!$D$4:$AP$1445,MATCH($A$3,DB_Typologies!$AQ$4:$AQ$1445,0)+$A128,MATCH(B$3,TQoL_Indexes!$B$8:$AK$8,0)),"")</f>
        <v/>
      </c>
      <c r="C128" s="86" t="str">
        <f>IFERROR(INDEX(DB_Typologies!$D$4:$AP$1445,MATCH($A$3,DB_Typologies!$AQ$4:$AQ$1445,0)+$A128,MATCH(C$3,TQoL_Indexes!$B$8:$AK$8,0)),"")</f>
        <v/>
      </c>
      <c r="D128" s="87" t="str">
        <f>IFERROR(INDEX(DB_Typologies!$D$4:$AP$1445,MATCH($A$3,DB_Typologies!$AQ$4:$AQ$1445,0)+$A128,MATCH(D$3,TQoL_Indexes!$B$8:$AK$8,0)),"")</f>
        <v/>
      </c>
      <c r="E128" s="86" t="str">
        <f>IFERROR(INDEX(DB_Typologies!$D$4:$AP$1445,MATCH($A$3,DB_Typologies!$AQ$4:$AQ$1445,0)+$A128,MATCH(E$3,TQoL_Indexes!$B$8:$AK$8,0)),"")</f>
        <v/>
      </c>
      <c r="F128" s="86" t="str">
        <f>IFERROR(INDEX(DB_Typologies!$D$4:$AP$1445,MATCH($A$3,DB_Typologies!$AQ$4:$AQ$1445,0)+$A128,MATCH(F$3,TQoL_Indexes!$B$8:$AK$8,0)),"")</f>
        <v/>
      </c>
      <c r="G128" s="86" t="str">
        <f>IFERROR(INDEX(DB_Typologies!$D$4:$AP$1445,MATCH($A$3,DB_Typologies!$AQ$4:$AQ$1445,0)+$A128,MATCH(G$3,TQoL_Indexes!$B$8:$AK$8,0)),"")</f>
        <v/>
      </c>
      <c r="H128" s="86" t="str">
        <f>IFERROR(INDEX(DB_Typologies!$D$4:$AP$1445,MATCH($A$3,DB_Typologies!$AQ$4:$AQ$1445,0)+$A128,MATCH(H$3,TQoL_Indexes!$B$8:$AK$8,0)),"")</f>
        <v/>
      </c>
      <c r="I128" s="86" t="str">
        <f>IFERROR(INDEX(DB_Typologies!$D$4:$AP$1445,MATCH($A$3,DB_Typologies!$AQ$4:$AQ$1445,0)+$A128,MATCH(I$3,TQoL_Indexes!$B$8:$AK$8,0)),"")</f>
        <v/>
      </c>
      <c r="J128" s="86" t="str">
        <f>IFERROR(INDEX(DB_Typologies!$D$4:$AP$1445,MATCH($A$3,DB_Typologies!$AQ$4:$AQ$1445,0)+$A128,MATCH(J$3,TQoL_Indexes!$B$8:$AK$8,0)),"")</f>
        <v/>
      </c>
      <c r="K128" s="86" t="str">
        <f>IFERROR(INDEX(DB_Typologies!$D$4:$AP$1445,MATCH($A$3,DB_Typologies!$AQ$4:$AQ$1445,0)+$A128,MATCH(K$3,TQoL_Indexes!$B$8:$AK$8,0)),"")</f>
        <v/>
      </c>
      <c r="L128" s="86" t="str">
        <f>IFERROR(INDEX(DB_Typologies!$D$4:$AP$1445,MATCH($A$3,DB_Typologies!$AQ$4:$AQ$1445,0)+$A128,MATCH(L$3,TQoL_Indexes!$B$8:$AK$8,0)),"")</f>
        <v/>
      </c>
      <c r="M128" s="86" t="str">
        <f>IFERROR(INDEX(DB_Typologies!$D$4:$AP$1445,MATCH($A$3,DB_Typologies!$AQ$4:$AQ$1445,0)+$A128,MATCH(M$3,TQoL_Indexes!$B$8:$AK$8,0)),"")</f>
        <v/>
      </c>
      <c r="N128" s="86" t="str">
        <f>IFERROR(INDEX(DB_Typologies!$D$4:$AP$1445,MATCH($A$3,DB_Typologies!$AQ$4:$AQ$1445,0)+$A128,MATCH(N$3,TQoL_Indexes!$B$8:$AK$8,0)),"")</f>
        <v/>
      </c>
      <c r="O128" s="86" t="str">
        <f>IFERROR(INDEX(DB_Typologies!$D$4:$AP$1445,MATCH($A$3,DB_Typologies!$AQ$4:$AQ$1445,0)+$A128,MATCH(O$3,TQoL_Indexes!$B$8:$AK$8,0)),"")</f>
        <v/>
      </c>
      <c r="P128" s="86" t="str">
        <f>IFERROR(INDEX(DB_Typologies!$D$4:$AP$1445,MATCH($A$3,DB_Typologies!$AQ$4:$AQ$1445,0)+$A128,MATCH(P$3,TQoL_Indexes!$B$8:$AK$8,0)),"")</f>
        <v/>
      </c>
      <c r="Q128" s="86" t="str">
        <f>IFERROR(INDEX(DB_Typologies!$D$4:$AP$1445,MATCH($A$3,DB_Typologies!$AQ$4:$AQ$1445,0)+$A128,MATCH(Q$3,TQoL_Indexes!$B$8:$AK$8,0)),"")</f>
        <v/>
      </c>
      <c r="R128" s="86" t="str">
        <f>IFERROR(INDEX(DB_Typologies!$D$4:$AP$1445,MATCH($A$3,DB_Typologies!$AQ$4:$AQ$1445,0)+$A128,MATCH(R$3,TQoL_Indexes!$B$8:$AK$8,0)),"")</f>
        <v/>
      </c>
      <c r="S128" s="86" t="str">
        <f>IFERROR(INDEX(DB_Typologies!$D$4:$AP$1445,MATCH($A$3,DB_Typologies!$AQ$4:$AQ$1445,0)+$A128,MATCH(S$3,TQoL_Indexes!$B$8:$AK$8,0)),"")</f>
        <v/>
      </c>
      <c r="T128" s="86" t="str">
        <f>IFERROR(INDEX(DB_Typologies!$D$4:$AP$1445,MATCH($A$3,DB_Typologies!$AQ$4:$AQ$1445,0)+$A128,MATCH(T$3,TQoL_Indexes!$B$8:$AK$8,0)),"")</f>
        <v/>
      </c>
      <c r="U128" s="86" t="str">
        <f>IFERROR(INDEX(DB_Typologies!$D$4:$AP$1445,MATCH($A$3,DB_Typologies!$AQ$4:$AQ$1445,0)+$A128,MATCH(U$3,TQoL_Indexes!$B$8:$AK$8,0)),"")</f>
        <v/>
      </c>
      <c r="V128" s="86" t="str">
        <f>IFERROR(INDEX(DB_Typologies!$D$4:$AP$1445,MATCH($A$3,DB_Typologies!$AQ$4:$AQ$1445,0)+$A128,MATCH(V$3,TQoL_Indexes!$B$8:$AK$8,0)),"")</f>
        <v/>
      </c>
      <c r="W128" s="86" t="str">
        <f>IFERROR(INDEX(DB_Typologies!$D$4:$AP$1445,MATCH($A$3,DB_Typologies!$AQ$4:$AQ$1445,0)+$A128,MATCH(W$3,TQoL_Indexes!$B$8:$AK$8,0)),"")</f>
        <v/>
      </c>
      <c r="X128" s="86" t="str">
        <f>IFERROR(INDEX(DB_Typologies!$D$4:$AP$1445,MATCH($A$3,DB_Typologies!$AQ$4:$AQ$1445,0)+$A128,MATCH(X$3,TQoL_Indexes!$B$8:$AK$8,0)),"")</f>
        <v/>
      </c>
      <c r="Y128" s="86" t="str">
        <f>IFERROR(INDEX(DB_Typologies!$D$4:$AP$1445,MATCH($A$3,DB_Typologies!$AQ$4:$AQ$1445,0)+$A128,MATCH(Y$3,TQoL_Indexes!$B$8:$AK$8,0)),"")</f>
        <v/>
      </c>
      <c r="Z128" s="86" t="str">
        <f>IFERROR(INDEX(DB_Typologies!$D$4:$AP$1445,MATCH($A$3,DB_Typologies!$AQ$4:$AQ$1445,0)+$A128,MATCH(Z$3,TQoL_Indexes!$B$8:$AK$8,0)),"")</f>
        <v/>
      </c>
      <c r="AA128" s="86" t="str">
        <f>IFERROR(INDEX(DB_Typologies!$D$4:$AP$1445,MATCH($A$3,DB_Typologies!$AQ$4:$AQ$1445,0)+$A128,MATCH(AA$3,TQoL_Indexes!$B$8:$AK$8,0)),"")</f>
        <v/>
      </c>
      <c r="AB128" s="86" t="str">
        <f>IFERROR(INDEX(DB_Typologies!$D$4:$AP$1445,MATCH($A$3,DB_Typologies!$AQ$4:$AQ$1445,0)+$A128,MATCH(AB$3,TQoL_Indexes!$B$8:$AK$8,0)),"")</f>
        <v/>
      </c>
      <c r="AC128" s="86" t="str">
        <f>IFERROR(INDEX(DB_Typologies!$D$4:$AP$1445,MATCH($A$3,DB_Typologies!$AQ$4:$AQ$1445,0)+$A128,MATCH(AC$3,TQoL_Indexes!$B$8:$AK$8,0)),"")</f>
        <v/>
      </c>
      <c r="AD128" s="86" t="str">
        <f>IFERROR(INDEX(DB_Typologies!$D$4:$AP$1445,MATCH($A$3,DB_Typologies!$AQ$4:$AQ$1445,0)+$A128,MATCH(AD$3,TQoL_Indexes!$B$8:$AK$8,0)),"")</f>
        <v/>
      </c>
      <c r="AE128" s="86" t="str">
        <f>IFERROR(INDEX(DB_Typologies!$D$4:$AP$1445,MATCH($A$3,DB_Typologies!$AQ$4:$AQ$1445,0)+$A128,MATCH(AE$3,TQoL_Indexes!$B$8:$AK$8,0)),"")</f>
        <v/>
      </c>
      <c r="AF128" s="86" t="str">
        <f>IFERROR(INDEX(DB_Typologies!$D$4:$AP$1445,MATCH($A$3,DB_Typologies!$AQ$4:$AQ$1445,0)+$A128,MATCH(AF$3,TQoL_Indexes!$B$8:$AK$8,0)),"")</f>
        <v/>
      </c>
      <c r="AG128" s="86" t="str">
        <f>IFERROR(INDEX(DB_Typologies!$D$4:$AP$1445,MATCH($A$3,DB_Typologies!$AQ$4:$AQ$1445,0)+$A128,MATCH(AG$3,TQoL_Indexes!$B$8:$AK$8,0)),"")</f>
        <v/>
      </c>
      <c r="AH128" s="86" t="str">
        <f>IFERROR(INDEX(DB_Typologies!$D$4:$AP$1445,MATCH($A$3,DB_Typologies!$AQ$4:$AQ$1445,0)+$A128,MATCH(AH$3,TQoL_Indexes!$B$8:$AK$8,0)),"")</f>
        <v/>
      </c>
      <c r="AI128" s="86" t="str">
        <f>IFERROR(INDEX(DB_Typologies!$D$4:$AP$1445,MATCH($A$3,DB_Typologies!$AQ$4:$AQ$1445,0)+$A128,MATCH(AI$3,TQoL_Indexes!$B$8:$AK$8,0)),"")</f>
        <v/>
      </c>
      <c r="AJ128" s="86" t="str">
        <f>IFERROR(INDEX(DB_Typologies!$D$4:$AP$1445,MATCH($A$3,DB_Typologies!$AQ$4:$AQ$1445,0)+$A128,MATCH(AJ$3,TQoL_Indexes!$B$8:$AK$8,0)),"")</f>
        <v/>
      </c>
      <c r="AK128" s="86" t="str">
        <f>IFERROR(INDEX(DB_Typologies!$D$4:$AP$1445,MATCH($A$3,DB_Typologies!$AQ$4:$AQ$1445,0)+$A128,MATCH(AK$3,TQoL_Indexes!$B$8:$AK$8,0)),"")</f>
        <v/>
      </c>
      <c r="AL128" s="86" t="str">
        <f>IFERROR(INDEX(DB_Typologies!$D$4:$AP$1445,MATCH($A$3,DB_Typologies!$AQ$4:$AQ$1445,0)+$A128,MATCH(AL$3,TQoL_Indexes!$B$8:$AK$8,0)),"")</f>
        <v/>
      </c>
      <c r="AM128" s="87" t="str">
        <f>IFERROR(INDEX(DB_Typologies!$D$4:$AP$1445,MATCH($A$3,DB_Typologies!$AQ$4:$AQ$1445,0)+$A128,MATCH(AM$3,TQoL_Indexes!$B$8:$AK$8,0)),"")</f>
        <v/>
      </c>
    </row>
    <row r="129" spans="1:39">
      <c r="A129" s="58" t="str">
        <f>IFERROR(IF(A128+1&lt;COUNTIF(DB_Typologies!$AQ$4:$AQ$1445,$A$3),A128+1,""),"")</f>
        <v/>
      </c>
      <c r="B129" s="120" t="str">
        <f>IFERROR(INDEX(DB_Typologies!$D$4:$AP$1445,MATCH($A$3,DB_Typologies!$AQ$4:$AQ$1445,0)+$A129,MATCH(B$3,TQoL_Indexes!$B$8:$AK$8,0)),"")</f>
        <v/>
      </c>
      <c r="C129" s="86" t="str">
        <f>IFERROR(INDEX(DB_Typologies!$D$4:$AP$1445,MATCH($A$3,DB_Typologies!$AQ$4:$AQ$1445,0)+$A129,MATCH(C$3,TQoL_Indexes!$B$8:$AK$8,0)),"")</f>
        <v/>
      </c>
      <c r="D129" s="87" t="str">
        <f>IFERROR(INDEX(DB_Typologies!$D$4:$AP$1445,MATCH($A$3,DB_Typologies!$AQ$4:$AQ$1445,0)+$A129,MATCH(D$3,TQoL_Indexes!$B$8:$AK$8,0)),"")</f>
        <v/>
      </c>
      <c r="E129" s="86" t="str">
        <f>IFERROR(INDEX(DB_Typologies!$D$4:$AP$1445,MATCH($A$3,DB_Typologies!$AQ$4:$AQ$1445,0)+$A129,MATCH(E$3,TQoL_Indexes!$B$8:$AK$8,0)),"")</f>
        <v/>
      </c>
      <c r="F129" s="86" t="str">
        <f>IFERROR(INDEX(DB_Typologies!$D$4:$AP$1445,MATCH($A$3,DB_Typologies!$AQ$4:$AQ$1445,0)+$A129,MATCH(F$3,TQoL_Indexes!$B$8:$AK$8,0)),"")</f>
        <v/>
      </c>
      <c r="G129" s="86" t="str">
        <f>IFERROR(INDEX(DB_Typologies!$D$4:$AP$1445,MATCH($A$3,DB_Typologies!$AQ$4:$AQ$1445,0)+$A129,MATCH(G$3,TQoL_Indexes!$B$8:$AK$8,0)),"")</f>
        <v/>
      </c>
      <c r="H129" s="86" t="str">
        <f>IFERROR(INDEX(DB_Typologies!$D$4:$AP$1445,MATCH($A$3,DB_Typologies!$AQ$4:$AQ$1445,0)+$A129,MATCH(H$3,TQoL_Indexes!$B$8:$AK$8,0)),"")</f>
        <v/>
      </c>
      <c r="I129" s="86" t="str">
        <f>IFERROR(INDEX(DB_Typologies!$D$4:$AP$1445,MATCH($A$3,DB_Typologies!$AQ$4:$AQ$1445,0)+$A129,MATCH(I$3,TQoL_Indexes!$B$8:$AK$8,0)),"")</f>
        <v/>
      </c>
      <c r="J129" s="86" t="str">
        <f>IFERROR(INDEX(DB_Typologies!$D$4:$AP$1445,MATCH($A$3,DB_Typologies!$AQ$4:$AQ$1445,0)+$A129,MATCH(J$3,TQoL_Indexes!$B$8:$AK$8,0)),"")</f>
        <v/>
      </c>
      <c r="K129" s="86" t="str">
        <f>IFERROR(INDEX(DB_Typologies!$D$4:$AP$1445,MATCH($A$3,DB_Typologies!$AQ$4:$AQ$1445,0)+$A129,MATCH(K$3,TQoL_Indexes!$B$8:$AK$8,0)),"")</f>
        <v/>
      </c>
      <c r="L129" s="86" t="str">
        <f>IFERROR(INDEX(DB_Typologies!$D$4:$AP$1445,MATCH($A$3,DB_Typologies!$AQ$4:$AQ$1445,0)+$A129,MATCH(L$3,TQoL_Indexes!$B$8:$AK$8,0)),"")</f>
        <v/>
      </c>
      <c r="M129" s="86" t="str">
        <f>IFERROR(INDEX(DB_Typologies!$D$4:$AP$1445,MATCH($A$3,DB_Typologies!$AQ$4:$AQ$1445,0)+$A129,MATCH(M$3,TQoL_Indexes!$B$8:$AK$8,0)),"")</f>
        <v/>
      </c>
      <c r="N129" s="86" t="str">
        <f>IFERROR(INDEX(DB_Typologies!$D$4:$AP$1445,MATCH($A$3,DB_Typologies!$AQ$4:$AQ$1445,0)+$A129,MATCH(N$3,TQoL_Indexes!$B$8:$AK$8,0)),"")</f>
        <v/>
      </c>
      <c r="O129" s="86" t="str">
        <f>IFERROR(INDEX(DB_Typologies!$D$4:$AP$1445,MATCH($A$3,DB_Typologies!$AQ$4:$AQ$1445,0)+$A129,MATCH(O$3,TQoL_Indexes!$B$8:$AK$8,0)),"")</f>
        <v/>
      </c>
      <c r="P129" s="86" t="str">
        <f>IFERROR(INDEX(DB_Typologies!$D$4:$AP$1445,MATCH($A$3,DB_Typologies!$AQ$4:$AQ$1445,0)+$A129,MATCH(P$3,TQoL_Indexes!$B$8:$AK$8,0)),"")</f>
        <v/>
      </c>
      <c r="Q129" s="86" t="str">
        <f>IFERROR(INDEX(DB_Typologies!$D$4:$AP$1445,MATCH($A$3,DB_Typologies!$AQ$4:$AQ$1445,0)+$A129,MATCH(Q$3,TQoL_Indexes!$B$8:$AK$8,0)),"")</f>
        <v/>
      </c>
      <c r="R129" s="86" t="str">
        <f>IFERROR(INDEX(DB_Typologies!$D$4:$AP$1445,MATCH($A$3,DB_Typologies!$AQ$4:$AQ$1445,0)+$A129,MATCH(R$3,TQoL_Indexes!$B$8:$AK$8,0)),"")</f>
        <v/>
      </c>
      <c r="S129" s="86" t="str">
        <f>IFERROR(INDEX(DB_Typologies!$D$4:$AP$1445,MATCH($A$3,DB_Typologies!$AQ$4:$AQ$1445,0)+$A129,MATCH(S$3,TQoL_Indexes!$B$8:$AK$8,0)),"")</f>
        <v/>
      </c>
      <c r="T129" s="86" t="str">
        <f>IFERROR(INDEX(DB_Typologies!$D$4:$AP$1445,MATCH($A$3,DB_Typologies!$AQ$4:$AQ$1445,0)+$A129,MATCH(T$3,TQoL_Indexes!$B$8:$AK$8,0)),"")</f>
        <v/>
      </c>
      <c r="U129" s="86" t="str">
        <f>IFERROR(INDEX(DB_Typologies!$D$4:$AP$1445,MATCH($A$3,DB_Typologies!$AQ$4:$AQ$1445,0)+$A129,MATCH(U$3,TQoL_Indexes!$B$8:$AK$8,0)),"")</f>
        <v/>
      </c>
      <c r="V129" s="86" t="str">
        <f>IFERROR(INDEX(DB_Typologies!$D$4:$AP$1445,MATCH($A$3,DB_Typologies!$AQ$4:$AQ$1445,0)+$A129,MATCH(V$3,TQoL_Indexes!$B$8:$AK$8,0)),"")</f>
        <v/>
      </c>
      <c r="W129" s="86" t="str">
        <f>IFERROR(INDEX(DB_Typologies!$D$4:$AP$1445,MATCH($A$3,DB_Typologies!$AQ$4:$AQ$1445,0)+$A129,MATCH(W$3,TQoL_Indexes!$B$8:$AK$8,0)),"")</f>
        <v/>
      </c>
      <c r="X129" s="86" t="str">
        <f>IFERROR(INDEX(DB_Typologies!$D$4:$AP$1445,MATCH($A$3,DB_Typologies!$AQ$4:$AQ$1445,0)+$A129,MATCH(X$3,TQoL_Indexes!$B$8:$AK$8,0)),"")</f>
        <v/>
      </c>
      <c r="Y129" s="86" t="str">
        <f>IFERROR(INDEX(DB_Typologies!$D$4:$AP$1445,MATCH($A$3,DB_Typologies!$AQ$4:$AQ$1445,0)+$A129,MATCH(Y$3,TQoL_Indexes!$B$8:$AK$8,0)),"")</f>
        <v/>
      </c>
      <c r="Z129" s="86" t="str">
        <f>IFERROR(INDEX(DB_Typologies!$D$4:$AP$1445,MATCH($A$3,DB_Typologies!$AQ$4:$AQ$1445,0)+$A129,MATCH(Z$3,TQoL_Indexes!$B$8:$AK$8,0)),"")</f>
        <v/>
      </c>
      <c r="AA129" s="86" t="str">
        <f>IFERROR(INDEX(DB_Typologies!$D$4:$AP$1445,MATCH($A$3,DB_Typologies!$AQ$4:$AQ$1445,0)+$A129,MATCH(AA$3,TQoL_Indexes!$B$8:$AK$8,0)),"")</f>
        <v/>
      </c>
      <c r="AB129" s="86" t="str">
        <f>IFERROR(INDEX(DB_Typologies!$D$4:$AP$1445,MATCH($A$3,DB_Typologies!$AQ$4:$AQ$1445,0)+$A129,MATCH(AB$3,TQoL_Indexes!$B$8:$AK$8,0)),"")</f>
        <v/>
      </c>
      <c r="AC129" s="86" t="str">
        <f>IFERROR(INDEX(DB_Typologies!$D$4:$AP$1445,MATCH($A$3,DB_Typologies!$AQ$4:$AQ$1445,0)+$A129,MATCH(AC$3,TQoL_Indexes!$B$8:$AK$8,0)),"")</f>
        <v/>
      </c>
      <c r="AD129" s="86" t="str">
        <f>IFERROR(INDEX(DB_Typologies!$D$4:$AP$1445,MATCH($A$3,DB_Typologies!$AQ$4:$AQ$1445,0)+$A129,MATCH(AD$3,TQoL_Indexes!$B$8:$AK$8,0)),"")</f>
        <v/>
      </c>
      <c r="AE129" s="86" t="str">
        <f>IFERROR(INDEX(DB_Typologies!$D$4:$AP$1445,MATCH($A$3,DB_Typologies!$AQ$4:$AQ$1445,0)+$A129,MATCH(AE$3,TQoL_Indexes!$B$8:$AK$8,0)),"")</f>
        <v/>
      </c>
      <c r="AF129" s="86" t="str">
        <f>IFERROR(INDEX(DB_Typologies!$D$4:$AP$1445,MATCH($A$3,DB_Typologies!$AQ$4:$AQ$1445,0)+$A129,MATCH(AF$3,TQoL_Indexes!$B$8:$AK$8,0)),"")</f>
        <v/>
      </c>
      <c r="AG129" s="86" t="str">
        <f>IFERROR(INDEX(DB_Typologies!$D$4:$AP$1445,MATCH($A$3,DB_Typologies!$AQ$4:$AQ$1445,0)+$A129,MATCH(AG$3,TQoL_Indexes!$B$8:$AK$8,0)),"")</f>
        <v/>
      </c>
      <c r="AH129" s="86" t="str">
        <f>IFERROR(INDEX(DB_Typologies!$D$4:$AP$1445,MATCH($A$3,DB_Typologies!$AQ$4:$AQ$1445,0)+$A129,MATCH(AH$3,TQoL_Indexes!$B$8:$AK$8,0)),"")</f>
        <v/>
      </c>
      <c r="AI129" s="86" t="str">
        <f>IFERROR(INDEX(DB_Typologies!$D$4:$AP$1445,MATCH($A$3,DB_Typologies!$AQ$4:$AQ$1445,0)+$A129,MATCH(AI$3,TQoL_Indexes!$B$8:$AK$8,0)),"")</f>
        <v/>
      </c>
      <c r="AJ129" s="86" t="str">
        <f>IFERROR(INDEX(DB_Typologies!$D$4:$AP$1445,MATCH($A$3,DB_Typologies!$AQ$4:$AQ$1445,0)+$A129,MATCH(AJ$3,TQoL_Indexes!$B$8:$AK$8,0)),"")</f>
        <v/>
      </c>
      <c r="AK129" s="86" t="str">
        <f>IFERROR(INDEX(DB_Typologies!$D$4:$AP$1445,MATCH($A$3,DB_Typologies!$AQ$4:$AQ$1445,0)+$A129,MATCH(AK$3,TQoL_Indexes!$B$8:$AK$8,0)),"")</f>
        <v/>
      </c>
      <c r="AL129" s="86" t="str">
        <f>IFERROR(INDEX(DB_Typologies!$D$4:$AP$1445,MATCH($A$3,DB_Typologies!$AQ$4:$AQ$1445,0)+$A129,MATCH(AL$3,TQoL_Indexes!$B$8:$AK$8,0)),"")</f>
        <v/>
      </c>
      <c r="AM129" s="87" t="str">
        <f>IFERROR(INDEX(DB_Typologies!$D$4:$AP$1445,MATCH($A$3,DB_Typologies!$AQ$4:$AQ$1445,0)+$A129,MATCH(AM$3,TQoL_Indexes!$B$8:$AK$8,0)),"")</f>
        <v/>
      </c>
    </row>
    <row r="130" spans="1:39">
      <c r="A130" s="58" t="str">
        <f>IFERROR(IF(A129+1&lt;COUNTIF(DB_Typologies!$AQ$4:$AQ$1445,$A$3),A129+1,""),"")</f>
        <v/>
      </c>
      <c r="B130" s="120" t="str">
        <f>IFERROR(INDEX(DB_Typologies!$D$4:$AP$1445,MATCH($A$3,DB_Typologies!$AQ$4:$AQ$1445,0)+$A130,MATCH(B$3,TQoL_Indexes!$B$8:$AK$8,0)),"")</f>
        <v/>
      </c>
      <c r="C130" s="86" t="str">
        <f>IFERROR(INDEX(DB_Typologies!$D$4:$AP$1445,MATCH($A$3,DB_Typologies!$AQ$4:$AQ$1445,0)+$A130,MATCH(C$3,TQoL_Indexes!$B$8:$AK$8,0)),"")</f>
        <v/>
      </c>
      <c r="D130" s="87" t="str">
        <f>IFERROR(INDEX(DB_Typologies!$D$4:$AP$1445,MATCH($A$3,DB_Typologies!$AQ$4:$AQ$1445,0)+$A130,MATCH(D$3,TQoL_Indexes!$B$8:$AK$8,0)),"")</f>
        <v/>
      </c>
      <c r="E130" s="86" t="str">
        <f>IFERROR(INDEX(DB_Typologies!$D$4:$AP$1445,MATCH($A$3,DB_Typologies!$AQ$4:$AQ$1445,0)+$A130,MATCH(E$3,TQoL_Indexes!$B$8:$AK$8,0)),"")</f>
        <v/>
      </c>
      <c r="F130" s="86" t="str">
        <f>IFERROR(INDEX(DB_Typologies!$D$4:$AP$1445,MATCH($A$3,DB_Typologies!$AQ$4:$AQ$1445,0)+$A130,MATCH(F$3,TQoL_Indexes!$B$8:$AK$8,0)),"")</f>
        <v/>
      </c>
      <c r="G130" s="86" t="str">
        <f>IFERROR(INDEX(DB_Typologies!$D$4:$AP$1445,MATCH($A$3,DB_Typologies!$AQ$4:$AQ$1445,0)+$A130,MATCH(G$3,TQoL_Indexes!$B$8:$AK$8,0)),"")</f>
        <v/>
      </c>
      <c r="H130" s="86" t="str">
        <f>IFERROR(INDEX(DB_Typologies!$D$4:$AP$1445,MATCH($A$3,DB_Typologies!$AQ$4:$AQ$1445,0)+$A130,MATCH(H$3,TQoL_Indexes!$B$8:$AK$8,0)),"")</f>
        <v/>
      </c>
      <c r="I130" s="86" t="str">
        <f>IFERROR(INDEX(DB_Typologies!$D$4:$AP$1445,MATCH($A$3,DB_Typologies!$AQ$4:$AQ$1445,0)+$A130,MATCH(I$3,TQoL_Indexes!$B$8:$AK$8,0)),"")</f>
        <v/>
      </c>
      <c r="J130" s="86" t="str">
        <f>IFERROR(INDEX(DB_Typologies!$D$4:$AP$1445,MATCH($A$3,DB_Typologies!$AQ$4:$AQ$1445,0)+$A130,MATCH(J$3,TQoL_Indexes!$B$8:$AK$8,0)),"")</f>
        <v/>
      </c>
      <c r="K130" s="86" t="str">
        <f>IFERROR(INDEX(DB_Typologies!$D$4:$AP$1445,MATCH($A$3,DB_Typologies!$AQ$4:$AQ$1445,0)+$A130,MATCH(K$3,TQoL_Indexes!$B$8:$AK$8,0)),"")</f>
        <v/>
      </c>
      <c r="L130" s="86" t="str">
        <f>IFERROR(INDEX(DB_Typologies!$D$4:$AP$1445,MATCH($A$3,DB_Typologies!$AQ$4:$AQ$1445,0)+$A130,MATCH(L$3,TQoL_Indexes!$B$8:$AK$8,0)),"")</f>
        <v/>
      </c>
      <c r="M130" s="86" t="str">
        <f>IFERROR(INDEX(DB_Typologies!$D$4:$AP$1445,MATCH($A$3,DB_Typologies!$AQ$4:$AQ$1445,0)+$A130,MATCH(M$3,TQoL_Indexes!$B$8:$AK$8,0)),"")</f>
        <v/>
      </c>
      <c r="N130" s="86" t="str">
        <f>IFERROR(INDEX(DB_Typologies!$D$4:$AP$1445,MATCH($A$3,DB_Typologies!$AQ$4:$AQ$1445,0)+$A130,MATCH(N$3,TQoL_Indexes!$B$8:$AK$8,0)),"")</f>
        <v/>
      </c>
      <c r="O130" s="86" t="str">
        <f>IFERROR(INDEX(DB_Typologies!$D$4:$AP$1445,MATCH($A$3,DB_Typologies!$AQ$4:$AQ$1445,0)+$A130,MATCH(O$3,TQoL_Indexes!$B$8:$AK$8,0)),"")</f>
        <v/>
      </c>
      <c r="P130" s="86" t="str">
        <f>IFERROR(INDEX(DB_Typologies!$D$4:$AP$1445,MATCH($A$3,DB_Typologies!$AQ$4:$AQ$1445,0)+$A130,MATCH(P$3,TQoL_Indexes!$B$8:$AK$8,0)),"")</f>
        <v/>
      </c>
      <c r="Q130" s="86" t="str">
        <f>IFERROR(INDEX(DB_Typologies!$D$4:$AP$1445,MATCH($A$3,DB_Typologies!$AQ$4:$AQ$1445,0)+$A130,MATCH(Q$3,TQoL_Indexes!$B$8:$AK$8,0)),"")</f>
        <v/>
      </c>
      <c r="R130" s="86" t="str">
        <f>IFERROR(INDEX(DB_Typologies!$D$4:$AP$1445,MATCH($A$3,DB_Typologies!$AQ$4:$AQ$1445,0)+$A130,MATCH(R$3,TQoL_Indexes!$B$8:$AK$8,0)),"")</f>
        <v/>
      </c>
      <c r="S130" s="86" t="str">
        <f>IFERROR(INDEX(DB_Typologies!$D$4:$AP$1445,MATCH($A$3,DB_Typologies!$AQ$4:$AQ$1445,0)+$A130,MATCH(S$3,TQoL_Indexes!$B$8:$AK$8,0)),"")</f>
        <v/>
      </c>
      <c r="T130" s="86" t="str">
        <f>IFERROR(INDEX(DB_Typologies!$D$4:$AP$1445,MATCH($A$3,DB_Typologies!$AQ$4:$AQ$1445,0)+$A130,MATCH(T$3,TQoL_Indexes!$B$8:$AK$8,0)),"")</f>
        <v/>
      </c>
      <c r="U130" s="86" t="str">
        <f>IFERROR(INDEX(DB_Typologies!$D$4:$AP$1445,MATCH($A$3,DB_Typologies!$AQ$4:$AQ$1445,0)+$A130,MATCH(U$3,TQoL_Indexes!$B$8:$AK$8,0)),"")</f>
        <v/>
      </c>
      <c r="V130" s="86" t="str">
        <f>IFERROR(INDEX(DB_Typologies!$D$4:$AP$1445,MATCH($A$3,DB_Typologies!$AQ$4:$AQ$1445,0)+$A130,MATCH(V$3,TQoL_Indexes!$B$8:$AK$8,0)),"")</f>
        <v/>
      </c>
      <c r="W130" s="86" t="str">
        <f>IFERROR(INDEX(DB_Typologies!$D$4:$AP$1445,MATCH($A$3,DB_Typologies!$AQ$4:$AQ$1445,0)+$A130,MATCH(W$3,TQoL_Indexes!$B$8:$AK$8,0)),"")</f>
        <v/>
      </c>
      <c r="X130" s="86" t="str">
        <f>IFERROR(INDEX(DB_Typologies!$D$4:$AP$1445,MATCH($A$3,DB_Typologies!$AQ$4:$AQ$1445,0)+$A130,MATCH(X$3,TQoL_Indexes!$B$8:$AK$8,0)),"")</f>
        <v/>
      </c>
      <c r="Y130" s="86" t="str">
        <f>IFERROR(INDEX(DB_Typologies!$D$4:$AP$1445,MATCH($A$3,DB_Typologies!$AQ$4:$AQ$1445,0)+$A130,MATCH(Y$3,TQoL_Indexes!$B$8:$AK$8,0)),"")</f>
        <v/>
      </c>
      <c r="Z130" s="86" t="str">
        <f>IFERROR(INDEX(DB_Typologies!$D$4:$AP$1445,MATCH($A$3,DB_Typologies!$AQ$4:$AQ$1445,0)+$A130,MATCH(Z$3,TQoL_Indexes!$B$8:$AK$8,0)),"")</f>
        <v/>
      </c>
      <c r="AA130" s="86" t="str">
        <f>IFERROR(INDEX(DB_Typologies!$D$4:$AP$1445,MATCH($A$3,DB_Typologies!$AQ$4:$AQ$1445,0)+$A130,MATCH(AA$3,TQoL_Indexes!$B$8:$AK$8,0)),"")</f>
        <v/>
      </c>
      <c r="AB130" s="86" t="str">
        <f>IFERROR(INDEX(DB_Typologies!$D$4:$AP$1445,MATCH($A$3,DB_Typologies!$AQ$4:$AQ$1445,0)+$A130,MATCH(AB$3,TQoL_Indexes!$B$8:$AK$8,0)),"")</f>
        <v/>
      </c>
      <c r="AC130" s="86" t="str">
        <f>IFERROR(INDEX(DB_Typologies!$D$4:$AP$1445,MATCH($A$3,DB_Typologies!$AQ$4:$AQ$1445,0)+$A130,MATCH(AC$3,TQoL_Indexes!$B$8:$AK$8,0)),"")</f>
        <v/>
      </c>
      <c r="AD130" s="86" t="str">
        <f>IFERROR(INDEX(DB_Typologies!$D$4:$AP$1445,MATCH($A$3,DB_Typologies!$AQ$4:$AQ$1445,0)+$A130,MATCH(AD$3,TQoL_Indexes!$B$8:$AK$8,0)),"")</f>
        <v/>
      </c>
      <c r="AE130" s="86" t="str">
        <f>IFERROR(INDEX(DB_Typologies!$D$4:$AP$1445,MATCH($A$3,DB_Typologies!$AQ$4:$AQ$1445,0)+$A130,MATCH(AE$3,TQoL_Indexes!$B$8:$AK$8,0)),"")</f>
        <v/>
      </c>
      <c r="AF130" s="86" t="str">
        <f>IFERROR(INDEX(DB_Typologies!$D$4:$AP$1445,MATCH($A$3,DB_Typologies!$AQ$4:$AQ$1445,0)+$A130,MATCH(AF$3,TQoL_Indexes!$B$8:$AK$8,0)),"")</f>
        <v/>
      </c>
      <c r="AG130" s="86" t="str">
        <f>IFERROR(INDEX(DB_Typologies!$D$4:$AP$1445,MATCH($A$3,DB_Typologies!$AQ$4:$AQ$1445,0)+$A130,MATCH(AG$3,TQoL_Indexes!$B$8:$AK$8,0)),"")</f>
        <v/>
      </c>
      <c r="AH130" s="86" t="str">
        <f>IFERROR(INDEX(DB_Typologies!$D$4:$AP$1445,MATCH($A$3,DB_Typologies!$AQ$4:$AQ$1445,0)+$A130,MATCH(AH$3,TQoL_Indexes!$B$8:$AK$8,0)),"")</f>
        <v/>
      </c>
      <c r="AI130" s="86" t="str">
        <f>IFERROR(INDEX(DB_Typologies!$D$4:$AP$1445,MATCH($A$3,DB_Typologies!$AQ$4:$AQ$1445,0)+$A130,MATCH(AI$3,TQoL_Indexes!$B$8:$AK$8,0)),"")</f>
        <v/>
      </c>
      <c r="AJ130" s="86" t="str">
        <f>IFERROR(INDEX(DB_Typologies!$D$4:$AP$1445,MATCH($A$3,DB_Typologies!$AQ$4:$AQ$1445,0)+$A130,MATCH(AJ$3,TQoL_Indexes!$B$8:$AK$8,0)),"")</f>
        <v/>
      </c>
      <c r="AK130" s="86" t="str">
        <f>IFERROR(INDEX(DB_Typologies!$D$4:$AP$1445,MATCH($A$3,DB_Typologies!$AQ$4:$AQ$1445,0)+$A130,MATCH(AK$3,TQoL_Indexes!$B$8:$AK$8,0)),"")</f>
        <v/>
      </c>
      <c r="AL130" s="86" t="str">
        <f>IFERROR(INDEX(DB_Typologies!$D$4:$AP$1445,MATCH($A$3,DB_Typologies!$AQ$4:$AQ$1445,0)+$A130,MATCH(AL$3,TQoL_Indexes!$B$8:$AK$8,0)),"")</f>
        <v/>
      </c>
      <c r="AM130" s="87" t="str">
        <f>IFERROR(INDEX(DB_Typologies!$D$4:$AP$1445,MATCH($A$3,DB_Typologies!$AQ$4:$AQ$1445,0)+$A130,MATCH(AM$3,TQoL_Indexes!$B$8:$AK$8,0)),"")</f>
        <v/>
      </c>
    </row>
    <row r="131" spans="1:39">
      <c r="A131" s="58" t="str">
        <f>IFERROR(IF(A130+1&lt;COUNTIF(DB_Typologies!$AQ$4:$AQ$1445,$A$3),A130+1,""),"")</f>
        <v/>
      </c>
      <c r="B131" s="120" t="str">
        <f>IFERROR(INDEX(DB_Typologies!$D$4:$AP$1445,MATCH($A$3,DB_Typologies!$AQ$4:$AQ$1445,0)+$A131,MATCH(B$3,TQoL_Indexes!$B$8:$AK$8,0)),"")</f>
        <v/>
      </c>
      <c r="C131" s="86" t="str">
        <f>IFERROR(INDEX(DB_Typologies!$D$4:$AP$1445,MATCH($A$3,DB_Typologies!$AQ$4:$AQ$1445,0)+$A131,MATCH(C$3,TQoL_Indexes!$B$8:$AK$8,0)),"")</f>
        <v/>
      </c>
      <c r="D131" s="87" t="str">
        <f>IFERROR(INDEX(DB_Typologies!$D$4:$AP$1445,MATCH($A$3,DB_Typologies!$AQ$4:$AQ$1445,0)+$A131,MATCH(D$3,TQoL_Indexes!$B$8:$AK$8,0)),"")</f>
        <v/>
      </c>
      <c r="E131" s="86" t="str">
        <f>IFERROR(INDEX(DB_Typologies!$D$4:$AP$1445,MATCH($A$3,DB_Typologies!$AQ$4:$AQ$1445,0)+$A131,MATCH(E$3,TQoL_Indexes!$B$8:$AK$8,0)),"")</f>
        <v/>
      </c>
      <c r="F131" s="86" t="str">
        <f>IFERROR(INDEX(DB_Typologies!$D$4:$AP$1445,MATCH($A$3,DB_Typologies!$AQ$4:$AQ$1445,0)+$A131,MATCH(F$3,TQoL_Indexes!$B$8:$AK$8,0)),"")</f>
        <v/>
      </c>
      <c r="G131" s="86" t="str">
        <f>IFERROR(INDEX(DB_Typologies!$D$4:$AP$1445,MATCH($A$3,DB_Typologies!$AQ$4:$AQ$1445,0)+$A131,MATCH(G$3,TQoL_Indexes!$B$8:$AK$8,0)),"")</f>
        <v/>
      </c>
      <c r="H131" s="86" t="str">
        <f>IFERROR(INDEX(DB_Typologies!$D$4:$AP$1445,MATCH($A$3,DB_Typologies!$AQ$4:$AQ$1445,0)+$A131,MATCH(H$3,TQoL_Indexes!$B$8:$AK$8,0)),"")</f>
        <v/>
      </c>
      <c r="I131" s="86" t="str">
        <f>IFERROR(INDEX(DB_Typologies!$D$4:$AP$1445,MATCH($A$3,DB_Typologies!$AQ$4:$AQ$1445,0)+$A131,MATCH(I$3,TQoL_Indexes!$B$8:$AK$8,0)),"")</f>
        <v/>
      </c>
      <c r="J131" s="86" t="str">
        <f>IFERROR(INDEX(DB_Typologies!$D$4:$AP$1445,MATCH($A$3,DB_Typologies!$AQ$4:$AQ$1445,0)+$A131,MATCH(J$3,TQoL_Indexes!$B$8:$AK$8,0)),"")</f>
        <v/>
      </c>
      <c r="K131" s="86" t="str">
        <f>IFERROR(INDEX(DB_Typologies!$D$4:$AP$1445,MATCH($A$3,DB_Typologies!$AQ$4:$AQ$1445,0)+$A131,MATCH(K$3,TQoL_Indexes!$B$8:$AK$8,0)),"")</f>
        <v/>
      </c>
      <c r="L131" s="86" t="str">
        <f>IFERROR(INDEX(DB_Typologies!$D$4:$AP$1445,MATCH($A$3,DB_Typologies!$AQ$4:$AQ$1445,0)+$A131,MATCH(L$3,TQoL_Indexes!$B$8:$AK$8,0)),"")</f>
        <v/>
      </c>
      <c r="M131" s="86" t="str">
        <f>IFERROR(INDEX(DB_Typologies!$D$4:$AP$1445,MATCH($A$3,DB_Typologies!$AQ$4:$AQ$1445,0)+$A131,MATCH(M$3,TQoL_Indexes!$B$8:$AK$8,0)),"")</f>
        <v/>
      </c>
      <c r="N131" s="86" t="str">
        <f>IFERROR(INDEX(DB_Typologies!$D$4:$AP$1445,MATCH($A$3,DB_Typologies!$AQ$4:$AQ$1445,0)+$A131,MATCH(N$3,TQoL_Indexes!$B$8:$AK$8,0)),"")</f>
        <v/>
      </c>
      <c r="O131" s="86" t="str">
        <f>IFERROR(INDEX(DB_Typologies!$D$4:$AP$1445,MATCH($A$3,DB_Typologies!$AQ$4:$AQ$1445,0)+$A131,MATCH(O$3,TQoL_Indexes!$B$8:$AK$8,0)),"")</f>
        <v/>
      </c>
      <c r="P131" s="86" t="str">
        <f>IFERROR(INDEX(DB_Typologies!$D$4:$AP$1445,MATCH($A$3,DB_Typologies!$AQ$4:$AQ$1445,0)+$A131,MATCH(P$3,TQoL_Indexes!$B$8:$AK$8,0)),"")</f>
        <v/>
      </c>
      <c r="Q131" s="86" t="str">
        <f>IFERROR(INDEX(DB_Typologies!$D$4:$AP$1445,MATCH($A$3,DB_Typologies!$AQ$4:$AQ$1445,0)+$A131,MATCH(Q$3,TQoL_Indexes!$B$8:$AK$8,0)),"")</f>
        <v/>
      </c>
      <c r="R131" s="86" t="str">
        <f>IFERROR(INDEX(DB_Typologies!$D$4:$AP$1445,MATCH($A$3,DB_Typologies!$AQ$4:$AQ$1445,0)+$A131,MATCH(R$3,TQoL_Indexes!$B$8:$AK$8,0)),"")</f>
        <v/>
      </c>
      <c r="S131" s="86" t="str">
        <f>IFERROR(INDEX(DB_Typologies!$D$4:$AP$1445,MATCH($A$3,DB_Typologies!$AQ$4:$AQ$1445,0)+$A131,MATCH(S$3,TQoL_Indexes!$B$8:$AK$8,0)),"")</f>
        <v/>
      </c>
      <c r="T131" s="86" t="str">
        <f>IFERROR(INDEX(DB_Typologies!$D$4:$AP$1445,MATCH($A$3,DB_Typologies!$AQ$4:$AQ$1445,0)+$A131,MATCH(T$3,TQoL_Indexes!$B$8:$AK$8,0)),"")</f>
        <v/>
      </c>
      <c r="U131" s="86" t="str">
        <f>IFERROR(INDEX(DB_Typologies!$D$4:$AP$1445,MATCH($A$3,DB_Typologies!$AQ$4:$AQ$1445,0)+$A131,MATCH(U$3,TQoL_Indexes!$B$8:$AK$8,0)),"")</f>
        <v/>
      </c>
      <c r="V131" s="86" t="str">
        <f>IFERROR(INDEX(DB_Typologies!$D$4:$AP$1445,MATCH($A$3,DB_Typologies!$AQ$4:$AQ$1445,0)+$A131,MATCH(V$3,TQoL_Indexes!$B$8:$AK$8,0)),"")</f>
        <v/>
      </c>
      <c r="W131" s="86" t="str">
        <f>IFERROR(INDEX(DB_Typologies!$D$4:$AP$1445,MATCH($A$3,DB_Typologies!$AQ$4:$AQ$1445,0)+$A131,MATCH(W$3,TQoL_Indexes!$B$8:$AK$8,0)),"")</f>
        <v/>
      </c>
      <c r="X131" s="86" t="str">
        <f>IFERROR(INDEX(DB_Typologies!$D$4:$AP$1445,MATCH($A$3,DB_Typologies!$AQ$4:$AQ$1445,0)+$A131,MATCH(X$3,TQoL_Indexes!$B$8:$AK$8,0)),"")</f>
        <v/>
      </c>
      <c r="Y131" s="86" t="str">
        <f>IFERROR(INDEX(DB_Typologies!$D$4:$AP$1445,MATCH($A$3,DB_Typologies!$AQ$4:$AQ$1445,0)+$A131,MATCH(Y$3,TQoL_Indexes!$B$8:$AK$8,0)),"")</f>
        <v/>
      </c>
      <c r="Z131" s="86" t="str">
        <f>IFERROR(INDEX(DB_Typologies!$D$4:$AP$1445,MATCH($A$3,DB_Typologies!$AQ$4:$AQ$1445,0)+$A131,MATCH(Z$3,TQoL_Indexes!$B$8:$AK$8,0)),"")</f>
        <v/>
      </c>
      <c r="AA131" s="86" t="str">
        <f>IFERROR(INDEX(DB_Typologies!$D$4:$AP$1445,MATCH($A$3,DB_Typologies!$AQ$4:$AQ$1445,0)+$A131,MATCH(AA$3,TQoL_Indexes!$B$8:$AK$8,0)),"")</f>
        <v/>
      </c>
      <c r="AB131" s="86" t="str">
        <f>IFERROR(INDEX(DB_Typologies!$D$4:$AP$1445,MATCH($A$3,DB_Typologies!$AQ$4:$AQ$1445,0)+$A131,MATCH(AB$3,TQoL_Indexes!$B$8:$AK$8,0)),"")</f>
        <v/>
      </c>
      <c r="AC131" s="86" t="str">
        <f>IFERROR(INDEX(DB_Typologies!$D$4:$AP$1445,MATCH($A$3,DB_Typologies!$AQ$4:$AQ$1445,0)+$A131,MATCH(AC$3,TQoL_Indexes!$B$8:$AK$8,0)),"")</f>
        <v/>
      </c>
      <c r="AD131" s="86" t="str">
        <f>IFERROR(INDEX(DB_Typologies!$D$4:$AP$1445,MATCH($A$3,DB_Typologies!$AQ$4:$AQ$1445,0)+$A131,MATCH(AD$3,TQoL_Indexes!$B$8:$AK$8,0)),"")</f>
        <v/>
      </c>
      <c r="AE131" s="86" t="str">
        <f>IFERROR(INDEX(DB_Typologies!$D$4:$AP$1445,MATCH($A$3,DB_Typologies!$AQ$4:$AQ$1445,0)+$A131,MATCH(AE$3,TQoL_Indexes!$B$8:$AK$8,0)),"")</f>
        <v/>
      </c>
      <c r="AF131" s="86" t="str">
        <f>IFERROR(INDEX(DB_Typologies!$D$4:$AP$1445,MATCH($A$3,DB_Typologies!$AQ$4:$AQ$1445,0)+$A131,MATCH(AF$3,TQoL_Indexes!$B$8:$AK$8,0)),"")</f>
        <v/>
      </c>
      <c r="AG131" s="86" t="str">
        <f>IFERROR(INDEX(DB_Typologies!$D$4:$AP$1445,MATCH($A$3,DB_Typologies!$AQ$4:$AQ$1445,0)+$A131,MATCH(AG$3,TQoL_Indexes!$B$8:$AK$8,0)),"")</f>
        <v/>
      </c>
      <c r="AH131" s="86" t="str">
        <f>IFERROR(INDEX(DB_Typologies!$D$4:$AP$1445,MATCH($A$3,DB_Typologies!$AQ$4:$AQ$1445,0)+$A131,MATCH(AH$3,TQoL_Indexes!$B$8:$AK$8,0)),"")</f>
        <v/>
      </c>
      <c r="AI131" s="86" t="str">
        <f>IFERROR(INDEX(DB_Typologies!$D$4:$AP$1445,MATCH($A$3,DB_Typologies!$AQ$4:$AQ$1445,0)+$A131,MATCH(AI$3,TQoL_Indexes!$B$8:$AK$8,0)),"")</f>
        <v/>
      </c>
      <c r="AJ131" s="86" t="str">
        <f>IFERROR(INDEX(DB_Typologies!$D$4:$AP$1445,MATCH($A$3,DB_Typologies!$AQ$4:$AQ$1445,0)+$A131,MATCH(AJ$3,TQoL_Indexes!$B$8:$AK$8,0)),"")</f>
        <v/>
      </c>
      <c r="AK131" s="86" t="str">
        <f>IFERROR(INDEX(DB_Typologies!$D$4:$AP$1445,MATCH($A$3,DB_Typologies!$AQ$4:$AQ$1445,0)+$A131,MATCH(AK$3,TQoL_Indexes!$B$8:$AK$8,0)),"")</f>
        <v/>
      </c>
      <c r="AL131" s="86" t="str">
        <f>IFERROR(INDEX(DB_Typologies!$D$4:$AP$1445,MATCH($A$3,DB_Typologies!$AQ$4:$AQ$1445,0)+$A131,MATCH(AL$3,TQoL_Indexes!$B$8:$AK$8,0)),"")</f>
        <v/>
      </c>
      <c r="AM131" s="87" t="str">
        <f>IFERROR(INDEX(DB_Typologies!$D$4:$AP$1445,MATCH($A$3,DB_Typologies!$AQ$4:$AQ$1445,0)+$A131,MATCH(AM$3,TQoL_Indexes!$B$8:$AK$8,0)),"")</f>
        <v/>
      </c>
    </row>
    <row r="132" spans="1:39">
      <c r="A132" s="58" t="str">
        <f>IFERROR(IF(A131+1&lt;COUNTIF(DB_Typologies!$AQ$4:$AQ$1445,$A$3),A131+1,""),"")</f>
        <v/>
      </c>
      <c r="B132" s="120" t="str">
        <f>IFERROR(INDEX(DB_Typologies!$D$4:$AP$1445,MATCH($A$3,DB_Typologies!$AQ$4:$AQ$1445,0)+$A132,MATCH(B$3,TQoL_Indexes!$B$8:$AK$8,0)),"")</f>
        <v/>
      </c>
      <c r="C132" s="86" t="str">
        <f>IFERROR(INDEX(DB_Typologies!$D$4:$AP$1445,MATCH($A$3,DB_Typologies!$AQ$4:$AQ$1445,0)+$A132,MATCH(C$3,TQoL_Indexes!$B$8:$AK$8,0)),"")</f>
        <v/>
      </c>
      <c r="D132" s="87" t="str">
        <f>IFERROR(INDEX(DB_Typologies!$D$4:$AP$1445,MATCH($A$3,DB_Typologies!$AQ$4:$AQ$1445,0)+$A132,MATCH(D$3,TQoL_Indexes!$B$8:$AK$8,0)),"")</f>
        <v/>
      </c>
      <c r="E132" s="86" t="str">
        <f>IFERROR(INDEX(DB_Typologies!$D$4:$AP$1445,MATCH($A$3,DB_Typologies!$AQ$4:$AQ$1445,0)+$A132,MATCH(E$3,TQoL_Indexes!$B$8:$AK$8,0)),"")</f>
        <v/>
      </c>
      <c r="F132" s="86" t="str">
        <f>IFERROR(INDEX(DB_Typologies!$D$4:$AP$1445,MATCH($A$3,DB_Typologies!$AQ$4:$AQ$1445,0)+$A132,MATCH(F$3,TQoL_Indexes!$B$8:$AK$8,0)),"")</f>
        <v/>
      </c>
      <c r="G132" s="86" t="str">
        <f>IFERROR(INDEX(DB_Typologies!$D$4:$AP$1445,MATCH($A$3,DB_Typologies!$AQ$4:$AQ$1445,0)+$A132,MATCH(G$3,TQoL_Indexes!$B$8:$AK$8,0)),"")</f>
        <v/>
      </c>
      <c r="H132" s="86" t="str">
        <f>IFERROR(INDEX(DB_Typologies!$D$4:$AP$1445,MATCH($A$3,DB_Typologies!$AQ$4:$AQ$1445,0)+$A132,MATCH(H$3,TQoL_Indexes!$B$8:$AK$8,0)),"")</f>
        <v/>
      </c>
      <c r="I132" s="86" t="str">
        <f>IFERROR(INDEX(DB_Typologies!$D$4:$AP$1445,MATCH($A$3,DB_Typologies!$AQ$4:$AQ$1445,0)+$A132,MATCH(I$3,TQoL_Indexes!$B$8:$AK$8,0)),"")</f>
        <v/>
      </c>
      <c r="J132" s="86" t="str">
        <f>IFERROR(INDEX(DB_Typologies!$D$4:$AP$1445,MATCH($A$3,DB_Typologies!$AQ$4:$AQ$1445,0)+$A132,MATCH(J$3,TQoL_Indexes!$B$8:$AK$8,0)),"")</f>
        <v/>
      </c>
      <c r="K132" s="86" t="str">
        <f>IFERROR(INDEX(DB_Typologies!$D$4:$AP$1445,MATCH($A$3,DB_Typologies!$AQ$4:$AQ$1445,0)+$A132,MATCH(K$3,TQoL_Indexes!$B$8:$AK$8,0)),"")</f>
        <v/>
      </c>
      <c r="L132" s="86" t="str">
        <f>IFERROR(INDEX(DB_Typologies!$D$4:$AP$1445,MATCH($A$3,DB_Typologies!$AQ$4:$AQ$1445,0)+$A132,MATCH(L$3,TQoL_Indexes!$B$8:$AK$8,0)),"")</f>
        <v/>
      </c>
      <c r="M132" s="86" t="str">
        <f>IFERROR(INDEX(DB_Typologies!$D$4:$AP$1445,MATCH($A$3,DB_Typologies!$AQ$4:$AQ$1445,0)+$A132,MATCH(M$3,TQoL_Indexes!$B$8:$AK$8,0)),"")</f>
        <v/>
      </c>
      <c r="N132" s="86" t="str">
        <f>IFERROR(INDEX(DB_Typologies!$D$4:$AP$1445,MATCH($A$3,DB_Typologies!$AQ$4:$AQ$1445,0)+$A132,MATCH(N$3,TQoL_Indexes!$B$8:$AK$8,0)),"")</f>
        <v/>
      </c>
      <c r="O132" s="86" t="str">
        <f>IFERROR(INDEX(DB_Typologies!$D$4:$AP$1445,MATCH($A$3,DB_Typologies!$AQ$4:$AQ$1445,0)+$A132,MATCH(O$3,TQoL_Indexes!$B$8:$AK$8,0)),"")</f>
        <v/>
      </c>
      <c r="P132" s="86" t="str">
        <f>IFERROR(INDEX(DB_Typologies!$D$4:$AP$1445,MATCH($A$3,DB_Typologies!$AQ$4:$AQ$1445,0)+$A132,MATCH(P$3,TQoL_Indexes!$B$8:$AK$8,0)),"")</f>
        <v/>
      </c>
      <c r="Q132" s="86" t="str">
        <f>IFERROR(INDEX(DB_Typologies!$D$4:$AP$1445,MATCH($A$3,DB_Typologies!$AQ$4:$AQ$1445,0)+$A132,MATCH(Q$3,TQoL_Indexes!$B$8:$AK$8,0)),"")</f>
        <v/>
      </c>
      <c r="R132" s="86" t="str">
        <f>IFERROR(INDEX(DB_Typologies!$D$4:$AP$1445,MATCH($A$3,DB_Typologies!$AQ$4:$AQ$1445,0)+$A132,MATCH(R$3,TQoL_Indexes!$B$8:$AK$8,0)),"")</f>
        <v/>
      </c>
      <c r="S132" s="86" t="str">
        <f>IFERROR(INDEX(DB_Typologies!$D$4:$AP$1445,MATCH($A$3,DB_Typologies!$AQ$4:$AQ$1445,0)+$A132,MATCH(S$3,TQoL_Indexes!$B$8:$AK$8,0)),"")</f>
        <v/>
      </c>
      <c r="T132" s="86" t="str">
        <f>IFERROR(INDEX(DB_Typologies!$D$4:$AP$1445,MATCH($A$3,DB_Typologies!$AQ$4:$AQ$1445,0)+$A132,MATCH(T$3,TQoL_Indexes!$B$8:$AK$8,0)),"")</f>
        <v/>
      </c>
      <c r="U132" s="86" t="str">
        <f>IFERROR(INDEX(DB_Typologies!$D$4:$AP$1445,MATCH($A$3,DB_Typologies!$AQ$4:$AQ$1445,0)+$A132,MATCH(U$3,TQoL_Indexes!$B$8:$AK$8,0)),"")</f>
        <v/>
      </c>
      <c r="V132" s="86" t="str">
        <f>IFERROR(INDEX(DB_Typologies!$D$4:$AP$1445,MATCH($A$3,DB_Typologies!$AQ$4:$AQ$1445,0)+$A132,MATCH(V$3,TQoL_Indexes!$B$8:$AK$8,0)),"")</f>
        <v/>
      </c>
      <c r="W132" s="86" t="str">
        <f>IFERROR(INDEX(DB_Typologies!$D$4:$AP$1445,MATCH($A$3,DB_Typologies!$AQ$4:$AQ$1445,0)+$A132,MATCH(W$3,TQoL_Indexes!$B$8:$AK$8,0)),"")</f>
        <v/>
      </c>
      <c r="X132" s="86" t="str">
        <f>IFERROR(INDEX(DB_Typologies!$D$4:$AP$1445,MATCH($A$3,DB_Typologies!$AQ$4:$AQ$1445,0)+$A132,MATCH(X$3,TQoL_Indexes!$B$8:$AK$8,0)),"")</f>
        <v/>
      </c>
      <c r="Y132" s="86" t="str">
        <f>IFERROR(INDEX(DB_Typologies!$D$4:$AP$1445,MATCH($A$3,DB_Typologies!$AQ$4:$AQ$1445,0)+$A132,MATCH(Y$3,TQoL_Indexes!$B$8:$AK$8,0)),"")</f>
        <v/>
      </c>
      <c r="Z132" s="86" t="str">
        <f>IFERROR(INDEX(DB_Typologies!$D$4:$AP$1445,MATCH($A$3,DB_Typologies!$AQ$4:$AQ$1445,0)+$A132,MATCH(Z$3,TQoL_Indexes!$B$8:$AK$8,0)),"")</f>
        <v/>
      </c>
      <c r="AA132" s="86" t="str">
        <f>IFERROR(INDEX(DB_Typologies!$D$4:$AP$1445,MATCH($A$3,DB_Typologies!$AQ$4:$AQ$1445,0)+$A132,MATCH(AA$3,TQoL_Indexes!$B$8:$AK$8,0)),"")</f>
        <v/>
      </c>
      <c r="AB132" s="86" t="str">
        <f>IFERROR(INDEX(DB_Typologies!$D$4:$AP$1445,MATCH($A$3,DB_Typologies!$AQ$4:$AQ$1445,0)+$A132,MATCH(AB$3,TQoL_Indexes!$B$8:$AK$8,0)),"")</f>
        <v/>
      </c>
      <c r="AC132" s="86" t="str">
        <f>IFERROR(INDEX(DB_Typologies!$D$4:$AP$1445,MATCH($A$3,DB_Typologies!$AQ$4:$AQ$1445,0)+$A132,MATCH(AC$3,TQoL_Indexes!$B$8:$AK$8,0)),"")</f>
        <v/>
      </c>
      <c r="AD132" s="86" t="str">
        <f>IFERROR(INDEX(DB_Typologies!$D$4:$AP$1445,MATCH($A$3,DB_Typologies!$AQ$4:$AQ$1445,0)+$A132,MATCH(AD$3,TQoL_Indexes!$B$8:$AK$8,0)),"")</f>
        <v/>
      </c>
      <c r="AE132" s="86" t="str">
        <f>IFERROR(INDEX(DB_Typologies!$D$4:$AP$1445,MATCH($A$3,DB_Typologies!$AQ$4:$AQ$1445,0)+$A132,MATCH(AE$3,TQoL_Indexes!$B$8:$AK$8,0)),"")</f>
        <v/>
      </c>
      <c r="AF132" s="86" t="str">
        <f>IFERROR(INDEX(DB_Typologies!$D$4:$AP$1445,MATCH($A$3,DB_Typologies!$AQ$4:$AQ$1445,0)+$A132,MATCH(AF$3,TQoL_Indexes!$B$8:$AK$8,0)),"")</f>
        <v/>
      </c>
      <c r="AG132" s="86" t="str">
        <f>IFERROR(INDEX(DB_Typologies!$D$4:$AP$1445,MATCH($A$3,DB_Typologies!$AQ$4:$AQ$1445,0)+$A132,MATCH(AG$3,TQoL_Indexes!$B$8:$AK$8,0)),"")</f>
        <v/>
      </c>
      <c r="AH132" s="86" t="str">
        <f>IFERROR(INDEX(DB_Typologies!$D$4:$AP$1445,MATCH($A$3,DB_Typologies!$AQ$4:$AQ$1445,0)+$A132,MATCH(AH$3,TQoL_Indexes!$B$8:$AK$8,0)),"")</f>
        <v/>
      </c>
      <c r="AI132" s="86" t="str">
        <f>IFERROR(INDEX(DB_Typologies!$D$4:$AP$1445,MATCH($A$3,DB_Typologies!$AQ$4:$AQ$1445,0)+$A132,MATCH(AI$3,TQoL_Indexes!$B$8:$AK$8,0)),"")</f>
        <v/>
      </c>
      <c r="AJ132" s="86" t="str">
        <f>IFERROR(INDEX(DB_Typologies!$D$4:$AP$1445,MATCH($A$3,DB_Typologies!$AQ$4:$AQ$1445,0)+$A132,MATCH(AJ$3,TQoL_Indexes!$B$8:$AK$8,0)),"")</f>
        <v/>
      </c>
      <c r="AK132" s="86" t="str">
        <f>IFERROR(INDEX(DB_Typologies!$D$4:$AP$1445,MATCH($A$3,DB_Typologies!$AQ$4:$AQ$1445,0)+$A132,MATCH(AK$3,TQoL_Indexes!$B$8:$AK$8,0)),"")</f>
        <v/>
      </c>
      <c r="AL132" s="86" t="str">
        <f>IFERROR(INDEX(DB_Typologies!$D$4:$AP$1445,MATCH($A$3,DB_Typologies!$AQ$4:$AQ$1445,0)+$A132,MATCH(AL$3,TQoL_Indexes!$B$8:$AK$8,0)),"")</f>
        <v/>
      </c>
      <c r="AM132" s="87" t="str">
        <f>IFERROR(INDEX(DB_Typologies!$D$4:$AP$1445,MATCH($A$3,DB_Typologies!$AQ$4:$AQ$1445,0)+$A132,MATCH(AM$3,TQoL_Indexes!$B$8:$AK$8,0)),"")</f>
        <v/>
      </c>
    </row>
    <row r="133" spans="1:39">
      <c r="A133" s="58" t="str">
        <f>IFERROR(IF(A132+1&lt;COUNTIF(DB_Typologies!$AQ$4:$AQ$1445,$A$3),A132+1,""),"")</f>
        <v/>
      </c>
      <c r="B133" s="120" t="str">
        <f>IFERROR(INDEX(DB_Typologies!$D$4:$AP$1445,MATCH($A$3,DB_Typologies!$AQ$4:$AQ$1445,0)+$A133,MATCH(B$3,TQoL_Indexes!$B$8:$AK$8,0)),"")</f>
        <v/>
      </c>
      <c r="C133" s="86" t="str">
        <f>IFERROR(INDEX(DB_Typologies!$D$4:$AP$1445,MATCH($A$3,DB_Typologies!$AQ$4:$AQ$1445,0)+$A133,MATCH(C$3,TQoL_Indexes!$B$8:$AK$8,0)),"")</f>
        <v/>
      </c>
      <c r="D133" s="87" t="str">
        <f>IFERROR(INDEX(DB_Typologies!$D$4:$AP$1445,MATCH($A$3,DB_Typologies!$AQ$4:$AQ$1445,0)+$A133,MATCH(D$3,TQoL_Indexes!$B$8:$AK$8,0)),"")</f>
        <v/>
      </c>
      <c r="E133" s="86" t="str">
        <f>IFERROR(INDEX(DB_Typologies!$D$4:$AP$1445,MATCH($A$3,DB_Typologies!$AQ$4:$AQ$1445,0)+$A133,MATCH(E$3,TQoL_Indexes!$B$8:$AK$8,0)),"")</f>
        <v/>
      </c>
      <c r="F133" s="86" t="str">
        <f>IFERROR(INDEX(DB_Typologies!$D$4:$AP$1445,MATCH($A$3,DB_Typologies!$AQ$4:$AQ$1445,0)+$A133,MATCH(F$3,TQoL_Indexes!$B$8:$AK$8,0)),"")</f>
        <v/>
      </c>
      <c r="G133" s="86" t="str">
        <f>IFERROR(INDEX(DB_Typologies!$D$4:$AP$1445,MATCH($A$3,DB_Typologies!$AQ$4:$AQ$1445,0)+$A133,MATCH(G$3,TQoL_Indexes!$B$8:$AK$8,0)),"")</f>
        <v/>
      </c>
      <c r="H133" s="86" t="str">
        <f>IFERROR(INDEX(DB_Typologies!$D$4:$AP$1445,MATCH($A$3,DB_Typologies!$AQ$4:$AQ$1445,0)+$A133,MATCH(H$3,TQoL_Indexes!$B$8:$AK$8,0)),"")</f>
        <v/>
      </c>
      <c r="I133" s="86" t="str">
        <f>IFERROR(INDEX(DB_Typologies!$D$4:$AP$1445,MATCH($A$3,DB_Typologies!$AQ$4:$AQ$1445,0)+$A133,MATCH(I$3,TQoL_Indexes!$B$8:$AK$8,0)),"")</f>
        <v/>
      </c>
      <c r="J133" s="86" t="str">
        <f>IFERROR(INDEX(DB_Typologies!$D$4:$AP$1445,MATCH($A$3,DB_Typologies!$AQ$4:$AQ$1445,0)+$A133,MATCH(J$3,TQoL_Indexes!$B$8:$AK$8,0)),"")</f>
        <v/>
      </c>
      <c r="K133" s="86" t="str">
        <f>IFERROR(INDEX(DB_Typologies!$D$4:$AP$1445,MATCH($A$3,DB_Typologies!$AQ$4:$AQ$1445,0)+$A133,MATCH(K$3,TQoL_Indexes!$B$8:$AK$8,0)),"")</f>
        <v/>
      </c>
      <c r="L133" s="86" t="str">
        <f>IFERROR(INDEX(DB_Typologies!$D$4:$AP$1445,MATCH($A$3,DB_Typologies!$AQ$4:$AQ$1445,0)+$A133,MATCH(L$3,TQoL_Indexes!$B$8:$AK$8,0)),"")</f>
        <v/>
      </c>
      <c r="M133" s="86" t="str">
        <f>IFERROR(INDEX(DB_Typologies!$D$4:$AP$1445,MATCH($A$3,DB_Typologies!$AQ$4:$AQ$1445,0)+$A133,MATCH(M$3,TQoL_Indexes!$B$8:$AK$8,0)),"")</f>
        <v/>
      </c>
      <c r="N133" s="86" t="str">
        <f>IFERROR(INDEX(DB_Typologies!$D$4:$AP$1445,MATCH($A$3,DB_Typologies!$AQ$4:$AQ$1445,0)+$A133,MATCH(N$3,TQoL_Indexes!$B$8:$AK$8,0)),"")</f>
        <v/>
      </c>
      <c r="O133" s="86" t="str">
        <f>IFERROR(INDEX(DB_Typologies!$D$4:$AP$1445,MATCH($A$3,DB_Typologies!$AQ$4:$AQ$1445,0)+$A133,MATCH(O$3,TQoL_Indexes!$B$8:$AK$8,0)),"")</f>
        <v/>
      </c>
      <c r="P133" s="86" t="str">
        <f>IFERROR(INDEX(DB_Typologies!$D$4:$AP$1445,MATCH($A$3,DB_Typologies!$AQ$4:$AQ$1445,0)+$A133,MATCH(P$3,TQoL_Indexes!$B$8:$AK$8,0)),"")</f>
        <v/>
      </c>
      <c r="Q133" s="86" t="str">
        <f>IFERROR(INDEX(DB_Typologies!$D$4:$AP$1445,MATCH($A$3,DB_Typologies!$AQ$4:$AQ$1445,0)+$A133,MATCH(Q$3,TQoL_Indexes!$B$8:$AK$8,0)),"")</f>
        <v/>
      </c>
      <c r="R133" s="86" t="str">
        <f>IFERROR(INDEX(DB_Typologies!$D$4:$AP$1445,MATCH($A$3,DB_Typologies!$AQ$4:$AQ$1445,0)+$A133,MATCH(R$3,TQoL_Indexes!$B$8:$AK$8,0)),"")</f>
        <v/>
      </c>
      <c r="S133" s="86" t="str">
        <f>IFERROR(INDEX(DB_Typologies!$D$4:$AP$1445,MATCH($A$3,DB_Typologies!$AQ$4:$AQ$1445,0)+$A133,MATCH(S$3,TQoL_Indexes!$B$8:$AK$8,0)),"")</f>
        <v/>
      </c>
      <c r="T133" s="86" t="str">
        <f>IFERROR(INDEX(DB_Typologies!$D$4:$AP$1445,MATCH($A$3,DB_Typologies!$AQ$4:$AQ$1445,0)+$A133,MATCH(T$3,TQoL_Indexes!$B$8:$AK$8,0)),"")</f>
        <v/>
      </c>
      <c r="U133" s="86" t="str">
        <f>IFERROR(INDEX(DB_Typologies!$D$4:$AP$1445,MATCH($A$3,DB_Typologies!$AQ$4:$AQ$1445,0)+$A133,MATCH(U$3,TQoL_Indexes!$B$8:$AK$8,0)),"")</f>
        <v/>
      </c>
      <c r="V133" s="86" t="str">
        <f>IFERROR(INDEX(DB_Typologies!$D$4:$AP$1445,MATCH($A$3,DB_Typologies!$AQ$4:$AQ$1445,0)+$A133,MATCH(V$3,TQoL_Indexes!$B$8:$AK$8,0)),"")</f>
        <v/>
      </c>
      <c r="W133" s="86" t="str">
        <f>IFERROR(INDEX(DB_Typologies!$D$4:$AP$1445,MATCH($A$3,DB_Typologies!$AQ$4:$AQ$1445,0)+$A133,MATCH(W$3,TQoL_Indexes!$B$8:$AK$8,0)),"")</f>
        <v/>
      </c>
      <c r="X133" s="86" t="str">
        <f>IFERROR(INDEX(DB_Typologies!$D$4:$AP$1445,MATCH($A$3,DB_Typologies!$AQ$4:$AQ$1445,0)+$A133,MATCH(X$3,TQoL_Indexes!$B$8:$AK$8,0)),"")</f>
        <v/>
      </c>
      <c r="Y133" s="86" t="str">
        <f>IFERROR(INDEX(DB_Typologies!$D$4:$AP$1445,MATCH($A$3,DB_Typologies!$AQ$4:$AQ$1445,0)+$A133,MATCH(Y$3,TQoL_Indexes!$B$8:$AK$8,0)),"")</f>
        <v/>
      </c>
      <c r="Z133" s="86" t="str">
        <f>IFERROR(INDEX(DB_Typologies!$D$4:$AP$1445,MATCH($A$3,DB_Typologies!$AQ$4:$AQ$1445,0)+$A133,MATCH(Z$3,TQoL_Indexes!$B$8:$AK$8,0)),"")</f>
        <v/>
      </c>
      <c r="AA133" s="86" t="str">
        <f>IFERROR(INDEX(DB_Typologies!$D$4:$AP$1445,MATCH($A$3,DB_Typologies!$AQ$4:$AQ$1445,0)+$A133,MATCH(AA$3,TQoL_Indexes!$B$8:$AK$8,0)),"")</f>
        <v/>
      </c>
      <c r="AB133" s="86" t="str">
        <f>IFERROR(INDEX(DB_Typologies!$D$4:$AP$1445,MATCH($A$3,DB_Typologies!$AQ$4:$AQ$1445,0)+$A133,MATCH(AB$3,TQoL_Indexes!$B$8:$AK$8,0)),"")</f>
        <v/>
      </c>
      <c r="AC133" s="86" t="str">
        <f>IFERROR(INDEX(DB_Typologies!$D$4:$AP$1445,MATCH($A$3,DB_Typologies!$AQ$4:$AQ$1445,0)+$A133,MATCH(AC$3,TQoL_Indexes!$B$8:$AK$8,0)),"")</f>
        <v/>
      </c>
      <c r="AD133" s="86" t="str">
        <f>IFERROR(INDEX(DB_Typologies!$D$4:$AP$1445,MATCH($A$3,DB_Typologies!$AQ$4:$AQ$1445,0)+$A133,MATCH(AD$3,TQoL_Indexes!$B$8:$AK$8,0)),"")</f>
        <v/>
      </c>
      <c r="AE133" s="86" t="str">
        <f>IFERROR(INDEX(DB_Typologies!$D$4:$AP$1445,MATCH($A$3,DB_Typologies!$AQ$4:$AQ$1445,0)+$A133,MATCH(AE$3,TQoL_Indexes!$B$8:$AK$8,0)),"")</f>
        <v/>
      </c>
      <c r="AF133" s="86" t="str">
        <f>IFERROR(INDEX(DB_Typologies!$D$4:$AP$1445,MATCH($A$3,DB_Typologies!$AQ$4:$AQ$1445,0)+$A133,MATCH(AF$3,TQoL_Indexes!$B$8:$AK$8,0)),"")</f>
        <v/>
      </c>
      <c r="AG133" s="86" t="str">
        <f>IFERROR(INDEX(DB_Typologies!$D$4:$AP$1445,MATCH($A$3,DB_Typologies!$AQ$4:$AQ$1445,0)+$A133,MATCH(AG$3,TQoL_Indexes!$B$8:$AK$8,0)),"")</f>
        <v/>
      </c>
      <c r="AH133" s="86" t="str">
        <f>IFERROR(INDEX(DB_Typologies!$D$4:$AP$1445,MATCH($A$3,DB_Typologies!$AQ$4:$AQ$1445,0)+$A133,MATCH(AH$3,TQoL_Indexes!$B$8:$AK$8,0)),"")</f>
        <v/>
      </c>
      <c r="AI133" s="86" t="str">
        <f>IFERROR(INDEX(DB_Typologies!$D$4:$AP$1445,MATCH($A$3,DB_Typologies!$AQ$4:$AQ$1445,0)+$A133,MATCH(AI$3,TQoL_Indexes!$B$8:$AK$8,0)),"")</f>
        <v/>
      </c>
      <c r="AJ133" s="86" t="str">
        <f>IFERROR(INDEX(DB_Typologies!$D$4:$AP$1445,MATCH($A$3,DB_Typologies!$AQ$4:$AQ$1445,0)+$A133,MATCH(AJ$3,TQoL_Indexes!$B$8:$AK$8,0)),"")</f>
        <v/>
      </c>
      <c r="AK133" s="86" t="str">
        <f>IFERROR(INDEX(DB_Typologies!$D$4:$AP$1445,MATCH($A$3,DB_Typologies!$AQ$4:$AQ$1445,0)+$A133,MATCH(AK$3,TQoL_Indexes!$B$8:$AK$8,0)),"")</f>
        <v/>
      </c>
      <c r="AL133" s="86" t="str">
        <f>IFERROR(INDEX(DB_Typologies!$D$4:$AP$1445,MATCH($A$3,DB_Typologies!$AQ$4:$AQ$1445,0)+$A133,MATCH(AL$3,TQoL_Indexes!$B$8:$AK$8,0)),"")</f>
        <v/>
      </c>
      <c r="AM133" s="87" t="str">
        <f>IFERROR(INDEX(DB_Typologies!$D$4:$AP$1445,MATCH($A$3,DB_Typologies!$AQ$4:$AQ$1445,0)+$A133,MATCH(AM$3,TQoL_Indexes!$B$8:$AK$8,0)),"")</f>
        <v/>
      </c>
    </row>
    <row r="134" spans="1:39">
      <c r="A134" s="58" t="str">
        <f>IFERROR(IF(A133+1&lt;COUNTIF(DB_Typologies!$AQ$4:$AQ$1445,$A$3),A133+1,""),"")</f>
        <v/>
      </c>
      <c r="B134" s="120" t="str">
        <f>IFERROR(INDEX(DB_Typologies!$D$4:$AP$1445,MATCH($A$3,DB_Typologies!$AQ$4:$AQ$1445,0)+$A134,MATCH(B$3,TQoL_Indexes!$B$8:$AK$8,0)),"")</f>
        <v/>
      </c>
      <c r="C134" s="86" t="str">
        <f>IFERROR(INDEX(DB_Typologies!$D$4:$AP$1445,MATCH($A$3,DB_Typologies!$AQ$4:$AQ$1445,0)+$A134,MATCH(C$3,TQoL_Indexes!$B$8:$AK$8,0)),"")</f>
        <v/>
      </c>
      <c r="D134" s="87" t="str">
        <f>IFERROR(INDEX(DB_Typologies!$D$4:$AP$1445,MATCH($A$3,DB_Typologies!$AQ$4:$AQ$1445,0)+$A134,MATCH(D$3,TQoL_Indexes!$B$8:$AK$8,0)),"")</f>
        <v/>
      </c>
      <c r="E134" s="86" t="str">
        <f>IFERROR(INDEX(DB_Typologies!$D$4:$AP$1445,MATCH($A$3,DB_Typologies!$AQ$4:$AQ$1445,0)+$A134,MATCH(E$3,TQoL_Indexes!$B$8:$AK$8,0)),"")</f>
        <v/>
      </c>
      <c r="F134" s="86" t="str">
        <f>IFERROR(INDEX(DB_Typologies!$D$4:$AP$1445,MATCH($A$3,DB_Typologies!$AQ$4:$AQ$1445,0)+$A134,MATCH(F$3,TQoL_Indexes!$B$8:$AK$8,0)),"")</f>
        <v/>
      </c>
      <c r="G134" s="86" t="str">
        <f>IFERROR(INDEX(DB_Typologies!$D$4:$AP$1445,MATCH($A$3,DB_Typologies!$AQ$4:$AQ$1445,0)+$A134,MATCH(G$3,TQoL_Indexes!$B$8:$AK$8,0)),"")</f>
        <v/>
      </c>
      <c r="H134" s="86" t="str">
        <f>IFERROR(INDEX(DB_Typologies!$D$4:$AP$1445,MATCH($A$3,DB_Typologies!$AQ$4:$AQ$1445,0)+$A134,MATCH(H$3,TQoL_Indexes!$B$8:$AK$8,0)),"")</f>
        <v/>
      </c>
      <c r="I134" s="86" t="str">
        <f>IFERROR(INDEX(DB_Typologies!$D$4:$AP$1445,MATCH($A$3,DB_Typologies!$AQ$4:$AQ$1445,0)+$A134,MATCH(I$3,TQoL_Indexes!$B$8:$AK$8,0)),"")</f>
        <v/>
      </c>
      <c r="J134" s="86" t="str">
        <f>IFERROR(INDEX(DB_Typologies!$D$4:$AP$1445,MATCH($A$3,DB_Typologies!$AQ$4:$AQ$1445,0)+$A134,MATCH(J$3,TQoL_Indexes!$B$8:$AK$8,0)),"")</f>
        <v/>
      </c>
      <c r="K134" s="86" t="str">
        <f>IFERROR(INDEX(DB_Typologies!$D$4:$AP$1445,MATCH($A$3,DB_Typologies!$AQ$4:$AQ$1445,0)+$A134,MATCH(K$3,TQoL_Indexes!$B$8:$AK$8,0)),"")</f>
        <v/>
      </c>
      <c r="L134" s="86" t="str">
        <f>IFERROR(INDEX(DB_Typologies!$D$4:$AP$1445,MATCH($A$3,DB_Typologies!$AQ$4:$AQ$1445,0)+$A134,MATCH(L$3,TQoL_Indexes!$B$8:$AK$8,0)),"")</f>
        <v/>
      </c>
      <c r="M134" s="86" t="str">
        <f>IFERROR(INDEX(DB_Typologies!$D$4:$AP$1445,MATCH($A$3,DB_Typologies!$AQ$4:$AQ$1445,0)+$A134,MATCH(M$3,TQoL_Indexes!$B$8:$AK$8,0)),"")</f>
        <v/>
      </c>
      <c r="N134" s="86" t="str">
        <f>IFERROR(INDEX(DB_Typologies!$D$4:$AP$1445,MATCH($A$3,DB_Typologies!$AQ$4:$AQ$1445,0)+$A134,MATCH(N$3,TQoL_Indexes!$B$8:$AK$8,0)),"")</f>
        <v/>
      </c>
      <c r="O134" s="86" t="str">
        <f>IFERROR(INDEX(DB_Typologies!$D$4:$AP$1445,MATCH($A$3,DB_Typologies!$AQ$4:$AQ$1445,0)+$A134,MATCH(O$3,TQoL_Indexes!$B$8:$AK$8,0)),"")</f>
        <v/>
      </c>
      <c r="P134" s="86" t="str">
        <f>IFERROR(INDEX(DB_Typologies!$D$4:$AP$1445,MATCH($A$3,DB_Typologies!$AQ$4:$AQ$1445,0)+$A134,MATCH(P$3,TQoL_Indexes!$B$8:$AK$8,0)),"")</f>
        <v/>
      </c>
      <c r="Q134" s="86" t="str">
        <f>IFERROR(INDEX(DB_Typologies!$D$4:$AP$1445,MATCH($A$3,DB_Typologies!$AQ$4:$AQ$1445,0)+$A134,MATCH(Q$3,TQoL_Indexes!$B$8:$AK$8,0)),"")</f>
        <v/>
      </c>
      <c r="R134" s="86" t="str">
        <f>IFERROR(INDEX(DB_Typologies!$D$4:$AP$1445,MATCH($A$3,DB_Typologies!$AQ$4:$AQ$1445,0)+$A134,MATCH(R$3,TQoL_Indexes!$B$8:$AK$8,0)),"")</f>
        <v/>
      </c>
      <c r="S134" s="86" t="str">
        <f>IFERROR(INDEX(DB_Typologies!$D$4:$AP$1445,MATCH($A$3,DB_Typologies!$AQ$4:$AQ$1445,0)+$A134,MATCH(S$3,TQoL_Indexes!$B$8:$AK$8,0)),"")</f>
        <v/>
      </c>
      <c r="T134" s="86" t="str">
        <f>IFERROR(INDEX(DB_Typologies!$D$4:$AP$1445,MATCH($A$3,DB_Typologies!$AQ$4:$AQ$1445,0)+$A134,MATCH(T$3,TQoL_Indexes!$B$8:$AK$8,0)),"")</f>
        <v/>
      </c>
      <c r="U134" s="86" t="str">
        <f>IFERROR(INDEX(DB_Typologies!$D$4:$AP$1445,MATCH($A$3,DB_Typologies!$AQ$4:$AQ$1445,0)+$A134,MATCH(U$3,TQoL_Indexes!$B$8:$AK$8,0)),"")</f>
        <v/>
      </c>
      <c r="V134" s="86" t="str">
        <f>IFERROR(INDEX(DB_Typologies!$D$4:$AP$1445,MATCH($A$3,DB_Typologies!$AQ$4:$AQ$1445,0)+$A134,MATCH(V$3,TQoL_Indexes!$B$8:$AK$8,0)),"")</f>
        <v/>
      </c>
      <c r="W134" s="86" t="str">
        <f>IFERROR(INDEX(DB_Typologies!$D$4:$AP$1445,MATCH($A$3,DB_Typologies!$AQ$4:$AQ$1445,0)+$A134,MATCH(W$3,TQoL_Indexes!$B$8:$AK$8,0)),"")</f>
        <v/>
      </c>
      <c r="X134" s="86" t="str">
        <f>IFERROR(INDEX(DB_Typologies!$D$4:$AP$1445,MATCH($A$3,DB_Typologies!$AQ$4:$AQ$1445,0)+$A134,MATCH(X$3,TQoL_Indexes!$B$8:$AK$8,0)),"")</f>
        <v/>
      </c>
      <c r="Y134" s="86" t="str">
        <f>IFERROR(INDEX(DB_Typologies!$D$4:$AP$1445,MATCH($A$3,DB_Typologies!$AQ$4:$AQ$1445,0)+$A134,MATCH(Y$3,TQoL_Indexes!$B$8:$AK$8,0)),"")</f>
        <v/>
      </c>
      <c r="Z134" s="86" t="str">
        <f>IFERROR(INDEX(DB_Typologies!$D$4:$AP$1445,MATCH($A$3,DB_Typologies!$AQ$4:$AQ$1445,0)+$A134,MATCH(Z$3,TQoL_Indexes!$B$8:$AK$8,0)),"")</f>
        <v/>
      </c>
      <c r="AA134" s="86" t="str">
        <f>IFERROR(INDEX(DB_Typologies!$D$4:$AP$1445,MATCH($A$3,DB_Typologies!$AQ$4:$AQ$1445,0)+$A134,MATCH(AA$3,TQoL_Indexes!$B$8:$AK$8,0)),"")</f>
        <v/>
      </c>
      <c r="AB134" s="86" t="str">
        <f>IFERROR(INDEX(DB_Typologies!$D$4:$AP$1445,MATCH($A$3,DB_Typologies!$AQ$4:$AQ$1445,0)+$A134,MATCH(AB$3,TQoL_Indexes!$B$8:$AK$8,0)),"")</f>
        <v/>
      </c>
      <c r="AC134" s="86" t="str">
        <f>IFERROR(INDEX(DB_Typologies!$D$4:$AP$1445,MATCH($A$3,DB_Typologies!$AQ$4:$AQ$1445,0)+$A134,MATCH(AC$3,TQoL_Indexes!$B$8:$AK$8,0)),"")</f>
        <v/>
      </c>
      <c r="AD134" s="86" t="str">
        <f>IFERROR(INDEX(DB_Typologies!$D$4:$AP$1445,MATCH($A$3,DB_Typologies!$AQ$4:$AQ$1445,0)+$A134,MATCH(AD$3,TQoL_Indexes!$B$8:$AK$8,0)),"")</f>
        <v/>
      </c>
      <c r="AE134" s="86" t="str">
        <f>IFERROR(INDEX(DB_Typologies!$D$4:$AP$1445,MATCH($A$3,DB_Typologies!$AQ$4:$AQ$1445,0)+$A134,MATCH(AE$3,TQoL_Indexes!$B$8:$AK$8,0)),"")</f>
        <v/>
      </c>
      <c r="AF134" s="86" t="str">
        <f>IFERROR(INDEX(DB_Typologies!$D$4:$AP$1445,MATCH($A$3,DB_Typologies!$AQ$4:$AQ$1445,0)+$A134,MATCH(AF$3,TQoL_Indexes!$B$8:$AK$8,0)),"")</f>
        <v/>
      </c>
      <c r="AG134" s="86" t="str">
        <f>IFERROR(INDEX(DB_Typologies!$D$4:$AP$1445,MATCH($A$3,DB_Typologies!$AQ$4:$AQ$1445,0)+$A134,MATCH(AG$3,TQoL_Indexes!$B$8:$AK$8,0)),"")</f>
        <v/>
      </c>
      <c r="AH134" s="86" t="str">
        <f>IFERROR(INDEX(DB_Typologies!$D$4:$AP$1445,MATCH($A$3,DB_Typologies!$AQ$4:$AQ$1445,0)+$A134,MATCH(AH$3,TQoL_Indexes!$B$8:$AK$8,0)),"")</f>
        <v/>
      </c>
      <c r="AI134" s="86" t="str">
        <f>IFERROR(INDEX(DB_Typologies!$D$4:$AP$1445,MATCH($A$3,DB_Typologies!$AQ$4:$AQ$1445,0)+$A134,MATCH(AI$3,TQoL_Indexes!$B$8:$AK$8,0)),"")</f>
        <v/>
      </c>
      <c r="AJ134" s="86" t="str">
        <f>IFERROR(INDEX(DB_Typologies!$D$4:$AP$1445,MATCH($A$3,DB_Typologies!$AQ$4:$AQ$1445,0)+$A134,MATCH(AJ$3,TQoL_Indexes!$B$8:$AK$8,0)),"")</f>
        <v/>
      </c>
      <c r="AK134" s="86" t="str">
        <f>IFERROR(INDEX(DB_Typologies!$D$4:$AP$1445,MATCH($A$3,DB_Typologies!$AQ$4:$AQ$1445,0)+$A134,MATCH(AK$3,TQoL_Indexes!$B$8:$AK$8,0)),"")</f>
        <v/>
      </c>
      <c r="AL134" s="86" t="str">
        <f>IFERROR(INDEX(DB_Typologies!$D$4:$AP$1445,MATCH($A$3,DB_Typologies!$AQ$4:$AQ$1445,0)+$A134,MATCH(AL$3,TQoL_Indexes!$B$8:$AK$8,0)),"")</f>
        <v/>
      </c>
      <c r="AM134" s="87" t="str">
        <f>IFERROR(INDEX(DB_Typologies!$D$4:$AP$1445,MATCH($A$3,DB_Typologies!$AQ$4:$AQ$1445,0)+$A134,MATCH(AM$3,TQoL_Indexes!$B$8:$AK$8,0)),"")</f>
        <v/>
      </c>
    </row>
    <row r="135" spans="1:39">
      <c r="A135" s="58" t="str">
        <f>IFERROR(IF(A134+1&lt;COUNTIF(DB_Typologies!$AQ$4:$AQ$1445,$A$3),A134+1,""),"")</f>
        <v/>
      </c>
      <c r="B135" s="120" t="str">
        <f>IFERROR(INDEX(DB_Typologies!$D$4:$AP$1445,MATCH($A$3,DB_Typologies!$AQ$4:$AQ$1445,0)+$A135,MATCH(B$3,TQoL_Indexes!$B$8:$AK$8,0)),"")</f>
        <v/>
      </c>
      <c r="C135" s="86" t="str">
        <f>IFERROR(INDEX(DB_Typologies!$D$4:$AP$1445,MATCH($A$3,DB_Typologies!$AQ$4:$AQ$1445,0)+$A135,MATCH(C$3,TQoL_Indexes!$B$8:$AK$8,0)),"")</f>
        <v/>
      </c>
      <c r="D135" s="87" t="str">
        <f>IFERROR(INDEX(DB_Typologies!$D$4:$AP$1445,MATCH($A$3,DB_Typologies!$AQ$4:$AQ$1445,0)+$A135,MATCH(D$3,TQoL_Indexes!$B$8:$AK$8,0)),"")</f>
        <v/>
      </c>
      <c r="E135" s="86" t="str">
        <f>IFERROR(INDEX(DB_Typologies!$D$4:$AP$1445,MATCH($A$3,DB_Typologies!$AQ$4:$AQ$1445,0)+$A135,MATCH(E$3,TQoL_Indexes!$B$8:$AK$8,0)),"")</f>
        <v/>
      </c>
      <c r="F135" s="86" t="str">
        <f>IFERROR(INDEX(DB_Typologies!$D$4:$AP$1445,MATCH($A$3,DB_Typologies!$AQ$4:$AQ$1445,0)+$A135,MATCH(F$3,TQoL_Indexes!$B$8:$AK$8,0)),"")</f>
        <v/>
      </c>
      <c r="G135" s="86" t="str">
        <f>IFERROR(INDEX(DB_Typologies!$D$4:$AP$1445,MATCH($A$3,DB_Typologies!$AQ$4:$AQ$1445,0)+$A135,MATCH(G$3,TQoL_Indexes!$B$8:$AK$8,0)),"")</f>
        <v/>
      </c>
      <c r="H135" s="86" t="str">
        <f>IFERROR(INDEX(DB_Typologies!$D$4:$AP$1445,MATCH($A$3,DB_Typologies!$AQ$4:$AQ$1445,0)+$A135,MATCH(H$3,TQoL_Indexes!$B$8:$AK$8,0)),"")</f>
        <v/>
      </c>
      <c r="I135" s="86" t="str">
        <f>IFERROR(INDEX(DB_Typologies!$D$4:$AP$1445,MATCH($A$3,DB_Typologies!$AQ$4:$AQ$1445,0)+$A135,MATCH(I$3,TQoL_Indexes!$B$8:$AK$8,0)),"")</f>
        <v/>
      </c>
      <c r="J135" s="86" t="str">
        <f>IFERROR(INDEX(DB_Typologies!$D$4:$AP$1445,MATCH($A$3,DB_Typologies!$AQ$4:$AQ$1445,0)+$A135,MATCH(J$3,TQoL_Indexes!$B$8:$AK$8,0)),"")</f>
        <v/>
      </c>
      <c r="K135" s="86" t="str">
        <f>IFERROR(INDEX(DB_Typologies!$D$4:$AP$1445,MATCH($A$3,DB_Typologies!$AQ$4:$AQ$1445,0)+$A135,MATCH(K$3,TQoL_Indexes!$B$8:$AK$8,0)),"")</f>
        <v/>
      </c>
      <c r="L135" s="86" t="str">
        <f>IFERROR(INDEX(DB_Typologies!$D$4:$AP$1445,MATCH($A$3,DB_Typologies!$AQ$4:$AQ$1445,0)+$A135,MATCH(L$3,TQoL_Indexes!$B$8:$AK$8,0)),"")</f>
        <v/>
      </c>
      <c r="M135" s="86" t="str">
        <f>IFERROR(INDEX(DB_Typologies!$D$4:$AP$1445,MATCH($A$3,DB_Typologies!$AQ$4:$AQ$1445,0)+$A135,MATCH(M$3,TQoL_Indexes!$B$8:$AK$8,0)),"")</f>
        <v/>
      </c>
      <c r="N135" s="86" t="str">
        <f>IFERROR(INDEX(DB_Typologies!$D$4:$AP$1445,MATCH($A$3,DB_Typologies!$AQ$4:$AQ$1445,0)+$A135,MATCH(N$3,TQoL_Indexes!$B$8:$AK$8,0)),"")</f>
        <v/>
      </c>
      <c r="O135" s="86" t="str">
        <f>IFERROR(INDEX(DB_Typologies!$D$4:$AP$1445,MATCH($A$3,DB_Typologies!$AQ$4:$AQ$1445,0)+$A135,MATCH(O$3,TQoL_Indexes!$B$8:$AK$8,0)),"")</f>
        <v/>
      </c>
      <c r="P135" s="86" t="str">
        <f>IFERROR(INDEX(DB_Typologies!$D$4:$AP$1445,MATCH($A$3,DB_Typologies!$AQ$4:$AQ$1445,0)+$A135,MATCH(P$3,TQoL_Indexes!$B$8:$AK$8,0)),"")</f>
        <v/>
      </c>
      <c r="Q135" s="86" t="str">
        <f>IFERROR(INDEX(DB_Typologies!$D$4:$AP$1445,MATCH($A$3,DB_Typologies!$AQ$4:$AQ$1445,0)+$A135,MATCH(Q$3,TQoL_Indexes!$B$8:$AK$8,0)),"")</f>
        <v/>
      </c>
      <c r="R135" s="86" t="str">
        <f>IFERROR(INDEX(DB_Typologies!$D$4:$AP$1445,MATCH($A$3,DB_Typologies!$AQ$4:$AQ$1445,0)+$A135,MATCH(R$3,TQoL_Indexes!$B$8:$AK$8,0)),"")</f>
        <v/>
      </c>
      <c r="S135" s="86" t="str">
        <f>IFERROR(INDEX(DB_Typologies!$D$4:$AP$1445,MATCH($A$3,DB_Typologies!$AQ$4:$AQ$1445,0)+$A135,MATCH(S$3,TQoL_Indexes!$B$8:$AK$8,0)),"")</f>
        <v/>
      </c>
      <c r="T135" s="86" t="str">
        <f>IFERROR(INDEX(DB_Typologies!$D$4:$AP$1445,MATCH($A$3,DB_Typologies!$AQ$4:$AQ$1445,0)+$A135,MATCH(T$3,TQoL_Indexes!$B$8:$AK$8,0)),"")</f>
        <v/>
      </c>
      <c r="U135" s="86" t="str">
        <f>IFERROR(INDEX(DB_Typologies!$D$4:$AP$1445,MATCH($A$3,DB_Typologies!$AQ$4:$AQ$1445,0)+$A135,MATCH(U$3,TQoL_Indexes!$B$8:$AK$8,0)),"")</f>
        <v/>
      </c>
      <c r="V135" s="86" t="str">
        <f>IFERROR(INDEX(DB_Typologies!$D$4:$AP$1445,MATCH($A$3,DB_Typologies!$AQ$4:$AQ$1445,0)+$A135,MATCH(V$3,TQoL_Indexes!$B$8:$AK$8,0)),"")</f>
        <v/>
      </c>
      <c r="W135" s="86" t="str">
        <f>IFERROR(INDEX(DB_Typologies!$D$4:$AP$1445,MATCH($A$3,DB_Typologies!$AQ$4:$AQ$1445,0)+$A135,MATCH(W$3,TQoL_Indexes!$B$8:$AK$8,0)),"")</f>
        <v/>
      </c>
      <c r="X135" s="86" t="str">
        <f>IFERROR(INDEX(DB_Typologies!$D$4:$AP$1445,MATCH($A$3,DB_Typologies!$AQ$4:$AQ$1445,0)+$A135,MATCH(X$3,TQoL_Indexes!$B$8:$AK$8,0)),"")</f>
        <v/>
      </c>
      <c r="Y135" s="86" t="str">
        <f>IFERROR(INDEX(DB_Typologies!$D$4:$AP$1445,MATCH($A$3,DB_Typologies!$AQ$4:$AQ$1445,0)+$A135,MATCH(Y$3,TQoL_Indexes!$B$8:$AK$8,0)),"")</f>
        <v/>
      </c>
      <c r="Z135" s="86" t="str">
        <f>IFERROR(INDEX(DB_Typologies!$D$4:$AP$1445,MATCH($A$3,DB_Typologies!$AQ$4:$AQ$1445,0)+$A135,MATCH(Z$3,TQoL_Indexes!$B$8:$AK$8,0)),"")</f>
        <v/>
      </c>
      <c r="AA135" s="86" t="str">
        <f>IFERROR(INDEX(DB_Typologies!$D$4:$AP$1445,MATCH($A$3,DB_Typologies!$AQ$4:$AQ$1445,0)+$A135,MATCH(AA$3,TQoL_Indexes!$B$8:$AK$8,0)),"")</f>
        <v/>
      </c>
      <c r="AB135" s="86" t="str">
        <f>IFERROR(INDEX(DB_Typologies!$D$4:$AP$1445,MATCH($A$3,DB_Typologies!$AQ$4:$AQ$1445,0)+$A135,MATCH(AB$3,TQoL_Indexes!$B$8:$AK$8,0)),"")</f>
        <v/>
      </c>
      <c r="AC135" s="86" t="str">
        <f>IFERROR(INDEX(DB_Typologies!$D$4:$AP$1445,MATCH($A$3,DB_Typologies!$AQ$4:$AQ$1445,0)+$A135,MATCH(AC$3,TQoL_Indexes!$B$8:$AK$8,0)),"")</f>
        <v/>
      </c>
      <c r="AD135" s="86" t="str">
        <f>IFERROR(INDEX(DB_Typologies!$D$4:$AP$1445,MATCH($A$3,DB_Typologies!$AQ$4:$AQ$1445,0)+$A135,MATCH(AD$3,TQoL_Indexes!$B$8:$AK$8,0)),"")</f>
        <v/>
      </c>
      <c r="AE135" s="86" t="str">
        <f>IFERROR(INDEX(DB_Typologies!$D$4:$AP$1445,MATCH($A$3,DB_Typologies!$AQ$4:$AQ$1445,0)+$A135,MATCH(AE$3,TQoL_Indexes!$B$8:$AK$8,0)),"")</f>
        <v/>
      </c>
      <c r="AF135" s="86" t="str">
        <f>IFERROR(INDEX(DB_Typologies!$D$4:$AP$1445,MATCH($A$3,DB_Typologies!$AQ$4:$AQ$1445,0)+$A135,MATCH(AF$3,TQoL_Indexes!$B$8:$AK$8,0)),"")</f>
        <v/>
      </c>
      <c r="AG135" s="86" t="str">
        <f>IFERROR(INDEX(DB_Typologies!$D$4:$AP$1445,MATCH($A$3,DB_Typologies!$AQ$4:$AQ$1445,0)+$A135,MATCH(AG$3,TQoL_Indexes!$B$8:$AK$8,0)),"")</f>
        <v/>
      </c>
      <c r="AH135" s="86" t="str">
        <f>IFERROR(INDEX(DB_Typologies!$D$4:$AP$1445,MATCH($A$3,DB_Typologies!$AQ$4:$AQ$1445,0)+$A135,MATCH(AH$3,TQoL_Indexes!$B$8:$AK$8,0)),"")</f>
        <v/>
      </c>
      <c r="AI135" s="86" t="str">
        <f>IFERROR(INDEX(DB_Typologies!$D$4:$AP$1445,MATCH($A$3,DB_Typologies!$AQ$4:$AQ$1445,0)+$A135,MATCH(AI$3,TQoL_Indexes!$B$8:$AK$8,0)),"")</f>
        <v/>
      </c>
      <c r="AJ135" s="86" t="str">
        <f>IFERROR(INDEX(DB_Typologies!$D$4:$AP$1445,MATCH($A$3,DB_Typologies!$AQ$4:$AQ$1445,0)+$A135,MATCH(AJ$3,TQoL_Indexes!$B$8:$AK$8,0)),"")</f>
        <v/>
      </c>
      <c r="AK135" s="86" t="str">
        <f>IFERROR(INDEX(DB_Typologies!$D$4:$AP$1445,MATCH($A$3,DB_Typologies!$AQ$4:$AQ$1445,0)+$A135,MATCH(AK$3,TQoL_Indexes!$B$8:$AK$8,0)),"")</f>
        <v/>
      </c>
      <c r="AL135" s="86" t="str">
        <f>IFERROR(INDEX(DB_Typologies!$D$4:$AP$1445,MATCH($A$3,DB_Typologies!$AQ$4:$AQ$1445,0)+$A135,MATCH(AL$3,TQoL_Indexes!$B$8:$AK$8,0)),"")</f>
        <v/>
      </c>
      <c r="AM135" s="87" t="str">
        <f>IFERROR(INDEX(DB_Typologies!$D$4:$AP$1445,MATCH($A$3,DB_Typologies!$AQ$4:$AQ$1445,0)+$A135,MATCH(AM$3,TQoL_Indexes!$B$8:$AK$8,0)),"")</f>
        <v/>
      </c>
    </row>
    <row r="136" spans="1:39">
      <c r="A136" s="58" t="str">
        <f>IFERROR(IF(A135+1&lt;COUNTIF(DB_Typologies!$AQ$4:$AQ$1445,$A$3),A135+1,""),"")</f>
        <v/>
      </c>
      <c r="B136" s="120" t="str">
        <f>IFERROR(INDEX(DB_Typologies!$D$4:$AP$1445,MATCH($A$3,DB_Typologies!$AQ$4:$AQ$1445,0)+$A136,MATCH(B$3,TQoL_Indexes!$B$8:$AK$8,0)),"")</f>
        <v/>
      </c>
      <c r="C136" s="86" t="str">
        <f>IFERROR(INDEX(DB_Typologies!$D$4:$AP$1445,MATCH($A$3,DB_Typologies!$AQ$4:$AQ$1445,0)+$A136,MATCH(C$3,TQoL_Indexes!$B$8:$AK$8,0)),"")</f>
        <v/>
      </c>
      <c r="D136" s="87" t="str">
        <f>IFERROR(INDEX(DB_Typologies!$D$4:$AP$1445,MATCH($A$3,DB_Typologies!$AQ$4:$AQ$1445,0)+$A136,MATCH(D$3,TQoL_Indexes!$B$8:$AK$8,0)),"")</f>
        <v/>
      </c>
      <c r="E136" s="86" t="str">
        <f>IFERROR(INDEX(DB_Typologies!$D$4:$AP$1445,MATCH($A$3,DB_Typologies!$AQ$4:$AQ$1445,0)+$A136,MATCH(E$3,TQoL_Indexes!$B$8:$AK$8,0)),"")</f>
        <v/>
      </c>
      <c r="F136" s="86" t="str">
        <f>IFERROR(INDEX(DB_Typologies!$D$4:$AP$1445,MATCH($A$3,DB_Typologies!$AQ$4:$AQ$1445,0)+$A136,MATCH(F$3,TQoL_Indexes!$B$8:$AK$8,0)),"")</f>
        <v/>
      </c>
      <c r="G136" s="86" t="str">
        <f>IFERROR(INDEX(DB_Typologies!$D$4:$AP$1445,MATCH($A$3,DB_Typologies!$AQ$4:$AQ$1445,0)+$A136,MATCH(G$3,TQoL_Indexes!$B$8:$AK$8,0)),"")</f>
        <v/>
      </c>
      <c r="H136" s="86" t="str">
        <f>IFERROR(INDEX(DB_Typologies!$D$4:$AP$1445,MATCH($A$3,DB_Typologies!$AQ$4:$AQ$1445,0)+$A136,MATCH(H$3,TQoL_Indexes!$B$8:$AK$8,0)),"")</f>
        <v/>
      </c>
      <c r="I136" s="86" t="str">
        <f>IFERROR(INDEX(DB_Typologies!$D$4:$AP$1445,MATCH($A$3,DB_Typologies!$AQ$4:$AQ$1445,0)+$A136,MATCH(I$3,TQoL_Indexes!$B$8:$AK$8,0)),"")</f>
        <v/>
      </c>
      <c r="J136" s="86" t="str">
        <f>IFERROR(INDEX(DB_Typologies!$D$4:$AP$1445,MATCH($A$3,DB_Typologies!$AQ$4:$AQ$1445,0)+$A136,MATCH(J$3,TQoL_Indexes!$B$8:$AK$8,0)),"")</f>
        <v/>
      </c>
      <c r="K136" s="86" t="str">
        <f>IFERROR(INDEX(DB_Typologies!$D$4:$AP$1445,MATCH($A$3,DB_Typologies!$AQ$4:$AQ$1445,0)+$A136,MATCH(K$3,TQoL_Indexes!$B$8:$AK$8,0)),"")</f>
        <v/>
      </c>
      <c r="L136" s="86" t="str">
        <f>IFERROR(INDEX(DB_Typologies!$D$4:$AP$1445,MATCH($A$3,DB_Typologies!$AQ$4:$AQ$1445,0)+$A136,MATCH(L$3,TQoL_Indexes!$B$8:$AK$8,0)),"")</f>
        <v/>
      </c>
      <c r="M136" s="86" t="str">
        <f>IFERROR(INDEX(DB_Typologies!$D$4:$AP$1445,MATCH($A$3,DB_Typologies!$AQ$4:$AQ$1445,0)+$A136,MATCH(M$3,TQoL_Indexes!$B$8:$AK$8,0)),"")</f>
        <v/>
      </c>
      <c r="N136" s="86" t="str">
        <f>IFERROR(INDEX(DB_Typologies!$D$4:$AP$1445,MATCH($A$3,DB_Typologies!$AQ$4:$AQ$1445,0)+$A136,MATCH(N$3,TQoL_Indexes!$B$8:$AK$8,0)),"")</f>
        <v/>
      </c>
      <c r="O136" s="86" t="str">
        <f>IFERROR(INDEX(DB_Typologies!$D$4:$AP$1445,MATCH($A$3,DB_Typologies!$AQ$4:$AQ$1445,0)+$A136,MATCH(O$3,TQoL_Indexes!$B$8:$AK$8,0)),"")</f>
        <v/>
      </c>
      <c r="P136" s="86" t="str">
        <f>IFERROR(INDEX(DB_Typologies!$D$4:$AP$1445,MATCH($A$3,DB_Typologies!$AQ$4:$AQ$1445,0)+$A136,MATCH(P$3,TQoL_Indexes!$B$8:$AK$8,0)),"")</f>
        <v/>
      </c>
      <c r="Q136" s="86" t="str">
        <f>IFERROR(INDEX(DB_Typologies!$D$4:$AP$1445,MATCH($A$3,DB_Typologies!$AQ$4:$AQ$1445,0)+$A136,MATCH(Q$3,TQoL_Indexes!$B$8:$AK$8,0)),"")</f>
        <v/>
      </c>
      <c r="R136" s="86" t="str">
        <f>IFERROR(INDEX(DB_Typologies!$D$4:$AP$1445,MATCH($A$3,DB_Typologies!$AQ$4:$AQ$1445,0)+$A136,MATCH(R$3,TQoL_Indexes!$B$8:$AK$8,0)),"")</f>
        <v/>
      </c>
      <c r="S136" s="86" t="str">
        <f>IFERROR(INDEX(DB_Typologies!$D$4:$AP$1445,MATCH($A$3,DB_Typologies!$AQ$4:$AQ$1445,0)+$A136,MATCH(S$3,TQoL_Indexes!$B$8:$AK$8,0)),"")</f>
        <v/>
      </c>
      <c r="T136" s="86" t="str">
        <f>IFERROR(INDEX(DB_Typologies!$D$4:$AP$1445,MATCH($A$3,DB_Typologies!$AQ$4:$AQ$1445,0)+$A136,MATCH(T$3,TQoL_Indexes!$B$8:$AK$8,0)),"")</f>
        <v/>
      </c>
      <c r="U136" s="86" t="str">
        <f>IFERROR(INDEX(DB_Typologies!$D$4:$AP$1445,MATCH($A$3,DB_Typologies!$AQ$4:$AQ$1445,0)+$A136,MATCH(U$3,TQoL_Indexes!$B$8:$AK$8,0)),"")</f>
        <v/>
      </c>
      <c r="V136" s="86" t="str">
        <f>IFERROR(INDEX(DB_Typologies!$D$4:$AP$1445,MATCH($A$3,DB_Typologies!$AQ$4:$AQ$1445,0)+$A136,MATCH(V$3,TQoL_Indexes!$B$8:$AK$8,0)),"")</f>
        <v/>
      </c>
      <c r="W136" s="86" t="str">
        <f>IFERROR(INDEX(DB_Typologies!$D$4:$AP$1445,MATCH($A$3,DB_Typologies!$AQ$4:$AQ$1445,0)+$A136,MATCH(W$3,TQoL_Indexes!$B$8:$AK$8,0)),"")</f>
        <v/>
      </c>
      <c r="X136" s="86" t="str">
        <f>IFERROR(INDEX(DB_Typologies!$D$4:$AP$1445,MATCH($A$3,DB_Typologies!$AQ$4:$AQ$1445,0)+$A136,MATCH(X$3,TQoL_Indexes!$B$8:$AK$8,0)),"")</f>
        <v/>
      </c>
      <c r="Y136" s="86" t="str">
        <f>IFERROR(INDEX(DB_Typologies!$D$4:$AP$1445,MATCH($A$3,DB_Typologies!$AQ$4:$AQ$1445,0)+$A136,MATCH(Y$3,TQoL_Indexes!$B$8:$AK$8,0)),"")</f>
        <v/>
      </c>
      <c r="Z136" s="86" t="str">
        <f>IFERROR(INDEX(DB_Typologies!$D$4:$AP$1445,MATCH($A$3,DB_Typologies!$AQ$4:$AQ$1445,0)+$A136,MATCH(Z$3,TQoL_Indexes!$B$8:$AK$8,0)),"")</f>
        <v/>
      </c>
      <c r="AA136" s="86" t="str">
        <f>IFERROR(INDEX(DB_Typologies!$D$4:$AP$1445,MATCH($A$3,DB_Typologies!$AQ$4:$AQ$1445,0)+$A136,MATCH(AA$3,TQoL_Indexes!$B$8:$AK$8,0)),"")</f>
        <v/>
      </c>
      <c r="AB136" s="86" t="str">
        <f>IFERROR(INDEX(DB_Typologies!$D$4:$AP$1445,MATCH($A$3,DB_Typologies!$AQ$4:$AQ$1445,0)+$A136,MATCH(AB$3,TQoL_Indexes!$B$8:$AK$8,0)),"")</f>
        <v/>
      </c>
      <c r="AC136" s="86" t="str">
        <f>IFERROR(INDEX(DB_Typologies!$D$4:$AP$1445,MATCH($A$3,DB_Typologies!$AQ$4:$AQ$1445,0)+$A136,MATCH(AC$3,TQoL_Indexes!$B$8:$AK$8,0)),"")</f>
        <v/>
      </c>
      <c r="AD136" s="86" t="str">
        <f>IFERROR(INDEX(DB_Typologies!$D$4:$AP$1445,MATCH($A$3,DB_Typologies!$AQ$4:$AQ$1445,0)+$A136,MATCH(AD$3,TQoL_Indexes!$B$8:$AK$8,0)),"")</f>
        <v/>
      </c>
      <c r="AE136" s="86" t="str">
        <f>IFERROR(INDEX(DB_Typologies!$D$4:$AP$1445,MATCH($A$3,DB_Typologies!$AQ$4:$AQ$1445,0)+$A136,MATCH(AE$3,TQoL_Indexes!$B$8:$AK$8,0)),"")</f>
        <v/>
      </c>
      <c r="AF136" s="86" t="str">
        <f>IFERROR(INDEX(DB_Typologies!$D$4:$AP$1445,MATCH($A$3,DB_Typologies!$AQ$4:$AQ$1445,0)+$A136,MATCH(AF$3,TQoL_Indexes!$B$8:$AK$8,0)),"")</f>
        <v/>
      </c>
      <c r="AG136" s="86" t="str">
        <f>IFERROR(INDEX(DB_Typologies!$D$4:$AP$1445,MATCH($A$3,DB_Typologies!$AQ$4:$AQ$1445,0)+$A136,MATCH(AG$3,TQoL_Indexes!$B$8:$AK$8,0)),"")</f>
        <v/>
      </c>
      <c r="AH136" s="86" t="str">
        <f>IFERROR(INDEX(DB_Typologies!$D$4:$AP$1445,MATCH($A$3,DB_Typologies!$AQ$4:$AQ$1445,0)+$A136,MATCH(AH$3,TQoL_Indexes!$B$8:$AK$8,0)),"")</f>
        <v/>
      </c>
      <c r="AI136" s="86" t="str">
        <f>IFERROR(INDEX(DB_Typologies!$D$4:$AP$1445,MATCH($A$3,DB_Typologies!$AQ$4:$AQ$1445,0)+$A136,MATCH(AI$3,TQoL_Indexes!$B$8:$AK$8,0)),"")</f>
        <v/>
      </c>
      <c r="AJ136" s="86" t="str">
        <f>IFERROR(INDEX(DB_Typologies!$D$4:$AP$1445,MATCH($A$3,DB_Typologies!$AQ$4:$AQ$1445,0)+$A136,MATCH(AJ$3,TQoL_Indexes!$B$8:$AK$8,0)),"")</f>
        <v/>
      </c>
      <c r="AK136" s="86" t="str">
        <f>IFERROR(INDEX(DB_Typologies!$D$4:$AP$1445,MATCH($A$3,DB_Typologies!$AQ$4:$AQ$1445,0)+$A136,MATCH(AK$3,TQoL_Indexes!$B$8:$AK$8,0)),"")</f>
        <v/>
      </c>
      <c r="AL136" s="86" t="str">
        <f>IFERROR(INDEX(DB_Typologies!$D$4:$AP$1445,MATCH($A$3,DB_Typologies!$AQ$4:$AQ$1445,0)+$A136,MATCH(AL$3,TQoL_Indexes!$B$8:$AK$8,0)),"")</f>
        <v/>
      </c>
      <c r="AM136" s="87" t="str">
        <f>IFERROR(INDEX(DB_Typologies!$D$4:$AP$1445,MATCH($A$3,DB_Typologies!$AQ$4:$AQ$1445,0)+$A136,MATCH(AM$3,TQoL_Indexes!$B$8:$AK$8,0)),"")</f>
        <v/>
      </c>
    </row>
    <row r="137" spans="1:39">
      <c r="A137" s="58" t="str">
        <f>IFERROR(IF(A136+1&lt;COUNTIF(DB_Typologies!$AQ$4:$AQ$1445,$A$3),A136+1,""),"")</f>
        <v/>
      </c>
      <c r="B137" s="120" t="str">
        <f>IFERROR(INDEX(DB_Typologies!$D$4:$AP$1445,MATCH($A$3,DB_Typologies!$AQ$4:$AQ$1445,0)+$A137,MATCH(B$3,TQoL_Indexes!$B$8:$AK$8,0)),"")</f>
        <v/>
      </c>
      <c r="C137" s="86" t="str">
        <f>IFERROR(INDEX(DB_Typologies!$D$4:$AP$1445,MATCH($A$3,DB_Typologies!$AQ$4:$AQ$1445,0)+$A137,MATCH(C$3,TQoL_Indexes!$B$8:$AK$8,0)),"")</f>
        <v/>
      </c>
      <c r="D137" s="87" t="str">
        <f>IFERROR(INDEX(DB_Typologies!$D$4:$AP$1445,MATCH($A$3,DB_Typologies!$AQ$4:$AQ$1445,0)+$A137,MATCH(D$3,TQoL_Indexes!$B$8:$AK$8,0)),"")</f>
        <v/>
      </c>
      <c r="E137" s="86" t="str">
        <f>IFERROR(INDEX(DB_Typologies!$D$4:$AP$1445,MATCH($A$3,DB_Typologies!$AQ$4:$AQ$1445,0)+$A137,MATCH(E$3,TQoL_Indexes!$B$8:$AK$8,0)),"")</f>
        <v/>
      </c>
      <c r="F137" s="86" t="str">
        <f>IFERROR(INDEX(DB_Typologies!$D$4:$AP$1445,MATCH($A$3,DB_Typologies!$AQ$4:$AQ$1445,0)+$A137,MATCH(F$3,TQoL_Indexes!$B$8:$AK$8,0)),"")</f>
        <v/>
      </c>
      <c r="G137" s="86" t="str">
        <f>IFERROR(INDEX(DB_Typologies!$D$4:$AP$1445,MATCH($A$3,DB_Typologies!$AQ$4:$AQ$1445,0)+$A137,MATCH(G$3,TQoL_Indexes!$B$8:$AK$8,0)),"")</f>
        <v/>
      </c>
      <c r="H137" s="86" t="str">
        <f>IFERROR(INDEX(DB_Typologies!$D$4:$AP$1445,MATCH($A$3,DB_Typologies!$AQ$4:$AQ$1445,0)+$A137,MATCH(H$3,TQoL_Indexes!$B$8:$AK$8,0)),"")</f>
        <v/>
      </c>
      <c r="I137" s="86" t="str">
        <f>IFERROR(INDEX(DB_Typologies!$D$4:$AP$1445,MATCH($A$3,DB_Typologies!$AQ$4:$AQ$1445,0)+$A137,MATCH(I$3,TQoL_Indexes!$B$8:$AK$8,0)),"")</f>
        <v/>
      </c>
      <c r="J137" s="86" t="str">
        <f>IFERROR(INDEX(DB_Typologies!$D$4:$AP$1445,MATCH($A$3,DB_Typologies!$AQ$4:$AQ$1445,0)+$A137,MATCH(J$3,TQoL_Indexes!$B$8:$AK$8,0)),"")</f>
        <v/>
      </c>
      <c r="K137" s="86" t="str">
        <f>IFERROR(INDEX(DB_Typologies!$D$4:$AP$1445,MATCH($A$3,DB_Typologies!$AQ$4:$AQ$1445,0)+$A137,MATCH(K$3,TQoL_Indexes!$B$8:$AK$8,0)),"")</f>
        <v/>
      </c>
      <c r="L137" s="86" t="str">
        <f>IFERROR(INDEX(DB_Typologies!$D$4:$AP$1445,MATCH($A$3,DB_Typologies!$AQ$4:$AQ$1445,0)+$A137,MATCH(L$3,TQoL_Indexes!$B$8:$AK$8,0)),"")</f>
        <v/>
      </c>
      <c r="M137" s="86" t="str">
        <f>IFERROR(INDEX(DB_Typologies!$D$4:$AP$1445,MATCH($A$3,DB_Typologies!$AQ$4:$AQ$1445,0)+$A137,MATCH(M$3,TQoL_Indexes!$B$8:$AK$8,0)),"")</f>
        <v/>
      </c>
      <c r="N137" s="86" t="str">
        <f>IFERROR(INDEX(DB_Typologies!$D$4:$AP$1445,MATCH($A$3,DB_Typologies!$AQ$4:$AQ$1445,0)+$A137,MATCH(N$3,TQoL_Indexes!$B$8:$AK$8,0)),"")</f>
        <v/>
      </c>
      <c r="O137" s="86" t="str">
        <f>IFERROR(INDEX(DB_Typologies!$D$4:$AP$1445,MATCH($A$3,DB_Typologies!$AQ$4:$AQ$1445,0)+$A137,MATCH(O$3,TQoL_Indexes!$B$8:$AK$8,0)),"")</f>
        <v/>
      </c>
      <c r="P137" s="86" t="str">
        <f>IFERROR(INDEX(DB_Typologies!$D$4:$AP$1445,MATCH($A$3,DB_Typologies!$AQ$4:$AQ$1445,0)+$A137,MATCH(P$3,TQoL_Indexes!$B$8:$AK$8,0)),"")</f>
        <v/>
      </c>
      <c r="Q137" s="86" t="str">
        <f>IFERROR(INDEX(DB_Typologies!$D$4:$AP$1445,MATCH($A$3,DB_Typologies!$AQ$4:$AQ$1445,0)+$A137,MATCH(Q$3,TQoL_Indexes!$B$8:$AK$8,0)),"")</f>
        <v/>
      </c>
      <c r="R137" s="86" t="str">
        <f>IFERROR(INDEX(DB_Typologies!$D$4:$AP$1445,MATCH($A$3,DB_Typologies!$AQ$4:$AQ$1445,0)+$A137,MATCH(R$3,TQoL_Indexes!$B$8:$AK$8,0)),"")</f>
        <v/>
      </c>
      <c r="S137" s="86" t="str">
        <f>IFERROR(INDEX(DB_Typologies!$D$4:$AP$1445,MATCH($A$3,DB_Typologies!$AQ$4:$AQ$1445,0)+$A137,MATCH(S$3,TQoL_Indexes!$B$8:$AK$8,0)),"")</f>
        <v/>
      </c>
      <c r="T137" s="86" t="str">
        <f>IFERROR(INDEX(DB_Typologies!$D$4:$AP$1445,MATCH($A$3,DB_Typologies!$AQ$4:$AQ$1445,0)+$A137,MATCH(T$3,TQoL_Indexes!$B$8:$AK$8,0)),"")</f>
        <v/>
      </c>
      <c r="U137" s="86" t="str">
        <f>IFERROR(INDEX(DB_Typologies!$D$4:$AP$1445,MATCH($A$3,DB_Typologies!$AQ$4:$AQ$1445,0)+$A137,MATCH(U$3,TQoL_Indexes!$B$8:$AK$8,0)),"")</f>
        <v/>
      </c>
      <c r="V137" s="86" t="str">
        <f>IFERROR(INDEX(DB_Typologies!$D$4:$AP$1445,MATCH($A$3,DB_Typologies!$AQ$4:$AQ$1445,0)+$A137,MATCH(V$3,TQoL_Indexes!$B$8:$AK$8,0)),"")</f>
        <v/>
      </c>
      <c r="W137" s="86" t="str">
        <f>IFERROR(INDEX(DB_Typologies!$D$4:$AP$1445,MATCH($A$3,DB_Typologies!$AQ$4:$AQ$1445,0)+$A137,MATCH(W$3,TQoL_Indexes!$B$8:$AK$8,0)),"")</f>
        <v/>
      </c>
      <c r="X137" s="86" t="str">
        <f>IFERROR(INDEX(DB_Typologies!$D$4:$AP$1445,MATCH($A$3,DB_Typologies!$AQ$4:$AQ$1445,0)+$A137,MATCH(X$3,TQoL_Indexes!$B$8:$AK$8,0)),"")</f>
        <v/>
      </c>
      <c r="Y137" s="86" t="str">
        <f>IFERROR(INDEX(DB_Typologies!$D$4:$AP$1445,MATCH($A$3,DB_Typologies!$AQ$4:$AQ$1445,0)+$A137,MATCH(Y$3,TQoL_Indexes!$B$8:$AK$8,0)),"")</f>
        <v/>
      </c>
      <c r="Z137" s="86" t="str">
        <f>IFERROR(INDEX(DB_Typologies!$D$4:$AP$1445,MATCH($A$3,DB_Typologies!$AQ$4:$AQ$1445,0)+$A137,MATCH(Z$3,TQoL_Indexes!$B$8:$AK$8,0)),"")</f>
        <v/>
      </c>
      <c r="AA137" s="86" t="str">
        <f>IFERROR(INDEX(DB_Typologies!$D$4:$AP$1445,MATCH($A$3,DB_Typologies!$AQ$4:$AQ$1445,0)+$A137,MATCH(AA$3,TQoL_Indexes!$B$8:$AK$8,0)),"")</f>
        <v/>
      </c>
      <c r="AB137" s="86" t="str">
        <f>IFERROR(INDEX(DB_Typologies!$D$4:$AP$1445,MATCH($A$3,DB_Typologies!$AQ$4:$AQ$1445,0)+$A137,MATCH(AB$3,TQoL_Indexes!$B$8:$AK$8,0)),"")</f>
        <v/>
      </c>
      <c r="AC137" s="86" t="str">
        <f>IFERROR(INDEX(DB_Typologies!$D$4:$AP$1445,MATCH($A$3,DB_Typologies!$AQ$4:$AQ$1445,0)+$A137,MATCH(AC$3,TQoL_Indexes!$B$8:$AK$8,0)),"")</f>
        <v/>
      </c>
      <c r="AD137" s="86" t="str">
        <f>IFERROR(INDEX(DB_Typologies!$D$4:$AP$1445,MATCH($A$3,DB_Typologies!$AQ$4:$AQ$1445,0)+$A137,MATCH(AD$3,TQoL_Indexes!$B$8:$AK$8,0)),"")</f>
        <v/>
      </c>
      <c r="AE137" s="86" t="str">
        <f>IFERROR(INDEX(DB_Typologies!$D$4:$AP$1445,MATCH($A$3,DB_Typologies!$AQ$4:$AQ$1445,0)+$A137,MATCH(AE$3,TQoL_Indexes!$B$8:$AK$8,0)),"")</f>
        <v/>
      </c>
      <c r="AF137" s="86" t="str">
        <f>IFERROR(INDEX(DB_Typologies!$D$4:$AP$1445,MATCH($A$3,DB_Typologies!$AQ$4:$AQ$1445,0)+$A137,MATCH(AF$3,TQoL_Indexes!$B$8:$AK$8,0)),"")</f>
        <v/>
      </c>
      <c r="AG137" s="86" t="str">
        <f>IFERROR(INDEX(DB_Typologies!$D$4:$AP$1445,MATCH($A$3,DB_Typologies!$AQ$4:$AQ$1445,0)+$A137,MATCH(AG$3,TQoL_Indexes!$B$8:$AK$8,0)),"")</f>
        <v/>
      </c>
      <c r="AH137" s="86" t="str">
        <f>IFERROR(INDEX(DB_Typologies!$D$4:$AP$1445,MATCH($A$3,DB_Typologies!$AQ$4:$AQ$1445,0)+$A137,MATCH(AH$3,TQoL_Indexes!$B$8:$AK$8,0)),"")</f>
        <v/>
      </c>
      <c r="AI137" s="86" t="str">
        <f>IFERROR(INDEX(DB_Typologies!$D$4:$AP$1445,MATCH($A$3,DB_Typologies!$AQ$4:$AQ$1445,0)+$A137,MATCH(AI$3,TQoL_Indexes!$B$8:$AK$8,0)),"")</f>
        <v/>
      </c>
      <c r="AJ137" s="86" t="str">
        <f>IFERROR(INDEX(DB_Typologies!$D$4:$AP$1445,MATCH($A$3,DB_Typologies!$AQ$4:$AQ$1445,0)+$A137,MATCH(AJ$3,TQoL_Indexes!$B$8:$AK$8,0)),"")</f>
        <v/>
      </c>
      <c r="AK137" s="86" t="str">
        <f>IFERROR(INDEX(DB_Typologies!$D$4:$AP$1445,MATCH($A$3,DB_Typologies!$AQ$4:$AQ$1445,0)+$A137,MATCH(AK$3,TQoL_Indexes!$B$8:$AK$8,0)),"")</f>
        <v/>
      </c>
      <c r="AL137" s="86" t="str">
        <f>IFERROR(INDEX(DB_Typologies!$D$4:$AP$1445,MATCH($A$3,DB_Typologies!$AQ$4:$AQ$1445,0)+$A137,MATCH(AL$3,TQoL_Indexes!$B$8:$AK$8,0)),"")</f>
        <v/>
      </c>
      <c r="AM137" s="87" t="str">
        <f>IFERROR(INDEX(DB_Typologies!$D$4:$AP$1445,MATCH($A$3,DB_Typologies!$AQ$4:$AQ$1445,0)+$A137,MATCH(AM$3,TQoL_Indexes!$B$8:$AK$8,0)),"")</f>
        <v/>
      </c>
    </row>
    <row r="138" spans="1:39">
      <c r="A138" s="58" t="str">
        <f>IFERROR(IF(A137+1&lt;COUNTIF(DB_Typologies!$AQ$4:$AQ$1445,$A$3),A137+1,""),"")</f>
        <v/>
      </c>
      <c r="B138" s="120" t="str">
        <f>IFERROR(INDEX(DB_Typologies!$D$4:$AP$1445,MATCH($A$3,DB_Typologies!$AQ$4:$AQ$1445,0)+$A138,MATCH(B$3,TQoL_Indexes!$B$8:$AK$8,0)),"")</f>
        <v/>
      </c>
      <c r="C138" s="86" t="str">
        <f>IFERROR(INDEX(DB_Typologies!$D$4:$AP$1445,MATCH($A$3,DB_Typologies!$AQ$4:$AQ$1445,0)+$A138,MATCH(C$3,TQoL_Indexes!$B$8:$AK$8,0)),"")</f>
        <v/>
      </c>
      <c r="D138" s="87" t="str">
        <f>IFERROR(INDEX(DB_Typologies!$D$4:$AP$1445,MATCH($A$3,DB_Typologies!$AQ$4:$AQ$1445,0)+$A138,MATCH(D$3,TQoL_Indexes!$B$8:$AK$8,0)),"")</f>
        <v/>
      </c>
      <c r="E138" s="86" t="str">
        <f>IFERROR(INDEX(DB_Typologies!$D$4:$AP$1445,MATCH($A$3,DB_Typologies!$AQ$4:$AQ$1445,0)+$A138,MATCH(E$3,TQoL_Indexes!$B$8:$AK$8,0)),"")</f>
        <v/>
      </c>
      <c r="F138" s="86" t="str">
        <f>IFERROR(INDEX(DB_Typologies!$D$4:$AP$1445,MATCH($A$3,DB_Typologies!$AQ$4:$AQ$1445,0)+$A138,MATCH(F$3,TQoL_Indexes!$B$8:$AK$8,0)),"")</f>
        <v/>
      </c>
      <c r="G138" s="86" t="str">
        <f>IFERROR(INDEX(DB_Typologies!$D$4:$AP$1445,MATCH($A$3,DB_Typologies!$AQ$4:$AQ$1445,0)+$A138,MATCH(G$3,TQoL_Indexes!$B$8:$AK$8,0)),"")</f>
        <v/>
      </c>
      <c r="H138" s="86" t="str">
        <f>IFERROR(INDEX(DB_Typologies!$D$4:$AP$1445,MATCH($A$3,DB_Typologies!$AQ$4:$AQ$1445,0)+$A138,MATCH(H$3,TQoL_Indexes!$B$8:$AK$8,0)),"")</f>
        <v/>
      </c>
      <c r="I138" s="86" t="str">
        <f>IFERROR(INDEX(DB_Typologies!$D$4:$AP$1445,MATCH($A$3,DB_Typologies!$AQ$4:$AQ$1445,0)+$A138,MATCH(I$3,TQoL_Indexes!$B$8:$AK$8,0)),"")</f>
        <v/>
      </c>
      <c r="J138" s="86" t="str">
        <f>IFERROR(INDEX(DB_Typologies!$D$4:$AP$1445,MATCH($A$3,DB_Typologies!$AQ$4:$AQ$1445,0)+$A138,MATCH(J$3,TQoL_Indexes!$B$8:$AK$8,0)),"")</f>
        <v/>
      </c>
      <c r="K138" s="86" t="str">
        <f>IFERROR(INDEX(DB_Typologies!$D$4:$AP$1445,MATCH($A$3,DB_Typologies!$AQ$4:$AQ$1445,0)+$A138,MATCH(K$3,TQoL_Indexes!$B$8:$AK$8,0)),"")</f>
        <v/>
      </c>
      <c r="L138" s="86" t="str">
        <f>IFERROR(INDEX(DB_Typologies!$D$4:$AP$1445,MATCH($A$3,DB_Typologies!$AQ$4:$AQ$1445,0)+$A138,MATCH(L$3,TQoL_Indexes!$B$8:$AK$8,0)),"")</f>
        <v/>
      </c>
      <c r="M138" s="86" t="str">
        <f>IFERROR(INDEX(DB_Typologies!$D$4:$AP$1445,MATCH($A$3,DB_Typologies!$AQ$4:$AQ$1445,0)+$A138,MATCH(M$3,TQoL_Indexes!$B$8:$AK$8,0)),"")</f>
        <v/>
      </c>
      <c r="N138" s="86" t="str">
        <f>IFERROR(INDEX(DB_Typologies!$D$4:$AP$1445,MATCH($A$3,DB_Typologies!$AQ$4:$AQ$1445,0)+$A138,MATCH(N$3,TQoL_Indexes!$B$8:$AK$8,0)),"")</f>
        <v/>
      </c>
      <c r="O138" s="86" t="str">
        <f>IFERROR(INDEX(DB_Typologies!$D$4:$AP$1445,MATCH($A$3,DB_Typologies!$AQ$4:$AQ$1445,0)+$A138,MATCH(O$3,TQoL_Indexes!$B$8:$AK$8,0)),"")</f>
        <v/>
      </c>
      <c r="P138" s="86" t="str">
        <f>IFERROR(INDEX(DB_Typologies!$D$4:$AP$1445,MATCH($A$3,DB_Typologies!$AQ$4:$AQ$1445,0)+$A138,MATCH(P$3,TQoL_Indexes!$B$8:$AK$8,0)),"")</f>
        <v/>
      </c>
      <c r="Q138" s="86" t="str">
        <f>IFERROR(INDEX(DB_Typologies!$D$4:$AP$1445,MATCH($A$3,DB_Typologies!$AQ$4:$AQ$1445,0)+$A138,MATCH(Q$3,TQoL_Indexes!$B$8:$AK$8,0)),"")</f>
        <v/>
      </c>
      <c r="R138" s="86" t="str">
        <f>IFERROR(INDEX(DB_Typologies!$D$4:$AP$1445,MATCH($A$3,DB_Typologies!$AQ$4:$AQ$1445,0)+$A138,MATCH(R$3,TQoL_Indexes!$B$8:$AK$8,0)),"")</f>
        <v/>
      </c>
      <c r="S138" s="86" t="str">
        <f>IFERROR(INDEX(DB_Typologies!$D$4:$AP$1445,MATCH($A$3,DB_Typologies!$AQ$4:$AQ$1445,0)+$A138,MATCH(S$3,TQoL_Indexes!$B$8:$AK$8,0)),"")</f>
        <v/>
      </c>
      <c r="T138" s="86" t="str">
        <f>IFERROR(INDEX(DB_Typologies!$D$4:$AP$1445,MATCH($A$3,DB_Typologies!$AQ$4:$AQ$1445,0)+$A138,MATCH(T$3,TQoL_Indexes!$B$8:$AK$8,0)),"")</f>
        <v/>
      </c>
      <c r="U138" s="86" t="str">
        <f>IFERROR(INDEX(DB_Typologies!$D$4:$AP$1445,MATCH($A$3,DB_Typologies!$AQ$4:$AQ$1445,0)+$A138,MATCH(U$3,TQoL_Indexes!$B$8:$AK$8,0)),"")</f>
        <v/>
      </c>
      <c r="V138" s="86" t="str">
        <f>IFERROR(INDEX(DB_Typologies!$D$4:$AP$1445,MATCH($A$3,DB_Typologies!$AQ$4:$AQ$1445,0)+$A138,MATCH(V$3,TQoL_Indexes!$B$8:$AK$8,0)),"")</f>
        <v/>
      </c>
      <c r="W138" s="86" t="str">
        <f>IFERROR(INDEX(DB_Typologies!$D$4:$AP$1445,MATCH($A$3,DB_Typologies!$AQ$4:$AQ$1445,0)+$A138,MATCH(W$3,TQoL_Indexes!$B$8:$AK$8,0)),"")</f>
        <v/>
      </c>
      <c r="X138" s="86" t="str">
        <f>IFERROR(INDEX(DB_Typologies!$D$4:$AP$1445,MATCH($A$3,DB_Typologies!$AQ$4:$AQ$1445,0)+$A138,MATCH(X$3,TQoL_Indexes!$B$8:$AK$8,0)),"")</f>
        <v/>
      </c>
      <c r="Y138" s="86" t="str">
        <f>IFERROR(INDEX(DB_Typologies!$D$4:$AP$1445,MATCH($A$3,DB_Typologies!$AQ$4:$AQ$1445,0)+$A138,MATCH(Y$3,TQoL_Indexes!$B$8:$AK$8,0)),"")</f>
        <v/>
      </c>
      <c r="Z138" s="86" t="str">
        <f>IFERROR(INDEX(DB_Typologies!$D$4:$AP$1445,MATCH($A$3,DB_Typologies!$AQ$4:$AQ$1445,0)+$A138,MATCH(Z$3,TQoL_Indexes!$B$8:$AK$8,0)),"")</f>
        <v/>
      </c>
      <c r="AA138" s="86" t="str">
        <f>IFERROR(INDEX(DB_Typologies!$D$4:$AP$1445,MATCH($A$3,DB_Typologies!$AQ$4:$AQ$1445,0)+$A138,MATCH(AA$3,TQoL_Indexes!$B$8:$AK$8,0)),"")</f>
        <v/>
      </c>
      <c r="AB138" s="86" t="str">
        <f>IFERROR(INDEX(DB_Typologies!$D$4:$AP$1445,MATCH($A$3,DB_Typologies!$AQ$4:$AQ$1445,0)+$A138,MATCH(AB$3,TQoL_Indexes!$B$8:$AK$8,0)),"")</f>
        <v/>
      </c>
      <c r="AC138" s="86" t="str">
        <f>IFERROR(INDEX(DB_Typologies!$D$4:$AP$1445,MATCH($A$3,DB_Typologies!$AQ$4:$AQ$1445,0)+$A138,MATCH(AC$3,TQoL_Indexes!$B$8:$AK$8,0)),"")</f>
        <v/>
      </c>
      <c r="AD138" s="86" t="str">
        <f>IFERROR(INDEX(DB_Typologies!$D$4:$AP$1445,MATCH($A$3,DB_Typologies!$AQ$4:$AQ$1445,0)+$A138,MATCH(AD$3,TQoL_Indexes!$B$8:$AK$8,0)),"")</f>
        <v/>
      </c>
      <c r="AE138" s="86" t="str">
        <f>IFERROR(INDEX(DB_Typologies!$D$4:$AP$1445,MATCH($A$3,DB_Typologies!$AQ$4:$AQ$1445,0)+$A138,MATCH(AE$3,TQoL_Indexes!$B$8:$AK$8,0)),"")</f>
        <v/>
      </c>
      <c r="AF138" s="86" t="str">
        <f>IFERROR(INDEX(DB_Typologies!$D$4:$AP$1445,MATCH($A$3,DB_Typologies!$AQ$4:$AQ$1445,0)+$A138,MATCH(AF$3,TQoL_Indexes!$B$8:$AK$8,0)),"")</f>
        <v/>
      </c>
      <c r="AG138" s="86" t="str">
        <f>IFERROR(INDEX(DB_Typologies!$D$4:$AP$1445,MATCH($A$3,DB_Typologies!$AQ$4:$AQ$1445,0)+$A138,MATCH(AG$3,TQoL_Indexes!$B$8:$AK$8,0)),"")</f>
        <v/>
      </c>
      <c r="AH138" s="86" t="str">
        <f>IFERROR(INDEX(DB_Typologies!$D$4:$AP$1445,MATCH($A$3,DB_Typologies!$AQ$4:$AQ$1445,0)+$A138,MATCH(AH$3,TQoL_Indexes!$B$8:$AK$8,0)),"")</f>
        <v/>
      </c>
      <c r="AI138" s="86" t="str">
        <f>IFERROR(INDEX(DB_Typologies!$D$4:$AP$1445,MATCH($A$3,DB_Typologies!$AQ$4:$AQ$1445,0)+$A138,MATCH(AI$3,TQoL_Indexes!$B$8:$AK$8,0)),"")</f>
        <v/>
      </c>
      <c r="AJ138" s="86" t="str">
        <f>IFERROR(INDEX(DB_Typologies!$D$4:$AP$1445,MATCH($A$3,DB_Typologies!$AQ$4:$AQ$1445,0)+$A138,MATCH(AJ$3,TQoL_Indexes!$B$8:$AK$8,0)),"")</f>
        <v/>
      </c>
      <c r="AK138" s="86" t="str">
        <f>IFERROR(INDEX(DB_Typologies!$D$4:$AP$1445,MATCH($A$3,DB_Typologies!$AQ$4:$AQ$1445,0)+$A138,MATCH(AK$3,TQoL_Indexes!$B$8:$AK$8,0)),"")</f>
        <v/>
      </c>
      <c r="AL138" s="86" t="str">
        <f>IFERROR(INDEX(DB_Typologies!$D$4:$AP$1445,MATCH($A$3,DB_Typologies!$AQ$4:$AQ$1445,0)+$A138,MATCH(AL$3,TQoL_Indexes!$B$8:$AK$8,0)),"")</f>
        <v/>
      </c>
      <c r="AM138" s="87" t="str">
        <f>IFERROR(INDEX(DB_Typologies!$D$4:$AP$1445,MATCH($A$3,DB_Typologies!$AQ$4:$AQ$1445,0)+$A138,MATCH(AM$3,TQoL_Indexes!$B$8:$AK$8,0)),"")</f>
        <v/>
      </c>
    </row>
    <row r="139" spans="1:39">
      <c r="A139" s="58" t="str">
        <f>IFERROR(IF(A138+1&lt;COUNTIF(DB_Typologies!$AQ$4:$AQ$1445,$A$3),A138+1,""),"")</f>
        <v/>
      </c>
      <c r="B139" s="120" t="str">
        <f>IFERROR(INDEX(DB_Typologies!$D$4:$AP$1445,MATCH($A$3,DB_Typologies!$AQ$4:$AQ$1445,0)+$A139,MATCH(B$3,TQoL_Indexes!$B$8:$AK$8,0)),"")</f>
        <v/>
      </c>
      <c r="C139" s="86" t="str">
        <f>IFERROR(INDEX(DB_Typologies!$D$4:$AP$1445,MATCH($A$3,DB_Typologies!$AQ$4:$AQ$1445,0)+$A139,MATCH(C$3,TQoL_Indexes!$B$8:$AK$8,0)),"")</f>
        <v/>
      </c>
      <c r="D139" s="87" t="str">
        <f>IFERROR(INDEX(DB_Typologies!$D$4:$AP$1445,MATCH($A$3,DB_Typologies!$AQ$4:$AQ$1445,0)+$A139,MATCH(D$3,TQoL_Indexes!$B$8:$AK$8,0)),"")</f>
        <v/>
      </c>
      <c r="E139" s="86" t="str">
        <f>IFERROR(INDEX(DB_Typologies!$D$4:$AP$1445,MATCH($A$3,DB_Typologies!$AQ$4:$AQ$1445,0)+$A139,MATCH(E$3,TQoL_Indexes!$B$8:$AK$8,0)),"")</f>
        <v/>
      </c>
      <c r="F139" s="86" t="str">
        <f>IFERROR(INDEX(DB_Typologies!$D$4:$AP$1445,MATCH($A$3,DB_Typologies!$AQ$4:$AQ$1445,0)+$A139,MATCH(F$3,TQoL_Indexes!$B$8:$AK$8,0)),"")</f>
        <v/>
      </c>
      <c r="G139" s="86" t="str">
        <f>IFERROR(INDEX(DB_Typologies!$D$4:$AP$1445,MATCH($A$3,DB_Typologies!$AQ$4:$AQ$1445,0)+$A139,MATCH(G$3,TQoL_Indexes!$B$8:$AK$8,0)),"")</f>
        <v/>
      </c>
      <c r="H139" s="86" t="str">
        <f>IFERROR(INDEX(DB_Typologies!$D$4:$AP$1445,MATCH($A$3,DB_Typologies!$AQ$4:$AQ$1445,0)+$A139,MATCH(H$3,TQoL_Indexes!$B$8:$AK$8,0)),"")</f>
        <v/>
      </c>
      <c r="I139" s="86" t="str">
        <f>IFERROR(INDEX(DB_Typologies!$D$4:$AP$1445,MATCH($A$3,DB_Typologies!$AQ$4:$AQ$1445,0)+$A139,MATCH(I$3,TQoL_Indexes!$B$8:$AK$8,0)),"")</f>
        <v/>
      </c>
      <c r="J139" s="86" t="str">
        <f>IFERROR(INDEX(DB_Typologies!$D$4:$AP$1445,MATCH($A$3,DB_Typologies!$AQ$4:$AQ$1445,0)+$A139,MATCH(J$3,TQoL_Indexes!$B$8:$AK$8,0)),"")</f>
        <v/>
      </c>
      <c r="K139" s="86" t="str">
        <f>IFERROR(INDEX(DB_Typologies!$D$4:$AP$1445,MATCH($A$3,DB_Typologies!$AQ$4:$AQ$1445,0)+$A139,MATCH(K$3,TQoL_Indexes!$B$8:$AK$8,0)),"")</f>
        <v/>
      </c>
      <c r="L139" s="86" t="str">
        <f>IFERROR(INDEX(DB_Typologies!$D$4:$AP$1445,MATCH($A$3,DB_Typologies!$AQ$4:$AQ$1445,0)+$A139,MATCH(L$3,TQoL_Indexes!$B$8:$AK$8,0)),"")</f>
        <v/>
      </c>
      <c r="M139" s="86" t="str">
        <f>IFERROR(INDEX(DB_Typologies!$D$4:$AP$1445,MATCH($A$3,DB_Typologies!$AQ$4:$AQ$1445,0)+$A139,MATCH(M$3,TQoL_Indexes!$B$8:$AK$8,0)),"")</f>
        <v/>
      </c>
      <c r="N139" s="86" t="str">
        <f>IFERROR(INDEX(DB_Typologies!$D$4:$AP$1445,MATCH($A$3,DB_Typologies!$AQ$4:$AQ$1445,0)+$A139,MATCH(N$3,TQoL_Indexes!$B$8:$AK$8,0)),"")</f>
        <v/>
      </c>
      <c r="O139" s="86" t="str">
        <f>IFERROR(INDEX(DB_Typologies!$D$4:$AP$1445,MATCH($A$3,DB_Typologies!$AQ$4:$AQ$1445,0)+$A139,MATCH(O$3,TQoL_Indexes!$B$8:$AK$8,0)),"")</f>
        <v/>
      </c>
      <c r="P139" s="86" t="str">
        <f>IFERROR(INDEX(DB_Typologies!$D$4:$AP$1445,MATCH($A$3,DB_Typologies!$AQ$4:$AQ$1445,0)+$A139,MATCH(P$3,TQoL_Indexes!$B$8:$AK$8,0)),"")</f>
        <v/>
      </c>
      <c r="Q139" s="86" t="str">
        <f>IFERROR(INDEX(DB_Typologies!$D$4:$AP$1445,MATCH($A$3,DB_Typologies!$AQ$4:$AQ$1445,0)+$A139,MATCH(Q$3,TQoL_Indexes!$B$8:$AK$8,0)),"")</f>
        <v/>
      </c>
      <c r="R139" s="86" t="str">
        <f>IFERROR(INDEX(DB_Typologies!$D$4:$AP$1445,MATCH($A$3,DB_Typologies!$AQ$4:$AQ$1445,0)+$A139,MATCH(R$3,TQoL_Indexes!$B$8:$AK$8,0)),"")</f>
        <v/>
      </c>
      <c r="S139" s="86" t="str">
        <f>IFERROR(INDEX(DB_Typologies!$D$4:$AP$1445,MATCH($A$3,DB_Typologies!$AQ$4:$AQ$1445,0)+$A139,MATCH(S$3,TQoL_Indexes!$B$8:$AK$8,0)),"")</f>
        <v/>
      </c>
      <c r="T139" s="86" t="str">
        <f>IFERROR(INDEX(DB_Typologies!$D$4:$AP$1445,MATCH($A$3,DB_Typologies!$AQ$4:$AQ$1445,0)+$A139,MATCH(T$3,TQoL_Indexes!$B$8:$AK$8,0)),"")</f>
        <v/>
      </c>
      <c r="U139" s="86" t="str">
        <f>IFERROR(INDEX(DB_Typologies!$D$4:$AP$1445,MATCH($A$3,DB_Typologies!$AQ$4:$AQ$1445,0)+$A139,MATCH(U$3,TQoL_Indexes!$B$8:$AK$8,0)),"")</f>
        <v/>
      </c>
      <c r="V139" s="86" t="str">
        <f>IFERROR(INDEX(DB_Typologies!$D$4:$AP$1445,MATCH($A$3,DB_Typologies!$AQ$4:$AQ$1445,0)+$A139,MATCH(V$3,TQoL_Indexes!$B$8:$AK$8,0)),"")</f>
        <v/>
      </c>
      <c r="W139" s="86" t="str">
        <f>IFERROR(INDEX(DB_Typologies!$D$4:$AP$1445,MATCH($A$3,DB_Typologies!$AQ$4:$AQ$1445,0)+$A139,MATCH(W$3,TQoL_Indexes!$B$8:$AK$8,0)),"")</f>
        <v/>
      </c>
      <c r="X139" s="86" t="str">
        <f>IFERROR(INDEX(DB_Typologies!$D$4:$AP$1445,MATCH($A$3,DB_Typologies!$AQ$4:$AQ$1445,0)+$A139,MATCH(X$3,TQoL_Indexes!$B$8:$AK$8,0)),"")</f>
        <v/>
      </c>
      <c r="Y139" s="86" t="str">
        <f>IFERROR(INDEX(DB_Typologies!$D$4:$AP$1445,MATCH($A$3,DB_Typologies!$AQ$4:$AQ$1445,0)+$A139,MATCH(Y$3,TQoL_Indexes!$B$8:$AK$8,0)),"")</f>
        <v/>
      </c>
      <c r="Z139" s="86" t="str">
        <f>IFERROR(INDEX(DB_Typologies!$D$4:$AP$1445,MATCH($A$3,DB_Typologies!$AQ$4:$AQ$1445,0)+$A139,MATCH(Z$3,TQoL_Indexes!$B$8:$AK$8,0)),"")</f>
        <v/>
      </c>
      <c r="AA139" s="86" t="str">
        <f>IFERROR(INDEX(DB_Typologies!$D$4:$AP$1445,MATCH($A$3,DB_Typologies!$AQ$4:$AQ$1445,0)+$A139,MATCH(AA$3,TQoL_Indexes!$B$8:$AK$8,0)),"")</f>
        <v/>
      </c>
      <c r="AB139" s="86" t="str">
        <f>IFERROR(INDEX(DB_Typologies!$D$4:$AP$1445,MATCH($A$3,DB_Typologies!$AQ$4:$AQ$1445,0)+$A139,MATCH(AB$3,TQoL_Indexes!$B$8:$AK$8,0)),"")</f>
        <v/>
      </c>
      <c r="AC139" s="86" t="str">
        <f>IFERROR(INDEX(DB_Typologies!$D$4:$AP$1445,MATCH($A$3,DB_Typologies!$AQ$4:$AQ$1445,0)+$A139,MATCH(AC$3,TQoL_Indexes!$B$8:$AK$8,0)),"")</f>
        <v/>
      </c>
      <c r="AD139" s="86" t="str">
        <f>IFERROR(INDEX(DB_Typologies!$D$4:$AP$1445,MATCH($A$3,DB_Typologies!$AQ$4:$AQ$1445,0)+$A139,MATCH(AD$3,TQoL_Indexes!$B$8:$AK$8,0)),"")</f>
        <v/>
      </c>
      <c r="AE139" s="86" t="str">
        <f>IFERROR(INDEX(DB_Typologies!$D$4:$AP$1445,MATCH($A$3,DB_Typologies!$AQ$4:$AQ$1445,0)+$A139,MATCH(AE$3,TQoL_Indexes!$B$8:$AK$8,0)),"")</f>
        <v/>
      </c>
      <c r="AF139" s="86" t="str">
        <f>IFERROR(INDEX(DB_Typologies!$D$4:$AP$1445,MATCH($A$3,DB_Typologies!$AQ$4:$AQ$1445,0)+$A139,MATCH(AF$3,TQoL_Indexes!$B$8:$AK$8,0)),"")</f>
        <v/>
      </c>
      <c r="AG139" s="86" t="str">
        <f>IFERROR(INDEX(DB_Typologies!$D$4:$AP$1445,MATCH($A$3,DB_Typologies!$AQ$4:$AQ$1445,0)+$A139,MATCH(AG$3,TQoL_Indexes!$B$8:$AK$8,0)),"")</f>
        <v/>
      </c>
      <c r="AH139" s="86" t="str">
        <f>IFERROR(INDEX(DB_Typologies!$D$4:$AP$1445,MATCH($A$3,DB_Typologies!$AQ$4:$AQ$1445,0)+$A139,MATCH(AH$3,TQoL_Indexes!$B$8:$AK$8,0)),"")</f>
        <v/>
      </c>
      <c r="AI139" s="86" t="str">
        <f>IFERROR(INDEX(DB_Typologies!$D$4:$AP$1445,MATCH($A$3,DB_Typologies!$AQ$4:$AQ$1445,0)+$A139,MATCH(AI$3,TQoL_Indexes!$B$8:$AK$8,0)),"")</f>
        <v/>
      </c>
      <c r="AJ139" s="86" t="str">
        <f>IFERROR(INDEX(DB_Typologies!$D$4:$AP$1445,MATCH($A$3,DB_Typologies!$AQ$4:$AQ$1445,0)+$A139,MATCH(AJ$3,TQoL_Indexes!$B$8:$AK$8,0)),"")</f>
        <v/>
      </c>
      <c r="AK139" s="86" t="str">
        <f>IFERROR(INDEX(DB_Typologies!$D$4:$AP$1445,MATCH($A$3,DB_Typologies!$AQ$4:$AQ$1445,0)+$A139,MATCH(AK$3,TQoL_Indexes!$B$8:$AK$8,0)),"")</f>
        <v/>
      </c>
      <c r="AL139" s="86" t="str">
        <f>IFERROR(INDEX(DB_Typologies!$D$4:$AP$1445,MATCH($A$3,DB_Typologies!$AQ$4:$AQ$1445,0)+$A139,MATCH(AL$3,TQoL_Indexes!$B$8:$AK$8,0)),"")</f>
        <v/>
      </c>
      <c r="AM139" s="87" t="str">
        <f>IFERROR(INDEX(DB_Typologies!$D$4:$AP$1445,MATCH($A$3,DB_Typologies!$AQ$4:$AQ$1445,0)+$A139,MATCH(AM$3,TQoL_Indexes!$B$8:$AK$8,0)),"")</f>
        <v/>
      </c>
    </row>
    <row r="140" spans="1:39">
      <c r="A140" s="58" t="str">
        <f>IFERROR(IF(A139+1&lt;COUNTIF(DB_Typologies!$AQ$4:$AQ$1445,$A$3),A139+1,""),"")</f>
        <v/>
      </c>
      <c r="B140" s="120" t="str">
        <f>IFERROR(INDEX(DB_Typologies!$D$4:$AP$1445,MATCH($A$3,DB_Typologies!$AQ$4:$AQ$1445,0)+$A140,MATCH(B$3,TQoL_Indexes!$B$8:$AK$8,0)),"")</f>
        <v/>
      </c>
      <c r="C140" s="86" t="str">
        <f>IFERROR(INDEX(DB_Typologies!$D$4:$AP$1445,MATCH($A$3,DB_Typologies!$AQ$4:$AQ$1445,0)+$A140,MATCH(C$3,TQoL_Indexes!$B$8:$AK$8,0)),"")</f>
        <v/>
      </c>
      <c r="D140" s="87" t="str">
        <f>IFERROR(INDEX(DB_Typologies!$D$4:$AP$1445,MATCH($A$3,DB_Typologies!$AQ$4:$AQ$1445,0)+$A140,MATCH(D$3,TQoL_Indexes!$B$8:$AK$8,0)),"")</f>
        <v/>
      </c>
      <c r="E140" s="86" t="str">
        <f>IFERROR(INDEX(DB_Typologies!$D$4:$AP$1445,MATCH($A$3,DB_Typologies!$AQ$4:$AQ$1445,0)+$A140,MATCH(E$3,TQoL_Indexes!$B$8:$AK$8,0)),"")</f>
        <v/>
      </c>
      <c r="F140" s="86" t="str">
        <f>IFERROR(INDEX(DB_Typologies!$D$4:$AP$1445,MATCH($A$3,DB_Typologies!$AQ$4:$AQ$1445,0)+$A140,MATCH(F$3,TQoL_Indexes!$B$8:$AK$8,0)),"")</f>
        <v/>
      </c>
      <c r="G140" s="86" t="str">
        <f>IFERROR(INDEX(DB_Typologies!$D$4:$AP$1445,MATCH($A$3,DB_Typologies!$AQ$4:$AQ$1445,0)+$A140,MATCH(G$3,TQoL_Indexes!$B$8:$AK$8,0)),"")</f>
        <v/>
      </c>
      <c r="H140" s="86" t="str">
        <f>IFERROR(INDEX(DB_Typologies!$D$4:$AP$1445,MATCH($A$3,DB_Typologies!$AQ$4:$AQ$1445,0)+$A140,MATCH(H$3,TQoL_Indexes!$B$8:$AK$8,0)),"")</f>
        <v/>
      </c>
      <c r="I140" s="86" t="str">
        <f>IFERROR(INDEX(DB_Typologies!$D$4:$AP$1445,MATCH($A$3,DB_Typologies!$AQ$4:$AQ$1445,0)+$A140,MATCH(I$3,TQoL_Indexes!$B$8:$AK$8,0)),"")</f>
        <v/>
      </c>
      <c r="J140" s="86" t="str">
        <f>IFERROR(INDEX(DB_Typologies!$D$4:$AP$1445,MATCH($A$3,DB_Typologies!$AQ$4:$AQ$1445,0)+$A140,MATCH(J$3,TQoL_Indexes!$B$8:$AK$8,0)),"")</f>
        <v/>
      </c>
      <c r="K140" s="86" t="str">
        <f>IFERROR(INDEX(DB_Typologies!$D$4:$AP$1445,MATCH($A$3,DB_Typologies!$AQ$4:$AQ$1445,0)+$A140,MATCH(K$3,TQoL_Indexes!$B$8:$AK$8,0)),"")</f>
        <v/>
      </c>
      <c r="L140" s="86" t="str">
        <f>IFERROR(INDEX(DB_Typologies!$D$4:$AP$1445,MATCH($A$3,DB_Typologies!$AQ$4:$AQ$1445,0)+$A140,MATCH(L$3,TQoL_Indexes!$B$8:$AK$8,0)),"")</f>
        <v/>
      </c>
      <c r="M140" s="86" t="str">
        <f>IFERROR(INDEX(DB_Typologies!$D$4:$AP$1445,MATCH($A$3,DB_Typologies!$AQ$4:$AQ$1445,0)+$A140,MATCH(M$3,TQoL_Indexes!$B$8:$AK$8,0)),"")</f>
        <v/>
      </c>
      <c r="N140" s="86" t="str">
        <f>IFERROR(INDEX(DB_Typologies!$D$4:$AP$1445,MATCH($A$3,DB_Typologies!$AQ$4:$AQ$1445,0)+$A140,MATCH(N$3,TQoL_Indexes!$B$8:$AK$8,0)),"")</f>
        <v/>
      </c>
      <c r="O140" s="86" t="str">
        <f>IFERROR(INDEX(DB_Typologies!$D$4:$AP$1445,MATCH($A$3,DB_Typologies!$AQ$4:$AQ$1445,0)+$A140,MATCH(O$3,TQoL_Indexes!$B$8:$AK$8,0)),"")</f>
        <v/>
      </c>
      <c r="P140" s="86" t="str">
        <f>IFERROR(INDEX(DB_Typologies!$D$4:$AP$1445,MATCH($A$3,DB_Typologies!$AQ$4:$AQ$1445,0)+$A140,MATCH(P$3,TQoL_Indexes!$B$8:$AK$8,0)),"")</f>
        <v/>
      </c>
      <c r="Q140" s="86" t="str">
        <f>IFERROR(INDEX(DB_Typologies!$D$4:$AP$1445,MATCH($A$3,DB_Typologies!$AQ$4:$AQ$1445,0)+$A140,MATCH(Q$3,TQoL_Indexes!$B$8:$AK$8,0)),"")</f>
        <v/>
      </c>
      <c r="R140" s="86" t="str">
        <f>IFERROR(INDEX(DB_Typologies!$D$4:$AP$1445,MATCH($A$3,DB_Typologies!$AQ$4:$AQ$1445,0)+$A140,MATCH(R$3,TQoL_Indexes!$B$8:$AK$8,0)),"")</f>
        <v/>
      </c>
      <c r="S140" s="86" t="str">
        <f>IFERROR(INDEX(DB_Typologies!$D$4:$AP$1445,MATCH($A$3,DB_Typologies!$AQ$4:$AQ$1445,0)+$A140,MATCH(S$3,TQoL_Indexes!$B$8:$AK$8,0)),"")</f>
        <v/>
      </c>
      <c r="T140" s="86" t="str">
        <f>IFERROR(INDEX(DB_Typologies!$D$4:$AP$1445,MATCH($A$3,DB_Typologies!$AQ$4:$AQ$1445,0)+$A140,MATCH(T$3,TQoL_Indexes!$B$8:$AK$8,0)),"")</f>
        <v/>
      </c>
      <c r="U140" s="86" t="str">
        <f>IFERROR(INDEX(DB_Typologies!$D$4:$AP$1445,MATCH($A$3,DB_Typologies!$AQ$4:$AQ$1445,0)+$A140,MATCH(U$3,TQoL_Indexes!$B$8:$AK$8,0)),"")</f>
        <v/>
      </c>
      <c r="V140" s="86" t="str">
        <f>IFERROR(INDEX(DB_Typologies!$D$4:$AP$1445,MATCH($A$3,DB_Typologies!$AQ$4:$AQ$1445,0)+$A140,MATCH(V$3,TQoL_Indexes!$B$8:$AK$8,0)),"")</f>
        <v/>
      </c>
      <c r="W140" s="86" t="str">
        <f>IFERROR(INDEX(DB_Typologies!$D$4:$AP$1445,MATCH($A$3,DB_Typologies!$AQ$4:$AQ$1445,0)+$A140,MATCH(W$3,TQoL_Indexes!$B$8:$AK$8,0)),"")</f>
        <v/>
      </c>
      <c r="X140" s="86" t="str">
        <f>IFERROR(INDEX(DB_Typologies!$D$4:$AP$1445,MATCH($A$3,DB_Typologies!$AQ$4:$AQ$1445,0)+$A140,MATCH(X$3,TQoL_Indexes!$B$8:$AK$8,0)),"")</f>
        <v/>
      </c>
      <c r="Y140" s="86" t="str">
        <f>IFERROR(INDEX(DB_Typologies!$D$4:$AP$1445,MATCH($A$3,DB_Typologies!$AQ$4:$AQ$1445,0)+$A140,MATCH(Y$3,TQoL_Indexes!$B$8:$AK$8,0)),"")</f>
        <v/>
      </c>
      <c r="Z140" s="86" t="str">
        <f>IFERROR(INDEX(DB_Typologies!$D$4:$AP$1445,MATCH($A$3,DB_Typologies!$AQ$4:$AQ$1445,0)+$A140,MATCH(Z$3,TQoL_Indexes!$B$8:$AK$8,0)),"")</f>
        <v/>
      </c>
      <c r="AA140" s="86" t="str">
        <f>IFERROR(INDEX(DB_Typologies!$D$4:$AP$1445,MATCH($A$3,DB_Typologies!$AQ$4:$AQ$1445,0)+$A140,MATCH(AA$3,TQoL_Indexes!$B$8:$AK$8,0)),"")</f>
        <v/>
      </c>
      <c r="AB140" s="86" t="str">
        <f>IFERROR(INDEX(DB_Typologies!$D$4:$AP$1445,MATCH($A$3,DB_Typologies!$AQ$4:$AQ$1445,0)+$A140,MATCH(AB$3,TQoL_Indexes!$B$8:$AK$8,0)),"")</f>
        <v/>
      </c>
      <c r="AC140" s="86" t="str">
        <f>IFERROR(INDEX(DB_Typologies!$D$4:$AP$1445,MATCH($A$3,DB_Typologies!$AQ$4:$AQ$1445,0)+$A140,MATCH(AC$3,TQoL_Indexes!$B$8:$AK$8,0)),"")</f>
        <v/>
      </c>
      <c r="AD140" s="86" t="str">
        <f>IFERROR(INDEX(DB_Typologies!$D$4:$AP$1445,MATCH($A$3,DB_Typologies!$AQ$4:$AQ$1445,0)+$A140,MATCH(AD$3,TQoL_Indexes!$B$8:$AK$8,0)),"")</f>
        <v/>
      </c>
      <c r="AE140" s="86" t="str">
        <f>IFERROR(INDEX(DB_Typologies!$D$4:$AP$1445,MATCH($A$3,DB_Typologies!$AQ$4:$AQ$1445,0)+$A140,MATCH(AE$3,TQoL_Indexes!$B$8:$AK$8,0)),"")</f>
        <v/>
      </c>
      <c r="AF140" s="86" t="str">
        <f>IFERROR(INDEX(DB_Typologies!$D$4:$AP$1445,MATCH($A$3,DB_Typologies!$AQ$4:$AQ$1445,0)+$A140,MATCH(AF$3,TQoL_Indexes!$B$8:$AK$8,0)),"")</f>
        <v/>
      </c>
      <c r="AG140" s="86" t="str">
        <f>IFERROR(INDEX(DB_Typologies!$D$4:$AP$1445,MATCH($A$3,DB_Typologies!$AQ$4:$AQ$1445,0)+$A140,MATCH(AG$3,TQoL_Indexes!$B$8:$AK$8,0)),"")</f>
        <v/>
      </c>
      <c r="AH140" s="86" t="str">
        <f>IFERROR(INDEX(DB_Typologies!$D$4:$AP$1445,MATCH($A$3,DB_Typologies!$AQ$4:$AQ$1445,0)+$A140,MATCH(AH$3,TQoL_Indexes!$B$8:$AK$8,0)),"")</f>
        <v/>
      </c>
      <c r="AI140" s="86" t="str">
        <f>IFERROR(INDEX(DB_Typologies!$D$4:$AP$1445,MATCH($A$3,DB_Typologies!$AQ$4:$AQ$1445,0)+$A140,MATCH(AI$3,TQoL_Indexes!$B$8:$AK$8,0)),"")</f>
        <v/>
      </c>
      <c r="AJ140" s="86" t="str">
        <f>IFERROR(INDEX(DB_Typologies!$D$4:$AP$1445,MATCH($A$3,DB_Typologies!$AQ$4:$AQ$1445,0)+$A140,MATCH(AJ$3,TQoL_Indexes!$B$8:$AK$8,0)),"")</f>
        <v/>
      </c>
      <c r="AK140" s="86" t="str">
        <f>IFERROR(INDEX(DB_Typologies!$D$4:$AP$1445,MATCH($A$3,DB_Typologies!$AQ$4:$AQ$1445,0)+$A140,MATCH(AK$3,TQoL_Indexes!$B$8:$AK$8,0)),"")</f>
        <v/>
      </c>
      <c r="AL140" s="86" t="str">
        <f>IFERROR(INDEX(DB_Typologies!$D$4:$AP$1445,MATCH($A$3,DB_Typologies!$AQ$4:$AQ$1445,0)+$A140,MATCH(AL$3,TQoL_Indexes!$B$8:$AK$8,0)),"")</f>
        <v/>
      </c>
      <c r="AM140" s="87" t="str">
        <f>IFERROR(INDEX(DB_Typologies!$D$4:$AP$1445,MATCH($A$3,DB_Typologies!$AQ$4:$AQ$1445,0)+$A140,MATCH(AM$3,TQoL_Indexes!$B$8:$AK$8,0)),"")</f>
        <v/>
      </c>
    </row>
    <row r="141" spans="1:39">
      <c r="A141" s="58" t="str">
        <f>IFERROR(IF(A140+1&lt;COUNTIF(DB_Typologies!$AQ$4:$AQ$1445,$A$3),A140+1,""),"")</f>
        <v/>
      </c>
      <c r="B141" s="120" t="str">
        <f>IFERROR(INDEX(DB_Typologies!$D$4:$AP$1445,MATCH($A$3,DB_Typologies!$AQ$4:$AQ$1445,0)+$A141,MATCH(B$3,TQoL_Indexes!$B$8:$AK$8,0)),"")</f>
        <v/>
      </c>
      <c r="C141" s="86" t="str">
        <f>IFERROR(INDEX(DB_Typologies!$D$4:$AP$1445,MATCH($A$3,DB_Typologies!$AQ$4:$AQ$1445,0)+$A141,MATCH(C$3,TQoL_Indexes!$B$8:$AK$8,0)),"")</f>
        <v/>
      </c>
      <c r="D141" s="87" t="str">
        <f>IFERROR(INDEX(DB_Typologies!$D$4:$AP$1445,MATCH($A$3,DB_Typologies!$AQ$4:$AQ$1445,0)+$A141,MATCH(D$3,TQoL_Indexes!$B$8:$AK$8,0)),"")</f>
        <v/>
      </c>
      <c r="E141" s="86" t="str">
        <f>IFERROR(INDEX(DB_Typologies!$D$4:$AP$1445,MATCH($A$3,DB_Typologies!$AQ$4:$AQ$1445,0)+$A141,MATCH(E$3,TQoL_Indexes!$B$8:$AK$8,0)),"")</f>
        <v/>
      </c>
      <c r="F141" s="86" t="str">
        <f>IFERROR(INDEX(DB_Typologies!$D$4:$AP$1445,MATCH($A$3,DB_Typologies!$AQ$4:$AQ$1445,0)+$A141,MATCH(F$3,TQoL_Indexes!$B$8:$AK$8,0)),"")</f>
        <v/>
      </c>
      <c r="G141" s="86" t="str">
        <f>IFERROR(INDEX(DB_Typologies!$D$4:$AP$1445,MATCH($A$3,DB_Typologies!$AQ$4:$AQ$1445,0)+$A141,MATCH(G$3,TQoL_Indexes!$B$8:$AK$8,0)),"")</f>
        <v/>
      </c>
      <c r="H141" s="86" t="str">
        <f>IFERROR(INDEX(DB_Typologies!$D$4:$AP$1445,MATCH($A$3,DB_Typologies!$AQ$4:$AQ$1445,0)+$A141,MATCH(H$3,TQoL_Indexes!$B$8:$AK$8,0)),"")</f>
        <v/>
      </c>
      <c r="I141" s="86" t="str">
        <f>IFERROR(INDEX(DB_Typologies!$D$4:$AP$1445,MATCH($A$3,DB_Typologies!$AQ$4:$AQ$1445,0)+$A141,MATCH(I$3,TQoL_Indexes!$B$8:$AK$8,0)),"")</f>
        <v/>
      </c>
      <c r="J141" s="86" t="str">
        <f>IFERROR(INDEX(DB_Typologies!$D$4:$AP$1445,MATCH($A$3,DB_Typologies!$AQ$4:$AQ$1445,0)+$A141,MATCH(J$3,TQoL_Indexes!$B$8:$AK$8,0)),"")</f>
        <v/>
      </c>
      <c r="K141" s="86" t="str">
        <f>IFERROR(INDEX(DB_Typologies!$D$4:$AP$1445,MATCH($A$3,DB_Typologies!$AQ$4:$AQ$1445,0)+$A141,MATCH(K$3,TQoL_Indexes!$B$8:$AK$8,0)),"")</f>
        <v/>
      </c>
      <c r="L141" s="86" t="str">
        <f>IFERROR(INDEX(DB_Typologies!$D$4:$AP$1445,MATCH($A$3,DB_Typologies!$AQ$4:$AQ$1445,0)+$A141,MATCH(L$3,TQoL_Indexes!$B$8:$AK$8,0)),"")</f>
        <v/>
      </c>
      <c r="M141" s="86" t="str">
        <f>IFERROR(INDEX(DB_Typologies!$D$4:$AP$1445,MATCH($A$3,DB_Typologies!$AQ$4:$AQ$1445,0)+$A141,MATCH(M$3,TQoL_Indexes!$B$8:$AK$8,0)),"")</f>
        <v/>
      </c>
      <c r="N141" s="86" t="str">
        <f>IFERROR(INDEX(DB_Typologies!$D$4:$AP$1445,MATCH($A$3,DB_Typologies!$AQ$4:$AQ$1445,0)+$A141,MATCH(N$3,TQoL_Indexes!$B$8:$AK$8,0)),"")</f>
        <v/>
      </c>
      <c r="O141" s="86" t="str">
        <f>IFERROR(INDEX(DB_Typologies!$D$4:$AP$1445,MATCH($A$3,DB_Typologies!$AQ$4:$AQ$1445,0)+$A141,MATCH(O$3,TQoL_Indexes!$B$8:$AK$8,0)),"")</f>
        <v/>
      </c>
      <c r="P141" s="86" t="str">
        <f>IFERROR(INDEX(DB_Typologies!$D$4:$AP$1445,MATCH($A$3,DB_Typologies!$AQ$4:$AQ$1445,0)+$A141,MATCH(P$3,TQoL_Indexes!$B$8:$AK$8,0)),"")</f>
        <v/>
      </c>
      <c r="Q141" s="86" t="str">
        <f>IFERROR(INDEX(DB_Typologies!$D$4:$AP$1445,MATCH($A$3,DB_Typologies!$AQ$4:$AQ$1445,0)+$A141,MATCH(Q$3,TQoL_Indexes!$B$8:$AK$8,0)),"")</f>
        <v/>
      </c>
      <c r="R141" s="86" t="str">
        <f>IFERROR(INDEX(DB_Typologies!$D$4:$AP$1445,MATCH($A$3,DB_Typologies!$AQ$4:$AQ$1445,0)+$A141,MATCH(R$3,TQoL_Indexes!$B$8:$AK$8,0)),"")</f>
        <v/>
      </c>
      <c r="S141" s="86" t="str">
        <f>IFERROR(INDEX(DB_Typologies!$D$4:$AP$1445,MATCH($A$3,DB_Typologies!$AQ$4:$AQ$1445,0)+$A141,MATCH(S$3,TQoL_Indexes!$B$8:$AK$8,0)),"")</f>
        <v/>
      </c>
      <c r="T141" s="86" t="str">
        <f>IFERROR(INDEX(DB_Typologies!$D$4:$AP$1445,MATCH($A$3,DB_Typologies!$AQ$4:$AQ$1445,0)+$A141,MATCH(T$3,TQoL_Indexes!$B$8:$AK$8,0)),"")</f>
        <v/>
      </c>
      <c r="U141" s="86" t="str">
        <f>IFERROR(INDEX(DB_Typologies!$D$4:$AP$1445,MATCH($A$3,DB_Typologies!$AQ$4:$AQ$1445,0)+$A141,MATCH(U$3,TQoL_Indexes!$B$8:$AK$8,0)),"")</f>
        <v/>
      </c>
      <c r="V141" s="86" t="str">
        <f>IFERROR(INDEX(DB_Typologies!$D$4:$AP$1445,MATCH($A$3,DB_Typologies!$AQ$4:$AQ$1445,0)+$A141,MATCH(V$3,TQoL_Indexes!$B$8:$AK$8,0)),"")</f>
        <v/>
      </c>
      <c r="W141" s="86" t="str">
        <f>IFERROR(INDEX(DB_Typologies!$D$4:$AP$1445,MATCH($A$3,DB_Typologies!$AQ$4:$AQ$1445,0)+$A141,MATCH(W$3,TQoL_Indexes!$B$8:$AK$8,0)),"")</f>
        <v/>
      </c>
      <c r="X141" s="86" t="str">
        <f>IFERROR(INDEX(DB_Typologies!$D$4:$AP$1445,MATCH($A$3,DB_Typologies!$AQ$4:$AQ$1445,0)+$A141,MATCH(X$3,TQoL_Indexes!$B$8:$AK$8,0)),"")</f>
        <v/>
      </c>
      <c r="Y141" s="86" t="str">
        <f>IFERROR(INDEX(DB_Typologies!$D$4:$AP$1445,MATCH($A$3,DB_Typologies!$AQ$4:$AQ$1445,0)+$A141,MATCH(Y$3,TQoL_Indexes!$B$8:$AK$8,0)),"")</f>
        <v/>
      </c>
      <c r="Z141" s="86" t="str">
        <f>IFERROR(INDEX(DB_Typologies!$D$4:$AP$1445,MATCH($A$3,DB_Typologies!$AQ$4:$AQ$1445,0)+$A141,MATCH(Z$3,TQoL_Indexes!$B$8:$AK$8,0)),"")</f>
        <v/>
      </c>
      <c r="AA141" s="86" t="str">
        <f>IFERROR(INDEX(DB_Typologies!$D$4:$AP$1445,MATCH($A$3,DB_Typologies!$AQ$4:$AQ$1445,0)+$A141,MATCH(AA$3,TQoL_Indexes!$B$8:$AK$8,0)),"")</f>
        <v/>
      </c>
      <c r="AB141" s="86" t="str">
        <f>IFERROR(INDEX(DB_Typologies!$D$4:$AP$1445,MATCH($A$3,DB_Typologies!$AQ$4:$AQ$1445,0)+$A141,MATCH(AB$3,TQoL_Indexes!$B$8:$AK$8,0)),"")</f>
        <v/>
      </c>
      <c r="AC141" s="86" t="str">
        <f>IFERROR(INDEX(DB_Typologies!$D$4:$AP$1445,MATCH($A$3,DB_Typologies!$AQ$4:$AQ$1445,0)+$A141,MATCH(AC$3,TQoL_Indexes!$B$8:$AK$8,0)),"")</f>
        <v/>
      </c>
      <c r="AD141" s="86" t="str">
        <f>IFERROR(INDEX(DB_Typologies!$D$4:$AP$1445,MATCH($A$3,DB_Typologies!$AQ$4:$AQ$1445,0)+$A141,MATCH(AD$3,TQoL_Indexes!$B$8:$AK$8,0)),"")</f>
        <v/>
      </c>
      <c r="AE141" s="86" t="str">
        <f>IFERROR(INDEX(DB_Typologies!$D$4:$AP$1445,MATCH($A$3,DB_Typologies!$AQ$4:$AQ$1445,0)+$A141,MATCH(AE$3,TQoL_Indexes!$B$8:$AK$8,0)),"")</f>
        <v/>
      </c>
      <c r="AF141" s="86" t="str">
        <f>IFERROR(INDEX(DB_Typologies!$D$4:$AP$1445,MATCH($A$3,DB_Typologies!$AQ$4:$AQ$1445,0)+$A141,MATCH(AF$3,TQoL_Indexes!$B$8:$AK$8,0)),"")</f>
        <v/>
      </c>
      <c r="AG141" s="86" t="str">
        <f>IFERROR(INDEX(DB_Typologies!$D$4:$AP$1445,MATCH($A$3,DB_Typologies!$AQ$4:$AQ$1445,0)+$A141,MATCH(AG$3,TQoL_Indexes!$B$8:$AK$8,0)),"")</f>
        <v/>
      </c>
      <c r="AH141" s="86" t="str">
        <f>IFERROR(INDEX(DB_Typologies!$D$4:$AP$1445,MATCH($A$3,DB_Typologies!$AQ$4:$AQ$1445,0)+$A141,MATCH(AH$3,TQoL_Indexes!$B$8:$AK$8,0)),"")</f>
        <v/>
      </c>
      <c r="AI141" s="86" t="str">
        <f>IFERROR(INDEX(DB_Typologies!$D$4:$AP$1445,MATCH($A$3,DB_Typologies!$AQ$4:$AQ$1445,0)+$A141,MATCH(AI$3,TQoL_Indexes!$B$8:$AK$8,0)),"")</f>
        <v/>
      </c>
      <c r="AJ141" s="86" t="str">
        <f>IFERROR(INDEX(DB_Typologies!$D$4:$AP$1445,MATCH($A$3,DB_Typologies!$AQ$4:$AQ$1445,0)+$A141,MATCH(AJ$3,TQoL_Indexes!$B$8:$AK$8,0)),"")</f>
        <v/>
      </c>
      <c r="AK141" s="86" t="str">
        <f>IFERROR(INDEX(DB_Typologies!$D$4:$AP$1445,MATCH($A$3,DB_Typologies!$AQ$4:$AQ$1445,0)+$A141,MATCH(AK$3,TQoL_Indexes!$B$8:$AK$8,0)),"")</f>
        <v/>
      </c>
      <c r="AL141" s="86" t="str">
        <f>IFERROR(INDEX(DB_Typologies!$D$4:$AP$1445,MATCH($A$3,DB_Typologies!$AQ$4:$AQ$1445,0)+$A141,MATCH(AL$3,TQoL_Indexes!$B$8:$AK$8,0)),"")</f>
        <v/>
      </c>
      <c r="AM141" s="87" t="str">
        <f>IFERROR(INDEX(DB_Typologies!$D$4:$AP$1445,MATCH($A$3,DB_Typologies!$AQ$4:$AQ$1445,0)+$A141,MATCH(AM$3,TQoL_Indexes!$B$8:$AK$8,0)),"")</f>
        <v/>
      </c>
    </row>
    <row r="142" spans="1:39">
      <c r="A142" s="58" t="str">
        <f>IFERROR(IF(A141+1&lt;COUNTIF(DB_Typologies!$AQ$4:$AQ$1445,$A$3),A141+1,""),"")</f>
        <v/>
      </c>
      <c r="B142" s="120" t="str">
        <f>IFERROR(INDEX(DB_Typologies!$D$4:$AP$1445,MATCH($A$3,DB_Typologies!$AQ$4:$AQ$1445,0)+$A142,MATCH(B$3,TQoL_Indexes!$B$8:$AK$8,0)),"")</f>
        <v/>
      </c>
      <c r="C142" s="86" t="str">
        <f>IFERROR(INDEX(DB_Typologies!$D$4:$AP$1445,MATCH($A$3,DB_Typologies!$AQ$4:$AQ$1445,0)+$A142,MATCH(C$3,TQoL_Indexes!$B$8:$AK$8,0)),"")</f>
        <v/>
      </c>
      <c r="D142" s="87" t="str">
        <f>IFERROR(INDEX(DB_Typologies!$D$4:$AP$1445,MATCH($A$3,DB_Typologies!$AQ$4:$AQ$1445,0)+$A142,MATCH(D$3,TQoL_Indexes!$B$8:$AK$8,0)),"")</f>
        <v/>
      </c>
      <c r="E142" s="86" t="str">
        <f>IFERROR(INDEX(DB_Typologies!$D$4:$AP$1445,MATCH($A$3,DB_Typologies!$AQ$4:$AQ$1445,0)+$A142,MATCH(E$3,TQoL_Indexes!$B$8:$AK$8,0)),"")</f>
        <v/>
      </c>
      <c r="F142" s="86" t="str">
        <f>IFERROR(INDEX(DB_Typologies!$D$4:$AP$1445,MATCH($A$3,DB_Typologies!$AQ$4:$AQ$1445,0)+$A142,MATCH(F$3,TQoL_Indexes!$B$8:$AK$8,0)),"")</f>
        <v/>
      </c>
      <c r="G142" s="86" t="str">
        <f>IFERROR(INDEX(DB_Typologies!$D$4:$AP$1445,MATCH($A$3,DB_Typologies!$AQ$4:$AQ$1445,0)+$A142,MATCH(G$3,TQoL_Indexes!$B$8:$AK$8,0)),"")</f>
        <v/>
      </c>
      <c r="H142" s="86" t="str">
        <f>IFERROR(INDEX(DB_Typologies!$D$4:$AP$1445,MATCH($A$3,DB_Typologies!$AQ$4:$AQ$1445,0)+$A142,MATCH(H$3,TQoL_Indexes!$B$8:$AK$8,0)),"")</f>
        <v/>
      </c>
      <c r="I142" s="86" t="str">
        <f>IFERROR(INDEX(DB_Typologies!$D$4:$AP$1445,MATCH($A$3,DB_Typologies!$AQ$4:$AQ$1445,0)+$A142,MATCH(I$3,TQoL_Indexes!$B$8:$AK$8,0)),"")</f>
        <v/>
      </c>
      <c r="J142" s="86" t="str">
        <f>IFERROR(INDEX(DB_Typologies!$D$4:$AP$1445,MATCH($A$3,DB_Typologies!$AQ$4:$AQ$1445,0)+$A142,MATCH(J$3,TQoL_Indexes!$B$8:$AK$8,0)),"")</f>
        <v/>
      </c>
      <c r="K142" s="86" t="str">
        <f>IFERROR(INDEX(DB_Typologies!$D$4:$AP$1445,MATCH($A$3,DB_Typologies!$AQ$4:$AQ$1445,0)+$A142,MATCH(K$3,TQoL_Indexes!$B$8:$AK$8,0)),"")</f>
        <v/>
      </c>
      <c r="L142" s="86" t="str">
        <f>IFERROR(INDEX(DB_Typologies!$D$4:$AP$1445,MATCH($A$3,DB_Typologies!$AQ$4:$AQ$1445,0)+$A142,MATCH(L$3,TQoL_Indexes!$B$8:$AK$8,0)),"")</f>
        <v/>
      </c>
      <c r="M142" s="86" t="str">
        <f>IFERROR(INDEX(DB_Typologies!$D$4:$AP$1445,MATCH($A$3,DB_Typologies!$AQ$4:$AQ$1445,0)+$A142,MATCH(M$3,TQoL_Indexes!$B$8:$AK$8,0)),"")</f>
        <v/>
      </c>
      <c r="N142" s="86" t="str">
        <f>IFERROR(INDEX(DB_Typologies!$D$4:$AP$1445,MATCH($A$3,DB_Typologies!$AQ$4:$AQ$1445,0)+$A142,MATCH(N$3,TQoL_Indexes!$B$8:$AK$8,0)),"")</f>
        <v/>
      </c>
      <c r="O142" s="86" t="str">
        <f>IFERROR(INDEX(DB_Typologies!$D$4:$AP$1445,MATCH($A$3,DB_Typologies!$AQ$4:$AQ$1445,0)+$A142,MATCH(O$3,TQoL_Indexes!$B$8:$AK$8,0)),"")</f>
        <v/>
      </c>
      <c r="P142" s="86" t="str">
        <f>IFERROR(INDEX(DB_Typologies!$D$4:$AP$1445,MATCH($A$3,DB_Typologies!$AQ$4:$AQ$1445,0)+$A142,MATCH(P$3,TQoL_Indexes!$B$8:$AK$8,0)),"")</f>
        <v/>
      </c>
      <c r="Q142" s="86" t="str">
        <f>IFERROR(INDEX(DB_Typologies!$D$4:$AP$1445,MATCH($A$3,DB_Typologies!$AQ$4:$AQ$1445,0)+$A142,MATCH(Q$3,TQoL_Indexes!$B$8:$AK$8,0)),"")</f>
        <v/>
      </c>
      <c r="R142" s="86" t="str">
        <f>IFERROR(INDEX(DB_Typologies!$D$4:$AP$1445,MATCH($A$3,DB_Typologies!$AQ$4:$AQ$1445,0)+$A142,MATCH(R$3,TQoL_Indexes!$B$8:$AK$8,0)),"")</f>
        <v/>
      </c>
      <c r="S142" s="86" t="str">
        <f>IFERROR(INDEX(DB_Typologies!$D$4:$AP$1445,MATCH($A$3,DB_Typologies!$AQ$4:$AQ$1445,0)+$A142,MATCH(S$3,TQoL_Indexes!$B$8:$AK$8,0)),"")</f>
        <v/>
      </c>
      <c r="T142" s="86" t="str">
        <f>IFERROR(INDEX(DB_Typologies!$D$4:$AP$1445,MATCH($A$3,DB_Typologies!$AQ$4:$AQ$1445,0)+$A142,MATCH(T$3,TQoL_Indexes!$B$8:$AK$8,0)),"")</f>
        <v/>
      </c>
      <c r="U142" s="86" t="str">
        <f>IFERROR(INDEX(DB_Typologies!$D$4:$AP$1445,MATCH($A$3,DB_Typologies!$AQ$4:$AQ$1445,0)+$A142,MATCH(U$3,TQoL_Indexes!$B$8:$AK$8,0)),"")</f>
        <v/>
      </c>
      <c r="V142" s="86" t="str">
        <f>IFERROR(INDEX(DB_Typologies!$D$4:$AP$1445,MATCH($A$3,DB_Typologies!$AQ$4:$AQ$1445,0)+$A142,MATCH(V$3,TQoL_Indexes!$B$8:$AK$8,0)),"")</f>
        <v/>
      </c>
      <c r="W142" s="86" t="str">
        <f>IFERROR(INDEX(DB_Typologies!$D$4:$AP$1445,MATCH($A$3,DB_Typologies!$AQ$4:$AQ$1445,0)+$A142,MATCH(W$3,TQoL_Indexes!$B$8:$AK$8,0)),"")</f>
        <v/>
      </c>
      <c r="X142" s="86" t="str">
        <f>IFERROR(INDEX(DB_Typologies!$D$4:$AP$1445,MATCH($A$3,DB_Typologies!$AQ$4:$AQ$1445,0)+$A142,MATCH(X$3,TQoL_Indexes!$B$8:$AK$8,0)),"")</f>
        <v/>
      </c>
      <c r="Y142" s="86" t="str">
        <f>IFERROR(INDEX(DB_Typologies!$D$4:$AP$1445,MATCH($A$3,DB_Typologies!$AQ$4:$AQ$1445,0)+$A142,MATCH(Y$3,TQoL_Indexes!$B$8:$AK$8,0)),"")</f>
        <v/>
      </c>
      <c r="Z142" s="86" t="str">
        <f>IFERROR(INDEX(DB_Typologies!$D$4:$AP$1445,MATCH($A$3,DB_Typologies!$AQ$4:$AQ$1445,0)+$A142,MATCH(Z$3,TQoL_Indexes!$B$8:$AK$8,0)),"")</f>
        <v/>
      </c>
      <c r="AA142" s="86" t="str">
        <f>IFERROR(INDEX(DB_Typologies!$D$4:$AP$1445,MATCH($A$3,DB_Typologies!$AQ$4:$AQ$1445,0)+$A142,MATCH(AA$3,TQoL_Indexes!$B$8:$AK$8,0)),"")</f>
        <v/>
      </c>
      <c r="AB142" s="86" t="str">
        <f>IFERROR(INDEX(DB_Typologies!$D$4:$AP$1445,MATCH($A$3,DB_Typologies!$AQ$4:$AQ$1445,0)+$A142,MATCH(AB$3,TQoL_Indexes!$B$8:$AK$8,0)),"")</f>
        <v/>
      </c>
      <c r="AC142" s="86" t="str">
        <f>IFERROR(INDEX(DB_Typologies!$D$4:$AP$1445,MATCH($A$3,DB_Typologies!$AQ$4:$AQ$1445,0)+$A142,MATCH(AC$3,TQoL_Indexes!$B$8:$AK$8,0)),"")</f>
        <v/>
      </c>
      <c r="AD142" s="86" t="str">
        <f>IFERROR(INDEX(DB_Typologies!$D$4:$AP$1445,MATCH($A$3,DB_Typologies!$AQ$4:$AQ$1445,0)+$A142,MATCH(AD$3,TQoL_Indexes!$B$8:$AK$8,0)),"")</f>
        <v/>
      </c>
      <c r="AE142" s="86" t="str">
        <f>IFERROR(INDEX(DB_Typologies!$D$4:$AP$1445,MATCH($A$3,DB_Typologies!$AQ$4:$AQ$1445,0)+$A142,MATCH(AE$3,TQoL_Indexes!$B$8:$AK$8,0)),"")</f>
        <v/>
      </c>
      <c r="AF142" s="86" t="str">
        <f>IFERROR(INDEX(DB_Typologies!$D$4:$AP$1445,MATCH($A$3,DB_Typologies!$AQ$4:$AQ$1445,0)+$A142,MATCH(AF$3,TQoL_Indexes!$B$8:$AK$8,0)),"")</f>
        <v/>
      </c>
      <c r="AG142" s="86" t="str">
        <f>IFERROR(INDEX(DB_Typologies!$D$4:$AP$1445,MATCH($A$3,DB_Typologies!$AQ$4:$AQ$1445,0)+$A142,MATCH(AG$3,TQoL_Indexes!$B$8:$AK$8,0)),"")</f>
        <v/>
      </c>
      <c r="AH142" s="86" t="str">
        <f>IFERROR(INDEX(DB_Typologies!$D$4:$AP$1445,MATCH($A$3,DB_Typologies!$AQ$4:$AQ$1445,0)+$A142,MATCH(AH$3,TQoL_Indexes!$B$8:$AK$8,0)),"")</f>
        <v/>
      </c>
      <c r="AI142" s="86" t="str">
        <f>IFERROR(INDEX(DB_Typologies!$D$4:$AP$1445,MATCH($A$3,DB_Typologies!$AQ$4:$AQ$1445,0)+$A142,MATCH(AI$3,TQoL_Indexes!$B$8:$AK$8,0)),"")</f>
        <v/>
      </c>
      <c r="AJ142" s="86" t="str">
        <f>IFERROR(INDEX(DB_Typologies!$D$4:$AP$1445,MATCH($A$3,DB_Typologies!$AQ$4:$AQ$1445,0)+$A142,MATCH(AJ$3,TQoL_Indexes!$B$8:$AK$8,0)),"")</f>
        <v/>
      </c>
      <c r="AK142" s="86" t="str">
        <f>IFERROR(INDEX(DB_Typologies!$D$4:$AP$1445,MATCH($A$3,DB_Typologies!$AQ$4:$AQ$1445,0)+$A142,MATCH(AK$3,TQoL_Indexes!$B$8:$AK$8,0)),"")</f>
        <v/>
      </c>
      <c r="AL142" s="86" t="str">
        <f>IFERROR(INDEX(DB_Typologies!$D$4:$AP$1445,MATCH($A$3,DB_Typologies!$AQ$4:$AQ$1445,0)+$A142,MATCH(AL$3,TQoL_Indexes!$B$8:$AK$8,0)),"")</f>
        <v/>
      </c>
      <c r="AM142" s="87" t="str">
        <f>IFERROR(INDEX(DB_Typologies!$D$4:$AP$1445,MATCH($A$3,DB_Typologies!$AQ$4:$AQ$1445,0)+$A142,MATCH(AM$3,TQoL_Indexes!$B$8:$AK$8,0)),"")</f>
        <v/>
      </c>
    </row>
    <row r="143" spans="1:39">
      <c r="A143" s="58" t="str">
        <f>IFERROR(IF(A142+1&lt;COUNTIF(DB_Typologies!$AQ$4:$AQ$1445,$A$3),A142+1,""),"")</f>
        <v/>
      </c>
      <c r="B143" s="120" t="str">
        <f>IFERROR(INDEX(DB_Typologies!$D$4:$AP$1445,MATCH($A$3,DB_Typologies!$AQ$4:$AQ$1445,0)+$A143,MATCH(B$3,TQoL_Indexes!$B$8:$AK$8,0)),"")</f>
        <v/>
      </c>
      <c r="C143" s="86" t="str">
        <f>IFERROR(INDEX(DB_Typologies!$D$4:$AP$1445,MATCH($A$3,DB_Typologies!$AQ$4:$AQ$1445,0)+$A143,MATCH(C$3,TQoL_Indexes!$B$8:$AK$8,0)),"")</f>
        <v/>
      </c>
      <c r="D143" s="87" t="str">
        <f>IFERROR(INDEX(DB_Typologies!$D$4:$AP$1445,MATCH($A$3,DB_Typologies!$AQ$4:$AQ$1445,0)+$A143,MATCH(D$3,TQoL_Indexes!$B$8:$AK$8,0)),"")</f>
        <v/>
      </c>
      <c r="E143" s="86" t="str">
        <f>IFERROR(INDEX(DB_Typologies!$D$4:$AP$1445,MATCH($A$3,DB_Typologies!$AQ$4:$AQ$1445,0)+$A143,MATCH(E$3,TQoL_Indexes!$B$8:$AK$8,0)),"")</f>
        <v/>
      </c>
      <c r="F143" s="86" t="str">
        <f>IFERROR(INDEX(DB_Typologies!$D$4:$AP$1445,MATCH($A$3,DB_Typologies!$AQ$4:$AQ$1445,0)+$A143,MATCH(F$3,TQoL_Indexes!$B$8:$AK$8,0)),"")</f>
        <v/>
      </c>
      <c r="G143" s="86" t="str">
        <f>IFERROR(INDEX(DB_Typologies!$D$4:$AP$1445,MATCH($A$3,DB_Typologies!$AQ$4:$AQ$1445,0)+$A143,MATCH(G$3,TQoL_Indexes!$B$8:$AK$8,0)),"")</f>
        <v/>
      </c>
      <c r="H143" s="86" t="str">
        <f>IFERROR(INDEX(DB_Typologies!$D$4:$AP$1445,MATCH($A$3,DB_Typologies!$AQ$4:$AQ$1445,0)+$A143,MATCH(H$3,TQoL_Indexes!$B$8:$AK$8,0)),"")</f>
        <v/>
      </c>
      <c r="I143" s="86" t="str">
        <f>IFERROR(INDEX(DB_Typologies!$D$4:$AP$1445,MATCH($A$3,DB_Typologies!$AQ$4:$AQ$1445,0)+$A143,MATCH(I$3,TQoL_Indexes!$B$8:$AK$8,0)),"")</f>
        <v/>
      </c>
      <c r="J143" s="86" t="str">
        <f>IFERROR(INDEX(DB_Typologies!$D$4:$AP$1445,MATCH($A$3,DB_Typologies!$AQ$4:$AQ$1445,0)+$A143,MATCH(J$3,TQoL_Indexes!$B$8:$AK$8,0)),"")</f>
        <v/>
      </c>
      <c r="K143" s="86" t="str">
        <f>IFERROR(INDEX(DB_Typologies!$D$4:$AP$1445,MATCH($A$3,DB_Typologies!$AQ$4:$AQ$1445,0)+$A143,MATCH(K$3,TQoL_Indexes!$B$8:$AK$8,0)),"")</f>
        <v/>
      </c>
      <c r="L143" s="86" t="str">
        <f>IFERROR(INDEX(DB_Typologies!$D$4:$AP$1445,MATCH($A$3,DB_Typologies!$AQ$4:$AQ$1445,0)+$A143,MATCH(L$3,TQoL_Indexes!$B$8:$AK$8,0)),"")</f>
        <v/>
      </c>
      <c r="M143" s="86" t="str">
        <f>IFERROR(INDEX(DB_Typologies!$D$4:$AP$1445,MATCH($A$3,DB_Typologies!$AQ$4:$AQ$1445,0)+$A143,MATCH(M$3,TQoL_Indexes!$B$8:$AK$8,0)),"")</f>
        <v/>
      </c>
      <c r="N143" s="86" t="str">
        <f>IFERROR(INDEX(DB_Typologies!$D$4:$AP$1445,MATCH($A$3,DB_Typologies!$AQ$4:$AQ$1445,0)+$A143,MATCH(N$3,TQoL_Indexes!$B$8:$AK$8,0)),"")</f>
        <v/>
      </c>
      <c r="O143" s="86" t="str">
        <f>IFERROR(INDEX(DB_Typologies!$D$4:$AP$1445,MATCH($A$3,DB_Typologies!$AQ$4:$AQ$1445,0)+$A143,MATCH(O$3,TQoL_Indexes!$B$8:$AK$8,0)),"")</f>
        <v/>
      </c>
      <c r="P143" s="86" t="str">
        <f>IFERROR(INDEX(DB_Typologies!$D$4:$AP$1445,MATCH($A$3,DB_Typologies!$AQ$4:$AQ$1445,0)+$A143,MATCH(P$3,TQoL_Indexes!$B$8:$AK$8,0)),"")</f>
        <v/>
      </c>
      <c r="Q143" s="86" t="str">
        <f>IFERROR(INDEX(DB_Typologies!$D$4:$AP$1445,MATCH($A$3,DB_Typologies!$AQ$4:$AQ$1445,0)+$A143,MATCH(Q$3,TQoL_Indexes!$B$8:$AK$8,0)),"")</f>
        <v/>
      </c>
      <c r="R143" s="86" t="str">
        <f>IFERROR(INDEX(DB_Typologies!$D$4:$AP$1445,MATCH($A$3,DB_Typologies!$AQ$4:$AQ$1445,0)+$A143,MATCH(R$3,TQoL_Indexes!$B$8:$AK$8,0)),"")</f>
        <v/>
      </c>
      <c r="S143" s="86" t="str">
        <f>IFERROR(INDEX(DB_Typologies!$D$4:$AP$1445,MATCH($A$3,DB_Typologies!$AQ$4:$AQ$1445,0)+$A143,MATCH(S$3,TQoL_Indexes!$B$8:$AK$8,0)),"")</f>
        <v/>
      </c>
      <c r="T143" s="86" t="str">
        <f>IFERROR(INDEX(DB_Typologies!$D$4:$AP$1445,MATCH($A$3,DB_Typologies!$AQ$4:$AQ$1445,0)+$A143,MATCH(T$3,TQoL_Indexes!$B$8:$AK$8,0)),"")</f>
        <v/>
      </c>
      <c r="U143" s="86" t="str">
        <f>IFERROR(INDEX(DB_Typologies!$D$4:$AP$1445,MATCH($A$3,DB_Typologies!$AQ$4:$AQ$1445,0)+$A143,MATCH(U$3,TQoL_Indexes!$B$8:$AK$8,0)),"")</f>
        <v/>
      </c>
      <c r="V143" s="86" t="str">
        <f>IFERROR(INDEX(DB_Typologies!$D$4:$AP$1445,MATCH($A$3,DB_Typologies!$AQ$4:$AQ$1445,0)+$A143,MATCH(V$3,TQoL_Indexes!$B$8:$AK$8,0)),"")</f>
        <v/>
      </c>
      <c r="W143" s="86" t="str">
        <f>IFERROR(INDEX(DB_Typologies!$D$4:$AP$1445,MATCH($A$3,DB_Typologies!$AQ$4:$AQ$1445,0)+$A143,MATCH(W$3,TQoL_Indexes!$B$8:$AK$8,0)),"")</f>
        <v/>
      </c>
      <c r="X143" s="86" t="str">
        <f>IFERROR(INDEX(DB_Typologies!$D$4:$AP$1445,MATCH($A$3,DB_Typologies!$AQ$4:$AQ$1445,0)+$A143,MATCH(X$3,TQoL_Indexes!$B$8:$AK$8,0)),"")</f>
        <v/>
      </c>
      <c r="Y143" s="86" t="str">
        <f>IFERROR(INDEX(DB_Typologies!$D$4:$AP$1445,MATCH($A$3,DB_Typologies!$AQ$4:$AQ$1445,0)+$A143,MATCH(Y$3,TQoL_Indexes!$B$8:$AK$8,0)),"")</f>
        <v/>
      </c>
      <c r="Z143" s="86" t="str">
        <f>IFERROR(INDEX(DB_Typologies!$D$4:$AP$1445,MATCH($A$3,DB_Typologies!$AQ$4:$AQ$1445,0)+$A143,MATCH(Z$3,TQoL_Indexes!$B$8:$AK$8,0)),"")</f>
        <v/>
      </c>
      <c r="AA143" s="86" t="str">
        <f>IFERROR(INDEX(DB_Typologies!$D$4:$AP$1445,MATCH($A$3,DB_Typologies!$AQ$4:$AQ$1445,0)+$A143,MATCH(AA$3,TQoL_Indexes!$B$8:$AK$8,0)),"")</f>
        <v/>
      </c>
      <c r="AB143" s="86" t="str">
        <f>IFERROR(INDEX(DB_Typologies!$D$4:$AP$1445,MATCH($A$3,DB_Typologies!$AQ$4:$AQ$1445,0)+$A143,MATCH(AB$3,TQoL_Indexes!$B$8:$AK$8,0)),"")</f>
        <v/>
      </c>
      <c r="AC143" s="86" t="str">
        <f>IFERROR(INDEX(DB_Typologies!$D$4:$AP$1445,MATCH($A$3,DB_Typologies!$AQ$4:$AQ$1445,0)+$A143,MATCH(AC$3,TQoL_Indexes!$B$8:$AK$8,0)),"")</f>
        <v/>
      </c>
      <c r="AD143" s="86" t="str">
        <f>IFERROR(INDEX(DB_Typologies!$D$4:$AP$1445,MATCH($A$3,DB_Typologies!$AQ$4:$AQ$1445,0)+$A143,MATCH(AD$3,TQoL_Indexes!$B$8:$AK$8,0)),"")</f>
        <v/>
      </c>
      <c r="AE143" s="86" t="str">
        <f>IFERROR(INDEX(DB_Typologies!$D$4:$AP$1445,MATCH($A$3,DB_Typologies!$AQ$4:$AQ$1445,0)+$A143,MATCH(AE$3,TQoL_Indexes!$B$8:$AK$8,0)),"")</f>
        <v/>
      </c>
      <c r="AF143" s="86" t="str">
        <f>IFERROR(INDEX(DB_Typologies!$D$4:$AP$1445,MATCH($A$3,DB_Typologies!$AQ$4:$AQ$1445,0)+$A143,MATCH(AF$3,TQoL_Indexes!$B$8:$AK$8,0)),"")</f>
        <v/>
      </c>
      <c r="AG143" s="86" t="str">
        <f>IFERROR(INDEX(DB_Typologies!$D$4:$AP$1445,MATCH($A$3,DB_Typologies!$AQ$4:$AQ$1445,0)+$A143,MATCH(AG$3,TQoL_Indexes!$B$8:$AK$8,0)),"")</f>
        <v/>
      </c>
      <c r="AH143" s="86" t="str">
        <f>IFERROR(INDEX(DB_Typologies!$D$4:$AP$1445,MATCH($A$3,DB_Typologies!$AQ$4:$AQ$1445,0)+$A143,MATCH(AH$3,TQoL_Indexes!$B$8:$AK$8,0)),"")</f>
        <v/>
      </c>
      <c r="AI143" s="86" t="str">
        <f>IFERROR(INDEX(DB_Typologies!$D$4:$AP$1445,MATCH($A$3,DB_Typologies!$AQ$4:$AQ$1445,0)+$A143,MATCH(AI$3,TQoL_Indexes!$B$8:$AK$8,0)),"")</f>
        <v/>
      </c>
      <c r="AJ143" s="86" t="str">
        <f>IFERROR(INDEX(DB_Typologies!$D$4:$AP$1445,MATCH($A$3,DB_Typologies!$AQ$4:$AQ$1445,0)+$A143,MATCH(AJ$3,TQoL_Indexes!$B$8:$AK$8,0)),"")</f>
        <v/>
      </c>
      <c r="AK143" s="86" t="str">
        <f>IFERROR(INDEX(DB_Typologies!$D$4:$AP$1445,MATCH($A$3,DB_Typologies!$AQ$4:$AQ$1445,0)+$A143,MATCH(AK$3,TQoL_Indexes!$B$8:$AK$8,0)),"")</f>
        <v/>
      </c>
      <c r="AL143" s="86" t="str">
        <f>IFERROR(INDEX(DB_Typologies!$D$4:$AP$1445,MATCH($A$3,DB_Typologies!$AQ$4:$AQ$1445,0)+$A143,MATCH(AL$3,TQoL_Indexes!$B$8:$AK$8,0)),"")</f>
        <v/>
      </c>
      <c r="AM143" s="87" t="str">
        <f>IFERROR(INDEX(DB_Typologies!$D$4:$AP$1445,MATCH($A$3,DB_Typologies!$AQ$4:$AQ$1445,0)+$A143,MATCH(AM$3,TQoL_Indexes!$B$8:$AK$8,0)),"")</f>
        <v/>
      </c>
    </row>
    <row r="144" spans="1:39">
      <c r="A144" s="58" t="str">
        <f>IFERROR(IF(A143+1&lt;COUNTIF(DB_Typologies!$AQ$4:$AQ$1445,$A$3),A143+1,""),"")</f>
        <v/>
      </c>
      <c r="B144" s="120" t="str">
        <f>IFERROR(INDEX(DB_Typologies!$D$4:$AP$1445,MATCH($A$3,DB_Typologies!$AQ$4:$AQ$1445,0)+$A144,MATCH(B$3,TQoL_Indexes!$B$8:$AK$8,0)),"")</f>
        <v/>
      </c>
      <c r="C144" s="86" t="str">
        <f>IFERROR(INDEX(DB_Typologies!$D$4:$AP$1445,MATCH($A$3,DB_Typologies!$AQ$4:$AQ$1445,0)+$A144,MATCH(C$3,TQoL_Indexes!$B$8:$AK$8,0)),"")</f>
        <v/>
      </c>
      <c r="D144" s="87" t="str">
        <f>IFERROR(INDEX(DB_Typologies!$D$4:$AP$1445,MATCH($A$3,DB_Typologies!$AQ$4:$AQ$1445,0)+$A144,MATCH(D$3,TQoL_Indexes!$B$8:$AK$8,0)),"")</f>
        <v/>
      </c>
      <c r="E144" s="86" t="str">
        <f>IFERROR(INDEX(DB_Typologies!$D$4:$AP$1445,MATCH($A$3,DB_Typologies!$AQ$4:$AQ$1445,0)+$A144,MATCH(E$3,TQoL_Indexes!$B$8:$AK$8,0)),"")</f>
        <v/>
      </c>
      <c r="F144" s="86" t="str">
        <f>IFERROR(INDEX(DB_Typologies!$D$4:$AP$1445,MATCH($A$3,DB_Typologies!$AQ$4:$AQ$1445,0)+$A144,MATCH(F$3,TQoL_Indexes!$B$8:$AK$8,0)),"")</f>
        <v/>
      </c>
      <c r="G144" s="86" t="str">
        <f>IFERROR(INDEX(DB_Typologies!$D$4:$AP$1445,MATCH($A$3,DB_Typologies!$AQ$4:$AQ$1445,0)+$A144,MATCH(G$3,TQoL_Indexes!$B$8:$AK$8,0)),"")</f>
        <v/>
      </c>
      <c r="H144" s="86" t="str">
        <f>IFERROR(INDEX(DB_Typologies!$D$4:$AP$1445,MATCH($A$3,DB_Typologies!$AQ$4:$AQ$1445,0)+$A144,MATCH(H$3,TQoL_Indexes!$B$8:$AK$8,0)),"")</f>
        <v/>
      </c>
      <c r="I144" s="86" t="str">
        <f>IFERROR(INDEX(DB_Typologies!$D$4:$AP$1445,MATCH($A$3,DB_Typologies!$AQ$4:$AQ$1445,0)+$A144,MATCH(I$3,TQoL_Indexes!$B$8:$AK$8,0)),"")</f>
        <v/>
      </c>
      <c r="J144" s="86" t="str">
        <f>IFERROR(INDEX(DB_Typologies!$D$4:$AP$1445,MATCH($A$3,DB_Typologies!$AQ$4:$AQ$1445,0)+$A144,MATCH(J$3,TQoL_Indexes!$B$8:$AK$8,0)),"")</f>
        <v/>
      </c>
      <c r="K144" s="86" t="str">
        <f>IFERROR(INDEX(DB_Typologies!$D$4:$AP$1445,MATCH($A$3,DB_Typologies!$AQ$4:$AQ$1445,0)+$A144,MATCH(K$3,TQoL_Indexes!$B$8:$AK$8,0)),"")</f>
        <v/>
      </c>
      <c r="L144" s="86" t="str">
        <f>IFERROR(INDEX(DB_Typologies!$D$4:$AP$1445,MATCH($A$3,DB_Typologies!$AQ$4:$AQ$1445,0)+$A144,MATCH(L$3,TQoL_Indexes!$B$8:$AK$8,0)),"")</f>
        <v/>
      </c>
      <c r="M144" s="86" t="str">
        <f>IFERROR(INDEX(DB_Typologies!$D$4:$AP$1445,MATCH($A$3,DB_Typologies!$AQ$4:$AQ$1445,0)+$A144,MATCH(M$3,TQoL_Indexes!$B$8:$AK$8,0)),"")</f>
        <v/>
      </c>
      <c r="N144" s="86" t="str">
        <f>IFERROR(INDEX(DB_Typologies!$D$4:$AP$1445,MATCH($A$3,DB_Typologies!$AQ$4:$AQ$1445,0)+$A144,MATCH(N$3,TQoL_Indexes!$B$8:$AK$8,0)),"")</f>
        <v/>
      </c>
      <c r="O144" s="86" t="str">
        <f>IFERROR(INDEX(DB_Typologies!$D$4:$AP$1445,MATCH($A$3,DB_Typologies!$AQ$4:$AQ$1445,0)+$A144,MATCH(O$3,TQoL_Indexes!$B$8:$AK$8,0)),"")</f>
        <v/>
      </c>
      <c r="P144" s="86" t="str">
        <f>IFERROR(INDEX(DB_Typologies!$D$4:$AP$1445,MATCH($A$3,DB_Typologies!$AQ$4:$AQ$1445,0)+$A144,MATCH(P$3,TQoL_Indexes!$B$8:$AK$8,0)),"")</f>
        <v/>
      </c>
      <c r="Q144" s="86" t="str">
        <f>IFERROR(INDEX(DB_Typologies!$D$4:$AP$1445,MATCH($A$3,DB_Typologies!$AQ$4:$AQ$1445,0)+$A144,MATCH(Q$3,TQoL_Indexes!$B$8:$AK$8,0)),"")</f>
        <v/>
      </c>
      <c r="R144" s="86" t="str">
        <f>IFERROR(INDEX(DB_Typologies!$D$4:$AP$1445,MATCH($A$3,DB_Typologies!$AQ$4:$AQ$1445,0)+$A144,MATCH(R$3,TQoL_Indexes!$B$8:$AK$8,0)),"")</f>
        <v/>
      </c>
      <c r="S144" s="86" t="str">
        <f>IFERROR(INDEX(DB_Typologies!$D$4:$AP$1445,MATCH($A$3,DB_Typologies!$AQ$4:$AQ$1445,0)+$A144,MATCH(S$3,TQoL_Indexes!$B$8:$AK$8,0)),"")</f>
        <v/>
      </c>
      <c r="T144" s="86" t="str">
        <f>IFERROR(INDEX(DB_Typologies!$D$4:$AP$1445,MATCH($A$3,DB_Typologies!$AQ$4:$AQ$1445,0)+$A144,MATCH(T$3,TQoL_Indexes!$B$8:$AK$8,0)),"")</f>
        <v/>
      </c>
      <c r="U144" s="86" t="str">
        <f>IFERROR(INDEX(DB_Typologies!$D$4:$AP$1445,MATCH($A$3,DB_Typologies!$AQ$4:$AQ$1445,0)+$A144,MATCH(U$3,TQoL_Indexes!$B$8:$AK$8,0)),"")</f>
        <v/>
      </c>
      <c r="V144" s="86" t="str">
        <f>IFERROR(INDEX(DB_Typologies!$D$4:$AP$1445,MATCH($A$3,DB_Typologies!$AQ$4:$AQ$1445,0)+$A144,MATCH(V$3,TQoL_Indexes!$B$8:$AK$8,0)),"")</f>
        <v/>
      </c>
      <c r="W144" s="86" t="str">
        <f>IFERROR(INDEX(DB_Typologies!$D$4:$AP$1445,MATCH($A$3,DB_Typologies!$AQ$4:$AQ$1445,0)+$A144,MATCH(W$3,TQoL_Indexes!$B$8:$AK$8,0)),"")</f>
        <v/>
      </c>
      <c r="X144" s="86" t="str">
        <f>IFERROR(INDEX(DB_Typologies!$D$4:$AP$1445,MATCH($A$3,DB_Typologies!$AQ$4:$AQ$1445,0)+$A144,MATCH(X$3,TQoL_Indexes!$B$8:$AK$8,0)),"")</f>
        <v/>
      </c>
      <c r="Y144" s="86" t="str">
        <f>IFERROR(INDEX(DB_Typologies!$D$4:$AP$1445,MATCH($A$3,DB_Typologies!$AQ$4:$AQ$1445,0)+$A144,MATCH(Y$3,TQoL_Indexes!$B$8:$AK$8,0)),"")</f>
        <v/>
      </c>
      <c r="Z144" s="86" t="str">
        <f>IFERROR(INDEX(DB_Typologies!$D$4:$AP$1445,MATCH($A$3,DB_Typologies!$AQ$4:$AQ$1445,0)+$A144,MATCH(Z$3,TQoL_Indexes!$B$8:$AK$8,0)),"")</f>
        <v/>
      </c>
      <c r="AA144" s="86" t="str">
        <f>IFERROR(INDEX(DB_Typologies!$D$4:$AP$1445,MATCH($A$3,DB_Typologies!$AQ$4:$AQ$1445,0)+$A144,MATCH(AA$3,TQoL_Indexes!$B$8:$AK$8,0)),"")</f>
        <v/>
      </c>
      <c r="AB144" s="86" t="str">
        <f>IFERROR(INDEX(DB_Typologies!$D$4:$AP$1445,MATCH($A$3,DB_Typologies!$AQ$4:$AQ$1445,0)+$A144,MATCH(AB$3,TQoL_Indexes!$B$8:$AK$8,0)),"")</f>
        <v/>
      </c>
      <c r="AC144" s="86" t="str">
        <f>IFERROR(INDEX(DB_Typologies!$D$4:$AP$1445,MATCH($A$3,DB_Typologies!$AQ$4:$AQ$1445,0)+$A144,MATCH(AC$3,TQoL_Indexes!$B$8:$AK$8,0)),"")</f>
        <v/>
      </c>
      <c r="AD144" s="86" t="str">
        <f>IFERROR(INDEX(DB_Typologies!$D$4:$AP$1445,MATCH($A$3,DB_Typologies!$AQ$4:$AQ$1445,0)+$A144,MATCH(AD$3,TQoL_Indexes!$B$8:$AK$8,0)),"")</f>
        <v/>
      </c>
      <c r="AE144" s="86" t="str">
        <f>IFERROR(INDEX(DB_Typologies!$D$4:$AP$1445,MATCH($A$3,DB_Typologies!$AQ$4:$AQ$1445,0)+$A144,MATCH(AE$3,TQoL_Indexes!$B$8:$AK$8,0)),"")</f>
        <v/>
      </c>
      <c r="AF144" s="86" t="str">
        <f>IFERROR(INDEX(DB_Typologies!$D$4:$AP$1445,MATCH($A$3,DB_Typologies!$AQ$4:$AQ$1445,0)+$A144,MATCH(AF$3,TQoL_Indexes!$B$8:$AK$8,0)),"")</f>
        <v/>
      </c>
      <c r="AG144" s="86" t="str">
        <f>IFERROR(INDEX(DB_Typologies!$D$4:$AP$1445,MATCH($A$3,DB_Typologies!$AQ$4:$AQ$1445,0)+$A144,MATCH(AG$3,TQoL_Indexes!$B$8:$AK$8,0)),"")</f>
        <v/>
      </c>
      <c r="AH144" s="86" t="str">
        <f>IFERROR(INDEX(DB_Typologies!$D$4:$AP$1445,MATCH($A$3,DB_Typologies!$AQ$4:$AQ$1445,0)+$A144,MATCH(AH$3,TQoL_Indexes!$B$8:$AK$8,0)),"")</f>
        <v/>
      </c>
      <c r="AI144" s="86" t="str">
        <f>IFERROR(INDEX(DB_Typologies!$D$4:$AP$1445,MATCH($A$3,DB_Typologies!$AQ$4:$AQ$1445,0)+$A144,MATCH(AI$3,TQoL_Indexes!$B$8:$AK$8,0)),"")</f>
        <v/>
      </c>
      <c r="AJ144" s="86" t="str">
        <f>IFERROR(INDEX(DB_Typologies!$D$4:$AP$1445,MATCH($A$3,DB_Typologies!$AQ$4:$AQ$1445,0)+$A144,MATCH(AJ$3,TQoL_Indexes!$B$8:$AK$8,0)),"")</f>
        <v/>
      </c>
      <c r="AK144" s="86" t="str">
        <f>IFERROR(INDEX(DB_Typologies!$D$4:$AP$1445,MATCH($A$3,DB_Typologies!$AQ$4:$AQ$1445,0)+$A144,MATCH(AK$3,TQoL_Indexes!$B$8:$AK$8,0)),"")</f>
        <v/>
      </c>
      <c r="AL144" s="86" t="str">
        <f>IFERROR(INDEX(DB_Typologies!$D$4:$AP$1445,MATCH($A$3,DB_Typologies!$AQ$4:$AQ$1445,0)+$A144,MATCH(AL$3,TQoL_Indexes!$B$8:$AK$8,0)),"")</f>
        <v/>
      </c>
      <c r="AM144" s="87" t="str">
        <f>IFERROR(INDEX(DB_Typologies!$D$4:$AP$1445,MATCH($A$3,DB_Typologies!$AQ$4:$AQ$1445,0)+$A144,MATCH(AM$3,TQoL_Indexes!$B$8:$AK$8,0)),"")</f>
        <v/>
      </c>
    </row>
    <row r="145" spans="1:39">
      <c r="A145" s="58" t="str">
        <f>IFERROR(IF(A144+1&lt;COUNTIF(DB_Typologies!$AQ$4:$AQ$1445,$A$3),A144+1,""),"")</f>
        <v/>
      </c>
      <c r="B145" s="120" t="str">
        <f>IFERROR(INDEX(DB_Typologies!$D$4:$AP$1445,MATCH($A$3,DB_Typologies!$AQ$4:$AQ$1445,0)+$A145,MATCH(B$3,TQoL_Indexes!$B$8:$AK$8,0)),"")</f>
        <v/>
      </c>
      <c r="C145" s="86" t="str">
        <f>IFERROR(INDEX(DB_Typologies!$D$4:$AP$1445,MATCH($A$3,DB_Typologies!$AQ$4:$AQ$1445,0)+$A145,MATCH(C$3,TQoL_Indexes!$B$8:$AK$8,0)),"")</f>
        <v/>
      </c>
      <c r="D145" s="87" t="str">
        <f>IFERROR(INDEX(DB_Typologies!$D$4:$AP$1445,MATCH($A$3,DB_Typologies!$AQ$4:$AQ$1445,0)+$A145,MATCH(D$3,TQoL_Indexes!$B$8:$AK$8,0)),"")</f>
        <v/>
      </c>
      <c r="E145" s="86" t="str">
        <f>IFERROR(INDEX(DB_Typologies!$D$4:$AP$1445,MATCH($A$3,DB_Typologies!$AQ$4:$AQ$1445,0)+$A145,MATCH(E$3,TQoL_Indexes!$B$8:$AK$8,0)),"")</f>
        <v/>
      </c>
      <c r="F145" s="86" t="str">
        <f>IFERROR(INDEX(DB_Typologies!$D$4:$AP$1445,MATCH($A$3,DB_Typologies!$AQ$4:$AQ$1445,0)+$A145,MATCH(F$3,TQoL_Indexes!$B$8:$AK$8,0)),"")</f>
        <v/>
      </c>
      <c r="G145" s="86" t="str">
        <f>IFERROR(INDEX(DB_Typologies!$D$4:$AP$1445,MATCH($A$3,DB_Typologies!$AQ$4:$AQ$1445,0)+$A145,MATCH(G$3,TQoL_Indexes!$B$8:$AK$8,0)),"")</f>
        <v/>
      </c>
      <c r="H145" s="86" t="str">
        <f>IFERROR(INDEX(DB_Typologies!$D$4:$AP$1445,MATCH($A$3,DB_Typologies!$AQ$4:$AQ$1445,0)+$A145,MATCH(H$3,TQoL_Indexes!$B$8:$AK$8,0)),"")</f>
        <v/>
      </c>
      <c r="I145" s="86" t="str">
        <f>IFERROR(INDEX(DB_Typologies!$D$4:$AP$1445,MATCH($A$3,DB_Typologies!$AQ$4:$AQ$1445,0)+$A145,MATCH(I$3,TQoL_Indexes!$B$8:$AK$8,0)),"")</f>
        <v/>
      </c>
      <c r="J145" s="86" t="str">
        <f>IFERROR(INDEX(DB_Typologies!$D$4:$AP$1445,MATCH($A$3,DB_Typologies!$AQ$4:$AQ$1445,0)+$A145,MATCH(J$3,TQoL_Indexes!$B$8:$AK$8,0)),"")</f>
        <v/>
      </c>
      <c r="K145" s="86" t="str">
        <f>IFERROR(INDEX(DB_Typologies!$D$4:$AP$1445,MATCH($A$3,DB_Typologies!$AQ$4:$AQ$1445,0)+$A145,MATCH(K$3,TQoL_Indexes!$B$8:$AK$8,0)),"")</f>
        <v/>
      </c>
      <c r="L145" s="86" t="str">
        <f>IFERROR(INDEX(DB_Typologies!$D$4:$AP$1445,MATCH($A$3,DB_Typologies!$AQ$4:$AQ$1445,0)+$A145,MATCH(L$3,TQoL_Indexes!$B$8:$AK$8,0)),"")</f>
        <v/>
      </c>
      <c r="M145" s="86" t="str">
        <f>IFERROR(INDEX(DB_Typologies!$D$4:$AP$1445,MATCH($A$3,DB_Typologies!$AQ$4:$AQ$1445,0)+$A145,MATCH(M$3,TQoL_Indexes!$B$8:$AK$8,0)),"")</f>
        <v/>
      </c>
      <c r="N145" s="86" t="str">
        <f>IFERROR(INDEX(DB_Typologies!$D$4:$AP$1445,MATCH($A$3,DB_Typologies!$AQ$4:$AQ$1445,0)+$A145,MATCH(N$3,TQoL_Indexes!$B$8:$AK$8,0)),"")</f>
        <v/>
      </c>
      <c r="O145" s="86" t="str">
        <f>IFERROR(INDEX(DB_Typologies!$D$4:$AP$1445,MATCH($A$3,DB_Typologies!$AQ$4:$AQ$1445,0)+$A145,MATCH(O$3,TQoL_Indexes!$B$8:$AK$8,0)),"")</f>
        <v/>
      </c>
      <c r="P145" s="86" t="str">
        <f>IFERROR(INDEX(DB_Typologies!$D$4:$AP$1445,MATCH($A$3,DB_Typologies!$AQ$4:$AQ$1445,0)+$A145,MATCH(P$3,TQoL_Indexes!$B$8:$AK$8,0)),"")</f>
        <v/>
      </c>
      <c r="Q145" s="86" t="str">
        <f>IFERROR(INDEX(DB_Typologies!$D$4:$AP$1445,MATCH($A$3,DB_Typologies!$AQ$4:$AQ$1445,0)+$A145,MATCH(Q$3,TQoL_Indexes!$B$8:$AK$8,0)),"")</f>
        <v/>
      </c>
      <c r="R145" s="86" t="str">
        <f>IFERROR(INDEX(DB_Typologies!$D$4:$AP$1445,MATCH($A$3,DB_Typologies!$AQ$4:$AQ$1445,0)+$A145,MATCH(R$3,TQoL_Indexes!$B$8:$AK$8,0)),"")</f>
        <v/>
      </c>
      <c r="S145" s="86" t="str">
        <f>IFERROR(INDEX(DB_Typologies!$D$4:$AP$1445,MATCH($A$3,DB_Typologies!$AQ$4:$AQ$1445,0)+$A145,MATCH(S$3,TQoL_Indexes!$B$8:$AK$8,0)),"")</f>
        <v/>
      </c>
      <c r="T145" s="86" t="str">
        <f>IFERROR(INDEX(DB_Typologies!$D$4:$AP$1445,MATCH($A$3,DB_Typologies!$AQ$4:$AQ$1445,0)+$A145,MATCH(T$3,TQoL_Indexes!$B$8:$AK$8,0)),"")</f>
        <v/>
      </c>
      <c r="U145" s="86" t="str">
        <f>IFERROR(INDEX(DB_Typologies!$D$4:$AP$1445,MATCH($A$3,DB_Typologies!$AQ$4:$AQ$1445,0)+$A145,MATCH(U$3,TQoL_Indexes!$B$8:$AK$8,0)),"")</f>
        <v/>
      </c>
      <c r="V145" s="86" t="str">
        <f>IFERROR(INDEX(DB_Typologies!$D$4:$AP$1445,MATCH($A$3,DB_Typologies!$AQ$4:$AQ$1445,0)+$A145,MATCH(V$3,TQoL_Indexes!$B$8:$AK$8,0)),"")</f>
        <v/>
      </c>
      <c r="W145" s="86" t="str">
        <f>IFERROR(INDEX(DB_Typologies!$D$4:$AP$1445,MATCH($A$3,DB_Typologies!$AQ$4:$AQ$1445,0)+$A145,MATCH(W$3,TQoL_Indexes!$B$8:$AK$8,0)),"")</f>
        <v/>
      </c>
      <c r="X145" s="86" t="str">
        <f>IFERROR(INDEX(DB_Typologies!$D$4:$AP$1445,MATCH($A$3,DB_Typologies!$AQ$4:$AQ$1445,0)+$A145,MATCH(X$3,TQoL_Indexes!$B$8:$AK$8,0)),"")</f>
        <v/>
      </c>
      <c r="Y145" s="86" t="str">
        <f>IFERROR(INDEX(DB_Typologies!$D$4:$AP$1445,MATCH($A$3,DB_Typologies!$AQ$4:$AQ$1445,0)+$A145,MATCH(Y$3,TQoL_Indexes!$B$8:$AK$8,0)),"")</f>
        <v/>
      </c>
      <c r="Z145" s="86" t="str">
        <f>IFERROR(INDEX(DB_Typologies!$D$4:$AP$1445,MATCH($A$3,DB_Typologies!$AQ$4:$AQ$1445,0)+$A145,MATCH(Z$3,TQoL_Indexes!$B$8:$AK$8,0)),"")</f>
        <v/>
      </c>
      <c r="AA145" s="86" t="str">
        <f>IFERROR(INDEX(DB_Typologies!$D$4:$AP$1445,MATCH($A$3,DB_Typologies!$AQ$4:$AQ$1445,0)+$A145,MATCH(AA$3,TQoL_Indexes!$B$8:$AK$8,0)),"")</f>
        <v/>
      </c>
      <c r="AB145" s="86" t="str">
        <f>IFERROR(INDEX(DB_Typologies!$D$4:$AP$1445,MATCH($A$3,DB_Typologies!$AQ$4:$AQ$1445,0)+$A145,MATCH(AB$3,TQoL_Indexes!$B$8:$AK$8,0)),"")</f>
        <v/>
      </c>
      <c r="AC145" s="86" t="str">
        <f>IFERROR(INDEX(DB_Typologies!$D$4:$AP$1445,MATCH($A$3,DB_Typologies!$AQ$4:$AQ$1445,0)+$A145,MATCH(AC$3,TQoL_Indexes!$B$8:$AK$8,0)),"")</f>
        <v/>
      </c>
      <c r="AD145" s="86" t="str">
        <f>IFERROR(INDEX(DB_Typologies!$D$4:$AP$1445,MATCH($A$3,DB_Typologies!$AQ$4:$AQ$1445,0)+$A145,MATCH(AD$3,TQoL_Indexes!$B$8:$AK$8,0)),"")</f>
        <v/>
      </c>
      <c r="AE145" s="86" t="str">
        <f>IFERROR(INDEX(DB_Typologies!$D$4:$AP$1445,MATCH($A$3,DB_Typologies!$AQ$4:$AQ$1445,0)+$A145,MATCH(AE$3,TQoL_Indexes!$B$8:$AK$8,0)),"")</f>
        <v/>
      </c>
      <c r="AF145" s="86" t="str">
        <f>IFERROR(INDEX(DB_Typologies!$D$4:$AP$1445,MATCH($A$3,DB_Typologies!$AQ$4:$AQ$1445,0)+$A145,MATCH(AF$3,TQoL_Indexes!$B$8:$AK$8,0)),"")</f>
        <v/>
      </c>
      <c r="AG145" s="86" t="str">
        <f>IFERROR(INDEX(DB_Typologies!$D$4:$AP$1445,MATCH($A$3,DB_Typologies!$AQ$4:$AQ$1445,0)+$A145,MATCH(AG$3,TQoL_Indexes!$B$8:$AK$8,0)),"")</f>
        <v/>
      </c>
      <c r="AH145" s="86" t="str">
        <f>IFERROR(INDEX(DB_Typologies!$D$4:$AP$1445,MATCH($A$3,DB_Typologies!$AQ$4:$AQ$1445,0)+$A145,MATCH(AH$3,TQoL_Indexes!$B$8:$AK$8,0)),"")</f>
        <v/>
      </c>
      <c r="AI145" s="86" t="str">
        <f>IFERROR(INDEX(DB_Typologies!$D$4:$AP$1445,MATCH($A$3,DB_Typologies!$AQ$4:$AQ$1445,0)+$A145,MATCH(AI$3,TQoL_Indexes!$B$8:$AK$8,0)),"")</f>
        <v/>
      </c>
      <c r="AJ145" s="86" t="str">
        <f>IFERROR(INDEX(DB_Typologies!$D$4:$AP$1445,MATCH($A$3,DB_Typologies!$AQ$4:$AQ$1445,0)+$A145,MATCH(AJ$3,TQoL_Indexes!$B$8:$AK$8,0)),"")</f>
        <v/>
      </c>
      <c r="AK145" s="86" t="str">
        <f>IFERROR(INDEX(DB_Typologies!$D$4:$AP$1445,MATCH($A$3,DB_Typologies!$AQ$4:$AQ$1445,0)+$A145,MATCH(AK$3,TQoL_Indexes!$B$8:$AK$8,0)),"")</f>
        <v/>
      </c>
      <c r="AL145" s="86" t="str">
        <f>IFERROR(INDEX(DB_Typologies!$D$4:$AP$1445,MATCH($A$3,DB_Typologies!$AQ$4:$AQ$1445,0)+$A145,MATCH(AL$3,TQoL_Indexes!$B$8:$AK$8,0)),"")</f>
        <v/>
      </c>
      <c r="AM145" s="87" t="str">
        <f>IFERROR(INDEX(DB_Typologies!$D$4:$AP$1445,MATCH($A$3,DB_Typologies!$AQ$4:$AQ$1445,0)+$A145,MATCH(AM$3,TQoL_Indexes!$B$8:$AK$8,0)),"")</f>
        <v/>
      </c>
    </row>
    <row r="146" spans="1:39">
      <c r="A146" s="58" t="str">
        <f>IFERROR(IF(A145+1&lt;COUNTIF(DB_Typologies!$AQ$4:$AQ$1445,$A$3),A145+1,""),"")</f>
        <v/>
      </c>
      <c r="B146" s="120" t="str">
        <f>IFERROR(INDEX(DB_Typologies!$D$4:$AP$1445,MATCH($A$3,DB_Typologies!$AQ$4:$AQ$1445,0)+$A146,MATCH(B$3,TQoL_Indexes!$B$8:$AK$8,0)),"")</f>
        <v/>
      </c>
      <c r="C146" s="86" t="str">
        <f>IFERROR(INDEX(DB_Typologies!$D$4:$AP$1445,MATCH($A$3,DB_Typologies!$AQ$4:$AQ$1445,0)+$A146,MATCH(C$3,TQoL_Indexes!$B$8:$AK$8,0)),"")</f>
        <v/>
      </c>
      <c r="D146" s="87" t="str">
        <f>IFERROR(INDEX(DB_Typologies!$D$4:$AP$1445,MATCH($A$3,DB_Typologies!$AQ$4:$AQ$1445,0)+$A146,MATCH(D$3,TQoL_Indexes!$B$8:$AK$8,0)),"")</f>
        <v/>
      </c>
      <c r="E146" s="86" t="str">
        <f>IFERROR(INDEX(DB_Typologies!$D$4:$AP$1445,MATCH($A$3,DB_Typologies!$AQ$4:$AQ$1445,0)+$A146,MATCH(E$3,TQoL_Indexes!$B$8:$AK$8,0)),"")</f>
        <v/>
      </c>
      <c r="F146" s="86" t="str">
        <f>IFERROR(INDEX(DB_Typologies!$D$4:$AP$1445,MATCH($A$3,DB_Typologies!$AQ$4:$AQ$1445,0)+$A146,MATCH(F$3,TQoL_Indexes!$B$8:$AK$8,0)),"")</f>
        <v/>
      </c>
      <c r="G146" s="86" t="str">
        <f>IFERROR(INDEX(DB_Typologies!$D$4:$AP$1445,MATCH($A$3,DB_Typologies!$AQ$4:$AQ$1445,0)+$A146,MATCH(G$3,TQoL_Indexes!$B$8:$AK$8,0)),"")</f>
        <v/>
      </c>
      <c r="H146" s="86" t="str">
        <f>IFERROR(INDEX(DB_Typologies!$D$4:$AP$1445,MATCH($A$3,DB_Typologies!$AQ$4:$AQ$1445,0)+$A146,MATCH(H$3,TQoL_Indexes!$B$8:$AK$8,0)),"")</f>
        <v/>
      </c>
      <c r="I146" s="86" t="str">
        <f>IFERROR(INDEX(DB_Typologies!$D$4:$AP$1445,MATCH($A$3,DB_Typologies!$AQ$4:$AQ$1445,0)+$A146,MATCH(I$3,TQoL_Indexes!$B$8:$AK$8,0)),"")</f>
        <v/>
      </c>
      <c r="J146" s="86" t="str">
        <f>IFERROR(INDEX(DB_Typologies!$D$4:$AP$1445,MATCH($A$3,DB_Typologies!$AQ$4:$AQ$1445,0)+$A146,MATCH(J$3,TQoL_Indexes!$B$8:$AK$8,0)),"")</f>
        <v/>
      </c>
      <c r="K146" s="86" t="str">
        <f>IFERROR(INDEX(DB_Typologies!$D$4:$AP$1445,MATCH($A$3,DB_Typologies!$AQ$4:$AQ$1445,0)+$A146,MATCH(K$3,TQoL_Indexes!$B$8:$AK$8,0)),"")</f>
        <v/>
      </c>
      <c r="L146" s="86" t="str">
        <f>IFERROR(INDEX(DB_Typologies!$D$4:$AP$1445,MATCH($A$3,DB_Typologies!$AQ$4:$AQ$1445,0)+$A146,MATCH(L$3,TQoL_Indexes!$B$8:$AK$8,0)),"")</f>
        <v/>
      </c>
      <c r="M146" s="86" t="str">
        <f>IFERROR(INDEX(DB_Typologies!$D$4:$AP$1445,MATCH($A$3,DB_Typologies!$AQ$4:$AQ$1445,0)+$A146,MATCH(M$3,TQoL_Indexes!$B$8:$AK$8,0)),"")</f>
        <v/>
      </c>
      <c r="N146" s="86" t="str">
        <f>IFERROR(INDEX(DB_Typologies!$D$4:$AP$1445,MATCH($A$3,DB_Typologies!$AQ$4:$AQ$1445,0)+$A146,MATCH(N$3,TQoL_Indexes!$B$8:$AK$8,0)),"")</f>
        <v/>
      </c>
      <c r="O146" s="86" t="str">
        <f>IFERROR(INDEX(DB_Typologies!$D$4:$AP$1445,MATCH($A$3,DB_Typologies!$AQ$4:$AQ$1445,0)+$A146,MATCH(O$3,TQoL_Indexes!$B$8:$AK$8,0)),"")</f>
        <v/>
      </c>
      <c r="P146" s="86" t="str">
        <f>IFERROR(INDEX(DB_Typologies!$D$4:$AP$1445,MATCH($A$3,DB_Typologies!$AQ$4:$AQ$1445,0)+$A146,MATCH(P$3,TQoL_Indexes!$B$8:$AK$8,0)),"")</f>
        <v/>
      </c>
      <c r="Q146" s="86" t="str">
        <f>IFERROR(INDEX(DB_Typologies!$D$4:$AP$1445,MATCH($A$3,DB_Typologies!$AQ$4:$AQ$1445,0)+$A146,MATCH(Q$3,TQoL_Indexes!$B$8:$AK$8,0)),"")</f>
        <v/>
      </c>
      <c r="R146" s="86" t="str">
        <f>IFERROR(INDEX(DB_Typologies!$D$4:$AP$1445,MATCH($A$3,DB_Typologies!$AQ$4:$AQ$1445,0)+$A146,MATCH(R$3,TQoL_Indexes!$B$8:$AK$8,0)),"")</f>
        <v/>
      </c>
      <c r="S146" s="86" t="str">
        <f>IFERROR(INDEX(DB_Typologies!$D$4:$AP$1445,MATCH($A$3,DB_Typologies!$AQ$4:$AQ$1445,0)+$A146,MATCH(S$3,TQoL_Indexes!$B$8:$AK$8,0)),"")</f>
        <v/>
      </c>
      <c r="T146" s="86" t="str">
        <f>IFERROR(INDEX(DB_Typologies!$D$4:$AP$1445,MATCH($A$3,DB_Typologies!$AQ$4:$AQ$1445,0)+$A146,MATCH(T$3,TQoL_Indexes!$B$8:$AK$8,0)),"")</f>
        <v/>
      </c>
      <c r="U146" s="86" t="str">
        <f>IFERROR(INDEX(DB_Typologies!$D$4:$AP$1445,MATCH($A$3,DB_Typologies!$AQ$4:$AQ$1445,0)+$A146,MATCH(U$3,TQoL_Indexes!$B$8:$AK$8,0)),"")</f>
        <v/>
      </c>
      <c r="V146" s="86" t="str">
        <f>IFERROR(INDEX(DB_Typologies!$D$4:$AP$1445,MATCH($A$3,DB_Typologies!$AQ$4:$AQ$1445,0)+$A146,MATCH(V$3,TQoL_Indexes!$B$8:$AK$8,0)),"")</f>
        <v/>
      </c>
      <c r="W146" s="86" t="str">
        <f>IFERROR(INDEX(DB_Typologies!$D$4:$AP$1445,MATCH($A$3,DB_Typologies!$AQ$4:$AQ$1445,0)+$A146,MATCH(W$3,TQoL_Indexes!$B$8:$AK$8,0)),"")</f>
        <v/>
      </c>
      <c r="X146" s="86" t="str">
        <f>IFERROR(INDEX(DB_Typologies!$D$4:$AP$1445,MATCH($A$3,DB_Typologies!$AQ$4:$AQ$1445,0)+$A146,MATCH(X$3,TQoL_Indexes!$B$8:$AK$8,0)),"")</f>
        <v/>
      </c>
      <c r="Y146" s="86" t="str">
        <f>IFERROR(INDEX(DB_Typologies!$D$4:$AP$1445,MATCH($A$3,DB_Typologies!$AQ$4:$AQ$1445,0)+$A146,MATCH(Y$3,TQoL_Indexes!$B$8:$AK$8,0)),"")</f>
        <v/>
      </c>
      <c r="Z146" s="86" t="str">
        <f>IFERROR(INDEX(DB_Typologies!$D$4:$AP$1445,MATCH($A$3,DB_Typologies!$AQ$4:$AQ$1445,0)+$A146,MATCH(Z$3,TQoL_Indexes!$B$8:$AK$8,0)),"")</f>
        <v/>
      </c>
      <c r="AA146" s="86" t="str">
        <f>IFERROR(INDEX(DB_Typologies!$D$4:$AP$1445,MATCH($A$3,DB_Typologies!$AQ$4:$AQ$1445,0)+$A146,MATCH(AA$3,TQoL_Indexes!$B$8:$AK$8,0)),"")</f>
        <v/>
      </c>
      <c r="AB146" s="86" t="str">
        <f>IFERROR(INDEX(DB_Typologies!$D$4:$AP$1445,MATCH($A$3,DB_Typologies!$AQ$4:$AQ$1445,0)+$A146,MATCH(AB$3,TQoL_Indexes!$B$8:$AK$8,0)),"")</f>
        <v/>
      </c>
      <c r="AC146" s="86" t="str">
        <f>IFERROR(INDEX(DB_Typologies!$D$4:$AP$1445,MATCH($A$3,DB_Typologies!$AQ$4:$AQ$1445,0)+$A146,MATCH(AC$3,TQoL_Indexes!$B$8:$AK$8,0)),"")</f>
        <v/>
      </c>
      <c r="AD146" s="86" t="str">
        <f>IFERROR(INDEX(DB_Typologies!$D$4:$AP$1445,MATCH($A$3,DB_Typologies!$AQ$4:$AQ$1445,0)+$A146,MATCH(AD$3,TQoL_Indexes!$B$8:$AK$8,0)),"")</f>
        <v/>
      </c>
      <c r="AE146" s="86" t="str">
        <f>IFERROR(INDEX(DB_Typologies!$D$4:$AP$1445,MATCH($A$3,DB_Typologies!$AQ$4:$AQ$1445,0)+$A146,MATCH(AE$3,TQoL_Indexes!$B$8:$AK$8,0)),"")</f>
        <v/>
      </c>
      <c r="AF146" s="86" t="str">
        <f>IFERROR(INDEX(DB_Typologies!$D$4:$AP$1445,MATCH($A$3,DB_Typologies!$AQ$4:$AQ$1445,0)+$A146,MATCH(AF$3,TQoL_Indexes!$B$8:$AK$8,0)),"")</f>
        <v/>
      </c>
      <c r="AG146" s="86" t="str">
        <f>IFERROR(INDEX(DB_Typologies!$D$4:$AP$1445,MATCH($A$3,DB_Typologies!$AQ$4:$AQ$1445,0)+$A146,MATCH(AG$3,TQoL_Indexes!$B$8:$AK$8,0)),"")</f>
        <v/>
      </c>
      <c r="AH146" s="86" t="str">
        <f>IFERROR(INDEX(DB_Typologies!$D$4:$AP$1445,MATCH($A$3,DB_Typologies!$AQ$4:$AQ$1445,0)+$A146,MATCH(AH$3,TQoL_Indexes!$B$8:$AK$8,0)),"")</f>
        <v/>
      </c>
      <c r="AI146" s="86" t="str">
        <f>IFERROR(INDEX(DB_Typologies!$D$4:$AP$1445,MATCH($A$3,DB_Typologies!$AQ$4:$AQ$1445,0)+$A146,MATCH(AI$3,TQoL_Indexes!$B$8:$AK$8,0)),"")</f>
        <v/>
      </c>
      <c r="AJ146" s="86" t="str">
        <f>IFERROR(INDEX(DB_Typologies!$D$4:$AP$1445,MATCH($A$3,DB_Typologies!$AQ$4:$AQ$1445,0)+$A146,MATCH(AJ$3,TQoL_Indexes!$B$8:$AK$8,0)),"")</f>
        <v/>
      </c>
      <c r="AK146" s="86" t="str">
        <f>IFERROR(INDEX(DB_Typologies!$D$4:$AP$1445,MATCH($A$3,DB_Typologies!$AQ$4:$AQ$1445,0)+$A146,MATCH(AK$3,TQoL_Indexes!$B$8:$AK$8,0)),"")</f>
        <v/>
      </c>
      <c r="AL146" s="86" t="str">
        <f>IFERROR(INDEX(DB_Typologies!$D$4:$AP$1445,MATCH($A$3,DB_Typologies!$AQ$4:$AQ$1445,0)+$A146,MATCH(AL$3,TQoL_Indexes!$B$8:$AK$8,0)),"")</f>
        <v/>
      </c>
      <c r="AM146" s="87" t="str">
        <f>IFERROR(INDEX(DB_Typologies!$D$4:$AP$1445,MATCH($A$3,DB_Typologies!$AQ$4:$AQ$1445,0)+$A146,MATCH(AM$3,TQoL_Indexes!$B$8:$AK$8,0)),"")</f>
        <v/>
      </c>
    </row>
    <row r="147" spans="1:39">
      <c r="A147" s="58" t="str">
        <f>IFERROR(IF(A146+1&lt;COUNTIF(DB_Typologies!$AQ$4:$AQ$1445,$A$3),A146+1,""),"")</f>
        <v/>
      </c>
      <c r="B147" s="120" t="str">
        <f>IFERROR(INDEX(DB_Typologies!$D$4:$AP$1445,MATCH($A$3,DB_Typologies!$AQ$4:$AQ$1445,0)+$A147,MATCH(B$3,TQoL_Indexes!$B$8:$AK$8,0)),"")</f>
        <v/>
      </c>
      <c r="C147" s="86" t="str">
        <f>IFERROR(INDEX(DB_Typologies!$D$4:$AP$1445,MATCH($A$3,DB_Typologies!$AQ$4:$AQ$1445,0)+$A147,MATCH(C$3,TQoL_Indexes!$B$8:$AK$8,0)),"")</f>
        <v/>
      </c>
      <c r="D147" s="87" t="str">
        <f>IFERROR(INDEX(DB_Typologies!$D$4:$AP$1445,MATCH($A$3,DB_Typologies!$AQ$4:$AQ$1445,0)+$A147,MATCH(D$3,TQoL_Indexes!$B$8:$AK$8,0)),"")</f>
        <v/>
      </c>
      <c r="E147" s="86" t="str">
        <f>IFERROR(INDEX(DB_Typologies!$D$4:$AP$1445,MATCH($A$3,DB_Typologies!$AQ$4:$AQ$1445,0)+$A147,MATCH(E$3,TQoL_Indexes!$B$8:$AK$8,0)),"")</f>
        <v/>
      </c>
      <c r="F147" s="86" t="str">
        <f>IFERROR(INDEX(DB_Typologies!$D$4:$AP$1445,MATCH($A$3,DB_Typologies!$AQ$4:$AQ$1445,0)+$A147,MATCH(F$3,TQoL_Indexes!$B$8:$AK$8,0)),"")</f>
        <v/>
      </c>
      <c r="G147" s="86" t="str">
        <f>IFERROR(INDEX(DB_Typologies!$D$4:$AP$1445,MATCH($A$3,DB_Typologies!$AQ$4:$AQ$1445,0)+$A147,MATCH(G$3,TQoL_Indexes!$B$8:$AK$8,0)),"")</f>
        <v/>
      </c>
      <c r="H147" s="86" t="str">
        <f>IFERROR(INDEX(DB_Typologies!$D$4:$AP$1445,MATCH($A$3,DB_Typologies!$AQ$4:$AQ$1445,0)+$A147,MATCH(H$3,TQoL_Indexes!$B$8:$AK$8,0)),"")</f>
        <v/>
      </c>
      <c r="I147" s="86" t="str">
        <f>IFERROR(INDEX(DB_Typologies!$D$4:$AP$1445,MATCH($A$3,DB_Typologies!$AQ$4:$AQ$1445,0)+$A147,MATCH(I$3,TQoL_Indexes!$B$8:$AK$8,0)),"")</f>
        <v/>
      </c>
      <c r="J147" s="86" t="str">
        <f>IFERROR(INDEX(DB_Typologies!$D$4:$AP$1445,MATCH($A$3,DB_Typologies!$AQ$4:$AQ$1445,0)+$A147,MATCH(J$3,TQoL_Indexes!$B$8:$AK$8,0)),"")</f>
        <v/>
      </c>
      <c r="K147" s="86" t="str">
        <f>IFERROR(INDEX(DB_Typologies!$D$4:$AP$1445,MATCH($A$3,DB_Typologies!$AQ$4:$AQ$1445,0)+$A147,MATCH(K$3,TQoL_Indexes!$B$8:$AK$8,0)),"")</f>
        <v/>
      </c>
      <c r="L147" s="86" t="str">
        <f>IFERROR(INDEX(DB_Typologies!$D$4:$AP$1445,MATCH($A$3,DB_Typologies!$AQ$4:$AQ$1445,0)+$A147,MATCH(L$3,TQoL_Indexes!$B$8:$AK$8,0)),"")</f>
        <v/>
      </c>
      <c r="M147" s="86" t="str">
        <f>IFERROR(INDEX(DB_Typologies!$D$4:$AP$1445,MATCH($A$3,DB_Typologies!$AQ$4:$AQ$1445,0)+$A147,MATCH(M$3,TQoL_Indexes!$B$8:$AK$8,0)),"")</f>
        <v/>
      </c>
      <c r="N147" s="86" t="str">
        <f>IFERROR(INDEX(DB_Typologies!$D$4:$AP$1445,MATCH($A$3,DB_Typologies!$AQ$4:$AQ$1445,0)+$A147,MATCH(N$3,TQoL_Indexes!$B$8:$AK$8,0)),"")</f>
        <v/>
      </c>
      <c r="O147" s="86" t="str">
        <f>IFERROR(INDEX(DB_Typologies!$D$4:$AP$1445,MATCH($A$3,DB_Typologies!$AQ$4:$AQ$1445,0)+$A147,MATCH(O$3,TQoL_Indexes!$B$8:$AK$8,0)),"")</f>
        <v/>
      </c>
      <c r="P147" s="86" t="str">
        <f>IFERROR(INDEX(DB_Typologies!$D$4:$AP$1445,MATCH($A$3,DB_Typologies!$AQ$4:$AQ$1445,0)+$A147,MATCH(P$3,TQoL_Indexes!$B$8:$AK$8,0)),"")</f>
        <v/>
      </c>
      <c r="Q147" s="86" t="str">
        <f>IFERROR(INDEX(DB_Typologies!$D$4:$AP$1445,MATCH($A$3,DB_Typologies!$AQ$4:$AQ$1445,0)+$A147,MATCH(Q$3,TQoL_Indexes!$B$8:$AK$8,0)),"")</f>
        <v/>
      </c>
      <c r="R147" s="86" t="str">
        <f>IFERROR(INDEX(DB_Typologies!$D$4:$AP$1445,MATCH($A$3,DB_Typologies!$AQ$4:$AQ$1445,0)+$A147,MATCH(R$3,TQoL_Indexes!$B$8:$AK$8,0)),"")</f>
        <v/>
      </c>
      <c r="S147" s="86" t="str">
        <f>IFERROR(INDEX(DB_Typologies!$D$4:$AP$1445,MATCH($A$3,DB_Typologies!$AQ$4:$AQ$1445,0)+$A147,MATCH(S$3,TQoL_Indexes!$B$8:$AK$8,0)),"")</f>
        <v/>
      </c>
      <c r="T147" s="86" t="str">
        <f>IFERROR(INDEX(DB_Typologies!$D$4:$AP$1445,MATCH($A$3,DB_Typologies!$AQ$4:$AQ$1445,0)+$A147,MATCH(T$3,TQoL_Indexes!$B$8:$AK$8,0)),"")</f>
        <v/>
      </c>
      <c r="U147" s="86" t="str">
        <f>IFERROR(INDEX(DB_Typologies!$D$4:$AP$1445,MATCH($A$3,DB_Typologies!$AQ$4:$AQ$1445,0)+$A147,MATCH(U$3,TQoL_Indexes!$B$8:$AK$8,0)),"")</f>
        <v/>
      </c>
      <c r="V147" s="86" t="str">
        <f>IFERROR(INDEX(DB_Typologies!$D$4:$AP$1445,MATCH($A$3,DB_Typologies!$AQ$4:$AQ$1445,0)+$A147,MATCH(V$3,TQoL_Indexes!$B$8:$AK$8,0)),"")</f>
        <v/>
      </c>
      <c r="W147" s="86" t="str">
        <f>IFERROR(INDEX(DB_Typologies!$D$4:$AP$1445,MATCH($A$3,DB_Typologies!$AQ$4:$AQ$1445,0)+$A147,MATCH(W$3,TQoL_Indexes!$B$8:$AK$8,0)),"")</f>
        <v/>
      </c>
      <c r="X147" s="86" t="str">
        <f>IFERROR(INDEX(DB_Typologies!$D$4:$AP$1445,MATCH($A$3,DB_Typologies!$AQ$4:$AQ$1445,0)+$A147,MATCH(X$3,TQoL_Indexes!$B$8:$AK$8,0)),"")</f>
        <v/>
      </c>
      <c r="Y147" s="86" t="str">
        <f>IFERROR(INDEX(DB_Typologies!$D$4:$AP$1445,MATCH($A$3,DB_Typologies!$AQ$4:$AQ$1445,0)+$A147,MATCH(Y$3,TQoL_Indexes!$B$8:$AK$8,0)),"")</f>
        <v/>
      </c>
      <c r="Z147" s="86" t="str">
        <f>IFERROR(INDEX(DB_Typologies!$D$4:$AP$1445,MATCH($A$3,DB_Typologies!$AQ$4:$AQ$1445,0)+$A147,MATCH(Z$3,TQoL_Indexes!$B$8:$AK$8,0)),"")</f>
        <v/>
      </c>
      <c r="AA147" s="86" t="str">
        <f>IFERROR(INDEX(DB_Typologies!$D$4:$AP$1445,MATCH($A$3,DB_Typologies!$AQ$4:$AQ$1445,0)+$A147,MATCH(AA$3,TQoL_Indexes!$B$8:$AK$8,0)),"")</f>
        <v/>
      </c>
      <c r="AB147" s="86" t="str">
        <f>IFERROR(INDEX(DB_Typologies!$D$4:$AP$1445,MATCH($A$3,DB_Typologies!$AQ$4:$AQ$1445,0)+$A147,MATCH(AB$3,TQoL_Indexes!$B$8:$AK$8,0)),"")</f>
        <v/>
      </c>
      <c r="AC147" s="86" t="str">
        <f>IFERROR(INDEX(DB_Typologies!$D$4:$AP$1445,MATCH($A$3,DB_Typologies!$AQ$4:$AQ$1445,0)+$A147,MATCH(AC$3,TQoL_Indexes!$B$8:$AK$8,0)),"")</f>
        <v/>
      </c>
      <c r="AD147" s="86" t="str">
        <f>IFERROR(INDEX(DB_Typologies!$D$4:$AP$1445,MATCH($A$3,DB_Typologies!$AQ$4:$AQ$1445,0)+$A147,MATCH(AD$3,TQoL_Indexes!$B$8:$AK$8,0)),"")</f>
        <v/>
      </c>
      <c r="AE147" s="86" t="str">
        <f>IFERROR(INDEX(DB_Typologies!$D$4:$AP$1445,MATCH($A$3,DB_Typologies!$AQ$4:$AQ$1445,0)+$A147,MATCH(AE$3,TQoL_Indexes!$B$8:$AK$8,0)),"")</f>
        <v/>
      </c>
      <c r="AF147" s="86" t="str">
        <f>IFERROR(INDEX(DB_Typologies!$D$4:$AP$1445,MATCH($A$3,DB_Typologies!$AQ$4:$AQ$1445,0)+$A147,MATCH(AF$3,TQoL_Indexes!$B$8:$AK$8,0)),"")</f>
        <v/>
      </c>
      <c r="AG147" s="86" t="str">
        <f>IFERROR(INDEX(DB_Typologies!$D$4:$AP$1445,MATCH($A$3,DB_Typologies!$AQ$4:$AQ$1445,0)+$A147,MATCH(AG$3,TQoL_Indexes!$B$8:$AK$8,0)),"")</f>
        <v/>
      </c>
      <c r="AH147" s="86" t="str">
        <f>IFERROR(INDEX(DB_Typologies!$D$4:$AP$1445,MATCH($A$3,DB_Typologies!$AQ$4:$AQ$1445,0)+$A147,MATCH(AH$3,TQoL_Indexes!$B$8:$AK$8,0)),"")</f>
        <v/>
      </c>
      <c r="AI147" s="86" t="str">
        <f>IFERROR(INDEX(DB_Typologies!$D$4:$AP$1445,MATCH($A$3,DB_Typologies!$AQ$4:$AQ$1445,0)+$A147,MATCH(AI$3,TQoL_Indexes!$B$8:$AK$8,0)),"")</f>
        <v/>
      </c>
      <c r="AJ147" s="86" t="str">
        <f>IFERROR(INDEX(DB_Typologies!$D$4:$AP$1445,MATCH($A$3,DB_Typologies!$AQ$4:$AQ$1445,0)+$A147,MATCH(AJ$3,TQoL_Indexes!$B$8:$AK$8,0)),"")</f>
        <v/>
      </c>
      <c r="AK147" s="86" t="str">
        <f>IFERROR(INDEX(DB_Typologies!$D$4:$AP$1445,MATCH($A$3,DB_Typologies!$AQ$4:$AQ$1445,0)+$A147,MATCH(AK$3,TQoL_Indexes!$B$8:$AK$8,0)),"")</f>
        <v/>
      </c>
      <c r="AL147" s="86" t="str">
        <f>IFERROR(INDEX(DB_Typologies!$D$4:$AP$1445,MATCH($A$3,DB_Typologies!$AQ$4:$AQ$1445,0)+$A147,MATCH(AL$3,TQoL_Indexes!$B$8:$AK$8,0)),"")</f>
        <v/>
      </c>
      <c r="AM147" s="87" t="str">
        <f>IFERROR(INDEX(DB_Typologies!$D$4:$AP$1445,MATCH($A$3,DB_Typologies!$AQ$4:$AQ$1445,0)+$A147,MATCH(AM$3,TQoL_Indexes!$B$8:$AK$8,0)),"")</f>
        <v/>
      </c>
    </row>
    <row r="148" spans="1:39">
      <c r="A148" s="58" t="str">
        <f>IFERROR(IF(A147+1&lt;COUNTIF(DB_Typologies!$AQ$4:$AQ$1445,$A$3),A147+1,""),"")</f>
        <v/>
      </c>
      <c r="B148" s="120" t="str">
        <f>IFERROR(INDEX(DB_Typologies!$D$4:$AP$1445,MATCH($A$3,DB_Typologies!$AQ$4:$AQ$1445,0)+$A148,MATCH(B$3,TQoL_Indexes!$B$8:$AK$8,0)),"")</f>
        <v/>
      </c>
      <c r="C148" s="86" t="str">
        <f>IFERROR(INDEX(DB_Typologies!$D$4:$AP$1445,MATCH($A$3,DB_Typologies!$AQ$4:$AQ$1445,0)+$A148,MATCH(C$3,TQoL_Indexes!$B$8:$AK$8,0)),"")</f>
        <v/>
      </c>
      <c r="D148" s="87" t="str">
        <f>IFERROR(INDEX(DB_Typologies!$D$4:$AP$1445,MATCH($A$3,DB_Typologies!$AQ$4:$AQ$1445,0)+$A148,MATCH(D$3,TQoL_Indexes!$B$8:$AK$8,0)),"")</f>
        <v/>
      </c>
      <c r="E148" s="86" t="str">
        <f>IFERROR(INDEX(DB_Typologies!$D$4:$AP$1445,MATCH($A$3,DB_Typologies!$AQ$4:$AQ$1445,0)+$A148,MATCH(E$3,TQoL_Indexes!$B$8:$AK$8,0)),"")</f>
        <v/>
      </c>
      <c r="F148" s="86" t="str">
        <f>IFERROR(INDEX(DB_Typologies!$D$4:$AP$1445,MATCH($A$3,DB_Typologies!$AQ$4:$AQ$1445,0)+$A148,MATCH(F$3,TQoL_Indexes!$B$8:$AK$8,0)),"")</f>
        <v/>
      </c>
      <c r="G148" s="86" t="str">
        <f>IFERROR(INDEX(DB_Typologies!$D$4:$AP$1445,MATCH($A$3,DB_Typologies!$AQ$4:$AQ$1445,0)+$A148,MATCH(G$3,TQoL_Indexes!$B$8:$AK$8,0)),"")</f>
        <v/>
      </c>
      <c r="H148" s="86" t="str">
        <f>IFERROR(INDEX(DB_Typologies!$D$4:$AP$1445,MATCH($A$3,DB_Typologies!$AQ$4:$AQ$1445,0)+$A148,MATCH(H$3,TQoL_Indexes!$B$8:$AK$8,0)),"")</f>
        <v/>
      </c>
      <c r="I148" s="86" t="str">
        <f>IFERROR(INDEX(DB_Typologies!$D$4:$AP$1445,MATCH($A$3,DB_Typologies!$AQ$4:$AQ$1445,0)+$A148,MATCH(I$3,TQoL_Indexes!$B$8:$AK$8,0)),"")</f>
        <v/>
      </c>
      <c r="J148" s="86" t="str">
        <f>IFERROR(INDEX(DB_Typologies!$D$4:$AP$1445,MATCH($A$3,DB_Typologies!$AQ$4:$AQ$1445,0)+$A148,MATCH(J$3,TQoL_Indexes!$B$8:$AK$8,0)),"")</f>
        <v/>
      </c>
      <c r="K148" s="86" t="str">
        <f>IFERROR(INDEX(DB_Typologies!$D$4:$AP$1445,MATCH($A$3,DB_Typologies!$AQ$4:$AQ$1445,0)+$A148,MATCH(K$3,TQoL_Indexes!$B$8:$AK$8,0)),"")</f>
        <v/>
      </c>
      <c r="L148" s="86" t="str">
        <f>IFERROR(INDEX(DB_Typologies!$D$4:$AP$1445,MATCH($A$3,DB_Typologies!$AQ$4:$AQ$1445,0)+$A148,MATCH(L$3,TQoL_Indexes!$B$8:$AK$8,0)),"")</f>
        <v/>
      </c>
      <c r="M148" s="86" t="str">
        <f>IFERROR(INDEX(DB_Typologies!$D$4:$AP$1445,MATCH($A$3,DB_Typologies!$AQ$4:$AQ$1445,0)+$A148,MATCH(M$3,TQoL_Indexes!$B$8:$AK$8,0)),"")</f>
        <v/>
      </c>
      <c r="N148" s="86" t="str">
        <f>IFERROR(INDEX(DB_Typologies!$D$4:$AP$1445,MATCH($A$3,DB_Typologies!$AQ$4:$AQ$1445,0)+$A148,MATCH(N$3,TQoL_Indexes!$B$8:$AK$8,0)),"")</f>
        <v/>
      </c>
      <c r="O148" s="86" t="str">
        <f>IFERROR(INDEX(DB_Typologies!$D$4:$AP$1445,MATCH($A$3,DB_Typologies!$AQ$4:$AQ$1445,0)+$A148,MATCH(O$3,TQoL_Indexes!$B$8:$AK$8,0)),"")</f>
        <v/>
      </c>
      <c r="P148" s="86" t="str">
        <f>IFERROR(INDEX(DB_Typologies!$D$4:$AP$1445,MATCH($A$3,DB_Typologies!$AQ$4:$AQ$1445,0)+$A148,MATCH(P$3,TQoL_Indexes!$B$8:$AK$8,0)),"")</f>
        <v/>
      </c>
      <c r="Q148" s="86" t="str">
        <f>IFERROR(INDEX(DB_Typologies!$D$4:$AP$1445,MATCH($A$3,DB_Typologies!$AQ$4:$AQ$1445,0)+$A148,MATCH(Q$3,TQoL_Indexes!$B$8:$AK$8,0)),"")</f>
        <v/>
      </c>
      <c r="R148" s="86" t="str">
        <f>IFERROR(INDEX(DB_Typologies!$D$4:$AP$1445,MATCH($A$3,DB_Typologies!$AQ$4:$AQ$1445,0)+$A148,MATCH(R$3,TQoL_Indexes!$B$8:$AK$8,0)),"")</f>
        <v/>
      </c>
      <c r="S148" s="86" t="str">
        <f>IFERROR(INDEX(DB_Typologies!$D$4:$AP$1445,MATCH($A$3,DB_Typologies!$AQ$4:$AQ$1445,0)+$A148,MATCH(S$3,TQoL_Indexes!$B$8:$AK$8,0)),"")</f>
        <v/>
      </c>
      <c r="T148" s="86" t="str">
        <f>IFERROR(INDEX(DB_Typologies!$D$4:$AP$1445,MATCH($A$3,DB_Typologies!$AQ$4:$AQ$1445,0)+$A148,MATCH(T$3,TQoL_Indexes!$B$8:$AK$8,0)),"")</f>
        <v/>
      </c>
      <c r="U148" s="86" t="str">
        <f>IFERROR(INDEX(DB_Typologies!$D$4:$AP$1445,MATCH($A$3,DB_Typologies!$AQ$4:$AQ$1445,0)+$A148,MATCH(U$3,TQoL_Indexes!$B$8:$AK$8,0)),"")</f>
        <v/>
      </c>
      <c r="V148" s="86" t="str">
        <f>IFERROR(INDEX(DB_Typologies!$D$4:$AP$1445,MATCH($A$3,DB_Typologies!$AQ$4:$AQ$1445,0)+$A148,MATCH(V$3,TQoL_Indexes!$B$8:$AK$8,0)),"")</f>
        <v/>
      </c>
      <c r="W148" s="86" t="str">
        <f>IFERROR(INDEX(DB_Typologies!$D$4:$AP$1445,MATCH($A$3,DB_Typologies!$AQ$4:$AQ$1445,0)+$A148,MATCH(W$3,TQoL_Indexes!$B$8:$AK$8,0)),"")</f>
        <v/>
      </c>
      <c r="X148" s="86" t="str">
        <f>IFERROR(INDEX(DB_Typologies!$D$4:$AP$1445,MATCH($A$3,DB_Typologies!$AQ$4:$AQ$1445,0)+$A148,MATCH(X$3,TQoL_Indexes!$B$8:$AK$8,0)),"")</f>
        <v/>
      </c>
      <c r="Y148" s="86" t="str">
        <f>IFERROR(INDEX(DB_Typologies!$D$4:$AP$1445,MATCH($A$3,DB_Typologies!$AQ$4:$AQ$1445,0)+$A148,MATCH(Y$3,TQoL_Indexes!$B$8:$AK$8,0)),"")</f>
        <v/>
      </c>
      <c r="Z148" s="86" t="str">
        <f>IFERROR(INDEX(DB_Typologies!$D$4:$AP$1445,MATCH($A$3,DB_Typologies!$AQ$4:$AQ$1445,0)+$A148,MATCH(Z$3,TQoL_Indexes!$B$8:$AK$8,0)),"")</f>
        <v/>
      </c>
      <c r="AA148" s="86" t="str">
        <f>IFERROR(INDEX(DB_Typologies!$D$4:$AP$1445,MATCH($A$3,DB_Typologies!$AQ$4:$AQ$1445,0)+$A148,MATCH(AA$3,TQoL_Indexes!$B$8:$AK$8,0)),"")</f>
        <v/>
      </c>
      <c r="AB148" s="86" t="str">
        <f>IFERROR(INDEX(DB_Typologies!$D$4:$AP$1445,MATCH($A$3,DB_Typologies!$AQ$4:$AQ$1445,0)+$A148,MATCH(AB$3,TQoL_Indexes!$B$8:$AK$8,0)),"")</f>
        <v/>
      </c>
      <c r="AC148" s="86" t="str">
        <f>IFERROR(INDEX(DB_Typologies!$D$4:$AP$1445,MATCH($A$3,DB_Typologies!$AQ$4:$AQ$1445,0)+$A148,MATCH(AC$3,TQoL_Indexes!$B$8:$AK$8,0)),"")</f>
        <v/>
      </c>
      <c r="AD148" s="86" t="str">
        <f>IFERROR(INDEX(DB_Typologies!$D$4:$AP$1445,MATCH($A$3,DB_Typologies!$AQ$4:$AQ$1445,0)+$A148,MATCH(AD$3,TQoL_Indexes!$B$8:$AK$8,0)),"")</f>
        <v/>
      </c>
      <c r="AE148" s="86" t="str">
        <f>IFERROR(INDEX(DB_Typologies!$D$4:$AP$1445,MATCH($A$3,DB_Typologies!$AQ$4:$AQ$1445,0)+$A148,MATCH(AE$3,TQoL_Indexes!$B$8:$AK$8,0)),"")</f>
        <v/>
      </c>
      <c r="AF148" s="86" t="str">
        <f>IFERROR(INDEX(DB_Typologies!$D$4:$AP$1445,MATCH($A$3,DB_Typologies!$AQ$4:$AQ$1445,0)+$A148,MATCH(AF$3,TQoL_Indexes!$B$8:$AK$8,0)),"")</f>
        <v/>
      </c>
      <c r="AG148" s="86" t="str">
        <f>IFERROR(INDEX(DB_Typologies!$D$4:$AP$1445,MATCH($A$3,DB_Typologies!$AQ$4:$AQ$1445,0)+$A148,MATCH(AG$3,TQoL_Indexes!$B$8:$AK$8,0)),"")</f>
        <v/>
      </c>
      <c r="AH148" s="86" t="str">
        <f>IFERROR(INDEX(DB_Typologies!$D$4:$AP$1445,MATCH($A$3,DB_Typologies!$AQ$4:$AQ$1445,0)+$A148,MATCH(AH$3,TQoL_Indexes!$B$8:$AK$8,0)),"")</f>
        <v/>
      </c>
      <c r="AI148" s="86" t="str">
        <f>IFERROR(INDEX(DB_Typologies!$D$4:$AP$1445,MATCH($A$3,DB_Typologies!$AQ$4:$AQ$1445,0)+$A148,MATCH(AI$3,TQoL_Indexes!$B$8:$AK$8,0)),"")</f>
        <v/>
      </c>
      <c r="AJ148" s="86" t="str">
        <f>IFERROR(INDEX(DB_Typologies!$D$4:$AP$1445,MATCH($A$3,DB_Typologies!$AQ$4:$AQ$1445,0)+$A148,MATCH(AJ$3,TQoL_Indexes!$B$8:$AK$8,0)),"")</f>
        <v/>
      </c>
      <c r="AK148" s="86" t="str">
        <f>IFERROR(INDEX(DB_Typologies!$D$4:$AP$1445,MATCH($A$3,DB_Typologies!$AQ$4:$AQ$1445,0)+$A148,MATCH(AK$3,TQoL_Indexes!$B$8:$AK$8,0)),"")</f>
        <v/>
      </c>
      <c r="AL148" s="86" t="str">
        <f>IFERROR(INDEX(DB_Typologies!$D$4:$AP$1445,MATCH($A$3,DB_Typologies!$AQ$4:$AQ$1445,0)+$A148,MATCH(AL$3,TQoL_Indexes!$B$8:$AK$8,0)),"")</f>
        <v/>
      </c>
      <c r="AM148" s="87" t="str">
        <f>IFERROR(INDEX(DB_Typologies!$D$4:$AP$1445,MATCH($A$3,DB_Typologies!$AQ$4:$AQ$1445,0)+$A148,MATCH(AM$3,TQoL_Indexes!$B$8:$AK$8,0)),"")</f>
        <v/>
      </c>
    </row>
    <row r="149" spans="1:39">
      <c r="A149" s="58" t="str">
        <f>IFERROR(IF(A148+1&lt;COUNTIF(DB_Typologies!$AQ$4:$AQ$1445,$A$3),A148+1,""),"")</f>
        <v/>
      </c>
      <c r="B149" s="120" t="str">
        <f>IFERROR(INDEX(DB_Typologies!$D$4:$AP$1445,MATCH($A$3,DB_Typologies!$AQ$4:$AQ$1445,0)+$A149,MATCH(B$3,TQoL_Indexes!$B$8:$AK$8,0)),"")</f>
        <v/>
      </c>
      <c r="C149" s="86" t="str">
        <f>IFERROR(INDEX(DB_Typologies!$D$4:$AP$1445,MATCH($A$3,DB_Typologies!$AQ$4:$AQ$1445,0)+$A149,MATCH(C$3,TQoL_Indexes!$B$8:$AK$8,0)),"")</f>
        <v/>
      </c>
      <c r="D149" s="87" t="str">
        <f>IFERROR(INDEX(DB_Typologies!$D$4:$AP$1445,MATCH($A$3,DB_Typologies!$AQ$4:$AQ$1445,0)+$A149,MATCH(D$3,TQoL_Indexes!$B$8:$AK$8,0)),"")</f>
        <v/>
      </c>
      <c r="E149" s="86" t="str">
        <f>IFERROR(INDEX(DB_Typologies!$D$4:$AP$1445,MATCH($A$3,DB_Typologies!$AQ$4:$AQ$1445,0)+$A149,MATCH(E$3,TQoL_Indexes!$B$8:$AK$8,0)),"")</f>
        <v/>
      </c>
      <c r="F149" s="86" t="str">
        <f>IFERROR(INDEX(DB_Typologies!$D$4:$AP$1445,MATCH($A$3,DB_Typologies!$AQ$4:$AQ$1445,0)+$A149,MATCH(F$3,TQoL_Indexes!$B$8:$AK$8,0)),"")</f>
        <v/>
      </c>
      <c r="G149" s="86" t="str">
        <f>IFERROR(INDEX(DB_Typologies!$D$4:$AP$1445,MATCH($A$3,DB_Typologies!$AQ$4:$AQ$1445,0)+$A149,MATCH(G$3,TQoL_Indexes!$B$8:$AK$8,0)),"")</f>
        <v/>
      </c>
      <c r="H149" s="86" t="str">
        <f>IFERROR(INDEX(DB_Typologies!$D$4:$AP$1445,MATCH($A$3,DB_Typologies!$AQ$4:$AQ$1445,0)+$A149,MATCH(H$3,TQoL_Indexes!$B$8:$AK$8,0)),"")</f>
        <v/>
      </c>
      <c r="I149" s="86" t="str">
        <f>IFERROR(INDEX(DB_Typologies!$D$4:$AP$1445,MATCH($A$3,DB_Typologies!$AQ$4:$AQ$1445,0)+$A149,MATCH(I$3,TQoL_Indexes!$B$8:$AK$8,0)),"")</f>
        <v/>
      </c>
      <c r="J149" s="86" t="str">
        <f>IFERROR(INDEX(DB_Typologies!$D$4:$AP$1445,MATCH($A$3,DB_Typologies!$AQ$4:$AQ$1445,0)+$A149,MATCH(J$3,TQoL_Indexes!$B$8:$AK$8,0)),"")</f>
        <v/>
      </c>
      <c r="K149" s="86" t="str">
        <f>IFERROR(INDEX(DB_Typologies!$D$4:$AP$1445,MATCH($A$3,DB_Typologies!$AQ$4:$AQ$1445,0)+$A149,MATCH(K$3,TQoL_Indexes!$B$8:$AK$8,0)),"")</f>
        <v/>
      </c>
      <c r="L149" s="86" t="str">
        <f>IFERROR(INDEX(DB_Typologies!$D$4:$AP$1445,MATCH($A$3,DB_Typologies!$AQ$4:$AQ$1445,0)+$A149,MATCH(L$3,TQoL_Indexes!$B$8:$AK$8,0)),"")</f>
        <v/>
      </c>
      <c r="M149" s="86" t="str">
        <f>IFERROR(INDEX(DB_Typologies!$D$4:$AP$1445,MATCH($A$3,DB_Typologies!$AQ$4:$AQ$1445,0)+$A149,MATCH(M$3,TQoL_Indexes!$B$8:$AK$8,0)),"")</f>
        <v/>
      </c>
      <c r="N149" s="86" t="str">
        <f>IFERROR(INDEX(DB_Typologies!$D$4:$AP$1445,MATCH($A$3,DB_Typologies!$AQ$4:$AQ$1445,0)+$A149,MATCH(N$3,TQoL_Indexes!$B$8:$AK$8,0)),"")</f>
        <v/>
      </c>
      <c r="O149" s="86" t="str">
        <f>IFERROR(INDEX(DB_Typologies!$D$4:$AP$1445,MATCH($A$3,DB_Typologies!$AQ$4:$AQ$1445,0)+$A149,MATCH(O$3,TQoL_Indexes!$B$8:$AK$8,0)),"")</f>
        <v/>
      </c>
      <c r="P149" s="86" t="str">
        <f>IFERROR(INDEX(DB_Typologies!$D$4:$AP$1445,MATCH($A$3,DB_Typologies!$AQ$4:$AQ$1445,0)+$A149,MATCH(P$3,TQoL_Indexes!$B$8:$AK$8,0)),"")</f>
        <v/>
      </c>
      <c r="Q149" s="86" t="str">
        <f>IFERROR(INDEX(DB_Typologies!$D$4:$AP$1445,MATCH($A$3,DB_Typologies!$AQ$4:$AQ$1445,0)+$A149,MATCH(Q$3,TQoL_Indexes!$B$8:$AK$8,0)),"")</f>
        <v/>
      </c>
      <c r="R149" s="86" t="str">
        <f>IFERROR(INDEX(DB_Typologies!$D$4:$AP$1445,MATCH($A$3,DB_Typologies!$AQ$4:$AQ$1445,0)+$A149,MATCH(R$3,TQoL_Indexes!$B$8:$AK$8,0)),"")</f>
        <v/>
      </c>
      <c r="S149" s="86" t="str">
        <f>IFERROR(INDEX(DB_Typologies!$D$4:$AP$1445,MATCH($A$3,DB_Typologies!$AQ$4:$AQ$1445,0)+$A149,MATCH(S$3,TQoL_Indexes!$B$8:$AK$8,0)),"")</f>
        <v/>
      </c>
      <c r="T149" s="86" t="str">
        <f>IFERROR(INDEX(DB_Typologies!$D$4:$AP$1445,MATCH($A$3,DB_Typologies!$AQ$4:$AQ$1445,0)+$A149,MATCH(T$3,TQoL_Indexes!$B$8:$AK$8,0)),"")</f>
        <v/>
      </c>
      <c r="U149" s="86" t="str">
        <f>IFERROR(INDEX(DB_Typologies!$D$4:$AP$1445,MATCH($A$3,DB_Typologies!$AQ$4:$AQ$1445,0)+$A149,MATCH(U$3,TQoL_Indexes!$B$8:$AK$8,0)),"")</f>
        <v/>
      </c>
      <c r="V149" s="86" t="str">
        <f>IFERROR(INDEX(DB_Typologies!$D$4:$AP$1445,MATCH($A$3,DB_Typologies!$AQ$4:$AQ$1445,0)+$A149,MATCH(V$3,TQoL_Indexes!$B$8:$AK$8,0)),"")</f>
        <v/>
      </c>
      <c r="W149" s="86" t="str">
        <f>IFERROR(INDEX(DB_Typologies!$D$4:$AP$1445,MATCH($A$3,DB_Typologies!$AQ$4:$AQ$1445,0)+$A149,MATCH(W$3,TQoL_Indexes!$B$8:$AK$8,0)),"")</f>
        <v/>
      </c>
      <c r="X149" s="86" t="str">
        <f>IFERROR(INDEX(DB_Typologies!$D$4:$AP$1445,MATCH($A$3,DB_Typologies!$AQ$4:$AQ$1445,0)+$A149,MATCH(X$3,TQoL_Indexes!$B$8:$AK$8,0)),"")</f>
        <v/>
      </c>
      <c r="Y149" s="86" t="str">
        <f>IFERROR(INDEX(DB_Typologies!$D$4:$AP$1445,MATCH($A$3,DB_Typologies!$AQ$4:$AQ$1445,0)+$A149,MATCH(Y$3,TQoL_Indexes!$B$8:$AK$8,0)),"")</f>
        <v/>
      </c>
      <c r="Z149" s="86" t="str">
        <f>IFERROR(INDEX(DB_Typologies!$D$4:$AP$1445,MATCH($A$3,DB_Typologies!$AQ$4:$AQ$1445,0)+$A149,MATCH(Z$3,TQoL_Indexes!$B$8:$AK$8,0)),"")</f>
        <v/>
      </c>
      <c r="AA149" s="86" t="str">
        <f>IFERROR(INDEX(DB_Typologies!$D$4:$AP$1445,MATCH($A$3,DB_Typologies!$AQ$4:$AQ$1445,0)+$A149,MATCH(AA$3,TQoL_Indexes!$B$8:$AK$8,0)),"")</f>
        <v/>
      </c>
      <c r="AB149" s="86" t="str">
        <f>IFERROR(INDEX(DB_Typologies!$D$4:$AP$1445,MATCH($A$3,DB_Typologies!$AQ$4:$AQ$1445,0)+$A149,MATCH(AB$3,TQoL_Indexes!$B$8:$AK$8,0)),"")</f>
        <v/>
      </c>
      <c r="AC149" s="86" t="str">
        <f>IFERROR(INDEX(DB_Typologies!$D$4:$AP$1445,MATCH($A$3,DB_Typologies!$AQ$4:$AQ$1445,0)+$A149,MATCH(AC$3,TQoL_Indexes!$B$8:$AK$8,0)),"")</f>
        <v/>
      </c>
      <c r="AD149" s="86" t="str">
        <f>IFERROR(INDEX(DB_Typologies!$D$4:$AP$1445,MATCH($A$3,DB_Typologies!$AQ$4:$AQ$1445,0)+$A149,MATCH(AD$3,TQoL_Indexes!$B$8:$AK$8,0)),"")</f>
        <v/>
      </c>
      <c r="AE149" s="86" t="str">
        <f>IFERROR(INDEX(DB_Typologies!$D$4:$AP$1445,MATCH($A$3,DB_Typologies!$AQ$4:$AQ$1445,0)+$A149,MATCH(AE$3,TQoL_Indexes!$B$8:$AK$8,0)),"")</f>
        <v/>
      </c>
      <c r="AF149" s="86" t="str">
        <f>IFERROR(INDEX(DB_Typologies!$D$4:$AP$1445,MATCH($A$3,DB_Typologies!$AQ$4:$AQ$1445,0)+$A149,MATCH(AF$3,TQoL_Indexes!$B$8:$AK$8,0)),"")</f>
        <v/>
      </c>
      <c r="AG149" s="86" t="str">
        <f>IFERROR(INDEX(DB_Typologies!$D$4:$AP$1445,MATCH($A$3,DB_Typologies!$AQ$4:$AQ$1445,0)+$A149,MATCH(AG$3,TQoL_Indexes!$B$8:$AK$8,0)),"")</f>
        <v/>
      </c>
      <c r="AH149" s="86" t="str">
        <f>IFERROR(INDEX(DB_Typologies!$D$4:$AP$1445,MATCH($A$3,DB_Typologies!$AQ$4:$AQ$1445,0)+$A149,MATCH(AH$3,TQoL_Indexes!$B$8:$AK$8,0)),"")</f>
        <v/>
      </c>
      <c r="AI149" s="86" t="str">
        <f>IFERROR(INDEX(DB_Typologies!$D$4:$AP$1445,MATCH($A$3,DB_Typologies!$AQ$4:$AQ$1445,0)+$A149,MATCH(AI$3,TQoL_Indexes!$B$8:$AK$8,0)),"")</f>
        <v/>
      </c>
      <c r="AJ149" s="86" t="str">
        <f>IFERROR(INDEX(DB_Typologies!$D$4:$AP$1445,MATCH($A$3,DB_Typologies!$AQ$4:$AQ$1445,0)+$A149,MATCH(AJ$3,TQoL_Indexes!$B$8:$AK$8,0)),"")</f>
        <v/>
      </c>
      <c r="AK149" s="86" t="str">
        <f>IFERROR(INDEX(DB_Typologies!$D$4:$AP$1445,MATCH($A$3,DB_Typologies!$AQ$4:$AQ$1445,0)+$A149,MATCH(AK$3,TQoL_Indexes!$B$8:$AK$8,0)),"")</f>
        <v/>
      </c>
      <c r="AL149" s="86" t="str">
        <f>IFERROR(INDEX(DB_Typologies!$D$4:$AP$1445,MATCH($A$3,DB_Typologies!$AQ$4:$AQ$1445,0)+$A149,MATCH(AL$3,TQoL_Indexes!$B$8:$AK$8,0)),"")</f>
        <v/>
      </c>
      <c r="AM149" s="87" t="str">
        <f>IFERROR(INDEX(DB_Typologies!$D$4:$AP$1445,MATCH($A$3,DB_Typologies!$AQ$4:$AQ$1445,0)+$A149,MATCH(AM$3,TQoL_Indexes!$B$8:$AK$8,0)),"")</f>
        <v/>
      </c>
    </row>
    <row r="150" spans="1:39">
      <c r="A150" s="58" t="str">
        <f>IFERROR(IF(A149+1&lt;COUNTIF(DB_Typologies!$AQ$4:$AQ$1445,$A$3),A149+1,""),"")</f>
        <v/>
      </c>
      <c r="B150" s="120" t="str">
        <f>IFERROR(INDEX(DB_Typologies!$D$4:$AP$1445,MATCH($A$3,DB_Typologies!$AQ$4:$AQ$1445,0)+$A150,MATCH(B$3,TQoL_Indexes!$B$8:$AK$8,0)),"")</f>
        <v/>
      </c>
      <c r="C150" s="86" t="str">
        <f>IFERROR(INDEX(DB_Typologies!$D$4:$AP$1445,MATCH($A$3,DB_Typologies!$AQ$4:$AQ$1445,0)+$A150,MATCH(C$3,TQoL_Indexes!$B$8:$AK$8,0)),"")</f>
        <v/>
      </c>
      <c r="D150" s="87" t="str">
        <f>IFERROR(INDEX(DB_Typologies!$D$4:$AP$1445,MATCH($A$3,DB_Typologies!$AQ$4:$AQ$1445,0)+$A150,MATCH(D$3,TQoL_Indexes!$B$8:$AK$8,0)),"")</f>
        <v/>
      </c>
      <c r="E150" s="86" t="str">
        <f>IFERROR(INDEX(DB_Typologies!$D$4:$AP$1445,MATCH($A$3,DB_Typologies!$AQ$4:$AQ$1445,0)+$A150,MATCH(E$3,TQoL_Indexes!$B$8:$AK$8,0)),"")</f>
        <v/>
      </c>
      <c r="F150" s="86" t="str">
        <f>IFERROR(INDEX(DB_Typologies!$D$4:$AP$1445,MATCH($A$3,DB_Typologies!$AQ$4:$AQ$1445,0)+$A150,MATCH(F$3,TQoL_Indexes!$B$8:$AK$8,0)),"")</f>
        <v/>
      </c>
      <c r="G150" s="86" t="str">
        <f>IFERROR(INDEX(DB_Typologies!$D$4:$AP$1445,MATCH($A$3,DB_Typologies!$AQ$4:$AQ$1445,0)+$A150,MATCH(G$3,TQoL_Indexes!$B$8:$AK$8,0)),"")</f>
        <v/>
      </c>
      <c r="H150" s="86" t="str">
        <f>IFERROR(INDEX(DB_Typologies!$D$4:$AP$1445,MATCH($A$3,DB_Typologies!$AQ$4:$AQ$1445,0)+$A150,MATCH(H$3,TQoL_Indexes!$B$8:$AK$8,0)),"")</f>
        <v/>
      </c>
      <c r="I150" s="86" t="str">
        <f>IFERROR(INDEX(DB_Typologies!$D$4:$AP$1445,MATCH($A$3,DB_Typologies!$AQ$4:$AQ$1445,0)+$A150,MATCH(I$3,TQoL_Indexes!$B$8:$AK$8,0)),"")</f>
        <v/>
      </c>
      <c r="J150" s="86" t="str">
        <f>IFERROR(INDEX(DB_Typologies!$D$4:$AP$1445,MATCH($A$3,DB_Typologies!$AQ$4:$AQ$1445,0)+$A150,MATCH(J$3,TQoL_Indexes!$B$8:$AK$8,0)),"")</f>
        <v/>
      </c>
      <c r="K150" s="86" t="str">
        <f>IFERROR(INDEX(DB_Typologies!$D$4:$AP$1445,MATCH($A$3,DB_Typologies!$AQ$4:$AQ$1445,0)+$A150,MATCH(K$3,TQoL_Indexes!$B$8:$AK$8,0)),"")</f>
        <v/>
      </c>
      <c r="L150" s="86" t="str">
        <f>IFERROR(INDEX(DB_Typologies!$D$4:$AP$1445,MATCH($A$3,DB_Typologies!$AQ$4:$AQ$1445,0)+$A150,MATCH(L$3,TQoL_Indexes!$B$8:$AK$8,0)),"")</f>
        <v/>
      </c>
      <c r="M150" s="86" t="str">
        <f>IFERROR(INDEX(DB_Typologies!$D$4:$AP$1445,MATCH($A$3,DB_Typologies!$AQ$4:$AQ$1445,0)+$A150,MATCH(M$3,TQoL_Indexes!$B$8:$AK$8,0)),"")</f>
        <v/>
      </c>
      <c r="N150" s="86" t="str">
        <f>IFERROR(INDEX(DB_Typologies!$D$4:$AP$1445,MATCH($A$3,DB_Typologies!$AQ$4:$AQ$1445,0)+$A150,MATCH(N$3,TQoL_Indexes!$B$8:$AK$8,0)),"")</f>
        <v/>
      </c>
      <c r="O150" s="86" t="str">
        <f>IFERROR(INDEX(DB_Typologies!$D$4:$AP$1445,MATCH($A$3,DB_Typologies!$AQ$4:$AQ$1445,0)+$A150,MATCH(O$3,TQoL_Indexes!$B$8:$AK$8,0)),"")</f>
        <v/>
      </c>
      <c r="P150" s="86" t="str">
        <f>IFERROR(INDEX(DB_Typologies!$D$4:$AP$1445,MATCH($A$3,DB_Typologies!$AQ$4:$AQ$1445,0)+$A150,MATCH(P$3,TQoL_Indexes!$B$8:$AK$8,0)),"")</f>
        <v/>
      </c>
      <c r="Q150" s="86" t="str">
        <f>IFERROR(INDEX(DB_Typologies!$D$4:$AP$1445,MATCH($A$3,DB_Typologies!$AQ$4:$AQ$1445,0)+$A150,MATCH(Q$3,TQoL_Indexes!$B$8:$AK$8,0)),"")</f>
        <v/>
      </c>
      <c r="R150" s="86" t="str">
        <f>IFERROR(INDEX(DB_Typologies!$D$4:$AP$1445,MATCH($A$3,DB_Typologies!$AQ$4:$AQ$1445,0)+$A150,MATCH(R$3,TQoL_Indexes!$B$8:$AK$8,0)),"")</f>
        <v/>
      </c>
      <c r="S150" s="86" t="str">
        <f>IFERROR(INDEX(DB_Typologies!$D$4:$AP$1445,MATCH($A$3,DB_Typologies!$AQ$4:$AQ$1445,0)+$A150,MATCH(S$3,TQoL_Indexes!$B$8:$AK$8,0)),"")</f>
        <v/>
      </c>
      <c r="T150" s="86" t="str">
        <f>IFERROR(INDEX(DB_Typologies!$D$4:$AP$1445,MATCH($A$3,DB_Typologies!$AQ$4:$AQ$1445,0)+$A150,MATCH(T$3,TQoL_Indexes!$B$8:$AK$8,0)),"")</f>
        <v/>
      </c>
      <c r="U150" s="86" t="str">
        <f>IFERROR(INDEX(DB_Typologies!$D$4:$AP$1445,MATCH($A$3,DB_Typologies!$AQ$4:$AQ$1445,0)+$A150,MATCH(U$3,TQoL_Indexes!$B$8:$AK$8,0)),"")</f>
        <v/>
      </c>
      <c r="V150" s="86" t="str">
        <f>IFERROR(INDEX(DB_Typologies!$D$4:$AP$1445,MATCH($A$3,DB_Typologies!$AQ$4:$AQ$1445,0)+$A150,MATCH(V$3,TQoL_Indexes!$B$8:$AK$8,0)),"")</f>
        <v/>
      </c>
      <c r="W150" s="86" t="str">
        <f>IFERROR(INDEX(DB_Typologies!$D$4:$AP$1445,MATCH($A$3,DB_Typologies!$AQ$4:$AQ$1445,0)+$A150,MATCH(W$3,TQoL_Indexes!$B$8:$AK$8,0)),"")</f>
        <v/>
      </c>
      <c r="X150" s="86" t="str">
        <f>IFERROR(INDEX(DB_Typologies!$D$4:$AP$1445,MATCH($A$3,DB_Typologies!$AQ$4:$AQ$1445,0)+$A150,MATCH(X$3,TQoL_Indexes!$B$8:$AK$8,0)),"")</f>
        <v/>
      </c>
      <c r="Y150" s="86" t="str">
        <f>IFERROR(INDEX(DB_Typologies!$D$4:$AP$1445,MATCH($A$3,DB_Typologies!$AQ$4:$AQ$1445,0)+$A150,MATCH(Y$3,TQoL_Indexes!$B$8:$AK$8,0)),"")</f>
        <v/>
      </c>
      <c r="Z150" s="86" t="str">
        <f>IFERROR(INDEX(DB_Typologies!$D$4:$AP$1445,MATCH($A$3,DB_Typologies!$AQ$4:$AQ$1445,0)+$A150,MATCH(Z$3,TQoL_Indexes!$B$8:$AK$8,0)),"")</f>
        <v/>
      </c>
      <c r="AA150" s="86" t="str">
        <f>IFERROR(INDEX(DB_Typologies!$D$4:$AP$1445,MATCH($A$3,DB_Typologies!$AQ$4:$AQ$1445,0)+$A150,MATCH(AA$3,TQoL_Indexes!$B$8:$AK$8,0)),"")</f>
        <v/>
      </c>
      <c r="AB150" s="86" t="str">
        <f>IFERROR(INDEX(DB_Typologies!$D$4:$AP$1445,MATCH($A$3,DB_Typologies!$AQ$4:$AQ$1445,0)+$A150,MATCH(AB$3,TQoL_Indexes!$B$8:$AK$8,0)),"")</f>
        <v/>
      </c>
      <c r="AC150" s="86" t="str">
        <f>IFERROR(INDEX(DB_Typologies!$D$4:$AP$1445,MATCH($A$3,DB_Typologies!$AQ$4:$AQ$1445,0)+$A150,MATCH(AC$3,TQoL_Indexes!$B$8:$AK$8,0)),"")</f>
        <v/>
      </c>
      <c r="AD150" s="86" t="str">
        <f>IFERROR(INDEX(DB_Typologies!$D$4:$AP$1445,MATCH($A$3,DB_Typologies!$AQ$4:$AQ$1445,0)+$A150,MATCH(AD$3,TQoL_Indexes!$B$8:$AK$8,0)),"")</f>
        <v/>
      </c>
      <c r="AE150" s="86" t="str">
        <f>IFERROR(INDEX(DB_Typologies!$D$4:$AP$1445,MATCH($A$3,DB_Typologies!$AQ$4:$AQ$1445,0)+$A150,MATCH(AE$3,TQoL_Indexes!$B$8:$AK$8,0)),"")</f>
        <v/>
      </c>
      <c r="AF150" s="86" t="str">
        <f>IFERROR(INDEX(DB_Typologies!$D$4:$AP$1445,MATCH($A$3,DB_Typologies!$AQ$4:$AQ$1445,0)+$A150,MATCH(AF$3,TQoL_Indexes!$B$8:$AK$8,0)),"")</f>
        <v/>
      </c>
      <c r="AG150" s="86" t="str">
        <f>IFERROR(INDEX(DB_Typologies!$D$4:$AP$1445,MATCH($A$3,DB_Typologies!$AQ$4:$AQ$1445,0)+$A150,MATCH(AG$3,TQoL_Indexes!$B$8:$AK$8,0)),"")</f>
        <v/>
      </c>
      <c r="AH150" s="86" t="str">
        <f>IFERROR(INDEX(DB_Typologies!$D$4:$AP$1445,MATCH($A$3,DB_Typologies!$AQ$4:$AQ$1445,0)+$A150,MATCH(AH$3,TQoL_Indexes!$B$8:$AK$8,0)),"")</f>
        <v/>
      </c>
      <c r="AI150" s="86" t="str">
        <f>IFERROR(INDEX(DB_Typologies!$D$4:$AP$1445,MATCH($A$3,DB_Typologies!$AQ$4:$AQ$1445,0)+$A150,MATCH(AI$3,TQoL_Indexes!$B$8:$AK$8,0)),"")</f>
        <v/>
      </c>
      <c r="AJ150" s="86" t="str">
        <f>IFERROR(INDEX(DB_Typologies!$D$4:$AP$1445,MATCH($A$3,DB_Typologies!$AQ$4:$AQ$1445,0)+$A150,MATCH(AJ$3,TQoL_Indexes!$B$8:$AK$8,0)),"")</f>
        <v/>
      </c>
      <c r="AK150" s="86" t="str">
        <f>IFERROR(INDEX(DB_Typologies!$D$4:$AP$1445,MATCH($A$3,DB_Typologies!$AQ$4:$AQ$1445,0)+$A150,MATCH(AK$3,TQoL_Indexes!$B$8:$AK$8,0)),"")</f>
        <v/>
      </c>
      <c r="AL150" s="86" t="str">
        <f>IFERROR(INDEX(DB_Typologies!$D$4:$AP$1445,MATCH($A$3,DB_Typologies!$AQ$4:$AQ$1445,0)+$A150,MATCH(AL$3,TQoL_Indexes!$B$8:$AK$8,0)),"")</f>
        <v/>
      </c>
      <c r="AM150" s="87" t="str">
        <f>IFERROR(INDEX(DB_Typologies!$D$4:$AP$1445,MATCH($A$3,DB_Typologies!$AQ$4:$AQ$1445,0)+$A150,MATCH(AM$3,TQoL_Indexes!$B$8:$AK$8,0)),"")</f>
        <v/>
      </c>
    </row>
    <row r="151" spans="1:39">
      <c r="A151" s="58" t="str">
        <f>IFERROR(IF(A150+1&lt;COUNTIF(DB_Typologies!$AQ$4:$AQ$1445,$A$3),A150+1,""),"")</f>
        <v/>
      </c>
      <c r="B151" s="120" t="str">
        <f>IFERROR(INDEX(DB_Typologies!$D$4:$AP$1445,MATCH($A$3,DB_Typologies!$AQ$4:$AQ$1445,0)+$A151,MATCH(B$3,TQoL_Indexes!$B$8:$AK$8,0)),"")</f>
        <v/>
      </c>
      <c r="C151" s="86" t="str">
        <f>IFERROR(INDEX(DB_Typologies!$D$4:$AP$1445,MATCH($A$3,DB_Typologies!$AQ$4:$AQ$1445,0)+$A151,MATCH(C$3,TQoL_Indexes!$B$8:$AK$8,0)),"")</f>
        <v/>
      </c>
      <c r="D151" s="87" t="str">
        <f>IFERROR(INDEX(DB_Typologies!$D$4:$AP$1445,MATCH($A$3,DB_Typologies!$AQ$4:$AQ$1445,0)+$A151,MATCH(D$3,TQoL_Indexes!$B$8:$AK$8,0)),"")</f>
        <v/>
      </c>
      <c r="E151" s="86" t="str">
        <f>IFERROR(INDEX(DB_Typologies!$D$4:$AP$1445,MATCH($A$3,DB_Typologies!$AQ$4:$AQ$1445,0)+$A151,MATCH(E$3,TQoL_Indexes!$B$8:$AK$8,0)),"")</f>
        <v/>
      </c>
      <c r="F151" s="86" t="str">
        <f>IFERROR(INDEX(DB_Typologies!$D$4:$AP$1445,MATCH($A$3,DB_Typologies!$AQ$4:$AQ$1445,0)+$A151,MATCH(F$3,TQoL_Indexes!$B$8:$AK$8,0)),"")</f>
        <v/>
      </c>
      <c r="G151" s="86" t="str">
        <f>IFERROR(INDEX(DB_Typologies!$D$4:$AP$1445,MATCH($A$3,DB_Typologies!$AQ$4:$AQ$1445,0)+$A151,MATCH(G$3,TQoL_Indexes!$B$8:$AK$8,0)),"")</f>
        <v/>
      </c>
      <c r="H151" s="86" t="str">
        <f>IFERROR(INDEX(DB_Typologies!$D$4:$AP$1445,MATCH($A$3,DB_Typologies!$AQ$4:$AQ$1445,0)+$A151,MATCH(H$3,TQoL_Indexes!$B$8:$AK$8,0)),"")</f>
        <v/>
      </c>
      <c r="I151" s="86" t="str">
        <f>IFERROR(INDEX(DB_Typologies!$D$4:$AP$1445,MATCH($A$3,DB_Typologies!$AQ$4:$AQ$1445,0)+$A151,MATCH(I$3,TQoL_Indexes!$B$8:$AK$8,0)),"")</f>
        <v/>
      </c>
      <c r="J151" s="86" t="str">
        <f>IFERROR(INDEX(DB_Typologies!$D$4:$AP$1445,MATCH($A$3,DB_Typologies!$AQ$4:$AQ$1445,0)+$A151,MATCH(J$3,TQoL_Indexes!$B$8:$AK$8,0)),"")</f>
        <v/>
      </c>
      <c r="K151" s="86" t="str">
        <f>IFERROR(INDEX(DB_Typologies!$D$4:$AP$1445,MATCH($A$3,DB_Typologies!$AQ$4:$AQ$1445,0)+$A151,MATCH(K$3,TQoL_Indexes!$B$8:$AK$8,0)),"")</f>
        <v/>
      </c>
      <c r="L151" s="86" t="str">
        <f>IFERROR(INDEX(DB_Typologies!$D$4:$AP$1445,MATCH($A$3,DB_Typologies!$AQ$4:$AQ$1445,0)+$A151,MATCH(L$3,TQoL_Indexes!$B$8:$AK$8,0)),"")</f>
        <v/>
      </c>
      <c r="M151" s="86" t="str">
        <f>IFERROR(INDEX(DB_Typologies!$D$4:$AP$1445,MATCH($A$3,DB_Typologies!$AQ$4:$AQ$1445,0)+$A151,MATCH(M$3,TQoL_Indexes!$B$8:$AK$8,0)),"")</f>
        <v/>
      </c>
      <c r="N151" s="86" t="str">
        <f>IFERROR(INDEX(DB_Typologies!$D$4:$AP$1445,MATCH($A$3,DB_Typologies!$AQ$4:$AQ$1445,0)+$A151,MATCH(N$3,TQoL_Indexes!$B$8:$AK$8,0)),"")</f>
        <v/>
      </c>
      <c r="O151" s="86" t="str">
        <f>IFERROR(INDEX(DB_Typologies!$D$4:$AP$1445,MATCH($A$3,DB_Typologies!$AQ$4:$AQ$1445,0)+$A151,MATCH(O$3,TQoL_Indexes!$B$8:$AK$8,0)),"")</f>
        <v/>
      </c>
      <c r="P151" s="86" t="str">
        <f>IFERROR(INDEX(DB_Typologies!$D$4:$AP$1445,MATCH($A$3,DB_Typologies!$AQ$4:$AQ$1445,0)+$A151,MATCH(P$3,TQoL_Indexes!$B$8:$AK$8,0)),"")</f>
        <v/>
      </c>
      <c r="Q151" s="86" t="str">
        <f>IFERROR(INDEX(DB_Typologies!$D$4:$AP$1445,MATCH($A$3,DB_Typologies!$AQ$4:$AQ$1445,0)+$A151,MATCH(Q$3,TQoL_Indexes!$B$8:$AK$8,0)),"")</f>
        <v/>
      </c>
      <c r="R151" s="86" t="str">
        <f>IFERROR(INDEX(DB_Typologies!$D$4:$AP$1445,MATCH($A$3,DB_Typologies!$AQ$4:$AQ$1445,0)+$A151,MATCH(R$3,TQoL_Indexes!$B$8:$AK$8,0)),"")</f>
        <v/>
      </c>
      <c r="S151" s="86" t="str">
        <f>IFERROR(INDEX(DB_Typologies!$D$4:$AP$1445,MATCH($A$3,DB_Typologies!$AQ$4:$AQ$1445,0)+$A151,MATCH(S$3,TQoL_Indexes!$B$8:$AK$8,0)),"")</f>
        <v/>
      </c>
      <c r="T151" s="86" t="str">
        <f>IFERROR(INDEX(DB_Typologies!$D$4:$AP$1445,MATCH($A$3,DB_Typologies!$AQ$4:$AQ$1445,0)+$A151,MATCH(T$3,TQoL_Indexes!$B$8:$AK$8,0)),"")</f>
        <v/>
      </c>
      <c r="U151" s="86" t="str">
        <f>IFERROR(INDEX(DB_Typologies!$D$4:$AP$1445,MATCH($A$3,DB_Typologies!$AQ$4:$AQ$1445,0)+$A151,MATCH(U$3,TQoL_Indexes!$B$8:$AK$8,0)),"")</f>
        <v/>
      </c>
      <c r="V151" s="86" t="str">
        <f>IFERROR(INDEX(DB_Typologies!$D$4:$AP$1445,MATCH($A$3,DB_Typologies!$AQ$4:$AQ$1445,0)+$A151,MATCH(V$3,TQoL_Indexes!$B$8:$AK$8,0)),"")</f>
        <v/>
      </c>
      <c r="W151" s="86" t="str">
        <f>IFERROR(INDEX(DB_Typologies!$D$4:$AP$1445,MATCH($A$3,DB_Typologies!$AQ$4:$AQ$1445,0)+$A151,MATCH(W$3,TQoL_Indexes!$B$8:$AK$8,0)),"")</f>
        <v/>
      </c>
      <c r="X151" s="86" t="str">
        <f>IFERROR(INDEX(DB_Typologies!$D$4:$AP$1445,MATCH($A$3,DB_Typologies!$AQ$4:$AQ$1445,0)+$A151,MATCH(X$3,TQoL_Indexes!$B$8:$AK$8,0)),"")</f>
        <v/>
      </c>
      <c r="Y151" s="86" t="str">
        <f>IFERROR(INDEX(DB_Typologies!$D$4:$AP$1445,MATCH($A$3,DB_Typologies!$AQ$4:$AQ$1445,0)+$A151,MATCH(Y$3,TQoL_Indexes!$B$8:$AK$8,0)),"")</f>
        <v/>
      </c>
      <c r="Z151" s="86" t="str">
        <f>IFERROR(INDEX(DB_Typologies!$D$4:$AP$1445,MATCH($A$3,DB_Typologies!$AQ$4:$AQ$1445,0)+$A151,MATCH(Z$3,TQoL_Indexes!$B$8:$AK$8,0)),"")</f>
        <v/>
      </c>
      <c r="AA151" s="86" t="str">
        <f>IFERROR(INDEX(DB_Typologies!$D$4:$AP$1445,MATCH($A$3,DB_Typologies!$AQ$4:$AQ$1445,0)+$A151,MATCH(AA$3,TQoL_Indexes!$B$8:$AK$8,0)),"")</f>
        <v/>
      </c>
      <c r="AB151" s="86" t="str">
        <f>IFERROR(INDEX(DB_Typologies!$D$4:$AP$1445,MATCH($A$3,DB_Typologies!$AQ$4:$AQ$1445,0)+$A151,MATCH(AB$3,TQoL_Indexes!$B$8:$AK$8,0)),"")</f>
        <v/>
      </c>
      <c r="AC151" s="86" t="str">
        <f>IFERROR(INDEX(DB_Typologies!$D$4:$AP$1445,MATCH($A$3,DB_Typologies!$AQ$4:$AQ$1445,0)+$A151,MATCH(AC$3,TQoL_Indexes!$B$8:$AK$8,0)),"")</f>
        <v/>
      </c>
      <c r="AD151" s="86" t="str">
        <f>IFERROR(INDEX(DB_Typologies!$D$4:$AP$1445,MATCH($A$3,DB_Typologies!$AQ$4:$AQ$1445,0)+$A151,MATCH(AD$3,TQoL_Indexes!$B$8:$AK$8,0)),"")</f>
        <v/>
      </c>
      <c r="AE151" s="86" t="str">
        <f>IFERROR(INDEX(DB_Typologies!$D$4:$AP$1445,MATCH($A$3,DB_Typologies!$AQ$4:$AQ$1445,0)+$A151,MATCH(AE$3,TQoL_Indexes!$B$8:$AK$8,0)),"")</f>
        <v/>
      </c>
      <c r="AF151" s="86" t="str">
        <f>IFERROR(INDEX(DB_Typologies!$D$4:$AP$1445,MATCH($A$3,DB_Typologies!$AQ$4:$AQ$1445,0)+$A151,MATCH(AF$3,TQoL_Indexes!$B$8:$AK$8,0)),"")</f>
        <v/>
      </c>
      <c r="AG151" s="86" t="str">
        <f>IFERROR(INDEX(DB_Typologies!$D$4:$AP$1445,MATCH($A$3,DB_Typologies!$AQ$4:$AQ$1445,0)+$A151,MATCH(AG$3,TQoL_Indexes!$B$8:$AK$8,0)),"")</f>
        <v/>
      </c>
      <c r="AH151" s="86" t="str">
        <f>IFERROR(INDEX(DB_Typologies!$D$4:$AP$1445,MATCH($A$3,DB_Typologies!$AQ$4:$AQ$1445,0)+$A151,MATCH(AH$3,TQoL_Indexes!$B$8:$AK$8,0)),"")</f>
        <v/>
      </c>
      <c r="AI151" s="86" t="str">
        <f>IFERROR(INDEX(DB_Typologies!$D$4:$AP$1445,MATCH($A$3,DB_Typologies!$AQ$4:$AQ$1445,0)+$A151,MATCH(AI$3,TQoL_Indexes!$B$8:$AK$8,0)),"")</f>
        <v/>
      </c>
      <c r="AJ151" s="86" t="str">
        <f>IFERROR(INDEX(DB_Typologies!$D$4:$AP$1445,MATCH($A$3,DB_Typologies!$AQ$4:$AQ$1445,0)+$A151,MATCH(AJ$3,TQoL_Indexes!$B$8:$AK$8,0)),"")</f>
        <v/>
      </c>
      <c r="AK151" s="86" t="str">
        <f>IFERROR(INDEX(DB_Typologies!$D$4:$AP$1445,MATCH($A$3,DB_Typologies!$AQ$4:$AQ$1445,0)+$A151,MATCH(AK$3,TQoL_Indexes!$B$8:$AK$8,0)),"")</f>
        <v/>
      </c>
      <c r="AL151" s="86" t="str">
        <f>IFERROR(INDEX(DB_Typologies!$D$4:$AP$1445,MATCH($A$3,DB_Typologies!$AQ$4:$AQ$1445,0)+$A151,MATCH(AL$3,TQoL_Indexes!$B$8:$AK$8,0)),"")</f>
        <v/>
      </c>
      <c r="AM151" s="87" t="str">
        <f>IFERROR(INDEX(DB_Typologies!$D$4:$AP$1445,MATCH($A$3,DB_Typologies!$AQ$4:$AQ$1445,0)+$A151,MATCH(AM$3,TQoL_Indexes!$B$8:$AK$8,0)),"")</f>
        <v/>
      </c>
    </row>
    <row r="152" spans="1:39">
      <c r="A152" s="58" t="str">
        <f>IFERROR(IF(A151+1&lt;COUNTIF(DB_Typologies!$AQ$4:$AQ$1445,$A$3),A151+1,""),"")</f>
        <v/>
      </c>
      <c r="B152" s="120" t="str">
        <f>IFERROR(INDEX(DB_Typologies!$D$4:$AP$1445,MATCH($A$3,DB_Typologies!$AQ$4:$AQ$1445,0)+$A152,MATCH(B$3,TQoL_Indexes!$B$8:$AK$8,0)),"")</f>
        <v/>
      </c>
      <c r="C152" s="86" t="str">
        <f>IFERROR(INDEX(DB_Typologies!$D$4:$AP$1445,MATCH($A$3,DB_Typologies!$AQ$4:$AQ$1445,0)+$A152,MATCH(C$3,TQoL_Indexes!$B$8:$AK$8,0)),"")</f>
        <v/>
      </c>
      <c r="D152" s="87" t="str">
        <f>IFERROR(INDEX(DB_Typologies!$D$4:$AP$1445,MATCH($A$3,DB_Typologies!$AQ$4:$AQ$1445,0)+$A152,MATCH(D$3,TQoL_Indexes!$B$8:$AK$8,0)),"")</f>
        <v/>
      </c>
      <c r="E152" s="86" t="str">
        <f>IFERROR(INDEX(DB_Typologies!$D$4:$AP$1445,MATCH($A$3,DB_Typologies!$AQ$4:$AQ$1445,0)+$A152,MATCH(E$3,TQoL_Indexes!$B$8:$AK$8,0)),"")</f>
        <v/>
      </c>
      <c r="F152" s="86" t="str">
        <f>IFERROR(INDEX(DB_Typologies!$D$4:$AP$1445,MATCH($A$3,DB_Typologies!$AQ$4:$AQ$1445,0)+$A152,MATCH(F$3,TQoL_Indexes!$B$8:$AK$8,0)),"")</f>
        <v/>
      </c>
      <c r="G152" s="86" t="str">
        <f>IFERROR(INDEX(DB_Typologies!$D$4:$AP$1445,MATCH($A$3,DB_Typologies!$AQ$4:$AQ$1445,0)+$A152,MATCH(G$3,TQoL_Indexes!$B$8:$AK$8,0)),"")</f>
        <v/>
      </c>
      <c r="H152" s="86" t="str">
        <f>IFERROR(INDEX(DB_Typologies!$D$4:$AP$1445,MATCH($A$3,DB_Typologies!$AQ$4:$AQ$1445,0)+$A152,MATCH(H$3,TQoL_Indexes!$B$8:$AK$8,0)),"")</f>
        <v/>
      </c>
      <c r="I152" s="86" t="str">
        <f>IFERROR(INDEX(DB_Typologies!$D$4:$AP$1445,MATCH($A$3,DB_Typologies!$AQ$4:$AQ$1445,0)+$A152,MATCH(I$3,TQoL_Indexes!$B$8:$AK$8,0)),"")</f>
        <v/>
      </c>
      <c r="J152" s="86" t="str">
        <f>IFERROR(INDEX(DB_Typologies!$D$4:$AP$1445,MATCH($A$3,DB_Typologies!$AQ$4:$AQ$1445,0)+$A152,MATCH(J$3,TQoL_Indexes!$B$8:$AK$8,0)),"")</f>
        <v/>
      </c>
      <c r="K152" s="86" t="str">
        <f>IFERROR(INDEX(DB_Typologies!$D$4:$AP$1445,MATCH($A$3,DB_Typologies!$AQ$4:$AQ$1445,0)+$A152,MATCH(K$3,TQoL_Indexes!$B$8:$AK$8,0)),"")</f>
        <v/>
      </c>
      <c r="L152" s="86" t="str">
        <f>IFERROR(INDEX(DB_Typologies!$D$4:$AP$1445,MATCH($A$3,DB_Typologies!$AQ$4:$AQ$1445,0)+$A152,MATCH(L$3,TQoL_Indexes!$B$8:$AK$8,0)),"")</f>
        <v/>
      </c>
      <c r="M152" s="86" t="str">
        <f>IFERROR(INDEX(DB_Typologies!$D$4:$AP$1445,MATCH($A$3,DB_Typologies!$AQ$4:$AQ$1445,0)+$A152,MATCH(M$3,TQoL_Indexes!$B$8:$AK$8,0)),"")</f>
        <v/>
      </c>
      <c r="N152" s="86" t="str">
        <f>IFERROR(INDEX(DB_Typologies!$D$4:$AP$1445,MATCH($A$3,DB_Typologies!$AQ$4:$AQ$1445,0)+$A152,MATCH(N$3,TQoL_Indexes!$B$8:$AK$8,0)),"")</f>
        <v/>
      </c>
      <c r="O152" s="86" t="str">
        <f>IFERROR(INDEX(DB_Typologies!$D$4:$AP$1445,MATCH($A$3,DB_Typologies!$AQ$4:$AQ$1445,0)+$A152,MATCH(O$3,TQoL_Indexes!$B$8:$AK$8,0)),"")</f>
        <v/>
      </c>
      <c r="P152" s="86" t="str">
        <f>IFERROR(INDEX(DB_Typologies!$D$4:$AP$1445,MATCH($A$3,DB_Typologies!$AQ$4:$AQ$1445,0)+$A152,MATCH(P$3,TQoL_Indexes!$B$8:$AK$8,0)),"")</f>
        <v/>
      </c>
      <c r="Q152" s="86" t="str">
        <f>IFERROR(INDEX(DB_Typologies!$D$4:$AP$1445,MATCH($A$3,DB_Typologies!$AQ$4:$AQ$1445,0)+$A152,MATCH(Q$3,TQoL_Indexes!$B$8:$AK$8,0)),"")</f>
        <v/>
      </c>
      <c r="R152" s="86" t="str">
        <f>IFERROR(INDEX(DB_Typologies!$D$4:$AP$1445,MATCH($A$3,DB_Typologies!$AQ$4:$AQ$1445,0)+$A152,MATCH(R$3,TQoL_Indexes!$B$8:$AK$8,0)),"")</f>
        <v/>
      </c>
      <c r="S152" s="86" t="str">
        <f>IFERROR(INDEX(DB_Typologies!$D$4:$AP$1445,MATCH($A$3,DB_Typologies!$AQ$4:$AQ$1445,0)+$A152,MATCH(S$3,TQoL_Indexes!$B$8:$AK$8,0)),"")</f>
        <v/>
      </c>
      <c r="T152" s="86" t="str">
        <f>IFERROR(INDEX(DB_Typologies!$D$4:$AP$1445,MATCH($A$3,DB_Typologies!$AQ$4:$AQ$1445,0)+$A152,MATCH(T$3,TQoL_Indexes!$B$8:$AK$8,0)),"")</f>
        <v/>
      </c>
      <c r="U152" s="86" t="str">
        <f>IFERROR(INDEX(DB_Typologies!$D$4:$AP$1445,MATCH($A$3,DB_Typologies!$AQ$4:$AQ$1445,0)+$A152,MATCH(U$3,TQoL_Indexes!$B$8:$AK$8,0)),"")</f>
        <v/>
      </c>
      <c r="V152" s="86" t="str">
        <f>IFERROR(INDEX(DB_Typologies!$D$4:$AP$1445,MATCH($A$3,DB_Typologies!$AQ$4:$AQ$1445,0)+$A152,MATCH(V$3,TQoL_Indexes!$B$8:$AK$8,0)),"")</f>
        <v/>
      </c>
      <c r="W152" s="86" t="str">
        <f>IFERROR(INDEX(DB_Typologies!$D$4:$AP$1445,MATCH($A$3,DB_Typologies!$AQ$4:$AQ$1445,0)+$A152,MATCH(W$3,TQoL_Indexes!$B$8:$AK$8,0)),"")</f>
        <v/>
      </c>
      <c r="X152" s="86" t="str">
        <f>IFERROR(INDEX(DB_Typologies!$D$4:$AP$1445,MATCH($A$3,DB_Typologies!$AQ$4:$AQ$1445,0)+$A152,MATCH(X$3,TQoL_Indexes!$B$8:$AK$8,0)),"")</f>
        <v/>
      </c>
      <c r="Y152" s="86" t="str">
        <f>IFERROR(INDEX(DB_Typologies!$D$4:$AP$1445,MATCH($A$3,DB_Typologies!$AQ$4:$AQ$1445,0)+$A152,MATCH(Y$3,TQoL_Indexes!$B$8:$AK$8,0)),"")</f>
        <v/>
      </c>
      <c r="Z152" s="86" t="str">
        <f>IFERROR(INDEX(DB_Typologies!$D$4:$AP$1445,MATCH($A$3,DB_Typologies!$AQ$4:$AQ$1445,0)+$A152,MATCH(Z$3,TQoL_Indexes!$B$8:$AK$8,0)),"")</f>
        <v/>
      </c>
      <c r="AA152" s="86" t="str">
        <f>IFERROR(INDEX(DB_Typologies!$D$4:$AP$1445,MATCH($A$3,DB_Typologies!$AQ$4:$AQ$1445,0)+$A152,MATCH(AA$3,TQoL_Indexes!$B$8:$AK$8,0)),"")</f>
        <v/>
      </c>
      <c r="AB152" s="86" t="str">
        <f>IFERROR(INDEX(DB_Typologies!$D$4:$AP$1445,MATCH($A$3,DB_Typologies!$AQ$4:$AQ$1445,0)+$A152,MATCH(AB$3,TQoL_Indexes!$B$8:$AK$8,0)),"")</f>
        <v/>
      </c>
      <c r="AC152" s="86" t="str">
        <f>IFERROR(INDEX(DB_Typologies!$D$4:$AP$1445,MATCH($A$3,DB_Typologies!$AQ$4:$AQ$1445,0)+$A152,MATCH(AC$3,TQoL_Indexes!$B$8:$AK$8,0)),"")</f>
        <v/>
      </c>
      <c r="AD152" s="86" t="str">
        <f>IFERROR(INDEX(DB_Typologies!$D$4:$AP$1445,MATCH($A$3,DB_Typologies!$AQ$4:$AQ$1445,0)+$A152,MATCH(AD$3,TQoL_Indexes!$B$8:$AK$8,0)),"")</f>
        <v/>
      </c>
      <c r="AE152" s="86" t="str">
        <f>IFERROR(INDEX(DB_Typologies!$D$4:$AP$1445,MATCH($A$3,DB_Typologies!$AQ$4:$AQ$1445,0)+$A152,MATCH(AE$3,TQoL_Indexes!$B$8:$AK$8,0)),"")</f>
        <v/>
      </c>
      <c r="AF152" s="86" t="str">
        <f>IFERROR(INDEX(DB_Typologies!$D$4:$AP$1445,MATCH($A$3,DB_Typologies!$AQ$4:$AQ$1445,0)+$A152,MATCH(AF$3,TQoL_Indexes!$B$8:$AK$8,0)),"")</f>
        <v/>
      </c>
      <c r="AG152" s="86" t="str">
        <f>IFERROR(INDEX(DB_Typologies!$D$4:$AP$1445,MATCH($A$3,DB_Typologies!$AQ$4:$AQ$1445,0)+$A152,MATCH(AG$3,TQoL_Indexes!$B$8:$AK$8,0)),"")</f>
        <v/>
      </c>
      <c r="AH152" s="86" t="str">
        <f>IFERROR(INDEX(DB_Typologies!$D$4:$AP$1445,MATCH($A$3,DB_Typologies!$AQ$4:$AQ$1445,0)+$A152,MATCH(AH$3,TQoL_Indexes!$B$8:$AK$8,0)),"")</f>
        <v/>
      </c>
      <c r="AI152" s="86" t="str">
        <f>IFERROR(INDEX(DB_Typologies!$D$4:$AP$1445,MATCH($A$3,DB_Typologies!$AQ$4:$AQ$1445,0)+$A152,MATCH(AI$3,TQoL_Indexes!$B$8:$AK$8,0)),"")</f>
        <v/>
      </c>
      <c r="AJ152" s="86" t="str">
        <f>IFERROR(INDEX(DB_Typologies!$D$4:$AP$1445,MATCH($A$3,DB_Typologies!$AQ$4:$AQ$1445,0)+$A152,MATCH(AJ$3,TQoL_Indexes!$B$8:$AK$8,0)),"")</f>
        <v/>
      </c>
      <c r="AK152" s="86" t="str">
        <f>IFERROR(INDEX(DB_Typologies!$D$4:$AP$1445,MATCH($A$3,DB_Typologies!$AQ$4:$AQ$1445,0)+$A152,MATCH(AK$3,TQoL_Indexes!$B$8:$AK$8,0)),"")</f>
        <v/>
      </c>
      <c r="AL152" s="86" t="str">
        <f>IFERROR(INDEX(DB_Typologies!$D$4:$AP$1445,MATCH($A$3,DB_Typologies!$AQ$4:$AQ$1445,0)+$A152,MATCH(AL$3,TQoL_Indexes!$B$8:$AK$8,0)),"")</f>
        <v/>
      </c>
      <c r="AM152" s="87" t="str">
        <f>IFERROR(INDEX(DB_Typologies!$D$4:$AP$1445,MATCH($A$3,DB_Typologies!$AQ$4:$AQ$1445,0)+$A152,MATCH(AM$3,TQoL_Indexes!$B$8:$AK$8,0)),"")</f>
        <v/>
      </c>
    </row>
    <row r="153" spans="1:39">
      <c r="A153" s="58" t="str">
        <f>IFERROR(IF(A152+1&lt;COUNTIF(DB_Typologies!$AQ$4:$AQ$1445,$A$3),A152+1,""),"")</f>
        <v/>
      </c>
      <c r="B153" s="120" t="str">
        <f>IFERROR(INDEX(DB_Typologies!$D$4:$AP$1445,MATCH($A$3,DB_Typologies!$AQ$4:$AQ$1445,0)+$A153,MATCH(B$3,TQoL_Indexes!$B$8:$AK$8,0)),"")</f>
        <v/>
      </c>
      <c r="C153" s="86" t="str">
        <f>IFERROR(INDEX(DB_Typologies!$D$4:$AP$1445,MATCH($A$3,DB_Typologies!$AQ$4:$AQ$1445,0)+$A153,MATCH(C$3,TQoL_Indexes!$B$8:$AK$8,0)),"")</f>
        <v/>
      </c>
      <c r="D153" s="87" t="str">
        <f>IFERROR(INDEX(DB_Typologies!$D$4:$AP$1445,MATCH($A$3,DB_Typologies!$AQ$4:$AQ$1445,0)+$A153,MATCH(D$3,TQoL_Indexes!$B$8:$AK$8,0)),"")</f>
        <v/>
      </c>
      <c r="E153" s="86" t="str">
        <f>IFERROR(INDEX(DB_Typologies!$D$4:$AP$1445,MATCH($A$3,DB_Typologies!$AQ$4:$AQ$1445,0)+$A153,MATCH(E$3,TQoL_Indexes!$B$8:$AK$8,0)),"")</f>
        <v/>
      </c>
      <c r="F153" s="86" t="str">
        <f>IFERROR(INDEX(DB_Typologies!$D$4:$AP$1445,MATCH($A$3,DB_Typologies!$AQ$4:$AQ$1445,0)+$A153,MATCH(F$3,TQoL_Indexes!$B$8:$AK$8,0)),"")</f>
        <v/>
      </c>
      <c r="G153" s="86" t="str">
        <f>IFERROR(INDEX(DB_Typologies!$D$4:$AP$1445,MATCH($A$3,DB_Typologies!$AQ$4:$AQ$1445,0)+$A153,MATCH(G$3,TQoL_Indexes!$B$8:$AK$8,0)),"")</f>
        <v/>
      </c>
      <c r="H153" s="86" t="str">
        <f>IFERROR(INDEX(DB_Typologies!$D$4:$AP$1445,MATCH($A$3,DB_Typologies!$AQ$4:$AQ$1445,0)+$A153,MATCH(H$3,TQoL_Indexes!$B$8:$AK$8,0)),"")</f>
        <v/>
      </c>
      <c r="I153" s="86" t="str">
        <f>IFERROR(INDEX(DB_Typologies!$D$4:$AP$1445,MATCH($A$3,DB_Typologies!$AQ$4:$AQ$1445,0)+$A153,MATCH(I$3,TQoL_Indexes!$B$8:$AK$8,0)),"")</f>
        <v/>
      </c>
      <c r="J153" s="86" t="str">
        <f>IFERROR(INDEX(DB_Typologies!$D$4:$AP$1445,MATCH($A$3,DB_Typologies!$AQ$4:$AQ$1445,0)+$A153,MATCH(J$3,TQoL_Indexes!$B$8:$AK$8,0)),"")</f>
        <v/>
      </c>
      <c r="K153" s="86" t="str">
        <f>IFERROR(INDEX(DB_Typologies!$D$4:$AP$1445,MATCH($A$3,DB_Typologies!$AQ$4:$AQ$1445,0)+$A153,MATCH(K$3,TQoL_Indexes!$B$8:$AK$8,0)),"")</f>
        <v/>
      </c>
      <c r="L153" s="86" t="str">
        <f>IFERROR(INDEX(DB_Typologies!$D$4:$AP$1445,MATCH($A$3,DB_Typologies!$AQ$4:$AQ$1445,0)+$A153,MATCH(L$3,TQoL_Indexes!$B$8:$AK$8,0)),"")</f>
        <v/>
      </c>
      <c r="M153" s="86" t="str">
        <f>IFERROR(INDEX(DB_Typologies!$D$4:$AP$1445,MATCH($A$3,DB_Typologies!$AQ$4:$AQ$1445,0)+$A153,MATCH(M$3,TQoL_Indexes!$B$8:$AK$8,0)),"")</f>
        <v/>
      </c>
      <c r="N153" s="86" t="str">
        <f>IFERROR(INDEX(DB_Typologies!$D$4:$AP$1445,MATCH($A$3,DB_Typologies!$AQ$4:$AQ$1445,0)+$A153,MATCH(N$3,TQoL_Indexes!$B$8:$AK$8,0)),"")</f>
        <v/>
      </c>
      <c r="O153" s="86" t="str">
        <f>IFERROR(INDEX(DB_Typologies!$D$4:$AP$1445,MATCH($A$3,DB_Typologies!$AQ$4:$AQ$1445,0)+$A153,MATCH(O$3,TQoL_Indexes!$B$8:$AK$8,0)),"")</f>
        <v/>
      </c>
      <c r="P153" s="86" t="str">
        <f>IFERROR(INDEX(DB_Typologies!$D$4:$AP$1445,MATCH($A$3,DB_Typologies!$AQ$4:$AQ$1445,0)+$A153,MATCH(P$3,TQoL_Indexes!$B$8:$AK$8,0)),"")</f>
        <v/>
      </c>
      <c r="Q153" s="86" t="str">
        <f>IFERROR(INDEX(DB_Typologies!$D$4:$AP$1445,MATCH($A$3,DB_Typologies!$AQ$4:$AQ$1445,0)+$A153,MATCH(Q$3,TQoL_Indexes!$B$8:$AK$8,0)),"")</f>
        <v/>
      </c>
      <c r="R153" s="86" t="str">
        <f>IFERROR(INDEX(DB_Typologies!$D$4:$AP$1445,MATCH($A$3,DB_Typologies!$AQ$4:$AQ$1445,0)+$A153,MATCH(R$3,TQoL_Indexes!$B$8:$AK$8,0)),"")</f>
        <v/>
      </c>
      <c r="S153" s="86" t="str">
        <f>IFERROR(INDEX(DB_Typologies!$D$4:$AP$1445,MATCH($A$3,DB_Typologies!$AQ$4:$AQ$1445,0)+$A153,MATCH(S$3,TQoL_Indexes!$B$8:$AK$8,0)),"")</f>
        <v/>
      </c>
      <c r="T153" s="86" t="str">
        <f>IFERROR(INDEX(DB_Typologies!$D$4:$AP$1445,MATCH($A$3,DB_Typologies!$AQ$4:$AQ$1445,0)+$A153,MATCH(T$3,TQoL_Indexes!$B$8:$AK$8,0)),"")</f>
        <v/>
      </c>
      <c r="U153" s="86" t="str">
        <f>IFERROR(INDEX(DB_Typologies!$D$4:$AP$1445,MATCH($A$3,DB_Typologies!$AQ$4:$AQ$1445,0)+$A153,MATCH(U$3,TQoL_Indexes!$B$8:$AK$8,0)),"")</f>
        <v/>
      </c>
      <c r="V153" s="86" t="str">
        <f>IFERROR(INDEX(DB_Typologies!$D$4:$AP$1445,MATCH($A$3,DB_Typologies!$AQ$4:$AQ$1445,0)+$A153,MATCH(V$3,TQoL_Indexes!$B$8:$AK$8,0)),"")</f>
        <v/>
      </c>
      <c r="W153" s="86" t="str">
        <f>IFERROR(INDEX(DB_Typologies!$D$4:$AP$1445,MATCH($A$3,DB_Typologies!$AQ$4:$AQ$1445,0)+$A153,MATCH(W$3,TQoL_Indexes!$B$8:$AK$8,0)),"")</f>
        <v/>
      </c>
      <c r="X153" s="86" t="str">
        <f>IFERROR(INDEX(DB_Typologies!$D$4:$AP$1445,MATCH($A$3,DB_Typologies!$AQ$4:$AQ$1445,0)+$A153,MATCH(X$3,TQoL_Indexes!$B$8:$AK$8,0)),"")</f>
        <v/>
      </c>
      <c r="Y153" s="86" t="str">
        <f>IFERROR(INDEX(DB_Typologies!$D$4:$AP$1445,MATCH($A$3,DB_Typologies!$AQ$4:$AQ$1445,0)+$A153,MATCH(Y$3,TQoL_Indexes!$B$8:$AK$8,0)),"")</f>
        <v/>
      </c>
      <c r="Z153" s="86" t="str">
        <f>IFERROR(INDEX(DB_Typologies!$D$4:$AP$1445,MATCH($A$3,DB_Typologies!$AQ$4:$AQ$1445,0)+$A153,MATCH(Z$3,TQoL_Indexes!$B$8:$AK$8,0)),"")</f>
        <v/>
      </c>
      <c r="AA153" s="86" t="str">
        <f>IFERROR(INDEX(DB_Typologies!$D$4:$AP$1445,MATCH($A$3,DB_Typologies!$AQ$4:$AQ$1445,0)+$A153,MATCH(AA$3,TQoL_Indexes!$B$8:$AK$8,0)),"")</f>
        <v/>
      </c>
      <c r="AB153" s="86" t="str">
        <f>IFERROR(INDEX(DB_Typologies!$D$4:$AP$1445,MATCH($A$3,DB_Typologies!$AQ$4:$AQ$1445,0)+$A153,MATCH(AB$3,TQoL_Indexes!$B$8:$AK$8,0)),"")</f>
        <v/>
      </c>
      <c r="AC153" s="86" t="str">
        <f>IFERROR(INDEX(DB_Typologies!$D$4:$AP$1445,MATCH($A$3,DB_Typologies!$AQ$4:$AQ$1445,0)+$A153,MATCH(AC$3,TQoL_Indexes!$B$8:$AK$8,0)),"")</f>
        <v/>
      </c>
      <c r="AD153" s="86" t="str">
        <f>IFERROR(INDEX(DB_Typologies!$D$4:$AP$1445,MATCH($A$3,DB_Typologies!$AQ$4:$AQ$1445,0)+$A153,MATCH(AD$3,TQoL_Indexes!$B$8:$AK$8,0)),"")</f>
        <v/>
      </c>
      <c r="AE153" s="86" t="str">
        <f>IFERROR(INDEX(DB_Typologies!$D$4:$AP$1445,MATCH($A$3,DB_Typologies!$AQ$4:$AQ$1445,0)+$A153,MATCH(AE$3,TQoL_Indexes!$B$8:$AK$8,0)),"")</f>
        <v/>
      </c>
      <c r="AF153" s="86" t="str">
        <f>IFERROR(INDEX(DB_Typologies!$D$4:$AP$1445,MATCH($A$3,DB_Typologies!$AQ$4:$AQ$1445,0)+$A153,MATCH(AF$3,TQoL_Indexes!$B$8:$AK$8,0)),"")</f>
        <v/>
      </c>
      <c r="AG153" s="86" t="str">
        <f>IFERROR(INDEX(DB_Typologies!$D$4:$AP$1445,MATCH($A$3,DB_Typologies!$AQ$4:$AQ$1445,0)+$A153,MATCH(AG$3,TQoL_Indexes!$B$8:$AK$8,0)),"")</f>
        <v/>
      </c>
      <c r="AH153" s="86" t="str">
        <f>IFERROR(INDEX(DB_Typologies!$D$4:$AP$1445,MATCH($A$3,DB_Typologies!$AQ$4:$AQ$1445,0)+$A153,MATCH(AH$3,TQoL_Indexes!$B$8:$AK$8,0)),"")</f>
        <v/>
      </c>
      <c r="AI153" s="86" t="str">
        <f>IFERROR(INDEX(DB_Typologies!$D$4:$AP$1445,MATCH($A$3,DB_Typologies!$AQ$4:$AQ$1445,0)+$A153,MATCH(AI$3,TQoL_Indexes!$B$8:$AK$8,0)),"")</f>
        <v/>
      </c>
      <c r="AJ153" s="86" t="str">
        <f>IFERROR(INDEX(DB_Typologies!$D$4:$AP$1445,MATCH($A$3,DB_Typologies!$AQ$4:$AQ$1445,0)+$A153,MATCH(AJ$3,TQoL_Indexes!$B$8:$AK$8,0)),"")</f>
        <v/>
      </c>
      <c r="AK153" s="86" t="str">
        <f>IFERROR(INDEX(DB_Typologies!$D$4:$AP$1445,MATCH($A$3,DB_Typologies!$AQ$4:$AQ$1445,0)+$A153,MATCH(AK$3,TQoL_Indexes!$B$8:$AK$8,0)),"")</f>
        <v/>
      </c>
      <c r="AL153" s="86" t="str">
        <f>IFERROR(INDEX(DB_Typologies!$D$4:$AP$1445,MATCH($A$3,DB_Typologies!$AQ$4:$AQ$1445,0)+$A153,MATCH(AL$3,TQoL_Indexes!$B$8:$AK$8,0)),"")</f>
        <v/>
      </c>
      <c r="AM153" s="87" t="str">
        <f>IFERROR(INDEX(DB_Typologies!$D$4:$AP$1445,MATCH($A$3,DB_Typologies!$AQ$4:$AQ$1445,0)+$A153,MATCH(AM$3,TQoL_Indexes!$B$8:$AK$8,0)),"")</f>
        <v/>
      </c>
    </row>
    <row r="154" spans="1:39">
      <c r="A154" s="58" t="str">
        <f>IFERROR(IF(A153+1&lt;COUNTIF(DB_Typologies!$AQ$4:$AQ$1445,$A$3),A153+1,""),"")</f>
        <v/>
      </c>
      <c r="B154" s="120" t="str">
        <f>IFERROR(INDEX(DB_Typologies!$D$4:$AP$1445,MATCH($A$3,DB_Typologies!$AQ$4:$AQ$1445,0)+$A154,MATCH(B$3,TQoL_Indexes!$B$8:$AK$8,0)),"")</f>
        <v/>
      </c>
      <c r="C154" s="86" t="str">
        <f>IFERROR(INDEX(DB_Typologies!$D$4:$AP$1445,MATCH($A$3,DB_Typologies!$AQ$4:$AQ$1445,0)+$A154,MATCH(C$3,TQoL_Indexes!$B$8:$AK$8,0)),"")</f>
        <v/>
      </c>
      <c r="D154" s="87" t="str">
        <f>IFERROR(INDEX(DB_Typologies!$D$4:$AP$1445,MATCH($A$3,DB_Typologies!$AQ$4:$AQ$1445,0)+$A154,MATCH(D$3,TQoL_Indexes!$B$8:$AK$8,0)),"")</f>
        <v/>
      </c>
      <c r="E154" s="86" t="str">
        <f>IFERROR(INDEX(DB_Typologies!$D$4:$AP$1445,MATCH($A$3,DB_Typologies!$AQ$4:$AQ$1445,0)+$A154,MATCH(E$3,TQoL_Indexes!$B$8:$AK$8,0)),"")</f>
        <v/>
      </c>
      <c r="F154" s="86" t="str">
        <f>IFERROR(INDEX(DB_Typologies!$D$4:$AP$1445,MATCH($A$3,DB_Typologies!$AQ$4:$AQ$1445,0)+$A154,MATCH(F$3,TQoL_Indexes!$B$8:$AK$8,0)),"")</f>
        <v/>
      </c>
      <c r="G154" s="86" t="str">
        <f>IFERROR(INDEX(DB_Typologies!$D$4:$AP$1445,MATCH($A$3,DB_Typologies!$AQ$4:$AQ$1445,0)+$A154,MATCH(G$3,TQoL_Indexes!$B$8:$AK$8,0)),"")</f>
        <v/>
      </c>
      <c r="H154" s="86" t="str">
        <f>IFERROR(INDEX(DB_Typologies!$D$4:$AP$1445,MATCH($A$3,DB_Typologies!$AQ$4:$AQ$1445,0)+$A154,MATCH(H$3,TQoL_Indexes!$B$8:$AK$8,0)),"")</f>
        <v/>
      </c>
      <c r="I154" s="86" t="str">
        <f>IFERROR(INDEX(DB_Typologies!$D$4:$AP$1445,MATCH($A$3,DB_Typologies!$AQ$4:$AQ$1445,0)+$A154,MATCH(I$3,TQoL_Indexes!$B$8:$AK$8,0)),"")</f>
        <v/>
      </c>
      <c r="J154" s="86" t="str">
        <f>IFERROR(INDEX(DB_Typologies!$D$4:$AP$1445,MATCH($A$3,DB_Typologies!$AQ$4:$AQ$1445,0)+$A154,MATCH(J$3,TQoL_Indexes!$B$8:$AK$8,0)),"")</f>
        <v/>
      </c>
      <c r="K154" s="86" t="str">
        <f>IFERROR(INDEX(DB_Typologies!$D$4:$AP$1445,MATCH($A$3,DB_Typologies!$AQ$4:$AQ$1445,0)+$A154,MATCH(K$3,TQoL_Indexes!$B$8:$AK$8,0)),"")</f>
        <v/>
      </c>
      <c r="L154" s="86" t="str">
        <f>IFERROR(INDEX(DB_Typologies!$D$4:$AP$1445,MATCH($A$3,DB_Typologies!$AQ$4:$AQ$1445,0)+$A154,MATCH(L$3,TQoL_Indexes!$B$8:$AK$8,0)),"")</f>
        <v/>
      </c>
      <c r="M154" s="86" t="str">
        <f>IFERROR(INDEX(DB_Typologies!$D$4:$AP$1445,MATCH($A$3,DB_Typologies!$AQ$4:$AQ$1445,0)+$A154,MATCH(M$3,TQoL_Indexes!$B$8:$AK$8,0)),"")</f>
        <v/>
      </c>
      <c r="N154" s="86" t="str">
        <f>IFERROR(INDEX(DB_Typologies!$D$4:$AP$1445,MATCH($A$3,DB_Typologies!$AQ$4:$AQ$1445,0)+$A154,MATCH(N$3,TQoL_Indexes!$B$8:$AK$8,0)),"")</f>
        <v/>
      </c>
      <c r="O154" s="86" t="str">
        <f>IFERROR(INDEX(DB_Typologies!$D$4:$AP$1445,MATCH($A$3,DB_Typologies!$AQ$4:$AQ$1445,0)+$A154,MATCH(O$3,TQoL_Indexes!$B$8:$AK$8,0)),"")</f>
        <v/>
      </c>
      <c r="P154" s="86" t="str">
        <f>IFERROR(INDEX(DB_Typologies!$D$4:$AP$1445,MATCH($A$3,DB_Typologies!$AQ$4:$AQ$1445,0)+$A154,MATCH(P$3,TQoL_Indexes!$B$8:$AK$8,0)),"")</f>
        <v/>
      </c>
      <c r="Q154" s="86" t="str">
        <f>IFERROR(INDEX(DB_Typologies!$D$4:$AP$1445,MATCH($A$3,DB_Typologies!$AQ$4:$AQ$1445,0)+$A154,MATCH(Q$3,TQoL_Indexes!$B$8:$AK$8,0)),"")</f>
        <v/>
      </c>
      <c r="R154" s="86" t="str">
        <f>IFERROR(INDEX(DB_Typologies!$D$4:$AP$1445,MATCH($A$3,DB_Typologies!$AQ$4:$AQ$1445,0)+$A154,MATCH(R$3,TQoL_Indexes!$B$8:$AK$8,0)),"")</f>
        <v/>
      </c>
      <c r="S154" s="86" t="str">
        <f>IFERROR(INDEX(DB_Typologies!$D$4:$AP$1445,MATCH($A$3,DB_Typologies!$AQ$4:$AQ$1445,0)+$A154,MATCH(S$3,TQoL_Indexes!$B$8:$AK$8,0)),"")</f>
        <v/>
      </c>
      <c r="T154" s="86" t="str">
        <f>IFERROR(INDEX(DB_Typologies!$D$4:$AP$1445,MATCH($A$3,DB_Typologies!$AQ$4:$AQ$1445,0)+$A154,MATCH(T$3,TQoL_Indexes!$B$8:$AK$8,0)),"")</f>
        <v/>
      </c>
      <c r="U154" s="86" t="str">
        <f>IFERROR(INDEX(DB_Typologies!$D$4:$AP$1445,MATCH($A$3,DB_Typologies!$AQ$4:$AQ$1445,0)+$A154,MATCH(U$3,TQoL_Indexes!$B$8:$AK$8,0)),"")</f>
        <v/>
      </c>
      <c r="V154" s="86" t="str">
        <f>IFERROR(INDEX(DB_Typologies!$D$4:$AP$1445,MATCH($A$3,DB_Typologies!$AQ$4:$AQ$1445,0)+$A154,MATCH(V$3,TQoL_Indexes!$B$8:$AK$8,0)),"")</f>
        <v/>
      </c>
      <c r="W154" s="86" t="str">
        <f>IFERROR(INDEX(DB_Typologies!$D$4:$AP$1445,MATCH($A$3,DB_Typologies!$AQ$4:$AQ$1445,0)+$A154,MATCH(W$3,TQoL_Indexes!$B$8:$AK$8,0)),"")</f>
        <v/>
      </c>
      <c r="X154" s="86" t="str">
        <f>IFERROR(INDEX(DB_Typologies!$D$4:$AP$1445,MATCH($A$3,DB_Typologies!$AQ$4:$AQ$1445,0)+$A154,MATCH(X$3,TQoL_Indexes!$B$8:$AK$8,0)),"")</f>
        <v/>
      </c>
      <c r="Y154" s="86" t="str">
        <f>IFERROR(INDEX(DB_Typologies!$D$4:$AP$1445,MATCH($A$3,DB_Typologies!$AQ$4:$AQ$1445,0)+$A154,MATCH(Y$3,TQoL_Indexes!$B$8:$AK$8,0)),"")</f>
        <v/>
      </c>
      <c r="Z154" s="86" t="str">
        <f>IFERROR(INDEX(DB_Typologies!$D$4:$AP$1445,MATCH($A$3,DB_Typologies!$AQ$4:$AQ$1445,0)+$A154,MATCH(Z$3,TQoL_Indexes!$B$8:$AK$8,0)),"")</f>
        <v/>
      </c>
      <c r="AA154" s="86" t="str">
        <f>IFERROR(INDEX(DB_Typologies!$D$4:$AP$1445,MATCH($A$3,DB_Typologies!$AQ$4:$AQ$1445,0)+$A154,MATCH(AA$3,TQoL_Indexes!$B$8:$AK$8,0)),"")</f>
        <v/>
      </c>
      <c r="AB154" s="86" t="str">
        <f>IFERROR(INDEX(DB_Typologies!$D$4:$AP$1445,MATCH($A$3,DB_Typologies!$AQ$4:$AQ$1445,0)+$A154,MATCH(AB$3,TQoL_Indexes!$B$8:$AK$8,0)),"")</f>
        <v/>
      </c>
      <c r="AC154" s="86" t="str">
        <f>IFERROR(INDEX(DB_Typologies!$D$4:$AP$1445,MATCH($A$3,DB_Typologies!$AQ$4:$AQ$1445,0)+$A154,MATCH(AC$3,TQoL_Indexes!$B$8:$AK$8,0)),"")</f>
        <v/>
      </c>
      <c r="AD154" s="86" t="str">
        <f>IFERROR(INDEX(DB_Typologies!$D$4:$AP$1445,MATCH($A$3,DB_Typologies!$AQ$4:$AQ$1445,0)+$A154,MATCH(AD$3,TQoL_Indexes!$B$8:$AK$8,0)),"")</f>
        <v/>
      </c>
      <c r="AE154" s="86" t="str">
        <f>IFERROR(INDEX(DB_Typologies!$D$4:$AP$1445,MATCH($A$3,DB_Typologies!$AQ$4:$AQ$1445,0)+$A154,MATCH(AE$3,TQoL_Indexes!$B$8:$AK$8,0)),"")</f>
        <v/>
      </c>
      <c r="AF154" s="86" t="str">
        <f>IFERROR(INDEX(DB_Typologies!$D$4:$AP$1445,MATCH($A$3,DB_Typologies!$AQ$4:$AQ$1445,0)+$A154,MATCH(AF$3,TQoL_Indexes!$B$8:$AK$8,0)),"")</f>
        <v/>
      </c>
      <c r="AG154" s="86" t="str">
        <f>IFERROR(INDEX(DB_Typologies!$D$4:$AP$1445,MATCH($A$3,DB_Typologies!$AQ$4:$AQ$1445,0)+$A154,MATCH(AG$3,TQoL_Indexes!$B$8:$AK$8,0)),"")</f>
        <v/>
      </c>
      <c r="AH154" s="86" t="str">
        <f>IFERROR(INDEX(DB_Typologies!$D$4:$AP$1445,MATCH($A$3,DB_Typologies!$AQ$4:$AQ$1445,0)+$A154,MATCH(AH$3,TQoL_Indexes!$B$8:$AK$8,0)),"")</f>
        <v/>
      </c>
      <c r="AI154" s="86" t="str">
        <f>IFERROR(INDEX(DB_Typologies!$D$4:$AP$1445,MATCH($A$3,DB_Typologies!$AQ$4:$AQ$1445,0)+$A154,MATCH(AI$3,TQoL_Indexes!$B$8:$AK$8,0)),"")</f>
        <v/>
      </c>
      <c r="AJ154" s="86" t="str">
        <f>IFERROR(INDEX(DB_Typologies!$D$4:$AP$1445,MATCH($A$3,DB_Typologies!$AQ$4:$AQ$1445,0)+$A154,MATCH(AJ$3,TQoL_Indexes!$B$8:$AK$8,0)),"")</f>
        <v/>
      </c>
      <c r="AK154" s="86" t="str">
        <f>IFERROR(INDEX(DB_Typologies!$D$4:$AP$1445,MATCH($A$3,DB_Typologies!$AQ$4:$AQ$1445,0)+$A154,MATCH(AK$3,TQoL_Indexes!$B$8:$AK$8,0)),"")</f>
        <v/>
      </c>
      <c r="AL154" s="86" t="str">
        <f>IFERROR(INDEX(DB_Typologies!$D$4:$AP$1445,MATCH($A$3,DB_Typologies!$AQ$4:$AQ$1445,0)+$A154,MATCH(AL$3,TQoL_Indexes!$B$8:$AK$8,0)),"")</f>
        <v/>
      </c>
      <c r="AM154" s="87" t="str">
        <f>IFERROR(INDEX(DB_Typologies!$D$4:$AP$1445,MATCH($A$3,DB_Typologies!$AQ$4:$AQ$1445,0)+$A154,MATCH(AM$3,TQoL_Indexes!$B$8:$AK$8,0)),"")</f>
        <v/>
      </c>
    </row>
    <row r="155" spans="1:39">
      <c r="A155" s="58" t="str">
        <f>IFERROR(IF(A154+1&lt;COUNTIF(DB_Typologies!$AQ$4:$AQ$1445,$A$3),A154+1,""),"")</f>
        <v/>
      </c>
      <c r="B155" s="120" t="str">
        <f>IFERROR(INDEX(DB_Typologies!$D$4:$AP$1445,MATCH($A$3,DB_Typologies!$AQ$4:$AQ$1445,0)+$A155,MATCH(B$3,TQoL_Indexes!$B$8:$AK$8,0)),"")</f>
        <v/>
      </c>
      <c r="C155" s="86" t="str">
        <f>IFERROR(INDEX(DB_Typologies!$D$4:$AP$1445,MATCH($A$3,DB_Typologies!$AQ$4:$AQ$1445,0)+$A155,MATCH(C$3,TQoL_Indexes!$B$8:$AK$8,0)),"")</f>
        <v/>
      </c>
      <c r="D155" s="87" t="str">
        <f>IFERROR(INDEX(DB_Typologies!$D$4:$AP$1445,MATCH($A$3,DB_Typologies!$AQ$4:$AQ$1445,0)+$A155,MATCH(D$3,TQoL_Indexes!$B$8:$AK$8,0)),"")</f>
        <v/>
      </c>
      <c r="E155" s="86" t="str">
        <f>IFERROR(INDEX(DB_Typologies!$D$4:$AP$1445,MATCH($A$3,DB_Typologies!$AQ$4:$AQ$1445,0)+$A155,MATCH(E$3,TQoL_Indexes!$B$8:$AK$8,0)),"")</f>
        <v/>
      </c>
      <c r="F155" s="86" t="str">
        <f>IFERROR(INDEX(DB_Typologies!$D$4:$AP$1445,MATCH($A$3,DB_Typologies!$AQ$4:$AQ$1445,0)+$A155,MATCH(F$3,TQoL_Indexes!$B$8:$AK$8,0)),"")</f>
        <v/>
      </c>
      <c r="G155" s="86" t="str">
        <f>IFERROR(INDEX(DB_Typologies!$D$4:$AP$1445,MATCH($A$3,DB_Typologies!$AQ$4:$AQ$1445,0)+$A155,MATCH(G$3,TQoL_Indexes!$B$8:$AK$8,0)),"")</f>
        <v/>
      </c>
      <c r="H155" s="86" t="str">
        <f>IFERROR(INDEX(DB_Typologies!$D$4:$AP$1445,MATCH($A$3,DB_Typologies!$AQ$4:$AQ$1445,0)+$A155,MATCH(H$3,TQoL_Indexes!$B$8:$AK$8,0)),"")</f>
        <v/>
      </c>
      <c r="I155" s="86" t="str">
        <f>IFERROR(INDEX(DB_Typologies!$D$4:$AP$1445,MATCH($A$3,DB_Typologies!$AQ$4:$AQ$1445,0)+$A155,MATCH(I$3,TQoL_Indexes!$B$8:$AK$8,0)),"")</f>
        <v/>
      </c>
      <c r="J155" s="86" t="str">
        <f>IFERROR(INDEX(DB_Typologies!$D$4:$AP$1445,MATCH($A$3,DB_Typologies!$AQ$4:$AQ$1445,0)+$A155,MATCH(J$3,TQoL_Indexes!$B$8:$AK$8,0)),"")</f>
        <v/>
      </c>
      <c r="K155" s="86" t="str">
        <f>IFERROR(INDEX(DB_Typologies!$D$4:$AP$1445,MATCH($A$3,DB_Typologies!$AQ$4:$AQ$1445,0)+$A155,MATCH(K$3,TQoL_Indexes!$B$8:$AK$8,0)),"")</f>
        <v/>
      </c>
      <c r="L155" s="86" t="str">
        <f>IFERROR(INDEX(DB_Typologies!$D$4:$AP$1445,MATCH($A$3,DB_Typologies!$AQ$4:$AQ$1445,0)+$A155,MATCH(L$3,TQoL_Indexes!$B$8:$AK$8,0)),"")</f>
        <v/>
      </c>
      <c r="M155" s="86" t="str">
        <f>IFERROR(INDEX(DB_Typologies!$D$4:$AP$1445,MATCH($A$3,DB_Typologies!$AQ$4:$AQ$1445,0)+$A155,MATCH(M$3,TQoL_Indexes!$B$8:$AK$8,0)),"")</f>
        <v/>
      </c>
      <c r="N155" s="86" t="str">
        <f>IFERROR(INDEX(DB_Typologies!$D$4:$AP$1445,MATCH($A$3,DB_Typologies!$AQ$4:$AQ$1445,0)+$A155,MATCH(N$3,TQoL_Indexes!$B$8:$AK$8,0)),"")</f>
        <v/>
      </c>
      <c r="O155" s="86" t="str">
        <f>IFERROR(INDEX(DB_Typologies!$D$4:$AP$1445,MATCH($A$3,DB_Typologies!$AQ$4:$AQ$1445,0)+$A155,MATCH(O$3,TQoL_Indexes!$B$8:$AK$8,0)),"")</f>
        <v/>
      </c>
      <c r="P155" s="86" t="str">
        <f>IFERROR(INDEX(DB_Typologies!$D$4:$AP$1445,MATCH($A$3,DB_Typologies!$AQ$4:$AQ$1445,0)+$A155,MATCH(P$3,TQoL_Indexes!$B$8:$AK$8,0)),"")</f>
        <v/>
      </c>
      <c r="Q155" s="86" t="str">
        <f>IFERROR(INDEX(DB_Typologies!$D$4:$AP$1445,MATCH($A$3,DB_Typologies!$AQ$4:$AQ$1445,0)+$A155,MATCH(Q$3,TQoL_Indexes!$B$8:$AK$8,0)),"")</f>
        <v/>
      </c>
      <c r="R155" s="86" t="str">
        <f>IFERROR(INDEX(DB_Typologies!$D$4:$AP$1445,MATCH($A$3,DB_Typologies!$AQ$4:$AQ$1445,0)+$A155,MATCH(R$3,TQoL_Indexes!$B$8:$AK$8,0)),"")</f>
        <v/>
      </c>
      <c r="S155" s="86" t="str">
        <f>IFERROR(INDEX(DB_Typologies!$D$4:$AP$1445,MATCH($A$3,DB_Typologies!$AQ$4:$AQ$1445,0)+$A155,MATCH(S$3,TQoL_Indexes!$B$8:$AK$8,0)),"")</f>
        <v/>
      </c>
      <c r="T155" s="86" t="str">
        <f>IFERROR(INDEX(DB_Typologies!$D$4:$AP$1445,MATCH($A$3,DB_Typologies!$AQ$4:$AQ$1445,0)+$A155,MATCH(T$3,TQoL_Indexes!$B$8:$AK$8,0)),"")</f>
        <v/>
      </c>
      <c r="U155" s="86" t="str">
        <f>IFERROR(INDEX(DB_Typologies!$D$4:$AP$1445,MATCH($A$3,DB_Typologies!$AQ$4:$AQ$1445,0)+$A155,MATCH(U$3,TQoL_Indexes!$B$8:$AK$8,0)),"")</f>
        <v/>
      </c>
      <c r="V155" s="86" t="str">
        <f>IFERROR(INDEX(DB_Typologies!$D$4:$AP$1445,MATCH($A$3,DB_Typologies!$AQ$4:$AQ$1445,0)+$A155,MATCH(V$3,TQoL_Indexes!$B$8:$AK$8,0)),"")</f>
        <v/>
      </c>
      <c r="W155" s="86" t="str">
        <f>IFERROR(INDEX(DB_Typologies!$D$4:$AP$1445,MATCH($A$3,DB_Typologies!$AQ$4:$AQ$1445,0)+$A155,MATCH(W$3,TQoL_Indexes!$B$8:$AK$8,0)),"")</f>
        <v/>
      </c>
      <c r="X155" s="86" t="str">
        <f>IFERROR(INDEX(DB_Typologies!$D$4:$AP$1445,MATCH($A$3,DB_Typologies!$AQ$4:$AQ$1445,0)+$A155,MATCH(X$3,TQoL_Indexes!$B$8:$AK$8,0)),"")</f>
        <v/>
      </c>
      <c r="Y155" s="86" t="str">
        <f>IFERROR(INDEX(DB_Typologies!$D$4:$AP$1445,MATCH($A$3,DB_Typologies!$AQ$4:$AQ$1445,0)+$A155,MATCH(Y$3,TQoL_Indexes!$B$8:$AK$8,0)),"")</f>
        <v/>
      </c>
      <c r="Z155" s="86" t="str">
        <f>IFERROR(INDEX(DB_Typologies!$D$4:$AP$1445,MATCH($A$3,DB_Typologies!$AQ$4:$AQ$1445,0)+$A155,MATCH(Z$3,TQoL_Indexes!$B$8:$AK$8,0)),"")</f>
        <v/>
      </c>
      <c r="AA155" s="86" t="str">
        <f>IFERROR(INDEX(DB_Typologies!$D$4:$AP$1445,MATCH($A$3,DB_Typologies!$AQ$4:$AQ$1445,0)+$A155,MATCH(AA$3,TQoL_Indexes!$B$8:$AK$8,0)),"")</f>
        <v/>
      </c>
      <c r="AB155" s="86" t="str">
        <f>IFERROR(INDEX(DB_Typologies!$D$4:$AP$1445,MATCH($A$3,DB_Typologies!$AQ$4:$AQ$1445,0)+$A155,MATCH(AB$3,TQoL_Indexes!$B$8:$AK$8,0)),"")</f>
        <v/>
      </c>
      <c r="AC155" s="86" t="str">
        <f>IFERROR(INDEX(DB_Typologies!$D$4:$AP$1445,MATCH($A$3,DB_Typologies!$AQ$4:$AQ$1445,0)+$A155,MATCH(AC$3,TQoL_Indexes!$B$8:$AK$8,0)),"")</f>
        <v/>
      </c>
      <c r="AD155" s="86" t="str">
        <f>IFERROR(INDEX(DB_Typologies!$D$4:$AP$1445,MATCH($A$3,DB_Typologies!$AQ$4:$AQ$1445,0)+$A155,MATCH(AD$3,TQoL_Indexes!$B$8:$AK$8,0)),"")</f>
        <v/>
      </c>
      <c r="AE155" s="86" t="str">
        <f>IFERROR(INDEX(DB_Typologies!$D$4:$AP$1445,MATCH($A$3,DB_Typologies!$AQ$4:$AQ$1445,0)+$A155,MATCH(AE$3,TQoL_Indexes!$B$8:$AK$8,0)),"")</f>
        <v/>
      </c>
      <c r="AF155" s="86" t="str">
        <f>IFERROR(INDEX(DB_Typologies!$D$4:$AP$1445,MATCH($A$3,DB_Typologies!$AQ$4:$AQ$1445,0)+$A155,MATCH(AF$3,TQoL_Indexes!$B$8:$AK$8,0)),"")</f>
        <v/>
      </c>
      <c r="AG155" s="86" t="str">
        <f>IFERROR(INDEX(DB_Typologies!$D$4:$AP$1445,MATCH($A$3,DB_Typologies!$AQ$4:$AQ$1445,0)+$A155,MATCH(AG$3,TQoL_Indexes!$B$8:$AK$8,0)),"")</f>
        <v/>
      </c>
      <c r="AH155" s="86" t="str">
        <f>IFERROR(INDEX(DB_Typologies!$D$4:$AP$1445,MATCH($A$3,DB_Typologies!$AQ$4:$AQ$1445,0)+$A155,MATCH(AH$3,TQoL_Indexes!$B$8:$AK$8,0)),"")</f>
        <v/>
      </c>
      <c r="AI155" s="86" t="str">
        <f>IFERROR(INDEX(DB_Typologies!$D$4:$AP$1445,MATCH($A$3,DB_Typologies!$AQ$4:$AQ$1445,0)+$A155,MATCH(AI$3,TQoL_Indexes!$B$8:$AK$8,0)),"")</f>
        <v/>
      </c>
      <c r="AJ155" s="86" t="str">
        <f>IFERROR(INDEX(DB_Typologies!$D$4:$AP$1445,MATCH($A$3,DB_Typologies!$AQ$4:$AQ$1445,0)+$A155,MATCH(AJ$3,TQoL_Indexes!$B$8:$AK$8,0)),"")</f>
        <v/>
      </c>
      <c r="AK155" s="86" t="str">
        <f>IFERROR(INDEX(DB_Typologies!$D$4:$AP$1445,MATCH($A$3,DB_Typologies!$AQ$4:$AQ$1445,0)+$A155,MATCH(AK$3,TQoL_Indexes!$B$8:$AK$8,0)),"")</f>
        <v/>
      </c>
      <c r="AL155" s="86" t="str">
        <f>IFERROR(INDEX(DB_Typologies!$D$4:$AP$1445,MATCH($A$3,DB_Typologies!$AQ$4:$AQ$1445,0)+$A155,MATCH(AL$3,TQoL_Indexes!$B$8:$AK$8,0)),"")</f>
        <v/>
      </c>
      <c r="AM155" s="87" t="str">
        <f>IFERROR(INDEX(DB_Typologies!$D$4:$AP$1445,MATCH($A$3,DB_Typologies!$AQ$4:$AQ$1445,0)+$A155,MATCH(AM$3,TQoL_Indexes!$B$8:$AK$8,0)),"")</f>
        <v/>
      </c>
    </row>
    <row r="156" spans="1:39">
      <c r="A156" s="58" t="str">
        <f>IFERROR(IF(A155+1&lt;COUNTIF(DB_Typologies!$AQ$4:$AQ$1445,$A$3),A155+1,""),"")</f>
        <v/>
      </c>
      <c r="B156" s="120" t="str">
        <f>IFERROR(INDEX(DB_Typologies!$D$4:$AP$1445,MATCH($A$3,DB_Typologies!$AQ$4:$AQ$1445,0)+$A156,MATCH(B$3,TQoL_Indexes!$B$8:$AK$8,0)),"")</f>
        <v/>
      </c>
      <c r="C156" s="86" t="str">
        <f>IFERROR(INDEX(DB_Typologies!$D$4:$AP$1445,MATCH($A$3,DB_Typologies!$AQ$4:$AQ$1445,0)+$A156,MATCH(C$3,TQoL_Indexes!$B$8:$AK$8,0)),"")</f>
        <v/>
      </c>
      <c r="D156" s="87" t="str">
        <f>IFERROR(INDEX(DB_Typologies!$D$4:$AP$1445,MATCH($A$3,DB_Typologies!$AQ$4:$AQ$1445,0)+$A156,MATCH(D$3,TQoL_Indexes!$B$8:$AK$8,0)),"")</f>
        <v/>
      </c>
      <c r="E156" s="86" t="str">
        <f>IFERROR(INDEX(DB_Typologies!$D$4:$AP$1445,MATCH($A$3,DB_Typologies!$AQ$4:$AQ$1445,0)+$A156,MATCH(E$3,TQoL_Indexes!$B$8:$AK$8,0)),"")</f>
        <v/>
      </c>
      <c r="F156" s="86" t="str">
        <f>IFERROR(INDEX(DB_Typologies!$D$4:$AP$1445,MATCH($A$3,DB_Typologies!$AQ$4:$AQ$1445,0)+$A156,MATCH(F$3,TQoL_Indexes!$B$8:$AK$8,0)),"")</f>
        <v/>
      </c>
      <c r="G156" s="86" t="str">
        <f>IFERROR(INDEX(DB_Typologies!$D$4:$AP$1445,MATCH($A$3,DB_Typologies!$AQ$4:$AQ$1445,0)+$A156,MATCH(G$3,TQoL_Indexes!$B$8:$AK$8,0)),"")</f>
        <v/>
      </c>
      <c r="H156" s="86" t="str">
        <f>IFERROR(INDEX(DB_Typologies!$D$4:$AP$1445,MATCH($A$3,DB_Typologies!$AQ$4:$AQ$1445,0)+$A156,MATCH(H$3,TQoL_Indexes!$B$8:$AK$8,0)),"")</f>
        <v/>
      </c>
      <c r="I156" s="86" t="str">
        <f>IFERROR(INDEX(DB_Typologies!$D$4:$AP$1445,MATCH($A$3,DB_Typologies!$AQ$4:$AQ$1445,0)+$A156,MATCH(I$3,TQoL_Indexes!$B$8:$AK$8,0)),"")</f>
        <v/>
      </c>
      <c r="J156" s="86" t="str">
        <f>IFERROR(INDEX(DB_Typologies!$D$4:$AP$1445,MATCH($A$3,DB_Typologies!$AQ$4:$AQ$1445,0)+$A156,MATCH(J$3,TQoL_Indexes!$B$8:$AK$8,0)),"")</f>
        <v/>
      </c>
      <c r="K156" s="86" t="str">
        <f>IFERROR(INDEX(DB_Typologies!$D$4:$AP$1445,MATCH($A$3,DB_Typologies!$AQ$4:$AQ$1445,0)+$A156,MATCH(K$3,TQoL_Indexes!$B$8:$AK$8,0)),"")</f>
        <v/>
      </c>
      <c r="L156" s="86" t="str">
        <f>IFERROR(INDEX(DB_Typologies!$D$4:$AP$1445,MATCH($A$3,DB_Typologies!$AQ$4:$AQ$1445,0)+$A156,MATCH(L$3,TQoL_Indexes!$B$8:$AK$8,0)),"")</f>
        <v/>
      </c>
      <c r="M156" s="86" t="str">
        <f>IFERROR(INDEX(DB_Typologies!$D$4:$AP$1445,MATCH($A$3,DB_Typologies!$AQ$4:$AQ$1445,0)+$A156,MATCH(M$3,TQoL_Indexes!$B$8:$AK$8,0)),"")</f>
        <v/>
      </c>
      <c r="N156" s="86" t="str">
        <f>IFERROR(INDEX(DB_Typologies!$D$4:$AP$1445,MATCH($A$3,DB_Typologies!$AQ$4:$AQ$1445,0)+$A156,MATCH(N$3,TQoL_Indexes!$B$8:$AK$8,0)),"")</f>
        <v/>
      </c>
      <c r="O156" s="86" t="str">
        <f>IFERROR(INDEX(DB_Typologies!$D$4:$AP$1445,MATCH($A$3,DB_Typologies!$AQ$4:$AQ$1445,0)+$A156,MATCH(O$3,TQoL_Indexes!$B$8:$AK$8,0)),"")</f>
        <v/>
      </c>
      <c r="P156" s="86" t="str">
        <f>IFERROR(INDEX(DB_Typologies!$D$4:$AP$1445,MATCH($A$3,DB_Typologies!$AQ$4:$AQ$1445,0)+$A156,MATCH(P$3,TQoL_Indexes!$B$8:$AK$8,0)),"")</f>
        <v/>
      </c>
      <c r="Q156" s="86" t="str">
        <f>IFERROR(INDEX(DB_Typologies!$D$4:$AP$1445,MATCH($A$3,DB_Typologies!$AQ$4:$AQ$1445,0)+$A156,MATCH(Q$3,TQoL_Indexes!$B$8:$AK$8,0)),"")</f>
        <v/>
      </c>
      <c r="R156" s="86" t="str">
        <f>IFERROR(INDEX(DB_Typologies!$D$4:$AP$1445,MATCH($A$3,DB_Typologies!$AQ$4:$AQ$1445,0)+$A156,MATCH(R$3,TQoL_Indexes!$B$8:$AK$8,0)),"")</f>
        <v/>
      </c>
      <c r="S156" s="86" t="str">
        <f>IFERROR(INDEX(DB_Typologies!$D$4:$AP$1445,MATCH($A$3,DB_Typologies!$AQ$4:$AQ$1445,0)+$A156,MATCH(S$3,TQoL_Indexes!$B$8:$AK$8,0)),"")</f>
        <v/>
      </c>
      <c r="T156" s="86" t="str">
        <f>IFERROR(INDEX(DB_Typologies!$D$4:$AP$1445,MATCH($A$3,DB_Typologies!$AQ$4:$AQ$1445,0)+$A156,MATCH(T$3,TQoL_Indexes!$B$8:$AK$8,0)),"")</f>
        <v/>
      </c>
      <c r="U156" s="86" t="str">
        <f>IFERROR(INDEX(DB_Typologies!$D$4:$AP$1445,MATCH($A$3,DB_Typologies!$AQ$4:$AQ$1445,0)+$A156,MATCH(U$3,TQoL_Indexes!$B$8:$AK$8,0)),"")</f>
        <v/>
      </c>
      <c r="V156" s="86" t="str">
        <f>IFERROR(INDEX(DB_Typologies!$D$4:$AP$1445,MATCH($A$3,DB_Typologies!$AQ$4:$AQ$1445,0)+$A156,MATCH(V$3,TQoL_Indexes!$B$8:$AK$8,0)),"")</f>
        <v/>
      </c>
      <c r="W156" s="86" t="str">
        <f>IFERROR(INDEX(DB_Typologies!$D$4:$AP$1445,MATCH($A$3,DB_Typologies!$AQ$4:$AQ$1445,0)+$A156,MATCH(W$3,TQoL_Indexes!$B$8:$AK$8,0)),"")</f>
        <v/>
      </c>
      <c r="X156" s="86" t="str">
        <f>IFERROR(INDEX(DB_Typologies!$D$4:$AP$1445,MATCH($A$3,DB_Typologies!$AQ$4:$AQ$1445,0)+$A156,MATCH(X$3,TQoL_Indexes!$B$8:$AK$8,0)),"")</f>
        <v/>
      </c>
      <c r="Y156" s="86" t="str">
        <f>IFERROR(INDEX(DB_Typologies!$D$4:$AP$1445,MATCH($A$3,DB_Typologies!$AQ$4:$AQ$1445,0)+$A156,MATCH(Y$3,TQoL_Indexes!$B$8:$AK$8,0)),"")</f>
        <v/>
      </c>
      <c r="Z156" s="86" t="str">
        <f>IFERROR(INDEX(DB_Typologies!$D$4:$AP$1445,MATCH($A$3,DB_Typologies!$AQ$4:$AQ$1445,0)+$A156,MATCH(Z$3,TQoL_Indexes!$B$8:$AK$8,0)),"")</f>
        <v/>
      </c>
      <c r="AA156" s="86" t="str">
        <f>IFERROR(INDEX(DB_Typologies!$D$4:$AP$1445,MATCH($A$3,DB_Typologies!$AQ$4:$AQ$1445,0)+$A156,MATCH(AA$3,TQoL_Indexes!$B$8:$AK$8,0)),"")</f>
        <v/>
      </c>
      <c r="AB156" s="86" t="str">
        <f>IFERROR(INDEX(DB_Typologies!$D$4:$AP$1445,MATCH($A$3,DB_Typologies!$AQ$4:$AQ$1445,0)+$A156,MATCH(AB$3,TQoL_Indexes!$B$8:$AK$8,0)),"")</f>
        <v/>
      </c>
      <c r="AC156" s="86" t="str">
        <f>IFERROR(INDEX(DB_Typologies!$D$4:$AP$1445,MATCH($A$3,DB_Typologies!$AQ$4:$AQ$1445,0)+$A156,MATCH(AC$3,TQoL_Indexes!$B$8:$AK$8,0)),"")</f>
        <v/>
      </c>
      <c r="AD156" s="86" t="str">
        <f>IFERROR(INDEX(DB_Typologies!$D$4:$AP$1445,MATCH($A$3,DB_Typologies!$AQ$4:$AQ$1445,0)+$A156,MATCH(AD$3,TQoL_Indexes!$B$8:$AK$8,0)),"")</f>
        <v/>
      </c>
      <c r="AE156" s="86" t="str">
        <f>IFERROR(INDEX(DB_Typologies!$D$4:$AP$1445,MATCH($A$3,DB_Typologies!$AQ$4:$AQ$1445,0)+$A156,MATCH(AE$3,TQoL_Indexes!$B$8:$AK$8,0)),"")</f>
        <v/>
      </c>
      <c r="AF156" s="86" t="str">
        <f>IFERROR(INDEX(DB_Typologies!$D$4:$AP$1445,MATCH($A$3,DB_Typologies!$AQ$4:$AQ$1445,0)+$A156,MATCH(AF$3,TQoL_Indexes!$B$8:$AK$8,0)),"")</f>
        <v/>
      </c>
      <c r="AG156" s="86" t="str">
        <f>IFERROR(INDEX(DB_Typologies!$D$4:$AP$1445,MATCH($A$3,DB_Typologies!$AQ$4:$AQ$1445,0)+$A156,MATCH(AG$3,TQoL_Indexes!$B$8:$AK$8,0)),"")</f>
        <v/>
      </c>
      <c r="AH156" s="86" t="str">
        <f>IFERROR(INDEX(DB_Typologies!$D$4:$AP$1445,MATCH($A$3,DB_Typologies!$AQ$4:$AQ$1445,0)+$A156,MATCH(AH$3,TQoL_Indexes!$B$8:$AK$8,0)),"")</f>
        <v/>
      </c>
      <c r="AI156" s="86" t="str">
        <f>IFERROR(INDEX(DB_Typologies!$D$4:$AP$1445,MATCH($A$3,DB_Typologies!$AQ$4:$AQ$1445,0)+$A156,MATCH(AI$3,TQoL_Indexes!$B$8:$AK$8,0)),"")</f>
        <v/>
      </c>
      <c r="AJ156" s="86" t="str">
        <f>IFERROR(INDEX(DB_Typologies!$D$4:$AP$1445,MATCH($A$3,DB_Typologies!$AQ$4:$AQ$1445,0)+$A156,MATCH(AJ$3,TQoL_Indexes!$B$8:$AK$8,0)),"")</f>
        <v/>
      </c>
      <c r="AK156" s="86" t="str">
        <f>IFERROR(INDEX(DB_Typologies!$D$4:$AP$1445,MATCH($A$3,DB_Typologies!$AQ$4:$AQ$1445,0)+$A156,MATCH(AK$3,TQoL_Indexes!$B$8:$AK$8,0)),"")</f>
        <v/>
      </c>
      <c r="AL156" s="86" t="str">
        <f>IFERROR(INDEX(DB_Typologies!$D$4:$AP$1445,MATCH($A$3,DB_Typologies!$AQ$4:$AQ$1445,0)+$A156,MATCH(AL$3,TQoL_Indexes!$B$8:$AK$8,0)),"")</f>
        <v/>
      </c>
      <c r="AM156" s="87" t="str">
        <f>IFERROR(INDEX(DB_Typologies!$D$4:$AP$1445,MATCH($A$3,DB_Typologies!$AQ$4:$AQ$1445,0)+$A156,MATCH(AM$3,TQoL_Indexes!$B$8:$AK$8,0)),"")</f>
        <v/>
      </c>
    </row>
    <row r="157" spans="1:39">
      <c r="A157" s="58" t="str">
        <f>IFERROR(IF(A156+1&lt;COUNTIF(DB_Typologies!$AQ$4:$AQ$1445,$A$3),A156+1,""),"")</f>
        <v/>
      </c>
      <c r="B157" s="120" t="str">
        <f>IFERROR(INDEX(DB_Typologies!$D$4:$AP$1445,MATCH($A$3,DB_Typologies!$AQ$4:$AQ$1445,0)+$A157,MATCH(B$3,TQoL_Indexes!$B$8:$AK$8,0)),"")</f>
        <v/>
      </c>
      <c r="C157" s="86" t="str">
        <f>IFERROR(INDEX(DB_Typologies!$D$4:$AP$1445,MATCH($A$3,DB_Typologies!$AQ$4:$AQ$1445,0)+$A157,MATCH(C$3,TQoL_Indexes!$B$8:$AK$8,0)),"")</f>
        <v/>
      </c>
      <c r="D157" s="87" t="str">
        <f>IFERROR(INDEX(DB_Typologies!$D$4:$AP$1445,MATCH($A$3,DB_Typologies!$AQ$4:$AQ$1445,0)+$A157,MATCH(D$3,TQoL_Indexes!$B$8:$AK$8,0)),"")</f>
        <v/>
      </c>
      <c r="E157" s="86" t="str">
        <f>IFERROR(INDEX(DB_Typologies!$D$4:$AP$1445,MATCH($A$3,DB_Typologies!$AQ$4:$AQ$1445,0)+$A157,MATCH(E$3,TQoL_Indexes!$B$8:$AK$8,0)),"")</f>
        <v/>
      </c>
      <c r="F157" s="86" t="str">
        <f>IFERROR(INDEX(DB_Typologies!$D$4:$AP$1445,MATCH($A$3,DB_Typologies!$AQ$4:$AQ$1445,0)+$A157,MATCH(F$3,TQoL_Indexes!$B$8:$AK$8,0)),"")</f>
        <v/>
      </c>
      <c r="G157" s="86" t="str">
        <f>IFERROR(INDEX(DB_Typologies!$D$4:$AP$1445,MATCH($A$3,DB_Typologies!$AQ$4:$AQ$1445,0)+$A157,MATCH(G$3,TQoL_Indexes!$B$8:$AK$8,0)),"")</f>
        <v/>
      </c>
      <c r="H157" s="86" t="str">
        <f>IFERROR(INDEX(DB_Typologies!$D$4:$AP$1445,MATCH($A$3,DB_Typologies!$AQ$4:$AQ$1445,0)+$A157,MATCH(H$3,TQoL_Indexes!$B$8:$AK$8,0)),"")</f>
        <v/>
      </c>
      <c r="I157" s="86" t="str">
        <f>IFERROR(INDEX(DB_Typologies!$D$4:$AP$1445,MATCH($A$3,DB_Typologies!$AQ$4:$AQ$1445,0)+$A157,MATCH(I$3,TQoL_Indexes!$B$8:$AK$8,0)),"")</f>
        <v/>
      </c>
      <c r="J157" s="86" t="str">
        <f>IFERROR(INDEX(DB_Typologies!$D$4:$AP$1445,MATCH($A$3,DB_Typologies!$AQ$4:$AQ$1445,0)+$A157,MATCH(J$3,TQoL_Indexes!$B$8:$AK$8,0)),"")</f>
        <v/>
      </c>
      <c r="K157" s="86" t="str">
        <f>IFERROR(INDEX(DB_Typologies!$D$4:$AP$1445,MATCH($A$3,DB_Typologies!$AQ$4:$AQ$1445,0)+$A157,MATCH(K$3,TQoL_Indexes!$B$8:$AK$8,0)),"")</f>
        <v/>
      </c>
      <c r="L157" s="86" t="str">
        <f>IFERROR(INDEX(DB_Typologies!$D$4:$AP$1445,MATCH($A$3,DB_Typologies!$AQ$4:$AQ$1445,0)+$A157,MATCH(L$3,TQoL_Indexes!$B$8:$AK$8,0)),"")</f>
        <v/>
      </c>
      <c r="M157" s="86" t="str">
        <f>IFERROR(INDEX(DB_Typologies!$D$4:$AP$1445,MATCH($A$3,DB_Typologies!$AQ$4:$AQ$1445,0)+$A157,MATCH(M$3,TQoL_Indexes!$B$8:$AK$8,0)),"")</f>
        <v/>
      </c>
      <c r="N157" s="86" t="str">
        <f>IFERROR(INDEX(DB_Typologies!$D$4:$AP$1445,MATCH($A$3,DB_Typologies!$AQ$4:$AQ$1445,0)+$A157,MATCH(N$3,TQoL_Indexes!$B$8:$AK$8,0)),"")</f>
        <v/>
      </c>
      <c r="O157" s="86" t="str">
        <f>IFERROR(INDEX(DB_Typologies!$D$4:$AP$1445,MATCH($A$3,DB_Typologies!$AQ$4:$AQ$1445,0)+$A157,MATCH(O$3,TQoL_Indexes!$B$8:$AK$8,0)),"")</f>
        <v/>
      </c>
      <c r="P157" s="86" t="str">
        <f>IFERROR(INDEX(DB_Typologies!$D$4:$AP$1445,MATCH($A$3,DB_Typologies!$AQ$4:$AQ$1445,0)+$A157,MATCH(P$3,TQoL_Indexes!$B$8:$AK$8,0)),"")</f>
        <v/>
      </c>
      <c r="Q157" s="86" t="str">
        <f>IFERROR(INDEX(DB_Typologies!$D$4:$AP$1445,MATCH($A$3,DB_Typologies!$AQ$4:$AQ$1445,0)+$A157,MATCH(Q$3,TQoL_Indexes!$B$8:$AK$8,0)),"")</f>
        <v/>
      </c>
      <c r="R157" s="86" t="str">
        <f>IFERROR(INDEX(DB_Typologies!$D$4:$AP$1445,MATCH($A$3,DB_Typologies!$AQ$4:$AQ$1445,0)+$A157,MATCH(R$3,TQoL_Indexes!$B$8:$AK$8,0)),"")</f>
        <v/>
      </c>
      <c r="S157" s="86" t="str">
        <f>IFERROR(INDEX(DB_Typologies!$D$4:$AP$1445,MATCH($A$3,DB_Typologies!$AQ$4:$AQ$1445,0)+$A157,MATCH(S$3,TQoL_Indexes!$B$8:$AK$8,0)),"")</f>
        <v/>
      </c>
      <c r="T157" s="86" t="str">
        <f>IFERROR(INDEX(DB_Typologies!$D$4:$AP$1445,MATCH($A$3,DB_Typologies!$AQ$4:$AQ$1445,0)+$A157,MATCH(T$3,TQoL_Indexes!$B$8:$AK$8,0)),"")</f>
        <v/>
      </c>
      <c r="U157" s="86" t="str">
        <f>IFERROR(INDEX(DB_Typologies!$D$4:$AP$1445,MATCH($A$3,DB_Typologies!$AQ$4:$AQ$1445,0)+$A157,MATCH(U$3,TQoL_Indexes!$B$8:$AK$8,0)),"")</f>
        <v/>
      </c>
      <c r="V157" s="86" t="str">
        <f>IFERROR(INDEX(DB_Typologies!$D$4:$AP$1445,MATCH($A$3,DB_Typologies!$AQ$4:$AQ$1445,0)+$A157,MATCH(V$3,TQoL_Indexes!$B$8:$AK$8,0)),"")</f>
        <v/>
      </c>
      <c r="W157" s="86" t="str">
        <f>IFERROR(INDEX(DB_Typologies!$D$4:$AP$1445,MATCH($A$3,DB_Typologies!$AQ$4:$AQ$1445,0)+$A157,MATCH(W$3,TQoL_Indexes!$B$8:$AK$8,0)),"")</f>
        <v/>
      </c>
      <c r="X157" s="86" t="str">
        <f>IFERROR(INDEX(DB_Typologies!$D$4:$AP$1445,MATCH($A$3,DB_Typologies!$AQ$4:$AQ$1445,0)+$A157,MATCH(X$3,TQoL_Indexes!$B$8:$AK$8,0)),"")</f>
        <v/>
      </c>
      <c r="Y157" s="86" t="str">
        <f>IFERROR(INDEX(DB_Typologies!$D$4:$AP$1445,MATCH($A$3,DB_Typologies!$AQ$4:$AQ$1445,0)+$A157,MATCH(Y$3,TQoL_Indexes!$B$8:$AK$8,0)),"")</f>
        <v/>
      </c>
      <c r="Z157" s="86" t="str">
        <f>IFERROR(INDEX(DB_Typologies!$D$4:$AP$1445,MATCH($A$3,DB_Typologies!$AQ$4:$AQ$1445,0)+$A157,MATCH(Z$3,TQoL_Indexes!$B$8:$AK$8,0)),"")</f>
        <v/>
      </c>
      <c r="AA157" s="86" t="str">
        <f>IFERROR(INDEX(DB_Typologies!$D$4:$AP$1445,MATCH($A$3,DB_Typologies!$AQ$4:$AQ$1445,0)+$A157,MATCH(AA$3,TQoL_Indexes!$B$8:$AK$8,0)),"")</f>
        <v/>
      </c>
      <c r="AB157" s="86" t="str">
        <f>IFERROR(INDEX(DB_Typologies!$D$4:$AP$1445,MATCH($A$3,DB_Typologies!$AQ$4:$AQ$1445,0)+$A157,MATCH(AB$3,TQoL_Indexes!$B$8:$AK$8,0)),"")</f>
        <v/>
      </c>
      <c r="AC157" s="86" t="str">
        <f>IFERROR(INDEX(DB_Typologies!$D$4:$AP$1445,MATCH($A$3,DB_Typologies!$AQ$4:$AQ$1445,0)+$A157,MATCH(AC$3,TQoL_Indexes!$B$8:$AK$8,0)),"")</f>
        <v/>
      </c>
      <c r="AD157" s="86" t="str">
        <f>IFERROR(INDEX(DB_Typologies!$D$4:$AP$1445,MATCH($A$3,DB_Typologies!$AQ$4:$AQ$1445,0)+$A157,MATCH(AD$3,TQoL_Indexes!$B$8:$AK$8,0)),"")</f>
        <v/>
      </c>
      <c r="AE157" s="86" t="str">
        <f>IFERROR(INDEX(DB_Typologies!$D$4:$AP$1445,MATCH($A$3,DB_Typologies!$AQ$4:$AQ$1445,0)+$A157,MATCH(AE$3,TQoL_Indexes!$B$8:$AK$8,0)),"")</f>
        <v/>
      </c>
      <c r="AF157" s="86" t="str">
        <f>IFERROR(INDEX(DB_Typologies!$D$4:$AP$1445,MATCH($A$3,DB_Typologies!$AQ$4:$AQ$1445,0)+$A157,MATCH(AF$3,TQoL_Indexes!$B$8:$AK$8,0)),"")</f>
        <v/>
      </c>
      <c r="AG157" s="86" t="str">
        <f>IFERROR(INDEX(DB_Typologies!$D$4:$AP$1445,MATCH($A$3,DB_Typologies!$AQ$4:$AQ$1445,0)+$A157,MATCH(AG$3,TQoL_Indexes!$B$8:$AK$8,0)),"")</f>
        <v/>
      </c>
      <c r="AH157" s="86" t="str">
        <f>IFERROR(INDEX(DB_Typologies!$D$4:$AP$1445,MATCH($A$3,DB_Typologies!$AQ$4:$AQ$1445,0)+$A157,MATCH(AH$3,TQoL_Indexes!$B$8:$AK$8,0)),"")</f>
        <v/>
      </c>
      <c r="AI157" s="86" t="str">
        <f>IFERROR(INDEX(DB_Typologies!$D$4:$AP$1445,MATCH($A$3,DB_Typologies!$AQ$4:$AQ$1445,0)+$A157,MATCH(AI$3,TQoL_Indexes!$B$8:$AK$8,0)),"")</f>
        <v/>
      </c>
      <c r="AJ157" s="86" t="str">
        <f>IFERROR(INDEX(DB_Typologies!$D$4:$AP$1445,MATCH($A$3,DB_Typologies!$AQ$4:$AQ$1445,0)+$A157,MATCH(AJ$3,TQoL_Indexes!$B$8:$AK$8,0)),"")</f>
        <v/>
      </c>
      <c r="AK157" s="86" t="str">
        <f>IFERROR(INDEX(DB_Typologies!$D$4:$AP$1445,MATCH($A$3,DB_Typologies!$AQ$4:$AQ$1445,0)+$A157,MATCH(AK$3,TQoL_Indexes!$B$8:$AK$8,0)),"")</f>
        <v/>
      </c>
      <c r="AL157" s="86" t="str">
        <f>IFERROR(INDEX(DB_Typologies!$D$4:$AP$1445,MATCH($A$3,DB_Typologies!$AQ$4:$AQ$1445,0)+$A157,MATCH(AL$3,TQoL_Indexes!$B$8:$AK$8,0)),"")</f>
        <v/>
      </c>
      <c r="AM157" s="87" t="str">
        <f>IFERROR(INDEX(DB_Typologies!$D$4:$AP$1445,MATCH($A$3,DB_Typologies!$AQ$4:$AQ$1445,0)+$A157,MATCH(AM$3,TQoL_Indexes!$B$8:$AK$8,0)),"")</f>
        <v/>
      </c>
    </row>
    <row r="158" spans="1:39">
      <c r="A158" s="58" t="str">
        <f>IFERROR(IF(A157+1&lt;COUNTIF(DB_Typologies!$AQ$4:$AQ$1445,$A$3),A157+1,""),"")</f>
        <v/>
      </c>
      <c r="B158" s="120" t="str">
        <f>IFERROR(INDEX(DB_Typologies!$D$4:$AP$1445,MATCH($A$3,DB_Typologies!$AQ$4:$AQ$1445,0)+$A158,MATCH(B$3,TQoL_Indexes!$B$8:$AK$8,0)),"")</f>
        <v/>
      </c>
      <c r="C158" s="86" t="str">
        <f>IFERROR(INDEX(DB_Typologies!$D$4:$AP$1445,MATCH($A$3,DB_Typologies!$AQ$4:$AQ$1445,0)+$A158,MATCH(C$3,TQoL_Indexes!$B$8:$AK$8,0)),"")</f>
        <v/>
      </c>
      <c r="D158" s="87" t="str">
        <f>IFERROR(INDEX(DB_Typologies!$D$4:$AP$1445,MATCH($A$3,DB_Typologies!$AQ$4:$AQ$1445,0)+$A158,MATCH(D$3,TQoL_Indexes!$B$8:$AK$8,0)),"")</f>
        <v/>
      </c>
      <c r="E158" s="86" t="str">
        <f>IFERROR(INDEX(DB_Typologies!$D$4:$AP$1445,MATCH($A$3,DB_Typologies!$AQ$4:$AQ$1445,0)+$A158,MATCH(E$3,TQoL_Indexes!$B$8:$AK$8,0)),"")</f>
        <v/>
      </c>
      <c r="F158" s="86" t="str">
        <f>IFERROR(INDEX(DB_Typologies!$D$4:$AP$1445,MATCH($A$3,DB_Typologies!$AQ$4:$AQ$1445,0)+$A158,MATCH(F$3,TQoL_Indexes!$B$8:$AK$8,0)),"")</f>
        <v/>
      </c>
      <c r="G158" s="86" t="str">
        <f>IFERROR(INDEX(DB_Typologies!$D$4:$AP$1445,MATCH($A$3,DB_Typologies!$AQ$4:$AQ$1445,0)+$A158,MATCH(G$3,TQoL_Indexes!$B$8:$AK$8,0)),"")</f>
        <v/>
      </c>
      <c r="H158" s="86" t="str">
        <f>IFERROR(INDEX(DB_Typologies!$D$4:$AP$1445,MATCH($A$3,DB_Typologies!$AQ$4:$AQ$1445,0)+$A158,MATCH(H$3,TQoL_Indexes!$B$8:$AK$8,0)),"")</f>
        <v/>
      </c>
      <c r="I158" s="86" t="str">
        <f>IFERROR(INDEX(DB_Typologies!$D$4:$AP$1445,MATCH($A$3,DB_Typologies!$AQ$4:$AQ$1445,0)+$A158,MATCH(I$3,TQoL_Indexes!$B$8:$AK$8,0)),"")</f>
        <v/>
      </c>
      <c r="J158" s="86" t="str">
        <f>IFERROR(INDEX(DB_Typologies!$D$4:$AP$1445,MATCH($A$3,DB_Typologies!$AQ$4:$AQ$1445,0)+$A158,MATCH(J$3,TQoL_Indexes!$B$8:$AK$8,0)),"")</f>
        <v/>
      </c>
      <c r="K158" s="86" t="str">
        <f>IFERROR(INDEX(DB_Typologies!$D$4:$AP$1445,MATCH($A$3,DB_Typologies!$AQ$4:$AQ$1445,0)+$A158,MATCH(K$3,TQoL_Indexes!$B$8:$AK$8,0)),"")</f>
        <v/>
      </c>
      <c r="L158" s="86" t="str">
        <f>IFERROR(INDEX(DB_Typologies!$D$4:$AP$1445,MATCH($A$3,DB_Typologies!$AQ$4:$AQ$1445,0)+$A158,MATCH(L$3,TQoL_Indexes!$B$8:$AK$8,0)),"")</f>
        <v/>
      </c>
      <c r="M158" s="86" t="str">
        <f>IFERROR(INDEX(DB_Typologies!$D$4:$AP$1445,MATCH($A$3,DB_Typologies!$AQ$4:$AQ$1445,0)+$A158,MATCH(M$3,TQoL_Indexes!$B$8:$AK$8,0)),"")</f>
        <v/>
      </c>
      <c r="N158" s="86" t="str">
        <f>IFERROR(INDEX(DB_Typologies!$D$4:$AP$1445,MATCH($A$3,DB_Typologies!$AQ$4:$AQ$1445,0)+$A158,MATCH(N$3,TQoL_Indexes!$B$8:$AK$8,0)),"")</f>
        <v/>
      </c>
      <c r="O158" s="86" t="str">
        <f>IFERROR(INDEX(DB_Typologies!$D$4:$AP$1445,MATCH($A$3,DB_Typologies!$AQ$4:$AQ$1445,0)+$A158,MATCH(O$3,TQoL_Indexes!$B$8:$AK$8,0)),"")</f>
        <v/>
      </c>
      <c r="P158" s="86" t="str">
        <f>IFERROR(INDEX(DB_Typologies!$D$4:$AP$1445,MATCH($A$3,DB_Typologies!$AQ$4:$AQ$1445,0)+$A158,MATCH(P$3,TQoL_Indexes!$B$8:$AK$8,0)),"")</f>
        <v/>
      </c>
      <c r="Q158" s="86" t="str">
        <f>IFERROR(INDEX(DB_Typologies!$D$4:$AP$1445,MATCH($A$3,DB_Typologies!$AQ$4:$AQ$1445,0)+$A158,MATCH(Q$3,TQoL_Indexes!$B$8:$AK$8,0)),"")</f>
        <v/>
      </c>
      <c r="R158" s="86" t="str">
        <f>IFERROR(INDEX(DB_Typologies!$D$4:$AP$1445,MATCH($A$3,DB_Typologies!$AQ$4:$AQ$1445,0)+$A158,MATCH(R$3,TQoL_Indexes!$B$8:$AK$8,0)),"")</f>
        <v/>
      </c>
      <c r="S158" s="86" t="str">
        <f>IFERROR(INDEX(DB_Typologies!$D$4:$AP$1445,MATCH($A$3,DB_Typologies!$AQ$4:$AQ$1445,0)+$A158,MATCH(S$3,TQoL_Indexes!$B$8:$AK$8,0)),"")</f>
        <v/>
      </c>
      <c r="T158" s="86" t="str">
        <f>IFERROR(INDEX(DB_Typologies!$D$4:$AP$1445,MATCH($A$3,DB_Typologies!$AQ$4:$AQ$1445,0)+$A158,MATCH(T$3,TQoL_Indexes!$B$8:$AK$8,0)),"")</f>
        <v/>
      </c>
      <c r="U158" s="86" t="str">
        <f>IFERROR(INDEX(DB_Typologies!$D$4:$AP$1445,MATCH($A$3,DB_Typologies!$AQ$4:$AQ$1445,0)+$A158,MATCH(U$3,TQoL_Indexes!$B$8:$AK$8,0)),"")</f>
        <v/>
      </c>
      <c r="V158" s="86" t="str">
        <f>IFERROR(INDEX(DB_Typologies!$D$4:$AP$1445,MATCH($A$3,DB_Typologies!$AQ$4:$AQ$1445,0)+$A158,MATCH(V$3,TQoL_Indexes!$B$8:$AK$8,0)),"")</f>
        <v/>
      </c>
      <c r="W158" s="86" t="str">
        <f>IFERROR(INDEX(DB_Typologies!$D$4:$AP$1445,MATCH($A$3,DB_Typologies!$AQ$4:$AQ$1445,0)+$A158,MATCH(W$3,TQoL_Indexes!$B$8:$AK$8,0)),"")</f>
        <v/>
      </c>
      <c r="X158" s="86" t="str">
        <f>IFERROR(INDEX(DB_Typologies!$D$4:$AP$1445,MATCH($A$3,DB_Typologies!$AQ$4:$AQ$1445,0)+$A158,MATCH(X$3,TQoL_Indexes!$B$8:$AK$8,0)),"")</f>
        <v/>
      </c>
      <c r="Y158" s="86" t="str">
        <f>IFERROR(INDEX(DB_Typologies!$D$4:$AP$1445,MATCH($A$3,DB_Typologies!$AQ$4:$AQ$1445,0)+$A158,MATCH(Y$3,TQoL_Indexes!$B$8:$AK$8,0)),"")</f>
        <v/>
      </c>
      <c r="Z158" s="86" t="str">
        <f>IFERROR(INDEX(DB_Typologies!$D$4:$AP$1445,MATCH($A$3,DB_Typologies!$AQ$4:$AQ$1445,0)+$A158,MATCH(Z$3,TQoL_Indexes!$B$8:$AK$8,0)),"")</f>
        <v/>
      </c>
      <c r="AA158" s="86" t="str">
        <f>IFERROR(INDEX(DB_Typologies!$D$4:$AP$1445,MATCH($A$3,DB_Typologies!$AQ$4:$AQ$1445,0)+$A158,MATCH(AA$3,TQoL_Indexes!$B$8:$AK$8,0)),"")</f>
        <v/>
      </c>
      <c r="AB158" s="86" t="str">
        <f>IFERROR(INDEX(DB_Typologies!$D$4:$AP$1445,MATCH($A$3,DB_Typologies!$AQ$4:$AQ$1445,0)+$A158,MATCH(AB$3,TQoL_Indexes!$B$8:$AK$8,0)),"")</f>
        <v/>
      </c>
      <c r="AC158" s="86" t="str">
        <f>IFERROR(INDEX(DB_Typologies!$D$4:$AP$1445,MATCH($A$3,DB_Typologies!$AQ$4:$AQ$1445,0)+$A158,MATCH(AC$3,TQoL_Indexes!$B$8:$AK$8,0)),"")</f>
        <v/>
      </c>
      <c r="AD158" s="86" t="str">
        <f>IFERROR(INDEX(DB_Typologies!$D$4:$AP$1445,MATCH($A$3,DB_Typologies!$AQ$4:$AQ$1445,0)+$A158,MATCH(AD$3,TQoL_Indexes!$B$8:$AK$8,0)),"")</f>
        <v/>
      </c>
      <c r="AE158" s="86" t="str">
        <f>IFERROR(INDEX(DB_Typologies!$D$4:$AP$1445,MATCH($A$3,DB_Typologies!$AQ$4:$AQ$1445,0)+$A158,MATCH(AE$3,TQoL_Indexes!$B$8:$AK$8,0)),"")</f>
        <v/>
      </c>
      <c r="AF158" s="86" t="str">
        <f>IFERROR(INDEX(DB_Typologies!$D$4:$AP$1445,MATCH($A$3,DB_Typologies!$AQ$4:$AQ$1445,0)+$A158,MATCH(AF$3,TQoL_Indexes!$B$8:$AK$8,0)),"")</f>
        <v/>
      </c>
      <c r="AG158" s="86" t="str">
        <f>IFERROR(INDEX(DB_Typologies!$D$4:$AP$1445,MATCH($A$3,DB_Typologies!$AQ$4:$AQ$1445,0)+$A158,MATCH(AG$3,TQoL_Indexes!$B$8:$AK$8,0)),"")</f>
        <v/>
      </c>
      <c r="AH158" s="86" t="str">
        <f>IFERROR(INDEX(DB_Typologies!$D$4:$AP$1445,MATCH($A$3,DB_Typologies!$AQ$4:$AQ$1445,0)+$A158,MATCH(AH$3,TQoL_Indexes!$B$8:$AK$8,0)),"")</f>
        <v/>
      </c>
      <c r="AI158" s="86" t="str">
        <f>IFERROR(INDEX(DB_Typologies!$D$4:$AP$1445,MATCH($A$3,DB_Typologies!$AQ$4:$AQ$1445,0)+$A158,MATCH(AI$3,TQoL_Indexes!$B$8:$AK$8,0)),"")</f>
        <v/>
      </c>
      <c r="AJ158" s="86" t="str">
        <f>IFERROR(INDEX(DB_Typologies!$D$4:$AP$1445,MATCH($A$3,DB_Typologies!$AQ$4:$AQ$1445,0)+$A158,MATCH(AJ$3,TQoL_Indexes!$B$8:$AK$8,0)),"")</f>
        <v/>
      </c>
      <c r="AK158" s="86" t="str">
        <f>IFERROR(INDEX(DB_Typologies!$D$4:$AP$1445,MATCH($A$3,DB_Typologies!$AQ$4:$AQ$1445,0)+$A158,MATCH(AK$3,TQoL_Indexes!$B$8:$AK$8,0)),"")</f>
        <v/>
      </c>
      <c r="AL158" s="86" t="str">
        <f>IFERROR(INDEX(DB_Typologies!$D$4:$AP$1445,MATCH($A$3,DB_Typologies!$AQ$4:$AQ$1445,0)+$A158,MATCH(AL$3,TQoL_Indexes!$B$8:$AK$8,0)),"")</f>
        <v/>
      </c>
      <c r="AM158" s="87" t="str">
        <f>IFERROR(INDEX(DB_Typologies!$D$4:$AP$1445,MATCH($A$3,DB_Typologies!$AQ$4:$AQ$1445,0)+$A158,MATCH(AM$3,TQoL_Indexes!$B$8:$AK$8,0)),"")</f>
        <v/>
      </c>
    </row>
    <row r="159" spans="1:39">
      <c r="A159" s="58" t="str">
        <f>IFERROR(IF(A158+1&lt;COUNTIF(DB_Typologies!$AQ$4:$AQ$1445,$A$3),A158+1,""),"")</f>
        <v/>
      </c>
      <c r="B159" s="120" t="str">
        <f>IFERROR(INDEX(DB_Typologies!$D$4:$AP$1445,MATCH($A$3,DB_Typologies!$AQ$4:$AQ$1445,0)+$A159,MATCH(B$3,TQoL_Indexes!$B$8:$AK$8,0)),"")</f>
        <v/>
      </c>
      <c r="C159" s="86" t="str">
        <f>IFERROR(INDEX(DB_Typologies!$D$4:$AP$1445,MATCH($A$3,DB_Typologies!$AQ$4:$AQ$1445,0)+$A159,MATCH(C$3,TQoL_Indexes!$B$8:$AK$8,0)),"")</f>
        <v/>
      </c>
      <c r="D159" s="87" t="str">
        <f>IFERROR(INDEX(DB_Typologies!$D$4:$AP$1445,MATCH($A$3,DB_Typologies!$AQ$4:$AQ$1445,0)+$A159,MATCH(D$3,TQoL_Indexes!$B$8:$AK$8,0)),"")</f>
        <v/>
      </c>
      <c r="E159" s="86" t="str">
        <f>IFERROR(INDEX(DB_Typologies!$D$4:$AP$1445,MATCH($A$3,DB_Typologies!$AQ$4:$AQ$1445,0)+$A159,MATCH(E$3,TQoL_Indexes!$B$8:$AK$8,0)),"")</f>
        <v/>
      </c>
      <c r="F159" s="86" t="str">
        <f>IFERROR(INDEX(DB_Typologies!$D$4:$AP$1445,MATCH($A$3,DB_Typologies!$AQ$4:$AQ$1445,0)+$A159,MATCH(F$3,TQoL_Indexes!$B$8:$AK$8,0)),"")</f>
        <v/>
      </c>
      <c r="G159" s="86" t="str">
        <f>IFERROR(INDEX(DB_Typologies!$D$4:$AP$1445,MATCH($A$3,DB_Typologies!$AQ$4:$AQ$1445,0)+$A159,MATCH(G$3,TQoL_Indexes!$B$8:$AK$8,0)),"")</f>
        <v/>
      </c>
      <c r="H159" s="86" t="str">
        <f>IFERROR(INDEX(DB_Typologies!$D$4:$AP$1445,MATCH($A$3,DB_Typologies!$AQ$4:$AQ$1445,0)+$A159,MATCH(H$3,TQoL_Indexes!$B$8:$AK$8,0)),"")</f>
        <v/>
      </c>
      <c r="I159" s="86" t="str">
        <f>IFERROR(INDEX(DB_Typologies!$D$4:$AP$1445,MATCH($A$3,DB_Typologies!$AQ$4:$AQ$1445,0)+$A159,MATCH(I$3,TQoL_Indexes!$B$8:$AK$8,0)),"")</f>
        <v/>
      </c>
      <c r="J159" s="86" t="str">
        <f>IFERROR(INDEX(DB_Typologies!$D$4:$AP$1445,MATCH($A$3,DB_Typologies!$AQ$4:$AQ$1445,0)+$A159,MATCH(J$3,TQoL_Indexes!$B$8:$AK$8,0)),"")</f>
        <v/>
      </c>
      <c r="K159" s="86" t="str">
        <f>IFERROR(INDEX(DB_Typologies!$D$4:$AP$1445,MATCH($A$3,DB_Typologies!$AQ$4:$AQ$1445,0)+$A159,MATCH(K$3,TQoL_Indexes!$B$8:$AK$8,0)),"")</f>
        <v/>
      </c>
      <c r="L159" s="86" t="str">
        <f>IFERROR(INDEX(DB_Typologies!$D$4:$AP$1445,MATCH($A$3,DB_Typologies!$AQ$4:$AQ$1445,0)+$A159,MATCH(L$3,TQoL_Indexes!$B$8:$AK$8,0)),"")</f>
        <v/>
      </c>
      <c r="M159" s="86" t="str">
        <f>IFERROR(INDEX(DB_Typologies!$D$4:$AP$1445,MATCH($A$3,DB_Typologies!$AQ$4:$AQ$1445,0)+$A159,MATCH(M$3,TQoL_Indexes!$B$8:$AK$8,0)),"")</f>
        <v/>
      </c>
      <c r="N159" s="86" t="str">
        <f>IFERROR(INDEX(DB_Typologies!$D$4:$AP$1445,MATCH($A$3,DB_Typologies!$AQ$4:$AQ$1445,0)+$A159,MATCH(N$3,TQoL_Indexes!$B$8:$AK$8,0)),"")</f>
        <v/>
      </c>
      <c r="O159" s="86" t="str">
        <f>IFERROR(INDEX(DB_Typologies!$D$4:$AP$1445,MATCH($A$3,DB_Typologies!$AQ$4:$AQ$1445,0)+$A159,MATCH(O$3,TQoL_Indexes!$B$8:$AK$8,0)),"")</f>
        <v/>
      </c>
      <c r="P159" s="86" t="str">
        <f>IFERROR(INDEX(DB_Typologies!$D$4:$AP$1445,MATCH($A$3,DB_Typologies!$AQ$4:$AQ$1445,0)+$A159,MATCH(P$3,TQoL_Indexes!$B$8:$AK$8,0)),"")</f>
        <v/>
      </c>
      <c r="Q159" s="86" t="str">
        <f>IFERROR(INDEX(DB_Typologies!$D$4:$AP$1445,MATCH($A$3,DB_Typologies!$AQ$4:$AQ$1445,0)+$A159,MATCH(Q$3,TQoL_Indexes!$B$8:$AK$8,0)),"")</f>
        <v/>
      </c>
      <c r="R159" s="86" t="str">
        <f>IFERROR(INDEX(DB_Typologies!$D$4:$AP$1445,MATCH($A$3,DB_Typologies!$AQ$4:$AQ$1445,0)+$A159,MATCH(R$3,TQoL_Indexes!$B$8:$AK$8,0)),"")</f>
        <v/>
      </c>
      <c r="S159" s="86" t="str">
        <f>IFERROR(INDEX(DB_Typologies!$D$4:$AP$1445,MATCH($A$3,DB_Typologies!$AQ$4:$AQ$1445,0)+$A159,MATCH(S$3,TQoL_Indexes!$B$8:$AK$8,0)),"")</f>
        <v/>
      </c>
      <c r="T159" s="86" t="str">
        <f>IFERROR(INDEX(DB_Typologies!$D$4:$AP$1445,MATCH($A$3,DB_Typologies!$AQ$4:$AQ$1445,0)+$A159,MATCH(T$3,TQoL_Indexes!$B$8:$AK$8,0)),"")</f>
        <v/>
      </c>
      <c r="U159" s="86" t="str">
        <f>IFERROR(INDEX(DB_Typologies!$D$4:$AP$1445,MATCH($A$3,DB_Typologies!$AQ$4:$AQ$1445,0)+$A159,MATCH(U$3,TQoL_Indexes!$B$8:$AK$8,0)),"")</f>
        <v/>
      </c>
      <c r="V159" s="86" t="str">
        <f>IFERROR(INDEX(DB_Typologies!$D$4:$AP$1445,MATCH($A$3,DB_Typologies!$AQ$4:$AQ$1445,0)+$A159,MATCH(V$3,TQoL_Indexes!$B$8:$AK$8,0)),"")</f>
        <v/>
      </c>
      <c r="W159" s="86" t="str">
        <f>IFERROR(INDEX(DB_Typologies!$D$4:$AP$1445,MATCH($A$3,DB_Typologies!$AQ$4:$AQ$1445,0)+$A159,MATCH(W$3,TQoL_Indexes!$B$8:$AK$8,0)),"")</f>
        <v/>
      </c>
      <c r="X159" s="86" t="str">
        <f>IFERROR(INDEX(DB_Typologies!$D$4:$AP$1445,MATCH($A$3,DB_Typologies!$AQ$4:$AQ$1445,0)+$A159,MATCH(X$3,TQoL_Indexes!$B$8:$AK$8,0)),"")</f>
        <v/>
      </c>
      <c r="Y159" s="86" t="str">
        <f>IFERROR(INDEX(DB_Typologies!$D$4:$AP$1445,MATCH($A$3,DB_Typologies!$AQ$4:$AQ$1445,0)+$A159,MATCH(Y$3,TQoL_Indexes!$B$8:$AK$8,0)),"")</f>
        <v/>
      </c>
      <c r="Z159" s="86" t="str">
        <f>IFERROR(INDEX(DB_Typologies!$D$4:$AP$1445,MATCH($A$3,DB_Typologies!$AQ$4:$AQ$1445,0)+$A159,MATCH(Z$3,TQoL_Indexes!$B$8:$AK$8,0)),"")</f>
        <v/>
      </c>
      <c r="AA159" s="86" t="str">
        <f>IFERROR(INDEX(DB_Typologies!$D$4:$AP$1445,MATCH($A$3,DB_Typologies!$AQ$4:$AQ$1445,0)+$A159,MATCH(AA$3,TQoL_Indexes!$B$8:$AK$8,0)),"")</f>
        <v/>
      </c>
      <c r="AB159" s="86" t="str">
        <f>IFERROR(INDEX(DB_Typologies!$D$4:$AP$1445,MATCH($A$3,DB_Typologies!$AQ$4:$AQ$1445,0)+$A159,MATCH(AB$3,TQoL_Indexes!$B$8:$AK$8,0)),"")</f>
        <v/>
      </c>
      <c r="AC159" s="86" t="str">
        <f>IFERROR(INDEX(DB_Typologies!$D$4:$AP$1445,MATCH($A$3,DB_Typologies!$AQ$4:$AQ$1445,0)+$A159,MATCH(AC$3,TQoL_Indexes!$B$8:$AK$8,0)),"")</f>
        <v/>
      </c>
      <c r="AD159" s="86" t="str">
        <f>IFERROR(INDEX(DB_Typologies!$D$4:$AP$1445,MATCH($A$3,DB_Typologies!$AQ$4:$AQ$1445,0)+$A159,MATCH(AD$3,TQoL_Indexes!$B$8:$AK$8,0)),"")</f>
        <v/>
      </c>
      <c r="AE159" s="86" t="str">
        <f>IFERROR(INDEX(DB_Typologies!$D$4:$AP$1445,MATCH($A$3,DB_Typologies!$AQ$4:$AQ$1445,0)+$A159,MATCH(AE$3,TQoL_Indexes!$B$8:$AK$8,0)),"")</f>
        <v/>
      </c>
      <c r="AF159" s="86" t="str">
        <f>IFERROR(INDEX(DB_Typologies!$D$4:$AP$1445,MATCH($A$3,DB_Typologies!$AQ$4:$AQ$1445,0)+$A159,MATCH(AF$3,TQoL_Indexes!$B$8:$AK$8,0)),"")</f>
        <v/>
      </c>
      <c r="AG159" s="86" t="str">
        <f>IFERROR(INDEX(DB_Typologies!$D$4:$AP$1445,MATCH($A$3,DB_Typologies!$AQ$4:$AQ$1445,0)+$A159,MATCH(AG$3,TQoL_Indexes!$B$8:$AK$8,0)),"")</f>
        <v/>
      </c>
      <c r="AH159" s="86" t="str">
        <f>IFERROR(INDEX(DB_Typologies!$D$4:$AP$1445,MATCH($A$3,DB_Typologies!$AQ$4:$AQ$1445,0)+$A159,MATCH(AH$3,TQoL_Indexes!$B$8:$AK$8,0)),"")</f>
        <v/>
      </c>
      <c r="AI159" s="86" t="str">
        <f>IFERROR(INDEX(DB_Typologies!$D$4:$AP$1445,MATCH($A$3,DB_Typologies!$AQ$4:$AQ$1445,0)+$A159,MATCH(AI$3,TQoL_Indexes!$B$8:$AK$8,0)),"")</f>
        <v/>
      </c>
      <c r="AJ159" s="86" t="str">
        <f>IFERROR(INDEX(DB_Typologies!$D$4:$AP$1445,MATCH($A$3,DB_Typologies!$AQ$4:$AQ$1445,0)+$A159,MATCH(AJ$3,TQoL_Indexes!$B$8:$AK$8,0)),"")</f>
        <v/>
      </c>
      <c r="AK159" s="86" t="str">
        <f>IFERROR(INDEX(DB_Typologies!$D$4:$AP$1445,MATCH($A$3,DB_Typologies!$AQ$4:$AQ$1445,0)+$A159,MATCH(AK$3,TQoL_Indexes!$B$8:$AK$8,0)),"")</f>
        <v/>
      </c>
      <c r="AL159" s="86" t="str">
        <f>IFERROR(INDEX(DB_Typologies!$D$4:$AP$1445,MATCH($A$3,DB_Typologies!$AQ$4:$AQ$1445,0)+$A159,MATCH(AL$3,TQoL_Indexes!$B$8:$AK$8,0)),"")</f>
        <v/>
      </c>
      <c r="AM159" s="87" t="str">
        <f>IFERROR(INDEX(DB_Typologies!$D$4:$AP$1445,MATCH($A$3,DB_Typologies!$AQ$4:$AQ$1445,0)+$A159,MATCH(AM$3,TQoL_Indexes!$B$8:$AK$8,0)),"")</f>
        <v/>
      </c>
    </row>
    <row r="160" spans="1:39">
      <c r="A160" s="58" t="str">
        <f>IFERROR(IF(A159+1&lt;COUNTIF(DB_Typologies!$AQ$4:$AQ$1445,$A$3),A159+1,""),"")</f>
        <v/>
      </c>
      <c r="B160" s="120" t="str">
        <f>IFERROR(INDEX(DB_Typologies!$D$4:$AP$1445,MATCH($A$3,DB_Typologies!$AQ$4:$AQ$1445,0)+$A160,MATCH(B$3,TQoL_Indexes!$B$8:$AK$8,0)),"")</f>
        <v/>
      </c>
      <c r="C160" s="86" t="str">
        <f>IFERROR(INDEX(DB_Typologies!$D$4:$AP$1445,MATCH($A$3,DB_Typologies!$AQ$4:$AQ$1445,0)+$A160,MATCH(C$3,TQoL_Indexes!$B$8:$AK$8,0)),"")</f>
        <v/>
      </c>
      <c r="D160" s="87" t="str">
        <f>IFERROR(INDEX(DB_Typologies!$D$4:$AP$1445,MATCH($A$3,DB_Typologies!$AQ$4:$AQ$1445,0)+$A160,MATCH(D$3,TQoL_Indexes!$B$8:$AK$8,0)),"")</f>
        <v/>
      </c>
      <c r="E160" s="86" t="str">
        <f>IFERROR(INDEX(DB_Typologies!$D$4:$AP$1445,MATCH($A$3,DB_Typologies!$AQ$4:$AQ$1445,0)+$A160,MATCH(E$3,TQoL_Indexes!$B$8:$AK$8,0)),"")</f>
        <v/>
      </c>
      <c r="F160" s="86" t="str">
        <f>IFERROR(INDEX(DB_Typologies!$D$4:$AP$1445,MATCH($A$3,DB_Typologies!$AQ$4:$AQ$1445,0)+$A160,MATCH(F$3,TQoL_Indexes!$B$8:$AK$8,0)),"")</f>
        <v/>
      </c>
      <c r="G160" s="86" t="str">
        <f>IFERROR(INDEX(DB_Typologies!$D$4:$AP$1445,MATCH($A$3,DB_Typologies!$AQ$4:$AQ$1445,0)+$A160,MATCH(G$3,TQoL_Indexes!$B$8:$AK$8,0)),"")</f>
        <v/>
      </c>
      <c r="H160" s="86" t="str">
        <f>IFERROR(INDEX(DB_Typologies!$D$4:$AP$1445,MATCH($A$3,DB_Typologies!$AQ$4:$AQ$1445,0)+$A160,MATCH(H$3,TQoL_Indexes!$B$8:$AK$8,0)),"")</f>
        <v/>
      </c>
      <c r="I160" s="86" t="str">
        <f>IFERROR(INDEX(DB_Typologies!$D$4:$AP$1445,MATCH($A$3,DB_Typologies!$AQ$4:$AQ$1445,0)+$A160,MATCH(I$3,TQoL_Indexes!$B$8:$AK$8,0)),"")</f>
        <v/>
      </c>
      <c r="J160" s="86" t="str">
        <f>IFERROR(INDEX(DB_Typologies!$D$4:$AP$1445,MATCH($A$3,DB_Typologies!$AQ$4:$AQ$1445,0)+$A160,MATCH(J$3,TQoL_Indexes!$B$8:$AK$8,0)),"")</f>
        <v/>
      </c>
      <c r="K160" s="86" t="str">
        <f>IFERROR(INDEX(DB_Typologies!$D$4:$AP$1445,MATCH($A$3,DB_Typologies!$AQ$4:$AQ$1445,0)+$A160,MATCH(K$3,TQoL_Indexes!$B$8:$AK$8,0)),"")</f>
        <v/>
      </c>
      <c r="L160" s="86" t="str">
        <f>IFERROR(INDEX(DB_Typologies!$D$4:$AP$1445,MATCH($A$3,DB_Typologies!$AQ$4:$AQ$1445,0)+$A160,MATCH(L$3,TQoL_Indexes!$B$8:$AK$8,0)),"")</f>
        <v/>
      </c>
      <c r="M160" s="86" t="str">
        <f>IFERROR(INDEX(DB_Typologies!$D$4:$AP$1445,MATCH($A$3,DB_Typologies!$AQ$4:$AQ$1445,0)+$A160,MATCH(M$3,TQoL_Indexes!$B$8:$AK$8,0)),"")</f>
        <v/>
      </c>
      <c r="N160" s="86" t="str">
        <f>IFERROR(INDEX(DB_Typologies!$D$4:$AP$1445,MATCH($A$3,DB_Typologies!$AQ$4:$AQ$1445,0)+$A160,MATCH(N$3,TQoL_Indexes!$B$8:$AK$8,0)),"")</f>
        <v/>
      </c>
      <c r="O160" s="86" t="str">
        <f>IFERROR(INDEX(DB_Typologies!$D$4:$AP$1445,MATCH($A$3,DB_Typologies!$AQ$4:$AQ$1445,0)+$A160,MATCH(O$3,TQoL_Indexes!$B$8:$AK$8,0)),"")</f>
        <v/>
      </c>
      <c r="P160" s="86" t="str">
        <f>IFERROR(INDEX(DB_Typologies!$D$4:$AP$1445,MATCH($A$3,DB_Typologies!$AQ$4:$AQ$1445,0)+$A160,MATCH(P$3,TQoL_Indexes!$B$8:$AK$8,0)),"")</f>
        <v/>
      </c>
      <c r="Q160" s="86" t="str">
        <f>IFERROR(INDEX(DB_Typologies!$D$4:$AP$1445,MATCH($A$3,DB_Typologies!$AQ$4:$AQ$1445,0)+$A160,MATCH(Q$3,TQoL_Indexes!$B$8:$AK$8,0)),"")</f>
        <v/>
      </c>
      <c r="R160" s="86" t="str">
        <f>IFERROR(INDEX(DB_Typologies!$D$4:$AP$1445,MATCH($A$3,DB_Typologies!$AQ$4:$AQ$1445,0)+$A160,MATCH(R$3,TQoL_Indexes!$B$8:$AK$8,0)),"")</f>
        <v/>
      </c>
      <c r="S160" s="86" t="str">
        <f>IFERROR(INDEX(DB_Typologies!$D$4:$AP$1445,MATCH($A$3,DB_Typologies!$AQ$4:$AQ$1445,0)+$A160,MATCH(S$3,TQoL_Indexes!$B$8:$AK$8,0)),"")</f>
        <v/>
      </c>
      <c r="T160" s="86" t="str">
        <f>IFERROR(INDEX(DB_Typologies!$D$4:$AP$1445,MATCH($A$3,DB_Typologies!$AQ$4:$AQ$1445,0)+$A160,MATCH(T$3,TQoL_Indexes!$B$8:$AK$8,0)),"")</f>
        <v/>
      </c>
      <c r="U160" s="86" t="str">
        <f>IFERROR(INDEX(DB_Typologies!$D$4:$AP$1445,MATCH($A$3,DB_Typologies!$AQ$4:$AQ$1445,0)+$A160,MATCH(U$3,TQoL_Indexes!$B$8:$AK$8,0)),"")</f>
        <v/>
      </c>
      <c r="V160" s="86" t="str">
        <f>IFERROR(INDEX(DB_Typologies!$D$4:$AP$1445,MATCH($A$3,DB_Typologies!$AQ$4:$AQ$1445,0)+$A160,MATCH(V$3,TQoL_Indexes!$B$8:$AK$8,0)),"")</f>
        <v/>
      </c>
      <c r="W160" s="86" t="str">
        <f>IFERROR(INDEX(DB_Typologies!$D$4:$AP$1445,MATCH($A$3,DB_Typologies!$AQ$4:$AQ$1445,0)+$A160,MATCH(W$3,TQoL_Indexes!$B$8:$AK$8,0)),"")</f>
        <v/>
      </c>
      <c r="X160" s="86" t="str">
        <f>IFERROR(INDEX(DB_Typologies!$D$4:$AP$1445,MATCH($A$3,DB_Typologies!$AQ$4:$AQ$1445,0)+$A160,MATCH(X$3,TQoL_Indexes!$B$8:$AK$8,0)),"")</f>
        <v/>
      </c>
      <c r="Y160" s="86" t="str">
        <f>IFERROR(INDEX(DB_Typologies!$D$4:$AP$1445,MATCH($A$3,DB_Typologies!$AQ$4:$AQ$1445,0)+$A160,MATCH(Y$3,TQoL_Indexes!$B$8:$AK$8,0)),"")</f>
        <v/>
      </c>
      <c r="Z160" s="86" t="str">
        <f>IFERROR(INDEX(DB_Typologies!$D$4:$AP$1445,MATCH($A$3,DB_Typologies!$AQ$4:$AQ$1445,0)+$A160,MATCH(Z$3,TQoL_Indexes!$B$8:$AK$8,0)),"")</f>
        <v/>
      </c>
      <c r="AA160" s="86" t="str">
        <f>IFERROR(INDEX(DB_Typologies!$D$4:$AP$1445,MATCH($A$3,DB_Typologies!$AQ$4:$AQ$1445,0)+$A160,MATCH(AA$3,TQoL_Indexes!$B$8:$AK$8,0)),"")</f>
        <v/>
      </c>
      <c r="AB160" s="86" t="str">
        <f>IFERROR(INDEX(DB_Typologies!$D$4:$AP$1445,MATCH($A$3,DB_Typologies!$AQ$4:$AQ$1445,0)+$A160,MATCH(AB$3,TQoL_Indexes!$B$8:$AK$8,0)),"")</f>
        <v/>
      </c>
      <c r="AC160" s="86" t="str">
        <f>IFERROR(INDEX(DB_Typologies!$D$4:$AP$1445,MATCH($A$3,DB_Typologies!$AQ$4:$AQ$1445,0)+$A160,MATCH(AC$3,TQoL_Indexes!$B$8:$AK$8,0)),"")</f>
        <v/>
      </c>
      <c r="AD160" s="86" t="str">
        <f>IFERROR(INDEX(DB_Typologies!$D$4:$AP$1445,MATCH($A$3,DB_Typologies!$AQ$4:$AQ$1445,0)+$A160,MATCH(AD$3,TQoL_Indexes!$B$8:$AK$8,0)),"")</f>
        <v/>
      </c>
      <c r="AE160" s="86" t="str">
        <f>IFERROR(INDEX(DB_Typologies!$D$4:$AP$1445,MATCH($A$3,DB_Typologies!$AQ$4:$AQ$1445,0)+$A160,MATCH(AE$3,TQoL_Indexes!$B$8:$AK$8,0)),"")</f>
        <v/>
      </c>
      <c r="AF160" s="86" t="str">
        <f>IFERROR(INDEX(DB_Typologies!$D$4:$AP$1445,MATCH($A$3,DB_Typologies!$AQ$4:$AQ$1445,0)+$A160,MATCH(AF$3,TQoL_Indexes!$B$8:$AK$8,0)),"")</f>
        <v/>
      </c>
      <c r="AG160" s="86" t="str">
        <f>IFERROR(INDEX(DB_Typologies!$D$4:$AP$1445,MATCH($A$3,DB_Typologies!$AQ$4:$AQ$1445,0)+$A160,MATCH(AG$3,TQoL_Indexes!$B$8:$AK$8,0)),"")</f>
        <v/>
      </c>
      <c r="AH160" s="86" t="str">
        <f>IFERROR(INDEX(DB_Typologies!$D$4:$AP$1445,MATCH($A$3,DB_Typologies!$AQ$4:$AQ$1445,0)+$A160,MATCH(AH$3,TQoL_Indexes!$B$8:$AK$8,0)),"")</f>
        <v/>
      </c>
      <c r="AI160" s="86" t="str">
        <f>IFERROR(INDEX(DB_Typologies!$D$4:$AP$1445,MATCH($A$3,DB_Typologies!$AQ$4:$AQ$1445,0)+$A160,MATCH(AI$3,TQoL_Indexes!$B$8:$AK$8,0)),"")</f>
        <v/>
      </c>
      <c r="AJ160" s="86" t="str">
        <f>IFERROR(INDEX(DB_Typologies!$D$4:$AP$1445,MATCH($A$3,DB_Typologies!$AQ$4:$AQ$1445,0)+$A160,MATCH(AJ$3,TQoL_Indexes!$B$8:$AK$8,0)),"")</f>
        <v/>
      </c>
      <c r="AK160" s="86" t="str">
        <f>IFERROR(INDEX(DB_Typologies!$D$4:$AP$1445,MATCH($A$3,DB_Typologies!$AQ$4:$AQ$1445,0)+$A160,MATCH(AK$3,TQoL_Indexes!$B$8:$AK$8,0)),"")</f>
        <v/>
      </c>
      <c r="AL160" s="86" t="str">
        <f>IFERROR(INDEX(DB_Typologies!$D$4:$AP$1445,MATCH($A$3,DB_Typologies!$AQ$4:$AQ$1445,0)+$A160,MATCH(AL$3,TQoL_Indexes!$B$8:$AK$8,0)),"")</f>
        <v/>
      </c>
      <c r="AM160" s="87" t="str">
        <f>IFERROR(INDEX(DB_Typologies!$D$4:$AP$1445,MATCH($A$3,DB_Typologies!$AQ$4:$AQ$1445,0)+$A160,MATCH(AM$3,TQoL_Indexes!$B$8:$AK$8,0)),"")</f>
        <v/>
      </c>
    </row>
    <row r="161" spans="1:39">
      <c r="A161" s="58" t="str">
        <f>IFERROR(IF(A160+1&lt;COUNTIF(DB_Typologies!$AQ$4:$AQ$1445,$A$3),A160+1,""),"")</f>
        <v/>
      </c>
      <c r="B161" s="120" t="str">
        <f>IFERROR(INDEX(DB_Typologies!$D$4:$AP$1445,MATCH($A$3,DB_Typologies!$AQ$4:$AQ$1445,0)+$A161,MATCH(B$3,TQoL_Indexes!$B$8:$AK$8,0)),"")</f>
        <v/>
      </c>
      <c r="C161" s="86" t="str">
        <f>IFERROR(INDEX(DB_Typologies!$D$4:$AP$1445,MATCH($A$3,DB_Typologies!$AQ$4:$AQ$1445,0)+$A161,MATCH(C$3,TQoL_Indexes!$B$8:$AK$8,0)),"")</f>
        <v/>
      </c>
      <c r="D161" s="87" t="str">
        <f>IFERROR(INDEX(DB_Typologies!$D$4:$AP$1445,MATCH($A$3,DB_Typologies!$AQ$4:$AQ$1445,0)+$A161,MATCH(D$3,TQoL_Indexes!$B$8:$AK$8,0)),"")</f>
        <v/>
      </c>
      <c r="E161" s="86" t="str">
        <f>IFERROR(INDEX(DB_Typologies!$D$4:$AP$1445,MATCH($A$3,DB_Typologies!$AQ$4:$AQ$1445,0)+$A161,MATCH(E$3,TQoL_Indexes!$B$8:$AK$8,0)),"")</f>
        <v/>
      </c>
      <c r="F161" s="86" t="str">
        <f>IFERROR(INDEX(DB_Typologies!$D$4:$AP$1445,MATCH($A$3,DB_Typologies!$AQ$4:$AQ$1445,0)+$A161,MATCH(F$3,TQoL_Indexes!$B$8:$AK$8,0)),"")</f>
        <v/>
      </c>
      <c r="G161" s="86" t="str">
        <f>IFERROR(INDEX(DB_Typologies!$D$4:$AP$1445,MATCH($A$3,DB_Typologies!$AQ$4:$AQ$1445,0)+$A161,MATCH(G$3,TQoL_Indexes!$B$8:$AK$8,0)),"")</f>
        <v/>
      </c>
      <c r="H161" s="86" t="str">
        <f>IFERROR(INDEX(DB_Typologies!$D$4:$AP$1445,MATCH($A$3,DB_Typologies!$AQ$4:$AQ$1445,0)+$A161,MATCH(H$3,TQoL_Indexes!$B$8:$AK$8,0)),"")</f>
        <v/>
      </c>
      <c r="I161" s="86" t="str">
        <f>IFERROR(INDEX(DB_Typologies!$D$4:$AP$1445,MATCH($A$3,DB_Typologies!$AQ$4:$AQ$1445,0)+$A161,MATCH(I$3,TQoL_Indexes!$B$8:$AK$8,0)),"")</f>
        <v/>
      </c>
      <c r="J161" s="86" t="str">
        <f>IFERROR(INDEX(DB_Typologies!$D$4:$AP$1445,MATCH($A$3,DB_Typologies!$AQ$4:$AQ$1445,0)+$A161,MATCH(J$3,TQoL_Indexes!$B$8:$AK$8,0)),"")</f>
        <v/>
      </c>
      <c r="K161" s="86" t="str">
        <f>IFERROR(INDEX(DB_Typologies!$D$4:$AP$1445,MATCH($A$3,DB_Typologies!$AQ$4:$AQ$1445,0)+$A161,MATCH(K$3,TQoL_Indexes!$B$8:$AK$8,0)),"")</f>
        <v/>
      </c>
      <c r="L161" s="86" t="str">
        <f>IFERROR(INDEX(DB_Typologies!$D$4:$AP$1445,MATCH($A$3,DB_Typologies!$AQ$4:$AQ$1445,0)+$A161,MATCH(L$3,TQoL_Indexes!$B$8:$AK$8,0)),"")</f>
        <v/>
      </c>
      <c r="M161" s="86" t="str">
        <f>IFERROR(INDEX(DB_Typologies!$D$4:$AP$1445,MATCH($A$3,DB_Typologies!$AQ$4:$AQ$1445,0)+$A161,MATCH(M$3,TQoL_Indexes!$B$8:$AK$8,0)),"")</f>
        <v/>
      </c>
      <c r="N161" s="86" t="str">
        <f>IFERROR(INDEX(DB_Typologies!$D$4:$AP$1445,MATCH($A$3,DB_Typologies!$AQ$4:$AQ$1445,0)+$A161,MATCH(N$3,TQoL_Indexes!$B$8:$AK$8,0)),"")</f>
        <v/>
      </c>
      <c r="O161" s="86" t="str">
        <f>IFERROR(INDEX(DB_Typologies!$D$4:$AP$1445,MATCH($A$3,DB_Typologies!$AQ$4:$AQ$1445,0)+$A161,MATCH(O$3,TQoL_Indexes!$B$8:$AK$8,0)),"")</f>
        <v/>
      </c>
      <c r="P161" s="86" t="str">
        <f>IFERROR(INDEX(DB_Typologies!$D$4:$AP$1445,MATCH($A$3,DB_Typologies!$AQ$4:$AQ$1445,0)+$A161,MATCH(P$3,TQoL_Indexes!$B$8:$AK$8,0)),"")</f>
        <v/>
      </c>
      <c r="Q161" s="86" t="str">
        <f>IFERROR(INDEX(DB_Typologies!$D$4:$AP$1445,MATCH($A$3,DB_Typologies!$AQ$4:$AQ$1445,0)+$A161,MATCH(Q$3,TQoL_Indexes!$B$8:$AK$8,0)),"")</f>
        <v/>
      </c>
      <c r="R161" s="86" t="str">
        <f>IFERROR(INDEX(DB_Typologies!$D$4:$AP$1445,MATCH($A$3,DB_Typologies!$AQ$4:$AQ$1445,0)+$A161,MATCH(R$3,TQoL_Indexes!$B$8:$AK$8,0)),"")</f>
        <v/>
      </c>
      <c r="S161" s="86" t="str">
        <f>IFERROR(INDEX(DB_Typologies!$D$4:$AP$1445,MATCH($A$3,DB_Typologies!$AQ$4:$AQ$1445,0)+$A161,MATCH(S$3,TQoL_Indexes!$B$8:$AK$8,0)),"")</f>
        <v/>
      </c>
      <c r="T161" s="86" t="str">
        <f>IFERROR(INDEX(DB_Typologies!$D$4:$AP$1445,MATCH($A$3,DB_Typologies!$AQ$4:$AQ$1445,0)+$A161,MATCH(T$3,TQoL_Indexes!$B$8:$AK$8,0)),"")</f>
        <v/>
      </c>
      <c r="U161" s="86" t="str">
        <f>IFERROR(INDEX(DB_Typologies!$D$4:$AP$1445,MATCH($A$3,DB_Typologies!$AQ$4:$AQ$1445,0)+$A161,MATCH(U$3,TQoL_Indexes!$B$8:$AK$8,0)),"")</f>
        <v/>
      </c>
      <c r="V161" s="86" t="str">
        <f>IFERROR(INDEX(DB_Typologies!$D$4:$AP$1445,MATCH($A$3,DB_Typologies!$AQ$4:$AQ$1445,0)+$A161,MATCH(V$3,TQoL_Indexes!$B$8:$AK$8,0)),"")</f>
        <v/>
      </c>
      <c r="W161" s="86" t="str">
        <f>IFERROR(INDEX(DB_Typologies!$D$4:$AP$1445,MATCH($A$3,DB_Typologies!$AQ$4:$AQ$1445,0)+$A161,MATCH(W$3,TQoL_Indexes!$B$8:$AK$8,0)),"")</f>
        <v/>
      </c>
      <c r="X161" s="86" t="str">
        <f>IFERROR(INDEX(DB_Typologies!$D$4:$AP$1445,MATCH($A$3,DB_Typologies!$AQ$4:$AQ$1445,0)+$A161,MATCH(X$3,TQoL_Indexes!$B$8:$AK$8,0)),"")</f>
        <v/>
      </c>
      <c r="Y161" s="86" t="str">
        <f>IFERROR(INDEX(DB_Typologies!$D$4:$AP$1445,MATCH($A$3,DB_Typologies!$AQ$4:$AQ$1445,0)+$A161,MATCH(Y$3,TQoL_Indexes!$B$8:$AK$8,0)),"")</f>
        <v/>
      </c>
      <c r="Z161" s="86" t="str">
        <f>IFERROR(INDEX(DB_Typologies!$D$4:$AP$1445,MATCH($A$3,DB_Typologies!$AQ$4:$AQ$1445,0)+$A161,MATCH(Z$3,TQoL_Indexes!$B$8:$AK$8,0)),"")</f>
        <v/>
      </c>
      <c r="AA161" s="86" t="str">
        <f>IFERROR(INDEX(DB_Typologies!$D$4:$AP$1445,MATCH($A$3,DB_Typologies!$AQ$4:$AQ$1445,0)+$A161,MATCH(AA$3,TQoL_Indexes!$B$8:$AK$8,0)),"")</f>
        <v/>
      </c>
      <c r="AB161" s="86" t="str">
        <f>IFERROR(INDEX(DB_Typologies!$D$4:$AP$1445,MATCH($A$3,DB_Typologies!$AQ$4:$AQ$1445,0)+$A161,MATCH(AB$3,TQoL_Indexes!$B$8:$AK$8,0)),"")</f>
        <v/>
      </c>
      <c r="AC161" s="86" t="str">
        <f>IFERROR(INDEX(DB_Typologies!$D$4:$AP$1445,MATCH($A$3,DB_Typologies!$AQ$4:$AQ$1445,0)+$A161,MATCH(AC$3,TQoL_Indexes!$B$8:$AK$8,0)),"")</f>
        <v/>
      </c>
      <c r="AD161" s="86" t="str">
        <f>IFERROR(INDEX(DB_Typologies!$D$4:$AP$1445,MATCH($A$3,DB_Typologies!$AQ$4:$AQ$1445,0)+$A161,MATCH(AD$3,TQoL_Indexes!$B$8:$AK$8,0)),"")</f>
        <v/>
      </c>
      <c r="AE161" s="86" t="str">
        <f>IFERROR(INDEX(DB_Typologies!$D$4:$AP$1445,MATCH($A$3,DB_Typologies!$AQ$4:$AQ$1445,0)+$A161,MATCH(AE$3,TQoL_Indexes!$B$8:$AK$8,0)),"")</f>
        <v/>
      </c>
      <c r="AF161" s="86" t="str">
        <f>IFERROR(INDEX(DB_Typologies!$D$4:$AP$1445,MATCH($A$3,DB_Typologies!$AQ$4:$AQ$1445,0)+$A161,MATCH(AF$3,TQoL_Indexes!$B$8:$AK$8,0)),"")</f>
        <v/>
      </c>
      <c r="AG161" s="86" t="str">
        <f>IFERROR(INDEX(DB_Typologies!$D$4:$AP$1445,MATCH($A$3,DB_Typologies!$AQ$4:$AQ$1445,0)+$A161,MATCH(AG$3,TQoL_Indexes!$B$8:$AK$8,0)),"")</f>
        <v/>
      </c>
      <c r="AH161" s="86" t="str">
        <f>IFERROR(INDEX(DB_Typologies!$D$4:$AP$1445,MATCH($A$3,DB_Typologies!$AQ$4:$AQ$1445,0)+$A161,MATCH(AH$3,TQoL_Indexes!$B$8:$AK$8,0)),"")</f>
        <v/>
      </c>
      <c r="AI161" s="86" t="str">
        <f>IFERROR(INDEX(DB_Typologies!$D$4:$AP$1445,MATCH($A$3,DB_Typologies!$AQ$4:$AQ$1445,0)+$A161,MATCH(AI$3,TQoL_Indexes!$B$8:$AK$8,0)),"")</f>
        <v/>
      </c>
      <c r="AJ161" s="86" t="str">
        <f>IFERROR(INDEX(DB_Typologies!$D$4:$AP$1445,MATCH($A$3,DB_Typologies!$AQ$4:$AQ$1445,0)+$A161,MATCH(AJ$3,TQoL_Indexes!$B$8:$AK$8,0)),"")</f>
        <v/>
      </c>
      <c r="AK161" s="86" t="str">
        <f>IFERROR(INDEX(DB_Typologies!$D$4:$AP$1445,MATCH($A$3,DB_Typologies!$AQ$4:$AQ$1445,0)+$A161,MATCH(AK$3,TQoL_Indexes!$B$8:$AK$8,0)),"")</f>
        <v/>
      </c>
      <c r="AL161" s="86" t="str">
        <f>IFERROR(INDEX(DB_Typologies!$D$4:$AP$1445,MATCH($A$3,DB_Typologies!$AQ$4:$AQ$1445,0)+$A161,MATCH(AL$3,TQoL_Indexes!$B$8:$AK$8,0)),"")</f>
        <v/>
      </c>
      <c r="AM161" s="87" t="str">
        <f>IFERROR(INDEX(DB_Typologies!$D$4:$AP$1445,MATCH($A$3,DB_Typologies!$AQ$4:$AQ$1445,0)+$A161,MATCH(AM$3,TQoL_Indexes!$B$8:$AK$8,0)),"")</f>
        <v/>
      </c>
    </row>
    <row r="162" spans="1:39">
      <c r="A162" s="58" t="str">
        <f>IFERROR(IF(A161+1&lt;COUNTIF(DB_Typologies!$AQ$4:$AQ$1445,$A$3),A161+1,""),"")</f>
        <v/>
      </c>
      <c r="B162" s="120" t="str">
        <f>IFERROR(INDEX(DB_Typologies!$D$4:$AP$1445,MATCH($A$3,DB_Typologies!$AQ$4:$AQ$1445,0)+$A162,MATCH(B$3,TQoL_Indexes!$B$8:$AK$8,0)),"")</f>
        <v/>
      </c>
      <c r="C162" s="86" t="str">
        <f>IFERROR(INDEX(DB_Typologies!$D$4:$AP$1445,MATCH($A$3,DB_Typologies!$AQ$4:$AQ$1445,0)+$A162,MATCH(C$3,TQoL_Indexes!$B$8:$AK$8,0)),"")</f>
        <v/>
      </c>
      <c r="D162" s="87" t="str">
        <f>IFERROR(INDEX(DB_Typologies!$D$4:$AP$1445,MATCH($A$3,DB_Typologies!$AQ$4:$AQ$1445,0)+$A162,MATCH(D$3,TQoL_Indexes!$B$8:$AK$8,0)),"")</f>
        <v/>
      </c>
      <c r="E162" s="86" t="str">
        <f>IFERROR(INDEX(DB_Typologies!$D$4:$AP$1445,MATCH($A$3,DB_Typologies!$AQ$4:$AQ$1445,0)+$A162,MATCH(E$3,TQoL_Indexes!$B$8:$AK$8,0)),"")</f>
        <v/>
      </c>
      <c r="F162" s="86" t="str">
        <f>IFERROR(INDEX(DB_Typologies!$D$4:$AP$1445,MATCH($A$3,DB_Typologies!$AQ$4:$AQ$1445,0)+$A162,MATCH(F$3,TQoL_Indexes!$B$8:$AK$8,0)),"")</f>
        <v/>
      </c>
      <c r="G162" s="86" t="str">
        <f>IFERROR(INDEX(DB_Typologies!$D$4:$AP$1445,MATCH($A$3,DB_Typologies!$AQ$4:$AQ$1445,0)+$A162,MATCH(G$3,TQoL_Indexes!$B$8:$AK$8,0)),"")</f>
        <v/>
      </c>
      <c r="H162" s="86" t="str">
        <f>IFERROR(INDEX(DB_Typologies!$D$4:$AP$1445,MATCH($A$3,DB_Typologies!$AQ$4:$AQ$1445,0)+$A162,MATCH(H$3,TQoL_Indexes!$B$8:$AK$8,0)),"")</f>
        <v/>
      </c>
      <c r="I162" s="86" t="str">
        <f>IFERROR(INDEX(DB_Typologies!$D$4:$AP$1445,MATCH($A$3,DB_Typologies!$AQ$4:$AQ$1445,0)+$A162,MATCH(I$3,TQoL_Indexes!$B$8:$AK$8,0)),"")</f>
        <v/>
      </c>
      <c r="J162" s="86" t="str">
        <f>IFERROR(INDEX(DB_Typologies!$D$4:$AP$1445,MATCH($A$3,DB_Typologies!$AQ$4:$AQ$1445,0)+$A162,MATCH(J$3,TQoL_Indexes!$B$8:$AK$8,0)),"")</f>
        <v/>
      </c>
      <c r="K162" s="86" t="str">
        <f>IFERROR(INDEX(DB_Typologies!$D$4:$AP$1445,MATCH($A$3,DB_Typologies!$AQ$4:$AQ$1445,0)+$A162,MATCH(K$3,TQoL_Indexes!$B$8:$AK$8,0)),"")</f>
        <v/>
      </c>
      <c r="L162" s="86" t="str">
        <f>IFERROR(INDEX(DB_Typologies!$D$4:$AP$1445,MATCH($A$3,DB_Typologies!$AQ$4:$AQ$1445,0)+$A162,MATCH(L$3,TQoL_Indexes!$B$8:$AK$8,0)),"")</f>
        <v/>
      </c>
      <c r="M162" s="86" t="str">
        <f>IFERROR(INDEX(DB_Typologies!$D$4:$AP$1445,MATCH($A$3,DB_Typologies!$AQ$4:$AQ$1445,0)+$A162,MATCH(M$3,TQoL_Indexes!$B$8:$AK$8,0)),"")</f>
        <v/>
      </c>
      <c r="N162" s="86" t="str">
        <f>IFERROR(INDEX(DB_Typologies!$D$4:$AP$1445,MATCH($A$3,DB_Typologies!$AQ$4:$AQ$1445,0)+$A162,MATCH(N$3,TQoL_Indexes!$B$8:$AK$8,0)),"")</f>
        <v/>
      </c>
      <c r="O162" s="86" t="str">
        <f>IFERROR(INDEX(DB_Typologies!$D$4:$AP$1445,MATCH($A$3,DB_Typologies!$AQ$4:$AQ$1445,0)+$A162,MATCH(O$3,TQoL_Indexes!$B$8:$AK$8,0)),"")</f>
        <v/>
      </c>
      <c r="P162" s="86" t="str">
        <f>IFERROR(INDEX(DB_Typologies!$D$4:$AP$1445,MATCH($A$3,DB_Typologies!$AQ$4:$AQ$1445,0)+$A162,MATCH(P$3,TQoL_Indexes!$B$8:$AK$8,0)),"")</f>
        <v/>
      </c>
      <c r="Q162" s="86" t="str">
        <f>IFERROR(INDEX(DB_Typologies!$D$4:$AP$1445,MATCH($A$3,DB_Typologies!$AQ$4:$AQ$1445,0)+$A162,MATCH(Q$3,TQoL_Indexes!$B$8:$AK$8,0)),"")</f>
        <v/>
      </c>
      <c r="R162" s="86" t="str">
        <f>IFERROR(INDEX(DB_Typologies!$D$4:$AP$1445,MATCH($A$3,DB_Typologies!$AQ$4:$AQ$1445,0)+$A162,MATCH(R$3,TQoL_Indexes!$B$8:$AK$8,0)),"")</f>
        <v/>
      </c>
      <c r="S162" s="86" t="str">
        <f>IFERROR(INDEX(DB_Typologies!$D$4:$AP$1445,MATCH($A$3,DB_Typologies!$AQ$4:$AQ$1445,0)+$A162,MATCH(S$3,TQoL_Indexes!$B$8:$AK$8,0)),"")</f>
        <v/>
      </c>
      <c r="T162" s="86" t="str">
        <f>IFERROR(INDEX(DB_Typologies!$D$4:$AP$1445,MATCH($A$3,DB_Typologies!$AQ$4:$AQ$1445,0)+$A162,MATCH(T$3,TQoL_Indexes!$B$8:$AK$8,0)),"")</f>
        <v/>
      </c>
      <c r="U162" s="86" t="str">
        <f>IFERROR(INDEX(DB_Typologies!$D$4:$AP$1445,MATCH($A$3,DB_Typologies!$AQ$4:$AQ$1445,0)+$A162,MATCH(U$3,TQoL_Indexes!$B$8:$AK$8,0)),"")</f>
        <v/>
      </c>
      <c r="V162" s="86" t="str">
        <f>IFERROR(INDEX(DB_Typologies!$D$4:$AP$1445,MATCH($A$3,DB_Typologies!$AQ$4:$AQ$1445,0)+$A162,MATCH(V$3,TQoL_Indexes!$B$8:$AK$8,0)),"")</f>
        <v/>
      </c>
      <c r="W162" s="86" t="str">
        <f>IFERROR(INDEX(DB_Typologies!$D$4:$AP$1445,MATCH($A$3,DB_Typologies!$AQ$4:$AQ$1445,0)+$A162,MATCH(W$3,TQoL_Indexes!$B$8:$AK$8,0)),"")</f>
        <v/>
      </c>
      <c r="X162" s="86" t="str">
        <f>IFERROR(INDEX(DB_Typologies!$D$4:$AP$1445,MATCH($A$3,DB_Typologies!$AQ$4:$AQ$1445,0)+$A162,MATCH(X$3,TQoL_Indexes!$B$8:$AK$8,0)),"")</f>
        <v/>
      </c>
      <c r="Y162" s="86" t="str">
        <f>IFERROR(INDEX(DB_Typologies!$D$4:$AP$1445,MATCH($A$3,DB_Typologies!$AQ$4:$AQ$1445,0)+$A162,MATCH(Y$3,TQoL_Indexes!$B$8:$AK$8,0)),"")</f>
        <v/>
      </c>
      <c r="Z162" s="86" t="str">
        <f>IFERROR(INDEX(DB_Typologies!$D$4:$AP$1445,MATCH($A$3,DB_Typologies!$AQ$4:$AQ$1445,0)+$A162,MATCH(Z$3,TQoL_Indexes!$B$8:$AK$8,0)),"")</f>
        <v/>
      </c>
      <c r="AA162" s="86" t="str">
        <f>IFERROR(INDEX(DB_Typologies!$D$4:$AP$1445,MATCH($A$3,DB_Typologies!$AQ$4:$AQ$1445,0)+$A162,MATCH(AA$3,TQoL_Indexes!$B$8:$AK$8,0)),"")</f>
        <v/>
      </c>
      <c r="AB162" s="86" t="str">
        <f>IFERROR(INDEX(DB_Typologies!$D$4:$AP$1445,MATCH($A$3,DB_Typologies!$AQ$4:$AQ$1445,0)+$A162,MATCH(AB$3,TQoL_Indexes!$B$8:$AK$8,0)),"")</f>
        <v/>
      </c>
      <c r="AC162" s="86" t="str">
        <f>IFERROR(INDEX(DB_Typologies!$D$4:$AP$1445,MATCH($A$3,DB_Typologies!$AQ$4:$AQ$1445,0)+$A162,MATCH(AC$3,TQoL_Indexes!$B$8:$AK$8,0)),"")</f>
        <v/>
      </c>
      <c r="AD162" s="86" t="str">
        <f>IFERROR(INDEX(DB_Typologies!$D$4:$AP$1445,MATCH($A$3,DB_Typologies!$AQ$4:$AQ$1445,0)+$A162,MATCH(AD$3,TQoL_Indexes!$B$8:$AK$8,0)),"")</f>
        <v/>
      </c>
      <c r="AE162" s="86" t="str">
        <f>IFERROR(INDEX(DB_Typologies!$D$4:$AP$1445,MATCH($A$3,DB_Typologies!$AQ$4:$AQ$1445,0)+$A162,MATCH(AE$3,TQoL_Indexes!$B$8:$AK$8,0)),"")</f>
        <v/>
      </c>
      <c r="AF162" s="86" t="str">
        <f>IFERROR(INDEX(DB_Typologies!$D$4:$AP$1445,MATCH($A$3,DB_Typologies!$AQ$4:$AQ$1445,0)+$A162,MATCH(AF$3,TQoL_Indexes!$B$8:$AK$8,0)),"")</f>
        <v/>
      </c>
      <c r="AG162" s="86" t="str">
        <f>IFERROR(INDEX(DB_Typologies!$D$4:$AP$1445,MATCH($A$3,DB_Typologies!$AQ$4:$AQ$1445,0)+$A162,MATCH(AG$3,TQoL_Indexes!$B$8:$AK$8,0)),"")</f>
        <v/>
      </c>
      <c r="AH162" s="86" t="str">
        <f>IFERROR(INDEX(DB_Typologies!$D$4:$AP$1445,MATCH($A$3,DB_Typologies!$AQ$4:$AQ$1445,0)+$A162,MATCH(AH$3,TQoL_Indexes!$B$8:$AK$8,0)),"")</f>
        <v/>
      </c>
      <c r="AI162" s="86" t="str">
        <f>IFERROR(INDEX(DB_Typologies!$D$4:$AP$1445,MATCH($A$3,DB_Typologies!$AQ$4:$AQ$1445,0)+$A162,MATCH(AI$3,TQoL_Indexes!$B$8:$AK$8,0)),"")</f>
        <v/>
      </c>
      <c r="AJ162" s="86" t="str">
        <f>IFERROR(INDEX(DB_Typologies!$D$4:$AP$1445,MATCH($A$3,DB_Typologies!$AQ$4:$AQ$1445,0)+$A162,MATCH(AJ$3,TQoL_Indexes!$B$8:$AK$8,0)),"")</f>
        <v/>
      </c>
      <c r="AK162" s="86" t="str">
        <f>IFERROR(INDEX(DB_Typologies!$D$4:$AP$1445,MATCH($A$3,DB_Typologies!$AQ$4:$AQ$1445,0)+$A162,MATCH(AK$3,TQoL_Indexes!$B$8:$AK$8,0)),"")</f>
        <v/>
      </c>
      <c r="AL162" s="86" t="str">
        <f>IFERROR(INDEX(DB_Typologies!$D$4:$AP$1445,MATCH($A$3,DB_Typologies!$AQ$4:$AQ$1445,0)+$A162,MATCH(AL$3,TQoL_Indexes!$B$8:$AK$8,0)),"")</f>
        <v/>
      </c>
      <c r="AM162" s="87" t="str">
        <f>IFERROR(INDEX(DB_Typologies!$D$4:$AP$1445,MATCH($A$3,DB_Typologies!$AQ$4:$AQ$1445,0)+$A162,MATCH(AM$3,TQoL_Indexes!$B$8:$AK$8,0)),"")</f>
        <v/>
      </c>
    </row>
    <row r="163" spans="1:39">
      <c r="A163" s="58" t="str">
        <f>IFERROR(IF(A162+1&lt;COUNTIF(DB_Typologies!$AQ$4:$AQ$1445,$A$3),A162+1,""),"")</f>
        <v/>
      </c>
      <c r="B163" s="120" t="str">
        <f>IFERROR(INDEX(DB_Typologies!$D$4:$AP$1445,MATCH($A$3,DB_Typologies!$AQ$4:$AQ$1445,0)+$A163,MATCH(B$3,TQoL_Indexes!$B$8:$AK$8,0)),"")</f>
        <v/>
      </c>
      <c r="C163" s="86" t="str">
        <f>IFERROR(INDEX(DB_Typologies!$D$4:$AP$1445,MATCH($A$3,DB_Typologies!$AQ$4:$AQ$1445,0)+$A163,MATCH(C$3,TQoL_Indexes!$B$8:$AK$8,0)),"")</f>
        <v/>
      </c>
      <c r="D163" s="87" t="str">
        <f>IFERROR(INDEX(DB_Typologies!$D$4:$AP$1445,MATCH($A$3,DB_Typologies!$AQ$4:$AQ$1445,0)+$A163,MATCH(D$3,TQoL_Indexes!$B$8:$AK$8,0)),"")</f>
        <v/>
      </c>
      <c r="E163" s="86" t="str">
        <f>IFERROR(INDEX(DB_Typologies!$D$4:$AP$1445,MATCH($A$3,DB_Typologies!$AQ$4:$AQ$1445,0)+$A163,MATCH(E$3,TQoL_Indexes!$B$8:$AK$8,0)),"")</f>
        <v/>
      </c>
      <c r="F163" s="86" t="str">
        <f>IFERROR(INDEX(DB_Typologies!$D$4:$AP$1445,MATCH($A$3,DB_Typologies!$AQ$4:$AQ$1445,0)+$A163,MATCH(F$3,TQoL_Indexes!$B$8:$AK$8,0)),"")</f>
        <v/>
      </c>
      <c r="G163" s="86" t="str">
        <f>IFERROR(INDEX(DB_Typologies!$D$4:$AP$1445,MATCH($A$3,DB_Typologies!$AQ$4:$AQ$1445,0)+$A163,MATCH(G$3,TQoL_Indexes!$B$8:$AK$8,0)),"")</f>
        <v/>
      </c>
      <c r="H163" s="86" t="str">
        <f>IFERROR(INDEX(DB_Typologies!$D$4:$AP$1445,MATCH($A$3,DB_Typologies!$AQ$4:$AQ$1445,0)+$A163,MATCH(H$3,TQoL_Indexes!$B$8:$AK$8,0)),"")</f>
        <v/>
      </c>
      <c r="I163" s="86" t="str">
        <f>IFERROR(INDEX(DB_Typologies!$D$4:$AP$1445,MATCH($A$3,DB_Typologies!$AQ$4:$AQ$1445,0)+$A163,MATCH(I$3,TQoL_Indexes!$B$8:$AK$8,0)),"")</f>
        <v/>
      </c>
      <c r="J163" s="86" t="str">
        <f>IFERROR(INDEX(DB_Typologies!$D$4:$AP$1445,MATCH($A$3,DB_Typologies!$AQ$4:$AQ$1445,0)+$A163,MATCH(J$3,TQoL_Indexes!$B$8:$AK$8,0)),"")</f>
        <v/>
      </c>
      <c r="K163" s="86" t="str">
        <f>IFERROR(INDEX(DB_Typologies!$D$4:$AP$1445,MATCH($A$3,DB_Typologies!$AQ$4:$AQ$1445,0)+$A163,MATCH(K$3,TQoL_Indexes!$B$8:$AK$8,0)),"")</f>
        <v/>
      </c>
      <c r="L163" s="86" t="str">
        <f>IFERROR(INDEX(DB_Typologies!$D$4:$AP$1445,MATCH($A$3,DB_Typologies!$AQ$4:$AQ$1445,0)+$A163,MATCH(L$3,TQoL_Indexes!$B$8:$AK$8,0)),"")</f>
        <v/>
      </c>
      <c r="M163" s="86" t="str">
        <f>IFERROR(INDEX(DB_Typologies!$D$4:$AP$1445,MATCH($A$3,DB_Typologies!$AQ$4:$AQ$1445,0)+$A163,MATCH(M$3,TQoL_Indexes!$B$8:$AK$8,0)),"")</f>
        <v/>
      </c>
      <c r="N163" s="86" t="str">
        <f>IFERROR(INDEX(DB_Typologies!$D$4:$AP$1445,MATCH($A$3,DB_Typologies!$AQ$4:$AQ$1445,0)+$A163,MATCH(N$3,TQoL_Indexes!$B$8:$AK$8,0)),"")</f>
        <v/>
      </c>
      <c r="O163" s="86" t="str">
        <f>IFERROR(INDEX(DB_Typologies!$D$4:$AP$1445,MATCH($A$3,DB_Typologies!$AQ$4:$AQ$1445,0)+$A163,MATCH(O$3,TQoL_Indexes!$B$8:$AK$8,0)),"")</f>
        <v/>
      </c>
      <c r="P163" s="86" t="str">
        <f>IFERROR(INDEX(DB_Typologies!$D$4:$AP$1445,MATCH($A$3,DB_Typologies!$AQ$4:$AQ$1445,0)+$A163,MATCH(P$3,TQoL_Indexes!$B$8:$AK$8,0)),"")</f>
        <v/>
      </c>
      <c r="Q163" s="86" t="str">
        <f>IFERROR(INDEX(DB_Typologies!$D$4:$AP$1445,MATCH($A$3,DB_Typologies!$AQ$4:$AQ$1445,0)+$A163,MATCH(Q$3,TQoL_Indexes!$B$8:$AK$8,0)),"")</f>
        <v/>
      </c>
      <c r="R163" s="86" t="str">
        <f>IFERROR(INDEX(DB_Typologies!$D$4:$AP$1445,MATCH($A$3,DB_Typologies!$AQ$4:$AQ$1445,0)+$A163,MATCH(R$3,TQoL_Indexes!$B$8:$AK$8,0)),"")</f>
        <v/>
      </c>
      <c r="S163" s="86" t="str">
        <f>IFERROR(INDEX(DB_Typologies!$D$4:$AP$1445,MATCH($A$3,DB_Typologies!$AQ$4:$AQ$1445,0)+$A163,MATCH(S$3,TQoL_Indexes!$B$8:$AK$8,0)),"")</f>
        <v/>
      </c>
      <c r="T163" s="86" t="str">
        <f>IFERROR(INDEX(DB_Typologies!$D$4:$AP$1445,MATCH($A$3,DB_Typologies!$AQ$4:$AQ$1445,0)+$A163,MATCH(T$3,TQoL_Indexes!$B$8:$AK$8,0)),"")</f>
        <v/>
      </c>
      <c r="U163" s="86" t="str">
        <f>IFERROR(INDEX(DB_Typologies!$D$4:$AP$1445,MATCH($A$3,DB_Typologies!$AQ$4:$AQ$1445,0)+$A163,MATCH(U$3,TQoL_Indexes!$B$8:$AK$8,0)),"")</f>
        <v/>
      </c>
      <c r="V163" s="86" t="str">
        <f>IFERROR(INDEX(DB_Typologies!$D$4:$AP$1445,MATCH($A$3,DB_Typologies!$AQ$4:$AQ$1445,0)+$A163,MATCH(V$3,TQoL_Indexes!$B$8:$AK$8,0)),"")</f>
        <v/>
      </c>
      <c r="W163" s="86" t="str">
        <f>IFERROR(INDEX(DB_Typologies!$D$4:$AP$1445,MATCH($A$3,DB_Typologies!$AQ$4:$AQ$1445,0)+$A163,MATCH(W$3,TQoL_Indexes!$B$8:$AK$8,0)),"")</f>
        <v/>
      </c>
      <c r="X163" s="86" t="str">
        <f>IFERROR(INDEX(DB_Typologies!$D$4:$AP$1445,MATCH($A$3,DB_Typologies!$AQ$4:$AQ$1445,0)+$A163,MATCH(X$3,TQoL_Indexes!$B$8:$AK$8,0)),"")</f>
        <v/>
      </c>
      <c r="Y163" s="86" t="str">
        <f>IFERROR(INDEX(DB_Typologies!$D$4:$AP$1445,MATCH($A$3,DB_Typologies!$AQ$4:$AQ$1445,0)+$A163,MATCH(Y$3,TQoL_Indexes!$B$8:$AK$8,0)),"")</f>
        <v/>
      </c>
      <c r="Z163" s="86" t="str">
        <f>IFERROR(INDEX(DB_Typologies!$D$4:$AP$1445,MATCH($A$3,DB_Typologies!$AQ$4:$AQ$1445,0)+$A163,MATCH(Z$3,TQoL_Indexes!$B$8:$AK$8,0)),"")</f>
        <v/>
      </c>
      <c r="AA163" s="86" t="str">
        <f>IFERROR(INDEX(DB_Typologies!$D$4:$AP$1445,MATCH($A$3,DB_Typologies!$AQ$4:$AQ$1445,0)+$A163,MATCH(AA$3,TQoL_Indexes!$B$8:$AK$8,0)),"")</f>
        <v/>
      </c>
      <c r="AB163" s="86" t="str">
        <f>IFERROR(INDEX(DB_Typologies!$D$4:$AP$1445,MATCH($A$3,DB_Typologies!$AQ$4:$AQ$1445,0)+$A163,MATCH(AB$3,TQoL_Indexes!$B$8:$AK$8,0)),"")</f>
        <v/>
      </c>
      <c r="AC163" s="86" t="str">
        <f>IFERROR(INDEX(DB_Typologies!$D$4:$AP$1445,MATCH($A$3,DB_Typologies!$AQ$4:$AQ$1445,0)+$A163,MATCH(AC$3,TQoL_Indexes!$B$8:$AK$8,0)),"")</f>
        <v/>
      </c>
      <c r="AD163" s="86" t="str">
        <f>IFERROR(INDEX(DB_Typologies!$D$4:$AP$1445,MATCH($A$3,DB_Typologies!$AQ$4:$AQ$1445,0)+$A163,MATCH(AD$3,TQoL_Indexes!$B$8:$AK$8,0)),"")</f>
        <v/>
      </c>
      <c r="AE163" s="86" t="str">
        <f>IFERROR(INDEX(DB_Typologies!$D$4:$AP$1445,MATCH($A$3,DB_Typologies!$AQ$4:$AQ$1445,0)+$A163,MATCH(AE$3,TQoL_Indexes!$B$8:$AK$8,0)),"")</f>
        <v/>
      </c>
      <c r="AF163" s="86" t="str">
        <f>IFERROR(INDEX(DB_Typologies!$D$4:$AP$1445,MATCH($A$3,DB_Typologies!$AQ$4:$AQ$1445,0)+$A163,MATCH(AF$3,TQoL_Indexes!$B$8:$AK$8,0)),"")</f>
        <v/>
      </c>
      <c r="AG163" s="86" t="str">
        <f>IFERROR(INDEX(DB_Typologies!$D$4:$AP$1445,MATCH($A$3,DB_Typologies!$AQ$4:$AQ$1445,0)+$A163,MATCH(AG$3,TQoL_Indexes!$B$8:$AK$8,0)),"")</f>
        <v/>
      </c>
      <c r="AH163" s="86" t="str">
        <f>IFERROR(INDEX(DB_Typologies!$D$4:$AP$1445,MATCH($A$3,DB_Typologies!$AQ$4:$AQ$1445,0)+$A163,MATCH(AH$3,TQoL_Indexes!$B$8:$AK$8,0)),"")</f>
        <v/>
      </c>
      <c r="AI163" s="86" t="str">
        <f>IFERROR(INDEX(DB_Typologies!$D$4:$AP$1445,MATCH($A$3,DB_Typologies!$AQ$4:$AQ$1445,0)+$A163,MATCH(AI$3,TQoL_Indexes!$B$8:$AK$8,0)),"")</f>
        <v/>
      </c>
      <c r="AJ163" s="86" t="str">
        <f>IFERROR(INDEX(DB_Typologies!$D$4:$AP$1445,MATCH($A$3,DB_Typologies!$AQ$4:$AQ$1445,0)+$A163,MATCH(AJ$3,TQoL_Indexes!$B$8:$AK$8,0)),"")</f>
        <v/>
      </c>
      <c r="AK163" s="86" t="str">
        <f>IFERROR(INDEX(DB_Typologies!$D$4:$AP$1445,MATCH($A$3,DB_Typologies!$AQ$4:$AQ$1445,0)+$A163,MATCH(AK$3,TQoL_Indexes!$B$8:$AK$8,0)),"")</f>
        <v/>
      </c>
      <c r="AL163" s="86" t="str">
        <f>IFERROR(INDEX(DB_Typologies!$D$4:$AP$1445,MATCH($A$3,DB_Typologies!$AQ$4:$AQ$1445,0)+$A163,MATCH(AL$3,TQoL_Indexes!$B$8:$AK$8,0)),"")</f>
        <v/>
      </c>
      <c r="AM163" s="87" t="str">
        <f>IFERROR(INDEX(DB_Typologies!$D$4:$AP$1445,MATCH($A$3,DB_Typologies!$AQ$4:$AQ$1445,0)+$A163,MATCH(AM$3,TQoL_Indexes!$B$8:$AK$8,0)),"")</f>
        <v/>
      </c>
    </row>
    <row r="164" spans="1:39">
      <c r="A164" s="58" t="str">
        <f>IFERROR(IF(A163+1&lt;COUNTIF(DB_Typologies!$AQ$4:$AQ$1445,$A$3),A163+1,""),"")</f>
        <v/>
      </c>
      <c r="B164" s="120" t="str">
        <f>IFERROR(INDEX(DB_Typologies!$D$4:$AP$1445,MATCH($A$3,DB_Typologies!$AQ$4:$AQ$1445,0)+$A164,MATCH(B$3,TQoL_Indexes!$B$8:$AK$8,0)),"")</f>
        <v/>
      </c>
      <c r="C164" s="86" t="str">
        <f>IFERROR(INDEX(DB_Typologies!$D$4:$AP$1445,MATCH($A$3,DB_Typologies!$AQ$4:$AQ$1445,0)+$A164,MATCH(C$3,TQoL_Indexes!$B$8:$AK$8,0)),"")</f>
        <v/>
      </c>
      <c r="D164" s="87" t="str">
        <f>IFERROR(INDEX(DB_Typologies!$D$4:$AP$1445,MATCH($A$3,DB_Typologies!$AQ$4:$AQ$1445,0)+$A164,MATCH(D$3,TQoL_Indexes!$B$8:$AK$8,0)),"")</f>
        <v/>
      </c>
      <c r="E164" s="86" t="str">
        <f>IFERROR(INDEX(DB_Typologies!$D$4:$AP$1445,MATCH($A$3,DB_Typologies!$AQ$4:$AQ$1445,0)+$A164,MATCH(E$3,TQoL_Indexes!$B$8:$AK$8,0)),"")</f>
        <v/>
      </c>
      <c r="F164" s="86" t="str">
        <f>IFERROR(INDEX(DB_Typologies!$D$4:$AP$1445,MATCH($A$3,DB_Typologies!$AQ$4:$AQ$1445,0)+$A164,MATCH(F$3,TQoL_Indexes!$B$8:$AK$8,0)),"")</f>
        <v/>
      </c>
      <c r="G164" s="86" t="str">
        <f>IFERROR(INDEX(DB_Typologies!$D$4:$AP$1445,MATCH($A$3,DB_Typologies!$AQ$4:$AQ$1445,0)+$A164,MATCH(G$3,TQoL_Indexes!$B$8:$AK$8,0)),"")</f>
        <v/>
      </c>
      <c r="H164" s="86" t="str">
        <f>IFERROR(INDEX(DB_Typologies!$D$4:$AP$1445,MATCH($A$3,DB_Typologies!$AQ$4:$AQ$1445,0)+$A164,MATCH(H$3,TQoL_Indexes!$B$8:$AK$8,0)),"")</f>
        <v/>
      </c>
      <c r="I164" s="86" t="str">
        <f>IFERROR(INDEX(DB_Typologies!$D$4:$AP$1445,MATCH($A$3,DB_Typologies!$AQ$4:$AQ$1445,0)+$A164,MATCH(I$3,TQoL_Indexes!$B$8:$AK$8,0)),"")</f>
        <v/>
      </c>
      <c r="J164" s="86" t="str">
        <f>IFERROR(INDEX(DB_Typologies!$D$4:$AP$1445,MATCH($A$3,DB_Typologies!$AQ$4:$AQ$1445,0)+$A164,MATCH(J$3,TQoL_Indexes!$B$8:$AK$8,0)),"")</f>
        <v/>
      </c>
      <c r="K164" s="86" t="str">
        <f>IFERROR(INDEX(DB_Typologies!$D$4:$AP$1445,MATCH($A$3,DB_Typologies!$AQ$4:$AQ$1445,0)+$A164,MATCH(K$3,TQoL_Indexes!$B$8:$AK$8,0)),"")</f>
        <v/>
      </c>
      <c r="L164" s="86" t="str">
        <f>IFERROR(INDEX(DB_Typologies!$D$4:$AP$1445,MATCH($A$3,DB_Typologies!$AQ$4:$AQ$1445,0)+$A164,MATCH(L$3,TQoL_Indexes!$B$8:$AK$8,0)),"")</f>
        <v/>
      </c>
      <c r="M164" s="86" t="str">
        <f>IFERROR(INDEX(DB_Typologies!$D$4:$AP$1445,MATCH($A$3,DB_Typologies!$AQ$4:$AQ$1445,0)+$A164,MATCH(M$3,TQoL_Indexes!$B$8:$AK$8,0)),"")</f>
        <v/>
      </c>
      <c r="N164" s="86" t="str">
        <f>IFERROR(INDEX(DB_Typologies!$D$4:$AP$1445,MATCH($A$3,DB_Typologies!$AQ$4:$AQ$1445,0)+$A164,MATCH(N$3,TQoL_Indexes!$B$8:$AK$8,0)),"")</f>
        <v/>
      </c>
      <c r="O164" s="86" t="str">
        <f>IFERROR(INDEX(DB_Typologies!$D$4:$AP$1445,MATCH($A$3,DB_Typologies!$AQ$4:$AQ$1445,0)+$A164,MATCH(O$3,TQoL_Indexes!$B$8:$AK$8,0)),"")</f>
        <v/>
      </c>
      <c r="P164" s="86" t="str">
        <f>IFERROR(INDEX(DB_Typologies!$D$4:$AP$1445,MATCH($A$3,DB_Typologies!$AQ$4:$AQ$1445,0)+$A164,MATCH(P$3,TQoL_Indexes!$B$8:$AK$8,0)),"")</f>
        <v/>
      </c>
      <c r="Q164" s="86" t="str">
        <f>IFERROR(INDEX(DB_Typologies!$D$4:$AP$1445,MATCH($A$3,DB_Typologies!$AQ$4:$AQ$1445,0)+$A164,MATCH(Q$3,TQoL_Indexes!$B$8:$AK$8,0)),"")</f>
        <v/>
      </c>
      <c r="R164" s="86" t="str">
        <f>IFERROR(INDEX(DB_Typologies!$D$4:$AP$1445,MATCH($A$3,DB_Typologies!$AQ$4:$AQ$1445,0)+$A164,MATCH(R$3,TQoL_Indexes!$B$8:$AK$8,0)),"")</f>
        <v/>
      </c>
      <c r="S164" s="86" t="str">
        <f>IFERROR(INDEX(DB_Typologies!$D$4:$AP$1445,MATCH($A$3,DB_Typologies!$AQ$4:$AQ$1445,0)+$A164,MATCH(S$3,TQoL_Indexes!$B$8:$AK$8,0)),"")</f>
        <v/>
      </c>
      <c r="T164" s="86" t="str">
        <f>IFERROR(INDEX(DB_Typologies!$D$4:$AP$1445,MATCH($A$3,DB_Typologies!$AQ$4:$AQ$1445,0)+$A164,MATCH(T$3,TQoL_Indexes!$B$8:$AK$8,0)),"")</f>
        <v/>
      </c>
      <c r="U164" s="86" t="str">
        <f>IFERROR(INDEX(DB_Typologies!$D$4:$AP$1445,MATCH($A$3,DB_Typologies!$AQ$4:$AQ$1445,0)+$A164,MATCH(U$3,TQoL_Indexes!$B$8:$AK$8,0)),"")</f>
        <v/>
      </c>
      <c r="V164" s="86" t="str">
        <f>IFERROR(INDEX(DB_Typologies!$D$4:$AP$1445,MATCH($A$3,DB_Typologies!$AQ$4:$AQ$1445,0)+$A164,MATCH(V$3,TQoL_Indexes!$B$8:$AK$8,0)),"")</f>
        <v/>
      </c>
      <c r="W164" s="86" t="str">
        <f>IFERROR(INDEX(DB_Typologies!$D$4:$AP$1445,MATCH($A$3,DB_Typologies!$AQ$4:$AQ$1445,0)+$A164,MATCH(W$3,TQoL_Indexes!$B$8:$AK$8,0)),"")</f>
        <v/>
      </c>
      <c r="X164" s="86" t="str">
        <f>IFERROR(INDEX(DB_Typologies!$D$4:$AP$1445,MATCH($A$3,DB_Typologies!$AQ$4:$AQ$1445,0)+$A164,MATCH(X$3,TQoL_Indexes!$B$8:$AK$8,0)),"")</f>
        <v/>
      </c>
      <c r="Y164" s="86" t="str">
        <f>IFERROR(INDEX(DB_Typologies!$D$4:$AP$1445,MATCH($A$3,DB_Typologies!$AQ$4:$AQ$1445,0)+$A164,MATCH(Y$3,TQoL_Indexes!$B$8:$AK$8,0)),"")</f>
        <v/>
      </c>
      <c r="Z164" s="86" t="str">
        <f>IFERROR(INDEX(DB_Typologies!$D$4:$AP$1445,MATCH($A$3,DB_Typologies!$AQ$4:$AQ$1445,0)+$A164,MATCH(Z$3,TQoL_Indexes!$B$8:$AK$8,0)),"")</f>
        <v/>
      </c>
      <c r="AA164" s="86" t="str">
        <f>IFERROR(INDEX(DB_Typologies!$D$4:$AP$1445,MATCH($A$3,DB_Typologies!$AQ$4:$AQ$1445,0)+$A164,MATCH(AA$3,TQoL_Indexes!$B$8:$AK$8,0)),"")</f>
        <v/>
      </c>
      <c r="AB164" s="86" t="str">
        <f>IFERROR(INDEX(DB_Typologies!$D$4:$AP$1445,MATCH($A$3,DB_Typologies!$AQ$4:$AQ$1445,0)+$A164,MATCH(AB$3,TQoL_Indexes!$B$8:$AK$8,0)),"")</f>
        <v/>
      </c>
      <c r="AC164" s="86" t="str">
        <f>IFERROR(INDEX(DB_Typologies!$D$4:$AP$1445,MATCH($A$3,DB_Typologies!$AQ$4:$AQ$1445,0)+$A164,MATCH(AC$3,TQoL_Indexes!$B$8:$AK$8,0)),"")</f>
        <v/>
      </c>
      <c r="AD164" s="86" t="str">
        <f>IFERROR(INDEX(DB_Typologies!$D$4:$AP$1445,MATCH($A$3,DB_Typologies!$AQ$4:$AQ$1445,0)+$A164,MATCH(AD$3,TQoL_Indexes!$B$8:$AK$8,0)),"")</f>
        <v/>
      </c>
      <c r="AE164" s="86" t="str">
        <f>IFERROR(INDEX(DB_Typologies!$D$4:$AP$1445,MATCH($A$3,DB_Typologies!$AQ$4:$AQ$1445,0)+$A164,MATCH(AE$3,TQoL_Indexes!$B$8:$AK$8,0)),"")</f>
        <v/>
      </c>
      <c r="AF164" s="86" t="str">
        <f>IFERROR(INDEX(DB_Typologies!$D$4:$AP$1445,MATCH($A$3,DB_Typologies!$AQ$4:$AQ$1445,0)+$A164,MATCH(AF$3,TQoL_Indexes!$B$8:$AK$8,0)),"")</f>
        <v/>
      </c>
      <c r="AG164" s="86" t="str">
        <f>IFERROR(INDEX(DB_Typologies!$D$4:$AP$1445,MATCH($A$3,DB_Typologies!$AQ$4:$AQ$1445,0)+$A164,MATCH(AG$3,TQoL_Indexes!$B$8:$AK$8,0)),"")</f>
        <v/>
      </c>
      <c r="AH164" s="86" t="str">
        <f>IFERROR(INDEX(DB_Typologies!$D$4:$AP$1445,MATCH($A$3,DB_Typologies!$AQ$4:$AQ$1445,0)+$A164,MATCH(AH$3,TQoL_Indexes!$B$8:$AK$8,0)),"")</f>
        <v/>
      </c>
      <c r="AI164" s="86" t="str">
        <f>IFERROR(INDEX(DB_Typologies!$D$4:$AP$1445,MATCH($A$3,DB_Typologies!$AQ$4:$AQ$1445,0)+$A164,MATCH(AI$3,TQoL_Indexes!$B$8:$AK$8,0)),"")</f>
        <v/>
      </c>
      <c r="AJ164" s="86" t="str">
        <f>IFERROR(INDEX(DB_Typologies!$D$4:$AP$1445,MATCH($A$3,DB_Typologies!$AQ$4:$AQ$1445,0)+$A164,MATCH(AJ$3,TQoL_Indexes!$B$8:$AK$8,0)),"")</f>
        <v/>
      </c>
      <c r="AK164" s="86" t="str">
        <f>IFERROR(INDEX(DB_Typologies!$D$4:$AP$1445,MATCH($A$3,DB_Typologies!$AQ$4:$AQ$1445,0)+$A164,MATCH(AK$3,TQoL_Indexes!$B$8:$AK$8,0)),"")</f>
        <v/>
      </c>
      <c r="AL164" s="86" t="str">
        <f>IFERROR(INDEX(DB_Typologies!$D$4:$AP$1445,MATCH($A$3,DB_Typologies!$AQ$4:$AQ$1445,0)+$A164,MATCH(AL$3,TQoL_Indexes!$B$8:$AK$8,0)),"")</f>
        <v/>
      </c>
      <c r="AM164" s="87" t="str">
        <f>IFERROR(INDEX(DB_Typologies!$D$4:$AP$1445,MATCH($A$3,DB_Typologies!$AQ$4:$AQ$1445,0)+$A164,MATCH(AM$3,TQoL_Indexes!$B$8:$AK$8,0)),"")</f>
        <v/>
      </c>
    </row>
    <row r="165" spans="1:39">
      <c r="A165" s="58" t="str">
        <f>IFERROR(IF(A164+1&lt;COUNTIF(DB_Typologies!$AQ$4:$AQ$1445,$A$3),A164+1,""),"")</f>
        <v/>
      </c>
      <c r="B165" s="120" t="str">
        <f>IFERROR(INDEX(DB_Typologies!$D$4:$AP$1445,MATCH($A$3,DB_Typologies!$AQ$4:$AQ$1445,0)+$A165,MATCH(B$3,TQoL_Indexes!$B$8:$AK$8,0)),"")</f>
        <v/>
      </c>
      <c r="C165" s="86" t="str">
        <f>IFERROR(INDEX(DB_Typologies!$D$4:$AP$1445,MATCH($A$3,DB_Typologies!$AQ$4:$AQ$1445,0)+$A165,MATCH(C$3,TQoL_Indexes!$B$8:$AK$8,0)),"")</f>
        <v/>
      </c>
      <c r="D165" s="87" t="str">
        <f>IFERROR(INDEX(DB_Typologies!$D$4:$AP$1445,MATCH($A$3,DB_Typologies!$AQ$4:$AQ$1445,0)+$A165,MATCH(D$3,TQoL_Indexes!$B$8:$AK$8,0)),"")</f>
        <v/>
      </c>
      <c r="E165" s="86" t="str">
        <f>IFERROR(INDEX(DB_Typologies!$D$4:$AP$1445,MATCH($A$3,DB_Typologies!$AQ$4:$AQ$1445,0)+$A165,MATCH(E$3,TQoL_Indexes!$B$8:$AK$8,0)),"")</f>
        <v/>
      </c>
      <c r="F165" s="86" t="str">
        <f>IFERROR(INDEX(DB_Typologies!$D$4:$AP$1445,MATCH($A$3,DB_Typologies!$AQ$4:$AQ$1445,0)+$A165,MATCH(F$3,TQoL_Indexes!$B$8:$AK$8,0)),"")</f>
        <v/>
      </c>
      <c r="G165" s="86" t="str">
        <f>IFERROR(INDEX(DB_Typologies!$D$4:$AP$1445,MATCH($A$3,DB_Typologies!$AQ$4:$AQ$1445,0)+$A165,MATCH(G$3,TQoL_Indexes!$B$8:$AK$8,0)),"")</f>
        <v/>
      </c>
      <c r="H165" s="86" t="str">
        <f>IFERROR(INDEX(DB_Typologies!$D$4:$AP$1445,MATCH($A$3,DB_Typologies!$AQ$4:$AQ$1445,0)+$A165,MATCH(H$3,TQoL_Indexes!$B$8:$AK$8,0)),"")</f>
        <v/>
      </c>
      <c r="I165" s="86" t="str">
        <f>IFERROR(INDEX(DB_Typologies!$D$4:$AP$1445,MATCH($A$3,DB_Typologies!$AQ$4:$AQ$1445,0)+$A165,MATCH(I$3,TQoL_Indexes!$B$8:$AK$8,0)),"")</f>
        <v/>
      </c>
      <c r="J165" s="86" t="str">
        <f>IFERROR(INDEX(DB_Typologies!$D$4:$AP$1445,MATCH($A$3,DB_Typologies!$AQ$4:$AQ$1445,0)+$A165,MATCH(J$3,TQoL_Indexes!$B$8:$AK$8,0)),"")</f>
        <v/>
      </c>
      <c r="K165" s="86" t="str">
        <f>IFERROR(INDEX(DB_Typologies!$D$4:$AP$1445,MATCH($A$3,DB_Typologies!$AQ$4:$AQ$1445,0)+$A165,MATCH(K$3,TQoL_Indexes!$B$8:$AK$8,0)),"")</f>
        <v/>
      </c>
      <c r="L165" s="86" t="str">
        <f>IFERROR(INDEX(DB_Typologies!$D$4:$AP$1445,MATCH($A$3,DB_Typologies!$AQ$4:$AQ$1445,0)+$A165,MATCH(L$3,TQoL_Indexes!$B$8:$AK$8,0)),"")</f>
        <v/>
      </c>
      <c r="M165" s="86" t="str">
        <f>IFERROR(INDEX(DB_Typologies!$D$4:$AP$1445,MATCH($A$3,DB_Typologies!$AQ$4:$AQ$1445,0)+$A165,MATCH(M$3,TQoL_Indexes!$B$8:$AK$8,0)),"")</f>
        <v/>
      </c>
      <c r="N165" s="86" t="str">
        <f>IFERROR(INDEX(DB_Typologies!$D$4:$AP$1445,MATCH($A$3,DB_Typologies!$AQ$4:$AQ$1445,0)+$A165,MATCH(N$3,TQoL_Indexes!$B$8:$AK$8,0)),"")</f>
        <v/>
      </c>
      <c r="O165" s="86" t="str">
        <f>IFERROR(INDEX(DB_Typologies!$D$4:$AP$1445,MATCH($A$3,DB_Typologies!$AQ$4:$AQ$1445,0)+$A165,MATCH(O$3,TQoL_Indexes!$B$8:$AK$8,0)),"")</f>
        <v/>
      </c>
      <c r="P165" s="86" t="str">
        <f>IFERROR(INDEX(DB_Typologies!$D$4:$AP$1445,MATCH($A$3,DB_Typologies!$AQ$4:$AQ$1445,0)+$A165,MATCH(P$3,TQoL_Indexes!$B$8:$AK$8,0)),"")</f>
        <v/>
      </c>
      <c r="Q165" s="86" t="str">
        <f>IFERROR(INDEX(DB_Typologies!$D$4:$AP$1445,MATCH($A$3,DB_Typologies!$AQ$4:$AQ$1445,0)+$A165,MATCH(Q$3,TQoL_Indexes!$B$8:$AK$8,0)),"")</f>
        <v/>
      </c>
      <c r="R165" s="86" t="str">
        <f>IFERROR(INDEX(DB_Typologies!$D$4:$AP$1445,MATCH($A$3,DB_Typologies!$AQ$4:$AQ$1445,0)+$A165,MATCH(R$3,TQoL_Indexes!$B$8:$AK$8,0)),"")</f>
        <v/>
      </c>
      <c r="S165" s="86" t="str">
        <f>IFERROR(INDEX(DB_Typologies!$D$4:$AP$1445,MATCH($A$3,DB_Typologies!$AQ$4:$AQ$1445,0)+$A165,MATCH(S$3,TQoL_Indexes!$B$8:$AK$8,0)),"")</f>
        <v/>
      </c>
      <c r="T165" s="86" t="str">
        <f>IFERROR(INDEX(DB_Typologies!$D$4:$AP$1445,MATCH($A$3,DB_Typologies!$AQ$4:$AQ$1445,0)+$A165,MATCH(T$3,TQoL_Indexes!$B$8:$AK$8,0)),"")</f>
        <v/>
      </c>
      <c r="U165" s="86" t="str">
        <f>IFERROR(INDEX(DB_Typologies!$D$4:$AP$1445,MATCH($A$3,DB_Typologies!$AQ$4:$AQ$1445,0)+$A165,MATCH(U$3,TQoL_Indexes!$B$8:$AK$8,0)),"")</f>
        <v/>
      </c>
      <c r="V165" s="86" t="str">
        <f>IFERROR(INDEX(DB_Typologies!$D$4:$AP$1445,MATCH($A$3,DB_Typologies!$AQ$4:$AQ$1445,0)+$A165,MATCH(V$3,TQoL_Indexes!$B$8:$AK$8,0)),"")</f>
        <v/>
      </c>
      <c r="W165" s="86" t="str">
        <f>IFERROR(INDEX(DB_Typologies!$D$4:$AP$1445,MATCH($A$3,DB_Typologies!$AQ$4:$AQ$1445,0)+$A165,MATCH(W$3,TQoL_Indexes!$B$8:$AK$8,0)),"")</f>
        <v/>
      </c>
      <c r="X165" s="86" t="str">
        <f>IFERROR(INDEX(DB_Typologies!$D$4:$AP$1445,MATCH($A$3,DB_Typologies!$AQ$4:$AQ$1445,0)+$A165,MATCH(X$3,TQoL_Indexes!$B$8:$AK$8,0)),"")</f>
        <v/>
      </c>
      <c r="Y165" s="86" t="str">
        <f>IFERROR(INDEX(DB_Typologies!$D$4:$AP$1445,MATCH($A$3,DB_Typologies!$AQ$4:$AQ$1445,0)+$A165,MATCH(Y$3,TQoL_Indexes!$B$8:$AK$8,0)),"")</f>
        <v/>
      </c>
      <c r="Z165" s="86" t="str">
        <f>IFERROR(INDEX(DB_Typologies!$D$4:$AP$1445,MATCH($A$3,DB_Typologies!$AQ$4:$AQ$1445,0)+$A165,MATCH(Z$3,TQoL_Indexes!$B$8:$AK$8,0)),"")</f>
        <v/>
      </c>
      <c r="AA165" s="86" t="str">
        <f>IFERROR(INDEX(DB_Typologies!$D$4:$AP$1445,MATCH($A$3,DB_Typologies!$AQ$4:$AQ$1445,0)+$A165,MATCH(AA$3,TQoL_Indexes!$B$8:$AK$8,0)),"")</f>
        <v/>
      </c>
      <c r="AB165" s="86" t="str">
        <f>IFERROR(INDEX(DB_Typologies!$D$4:$AP$1445,MATCH($A$3,DB_Typologies!$AQ$4:$AQ$1445,0)+$A165,MATCH(AB$3,TQoL_Indexes!$B$8:$AK$8,0)),"")</f>
        <v/>
      </c>
      <c r="AC165" s="86" t="str">
        <f>IFERROR(INDEX(DB_Typologies!$D$4:$AP$1445,MATCH($A$3,DB_Typologies!$AQ$4:$AQ$1445,0)+$A165,MATCH(AC$3,TQoL_Indexes!$B$8:$AK$8,0)),"")</f>
        <v/>
      </c>
      <c r="AD165" s="86" t="str">
        <f>IFERROR(INDEX(DB_Typologies!$D$4:$AP$1445,MATCH($A$3,DB_Typologies!$AQ$4:$AQ$1445,0)+$A165,MATCH(AD$3,TQoL_Indexes!$B$8:$AK$8,0)),"")</f>
        <v/>
      </c>
      <c r="AE165" s="86" t="str">
        <f>IFERROR(INDEX(DB_Typologies!$D$4:$AP$1445,MATCH($A$3,DB_Typologies!$AQ$4:$AQ$1445,0)+$A165,MATCH(AE$3,TQoL_Indexes!$B$8:$AK$8,0)),"")</f>
        <v/>
      </c>
      <c r="AF165" s="86" t="str">
        <f>IFERROR(INDEX(DB_Typologies!$D$4:$AP$1445,MATCH($A$3,DB_Typologies!$AQ$4:$AQ$1445,0)+$A165,MATCH(AF$3,TQoL_Indexes!$B$8:$AK$8,0)),"")</f>
        <v/>
      </c>
      <c r="AG165" s="86" t="str">
        <f>IFERROR(INDEX(DB_Typologies!$D$4:$AP$1445,MATCH($A$3,DB_Typologies!$AQ$4:$AQ$1445,0)+$A165,MATCH(AG$3,TQoL_Indexes!$B$8:$AK$8,0)),"")</f>
        <v/>
      </c>
      <c r="AH165" s="86" t="str">
        <f>IFERROR(INDEX(DB_Typologies!$D$4:$AP$1445,MATCH($A$3,DB_Typologies!$AQ$4:$AQ$1445,0)+$A165,MATCH(AH$3,TQoL_Indexes!$B$8:$AK$8,0)),"")</f>
        <v/>
      </c>
      <c r="AI165" s="86" t="str">
        <f>IFERROR(INDEX(DB_Typologies!$D$4:$AP$1445,MATCH($A$3,DB_Typologies!$AQ$4:$AQ$1445,0)+$A165,MATCH(AI$3,TQoL_Indexes!$B$8:$AK$8,0)),"")</f>
        <v/>
      </c>
      <c r="AJ165" s="86" t="str">
        <f>IFERROR(INDEX(DB_Typologies!$D$4:$AP$1445,MATCH($A$3,DB_Typologies!$AQ$4:$AQ$1445,0)+$A165,MATCH(AJ$3,TQoL_Indexes!$B$8:$AK$8,0)),"")</f>
        <v/>
      </c>
      <c r="AK165" s="86" t="str">
        <f>IFERROR(INDEX(DB_Typologies!$D$4:$AP$1445,MATCH($A$3,DB_Typologies!$AQ$4:$AQ$1445,0)+$A165,MATCH(AK$3,TQoL_Indexes!$B$8:$AK$8,0)),"")</f>
        <v/>
      </c>
      <c r="AL165" s="86" t="str">
        <f>IFERROR(INDEX(DB_Typologies!$D$4:$AP$1445,MATCH($A$3,DB_Typologies!$AQ$4:$AQ$1445,0)+$A165,MATCH(AL$3,TQoL_Indexes!$B$8:$AK$8,0)),"")</f>
        <v/>
      </c>
      <c r="AM165" s="87" t="str">
        <f>IFERROR(INDEX(DB_Typologies!$D$4:$AP$1445,MATCH($A$3,DB_Typologies!$AQ$4:$AQ$1445,0)+$A165,MATCH(AM$3,TQoL_Indexes!$B$8:$AK$8,0)),"")</f>
        <v/>
      </c>
    </row>
    <row r="166" spans="1:39">
      <c r="A166" s="58" t="str">
        <f>IFERROR(IF(A165+1&lt;COUNTIF(DB_Typologies!$AQ$4:$AQ$1445,$A$3),A165+1,""),"")</f>
        <v/>
      </c>
      <c r="B166" s="120" t="str">
        <f>IFERROR(INDEX(DB_Typologies!$D$4:$AP$1445,MATCH($A$3,DB_Typologies!$AQ$4:$AQ$1445,0)+$A166,MATCH(B$3,TQoL_Indexes!$B$8:$AK$8,0)),"")</f>
        <v/>
      </c>
      <c r="C166" s="86" t="str">
        <f>IFERROR(INDEX(DB_Typologies!$D$4:$AP$1445,MATCH($A$3,DB_Typologies!$AQ$4:$AQ$1445,0)+$A166,MATCH(C$3,TQoL_Indexes!$B$8:$AK$8,0)),"")</f>
        <v/>
      </c>
      <c r="D166" s="87" t="str">
        <f>IFERROR(INDEX(DB_Typologies!$D$4:$AP$1445,MATCH($A$3,DB_Typologies!$AQ$4:$AQ$1445,0)+$A166,MATCH(D$3,TQoL_Indexes!$B$8:$AK$8,0)),"")</f>
        <v/>
      </c>
      <c r="E166" s="86" t="str">
        <f>IFERROR(INDEX(DB_Typologies!$D$4:$AP$1445,MATCH($A$3,DB_Typologies!$AQ$4:$AQ$1445,0)+$A166,MATCH(E$3,TQoL_Indexes!$B$8:$AK$8,0)),"")</f>
        <v/>
      </c>
      <c r="F166" s="86" t="str">
        <f>IFERROR(INDEX(DB_Typologies!$D$4:$AP$1445,MATCH($A$3,DB_Typologies!$AQ$4:$AQ$1445,0)+$A166,MATCH(F$3,TQoL_Indexes!$B$8:$AK$8,0)),"")</f>
        <v/>
      </c>
      <c r="G166" s="86" t="str">
        <f>IFERROR(INDEX(DB_Typologies!$D$4:$AP$1445,MATCH($A$3,DB_Typologies!$AQ$4:$AQ$1445,0)+$A166,MATCH(G$3,TQoL_Indexes!$B$8:$AK$8,0)),"")</f>
        <v/>
      </c>
      <c r="H166" s="86" t="str">
        <f>IFERROR(INDEX(DB_Typologies!$D$4:$AP$1445,MATCH($A$3,DB_Typologies!$AQ$4:$AQ$1445,0)+$A166,MATCH(H$3,TQoL_Indexes!$B$8:$AK$8,0)),"")</f>
        <v/>
      </c>
      <c r="I166" s="86" t="str">
        <f>IFERROR(INDEX(DB_Typologies!$D$4:$AP$1445,MATCH($A$3,DB_Typologies!$AQ$4:$AQ$1445,0)+$A166,MATCH(I$3,TQoL_Indexes!$B$8:$AK$8,0)),"")</f>
        <v/>
      </c>
      <c r="J166" s="86" t="str">
        <f>IFERROR(INDEX(DB_Typologies!$D$4:$AP$1445,MATCH($A$3,DB_Typologies!$AQ$4:$AQ$1445,0)+$A166,MATCH(J$3,TQoL_Indexes!$B$8:$AK$8,0)),"")</f>
        <v/>
      </c>
      <c r="K166" s="86" t="str">
        <f>IFERROR(INDEX(DB_Typologies!$D$4:$AP$1445,MATCH($A$3,DB_Typologies!$AQ$4:$AQ$1445,0)+$A166,MATCH(K$3,TQoL_Indexes!$B$8:$AK$8,0)),"")</f>
        <v/>
      </c>
      <c r="L166" s="86" t="str">
        <f>IFERROR(INDEX(DB_Typologies!$D$4:$AP$1445,MATCH($A$3,DB_Typologies!$AQ$4:$AQ$1445,0)+$A166,MATCH(L$3,TQoL_Indexes!$B$8:$AK$8,0)),"")</f>
        <v/>
      </c>
      <c r="M166" s="86" t="str">
        <f>IFERROR(INDEX(DB_Typologies!$D$4:$AP$1445,MATCH($A$3,DB_Typologies!$AQ$4:$AQ$1445,0)+$A166,MATCH(M$3,TQoL_Indexes!$B$8:$AK$8,0)),"")</f>
        <v/>
      </c>
      <c r="N166" s="86" t="str">
        <f>IFERROR(INDEX(DB_Typologies!$D$4:$AP$1445,MATCH($A$3,DB_Typologies!$AQ$4:$AQ$1445,0)+$A166,MATCH(N$3,TQoL_Indexes!$B$8:$AK$8,0)),"")</f>
        <v/>
      </c>
      <c r="O166" s="86" t="str">
        <f>IFERROR(INDEX(DB_Typologies!$D$4:$AP$1445,MATCH($A$3,DB_Typologies!$AQ$4:$AQ$1445,0)+$A166,MATCH(O$3,TQoL_Indexes!$B$8:$AK$8,0)),"")</f>
        <v/>
      </c>
      <c r="P166" s="86" t="str">
        <f>IFERROR(INDEX(DB_Typologies!$D$4:$AP$1445,MATCH($A$3,DB_Typologies!$AQ$4:$AQ$1445,0)+$A166,MATCH(P$3,TQoL_Indexes!$B$8:$AK$8,0)),"")</f>
        <v/>
      </c>
      <c r="Q166" s="86" t="str">
        <f>IFERROR(INDEX(DB_Typologies!$D$4:$AP$1445,MATCH($A$3,DB_Typologies!$AQ$4:$AQ$1445,0)+$A166,MATCH(Q$3,TQoL_Indexes!$B$8:$AK$8,0)),"")</f>
        <v/>
      </c>
      <c r="R166" s="86" t="str">
        <f>IFERROR(INDEX(DB_Typologies!$D$4:$AP$1445,MATCH($A$3,DB_Typologies!$AQ$4:$AQ$1445,0)+$A166,MATCH(R$3,TQoL_Indexes!$B$8:$AK$8,0)),"")</f>
        <v/>
      </c>
      <c r="S166" s="86" t="str">
        <f>IFERROR(INDEX(DB_Typologies!$D$4:$AP$1445,MATCH($A$3,DB_Typologies!$AQ$4:$AQ$1445,0)+$A166,MATCH(S$3,TQoL_Indexes!$B$8:$AK$8,0)),"")</f>
        <v/>
      </c>
      <c r="T166" s="86" t="str">
        <f>IFERROR(INDEX(DB_Typologies!$D$4:$AP$1445,MATCH($A$3,DB_Typologies!$AQ$4:$AQ$1445,0)+$A166,MATCH(T$3,TQoL_Indexes!$B$8:$AK$8,0)),"")</f>
        <v/>
      </c>
      <c r="U166" s="86" t="str">
        <f>IFERROR(INDEX(DB_Typologies!$D$4:$AP$1445,MATCH($A$3,DB_Typologies!$AQ$4:$AQ$1445,0)+$A166,MATCH(U$3,TQoL_Indexes!$B$8:$AK$8,0)),"")</f>
        <v/>
      </c>
      <c r="V166" s="86" t="str">
        <f>IFERROR(INDEX(DB_Typologies!$D$4:$AP$1445,MATCH($A$3,DB_Typologies!$AQ$4:$AQ$1445,0)+$A166,MATCH(V$3,TQoL_Indexes!$B$8:$AK$8,0)),"")</f>
        <v/>
      </c>
      <c r="W166" s="86" t="str">
        <f>IFERROR(INDEX(DB_Typologies!$D$4:$AP$1445,MATCH($A$3,DB_Typologies!$AQ$4:$AQ$1445,0)+$A166,MATCH(W$3,TQoL_Indexes!$B$8:$AK$8,0)),"")</f>
        <v/>
      </c>
      <c r="X166" s="86" t="str">
        <f>IFERROR(INDEX(DB_Typologies!$D$4:$AP$1445,MATCH($A$3,DB_Typologies!$AQ$4:$AQ$1445,0)+$A166,MATCH(X$3,TQoL_Indexes!$B$8:$AK$8,0)),"")</f>
        <v/>
      </c>
      <c r="Y166" s="86" t="str">
        <f>IFERROR(INDEX(DB_Typologies!$D$4:$AP$1445,MATCH($A$3,DB_Typologies!$AQ$4:$AQ$1445,0)+$A166,MATCH(Y$3,TQoL_Indexes!$B$8:$AK$8,0)),"")</f>
        <v/>
      </c>
      <c r="Z166" s="86" t="str">
        <f>IFERROR(INDEX(DB_Typologies!$D$4:$AP$1445,MATCH($A$3,DB_Typologies!$AQ$4:$AQ$1445,0)+$A166,MATCH(Z$3,TQoL_Indexes!$B$8:$AK$8,0)),"")</f>
        <v/>
      </c>
      <c r="AA166" s="86" t="str">
        <f>IFERROR(INDEX(DB_Typologies!$D$4:$AP$1445,MATCH($A$3,DB_Typologies!$AQ$4:$AQ$1445,0)+$A166,MATCH(AA$3,TQoL_Indexes!$B$8:$AK$8,0)),"")</f>
        <v/>
      </c>
      <c r="AB166" s="86" t="str">
        <f>IFERROR(INDEX(DB_Typologies!$D$4:$AP$1445,MATCH($A$3,DB_Typologies!$AQ$4:$AQ$1445,0)+$A166,MATCH(AB$3,TQoL_Indexes!$B$8:$AK$8,0)),"")</f>
        <v/>
      </c>
      <c r="AC166" s="86" t="str">
        <f>IFERROR(INDEX(DB_Typologies!$D$4:$AP$1445,MATCH($A$3,DB_Typologies!$AQ$4:$AQ$1445,0)+$A166,MATCH(AC$3,TQoL_Indexes!$B$8:$AK$8,0)),"")</f>
        <v/>
      </c>
      <c r="AD166" s="86" t="str">
        <f>IFERROR(INDEX(DB_Typologies!$D$4:$AP$1445,MATCH($A$3,DB_Typologies!$AQ$4:$AQ$1445,0)+$A166,MATCH(AD$3,TQoL_Indexes!$B$8:$AK$8,0)),"")</f>
        <v/>
      </c>
      <c r="AE166" s="86" t="str">
        <f>IFERROR(INDEX(DB_Typologies!$D$4:$AP$1445,MATCH($A$3,DB_Typologies!$AQ$4:$AQ$1445,0)+$A166,MATCH(AE$3,TQoL_Indexes!$B$8:$AK$8,0)),"")</f>
        <v/>
      </c>
      <c r="AF166" s="86" t="str">
        <f>IFERROR(INDEX(DB_Typologies!$D$4:$AP$1445,MATCH($A$3,DB_Typologies!$AQ$4:$AQ$1445,0)+$A166,MATCH(AF$3,TQoL_Indexes!$B$8:$AK$8,0)),"")</f>
        <v/>
      </c>
      <c r="AG166" s="86" t="str">
        <f>IFERROR(INDEX(DB_Typologies!$D$4:$AP$1445,MATCH($A$3,DB_Typologies!$AQ$4:$AQ$1445,0)+$A166,MATCH(AG$3,TQoL_Indexes!$B$8:$AK$8,0)),"")</f>
        <v/>
      </c>
      <c r="AH166" s="86" t="str">
        <f>IFERROR(INDEX(DB_Typologies!$D$4:$AP$1445,MATCH($A$3,DB_Typologies!$AQ$4:$AQ$1445,0)+$A166,MATCH(AH$3,TQoL_Indexes!$B$8:$AK$8,0)),"")</f>
        <v/>
      </c>
      <c r="AI166" s="86" t="str">
        <f>IFERROR(INDEX(DB_Typologies!$D$4:$AP$1445,MATCH($A$3,DB_Typologies!$AQ$4:$AQ$1445,0)+$A166,MATCH(AI$3,TQoL_Indexes!$B$8:$AK$8,0)),"")</f>
        <v/>
      </c>
      <c r="AJ166" s="86" t="str">
        <f>IFERROR(INDEX(DB_Typologies!$D$4:$AP$1445,MATCH($A$3,DB_Typologies!$AQ$4:$AQ$1445,0)+$A166,MATCH(AJ$3,TQoL_Indexes!$B$8:$AK$8,0)),"")</f>
        <v/>
      </c>
      <c r="AK166" s="86" t="str">
        <f>IFERROR(INDEX(DB_Typologies!$D$4:$AP$1445,MATCH($A$3,DB_Typologies!$AQ$4:$AQ$1445,0)+$A166,MATCH(AK$3,TQoL_Indexes!$B$8:$AK$8,0)),"")</f>
        <v/>
      </c>
      <c r="AL166" s="86" t="str">
        <f>IFERROR(INDEX(DB_Typologies!$D$4:$AP$1445,MATCH($A$3,DB_Typologies!$AQ$4:$AQ$1445,0)+$A166,MATCH(AL$3,TQoL_Indexes!$B$8:$AK$8,0)),"")</f>
        <v/>
      </c>
      <c r="AM166" s="87" t="str">
        <f>IFERROR(INDEX(DB_Typologies!$D$4:$AP$1445,MATCH($A$3,DB_Typologies!$AQ$4:$AQ$1445,0)+$A166,MATCH(AM$3,TQoL_Indexes!$B$8:$AK$8,0)),"")</f>
        <v/>
      </c>
    </row>
    <row r="167" spans="1:39">
      <c r="A167" s="58" t="str">
        <f>IFERROR(IF(A166+1&lt;COUNTIF(DB_Typologies!$AQ$4:$AQ$1445,$A$3),A166+1,""),"")</f>
        <v/>
      </c>
      <c r="B167" s="120" t="str">
        <f>IFERROR(INDEX(DB_Typologies!$D$4:$AP$1445,MATCH($A$3,DB_Typologies!$AQ$4:$AQ$1445,0)+$A167,MATCH(B$3,TQoL_Indexes!$B$8:$AK$8,0)),"")</f>
        <v/>
      </c>
      <c r="C167" s="86" t="str">
        <f>IFERROR(INDEX(DB_Typologies!$D$4:$AP$1445,MATCH($A$3,DB_Typologies!$AQ$4:$AQ$1445,0)+$A167,MATCH(C$3,TQoL_Indexes!$B$8:$AK$8,0)),"")</f>
        <v/>
      </c>
      <c r="D167" s="87" t="str">
        <f>IFERROR(INDEX(DB_Typologies!$D$4:$AP$1445,MATCH($A$3,DB_Typologies!$AQ$4:$AQ$1445,0)+$A167,MATCH(D$3,TQoL_Indexes!$B$8:$AK$8,0)),"")</f>
        <v/>
      </c>
      <c r="E167" s="86" t="str">
        <f>IFERROR(INDEX(DB_Typologies!$D$4:$AP$1445,MATCH($A$3,DB_Typologies!$AQ$4:$AQ$1445,0)+$A167,MATCH(E$3,TQoL_Indexes!$B$8:$AK$8,0)),"")</f>
        <v/>
      </c>
      <c r="F167" s="86" t="str">
        <f>IFERROR(INDEX(DB_Typologies!$D$4:$AP$1445,MATCH($A$3,DB_Typologies!$AQ$4:$AQ$1445,0)+$A167,MATCH(F$3,TQoL_Indexes!$B$8:$AK$8,0)),"")</f>
        <v/>
      </c>
      <c r="G167" s="86" t="str">
        <f>IFERROR(INDEX(DB_Typologies!$D$4:$AP$1445,MATCH($A$3,DB_Typologies!$AQ$4:$AQ$1445,0)+$A167,MATCH(G$3,TQoL_Indexes!$B$8:$AK$8,0)),"")</f>
        <v/>
      </c>
      <c r="H167" s="86" t="str">
        <f>IFERROR(INDEX(DB_Typologies!$D$4:$AP$1445,MATCH($A$3,DB_Typologies!$AQ$4:$AQ$1445,0)+$A167,MATCH(H$3,TQoL_Indexes!$B$8:$AK$8,0)),"")</f>
        <v/>
      </c>
      <c r="I167" s="86" t="str">
        <f>IFERROR(INDEX(DB_Typologies!$D$4:$AP$1445,MATCH($A$3,DB_Typologies!$AQ$4:$AQ$1445,0)+$A167,MATCH(I$3,TQoL_Indexes!$B$8:$AK$8,0)),"")</f>
        <v/>
      </c>
      <c r="J167" s="86" t="str">
        <f>IFERROR(INDEX(DB_Typologies!$D$4:$AP$1445,MATCH($A$3,DB_Typologies!$AQ$4:$AQ$1445,0)+$A167,MATCH(J$3,TQoL_Indexes!$B$8:$AK$8,0)),"")</f>
        <v/>
      </c>
      <c r="K167" s="86" t="str">
        <f>IFERROR(INDEX(DB_Typologies!$D$4:$AP$1445,MATCH($A$3,DB_Typologies!$AQ$4:$AQ$1445,0)+$A167,MATCH(K$3,TQoL_Indexes!$B$8:$AK$8,0)),"")</f>
        <v/>
      </c>
      <c r="L167" s="86" t="str">
        <f>IFERROR(INDEX(DB_Typologies!$D$4:$AP$1445,MATCH($A$3,DB_Typologies!$AQ$4:$AQ$1445,0)+$A167,MATCH(L$3,TQoL_Indexes!$B$8:$AK$8,0)),"")</f>
        <v/>
      </c>
      <c r="M167" s="86" t="str">
        <f>IFERROR(INDEX(DB_Typologies!$D$4:$AP$1445,MATCH($A$3,DB_Typologies!$AQ$4:$AQ$1445,0)+$A167,MATCH(M$3,TQoL_Indexes!$B$8:$AK$8,0)),"")</f>
        <v/>
      </c>
      <c r="N167" s="86" t="str">
        <f>IFERROR(INDEX(DB_Typologies!$D$4:$AP$1445,MATCH($A$3,DB_Typologies!$AQ$4:$AQ$1445,0)+$A167,MATCH(N$3,TQoL_Indexes!$B$8:$AK$8,0)),"")</f>
        <v/>
      </c>
      <c r="O167" s="86" t="str">
        <f>IFERROR(INDEX(DB_Typologies!$D$4:$AP$1445,MATCH($A$3,DB_Typologies!$AQ$4:$AQ$1445,0)+$A167,MATCH(O$3,TQoL_Indexes!$B$8:$AK$8,0)),"")</f>
        <v/>
      </c>
      <c r="P167" s="86" t="str">
        <f>IFERROR(INDEX(DB_Typologies!$D$4:$AP$1445,MATCH($A$3,DB_Typologies!$AQ$4:$AQ$1445,0)+$A167,MATCH(P$3,TQoL_Indexes!$B$8:$AK$8,0)),"")</f>
        <v/>
      </c>
      <c r="Q167" s="86" t="str">
        <f>IFERROR(INDEX(DB_Typologies!$D$4:$AP$1445,MATCH($A$3,DB_Typologies!$AQ$4:$AQ$1445,0)+$A167,MATCH(Q$3,TQoL_Indexes!$B$8:$AK$8,0)),"")</f>
        <v/>
      </c>
      <c r="R167" s="86" t="str">
        <f>IFERROR(INDEX(DB_Typologies!$D$4:$AP$1445,MATCH($A$3,DB_Typologies!$AQ$4:$AQ$1445,0)+$A167,MATCH(R$3,TQoL_Indexes!$B$8:$AK$8,0)),"")</f>
        <v/>
      </c>
      <c r="S167" s="86" t="str">
        <f>IFERROR(INDEX(DB_Typologies!$D$4:$AP$1445,MATCH($A$3,DB_Typologies!$AQ$4:$AQ$1445,0)+$A167,MATCH(S$3,TQoL_Indexes!$B$8:$AK$8,0)),"")</f>
        <v/>
      </c>
      <c r="T167" s="86" t="str">
        <f>IFERROR(INDEX(DB_Typologies!$D$4:$AP$1445,MATCH($A$3,DB_Typologies!$AQ$4:$AQ$1445,0)+$A167,MATCH(T$3,TQoL_Indexes!$B$8:$AK$8,0)),"")</f>
        <v/>
      </c>
      <c r="U167" s="86" t="str">
        <f>IFERROR(INDEX(DB_Typologies!$D$4:$AP$1445,MATCH($A$3,DB_Typologies!$AQ$4:$AQ$1445,0)+$A167,MATCH(U$3,TQoL_Indexes!$B$8:$AK$8,0)),"")</f>
        <v/>
      </c>
      <c r="V167" s="86" t="str">
        <f>IFERROR(INDEX(DB_Typologies!$D$4:$AP$1445,MATCH($A$3,DB_Typologies!$AQ$4:$AQ$1445,0)+$A167,MATCH(V$3,TQoL_Indexes!$B$8:$AK$8,0)),"")</f>
        <v/>
      </c>
      <c r="W167" s="86" t="str">
        <f>IFERROR(INDEX(DB_Typologies!$D$4:$AP$1445,MATCH($A$3,DB_Typologies!$AQ$4:$AQ$1445,0)+$A167,MATCH(W$3,TQoL_Indexes!$B$8:$AK$8,0)),"")</f>
        <v/>
      </c>
      <c r="X167" s="86" t="str">
        <f>IFERROR(INDEX(DB_Typologies!$D$4:$AP$1445,MATCH($A$3,DB_Typologies!$AQ$4:$AQ$1445,0)+$A167,MATCH(X$3,TQoL_Indexes!$B$8:$AK$8,0)),"")</f>
        <v/>
      </c>
      <c r="Y167" s="86" t="str">
        <f>IFERROR(INDEX(DB_Typologies!$D$4:$AP$1445,MATCH($A$3,DB_Typologies!$AQ$4:$AQ$1445,0)+$A167,MATCH(Y$3,TQoL_Indexes!$B$8:$AK$8,0)),"")</f>
        <v/>
      </c>
      <c r="Z167" s="86" t="str">
        <f>IFERROR(INDEX(DB_Typologies!$D$4:$AP$1445,MATCH($A$3,DB_Typologies!$AQ$4:$AQ$1445,0)+$A167,MATCH(Z$3,TQoL_Indexes!$B$8:$AK$8,0)),"")</f>
        <v/>
      </c>
      <c r="AA167" s="86" t="str">
        <f>IFERROR(INDEX(DB_Typologies!$D$4:$AP$1445,MATCH($A$3,DB_Typologies!$AQ$4:$AQ$1445,0)+$A167,MATCH(AA$3,TQoL_Indexes!$B$8:$AK$8,0)),"")</f>
        <v/>
      </c>
      <c r="AB167" s="86" t="str">
        <f>IFERROR(INDEX(DB_Typologies!$D$4:$AP$1445,MATCH($A$3,DB_Typologies!$AQ$4:$AQ$1445,0)+$A167,MATCH(AB$3,TQoL_Indexes!$B$8:$AK$8,0)),"")</f>
        <v/>
      </c>
      <c r="AC167" s="86" t="str">
        <f>IFERROR(INDEX(DB_Typologies!$D$4:$AP$1445,MATCH($A$3,DB_Typologies!$AQ$4:$AQ$1445,0)+$A167,MATCH(AC$3,TQoL_Indexes!$B$8:$AK$8,0)),"")</f>
        <v/>
      </c>
      <c r="AD167" s="86" t="str">
        <f>IFERROR(INDEX(DB_Typologies!$D$4:$AP$1445,MATCH($A$3,DB_Typologies!$AQ$4:$AQ$1445,0)+$A167,MATCH(AD$3,TQoL_Indexes!$B$8:$AK$8,0)),"")</f>
        <v/>
      </c>
      <c r="AE167" s="86" t="str">
        <f>IFERROR(INDEX(DB_Typologies!$D$4:$AP$1445,MATCH($A$3,DB_Typologies!$AQ$4:$AQ$1445,0)+$A167,MATCH(AE$3,TQoL_Indexes!$B$8:$AK$8,0)),"")</f>
        <v/>
      </c>
      <c r="AF167" s="86" t="str">
        <f>IFERROR(INDEX(DB_Typologies!$D$4:$AP$1445,MATCH($A$3,DB_Typologies!$AQ$4:$AQ$1445,0)+$A167,MATCH(AF$3,TQoL_Indexes!$B$8:$AK$8,0)),"")</f>
        <v/>
      </c>
      <c r="AG167" s="86" t="str">
        <f>IFERROR(INDEX(DB_Typologies!$D$4:$AP$1445,MATCH($A$3,DB_Typologies!$AQ$4:$AQ$1445,0)+$A167,MATCH(AG$3,TQoL_Indexes!$B$8:$AK$8,0)),"")</f>
        <v/>
      </c>
      <c r="AH167" s="86" t="str">
        <f>IFERROR(INDEX(DB_Typologies!$D$4:$AP$1445,MATCH($A$3,DB_Typologies!$AQ$4:$AQ$1445,0)+$A167,MATCH(AH$3,TQoL_Indexes!$B$8:$AK$8,0)),"")</f>
        <v/>
      </c>
      <c r="AI167" s="86" t="str">
        <f>IFERROR(INDEX(DB_Typologies!$D$4:$AP$1445,MATCH($A$3,DB_Typologies!$AQ$4:$AQ$1445,0)+$A167,MATCH(AI$3,TQoL_Indexes!$B$8:$AK$8,0)),"")</f>
        <v/>
      </c>
      <c r="AJ167" s="86" t="str">
        <f>IFERROR(INDEX(DB_Typologies!$D$4:$AP$1445,MATCH($A$3,DB_Typologies!$AQ$4:$AQ$1445,0)+$A167,MATCH(AJ$3,TQoL_Indexes!$B$8:$AK$8,0)),"")</f>
        <v/>
      </c>
      <c r="AK167" s="86" t="str">
        <f>IFERROR(INDEX(DB_Typologies!$D$4:$AP$1445,MATCH($A$3,DB_Typologies!$AQ$4:$AQ$1445,0)+$A167,MATCH(AK$3,TQoL_Indexes!$B$8:$AK$8,0)),"")</f>
        <v/>
      </c>
      <c r="AL167" s="86" t="str">
        <f>IFERROR(INDEX(DB_Typologies!$D$4:$AP$1445,MATCH($A$3,DB_Typologies!$AQ$4:$AQ$1445,0)+$A167,MATCH(AL$3,TQoL_Indexes!$B$8:$AK$8,0)),"")</f>
        <v/>
      </c>
      <c r="AM167" s="87" t="str">
        <f>IFERROR(INDEX(DB_Typologies!$D$4:$AP$1445,MATCH($A$3,DB_Typologies!$AQ$4:$AQ$1445,0)+$A167,MATCH(AM$3,TQoL_Indexes!$B$8:$AK$8,0)),"")</f>
        <v/>
      </c>
    </row>
    <row r="168" spans="1:39">
      <c r="A168" s="58" t="str">
        <f>IFERROR(IF(A167+1&lt;COUNTIF(DB_Typologies!$AQ$4:$AQ$1445,$A$3),A167+1,""),"")</f>
        <v/>
      </c>
      <c r="B168" s="120" t="str">
        <f>IFERROR(INDEX(DB_Typologies!$D$4:$AP$1445,MATCH($A$3,DB_Typologies!$AQ$4:$AQ$1445,0)+$A168,MATCH(B$3,TQoL_Indexes!$B$8:$AK$8,0)),"")</f>
        <v/>
      </c>
      <c r="C168" s="86" t="str">
        <f>IFERROR(INDEX(DB_Typologies!$D$4:$AP$1445,MATCH($A$3,DB_Typologies!$AQ$4:$AQ$1445,0)+$A168,MATCH(C$3,TQoL_Indexes!$B$8:$AK$8,0)),"")</f>
        <v/>
      </c>
      <c r="D168" s="87" t="str">
        <f>IFERROR(INDEX(DB_Typologies!$D$4:$AP$1445,MATCH($A$3,DB_Typologies!$AQ$4:$AQ$1445,0)+$A168,MATCH(D$3,TQoL_Indexes!$B$8:$AK$8,0)),"")</f>
        <v/>
      </c>
      <c r="E168" s="86" t="str">
        <f>IFERROR(INDEX(DB_Typologies!$D$4:$AP$1445,MATCH($A$3,DB_Typologies!$AQ$4:$AQ$1445,0)+$A168,MATCH(E$3,TQoL_Indexes!$B$8:$AK$8,0)),"")</f>
        <v/>
      </c>
      <c r="F168" s="86" t="str">
        <f>IFERROR(INDEX(DB_Typologies!$D$4:$AP$1445,MATCH($A$3,DB_Typologies!$AQ$4:$AQ$1445,0)+$A168,MATCH(F$3,TQoL_Indexes!$B$8:$AK$8,0)),"")</f>
        <v/>
      </c>
      <c r="G168" s="86" t="str">
        <f>IFERROR(INDEX(DB_Typologies!$D$4:$AP$1445,MATCH($A$3,DB_Typologies!$AQ$4:$AQ$1445,0)+$A168,MATCH(G$3,TQoL_Indexes!$B$8:$AK$8,0)),"")</f>
        <v/>
      </c>
      <c r="H168" s="86" t="str">
        <f>IFERROR(INDEX(DB_Typologies!$D$4:$AP$1445,MATCH($A$3,DB_Typologies!$AQ$4:$AQ$1445,0)+$A168,MATCH(H$3,TQoL_Indexes!$B$8:$AK$8,0)),"")</f>
        <v/>
      </c>
      <c r="I168" s="86" t="str">
        <f>IFERROR(INDEX(DB_Typologies!$D$4:$AP$1445,MATCH($A$3,DB_Typologies!$AQ$4:$AQ$1445,0)+$A168,MATCH(I$3,TQoL_Indexes!$B$8:$AK$8,0)),"")</f>
        <v/>
      </c>
      <c r="J168" s="86" t="str">
        <f>IFERROR(INDEX(DB_Typologies!$D$4:$AP$1445,MATCH($A$3,DB_Typologies!$AQ$4:$AQ$1445,0)+$A168,MATCH(J$3,TQoL_Indexes!$B$8:$AK$8,0)),"")</f>
        <v/>
      </c>
      <c r="K168" s="86" t="str">
        <f>IFERROR(INDEX(DB_Typologies!$D$4:$AP$1445,MATCH($A$3,DB_Typologies!$AQ$4:$AQ$1445,0)+$A168,MATCH(K$3,TQoL_Indexes!$B$8:$AK$8,0)),"")</f>
        <v/>
      </c>
      <c r="L168" s="86" t="str">
        <f>IFERROR(INDEX(DB_Typologies!$D$4:$AP$1445,MATCH($A$3,DB_Typologies!$AQ$4:$AQ$1445,0)+$A168,MATCH(L$3,TQoL_Indexes!$B$8:$AK$8,0)),"")</f>
        <v/>
      </c>
      <c r="M168" s="86" t="str">
        <f>IFERROR(INDEX(DB_Typologies!$D$4:$AP$1445,MATCH($A$3,DB_Typologies!$AQ$4:$AQ$1445,0)+$A168,MATCH(M$3,TQoL_Indexes!$B$8:$AK$8,0)),"")</f>
        <v/>
      </c>
      <c r="N168" s="86" t="str">
        <f>IFERROR(INDEX(DB_Typologies!$D$4:$AP$1445,MATCH($A$3,DB_Typologies!$AQ$4:$AQ$1445,0)+$A168,MATCH(N$3,TQoL_Indexes!$B$8:$AK$8,0)),"")</f>
        <v/>
      </c>
      <c r="O168" s="86" t="str">
        <f>IFERROR(INDEX(DB_Typologies!$D$4:$AP$1445,MATCH($A$3,DB_Typologies!$AQ$4:$AQ$1445,0)+$A168,MATCH(O$3,TQoL_Indexes!$B$8:$AK$8,0)),"")</f>
        <v/>
      </c>
      <c r="P168" s="86" t="str">
        <f>IFERROR(INDEX(DB_Typologies!$D$4:$AP$1445,MATCH($A$3,DB_Typologies!$AQ$4:$AQ$1445,0)+$A168,MATCH(P$3,TQoL_Indexes!$B$8:$AK$8,0)),"")</f>
        <v/>
      </c>
      <c r="Q168" s="86" t="str">
        <f>IFERROR(INDEX(DB_Typologies!$D$4:$AP$1445,MATCH($A$3,DB_Typologies!$AQ$4:$AQ$1445,0)+$A168,MATCH(Q$3,TQoL_Indexes!$B$8:$AK$8,0)),"")</f>
        <v/>
      </c>
      <c r="R168" s="86" t="str">
        <f>IFERROR(INDEX(DB_Typologies!$D$4:$AP$1445,MATCH($A$3,DB_Typologies!$AQ$4:$AQ$1445,0)+$A168,MATCH(R$3,TQoL_Indexes!$B$8:$AK$8,0)),"")</f>
        <v/>
      </c>
      <c r="S168" s="86" t="str">
        <f>IFERROR(INDEX(DB_Typologies!$D$4:$AP$1445,MATCH($A$3,DB_Typologies!$AQ$4:$AQ$1445,0)+$A168,MATCH(S$3,TQoL_Indexes!$B$8:$AK$8,0)),"")</f>
        <v/>
      </c>
      <c r="T168" s="86" t="str">
        <f>IFERROR(INDEX(DB_Typologies!$D$4:$AP$1445,MATCH($A$3,DB_Typologies!$AQ$4:$AQ$1445,0)+$A168,MATCH(T$3,TQoL_Indexes!$B$8:$AK$8,0)),"")</f>
        <v/>
      </c>
      <c r="U168" s="86" t="str">
        <f>IFERROR(INDEX(DB_Typologies!$D$4:$AP$1445,MATCH($A$3,DB_Typologies!$AQ$4:$AQ$1445,0)+$A168,MATCH(U$3,TQoL_Indexes!$B$8:$AK$8,0)),"")</f>
        <v/>
      </c>
      <c r="V168" s="86" t="str">
        <f>IFERROR(INDEX(DB_Typologies!$D$4:$AP$1445,MATCH($A$3,DB_Typologies!$AQ$4:$AQ$1445,0)+$A168,MATCH(V$3,TQoL_Indexes!$B$8:$AK$8,0)),"")</f>
        <v/>
      </c>
      <c r="W168" s="86" t="str">
        <f>IFERROR(INDEX(DB_Typologies!$D$4:$AP$1445,MATCH($A$3,DB_Typologies!$AQ$4:$AQ$1445,0)+$A168,MATCH(W$3,TQoL_Indexes!$B$8:$AK$8,0)),"")</f>
        <v/>
      </c>
      <c r="X168" s="86" t="str">
        <f>IFERROR(INDEX(DB_Typologies!$D$4:$AP$1445,MATCH($A$3,DB_Typologies!$AQ$4:$AQ$1445,0)+$A168,MATCH(X$3,TQoL_Indexes!$B$8:$AK$8,0)),"")</f>
        <v/>
      </c>
      <c r="Y168" s="86" t="str">
        <f>IFERROR(INDEX(DB_Typologies!$D$4:$AP$1445,MATCH($A$3,DB_Typologies!$AQ$4:$AQ$1445,0)+$A168,MATCH(Y$3,TQoL_Indexes!$B$8:$AK$8,0)),"")</f>
        <v/>
      </c>
      <c r="Z168" s="86" t="str">
        <f>IFERROR(INDEX(DB_Typologies!$D$4:$AP$1445,MATCH($A$3,DB_Typologies!$AQ$4:$AQ$1445,0)+$A168,MATCH(Z$3,TQoL_Indexes!$B$8:$AK$8,0)),"")</f>
        <v/>
      </c>
      <c r="AA168" s="86" t="str">
        <f>IFERROR(INDEX(DB_Typologies!$D$4:$AP$1445,MATCH($A$3,DB_Typologies!$AQ$4:$AQ$1445,0)+$A168,MATCH(AA$3,TQoL_Indexes!$B$8:$AK$8,0)),"")</f>
        <v/>
      </c>
      <c r="AB168" s="86" t="str">
        <f>IFERROR(INDEX(DB_Typologies!$D$4:$AP$1445,MATCH($A$3,DB_Typologies!$AQ$4:$AQ$1445,0)+$A168,MATCH(AB$3,TQoL_Indexes!$B$8:$AK$8,0)),"")</f>
        <v/>
      </c>
      <c r="AC168" s="86" t="str">
        <f>IFERROR(INDEX(DB_Typologies!$D$4:$AP$1445,MATCH($A$3,DB_Typologies!$AQ$4:$AQ$1445,0)+$A168,MATCH(AC$3,TQoL_Indexes!$B$8:$AK$8,0)),"")</f>
        <v/>
      </c>
      <c r="AD168" s="86" t="str">
        <f>IFERROR(INDEX(DB_Typologies!$D$4:$AP$1445,MATCH($A$3,DB_Typologies!$AQ$4:$AQ$1445,0)+$A168,MATCH(AD$3,TQoL_Indexes!$B$8:$AK$8,0)),"")</f>
        <v/>
      </c>
      <c r="AE168" s="86" t="str">
        <f>IFERROR(INDEX(DB_Typologies!$D$4:$AP$1445,MATCH($A$3,DB_Typologies!$AQ$4:$AQ$1445,0)+$A168,MATCH(AE$3,TQoL_Indexes!$B$8:$AK$8,0)),"")</f>
        <v/>
      </c>
      <c r="AF168" s="86" t="str">
        <f>IFERROR(INDEX(DB_Typologies!$D$4:$AP$1445,MATCH($A$3,DB_Typologies!$AQ$4:$AQ$1445,0)+$A168,MATCH(AF$3,TQoL_Indexes!$B$8:$AK$8,0)),"")</f>
        <v/>
      </c>
      <c r="AG168" s="86" t="str">
        <f>IFERROR(INDEX(DB_Typologies!$D$4:$AP$1445,MATCH($A$3,DB_Typologies!$AQ$4:$AQ$1445,0)+$A168,MATCH(AG$3,TQoL_Indexes!$B$8:$AK$8,0)),"")</f>
        <v/>
      </c>
      <c r="AH168" s="86" t="str">
        <f>IFERROR(INDEX(DB_Typologies!$D$4:$AP$1445,MATCH($A$3,DB_Typologies!$AQ$4:$AQ$1445,0)+$A168,MATCH(AH$3,TQoL_Indexes!$B$8:$AK$8,0)),"")</f>
        <v/>
      </c>
      <c r="AI168" s="86" t="str">
        <f>IFERROR(INDEX(DB_Typologies!$D$4:$AP$1445,MATCH($A$3,DB_Typologies!$AQ$4:$AQ$1445,0)+$A168,MATCH(AI$3,TQoL_Indexes!$B$8:$AK$8,0)),"")</f>
        <v/>
      </c>
      <c r="AJ168" s="86" t="str">
        <f>IFERROR(INDEX(DB_Typologies!$D$4:$AP$1445,MATCH($A$3,DB_Typologies!$AQ$4:$AQ$1445,0)+$A168,MATCH(AJ$3,TQoL_Indexes!$B$8:$AK$8,0)),"")</f>
        <v/>
      </c>
      <c r="AK168" s="86" t="str">
        <f>IFERROR(INDEX(DB_Typologies!$D$4:$AP$1445,MATCH($A$3,DB_Typologies!$AQ$4:$AQ$1445,0)+$A168,MATCH(AK$3,TQoL_Indexes!$B$8:$AK$8,0)),"")</f>
        <v/>
      </c>
      <c r="AL168" s="86" t="str">
        <f>IFERROR(INDEX(DB_Typologies!$D$4:$AP$1445,MATCH($A$3,DB_Typologies!$AQ$4:$AQ$1445,0)+$A168,MATCH(AL$3,TQoL_Indexes!$B$8:$AK$8,0)),"")</f>
        <v/>
      </c>
      <c r="AM168" s="87" t="str">
        <f>IFERROR(INDEX(DB_Typologies!$D$4:$AP$1445,MATCH($A$3,DB_Typologies!$AQ$4:$AQ$1445,0)+$A168,MATCH(AM$3,TQoL_Indexes!$B$8:$AK$8,0)),"")</f>
        <v/>
      </c>
    </row>
    <row r="169" spans="1:39">
      <c r="A169" s="58" t="str">
        <f>IFERROR(IF(A168+1&lt;COUNTIF(DB_Typologies!$AQ$4:$AQ$1445,$A$3),A168+1,""),"")</f>
        <v/>
      </c>
      <c r="B169" s="120" t="str">
        <f>IFERROR(INDEX(DB_Typologies!$D$4:$AP$1445,MATCH($A$3,DB_Typologies!$AQ$4:$AQ$1445,0)+$A169,MATCH(B$3,TQoL_Indexes!$B$8:$AK$8,0)),"")</f>
        <v/>
      </c>
      <c r="C169" s="86" t="str">
        <f>IFERROR(INDEX(DB_Typologies!$D$4:$AP$1445,MATCH($A$3,DB_Typologies!$AQ$4:$AQ$1445,0)+$A169,MATCH(C$3,TQoL_Indexes!$B$8:$AK$8,0)),"")</f>
        <v/>
      </c>
      <c r="D169" s="87" t="str">
        <f>IFERROR(INDEX(DB_Typologies!$D$4:$AP$1445,MATCH($A$3,DB_Typologies!$AQ$4:$AQ$1445,0)+$A169,MATCH(D$3,TQoL_Indexes!$B$8:$AK$8,0)),"")</f>
        <v/>
      </c>
      <c r="E169" s="86" t="str">
        <f>IFERROR(INDEX(DB_Typologies!$D$4:$AP$1445,MATCH($A$3,DB_Typologies!$AQ$4:$AQ$1445,0)+$A169,MATCH(E$3,TQoL_Indexes!$B$8:$AK$8,0)),"")</f>
        <v/>
      </c>
      <c r="F169" s="86" t="str">
        <f>IFERROR(INDEX(DB_Typologies!$D$4:$AP$1445,MATCH($A$3,DB_Typologies!$AQ$4:$AQ$1445,0)+$A169,MATCH(F$3,TQoL_Indexes!$B$8:$AK$8,0)),"")</f>
        <v/>
      </c>
      <c r="G169" s="86" t="str">
        <f>IFERROR(INDEX(DB_Typologies!$D$4:$AP$1445,MATCH($A$3,DB_Typologies!$AQ$4:$AQ$1445,0)+$A169,MATCH(G$3,TQoL_Indexes!$B$8:$AK$8,0)),"")</f>
        <v/>
      </c>
      <c r="H169" s="86" t="str">
        <f>IFERROR(INDEX(DB_Typologies!$D$4:$AP$1445,MATCH($A$3,DB_Typologies!$AQ$4:$AQ$1445,0)+$A169,MATCH(H$3,TQoL_Indexes!$B$8:$AK$8,0)),"")</f>
        <v/>
      </c>
      <c r="I169" s="86" t="str">
        <f>IFERROR(INDEX(DB_Typologies!$D$4:$AP$1445,MATCH($A$3,DB_Typologies!$AQ$4:$AQ$1445,0)+$A169,MATCH(I$3,TQoL_Indexes!$B$8:$AK$8,0)),"")</f>
        <v/>
      </c>
      <c r="J169" s="86" t="str">
        <f>IFERROR(INDEX(DB_Typologies!$D$4:$AP$1445,MATCH($A$3,DB_Typologies!$AQ$4:$AQ$1445,0)+$A169,MATCH(J$3,TQoL_Indexes!$B$8:$AK$8,0)),"")</f>
        <v/>
      </c>
      <c r="K169" s="86" t="str">
        <f>IFERROR(INDEX(DB_Typologies!$D$4:$AP$1445,MATCH($A$3,DB_Typologies!$AQ$4:$AQ$1445,0)+$A169,MATCH(K$3,TQoL_Indexes!$B$8:$AK$8,0)),"")</f>
        <v/>
      </c>
      <c r="L169" s="86" t="str">
        <f>IFERROR(INDEX(DB_Typologies!$D$4:$AP$1445,MATCH($A$3,DB_Typologies!$AQ$4:$AQ$1445,0)+$A169,MATCH(L$3,TQoL_Indexes!$B$8:$AK$8,0)),"")</f>
        <v/>
      </c>
      <c r="M169" s="86" t="str">
        <f>IFERROR(INDEX(DB_Typologies!$D$4:$AP$1445,MATCH($A$3,DB_Typologies!$AQ$4:$AQ$1445,0)+$A169,MATCH(M$3,TQoL_Indexes!$B$8:$AK$8,0)),"")</f>
        <v/>
      </c>
      <c r="N169" s="86" t="str">
        <f>IFERROR(INDEX(DB_Typologies!$D$4:$AP$1445,MATCH($A$3,DB_Typologies!$AQ$4:$AQ$1445,0)+$A169,MATCH(N$3,TQoL_Indexes!$B$8:$AK$8,0)),"")</f>
        <v/>
      </c>
      <c r="O169" s="86" t="str">
        <f>IFERROR(INDEX(DB_Typologies!$D$4:$AP$1445,MATCH($A$3,DB_Typologies!$AQ$4:$AQ$1445,0)+$A169,MATCH(O$3,TQoL_Indexes!$B$8:$AK$8,0)),"")</f>
        <v/>
      </c>
      <c r="P169" s="86" t="str">
        <f>IFERROR(INDEX(DB_Typologies!$D$4:$AP$1445,MATCH($A$3,DB_Typologies!$AQ$4:$AQ$1445,0)+$A169,MATCH(P$3,TQoL_Indexes!$B$8:$AK$8,0)),"")</f>
        <v/>
      </c>
      <c r="Q169" s="86" t="str">
        <f>IFERROR(INDEX(DB_Typologies!$D$4:$AP$1445,MATCH($A$3,DB_Typologies!$AQ$4:$AQ$1445,0)+$A169,MATCH(Q$3,TQoL_Indexes!$B$8:$AK$8,0)),"")</f>
        <v/>
      </c>
      <c r="R169" s="86" t="str">
        <f>IFERROR(INDEX(DB_Typologies!$D$4:$AP$1445,MATCH($A$3,DB_Typologies!$AQ$4:$AQ$1445,0)+$A169,MATCH(R$3,TQoL_Indexes!$B$8:$AK$8,0)),"")</f>
        <v/>
      </c>
      <c r="S169" s="86" t="str">
        <f>IFERROR(INDEX(DB_Typologies!$D$4:$AP$1445,MATCH($A$3,DB_Typologies!$AQ$4:$AQ$1445,0)+$A169,MATCH(S$3,TQoL_Indexes!$B$8:$AK$8,0)),"")</f>
        <v/>
      </c>
      <c r="T169" s="86" t="str">
        <f>IFERROR(INDEX(DB_Typologies!$D$4:$AP$1445,MATCH($A$3,DB_Typologies!$AQ$4:$AQ$1445,0)+$A169,MATCH(T$3,TQoL_Indexes!$B$8:$AK$8,0)),"")</f>
        <v/>
      </c>
      <c r="U169" s="86" t="str">
        <f>IFERROR(INDEX(DB_Typologies!$D$4:$AP$1445,MATCH($A$3,DB_Typologies!$AQ$4:$AQ$1445,0)+$A169,MATCH(U$3,TQoL_Indexes!$B$8:$AK$8,0)),"")</f>
        <v/>
      </c>
      <c r="V169" s="86" t="str">
        <f>IFERROR(INDEX(DB_Typologies!$D$4:$AP$1445,MATCH($A$3,DB_Typologies!$AQ$4:$AQ$1445,0)+$A169,MATCH(V$3,TQoL_Indexes!$B$8:$AK$8,0)),"")</f>
        <v/>
      </c>
      <c r="W169" s="86" t="str">
        <f>IFERROR(INDEX(DB_Typologies!$D$4:$AP$1445,MATCH($A$3,DB_Typologies!$AQ$4:$AQ$1445,0)+$A169,MATCH(W$3,TQoL_Indexes!$B$8:$AK$8,0)),"")</f>
        <v/>
      </c>
      <c r="X169" s="86" t="str">
        <f>IFERROR(INDEX(DB_Typologies!$D$4:$AP$1445,MATCH($A$3,DB_Typologies!$AQ$4:$AQ$1445,0)+$A169,MATCH(X$3,TQoL_Indexes!$B$8:$AK$8,0)),"")</f>
        <v/>
      </c>
      <c r="Y169" s="86" t="str">
        <f>IFERROR(INDEX(DB_Typologies!$D$4:$AP$1445,MATCH($A$3,DB_Typologies!$AQ$4:$AQ$1445,0)+$A169,MATCH(Y$3,TQoL_Indexes!$B$8:$AK$8,0)),"")</f>
        <v/>
      </c>
      <c r="Z169" s="86" t="str">
        <f>IFERROR(INDEX(DB_Typologies!$D$4:$AP$1445,MATCH($A$3,DB_Typologies!$AQ$4:$AQ$1445,0)+$A169,MATCH(Z$3,TQoL_Indexes!$B$8:$AK$8,0)),"")</f>
        <v/>
      </c>
      <c r="AA169" s="86" t="str">
        <f>IFERROR(INDEX(DB_Typologies!$D$4:$AP$1445,MATCH($A$3,DB_Typologies!$AQ$4:$AQ$1445,0)+$A169,MATCH(AA$3,TQoL_Indexes!$B$8:$AK$8,0)),"")</f>
        <v/>
      </c>
      <c r="AB169" s="86" t="str">
        <f>IFERROR(INDEX(DB_Typologies!$D$4:$AP$1445,MATCH($A$3,DB_Typologies!$AQ$4:$AQ$1445,0)+$A169,MATCH(AB$3,TQoL_Indexes!$B$8:$AK$8,0)),"")</f>
        <v/>
      </c>
      <c r="AC169" s="86" t="str">
        <f>IFERROR(INDEX(DB_Typologies!$D$4:$AP$1445,MATCH($A$3,DB_Typologies!$AQ$4:$AQ$1445,0)+$A169,MATCH(AC$3,TQoL_Indexes!$B$8:$AK$8,0)),"")</f>
        <v/>
      </c>
      <c r="AD169" s="86" t="str">
        <f>IFERROR(INDEX(DB_Typologies!$D$4:$AP$1445,MATCH($A$3,DB_Typologies!$AQ$4:$AQ$1445,0)+$A169,MATCH(AD$3,TQoL_Indexes!$B$8:$AK$8,0)),"")</f>
        <v/>
      </c>
      <c r="AE169" s="86" t="str">
        <f>IFERROR(INDEX(DB_Typologies!$D$4:$AP$1445,MATCH($A$3,DB_Typologies!$AQ$4:$AQ$1445,0)+$A169,MATCH(AE$3,TQoL_Indexes!$B$8:$AK$8,0)),"")</f>
        <v/>
      </c>
      <c r="AF169" s="86" t="str">
        <f>IFERROR(INDEX(DB_Typologies!$D$4:$AP$1445,MATCH($A$3,DB_Typologies!$AQ$4:$AQ$1445,0)+$A169,MATCH(AF$3,TQoL_Indexes!$B$8:$AK$8,0)),"")</f>
        <v/>
      </c>
      <c r="AG169" s="86" t="str">
        <f>IFERROR(INDEX(DB_Typologies!$D$4:$AP$1445,MATCH($A$3,DB_Typologies!$AQ$4:$AQ$1445,0)+$A169,MATCH(AG$3,TQoL_Indexes!$B$8:$AK$8,0)),"")</f>
        <v/>
      </c>
      <c r="AH169" s="86" t="str">
        <f>IFERROR(INDEX(DB_Typologies!$D$4:$AP$1445,MATCH($A$3,DB_Typologies!$AQ$4:$AQ$1445,0)+$A169,MATCH(AH$3,TQoL_Indexes!$B$8:$AK$8,0)),"")</f>
        <v/>
      </c>
      <c r="AI169" s="86" t="str">
        <f>IFERROR(INDEX(DB_Typologies!$D$4:$AP$1445,MATCH($A$3,DB_Typologies!$AQ$4:$AQ$1445,0)+$A169,MATCH(AI$3,TQoL_Indexes!$B$8:$AK$8,0)),"")</f>
        <v/>
      </c>
      <c r="AJ169" s="86" t="str">
        <f>IFERROR(INDEX(DB_Typologies!$D$4:$AP$1445,MATCH($A$3,DB_Typologies!$AQ$4:$AQ$1445,0)+$A169,MATCH(AJ$3,TQoL_Indexes!$B$8:$AK$8,0)),"")</f>
        <v/>
      </c>
      <c r="AK169" s="86" t="str">
        <f>IFERROR(INDEX(DB_Typologies!$D$4:$AP$1445,MATCH($A$3,DB_Typologies!$AQ$4:$AQ$1445,0)+$A169,MATCH(AK$3,TQoL_Indexes!$B$8:$AK$8,0)),"")</f>
        <v/>
      </c>
      <c r="AL169" s="86" t="str">
        <f>IFERROR(INDEX(DB_Typologies!$D$4:$AP$1445,MATCH($A$3,DB_Typologies!$AQ$4:$AQ$1445,0)+$A169,MATCH(AL$3,TQoL_Indexes!$B$8:$AK$8,0)),"")</f>
        <v/>
      </c>
      <c r="AM169" s="87" t="str">
        <f>IFERROR(INDEX(DB_Typologies!$D$4:$AP$1445,MATCH($A$3,DB_Typologies!$AQ$4:$AQ$1445,0)+$A169,MATCH(AM$3,TQoL_Indexes!$B$8:$AK$8,0)),"")</f>
        <v/>
      </c>
    </row>
    <row r="170" spans="1:39">
      <c r="A170" s="58" t="str">
        <f>IFERROR(IF(A169+1&lt;COUNTIF(DB_Typologies!$AQ$4:$AQ$1445,$A$3),A169+1,""),"")</f>
        <v/>
      </c>
      <c r="B170" s="120" t="str">
        <f>IFERROR(INDEX(DB_Typologies!$D$4:$AP$1445,MATCH($A$3,DB_Typologies!$AQ$4:$AQ$1445,0)+$A170,MATCH(B$3,TQoL_Indexes!$B$8:$AK$8,0)),"")</f>
        <v/>
      </c>
      <c r="C170" s="86" t="str">
        <f>IFERROR(INDEX(DB_Typologies!$D$4:$AP$1445,MATCH($A$3,DB_Typologies!$AQ$4:$AQ$1445,0)+$A170,MATCH(C$3,TQoL_Indexes!$B$8:$AK$8,0)),"")</f>
        <v/>
      </c>
      <c r="D170" s="87" t="str">
        <f>IFERROR(INDEX(DB_Typologies!$D$4:$AP$1445,MATCH($A$3,DB_Typologies!$AQ$4:$AQ$1445,0)+$A170,MATCH(D$3,TQoL_Indexes!$B$8:$AK$8,0)),"")</f>
        <v/>
      </c>
      <c r="E170" s="86" t="str">
        <f>IFERROR(INDEX(DB_Typologies!$D$4:$AP$1445,MATCH($A$3,DB_Typologies!$AQ$4:$AQ$1445,0)+$A170,MATCH(E$3,TQoL_Indexes!$B$8:$AK$8,0)),"")</f>
        <v/>
      </c>
      <c r="F170" s="86" t="str">
        <f>IFERROR(INDEX(DB_Typologies!$D$4:$AP$1445,MATCH($A$3,DB_Typologies!$AQ$4:$AQ$1445,0)+$A170,MATCH(F$3,TQoL_Indexes!$B$8:$AK$8,0)),"")</f>
        <v/>
      </c>
      <c r="G170" s="86" t="str">
        <f>IFERROR(INDEX(DB_Typologies!$D$4:$AP$1445,MATCH($A$3,DB_Typologies!$AQ$4:$AQ$1445,0)+$A170,MATCH(G$3,TQoL_Indexes!$B$8:$AK$8,0)),"")</f>
        <v/>
      </c>
      <c r="H170" s="86" t="str">
        <f>IFERROR(INDEX(DB_Typologies!$D$4:$AP$1445,MATCH($A$3,DB_Typologies!$AQ$4:$AQ$1445,0)+$A170,MATCH(H$3,TQoL_Indexes!$B$8:$AK$8,0)),"")</f>
        <v/>
      </c>
      <c r="I170" s="86" t="str">
        <f>IFERROR(INDEX(DB_Typologies!$D$4:$AP$1445,MATCH($A$3,DB_Typologies!$AQ$4:$AQ$1445,0)+$A170,MATCH(I$3,TQoL_Indexes!$B$8:$AK$8,0)),"")</f>
        <v/>
      </c>
      <c r="J170" s="86" t="str">
        <f>IFERROR(INDEX(DB_Typologies!$D$4:$AP$1445,MATCH($A$3,DB_Typologies!$AQ$4:$AQ$1445,0)+$A170,MATCH(J$3,TQoL_Indexes!$B$8:$AK$8,0)),"")</f>
        <v/>
      </c>
      <c r="K170" s="86" t="str">
        <f>IFERROR(INDEX(DB_Typologies!$D$4:$AP$1445,MATCH($A$3,DB_Typologies!$AQ$4:$AQ$1445,0)+$A170,MATCH(K$3,TQoL_Indexes!$B$8:$AK$8,0)),"")</f>
        <v/>
      </c>
      <c r="L170" s="86" t="str">
        <f>IFERROR(INDEX(DB_Typologies!$D$4:$AP$1445,MATCH($A$3,DB_Typologies!$AQ$4:$AQ$1445,0)+$A170,MATCH(L$3,TQoL_Indexes!$B$8:$AK$8,0)),"")</f>
        <v/>
      </c>
      <c r="M170" s="86" t="str">
        <f>IFERROR(INDEX(DB_Typologies!$D$4:$AP$1445,MATCH($A$3,DB_Typologies!$AQ$4:$AQ$1445,0)+$A170,MATCH(M$3,TQoL_Indexes!$B$8:$AK$8,0)),"")</f>
        <v/>
      </c>
      <c r="N170" s="86" t="str">
        <f>IFERROR(INDEX(DB_Typologies!$D$4:$AP$1445,MATCH($A$3,DB_Typologies!$AQ$4:$AQ$1445,0)+$A170,MATCH(N$3,TQoL_Indexes!$B$8:$AK$8,0)),"")</f>
        <v/>
      </c>
      <c r="O170" s="86" t="str">
        <f>IFERROR(INDEX(DB_Typologies!$D$4:$AP$1445,MATCH($A$3,DB_Typologies!$AQ$4:$AQ$1445,0)+$A170,MATCH(O$3,TQoL_Indexes!$B$8:$AK$8,0)),"")</f>
        <v/>
      </c>
      <c r="P170" s="86" t="str">
        <f>IFERROR(INDEX(DB_Typologies!$D$4:$AP$1445,MATCH($A$3,DB_Typologies!$AQ$4:$AQ$1445,0)+$A170,MATCH(P$3,TQoL_Indexes!$B$8:$AK$8,0)),"")</f>
        <v/>
      </c>
      <c r="Q170" s="86" t="str">
        <f>IFERROR(INDEX(DB_Typologies!$D$4:$AP$1445,MATCH($A$3,DB_Typologies!$AQ$4:$AQ$1445,0)+$A170,MATCH(Q$3,TQoL_Indexes!$B$8:$AK$8,0)),"")</f>
        <v/>
      </c>
      <c r="R170" s="86" t="str">
        <f>IFERROR(INDEX(DB_Typologies!$D$4:$AP$1445,MATCH($A$3,DB_Typologies!$AQ$4:$AQ$1445,0)+$A170,MATCH(R$3,TQoL_Indexes!$B$8:$AK$8,0)),"")</f>
        <v/>
      </c>
      <c r="S170" s="86" t="str">
        <f>IFERROR(INDEX(DB_Typologies!$D$4:$AP$1445,MATCH($A$3,DB_Typologies!$AQ$4:$AQ$1445,0)+$A170,MATCH(S$3,TQoL_Indexes!$B$8:$AK$8,0)),"")</f>
        <v/>
      </c>
      <c r="T170" s="86" t="str">
        <f>IFERROR(INDEX(DB_Typologies!$D$4:$AP$1445,MATCH($A$3,DB_Typologies!$AQ$4:$AQ$1445,0)+$A170,MATCH(T$3,TQoL_Indexes!$B$8:$AK$8,0)),"")</f>
        <v/>
      </c>
      <c r="U170" s="86" t="str">
        <f>IFERROR(INDEX(DB_Typologies!$D$4:$AP$1445,MATCH($A$3,DB_Typologies!$AQ$4:$AQ$1445,0)+$A170,MATCH(U$3,TQoL_Indexes!$B$8:$AK$8,0)),"")</f>
        <v/>
      </c>
      <c r="V170" s="86" t="str">
        <f>IFERROR(INDEX(DB_Typologies!$D$4:$AP$1445,MATCH($A$3,DB_Typologies!$AQ$4:$AQ$1445,0)+$A170,MATCH(V$3,TQoL_Indexes!$B$8:$AK$8,0)),"")</f>
        <v/>
      </c>
      <c r="W170" s="86" t="str">
        <f>IFERROR(INDEX(DB_Typologies!$D$4:$AP$1445,MATCH($A$3,DB_Typologies!$AQ$4:$AQ$1445,0)+$A170,MATCH(W$3,TQoL_Indexes!$B$8:$AK$8,0)),"")</f>
        <v/>
      </c>
      <c r="X170" s="86" t="str">
        <f>IFERROR(INDEX(DB_Typologies!$D$4:$AP$1445,MATCH($A$3,DB_Typologies!$AQ$4:$AQ$1445,0)+$A170,MATCH(X$3,TQoL_Indexes!$B$8:$AK$8,0)),"")</f>
        <v/>
      </c>
      <c r="Y170" s="86" t="str">
        <f>IFERROR(INDEX(DB_Typologies!$D$4:$AP$1445,MATCH($A$3,DB_Typologies!$AQ$4:$AQ$1445,0)+$A170,MATCH(Y$3,TQoL_Indexes!$B$8:$AK$8,0)),"")</f>
        <v/>
      </c>
      <c r="Z170" s="86" t="str">
        <f>IFERROR(INDEX(DB_Typologies!$D$4:$AP$1445,MATCH($A$3,DB_Typologies!$AQ$4:$AQ$1445,0)+$A170,MATCH(Z$3,TQoL_Indexes!$B$8:$AK$8,0)),"")</f>
        <v/>
      </c>
      <c r="AA170" s="86" t="str">
        <f>IFERROR(INDEX(DB_Typologies!$D$4:$AP$1445,MATCH($A$3,DB_Typologies!$AQ$4:$AQ$1445,0)+$A170,MATCH(AA$3,TQoL_Indexes!$B$8:$AK$8,0)),"")</f>
        <v/>
      </c>
      <c r="AB170" s="86" t="str">
        <f>IFERROR(INDEX(DB_Typologies!$D$4:$AP$1445,MATCH($A$3,DB_Typologies!$AQ$4:$AQ$1445,0)+$A170,MATCH(AB$3,TQoL_Indexes!$B$8:$AK$8,0)),"")</f>
        <v/>
      </c>
      <c r="AC170" s="86" t="str">
        <f>IFERROR(INDEX(DB_Typologies!$D$4:$AP$1445,MATCH($A$3,DB_Typologies!$AQ$4:$AQ$1445,0)+$A170,MATCH(AC$3,TQoL_Indexes!$B$8:$AK$8,0)),"")</f>
        <v/>
      </c>
      <c r="AD170" s="86" t="str">
        <f>IFERROR(INDEX(DB_Typologies!$D$4:$AP$1445,MATCH($A$3,DB_Typologies!$AQ$4:$AQ$1445,0)+$A170,MATCH(AD$3,TQoL_Indexes!$B$8:$AK$8,0)),"")</f>
        <v/>
      </c>
      <c r="AE170" s="86" t="str">
        <f>IFERROR(INDEX(DB_Typologies!$D$4:$AP$1445,MATCH($A$3,DB_Typologies!$AQ$4:$AQ$1445,0)+$A170,MATCH(AE$3,TQoL_Indexes!$B$8:$AK$8,0)),"")</f>
        <v/>
      </c>
      <c r="AF170" s="86" t="str">
        <f>IFERROR(INDEX(DB_Typologies!$D$4:$AP$1445,MATCH($A$3,DB_Typologies!$AQ$4:$AQ$1445,0)+$A170,MATCH(AF$3,TQoL_Indexes!$B$8:$AK$8,0)),"")</f>
        <v/>
      </c>
      <c r="AG170" s="86" t="str">
        <f>IFERROR(INDEX(DB_Typologies!$D$4:$AP$1445,MATCH($A$3,DB_Typologies!$AQ$4:$AQ$1445,0)+$A170,MATCH(AG$3,TQoL_Indexes!$B$8:$AK$8,0)),"")</f>
        <v/>
      </c>
      <c r="AH170" s="86" t="str">
        <f>IFERROR(INDEX(DB_Typologies!$D$4:$AP$1445,MATCH($A$3,DB_Typologies!$AQ$4:$AQ$1445,0)+$A170,MATCH(AH$3,TQoL_Indexes!$B$8:$AK$8,0)),"")</f>
        <v/>
      </c>
      <c r="AI170" s="86" t="str">
        <f>IFERROR(INDEX(DB_Typologies!$D$4:$AP$1445,MATCH($A$3,DB_Typologies!$AQ$4:$AQ$1445,0)+$A170,MATCH(AI$3,TQoL_Indexes!$B$8:$AK$8,0)),"")</f>
        <v/>
      </c>
      <c r="AJ170" s="86" t="str">
        <f>IFERROR(INDEX(DB_Typologies!$D$4:$AP$1445,MATCH($A$3,DB_Typologies!$AQ$4:$AQ$1445,0)+$A170,MATCH(AJ$3,TQoL_Indexes!$B$8:$AK$8,0)),"")</f>
        <v/>
      </c>
      <c r="AK170" s="86" t="str">
        <f>IFERROR(INDEX(DB_Typologies!$D$4:$AP$1445,MATCH($A$3,DB_Typologies!$AQ$4:$AQ$1445,0)+$A170,MATCH(AK$3,TQoL_Indexes!$B$8:$AK$8,0)),"")</f>
        <v/>
      </c>
      <c r="AL170" s="86" t="str">
        <f>IFERROR(INDEX(DB_Typologies!$D$4:$AP$1445,MATCH($A$3,DB_Typologies!$AQ$4:$AQ$1445,0)+$A170,MATCH(AL$3,TQoL_Indexes!$B$8:$AK$8,0)),"")</f>
        <v/>
      </c>
      <c r="AM170" s="87" t="str">
        <f>IFERROR(INDEX(DB_Typologies!$D$4:$AP$1445,MATCH($A$3,DB_Typologies!$AQ$4:$AQ$1445,0)+$A170,MATCH(AM$3,TQoL_Indexes!$B$8:$AK$8,0)),"")</f>
        <v/>
      </c>
    </row>
    <row r="171" spans="1:39">
      <c r="A171" s="58" t="str">
        <f>IFERROR(IF(A170+1&lt;COUNTIF(DB_Typologies!$AQ$4:$AQ$1445,$A$3),A170+1,""),"")</f>
        <v/>
      </c>
      <c r="B171" s="120" t="str">
        <f>IFERROR(INDEX(DB_Typologies!$D$4:$AP$1445,MATCH($A$3,DB_Typologies!$AQ$4:$AQ$1445,0)+$A171,MATCH(B$3,TQoL_Indexes!$B$8:$AK$8,0)),"")</f>
        <v/>
      </c>
      <c r="C171" s="86" t="str">
        <f>IFERROR(INDEX(DB_Typologies!$D$4:$AP$1445,MATCH($A$3,DB_Typologies!$AQ$4:$AQ$1445,0)+$A171,MATCH(C$3,TQoL_Indexes!$B$8:$AK$8,0)),"")</f>
        <v/>
      </c>
      <c r="D171" s="87" t="str">
        <f>IFERROR(INDEX(DB_Typologies!$D$4:$AP$1445,MATCH($A$3,DB_Typologies!$AQ$4:$AQ$1445,0)+$A171,MATCH(D$3,TQoL_Indexes!$B$8:$AK$8,0)),"")</f>
        <v/>
      </c>
      <c r="E171" s="86" t="str">
        <f>IFERROR(INDEX(DB_Typologies!$D$4:$AP$1445,MATCH($A$3,DB_Typologies!$AQ$4:$AQ$1445,0)+$A171,MATCH(E$3,TQoL_Indexes!$B$8:$AK$8,0)),"")</f>
        <v/>
      </c>
      <c r="F171" s="86" t="str">
        <f>IFERROR(INDEX(DB_Typologies!$D$4:$AP$1445,MATCH($A$3,DB_Typologies!$AQ$4:$AQ$1445,0)+$A171,MATCH(F$3,TQoL_Indexes!$B$8:$AK$8,0)),"")</f>
        <v/>
      </c>
      <c r="G171" s="86" t="str">
        <f>IFERROR(INDEX(DB_Typologies!$D$4:$AP$1445,MATCH($A$3,DB_Typologies!$AQ$4:$AQ$1445,0)+$A171,MATCH(G$3,TQoL_Indexes!$B$8:$AK$8,0)),"")</f>
        <v/>
      </c>
      <c r="H171" s="86" t="str">
        <f>IFERROR(INDEX(DB_Typologies!$D$4:$AP$1445,MATCH($A$3,DB_Typologies!$AQ$4:$AQ$1445,0)+$A171,MATCH(H$3,TQoL_Indexes!$B$8:$AK$8,0)),"")</f>
        <v/>
      </c>
      <c r="I171" s="86" t="str">
        <f>IFERROR(INDEX(DB_Typologies!$D$4:$AP$1445,MATCH($A$3,DB_Typologies!$AQ$4:$AQ$1445,0)+$A171,MATCH(I$3,TQoL_Indexes!$B$8:$AK$8,0)),"")</f>
        <v/>
      </c>
      <c r="J171" s="86" t="str">
        <f>IFERROR(INDEX(DB_Typologies!$D$4:$AP$1445,MATCH($A$3,DB_Typologies!$AQ$4:$AQ$1445,0)+$A171,MATCH(J$3,TQoL_Indexes!$B$8:$AK$8,0)),"")</f>
        <v/>
      </c>
      <c r="K171" s="86" t="str">
        <f>IFERROR(INDEX(DB_Typologies!$D$4:$AP$1445,MATCH($A$3,DB_Typologies!$AQ$4:$AQ$1445,0)+$A171,MATCH(K$3,TQoL_Indexes!$B$8:$AK$8,0)),"")</f>
        <v/>
      </c>
      <c r="L171" s="86" t="str">
        <f>IFERROR(INDEX(DB_Typologies!$D$4:$AP$1445,MATCH($A$3,DB_Typologies!$AQ$4:$AQ$1445,0)+$A171,MATCH(L$3,TQoL_Indexes!$B$8:$AK$8,0)),"")</f>
        <v/>
      </c>
      <c r="M171" s="86" t="str">
        <f>IFERROR(INDEX(DB_Typologies!$D$4:$AP$1445,MATCH($A$3,DB_Typologies!$AQ$4:$AQ$1445,0)+$A171,MATCH(M$3,TQoL_Indexes!$B$8:$AK$8,0)),"")</f>
        <v/>
      </c>
      <c r="N171" s="86" t="str">
        <f>IFERROR(INDEX(DB_Typologies!$D$4:$AP$1445,MATCH($A$3,DB_Typologies!$AQ$4:$AQ$1445,0)+$A171,MATCH(N$3,TQoL_Indexes!$B$8:$AK$8,0)),"")</f>
        <v/>
      </c>
      <c r="O171" s="86" t="str">
        <f>IFERROR(INDEX(DB_Typologies!$D$4:$AP$1445,MATCH($A$3,DB_Typologies!$AQ$4:$AQ$1445,0)+$A171,MATCH(O$3,TQoL_Indexes!$B$8:$AK$8,0)),"")</f>
        <v/>
      </c>
      <c r="P171" s="86" t="str">
        <f>IFERROR(INDEX(DB_Typologies!$D$4:$AP$1445,MATCH($A$3,DB_Typologies!$AQ$4:$AQ$1445,0)+$A171,MATCH(P$3,TQoL_Indexes!$B$8:$AK$8,0)),"")</f>
        <v/>
      </c>
      <c r="Q171" s="86" t="str">
        <f>IFERROR(INDEX(DB_Typologies!$D$4:$AP$1445,MATCH($A$3,DB_Typologies!$AQ$4:$AQ$1445,0)+$A171,MATCH(Q$3,TQoL_Indexes!$B$8:$AK$8,0)),"")</f>
        <v/>
      </c>
      <c r="R171" s="86" t="str">
        <f>IFERROR(INDEX(DB_Typologies!$D$4:$AP$1445,MATCH($A$3,DB_Typologies!$AQ$4:$AQ$1445,0)+$A171,MATCH(R$3,TQoL_Indexes!$B$8:$AK$8,0)),"")</f>
        <v/>
      </c>
      <c r="S171" s="86" t="str">
        <f>IFERROR(INDEX(DB_Typologies!$D$4:$AP$1445,MATCH($A$3,DB_Typologies!$AQ$4:$AQ$1445,0)+$A171,MATCH(S$3,TQoL_Indexes!$B$8:$AK$8,0)),"")</f>
        <v/>
      </c>
      <c r="T171" s="86" t="str">
        <f>IFERROR(INDEX(DB_Typologies!$D$4:$AP$1445,MATCH($A$3,DB_Typologies!$AQ$4:$AQ$1445,0)+$A171,MATCH(T$3,TQoL_Indexes!$B$8:$AK$8,0)),"")</f>
        <v/>
      </c>
      <c r="U171" s="86" t="str">
        <f>IFERROR(INDEX(DB_Typologies!$D$4:$AP$1445,MATCH($A$3,DB_Typologies!$AQ$4:$AQ$1445,0)+$A171,MATCH(U$3,TQoL_Indexes!$B$8:$AK$8,0)),"")</f>
        <v/>
      </c>
      <c r="V171" s="86" t="str">
        <f>IFERROR(INDEX(DB_Typologies!$D$4:$AP$1445,MATCH($A$3,DB_Typologies!$AQ$4:$AQ$1445,0)+$A171,MATCH(V$3,TQoL_Indexes!$B$8:$AK$8,0)),"")</f>
        <v/>
      </c>
      <c r="W171" s="86" t="str">
        <f>IFERROR(INDEX(DB_Typologies!$D$4:$AP$1445,MATCH($A$3,DB_Typologies!$AQ$4:$AQ$1445,0)+$A171,MATCH(W$3,TQoL_Indexes!$B$8:$AK$8,0)),"")</f>
        <v/>
      </c>
      <c r="X171" s="86" t="str">
        <f>IFERROR(INDEX(DB_Typologies!$D$4:$AP$1445,MATCH($A$3,DB_Typologies!$AQ$4:$AQ$1445,0)+$A171,MATCH(X$3,TQoL_Indexes!$B$8:$AK$8,0)),"")</f>
        <v/>
      </c>
      <c r="Y171" s="86" t="str">
        <f>IFERROR(INDEX(DB_Typologies!$D$4:$AP$1445,MATCH($A$3,DB_Typologies!$AQ$4:$AQ$1445,0)+$A171,MATCH(Y$3,TQoL_Indexes!$B$8:$AK$8,0)),"")</f>
        <v/>
      </c>
      <c r="Z171" s="86" t="str">
        <f>IFERROR(INDEX(DB_Typologies!$D$4:$AP$1445,MATCH($A$3,DB_Typologies!$AQ$4:$AQ$1445,0)+$A171,MATCH(Z$3,TQoL_Indexes!$B$8:$AK$8,0)),"")</f>
        <v/>
      </c>
      <c r="AA171" s="86" t="str">
        <f>IFERROR(INDEX(DB_Typologies!$D$4:$AP$1445,MATCH($A$3,DB_Typologies!$AQ$4:$AQ$1445,0)+$A171,MATCH(AA$3,TQoL_Indexes!$B$8:$AK$8,0)),"")</f>
        <v/>
      </c>
      <c r="AB171" s="86" t="str">
        <f>IFERROR(INDEX(DB_Typologies!$D$4:$AP$1445,MATCH($A$3,DB_Typologies!$AQ$4:$AQ$1445,0)+$A171,MATCH(AB$3,TQoL_Indexes!$B$8:$AK$8,0)),"")</f>
        <v/>
      </c>
      <c r="AC171" s="86" t="str">
        <f>IFERROR(INDEX(DB_Typologies!$D$4:$AP$1445,MATCH($A$3,DB_Typologies!$AQ$4:$AQ$1445,0)+$A171,MATCH(AC$3,TQoL_Indexes!$B$8:$AK$8,0)),"")</f>
        <v/>
      </c>
      <c r="AD171" s="86" t="str">
        <f>IFERROR(INDEX(DB_Typologies!$D$4:$AP$1445,MATCH($A$3,DB_Typologies!$AQ$4:$AQ$1445,0)+$A171,MATCH(AD$3,TQoL_Indexes!$B$8:$AK$8,0)),"")</f>
        <v/>
      </c>
      <c r="AE171" s="86" t="str">
        <f>IFERROR(INDEX(DB_Typologies!$D$4:$AP$1445,MATCH($A$3,DB_Typologies!$AQ$4:$AQ$1445,0)+$A171,MATCH(AE$3,TQoL_Indexes!$B$8:$AK$8,0)),"")</f>
        <v/>
      </c>
      <c r="AF171" s="86" t="str">
        <f>IFERROR(INDEX(DB_Typologies!$D$4:$AP$1445,MATCH($A$3,DB_Typologies!$AQ$4:$AQ$1445,0)+$A171,MATCH(AF$3,TQoL_Indexes!$B$8:$AK$8,0)),"")</f>
        <v/>
      </c>
      <c r="AG171" s="86" t="str">
        <f>IFERROR(INDEX(DB_Typologies!$D$4:$AP$1445,MATCH($A$3,DB_Typologies!$AQ$4:$AQ$1445,0)+$A171,MATCH(AG$3,TQoL_Indexes!$B$8:$AK$8,0)),"")</f>
        <v/>
      </c>
      <c r="AH171" s="86" t="str">
        <f>IFERROR(INDEX(DB_Typologies!$D$4:$AP$1445,MATCH($A$3,DB_Typologies!$AQ$4:$AQ$1445,0)+$A171,MATCH(AH$3,TQoL_Indexes!$B$8:$AK$8,0)),"")</f>
        <v/>
      </c>
      <c r="AI171" s="86" t="str">
        <f>IFERROR(INDEX(DB_Typologies!$D$4:$AP$1445,MATCH($A$3,DB_Typologies!$AQ$4:$AQ$1445,0)+$A171,MATCH(AI$3,TQoL_Indexes!$B$8:$AK$8,0)),"")</f>
        <v/>
      </c>
      <c r="AJ171" s="86" t="str">
        <f>IFERROR(INDEX(DB_Typologies!$D$4:$AP$1445,MATCH($A$3,DB_Typologies!$AQ$4:$AQ$1445,0)+$A171,MATCH(AJ$3,TQoL_Indexes!$B$8:$AK$8,0)),"")</f>
        <v/>
      </c>
      <c r="AK171" s="86" t="str">
        <f>IFERROR(INDEX(DB_Typologies!$D$4:$AP$1445,MATCH($A$3,DB_Typologies!$AQ$4:$AQ$1445,0)+$A171,MATCH(AK$3,TQoL_Indexes!$B$8:$AK$8,0)),"")</f>
        <v/>
      </c>
      <c r="AL171" s="86" t="str">
        <f>IFERROR(INDEX(DB_Typologies!$D$4:$AP$1445,MATCH($A$3,DB_Typologies!$AQ$4:$AQ$1445,0)+$A171,MATCH(AL$3,TQoL_Indexes!$B$8:$AK$8,0)),"")</f>
        <v/>
      </c>
      <c r="AM171" s="87" t="str">
        <f>IFERROR(INDEX(DB_Typologies!$D$4:$AP$1445,MATCH($A$3,DB_Typologies!$AQ$4:$AQ$1445,0)+$A171,MATCH(AM$3,TQoL_Indexes!$B$8:$AK$8,0)),"")</f>
        <v/>
      </c>
    </row>
    <row r="172" spans="1:39">
      <c r="A172" s="58" t="str">
        <f>IFERROR(IF(A171+1&lt;COUNTIF(DB_Typologies!$AQ$4:$AQ$1445,$A$3),A171+1,""),"")</f>
        <v/>
      </c>
      <c r="B172" s="120" t="str">
        <f>IFERROR(INDEX(DB_Typologies!$D$4:$AP$1445,MATCH($A$3,DB_Typologies!$AQ$4:$AQ$1445,0)+$A172,MATCH(B$3,TQoL_Indexes!$B$8:$AK$8,0)),"")</f>
        <v/>
      </c>
      <c r="C172" s="86" t="str">
        <f>IFERROR(INDEX(DB_Typologies!$D$4:$AP$1445,MATCH($A$3,DB_Typologies!$AQ$4:$AQ$1445,0)+$A172,MATCH(C$3,TQoL_Indexes!$B$8:$AK$8,0)),"")</f>
        <v/>
      </c>
      <c r="D172" s="87" t="str">
        <f>IFERROR(INDEX(DB_Typologies!$D$4:$AP$1445,MATCH($A$3,DB_Typologies!$AQ$4:$AQ$1445,0)+$A172,MATCH(D$3,TQoL_Indexes!$B$8:$AK$8,0)),"")</f>
        <v/>
      </c>
      <c r="E172" s="86" t="str">
        <f>IFERROR(INDEX(DB_Typologies!$D$4:$AP$1445,MATCH($A$3,DB_Typologies!$AQ$4:$AQ$1445,0)+$A172,MATCH(E$3,TQoL_Indexes!$B$8:$AK$8,0)),"")</f>
        <v/>
      </c>
      <c r="F172" s="86" t="str">
        <f>IFERROR(INDEX(DB_Typologies!$D$4:$AP$1445,MATCH($A$3,DB_Typologies!$AQ$4:$AQ$1445,0)+$A172,MATCH(F$3,TQoL_Indexes!$B$8:$AK$8,0)),"")</f>
        <v/>
      </c>
      <c r="G172" s="86" t="str">
        <f>IFERROR(INDEX(DB_Typologies!$D$4:$AP$1445,MATCH($A$3,DB_Typologies!$AQ$4:$AQ$1445,0)+$A172,MATCH(G$3,TQoL_Indexes!$B$8:$AK$8,0)),"")</f>
        <v/>
      </c>
      <c r="H172" s="86" t="str">
        <f>IFERROR(INDEX(DB_Typologies!$D$4:$AP$1445,MATCH($A$3,DB_Typologies!$AQ$4:$AQ$1445,0)+$A172,MATCH(H$3,TQoL_Indexes!$B$8:$AK$8,0)),"")</f>
        <v/>
      </c>
      <c r="I172" s="86" t="str">
        <f>IFERROR(INDEX(DB_Typologies!$D$4:$AP$1445,MATCH($A$3,DB_Typologies!$AQ$4:$AQ$1445,0)+$A172,MATCH(I$3,TQoL_Indexes!$B$8:$AK$8,0)),"")</f>
        <v/>
      </c>
      <c r="J172" s="86" t="str">
        <f>IFERROR(INDEX(DB_Typologies!$D$4:$AP$1445,MATCH($A$3,DB_Typologies!$AQ$4:$AQ$1445,0)+$A172,MATCH(J$3,TQoL_Indexes!$B$8:$AK$8,0)),"")</f>
        <v/>
      </c>
      <c r="K172" s="86" t="str">
        <f>IFERROR(INDEX(DB_Typologies!$D$4:$AP$1445,MATCH($A$3,DB_Typologies!$AQ$4:$AQ$1445,0)+$A172,MATCH(K$3,TQoL_Indexes!$B$8:$AK$8,0)),"")</f>
        <v/>
      </c>
      <c r="L172" s="86" t="str">
        <f>IFERROR(INDEX(DB_Typologies!$D$4:$AP$1445,MATCH($A$3,DB_Typologies!$AQ$4:$AQ$1445,0)+$A172,MATCH(L$3,TQoL_Indexes!$B$8:$AK$8,0)),"")</f>
        <v/>
      </c>
      <c r="M172" s="86" t="str">
        <f>IFERROR(INDEX(DB_Typologies!$D$4:$AP$1445,MATCH($A$3,DB_Typologies!$AQ$4:$AQ$1445,0)+$A172,MATCH(M$3,TQoL_Indexes!$B$8:$AK$8,0)),"")</f>
        <v/>
      </c>
      <c r="N172" s="86" t="str">
        <f>IFERROR(INDEX(DB_Typologies!$D$4:$AP$1445,MATCH($A$3,DB_Typologies!$AQ$4:$AQ$1445,0)+$A172,MATCH(N$3,TQoL_Indexes!$B$8:$AK$8,0)),"")</f>
        <v/>
      </c>
      <c r="O172" s="86" t="str">
        <f>IFERROR(INDEX(DB_Typologies!$D$4:$AP$1445,MATCH($A$3,DB_Typologies!$AQ$4:$AQ$1445,0)+$A172,MATCH(O$3,TQoL_Indexes!$B$8:$AK$8,0)),"")</f>
        <v/>
      </c>
      <c r="P172" s="86" t="str">
        <f>IFERROR(INDEX(DB_Typologies!$D$4:$AP$1445,MATCH($A$3,DB_Typologies!$AQ$4:$AQ$1445,0)+$A172,MATCH(P$3,TQoL_Indexes!$B$8:$AK$8,0)),"")</f>
        <v/>
      </c>
      <c r="Q172" s="86" t="str">
        <f>IFERROR(INDEX(DB_Typologies!$D$4:$AP$1445,MATCH($A$3,DB_Typologies!$AQ$4:$AQ$1445,0)+$A172,MATCH(Q$3,TQoL_Indexes!$B$8:$AK$8,0)),"")</f>
        <v/>
      </c>
      <c r="R172" s="86" t="str">
        <f>IFERROR(INDEX(DB_Typologies!$D$4:$AP$1445,MATCH($A$3,DB_Typologies!$AQ$4:$AQ$1445,0)+$A172,MATCH(R$3,TQoL_Indexes!$B$8:$AK$8,0)),"")</f>
        <v/>
      </c>
      <c r="S172" s="86" t="str">
        <f>IFERROR(INDEX(DB_Typologies!$D$4:$AP$1445,MATCH($A$3,DB_Typologies!$AQ$4:$AQ$1445,0)+$A172,MATCH(S$3,TQoL_Indexes!$B$8:$AK$8,0)),"")</f>
        <v/>
      </c>
      <c r="T172" s="86" t="str">
        <f>IFERROR(INDEX(DB_Typologies!$D$4:$AP$1445,MATCH($A$3,DB_Typologies!$AQ$4:$AQ$1445,0)+$A172,MATCH(T$3,TQoL_Indexes!$B$8:$AK$8,0)),"")</f>
        <v/>
      </c>
      <c r="U172" s="86" t="str">
        <f>IFERROR(INDEX(DB_Typologies!$D$4:$AP$1445,MATCH($A$3,DB_Typologies!$AQ$4:$AQ$1445,0)+$A172,MATCH(U$3,TQoL_Indexes!$B$8:$AK$8,0)),"")</f>
        <v/>
      </c>
      <c r="V172" s="86" t="str">
        <f>IFERROR(INDEX(DB_Typologies!$D$4:$AP$1445,MATCH($A$3,DB_Typologies!$AQ$4:$AQ$1445,0)+$A172,MATCH(V$3,TQoL_Indexes!$B$8:$AK$8,0)),"")</f>
        <v/>
      </c>
      <c r="W172" s="86" t="str">
        <f>IFERROR(INDEX(DB_Typologies!$D$4:$AP$1445,MATCH($A$3,DB_Typologies!$AQ$4:$AQ$1445,0)+$A172,MATCH(W$3,TQoL_Indexes!$B$8:$AK$8,0)),"")</f>
        <v/>
      </c>
      <c r="X172" s="86" t="str">
        <f>IFERROR(INDEX(DB_Typologies!$D$4:$AP$1445,MATCH($A$3,DB_Typologies!$AQ$4:$AQ$1445,0)+$A172,MATCH(X$3,TQoL_Indexes!$B$8:$AK$8,0)),"")</f>
        <v/>
      </c>
      <c r="Y172" s="86" t="str">
        <f>IFERROR(INDEX(DB_Typologies!$D$4:$AP$1445,MATCH($A$3,DB_Typologies!$AQ$4:$AQ$1445,0)+$A172,MATCH(Y$3,TQoL_Indexes!$B$8:$AK$8,0)),"")</f>
        <v/>
      </c>
      <c r="Z172" s="86" t="str">
        <f>IFERROR(INDEX(DB_Typologies!$D$4:$AP$1445,MATCH($A$3,DB_Typologies!$AQ$4:$AQ$1445,0)+$A172,MATCH(Z$3,TQoL_Indexes!$B$8:$AK$8,0)),"")</f>
        <v/>
      </c>
      <c r="AA172" s="86" t="str">
        <f>IFERROR(INDEX(DB_Typologies!$D$4:$AP$1445,MATCH($A$3,DB_Typologies!$AQ$4:$AQ$1445,0)+$A172,MATCH(AA$3,TQoL_Indexes!$B$8:$AK$8,0)),"")</f>
        <v/>
      </c>
      <c r="AB172" s="86" t="str">
        <f>IFERROR(INDEX(DB_Typologies!$D$4:$AP$1445,MATCH($A$3,DB_Typologies!$AQ$4:$AQ$1445,0)+$A172,MATCH(AB$3,TQoL_Indexes!$B$8:$AK$8,0)),"")</f>
        <v/>
      </c>
      <c r="AC172" s="86" t="str">
        <f>IFERROR(INDEX(DB_Typologies!$D$4:$AP$1445,MATCH($A$3,DB_Typologies!$AQ$4:$AQ$1445,0)+$A172,MATCH(AC$3,TQoL_Indexes!$B$8:$AK$8,0)),"")</f>
        <v/>
      </c>
      <c r="AD172" s="86" t="str">
        <f>IFERROR(INDEX(DB_Typologies!$D$4:$AP$1445,MATCH($A$3,DB_Typologies!$AQ$4:$AQ$1445,0)+$A172,MATCH(AD$3,TQoL_Indexes!$B$8:$AK$8,0)),"")</f>
        <v/>
      </c>
      <c r="AE172" s="86" t="str">
        <f>IFERROR(INDEX(DB_Typologies!$D$4:$AP$1445,MATCH($A$3,DB_Typologies!$AQ$4:$AQ$1445,0)+$A172,MATCH(AE$3,TQoL_Indexes!$B$8:$AK$8,0)),"")</f>
        <v/>
      </c>
      <c r="AF172" s="86" t="str">
        <f>IFERROR(INDEX(DB_Typologies!$D$4:$AP$1445,MATCH($A$3,DB_Typologies!$AQ$4:$AQ$1445,0)+$A172,MATCH(AF$3,TQoL_Indexes!$B$8:$AK$8,0)),"")</f>
        <v/>
      </c>
      <c r="AG172" s="86" t="str">
        <f>IFERROR(INDEX(DB_Typologies!$D$4:$AP$1445,MATCH($A$3,DB_Typologies!$AQ$4:$AQ$1445,0)+$A172,MATCH(AG$3,TQoL_Indexes!$B$8:$AK$8,0)),"")</f>
        <v/>
      </c>
      <c r="AH172" s="86" t="str">
        <f>IFERROR(INDEX(DB_Typologies!$D$4:$AP$1445,MATCH($A$3,DB_Typologies!$AQ$4:$AQ$1445,0)+$A172,MATCH(AH$3,TQoL_Indexes!$B$8:$AK$8,0)),"")</f>
        <v/>
      </c>
      <c r="AI172" s="86" t="str">
        <f>IFERROR(INDEX(DB_Typologies!$D$4:$AP$1445,MATCH($A$3,DB_Typologies!$AQ$4:$AQ$1445,0)+$A172,MATCH(AI$3,TQoL_Indexes!$B$8:$AK$8,0)),"")</f>
        <v/>
      </c>
      <c r="AJ172" s="86" t="str">
        <f>IFERROR(INDEX(DB_Typologies!$D$4:$AP$1445,MATCH($A$3,DB_Typologies!$AQ$4:$AQ$1445,0)+$A172,MATCH(AJ$3,TQoL_Indexes!$B$8:$AK$8,0)),"")</f>
        <v/>
      </c>
      <c r="AK172" s="86" t="str">
        <f>IFERROR(INDEX(DB_Typologies!$D$4:$AP$1445,MATCH($A$3,DB_Typologies!$AQ$4:$AQ$1445,0)+$A172,MATCH(AK$3,TQoL_Indexes!$B$8:$AK$8,0)),"")</f>
        <v/>
      </c>
      <c r="AL172" s="86" t="str">
        <f>IFERROR(INDEX(DB_Typologies!$D$4:$AP$1445,MATCH($A$3,DB_Typologies!$AQ$4:$AQ$1445,0)+$A172,MATCH(AL$3,TQoL_Indexes!$B$8:$AK$8,0)),"")</f>
        <v/>
      </c>
      <c r="AM172" s="87" t="str">
        <f>IFERROR(INDEX(DB_Typologies!$D$4:$AP$1445,MATCH($A$3,DB_Typologies!$AQ$4:$AQ$1445,0)+$A172,MATCH(AM$3,TQoL_Indexes!$B$8:$AK$8,0)),"")</f>
        <v/>
      </c>
    </row>
    <row r="173" spans="1:39">
      <c r="A173" s="58" t="str">
        <f>IFERROR(IF(A172+1&lt;COUNTIF(DB_Typologies!$AQ$4:$AQ$1445,$A$3),A172+1,""),"")</f>
        <v/>
      </c>
      <c r="B173" s="120" t="str">
        <f>IFERROR(INDEX(DB_Typologies!$D$4:$AP$1445,MATCH($A$3,DB_Typologies!$AQ$4:$AQ$1445,0)+$A173,MATCH(B$3,TQoL_Indexes!$B$8:$AK$8,0)),"")</f>
        <v/>
      </c>
      <c r="C173" s="86" t="str">
        <f>IFERROR(INDEX(DB_Typologies!$D$4:$AP$1445,MATCH($A$3,DB_Typologies!$AQ$4:$AQ$1445,0)+$A173,MATCH(C$3,TQoL_Indexes!$B$8:$AK$8,0)),"")</f>
        <v/>
      </c>
      <c r="D173" s="87" t="str">
        <f>IFERROR(INDEX(DB_Typologies!$D$4:$AP$1445,MATCH($A$3,DB_Typologies!$AQ$4:$AQ$1445,0)+$A173,MATCH(D$3,TQoL_Indexes!$B$8:$AK$8,0)),"")</f>
        <v/>
      </c>
      <c r="E173" s="86" t="str">
        <f>IFERROR(INDEX(DB_Typologies!$D$4:$AP$1445,MATCH($A$3,DB_Typologies!$AQ$4:$AQ$1445,0)+$A173,MATCH(E$3,TQoL_Indexes!$B$8:$AK$8,0)),"")</f>
        <v/>
      </c>
      <c r="F173" s="86" t="str">
        <f>IFERROR(INDEX(DB_Typologies!$D$4:$AP$1445,MATCH($A$3,DB_Typologies!$AQ$4:$AQ$1445,0)+$A173,MATCH(F$3,TQoL_Indexes!$B$8:$AK$8,0)),"")</f>
        <v/>
      </c>
      <c r="G173" s="86" t="str">
        <f>IFERROR(INDEX(DB_Typologies!$D$4:$AP$1445,MATCH($A$3,DB_Typologies!$AQ$4:$AQ$1445,0)+$A173,MATCH(G$3,TQoL_Indexes!$B$8:$AK$8,0)),"")</f>
        <v/>
      </c>
      <c r="H173" s="86" t="str">
        <f>IFERROR(INDEX(DB_Typologies!$D$4:$AP$1445,MATCH($A$3,DB_Typologies!$AQ$4:$AQ$1445,0)+$A173,MATCH(H$3,TQoL_Indexes!$B$8:$AK$8,0)),"")</f>
        <v/>
      </c>
      <c r="I173" s="86" t="str">
        <f>IFERROR(INDEX(DB_Typologies!$D$4:$AP$1445,MATCH($A$3,DB_Typologies!$AQ$4:$AQ$1445,0)+$A173,MATCH(I$3,TQoL_Indexes!$B$8:$AK$8,0)),"")</f>
        <v/>
      </c>
      <c r="J173" s="86" t="str">
        <f>IFERROR(INDEX(DB_Typologies!$D$4:$AP$1445,MATCH($A$3,DB_Typologies!$AQ$4:$AQ$1445,0)+$A173,MATCH(J$3,TQoL_Indexes!$B$8:$AK$8,0)),"")</f>
        <v/>
      </c>
      <c r="K173" s="86" t="str">
        <f>IFERROR(INDEX(DB_Typologies!$D$4:$AP$1445,MATCH($A$3,DB_Typologies!$AQ$4:$AQ$1445,0)+$A173,MATCH(K$3,TQoL_Indexes!$B$8:$AK$8,0)),"")</f>
        <v/>
      </c>
      <c r="L173" s="86" t="str">
        <f>IFERROR(INDEX(DB_Typologies!$D$4:$AP$1445,MATCH($A$3,DB_Typologies!$AQ$4:$AQ$1445,0)+$A173,MATCH(L$3,TQoL_Indexes!$B$8:$AK$8,0)),"")</f>
        <v/>
      </c>
      <c r="M173" s="86" t="str">
        <f>IFERROR(INDEX(DB_Typologies!$D$4:$AP$1445,MATCH($A$3,DB_Typologies!$AQ$4:$AQ$1445,0)+$A173,MATCH(M$3,TQoL_Indexes!$B$8:$AK$8,0)),"")</f>
        <v/>
      </c>
      <c r="N173" s="86" t="str">
        <f>IFERROR(INDEX(DB_Typologies!$D$4:$AP$1445,MATCH($A$3,DB_Typologies!$AQ$4:$AQ$1445,0)+$A173,MATCH(N$3,TQoL_Indexes!$B$8:$AK$8,0)),"")</f>
        <v/>
      </c>
      <c r="O173" s="86" t="str">
        <f>IFERROR(INDEX(DB_Typologies!$D$4:$AP$1445,MATCH($A$3,DB_Typologies!$AQ$4:$AQ$1445,0)+$A173,MATCH(O$3,TQoL_Indexes!$B$8:$AK$8,0)),"")</f>
        <v/>
      </c>
      <c r="P173" s="86" t="str">
        <f>IFERROR(INDEX(DB_Typologies!$D$4:$AP$1445,MATCH($A$3,DB_Typologies!$AQ$4:$AQ$1445,0)+$A173,MATCH(P$3,TQoL_Indexes!$B$8:$AK$8,0)),"")</f>
        <v/>
      </c>
      <c r="Q173" s="86" t="str">
        <f>IFERROR(INDEX(DB_Typologies!$D$4:$AP$1445,MATCH($A$3,DB_Typologies!$AQ$4:$AQ$1445,0)+$A173,MATCH(Q$3,TQoL_Indexes!$B$8:$AK$8,0)),"")</f>
        <v/>
      </c>
      <c r="R173" s="86" t="str">
        <f>IFERROR(INDEX(DB_Typologies!$D$4:$AP$1445,MATCH($A$3,DB_Typologies!$AQ$4:$AQ$1445,0)+$A173,MATCH(R$3,TQoL_Indexes!$B$8:$AK$8,0)),"")</f>
        <v/>
      </c>
      <c r="S173" s="86" t="str">
        <f>IFERROR(INDEX(DB_Typologies!$D$4:$AP$1445,MATCH($A$3,DB_Typologies!$AQ$4:$AQ$1445,0)+$A173,MATCH(S$3,TQoL_Indexes!$B$8:$AK$8,0)),"")</f>
        <v/>
      </c>
      <c r="T173" s="86" t="str">
        <f>IFERROR(INDEX(DB_Typologies!$D$4:$AP$1445,MATCH($A$3,DB_Typologies!$AQ$4:$AQ$1445,0)+$A173,MATCH(T$3,TQoL_Indexes!$B$8:$AK$8,0)),"")</f>
        <v/>
      </c>
      <c r="U173" s="86" t="str">
        <f>IFERROR(INDEX(DB_Typologies!$D$4:$AP$1445,MATCH($A$3,DB_Typologies!$AQ$4:$AQ$1445,0)+$A173,MATCH(U$3,TQoL_Indexes!$B$8:$AK$8,0)),"")</f>
        <v/>
      </c>
      <c r="V173" s="86" t="str">
        <f>IFERROR(INDEX(DB_Typologies!$D$4:$AP$1445,MATCH($A$3,DB_Typologies!$AQ$4:$AQ$1445,0)+$A173,MATCH(V$3,TQoL_Indexes!$B$8:$AK$8,0)),"")</f>
        <v/>
      </c>
      <c r="W173" s="86" t="str">
        <f>IFERROR(INDEX(DB_Typologies!$D$4:$AP$1445,MATCH($A$3,DB_Typologies!$AQ$4:$AQ$1445,0)+$A173,MATCH(W$3,TQoL_Indexes!$B$8:$AK$8,0)),"")</f>
        <v/>
      </c>
      <c r="X173" s="86" t="str">
        <f>IFERROR(INDEX(DB_Typologies!$D$4:$AP$1445,MATCH($A$3,DB_Typologies!$AQ$4:$AQ$1445,0)+$A173,MATCH(X$3,TQoL_Indexes!$B$8:$AK$8,0)),"")</f>
        <v/>
      </c>
      <c r="Y173" s="86" t="str">
        <f>IFERROR(INDEX(DB_Typologies!$D$4:$AP$1445,MATCH($A$3,DB_Typologies!$AQ$4:$AQ$1445,0)+$A173,MATCH(Y$3,TQoL_Indexes!$B$8:$AK$8,0)),"")</f>
        <v/>
      </c>
      <c r="Z173" s="86" t="str">
        <f>IFERROR(INDEX(DB_Typologies!$D$4:$AP$1445,MATCH($A$3,DB_Typologies!$AQ$4:$AQ$1445,0)+$A173,MATCH(Z$3,TQoL_Indexes!$B$8:$AK$8,0)),"")</f>
        <v/>
      </c>
      <c r="AA173" s="86" t="str">
        <f>IFERROR(INDEX(DB_Typologies!$D$4:$AP$1445,MATCH($A$3,DB_Typologies!$AQ$4:$AQ$1445,0)+$A173,MATCH(AA$3,TQoL_Indexes!$B$8:$AK$8,0)),"")</f>
        <v/>
      </c>
      <c r="AB173" s="86" t="str">
        <f>IFERROR(INDEX(DB_Typologies!$D$4:$AP$1445,MATCH($A$3,DB_Typologies!$AQ$4:$AQ$1445,0)+$A173,MATCH(AB$3,TQoL_Indexes!$B$8:$AK$8,0)),"")</f>
        <v/>
      </c>
      <c r="AC173" s="86" t="str">
        <f>IFERROR(INDEX(DB_Typologies!$D$4:$AP$1445,MATCH($A$3,DB_Typologies!$AQ$4:$AQ$1445,0)+$A173,MATCH(AC$3,TQoL_Indexes!$B$8:$AK$8,0)),"")</f>
        <v/>
      </c>
      <c r="AD173" s="86" t="str">
        <f>IFERROR(INDEX(DB_Typologies!$D$4:$AP$1445,MATCH($A$3,DB_Typologies!$AQ$4:$AQ$1445,0)+$A173,MATCH(AD$3,TQoL_Indexes!$B$8:$AK$8,0)),"")</f>
        <v/>
      </c>
      <c r="AE173" s="86" t="str">
        <f>IFERROR(INDEX(DB_Typologies!$D$4:$AP$1445,MATCH($A$3,DB_Typologies!$AQ$4:$AQ$1445,0)+$A173,MATCH(AE$3,TQoL_Indexes!$B$8:$AK$8,0)),"")</f>
        <v/>
      </c>
      <c r="AF173" s="86" t="str">
        <f>IFERROR(INDEX(DB_Typologies!$D$4:$AP$1445,MATCH($A$3,DB_Typologies!$AQ$4:$AQ$1445,0)+$A173,MATCH(AF$3,TQoL_Indexes!$B$8:$AK$8,0)),"")</f>
        <v/>
      </c>
      <c r="AG173" s="86" t="str">
        <f>IFERROR(INDEX(DB_Typologies!$D$4:$AP$1445,MATCH($A$3,DB_Typologies!$AQ$4:$AQ$1445,0)+$A173,MATCH(AG$3,TQoL_Indexes!$B$8:$AK$8,0)),"")</f>
        <v/>
      </c>
      <c r="AH173" s="86" t="str">
        <f>IFERROR(INDEX(DB_Typologies!$D$4:$AP$1445,MATCH($A$3,DB_Typologies!$AQ$4:$AQ$1445,0)+$A173,MATCH(AH$3,TQoL_Indexes!$B$8:$AK$8,0)),"")</f>
        <v/>
      </c>
      <c r="AI173" s="86" t="str">
        <f>IFERROR(INDEX(DB_Typologies!$D$4:$AP$1445,MATCH($A$3,DB_Typologies!$AQ$4:$AQ$1445,0)+$A173,MATCH(AI$3,TQoL_Indexes!$B$8:$AK$8,0)),"")</f>
        <v/>
      </c>
      <c r="AJ173" s="86" t="str">
        <f>IFERROR(INDEX(DB_Typologies!$D$4:$AP$1445,MATCH($A$3,DB_Typologies!$AQ$4:$AQ$1445,0)+$A173,MATCH(AJ$3,TQoL_Indexes!$B$8:$AK$8,0)),"")</f>
        <v/>
      </c>
      <c r="AK173" s="86" t="str">
        <f>IFERROR(INDEX(DB_Typologies!$D$4:$AP$1445,MATCH($A$3,DB_Typologies!$AQ$4:$AQ$1445,0)+$A173,MATCH(AK$3,TQoL_Indexes!$B$8:$AK$8,0)),"")</f>
        <v/>
      </c>
      <c r="AL173" s="86" t="str">
        <f>IFERROR(INDEX(DB_Typologies!$D$4:$AP$1445,MATCH($A$3,DB_Typologies!$AQ$4:$AQ$1445,0)+$A173,MATCH(AL$3,TQoL_Indexes!$B$8:$AK$8,0)),"")</f>
        <v/>
      </c>
      <c r="AM173" s="87" t="str">
        <f>IFERROR(INDEX(DB_Typologies!$D$4:$AP$1445,MATCH($A$3,DB_Typologies!$AQ$4:$AQ$1445,0)+$A173,MATCH(AM$3,TQoL_Indexes!$B$8:$AK$8,0)),"")</f>
        <v/>
      </c>
    </row>
    <row r="174" spans="1:39">
      <c r="A174" s="58" t="str">
        <f>IFERROR(IF(A173+1&lt;COUNTIF(DB_Typologies!$AQ$4:$AQ$1445,$A$3),A173+1,""),"")</f>
        <v/>
      </c>
      <c r="B174" s="120" t="str">
        <f>IFERROR(INDEX(DB_Typologies!$D$4:$AP$1445,MATCH($A$3,DB_Typologies!$AQ$4:$AQ$1445,0)+$A174,MATCH(B$3,TQoL_Indexes!$B$8:$AK$8,0)),"")</f>
        <v/>
      </c>
      <c r="C174" s="86" t="str">
        <f>IFERROR(INDEX(DB_Typologies!$D$4:$AP$1445,MATCH($A$3,DB_Typologies!$AQ$4:$AQ$1445,0)+$A174,MATCH(C$3,TQoL_Indexes!$B$8:$AK$8,0)),"")</f>
        <v/>
      </c>
      <c r="D174" s="87" t="str">
        <f>IFERROR(INDEX(DB_Typologies!$D$4:$AP$1445,MATCH($A$3,DB_Typologies!$AQ$4:$AQ$1445,0)+$A174,MATCH(D$3,TQoL_Indexes!$B$8:$AK$8,0)),"")</f>
        <v/>
      </c>
      <c r="E174" s="86" t="str">
        <f>IFERROR(INDEX(DB_Typologies!$D$4:$AP$1445,MATCH($A$3,DB_Typologies!$AQ$4:$AQ$1445,0)+$A174,MATCH(E$3,TQoL_Indexes!$B$8:$AK$8,0)),"")</f>
        <v/>
      </c>
      <c r="F174" s="86" t="str">
        <f>IFERROR(INDEX(DB_Typologies!$D$4:$AP$1445,MATCH($A$3,DB_Typologies!$AQ$4:$AQ$1445,0)+$A174,MATCH(F$3,TQoL_Indexes!$B$8:$AK$8,0)),"")</f>
        <v/>
      </c>
      <c r="G174" s="86" t="str">
        <f>IFERROR(INDEX(DB_Typologies!$D$4:$AP$1445,MATCH($A$3,DB_Typologies!$AQ$4:$AQ$1445,0)+$A174,MATCH(G$3,TQoL_Indexes!$B$8:$AK$8,0)),"")</f>
        <v/>
      </c>
      <c r="H174" s="86" t="str">
        <f>IFERROR(INDEX(DB_Typologies!$D$4:$AP$1445,MATCH($A$3,DB_Typologies!$AQ$4:$AQ$1445,0)+$A174,MATCH(H$3,TQoL_Indexes!$B$8:$AK$8,0)),"")</f>
        <v/>
      </c>
      <c r="I174" s="86" t="str">
        <f>IFERROR(INDEX(DB_Typologies!$D$4:$AP$1445,MATCH($A$3,DB_Typologies!$AQ$4:$AQ$1445,0)+$A174,MATCH(I$3,TQoL_Indexes!$B$8:$AK$8,0)),"")</f>
        <v/>
      </c>
      <c r="J174" s="86" t="str">
        <f>IFERROR(INDEX(DB_Typologies!$D$4:$AP$1445,MATCH($A$3,DB_Typologies!$AQ$4:$AQ$1445,0)+$A174,MATCH(J$3,TQoL_Indexes!$B$8:$AK$8,0)),"")</f>
        <v/>
      </c>
      <c r="K174" s="86" t="str">
        <f>IFERROR(INDEX(DB_Typologies!$D$4:$AP$1445,MATCH($A$3,DB_Typologies!$AQ$4:$AQ$1445,0)+$A174,MATCH(K$3,TQoL_Indexes!$B$8:$AK$8,0)),"")</f>
        <v/>
      </c>
      <c r="L174" s="86" t="str">
        <f>IFERROR(INDEX(DB_Typologies!$D$4:$AP$1445,MATCH($A$3,DB_Typologies!$AQ$4:$AQ$1445,0)+$A174,MATCH(L$3,TQoL_Indexes!$B$8:$AK$8,0)),"")</f>
        <v/>
      </c>
      <c r="M174" s="86" t="str">
        <f>IFERROR(INDEX(DB_Typologies!$D$4:$AP$1445,MATCH($A$3,DB_Typologies!$AQ$4:$AQ$1445,0)+$A174,MATCH(M$3,TQoL_Indexes!$B$8:$AK$8,0)),"")</f>
        <v/>
      </c>
      <c r="N174" s="86" t="str">
        <f>IFERROR(INDEX(DB_Typologies!$D$4:$AP$1445,MATCH($A$3,DB_Typologies!$AQ$4:$AQ$1445,0)+$A174,MATCH(N$3,TQoL_Indexes!$B$8:$AK$8,0)),"")</f>
        <v/>
      </c>
      <c r="O174" s="86" t="str">
        <f>IFERROR(INDEX(DB_Typologies!$D$4:$AP$1445,MATCH($A$3,DB_Typologies!$AQ$4:$AQ$1445,0)+$A174,MATCH(O$3,TQoL_Indexes!$B$8:$AK$8,0)),"")</f>
        <v/>
      </c>
      <c r="P174" s="86" t="str">
        <f>IFERROR(INDEX(DB_Typologies!$D$4:$AP$1445,MATCH($A$3,DB_Typologies!$AQ$4:$AQ$1445,0)+$A174,MATCH(P$3,TQoL_Indexes!$B$8:$AK$8,0)),"")</f>
        <v/>
      </c>
      <c r="Q174" s="86" t="str">
        <f>IFERROR(INDEX(DB_Typologies!$D$4:$AP$1445,MATCH($A$3,DB_Typologies!$AQ$4:$AQ$1445,0)+$A174,MATCH(Q$3,TQoL_Indexes!$B$8:$AK$8,0)),"")</f>
        <v/>
      </c>
      <c r="R174" s="86" t="str">
        <f>IFERROR(INDEX(DB_Typologies!$D$4:$AP$1445,MATCH($A$3,DB_Typologies!$AQ$4:$AQ$1445,0)+$A174,MATCH(R$3,TQoL_Indexes!$B$8:$AK$8,0)),"")</f>
        <v/>
      </c>
      <c r="S174" s="86" t="str">
        <f>IFERROR(INDEX(DB_Typologies!$D$4:$AP$1445,MATCH($A$3,DB_Typologies!$AQ$4:$AQ$1445,0)+$A174,MATCH(S$3,TQoL_Indexes!$B$8:$AK$8,0)),"")</f>
        <v/>
      </c>
      <c r="T174" s="86" t="str">
        <f>IFERROR(INDEX(DB_Typologies!$D$4:$AP$1445,MATCH($A$3,DB_Typologies!$AQ$4:$AQ$1445,0)+$A174,MATCH(T$3,TQoL_Indexes!$B$8:$AK$8,0)),"")</f>
        <v/>
      </c>
      <c r="U174" s="86" t="str">
        <f>IFERROR(INDEX(DB_Typologies!$D$4:$AP$1445,MATCH($A$3,DB_Typologies!$AQ$4:$AQ$1445,0)+$A174,MATCH(U$3,TQoL_Indexes!$B$8:$AK$8,0)),"")</f>
        <v/>
      </c>
      <c r="V174" s="86" t="str">
        <f>IFERROR(INDEX(DB_Typologies!$D$4:$AP$1445,MATCH($A$3,DB_Typologies!$AQ$4:$AQ$1445,0)+$A174,MATCH(V$3,TQoL_Indexes!$B$8:$AK$8,0)),"")</f>
        <v/>
      </c>
      <c r="W174" s="86" t="str">
        <f>IFERROR(INDEX(DB_Typologies!$D$4:$AP$1445,MATCH($A$3,DB_Typologies!$AQ$4:$AQ$1445,0)+$A174,MATCH(W$3,TQoL_Indexes!$B$8:$AK$8,0)),"")</f>
        <v/>
      </c>
      <c r="X174" s="86" t="str">
        <f>IFERROR(INDEX(DB_Typologies!$D$4:$AP$1445,MATCH($A$3,DB_Typologies!$AQ$4:$AQ$1445,0)+$A174,MATCH(X$3,TQoL_Indexes!$B$8:$AK$8,0)),"")</f>
        <v/>
      </c>
      <c r="Y174" s="86" t="str">
        <f>IFERROR(INDEX(DB_Typologies!$D$4:$AP$1445,MATCH($A$3,DB_Typologies!$AQ$4:$AQ$1445,0)+$A174,MATCH(Y$3,TQoL_Indexes!$B$8:$AK$8,0)),"")</f>
        <v/>
      </c>
      <c r="Z174" s="86" t="str">
        <f>IFERROR(INDEX(DB_Typologies!$D$4:$AP$1445,MATCH($A$3,DB_Typologies!$AQ$4:$AQ$1445,0)+$A174,MATCH(Z$3,TQoL_Indexes!$B$8:$AK$8,0)),"")</f>
        <v/>
      </c>
      <c r="AA174" s="86" t="str">
        <f>IFERROR(INDEX(DB_Typologies!$D$4:$AP$1445,MATCH($A$3,DB_Typologies!$AQ$4:$AQ$1445,0)+$A174,MATCH(AA$3,TQoL_Indexes!$B$8:$AK$8,0)),"")</f>
        <v/>
      </c>
      <c r="AB174" s="86" t="str">
        <f>IFERROR(INDEX(DB_Typologies!$D$4:$AP$1445,MATCH($A$3,DB_Typologies!$AQ$4:$AQ$1445,0)+$A174,MATCH(AB$3,TQoL_Indexes!$B$8:$AK$8,0)),"")</f>
        <v/>
      </c>
      <c r="AC174" s="86" t="str">
        <f>IFERROR(INDEX(DB_Typologies!$D$4:$AP$1445,MATCH($A$3,DB_Typologies!$AQ$4:$AQ$1445,0)+$A174,MATCH(AC$3,TQoL_Indexes!$B$8:$AK$8,0)),"")</f>
        <v/>
      </c>
      <c r="AD174" s="86" t="str">
        <f>IFERROR(INDEX(DB_Typologies!$D$4:$AP$1445,MATCH($A$3,DB_Typologies!$AQ$4:$AQ$1445,0)+$A174,MATCH(AD$3,TQoL_Indexes!$B$8:$AK$8,0)),"")</f>
        <v/>
      </c>
      <c r="AE174" s="86" t="str">
        <f>IFERROR(INDEX(DB_Typologies!$D$4:$AP$1445,MATCH($A$3,DB_Typologies!$AQ$4:$AQ$1445,0)+$A174,MATCH(AE$3,TQoL_Indexes!$B$8:$AK$8,0)),"")</f>
        <v/>
      </c>
      <c r="AF174" s="86" t="str">
        <f>IFERROR(INDEX(DB_Typologies!$D$4:$AP$1445,MATCH($A$3,DB_Typologies!$AQ$4:$AQ$1445,0)+$A174,MATCH(AF$3,TQoL_Indexes!$B$8:$AK$8,0)),"")</f>
        <v/>
      </c>
      <c r="AG174" s="86" t="str">
        <f>IFERROR(INDEX(DB_Typologies!$D$4:$AP$1445,MATCH($A$3,DB_Typologies!$AQ$4:$AQ$1445,0)+$A174,MATCH(AG$3,TQoL_Indexes!$B$8:$AK$8,0)),"")</f>
        <v/>
      </c>
      <c r="AH174" s="86" t="str">
        <f>IFERROR(INDEX(DB_Typologies!$D$4:$AP$1445,MATCH($A$3,DB_Typologies!$AQ$4:$AQ$1445,0)+$A174,MATCH(AH$3,TQoL_Indexes!$B$8:$AK$8,0)),"")</f>
        <v/>
      </c>
      <c r="AI174" s="86" t="str">
        <f>IFERROR(INDEX(DB_Typologies!$D$4:$AP$1445,MATCH($A$3,DB_Typologies!$AQ$4:$AQ$1445,0)+$A174,MATCH(AI$3,TQoL_Indexes!$B$8:$AK$8,0)),"")</f>
        <v/>
      </c>
      <c r="AJ174" s="86" t="str">
        <f>IFERROR(INDEX(DB_Typologies!$D$4:$AP$1445,MATCH($A$3,DB_Typologies!$AQ$4:$AQ$1445,0)+$A174,MATCH(AJ$3,TQoL_Indexes!$B$8:$AK$8,0)),"")</f>
        <v/>
      </c>
      <c r="AK174" s="86" t="str">
        <f>IFERROR(INDEX(DB_Typologies!$D$4:$AP$1445,MATCH($A$3,DB_Typologies!$AQ$4:$AQ$1445,0)+$A174,MATCH(AK$3,TQoL_Indexes!$B$8:$AK$8,0)),"")</f>
        <v/>
      </c>
      <c r="AL174" s="86" t="str">
        <f>IFERROR(INDEX(DB_Typologies!$D$4:$AP$1445,MATCH($A$3,DB_Typologies!$AQ$4:$AQ$1445,0)+$A174,MATCH(AL$3,TQoL_Indexes!$B$8:$AK$8,0)),"")</f>
        <v/>
      </c>
      <c r="AM174" s="87" t="str">
        <f>IFERROR(INDEX(DB_Typologies!$D$4:$AP$1445,MATCH($A$3,DB_Typologies!$AQ$4:$AQ$1445,0)+$A174,MATCH(AM$3,TQoL_Indexes!$B$8:$AK$8,0)),"")</f>
        <v/>
      </c>
    </row>
    <row r="175" spans="1:39">
      <c r="A175" s="58" t="str">
        <f>IFERROR(IF(A174+1&lt;COUNTIF(DB_Typologies!$AQ$4:$AQ$1445,$A$3),A174+1,""),"")</f>
        <v/>
      </c>
      <c r="B175" s="120" t="str">
        <f>IFERROR(INDEX(DB_Typologies!$D$4:$AP$1445,MATCH($A$3,DB_Typologies!$AQ$4:$AQ$1445,0)+$A175,MATCH(B$3,TQoL_Indexes!$B$8:$AK$8,0)),"")</f>
        <v/>
      </c>
      <c r="C175" s="86" t="str">
        <f>IFERROR(INDEX(DB_Typologies!$D$4:$AP$1445,MATCH($A$3,DB_Typologies!$AQ$4:$AQ$1445,0)+$A175,MATCH(C$3,TQoL_Indexes!$B$8:$AK$8,0)),"")</f>
        <v/>
      </c>
      <c r="D175" s="87" t="str">
        <f>IFERROR(INDEX(DB_Typologies!$D$4:$AP$1445,MATCH($A$3,DB_Typologies!$AQ$4:$AQ$1445,0)+$A175,MATCH(D$3,TQoL_Indexes!$B$8:$AK$8,0)),"")</f>
        <v/>
      </c>
      <c r="E175" s="86" t="str">
        <f>IFERROR(INDEX(DB_Typologies!$D$4:$AP$1445,MATCH($A$3,DB_Typologies!$AQ$4:$AQ$1445,0)+$A175,MATCH(E$3,TQoL_Indexes!$B$8:$AK$8,0)),"")</f>
        <v/>
      </c>
      <c r="F175" s="86" t="str">
        <f>IFERROR(INDEX(DB_Typologies!$D$4:$AP$1445,MATCH($A$3,DB_Typologies!$AQ$4:$AQ$1445,0)+$A175,MATCH(F$3,TQoL_Indexes!$B$8:$AK$8,0)),"")</f>
        <v/>
      </c>
      <c r="G175" s="86" t="str">
        <f>IFERROR(INDEX(DB_Typologies!$D$4:$AP$1445,MATCH($A$3,DB_Typologies!$AQ$4:$AQ$1445,0)+$A175,MATCH(G$3,TQoL_Indexes!$B$8:$AK$8,0)),"")</f>
        <v/>
      </c>
      <c r="H175" s="86" t="str">
        <f>IFERROR(INDEX(DB_Typologies!$D$4:$AP$1445,MATCH($A$3,DB_Typologies!$AQ$4:$AQ$1445,0)+$A175,MATCH(H$3,TQoL_Indexes!$B$8:$AK$8,0)),"")</f>
        <v/>
      </c>
      <c r="I175" s="86" t="str">
        <f>IFERROR(INDEX(DB_Typologies!$D$4:$AP$1445,MATCH($A$3,DB_Typologies!$AQ$4:$AQ$1445,0)+$A175,MATCH(I$3,TQoL_Indexes!$B$8:$AK$8,0)),"")</f>
        <v/>
      </c>
      <c r="J175" s="86" t="str">
        <f>IFERROR(INDEX(DB_Typologies!$D$4:$AP$1445,MATCH($A$3,DB_Typologies!$AQ$4:$AQ$1445,0)+$A175,MATCH(J$3,TQoL_Indexes!$B$8:$AK$8,0)),"")</f>
        <v/>
      </c>
      <c r="K175" s="86" t="str">
        <f>IFERROR(INDEX(DB_Typologies!$D$4:$AP$1445,MATCH($A$3,DB_Typologies!$AQ$4:$AQ$1445,0)+$A175,MATCH(K$3,TQoL_Indexes!$B$8:$AK$8,0)),"")</f>
        <v/>
      </c>
      <c r="L175" s="86" t="str">
        <f>IFERROR(INDEX(DB_Typologies!$D$4:$AP$1445,MATCH($A$3,DB_Typologies!$AQ$4:$AQ$1445,0)+$A175,MATCH(L$3,TQoL_Indexes!$B$8:$AK$8,0)),"")</f>
        <v/>
      </c>
      <c r="M175" s="86" t="str">
        <f>IFERROR(INDEX(DB_Typologies!$D$4:$AP$1445,MATCH($A$3,DB_Typologies!$AQ$4:$AQ$1445,0)+$A175,MATCH(M$3,TQoL_Indexes!$B$8:$AK$8,0)),"")</f>
        <v/>
      </c>
      <c r="N175" s="86" t="str">
        <f>IFERROR(INDEX(DB_Typologies!$D$4:$AP$1445,MATCH($A$3,DB_Typologies!$AQ$4:$AQ$1445,0)+$A175,MATCH(N$3,TQoL_Indexes!$B$8:$AK$8,0)),"")</f>
        <v/>
      </c>
      <c r="O175" s="86" t="str">
        <f>IFERROR(INDEX(DB_Typologies!$D$4:$AP$1445,MATCH($A$3,DB_Typologies!$AQ$4:$AQ$1445,0)+$A175,MATCH(O$3,TQoL_Indexes!$B$8:$AK$8,0)),"")</f>
        <v/>
      </c>
      <c r="P175" s="86" t="str">
        <f>IFERROR(INDEX(DB_Typologies!$D$4:$AP$1445,MATCH($A$3,DB_Typologies!$AQ$4:$AQ$1445,0)+$A175,MATCH(P$3,TQoL_Indexes!$B$8:$AK$8,0)),"")</f>
        <v/>
      </c>
      <c r="Q175" s="86" t="str">
        <f>IFERROR(INDEX(DB_Typologies!$D$4:$AP$1445,MATCH($A$3,DB_Typologies!$AQ$4:$AQ$1445,0)+$A175,MATCH(Q$3,TQoL_Indexes!$B$8:$AK$8,0)),"")</f>
        <v/>
      </c>
      <c r="R175" s="86" t="str">
        <f>IFERROR(INDEX(DB_Typologies!$D$4:$AP$1445,MATCH($A$3,DB_Typologies!$AQ$4:$AQ$1445,0)+$A175,MATCH(R$3,TQoL_Indexes!$B$8:$AK$8,0)),"")</f>
        <v/>
      </c>
      <c r="S175" s="86" t="str">
        <f>IFERROR(INDEX(DB_Typologies!$D$4:$AP$1445,MATCH($A$3,DB_Typologies!$AQ$4:$AQ$1445,0)+$A175,MATCH(S$3,TQoL_Indexes!$B$8:$AK$8,0)),"")</f>
        <v/>
      </c>
      <c r="T175" s="86" t="str">
        <f>IFERROR(INDEX(DB_Typologies!$D$4:$AP$1445,MATCH($A$3,DB_Typologies!$AQ$4:$AQ$1445,0)+$A175,MATCH(T$3,TQoL_Indexes!$B$8:$AK$8,0)),"")</f>
        <v/>
      </c>
      <c r="U175" s="86" t="str">
        <f>IFERROR(INDEX(DB_Typologies!$D$4:$AP$1445,MATCH($A$3,DB_Typologies!$AQ$4:$AQ$1445,0)+$A175,MATCH(U$3,TQoL_Indexes!$B$8:$AK$8,0)),"")</f>
        <v/>
      </c>
      <c r="V175" s="86" t="str">
        <f>IFERROR(INDEX(DB_Typologies!$D$4:$AP$1445,MATCH($A$3,DB_Typologies!$AQ$4:$AQ$1445,0)+$A175,MATCH(V$3,TQoL_Indexes!$B$8:$AK$8,0)),"")</f>
        <v/>
      </c>
      <c r="W175" s="86" t="str">
        <f>IFERROR(INDEX(DB_Typologies!$D$4:$AP$1445,MATCH($A$3,DB_Typologies!$AQ$4:$AQ$1445,0)+$A175,MATCH(W$3,TQoL_Indexes!$B$8:$AK$8,0)),"")</f>
        <v/>
      </c>
      <c r="X175" s="86" t="str">
        <f>IFERROR(INDEX(DB_Typologies!$D$4:$AP$1445,MATCH($A$3,DB_Typologies!$AQ$4:$AQ$1445,0)+$A175,MATCH(X$3,TQoL_Indexes!$B$8:$AK$8,0)),"")</f>
        <v/>
      </c>
      <c r="Y175" s="86" t="str">
        <f>IFERROR(INDEX(DB_Typologies!$D$4:$AP$1445,MATCH($A$3,DB_Typologies!$AQ$4:$AQ$1445,0)+$A175,MATCH(Y$3,TQoL_Indexes!$B$8:$AK$8,0)),"")</f>
        <v/>
      </c>
      <c r="Z175" s="86" t="str">
        <f>IFERROR(INDEX(DB_Typologies!$D$4:$AP$1445,MATCH($A$3,DB_Typologies!$AQ$4:$AQ$1445,0)+$A175,MATCH(Z$3,TQoL_Indexes!$B$8:$AK$8,0)),"")</f>
        <v/>
      </c>
      <c r="AA175" s="86" t="str">
        <f>IFERROR(INDEX(DB_Typologies!$D$4:$AP$1445,MATCH($A$3,DB_Typologies!$AQ$4:$AQ$1445,0)+$A175,MATCH(AA$3,TQoL_Indexes!$B$8:$AK$8,0)),"")</f>
        <v/>
      </c>
      <c r="AB175" s="86" t="str">
        <f>IFERROR(INDEX(DB_Typologies!$D$4:$AP$1445,MATCH($A$3,DB_Typologies!$AQ$4:$AQ$1445,0)+$A175,MATCH(AB$3,TQoL_Indexes!$B$8:$AK$8,0)),"")</f>
        <v/>
      </c>
      <c r="AC175" s="86" t="str">
        <f>IFERROR(INDEX(DB_Typologies!$D$4:$AP$1445,MATCH($A$3,DB_Typologies!$AQ$4:$AQ$1445,0)+$A175,MATCH(AC$3,TQoL_Indexes!$B$8:$AK$8,0)),"")</f>
        <v/>
      </c>
      <c r="AD175" s="86" t="str">
        <f>IFERROR(INDEX(DB_Typologies!$D$4:$AP$1445,MATCH($A$3,DB_Typologies!$AQ$4:$AQ$1445,0)+$A175,MATCH(AD$3,TQoL_Indexes!$B$8:$AK$8,0)),"")</f>
        <v/>
      </c>
      <c r="AE175" s="86" t="str">
        <f>IFERROR(INDEX(DB_Typologies!$D$4:$AP$1445,MATCH($A$3,DB_Typologies!$AQ$4:$AQ$1445,0)+$A175,MATCH(AE$3,TQoL_Indexes!$B$8:$AK$8,0)),"")</f>
        <v/>
      </c>
      <c r="AF175" s="86" t="str">
        <f>IFERROR(INDEX(DB_Typologies!$D$4:$AP$1445,MATCH($A$3,DB_Typologies!$AQ$4:$AQ$1445,0)+$A175,MATCH(AF$3,TQoL_Indexes!$B$8:$AK$8,0)),"")</f>
        <v/>
      </c>
      <c r="AG175" s="86" t="str">
        <f>IFERROR(INDEX(DB_Typologies!$D$4:$AP$1445,MATCH($A$3,DB_Typologies!$AQ$4:$AQ$1445,0)+$A175,MATCH(AG$3,TQoL_Indexes!$B$8:$AK$8,0)),"")</f>
        <v/>
      </c>
      <c r="AH175" s="86" t="str">
        <f>IFERROR(INDEX(DB_Typologies!$D$4:$AP$1445,MATCH($A$3,DB_Typologies!$AQ$4:$AQ$1445,0)+$A175,MATCH(AH$3,TQoL_Indexes!$B$8:$AK$8,0)),"")</f>
        <v/>
      </c>
      <c r="AI175" s="86" t="str">
        <f>IFERROR(INDEX(DB_Typologies!$D$4:$AP$1445,MATCH($A$3,DB_Typologies!$AQ$4:$AQ$1445,0)+$A175,MATCH(AI$3,TQoL_Indexes!$B$8:$AK$8,0)),"")</f>
        <v/>
      </c>
      <c r="AJ175" s="86" t="str">
        <f>IFERROR(INDEX(DB_Typologies!$D$4:$AP$1445,MATCH($A$3,DB_Typologies!$AQ$4:$AQ$1445,0)+$A175,MATCH(AJ$3,TQoL_Indexes!$B$8:$AK$8,0)),"")</f>
        <v/>
      </c>
      <c r="AK175" s="86" t="str">
        <f>IFERROR(INDEX(DB_Typologies!$D$4:$AP$1445,MATCH($A$3,DB_Typologies!$AQ$4:$AQ$1445,0)+$A175,MATCH(AK$3,TQoL_Indexes!$B$8:$AK$8,0)),"")</f>
        <v/>
      </c>
      <c r="AL175" s="86" t="str">
        <f>IFERROR(INDEX(DB_Typologies!$D$4:$AP$1445,MATCH($A$3,DB_Typologies!$AQ$4:$AQ$1445,0)+$A175,MATCH(AL$3,TQoL_Indexes!$B$8:$AK$8,0)),"")</f>
        <v/>
      </c>
      <c r="AM175" s="87" t="str">
        <f>IFERROR(INDEX(DB_Typologies!$D$4:$AP$1445,MATCH($A$3,DB_Typologies!$AQ$4:$AQ$1445,0)+$A175,MATCH(AM$3,TQoL_Indexes!$B$8:$AK$8,0)),"")</f>
        <v/>
      </c>
    </row>
    <row r="176" spans="1:39">
      <c r="A176" s="58" t="str">
        <f>IFERROR(IF(A175+1&lt;COUNTIF(DB_Typologies!$AQ$4:$AQ$1445,$A$3),A175+1,""),"")</f>
        <v/>
      </c>
      <c r="B176" s="120" t="str">
        <f>IFERROR(INDEX(DB_Typologies!$D$4:$AP$1445,MATCH($A$3,DB_Typologies!$AQ$4:$AQ$1445,0)+$A176,MATCH(B$3,TQoL_Indexes!$B$8:$AK$8,0)),"")</f>
        <v/>
      </c>
      <c r="C176" s="86" t="str">
        <f>IFERROR(INDEX(DB_Typologies!$D$4:$AP$1445,MATCH($A$3,DB_Typologies!$AQ$4:$AQ$1445,0)+$A176,MATCH(C$3,TQoL_Indexes!$B$8:$AK$8,0)),"")</f>
        <v/>
      </c>
      <c r="D176" s="87" t="str">
        <f>IFERROR(INDEX(DB_Typologies!$D$4:$AP$1445,MATCH($A$3,DB_Typologies!$AQ$4:$AQ$1445,0)+$A176,MATCH(D$3,TQoL_Indexes!$B$8:$AK$8,0)),"")</f>
        <v/>
      </c>
      <c r="E176" s="86" t="str">
        <f>IFERROR(INDEX(DB_Typologies!$D$4:$AP$1445,MATCH($A$3,DB_Typologies!$AQ$4:$AQ$1445,0)+$A176,MATCH(E$3,TQoL_Indexes!$B$8:$AK$8,0)),"")</f>
        <v/>
      </c>
      <c r="F176" s="86" t="str">
        <f>IFERROR(INDEX(DB_Typologies!$D$4:$AP$1445,MATCH($A$3,DB_Typologies!$AQ$4:$AQ$1445,0)+$A176,MATCH(F$3,TQoL_Indexes!$B$8:$AK$8,0)),"")</f>
        <v/>
      </c>
      <c r="G176" s="86" t="str">
        <f>IFERROR(INDEX(DB_Typologies!$D$4:$AP$1445,MATCH($A$3,DB_Typologies!$AQ$4:$AQ$1445,0)+$A176,MATCH(G$3,TQoL_Indexes!$B$8:$AK$8,0)),"")</f>
        <v/>
      </c>
      <c r="H176" s="86" t="str">
        <f>IFERROR(INDEX(DB_Typologies!$D$4:$AP$1445,MATCH($A$3,DB_Typologies!$AQ$4:$AQ$1445,0)+$A176,MATCH(H$3,TQoL_Indexes!$B$8:$AK$8,0)),"")</f>
        <v/>
      </c>
      <c r="I176" s="86" t="str">
        <f>IFERROR(INDEX(DB_Typologies!$D$4:$AP$1445,MATCH($A$3,DB_Typologies!$AQ$4:$AQ$1445,0)+$A176,MATCH(I$3,TQoL_Indexes!$B$8:$AK$8,0)),"")</f>
        <v/>
      </c>
      <c r="J176" s="86" t="str">
        <f>IFERROR(INDEX(DB_Typologies!$D$4:$AP$1445,MATCH($A$3,DB_Typologies!$AQ$4:$AQ$1445,0)+$A176,MATCH(J$3,TQoL_Indexes!$B$8:$AK$8,0)),"")</f>
        <v/>
      </c>
      <c r="K176" s="86" t="str">
        <f>IFERROR(INDEX(DB_Typologies!$D$4:$AP$1445,MATCH($A$3,DB_Typologies!$AQ$4:$AQ$1445,0)+$A176,MATCH(K$3,TQoL_Indexes!$B$8:$AK$8,0)),"")</f>
        <v/>
      </c>
      <c r="L176" s="86" t="str">
        <f>IFERROR(INDEX(DB_Typologies!$D$4:$AP$1445,MATCH($A$3,DB_Typologies!$AQ$4:$AQ$1445,0)+$A176,MATCH(L$3,TQoL_Indexes!$B$8:$AK$8,0)),"")</f>
        <v/>
      </c>
      <c r="M176" s="86" t="str">
        <f>IFERROR(INDEX(DB_Typologies!$D$4:$AP$1445,MATCH($A$3,DB_Typologies!$AQ$4:$AQ$1445,0)+$A176,MATCH(M$3,TQoL_Indexes!$B$8:$AK$8,0)),"")</f>
        <v/>
      </c>
      <c r="N176" s="86" t="str">
        <f>IFERROR(INDEX(DB_Typologies!$D$4:$AP$1445,MATCH($A$3,DB_Typologies!$AQ$4:$AQ$1445,0)+$A176,MATCH(N$3,TQoL_Indexes!$B$8:$AK$8,0)),"")</f>
        <v/>
      </c>
      <c r="O176" s="86" t="str">
        <f>IFERROR(INDEX(DB_Typologies!$D$4:$AP$1445,MATCH($A$3,DB_Typologies!$AQ$4:$AQ$1445,0)+$A176,MATCH(O$3,TQoL_Indexes!$B$8:$AK$8,0)),"")</f>
        <v/>
      </c>
      <c r="P176" s="86" t="str">
        <f>IFERROR(INDEX(DB_Typologies!$D$4:$AP$1445,MATCH($A$3,DB_Typologies!$AQ$4:$AQ$1445,0)+$A176,MATCH(P$3,TQoL_Indexes!$B$8:$AK$8,0)),"")</f>
        <v/>
      </c>
      <c r="Q176" s="86" t="str">
        <f>IFERROR(INDEX(DB_Typologies!$D$4:$AP$1445,MATCH($A$3,DB_Typologies!$AQ$4:$AQ$1445,0)+$A176,MATCH(Q$3,TQoL_Indexes!$B$8:$AK$8,0)),"")</f>
        <v/>
      </c>
      <c r="R176" s="86" t="str">
        <f>IFERROR(INDEX(DB_Typologies!$D$4:$AP$1445,MATCH($A$3,DB_Typologies!$AQ$4:$AQ$1445,0)+$A176,MATCH(R$3,TQoL_Indexes!$B$8:$AK$8,0)),"")</f>
        <v/>
      </c>
      <c r="S176" s="86" t="str">
        <f>IFERROR(INDEX(DB_Typologies!$D$4:$AP$1445,MATCH($A$3,DB_Typologies!$AQ$4:$AQ$1445,0)+$A176,MATCH(S$3,TQoL_Indexes!$B$8:$AK$8,0)),"")</f>
        <v/>
      </c>
      <c r="T176" s="86" t="str">
        <f>IFERROR(INDEX(DB_Typologies!$D$4:$AP$1445,MATCH($A$3,DB_Typologies!$AQ$4:$AQ$1445,0)+$A176,MATCH(T$3,TQoL_Indexes!$B$8:$AK$8,0)),"")</f>
        <v/>
      </c>
      <c r="U176" s="86" t="str">
        <f>IFERROR(INDEX(DB_Typologies!$D$4:$AP$1445,MATCH($A$3,DB_Typologies!$AQ$4:$AQ$1445,0)+$A176,MATCH(U$3,TQoL_Indexes!$B$8:$AK$8,0)),"")</f>
        <v/>
      </c>
      <c r="V176" s="86" t="str">
        <f>IFERROR(INDEX(DB_Typologies!$D$4:$AP$1445,MATCH($A$3,DB_Typologies!$AQ$4:$AQ$1445,0)+$A176,MATCH(V$3,TQoL_Indexes!$B$8:$AK$8,0)),"")</f>
        <v/>
      </c>
      <c r="W176" s="86" t="str">
        <f>IFERROR(INDEX(DB_Typologies!$D$4:$AP$1445,MATCH($A$3,DB_Typologies!$AQ$4:$AQ$1445,0)+$A176,MATCH(W$3,TQoL_Indexes!$B$8:$AK$8,0)),"")</f>
        <v/>
      </c>
      <c r="X176" s="86" t="str">
        <f>IFERROR(INDEX(DB_Typologies!$D$4:$AP$1445,MATCH($A$3,DB_Typologies!$AQ$4:$AQ$1445,0)+$A176,MATCH(X$3,TQoL_Indexes!$B$8:$AK$8,0)),"")</f>
        <v/>
      </c>
      <c r="Y176" s="86" t="str">
        <f>IFERROR(INDEX(DB_Typologies!$D$4:$AP$1445,MATCH($A$3,DB_Typologies!$AQ$4:$AQ$1445,0)+$A176,MATCH(Y$3,TQoL_Indexes!$B$8:$AK$8,0)),"")</f>
        <v/>
      </c>
      <c r="Z176" s="86" t="str">
        <f>IFERROR(INDEX(DB_Typologies!$D$4:$AP$1445,MATCH($A$3,DB_Typologies!$AQ$4:$AQ$1445,0)+$A176,MATCH(Z$3,TQoL_Indexes!$B$8:$AK$8,0)),"")</f>
        <v/>
      </c>
      <c r="AA176" s="86" t="str">
        <f>IFERROR(INDEX(DB_Typologies!$D$4:$AP$1445,MATCH($A$3,DB_Typologies!$AQ$4:$AQ$1445,0)+$A176,MATCH(AA$3,TQoL_Indexes!$B$8:$AK$8,0)),"")</f>
        <v/>
      </c>
      <c r="AB176" s="86" t="str">
        <f>IFERROR(INDEX(DB_Typologies!$D$4:$AP$1445,MATCH($A$3,DB_Typologies!$AQ$4:$AQ$1445,0)+$A176,MATCH(AB$3,TQoL_Indexes!$B$8:$AK$8,0)),"")</f>
        <v/>
      </c>
      <c r="AC176" s="86" t="str">
        <f>IFERROR(INDEX(DB_Typologies!$D$4:$AP$1445,MATCH($A$3,DB_Typologies!$AQ$4:$AQ$1445,0)+$A176,MATCH(AC$3,TQoL_Indexes!$B$8:$AK$8,0)),"")</f>
        <v/>
      </c>
      <c r="AD176" s="86" t="str">
        <f>IFERROR(INDEX(DB_Typologies!$D$4:$AP$1445,MATCH($A$3,DB_Typologies!$AQ$4:$AQ$1445,0)+$A176,MATCH(AD$3,TQoL_Indexes!$B$8:$AK$8,0)),"")</f>
        <v/>
      </c>
      <c r="AE176" s="86" t="str">
        <f>IFERROR(INDEX(DB_Typologies!$D$4:$AP$1445,MATCH($A$3,DB_Typologies!$AQ$4:$AQ$1445,0)+$A176,MATCH(AE$3,TQoL_Indexes!$B$8:$AK$8,0)),"")</f>
        <v/>
      </c>
      <c r="AF176" s="86" t="str">
        <f>IFERROR(INDEX(DB_Typologies!$D$4:$AP$1445,MATCH($A$3,DB_Typologies!$AQ$4:$AQ$1445,0)+$A176,MATCH(AF$3,TQoL_Indexes!$B$8:$AK$8,0)),"")</f>
        <v/>
      </c>
      <c r="AG176" s="86" t="str">
        <f>IFERROR(INDEX(DB_Typologies!$D$4:$AP$1445,MATCH($A$3,DB_Typologies!$AQ$4:$AQ$1445,0)+$A176,MATCH(AG$3,TQoL_Indexes!$B$8:$AK$8,0)),"")</f>
        <v/>
      </c>
      <c r="AH176" s="86" t="str">
        <f>IFERROR(INDEX(DB_Typologies!$D$4:$AP$1445,MATCH($A$3,DB_Typologies!$AQ$4:$AQ$1445,0)+$A176,MATCH(AH$3,TQoL_Indexes!$B$8:$AK$8,0)),"")</f>
        <v/>
      </c>
      <c r="AI176" s="86" t="str">
        <f>IFERROR(INDEX(DB_Typologies!$D$4:$AP$1445,MATCH($A$3,DB_Typologies!$AQ$4:$AQ$1445,0)+$A176,MATCH(AI$3,TQoL_Indexes!$B$8:$AK$8,0)),"")</f>
        <v/>
      </c>
      <c r="AJ176" s="86" t="str">
        <f>IFERROR(INDEX(DB_Typologies!$D$4:$AP$1445,MATCH($A$3,DB_Typologies!$AQ$4:$AQ$1445,0)+$A176,MATCH(AJ$3,TQoL_Indexes!$B$8:$AK$8,0)),"")</f>
        <v/>
      </c>
      <c r="AK176" s="86" t="str">
        <f>IFERROR(INDEX(DB_Typologies!$D$4:$AP$1445,MATCH($A$3,DB_Typologies!$AQ$4:$AQ$1445,0)+$A176,MATCH(AK$3,TQoL_Indexes!$B$8:$AK$8,0)),"")</f>
        <v/>
      </c>
      <c r="AL176" s="86" t="str">
        <f>IFERROR(INDEX(DB_Typologies!$D$4:$AP$1445,MATCH($A$3,DB_Typologies!$AQ$4:$AQ$1445,0)+$A176,MATCH(AL$3,TQoL_Indexes!$B$8:$AK$8,0)),"")</f>
        <v/>
      </c>
      <c r="AM176" s="87" t="str">
        <f>IFERROR(INDEX(DB_Typologies!$D$4:$AP$1445,MATCH($A$3,DB_Typologies!$AQ$4:$AQ$1445,0)+$A176,MATCH(AM$3,TQoL_Indexes!$B$8:$AK$8,0)),"")</f>
        <v/>
      </c>
    </row>
    <row r="177" spans="1:39">
      <c r="A177" s="58" t="str">
        <f>IFERROR(IF(A176+1&lt;COUNTIF(DB_Typologies!$AQ$4:$AQ$1445,$A$3),A176+1,""),"")</f>
        <v/>
      </c>
      <c r="B177" s="120" t="str">
        <f>IFERROR(INDEX(DB_Typologies!$D$4:$AP$1445,MATCH($A$3,DB_Typologies!$AQ$4:$AQ$1445,0)+$A177,MATCH(B$3,TQoL_Indexes!$B$8:$AK$8,0)),"")</f>
        <v/>
      </c>
      <c r="C177" s="86" t="str">
        <f>IFERROR(INDEX(DB_Typologies!$D$4:$AP$1445,MATCH($A$3,DB_Typologies!$AQ$4:$AQ$1445,0)+$A177,MATCH(C$3,TQoL_Indexes!$B$8:$AK$8,0)),"")</f>
        <v/>
      </c>
      <c r="D177" s="87" t="str">
        <f>IFERROR(INDEX(DB_Typologies!$D$4:$AP$1445,MATCH($A$3,DB_Typologies!$AQ$4:$AQ$1445,0)+$A177,MATCH(D$3,TQoL_Indexes!$B$8:$AK$8,0)),"")</f>
        <v/>
      </c>
      <c r="E177" s="86" t="str">
        <f>IFERROR(INDEX(DB_Typologies!$D$4:$AP$1445,MATCH($A$3,DB_Typologies!$AQ$4:$AQ$1445,0)+$A177,MATCH(E$3,TQoL_Indexes!$B$8:$AK$8,0)),"")</f>
        <v/>
      </c>
      <c r="F177" s="86" t="str">
        <f>IFERROR(INDEX(DB_Typologies!$D$4:$AP$1445,MATCH($A$3,DB_Typologies!$AQ$4:$AQ$1445,0)+$A177,MATCH(F$3,TQoL_Indexes!$B$8:$AK$8,0)),"")</f>
        <v/>
      </c>
      <c r="G177" s="86" t="str">
        <f>IFERROR(INDEX(DB_Typologies!$D$4:$AP$1445,MATCH($A$3,DB_Typologies!$AQ$4:$AQ$1445,0)+$A177,MATCH(G$3,TQoL_Indexes!$B$8:$AK$8,0)),"")</f>
        <v/>
      </c>
      <c r="H177" s="86" t="str">
        <f>IFERROR(INDEX(DB_Typologies!$D$4:$AP$1445,MATCH($A$3,DB_Typologies!$AQ$4:$AQ$1445,0)+$A177,MATCH(H$3,TQoL_Indexes!$B$8:$AK$8,0)),"")</f>
        <v/>
      </c>
      <c r="I177" s="86" t="str">
        <f>IFERROR(INDEX(DB_Typologies!$D$4:$AP$1445,MATCH($A$3,DB_Typologies!$AQ$4:$AQ$1445,0)+$A177,MATCH(I$3,TQoL_Indexes!$B$8:$AK$8,0)),"")</f>
        <v/>
      </c>
      <c r="J177" s="86" t="str">
        <f>IFERROR(INDEX(DB_Typologies!$D$4:$AP$1445,MATCH($A$3,DB_Typologies!$AQ$4:$AQ$1445,0)+$A177,MATCH(J$3,TQoL_Indexes!$B$8:$AK$8,0)),"")</f>
        <v/>
      </c>
      <c r="K177" s="86" t="str">
        <f>IFERROR(INDEX(DB_Typologies!$D$4:$AP$1445,MATCH($A$3,DB_Typologies!$AQ$4:$AQ$1445,0)+$A177,MATCH(K$3,TQoL_Indexes!$B$8:$AK$8,0)),"")</f>
        <v/>
      </c>
      <c r="L177" s="86" t="str">
        <f>IFERROR(INDEX(DB_Typologies!$D$4:$AP$1445,MATCH($A$3,DB_Typologies!$AQ$4:$AQ$1445,0)+$A177,MATCH(L$3,TQoL_Indexes!$B$8:$AK$8,0)),"")</f>
        <v/>
      </c>
      <c r="M177" s="86" t="str">
        <f>IFERROR(INDEX(DB_Typologies!$D$4:$AP$1445,MATCH($A$3,DB_Typologies!$AQ$4:$AQ$1445,0)+$A177,MATCH(M$3,TQoL_Indexes!$B$8:$AK$8,0)),"")</f>
        <v/>
      </c>
      <c r="N177" s="86" t="str">
        <f>IFERROR(INDEX(DB_Typologies!$D$4:$AP$1445,MATCH($A$3,DB_Typologies!$AQ$4:$AQ$1445,0)+$A177,MATCH(N$3,TQoL_Indexes!$B$8:$AK$8,0)),"")</f>
        <v/>
      </c>
      <c r="O177" s="86" t="str">
        <f>IFERROR(INDEX(DB_Typologies!$D$4:$AP$1445,MATCH($A$3,DB_Typologies!$AQ$4:$AQ$1445,0)+$A177,MATCH(O$3,TQoL_Indexes!$B$8:$AK$8,0)),"")</f>
        <v/>
      </c>
      <c r="P177" s="86" t="str">
        <f>IFERROR(INDEX(DB_Typologies!$D$4:$AP$1445,MATCH($A$3,DB_Typologies!$AQ$4:$AQ$1445,0)+$A177,MATCH(P$3,TQoL_Indexes!$B$8:$AK$8,0)),"")</f>
        <v/>
      </c>
      <c r="Q177" s="86" t="str">
        <f>IFERROR(INDEX(DB_Typologies!$D$4:$AP$1445,MATCH($A$3,DB_Typologies!$AQ$4:$AQ$1445,0)+$A177,MATCH(Q$3,TQoL_Indexes!$B$8:$AK$8,0)),"")</f>
        <v/>
      </c>
      <c r="R177" s="86" t="str">
        <f>IFERROR(INDEX(DB_Typologies!$D$4:$AP$1445,MATCH($A$3,DB_Typologies!$AQ$4:$AQ$1445,0)+$A177,MATCH(R$3,TQoL_Indexes!$B$8:$AK$8,0)),"")</f>
        <v/>
      </c>
      <c r="S177" s="86" t="str">
        <f>IFERROR(INDEX(DB_Typologies!$D$4:$AP$1445,MATCH($A$3,DB_Typologies!$AQ$4:$AQ$1445,0)+$A177,MATCH(S$3,TQoL_Indexes!$B$8:$AK$8,0)),"")</f>
        <v/>
      </c>
      <c r="T177" s="86" t="str">
        <f>IFERROR(INDEX(DB_Typologies!$D$4:$AP$1445,MATCH($A$3,DB_Typologies!$AQ$4:$AQ$1445,0)+$A177,MATCH(T$3,TQoL_Indexes!$B$8:$AK$8,0)),"")</f>
        <v/>
      </c>
      <c r="U177" s="86" t="str">
        <f>IFERROR(INDEX(DB_Typologies!$D$4:$AP$1445,MATCH($A$3,DB_Typologies!$AQ$4:$AQ$1445,0)+$A177,MATCH(U$3,TQoL_Indexes!$B$8:$AK$8,0)),"")</f>
        <v/>
      </c>
      <c r="V177" s="86" t="str">
        <f>IFERROR(INDEX(DB_Typologies!$D$4:$AP$1445,MATCH($A$3,DB_Typologies!$AQ$4:$AQ$1445,0)+$A177,MATCH(V$3,TQoL_Indexes!$B$8:$AK$8,0)),"")</f>
        <v/>
      </c>
      <c r="W177" s="86" t="str">
        <f>IFERROR(INDEX(DB_Typologies!$D$4:$AP$1445,MATCH($A$3,DB_Typologies!$AQ$4:$AQ$1445,0)+$A177,MATCH(W$3,TQoL_Indexes!$B$8:$AK$8,0)),"")</f>
        <v/>
      </c>
      <c r="X177" s="86" t="str">
        <f>IFERROR(INDEX(DB_Typologies!$D$4:$AP$1445,MATCH($A$3,DB_Typologies!$AQ$4:$AQ$1445,0)+$A177,MATCH(X$3,TQoL_Indexes!$B$8:$AK$8,0)),"")</f>
        <v/>
      </c>
      <c r="Y177" s="86" t="str">
        <f>IFERROR(INDEX(DB_Typologies!$D$4:$AP$1445,MATCH($A$3,DB_Typologies!$AQ$4:$AQ$1445,0)+$A177,MATCH(Y$3,TQoL_Indexes!$B$8:$AK$8,0)),"")</f>
        <v/>
      </c>
      <c r="Z177" s="86" t="str">
        <f>IFERROR(INDEX(DB_Typologies!$D$4:$AP$1445,MATCH($A$3,DB_Typologies!$AQ$4:$AQ$1445,0)+$A177,MATCH(Z$3,TQoL_Indexes!$B$8:$AK$8,0)),"")</f>
        <v/>
      </c>
      <c r="AA177" s="86" t="str">
        <f>IFERROR(INDEX(DB_Typologies!$D$4:$AP$1445,MATCH($A$3,DB_Typologies!$AQ$4:$AQ$1445,0)+$A177,MATCH(AA$3,TQoL_Indexes!$B$8:$AK$8,0)),"")</f>
        <v/>
      </c>
      <c r="AB177" s="86" t="str">
        <f>IFERROR(INDEX(DB_Typologies!$D$4:$AP$1445,MATCH($A$3,DB_Typologies!$AQ$4:$AQ$1445,0)+$A177,MATCH(AB$3,TQoL_Indexes!$B$8:$AK$8,0)),"")</f>
        <v/>
      </c>
      <c r="AC177" s="86" t="str">
        <f>IFERROR(INDEX(DB_Typologies!$D$4:$AP$1445,MATCH($A$3,DB_Typologies!$AQ$4:$AQ$1445,0)+$A177,MATCH(AC$3,TQoL_Indexes!$B$8:$AK$8,0)),"")</f>
        <v/>
      </c>
      <c r="AD177" s="86" t="str">
        <f>IFERROR(INDEX(DB_Typologies!$D$4:$AP$1445,MATCH($A$3,DB_Typologies!$AQ$4:$AQ$1445,0)+$A177,MATCH(AD$3,TQoL_Indexes!$B$8:$AK$8,0)),"")</f>
        <v/>
      </c>
      <c r="AE177" s="86" t="str">
        <f>IFERROR(INDEX(DB_Typologies!$D$4:$AP$1445,MATCH($A$3,DB_Typologies!$AQ$4:$AQ$1445,0)+$A177,MATCH(AE$3,TQoL_Indexes!$B$8:$AK$8,0)),"")</f>
        <v/>
      </c>
      <c r="AF177" s="86" t="str">
        <f>IFERROR(INDEX(DB_Typologies!$D$4:$AP$1445,MATCH($A$3,DB_Typologies!$AQ$4:$AQ$1445,0)+$A177,MATCH(AF$3,TQoL_Indexes!$B$8:$AK$8,0)),"")</f>
        <v/>
      </c>
      <c r="AG177" s="86" t="str">
        <f>IFERROR(INDEX(DB_Typologies!$D$4:$AP$1445,MATCH($A$3,DB_Typologies!$AQ$4:$AQ$1445,0)+$A177,MATCH(AG$3,TQoL_Indexes!$B$8:$AK$8,0)),"")</f>
        <v/>
      </c>
      <c r="AH177" s="86" t="str">
        <f>IFERROR(INDEX(DB_Typologies!$D$4:$AP$1445,MATCH($A$3,DB_Typologies!$AQ$4:$AQ$1445,0)+$A177,MATCH(AH$3,TQoL_Indexes!$B$8:$AK$8,0)),"")</f>
        <v/>
      </c>
      <c r="AI177" s="86" t="str">
        <f>IFERROR(INDEX(DB_Typologies!$D$4:$AP$1445,MATCH($A$3,DB_Typologies!$AQ$4:$AQ$1445,0)+$A177,MATCH(AI$3,TQoL_Indexes!$B$8:$AK$8,0)),"")</f>
        <v/>
      </c>
      <c r="AJ177" s="86" t="str">
        <f>IFERROR(INDEX(DB_Typologies!$D$4:$AP$1445,MATCH($A$3,DB_Typologies!$AQ$4:$AQ$1445,0)+$A177,MATCH(AJ$3,TQoL_Indexes!$B$8:$AK$8,0)),"")</f>
        <v/>
      </c>
      <c r="AK177" s="86" t="str">
        <f>IFERROR(INDEX(DB_Typologies!$D$4:$AP$1445,MATCH($A$3,DB_Typologies!$AQ$4:$AQ$1445,0)+$A177,MATCH(AK$3,TQoL_Indexes!$B$8:$AK$8,0)),"")</f>
        <v/>
      </c>
      <c r="AL177" s="86" t="str">
        <f>IFERROR(INDEX(DB_Typologies!$D$4:$AP$1445,MATCH($A$3,DB_Typologies!$AQ$4:$AQ$1445,0)+$A177,MATCH(AL$3,TQoL_Indexes!$B$8:$AK$8,0)),"")</f>
        <v/>
      </c>
      <c r="AM177" s="87" t="str">
        <f>IFERROR(INDEX(DB_Typologies!$D$4:$AP$1445,MATCH($A$3,DB_Typologies!$AQ$4:$AQ$1445,0)+$A177,MATCH(AM$3,TQoL_Indexes!$B$8:$AK$8,0)),"")</f>
        <v/>
      </c>
    </row>
    <row r="178" spans="1:39">
      <c r="A178" s="58" t="str">
        <f>IFERROR(IF(A177+1&lt;COUNTIF(DB_Typologies!$AQ$4:$AQ$1445,$A$3),A177+1,""),"")</f>
        <v/>
      </c>
      <c r="B178" s="120" t="str">
        <f>IFERROR(INDEX(DB_Typologies!$D$4:$AP$1445,MATCH($A$3,DB_Typologies!$AQ$4:$AQ$1445,0)+$A178,MATCH(B$3,TQoL_Indexes!$B$8:$AK$8,0)),"")</f>
        <v/>
      </c>
      <c r="C178" s="86" t="str">
        <f>IFERROR(INDEX(DB_Typologies!$D$4:$AP$1445,MATCH($A$3,DB_Typologies!$AQ$4:$AQ$1445,0)+$A178,MATCH(C$3,TQoL_Indexes!$B$8:$AK$8,0)),"")</f>
        <v/>
      </c>
      <c r="D178" s="87" t="str">
        <f>IFERROR(INDEX(DB_Typologies!$D$4:$AP$1445,MATCH($A$3,DB_Typologies!$AQ$4:$AQ$1445,0)+$A178,MATCH(D$3,TQoL_Indexes!$B$8:$AK$8,0)),"")</f>
        <v/>
      </c>
      <c r="E178" s="86" t="str">
        <f>IFERROR(INDEX(DB_Typologies!$D$4:$AP$1445,MATCH($A$3,DB_Typologies!$AQ$4:$AQ$1445,0)+$A178,MATCH(E$3,TQoL_Indexes!$B$8:$AK$8,0)),"")</f>
        <v/>
      </c>
      <c r="F178" s="86" t="str">
        <f>IFERROR(INDEX(DB_Typologies!$D$4:$AP$1445,MATCH($A$3,DB_Typologies!$AQ$4:$AQ$1445,0)+$A178,MATCH(F$3,TQoL_Indexes!$B$8:$AK$8,0)),"")</f>
        <v/>
      </c>
      <c r="G178" s="86" t="str">
        <f>IFERROR(INDEX(DB_Typologies!$D$4:$AP$1445,MATCH($A$3,DB_Typologies!$AQ$4:$AQ$1445,0)+$A178,MATCH(G$3,TQoL_Indexes!$B$8:$AK$8,0)),"")</f>
        <v/>
      </c>
      <c r="H178" s="86" t="str">
        <f>IFERROR(INDEX(DB_Typologies!$D$4:$AP$1445,MATCH($A$3,DB_Typologies!$AQ$4:$AQ$1445,0)+$A178,MATCH(H$3,TQoL_Indexes!$B$8:$AK$8,0)),"")</f>
        <v/>
      </c>
      <c r="I178" s="86" t="str">
        <f>IFERROR(INDEX(DB_Typologies!$D$4:$AP$1445,MATCH($A$3,DB_Typologies!$AQ$4:$AQ$1445,0)+$A178,MATCH(I$3,TQoL_Indexes!$B$8:$AK$8,0)),"")</f>
        <v/>
      </c>
      <c r="J178" s="86" t="str">
        <f>IFERROR(INDEX(DB_Typologies!$D$4:$AP$1445,MATCH($A$3,DB_Typologies!$AQ$4:$AQ$1445,0)+$A178,MATCH(J$3,TQoL_Indexes!$B$8:$AK$8,0)),"")</f>
        <v/>
      </c>
      <c r="K178" s="86" t="str">
        <f>IFERROR(INDEX(DB_Typologies!$D$4:$AP$1445,MATCH($A$3,DB_Typologies!$AQ$4:$AQ$1445,0)+$A178,MATCH(K$3,TQoL_Indexes!$B$8:$AK$8,0)),"")</f>
        <v/>
      </c>
      <c r="L178" s="86" t="str">
        <f>IFERROR(INDEX(DB_Typologies!$D$4:$AP$1445,MATCH($A$3,DB_Typologies!$AQ$4:$AQ$1445,0)+$A178,MATCH(L$3,TQoL_Indexes!$B$8:$AK$8,0)),"")</f>
        <v/>
      </c>
      <c r="M178" s="86" t="str">
        <f>IFERROR(INDEX(DB_Typologies!$D$4:$AP$1445,MATCH($A$3,DB_Typologies!$AQ$4:$AQ$1445,0)+$A178,MATCH(M$3,TQoL_Indexes!$B$8:$AK$8,0)),"")</f>
        <v/>
      </c>
      <c r="N178" s="86" t="str">
        <f>IFERROR(INDEX(DB_Typologies!$D$4:$AP$1445,MATCH($A$3,DB_Typologies!$AQ$4:$AQ$1445,0)+$A178,MATCH(N$3,TQoL_Indexes!$B$8:$AK$8,0)),"")</f>
        <v/>
      </c>
      <c r="O178" s="86" t="str">
        <f>IFERROR(INDEX(DB_Typologies!$D$4:$AP$1445,MATCH($A$3,DB_Typologies!$AQ$4:$AQ$1445,0)+$A178,MATCH(O$3,TQoL_Indexes!$B$8:$AK$8,0)),"")</f>
        <v/>
      </c>
      <c r="P178" s="86" t="str">
        <f>IFERROR(INDEX(DB_Typologies!$D$4:$AP$1445,MATCH($A$3,DB_Typologies!$AQ$4:$AQ$1445,0)+$A178,MATCH(P$3,TQoL_Indexes!$B$8:$AK$8,0)),"")</f>
        <v/>
      </c>
      <c r="Q178" s="86" t="str">
        <f>IFERROR(INDEX(DB_Typologies!$D$4:$AP$1445,MATCH($A$3,DB_Typologies!$AQ$4:$AQ$1445,0)+$A178,MATCH(Q$3,TQoL_Indexes!$B$8:$AK$8,0)),"")</f>
        <v/>
      </c>
      <c r="R178" s="86" t="str">
        <f>IFERROR(INDEX(DB_Typologies!$D$4:$AP$1445,MATCH($A$3,DB_Typologies!$AQ$4:$AQ$1445,0)+$A178,MATCH(R$3,TQoL_Indexes!$B$8:$AK$8,0)),"")</f>
        <v/>
      </c>
      <c r="S178" s="86" t="str">
        <f>IFERROR(INDEX(DB_Typologies!$D$4:$AP$1445,MATCH($A$3,DB_Typologies!$AQ$4:$AQ$1445,0)+$A178,MATCH(S$3,TQoL_Indexes!$B$8:$AK$8,0)),"")</f>
        <v/>
      </c>
      <c r="T178" s="86" t="str">
        <f>IFERROR(INDEX(DB_Typologies!$D$4:$AP$1445,MATCH($A$3,DB_Typologies!$AQ$4:$AQ$1445,0)+$A178,MATCH(T$3,TQoL_Indexes!$B$8:$AK$8,0)),"")</f>
        <v/>
      </c>
      <c r="U178" s="86" t="str">
        <f>IFERROR(INDEX(DB_Typologies!$D$4:$AP$1445,MATCH($A$3,DB_Typologies!$AQ$4:$AQ$1445,0)+$A178,MATCH(U$3,TQoL_Indexes!$B$8:$AK$8,0)),"")</f>
        <v/>
      </c>
      <c r="V178" s="86" t="str">
        <f>IFERROR(INDEX(DB_Typologies!$D$4:$AP$1445,MATCH($A$3,DB_Typologies!$AQ$4:$AQ$1445,0)+$A178,MATCH(V$3,TQoL_Indexes!$B$8:$AK$8,0)),"")</f>
        <v/>
      </c>
      <c r="W178" s="86" t="str">
        <f>IFERROR(INDEX(DB_Typologies!$D$4:$AP$1445,MATCH($A$3,DB_Typologies!$AQ$4:$AQ$1445,0)+$A178,MATCH(W$3,TQoL_Indexes!$B$8:$AK$8,0)),"")</f>
        <v/>
      </c>
      <c r="X178" s="86" t="str">
        <f>IFERROR(INDEX(DB_Typologies!$D$4:$AP$1445,MATCH($A$3,DB_Typologies!$AQ$4:$AQ$1445,0)+$A178,MATCH(X$3,TQoL_Indexes!$B$8:$AK$8,0)),"")</f>
        <v/>
      </c>
      <c r="Y178" s="86" t="str">
        <f>IFERROR(INDEX(DB_Typologies!$D$4:$AP$1445,MATCH($A$3,DB_Typologies!$AQ$4:$AQ$1445,0)+$A178,MATCH(Y$3,TQoL_Indexes!$B$8:$AK$8,0)),"")</f>
        <v/>
      </c>
      <c r="Z178" s="86" t="str">
        <f>IFERROR(INDEX(DB_Typologies!$D$4:$AP$1445,MATCH($A$3,DB_Typologies!$AQ$4:$AQ$1445,0)+$A178,MATCH(Z$3,TQoL_Indexes!$B$8:$AK$8,0)),"")</f>
        <v/>
      </c>
      <c r="AA178" s="86" t="str">
        <f>IFERROR(INDEX(DB_Typologies!$D$4:$AP$1445,MATCH($A$3,DB_Typologies!$AQ$4:$AQ$1445,0)+$A178,MATCH(AA$3,TQoL_Indexes!$B$8:$AK$8,0)),"")</f>
        <v/>
      </c>
      <c r="AB178" s="86" t="str">
        <f>IFERROR(INDEX(DB_Typologies!$D$4:$AP$1445,MATCH($A$3,DB_Typologies!$AQ$4:$AQ$1445,0)+$A178,MATCH(AB$3,TQoL_Indexes!$B$8:$AK$8,0)),"")</f>
        <v/>
      </c>
      <c r="AC178" s="86" t="str">
        <f>IFERROR(INDEX(DB_Typologies!$D$4:$AP$1445,MATCH($A$3,DB_Typologies!$AQ$4:$AQ$1445,0)+$A178,MATCH(AC$3,TQoL_Indexes!$B$8:$AK$8,0)),"")</f>
        <v/>
      </c>
      <c r="AD178" s="86" t="str">
        <f>IFERROR(INDEX(DB_Typologies!$D$4:$AP$1445,MATCH($A$3,DB_Typologies!$AQ$4:$AQ$1445,0)+$A178,MATCH(AD$3,TQoL_Indexes!$B$8:$AK$8,0)),"")</f>
        <v/>
      </c>
      <c r="AE178" s="86" t="str">
        <f>IFERROR(INDEX(DB_Typologies!$D$4:$AP$1445,MATCH($A$3,DB_Typologies!$AQ$4:$AQ$1445,0)+$A178,MATCH(AE$3,TQoL_Indexes!$B$8:$AK$8,0)),"")</f>
        <v/>
      </c>
      <c r="AF178" s="86" t="str">
        <f>IFERROR(INDEX(DB_Typologies!$D$4:$AP$1445,MATCH($A$3,DB_Typologies!$AQ$4:$AQ$1445,0)+$A178,MATCH(AF$3,TQoL_Indexes!$B$8:$AK$8,0)),"")</f>
        <v/>
      </c>
      <c r="AG178" s="86" t="str">
        <f>IFERROR(INDEX(DB_Typologies!$D$4:$AP$1445,MATCH($A$3,DB_Typologies!$AQ$4:$AQ$1445,0)+$A178,MATCH(AG$3,TQoL_Indexes!$B$8:$AK$8,0)),"")</f>
        <v/>
      </c>
      <c r="AH178" s="86" t="str">
        <f>IFERROR(INDEX(DB_Typologies!$D$4:$AP$1445,MATCH($A$3,DB_Typologies!$AQ$4:$AQ$1445,0)+$A178,MATCH(AH$3,TQoL_Indexes!$B$8:$AK$8,0)),"")</f>
        <v/>
      </c>
      <c r="AI178" s="86" t="str">
        <f>IFERROR(INDEX(DB_Typologies!$D$4:$AP$1445,MATCH($A$3,DB_Typologies!$AQ$4:$AQ$1445,0)+$A178,MATCH(AI$3,TQoL_Indexes!$B$8:$AK$8,0)),"")</f>
        <v/>
      </c>
      <c r="AJ178" s="86" t="str">
        <f>IFERROR(INDEX(DB_Typologies!$D$4:$AP$1445,MATCH($A$3,DB_Typologies!$AQ$4:$AQ$1445,0)+$A178,MATCH(AJ$3,TQoL_Indexes!$B$8:$AK$8,0)),"")</f>
        <v/>
      </c>
      <c r="AK178" s="86" t="str">
        <f>IFERROR(INDEX(DB_Typologies!$D$4:$AP$1445,MATCH($A$3,DB_Typologies!$AQ$4:$AQ$1445,0)+$A178,MATCH(AK$3,TQoL_Indexes!$B$8:$AK$8,0)),"")</f>
        <v/>
      </c>
      <c r="AL178" s="86" t="str">
        <f>IFERROR(INDEX(DB_Typologies!$D$4:$AP$1445,MATCH($A$3,DB_Typologies!$AQ$4:$AQ$1445,0)+$A178,MATCH(AL$3,TQoL_Indexes!$B$8:$AK$8,0)),"")</f>
        <v/>
      </c>
      <c r="AM178" s="87" t="str">
        <f>IFERROR(INDEX(DB_Typologies!$D$4:$AP$1445,MATCH($A$3,DB_Typologies!$AQ$4:$AQ$1445,0)+$A178,MATCH(AM$3,TQoL_Indexes!$B$8:$AK$8,0)),"")</f>
        <v/>
      </c>
    </row>
    <row r="179" spans="1:39">
      <c r="A179" s="58" t="str">
        <f>IFERROR(IF(A178+1&lt;COUNTIF(DB_Typologies!$AQ$4:$AQ$1445,$A$3),A178+1,""),"")</f>
        <v/>
      </c>
      <c r="B179" s="120" t="str">
        <f>IFERROR(INDEX(DB_Typologies!$D$4:$AP$1445,MATCH($A$3,DB_Typologies!$AQ$4:$AQ$1445,0)+$A179,MATCH(B$3,TQoL_Indexes!$B$8:$AK$8,0)),"")</f>
        <v/>
      </c>
      <c r="C179" s="86" t="str">
        <f>IFERROR(INDEX(DB_Typologies!$D$4:$AP$1445,MATCH($A$3,DB_Typologies!$AQ$4:$AQ$1445,0)+$A179,MATCH(C$3,TQoL_Indexes!$B$8:$AK$8,0)),"")</f>
        <v/>
      </c>
      <c r="D179" s="87" t="str">
        <f>IFERROR(INDEX(DB_Typologies!$D$4:$AP$1445,MATCH($A$3,DB_Typologies!$AQ$4:$AQ$1445,0)+$A179,MATCH(D$3,TQoL_Indexes!$B$8:$AK$8,0)),"")</f>
        <v/>
      </c>
      <c r="E179" s="86" t="str">
        <f>IFERROR(INDEX(DB_Typologies!$D$4:$AP$1445,MATCH($A$3,DB_Typologies!$AQ$4:$AQ$1445,0)+$A179,MATCH(E$3,TQoL_Indexes!$B$8:$AK$8,0)),"")</f>
        <v/>
      </c>
      <c r="F179" s="86" t="str">
        <f>IFERROR(INDEX(DB_Typologies!$D$4:$AP$1445,MATCH($A$3,DB_Typologies!$AQ$4:$AQ$1445,0)+$A179,MATCH(F$3,TQoL_Indexes!$B$8:$AK$8,0)),"")</f>
        <v/>
      </c>
      <c r="G179" s="86" t="str">
        <f>IFERROR(INDEX(DB_Typologies!$D$4:$AP$1445,MATCH($A$3,DB_Typologies!$AQ$4:$AQ$1445,0)+$A179,MATCH(G$3,TQoL_Indexes!$B$8:$AK$8,0)),"")</f>
        <v/>
      </c>
      <c r="H179" s="86" t="str">
        <f>IFERROR(INDEX(DB_Typologies!$D$4:$AP$1445,MATCH($A$3,DB_Typologies!$AQ$4:$AQ$1445,0)+$A179,MATCH(H$3,TQoL_Indexes!$B$8:$AK$8,0)),"")</f>
        <v/>
      </c>
      <c r="I179" s="86" t="str">
        <f>IFERROR(INDEX(DB_Typologies!$D$4:$AP$1445,MATCH($A$3,DB_Typologies!$AQ$4:$AQ$1445,0)+$A179,MATCH(I$3,TQoL_Indexes!$B$8:$AK$8,0)),"")</f>
        <v/>
      </c>
      <c r="J179" s="86" t="str">
        <f>IFERROR(INDEX(DB_Typologies!$D$4:$AP$1445,MATCH($A$3,DB_Typologies!$AQ$4:$AQ$1445,0)+$A179,MATCH(J$3,TQoL_Indexes!$B$8:$AK$8,0)),"")</f>
        <v/>
      </c>
      <c r="K179" s="86" t="str">
        <f>IFERROR(INDEX(DB_Typologies!$D$4:$AP$1445,MATCH($A$3,DB_Typologies!$AQ$4:$AQ$1445,0)+$A179,MATCH(K$3,TQoL_Indexes!$B$8:$AK$8,0)),"")</f>
        <v/>
      </c>
      <c r="L179" s="86" t="str">
        <f>IFERROR(INDEX(DB_Typologies!$D$4:$AP$1445,MATCH($A$3,DB_Typologies!$AQ$4:$AQ$1445,0)+$A179,MATCH(L$3,TQoL_Indexes!$B$8:$AK$8,0)),"")</f>
        <v/>
      </c>
      <c r="M179" s="86" t="str">
        <f>IFERROR(INDEX(DB_Typologies!$D$4:$AP$1445,MATCH($A$3,DB_Typologies!$AQ$4:$AQ$1445,0)+$A179,MATCH(M$3,TQoL_Indexes!$B$8:$AK$8,0)),"")</f>
        <v/>
      </c>
      <c r="N179" s="86" t="str">
        <f>IFERROR(INDEX(DB_Typologies!$D$4:$AP$1445,MATCH($A$3,DB_Typologies!$AQ$4:$AQ$1445,0)+$A179,MATCH(N$3,TQoL_Indexes!$B$8:$AK$8,0)),"")</f>
        <v/>
      </c>
      <c r="O179" s="86" t="str">
        <f>IFERROR(INDEX(DB_Typologies!$D$4:$AP$1445,MATCH($A$3,DB_Typologies!$AQ$4:$AQ$1445,0)+$A179,MATCH(O$3,TQoL_Indexes!$B$8:$AK$8,0)),"")</f>
        <v/>
      </c>
      <c r="P179" s="86" t="str">
        <f>IFERROR(INDEX(DB_Typologies!$D$4:$AP$1445,MATCH($A$3,DB_Typologies!$AQ$4:$AQ$1445,0)+$A179,MATCH(P$3,TQoL_Indexes!$B$8:$AK$8,0)),"")</f>
        <v/>
      </c>
      <c r="Q179" s="86" t="str">
        <f>IFERROR(INDEX(DB_Typologies!$D$4:$AP$1445,MATCH($A$3,DB_Typologies!$AQ$4:$AQ$1445,0)+$A179,MATCH(Q$3,TQoL_Indexes!$B$8:$AK$8,0)),"")</f>
        <v/>
      </c>
      <c r="R179" s="86" t="str">
        <f>IFERROR(INDEX(DB_Typologies!$D$4:$AP$1445,MATCH($A$3,DB_Typologies!$AQ$4:$AQ$1445,0)+$A179,MATCH(R$3,TQoL_Indexes!$B$8:$AK$8,0)),"")</f>
        <v/>
      </c>
      <c r="S179" s="86" t="str">
        <f>IFERROR(INDEX(DB_Typologies!$D$4:$AP$1445,MATCH($A$3,DB_Typologies!$AQ$4:$AQ$1445,0)+$A179,MATCH(S$3,TQoL_Indexes!$B$8:$AK$8,0)),"")</f>
        <v/>
      </c>
      <c r="T179" s="86" t="str">
        <f>IFERROR(INDEX(DB_Typologies!$D$4:$AP$1445,MATCH($A$3,DB_Typologies!$AQ$4:$AQ$1445,0)+$A179,MATCH(T$3,TQoL_Indexes!$B$8:$AK$8,0)),"")</f>
        <v/>
      </c>
      <c r="U179" s="86" t="str">
        <f>IFERROR(INDEX(DB_Typologies!$D$4:$AP$1445,MATCH($A$3,DB_Typologies!$AQ$4:$AQ$1445,0)+$A179,MATCH(U$3,TQoL_Indexes!$B$8:$AK$8,0)),"")</f>
        <v/>
      </c>
      <c r="V179" s="86" t="str">
        <f>IFERROR(INDEX(DB_Typologies!$D$4:$AP$1445,MATCH($A$3,DB_Typologies!$AQ$4:$AQ$1445,0)+$A179,MATCH(V$3,TQoL_Indexes!$B$8:$AK$8,0)),"")</f>
        <v/>
      </c>
      <c r="W179" s="86" t="str">
        <f>IFERROR(INDEX(DB_Typologies!$D$4:$AP$1445,MATCH($A$3,DB_Typologies!$AQ$4:$AQ$1445,0)+$A179,MATCH(W$3,TQoL_Indexes!$B$8:$AK$8,0)),"")</f>
        <v/>
      </c>
      <c r="X179" s="86" t="str">
        <f>IFERROR(INDEX(DB_Typologies!$D$4:$AP$1445,MATCH($A$3,DB_Typologies!$AQ$4:$AQ$1445,0)+$A179,MATCH(X$3,TQoL_Indexes!$B$8:$AK$8,0)),"")</f>
        <v/>
      </c>
      <c r="Y179" s="86" t="str">
        <f>IFERROR(INDEX(DB_Typologies!$D$4:$AP$1445,MATCH($A$3,DB_Typologies!$AQ$4:$AQ$1445,0)+$A179,MATCH(Y$3,TQoL_Indexes!$B$8:$AK$8,0)),"")</f>
        <v/>
      </c>
      <c r="Z179" s="86" t="str">
        <f>IFERROR(INDEX(DB_Typologies!$D$4:$AP$1445,MATCH($A$3,DB_Typologies!$AQ$4:$AQ$1445,0)+$A179,MATCH(Z$3,TQoL_Indexes!$B$8:$AK$8,0)),"")</f>
        <v/>
      </c>
      <c r="AA179" s="86" t="str">
        <f>IFERROR(INDEX(DB_Typologies!$D$4:$AP$1445,MATCH($A$3,DB_Typologies!$AQ$4:$AQ$1445,0)+$A179,MATCH(AA$3,TQoL_Indexes!$B$8:$AK$8,0)),"")</f>
        <v/>
      </c>
      <c r="AB179" s="86" t="str">
        <f>IFERROR(INDEX(DB_Typologies!$D$4:$AP$1445,MATCH($A$3,DB_Typologies!$AQ$4:$AQ$1445,0)+$A179,MATCH(AB$3,TQoL_Indexes!$B$8:$AK$8,0)),"")</f>
        <v/>
      </c>
      <c r="AC179" s="86" t="str">
        <f>IFERROR(INDEX(DB_Typologies!$D$4:$AP$1445,MATCH($A$3,DB_Typologies!$AQ$4:$AQ$1445,0)+$A179,MATCH(AC$3,TQoL_Indexes!$B$8:$AK$8,0)),"")</f>
        <v/>
      </c>
      <c r="AD179" s="86" t="str">
        <f>IFERROR(INDEX(DB_Typologies!$D$4:$AP$1445,MATCH($A$3,DB_Typologies!$AQ$4:$AQ$1445,0)+$A179,MATCH(AD$3,TQoL_Indexes!$B$8:$AK$8,0)),"")</f>
        <v/>
      </c>
      <c r="AE179" s="86" t="str">
        <f>IFERROR(INDEX(DB_Typologies!$D$4:$AP$1445,MATCH($A$3,DB_Typologies!$AQ$4:$AQ$1445,0)+$A179,MATCH(AE$3,TQoL_Indexes!$B$8:$AK$8,0)),"")</f>
        <v/>
      </c>
      <c r="AF179" s="86" t="str">
        <f>IFERROR(INDEX(DB_Typologies!$D$4:$AP$1445,MATCH($A$3,DB_Typologies!$AQ$4:$AQ$1445,0)+$A179,MATCH(AF$3,TQoL_Indexes!$B$8:$AK$8,0)),"")</f>
        <v/>
      </c>
      <c r="AG179" s="86" t="str">
        <f>IFERROR(INDEX(DB_Typologies!$D$4:$AP$1445,MATCH($A$3,DB_Typologies!$AQ$4:$AQ$1445,0)+$A179,MATCH(AG$3,TQoL_Indexes!$B$8:$AK$8,0)),"")</f>
        <v/>
      </c>
      <c r="AH179" s="86" t="str">
        <f>IFERROR(INDEX(DB_Typologies!$D$4:$AP$1445,MATCH($A$3,DB_Typologies!$AQ$4:$AQ$1445,0)+$A179,MATCH(AH$3,TQoL_Indexes!$B$8:$AK$8,0)),"")</f>
        <v/>
      </c>
      <c r="AI179" s="86" t="str">
        <f>IFERROR(INDEX(DB_Typologies!$D$4:$AP$1445,MATCH($A$3,DB_Typologies!$AQ$4:$AQ$1445,0)+$A179,MATCH(AI$3,TQoL_Indexes!$B$8:$AK$8,0)),"")</f>
        <v/>
      </c>
      <c r="AJ179" s="86" t="str">
        <f>IFERROR(INDEX(DB_Typologies!$D$4:$AP$1445,MATCH($A$3,DB_Typologies!$AQ$4:$AQ$1445,0)+$A179,MATCH(AJ$3,TQoL_Indexes!$B$8:$AK$8,0)),"")</f>
        <v/>
      </c>
      <c r="AK179" s="86" t="str">
        <f>IFERROR(INDEX(DB_Typologies!$D$4:$AP$1445,MATCH($A$3,DB_Typologies!$AQ$4:$AQ$1445,0)+$A179,MATCH(AK$3,TQoL_Indexes!$B$8:$AK$8,0)),"")</f>
        <v/>
      </c>
      <c r="AL179" s="86" t="str">
        <f>IFERROR(INDEX(DB_Typologies!$D$4:$AP$1445,MATCH($A$3,DB_Typologies!$AQ$4:$AQ$1445,0)+$A179,MATCH(AL$3,TQoL_Indexes!$B$8:$AK$8,0)),"")</f>
        <v/>
      </c>
      <c r="AM179" s="87" t="str">
        <f>IFERROR(INDEX(DB_Typologies!$D$4:$AP$1445,MATCH($A$3,DB_Typologies!$AQ$4:$AQ$1445,0)+$A179,MATCH(AM$3,TQoL_Indexes!$B$8:$AK$8,0)),"")</f>
        <v/>
      </c>
    </row>
    <row r="180" spans="1:39">
      <c r="A180" s="58" t="str">
        <f>IFERROR(IF(A179+1&lt;COUNTIF(DB_Typologies!$AQ$4:$AQ$1445,$A$3),A179+1,""),"")</f>
        <v/>
      </c>
      <c r="B180" s="120" t="str">
        <f>IFERROR(INDEX(DB_Typologies!$D$4:$AP$1445,MATCH($A$3,DB_Typologies!$AQ$4:$AQ$1445,0)+$A180,MATCH(B$3,TQoL_Indexes!$B$8:$AK$8,0)),"")</f>
        <v/>
      </c>
      <c r="C180" s="86" t="str">
        <f>IFERROR(INDEX(DB_Typologies!$D$4:$AP$1445,MATCH($A$3,DB_Typologies!$AQ$4:$AQ$1445,0)+$A180,MATCH(C$3,TQoL_Indexes!$B$8:$AK$8,0)),"")</f>
        <v/>
      </c>
      <c r="D180" s="87" t="str">
        <f>IFERROR(INDEX(DB_Typologies!$D$4:$AP$1445,MATCH($A$3,DB_Typologies!$AQ$4:$AQ$1445,0)+$A180,MATCH(D$3,TQoL_Indexes!$B$8:$AK$8,0)),"")</f>
        <v/>
      </c>
      <c r="E180" s="86" t="str">
        <f>IFERROR(INDEX(DB_Typologies!$D$4:$AP$1445,MATCH($A$3,DB_Typologies!$AQ$4:$AQ$1445,0)+$A180,MATCH(E$3,TQoL_Indexes!$B$8:$AK$8,0)),"")</f>
        <v/>
      </c>
      <c r="F180" s="86" t="str">
        <f>IFERROR(INDEX(DB_Typologies!$D$4:$AP$1445,MATCH($A$3,DB_Typologies!$AQ$4:$AQ$1445,0)+$A180,MATCH(F$3,TQoL_Indexes!$B$8:$AK$8,0)),"")</f>
        <v/>
      </c>
      <c r="G180" s="86" t="str">
        <f>IFERROR(INDEX(DB_Typologies!$D$4:$AP$1445,MATCH($A$3,DB_Typologies!$AQ$4:$AQ$1445,0)+$A180,MATCH(G$3,TQoL_Indexes!$B$8:$AK$8,0)),"")</f>
        <v/>
      </c>
      <c r="H180" s="86" t="str">
        <f>IFERROR(INDEX(DB_Typologies!$D$4:$AP$1445,MATCH($A$3,DB_Typologies!$AQ$4:$AQ$1445,0)+$A180,MATCH(H$3,TQoL_Indexes!$B$8:$AK$8,0)),"")</f>
        <v/>
      </c>
      <c r="I180" s="86" t="str">
        <f>IFERROR(INDEX(DB_Typologies!$D$4:$AP$1445,MATCH($A$3,DB_Typologies!$AQ$4:$AQ$1445,0)+$A180,MATCH(I$3,TQoL_Indexes!$B$8:$AK$8,0)),"")</f>
        <v/>
      </c>
      <c r="J180" s="86" t="str">
        <f>IFERROR(INDEX(DB_Typologies!$D$4:$AP$1445,MATCH($A$3,DB_Typologies!$AQ$4:$AQ$1445,0)+$A180,MATCH(J$3,TQoL_Indexes!$B$8:$AK$8,0)),"")</f>
        <v/>
      </c>
      <c r="K180" s="86" t="str">
        <f>IFERROR(INDEX(DB_Typologies!$D$4:$AP$1445,MATCH($A$3,DB_Typologies!$AQ$4:$AQ$1445,0)+$A180,MATCH(K$3,TQoL_Indexes!$B$8:$AK$8,0)),"")</f>
        <v/>
      </c>
      <c r="L180" s="86" t="str">
        <f>IFERROR(INDEX(DB_Typologies!$D$4:$AP$1445,MATCH($A$3,DB_Typologies!$AQ$4:$AQ$1445,0)+$A180,MATCH(L$3,TQoL_Indexes!$B$8:$AK$8,0)),"")</f>
        <v/>
      </c>
      <c r="M180" s="86" t="str">
        <f>IFERROR(INDEX(DB_Typologies!$D$4:$AP$1445,MATCH($A$3,DB_Typologies!$AQ$4:$AQ$1445,0)+$A180,MATCH(M$3,TQoL_Indexes!$B$8:$AK$8,0)),"")</f>
        <v/>
      </c>
      <c r="N180" s="86" t="str">
        <f>IFERROR(INDEX(DB_Typologies!$D$4:$AP$1445,MATCH($A$3,DB_Typologies!$AQ$4:$AQ$1445,0)+$A180,MATCH(N$3,TQoL_Indexes!$B$8:$AK$8,0)),"")</f>
        <v/>
      </c>
      <c r="O180" s="86" t="str">
        <f>IFERROR(INDEX(DB_Typologies!$D$4:$AP$1445,MATCH($A$3,DB_Typologies!$AQ$4:$AQ$1445,0)+$A180,MATCH(O$3,TQoL_Indexes!$B$8:$AK$8,0)),"")</f>
        <v/>
      </c>
      <c r="P180" s="86" t="str">
        <f>IFERROR(INDEX(DB_Typologies!$D$4:$AP$1445,MATCH($A$3,DB_Typologies!$AQ$4:$AQ$1445,0)+$A180,MATCH(P$3,TQoL_Indexes!$B$8:$AK$8,0)),"")</f>
        <v/>
      </c>
      <c r="Q180" s="86" t="str">
        <f>IFERROR(INDEX(DB_Typologies!$D$4:$AP$1445,MATCH($A$3,DB_Typologies!$AQ$4:$AQ$1445,0)+$A180,MATCH(Q$3,TQoL_Indexes!$B$8:$AK$8,0)),"")</f>
        <v/>
      </c>
      <c r="R180" s="86" t="str">
        <f>IFERROR(INDEX(DB_Typologies!$D$4:$AP$1445,MATCH($A$3,DB_Typologies!$AQ$4:$AQ$1445,0)+$A180,MATCH(R$3,TQoL_Indexes!$B$8:$AK$8,0)),"")</f>
        <v/>
      </c>
      <c r="S180" s="86" t="str">
        <f>IFERROR(INDEX(DB_Typologies!$D$4:$AP$1445,MATCH($A$3,DB_Typologies!$AQ$4:$AQ$1445,0)+$A180,MATCH(S$3,TQoL_Indexes!$B$8:$AK$8,0)),"")</f>
        <v/>
      </c>
      <c r="T180" s="86" t="str">
        <f>IFERROR(INDEX(DB_Typologies!$D$4:$AP$1445,MATCH($A$3,DB_Typologies!$AQ$4:$AQ$1445,0)+$A180,MATCH(T$3,TQoL_Indexes!$B$8:$AK$8,0)),"")</f>
        <v/>
      </c>
      <c r="U180" s="86" t="str">
        <f>IFERROR(INDEX(DB_Typologies!$D$4:$AP$1445,MATCH($A$3,DB_Typologies!$AQ$4:$AQ$1445,0)+$A180,MATCH(U$3,TQoL_Indexes!$B$8:$AK$8,0)),"")</f>
        <v/>
      </c>
      <c r="V180" s="86" t="str">
        <f>IFERROR(INDEX(DB_Typologies!$D$4:$AP$1445,MATCH($A$3,DB_Typologies!$AQ$4:$AQ$1445,0)+$A180,MATCH(V$3,TQoL_Indexes!$B$8:$AK$8,0)),"")</f>
        <v/>
      </c>
      <c r="W180" s="86" t="str">
        <f>IFERROR(INDEX(DB_Typologies!$D$4:$AP$1445,MATCH($A$3,DB_Typologies!$AQ$4:$AQ$1445,0)+$A180,MATCH(W$3,TQoL_Indexes!$B$8:$AK$8,0)),"")</f>
        <v/>
      </c>
      <c r="X180" s="86" t="str">
        <f>IFERROR(INDEX(DB_Typologies!$D$4:$AP$1445,MATCH($A$3,DB_Typologies!$AQ$4:$AQ$1445,0)+$A180,MATCH(X$3,TQoL_Indexes!$B$8:$AK$8,0)),"")</f>
        <v/>
      </c>
      <c r="Y180" s="86" t="str">
        <f>IFERROR(INDEX(DB_Typologies!$D$4:$AP$1445,MATCH($A$3,DB_Typologies!$AQ$4:$AQ$1445,0)+$A180,MATCH(Y$3,TQoL_Indexes!$B$8:$AK$8,0)),"")</f>
        <v/>
      </c>
      <c r="Z180" s="86" t="str">
        <f>IFERROR(INDEX(DB_Typologies!$D$4:$AP$1445,MATCH($A$3,DB_Typologies!$AQ$4:$AQ$1445,0)+$A180,MATCH(Z$3,TQoL_Indexes!$B$8:$AK$8,0)),"")</f>
        <v/>
      </c>
      <c r="AA180" s="86" t="str">
        <f>IFERROR(INDEX(DB_Typologies!$D$4:$AP$1445,MATCH($A$3,DB_Typologies!$AQ$4:$AQ$1445,0)+$A180,MATCH(AA$3,TQoL_Indexes!$B$8:$AK$8,0)),"")</f>
        <v/>
      </c>
      <c r="AB180" s="86" t="str">
        <f>IFERROR(INDEX(DB_Typologies!$D$4:$AP$1445,MATCH($A$3,DB_Typologies!$AQ$4:$AQ$1445,0)+$A180,MATCH(AB$3,TQoL_Indexes!$B$8:$AK$8,0)),"")</f>
        <v/>
      </c>
      <c r="AC180" s="86" t="str">
        <f>IFERROR(INDEX(DB_Typologies!$D$4:$AP$1445,MATCH($A$3,DB_Typologies!$AQ$4:$AQ$1445,0)+$A180,MATCH(AC$3,TQoL_Indexes!$B$8:$AK$8,0)),"")</f>
        <v/>
      </c>
      <c r="AD180" s="86" t="str">
        <f>IFERROR(INDEX(DB_Typologies!$D$4:$AP$1445,MATCH($A$3,DB_Typologies!$AQ$4:$AQ$1445,0)+$A180,MATCH(AD$3,TQoL_Indexes!$B$8:$AK$8,0)),"")</f>
        <v/>
      </c>
      <c r="AE180" s="86" t="str">
        <f>IFERROR(INDEX(DB_Typologies!$D$4:$AP$1445,MATCH($A$3,DB_Typologies!$AQ$4:$AQ$1445,0)+$A180,MATCH(AE$3,TQoL_Indexes!$B$8:$AK$8,0)),"")</f>
        <v/>
      </c>
      <c r="AF180" s="86" t="str">
        <f>IFERROR(INDEX(DB_Typologies!$D$4:$AP$1445,MATCH($A$3,DB_Typologies!$AQ$4:$AQ$1445,0)+$A180,MATCH(AF$3,TQoL_Indexes!$B$8:$AK$8,0)),"")</f>
        <v/>
      </c>
      <c r="AG180" s="86" t="str">
        <f>IFERROR(INDEX(DB_Typologies!$D$4:$AP$1445,MATCH($A$3,DB_Typologies!$AQ$4:$AQ$1445,0)+$A180,MATCH(AG$3,TQoL_Indexes!$B$8:$AK$8,0)),"")</f>
        <v/>
      </c>
      <c r="AH180" s="86" t="str">
        <f>IFERROR(INDEX(DB_Typologies!$D$4:$AP$1445,MATCH($A$3,DB_Typologies!$AQ$4:$AQ$1445,0)+$A180,MATCH(AH$3,TQoL_Indexes!$B$8:$AK$8,0)),"")</f>
        <v/>
      </c>
      <c r="AI180" s="86" t="str">
        <f>IFERROR(INDEX(DB_Typologies!$D$4:$AP$1445,MATCH($A$3,DB_Typologies!$AQ$4:$AQ$1445,0)+$A180,MATCH(AI$3,TQoL_Indexes!$B$8:$AK$8,0)),"")</f>
        <v/>
      </c>
      <c r="AJ180" s="86" t="str">
        <f>IFERROR(INDEX(DB_Typologies!$D$4:$AP$1445,MATCH($A$3,DB_Typologies!$AQ$4:$AQ$1445,0)+$A180,MATCH(AJ$3,TQoL_Indexes!$B$8:$AK$8,0)),"")</f>
        <v/>
      </c>
      <c r="AK180" s="86" t="str">
        <f>IFERROR(INDEX(DB_Typologies!$D$4:$AP$1445,MATCH($A$3,DB_Typologies!$AQ$4:$AQ$1445,0)+$A180,MATCH(AK$3,TQoL_Indexes!$B$8:$AK$8,0)),"")</f>
        <v/>
      </c>
      <c r="AL180" s="86" t="str">
        <f>IFERROR(INDEX(DB_Typologies!$D$4:$AP$1445,MATCH($A$3,DB_Typologies!$AQ$4:$AQ$1445,0)+$A180,MATCH(AL$3,TQoL_Indexes!$B$8:$AK$8,0)),"")</f>
        <v/>
      </c>
      <c r="AM180" s="87" t="str">
        <f>IFERROR(INDEX(DB_Typologies!$D$4:$AP$1445,MATCH($A$3,DB_Typologies!$AQ$4:$AQ$1445,0)+$A180,MATCH(AM$3,TQoL_Indexes!$B$8:$AK$8,0)),"")</f>
        <v/>
      </c>
    </row>
    <row r="181" spans="1:39">
      <c r="A181" s="58" t="str">
        <f>IFERROR(IF(A180+1&lt;COUNTIF(DB_Typologies!$AQ$4:$AQ$1445,$A$3),A180+1,""),"")</f>
        <v/>
      </c>
      <c r="B181" s="120" t="str">
        <f>IFERROR(INDEX(DB_Typologies!$D$4:$AP$1445,MATCH($A$3,DB_Typologies!$AQ$4:$AQ$1445,0)+$A181,MATCH(B$3,TQoL_Indexes!$B$8:$AK$8,0)),"")</f>
        <v/>
      </c>
      <c r="C181" s="86" t="str">
        <f>IFERROR(INDEX(DB_Typologies!$D$4:$AP$1445,MATCH($A$3,DB_Typologies!$AQ$4:$AQ$1445,0)+$A181,MATCH(C$3,TQoL_Indexes!$B$8:$AK$8,0)),"")</f>
        <v/>
      </c>
      <c r="D181" s="87" t="str">
        <f>IFERROR(INDEX(DB_Typologies!$D$4:$AP$1445,MATCH($A$3,DB_Typologies!$AQ$4:$AQ$1445,0)+$A181,MATCH(D$3,TQoL_Indexes!$B$8:$AK$8,0)),"")</f>
        <v/>
      </c>
      <c r="E181" s="86" t="str">
        <f>IFERROR(INDEX(DB_Typologies!$D$4:$AP$1445,MATCH($A$3,DB_Typologies!$AQ$4:$AQ$1445,0)+$A181,MATCH(E$3,TQoL_Indexes!$B$8:$AK$8,0)),"")</f>
        <v/>
      </c>
      <c r="F181" s="86" t="str">
        <f>IFERROR(INDEX(DB_Typologies!$D$4:$AP$1445,MATCH($A$3,DB_Typologies!$AQ$4:$AQ$1445,0)+$A181,MATCH(F$3,TQoL_Indexes!$B$8:$AK$8,0)),"")</f>
        <v/>
      </c>
      <c r="G181" s="86" t="str">
        <f>IFERROR(INDEX(DB_Typologies!$D$4:$AP$1445,MATCH($A$3,DB_Typologies!$AQ$4:$AQ$1445,0)+$A181,MATCH(G$3,TQoL_Indexes!$B$8:$AK$8,0)),"")</f>
        <v/>
      </c>
      <c r="H181" s="86" t="str">
        <f>IFERROR(INDEX(DB_Typologies!$D$4:$AP$1445,MATCH($A$3,DB_Typologies!$AQ$4:$AQ$1445,0)+$A181,MATCH(H$3,TQoL_Indexes!$B$8:$AK$8,0)),"")</f>
        <v/>
      </c>
      <c r="I181" s="86" t="str">
        <f>IFERROR(INDEX(DB_Typologies!$D$4:$AP$1445,MATCH($A$3,DB_Typologies!$AQ$4:$AQ$1445,0)+$A181,MATCH(I$3,TQoL_Indexes!$B$8:$AK$8,0)),"")</f>
        <v/>
      </c>
      <c r="J181" s="86" t="str">
        <f>IFERROR(INDEX(DB_Typologies!$D$4:$AP$1445,MATCH($A$3,DB_Typologies!$AQ$4:$AQ$1445,0)+$A181,MATCH(J$3,TQoL_Indexes!$B$8:$AK$8,0)),"")</f>
        <v/>
      </c>
      <c r="K181" s="86" t="str">
        <f>IFERROR(INDEX(DB_Typologies!$D$4:$AP$1445,MATCH($A$3,DB_Typologies!$AQ$4:$AQ$1445,0)+$A181,MATCH(K$3,TQoL_Indexes!$B$8:$AK$8,0)),"")</f>
        <v/>
      </c>
      <c r="L181" s="86" t="str">
        <f>IFERROR(INDEX(DB_Typologies!$D$4:$AP$1445,MATCH($A$3,DB_Typologies!$AQ$4:$AQ$1445,0)+$A181,MATCH(L$3,TQoL_Indexes!$B$8:$AK$8,0)),"")</f>
        <v/>
      </c>
      <c r="M181" s="86" t="str">
        <f>IFERROR(INDEX(DB_Typologies!$D$4:$AP$1445,MATCH($A$3,DB_Typologies!$AQ$4:$AQ$1445,0)+$A181,MATCH(M$3,TQoL_Indexes!$B$8:$AK$8,0)),"")</f>
        <v/>
      </c>
      <c r="N181" s="86" t="str">
        <f>IFERROR(INDEX(DB_Typologies!$D$4:$AP$1445,MATCH($A$3,DB_Typologies!$AQ$4:$AQ$1445,0)+$A181,MATCH(N$3,TQoL_Indexes!$B$8:$AK$8,0)),"")</f>
        <v/>
      </c>
      <c r="O181" s="86" t="str">
        <f>IFERROR(INDEX(DB_Typologies!$D$4:$AP$1445,MATCH($A$3,DB_Typologies!$AQ$4:$AQ$1445,0)+$A181,MATCH(O$3,TQoL_Indexes!$B$8:$AK$8,0)),"")</f>
        <v/>
      </c>
      <c r="P181" s="86" t="str">
        <f>IFERROR(INDEX(DB_Typologies!$D$4:$AP$1445,MATCH($A$3,DB_Typologies!$AQ$4:$AQ$1445,0)+$A181,MATCH(P$3,TQoL_Indexes!$B$8:$AK$8,0)),"")</f>
        <v/>
      </c>
      <c r="Q181" s="86" t="str">
        <f>IFERROR(INDEX(DB_Typologies!$D$4:$AP$1445,MATCH($A$3,DB_Typologies!$AQ$4:$AQ$1445,0)+$A181,MATCH(Q$3,TQoL_Indexes!$B$8:$AK$8,0)),"")</f>
        <v/>
      </c>
      <c r="R181" s="86" t="str">
        <f>IFERROR(INDEX(DB_Typologies!$D$4:$AP$1445,MATCH($A$3,DB_Typologies!$AQ$4:$AQ$1445,0)+$A181,MATCH(R$3,TQoL_Indexes!$B$8:$AK$8,0)),"")</f>
        <v/>
      </c>
      <c r="S181" s="86" t="str">
        <f>IFERROR(INDEX(DB_Typologies!$D$4:$AP$1445,MATCH($A$3,DB_Typologies!$AQ$4:$AQ$1445,0)+$A181,MATCH(S$3,TQoL_Indexes!$B$8:$AK$8,0)),"")</f>
        <v/>
      </c>
      <c r="T181" s="86" t="str">
        <f>IFERROR(INDEX(DB_Typologies!$D$4:$AP$1445,MATCH($A$3,DB_Typologies!$AQ$4:$AQ$1445,0)+$A181,MATCH(T$3,TQoL_Indexes!$B$8:$AK$8,0)),"")</f>
        <v/>
      </c>
      <c r="U181" s="86" t="str">
        <f>IFERROR(INDEX(DB_Typologies!$D$4:$AP$1445,MATCH($A$3,DB_Typologies!$AQ$4:$AQ$1445,0)+$A181,MATCH(U$3,TQoL_Indexes!$B$8:$AK$8,0)),"")</f>
        <v/>
      </c>
      <c r="V181" s="86" t="str">
        <f>IFERROR(INDEX(DB_Typologies!$D$4:$AP$1445,MATCH($A$3,DB_Typologies!$AQ$4:$AQ$1445,0)+$A181,MATCH(V$3,TQoL_Indexes!$B$8:$AK$8,0)),"")</f>
        <v/>
      </c>
      <c r="W181" s="86" t="str">
        <f>IFERROR(INDEX(DB_Typologies!$D$4:$AP$1445,MATCH($A$3,DB_Typologies!$AQ$4:$AQ$1445,0)+$A181,MATCH(W$3,TQoL_Indexes!$B$8:$AK$8,0)),"")</f>
        <v/>
      </c>
      <c r="X181" s="86" t="str">
        <f>IFERROR(INDEX(DB_Typologies!$D$4:$AP$1445,MATCH($A$3,DB_Typologies!$AQ$4:$AQ$1445,0)+$A181,MATCH(X$3,TQoL_Indexes!$B$8:$AK$8,0)),"")</f>
        <v/>
      </c>
      <c r="Y181" s="86" t="str">
        <f>IFERROR(INDEX(DB_Typologies!$D$4:$AP$1445,MATCH($A$3,DB_Typologies!$AQ$4:$AQ$1445,0)+$A181,MATCH(Y$3,TQoL_Indexes!$B$8:$AK$8,0)),"")</f>
        <v/>
      </c>
      <c r="Z181" s="86" t="str">
        <f>IFERROR(INDEX(DB_Typologies!$D$4:$AP$1445,MATCH($A$3,DB_Typologies!$AQ$4:$AQ$1445,0)+$A181,MATCH(Z$3,TQoL_Indexes!$B$8:$AK$8,0)),"")</f>
        <v/>
      </c>
      <c r="AA181" s="86" t="str">
        <f>IFERROR(INDEX(DB_Typologies!$D$4:$AP$1445,MATCH($A$3,DB_Typologies!$AQ$4:$AQ$1445,0)+$A181,MATCH(AA$3,TQoL_Indexes!$B$8:$AK$8,0)),"")</f>
        <v/>
      </c>
      <c r="AB181" s="86" t="str">
        <f>IFERROR(INDEX(DB_Typologies!$D$4:$AP$1445,MATCH($A$3,DB_Typologies!$AQ$4:$AQ$1445,0)+$A181,MATCH(AB$3,TQoL_Indexes!$B$8:$AK$8,0)),"")</f>
        <v/>
      </c>
      <c r="AC181" s="86" t="str">
        <f>IFERROR(INDEX(DB_Typologies!$D$4:$AP$1445,MATCH($A$3,DB_Typologies!$AQ$4:$AQ$1445,0)+$A181,MATCH(AC$3,TQoL_Indexes!$B$8:$AK$8,0)),"")</f>
        <v/>
      </c>
      <c r="AD181" s="86" t="str">
        <f>IFERROR(INDEX(DB_Typologies!$D$4:$AP$1445,MATCH($A$3,DB_Typologies!$AQ$4:$AQ$1445,0)+$A181,MATCH(AD$3,TQoL_Indexes!$B$8:$AK$8,0)),"")</f>
        <v/>
      </c>
      <c r="AE181" s="86" t="str">
        <f>IFERROR(INDEX(DB_Typologies!$D$4:$AP$1445,MATCH($A$3,DB_Typologies!$AQ$4:$AQ$1445,0)+$A181,MATCH(AE$3,TQoL_Indexes!$B$8:$AK$8,0)),"")</f>
        <v/>
      </c>
      <c r="AF181" s="86" t="str">
        <f>IFERROR(INDEX(DB_Typologies!$D$4:$AP$1445,MATCH($A$3,DB_Typologies!$AQ$4:$AQ$1445,0)+$A181,MATCH(AF$3,TQoL_Indexes!$B$8:$AK$8,0)),"")</f>
        <v/>
      </c>
      <c r="AG181" s="86" t="str">
        <f>IFERROR(INDEX(DB_Typologies!$D$4:$AP$1445,MATCH($A$3,DB_Typologies!$AQ$4:$AQ$1445,0)+$A181,MATCH(AG$3,TQoL_Indexes!$B$8:$AK$8,0)),"")</f>
        <v/>
      </c>
      <c r="AH181" s="86" t="str">
        <f>IFERROR(INDEX(DB_Typologies!$D$4:$AP$1445,MATCH($A$3,DB_Typologies!$AQ$4:$AQ$1445,0)+$A181,MATCH(AH$3,TQoL_Indexes!$B$8:$AK$8,0)),"")</f>
        <v/>
      </c>
      <c r="AI181" s="86" t="str">
        <f>IFERROR(INDEX(DB_Typologies!$D$4:$AP$1445,MATCH($A$3,DB_Typologies!$AQ$4:$AQ$1445,0)+$A181,MATCH(AI$3,TQoL_Indexes!$B$8:$AK$8,0)),"")</f>
        <v/>
      </c>
      <c r="AJ181" s="86" t="str">
        <f>IFERROR(INDEX(DB_Typologies!$D$4:$AP$1445,MATCH($A$3,DB_Typologies!$AQ$4:$AQ$1445,0)+$A181,MATCH(AJ$3,TQoL_Indexes!$B$8:$AK$8,0)),"")</f>
        <v/>
      </c>
      <c r="AK181" s="86" t="str">
        <f>IFERROR(INDEX(DB_Typologies!$D$4:$AP$1445,MATCH($A$3,DB_Typologies!$AQ$4:$AQ$1445,0)+$A181,MATCH(AK$3,TQoL_Indexes!$B$8:$AK$8,0)),"")</f>
        <v/>
      </c>
      <c r="AL181" s="86" t="str">
        <f>IFERROR(INDEX(DB_Typologies!$D$4:$AP$1445,MATCH($A$3,DB_Typologies!$AQ$4:$AQ$1445,0)+$A181,MATCH(AL$3,TQoL_Indexes!$B$8:$AK$8,0)),"")</f>
        <v/>
      </c>
      <c r="AM181" s="87" t="str">
        <f>IFERROR(INDEX(DB_Typologies!$D$4:$AP$1445,MATCH($A$3,DB_Typologies!$AQ$4:$AQ$1445,0)+$A181,MATCH(AM$3,TQoL_Indexes!$B$8:$AK$8,0)),"")</f>
        <v/>
      </c>
    </row>
    <row r="182" spans="1:39">
      <c r="A182" s="58" t="str">
        <f>IFERROR(IF(A181+1&lt;COUNTIF(DB_Typologies!$AQ$4:$AQ$1445,$A$3),A181+1,""),"")</f>
        <v/>
      </c>
      <c r="B182" s="120" t="str">
        <f>IFERROR(INDEX(DB_Typologies!$D$4:$AP$1445,MATCH($A$3,DB_Typologies!$AQ$4:$AQ$1445,0)+$A182,MATCH(B$3,TQoL_Indexes!$B$8:$AK$8,0)),"")</f>
        <v/>
      </c>
      <c r="C182" s="86" t="str">
        <f>IFERROR(INDEX(DB_Typologies!$D$4:$AP$1445,MATCH($A$3,DB_Typologies!$AQ$4:$AQ$1445,0)+$A182,MATCH(C$3,TQoL_Indexes!$B$8:$AK$8,0)),"")</f>
        <v/>
      </c>
      <c r="D182" s="87" t="str">
        <f>IFERROR(INDEX(DB_Typologies!$D$4:$AP$1445,MATCH($A$3,DB_Typologies!$AQ$4:$AQ$1445,0)+$A182,MATCH(D$3,TQoL_Indexes!$B$8:$AK$8,0)),"")</f>
        <v/>
      </c>
      <c r="E182" s="86" t="str">
        <f>IFERROR(INDEX(DB_Typologies!$D$4:$AP$1445,MATCH($A$3,DB_Typologies!$AQ$4:$AQ$1445,0)+$A182,MATCH(E$3,TQoL_Indexes!$B$8:$AK$8,0)),"")</f>
        <v/>
      </c>
      <c r="F182" s="86" t="str">
        <f>IFERROR(INDEX(DB_Typologies!$D$4:$AP$1445,MATCH($A$3,DB_Typologies!$AQ$4:$AQ$1445,0)+$A182,MATCH(F$3,TQoL_Indexes!$B$8:$AK$8,0)),"")</f>
        <v/>
      </c>
      <c r="G182" s="86" t="str">
        <f>IFERROR(INDEX(DB_Typologies!$D$4:$AP$1445,MATCH($A$3,DB_Typologies!$AQ$4:$AQ$1445,0)+$A182,MATCH(G$3,TQoL_Indexes!$B$8:$AK$8,0)),"")</f>
        <v/>
      </c>
      <c r="H182" s="86" t="str">
        <f>IFERROR(INDEX(DB_Typologies!$D$4:$AP$1445,MATCH($A$3,DB_Typologies!$AQ$4:$AQ$1445,0)+$A182,MATCH(H$3,TQoL_Indexes!$B$8:$AK$8,0)),"")</f>
        <v/>
      </c>
      <c r="I182" s="86" t="str">
        <f>IFERROR(INDEX(DB_Typologies!$D$4:$AP$1445,MATCH($A$3,DB_Typologies!$AQ$4:$AQ$1445,0)+$A182,MATCH(I$3,TQoL_Indexes!$B$8:$AK$8,0)),"")</f>
        <v/>
      </c>
      <c r="J182" s="86" t="str">
        <f>IFERROR(INDEX(DB_Typologies!$D$4:$AP$1445,MATCH($A$3,DB_Typologies!$AQ$4:$AQ$1445,0)+$A182,MATCH(J$3,TQoL_Indexes!$B$8:$AK$8,0)),"")</f>
        <v/>
      </c>
      <c r="K182" s="86" t="str">
        <f>IFERROR(INDEX(DB_Typologies!$D$4:$AP$1445,MATCH($A$3,DB_Typologies!$AQ$4:$AQ$1445,0)+$A182,MATCH(K$3,TQoL_Indexes!$B$8:$AK$8,0)),"")</f>
        <v/>
      </c>
      <c r="L182" s="86" t="str">
        <f>IFERROR(INDEX(DB_Typologies!$D$4:$AP$1445,MATCH($A$3,DB_Typologies!$AQ$4:$AQ$1445,0)+$A182,MATCH(L$3,TQoL_Indexes!$B$8:$AK$8,0)),"")</f>
        <v/>
      </c>
      <c r="M182" s="86" t="str">
        <f>IFERROR(INDEX(DB_Typologies!$D$4:$AP$1445,MATCH($A$3,DB_Typologies!$AQ$4:$AQ$1445,0)+$A182,MATCH(M$3,TQoL_Indexes!$B$8:$AK$8,0)),"")</f>
        <v/>
      </c>
      <c r="N182" s="86" t="str">
        <f>IFERROR(INDEX(DB_Typologies!$D$4:$AP$1445,MATCH($A$3,DB_Typologies!$AQ$4:$AQ$1445,0)+$A182,MATCH(N$3,TQoL_Indexes!$B$8:$AK$8,0)),"")</f>
        <v/>
      </c>
      <c r="O182" s="86" t="str">
        <f>IFERROR(INDEX(DB_Typologies!$D$4:$AP$1445,MATCH($A$3,DB_Typologies!$AQ$4:$AQ$1445,0)+$A182,MATCH(O$3,TQoL_Indexes!$B$8:$AK$8,0)),"")</f>
        <v/>
      </c>
      <c r="P182" s="86" t="str">
        <f>IFERROR(INDEX(DB_Typologies!$D$4:$AP$1445,MATCH($A$3,DB_Typologies!$AQ$4:$AQ$1445,0)+$A182,MATCH(P$3,TQoL_Indexes!$B$8:$AK$8,0)),"")</f>
        <v/>
      </c>
      <c r="Q182" s="86" t="str">
        <f>IFERROR(INDEX(DB_Typologies!$D$4:$AP$1445,MATCH($A$3,DB_Typologies!$AQ$4:$AQ$1445,0)+$A182,MATCH(Q$3,TQoL_Indexes!$B$8:$AK$8,0)),"")</f>
        <v/>
      </c>
      <c r="R182" s="86" t="str">
        <f>IFERROR(INDEX(DB_Typologies!$D$4:$AP$1445,MATCH($A$3,DB_Typologies!$AQ$4:$AQ$1445,0)+$A182,MATCH(R$3,TQoL_Indexes!$B$8:$AK$8,0)),"")</f>
        <v/>
      </c>
      <c r="S182" s="86" t="str">
        <f>IFERROR(INDEX(DB_Typologies!$D$4:$AP$1445,MATCH($A$3,DB_Typologies!$AQ$4:$AQ$1445,0)+$A182,MATCH(S$3,TQoL_Indexes!$B$8:$AK$8,0)),"")</f>
        <v/>
      </c>
      <c r="T182" s="86" t="str">
        <f>IFERROR(INDEX(DB_Typologies!$D$4:$AP$1445,MATCH($A$3,DB_Typologies!$AQ$4:$AQ$1445,0)+$A182,MATCH(T$3,TQoL_Indexes!$B$8:$AK$8,0)),"")</f>
        <v/>
      </c>
      <c r="U182" s="86" t="str">
        <f>IFERROR(INDEX(DB_Typologies!$D$4:$AP$1445,MATCH($A$3,DB_Typologies!$AQ$4:$AQ$1445,0)+$A182,MATCH(U$3,TQoL_Indexes!$B$8:$AK$8,0)),"")</f>
        <v/>
      </c>
      <c r="V182" s="86" t="str">
        <f>IFERROR(INDEX(DB_Typologies!$D$4:$AP$1445,MATCH($A$3,DB_Typologies!$AQ$4:$AQ$1445,0)+$A182,MATCH(V$3,TQoL_Indexes!$B$8:$AK$8,0)),"")</f>
        <v/>
      </c>
      <c r="W182" s="86" t="str">
        <f>IFERROR(INDEX(DB_Typologies!$D$4:$AP$1445,MATCH($A$3,DB_Typologies!$AQ$4:$AQ$1445,0)+$A182,MATCH(W$3,TQoL_Indexes!$B$8:$AK$8,0)),"")</f>
        <v/>
      </c>
      <c r="X182" s="86" t="str">
        <f>IFERROR(INDEX(DB_Typologies!$D$4:$AP$1445,MATCH($A$3,DB_Typologies!$AQ$4:$AQ$1445,0)+$A182,MATCH(X$3,TQoL_Indexes!$B$8:$AK$8,0)),"")</f>
        <v/>
      </c>
      <c r="Y182" s="86" t="str">
        <f>IFERROR(INDEX(DB_Typologies!$D$4:$AP$1445,MATCH($A$3,DB_Typologies!$AQ$4:$AQ$1445,0)+$A182,MATCH(Y$3,TQoL_Indexes!$B$8:$AK$8,0)),"")</f>
        <v/>
      </c>
      <c r="Z182" s="86" t="str">
        <f>IFERROR(INDEX(DB_Typologies!$D$4:$AP$1445,MATCH($A$3,DB_Typologies!$AQ$4:$AQ$1445,0)+$A182,MATCH(Z$3,TQoL_Indexes!$B$8:$AK$8,0)),"")</f>
        <v/>
      </c>
      <c r="AA182" s="86" t="str">
        <f>IFERROR(INDEX(DB_Typologies!$D$4:$AP$1445,MATCH($A$3,DB_Typologies!$AQ$4:$AQ$1445,0)+$A182,MATCH(AA$3,TQoL_Indexes!$B$8:$AK$8,0)),"")</f>
        <v/>
      </c>
      <c r="AB182" s="86" t="str">
        <f>IFERROR(INDEX(DB_Typologies!$D$4:$AP$1445,MATCH($A$3,DB_Typologies!$AQ$4:$AQ$1445,0)+$A182,MATCH(AB$3,TQoL_Indexes!$B$8:$AK$8,0)),"")</f>
        <v/>
      </c>
      <c r="AC182" s="86" t="str">
        <f>IFERROR(INDEX(DB_Typologies!$D$4:$AP$1445,MATCH($A$3,DB_Typologies!$AQ$4:$AQ$1445,0)+$A182,MATCH(AC$3,TQoL_Indexes!$B$8:$AK$8,0)),"")</f>
        <v/>
      </c>
      <c r="AD182" s="86" t="str">
        <f>IFERROR(INDEX(DB_Typologies!$D$4:$AP$1445,MATCH($A$3,DB_Typologies!$AQ$4:$AQ$1445,0)+$A182,MATCH(AD$3,TQoL_Indexes!$B$8:$AK$8,0)),"")</f>
        <v/>
      </c>
      <c r="AE182" s="86" t="str">
        <f>IFERROR(INDEX(DB_Typologies!$D$4:$AP$1445,MATCH($A$3,DB_Typologies!$AQ$4:$AQ$1445,0)+$A182,MATCH(AE$3,TQoL_Indexes!$B$8:$AK$8,0)),"")</f>
        <v/>
      </c>
      <c r="AF182" s="86" t="str">
        <f>IFERROR(INDEX(DB_Typologies!$D$4:$AP$1445,MATCH($A$3,DB_Typologies!$AQ$4:$AQ$1445,0)+$A182,MATCH(AF$3,TQoL_Indexes!$B$8:$AK$8,0)),"")</f>
        <v/>
      </c>
      <c r="AG182" s="86" t="str">
        <f>IFERROR(INDEX(DB_Typologies!$D$4:$AP$1445,MATCH($A$3,DB_Typologies!$AQ$4:$AQ$1445,0)+$A182,MATCH(AG$3,TQoL_Indexes!$B$8:$AK$8,0)),"")</f>
        <v/>
      </c>
      <c r="AH182" s="86" t="str">
        <f>IFERROR(INDEX(DB_Typologies!$D$4:$AP$1445,MATCH($A$3,DB_Typologies!$AQ$4:$AQ$1445,0)+$A182,MATCH(AH$3,TQoL_Indexes!$B$8:$AK$8,0)),"")</f>
        <v/>
      </c>
      <c r="AI182" s="86" t="str">
        <f>IFERROR(INDEX(DB_Typologies!$D$4:$AP$1445,MATCH($A$3,DB_Typologies!$AQ$4:$AQ$1445,0)+$A182,MATCH(AI$3,TQoL_Indexes!$B$8:$AK$8,0)),"")</f>
        <v/>
      </c>
      <c r="AJ182" s="86" t="str">
        <f>IFERROR(INDEX(DB_Typologies!$D$4:$AP$1445,MATCH($A$3,DB_Typologies!$AQ$4:$AQ$1445,0)+$A182,MATCH(AJ$3,TQoL_Indexes!$B$8:$AK$8,0)),"")</f>
        <v/>
      </c>
      <c r="AK182" s="86" t="str">
        <f>IFERROR(INDEX(DB_Typologies!$D$4:$AP$1445,MATCH($A$3,DB_Typologies!$AQ$4:$AQ$1445,0)+$A182,MATCH(AK$3,TQoL_Indexes!$B$8:$AK$8,0)),"")</f>
        <v/>
      </c>
      <c r="AL182" s="86" t="str">
        <f>IFERROR(INDEX(DB_Typologies!$D$4:$AP$1445,MATCH($A$3,DB_Typologies!$AQ$4:$AQ$1445,0)+$A182,MATCH(AL$3,TQoL_Indexes!$B$8:$AK$8,0)),"")</f>
        <v/>
      </c>
      <c r="AM182" s="87" t="str">
        <f>IFERROR(INDEX(DB_Typologies!$D$4:$AP$1445,MATCH($A$3,DB_Typologies!$AQ$4:$AQ$1445,0)+$A182,MATCH(AM$3,TQoL_Indexes!$B$8:$AK$8,0)),"")</f>
        <v/>
      </c>
    </row>
    <row r="183" spans="1:39">
      <c r="A183" s="58" t="str">
        <f>IFERROR(IF(A182+1&lt;COUNTIF(DB_Typologies!$AQ$4:$AQ$1445,$A$3),A182+1,""),"")</f>
        <v/>
      </c>
      <c r="B183" s="120" t="str">
        <f>IFERROR(INDEX(DB_Typologies!$D$4:$AP$1445,MATCH($A$3,DB_Typologies!$AQ$4:$AQ$1445,0)+$A183,MATCH(B$3,TQoL_Indexes!$B$8:$AK$8,0)),"")</f>
        <v/>
      </c>
      <c r="C183" s="86" t="str">
        <f>IFERROR(INDEX(DB_Typologies!$D$4:$AP$1445,MATCH($A$3,DB_Typologies!$AQ$4:$AQ$1445,0)+$A183,MATCH(C$3,TQoL_Indexes!$B$8:$AK$8,0)),"")</f>
        <v/>
      </c>
      <c r="D183" s="87" t="str">
        <f>IFERROR(INDEX(DB_Typologies!$D$4:$AP$1445,MATCH($A$3,DB_Typologies!$AQ$4:$AQ$1445,0)+$A183,MATCH(D$3,TQoL_Indexes!$B$8:$AK$8,0)),"")</f>
        <v/>
      </c>
      <c r="E183" s="86" t="str">
        <f>IFERROR(INDEX(DB_Typologies!$D$4:$AP$1445,MATCH($A$3,DB_Typologies!$AQ$4:$AQ$1445,0)+$A183,MATCH(E$3,TQoL_Indexes!$B$8:$AK$8,0)),"")</f>
        <v/>
      </c>
      <c r="F183" s="86" t="str">
        <f>IFERROR(INDEX(DB_Typologies!$D$4:$AP$1445,MATCH($A$3,DB_Typologies!$AQ$4:$AQ$1445,0)+$A183,MATCH(F$3,TQoL_Indexes!$B$8:$AK$8,0)),"")</f>
        <v/>
      </c>
      <c r="G183" s="86" t="str">
        <f>IFERROR(INDEX(DB_Typologies!$D$4:$AP$1445,MATCH($A$3,DB_Typologies!$AQ$4:$AQ$1445,0)+$A183,MATCH(G$3,TQoL_Indexes!$B$8:$AK$8,0)),"")</f>
        <v/>
      </c>
      <c r="H183" s="86" t="str">
        <f>IFERROR(INDEX(DB_Typologies!$D$4:$AP$1445,MATCH($A$3,DB_Typologies!$AQ$4:$AQ$1445,0)+$A183,MATCH(H$3,TQoL_Indexes!$B$8:$AK$8,0)),"")</f>
        <v/>
      </c>
      <c r="I183" s="86" t="str">
        <f>IFERROR(INDEX(DB_Typologies!$D$4:$AP$1445,MATCH($A$3,DB_Typologies!$AQ$4:$AQ$1445,0)+$A183,MATCH(I$3,TQoL_Indexes!$B$8:$AK$8,0)),"")</f>
        <v/>
      </c>
      <c r="J183" s="86" t="str">
        <f>IFERROR(INDEX(DB_Typologies!$D$4:$AP$1445,MATCH($A$3,DB_Typologies!$AQ$4:$AQ$1445,0)+$A183,MATCH(J$3,TQoL_Indexes!$B$8:$AK$8,0)),"")</f>
        <v/>
      </c>
      <c r="K183" s="86" t="str">
        <f>IFERROR(INDEX(DB_Typologies!$D$4:$AP$1445,MATCH($A$3,DB_Typologies!$AQ$4:$AQ$1445,0)+$A183,MATCH(K$3,TQoL_Indexes!$B$8:$AK$8,0)),"")</f>
        <v/>
      </c>
      <c r="L183" s="86" t="str">
        <f>IFERROR(INDEX(DB_Typologies!$D$4:$AP$1445,MATCH($A$3,DB_Typologies!$AQ$4:$AQ$1445,0)+$A183,MATCH(L$3,TQoL_Indexes!$B$8:$AK$8,0)),"")</f>
        <v/>
      </c>
      <c r="M183" s="86" t="str">
        <f>IFERROR(INDEX(DB_Typologies!$D$4:$AP$1445,MATCH($A$3,DB_Typologies!$AQ$4:$AQ$1445,0)+$A183,MATCH(M$3,TQoL_Indexes!$B$8:$AK$8,0)),"")</f>
        <v/>
      </c>
      <c r="N183" s="86" t="str">
        <f>IFERROR(INDEX(DB_Typologies!$D$4:$AP$1445,MATCH($A$3,DB_Typologies!$AQ$4:$AQ$1445,0)+$A183,MATCH(N$3,TQoL_Indexes!$B$8:$AK$8,0)),"")</f>
        <v/>
      </c>
      <c r="O183" s="86" t="str">
        <f>IFERROR(INDEX(DB_Typologies!$D$4:$AP$1445,MATCH($A$3,DB_Typologies!$AQ$4:$AQ$1445,0)+$A183,MATCH(O$3,TQoL_Indexes!$B$8:$AK$8,0)),"")</f>
        <v/>
      </c>
      <c r="P183" s="86" t="str">
        <f>IFERROR(INDEX(DB_Typologies!$D$4:$AP$1445,MATCH($A$3,DB_Typologies!$AQ$4:$AQ$1445,0)+$A183,MATCH(P$3,TQoL_Indexes!$B$8:$AK$8,0)),"")</f>
        <v/>
      </c>
      <c r="Q183" s="86" t="str">
        <f>IFERROR(INDEX(DB_Typologies!$D$4:$AP$1445,MATCH($A$3,DB_Typologies!$AQ$4:$AQ$1445,0)+$A183,MATCH(Q$3,TQoL_Indexes!$B$8:$AK$8,0)),"")</f>
        <v/>
      </c>
      <c r="R183" s="86" t="str">
        <f>IFERROR(INDEX(DB_Typologies!$D$4:$AP$1445,MATCH($A$3,DB_Typologies!$AQ$4:$AQ$1445,0)+$A183,MATCH(R$3,TQoL_Indexes!$B$8:$AK$8,0)),"")</f>
        <v/>
      </c>
      <c r="S183" s="86" t="str">
        <f>IFERROR(INDEX(DB_Typologies!$D$4:$AP$1445,MATCH($A$3,DB_Typologies!$AQ$4:$AQ$1445,0)+$A183,MATCH(S$3,TQoL_Indexes!$B$8:$AK$8,0)),"")</f>
        <v/>
      </c>
      <c r="T183" s="86" t="str">
        <f>IFERROR(INDEX(DB_Typologies!$D$4:$AP$1445,MATCH($A$3,DB_Typologies!$AQ$4:$AQ$1445,0)+$A183,MATCH(T$3,TQoL_Indexes!$B$8:$AK$8,0)),"")</f>
        <v/>
      </c>
      <c r="U183" s="86" t="str">
        <f>IFERROR(INDEX(DB_Typologies!$D$4:$AP$1445,MATCH($A$3,DB_Typologies!$AQ$4:$AQ$1445,0)+$A183,MATCH(U$3,TQoL_Indexes!$B$8:$AK$8,0)),"")</f>
        <v/>
      </c>
      <c r="V183" s="86" t="str">
        <f>IFERROR(INDEX(DB_Typologies!$D$4:$AP$1445,MATCH($A$3,DB_Typologies!$AQ$4:$AQ$1445,0)+$A183,MATCH(V$3,TQoL_Indexes!$B$8:$AK$8,0)),"")</f>
        <v/>
      </c>
      <c r="W183" s="86" t="str">
        <f>IFERROR(INDEX(DB_Typologies!$D$4:$AP$1445,MATCH($A$3,DB_Typologies!$AQ$4:$AQ$1445,0)+$A183,MATCH(W$3,TQoL_Indexes!$B$8:$AK$8,0)),"")</f>
        <v/>
      </c>
      <c r="X183" s="86" t="str">
        <f>IFERROR(INDEX(DB_Typologies!$D$4:$AP$1445,MATCH($A$3,DB_Typologies!$AQ$4:$AQ$1445,0)+$A183,MATCH(X$3,TQoL_Indexes!$B$8:$AK$8,0)),"")</f>
        <v/>
      </c>
      <c r="Y183" s="86" t="str">
        <f>IFERROR(INDEX(DB_Typologies!$D$4:$AP$1445,MATCH($A$3,DB_Typologies!$AQ$4:$AQ$1445,0)+$A183,MATCH(Y$3,TQoL_Indexes!$B$8:$AK$8,0)),"")</f>
        <v/>
      </c>
      <c r="Z183" s="86" t="str">
        <f>IFERROR(INDEX(DB_Typologies!$D$4:$AP$1445,MATCH($A$3,DB_Typologies!$AQ$4:$AQ$1445,0)+$A183,MATCH(Z$3,TQoL_Indexes!$B$8:$AK$8,0)),"")</f>
        <v/>
      </c>
      <c r="AA183" s="86" t="str">
        <f>IFERROR(INDEX(DB_Typologies!$D$4:$AP$1445,MATCH($A$3,DB_Typologies!$AQ$4:$AQ$1445,0)+$A183,MATCH(AA$3,TQoL_Indexes!$B$8:$AK$8,0)),"")</f>
        <v/>
      </c>
      <c r="AB183" s="86" t="str">
        <f>IFERROR(INDEX(DB_Typologies!$D$4:$AP$1445,MATCH($A$3,DB_Typologies!$AQ$4:$AQ$1445,0)+$A183,MATCH(AB$3,TQoL_Indexes!$B$8:$AK$8,0)),"")</f>
        <v/>
      </c>
      <c r="AC183" s="86" t="str">
        <f>IFERROR(INDEX(DB_Typologies!$D$4:$AP$1445,MATCH($A$3,DB_Typologies!$AQ$4:$AQ$1445,0)+$A183,MATCH(AC$3,TQoL_Indexes!$B$8:$AK$8,0)),"")</f>
        <v/>
      </c>
      <c r="AD183" s="86" t="str">
        <f>IFERROR(INDEX(DB_Typologies!$D$4:$AP$1445,MATCH($A$3,DB_Typologies!$AQ$4:$AQ$1445,0)+$A183,MATCH(AD$3,TQoL_Indexes!$B$8:$AK$8,0)),"")</f>
        <v/>
      </c>
      <c r="AE183" s="86" t="str">
        <f>IFERROR(INDEX(DB_Typologies!$D$4:$AP$1445,MATCH($A$3,DB_Typologies!$AQ$4:$AQ$1445,0)+$A183,MATCH(AE$3,TQoL_Indexes!$B$8:$AK$8,0)),"")</f>
        <v/>
      </c>
      <c r="AF183" s="86" t="str">
        <f>IFERROR(INDEX(DB_Typologies!$D$4:$AP$1445,MATCH($A$3,DB_Typologies!$AQ$4:$AQ$1445,0)+$A183,MATCH(AF$3,TQoL_Indexes!$B$8:$AK$8,0)),"")</f>
        <v/>
      </c>
      <c r="AG183" s="86" t="str">
        <f>IFERROR(INDEX(DB_Typologies!$D$4:$AP$1445,MATCH($A$3,DB_Typologies!$AQ$4:$AQ$1445,0)+$A183,MATCH(AG$3,TQoL_Indexes!$B$8:$AK$8,0)),"")</f>
        <v/>
      </c>
      <c r="AH183" s="86" t="str">
        <f>IFERROR(INDEX(DB_Typologies!$D$4:$AP$1445,MATCH($A$3,DB_Typologies!$AQ$4:$AQ$1445,0)+$A183,MATCH(AH$3,TQoL_Indexes!$B$8:$AK$8,0)),"")</f>
        <v/>
      </c>
      <c r="AI183" s="86" t="str">
        <f>IFERROR(INDEX(DB_Typologies!$D$4:$AP$1445,MATCH($A$3,DB_Typologies!$AQ$4:$AQ$1445,0)+$A183,MATCH(AI$3,TQoL_Indexes!$B$8:$AK$8,0)),"")</f>
        <v/>
      </c>
      <c r="AJ183" s="86" t="str">
        <f>IFERROR(INDEX(DB_Typologies!$D$4:$AP$1445,MATCH($A$3,DB_Typologies!$AQ$4:$AQ$1445,0)+$A183,MATCH(AJ$3,TQoL_Indexes!$B$8:$AK$8,0)),"")</f>
        <v/>
      </c>
      <c r="AK183" s="86" t="str">
        <f>IFERROR(INDEX(DB_Typologies!$D$4:$AP$1445,MATCH($A$3,DB_Typologies!$AQ$4:$AQ$1445,0)+$A183,MATCH(AK$3,TQoL_Indexes!$B$8:$AK$8,0)),"")</f>
        <v/>
      </c>
      <c r="AL183" s="86" t="str">
        <f>IFERROR(INDEX(DB_Typologies!$D$4:$AP$1445,MATCH($A$3,DB_Typologies!$AQ$4:$AQ$1445,0)+$A183,MATCH(AL$3,TQoL_Indexes!$B$8:$AK$8,0)),"")</f>
        <v/>
      </c>
      <c r="AM183" s="87" t="str">
        <f>IFERROR(INDEX(DB_Typologies!$D$4:$AP$1445,MATCH($A$3,DB_Typologies!$AQ$4:$AQ$1445,0)+$A183,MATCH(AM$3,TQoL_Indexes!$B$8:$AK$8,0)),"")</f>
        <v/>
      </c>
    </row>
    <row r="184" spans="1:39">
      <c r="A184" s="58" t="str">
        <f>IFERROR(IF(A183+1&lt;COUNTIF(DB_Typologies!$AQ$4:$AQ$1445,$A$3),A183+1,""),"")</f>
        <v/>
      </c>
      <c r="B184" s="120" t="str">
        <f>IFERROR(INDEX(DB_Typologies!$D$4:$AP$1445,MATCH($A$3,DB_Typologies!$AQ$4:$AQ$1445,0)+$A184,MATCH(B$3,TQoL_Indexes!$B$8:$AK$8,0)),"")</f>
        <v/>
      </c>
      <c r="C184" s="86" t="str">
        <f>IFERROR(INDEX(DB_Typologies!$D$4:$AP$1445,MATCH($A$3,DB_Typologies!$AQ$4:$AQ$1445,0)+$A184,MATCH(C$3,TQoL_Indexes!$B$8:$AK$8,0)),"")</f>
        <v/>
      </c>
      <c r="D184" s="87" t="str">
        <f>IFERROR(INDEX(DB_Typologies!$D$4:$AP$1445,MATCH($A$3,DB_Typologies!$AQ$4:$AQ$1445,0)+$A184,MATCH(D$3,TQoL_Indexes!$B$8:$AK$8,0)),"")</f>
        <v/>
      </c>
      <c r="E184" s="86" t="str">
        <f>IFERROR(INDEX(DB_Typologies!$D$4:$AP$1445,MATCH($A$3,DB_Typologies!$AQ$4:$AQ$1445,0)+$A184,MATCH(E$3,TQoL_Indexes!$B$8:$AK$8,0)),"")</f>
        <v/>
      </c>
      <c r="F184" s="86" t="str">
        <f>IFERROR(INDEX(DB_Typologies!$D$4:$AP$1445,MATCH($A$3,DB_Typologies!$AQ$4:$AQ$1445,0)+$A184,MATCH(F$3,TQoL_Indexes!$B$8:$AK$8,0)),"")</f>
        <v/>
      </c>
      <c r="G184" s="86" t="str">
        <f>IFERROR(INDEX(DB_Typologies!$D$4:$AP$1445,MATCH($A$3,DB_Typologies!$AQ$4:$AQ$1445,0)+$A184,MATCH(G$3,TQoL_Indexes!$B$8:$AK$8,0)),"")</f>
        <v/>
      </c>
      <c r="H184" s="86" t="str">
        <f>IFERROR(INDEX(DB_Typologies!$D$4:$AP$1445,MATCH($A$3,DB_Typologies!$AQ$4:$AQ$1445,0)+$A184,MATCH(H$3,TQoL_Indexes!$B$8:$AK$8,0)),"")</f>
        <v/>
      </c>
      <c r="I184" s="86" t="str">
        <f>IFERROR(INDEX(DB_Typologies!$D$4:$AP$1445,MATCH($A$3,DB_Typologies!$AQ$4:$AQ$1445,0)+$A184,MATCH(I$3,TQoL_Indexes!$B$8:$AK$8,0)),"")</f>
        <v/>
      </c>
      <c r="J184" s="86" t="str">
        <f>IFERROR(INDEX(DB_Typologies!$D$4:$AP$1445,MATCH($A$3,DB_Typologies!$AQ$4:$AQ$1445,0)+$A184,MATCH(J$3,TQoL_Indexes!$B$8:$AK$8,0)),"")</f>
        <v/>
      </c>
      <c r="K184" s="86" t="str">
        <f>IFERROR(INDEX(DB_Typologies!$D$4:$AP$1445,MATCH($A$3,DB_Typologies!$AQ$4:$AQ$1445,0)+$A184,MATCH(K$3,TQoL_Indexes!$B$8:$AK$8,0)),"")</f>
        <v/>
      </c>
      <c r="L184" s="86" t="str">
        <f>IFERROR(INDEX(DB_Typologies!$D$4:$AP$1445,MATCH($A$3,DB_Typologies!$AQ$4:$AQ$1445,0)+$A184,MATCH(L$3,TQoL_Indexes!$B$8:$AK$8,0)),"")</f>
        <v/>
      </c>
      <c r="M184" s="86" t="str">
        <f>IFERROR(INDEX(DB_Typologies!$D$4:$AP$1445,MATCH($A$3,DB_Typologies!$AQ$4:$AQ$1445,0)+$A184,MATCH(M$3,TQoL_Indexes!$B$8:$AK$8,0)),"")</f>
        <v/>
      </c>
      <c r="N184" s="86" t="str">
        <f>IFERROR(INDEX(DB_Typologies!$D$4:$AP$1445,MATCH($A$3,DB_Typologies!$AQ$4:$AQ$1445,0)+$A184,MATCH(N$3,TQoL_Indexes!$B$8:$AK$8,0)),"")</f>
        <v/>
      </c>
      <c r="O184" s="86" t="str">
        <f>IFERROR(INDEX(DB_Typologies!$D$4:$AP$1445,MATCH($A$3,DB_Typologies!$AQ$4:$AQ$1445,0)+$A184,MATCH(O$3,TQoL_Indexes!$B$8:$AK$8,0)),"")</f>
        <v/>
      </c>
      <c r="P184" s="86" t="str">
        <f>IFERROR(INDEX(DB_Typologies!$D$4:$AP$1445,MATCH($A$3,DB_Typologies!$AQ$4:$AQ$1445,0)+$A184,MATCH(P$3,TQoL_Indexes!$B$8:$AK$8,0)),"")</f>
        <v/>
      </c>
      <c r="Q184" s="86" t="str">
        <f>IFERROR(INDEX(DB_Typologies!$D$4:$AP$1445,MATCH($A$3,DB_Typologies!$AQ$4:$AQ$1445,0)+$A184,MATCH(Q$3,TQoL_Indexes!$B$8:$AK$8,0)),"")</f>
        <v/>
      </c>
      <c r="R184" s="86" t="str">
        <f>IFERROR(INDEX(DB_Typologies!$D$4:$AP$1445,MATCH($A$3,DB_Typologies!$AQ$4:$AQ$1445,0)+$A184,MATCH(R$3,TQoL_Indexes!$B$8:$AK$8,0)),"")</f>
        <v/>
      </c>
      <c r="S184" s="86" t="str">
        <f>IFERROR(INDEX(DB_Typologies!$D$4:$AP$1445,MATCH($A$3,DB_Typologies!$AQ$4:$AQ$1445,0)+$A184,MATCH(S$3,TQoL_Indexes!$B$8:$AK$8,0)),"")</f>
        <v/>
      </c>
      <c r="T184" s="86" t="str">
        <f>IFERROR(INDEX(DB_Typologies!$D$4:$AP$1445,MATCH($A$3,DB_Typologies!$AQ$4:$AQ$1445,0)+$A184,MATCH(T$3,TQoL_Indexes!$B$8:$AK$8,0)),"")</f>
        <v/>
      </c>
      <c r="U184" s="86" t="str">
        <f>IFERROR(INDEX(DB_Typologies!$D$4:$AP$1445,MATCH($A$3,DB_Typologies!$AQ$4:$AQ$1445,0)+$A184,MATCH(U$3,TQoL_Indexes!$B$8:$AK$8,0)),"")</f>
        <v/>
      </c>
      <c r="V184" s="86" t="str">
        <f>IFERROR(INDEX(DB_Typologies!$D$4:$AP$1445,MATCH($A$3,DB_Typologies!$AQ$4:$AQ$1445,0)+$A184,MATCH(V$3,TQoL_Indexes!$B$8:$AK$8,0)),"")</f>
        <v/>
      </c>
      <c r="W184" s="86" t="str">
        <f>IFERROR(INDEX(DB_Typologies!$D$4:$AP$1445,MATCH($A$3,DB_Typologies!$AQ$4:$AQ$1445,0)+$A184,MATCH(W$3,TQoL_Indexes!$B$8:$AK$8,0)),"")</f>
        <v/>
      </c>
      <c r="X184" s="86" t="str">
        <f>IFERROR(INDEX(DB_Typologies!$D$4:$AP$1445,MATCH($A$3,DB_Typologies!$AQ$4:$AQ$1445,0)+$A184,MATCH(X$3,TQoL_Indexes!$B$8:$AK$8,0)),"")</f>
        <v/>
      </c>
      <c r="Y184" s="86" t="str">
        <f>IFERROR(INDEX(DB_Typologies!$D$4:$AP$1445,MATCH($A$3,DB_Typologies!$AQ$4:$AQ$1445,0)+$A184,MATCH(Y$3,TQoL_Indexes!$B$8:$AK$8,0)),"")</f>
        <v/>
      </c>
      <c r="Z184" s="86" t="str">
        <f>IFERROR(INDEX(DB_Typologies!$D$4:$AP$1445,MATCH($A$3,DB_Typologies!$AQ$4:$AQ$1445,0)+$A184,MATCH(Z$3,TQoL_Indexes!$B$8:$AK$8,0)),"")</f>
        <v/>
      </c>
      <c r="AA184" s="86" t="str">
        <f>IFERROR(INDEX(DB_Typologies!$D$4:$AP$1445,MATCH($A$3,DB_Typologies!$AQ$4:$AQ$1445,0)+$A184,MATCH(AA$3,TQoL_Indexes!$B$8:$AK$8,0)),"")</f>
        <v/>
      </c>
      <c r="AB184" s="86" t="str">
        <f>IFERROR(INDEX(DB_Typologies!$D$4:$AP$1445,MATCH($A$3,DB_Typologies!$AQ$4:$AQ$1445,0)+$A184,MATCH(AB$3,TQoL_Indexes!$B$8:$AK$8,0)),"")</f>
        <v/>
      </c>
      <c r="AC184" s="86" t="str">
        <f>IFERROR(INDEX(DB_Typologies!$D$4:$AP$1445,MATCH($A$3,DB_Typologies!$AQ$4:$AQ$1445,0)+$A184,MATCH(AC$3,TQoL_Indexes!$B$8:$AK$8,0)),"")</f>
        <v/>
      </c>
      <c r="AD184" s="86" t="str">
        <f>IFERROR(INDEX(DB_Typologies!$D$4:$AP$1445,MATCH($A$3,DB_Typologies!$AQ$4:$AQ$1445,0)+$A184,MATCH(AD$3,TQoL_Indexes!$B$8:$AK$8,0)),"")</f>
        <v/>
      </c>
      <c r="AE184" s="86" t="str">
        <f>IFERROR(INDEX(DB_Typologies!$D$4:$AP$1445,MATCH($A$3,DB_Typologies!$AQ$4:$AQ$1445,0)+$A184,MATCH(AE$3,TQoL_Indexes!$B$8:$AK$8,0)),"")</f>
        <v/>
      </c>
      <c r="AF184" s="86" t="str">
        <f>IFERROR(INDEX(DB_Typologies!$D$4:$AP$1445,MATCH($A$3,DB_Typologies!$AQ$4:$AQ$1445,0)+$A184,MATCH(AF$3,TQoL_Indexes!$B$8:$AK$8,0)),"")</f>
        <v/>
      </c>
      <c r="AG184" s="86" t="str">
        <f>IFERROR(INDEX(DB_Typologies!$D$4:$AP$1445,MATCH($A$3,DB_Typologies!$AQ$4:$AQ$1445,0)+$A184,MATCH(AG$3,TQoL_Indexes!$B$8:$AK$8,0)),"")</f>
        <v/>
      </c>
      <c r="AH184" s="86" t="str">
        <f>IFERROR(INDEX(DB_Typologies!$D$4:$AP$1445,MATCH($A$3,DB_Typologies!$AQ$4:$AQ$1445,0)+$A184,MATCH(AH$3,TQoL_Indexes!$B$8:$AK$8,0)),"")</f>
        <v/>
      </c>
      <c r="AI184" s="86" t="str">
        <f>IFERROR(INDEX(DB_Typologies!$D$4:$AP$1445,MATCH($A$3,DB_Typologies!$AQ$4:$AQ$1445,0)+$A184,MATCH(AI$3,TQoL_Indexes!$B$8:$AK$8,0)),"")</f>
        <v/>
      </c>
      <c r="AJ184" s="86" t="str">
        <f>IFERROR(INDEX(DB_Typologies!$D$4:$AP$1445,MATCH($A$3,DB_Typologies!$AQ$4:$AQ$1445,0)+$A184,MATCH(AJ$3,TQoL_Indexes!$B$8:$AK$8,0)),"")</f>
        <v/>
      </c>
      <c r="AK184" s="86" t="str">
        <f>IFERROR(INDEX(DB_Typologies!$D$4:$AP$1445,MATCH($A$3,DB_Typologies!$AQ$4:$AQ$1445,0)+$A184,MATCH(AK$3,TQoL_Indexes!$B$8:$AK$8,0)),"")</f>
        <v/>
      </c>
      <c r="AL184" s="86" t="str">
        <f>IFERROR(INDEX(DB_Typologies!$D$4:$AP$1445,MATCH($A$3,DB_Typologies!$AQ$4:$AQ$1445,0)+$A184,MATCH(AL$3,TQoL_Indexes!$B$8:$AK$8,0)),"")</f>
        <v/>
      </c>
      <c r="AM184" s="87" t="str">
        <f>IFERROR(INDEX(DB_Typologies!$D$4:$AP$1445,MATCH($A$3,DB_Typologies!$AQ$4:$AQ$1445,0)+$A184,MATCH(AM$3,TQoL_Indexes!$B$8:$AK$8,0)),"")</f>
        <v/>
      </c>
    </row>
    <row r="185" spans="1:39">
      <c r="A185" s="58" t="str">
        <f>IFERROR(IF(A184+1&lt;COUNTIF(DB_Typologies!$AQ$4:$AQ$1445,$A$3),A184+1,""),"")</f>
        <v/>
      </c>
      <c r="B185" s="120" t="str">
        <f>IFERROR(INDEX(DB_Typologies!$D$4:$AP$1445,MATCH($A$3,DB_Typologies!$AQ$4:$AQ$1445,0)+$A185,MATCH(B$3,TQoL_Indexes!$B$8:$AK$8,0)),"")</f>
        <v/>
      </c>
      <c r="C185" s="86" t="str">
        <f>IFERROR(INDEX(DB_Typologies!$D$4:$AP$1445,MATCH($A$3,DB_Typologies!$AQ$4:$AQ$1445,0)+$A185,MATCH(C$3,TQoL_Indexes!$B$8:$AK$8,0)),"")</f>
        <v/>
      </c>
      <c r="D185" s="87" t="str">
        <f>IFERROR(INDEX(DB_Typologies!$D$4:$AP$1445,MATCH($A$3,DB_Typologies!$AQ$4:$AQ$1445,0)+$A185,MATCH(D$3,TQoL_Indexes!$B$8:$AK$8,0)),"")</f>
        <v/>
      </c>
      <c r="E185" s="86" t="str">
        <f>IFERROR(INDEX(DB_Typologies!$D$4:$AP$1445,MATCH($A$3,DB_Typologies!$AQ$4:$AQ$1445,0)+$A185,MATCH(E$3,TQoL_Indexes!$B$8:$AK$8,0)),"")</f>
        <v/>
      </c>
      <c r="F185" s="86" t="str">
        <f>IFERROR(INDEX(DB_Typologies!$D$4:$AP$1445,MATCH($A$3,DB_Typologies!$AQ$4:$AQ$1445,0)+$A185,MATCH(F$3,TQoL_Indexes!$B$8:$AK$8,0)),"")</f>
        <v/>
      </c>
      <c r="G185" s="86" t="str">
        <f>IFERROR(INDEX(DB_Typologies!$D$4:$AP$1445,MATCH($A$3,DB_Typologies!$AQ$4:$AQ$1445,0)+$A185,MATCH(G$3,TQoL_Indexes!$B$8:$AK$8,0)),"")</f>
        <v/>
      </c>
      <c r="H185" s="86" t="str">
        <f>IFERROR(INDEX(DB_Typologies!$D$4:$AP$1445,MATCH($A$3,DB_Typologies!$AQ$4:$AQ$1445,0)+$A185,MATCH(H$3,TQoL_Indexes!$B$8:$AK$8,0)),"")</f>
        <v/>
      </c>
      <c r="I185" s="86" t="str">
        <f>IFERROR(INDEX(DB_Typologies!$D$4:$AP$1445,MATCH($A$3,DB_Typologies!$AQ$4:$AQ$1445,0)+$A185,MATCH(I$3,TQoL_Indexes!$B$8:$AK$8,0)),"")</f>
        <v/>
      </c>
      <c r="J185" s="86" t="str">
        <f>IFERROR(INDEX(DB_Typologies!$D$4:$AP$1445,MATCH($A$3,DB_Typologies!$AQ$4:$AQ$1445,0)+$A185,MATCH(J$3,TQoL_Indexes!$B$8:$AK$8,0)),"")</f>
        <v/>
      </c>
      <c r="K185" s="86" t="str">
        <f>IFERROR(INDEX(DB_Typologies!$D$4:$AP$1445,MATCH($A$3,DB_Typologies!$AQ$4:$AQ$1445,0)+$A185,MATCH(K$3,TQoL_Indexes!$B$8:$AK$8,0)),"")</f>
        <v/>
      </c>
      <c r="L185" s="86" t="str">
        <f>IFERROR(INDEX(DB_Typologies!$D$4:$AP$1445,MATCH($A$3,DB_Typologies!$AQ$4:$AQ$1445,0)+$A185,MATCH(L$3,TQoL_Indexes!$B$8:$AK$8,0)),"")</f>
        <v/>
      </c>
      <c r="M185" s="86" t="str">
        <f>IFERROR(INDEX(DB_Typologies!$D$4:$AP$1445,MATCH($A$3,DB_Typologies!$AQ$4:$AQ$1445,0)+$A185,MATCH(M$3,TQoL_Indexes!$B$8:$AK$8,0)),"")</f>
        <v/>
      </c>
      <c r="N185" s="86" t="str">
        <f>IFERROR(INDEX(DB_Typologies!$D$4:$AP$1445,MATCH($A$3,DB_Typologies!$AQ$4:$AQ$1445,0)+$A185,MATCH(N$3,TQoL_Indexes!$B$8:$AK$8,0)),"")</f>
        <v/>
      </c>
      <c r="O185" s="86" t="str">
        <f>IFERROR(INDEX(DB_Typologies!$D$4:$AP$1445,MATCH($A$3,DB_Typologies!$AQ$4:$AQ$1445,0)+$A185,MATCH(O$3,TQoL_Indexes!$B$8:$AK$8,0)),"")</f>
        <v/>
      </c>
      <c r="P185" s="86" t="str">
        <f>IFERROR(INDEX(DB_Typologies!$D$4:$AP$1445,MATCH($A$3,DB_Typologies!$AQ$4:$AQ$1445,0)+$A185,MATCH(P$3,TQoL_Indexes!$B$8:$AK$8,0)),"")</f>
        <v/>
      </c>
      <c r="Q185" s="86" t="str">
        <f>IFERROR(INDEX(DB_Typologies!$D$4:$AP$1445,MATCH($A$3,DB_Typologies!$AQ$4:$AQ$1445,0)+$A185,MATCH(Q$3,TQoL_Indexes!$B$8:$AK$8,0)),"")</f>
        <v/>
      </c>
      <c r="R185" s="86" t="str">
        <f>IFERROR(INDEX(DB_Typologies!$D$4:$AP$1445,MATCH($A$3,DB_Typologies!$AQ$4:$AQ$1445,0)+$A185,MATCH(R$3,TQoL_Indexes!$B$8:$AK$8,0)),"")</f>
        <v/>
      </c>
      <c r="S185" s="86" t="str">
        <f>IFERROR(INDEX(DB_Typologies!$D$4:$AP$1445,MATCH($A$3,DB_Typologies!$AQ$4:$AQ$1445,0)+$A185,MATCH(S$3,TQoL_Indexes!$B$8:$AK$8,0)),"")</f>
        <v/>
      </c>
      <c r="T185" s="86" t="str">
        <f>IFERROR(INDEX(DB_Typologies!$D$4:$AP$1445,MATCH($A$3,DB_Typologies!$AQ$4:$AQ$1445,0)+$A185,MATCH(T$3,TQoL_Indexes!$B$8:$AK$8,0)),"")</f>
        <v/>
      </c>
      <c r="U185" s="86" t="str">
        <f>IFERROR(INDEX(DB_Typologies!$D$4:$AP$1445,MATCH($A$3,DB_Typologies!$AQ$4:$AQ$1445,0)+$A185,MATCH(U$3,TQoL_Indexes!$B$8:$AK$8,0)),"")</f>
        <v/>
      </c>
      <c r="V185" s="86" t="str">
        <f>IFERROR(INDEX(DB_Typologies!$D$4:$AP$1445,MATCH($A$3,DB_Typologies!$AQ$4:$AQ$1445,0)+$A185,MATCH(V$3,TQoL_Indexes!$B$8:$AK$8,0)),"")</f>
        <v/>
      </c>
      <c r="W185" s="86" t="str">
        <f>IFERROR(INDEX(DB_Typologies!$D$4:$AP$1445,MATCH($A$3,DB_Typologies!$AQ$4:$AQ$1445,0)+$A185,MATCH(W$3,TQoL_Indexes!$B$8:$AK$8,0)),"")</f>
        <v/>
      </c>
      <c r="X185" s="86" t="str">
        <f>IFERROR(INDEX(DB_Typologies!$D$4:$AP$1445,MATCH($A$3,DB_Typologies!$AQ$4:$AQ$1445,0)+$A185,MATCH(X$3,TQoL_Indexes!$B$8:$AK$8,0)),"")</f>
        <v/>
      </c>
      <c r="Y185" s="86" t="str">
        <f>IFERROR(INDEX(DB_Typologies!$D$4:$AP$1445,MATCH($A$3,DB_Typologies!$AQ$4:$AQ$1445,0)+$A185,MATCH(Y$3,TQoL_Indexes!$B$8:$AK$8,0)),"")</f>
        <v/>
      </c>
      <c r="Z185" s="86" t="str">
        <f>IFERROR(INDEX(DB_Typologies!$D$4:$AP$1445,MATCH($A$3,DB_Typologies!$AQ$4:$AQ$1445,0)+$A185,MATCH(Z$3,TQoL_Indexes!$B$8:$AK$8,0)),"")</f>
        <v/>
      </c>
      <c r="AA185" s="86" t="str">
        <f>IFERROR(INDEX(DB_Typologies!$D$4:$AP$1445,MATCH($A$3,DB_Typologies!$AQ$4:$AQ$1445,0)+$A185,MATCH(AA$3,TQoL_Indexes!$B$8:$AK$8,0)),"")</f>
        <v/>
      </c>
      <c r="AB185" s="86" t="str">
        <f>IFERROR(INDEX(DB_Typologies!$D$4:$AP$1445,MATCH($A$3,DB_Typologies!$AQ$4:$AQ$1445,0)+$A185,MATCH(AB$3,TQoL_Indexes!$B$8:$AK$8,0)),"")</f>
        <v/>
      </c>
      <c r="AC185" s="86" t="str">
        <f>IFERROR(INDEX(DB_Typologies!$D$4:$AP$1445,MATCH($A$3,DB_Typologies!$AQ$4:$AQ$1445,0)+$A185,MATCH(AC$3,TQoL_Indexes!$B$8:$AK$8,0)),"")</f>
        <v/>
      </c>
      <c r="AD185" s="86" t="str">
        <f>IFERROR(INDEX(DB_Typologies!$D$4:$AP$1445,MATCH($A$3,DB_Typologies!$AQ$4:$AQ$1445,0)+$A185,MATCH(AD$3,TQoL_Indexes!$B$8:$AK$8,0)),"")</f>
        <v/>
      </c>
      <c r="AE185" s="86" t="str">
        <f>IFERROR(INDEX(DB_Typologies!$D$4:$AP$1445,MATCH($A$3,DB_Typologies!$AQ$4:$AQ$1445,0)+$A185,MATCH(AE$3,TQoL_Indexes!$B$8:$AK$8,0)),"")</f>
        <v/>
      </c>
      <c r="AF185" s="86" t="str">
        <f>IFERROR(INDEX(DB_Typologies!$D$4:$AP$1445,MATCH($A$3,DB_Typologies!$AQ$4:$AQ$1445,0)+$A185,MATCH(AF$3,TQoL_Indexes!$B$8:$AK$8,0)),"")</f>
        <v/>
      </c>
      <c r="AG185" s="86" t="str">
        <f>IFERROR(INDEX(DB_Typologies!$D$4:$AP$1445,MATCH($A$3,DB_Typologies!$AQ$4:$AQ$1445,0)+$A185,MATCH(AG$3,TQoL_Indexes!$B$8:$AK$8,0)),"")</f>
        <v/>
      </c>
      <c r="AH185" s="86" t="str">
        <f>IFERROR(INDEX(DB_Typologies!$D$4:$AP$1445,MATCH($A$3,DB_Typologies!$AQ$4:$AQ$1445,0)+$A185,MATCH(AH$3,TQoL_Indexes!$B$8:$AK$8,0)),"")</f>
        <v/>
      </c>
      <c r="AI185" s="86" t="str">
        <f>IFERROR(INDEX(DB_Typologies!$D$4:$AP$1445,MATCH($A$3,DB_Typologies!$AQ$4:$AQ$1445,0)+$A185,MATCH(AI$3,TQoL_Indexes!$B$8:$AK$8,0)),"")</f>
        <v/>
      </c>
      <c r="AJ185" s="86" t="str">
        <f>IFERROR(INDEX(DB_Typologies!$D$4:$AP$1445,MATCH($A$3,DB_Typologies!$AQ$4:$AQ$1445,0)+$A185,MATCH(AJ$3,TQoL_Indexes!$B$8:$AK$8,0)),"")</f>
        <v/>
      </c>
      <c r="AK185" s="86" t="str">
        <f>IFERROR(INDEX(DB_Typologies!$D$4:$AP$1445,MATCH($A$3,DB_Typologies!$AQ$4:$AQ$1445,0)+$A185,MATCH(AK$3,TQoL_Indexes!$B$8:$AK$8,0)),"")</f>
        <v/>
      </c>
      <c r="AL185" s="86" t="str">
        <f>IFERROR(INDEX(DB_Typologies!$D$4:$AP$1445,MATCH($A$3,DB_Typologies!$AQ$4:$AQ$1445,0)+$A185,MATCH(AL$3,TQoL_Indexes!$B$8:$AK$8,0)),"")</f>
        <v/>
      </c>
      <c r="AM185" s="87" t="str">
        <f>IFERROR(INDEX(DB_Typologies!$D$4:$AP$1445,MATCH($A$3,DB_Typologies!$AQ$4:$AQ$1445,0)+$A185,MATCH(AM$3,TQoL_Indexes!$B$8:$AK$8,0)),"")</f>
        <v/>
      </c>
    </row>
    <row r="186" spans="1:39">
      <c r="A186" s="58" t="str">
        <f>IFERROR(IF(A185+1&lt;COUNTIF(DB_Typologies!$AQ$4:$AQ$1445,$A$3),A185+1,""),"")</f>
        <v/>
      </c>
      <c r="B186" s="120" t="str">
        <f>IFERROR(INDEX(DB_Typologies!$D$4:$AP$1445,MATCH($A$3,DB_Typologies!$AQ$4:$AQ$1445,0)+$A186,MATCH(B$3,TQoL_Indexes!$B$8:$AK$8,0)),"")</f>
        <v/>
      </c>
      <c r="C186" s="86" t="str">
        <f>IFERROR(INDEX(DB_Typologies!$D$4:$AP$1445,MATCH($A$3,DB_Typologies!$AQ$4:$AQ$1445,0)+$A186,MATCH(C$3,TQoL_Indexes!$B$8:$AK$8,0)),"")</f>
        <v/>
      </c>
      <c r="D186" s="87" t="str">
        <f>IFERROR(INDEX(DB_Typologies!$D$4:$AP$1445,MATCH($A$3,DB_Typologies!$AQ$4:$AQ$1445,0)+$A186,MATCH(D$3,TQoL_Indexes!$B$8:$AK$8,0)),"")</f>
        <v/>
      </c>
      <c r="E186" s="86" t="str">
        <f>IFERROR(INDEX(DB_Typologies!$D$4:$AP$1445,MATCH($A$3,DB_Typologies!$AQ$4:$AQ$1445,0)+$A186,MATCH(E$3,TQoL_Indexes!$B$8:$AK$8,0)),"")</f>
        <v/>
      </c>
      <c r="F186" s="86" t="str">
        <f>IFERROR(INDEX(DB_Typologies!$D$4:$AP$1445,MATCH($A$3,DB_Typologies!$AQ$4:$AQ$1445,0)+$A186,MATCH(F$3,TQoL_Indexes!$B$8:$AK$8,0)),"")</f>
        <v/>
      </c>
      <c r="G186" s="86" t="str">
        <f>IFERROR(INDEX(DB_Typologies!$D$4:$AP$1445,MATCH($A$3,DB_Typologies!$AQ$4:$AQ$1445,0)+$A186,MATCH(G$3,TQoL_Indexes!$B$8:$AK$8,0)),"")</f>
        <v/>
      </c>
      <c r="H186" s="86" t="str">
        <f>IFERROR(INDEX(DB_Typologies!$D$4:$AP$1445,MATCH($A$3,DB_Typologies!$AQ$4:$AQ$1445,0)+$A186,MATCH(H$3,TQoL_Indexes!$B$8:$AK$8,0)),"")</f>
        <v/>
      </c>
      <c r="I186" s="86" t="str">
        <f>IFERROR(INDEX(DB_Typologies!$D$4:$AP$1445,MATCH($A$3,DB_Typologies!$AQ$4:$AQ$1445,0)+$A186,MATCH(I$3,TQoL_Indexes!$B$8:$AK$8,0)),"")</f>
        <v/>
      </c>
      <c r="J186" s="86" t="str">
        <f>IFERROR(INDEX(DB_Typologies!$D$4:$AP$1445,MATCH($A$3,DB_Typologies!$AQ$4:$AQ$1445,0)+$A186,MATCH(J$3,TQoL_Indexes!$B$8:$AK$8,0)),"")</f>
        <v/>
      </c>
      <c r="K186" s="86" t="str">
        <f>IFERROR(INDEX(DB_Typologies!$D$4:$AP$1445,MATCH($A$3,DB_Typologies!$AQ$4:$AQ$1445,0)+$A186,MATCH(K$3,TQoL_Indexes!$B$8:$AK$8,0)),"")</f>
        <v/>
      </c>
      <c r="L186" s="86" t="str">
        <f>IFERROR(INDEX(DB_Typologies!$D$4:$AP$1445,MATCH($A$3,DB_Typologies!$AQ$4:$AQ$1445,0)+$A186,MATCH(L$3,TQoL_Indexes!$B$8:$AK$8,0)),"")</f>
        <v/>
      </c>
      <c r="M186" s="86" t="str">
        <f>IFERROR(INDEX(DB_Typologies!$D$4:$AP$1445,MATCH($A$3,DB_Typologies!$AQ$4:$AQ$1445,0)+$A186,MATCH(M$3,TQoL_Indexes!$B$8:$AK$8,0)),"")</f>
        <v/>
      </c>
      <c r="N186" s="86" t="str">
        <f>IFERROR(INDEX(DB_Typologies!$D$4:$AP$1445,MATCH($A$3,DB_Typologies!$AQ$4:$AQ$1445,0)+$A186,MATCH(N$3,TQoL_Indexes!$B$8:$AK$8,0)),"")</f>
        <v/>
      </c>
      <c r="O186" s="86" t="str">
        <f>IFERROR(INDEX(DB_Typologies!$D$4:$AP$1445,MATCH($A$3,DB_Typologies!$AQ$4:$AQ$1445,0)+$A186,MATCH(O$3,TQoL_Indexes!$B$8:$AK$8,0)),"")</f>
        <v/>
      </c>
      <c r="P186" s="86" t="str">
        <f>IFERROR(INDEX(DB_Typologies!$D$4:$AP$1445,MATCH($A$3,DB_Typologies!$AQ$4:$AQ$1445,0)+$A186,MATCH(P$3,TQoL_Indexes!$B$8:$AK$8,0)),"")</f>
        <v/>
      </c>
      <c r="Q186" s="86" t="str">
        <f>IFERROR(INDEX(DB_Typologies!$D$4:$AP$1445,MATCH($A$3,DB_Typologies!$AQ$4:$AQ$1445,0)+$A186,MATCH(Q$3,TQoL_Indexes!$B$8:$AK$8,0)),"")</f>
        <v/>
      </c>
      <c r="R186" s="86" t="str">
        <f>IFERROR(INDEX(DB_Typologies!$D$4:$AP$1445,MATCH($A$3,DB_Typologies!$AQ$4:$AQ$1445,0)+$A186,MATCH(R$3,TQoL_Indexes!$B$8:$AK$8,0)),"")</f>
        <v/>
      </c>
      <c r="S186" s="86" t="str">
        <f>IFERROR(INDEX(DB_Typologies!$D$4:$AP$1445,MATCH($A$3,DB_Typologies!$AQ$4:$AQ$1445,0)+$A186,MATCH(S$3,TQoL_Indexes!$B$8:$AK$8,0)),"")</f>
        <v/>
      </c>
      <c r="T186" s="86" t="str">
        <f>IFERROR(INDEX(DB_Typologies!$D$4:$AP$1445,MATCH($A$3,DB_Typologies!$AQ$4:$AQ$1445,0)+$A186,MATCH(T$3,TQoL_Indexes!$B$8:$AK$8,0)),"")</f>
        <v/>
      </c>
      <c r="U186" s="86" t="str">
        <f>IFERROR(INDEX(DB_Typologies!$D$4:$AP$1445,MATCH($A$3,DB_Typologies!$AQ$4:$AQ$1445,0)+$A186,MATCH(U$3,TQoL_Indexes!$B$8:$AK$8,0)),"")</f>
        <v/>
      </c>
      <c r="V186" s="86" t="str">
        <f>IFERROR(INDEX(DB_Typologies!$D$4:$AP$1445,MATCH($A$3,DB_Typologies!$AQ$4:$AQ$1445,0)+$A186,MATCH(V$3,TQoL_Indexes!$B$8:$AK$8,0)),"")</f>
        <v/>
      </c>
      <c r="W186" s="86" t="str">
        <f>IFERROR(INDEX(DB_Typologies!$D$4:$AP$1445,MATCH($A$3,DB_Typologies!$AQ$4:$AQ$1445,0)+$A186,MATCH(W$3,TQoL_Indexes!$B$8:$AK$8,0)),"")</f>
        <v/>
      </c>
      <c r="X186" s="86" t="str">
        <f>IFERROR(INDEX(DB_Typologies!$D$4:$AP$1445,MATCH($A$3,DB_Typologies!$AQ$4:$AQ$1445,0)+$A186,MATCH(X$3,TQoL_Indexes!$B$8:$AK$8,0)),"")</f>
        <v/>
      </c>
      <c r="Y186" s="86" t="str">
        <f>IFERROR(INDEX(DB_Typologies!$D$4:$AP$1445,MATCH($A$3,DB_Typologies!$AQ$4:$AQ$1445,0)+$A186,MATCH(Y$3,TQoL_Indexes!$B$8:$AK$8,0)),"")</f>
        <v/>
      </c>
      <c r="Z186" s="86" t="str">
        <f>IFERROR(INDEX(DB_Typologies!$D$4:$AP$1445,MATCH($A$3,DB_Typologies!$AQ$4:$AQ$1445,0)+$A186,MATCH(Z$3,TQoL_Indexes!$B$8:$AK$8,0)),"")</f>
        <v/>
      </c>
      <c r="AA186" s="86" t="str">
        <f>IFERROR(INDEX(DB_Typologies!$D$4:$AP$1445,MATCH($A$3,DB_Typologies!$AQ$4:$AQ$1445,0)+$A186,MATCH(AA$3,TQoL_Indexes!$B$8:$AK$8,0)),"")</f>
        <v/>
      </c>
      <c r="AB186" s="86" t="str">
        <f>IFERROR(INDEX(DB_Typologies!$D$4:$AP$1445,MATCH($A$3,DB_Typologies!$AQ$4:$AQ$1445,0)+$A186,MATCH(AB$3,TQoL_Indexes!$B$8:$AK$8,0)),"")</f>
        <v/>
      </c>
      <c r="AC186" s="86" t="str">
        <f>IFERROR(INDEX(DB_Typologies!$D$4:$AP$1445,MATCH($A$3,DB_Typologies!$AQ$4:$AQ$1445,0)+$A186,MATCH(AC$3,TQoL_Indexes!$B$8:$AK$8,0)),"")</f>
        <v/>
      </c>
      <c r="AD186" s="86" t="str">
        <f>IFERROR(INDEX(DB_Typologies!$D$4:$AP$1445,MATCH($A$3,DB_Typologies!$AQ$4:$AQ$1445,0)+$A186,MATCH(AD$3,TQoL_Indexes!$B$8:$AK$8,0)),"")</f>
        <v/>
      </c>
      <c r="AE186" s="86" t="str">
        <f>IFERROR(INDEX(DB_Typologies!$D$4:$AP$1445,MATCH($A$3,DB_Typologies!$AQ$4:$AQ$1445,0)+$A186,MATCH(AE$3,TQoL_Indexes!$B$8:$AK$8,0)),"")</f>
        <v/>
      </c>
      <c r="AF186" s="86" t="str">
        <f>IFERROR(INDEX(DB_Typologies!$D$4:$AP$1445,MATCH($A$3,DB_Typologies!$AQ$4:$AQ$1445,0)+$A186,MATCH(AF$3,TQoL_Indexes!$B$8:$AK$8,0)),"")</f>
        <v/>
      </c>
      <c r="AG186" s="86" t="str">
        <f>IFERROR(INDEX(DB_Typologies!$D$4:$AP$1445,MATCH($A$3,DB_Typologies!$AQ$4:$AQ$1445,0)+$A186,MATCH(AG$3,TQoL_Indexes!$B$8:$AK$8,0)),"")</f>
        <v/>
      </c>
      <c r="AH186" s="86" t="str">
        <f>IFERROR(INDEX(DB_Typologies!$D$4:$AP$1445,MATCH($A$3,DB_Typologies!$AQ$4:$AQ$1445,0)+$A186,MATCH(AH$3,TQoL_Indexes!$B$8:$AK$8,0)),"")</f>
        <v/>
      </c>
      <c r="AI186" s="86" t="str">
        <f>IFERROR(INDEX(DB_Typologies!$D$4:$AP$1445,MATCH($A$3,DB_Typologies!$AQ$4:$AQ$1445,0)+$A186,MATCH(AI$3,TQoL_Indexes!$B$8:$AK$8,0)),"")</f>
        <v/>
      </c>
      <c r="AJ186" s="86" t="str">
        <f>IFERROR(INDEX(DB_Typologies!$D$4:$AP$1445,MATCH($A$3,DB_Typologies!$AQ$4:$AQ$1445,0)+$A186,MATCH(AJ$3,TQoL_Indexes!$B$8:$AK$8,0)),"")</f>
        <v/>
      </c>
      <c r="AK186" s="86" t="str">
        <f>IFERROR(INDEX(DB_Typologies!$D$4:$AP$1445,MATCH($A$3,DB_Typologies!$AQ$4:$AQ$1445,0)+$A186,MATCH(AK$3,TQoL_Indexes!$B$8:$AK$8,0)),"")</f>
        <v/>
      </c>
      <c r="AL186" s="86" t="str">
        <f>IFERROR(INDEX(DB_Typologies!$D$4:$AP$1445,MATCH($A$3,DB_Typologies!$AQ$4:$AQ$1445,0)+$A186,MATCH(AL$3,TQoL_Indexes!$B$8:$AK$8,0)),"")</f>
        <v/>
      </c>
      <c r="AM186" s="87" t="str">
        <f>IFERROR(INDEX(DB_Typologies!$D$4:$AP$1445,MATCH($A$3,DB_Typologies!$AQ$4:$AQ$1445,0)+$A186,MATCH(AM$3,TQoL_Indexes!$B$8:$AK$8,0)),"")</f>
        <v/>
      </c>
    </row>
    <row r="187" spans="1:39">
      <c r="A187" s="58" t="str">
        <f>IFERROR(IF(A186+1&lt;COUNTIF(DB_Typologies!$AQ$4:$AQ$1445,$A$3),A186+1,""),"")</f>
        <v/>
      </c>
      <c r="B187" s="120" t="str">
        <f>IFERROR(INDEX(DB_Typologies!$D$4:$AP$1445,MATCH($A$3,DB_Typologies!$AQ$4:$AQ$1445,0)+$A187,MATCH(B$3,TQoL_Indexes!$B$8:$AK$8,0)),"")</f>
        <v/>
      </c>
      <c r="C187" s="86" t="str">
        <f>IFERROR(INDEX(DB_Typologies!$D$4:$AP$1445,MATCH($A$3,DB_Typologies!$AQ$4:$AQ$1445,0)+$A187,MATCH(C$3,TQoL_Indexes!$B$8:$AK$8,0)),"")</f>
        <v/>
      </c>
      <c r="D187" s="87" t="str">
        <f>IFERROR(INDEX(DB_Typologies!$D$4:$AP$1445,MATCH($A$3,DB_Typologies!$AQ$4:$AQ$1445,0)+$A187,MATCH(D$3,TQoL_Indexes!$B$8:$AK$8,0)),"")</f>
        <v/>
      </c>
      <c r="E187" s="86" t="str">
        <f>IFERROR(INDEX(DB_Typologies!$D$4:$AP$1445,MATCH($A$3,DB_Typologies!$AQ$4:$AQ$1445,0)+$A187,MATCH(E$3,TQoL_Indexes!$B$8:$AK$8,0)),"")</f>
        <v/>
      </c>
      <c r="F187" s="86" t="str">
        <f>IFERROR(INDEX(DB_Typologies!$D$4:$AP$1445,MATCH($A$3,DB_Typologies!$AQ$4:$AQ$1445,0)+$A187,MATCH(F$3,TQoL_Indexes!$B$8:$AK$8,0)),"")</f>
        <v/>
      </c>
      <c r="G187" s="86" t="str">
        <f>IFERROR(INDEX(DB_Typologies!$D$4:$AP$1445,MATCH($A$3,DB_Typologies!$AQ$4:$AQ$1445,0)+$A187,MATCH(G$3,TQoL_Indexes!$B$8:$AK$8,0)),"")</f>
        <v/>
      </c>
      <c r="H187" s="86" t="str">
        <f>IFERROR(INDEX(DB_Typologies!$D$4:$AP$1445,MATCH($A$3,DB_Typologies!$AQ$4:$AQ$1445,0)+$A187,MATCH(H$3,TQoL_Indexes!$B$8:$AK$8,0)),"")</f>
        <v/>
      </c>
      <c r="I187" s="86" t="str">
        <f>IFERROR(INDEX(DB_Typologies!$D$4:$AP$1445,MATCH($A$3,DB_Typologies!$AQ$4:$AQ$1445,0)+$A187,MATCH(I$3,TQoL_Indexes!$B$8:$AK$8,0)),"")</f>
        <v/>
      </c>
      <c r="J187" s="86" t="str">
        <f>IFERROR(INDEX(DB_Typologies!$D$4:$AP$1445,MATCH($A$3,DB_Typologies!$AQ$4:$AQ$1445,0)+$A187,MATCH(J$3,TQoL_Indexes!$B$8:$AK$8,0)),"")</f>
        <v/>
      </c>
      <c r="K187" s="86" t="str">
        <f>IFERROR(INDEX(DB_Typologies!$D$4:$AP$1445,MATCH($A$3,DB_Typologies!$AQ$4:$AQ$1445,0)+$A187,MATCH(K$3,TQoL_Indexes!$B$8:$AK$8,0)),"")</f>
        <v/>
      </c>
      <c r="L187" s="86" t="str">
        <f>IFERROR(INDEX(DB_Typologies!$D$4:$AP$1445,MATCH($A$3,DB_Typologies!$AQ$4:$AQ$1445,0)+$A187,MATCH(L$3,TQoL_Indexes!$B$8:$AK$8,0)),"")</f>
        <v/>
      </c>
      <c r="M187" s="86" t="str">
        <f>IFERROR(INDEX(DB_Typologies!$D$4:$AP$1445,MATCH($A$3,DB_Typologies!$AQ$4:$AQ$1445,0)+$A187,MATCH(M$3,TQoL_Indexes!$B$8:$AK$8,0)),"")</f>
        <v/>
      </c>
      <c r="N187" s="86" t="str">
        <f>IFERROR(INDEX(DB_Typologies!$D$4:$AP$1445,MATCH($A$3,DB_Typologies!$AQ$4:$AQ$1445,0)+$A187,MATCH(N$3,TQoL_Indexes!$B$8:$AK$8,0)),"")</f>
        <v/>
      </c>
      <c r="O187" s="86" t="str">
        <f>IFERROR(INDEX(DB_Typologies!$D$4:$AP$1445,MATCH($A$3,DB_Typologies!$AQ$4:$AQ$1445,0)+$A187,MATCH(O$3,TQoL_Indexes!$B$8:$AK$8,0)),"")</f>
        <v/>
      </c>
      <c r="P187" s="86" t="str">
        <f>IFERROR(INDEX(DB_Typologies!$D$4:$AP$1445,MATCH($A$3,DB_Typologies!$AQ$4:$AQ$1445,0)+$A187,MATCH(P$3,TQoL_Indexes!$B$8:$AK$8,0)),"")</f>
        <v/>
      </c>
      <c r="Q187" s="86" t="str">
        <f>IFERROR(INDEX(DB_Typologies!$D$4:$AP$1445,MATCH($A$3,DB_Typologies!$AQ$4:$AQ$1445,0)+$A187,MATCH(Q$3,TQoL_Indexes!$B$8:$AK$8,0)),"")</f>
        <v/>
      </c>
      <c r="R187" s="86" t="str">
        <f>IFERROR(INDEX(DB_Typologies!$D$4:$AP$1445,MATCH($A$3,DB_Typologies!$AQ$4:$AQ$1445,0)+$A187,MATCH(R$3,TQoL_Indexes!$B$8:$AK$8,0)),"")</f>
        <v/>
      </c>
      <c r="S187" s="86" t="str">
        <f>IFERROR(INDEX(DB_Typologies!$D$4:$AP$1445,MATCH($A$3,DB_Typologies!$AQ$4:$AQ$1445,0)+$A187,MATCH(S$3,TQoL_Indexes!$B$8:$AK$8,0)),"")</f>
        <v/>
      </c>
      <c r="T187" s="86" t="str">
        <f>IFERROR(INDEX(DB_Typologies!$D$4:$AP$1445,MATCH($A$3,DB_Typologies!$AQ$4:$AQ$1445,0)+$A187,MATCH(T$3,TQoL_Indexes!$B$8:$AK$8,0)),"")</f>
        <v/>
      </c>
      <c r="U187" s="86" t="str">
        <f>IFERROR(INDEX(DB_Typologies!$D$4:$AP$1445,MATCH($A$3,DB_Typologies!$AQ$4:$AQ$1445,0)+$A187,MATCH(U$3,TQoL_Indexes!$B$8:$AK$8,0)),"")</f>
        <v/>
      </c>
      <c r="V187" s="86" t="str">
        <f>IFERROR(INDEX(DB_Typologies!$D$4:$AP$1445,MATCH($A$3,DB_Typologies!$AQ$4:$AQ$1445,0)+$A187,MATCH(V$3,TQoL_Indexes!$B$8:$AK$8,0)),"")</f>
        <v/>
      </c>
      <c r="W187" s="86" t="str">
        <f>IFERROR(INDEX(DB_Typologies!$D$4:$AP$1445,MATCH($A$3,DB_Typologies!$AQ$4:$AQ$1445,0)+$A187,MATCH(W$3,TQoL_Indexes!$B$8:$AK$8,0)),"")</f>
        <v/>
      </c>
      <c r="X187" s="86" t="str">
        <f>IFERROR(INDEX(DB_Typologies!$D$4:$AP$1445,MATCH($A$3,DB_Typologies!$AQ$4:$AQ$1445,0)+$A187,MATCH(X$3,TQoL_Indexes!$B$8:$AK$8,0)),"")</f>
        <v/>
      </c>
      <c r="Y187" s="86" t="str">
        <f>IFERROR(INDEX(DB_Typologies!$D$4:$AP$1445,MATCH($A$3,DB_Typologies!$AQ$4:$AQ$1445,0)+$A187,MATCH(Y$3,TQoL_Indexes!$B$8:$AK$8,0)),"")</f>
        <v/>
      </c>
      <c r="Z187" s="86" t="str">
        <f>IFERROR(INDEX(DB_Typologies!$D$4:$AP$1445,MATCH($A$3,DB_Typologies!$AQ$4:$AQ$1445,0)+$A187,MATCH(Z$3,TQoL_Indexes!$B$8:$AK$8,0)),"")</f>
        <v/>
      </c>
      <c r="AA187" s="86" t="str">
        <f>IFERROR(INDEX(DB_Typologies!$D$4:$AP$1445,MATCH($A$3,DB_Typologies!$AQ$4:$AQ$1445,0)+$A187,MATCH(AA$3,TQoL_Indexes!$B$8:$AK$8,0)),"")</f>
        <v/>
      </c>
      <c r="AB187" s="86" t="str">
        <f>IFERROR(INDEX(DB_Typologies!$D$4:$AP$1445,MATCH($A$3,DB_Typologies!$AQ$4:$AQ$1445,0)+$A187,MATCH(AB$3,TQoL_Indexes!$B$8:$AK$8,0)),"")</f>
        <v/>
      </c>
      <c r="AC187" s="86" t="str">
        <f>IFERROR(INDEX(DB_Typologies!$D$4:$AP$1445,MATCH($A$3,DB_Typologies!$AQ$4:$AQ$1445,0)+$A187,MATCH(AC$3,TQoL_Indexes!$B$8:$AK$8,0)),"")</f>
        <v/>
      </c>
      <c r="AD187" s="86" t="str">
        <f>IFERROR(INDEX(DB_Typologies!$D$4:$AP$1445,MATCH($A$3,DB_Typologies!$AQ$4:$AQ$1445,0)+$A187,MATCH(AD$3,TQoL_Indexes!$B$8:$AK$8,0)),"")</f>
        <v/>
      </c>
      <c r="AE187" s="86" t="str">
        <f>IFERROR(INDEX(DB_Typologies!$D$4:$AP$1445,MATCH($A$3,DB_Typologies!$AQ$4:$AQ$1445,0)+$A187,MATCH(AE$3,TQoL_Indexes!$B$8:$AK$8,0)),"")</f>
        <v/>
      </c>
      <c r="AF187" s="86" t="str">
        <f>IFERROR(INDEX(DB_Typologies!$D$4:$AP$1445,MATCH($A$3,DB_Typologies!$AQ$4:$AQ$1445,0)+$A187,MATCH(AF$3,TQoL_Indexes!$B$8:$AK$8,0)),"")</f>
        <v/>
      </c>
      <c r="AG187" s="86" t="str">
        <f>IFERROR(INDEX(DB_Typologies!$D$4:$AP$1445,MATCH($A$3,DB_Typologies!$AQ$4:$AQ$1445,0)+$A187,MATCH(AG$3,TQoL_Indexes!$B$8:$AK$8,0)),"")</f>
        <v/>
      </c>
      <c r="AH187" s="86" t="str">
        <f>IFERROR(INDEX(DB_Typologies!$D$4:$AP$1445,MATCH($A$3,DB_Typologies!$AQ$4:$AQ$1445,0)+$A187,MATCH(AH$3,TQoL_Indexes!$B$8:$AK$8,0)),"")</f>
        <v/>
      </c>
      <c r="AI187" s="86" t="str">
        <f>IFERROR(INDEX(DB_Typologies!$D$4:$AP$1445,MATCH($A$3,DB_Typologies!$AQ$4:$AQ$1445,0)+$A187,MATCH(AI$3,TQoL_Indexes!$B$8:$AK$8,0)),"")</f>
        <v/>
      </c>
      <c r="AJ187" s="86" t="str">
        <f>IFERROR(INDEX(DB_Typologies!$D$4:$AP$1445,MATCH($A$3,DB_Typologies!$AQ$4:$AQ$1445,0)+$A187,MATCH(AJ$3,TQoL_Indexes!$B$8:$AK$8,0)),"")</f>
        <v/>
      </c>
      <c r="AK187" s="86" t="str">
        <f>IFERROR(INDEX(DB_Typologies!$D$4:$AP$1445,MATCH($A$3,DB_Typologies!$AQ$4:$AQ$1445,0)+$A187,MATCH(AK$3,TQoL_Indexes!$B$8:$AK$8,0)),"")</f>
        <v/>
      </c>
      <c r="AL187" s="86" t="str">
        <f>IFERROR(INDEX(DB_Typologies!$D$4:$AP$1445,MATCH($A$3,DB_Typologies!$AQ$4:$AQ$1445,0)+$A187,MATCH(AL$3,TQoL_Indexes!$B$8:$AK$8,0)),"")</f>
        <v/>
      </c>
      <c r="AM187" s="87" t="str">
        <f>IFERROR(INDEX(DB_Typologies!$D$4:$AP$1445,MATCH($A$3,DB_Typologies!$AQ$4:$AQ$1445,0)+$A187,MATCH(AM$3,TQoL_Indexes!$B$8:$AK$8,0)),"")</f>
        <v/>
      </c>
    </row>
    <row r="188" spans="1:39">
      <c r="A188" s="58" t="str">
        <f>IFERROR(IF(A187+1&lt;COUNTIF(DB_Typologies!$AQ$4:$AQ$1445,$A$3),A187+1,""),"")</f>
        <v/>
      </c>
      <c r="B188" s="120" t="str">
        <f>IFERROR(INDEX(DB_Typologies!$D$4:$AP$1445,MATCH($A$3,DB_Typologies!$AQ$4:$AQ$1445,0)+$A188,MATCH(B$3,TQoL_Indexes!$B$8:$AK$8,0)),"")</f>
        <v/>
      </c>
      <c r="C188" s="86" t="str">
        <f>IFERROR(INDEX(DB_Typologies!$D$4:$AP$1445,MATCH($A$3,DB_Typologies!$AQ$4:$AQ$1445,0)+$A188,MATCH(C$3,TQoL_Indexes!$B$8:$AK$8,0)),"")</f>
        <v/>
      </c>
      <c r="D188" s="87" t="str">
        <f>IFERROR(INDEX(DB_Typologies!$D$4:$AP$1445,MATCH($A$3,DB_Typologies!$AQ$4:$AQ$1445,0)+$A188,MATCH(D$3,TQoL_Indexes!$B$8:$AK$8,0)),"")</f>
        <v/>
      </c>
      <c r="E188" s="86" t="str">
        <f>IFERROR(INDEX(DB_Typologies!$D$4:$AP$1445,MATCH($A$3,DB_Typologies!$AQ$4:$AQ$1445,0)+$A188,MATCH(E$3,TQoL_Indexes!$B$8:$AK$8,0)),"")</f>
        <v/>
      </c>
      <c r="F188" s="86" t="str">
        <f>IFERROR(INDEX(DB_Typologies!$D$4:$AP$1445,MATCH($A$3,DB_Typologies!$AQ$4:$AQ$1445,0)+$A188,MATCH(F$3,TQoL_Indexes!$B$8:$AK$8,0)),"")</f>
        <v/>
      </c>
      <c r="G188" s="86" t="str">
        <f>IFERROR(INDEX(DB_Typologies!$D$4:$AP$1445,MATCH($A$3,DB_Typologies!$AQ$4:$AQ$1445,0)+$A188,MATCH(G$3,TQoL_Indexes!$B$8:$AK$8,0)),"")</f>
        <v/>
      </c>
      <c r="H188" s="86" t="str">
        <f>IFERROR(INDEX(DB_Typologies!$D$4:$AP$1445,MATCH($A$3,DB_Typologies!$AQ$4:$AQ$1445,0)+$A188,MATCH(H$3,TQoL_Indexes!$B$8:$AK$8,0)),"")</f>
        <v/>
      </c>
      <c r="I188" s="86" t="str">
        <f>IFERROR(INDEX(DB_Typologies!$D$4:$AP$1445,MATCH($A$3,DB_Typologies!$AQ$4:$AQ$1445,0)+$A188,MATCH(I$3,TQoL_Indexes!$B$8:$AK$8,0)),"")</f>
        <v/>
      </c>
      <c r="J188" s="86" t="str">
        <f>IFERROR(INDEX(DB_Typologies!$D$4:$AP$1445,MATCH($A$3,DB_Typologies!$AQ$4:$AQ$1445,0)+$A188,MATCH(J$3,TQoL_Indexes!$B$8:$AK$8,0)),"")</f>
        <v/>
      </c>
      <c r="K188" s="86" t="str">
        <f>IFERROR(INDEX(DB_Typologies!$D$4:$AP$1445,MATCH($A$3,DB_Typologies!$AQ$4:$AQ$1445,0)+$A188,MATCH(K$3,TQoL_Indexes!$B$8:$AK$8,0)),"")</f>
        <v/>
      </c>
      <c r="L188" s="86" t="str">
        <f>IFERROR(INDEX(DB_Typologies!$D$4:$AP$1445,MATCH($A$3,DB_Typologies!$AQ$4:$AQ$1445,0)+$A188,MATCH(L$3,TQoL_Indexes!$B$8:$AK$8,0)),"")</f>
        <v/>
      </c>
      <c r="M188" s="86" t="str">
        <f>IFERROR(INDEX(DB_Typologies!$D$4:$AP$1445,MATCH($A$3,DB_Typologies!$AQ$4:$AQ$1445,0)+$A188,MATCH(M$3,TQoL_Indexes!$B$8:$AK$8,0)),"")</f>
        <v/>
      </c>
      <c r="N188" s="86" t="str">
        <f>IFERROR(INDEX(DB_Typologies!$D$4:$AP$1445,MATCH($A$3,DB_Typologies!$AQ$4:$AQ$1445,0)+$A188,MATCH(N$3,TQoL_Indexes!$B$8:$AK$8,0)),"")</f>
        <v/>
      </c>
      <c r="O188" s="86" t="str">
        <f>IFERROR(INDEX(DB_Typologies!$D$4:$AP$1445,MATCH($A$3,DB_Typologies!$AQ$4:$AQ$1445,0)+$A188,MATCH(O$3,TQoL_Indexes!$B$8:$AK$8,0)),"")</f>
        <v/>
      </c>
      <c r="P188" s="86" t="str">
        <f>IFERROR(INDEX(DB_Typologies!$D$4:$AP$1445,MATCH($A$3,DB_Typologies!$AQ$4:$AQ$1445,0)+$A188,MATCH(P$3,TQoL_Indexes!$B$8:$AK$8,0)),"")</f>
        <v/>
      </c>
      <c r="Q188" s="86" t="str">
        <f>IFERROR(INDEX(DB_Typologies!$D$4:$AP$1445,MATCH($A$3,DB_Typologies!$AQ$4:$AQ$1445,0)+$A188,MATCH(Q$3,TQoL_Indexes!$B$8:$AK$8,0)),"")</f>
        <v/>
      </c>
      <c r="R188" s="86" t="str">
        <f>IFERROR(INDEX(DB_Typologies!$D$4:$AP$1445,MATCH($A$3,DB_Typologies!$AQ$4:$AQ$1445,0)+$A188,MATCH(R$3,TQoL_Indexes!$B$8:$AK$8,0)),"")</f>
        <v/>
      </c>
      <c r="S188" s="86" t="str">
        <f>IFERROR(INDEX(DB_Typologies!$D$4:$AP$1445,MATCH($A$3,DB_Typologies!$AQ$4:$AQ$1445,0)+$A188,MATCH(S$3,TQoL_Indexes!$B$8:$AK$8,0)),"")</f>
        <v/>
      </c>
      <c r="T188" s="86" t="str">
        <f>IFERROR(INDEX(DB_Typologies!$D$4:$AP$1445,MATCH($A$3,DB_Typologies!$AQ$4:$AQ$1445,0)+$A188,MATCH(T$3,TQoL_Indexes!$B$8:$AK$8,0)),"")</f>
        <v/>
      </c>
      <c r="U188" s="86" t="str">
        <f>IFERROR(INDEX(DB_Typologies!$D$4:$AP$1445,MATCH($A$3,DB_Typologies!$AQ$4:$AQ$1445,0)+$A188,MATCH(U$3,TQoL_Indexes!$B$8:$AK$8,0)),"")</f>
        <v/>
      </c>
      <c r="V188" s="86" t="str">
        <f>IFERROR(INDEX(DB_Typologies!$D$4:$AP$1445,MATCH($A$3,DB_Typologies!$AQ$4:$AQ$1445,0)+$A188,MATCH(V$3,TQoL_Indexes!$B$8:$AK$8,0)),"")</f>
        <v/>
      </c>
      <c r="W188" s="86" t="str">
        <f>IFERROR(INDEX(DB_Typologies!$D$4:$AP$1445,MATCH($A$3,DB_Typologies!$AQ$4:$AQ$1445,0)+$A188,MATCH(W$3,TQoL_Indexes!$B$8:$AK$8,0)),"")</f>
        <v/>
      </c>
      <c r="X188" s="86" t="str">
        <f>IFERROR(INDEX(DB_Typologies!$D$4:$AP$1445,MATCH($A$3,DB_Typologies!$AQ$4:$AQ$1445,0)+$A188,MATCH(X$3,TQoL_Indexes!$B$8:$AK$8,0)),"")</f>
        <v/>
      </c>
      <c r="Y188" s="86" t="str">
        <f>IFERROR(INDEX(DB_Typologies!$D$4:$AP$1445,MATCH($A$3,DB_Typologies!$AQ$4:$AQ$1445,0)+$A188,MATCH(Y$3,TQoL_Indexes!$B$8:$AK$8,0)),"")</f>
        <v/>
      </c>
      <c r="Z188" s="86" t="str">
        <f>IFERROR(INDEX(DB_Typologies!$D$4:$AP$1445,MATCH($A$3,DB_Typologies!$AQ$4:$AQ$1445,0)+$A188,MATCH(Z$3,TQoL_Indexes!$B$8:$AK$8,0)),"")</f>
        <v/>
      </c>
      <c r="AA188" s="86" t="str">
        <f>IFERROR(INDEX(DB_Typologies!$D$4:$AP$1445,MATCH($A$3,DB_Typologies!$AQ$4:$AQ$1445,0)+$A188,MATCH(AA$3,TQoL_Indexes!$B$8:$AK$8,0)),"")</f>
        <v/>
      </c>
      <c r="AB188" s="86" t="str">
        <f>IFERROR(INDEX(DB_Typologies!$D$4:$AP$1445,MATCH($A$3,DB_Typologies!$AQ$4:$AQ$1445,0)+$A188,MATCH(AB$3,TQoL_Indexes!$B$8:$AK$8,0)),"")</f>
        <v/>
      </c>
      <c r="AC188" s="86" t="str">
        <f>IFERROR(INDEX(DB_Typologies!$D$4:$AP$1445,MATCH($A$3,DB_Typologies!$AQ$4:$AQ$1445,0)+$A188,MATCH(AC$3,TQoL_Indexes!$B$8:$AK$8,0)),"")</f>
        <v/>
      </c>
      <c r="AD188" s="86" t="str">
        <f>IFERROR(INDEX(DB_Typologies!$D$4:$AP$1445,MATCH($A$3,DB_Typologies!$AQ$4:$AQ$1445,0)+$A188,MATCH(AD$3,TQoL_Indexes!$B$8:$AK$8,0)),"")</f>
        <v/>
      </c>
      <c r="AE188" s="86" t="str">
        <f>IFERROR(INDEX(DB_Typologies!$D$4:$AP$1445,MATCH($A$3,DB_Typologies!$AQ$4:$AQ$1445,0)+$A188,MATCH(AE$3,TQoL_Indexes!$B$8:$AK$8,0)),"")</f>
        <v/>
      </c>
      <c r="AF188" s="86" t="str">
        <f>IFERROR(INDEX(DB_Typologies!$D$4:$AP$1445,MATCH($A$3,DB_Typologies!$AQ$4:$AQ$1445,0)+$A188,MATCH(AF$3,TQoL_Indexes!$B$8:$AK$8,0)),"")</f>
        <v/>
      </c>
      <c r="AG188" s="86" t="str">
        <f>IFERROR(INDEX(DB_Typologies!$D$4:$AP$1445,MATCH($A$3,DB_Typologies!$AQ$4:$AQ$1445,0)+$A188,MATCH(AG$3,TQoL_Indexes!$B$8:$AK$8,0)),"")</f>
        <v/>
      </c>
      <c r="AH188" s="86" t="str">
        <f>IFERROR(INDEX(DB_Typologies!$D$4:$AP$1445,MATCH($A$3,DB_Typologies!$AQ$4:$AQ$1445,0)+$A188,MATCH(AH$3,TQoL_Indexes!$B$8:$AK$8,0)),"")</f>
        <v/>
      </c>
      <c r="AI188" s="86" t="str">
        <f>IFERROR(INDEX(DB_Typologies!$D$4:$AP$1445,MATCH($A$3,DB_Typologies!$AQ$4:$AQ$1445,0)+$A188,MATCH(AI$3,TQoL_Indexes!$B$8:$AK$8,0)),"")</f>
        <v/>
      </c>
      <c r="AJ188" s="86" t="str">
        <f>IFERROR(INDEX(DB_Typologies!$D$4:$AP$1445,MATCH($A$3,DB_Typologies!$AQ$4:$AQ$1445,0)+$A188,MATCH(AJ$3,TQoL_Indexes!$B$8:$AK$8,0)),"")</f>
        <v/>
      </c>
      <c r="AK188" s="86" t="str">
        <f>IFERROR(INDEX(DB_Typologies!$D$4:$AP$1445,MATCH($A$3,DB_Typologies!$AQ$4:$AQ$1445,0)+$A188,MATCH(AK$3,TQoL_Indexes!$B$8:$AK$8,0)),"")</f>
        <v/>
      </c>
      <c r="AL188" s="86" t="str">
        <f>IFERROR(INDEX(DB_Typologies!$D$4:$AP$1445,MATCH($A$3,DB_Typologies!$AQ$4:$AQ$1445,0)+$A188,MATCH(AL$3,TQoL_Indexes!$B$8:$AK$8,0)),"")</f>
        <v/>
      </c>
      <c r="AM188" s="87" t="str">
        <f>IFERROR(INDEX(DB_Typologies!$D$4:$AP$1445,MATCH($A$3,DB_Typologies!$AQ$4:$AQ$1445,0)+$A188,MATCH(AM$3,TQoL_Indexes!$B$8:$AK$8,0)),"")</f>
        <v/>
      </c>
    </row>
    <row r="189" spans="1:39">
      <c r="A189" s="58" t="str">
        <f>IFERROR(IF(A188+1&lt;COUNTIF(DB_Typologies!$AQ$4:$AQ$1445,$A$3),A188+1,""),"")</f>
        <v/>
      </c>
      <c r="B189" s="120" t="str">
        <f>IFERROR(INDEX(DB_Typologies!$D$4:$AP$1445,MATCH($A$3,DB_Typologies!$AQ$4:$AQ$1445,0)+$A189,MATCH(B$3,TQoL_Indexes!$B$8:$AK$8,0)),"")</f>
        <v/>
      </c>
      <c r="C189" s="86" t="str">
        <f>IFERROR(INDEX(DB_Typologies!$D$4:$AP$1445,MATCH($A$3,DB_Typologies!$AQ$4:$AQ$1445,0)+$A189,MATCH(C$3,TQoL_Indexes!$B$8:$AK$8,0)),"")</f>
        <v/>
      </c>
      <c r="D189" s="87" t="str">
        <f>IFERROR(INDEX(DB_Typologies!$D$4:$AP$1445,MATCH($A$3,DB_Typologies!$AQ$4:$AQ$1445,0)+$A189,MATCH(D$3,TQoL_Indexes!$B$8:$AK$8,0)),"")</f>
        <v/>
      </c>
      <c r="E189" s="86" t="str">
        <f>IFERROR(INDEX(DB_Typologies!$D$4:$AP$1445,MATCH($A$3,DB_Typologies!$AQ$4:$AQ$1445,0)+$A189,MATCH(E$3,TQoL_Indexes!$B$8:$AK$8,0)),"")</f>
        <v/>
      </c>
      <c r="F189" s="86" t="str">
        <f>IFERROR(INDEX(DB_Typologies!$D$4:$AP$1445,MATCH($A$3,DB_Typologies!$AQ$4:$AQ$1445,0)+$A189,MATCH(F$3,TQoL_Indexes!$B$8:$AK$8,0)),"")</f>
        <v/>
      </c>
      <c r="G189" s="86" t="str">
        <f>IFERROR(INDEX(DB_Typologies!$D$4:$AP$1445,MATCH($A$3,DB_Typologies!$AQ$4:$AQ$1445,0)+$A189,MATCH(G$3,TQoL_Indexes!$B$8:$AK$8,0)),"")</f>
        <v/>
      </c>
      <c r="H189" s="86" t="str">
        <f>IFERROR(INDEX(DB_Typologies!$D$4:$AP$1445,MATCH($A$3,DB_Typologies!$AQ$4:$AQ$1445,0)+$A189,MATCH(H$3,TQoL_Indexes!$B$8:$AK$8,0)),"")</f>
        <v/>
      </c>
      <c r="I189" s="86" t="str">
        <f>IFERROR(INDEX(DB_Typologies!$D$4:$AP$1445,MATCH($A$3,DB_Typologies!$AQ$4:$AQ$1445,0)+$A189,MATCH(I$3,TQoL_Indexes!$B$8:$AK$8,0)),"")</f>
        <v/>
      </c>
      <c r="J189" s="86" t="str">
        <f>IFERROR(INDEX(DB_Typologies!$D$4:$AP$1445,MATCH($A$3,DB_Typologies!$AQ$4:$AQ$1445,0)+$A189,MATCH(J$3,TQoL_Indexes!$B$8:$AK$8,0)),"")</f>
        <v/>
      </c>
      <c r="K189" s="86" t="str">
        <f>IFERROR(INDEX(DB_Typologies!$D$4:$AP$1445,MATCH($A$3,DB_Typologies!$AQ$4:$AQ$1445,0)+$A189,MATCH(K$3,TQoL_Indexes!$B$8:$AK$8,0)),"")</f>
        <v/>
      </c>
      <c r="L189" s="86" t="str">
        <f>IFERROR(INDEX(DB_Typologies!$D$4:$AP$1445,MATCH($A$3,DB_Typologies!$AQ$4:$AQ$1445,0)+$A189,MATCH(L$3,TQoL_Indexes!$B$8:$AK$8,0)),"")</f>
        <v/>
      </c>
      <c r="M189" s="86" t="str">
        <f>IFERROR(INDEX(DB_Typologies!$D$4:$AP$1445,MATCH($A$3,DB_Typologies!$AQ$4:$AQ$1445,0)+$A189,MATCH(M$3,TQoL_Indexes!$B$8:$AK$8,0)),"")</f>
        <v/>
      </c>
      <c r="N189" s="86" t="str">
        <f>IFERROR(INDEX(DB_Typologies!$D$4:$AP$1445,MATCH($A$3,DB_Typologies!$AQ$4:$AQ$1445,0)+$A189,MATCH(N$3,TQoL_Indexes!$B$8:$AK$8,0)),"")</f>
        <v/>
      </c>
      <c r="O189" s="86" t="str">
        <f>IFERROR(INDEX(DB_Typologies!$D$4:$AP$1445,MATCH($A$3,DB_Typologies!$AQ$4:$AQ$1445,0)+$A189,MATCH(O$3,TQoL_Indexes!$B$8:$AK$8,0)),"")</f>
        <v/>
      </c>
      <c r="P189" s="86" t="str">
        <f>IFERROR(INDEX(DB_Typologies!$D$4:$AP$1445,MATCH($A$3,DB_Typologies!$AQ$4:$AQ$1445,0)+$A189,MATCH(P$3,TQoL_Indexes!$B$8:$AK$8,0)),"")</f>
        <v/>
      </c>
      <c r="Q189" s="86" t="str">
        <f>IFERROR(INDEX(DB_Typologies!$D$4:$AP$1445,MATCH($A$3,DB_Typologies!$AQ$4:$AQ$1445,0)+$A189,MATCH(Q$3,TQoL_Indexes!$B$8:$AK$8,0)),"")</f>
        <v/>
      </c>
      <c r="R189" s="86" t="str">
        <f>IFERROR(INDEX(DB_Typologies!$D$4:$AP$1445,MATCH($A$3,DB_Typologies!$AQ$4:$AQ$1445,0)+$A189,MATCH(R$3,TQoL_Indexes!$B$8:$AK$8,0)),"")</f>
        <v/>
      </c>
      <c r="S189" s="86" t="str">
        <f>IFERROR(INDEX(DB_Typologies!$D$4:$AP$1445,MATCH($A$3,DB_Typologies!$AQ$4:$AQ$1445,0)+$A189,MATCH(S$3,TQoL_Indexes!$B$8:$AK$8,0)),"")</f>
        <v/>
      </c>
      <c r="T189" s="86" t="str">
        <f>IFERROR(INDEX(DB_Typologies!$D$4:$AP$1445,MATCH($A$3,DB_Typologies!$AQ$4:$AQ$1445,0)+$A189,MATCH(T$3,TQoL_Indexes!$B$8:$AK$8,0)),"")</f>
        <v/>
      </c>
      <c r="U189" s="86" t="str">
        <f>IFERROR(INDEX(DB_Typologies!$D$4:$AP$1445,MATCH($A$3,DB_Typologies!$AQ$4:$AQ$1445,0)+$A189,MATCH(U$3,TQoL_Indexes!$B$8:$AK$8,0)),"")</f>
        <v/>
      </c>
      <c r="V189" s="86" t="str">
        <f>IFERROR(INDEX(DB_Typologies!$D$4:$AP$1445,MATCH($A$3,DB_Typologies!$AQ$4:$AQ$1445,0)+$A189,MATCH(V$3,TQoL_Indexes!$B$8:$AK$8,0)),"")</f>
        <v/>
      </c>
      <c r="W189" s="86" t="str">
        <f>IFERROR(INDEX(DB_Typologies!$D$4:$AP$1445,MATCH($A$3,DB_Typologies!$AQ$4:$AQ$1445,0)+$A189,MATCH(W$3,TQoL_Indexes!$B$8:$AK$8,0)),"")</f>
        <v/>
      </c>
      <c r="X189" s="86" t="str">
        <f>IFERROR(INDEX(DB_Typologies!$D$4:$AP$1445,MATCH($A$3,DB_Typologies!$AQ$4:$AQ$1445,0)+$A189,MATCH(X$3,TQoL_Indexes!$B$8:$AK$8,0)),"")</f>
        <v/>
      </c>
      <c r="Y189" s="86" t="str">
        <f>IFERROR(INDEX(DB_Typologies!$D$4:$AP$1445,MATCH($A$3,DB_Typologies!$AQ$4:$AQ$1445,0)+$A189,MATCH(Y$3,TQoL_Indexes!$B$8:$AK$8,0)),"")</f>
        <v/>
      </c>
      <c r="Z189" s="86" t="str">
        <f>IFERROR(INDEX(DB_Typologies!$D$4:$AP$1445,MATCH($A$3,DB_Typologies!$AQ$4:$AQ$1445,0)+$A189,MATCH(Z$3,TQoL_Indexes!$B$8:$AK$8,0)),"")</f>
        <v/>
      </c>
      <c r="AA189" s="86" t="str">
        <f>IFERROR(INDEX(DB_Typologies!$D$4:$AP$1445,MATCH($A$3,DB_Typologies!$AQ$4:$AQ$1445,0)+$A189,MATCH(AA$3,TQoL_Indexes!$B$8:$AK$8,0)),"")</f>
        <v/>
      </c>
      <c r="AB189" s="86" t="str">
        <f>IFERROR(INDEX(DB_Typologies!$D$4:$AP$1445,MATCH($A$3,DB_Typologies!$AQ$4:$AQ$1445,0)+$A189,MATCH(AB$3,TQoL_Indexes!$B$8:$AK$8,0)),"")</f>
        <v/>
      </c>
      <c r="AC189" s="86" t="str">
        <f>IFERROR(INDEX(DB_Typologies!$D$4:$AP$1445,MATCH($A$3,DB_Typologies!$AQ$4:$AQ$1445,0)+$A189,MATCH(AC$3,TQoL_Indexes!$B$8:$AK$8,0)),"")</f>
        <v/>
      </c>
      <c r="AD189" s="86" t="str">
        <f>IFERROR(INDEX(DB_Typologies!$D$4:$AP$1445,MATCH($A$3,DB_Typologies!$AQ$4:$AQ$1445,0)+$A189,MATCH(AD$3,TQoL_Indexes!$B$8:$AK$8,0)),"")</f>
        <v/>
      </c>
      <c r="AE189" s="86" t="str">
        <f>IFERROR(INDEX(DB_Typologies!$D$4:$AP$1445,MATCH($A$3,DB_Typologies!$AQ$4:$AQ$1445,0)+$A189,MATCH(AE$3,TQoL_Indexes!$B$8:$AK$8,0)),"")</f>
        <v/>
      </c>
      <c r="AF189" s="86" t="str">
        <f>IFERROR(INDEX(DB_Typologies!$D$4:$AP$1445,MATCH($A$3,DB_Typologies!$AQ$4:$AQ$1445,0)+$A189,MATCH(AF$3,TQoL_Indexes!$B$8:$AK$8,0)),"")</f>
        <v/>
      </c>
      <c r="AG189" s="86" t="str">
        <f>IFERROR(INDEX(DB_Typologies!$D$4:$AP$1445,MATCH($A$3,DB_Typologies!$AQ$4:$AQ$1445,0)+$A189,MATCH(AG$3,TQoL_Indexes!$B$8:$AK$8,0)),"")</f>
        <v/>
      </c>
      <c r="AH189" s="86" t="str">
        <f>IFERROR(INDEX(DB_Typologies!$D$4:$AP$1445,MATCH($A$3,DB_Typologies!$AQ$4:$AQ$1445,0)+$A189,MATCH(AH$3,TQoL_Indexes!$B$8:$AK$8,0)),"")</f>
        <v/>
      </c>
      <c r="AI189" s="86" t="str">
        <f>IFERROR(INDEX(DB_Typologies!$D$4:$AP$1445,MATCH($A$3,DB_Typologies!$AQ$4:$AQ$1445,0)+$A189,MATCH(AI$3,TQoL_Indexes!$B$8:$AK$8,0)),"")</f>
        <v/>
      </c>
      <c r="AJ189" s="86" t="str">
        <f>IFERROR(INDEX(DB_Typologies!$D$4:$AP$1445,MATCH($A$3,DB_Typologies!$AQ$4:$AQ$1445,0)+$A189,MATCH(AJ$3,TQoL_Indexes!$B$8:$AK$8,0)),"")</f>
        <v/>
      </c>
      <c r="AK189" s="86" t="str">
        <f>IFERROR(INDEX(DB_Typologies!$D$4:$AP$1445,MATCH($A$3,DB_Typologies!$AQ$4:$AQ$1445,0)+$A189,MATCH(AK$3,TQoL_Indexes!$B$8:$AK$8,0)),"")</f>
        <v/>
      </c>
      <c r="AL189" s="86" t="str">
        <f>IFERROR(INDEX(DB_Typologies!$D$4:$AP$1445,MATCH($A$3,DB_Typologies!$AQ$4:$AQ$1445,0)+$A189,MATCH(AL$3,TQoL_Indexes!$B$8:$AK$8,0)),"")</f>
        <v/>
      </c>
      <c r="AM189" s="87" t="str">
        <f>IFERROR(INDEX(DB_Typologies!$D$4:$AP$1445,MATCH($A$3,DB_Typologies!$AQ$4:$AQ$1445,0)+$A189,MATCH(AM$3,TQoL_Indexes!$B$8:$AK$8,0)),"")</f>
        <v/>
      </c>
    </row>
    <row r="190" spans="1:39">
      <c r="A190" s="58" t="str">
        <f>IFERROR(IF(A189+1&lt;COUNTIF(DB_Typologies!$AQ$4:$AQ$1445,$A$3),A189+1,""),"")</f>
        <v/>
      </c>
      <c r="B190" s="120" t="str">
        <f>IFERROR(INDEX(DB_Typologies!$D$4:$AP$1445,MATCH($A$3,DB_Typologies!$AQ$4:$AQ$1445,0)+$A190,MATCH(B$3,TQoL_Indexes!$B$8:$AK$8,0)),"")</f>
        <v/>
      </c>
      <c r="C190" s="86" t="str">
        <f>IFERROR(INDEX(DB_Typologies!$D$4:$AP$1445,MATCH($A$3,DB_Typologies!$AQ$4:$AQ$1445,0)+$A190,MATCH(C$3,TQoL_Indexes!$B$8:$AK$8,0)),"")</f>
        <v/>
      </c>
      <c r="D190" s="87" t="str">
        <f>IFERROR(INDEX(DB_Typologies!$D$4:$AP$1445,MATCH($A$3,DB_Typologies!$AQ$4:$AQ$1445,0)+$A190,MATCH(D$3,TQoL_Indexes!$B$8:$AK$8,0)),"")</f>
        <v/>
      </c>
      <c r="E190" s="86" t="str">
        <f>IFERROR(INDEX(DB_Typologies!$D$4:$AP$1445,MATCH($A$3,DB_Typologies!$AQ$4:$AQ$1445,0)+$A190,MATCH(E$3,TQoL_Indexes!$B$8:$AK$8,0)),"")</f>
        <v/>
      </c>
      <c r="F190" s="86" t="str">
        <f>IFERROR(INDEX(DB_Typologies!$D$4:$AP$1445,MATCH($A$3,DB_Typologies!$AQ$4:$AQ$1445,0)+$A190,MATCH(F$3,TQoL_Indexes!$B$8:$AK$8,0)),"")</f>
        <v/>
      </c>
      <c r="G190" s="86" t="str">
        <f>IFERROR(INDEX(DB_Typologies!$D$4:$AP$1445,MATCH($A$3,DB_Typologies!$AQ$4:$AQ$1445,0)+$A190,MATCH(G$3,TQoL_Indexes!$B$8:$AK$8,0)),"")</f>
        <v/>
      </c>
      <c r="H190" s="86" t="str">
        <f>IFERROR(INDEX(DB_Typologies!$D$4:$AP$1445,MATCH($A$3,DB_Typologies!$AQ$4:$AQ$1445,0)+$A190,MATCH(H$3,TQoL_Indexes!$B$8:$AK$8,0)),"")</f>
        <v/>
      </c>
      <c r="I190" s="86" t="str">
        <f>IFERROR(INDEX(DB_Typologies!$D$4:$AP$1445,MATCH($A$3,DB_Typologies!$AQ$4:$AQ$1445,0)+$A190,MATCH(I$3,TQoL_Indexes!$B$8:$AK$8,0)),"")</f>
        <v/>
      </c>
      <c r="J190" s="86" t="str">
        <f>IFERROR(INDEX(DB_Typologies!$D$4:$AP$1445,MATCH($A$3,DB_Typologies!$AQ$4:$AQ$1445,0)+$A190,MATCH(J$3,TQoL_Indexes!$B$8:$AK$8,0)),"")</f>
        <v/>
      </c>
      <c r="K190" s="86" t="str">
        <f>IFERROR(INDEX(DB_Typologies!$D$4:$AP$1445,MATCH($A$3,DB_Typologies!$AQ$4:$AQ$1445,0)+$A190,MATCH(K$3,TQoL_Indexes!$B$8:$AK$8,0)),"")</f>
        <v/>
      </c>
      <c r="L190" s="86" t="str">
        <f>IFERROR(INDEX(DB_Typologies!$D$4:$AP$1445,MATCH($A$3,DB_Typologies!$AQ$4:$AQ$1445,0)+$A190,MATCH(L$3,TQoL_Indexes!$B$8:$AK$8,0)),"")</f>
        <v/>
      </c>
      <c r="M190" s="86" t="str">
        <f>IFERROR(INDEX(DB_Typologies!$D$4:$AP$1445,MATCH($A$3,DB_Typologies!$AQ$4:$AQ$1445,0)+$A190,MATCH(M$3,TQoL_Indexes!$B$8:$AK$8,0)),"")</f>
        <v/>
      </c>
      <c r="N190" s="86" t="str">
        <f>IFERROR(INDEX(DB_Typologies!$D$4:$AP$1445,MATCH($A$3,DB_Typologies!$AQ$4:$AQ$1445,0)+$A190,MATCH(N$3,TQoL_Indexes!$B$8:$AK$8,0)),"")</f>
        <v/>
      </c>
      <c r="O190" s="86" t="str">
        <f>IFERROR(INDEX(DB_Typologies!$D$4:$AP$1445,MATCH($A$3,DB_Typologies!$AQ$4:$AQ$1445,0)+$A190,MATCH(O$3,TQoL_Indexes!$B$8:$AK$8,0)),"")</f>
        <v/>
      </c>
      <c r="P190" s="86" t="str">
        <f>IFERROR(INDEX(DB_Typologies!$D$4:$AP$1445,MATCH($A$3,DB_Typologies!$AQ$4:$AQ$1445,0)+$A190,MATCH(P$3,TQoL_Indexes!$B$8:$AK$8,0)),"")</f>
        <v/>
      </c>
      <c r="Q190" s="86" t="str">
        <f>IFERROR(INDEX(DB_Typologies!$D$4:$AP$1445,MATCH($A$3,DB_Typologies!$AQ$4:$AQ$1445,0)+$A190,MATCH(Q$3,TQoL_Indexes!$B$8:$AK$8,0)),"")</f>
        <v/>
      </c>
      <c r="R190" s="86" t="str">
        <f>IFERROR(INDEX(DB_Typologies!$D$4:$AP$1445,MATCH($A$3,DB_Typologies!$AQ$4:$AQ$1445,0)+$A190,MATCH(R$3,TQoL_Indexes!$B$8:$AK$8,0)),"")</f>
        <v/>
      </c>
      <c r="S190" s="86" t="str">
        <f>IFERROR(INDEX(DB_Typologies!$D$4:$AP$1445,MATCH($A$3,DB_Typologies!$AQ$4:$AQ$1445,0)+$A190,MATCH(S$3,TQoL_Indexes!$B$8:$AK$8,0)),"")</f>
        <v/>
      </c>
      <c r="T190" s="86" t="str">
        <f>IFERROR(INDEX(DB_Typologies!$D$4:$AP$1445,MATCH($A$3,DB_Typologies!$AQ$4:$AQ$1445,0)+$A190,MATCH(T$3,TQoL_Indexes!$B$8:$AK$8,0)),"")</f>
        <v/>
      </c>
      <c r="U190" s="86" t="str">
        <f>IFERROR(INDEX(DB_Typologies!$D$4:$AP$1445,MATCH($A$3,DB_Typologies!$AQ$4:$AQ$1445,0)+$A190,MATCH(U$3,TQoL_Indexes!$B$8:$AK$8,0)),"")</f>
        <v/>
      </c>
      <c r="V190" s="86" t="str">
        <f>IFERROR(INDEX(DB_Typologies!$D$4:$AP$1445,MATCH($A$3,DB_Typologies!$AQ$4:$AQ$1445,0)+$A190,MATCH(V$3,TQoL_Indexes!$B$8:$AK$8,0)),"")</f>
        <v/>
      </c>
      <c r="W190" s="86" t="str">
        <f>IFERROR(INDEX(DB_Typologies!$D$4:$AP$1445,MATCH($A$3,DB_Typologies!$AQ$4:$AQ$1445,0)+$A190,MATCH(W$3,TQoL_Indexes!$B$8:$AK$8,0)),"")</f>
        <v/>
      </c>
      <c r="X190" s="86" t="str">
        <f>IFERROR(INDEX(DB_Typologies!$D$4:$AP$1445,MATCH($A$3,DB_Typologies!$AQ$4:$AQ$1445,0)+$A190,MATCH(X$3,TQoL_Indexes!$B$8:$AK$8,0)),"")</f>
        <v/>
      </c>
      <c r="Y190" s="86" t="str">
        <f>IFERROR(INDEX(DB_Typologies!$D$4:$AP$1445,MATCH($A$3,DB_Typologies!$AQ$4:$AQ$1445,0)+$A190,MATCH(Y$3,TQoL_Indexes!$B$8:$AK$8,0)),"")</f>
        <v/>
      </c>
      <c r="Z190" s="86" t="str">
        <f>IFERROR(INDEX(DB_Typologies!$D$4:$AP$1445,MATCH($A$3,DB_Typologies!$AQ$4:$AQ$1445,0)+$A190,MATCH(Z$3,TQoL_Indexes!$B$8:$AK$8,0)),"")</f>
        <v/>
      </c>
      <c r="AA190" s="86" t="str">
        <f>IFERROR(INDEX(DB_Typologies!$D$4:$AP$1445,MATCH($A$3,DB_Typologies!$AQ$4:$AQ$1445,0)+$A190,MATCH(AA$3,TQoL_Indexes!$B$8:$AK$8,0)),"")</f>
        <v/>
      </c>
      <c r="AB190" s="86" t="str">
        <f>IFERROR(INDEX(DB_Typologies!$D$4:$AP$1445,MATCH($A$3,DB_Typologies!$AQ$4:$AQ$1445,0)+$A190,MATCH(AB$3,TQoL_Indexes!$B$8:$AK$8,0)),"")</f>
        <v/>
      </c>
      <c r="AC190" s="86" t="str">
        <f>IFERROR(INDEX(DB_Typologies!$D$4:$AP$1445,MATCH($A$3,DB_Typologies!$AQ$4:$AQ$1445,0)+$A190,MATCH(AC$3,TQoL_Indexes!$B$8:$AK$8,0)),"")</f>
        <v/>
      </c>
      <c r="AD190" s="86" t="str">
        <f>IFERROR(INDEX(DB_Typologies!$D$4:$AP$1445,MATCH($A$3,DB_Typologies!$AQ$4:$AQ$1445,0)+$A190,MATCH(AD$3,TQoL_Indexes!$B$8:$AK$8,0)),"")</f>
        <v/>
      </c>
      <c r="AE190" s="86" t="str">
        <f>IFERROR(INDEX(DB_Typologies!$D$4:$AP$1445,MATCH($A$3,DB_Typologies!$AQ$4:$AQ$1445,0)+$A190,MATCH(AE$3,TQoL_Indexes!$B$8:$AK$8,0)),"")</f>
        <v/>
      </c>
      <c r="AF190" s="86" t="str">
        <f>IFERROR(INDEX(DB_Typologies!$D$4:$AP$1445,MATCH($A$3,DB_Typologies!$AQ$4:$AQ$1445,0)+$A190,MATCH(AF$3,TQoL_Indexes!$B$8:$AK$8,0)),"")</f>
        <v/>
      </c>
      <c r="AG190" s="86" t="str">
        <f>IFERROR(INDEX(DB_Typologies!$D$4:$AP$1445,MATCH($A$3,DB_Typologies!$AQ$4:$AQ$1445,0)+$A190,MATCH(AG$3,TQoL_Indexes!$B$8:$AK$8,0)),"")</f>
        <v/>
      </c>
      <c r="AH190" s="86" t="str">
        <f>IFERROR(INDEX(DB_Typologies!$D$4:$AP$1445,MATCH($A$3,DB_Typologies!$AQ$4:$AQ$1445,0)+$A190,MATCH(AH$3,TQoL_Indexes!$B$8:$AK$8,0)),"")</f>
        <v/>
      </c>
      <c r="AI190" s="86" t="str">
        <f>IFERROR(INDEX(DB_Typologies!$D$4:$AP$1445,MATCH($A$3,DB_Typologies!$AQ$4:$AQ$1445,0)+$A190,MATCH(AI$3,TQoL_Indexes!$B$8:$AK$8,0)),"")</f>
        <v/>
      </c>
      <c r="AJ190" s="86" t="str">
        <f>IFERROR(INDEX(DB_Typologies!$D$4:$AP$1445,MATCH($A$3,DB_Typologies!$AQ$4:$AQ$1445,0)+$A190,MATCH(AJ$3,TQoL_Indexes!$B$8:$AK$8,0)),"")</f>
        <v/>
      </c>
      <c r="AK190" s="86" t="str">
        <f>IFERROR(INDEX(DB_Typologies!$D$4:$AP$1445,MATCH($A$3,DB_Typologies!$AQ$4:$AQ$1445,0)+$A190,MATCH(AK$3,TQoL_Indexes!$B$8:$AK$8,0)),"")</f>
        <v/>
      </c>
      <c r="AL190" s="86" t="str">
        <f>IFERROR(INDEX(DB_Typologies!$D$4:$AP$1445,MATCH($A$3,DB_Typologies!$AQ$4:$AQ$1445,0)+$A190,MATCH(AL$3,TQoL_Indexes!$B$8:$AK$8,0)),"")</f>
        <v/>
      </c>
      <c r="AM190" s="87" t="str">
        <f>IFERROR(INDEX(DB_Typologies!$D$4:$AP$1445,MATCH($A$3,DB_Typologies!$AQ$4:$AQ$1445,0)+$A190,MATCH(AM$3,TQoL_Indexes!$B$8:$AK$8,0)),"")</f>
        <v/>
      </c>
    </row>
    <row r="191" spans="1:39">
      <c r="A191" s="58" t="str">
        <f>IFERROR(IF(A190+1&lt;COUNTIF(DB_Typologies!$AQ$4:$AQ$1445,$A$3),A190+1,""),"")</f>
        <v/>
      </c>
      <c r="B191" s="120" t="str">
        <f>IFERROR(INDEX(DB_Typologies!$D$4:$AP$1445,MATCH($A$3,DB_Typologies!$AQ$4:$AQ$1445,0)+$A191,MATCH(B$3,TQoL_Indexes!$B$8:$AK$8,0)),"")</f>
        <v/>
      </c>
      <c r="C191" s="86" t="str">
        <f>IFERROR(INDEX(DB_Typologies!$D$4:$AP$1445,MATCH($A$3,DB_Typologies!$AQ$4:$AQ$1445,0)+$A191,MATCH(C$3,TQoL_Indexes!$B$8:$AK$8,0)),"")</f>
        <v/>
      </c>
      <c r="D191" s="87" t="str">
        <f>IFERROR(INDEX(DB_Typologies!$D$4:$AP$1445,MATCH($A$3,DB_Typologies!$AQ$4:$AQ$1445,0)+$A191,MATCH(D$3,TQoL_Indexes!$B$8:$AK$8,0)),"")</f>
        <v/>
      </c>
      <c r="E191" s="86" t="str">
        <f>IFERROR(INDEX(DB_Typologies!$D$4:$AP$1445,MATCH($A$3,DB_Typologies!$AQ$4:$AQ$1445,0)+$A191,MATCH(E$3,TQoL_Indexes!$B$8:$AK$8,0)),"")</f>
        <v/>
      </c>
      <c r="F191" s="86" t="str">
        <f>IFERROR(INDEX(DB_Typologies!$D$4:$AP$1445,MATCH($A$3,DB_Typologies!$AQ$4:$AQ$1445,0)+$A191,MATCH(F$3,TQoL_Indexes!$B$8:$AK$8,0)),"")</f>
        <v/>
      </c>
      <c r="G191" s="86" t="str">
        <f>IFERROR(INDEX(DB_Typologies!$D$4:$AP$1445,MATCH($A$3,DB_Typologies!$AQ$4:$AQ$1445,0)+$A191,MATCH(G$3,TQoL_Indexes!$B$8:$AK$8,0)),"")</f>
        <v/>
      </c>
      <c r="H191" s="86" t="str">
        <f>IFERROR(INDEX(DB_Typologies!$D$4:$AP$1445,MATCH($A$3,DB_Typologies!$AQ$4:$AQ$1445,0)+$A191,MATCH(H$3,TQoL_Indexes!$B$8:$AK$8,0)),"")</f>
        <v/>
      </c>
      <c r="I191" s="86" t="str">
        <f>IFERROR(INDEX(DB_Typologies!$D$4:$AP$1445,MATCH($A$3,DB_Typologies!$AQ$4:$AQ$1445,0)+$A191,MATCH(I$3,TQoL_Indexes!$B$8:$AK$8,0)),"")</f>
        <v/>
      </c>
      <c r="J191" s="86" t="str">
        <f>IFERROR(INDEX(DB_Typologies!$D$4:$AP$1445,MATCH($A$3,DB_Typologies!$AQ$4:$AQ$1445,0)+$A191,MATCH(J$3,TQoL_Indexes!$B$8:$AK$8,0)),"")</f>
        <v/>
      </c>
      <c r="K191" s="86" t="str">
        <f>IFERROR(INDEX(DB_Typologies!$D$4:$AP$1445,MATCH($A$3,DB_Typologies!$AQ$4:$AQ$1445,0)+$A191,MATCH(K$3,TQoL_Indexes!$B$8:$AK$8,0)),"")</f>
        <v/>
      </c>
      <c r="L191" s="86" t="str">
        <f>IFERROR(INDEX(DB_Typologies!$D$4:$AP$1445,MATCH($A$3,DB_Typologies!$AQ$4:$AQ$1445,0)+$A191,MATCH(L$3,TQoL_Indexes!$B$8:$AK$8,0)),"")</f>
        <v/>
      </c>
      <c r="M191" s="86" t="str">
        <f>IFERROR(INDEX(DB_Typologies!$D$4:$AP$1445,MATCH($A$3,DB_Typologies!$AQ$4:$AQ$1445,0)+$A191,MATCH(M$3,TQoL_Indexes!$B$8:$AK$8,0)),"")</f>
        <v/>
      </c>
      <c r="N191" s="86" t="str">
        <f>IFERROR(INDEX(DB_Typologies!$D$4:$AP$1445,MATCH($A$3,DB_Typologies!$AQ$4:$AQ$1445,0)+$A191,MATCH(N$3,TQoL_Indexes!$B$8:$AK$8,0)),"")</f>
        <v/>
      </c>
      <c r="O191" s="86" t="str">
        <f>IFERROR(INDEX(DB_Typologies!$D$4:$AP$1445,MATCH($A$3,DB_Typologies!$AQ$4:$AQ$1445,0)+$A191,MATCH(O$3,TQoL_Indexes!$B$8:$AK$8,0)),"")</f>
        <v/>
      </c>
      <c r="P191" s="86" t="str">
        <f>IFERROR(INDEX(DB_Typologies!$D$4:$AP$1445,MATCH($A$3,DB_Typologies!$AQ$4:$AQ$1445,0)+$A191,MATCH(P$3,TQoL_Indexes!$B$8:$AK$8,0)),"")</f>
        <v/>
      </c>
      <c r="Q191" s="86" t="str">
        <f>IFERROR(INDEX(DB_Typologies!$D$4:$AP$1445,MATCH($A$3,DB_Typologies!$AQ$4:$AQ$1445,0)+$A191,MATCH(Q$3,TQoL_Indexes!$B$8:$AK$8,0)),"")</f>
        <v/>
      </c>
      <c r="R191" s="86" t="str">
        <f>IFERROR(INDEX(DB_Typologies!$D$4:$AP$1445,MATCH($A$3,DB_Typologies!$AQ$4:$AQ$1445,0)+$A191,MATCH(R$3,TQoL_Indexes!$B$8:$AK$8,0)),"")</f>
        <v/>
      </c>
      <c r="S191" s="86" t="str">
        <f>IFERROR(INDEX(DB_Typologies!$D$4:$AP$1445,MATCH($A$3,DB_Typologies!$AQ$4:$AQ$1445,0)+$A191,MATCH(S$3,TQoL_Indexes!$B$8:$AK$8,0)),"")</f>
        <v/>
      </c>
      <c r="T191" s="86" t="str">
        <f>IFERROR(INDEX(DB_Typologies!$D$4:$AP$1445,MATCH($A$3,DB_Typologies!$AQ$4:$AQ$1445,0)+$A191,MATCH(T$3,TQoL_Indexes!$B$8:$AK$8,0)),"")</f>
        <v/>
      </c>
      <c r="U191" s="86" t="str">
        <f>IFERROR(INDEX(DB_Typologies!$D$4:$AP$1445,MATCH($A$3,DB_Typologies!$AQ$4:$AQ$1445,0)+$A191,MATCH(U$3,TQoL_Indexes!$B$8:$AK$8,0)),"")</f>
        <v/>
      </c>
      <c r="V191" s="86" t="str">
        <f>IFERROR(INDEX(DB_Typologies!$D$4:$AP$1445,MATCH($A$3,DB_Typologies!$AQ$4:$AQ$1445,0)+$A191,MATCH(V$3,TQoL_Indexes!$B$8:$AK$8,0)),"")</f>
        <v/>
      </c>
      <c r="W191" s="86" t="str">
        <f>IFERROR(INDEX(DB_Typologies!$D$4:$AP$1445,MATCH($A$3,DB_Typologies!$AQ$4:$AQ$1445,0)+$A191,MATCH(W$3,TQoL_Indexes!$B$8:$AK$8,0)),"")</f>
        <v/>
      </c>
      <c r="X191" s="86" t="str">
        <f>IFERROR(INDEX(DB_Typologies!$D$4:$AP$1445,MATCH($A$3,DB_Typologies!$AQ$4:$AQ$1445,0)+$A191,MATCH(X$3,TQoL_Indexes!$B$8:$AK$8,0)),"")</f>
        <v/>
      </c>
      <c r="Y191" s="86" t="str">
        <f>IFERROR(INDEX(DB_Typologies!$D$4:$AP$1445,MATCH($A$3,DB_Typologies!$AQ$4:$AQ$1445,0)+$A191,MATCH(Y$3,TQoL_Indexes!$B$8:$AK$8,0)),"")</f>
        <v/>
      </c>
      <c r="Z191" s="86" t="str">
        <f>IFERROR(INDEX(DB_Typologies!$D$4:$AP$1445,MATCH($A$3,DB_Typologies!$AQ$4:$AQ$1445,0)+$A191,MATCH(Z$3,TQoL_Indexes!$B$8:$AK$8,0)),"")</f>
        <v/>
      </c>
      <c r="AA191" s="86" t="str">
        <f>IFERROR(INDEX(DB_Typologies!$D$4:$AP$1445,MATCH($A$3,DB_Typologies!$AQ$4:$AQ$1445,0)+$A191,MATCH(AA$3,TQoL_Indexes!$B$8:$AK$8,0)),"")</f>
        <v/>
      </c>
      <c r="AB191" s="86" t="str">
        <f>IFERROR(INDEX(DB_Typologies!$D$4:$AP$1445,MATCH($A$3,DB_Typologies!$AQ$4:$AQ$1445,0)+$A191,MATCH(AB$3,TQoL_Indexes!$B$8:$AK$8,0)),"")</f>
        <v/>
      </c>
      <c r="AC191" s="86" t="str">
        <f>IFERROR(INDEX(DB_Typologies!$D$4:$AP$1445,MATCH($A$3,DB_Typologies!$AQ$4:$AQ$1445,0)+$A191,MATCH(AC$3,TQoL_Indexes!$B$8:$AK$8,0)),"")</f>
        <v/>
      </c>
      <c r="AD191" s="86" t="str">
        <f>IFERROR(INDEX(DB_Typologies!$D$4:$AP$1445,MATCH($A$3,DB_Typologies!$AQ$4:$AQ$1445,0)+$A191,MATCH(AD$3,TQoL_Indexes!$B$8:$AK$8,0)),"")</f>
        <v/>
      </c>
      <c r="AE191" s="86" t="str">
        <f>IFERROR(INDEX(DB_Typologies!$D$4:$AP$1445,MATCH($A$3,DB_Typologies!$AQ$4:$AQ$1445,0)+$A191,MATCH(AE$3,TQoL_Indexes!$B$8:$AK$8,0)),"")</f>
        <v/>
      </c>
      <c r="AF191" s="86" t="str">
        <f>IFERROR(INDEX(DB_Typologies!$D$4:$AP$1445,MATCH($A$3,DB_Typologies!$AQ$4:$AQ$1445,0)+$A191,MATCH(AF$3,TQoL_Indexes!$B$8:$AK$8,0)),"")</f>
        <v/>
      </c>
      <c r="AG191" s="86" t="str">
        <f>IFERROR(INDEX(DB_Typologies!$D$4:$AP$1445,MATCH($A$3,DB_Typologies!$AQ$4:$AQ$1445,0)+$A191,MATCH(AG$3,TQoL_Indexes!$B$8:$AK$8,0)),"")</f>
        <v/>
      </c>
      <c r="AH191" s="86" t="str">
        <f>IFERROR(INDEX(DB_Typologies!$D$4:$AP$1445,MATCH($A$3,DB_Typologies!$AQ$4:$AQ$1445,0)+$A191,MATCH(AH$3,TQoL_Indexes!$B$8:$AK$8,0)),"")</f>
        <v/>
      </c>
      <c r="AI191" s="86" t="str">
        <f>IFERROR(INDEX(DB_Typologies!$D$4:$AP$1445,MATCH($A$3,DB_Typologies!$AQ$4:$AQ$1445,0)+$A191,MATCH(AI$3,TQoL_Indexes!$B$8:$AK$8,0)),"")</f>
        <v/>
      </c>
      <c r="AJ191" s="86" t="str">
        <f>IFERROR(INDEX(DB_Typologies!$D$4:$AP$1445,MATCH($A$3,DB_Typologies!$AQ$4:$AQ$1445,0)+$A191,MATCH(AJ$3,TQoL_Indexes!$B$8:$AK$8,0)),"")</f>
        <v/>
      </c>
      <c r="AK191" s="86" t="str">
        <f>IFERROR(INDEX(DB_Typologies!$D$4:$AP$1445,MATCH($A$3,DB_Typologies!$AQ$4:$AQ$1445,0)+$A191,MATCH(AK$3,TQoL_Indexes!$B$8:$AK$8,0)),"")</f>
        <v/>
      </c>
      <c r="AL191" s="86" t="str">
        <f>IFERROR(INDEX(DB_Typologies!$D$4:$AP$1445,MATCH($A$3,DB_Typologies!$AQ$4:$AQ$1445,0)+$A191,MATCH(AL$3,TQoL_Indexes!$B$8:$AK$8,0)),"")</f>
        <v/>
      </c>
      <c r="AM191" s="87" t="str">
        <f>IFERROR(INDEX(DB_Typologies!$D$4:$AP$1445,MATCH($A$3,DB_Typologies!$AQ$4:$AQ$1445,0)+$A191,MATCH(AM$3,TQoL_Indexes!$B$8:$AK$8,0)),"")</f>
        <v/>
      </c>
    </row>
    <row r="192" spans="1:39">
      <c r="A192" s="58" t="str">
        <f>IFERROR(IF(A191+1&lt;COUNTIF(DB_Typologies!$AQ$4:$AQ$1445,$A$3),A191+1,""),"")</f>
        <v/>
      </c>
      <c r="B192" s="120" t="str">
        <f>IFERROR(INDEX(DB_Typologies!$D$4:$AP$1445,MATCH($A$3,DB_Typologies!$AQ$4:$AQ$1445,0)+$A192,MATCH(B$3,TQoL_Indexes!$B$8:$AK$8,0)),"")</f>
        <v/>
      </c>
      <c r="C192" s="86" t="str">
        <f>IFERROR(INDEX(DB_Typologies!$D$4:$AP$1445,MATCH($A$3,DB_Typologies!$AQ$4:$AQ$1445,0)+$A192,MATCH(C$3,TQoL_Indexes!$B$8:$AK$8,0)),"")</f>
        <v/>
      </c>
      <c r="D192" s="87" t="str">
        <f>IFERROR(INDEX(DB_Typologies!$D$4:$AP$1445,MATCH($A$3,DB_Typologies!$AQ$4:$AQ$1445,0)+$A192,MATCH(D$3,TQoL_Indexes!$B$8:$AK$8,0)),"")</f>
        <v/>
      </c>
      <c r="E192" s="86" t="str">
        <f>IFERROR(INDEX(DB_Typologies!$D$4:$AP$1445,MATCH($A$3,DB_Typologies!$AQ$4:$AQ$1445,0)+$A192,MATCH(E$3,TQoL_Indexes!$B$8:$AK$8,0)),"")</f>
        <v/>
      </c>
      <c r="F192" s="86" t="str">
        <f>IFERROR(INDEX(DB_Typologies!$D$4:$AP$1445,MATCH($A$3,DB_Typologies!$AQ$4:$AQ$1445,0)+$A192,MATCH(F$3,TQoL_Indexes!$B$8:$AK$8,0)),"")</f>
        <v/>
      </c>
      <c r="G192" s="86" t="str">
        <f>IFERROR(INDEX(DB_Typologies!$D$4:$AP$1445,MATCH($A$3,DB_Typologies!$AQ$4:$AQ$1445,0)+$A192,MATCH(G$3,TQoL_Indexes!$B$8:$AK$8,0)),"")</f>
        <v/>
      </c>
      <c r="H192" s="86" t="str">
        <f>IFERROR(INDEX(DB_Typologies!$D$4:$AP$1445,MATCH($A$3,DB_Typologies!$AQ$4:$AQ$1445,0)+$A192,MATCH(H$3,TQoL_Indexes!$B$8:$AK$8,0)),"")</f>
        <v/>
      </c>
      <c r="I192" s="86" t="str">
        <f>IFERROR(INDEX(DB_Typologies!$D$4:$AP$1445,MATCH($A$3,DB_Typologies!$AQ$4:$AQ$1445,0)+$A192,MATCH(I$3,TQoL_Indexes!$B$8:$AK$8,0)),"")</f>
        <v/>
      </c>
      <c r="J192" s="86" t="str">
        <f>IFERROR(INDEX(DB_Typologies!$D$4:$AP$1445,MATCH($A$3,DB_Typologies!$AQ$4:$AQ$1445,0)+$A192,MATCH(J$3,TQoL_Indexes!$B$8:$AK$8,0)),"")</f>
        <v/>
      </c>
      <c r="K192" s="86" t="str">
        <f>IFERROR(INDEX(DB_Typologies!$D$4:$AP$1445,MATCH($A$3,DB_Typologies!$AQ$4:$AQ$1445,0)+$A192,MATCH(K$3,TQoL_Indexes!$B$8:$AK$8,0)),"")</f>
        <v/>
      </c>
      <c r="L192" s="86" t="str">
        <f>IFERROR(INDEX(DB_Typologies!$D$4:$AP$1445,MATCH($A$3,DB_Typologies!$AQ$4:$AQ$1445,0)+$A192,MATCH(L$3,TQoL_Indexes!$B$8:$AK$8,0)),"")</f>
        <v/>
      </c>
      <c r="M192" s="86" t="str">
        <f>IFERROR(INDEX(DB_Typologies!$D$4:$AP$1445,MATCH($A$3,DB_Typologies!$AQ$4:$AQ$1445,0)+$A192,MATCH(M$3,TQoL_Indexes!$B$8:$AK$8,0)),"")</f>
        <v/>
      </c>
      <c r="N192" s="86" t="str">
        <f>IFERROR(INDEX(DB_Typologies!$D$4:$AP$1445,MATCH($A$3,DB_Typologies!$AQ$4:$AQ$1445,0)+$A192,MATCH(N$3,TQoL_Indexes!$B$8:$AK$8,0)),"")</f>
        <v/>
      </c>
      <c r="O192" s="86" t="str">
        <f>IFERROR(INDEX(DB_Typologies!$D$4:$AP$1445,MATCH($A$3,DB_Typologies!$AQ$4:$AQ$1445,0)+$A192,MATCH(O$3,TQoL_Indexes!$B$8:$AK$8,0)),"")</f>
        <v/>
      </c>
      <c r="P192" s="86" t="str">
        <f>IFERROR(INDEX(DB_Typologies!$D$4:$AP$1445,MATCH($A$3,DB_Typologies!$AQ$4:$AQ$1445,0)+$A192,MATCH(P$3,TQoL_Indexes!$B$8:$AK$8,0)),"")</f>
        <v/>
      </c>
      <c r="Q192" s="86" t="str">
        <f>IFERROR(INDEX(DB_Typologies!$D$4:$AP$1445,MATCH($A$3,DB_Typologies!$AQ$4:$AQ$1445,0)+$A192,MATCH(Q$3,TQoL_Indexes!$B$8:$AK$8,0)),"")</f>
        <v/>
      </c>
      <c r="R192" s="86" t="str">
        <f>IFERROR(INDEX(DB_Typologies!$D$4:$AP$1445,MATCH($A$3,DB_Typologies!$AQ$4:$AQ$1445,0)+$A192,MATCH(R$3,TQoL_Indexes!$B$8:$AK$8,0)),"")</f>
        <v/>
      </c>
      <c r="S192" s="86" t="str">
        <f>IFERROR(INDEX(DB_Typologies!$D$4:$AP$1445,MATCH($A$3,DB_Typologies!$AQ$4:$AQ$1445,0)+$A192,MATCH(S$3,TQoL_Indexes!$B$8:$AK$8,0)),"")</f>
        <v/>
      </c>
      <c r="T192" s="86" t="str">
        <f>IFERROR(INDEX(DB_Typologies!$D$4:$AP$1445,MATCH($A$3,DB_Typologies!$AQ$4:$AQ$1445,0)+$A192,MATCH(T$3,TQoL_Indexes!$B$8:$AK$8,0)),"")</f>
        <v/>
      </c>
      <c r="U192" s="86" t="str">
        <f>IFERROR(INDEX(DB_Typologies!$D$4:$AP$1445,MATCH($A$3,DB_Typologies!$AQ$4:$AQ$1445,0)+$A192,MATCH(U$3,TQoL_Indexes!$B$8:$AK$8,0)),"")</f>
        <v/>
      </c>
      <c r="V192" s="86" t="str">
        <f>IFERROR(INDEX(DB_Typologies!$D$4:$AP$1445,MATCH($A$3,DB_Typologies!$AQ$4:$AQ$1445,0)+$A192,MATCH(V$3,TQoL_Indexes!$B$8:$AK$8,0)),"")</f>
        <v/>
      </c>
      <c r="W192" s="86" t="str">
        <f>IFERROR(INDEX(DB_Typologies!$D$4:$AP$1445,MATCH($A$3,DB_Typologies!$AQ$4:$AQ$1445,0)+$A192,MATCH(W$3,TQoL_Indexes!$B$8:$AK$8,0)),"")</f>
        <v/>
      </c>
      <c r="X192" s="86" t="str">
        <f>IFERROR(INDEX(DB_Typologies!$D$4:$AP$1445,MATCH($A$3,DB_Typologies!$AQ$4:$AQ$1445,0)+$A192,MATCH(X$3,TQoL_Indexes!$B$8:$AK$8,0)),"")</f>
        <v/>
      </c>
      <c r="Y192" s="86" t="str">
        <f>IFERROR(INDEX(DB_Typologies!$D$4:$AP$1445,MATCH($A$3,DB_Typologies!$AQ$4:$AQ$1445,0)+$A192,MATCH(Y$3,TQoL_Indexes!$B$8:$AK$8,0)),"")</f>
        <v/>
      </c>
      <c r="Z192" s="86" t="str">
        <f>IFERROR(INDEX(DB_Typologies!$D$4:$AP$1445,MATCH($A$3,DB_Typologies!$AQ$4:$AQ$1445,0)+$A192,MATCH(Z$3,TQoL_Indexes!$B$8:$AK$8,0)),"")</f>
        <v/>
      </c>
      <c r="AA192" s="86" t="str">
        <f>IFERROR(INDEX(DB_Typologies!$D$4:$AP$1445,MATCH($A$3,DB_Typologies!$AQ$4:$AQ$1445,0)+$A192,MATCH(AA$3,TQoL_Indexes!$B$8:$AK$8,0)),"")</f>
        <v/>
      </c>
      <c r="AB192" s="86" t="str">
        <f>IFERROR(INDEX(DB_Typologies!$D$4:$AP$1445,MATCH($A$3,DB_Typologies!$AQ$4:$AQ$1445,0)+$A192,MATCH(AB$3,TQoL_Indexes!$B$8:$AK$8,0)),"")</f>
        <v/>
      </c>
      <c r="AC192" s="86" t="str">
        <f>IFERROR(INDEX(DB_Typologies!$D$4:$AP$1445,MATCH($A$3,DB_Typologies!$AQ$4:$AQ$1445,0)+$A192,MATCH(AC$3,TQoL_Indexes!$B$8:$AK$8,0)),"")</f>
        <v/>
      </c>
      <c r="AD192" s="86" t="str">
        <f>IFERROR(INDEX(DB_Typologies!$D$4:$AP$1445,MATCH($A$3,DB_Typologies!$AQ$4:$AQ$1445,0)+$A192,MATCH(AD$3,TQoL_Indexes!$B$8:$AK$8,0)),"")</f>
        <v/>
      </c>
      <c r="AE192" s="86" t="str">
        <f>IFERROR(INDEX(DB_Typologies!$D$4:$AP$1445,MATCH($A$3,DB_Typologies!$AQ$4:$AQ$1445,0)+$A192,MATCH(AE$3,TQoL_Indexes!$B$8:$AK$8,0)),"")</f>
        <v/>
      </c>
      <c r="AF192" s="86" t="str">
        <f>IFERROR(INDEX(DB_Typologies!$D$4:$AP$1445,MATCH($A$3,DB_Typologies!$AQ$4:$AQ$1445,0)+$A192,MATCH(AF$3,TQoL_Indexes!$B$8:$AK$8,0)),"")</f>
        <v/>
      </c>
      <c r="AG192" s="86" t="str">
        <f>IFERROR(INDEX(DB_Typologies!$D$4:$AP$1445,MATCH($A$3,DB_Typologies!$AQ$4:$AQ$1445,0)+$A192,MATCH(AG$3,TQoL_Indexes!$B$8:$AK$8,0)),"")</f>
        <v/>
      </c>
      <c r="AH192" s="86" t="str">
        <f>IFERROR(INDEX(DB_Typologies!$D$4:$AP$1445,MATCH($A$3,DB_Typologies!$AQ$4:$AQ$1445,0)+$A192,MATCH(AH$3,TQoL_Indexes!$B$8:$AK$8,0)),"")</f>
        <v/>
      </c>
      <c r="AI192" s="86" t="str">
        <f>IFERROR(INDEX(DB_Typologies!$D$4:$AP$1445,MATCH($A$3,DB_Typologies!$AQ$4:$AQ$1445,0)+$A192,MATCH(AI$3,TQoL_Indexes!$B$8:$AK$8,0)),"")</f>
        <v/>
      </c>
      <c r="AJ192" s="86" t="str">
        <f>IFERROR(INDEX(DB_Typologies!$D$4:$AP$1445,MATCH($A$3,DB_Typologies!$AQ$4:$AQ$1445,0)+$A192,MATCH(AJ$3,TQoL_Indexes!$B$8:$AK$8,0)),"")</f>
        <v/>
      </c>
      <c r="AK192" s="86" t="str">
        <f>IFERROR(INDEX(DB_Typologies!$D$4:$AP$1445,MATCH($A$3,DB_Typologies!$AQ$4:$AQ$1445,0)+$A192,MATCH(AK$3,TQoL_Indexes!$B$8:$AK$8,0)),"")</f>
        <v/>
      </c>
      <c r="AL192" s="86" t="str">
        <f>IFERROR(INDEX(DB_Typologies!$D$4:$AP$1445,MATCH($A$3,DB_Typologies!$AQ$4:$AQ$1445,0)+$A192,MATCH(AL$3,TQoL_Indexes!$B$8:$AK$8,0)),"")</f>
        <v/>
      </c>
      <c r="AM192" s="87" t="str">
        <f>IFERROR(INDEX(DB_Typologies!$D$4:$AP$1445,MATCH($A$3,DB_Typologies!$AQ$4:$AQ$1445,0)+$A192,MATCH(AM$3,TQoL_Indexes!$B$8:$AK$8,0)),"")</f>
        <v/>
      </c>
    </row>
    <row r="193" spans="1:39">
      <c r="A193" s="58" t="str">
        <f>IFERROR(IF(A192+1&lt;COUNTIF(DB_Typologies!$AQ$4:$AQ$1445,$A$3),A192+1,""),"")</f>
        <v/>
      </c>
      <c r="B193" s="120" t="str">
        <f>IFERROR(INDEX(DB_Typologies!$D$4:$AP$1445,MATCH($A$3,DB_Typologies!$AQ$4:$AQ$1445,0)+$A193,MATCH(B$3,TQoL_Indexes!$B$8:$AK$8,0)),"")</f>
        <v/>
      </c>
      <c r="C193" s="86" t="str">
        <f>IFERROR(INDEX(DB_Typologies!$D$4:$AP$1445,MATCH($A$3,DB_Typologies!$AQ$4:$AQ$1445,0)+$A193,MATCH(C$3,TQoL_Indexes!$B$8:$AK$8,0)),"")</f>
        <v/>
      </c>
      <c r="D193" s="87" t="str">
        <f>IFERROR(INDEX(DB_Typologies!$D$4:$AP$1445,MATCH($A$3,DB_Typologies!$AQ$4:$AQ$1445,0)+$A193,MATCH(D$3,TQoL_Indexes!$B$8:$AK$8,0)),"")</f>
        <v/>
      </c>
      <c r="E193" s="86" t="str">
        <f>IFERROR(INDEX(DB_Typologies!$D$4:$AP$1445,MATCH($A$3,DB_Typologies!$AQ$4:$AQ$1445,0)+$A193,MATCH(E$3,TQoL_Indexes!$B$8:$AK$8,0)),"")</f>
        <v/>
      </c>
      <c r="F193" s="86" t="str">
        <f>IFERROR(INDEX(DB_Typologies!$D$4:$AP$1445,MATCH($A$3,DB_Typologies!$AQ$4:$AQ$1445,0)+$A193,MATCH(F$3,TQoL_Indexes!$B$8:$AK$8,0)),"")</f>
        <v/>
      </c>
      <c r="G193" s="86" t="str">
        <f>IFERROR(INDEX(DB_Typologies!$D$4:$AP$1445,MATCH($A$3,DB_Typologies!$AQ$4:$AQ$1445,0)+$A193,MATCH(G$3,TQoL_Indexes!$B$8:$AK$8,0)),"")</f>
        <v/>
      </c>
      <c r="H193" s="86" t="str">
        <f>IFERROR(INDEX(DB_Typologies!$D$4:$AP$1445,MATCH($A$3,DB_Typologies!$AQ$4:$AQ$1445,0)+$A193,MATCH(H$3,TQoL_Indexes!$B$8:$AK$8,0)),"")</f>
        <v/>
      </c>
      <c r="I193" s="86" t="str">
        <f>IFERROR(INDEX(DB_Typologies!$D$4:$AP$1445,MATCH($A$3,DB_Typologies!$AQ$4:$AQ$1445,0)+$A193,MATCH(I$3,TQoL_Indexes!$B$8:$AK$8,0)),"")</f>
        <v/>
      </c>
      <c r="J193" s="86" t="str">
        <f>IFERROR(INDEX(DB_Typologies!$D$4:$AP$1445,MATCH($A$3,DB_Typologies!$AQ$4:$AQ$1445,0)+$A193,MATCH(J$3,TQoL_Indexes!$B$8:$AK$8,0)),"")</f>
        <v/>
      </c>
      <c r="K193" s="86" t="str">
        <f>IFERROR(INDEX(DB_Typologies!$D$4:$AP$1445,MATCH($A$3,DB_Typologies!$AQ$4:$AQ$1445,0)+$A193,MATCH(K$3,TQoL_Indexes!$B$8:$AK$8,0)),"")</f>
        <v/>
      </c>
      <c r="L193" s="86" t="str">
        <f>IFERROR(INDEX(DB_Typologies!$D$4:$AP$1445,MATCH($A$3,DB_Typologies!$AQ$4:$AQ$1445,0)+$A193,MATCH(L$3,TQoL_Indexes!$B$8:$AK$8,0)),"")</f>
        <v/>
      </c>
      <c r="M193" s="86" t="str">
        <f>IFERROR(INDEX(DB_Typologies!$D$4:$AP$1445,MATCH($A$3,DB_Typologies!$AQ$4:$AQ$1445,0)+$A193,MATCH(M$3,TQoL_Indexes!$B$8:$AK$8,0)),"")</f>
        <v/>
      </c>
      <c r="N193" s="86" t="str">
        <f>IFERROR(INDEX(DB_Typologies!$D$4:$AP$1445,MATCH($A$3,DB_Typologies!$AQ$4:$AQ$1445,0)+$A193,MATCH(N$3,TQoL_Indexes!$B$8:$AK$8,0)),"")</f>
        <v/>
      </c>
      <c r="O193" s="86" t="str">
        <f>IFERROR(INDEX(DB_Typologies!$D$4:$AP$1445,MATCH($A$3,DB_Typologies!$AQ$4:$AQ$1445,0)+$A193,MATCH(O$3,TQoL_Indexes!$B$8:$AK$8,0)),"")</f>
        <v/>
      </c>
      <c r="P193" s="86" t="str">
        <f>IFERROR(INDEX(DB_Typologies!$D$4:$AP$1445,MATCH($A$3,DB_Typologies!$AQ$4:$AQ$1445,0)+$A193,MATCH(P$3,TQoL_Indexes!$B$8:$AK$8,0)),"")</f>
        <v/>
      </c>
      <c r="Q193" s="86" t="str">
        <f>IFERROR(INDEX(DB_Typologies!$D$4:$AP$1445,MATCH($A$3,DB_Typologies!$AQ$4:$AQ$1445,0)+$A193,MATCH(Q$3,TQoL_Indexes!$B$8:$AK$8,0)),"")</f>
        <v/>
      </c>
      <c r="R193" s="86" t="str">
        <f>IFERROR(INDEX(DB_Typologies!$D$4:$AP$1445,MATCH($A$3,DB_Typologies!$AQ$4:$AQ$1445,0)+$A193,MATCH(R$3,TQoL_Indexes!$B$8:$AK$8,0)),"")</f>
        <v/>
      </c>
      <c r="S193" s="86" t="str">
        <f>IFERROR(INDEX(DB_Typologies!$D$4:$AP$1445,MATCH($A$3,DB_Typologies!$AQ$4:$AQ$1445,0)+$A193,MATCH(S$3,TQoL_Indexes!$B$8:$AK$8,0)),"")</f>
        <v/>
      </c>
      <c r="T193" s="86" t="str">
        <f>IFERROR(INDEX(DB_Typologies!$D$4:$AP$1445,MATCH($A$3,DB_Typologies!$AQ$4:$AQ$1445,0)+$A193,MATCH(T$3,TQoL_Indexes!$B$8:$AK$8,0)),"")</f>
        <v/>
      </c>
      <c r="U193" s="86" t="str">
        <f>IFERROR(INDEX(DB_Typologies!$D$4:$AP$1445,MATCH($A$3,DB_Typologies!$AQ$4:$AQ$1445,0)+$A193,MATCH(U$3,TQoL_Indexes!$B$8:$AK$8,0)),"")</f>
        <v/>
      </c>
      <c r="V193" s="86" t="str">
        <f>IFERROR(INDEX(DB_Typologies!$D$4:$AP$1445,MATCH($A$3,DB_Typologies!$AQ$4:$AQ$1445,0)+$A193,MATCH(V$3,TQoL_Indexes!$B$8:$AK$8,0)),"")</f>
        <v/>
      </c>
      <c r="W193" s="86" t="str">
        <f>IFERROR(INDEX(DB_Typologies!$D$4:$AP$1445,MATCH($A$3,DB_Typologies!$AQ$4:$AQ$1445,0)+$A193,MATCH(W$3,TQoL_Indexes!$B$8:$AK$8,0)),"")</f>
        <v/>
      </c>
      <c r="X193" s="86" t="str">
        <f>IFERROR(INDEX(DB_Typologies!$D$4:$AP$1445,MATCH($A$3,DB_Typologies!$AQ$4:$AQ$1445,0)+$A193,MATCH(X$3,TQoL_Indexes!$B$8:$AK$8,0)),"")</f>
        <v/>
      </c>
      <c r="Y193" s="86" t="str">
        <f>IFERROR(INDEX(DB_Typologies!$D$4:$AP$1445,MATCH($A$3,DB_Typologies!$AQ$4:$AQ$1445,0)+$A193,MATCH(Y$3,TQoL_Indexes!$B$8:$AK$8,0)),"")</f>
        <v/>
      </c>
      <c r="Z193" s="86" t="str">
        <f>IFERROR(INDEX(DB_Typologies!$D$4:$AP$1445,MATCH($A$3,DB_Typologies!$AQ$4:$AQ$1445,0)+$A193,MATCH(Z$3,TQoL_Indexes!$B$8:$AK$8,0)),"")</f>
        <v/>
      </c>
      <c r="AA193" s="86" t="str">
        <f>IFERROR(INDEX(DB_Typologies!$D$4:$AP$1445,MATCH($A$3,DB_Typologies!$AQ$4:$AQ$1445,0)+$A193,MATCH(AA$3,TQoL_Indexes!$B$8:$AK$8,0)),"")</f>
        <v/>
      </c>
      <c r="AB193" s="86" t="str">
        <f>IFERROR(INDEX(DB_Typologies!$D$4:$AP$1445,MATCH($A$3,DB_Typologies!$AQ$4:$AQ$1445,0)+$A193,MATCH(AB$3,TQoL_Indexes!$B$8:$AK$8,0)),"")</f>
        <v/>
      </c>
      <c r="AC193" s="86" t="str">
        <f>IFERROR(INDEX(DB_Typologies!$D$4:$AP$1445,MATCH($A$3,DB_Typologies!$AQ$4:$AQ$1445,0)+$A193,MATCH(AC$3,TQoL_Indexes!$B$8:$AK$8,0)),"")</f>
        <v/>
      </c>
      <c r="AD193" s="86" t="str">
        <f>IFERROR(INDEX(DB_Typologies!$D$4:$AP$1445,MATCH($A$3,DB_Typologies!$AQ$4:$AQ$1445,0)+$A193,MATCH(AD$3,TQoL_Indexes!$B$8:$AK$8,0)),"")</f>
        <v/>
      </c>
      <c r="AE193" s="86" t="str">
        <f>IFERROR(INDEX(DB_Typologies!$D$4:$AP$1445,MATCH($A$3,DB_Typologies!$AQ$4:$AQ$1445,0)+$A193,MATCH(AE$3,TQoL_Indexes!$B$8:$AK$8,0)),"")</f>
        <v/>
      </c>
      <c r="AF193" s="86" t="str">
        <f>IFERROR(INDEX(DB_Typologies!$D$4:$AP$1445,MATCH($A$3,DB_Typologies!$AQ$4:$AQ$1445,0)+$A193,MATCH(AF$3,TQoL_Indexes!$B$8:$AK$8,0)),"")</f>
        <v/>
      </c>
      <c r="AG193" s="86" t="str">
        <f>IFERROR(INDEX(DB_Typologies!$D$4:$AP$1445,MATCH($A$3,DB_Typologies!$AQ$4:$AQ$1445,0)+$A193,MATCH(AG$3,TQoL_Indexes!$B$8:$AK$8,0)),"")</f>
        <v/>
      </c>
      <c r="AH193" s="86" t="str">
        <f>IFERROR(INDEX(DB_Typologies!$D$4:$AP$1445,MATCH($A$3,DB_Typologies!$AQ$4:$AQ$1445,0)+$A193,MATCH(AH$3,TQoL_Indexes!$B$8:$AK$8,0)),"")</f>
        <v/>
      </c>
      <c r="AI193" s="86" t="str">
        <f>IFERROR(INDEX(DB_Typologies!$D$4:$AP$1445,MATCH($A$3,DB_Typologies!$AQ$4:$AQ$1445,0)+$A193,MATCH(AI$3,TQoL_Indexes!$B$8:$AK$8,0)),"")</f>
        <v/>
      </c>
      <c r="AJ193" s="86" t="str">
        <f>IFERROR(INDEX(DB_Typologies!$D$4:$AP$1445,MATCH($A$3,DB_Typologies!$AQ$4:$AQ$1445,0)+$A193,MATCH(AJ$3,TQoL_Indexes!$B$8:$AK$8,0)),"")</f>
        <v/>
      </c>
      <c r="AK193" s="86" t="str">
        <f>IFERROR(INDEX(DB_Typologies!$D$4:$AP$1445,MATCH($A$3,DB_Typologies!$AQ$4:$AQ$1445,0)+$A193,MATCH(AK$3,TQoL_Indexes!$B$8:$AK$8,0)),"")</f>
        <v/>
      </c>
      <c r="AL193" s="86" t="str">
        <f>IFERROR(INDEX(DB_Typologies!$D$4:$AP$1445,MATCH($A$3,DB_Typologies!$AQ$4:$AQ$1445,0)+$A193,MATCH(AL$3,TQoL_Indexes!$B$8:$AK$8,0)),"")</f>
        <v/>
      </c>
      <c r="AM193" s="87" t="str">
        <f>IFERROR(INDEX(DB_Typologies!$D$4:$AP$1445,MATCH($A$3,DB_Typologies!$AQ$4:$AQ$1445,0)+$A193,MATCH(AM$3,TQoL_Indexes!$B$8:$AK$8,0)),"")</f>
        <v/>
      </c>
    </row>
    <row r="194" spans="1:39">
      <c r="A194" s="58" t="str">
        <f>IFERROR(IF(A193+1&lt;COUNTIF(DB_Typologies!$AQ$4:$AQ$1445,$A$3),A193+1,""),"")</f>
        <v/>
      </c>
      <c r="B194" s="120" t="str">
        <f>IFERROR(INDEX(DB_Typologies!$D$4:$AP$1445,MATCH($A$3,DB_Typologies!$AQ$4:$AQ$1445,0)+$A194,MATCH(B$3,TQoL_Indexes!$B$8:$AK$8,0)),"")</f>
        <v/>
      </c>
      <c r="C194" s="86" t="str">
        <f>IFERROR(INDEX(DB_Typologies!$D$4:$AP$1445,MATCH($A$3,DB_Typologies!$AQ$4:$AQ$1445,0)+$A194,MATCH(C$3,TQoL_Indexes!$B$8:$AK$8,0)),"")</f>
        <v/>
      </c>
      <c r="D194" s="87" t="str">
        <f>IFERROR(INDEX(DB_Typologies!$D$4:$AP$1445,MATCH($A$3,DB_Typologies!$AQ$4:$AQ$1445,0)+$A194,MATCH(D$3,TQoL_Indexes!$B$8:$AK$8,0)),"")</f>
        <v/>
      </c>
      <c r="E194" s="86" t="str">
        <f>IFERROR(INDEX(DB_Typologies!$D$4:$AP$1445,MATCH($A$3,DB_Typologies!$AQ$4:$AQ$1445,0)+$A194,MATCH(E$3,TQoL_Indexes!$B$8:$AK$8,0)),"")</f>
        <v/>
      </c>
      <c r="F194" s="86" t="str">
        <f>IFERROR(INDEX(DB_Typologies!$D$4:$AP$1445,MATCH($A$3,DB_Typologies!$AQ$4:$AQ$1445,0)+$A194,MATCH(F$3,TQoL_Indexes!$B$8:$AK$8,0)),"")</f>
        <v/>
      </c>
      <c r="G194" s="86" t="str">
        <f>IFERROR(INDEX(DB_Typologies!$D$4:$AP$1445,MATCH($A$3,DB_Typologies!$AQ$4:$AQ$1445,0)+$A194,MATCH(G$3,TQoL_Indexes!$B$8:$AK$8,0)),"")</f>
        <v/>
      </c>
      <c r="H194" s="86" t="str">
        <f>IFERROR(INDEX(DB_Typologies!$D$4:$AP$1445,MATCH($A$3,DB_Typologies!$AQ$4:$AQ$1445,0)+$A194,MATCH(H$3,TQoL_Indexes!$B$8:$AK$8,0)),"")</f>
        <v/>
      </c>
      <c r="I194" s="86" t="str">
        <f>IFERROR(INDEX(DB_Typologies!$D$4:$AP$1445,MATCH($A$3,DB_Typologies!$AQ$4:$AQ$1445,0)+$A194,MATCH(I$3,TQoL_Indexes!$B$8:$AK$8,0)),"")</f>
        <v/>
      </c>
      <c r="J194" s="86" t="str">
        <f>IFERROR(INDEX(DB_Typologies!$D$4:$AP$1445,MATCH($A$3,DB_Typologies!$AQ$4:$AQ$1445,0)+$A194,MATCH(J$3,TQoL_Indexes!$B$8:$AK$8,0)),"")</f>
        <v/>
      </c>
      <c r="K194" s="86" t="str">
        <f>IFERROR(INDEX(DB_Typologies!$D$4:$AP$1445,MATCH($A$3,DB_Typologies!$AQ$4:$AQ$1445,0)+$A194,MATCH(K$3,TQoL_Indexes!$B$8:$AK$8,0)),"")</f>
        <v/>
      </c>
      <c r="L194" s="86" t="str">
        <f>IFERROR(INDEX(DB_Typologies!$D$4:$AP$1445,MATCH($A$3,DB_Typologies!$AQ$4:$AQ$1445,0)+$A194,MATCH(L$3,TQoL_Indexes!$B$8:$AK$8,0)),"")</f>
        <v/>
      </c>
      <c r="M194" s="86" t="str">
        <f>IFERROR(INDEX(DB_Typologies!$D$4:$AP$1445,MATCH($A$3,DB_Typologies!$AQ$4:$AQ$1445,0)+$A194,MATCH(M$3,TQoL_Indexes!$B$8:$AK$8,0)),"")</f>
        <v/>
      </c>
      <c r="N194" s="86" t="str">
        <f>IFERROR(INDEX(DB_Typologies!$D$4:$AP$1445,MATCH($A$3,DB_Typologies!$AQ$4:$AQ$1445,0)+$A194,MATCH(N$3,TQoL_Indexes!$B$8:$AK$8,0)),"")</f>
        <v/>
      </c>
      <c r="O194" s="86" t="str">
        <f>IFERROR(INDEX(DB_Typologies!$D$4:$AP$1445,MATCH($A$3,DB_Typologies!$AQ$4:$AQ$1445,0)+$A194,MATCH(O$3,TQoL_Indexes!$B$8:$AK$8,0)),"")</f>
        <v/>
      </c>
      <c r="P194" s="86" t="str">
        <f>IFERROR(INDEX(DB_Typologies!$D$4:$AP$1445,MATCH($A$3,DB_Typologies!$AQ$4:$AQ$1445,0)+$A194,MATCH(P$3,TQoL_Indexes!$B$8:$AK$8,0)),"")</f>
        <v/>
      </c>
      <c r="Q194" s="86" t="str">
        <f>IFERROR(INDEX(DB_Typologies!$D$4:$AP$1445,MATCH($A$3,DB_Typologies!$AQ$4:$AQ$1445,0)+$A194,MATCH(Q$3,TQoL_Indexes!$B$8:$AK$8,0)),"")</f>
        <v/>
      </c>
      <c r="R194" s="86" t="str">
        <f>IFERROR(INDEX(DB_Typologies!$D$4:$AP$1445,MATCH($A$3,DB_Typologies!$AQ$4:$AQ$1445,0)+$A194,MATCH(R$3,TQoL_Indexes!$B$8:$AK$8,0)),"")</f>
        <v/>
      </c>
      <c r="S194" s="86" t="str">
        <f>IFERROR(INDEX(DB_Typologies!$D$4:$AP$1445,MATCH($A$3,DB_Typologies!$AQ$4:$AQ$1445,0)+$A194,MATCH(S$3,TQoL_Indexes!$B$8:$AK$8,0)),"")</f>
        <v/>
      </c>
      <c r="T194" s="86" t="str">
        <f>IFERROR(INDEX(DB_Typologies!$D$4:$AP$1445,MATCH($A$3,DB_Typologies!$AQ$4:$AQ$1445,0)+$A194,MATCH(T$3,TQoL_Indexes!$B$8:$AK$8,0)),"")</f>
        <v/>
      </c>
      <c r="U194" s="86" t="str">
        <f>IFERROR(INDEX(DB_Typologies!$D$4:$AP$1445,MATCH($A$3,DB_Typologies!$AQ$4:$AQ$1445,0)+$A194,MATCH(U$3,TQoL_Indexes!$B$8:$AK$8,0)),"")</f>
        <v/>
      </c>
      <c r="V194" s="86" t="str">
        <f>IFERROR(INDEX(DB_Typologies!$D$4:$AP$1445,MATCH($A$3,DB_Typologies!$AQ$4:$AQ$1445,0)+$A194,MATCH(V$3,TQoL_Indexes!$B$8:$AK$8,0)),"")</f>
        <v/>
      </c>
      <c r="W194" s="86" t="str">
        <f>IFERROR(INDEX(DB_Typologies!$D$4:$AP$1445,MATCH($A$3,DB_Typologies!$AQ$4:$AQ$1445,0)+$A194,MATCH(W$3,TQoL_Indexes!$B$8:$AK$8,0)),"")</f>
        <v/>
      </c>
      <c r="X194" s="86" t="str">
        <f>IFERROR(INDEX(DB_Typologies!$D$4:$AP$1445,MATCH($A$3,DB_Typologies!$AQ$4:$AQ$1445,0)+$A194,MATCH(X$3,TQoL_Indexes!$B$8:$AK$8,0)),"")</f>
        <v/>
      </c>
      <c r="Y194" s="86" t="str">
        <f>IFERROR(INDEX(DB_Typologies!$D$4:$AP$1445,MATCH($A$3,DB_Typologies!$AQ$4:$AQ$1445,0)+$A194,MATCH(Y$3,TQoL_Indexes!$B$8:$AK$8,0)),"")</f>
        <v/>
      </c>
      <c r="Z194" s="86" t="str">
        <f>IFERROR(INDEX(DB_Typologies!$D$4:$AP$1445,MATCH($A$3,DB_Typologies!$AQ$4:$AQ$1445,0)+$A194,MATCH(Z$3,TQoL_Indexes!$B$8:$AK$8,0)),"")</f>
        <v/>
      </c>
      <c r="AA194" s="86" t="str">
        <f>IFERROR(INDEX(DB_Typologies!$D$4:$AP$1445,MATCH($A$3,DB_Typologies!$AQ$4:$AQ$1445,0)+$A194,MATCH(AA$3,TQoL_Indexes!$B$8:$AK$8,0)),"")</f>
        <v/>
      </c>
      <c r="AB194" s="86" t="str">
        <f>IFERROR(INDEX(DB_Typologies!$D$4:$AP$1445,MATCH($A$3,DB_Typologies!$AQ$4:$AQ$1445,0)+$A194,MATCH(AB$3,TQoL_Indexes!$B$8:$AK$8,0)),"")</f>
        <v/>
      </c>
      <c r="AC194" s="86" t="str">
        <f>IFERROR(INDEX(DB_Typologies!$D$4:$AP$1445,MATCH($A$3,DB_Typologies!$AQ$4:$AQ$1445,0)+$A194,MATCH(AC$3,TQoL_Indexes!$B$8:$AK$8,0)),"")</f>
        <v/>
      </c>
      <c r="AD194" s="86" t="str">
        <f>IFERROR(INDEX(DB_Typologies!$D$4:$AP$1445,MATCH($A$3,DB_Typologies!$AQ$4:$AQ$1445,0)+$A194,MATCH(AD$3,TQoL_Indexes!$B$8:$AK$8,0)),"")</f>
        <v/>
      </c>
      <c r="AE194" s="86" t="str">
        <f>IFERROR(INDEX(DB_Typologies!$D$4:$AP$1445,MATCH($A$3,DB_Typologies!$AQ$4:$AQ$1445,0)+$A194,MATCH(AE$3,TQoL_Indexes!$B$8:$AK$8,0)),"")</f>
        <v/>
      </c>
      <c r="AF194" s="86" t="str">
        <f>IFERROR(INDEX(DB_Typologies!$D$4:$AP$1445,MATCH($A$3,DB_Typologies!$AQ$4:$AQ$1445,0)+$A194,MATCH(AF$3,TQoL_Indexes!$B$8:$AK$8,0)),"")</f>
        <v/>
      </c>
      <c r="AG194" s="86" t="str">
        <f>IFERROR(INDEX(DB_Typologies!$D$4:$AP$1445,MATCH($A$3,DB_Typologies!$AQ$4:$AQ$1445,0)+$A194,MATCH(AG$3,TQoL_Indexes!$B$8:$AK$8,0)),"")</f>
        <v/>
      </c>
      <c r="AH194" s="86" t="str">
        <f>IFERROR(INDEX(DB_Typologies!$D$4:$AP$1445,MATCH($A$3,DB_Typologies!$AQ$4:$AQ$1445,0)+$A194,MATCH(AH$3,TQoL_Indexes!$B$8:$AK$8,0)),"")</f>
        <v/>
      </c>
      <c r="AI194" s="86" t="str">
        <f>IFERROR(INDEX(DB_Typologies!$D$4:$AP$1445,MATCH($A$3,DB_Typologies!$AQ$4:$AQ$1445,0)+$A194,MATCH(AI$3,TQoL_Indexes!$B$8:$AK$8,0)),"")</f>
        <v/>
      </c>
      <c r="AJ194" s="86" t="str">
        <f>IFERROR(INDEX(DB_Typologies!$D$4:$AP$1445,MATCH($A$3,DB_Typologies!$AQ$4:$AQ$1445,0)+$A194,MATCH(AJ$3,TQoL_Indexes!$B$8:$AK$8,0)),"")</f>
        <v/>
      </c>
      <c r="AK194" s="86" t="str">
        <f>IFERROR(INDEX(DB_Typologies!$D$4:$AP$1445,MATCH($A$3,DB_Typologies!$AQ$4:$AQ$1445,0)+$A194,MATCH(AK$3,TQoL_Indexes!$B$8:$AK$8,0)),"")</f>
        <v/>
      </c>
      <c r="AL194" s="86" t="str">
        <f>IFERROR(INDEX(DB_Typologies!$D$4:$AP$1445,MATCH($A$3,DB_Typologies!$AQ$4:$AQ$1445,0)+$A194,MATCH(AL$3,TQoL_Indexes!$B$8:$AK$8,0)),"")</f>
        <v/>
      </c>
      <c r="AM194" s="87" t="str">
        <f>IFERROR(INDEX(DB_Typologies!$D$4:$AP$1445,MATCH($A$3,DB_Typologies!$AQ$4:$AQ$1445,0)+$A194,MATCH(AM$3,TQoL_Indexes!$B$8:$AK$8,0)),"")</f>
        <v/>
      </c>
    </row>
    <row r="195" spans="1:39">
      <c r="A195" s="58" t="str">
        <f>IFERROR(IF(A194+1&lt;COUNTIF(DB_Typologies!$AQ$4:$AQ$1445,$A$3),A194+1,""),"")</f>
        <v/>
      </c>
      <c r="B195" s="120" t="str">
        <f>IFERROR(INDEX(DB_Typologies!$D$4:$AP$1445,MATCH($A$3,DB_Typologies!$AQ$4:$AQ$1445,0)+$A195,MATCH(B$3,TQoL_Indexes!$B$8:$AK$8,0)),"")</f>
        <v/>
      </c>
      <c r="C195" s="86" t="str">
        <f>IFERROR(INDEX(DB_Typologies!$D$4:$AP$1445,MATCH($A$3,DB_Typologies!$AQ$4:$AQ$1445,0)+$A195,MATCH(C$3,TQoL_Indexes!$B$8:$AK$8,0)),"")</f>
        <v/>
      </c>
      <c r="D195" s="87" t="str">
        <f>IFERROR(INDEX(DB_Typologies!$D$4:$AP$1445,MATCH($A$3,DB_Typologies!$AQ$4:$AQ$1445,0)+$A195,MATCH(D$3,TQoL_Indexes!$B$8:$AK$8,0)),"")</f>
        <v/>
      </c>
      <c r="E195" s="86" t="str">
        <f>IFERROR(INDEX(DB_Typologies!$D$4:$AP$1445,MATCH($A$3,DB_Typologies!$AQ$4:$AQ$1445,0)+$A195,MATCH(E$3,TQoL_Indexes!$B$8:$AK$8,0)),"")</f>
        <v/>
      </c>
      <c r="F195" s="86" t="str">
        <f>IFERROR(INDEX(DB_Typologies!$D$4:$AP$1445,MATCH($A$3,DB_Typologies!$AQ$4:$AQ$1445,0)+$A195,MATCH(F$3,TQoL_Indexes!$B$8:$AK$8,0)),"")</f>
        <v/>
      </c>
      <c r="G195" s="86" t="str">
        <f>IFERROR(INDEX(DB_Typologies!$D$4:$AP$1445,MATCH($A$3,DB_Typologies!$AQ$4:$AQ$1445,0)+$A195,MATCH(G$3,TQoL_Indexes!$B$8:$AK$8,0)),"")</f>
        <v/>
      </c>
      <c r="H195" s="86" t="str">
        <f>IFERROR(INDEX(DB_Typologies!$D$4:$AP$1445,MATCH($A$3,DB_Typologies!$AQ$4:$AQ$1445,0)+$A195,MATCH(H$3,TQoL_Indexes!$B$8:$AK$8,0)),"")</f>
        <v/>
      </c>
      <c r="I195" s="86" t="str">
        <f>IFERROR(INDEX(DB_Typologies!$D$4:$AP$1445,MATCH($A$3,DB_Typologies!$AQ$4:$AQ$1445,0)+$A195,MATCH(I$3,TQoL_Indexes!$B$8:$AK$8,0)),"")</f>
        <v/>
      </c>
      <c r="J195" s="86" t="str">
        <f>IFERROR(INDEX(DB_Typologies!$D$4:$AP$1445,MATCH($A$3,DB_Typologies!$AQ$4:$AQ$1445,0)+$A195,MATCH(J$3,TQoL_Indexes!$B$8:$AK$8,0)),"")</f>
        <v/>
      </c>
      <c r="K195" s="86" t="str">
        <f>IFERROR(INDEX(DB_Typologies!$D$4:$AP$1445,MATCH($A$3,DB_Typologies!$AQ$4:$AQ$1445,0)+$A195,MATCH(K$3,TQoL_Indexes!$B$8:$AK$8,0)),"")</f>
        <v/>
      </c>
      <c r="L195" s="86" t="str">
        <f>IFERROR(INDEX(DB_Typologies!$D$4:$AP$1445,MATCH($A$3,DB_Typologies!$AQ$4:$AQ$1445,0)+$A195,MATCH(L$3,TQoL_Indexes!$B$8:$AK$8,0)),"")</f>
        <v/>
      </c>
      <c r="M195" s="86" t="str">
        <f>IFERROR(INDEX(DB_Typologies!$D$4:$AP$1445,MATCH($A$3,DB_Typologies!$AQ$4:$AQ$1445,0)+$A195,MATCH(M$3,TQoL_Indexes!$B$8:$AK$8,0)),"")</f>
        <v/>
      </c>
      <c r="N195" s="86" t="str">
        <f>IFERROR(INDEX(DB_Typologies!$D$4:$AP$1445,MATCH($A$3,DB_Typologies!$AQ$4:$AQ$1445,0)+$A195,MATCH(N$3,TQoL_Indexes!$B$8:$AK$8,0)),"")</f>
        <v/>
      </c>
      <c r="O195" s="86" t="str">
        <f>IFERROR(INDEX(DB_Typologies!$D$4:$AP$1445,MATCH($A$3,DB_Typologies!$AQ$4:$AQ$1445,0)+$A195,MATCH(O$3,TQoL_Indexes!$B$8:$AK$8,0)),"")</f>
        <v/>
      </c>
      <c r="P195" s="86" t="str">
        <f>IFERROR(INDEX(DB_Typologies!$D$4:$AP$1445,MATCH($A$3,DB_Typologies!$AQ$4:$AQ$1445,0)+$A195,MATCH(P$3,TQoL_Indexes!$B$8:$AK$8,0)),"")</f>
        <v/>
      </c>
      <c r="Q195" s="86" t="str">
        <f>IFERROR(INDEX(DB_Typologies!$D$4:$AP$1445,MATCH($A$3,DB_Typologies!$AQ$4:$AQ$1445,0)+$A195,MATCH(Q$3,TQoL_Indexes!$B$8:$AK$8,0)),"")</f>
        <v/>
      </c>
      <c r="R195" s="86" t="str">
        <f>IFERROR(INDEX(DB_Typologies!$D$4:$AP$1445,MATCH($A$3,DB_Typologies!$AQ$4:$AQ$1445,0)+$A195,MATCH(R$3,TQoL_Indexes!$B$8:$AK$8,0)),"")</f>
        <v/>
      </c>
      <c r="S195" s="86" t="str">
        <f>IFERROR(INDEX(DB_Typologies!$D$4:$AP$1445,MATCH($A$3,DB_Typologies!$AQ$4:$AQ$1445,0)+$A195,MATCH(S$3,TQoL_Indexes!$B$8:$AK$8,0)),"")</f>
        <v/>
      </c>
      <c r="T195" s="86" t="str">
        <f>IFERROR(INDEX(DB_Typologies!$D$4:$AP$1445,MATCH($A$3,DB_Typologies!$AQ$4:$AQ$1445,0)+$A195,MATCH(T$3,TQoL_Indexes!$B$8:$AK$8,0)),"")</f>
        <v/>
      </c>
      <c r="U195" s="86" t="str">
        <f>IFERROR(INDEX(DB_Typologies!$D$4:$AP$1445,MATCH($A$3,DB_Typologies!$AQ$4:$AQ$1445,0)+$A195,MATCH(U$3,TQoL_Indexes!$B$8:$AK$8,0)),"")</f>
        <v/>
      </c>
      <c r="V195" s="86" t="str">
        <f>IFERROR(INDEX(DB_Typologies!$D$4:$AP$1445,MATCH($A$3,DB_Typologies!$AQ$4:$AQ$1445,0)+$A195,MATCH(V$3,TQoL_Indexes!$B$8:$AK$8,0)),"")</f>
        <v/>
      </c>
      <c r="W195" s="86" t="str">
        <f>IFERROR(INDEX(DB_Typologies!$D$4:$AP$1445,MATCH($A$3,DB_Typologies!$AQ$4:$AQ$1445,0)+$A195,MATCH(W$3,TQoL_Indexes!$B$8:$AK$8,0)),"")</f>
        <v/>
      </c>
      <c r="X195" s="86" t="str">
        <f>IFERROR(INDEX(DB_Typologies!$D$4:$AP$1445,MATCH($A$3,DB_Typologies!$AQ$4:$AQ$1445,0)+$A195,MATCH(X$3,TQoL_Indexes!$B$8:$AK$8,0)),"")</f>
        <v/>
      </c>
      <c r="Y195" s="86" t="str">
        <f>IFERROR(INDEX(DB_Typologies!$D$4:$AP$1445,MATCH($A$3,DB_Typologies!$AQ$4:$AQ$1445,0)+$A195,MATCH(Y$3,TQoL_Indexes!$B$8:$AK$8,0)),"")</f>
        <v/>
      </c>
      <c r="Z195" s="86" t="str">
        <f>IFERROR(INDEX(DB_Typologies!$D$4:$AP$1445,MATCH($A$3,DB_Typologies!$AQ$4:$AQ$1445,0)+$A195,MATCH(Z$3,TQoL_Indexes!$B$8:$AK$8,0)),"")</f>
        <v/>
      </c>
      <c r="AA195" s="86" t="str">
        <f>IFERROR(INDEX(DB_Typologies!$D$4:$AP$1445,MATCH($A$3,DB_Typologies!$AQ$4:$AQ$1445,0)+$A195,MATCH(AA$3,TQoL_Indexes!$B$8:$AK$8,0)),"")</f>
        <v/>
      </c>
      <c r="AB195" s="86" t="str">
        <f>IFERROR(INDEX(DB_Typologies!$D$4:$AP$1445,MATCH($A$3,DB_Typologies!$AQ$4:$AQ$1445,0)+$A195,MATCH(AB$3,TQoL_Indexes!$B$8:$AK$8,0)),"")</f>
        <v/>
      </c>
      <c r="AC195" s="86" t="str">
        <f>IFERROR(INDEX(DB_Typologies!$D$4:$AP$1445,MATCH($A$3,DB_Typologies!$AQ$4:$AQ$1445,0)+$A195,MATCH(AC$3,TQoL_Indexes!$B$8:$AK$8,0)),"")</f>
        <v/>
      </c>
      <c r="AD195" s="86" t="str">
        <f>IFERROR(INDEX(DB_Typologies!$D$4:$AP$1445,MATCH($A$3,DB_Typologies!$AQ$4:$AQ$1445,0)+$A195,MATCH(AD$3,TQoL_Indexes!$B$8:$AK$8,0)),"")</f>
        <v/>
      </c>
      <c r="AE195" s="86" t="str">
        <f>IFERROR(INDEX(DB_Typologies!$D$4:$AP$1445,MATCH($A$3,DB_Typologies!$AQ$4:$AQ$1445,0)+$A195,MATCH(AE$3,TQoL_Indexes!$B$8:$AK$8,0)),"")</f>
        <v/>
      </c>
      <c r="AF195" s="86" t="str">
        <f>IFERROR(INDEX(DB_Typologies!$D$4:$AP$1445,MATCH($A$3,DB_Typologies!$AQ$4:$AQ$1445,0)+$A195,MATCH(AF$3,TQoL_Indexes!$B$8:$AK$8,0)),"")</f>
        <v/>
      </c>
      <c r="AG195" s="86" t="str">
        <f>IFERROR(INDEX(DB_Typologies!$D$4:$AP$1445,MATCH($A$3,DB_Typologies!$AQ$4:$AQ$1445,0)+$A195,MATCH(AG$3,TQoL_Indexes!$B$8:$AK$8,0)),"")</f>
        <v/>
      </c>
      <c r="AH195" s="86" t="str">
        <f>IFERROR(INDEX(DB_Typologies!$D$4:$AP$1445,MATCH($A$3,DB_Typologies!$AQ$4:$AQ$1445,0)+$A195,MATCH(AH$3,TQoL_Indexes!$B$8:$AK$8,0)),"")</f>
        <v/>
      </c>
      <c r="AI195" s="86" t="str">
        <f>IFERROR(INDEX(DB_Typologies!$D$4:$AP$1445,MATCH($A$3,DB_Typologies!$AQ$4:$AQ$1445,0)+$A195,MATCH(AI$3,TQoL_Indexes!$B$8:$AK$8,0)),"")</f>
        <v/>
      </c>
      <c r="AJ195" s="86" t="str">
        <f>IFERROR(INDEX(DB_Typologies!$D$4:$AP$1445,MATCH($A$3,DB_Typologies!$AQ$4:$AQ$1445,0)+$A195,MATCH(AJ$3,TQoL_Indexes!$B$8:$AK$8,0)),"")</f>
        <v/>
      </c>
      <c r="AK195" s="86" t="str">
        <f>IFERROR(INDEX(DB_Typologies!$D$4:$AP$1445,MATCH($A$3,DB_Typologies!$AQ$4:$AQ$1445,0)+$A195,MATCH(AK$3,TQoL_Indexes!$B$8:$AK$8,0)),"")</f>
        <v/>
      </c>
      <c r="AL195" s="86" t="str">
        <f>IFERROR(INDEX(DB_Typologies!$D$4:$AP$1445,MATCH($A$3,DB_Typologies!$AQ$4:$AQ$1445,0)+$A195,MATCH(AL$3,TQoL_Indexes!$B$8:$AK$8,0)),"")</f>
        <v/>
      </c>
      <c r="AM195" s="87" t="str">
        <f>IFERROR(INDEX(DB_Typologies!$D$4:$AP$1445,MATCH($A$3,DB_Typologies!$AQ$4:$AQ$1445,0)+$A195,MATCH(AM$3,TQoL_Indexes!$B$8:$AK$8,0)),"")</f>
        <v/>
      </c>
    </row>
    <row r="196" spans="1:39">
      <c r="A196" s="58" t="str">
        <f>IFERROR(IF(A195+1&lt;COUNTIF(DB_Typologies!$AQ$4:$AQ$1445,$A$3),A195+1,""),"")</f>
        <v/>
      </c>
      <c r="B196" s="120" t="str">
        <f>IFERROR(INDEX(DB_Typologies!$D$4:$AP$1445,MATCH($A$3,DB_Typologies!$AQ$4:$AQ$1445,0)+$A196,MATCH(B$3,TQoL_Indexes!$B$8:$AK$8,0)),"")</f>
        <v/>
      </c>
      <c r="C196" s="86" t="str">
        <f>IFERROR(INDEX(DB_Typologies!$D$4:$AP$1445,MATCH($A$3,DB_Typologies!$AQ$4:$AQ$1445,0)+$A196,MATCH(C$3,TQoL_Indexes!$B$8:$AK$8,0)),"")</f>
        <v/>
      </c>
      <c r="D196" s="87" t="str">
        <f>IFERROR(INDEX(DB_Typologies!$D$4:$AP$1445,MATCH($A$3,DB_Typologies!$AQ$4:$AQ$1445,0)+$A196,MATCH(D$3,TQoL_Indexes!$B$8:$AK$8,0)),"")</f>
        <v/>
      </c>
      <c r="E196" s="86" t="str">
        <f>IFERROR(INDEX(DB_Typologies!$D$4:$AP$1445,MATCH($A$3,DB_Typologies!$AQ$4:$AQ$1445,0)+$A196,MATCH(E$3,TQoL_Indexes!$B$8:$AK$8,0)),"")</f>
        <v/>
      </c>
      <c r="F196" s="86" t="str">
        <f>IFERROR(INDEX(DB_Typologies!$D$4:$AP$1445,MATCH($A$3,DB_Typologies!$AQ$4:$AQ$1445,0)+$A196,MATCH(F$3,TQoL_Indexes!$B$8:$AK$8,0)),"")</f>
        <v/>
      </c>
      <c r="G196" s="86" t="str">
        <f>IFERROR(INDEX(DB_Typologies!$D$4:$AP$1445,MATCH($A$3,DB_Typologies!$AQ$4:$AQ$1445,0)+$A196,MATCH(G$3,TQoL_Indexes!$B$8:$AK$8,0)),"")</f>
        <v/>
      </c>
      <c r="H196" s="86" t="str">
        <f>IFERROR(INDEX(DB_Typologies!$D$4:$AP$1445,MATCH($A$3,DB_Typologies!$AQ$4:$AQ$1445,0)+$A196,MATCH(H$3,TQoL_Indexes!$B$8:$AK$8,0)),"")</f>
        <v/>
      </c>
      <c r="I196" s="86" t="str">
        <f>IFERROR(INDEX(DB_Typologies!$D$4:$AP$1445,MATCH($A$3,DB_Typologies!$AQ$4:$AQ$1445,0)+$A196,MATCH(I$3,TQoL_Indexes!$B$8:$AK$8,0)),"")</f>
        <v/>
      </c>
      <c r="J196" s="86" t="str">
        <f>IFERROR(INDEX(DB_Typologies!$D$4:$AP$1445,MATCH($A$3,DB_Typologies!$AQ$4:$AQ$1445,0)+$A196,MATCH(J$3,TQoL_Indexes!$B$8:$AK$8,0)),"")</f>
        <v/>
      </c>
      <c r="K196" s="86" t="str">
        <f>IFERROR(INDEX(DB_Typologies!$D$4:$AP$1445,MATCH($A$3,DB_Typologies!$AQ$4:$AQ$1445,0)+$A196,MATCH(K$3,TQoL_Indexes!$B$8:$AK$8,0)),"")</f>
        <v/>
      </c>
      <c r="L196" s="86" t="str">
        <f>IFERROR(INDEX(DB_Typologies!$D$4:$AP$1445,MATCH($A$3,DB_Typologies!$AQ$4:$AQ$1445,0)+$A196,MATCH(L$3,TQoL_Indexes!$B$8:$AK$8,0)),"")</f>
        <v/>
      </c>
      <c r="M196" s="86" t="str">
        <f>IFERROR(INDEX(DB_Typologies!$D$4:$AP$1445,MATCH($A$3,DB_Typologies!$AQ$4:$AQ$1445,0)+$A196,MATCH(M$3,TQoL_Indexes!$B$8:$AK$8,0)),"")</f>
        <v/>
      </c>
      <c r="N196" s="86" t="str">
        <f>IFERROR(INDEX(DB_Typologies!$D$4:$AP$1445,MATCH($A$3,DB_Typologies!$AQ$4:$AQ$1445,0)+$A196,MATCH(N$3,TQoL_Indexes!$B$8:$AK$8,0)),"")</f>
        <v/>
      </c>
      <c r="O196" s="86" t="str">
        <f>IFERROR(INDEX(DB_Typologies!$D$4:$AP$1445,MATCH($A$3,DB_Typologies!$AQ$4:$AQ$1445,0)+$A196,MATCH(O$3,TQoL_Indexes!$B$8:$AK$8,0)),"")</f>
        <v/>
      </c>
      <c r="P196" s="86" t="str">
        <f>IFERROR(INDEX(DB_Typologies!$D$4:$AP$1445,MATCH($A$3,DB_Typologies!$AQ$4:$AQ$1445,0)+$A196,MATCH(P$3,TQoL_Indexes!$B$8:$AK$8,0)),"")</f>
        <v/>
      </c>
      <c r="Q196" s="86" t="str">
        <f>IFERROR(INDEX(DB_Typologies!$D$4:$AP$1445,MATCH($A$3,DB_Typologies!$AQ$4:$AQ$1445,0)+$A196,MATCH(Q$3,TQoL_Indexes!$B$8:$AK$8,0)),"")</f>
        <v/>
      </c>
      <c r="R196" s="86" t="str">
        <f>IFERROR(INDEX(DB_Typologies!$D$4:$AP$1445,MATCH($A$3,DB_Typologies!$AQ$4:$AQ$1445,0)+$A196,MATCH(R$3,TQoL_Indexes!$B$8:$AK$8,0)),"")</f>
        <v/>
      </c>
      <c r="S196" s="86" t="str">
        <f>IFERROR(INDEX(DB_Typologies!$D$4:$AP$1445,MATCH($A$3,DB_Typologies!$AQ$4:$AQ$1445,0)+$A196,MATCH(S$3,TQoL_Indexes!$B$8:$AK$8,0)),"")</f>
        <v/>
      </c>
      <c r="T196" s="86" t="str">
        <f>IFERROR(INDEX(DB_Typologies!$D$4:$AP$1445,MATCH($A$3,DB_Typologies!$AQ$4:$AQ$1445,0)+$A196,MATCH(T$3,TQoL_Indexes!$B$8:$AK$8,0)),"")</f>
        <v/>
      </c>
      <c r="U196" s="86" t="str">
        <f>IFERROR(INDEX(DB_Typologies!$D$4:$AP$1445,MATCH($A$3,DB_Typologies!$AQ$4:$AQ$1445,0)+$A196,MATCH(U$3,TQoL_Indexes!$B$8:$AK$8,0)),"")</f>
        <v/>
      </c>
      <c r="V196" s="86" t="str">
        <f>IFERROR(INDEX(DB_Typologies!$D$4:$AP$1445,MATCH($A$3,DB_Typologies!$AQ$4:$AQ$1445,0)+$A196,MATCH(V$3,TQoL_Indexes!$B$8:$AK$8,0)),"")</f>
        <v/>
      </c>
      <c r="W196" s="86" t="str">
        <f>IFERROR(INDEX(DB_Typologies!$D$4:$AP$1445,MATCH($A$3,DB_Typologies!$AQ$4:$AQ$1445,0)+$A196,MATCH(W$3,TQoL_Indexes!$B$8:$AK$8,0)),"")</f>
        <v/>
      </c>
      <c r="X196" s="86" t="str">
        <f>IFERROR(INDEX(DB_Typologies!$D$4:$AP$1445,MATCH($A$3,DB_Typologies!$AQ$4:$AQ$1445,0)+$A196,MATCH(X$3,TQoL_Indexes!$B$8:$AK$8,0)),"")</f>
        <v/>
      </c>
      <c r="Y196" s="86" t="str">
        <f>IFERROR(INDEX(DB_Typologies!$D$4:$AP$1445,MATCH($A$3,DB_Typologies!$AQ$4:$AQ$1445,0)+$A196,MATCH(Y$3,TQoL_Indexes!$B$8:$AK$8,0)),"")</f>
        <v/>
      </c>
      <c r="Z196" s="86" t="str">
        <f>IFERROR(INDEX(DB_Typologies!$D$4:$AP$1445,MATCH($A$3,DB_Typologies!$AQ$4:$AQ$1445,0)+$A196,MATCH(Z$3,TQoL_Indexes!$B$8:$AK$8,0)),"")</f>
        <v/>
      </c>
      <c r="AA196" s="86" t="str">
        <f>IFERROR(INDEX(DB_Typologies!$D$4:$AP$1445,MATCH($A$3,DB_Typologies!$AQ$4:$AQ$1445,0)+$A196,MATCH(AA$3,TQoL_Indexes!$B$8:$AK$8,0)),"")</f>
        <v/>
      </c>
      <c r="AB196" s="86" t="str">
        <f>IFERROR(INDEX(DB_Typologies!$D$4:$AP$1445,MATCH($A$3,DB_Typologies!$AQ$4:$AQ$1445,0)+$A196,MATCH(AB$3,TQoL_Indexes!$B$8:$AK$8,0)),"")</f>
        <v/>
      </c>
      <c r="AC196" s="86" t="str">
        <f>IFERROR(INDEX(DB_Typologies!$D$4:$AP$1445,MATCH($A$3,DB_Typologies!$AQ$4:$AQ$1445,0)+$A196,MATCH(AC$3,TQoL_Indexes!$B$8:$AK$8,0)),"")</f>
        <v/>
      </c>
      <c r="AD196" s="86" t="str">
        <f>IFERROR(INDEX(DB_Typologies!$D$4:$AP$1445,MATCH($A$3,DB_Typologies!$AQ$4:$AQ$1445,0)+$A196,MATCH(AD$3,TQoL_Indexes!$B$8:$AK$8,0)),"")</f>
        <v/>
      </c>
      <c r="AE196" s="86" t="str">
        <f>IFERROR(INDEX(DB_Typologies!$D$4:$AP$1445,MATCH($A$3,DB_Typologies!$AQ$4:$AQ$1445,0)+$A196,MATCH(AE$3,TQoL_Indexes!$B$8:$AK$8,0)),"")</f>
        <v/>
      </c>
      <c r="AF196" s="86" t="str">
        <f>IFERROR(INDEX(DB_Typologies!$D$4:$AP$1445,MATCH($A$3,DB_Typologies!$AQ$4:$AQ$1445,0)+$A196,MATCH(AF$3,TQoL_Indexes!$B$8:$AK$8,0)),"")</f>
        <v/>
      </c>
      <c r="AG196" s="86" t="str">
        <f>IFERROR(INDEX(DB_Typologies!$D$4:$AP$1445,MATCH($A$3,DB_Typologies!$AQ$4:$AQ$1445,0)+$A196,MATCH(AG$3,TQoL_Indexes!$B$8:$AK$8,0)),"")</f>
        <v/>
      </c>
      <c r="AH196" s="86" t="str">
        <f>IFERROR(INDEX(DB_Typologies!$D$4:$AP$1445,MATCH($A$3,DB_Typologies!$AQ$4:$AQ$1445,0)+$A196,MATCH(AH$3,TQoL_Indexes!$B$8:$AK$8,0)),"")</f>
        <v/>
      </c>
      <c r="AI196" s="86" t="str">
        <f>IFERROR(INDEX(DB_Typologies!$D$4:$AP$1445,MATCH($A$3,DB_Typologies!$AQ$4:$AQ$1445,0)+$A196,MATCH(AI$3,TQoL_Indexes!$B$8:$AK$8,0)),"")</f>
        <v/>
      </c>
      <c r="AJ196" s="86" t="str">
        <f>IFERROR(INDEX(DB_Typologies!$D$4:$AP$1445,MATCH($A$3,DB_Typologies!$AQ$4:$AQ$1445,0)+$A196,MATCH(AJ$3,TQoL_Indexes!$B$8:$AK$8,0)),"")</f>
        <v/>
      </c>
      <c r="AK196" s="86" t="str">
        <f>IFERROR(INDEX(DB_Typologies!$D$4:$AP$1445,MATCH($A$3,DB_Typologies!$AQ$4:$AQ$1445,0)+$A196,MATCH(AK$3,TQoL_Indexes!$B$8:$AK$8,0)),"")</f>
        <v/>
      </c>
      <c r="AL196" s="86" t="str">
        <f>IFERROR(INDEX(DB_Typologies!$D$4:$AP$1445,MATCH($A$3,DB_Typologies!$AQ$4:$AQ$1445,0)+$A196,MATCH(AL$3,TQoL_Indexes!$B$8:$AK$8,0)),"")</f>
        <v/>
      </c>
      <c r="AM196" s="87" t="str">
        <f>IFERROR(INDEX(DB_Typologies!$D$4:$AP$1445,MATCH($A$3,DB_Typologies!$AQ$4:$AQ$1445,0)+$A196,MATCH(AM$3,TQoL_Indexes!$B$8:$AK$8,0)),"")</f>
        <v/>
      </c>
    </row>
    <row r="197" spans="1:39">
      <c r="A197" s="58" t="str">
        <f>IFERROR(IF(A196+1&lt;COUNTIF(DB_Typologies!$AQ$4:$AQ$1445,$A$3),A196+1,""),"")</f>
        <v/>
      </c>
      <c r="B197" s="120" t="str">
        <f>IFERROR(INDEX(DB_Typologies!$D$4:$AP$1445,MATCH($A$3,DB_Typologies!$AQ$4:$AQ$1445,0)+$A197,MATCH(B$3,TQoL_Indexes!$B$8:$AK$8,0)),"")</f>
        <v/>
      </c>
      <c r="C197" s="86" t="str">
        <f>IFERROR(INDEX(DB_Typologies!$D$4:$AP$1445,MATCH($A$3,DB_Typologies!$AQ$4:$AQ$1445,0)+$A197,MATCH(C$3,TQoL_Indexes!$B$8:$AK$8,0)),"")</f>
        <v/>
      </c>
      <c r="D197" s="87" t="str">
        <f>IFERROR(INDEX(DB_Typologies!$D$4:$AP$1445,MATCH($A$3,DB_Typologies!$AQ$4:$AQ$1445,0)+$A197,MATCH(D$3,TQoL_Indexes!$B$8:$AK$8,0)),"")</f>
        <v/>
      </c>
      <c r="E197" s="86" t="str">
        <f>IFERROR(INDEX(DB_Typologies!$D$4:$AP$1445,MATCH($A$3,DB_Typologies!$AQ$4:$AQ$1445,0)+$A197,MATCH(E$3,TQoL_Indexes!$B$8:$AK$8,0)),"")</f>
        <v/>
      </c>
      <c r="F197" s="86" t="str">
        <f>IFERROR(INDEX(DB_Typologies!$D$4:$AP$1445,MATCH($A$3,DB_Typologies!$AQ$4:$AQ$1445,0)+$A197,MATCH(F$3,TQoL_Indexes!$B$8:$AK$8,0)),"")</f>
        <v/>
      </c>
      <c r="G197" s="86" t="str">
        <f>IFERROR(INDEX(DB_Typologies!$D$4:$AP$1445,MATCH($A$3,DB_Typologies!$AQ$4:$AQ$1445,0)+$A197,MATCH(G$3,TQoL_Indexes!$B$8:$AK$8,0)),"")</f>
        <v/>
      </c>
      <c r="H197" s="86" t="str">
        <f>IFERROR(INDEX(DB_Typologies!$D$4:$AP$1445,MATCH($A$3,DB_Typologies!$AQ$4:$AQ$1445,0)+$A197,MATCH(H$3,TQoL_Indexes!$B$8:$AK$8,0)),"")</f>
        <v/>
      </c>
      <c r="I197" s="86" t="str">
        <f>IFERROR(INDEX(DB_Typologies!$D$4:$AP$1445,MATCH($A$3,DB_Typologies!$AQ$4:$AQ$1445,0)+$A197,MATCH(I$3,TQoL_Indexes!$B$8:$AK$8,0)),"")</f>
        <v/>
      </c>
      <c r="J197" s="86" t="str">
        <f>IFERROR(INDEX(DB_Typologies!$D$4:$AP$1445,MATCH($A$3,DB_Typologies!$AQ$4:$AQ$1445,0)+$A197,MATCH(J$3,TQoL_Indexes!$B$8:$AK$8,0)),"")</f>
        <v/>
      </c>
      <c r="K197" s="86" t="str">
        <f>IFERROR(INDEX(DB_Typologies!$D$4:$AP$1445,MATCH($A$3,DB_Typologies!$AQ$4:$AQ$1445,0)+$A197,MATCH(K$3,TQoL_Indexes!$B$8:$AK$8,0)),"")</f>
        <v/>
      </c>
      <c r="L197" s="86" t="str">
        <f>IFERROR(INDEX(DB_Typologies!$D$4:$AP$1445,MATCH($A$3,DB_Typologies!$AQ$4:$AQ$1445,0)+$A197,MATCH(L$3,TQoL_Indexes!$B$8:$AK$8,0)),"")</f>
        <v/>
      </c>
      <c r="M197" s="86" t="str">
        <f>IFERROR(INDEX(DB_Typologies!$D$4:$AP$1445,MATCH($A$3,DB_Typologies!$AQ$4:$AQ$1445,0)+$A197,MATCH(M$3,TQoL_Indexes!$B$8:$AK$8,0)),"")</f>
        <v/>
      </c>
      <c r="N197" s="86" t="str">
        <f>IFERROR(INDEX(DB_Typologies!$D$4:$AP$1445,MATCH($A$3,DB_Typologies!$AQ$4:$AQ$1445,0)+$A197,MATCH(N$3,TQoL_Indexes!$B$8:$AK$8,0)),"")</f>
        <v/>
      </c>
      <c r="O197" s="86" t="str">
        <f>IFERROR(INDEX(DB_Typologies!$D$4:$AP$1445,MATCH($A$3,DB_Typologies!$AQ$4:$AQ$1445,0)+$A197,MATCH(O$3,TQoL_Indexes!$B$8:$AK$8,0)),"")</f>
        <v/>
      </c>
      <c r="P197" s="86" t="str">
        <f>IFERROR(INDEX(DB_Typologies!$D$4:$AP$1445,MATCH($A$3,DB_Typologies!$AQ$4:$AQ$1445,0)+$A197,MATCH(P$3,TQoL_Indexes!$B$8:$AK$8,0)),"")</f>
        <v/>
      </c>
      <c r="Q197" s="86" t="str">
        <f>IFERROR(INDEX(DB_Typologies!$D$4:$AP$1445,MATCH($A$3,DB_Typologies!$AQ$4:$AQ$1445,0)+$A197,MATCH(Q$3,TQoL_Indexes!$B$8:$AK$8,0)),"")</f>
        <v/>
      </c>
      <c r="R197" s="86" t="str">
        <f>IFERROR(INDEX(DB_Typologies!$D$4:$AP$1445,MATCH($A$3,DB_Typologies!$AQ$4:$AQ$1445,0)+$A197,MATCH(R$3,TQoL_Indexes!$B$8:$AK$8,0)),"")</f>
        <v/>
      </c>
      <c r="S197" s="86" t="str">
        <f>IFERROR(INDEX(DB_Typologies!$D$4:$AP$1445,MATCH($A$3,DB_Typologies!$AQ$4:$AQ$1445,0)+$A197,MATCH(S$3,TQoL_Indexes!$B$8:$AK$8,0)),"")</f>
        <v/>
      </c>
      <c r="T197" s="86" t="str">
        <f>IFERROR(INDEX(DB_Typologies!$D$4:$AP$1445,MATCH($A$3,DB_Typologies!$AQ$4:$AQ$1445,0)+$A197,MATCH(T$3,TQoL_Indexes!$B$8:$AK$8,0)),"")</f>
        <v/>
      </c>
      <c r="U197" s="86" t="str">
        <f>IFERROR(INDEX(DB_Typologies!$D$4:$AP$1445,MATCH($A$3,DB_Typologies!$AQ$4:$AQ$1445,0)+$A197,MATCH(U$3,TQoL_Indexes!$B$8:$AK$8,0)),"")</f>
        <v/>
      </c>
      <c r="V197" s="86" t="str">
        <f>IFERROR(INDEX(DB_Typologies!$D$4:$AP$1445,MATCH($A$3,DB_Typologies!$AQ$4:$AQ$1445,0)+$A197,MATCH(V$3,TQoL_Indexes!$B$8:$AK$8,0)),"")</f>
        <v/>
      </c>
      <c r="W197" s="86" t="str">
        <f>IFERROR(INDEX(DB_Typologies!$D$4:$AP$1445,MATCH($A$3,DB_Typologies!$AQ$4:$AQ$1445,0)+$A197,MATCH(W$3,TQoL_Indexes!$B$8:$AK$8,0)),"")</f>
        <v/>
      </c>
      <c r="X197" s="86" t="str">
        <f>IFERROR(INDEX(DB_Typologies!$D$4:$AP$1445,MATCH($A$3,DB_Typologies!$AQ$4:$AQ$1445,0)+$A197,MATCH(X$3,TQoL_Indexes!$B$8:$AK$8,0)),"")</f>
        <v/>
      </c>
      <c r="Y197" s="86" t="str">
        <f>IFERROR(INDEX(DB_Typologies!$D$4:$AP$1445,MATCH($A$3,DB_Typologies!$AQ$4:$AQ$1445,0)+$A197,MATCH(Y$3,TQoL_Indexes!$B$8:$AK$8,0)),"")</f>
        <v/>
      </c>
      <c r="Z197" s="86" t="str">
        <f>IFERROR(INDEX(DB_Typologies!$D$4:$AP$1445,MATCH($A$3,DB_Typologies!$AQ$4:$AQ$1445,0)+$A197,MATCH(Z$3,TQoL_Indexes!$B$8:$AK$8,0)),"")</f>
        <v/>
      </c>
      <c r="AA197" s="86" t="str">
        <f>IFERROR(INDEX(DB_Typologies!$D$4:$AP$1445,MATCH($A$3,DB_Typologies!$AQ$4:$AQ$1445,0)+$A197,MATCH(AA$3,TQoL_Indexes!$B$8:$AK$8,0)),"")</f>
        <v/>
      </c>
      <c r="AB197" s="86" t="str">
        <f>IFERROR(INDEX(DB_Typologies!$D$4:$AP$1445,MATCH($A$3,DB_Typologies!$AQ$4:$AQ$1445,0)+$A197,MATCH(AB$3,TQoL_Indexes!$B$8:$AK$8,0)),"")</f>
        <v/>
      </c>
      <c r="AC197" s="86" t="str">
        <f>IFERROR(INDEX(DB_Typologies!$D$4:$AP$1445,MATCH($A$3,DB_Typologies!$AQ$4:$AQ$1445,0)+$A197,MATCH(AC$3,TQoL_Indexes!$B$8:$AK$8,0)),"")</f>
        <v/>
      </c>
      <c r="AD197" s="86" t="str">
        <f>IFERROR(INDEX(DB_Typologies!$D$4:$AP$1445,MATCH($A$3,DB_Typologies!$AQ$4:$AQ$1445,0)+$A197,MATCH(AD$3,TQoL_Indexes!$B$8:$AK$8,0)),"")</f>
        <v/>
      </c>
      <c r="AE197" s="86" t="str">
        <f>IFERROR(INDEX(DB_Typologies!$D$4:$AP$1445,MATCH($A$3,DB_Typologies!$AQ$4:$AQ$1445,0)+$A197,MATCH(AE$3,TQoL_Indexes!$B$8:$AK$8,0)),"")</f>
        <v/>
      </c>
      <c r="AF197" s="86" t="str">
        <f>IFERROR(INDEX(DB_Typologies!$D$4:$AP$1445,MATCH($A$3,DB_Typologies!$AQ$4:$AQ$1445,0)+$A197,MATCH(AF$3,TQoL_Indexes!$B$8:$AK$8,0)),"")</f>
        <v/>
      </c>
      <c r="AG197" s="86" t="str">
        <f>IFERROR(INDEX(DB_Typologies!$D$4:$AP$1445,MATCH($A$3,DB_Typologies!$AQ$4:$AQ$1445,0)+$A197,MATCH(AG$3,TQoL_Indexes!$B$8:$AK$8,0)),"")</f>
        <v/>
      </c>
      <c r="AH197" s="86" t="str">
        <f>IFERROR(INDEX(DB_Typologies!$D$4:$AP$1445,MATCH($A$3,DB_Typologies!$AQ$4:$AQ$1445,0)+$A197,MATCH(AH$3,TQoL_Indexes!$B$8:$AK$8,0)),"")</f>
        <v/>
      </c>
      <c r="AI197" s="86" t="str">
        <f>IFERROR(INDEX(DB_Typologies!$D$4:$AP$1445,MATCH($A$3,DB_Typologies!$AQ$4:$AQ$1445,0)+$A197,MATCH(AI$3,TQoL_Indexes!$B$8:$AK$8,0)),"")</f>
        <v/>
      </c>
      <c r="AJ197" s="86" t="str">
        <f>IFERROR(INDEX(DB_Typologies!$D$4:$AP$1445,MATCH($A$3,DB_Typologies!$AQ$4:$AQ$1445,0)+$A197,MATCH(AJ$3,TQoL_Indexes!$B$8:$AK$8,0)),"")</f>
        <v/>
      </c>
      <c r="AK197" s="86" t="str">
        <f>IFERROR(INDEX(DB_Typologies!$D$4:$AP$1445,MATCH($A$3,DB_Typologies!$AQ$4:$AQ$1445,0)+$A197,MATCH(AK$3,TQoL_Indexes!$B$8:$AK$8,0)),"")</f>
        <v/>
      </c>
      <c r="AL197" s="86" t="str">
        <f>IFERROR(INDEX(DB_Typologies!$D$4:$AP$1445,MATCH($A$3,DB_Typologies!$AQ$4:$AQ$1445,0)+$A197,MATCH(AL$3,TQoL_Indexes!$B$8:$AK$8,0)),"")</f>
        <v/>
      </c>
      <c r="AM197" s="87" t="str">
        <f>IFERROR(INDEX(DB_Typologies!$D$4:$AP$1445,MATCH($A$3,DB_Typologies!$AQ$4:$AQ$1445,0)+$A197,MATCH(AM$3,TQoL_Indexes!$B$8:$AK$8,0)),"")</f>
        <v/>
      </c>
    </row>
    <row r="198" spans="1:39">
      <c r="A198" s="58" t="str">
        <f>IFERROR(IF(A197+1&lt;COUNTIF(DB_Typologies!$AQ$4:$AQ$1445,$A$3),A197+1,""),"")</f>
        <v/>
      </c>
      <c r="B198" s="120" t="str">
        <f>IFERROR(INDEX(DB_Typologies!$D$4:$AP$1445,MATCH($A$3,DB_Typologies!$AQ$4:$AQ$1445,0)+$A198,MATCH(B$3,TQoL_Indexes!$B$8:$AK$8,0)),"")</f>
        <v/>
      </c>
      <c r="C198" s="86" t="str">
        <f>IFERROR(INDEX(DB_Typologies!$D$4:$AP$1445,MATCH($A$3,DB_Typologies!$AQ$4:$AQ$1445,0)+$A198,MATCH(C$3,TQoL_Indexes!$B$8:$AK$8,0)),"")</f>
        <v/>
      </c>
      <c r="D198" s="87" t="str">
        <f>IFERROR(INDEX(DB_Typologies!$D$4:$AP$1445,MATCH($A$3,DB_Typologies!$AQ$4:$AQ$1445,0)+$A198,MATCH(D$3,TQoL_Indexes!$B$8:$AK$8,0)),"")</f>
        <v/>
      </c>
      <c r="E198" s="86" t="str">
        <f>IFERROR(INDEX(DB_Typologies!$D$4:$AP$1445,MATCH($A$3,DB_Typologies!$AQ$4:$AQ$1445,0)+$A198,MATCH(E$3,TQoL_Indexes!$B$8:$AK$8,0)),"")</f>
        <v/>
      </c>
      <c r="F198" s="86" t="str">
        <f>IFERROR(INDEX(DB_Typologies!$D$4:$AP$1445,MATCH($A$3,DB_Typologies!$AQ$4:$AQ$1445,0)+$A198,MATCH(F$3,TQoL_Indexes!$B$8:$AK$8,0)),"")</f>
        <v/>
      </c>
      <c r="G198" s="86" t="str">
        <f>IFERROR(INDEX(DB_Typologies!$D$4:$AP$1445,MATCH($A$3,DB_Typologies!$AQ$4:$AQ$1445,0)+$A198,MATCH(G$3,TQoL_Indexes!$B$8:$AK$8,0)),"")</f>
        <v/>
      </c>
      <c r="H198" s="86" t="str">
        <f>IFERROR(INDEX(DB_Typologies!$D$4:$AP$1445,MATCH($A$3,DB_Typologies!$AQ$4:$AQ$1445,0)+$A198,MATCH(H$3,TQoL_Indexes!$B$8:$AK$8,0)),"")</f>
        <v/>
      </c>
      <c r="I198" s="86" t="str">
        <f>IFERROR(INDEX(DB_Typologies!$D$4:$AP$1445,MATCH($A$3,DB_Typologies!$AQ$4:$AQ$1445,0)+$A198,MATCH(I$3,TQoL_Indexes!$B$8:$AK$8,0)),"")</f>
        <v/>
      </c>
      <c r="J198" s="86" t="str">
        <f>IFERROR(INDEX(DB_Typologies!$D$4:$AP$1445,MATCH($A$3,DB_Typologies!$AQ$4:$AQ$1445,0)+$A198,MATCH(J$3,TQoL_Indexes!$B$8:$AK$8,0)),"")</f>
        <v/>
      </c>
      <c r="K198" s="86" t="str">
        <f>IFERROR(INDEX(DB_Typologies!$D$4:$AP$1445,MATCH($A$3,DB_Typologies!$AQ$4:$AQ$1445,0)+$A198,MATCH(K$3,TQoL_Indexes!$B$8:$AK$8,0)),"")</f>
        <v/>
      </c>
      <c r="L198" s="86" t="str">
        <f>IFERROR(INDEX(DB_Typologies!$D$4:$AP$1445,MATCH($A$3,DB_Typologies!$AQ$4:$AQ$1445,0)+$A198,MATCH(L$3,TQoL_Indexes!$B$8:$AK$8,0)),"")</f>
        <v/>
      </c>
      <c r="M198" s="86" t="str">
        <f>IFERROR(INDEX(DB_Typologies!$D$4:$AP$1445,MATCH($A$3,DB_Typologies!$AQ$4:$AQ$1445,0)+$A198,MATCH(M$3,TQoL_Indexes!$B$8:$AK$8,0)),"")</f>
        <v/>
      </c>
      <c r="N198" s="86" t="str">
        <f>IFERROR(INDEX(DB_Typologies!$D$4:$AP$1445,MATCH($A$3,DB_Typologies!$AQ$4:$AQ$1445,0)+$A198,MATCH(N$3,TQoL_Indexes!$B$8:$AK$8,0)),"")</f>
        <v/>
      </c>
      <c r="O198" s="86" t="str">
        <f>IFERROR(INDEX(DB_Typologies!$D$4:$AP$1445,MATCH($A$3,DB_Typologies!$AQ$4:$AQ$1445,0)+$A198,MATCH(O$3,TQoL_Indexes!$B$8:$AK$8,0)),"")</f>
        <v/>
      </c>
      <c r="P198" s="86" t="str">
        <f>IFERROR(INDEX(DB_Typologies!$D$4:$AP$1445,MATCH($A$3,DB_Typologies!$AQ$4:$AQ$1445,0)+$A198,MATCH(P$3,TQoL_Indexes!$B$8:$AK$8,0)),"")</f>
        <v/>
      </c>
      <c r="Q198" s="86" t="str">
        <f>IFERROR(INDEX(DB_Typologies!$D$4:$AP$1445,MATCH($A$3,DB_Typologies!$AQ$4:$AQ$1445,0)+$A198,MATCH(Q$3,TQoL_Indexes!$B$8:$AK$8,0)),"")</f>
        <v/>
      </c>
      <c r="R198" s="86" t="str">
        <f>IFERROR(INDEX(DB_Typologies!$D$4:$AP$1445,MATCH($A$3,DB_Typologies!$AQ$4:$AQ$1445,0)+$A198,MATCH(R$3,TQoL_Indexes!$B$8:$AK$8,0)),"")</f>
        <v/>
      </c>
      <c r="S198" s="86" t="str">
        <f>IFERROR(INDEX(DB_Typologies!$D$4:$AP$1445,MATCH($A$3,DB_Typologies!$AQ$4:$AQ$1445,0)+$A198,MATCH(S$3,TQoL_Indexes!$B$8:$AK$8,0)),"")</f>
        <v/>
      </c>
      <c r="T198" s="86" t="str">
        <f>IFERROR(INDEX(DB_Typologies!$D$4:$AP$1445,MATCH($A$3,DB_Typologies!$AQ$4:$AQ$1445,0)+$A198,MATCH(T$3,TQoL_Indexes!$B$8:$AK$8,0)),"")</f>
        <v/>
      </c>
      <c r="U198" s="86" t="str">
        <f>IFERROR(INDEX(DB_Typologies!$D$4:$AP$1445,MATCH($A$3,DB_Typologies!$AQ$4:$AQ$1445,0)+$A198,MATCH(U$3,TQoL_Indexes!$B$8:$AK$8,0)),"")</f>
        <v/>
      </c>
      <c r="V198" s="86" t="str">
        <f>IFERROR(INDEX(DB_Typologies!$D$4:$AP$1445,MATCH($A$3,DB_Typologies!$AQ$4:$AQ$1445,0)+$A198,MATCH(V$3,TQoL_Indexes!$B$8:$AK$8,0)),"")</f>
        <v/>
      </c>
      <c r="W198" s="86" t="str">
        <f>IFERROR(INDEX(DB_Typologies!$D$4:$AP$1445,MATCH($A$3,DB_Typologies!$AQ$4:$AQ$1445,0)+$A198,MATCH(W$3,TQoL_Indexes!$B$8:$AK$8,0)),"")</f>
        <v/>
      </c>
      <c r="X198" s="86" t="str">
        <f>IFERROR(INDEX(DB_Typologies!$D$4:$AP$1445,MATCH($A$3,DB_Typologies!$AQ$4:$AQ$1445,0)+$A198,MATCH(X$3,TQoL_Indexes!$B$8:$AK$8,0)),"")</f>
        <v/>
      </c>
      <c r="Y198" s="86" t="str">
        <f>IFERROR(INDEX(DB_Typologies!$D$4:$AP$1445,MATCH($A$3,DB_Typologies!$AQ$4:$AQ$1445,0)+$A198,MATCH(Y$3,TQoL_Indexes!$B$8:$AK$8,0)),"")</f>
        <v/>
      </c>
      <c r="Z198" s="86" t="str">
        <f>IFERROR(INDEX(DB_Typologies!$D$4:$AP$1445,MATCH($A$3,DB_Typologies!$AQ$4:$AQ$1445,0)+$A198,MATCH(Z$3,TQoL_Indexes!$B$8:$AK$8,0)),"")</f>
        <v/>
      </c>
      <c r="AA198" s="86" t="str">
        <f>IFERROR(INDEX(DB_Typologies!$D$4:$AP$1445,MATCH($A$3,DB_Typologies!$AQ$4:$AQ$1445,0)+$A198,MATCH(AA$3,TQoL_Indexes!$B$8:$AK$8,0)),"")</f>
        <v/>
      </c>
      <c r="AB198" s="86" t="str">
        <f>IFERROR(INDEX(DB_Typologies!$D$4:$AP$1445,MATCH($A$3,DB_Typologies!$AQ$4:$AQ$1445,0)+$A198,MATCH(AB$3,TQoL_Indexes!$B$8:$AK$8,0)),"")</f>
        <v/>
      </c>
      <c r="AC198" s="86" t="str">
        <f>IFERROR(INDEX(DB_Typologies!$D$4:$AP$1445,MATCH($A$3,DB_Typologies!$AQ$4:$AQ$1445,0)+$A198,MATCH(AC$3,TQoL_Indexes!$B$8:$AK$8,0)),"")</f>
        <v/>
      </c>
      <c r="AD198" s="86" t="str">
        <f>IFERROR(INDEX(DB_Typologies!$D$4:$AP$1445,MATCH($A$3,DB_Typologies!$AQ$4:$AQ$1445,0)+$A198,MATCH(AD$3,TQoL_Indexes!$B$8:$AK$8,0)),"")</f>
        <v/>
      </c>
      <c r="AE198" s="86" t="str">
        <f>IFERROR(INDEX(DB_Typologies!$D$4:$AP$1445,MATCH($A$3,DB_Typologies!$AQ$4:$AQ$1445,0)+$A198,MATCH(AE$3,TQoL_Indexes!$B$8:$AK$8,0)),"")</f>
        <v/>
      </c>
      <c r="AF198" s="86" t="str">
        <f>IFERROR(INDEX(DB_Typologies!$D$4:$AP$1445,MATCH($A$3,DB_Typologies!$AQ$4:$AQ$1445,0)+$A198,MATCH(AF$3,TQoL_Indexes!$B$8:$AK$8,0)),"")</f>
        <v/>
      </c>
      <c r="AG198" s="86" t="str">
        <f>IFERROR(INDEX(DB_Typologies!$D$4:$AP$1445,MATCH($A$3,DB_Typologies!$AQ$4:$AQ$1445,0)+$A198,MATCH(AG$3,TQoL_Indexes!$B$8:$AK$8,0)),"")</f>
        <v/>
      </c>
      <c r="AH198" s="86" t="str">
        <f>IFERROR(INDEX(DB_Typologies!$D$4:$AP$1445,MATCH($A$3,DB_Typologies!$AQ$4:$AQ$1445,0)+$A198,MATCH(AH$3,TQoL_Indexes!$B$8:$AK$8,0)),"")</f>
        <v/>
      </c>
      <c r="AI198" s="86" t="str">
        <f>IFERROR(INDEX(DB_Typologies!$D$4:$AP$1445,MATCH($A$3,DB_Typologies!$AQ$4:$AQ$1445,0)+$A198,MATCH(AI$3,TQoL_Indexes!$B$8:$AK$8,0)),"")</f>
        <v/>
      </c>
      <c r="AJ198" s="86" t="str">
        <f>IFERROR(INDEX(DB_Typologies!$D$4:$AP$1445,MATCH($A$3,DB_Typologies!$AQ$4:$AQ$1445,0)+$A198,MATCH(AJ$3,TQoL_Indexes!$B$8:$AK$8,0)),"")</f>
        <v/>
      </c>
      <c r="AK198" s="86" t="str">
        <f>IFERROR(INDEX(DB_Typologies!$D$4:$AP$1445,MATCH($A$3,DB_Typologies!$AQ$4:$AQ$1445,0)+$A198,MATCH(AK$3,TQoL_Indexes!$B$8:$AK$8,0)),"")</f>
        <v/>
      </c>
      <c r="AL198" s="86" t="str">
        <f>IFERROR(INDEX(DB_Typologies!$D$4:$AP$1445,MATCH($A$3,DB_Typologies!$AQ$4:$AQ$1445,0)+$A198,MATCH(AL$3,TQoL_Indexes!$B$8:$AK$8,0)),"")</f>
        <v/>
      </c>
      <c r="AM198" s="87" t="str">
        <f>IFERROR(INDEX(DB_Typologies!$D$4:$AP$1445,MATCH($A$3,DB_Typologies!$AQ$4:$AQ$1445,0)+$A198,MATCH(AM$3,TQoL_Indexes!$B$8:$AK$8,0)),"")</f>
        <v/>
      </c>
    </row>
    <row r="199" spans="1:39">
      <c r="A199" s="58" t="str">
        <f>IFERROR(IF(A198+1&lt;COUNTIF(DB_Typologies!$AQ$4:$AQ$1445,$A$3),A198+1,""),"")</f>
        <v/>
      </c>
      <c r="B199" s="120" t="str">
        <f>IFERROR(INDEX(DB_Typologies!$D$4:$AP$1445,MATCH($A$3,DB_Typologies!$AQ$4:$AQ$1445,0)+$A199,MATCH(B$3,TQoL_Indexes!$B$8:$AK$8,0)),"")</f>
        <v/>
      </c>
      <c r="C199" s="86" t="str">
        <f>IFERROR(INDEX(DB_Typologies!$D$4:$AP$1445,MATCH($A$3,DB_Typologies!$AQ$4:$AQ$1445,0)+$A199,MATCH(C$3,TQoL_Indexes!$B$8:$AK$8,0)),"")</f>
        <v/>
      </c>
      <c r="D199" s="87" t="str">
        <f>IFERROR(INDEX(DB_Typologies!$D$4:$AP$1445,MATCH($A$3,DB_Typologies!$AQ$4:$AQ$1445,0)+$A199,MATCH(D$3,TQoL_Indexes!$B$8:$AK$8,0)),"")</f>
        <v/>
      </c>
      <c r="E199" s="86" t="str">
        <f>IFERROR(INDEX(DB_Typologies!$D$4:$AP$1445,MATCH($A$3,DB_Typologies!$AQ$4:$AQ$1445,0)+$A199,MATCH(E$3,TQoL_Indexes!$B$8:$AK$8,0)),"")</f>
        <v/>
      </c>
      <c r="F199" s="86" t="str">
        <f>IFERROR(INDEX(DB_Typologies!$D$4:$AP$1445,MATCH($A$3,DB_Typologies!$AQ$4:$AQ$1445,0)+$A199,MATCH(F$3,TQoL_Indexes!$B$8:$AK$8,0)),"")</f>
        <v/>
      </c>
      <c r="G199" s="86" t="str">
        <f>IFERROR(INDEX(DB_Typologies!$D$4:$AP$1445,MATCH($A$3,DB_Typologies!$AQ$4:$AQ$1445,0)+$A199,MATCH(G$3,TQoL_Indexes!$B$8:$AK$8,0)),"")</f>
        <v/>
      </c>
      <c r="H199" s="86" t="str">
        <f>IFERROR(INDEX(DB_Typologies!$D$4:$AP$1445,MATCH($A$3,DB_Typologies!$AQ$4:$AQ$1445,0)+$A199,MATCH(H$3,TQoL_Indexes!$B$8:$AK$8,0)),"")</f>
        <v/>
      </c>
      <c r="I199" s="86" t="str">
        <f>IFERROR(INDEX(DB_Typologies!$D$4:$AP$1445,MATCH($A$3,DB_Typologies!$AQ$4:$AQ$1445,0)+$A199,MATCH(I$3,TQoL_Indexes!$B$8:$AK$8,0)),"")</f>
        <v/>
      </c>
      <c r="J199" s="86" t="str">
        <f>IFERROR(INDEX(DB_Typologies!$D$4:$AP$1445,MATCH($A$3,DB_Typologies!$AQ$4:$AQ$1445,0)+$A199,MATCH(J$3,TQoL_Indexes!$B$8:$AK$8,0)),"")</f>
        <v/>
      </c>
      <c r="K199" s="86" t="str">
        <f>IFERROR(INDEX(DB_Typologies!$D$4:$AP$1445,MATCH($A$3,DB_Typologies!$AQ$4:$AQ$1445,0)+$A199,MATCH(K$3,TQoL_Indexes!$B$8:$AK$8,0)),"")</f>
        <v/>
      </c>
      <c r="L199" s="86" t="str">
        <f>IFERROR(INDEX(DB_Typologies!$D$4:$AP$1445,MATCH($A$3,DB_Typologies!$AQ$4:$AQ$1445,0)+$A199,MATCH(L$3,TQoL_Indexes!$B$8:$AK$8,0)),"")</f>
        <v/>
      </c>
      <c r="M199" s="86" t="str">
        <f>IFERROR(INDEX(DB_Typologies!$D$4:$AP$1445,MATCH($A$3,DB_Typologies!$AQ$4:$AQ$1445,0)+$A199,MATCH(M$3,TQoL_Indexes!$B$8:$AK$8,0)),"")</f>
        <v/>
      </c>
      <c r="N199" s="86" t="str">
        <f>IFERROR(INDEX(DB_Typologies!$D$4:$AP$1445,MATCH($A$3,DB_Typologies!$AQ$4:$AQ$1445,0)+$A199,MATCH(N$3,TQoL_Indexes!$B$8:$AK$8,0)),"")</f>
        <v/>
      </c>
      <c r="O199" s="86" t="str">
        <f>IFERROR(INDEX(DB_Typologies!$D$4:$AP$1445,MATCH($A$3,DB_Typologies!$AQ$4:$AQ$1445,0)+$A199,MATCH(O$3,TQoL_Indexes!$B$8:$AK$8,0)),"")</f>
        <v/>
      </c>
      <c r="P199" s="86" t="str">
        <f>IFERROR(INDEX(DB_Typologies!$D$4:$AP$1445,MATCH($A$3,DB_Typologies!$AQ$4:$AQ$1445,0)+$A199,MATCH(P$3,TQoL_Indexes!$B$8:$AK$8,0)),"")</f>
        <v/>
      </c>
      <c r="Q199" s="86" t="str">
        <f>IFERROR(INDEX(DB_Typologies!$D$4:$AP$1445,MATCH($A$3,DB_Typologies!$AQ$4:$AQ$1445,0)+$A199,MATCH(Q$3,TQoL_Indexes!$B$8:$AK$8,0)),"")</f>
        <v/>
      </c>
      <c r="R199" s="86" t="str">
        <f>IFERROR(INDEX(DB_Typologies!$D$4:$AP$1445,MATCH($A$3,DB_Typologies!$AQ$4:$AQ$1445,0)+$A199,MATCH(R$3,TQoL_Indexes!$B$8:$AK$8,0)),"")</f>
        <v/>
      </c>
      <c r="S199" s="86" t="str">
        <f>IFERROR(INDEX(DB_Typologies!$D$4:$AP$1445,MATCH($A$3,DB_Typologies!$AQ$4:$AQ$1445,0)+$A199,MATCH(S$3,TQoL_Indexes!$B$8:$AK$8,0)),"")</f>
        <v/>
      </c>
      <c r="T199" s="86" t="str">
        <f>IFERROR(INDEX(DB_Typologies!$D$4:$AP$1445,MATCH($A$3,DB_Typologies!$AQ$4:$AQ$1445,0)+$A199,MATCH(T$3,TQoL_Indexes!$B$8:$AK$8,0)),"")</f>
        <v/>
      </c>
      <c r="U199" s="86" t="str">
        <f>IFERROR(INDEX(DB_Typologies!$D$4:$AP$1445,MATCH($A$3,DB_Typologies!$AQ$4:$AQ$1445,0)+$A199,MATCH(U$3,TQoL_Indexes!$B$8:$AK$8,0)),"")</f>
        <v/>
      </c>
      <c r="V199" s="86" t="str">
        <f>IFERROR(INDEX(DB_Typologies!$D$4:$AP$1445,MATCH($A$3,DB_Typologies!$AQ$4:$AQ$1445,0)+$A199,MATCH(V$3,TQoL_Indexes!$B$8:$AK$8,0)),"")</f>
        <v/>
      </c>
      <c r="W199" s="86" t="str">
        <f>IFERROR(INDEX(DB_Typologies!$D$4:$AP$1445,MATCH($A$3,DB_Typologies!$AQ$4:$AQ$1445,0)+$A199,MATCH(W$3,TQoL_Indexes!$B$8:$AK$8,0)),"")</f>
        <v/>
      </c>
      <c r="X199" s="86" t="str">
        <f>IFERROR(INDEX(DB_Typologies!$D$4:$AP$1445,MATCH($A$3,DB_Typologies!$AQ$4:$AQ$1445,0)+$A199,MATCH(X$3,TQoL_Indexes!$B$8:$AK$8,0)),"")</f>
        <v/>
      </c>
      <c r="Y199" s="86" t="str">
        <f>IFERROR(INDEX(DB_Typologies!$D$4:$AP$1445,MATCH($A$3,DB_Typologies!$AQ$4:$AQ$1445,0)+$A199,MATCH(Y$3,TQoL_Indexes!$B$8:$AK$8,0)),"")</f>
        <v/>
      </c>
      <c r="Z199" s="86" t="str">
        <f>IFERROR(INDEX(DB_Typologies!$D$4:$AP$1445,MATCH($A$3,DB_Typologies!$AQ$4:$AQ$1445,0)+$A199,MATCH(Z$3,TQoL_Indexes!$B$8:$AK$8,0)),"")</f>
        <v/>
      </c>
      <c r="AA199" s="86" t="str">
        <f>IFERROR(INDEX(DB_Typologies!$D$4:$AP$1445,MATCH($A$3,DB_Typologies!$AQ$4:$AQ$1445,0)+$A199,MATCH(AA$3,TQoL_Indexes!$B$8:$AK$8,0)),"")</f>
        <v/>
      </c>
      <c r="AB199" s="86" t="str">
        <f>IFERROR(INDEX(DB_Typologies!$D$4:$AP$1445,MATCH($A$3,DB_Typologies!$AQ$4:$AQ$1445,0)+$A199,MATCH(AB$3,TQoL_Indexes!$B$8:$AK$8,0)),"")</f>
        <v/>
      </c>
      <c r="AC199" s="86" t="str">
        <f>IFERROR(INDEX(DB_Typologies!$D$4:$AP$1445,MATCH($A$3,DB_Typologies!$AQ$4:$AQ$1445,0)+$A199,MATCH(AC$3,TQoL_Indexes!$B$8:$AK$8,0)),"")</f>
        <v/>
      </c>
      <c r="AD199" s="86" t="str">
        <f>IFERROR(INDEX(DB_Typologies!$D$4:$AP$1445,MATCH($A$3,DB_Typologies!$AQ$4:$AQ$1445,0)+$A199,MATCH(AD$3,TQoL_Indexes!$B$8:$AK$8,0)),"")</f>
        <v/>
      </c>
      <c r="AE199" s="86" t="str">
        <f>IFERROR(INDEX(DB_Typologies!$D$4:$AP$1445,MATCH($A$3,DB_Typologies!$AQ$4:$AQ$1445,0)+$A199,MATCH(AE$3,TQoL_Indexes!$B$8:$AK$8,0)),"")</f>
        <v/>
      </c>
      <c r="AF199" s="86" t="str">
        <f>IFERROR(INDEX(DB_Typologies!$D$4:$AP$1445,MATCH($A$3,DB_Typologies!$AQ$4:$AQ$1445,0)+$A199,MATCH(AF$3,TQoL_Indexes!$B$8:$AK$8,0)),"")</f>
        <v/>
      </c>
      <c r="AG199" s="86" t="str">
        <f>IFERROR(INDEX(DB_Typologies!$D$4:$AP$1445,MATCH($A$3,DB_Typologies!$AQ$4:$AQ$1445,0)+$A199,MATCH(AG$3,TQoL_Indexes!$B$8:$AK$8,0)),"")</f>
        <v/>
      </c>
      <c r="AH199" s="86" t="str">
        <f>IFERROR(INDEX(DB_Typologies!$D$4:$AP$1445,MATCH($A$3,DB_Typologies!$AQ$4:$AQ$1445,0)+$A199,MATCH(AH$3,TQoL_Indexes!$B$8:$AK$8,0)),"")</f>
        <v/>
      </c>
      <c r="AI199" s="86" t="str">
        <f>IFERROR(INDEX(DB_Typologies!$D$4:$AP$1445,MATCH($A$3,DB_Typologies!$AQ$4:$AQ$1445,0)+$A199,MATCH(AI$3,TQoL_Indexes!$B$8:$AK$8,0)),"")</f>
        <v/>
      </c>
      <c r="AJ199" s="86" t="str">
        <f>IFERROR(INDEX(DB_Typologies!$D$4:$AP$1445,MATCH($A$3,DB_Typologies!$AQ$4:$AQ$1445,0)+$A199,MATCH(AJ$3,TQoL_Indexes!$B$8:$AK$8,0)),"")</f>
        <v/>
      </c>
      <c r="AK199" s="86" t="str">
        <f>IFERROR(INDEX(DB_Typologies!$D$4:$AP$1445,MATCH($A$3,DB_Typologies!$AQ$4:$AQ$1445,0)+$A199,MATCH(AK$3,TQoL_Indexes!$B$8:$AK$8,0)),"")</f>
        <v/>
      </c>
      <c r="AL199" s="86" t="str">
        <f>IFERROR(INDEX(DB_Typologies!$D$4:$AP$1445,MATCH($A$3,DB_Typologies!$AQ$4:$AQ$1445,0)+$A199,MATCH(AL$3,TQoL_Indexes!$B$8:$AK$8,0)),"")</f>
        <v/>
      </c>
      <c r="AM199" s="87" t="str">
        <f>IFERROR(INDEX(DB_Typologies!$D$4:$AP$1445,MATCH($A$3,DB_Typologies!$AQ$4:$AQ$1445,0)+$A199,MATCH(AM$3,TQoL_Indexes!$B$8:$AK$8,0)),"")</f>
        <v/>
      </c>
    </row>
    <row r="200" spans="1:39">
      <c r="A200" s="58" t="str">
        <f>IFERROR(IF(A199+1&lt;COUNTIF(DB_Typologies!$AQ$4:$AQ$1445,$A$3),A199+1,""),"")</f>
        <v/>
      </c>
      <c r="B200" s="120" t="str">
        <f>IFERROR(INDEX(DB_Typologies!$D$4:$AP$1445,MATCH($A$3,DB_Typologies!$AQ$4:$AQ$1445,0)+$A200,MATCH(B$3,TQoL_Indexes!$B$8:$AK$8,0)),"")</f>
        <v/>
      </c>
      <c r="C200" s="86" t="str">
        <f>IFERROR(INDEX(DB_Typologies!$D$4:$AP$1445,MATCH($A$3,DB_Typologies!$AQ$4:$AQ$1445,0)+$A200,MATCH(C$3,TQoL_Indexes!$B$8:$AK$8,0)),"")</f>
        <v/>
      </c>
      <c r="D200" s="87" t="str">
        <f>IFERROR(INDEX(DB_Typologies!$D$4:$AP$1445,MATCH($A$3,DB_Typologies!$AQ$4:$AQ$1445,0)+$A200,MATCH(D$3,TQoL_Indexes!$B$8:$AK$8,0)),"")</f>
        <v/>
      </c>
      <c r="E200" s="86" t="str">
        <f>IFERROR(INDEX(DB_Typologies!$D$4:$AP$1445,MATCH($A$3,DB_Typologies!$AQ$4:$AQ$1445,0)+$A200,MATCH(E$3,TQoL_Indexes!$B$8:$AK$8,0)),"")</f>
        <v/>
      </c>
      <c r="F200" s="86" t="str">
        <f>IFERROR(INDEX(DB_Typologies!$D$4:$AP$1445,MATCH($A$3,DB_Typologies!$AQ$4:$AQ$1445,0)+$A200,MATCH(F$3,TQoL_Indexes!$B$8:$AK$8,0)),"")</f>
        <v/>
      </c>
      <c r="G200" s="86" t="str">
        <f>IFERROR(INDEX(DB_Typologies!$D$4:$AP$1445,MATCH($A$3,DB_Typologies!$AQ$4:$AQ$1445,0)+$A200,MATCH(G$3,TQoL_Indexes!$B$8:$AK$8,0)),"")</f>
        <v/>
      </c>
      <c r="H200" s="86" t="str">
        <f>IFERROR(INDEX(DB_Typologies!$D$4:$AP$1445,MATCH($A$3,DB_Typologies!$AQ$4:$AQ$1445,0)+$A200,MATCH(H$3,TQoL_Indexes!$B$8:$AK$8,0)),"")</f>
        <v/>
      </c>
      <c r="I200" s="86" t="str">
        <f>IFERROR(INDEX(DB_Typologies!$D$4:$AP$1445,MATCH($A$3,DB_Typologies!$AQ$4:$AQ$1445,0)+$A200,MATCH(I$3,TQoL_Indexes!$B$8:$AK$8,0)),"")</f>
        <v/>
      </c>
      <c r="J200" s="86" t="str">
        <f>IFERROR(INDEX(DB_Typologies!$D$4:$AP$1445,MATCH($A$3,DB_Typologies!$AQ$4:$AQ$1445,0)+$A200,MATCH(J$3,TQoL_Indexes!$B$8:$AK$8,0)),"")</f>
        <v/>
      </c>
      <c r="K200" s="86" t="str">
        <f>IFERROR(INDEX(DB_Typologies!$D$4:$AP$1445,MATCH($A$3,DB_Typologies!$AQ$4:$AQ$1445,0)+$A200,MATCH(K$3,TQoL_Indexes!$B$8:$AK$8,0)),"")</f>
        <v/>
      </c>
      <c r="L200" s="86" t="str">
        <f>IFERROR(INDEX(DB_Typologies!$D$4:$AP$1445,MATCH($A$3,DB_Typologies!$AQ$4:$AQ$1445,0)+$A200,MATCH(L$3,TQoL_Indexes!$B$8:$AK$8,0)),"")</f>
        <v/>
      </c>
      <c r="M200" s="86" t="str">
        <f>IFERROR(INDEX(DB_Typologies!$D$4:$AP$1445,MATCH($A$3,DB_Typologies!$AQ$4:$AQ$1445,0)+$A200,MATCH(M$3,TQoL_Indexes!$B$8:$AK$8,0)),"")</f>
        <v/>
      </c>
      <c r="N200" s="86" t="str">
        <f>IFERROR(INDEX(DB_Typologies!$D$4:$AP$1445,MATCH($A$3,DB_Typologies!$AQ$4:$AQ$1445,0)+$A200,MATCH(N$3,TQoL_Indexes!$B$8:$AK$8,0)),"")</f>
        <v/>
      </c>
      <c r="O200" s="86" t="str">
        <f>IFERROR(INDEX(DB_Typologies!$D$4:$AP$1445,MATCH($A$3,DB_Typologies!$AQ$4:$AQ$1445,0)+$A200,MATCH(O$3,TQoL_Indexes!$B$8:$AK$8,0)),"")</f>
        <v/>
      </c>
      <c r="P200" s="86" t="str">
        <f>IFERROR(INDEX(DB_Typologies!$D$4:$AP$1445,MATCH($A$3,DB_Typologies!$AQ$4:$AQ$1445,0)+$A200,MATCH(P$3,TQoL_Indexes!$B$8:$AK$8,0)),"")</f>
        <v/>
      </c>
      <c r="Q200" s="86" t="str">
        <f>IFERROR(INDEX(DB_Typologies!$D$4:$AP$1445,MATCH($A$3,DB_Typologies!$AQ$4:$AQ$1445,0)+$A200,MATCH(Q$3,TQoL_Indexes!$B$8:$AK$8,0)),"")</f>
        <v/>
      </c>
      <c r="R200" s="86" t="str">
        <f>IFERROR(INDEX(DB_Typologies!$D$4:$AP$1445,MATCH($A$3,DB_Typologies!$AQ$4:$AQ$1445,0)+$A200,MATCH(R$3,TQoL_Indexes!$B$8:$AK$8,0)),"")</f>
        <v/>
      </c>
      <c r="S200" s="86" t="str">
        <f>IFERROR(INDEX(DB_Typologies!$D$4:$AP$1445,MATCH($A$3,DB_Typologies!$AQ$4:$AQ$1445,0)+$A200,MATCH(S$3,TQoL_Indexes!$B$8:$AK$8,0)),"")</f>
        <v/>
      </c>
      <c r="T200" s="86" t="str">
        <f>IFERROR(INDEX(DB_Typologies!$D$4:$AP$1445,MATCH($A$3,DB_Typologies!$AQ$4:$AQ$1445,0)+$A200,MATCH(T$3,TQoL_Indexes!$B$8:$AK$8,0)),"")</f>
        <v/>
      </c>
      <c r="U200" s="86" t="str">
        <f>IFERROR(INDEX(DB_Typologies!$D$4:$AP$1445,MATCH($A$3,DB_Typologies!$AQ$4:$AQ$1445,0)+$A200,MATCH(U$3,TQoL_Indexes!$B$8:$AK$8,0)),"")</f>
        <v/>
      </c>
      <c r="V200" s="86" t="str">
        <f>IFERROR(INDEX(DB_Typologies!$D$4:$AP$1445,MATCH($A$3,DB_Typologies!$AQ$4:$AQ$1445,0)+$A200,MATCH(V$3,TQoL_Indexes!$B$8:$AK$8,0)),"")</f>
        <v/>
      </c>
      <c r="W200" s="86" t="str">
        <f>IFERROR(INDEX(DB_Typologies!$D$4:$AP$1445,MATCH($A$3,DB_Typologies!$AQ$4:$AQ$1445,0)+$A200,MATCH(W$3,TQoL_Indexes!$B$8:$AK$8,0)),"")</f>
        <v/>
      </c>
      <c r="X200" s="86" t="str">
        <f>IFERROR(INDEX(DB_Typologies!$D$4:$AP$1445,MATCH($A$3,DB_Typologies!$AQ$4:$AQ$1445,0)+$A200,MATCH(X$3,TQoL_Indexes!$B$8:$AK$8,0)),"")</f>
        <v/>
      </c>
      <c r="Y200" s="86" t="str">
        <f>IFERROR(INDEX(DB_Typologies!$D$4:$AP$1445,MATCH($A$3,DB_Typologies!$AQ$4:$AQ$1445,0)+$A200,MATCH(Y$3,TQoL_Indexes!$B$8:$AK$8,0)),"")</f>
        <v/>
      </c>
      <c r="Z200" s="86" t="str">
        <f>IFERROR(INDEX(DB_Typologies!$D$4:$AP$1445,MATCH($A$3,DB_Typologies!$AQ$4:$AQ$1445,0)+$A200,MATCH(Z$3,TQoL_Indexes!$B$8:$AK$8,0)),"")</f>
        <v/>
      </c>
      <c r="AA200" s="86" t="str">
        <f>IFERROR(INDEX(DB_Typologies!$D$4:$AP$1445,MATCH($A$3,DB_Typologies!$AQ$4:$AQ$1445,0)+$A200,MATCH(AA$3,TQoL_Indexes!$B$8:$AK$8,0)),"")</f>
        <v/>
      </c>
      <c r="AB200" s="86" t="str">
        <f>IFERROR(INDEX(DB_Typologies!$D$4:$AP$1445,MATCH($A$3,DB_Typologies!$AQ$4:$AQ$1445,0)+$A200,MATCH(AB$3,TQoL_Indexes!$B$8:$AK$8,0)),"")</f>
        <v/>
      </c>
      <c r="AC200" s="86" t="str">
        <f>IFERROR(INDEX(DB_Typologies!$D$4:$AP$1445,MATCH($A$3,DB_Typologies!$AQ$4:$AQ$1445,0)+$A200,MATCH(AC$3,TQoL_Indexes!$B$8:$AK$8,0)),"")</f>
        <v/>
      </c>
      <c r="AD200" s="86" t="str">
        <f>IFERROR(INDEX(DB_Typologies!$D$4:$AP$1445,MATCH($A$3,DB_Typologies!$AQ$4:$AQ$1445,0)+$A200,MATCH(AD$3,TQoL_Indexes!$B$8:$AK$8,0)),"")</f>
        <v/>
      </c>
      <c r="AE200" s="86" t="str">
        <f>IFERROR(INDEX(DB_Typologies!$D$4:$AP$1445,MATCH($A$3,DB_Typologies!$AQ$4:$AQ$1445,0)+$A200,MATCH(AE$3,TQoL_Indexes!$B$8:$AK$8,0)),"")</f>
        <v/>
      </c>
      <c r="AF200" s="86" t="str">
        <f>IFERROR(INDEX(DB_Typologies!$D$4:$AP$1445,MATCH($A$3,DB_Typologies!$AQ$4:$AQ$1445,0)+$A200,MATCH(AF$3,TQoL_Indexes!$B$8:$AK$8,0)),"")</f>
        <v/>
      </c>
      <c r="AG200" s="86" t="str">
        <f>IFERROR(INDEX(DB_Typologies!$D$4:$AP$1445,MATCH($A$3,DB_Typologies!$AQ$4:$AQ$1445,0)+$A200,MATCH(AG$3,TQoL_Indexes!$B$8:$AK$8,0)),"")</f>
        <v/>
      </c>
      <c r="AH200" s="86" t="str">
        <f>IFERROR(INDEX(DB_Typologies!$D$4:$AP$1445,MATCH($A$3,DB_Typologies!$AQ$4:$AQ$1445,0)+$A200,MATCH(AH$3,TQoL_Indexes!$B$8:$AK$8,0)),"")</f>
        <v/>
      </c>
      <c r="AI200" s="86" t="str">
        <f>IFERROR(INDEX(DB_Typologies!$D$4:$AP$1445,MATCH($A$3,DB_Typologies!$AQ$4:$AQ$1445,0)+$A200,MATCH(AI$3,TQoL_Indexes!$B$8:$AK$8,0)),"")</f>
        <v/>
      </c>
      <c r="AJ200" s="86" t="str">
        <f>IFERROR(INDEX(DB_Typologies!$D$4:$AP$1445,MATCH($A$3,DB_Typologies!$AQ$4:$AQ$1445,0)+$A200,MATCH(AJ$3,TQoL_Indexes!$B$8:$AK$8,0)),"")</f>
        <v/>
      </c>
      <c r="AK200" s="86" t="str">
        <f>IFERROR(INDEX(DB_Typologies!$D$4:$AP$1445,MATCH($A$3,DB_Typologies!$AQ$4:$AQ$1445,0)+$A200,MATCH(AK$3,TQoL_Indexes!$B$8:$AK$8,0)),"")</f>
        <v/>
      </c>
      <c r="AL200" s="86" t="str">
        <f>IFERROR(INDEX(DB_Typologies!$D$4:$AP$1445,MATCH($A$3,DB_Typologies!$AQ$4:$AQ$1445,0)+$A200,MATCH(AL$3,TQoL_Indexes!$B$8:$AK$8,0)),"")</f>
        <v/>
      </c>
      <c r="AM200" s="87" t="str">
        <f>IFERROR(INDEX(DB_Typologies!$D$4:$AP$1445,MATCH($A$3,DB_Typologies!$AQ$4:$AQ$1445,0)+$A200,MATCH(AM$3,TQoL_Indexes!$B$8:$AK$8,0)),"")</f>
        <v/>
      </c>
    </row>
    <row r="201" spans="1:39">
      <c r="A201" s="58" t="str">
        <f>IFERROR(IF(A200+1&lt;COUNTIF(DB_Typologies!$AQ$4:$AQ$1445,$A$3),A200+1,""),"")</f>
        <v/>
      </c>
      <c r="B201" s="120" t="str">
        <f>IFERROR(INDEX(DB_Typologies!$D$4:$AP$1445,MATCH($A$3,DB_Typologies!$AQ$4:$AQ$1445,0)+$A201,MATCH(B$3,TQoL_Indexes!$B$8:$AK$8,0)),"")</f>
        <v/>
      </c>
      <c r="C201" s="86" t="str">
        <f>IFERROR(INDEX(DB_Typologies!$D$4:$AP$1445,MATCH($A$3,DB_Typologies!$AQ$4:$AQ$1445,0)+$A201,MATCH(C$3,TQoL_Indexes!$B$8:$AK$8,0)),"")</f>
        <v/>
      </c>
      <c r="D201" s="87" t="str">
        <f>IFERROR(INDEX(DB_Typologies!$D$4:$AP$1445,MATCH($A$3,DB_Typologies!$AQ$4:$AQ$1445,0)+$A201,MATCH(D$3,TQoL_Indexes!$B$8:$AK$8,0)),"")</f>
        <v/>
      </c>
      <c r="E201" s="86" t="str">
        <f>IFERROR(INDEX(DB_Typologies!$D$4:$AP$1445,MATCH($A$3,DB_Typologies!$AQ$4:$AQ$1445,0)+$A201,MATCH(E$3,TQoL_Indexes!$B$8:$AK$8,0)),"")</f>
        <v/>
      </c>
      <c r="F201" s="86" t="str">
        <f>IFERROR(INDEX(DB_Typologies!$D$4:$AP$1445,MATCH($A$3,DB_Typologies!$AQ$4:$AQ$1445,0)+$A201,MATCH(F$3,TQoL_Indexes!$B$8:$AK$8,0)),"")</f>
        <v/>
      </c>
      <c r="G201" s="86" t="str">
        <f>IFERROR(INDEX(DB_Typologies!$D$4:$AP$1445,MATCH($A$3,DB_Typologies!$AQ$4:$AQ$1445,0)+$A201,MATCH(G$3,TQoL_Indexes!$B$8:$AK$8,0)),"")</f>
        <v/>
      </c>
      <c r="H201" s="86" t="str">
        <f>IFERROR(INDEX(DB_Typologies!$D$4:$AP$1445,MATCH($A$3,DB_Typologies!$AQ$4:$AQ$1445,0)+$A201,MATCH(H$3,TQoL_Indexes!$B$8:$AK$8,0)),"")</f>
        <v/>
      </c>
      <c r="I201" s="86" t="str">
        <f>IFERROR(INDEX(DB_Typologies!$D$4:$AP$1445,MATCH($A$3,DB_Typologies!$AQ$4:$AQ$1445,0)+$A201,MATCH(I$3,TQoL_Indexes!$B$8:$AK$8,0)),"")</f>
        <v/>
      </c>
      <c r="J201" s="86" t="str">
        <f>IFERROR(INDEX(DB_Typologies!$D$4:$AP$1445,MATCH($A$3,DB_Typologies!$AQ$4:$AQ$1445,0)+$A201,MATCH(J$3,TQoL_Indexes!$B$8:$AK$8,0)),"")</f>
        <v/>
      </c>
      <c r="K201" s="86" t="str">
        <f>IFERROR(INDEX(DB_Typologies!$D$4:$AP$1445,MATCH($A$3,DB_Typologies!$AQ$4:$AQ$1445,0)+$A201,MATCH(K$3,TQoL_Indexes!$B$8:$AK$8,0)),"")</f>
        <v/>
      </c>
      <c r="L201" s="86" t="str">
        <f>IFERROR(INDEX(DB_Typologies!$D$4:$AP$1445,MATCH($A$3,DB_Typologies!$AQ$4:$AQ$1445,0)+$A201,MATCH(L$3,TQoL_Indexes!$B$8:$AK$8,0)),"")</f>
        <v/>
      </c>
      <c r="M201" s="86" t="str">
        <f>IFERROR(INDEX(DB_Typologies!$D$4:$AP$1445,MATCH($A$3,DB_Typologies!$AQ$4:$AQ$1445,0)+$A201,MATCH(M$3,TQoL_Indexes!$B$8:$AK$8,0)),"")</f>
        <v/>
      </c>
      <c r="N201" s="86" t="str">
        <f>IFERROR(INDEX(DB_Typologies!$D$4:$AP$1445,MATCH($A$3,DB_Typologies!$AQ$4:$AQ$1445,0)+$A201,MATCH(N$3,TQoL_Indexes!$B$8:$AK$8,0)),"")</f>
        <v/>
      </c>
      <c r="O201" s="86" t="str">
        <f>IFERROR(INDEX(DB_Typologies!$D$4:$AP$1445,MATCH($A$3,DB_Typologies!$AQ$4:$AQ$1445,0)+$A201,MATCH(O$3,TQoL_Indexes!$B$8:$AK$8,0)),"")</f>
        <v/>
      </c>
      <c r="P201" s="86" t="str">
        <f>IFERROR(INDEX(DB_Typologies!$D$4:$AP$1445,MATCH($A$3,DB_Typologies!$AQ$4:$AQ$1445,0)+$A201,MATCH(P$3,TQoL_Indexes!$B$8:$AK$8,0)),"")</f>
        <v/>
      </c>
      <c r="Q201" s="86" t="str">
        <f>IFERROR(INDEX(DB_Typologies!$D$4:$AP$1445,MATCH($A$3,DB_Typologies!$AQ$4:$AQ$1445,0)+$A201,MATCH(Q$3,TQoL_Indexes!$B$8:$AK$8,0)),"")</f>
        <v/>
      </c>
      <c r="R201" s="86" t="str">
        <f>IFERROR(INDEX(DB_Typologies!$D$4:$AP$1445,MATCH($A$3,DB_Typologies!$AQ$4:$AQ$1445,0)+$A201,MATCH(R$3,TQoL_Indexes!$B$8:$AK$8,0)),"")</f>
        <v/>
      </c>
      <c r="S201" s="86" t="str">
        <f>IFERROR(INDEX(DB_Typologies!$D$4:$AP$1445,MATCH($A$3,DB_Typologies!$AQ$4:$AQ$1445,0)+$A201,MATCH(S$3,TQoL_Indexes!$B$8:$AK$8,0)),"")</f>
        <v/>
      </c>
      <c r="T201" s="86" t="str">
        <f>IFERROR(INDEX(DB_Typologies!$D$4:$AP$1445,MATCH($A$3,DB_Typologies!$AQ$4:$AQ$1445,0)+$A201,MATCH(T$3,TQoL_Indexes!$B$8:$AK$8,0)),"")</f>
        <v/>
      </c>
      <c r="U201" s="86" t="str">
        <f>IFERROR(INDEX(DB_Typologies!$D$4:$AP$1445,MATCH($A$3,DB_Typologies!$AQ$4:$AQ$1445,0)+$A201,MATCH(U$3,TQoL_Indexes!$B$8:$AK$8,0)),"")</f>
        <v/>
      </c>
      <c r="V201" s="86" t="str">
        <f>IFERROR(INDEX(DB_Typologies!$D$4:$AP$1445,MATCH($A$3,DB_Typologies!$AQ$4:$AQ$1445,0)+$A201,MATCH(V$3,TQoL_Indexes!$B$8:$AK$8,0)),"")</f>
        <v/>
      </c>
      <c r="W201" s="86" t="str">
        <f>IFERROR(INDEX(DB_Typologies!$D$4:$AP$1445,MATCH($A$3,DB_Typologies!$AQ$4:$AQ$1445,0)+$A201,MATCH(W$3,TQoL_Indexes!$B$8:$AK$8,0)),"")</f>
        <v/>
      </c>
      <c r="X201" s="86" t="str">
        <f>IFERROR(INDEX(DB_Typologies!$D$4:$AP$1445,MATCH($A$3,DB_Typologies!$AQ$4:$AQ$1445,0)+$A201,MATCH(X$3,TQoL_Indexes!$B$8:$AK$8,0)),"")</f>
        <v/>
      </c>
      <c r="Y201" s="86" t="str">
        <f>IFERROR(INDEX(DB_Typologies!$D$4:$AP$1445,MATCH($A$3,DB_Typologies!$AQ$4:$AQ$1445,0)+$A201,MATCH(Y$3,TQoL_Indexes!$B$8:$AK$8,0)),"")</f>
        <v/>
      </c>
      <c r="Z201" s="86" t="str">
        <f>IFERROR(INDEX(DB_Typologies!$D$4:$AP$1445,MATCH($A$3,DB_Typologies!$AQ$4:$AQ$1445,0)+$A201,MATCH(Z$3,TQoL_Indexes!$B$8:$AK$8,0)),"")</f>
        <v/>
      </c>
      <c r="AA201" s="86" t="str">
        <f>IFERROR(INDEX(DB_Typologies!$D$4:$AP$1445,MATCH($A$3,DB_Typologies!$AQ$4:$AQ$1445,0)+$A201,MATCH(AA$3,TQoL_Indexes!$B$8:$AK$8,0)),"")</f>
        <v/>
      </c>
      <c r="AB201" s="86" t="str">
        <f>IFERROR(INDEX(DB_Typologies!$D$4:$AP$1445,MATCH($A$3,DB_Typologies!$AQ$4:$AQ$1445,0)+$A201,MATCH(AB$3,TQoL_Indexes!$B$8:$AK$8,0)),"")</f>
        <v/>
      </c>
      <c r="AC201" s="86" t="str">
        <f>IFERROR(INDEX(DB_Typologies!$D$4:$AP$1445,MATCH($A$3,DB_Typologies!$AQ$4:$AQ$1445,0)+$A201,MATCH(AC$3,TQoL_Indexes!$B$8:$AK$8,0)),"")</f>
        <v/>
      </c>
      <c r="AD201" s="86" t="str">
        <f>IFERROR(INDEX(DB_Typologies!$D$4:$AP$1445,MATCH($A$3,DB_Typologies!$AQ$4:$AQ$1445,0)+$A201,MATCH(AD$3,TQoL_Indexes!$B$8:$AK$8,0)),"")</f>
        <v/>
      </c>
      <c r="AE201" s="86" t="str">
        <f>IFERROR(INDEX(DB_Typologies!$D$4:$AP$1445,MATCH($A$3,DB_Typologies!$AQ$4:$AQ$1445,0)+$A201,MATCH(AE$3,TQoL_Indexes!$B$8:$AK$8,0)),"")</f>
        <v/>
      </c>
      <c r="AF201" s="86" t="str">
        <f>IFERROR(INDEX(DB_Typologies!$D$4:$AP$1445,MATCH($A$3,DB_Typologies!$AQ$4:$AQ$1445,0)+$A201,MATCH(AF$3,TQoL_Indexes!$B$8:$AK$8,0)),"")</f>
        <v/>
      </c>
      <c r="AG201" s="86" t="str">
        <f>IFERROR(INDEX(DB_Typologies!$D$4:$AP$1445,MATCH($A$3,DB_Typologies!$AQ$4:$AQ$1445,0)+$A201,MATCH(AG$3,TQoL_Indexes!$B$8:$AK$8,0)),"")</f>
        <v/>
      </c>
      <c r="AH201" s="86" t="str">
        <f>IFERROR(INDEX(DB_Typologies!$D$4:$AP$1445,MATCH($A$3,DB_Typologies!$AQ$4:$AQ$1445,0)+$A201,MATCH(AH$3,TQoL_Indexes!$B$8:$AK$8,0)),"")</f>
        <v/>
      </c>
      <c r="AI201" s="86" t="str">
        <f>IFERROR(INDEX(DB_Typologies!$D$4:$AP$1445,MATCH($A$3,DB_Typologies!$AQ$4:$AQ$1445,0)+$A201,MATCH(AI$3,TQoL_Indexes!$B$8:$AK$8,0)),"")</f>
        <v/>
      </c>
      <c r="AJ201" s="86" t="str">
        <f>IFERROR(INDEX(DB_Typologies!$D$4:$AP$1445,MATCH($A$3,DB_Typologies!$AQ$4:$AQ$1445,0)+$A201,MATCH(AJ$3,TQoL_Indexes!$B$8:$AK$8,0)),"")</f>
        <v/>
      </c>
      <c r="AK201" s="86" t="str">
        <f>IFERROR(INDEX(DB_Typologies!$D$4:$AP$1445,MATCH($A$3,DB_Typologies!$AQ$4:$AQ$1445,0)+$A201,MATCH(AK$3,TQoL_Indexes!$B$8:$AK$8,0)),"")</f>
        <v/>
      </c>
      <c r="AL201" s="86" t="str">
        <f>IFERROR(INDEX(DB_Typologies!$D$4:$AP$1445,MATCH($A$3,DB_Typologies!$AQ$4:$AQ$1445,0)+$A201,MATCH(AL$3,TQoL_Indexes!$B$8:$AK$8,0)),"")</f>
        <v/>
      </c>
      <c r="AM201" s="87" t="str">
        <f>IFERROR(INDEX(DB_Typologies!$D$4:$AP$1445,MATCH($A$3,DB_Typologies!$AQ$4:$AQ$1445,0)+$A201,MATCH(AM$3,TQoL_Indexes!$B$8:$AK$8,0)),"")</f>
        <v/>
      </c>
    </row>
    <row r="202" spans="1:39">
      <c r="A202" s="58" t="str">
        <f>IFERROR(IF(A201+1&lt;COUNTIF(DB_Typologies!$AQ$4:$AQ$1445,$A$3),A201+1,""),"")</f>
        <v/>
      </c>
      <c r="B202" s="120" t="str">
        <f>IFERROR(INDEX(DB_Typologies!$D$4:$AP$1445,MATCH($A$3,DB_Typologies!$AQ$4:$AQ$1445,0)+$A202,MATCH(B$3,TQoL_Indexes!$B$8:$AK$8,0)),"")</f>
        <v/>
      </c>
      <c r="C202" s="86" t="str">
        <f>IFERROR(INDEX(DB_Typologies!$D$4:$AP$1445,MATCH($A$3,DB_Typologies!$AQ$4:$AQ$1445,0)+$A202,MATCH(C$3,TQoL_Indexes!$B$8:$AK$8,0)),"")</f>
        <v/>
      </c>
      <c r="D202" s="87" t="str">
        <f>IFERROR(INDEX(DB_Typologies!$D$4:$AP$1445,MATCH($A$3,DB_Typologies!$AQ$4:$AQ$1445,0)+$A202,MATCH(D$3,TQoL_Indexes!$B$8:$AK$8,0)),"")</f>
        <v/>
      </c>
      <c r="E202" s="86" t="str">
        <f>IFERROR(INDEX(DB_Typologies!$D$4:$AP$1445,MATCH($A$3,DB_Typologies!$AQ$4:$AQ$1445,0)+$A202,MATCH(E$3,TQoL_Indexes!$B$8:$AK$8,0)),"")</f>
        <v/>
      </c>
      <c r="F202" s="86" t="str">
        <f>IFERROR(INDEX(DB_Typologies!$D$4:$AP$1445,MATCH($A$3,DB_Typologies!$AQ$4:$AQ$1445,0)+$A202,MATCH(F$3,TQoL_Indexes!$B$8:$AK$8,0)),"")</f>
        <v/>
      </c>
      <c r="G202" s="86" t="str">
        <f>IFERROR(INDEX(DB_Typologies!$D$4:$AP$1445,MATCH($A$3,DB_Typologies!$AQ$4:$AQ$1445,0)+$A202,MATCH(G$3,TQoL_Indexes!$B$8:$AK$8,0)),"")</f>
        <v/>
      </c>
      <c r="H202" s="86" t="str">
        <f>IFERROR(INDEX(DB_Typologies!$D$4:$AP$1445,MATCH($A$3,DB_Typologies!$AQ$4:$AQ$1445,0)+$A202,MATCH(H$3,TQoL_Indexes!$B$8:$AK$8,0)),"")</f>
        <v/>
      </c>
      <c r="I202" s="86" t="str">
        <f>IFERROR(INDEX(DB_Typologies!$D$4:$AP$1445,MATCH($A$3,DB_Typologies!$AQ$4:$AQ$1445,0)+$A202,MATCH(I$3,TQoL_Indexes!$B$8:$AK$8,0)),"")</f>
        <v/>
      </c>
      <c r="J202" s="86" t="str">
        <f>IFERROR(INDEX(DB_Typologies!$D$4:$AP$1445,MATCH($A$3,DB_Typologies!$AQ$4:$AQ$1445,0)+$A202,MATCH(J$3,TQoL_Indexes!$B$8:$AK$8,0)),"")</f>
        <v/>
      </c>
      <c r="K202" s="86" t="str">
        <f>IFERROR(INDEX(DB_Typologies!$D$4:$AP$1445,MATCH($A$3,DB_Typologies!$AQ$4:$AQ$1445,0)+$A202,MATCH(K$3,TQoL_Indexes!$B$8:$AK$8,0)),"")</f>
        <v/>
      </c>
      <c r="L202" s="86" t="str">
        <f>IFERROR(INDEX(DB_Typologies!$D$4:$AP$1445,MATCH($A$3,DB_Typologies!$AQ$4:$AQ$1445,0)+$A202,MATCH(L$3,TQoL_Indexes!$B$8:$AK$8,0)),"")</f>
        <v/>
      </c>
      <c r="M202" s="86" t="str">
        <f>IFERROR(INDEX(DB_Typologies!$D$4:$AP$1445,MATCH($A$3,DB_Typologies!$AQ$4:$AQ$1445,0)+$A202,MATCH(M$3,TQoL_Indexes!$B$8:$AK$8,0)),"")</f>
        <v/>
      </c>
      <c r="N202" s="86" t="str">
        <f>IFERROR(INDEX(DB_Typologies!$D$4:$AP$1445,MATCH($A$3,DB_Typologies!$AQ$4:$AQ$1445,0)+$A202,MATCH(N$3,TQoL_Indexes!$B$8:$AK$8,0)),"")</f>
        <v/>
      </c>
      <c r="O202" s="86" t="str">
        <f>IFERROR(INDEX(DB_Typologies!$D$4:$AP$1445,MATCH($A$3,DB_Typologies!$AQ$4:$AQ$1445,0)+$A202,MATCH(O$3,TQoL_Indexes!$B$8:$AK$8,0)),"")</f>
        <v/>
      </c>
      <c r="P202" s="86" t="str">
        <f>IFERROR(INDEX(DB_Typologies!$D$4:$AP$1445,MATCH($A$3,DB_Typologies!$AQ$4:$AQ$1445,0)+$A202,MATCH(P$3,TQoL_Indexes!$B$8:$AK$8,0)),"")</f>
        <v/>
      </c>
      <c r="Q202" s="86" t="str">
        <f>IFERROR(INDEX(DB_Typologies!$D$4:$AP$1445,MATCH($A$3,DB_Typologies!$AQ$4:$AQ$1445,0)+$A202,MATCH(Q$3,TQoL_Indexes!$B$8:$AK$8,0)),"")</f>
        <v/>
      </c>
      <c r="R202" s="86" t="str">
        <f>IFERROR(INDEX(DB_Typologies!$D$4:$AP$1445,MATCH($A$3,DB_Typologies!$AQ$4:$AQ$1445,0)+$A202,MATCH(R$3,TQoL_Indexes!$B$8:$AK$8,0)),"")</f>
        <v/>
      </c>
      <c r="S202" s="86" t="str">
        <f>IFERROR(INDEX(DB_Typologies!$D$4:$AP$1445,MATCH($A$3,DB_Typologies!$AQ$4:$AQ$1445,0)+$A202,MATCH(S$3,TQoL_Indexes!$B$8:$AK$8,0)),"")</f>
        <v/>
      </c>
      <c r="T202" s="86" t="str">
        <f>IFERROR(INDEX(DB_Typologies!$D$4:$AP$1445,MATCH($A$3,DB_Typologies!$AQ$4:$AQ$1445,0)+$A202,MATCH(T$3,TQoL_Indexes!$B$8:$AK$8,0)),"")</f>
        <v/>
      </c>
      <c r="U202" s="86" t="str">
        <f>IFERROR(INDEX(DB_Typologies!$D$4:$AP$1445,MATCH($A$3,DB_Typologies!$AQ$4:$AQ$1445,0)+$A202,MATCH(U$3,TQoL_Indexes!$B$8:$AK$8,0)),"")</f>
        <v/>
      </c>
      <c r="V202" s="86" t="str">
        <f>IFERROR(INDEX(DB_Typologies!$D$4:$AP$1445,MATCH($A$3,DB_Typologies!$AQ$4:$AQ$1445,0)+$A202,MATCH(V$3,TQoL_Indexes!$B$8:$AK$8,0)),"")</f>
        <v/>
      </c>
      <c r="W202" s="86" t="str">
        <f>IFERROR(INDEX(DB_Typologies!$D$4:$AP$1445,MATCH($A$3,DB_Typologies!$AQ$4:$AQ$1445,0)+$A202,MATCH(W$3,TQoL_Indexes!$B$8:$AK$8,0)),"")</f>
        <v/>
      </c>
      <c r="X202" s="86" t="str">
        <f>IFERROR(INDEX(DB_Typologies!$D$4:$AP$1445,MATCH($A$3,DB_Typologies!$AQ$4:$AQ$1445,0)+$A202,MATCH(X$3,TQoL_Indexes!$B$8:$AK$8,0)),"")</f>
        <v/>
      </c>
      <c r="Y202" s="86" t="str">
        <f>IFERROR(INDEX(DB_Typologies!$D$4:$AP$1445,MATCH($A$3,DB_Typologies!$AQ$4:$AQ$1445,0)+$A202,MATCH(Y$3,TQoL_Indexes!$B$8:$AK$8,0)),"")</f>
        <v/>
      </c>
      <c r="Z202" s="86" t="str">
        <f>IFERROR(INDEX(DB_Typologies!$D$4:$AP$1445,MATCH($A$3,DB_Typologies!$AQ$4:$AQ$1445,0)+$A202,MATCH(Z$3,TQoL_Indexes!$B$8:$AK$8,0)),"")</f>
        <v/>
      </c>
      <c r="AA202" s="86" t="str">
        <f>IFERROR(INDEX(DB_Typologies!$D$4:$AP$1445,MATCH($A$3,DB_Typologies!$AQ$4:$AQ$1445,0)+$A202,MATCH(AA$3,TQoL_Indexes!$B$8:$AK$8,0)),"")</f>
        <v/>
      </c>
      <c r="AB202" s="86" t="str">
        <f>IFERROR(INDEX(DB_Typologies!$D$4:$AP$1445,MATCH($A$3,DB_Typologies!$AQ$4:$AQ$1445,0)+$A202,MATCH(AB$3,TQoL_Indexes!$B$8:$AK$8,0)),"")</f>
        <v/>
      </c>
      <c r="AC202" s="86" t="str">
        <f>IFERROR(INDEX(DB_Typologies!$D$4:$AP$1445,MATCH($A$3,DB_Typologies!$AQ$4:$AQ$1445,0)+$A202,MATCH(AC$3,TQoL_Indexes!$B$8:$AK$8,0)),"")</f>
        <v/>
      </c>
      <c r="AD202" s="86" t="str">
        <f>IFERROR(INDEX(DB_Typologies!$D$4:$AP$1445,MATCH($A$3,DB_Typologies!$AQ$4:$AQ$1445,0)+$A202,MATCH(AD$3,TQoL_Indexes!$B$8:$AK$8,0)),"")</f>
        <v/>
      </c>
      <c r="AE202" s="86" t="str">
        <f>IFERROR(INDEX(DB_Typologies!$D$4:$AP$1445,MATCH($A$3,DB_Typologies!$AQ$4:$AQ$1445,0)+$A202,MATCH(AE$3,TQoL_Indexes!$B$8:$AK$8,0)),"")</f>
        <v/>
      </c>
      <c r="AF202" s="86" t="str">
        <f>IFERROR(INDEX(DB_Typologies!$D$4:$AP$1445,MATCH($A$3,DB_Typologies!$AQ$4:$AQ$1445,0)+$A202,MATCH(AF$3,TQoL_Indexes!$B$8:$AK$8,0)),"")</f>
        <v/>
      </c>
      <c r="AG202" s="86" t="str">
        <f>IFERROR(INDEX(DB_Typologies!$D$4:$AP$1445,MATCH($A$3,DB_Typologies!$AQ$4:$AQ$1445,0)+$A202,MATCH(AG$3,TQoL_Indexes!$B$8:$AK$8,0)),"")</f>
        <v/>
      </c>
      <c r="AH202" s="86" t="str">
        <f>IFERROR(INDEX(DB_Typologies!$D$4:$AP$1445,MATCH($A$3,DB_Typologies!$AQ$4:$AQ$1445,0)+$A202,MATCH(AH$3,TQoL_Indexes!$B$8:$AK$8,0)),"")</f>
        <v/>
      </c>
      <c r="AI202" s="86" t="str">
        <f>IFERROR(INDEX(DB_Typologies!$D$4:$AP$1445,MATCH($A$3,DB_Typologies!$AQ$4:$AQ$1445,0)+$A202,MATCH(AI$3,TQoL_Indexes!$B$8:$AK$8,0)),"")</f>
        <v/>
      </c>
      <c r="AJ202" s="86" t="str">
        <f>IFERROR(INDEX(DB_Typologies!$D$4:$AP$1445,MATCH($A$3,DB_Typologies!$AQ$4:$AQ$1445,0)+$A202,MATCH(AJ$3,TQoL_Indexes!$B$8:$AK$8,0)),"")</f>
        <v/>
      </c>
      <c r="AK202" s="86" t="str">
        <f>IFERROR(INDEX(DB_Typologies!$D$4:$AP$1445,MATCH($A$3,DB_Typologies!$AQ$4:$AQ$1445,0)+$A202,MATCH(AK$3,TQoL_Indexes!$B$8:$AK$8,0)),"")</f>
        <v/>
      </c>
      <c r="AL202" s="86" t="str">
        <f>IFERROR(INDEX(DB_Typologies!$D$4:$AP$1445,MATCH($A$3,DB_Typologies!$AQ$4:$AQ$1445,0)+$A202,MATCH(AL$3,TQoL_Indexes!$B$8:$AK$8,0)),"")</f>
        <v/>
      </c>
      <c r="AM202" s="87" t="str">
        <f>IFERROR(INDEX(DB_Typologies!$D$4:$AP$1445,MATCH($A$3,DB_Typologies!$AQ$4:$AQ$1445,0)+$A202,MATCH(AM$3,TQoL_Indexes!$B$8:$AK$8,0)),"")</f>
        <v/>
      </c>
    </row>
    <row r="203" spans="1:39">
      <c r="A203" s="58" t="str">
        <f>IFERROR(IF(A202+1&lt;COUNTIF(DB_Typologies!$AQ$4:$AQ$1445,$A$3),A202+1,""),"")</f>
        <v/>
      </c>
      <c r="B203" s="120" t="str">
        <f>IFERROR(INDEX(DB_Typologies!$D$4:$AP$1445,MATCH($A$3,DB_Typologies!$AQ$4:$AQ$1445,0)+$A203,MATCH(B$3,TQoL_Indexes!$B$8:$AK$8,0)),"")</f>
        <v/>
      </c>
      <c r="C203" s="86" t="str">
        <f>IFERROR(INDEX(DB_Typologies!$D$4:$AP$1445,MATCH($A$3,DB_Typologies!$AQ$4:$AQ$1445,0)+$A203,MATCH(C$3,TQoL_Indexes!$B$8:$AK$8,0)),"")</f>
        <v/>
      </c>
      <c r="D203" s="87" t="str">
        <f>IFERROR(INDEX(DB_Typologies!$D$4:$AP$1445,MATCH($A$3,DB_Typologies!$AQ$4:$AQ$1445,0)+$A203,MATCH(D$3,TQoL_Indexes!$B$8:$AK$8,0)),"")</f>
        <v/>
      </c>
      <c r="E203" s="86" t="str">
        <f>IFERROR(INDEX(DB_Typologies!$D$4:$AP$1445,MATCH($A$3,DB_Typologies!$AQ$4:$AQ$1445,0)+$A203,MATCH(E$3,TQoL_Indexes!$B$8:$AK$8,0)),"")</f>
        <v/>
      </c>
      <c r="F203" s="86" t="str">
        <f>IFERROR(INDEX(DB_Typologies!$D$4:$AP$1445,MATCH($A$3,DB_Typologies!$AQ$4:$AQ$1445,0)+$A203,MATCH(F$3,TQoL_Indexes!$B$8:$AK$8,0)),"")</f>
        <v/>
      </c>
      <c r="G203" s="86" t="str">
        <f>IFERROR(INDEX(DB_Typologies!$D$4:$AP$1445,MATCH($A$3,DB_Typologies!$AQ$4:$AQ$1445,0)+$A203,MATCH(G$3,TQoL_Indexes!$B$8:$AK$8,0)),"")</f>
        <v/>
      </c>
      <c r="H203" s="86" t="str">
        <f>IFERROR(INDEX(DB_Typologies!$D$4:$AP$1445,MATCH($A$3,DB_Typologies!$AQ$4:$AQ$1445,0)+$A203,MATCH(H$3,TQoL_Indexes!$B$8:$AK$8,0)),"")</f>
        <v/>
      </c>
      <c r="I203" s="86" t="str">
        <f>IFERROR(INDEX(DB_Typologies!$D$4:$AP$1445,MATCH($A$3,DB_Typologies!$AQ$4:$AQ$1445,0)+$A203,MATCH(I$3,TQoL_Indexes!$B$8:$AK$8,0)),"")</f>
        <v/>
      </c>
      <c r="J203" s="86" t="str">
        <f>IFERROR(INDEX(DB_Typologies!$D$4:$AP$1445,MATCH($A$3,DB_Typologies!$AQ$4:$AQ$1445,0)+$A203,MATCH(J$3,TQoL_Indexes!$B$8:$AK$8,0)),"")</f>
        <v/>
      </c>
      <c r="K203" s="86" t="str">
        <f>IFERROR(INDEX(DB_Typologies!$D$4:$AP$1445,MATCH($A$3,DB_Typologies!$AQ$4:$AQ$1445,0)+$A203,MATCH(K$3,TQoL_Indexes!$B$8:$AK$8,0)),"")</f>
        <v/>
      </c>
      <c r="L203" s="86" t="str">
        <f>IFERROR(INDEX(DB_Typologies!$D$4:$AP$1445,MATCH($A$3,DB_Typologies!$AQ$4:$AQ$1445,0)+$A203,MATCH(L$3,TQoL_Indexes!$B$8:$AK$8,0)),"")</f>
        <v/>
      </c>
      <c r="M203" s="86" t="str">
        <f>IFERROR(INDEX(DB_Typologies!$D$4:$AP$1445,MATCH($A$3,DB_Typologies!$AQ$4:$AQ$1445,0)+$A203,MATCH(M$3,TQoL_Indexes!$B$8:$AK$8,0)),"")</f>
        <v/>
      </c>
      <c r="N203" s="86" t="str">
        <f>IFERROR(INDEX(DB_Typologies!$D$4:$AP$1445,MATCH($A$3,DB_Typologies!$AQ$4:$AQ$1445,0)+$A203,MATCH(N$3,TQoL_Indexes!$B$8:$AK$8,0)),"")</f>
        <v/>
      </c>
      <c r="O203" s="86" t="str">
        <f>IFERROR(INDEX(DB_Typologies!$D$4:$AP$1445,MATCH($A$3,DB_Typologies!$AQ$4:$AQ$1445,0)+$A203,MATCH(O$3,TQoL_Indexes!$B$8:$AK$8,0)),"")</f>
        <v/>
      </c>
      <c r="P203" s="86" t="str">
        <f>IFERROR(INDEX(DB_Typologies!$D$4:$AP$1445,MATCH($A$3,DB_Typologies!$AQ$4:$AQ$1445,0)+$A203,MATCH(P$3,TQoL_Indexes!$B$8:$AK$8,0)),"")</f>
        <v/>
      </c>
      <c r="Q203" s="86" t="str">
        <f>IFERROR(INDEX(DB_Typologies!$D$4:$AP$1445,MATCH($A$3,DB_Typologies!$AQ$4:$AQ$1445,0)+$A203,MATCH(Q$3,TQoL_Indexes!$B$8:$AK$8,0)),"")</f>
        <v/>
      </c>
      <c r="R203" s="86" t="str">
        <f>IFERROR(INDEX(DB_Typologies!$D$4:$AP$1445,MATCH($A$3,DB_Typologies!$AQ$4:$AQ$1445,0)+$A203,MATCH(R$3,TQoL_Indexes!$B$8:$AK$8,0)),"")</f>
        <v/>
      </c>
      <c r="S203" s="86" t="str">
        <f>IFERROR(INDEX(DB_Typologies!$D$4:$AP$1445,MATCH($A$3,DB_Typologies!$AQ$4:$AQ$1445,0)+$A203,MATCH(S$3,TQoL_Indexes!$B$8:$AK$8,0)),"")</f>
        <v/>
      </c>
      <c r="T203" s="86" t="str">
        <f>IFERROR(INDEX(DB_Typologies!$D$4:$AP$1445,MATCH($A$3,DB_Typologies!$AQ$4:$AQ$1445,0)+$A203,MATCH(T$3,TQoL_Indexes!$B$8:$AK$8,0)),"")</f>
        <v/>
      </c>
      <c r="U203" s="86" t="str">
        <f>IFERROR(INDEX(DB_Typologies!$D$4:$AP$1445,MATCH($A$3,DB_Typologies!$AQ$4:$AQ$1445,0)+$A203,MATCH(U$3,TQoL_Indexes!$B$8:$AK$8,0)),"")</f>
        <v/>
      </c>
      <c r="V203" s="86" t="str">
        <f>IFERROR(INDEX(DB_Typologies!$D$4:$AP$1445,MATCH($A$3,DB_Typologies!$AQ$4:$AQ$1445,0)+$A203,MATCH(V$3,TQoL_Indexes!$B$8:$AK$8,0)),"")</f>
        <v/>
      </c>
      <c r="W203" s="86" t="str">
        <f>IFERROR(INDEX(DB_Typologies!$D$4:$AP$1445,MATCH($A$3,DB_Typologies!$AQ$4:$AQ$1445,0)+$A203,MATCH(W$3,TQoL_Indexes!$B$8:$AK$8,0)),"")</f>
        <v/>
      </c>
      <c r="X203" s="86" t="str">
        <f>IFERROR(INDEX(DB_Typologies!$D$4:$AP$1445,MATCH($A$3,DB_Typologies!$AQ$4:$AQ$1445,0)+$A203,MATCH(X$3,TQoL_Indexes!$B$8:$AK$8,0)),"")</f>
        <v/>
      </c>
      <c r="Y203" s="86" t="str">
        <f>IFERROR(INDEX(DB_Typologies!$D$4:$AP$1445,MATCH($A$3,DB_Typologies!$AQ$4:$AQ$1445,0)+$A203,MATCH(Y$3,TQoL_Indexes!$B$8:$AK$8,0)),"")</f>
        <v/>
      </c>
      <c r="Z203" s="86" t="str">
        <f>IFERROR(INDEX(DB_Typologies!$D$4:$AP$1445,MATCH($A$3,DB_Typologies!$AQ$4:$AQ$1445,0)+$A203,MATCH(Z$3,TQoL_Indexes!$B$8:$AK$8,0)),"")</f>
        <v/>
      </c>
      <c r="AA203" s="86" t="str">
        <f>IFERROR(INDEX(DB_Typologies!$D$4:$AP$1445,MATCH($A$3,DB_Typologies!$AQ$4:$AQ$1445,0)+$A203,MATCH(AA$3,TQoL_Indexes!$B$8:$AK$8,0)),"")</f>
        <v/>
      </c>
      <c r="AB203" s="86" t="str">
        <f>IFERROR(INDEX(DB_Typologies!$D$4:$AP$1445,MATCH($A$3,DB_Typologies!$AQ$4:$AQ$1445,0)+$A203,MATCH(AB$3,TQoL_Indexes!$B$8:$AK$8,0)),"")</f>
        <v/>
      </c>
      <c r="AC203" s="86" t="str">
        <f>IFERROR(INDEX(DB_Typologies!$D$4:$AP$1445,MATCH($A$3,DB_Typologies!$AQ$4:$AQ$1445,0)+$A203,MATCH(AC$3,TQoL_Indexes!$B$8:$AK$8,0)),"")</f>
        <v/>
      </c>
      <c r="AD203" s="86" t="str">
        <f>IFERROR(INDEX(DB_Typologies!$D$4:$AP$1445,MATCH($A$3,DB_Typologies!$AQ$4:$AQ$1445,0)+$A203,MATCH(AD$3,TQoL_Indexes!$B$8:$AK$8,0)),"")</f>
        <v/>
      </c>
      <c r="AE203" s="86" t="str">
        <f>IFERROR(INDEX(DB_Typologies!$D$4:$AP$1445,MATCH($A$3,DB_Typologies!$AQ$4:$AQ$1445,0)+$A203,MATCH(AE$3,TQoL_Indexes!$B$8:$AK$8,0)),"")</f>
        <v/>
      </c>
      <c r="AF203" s="86" t="str">
        <f>IFERROR(INDEX(DB_Typologies!$D$4:$AP$1445,MATCH($A$3,DB_Typologies!$AQ$4:$AQ$1445,0)+$A203,MATCH(AF$3,TQoL_Indexes!$B$8:$AK$8,0)),"")</f>
        <v/>
      </c>
      <c r="AG203" s="86" t="str">
        <f>IFERROR(INDEX(DB_Typologies!$D$4:$AP$1445,MATCH($A$3,DB_Typologies!$AQ$4:$AQ$1445,0)+$A203,MATCH(AG$3,TQoL_Indexes!$B$8:$AK$8,0)),"")</f>
        <v/>
      </c>
      <c r="AH203" s="86" t="str">
        <f>IFERROR(INDEX(DB_Typologies!$D$4:$AP$1445,MATCH($A$3,DB_Typologies!$AQ$4:$AQ$1445,0)+$A203,MATCH(AH$3,TQoL_Indexes!$B$8:$AK$8,0)),"")</f>
        <v/>
      </c>
      <c r="AI203" s="86" t="str">
        <f>IFERROR(INDEX(DB_Typologies!$D$4:$AP$1445,MATCH($A$3,DB_Typologies!$AQ$4:$AQ$1445,0)+$A203,MATCH(AI$3,TQoL_Indexes!$B$8:$AK$8,0)),"")</f>
        <v/>
      </c>
      <c r="AJ203" s="86" t="str">
        <f>IFERROR(INDEX(DB_Typologies!$D$4:$AP$1445,MATCH($A$3,DB_Typologies!$AQ$4:$AQ$1445,0)+$A203,MATCH(AJ$3,TQoL_Indexes!$B$8:$AK$8,0)),"")</f>
        <v/>
      </c>
      <c r="AK203" s="86" t="str">
        <f>IFERROR(INDEX(DB_Typologies!$D$4:$AP$1445,MATCH($A$3,DB_Typologies!$AQ$4:$AQ$1445,0)+$A203,MATCH(AK$3,TQoL_Indexes!$B$8:$AK$8,0)),"")</f>
        <v/>
      </c>
      <c r="AL203" s="86" t="str">
        <f>IFERROR(INDEX(DB_Typologies!$D$4:$AP$1445,MATCH($A$3,DB_Typologies!$AQ$4:$AQ$1445,0)+$A203,MATCH(AL$3,TQoL_Indexes!$B$8:$AK$8,0)),"")</f>
        <v/>
      </c>
      <c r="AM203" s="87" t="str">
        <f>IFERROR(INDEX(DB_Typologies!$D$4:$AP$1445,MATCH($A$3,DB_Typologies!$AQ$4:$AQ$1445,0)+$A203,MATCH(AM$3,TQoL_Indexes!$B$8:$AK$8,0)),"")</f>
        <v/>
      </c>
    </row>
    <row r="204" spans="1:39">
      <c r="A204" s="58" t="str">
        <f>IFERROR(IF(A203+1&lt;COUNTIF(DB_Typologies!$AQ$4:$AQ$1445,$A$3),A203+1,""),"")</f>
        <v/>
      </c>
      <c r="B204" s="120" t="str">
        <f>IFERROR(INDEX(DB_Typologies!$D$4:$AP$1445,MATCH($A$3,DB_Typologies!$AQ$4:$AQ$1445,0)+$A204,MATCH(B$3,TQoL_Indexes!$B$8:$AK$8,0)),"")</f>
        <v/>
      </c>
      <c r="C204" s="86" t="str">
        <f>IFERROR(INDEX(DB_Typologies!$D$4:$AP$1445,MATCH($A$3,DB_Typologies!$AQ$4:$AQ$1445,0)+$A204,MATCH(C$3,TQoL_Indexes!$B$8:$AK$8,0)),"")</f>
        <v/>
      </c>
      <c r="D204" s="87" t="str">
        <f>IFERROR(INDEX(DB_Typologies!$D$4:$AP$1445,MATCH($A$3,DB_Typologies!$AQ$4:$AQ$1445,0)+$A204,MATCH(D$3,TQoL_Indexes!$B$8:$AK$8,0)),"")</f>
        <v/>
      </c>
      <c r="E204" s="86" t="str">
        <f>IFERROR(INDEX(DB_Typologies!$D$4:$AP$1445,MATCH($A$3,DB_Typologies!$AQ$4:$AQ$1445,0)+$A204,MATCH(E$3,TQoL_Indexes!$B$8:$AK$8,0)),"")</f>
        <v/>
      </c>
      <c r="F204" s="86" t="str">
        <f>IFERROR(INDEX(DB_Typologies!$D$4:$AP$1445,MATCH($A$3,DB_Typologies!$AQ$4:$AQ$1445,0)+$A204,MATCH(F$3,TQoL_Indexes!$B$8:$AK$8,0)),"")</f>
        <v/>
      </c>
      <c r="G204" s="86" t="str">
        <f>IFERROR(INDEX(DB_Typologies!$D$4:$AP$1445,MATCH($A$3,DB_Typologies!$AQ$4:$AQ$1445,0)+$A204,MATCH(G$3,TQoL_Indexes!$B$8:$AK$8,0)),"")</f>
        <v/>
      </c>
      <c r="H204" s="86" t="str">
        <f>IFERROR(INDEX(DB_Typologies!$D$4:$AP$1445,MATCH($A$3,DB_Typologies!$AQ$4:$AQ$1445,0)+$A204,MATCH(H$3,TQoL_Indexes!$B$8:$AK$8,0)),"")</f>
        <v/>
      </c>
      <c r="I204" s="86" t="str">
        <f>IFERROR(INDEX(DB_Typologies!$D$4:$AP$1445,MATCH($A$3,DB_Typologies!$AQ$4:$AQ$1445,0)+$A204,MATCH(I$3,TQoL_Indexes!$B$8:$AK$8,0)),"")</f>
        <v/>
      </c>
      <c r="J204" s="86" t="str">
        <f>IFERROR(INDEX(DB_Typologies!$D$4:$AP$1445,MATCH($A$3,DB_Typologies!$AQ$4:$AQ$1445,0)+$A204,MATCH(J$3,TQoL_Indexes!$B$8:$AK$8,0)),"")</f>
        <v/>
      </c>
      <c r="K204" s="86" t="str">
        <f>IFERROR(INDEX(DB_Typologies!$D$4:$AP$1445,MATCH($A$3,DB_Typologies!$AQ$4:$AQ$1445,0)+$A204,MATCH(K$3,TQoL_Indexes!$B$8:$AK$8,0)),"")</f>
        <v/>
      </c>
      <c r="L204" s="86" t="str">
        <f>IFERROR(INDEX(DB_Typologies!$D$4:$AP$1445,MATCH($A$3,DB_Typologies!$AQ$4:$AQ$1445,0)+$A204,MATCH(L$3,TQoL_Indexes!$B$8:$AK$8,0)),"")</f>
        <v/>
      </c>
      <c r="M204" s="86" t="str">
        <f>IFERROR(INDEX(DB_Typologies!$D$4:$AP$1445,MATCH($A$3,DB_Typologies!$AQ$4:$AQ$1445,0)+$A204,MATCH(M$3,TQoL_Indexes!$B$8:$AK$8,0)),"")</f>
        <v/>
      </c>
      <c r="N204" s="86" t="str">
        <f>IFERROR(INDEX(DB_Typologies!$D$4:$AP$1445,MATCH($A$3,DB_Typologies!$AQ$4:$AQ$1445,0)+$A204,MATCH(N$3,TQoL_Indexes!$B$8:$AK$8,0)),"")</f>
        <v/>
      </c>
      <c r="O204" s="86" t="str">
        <f>IFERROR(INDEX(DB_Typologies!$D$4:$AP$1445,MATCH($A$3,DB_Typologies!$AQ$4:$AQ$1445,0)+$A204,MATCH(O$3,TQoL_Indexes!$B$8:$AK$8,0)),"")</f>
        <v/>
      </c>
      <c r="P204" s="86" t="str">
        <f>IFERROR(INDEX(DB_Typologies!$D$4:$AP$1445,MATCH($A$3,DB_Typologies!$AQ$4:$AQ$1445,0)+$A204,MATCH(P$3,TQoL_Indexes!$B$8:$AK$8,0)),"")</f>
        <v/>
      </c>
      <c r="Q204" s="86" t="str">
        <f>IFERROR(INDEX(DB_Typologies!$D$4:$AP$1445,MATCH($A$3,DB_Typologies!$AQ$4:$AQ$1445,0)+$A204,MATCH(Q$3,TQoL_Indexes!$B$8:$AK$8,0)),"")</f>
        <v/>
      </c>
      <c r="R204" s="86" t="str">
        <f>IFERROR(INDEX(DB_Typologies!$D$4:$AP$1445,MATCH($A$3,DB_Typologies!$AQ$4:$AQ$1445,0)+$A204,MATCH(R$3,TQoL_Indexes!$B$8:$AK$8,0)),"")</f>
        <v/>
      </c>
      <c r="S204" s="86" t="str">
        <f>IFERROR(INDEX(DB_Typologies!$D$4:$AP$1445,MATCH($A$3,DB_Typologies!$AQ$4:$AQ$1445,0)+$A204,MATCH(S$3,TQoL_Indexes!$B$8:$AK$8,0)),"")</f>
        <v/>
      </c>
      <c r="T204" s="86" t="str">
        <f>IFERROR(INDEX(DB_Typologies!$D$4:$AP$1445,MATCH($A$3,DB_Typologies!$AQ$4:$AQ$1445,0)+$A204,MATCH(T$3,TQoL_Indexes!$B$8:$AK$8,0)),"")</f>
        <v/>
      </c>
      <c r="U204" s="86" t="str">
        <f>IFERROR(INDEX(DB_Typologies!$D$4:$AP$1445,MATCH($A$3,DB_Typologies!$AQ$4:$AQ$1445,0)+$A204,MATCH(U$3,TQoL_Indexes!$B$8:$AK$8,0)),"")</f>
        <v/>
      </c>
      <c r="V204" s="86" t="str">
        <f>IFERROR(INDEX(DB_Typologies!$D$4:$AP$1445,MATCH($A$3,DB_Typologies!$AQ$4:$AQ$1445,0)+$A204,MATCH(V$3,TQoL_Indexes!$B$8:$AK$8,0)),"")</f>
        <v/>
      </c>
      <c r="W204" s="86" t="str">
        <f>IFERROR(INDEX(DB_Typologies!$D$4:$AP$1445,MATCH($A$3,DB_Typologies!$AQ$4:$AQ$1445,0)+$A204,MATCH(W$3,TQoL_Indexes!$B$8:$AK$8,0)),"")</f>
        <v/>
      </c>
      <c r="X204" s="86" t="str">
        <f>IFERROR(INDEX(DB_Typologies!$D$4:$AP$1445,MATCH($A$3,DB_Typologies!$AQ$4:$AQ$1445,0)+$A204,MATCH(X$3,TQoL_Indexes!$B$8:$AK$8,0)),"")</f>
        <v/>
      </c>
      <c r="Y204" s="86" t="str">
        <f>IFERROR(INDEX(DB_Typologies!$D$4:$AP$1445,MATCH($A$3,DB_Typologies!$AQ$4:$AQ$1445,0)+$A204,MATCH(Y$3,TQoL_Indexes!$B$8:$AK$8,0)),"")</f>
        <v/>
      </c>
      <c r="Z204" s="86" t="str">
        <f>IFERROR(INDEX(DB_Typologies!$D$4:$AP$1445,MATCH($A$3,DB_Typologies!$AQ$4:$AQ$1445,0)+$A204,MATCH(Z$3,TQoL_Indexes!$B$8:$AK$8,0)),"")</f>
        <v/>
      </c>
      <c r="AA204" s="86" t="str">
        <f>IFERROR(INDEX(DB_Typologies!$D$4:$AP$1445,MATCH($A$3,DB_Typologies!$AQ$4:$AQ$1445,0)+$A204,MATCH(AA$3,TQoL_Indexes!$B$8:$AK$8,0)),"")</f>
        <v/>
      </c>
      <c r="AB204" s="86" t="str">
        <f>IFERROR(INDEX(DB_Typologies!$D$4:$AP$1445,MATCH($A$3,DB_Typologies!$AQ$4:$AQ$1445,0)+$A204,MATCH(AB$3,TQoL_Indexes!$B$8:$AK$8,0)),"")</f>
        <v/>
      </c>
      <c r="AC204" s="86" t="str">
        <f>IFERROR(INDEX(DB_Typologies!$D$4:$AP$1445,MATCH($A$3,DB_Typologies!$AQ$4:$AQ$1445,0)+$A204,MATCH(AC$3,TQoL_Indexes!$B$8:$AK$8,0)),"")</f>
        <v/>
      </c>
      <c r="AD204" s="86" t="str">
        <f>IFERROR(INDEX(DB_Typologies!$D$4:$AP$1445,MATCH($A$3,DB_Typologies!$AQ$4:$AQ$1445,0)+$A204,MATCH(AD$3,TQoL_Indexes!$B$8:$AK$8,0)),"")</f>
        <v/>
      </c>
      <c r="AE204" s="86" t="str">
        <f>IFERROR(INDEX(DB_Typologies!$D$4:$AP$1445,MATCH($A$3,DB_Typologies!$AQ$4:$AQ$1445,0)+$A204,MATCH(AE$3,TQoL_Indexes!$B$8:$AK$8,0)),"")</f>
        <v/>
      </c>
      <c r="AF204" s="86" t="str">
        <f>IFERROR(INDEX(DB_Typologies!$D$4:$AP$1445,MATCH($A$3,DB_Typologies!$AQ$4:$AQ$1445,0)+$A204,MATCH(AF$3,TQoL_Indexes!$B$8:$AK$8,0)),"")</f>
        <v/>
      </c>
      <c r="AG204" s="86" t="str">
        <f>IFERROR(INDEX(DB_Typologies!$D$4:$AP$1445,MATCH($A$3,DB_Typologies!$AQ$4:$AQ$1445,0)+$A204,MATCH(AG$3,TQoL_Indexes!$B$8:$AK$8,0)),"")</f>
        <v/>
      </c>
      <c r="AH204" s="86" t="str">
        <f>IFERROR(INDEX(DB_Typologies!$D$4:$AP$1445,MATCH($A$3,DB_Typologies!$AQ$4:$AQ$1445,0)+$A204,MATCH(AH$3,TQoL_Indexes!$B$8:$AK$8,0)),"")</f>
        <v/>
      </c>
      <c r="AI204" s="86" t="str">
        <f>IFERROR(INDEX(DB_Typologies!$D$4:$AP$1445,MATCH($A$3,DB_Typologies!$AQ$4:$AQ$1445,0)+$A204,MATCH(AI$3,TQoL_Indexes!$B$8:$AK$8,0)),"")</f>
        <v/>
      </c>
      <c r="AJ204" s="86" t="str">
        <f>IFERROR(INDEX(DB_Typologies!$D$4:$AP$1445,MATCH($A$3,DB_Typologies!$AQ$4:$AQ$1445,0)+$A204,MATCH(AJ$3,TQoL_Indexes!$B$8:$AK$8,0)),"")</f>
        <v/>
      </c>
      <c r="AK204" s="86" t="str">
        <f>IFERROR(INDEX(DB_Typologies!$D$4:$AP$1445,MATCH($A$3,DB_Typologies!$AQ$4:$AQ$1445,0)+$A204,MATCH(AK$3,TQoL_Indexes!$B$8:$AK$8,0)),"")</f>
        <v/>
      </c>
      <c r="AL204" s="86" t="str">
        <f>IFERROR(INDEX(DB_Typologies!$D$4:$AP$1445,MATCH($A$3,DB_Typologies!$AQ$4:$AQ$1445,0)+$A204,MATCH(AL$3,TQoL_Indexes!$B$8:$AK$8,0)),"")</f>
        <v/>
      </c>
      <c r="AM204" s="87" t="str">
        <f>IFERROR(INDEX(DB_Typologies!$D$4:$AP$1445,MATCH($A$3,DB_Typologies!$AQ$4:$AQ$1445,0)+$A204,MATCH(AM$3,TQoL_Indexes!$B$8:$AK$8,0)),"")</f>
        <v/>
      </c>
    </row>
    <row r="205" spans="1:39">
      <c r="A205" s="58" t="str">
        <f>IFERROR(IF(A204+1&lt;COUNTIF(DB_Typologies!$AQ$4:$AQ$1445,$A$3),A204+1,""),"")</f>
        <v/>
      </c>
      <c r="B205" s="120" t="str">
        <f>IFERROR(INDEX(DB_Typologies!$D$4:$AP$1445,MATCH($A$3,DB_Typologies!$AQ$4:$AQ$1445,0)+$A205,MATCH(B$3,TQoL_Indexes!$B$8:$AK$8,0)),"")</f>
        <v/>
      </c>
      <c r="C205" s="86" t="str">
        <f>IFERROR(INDEX(DB_Typologies!$D$4:$AP$1445,MATCH($A$3,DB_Typologies!$AQ$4:$AQ$1445,0)+$A205,MATCH(C$3,TQoL_Indexes!$B$8:$AK$8,0)),"")</f>
        <v/>
      </c>
      <c r="D205" s="87" t="str">
        <f>IFERROR(INDEX(DB_Typologies!$D$4:$AP$1445,MATCH($A$3,DB_Typologies!$AQ$4:$AQ$1445,0)+$A205,MATCH(D$3,TQoL_Indexes!$B$8:$AK$8,0)),"")</f>
        <v/>
      </c>
      <c r="E205" s="86" t="str">
        <f>IFERROR(INDEX(DB_Typologies!$D$4:$AP$1445,MATCH($A$3,DB_Typologies!$AQ$4:$AQ$1445,0)+$A205,MATCH(E$3,TQoL_Indexes!$B$8:$AK$8,0)),"")</f>
        <v/>
      </c>
      <c r="F205" s="86" t="str">
        <f>IFERROR(INDEX(DB_Typologies!$D$4:$AP$1445,MATCH($A$3,DB_Typologies!$AQ$4:$AQ$1445,0)+$A205,MATCH(F$3,TQoL_Indexes!$B$8:$AK$8,0)),"")</f>
        <v/>
      </c>
      <c r="G205" s="86" t="str">
        <f>IFERROR(INDEX(DB_Typologies!$D$4:$AP$1445,MATCH($A$3,DB_Typologies!$AQ$4:$AQ$1445,0)+$A205,MATCH(G$3,TQoL_Indexes!$B$8:$AK$8,0)),"")</f>
        <v/>
      </c>
      <c r="H205" s="86" t="str">
        <f>IFERROR(INDEX(DB_Typologies!$D$4:$AP$1445,MATCH($A$3,DB_Typologies!$AQ$4:$AQ$1445,0)+$A205,MATCH(H$3,TQoL_Indexes!$B$8:$AK$8,0)),"")</f>
        <v/>
      </c>
      <c r="I205" s="86" t="str">
        <f>IFERROR(INDEX(DB_Typologies!$D$4:$AP$1445,MATCH($A$3,DB_Typologies!$AQ$4:$AQ$1445,0)+$A205,MATCH(I$3,TQoL_Indexes!$B$8:$AK$8,0)),"")</f>
        <v/>
      </c>
      <c r="J205" s="86" t="str">
        <f>IFERROR(INDEX(DB_Typologies!$D$4:$AP$1445,MATCH($A$3,DB_Typologies!$AQ$4:$AQ$1445,0)+$A205,MATCH(J$3,TQoL_Indexes!$B$8:$AK$8,0)),"")</f>
        <v/>
      </c>
      <c r="K205" s="86" t="str">
        <f>IFERROR(INDEX(DB_Typologies!$D$4:$AP$1445,MATCH($A$3,DB_Typologies!$AQ$4:$AQ$1445,0)+$A205,MATCH(K$3,TQoL_Indexes!$B$8:$AK$8,0)),"")</f>
        <v/>
      </c>
      <c r="L205" s="86" t="str">
        <f>IFERROR(INDEX(DB_Typologies!$D$4:$AP$1445,MATCH($A$3,DB_Typologies!$AQ$4:$AQ$1445,0)+$A205,MATCH(L$3,TQoL_Indexes!$B$8:$AK$8,0)),"")</f>
        <v/>
      </c>
      <c r="M205" s="86" t="str">
        <f>IFERROR(INDEX(DB_Typologies!$D$4:$AP$1445,MATCH($A$3,DB_Typologies!$AQ$4:$AQ$1445,0)+$A205,MATCH(M$3,TQoL_Indexes!$B$8:$AK$8,0)),"")</f>
        <v/>
      </c>
      <c r="N205" s="86" t="str">
        <f>IFERROR(INDEX(DB_Typologies!$D$4:$AP$1445,MATCH($A$3,DB_Typologies!$AQ$4:$AQ$1445,0)+$A205,MATCH(N$3,TQoL_Indexes!$B$8:$AK$8,0)),"")</f>
        <v/>
      </c>
      <c r="O205" s="86" t="str">
        <f>IFERROR(INDEX(DB_Typologies!$D$4:$AP$1445,MATCH($A$3,DB_Typologies!$AQ$4:$AQ$1445,0)+$A205,MATCH(O$3,TQoL_Indexes!$B$8:$AK$8,0)),"")</f>
        <v/>
      </c>
      <c r="P205" s="86" t="str">
        <f>IFERROR(INDEX(DB_Typologies!$D$4:$AP$1445,MATCH($A$3,DB_Typologies!$AQ$4:$AQ$1445,0)+$A205,MATCH(P$3,TQoL_Indexes!$B$8:$AK$8,0)),"")</f>
        <v/>
      </c>
      <c r="Q205" s="86" t="str">
        <f>IFERROR(INDEX(DB_Typologies!$D$4:$AP$1445,MATCH($A$3,DB_Typologies!$AQ$4:$AQ$1445,0)+$A205,MATCH(Q$3,TQoL_Indexes!$B$8:$AK$8,0)),"")</f>
        <v/>
      </c>
      <c r="R205" s="86" t="str">
        <f>IFERROR(INDEX(DB_Typologies!$D$4:$AP$1445,MATCH($A$3,DB_Typologies!$AQ$4:$AQ$1445,0)+$A205,MATCH(R$3,TQoL_Indexes!$B$8:$AK$8,0)),"")</f>
        <v/>
      </c>
      <c r="S205" s="86" t="str">
        <f>IFERROR(INDEX(DB_Typologies!$D$4:$AP$1445,MATCH($A$3,DB_Typologies!$AQ$4:$AQ$1445,0)+$A205,MATCH(S$3,TQoL_Indexes!$B$8:$AK$8,0)),"")</f>
        <v/>
      </c>
      <c r="T205" s="86" t="str">
        <f>IFERROR(INDEX(DB_Typologies!$D$4:$AP$1445,MATCH($A$3,DB_Typologies!$AQ$4:$AQ$1445,0)+$A205,MATCH(T$3,TQoL_Indexes!$B$8:$AK$8,0)),"")</f>
        <v/>
      </c>
      <c r="U205" s="86" t="str">
        <f>IFERROR(INDEX(DB_Typologies!$D$4:$AP$1445,MATCH($A$3,DB_Typologies!$AQ$4:$AQ$1445,0)+$A205,MATCH(U$3,TQoL_Indexes!$B$8:$AK$8,0)),"")</f>
        <v/>
      </c>
      <c r="V205" s="86" t="str">
        <f>IFERROR(INDEX(DB_Typologies!$D$4:$AP$1445,MATCH($A$3,DB_Typologies!$AQ$4:$AQ$1445,0)+$A205,MATCH(V$3,TQoL_Indexes!$B$8:$AK$8,0)),"")</f>
        <v/>
      </c>
      <c r="W205" s="86" t="str">
        <f>IFERROR(INDEX(DB_Typologies!$D$4:$AP$1445,MATCH($A$3,DB_Typologies!$AQ$4:$AQ$1445,0)+$A205,MATCH(W$3,TQoL_Indexes!$B$8:$AK$8,0)),"")</f>
        <v/>
      </c>
      <c r="X205" s="86" t="str">
        <f>IFERROR(INDEX(DB_Typologies!$D$4:$AP$1445,MATCH($A$3,DB_Typologies!$AQ$4:$AQ$1445,0)+$A205,MATCH(X$3,TQoL_Indexes!$B$8:$AK$8,0)),"")</f>
        <v/>
      </c>
      <c r="Y205" s="86" t="str">
        <f>IFERROR(INDEX(DB_Typologies!$D$4:$AP$1445,MATCH($A$3,DB_Typologies!$AQ$4:$AQ$1445,0)+$A205,MATCH(Y$3,TQoL_Indexes!$B$8:$AK$8,0)),"")</f>
        <v/>
      </c>
      <c r="Z205" s="86" t="str">
        <f>IFERROR(INDEX(DB_Typologies!$D$4:$AP$1445,MATCH($A$3,DB_Typologies!$AQ$4:$AQ$1445,0)+$A205,MATCH(Z$3,TQoL_Indexes!$B$8:$AK$8,0)),"")</f>
        <v/>
      </c>
      <c r="AA205" s="86" t="str">
        <f>IFERROR(INDEX(DB_Typologies!$D$4:$AP$1445,MATCH($A$3,DB_Typologies!$AQ$4:$AQ$1445,0)+$A205,MATCH(AA$3,TQoL_Indexes!$B$8:$AK$8,0)),"")</f>
        <v/>
      </c>
      <c r="AB205" s="86" t="str">
        <f>IFERROR(INDEX(DB_Typologies!$D$4:$AP$1445,MATCH($A$3,DB_Typologies!$AQ$4:$AQ$1445,0)+$A205,MATCH(AB$3,TQoL_Indexes!$B$8:$AK$8,0)),"")</f>
        <v/>
      </c>
      <c r="AC205" s="86" t="str">
        <f>IFERROR(INDEX(DB_Typologies!$D$4:$AP$1445,MATCH($A$3,DB_Typologies!$AQ$4:$AQ$1445,0)+$A205,MATCH(AC$3,TQoL_Indexes!$B$8:$AK$8,0)),"")</f>
        <v/>
      </c>
      <c r="AD205" s="86" t="str">
        <f>IFERROR(INDEX(DB_Typologies!$D$4:$AP$1445,MATCH($A$3,DB_Typologies!$AQ$4:$AQ$1445,0)+$A205,MATCH(AD$3,TQoL_Indexes!$B$8:$AK$8,0)),"")</f>
        <v/>
      </c>
      <c r="AE205" s="86" t="str">
        <f>IFERROR(INDEX(DB_Typologies!$D$4:$AP$1445,MATCH($A$3,DB_Typologies!$AQ$4:$AQ$1445,0)+$A205,MATCH(AE$3,TQoL_Indexes!$B$8:$AK$8,0)),"")</f>
        <v/>
      </c>
      <c r="AF205" s="86" t="str">
        <f>IFERROR(INDEX(DB_Typologies!$D$4:$AP$1445,MATCH($A$3,DB_Typologies!$AQ$4:$AQ$1445,0)+$A205,MATCH(AF$3,TQoL_Indexes!$B$8:$AK$8,0)),"")</f>
        <v/>
      </c>
      <c r="AG205" s="86" t="str">
        <f>IFERROR(INDEX(DB_Typologies!$D$4:$AP$1445,MATCH($A$3,DB_Typologies!$AQ$4:$AQ$1445,0)+$A205,MATCH(AG$3,TQoL_Indexes!$B$8:$AK$8,0)),"")</f>
        <v/>
      </c>
      <c r="AH205" s="86" t="str">
        <f>IFERROR(INDEX(DB_Typologies!$D$4:$AP$1445,MATCH($A$3,DB_Typologies!$AQ$4:$AQ$1445,0)+$A205,MATCH(AH$3,TQoL_Indexes!$B$8:$AK$8,0)),"")</f>
        <v/>
      </c>
      <c r="AI205" s="86" t="str">
        <f>IFERROR(INDEX(DB_Typologies!$D$4:$AP$1445,MATCH($A$3,DB_Typologies!$AQ$4:$AQ$1445,0)+$A205,MATCH(AI$3,TQoL_Indexes!$B$8:$AK$8,0)),"")</f>
        <v/>
      </c>
      <c r="AJ205" s="86" t="str">
        <f>IFERROR(INDEX(DB_Typologies!$D$4:$AP$1445,MATCH($A$3,DB_Typologies!$AQ$4:$AQ$1445,0)+$A205,MATCH(AJ$3,TQoL_Indexes!$B$8:$AK$8,0)),"")</f>
        <v/>
      </c>
      <c r="AK205" s="86" t="str">
        <f>IFERROR(INDEX(DB_Typologies!$D$4:$AP$1445,MATCH($A$3,DB_Typologies!$AQ$4:$AQ$1445,0)+$A205,MATCH(AK$3,TQoL_Indexes!$B$8:$AK$8,0)),"")</f>
        <v/>
      </c>
      <c r="AL205" s="86" t="str">
        <f>IFERROR(INDEX(DB_Typologies!$D$4:$AP$1445,MATCH($A$3,DB_Typologies!$AQ$4:$AQ$1445,0)+$A205,MATCH(AL$3,TQoL_Indexes!$B$8:$AK$8,0)),"")</f>
        <v/>
      </c>
      <c r="AM205" s="87" t="str">
        <f>IFERROR(INDEX(DB_Typologies!$D$4:$AP$1445,MATCH($A$3,DB_Typologies!$AQ$4:$AQ$1445,0)+$A205,MATCH(AM$3,TQoL_Indexes!$B$8:$AK$8,0)),"")</f>
        <v/>
      </c>
    </row>
    <row r="206" spans="1:39">
      <c r="A206" s="58" t="str">
        <f>IFERROR(IF(A205+1&lt;COUNTIF(DB_Typologies!$AQ$4:$AQ$1445,$A$3),A205+1,""),"")</f>
        <v/>
      </c>
      <c r="B206" s="120" t="str">
        <f>IFERROR(INDEX(DB_Typologies!$D$4:$AP$1445,MATCH($A$3,DB_Typologies!$AQ$4:$AQ$1445,0)+$A206,MATCH(B$3,TQoL_Indexes!$B$8:$AK$8,0)),"")</f>
        <v/>
      </c>
      <c r="C206" s="86" t="str">
        <f>IFERROR(INDEX(DB_Typologies!$D$4:$AP$1445,MATCH($A$3,DB_Typologies!$AQ$4:$AQ$1445,0)+$A206,MATCH(C$3,TQoL_Indexes!$B$8:$AK$8,0)),"")</f>
        <v/>
      </c>
      <c r="D206" s="87" t="str">
        <f>IFERROR(INDEX(DB_Typologies!$D$4:$AP$1445,MATCH($A$3,DB_Typologies!$AQ$4:$AQ$1445,0)+$A206,MATCH(D$3,TQoL_Indexes!$B$8:$AK$8,0)),"")</f>
        <v/>
      </c>
      <c r="E206" s="86" t="str">
        <f>IFERROR(INDEX(DB_Typologies!$D$4:$AP$1445,MATCH($A$3,DB_Typologies!$AQ$4:$AQ$1445,0)+$A206,MATCH(E$3,TQoL_Indexes!$B$8:$AK$8,0)),"")</f>
        <v/>
      </c>
      <c r="F206" s="86" t="str">
        <f>IFERROR(INDEX(DB_Typologies!$D$4:$AP$1445,MATCH($A$3,DB_Typologies!$AQ$4:$AQ$1445,0)+$A206,MATCH(F$3,TQoL_Indexes!$B$8:$AK$8,0)),"")</f>
        <v/>
      </c>
      <c r="G206" s="86" t="str">
        <f>IFERROR(INDEX(DB_Typologies!$D$4:$AP$1445,MATCH($A$3,DB_Typologies!$AQ$4:$AQ$1445,0)+$A206,MATCH(G$3,TQoL_Indexes!$B$8:$AK$8,0)),"")</f>
        <v/>
      </c>
      <c r="H206" s="86" t="str">
        <f>IFERROR(INDEX(DB_Typologies!$D$4:$AP$1445,MATCH($A$3,DB_Typologies!$AQ$4:$AQ$1445,0)+$A206,MATCH(H$3,TQoL_Indexes!$B$8:$AK$8,0)),"")</f>
        <v/>
      </c>
      <c r="I206" s="86" t="str">
        <f>IFERROR(INDEX(DB_Typologies!$D$4:$AP$1445,MATCH($A$3,DB_Typologies!$AQ$4:$AQ$1445,0)+$A206,MATCH(I$3,TQoL_Indexes!$B$8:$AK$8,0)),"")</f>
        <v/>
      </c>
      <c r="J206" s="86" t="str">
        <f>IFERROR(INDEX(DB_Typologies!$D$4:$AP$1445,MATCH($A$3,DB_Typologies!$AQ$4:$AQ$1445,0)+$A206,MATCH(J$3,TQoL_Indexes!$B$8:$AK$8,0)),"")</f>
        <v/>
      </c>
      <c r="K206" s="86" t="str">
        <f>IFERROR(INDEX(DB_Typologies!$D$4:$AP$1445,MATCH($A$3,DB_Typologies!$AQ$4:$AQ$1445,0)+$A206,MATCH(K$3,TQoL_Indexes!$B$8:$AK$8,0)),"")</f>
        <v/>
      </c>
      <c r="L206" s="86" t="str">
        <f>IFERROR(INDEX(DB_Typologies!$D$4:$AP$1445,MATCH($A$3,DB_Typologies!$AQ$4:$AQ$1445,0)+$A206,MATCH(L$3,TQoL_Indexes!$B$8:$AK$8,0)),"")</f>
        <v/>
      </c>
      <c r="M206" s="86" t="str">
        <f>IFERROR(INDEX(DB_Typologies!$D$4:$AP$1445,MATCH($A$3,DB_Typologies!$AQ$4:$AQ$1445,0)+$A206,MATCH(M$3,TQoL_Indexes!$B$8:$AK$8,0)),"")</f>
        <v/>
      </c>
      <c r="N206" s="86" t="str">
        <f>IFERROR(INDEX(DB_Typologies!$D$4:$AP$1445,MATCH($A$3,DB_Typologies!$AQ$4:$AQ$1445,0)+$A206,MATCH(N$3,TQoL_Indexes!$B$8:$AK$8,0)),"")</f>
        <v/>
      </c>
      <c r="O206" s="86" t="str">
        <f>IFERROR(INDEX(DB_Typologies!$D$4:$AP$1445,MATCH($A$3,DB_Typologies!$AQ$4:$AQ$1445,0)+$A206,MATCH(O$3,TQoL_Indexes!$B$8:$AK$8,0)),"")</f>
        <v/>
      </c>
      <c r="P206" s="86" t="str">
        <f>IFERROR(INDEX(DB_Typologies!$D$4:$AP$1445,MATCH($A$3,DB_Typologies!$AQ$4:$AQ$1445,0)+$A206,MATCH(P$3,TQoL_Indexes!$B$8:$AK$8,0)),"")</f>
        <v/>
      </c>
      <c r="Q206" s="86" t="str">
        <f>IFERROR(INDEX(DB_Typologies!$D$4:$AP$1445,MATCH($A$3,DB_Typologies!$AQ$4:$AQ$1445,0)+$A206,MATCH(Q$3,TQoL_Indexes!$B$8:$AK$8,0)),"")</f>
        <v/>
      </c>
      <c r="R206" s="86" t="str">
        <f>IFERROR(INDEX(DB_Typologies!$D$4:$AP$1445,MATCH($A$3,DB_Typologies!$AQ$4:$AQ$1445,0)+$A206,MATCH(R$3,TQoL_Indexes!$B$8:$AK$8,0)),"")</f>
        <v/>
      </c>
      <c r="S206" s="86" t="str">
        <f>IFERROR(INDEX(DB_Typologies!$D$4:$AP$1445,MATCH($A$3,DB_Typologies!$AQ$4:$AQ$1445,0)+$A206,MATCH(S$3,TQoL_Indexes!$B$8:$AK$8,0)),"")</f>
        <v/>
      </c>
      <c r="T206" s="86" t="str">
        <f>IFERROR(INDEX(DB_Typologies!$D$4:$AP$1445,MATCH($A$3,DB_Typologies!$AQ$4:$AQ$1445,0)+$A206,MATCH(T$3,TQoL_Indexes!$B$8:$AK$8,0)),"")</f>
        <v/>
      </c>
      <c r="U206" s="86" t="str">
        <f>IFERROR(INDEX(DB_Typologies!$D$4:$AP$1445,MATCH($A$3,DB_Typologies!$AQ$4:$AQ$1445,0)+$A206,MATCH(U$3,TQoL_Indexes!$B$8:$AK$8,0)),"")</f>
        <v/>
      </c>
      <c r="V206" s="86" t="str">
        <f>IFERROR(INDEX(DB_Typologies!$D$4:$AP$1445,MATCH($A$3,DB_Typologies!$AQ$4:$AQ$1445,0)+$A206,MATCH(V$3,TQoL_Indexes!$B$8:$AK$8,0)),"")</f>
        <v/>
      </c>
      <c r="W206" s="86" t="str">
        <f>IFERROR(INDEX(DB_Typologies!$D$4:$AP$1445,MATCH($A$3,DB_Typologies!$AQ$4:$AQ$1445,0)+$A206,MATCH(W$3,TQoL_Indexes!$B$8:$AK$8,0)),"")</f>
        <v/>
      </c>
      <c r="X206" s="86" t="str">
        <f>IFERROR(INDEX(DB_Typologies!$D$4:$AP$1445,MATCH($A$3,DB_Typologies!$AQ$4:$AQ$1445,0)+$A206,MATCH(X$3,TQoL_Indexes!$B$8:$AK$8,0)),"")</f>
        <v/>
      </c>
      <c r="Y206" s="86" t="str">
        <f>IFERROR(INDEX(DB_Typologies!$D$4:$AP$1445,MATCH($A$3,DB_Typologies!$AQ$4:$AQ$1445,0)+$A206,MATCH(Y$3,TQoL_Indexes!$B$8:$AK$8,0)),"")</f>
        <v/>
      </c>
      <c r="Z206" s="86" t="str">
        <f>IFERROR(INDEX(DB_Typologies!$D$4:$AP$1445,MATCH($A$3,DB_Typologies!$AQ$4:$AQ$1445,0)+$A206,MATCH(Z$3,TQoL_Indexes!$B$8:$AK$8,0)),"")</f>
        <v/>
      </c>
      <c r="AA206" s="86" t="str">
        <f>IFERROR(INDEX(DB_Typologies!$D$4:$AP$1445,MATCH($A$3,DB_Typologies!$AQ$4:$AQ$1445,0)+$A206,MATCH(AA$3,TQoL_Indexes!$B$8:$AK$8,0)),"")</f>
        <v/>
      </c>
      <c r="AB206" s="86" t="str">
        <f>IFERROR(INDEX(DB_Typologies!$D$4:$AP$1445,MATCH($A$3,DB_Typologies!$AQ$4:$AQ$1445,0)+$A206,MATCH(AB$3,TQoL_Indexes!$B$8:$AK$8,0)),"")</f>
        <v/>
      </c>
      <c r="AC206" s="86" t="str">
        <f>IFERROR(INDEX(DB_Typologies!$D$4:$AP$1445,MATCH($A$3,DB_Typologies!$AQ$4:$AQ$1445,0)+$A206,MATCH(AC$3,TQoL_Indexes!$B$8:$AK$8,0)),"")</f>
        <v/>
      </c>
      <c r="AD206" s="86" t="str">
        <f>IFERROR(INDEX(DB_Typologies!$D$4:$AP$1445,MATCH($A$3,DB_Typologies!$AQ$4:$AQ$1445,0)+$A206,MATCH(AD$3,TQoL_Indexes!$B$8:$AK$8,0)),"")</f>
        <v/>
      </c>
      <c r="AE206" s="86" t="str">
        <f>IFERROR(INDEX(DB_Typologies!$D$4:$AP$1445,MATCH($A$3,DB_Typologies!$AQ$4:$AQ$1445,0)+$A206,MATCH(AE$3,TQoL_Indexes!$B$8:$AK$8,0)),"")</f>
        <v/>
      </c>
      <c r="AF206" s="86" t="str">
        <f>IFERROR(INDEX(DB_Typologies!$D$4:$AP$1445,MATCH($A$3,DB_Typologies!$AQ$4:$AQ$1445,0)+$A206,MATCH(AF$3,TQoL_Indexes!$B$8:$AK$8,0)),"")</f>
        <v/>
      </c>
      <c r="AG206" s="86" t="str">
        <f>IFERROR(INDEX(DB_Typologies!$D$4:$AP$1445,MATCH($A$3,DB_Typologies!$AQ$4:$AQ$1445,0)+$A206,MATCH(AG$3,TQoL_Indexes!$B$8:$AK$8,0)),"")</f>
        <v/>
      </c>
      <c r="AH206" s="86" t="str">
        <f>IFERROR(INDEX(DB_Typologies!$D$4:$AP$1445,MATCH($A$3,DB_Typologies!$AQ$4:$AQ$1445,0)+$A206,MATCH(AH$3,TQoL_Indexes!$B$8:$AK$8,0)),"")</f>
        <v/>
      </c>
      <c r="AI206" s="86" t="str">
        <f>IFERROR(INDEX(DB_Typologies!$D$4:$AP$1445,MATCH($A$3,DB_Typologies!$AQ$4:$AQ$1445,0)+$A206,MATCH(AI$3,TQoL_Indexes!$B$8:$AK$8,0)),"")</f>
        <v/>
      </c>
      <c r="AJ206" s="86" t="str">
        <f>IFERROR(INDEX(DB_Typologies!$D$4:$AP$1445,MATCH($A$3,DB_Typologies!$AQ$4:$AQ$1445,0)+$A206,MATCH(AJ$3,TQoL_Indexes!$B$8:$AK$8,0)),"")</f>
        <v/>
      </c>
      <c r="AK206" s="86" t="str">
        <f>IFERROR(INDEX(DB_Typologies!$D$4:$AP$1445,MATCH($A$3,DB_Typologies!$AQ$4:$AQ$1445,0)+$A206,MATCH(AK$3,TQoL_Indexes!$B$8:$AK$8,0)),"")</f>
        <v/>
      </c>
      <c r="AL206" s="86" t="str">
        <f>IFERROR(INDEX(DB_Typologies!$D$4:$AP$1445,MATCH($A$3,DB_Typologies!$AQ$4:$AQ$1445,0)+$A206,MATCH(AL$3,TQoL_Indexes!$B$8:$AK$8,0)),"")</f>
        <v/>
      </c>
      <c r="AM206" s="87" t="str">
        <f>IFERROR(INDEX(DB_Typologies!$D$4:$AP$1445,MATCH($A$3,DB_Typologies!$AQ$4:$AQ$1445,0)+$A206,MATCH(AM$3,TQoL_Indexes!$B$8:$AK$8,0)),"")</f>
        <v/>
      </c>
    </row>
    <row r="207" spans="1:39">
      <c r="A207" s="58" t="str">
        <f>IFERROR(IF(A206+1&lt;COUNTIF(DB_Typologies!$AQ$4:$AQ$1445,$A$3),A206+1,""),"")</f>
        <v/>
      </c>
      <c r="B207" s="120" t="str">
        <f>IFERROR(INDEX(DB_Typologies!$D$4:$AP$1445,MATCH($A$3,DB_Typologies!$AQ$4:$AQ$1445,0)+$A207,MATCH(B$3,TQoL_Indexes!$B$8:$AK$8,0)),"")</f>
        <v/>
      </c>
      <c r="C207" s="86" t="str">
        <f>IFERROR(INDEX(DB_Typologies!$D$4:$AP$1445,MATCH($A$3,DB_Typologies!$AQ$4:$AQ$1445,0)+$A207,MATCH(C$3,TQoL_Indexes!$B$8:$AK$8,0)),"")</f>
        <v/>
      </c>
      <c r="D207" s="87" t="str">
        <f>IFERROR(INDEX(DB_Typologies!$D$4:$AP$1445,MATCH($A$3,DB_Typologies!$AQ$4:$AQ$1445,0)+$A207,MATCH(D$3,TQoL_Indexes!$B$8:$AK$8,0)),"")</f>
        <v/>
      </c>
      <c r="E207" s="86" t="str">
        <f>IFERROR(INDEX(DB_Typologies!$D$4:$AP$1445,MATCH($A$3,DB_Typologies!$AQ$4:$AQ$1445,0)+$A207,MATCH(E$3,TQoL_Indexes!$B$8:$AK$8,0)),"")</f>
        <v/>
      </c>
      <c r="F207" s="86" t="str">
        <f>IFERROR(INDEX(DB_Typologies!$D$4:$AP$1445,MATCH($A$3,DB_Typologies!$AQ$4:$AQ$1445,0)+$A207,MATCH(F$3,TQoL_Indexes!$B$8:$AK$8,0)),"")</f>
        <v/>
      </c>
      <c r="G207" s="86" t="str">
        <f>IFERROR(INDEX(DB_Typologies!$D$4:$AP$1445,MATCH($A$3,DB_Typologies!$AQ$4:$AQ$1445,0)+$A207,MATCH(G$3,TQoL_Indexes!$B$8:$AK$8,0)),"")</f>
        <v/>
      </c>
      <c r="H207" s="86" t="str">
        <f>IFERROR(INDEX(DB_Typologies!$D$4:$AP$1445,MATCH($A$3,DB_Typologies!$AQ$4:$AQ$1445,0)+$A207,MATCH(H$3,TQoL_Indexes!$B$8:$AK$8,0)),"")</f>
        <v/>
      </c>
      <c r="I207" s="86" t="str">
        <f>IFERROR(INDEX(DB_Typologies!$D$4:$AP$1445,MATCH($A$3,DB_Typologies!$AQ$4:$AQ$1445,0)+$A207,MATCH(I$3,TQoL_Indexes!$B$8:$AK$8,0)),"")</f>
        <v/>
      </c>
      <c r="J207" s="86" t="str">
        <f>IFERROR(INDEX(DB_Typologies!$D$4:$AP$1445,MATCH($A$3,DB_Typologies!$AQ$4:$AQ$1445,0)+$A207,MATCH(J$3,TQoL_Indexes!$B$8:$AK$8,0)),"")</f>
        <v/>
      </c>
      <c r="K207" s="86" t="str">
        <f>IFERROR(INDEX(DB_Typologies!$D$4:$AP$1445,MATCH($A$3,DB_Typologies!$AQ$4:$AQ$1445,0)+$A207,MATCH(K$3,TQoL_Indexes!$B$8:$AK$8,0)),"")</f>
        <v/>
      </c>
      <c r="L207" s="86" t="str">
        <f>IFERROR(INDEX(DB_Typologies!$D$4:$AP$1445,MATCH($A$3,DB_Typologies!$AQ$4:$AQ$1445,0)+$A207,MATCH(L$3,TQoL_Indexes!$B$8:$AK$8,0)),"")</f>
        <v/>
      </c>
      <c r="M207" s="86" t="str">
        <f>IFERROR(INDEX(DB_Typologies!$D$4:$AP$1445,MATCH($A$3,DB_Typologies!$AQ$4:$AQ$1445,0)+$A207,MATCH(M$3,TQoL_Indexes!$B$8:$AK$8,0)),"")</f>
        <v/>
      </c>
      <c r="N207" s="86" t="str">
        <f>IFERROR(INDEX(DB_Typologies!$D$4:$AP$1445,MATCH($A$3,DB_Typologies!$AQ$4:$AQ$1445,0)+$A207,MATCH(N$3,TQoL_Indexes!$B$8:$AK$8,0)),"")</f>
        <v/>
      </c>
      <c r="O207" s="86" t="str">
        <f>IFERROR(INDEX(DB_Typologies!$D$4:$AP$1445,MATCH($A$3,DB_Typologies!$AQ$4:$AQ$1445,0)+$A207,MATCH(O$3,TQoL_Indexes!$B$8:$AK$8,0)),"")</f>
        <v/>
      </c>
      <c r="P207" s="86" t="str">
        <f>IFERROR(INDEX(DB_Typologies!$D$4:$AP$1445,MATCH($A$3,DB_Typologies!$AQ$4:$AQ$1445,0)+$A207,MATCH(P$3,TQoL_Indexes!$B$8:$AK$8,0)),"")</f>
        <v/>
      </c>
      <c r="Q207" s="86" t="str">
        <f>IFERROR(INDEX(DB_Typologies!$D$4:$AP$1445,MATCH($A$3,DB_Typologies!$AQ$4:$AQ$1445,0)+$A207,MATCH(Q$3,TQoL_Indexes!$B$8:$AK$8,0)),"")</f>
        <v/>
      </c>
      <c r="R207" s="86" t="str">
        <f>IFERROR(INDEX(DB_Typologies!$D$4:$AP$1445,MATCH($A$3,DB_Typologies!$AQ$4:$AQ$1445,0)+$A207,MATCH(R$3,TQoL_Indexes!$B$8:$AK$8,0)),"")</f>
        <v/>
      </c>
      <c r="S207" s="86" t="str">
        <f>IFERROR(INDEX(DB_Typologies!$D$4:$AP$1445,MATCH($A$3,DB_Typologies!$AQ$4:$AQ$1445,0)+$A207,MATCH(S$3,TQoL_Indexes!$B$8:$AK$8,0)),"")</f>
        <v/>
      </c>
      <c r="T207" s="86" t="str">
        <f>IFERROR(INDEX(DB_Typologies!$D$4:$AP$1445,MATCH($A$3,DB_Typologies!$AQ$4:$AQ$1445,0)+$A207,MATCH(T$3,TQoL_Indexes!$B$8:$AK$8,0)),"")</f>
        <v/>
      </c>
      <c r="U207" s="86" t="str">
        <f>IFERROR(INDEX(DB_Typologies!$D$4:$AP$1445,MATCH($A$3,DB_Typologies!$AQ$4:$AQ$1445,0)+$A207,MATCH(U$3,TQoL_Indexes!$B$8:$AK$8,0)),"")</f>
        <v/>
      </c>
      <c r="V207" s="86" t="str">
        <f>IFERROR(INDEX(DB_Typologies!$D$4:$AP$1445,MATCH($A$3,DB_Typologies!$AQ$4:$AQ$1445,0)+$A207,MATCH(V$3,TQoL_Indexes!$B$8:$AK$8,0)),"")</f>
        <v/>
      </c>
      <c r="W207" s="86" t="str">
        <f>IFERROR(INDEX(DB_Typologies!$D$4:$AP$1445,MATCH($A$3,DB_Typologies!$AQ$4:$AQ$1445,0)+$A207,MATCH(W$3,TQoL_Indexes!$B$8:$AK$8,0)),"")</f>
        <v/>
      </c>
      <c r="X207" s="86" t="str">
        <f>IFERROR(INDEX(DB_Typologies!$D$4:$AP$1445,MATCH($A$3,DB_Typologies!$AQ$4:$AQ$1445,0)+$A207,MATCH(X$3,TQoL_Indexes!$B$8:$AK$8,0)),"")</f>
        <v/>
      </c>
      <c r="Y207" s="86" t="str">
        <f>IFERROR(INDEX(DB_Typologies!$D$4:$AP$1445,MATCH($A$3,DB_Typologies!$AQ$4:$AQ$1445,0)+$A207,MATCH(Y$3,TQoL_Indexes!$B$8:$AK$8,0)),"")</f>
        <v/>
      </c>
      <c r="Z207" s="86" t="str">
        <f>IFERROR(INDEX(DB_Typologies!$D$4:$AP$1445,MATCH($A$3,DB_Typologies!$AQ$4:$AQ$1445,0)+$A207,MATCH(Z$3,TQoL_Indexes!$B$8:$AK$8,0)),"")</f>
        <v/>
      </c>
      <c r="AA207" s="86" t="str">
        <f>IFERROR(INDEX(DB_Typologies!$D$4:$AP$1445,MATCH($A$3,DB_Typologies!$AQ$4:$AQ$1445,0)+$A207,MATCH(AA$3,TQoL_Indexes!$B$8:$AK$8,0)),"")</f>
        <v/>
      </c>
      <c r="AB207" s="86" t="str">
        <f>IFERROR(INDEX(DB_Typologies!$D$4:$AP$1445,MATCH($A$3,DB_Typologies!$AQ$4:$AQ$1445,0)+$A207,MATCH(AB$3,TQoL_Indexes!$B$8:$AK$8,0)),"")</f>
        <v/>
      </c>
      <c r="AC207" s="86" t="str">
        <f>IFERROR(INDEX(DB_Typologies!$D$4:$AP$1445,MATCH($A$3,DB_Typologies!$AQ$4:$AQ$1445,0)+$A207,MATCH(AC$3,TQoL_Indexes!$B$8:$AK$8,0)),"")</f>
        <v/>
      </c>
      <c r="AD207" s="86" t="str">
        <f>IFERROR(INDEX(DB_Typologies!$D$4:$AP$1445,MATCH($A$3,DB_Typologies!$AQ$4:$AQ$1445,0)+$A207,MATCH(AD$3,TQoL_Indexes!$B$8:$AK$8,0)),"")</f>
        <v/>
      </c>
      <c r="AE207" s="86" t="str">
        <f>IFERROR(INDEX(DB_Typologies!$D$4:$AP$1445,MATCH($A$3,DB_Typologies!$AQ$4:$AQ$1445,0)+$A207,MATCH(AE$3,TQoL_Indexes!$B$8:$AK$8,0)),"")</f>
        <v/>
      </c>
      <c r="AF207" s="86" t="str">
        <f>IFERROR(INDEX(DB_Typologies!$D$4:$AP$1445,MATCH($A$3,DB_Typologies!$AQ$4:$AQ$1445,0)+$A207,MATCH(AF$3,TQoL_Indexes!$B$8:$AK$8,0)),"")</f>
        <v/>
      </c>
      <c r="AG207" s="86" t="str">
        <f>IFERROR(INDEX(DB_Typologies!$D$4:$AP$1445,MATCH($A$3,DB_Typologies!$AQ$4:$AQ$1445,0)+$A207,MATCH(AG$3,TQoL_Indexes!$B$8:$AK$8,0)),"")</f>
        <v/>
      </c>
      <c r="AH207" s="86" t="str">
        <f>IFERROR(INDEX(DB_Typologies!$D$4:$AP$1445,MATCH($A$3,DB_Typologies!$AQ$4:$AQ$1445,0)+$A207,MATCH(AH$3,TQoL_Indexes!$B$8:$AK$8,0)),"")</f>
        <v/>
      </c>
      <c r="AI207" s="86" t="str">
        <f>IFERROR(INDEX(DB_Typologies!$D$4:$AP$1445,MATCH($A$3,DB_Typologies!$AQ$4:$AQ$1445,0)+$A207,MATCH(AI$3,TQoL_Indexes!$B$8:$AK$8,0)),"")</f>
        <v/>
      </c>
      <c r="AJ207" s="86" t="str">
        <f>IFERROR(INDEX(DB_Typologies!$D$4:$AP$1445,MATCH($A$3,DB_Typologies!$AQ$4:$AQ$1445,0)+$A207,MATCH(AJ$3,TQoL_Indexes!$B$8:$AK$8,0)),"")</f>
        <v/>
      </c>
      <c r="AK207" s="86" t="str">
        <f>IFERROR(INDEX(DB_Typologies!$D$4:$AP$1445,MATCH($A$3,DB_Typologies!$AQ$4:$AQ$1445,0)+$A207,MATCH(AK$3,TQoL_Indexes!$B$8:$AK$8,0)),"")</f>
        <v/>
      </c>
      <c r="AL207" s="86" t="str">
        <f>IFERROR(INDEX(DB_Typologies!$D$4:$AP$1445,MATCH($A$3,DB_Typologies!$AQ$4:$AQ$1445,0)+$A207,MATCH(AL$3,TQoL_Indexes!$B$8:$AK$8,0)),"")</f>
        <v/>
      </c>
      <c r="AM207" s="87" t="str">
        <f>IFERROR(INDEX(DB_Typologies!$D$4:$AP$1445,MATCH($A$3,DB_Typologies!$AQ$4:$AQ$1445,0)+$A207,MATCH(AM$3,TQoL_Indexes!$B$8:$AK$8,0)),"")</f>
        <v/>
      </c>
    </row>
    <row r="208" spans="1:39">
      <c r="A208" s="58" t="str">
        <f>IFERROR(IF(A207+1&lt;COUNTIF(DB_Typologies!$AQ$4:$AQ$1445,$A$3),A207+1,""),"")</f>
        <v/>
      </c>
      <c r="B208" s="120" t="str">
        <f>IFERROR(INDEX(DB_Typologies!$D$4:$AP$1445,MATCH($A$3,DB_Typologies!$AQ$4:$AQ$1445,0)+$A208,MATCH(B$3,TQoL_Indexes!$B$8:$AK$8,0)),"")</f>
        <v/>
      </c>
      <c r="C208" s="86" t="str">
        <f>IFERROR(INDEX(DB_Typologies!$D$4:$AP$1445,MATCH($A$3,DB_Typologies!$AQ$4:$AQ$1445,0)+$A208,MATCH(C$3,TQoL_Indexes!$B$8:$AK$8,0)),"")</f>
        <v/>
      </c>
      <c r="D208" s="87" t="str">
        <f>IFERROR(INDEX(DB_Typologies!$D$4:$AP$1445,MATCH($A$3,DB_Typologies!$AQ$4:$AQ$1445,0)+$A208,MATCH(D$3,TQoL_Indexes!$B$8:$AK$8,0)),"")</f>
        <v/>
      </c>
      <c r="E208" s="86" t="str">
        <f>IFERROR(INDEX(DB_Typologies!$D$4:$AP$1445,MATCH($A$3,DB_Typologies!$AQ$4:$AQ$1445,0)+$A208,MATCH(E$3,TQoL_Indexes!$B$8:$AK$8,0)),"")</f>
        <v/>
      </c>
      <c r="F208" s="86" t="str">
        <f>IFERROR(INDEX(DB_Typologies!$D$4:$AP$1445,MATCH($A$3,DB_Typologies!$AQ$4:$AQ$1445,0)+$A208,MATCH(F$3,TQoL_Indexes!$B$8:$AK$8,0)),"")</f>
        <v/>
      </c>
      <c r="G208" s="86" t="str">
        <f>IFERROR(INDEX(DB_Typologies!$D$4:$AP$1445,MATCH($A$3,DB_Typologies!$AQ$4:$AQ$1445,0)+$A208,MATCH(G$3,TQoL_Indexes!$B$8:$AK$8,0)),"")</f>
        <v/>
      </c>
      <c r="H208" s="86" t="str">
        <f>IFERROR(INDEX(DB_Typologies!$D$4:$AP$1445,MATCH($A$3,DB_Typologies!$AQ$4:$AQ$1445,0)+$A208,MATCH(H$3,TQoL_Indexes!$B$8:$AK$8,0)),"")</f>
        <v/>
      </c>
      <c r="I208" s="86" t="str">
        <f>IFERROR(INDEX(DB_Typologies!$D$4:$AP$1445,MATCH($A$3,DB_Typologies!$AQ$4:$AQ$1445,0)+$A208,MATCH(I$3,TQoL_Indexes!$B$8:$AK$8,0)),"")</f>
        <v/>
      </c>
      <c r="J208" s="86" t="str">
        <f>IFERROR(INDEX(DB_Typologies!$D$4:$AP$1445,MATCH($A$3,DB_Typologies!$AQ$4:$AQ$1445,0)+$A208,MATCH(J$3,TQoL_Indexes!$B$8:$AK$8,0)),"")</f>
        <v/>
      </c>
      <c r="K208" s="86" t="str">
        <f>IFERROR(INDEX(DB_Typologies!$D$4:$AP$1445,MATCH($A$3,DB_Typologies!$AQ$4:$AQ$1445,0)+$A208,MATCH(K$3,TQoL_Indexes!$B$8:$AK$8,0)),"")</f>
        <v/>
      </c>
      <c r="L208" s="86" t="str">
        <f>IFERROR(INDEX(DB_Typologies!$D$4:$AP$1445,MATCH($A$3,DB_Typologies!$AQ$4:$AQ$1445,0)+$A208,MATCH(L$3,TQoL_Indexes!$B$8:$AK$8,0)),"")</f>
        <v/>
      </c>
      <c r="M208" s="86" t="str">
        <f>IFERROR(INDEX(DB_Typologies!$D$4:$AP$1445,MATCH($A$3,DB_Typologies!$AQ$4:$AQ$1445,0)+$A208,MATCH(M$3,TQoL_Indexes!$B$8:$AK$8,0)),"")</f>
        <v/>
      </c>
      <c r="N208" s="86" t="str">
        <f>IFERROR(INDEX(DB_Typologies!$D$4:$AP$1445,MATCH($A$3,DB_Typologies!$AQ$4:$AQ$1445,0)+$A208,MATCH(N$3,TQoL_Indexes!$B$8:$AK$8,0)),"")</f>
        <v/>
      </c>
      <c r="O208" s="86" t="str">
        <f>IFERROR(INDEX(DB_Typologies!$D$4:$AP$1445,MATCH($A$3,DB_Typologies!$AQ$4:$AQ$1445,0)+$A208,MATCH(O$3,TQoL_Indexes!$B$8:$AK$8,0)),"")</f>
        <v/>
      </c>
      <c r="P208" s="86" t="str">
        <f>IFERROR(INDEX(DB_Typologies!$D$4:$AP$1445,MATCH($A$3,DB_Typologies!$AQ$4:$AQ$1445,0)+$A208,MATCH(P$3,TQoL_Indexes!$B$8:$AK$8,0)),"")</f>
        <v/>
      </c>
      <c r="Q208" s="86" t="str">
        <f>IFERROR(INDEX(DB_Typologies!$D$4:$AP$1445,MATCH($A$3,DB_Typologies!$AQ$4:$AQ$1445,0)+$A208,MATCH(Q$3,TQoL_Indexes!$B$8:$AK$8,0)),"")</f>
        <v/>
      </c>
      <c r="R208" s="86" t="str">
        <f>IFERROR(INDEX(DB_Typologies!$D$4:$AP$1445,MATCH($A$3,DB_Typologies!$AQ$4:$AQ$1445,0)+$A208,MATCH(R$3,TQoL_Indexes!$B$8:$AK$8,0)),"")</f>
        <v/>
      </c>
      <c r="S208" s="86" t="str">
        <f>IFERROR(INDEX(DB_Typologies!$D$4:$AP$1445,MATCH($A$3,DB_Typologies!$AQ$4:$AQ$1445,0)+$A208,MATCH(S$3,TQoL_Indexes!$B$8:$AK$8,0)),"")</f>
        <v/>
      </c>
      <c r="T208" s="86" t="str">
        <f>IFERROR(INDEX(DB_Typologies!$D$4:$AP$1445,MATCH($A$3,DB_Typologies!$AQ$4:$AQ$1445,0)+$A208,MATCH(T$3,TQoL_Indexes!$B$8:$AK$8,0)),"")</f>
        <v/>
      </c>
      <c r="U208" s="86" t="str">
        <f>IFERROR(INDEX(DB_Typologies!$D$4:$AP$1445,MATCH($A$3,DB_Typologies!$AQ$4:$AQ$1445,0)+$A208,MATCH(U$3,TQoL_Indexes!$B$8:$AK$8,0)),"")</f>
        <v/>
      </c>
      <c r="V208" s="86" t="str">
        <f>IFERROR(INDEX(DB_Typologies!$D$4:$AP$1445,MATCH($A$3,DB_Typologies!$AQ$4:$AQ$1445,0)+$A208,MATCH(V$3,TQoL_Indexes!$B$8:$AK$8,0)),"")</f>
        <v/>
      </c>
      <c r="W208" s="86" t="str">
        <f>IFERROR(INDEX(DB_Typologies!$D$4:$AP$1445,MATCH($A$3,DB_Typologies!$AQ$4:$AQ$1445,0)+$A208,MATCH(W$3,TQoL_Indexes!$B$8:$AK$8,0)),"")</f>
        <v/>
      </c>
      <c r="X208" s="86" t="str">
        <f>IFERROR(INDEX(DB_Typologies!$D$4:$AP$1445,MATCH($A$3,DB_Typologies!$AQ$4:$AQ$1445,0)+$A208,MATCH(X$3,TQoL_Indexes!$B$8:$AK$8,0)),"")</f>
        <v/>
      </c>
      <c r="Y208" s="86" t="str">
        <f>IFERROR(INDEX(DB_Typologies!$D$4:$AP$1445,MATCH($A$3,DB_Typologies!$AQ$4:$AQ$1445,0)+$A208,MATCH(Y$3,TQoL_Indexes!$B$8:$AK$8,0)),"")</f>
        <v/>
      </c>
      <c r="Z208" s="86" t="str">
        <f>IFERROR(INDEX(DB_Typologies!$D$4:$AP$1445,MATCH($A$3,DB_Typologies!$AQ$4:$AQ$1445,0)+$A208,MATCH(Z$3,TQoL_Indexes!$B$8:$AK$8,0)),"")</f>
        <v/>
      </c>
      <c r="AA208" s="86" t="str">
        <f>IFERROR(INDEX(DB_Typologies!$D$4:$AP$1445,MATCH($A$3,DB_Typologies!$AQ$4:$AQ$1445,0)+$A208,MATCH(AA$3,TQoL_Indexes!$B$8:$AK$8,0)),"")</f>
        <v/>
      </c>
      <c r="AB208" s="86" t="str">
        <f>IFERROR(INDEX(DB_Typologies!$D$4:$AP$1445,MATCH($A$3,DB_Typologies!$AQ$4:$AQ$1445,0)+$A208,MATCH(AB$3,TQoL_Indexes!$B$8:$AK$8,0)),"")</f>
        <v/>
      </c>
      <c r="AC208" s="86" t="str">
        <f>IFERROR(INDEX(DB_Typologies!$D$4:$AP$1445,MATCH($A$3,DB_Typologies!$AQ$4:$AQ$1445,0)+$A208,MATCH(AC$3,TQoL_Indexes!$B$8:$AK$8,0)),"")</f>
        <v/>
      </c>
      <c r="AD208" s="86" t="str">
        <f>IFERROR(INDEX(DB_Typologies!$D$4:$AP$1445,MATCH($A$3,DB_Typologies!$AQ$4:$AQ$1445,0)+$A208,MATCH(AD$3,TQoL_Indexes!$B$8:$AK$8,0)),"")</f>
        <v/>
      </c>
      <c r="AE208" s="86" t="str">
        <f>IFERROR(INDEX(DB_Typologies!$D$4:$AP$1445,MATCH($A$3,DB_Typologies!$AQ$4:$AQ$1445,0)+$A208,MATCH(AE$3,TQoL_Indexes!$B$8:$AK$8,0)),"")</f>
        <v/>
      </c>
      <c r="AF208" s="86" t="str">
        <f>IFERROR(INDEX(DB_Typologies!$D$4:$AP$1445,MATCH($A$3,DB_Typologies!$AQ$4:$AQ$1445,0)+$A208,MATCH(AF$3,TQoL_Indexes!$B$8:$AK$8,0)),"")</f>
        <v/>
      </c>
      <c r="AG208" s="86" t="str">
        <f>IFERROR(INDEX(DB_Typologies!$D$4:$AP$1445,MATCH($A$3,DB_Typologies!$AQ$4:$AQ$1445,0)+$A208,MATCH(AG$3,TQoL_Indexes!$B$8:$AK$8,0)),"")</f>
        <v/>
      </c>
      <c r="AH208" s="86" t="str">
        <f>IFERROR(INDEX(DB_Typologies!$D$4:$AP$1445,MATCH($A$3,DB_Typologies!$AQ$4:$AQ$1445,0)+$A208,MATCH(AH$3,TQoL_Indexes!$B$8:$AK$8,0)),"")</f>
        <v/>
      </c>
      <c r="AI208" s="86" t="str">
        <f>IFERROR(INDEX(DB_Typologies!$D$4:$AP$1445,MATCH($A$3,DB_Typologies!$AQ$4:$AQ$1445,0)+$A208,MATCH(AI$3,TQoL_Indexes!$B$8:$AK$8,0)),"")</f>
        <v/>
      </c>
      <c r="AJ208" s="86" t="str">
        <f>IFERROR(INDEX(DB_Typologies!$D$4:$AP$1445,MATCH($A$3,DB_Typologies!$AQ$4:$AQ$1445,0)+$A208,MATCH(AJ$3,TQoL_Indexes!$B$8:$AK$8,0)),"")</f>
        <v/>
      </c>
      <c r="AK208" s="86" t="str">
        <f>IFERROR(INDEX(DB_Typologies!$D$4:$AP$1445,MATCH($A$3,DB_Typologies!$AQ$4:$AQ$1445,0)+$A208,MATCH(AK$3,TQoL_Indexes!$B$8:$AK$8,0)),"")</f>
        <v/>
      </c>
      <c r="AL208" s="86" t="str">
        <f>IFERROR(INDEX(DB_Typologies!$D$4:$AP$1445,MATCH($A$3,DB_Typologies!$AQ$4:$AQ$1445,0)+$A208,MATCH(AL$3,TQoL_Indexes!$B$8:$AK$8,0)),"")</f>
        <v/>
      </c>
      <c r="AM208" s="87" t="str">
        <f>IFERROR(INDEX(DB_Typologies!$D$4:$AP$1445,MATCH($A$3,DB_Typologies!$AQ$4:$AQ$1445,0)+$A208,MATCH(AM$3,TQoL_Indexes!$B$8:$AK$8,0)),"")</f>
        <v/>
      </c>
    </row>
    <row r="209" spans="1:39">
      <c r="A209" s="58" t="str">
        <f>IFERROR(IF(A208+1&lt;COUNTIF(DB_Typologies!$AQ$4:$AQ$1445,$A$3),A208+1,""),"")</f>
        <v/>
      </c>
      <c r="B209" s="120" t="str">
        <f>IFERROR(INDEX(DB_Typologies!$D$4:$AP$1445,MATCH($A$3,DB_Typologies!$AQ$4:$AQ$1445,0)+$A209,MATCH(B$3,TQoL_Indexes!$B$8:$AK$8,0)),"")</f>
        <v/>
      </c>
      <c r="C209" s="86" t="str">
        <f>IFERROR(INDEX(DB_Typologies!$D$4:$AP$1445,MATCH($A$3,DB_Typologies!$AQ$4:$AQ$1445,0)+$A209,MATCH(C$3,TQoL_Indexes!$B$8:$AK$8,0)),"")</f>
        <v/>
      </c>
      <c r="D209" s="87" t="str">
        <f>IFERROR(INDEX(DB_Typologies!$D$4:$AP$1445,MATCH($A$3,DB_Typologies!$AQ$4:$AQ$1445,0)+$A209,MATCH(D$3,TQoL_Indexes!$B$8:$AK$8,0)),"")</f>
        <v/>
      </c>
      <c r="E209" s="86" t="str">
        <f>IFERROR(INDEX(DB_Typologies!$D$4:$AP$1445,MATCH($A$3,DB_Typologies!$AQ$4:$AQ$1445,0)+$A209,MATCH(E$3,TQoL_Indexes!$B$8:$AK$8,0)),"")</f>
        <v/>
      </c>
      <c r="F209" s="86" t="str">
        <f>IFERROR(INDEX(DB_Typologies!$D$4:$AP$1445,MATCH($A$3,DB_Typologies!$AQ$4:$AQ$1445,0)+$A209,MATCH(F$3,TQoL_Indexes!$B$8:$AK$8,0)),"")</f>
        <v/>
      </c>
      <c r="G209" s="86" t="str">
        <f>IFERROR(INDEX(DB_Typologies!$D$4:$AP$1445,MATCH($A$3,DB_Typologies!$AQ$4:$AQ$1445,0)+$A209,MATCH(G$3,TQoL_Indexes!$B$8:$AK$8,0)),"")</f>
        <v/>
      </c>
      <c r="H209" s="86" t="str">
        <f>IFERROR(INDEX(DB_Typologies!$D$4:$AP$1445,MATCH($A$3,DB_Typologies!$AQ$4:$AQ$1445,0)+$A209,MATCH(H$3,TQoL_Indexes!$B$8:$AK$8,0)),"")</f>
        <v/>
      </c>
      <c r="I209" s="86" t="str">
        <f>IFERROR(INDEX(DB_Typologies!$D$4:$AP$1445,MATCH($A$3,DB_Typologies!$AQ$4:$AQ$1445,0)+$A209,MATCH(I$3,TQoL_Indexes!$B$8:$AK$8,0)),"")</f>
        <v/>
      </c>
      <c r="J209" s="86" t="str">
        <f>IFERROR(INDEX(DB_Typologies!$D$4:$AP$1445,MATCH($A$3,DB_Typologies!$AQ$4:$AQ$1445,0)+$A209,MATCH(J$3,TQoL_Indexes!$B$8:$AK$8,0)),"")</f>
        <v/>
      </c>
      <c r="K209" s="86" t="str">
        <f>IFERROR(INDEX(DB_Typologies!$D$4:$AP$1445,MATCH($A$3,DB_Typologies!$AQ$4:$AQ$1445,0)+$A209,MATCH(K$3,TQoL_Indexes!$B$8:$AK$8,0)),"")</f>
        <v/>
      </c>
      <c r="L209" s="86" t="str">
        <f>IFERROR(INDEX(DB_Typologies!$D$4:$AP$1445,MATCH($A$3,DB_Typologies!$AQ$4:$AQ$1445,0)+$A209,MATCH(L$3,TQoL_Indexes!$B$8:$AK$8,0)),"")</f>
        <v/>
      </c>
      <c r="M209" s="86" t="str">
        <f>IFERROR(INDEX(DB_Typologies!$D$4:$AP$1445,MATCH($A$3,DB_Typologies!$AQ$4:$AQ$1445,0)+$A209,MATCH(M$3,TQoL_Indexes!$B$8:$AK$8,0)),"")</f>
        <v/>
      </c>
      <c r="N209" s="86" t="str">
        <f>IFERROR(INDEX(DB_Typologies!$D$4:$AP$1445,MATCH($A$3,DB_Typologies!$AQ$4:$AQ$1445,0)+$A209,MATCH(N$3,TQoL_Indexes!$B$8:$AK$8,0)),"")</f>
        <v/>
      </c>
      <c r="O209" s="86" t="str">
        <f>IFERROR(INDEX(DB_Typologies!$D$4:$AP$1445,MATCH($A$3,DB_Typologies!$AQ$4:$AQ$1445,0)+$A209,MATCH(O$3,TQoL_Indexes!$B$8:$AK$8,0)),"")</f>
        <v/>
      </c>
      <c r="P209" s="86" t="str">
        <f>IFERROR(INDEX(DB_Typologies!$D$4:$AP$1445,MATCH($A$3,DB_Typologies!$AQ$4:$AQ$1445,0)+$A209,MATCH(P$3,TQoL_Indexes!$B$8:$AK$8,0)),"")</f>
        <v/>
      </c>
      <c r="Q209" s="86" t="str">
        <f>IFERROR(INDEX(DB_Typologies!$D$4:$AP$1445,MATCH($A$3,DB_Typologies!$AQ$4:$AQ$1445,0)+$A209,MATCH(Q$3,TQoL_Indexes!$B$8:$AK$8,0)),"")</f>
        <v/>
      </c>
      <c r="R209" s="86" t="str">
        <f>IFERROR(INDEX(DB_Typologies!$D$4:$AP$1445,MATCH($A$3,DB_Typologies!$AQ$4:$AQ$1445,0)+$A209,MATCH(R$3,TQoL_Indexes!$B$8:$AK$8,0)),"")</f>
        <v/>
      </c>
      <c r="S209" s="86" t="str">
        <f>IFERROR(INDEX(DB_Typologies!$D$4:$AP$1445,MATCH($A$3,DB_Typologies!$AQ$4:$AQ$1445,0)+$A209,MATCH(S$3,TQoL_Indexes!$B$8:$AK$8,0)),"")</f>
        <v/>
      </c>
      <c r="T209" s="86" t="str">
        <f>IFERROR(INDEX(DB_Typologies!$D$4:$AP$1445,MATCH($A$3,DB_Typologies!$AQ$4:$AQ$1445,0)+$A209,MATCH(T$3,TQoL_Indexes!$B$8:$AK$8,0)),"")</f>
        <v/>
      </c>
      <c r="U209" s="86" t="str">
        <f>IFERROR(INDEX(DB_Typologies!$D$4:$AP$1445,MATCH($A$3,DB_Typologies!$AQ$4:$AQ$1445,0)+$A209,MATCH(U$3,TQoL_Indexes!$B$8:$AK$8,0)),"")</f>
        <v/>
      </c>
      <c r="V209" s="86" t="str">
        <f>IFERROR(INDEX(DB_Typologies!$D$4:$AP$1445,MATCH($A$3,DB_Typologies!$AQ$4:$AQ$1445,0)+$A209,MATCH(V$3,TQoL_Indexes!$B$8:$AK$8,0)),"")</f>
        <v/>
      </c>
      <c r="W209" s="86" t="str">
        <f>IFERROR(INDEX(DB_Typologies!$D$4:$AP$1445,MATCH($A$3,DB_Typologies!$AQ$4:$AQ$1445,0)+$A209,MATCH(W$3,TQoL_Indexes!$B$8:$AK$8,0)),"")</f>
        <v/>
      </c>
      <c r="X209" s="86" t="str">
        <f>IFERROR(INDEX(DB_Typologies!$D$4:$AP$1445,MATCH($A$3,DB_Typologies!$AQ$4:$AQ$1445,0)+$A209,MATCH(X$3,TQoL_Indexes!$B$8:$AK$8,0)),"")</f>
        <v/>
      </c>
      <c r="Y209" s="86" t="str">
        <f>IFERROR(INDEX(DB_Typologies!$D$4:$AP$1445,MATCH($A$3,DB_Typologies!$AQ$4:$AQ$1445,0)+$A209,MATCH(Y$3,TQoL_Indexes!$B$8:$AK$8,0)),"")</f>
        <v/>
      </c>
      <c r="Z209" s="86" t="str">
        <f>IFERROR(INDEX(DB_Typologies!$D$4:$AP$1445,MATCH($A$3,DB_Typologies!$AQ$4:$AQ$1445,0)+$A209,MATCH(Z$3,TQoL_Indexes!$B$8:$AK$8,0)),"")</f>
        <v/>
      </c>
      <c r="AA209" s="86" t="str">
        <f>IFERROR(INDEX(DB_Typologies!$D$4:$AP$1445,MATCH($A$3,DB_Typologies!$AQ$4:$AQ$1445,0)+$A209,MATCH(AA$3,TQoL_Indexes!$B$8:$AK$8,0)),"")</f>
        <v/>
      </c>
      <c r="AB209" s="86" t="str">
        <f>IFERROR(INDEX(DB_Typologies!$D$4:$AP$1445,MATCH($A$3,DB_Typologies!$AQ$4:$AQ$1445,0)+$A209,MATCH(AB$3,TQoL_Indexes!$B$8:$AK$8,0)),"")</f>
        <v/>
      </c>
      <c r="AC209" s="86" t="str">
        <f>IFERROR(INDEX(DB_Typologies!$D$4:$AP$1445,MATCH($A$3,DB_Typologies!$AQ$4:$AQ$1445,0)+$A209,MATCH(AC$3,TQoL_Indexes!$B$8:$AK$8,0)),"")</f>
        <v/>
      </c>
      <c r="AD209" s="86" t="str">
        <f>IFERROR(INDEX(DB_Typologies!$D$4:$AP$1445,MATCH($A$3,DB_Typologies!$AQ$4:$AQ$1445,0)+$A209,MATCH(AD$3,TQoL_Indexes!$B$8:$AK$8,0)),"")</f>
        <v/>
      </c>
      <c r="AE209" s="86" t="str">
        <f>IFERROR(INDEX(DB_Typologies!$D$4:$AP$1445,MATCH($A$3,DB_Typologies!$AQ$4:$AQ$1445,0)+$A209,MATCH(AE$3,TQoL_Indexes!$B$8:$AK$8,0)),"")</f>
        <v/>
      </c>
      <c r="AF209" s="86" t="str">
        <f>IFERROR(INDEX(DB_Typologies!$D$4:$AP$1445,MATCH($A$3,DB_Typologies!$AQ$4:$AQ$1445,0)+$A209,MATCH(AF$3,TQoL_Indexes!$B$8:$AK$8,0)),"")</f>
        <v/>
      </c>
      <c r="AG209" s="86" t="str">
        <f>IFERROR(INDEX(DB_Typologies!$D$4:$AP$1445,MATCH($A$3,DB_Typologies!$AQ$4:$AQ$1445,0)+$A209,MATCH(AG$3,TQoL_Indexes!$B$8:$AK$8,0)),"")</f>
        <v/>
      </c>
      <c r="AH209" s="86" t="str">
        <f>IFERROR(INDEX(DB_Typologies!$D$4:$AP$1445,MATCH($A$3,DB_Typologies!$AQ$4:$AQ$1445,0)+$A209,MATCH(AH$3,TQoL_Indexes!$B$8:$AK$8,0)),"")</f>
        <v/>
      </c>
      <c r="AI209" s="86" t="str">
        <f>IFERROR(INDEX(DB_Typologies!$D$4:$AP$1445,MATCH($A$3,DB_Typologies!$AQ$4:$AQ$1445,0)+$A209,MATCH(AI$3,TQoL_Indexes!$B$8:$AK$8,0)),"")</f>
        <v/>
      </c>
      <c r="AJ209" s="86" t="str">
        <f>IFERROR(INDEX(DB_Typologies!$D$4:$AP$1445,MATCH($A$3,DB_Typologies!$AQ$4:$AQ$1445,0)+$A209,MATCH(AJ$3,TQoL_Indexes!$B$8:$AK$8,0)),"")</f>
        <v/>
      </c>
      <c r="AK209" s="86" t="str">
        <f>IFERROR(INDEX(DB_Typologies!$D$4:$AP$1445,MATCH($A$3,DB_Typologies!$AQ$4:$AQ$1445,0)+$A209,MATCH(AK$3,TQoL_Indexes!$B$8:$AK$8,0)),"")</f>
        <v/>
      </c>
      <c r="AL209" s="86" t="str">
        <f>IFERROR(INDEX(DB_Typologies!$D$4:$AP$1445,MATCH($A$3,DB_Typologies!$AQ$4:$AQ$1445,0)+$A209,MATCH(AL$3,TQoL_Indexes!$B$8:$AK$8,0)),"")</f>
        <v/>
      </c>
      <c r="AM209" s="87" t="str">
        <f>IFERROR(INDEX(DB_Typologies!$D$4:$AP$1445,MATCH($A$3,DB_Typologies!$AQ$4:$AQ$1445,0)+$A209,MATCH(AM$3,TQoL_Indexes!$B$8:$AK$8,0)),"")</f>
        <v/>
      </c>
    </row>
    <row r="210" spans="1:39">
      <c r="A210" s="58" t="str">
        <f>IFERROR(IF(A209+1&lt;COUNTIF(DB_Typologies!$AQ$4:$AQ$1445,$A$3),A209+1,""),"")</f>
        <v/>
      </c>
      <c r="B210" s="120" t="str">
        <f>IFERROR(INDEX(DB_Typologies!$D$4:$AP$1445,MATCH($A$3,DB_Typologies!$AQ$4:$AQ$1445,0)+$A210,MATCH(B$3,TQoL_Indexes!$B$8:$AK$8,0)),"")</f>
        <v/>
      </c>
      <c r="C210" s="86" t="str">
        <f>IFERROR(INDEX(DB_Typologies!$D$4:$AP$1445,MATCH($A$3,DB_Typologies!$AQ$4:$AQ$1445,0)+$A210,MATCH(C$3,TQoL_Indexes!$B$8:$AK$8,0)),"")</f>
        <v/>
      </c>
      <c r="D210" s="87" t="str">
        <f>IFERROR(INDEX(DB_Typologies!$D$4:$AP$1445,MATCH($A$3,DB_Typologies!$AQ$4:$AQ$1445,0)+$A210,MATCH(D$3,TQoL_Indexes!$B$8:$AK$8,0)),"")</f>
        <v/>
      </c>
      <c r="E210" s="86" t="str">
        <f>IFERROR(INDEX(DB_Typologies!$D$4:$AP$1445,MATCH($A$3,DB_Typologies!$AQ$4:$AQ$1445,0)+$A210,MATCH(E$3,TQoL_Indexes!$B$8:$AK$8,0)),"")</f>
        <v/>
      </c>
      <c r="F210" s="86" t="str">
        <f>IFERROR(INDEX(DB_Typologies!$D$4:$AP$1445,MATCH($A$3,DB_Typologies!$AQ$4:$AQ$1445,0)+$A210,MATCH(F$3,TQoL_Indexes!$B$8:$AK$8,0)),"")</f>
        <v/>
      </c>
      <c r="G210" s="86" t="str">
        <f>IFERROR(INDEX(DB_Typologies!$D$4:$AP$1445,MATCH($A$3,DB_Typologies!$AQ$4:$AQ$1445,0)+$A210,MATCH(G$3,TQoL_Indexes!$B$8:$AK$8,0)),"")</f>
        <v/>
      </c>
      <c r="H210" s="86" t="str">
        <f>IFERROR(INDEX(DB_Typologies!$D$4:$AP$1445,MATCH($A$3,DB_Typologies!$AQ$4:$AQ$1445,0)+$A210,MATCH(H$3,TQoL_Indexes!$B$8:$AK$8,0)),"")</f>
        <v/>
      </c>
      <c r="I210" s="86" t="str">
        <f>IFERROR(INDEX(DB_Typologies!$D$4:$AP$1445,MATCH($A$3,DB_Typologies!$AQ$4:$AQ$1445,0)+$A210,MATCH(I$3,TQoL_Indexes!$B$8:$AK$8,0)),"")</f>
        <v/>
      </c>
      <c r="J210" s="86" t="str">
        <f>IFERROR(INDEX(DB_Typologies!$D$4:$AP$1445,MATCH($A$3,DB_Typologies!$AQ$4:$AQ$1445,0)+$A210,MATCH(J$3,TQoL_Indexes!$B$8:$AK$8,0)),"")</f>
        <v/>
      </c>
      <c r="K210" s="86" t="str">
        <f>IFERROR(INDEX(DB_Typologies!$D$4:$AP$1445,MATCH($A$3,DB_Typologies!$AQ$4:$AQ$1445,0)+$A210,MATCH(K$3,TQoL_Indexes!$B$8:$AK$8,0)),"")</f>
        <v/>
      </c>
      <c r="L210" s="86" t="str">
        <f>IFERROR(INDEX(DB_Typologies!$D$4:$AP$1445,MATCH($A$3,DB_Typologies!$AQ$4:$AQ$1445,0)+$A210,MATCH(L$3,TQoL_Indexes!$B$8:$AK$8,0)),"")</f>
        <v/>
      </c>
      <c r="M210" s="86" t="str">
        <f>IFERROR(INDEX(DB_Typologies!$D$4:$AP$1445,MATCH($A$3,DB_Typologies!$AQ$4:$AQ$1445,0)+$A210,MATCH(M$3,TQoL_Indexes!$B$8:$AK$8,0)),"")</f>
        <v/>
      </c>
      <c r="N210" s="86" t="str">
        <f>IFERROR(INDEX(DB_Typologies!$D$4:$AP$1445,MATCH($A$3,DB_Typologies!$AQ$4:$AQ$1445,0)+$A210,MATCH(N$3,TQoL_Indexes!$B$8:$AK$8,0)),"")</f>
        <v/>
      </c>
      <c r="O210" s="86" t="str">
        <f>IFERROR(INDEX(DB_Typologies!$D$4:$AP$1445,MATCH($A$3,DB_Typologies!$AQ$4:$AQ$1445,0)+$A210,MATCH(O$3,TQoL_Indexes!$B$8:$AK$8,0)),"")</f>
        <v/>
      </c>
      <c r="P210" s="86" t="str">
        <f>IFERROR(INDEX(DB_Typologies!$D$4:$AP$1445,MATCH($A$3,DB_Typologies!$AQ$4:$AQ$1445,0)+$A210,MATCH(P$3,TQoL_Indexes!$B$8:$AK$8,0)),"")</f>
        <v/>
      </c>
      <c r="Q210" s="86" t="str">
        <f>IFERROR(INDEX(DB_Typologies!$D$4:$AP$1445,MATCH($A$3,DB_Typologies!$AQ$4:$AQ$1445,0)+$A210,MATCH(Q$3,TQoL_Indexes!$B$8:$AK$8,0)),"")</f>
        <v/>
      </c>
      <c r="R210" s="86" t="str">
        <f>IFERROR(INDEX(DB_Typologies!$D$4:$AP$1445,MATCH($A$3,DB_Typologies!$AQ$4:$AQ$1445,0)+$A210,MATCH(R$3,TQoL_Indexes!$B$8:$AK$8,0)),"")</f>
        <v/>
      </c>
      <c r="S210" s="86" t="str">
        <f>IFERROR(INDEX(DB_Typologies!$D$4:$AP$1445,MATCH($A$3,DB_Typologies!$AQ$4:$AQ$1445,0)+$A210,MATCH(S$3,TQoL_Indexes!$B$8:$AK$8,0)),"")</f>
        <v/>
      </c>
      <c r="T210" s="86" t="str">
        <f>IFERROR(INDEX(DB_Typologies!$D$4:$AP$1445,MATCH($A$3,DB_Typologies!$AQ$4:$AQ$1445,0)+$A210,MATCH(T$3,TQoL_Indexes!$B$8:$AK$8,0)),"")</f>
        <v/>
      </c>
      <c r="U210" s="86" t="str">
        <f>IFERROR(INDEX(DB_Typologies!$D$4:$AP$1445,MATCH($A$3,DB_Typologies!$AQ$4:$AQ$1445,0)+$A210,MATCH(U$3,TQoL_Indexes!$B$8:$AK$8,0)),"")</f>
        <v/>
      </c>
      <c r="V210" s="86" t="str">
        <f>IFERROR(INDEX(DB_Typologies!$D$4:$AP$1445,MATCH($A$3,DB_Typologies!$AQ$4:$AQ$1445,0)+$A210,MATCH(V$3,TQoL_Indexes!$B$8:$AK$8,0)),"")</f>
        <v/>
      </c>
      <c r="W210" s="86" t="str">
        <f>IFERROR(INDEX(DB_Typologies!$D$4:$AP$1445,MATCH($A$3,DB_Typologies!$AQ$4:$AQ$1445,0)+$A210,MATCH(W$3,TQoL_Indexes!$B$8:$AK$8,0)),"")</f>
        <v/>
      </c>
      <c r="X210" s="86" t="str">
        <f>IFERROR(INDEX(DB_Typologies!$D$4:$AP$1445,MATCH($A$3,DB_Typologies!$AQ$4:$AQ$1445,0)+$A210,MATCH(X$3,TQoL_Indexes!$B$8:$AK$8,0)),"")</f>
        <v/>
      </c>
      <c r="Y210" s="86" t="str">
        <f>IFERROR(INDEX(DB_Typologies!$D$4:$AP$1445,MATCH($A$3,DB_Typologies!$AQ$4:$AQ$1445,0)+$A210,MATCH(Y$3,TQoL_Indexes!$B$8:$AK$8,0)),"")</f>
        <v/>
      </c>
      <c r="Z210" s="86" t="str">
        <f>IFERROR(INDEX(DB_Typologies!$D$4:$AP$1445,MATCH($A$3,DB_Typologies!$AQ$4:$AQ$1445,0)+$A210,MATCH(Z$3,TQoL_Indexes!$B$8:$AK$8,0)),"")</f>
        <v/>
      </c>
      <c r="AA210" s="86" t="str">
        <f>IFERROR(INDEX(DB_Typologies!$D$4:$AP$1445,MATCH($A$3,DB_Typologies!$AQ$4:$AQ$1445,0)+$A210,MATCH(AA$3,TQoL_Indexes!$B$8:$AK$8,0)),"")</f>
        <v/>
      </c>
      <c r="AB210" s="86" t="str">
        <f>IFERROR(INDEX(DB_Typologies!$D$4:$AP$1445,MATCH($A$3,DB_Typologies!$AQ$4:$AQ$1445,0)+$A210,MATCH(AB$3,TQoL_Indexes!$B$8:$AK$8,0)),"")</f>
        <v/>
      </c>
      <c r="AC210" s="86" t="str">
        <f>IFERROR(INDEX(DB_Typologies!$D$4:$AP$1445,MATCH($A$3,DB_Typologies!$AQ$4:$AQ$1445,0)+$A210,MATCH(AC$3,TQoL_Indexes!$B$8:$AK$8,0)),"")</f>
        <v/>
      </c>
      <c r="AD210" s="86" t="str">
        <f>IFERROR(INDEX(DB_Typologies!$D$4:$AP$1445,MATCH($A$3,DB_Typologies!$AQ$4:$AQ$1445,0)+$A210,MATCH(AD$3,TQoL_Indexes!$B$8:$AK$8,0)),"")</f>
        <v/>
      </c>
      <c r="AE210" s="86" t="str">
        <f>IFERROR(INDEX(DB_Typologies!$D$4:$AP$1445,MATCH($A$3,DB_Typologies!$AQ$4:$AQ$1445,0)+$A210,MATCH(AE$3,TQoL_Indexes!$B$8:$AK$8,0)),"")</f>
        <v/>
      </c>
      <c r="AF210" s="86" t="str">
        <f>IFERROR(INDEX(DB_Typologies!$D$4:$AP$1445,MATCH($A$3,DB_Typologies!$AQ$4:$AQ$1445,0)+$A210,MATCH(AF$3,TQoL_Indexes!$B$8:$AK$8,0)),"")</f>
        <v/>
      </c>
      <c r="AG210" s="86" t="str">
        <f>IFERROR(INDEX(DB_Typologies!$D$4:$AP$1445,MATCH($A$3,DB_Typologies!$AQ$4:$AQ$1445,0)+$A210,MATCH(AG$3,TQoL_Indexes!$B$8:$AK$8,0)),"")</f>
        <v/>
      </c>
      <c r="AH210" s="86" t="str">
        <f>IFERROR(INDEX(DB_Typologies!$D$4:$AP$1445,MATCH($A$3,DB_Typologies!$AQ$4:$AQ$1445,0)+$A210,MATCH(AH$3,TQoL_Indexes!$B$8:$AK$8,0)),"")</f>
        <v/>
      </c>
      <c r="AI210" s="86" t="str">
        <f>IFERROR(INDEX(DB_Typologies!$D$4:$AP$1445,MATCH($A$3,DB_Typologies!$AQ$4:$AQ$1445,0)+$A210,MATCH(AI$3,TQoL_Indexes!$B$8:$AK$8,0)),"")</f>
        <v/>
      </c>
      <c r="AJ210" s="86" t="str">
        <f>IFERROR(INDEX(DB_Typologies!$D$4:$AP$1445,MATCH($A$3,DB_Typologies!$AQ$4:$AQ$1445,0)+$A210,MATCH(AJ$3,TQoL_Indexes!$B$8:$AK$8,0)),"")</f>
        <v/>
      </c>
      <c r="AK210" s="86" t="str">
        <f>IFERROR(INDEX(DB_Typologies!$D$4:$AP$1445,MATCH($A$3,DB_Typologies!$AQ$4:$AQ$1445,0)+$A210,MATCH(AK$3,TQoL_Indexes!$B$8:$AK$8,0)),"")</f>
        <v/>
      </c>
      <c r="AL210" s="86" t="str">
        <f>IFERROR(INDEX(DB_Typologies!$D$4:$AP$1445,MATCH($A$3,DB_Typologies!$AQ$4:$AQ$1445,0)+$A210,MATCH(AL$3,TQoL_Indexes!$B$8:$AK$8,0)),"")</f>
        <v/>
      </c>
      <c r="AM210" s="87" t="str">
        <f>IFERROR(INDEX(DB_Typologies!$D$4:$AP$1445,MATCH($A$3,DB_Typologies!$AQ$4:$AQ$1445,0)+$A210,MATCH(AM$3,TQoL_Indexes!$B$8:$AK$8,0)),"")</f>
        <v/>
      </c>
    </row>
    <row r="211" spans="1:39">
      <c r="A211" s="58" t="str">
        <f>IFERROR(IF(A210+1&lt;COUNTIF(DB_Typologies!$AQ$4:$AQ$1445,$A$3),A210+1,""),"")</f>
        <v/>
      </c>
      <c r="B211" s="120" t="str">
        <f>IFERROR(INDEX(DB_Typologies!$D$4:$AP$1445,MATCH($A$3,DB_Typologies!$AQ$4:$AQ$1445,0)+$A211,MATCH(B$3,TQoL_Indexes!$B$8:$AK$8,0)),"")</f>
        <v/>
      </c>
      <c r="C211" s="86" t="str">
        <f>IFERROR(INDEX(DB_Typologies!$D$4:$AP$1445,MATCH($A$3,DB_Typologies!$AQ$4:$AQ$1445,0)+$A211,MATCH(C$3,TQoL_Indexes!$B$8:$AK$8,0)),"")</f>
        <v/>
      </c>
      <c r="D211" s="87" t="str">
        <f>IFERROR(INDEX(DB_Typologies!$D$4:$AP$1445,MATCH($A$3,DB_Typologies!$AQ$4:$AQ$1445,0)+$A211,MATCH(D$3,TQoL_Indexes!$B$8:$AK$8,0)),"")</f>
        <v/>
      </c>
      <c r="E211" s="86" t="str">
        <f>IFERROR(INDEX(DB_Typologies!$D$4:$AP$1445,MATCH($A$3,DB_Typologies!$AQ$4:$AQ$1445,0)+$A211,MATCH(E$3,TQoL_Indexes!$B$8:$AK$8,0)),"")</f>
        <v/>
      </c>
      <c r="F211" s="86" t="str">
        <f>IFERROR(INDEX(DB_Typologies!$D$4:$AP$1445,MATCH($A$3,DB_Typologies!$AQ$4:$AQ$1445,0)+$A211,MATCH(F$3,TQoL_Indexes!$B$8:$AK$8,0)),"")</f>
        <v/>
      </c>
      <c r="G211" s="86" t="str">
        <f>IFERROR(INDEX(DB_Typologies!$D$4:$AP$1445,MATCH($A$3,DB_Typologies!$AQ$4:$AQ$1445,0)+$A211,MATCH(G$3,TQoL_Indexes!$B$8:$AK$8,0)),"")</f>
        <v/>
      </c>
      <c r="H211" s="86" t="str">
        <f>IFERROR(INDEX(DB_Typologies!$D$4:$AP$1445,MATCH($A$3,DB_Typologies!$AQ$4:$AQ$1445,0)+$A211,MATCH(H$3,TQoL_Indexes!$B$8:$AK$8,0)),"")</f>
        <v/>
      </c>
      <c r="I211" s="86" t="str">
        <f>IFERROR(INDEX(DB_Typologies!$D$4:$AP$1445,MATCH($A$3,DB_Typologies!$AQ$4:$AQ$1445,0)+$A211,MATCH(I$3,TQoL_Indexes!$B$8:$AK$8,0)),"")</f>
        <v/>
      </c>
      <c r="J211" s="86" t="str">
        <f>IFERROR(INDEX(DB_Typologies!$D$4:$AP$1445,MATCH($A$3,DB_Typologies!$AQ$4:$AQ$1445,0)+$A211,MATCH(J$3,TQoL_Indexes!$B$8:$AK$8,0)),"")</f>
        <v/>
      </c>
      <c r="K211" s="86" t="str">
        <f>IFERROR(INDEX(DB_Typologies!$D$4:$AP$1445,MATCH($A$3,DB_Typologies!$AQ$4:$AQ$1445,0)+$A211,MATCH(K$3,TQoL_Indexes!$B$8:$AK$8,0)),"")</f>
        <v/>
      </c>
      <c r="L211" s="86" t="str">
        <f>IFERROR(INDEX(DB_Typologies!$D$4:$AP$1445,MATCH($A$3,DB_Typologies!$AQ$4:$AQ$1445,0)+$A211,MATCH(L$3,TQoL_Indexes!$B$8:$AK$8,0)),"")</f>
        <v/>
      </c>
      <c r="M211" s="86" t="str">
        <f>IFERROR(INDEX(DB_Typologies!$D$4:$AP$1445,MATCH($A$3,DB_Typologies!$AQ$4:$AQ$1445,0)+$A211,MATCH(M$3,TQoL_Indexes!$B$8:$AK$8,0)),"")</f>
        <v/>
      </c>
      <c r="N211" s="86" t="str">
        <f>IFERROR(INDEX(DB_Typologies!$D$4:$AP$1445,MATCH($A$3,DB_Typologies!$AQ$4:$AQ$1445,0)+$A211,MATCH(N$3,TQoL_Indexes!$B$8:$AK$8,0)),"")</f>
        <v/>
      </c>
      <c r="O211" s="86" t="str">
        <f>IFERROR(INDEX(DB_Typologies!$D$4:$AP$1445,MATCH($A$3,DB_Typologies!$AQ$4:$AQ$1445,0)+$A211,MATCH(O$3,TQoL_Indexes!$B$8:$AK$8,0)),"")</f>
        <v/>
      </c>
      <c r="P211" s="86" t="str">
        <f>IFERROR(INDEX(DB_Typologies!$D$4:$AP$1445,MATCH($A$3,DB_Typologies!$AQ$4:$AQ$1445,0)+$A211,MATCH(P$3,TQoL_Indexes!$B$8:$AK$8,0)),"")</f>
        <v/>
      </c>
      <c r="Q211" s="86" t="str">
        <f>IFERROR(INDEX(DB_Typologies!$D$4:$AP$1445,MATCH($A$3,DB_Typologies!$AQ$4:$AQ$1445,0)+$A211,MATCH(Q$3,TQoL_Indexes!$B$8:$AK$8,0)),"")</f>
        <v/>
      </c>
      <c r="R211" s="86" t="str">
        <f>IFERROR(INDEX(DB_Typologies!$D$4:$AP$1445,MATCH($A$3,DB_Typologies!$AQ$4:$AQ$1445,0)+$A211,MATCH(R$3,TQoL_Indexes!$B$8:$AK$8,0)),"")</f>
        <v/>
      </c>
      <c r="S211" s="86" t="str">
        <f>IFERROR(INDEX(DB_Typologies!$D$4:$AP$1445,MATCH($A$3,DB_Typologies!$AQ$4:$AQ$1445,0)+$A211,MATCH(S$3,TQoL_Indexes!$B$8:$AK$8,0)),"")</f>
        <v/>
      </c>
      <c r="T211" s="86" t="str">
        <f>IFERROR(INDEX(DB_Typologies!$D$4:$AP$1445,MATCH($A$3,DB_Typologies!$AQ$4:$AQ$1445,0)+$A211,MATCH(T$3,TQoL_Indexes!$B$8:$AK$8,0)),"")</f>
        <v/>
      </c>
      <c r="U211" s="86" t="str">
        <f>IFERROR(INDEX(DB_Typologies!$D$4:$AP$1445,MATCH($A$3,DB_Typologies!$AQ$4:$AQ$1445,0)+$A211,MATCH(U$3,TQoL_Indexes!$B$8:$AK$8,0)),"")</f>
        <v/>
      </c>
      <c r="V211" s="86" t="str">
        <f>IFERROR(INDEX(DB_Typologies!$D$4:$AP$1445,MATCH($A$3,DB_Typologies!$AQ$4:$AQ$1445,0)+$A211,MATCH(V$3,TQoL_Indexes!$B$8:$AK$8,0)),"")</f>
        <v/>
      </c>
      <c r="W211" s="86" t="str">
        <f>IFERROR(INDEX(DB_Typologies!$D$4:$AP$1445,MATCH($A$3,DB_Typologies!$AQ$4:$AQ$1445,0)+$A211,MATCH(W$3,TQoL_Indexes!$B$8:$AK$8,0)),"")</f>
        <v/>
      </c>
      <c r="X211" s="86" t="str">
        <f>IFERROR(INDEX(DB_Typologies!$D$4:$AP$1445,MATCH($A$3,DB_Typologies!$AQ$4:$AQ$1445,0)+$A211,MATCH(X$3,TQoL_Indexes!$B$8:$AK$8,0)),"")</f>
        <v/>
      </c>
      <c r="Y211" s="86" t="str">
        <f>IFERROR(INDEX(DB_Typologies!$D$4:$AP$1445,MATCH($A$3,DB_Typologies!$AQ$4:$AQ$1445,0)+$A211,MATCH(Y$3,TQoL_Indexes!$B$8:$AK$8,0)),"")</f>
        <v/>
      </c>
      <c r="Z211" s="86" t="str">
        <f>IFERROR(INDEX(DB_Typologies!$D$4:$AP$1445,MATCH($A$3,DB_Typologies!$AQ$4:$AQ$1445,0)+$A211,MATCH(Z$3,TQoL_Indexes!$B$8:$AK$8,0)),"")</f>
        <v/>
      </c>
      <c r="AA211" s="86" t="str">
        <f>IFERROR(INDEX(DB_Typologies!$D$4:$AP$1445,MATCH($A$3,DB_Typologies!$AQ$4:$AQ$1445,0)+$A211,MATCH(AA$3,TQoL_Indexes!$B$8:$AK$8,0)),"")</f>
        <v/>
      </c>
      <c r="AB211" s="86" t="str">
        <f>IFERROR(INDEX(DB_Typologies!$D$4:$AP$1445,MATCH($A$3,DB_Typologies!$AQ$4:$AQ$1445,0)+$A211,MATCH(AB$3,TQoL_Indexes!$B$8:$AK$8,0)),"")</f>
        <v/>
      </c>
      <c r="AC211" s="86" t="str">
        <f>IFERROR(INDEX(DB_Typologies!$D$4:$AP$1445,MATCH($A$3,DB_Typologies!$AQ$4:$AQ$1445,0)+$A211,MATCH(AC$3,TQoL_Indexes!$B$8:$AK$8,0)),"")</f>
        <v/>
      </c>
      <c r="AD211" s="86" t="str">
        <f>IFERROR(INDEX(DB_Typologies!$D$4:$AP$1445,MATCH($A$3,DB_Typologies!$AQ$4:$AQ$1445,0)+$A211,MATCH(AD$3,TQoL_Indexes!$B$8:$AK$8,0)),"")</f>
        <v/>
      </c>
      <c r="AE211" s="86" t="str">
        <f>IFERROR(INDEX(DB_Typologies!$D$4:$AP$1445,MATCH($A$3,DB_Typologies!$AQ$4:$AQ$1445,0)+$A211,MATCH(AE$3,TQoL_Indexes!$B$8:$AK$8,0)),"")</f>
        <v/>
      </c>
      <c r="AF211" s="86" t="str">
        <f>IFERROR(INDEX(DB_Typologies!$D$4:$AP$1445,MATCH($A$3,DB_Typologies!$AQ$4:$AQ$1445,0)+$A211,MATCH(AF$3,TQoL_Indexes!$B$8:$AK$8,0)),"")</f>
        <v/>
      </c>
      <c r="AG211" s="86" t="str">
        <f>IFERROR(INDEX(DB_Typologies!$D$4:$AP$1445,MATCH($A$3,DB_Typologies!$AQ$4:$AQ$1445,0)+$A211,MATCH(AG$3,TQoL_Indexes!$B$8:$AK$8,0)),"")</f>
        <v/>
      </c>
      <c r="AH211" s="86" t="str">
        <f>IFERROR(INDEX(DB_Typologies!$D$4:$AP$1445,MATCH($A$3,DB_Typologies!$AQ$4:$AQ$1445,0)+$A211,MATCH(AH$3,TQoL_Indexes!$B$8:$AK$8,0)),"")</f>
        <v/>
      </c>
      <c r="AI211" s="86" t="str">
        <f>IFERROR(INDEX(DB_Typologies!$D$4:$AP$1445,MATCH($A$3,DB_Typologies!$AQ$4:$AQ$1445,0)+$A211,MATCH(AI$3,TQoL_Indexes!$B$8:$AK$8,0)),"")</f>
        <v/>
      </c>
      <c r="AJ211" s="86" t="str">
        <f>IFERROR(INDEX(DB_Typologies!$D$4:$AP$1445,MATCH($A$3,DB_Typologies!$AQ$4:$AQ$1445,0)+$A211,MATCH(AJ$3,TQoL_Indexes!$B$8:$AK$8,0)),"")</f>
        <v/>
      </c>
      <c r="AK211" s="86" t="str">
        <f>IFERROR(INDEX(DB_Typologies!$D$4:$AP$1445,MATCH($A$3,DB_Typologies!$AQ$4:$AQ$1445,0)+$A211,MATCH(AK$3,TQoL_Indexes!$B$8:$AK$8,0)),"")</f>
        <v/>
      </c>
      <c r="AL211" s="86" t="str">
        <f>IFERROR(INDEX(DB_Typologies!$D$4:$AP$1445,MATCH($A$3,DB_Typologies!$AQ$4:$AQ$1445,0)+$A211,MATCH(AL$3,TQoL_Indexes!$B$8:$AK$8,0)),"")</f>
        <v/>
      </c>
      <c r="AM211" s="87" t="str">
        <f>IFERROR(INDEX(DB_Typologies!$D$4:$AP$1445,MATCH($A$3,DB_Typologies!$AQ$4:$AQ$1445,0)+$A211,MATCH(AM$3,TQoL_Indexes!$B$8:$AK$8,0)),"")</f>
        <v/>
      </c>
    </row>
    <row r="212" spans="1:39">
      <c r="A212" s="58" t="str">
        <f>IFERROR(IF(A211+1&lt;COUNTIF(DB_Typologies!$AQ$4:$AQ$1445,$A$3),A211+1,""),"")</f>
        <v/>
      </c>
      <c r="B212" s="120" t="str">
        <f>IFERROR(INDEX(DB_Typologies!$D$4:$AP$1445,MATCH($A$3,DB_Typologies!$AQ$4:$AQ$1445,0)+$A212,MATCH(B$3,TQoL_Indexes!$B$8:$AK$8,0)),"")</f>
        <v/>
      </c>
      <c r="C212" s="86" t="str">
        <f>IFERROR(INDEX(DB_Typologies!$D$4:$AP$1445,MATCH($A$3,DB_Typologies!$AQ$4:$AQ$1445,0)+$A212,MATCH(C$3,TQoL_Indexes!$B$8:$AK$8,0)),"")</f>
        <v/>
      </c>
      <c r="D212" s="87" t="str">
        <f>IFERROR(INDEX(DB_Typologies!$D$4:$AP$1445,MATCH($A$3,DB_Typologies!$AQ$4:$AQ$1445,0)+$A212,MATCH(D$3,TQoL_Indexes!$B$8:$AK$8,0)),"")</f>
        <v/>
      </c>
      <c r="E212" s="86" t="str">
        <f>IFERROR(INDEX(DB_Typologies!$D$4:$AP$1445,MATCH($A$3,DB_Typologies!$AQ$4:$AQ$1445,0)+$A212,MATCH(E$3,TQoL_Indexes!$B$8:$AK$8,0)),"")</f>
        <v/>
      </c>
      <c r="F212" s="86" t="str">
        <f>IFERROR(INDEX(DB_Typologies!$D$4:$AP$1445,MATCH($A$3,DB_Typologies!$AQ$4:$AQ$1445,0)+$A212,MATCH(F$3,TQoL_Indexes!$B$8:$AK$8,0)),"")</f>
        <v/>
      </c>
      <c r="G212" s="86" t="str">
        <f>IFERROR(INDEX(DB_Typologies!$D$4:$AP$1445,MATCH($A$3,DB_Typologies!$AQ$4:$AQ$1445,0)+$A212,MATCH(G$3,TQoL_Indexes!$B$8:$AK$8,0)),"")</f>
        <v/>
      </c>
      <c r="H212" s="86" t="str">
        <f>IFERROR(INDEX(DB_Typologies!$D$4:$AP$1445,MATCH($A$3,DB_Typologies!$AQ$4:$AQ$1445,0)+$A212,MATCH(H$3,TQoL_Indexes!$B$8:$AK$8,0)),"")</f>
        <v/>
      </c>
      <c r="I212" s="86" t="str">
        <f>IFERROR(INDEX(DB_Typologies!$D$4:$AP$1445,MATCH($A$3,DB_Typologies!$AQ$4:$AQ$1445,0)+$A212,MATCH(I$3,TQoL_Indexes!$B$8:$AK$8,0)),"")</f>
        <v/>
      </c>
      <c r="J212" s="86" t="str">
        <f>IFERROR(INDEX(DB_Typologies!$D$4:$AP$1445,MATCH($A$3,DB_Typologies!$AQ$4:$AQ$1445,0)+$A212,MATCH(J$3,TQoL_Indexes!$B$8:$AK$8,0)),"")</f>
        <v/>
      </c>
      <c r="K212" s="86" t="str">
        <f>IFERROR(INDEX(DB_Typologies!$D$4:$AP$1445,MATCH($A$3,DB_Typologies!$AQ$4:$AQ$1445,0)+$A212,MATCH(K$3,TQoL_Indexes!$B$8:$AK$8,0)),"")</f>
        <v/>
      </c>
      <c r="L212" s="86" t="str">
        <f>IFERROR(INDEX(DB_Typologies!$D$4:$AP$1445,MATCH($A$3,DB_Typologies!$AQ$4:$AQ$1445,0)+$A212,MATCH(L$3,TQoL_Indexes!$B$8:$AK$8,0)),"")</f>
        <v/>
      </c>
      <c r="M212" s="86" t="str">
        <f>IFERROR(INDEX(DB_Typologies!$D$4:$AP$1445,MATCH($A$3,DB_Typologies!$AQ$4:$AQ$1445,0)+$A212,MATCH(M$3,TQoL_Indexes!$B$8:$AK$8,0)),"")</f>
        <v/>
      </c>
      <c r="N212" s="86" t="str">
        <f>IFERROR(INDEX(DB_Typologies!$D$4:$AP$1445,MATCH($A$3,DB_Typologies!$AQ$4:$AQ$1445,0)+$A212,MATCH(N$3,TQoL_Indexes!$B$8:$AK$8,0)),"")</f>
        <v/>
      </c>
      <c r="O212" s="86" t="str">
        <f>IFERROR(INDEX(DB_Typologies!$D$4:$AP$1445,MATCH($A$3,DB_Typologies!$AQ$4:$AQ$1445,0)+$A212,MATCH(O$3,TQoL_Indexes!$B$8:$AK$8,0)),"")</f>
        <v/>
      </c>
      <c r="P212" s="86" t="str">
        <f>IFERROR(INDEX(DB_Typologies!$D$4:$AP$1445,MATCH($A$3,DB_Typologies!$AQ$4:$AQ$1445,0)+$A212,MATCH(P$3,TQoL_Indexes!$B$8:$AK$8,0)),"")</f>
        <v/>
      </c>
      <c r="Q212" s="86" t="str">
        <f>IFERROR(INDEX(DB_Typologies!$D$4:$AP$1445,MATCH($A$3,DB_Typologies!$AQ$4:$AQ$1445,0)+$A212,MATCH(Q$3,TQoL_Indexes!$B$8:$AK$8,0)),"")</f>
        <v/>
      </c>
      <c r="R212" s="86" t="str">
        <f>IFERROR(INDEX(DB_Typologies!$D$4:$AP$1445,MATCH($A$3,DB_Typologies!$AQ$4:$AQ$1445,0)+$A212,MATCH(R$3,TQoL_Indexes!$B$8:$AK$8,0)),"")</f>
        <v/>
      </c>
      <c r="S212" s="86" t="str">
        <f>IFERROR(INDEX(DB_Typologies!$D$4:$AP$1445,MATCH($A$3,DB_Typologies!$AQ$4:$AQ$1445,0)+$A212,MATCH(S$3,TQoL_Indexes!$B$8:$AK$8,0)),"")</f>
        <v/>
      </c>
      <c r="T212" s="86" t="str">
        <f>IFERROR(INDEX(DB_Typologies!$D$4:$AP$1445,MATCH($A$3,DB_Typologies!$AQ$4:$AQ$1445,0)+$A212,MATCH(T$3,TQoL_Indexes!$B$8:$AK$8,0)),"")</f>
        <v/>
      </c>
      <c r="U212" s="86" t="str">
        <f>IFERROR(INDEX(DB_Typologies!$D$4:$AP$1445,MATCH($A$3,DB_Typologies!$AQ$4:$AQ$1445,0)+$A212,MATCH(U$3,TQoL_Indexes!$B$8:$AK$8,0)),"")</f>
        <v/>
      </c>
      <c r="V212" s="86" t="str">
        <f>IFERROR(INDEX(DB_Typologies!$D$4:$AP$1445,MATCH($A$3,DB_Typologies!$AQ$4:$AQ$1445,0)+$A212,MATCH(V$3,TQoL_Indexes!$B$8:$AK$8,0)),"")</f>
        <v/>
      </c>
      <c r="W212" s="86" t="str">
        <f>IFERROR(INDEX(DB_Typologies!$D$4:$AP$1445,MATCH($A$3,DB_Typologies!$AQ$4:$AQ$1445,0)+$A212,MATCH(W$3,TQoL_Indexes!$B$8:$AK$8,0)),"")</f>
        <v/>
      </c>
      <c r="X212" s="86" t="str">
        <f>IFERROR(INDEX(DB_Typologies!$D$4:$AP$1445,MATCH($A$3,DB_Typologies!$AQ$4:$AQ$1445,0)+$A212,MATCH(X$3,TQoL_Indexes!$B$8:$AK$8,0)),"")</f>
        <v/>
      </c>
      <c r="Y212" s="86" t="str">
        <f>IFERROR(INDEX(DB_Typologies!$D$4:$AP$1445,MATCH($A$3,DB_Typologies!$AQ$4:$AQ$1445,0)+$A212,MATCH(Y$3,TQoL_Indexes!$B$8:$AK$8,0)),"")</f>
        <v/>
      </c>
      <c r="Z212" s="86" t="str">
        <f>IFERROR(INDEX(DB_Typologies!$D$4:$AP$1445,MATCH($A$3,DB_Typologies!$AQ$4:$AQ$1445,0)+$A212,MATCH(Z$3,TQoL_Indexes!$B$8:$AK$8,0)),"")</f>
        <v/>
      </c>
      <c r="AA212" s="86" t="str">
        <f>IFERROR(INDEX(DB_Typologies!$D$4:$AP$1445,MATCH($A$3,DB_Typologies!$AQ$4:$AQ$1445,0)+$A212,MATCH(AA$3,TQoL_Indexes!$B$8:$AK$8,0)),"")</f>
        <v/>
      </c>
      <c r="AB212" s="86" t="str">
        <f>IFERROR(INDEX(DB_Typologies!$D$4:$AP$1445,MATCH($A$3,DB_Typologies!$AQ$4:$AQ$1445,0)+$A212,MATCH(AB$3,TQoL_Indexes!$B$8:$AK$8,0)),"")</f>
        <v/>
      </c>
      <c r="AC212" s="86" t="str">
        <f>IFERROR(INDEX(DB_Typologies!$D$4:$AP$1445,MATCH($A$3,DB_Typologies!$AQ$4:$AQ$1445,0)+$A212,MATCH(AC$3,TQoL_Indexes!$B$8:$AK$8,0)),"")</f>
        <v/>
      </c>
      <c r="AD212" s="86" t="str">
        <f>IFERROR(INDEX(DB_Typologies!$D$4:$AP$1445,MATCH($A$3,DB_Typologies!$AQ$4:$AQ$1445,0)+$A212,MATCH(AD$3,TQoL_Indexes!$B$8:$AK$8,0)),"")</f>
        <v/>
      </c>
      <c r="AE212" s="86" t="str">
        <f>IFERROR(INDEX(DB_Typologies!$D$4:$AP$1445,MATCH($A$3,DB_Typologies!$AQ$4:$AQ$1445,0)+$A212,MATCH(AE$3,TQoL_Indexes!$B$8:$AK$8,0)),"")</f>
        <v/>
      </c>
      <c r="AF212" s="86" t="str">
        <f>IFERROR(INDEX(DB_Typologies!$D$4:$AP$1445,MATCH($A$3,DB_Typologies!$AQ$4:$AQ$1445,0)+$A212,MATCH(AF$3,TQoL_Indexes!$B$8:$AK$8,0)),"")</f>
        <v/>
      </c>
      <c r="AG212" s="86" t="str">
        <f>IFERROR(INDEX(DB_Typologies!$D$4:$AP$1445,MATCH($A$3,DB_Typologies!$AQ$4:$AQ$1445,0)+$A212,MATCH(AG$3,TQoL_Indexes!$B$8:$AK$8,0)),"")</f>
        <v/>
      </c>
      <c r="AH212" s="86" t="str">
        <f>IFERROR(INDEX(DB_Typologies!$D$4:$AP$1445,MATCH($A$3,DB_Typologies!$AQ$4:$AQ$1445,0)+$A212,MATCH(AH$3,TQoL_Indexes!$B$8:$AK$8,0)),"")</f>
        <v/>
      </c>
      <c r="AI212" s="86" t="str">
        <f>IFERROR(INDEX(DB_Typologies!$D$4:$AP$1445,MATCH($A$3,DB_Typologies!$AQ$4:$AQ$1445,0)+$A212,MATCH(AI$3,TQoL_Indexes!$B$8:$AK$8,0)),"")</f>
        <v/>
      </c>
      <c r="AJ212" s="86" t="str">
        <f>IFERROR(INDEX(DB_Typologies!$D$4:$AP$1445,MATCH($A$3,DB_Typologies!$AQ$4:$AQ$1445,0)+$A212,MATCH(AJ$3,TQoL_Indexes!$B$8:$AK$8,0)),"")</f>
        <v/>
      </c>
      <c r="AK212" s="86" t="str">
        <f>IFERROR(INDEX(DB_Typologies!$D$4:$AP$1445,MATCH($A$3,DB_Typologies!$AQ$4:$AQ$1445,0)+$A212,MATCH(AK$3,TQoL_Indexes!$B$8:$AK$8,0)),"")</f>
        <v/>
      </c>
      <c r="AL212" s="86" t="str">
        <f>IFERROR(INDEX(DB_Typologies!$D$4:$AP$1445,MATCH($A$3,DB_Typologies!$AQ$4:$AQ$1445,0)+$A212,MATCH(AL$3,TQoL_Indexes!$B$8:$AK$8,0)),"")</f>
        <v/>
      </c>
      <c r="AM212" s="87" t="str">
        <f>IFERROR(INDEX(DB_Typologies!$D$4:$AP$1445,MATCH($A$3,DB_Typologies!$AQ$4:$AQ$1445,0)+$A212,MATCH(AM$3,TQoL_Indexes!$B$8:$AK$8,0)),"")</f>
        <v/>
      </c>
    </row>
    <row r="213" spans="1:39">
      <c r="A213" s="58" t="str">
        <f>IFERROR(IF(A212+1&lt;COUNTIF(DB_Typologies!$AQ$4:$AQ$1445,$A$3),A212+1,""),"")</f>
        <v/>
      </c>
      <c r="B213" s="120" t="str">
        <f>IFERROR(INDEX(DB_Typologies!$D$4:$AP$1445,MATCH($A$3,DB_Typologies!$AQ$4:$AQ$1445,0)+$A213,MATCH(B$3,TQoL_Indexes!$B$8:$AK$8,0)),"")</f>
        <v/>
      </c>
      <c r="C213" s="86" t="str">
        <f>IFERROR(INDEX(DB_Typologies!$D$4:$AP$1445,MATCH($A$3,DB_Typologies!$AQ$4:$AQ$1445,0)+$A213,MATCH(C$3,TQoL_Indexes!$B$8:$AK$8,0)),"")</f>
        <v/>
      </c>
      <c r="D213" s="87" t="str">
        <f>IFERROR(INDEX(DB_Typologies!$D$4:$AP$1445,MATCH($A$3,DB_Typologies!$AQ$4:$AQ$1445,0)+$A213,MATCH(D$3,TQoL_Indexes!$B$8:$AK$8,0)),"")</f>
        <v/>
      </c>
      <c r="E213" s="86" t="str">
        <f>IFERROR(INDEX(DB_Typologies!$D$4:$AP$1445,MATCH($A$3,DB_Typologies!$AQ$4:$AQ$1445,0)+$A213,MATCH(E$3,TQoL_Indexes!$B$8:$AK$8,0)),"")</f>
        <v/>
      </c>
      <c r="F213" s="86" t="str">
        <f>IFERROR(INDEX(DB_Typologies!$D$4:$AP$1445,MATCH($A$3,DB_Typologies!$AQ$4:$AQ$1445,0)+$A213,MATCH(F$3,TQoL_Indexes!$B$8:$AK$8,0)),"")</f>
        <v/>
      </c>
      <c r="G213" s="86" t="str">
        <f>IFERROR(INDEX(DB_Typologies!$D$4:$AP$1445,MATCH($A$3,DB_Typologies!$AQ$4:$AQ$1445,0)+$A213,MATCH(G$3,TQoL_Indexes!$B$8:$AK$8,0)),"")</f>
        <v/>
      </c>
      <c r="H213" s="86" t="str">
        <f>IFERROR(INDEX(DB_Typologies!$D$4:$AP$1445,MATCH($A$3,DB_Typologies!$AQ$4:$AQ$1445,0)+$A213,MATCH(H$3,TQoL_Indexes!$B$8:$AK$8,0)),"")</f>
        <v/>
      </c>
      <c r="I213" s="86" t="str">
        <f>IFERROR(INDEX(DB_Typologies!$D$4:$AP$1445,MATCH($A$3,DB_Typologies!$AQ$4:$AQ$1445,0)+$A213,MATCH(I$3,TQoL_Indexes!$B$8:$AK$8,0)),"")</f>
        <v/>
      </c>
      <c r="J213" s="86" t="str">
        <f>IFERROR(INDEX(DB_Typologies!$D$4:$AP$1445,MATCH($A$3,DB_Typologies!$AQ$4:$AQ$1445,0)+$A213,MATCH(J$3,TQoL_Indexes!$B$8:$AK$8,0)),"")</f>
        <v/>
      </c>
      <c r="K213" s="86" t="str">
        <f>IFERROR(INDEX(DB_Typologies!$D$4:$AP$1445,MATCH($A$3,DB_Typologies!$AQ$4:$AQ$1445,0)+$A213,MATCH(K$3,TQoL_Indexes!$B$8:$AK$8,0)),"")</f>
        <v/>
      </c>
      <c r="L213" s="86" t="str">
        <f>IFERROR(INDEX(DB_Typologies!$D$4:$AP$1445,MATCH($A$3,DB_Typologies!$AQ$4:$AQ$1445,0)+$A213,MATCH(L$3,TQoL_Indexes!$B$8:$AK$8,0)),"")</f>
        <v/>
      </c>
      <c r="M213" s="86" t="str">
        <f>IFERROR(INDEX(DB_Typologies!$D$4:$AP$1445,MATCH($A$3,DB_Typologies!$AQ$4:$AQ$1445,0)+$A213,MATCH(M$3,TQoL_Indexes!$B$8:$AK$8,0)),"")</f>
        <v/>
      </c>
      <c r="N213" s="86" t="str">
        <f>IFERROR(INDEX(DB_Typologies!$D$4:$AP$1445,MATCH($A$3,DB_Typologies!$AQ$4:$AQ$1445,0)+$A213,MATCH(N$3,TQoL_Indexes!$B$8:$AK$8,0)),"")</f>
        <v/>
      </c>
      <c r="O213" s="86" t="str">
        <f>IFERROR(INDEX(DB_Typologies!$D$4:$AP$1445,MATCH($A$3,DB_Typologies!$AQ$4:$AQ$1445,0)+$A213,MATCH(O$3,TQoL_Indexes!$B$8:$AK$8,0)),"")</f>
        <v/>
      </c>
      <c r="P213" s="86" t="str">
        <f>IFERROR(INDEX(DB_Typologies!$D$4:$AP$1445,MATCH($A$3,DB_Typologies!$AQ$4:$AQ$1445,0)+$A213,MATCH(P$3,TQoL_Indexes!$B$8:$AK$8,0)),"")</f>
        <v/>
      </c>
      <c r="Q213" s="86" t="str">
        <f>IFERROR(INDEX(DB_Typologies!$D$4:$AP$1445,MATCH($A$3,DB_Typologies!$AQ$4:$AQ$1445,0)+$A213,MATCH(Q$3,TQoL_Indexes!$B$8:$AK$8,0)),"")</f>
        <v/>
      </c>
      <c r="R213" s="86" t="str">
        <f>IFERROR(INDEX(DB_Typologies!$D$4:$AP$1445,MATCH($A$3,DB_Typologies!$AQ$4:$AQ$1445,0)+$A213,MATCH(R$3,TQoL_Indexes!$B$8:$AK$8,0)),"")</f>
        <v/>
      </c>
      <c r="S213" s="86" t="str">
        <f>IFERROR(INDEX(DB_Typologies!$D$4:$AP$1445,MATCH($A$3,DB_Typologies!$AQ$4:$AQ$1445,0)+$A213,MATCH(S$3,TQoL_Indexes!$B$8:$AK$8,0)),"")</f>
        <v/>
      </c>
      <c r="T213" s="86" t="str">
        <f>IFERROR(INDEX(DB_Typologies!$D$4:$AP$1445,MATCH($A$3,DB_Typologies!$AQ$4:$AQ$1445,0)+$A213,MATCH(T$3,TQoL_Indexes!$B$8:$AK$8,0)),"")</f>
        <v/>
      </c>
      <c r="U213" s="86" t="str">
        <f>IFERROR(INDEX(DB_Typologies!$D$4:$AP$1445,MATCH($A$3,DB_Typologies!$AQ$4:$AQ$1445,0)+$A213,MATCH(U$3,TQoL_Indexes!$B$8:$AK$8,0)),"")</f>
        <v/>
      </c>
      <c r="V213" s="86" t="str">
        <f>IFERROR(INDEX(DB_Typologies!$D$4:$AP$1445,MATCH($A$3,DB_Typologies!$AQ$4:$AQ$1445,0)+$A213,MATCH(V$3,TQoL_Indexes!$B$8:$AK$8,0)),"")</f>
        <v/>
      </c>
      <c r="W213" s="86" t="str">
        <f>IFERROR(INDEX(DB_Typologies!$D$4:$AP$1445,MATCH($A$3,DB_Typologies!$AQ$4:$AQ$1445,0)+$A213,MATCH(W$3,TQoL_Indexes!$B$8:$AK$8,0)),"")</f>
        <v/>
      </c>
      <c r="X213" s="86" t="str">
        <f>IFERROR(INDEX(DB_Typologies!$D$4:$AP$1445,MATCH($A$3,DB_Typologies!$AQ$4:$AQ$1445,0)+$A213,MATCH(X$3,TQoL_Indexes!$B$8:$AK$8,0)),"")</f>
        <v/>
      </c>
      <c r="Y213" s="86" t="str">
        <f>IFERROR(INDEX(DB_Typologies!$D$4:$AP$1445,MATCH($A$3,DB_Typologies!$AQ$4:$AQ$1445,0)+$A213,MATCH(Y$3,TQoL_Indexes!$B$8:$AK$8,0)),"")</f>
        <v/>
      </c>
      <c r="Z213" s="86" t="str">
        <f>IFERROR(INDEX(DB_Typologies!$D$4:$AP$1445,MATCH($A$3,DB_Typologies!$AQ$4:$AQ$1445,0)+$A213,MATCH(Z$3,TQoL_Indexes!$B$8:$AK$8,0)),"")</f>
        <v/>
      </c>
      <c r="AA213" s="86" t="str">
        <f>IFERROR(INDEX(DB_Typologies!$D$4:$AP$1445,MATCH($A$3,DB_Typologies!$AQ$4:$AQ$1445,0)+$A213,MATCH(AA$3,TQoL_Indexes!$B$8:$AK$8,0)),"")</f>
        <v/>
      </c>
      <c r="AB213" s="86" t="str">
        <f>IFERROR(INDEX(DB_Typologies!$D$4:$AP$1445,MATCH($A$3,DB_Typologies!$AQ$4:$AQ$1445,0)+$A213,MATCH(AB$3,TQoL_Indexes!$B$8:$AK$8,0)),"")</f>
        <v/>
      </c>
      <c r="AC213" s="86" t="str">
        <f>IFERROR(INDEX(DB_Typologies!$D$4:$AP$1445,MATCH($A$3,DB_Typologies!$AQ$4:$AQ$1445,0)+$A213,MATCH(AC$3,TQoL_Indexes!$B$8:$AK$8,0)),"")</f>
        <v/>
      </c>
      <c r="AD213" s="86" t="str">
        <f>IFERROR(INDEX(DB_Typologies!$D$4:$AP$1445,MATCH($A$3,DB_Typologies!$AQ$4:$AQ$1445,0)+$A213,MATCH(AD$3,TQoL_Indexes!$B$8:$AK$8,0)),"")</f>
        <v/>
      </c>
      <c r="AE213" s="86" t="str">
        <f>IFERROR(INDEX(DB_Typologies!$D$4:$AP$1445,MATCH($A$3,DB_Typologies!$AQ$4:$AQ$1445,0)+$A213,MATCH(AE$3,TQoL_Indexes!$B$8:$AK$8,0)),"")</f>
        <v/>
      </c>
      <c r="AF213" s="86" t="str">
        <f>IFERROR(INDEX(DB_Typologies!$D$4:$AP$1445,MATCH($A$3,DB_Typologies!$AQ$4:$AQ$1445,0)+$A213,MATCH(AF$3,TQoL_Indexes!$B$8:$AK$8,0)),"")</f>
        <v/>
      </c>
      <c r="AG213" s="86" t="str">
        <f>IFERROR(INDEX(DB_Typologies!$D$4:$AP$1445,MATCH($A$3,DB_Typologies!$AQ$4:$AQ$1445,0)+$A213,MATCH(AG$3,TQoL_Indexes!$B$8:$AK$8,0)),"")</f>
        <v/>
      </c>
      <c r="AH213" s="86" t="str">
        <f>IFERROR(INDEX(DB_Typologies!$D$4:$AP$1445,MATCH($A$3,DB_Typologies!$AQ$4:$AQ$1445,0)+$A213,MATCH(AH$3,TQoL_Indexes!$B$8:$AK$8,0)),"")</f>
        <v/>
      </c>
      <c r="AI213" s="86" t="str">
        <f>IFERROR(INDEX(DB_Typologies!$D$4:$AP$1445,MATCH($A$3,DB_Typologies!$AQ$4:$AQ$1445,0)+$A213,MATCH(AI$3,TQoL_Indexes!$B$8:$AK$8,0)),"")</f>
        <v/>
      </c>
      <c r="AJ213" s="86" t="str">
        <f>IFERROR(INDEX(DB_Typologies!$D$4:$AP$1445,MATCH($A$3,DB_Typologies!$AQ$4:$AQ$1445,0)+$A213,MATCH(AJ$3,TQoL_Indexes!$B$8:$AK$8,0)),"")</f>
        <v/>
      </c>
      <c r="AK213" s="86" t="str">
        <f>IFERROR(INDEX(DB_Typologies!$D$4:$AP$1445,MATCH($A$3,DB_Typologies!$AQ$4:$AQ$1445,0)+$A213,MATCH(AK$3,TQoL_Indexes!$B$8:$AK$8,0)),"")</f>
        <v/>
      </c>
      <c r="AL213" s="86" t="str">
        <f>IFERROR(INDEX(DB_Typologies!$D$4:$AP$1445,MATCH($A$3,DB_Typologies!$AQ$4:$AQ$1445,0)+$A213,MATCH(AL$3,TQoL_Indexes!$B$8:$AK$8,0)),"")</f>
        <v/>
      </c>
      <c r="AM213" s="87" t="str">
        <f>IFERROR(INDEX(DB_Typologies!$D$4:$AP$1445,MATCH($A$3,DB_Typologies!$AQ$4:$AQ$1445,0)+$A213,MATCH(AM$3,TQoL_Indexes!$B$8:$AK$8,0)),"")</f>
        <v/>
      </c>
    </row>
    <row r="214" spans="1:39">
      <c r="A214" s="58" t="str">
        <f>IFERROR(IF(A213+1&lt;COUNTIF(DB_Typologies!$AQ$4:$AQ$1445,$A$3),A213+1,""),"")</f>
        <v/>
      </c>
      <c r="B214" s="120" t="str">
        <f>IFERROR(INDEX(DB_Typologies!$D$4:$AP$1445,MATCH($A$3,DB_Typologies!$AQ$4:$AQ$1445,0)+$A214,MATCH(B$3,TQoL_Indexes!$B$8:$AK$8,0)),"")</f>
        <v/>
      </c>
      <c r="C214" s="86" t="str">
        <f>IFERROR(INDEX(DB_Typologies!$D$4:$AP$1445,MATCH($A$3,DB_Typologies!$AQ$4:$AQ$1445,0)+$A214,MATCH(C$3,TQoL_Indexes!$B$8:$AK$8,0)),"")</f>
        <v/>
      </c>
      <c r="D214" s="87" t="str">
        <f>IFERROR(INDEX(DB_Typologies!$D$4:$AP$1445,MATCH($A$3,DB_Typologies!$AQ$4:$AQ$1445,0)+$A214,MATCH(D$3,TQoL_Indexes!$B$8:$AK$8,0)),"")</f>
        <v/>
      </c>
      <c r="E214" s="86" t="str">
        <f>IFERROR(INDEX(DB_Typologies!$D$4:$AP$1445,MATCH($A$3,DB_Typologies!$AQ$4:$AQ$1445,0)+$A214,MATCH(E$3,TQoL_Indexes!$B$8:$AK$8,0)),"")</f>
        <v/>
      </c>
      <c r="F214" s="86" t="str">
        <f>IFERROR(INDEX(DB_Typologies!$D$4:$AP$1445,MATCH($A$3,DB_Typologies!$AQ$4:$AQ$1445,0)+$A214,MATCH(F$3,TQoL_Indexes!$B$8:$AK$8,0)),"")</f>
        <v/>
      </c>
      <c r="G214" s="86" t="str">
        <f>IFERROR(INDEX(DB_Typologies!$D$4:$AP$1445,MATCH($A$3,DB_Typologies!$AQ$4:$AQ$1445,0)+$A214,MATCH(G$3,TQoL_Indexes!$B$8:$AK$8,0)),"")</f>
        <v/>
      </c>
      <c r="H214" s="86" t="str">
        <f>IFERROR(INDEX(DB_Typologies!$D$4:$AP$1445,MATCH($A$3,DB_Typologies!$AQ$4:$AQ$1445,0)+$A214,MATCH(H$3,TQoL_Indexes!$B$8:$AK$8,0)),"")</f>
        <v/>
      </c>
      <c r="I214" s="86" t="str">
        <f>IFERROR(INDEX(DB_Typologies!$D$4:$AP$1445,MATCH($A$3,DB_Typologies!$AQ$4:$AQ$1445,0)+$A214,MATCH(I$3,TQoL_Indexes!$B$8:$AK$8,0)),"")</f>
        <v/>
      </c>
      <c r="J214" s="86" t="str">
        <f>IFERROR(INDEX(DB_Typologies!$D$4:$AP$1445,MATCH($A$3,DB_Typologies!$AQ$4:$AQ$1445,0)+$A214,MATCH(J$3,TQoL_Indexes!$B$8:$AK$8,0)),"")</f>
        <v/>
      </c>
      <c r="K214" s="86" t="str">
        <f>IFERROR(INDEX(DB_Typologies!$D$4:$AP$1445,MATCH($A$3,DB_Typologies!$AQ$4:$AQ$1445,0)+$A214,MATCH(K$3,TQoL_Indexes!$B$8:$AK$8,0)),"")</f>
        <v/>
      </c>
      <c r="L214" s="86" t="str">
        <f>IFERROR(INDEX(DB_Typologies!$D$4:$AP$1445,MATCH($A$3,DB_Typologies!$AQ$4:$AQ$1445,0)+$A214,MATCH(L$3,TQoL_Indexes!$B$8:$AK$8,0)),"")</f>
        <v/>
      </c>
      <c r="M214" s="86" t="str">
        <f>IFERROR(INDEX(DB_Typologies!$D$4:$AP$1445,MATCH($A$3,DB_Typologies!$AQ$4:$AQ$1445,0)+$A214,MATCH(M$3,TQoL_Indexes!$B$8:$AK$8,0)),"")</f>
        <v/>
      </c>
      <c r="N214" s="86" t="str">
        <f>IFERROR(INDEX(DB_Typologies!$D$4:$AP$1445,MATCH($A$3,DB_Typologies!$AQ$4:$AQ$1445,0)+$A214,MATCH(N$3,TQoL_Indexes!$B$8:$AK$8,0)),"")</f>
        <v/>
      </c>
      <c r="O214" s="86" t="str">
        <f>IFERROR(INDEX(DB_Typologies!$D$4:$AP$1445,MATCH($A$3,DB_Typologies!$AQ$4:$AQ$1445,0)+$A214,MATCH(O$3,TQoL_Indexes!$B$8:$AK$8,0)),"")</f>
        <v/>
      </c>
      <c r="P214" s="86" t="str">
        <f>IFERROR(INDEX(DB_Typologies!$D$4:$AP$1445,MATCH($A$3,DB_Typologies!$AQ$4:$AQ$1445,0)+$A214,MATCH(P$3,TQoL_Indexes!$B$8:$AK$8,0)),"")</f>
        <v/>
      </c>
      <c r="Q214" s="86" t="str">
        <f>IFERROR(INDEX(DB_Typologies!$D$4:$AP$1445,MATCH($A$3,DB_Typologies!$AQ$4:$AQ$1445,0)+$A214,MATCH(Q$3,TQoL_Indexes!$B$8:$AK$8,0)),"")</f>
        <v/>
      </c>
      <c r="R214" s="86" t="str">
        <f>IFERROR(INDEX(DB_Typologies!$D$4:$AP$1445,MATCH($A$3,DB_Typologies!$AQ$4:$AQ$1445,0)+$A214,MATCH(R$3,TQoL_Indexes!$B$8:$AK$8,0)),"")</f>
        <v/>
      </c>
      <c r="S214" s="86" t="str">
        <f>IFERROR(INDEX(DB_Typologies!$D$4:$AP$1445,MATCH($A$3,DB_Typologies!$AQ$4:$AQ$1445,0)+$A214,MATCH(S$3,TQoL_Indexes!$B$8:$AK$8,0)),"")</f>
        <v/>
      </c>
      <c r="T214" s="86" t="str">
        <f>IFERROR(INDEX(DB_Typologies!$D$4:$AP$1445,MATCH($A$3,DB_Typologies!$AQ$4:$AQ$1445,0)+$A214,MATCH(T$3,TQoL_Indexes!$B$8:$AK$8,0)),"")</f>
        <v/>
      </c>
      <c r="U214" s="86" t="str">
        <f>IFERROR(INDEX(DB_Typologies!$D$4:$AP$1445,MATCH($A$3,DB_Typologies!$AQ$4:$AQ$1445,0)+$A214,MATCH(U$3,TQoL_Indexes!$B$8:$AK$8,0)),"")</f>
        <v/>
      </c>
      <c r="V214" s="86" t="str">
        <f>IFERROR(INDEX(DB_Typologies!$D$4:$AP$1445,MATCH($A$3,DB_Typologies!$AQ$4:$AQ$1445,0)+$A214,MATCH(V$3,TQoL_Indexes!$B$8:$AK$8,0)),"")</f>
        <v/>
      </c>
      <c r="W214" s="86" t="str">
        <f>IFERROR(INDEX(DB_Typologies!$D$4:$AP$1445,MATCH($A$3,DB_Typologies!$AQ$4:$AQ$1445,0)+$A214,MATCH(W$3,TQoL_Indexes!$B$8:$AK$8,0)),"")</f>
        <v/>
      </c>
      <c r="X214" s="86" t="str">
        <f>IFERROR(INDEX(DB_Typologies!$D$4:$AP$1445,MATCH($A$3,DB_Typologies!$AQ$4:$AQ$1445,0)+$A214,MATCH(X$3,TQoL_Indexes!$B$8:$AK$8,0)),"")</f>
        <v/>
      </c>
      <c r="Y214" s="86" t="str">
        <f>IFERROR(INDEX(DB_Typologies!$D$4:$AP$1445,MATCH($A$3,DB_Typologies!$AQ$4:$AQ$1445,0)+$A214,MATCH(Y$3,TQoL_Indexes!$B$8:$AK$8,0)),"")</f>
        <v/>
      </c>
      <c r="Z214" s="86" t="str">
        <f>IFERROR(INDEX(DB_Typologies!$D$4:$AP$1445,MATCH($A$3,DB_Typologies!$AQ$4:$AQ$1445,0)+$A214,MATCH(Z$3,TQoL_Indexes!$B$8:$AK$8,0)),"")</f>
        <v/>
      </c>
      <c r="AA214" s="86" t="str">
        <f>IFERROR(INDEX(DB_Typologies!$D$4:$AP$1445,MATCH($A$3,DB_Typologies!$AQ$4:$AQ$1445,0)+$A214,MATCH(AA$3,TQoL_Indexes!$B$8:$AK$8,0)),"")</f>
        <v/>
      </c>
      <c r="AB214" s="86" t="str">
        <f>IFERROR(INDEX(DB_Typologies!$D$4:$AP$1445,MATCH($A$3,DB_Typologies!$AQ$4:$AQ$1445,0)+$A214,MATCH(AB$3,TQoL_Indexes!$B$8:$AK$8,0)),"")</f>
        <v/>
      </c>
      <c r="AC214" s="86" t="str">
        <f>IFERROR(INDEX(DB_Typologies!$D$4:$AP$1445,MATCH($A$3,DB_Typologies!$AQ$4:$AQ$1445,0)+$A214,MATCH(AC$3,TQoL_Indexes!$B$8:$AK$8,0)),"")</f>
        <v/>
      </c>
      <c r="AD214" s="86" t="str">
        <f>IFERROR(INDEX(DB_Typologies!$D$4:$AP$1445,MATCH($A$3,DB_Typologies!$AQ$4:$AQ$1445,0)+$A214,MATCH(AD$3,TQoL_Indexes!$B$8:$AK$8,0)),"")</f>
        <v/>
      </c>
      <c r="AE214" s="86" t="str">
        <f>IFERROR(INDEX(DB_Typologies!$D$4:$AP$1445,MATCH($A$3,DB_Typologies!$AQ$4:$AQ$1445,0)+$A214,MATCH(AE$3,TQoL_Indexes!$B$8:$AK$8,0)),"")</f>
        <v/>
      </c>
      <c r="AF214" s="86" t="str">
        <f>IFERROR(INDEX(DB_Typologies!$D$4:$AP$1445,MATCH($A$3,DB_Typologies!$AQ$4:$AQ$1445,0)+$A214,MATCH(AF$3,TQoL_Indexes!$B$8:$AK$8,0)),"")</f>
        <v/>
      </c>
      <c r="AG214" s="86" t="str">
        <f>IFERROR(INDEX(DB_Typologies!$D$4:$AP$1445,MATCH($A$3,DB_Typologies!$AQ$4:$AQ$1445,0)+$A214,MATCH(AG$3,TQoL_Indexes!$B$8:$AK$8,0)),"")</f>
        <v/>
      </c>
      <c r="AH214" s="86" t="str">
        <f>IFERROR(INDEX(DB_Typologies!$D$4:$AP$1445,MATCH($A$3,DB_Typologies!$AQ$4:$AQ$1445,0)+$A214,MATCH(AH$3,TQoL_Indexes!$B$8:$AK$8,0)),"")</f>
        <v/>
      </c>
      <c r="AI214" s="86" t="str">
        <f>IFERROR(INDEX(DB_Typologies!$D$4:$AP$1445,MATCH($A$3,DB_Typologies!$AQ$4:$AQ$1445,0)+$A214,MATCH(AI$3,TQoL_Indexes!$B$8:$AK$8,0)),"")</f>
        <v/>
      </c>
      <c r="AJ214" s="86" t="str">
        <f>IFERROR(INDEX(DB_Typologies!$D$4:$AP$1445,MATCH($A$3,DB_Typologies!$AQ$4:$AQ$1445,0)+$A214,MATCH(AJ$3,TQoL_Indexes!$B$8:$AK$8,0)),"")</f>
        <v/>
      </c>
      <c r="AK214" s="86" t="str">
        <f>IFERROR(INDEX(DB_Typologies!$D$4:$AP$1445,MATCH($A$3,DB_Typologies!$AQ$4:$AQ$1445,0)+$A214,MATCH(AK$3,TQoL_Indexes!$B$8:$AK$8,0)),"")</f>
        <v/>
      </c>
      <c r="AL214" s="86" t="str">
        <f>IFERROR(INDEX(DB_Typologies!$D$4:$AP$1445,MATCH($A$3,DB_Typologies!$AQ$4:$AQ$1445,0)+$A214,MATCH(AL$3,TQoL_Indexes!$B$8:$AK$8,0)),"")</f>
        <v/>
      </c>
      <c r="AM214" s="87" t="str">
        <f>IFERROR(INDEX(DB_Typologies!$D$4:$AP$1445,MATCH($A$3,DB_Typologies!$AQ$4:$AQ$1445,0)+$A214,MATCH(AM$3,TQoL_Indexes!$B$8:$AK$8,0)),"")</f>
        <v/>
      </c>
    </row>
    <row r="215" spans="1:39">
      <c r="A215" s="58" t="str">
        <f>IFERROR(IF(A214+1&lt;COUNTIF(DB_Typologies!$AQ$4:$AQ$1445,$A$3),A214+1,""),"")</f>
        <v/>
      </c>
      <c r="B215" s="120" t="str">
        <f>IFERROR(INDEX(DB_Typologies!$D$4:$AP$1445,MATCH($A$3,DB_Typologies!$AQ$4:$AQ$1445,0)+$A215,MATCH(B$3,TQoL_Indexes!$B$8:$AK$8,0)),"")</f>
        <v/>
      </c>
      <c r="C215" s="86" t="str">
        <f>IFERROR(INDEX(DB_Typologies!$D$4:$AP$1445,MATCH($A$3,DB_Typologies!$AQ$4:$AQ$1445,0)+$A215,MATCH(C$3,TQoL_Indexes!$B$8:$AK$8,0)),"")</f>
        <v/>
      </c>
      <c r="D215" s="87" t="str">
        <f>IFERROR(INDEX(DB_Typologies!$D$4:$AP$1445,MATCH($A$3,DB_Typologies!$AQ$4:$AQ$1445,0)+$A215,MATCH(D$3,TQoL_Indexes!$B$8:$AK$8,0)),"")</f>
        <v/>
      </c>
      <c r="E215" s="86" t="str">
        <f>IFERROR(INDEX(DB_Typologies!$D$4:$AP$1445,MATCH($A$3,DB_Typologies!$AQ$4:$AQ$1445,0)+$A215,MATCH(E$3,TQoL_Indexes!$B$8:$AK$8,0)),"")</f>
        <v/>
      </c>
      <c r="F215" s="86" t="str">
        <f>IFERROR(INDEX(DB_Typologies!$D$4:$AP$1445,MATCH($A$3,DB_Typologies!$AQ$4:$AQ$1445,0)+$A215,MATCH(F$3,TQoL_Indexes!$B$8:$AK$8,0)),"")</f>
        <v/>
      </c>
      <c r="G215" s="86" t="str">
        <f>IFERROR(INDEX(DB_Typologies!$D$4:$AP$1445,MATCH($A$3,DB_Typologies!$AQ$4:$AQ$1445,0)+$A215,MATCH(G$3,TQoL_Indexes!$B$8:$AK$8,0)),"")</f>
        <v/>
      </c>
      <c r="H215" s="86" t="str">
        <f>IFERROR(INDEX(DB_Typologies!$D$4:$AP$1445,MATCH($A$3,DB_Typologies!$AQ$4:$AQ$1445,0)+$A215,MATCH(H$3,TQoL_Indexes!$B$8:$AK$8,0)),"")</f>
        <v/>
      </c>
      <c r="I215" s="86" t="str">
        <f>IFERROR(INDEX(DB_Typologies!$D$4:$AP$1445,MATCH($A$3,DB_Typologies!$AQ$4:$AQ$1445,0)+$A215,MATCH(I$3,TQoL_Indexes!$B$8:$AK$8,0)),"")</f>
        <v/>
      </c>
      <c r="J215" s="86" t="str">
        <f>IFERROR(INDEX(DB_Typologies!$D$4:$AP$1445,MATCH($A$3,DB_Typologies!$AQ$4:$AQ$1445,0)+$A215,MATCH(J$3,TQoL_Indexes!$B$8:$AK$8,0)),"")</f>
        <v/>
      </c>
      <c r="K215" s="86" t="str">
        <f>IFERROR(INDEX(DB_Typologies!$D$4:$AP$1445,MATCH($A$3,DB_Typologies!$AQ$4:$AQ$1445,0)+$A215,MATCH(K$3,TQoL_Indexes!$B$8:$AK$8,0)),"")</f>
        <v/>
      </c>
      <c r="L215" s="86" t="str">
        <f>IFERROR(INDEX(DB_Typologies!$D$4:$AP$1445,MATCH($A$3,DB_Typologies!$AQ$4:$AQ$1445,0)+$A215,MATCH(L$3,TQoL_Indexes!$B$8:$AK$8,0)),"")</f>
        <v/>
      </c>
      <c r="M215" s="86" t="str">
        <f>IFERROR(INDEX(DB_Typologies!$D$4:$AP$1445,MATCH($A$3,DB_Typologies!$AQ$4:$AQ$1445,0)+$A215,MATCH(M$3,TQoL_Indexes!$B$8:$AK$8,0)),"")</f>
        <v/>
      </c>
      <c r="N215" s="86" t="str">
        <f>IFERROR(INDEX(DB_Typologies!$D$4:$AP$1445,MATCH($A$3,DB_Typologies!$AQ$4:$AQ$1445,0)+$A215,MATCH(N$3,TQoL_Indexes!$B$8:$AK$8,0)),"")</f>
        <v/>
      </c>
      <c r="O215" s="86" t="str">
        <f>IFERROR(INDEX(DB_Typologies!$D$4:$AP$1445,MATCH($A$3,DB_Typologies!$AQ$4:$AQ$1445,0)+$A215,MATCH(O$3,TQoL_Indexes!$B$8:$AK$8,0)),"")</f>
        <v/>
      </c>
      <c r="P215" s="86" t="str">
        <f>IFERROR(INDEX(DB_Typologies!$D$4:$AP$1445,MATCH($A$3,DB_Typologies!$AQ$4:$AQ$1445,0)+$A215,MATCH(P$3,TQoL_Indexes!$B$8:$AK$8,0)),"")</f>
        <v/>
      </c>
      <c r="Q215" s="86" t="str">
        <f>IFERROR(INDEX(DB_Typologies!$D$4:$AP$1445,MATCH($A$3,DB_Typologies!$AQ$4:$AQ$1445,0)+$A215,MATCH(Q$3,TQoL_Indexes!$B$8:$AK$8,0)),"")</f>
        <v/>
      </c>
      <c r="R215" s="86" t="str">
        <f>IFERROR(INDEX(DB_Typologies!$D$4:$AP$1445,MATCH($A$3,DB_Typologies!$AQ$4:$AQ$1445,0)+$A215,MATCH(R$3,TQoL_Indexes!$B$8:$AK$8,0)),"")</f>
        <v/>
      </c>
      <c r="S215" s="86" t="str">
        <f>IFERROR(INDEX(DB_Typologies!$D$4:$AP$1445,MATCH($A$3,DB_Typologies!$AQ$4:$AQ$1445,0)+$A215,MATCH(S$3,TQoL_Indexes!$B$8:$AK$8,0)),"")</f>
        <v/>
      </c>
      <c r="T215" s="86" t="str">
        <f>IFERROR(INDEX(DB_Typologies!$D$4:$AP$1445,MATCH($A$3,DB_Typologies!$AQ$4:$AQ$1445,0)+$A215,MATCH(T$3,TQoL_Indexes!$B$8:$AK$8,0)),"")</f>
        <v/>
      </c>
      <c r="U215" s="86" t="str">
        <f>IFERROR(INDEX(DB_Typologies!$D$4:$AP$1445,MATCH($A$3,DB_Typologies!$AQ$4:$AQ$1445,0)+$A215,MATCH(U$3,TQoL_Indexes!$B$8:$AK$8,0)),"")</f>
        <v/>
      </c>
      <c r="V215" s="86" t="str">
        <f>IFERROR(INDEX(DB_Typologies!$D$4:$AP$1445,MATCH($A$3,DB_Typologies!$AQ$4:$AQ$1445,0)+$A215,MATCH(V$3,TQoL_Indexes!$B$8:$AK$8,0)),"")</f>
        <v/>
      </c>
      <c r="W215" s="86" t="str">
        <f>IFERROR(INDEX(DB_Typologies!$D$4:$AP$1445,MATCH($A$3,DB_Typologies!$AQ$4:$AQ$1445,0)+$A215,MATCH(W$3,TQoL_Indexes!$B$8:$AK$8,0)),"")</f>
        <v/>
      </c>
      <c r="X215" s="86" t="str">
        <f>IFERROR(INDEX(DB_Typologies!$D$4:$AP$1445,MATCH($A$3,DB_Typologies!$AQ$4:$AQ$1445,0)+$A215,MATCH(X$3,TQoL_Indexes!$B$8:$AK$8,0)),"")</f>
        <v/>
      </c>
      <c r="Y215" s="86" t="str">
        <f>IFERROR(INDEX(DB_Typologies!$D$4:$AP$1445,MATCH($A$3,DB_Typologies!$AQ$4:$AQ$1445,0)+$A215,MATCH(Y$3,TQoL_Indexes!$B$8:$AK$8,0)),"")</f>
        <v/>
      </c>
      <c r="Z215" s="86" t="str">
        <f>IFERROR(INDEX(DB_Typologies!$D$4:$AP$1445,MATCH($A$3,DB_Typologies!$AQ$4:$AQ$1445,0)+$A215,MATCH(Z$3,TQoL_Indexes!$B$8:$AK$8,0)),"")</f>
        <v/>
      </c>
      <c r="AA215" s="86" t="str">
        <f>IFERROR(INDEX(DB_Typologies!$D$4:$AP$1445,MATCH($A$3,DB_Typologies!$AQ$4:$AQ$1445,0)+$A215,MATCH(AA$3,TQoL_Indexes!$B$8:$AK$8,0)),"")</f>
        <v/>
      </c>
      <c r="AB215" s="86" t="str">
        <f>IFERROR(INDEX(DB_Typologies!$D$4:$AP$1445,MATCH($A$3,DB_Typologies!$AQ$4:$AQ$1445,0)+$A215,MATCH(AB$3,TQoL_Indexes!$B$8:$AK$8,0)),"")</f>
        <v/>
      </c>
      <c r="AC215" s="86" t="str">
        <f>IFERROR(INDEX(DB_Typologies!$D$4:$AP$1445,MATCH($A$3,DB_Typologies!$AQ$4:$AQ$1445,0)+$A215,MATCH(AC$3,TQoL_Indexes!$B$8:$AK$8,0)),"")</f>
        <v/>
      </c>
      <c r="AD215" s="86" t="str">
        <f>IFERROR(INDEX(DB_Typologies!$D$4:$AP$1445,MATCH($A$3,DB_Typologies!$AQ$4:$AQ$1445,0)+$A215,MATCH(AD$3,TQoL_Indexes!$B$8:$AK$8,0)),"")</f>
        <v/>
      </c>
      <c r="AE215" s="86" t="str">
        <f>IFERROR(INDEX(DB_Typologies!$D$4:$AP$1445,MATCH($A$3,DB_Typologies!$AQ$4:$AQ$1445,0)+$A215,MATCH(AE$3,TQoL_Indexes!$B$8:$AK$8,0)),"")</f>
        <v/>
      </c>
      <c r="AF215" s="86" t="str">
        <f>IFERROR(INDEX(DB_Typologies!$D$4:$AP$1445,MATCH($A$3,DB_Typologies!$AQ$4:$AQ$1445,0)+$A215,MATCH(AF$3,TQoL_Indexes!$B$8:$AK$8,0)),"")</f>
        <v/>
      </c>
      <c r="AG215" s="86" t="str">
        <f>IFERROR(INDEX(DB_Typologies!$D$4:$AP$1445,MATCH($A$3,DB_Typologies!$AQ$4:$AQ$1445,0)+$A215,MATCH(AG$3,TQoL_Indexes!$B$8:$AK$8,0)),"")</f>
        <v/>
      </c>
      <c r="AH215" s="86" t="str">
        <f>IFERROR(INDEX(DB_Typologies!$D$4:$AP$1445,MATCH($A$3,DB_Typologies!$AQ$4:$AQ$1445,0)+$A215,MATCH(AH$3,TQoL_Indexes!$B$8:$AK$8,0)),"")</f>
        <v/>
      </c>
      <c r="AI215" s="86" t="str">
        <f>IFERROR(INDEX(DB_Typologies!$D$4:$AP$1445,MATCH($A$3,DB_Typologies!$AQ$4:$AQ$1445,0)+$A215,MATCH(AI$3,TQoL_Indexes!$B$8:$AK$8,0)),"")</f>
        <v/>
      </c>
      <c r="AJ215" s="86" t="str">
        <f>IFERROR(INDEX(DB_Typologies!$D$4:$AP$1445,MATCH($A$3,DB_Typologies!$AQ$4:$AQ$1445,0)+$A215,MATCH(AJ$3,TQoL_Indexes!$B$8:$AK$8,0)),"")</f>
        <v/>
      </c>
      <c r="AK215" s="86" t="str">
        <f>IFERROR(INDEX(DB_Typologies!$D$4:$AP$1445,MATCH($A$3,DB_Typologies!$AQ$4:$AQ$1445,0)+$A215,MATCH(AK$3,TQoL_Indexes!$B$8:$AK$8,0)),"")</f>
        <v/>
      </c>
      <c r="AL215" s="86" t="str">
        <f>IFERROR(INDEX(DB_Typologies!$D$4:$AP$1445,MATCH($A$3,DB_Typologies!$AQ$4:$AQ$1445,0)+$A215,MATCH(AL$3,TQoL_Indexes!$B$8:$AK$8,0)),"")</f>
        <v/>
      </c>
      <c r="AM215" s="87" t="str">
        <f>IFERROR(INDEX(DB_Typologies!$D$4:$AP$1445,MATCH($A$3,DB_Typologies!$AQ$4:$AQ$1445,0)+$A215,MATCH(AM$3,TQoL_Indexes!$B$8:$AK$8,0)),"")</f>
        <v/>
      </c>
    </row>
    <row r="216" spans="1:39">
      <c r="A216" s="58" t="str">
        <f>IFERROR(IF(A215+1&lt;COUNTIF(DB_Typologies!$AQ$4:$AQ$1445,$A$3),A215+1,""),"")</f>
        <v/>
      </c>
      <c r="B216" s="120" t="str">
        <f>IFERROR(INDEX(DB_Typologies!$D$4:$AP$1445,MATCH($A$3,DB_Typologies!$AQ$4:$AQ$1445,0)+$A216,MATCH(B$3,TQoL_Indexes!$B$8:$AK$8,0)),"")</f>
        <v/>
      </c>
      <c r="C216" s="86" t="str">
        <f>IFERROR(INDEX(DB_Typologies!$D$4:$AP$1445,MATCH($A$3,DB_Typologies!$AQ$4:$AQ$1445,0)+$A216,MATCH(C$3,TQoL_Indexes!$B$8:$AK$8,0)),"")</f>
        <v/>
      </c>
      <c r="D216" s="87" t="str">
        <f>IFERROR(INDEX(DB_Typologies!$D$4:$AP$1445,MATCH($A$3,DB_Typologies!$AQ$4:$AQ$1445,0)+$A216,MATCH(D$3,TQoL_Indexes!$B$8:$AK$8,0)),"")</f>
        <v/>
      </c>
      <c r="E216" s="86" t="str">
        <f>IFERROR(INDEX(DB_Typologies!$D$4:$AP$1445,MATCH($A$3,DB_Typologies!$AQ$4:$AQ$1445,0)+$A216,MATCH(E$3,TQoL_Indexes!$B$8:$AK$8,0)),"")</f>
        <v/>
      </c>
      <c r="F216" s="86" t="str">
        <f>IFERROR(INDEX(DB_Typologies!$D$4:$AP$1445,MATCH($A$3,DB_Typologies!$AQ$4:$AQ$1445,0)+$A216,MATCH(F$3,TQoL_Indexes!$B$8:$AK$8,0)),"")</f>
        <v/>
      </c>
      <c r="G216" s="86" t="str">
        <f>IFERROR(INDEX(DB_Typologies!$D$4:$AP$1445,MATCH($A$3,DB_Typologies!$AQ$4:$AQ$1445,0)+$A216,MATCH(G$3,TQoL_Indexes!$B$8:$AK$8,0)),"")</f>
        <v/>
      </c>
      <c r="H216" s="86" t="str">
        <f>IFERROR(INDEX(DB_Typologies!$D$4:$AP$1445,MATCH($A$3,DB_Typologies!$AQ$4:$AQ$1445,0)+$A216,MATCH(H$3,TQoL_Indexes!$B$8:$AK$8,0)),"")</f>
        <v/>
      </c>
      <c r="I216" s="86" t="str">
        <f>IFERROR(INDEX(DB_Typologies!$D$4:$AP$1445,MATCH($A$3,DB_Typologies!$AQ$4:$AQ$1445,0)+$A216,MATCH(I$3,TQoL_Indexes!$B$8:$AK$8,0)),"")</f>
        <v/>
      </c>
      <c r="J216" s="86" t="str">
        <f>IFERROR(INDEX(DB_Typologies!$D$4:$AP$1445,MATCH($A$3,DB_Typologies!$AQ$4:$AQ$1445,0)+$A216,MATCH(J$3,TQoL_Indexes!$B$8:$AK$8,0)),"")</f>
        <v/>
      </c>
      <c r="K216" s="86" t="str">
        <f>IFERROR(INDEX(DB_Typologies!$D$4:$AP$1445,MATCH($A$3,DB_Typologies!$AQ$4:$AQ$1445,0)+$A216,MATCH(K$3,TQoL_Indexes!$B$8:$AK$8,0)),"")</f>
        <v/>
      </c>
      <c r="L216" s="86" t="str">
        <f>IFERROR(INDEX(DB_Typologies!$D$4:$AP$1445,MATCH($A$3,DB_Typologies!$AQ$4:$AQ$1445,0)+$A216,MATCH(L$3,TQoL_Indexes!$B$8:$AK$8,0)),"")</f>
        <v/>
      </c>
      <c r="M216" s="86" t="str">
        <f>IFERROR(INDEX(DB_Typologies!$D$4:$AP$1445,MATCH($A$3,DB_Typologies!$AQ$4:$AQ$1445,0)+$A216,MATCH(M$3,TQoL_Indexes!$B$8:$AK$8,0)),"")</f>
        <v/>
      </c>
      <c r="N216" s="86" t="str">
        <f>IFERROR(INDEX(DB_Typologies!$D$4:$AP$1445,MATCH($A$3,DB_Typologies!$AQ$4:$AQ$1445,0)+$A216,MATCH(N$3,TQoL_Indexes!$B$8:$AK$8,0)),"")</f>
        <v/>
      </c>
      <c r="O216" s="86" t="str">
        <f>IFERROR(INDEX(DB_Typologies!$D$4:$AP$1445,MATCH($A$3,DB_Typologies!$AQ$4:$AQ$1445,0)+$A216,MATCH(O$3,TQoL_Indexes!$B$8:$AK$8,0)),"")</f>
        <v/>
      </c>
      <c r="P216" s="86" t="str">
        <f>IFERROR(INDEX(DB_Typologies!$D$4:$AP$1445,MATCH($A$3,DB_Typologies!$AQ$4:$AQ$1445,0)+$A216,MATCH(P$3,TQoL_Indexes!$B$8:$AK$8,0)),"")</f>
        <v/>
      </c>
      <c r="Q216" s="86" t="str">
        <f>IFERROR(INDEX(DB_Typologies!$D$4:$AP$1445,MATCH($A$3,DB_Typologies!$AQ$4:$AQ$1445,0)+$A216,MATCH(Q$3,TQoL_Indexes!$B$8:$AK$8,0)),"")</f>
        <v/>
      </c>
      <c r="R216" s="86" t="str">
        <f>IFERROR(INDEX(DB_Typologies!$D$4:$AP$1445,MATCH($A$3,DB_Typologies!$AQ$4:$AQ$1445,0)+$A216,MATCH(R$3,TQoL_Indexes!$B$8:$AK$8,0)),"")</f>
        <v/>
      </c>
      <c r="S216" s="86" t="str">
        <f>IFERROR(INDEX(DB_Typologies!$D$4:$AP$1445,MATCH($A$3,DB_Typologies!$AQ$4:$AQ$1445,0)+$A216,MATCH(S$3,TQoL_Indexes!$B$8:$AK$8,0)),"")</f>
        <v/>
      </c>
      <c r="T216" s="86" t="str">
        <f>IFERROR(INDEX(DB_Typologies!$D$4:$AP$1445,MATCH($A$3,DB_Typologies!$AQ$4:$AQ$1445,0)+$A216,MATCH(T$3,TQoL_Indexes!$B$8:$AK$8,0)),"")</f>
        <v/>
      </c>
      <c r="U216" s="86" t="str">
        <f>IFERROR(INDEX(DB_Typologies!$D$4:$AP$1445,MATCH($A$3,DB_Typologies!$AQ$4:$AQ$1445,0)+$A216,MATCH(U$3,TQoL_Indexes!$B$8:$AK$8,0)),"")</f>
        <v/>
      </c>
      <c r="V216" s="86" t="str">
        <f>IFERROR(INDEX(DB_Typologies!$D$4:$AP$1445,MATCH($A$3,DB_Typologies!$AQ$4:$AQ$1445,0)+$A216,MATCH(V$3,TQoL_Indexes!$B$8:$AK$8,0)),"")</f>
        <v/>
      </c>
      <c r="W216" s="86" t="str">
        <f>IFERROR(INDEX(DB_Typologies!$D$4:$AP$1445,MATCH($A$3,DB_Typologies!$AQ$4:$AQ$1445,0)+$A216,MATCH(W$3,TQoL_Indexes!$B$8:$AK$8,0)),"")</f>
        <v/>
      </c>
      <c r="X216" s="86" t="str">
        <f>IFERROR(INDEX(DB_Typologies!$D$4:$AP$1445,MATCH($A$3,DB_Typologies!$AQ$4:$AQ$1445,0)+$A216,MATCH(X$3,TQoL_Indexes!$B$8:$AK$8,0)),"")</f>
        <v/>
      </c>
      <c r="Y216" s="86" t="str">
        <f>IFERROR(INDEX(DB_Typologies!$D$4:$AP$1445,MATCH($A$3,DB_Typologies!$AQ$4:$AQ$1445,0)+$A216,MATCH(Y$3,TQoL_Indexes!$B$8:$AK$8,0)),"")</f>
        <v/>
      </c>
      <c r="Z216" s="86" t="str">
        <f>IFERROR(INDEX(DB_Typologies!$D$4:$AP$1445,MATCH($A$3,DB_Typologies!$AQ$4:$AQ$1445,0)+$A216,MATCH(Z$3,TQoL_Indexes!$B$8:$AK$8,0)),"")</f>
        <v/>
      </c>
      <c r="AA216" s="86" t="str">
        <f>IFERROR(INDEX(DB_Typologies!$D$4:$AP$1445,MATCH($A$3,DB_Typologies!$AQ$4:$AQ$1445,0)+$A216,MATCH(AA$3,TQoL_Indexes!$B$8:$AK$8,0)),"")</f>
        <v/>
      </c>
      <c r="AB216" s="86" t="str">
        <f>IFERROR(INDEX(DB_Typologies!$D$4:$AP$1445,MATCH($A$3,DB_Typologies!$AQ$4:$AQ$1445,0)+$A216,MATCH(AB$3,TQoL_Indexes!$B$8:$AK$8,0)),"")</f>
        <v/>
      </c>
      <c r="AC216" s="86" t="str">
        <f>IFERROR(INDEX(DB_Typologies!$D$4:$AP$1445,MATCH($A$3,DB_Typologies!$AQ$4:$AQ$1445,0)+$A216,MATCH(AC$3,TQoL_Indexes!$B$8:$AK$8,0)),"")</f>
        <v/>
      </c>
      <c r="AD216" s="86" t="str">
        <f>IFERROR(INDEX(DB_Typologies!$D$4:$AP$1445,MATCH($A$3,DB_Typologies!$AQ$4:$AQ$1445,0)+$A216,MATCH(AD$3,TQoL_Indexes!$B$8:$AK$8,0)),"")</f>
        <v/>
      </c>
      <c r="AE216" s="86" t="str">
        <f>IFERROR(INDEX(DB_Typologies!$D$4:$AP$1445,MATCH($A$3,DB_Typologies!$AQ$4:$AQ$1445,0)+$A216,MATCH(AE$3,TQoL_Indexes!$B$8:$AK$8,0)),"")</f>
        <v/>
      </c>
      <c r="AF216" s="86" t="str">
        <f>IFERROR(INDEX(DB_Typologies!$D$4:$AP$1445,MATCH($A$3,DB_Typologies!$AQ$4:$AQ$1445,0)+$A216,MATCH(AF$3,TQoL_Indexes!$B$8:$AK$8,0)),"")</f>
        <v/>
      </c>
      <c r="AG216" s="86" t="str">
        <f>IFERROR(INDEX(DB_Typologies!$D$4:$AP$1445,MATCH($A$3,DB_Typologies!$AQ$4:$AQ$1445,0)+$A216,MATCH(AG$3,TQoL_Indexes!$B$8:$AK$8,0)),"")</f>
        <v/>
      </c>
      <c r="AH216" s="86" t="str">
        <f>IFERROR(INDEX(DB_Typologies!$D$4:$AP$1445,MATCH($A$3,DB_Typologies!$AQ$4:$AQ$1445,0)+$A216,MATCH(AH$3,TQoL_Indexes!$B$8:$AK$8,0)),"")</f>
        <v/>
      </c>
      <c r="AI216" s="86" t="str">
        <f>IFERROR(INDEX(DB_Typologies!$D$4:$AP$1445,MATCH($A$3,DB_Typologies!$AQ$4:$AQ$1445,0)+$A216,MATCH(AI$3,TQoL_Indexes!$B$8:$AK$8,0)),"")</f>
        <v/>
      </c>
      <c r="AJ216" s="86" t="str">
        <f>IFERROR(INDEX(DB_Typologies!$D$4:$AP$1445,MATCH($A$3,DB_Typologies!$AQ$4:$AQ$1445,0)+$A216,MATCH(AJ$3,TQoL_Indexes!$B$8:$AK$8,0)),"")</f>
        <v/>
      </c>
      <c r="AK216" s="86" t="str">
        <f>IFERROR(INDEX(DB_Typologies!$D$4:$AP$1445,MATCH($A$3,DB_Typologies!$AQ$4:$AQ$1445,0)+$A216,MATCH(AK$3,TQoL_Indexes!$B$8:$AK$8,0)),"")</f>
        <v/>
      </c>
      <c r="AL216" s="86" t="str">
        <f>IFERROR(INDEX(DB_Typologies!$D$4:$AP$1445,MATCH($A$3,DB_Typologies!$AQ$4:$AQ$1445,0)+$A216,MATCH(AL$3,TQoL_Indexes!$B$8:$AK$8,0)),"")</f>
        <v/>
      </c>
      <c r="AM216" s="87" t="str">
        <f>IFERROR(INDEX(DB_Typologies!$D$4:$AP$1445,MATCH($A$3,DB_Typologies!$AQ$4:$AQ$1445,0)+$A216,MATCH(AM$3,TQoL_Indexes!$B$8:$AK$8,0)),"")</f>
        <v/>
      </c>
    </row>
    <row r="217" spans="1:39">
      <c r="A217" s="58" t="str">
        <f>IFERROR(IF(A216+1&lt;COUNTIF(DB_Typologies!$AQ$4:$AQ$1445,$A$3),A216+1,""),"")</f>
        <v/>
      </c>
      <c r="B217" s="120" t="str">
        <f>IFERROR(INDEX(DB_Typologies!$D$4:$AP$1445,MATCH($A$3,DB_Typologies!$AQ$4:$AQ$1445,0)+$A217,MATCH(B$3,TQoL_Indexes!$B$8:$AK$8,0)),"")</f>
        <v/>
      </c>
      <c r="C217" s="86" t="str">
        <f>IFERROR(INDEX(DB_Typologies!$D$4:$AP$1445,MATCH($A$3,DB_Typologies!$AQ$4:$AQ$1445,0)+$A217,MATCH(C$3,TQoL_Indexes!$B$8:$AK$8,0)),"")</f>
        <v/>
      </c>
      <c r="D217" s="87" t="str">
        <f>IFERROR(INDEX(DB_Typologies!$D$4:$AP$1445,MATCH($A$3,DB_Typologies!$AQ$4:$AQ$1445,0)+$A217,MATCH(D$3,TQoL_Indexes!$B$8:$AK$8,0)),"")</f>
        <v/>
      </c>
      <c r="E217" s="86" t="str">
        <f>IFERROR(INDEX(DB_Typologies!$D$4:$AP$1445,MATCH($A$3,DB_Typologies!$AQ$4:$AQ$1445,0)+$A217,MATCH(E$3,TQoL_Indexes!$B$8:$AK$8,0)),"")</f>
        <v/>
      </c>
      <c r="F217" s="86" t="str">
        <f>IFERROR(INDEX(DB_Typologies!$D$4:$AP$1445,MATCH($A$3,DB_Typologies!$AQ$4:$AQ$1445,0)+$A217,MATCH(F$3,TQoL_Indexes!$B$8:$AK$8,0)),"")</f>
        <v/>
      </c>
      <c r="G217" s="86" t="str">
        <f>IFERROR(INDEX(DB_Typologies!$D$4:$AP$1445,MATCH($A$3,DB_Typologies!$AQ$4:$AQ$1445,0)+$A217,MATCH(G$3,TQoL_Indexes!$B$8:$AK$8,0)),"")</f>
        <v/>
      </c>
      <c r="H217" s="86" t="str">
        <f>IFERROR(INDEX(DB_Typologies!$D$4:$AP$1445,MATCH($A$3,DB_Typologies!$AQ$4:$AQ$1445,0)+$A217,MATCH(H$3,TQoL_Indexes!$B$8:$AK$8,0)),"")</f>
        <v/>
      </c>
      <c r="I217" s="86" t="str">
        <f>IFERROR(INDEX(DB_Typologies!$D$4:$AP$1445,MATCH($A$3,DB_Typologies!$AQ$4:$AQ$1445,0)+$A217,MATCH(I$3,TQoL_Indexes!$B$8:$AK$8,0)),"")</f>
        <v/>
      </c>
      <c r="J217" s="86" t="str">
        <f>IFERROR(INDEX(DB_Typologies!$D$4:$AP$1445,MATCH($A$3,DB_Typologies!$AQ$4:$AQ$1445,0)+$A217,MATCH(J$3,TQoL_Indexes!$B$8:$AK$8,0)),"")</f>
        <v/>
      </c>
      <c r="K217" s="86" t="str">
        <f>IFERROR(INDEX(DB_Typologies!$D$4:$AP$1445,MATCH($A$3,DB_Typologies!$AQ$4:$AQ$1445,0)+$A217,MATCH(K$3,TQoL_Indexes!$B$8:$AK$8,0)),"")</f>
        <v/>
      </c>
      <c r="L217" s="86" t="str">
        <f>IFERROR(INDEX(DB_Typologies!$D$4:$AP$1445,MATCH($A$3,DB_Typologies!$AQ$4:$AQ$1445,0)+$A217,MATCH(L$3,TQoL_Indexes!$B$8:$AK$8,0)),"")</f>
        <v/>
      </c>
      <c r="M217" s="86" t="str">
        <f>IFERROR(INDEX(DB_Typologies!$D$4:$AP$1445,MATCH($A$3,DB_Typologies!$AQ$4:$AQ$1445,0)+$A217,MATCH(M$3,TQoL_Indexes!$B$8:$AK$8,0)),"")</f>
        <v/>
      </c>
      <c r="N217" s="86" t="str">
        <f>IFERROR(INDEX(DB_Typologies!$D$4:$AP$1445,MATCH($A$3,DB_Typologies!$AQ$4:$AQ$1445,0)+$A217,MATCH(N$3,TQoL_Indexes!$B$8:$AK$8,0)),"")</f>
        <v/>
      </c>
      <c r="O217" s="86" t="str">
        <f>IFERROR(INDEX(DB_Typologies!$D$4:$AP$1445,MATCH($A$3,DB_Typologies!$AQ$4:$AQ$1445,0)+$A217,MATCH(O$3,TQoL_Indexes!$B$8:$AK$8,0)),"")</f>
        <v/>
      </c>
      <c r="P217" s="86" t="str">
        <f>IFERROR(INDEX(DB_Typologies!$D$4:$AP$1445,MATCH($A$3,DB_Typologies!$AQ$4:$AQ$1445,0)+$A217,MATCH(P$3,TQoL_Indexes!$B$8:$AK$8,0)),"")</f>
        <v/>
      </c>
      <c r="Q217" s="86" t="str">
        <f>IFERROR(INDEX(DB_Typologies!$D$4:$AP$1445,MATCH($A$3,DB_Typologies!$AQ$4:$AQ$1445,0)+$A217,MATCH(Q$3,TQoL_Indexes!$B$8:$AK$8,0)),"")</f>
        <v/>
      </c>
      <c r="R217" s="86" t="str">
        <f>IFERROR(INDEX(DB_Typologies!$D$4:$AP$1445,MATCH($A$3,DB_Typologies!$AQ$4:$AQ$1445,0)+$A217,MATCH(R$3,TQoL_Indexes!$B$8:$AK$8,0)),"")</f>
        <v/>
      </c>
      <c r="S217" s="86" t="str">
        <f>IFERROR(INDEX(DB_Typologies!$D$4:$AP$1445,MATCH($A$3,DB_Typologies!$AQ$4:$AQ$1445,0)+$A217,MATCH(S$3,TQoL_Indexes!$B$8:$AK$8,0)),"")</f>
        <v/>
      </c>
      <c r="T217" s="86" t="str">
        <f>IFERROR(INDEX(DB_Typologies!$D$4:$AP$1445,MATCH($A$3,DB_Typologies!$AQ$4:$AQ$1445,0)+$A217,MATCH(T$3,TQoL_Indexes!$B$8:$AK$8,0)),"")</f>
        <v/>
      </c>
      <c r="U217" s="86" t="str">
        <f>IFERROR(INDEX(DB_Typologies!$D$4:$AP$1445,MATCH($A$3,DB_Typologies!$AQ$4:$AQ$1445,0)+$A217,MATCH(U$3,TQoL_Indexes!$B$8:$AK$8,0)),"")</f>
        <v/>
      </c>
      <c r="V217" s="86" t="str">
        <f>IFERROR(INDEX(DB_Typologies!$D$4:$AP$1445,MATCH($A$3,DB_Typologies!$AQ$4:$AQ$1445,0)+$A217,MATCH(V$3,TQoL_Indexes!$B$8:$AK$8,0)),"")</f>
        <v/>
      </c>
      <c r="W217" s="86" t="str">
        <f>IFERROR(INDEX(DB_Typologies!$D$4:$AP$1445,MATCH($A$3,DB_Typologies!$AQ$4:$AQ$1445,0)+$A217,MATCH(W$3,TQoL_Indexes!$B$8:$AK$8,0)),"")</f>
        <v/>
      </c>
      <c r="X217" s="86" t="str">
        <f>IFERROR(INDEX(DB_Typologies!$D$4:$AP$1445,MATCH($A$3,DB_Typologies!$AQ$4:$AQ$1445,0)+$A217,MATCH(X$3,TQoL_Indexes!$B$8:$AK$8,0)),"")</f>
        <v/>
      </c>
      <c r="Y217" s="86" t="str">
        <f>IFERROR(INDEX(DB_Typologies!$D$4:$AP$1445,MATCH($A$3,DB_Typologies!$AQ$4:$AQ$1445,0)+$A217,MATCH(Y$3,TQoL_Indexes!$B$8:$AK$8,0)),"")</f>
        <v/>
      </c>
      <c r="Z217" s="86" t="str">
        <f>IFERROR(INDEX(DB_Typologies!$D$4:$AP$1445,MATCH($A$3,DB_Typologies!$AQ$4:$AQ$1445,0)+$A217,MATCH(Z$3,TQoL_Indexes!$B$8:$AK$8,0)),"")</f>
        <v/>
      </c>
      <c r="AA217" s="86" t="str">
        <f>IFERROR(INDEX(DB_Typologies!$D$4:$AP$1445,MATCH($A$3,DB_Typologies!$AQ$4:$AQ$1445,0)+$A217,MATCH(AA$3,TQoL_Indexes!$B$8:$AK$8,0)),"")</f>
        <v/>
      </c>
      <c r="AB217" s="86" t="str">
        <f>IFERROR(INDEX(DB_Typologies!$D$4:$AP$1445,MATCH($A$3,DB_Typologies!$AQ$4:$AQ$1445,0)+$A217,MATCH(AB$3,TQoL_Indexes!$B$8:$AK$8,0)),"")</f>
        <v/>
      </c>
      <c r="AC217" s="86" t="str">
        <f>IFERROR(INDEX(DB_Typologies!$D$4:$AP$1445,MATCH($A$3,DB_Typologies!$AQ$4:$AQ$1445,0)+$A217,MATCH(AC$3,TQoL_Indexes!$B$8:$AK$8,0)),"")</f>
        <v/>
      </c>
      <c r="AD217" s="86" t="str">
        <f>IFERROR(INDEX(DB_Typologies!$D$4:$AP$1445,MATCH($A$3,DB_Typologies!$AQ$4:$AQ$1445,0)+$A217,MATCH(AD$3,TQoL_Indexes!$B$8:$AK$8,0)),"")</f>
        <v/>
      </c>
      <c r="AE217" s="86" t="str">
        <f>IFERROR(INDEX(DB_Typologies!$D$4:$AP$1445,MATCH($A$3,DB_Typologies!$AQ$4:$AQ$1445,0)+$A217,MATCH(AE$3,TQoL_Indexes!$B$8:$AK$8,0)),"")</f>
        <v/>
      </c>
      <c r="AF217" s="86" t="str">
        <f>IFERROR(INDEX(DB_Typologies!$D$4:$AP$1445,MATCH($A$3,DB_Typologies!$AQ$4:$AQ$1445,0)+$A217,MATCH(AF$3,TQoL_Indexes!$B$8:$AK$8,0)),"")</f>
        <v/>
      </c>
      <c r="AG217" s="86" t="str">
        <f>IFERROR(INDEX(DB_Typologies!$D$4:$AP$1445,MATCH($A$3,DB_Typologies!$AQ$4:$AQ$1445,0)+$A217,MATCH(AG$3,TQoL_Indexes!$B$8:$AK$8,0)),"")</f>
        <v/>
      </c>
      <c r="AH217" s="86" t="str">
        <f>IFERROR(INDEX(DB_Typologies!$D$4:$AP$1445,MATCH($A$3,DB_Typologies!$AQ$4:$AQ$1445,0)+$A217,MATCH(AH$3,TQoL_Indexes!$B$8:$AK$8,0)),"")</f>
        <v/>
      </c>
      <c r="AI217" s="86" t="str">
        <f>IFERROR(INDEX(DB_Typologies!$D$4:$AP$1445,MATCH($A$3,DB_Typologies!$AQ$4:$AQ$1445,0)+$A217,MATCH(AI$3,TQoL_Indexes!$B$8:$AK$8,0)),"")</f>
        <v/>
      </c>
      <c r="AJ217" s="86" t="str">
        <f>IFERROR(INDEX(DB_Typologies!$D$4:$AP$1445,MATCH($A$3,DB_Typologies!$AQ$4:$AQ$1445,0)+$A217,MATCH(AJ$3,TQoL_Indexes!$B$8:$AK$8,0)),"")</f>
        <v/>
      </c>
      <c r="AK217" s="86" t="str">
        <f>IFERROR(INDEX(DB_Typologies!$D$4:$AP$1445,MATCH($A$3,DB_Typologies!$AQ$4:$AQ$1445,0)+$A217,MATCH(AK$3,TQoL_Indexes!$B$8:$AK$8,0)),"")</f>
        <v/>
      </c>
      <c r="AL217" s="86" t="str">
        <f>IFERROR(INDEX(DB_Typologies!$D$4:$AP$1445,MATCH($A$3,DB_Typologies!$AQ$4:$AQ$1445,0)+$A217,MATCH(AL$3,TQoL_Indexes!$B$8:$AK$8,0)),"")</f>
        <v/>
      </c>
      <c r="AM217" s="87" t="str">
        <f>IFERROR(INDEX(DB_Typologies!$D$4:$AP$1445,MATCH($A$3,DB_Typologies!$AQ$4:$AQ$1445,0)+$A217,MATCH(AM$3,TQoL_Indexes!$B$8:$AK$8,0)),"")</f>
        <v/>
      </c>
    </row>
    <row r="218" spans="1:39">
      <c r="A218" s="58" t="str">
        <f>IFERROR(IF(A217+1&lt;COUNTIF(DB_Typologies!$AQ$4:$AQ$1445,$A$3),A217+1,""),"")</f>
        <v/>
      </c>
      <c r="B218" s="120" t="str">
        <f>IFERROR(INDEX(DB_Typologies!$D$4:$AP$1445,MATCH($A$3,DB_Typologies!$AQ$4:$AQ$1445,0)+$A218,MATCH(B$3,TQoL_Indexes!$B$8:$AK$8,0)),"")</f>
        <v/>
      </c>
      <c r="C218" s="86" t="str">
        <f>IFERROR(INDEX(DB_Typologies!$D$4:$AP$1445,MATCH($A$3,DB_Typologies!$AQ$4:$AQ$1445,0)+$A218,MATCH(C$3,TQoL_Indexes!$B$8:$AK$8,0)),"")</f>
        <v/>
      </c>
      <c r="D218" s="87" t="str">
        <f>IFERROR(INDEX(DB_Typologies!$D$4:$AP$1445,MATCH($A$3,DB_Typologies!$AQ$4:$AQ$1445,0)+$A218,MATCH(D$3,TQoL_Indexes!$B$8:$AK$8,0)),"")</f>
        <v/>
      </c>
      <c r="E218" s="86" t="str">
        <f>IFERROR(INDEX(DB_Typologies!$D$4:$AP$1445,MATCH($A$3,DB_Typologies!$AQ$4:$AQ$1445,0)+$A218,MATCH(E$3,TQoL_Indexes!$B$8:$AK$8,0)),"")</f>
        <v/>
      </c>
      <c r="F218" s="86" t="str">
        <f>IFERROR(INDEX(DB_Typologies!$D$4:$AP$1445,MATCH($A$3,DB_Typologies!$AQ$4:$AQ$1445,0)+$A218,MATCH(F$3,TQoL_Indexes!$B$8:$AK$8,0)),"")</f>
        <v/>
      </c>
      <c r="G218" s="86" t="str">
        <f>IFERROR(INDEX(DB_Typologies!$D$4:$AP$1445,MATCH($A$3,DB_Typologies!$AQ$4:$AQ$1445,0)+$A218,MATCH(G$3,TQoL_Indexes!$B$8:$AK$8,0)),"")</f>
        <v/>
      </c>
      <c r="H218" s="86" t="str">
        <f>IFERROR(INDEX(DB_Typologies!$D$4:$AP$1445,MATCH($A$3,DB_Typologies!$AQ$4:$AQ$1445,0)+$A218,MATCH(H$3,TQoL_Indexes!$B$8:$AK$8,0)),"")</f>
        <v/>
      </c>
      <c r="I218" s="86" t="str">
        <f>IFERROR(INDEX(DB_Typologies!$D$4:$AP$1445,MATCH($A$3,DB_Typologies!$AQ$4:$AQ$1445,0)+$A218,MATCH(I$3,TQoL_Indexes!$B$8:$AK$8,0)),"")</f>
        <v/>
      </c>
      <c r="J218" s="86" t="str">
        <f>IFERROR(INDEX(DB_Typologies!$D$4:$AP$1445,MATCH($A$3,DB_Typologies!$AQ$4:$AQ$1445,0)+$A218,MATCH(J$3,TQoL_Indexes!$B$8:$AK$8,0)),"")</f>
        <v/>
      </c>
      <c r="K218" s="86" t="str">
        <f>IFERROR(INDEX(DB_Typologies!$D$4:$AP$1445,MATCH($A$3,DB_Typologies!$AQ$4:$AQ$1445,0)+$A218,MATCH(K$3,TQoL_Indexes!$B$8:$AK$8,0)),"")</f>
        <v/>
      </c>
      <c r="L218" s="86" t="str">
        <f>IFERROR(INDEX(DB_Typologies!$D$4:$AP$1445,MATCH($A$3,DB_Typologies!$AQ$4:$AQ$1445,0)+$A218,MATCH(L$3,TQoL_Indexes!$B$8:$AK$8,0)),"")</f>
        <v/>
      </c>
      <c r="M218" s="86" t="str">
        <f>IFERROR(INDEX(DB_Typologies!$D$4:$AP$1445,MATCH($A$3,DB_Typologies!$AQ$4:$AQ$1445,0)+$A218,MATCH(M$3,TQoL_Indexes!$B$8:$AK$8,0)),"")</f>
        <v/>
      </c>
      <c r="N218" s="86" t="str">
        <f>IFERROR(INDEX(DB_Typologies!$D$4:$AP$1445,MATCH($A$3,DB_Typologies!$AQ$4:$AQ$1445,0)+$A218,MATCH(N$3,TQoL_Indexes!$B$8:$AK$8,0)),"")</f>
        <v/>
      </c>
      <c r="O218" s="86" t="str">
        <f>IFERROR(INDEX(DB_Typologies!$D$4:$AP$1445,MATCH($A$3,DB_Typologies!$AQ$4:$AQ$1445,0)+$A218,MATCH(O$3,TQoL_Indexes!$B$8:$AK$8,0)),"")</f>
        <v/>
      </c>
      <c r="P218" s="86" t="str">
        <f>IFERROR(INDEX(DB_Typologies!$D$4:$AP$1445,MATCH($A$3,DB_Typologies!$AQ$4:$AQ$1445,0)+$A218,MATCH(P$3,TQoL_Indexes!$B$8:$AK$8,0)),"")</f>
        <v/>
      </c>
      <c r="Q218" s="86" t="str">
        <f>IFERROR(INDEX(DB_Typologies!$D$4:$AP$1445,MATCH($A$3,DB_Typologies!$AQ$4:$AQ$1445,0)+$A218,MATCH(Q$3,TQoL_Indexes!$B$8:$AK$8,0)),"")</f>
        <v/>
      </c>
      <c r="R218" s="86" t="str">
        <f>IFERROR(INDEX(DB_Typologies!$D$4:$AP$1445,MATCH($A$3,DB_Typologies!$AQ$4:$AQ$1445,0)+$A218,MATCH(R$3,TQoL_Indexes!$B$8:$AK$8,0)),"")</f>
        <v/>
      </c>
      <c r="S218" s="86" t="str">
        <f>IFERROR(INDEX(DB_Typologies!$D$4:$AP$1445,MATCH($A$3,DB_Typologies!$AQ$4:$AQ$1445,0)+$A218,MATCH(S$3,TQoL_Indexes!$B$8:$AK$8,0)),"")</f>
        <v/>
      </c>
      <c r="T218" s="86" t="str">
        <f>IFERROR(INDEX(DB_Typologies!$D$4:$AP$1445,MATCH($A$3,DB_Typologies!$AQ$4:$AQ$1445,0)+$A218,MATCH(T$3,TQoL_Indexes!$B$8:$AK$8,0)),"")</f>
        <v/>
      </c>
      <c r="U218" s="86" t="str">
        <f>IFERROR(INDEX(DB_Typologies!$D$4:$AP$1445,MATCH($A$3,DB_Typologies!$AQ$4:$AQ$1445,0)+$A218,MATCH(U$3,TQoL_Indexes!$B$8:$AK$8,0)),"")</f>
        <v/>
      </c>
      <c r="V218" s="86" t="str">
        <f>IFERROR(INDEX(DB_Typologies!$D$4:$AP$1445,MATCH($A$3,DB_Typologies!$AQ$4:$AQ$1445,0)+$A218,MATCH(V$3,TQoL_Indexes!$B$8:$AK$8,0)),"")</f>
        <v/>
      </c>
      <c r="W218" s="86" t="str">
        <f>IFERROR(INDEX(DB_Typologies!$D$4:$AP$1445,MATCH($A$3,DB_Typologies!$AQ$4:$AQ$1445,0)+$A218,MATCH(W$3,TQoL_Indexes!$B$8:$AK$8,0)),"")</f>
        <v/>
      </c>
      <c r="X218" s="86" t="str">
        <f>IFERROR(INDEX(DB_Typologies!$D$4:$AP$1445,MATCH($A$3,DB_Typologies!$AQ$4:$AQ$1445,0)+$A218,MATCH(X$3,TQoL_Indexes!$B$8:$AK$8,0)),"")</f>
        <v/>
      </c>
      <c r="Y218" s="86" t="str">
        <f>IFERROR(INDEX(DB_Typologies!$D$4:$AP$1445,MATCH($A$3,DB_Typologies!$AQ$4:$AQ$1445,0)+$A218,MATCH(Y$3,TQoL_Indexes!$B$8:$AK$8,0)),"")</f>
        <v/>
      </c>
      <c r="Z218" s="86" t="str">
        <f>IFERROR(INDEX(DB_Typologies!$D$4:$AP$1445,MATCH($A$3,DB_Typologies!$AQ$4:$AQ$1445,0)+$A218,MATCH(Z$3,TQoL_Indexes!$B$8:$AK$8,0)),"")</f>
        <v/>
      </c>
      <c r="AA218" s="86" t="str">
        <f>IFERROR(INDEX(DB_Typologies!$D$4:$AP$1445,MATCH($A$3,DB_Typologies!$AQ$4:$AQ$1445,0)+$A218,MATCH(AA$3,TQoL_Indexes!$B$8:$AK$8,0)),"")</f>
        <v/>
      </c>
      <c r="AB218" s="86" t="str">
        <f>IFERROR(INDEX(DB_Typologies!$D$4:$AP$1445,MATCH($A$3,DB_Typologies!$AQ$4:$AQ$1445,0)+$A218,MATCH(AB$3,TQoL_Indexes!$B$8:$AK$8,0)),"")</f>
        <v/>
      </c>
      <c r="AC218" s="86" t="str">
        <f>IFERROR(INDEX(DB_Typologies!$D$4:$AP$1445,MATCH($A$3,DB_Typologies!$AQ$4:$AQ$1445,0)+$A218,MATCH(AC$3,TQoL_Indexes!$B$8:$AK$8,0)),"")</f>
        <v/>
      </c>
      <c r="AD218" s="86" t="str">
        <f>IFERROR(INDEX(DB_Typologies!$D$4:$AP$1445,MATCH($A$3,DB_Typologies!$AQ$4:$AQ$1445,0)+$A218,MATCH(AD$3,TQoL_Indexes!$B$8:$AK$8,0)),"")</f>
        <v/>
      </c>
      <c r="AE218" s="86" t="str">
        <f>IFERROR(INDEX(DB_Typologies!$D$4:$AP$1445,MATCH($A$3,DB_Typologies!$AQ$4:$AQ$1445,0)+$A218,MATCH(AE$3,TQoL_Indexes!$B$8:$AK$8,0)),"")</f>
        <v/>
      </c>
      <c r="AF218" s="86" t="str">
        <f>IFERROR(INDEX(DB_Typologies!$D$4:$AP$1445,MATCH($A$3,DB_Typologies!$AQ$4:$AQ$1445,0)+$A218,MATCH(AF$3,TQoL_Indexes!$B$8:$AK$8,0)),"")</f>
        <v/>
      </c>
      <c r="AG218" s="86" t="str">
        <f>IFERROR(INDEX(DB_Typologies!$D$4:$AP$1445,MATCH($A$3,DB_Typologies!$AQ$4:$AQ$1445,0)+$A218,MATCH(AG$3,TQoL_Indexes!$B$8:$AK$8,0)),"")</f>
        <v/>
      </c>
      <c r="AH218" s="86" t="str">
        <f>IFERROR(INDEX(DB_Typologies!$D$4:$AP$1445,MATCH($A$3,DB_Typologies!$AQ$4:$AQ$1445,0)+$A218,MATCH(AH$3,TQoL_Indexes!$B$8:$AK$8,0)),"")</f>
        <v/>
      </c>
      <c r="AI218" s="86" t="str">
        <f>IFERROR(INDEX(DB_Typologies!$D$4:$AP$1445,MATCH($A$3,DB_Typologies!$AQ$4:$AQ$1445,0)+$A218,MATCH(AI$3,TQoL_Indexes!$B$8:$AK$8,0)),"")</f>
        <v/>
      </c>
      <c r="AJ218" s="86" t="str">
        <f>IFERROR(INDEX(DB_Typologies!$D$4:$AP$1445,MATCH($A$3,DB_Typologies!$AQ$4:$AQ$1445,0)+$A218,MATCH(AJ$3,TQoL_Indexes!$B$8:$AK$8,0)),"")</f>
        <v/>
      </c>
      <c r="AK218" s="86" t="str">
        <f>IFERROR(INDEX(DB_Typologies!$D$4:$AP$1445,MATCH($A$3,DB_Typologies!$AQ$4:$AQ$1445,0)+$A218,MATCH(AK$3,TQoL_Indexes!$B$8:$AK$8,0)),"")</f>
        <v/>
      </c>
      <c r="AL218" s="86" t="str">
        <f>IFERROR(INDEX(DB_Typologies!$D$4:$AP$1445,MATCH($A$3,DB_Typologies!$AQ$4:$AQ$1445,0)+$A218,MATCH(AL$3,TQoL_Indexes!$B$8:$AK$8,0)),"")</f>
        <v/>
      </c>
      <c r="AM218" s="87" t="str">
        <f>IFERROR(INDEX(DB_Typologies!$D$4:$AP$1445,MATCH($A$3,DB_Typologies!$AQ$4:$AQ$1445,0)+$A218,MATCH(AM$3,TQoL_Indexes!$B$8:$AK$8,0)),"")</f>
        <v/>
      </c>
    </row>
    <row r="219" spans="1:39">
      <c r="A219" s="58" t="str">
        <f>IFERROR(IF(A218+1&lt;COUNTIF(DB_Typologies!$AQ$4:$AQ$1445,$A$3),A218+1,""),"")</f>
        <v/>
      </c>
      <c r="B219" s="120" t="str">
        <f>IFERROR(INDEX(DB_Typologies!$D$4:$AP$1445,MATCH($A$3,DB_Typologies!$AQ$4:$AQ$1445,0)+$A219,MATCH(B$3,TQoL_Indexes!$B$8:$AK$8,0)),"")</f>
        <v/>
      </c>
      <c r="C219" s="86" t="str">
        <f>IFERROR(INDEX(DB_Typologies!$D$4:$AP$1445,MATCH($A$3,DB_Typologies!$AQ$4:$AQ$1445,0)+$A219,MATCH(C$3,TQoL_Indexes!$B$8:$AK$8,0)),"")</f>
        <v/>
      </c>
      <c r="D219" s="87" t="str">
        <f>IFERROR(INDEX(DB_Typologies!$D$4:$AP$1445,MATCH($A$3,DB_Typologies!$AQ$4:$AQ$1445,0)+$A219,MATCH(D$3,TQoL_Indexes!$B$8:$AK$8,0)),"")</f>
        <v/>
      </c>
      <c r="E219" s="86" t="str">
        <f>IFERROR(INDEX(DB_Typologies!$D$4:$AP$1445,MATCH($A$3,DB_Typologies!$AQ$4:$AQ$1445,0)+$A219,MATCH(E$3,TQoL_Indexes!$B$8:$AK$8,0)),"")</f>
        <v/>
      </c>
      <c r="F219" s="86" t="str">
        <f>IFERROR(INDEX(DB_Typologies!$D$4:$AP$1445,MATCH($A$3,DB_Typologies!$AQ$4:$AQ$1445,0)+$A219,MATCH(F$3,TQoL_Indexes!$B$8:$AK$8,0)),"")</f>
        <v/>
      </c>
      <c r="G219" s="86" t="str">
        <f>IFERROR(INDEX(DB_Typologies!$D$4:$AP$1445,MATCH($A$3,DB_Typologies!$AQ$4:$AQ$1445,0)+$A219,MATCH(G$3,TQoL_Indexes!$B$8:$AK$8,0)),"")</f>
        <v/>
      </c>
      <c r="H219" s="86" t="str">
        <f>IFERROR(INDEX(DB_Typologies!$D$4:$AP$1445,MATCH($A$3,DB_Typologies!$AQ$4:$AQ$1445,0)+$A219,MATCH(H$3,TQoL_Indexes!$B$8:$AK$8,0)),"")</f>
        <v/>
      </c>
      <c r="I219" s="86" t="str">
        <f>IFERROR(INDEX(DB_Typologies!$D$4:$AP$1445,MATCH($A$3,DB_Typologies!$AQ$4:$AQ$1445,0)+$A219,MATCH(I$3,TQoL_Indexes!$B$8:$AK$8,0)),"")</f>
        <v/>
      </c>
      <c r="J219" s="86" t="str">
        <f>IFERROR(INDEX(DB_Typologies!$D$4:$AP$1445,MATCH($A$3,DB_Typologies!$AQ$4:$AQ$1445,0)+$A219,MATCH(J$3,TQoL_Indexes!$B$8:$AK$8,0)),"")</f>
        <v/>
      </c>
      <c r="K219" s="86" t="str">
        <f>IFERROR(INDEX(DB_Typologies!$D$4:$AP$1445,MATCH($A$3,DB_Typologies!$AQ$4:$AQ$1445,0)+$A219,MATCH(K$3,TQoL_Indexes!$B$8:$AK$8,0)),"")</f>
        <v/>
      </c>
      <c r="L219" s="86" t="str">
        <f>IFERROR(INDEX(DB_Typologies!$D$4:$AP$1445,MATCH($A$3,DB_Typologies!$AQ$4:$AQ$1445,0)+$A219,MATCH(L$3,TQoL_Indexes!$B$8:$AK$8,0)),"")</f>
        <v/>
      </c>
      <c r="M219" s="86" t="str">
        <f>IFERROR(INDEX(DB_Typologies!$D$4:$AP$1445,MATCH($A$3,DB_Typologies!$AQ$4:$AQ$1445,0)+$A219,MATCH(M$3,TQoL_Indexes!$B$8:$AK$8,0)),"")</f>
        <v/>
      </c>
      <c r="N219" s="86" t="str">
        <f>IFERROR(INDEX(DB_Typologies!$D$4:$AP$1445,MATCH($A$3,DB_Typologies!$AQ$4:$AQ$1445,0)+$A219,MATCH(N$3,TQoL_Indexes!$B$8:$AK$8,0)),"")</f>
        <v/>
      </c>
      <c r="O219" s="86" t="str">
        <f>IFERROR(INDEX(DB_Typologies!$D$4:$AP$1445,MATCH($A$3,DB_Typologies!$AQ$4:$AQ$1445,0)+$A219,MATCH(O$3,TQoL_Indexes!$B$8:$AK$8,0)),"")</f>
        <v/>
      </c>
      <c r="P219" s="86" t="str">
        <f>IFERROR(INDEX(DB_Typologies!$D$4:$AP$1445,MATCH($A$3,DB_Typologies!$AQ$4:$AQ$1445,0)+$A219,MATCH(P$3,TQoL_Indexes!$B$8:$AK$8,0)),"")</f>
        <v/>
      </c>
      <c r="Q219" s="86" t="str">
        <f>IFERROR(INDEX(DB_Typologies!$D$4:$AP$1445,MATCH($A$3,DB_Typologies!$AQ$4:$AQ$1445,0)+$A219,MATCH(Q$3,TQoL_Indexes!$B$8:$AK$8,0)),"")</f>
        <v/>
      </c>
      <c r="R219" s="86" t="str">
        <f>IFERROR(INDEX(DB_Typologies!$D$4:$AP$1445,MATCH($A$3,DB_Typologies!$AQ$4:$AQ$1445,0)+$A219,MATCH(R$3,TQoL_Indexes!$B$8:$AK$8,0)),"")</f>
        <v/>
      </c>
      <c r="S219" s="86" t="str">
        <f>IFERROR(INDEX(DB_Typologies!$D$4:$AP$1445,MATCH($A$3,DB_Typologies!$AQ$4:$AQ$1445,0)+$A219,MATCH(S$3,TQoL_Indexes!$B$8:$AK$8,0)),"")</f>
        <v/>
      </c>
      <c r="T219" s="86" t="str">
        <f>IFERROR(INDEX(DB_Typologies!$D$4:$AP$1445,MATCH($A$3,DB_Typologies!$AQ$4:$AQ$1445,0)+$A219,MATCH(T$3,TQoL_Indexes!$B$8:$AK$8,0)),"")</f>
        <v/>
      </c>
      <c r="U219" s="86" t="str">
        <f>IFERROR(INDEX(DB_Typologies!$D$4:$AP$1445,MATCH($A$3,DB_Typologies!$AQ$4:$AQ$1445,0)+$A219,MATCH(U$3,TQoL_Indexes!$B$8:$AK$8,0)),"")</f>
        <v/>
      </c>
      <c r="V219" s="86" t="str">
        <f>IFERROR(INDEX(DB_Typologies!$D$4:$AP$1445,MATCH($A$3,DB_Typologies!$AQ$4:$AQ$1445,0)+$A219,MATCH(V$3,TQoL_Indexes!$B$8:$AK$8,0)),"")</f>
        <v/>
      </c>
      <c r="W219" s="86" t="str">
        <f>IFERROR(INDEX(DB_Typologies!$D$4:$AP$1445,MATCH($A$3,DB_Typologies!$AQ$4:$AQ$1445,0)+$A219,MATCH(W$3,TQoL_Indexes!$B$8:$AK$8,0)),"")</f>
        <v/>
      </c>
      <c r="X219" s="86" t="str">
        <f>IFERROR(INDEX(DB_Typologies!$D$4:$AP$1445,MATCH($A$3,DB_Typologies!$AQ$4:$AQ$1445,0)+$A219,MATCH(X$3,TQoL_Indexes!$B$8:$AK$8,0)),"")</f>
        <v/>
      </c>
      <c r="Y219" s="86" t="str">
        <f>IFERROR(INDEX(DB_Typologies!$D$4:$AP$1445,MATCH($A$3,DB_Typologies!$AQ$4:$AQ$1445,0)+$A219,MATCH(Y$3,TQoL_Indexes!$B$8:$AK$8,0)),"")</f>
        <v/>
      </c>
      <c r="Z219" s="86" t="str">
        <f>IFERROR(INDEX(DB_Typologies!$D$4:$AP$1445,MATCH($A$3,DB_Typologies!$AQ$4:$AQ$1445,0)+$A219,MATCH(Z$3,TQoL_Indexes!$B$8:$AK$8,0)),"")</f>
        <v/>
      </c>
      <c r="AA219" s="86" t="str">
        <f>IFERROR(INDEX(DB_Typologies!$D$4:$AP$1445,MATCH($A$3,DB_Typologies!$AQ$4:$AQ$1445,0)+$A219,MATCH(AA$3,TQoL_Indexes!$B$8:$AK$8,0)),"")</f>
        <v/>
      </c>
      <c r="AB219" s="86" t="str">
        <f>IFERROR(INDEX(DB_Typologies!$D$4:$AP$1445,MATCH($A$3,DB_Typologies!$AQ$4:$AQ$1445,0)+$A219,MATCH(AB$3,TQoL_Indexes!$B$8:$AK$8,0)),"")</f>
        <v/>
      </c>
      <c r="AC219" s="86" t="str">
        <f>IFERROR(INDEX(DB_Typologies!$D$4:$AP$1445,MATCH($A$3,DB_Typologies!$AQ$4:$AQ$1445,0)+$A219,MATCH(AC$3,TQoL_Indexes!$B$8:$AK$8,0)),"")</f>
        <v/>
      </c>
      <c r="AD219" s="86" t="str">
        <f>IFERROR(INDEX(DB_Typologies!$D$4:$AP$1445,MATCH($A$3,DB_Typologies!$AQ$4:$AQ$1445,0)+$A219,MATCH(AD$3,TQoL_Indexes!$B$8:$AK$8,0)),"")</f>
        <v/>
      </c>
      <c r="AE219" s="86" t="str">
        <f>IFERROR(INDEX(DB_Typologies!$D$4:$AP$1445,MATCH($A$3,DB_Typologies!$AQ$4:$AQ$1445,0)+$A219,MATCH(AE$3,TQoL_Indexes!$B$8:$AK$8,0)),"")</f>
        <v/>
      </c>
      <c r="AF219" s="86" t="str">
        <f>IFERROR(INDEX(DB_Typologies!$D$4:$AP$1445,MATCH($A$3,DB_Typologies!$AQ$4:$AQ$1445,0)+$A219,MATCH(AF$3,TQoL_Indexes!$B$8:$AK$8,0)),"")</f>
        <v/>
      </c>
      <c r="AG219" s="86" t="str">
        <f>IFERROR(INDEX(DB_Typologies!$D$4:$AP$1445,MATCH($A$3,DB_Typologies!$AQ$4:$AQ$1445,0)+$A219,MATCH(AG$3,TQoL_Indexes!$B$8:$AK$8,0)),"")</f>
        <v/>
      </c>
      <c r="AH219" s="86" t="str">
        <f>IFERROR(INDEX(DB_Typologies!$D$4:$AP$1445,MATCH($A$3,DB_Typologies!$AQ$4:$AQ$1445,0)+$A219,MATCH(AH$3,TQoL_Indexes!$B$8:$AK$8,0)),"")</f>
        <v/>
      </c>
      <c r="AI219" s="86" t="str">
        <f>IFERROR(INDEX(DB_Typologies!$D$4:$AP$1445,MATCH($A$3,DB_Typologies!$AQ$4:$AQ$1445,0)+$A219,MATCH(AI$3,TQoL_Indexes!$B$8:$AK$8,0)),"")</f>
        <v/>
      </c>
      <c r="AJ219" s="86" t="str">
        <f>IFERROR(INDEX(DB_Typologies!$D$4:$AP$1445,MATCH($A$3,DB_Typologies!$AQ$4:$AQ$1445,0)+$A219,MATCH(AJ$3,TQoL_Indexes!$B$8:$AK$8,0)),"")</f>
        <v/>
      </c>
      <c r="AK219" s="86" t="str">
        <f>IFERROR(INDEX(DB_Typologies!$D$4:$AP$1445,MATCH($A$3,DB_Typologies!$AQ$4:$AQ$1445,0)+$A219,MATCH(AK$3,TQoL_Indexes!$B$8:$AK$8,0)),"")</f>
        <v/>
      </c>
      <c r="AL219" s="86" t="str">
        <f>IFERROR(INDEX(DB_Typologies!$D$4:$AP$1445,MATCH($A$3,DB_Typologies!$AQ$4:$AQ$1445,0)+$A219,MATCH(AL$3,TQoL_Indexes!$B$8:$AK$8,0)),"")</f>
        <v/>
      </c>
      <c r="AM219" s="87" t="str">
        <f>IFERROR(INDEX(DB_Typologies!$D$4:$AP$1445,MATCH($A$3,DB_Typologies!$AQ$4:$AQ$1445,0)+$A219,MATCH(AM$3,TQoL_Indexes!$B$8:$AK$8,0)),"")</f>
        <v/>
      </c>
    </row>
    <row r="220" spans="1:39">
      <c r="A220" s="58" t="str">
        <f>IFERROR(IF(A219+1&lt;COUNTIF(DB_Typologies!$AQ$4:$AQ$1445,$A$3),A219+1,""),"")</f>
        <v/>
      </c>
      <c r="B220" s="120" t="str">
        <f>IFERROR(INDEX(DB_Typologies!$D$4:$AP$1445,MATCH($A$3,DB_Typologies!$AQ$4:$AQ$1445,0)+$A220,MATCH(B$3,TQoL_Indexes!$B$8:$AK$8,0)),"")</f>
        <v/>
      </c>
      <c r="C220" s="86" t="str">
        <f>IFERROR(INDEX(DB_Typologies!$D$4:$AP$1445,MATCH($A$3,DB_Typologies!$AQ$4:$AQ$1445,0)+$A220,MATCH(C$3,TQoL_Indexes!$B$8:$AK$8,0)),"")</f>
        <v/>
      </c>
      <c r="D220" s="87" t="str">
        <f>IFERROR(INDEX(DB_Typologies!$D$4:$AP$1445,MATCH($A$3,DB_Typologies!$AQ$4:$AQ$1445,0)+$A220,MATCH(D$3,TQoL_Indexes!$B$8:$AK$8,0)),"")</f>
        <v/>
      </c>
      <c r="E220" s="86" t="str">
        <f>IFERROR(INDEX(DB_Typologies!$D$4:$AP$1445,MATCH($A$3,DB_Typologies!$AQ$4:$AQ$1445,0)+$A220,MATCH(E$3,TQoL_Indexes!$B$8:$AK$8,0)),"")</f>
        <v/>
      </c>
      <c r="F220" s="86" t="str">
        <f>IFERROR(INDEX(DB_Typologies!$D$4:$AP$1445,MATCH($A$3,DB_Typologies!$AQ$4:$AQ$1445,0)+$A220,MATCH(F$3,TQoL_Indexes!$B$8:$AK$8,0)),"")</f>
        <v/>
      </c>
      <c r="G220" s="86" t="str">
        <f>IFERROR(INDEX(DB_Typologies!$D$4:$AP$1445,MATCH($A$3,DB_Typologies!$AQ$4:$AQ$1445,0)+$A220,MATCH(G$3,TQoL_Indexes!$B$8:$AK$8,0)),"")</f>
        <v/>
      </c>
      <c r="H220" s="86" t="str">
        <f>IFERROR(INDEX(DB_Typologies!$D$4:$AP$1445,MATCH($A$3,DB_Typologies!$AQ$4:$AQ$1445,0)+$A220,MATCH(H$3,TQoL_Indexes!$B$8:$AK$8,0)),"")</f>
        <v/>
      </c>
      <c r="I220" s="86" t="str">
        <f>IFERROR(INDEX(DB_Typologies!$D$4:$AP$1445,MATCH($A$3,DB_Typologies!$AQ$4:$AQ$1445,0)+$A220,MATCH(I$3,TQoL_Indexes!$B$8:$AK$8,0)),"")</f>
        <v/>
      </c>
      <c r="J220" s="86" t="str">
        <f>IFERROR(INDEX(DB_Typologies!$D$4:$AP$1445,MATCH($A$3,DB_Typologies!$AQ$4:$AQ$1445,0)+$A220,MATCH(J$3,TQoL_Indexes!$B$8:$AK$8,0)),"")</f>
        <v/>
      </c>
      <c r="K220" s="86" t="str">
        <f>IFERROR(INDEX(DB_Typologies!$D$4:$AP$1445,MATCH($A$3,DB_Typologies!$AQ$4:$AQ$1445,0)+$A220,MATCH(K$3,TQoL_Indexes!$B$8:$AK$8,0)),"")</f>
        <v/>
      </c>
      <c r="L220" s="86" t="str">
        <f>IFERROR(INDEX(DB_Typologies!$D$4:$AP$1445,MATCH($A$3,DB_Typologies!$AQ$4:$AQ$1445,0)+$A220,MATCH(L$3,TQoL_Indexes!$B$8:$AK$8,0)),"")</f>
        <v/>
      </c>
      <c r="M220" s="86" t="str">
        <f>IFERROR(INDEX(DB_Typologies!$D$4:$AP$1445,MATCH($A$3,DB_Typologies!$AQ$4:$AQ$1445,0)+$A220,MATCH(M$3,TQoL_Indexes!$B$8:$AK$8,0)),"")</f>
        <v/>
      </c>
      <c r="N220" s="86" t="str">
        <f>IFERROR(INDEX(DB_Typologies!$D$4:$AP$1445,MATCH($A$3,DB_Typologies!$AQ$4:$AQ$1445,0)+$A220,MATCH(N$3,TQoL_Indexes!$B$8:$AK$8,0)),"")</f>
        <v/>
      </c>
      <c r="O220" s="86" t="str">
        <f>IFERROR(INDEX(DB_Typologies!$D$4:$AP$1445,MATCH($A$3,DB_Typologies!$AQ$4:$AQ$1445,0)+$A220,MATCH(O$3,TQoL_Indexes!$B$8:$AK$8,0)),"")</f>
        <v/>
      </c>
      <c r="P220" s="86" t="str">
        <f>IFERROR(INDEX(DB_Typologies!$D$4:$AP$1445,MATCH($A$3,DB_Typologies!$AQ$4:$AQ$1445,0)+$A220,MATCH(P$3,TQoL_Indexes!$B$8:$AK$8,0)),"")</f>
        <v/>
      </c>
      <c r="Q220" s="86" t="str">
        <f>IFERROR(INDEX(DB_Typologies!$D$4:$AP$1445,MATCH($A$3,DB_Typologies!$AQ$4:$AQ$1445,0)+$A220,MATCH(Q$3,TQoL_Indexes!$B$8:$AK$8,0)),"")</f>
        <v/>
      </c>
      <c r="R220" s="86" t="str">
        <f>IFERROR(INDEX(DB_Typologies!$D$4:$AP$1445,MATCH($A$3,DB_Typologies!$AQ$4:$AQ$1445,0)+$A220,MATCH(R$3,TQoL_Indexes!$B$8:$AK$8,0)),"")</f>
        <v/>
      </c>
      <c r="S220" s="86" t="str">
        <f>IFERROR(INDEX(DB_Typologies!$D$4:$AP$1445,MATCH($A$3,DB_Typologies!$AQ$4:$AQ$1445,0)+$A220,MATCH(S$3,TQoL_Indexes!$B$8:$AK$8,0)),"")</f>
        <v/>
      </c>
      <c r="T220" s="86" t="str">
        <f>IFERROR(INDEX(DB_Typologies!$D$4:$AP$1445,MATCH($A$3,DB_Typologies!$AQ$4:$AQ$1445,0)+$A220,MATCH(T$3,TQoL_Indexes!$B$8:$AK$8,0)),"")</f>
        <v/>
      </c>
      <c r="U220" s="86" t="str">
        <f>IFERROR(INDEX(DB_Typologies!$D$4:$AP$1445,MATCH($A$3,DB_Typologies!$AQ$4:$AQ$1445,0)+$A220,MATCH(U$3,TQoL_Indexes!$B$8:$AK$8,0)),"")</f>
        <v/>
      </c>
      <c r="V220" s="86" t="str">
        <f>IFERROR(INDEX(DB_Typologies!$D$4:$AP$1445,MATCH($A$3,DB_Typologies!$AQ$4:$AQ$1445,0)+$A220,MATCH(V$3,TQoL_Indexes!$B$8:$AK$8,0)),"")</f>
        <v/>
      </c>
      <c r="W220" s="86" t="str">
        <f>IFERROR(INDEX(DB_Typologies!$D$4:$AP$1445,MATCH($A$3,DB_Typologies!$AQ$4:$AQ$1445,0)+$A220,MATCH(W$3,TQoL_Indexes!$B$8:$AK$8,0)),"")</f>
        <v/>
      </c>
      <c r="X220" s="86" t="str">
        <f>IFERROR(INDEX(DB_Typologies!$D$4:$AP$1445,MATCH($A$3,DB_Typologies!$AQ$4:$AQ$1445,0)+$A220,MATCH(X$3,TQoL_Indexes!$B$8:$AK$8,0)),"")</f>
        <v/>
      </c>
      <c r="Y220" s="86" t="str">
        <f>IFERROR(INDEX(DB_Typologies!$D$4:$AP$1445,MATCH($A$3,DB_Typologies!$AQ$4:$AQ$1445,0)+$A220,MATCH(Y$3,TQoL_Indexes!$B$8:$AK$8,0)),"")</f>
        <v/>
      </c>
      <c r="Z220" s="86" t="str">
        <f>IFERROR(INDEX(DB_Typologies!$D$4:$AP$1445,MATCH($A$3,DB_Typologies!$AQ$4:$AQ$1445,0)+$A220,MATCH(Z$3,TQoL_Indexes!$B$8:$AK$8,0)),"")</f>
        <v/>
      </c>
      <c r="AA220" s="86" t="str">
        <f>IFERROR(INDEX(DB_Typologies!$D$4:$AP$1445,MATCH($A$3,DB_Typologies!$AQ$4:$AQ$1445,0)+$A220,MATCH(AA$3,TQoL_Indexes!$B$8:$AK$8,0)),"")</f>
        <v/>
      </c>
      <c r="AB220" s="86" t="str">
        <f>IFERROR(INDEX(DB_Typologies!$D$4:$AP$1445,MATCH($A$3,DB_Typologies!$AQ$4:$AQ$1445,0)+$A220,MATCH(AB$3,TQoL_Indexes!$B$8:$AK$8,0)),"")</f>
        <v/>
      </c>
      <c r="AC220" s="86" t="str">
        <f>IFERROR(INDEX(DB_Typologies!$D$4:$AP$1445,MATCH($A$3,DB_Typologies!$AQ$4:$AQ$1445,0)+$A220,MATCH(AC$3,TQoL_Indexes!$B$8:$AK$8,0)),"")</f>
        <v/>
      </c>
      <c r="AD220" s="86" t="str">
        <f>IFERROR(INDEX(DB_Typologies!$D$4:$AP$1445,MATCH($A$3,DB_Typologies!$AQ$4:$AQ$1445,0)+$A220,MATCH(AD$3,TQoL_Indexes!$B$8:$AK$8,0)),"")</f>
        <v/>
      </c>
      <c r="AE220" s="86" t="str">
        <f>IFERROR(INDEX(DB_Typologies!$D$4:$AP$1445,MATCH($A$3,DB_Typologies!$AQ$4:$AQ$1445,0)+$A220,MATCH(AE$3,TQoL_Indexes!$B$8:$AK$8,0)),"")</f>
        <v/>
      </c>
      <c r="AF220" s="86" t="str">
        <f>IFERROR(INDEX(DB_Typologies!$D$4:$AP$1445,MATCH($A$3,DB_Typologies!$AQ$4:$AQ$1445,0)+$A220,MATCH(AF$3,TQoL_Indexes!$B$8:$AK$8,0)),"")</f>
        <v/>
      </c>
      <c r="AG220" s="86" t="str">
        <f>IFERROR(INDEX(DB_Typologies!$D$4:$AP$1445,MATCH($A$3,DB_Typologies!$AQ$4:$AQ$1445,0)+$A220,MATCH(AG$3,TQoL_Indexes!$B$8:$AK$8,0)),"")</f>
        <v/>
      </c>
      <c r="AH220" s="86" t="str">
        <f>IFERROR(INDEX(DB_Typologies!$D$4:$AP$1445,MATCH($A$3,DB_Typologies!$AQ$4:$AQ$1445,0)+$A220,MATCH(AH$3,TQoL_Indexes!$B$8:$AK$8,0)),"")</f>
        <v/>
      </c>
      <c r="AI220" s="86" t="str">
        <f>IFERROR(INDEX(DB_Typologies!$D$4:$AP$1445,MATCH($A$3,DB_Typologies!$AQ$4:$AQ$1445,0)+$A220,MATCH(AI$3,TQoL_Indexes!$B$8:$AK$8,0)),"")</f>
        <v/>
      </c>
      <c r="AJ220" s="86" t="str">
        <f>IFERROR(INDEX(DB_Typologies!$D$4:$AP$1445,MATCH($A$3,DB_Typologies!$AQ$4:$AQ$1445,0)+$A220,MATCH(AJ$3,TQoL_Indexes!$B$8:$AK$8,0)),"")</f>
        <v/>
      </c>
      <c r="AK220" s="86" t="str">
        <f>IFERROR(INDEX(DB_Typologies!$D$4:$AP$1445,MATCH($A$3,DB_Typologies!$AQ$4:$AQ$1445,0)+$A220,MATCH(AK$3,TQoL_Indexes!$B$8:$AK$8,0)),"")</f>
        <v/>
      </c>
      <c r="AL220" s="86" t="str">
        <f>IFERROR(INDEX(DB_Typologies!$D$4:$AP$1445,MATCH($A$3,DB_Typologies!$AQ$4:$AQ$1445,0)+$A220,MATCH(AL$3,TQoL_Indexes!$B$8:$AK$8,0)),"")</f>
        <v/>
      </c>
      <c r="AM220" s="87" t="str">
        <f>IFERROR(INDEX(DB_Typologies!$D$4:$AP$1445,MATCH($A$3,DB_Typologies!$AQ$4:$AQ$1445,0)+$A220,MATCH(AM$3,TQoL_Indexes!$B$8:$AK$8,0)),"")</f>
        <v/>
      </c>
    </row>
    <row r="221" spans="1:39">
      <c r="A221" s="58" t="str">
        <f>IFERROR(IF(A220+1&lt;COUNTIF(DB_Typologies!$AQ$4:$AQ$1445,$A$3),A220+1,""),"")</f>
        <v/>
      </c>
      <c r="B221" s="120" t="str">
        <f>IFERROR(INDEX(DB_Typologies!$D$4:$AP$1445,MATCH($A$3,DB_Typologies!$AQ$4:$AQ$1445,0)+$A221,MATCH(B$3,TQoL_Indexes!$B$8:$AK$8,0)),"")</f>
        <v/>
      </c>
      <c r="C221" s="86" t="str">
        <f>IFERROR(INDEX(DB_Typologies!$D$4:$AP$1445,MATCH($A$3,DB_Typologies!$AQ$4:$AQ$1445,0)+$A221,MATCH(C$3,TQoL_Indexes!$B$8:$AK$8,0)),"")</f>
        <v/>
      </c>
      <c r="D221" s="87" t="str">
        <f>IFERROR(INDEX(DB_Typologies!$D$4:$AP$1445,MATCH($A$3,DB_Typologies!$AQ$4:$AQ$1445,0)+$A221,MATCH(D$3,TQoL_Indexes!$B$8:$AK$8,0)),"")</f>
        <v/>
      </c>
      <c r="E221" s="86" t="str">
        <f>IFERROR(INDEX(DB_Typologies!$D$4:$AP$1445,MATCH($A$3,DB_Typologies!$AQ$4:$AQ$1445,0)+$A221,MATCH(E$3,TQoL_Indexes!$B$8:$AK$8,0)),"")</f>
        <v/>
      </c>
      <c r="F221" s="86" t="str">
        <f>IFERROR(INDEX(DB_Typologies!$D$4:$AP$1445,MATCH($A$3,DB_Typologies!$AQ$4:$AQ$1445,0)+$A221,MATCH(F$3,TQoL_Indexes!$B$8:$AK$8,0)),"")</f>
        <v/>
      </c>
      <c r="G221" s="86" t="str">
        <f>IFERROR(INDEX(DB_Typologies!$D$4:$AP$1445,MATCH($A$3,DB_Typologies!$AQ$4:$AQ$1445,0)+$A221,MATCH(G$3,TQoL_Indexes!$B$8:$AK$8,0)),"")</f>
        <v/>
      </c>
      <c r="H221" s="86" t="str">
        <f>IFERROR(INDEX(DB_Typologies!$D$4:$AP$1445,MATCH($A$3,DB_Typologies!$AQ$4:$AQ$1445,0)+$A221,MATCH(H$3,TQoL_Indexes!$B$8:$AK$8,0)),"")</f>
        <v/>
      </c>
      <c r="I221" s="86" t="str">
        <f>IFERROR(INDEX(DB_Typologies!$D$4:$AP$1445,MATCH($A$3,DB_Typologies!$AQ$4:$AQ$1445,0)+$A221,MATCH(I$3,TQoL_Indexes!$B$8:$AK$8,0)),"")</f>
        <v/>
      </c>
      <c r="J221" s="86" t="str">
        <f>IFERROR(INDEX(DB_Typologies!$D$4:$AP$1445,MATCH($A$3,DB_Typologies!$AQ$4:$AQ$1445,0)+$A221,MATCH(J$3,TQoL_Indexes!$B$8:$AK$8,0)),"")</f>
        <v/>
      </c>
      <c r="K221" s="86" t="str">
        <f>IFERROR(INDEX(DB_Typologies!$D$4:$AP$1445,MATCH($A$3,DB_Typologies!$AQ$4:$AQ$1445,0)+$A221,MATCH(K$3,TQoL_Indexes!$B$8:$AK$8,0)),"")</f>
        <v/>
      </c>
      <c r="L221" s="86" t="str">
        <f>IFERROR(INDEX(DB_Typologies!$D$4:$AP$1445,MATCH($A$3,DB_Typologies!$AQ$4:$AQ$1445,0)+$A221,MATCH(L$3,TQoL_Indexes!$B$8:$AK$8,0)),"")</f>
        <v/>
      </c>
      <c r="M221" s="86" t="str">
        <f>IFERROR(INDEX(DB_Typologies!$D$4:$AP$1445,MATCH($A$3,DB_Typologies!$AQ$4:$AQ$1445,0)+$A221,MATCH(M$3,TQoL_Indexes!$B$8:$AK$8,0)),"")</f>
        <v/>
      </c>
      <c r="N221" s="86" t="str">
        <f>IFERROR(INDEX(DB_Typologies!$D$4:$AP$1445,MATCH($A$3,DB_Typologies!$AQ$4:$AQ$1445,0)+$A221,MATCH(N$3,TQoL_Indexes!$B$8:$AK$8,0)),"")</f>
        <v/>
      </c>
      <c r="O221" s="86" t="str">
        <f>IFERROR(INDEX(DB_Typologies!$D$4:$AP$1445,MATCH($A$3,DB_Typologies!$AQ$4:$AQ$1445,0)+$A221,MATCH(O$3,TQoL_Indexes!$B$8:$AK$8,0)),"")</f>
        <v/>
      </c>
      <c r="P221" s="86" t="str">
        <f>IFERROR(INDEX(DB_Typologies!$D$4:$AP$1445,MATCH($A$3,DB_Typologies!$AQ$4:$AQ$1445,0)+$A221,MATCH(P$3,TQoL_Indexes!$B$8:$AK$8,0)),"")</f>
        <v/>
      </c>
      <c r="Q221" s="86" t="str">
        <f>IFERROR(INDEX(DB_Typologies!$D$4:$AP$1445,MATCH($A$3,DB_Typologies!$AQ$4:$AQ$1445,0)+$A221,MATCH(Q$3,TQoL_Indexes!$B$8:$AK$8,0)),"")</f>
        <v/>
      </c>
      <c r="R221" s="86" t="str">
        <f>IFERROR(INDEX(DB_Typologies!$D$4:$AP$1445,MATCH($A$3,DB_Typologies!$AQ$4:$AQ$1445,0)+$A221,MATCH(R$3,TQoL_Indexes!$B$8:$AK$8,0)),"")</f>
        <v/>
      </c>
      <c r="S221" s="86" t="str">
        <f>IFERROR(INDEX(DB_Typologies!$D$4:$AP$1445,MATCH($A$3,DB_Typologies!$AQ$4:$AQ$1445,0)+$A221,MATCH(S$3,TQoL_Indexes!$B$8:$AK$8,0)),"")</f>
        <v/>
      </c>
      <c r="T221" s="86" t="str">
        <f>IFERROR(INDEX(DB_Typologies!$D$4:$AP$1445,MATCH($A$3,DB_Typologies!$AQ$4:$AQ$1445,0)+$A221,MATCH(T$3,TQoL_Indexes!$B$8:$AK$8,0)),"")</f>
        <v/>
      </c>
      <c r="U221" s="86" t="str">
        <f>IFERROR(INDEX(DB_Typologies!$D$4:$AP$1445,MATCH($A$3,DB_Typologies!$AQ$4:$AQ$1445,0)+$A221,MATCH(U$3,TQoL_Indexes!$B$8:$AK$8,0)),"")</f>
        <v/>
      </c>
      <c r="V221" s="86" t="str">
        <f>IFERROR(INDEX(DB_Typologies!$D$4:$AP$1445,MATCH($A$3,DB_Typologies!$AQ$4:$AQ$1445,0)+$A221,MATCH(V$3,TQoL_Indexes!$B$8:$AK$8,0)),"")</f>
        <v/>
      </c>
      <c r="W221" s="86" t="str">
        <f>IFERROR(INDEX(DB_Typologies!$D$4:$AP$1445,MATCH($A$3,DB_Typologies!$AQ$4:$AQ$1445,0)+$A221,MATCH(W$3,TQoL_Indexes!$B$8:$AK$8,0)),"")</f>
        <v/>
      </c>
      <c r="X221" s="86" t="str">
        <f>IFERROR(INDEX(DB_Typologies!$D$4:$AP$1445,MATCH($A$3,DB_Typologies!$AQ$4:$AQ$1445,0)+$A221,MATCH(X$3,TQoL_Indexes!$B$8:$AK$8,0)),"")</f>
        <v/>
      </c>
      <c r="Y221" s="86" t="str">
        <f>IFERROR(INDEX(DB_Typologies!$D$4:$AP$1445,MATCH($A$3,DB_Typologies!$AQ$4:$AQ$1445,0)+$A221,MATCH(Y$3,TQoL_Indexes!$B$8:$AK$8,0)),"")</f>
        <v/>
      </c>
      <c r="Z221" s="86" t="str">
        <f>IFERROR(INDEX(DB_Typologies!$D$4:$AP$1445,MATCH($A$3,DB_Typologies!$AQ$4:$AQ$1445,0)+$A221,MATCH(Z$3,TQoL_Indexes!$B$8:$AK$8,0)),"")</f>
        <v/>
      </c>
      <c r="AA221" s="86" t="str">
        <f>IFERROR(INDEX(DB_Typologies!$D$4:$AP$1445,MATCH($A$3,DB_Typologies!$AQ$4:$AQ$1445,0)+$A221,MATCH(AA$3,TQoL_Indexes!$B$8:$AK$8,0)),"")</f>
        <v/>
      </c>
      <c r="AB221" s="86" t="str">
        <f>IFERROR(INDEX(DB_Typologies!$D$4:$AP$1445,MATCH($A$3,DB_Typologies!$AQ$4:$AQ$1445,0)+$A221,MATCH(AB$3,TQoL_Indexes!$B$8:$AK$8,0)),"")</f>
        <v/>
      </c>
      <c r="AC221" s="86" t="str">
        <f>IFERROR(INDEX(DB_Typologies!$D$4:$AP$1445,MATCH($A$3,DB_Typologies!$AQ$4:$AQ$1445,0)+$A221,MATCH(AC$3,TQoL_Indexes!$B$8:$AK$8,0)),"")</f>
        <v/>
      </c>
      <c r="AD221" s="86" t="str">
        <f>IFERROR(INDEX(DB_Typologies!$D$4:$AP$1445,MATCH($A$3,DB_Typologies!$AQ$4:$AQ$1445,0)+$A221,MATCH(AD$3,TQoL_Indexes!$B$8:$AK$8,0)),"")</f>
        <v/>
      </c>
      <c r="AE221" s="86" t="str">
        <f>IFERROR(INDEX(DB_Typologies!$D$4:$AP$1445,MATCH($A$3,DB_Typologies!$AQ$4:$AQ$1445,0)+$A221,MATCH(AE$3,TQoL_Indexes!$B$8:$AK$8,0)),"")</f>
        <v/>
      </c>
      <c r="AF221" s="86" t="str">
        <f>IFERROR(INDEX(DB_Typologies!$D$4:$AP$1445,MATCH($A$3,DB_Typologies!$AQ$4:$AQ$1445,0)+$A221,MATCH(AF$3,TQoL_Indexes!$B$8:$AK$8,0)),"")</f>
        <v/>
      </c>
      <c r="AG221" s="86" t="str">
        <f>IFERROR(INDEX(DB_Typologies!$D$4:$AP$1445,MATCH($A$3,DB_Typologies!$AQ$4:$AQ$1445,0)+$A221,MATCH(AG$3,TQoL_Indexes!$B$8:$AK$8,0)),"")</f>
        <v/>
      </c>
      <c r="AH221" s="86" t="str">
        <f>IFERROR(INDEX(DB_Typologies!$D$4:$AP$1445,MATCH($A$3,DB_Typologies!$AQ$4:$AQ$1445,0)+$A221,MATCH(AH$3,TQoL_Indexes!$B$8:$AK$8,0)),"")</f>
        <v/>
      </c>
      <c r="AI221" s="86" t="str">
        <f>IFERROR(INDEX(DB_Typologies!$D$4:$AP$1445,MATCH($A$3,DB_Typologies!$AQ$4:$AQ$1445,0)+$A221,MATCH(AI$3,TQoL_Indexes!$B$8:$AK$8,0)),"")</f>
        <v/>
      </c>
      <c r="AJ221" s="86" t="str">
        <f>IFERROR(INDEX(DB_Typologies!$D$4:$AP$1445,MATCH($A$3,DB_Typologies!$AQ$4:$AQ$1445,0)+$A221,MATCH(AJ$3,TQoL_Indexes!$B$8:$AK$8,0)),"")</f>
        <v/>
      </c>
      <c r="AK221" s="86" t="str">
        <f>IFERROR(INDEX(DB_Typologies!$D$4:$AP$1445,MATCH($A$3,DB_Typologies!$AQ$4:$AQ$1445,0)+$A221,MATCH(AK$3,TQoL_Indexes!$B$8:$AK$8,0)),"")</f>
        <v/>
      </c>
      <c r="AL221" s="86" t="str">
        <f>IFERROR(INDEX(DB_Typologies!$D$4:$AP$1445,MATCH($A$3,DB_Typologies!$AQ$4:$AQ$1445,0)+$A221,MATCH(AL$3,TQoL_Indexes!$B$8:$AK$8,0)),"")</f>
        <v/>
      </c>
      <c r="AM221" s="87" t="str">
        <f>IFERROR(INDEX(DB_Typologies!$D$4:$AP$1445,MATCH($A$3,DB_Typologies!$AQ$4:$AQ$1445,0)+$A221,MATCH(AM$3,TQoL_Indexes!$B$8:$AK$8,0)),"")</f>
        <v/>
      </c>
    </row>
    <row r="222" spans="1:39">
      <c r="A222" s="58" t="str">
        <f>IFERROR(IF(A221+1&lt;COUNTIF(DB_Typologies!$AQ$4:$AQ$1445,$A$3),A221+1,""),"")</f>
        <v/>
      </c>
      <c r="B222" s="120" t="str">
        <f>IFERROR(INDEX(DB_Typologies!$D$4:$AP$1445,MATCH($A$3,DB_Typologies!$AQ$4:$AQ$1445,0)+$A222,MATCH(B$3,TQoL_Indexes!$B$8:$AK$8,0)),"")</f>
        <v/>
      </c>
      <c r="C222" s="86" t="str">
        <f>IFERROR(INDEX(DB_Typologies!$D$4:$AP$1445,MATCH($A$3,DB_Typologies!$AQ$4:$AQ$1445,0)+$A222,MATCH(C$3,TQoL_Indexes!$B$8:$AK$8,0)),"")</f>
        <v/>
      </c>
      <c r="D222" s="87" t="str">
        <f>IFERROR(INDEX(DB_Typologies!$D$4:$AP$1445,MATCH($A$3,DB_Typologies!$AQ$4:$AQ$1445,0)+$A222,MATCH(D$3,TQoL_Indexes!$B$8:$AK$8,0)),"")</f>
        <v/>
      </c>
      <c r="E222" s="86" t="str">
        <f>IFERROR(INDEX(DB_Typologies!$D$4:$AP$1445,MATCH($A$3,DB_Typologies!$AQ$4:$AQ$1445,0)+$A222,MATCH(E$3,TQoL_Indexes!$B$8:$AK$8,0)),"")</f>
        <v/>
      </c>
      <c r="F222" s="86" t="str">
        <f>IFERROR(INDEX(DB_Typologies!$D$4:$AP$1445,MATCH($A$3,DB_Typologies!$AQ$4:$AQ$1445,0)+$A222,MATCH(F$3,TQoL_Indexes!$B$8:$AK$8,0)),"")</f>
        <v/>
      </c>
      <c r="G222" s="86" t="str">
        <f>IFERROR(INDEX(DB_Typologies!$D$4:$AP$1445,MATCH($A$3,DB_Typologies!$AQ$4:$AQ$1445,0)+$A222,MATCH(G$3,TQoL_Indexes!$B$8:$AK$8,0)),"")</f>
        <v/>
      </c>
      <c r="H222" s="86" t="str">
        <f>IFERROR(INDEX(DB_Typologies!$D$4:$AP$1445,MATCH($A$3,DB_Typologies!$AQ$4:$AQ$1445,0)+$A222,MATCH(H$3,TQoL_Indexes!$B$8:$AK$8,0)),"")</f>
        <v/>
      </c>
      <c r="I222" s="86" t="str">
        <f>IFERROR(INDEX(DB_Typologies!$D$4:$AP$1445,MATCH($A$3,DB_Typologies!$AQ$4:$AQ$1445,0)+$A222,MATCH(I$3,TQoL_Indexes!$B$8:$AK$8,0)),"")</f>
        <v/>
      </c>
      <c r="J222" s="86" t="str">
        <f>IFERROR(INDEX(DB_Typologies!$D$4:$AP$1445,MATCH($A$3,DB_Typologies!$AQ$4:$AQ$1445,0)+$A222,MATCH(J$3,TQoL_Indexes!$B$8:$AK$8,0)),"")</f>
        <v/>
      </c>
      <c r="K222" s="86" t="str">
        <f>IFERROR(INDEX(DB_Typologies!$D$4:$AP$1445,MATCH($A$3,DB_Typologies!$AQ$4:$AQ$1445,0)+$A222,MATCH(K$3,TQoL_Indexes!$B$8:$AK$8,0)),"")</f>
        <v/>
      </c>
      <c r="L222" s="86" t="str">
        <f>IFERROR(INDEX(DB_Typologies!$D$4:$AP$1445,MATCH($A$3,DB_Typologies!$AQ$4:$AQ$1445,0)+$A222,MATCH(L$3,TQoL_Indexes!$B$8:$AK$8,0)),"")</f>
        <v/>
      </c>
      <c r="M222" s="86" t="str">
        <f>IFERROR(INDEX(DB_Typologies!$D$4:$AP$1445,MATCH($A$3,DB_Typologies!$AQ$4:$AQ$1445,0)+$A222,MATCH(M$3,TQoL_Indexes!$B$8:$AK$8,0)),"")</f>
        <v/>
      </c>
      <c r="N222" s="86" t="str">
        <f>IFERROR(INDEX(DB_Typologies!$D$4:$AP$1445,MATCH($A$3,DB_Typologies!$AQ$4:$AQ$1445,0)+$A222,MATCH(N$3,TQoL_Indexes!$B$8:$AK$8,0)),"")</f>
        <v/>
      </c>
      <c r="O222" s="86" t="str">
        <f>IFERROR(INDEX(DB_Typologies!$D$4:$AP$1445,MATCH($A$3,DB_Typologies!$AQ$4:$AQ$1445,0)+$A222,MATCH(O$3,TQoL_Indexes!$B$8:$AK$8,0)),"")</f>
        <v/>
      </c>
      <c r="P222" s="86" t="str">
        <f>IFERROR(INDEX(DB_Typologies!$D$4:$AP$1445,MATCH($A$3,DB_Typologies!$AQ$4:$AQ$1445,0)+$A222,MATCH(P$3,TQoL_Indexes!$B$8:$AK$8,0)),"")</f>
        <v/>
      </c>
      <c r="Q222" s="86" t="str">
        <f>IFERROR(INDEX(DB_Typologies!$D$4:$AP$1445,MATCH($A$3,DB_Typologies!$AQ$4:$AQ$1445,0)+$A222,MATCH(Q$3,TQoL_Indexes!$B$8:$AK$8,0)),"")</f>
        <v/>
      </c>
      <c r="R222" s="86" t="str">
        <f>IFERROR(INDEX(DB_Typologies!$D$4:$AP$1445,MATCH($A$3,DB_Typologies!$AQ$4:$AQ$1445,0)+$A222,MATCH(R$3,TQoL_Indexes!$B$8:$AK$8,0)),"")</f>
        <v/>
      </c>
      <c r="S222" s="86" t="str">
        <f>IFERROR(INDEX(DB_Typologies!$D$4:$AP$1445,MATCH($A$3,DB_Typologies!$AQ$4:$AQ$1445,0)+$A222,MATCH(S$3,TQoL_Indexes!$B$8:$AK$8,0)),"")</f>
        <v/>
      </c>
      <c r="T222" s="86" t="str">
        <f>IFERROR(INDEX(DB_Typologies!$D$4:$AP$1445,MATCH($A$3,DB_Typologies!$AQ$4:$AQ$1445,0)+$A222,MATCH(T$3,TQoL_Indexes!$B$8:$AK$8,0)),"")</f>
        <v/>
      </c>
      <c r="U222" s="86" t="str">
        <f>IFERROR(INDEX(DB_Typologies!$D$4:$AP$1445,MATCH($A$3,DB_Typologies!$AQ$4:$AQ$1445,0)+$A222,MATCH(U$3,TQoL_Indexes!$B$8:$AK$8,0)),"")</f>
        <v/>
      </c>
      <c r="V222" s="86" t="str">
        <f>IFERROR(INDEX(DB_Typologies!$D$4:$AP$1445,MATCH($A$3,DB_Typologies!$AQ$4:$AQ$1445,0)+$A222,MATCH(V$3,TQoL_Indexes!$B$8:$AK$8,0)),"")</f>
        <v/>
      </c>
      <c r="W222" s="86" t="str">
        <f>IFERROR(INDEX(DB_Typologies!$D$4:$AP$1445,MATCH($A$3,DB_Typologies!$AQ$4:$AQ$1445,0)+$A222,MATCH(W$3,TQoL_Indexes!$B$8:$AK$8,0)),"")</f>
        <v/>
      </c>
      <c r="X222" s="86" t="str">
        <f>IFERROR(INDEX(DB_Typologies!$D$4:$AP$1445,MATCH($A$3,DB_Typologies!$AQ$4:$AQ$1445,0)+$A222,MATCH(X$3,TQoL_Indexes!$B$8:$AK$8,0)),"")</f>
        <v/>
      </c>
      <c r="Y222" s="86" t="str">
        <f>IFERROR(INDEX(DB_Typologies!$D$4:$AP$1445,MATCH($A$3,DB_Typologies!$AQ$4:$AQ$1445,0)+$A222,MATCH(Y$3,TQoL_Indexes!$B$8:$AK$8,0)),"")</f>
        <v/>
      </c>
      <c r="Z222" s="86" t="str">
        <f>IFERROR(INDEX(DB_Typologies!$D$4:$AP$1445,MATCH($A$3,DB_Typologies!$AQ$4:$AQ$1445,0)+$A222,MATCH(Z$3,TQoL_Indexes!$B$8:$AK$8,0)),"")</f>
        <v/>
      </c>
      <c r="AA222" s="86" t="str">
        <f>IFERROR(INDEX(DB_Typologies!$D$4:$AP$1445,MATCH($A$3,DB_Typologies!$AQ$4:$AQ$1445,0)+$A222,MATCH(AA$3,TQoL_Indexes!$B$8:$AK$8,0)),"")</f>
        <v/>
      </c>
      <c r="AB222" s="86" t="str">
        <f>IFERROR(INDEX(DB_Typologies!$D$4:$AP$1445,MATCH($A$3,DB_Typologies!$AQ$4:$AQ$1445,0)+$A222,MATCH(AB$3,TQoL_Indexes!$B$8:$AK$8,0)),"")</f>
        <v/>
      </c>
      <c r="AC222" s="86" t="str">
        <f>IFERROR(INDEX(DB_Typologies!$D$4:$AP$1445,MATCH($A$3,DB_Typologies!$AQ$4:$AQ$1445,0)+$A222,MATCH(AC$3,TQoL_Indexes!$B$8:$AK$8,0)),"")</f>
        <v/>
      </c>
      <c r="AD222" s="86" t="str">
        <f>IFERROR(INDEX(DB_Typologies!$D$4:$AP$1445,MATCH($A$3,DB_Typologies!$AQ$4:$AQ$1445,0)+$A222,MATCH(AD$3,TQoL_Indexes!$B$8:$AK$8,0)),"")</f>
        <v/>
      </c>
      <c r="AE222" s="86" t="str">
        <f>IFERROR(INDEX(DB_Typologies!$D$4:$AP$1445,MATCH($A$3,DB_Typologies!$AQ$4:$AQ$1445,0)+$A222,MATCH(AE$3,TQoL_Indexes!$B$8:$AK$8,0)),"")</f>
        <v/>
      </c>
      <c r="AF222" s="86" t="str">
        <f>IFERROR(INDEX(DB_Typologies!$D$4:$AP$1445,MATCH($A$3,DB_Typologies!$AQ$4:$AQ$1445,0)+$A222,MATCH(AF$3,TQoL_Indexes!$B$8:$AK$8,0)),"")</f>
        <v/>
      </c>
      <c r="AG222" s="86" t="str">
        <f>IFERROR(INDEX(DB_Typologies!$D$4:$AP$1445,MATCH($A$3,DB_Typologies!$AQ$4:$AQ$1445,0)+$A222,MATCH(AG$3,TQoL_Indexes!$B$8:$AK$8,0)),"")</f>
        <v/>
      </c>
      <c r="AH222" s="86" t="str">
        <f>IFERROR(INDEX(DB_Typologies!$D$4:$AP$1445,MATCH($A$3,DB_Typologies!$AQ$4:$AQ$1445,0)+$A222,MATCH(AH$3,TQoL_Indexes!$B$8:$AK$8,0)),"")</f>
        <v/>
      </c>
      <c r="AI222" s="86" t="str">
        <f>IFERROR(INDEX(DB_Typologies!$D$4:$AP$1445,MATCH($A$3,DB_Typologies!$AQ$4:$AQ$1445,0)+$A222,MATCH(AI$3,TQoL_Indexes!$B$8:$AK$8,0)),"")</f>
        <v/>
      </c>
      <c r="AJ222" s="86" t="str">
        <f>IFERROR(INDEX(DB_Typologies!$D$4:$AP$1445,MATCH($A$3,DB_Typologies!$AQ$4:$AQ$1445,0)+$A222,MATCH(AJ$3,TQoL_Indexes!$B$8:$AK$8,0)),"")</f>
        <v/>
      </c>
      <c r="AK222" s="86" t="str">
        <f>IFERROR(INDEX(DB_Typologies!$D$4:$AP$1445,MATCH($A$3,DB_Typologies!$AQ$4:$AQ$1445,0)+$A222,MATCH(AK$3,TQoL_Indexes!$B$8:$AK$8,0)),"")</f>
        <v/>
      </c>
      <c r="AL222" s="86" t="str">
        <f>IFERROR(INDEX(DB_Typologies!$D$4:$AP$1445,MATCH($A$3,DB_Typologies!$AQ$4:$AQ$1445,0)+$A222,MATCH(AL$3,TQoL_Indexes!$B$8:$AK$8,0)),"")</f>
        <v/>
      </c>
      <c r="AM222" s="87" t="str">
        <f>IFERROR(INDEX(DB_Typologies!$D$4:$AP$1445,MATCH($A$3,DB_Typologies!$AQ$4:$AQ$1445,0)+$A222,MATCH(AM$3,TQoL_Indexes!$B$8:$AK$8,0)),"")</f>
        <v/>
      </c>
    </row>
    <row r="223" spans="1:39">
      <c r="A223" s="58" t="str">
        <f>IFERROR(IF(A222+1&lt;COUNTIF(DB_Typologies!$AQ$4:$AQ$1445,$A$3),A222+1,""),"")</f>
        <v/>
      </c>
      <c r="B223" s="120" t="str">
        <f>IFERROR(INDEX(DB_Typologies!$D$4:$AP$1445,MATCH($A$3,DB_Typologies!$AQ$4:$AQ$1445,0)+$A223,MATCH(B$3,TQoL_Indexes!$B$8:$AK$8,0)),"")</f>
        <v/>
      </c>
      <c r="C223" s="86" t="str">
        <f>IFERROR(INDEX(DB_Typologies!$D$4:$AP$1445,MATCH($A$3,DB_Typologies!$AQ$4:$AQ$1445,0)+$A223,MATCH(C$3,TQoL_Indexes!$B$8:$AK$8,0)),"")</f>
        <v/>
      </c>
      <c r="D223" s="87" t="str">
        <f>IFERROR(INDEX(DB_Typologies!$D$4:$AP$1445,MATCH($A$3,DB_Typologies!$AQ$4:$AQ$1445,0)+$A223,MATCH(D$3,TQoL_Indexes!$B$8:$AK$8,0)),"")</f>
        <v/>
      </c>
      <c r="E223" s="86" t="str">
        <f>IFERROR(INDEX(DB_Typologies!$D$4:$AP$1445,MATCH($A$3,DB_Typologies!$AQ$4:$AQ$1445,0)+$A223,MATCH(E$3,TQoL_Indexes!$B$8:$AK$8,0)),"")</f>
        <v/>
      </c>
      <c r="F223" s="86" t="str">
        <f>IFERROR(INDEX(DB_Typologies!$D$4:$AP$1445,MATCH($A$3,DB_Typologies!$AQ$4:$AQ$1445,0)+$A223,MATCH(F$3,TQoL_Indexes!$B$8:$AK$8,0)),"")</f>
        <v/>
      </c>
      <c r="G223" s="86" t="str">
        <f>IFERROR(INDEX(DB_Typologies!$D$4:$AP$1445,MATCH($A$3,DB_Typologies!$AQ$4:$AQ$1445,0)+$A223,MATCH(G$3,TQoL_Indexes!$B$8:$AK$8,0)),"")</f>
        <v/>
      </c>
      <c r="H223" s="86" t="str">
        <f>IFERROR(INDEX(DB_Typologies!$D$4:$AP$1445,MATCH($A$3,DB_Typologies!$AQ$4:$AQ$1445,0)+$A223,MATCH(H$3,TQoL_Indexes!$B$8:$AK$8,0)),"")</f>
        <v/>
      </c>
      <c r="I223" s="86" t="str">
        <f>IFERROR(INDEX(DB_Typologies!$D$4:$AP$1445,MATCH($A$3,DB_Typologies!$AQ$4:$AQ$1445,0)+$A223,MATCH(I$3,TQoL_Indexes!$B$8:$AK$8,0)),"")</f>
        <v/>
      </c>
      <c r="J223" s="86" t="str">
        <f>IFERROR(INDEX(DB_Typologies!$D$4:$AP$1445,MATCH($A$3,DB_Typologies!$AQ$4:$AQ$1445,0)+$A223,MATCH(J$3,TQoL_Indexes!$B$8:$AK$8,0)),"")</f>
        <v/>
      </c>
      <c r="K223" s="86" t="str">
        <f>IFERROR(INDEX(DB_Typologies!$D$4:$AP$1445,MATCH($A$3,DB_Typologies!$AQ$4:$AQ$1445,0)+$A223,MATCH(K$3,TQoL_Indexes!$B$8:$AK$8,0)),"")</f>
        <v/>
      </c>
      <c r="L223" s="86" t="str">
        <f>IFERROR(INDEX(DB_Typologies!$D$4:$AP$1445,MATCH($A$3,DB_Typologies!$AQ$4:$AQ$1445,0)+$A223,MATCH(L$3,TQoL_Indexes!$B$8:$AK$8,0)),"")</f>
        <v/>
      </c>
      <c r="M223" s="86" t="str">
        <f>IFERROR(INDEX(DB_Typologies!$D$4:$AP$1445,MATCH($A$3,DB_Typologies!$AQ$4:$AQ$1445,0)+$A223,MATCH(M$3,TQoL_Indexes!$B$8:$AK$8,0)),"")</f>
        <v/>
      </c>
      <c r="N223" s="86" t="str">
        <f>IFERROR(INDEX(DB_Typologies!$D$4:$AP$1445,MATCH($A$3,DB_Typologies!$AQ$4:$AQ$1445,0)+$A223,MATCH(N$3,TQoL_Indexes!$B$8:$AK$8,0)),"")</f>
        <v/>
      </c>
      <c r="O223" s="86" t="str">
        <f>IFERROR(INDEX(DB_Typologies!$D$4:$AP$1445,MATCH($A$3,DB_Typologies!$AQ$4:$AQ$1445,0)+$A223,MATCH(O$3,TQoL_Indexes!$B$8:$AK$8,0)),"")</f>
        <v/>
      </c>
      <c r="P223" s="86" t="str">
        <f>IFERROR(INDEX(DB_Typologies!$D$4:$AP$1445,MATCH($A$3,DB_Typologies!$AQ$4:$AQ$1445,0)+$A223,MATCH(P$3,TQoL_Indexes!$B$8:$AK$8,0)),"")</f>
        <v/>
      </c>
      <c r="Q223" s="86" t="str">
        <f>IFERROR(INDEX(DB_Typologies!$D$4:$AP$1445,MATCH($A$3,DB_Typologies!$AQ$4:$AQ$1445,0)+$A223,MATCH(Q$3,TQoL_Indexes!$B$8:$AK$8,0)),"")</f>
        <v/>
      </c>
      <c r="R223" s="86" t="str">
        <f>IFERROR(INDEX(DB_Typologies!$D$4:$AP$1445,MATCH($A$3,DB_Typologies!$AQ$4:$AQ$1445,0)+$A223,MATCH(R$3,TQoL_Indexes!$B$8:$AK$8,0)),"")</f>
        <v/>
      </c>
      <c r="S223" s="86" t="str">
        <f>IFERROR(INDEX(DB_Typologies!$D$4:$AP$1445,MATCH($A$3,DB_Typologies!$AQ$4:$AQ$1445,0)+$A223,MATCH(S$3,TQoL_Indexes!$B$8:$AK$8,0)),"")</f>
        <v/>
      </c>
      <c r="T223" s="86" t="str">
        <f>IFERROR(INDEX(DB_Typologies!$D$4:$AP$1445,MATCH($A$3,DB_Typologies!$AQ$4:$AQ$1445,0)+$A223,MATCH(T$3,TQoL_Indexes!$B$8:$AK$8,0)),"")</f>
        <v/>
      </c>
      <c r="U223" s="86" t="str">
        <f>IFERROR(INDEX(DB_Typologies!$D$4:$AP$1445,MATCH($A$3,DB_Typologies!$AQ$4:$AQ$1445,0)+$A223,MATCH(U$3,TQoL_Indexes!$B$8:$AK$8,0)),"")</f>
        <v/>
      </c>
      <c r="V223" s="86" t="str">
        <f>IFERROR(INDEX(DB_Typologies!$D$4:$AP$1445,MATCH($A$3,DB_Typologies!$AQ$4:$AQ$1445,0)+$A223,MATCH(V$3,TQoL_Indexes!$B$8:$AK$8,0)),"")</f>
        <v/>
      </c>
      <c r="W223" s="86" t="str">
        <f>IFERROR(INDEX(DB_Typologies!$D$4:$AP$1445,MATCH($A$3,DB_Typologies!$AQ$4:$AQ$1445,0)+$A223,MATCH(W$3,TQoL_Indexes!$B$8:$AK$8,0)),"")</f>
        <v/>
      </c>
      <c r="X223" s="86" t="str">
        <f>IFERROR(INDEX(DB_Typologies!$D$4:$AP$1445,MATCH($A$3,DB_Typologies!$AQ$4:$AQ$1445,0)+$A223,MATCH(X$3,TQoL_Indexes!$B$8:$AK$8,0)),"")</f>
        <v/>
      </c>
      <c r="Y223" s="86" t="str">
        <f>IFERROR(INDEX(DB_Typologies!$D$4:$AP$1445,MATCH($A$3,DB_Typologies!$AQ$4:$AQ$1445,0)+$A223,MATCH(Y$3,TQoL_Indexes!$B$8:$AK$8,0)),"")</f>
        <v/>
      </c>
      <c r="Z223" s="86" t="str">
        <f>IFERROR(INDEX(DB_Typologies!$D$4:$AP$1445,MATCH($A$3,DB_Typologies!$AQ$4:$AQ$1445,0)+$A223,MATCH(Z$3,TQoL_Indexes!$B$8:$AK$8,0)),"")</f>
        <v/>
      </c>
      <c r="AA223" s="86" t="str">
        <f>IFERROR(INDEX(DB_Typologies!$D$4:$AP$1445,MATCH($A$3,DB_Typologies!$AQ$4:$AQ$1445,0)+$A223,MATCH(AA$3,TQoL_Indexes!$B$8:$AK$8,0)),"")</f>
        <v/>
      </c>
      <c r="AB223" s="86" t="str">
        <f>IFERROR(INDEX(DB_Typologies!$D$4:$AP$1445,MATCH($A$3,DB_Typologies!$AQ$4:$AQ$1445,0)+$A223,MATCH(AB$3,TQoL_Indexes!$B$8:$AK$8,0)),"")</f>
        <v/>
      </c>
      <c r="AC223" s="86" t="str">
        <f>IFERROR(INDEX(DB_Typologies!$D$4:$AP$1445,MATCH($A$3,DB_Typologies!$AQ$4:$AQ$1445,0)+$A223,MATCH(AC$3,TQoL_Indexes!$B$8:$AK$8,0)),"")</f>
        <v/>
      </c>
      <c r="AD223" s="86" t="str">
        <f>IFERROR(INDEX(DB_Typologies!$D$4:$AP$1445,MATCH($A$3,DB_Typologies!$AQ$4:$AQ$1445,0)+$A223,MATCH(AD$3,TQoL_Indexes!$B$8:$AK$8,0)),"")</f>
        <v/>
      </c>
      <c r="AE223" s="86" t="str">
        <f>IFERROR(INDEX(DB_Typologies!$D$4:$AP$1445,MATCH($A$3,DB_Typologies!$AQ$4:$AQ$1445,0)+$A223,MATCH(AE$3,TQoL_Indexes!$B$8:$AK$8,0)),"")</f>
        <v/>
      </c>
      <c r="AF223" s="86" t="str">
        <f>IFERROR(INDEX(DB_Typologies!$D$4:$AP$1445,MATCH($A$3,DB_Typologies!$AQ$4:$AQ$1445,0)+$A223,MATCH(AF$3,TQoL_Indexes!$B$8:$AK$8,0)),"")</f>
        <v/>
      </c>
      <c r="AG223" s="86" t="str">
        <f>IFERROR(INDEX(DB_Typologies!$D$4:$AP$1445,MATCH($A$3,DB_Typologies!$AQ$4:$AQ$1445,0)+$A223,MATCH(AG$3,TQoL_Indexes!$B$8:$AK$8,0)),"")</f>
        <v/>
      </c>
      <c r="AH223" s="86" t="str">
        <f>IFERROR(INDEX(DB_Typologies!$D$4:$AP$1445,MATCH($A$3,DB_Typologies!$AQ$4:$AQ$1445,0)+$A223,MATCH(AH$3,TQoL_Indexes!$B$8:$AK$8,0)),"")</f>
        <v/>
      </c>
      <c r="AI223" s="86" t="str">
        <f>IFERROR(INDEX(DB_Typologies!$D$4:$AP$1445,MATCH($A$3,DB_Typologies!$AQ$4:$AQ$1445,0)+$A223,MATCH(AI$3,TQoL_Indexes!$B$8:$AK$8,0)),"")</f>
        <v/>
      </c>
      <c r="AJ223" s="86" t="str">
        <f>IFERROR(INDEX(DB_Typologies!$D$4:$AP$1445,MATCH($A$3,DB_Typologies!$AQ$4:$AQ$1445,0)+$A223,MATCH(AJ$3,TQoL_Indexes!$B$8:$AK$8,0)),"")</f>
        <v/>
      </c>
      <c r="AK223" s="86" t="str">
        <f>IFERROR(INDEX(DB_Typologies!$D$4:$AP$1445,MATCH($A$3,DB_Typologies!$AQ$4:$AQ$1445,0)+$A223,MATCH(AK$3,TQoL_Indexes!$B$8:$AK$8,0)),"")</f>
        <v/>
      </c>
      <c r="AL223" s="86" t="str">
        <f>IFERROR(INDEX(DB_Typologies!$D$4:$AP$1445,MATCH($A$3,DB_Typologies!$AQ$4:$AQ$1445,0)+$A223,MATCH(AL$3,TQoL_Indexes!$B$8:$AK$8,0)),"")</f>
        <v/>
      </c>
      <c r="AM223" s="87" t="str">
        <f>IFERROR(INDEX(DB_Typologies!$D$4:$AP$1445,MATCH($A$3,DB_Typologies!$AQ$4:$AQ$1445,0)+$A223,MATCH(AM$3,TQoL_Indexes!$B$8:$AK$8,0)),"")</f>
        <v/>
      </c>
    </row>
    <row r="224" spans="1:39">
      <c r="A224" s="58" t="str">
        <f>IFERROR(IF(A223+1&lt;COUNTIF(DB_Typologies!$AQ$4:$AQ$1445,$A$3),A223+1,""),"")</f>
        <v/>
      </c>
      <c r="B224" s="120" t="str">
        <f>IFERROR(INDEX(DB_Typologies!$D$4:$AP$1445,MATCH($A$3,DB_Typologies!$AQ$4:$AQ$1445,0)+$A224,MATCH(B$3,TQoL_Indexes!$B$8:$AK$8,0)),"")</f>
        <v/>
      </c>
      <c r="C224" s="86" t="str">
        <f>IFERROR(INDEX(DB_Typologies!$D$4:$AP$1445,MATCH($A$3,DB_Typologies!$AQ$4:$AQ$1445,0)+$A224,MATCH(C$3,TQoL_Indexes!$B$8:$AK$8,0)),"")</f>
        <v/>
      </c>
      <c r="D224" s="87" t="str">
        <f>IFERROR(INDEX(DB_Typologies!$D$4:$AP$1445,MATCH($A$3,DB_Typologies!$AQ$4:$AQ$1445,0)+$A224,MATCH(D$3,TQoL_Indexes!$B$8:$AK$8,0)),"")</f>
        <v/>
      </c>
      <c r="E224" s="86" t="str">
        <f>IFERROR(INDEX(DB_Typologies!$D$4:$AP$1445,MATCH($A$3,DB_Typologies!$AQ$4:$AQ$1445,0)+$A224,MATCH(E$3,TQoL_Indexes!$B$8:$AK$8,0)),"")</f>
        <v/>
      </c>
      <c r="F224" s="86" t="str">
        <f>IFERROR(INDEX(DB_Typologies!$D$4:$AP$1445,MATCH($A$3,DB_Typologies!$AQ$4:$AQ$1445,0)+$A224,MATCH(F$3,TQoL_Indexes!$B$8:$AK$8,0)),"")</f>
        <v/>
      </c>
      <c r="G224" s="86" t="str">
        <f>IFERROR(INDEX(DB_Typologies!$D$4:$AP$1445,MATCH($A$3,DB_Typologies!$AQ$4:$AQ$1445,0)+$A224,MATCH(G$3,TQoL_Indexes!$B$8:$AK$8,0)),"")</f>
        <v/>
      </c>
      <c r="H224" s="86" t="str">
        <f>IFERROR(INDEX(DB_Typologies!$D$4:$AP$1445,MATCH($A$3,DB_Typologies!$AQ$4:$AQ$1445,0)+$A224,MATCH(H$3,TQoL_Indexes!$B$8:$AK$8,0)),"")</f>
        <v/>
      </c>
      <c r="I224" s="86" t="str">
        <f>IFERROR(INDEX(DB_Typologies!$D$4:$AP$1445,MATCH($A$3,DB_Typologies!$AQ$4:$AQ$1445,0)+$A224,MATCH(I$3,TQoL_Indexes!$B$8:$AK$8,0)),"")</f>
        <v/>
      </c>
      <c r="J224" s="86" t="str">
        <f>IFERROR(INDEX(DB_Typologies!$D$4:$AP$1445,MATCH($A$3,DB_Typologies!$AQ$4:$AQ$1445,0)+$A224,MATCH(J$3,TQoL_Indexes!$B$8:$AK$8,0)),"")</f>
        <v/>
      </c>
      <c r="K224" s="86" t="str">
        <f>IFERROR(INDEX(DB_Typologies!$D$4:$AP$1445,MATCH($A$3,DB_Typologies!$AQ$4:$AQ$1445,0)+$A224,MATCH(K$3,TQoL_Indexes!$B$8:$AK$8,0)),"")</f>
        <v/>
      </c>
      <c r="L224" s="86" t="str">
        <f>IFERROR(INDEX(DB_Typologies!$D$4:$AP$1445,MATCH($A$3,DB_Typologies!$AQ$4:$AQ$1445,0)+$A224,MATCH(L$3,TQoL_Indexes!$B$8:$AK$8,0)),"")</f>
        <v/>
      </c>
      <c r="M224" s="86" t="str">
        <f>IFERROR(INDEX(DB_Typologies!$D$4:$AP$1445,MATCH($A$3,DB_Typologies!$AQ$4:$AQ$1445,0)+$A224,MATCH(M$3,TQoL_Indexes!$B$8:$AK$8,0)),"")</f>
        <v/>
      </c>
      <c r="N224" s="86" t="str">
        <f>IFERROR(INDEX(DB_Typologies!$D$4:$AP$1445,MATCH($A$3,DB_Typologies!$AQ$4:$AQ$1445,0)+$A224,MATCH(N$3,TQoL_Indexes!$B$8:$AK$8,0)),"")</f>
        <v/>
      </c>
      <c r="O224" s="86" t="str">
        <f>IFERROR(INDEX(DB_Typologies!$D$4:$AP$1445,MATCH($A$3,DB_Typologies!$AQ$4:$AQ$1445,0)+$A224,MATCH(O$3,TQoL_Indexes!$B$8:$AK$8,0)),"")</f>
        <v/>
      </c>
      <c r="P224" s="86" t="str">
        <f>IFERROR(INDEX(DB_Typologies!$D$4:$AP$1445,MATCH($A$3,DB_Typologies!$AQ$4:$AQ$1445,0)+$A224,MATCH(P$3,TQoL_Indexes!$B$8:$AK$8,0)),"")</f>
        <v/>
      </c>
      <c r="Q224" s="86" t="str">
        <f>IFERROR(INDEX(DB_Typologies!$D$4:$AP$1445,MATCH($A$3,DB_Typologies!$AQ$4:$AQ$1445,0)+$A224,MATCH(Q$3,TQoL_Indexes!$B$8:$AK$8,0)),"")</f>
        <v/>
      </c>
      <c r="R224" s="86" t="str">
        <f>IFERROR(INDEX(DB_Typologies!$D$4:$AP$1445,MATCH($A$3,DB_Typologies!$AQ$4:$AQ$1445,0)+$A224,MATCH(R$3,TQoL_Indexes!$B$8:$AK$8,0)),"")</f>
        <v/>
      </c>
      <c r="S224" s="86" t="str">
        <f>IFERROR(INDEX(DB_Typologies!$D$4:$AP$1445,MATCH($A$3,DB_Typologies!$AQ$4:$AQ$1445,0)+$A224,MATCH(S$3,TQoL_Indexes!$B$8:$AK$8,0)),"")</f>
        <v/>
      </c>
      <c r="T224" s="86" t="str">
        <f>IFERROR(INDEX(DB_Typologies!$D$4:$AP$1445,MATCH($A$3,DB_Typologies!$AQ$4:$AQ$1445,0)+$A224,MATCH(T$3,TQoL_Indexes!$B$8:$AK$8,0)),"")</f>
        <v/>
      </c>
      <c r="U224" s="86" t="str">
        <f>IFERROR(INDEX(DB_Typologies!$D$4:$AP$1445,MATCH($A$3,DB_Typologies!$AQ$4:$AQ$1445,0)+$A224,MATCH(U$3,TQoL_Indexes!$B$8:$AK$8,0)),"")</f>
        <v/>
      </c>
      <c r="V224" s="86" t="str">
        <f>IFERROR(INDEX(DB_Typologies!$D$4:$AP$1445,MATCH($A$3,DB_Typologies!$AQ$4:$AQ$1445,0)+$A224,MATCH(V$3,TQoL_Indexes!$B$8:$AK$8,0)),"")</f>
        <v/>
      </c>
      <c r="W224" s="86" t="str">
        <f>IFERROR(INDEX(DB_Typologies!$D$4:$AP$1445,MATCH($A$3,DB_Typologies!$AQ$4:$AQ$1445,0)+$A224,MATCH(W$3,TQoL_Indexes!$B$8:$AK$8,0)),"")</f>
        <v/>
      </c>
      <c r="X224" s="86" t="str">
        <f>IFERROR(INDEX(DB_Typologies!$D$4:$AP$1445,MATCH($A$3,DB_Typologies!$AQ$4:$AQ$1445,0)+$A224,MATCH(X$3,TQoL_Indexes!$B$8:$AK$8,0)),"")</f>
        <v/>
      </c>
      <c r="Y224" s="86" t="str">
        <f>IFERROR(INDEX(DB_Typologies!$D$4:$AP$1445,MATCH($A$3,DB_Typologies!$AQ$4:$AQ$1445,0)+$A224,MATCH(Y$3,TQoL_Indexes!$B$8:$AK$8,0)),"")</f>
        <v/>
      </c>
      <c r="Z224" s="86" t="str">
        <f>IFERROR(INDEX(DB_Typologies!$D$4:$AP$1445,MATCH($A$3,DB_Typologies!$AQ$4:$AQ$1445,0)+$A224,MATCH(Z$3,TQoL_Indexes!$B$8:$AK$8,0)),"")</f>
        <v/>
      </c>
      <c r="AA224" s="86" t="str">
        <f>IFERROR(INDEX(DB_Typologies!$D$4:$AP$1445,MATCH($A$3,DB_Typologies!$AQ$4:$AQ$1445,0)+$A224,MATCH(AA$3,TQoL_Indexes!$B$8:$AK$8,0)),"")</f>
        <v/>
      </c>
      <c r="AB224" s="86" t="str">
        <f>IFERROR(INDEX(DB_Typologies!$D$4:$AP$1445,MATCH($A$3,DB_Typologies!$AQ$4:$AQ$1445,0)+$A224,MATCH(AB$3,TQoL_Indexes!$B$8:$AK$8,0)),"")</f>
        <v/>
      </c>
      <c r="AC224" s="86" t="str">
        <f>IFERROR(INDEX(DB_Typologies!$D$4:$AP$1445,MATCH($A$3,DB_Typologies!$AQ$4:$AQ$1445,0)+$A224,MATCH(AC$3,TQoL_Indexes!$B$8:$AK$8,0)),"")</f>
        <v/>
      </c>
      <c r="AD224" s="86" t="str">
        <f>IFERROR(INDEX(DB_Typologies!$D$4:$AP$1445,MATCH($A$3,DB_Typologies!$AQ$4:$AQ$1445,0)+$A224,MATCH(AD$3,TQoL_Indexes!$B$8:$AK$8,0)),"")</f>
        <v/>
      </c>
      <c r="AE224" s="86" t="str">
        <f>IFERROR(INDEX(DB_Typologies!$D$4:$AP$1445,MATCH($A$3,DB_Typologies!$AQ$4:$AQ$1445,0)+$A224,MATCH(AE$3,TQoL_Indexes!$B$8:$AK$8,0)),"")</f>
        <v/>
      </c>
      <c r="AF224" s="86" t="str">
        <f>IFERROR(INDEX(DB_Typologies!$D$4:$AP$1445,MATCH($A$3,DB_Typologies!$AQ$4:$AQ$1445,0)+$A224,MATCH(AF$3,TQoL_Indexes!$B$8:$AK$8,0)),"")</f>
        <v/>
      </c>
      <c r="AG224" s="86" t="str">
        <f>IFERROR(INDEX(DB_Typologies!$D$4:$AP$1445,MATCH($A$3,DB_Typologies!$AQ$4:$AQ$1445,0)+$A224,MATCH(AG$3,TQoL_Indexes!$B$8:$AK$8,0)),"")</f>
        <v/>
      </c>
      <c r="AH224" s="86" t="str">
        <f>IFERROR(INDEX(DB_Typologies!$D$4:$AP$1445,MATCH($A$3,DB_Typologies!$AQ$4:$AQ$1445,0)+$A224,MATCH(AH$3,TQoL_Indexes!$B$8:$AK$8,0)),"")</f>
        <v/>
      </c>
      <c r="AI224" s="86" t="str">
        <f>IFERROR(INDEX(DB_Typologies!$D$4:$AP$1445,MATCH($A$3,DB_Typologies!$AQ$4:$AQ$1445,0)+$A224,MATCH(AI$3,TQoL_Indexes!$B$8:$AK$8,0)),"")</f>
        <v/>
      </c>
      <c r="AJ224" s="86" t="str">
        <f>IFERROR(INDEX(DB_Typologies!$D$4:$AP$1445,MATCH($A$3,DB_Typologies!$AQ$4:$AQ$1445,0)+$A224,MATCH(AJ$3,TQoL_Indexes!$B$8:$AK$8,0)),"")</f>
        <v/>
      </c>
      <c r="AK224" s="86" t="str">
        <f>IFERROR(INDEX(DB_Typologies!$D$4:$AP$1445,MATCH($A$3,DB_Typologies!$AQ$4:$AQ$1445,0)+$A224,MATCH(AK$3,TQoL_Indexes!$B$8:$AK$8,0)),"")</f>
        <v/>
      </c>
      <c r="AL224" s="86" t="str">
        <f>IFERROR(INDEX(DB_Typologies!$D$4:$AP$1445,MATCH($A$3,DB_Typologies!$AQ$4:$AQ$1445,0)+$A224,MATCH(AL$3,TQoL_Indexes!$B$8:$AK$8,0)),"")</f>
        <v/>
      </c>
      <c r="AM224" s="87" t="str">
        <f>IFERROR(INDEX(DB_Typologies!$D$4:$AP$1445,MATCH($A$3,DB_Typologies!$AQ$4:$AQ$1445,0)+$A224,MATCH(AM$3,TQoL_Indexes!$B$8:$AK$8,0)),"")</f>
        <v/>
      </c>
    </row>
    <row r="225" spans="1:39">
      <c r="A225" s="58" t="str">
        <f>IFERROR(IF(A224+1&lt;COUNTIF(DB_Typologies!$AQ$4:$AQ$1445,$A$3),A224+1,""),"")</f>
        <v/>
      </c>
      <c r="B225" s="120" t="str">
        <f>IFERROR(INDEX(DB_Typologies!$D$4:$AP$1445,MATCH($A$3,DB_Typologies!$AQ$4:$AQ$1445,0)+$A225,MATCH(B$3,TQoL_Indexes!$B$8:$AK$8,0)),"")</f>
        <v/>
      </c>
      <c r="C225" s="86" t="str">
        <f>IFERROR(INDEX(DB_Typologies!$D$4:$AP$1445,MATCH($A$3,DB_Typologies!$AQ$4:$AQ$1445,0)+$A225,MATCH(C$3,TQoL_Indexes!$B$8:$AK$8,0)),"")</f>
        <v/>
      </c>
      <c r="D225" s="87" t="str">
        <f>IFERROR(INDEX(DB_Typologies!$D$4:$AP$1445,MATCH($A$3,DB_Typologies!$AQ$4:$AQ$1445,0)+$A225,MATCH(D$3,TQoL_Indexes!$B$8:$AK$8,0)),"")</f>
        <v/>
      </c>
      <c r="E225" s="86" t="str">
        <f>IFERROR(INDEX(DB_Typologies!$D$4:$AP$1445,MATCH($A$3,DB_Typologies!$AQ$4:$AQ$1445,0)+$A225,MATCH(E$3,TQoL_Indexes!$B$8:$AK$8,0)),"")</f>
        <v/>
      </c>
      <c r="F225" s="86" t="str">
        <f>IFERROR(INDEX(DB_Typologies!$D$4:$AP$1445,MATCH($A$3,DB_Typologies!$AQ$4:$AQ$1445,0)+$A225,MATCH(F$3,TQoL_Indexes!$B$8:$AK$8,0)),"")</f>
        <v/>
      </c>
      <c r="G225" s="86" t="str">
        <f>IFERROR(INDEX(DB_Typologies!$D$4:$AP$1445,MATCH($A$3,DB_Typologies!$AQ$4:$AQ$1445,0)+$A225,MATCH(G$3,TQoL_Indexes!$B$8:$AK$8,0)),"")</f>
        <v/>
      </c>
      <c r="H225" s="86" t="str">
        <f>IFERROR(INDEX(DB_Typologies!$D$4:$AP$1445,MATCH($A$3,DB_Typologies!$AQ$4:$AQ$1445,0)+$A225,MATCH(H$3,TQoL_Indexes!$B$8:$AK$8,0)),"")</f>
        <v/>
      </c>
      <c r="I225" s="86" t="str">
        <f>IFERROR(INDEX(DB_Typologies!$D$4:$AP$1445,MATCH($A$3,DB_Typologies!$AQ$4:$AQ$1445,0)+$A225,MATCH(I$3,TQoL_Indexes!$B$8:$AK$8,0)),"")</f>
        <v/>
      </c>
      <c r="J225" s="86" t="str">
        <f>IFERROR(INDEX(DB_Typologies!$D$4:$AP$1445,MATCH($A$3,DB_Typologies!$AQ$4:$AQ$1445,0)+$A225,MATCH(J$3,TQoL_Indexes!$B$8:$AK$8,0)),"")</f>
        <v/>
      </c>
      <c r="K225" s="86" t="str">
        <f>IFERROR(INDEX(DB_Typologies!$D$4:$AP$1445,MATCH($A$3,DB_Typologies!$AQ$4:$AQ$1445,0)+$A225,MATCH(K$3,TQoL_Indexes!$B$8:$AK$8,0)),"")</f>
        <v/>
      </c>
      <c r="L225" s="86" t="str">
        <f>IFERROR(INDEX(DB_Typologies!$D$4:$AP$1445,MATCH($A$3,DB_Typologies!$AQ$4:$AQ$1445,0)+$A225,MATCH(L$3,TQoL_Indexes!$B$8:$AK$8,0)),"")</f>
        <v/>
      </c>
      <c r="M225" s="86" t="str">
        <f>IFERROR(INDEX(DB_Typologies!$D$4:$AP$1445,MATCH($A$3,DB_Typologies!$AQ$4:$AQ$1445,0)+$A225,MATCH(M$3,TQoL_Indexes!$B$8:$AK$8,0)),"")</f>
        <v/>
      </c>
      <c r="N225" s="86" t="str">
        <f>IFERROR(INDEX(DB_Typologies!$D$4:$AP$1445,MATCH($A$3,DB_Typologies!$AQ$4:$AQ$1445,0)+$A225,MATCH(N$3,TQoL_Indexes!$B$8:$AK$8,0)),"")</f>
        <v/>
      </c>
      <c r="O225" s="86" t="str">
        <f>IFERROR(INDEX(DB_Typologies!$D$4:$AP$1445,MATCH($A$3,DB_Typologies!$AQ$4:$AQ$1445,0)+$A225,MATCH(O$3,TQoL_Indexes!$B$8:$AK$8,0)),"")</f>
        <v/>
      </c>
      <c r="P225" s="86" t="str">
        <f>IFERROR(INDEX(DB_Typologies!$D$4:$AP$1445,MATCH($A$3,DB_Typologies!$AQ$4:$AQ$1445,0)+$A225,MATCH(P$3,TQoL_Indexes!$B$8:$AK$8,0)),"")</f>
        <v/>
      </c>
      <c r="Q225" s="86" t="str">
        <f>IFERROR(INDEX(DB_Typologies!$D$4:$AP$1445,MATCH($A$3,DB_Typologies!$AQ$4:$AQ$1445,0)+$A225,MATCH(Q$3,TQoL_Indexes!$B$8:$AK$8,0)),"")</f>
        <v/>
      </c>
      <c r="R225" s="86" t="str">
        <f>IFERROR(INDEX(DB_Typologies!$D$4:$AP$1445,MATCH($A$3,DB_Typologies!$AQ$4:$AQ$1445,0)+$A225,MATCH(R$3,TQoL_Indexes!$B$8:$AK$8,0)),"")</f>
        <v/>
      </c>
      <c r="S225" s="86" t="str">
        <f>IFERROR(INDEX(DB_Typologies!$D$4:$AP$1445,MATCH($A$3,DB_Typologies!$AQ$4:$AQ$1445,0)+$A225,MATCH(S$3,TQoL_Indexes!$B$8:$AK$8,0)),"")</f>
        <v/>
      </c>
      <c r="T225" s="86" t="str">
        <f>IFERROR(INDEX(DB_Typologies!$D$4:$AP$1445,MATCH($A$3,DB_Typologies!$AQ$4:$AQ$1445,0)+$A225,MATCH(T$3,TQoL_Indexes!$B$8:$AK$8,0)),"")</f>
        <v/>
      </c>
      <c r="U225" s="86" t="str">
        <f>IFERROR(INDEX(DB_Typologies!$D$4:$AP$1445,MATCH($A$3,DB_Typologies!$AQ$4:$AQ$1445,0)+$A225,MATCH(U$3,TQoL_Indexes!$B$8:$AK$8,0)),"")</f>
        <v/>
      </c>
      <c r="V225" s="86" t="str">
        <f>IFERROR(INDEX(DB_Typologies!$D$4:$AP$1445,MATCH($A$3,DB_Typologies!$AQ$4:$AQ$1445,0)+$A225,MATCH(V$3,TQoL_Indexes!$B$8:$AK$8,0)),"")</f>
        <v/>
      </c>
      <c r="W225" s="86" t="str">
        <f>IFERROR(INDEX(DB_Typologies!$D$4:$AP$1445,MATCH($A$3,DB_Typologies!$AQ$4:$AQ$1445,0)+$A225,MATCH(W$3,TQoL_Indexes!$B$8:$AK$8,0)),"")</f>
        <v/>
      </c>
      <c r="X225" s="86" t="str">
        <f>IFERROR(INDEX(DB_Typologies!$D$4:$AP$1445,MATCH($A$3,DB_Typologies!$AQ$4:$AQ$1445,0)+$A225,MATCH(X$3,TQoL_Indexes!$B$8:$AK$8,0)),"")</f>
        <v/>
      </c>
      <c r="Y225" s="86" t="str">
        <f>IFERROR(INDEX(DB_Typologies!$D$4:$AP$1445,MATCH($A$3,DB_Typologies!$AQ$4:$AQ$1445,0)+$A225,MATCH(Y$3,TQoL_Indexes!$B$8:$AK$8,0)),"")</f>
        <v/>
      </c>
      <c r="Z225" s="86" t="str">
        <f>IFERROR(INDEX(DB_Typologies!$D$4:$AP$1445,MATCH($A$3,DB_Typologies!$AQ$4:$AQ$1445,0)+$A225,MATCH(Z$3,TQoL_Indexes!$B$8:$AK$8,0)),"")</f>
        <v/>
      </c>
      <c r="AA225" s="86" t="str">
        <f>IFERROR(INDEX(DB_Typologies!$D$4:$AP$1445,MATCH($A$3,DB_Typologies!$AQ$4:$AQ$1445,0)+$A225,MATCH(AA$3,TQoL_Indexes!$B$8:$AK$8,0)),"")</f>
        <v/>
      </c>
      <c r="AB225" s="86" t="str">
        <f>IFERROR(INDEX(DB_Typologies!$D$4:$AP$1445,MATCH($A$3,DB_Typologies!$AQ$4:$AQ$1445,0)+$A225,MATCH(AB$3,TQoL_Indexes!$B$8:$AK$8,0)),"")</f>
        <v/>
      </c>
      <c r="AC225" s="86" t="str">
        <f>IFERROR(INDEX(DB_Typologies!$D$4:$AP$1445,MATCH($A$3,DB_Typologies!$AQ$4:$AQ$1445,0)+$A225,MATCH(AC$3,TQoL_Indexes!$B$8:$AK$8,0)),"")</f>
        <v/>
      </c>
      <c r="AD225" s="86" t="str">
        <f>IFERROR(INDEX(DB_Typologies!$D$4:$AP$1445,MATCH($A$3,DB_Typologies!$AQ$4:$AQ$1445,0)+$A225,MATCH(AD$3,TQoL_Indexes!$B$8:$AK$8,0)),"")</f>
        <v/>
      </c>
      <c r="AE225" s="86" t="str">
        <f>IFERROR(INDEX(DB_Typologies!$D$4:$AP$1445,MATCH($A$3,DB_Typologies!$AQ$4:$AQ$1445,0)+$A225,MATCH(AE$3,TQoL_Indexes!$B$8:$AK$8,0)),"")</f>
        <v/>
      </c>
      <c r="AF225" s="86" t="str">
        <f>IFERROR(INDEX(DB_Typologies!$D$4:$AP$1445,MATCH($A$3,DB_Typologies!$AQ$4:$AQ$1445,0)+$A225,MATCH(AF$3,TQoL_Indexes!$B$8:$AK$8,0)),"")</f>
        <v/>
      </c>
      <c r="AG225" s="86" t="str">
        <f>IFERROR(INDEX(DB_Typologies!$D$4:$AP$1445,MATCH($A$3,DB_Typologies!$AQ$4:$AQ$1445,0)+$A225,MATCH(AG$3,TQoL_Indexes!$B$8:$AK$8,0)),"")</f>
        <v/>
      </c>
      <c r="AH225" s="86" t="str">
        <f>IFERROR(INDEX(DB_Typologies!$D$4:$AP$1445,MATCH($A$3,DB_Typologies!$AQ$4:$AQ$1445,0)+$A225,MATCH(AH$3,TQoL_Indexes!$B$8:$AK$8,0)),"")</f>
        <v/>
      </c>
      <c r="AI225" s="86" t="str">
        <f>IFERROR(INDEX(DB_Typologies!$D$4:$AP$1445,MATCH($A$3,DB_Typologies!$AQ$4:$AQ$1445,0)+$A225,MATCH(AI$3,TQoL_Indexes!$B$8:$AK$8,0)),"")</f>
        <v/>
      </c>
      <c r="AJ225" s="86" t="str">
        <f>IFERROR(INDEX(DB_Typologies!$D$4:$AP$1445,MATCH($A$3,DB_Typologies!$AQ$4:$AQ$1445,0)+$A225,MATCH(AJ$3,TQoL_Indexes!$B$8:$AK$8,0)),"")</f>
        <v/>
      </c>
      <c r="AK225" s="86" t="str">
        <f>IFERROR(INDEX(DB_Typologies!$D$4:$AP$1445,MATCH($A$3,DB_Typologies!$AQ$4:$AQ$1445,0)+$A225,MATCH(AK$3,TQoL_Indexes!$B$8:$AK$8,0)),"")</f>
        <v/>
      </c>
      <c r="AL225" s="86" t="str">
        <f>IFERROR(INDEX(DB_Typologies!$D$4:$AP$1445,MATCH($A$3,DB_Typologies!$AQ$4:$AQ$1445,0)+$A225,MATCH(AL$3,TQoL_Indexes!$B$8:$AK$8,0)),"")</f>
        <v/>
      </c>
      <c r="AM225" s="87" t="str">
        <f>IFERROR(INDEX(DB_Typologies!$D$4:$AP$1445,MATCH($A$3,DB_Typologies!$AQ$4:$AQ$1445,0)+$A225,MATCH(AM$3,TQoL_Indexes!$B$8:$AK$8,0)),"")</f>
        <v/>
      </c>
    </row>
    <row r="226" spans="1:39">
      <c r="A226" s="58" t="str">
        <f>IFERROR(IF(A225+1&lt;COUNTIF(DB_Typologies!$AQ$4:$AQ$1445,$A$3),A225+1,""),"")</f>
        <v/>
      </c>
      <c r="B226" s="120" t="str">
        <f>IFERROR(INDEX(DB_Typologies!$D$4:$AP$1445,MATCH($A$3,DB_Typologies!$AQ$4:$AQ$1445,0)+$A226,MATCH(B$3,TQoL_Indexes!$B$8:$AK$8,0)),"")</f>
        <v/>
      </c>
      <c r="C226" s="86" t="str">
        <f>IFERROR(INDEX(DB_Typologies!$D$4:$AP$1445,MATCH($A$3,DB_Typologies!$AQ$4:$AQ$1445,0)+$A226,MATCH(C$3,TQoL_Indexes!$B$8:$AK$8,0)),"")</f>
        <v/>
      </c>
      <c r="D226" s="87" t="str">
        <f>IFERROR(INDEX(DB_Typologies!$D$4:$AP$1445,MATCH($A$3,DB_Typologies!$AQ$4:$AQ$1445,0)+$A226,MATCH(D$3,TQoL_Indexes!$B$8:$AK$8,0)),"")</f>
        <v/>
      </c>
      <c r="E226" s="86" t="str">
        <f>IFERROR(INDEX(DB_Typologies!$D$4:$AP$1445,MATCH($A$3,DB_Typologies!$AQ$4:$AQ$1445,0)+$A226,MATCH(E$3,TQoL_Indexes!$B$8:$AK$8,0)),"")</f>
        <v/>
      </c>
      <c r="F226" s="86" t="str">
        <f>IFERROR(INDEX(DB_Typologies!$D$4:$AP$1445,MATCH($A$3,DB_Typologies!$AQ$4:$AQ$1445,0)+$A226,MATCH(F$3,TQoL_Indexes!$B$8:$AK$8,0)),"")</f>
        <v/>
      </c>
      <c r="G226" s="86" t="str">
        <f>IFERROR(INDEX(DB_Typologies!$D$4:$AP$1445,MATCH($A$3,DB_Typologies!$AQ$4:$AQ$1445,0)+$A226,MATCH(G$3,TQoL_Indexes!$B$8:$AK$8,0)),"")</f>
        <v/>
      </c>
      <c r="H226" s="86" t="str">
        <f>IFERROR(INDEX(DB_Typologies!$D$4:$AP$1445,MATCH($A$3,DB_Typologies!$AQ$4:$AQ$1445,0)+$A226,MATCH(H$3,TQoL_Indexes!$B$8:$AK$8,0)),"")</f>
        <v/>
      </c>
      <c r="I226" s="86" t="str">
        <f>IFERROR(INDEX(DB_Typologies!$D$4:$AP$1445,MATCH($A$3,DB_Typologies!$AQ$4:$AQ$1445,0)+$A226,MATCH(I$3,TQoL_Indexes!$B$8:$AK$8,0)),"")</f>
        <v/>
      </c>
      <c r="J226" s="86" t="str">
        <f>IFERROR(INDEX(DB_Typologies!$D$4:$AP$1445,MATCH($A$3,DB_Typologies!$AQ$4:$AQ$1445,0)+$A226,MATCH(J$3,TQoL_Indexes!$B$8:$AK$8,0)),"")</f>
        <v/>
      </c>
      <c r="K226" s="86" t="str">
        <f>IFERROR(INDEX(DB_Typologies!$D$4:$AP$1445,MATCH($A$3,DB_Typologies!$AQ$4:$AQ$1445,0)+$A226,MATCH(K$3,TQoL_Indexes!$B$8:$AK$8,0)),"")</f>
        <v/>
      </c>
      <c r="L226" s="86" t="str">
        <f>IFERROR(INDEX(DB_Typologies!$D$4:$AP$1445,MATCH($A$3,DB_Typologies!$AQ$4:$AQ$1445,0)+$A226,MATCH(L$3,TQoL_Indexes!$B$8:$AK$8,0)),"")</f>
        <v/>
      </c>
      <c r="M226" s="86" t="str">
        <f>IFERROR(INDEX(DB_Typologies!$D$4:$AP$1445,MATCH($A$3,DB_Typologies!$AQ$4:$AQ$1445,0)+$A226,MATCH(M$3,TQoL_Indexes!$B$8:$AK$8,0)),"")</f>
        <v/>
      </c>
      <c r="N226" s="86" t="str">
        <f>IFERROR(INDEX(DB_Typologies!$D$4:$AP$1445,MATCH($A$3,DB_Typologies!$AQ$4:$AQ$1445,0)+$A226,MATCH(N$3,TQoL_Indexes!$B$8:$AK$8,0)),"")</f>
        <v/>
      </c>
      <c r="O226" s="86" t="str">
        <f>IFERROR(INDEX(DB_Typologies!$D$4:$AP$1445,MATCH($A$3,DB_Typologies!$AQ$4:$AQ$1445,0)+$A226,MATCH(O$3,TQoL_Indexes!$B$8:$AK$8,0)),"")</f>
        <v/>
      </c>
      <c r="P226" s="86" t="str">
        <f>IFERROR(INDEX(DB_Typologies!$D$4:$AP$1445,MATCH($A$3,DB_Typologies!$AQ$4:$AQ$1445,0)+$A226,MATCH(P$3,TQoL_Indexes!$B$8:$AK$8,0)),"")</f>
        <v/>
      </c>
      <c r="Q226" s="86" t="str">
        <f>IFERROR(INDEX(DB_Typologies!$D$4:$AP$1445,MATCH($A$3,DB_Typologies!$AQ$4:$AQ$1445,0)+$A226,MATCH(Q$3,TQoL_Indexes!$B$8:$AK$8,0)),"")</f>
        <v/>
      </c>
      <c r="R226" s="86" t="str">
        <f>IFERROR(INDEX(DB_Typologies!$D$4:$AP$1445,MATCH($A$3,DB_Typologies!$AQ$4:$AQ$1445,0)+$A226,MATCH(R$3,TQoL_Indexes!$B$8:$AK$8,0)),"")</f>
        <v/>
      </c>
      <c r="S226" s="86" t="str">
        <f>IFERROR(INDEX(DB_Typologies!$D$4:$AP$1445,MATCH($A$3,DB_Typologies!$AQ$4:$AQ$1445,0)+$A226,MATCH(S$3,TQoL_Indexes!$B$8:$AK$8,0)),"")</f>
        <v/>
      </c>
      <c r="T226" s="86" t="str">
        <f>IFERROR(INDEX(DB_Typologies!$D$4:$AP$1445,MATCH($A$3,DB_Typologies!$AQ$4:$AQ$1445,0)+$A226,MATCH(T$3,TQoL_Indexes!$B$8:$AK$8,0)),"")</f>
        <v/>
      </c>
      <c r="U226" s="86" t="str">
        <f>IFERROR(INDEX(DB_Typologies!$D$4:$AP$1445,MATCH($A$3,DB_Typologies!$AQ$4:$AQ$1445,0)+$A226,MATCH(U$3,TQoL_Indexes!$B$8:$AK$8,0)),"")</f>
        <v/>
      </c>
      <c r="V226" s="86" t="str">
        <f>IFERROR(INDEX(DB_Typologies!$D$4:$AP$1445,MATCH($A$3,DB_Typologies!$AQ$4:$AQ$1445,0)+$A226,MATCH(V$3,TQoL_Indexes!$B$8:$AK$8,0)),"")</f>
        <v/>
      </c>
      <c r="W226" s="86" t="str">
        <f>IFERROR(INDEX(DB_Typologies!$D$4:$AP$1445,MATCH($A$3,DB_Typologies!$AQ$4:$AQ$1445,0)+$A226,MATCH(W$3,TQoL_Indexes!$B$8:$AK$8,0)),"")</f>
        <v/>
      </c>
      <c r="X226" s="86" t="str">
        <f>IFERROR(INDEX(DB_Typologies!$D$4:$AP$1445,MATCH($A$3,DB_Typologies!$AQ$4:$AQ$1445,0)+$A226,MATCH(X$3,TQoL_Indexes!$B$8:$AK$8,0)),"")</f>
        <v/>
      </c>
      <c r="Y226" s="86" t="str">
        <f>IFERROR(INDEX(DB_Typologies!$D$4:$AP$1445,MATCH($A$3,DB_Typologies!$AQ$4:$AQ$1445,0)+$A226,MATCH(Y$3,TQoL_Indexes!$B$8:$AK$8,0)),"")</f>
        <v/>
      </c>
      <c r="Z226" s="86" t="str">
        <f>IFERROR(INDEX(DB_Typologies!$D$4:$AP$1445,MATCH($A$3,DB_Typologies!$AQ$4:$AQ$1445,0)+$A226,MATCH(Z$3,TQoL_Indexes!$B$8:$AK$8,0)),"")</f>
        <v/>
      </c>
      <c r="AA226" s="86" t="str">
        <f>IFERROR(INDEX(DB_Typologies!$D$4:$AP$1445,MATCH($A$3,DB_Typologies!$AQ$4:$AQ$1445,0)+$A226,MATCH(AA$3,TQoL_Indexes!$B$8:$AK$8,0)),"")</f>
        <v/>
      </c>
      <c r="AB226" s="86" t="str">
        <f>IFERROR(INDEX(DB_Typologies!$D$4:$AP$1445,MATCH($A$3,DB_Typologies!$AQ$4:$AQ$1445,0)+$A226,MATCH(AB$3,TQoL_Indexes!$B$8:$AK$8,0)),"")</f>
        <v/>
      </c>
      <c r="AC226" s="86" t="str">
        <f>IFERROR(INDEX(DB_Typologies!$D$4:$AP$1445,MATCH($A$3,DB_Typologies!$AQ$4:$AQ$1445,0)+$A226,MATCH(AC$3,TQoL_Indexes!$B$8:$AK$8,0)),"")</f>
        <v/>
      </c>
      <c r="AD226" s="86" t="str">
        <f>IFERROR(INDEX(DB_Typologies!$D$4:$AP$1445,MATCH($A$3,DB_Typologies!$AQ$4:$AQ$1445,0)+$A226,MATCH(AD$3,TQoL_Indexes!$B$8:$AK$8,0)),"")</f>
        <v/>
      </c>
      <c r="AE226" s="86" t="str">
        <f>IFERROR(INDEX(DB_Typologies!$D$4:$AP$1445,MATCH($A$3,DB_Typologies!$AQ$4:$AQ$1445,0)+$A226,MATCH(AE$3,TQoL_Indexes!$B$8:$AK$8,0)),"")</f>
        <v/>
      </c>
      <c r="AF226" s="86" t="str">
        <f>IFERROR(INDEX(DB_Typologies!$D$4:$AP$1445,MATCH($A$3,DB_Typologies!$AQ$4:$AQ$1445,0)+$A226,MATCH(AF$3,TQoL_Indexes!$B$8:$AK$8,0)),"")</f>
        <v/>
      </c>
      <c r="AG226" s="86" t="str">
        <f>IFERROR(INDEX(DB_Typologies!$D$4:$AP$1445,MATCH($A$3,DB_Typologies!$AQ$4:$AQ$1445,0)+$A226,MATCH(AG$3,TQoL_Indexes!$B$8:$AK$8,0)),"")</f>
        <v/>
      </c>
      <c r="AH226" s="86" t="str">
        <f>IFERROR(INDEX(DB_Typologies!$D$4:$AP$1445,MATCH($A$3,DB_Typologies!$AQ$4:$AQ$1445,0)+$A226,MATCH(AH$3,TQoL_Indexes!$B$8:$AK$8,0)),"")</f>
        <v/>
      </c>
      <c r="AI226" s="86" t="str">
        <f>IFERROR(INDEX(DB_Typologies!$D$4:$AP$1445,MATCH($A$3,DB_Typologies!$AQ$4:$AQ$1445,0)+$A226,MATCH(AI$3,TQoL_Indexes!$B$8:$AK$8,0)),"")</f>
        <v/>
      </c>
      <c r="AJ226" s="86" t="str">
        <f>IFERROR(INDEX(DB_Typologies!$D$4:$AP$1445,MATCH($A$3,DB_Typologies!$AQ$4:$AQ$1445,0)+$A226,MATCH(AJ$3,TQoL_Indexes!$B$8:$AK$8,0)),"")</f>
        <v/>
      </c>
      <c r="AK226" s="86" t="str">
        <f>IFERROR(INDEX(DB_Typologies!$D$4:$AP$1445,MATCH($A$3,DB_Typologies!$AQ$4:$AQ$1445,0)+$A226,MATCH(AK$3,TQoL_Indexes!$B$8:$AK$8,0)),"")</f>
        <v/>
      </c>
      <c r="AL226" s="86" t="str">
        <f>IFERROR(INDEX(DB_Typologies!$D$4:$AP$1445,MATCH($A$3,DB_Typologies!$AQ$4:$AQ$1445,0)+$A226,MATCH(AL$3,TQoL_Indexes!$B$8:$AK$8,0)),"")</f>
        <v/>
      </c>
      <c r="AM226" s="87" t="str">
        <f>IFERROR(INDEX(DB_Typologies!$D$4:$AP$1445,MATCH($A$3,DB_Typologies!$AQ$4:$AQ$1445,0)+$A226,MATCH(AM$3,TQoL_Indexes!$B$8:$AK$8,0)),"")</f>
        <v/>
      </c>
    </row>
    <row r="227" spans="1:39">
      <c r="A227" s="58" t="str">
        <f>IFERROR(IF(A226+1&lt;COUNTIF(DB_Typologies!$AQ$4:$AQ$1445,$A$3),A226+1,""),"")</f>
        <v/>
      </c>
      <c r="B227" s="120" t="str">
        <f>IFERROR(INDEX(DB_Typologies!$D$4:$AP$1445,MATCH($A$3,DB_Typologies!$AQ$4:$AQ$1445,0)+$A227,MATCH(B$3,TQoL_Indexes!$B$8:$AK$8,0)),"")</f>
        <v/>
      </c>
      <c r="C227" s="86" t="str">
        <f>IFERROR(INDEX(DB_Typologies!$D$4:$AP$1445,MATCH($A$3,DB_Typologies!$AQ$4:$AQ$1445,0)+$A227,MATCH(C$3,TQoL_Indexes!$B$8:$AK$8,0)),"")</f>
        <v/>
      </c>
      <c r="D227" s="87" t="str">
        <f>IFERROR(INDEX(DB_Typologies!$D$4:$AP$1445,MATCH($A$3,DB_Typologies!$AQ$4:$AQ$1445,0)+$A227,MATCH(D$3,TQoL_Indexes!$B$8:$AK$8,0)),"")</f>
        <v/>
      </c>
      <c r="E227" s="86" t="str">
        <f>IFERROR(INDEX(DB_Typologies!$D$4:$AP$1445,MATCH($A$3,DB_Typologies!$AQ$4:$AQ$1445,0)+$A227,MATCH(E$3,TQoL_Indexes!$B$8:$AK$8,0)),"")</f>
        <v/>
      </c>
      <c r="F227" s="86" t="str">
        <f>IFERROR(INDEX(DB_Typologies!$D$4:$AP$1445,MATCH($A$3,DB_Typologies!$AQ$4:$AQ$1445,0)+$A227,MATCH(F$3,TQoL_Indexes!$B$8:$AK$8,0)),"")</f>
        <v/>
      </c>
      <c r="G227" s="86" t="str">
        <f>IFERROR(INDEX(DB_Typologies!$D$4:$AP$1445,MATCH($A$3,DB_Typologies!$AQ$4:$AQ$1445,0)+$A227,MATCH(G$3,TQoL_Indexes!$B$8:$AK$8,0)),"")</f>
        <v/>
      </c>
      <c r="H227" s="86" t="str">
        <f>IFERROR(INDEX(DB_Typologies!$D$4:$AP$1445,MATCH($A$3,DB_Typologies!$AQ$4:$AQ$1445,0)+$A227,MATCH(H$3,TQoL_Indexes!$B$8:$AK$8,0)),"")</f>
        <v/>
      </c>
      <c r="I227" s="86" t="str">
        <f>IFERROR(INDEX(DB_Typologies!$D$4:$AP$1445,MATCH($A$3,DB_Typologies!$AQ$4:$AQ$1445,0)+$A227,MATCH(I$3,TQoL_Indexes!$B$8:$AK$8,0)),"")</f>
        <v/>
      </c>
      <c r="J227" s="86" t="str">
        <f>IFERROR(INDEX(DB_Typologies!$D$4:$AP$1445,MATCH($A$3,DB_Typologies!$AQ$4:$AQ$1445,0)+$A227,MATCH(J$3,TQoL_Indexes!$B$8:$AK$8,0)),"")</f>
        <v/>
      </c>
      <c r="K227" s="86" t="str">
        <f>IFERROR(INDEX(DB_Typologies!$D$4:$AP$1445,MATCH($A$3,DB_Typologies!$AQ$4:$AQ$1445,0)+$A227,MATCH(K$3,TQoL_Indexes!$B$8:$AK$8,0)),"")</f>
        <v/>
      </c>
      <c r="L227" s="86" t="str">
        <f>IFERROR(INDEX(DB_Typologies!$D$4:$AP$1445,MATCH($A$3,DB_Typologies!$AQ$4:$AQ$1445,0)+$A227,MATCH(L$3,TQoL_Indexes!$B$8:$AK$8,0)),"")</f>
        <v/>
      </c>
      <c r="M227" s="86" t="str">
        <f>IFERROR(INDEX(DB_Typologies!$D$4:$AP$1445,MATCH($A$3,DB_Typologies!$AQ$4:$AQ$1445,0)+$A227,MATCH(M$3,TQoL_Indexes!$B$8:$AK$8,0)),"")</f>
        <v/>
      </c>
      <c r="N227" s="86" t="str">
        <f>IFERROR(INDEX(DB_Typologies!$D$4:$AP$1445,MATCH($A$3,DB_Typologies!$AQ$4:$AQ$1445,0)+$A227,MATCH(N$3,TQoL_Indexes!$B$8:$AK$8,0)),"")</f>
        <v/>
      </c>
      <c r="O227" s="86" t="str">
        <f>IFERROR(INDEX(DB_Typologies!$D$4:$AP$1445,MATCH($A$3,DB_Typologies!$AQ$4:$AQ$1445,0)+$A227,MATCH(O$3,TQoL_Indexes!$B$8:$AK$8,0)),"")</f>
        <v/>
      </c>
      <c r="P227" s="86" t="str">
        <f>IFERROR(INDEX(DB_Typologies!$D$4:$AP$1445,MATCH($A$3,DB_Typologies!$AQ$4:$AQ$1445,0)+$A227,MATCH(P$3,TQoL_Indexes!$B$8:$AK$8,0)),"")</f>
        <v/>
      </c>
      <c r="Q227" s="86" t="str">
        <f>IFERROR(INDEX(DB_Typologies!$D$4:$AP$1445,MATCH($A$3,DB_Typologies!$AQ$4:$AQ$1445,0)+$A227,MATCH(Q$3,TQoL_Indexes!$B$8:$AK$8,0)),"")</f>
        <v/>
      </c>
      <c r="R227" s="86" t="str">
        <f>IFERROR(INDEX(DB_Typologies!$D$4:$AP$1445,MATCH($A$3,DB_Typologies!$AQ$4:$AQ$1445,0)+$A227,MATCH(R$3,TQoL_Indexes!$B$8:$AK$8,0)),"")</f>
        <v/>
      </c>
      <c r="S227" s="86" t="str">
        <f>IFERROR(INDEX(DB_Typologies!$D$4:$AP$1445,MATCH($A$3,DB_Typologies!$AQ$4:$AQ$1445,0)+$A227,MATCH(S$3,TQoL_Indexes!$B$8:$AK$8,0)),"")</f>
        <v/>
      </c>
      <c r="T227" s="86" t="str">
        <f>IFERROR(INDEX(DB_Typologies!$D$4:$AP$1445,MATCH($A$3,DB_Typologies!$AQ$4:$AQ$1445,0)+$A227,MATCH(T$3,TQoL_Indexes!$B$8:$AK$8,0)),"")</f>
        <v/>
      </c>
      <c r="U227" s="86" t="str">
        <f>IFERROR(INDEX(DB_Typologies!$D$4:$AP$1445,MATCH($A$3,DB_Typologies!$AQ$4:$AQ$1445,0)+$A227,MATCH(U$3,TQoL_Indexes!$B$8:$AK$8,0)),"")</f>
        <v/>
      </c>
      <c r="V227" s="86" t="str">
        <f>IFERROR(INDEX(DB_Typologies!$D$4:$AP$1445,MATCH($A$3,DB_Typologies!$AQ$4:$AQ$1445,0)+$A227,MATCH(V$3,TQoL_Indexes!$B$8:$AK$8,0)),"")</f>
        <v/>
      </c>
      <c r="W227" s="86" t="str">
        <f>IFERROR(INDEX(DB_Typologies!$D$4:$AP$1445,MATCH($A$3,DB_Typologies!$AQ$4:$AQ$1445,0)+$A227,MATCH(W$3,TQoL_Indexes!$B$8:$AK$8,0)),"")</f>
        <v/>
      </c>
      <c r="X227" s="86" t="str">
        <f>IFERROR(INDEX(DB_Typologies!$D$4:$AP$1445,MATCH($A$3,DB_Typologies!$AQ$4:$AQ$1445,0)+$A227,MATCH(X$3,TQoL_Indexes!$B$8:$AK$8,0)),"")</f>
        <v/>
      </c>
      <c r="Y227" s="86" t="str">
        <f>IFERROR(INDEX(DB_Typologies!$D$4:$AP$1445,MATCH($A$3,DB_Typologies!$AQ$4:$AQ$1445,0)+$A227,MATCH(Y$3,TQoL_Indexes!$B$8:$AK$8,0)),"")</f>
        <v/>
      </c>
      <c r="Z227" s="86" t="str">
        <f>IFERROR(INDEX(DB_Typologies!$D$4:$AP$1445,MATCH($A$3,DB_Typologies!$AQ$4:$AQ$1445,0)+$A227,MATCH(Z$3,TQoL_Indexes!$B$8:$AK$8,0)),"")</f>
        <v/>
      </c>
      <c r="AA227" s="86" t="str">
        <f>IFERROR(INDEX(DB_Typologies!$D$4:$AP$1445,MATCH($A$3,DB_Typologies!$AQ$4:$AQ$1445,0)+$A227,MATCH(AA$3,TQoL_Indexes!$B$8:$AK$8,0)),"")</f>
        <v/>
      </c>
      <c r="AB227" s="86" t="str">
        <f>IFERROR(INDEX(DB_Typologies!$D$4:$AP$1445,MATCH($A$3,DB_Typologies!$AQ$4:$AQ$1445,0)+$A227,MATCH(AB$3,TQoL_Indexes!$B$8:$AK$8,0)),"")</f>
        <v/>
      </c>
      <c r="AC227" s="86" t="str">
        <f>IFERROR(INDEX(DB_Typologies!$D$4:$AP$1445,MATCH($A$3,DB_Typologies!$AQ$4:$AQ$1445,0)+$A227,MATCH(AC$3,TQoL_Indexes!$B$8:$AK$8,0)),"")</f>
        <v/>
      </c>
      <c r="AD227" s="86" t="str">
        <f>IFERROR(INDEX(DB_Typologies!$D$4:$AP$1445,MATCH($A$3,DB_Typologies!$AQ$4:$AQ$1445,0)+$A227,MATCH(AD$3,TQoL_Indexes!$B$8:$AK$8,0)),"")</f>
        <v/>
      </c>
      <c r="AE227" s="86" t="str">
        <f>IFERROR(INDEX(DB_Typologies!$D$4:$AP$1445,MATCH($A$3,DB_Typologies!$AQ$4:$AQ$1445,0)+$A227,MATCH(AE$3,TQoL_Indexes!$B$8:$AK$8,0)),"")</f>
        <v/>
      </c>
      <c r="AF227" s="86" t="str">
        <f>IFERROR(INDEX(DB_Typologies!$D$4:$AP$1445,MATCH($A$3,DB_Typologies!$AQ$4:$AQ$1445,0)+$A227,MATCH(AF$3,TQoL_Indexes!$B$8:$AK$8,0)),"")</f>
        <v/>
      </c>
      <c r="AG227" s="86" t="str">
        <f>IFERROR(INDEX(DB_Typologies!$D$4:$AP$1445,MATCH($A$3,DB_Typologies!$AQ$4:$AQ$1445,0)+$A227,MATCH(AG$3,TQoL_Indexes!$B$8:$AK$8,0)),"")</f>
        <v/>
      </c>
      <c r="AH227" s="86" t="str">
        <f>IFERROR(INDEX(DB_Typologies!$D$4:$AP$1445,MATCH($A$3,DB_Typologies!$AQ$4:$AQ$1445,0)+$A227,MATCH(AH$3,TQoL_Indexes!$B$8:$AK$8,0)),"")</f>
        <v/>
      </c>
      <c r="AI227" s="86" t="str">
        <f>IFERROR(INDEX(DB_Typologies!$D$4:$AP$1445,MATCH($A$3,DB_Typologies!$AQ$4:$AQ$1445,0)+$A227,MATCH(AI$3,TQoL_Indexes!$B$8:$AK$8,0)),"")</f>
        <v/>
      </c>
      <c r="AJ227" s="86" t="str">
        <f>IFERROR(INDEX(DB_Typologies!$D$4:$AP$1445,MATCH($A$3,DB_Typologies!$AQ$4:$AQ$1445,0)+$A227,MATCH(AJ$3,TQoL_Indexes!$B$8:$AK$8,0)),"")</f>
        <v/>
      </c>
      <c r="AK227" s="86" t="str">
        <f>IFERROR(INDEX(DB_Typologies!$D$4:$AP$1445,MATCH($A$3,DB_Typologies!$AQ$4:$AQ$1445,0)+$A227,MATCH(AK$3,TQoL_Indexes!$B$8:$AK$8,0)),"")</f>
        <v/>
      </c>
      <c r="AL227" s="86" t="str">
        <f>IFERROR(INDEX(DB_Typologies!$D$4:$AP$1445,MATCH($A$3,DB_Typologies!$AQ$4:$AQ$1445,0)+$A227,MATCH(AL$3,TQoL_Indexes!$B$8:$AK$8,0)),"")</f>
        <v/>
      </c>
      <c r="AM227" s="87" t="str">
        <f>IFERROR(INDEX(DB_Typologies!$D$4:$AP$1445,MATCH($A$3,DB_Typologies!$AQ$4:$AQ$1445,0)+$A227,MATCH(AM$3,TQoL_Indexes!$B$8:$AK$8,0)),"")</f>
        <v/>
      </c>
    </row>
    <row r="228" spans="1:39">
      <c r="A228" s="58" t="str">
        <f>IFERROR(IF(A227+1&lt;COUNTIF(DB_Typologies!$AQ$4:$AQ$1445,$A$3),A227+1,""),"")</f>
        <v/>
      </c>
      <c r="B228" s="120" t="str">
        <f>IFERROR(INDEX(DB_Typologies!$D$4:$AP$1445,MATCH($A$3,DB_Typologies!$AQ$4:$AQ$1445,0)+$A228,MATCH(B$3,TQoL_Indexes!$B$8:$AK$8,0)),"")</f>
        <v/>
      </c>
      <c r="C228" s="86" t="str">
        <f>IFERROR(INDEX(DB_Typologies!$D$4:$AP$1445,MATCH($A$3,DB_Typologies!$AQ$4:$AQ$1445,0)+$A228,MATCH(C$3,TQoL_Indexes!$B$8:$AK$8,0)),"")</f>
        <v/>
      </c>
      <c r="D228" s="87" t="str">
        <f>IFERROR(INDEX(DB_Typologies!$D$4:$AP$1445,MATCH($A$3,DB_Typologies!$AQ$4:$AQ$1445,0)+$A228,MATCH(D$3,TQoL_Indexes!$B$8:$AK$8,0)),"")</f>
        <v/>
      </c>
      <c r="E228" s="86" t="str">
        <f>IFERROR(INDEX(DB_Typologies!$D$4:$AP$1445,MATCH($A$3,DB_Typologies!$AQ$4:$AQ$1445,0)+$A228,MATCH(E$3,TQoL_Indexes!$B$8:$AK$8,0)),"")</f>
        <v/>
      </c>
      <c r="F228" s="86" t="str">
        <f>IFERROR(INDEX(DB_Typologies!$D$4:$AP$1445,MATCH($A$3,DB_Typologies!$AQ$4:$AQ$1445,0)+$A228,MATCH(F$3,TQoL_Indexes!$B$8:$AK$8,0)),"")</f>
        <v/>
      </c>
      <c r="G228" s="86" t="str">
        <f>IFERROR(INDEX(DB_Typologies!$D$4:$AP$1445,MATCH($A$3,DB_Typologies!$AQ$4:$AQ$1445,0)+$A228,MATCH(G$3,TQoL_Indexes!$B$8:$AK$8,0)),"")</f>
        <v/>
      </c>
      <c r="H228" s="86" t="str">
        <f>IFERROR(INDEX(DB_Typologies!$D$4:$AP$1445,MATCH($A$3,DB_Typologies!$AQ$4:$AQ$1445,0)+$A228,MATCH(H$3,TQoL_Indexes!$B$8:$AK$8,0)),"")</f>
        <v/>
      </c>
      <c r="I228" s="86" t="str">
        <f>IFERROR(INDEX(DB_Typologies!$D$4:$AP$1445,MATCH($A$3,DB_Typologies!$AQ$4:$AQ$1445,0)+$A228,MATCH(I$3,TQoL_Indexes!$B$8:$AK$8,0)),"")</f>
        <v/>
      </c>
      <c r="J228" s="86" t="str">
        <f>IFERROR(INDEX(DB_Typologies!$D$4:$AP$1445,MATCH($A$3,DB_Typologies!$AQ$4:$AQ$1445,0)+$A228,MATCH(J$3,TQoL_Indexes!$B$8:$AK$8,0)),"")</f>
        <v/>
      </c>
      <c r="K228" s="86" t="str">
        <f>IFERROR(INDEX(DB_Typologies!$D$4:$AP$1445,MATCH($A$3,DB_Typologies!$AQ$4:$AQ$1445,0)+$A228,MATCH(K$3,TQoL_Indexes!$B$8:$AK$8,0)),"")</f>
        <v/>
      </c>
      <c r="L228" s="86" t="str">
        <f>IFERROR(INDEX(DB_Typologies!$D$4:$AP$1445,MATCH($A$3,DB_Typologies!$AQ$4:$AQ$1445,0)+$A228,MATCH(L$3,TQoL_Indexes!$B$8:$AK$8,0)),"")</f>
        <v/>
      </c>
      <c r="M228" s="86" t="str">
        <f>IFERROR(INDEX(DB_Typologies!$D$4:$AP$1445,MATCH($A$3,DB_Typologies!$AQ$4:$AQ$1445,0)+$A228,MATCH(M$3,TQoL_Indexes!$B$8:$AK$8,0)),"")</f>
        <v/>
      </c>
      <c r="N228" s="86" t="str">
        <f>IFERROR(INDEX(DB_Typologies!$D$4:$AP$1445,MATCH($A$3,DB_Typologies!$AQ$4:$AQ$1445,0)+$A228,MATCH(N$3,TQoL_Indexes!$B$8:$AK$8,0)),"")</f>
        <v/>
      </c>
      <c r="O228" s="86" t="str">
        <f>IFERROR(INDEX(DB_Typologies!$D$4:$AP$1445,MATCH($A$3,DB_Typologies!$AQ$4:$AQ$1445,0)+$A228,MATCH(O$3,TQoL_Indexes!$B$8:$AK$8,0)),"")</f>
        <v/>
      </c>
      <c r="P228" s="86" t="str">
        <f>IFERROR(INDEX(DB_Typologies!$D$4:$AP$1445,MATCH($A$3,DB_Typologies!$AQ$4:$AQ$1445,0)+$A228,MATCH(P$3,TQoL_Indexes!$B$8:$AK$8,0)),"")</f>
        <v/>
      </c>
      <c r="Q228" s="86" t="str">
        <f>IFERROR(INDEX(DB_Typologies!$D$4:$AP$1445,MATCH($A$3,DB_Typologies!$AQ$4:$AQ$1445,0)+$A228,MATCH(Q$3,TQoL_Indexes!$B$8:$AK$8,0)),"")</f>
        <v/>
      </c>
      <c r="R228" s="86" t="str">
        <f>IFERROR(INDEX(DB_Typologies!$D$4:$AP$1445,MATCH($A$3,DB_Typologies!$AQ$4:$AQ$1445,0)+$A228,MATCH(R$3,TQoL_Indexes!$B$8:$AK$8,0)),"")</f>
        <v/>
      </c>
      <c r="S228" s="86" t="str">
        <f>IFERROR(INDEX(DB_Typologies!$D$4:$AP$1445,MATCH($A$3,DB_Typologies!$AQ$4:$AQ$1445,0)+$A228,MATCH(S$3,TQoL_Indexes!$B$8:$AK$8,0)),"")</f>
        <v/>
      </c>
      <c r="T228" s="86" t="str">
        <f>IFERROR(INDEX(DB_Typologies!$D$4:$AP$1445,MATCH($A$3,DB_Typologies!$AQ$4:$AQ$1445,0)+$A228,MATCH(T$3,TQoL_Indexes!$B$8:$AK$8,0)),"")</f>
        <v/>
      </c>
      <c r="U228" s="86" t="str">
        <f>IFERROR(INDEX(DB_Typologies!$D$4:$AP$1445,MATCH($A$3,DB_Typologies!$AQ$4:$AQ$1445,0)+$A228,MATCH(U$3,TQoL_Indexes!$B$8:$AK$8,0)),"")</f>
        <v/>
      </c>
      <c r="V228" s="86" t="str">
        <f>IFERROR(INDEX(DB_Typologies!$D$4:$AP$1445,MATCH($A$3,DB_Typologies!$AQ$4:$AQ$1445,0)+$A228,MATCH(V$3,TQoL_Indexes!$B$8:$AK$8,0)),"")</f>
        <v/>
      </c>
      <c r="W228" s="86" t="str">
        <f>IFERROR(INDEX(DB_Typologies!$D$4:$AP$1445,MATCH($A$3,DB_Typologies!$AQ$4:$AQ$1445,0)+$A228,MATCH(W$3,TQoL_Indexes!$B$8:$AK$8,0)),"")</f>
        <v/>
      </c>
      <c r="X228" s="86" t="str">
        <f>IFERROR(INDEX(DB_Typologies!$D$4:$AP$1445,MATCH($A$3,DB_Typologies!$AQ$4:$AQ$1445,0)+$A228,MATCH(X$3,TQoL_Indexes!$B$8:$AK$8,0)),"")</f>
        <v/>
      </c>
      <c r="Y228" s="86" t="str">
        <f>IFERROR(INDEX(DB_Typologies!$D$4:$AP$1445,MATCH($A$3,DB_Typologies!$AQ$4:$AQ$1445,0)+$A228,MATCH(Y$3,TQoL_Indexes!$B$8:$AK$8,0)),"")</f>
        <v/>
      </c>
      <c r="Z228" s="86" t="str">
        <f>IFERROR(INDEX(DB_Typologies!$D$4:$AP$1445,MATCH($A$3,DB_Typologies!$AQ$4:$AQ$1445,0)+$A228,MATCH(Z$3,TQoL_Indexes!$B$8:$AK$8,0)),"")</f>
        <v/>
      </c>
      <c r="AA228" s="86" t="str">
        <f>IFERROR(INDEX(DB_Typologies!$D$4:$AP$1445,MATCH($A$3,DB_Typologies!$AQ$4:$AQ$1445,0)+$A228,MATCH(AA$3,TQoL_Indexes!$B$8:$AK$8,0)),"")</f>
        <v/>
      </c>
      <c r="AB228" s="86" t="str">
        <f>IFERROR(INDEX(DB_Typologies!$D$4:$AP$1445,MATCH($A$3,DB_Typologies!$AQ$4:$AQ$1445,0)+$A228,MATCH(AB$3,TQoL_Indexes!$B$8:$AK$8,0)),"")</f>
        <v/>
      </c>
      <c r="AC228" s="86" t="str">
        <f>IFERROR(INDEX(DB_Typologies!$D$4:$AP$1445,MATCH($A$3,DB_Typologies!$AQ$4:$AQ$1445,0)+$A228,MATCH(AC$3,TQoL_Indexes!$B$8:$AK$8,0)),"")</f>
        <v/>
      </c>
      <c r="AD228" s="86" t="str">
        <f>IFERROR(INDEX(DB_Typologies!$D$4:$AP$1445,MATCH($A$3,DB_Typologies!$AQ$4:$AQ$1445,0)+$A228,MATCH(AD$3,TQoL_Indexes!$B$8:$AK$8,0)),"")</f>
        <v/>
      </c>
      <c r="AE228" s="86" t="str">
        <f>IFERROR(INDEX(DB_Typologies!$D$4:$AP$1445,MATCH($A$3,DB_Typologies!$AQ$4:$AQ$1445,0)+$A228,MATCH(AE$3,TQoL_Indexes!$B$8:$AK$8,0)),"")</f>
        <v/>
      </c>
      <c r="AF228" s="86" t="str">
        <f>IFERROR(INDEX(DB_Typologies!$D$4:$AP$1445,MATCH($A$3,DB_Typologies!$AQ$4:$AQ$1445,0)+$A228,MATCH(AF$3,TQoL_Indexes!$B$8:$AK$8,0)),"")</f>
        <v/>
      </c>
      <c r="AG228" s="86" t="str">
        <f>IFERROR(INDEX(DB_Typologies!$D$4:$AP$1445,MATCH($A$3,DB_Typologies!$AQ$4:$AQ$1445,0)+$A228,MATCH(AG$3,TQoL_Indexes!$B$8:$AK$8,0)),"")</f>
        <v/>
      </c>
      <c r="AH228" s="86" t="str">
        <f>IFERROR(INDEX(DB_Typologies!$D$4:$AP$1445,MATCH($A$3,DB_Typologies!$AQ$4:$AQ$1445,0)+$A228,MATCH(AH$3,TQoL_Indexes!$B$8:$AK$8,0)),"")</f>
        <v/>
      </c>
      <c r="AI228" s="86" t="str">
        <f>IFERROR(INDEX(DB_Typologies!$D$4:$AP$1445,MATCH($A$3,DB_Typologies!$AQ$4:$AQ$1445,0)+$A228,MATCH(AI$3,TQoL_Indexes!$B$8:$AK$8,0)),"")</f>
        <v/>
      </c>
      <c r="AJ228" s="86" t="str">
        <f>IFERROR(INDEX(DB_Typologies!$D$4:$AP$1445,MATCH($A$3,DB_Typologies!$AQ$4:$AQ$1445,0)+$A228,MATCH(AJ$3,TQoL_Indexes!$B$8:$AK$8,0)),"")</f>
        <v/>
      </c>
      <c r="AK228" s="86" t="str">
        <f>IFERROR(INDEX(DB_Typologies!$D$4:$AP$1445,MATCH($A$3,DB_Typologies!$AQ$4:$AQ$1445,0)+$A228,MATCH(AK$3,TQoL_Indexes!$B$8:$AK$8,0)),"")</f>
        <v/>
      </c>
      <c r="AL228" s="86" t="str">
        <f>IFERROR(INDEX(DB_Typologies!$D$4:$AP$1445,MATCH($A$3,DB_Typologies!$AQ$4:$AQ$1445,0)+$A228,MATCH(AL$3,TQoL_Indexes!$B$8:$AK$8,0)),"")</f>
        <v/>
      </c>
      <c r="AM228" s="87" t="str">
        <f>IFERROR(INDEX(DB_Typologies!$D$4:$AP$1445,MATCH($A$3,DB_Typologies!$AQ$4:$AQ$1445,0)+$A228,MATCH(AM$3,TQoL_Indexes!$B$8:$AK$8,0)),"")</f>
        <v/>
      </c>
    </row>
    <row r="229" spans="1:39">
      <c r="A229" s="58" t="str">
        <f>IFERROR(IF(A228+1&lt;COUNTIF(DB_Typologies!$AQ$4:$AQ$1445,$A$3),A228+1,""),"")</f>
        <v/>
      </c>
      <c r="B229" s="120" t="str">
        <f>IFERROR(INDEX(DB_Typologies!$D$4:$AP$1445,MATCH($A$3,DB_Typologies!$AQ$4:$AQ$1445,0)+$A229,MATCH(B$3,TQoL_Indexes!$B$8:$AK$8,0)),"")</f>
        <v/>
      </c>
      <c r="C229" s="86" t="str">
        <f>IFERROR(INDEX(DB_Typologies!$D$4:$AP$1445,MATCH($A$3,DB_Typologies!$AQ$4:$AQ$1445,0)+$A229,MATCH(C$3,TQoL_Indexes!$B$8:$AK$8,0)),"")</f>
        <v/>
      </c>
      <c r="D229" s="87" t="str">
        <f>IFERROR(INDEX(DB_Typologies!$D$4:$AP$1445,MATCH($A$3,DB_Typologies!$AQ$4:$AQ$1445,0)+$A229,MATCH(D$3,TQoL_Indexes!$B$8:$AK$8,0)),"")</f>
        <v/>
      </c>
      <c r="E229" s="86" t="str">
        <f>IFERROR(INDEX(DB_Typologies!$D$4:$AP$1445,MATCH($A$3,DB_Typologies!$AQ$4:$AQ$1445,0)+$A229,MATCH(E$3,TQoL_Indexes!$B$8:$AK$8,0)),"")</f>
        <v/>
      </c>
      <c r="F229" s="86" t="str">
        <f>IFERROR(INDEX(DB_Typologies!$D$4:$AP$1445,MATCH($A$3,DB_Typologies!$AQ$4:$AQ$1445,0)+$A229,MATCH(F$3,TQoL_Indexes!$B$8:$AK$8,0)),"")</f>
        <v/>
      </c>
      <c r="G229" s="86" t="str">
        <f>IFERROR(INDEX(DB_Typologies!$D$4:$AP$1445,MATCH($A$3,DB_Typologies!$AQ$4:$AQ$1445,0)+$A229,MATCH(G$3,TQoL_Indexes!$B$8:$AK$8,0)),"")</f>
        <v/>
      </c>
      <c r="H229" s="86" t="str">
        <f>IFERROR(INDEX(DB_Typologies!$D$4:$AP$1445,MATCH($A$3,DB_Typologies!$AQ$4:$AQ$1445,0)+$A229,MATCH(H$3,TQoL_Indexes!$B$8:$AK$8,0)),"")</f>
        <v/>
      </c>
      <c r="I229" s="86" t="str">
        <f>IFERROR(INDEX(DB_Typologies!$D$4:$AP$1445,MATCH($A$3,DB_Typologies!$AQ$4:$AQ$1445,0)+$A229,MATCH(I$3,TQoL_Indexes!$B$8:$AK$8,0)),"")</f>
        <v/>
      </c>
      <c r="J229" s="86" t="str">
        <f>IFERROR(INDEX(DB_Typologies!$D$4:$AP$1445,MATCH($A$3,DB_Typologies!$AQ$4:$AQ$1445,0)+$A229,MATCH(J$3,TQoL_Indexes!$B$8:$AK$8,0)),"")</f>
        <v/>
      </c>
      <c r="K229" s="86" t="str">
        <f>IFERROR(INDEX(DB_Typologies!$D$4:$AP$1445,MATCH($A$3,DB_Typologies!$AQ$4:$AQ$1445,0)+$A229,MATCH(K$3,TQoL_Indexes!$B$8:$AK$8,0)),"")</f>
        <v/>
      </c>
      <c r="L229" s="86" t="str">
        <f>IFERROR(INDEX(DB_Typologies!$D$4:$AP$1445,MATCH($A$3,DB_Typologies!$AQ$4:$AQ$1445,0)+$A229,MATCH(L$3,TQoL_Indexes!$B$8:$AK$8,0)),"")</f>
        <v/>
      </c>
      <c r="M229" s="86" t="str">
        <f>IFERROR(INDEX(DB_Typologies!$D$4:$AP$1445,MATCH($A$3,DB_Typologies!$AQ$4:$AQ$1445,0)+$A229,MATCH(M$3,TQoL_Indexes!$B$8:$AK$8,0)),"")</f>
        <v/>
      </c>
      <c r="N229" s="86" t="str">
        <f>IFERROR(INDEX(DB_Typologies!$D$4:$AP$1445,MATCH($A$3,DB_Typologies!$AQ$4:$AQ$1445,0)+$A229,MATCH(N$3,TQoL_Indexes!$B$8:$AK$8,0)),"")</f>
        <v/>
      </c>
      <c r="O229" s="86" t="str">
        <f>IFERROR(INDEX(DB_Typologies!$D$4:$AP$1445,MATCH($A$3,DB_Typologies!$AQ$4:$AQ$1445,0)+$A229,MATCH(O$3,TQoL_Indexes!$B$8:$AK$8,0)),"")</f>
        <v/>
      </c>
      <c r="P229" s="86" t="str">
        <f>IFERROR(INDEX(DB_Typologies!$D$4:$AP$1445,MATCH($A$3,DB_Typologies!$AQ$4:$AQ$1445,0)+$A229,MATCH(P$3,TQoL_Indexes!$B$8:$AK$8,0)),"")</f>
        <v/>
      </c>
      <c r="Q229" s="86" t="str">
        <f>IFERROR(INDEX(DB_Typologies!$D$4:$AP$1445,MATCH($A$3,DB_Typologies!$AQ$4:$AQ$1445,0)+$A229,MATCH(Q$3,TQoL_Indexes!$B$8:$AK$8,0)),"")</f>
        <v/>
      </c>
      <c r="R229" s="86" t="str">
        <f>IFERROR(INDEX(DB_Typologies!$D$4:$AP$1445,MATCH($A$3,DB_Typologies!$AQ$4:$AQ$1445,0)+$A229,MATCH(R$3,TQoL_Indexes!$B$8:$AK$8,0)),"")</f>
        <v/>
      </c>
      <c r="S229" s="86" t="str">
        <f>IFERROR(INDEX(DB_Typologies!$D$4:$AP$1445,MATCH($A$3,DB_Typologies!$AQ$4:$AQ$1445,0)+$A229,MATCH(S$3,TQoL_Indexes!$B$8:$AK$8,0)),"")</f>
        <v/>
      </c>
      <c r="T229" s="86" t="str">
        <f>IFERROR(INDEX(DB_Typologies!$D$4:$AP$1445,MATCH($A$3,DB_Typologies!$AQ$4:$AQ$1445,0)+$A229,MATCH(T$3,TQoL_Indexes!$B$8:$AK$8,0)),"")</f>
        <v/>
      </c>
      <c r="U229" s="86" t="str">
        <f>IFERROR(INDEX(DB_Typologies!$D$4:$AP$1445,MATCH($A$3,DB_Typologies!$AQ$4:$AQ$1445,0)+$A229,MATCH(U$3,TQoL_Indexes!$B$8:$AK$8,0)),"")</f>
        <v/>
      </c>
      <c r="V229" s="86" t="str">
        <f>IFERROR(INDEX(DB_Typologies!$D$4:$AP$1445,MATCH($A$3,DB_Typologies!$AQ$4:$AQ$1445,0)+$A229,MATCH(V$3,TQoL_Indexes!$B$8:$AK$8,0)),"")</f>
        <v/>
      </c>
      <c r="W229" s="86" t="str">
        <f>IFERROR(INDEX(DB_Typologies!$D$4:$AP$1445,MATCH($A$3,DB_Typologies!$AQ$4:$AQ$1445,0)+$A229,MATCH(W$3,TQoL_Indexes!$B$8:$AK$8,0)),"")</f>
        <v/>
      </c>
      <c r="X229" s="86" t="str">
        <f>IFERROR(INDEX(DB_Typologies!$D$4:$AP$1445,MATCH($A$3,DB_Typologies!$AQ$4:$AQ$1445,0)+$A229,MATCH(X$3,TQoL_Indexes!$B$8:$AK$8,0)),"")</f>
        <v/>
      </c>
      <c r="Y229" s="86" t="str">
        <f>IFERROR(INDEX(DB_Typologies!$D$4:$AP$1445,MATCH($A$3,DB_Typologies!$AQ$4:$AQ$1445,0)+$A229,MATCH(Y$3,TQoL_Indexes!$B$8:$AK$8,0)),"")</f>
        <v/>
      </c>
      <c r="Z229" s="86" t="str">
        <f>IFERROR(INDEX(DB_Typologies!$D$4:$AP$1445,MATCH($A$3,DB_Typologies!$AQ$4:$AQ$1445,0)+$A229,MATCH(Z$3,TQoL_Indexes!$B$8:$AK$8,0)),"")</f>
        <v/>
      </c>
      <c r="AA229" s="86" t="str">
        <f>IFERROR(INDEX(DB_Typologies!$D$4:$AP$1445,MATCH($A$3,DB_Typologies!$AQ$4:$AQ$1445,0)+$A229,MATCH(AA$3,TQoL_Indexes!$B$8:$AK$8,0)),"")</f>
        <v/>
      </c>
      <c r="AB229" s="86" t="str">
        <f>IFERROR(INDEX(DB_Typologies!$D$4:$AP$1445,MATCH($A$3,DB_Typologies!$AQ$4:$AQ$1445,0)+$A229,MATCH(AB$3,TQoL_Indexes!$B$8:$AK$8,0)),"")</f>
        <v/>
      </c>
      <c r="AC229" s="86" t="str">
        <f>IFERROR(INDEX(DB_Typologies!$D$4:$AP$1445,MATCH($A$3,DB_Typologies!$AQ$4:$AQ$1445,0)+$A229,MATCH(AC$3,TQoL_Indexes!$B$8:$AK$8,0)),"")</f>
        <v/>
      </c>
      <c r="AD229" s="86" t="str">
        <f>IFERROR(INDEX(DB_Typologies!$D$4:$AP$1445,MATCH($A$3,DB_Typologies!$AQ$4:$AQ$1445,0)+$A229,MATCH(AD$3,TQoL_Indexes!$B$8:$AK$8,0)),"")</f>
        <v/>
      </c>
      <c r="AE229" s="86" t="str">
        <f>IFERROR(INDEX(DB_Typologies!$D$4:$AP$1445,MATCH($A$3,DB_Typologies!$AQ$4:$AQ$1445,0)+$A229,MATCH(AE$3,TQoL_Indexes!$B$8:$AK$8,0)),"")</f>
        <v/>
      </c>
      <c r="AF229" s="86" t="str">
        <f>IFERROR(INDEX(DB_Typologies!$D$4:$AP$1445,MATCH($A$3,DB_Typologies!$AQ$4:$AQ$1445,0)+$A229,MATCH(AF$3,TQoL_Indexes!$B$8:$AK$8,0)),"")</f>
        <v/>
      </c>
      <c r="AG229" s="86" t="str">
        <f>IFERROR(INDEX(DB_Typologies!$D$4:$AP$1445,MATCH($A$3,DB_Typologies!$AQ$4:$AQ$1445,0)+$A229,MATCH(AG$3,TQoL_Indexes!$B$8:$AK$8,0)),"")</f>
        <v/>
      </c>
      <c r="AH229" s="86" t="str">
        <f>IFERROR(INDEX(DB_Typologies!$D$4:$AP$1445,MATCH($A$3,DB_Typologies!$AQ$4:$AQ$1445,0)+$A229,MATCH(AH$3,TQoL_Indexes!$B$8:$AK$8,0)),"")</f>
        <v/>
      </c>
      <c r="AI229" s="86" t="str">
        <f>IFERROR(INDEX(DB_Typologies!$D$4:$AP$1445,MATCH($A$3,DB_Typologies!$AQ$4:$AQ$1445,0)+$A229,MATCH(AI$3,TQoL_Indexes!$B$8:$AK$8,0)),"")</f>
        <v/>
      </c>
      <c r="AJ229" s="86" t="str">
        <f>IFERROR(INDEX(DB_Typologies!$D$4:$AP$1445,MATCH($A$3,DB_Typologies!$AQ$4:$AQ$1445,0)+$A229,MATCH(AJ$3,TQoL_Indexes!$B$8:$AK$8,0)),"")</f>
        <v/>
      </c>
      <c r="AK229" s="86" t="str">
        <f>IFERROR(INDEX(DB_Typologies!$D$4:$AP$1445,MATCH($A$3,DB_Typologies!$AQ$4:$AQ$1445,0)+$A229,MATCH(AK$3,TQoL_Indexes!$B$8:$AK$8,0)),"")</f>
        <v/>
      </c>
      <c r="AL229" s="86" t="str">
        <f>IFERROR(INDEX(DB_Typologies!$D$4:$AP$1445,MATCH($A$3,DB_Typologies!$AQ$4:$AQ$1445,0)+$A229,MATCH(AL$3,TQoL_Indexes!$B$8:$AK$8,0)),"")</f>
        <v/>
      </c>
      <c r="AM229" s="87" t="str">
        <f>IFERROR(INDEX(DB_Typologies!$D$4:$AP$1445,MATCH($A$3,DB_Typologies!$AQ$4:$AQ$1445,0)+$A229,MATCH(AM$3,TQoL_Indexes!$B$8:$AK$8,0)),"")</f>
        <v/>
      </c>
    </row>
    <row r="230" spans="1:39">
      <c r="A230" s="58" t="str">
        <f>IFERROR(IF(A229+1&lt;COUNTIF(DB_Typologies!$AQ$4:$AQ$1445,$A$3),A229+1,""),"")</f>
        <v/>
      </c>
      <c r="B230" s="120" t="str">
        <f>IFERROR(INDEX(DB_Typologies!$D$4:$AP$1445,MATCH($A$3,DB_Typologies!$AQ$4:$AQ$1445,0)+$A230,MATCH(B$3,TQoL_Indexes!$B$8:$AK$8,0)),"")</f>
        <v/>
      </c>
      <c r="C230" s="86" t="str">
        <f>IFERROR(INDEX(DB_Typologies!$D$4:$AP$1445,MATCH($A$3,DB_Typologies!$AQ$4:$AQ$1445,0)+$A230,MATCH(C$3,TQoL_Indexes!$B$8:$AK$8,0)),"")</f>
        <v/>
      </c>
      <c r="D230" s="87" t="str">
        <f>IFERROR(INDEX(DB_Typologies!$D$4:$AP$1445,MATCH($A$3,DB_Typologies!$AQ$4:$AQ$1445,0)+$A230,MATCH(D$3,TQoL_Indexes!$B$8:$AK$8,0)),"")</f>
        <v/>
      </c>
      <c r="E230" s="86" t="str">
        <f>IFERROR(INDEX(DB_Typologies!$D$4:$AP$1445,MATCH($A$3,DB_Typologies!$AQ$4:$AQ$1445,0)+$A230,MATCH(E$3,TQoL_Indexes!$B$8:$AK$8,0)),"")</f>
        <v/>
      </c>
      <c r="F230" s="86" t="str">
        <f>IFERROR(INDEX(DB_Typologies!$D$4:$AP$1445,MATCH($A$3,DB_Typologies!$AQ$4:$AQ$1445,0)+$A230,MATCH(F$3,TQoL_Indexes!$B$8:$AK$8,0)),"")</f>
        <v/>
      </c>
      <c r="G230" s="86" t="str">
        <f>IFERROR(INDEX(DB_Typologies!$D$4:$AP$1445,MATCH($A$3,DB_Typologies!$AQ$4:$AQ$1445,0)+$A230,MATCH(G$3,TQoL_Indexes!$B$8:$AK$8,0)),"")</f>
        <v/>
      </c>
      <c r="H230" s="86" t="str">
        <f>IFERROR(INDEX(DB_Typologies!$D$4:$AP$1445,MATCH($A$3,DB_Typologies!$AQ$4:$AQ$1445,0)+$A230,MATCH(H$3,TQoL_Indexes!$B$8:$AK$8,0)),"")</f>
        <v/>
      </c>
      <c r="I230" s="86" t="str">
        <f>IFERROR(INDEX(DB_Typologies!$D$4:$AP$1445,MATCH($A$3,DB_Typologies!$AQ$4:$AQ$1445,0)+$A230,MATCH(I$3,TQoL_Indexes!$B$8:$AK$8,0)),"")</f>
        <v/>
      </c>
      <c r="J230" s="86" t="str">
        <f>IFERROR(INDEX(DB_Typologies!$D$4:$AP$1445,MATCH($A$3,DB_Typologies!$AQ$4:$AQ$1445,0)+$A230,MATCH(J$3,TQoL_Indexes!$B$8:$AK$8,0)),"")</f>
        <v/>
      </c>
      <c r="K230" s="86" t="str">
        <f>IFERROR(INDEX(DB_Typologies!$D$4:$AP$1445,MATCH($A$3,DB_Typologies!$AQ$4:$AQ$1445,0)+$A230,MATCH(K$3,TQoL_Indexes!$B$8:$AK$8,0)),"")</f>
        <v/>
      </c>
      <c r="L230" s="86" t="str">
        <f>IFERROR(INDEX(DB_Typologies!$D$4:$AP$1445,MATCH($A$3,DB_Typologies!$AQ$4:$AQ$1445,0)+$A230,MATCH(L$3,TQoL_Indexes!$B$8:$AK$8,0)),"")</f>
        <v/>
      </c>
      <c r="M230" s="86" t="str">
        <f>IFERROR(INDEX(DB_Typologies!$D$4:$AP$1445,MATCH($A$3,DB_Typologies!$AQ$4:$AQ$1445,0)+$A230,MATCH(M$3,TQoL_Indexes!$B$8:$AK$8,0)),"")</f>
        <v/>
      </c>
      <c r="N230" s="86" t="str">
        <f>IFERROR(INDEX(DB_Typologies!$D$4:$AP$1445,MATCH($A$3,DB_Typologies!$AQ$4:$AQ$1445,0)+$A230,MATCH(N$3,TQoL_Indexes!$B$8:$AK$8,0)),"")</f>
        <v/>
      </c>
      <c r="O230" s="86" t="str">
        <f>IFERROR(INDEX(DB_Typologies!$D$4:$AP$1445,MATCH($A$3,DB_Typologies!$AQ$4:$AQ$1445,0)+$A230,MATCH(O$3,TQoL_Indexes!$B$8:$AK$8,0)),"")</f>
        <v/>
      </c>
      <c r="P230" s="86" t="str">
        <f>IFERROR(INDEX(DB_Typologies!$D$4:$AP$1445,MATCH($A$3,DB_Typologies!$AQ$4:$AQ$1445,0)+$A230,MATCH(P$3,TQoL_Indexes!$B$8:$AK$8,0)),"")</f>
        <v/>
      </c>
      <c r="Q230" s="86" t="str">
        <f>IFERROR(INDEX(DB_Typologies!$D$4:$AP$1445,MATCH($A$3,DB_Typologies!$AQ$4:$AQ$1445,0)+$A230,MATCH(Q$3,TQoL_Indexes!$B$8:$AK$8,0)),"")</f>
        <v/>
      </c>
      <c r="R230" s="86" t="str">
        <f>IFERROR(INDEX(DB_Typologies!$D$4:$AP$1445,MATCH($A$3,DB_Typologies!$AQ$4:$AQ$1445,0)+$A230,MATCH(R$3,TQoL_Indexes!$B$8:$AK$8,0)),"")</f>
        <v/>
      </c>
      <c r="S230" s="86" t="str">
        <f>IFERROR(INDEX(DB_Typologies!$D$4:$AP$1445,MATCH($A$3,DB_Typologies!$AQ$4:$AQ$1445,0)+$A230,MATCH(S$3,TQoL_Indexes!$B$8:$AK$8,0)),"")</f>
        <v/>
      </c>
      <c r="T230" s="86" t="str">
        <f>IFERROR(INDEX(DB_Typologies!$D$4:$AP$1445,MATCH($A$3,DB_Typologies!$AQ$4:$AQ$1445,0)+$A230,MATCH(T$3,TQoL_Indexes!$B$8:$AK$8,0)),"")</f>
        <v/>
      </c>
      <c r="U230" s="86" t="str">
        <f>IFERROR(INDEX(DB_Typologies!$D$4:$AP$1445,MATCH($A$3,DB_Typologies!$AQ$4:$AQ$1445,0)+$A230,MATCH(U$3,TQoL_Indexes!$B$8:$AK$8,0)),"")</f>
        <v/>
      </c>
      <c r="V230" s="86" t="str">
        <f>IFERROR(INDEX(DB_Typologies!$D$4:$AP$1445,MATCH($A$3,DB_Typologies!$AQ$4:$AQ$1445,0)+$A230,MATCH(V$3,TQoL_Indexes!$B$8:$AK$8,0)),"")</f>
        <v/>
      </c>
      <c r="W230" s="86" t="str">
        <f>IFERROR(INDEX(DB_Typologies!$D$4:$AP$1445,MATCH($A$3,DB_Typologies!$AQ$4:$AQ$1445,0)+$A230,MATCH(W$3,TQoL_Indexes!$B$8:$AK$8,0)),"")</f>
        <v/>
      </c>
      <c r="X230" s="86" t="str">
        <f>IFERROR(INDEX(DB_Typologies!$D$4:$AP$1445,MATCH($A$3,DB_Typologies!$AQ$4:$AQ$1445,0)+$A230,MATCH(X$3,TQoL_Indexes!$B$8:$AK$8,0)),"")</f>
        <v/>
      </c>
      <c r="Y230" s="86" t="str">
        <f>IFERROR(INDEX(DB_Typologies!$D$4:$AP$1445,MATCH($A$3,DB_Typologies!$AQ$4:$AQ$1445,0)+$A230,MATCH(Y$3,TQoL_Indexes!$B$8:$AK$8,0)),"")</f>
        <v/>
      </c>
      <c r="Z230" s="86" t="str">
        <f>IFERROR(INDEX(DB_Typologies!$D$4:$AP$1445,MATCH($A$3,DB_Typologies!$AQ$4:$AQ$1445,0)+$A230,MATCH(Z$3,TQoL_Indexes!$B$8:$AK$8,0)),"")</f>
        <v/>
      </c>
      <c r="AA230" s="86" t="str">
        <f>IFERROR(INDEX(DB_Typologies!$D$4:$AP$1445,MATCH($A$3,DB_Typologies!$AQ$4:$AQ$1445,0)+$A230,MATCH(AA$3,TQoL_Indexes!$B$8:$AK$8,0)),"")</f>
        <v/>
      </c>
      <c r="AB230" s="86" t="str">
        <f>IFERROR(INDEX(DB_Typologies!$D$4:$AP$1445,MATCH($A$3,DB_Typologies!$AQ$4:$AQ$1445,0)+$A230,MATCH(AB$3,TQoL_Indexes!$B$8:$AK$8,0)),"")</f>
        <v/>
      </c>
      <c r="AC230" s="86" t="str">
        <f>IFERROR(INDEX(DB_Typologies!$D$4:$AP$1445,MATCH($A$3,DB_Typologies!$AQ$4:$AQ$1445,0)+$A230,MATCH(AC$3,TQoL_Indexes!$B$8:$AK$8,0)),"")</f>
        <v/>
      </c>
      <c r="AD230" s="86" t="str">
        <f>IFERROR(INDEX(DB_Typologies!$D$4:$AP$1445,MATCH($A$3,DB_Typologies!$AQ$4:$AQ$1445,0)+$A230,MATCH(AD$3,TQoL_Indexes!$B$8:$AK$8,0)),"")</f>
        <v/>
      </c>
      <c r="AE230" s="86" t="str">
        <f>IFERROR(INDEX(DB_Typologies!$D$4:$AP$1445,MATCH($A$3,DB_Typologies!$AQ$4:$AQ$1445,0)+$A230,MATCH(AE$3,TQoL_Indexes!$B$8:$AK$8,0)),"")</f>
        <v/>
      </c>
      <c r="AF230" s="86" t="str">
        <f>IFERROR(INDEX(DB_Typologies!$D$4:$AP$1445,MATCH($A$3,DB_Typologies!$AQ$4:$AQ$1445,0)+$A230,MATCH(AF$3,TQoL_Indexes!$B$8:$AK$8,0)),"")</f>
        <v/>
      </c>
      <c r="AG230" s="86" t="str">
        <f>IFERROR(INDEX(DB_Typologies!$D$4:$AP$1445,MATCH($A$3,DB_Typologies!$AQ$4:$AQ$1445,0)+$A230,MATCH(AG$3,TQoL_Indexes!$B$8:$AK$8,0)),"")</f>
        <v/>
      </c>
      <c r="AH230" s="86" t="str">
        <f>IFERROR(INDEX(DB_Typologies!$D$4:$AP$1445,MATCH($A$3,DB_Typologies!$AQ$4:$AQ$1445,0)+$A230,MATCH(AH$3,TQoL_Indexes!$B$8:$AK$8,0)),"")</f>
        <v/>
      </c>
      <c r="AI230" s="86" t="str">
        <f>IFERROR(INDEX(DB_Typologies!$D$4:$AP$1445,MATCH($A$3,DB_Typologies!$AQ$4:$AQ$1445,0)+$A230,MATCH(AI$3,TQoL_Indexes!$B$8:$AK$8,0)),"")</f>
        <v/>
      </c>
      <c r="AJ230" s="86" t="str">
        <f>IFERROR(INDEX(DB_Typologies!$D$4:$AP$1445,MATCH($A$3,DB_Typologies!$AQ$4:$AQ$1445,0)+$A230,MATCH(AJ$3,TQoL_Indexes!$B$8:$AK$8,0)),"")</f>
        <v/>
      </c>
      <c r="AK230" s="86" t="str">
        <f>IFERROR(INDEX(DB_Typologies!$D$4:$AP$1445,MATCH($A$3,DB_Typologies!$AQ$4:$AQ$1445,0)+$A230,MATCH(AK$3,TQoL_Indexes!$B$8:$AK$8,0)),"")</f>
        <v/>
      </c>
      <c r="AL230" s="86" t="str">
        <f>IFERROR(INDEX(DB_Typologies!$D$4:$AP$1445,MATCH($A$3,DB_Typologies!$AQ$4:$AQ$1445,0)+$A230,MATCH(AL$3,TQoL_Indexes!$B$8:$AK$8,0)),"")</f>
        <v/>
      </c>
      <c r="AM230" s="87" t="str">
        <f>IFERROR(INDEX(DB_Typologies!$D$4:$AP$1445,MATCH($A$3,DB_Typologies!$AQ$4:$AQ$1445,0)+$A230,MATCH(AM$3,TQoL_Indexes!$B$8:$AK$8,0)),"")</f>
        <v/>
      </c>
    </row>
    <row r="231" spans="1:39">
      <c r="A231" s="58" t="str">
        <f>IFERROR(IF(A230+1&lt;COUNTIF(DB_Typologies!$AQ$4:$AQ$1445,$A$3),A230+1,""),"")</f>
        <v/>
      </c>
      <c r="B231" s="120" t="str">
        <f>IFERROR(INDEX(DB_Typologies!$D$4:$AP$1445,MATCH($A$3,DB_Typologies!$AQ$4:$AQ$1445,0)+$A231,MATCH(B$3,TQoL_Indexes!$B$8:$AK$8,0)),"")</f>
        <v/>
      </c>
      <c r="C231" s="86" t="str">
        <f>IFERROR(INDEX(DB_Typologies!$D$4:$AP$1445,MATCH($A$3,DB_Typologies!$AQ$4:$AQ$1445,0)+$A231,MATCH(C$3,TQoL_Indexes!$B$8:$AK$8,0)),"")</f>
        <v/>
      </c>
      <c r="D231" s="87" t="str">
        <f>IFERROR(INDEX(DB_Typologies!$D$4:$AP$1445,MATCH($A$3,DB_Typologies!$AQ$4:$AQ$1445,0)+$A231,MATCH(D$3,TQoL_Indexes!$B$8:$AK$8,0)),"")</f>
        <v/>
      </c>
      <c r="E231" s="86" t="str">
        <f>IFERROR(INDEX(DB_Typologies!$D$4:$AP$1445,MATCH($A$3,DB_Typologies!$AQ$4:$AQ$1445,0)+$A231,MATCH(E$3,TQoL_Indexes!$B$8:$AK$8,0)),"")</f>
        <v/>
      </c>
      <c r="F231" s="86" t="str">
        <f>IFERROR(INDEX(DB_Typologies!$D$4:$AP$1445,MATCH($A$3,DB_Typologies!$AQ$4:$AQ$1445,0)+$A231,MATCH(F$3,TQoL_Indexes!$B$8:$AK$8,0)),"")</f>
        <v/>
      </c>
      <c r="G231" s="86" t="str">
        <f>IFERROR(INDEX(DB_Typologies!$D$4:$AP$1445,MATCH($A$3,DB_Typologies!$AQ$4:$AQ$1445,0)+$A231,MATCH(G$3,TQoL_Indexes!$B$8:$AK$8,0)),"")</f>
        <v/>
      </c>
      <c r="H231" s="86" t="str">
        <f>IFERROR(INDEX(DB_Typologies!$D$4:$AP$1445,MATCH($A$3,DB_Typologies!$AQ$4:$AQ$1445,0)+$A231,MATCH(H$3,TQoL_Indexes!$B$8:$AK$8,0)),"")</f>
        <v/>
      </c>
      <c r="I231" s="86" t="str">
        <f>IFERROR(INDEX(DB_Typologies!$D$4:$AP$1445,MATCH($A$3,DB_Typologies!$AQ$4:$AQ$1445,0)+$A231,MATCH(I$3,TQoL_Indexes!$B$8:$AK$8,0)),"")</f>
        <v/>
      </c>
      <c r="J231" s="86" t="str">
        <f>IFERROR(INDEX(DB_Typologies!$D$4:$AP$1445,MATCH($A$3,DB_Typologies!$AQ$4:$AQ$1445,0)+$A231,MATCH(J$3,TQoL_Indexes!$B$8:$AK$8,0)),"")</f>
        <v/>
      </c>
      <c r="K231" s="86" t="str">
        <f>IFERROR(INDEX(DB_Typologies!$D$4:$AP$1445,MATCH($A$3,DB_Typologies!$AQ$4:$AQ$1445,0)+$A231,MATCH(K$3,TQoL_Indexes!$B$8:$AK$8,0)),"")</f>
        <v/>
      </c>
      <c r="L231" s="86" t="str">
        <f>IFERROR(INDEX(DB_Typologies!$D$4:$AP$1445,MATCH($A$3,DB_Typologies!$AQ$4:$AQ$1445,0)+$A231,MATCH(L$3,TQoL_Indexes!$B$8:$AK$8,0)),"")</f>
        <v/>
      </c>
      <c r="M231" s="86" t="str">
        <f>IFERROR(INDEX(DB_Typologies!$D$4:$AP$1445,MATCH($A$3,DB_Typologies!$AQ$4:$AQ$1445,0)+$A231,MATCH(M$3,TQoL_Indexes!$B$8:$AK$8,0)),"")</f>
        <v/>
      </c>
      <c r="N231" s="86" t="str">
        <f>IFERROR(INDEX(DB_Typologies!$D$4:$AP$1445,MATCH($A$3,DB_Typologies!$AQ$4:$AQ$1445,0)+$A231,MATCH(N$3,TQoL_Indexes!$B$8:$AK$8,0)),"")</f>
        <v/>
      </c>
      <c r="O231" s="86" t="str">
        <f>IFERROR(INDEX(DB_Typologies!$D$4:$AP$1445,MATCH($A$3,DB_Typologies!$AQ$4:$AQ$1445,0)+$A231,MATCH(O$3,TQoL_Indexes!$B$8:$AK$8,0)),"")</f>
        <v/>
      </c>
      <c r="P231" s="86" t="str">
        <f>IFERROR(INDEX(DB_Typologies!$D$4:$AP$1445,MATCH($A$3,DB_Typologies!$AQ$4:$AQ$1445,0)+$A231,MATCH(P$3,TQoL_Indexes!$B$8:$AK$8,0)),"")</f>
        <v/>
      </c>
      <c r="Q231" s="86" t="str">
        <f>IFERROR(INDEX(DB_Typologies!$D$4:$AP$1445,MATCH($A$3,DB_Typologies!$AQ$4:$AQ$1445,0)+$A231,MATCH(Q$3,TQoL_Indexes!$B$8:$AK$8,0)),"")</f>
        <v/>
      </c>
      <c r="R231" s="86" t="str">
        <f>IFERROR(INDEX(DB_Typologies!$D$4:$AP$1445,MATCH($A$3,DB_Typologies!$AQ$4:$AQ$1445,0)+$A231,MATCH(R$3,TQoL_Indexes!$B$8:$AK$8,0)),"")</f>
        <v/>
      </c>
      <c r="S231" s="86" t="str">
        <f>IFERROR(INDEX(DB_Typologies!$D$4:$AP$1445,MATCH($A$3,DB_Typologies!$AQ$4:$AQ$1445,0)+$A231,MATCH(S$3,TQoL_Indexes!$B$8:$AK$8,0)),"")</f>
        <v/>
      </c>
      <c r="T231" s="86" t="str">
        <f>IFERROR(INDEX(DB_Typologies!$D$4:$AP$1445,MATCH($A$3,DB_Typologies!$AQ$4:$AQ$1445,0)+$A231,MATCH(T$3,TQoL_Indexes!$B$8:$AK$8,0)),"")</f>
        <v/>
      </c>
      <c r="U231" s="86" t="str">
        <f>IFERROR(INDEX(DB_Typologies!$D$4:$AP$1445,MATCH($A$3,DB_Typologies!$AQ$4:$AQ$1445,0)+$A231,MATCH(U$3,TQoL_Indexes!$B$8:$AK$8,0)),"")</f>
        <v/>
      </c>
      <c r="V231" s="86" t="str">
        <f>IFERROR(INDEX(DB_Typologies!$D$4:$AP$1445,MATCH($A$3,DB_Typologies!$AQ$4:$AQ$1445,0)+$A231,MATCH(V$3,TQoL_Indexes!$B$8:$AK$8,0)),"")</f>
        <v/>
      </c>
      <c r="W231" s="86" t="str">
        <f>IFERROR(INDEX(DB_Typologies!$D$4:$AP$1445,MATCH($A$3,DB_Typologies!$AQ$4:$AQ$1445,0)+$A231,MATCH(W$3,TQoL_Indexes!$B$8:$AK$8,0)),"")</f>
        <v/>
      </c>
      <c r="X231" s="86" t="str">
        <f>IFERROR(INDEX(DB_Typologies!$D$4:$AP$1445,MATCH($A$3,DB_Typologies!$AQ$4:$AQ$1445,0)+$A231,MATCH(X$3,TQoL_Indexes!$B$8:$AK$8,0)),"")</f>
        <v/>
      </c>
      <c r="Y231" s="86" t="str">
        <f>IFERROR(INDEX(DB_Typologies!$D$4:$AP$1445,MATCH($A$3,DB_Typologies!$AQ$4:$AQ$1445,0)+$A231,MATCH(Y$3,TQoL_Indexes!$B$8:$AK$8,0)),"")</f>
        <v/>
      </c>
      <c r="Z231" s="86" t="str">
        <f>IFERROR(INDEX(DB_Typologies!$D$4:$AP$1445,MATCH($A$3,DB_Typologies!$AQ$4:$AQ$1445,0)+$A231,MATCH(Z$3,TQoL_Indexes!$B$8:$AK$8,0)),"")</f>
        <v/>
      </c>
      <c r="AA231" s="86" t="str">
        <f>IFERROR(INDEX(DB_Typologies!$D$4:$AP$1445,MATCH($A$3,DB_Typologies!$AQ$4:$AQ$1445,0)+$A231,MATCH(AA$3,TQoL_Indexes!$B$8:$AK$8,0)),"")</f>
        <v/>
      </c>
      <c r="AB231" s="86" t="str">
        <f>IFERROR(INDEX(DB_Typologies!$D$4:$AP$1445,MATCH($A$3,DB_Typologies!$AQ$4:$AQ$1445,0)+$A231,MATCH(AB$3,TQoL_Indexes!$B$8:$AK$8,0)),"")</f>
        <v/>
      </c>
      <c r="AC231" s="86" t="str">
        <f>IFERROR(INDEX(DB_Typologies!$D$4:$AP$1445,MATCH($A$3,DB_Typologies!$AQ$4:$AQ$1445,0)+$A231,MATCH(AC$3,TQoL_Indexes!$B$8:$AK$8,0)),"")</f>
        <v/>
      </c>
      <c r="AD231" s="86" t="str">
        <f>IFERROR(INDEX(DB_Typologies!$D$4:$AP$1445,MATCH($A$3,DB_Typologies!$AQ$4:$AQ$1445,0)+$A231,MATCH(AD$3,TQoL_Indexes!$B$8:$AK$8,0)),"")</f>
        <v/>
      </c>
      <c r="AE231" s="86" t="str">
        <f>IFERROR(INDEX(DB_Typologies!$D$4:$AP$1445,MATCH($A$3,DB_Typologies!$AQ$4:$AQ$1445,0)+$A231,MATCH(AE$3,TQoL_Indexes!$B$8:$AK$8,0)),"")</f>
        <v/>
      </c>
      <c r="AF231" s="86" t="str">
        <f>IFERROR(INDEX(DB_Typologies!$D$4:$AP$1445,MATCH($A$3,DB_Typologies!$AQ$4:$AQ$1445,0)+$A231,MATCH(AF$3,TQoL_Indexes!$B$8:$AK$8,0)),"")</f>
        <v/>
      </c>
      <c r="AG231" s="86" t="str">
        <f>IFERROR(INDEX(DB_Typologies!$D$4:$AP$1445,MATCH($A$3,DB_Typologies!$AQ$4:$AQ$1445,0)+$A231,MATCH(AG$3,TQoL_Indexes!$B$8:$AK$8,0)),"")</f>
        <v/>
      </c>
      <c r="AH231" s="86" t="str">
        <f>IFERROR(INDEX(DB_Typologies!$D$4:$AP$1445,MATCH($A$3,DB_Typologies!$AQ$4:$AQ$1445,0)+$A231,MATCH(AH$3,TQoL_Indexes!$B$8:$AK$8,0)),"")</f>
        <v/>
      </c>
      <c r="AI231" s="86" t="str">
        <f>IFERROR(INDEX(DB_Typologies!$D$4:$AP$1445,MATCH($A$3,DB_Typologies!$AQ$4:$AQ$1445,0)+$A231,MATCH(AI$3,TQoL_Indexes!$B$8:$AK$8,0)),"")</f>
        <v/>
      </c>
      <c r="AJ231" s="86" t="str">
        <f>IFERROR(INDEX(DB_Typologies!$D$4:$AP$1445,MATCH($A$3,DB_Typologies!$AQ$4:$AQ$1445,0)+$A231,MATCH(AJ$3,TQoL_Indexes!$B$8:$AK$8,0)),"")</f>
        <v/>
      </c>
      <c r="AK231" s="86" t="str">
        <f>IFERROR(INDEX(DB_Typologies!$D$4:$AP$1445,MATCH($A$3,DB_Typologies!$AQ$4:$AQ$1445,0)+$A231,MATCH(AK$3,TQoL_Indexes!$B$8:$AK$8,0)),"")</f>
        <v/>
      </c>
      <c r="AL231" s="86" t="str">
        <f>IFERROR(INDEX(DB_Typologies!$D$4:$AP$1445,MATCH($A$3,DB_Typologies!$AQ$4:$AQ$1445,0)+$A231,MATCH(AL$3,TQoL_Indexes!$B$8:$AK$8,0)),"")</f>
        <v/>
      </c>
      <c r="AM231" s="87" t="str">
        <f>IFERROR(INDEX(DB_Typologies!$D$4:$AP$1445,MATCH($A$3,DB_Typologies!$AQ$4:$AQ$1445,0)+$A231,MATCH(AM$3,TQoL_Indexes!$B$8:$AK$8,0)),"")</f>
        <v/>
      </c>
    </row>
    <row r="232" spans="1:39">
      <c r="A232" s="58" t="str">
        <f>IFERROR(IF(A231+1&lt;COUNTIF(DB_Typologies!$AQ$4:$AQ$1445,$A$3),A231+1,""),"")</f>
        <v/>
      </c>
      <c r="B232" s="120" t="str">
        <f>IFERROR(INDEX(DB_Typologies!$D$4:$AP$1445,MATCH($A$3,DB_Typologies!$AQ$4:$AQ$1445,0)+$A232,MATCH(B$3,TQoL_Indexes!$B$8:$AK$8,0)),"")</f>
        <v/>
      </c>
      <c r="C232" s="86" t="str">
        <f>IFERROR(INDEX(DB_Typologies!$D$4:$AP$1445,MATCH($A$3,DB_Typologies!$AQ$4:$AQ$1445,0)+$A232,MATCH(C$3,TQoL_Indexes!$B$8:$AK$8,0)),"")</f>
        <v/>
      </c>
      <c r="D232" s="87" t="str">
        <f>IFERROR(INDEX(DB_Typologies!$D$4:$AP$1445,MATCH($A$3,DB_Typologies!$AQ$4:$AQ$1445,0)+$A232,MATCH(D$3,TQoL_Indexes!$B$8:$AK$8,0)),"")</f>
        <v/>
      </c>
      <c r="E232" s="86" t="str">
        <f>IFERROR(INDEX(DB_Typologies!$D$4:$AP$1445,MATCH($A$3,DB_Typologies!$AQ$4:$AQ$1445,0)+$A232,MATCH(E$3,TQoL_Indexes!$B$8:$AK$8,0)),"")</f>
        <v/>
      </c>
      <c r="F232" s="86" t="str">
        <f>IFERROR(INDEX(DB_Typologies!$D$4:$AP$1445,MATCH($A$3,DB_Typologies!$AQ$4:$AQ$1445,0)+$A232,MATCH(F$3,TQoL_Indexes!$B$8:$AK$8,0)),"")</f>
        <v/>
      </c>
      <c r="G232" s="86" t="str">
        <f>IFERROR(INDEX(DB_Typologies!$D$4:$AP$1445,MATCH($A$3,DB_Typologies!$AQ$4:$AQ$1445,0)+$A232,MATCH(G$3,TQoL_Indexes!$B$8:$AK$8,0)),"")</f>
        <v/>
      </c>
      <c r="H232" s="86" t="str">
        <f>IFERROR(INDEX(DB_Typologies!$D$4:$AP$1445,MATCH($A$3,DB_Typologies!$AQ$4:$AQ$1445,0)+$A232,MATCH(H$3,TQoL_Indexes!$B$8:$AK$8,0)),"")</f>
        <v/>
      </c>
      <c r="I232" s="86" t="str">
        <f>IFERROR(INDEX(DB_Typologies!$D$4:$AP$1445,MATCH($A$3,DB_Typologies!$AQ$4:$AQ$1445,0)+$A232,MATCH(I$3,TQoL_Indexes!$B$8:$AK$8,0)),"")</f>
        <v/>
      </c>
      <c r="J232" s="86" t="str">
        <f>IFERROR(INDEX(DB_Typologies!$D$4:$AP$1445,MATCH($A$3,DB_Typologies!$AQ$4:$AQ$1445,0)+$A232,MATCH(J$3,TQoL_Indexes!$B$8:$AK$8,0)),"")</f>
        <v/>
      </c>
      <c r="K232" s="86" t="str">
        <f>IFERROR(INDEX(DB_Typologies!$D$4:$AP$1445,MATCH($A$3,DB_Typologies!$AQ$4:$AQ$1445,0)+$A232,MATCH(K$3,TQoL_Indexes!$B$8:$AK$8,0)),"")</f>
        <v/>
      </c>
      <c r="L232" s="86" t="str">
        <f>IFERROR(INDEX(DB_Typologies!$D$4:$AP$1445,MATCH($A$3,DB_Typologies!$AQ$4:$AQ$1445,0)+$A232,MATCH(L$3,TQoL_Indexes!$B$8:$AK$8,0)),"")</f>
        <v/>
      </c>
      <c r="M232" s="86" t="str">
        <f>IFERROR(INDEX(DB_Typologies!$D$4:$AP$1445,MATCH($A$3,DB_Typologies!$AQ$4:$AQ$1445,0)+$A232,MATCH(M$3,TQoL_Indexes!$B$8:$AK$8,0)),"")</f>
        <v/>
      </c>
      <c r="N232" s="86" t="str">
        <f>IFERROR(INDEX(DB_Typologies!$D$4:$AP$1445,MATCH($A$3,DB_Typologies!$AQ$4:$AQ$1445,0)+$A232,MATCH(N$3,TQoL_Indexes!$B$8:$AK$8,0)),"")</f>
        <v/>
      </c>
      <c r="O232" s="86" t="str">
        <f>IFERROR(INDEX(DB_Typologies!$D$4:$AP$1445,MATCH($A$3,DB_Typologies!$AQ$4:$AQ$1445,0)+$A232,MATCH(O$3,TQoL_Indexes!$B$8:$AK$8,0)),"")</f>
        <v/>
      </c>
      <c r="P232" s="86" t="str">
        <f>IFERROR(INDEX(DB_Typologies!$D$4:$AP$1445,MATCH($A$3,DB_Typologies!$AQ$4:$AQ$1445,0)+$A232,MATCH(P$3,TQoL_Indexes!$B$8:$AK$8,0)),"")</f>
        <v/>
      </c>
      <c r="Q232" s="86" t="str">
        <f>IFERROR(INDEX(DB_Typologies!$D$4:$AP$1445,MATCH($A$3,DB_Typologies!$AQ$4:$AQ$1445,0)+$A232,MATCH(Q$3,TQoL_Indexes!$B$8:$AK$8,0)),"")</f>
        <v/>
      </c>
      <c r="R232" s="86" t="str">
        <f>IFERROR(INDEX(DB_Typologies!$D$4:$AP$1445,MATCH($A$3,DB_Typologies!$AQ$4:$AQ$1445,0)+$A232,MATCH(R$3,TQoL_Indexes!$B$8:$AK$8,0)),"")</f>
        <v/>
      </c>
      <c r="S232" s="86" t="str">
        <f>IFERROR(INDEX(DB_Typologies!$D$4:$AP$1445,MATCH($A$3,DB_Typologies!$AQ$4:$AQ$1445,0)+$A232,MATCH(S$3,TQoL_Indexes!$B$8:$AK$8,0)),"")</f>
        <v/>
      </c>
      <c r="T232" s="86" t="str">
        <f>IFERROR(INDEX(DB_Typologies!$D$4:$AP$1445,MATCH($A$3,DB_Typologies!$AQ$4:$AQ$1445,0)+$A232,MATCH(T$3,TQoL_Indexes!$B$8:$AK$8,0)),"")</f>
        <v/>
      </c>
      <c r="U232" s="86" t="str">
        <f>IFERROR(INDEX(DB_Typologies!$D$4:$AP$1445,MATCH($A$3,DB_Typologies!$AQ$4:$AQ$1445,0)+$A232,MATCH(U$3,TQoL_Indexes!$B$8:$AK$8,0)),"")</f>
        <v/>
      </c>
      <c r="V232" s="86" t="str">
        <f>IFERROR(INDEX(DB_Typologies!$D$4:$AP$1445,MATCH($A$3,DB_Typologies!$AQ$4:$AQ$1445,0)+$A232,MATCH(V$3,TQoL_Indexes!$B$8:$AK$8,0)),"")</f>
        <v/>
      </c>
      <c r="W232" s="86" t="str">
        <f>IFERROR(INDEX(DB_Typologies!$D$4:$AP$1445,MATCH($A$3,DB_Typologies!$AQ$4:$AQ$1445,0)+$A232,MATCH(W$3,TQoL_Indexes!$B$8:$AK$8,0)),"")</f>
        <v/>
      </c>
      <c r="X232" s="86" t="str">
        <f>IFERROR(INDEX(DB_Typologies!$D$4:$AP$1445,MATCH($A$3,DB_Typologies!$AQ$4:$AQ$1445,0)+$A232,MATCH(X$3,TQoL_Indexes!$B$8:$AK$8,0)),"")</f>
        <v/>
      </c>
      <c r="Y232" s="86" t="str">
        <f>IFERROR(INDEX(DB_Typologies!$D$4:$AP$1445,MATCH($A$3,DB_Typologies!$AQ$4:$AQ$1445,0)+$A232,MATCH(Y$3,TQoL_Indexes!$B$8:$AK$8,0)),"")</f>
        <v/>
      </c>
      <c r="Z232" s="86" t="str">
        <f>IFERROR(INDEX(DB_Typologies!$D$4:$AP$1445,MATCH($A$3,DB_Typologies!$AQ$4:$AQ$1445,0)+$A232,MATCH(Z$3,TQoL_Indexes!$B$8:$AK$8,0)),"")</f>
        <v/>
      </c>
      <c r="AA232" s="86" t="str">
        <f>IFERROR(INDEX(DB_Typologies!$D$4:$AP$1445,MATCH($A$3,DB_Typologies!$AQ$4:$AQ$1445,0)+$A232,MATCH(AA$3,TQoL_Indexes!$B$8:$AK$8,0)),"")</f>
        <v/>
      </c>
      <c r="AB232" s="86" t="str">
        <f>IFERROR(INDEX(DB_Typologies!$D$4:$AP$1445,MATCH($A$3,DB_Typologies!$AQ$4:$AQ$1445,0)+$A232,MATCH(AB$3,TQoL_Indexes!$B$8:$AK$8,0)),"")</f>
        <v/>
      </c>
      <c r="AC232" s="86" t="str">
        <f>IFERROR(INDEX(DB_Typologies!$D$4:$AP$1445,MATCH($A$3,DB_Typologies!$AQ$4:$AQ$1445,0)+$A232,MATCH(AC$3,TQoL_Indexes!$B$8:$AK$8,0)),"")</f>
        <v/>
      </c>
      <c r="AD232" s="86" t="str">
        <f>IFERROR(INDEX(DB_Typologies!$D$4:$AP$1445,MATCH($A$3,DB_Typologies!$AQ$4:$AQ$1445,0)+$A232,MATCH(AD$3,TQoL_Indexes!$B$8:$AK$8,0)),"")</f>
        <v/>
      </c>
      <c r="AE232" s="86" t="str">
        <f>IFERROR(INDEX(DB_Typologies!$D$4:$AP$1445,MATCH($A$3,DB_Typologies!$AQ$4:$AQ$1445,0)+$A232,MATCH(AE$3,TQoL_Indexes!$B$8:$AK$8,0)),"")</f>
        <v/>
      </c>
      <c r="AF232" s="86" t="str">
        <f>IFERROR(INDEX(DB_Typologies!$D$4:$AP$1445,MATCH($A$3,DB_Typologies!$AQ$4:$AQ$1445,0)+$A232,MATCH(AF$3,TQoL_Indexes!$B$8:$AK$8,0)),"")</f>
        <v/>
      </c>
      <c r="AG232" s="86" t="str">
        <f>IFERROR(INDEX(DB_Typologies!$D$4:$AP$1445,MATCH($A$3,DB_Typologies!$AQ$4:$AQ$1445,0)+$A232,MATCH(AG$3,TQoL_Indexes!$B$8:$AK$8,0)),"")</f>
        <v/>
      </c>
      <c r="AH232" s="86" t="str">
        <f>IFERROR(INDEX(DB_Typologies!$D$4:$AP$1445,MATCH($A$3,DB_Typologies!$AQ$4:$AQ$1445,0)+$A232,MATCH(AH$3,TQoL_Indexes!$B$8:$AK$8,0)),"")</f>
        <v/>
      </c>
      <c r="AI232" s="86" t="str">
        <f>IFERROR(INDEX(DB_Typologies!$D$4:$AP$1445,MATCH($A$3,DB_Typologies!$AQ$4:$AQ$1445,0)+$A232,MATCH(AI$3,TQoL_Indexes!$B$8:$AK$8,0)),"")</f>
        <v/>
      </c>
      <c r="AJ232" s="86" t="str">
        <f>IFERROR(INDEX(DB_Typologies!$D$4:$AP$1445,MATCH($A$3,DB_Typologies!$AQ$4:$AQ$1445,0)+$A232,MATCH(AJ$3,TQoL_Indexes!$B$8:$AK$8,0)),"")</f>
        <v/>
      </c>
      <c r="AK232" s="86" t="str">
        <f>IFERROR(INDEX(DB_Typologies!$D$4:$AP$1445,MATCH($A$3,DB_Typologies!$AQ$4:$AQ$1445,0)+$A232,MATCH(AK$3,TQoL_Indexes!$B$8:$AK$8,0)),"")</f>
        <v/>
      </c>
      <c r="AL232" s="86" t="str">
        <f>IFERROR(INDEX(DB_Typologies!$D$4:$AP$1445,MATCH($A$3,DB_Typologies!$AQ$4:$AQ$1445,0)+$A232,MATCH(AL$3,TQoL_Indexes!$B$8:$AK$8,0)),"")</f>
        <v/>
      </c>
      <c r="AM232" s="87" t="str">
        <f>IFERROR(INDEX(DB_Typologies!$D$4:$AP$1445,MATCH($A$3,DB_Typologies!$AQ$4:$AQ$1445,0)+$A232,MATCH(AM$3,TQoL_Indexes!$B$8:$AK$8,0)),"")</f>
        <v/>
      </c>
    </row>
    <row r="233" spans="1:39">
      <c r="A233" s="58" t="str">
        <f>IFERROR(IF(A232+1&lt;COUNTIF(DB_Typologies!$AQ$4:$AQ$1445,$A$3),A232+1,""),"")</f>
        <v/>
      </c>
      <c r="B233" s="120" t="str">
        <f>IFERROR(INDEX(DB_Typologies!$D$4:$AP$1445,MATCH($A$3,DB_Typologies!$AQ$4:$AQ$1445,0)+$A233,MATCH(B$3,TQoL_Indexes!$B$8:$AK$8,0)),"")</f>
        <v/>
      </c>
      <c r="C233" s="86" t="str">
        <f>IFERROR(INDEX(DB_Typologies!$D$4:$AP$1445,MATCH($A$3,DB_Typologies!$AQ$4:$AQ$1445,0)+$A233,MATCH(C$3,TQoL_Indexes!$B$8:$AK$8,0)),"")</f>
        <v/>
      </c>
      <c r="D233" s="87" t="str">
        <f>IFERROR(INDEX(DB_Typologies!$D$4:$AP$1445,MATCH($A$3,DB_Typologies!$AQ$4:$AQ$1445,0)+$A233,MATCH(D$3,TQoL_Indexes!$B$8:$AK$8,0)),"")</f>
        <v/>
      </c>
      <c r="E233" s="86" t="str">
        <f>IFERROR(INDEX(DB_Typologies!$D$4:$AP$1445,MATCH($A$3,DB_Typologies!$AQ$4:$AQ$1445,0)+$A233,MATCH(E$3,TQoL_Indexes!$B$8:$AK$8,0)),"")</f>
        <v/>
      </c>
      <c r="F233" s="86" t="str">
        <f>IFERROR(INDEX(DB_Typologies!$D$4:$AP$1445,MATCH($A$3,DB_Typologies!$AQ$4:$AQ$1445,0)+$A233,MATCH(F$3,TQoL_Indexes!$B$8:$AK$8,0)),"")</f>
        <v/>
      </c>
      <c r="G233" s="86" t="str">
        <f>IFERROR(INDEX(DB_Typologies!$D$4:$AP$1445,MATCH($A$3,DB_Typologies!$AQ$4:$AQ$1445,0)+$A233,MATCH(G$3,TQoL_Indexes!$B$8:$AK$8,0)),"")</f>
        <v/>
      </c>
      <c r="H233" s="86" t="str">
        <f>IFERROR(INDEX(DB_Typologies!$D$4:$AP$1445,MATCH($A$3,DB_Typologies!$AQ$4:$AQ$1445,0)+$A233,MATCH(H$3,TQoL_Indexes!$B$8:$AK$8,0)),"")</f>
        <v/>
      </c>
      <c r="I233" s="86" t="str">
        <f>IFERROR(INDEX(DB_Typologies!$D$4:$AP$1445,MATCH($A$3,DB_Typologies!$AQ$4:$AQ$1445,0)+$A233,MATCH(I$3,TQoL_Indexes!$B$8:$AK$8,0)),"")</f>
        <v/>
      </c>
      <c r="J233" s="86" t="str">
        <f>IFERROR(INDEX(DB_Typologies!$D$4:$AP$1445,MATCH($A$3,DB_Typologies!$AQ$4:$AQ$1445,0)+$A233,MATCH(J$3,TQoL_Indexes!$B$8:$AK$8,0)),"")</f>
        <v/>
      </c>
      <c r="K233" s="86" t="str">
        <f>IFERROR(INDEX(DB_Typologies!$D$4:$AP$1445,MATCH($A$3,DB_Typologies!$AQ$4:$AQ$1445,0)+$A233,MATCH(K$3,TQoL_Indexes!$B$8:$AK$8,0)),"")</f>
        <v/>
      </c>
      <c r="L233" s="86" t="str">
        <f>IFERROR(INDEX(DB_Typologies!$D$4:$AP$1445,MATCH($A$3,DB_Typologies!$AQ$4:$AQ$1445,0)+$A233,MATCH(L$3,TQoL_Indexes!$B$8:$AK$8,0)),"")</f>
        <v/>
      </c>
      <c r="M233" s="86" t="str">
        <f>IFERROR(INDEX(DB_Typologies!$D$4:$AP$1445,MATCH($A$3,DB_Typologies!$AQ$4:$AQ$1445,0)+$A233,MATCH(M$3,TQoL_Indexes!$B$8:$AK$8,0)),"")</f>
        <v/>
      </c>
      <c r="N233" s="86" t="str">
        <f>IFERROR(INDEX(DB_Typologies!$D$4:$AP$1445,MATCH($A$3,DB_Typologies!$AQ$4:$AQ$1445,0)+$A233,MATCH(N$3,TQoL_Indexes!$B$8:$AK$8,0)),"")</f>
        <v/>
      </c>
      <c r="O233" s="86" t="str">
        <f>IFERROR(INDEX(DB_Typologies!$D$4:$AP$1445,MATCH($A$3,DB_Typologies!$AQ$4:$AQ$1445,0)+$A233,MATCH(O$3,TQoL_Indexes!$B$8:$AK$8,0)),"")</f>
        <v/>
      </c>
      <c r="P233" s="86" t="str">
        <f>IFERROR(INDEX(DB_Typologies!$D$4:$AP$1445,MATCH($A$3,DB_Typologies!$AQ$4:$AQ$1445,0)+$A233,MATCH(P$3,TQoL_Indexes!$B$8:$AK$8,0)),"")</f>
        <v/>
      </c>
      <c r="Q233" s="86" t="str">
        <f>IFERROR(INDEX(DB_Typologies!$D$4:$AP$1445,MATCH($A$3,DB_Typologies!$AQ$4:$AQ$1445,0)+$A233,MATCH(Q$3,TQoL_Indexes!$B$8:$AK$8,0)),"")</f>
        <v/>
      </c>
      <c r="R233" s="86" t="str">
        <f>IFERROR(INDEX(DB_Typologies!$D$4:$AP$1445,MATCH($A$3,DB_Typologies!$AQ$4:$AQ$1445,0)+$A233,MATCH(R$3,TQoL_Indexes!$B$8:$AK$8,0)),"")</f>
        <v/>
      </c>
      <c r="S233" s="86" t="str">
        <f>IFERROR(INDEX(DB_Typologies!$D$4:$AP$1445,MATCH($A$3,DB_Typologies!$AQ$4:$AQ$1445,0)+$A233,MATCH(S$3,TQoL_Indexes!$B$8:$AK$8,0)),"")</f>
        <v/>
      </c>
      <c r="T233" s="86" t="str">
        <f>IFERROR(INDEX(DB_Typologies!$D$4:$AP$1445,MATCH($A$3,DB_Typologies!$AQ$4:$AQ$1445,0)+$A233,MATCH(T$3,TQoL_Indexes!$B$8:$AK$8,0)),"")</f>
        <v/>
      </c>
      <c r="U233" s="86" t="str">
        <f>IFERROR(INDEX(DB_Typologies!$D$4:$AP$1445,MATCH($A$3,DB_Typologies!$AQ$4:$AQ$1445,0)+$A233,MATCH(U$3,TQoL_Indexes!$B$8:$AK$8,0)),"")</f>
        <v/>
      </c>
      <c r="V233" s="86" t="str">
        <f>IFERROR(INDEX(DB_Typologies!$D$4:$AP$1445,MATCH($A$3,DB_Typologies!$AQ$4:$AQ$1445,0)+$A233,MATCH(V$3,TQoL_Indexes!$B$8:$AK$8,0)),"")</f>
        <v/>
      </c>
      <c r="W233" s="86" t="str">
        <f>IFERROR(INDEX(DB_Typologies!$D$4:$AP$1445,MATCH($A$3,DB_Typologies!$AQ$4:$AQ$1445,0)+$A233,MATCH(W$3,TQoL_Indexes!$B$8:$AK$8,0)),"")</f>
        <v/>
      </c>
      <c r="X233" s="86" t="str">
        <f>IFERROR(INDEX(DB_Typologies!$D$4:$AP$1445,MATCH($A$3,DB_Typologies!$AQ$4:$AQ$1445,0)+$A233,MATCH(X$3,TQoL_Indexes!$B$8:$AK$8,0)),"")</f>
        <v/>
      </c>
      <c r="Y233" s="86" t="str">
        <f>IFERROR(INDEX(DB_Typologies!$D$4:$AP$1445,MATCH($A$3,DB_Typologies!$AQ$4:$AQ$1445,0)+$A233,MATCH(Y$3,TQoL_Indexes!$B$8:$AK$8,0)),"")</f>
        <v/>
      </c>
      <c r="Z233" s="86" t="str">
        <f>IFERROR(INDEX(DB_Typologies!$D$4:$AP$1445,MATCH($A$3,DB_Typologies!$AQ$4:$AQ$1445,0)+$A233,MATCH(Z$3,TQoL_Indexes!$B$8:$AK$8,0)),"")</f>
        <v/>
      </c>
      <c r="AA233" s="86" t="str">
        <f>IFERROR(INDEX(DB_Typologies!$D$4:$AP$1445,MATCH($A$3,DB_Typologies!$AQ$4:$AQ$1445,0)+$A233,MATCH(AA$3,TQoL_Indexes!$B$8:$AK$8,0)),"")</f>
        <v/>
      </c>
      <c r="AB233" s="86" t="str">
        <f>IFERROR(INDEX(DB_Typologies!$D$4:$AP$1445,MATCH($A$3,DB_Typologies!$AQ$4:$AQ$1445,0)+$A233,MATCH(AB$3,TQoL_Indexes!$B$8:$AK$8,0)),"")</f>
        <v/>
      </c>
      <c r="AC233" s="86" t="str">
        <f>IFERROR(INDEX(DB_Typologies!$D$4:$AP$1445,MATCH($A$3,DB_Typologies!$AQ$4:$AQ$1445,0)+$A233,MATCH(AC$3,TQoL_Indexes!$B$8:$AK$8,0)),"")</f>
        <v/>
      </c>
      <c r="AD233" s="86" t="str">
        <f>IFERROR(INDEX(DB_Typologies!$D$4:$AP$1445,MATCH($A$3,DB_Typologies!$AQ$4:$AQ$1445,0)+$A233,MATCH(AD$3,TQoL_Indexes!$B$8:$AK$8,0)),"")</f>
        <v/>
      </c>
      <c r="AE233" s="86" t="str">
        <f>IFERROR(INDEX(DB_Typologies!$D$4:$AP$1445,MATCH($A$3,DB_Typologies!$AQ$4:$AQ$1445,0)+$A233,MATCH(AE$3,TQoL_Indexes!$B$8:$AK$8,0)),"")</f>
        <v/>
      </c>
      <c r="AF233" s="86" t="str">
        <f>IFERROR(INDEX(DB_Typologies!$D$4:$AP$1445,MATCH($A$3,DB_Typologies!$AQ$4:$AQ$1445,0)+$A233,MATCH(AF$3,TQoL_Indexes!$B$8:$AK$8,0)),"")</f>
        <v/>
      </c>
      <c r="AG233" s="86" t="str">
        <f>IFERROR(INDEX(DB_Typologies!$D$4:$AP$1445,MATCH($A$3,DB_Typologies!$AQ$4:$AQ$1445,0)+$A233,MATCH(AG$3,TQoL_Indexes!$B$8:$AK$8,0)),"")</f>
        <v/>
      </c>
      <c r="AH233" s="86" t="str">
        <f>IFERROR(INDEX(DB_Typologies!$D$4:$AP$1445,MATCH($A$3,DB_Typologies!$AQ$4:$AQ$1445,0)+$A233,MATCH(AH$3,TQoL_Indexes!$B$8:$AK$8,0)),"")</f>
        <v/>
      </c>
      <c r="AI233" s="86" t="str">
        <f>IFERROR(INDEX(DB_Typologies!$D$4:$AP$1445,MATCH($A$3,DB_Typologies!$AQ$4:$AQ$1445,0)+$A233,MATCH(AI$3,TQoL_Indexes!$B$8:$AK$8,0)),"")</f>
        <v/>
      </c>
      <c r="AJ233" s="86" t="str">
        <f>IFERROR(INDEX(DB_Typologies!$D$4:$AP$1445,MATCH($A$3,DB_Typologies!$AQ$4:$AQ$1445,0)+$A233,MATCH(AJ$3,TQoL_Indexes!$B$8:$AK$8,0)),"")</f>
        <v/>
      </c>
      <c r="AK233" s="86" t="str">
        <f>IFERROR(INDEX(DB_Typologies!$D$4:$AP$1445,MATCH($A$3,DB_Typologies!$AQ$4:$AQ$1445,0)+$A233,MATCH(AK$3,TQoL_Indexes!$B$8:$AK$8,0)),"")</f>
        <v/>
      </c>
      <c r="AL233" s="86" t="str">
        <f>IFERROR(INDEX(DB_Typologies!$D$4:$AP$1445,MATCH($A$3,DB_Typologies!$AQ$4:$AQ$1445,0)+$A233,MATCH(AL$3,TQoL_Indexes!$B$8:$AK$8,0)),"")</f>
        <v/>
      </c>
      <c r="AM233" s="87" t="str">
        <f>IFERROR(INDEX(DB_Typologies!$D$4:$AP$1445,MATCH($A$3,DB_Typologies!$AQ$4:$AQ$1445,0)+$A233,MATCH(AM$3,TQoL_Indexes!$B$8:$AK$8,0)),"")</f>
        <v/>
      </c>
    </row>
    <row r="234" spans="1:39">
      <c r="A234" s="58" t="str">
        <f>IFERROR(IF(A233+1&lt;COUNTIF(DB_Typologies!$AQ$4:$AQ$1445,$A$3),A233+1,""),"")</f>
        <v/>
      </c>
      <c r="B234" s="120" t="str">
        <f>IFERROR(INDEX(DB_Typologies!$D$4:$AP$1445,MATCH($A$3,DB_Typologies!$AQ$4:$AQ$1445,0)+$A234,MATCH(B$3,TQoL_Indexes!$B$8:$AK$8,0)),"")</f>
        <v/>
      </c>
      <c r="C234" s="86" t="str">
        <f>IFERROR(INDEX(DB_Typologies!$D$4:$AP$1445,MATCH($A$3,DB_Typologies!$AQ$4:$AQ$1445,0)+$A234,MATCH(C$3,TQoL_Indexes!$B$8:$AK$8,0)),"")</f>
        <v/>
      </c>
      <c r="D234" s="87" t="str">
        <f>IFERROR(INDEX(DB_Typologies!$D$4:$AP$1445,MATCH($A$3,DB_Typologies!$AQ$4:$AQ$1445,0)+$A234,MATCH(D$3,TQoL_Indexes!$B$8:$AK$8,0)),"")</f>
        <v/>
      </c>
      <c r="E234" s="86" t="str">
        <f>IFERROR(INDEX(DB_Typologies!$D$4:$AP$1445,MATCH($A$3,DB_Typologies!$AQ$4:$AQ$1445,0)+$A234,MATCH(E$3,TQoL_Indexes!$B$8:$AK$8,0)),"")</f>
        <v/>
      </c>
      <c r="F234" s="86" t="str">
        <f>IFERROR(INDEX(DB_Typologies!$D$4:$AP$1445,MATCH($A$3,DB_Typologies!$AQ$4:$AQ$1445,0)+$A234,MATCH(F$3,TQoL_Indexes!$B$8:$AK$8,0)),"")</f>
        <v/>
      </c>
      <c r="G234" s="86" t="str">
        <f>IFERROR(INDEX(DB_Typologies!$D$4:$AP$1445,MATCH($A$3,DB_Typologies!$AQ$4:$AQ$1445,0)+$A234,MATCH(G$3,TQoL_Indexes!$B$8:$AK$8,0)),"")</f>
        <v/>
      </c>
      <c r="H234" s="86" t="str">
        <f>IFERROR(INDEX(DB_Typologies!$D$4:$AP$1445,MATCH($A$3,DB_Typologies!$AQ$4:$AQ$1445,0)+$A234,MATCH(H$3,TQoL_Indexes!$B$8:$AK$8,0)),"")</f>
        <v/>
      </c>
      <c r="I234" s="86" t="str">
        <f>IFERROR(INDEX(DB_Typologies!$D$4:$AP$1445,MATCH($A$3,DB_Typologies!$AQ$4:$AQ$1445,0)+$A234,MATCH(I$3,TQoL_Indexes!$B$8:$AK$8,0)),"")</f>
        <v/>
      </c>
      <c r="J234" s="86" t="str">
        <f>IFERROR(INDEX(DB_Typologies!$D$4:$AP$1445,MATCH($A$3,DB_Typologies!$AQ$4:$AQ$1445,0)+$A234,MATCH(J$3,TQoL_Indexes!$B$8:$AK$8,0)),"")</f>
        <v/>
      </c>
      <c r="K234" s="86" t="str">
        <f>IFERROR(INDEX(DB_Typologies!$D$4:$AP$1445,MATCH($A$3,DB_Typologies!$AQ$4:$AQ$1445,0)+$A234,MATCH(K$3,TQoL_Indexes!$B$8:$AK$8,0)),"")</f>
        <v/>
      </c>
      <c r="L234" s="86" t="str">
        <f>IFERROR(INDEX(DB_Typologies!$D$4:$AP$1445,MATCH($A$3,DB_Typologies!$AQ$4:$AQ$1445,0)+$A234,MATCH(L$3,TQoL_Indexes!$B$8:$AK$8,0)),"")</f>
        <v/>
      </c>
      <c r="M234" s="86" t="str">
        <f>IFERROR(INDEX(DB_Typologies!$D$4:$AP$1445,MATCH($A$3,DB_Typologies!$AQ$4:$AQ$1445,0)+$A234,MATCH(M$3,TQoL_Indexes!$B$8:$AK$8,0)),"")</f>
        <v/>
      </c>
      <c r="N234" s="86" t="str">
        <f>IFERROR(INDEX(DB_Typologies!$D$4:$AP$1445,MATCH($A$3,DB_Typologies!$AQ$4:$AQ$1445,0)+$A234,MATCH(N$3,TQoL_Indexes!$B$8:$AK$8,0)),"")</f>
        <v/>
      </c>
      <c r="O234" s="86" t="str">
        <f>IFERROR(INDEX(DB_Typologies!$D$4:$AP$1445,MATCH($A$3,DB_Typologies!$AQ$4:$AQ$1445,0)+$A234,MATCH(O$3,TQoL_Indexes!$B$8:$AK$8,0)),"")</f>
        <v/>
      </c>
      <c r="P234" s="86" t="str">
        <f>IFERROR(INDEX(DB_Typologies!$D$4:$AP$1445,MATCH($A$3,DB_Typologies!$AQ$4:$AQ$1445,0)+$A234,MATCH(P$3,TQoL_Indexes!$B$8:$AK$8,0)),"")</f>
        <v/>
      </c>
      <c r="Q234" s="86" t="str">
        <f>IFERROR(INDEX(DB_Typologies!$D$4:$AP$1445,MATCH($A$3,DB_Typologies!$AQ$4:$AQ$1445,0)+$A234,MATCH(Q$3,TQoL_Indexes!$B$8:$AK$8,0)),"")</f>
        <v/>
      </c>
      <c r="R234" s="86" t="str">
        <f>IFERROR(INDEX(DB_Typologies!$D$4:$AP$1445,MATCH($A$3,DB_Typologies!$AQ$4:$AQ$1445,0)+$A234,MATCH(R$3,TQoL_Indexes!$B$8:$AK$8,0)),"")</f>
        <v/>
      </c>
      <c r="S234" s="86" t="str">
        <f>IFERROR(INDEX(DB_Typologies!$D$4:$AP$1445,MATCH($A$3,DB_Typologies!$AQ$4:$AQ$1445,0)+$A234,MATCH(S$3,TQoL_Indexes!$B$8:$AK$8,0)),"")</f>
        <v/>
      </c>
      <c r="T234" s="86" t="str">
        <f>IFERROR(INDEX(DB_Typologies!$D$4:$AP$1445,MATCH($A$3,DB_Typologies!$AQ$4:$AQ$1445,0)+$A234,MATCH(T$3,TQoL_Indexes!$B$8:$AK$8,0)),"")</f>
        <v/>
      </c>
      <c r="U234" s="86" t="str">
        <f>IFERROR(INDEX(DB_Typologies!$D$4:$AP$1445,MATCH($A$3,DB_Typologies!$AQ$4:$AQ$1445,0)+$A234,MATCH(U$3,TQoL_Indexes!$B$8:$AK$8,0)),"")</f>
        <v/>
      </c>
      <c r="V234" s="86" t="str">
        <f>IFERROR(INDEX(DB_Typologies!$D$4:$AP$1445,MATCH($A$3,DB_Typologies!$AQ$4:$AQ$1445,0)+$A234,MATCH(V$3,TQoL_Indexes!$B$8:$AK$8,0)),"")</f>
        <v/>
      </c>
      <c r="W234" s="86" t="str">
        <f>IFERROR(INDEX(DB_Typologies!$D$4:$AP$1445,MATCH($A$3,DB_Typologies!$AQ$4:$AQ$1445,0)+$A234,MATCH(W$3,TQoL_Indexes!$B$8:$AK$8,0)),"")</f>
        <v/>
      </c>
      <c r="X234" s="86" t="str">
        <f>IFERROR(INDEX(DB_Typologies!$D$4:$AP$1445,MATCH($A$3,DB_Typologies!$AQ$4:$AQ$1445,0)+$A234,MATCH(X$3,TQoL_Indexes!$B$8:$AK$8,0)),"")</f>
        <v/>
      </c>
      <c r="Y234" s="86" t="str">
        <f>IFERROR(INDEX(DB_Typologies!$D$4:$AP$1445,MATCH($A$3,DB_Typologies!$AQ$4:$AQ$1445,0)+$A234,MATCH(Y$3,TQoL_Indexes!$B$8:$AK$8,0)),"")</f>
        <v/>
      </c>
      <c r="Z234" s="86" t="str">
        <f>IFERROR(INDEX(DB_Typologies!$D$4:$AP$1445,MATCH($A$3,DB_Typologies!$AQ$4:$AQ$1445,0)+$A234,MATCH(Z$3,TQoL_Indexes!$B$8:$AK$8,0)),"")</f>
        <v/>
      </c>
      <c r="AA234" s="86" t="str">
        <f>IFERROR(INDEX(DB_Typologies!$D$4:$AP$1445,MATCH($A$3,DB_Typologies!$AQ$4:$AQ$1445,0)+$A234,MATCH(AA$3,TQoL_Indexes!$B$8:$AK$8,0)),"")</f>
        <v/>
      </c>
      <c r="AB234" s="86" t="str">
        <f>IFERROR(INDEX(DB_Typologies!$D$4:$AP$1445,MATCH($A$3,DB_Typologies!$AQ$4:$AQ$1445,0)+$A234,MATCH(AB$3,TQoL_Indexes!$B$8:$AK$8,0)),"")</f>
        <v/>
      </c>
      <c r="AC234" s="86" t="str">
        <f>IFERROR(INDEX(DB_Typologies!$D$4:$AP$1445,MATCH($A$3,DB_Typologies!$AQ$4:$AQ$1445,0)+$A234,MATCH(AC$3,TQoL_Indexes!$B$8:$AK$8,0)),"")</f>
        <v/>
      </c>
      <c r="AD234" s="86" t="str">
        <f>IFERROR(INDEX(DB_Typologies!$D$4:$AP$1445,MATCH($A$3,DB_Typologies!$AQ$4:$AQ$1445,0)+$A234,MATCH(AD$3,TQoL_Indexes!$B$8:$AK$8,0)),"")</f>
        <v/>
      </c>
      <c r="AE234" s="86" t="str">
        <f>IFERROR(INDEX(DB_Typologies!$D$4:$AP$1445,MATCH($A$3,DB_Typologies!$AQ$4:$AQ$1445,0)+$A234,MATCH(AE$3,TQoL_Indexes!$B$8:$AK$8,0)),"")</f>
        <v/>
      </c>
      <c r="AF234" s="86" t="str">
        <f>IFERROR(INDEX(DB_Typologies!$D$4:$AP$1445,MATCH($A$3,DB_Typologies!$AQ$4:$AQ$1445,0)+$A234,MATCH(AF$3,TQoL_Indexes!$B$8:$AK$8,0)),"")</f>
        <v/>
      </c>
      <c r="AG234" s="86" t="str">
        <f>IFERROR(INDEX(DB_Typologies!$D$4:$AP$1445,MATCH($A$3,DB_Typologies!$AQ$4:$AQ$1445,0)+$A234,MATCH(AG$3,TQoL_Indexes!$B$8:$AK$8,0)),"")</f>
        <v/>
      </c>
      <c r="AH234" s="86" t="str">
        <f>IFERROR(INDEX(DB_Typologies!$D$4:$AP$1445,MATCH($A$3,DB_Typologies!$AQ$4:$AQ$1445,0)+$A234,MATCH(AH$3,TQoL_Indexes!$B$8:$AK$8,0)),"")</f>
        <v/>
      </c>
      <c r="AI234" s="86" t="str">
        <f>IFERROR(INDEX(DB_Typologies!$D$4:$AP$1445,MATCH($A$3,DB_Typologies!$AQ$4:$AQ$1445,0)+$A234,MATCH(AI$3,TQoL_Indexes!$B$8:$AK$8,0)),"")</f>
        <v/>
      </c>
      <c r="AJ234" s="86" t="str">
        <f>IFERROR(INDEX(DB_Typologies!$D$4:$AP$1445,MATCH($A$3,DB_Typologies!$AQ$4:$AQ$1445,0)+$A234,MATCH(AJ$3,TQoL_Indexes!$B$8:$AK$8,0)),"")</f>
        <v/>
      </c>
      <c r="AK234" s="86" t="str">
        <f>IFERROR(INDEX(DB_Typologies!$D$4:$AP$1445,MATCH($A$3,DB_Typologies!$AQ$4:$AQ$1445,0)+$A234,MATCH(AK$3,TQoL_Indexes!$B$8:$AK$8,0)),"")</f>
        <v/>
      </c>
      <c r="AL234" s="86" t="str">
        <f>IFERROR(INDEX(DB_Typologies!$D$4:$AP$1445,MATCH($A$3,DB_Typologies!$AQ$4:$AQ$1445,0)+$A234,MATCH(AL$3,TQoL_Indexes!$B$8:$AK$8,0)),"")</f>
        <v/>
      </c>
      <c r="AM234" s="87" t="str">
        <f>IFERROR(INDEX(DB_Typologies!$D$4:$AP$1445,MATCH($A$3,DB_Typologies!$AQ$4:$AQ$1445,0)+$A234,MATCH(AM$3,TQoL_Indexes!$B$8:$AK$8,0)),"")</f>
        <v/>
      </c>
    </row>
    <row r="235" spans="1:39">
      <c r="A235" s="58" t="str">
        <f>IFERROR(IF(A234+1&lt;COUNTIF(DB_Typologies!$AQ$4:$AQ$1445,$A$3),A234+1,""),"")</f>
        <v/>
      </c>
      <c r="B235" s="120" t="str">
        <f>IFERROR(INDEX(DB_Typologies!$D$4:$AP$1445,MATCH($A$3,DB_Typologies!$AQ$4:$AQ$1445,0)+$A235,MATCH(B$3,TQoL_Indexes!$B$8:$AK$8,0)),"")</f>
        <v/>
      </c>
      <c r="C235" s="86" t="str">
        <f>IFERROR(INDEX(DB_Typologies!$D$4:$AP$1445,MATCH($A$3,DB_Typologies!$AQ$4:$AQ$1445,0)+$A235,MATCH(C$3,TQoL_Indexes!$B$8:$AK$8,0)),"")</f>
        <v/>
      </c>
      <c r="D235" s="87" t="str">
        <f>IFERROR(INDEX(DB_Typologies!$D$4:$AP$1445,MATCH($A$3,DB_Typologies!$AQ$4:$AQ$1445,0)+$A235,MATCH(D$3,TQoL_Indexes!$B$8:$AK$8,0)),"")</f>
        <v/>
      </c>
      <c r="E235" s="86" t="str">
        <f>IFERROR(INDEX(DB_Typologies!$D$4:$AP$1445,MATCH($A$3,DB_Typologies!$AQ$4:$AQ$1445,0)+$A235,MATCH(E$3,TQoL_Indexes!$B$8:$AK$8,0)),"")</f>
        <v/>
      </c>
      <c r="F235" s="86" t="str">
        <f>IFERROR(INDEX(DB_Typologies!$D$4:$AP$1445,MATCH($A$3,DB_Typologies!$AQ$4:$AQ$1445,0)+$A235,MATCH(F$3,TQoL_Indexes!$B$8:$AK$8,0)),"")</f>
        <v/>
      </c>
      <c r="G235" s="86" t="str">
        <f>IFERROR(INDEX(DB_Typologies!$D$4:$AP$1445,MATCH($A$3,DB_Typologies!$AQ$4:$AQ$1445,0)+$A235,MATCH(G$3,TQoL_Indexes!$B$8:$AK$8,0)),"")</f>
        <v/>
      </c>
      <c r="H235" s="86" t="str">
        <f>IFERROR(INDEX(DB_Typologies!$D$4:$AP$1445,MATCH($A$3,DB_Typologies!$AQ$4:$AQ$1445,0)+$A235,MATCH(H$3,TQoL_Indexes!$B$8:$AK$8,0)),"")</f>
        <v/>
      </c>
      <c r="I235" s="86" t="str">
        <f>IFERROR(INDEX(DB_Typologies!$D$4:$AP$1445,MATCH($A$3,DB_Typologies!$AQ$4:$AQ$1445,0)+$A235,MATCH(I$3,TQoL_Indexes!$B$8:$AK$8,0)),"")</f>
        <v/>
      </c>
      <c r="J235" s="86" t="str">
        <f>IFERROR(INDEX(DB_Typologies!$D$4:$AP$1445,MATCH($A$3,DB_Typologies!$AQ$4:$AQ$1445,0)+$A235,MATCH(J$3,TQoL_Indexes!$B$8:$AK$8,0)),"")</f>
        <v/>
      </c>
      <c r="K235" s="86" t="str">
        <f>IFERROR(INDEX(DB_Typologies!$D$4:$AP$1445,MATCH($A$3,DB_Typologies!$AQ$4:$AQ$1445,0)+$A235,MATCH(K$3,TQoL_Indexes!$B$8:$AK$8,0)),"")</f>
        <v/>
      </c>
      <c r="L235" s="86" t="str">
        <f>IFERROR(INDEX(DB_Typologies!$D$4:$AP$1445,MATCH($A$3,DB_Typologies!$AQ$4:$AQ$1445,0)+$A235,MATCH(L$3,TQoL_Indexes!$B$8:$AK$8,0)),"")</f>
        <v/>
      </c>
      <c r="M235" s="86" t="str">
        <f>IFERROR(INDEX(DB_Typologies!$D$4:$AP$1445,MATCH($A$3,DB_Typologies!$AQ$4:$AQ$1445,0)+$A235,MATCH(M$3,TQoL_Indexes!$B$8:$AK$8,0)),"")</f>
        <v/>
      </c>
      <c r="N235" s="86" t="str">
        <f>IFERROR(INDEX(DB_Typologies!$D$4:$AP$1445,MATCH($A$3,DB_Typologies!$AQ$4:$AQ$1445,0)+$A235,MATCH(N$3,TQoL_Indexes!$B$8:$AK$8,0)),"")</f>
        <v/>
      </c>
      <c r="O235" s="86" t="str">
        <f>IFERROR(INDEX(DB_Typologies!$D$4:$AP$1445,MATCH($A$3,DB_Typologies!$AQ$4:$AQ$1445,0)+$A235,MATCH(O$3,TQoL_Indexes!$B$8:$AK$8,0)),"")</f>
        <v/>
      </c>
      <c r="P235" s="86" t="str">
        <f>IFERROR(INDEX(DB_Typologies!$D$4:$AP$1445,MATCH($A$3,DB_Typologies!$AQ$4:$AQ$1445,0)+$A235,MATCH(P$3,TQoL_Indexes!$B$8:$AK$8,0)),"")</f>
        <v/>
      </c>
      <c r="Q235" s="86" t="str">
        <f>IFERROR(INDEX(DB_Typologies!$D$4:$AP$1445,MATCH($A$3,DB_Typologies!$AQ$4:$AQ$1445,0)+$A235,MATCH(Q$3,TQoL_Indexes!$B$8:$AK$8,0)),"")</f>
        <v/>
      </c>
      <c r="R235" s="86" t="str">
        <f>IFERROR(INDEX(DB_Typologies!$D$4:$AP$1445,MATCH($A$3,DB_Typologies!$AQ$4:$AQ$1445,0)+$A235,MATCH(R$3,TQoL_Indexes!$B$8:$AK$8,0)),"")</f>
        <v/>
      </c>
      <c r="S235" s="86" t="str">
        <f>IFERROR(INDEX(DB_Typologies!$D$4:$AP$1445,MATCH($A$3,DB_Typologies!$AQ$4:$AQ$1445,0)+$A235,MATCH(S$3,TQoL_Indexes!$B$8:$AK$8,0)),"")</f>
        <v/>
      </c>
      <c r="T235" s="86" t="str">
        <f>IFERROR(INDEX(DB_Typologies!$D$4:$AP$1445,MATCH($A$3,DB_Typologies!$AQ$4:$AQ$1445,0)+$A235,MATCH(T$3,TQoL_Indexes!$B$8:$AK$8,0)),"")</f>
        <v/>
      </c>
      <c r="U235" s="86" t="str">
        <f>IFERROR(INDEX(DB_Typologies!$D$4:$AP$1445,MATCH($A$3,DB_Typologies!$AQ$4:$AQ$1445,0)+$A235,MATCH(U$3,TQoL_Indexes!$B$8:$AK$8,0)),"")</f>
        <v/>
      </c>
      <c r="V235" s="86" t="str">
        <f>IFERROR(INDEX(DB_Typologies!$D$4:$AP$1445,MATCH($A$3,DB_Typologies!$AQ$4:$AQ$1445,0)+$A235,MATCH(V$3,TQoL_Indexes!$B$8:$AK$8,0)),"")</f>
        <v/>
      </c>
      <c r="W235" s="86" t="str">
        <f>IFERROR(INDEX(DB_Typologies!$D$4:$AP$1445,MATCH($A$3,DB_Typologies!$AQ$4:$AQ$1445,0)+$A235,MATCH(W$3,TQoL_Indexes!$B$8:$AK$8,0)),"")</f>
        <v/>
      </c>
      <c r="X235" s="86" t="str">
        <f>IFERROR(INDEX(DB_Typologies!$D$4:$AP$1445,MATCH($A$3,DB_Typologies!$AQ$4:$AQ$1445,0)+$A235,MATCH(X$3,TQoL_Indexes!$B$8:$AK$8,0)),"")</f>
        <v/>
      </c>
      <c r="Y235" s="86" t="str">
        <f>IFERROR(INDEX(DB_Typologies!$D$4:$AP$1445,MATCH($A$3,DB_Typologies!$AQ$4:$AQ$1445,0)+$A235,MATCH(Y$3,TQoL_Indexes!$B$8:$AK$8,0)),"")</f>
        <v/>
      </c>
      <c r="Z235" s="86" t="str">
        <f>IFERROR(INDEX(DB_Typologies!$D$4:$AP$1445,MATCH($A$3,DB_Typologies!$AQ$4:$AQ$1445,0)+$A235,MATCH(Z$3,TQoL_Indexes!$B$8:$AK$8,0)),"")</f>
        <v/>
      </c>
      <c r="AA235" s="86" t="str">
        <f>IFERROR(INDEX(DB_Typologies!$D$4:$AP$1445,MATCH($A$3,DB_Typologies!$AQ$4:$AQ$1445,0)+$A235,MATCH(AA$3,TQoL_Indexes!$B$8:$AK$8,0)),"")</f>
        <v/>
      </c>
      <c r="AB235" s="86" t="str">
        <f>IFERROR(INDEX(DB_Typologies!$D$4:$AP$1445,MATCH($A$3,DB_Typologies!$AQ$4:$AQ$1445,0)+$A235,MATCH(AB$3,TQoL_Indexes!$B$8:$AK$8,0)),"")</f>
        <v/>
      </c>
      <c r="AC235" s="86" t="str">
        <f>IFERROR(INDEX(DB_Typologies!$D$4:$AP$1445,MATCH($A$3,DB_Typologies!$AQ$4:$AQ$1445,0)+$A235,MATCH(AC$3,TQoL_Indexes!$B$8:$AK$8,0)),"")</f>
        <v/>
      </c>
      <c r="AD235" s="86" t="str">
        <f>IFERROR(INDEX(DB_Typologies!$D$4:$AP$1445,MATCH($A$3,DB_Typologies!$AQ$4:$AQ$1445,0)+$A235,MATCH(AD$3,TQoL_Indexes!$B$8:$AK$8,0)),"")</f>
        <v/>
      </c>
      <c r="AE235" s="86" t="str">
        <f>IFERROR(INDEX(DB_Typologies!$D$4:$AP$1445,MATCH($A$3,DB_Typologies!$AQ$4:$AQ$1445,0)+$A235,MATCH(AE$3,TQoL_Indexes!$B$8:$AK$8,0)),"")</f>
        <v/>
      </c>
      <c r="AF235" s="86" t="str">
        <f>IFERROR(INDEX(DB_Typologies!$D$4:$AP$1445,MATCH($A$3,DB_Typologies!$AQ$4:$AQ$1445,0)+$A235,MATCH(AF$3,TQoL_Indexes!$B$8:$AK$8,0)),"")</f>
        <v/>
      </c>
      <c r="AG235" s="86" t="str">
        <f>IFERROR(INDEX(DB_Typologies!$D$4:$AP$1445,MATCH($A$3,DB_Typologies!$AQ$4:$AQ$1445,0)+$A235,MATCH(AG$3,TQoL_Indexes!$B$8:$AK$8,0)),"")</f>
        <v/>
      </c>
      <c r="AH235" s="86" t="str">
        <f>IFERROR(INDEX(DB_Typologies!$D$4:$AP$1445,MATCH($A$3,DB_Typologies!$AQ$4:$AQ$1445,0)+$A235,MATCH(AH$3,TQoL_Indexes!$B$8:$AK$8,0)),"")</f>
        <v/>
      </c>
      <c r="AI235" s="86" t="str">
        <f>IFERROR(INDEX(DB_Typologies!$D$4:$AP$1445,MATCH($A$3,DB_Typologies!$AQ$4:$AQ$1445,0)+$A235,MATCH(AI$3,TQoL_Indexes!$B$8:$AK$8,0)),"")</f>
        <v/>
      </c>
      <c r="AJ235" s="86" t="str">
        <f>IFERROR(INDEX(DB_Typologies!$D$4:$AP$1445,MATCH($A$3,DB_Typologies!$AQ$4:$AQ$1445,0)+$A235,MATCH(AJ$3,TQoL_Indexes!$B$8:$AK$8,0)),"")</f>
        <v/>
      </c>
      <c r="AK235" s="86" t="str">
        <f>IFERROR(INDEX(DB_Typologies!$D$4:$AP$1445,MATCH($A$3,DB_Typologies!$AQ$4:$AQ$1445,0)+$A235,MATCH(AK$3,TQoL_Indexes!$B$8:$AK$8,0)),"")</f>
        <v/>
      </c>
      <c r="AL235" s="86" t="str">
        <f>IFERROR(INDEX(DB_Typologies!$D$4:$AP$1445,MATCH($A$3,DB_Typologies!$AQ$4:$AQ$1445,0)+$A235,MATCH(AL$3,TQoL_Indexes!$B$8:$AK$8,0)),"")</f>
        <v/>
      </c>
      <c r="AM235" s="87" t="str">
        <f>IFERROR(INDEX(DB_Typologies!$D$4:$AP$1445,MATCH($A$3,DB_Typologies!$AQ$4:$AQ$1445,0)+$A235,MATCH(AM$3,TQoL_Indexes!$B$8:$AK$8,0)),"")</f>
        <v/>
      </c>
    </row>
    <row r="236" spans="1:39">
      <c r="A236" s="58" t="str">
        <f>IFERROR(IF(A235+1&lt;COUNTIF(DB_Typologies!$AQ$4:$AQ$1445,$A$3),A235+1,""),"")</f>
        <v/>
      </c>
      <c r="B236" s="120" t="str">
        <f>IFERROR(INDEX(DB_Typologies!$D$4:$AP$1445,MATCH($A$3,DB_Typologies!$AQ$4:$AQ$1445,0)+$A236,MATCH(B$3,TQoL_Indexes!$B$8:$AK$8,0)),"")</f>
        <v/>
      </c>
      <c r="C236" s="86" t="str">
        <f>IFERROR(INDEX(DB_Typologies!$D$4:$AP$1445,MATCH($A$3,DB_Typologies!$AQ$4:$AQ$1445,0)+$A236,MATCH(C$3,TQoL_Indexes!$B$8:$AK$8,0)),"")</f>
        <v/>
      </c>
      <c r="D236" s="87" t="str">
        <f>IFERROR(INDEX(DB_Typologies!$D$4:$AP$1445,MATCH($A$3,DB_Typologies!$AQ$4:$AQ$1445,0)+$A236,MATCH(D$3,TQoL_Indexes!$B$8:$AK$8,0)),"")</f>
        <v/>
      </c>
      <c r="E236" s="86" t="str">
        <f>IFERROR(INDEX(DB_Typologies!$D$4:$AP$1445,MATCH($A$3,DB_Typologies!$AQ$4:$AQ$1445,0)+$A236,MATCH(E$3,TQoL_Indexes!$B$8:$AK$8,0)),"")</f>
        <v/>
      </c>
      <c r="F236" s="86" t="str">
        <f>IFERROR(INDEX(DB_Typologies!$D$4:$AP$1445,MATCH($A$3,DB_Typologies!$AQ$4:$AQ$1445,0)+$A236,MATCH(F$3,TQoL_Indexes!$B$8:$AK$8,0)),"")</f>
        <v/>
      </c>
      <c r="G236" s="86" t="str">
        <f>IFERROR(INDEX(DB_Typologies!$D$4:$AP$1445,MATCH($A$3,DB_Typologies!$AQ$4:$AQ$1445,0)+$A236,MATCH(G$3,TQoL_Indexes!$B$8:$AK$8,0)),"")</f>
        <v/>
      </c>
      <c r="H236" s="86" t="str">
        <f>IFERROR(INDEX(DB_Typologies!$D$4:$AP$1445,MATCH($A$3,DB_Typologies!$AQ$4:$AQ$1445,0)+$A236,MATCH(H$3,TQoL_Indexes!$B$8:$AK$8,0)),"")</f>
        <v/>
      </c>
      <c r="I236" s="86" t="str">
        <f>IFERROR(INDEX(DB_Typologies!$D$4:$AP$1445,MATCH($A$3,DB_Typologies!$AQ$4:$AQ$1445,0)+$A236,MATCH(I$3,TQoL_Indexes!$B$8:$AK$8,0)),"")</f>
        <v/>
      </c>
      <c r="J236" s="86" t="str">
        <f>IFERROR(INDEX(DB_Typologies!$D$4:$AP$1445,MATCH($A$3,DB_Typologies!$AQ$4:$AQ$1445,0)+$A236,MATCH(J$3,TQoL_Indexes!$B$8:$AK$8,0)),"")</f>
        <v/>
      </c>
      <c r="K236" s="86" t="str">
        <f>IFERROR(INDEX(DB_Typologies!$D$4:$AP$1445,MATCH($A$3,DB_Typologies!$AQ$4:$AQ$1445,0)+$A236,MATCH(K$3,TQoL_Indexes!$B$8:$AK$8,0)),"")</f>
        <v/>
      </c>
      <c r="L236" s="86" t="str">
        <f>IFERROR(INDEX(DB_Typologies!$D$4:$AP$1445,MATCH($A$3,DB_Typologies!$AQ$4:$AQ$1445,0)+$A236,MATCH(L$3,TQoL_Indexes!$B$8:$AK$8,0)),"")</f>
        <v/>
      </c>
      <c r="M236" s="86" t="str">
        <f>IFERROR(INDEX(DB_Typologies!$D$4:$AP$1445,MATCH($A$3,DB_Typologies!$AQ$4:$AQ$1445,0)+$A236,MATCH(M$3,TQoL_Indexes!$B$8:$AK$8,0)),"")</f>
        <v/>
      </c>
      <c r="N236" s="86" t="str">
        <f>IFERROR(INDEX(DB_Typologies!$D$4:$AP$1445,MATCH($A$3,DB_Typologies!$AQ$4:$AQ$1445,0)+$A236,MATCH(N$3,TQoL_Indexes!$B$8:$AK$8,0)),"")</f>
        <v/>
      </c>
      <c r="O236" s="86" t="str">
        <f>IFERROR(INDEX(DB_Typologies!$D$4:$AP$1445,MATCH($A$3,DB_Typologies!$AQ$4:$AQ$1445,0)+$A236,MATCH(O$3,TQoL_Indexes!$B$8:$AK$8,0)),"")</f>
        <v/>
      </c>
      <c r="P236" s="86" t="str">
        <f>IFERROR(INDEX(DB_Typologies!$D$4:$AP$1445,MATCH($A$3,DB_Typologies!$AQ$4:$AQ$1445,0)+$A236,MATCH(P$3,TQoL_Indexes!$B$8:$AK$8,0)),"")</f>
        <v/>
      </c>
      <c r="Q236" s="86" t="str">
        <f>IFERROR(INDEX(DB_Typologies!$D$4:$AP$1445,MATCH($A$3,DB_Typologies!$AQ$4:$AQ$1445,0)+$A236,MATCH(Q$3,TQoL_Indexes!$B$8:$AK$8,0)),"")</f>
        <v/>
      </c>
      <c r="R236" s="86" t="str">
        <f>IFERROR(INDEX(DB_Typologies!$D$4:$AP$1445,MATCH($A$3,DB_Typologies!$AQ$4:$AQ$1445,0)+$A236,MATCH(R$3,TQoL_Indexes!$B$8:$AK$8,0)),"")</f>
        <v/>
      </c>
      <c r="S236" s="86" t="str">
        <f>IFERROR(INDEX(DB_Typologies!$D$4:$AP$1445,MATCH($A$3,DB_Typologies!$AQ$4:$AQ$1445,0)+$A236,MATCH(S$3,TQoL_Indexes!$B$8:$AK$8,0)),"")</f>
        <v/>
      </c>
      <c r="T236" s="86" t="str">
        <f>IFERROR(INDEX(DB_Typologies!$D$4:$AP$1445,MATCH($A$3,DB_Typologies!$AQ$4:$AQ$1445,0)+$A236,MATCH(T$3,TQoL_Indexes!$B$8:$AK$8,0)),"")</f>
        <v/>
      </c>
      <c r="U236" s="86" t="str">
        <f>IFERROR(INDEX(DB_Typologies!$D$4:$AP$1445,MATCH($A$3,DB_Typologies!$AQ$4:$AQ$1445,0)+$A236,MATCH(U$3,TQoL_Indexes!$B$8:$AK$8,0)),"")</f>
        <v/>
      </c>
      <c r="V236" s="86" t="str">
        <f>IFERROR(INDEX(DB_Typologies!$D$4:$AP$1445,MATCH($A$3,DB_Typologies!$AQ$4:$AQ$1445,0)+$A236,MATCH(V$3,TQoL_Indexes!$B$8:$AK$8,0)),"")</f>
        <v/>
      </c>
      <c r="W236" s="86" t="str">
        <f>IFERROR(INDEX(DB_Typologies!$D$4:$AP$1445,MATCH($A$3,DB_Typologies!$AQ$4:$AQ$1445,0)+$A236,MATCH(W$3,TQoL_Indexes!$B$8:$AK$8,0)),"")</f>
        <v/>
      </c>
      <c r="X236" s="86" t="str">
        <f>IFERROR(INDEX(DB_Typologies!$D$4:$AP$1445,MATCH($A$3,DB_Typologies!$AQ$4:$AQ$1445,0)+$A236,MATCH(X$3,TQoL_Indexes!$B$8:$AK$8,0)),"")</f>
        <v/>
      </c>
      <c r="Y236" s="86" t="str">
        <f>IFERROR(INDEX(DB_Typologies!$D$4:$AP$1445,MATCH($A$3,DB_Typologies!$AQ$4:$AQ$1445,0)+$A236,MATCH(Y$3,TQoL_Indexes!$B$8:$AK$8,0)),"")</f>
        <v/>
      </c>
      <c r="Z236" s="86" t="str">
        <f>IFERROR(INDEX(DB_Typologies!$D$4:$AP$1445,MATCH($A$3,DB_Typologies!$AQ$4:$AQ$1445,0)+$A236,MATCH(Z$3,TQoL_Indexes!$B$8:$AK$8,0)),"")</f>
        <v/>
      </c>
      <c r="AA236" s="86" t="str">
        <f>IFERROR(INDEX(DB_Typologies!$D$4:$AP$1445,MATCH($A$3,DB_Typologies!$AQ$4:$AQ$1445,0)+$A236,MATCH(AA$3,TQoL_Indexes!$B$8:$AK$8,0)),"")</f>
        <v/>
      </c>
      <c r="AB236" s="86" t="str">
        <f>IFERROR(INDEX(DB_Typologies!$D$4:$AP$1445,MATCH($A$3,DB_Typologies!$AQ$4:$AQ$1445,0)+$A236,MATCH(AB$3,TQoL_Indexes!$B$8:$AK$8,0)),"")</f>
        <v/>
      </c>
      <c r="AC236" s="86" t="str">
        <f>IFERROR(INDEX(DB_Typologies!$D$4:$AP$1445,MATCH($A$3,DB_Typologies!$AQ$4:$AQ$1445,0)+$A236,MATCH(AC$3,TQoL_Indexes!$B$8:$AK$8,0)),"")</f>
        <v/>
      </c>
      <c r="AD236" s="86" t="str">
        <f>IFERROR(INDEX(DB_Typologies!$D$4:$AP$1445,MATCH($A$3,DB_Typologies!$AQ$4:$AQ$1445,0)+$A236,MATCH(AD$3,TQoL_Indexes!$B$8:$AK$8,0)),"")</f>
        <v/>
      </c>
      <c r="AE236" s="86" t="str">
        <f>IFERROR(INDEX(DB_Typologies!$D$4:$AP$1445,MATCH($A$3,DB_Typologies!$AQ$4:$AQ$1445,0)+$A236,MATCH(AE$3,TQoL_Indexes!$B$8:$AK$8,0)),"")</f>
        <v/>
      </c>
      <c r="AF236" s="86" t="str">
        <f>IFERROR(INDEX(DB_Typologies!$D$4:$AP$1445,MATCH($A$3,DB_Typologies!$AQ$4:$AQ$1445,0)+$A236,MATCH(AF$3,TQoL_Indexes!$B$8:$AK$8,0)),"")</f>
        <v/>
      </c>
      <c r="AG236" s="86" t="str">
        <f>IFERROR(INDEX(DB_Typologies!$D$4:$AP$1445,MATCH($A$3,DB_Typologies!$AQ$4:$AQ$1445,0)+$A236,MATCH(AG$3,TQoL_Indexes!$B$8:$AK$8,0)),"")</f>
        <v/>
      </c>
      <c r="AH236" s="86" t="str">
        <f>IFERROR(INDEX(DB_Typologies!$D$4:$AP$1445,MATCH($A$3,DB_Typologies!$AQ$4:$AQ$1445,0)+$A236,MATCH(AH$3,TQoL_Indexes!$B$8:$AK$8,0)),"")</f>
        <v/>
      </c>
      <c r="AI236" s="86" t="str">
        <f>IFERROR(INDEX(DB_Typologies!$D$4:$AP$1445,MATCH($A$3,DB_Typologies!$AQ$4:$AQ$1445,0)+$A236,MATCH(AI$3,TQoL_Indexes!$B$8:$AK$8,0)),"")</f>
        <v/>
      </c>
      <c r="AJ236" s="86" t="str">
        <f>IFERROR(INDEX(DB_Typologies!$D$4:$AP$1445,MATCH($A$3,DB_Typologies!$AQ$4:$AQ$1445,0)+$A236,MATCH(AJ$3,TQoL_Indexes!$B$8:$AK$8,0)),"")</f>
        <v/>
      </c>
      <c r="AK236" s="86" t="str">
        <f>IFERROR(INDEX(DB_Typologies!$D$4:$AP$1445,MATCH($A$3,DB_Typologies!$AQ$4:$AQ$1445,0)+$A236,MATCH(AK$3,TQoL_Indexes!$B$8:$AK$8,0)),"")</f>
        <v/>
      </c>
      <c r="AL236" s="86" t="str">
        <f>IFERROR(INDEX(DB_Typologies!$D$4:$AP$1445,MATCH($A$3,DB_Typologies!$AQ$4:$AQ$1445,0)+$A236,MATCH(AL$3,TQoL_Indexes!$B$8:$AK$8,0)),"")</f>
        <v/>
      </c>
      <c r="AM236" s="87" t="str">
        <f>IFERROR(INDEX(DB_Typologies!$D$4:$AP$1445,MATCH($A$3,DB_Typologies!$AQ$4:$AQ$1445,0)+$A236,MATCH(AM$3,TQoL_Indexes!$B$8:$AK$8,0)),"")</f>
        <v/>
      </c>
    </row>
    <row r="237" spans="1:39">
      <c r="A237" s="58" t="str">
        <f>IFERROR(IF(A236+1&lt;COUNTIF(DB_Typologies!$AQ$4:$AQ$1445,$A$3),A236+1,""),"")</f>
        <v/>
      </c>
      <c r="B237" s="120" t="str">
        <f>IFERROR(INDEX(DB_Typologies!$D$4:$AP$1445,MATCH($A$3,DB_Typologies!$AQ$4:$AQ$1445,0)+$A237,MATCH(B$3,TQoL_Indexes!$B$8:$AK$8,0)),"")</f>
        <v/>
      </c>
      <c r="C237" s="86" t="str">
        <f>IFERROR(INDEX(DB_Typologies!$D$4:$AP$1445,MATCH($A$3,DB_Typologies!$AQ$4:$AQ$1445,0)+$A237,MATCH(C$3,TQoL_Indexes!$B$8:$AK$8,0)),"")</f>
        <v/>
      </c>
      <c r="D237" s="87" t="str">
        <f>IFERROR(INDEX(DB_Typologies!$D$4:$AP$1445,MATCH($A$3,DB_Typologies!$AQ$4:$AQ$1445,0)+$A237,MATCH(D$3,TQoL_Indexes!$B$8:$AK$8,0)),"")</f>
        <v/>
      </c>
      <c r="E237" s="86" t="str">
        <f>IFERROR(INDEX(DB_Typologies!$D$4:$AP$1445,MATCH($A$3,DB_Typologies!$AQ$4:$AQ$1445,0)+$A237,MATCH(E$3,TQoL_Indexes!$B$8:$AK$8,0)),"")</f>
        <v/>
      </c>
      <c r="F237" s="86" t="str">
        <f>IFERROR(INDEX(DB_Typologies!$D$4:$AP$1445,MATCH($A$3,DB_Typologies!$AQ$4:$AQ$1445,0)+$A237,MATCH(F$3,TQoL_Indexes!$B$8:$AK$8,0)),"")</f>
        <v/>
      </c>
      <c r="G237" s="86" t="str">
        <f>IFERROR(INDEX(DB_Typologies!$D$4:$AP$1445,MATCH($A$3,DB_Typologies!$AQ$4:$AQ$1445,0)+$A237,MATCH(G$3,TQoL_Indexes!$B$8:$AK$8,0)),"")</f>
        <v/>
      </c>
      <c r="H237" s="86" t="str">
        <f>IFERROR(INDEX(DB_Typologies!$D$4:$AP$1445,MATCH($A$3,DB_Typologies!$AQ$4:$AQ$1445,0)+$A237,MATCH(H$3,TQoL_Indexes!$B$8:$AK$8,0)),"")</f>
        <v/>
      </c>
      <c r="I237" s="86" t="str">
        <f>IFERROR(INDEX(DB_Typologies!$D$4:$AP$1445,MATCH($A$3,DB_Typologies!$AQ$4:$AQ$1445,0)+$A237,MATCH(I$3,TQoL_Indexes!$B$8:$AK$8,0)),"")</f>
        <v/>
      </c>
      <c r="J237" s="86" t="str">
        <f>IFERROR(INDEX(DB_Typologies!$D$4:$AP$1445,MATCH($A$3,DB_Typologies!$AQ$4:$AQ$1445,0)+$A237,MATCH(J$3,TQoL_Indexes!$B$8:$AK$8,0)),"")</f>
        <v/>
      </c>
      <c r="K237" s="86" t="str">
        <f>IFERROR(INDEX(DB_Typologies!$D$4:$AP$1445,MATCH($A$3,DB_Typologies!$AQ$4:$AQ$1445,0)+$A237,MATCH(K$3,TQoL_Indexes!$B$8:$AK$8,0)),"")</f>
        <v/>
      </c>
      <c r="L237" s="86" t="str">
        <f>IFERROR(INDEX(DB_Typologies!$D$4:$AP$1445,MATCH($A$3,DB_Typologies!$AQ$4:$AQ$1445,0)+$A237,MATCH(L$3,TQoL_Indexes!$B$8:$AK$8,0)),"")</f>
        <v/>
      </c>
      <c r="M237" s="86" t="str">
        <f>IFERROR(INDEX(DB_Typologies!$D$4:$AP$1445,MATCH($A$3,DB_Typologies!$AQ$4:$AQ$1445,0)+$A237,MATCH(M$3,TQoL_Indexes!$B$8:$AK$8,0)),"")</f>
        <v/>
      </c>
      <c r="N237" s="86" t="str">
        <f>IFERROR(INDEX(DB_Typologies!$D$4:$AP$1445,MATCH($A$3,DB_Typologies!$AQ$4:$AQ$1445,0)+$A237,MATCH(N$3,TQoL_Indexes!$B$8:$AK$8,0)),"")</f>
        <v/>
      </c>
      <c r="O237" s="86" t="str">
        <f>IFERROR(INDEX(DB_Typologies!$D$4:$AP$1445,MATCH($A$3,DB_Typologies!$AQ$4:$AQ$1445,0)+$A237,MATCH(O$3,TQoL_Indexes!$B$8:$AK$8,0)),"")</f>
        <v/>
      </c>
      <c r="P237" s="86" t="str">
        <f>IFERROR(INDEX(DB_Typologies!$D$4:$AP$1445,MATCH($A$3,DB_Typologies!$AQ$4:$AQ$1445,0)+$A237,MATCH(P$3,TQoL_Indexes!$B$8:$AK$8,0)),"")</f>
        <v/>
      </c>
      <c r="Q237" s="86" t="str">
        <f>IFERROR(INDEX(DB_Typologies!$D$4:$AP$1445,MATCH($A$3,DB_Typologies!$AQ$4:$AQ$1445,0)+$A237,MATCH(Q$3,TQoL_Indexes!$B$8:$AK$8,0)),"")</f>
        <v/>
      </c>
      <c r="R237" s="86" t="str">
        <f>IFERROR(INDEX(DB_Typologies!$D$4:$AP$1445,MATCH($A$3,DB_Typologies!$AQ$4:$AQ$1445,0)+$A237,MATCH(R$3,TQoL_Indexes!$B$8:$AK$8,0)),"")</f>
        <v/>
      </c>
      <c r="S237" s="86" t="str">
        <f>IFERROR(INDEX(DB_Typologies!$D$4:$AP$1445,MATCH($A$3,DB_Typologies!$AQ$4:$AQ$1445,0)+$A237,MATCH(S$3,TQoL_Indexes!$B$8:$AK$8,0)),"")</f>
        <v/>
      </c>
      <c r="T237" s="86" t="str">
        <f>IFERROR(INDEX(DB_Typologies!$D$4:$AP$1445,MATCH($A$3,DB_Typologies!$AQ$4:$AQ$1445,0)+$A237,MATCH(T$3,TQoL_Indexes!$B$8:$AK$8,0)),"")</f>
        <v/>
      </c>
      <c r="U237" s="86" t="str">
        <f>IFERROR(INDEX(DB_Typologies!$D$4:$AP$1445,MATCH($A$3,DB_Typologies!$AQ$4:$AQ$1445,0)+$A237,MATCH(U$3,TQoL_Indexes!$B$8:$AK$8,0)),"")</f>
        <v/>
      </c>
      <c r="V237" s="86" t="str">
        <f>IFERROR(INDEX(DB_Typologies!$D$4:$AP$1445,MATCH($A$3,DB_Typologies!$AQ$4:$AQ$1445,0)+$A237,MATCH(V$3,TQoL_Indexes!$B$8:$AK$8,0)),"")</f>
        <v/>
      </c>
      <c r="W237" s="86" t="str">
        <f>IFERROR(INDEX(DB_Typologies!$D$4:$AP$1445,MATCH($A$3,DB_Typologies!$AQ$4:$AQ$1445,0)+$A237,MATCH(W$3,TQoL_Indexes!$B$8:$AK$8,0)),"")</f>
        <v/>
      </c>
      <c r="X237" s="86" t="str">
        <f>IFERROR(INDEX(DB_Typologies!$D$4:$AP$1445,MATCH($A$3,DB_Typologies!$AQ$4:$AQ$1445,0)+$A237,MATCH(X$3,TQoL_Indexes!$B$8:$AK$8,0)),"")</f>
        <v/>
      </c>
      <c r="Y237" s="86" t="str">
        <f>IFERROR(INDEX(DB_Typologies!$D$4:$AP$1445,MATCH($A$3,DB_Typologies!$AQ$4:$AQ$1445,0)+$A237,MATCH(Y$3,TQoL_Indexes!$B$8:$AK$8,0)),"")</f>
        <v/>
      </c>
      <c r="Z237" s="86" t="str">
        <f>IFERROR(INDEX(DB_Typologies!$D$4:$AP$1445,MATCH($A$3,DB_Typologies!$AQ$4:$AQ$1445,0)+$A237,MATCH(Z$3,TQoL_Indexes!$B$8:$AK$8,0)),"")</f>
        <v/>
      </c>
      <c r="AA237" s="86" t="str">
        <f>IFERROR(INDEX(DB_Typologies!$D$4:$AP$1445,MATCH($A$3,DB_Typologies!$AQ$4:$AQ$1445,0)+$A237,MATCH(AA$3,TQoL_Indexes!$B$8:$AK$8,0)),"")</f>
        <v/>
      </c>
      <c r="AB237" s="86" t="str">
        <f>IFERROR(INDEX(DB_Typologies!$D$4:$AP$1445,MATCH($A$3,DB_Typologies!$AQ$4:$AQ$1445,0)+$A237,MATCH(AB$3,TQoL_Indexes!$B$8:$AK$8,0)),"")</f>
        <v/>
      </c>
      <c r="AC237" s="86" t="str">
        <f>IFERROR(INDEX(DB_Typologies!$D$4:$AP$1445,MATCH($A$3,DB_Typologies!$AQ$4:$AQ$1445,0)+$A237,MATCH(AC$3,TQoL_Indexes!$B$8:$AK$8,0)),"")</f>
        <v/>
      </c>
      <c r="AD237" s="86" t="str">
        <f>IFERROR(INDEX(DB_Typologies!$D$4:$AP$1445,MATCH($A$3,DB_Typologies!$AQ$4:$AQ$1445,0)+$A237,MATCH(AD$3,TQoL_Indexes!$B$8:$AK$8,0)),"")</f>
        <v/>
      </c>
      <c r="AE237" s="86" t="str">
        <f>IFERROR(INDEX(DB_Typologies!$D$4:$AP$1445,MATCH($A$3,DB_Typologies!$AQ$4:$AQ$1445,0)+$A237,MATCH(AE$3,TQoL_Indexes!$B$8:$AK$8,0)),"")</f>
        <v/>
      </c>
      <c r="AF237" s="86" t="str">
        <f>IFERROR(INDEX(DB_Typologies!$D$4:$AP$1445,MATCH($A$3,DB_Typologies!$AQ$4:$AQ$1445,0)+$A237,MATCH(AF$3,TQoL_Indexes!$B$8:$AK$8,0)),"")</f>
        <v/>
      </c>
      <c r="AG237" s="86" t="str">
        <f>IFERROR(INDEX(DB_Typologies!$D$4:$AP$1445,MATCH($A$3,DB_Typologies!$AQ$4:$AQ$1445,0)+$A237,MATCH(AG$3,TQoL_Indexes!$B$8:$AK$8,0)),"")</f>
        <v/>
      </c>
      <c r="AH237" s="86" t="str">
        <f>IFERROR(INDEX(DB_Typologies!$D$4:$AP$1445,MATCH($A$3,DB_Typologies!$AQ$4:$AQ$1445,0)+$A237,MATCH(AH$3,TQoL_Indexes!$B$8:$AK$8,0)),"")</f>
        <v/>
      </c>
      <c r="AI237" s="86" t="str">
        <f>IFERROR(INDEX(DB_Typologies!$D$4:$AP$1445,MATCH($A$3,DB_Typologies!$AQ$4:$AQ$1445,0)+$A237,MATCH(AI$3,TQoL_Indexes!$B$8:$AK$8,0)),"")</f>
        <v/>
      </c>
      <c r="AJ237" s="86" t="str">
        <f>IFERROR(INDEX(DB_Typologies!$D$4:$AP$1445,MATCH($A$3,DB_Typologies!$AQ$4:$AQ$1445,0)+$A237,MATCH(AJ$3,TQoL_Indexes!$B$8:$AK$8,0)),"")</f>
        <v/>
      </c>
      <c r="AK237" s="86" t="str">
        <f>IFERROR(INDEX(DB_Typologies!$D$4:$AP$1445,MATCH($A$3,DB_Typologies!$AQ$4:$AQ$1445,0)+$A237,MATCH(AK$3,TQoL_Indexes!$B$8:$AK$8,0)),"")</f>
        <v/>
      </c>
      <c r="AL237" s="86" t="str">
        <f>IFERROR(INDEX(DB_Typologies!$D$4:$AP$1445,MATCH($A$3,DB_Typologies!$AQ$4:$AQ$1445,0)+$A237,MATCH(AL$3,TQoL_Indexes!$B$8:$AK$8,0)),"")</f>
        <v/>
      </c>
      <c r="AM237" s="87" t="str">
        <f>IFERROR(INDEX(DB_Typologies!$D$4:$AP$1445,MATCH($A$3,DB_Typologies!$AQ$4:$AQ$1445,0)+$A237,MATCH(AM$3,TQoL_Indexes!$B$8:$AK$8,0)),"")</f>
        <v/>
      </c>
    </row>
    <row r="238" spans="1:39">
      <c r="A238" s="58" t="str">
        <f>IFERROR(IF(A237+1&lt;COUNTIF(DB_Typologies!$AQ$4:$AQ$1445,$A$3),A237+1,""),"")</f>
        <v/>
      </c>
      <c r="B238" s="120" t="str">
        <f>IFERROR(INDEX(DB_Typologies!$D$4:$AP$1445,MATCH($A$3,DB_Typologies!$AQ$4:$AQ$1445,0)+$A238,MATCH(B$3,TQoL_Indexes!$B$8:$AK$8,0)),"")</f>
        <v/>
      </c>
      <c r="C238" s="86" t="str">
        <f>IFERROR(INDEX(DB_Typologies!$D$4:$AP$1445,MATCH($A$3,DB_Typologies!$AQ$4:$AQ$1445,0)+$A238,MATCH(C$3,TQoL_Indexes!$B$8:$AK$8,0)),"")</f>
        <v/>
      </c>
      <c r="D238" s="87" t="str">
        <f>IFERROR(INDEX(DB_Typologies!$D$4:$AP$1445,MATCH($A$3,DB_Typologies!$AQ$4:$AQ$1445,0)+$A238,MATCH(D$3,TQoL_Indexes!$B$8:$AK$8,0)),"")</f>
        <v/>
      </c>
      <c r="E238" s="86" t="str">
        <f>IFERROR(INDEX(DB_Typologies!$D$4:$AP$1445,MATCH($A$3,DB_Typologies!$AQ$4:$AQ$1445,0)+$A238,MATCH(E$3,TQoL_Indexes!$B$8:$AK$8,0)),"")</f>
        <v/>
      </c>
      <c r="F238" s="86" t="str">
        <f>IFERROR(INDEX(DB_Typologies!$D$4:$AP$1445,MATCH($A$3,DB_Typologies!$AQ$4:$AQ$1445,0)+$A238,MATCH(F$3,TQoL_Indexes!$B$8:$AK$8,0)),"")</f>
        <v/>
      </c>
      <c r="G238" s="86" t="str">
        <f>IFERROR(INDEX(DB_Typologies!$D$4:$AP$1445,MATCH($A$3,DB_Typologies!$AQ$4:$AQ$1445,0)+$A238,MATCH(G$3,TQoL_Indexes!$B$8:$AK$8,0)),"")</f>
        <v/>
      </c>
      <c r="H238" s="86" t="str">
        <f>IFERROR(INDEX(DB_Typologies!$D$4:$AP$1445,MATCH($A$3,DB_Typologies!$AQ$4:$AQ$1445,0)+$A238,MATCH(H$3,TQoL_Indexes!$B$8:$AK$8,0)),"")</f>
        <v/>
      </c>
      <c r="I238" s="86" t="str">
        <f>IFERROR(INDEX(DB_Typologies!$D$4:$AP$1445,MATCH($A$3,DB_Typologies!$AQ$4:$AQ$1445,0)+$A238,MATCH(I$3,TQoL_Indexes!$B$8:$AK$8,0)),"")</f>
        <v/>
      </c>
      <c r="J238" s="86" t="str">
        <f>IFERROR(INDEX(DB_Typologies!$D$4:$AP$1445,MATCH($A$3,DB_Typologies!$AQ$4:$AQ$1445,0)+$A238,MATCH(J$3,TQoL_Indexes!$B$8:$AK$8,0)),"")</f>
        <v/>
      </c>
      <c r="K238" s="86" t="str">
        <f>IFERROR(INDEX(DB_Typologies!$D$4:$AP$1445,MATCH($A$3,DB_Typologies!$AQ$4:$AQ$1445,0)+$A238,MATCH(K$3,TQoL_Indexes!$B$8:$AK$8,0)),"")</f>
        <v/>
      </c>
      <c r="L238" s="86" t="str">
        <f>IFERROR(INDEX(DB_Typologies!$D$4:$AP$1445,MATCH($A$3,DB_Typologies!$AQ$4:$AQ$1445,0)+$A238,MATCH(L$3,TQoL_Indexes!$B$8:$AK$8,0)),"")</f>
        <v/>
      </c>
      <c r="M238" s="86" t="str">
        <f>IFERROR(INDEX(DB_Typologies!$D$4:$AP$1445,MATCH($A$3,DB_Typologies!$AQ$4:$AQ$1445,0)+$A238,MATCH(M$3,TQoL_Indexes!$B$8:$AK$8,0)),"")</f>
        <v/>
      </c>
      <c r="N238" s="86" t="str">
        <f>IFERROR(INDEX(DB_Typologies!$D$4:$AP$1445,MATCH($A$3,DB_Typologies!$AQ$4:$AQ$1445,0)+$A238,MATCH(N$3,TQoL_Indexes!$B$8:$AK$8,0)),"")</f>
        <v/>
      </c>
      <c r="O238" s="86" t="str">
        <f>IFERROR(INDEX(DB_Typologies!$D$4:$AP$1445,MATCH($A$3,DB_Typologies!$AQ$4:$AQ$1445,0)+$A238,MATCH(O$3,TQoL_Indexes!$B$8:$AK$8,0)),"")</f>
        <v/>
      </c>
      <c r="P238" s="86" t="str">
        <f>IFERROR(INDEX(DB_Typologies!$D$4:$AP$1445,MATCH($A$3,DB_Typologies!$AQ$4:$AQ$1445,0)+$A238,MATCH(P$3,TQoL_Indexes!$B$8:$AK$8,0)),"")</f>
        <v/>
      </c>
      <c r="Q238" s="86" t="str">
        <f>IFERROR(INDEX(DB_Typologies!$D$4:$AP$1445,MATCH($A$3,DB_Typologies!$AQ$4:$AQ$1445,0)+$A238,MATCH(Q$3,TQoL_Indexes!$B$8:$AK$8,0)),"")</f>
        <v/>
      </c>
      <c r="R238" s="86" t="str">
        <f>IFERROR(INDEX(DB_Typologies!$D$4:$AP$1445,MATCH($A$3,DB_Typologies!$AQ$4:$AQ$1445,0)+$A238,MATCH(R$3,TQoL_Indexes!$B$8:$AK$8,0)),"")</f>
        <v/>
      </c>
      <c r="S238" s="86" t="str">
        <f>IFERROR(INDEX(DB_Typologies!$D$4:$AP$1445,MATCH($A$3,DB_Typologies!$AQ$4:$AQ$1445,0)+$A238,MATCH(S$3,TQoL_Indexes!$B$8:$AK$8,0)),"")</f>
        <v/>
      </c>
      <c r="T238" s="86" t="str">
        <f>IFERROR(INDEX(DB_Typologies!$D$4:$AP$1445,MATCH($A$3,DB_Typologies!$AQ$4:$AQ$1445,0)+$A238,MATCH(T$3,TQoL_Indexes!$B$8:$AK$8,0)),"")</f>
        <v/>
      </c>
      <c r="U238" s="86" t="str">
        <f>IFERROR(INDEX(DB_Typologies!$D$4:$AP$1445,MATCH($A$3,DB_Typologies!$AQ$4:$AQ$1445,0)+$A238,MATCH(U$3,TQoL_Indexes!$B$8:$AK$8,0)),"")</f>
        <v/>
      </c>
      <c r="V238" s="86" t="str">
        <f>IFERROR(INDEX(DB_Typologies!$D$4:$AP$1445,MATCH($A$3,DB_Typologies!$AQ$4:$AQ$1445,0)+$A238,MATCH(V$3,TQoL_Indexes!$B$8:$AK$8,0)),"")</f>
        <v/>
      </c>
      <c r="W238" s="86" t="str">
        <f>IFERROR(INDEX(DB_Typologies!$D$4:$AP$1445,MATCH($A$3,DB_Typologies!$AQ$4:$AQ$1445,0)+$A238,MATCH(W$3,TQoL_Indexes!$B$8:$AK$8,0)),"")</f>
        <v/>
      </c>
      <c r="X238" s="86" t="str">
        <f>IFERROR(INDEX(DB_Typologies!$D$4:$AP$1445,MATCH($A$3,DB_Typologies!$AQ$4:$AQ$1445,0)+$A238,MATCH(X$3,TQoL_Indexes!$B$8:$AK$8,0)),"")</f>
        <v/>
      </c>
      <c r="Y238" s="86" t="str">
        <f>IFERROR(INDEX(DB_Typologies!$D$4:$AP$1445,MATCH($A$3,DB_Typologies!$AQ$4:$AQ$1445,0)+$A238,MATCH(Y$3,TQoL_Indexes!$B$8:$AK$8,0)),"")</f>
        <v/>
      </c>
      <c r="Z238" s="86" t="str">
        <f>IFERROR(INDEX(DB_Typologies!$D$4:$AP$1445,MATCH($A$3,DB_Typologies!$AQ$4:$AQ$1445,0)+$A238,MATCH(Z$3,TQoL_Indexes!$B$8:$AK$8,0)),"")</f>
        <v/>
      </c>
      <c r="AA238" s="86" t="str">
        <f>IFERROR(INDEX(DB_Typologies!$D$4:$AP$1445,MATCH($A$3,DB_Typologies!$AQ$4:$AQ$1445,0)+$A238,MATCH(AA$3,TQoL_Indexes!$B$8:$AK$8,0)),"")</f>
        <v/>
      </c>
      <c r="AB238" s="86" t="str">
        <f>IFERROR(INDEX(DB_Typologies!$D$4:$AP$1445,MATCH($A$3,DB_Typologies!$AQ$4:$AQ$1445,0)+$A238,MATCH(AB$3,TQoL_Indexes!$B$8:$AK$8,0)),"")</f>
        <v/>
      </c>
      <c r="AC238" s="86" t="str">
        <f>IFERROR(INDEX(DB_Typologies!$D$4:$AP$1445,MATCH($A$3,DB_Typologies!$AQ$4:$AQ$1445,0)+$A238,MATCH(AC$3,TQoL_Indexes!$B$8:$AK$8,0)),"")</f>
        <v/>
      </c>
      <c r="AD238" s="86" t="str">
        <f>IFERROR(INDEX(DB_Typologies!$D$4:$AP$1445,MATCH($A$3,DB_Typologies!$AQ$4:$AQ$1445,0)+$A238,MATCH(AD$3,TQoL_Indexes!$B$8:$AK$8,0)),"")</f>
        <v/>
      </c>
      <c r="AE238" s="86" t="str">
        <f>IFERROR(INDEX(DB_Typologies!$D$4:$AP$1445,MATCH($A$3,DB_Typologies!$AQ$4:$AQ$1445,0)+$A238,MATCH(AE$3,TQoL_Indexes!$B$8:$AK$8,0)),"")</f>
        <v/>
      </c>
      <c r="AF238" s="86" t="str">
        <f>IFERROR(INDEX(DB_Typologies!$D$4:$AP$1445,MATCH($A$3,DB_Typologies!$AQ$4:$AQ$1445,0)+$A238,MATCH(AF$3,TQoL_Indexes!$B$8:$AK$8,0)),"")</f>
        <v/>
      </c>
      <c r="AG238" s="86" t="str">
        <f>IFERROR(INDEX(DB_Typologies!$D$4:$AP$1445,MATCH($A$3,DB_Typologies!$AQ$4:$AQ$1445,0)+$A238,MATCH(AG$3,TQoL_Indexes!$B$8:$AK$8,0)),"")</f>
        <v/>
      </c>
      <c r="AH238" s="86" t="str">
        <f>IFERROR(INDEX(DB_Typologies!$D$4:$AP$1445,MATCH($A$3,DB_Typologies!$AQ$4:$AQ$1445,0)+$A238,MATCH(AH$3,TQoL_Indexes!$B$8:$AK$8,0)),"")</f>
        <v/>
      </c>
      <c r="AI238" s="86" t="str">
        <f>IFERROR(INDEX(DB_Typologies!$D$4:$AP$1445,MATCH($A$3,DB_Typologies!$AQ$4:$AQ$1445,0)+$A238,MATCH(AI$3,TQoL_Indexes!$B$8:$AK$8,0)),"")</f>
        <v/>
      </c>
      <c r="AJ238" s="86" t="str">
        <f>IFERROR(INDEX(DB_Typologies!$D$4:$AP$1445,MATCH($A$3,DB_Typologies!$AQ$4:$AQ$1445,0)+$A238,MATCH(AJ$3,TQoL_Indexes!$B$8:$AK$8,0)),"")</f>
        <v/>
      </c>
      <c r="AK238" s="86" t="str">
        <f>IFERROR(INDEX(DB_Typologies!$D$4:$AP$1445,MATCH($A$3,DB_Typologies!$AQ$4:$AQ$1445,0)+$A238,MATCH(AK$3,TQoL_Indexes!$B$8:$AK$8,0)),"")</f>
        <v/>
      </c>
      <c r="AL238" s="86" t="str">
        <f>IFERROR(INDEX(DB_Typologies!$D$4:$AP$1445,MATCH($A$3,DB_Typologies!$AQ$4:$AQ$1445,0)+$A238,MATCH(AL$3,TQoL_Indexes!$B$8:$AK$8,0)),"")</f>
        <v/>
      </c>
      <c r="AM238" s="87" t="str">
        <f>IFERROR(INDEX(DB_Typologies!$D$4:$AP$1445,MATCH($A$3,DB_Typologies!$AQ$4:$AQ$1445,0)+$A238,MATCH(AM$3,TQoL_Indexes!$B$8:$AK$8,0)),"")</f>
        <v/>
      </c>
    </row>
    <row r="239" spans="1:39">
      <c r="A239" s="58" t="str">
        <f>IFERROR(IF(A238+1&lt;COUNTIF(DB_Typologies!$AQ$4:$AQ$1445,$A$3),A238+1,""),"")</f>
        <v/>
      </c>
      <c r="B239" s="120" t="str">
        <f>IFERROR(INDEX(DB_Typologies!$D$4:$AP$1445,MATCH($A$3,DB_Typologies!$AQ$4:$AQ$1445,0)+$A239,MATCH(B$3,TQoL_Indexes!$B$8:$AK$8,0)),"")</f>
        <v/>
      </c>
      <c r="C239" s="86" t="str">
        <f>IFERROR(INDEX(DB_Typologies!$D$4:$AP$1445,MATCH($A$3,DB_Typologies!$AQ$4:$AQ$1445,0)+$A239,MATCH(C$3,TQoL_Indexes!$B$8:$AK$8,0)),"")</f>
        <v/>
      </c>
      <c r="D239" s="87" t="str">
        <f>IFERROR(INDEX(DB_Typologies!$D$4:$AP$1445,MATCH($A$3,DB_Typologies!$AQ$4:$AQ$1445,0)+$A239,MATCH(D$3,TQoL_Indexes!$B$8:$AK$8,0)),"")</f>
        <v/>
      </c>
      <c r="E239" s="86" t="str">
        <f>IFERROR(INDEX(DB_Typologies!$D$4:$AP$1445,MATCH($A$3,DB_Typologies!$AQ$4:$AQ$1445,0)+$A239,MATCH(E$3,TQoL_Indexes!$B$8:$AK$8,0)),"")</f>
        <v/>
      </c>
      <c r="F239" s="86" t="str">
        <f>IFERROR(INDEX(DB_Typologies!$D$4:$AP$1445,MATCH($A$3,DB_Typologies!$AQ$4:$AQ$1445,0)+$A239,MATCH(F$3,TQoL_Indexes!$B$8:$AK$8,0)),"")</f>
        <v/>
      </c>
      <c r="G239" s="86" t="str">
        <f>IFERROR(INDEX(DB_Typologies!$D$4:$AP$1445,MATCH($A$3,DB_Typologies!$AQ$4:$AQ$1445,0)+$A239,MATCH(G$3,TQoL_Indexes!$B$8:$AK$8,0)),"")</f>
        <v/>
      </c>
      <c r="H239" s="86" t="str">
        <f>IFERROR(INDEX(DB_Typologies!$D$4:$AP$1445,MATCH($A$3,DB_Typologies!$AQ$4:$AQ$1445,0)+$A239,MATCH(H$3,TQoL_Indexes!$B$8:$AK$8,0)),"")</f>
        <v/>
      </c>
      <c r="I239" s="86" t="str">
        <f>IFERROR(INDEX(DB_Typologies!$D$4:$AP$1445,MATCH($A$3,DB_Typologies!$AQ$4:$AQ$1445,0)+$A239,MATCH(I$3,TQoL_Indexes!$B$8:$AK$8,0)),"")</f>
        <v/>
      </c>
      <c r="J239" s="86" t="str">
        <f>IFERROR(INDEX(DB_Typologies!$D$4:$AP$1445,MATCH($A$3,DB_Typologies!$AQ$4:$AQ$1445,0)+$A239,MATCH(J$3,TQoL_Indexes!$B$8:$AK$8,0)),"")</f>
        <v/>
      </c>
      <c r="K239" s="86" t="str">
        <f>IFERROR(INDEX(DB_Typologies!$D$4:$AP$1445,MATCH($A$3,DB_Typologies!$AQ$4:$AQ$1445,0)+$A239,MATCH(K$3,TQoL_Indexes!$B$8:$AK$8,0)),"")</f>
        <v/>
      </c>
      <c r="L239" s="86" t="str">
        <f>IFERROR(INDEX(DB_Typologies!$D$4:$AP$1445,MATCH($A$3,DB_Typologies!$AQ$4:$AQ$1445,0)+$A239,MATCH(L$3,TQoL_Indexes!$B$8:$AK$8,0)),"")</f>
        <v/>
      </c>
      <c r="M239" s="86" t="str">
        <f>IFERROR(INDEX(DB_Typologies!$D$4:$AP$1445,MATCH($A$3,DB_Typologies!$AQ$4:$AQ$1445,0)+$A239,MATCH(M$3,TQoL_Indexes!$B$8:$AK$8,0)),"")</f>
        <v/>
      </c>
      <c r="N239" s="86" t="str">
        <f>IFERROR(INDEX(DB_Typologies!$D$4:$AP$1445,MATCH($A$3,DB_Typologies!$AQ$4:$AQ$1445,0)+$A239,MATCH(N$3,TQoL_Indexes!$B$8:$AK$8,0)),"")</f>
        <v/>
      </c>
      <c r="O239" s="86" t="str">
        <f>IFERROR(INDEX(DB_Typologies!$D$4:$AP$1445,MATCH($A$3,DB_Typologies!$AQ$4:$AQ$1445,0)+$A239,MATCH(O$3,TQoL_Indexes!$B$8:$AK$8,0)),"")</f>
        <v/>
      </c>
      <c r="P239" s="86" t="str">
        <f>IFERROR(INDEX(DB_Typologies!$D$4:$AP$1445,MATCH($A$3,DB_Typologies!$AQ$4:$AQ$1445,0)+$A239,MATCH(P$3,TQoL_Indexes!$B$8:$AK$8,0)),"")</f>
        <v/>
      </c>
      <c r="Q239" s="86" t="str">
        <f>IFERROR(INDEX(DB_Typologies!$D$4:$AP$1445,MATCH($A$3,DB_Typologies!$AQ$4:$AQ$1445,0)+$A239,MATCH(Q$3,TQoL_Indexes!$B$8:$AK$8,0)),"")</f>
        <v/>
      </c>
      <c r="R239" s="86" t="str">
        <f>IFERROR(INDEX(DB_Typologies!$D$4:$AP$1445,MATCH($A$3,DB_Typologies!$AQ$4:$AQ$1445,0)+$A239,MATCH(R$3,TQoL_Indexes!$B$8:$AK$8,0)),"")</f>
        <v/>
      </c>
      <c r="S239" s="86" t="str">
        <f>IFERROR(INDEX(DB_Typologies!$D$4:$AP$1445,MATCH($A$3,DB_Typologies!$AQ$4:$AQ$1445,0)+$A239,MATCH(S$3,TQoL_Indexes!$B$8:$AK$8,0)),"")</f>
        <v/>
      </c>
      <c r="T239" s="86" t="str">
        <f>IFERROR(INDEX(DB_Typologies!$D$4:$AP$1445,MATCH($A$3,DB_Typologies!$AQ$4:$AQ$1445,0)+$A239,MATCH(T$3,TQoL_Indexes!$B$8:$AK$8,0)),"")</f>
        <v/>
      </c>
      <c r="U239" s="86" t="str">
        <f>IFERROR(INDEX(DB_Typologies!$D$4:$AP$1445,MATCH($A$3,DB_Typologies!$AQ$4:$AQ$1445,0)+$A239,MATCH(U$3,TQoL_Indexes!$B$8:$AK$8,0)),"")</f>
        <v/>
      </c>
      <c r="V239" s="86" t="str">
        <f>IFERROR(INDEX(DB_Typologies!$D$4:$AP$1445,MATCH($A$3,DB_Typologies!$AQ$4:$AQ$1445,0)+$A239,MATCH(V$3,TQoL_Indexes!$B$8:$AK$8,0)),"")</f>
        <v/>
      </c>
      <c r="W239" s="86" t="str">
        <f>IFERROR(INDEX(DB_Typologies!$D$4:$AP$1445,MATCH($A$3,DB_Typologies!$AQ$4:$AQ$1445,0)+$A239,MATCH(W$3,TQoL_Indexes!$B$8:$AK$8,0)),"")</f>
        <v/>
      </c>
      <c r="X239" s="86" t="str">
        <f>IFERROR(INDEX(DB_Typologies!$D$4:$AP$1445,MATCH($A$3,DB_Typologies!$AQ$4:$AQ$1445,0)+$A239,MATCH(X$3,TQoL_Indexes!$B$8:$AK$8,0)),"")</f>
        <v/>
      </c>
      <c r="Y239" s="86" t="str">
        <f>IFERROR(INDEX(DB_Typologies!$D$4:$AP$1445,MATCH($A$3,DB_Typologies!$AQ$4:$AQ$1445,0)+$A239,MATCH(Y$3,TQoL_Indexes!$B$8:$AK$8,0)),"")</f>
        <v/>
      </c>
      <c r="Z239" s="86" t="str">
        <f>IFERROR(INDEX(DB_Typologies!$D$4:$AP$1445,MATCH($A$3,DB_Typologies!$AQ$4:$AQ$1445,0)+$A239,MATCH(Z$3,TQoL_Indexes!$B$8:$AK$8,0)),"")</f>
        <v/>
      </c>
      <c r="AA239" s="86" t="str">
        <f>IFERROR(INDEX(DB_Typologies!$D$4:$AP$1445,MATCH($A$3,DB_Typologies!$AQ$4:$AQ$1445,0)+$A239,MATCH(AA$3,TQoL_Indexes!$B$8:$AK$8,0)),"")</f>
        <v/>
      </c>
      <c r="AB239" s="86" t="str">
        <f>IFERROR(INDEX(DB_Typologies!$D$4:$AP$1445,MATCH($A$3,DB_Typologies!$AQ$4:$AQ$1445,0)+$A239,MATCH(AB$3,TQoL_Indexes!$B$8:$AK$8,0)),"")</f>
        <v/>
      </c>
      <c r="AC239" s="86" t="str">
        <f>IFERROR(INDEX(DB_Typologies!$D$4:$AP$1445,MATCH($A$3,DB_Typologies!$AQ$4:$AQ$1445,0)+$A239,MATCH(AC$3,TQoL_Indexes!$B$8:$AK$8,0)),"")</f>
        <v/>
      </c>
      <c r="AD239" s="86" t="str">
        <f>IFERROR(INDEX(DB_Typologies!$D$4:$AP$1445,MATCH($A$3,DB_Typologies!$AQ$4:$AQ$1445,0)+$A239,MATCH(AD$3,TQoL_Indexes!$B$8:$AK$8,0)),"")</f>
        <v/>
      </c>
      <c r="AE239" s="86" t="str">
        <f>IFERROR(INDEX(DB_Typologies!$D$4:$AP$1445,MATCH($A$3,DB_Typologies!$AQ$4:$AQ$1445,0)+$A239,MATCH(AE$3,TQoL_Indexes!$B$8:$AK$8,0)),"")</f>
        <v/>
      </c>
      <c r="AF239" s="86" t="str">
        <f>IFERROR(INDEX(DB_Typologies!$D$4:$AP$1445,MATCH($A$3,DB_Typologies!$AQ$4:$AQ$1445,0)+$A239,MATCH(AF$3,TQoL_Indexes!$B$8:$AK$8,0)),"")</f>
        <v/>
      </c>
      <c r="AG239" s="86" t="str">
        <f>IFERROR(INDEX(DB_Typologies!$D$4:$AP$1445,MATCH($A$3,DB_Typologies!$AQ$4:$AQ$1445,0)+$A239,MATCH(AG$3,TQoL_Indexes!$B$8:$AK$8,0)),"")</f>
        <v/>
      </c>
      <c r="AH239" s="86" t="str">
        <f>IFERROR(INDEX(DB_Typologies!$D$4:$AP$1445,MATCH($A$3,DB_Typologies!$AQ$4:$AQ$1445,0)+$A239,MATCH(AH$3,TQoL_Indexes!$B$8:$AK$8,0)),"")</f>
        <v/>
      </c>
      <c r="AI239" s="86" t="str">
        <f>IFERROR(INDEX(DB_Typologies!$D$4:$AP$1445,MATCH($A$3,DB_Typologies!$AQ$4:$AQ$1445,0)+$A239,MATCH(AI$3,TQoL_Indexes!$B$8:$AK$8,0)),"")</f>
        <v/>
      </c>
      <c r="AJ239" s="86" t="str">
        <f>IFERROR(INDEX(DB_Typologies!$D$4:$AP$1445,MATCH($A$3,DB_Typologies!$AQ$4:$AQ$1445,0)+$A239,MATCH(AJ$3,TQoL_Indexes!$B$8:$AK$8,0)),"")</f>
        <v/>
      </c>
      <c r="AK239" s="86" t="str">
        <f>IFERROR(INDEX(DB_Typologies!$D$4:$AP$1445,MATCH($A$3,DB_Typologies!$AQ$4:$AQ$1445,0)+$A239,MATCH(AK$3,TQoL_Indexes!$B$8:$AK$8,0)),"")</f>
        <v/>
      </c>
      <c r="AL239" s="86" t="str">
        <f>IFERROR(INDEX(DB_Typologies!$D$4:$AP$1445,MATCH($A$3,DB_Typologies!$AQ$4:$AQ$1445,0)+$A239,MATCH(AL$3,TQoL_Indexes!$B$8:$AK$8,0)),"")</f>
        <v/>
      </c>
      <c r="AM239" s="87" t="str">
        <f>IFERROR(INDEX(DB_Typologies!$D$4:$AP$1445,MATCH($A$3,DB_Typologies!$AQ$4:$AQ$1445,0)+$A239,MATCH(AM$3,TQoL_Indexes!$B$8:$AK$8,0)),"")</f>
        <v/>
      </c>
    </row>
    <row r="240" spans="1:39">
      <c r="A240" s="58" t="str">
        <f>IFERROR(IF(A239+1&lt;COUNTIF(DB_Typologies!$AQ$4:$AQ$1445,$A$3),A239+1,""),"")</f>
        <v/>
      </c>
      <c r="B240" s="120" t="str">
        <f>IFERROR(INDEX(DB_Typologies!$D$4:$AP$1445,MATCH($A$3,DB_Typologies!$AQ$4:$AQ$1445,0)+$A240,MATCH(B$3,TQoL_Indexes!$B$8:$AK$8,0)),"")</f>
        <v/>
      </c>
      <c r="C240" s="86" t="str">
        <f>IFERROR(INDEX(DB_Typologies!$D$4:$AP$1445,MATCH($A$3,DB_Typologies!$AQ$4:$AQ$1445,0)+$A240,MATCH(C$3,TQoL_Indexes!$B$8:$AK$8,0)),"")</f>
        <v/>
      </c>
      <c r="D240" s="87" t="str">
        <f>IFERROR(INDEX(DB_Typologies!$D$4:$AP$1445,MATCH($A$3,DB_Typologies!$AQ$4:$AQ$1445,0)+$A240,MATCH(D$3,TQoL_Indexes!$B$8:$AK$8,0)),"")</f>
        <v/>
      </c>
      <c r="E240" s="86" t="str">
        <f>IFERROR(INDEX(DB_Typologies!$D$4:$AP$1445,MATCH($A$3,DB_Typologies!$AQ$4:$AQ$1445,0)+$A240,MATCH(E$3,TQoL_Indexes!$B$8:$AK$8,0)),"")</f>
        <v/>
      </c>
      <c r="F240" s="86" t="str">
        <f>IFERROR(INDEX(DB_Typologies!$D$4:$AP$1445,MATCH($A$3,DB_Typologies!$AQ$4:$AQ$1445,0)+$A240,MATCH(F$3,TQoL_Indexes!$B$8:$AK$8,0)),"")</f>
        <v/>
      </c>
      <c r="G240" s="86" t="str">
        <f>IFERROR(INDEX(DB_Typologies!$D$4:$AP$1445,MATCH($A$3,DB_Typologies!$AQ$4:$AQ$1445,0)+$A240,MATCH(G$3,TQoL_Indexes!$B$8:$AK$8,0)),"")</f>
        <v/>
      </c>
      <c r="H240" s="86" t="str">
        <f>IFERROR(INDEX(DB_Typologies!$D$4:$AP$1445,MATCH($A$3,DB_Typologies!$AQ$4:$AQ$1445,0)+$A240,MATCH(H$3,TQoL_Indexes!$B$8:$AK$8,0)),"")</f>
        <v/>
      </c>
      <c r="I240" s="86" t="str">
        <f>IFERROR(INDEX(DB_Typologies!$D$4:$AP$1445,MATCH($A$3,DB_Typologies!$AQ$4:$AQ$1445,0)+$A240,MATCH(I$3,TQoL_Indexes!$B$8:$AK$8,0)),"")</f>
        <v/>
      </c>
      <c r="J240" s="86" t="str">
        <f>IFERROR(INDEX(DB_Typologies!$D$4:$AP$1445,MATCH($A$3,DB_Typologies!$AQ$4:$AQ$1445,0)+$A240,MATCH(J$3,TQoL_Indexes!$B$8:$AK$8,0)),"")</f>
        <v/>
      </c>
      <c r="K240" s="86" t="str">
        <f>IFERROR(INDEX(DB_Typologies!$D$4:$AP$1445,MATCH($A$3,DB_Typologies!$AQ$4:$AQ$1445,0)+$A240,MATCH(K$3,TQoL_Indexes!$B$8:$AK$8,0)),"")</f>
        <v/>
      </c>
      <c r="L240" s="86" t="str">
        <f>IFERROR(INDEX(DB_Typologies!$D$4:$AP$1445,MATCH($A$3,DB_Typologies!$AQ$4:$AQ$1445,0)+$A240,MATCH(L$3,TQoL_Indexes!$B$8:$AK$8,0)),"")</f>
        <v/>
      </c>
      <c r="M240" s="86" t="str">
        <f>IFERROR(INDEX(DB_Typologies!$D$4:$AP$1445,MATCH($A$3,DB_Typologies!$AQ$4:$AQ$1445,0)+$A240,MATCH(M$3,TQoL_Indexes!$B$8:$AK$8,0)),"")</f>
        <v/>
      </c>
      <c r="N240" s="86" t="str">
        <f>IFERROR(INDEX(DB_Typologies!$D$4:$AP$1445,MATCH($A$3,DB_Typologies!$AQ$4:$AQ$1445,0)+$A240,MATCH(N$3,TQoL_Indexes!$B$8:$AK$8,0)),"")</f>
        <v/>
      </c>
      <c r="O240" s="86" t="str">
        <f>IFERROR(INDEX(DB_Typologies!$D$4:$AP$1445,MATCH($A$3,DB_Typologies!$AQ$4:$AQ$1445,0)+$A240,MATCH(O$3,TQoL_Indexes!$B$8:$AK$8,0)),"")</f>
        <v/>
      </c>
      <c r="P240" s="86" t="str">
        <f>IFERROR(INDEX(DB_Typologies!$D$4:$AP$1445,MATCH($A$3,DB_Typologies!$AQ$4:$AQ$1445,0)+$A240,MATCH(P$3,TQoL_Indexes!$B$8:$AK$8,0)),"")</f>
        <v/>
      </c>
      <c r="Q240" s="86" t="str">
        <f>IFERROR(INDEX(DB_Typologies!$D$4:$AP$1445,MATCH($A$3,DB_Typologies!$AQ$4:$AQ$1445,0)+$A240,MATCH(Q$3,TQoL_Indexes!$B$8:$AK$8,0)),"")</f>
        <v/>
      </c>
      <c r="R240" s="86" t="str">
        <f>IFERROR(INDEX(DB_Typologies!$D$4:$AP$1445,MATCH($A$3,DB_Typologies!$AQ$4:$AQ$1445,0)+$A240,MATCH(R$3,TQoL_Indexes!$B$8:$AK$8,0)),"")</f>
        <v/>
      </c>
      <c r="S240" s="86" t="str">
        <f>IFERROR(INDEX(DB_Typologies!$D$4:$AP$1445,MATCH($A$3,DB_Typologies!$AQ$4:$AQ$1445,0)+$A240,MATCH(S$3,TQoL_Indexes!$B$8:$AK$8,0)),"")</f>
        <v/>
      </c>
      <c r="T240" s="86" t="str">
        <f>IFERROR(INDEX(DB_Typologies!$D$4:$AP$1445,MATCH($A$3,DB_Typologies!$AQ$4:$AQ$1445,0)+$A240,MATCH(T$3,TQoL_Indexes!$B$8:$AK$8,0)),"")</f>
        <v/>
      </c>
      <c r="U240" s="86" t="str">
        <f>IFERROR(INDEX(DB_Typologies!$D$4:$AP$1445,MATCH($A$3,DB_Typologies!$AQ$4:$AQ$1445,0)+$A240,MATCH(U$3,TQoL_Indexes!$B$8:$AK$8,0)),"")</f>
        <v/>
      </c>
      <c r="V240" s="86" t="str">
        <f>IFERROR(INDEX(DB_Typologies!$D$4:$AP$1445,MATCH($A$3,DB_Typologies!$AQ$4:$AQ$1445,0)+$A240,MATCH(V$3,TQoL_Indexes!$B$8:$AK$8,0)),"")</f>
        <v/>
      </c>
      <c r="W240" s="86" t="str">
        <f>IFERROR(INDEX(DB_Typologies!$D$4:$AP$1445,MATCH($A$3,DB_Typologies!$AQ$4:$AQ$1445,0)+$A240,MATCH(W$3,TQoL_Indexes!$B$8:$AK$8,0)),"")</f>
        <v/>
      </c>
      <c r="X240" s="86" t="str">
        <f>IFERROR(INDEX(DB_Typologies!$D$4:$AP$1445,MATCH($A$3,DB_Typologies!$AQ$4:$AQ$1445,0)+$A240,MATCH(X$3,TQoL_Indexes!$B$8:$AK$8,0)),"")</f>
        <v/>
      </c>
      <c r="Y240" s="86" t="str">
        <f>IFERROR(INDEX(DB_Typologies!$D$4:$AP$1445,MATCH($A$3,DB_Typologies!$AQ$4:$AQ$1445,0)+$A240,MATCH(Y$3,TQoL_Indexes!$B$8:$AK$8,0)),"")</f>
        <v/>
      </c>
      <c r="Z240" s="86" t="str">
        <f>IFERROR(INDEX(DB_Typologies!$D$4:$AP$1445,MATCH($A$3,DB_Typologies!$AQ$4:$AQ$1445,0)+$A240,MATCH(Z$3,TQoL_Indexes!$B$8:$AK$8,0)),"")</f>
        <v/>
      </c>
      <c r="AA240" s="86" t="str">
        <f>IFERROR(INDEX(DB_Typologies!$D$4:$AP$1445,MATCH($A$3,DB_Typologies!$AQ$4:$AQ$1445,0)+$A240,MATCH(AA$3,TQoL_Indexes!$B$8:$AK$8,0)),"")</f>
        <v/>
      </c>
      <c r="AB240" s="86" t="str">
        <f>IFERROR(INDEX(DB_Typologies!$D$4:$AP$1445,MATCH($A$3,DB_Typologies!$AQ$4:$AQ$1445,0)+$A240,MATCH(AB$3,TQoL_Indexes!$B$8:$AK$8,0)),"")</f>
        <v/>
      </c>
      <c r="AC240" s="86" t="str">
        <f>IFERROR(INDEX(DB_Typologies!$D$4:$AP$1445,MATCH($A$3,DB_Typologies!$AQ$4:$AQ$1445,0)+$A240,MATCH(AC$3,TQoL_Indexes!$B$8:$AK$8,0)),"")</f>
        <v/>
      </c>
      <c r="AD240" s="86" t="str">
        <f>IFERROR(INDEX(DB_Typologies!$D$4:$AP$1445,MATCH($A$3,DB_Typologies!$AQ$4:$AQ$1445,0)+$A240,MATCH(AD$3,TQoL_Indexes!$B$8:$AK$8,0)),"")</f>
        <v/>
      </c>
      <c r="AE240" s="86" t="str">
        <f>IFERROR(INDEX(DB_Typologies!$D$4:$AP$1445,MATCH($A$3,DB_Typologies!$AQ$4:$AQ$1445,0)+$A240,MATCH(AE$3,TQoL_Indexes!$B$8:$AK$8,0)),"")</f>
        <v/>
      </c>
      <c r="AF240" s="86" t="str">
        <f>IFERROR(INDEX(DB_Typologies!$D$4:$AP$1445,MATCH($A$3,DB_Typologies!$AQ$4:$AQ$1445,0)+$A240,MATCH(AF$3,TQoL_Indexes!$B$8:$AK$8,0)),"")</f>
        <v/>
      </c>
      <c r="AG240" s="86" t="str">
        <f>IFERROR(INDEX(DB_Typologies!$D$4:$AP$1445,MATCH($A$3,DB_Typologies!$AQ$4:$AQ$1445,0)+$A240,MATCH(AG$3,TQoL_Indexes!$B$8:$AK$8,0)),"")</f>
        <v/>
      </c>
      <c r="AH240" s="86" t="str">
        <f>IFERROR(INDEX(DB_Typologies!$D$4:$AP$1445,MATCH($A$3,DB_Typologies!$AQ$4:$AQ$1445,0)+$A240,MATCH(AH$3,TQoL_Indexes!$B$8:$AK$8,0)),"")</f>
        <v/>
      </c>
      <c r="AI240" s="86" t="str">
        <f>IFERROR(INDEX(DB_Typologies!$D$4:$AP$1445,MATCH($A$3,DB_Typologies!$AQ$4:$AQ$1445,0)+$A240,MATCH(AI$3,TQoL_Indexes!$B$8:$AK$8,0)),"")</f>
        <v/>
      </c>
      <c r="AJ240" s="86" t="str">
        <f>IFERROR(INDEX(DB_Typologies!$D$4:$AP$1445,MATCH($A$3,DB_Typologies!$AQ$4:$AQ$1445,0)+$A240,MATCH(AJ$3,TQoL_Indexes!$B$8:$AK$8,0)),"")</f>
        <v/>
      </c>
      <c r="AK240" s="86" t="str">
        <f>IFERROR(INDEX(DB_Typologies!$D$4:$AP$1445,MATCH($A$3,DB_Typologies!$AQ$4:$AQ$1445,0)+$A240,MATCH(AK$3,TQoL_Indexes!$B$8:$AK$8,0)),"")</f>
        <v/>
      </c>
      <c r="AL240" s="86" t="str">
        <f>IFERROR(INDEX(DB_Typologies!$D$4:$AP$1445,MATCH($A$3,DB_Typologies!$AQ$4:$AQ$1445,0)+$A240,MATCH(AL$3,TQoL_Indexes!$B$8:$AK$8,0)),"")</f>
        <v/>
      </c>
      <c r="AM240" s="87" t="str">
        <f>IFERROR(INDEX(DB_Typologies!$D$4:$AP$1445,MATCH($A$3,DB_Typologies!$AQ$4:$AQ$1445,0)+$A240,MATCH(AM$3,TQoL_Indexes!$B$8:$AK$8,0)),"")</f>
        <v/>
      </c>
    </row>
    <row r="241" spans="1:39">
      <c r="A241" s="58" t="str">
        <f>IFERROR(IF(A240+1&lt;COUNTIF(DB_Typologies!$AQ$4:$AQ$1445,$A$3),A240+1,""),"")</f>
        <v/>
      </c>
      <c r="B241" s="120" t="str">
        <f>IFERROR(INDEX(DB_Typologies!$D$4:$AP$1445,MATCH($A$3,DB_Typologies!$AQ$4:$AQ$1445,0)+$A241,MATCH(B$3,TQoL_Indexes!$B$8:$AK$8,0)),"")</f>
        <v/>
      </c>
      <c r="C241" s="86" t="str">
        <f>IFERROR(INDEX(DB_Typologies!$D$4:$AP$1445,MATCH($A$3,DB_Typologies!$AQ$4:$AQ$1445,0)+$A241,MATCH(C$3,TQoL_Indexes!$B$8:$AK$8,0)),"")</f>
        <v/>
      </c>
      <c r="D241" s="87" t="str">
        <f>IFERROR(INDEX(DB_Typologies!$D$4:$AP$1445,MATCH($A$3,DB_Typologies!$AQ$4:$AQ$1445,0)+$A241,MATCH(D$3,TQoL_Indexes!$B$8:$AK$8,0)),"")</f>
        <v/>
      </c>
      <c r="E241" s="86" t="str">
        <f>IFERROR(INDEX(DB_Typologies!$D$4:$AP$1445,MATCH($A$3,DB_Typologies!$AQ$4:$AQ$1445,0)+$A241,MATCH(E$3,TQoL_Indexes!$B$8:$AK$8,0)),"")</f>
        <v/>
      </c>
      <c r="F241" s="86" t="str">
        <f>IFERROR(INDEX(DB_Typologies!$D$4:$AP$1445,MATCH($A$3,DB_Typologies!$AQ$4:$AQ$1445,0)+$A241,MATCH(F$3,TQoL_Indexes!$B$8:$AK$8,0)),"")</f>
        <v/>
      </c>
      <c r="G241" s="86" t="str">
        <f>IFERROR(INDEX(DB_Typologies!$D$4:$AP$1445,MATCH($A$3,DB_Typologies!$AQ$4:$AQ$1445,0)+$A241,MATCH(G$3,TQoL_Indexes!$B$8:$AK$8,0)),"")</f>
        <v/>
      </c>
      <c r="H241" s="86" t="str">
        <f>IFERROR(INDEX(DB_Typologies!$D$4:$AP$1445,MATCH($A$3,DB_Typologies!$AQ$4:$AQ$1445,0)+$A241,MATCH(H$3,TQoL_Indexes!$B$8:$AK$8,0)),"")</f>
        <v/>
      </c>
      <c r="I241" s="86" t="str">
        <f>IFERROR(INDEX(DB_Typologies!$D$4:$AP$1445,MATCH($A$3,DB_Typologies!$AQ$4:$AQ$1445,0)+$A241,MATCH(I$3,TQoL_Indexes!$B$8:$AK$8,0)),"")</f>
        <v/>
      </c>
      <c r="J241" s="86" t="str">
        <f>IFERROR(INDEX(DB_Typologies!$D$4:$AP$1445,MATCH($A$3,DB_Typologies!$AQ$4:$AQ$1445,0)+$A241,MATCH(J$3,TQoL_Indexes!$B$8:$AK$8,0)),"")</f>
        <v/>
      </c>
      <c r="K241" s="86" t="str">
        <f>IFERROR(INDEX(DB_Typologies!$D$4:$AP$1445,MATCH($A$3,DB_Typologies!$AQ$4:$AQ$1445,0)+$A241,MATCH(K$3,TQoL_Indexes!$B$8:$AK$8,0)),"")</f>
        <v/>
      </c>
      <c r="L241" s="86" t="str">
        <f>IFERROR(INDEX(DB_Typologies!$D$4:$AP$1445,MATCH($A$3,DB_Typologies!$AQ$4:$AQ$1445,0)+$A241,MATCH(L$3,TQoL_Indexes!$B$8:$AK$8,0)),"")</f>
        <v/>
      </c>
      <c r="M241" s="86" t="str">
        <f>IFERROR(INDEX(DB_Typologies!$D$4:$AP$1445,MATCH($A$3,DB_Typologies!$AQ$4:$AQ$1445,0)+$A241,MATCH(M$3,TQoL_Indexes!$B$8:$AK$8,0)),"")</f>
        <v/>
      </c>
      <c r="N241" s="86" t="str">
        <f>IFERROR(INDEX(DB_Typologies!$D$4:$AP$1445,MATCH($A$3,DB_Typologies!$AQ$4:$AQ$1445,0)+$A241,MATCH(N$3,TQoL_Indexes!$B$8:$AK$8,0)),"")</f>
        <v/>
      </c>
      <c r="O241" s="86" t="str">
        <f>IFERROR(INDEX(DB_Typologies!$D$4:$AP$1445,MATCH($A$3,DB_Typologies!$AQ$4:$AQ$1445,0)+$A241,MATCH(O$3,TQoL_Indexes!$B$8:$AK$8,0)),"")</f>
        <v/>
      </c>
      <c r="P241" s="86" t="str">
        <f>IFERROR(INDEX(DB_Typologies!$D$4:$AP$1445,MATCH($A$3,DB_Typologies!$AQ$4:$AQ$1445,0)+$A241,MATCH(P$3,TQoL_Indexes!$B$8:$AK$8,0)),"")</f>
        <v/>
      </c>
      <c r="Q241" s="86" t="str">
        <f>IFERROR(INDEX(DB_Typologies!$D$4:$AP$1445,MATCH($A$3,DB_Typologies!$AQ$4:$AQ$1445,0)+$A241,MATCH(Q$3,TQoL_Indexes!$B$8:$AK$8,0)),"")</f>
        <v/>
      </c>
      <c r="R241" s="86" t="str">
        <f>IFERROR(INDEX(DB_Typologies!$D$4:$AP$1445,MATCH($A$3,DB_Typologies!$AQ$4:$AQ$1445,0)+$A241,MATCH(R$3,TQoL_Indexes!$B$8:$AK$8,0)),"")</f>
        <v/>
      </c>
      <c r="S241" s="86" t="str">
        <f>IFERROR(INDEX(DB_Typologies!$D$4:$AP$1445,MATCH($A$3,DB_Typologies!$AQ$4:$AQ$1445,0)+$A241,MATCH(S$3,TQoL_Indexes!$B$8:$AK$8,0)),"")</f>
        <v/>
      </c>
      <c r="T241" s="86" t="str">
        <f>IFERROR(INDEX(DB_Typologies!$D$4:$AP$1445,MATCH($A$3,DB_Typologies!$AQ$4:$AQ$1445,0)+$A241,MATCH(T$3,TQoL_Indexes!$B$8:$AK$8,0)),"")</f>
        <v/>
      </c>
      <c r="U241" s="86" t="str">
        <f>IFERROR(INDEX(DB_Typologies!$D$4:$AP$1445,MATCH($A$3,DB_Typologies!$AQ$4:$AQ$1445,0)+$A241,MATCH(U$3,TQoL_Indexes!$B$8:$AK$8,0)),"")</f>
        <v/>
      </c>
      <c r="V241" s="86" t="str">
        <f>IFERROR(INDEX(DB_Typologies!$D$4:$AP$1445,MATCH($A$3,DB_Typologies!$AQ$4:$AQ$1445,0)+$A241,MATCH(V$3,TQoL_Indexes!$B$8:$AK$8,0)),"")</f>
        <v/>
      </c>
      <c r="W241" s="86" t="str">
        <f>IFERROR(INDEX(DB_Typologies!$D$4:$AP$1445,MATCH($A$3,DB_Typologies!$AQ$4:$AQ$1445,0)+$A241,MATCH(W$3,TQoL_Indexes!$B$8:$AK$8,0)),"")</f>
        <v/>
      </c>
      <c r="X241" s="86" t="str">
        <f>IFERROR(INDEX(DB_Typologies!$D$4:$AP$1445,MATCH($A$3,DB_Typologies!$AQ$4:$AQ$1445,0)+$A241,MATCH(X$3,TQoL_Indexes!$B$8:$AK$8,0)),"")</f>
        <v/>
      </c>
      <c r="Y241" s="86" t="str">
        <f>IFERROR(INDEX(DB_Typologies!$D$4:$AP$1445,MATCH($A$3,DB_Typologies!$AQ$4:$AQ$1445,0)+$A241,MATCH(Y$3,TQoL_Indexes!$B$8:$AK$8,0)),"")</f>
        <v/>
      </c>
      <c r="Z241" s="86" t="str">
        <f>IFERROR(INDEX(DB_Typologies!$D$4:$AP$1445,MATCH($A$3,DB_Typologies!$AQ$4:$AQ$1445,0)+$A241,MATCH(Z$3,TQoL_Indexes!$B$8:$AK$8,0)),"")</f>
        <v/>
      </c>
      <c r="AA241" s="86" t="str">
        <f>IFERROR(INDEX(DB_Typologies!$D$4:$AP$1445,MATCH($A$3,DB_Typologies!$AQ$4:$AQ$1445,0)+$A241,MATCH(AA$3,TQoL_Indexes!$B$8:$AK$8,0)),"")</f>
        <v/>
      </c>
      <c r="AB241" s="86" t="str">
        <f>IFERROR(INDEX(DB_Typologies!$D$4:$AP$1445,MATCH($A$3,DB_Typologies!$AQ$4:$AQ$1445,0)+$A241,MATCH(AB$3,TQoL_Indexes!$B$8:$AK$8,0)),"")</f>
        <v/>
      </c>
      <c r="AC241" s="86" t="str">
        <f>IFERROR(INDEX(DB_Typologies!$D$4:$AP$1445,MATCH($A$3,DB_Typologies!$AQ$4:$AQ$1445,0)+$A241,MATCH(AC$3,TQoL_Indexes!$B$8:$AK$8,0)),"")</f>
        <v/>
      </c>
      <c r="AD241" s="86" t="str">
        <f>IFERROR(INDEX(DB_Typologies!$D$4:$AP$1445,MATCH($A$3,DB_Typologies!$AQ$4:$AQ$1445,0)+$A241,MATCH(AD$3,TQoL_Indexes!$B$8:$AK$8,0)),"")</f>
        <v/>
      </c>
      <c r="AE241" s="86" t="str">
        <f>IFERROR(INDEX(DB_Typologies!$D$4:$AP$1445,MATCH($A$3,DB_Typologies!$AQ$4:$AQ$1445,0)+$A241,MATCH(AE$3,TQoL_Indexes!$B$8:$AK$8,0)),"")</f>
        <v/>
      </c>
      <c r="AF241" s="86" t="str">
        <f>IFERROR(INDEX(DB_Typologies!$D$4:$AP$1445,MATCH($A$3,DB_Typologies!$AQ$4:$AQ$1445,0)+$A241,MATCH(AF$3,TQoL_Indexes!$B$8:$AK$8,0)),"")</f>
        <v/>
      </c>
      <c r="AG241" s="86" t="str">
        <f>IFERROR(INDEX(DB_Typologies!$D$4:$AP$1445,MATCH($A$3,DB_Typologies!$AQ$4:$AQ$1445,0)+$A241,MATCH(AG$3,TQoL_Indexes!$B$8:$AK$8,0)),"")</f>
        <v/>
      </c>
      <c r="AH241" s="86" t="str">
        <f>IFERROR(INDEX(DB_Typologies!$D$4:$AP$1445,MATCH($A$3,DB_Typologies!$AQ$4:$AQ$1445,0)+$A241,MATCH(AH$3,TQoL_Indexes!$B$8:$AK$8,0)),"")</f>
        <v/>
      </c>
      <c r="AI241" s="86" t="str">
        <f>IFERROR(INDEX(DB_Typologies!$D$4:$AP$1445,MATCH($A$3,DB_Typologies!$AQ$4:$AQ$1445,0)+$A241,MATCH(AI$3,TQoL_Indexes!$B$8:$AK$8,0)),"")</f>
        <v/>
      </c>
      <c r="AJ241" s="86" t="str">
        <f>IFERROR(INDEX(DB_Typologies!$D$4:$AP$1445,MATCH($A$3,DB_Typologies!$AQ$4:$AQ$1445,0)+$A241,MATCH(AJ$3,TQoL_Indexes!$B$8:$AK$8,0)),"")</f>
        <v/>
      </c>
      <c r="AK241" s="86" t="str">
        <f>IFERROR(INDEX(DB_Typologies!$D$4:$AP$1445,MATCH($A$3,DB_Typologies!$AQ$4:$AQ$1445,0)+$A241,MATCH(AK$3,TQoL_Indexes!$B$8:$AK$8,0)),"")</f>
        <v/>
      </c>
      <c r="AL241" s="86" t="str">
        <f>IFERROR(INDEX(DB_Typologies!$D$4:$AP$1445,MATCH($A$3,DB_Typologies!$AQ$4:$AQ$1445,0)+$A241,MATCH(AL$3,TQoL_Indexes!$B$8:$AK$8,0)),"")</f>
        <v/>
      </c>
      <c r="AM241" s="87" t="str">
        <f>IFERROR(INDEX(DB_Typologies!$D$4:$AP$1445,MATCH($A$3,DB_Typologies!$AQ$4:$AQ$1445,0)+$A241,MATCH(AM$3,TQoL_Indexes!$B$8:$AK$8,0)),"")</f>
        <v/>
      </c>
    </row>
    <row r="242" spans="1:39">
      <c r="A242" s="58" t="str">
        <f>IFERROR(IF(A241+1&lt;COUNTIF(DB_Typologies!$AQ$4:$AQ$1445,$A$3),A241+1,""),"")</f>
        <v/>
      </c>
      <c r="B242" s="120" t="str">
        <f>IFERROR(INDEX(DB_Typologies!$D$4:$AP$1445,MATCH($A$3,DB_Typologies!$AQ$4:$AQ$1445,0)+$A242,MATCH(B$3,TQoL_Indexes!$B$8:$AK$8,0)),"")</f>
        <v/>
      </c>
      <c r="C242" s="86" t="str">
        <f>IFERROR(INDEX(DB_Typologies!$D$4:$AP$1445,MATCH($A$3,DB_Typologies!$AQ$4:$AQ$1445,0)+$A242,MATCH(C$3,TQoL_Indexes!$B$8:$AK$8,0)),"")</f>
        <v/>
      </c>
      <c r="D242" s="87" t="str">
        <f>IFERROR(INDEX(DB_Typologies!$D$4:$AP$1445,MATCH($A$3,DB_Typologies!$AQ$4:$AQ$1445,0)+$A242,MATCH(D$3,TQoL_Indexes!$B$8:$AK$8,0)),"")</f>
        <v/>
      </c>
      <c r="E242" s="86" t="str">
        <f>IFERROR(INDEX(DB_Typologies!$D$4:$AP$1445,MATCH($A$3,DB_Typologies!$AQ$4:$AQ$1445,0)+$A242,MATCH(E$3,TQoL_Indexes!$B$8:$AK$8,0)),"")</f>
        <v/>
      </c>
      <c r="F242" s="86" t="str">
        <f>IFERROR(INDEX(DB_Typologies!$D$4:$AP$1445,MATCH($A$3,DB_Typologies!$AQ$4:$AQ$1445,0)+$A242,MATCH(F$3,TQoL_Indexes!$B$8:$AK$8,0)),"")</f>
        <v/>
      </c>
      <c r="G242" s="86" t="str">
        <f>IFERROR(INDEX(DB_Typologies!$D$4:$AP$1445,MATCH($A$3,DB_Typologies!$AQ$4:$AQ$1445,0)+$A242,MATCH(G$3,TQoL_Indexes!$B$8:$AK$8,0)),"")</f>
        <v/>
      </c>
      <c r="H242" s="86" t="str">
        <f>IFERROR(INDEX(DB_Typologies!$D$4:$AP$1445,MATCH($A$3,DB_Typologies!$AQ$4:$AQ$1445,0)+$A242,MATCH(H$3,TQoL_Indexes!$B$8:$AK$8,0)),"")</f>
        <v/>
      </c>
      <c r="I242" s="86" t="str">
        <f>IFERROR(INDEX(DB_Typologies!$D$4:$AP$1445,MATCH($A$3,DB_Typologies!$AQ$4:$AQ$1445,0)+$A242,MATCH(I$3,TQoL_Indexes!$B$8:$AK$8,0)),"")</f>
        <v/>
      </c>
      <c r="J242" s="86" t="str">
        <f>IFERROR(INDEX(DB_Typologies!$D$4:$AP$1445,MATCH($A$3,DB_Typologies!$AQ$4:$AQ$1445,0)+$A242,MATCH(J$3,TQoL_Indexes!$B$8:$AK$8,0)),"")</f>
        <v/>
      </c>
      <c r="K242" s="86" t="str">
        <f>IFERROR(INDEX(DB_Typologies!$D$4:$AP$1445,MATCH($A$3,DB_Typologies!$AQ$4:$AQ$1445,0)+$A242,MATCH(K$3,TQoL_Indexes!$B$8:$AK$8,0)),"")</f>
        <v/>
      </c>
      <c r="L242" s="86" t="str">
        <f>IFERROR(INDEX(DB_Typologies!$D$4:$AP$1445,MATCH($A$3,DB_Typologies!$AQ$4:$AQ$1445,0)+$A242,MATCH(L$3,TQoL_Indexes!$B$8:$AK$8,0)),"")</f>
        <v/>
      </c>
      <c r="M242" s="86" t="str">
        <f>IFERROR(INDEX(DB_Typologies!$D$4:$AP$1445,MATCH($A$3,DB_Typologies!$AQ$4:$AQ$1445,0)+$A242,MATCH(M$3,TQoL_Indexes!$B$8:$AK$8,0)),"")</f>
        <v/>
      </c>
      <c r="N242" s="86" t="str">
        <f>IFERROR(INDEX(DB_Typologies!$D$4:$AP$1445,MATCH($A$3,DB_Typologies!$AQ$4:$AQ$1445,0)+$A242,MATCH(N$3,TQoL_Indexes!$B$8:$AK$8,0)),"")</f>
        <v/>
      </c>
      <c r="O242" s="86" t="str">
        <f>IFERROR(INDEX(DB_Typologies!$D$4:$AP$1445,MATCH($A$3,DB_Typologies!$AQ$4:$AQ$1445,0)+$A242,MATCH(O$3,TQoL_Indexes!$B$8:$AK$8,0)),"")</f>
        <v/>
      </c>
      <c r="P242" s="86" t="str">
        <f>IFERROR(INDEX(DB_Typologies!$D$4:$AP$1445,MATCH($A$3,DB_Typologies!$AQ$4:$AQ$1445,0)+$A242,MATCH(P$3,TQoL_Indexes!$B$8:$AK$8,0)),"")</f>
        <v/>
      </c>
      <c r="Q242" s="86" t="str">
        <f>IFERROR(INDEX(DB_Typologies!$D$4:$AP$1445,MATCH($A$3,DB_Typologies!$AQ$4:$AQ$1445,0)+$A242,MATCH(Q$3,TQoL_Indexes!$B$8:$AK$8,0)),"")</f>
        <v/>
      </c>
      <c r="R242" s="86" t="str">
        <f>IFERROR(INDEX(DB_Typologies!$D$4:$AP$1445,MATCH($A$3,DB_Typologies!$AQ$4:$AQ$1445,0)+$A242,MATCH(R$3,TQoL_Indexes!$B$8:$AK$8,0)),"")</f>
        <v/>
      </c>
      <c r="S242" s="86" t="str">
        <f>IFERROR(INDEX(DB_Typologies!$D$4:$AP$1445,MATCH($A$3,DB_Typologies!$AQ$4:$AQ$1445,0)+$A242,MATCH(S$3,TQoL_Indexes!$B$8:$AK$8,0)),"")</f>
        <v/>
      </c>
      <c r="T242" s="86" t="str">
        <f>IFERROR(INDEX(DB_Typologies!$D$4:$AP$1445,MATCH($A$3,DB_Typologies!$AQ$4:$AQ$1445,0)+$A242,MATCH(T$3,TQoL_Indexes!$B$8:$AK$8,0)),"")</f>
        <v/>
      </c>
      <c r="U242" s="86" t="str">
        <f>IFERROR(INDEX(DB_Typologies!$D$4:$AP$1445,MATCH($A$3,DB_Typologies!$AQ$4:$AQ$1445,0)+$A242,MATCH(U$3,TQoL_Indexes!$B$8:$AK$8,0)),"")</f>
        <v/>
      </c>
      <c r="V242" s="86" t="str">
        <f>IFERROR(INDEX(DB_Typologies!$D$4:$AP$1445,MATCH($A$3,DB_Typologies!$AQ$4:$AQ$1445,0)+$A242,MATCH(V$3,TQoL_Indexes!$B$8:$AK$8,0)),"")</f>
        <v/>
      </c>
      <c r="W242" s="86" t="str">
        <f>IFERROR(INDEX(DB_Typologies!$D$4:$AP$1445,MATCH($A$3,DB_Typologies!$AQ$4:$AQ$1445,0)+$A242,MATCH(W$3,TQoL_Indexes!$B$8:$AK$8,0)),"")</f>
        <v/>
      </c>
      <c r="X242" s="86" t="str">
        <f>IFERROR(INDEX(DB_Typologies!$D$4:$AP$1445,MATCH($A$3,DB_Typologies!$AQ$4:$AQ$1445,0)+$A242,MATCH(X$3,TQoL_Indexes!$B$8:$AK$8,0)),"")</f>
        <v/>
      </c>
      <c r="Y242" s="86" t="str">
        <f>IFERROR(INDEX(DB_Typologies!$D$4:$AP$1445,MATCH($A$3,DB_Typologies!$AQ$4:$AQ$1445,0)+$A242,MATCH(Y$3,TQoL_Indexes!$B$8:$AK$8,0)),"")</f>
        <v/>
      </c>
      <c r="Z242" s="86" t="str">
        <f>IFERROR(INDEX(DB_Typologies!$D$4:$AP$1445,MATCH($A$3,DB_Typologies!$AQ$4:$AQ$1445,0)+$A242,MATCH(Z$3,TQoL_Indexes!$B$8:$AK$8,0)),"")</f>
        <v/>
      </c>
      <c r="AA242" s="86" t="str">
        <f>IFERROR(INDEX(DB_Typologies!$D$4:$AP$1445,MATCH($A$3,DB_Typologies!$AQ$4:$AQ$1445,0)+$A242,MATCH(AA$3,TQoL_Indexes!$B$8:$AK$8,0)),"")</f>
        <v/>
      </c>
      <c r="AB242" s="86" t="str">
        <f>IFERROR(INDEX(DB_Typologies!$D$4:$AP$1445,MATCH($A$3,DB_Typologies!$AQ$4:$AQ$1445,0)+$A242,MATCH(AB$3,TQoL_Indexes!$B$8:$AK$8,0)),"")</f>
        <v/>
      </c>
      <c r="AC242" s="86" t="str">
        <f>IFERROR(INDEX(DB_Typologies!$D$4:$AP$1445,MATCH($A$3,DB_Typologies!$AQ$4:$AQ$1445,0)+$A242,MATCH(AC$3,TQoL_Indexes!$B$8:$AK$8,0)),"")</f>
        <v/>
      </c>
      <c r="AD242" s="86" t="str">
        <f>IFERROR(INDEX(DB_Typologies!$D$4:$AP$1445,MATCH($A$3,DB_Typologies!$AQ$4:$AQ$1445,0)+$A242,MATCH(AD$3,TQoL_Indexes!$B$8:$AK$8,0)),"")</f>
        <v/>
      </c>
      <c r="AE242" s="86" t="str">
        <f>IFERROR(INDEX(DB_Typologies!$D$4:$AP$1445,MATCH($A$3,DB_Typologies!$AQ$4:$AQ$1445,0)+$A242,MATCH(AE$3,TQoL_Indexes!$B$8:$AK$8,0)),"")</f>
        <v/>
      </c>
      <c r="AF242" s="86" t="str">
        <f>IFERROR(INDEX(DB_Typologies!$D$4:$AP$1445,MATCH($A$3,DB_Typologies!$AQ$4:$AQ$1445,0)+$A242,MATCH(AF$3,TQoL_Indexes!$B$8:$AK$8,0)),"")</f>
        <v/>
      </c>
      <c r="AG242" s="86" t="str">
        <f>IFERROR(INDEX(DB_Typologies!$D$4:$AP$1445,MATCH($A$3,DB_Typologies!$AQ$4:$AQ$1445,0)+$A242,MATCH(AG$3,TQoL_Indexes!$B$8:$AK$8,0)),"")</f>
        <v/>
      </c>
      <c r="AH242" s="86" t="str">
        <f>IFERROR(INDEX(DB_Typologies!$D$4:$AP$1445,MATCH($A$3,DB_Typologies!$AQ$4:$AQ$1445,0)+$A242,MATCH(AH$3,TQoL_Indexes!$B$8:$AK$8,0)),"")</f>
        <v/>
      </c>
      <c r="AI242" s="86" t="str">
        <f>IFERROR(INDEX(DB_Typologies!$D$4:$AP$1445,MATCH($A$3,DB_Typologies!$AQ$4:$AQ$1445,0)+$A242,MATCH(AI$3,TQoL_Indexes!$B$8:$AK$8,0)),"")</f>
        <v/>
      </c>
      <c r="AJ242" s="86" t="str">
        <f>IFERROR(INDEX(DB_Typologies!$D$4:$AP$1445,MATCH($A$3,DB_Typologies!$AQ$4:$AQ$1445,0)+$A242,MATCH(AJ$3,TQoL_Indexes!$B$8:$AK$8,0)),"")</f>
        <v/>
      </c>
      <c r="AK242" s="86" t="str">
        <f>IFERROR(INDEX(DB_Typologies!$D$4:$AP$1445,MATCH($A$3,DB_Typologies!$AQ$4:$AQ$1445,0)+$A242,MATCH(AK$3,TQoL_Indexes!$B$8:$AK$8,0)),"")</f>
        <v/>
      </c>
      <c r="AL242" s="86" t="str">
        <f>IFERROR(INDEX(DB_Typologies!$D$4:$AP$1445,MATCH($A$3,DB_Typologies!$AQ$4:$AQ$1445,0)+$A242,MATCH(AL$3,TQoL_Indexes!$B$8:$AK$8,0)),"")</f>
        <v/>
      </c>
      <c r="AM242" s="87" t="str">
        <f>IFERROR(INDEX(DB_Typologies!$D$4:$AP$1445,MATCH($A$3,DB_Typologies!$AQ$4:$AQ$1445,0)+$A242,MATCH(AM$3,TQoL_Indexes!$B$8:$AK$8,0)),"")</f>
        <v/>
      </c>
    </row>
    <row r="243" spans="1:39">
      <c r="A243" s="58" t="str">
        <f>IFERROR(IF(A242+1&lt;COUNTIF(DB_Typologies!$AQ$4:$AQ$1445,$A$3),A242+1,""),"")</f>
        <v/>
      </c>
      <c r="B243" s="120" t="str">
        <f>IFERROR(INDEX(DB_Typologies!$D$4:$AP$1445,MATCH($A$3,DB_Typologies!$AQ$4:$AQ$1445,0)+$A243,MATCH(B$3,TQoL_Indexes!$B$8:$AK$8,0)),"")</f>
        <v/>
      </c>
      <c r="C243" s="86" t="str">
        <f>IFERROR(INDEX(DB_Typologies!$D$4:$AP$1445,MATCH($A$3,DB_Typologies!$AQ$4:$AQ$1445,0)+$A243,MATCH(C$3,TQoL_Indexes!$B$8:$AK$8,0)),"")</f>
        <v/>
      </c>
      <c r="D243" s="87" t="str">
        <f>IFERROR(INDEX(DB_Typologies!$D$4:$AP$1445,MATCH($A$3,DB_Typologies!$AQ$4:$AQ$1445,0)+$A243,MATCH(D$3,TQoL_Indexes!$B$8:$AK$8,0)),"")</f>
        <v/>
      </c>
      <c r="E243" s="86" t="str">
        <f>IFERROR(INDEX(DB_Typologies!$D$4:$AP$1445,MATCH($A$3,DB_Typologies!$AQ$4:$AQ$1445,0)+$A243,MATCH(E$3,TQoL_Indexes!$B$8:$AK$8,0)),"")</f>
        <v/>
      </c>
      <c r="F243" s="86" t="str">
        <f>IFERROR(INDEX(DB_Typologies!$D$4:$AP$1445,MATCH($A$3,DB_Typologies!$AQ$4:$AQ$1445,0)+$A243,MATCH(F$3,TQoL_Indexes!$B$8:$AK$8,0)),"")</f>
        <v/>
      </c>
      <c r="G243" s="86" t="str">
        <f>IFERROR(INDEX(DB_Typologies!$D$4:$AP$1445,MATCH($A$3,DB_Typologies!$AQ$4:$AQ$1445,0)+$A243,MATCH(G$3,TQoL_Indexes!$B$8:$AK$8,0)),"")</f>
        <v/>
      </c>
      <c r="H243" s="86" t="str">
        <f>IFERROR(INDEX(DB_Typologies!$D$4:$AP$1445,MATCH($A$3,DB_Typologies!$AQ$4:$AQ$1445,0)+$A243,MATCH(H$3,TQoL_Indexes!$B$8:$AK$8,0)),"")</f>
        <v/>
      </c>
      <c r="I243" s="86" t="str">
        <f>IFERROR(INDEX(DB_Typologies!$D$4:$AP$1445,MATCH($A$3,DB_Typologies!$AQ$4:$AQ$1445,0)+$A243,MATCH(I$3,TQoL_Indexes!$B$8:$AK$8,0)),"")</f>
        <v/>
      </c>
      <c r="J243" s="86" t="str">
        <f>IFERROR(INDEX(DB_Typologies!$D$4:$AP$1445,MATCH($A$3,DB_Typologies!$AQ$4:$AQ$1445,0)+$A243,MATCH(J$3,TQoL_Indexes!$B$8:$AK$8,0)),"")</f>
        <v/>
      </c>
      <c r="K243" s="86" t="str">
        <f>IFERROR(INDEX(DB_Typologies!$D$4:$AP$1445,MATCH($A$3,DB_Typologies!$AQ$4:$AQ$1445,0)+$A243,MATCH(K$3,TQoL_Indexes!$B$8:$AK$8,0)),"")</f>
        <v/>
      </c>
      <c r="L243" s="86" t="str">
        <f>IFERROR(INDEX(DB_Typologies!$D$4:$AP$1445,MATCH($A$3,DB_Typologies!$AQ$4:$AQ$1445,0)+$A243,MATCH(L$3,TQoL_Indexes!$B$8:$AK$8,0)),"")</f>
        <v/>
      </c>
      <c r="M243" s="86" t="str">
        <f>IFERROR(INDEX(DB_Typologies!$D$4:$AP$1445,MATCH($A$3,DB_Typologies!$AQ$4:$AQ$1445,0)+$A243,MATCH(M$3,TQoL_Indexes!$B$8:$AK$8,0)),"")</f>
        <v/>
      </c>
      <c r="N243" s="86" t="str">
        <f>IFERROR(INDEX(DB_Typologies!$D$4:$AP$1445,MATCH($A$3,DB_Typologies!$AQ$4:$AQ$1445,0)+$A243,MATCH(N$3,TQoL_Indexes!$B$8:$AK$8,0)),"")</f>
        <v/>
      </c>
      <c r="O243" s="86" t="str">
        <f>IFERROR(INDEX(DB_Typologies!$D$4:$AP$1445,MATCH($A$3,DB_Typologies!$AQ$4:$AQ$1445,0)+$A243,MATCH(O$3,TQoL_Indexes!$B$8:$AK$8,0)),"")</f>
        <v/>
      </c>
      <c r="P243" s="86" t="str">
        <f>IFERROR(INDEX(DB_Typologies!$D$4:$AP$1445,MATCH($A$3,DB_Typologies!$AQ$4:$AQ$1445,0)+$A243,MATCH(P$3,TQoL_Indexes!$B$8:$AK$8,0)),"")</f>
        <v/>
      </c>
      <c r="Q243" s="86" t="str">
        <f>IFERROR(INDEX(DB_Typologies!$D$4:$AP$1445,MATCH($A$3,DB_Typologies!$AQ$4:$AQ$1445,0)+$A243,MATCH(Q$3,TQoL_Indexes!$B$8:$AK$8,0)),"")</f>
        <v/>
      </c>
      <c r="R243" s="86" t="str">
        <f>IFERROR(INDEX(DB_Typologies!$D$4:$AP$1445,MATCH($A$3,DB_Typologies!$AQ$4:$AQ$1445,0)+$A243,MATCH(R$3,TQoL_Indexes!$B$8:$AK$8,0)),"")</f>
        <v/>
      </c>
      <c r="S243" s="86" t="str">
        <f>IFERROR(INDEX(DB_Typologies!$D$4:$AP$1445,MATCH($A$3,DB_Typologies!$AQ$4:$AQ$1445,0)+$A243,MATCH(S$3,TQoL_Indexes!$B$8:$AK$8,0)),"")</f>
        <v/>
      </c>
      <c r="T243" s="86" t="str">
        <f>IFERROR(INDEX(DB_Typologies!$D$4:$AP$1445,MATCH($A$3,DB_Typologies!$AQ$4:$AQ$1445,0)+$A243,MATCH(T$3,TQoL_Indexes!$B$8:$AK$8,0)),"")</f>
        <v/>
      </c>
      <c r="U243" s="86" t="str">
        <f>IFERROR(INDEX(DB_Typologies!$D$4:$AP$1445,MATCH($A$3,DB_Typologies!$AQ$4:$AQ$1445,0)+$A243,MATCH(U$3,TQoL_Indexes!$B$8:$AK$8,0)),"")</f>
        <v/>
      </c>
      <c r="V243" s="86" t="str">
        <f>IFERROR(INDEX(DB_Typologies!$D$4:$AP$1445,MATCH($A$3,DB_Typologies!$AQ$4:$AQ$1445,0)+$A243,MATCH(V$3,TQoL_Indexes!$B$8:$AK$8,0)),"")</f>
        <v/>
      </c>
      <c r="W243" s="86" t="str">
        <f>IFERROR(INDEX(DB_Typologies!$D$4:$AP$1445,MATCH($A$3,DB_Typologies!$AQ$4:$AQ$1445,0)+$A243,MATCH(W$3,TQoL_Indexes!$B$8:$AK$8,0)),"")</f>
        <v/>
      </c>
      <c r="X243" s="86" t="str">
        <f>IFERROR(INDEX(DB_Typologies!$D$4:$AP$1445,MATCH($A$3,DB_Typologies!$AQ$4:$AQ$1445,0)+$A243,MATCH(X$3,TQoL_Indexes!$B$8:$AK$8,0)),"")</f>
        <v/>
      </c>
      <c r="Y243" s="86" t="str">
        <f>IFERROR(INDEX(DB_Typologies!$D$4:$AP$1445,MATCH($A$3,DB_Typologies!$AQ$4:$AQ$1445,0)+$A243,MATCH(Y$3,TQoL_Indexes!$B$8:$AK$8,0)),"")</f>
        <v/>
      </c>
      <c r="Z243" s="86" t="str">
        <f>IFERROR(INDEX(DB_Typologies!$D$4:$AP$1445,MATCH($A$3,DB_Typologies!$AQ$4:$AQ$1445,0)+$A243,MATCH(Z$3,TQoL_Indexes!$B$8:$AK$8,0)),"")</f>
        <v/>
      </c>
      <c r="AA243" s="86" t="str">
        <f>IFERROR(INDEX(DB_Typologies!$D$4:$AP$1445,MATCH($A$3,DB_Typologies!$AQ$4:$AQ$1445,0)+$A243,MATCH(AA$3,TQoL_Indexes!$B$8:$AK$8,0)),"")</f>
        <v/>
      </c>
      <c r="AB243" s="86" t="str">
        <f>IFERROR(INDEX(DB_Typologies!$D$4:$AP$1445,MATCH($A$3,DB_Typologies!$AQ$4:$AQ$1445,0)+$A243,MATCH(AB$3,TQoL_Indexes!$B$8:$AK$8,0)),"")</f>
        <v/>
      </c>
      <c r="AC243" s="86" t="str">
        <f>IFERROR(INDEX(DB_Typologies!$D$4:$AP$1445,MATCH($A$3,DB_Typologies!$AQ$4:$AQ$1445,0)+$A243,MATCH(AC$3,TQoL_Indexes!$B$8:$AK$8,0)),"")</f>
        <v/>
      </c>
      <c r="AD243" s="86" t="str">
        <f>IFERROR(INDEX(DB_Typologies!$D$4:$AP$1445,MATCH($A$3,DB_Typologies!$AQ$4:$AQ$1445,0)+$A243,MATCH(AD$3,TQoL_Indexes!$B$8:$AK$8,0)),"")</f>
        <v/>
      </c>
      <c r="AE243" s="86" t="str">
        <f>IFERROR(INDEX(DB_Typologies!$D$4:$AP$1445,MATCH($A$3,DB_Typologies!$AQ$4:$AQ$1445,0)+$A243,MATCH(AE$3,TQoL_Indexes!$B$8:$AK$8,0)),"")</f>
        <v/>
      </c>
      <c r="AF243" s="86" t="str">
        <f>IFERROR(INDEX(DB_Typologies!$D$4:$AP$1445,MATCH($A$3,DB_Typologies!$AQ$4:$AQ$1445,0)+$A243,MATCH(AF$3,TQoL_Indexes!$B$8:$AK$8,0)),"")</f>
        <v/>
      </c>
      <c r="AG243" s="86" t="str">
        <f>IFERROR(INDEX(DB_Typologies!$D$4:$AP$1445,MATCH($A$3,DB_Typologies!$AQ$4:$AQ$1445,0)+$A243,MATCH(AG$3,TQoL_Indexes!$B$8:$AK$8,0)),"")</f>
        <v/>
      </c>
      <c r="AH243" s="86" t="str">
        <f>IFERROR(INDEX(DB_Typologies!$D$4:$AP$1445,MATCH($A$3,DB_Typologies!$AQ$4:$AQ$1445,0)+$A243,MATCH(AH$3,TQoL_Indexes!$B$8:$AK$8,0)),"")</f>
        <v/>
      </c>
      <c r="AI243" s="86" t="str">
        <f>IFERROR(INDEX(DB_Typologies!$D$4:$AP$1445,MATCH($A$3,DB_Typologies!$AQ$4:$AQ$1445,0)+$A243,MATCH(AI$3,TQoL_Indexes!$B$8:$AK$8,0)),"")</f>
        <v/>
      </c>
      <c r="AJ243" s="86" t="str">
        <f>IFERROR(INDEX(DB_Typologies!$D$4:$AP$1445,MATCH($A$3,DB_Typologies!$AQ$4:$AQ$1445,0)+$A243,MATCH(AJ$3,TQoL_Indexes!$B$8:$AK$8,0)),"")</f>
        <v/>
      </c>
      <c r="AK243" s="86" t="str">
        <f>IFERROR(INDEX(DB_Typologies!$D$4:$AP$1445,MATCH($A$3,DB_Typologies!$AQ$4:$AQ$1445,0)+$A243,MATCH(AK$3,TQoL_Indexes!$B$8:$AK$8,0)),"")</f>
        <v/>
      </c>
      <c r="AL243" s="86" t="str">
        <f>IFERROR(INDEX(DB_Typologies!$D$4:$AP$1445,MATCH($A$3,DB_Typologies!$AQ$4:$AQ$1445,0)+$A243,MATCH(AL$3,TQoL_Indexes!$B$8:$AK$8,0)),"")</f>
        <v/>
      </c>
      <c r="AM243" s="87" t="str">
        <f>IFERROR(INDEX(DB_Typologies!$D$4:$AP$1445,MATCH($A$3,DB_Typologies!$AQ$4:$AQ$1445,0)+$A243,MATCH(AM$3,TQoL_Indexes!$B$8:$AK$8,0)),"")</f>
        <v/>
      </c>
    </row>
    <row r="244" spans="1:39">
      <c r="A244" s="58" t="str">
        <f>IFERROR(IF(A243+1&lt;COUNTIF(DB_Typologies!$AQ$4:$AQ$1445,$A$3),A243+1,""),"")</f>
        <v/>
      </c>
      <c r="B244" s="120" t="str">
        <f>IFERROR(INDEX(DB_Typologies!$D$4:$AP$1445,MATCH($A$3,DB_Typologies!$AQ$4:$AQ$1445,0)+$A244,MATCH(B$3,TQoL_Indexes!$B$8:$AK$8,0)),"")</f>
        <v/>
      </c>
      <c r="C244" s="86" t="str">
        <f>IFERROR(INDEX(DB_Typologies!$D$4:$AP$1445,MATCH($A$3,DB_Typologies!$AQ$4:$AQ$1445,0)+$A244,MATCH(C$3,TQoL_Indexes!$B$8:$AK$8,0)),"")</f>
        <v/>
      </c>
      <c r="D244" s="87" t="str">
        <f>IFERROR(INDEX(DB_Typologies!$D$4:$AP$1445,MATCH($A$3,DB_Typologies!$AQ$4:$AQ$1445,0)+$A244,MATCH(D$3,TQoL_Indexes!$B$8:$AK$8,0)),"")</f>
        <v/>
      </c>
      <c r="E244" s="86" t="str">
        <f>IFERROR(INDEX(DB_Typologies!$D$4:$AP$1445,MATCH($A$3,DB_Typologies!$AQ$4:$AQ$1445,0)+$A244,MATCH(E$3,TQoL_Indexes!$B$8:$AK$8,0)),"")</f>
        <v/>
      </c>
      <c r="F244" s="86" t="str">
        <f>IFERROR(INDEX(DB_Typologies!$D$4:$AP$1445,MATCH($A$3,DB_Typologies!$AQ$4:$AQ$1445,0)+$A244,MATCH(F$3,TQoL_Indexes!$B$8:$AK$8,0)),"")</f>
        <v/>
      </c>
      <c r="G244" s="86" t="str">
        <f>IFERROR(INDEX(DB_Typologies!$D$4:$AP$1445,MATCH($A$3,DB_Typologies!$AQ$4:$AQ$1445,0)+$A244,MATCH(G$3,TQoL_Indexes!$B$8:$AK$8,0)),"")</f>
        <v/>
      </c>
      <c r="H244" s="86" t="str">
        <f>IFERROR(INDEX(DB_Typologies!$D$4:$AP$1445,MATCH($A$3,DB_Typologies!$AQ$4:$AQ$1445,0)+$A244,MATCH(H$3,TQoL_Indexes!$B$8:$AK$8,0)),"")</f>
        <v/>
      </c>
      <c r="I244" s="86" t="str">
        <f>IFERROR(INDEX(DB_Typologies!$D$4:$AP$1445,MATCH($A$3,DB_Typologies!$AQ$4:$AQ$1445,0)+$A244,MATCH(I$3,TQoL_Indexes!$B$8:$AK$8,0)),"")</f>
        <v/>
      </c>
      <c r="J244" s="86" t="str">
        <f>IFERROR(INDEX(DB_Typologies!$D$4:$AP$1445,MATCH($A$3,DB_Typologies!$AQ$4:$AQ$1445,0)+$A244,MATCH(J$3,TQoL_Indexes!$B$8:$AK$8,0)),"")</f>
        <v/>
      </c>
      <c r="K244" s="86" t="str">
        <f>IFERROR(INDEX(DB_Typologies!$D$4:$AP$1445,MATCH($A$3,DB_Typologies!$AQ$4:$AQ$1445,0)+$A244,MATCH(K$3,TQoL_Indexes!$B$8:$AK$8,0)),"")</f>
        <v/>
      </c>
      <c r="L244" s="86" t="str">
        <f>IFERROR(INDEX(DB_Typologies!$D$4:$AP$1445,MATCH($A$3,DB_Typologies!$AQ$4:$AQ$1445,0)+$A244,MATCH(L$3,TQoL_Indexes!$B$8:$AK$8,0)),"")</f>
        <v/>
      </c>
      <c r="M244" s="86" t="str">
        <f>IFERROR(INDEX(DB_Typologies!$D$4:$AP$1445,MATCH($A$3,DB_Typologies!$AQ$4:$AQ$1445,0)+$A244,MATCH(M$3,TQoL_Indexes!$B$8:$AK$8,0)),"")</f>
        <v/>
      </c>
      <c r="N244" s="86" t="str">
        <f>IFERROR(INDEX(DB_Typologies!$D$4:$AP$1445,MATCH($A$3,DB_Typologies!$AQ$4:$AQ$1445,0)+$A244,MATCH(N$3,TQoL_Indexes!$B$8:$AK$8,0)),"")</f>
        <v/>
      </c>
      <c r="O244" s="86" t="str">
        <f>IFERROR(INDEX(DB_Typologies!$D$4:$AP$1445,MATCH($A$3,DB_Typologies!$AQ$4:$AQ$1445,0)+$A244,MATCH(O$3,TQoL_Indexes!$B$8:$AK$8,0)),"")</f>
        <v/>
      </c>
      <c r="P244" s="86" t="str">
        <f>IFERROR(INDEX(DB_Typologies!$D$4:$AP$1445,MATCH($A$3,DB_Typologies!$AQ$4:$AQ$1445,0)+$A244,MATCH(P$3,TQoL_Indexes!$B$8:$AK$8,0)),"")</f>
        <v/>
      </c>
      <c r="Q244" s="86" t="str">
        <f>IFERROR(INDEX(DB_Typologies!$D$4:$AP$1445,MATCH($A$3,DB_Typologies!$AQ$4:$AQ$1445,0)+$A244,MATCH(Q$3,TQoL_Indexes!$B$8:$AK$8,0)),"")</f>
        <v/>
      </c>
      <c r="R244" s="86" t="str">
        <f>IFERROR(INDEX(DB_Typologies!$D$4:$AP$1445,MATCH($A$3,DB_Typologies!$AQ$4:$AQ$1445,0)+$A244,MATCH(R$3,TQoL_Indexes!$B$8:$AK$8,0)),"")</f>
        <v/>
      </c>
      <c r="S244" s="86" t="str">
        <f>IFERROR(INDEX(DB_Typologies!$D$4:$AP$1445,MATCH($A$3,DB_Typologies!$AQ$4:$AQ$1445,0)+$A244,MATCH(S$3,TQoL_Indexes!$B$8:$AK$8,0)),"")</f>
        <v/>
      </c>
      <c r="T244" s="86" t="str">
        <f>IFERROR(INDEX(DB_Typologies!$D$4:$AP$1445,MATCH($A$3,DB_Typologies!$AQ$4:$AQ$1445,0)+$A244,MATCH(T$3,TQoL_Indexes!$B$8:$AK$8,0)),"")</f>
        <v/>
      </c>
      <c r="U244" s="86" t="str">
        <f>IFERROR(INDEX(DB_Typologies!$D$4:$AP$1445,MATCH($A$3,DB_Typologies!$AQ$4:$AQ$1445,0)+$A244,MATCH(U$3,TQoL_Indexes!$B$8:$AK$8,0)),"")</f>
        <v/>
      </c>
      <c r="V244" s="86" t="str">
        <f>IFERROR(INDEX(DB_Typologies!$D$4:$AP$1445,MATCH($A$3,DB_Typologies!$AQ$4:$AQ$1445,0)+$A244,MATCH(V$3,TQoL_Indexes!$B$8:$AK$8,0)),"")</f>
        <v/>
      </c>
      <c r="W244" s="86" t="str">
        <f>IFERROR(INDEX(DB_Typologies!$D$4:$AP$1445,MATCH($A$3,DB_Typologies!$AQ$4:$AQ$1445,0)+$A244,MATCH(W$3,TQoL_Indexes!$B$8:$AK$8,0)),"")</f>
        <v/>
      </c>
      <c r="X244" s="86" t="str">
        <f>IFERROR(INDEX(DB_Typologies!$D$4:$AP$1445,MATCH($A$3,DB_Typologies!$AQ$4:$AQ$1445,0)+$A244,MATCH(X$3,TQoL_Indexes!$B$8:$AK$8,0)),"")</f>
        <v/>
      </c>
      <c r="Y244" s="86" t="str">
        <f>IFERROR(INDEX(DB_Typologies!$D$4:$AP$1445,MATCH($A$3,DB_Typologies!$AQ$4:$AQ$1445,0)+$A244,MATCH(Y$3,TQoL_Indexes!$B$8:$AK$8,0)),"")</f>
        <v/>
      </c>
      <c r="Z244" s="86" t="str">
        <f>IFERROR(INDEX(DB_Typologies!$D$4:$AP$1445,MATCH($A$3,DB_Typologies!$AQ$4:$AQ$1445,0)+$A244,MATCH(Z$3,TQoL_Indexes!$B$8:$AK$8,0)),"")</f>
        <v/>
      </c>
      <c r="AA244" s="86" t="str">
        <f>IFERROR(INDEX(DB_Typologies!$D$4:$AP$1445,MATCH($A$3,DB_Typologies!$AQ$4:$AQ$1445,0)+$A244,MATCH(AA$3,TQoL_Indexes!$B$8:$AK$8,0)),"")</f>
        <v/>
      </c>
      <c r="AB244" s="86" t="str">
        <f>IFERROR(INDEX(DB_Typologies!$D$4:$AP$1445,MATCH($A$3,DB_Typologies!$AQ$4:$AQ$1445,0)+$A244,MATCH(AB$3,TQoL_Indexes!$B$8:$AK$8,0)),"")</f>
        <v/>
      </c>
      <c r="AC244" s="86" t="str">
        <f>IFERROR(INDEX(DB_Typologies!$D$4:$AP$1445,MATCH($A$3,DB_Typologies!$AQ$4:$AQ$1445,0)+$A244,MATCH(AC$3,TQoL_Indexes!$B$8:$AK$8,0)),"")</f>
        <v/>
      </c>
      <c r="AD244" s="86" t="str">
        <f>IFERROR(INDEX(DB_Typologies!$D$4:$AP$1445,MATCH($A$3,DB_Typologies!$AQ$4:$AQ$1445,0)+$A244,MATCH(AD$3,TQoL_Indexes!$B$8:$AK$8,0)),"")</f>
        <v/>
      </c>
      <c r="AE244" s="86" t="str">
        <f>IFERROR(INDEX(DB_Typologies!$D$4:$AP$1445,MATCH($A$3,DB_Typologies!$AQ$4:$AQ$1445,0)+$A244,MATCH(AE$3,TQoL_Indexes!$B$8:$AK$8,0)),"")</f>
        <v/>
      </c>
      <c r="AF244" s="86" t="str">
        <f>IFERROR(INDEX(DB_Typologies!$D$4:$AP$1445,MATCH($A$3,DB_Typologies!$AQ$4:$AQ$1445,0)+$A244,MATCH(AF$3,TQoL_Indexes!$B$8:$AK$8,0)),"")</f>
        <v/>
      </c>
      <c r="AG244" s="86" t="str">
        <f>IFERROR(INDEX(DB_Typologies!$D$4:$AP$1445,MATCH($A$3,DB_Typologies!$AQ$4:$AQ$1445,0)+$A244,MATCH(AG$3,TQoL_Indexes!$B$8:$AK$8,0)),"")</f>
        <v/>
      </c>
      <c r="AH244" s="86" t="str">
        <f>IFERROR(INDEX(DB_Typologies!$D$4:$AP$1445,MATCH($A$3,DB_Typologies!$AQ$4:$AQ$1445,0)+$A244,MATCH(AH$3,TQoL_Indexes!$B$8:$AK$8,0)),"")</f>
        <v/>
      </c>
      <c r="AI244" s="86" t="str">
        <f>IFERROR(INDEX(DB_Typologies!$D$4:$AP$1445,MATCH($A$3,DB_Typologies!$AQ$4:$AQ$1445,0)+$A244,MATCH(AI$3,TQoL_Indexes!$B$8:$AK$8,0)),"")</f>
        <v/>
      </c>
      <c r="AJ244" s="86" t="str">
        <f>IFERROR(INDEX(DB_Typologies!$D$4:$AP$1445,MATCH($A$3,DB_Typologies!$AQ$4:$AQ$1445,0)+$A244,MATCH(AJ$3,TQoL_Indexes!$B$8:$AK$8,0)),"")</f>
        <v/>
      </c>
      <c r="AK244" s="86" t="str">
        <f>IFERROR(INDEX(DB_Typologies!$D$4:$AP$1445,MATCH($A$3,DB_Typologies!$AQ$4:$AQ$1445,0)+$A244,MATCH(AK$3,TQoL_Indexes!$B$8:$AK$8,0)),"")</f>
        <v/>
      </c>
      <c r="AL244" s="86" t="str">
        <f>IFERROR(INDEX(DB_Typologies!$D$4:$AP$1445,MATCH($A$3,DB_Typologies!$AQ$4:$AQ$1445,0)+$A244,MATCH(AL$3,TQoL_Indexes!$B$8:$AK$8,0)),"")</f>
        <v/>
      </c>
      <c r="AM244" s="87" t="str">
        <f>IFERROR(INDEX(DB_Typologies!$D$4:$AP$1445,MATCH($A$3,DB_Typologies!$AQ$4:$AQ$1445,0)+$A244,MATCH(AM$3,TQoL_Indexes!$B$8:$AK$8,0)),"")</f>
        <v/>
      </c>
    </row>
    <row r="245" spans="1:39">
      <c r="A245" s="58" t="str">
        <f>IFERROR(IF(A244+1&lt;COUNTIF(DB_Typologies!$AQ$4:$AQ$1445,$A$3),A244+1,""),"")</f>
        <v/>
      </c>
      <c r="B245" s="120" t="str">
        <f>IFERROR(INDEX(DB_Typologies!$D$4:$AP$1445,MATCH($A$3,DB_Typologies!$AQ$4:$AQ$1445,0)+$A245,MATCH(B$3,TQoL_Indexes!$B$8:$AK$8,0)),"")</f>
        <v/>
      </c>
      <c r="C245" s="86" t="str">
        <f>IFERROR(INDEX(DB_Typologies!$D$4:$AP$1445,MATCH($A$3,DB_Typologies!$AQ$4:$AQ$1445,0)+$A245,MATCH(C$3,TQoL_Indexes!$B$8:$AK$8,0)),"")</f>
        <v/>
      </c>
      <c r="D245" s="87" t="str">
        <f>IFERROR(INDEX(DB_Typologies!$D$4:$AP$1445,MATCH($A$3,DB_Typologies!$AQ$4:$AQ$1445,0)+$A245,MATCH(D$3,TQoL_Indexes!$B$8:$AK$8,0)),"")</f>
        <v/>
      </c>
      <c r="E245" s="86" t="str">
        <f>IFERROR(INDEX(DB_Typologies!$D$4:$AP$1445,MATCH($A$3,DB_Typologies!$AQ$4:$AQ$1445,0)+$A245,MATCH(E$3,TQoL_Indexes!$B$8:$AK$8,0)),"")</f>
        <v/>
      </c>
      <c r="F245" s="86" t="str">
        <f>IFERROR(INDEX(DB_Typologies!$D$4:$AP$1445,MATCH($A$3,DB_Typologies!$AQ$4:$AQ$1445,0)+$A245,MATCH(F$3,TQoL_Indexes!$B$8:$AK$8,0)),"")</f>
        <v/>
      </c>
      <c r="G245" s="86" t="str">
        <f>IFERROR(INDEX(DB_Typologies!$D$4:$AP$1445,MATCH($A$3,DB_Typologies!$AQ$4:$AQ$1445,0)+$A245,MATCH(G$3,TQoL_Indexes!$B$8:$AK$8,0)),"")</f>
        <v/>
      </c>
      <c r="H245" s="86" t="str">
        <f>IFERROR(INDEX(DB_Typologies!$D$4:$AP$1445,MATCH($A$3,DB_Typologies!$AQ$4:$AQ$1445,0)+$A245,MATCH(H$3,TQoL_Indexes!$B$8:$AK$8,0)),"")</f>
        <v/>
      </c>
      <c r="I245" s="86" t="str">
        <f>IFERROR(INDEX(DB_Typologies!$D$4:$AP$1445,MATCH($A$3,DB_Typologies!$AQ$4:$AQ$1445,0)+$A245,MATCH(I$3,TQoL_Indexes!$B$8:$AK$8,0)),"")</f>
        <v/>
      </c>
      <c r="J245" s="86" t="str">
        <f>IFERROR(INDEX(DB_Typologies!$D$4:$AP$1445,MATCH($A$3,DB_Typologies!$AQ$4:$AQ$1445,0)+$A245,MATCH(J$3,TQoL_Indexes!$B$8:$AK$8,0)),"")</f>
        <v/>
      </c>
      <c r="K245" s="86" t="str">
        <f>IFERROR(INDEX(DB_Typologies!$D$4:$AP$1445,MATCH($A$3,DB_Typologies!$AQ$4:$AQ$1445,0)+$A245,MATCH(K$3,TQoL_Indexes!$B$8:$AK$8,0)),"")</f>
        <v/>
      </c>
      <c r="L245" s="86" t="str">
        <f>IFERROR(INDEX(DB_Typologies!$D$4:$AP$1445,MATCH($A$3,DB_Typologies!$AQ$4:$AQ$1445,0)+$A245,MATCH(L$3,TQoL_Indexes!$B$8:$AK$8,0)),"")</f>
        <v/>
      </c>
      <c r="M245" s="86" t="str">
        <f>IFERROR(INDEX(DB_Typologies!$D$4:$AP$1445,MATCH($A$3,DB_Typologies!$AQ$4:$AQ$1445,0)+$A245,MATCH(M$3,TQoL_Indexes!$B$8:$AK$8,0)),"")</f>
        <v/>
      </c>
      <c r="N245" s="86" t="str">
        <f>IFERROR(INDEX(DB_Typologies!$D$4:$AP$1445,MATCH($A$3,DB_Typologies!$AQ$4:$AQ$1445,0)+$A245,MATCH(N$3,TQoL_Indexes!$B$8:$AK$8,0)),"")</f>
        <v/>
      </c>
      <c r="O245" s="86" t="str">
        <f>IFERROR(INDEX(DB_Typologies!$D$4:$AP$1445,MATCH($A$3,DB_Typologies!$AQ$4:$AQ$1445,0)+$A245,MATCH(O$3,TQoL_Indexes!$B$8:$AK$8,0)),"")</f>
        <v/>
      </c>
      <c r="P245" s="86" t="str">
        <f>IFERROR(INDEX(DB_Typologies!$D$4:$AP$1445,MATCH($A$3,DB_Typologies!$AQ$4:$AQ$1445,0)+$A245,MATCH(P$3,TQoL_Indexes!$B$8:$AK$8,0)),"")</f>
        <v/>
      </c>
      <c r="Q245" s="86" t="str">
        <f>IFERROR(INDEX(DB_Typologies!$D$4:$AP$1445,MATCH($A$3,DB_Typologies!$AQ$4:$AQ$1445,0)+$A245,MATCH(Q$3,TQoL_Indexes!$B$8:$AK$8,0)),"")</f>
        <v/>
      </c>
      <c r="R245" s="86" t="str">
        <f>IFERROR(INDEX(DB_Typologies!$D$4:$AP$1445,MATCH($A$3,DB_Typologies!$AQ$4:$AQ$1445,0)+$A245,MATCH(R$3,TQoL_Indexes!$B$8:$AK$8,0)),"")</f>
        <v/>
      </c>
      <c r="S245" s="86" t="str">
        <f>IFERROR(INDEX(DB_Typologies!$D$4:$AP$1445,MATCH($A$3,DB_Typologies!$AQ$4:$AQ$1445,0)+$A245,MATCH(S$3,TQoL_Indexes!$B$8:$AK$8,0)),"")</f>
        <v/>
      </c>
      <c r="T245" s="86" t="str">
        <f>IFERROR(INDEX(DB_Typologies!$D$4:$AP$1445,MATCH($A$3,DB_Typologies!$AQ$4:$AQ$1445,0)+$A245,MATCH(T$3,TQoL_Indexes!$B$8:$AK$8,0)),"")</f>
        <v/>
      </c>
      <c r="U245" s="86" t="str">
        <f>IFERROR(INDEX(DB_Typologies!$D$4:$AP$1445,MATCH($A$3,DB_Typologies!$AQ$4:$AQ$1445,0)+$A245,MATCH(U$3,TQoL_Indexes!$B$8:$AK$8,0)),"")</f>
        <v/>
      </c>
      <c r="V245" s="86" t="str">
        <f>IFERROR(INDEX(DB_Typologies!$D$4:$AP$1445,MATCH($A$3,DB_Typologies!$AQ$4:$AQ$1445,0)+$A245,MATCH(V$3,TQoL_Indexes!$B$8:$AK$8,0)),"")</f>
        <v/>
      </c>
      <c r="W245" s="86" t="str">
        <f>IFERROR(INDEX(DB_Typologies!$D$4:$AP$1445,MATCH($A$3,DB_Typologies!$AQ$4:$AQ$1445,0)+$A245,MATCH(W$3,TQoL_Indexes!$B$8:$AK$8,0)),"")</f>
        <v/>
      </c>
      <c r="X245" s="86" t="str">
        <f>IFERROR(INDEX(DB_Typologies!$D$4:$AP$1445,MATCH($A$3,DB_Typologies!$AQ$4:$AQ$1445,0)+$A245,MATCH(X$3,TQoL_Indexes!$B$8:$AK$8,0)),"")</f>
        <v/>
      </c>
      <c r="Y245" s="86" t="str">
        <f>IFERROR(INDEX(DB_Typologies!$D$4:$AP$1445,MATCH($A$3,DB_Typologies!$AQ$4:$AQ$1445,0)+$A245,MATCH(Y$3,TQoL_Indexes!$B$8:$AK$8,0)),"")</f>
        <v/>
      </c>
      <c r="Z245" s="86" t="str">
        <f>IFERROR(INDEX(DB_Typologies!$D$4:$AP$1445,MATCH($A$3,DB_Typologies!$AQ$4:$AQ$1445,0)+$A245,MATCH(Z$3,TQoL_Indexes!$B$8:$AK$8,0)),"")</f>
        <v/>
      </c>
      <c r="AA245" s="86" t="str">
        <f>IFERROR(INDEX(DB_Typologies!$D$4:$AP$1445,MATCH($A$3,DB_Typologies!$AQ$4:$AQ$1445,0)+$A245,MATCH(AA$3,TQoL_Indexes!$B$8:$AK$8,0)),"")</f>
        <v/>
      </c>
      <c r="AB245" s="86" t="str">
        <f>IFERROR(INDEX(DB_Typologies!$D$4:$AP$1445,MATCH($A$3,DB_Typologies!$AQ$4:$AQ$1445,0)+$A245,MATCH(AB$3,TQoL_Indexes!$B$8:$AK$8,0)),"")</f>
        <v/>
      </c>
      <c r="AC245" s="86" t="str">
        <f>IFERROR(INDEX(DB_Typologies!$D$4:$AP$1445,MATCH($A$3,DB_Typologies!$AQ$4:$AQ$1445,0)+$A245,MATCH(AC$3,TQoL_Indexes!$B$8:$AK$8,0)),"")</f>
        <v/>
      </c>
      <c r="AD245" s="86" t="str">
        <f>IFERROR(INDEX(DB_Typologies!$D$4:$AP$1445,MATCH($A$3,DB_Typologies!$AQ$4:$AQ$1445,0)+$A245,MATCH(AD$3,TQoL_Indexes!$B$8:$AK$8,0)),"")</f>
        <v/>
      </c>
      <c r="AE245" s="86" t="str">
        <f>IFERROR(INDEX(DB_Typologies!$D$4:$AP$1445,MATCH($A$3,DB_Typologies!$AQ$4:$AQ$1445,0)+$A245,MATCH(AE$3,TQoL_Indexes!$B$8:$AK$8,0)),"")</f>
        <v/>
      </c>
      <c r="AF245" s="86" t="str">
        <f>IFERROR(INDEX(DB_Typologies!$D$4:$AP$1445,MATCH($A$3,DB_Typologies!$AQ$4:$AQ$1445,0)+$A245,MATCH(AF$3,TQoL_Indexes!$B$8:$AK$8,0)),"")</f>
        <v/>
      </c>
      <c r="AG245" s="86" t="str">
        <f>IFERROR(INDEX(DB_Typologies!$D$4:$AP$1445,MATCH($A$3,DB_Typologies!$AQ$4:$AQ$1445,0)+$A245,MATCH(AG$3,TQoL_Indexes!$B$8:$AK$8,0)),"")</f>
        <v/>
      </c>
      <c r="AH245" s="86" t="str">
        <f>IFERROR(INDEX(DB_Typologies!$D$4:$AP$1445,MATCH($A$3,DB_Typologies!$AQ$4:$AQ$1445,0)+$A245,MATCH(AH$3,TQoL_Indexes!$B$8:$AK$8,0)),"")</f>
        <v/>
      </c>
      <c r="AI245" s="86" t="str">
        <f>IFERROR(INDEX(DB_Typologies!$D$4:$AP$1445,MATCH($A$3,DB_Typologies!$AQ$4:$AQ$1445,0)+$A245,MATCH(AI$3,TQoL_Indexes!$B$8:$AK$8,0)),"")</f>
        <v/>
      </c>
      <c r="AJ245" s="86" t="str">
        <f>IFERROR(INDEX(DB_Typologies!$D$4:$AP$1445,MATCH($A$3,DB_Typologies!$AQ$4:$AQ$1445,0)+$A245,MATCH(AJ$3,TQoL_Indexes!$B$8:$AK$8,0)),"")</f>
        <v/>
      </c>
      <c r="AK245" s="86" t="str">
        <f>IFERROR(INDEX(DB_Typologies!$D$4:$AP$1445,MATCH($A$3,DB_Typologies!$AQ$4:$AQ$1445,0)+$A245,MATCH(AK$3,TQoL_Indexes!$B$8:$AK$8,0)),"")</f>
        <v/>
      </c>
      <c r="AL245" s="86" t="str">
        <f>IFERROR(INDEX(DB_Typologies!$D$4:$AP$1445,MATCH($A$3,DB_Typologies!$AQ$4:$AQ$1445,0)+$A245,MATCH(AL$3,TQoL_Indexes!$B$8:$AK$8,0)),"")</f>
        <v/>
      </c>
      <c r="AM245" s="87" t="str">
        <f>IFERROR(INDEX(DB_Typologies!$D$4:$AP$1445,MATCH($A$3,DB_Typologies!$AQ$4:$AQ$1445,0)+$A245,MATCH(AM$3,TQoL_Indexes!$B$8:$AK$8,0)),"")</f>
        <v/>
      </c>
    </row>
    <row r="246" spans="1:39">
      <c r="A246" s="58" t="str">
        <f>IFERROR(IF(A245+1&lt;COUNTIF(DB_Typologies!$AQ$4:$AQ$1445,$A$3),A245+1,""),"")</f>
        <v/>
      </c>
      <c r="B246" s="120" t="str">
        <f>IFERROR(INDEX(DB_Typologies!$D$4:$AP$1445,MATCH($A$3,DB_Typologies!$AQ$4:$AQ$1445,0)+$A246,MATCH(B$3,TQoL_Indexes!$B$8:$AK$8,0)),"")</f>
        <v/>
      </c>
      <c r="C246" s="86" t="str">
        <f>IFERROR(INDEX(DB_Typologies!$D$4:$AP$1445,MATCH($A$3,DB_Typologies!$AQ$4:$AQ$1445,0)+$A246,MATCH(C$3,TQoL_Indexes!$B$8:$AK$8,0)),"")</f>
        <v/>
      </c>
      <c r="D246" s="87" t="str">
        <f>IFERROR(INDEX(DB_Typologies!$D$4:$AP$1445,MATCH($A$3,DB_Typologies!$AQ$4:$AQ$1445,0)+$A246,MATCH(D$3,TQoL_Indexes!$B$8:$AK$8,0)),"")</f>
        <v/>
      </c>
      <c r="E246" s="86" t="str">
        <f>IFERROR(INDEX(DB_Typologies!$D$4:$AP$1445,MATCH($A$3,DB_Typologies!$AQ$4:$AQ$1445,0)+$A246,MATCH(E$3,TQoL_Indexes!$B$8:$AK$8,0)),"")</f>
        <v/>
      </c>
      <c r="F246" s="86" t="str">
        <f>IFERROR(INDEX(DB_Typologies!$D$4:$AP$1445,MATCH($A$3,DB_Typologies!$AQ$4:$AQ$1445,0)+$A246,MATCH(F$3,TQoL_Indexes!$B$8:$AK$8,0)),"")</f>
        <v/>
      </c>
      <c r="G246" s="86" t="str">
        <f>IFERROR(INDEX(DB_Typologies!$D$4:$AP$1445,MATCH($A$3,DB_Typologies!$AQ$4:$AQ$1445,0)+$A246,MATCH(G$3,TQoL_Indexes!$B$8:$AK$8,0)),"")</f>
        <v/>
      </c>
      <c r="H246" s="86" t="str">
        <f>IFERROR(INDEX(DB_Typologies!$D$4:$AP$1445,MATCH($A$3,DB_Typologies!$AQ$4:$AQ$1445,0)+$A246,MATCH(H$3,TQoL_Indexes!$B$8:$AK$8,0)),"")</f>
        <v/>
      </c>
      <c r="I246" s="86" t="str">
        <f>IFERROR(INDEX(DB_Typologies!$D$4:$AP$1445,MATCH($A$3,DB_Typologies!$AQ$4:$AQ$1445,0)+$A246,MATCH(I$3,TQoL_Indexes!$B$8:$AK$8,0)),"")</f>
        <v/>
      </c>
      <c r="J246" s="86" t="str">
        <f>IFERROR(INDEX(DB_Typologies!$D$4:$AP$1445,MATCH($A$3,DB_Typologies!$AQ$4:$AQ$1445,0)+$A246,MATCH(J$3,TQoL_Indexes!$B$8:$AK$8,0)),"")</f>
        <v/>
      </c>
      <c r="K246" s="86" t="str">
        <f>IFERROR(INDEX(DB_Typologies!$D$4:$AP$1445,MATCH($A$3,DB_Typologies!$AQ$4:$AQ$1445,0)+$A246,MATCH(K$3,TQoL_Indexes!$B$8:$AK$8,0)),"")</f>
        <v/>
      </c>
      <c r="L246" s="86" t="str">
        <f>IFERROR(INDEX(DB_Typologies!$D$4:$AP$1445,MATCH($A$3,DB_Typologies!$AQ$4:$AQ$1445,0)+$A246,MATCH(L$3,TQoL_Indexes!$B$8:$AK$8,0)),"")</f>
        <v/>
      </c>
      <c r="M246" s="86" t="str">
        <f>IFERROR(INDEX(DB_Typologies!$D$4:$AP$1445,MATCH($A$3,DB_Typologies!$AQ$4:$AQ$1445,0)+$A246,MATCH(M$3,TQoL_Indexes!$B$8:$AK$8,0)),"")</f>
        <v/>
      </c>
      <c r="N246" s="86" t="str">
        <f>IFERROR(INDEX(DB_Typologies!$D$4:$AP$1445,MATCH($A$3,DB_Typologies!$AQ$4:$AQ$1445,0)+$A246,MATCH(N$3,TQoL_Indexes!$B$8:$AK$8,0)),"")</f>
        <v/>
      </c>
      <c r="O246" s="86" t="str">
        <f>IFERROR(INDEX(DB_Typologies!$D$4:$AP$1445,MATCH($A$3,DB_Typologies!$AQ$4:$AQ$1445,0)+$A246,MATCH(O$3,TQoL_Indexes!$B$8:$AK$8,0)),"")</f>
        <v/>
      </c>
      <c r="P246" s="86" t="str">
        <f>IFERROR(INDEX(DB_Typologies!$D$4:$AP$1445,MATCH($A$3,DB_Typologies!$AQ$4:$AQ$1445,0)+$A246,MATCH(P$3,TQoL_Indexes!$B$8:$AK$8,0)),"")</f>
        <v/>
      </c>
      <c r="Q246" s="86" t="str">
        <f>IFERROR(INDEX(DB_Typologies!$D$4:$AP$1445,MATCH($A$3,DB_Typologies!$AQ$4:$AQ$1445,0)+$A246,MATCH(Q$3,TQoL_Indexes!$B$8:$AK$8,0)),"")</f>
        <v/>
      </c>
      <c r="R246" s="86" t="str">
        <f>IFERROR(INDEX(DB_Typologies!$D$4:$AP$1445,MATCH($A$3,DB_Typologies!$AQ$4:$AQ$1445,0)+$A246,MATCH(R$3,TQoL_Indexes!$B$8:$AK$8,0)),"")</f>
        <v/>
      </c>
      <c r="S246" s="86" t="str">
        <f>IFERROR(INDEX(DB_Typologies!$D$4:$AP$1445,MATCH($A$3,DB_Typologies!$AQ$4:$AQ$1445,0)+$A246,MATCH(S$3,TQoL_Indexes!$B$8:$AK$8,0)),"")</f>
        <v/>
      </c>
      <c r="T246" s="86" t="str">
        <f>IFERROR(INDEX(DB_Typologies!$D$4:$AP$1445,MATCH($A$3,DB_Typologies!$AQ$4:$AQ$1445,0)+$A246,MATCH(T$3,TQoL_Indexes!$B$8:$AK$8,0)),"")</f>
        <v/>
      </c>
      <c r="U246" s="86" t="str">
        <f>IFERROR(INDEX(DB_Typologies!$D$4:$AP$1445,MATCH($A$3,DB_Typologies!$AQ$4:$AQ$1445,0)+$A246,MATCH(U$3,TQoL_Indexes!$B$8:$AK$8,0)),"")</f>
        <v/>
      </c>
      <c r="V246" s="86" t="str">
        <f>IFERROR(INDEX(DB_Typologies!$D$4:$AP$1445,MATCH($A$3,DB_Typologies!$AQ$4:$AQ$1445,0)+$A246,MATCH(V$3,TQoL_Indexes!$B$8:$AK$8,0)),"")</f>
        <v/>
      </c>
      <c r="W246" s="86" t="str">
        <f>IFERROR(INDEX(DB_Typologies!$D$4:$AP$1445,MATCH($A$3,DB_Typologies!$AQ$4:$AQ$1445,0)+$A246,MATCH(W$3,TQoL_Indexes!$B$8:$AK$8,0)),"")</f>
        <v/>
      </c>
      <c r="X246" s="86" t="str">
        <f>IFERROR(INDEX(DB_Typologies!$D$4:$AP$1445,MATCH($A$3,DB_Typologies!$AQ$4:$AQ$1445,0)+$A246,MATCH(X$3,TQoL_Indexes!$B$8:$AK$8,0)),"")</f>
        <v/>
      </c>
      <c r="Y246" s="86" t="str">
        <f>IFERROR(INDEX(DB_Typologies!$D$4:$AP$1445,MATCH($A$3,DB_Typologies!$AQ$4:$AQ$1445,0)+$A246,MATCH(Y$3,TQoL_Indexes!$B$8:$AK$8,0)),"")</f>
        <v/>
      </c>
      <c r="Z246" s="86" t="str">
        <f>IFERROR(INDEX(DB_Typologies!$D$4:$AP$1445,MATCH($A$3,DB_Typologies!$AQ$4:$AQ$1445,0)+$A246,MATCH(Z$3,TQoL_Indexes!$B$8:$AK$8,0)),"")</f>
        <v/>
      </c>
      <c r="AA246" s="86" t="str">
        <f>IFERROR(INDEX(DB_Typologies!$D$4:$AP$1445,MATCH($A$3,DB_Typologies!$AQ$4:$AQ$1445,0)+$A246,MATCH(AA$3,TQoL_Indexes!$B$8:$AK$8,0)),"")</f>
        <v/>
      </c>
      <c r="AB246" s="86" t="str">
        <f>IFERROR(INDEX(DB_Typologies!$D$4:$AP$1445,MATCH($A$3,DB_Typologies!$AQ$4:$AQ$1445,0)+$A246,MATCH(AB$3,TQoL_Indexes!$B$8:$AK$8,0)),"")</f>
        <v/>
      </c>
      <c r="AC246" s="86" t="str">
        <f>IFERROR(INDEX(DB_Typologies!$D$4:$AP$1445,MATCH($A$3,DB_Typologies!$AQ$4:$AQ$1445,0)+$A246,MATCH(AC$3,TQoL_Indexes!$B$8:$AK$8,0)),"")</f>
        <v/>
      </c>
      <c r="AD246" s="86" t="str">
        <f>IFERROR(INDEX(DB_Typologies!$D$4:$AP$1445,MATCH($A$3,DB_Typologies!$AQ$4:$AQ$1445,0)+$A246,MATCH(AD$3,TQoL_Indexes!$B$8:$AK$8,0)),"")</f>
        <v/>
      </c>
      <c r="AE246" s="86" t="str">
        <f>IFERROR(INDEX(DB_Typologies!$D$4:$AP$1445,MATCH($A$3,DB_Typologies!$AQ$4:$AQ$1445,0)+$A246,MATCH(AE$3,TQoL_Indexes!$B$8:$AK$8,0)),"")</f>
        <v/>
      </c>
      <c r="AF246" s="86" t="str">
        <f>IFERROR(INDEX(DB_Typologies!$D$4:$AP$1445,MATCH($A$3,DB_Typologies!$AQ$4:$AQ$1445,0)+$A246,MATCH(AF$3,TQoL_Indexes!$B$8:$AK$8,0)),"")</f>
        <v/>
      </c>
      <c r="AG246" s="86" t="str">
        <f>IFERROR(INDEX(DB_Typologies!$D$4:$AP$1445,MATCH($A$3,DB_Typologies!$AQ$4:$AQ$1445,0)+$A246,MATCH(AG$3,TQoL_Indexes!$B$8:$AK$8,0)),"")</f>
        <v/>
      </c>
      <c r="AH246" s="86" t="str">
        <f>IFERROR(INDEX(DB_Typologies!$D$4:$AP$1445,MATCH($A$3,DB_Typologies!$AQ$4:$AQ$1445,0)+$A246,MATCH(AH$3,TQoL_Indexes!$B$8:$AK$8,0)),"")</f>
        <v/>
      </c>
      <c r="AI246" s="86" t="str">
        <f>IFERROR(INDEX(DB_Typologies!$D$4:$AP$1445,MATCH($A$3,DB_Typologies!$AQ$4:$AQ$1445,0)+$A246,MATCH(AI$3,TQoL_Indexes!$B$8:$AK$8,0)),"")</f>
        <v/>
      </c>
      <c r="AJ246" s="86" t="str">
        <f>IFERROR(INDEX(DB_Typologies!$D$4:$AP$1445,MATCH($A$3,DB_Typologies!$AQ$4:$AQ$1445,0)+$A246,MATCH(AJ$3,TQoL_Indexes!$B$8:$AK$8,0)),"")</f>
        <v/>
      </c>
      <c r="AK246" s="86" t="str">
        <f>IFERROR(INDEX(DB_Typologies!$D$4:$AP$1445,MATCH($A$3,DB_Typologies!$AQ$4:$AQ$1445,0)+$A246,MATCH(AK$3,TQoL_Indexes!$B$8:$AK$8,0)),"")</f>
        <v/>
      </c>
      <c r="AL246" s="86" t="str">
        <f>IFERROR(INDEX(DB_Typologies!$D$4:$AP$1445,MATCH($A$3,DB_Typologies!$AQ$4:$AQ$1445,0)+$A246,MATCH(AL$3,TQoL_Indexes!$B$8:$AK$8,0)),"")</f>
        <v/>
      </c>
      <c r="AM246" s="87" t="str">
        <f>IFERROR(INDEX(DB_Typologies!$D$4:$AP$1445,MATCH($A$3,DB_Typologies!$AQ$4:$AQ$1445,0)+$A246,MATCH(AM$3,TQoL_Indexes!$B$8:$AK$8,0)),"")</f>
        <v/>
      </c>
    </row>
    <row r="247" spans="1:39">
      <c r="A247" s="58" t="str">
        <f>IFERROR(IF(A246+1&lt;COUNTIF(DB_Typologies!$AQ$4:$AQ$1445,$A$3),A246+1,""),"")</f>
        <v/>
      </c>
      <c r="B247" s="120" t="str">
        <f>IFERROR(INDEX(DB_Typologies!$D$4:$AP$1445,MATCH($A$3,DB_Typologies!$AQ$4:$AQ$1445,0)+$A247,MATCH(B$3,TQoL_Indexes!$B$8:$AK$8,0)),"")</f>
        <v/>
      </c>
      <c r="C247" s="86" t="str">
        <f>IFERROR(INDEX(DB_Typologies!$D$4:$AP$1445,MATCH($A$3,DB_Typologies!$AQ$4:$AQ$1445,0)+$A247,MATCH(C$3,TQoL_Indexes!$B$8:$AK$8,0)),"")</f>
        <v/>
      </c>
      <c r="D247" s="87" t="str">
        <f>IFERROR(INDEX(DB_Typologies!$D$4:$AP$1445,MATCH($A$3,DB_Typologies!$AQ$4:$AQ$1445,0)+$A247,MATCH(D$3,TQoL_Indexes!$B$8:$AK$8,0)),"")</f>
        <v/>
      </c>
      <c r="E247" s="86" t="str">
        <f>IFERROR(INDEX(DB_Typologies!$D$4:$AP$1445,MATCH($A$3,DB_Typologies!$AQ$4:$AQ$1445,0)+$A247,MATCH(E$3,TQoL_Indexes!$B$8:$AK$8,0)),"")</f>
        <v/>
      </c>
      <c r="F247" s="86" t="str">
        <f>IFERROR(INDEX(DB_Typologies!$D$4:$AP$1445,MATCH($A$3,DB_Typologies!$AQ$4:$AQ$1445,0)+$A247,MATCH(F$3,TQoL_Indexes!$B$8:$AK$8,0)),"")</f>
        <v/>
      </c>
      <c r="G247" s="86" t="str">
        <f>IFERROR(INDEX(DB_Typologies!$D$4:$AP$1445,MATCH($A$3,DB_Typologies!$AQ$4:$AQ$1445,0)+$A247,MATCH(G$3,TQoL_Indexes!$B$8:$AK$8,0)),"")</f>
        <v/>
      </c>
      <c r="H247" s="86" t="str">
        <f>IFERROR(INDEX(DB_Typologies!$D$4:$AP$1445,MATCH($A$3,DB_Typologies!$AQ$4:$AQ$1445,0)+$A247,MATCH(H$3,TQoL_Indexes!$B$8:$AK$8,0)),"")</f>
        <v/>
      </c>
      <c r="I247" s="86" t="str">
        <f>IFERROR(INDEX(DB_Typologies!$D$4:$AP$1445,MATCH($A$3,DB_Typologies!$AQ$4:$AQ$1445,0)+$A247,MATCH(I$3,TQoL_Indexes!$B$8:$AK$8,0)),"")</f>
        <v/>
      </c>
      <c r="J247" s="86" t="str">
        <f>IFERROR(INDEX(DB_Typologies!$D$4:$AP$1445,MATCH($A$3,DB_Typologies!$AQ$4:$AQ$1445,0)+$A247,MATCH(J$3,TQoL_Indexes!$B$8:$AK$8,0)),"")</f>
        <v/>
      </c>
      <c r="K247" s="86" t="str">
        <f>IFERROR(INDEX(DB_Typologies!$D$4:$AP$1445,MATCH($A$3,DB_Typologies!$AQ$4:$AQ$1445,0)+$A247,MATCH(K$3,TQoL_Indexes!$B$8:$AK$8,0)),"")</f>
        <v/>
      </c>
      <c r="L247" s="86" t="str">
        <f>IFERROR(INDEX(DB_Typologies!$D$4:$AP$1445,MATCH($A$3,DB_Typologies!$AQ$4:$AQ$1445,0)+$A247,MATCH(L$3,TQoL_Indexes!$B$8:$AK$8,0)),"")</f>
        <v/>
      </c>
      <c r="M247" s="86" t="str">
        <f>IFERROR(INDEX(DB_Typologies!$D$4:$AP$1445,MATCH($A$3,DB_Typologies!$AQ$4:$AQ$1445,0)+$A247,MATCH(M$3,TQoL_Indexes!$B$8:$AK$8,0)),"")</f>
        <v/>
      </c>
      <c r="N247" s="86" t="str">
        <f>IFERROR(INDEX(DB_Typologies!$D$4:$AP$1445,MATCH($A$3,DB_Typologies!$AQ$4:$AQ$1445,0)+$A247,MATCH(N$3,TQoL_Indexes!$B$8:$AK$8,0)),"")</f>
        <v/>
      </c>
      <c r="O247" s="86" t="str">
        <f>IFERROR(INDEX(DB_Typologies!$D$4:$AP$1445,MATCH($A$3,DB_Typologies!$AQ$4:$AQ$1445,0)+$A247,MATCH(O$3,TQoL_Indexes!$B$8:$AK$8,0)),"")</f>
        <v/>
      </c>
      <c r="P247" s="86" t="str">
        <f>IFERROR(INDEX(DB_Typologies!$D$4:$AP$1445,MATCH($A$3,DB_Typologies!$AQ$4:$AQ$1445,0)+$A247,MATCH(P$3,TQoL_Indexes!$B$8:$AK$8,0)),"")</f>
        <v/>
      </c>
      <c r="Q247" s="86" t="str">
        <f>IFERROR(INDEX(DB_Typologies!$D$4:$AP$1445,MATCH($A$3,DB_Typologies!$AQ$4:$AQ$1445,0)+$A247,MATCH(Q$3,TQoL_Indexes!$B$8:$AK$8,0)),"")</f>
        <v/>
      </c>
      <c r="R247" s="86" t="str">
        <f>IFERROR(INDEX(DB_Typologies!$D$4:$AP$1445,MATCH($A$3,DB_Typologies!$AQ$4:$AQ$1445,0)+$A247,MATCH(R$3,TQoL_Indexes!$B$8:$AK$8,0)),"")</f>
        <v/>
      </c>
      <c r="S247" s="86" t="str">
        <f>IFERROR(INDEX(DB_Typologies!$D$4:$AP$1445,MATCH($A$3,DB_Typologies!$AQ$4:$AQ$1445,0)+$A247,MATCH(S$3,TQoL_Indexes!$B$8:$AK$8,0)),"")</f>
        <v/>
      </c>
      <c r="T247" s="86" t="str">
        <f>IFERROR(INDEX(DB_Typologies!$D$4:$AP$1445,MATCH($A$3,DB_Typologies!$AQ$4:$AQ$1445,0)+$A247,MATCH(T$3,TQoL_Indexes!$B$8:$AK$8,0)),"")</f>
        <v/>
      </c>
      <c r="U247" s="86" t="str">
        <f>IFERROR(INDEX(DB_Typologies!$D$4:$AP$1445,MATCH($A$3,DB_Typologies!$AQ$4:$AQ$1445,0)+$A247,MATCH(U$3,TQoL_Indexes!$B$8:$AK$8,0)),"")</f>
        <v/>
      </c>
      <c r="V247" s="86" t="str">
        <f>IFERROR(INDEX(DB_Typologies!$D$4:$AP$1445,MATCH($A$3,DB_Typologies!$AQ$4:$AQ$1445,0)+$A247,MATCH(V$3,TQoL_Indexes!$B$8:$AK$8,0)),"")</f>
        <v/>
      </c>
      <c r="W247" s="86" t="str">
        <f>IFERROR(INDEX(DB_Typologies!$D$4:$AP$1445,MATCH($A$3,DB_Typologies!$AQ$4:$AQ$1445,0)+$A247,MATCH(W$3,TQoL_Indexes!$B$8:$AK$8,0)),"")</f>
        <v/>
      </c>
      <c r="X247" s="86" t="str">
        <f>IFERROR(INDEX(DB_Typologies!$D$4:$AP$1445,MATCH($A$3,DB_Typologies!$AQ$4:$AQ$1445,0)+$A247,MATCH(X$3,TQoL_Indexes!$B$8:$AK$8,0)),"")</f>
        <v/>
      </c>
      <c r="Y247" s="86" t="str">
        <f>IFERROR(INDEX(DB_Typologies!$D$4:$AP$1445,MATCH($A$3,DB_Typologies!$AQ$4:$AQ$1445,0)+$A247,MATCH(Y$3,TQoL_Indexes!$B$8:$AK$8,0)),"")</f>
        <v/>
      </c>
      <c r="Z247" s="86" t="str">
        <f>IFERROR(INDEX(DB_Typologies!$D$4:$AP$1445,MATCH($A$3,DB_Typologies!$AQ$4:$AQ$1445,0)+$A247,MATCH(Z$3,TQoL_Indexes!$B$8:$AK$8,0)),"")</f>
        <v/>
      </c>
      <c r="AA247" s="86" t="str">
        <f>IFERROR(INDEX(DB_Typologies!$D$4:$AP$1445,MATCH($A$3,DB_Typologies!$AQ$4:$AQ$1445,0)+$A247,MATCH(AA$3,TQoL_Indexes!$B$8:$AK$8,0)),"")</f>
        <v/>
      </c>
      <c r="AB247" s="86" t="str">
        <f>IFERROR(INDEX(DB_Typologies!$D$4:$AP$1445,MATCH($A$3,DB_Typologies!$AQ$4:$AQ$1445,0)+$A247,MATCH(AB$3,TQoL_Indexes!$B$8:$AK$8,0)),"")</f>
        <v/>
      </c>
      <c r="AC247" s="86" t="str">
        <f>IFERROR(INDEX(DB_Typologies!$D$4:$AP$1445,MATCH($A$3,DB_Typologies!$AQ$4:$AQ$1445,0)+$A247,MATCH(AC$3,TQoL_Indexes!$B$8:$AK$8,0)),"")</f>
        <v/>
      </c>
      <c r="AD247" s="86" t="str">
        <f>IFERROR(INDEX(DB_Typologies!$D$4:$AP$1445,MATCH($A$3,DB_Typologies!$AQ$4:$AQ$1445,0)+$A247,MATCH(AD$3,TQoL_Indexes!$B$8:$AK$8,0)),"")</f>
        <v/>
      </c>
      <c r="AE247" s="86" t="str">
        <f>IFERROR(INDEX(DB_Typologies!$D$4:$AP$1445,MATCH($A$3,DB_Typologies!$AQ$4:$AQ$1445,0)+$A247,MATCH(AE$3,TQoL_Indexes!$B$8:$AK$8,0)),"")</f>
        <v/>
      </c>
      <c r="AF247" s="86" t="str">
        <f>IFERROR(INDEX(DB_Typologies!$D$4:$AP$1445,MATCH($A$3,DB_Typologies!$AQ$4:$AQ$1445,0)+$A247,MATCH(AF$3,TQoL_Indexes!$B$8:$AK$8,0)),"")</f>
        <v/>
      </c>
      <c r="AG247" s="86" t="str">
        <f>IFERROR(INDEX(DB_Typologies!$D$4:$AP$1445,MATCH($A$3,DB_Typologies!$AQ$4:$AQ$1445,0)+$A247,MATCH(AG$3,TQoL_Indexes!$B$8:$AK$8,0)),"")</f>
        <v/>
      </c>
      <c r="AH247" s="86" t="str">
        <f>IFERROR(INDEX(DB_Typologies!$D$4:$AP$1445,MATCH($A$3,DB_Typologies!$AQ$4:$AQ$1445,0)+$A247,MATCH(AH$3,TQoL_Indexes!$B$8:$AK$8,0)),"")</f>
        <v/>
      </c>
      <c r="AI247" s="86" t="str">
        <f>IFERROR(INDEX(DB_Typologies!$D$4:$AP$1445,MATCH($A$3,DB_Typologies!$AQ$4:$AQ$1445,0)+$A247,MATCH(AI$3,TQoL_Indexes!$B$8:$AK$8,0)),"")</f>
        <v/>
      </c>
      <c r="AJ247" s="86" t="str">
        <f>IFERROR(INDEX(DB_Typologies!$D$4:$AP$1445,MATCH($A$3,DB_Typologies!$AQ$4:$AQ$1445,0)+$A247,MATCH(AJ$3,TQoL_Indexes!$B$8:$AK$8,0)),"")</f>
        <v/>
      </c>
      <c r="AK247" s="86" t="str">
        <f>IFERROR(INDEX(DB_Typologies!$D$4:$AP$1445,MATCH($A$3,DB_Typologies!$AQ$4:$AQ$1445,0)+$A247,MATCH(AK$3,TQoL_Indexes!$B$8:$AK$8,0)),"")</f>
        <v/>
      </c>
      <c r="AL247" s="86" t="str">
        <f>IFERROR(INDEX(DB_Typologies!$D$4:$AP$1445,MATCH($A$3,DB_Typologies!$AQ$4:$AQ$1445,0)+$A247,MATCH(AL$3,TQoL_Indexes!$B$8:$AK$8,0)),"")</f>
        <v/>
      </c>
      <c r="AM247" s="87" t="str">
        <f>IFERROR(INDEX(DB_Typologies!$D$4:$AP$1445,MATCH($A$3,DB_Typologies!$AQ$4:$AQ$1445,0)+$A247,MATCH(AM$3,TQoL_Indexes!$B$8:$AK$8,0)),"")</f>
        <v/>
      </c>
    </row>
    <row r="248" spans="1:39">
      <c r="A248" s="58" t="str">
        <f>IFERROR(IF(A247+1&lt;COUNTIF(DB_Typologies!$AQ$4:$AQ$1445,$A$3),A247+1,""),"")</f>
        <v/>
      </c>
      <c r="B248" s="120" t="str">
        <f>IFERROR(INDEX(DB_Typologies!$D$4:$AP$1445,MATCH($A$3,DB_Typologies!$AQ$4:$AQ$1445,0)+$A248,MATCH(B$3,TQoL_Indexes!$B$8:$AK$8,0)),"")</f>
        <v/>
      </c>
      <c r="C248" s="86" t="str">
        <f>IFERROR(INDEX(DB_Typologies!$D$4:$AP$1445,MATCH($A$3,DB_Typologies!$AQ$4:$AQ$1445,0)+$A248,MATCH(C$3,TQoL_Indexes!$B$8:$AK$8,0)),"")</f>
        <v/>
      </c>
      <c r="D248" s="87" t="str">
        <f>IFERROR(INDEX(DB_Typologies!$D$4:$AP$1445,MATCH($A$3,DB_Typologies!$AQ$4:$AQ$1445,0)+$A248,MATCH(D$3,TQoL_Indexes!$B$8:$AK$8,0)),"")</f>
        <v/>
      </c>
      <c r="E248" s="86" t="str">
        <f>IFERROR(INDEX(DB_Typologies!$D$4:$AP$1445,MATCH($A$3,DB_Typologies!$AQ$4:$AQ$1445,0)+$A248,MATCH(E$3,TQoL_Indexes!$B$8:$AK$8,0)),"")</f>
        <v/>
      </c>
      <c r="F248" s="86" t="str">
        <f>IFERROR(INDEX(DB_Typologies!$D$4:$AP$1445,MATCH($A$3,DB_Typologies!$AQ$4:$AQ$1445,0)+$A248,MATCH(F$3,TQoL_Indexes!$B$8:$AK$8,0)),"")</f>
        <v/>
      </c>
      <c r="G248" s="86" t="str">
        <f>IFERROR(INDEX(DB_Typologies!$D$4:$AP$1445,MATCH($A$3,DB_Typologies!$AQ$4:$AQ$1445,0)+$A248,MATCH(G$3,TQoL_Indexes!$B$8:$AK$8,0)),"")</f>
        <v/>
      </c>
      <c r="H248" s="86" t="str">
        <f>IFERROR(INDEX(DB_Typologies!$D$4:$AP$1445,MATCH($A$3,DB_Typologies!$AQ$4:$AQ$1445,0)+$A248,MATCH(H$3,TQoL_Indexes!$B$8:$AK$8,0)),"")</f>
        <v/>
      </c>
      <c r="I248" s="86" t="str">
        <f>IFERROR(INDEX(DB_Typologies!$D$4:$AP$1445,MATCH($A$3,DB_Typologies!$AQ$4:$AQ$1445,0)+$A248,MATCH(I$3,TQoL_Indexes!$B$8:$AK$8,0)),"")</f>
        <v/>
      </c>
      <c r="J248" s="86" t="str">
        <f>IFERROR(INDEX(DB_Typologies!$D$4:$AP$1445,MATCH($A$3,DB_Typologies!$AQ$4:$AQ$1445,0)+$A248,MATCH(J$3,TQoL_Indexes!$B$8:$AK$8,0)),"")</f>
        <v/>
      </c>
      <c r="K248" s="86" t="str">
        <f>IFERROR(INDEX(DB_Typologies!$D$4:$AP$1445,MATCH($A$3,DB_Typologies!$AQ$4:$AQ$1445,0)+$A248,MATCH(K$3,TQoL_Indexes!$B$8:$AK$8,0)),"")</f>
        <v/>
      </c>
      <c r="L248" s="86" t="str">
        <f>IFERROR(INDEX(DB_Typologies!$D$4:$AP$1445,MATCH($A$3,DB_Typologies!$AQ$4:$AQ$1445,0)+$A248,MATCH(L$3,TQoL_Indexes!$B$8:$AK$8,0)),"")</f>
        <v/>
      </c>
      <c r="M248" s="86" t="str">
        <f>IFERROR(INDEX(DB_Typologies!$D$4:$AP$1445,MATCH($A$3,DB_Typologies!$AQ$4:$AQ$1445,0)+$A248,MATCH(M$3,TQoL_Indexes!$B$8:$AK$8,0)),"")</f>
        <v/>
      </c>
      <c r="N248" s="86" t="str">
        <f>IFERROR(INDEX(DB_Typologies!$D$4:$AP$1445,MATCH($A$3,DB_Typologies!$AQ$4:$AQ$1445,0)+$A248,MATCH(N$3,TQoL_Indexes!$B$8:$AK$8,0)),"")</f>
        <v/>
      </c>
      <c r="O248" s="86" t="str">
        <f>IFERROR(INDEX(DB_Typologies!$D$4:$AP$1445,MATCH($A$3,DB_Typologies!$AQ$4:$AQ$1445,0)+$A248,MATCH(O$3,TQoL_Indexes!$B$8:$AK$8,0)),"")</f>
        <v/>
      </c>
      <c r="P248" s="86" t="str">
        <f>IFERROR(INDEX(DB_Typologies!$D$4:$AP$1445,MATCH($A$3,DB_Typologies!$AQ$4:$AQ$1445,0)+$A248,MATCH(P$3,TQoL_Indexes!$B$8:$AK$8,0)),"")</f>
        <v/>
      </c>
      <c r="Q248" s="86" t="str">
        <f>IFERROR(INDEX(DB_Typologies!$D$4:$AP$1445,MATCH($A$3,DB_Typologies!$AQ$4:$AQ$1445,0)+$A248,MATCH(Q$3,TQoL_Indexes!$B$8:$AK$8,0)),"")</f>
        <v/>
      </c>
      <c r="R248" s="86" t="str">
        <f>IFERROR(INDEX(DB_Typologies!$D$4:$AP$1445,MATCH($A$3,DB_Typologies!$AQ$4:$AQ$1445,0)+$A248,MATCH(R$3,TQoL_Indexes!$B$8:$AK$8,0)),"")</f>
        <v/>
      </c>
      <c r="S248" s="86" t="str">
        <f>IFERROR(INDEX(DB_Typologies!$D$4:$AP$1445,MATCH($A$3,DB_Typologies!$AQ$4:$AQ$1445,0)+$A248,MATCH(S$3,TQoL_Indexes!$B$8:$AK$8,0)),"")</f>
        <v/>
      </c>
      <c r="T248" s="86" t="str">
        <f>IFERROR(INDEX(DB_Typologies!$D$4:$AP$1445,MATCH($A$3,DB_Typologies!$AQ$4:$AQ$1445,0)+$A248,MATCH(T$3,TQoL_Indexes!$B$8:$AK$8,0)),"")</f>
        <v/>
      </c>
      <c r="U248" s="86" t="str">
        <f>IFERROR(INDEX(DB_Typologies!$D$4:$AP$1445,MATCH($A$3,DB_Typologies!$AQ$4:$AQ$1445,0)+$A248,MATCH(U$3,TQoL_Indexes!$B$8:$AK$8,0)),"")</f>
        <v/>
      </c>
      <c r="V248" s="86" t="str">
        <f>IFERROR(INDEX(DB_Typologies!$D$4:$AP$1445,MATCH($A$3,DB_Typologies!$AQ$4:$AQ$1445,0)+$A248,MATCH(V$3,TQoL_Indexes!$B$8:$AK$8,0)),"")</f>
        <v/>
      </c>
      <c r="W248" s="86" t="str">
        <f>IFERROR(INDEX(DB_Typologies!$D$4:$AP$1445,MATCH($A$3,DB_Typologies!$AQ$4:$AQ$1445,0)+$A248,MATCH(W$3,TQoL_Indexes!$B$8:$AK$8,0)),"")</f>
        <v/>
      </c>
      <c r="X248" s="86" t="str">
        <f>IFERROR(INDEX(DB_Typologies!$D$4:$AP$1445,MATCH($A$3,DB_Typologies!$AQ$4:$AQ$1445,0)+$A248,MATCH(X$3,TQoL_Indexes!$B$8:$AK$8,0)),"")</f>
        <v/>
      </c>
      <c r="Y248" s="86" t="str">
        <f>IFERROR(INDEX(DB_Typologies!$D$4:$AP$1445,MATCH($A$3,DB_Typologies!$AQ$4:$AQ$1445,0)+$A248,MATCH(Y$3,TQoL_Indexes!$B$8:$AK$8,0)),"")</f>
        <v/>
      </c>
      <c r="Z248" s="86" t="str">
        <f>IFERROR(INDEX(DB_Typologies!$D$4:$AP$1445,MATCH($A$3,DB_Typologies!$AQ$4:$AQ$1445,0)+$A248,MATCH(Z$3,TQoL_Indexes!$B$8:$AK$8,0)),"")</f>
        <v/>
      </c>
      <c r="AA248" s="86" t="str">
        <f>IFERROR(INDEX(DB_Typologies!$D$4:$AP$1445,MATCH($A$3,DB_Typologies!$AQ$4:$AQ$1445,0)+$A248,MATCH(AA$3,TQoL_Indexes!$B$8:$AK$8,0)),"")</f>
        <v/>
      </c>
      <c r="AB248" s="86" t="str">
        <f>IFERROR(INDEX(DB_Typologies!$D$4:$AP$1445,MATCH($A$3,DB_Typologies!$AQ$4:$AQ$1445,0)+$A248,MATCH(AB$3,TQoL_Indexes!$B$8:$AK$8,0)),"")</f>
        <v/>
      </c>
      <c r="AC248" s="86" t="str">
        <f>IFERROR(INDEX(DB_Typologies!$D$4:$AP$1445,MATCH($A$3,DB_Typologies!$AQ$4:$AQ$1445,0)+$A248,MATCH(AC$3,TQoL_Indexes!$B$8:$AK$8,0)),"")</f>
        <v/>
      </c>
      <c r="AD248" s="86" t="str">
        <f>IFERROR(INDEX(DB_Typologies!$D$4:$AP$1445,MATCH($A$3,DB_Typologies!$AQ$4:$AQ$1445,0)+$A248,MATCH(AD$3,TQoL_Indexes!$B$8:$AK$8,0)),"")</f>
        <v/>
      </c>
      <c r="AE248" s="86" t="str">
        <f>IFERROR(INDEX(DB_Typologies!$D$4:$AP$1445,MATCH($A$3,DB_Typologies!$AQ$4:$AQ$1445,0)+$A248,MATCH(AE$3,TQoL_Indexes!$B$8:$AK$8,0)),"")</f>
        <v/>
      </c>
      <c r="AF248" s="86" t="str">
        <f>IFERROR(INDEX(DB_Typologies!$D$4:$AP$1445,MATCH($A$3,DB_Typologies!$AQ$4:$AQ$1445,0)+$A248,MATCH(AF$3,TQoL_Indexes!$B$8:$AK$8,0)),"")</f>
        <v/>
      </c>
      <c r="AG248" s="86" t="str">
        <f>IFERROR(INDEX(DB_Typologies!$D$4:$AP$1445,MATCH($A$3,DB_Typologies!$AQ$4:$AQ$1445,0)+$A248,MATCH(AG$3,TQoL_Indexes!$B$8:$AK$8,0)),"")</f>
        <v/>
      </c>
      <c r="AH248" s="86" t="str">
        <f>IFERROR(INDEX(DB_Typologies!$D$4:$AP$1445,MATCH($A$3,DB_Typologies!$AQ$4:$AQ$1445,0)+$A248,MATCH(AH$3,TQoL_Indexes!$B$8:$AK$8,0)),"")</f>
        <v/>
      </c>
      <c r="AI248" s="86" t="str">
        <f>IFERROR(INDEX(DB_Typologies!$D$4:$AP$1445,MATCH($A$3,DB_Typologies!$AQ$4:$AQ$1445,0)+$A248,MATCH(AI$3,TQoL_Indexes!$B$8:$AK$8,0)),"")</f>
        <v/>
      </c>
      <c r="AJ248" s="86" t="str">
        <f>IFERROR(INDEX(DB_Typologies!$D$4:$AP$1445,MATCH($A$3,DB_Typologies!$AQ$4:$AQ$1445,0)+$A248,MATCH(AJ$3,TQoL_Indexes!$B$8:$AK$8,0)),"")</f>
        <v/>
      </c>
      <c r="AK248" s="86" t="str">
        <f>IFERROR(INDEX(DB_Typologies!$D$4:$AP$1445,MATCH($A$3,DB_Typologies!$AQ$4:$AQ$1445,0)+$A248,MATCH(AK$3,TQoL_Indexes!$B$8:$AK$8,0)),"")</f>
        <v/>
      </c>
      <c r="AL248" s="86" t="str">
        <f>IFERROR(INDEX(DB_Typologies!$D$4:$AP$1445,MATCH($A$3,DB_Typologies!$AQ$4:$AQ$1445,0)+$A248,MATCH(AL$3,TQoL_Indexes!$B$8:$AK$8,0)),"")</f>
        <v/>
      </c>
      <c r="AM248" s="87" t="str">
        <f>IFERROR(INDEX(DB_Typologies!$D$4:$AP$1445,MATCH($A$3,DB_Typologies!$AQ$4:$AQ$1445,0)+$A248,MATCH(AM$3,TQoL_Indexes!$B$8:$AK$8,0)),"")</f>
        <v/>
      </c>
    </row>
    <row r="249" spans="1:39">
      <c r="A249" s="58" t="str">
        <f>IFERROR(IF(A248+1&lt;COUNTIF(DB_Typologies!$AQ$4:$AQ$1445,$A$3),A248+1,""),"")</f>
        <v/>
      </c>
      <c r="B249" s="120" t="str">
        <f>IFERROR(INDEX(DB_Typologies!$D$4:$AP$1445,MATCH($A$3,DB_Typologies!$AQ$4:$AQ$1445,0)+$A249,MATCH(B$3,TQoL_Indexes!$B$8:$AK$8,0)),"")</f>
        <v/>
      </c>
      <c r="C249" s="86" t="str">
        <f>IFERROR(INDEX(DB_Typologies!$D$4:$AP$1445,MATCH($A$3,DB_Typologies!$AQ$4:$AQ$1445,0)+$A249,MATCH(C$3,TQoL_Indexes!$B$8:$AK$8,0)),"")</f>
        <v/>
      </c>
      <c r="D249" s="87" t="str">
        <f>IFERROR(INDEX(DB_Typologies!$D$4:$AP$1445,MATCH($A$3,DB_Typologies!$AQ$4:$AQ$1445,0)+$A249,MATCH(D$3,TQoL_Indexes!$B$8:$AK$8,0)),"")</f>
        <v/>
      </c>
      <c r="E249" s="86" t="str">
        <f>IFERROR(INDEX(DB_Typologies!$D$4:$AP$1445,MATCH($A$3,DB_Typologies!$AQ$4:$AQ$1445,0)+$A249,MATCH(E$3,TQoL_Indexes!$B$8:$AK$8,0)),"")</f>
        <v/>
      </c>
      <c r="F249" s="86" t="str">
        <f>IFERROR(INDEX(DB_Typologies!$D$4:$AP$1445,MATCH($A$3,DB_Typologies!$AQ$4:$AQ$1445,0)+$A249,MATCH(F$3,TQoL_Indexes!$B$8:$AK$8,0)),"")</f>
        <v/>
      </c>
      <c r="G249" s="86" t="str">
        <f>IFERROR(INDEX(DB_Typologies!$D$4:$AP$1445,MATCH($A$3,DB_Typologies!$AQ$4:$AQ$1445,0)+$A249,MATCH(G$3,TQoL_Indexes!$B$8:$AK$8,0)),"")</f>
        <v/>
      </c>
      <c r="H249" s="86" t="str">
        <f>IFERROR(INDEX(DB_Typologies!$D$4:$AP$1445,MATCH($A$3,DB_Typologies!$AQ$4:$AQ$1445,0)+$A249,MATCH(H$3,TQoL_Indexes!$B$8:$AK$8,0)),"")</f>
        <v/>
      </c>
      <c r="I249" s="86" t="str">
        <f>IFERROR(INDEX(DB_Typologies!$D$4:$AP$1445,MATCH($A$3,DB_Typologies!$AQ$4:$AQ$1445,0)+$A249,MATCH(I$3,TQoL_Indexes!$B$8:$AK$8,0)),"")</f>
        <v/>
      </c>
      <c r="J249" s="86" t="str">
        <f>IFERROR(INDEX(DB_Typologies!$D$4:$AP$1445,MATCH($A$3,DB_Typologies!$AQ$4:$AQ$1445,0)+$A249,MATCH(J$3,TQoL_Indexes!$B$8:$AK$8,0)),"")</f>
        <v/>
      </c>
      <c r="K249" s="86" t="str">
        <f>IFERROR(INDEX(DB_Typologies!$D$4:$AP$1445,MATCH($A$3,DB_Typologies!$AQ$4:$AQ$1445,0)+$A249,MATCH(K$3,TQoL_Indexes!$B$8:$AK$8,0)),"")</f>
        <v/>
      </c>
      <c r="L249" s="86" t="str">
        <f>IFERROR(INDEX(DB_Typologies!$D$4:$AP$1445,MATCH($A$3,DB_Typologies!$AQ$4:$AQ$1445,0)+$A249,MATCH(L$3,TQoL_Indexes!$B$8:$AK$8,0)),"")</f>
        <v/>
      </c>
      <c r="M249" s="86" t="str">
        <f>IFERROR(INDEX(DB_Typologies!$D$4:$AP$1445,MATCH($A$3,DB_Typologies!$AQ$4:$AQ$1445,0)+$A249,MATCH(M$3,TQoL_Indexes!$B$8:$AK$8,0)),"")</f>
        <v/>
      </c>
      <c r="N249" s="86" t="str">
        <f>IFERROR(INDEX(DB_Typologies!$D$4:$AP$1445,MATCH($A$3,DB_Typologies!$AQ$4:$AQ$1445,0)+$A249,MATCH(N$3,TQoL_Indexes!$B$8:$AK$8,0)),"")</f>
        <v/>
      </c>
      <c r="O249" s="86" t="str">
        <f>IFERROR(INDEX(DB_Typologies!$D$4:$AP$1445,MATCH($A$3,DB_Typologies!$AQ$4:$AQ$1445,0)+$A249,MATCH(O$3,TQoL_Indexes!$B$8:$AK$8,0)),"")</f>
        <v/>
      </c>
      <c r="P249" s="86" t="str">
        <f>IFERROR(INDEX(DB_Typologies!$D$4:$AP$1445,MATCH($A$3,DB_Typologies!$AQ$4:$AQ$1445,0)+$A249,MATCH(P$3,TQoL_Indexes!$B$8:$AK$8,0)),"")</f>
        <v/>
      </c>
      <c r="Q249" s="86" t="str">
        <f>IFERROR(INDEX(DB_Typologies!$D$4:$AP$1445,MATCH($A$3,DB_Typologies!$AQ$4:$AQ$1445,0)+$A249,MATCH(Q$3,TQoL_Indexes!$B$8:$AK$8,0)),"")</f>
        <v/>
      </c>
      <c r="R249" s="86" t="str">
        <f>IFERROR(INDEX(DB_Typologies!$D$4:$AP$1445,MATCH($A$3,DB_Typologies!$AQ$4:$AQ$1445,0)+$A249,MATCH(R$3,TQoL_Indexes!$B$8:$AK$8,0)),"")</f>
        <v/>
      </c>
      <c r="S249" s="86" t="str">
        <f>IFERROR(INDEX(DB_Typologies!$D$4:$AP$1445,MATCH($A$3,DB_Typologies!$AQ$4:$AQ$1445,0)+$A249,MATCH(S$3,TQoL_Indexes!$B$8:$AK$8,0)),"")</f>
        <v/>
      </c>
      <c r="T249" s="86" t="str">
        <f>IFERROR(INDEX(DB_Typologies!$D$4:$AP$1445,MATCH($A$3,DB_Typologies!$AQ$4:$AQ$1445,0)+$A249,MATCH(T$3,TQoL_Indexes!$B$8:$AK$8,0)),"")</f>
        <v/>
      </c>
      <c r="U249" s="86" t="str">
        <f>IFERROR(INDEX(DB_Typologies!$D$4:$AP$1445,MATCH($A$3,DB_Typologies!$AQ$4:$AQ$1445,0)+$A249,MATCH(U$3,TQoL_Indexes!$B$8:$AK$8,0)),"")</f>
        <v/>
      </c>
      <c r="V249" s="86" t="str">
        <f>IFERROR(INDEX(DB_Typologies!$D$4:$AP$1445,MATCH($A$3,DB_Typologies!$AQ$4:$AQ$1445,0)+$A249,MATCH(V$3,TQoL_Indexes!$B$8:$AK$8,0)),"")</f>
        <v/>
      </c>
      <c r="W249" s="86" t="str">
        <f>IFERROR(INDEX(DB_Typologies!$D$4:$AP$1445,MATCH($A$3,DB_Typologies!$AQ$4:$AQ$1445,0)+$A249,MATCH(W$3,TQoL_Indexes!$B$8:$AK$8,0)),"")</f>
        <v/>
      </c>
      <c r="X249" s="86" t="str">
        <f>IFERROR(INDEX(DB_Typologies!$D$4:$AP$1445,MATCH($A$3,DB_Typologies!$AQ$4:$AQ$1445,0)+$A249,MATCH(X$3,TQoL_Indexes!$B$8:$AK$8,0)),"")</f>
        <v/>
      </c>
      <c r="Y249" s="86" t="str">
        <f>IFERROR(INDEX(DB_Typologies!$D$4:$AP$1445,MATCH($A$3,DB_Typologies!$AQ$4:$AQ$1445,0)+$A249,MATCH(Y$3,TQoL_Indexes!$B$8:$AK$8,0)),"")</f>
        <v/>
      </c>
      <c r="Z249" s="86" t="str">
        <f>IFERROR(INDEX(DB_Typologies!$D$4:$AP$1445,MATCH($A$3,DB_Typologies!$AQ$4:$AQ$1445,0)+$A249,MATCH(Z$3,TQoL_Indexes!$B$8:$AK$8,0)),"")</f>
        <v/>
      </c>
      <c r="AA249" s="86" t="str">
        <f>IFERROR(INDEX(DB_Typologies!$D$4:$AP$1445,MATCH($A$3,DB_Typologies!$AQ$4:$AQ$1445,0)+$A249,MATCH(AA$3,TQoL_Indexes!$B$8:$AK$8,0)),"")</f>
        <v/>
      </c>
      <c r="AB249" s="86" t="str">
        <f>IFERROR(INDEX(DB_Typologies!$D$4:$AP$1445,MATCH($A$3,DB_Typologies!$AQ$4:$AQ$1445,0)+$A249,MATCH(AB$3,TQoL_Indexes!$B$8:$AK$8,0)),"")</f>
        <v/>
      </c>
      <c r="AC249" s="86" t="str">
        <f>IFERROR(INDEX(DB_Typologies!$D$4:$AP$1445,MATCH($A$3,DB_Typologies!$AQ$4:$AQ$1445,0)+$A249,MATCH(AC$3,TQoL_Indexes!$B$8:$AK$8,0)),"")</f>
        <v/>
      </c>
      <c r="AD249" s="86" t="str">
        <f>IFERROR(INDEX(DB_Typologies!$D$4:$AP$1445,MATCH($A$3,DB_Typologies!$AQ$4:$AQ$1445,0)+$A249,MATCH(AD$3,TQoL_Indexes!$B$8:$AK$8,0)),"")</f>
        <v/>
      </c>
      <c r="AE249" s="86" t="str">
        <f>IFERROR(INDEX(DB_Typologies!$D$4:$AP$1445,MATCH($A$3,DB_Typologies!$AQ$4:$AQ$1445,0)+$A249,MATCH(AE$3,TQoL_Indexes!$B$8:$AK$8,0)),"")</f>
        <v/>
      </c>
      <c r="AF249" s="86" t="str">
        <f>IFERROR(INDEX(DB_Typologies!$D$4:$AP$1445,MATCH($A$3,DB_Typologies!$AQ$4:$AQ$1445,0)+$A249,MATCH(AF$3,TQoL_Indexes!$B$8:$AK$8,0)),"")</f>
        <v/>
      </c>
      <c r="AG249" s="86" t="str">
        <f>IFERROR(INDEX(DB_Typologies!$D$4:$AP$1445,MATCH($A$3,DB_Typologies!$AQ$4:$AQ$1445,0)+$A249,MATCH(AG$3,TQoL_Indexes!$B$8:$AK$8,0)),"")</f>
        <v/>
      </c>
      <c r="AH249" s="86" t="str">
        <f>IFERROR(INDEX(DB_Typologies!$D$4:$AP$1445,MATCH($A$3,DB_Typologies!$AQ$4:$AQ$1445,0)+$A249,MATCH(AH$3,TQoL_Indexes!$B$8:$AK$8,0)),"")</f>
        <v/>
      </c>
      <c r="AI249" s="86" t="str">
        <f>IFERROR(INDEX(DB_Typologies!$D$4:$AP$1445,MATCH($A$3,DB_Typologies!$AQ$4:$AQ$1445,0)+$A249,MATCH(AI$3,TQoL_Indexes!$B$8:$AK$8,0)),"")</f>
        <v/>
      </c>
      <c r="AJ249" s="86" t="str">
        <f>IFERROR(INDEX(DB_Typologies!$D$4:$AP$1445,MATCH($A$3,DB_Typologies!$AQ$4:$AQ$1445,0)+$A249,MATCH(AJ$3,TQoL_Indexes!$B$8:$AK$8,0)),"")</f>
        <v/>
      </c>
      <c r="AK249" s="86" t="str">
        <f>IFERROR(INDEX(DB_Typologies!$D$4:$AP$1445,MATCH($A$3,DB_Typologies!$AQ$4:$AQ$1445,0)+$A249,MATCH(AK$3,TQoL_Indexes!$B$8:$AK$8,0)),"")</f>
        <v/>
      </c>
      <c r="AL249" s="86" t="str">
        <f>IFERROR(INDEX(DB_Typologies!$D$4:$AP$1445,MATCH($A$3,DB_Typologies!$AQ$4:$AQ$1445,0)+$A249,MATCH(AL$3,TQoL_Indexes!$B$8:$AK$8,0)),"")</f>
        <v/>
      </c>
      <c r="AM249" s="87" t="str">
        <f>IFERROR(INDEX(DB_Typologies!$D$4:$AP$1445,MATCH($A$3,DB_Typologies!$AQ$4:$AQ$1445,0)+$A249,MATCH(AM$3,TQoL_Indexes!$B$8:$AK$8,0)),"")</f>
        <v/>
      </c>
    </row>
    <row r="250" spans="1:39">
      <c r="A250" s="58" t="str">
        <f>IFERROR(IF(A249+1&lt;COUNTIF(DB_Typologies!$AQ$4:$AQ$1445,$A$3),A249+1,""),"")</f>
        <v/>
      </c>
      <c r="B250" s="120" t="str">
        <f>IFERROR(INDEX(DB_Typologies!$D$4:$AP$1445,MATCH($A$3,DB_Typologies!$AQ$4:$AQ$1445,0)+$A250,MATCH(B$3,TQoL_Indexes!$B$8:$AK$8,0)),"")</f>
        <v/>
      </c>
      <c r="C250" s="86" t="str">
        <f>IFERROR(INDEX(DB_Typologies!$D$4:$AP$1445,MATCH($A$3,DB_Typologies!$AQ$4:$AQ$1445,0)+$A250,MATCH(C$3,TQoL_Indexes!$B$8:$AK$8,0)),"")</f>
        <v/>
      </c>
      <c r="D250" s="87" t="str">
        <f>IFERROR(INDEX(DB_Typologies!$D$4:$AP$1445,MATCH($A$3,DB_Typologies!$AQ$4:$AQ$1445,0)+$A250,MATCH(D$3,TQoL_Indexes!$B$8:$AK$8,0)),"")</f>
        <v/>
      </c>
      <c r="E250" s="86" t="str">
        <f>IFERROR(INDEX(DB_Typologies!$D$4:$AP$1445,MATCH($A$3,DB_Typologies!$AQ$4:$AQ$1445,0)+$A250,MATCH(E$3,TQoL_Indexes!$B$8:$AK$8,0)),"")</f>
        <v/>
      </c>
      <c r="F250" s="86" t="str">
        <f>IFERROR(INDEX(DB_Typologies!$D$4:$AP$1445,MATCH($A$3,DB_Typologies!$AQ$4:$AQ$1445,0)+$A250,MATCH(F$3,TQoL_Indexes!$B$8:$AK$8,0)),"")</f>
        <v/>
      </c>
      <c r="G250" s="86" t="str">
        <f>IFERROR(INDEX(DB_Typologies!$D$4:$AP$1445,MATCH($A$3,DB_Typologies!$AQ$4:$AQ$1445,0)+$A250,MATCH(G$3,TQoL_Indexes!$B$8:$AK$8,0)),"")</f>
        <v/>
      </c>
      <c r="H250" s="86" t="str">
        <f>IFERROR(INDEX(DB_Typologies!$D$4:$AP$1445,MATCH($A$3,DB_Typologies!$AQ$4:$AQ$1445,0)+$A250,MATCH(H$3,TQoL_Indexes!$B$8:$AK$8,0)),"")</f>
        <v/>
      </c>
      <c r="I250" s="86" t="str">
        <f>IFERROR(INDEX(DB_Typologies!$D$4:$AP$1445,MATCH($A$3,DB_Typologies!$AQ$4:$AQ$1445,0)+$A250,MATCH(I$3,TQoL_Indexes!$B$8:$AK$8,0)),"")</f>
        <v/>
      </c>
      <c r="J250" s="86" t="str">
        <f>IFERROR(INDEX(DB_Typologies!$D$4:$AP$1445,MATCH($A$3,DB_Typologies!$AQ$4:$AQ$1445,0)+$A250,MATCH(J$3,TQoL_Indexes!$B$8:$AK$8,0)),"")</f>
        <v/>
      </c>
      <c r="K250" s="86" t="str">
        <f>IFERROR(INDEX(DB_Typologies!$D$4:$AP$1445,MATCH($A$3,DB_Typologies!$AQ$4:$AQ$1445,0)+$A250,MATCH(K$3,TQoL_Indexes!$B$8:$AK$8,0)),"")</f>
        <v/>
      </c>
      <c r="L250" s="86" t="str">
        <f>IFERROR(INDEX(DB_Typologies!$D$4:$AP$1445,MATCH($A$3,DB_Typologies!$AQ$4:$AQ$1445,0)+$A250,MATCH(L$3,TQoL_Indexes!$B$8:$AK$8,0)),"")</f>
        <v/>
      </c>
      <c r="M250" s="86" t="str">
        <f>IFERROR(INDEX(DB_Typologies!$D$4:$AP$1445,MATCH($A$3,DB_Typologies!$AQ$4:$AQ$1445,0)+$A250,MATCH(M$3,TQoL_Indexes!$B$8:$AK$8,0)),"")</f>
        <v/>
      </c>
      <c r="N250" s="86" t="str">
        <f>IFERROR(INDEX(DB_Typologies!$D$4:$AP$1445,MATCH($A$3,DB_Typologies!$AQ$4:$AQ$1445,0)+$A250,MATCH(N$3,TQoL_Indexes!$B$8:$AK$8,0)),"")</f>
        <v/>
      </c>
      <c r="O250" s="86" t="str">
        <f>IFERROR(INDEX(DB_Typologies!$D$4:$AP$1445,MATCH($A$3,DB_Typologies!$AQ$4:$AQ$1445,0)+$A250,MATCH(O$3,TQoL_Indexes!$B$8:$AK$8,0)),"")</f>
        <v/>
      </c>
      <c r="P250" s="86" t="str">
        <f>IFERROR(INDEX(DB_Typologies!$D$4:$AP$1445,MATCH($A$3,DB_Typologies!$AQ$4:$AQ$1445,0)+$A250,MATCH(P$3,TQoL_Indexes!$B$8:$AK$8,0)),"")</f>
        <v/>
      </c>
      <c r="Q250" s="86" t="str">
        <f>IFERROR(INDEX(DB_Typologies!$D$4:$AP$1445,MATCH($A$3,DB_Typologies!$AQ$4:$AQ$1445,0)+$A250,MATCH(Q$3,TQoL_Indexes!$B$8:$AK$8,0)),"")</f>
        <v/>
      </c>
      <c r="R250" s="86" t="str">
        <f>IFERROR(INDEX(DB_Typologies!$D$4:$AP$1445,MATCH($A$3,DB_Typologies!$AQ$4:$AQ$1445,0)+$A250,MATCH(R$3,TQoL_Indexes!$B$8:$AK$8,0)),"")</f>
        <v/>
      </c>
      <c r="S250" s="86" t="str">
        <f>IFERROR(INDEX(DB_Typologies!$D$4:$AP$1445,MATCH($A$3,DB_Typologies!$AQ$4:$AQ$1445,0)+$A250,MATCH(S$3,TQoL_Indexes!$B$8:$AK$8,0)),"")</f>
        <v/>
      </c>
      <c r="T250" s="86" t="str">
        <f>IFERROR(INDEX(DB_Typologies!$D$4:$AP$1445,MATCH($A$3,DB_Typologies!$AQ$4:$AQ$1445,0)+$A250,MATCH(T$3,TQoL_Indexes!$B$8:$AK$8,0)),"")</f>
        <v/>
      </c>
      <c r="U250" s="86" t="str">
        <f>IFERROR(INDEX(DB_Typologies!$D$4:$AP$1445,MATCH($A$3,DB_Typologies!$AQ$4:$AQ$1445,0)+$A250,MATCH(U$3,TQoL_Indexes!$B$8:$AK$8,0)),"")</f>
        <v/>
      </c>
      <c r="V250" s="86" t="str">
        <f>IFERROR(INDEX(DB_Typologies!$D$4:$AP$1445,MATCH($A$3,DB_Typologies!$AQ$4:$AQ$1445,0)+$A250,MATCH(V$3,TQoL_Indexes!$B$8:$AK$8,0)),"")</f>
        <v/>
      </c>
      <c r="W250" s="86" t="str">
        <f>IFERROR(INDEX(DB_Typologies!$D$4:$AP$1445,MATCH($A$3,DB_Typologies!$AQ$4:$AQ$1445,0)+$A250,MATCH(W$3,TQoL_Indexes!$B$8:$AK$8,0)),"")</f>
        <v/>
      </c>
      <c r="X250" s="86" t="str">
        <f>IFERROR(INDEX(DB_Typologies!$D$4:$AP$1445,MATCH($A$3,DB_Typologies!$AQ$4:$AQ$1445,0)+$A250,MATCH(X$3,TQoL_Indexes!$B$8:$AK$8,0)),"")</f>
        <v/>
      </c>
      <c r="Y250" s="86" t="str">
        <f>IFERROR(INDEX(DB_Typologies!$D$4:$AP$1445,MATCH($A$3,DB_Typologies!$AQ$4:$AQ$1445,0)+$A250,MATCH(Y$3,TQoL_Indexes!$B$8:$AK$8,0)),"")</f>
        <v/>
      </c>
      <c r="Z250" s="86" t="str">
        <f>IFERROR(INDEX(DB_Typologies!$D$4:$AP$1445,MATCH($A$3,DB_Typologies!$AQ$4:$AQ$1445,0)+$A250,MATCH(Z$3,TQoL_Indexes!$B$8:$AK$8,0)),"")</f>
        <v/>
      </c>
      <c r="AA250" s="86" t="str">
        <f>IFERROR(INDEX(DB_Typologies!$D$4:$AP$1445,MATCH($A$3,DB_Typologies!$AQ$4:$AQ$1445,0)+$A250,MATCH(AA$3,TQoL_Indexes!$B$8:$AK$8,0)),"")</f>
        <v/>
      </c>
      <c r="AB250" s="86" t="str">
        <f>IFERROR(INDEX(DB_Typologies!$D$4:$AP$1445,MATCH($A$3,DB_Typologies!$AQ$4:$AQ$1445,0)+$A250,MATCH(AB$3,TQoL_Indexes!$B$8:$AK$8,0)),"")</f>
        <v/>
      </c>
      <c r="AC250" s="86" t="str">
        <f>IFERROR(INDEX(DB_Typologies!$D$4:$AP$1445,MATCH($A$3,DB_Typologies!$AQ$4:$AQ$1445,0)+$A250,MATCH(AC$3,TQoL_Indexes!$B$8:$AK$8,0)),"")</f>
        <v/>
      </c>
      <c r="AD250" s="86" t="str">
        <f>IFERROR(INDEX(DB_Typologies!$D$4:$AP$1445,MATCH($A$3,DB_Typologies!$AQ$4:$AQ$1445,0)+$A250,MATCH(AD$3,TQoL_Indexes!$B$8:$AK$8,0)),"")</f>
        <v/>
      </c>
      <c r="AE250" s="86" t="str">
        <f>IFERROR(INDEX(DB_Typologies!$D$4:$AP$1445,MATCH($A$3,DB_Typologies!$AQ$4:$AQ$1445,0)+$A250,MATCH(AE$3,TQoL_Indexes!$B$8:$AK$8,0)),"")</f>
        <v/>
      </c>
      <c r="AF250" s="86" t="str">
        <f>IFERROR(INDEX(DB_Typologies!$D$4:$AP$1445,MATCH($A$3,DB_Typologies!$AQ$4:$AQ$1445,0)+$A250,MATCH(AF$3,TQoL_Indexes!$B$8:$AK$8,0)),"")</f>
        <v/>
      </c>
      <c r="AG250" s="86" t="str">
        <f>IFERROR(INDEX(DB_Typologies!$D$4:$AP$1445,MATCH($A$3,DB_Typologies!$AQ$4:$AQ$1445,0)+$A250,MATCH(AG$3,TQoL_Indexes!$B$8:$AK$8,0)),"")</f>
        <v/>
      </c>
      <c r="AH250" s="86" t="str">
        <f>IFERROR(INDEX(DB_Typologies!$D$4:$AP$1445,MATCH($A$3,DB_Typologies!$AQ$4:$AQ$1445,0)+$A250,MATCH(AH$3,TQoL_Indexes!$B$8:$AK$8,0)),"")</f>
        <v/>
      </c>
      <c r="AI250" s="86" t="str">
        <f>IFERROR(INDEX(DB_Typologies!$D$4:$AP$1445,MATCH($A$3,DB_Typologies!$AQ$4:$AQ$1445,0)+$A250,MATCH(AI$3,TQoL_Indexes!$B$8:$AK$8,0)),"")</f>
        <v/>
      </c>
      <c r="AJ250" s="86" t="str">
        <f>IFERROR(INDEX(DB_Typologies!$D$4:$AP$1445,MATCH($A$3,DB_Typologies!$AQ$4:$AQ$1445,0)+$A250,MATCH(AJ$3,TQoL_Indexes!$B$8:$AK$8,0)),"")</f>
        <v/>
      </c>
      <c r="AK250" s="86" t="str">
        <f>IFERROR(INDEX(DB_Typologies!$D$4:$AP$1445,MATCH($A$3,DB_Typologies!$AQ$4:$AQ$1445,0)+$A250,MATCH(AK$3,TQoL_Indexes!$B$8:$AK$8,0)),"")</f>
        <v/>
      </c>
      <c r="AL250" s="86" t="str">
        <f>IFERROR(INDEX(DB_Typologies!$D$4:$AP$1445,MATCH($A$3,DB_Typologies!$AQ$4:$AQ$1445,0)+$A250,MATCH(AL$3,TQoL_Indexes!$B$8:$AK$8,0)),"")</f>
        <v/>
      </c>
      <c r="AM250" s="87" t="str">
        <f>IFERROR(INDEX(DB_Typologies!$D$4:$AP$1445,MATCH($A$3,DB_Typologies!$AQ$4:$AQ$1445,0)+$A250,MATCH(AM$3,TQoL_Indexes!$B$8:$AK$8,0)),"")</f>
        <v/>
      </c>
    </row>
    <row r="251" spans="1:39">
      <c r="A251" s="58" t="str">
        <f>IFERROR(IF(A250+1&lt;COUNTIF(DB_Typologies!$AQ$4:$AQ$1445,$A$3),A250+1,""),"")</f>
        <v/>
      </c>
      <c r="B251" s="120" t="str">
        <f>IFERROR(INDEX(DB_Typologies!$D$4:$AP$1445,MATCH($A$3,DB_Typologies!$AQ$4:$AQ$1445,0)+$A251,MATCH(B$3,TQoL_Indexes!$B$8:$AK$8,0)),"")</f>
        <v/>
      </c>
      <c r="C251" s="86" t="str">
        <f>IFERROR(INDEX(DB_Typologies!$D$4:$AP$1445,MATCH($A$3,DB_Typologies!$AQ$4:$AQ$1445,0)+$A251,MATCH(C$3,TQoL_Indexes!$B$8:$AK$8,0)),"")</f>
        <v/>
      </c>
      <c r="D251" s="87" t="str">
        <f>IFERROR(INDEX(DB_Typologies!$D$4:$AP$1445,MATCH($A$3,DB_Typologies!$AQ$4:$AQ$1445,0)+$A251,MATCH(D$3,TQoL_Indexes!$B$8:$AK$8,0)),"")</f>
        <v/>
      </c>
      <c r="E251" s="86" t="str">
        <f>IFERROR(INDEX(DB_Typologies!$D$4:$AP$1445,MATCH($A$3,DB_Typologies!$AQ$4:$AQ$1445,0)+$A251,MATCH(E$3,TQoL_Indexes!$B$8:$AK$8,0)),"")</f>
        <v/>
      </c>
      <c r="F251" s="86" t="str">
        <f>IFERROR(INDEX(DB_Typologies!$D$4:$AP$1445,MATCH($A$3,DB_Typologies!$AQ$4:$AQ$1445,0)+$A251,MATCH(F$3,TQoL_Indexes!$B$8:$AK$8,0)),"")</f>
        <v/>
      </c>
      <c r="G251" s="86" t="str">
        <f>IFERROR(INDEX(DB_Typologies!$D$4:$AP$1445,MATCH($A$3,DB_Typologies!$AQ$4:$AQ$1445,0)+$A251,MATCH(G$3,TQoL_Indexes!$B$8:$AK$8,0)),"")</f>
        <v/>
      </c>
      <c r="H251" s="86" t="str">
        <f>IFERROR(INDEX(DB_Typologies!$D$4:$AP$1445,MATCH($A$3,DB_Typologies!$AQ$4:$AQ$1445,0)+$A251,MATCH(H$3,TQoL_Indexes!$B$8:$AK$8,0)),"")</f>
        <v/>
      </c>
      <c r="I251" s="86" t="str">
        <f>IFERROR(INDEX(DB_Typologies!$D$4:$AP$1445,MATCH($A$3,DB_Typologies!$AQ$4:$AQ$1445,0)+$A251,MATCH(I$3,TQoL_Indexes!$B$8:$AK$8,0)),"")</f>
        <v/>
      </c>
      <c r="J251" s="86" t="str">
        <f>IFERROR(INDEX(DB_Typologies!$D$4:$AP$1445,MATCH($A$3,DB_Typologies!$AQ$4:$AQ$1445,0)+$A251,MATCH(J$3,TQoL_Indexes!$B$8:$AK$8,0)),"")</f>
        <v/>
      </c>
      <c r="K251" s="86" t="str">
        <f>IFERROR(INDEX(DB_Typologies!$D$4:$AP$1445,MATCH($A$3,DB_Typologies!$AQ$4:$AQ$1445,0)+$A251,MATCH(K$3,TQoL_Indexes!$B$8:$AK$8,0)),"")</f>
        <v/>
      </c>
      <c r="L251" s="86" t="str">
        <f>IFERROR(INDEX(DB_Typologies!$D$4:$AP$1445,MATCH($A$3,DB_Typologies!$AQ$4:$AQ$1445,0)+$A251,MATCH(L$3,TQoL_Indexes!$B$8:$AK$8,0)),"")</f>
        <v/>
      </c>
      <c r="M251" s="86" t="str">
        <f>IFERROR(INDEX(DB_Typologies!$D$4:$AP$1445,MATCH($A$3,DB_Typologies!$AQ$4:$AQ$1445,0)+$A251,MATCH(M$3,TQoL_Indexes!$B$8:$AK$8,0)),"")</f>
        <v/>
      </c>
      <c r="N251" s="86" t="str">
        <f>IFERROR(INDEX(DB_Typologies!$D$4:$AP$1445,MATCH($A$3,DB_Typologies!$AQ$4:$AQ$1445,0)+$A251,MATCH(N$3,TQoL_Indexes!$B$8:$AK$8,0)),"")</f>
        <v/>
      </c>
      <c r="O251" s="86" t="str">
        <f>IFERROR(INDEX(DB_Typologies!$D$4:$AP$1445,MATCH($A$3,DB_Typologies!$AQ$4:$AQ$1445,0)+$A251,MATCH(O$3,TQoL_Indexes!$B$8:$AK$8,0)),"")</f>
        <v/>
      </c>
      <c r="P251" s="86" t="str">
        <f>IFERROR(INDEX(DB_Typologies!$D$4:$AP$1445,MATCH($A$3,DB_Typologies!$AQ$4:$AQ$1445,0)+$A251,MATCH(P$3,TQoL_Indexes!$B$8:$AK$8,0)),"")</f>
        <v/>
      </c>
      <c r="Q251" s="86" t="str">
        <f>IFERROR(INDEX(DB_Typologies!$D$4:$AP$1445,MATCH($A$3,DB_Typologies!$AQ$4:$AQ$1445,0)+$A251,MATCH(Q$3,TQoL_Indexes!$B$8:$AK$8,0)),"")</f>
        <v/>
      </c>
      <c r="R251" s="86" t="str">
        <f>IFERROR(INDEX(DB_Typologies!$D$4:$AP$1445,MATCH($A$3,DB_Typologies!$AQ$4:$AQ$1445,0)+$A251,MATCH(R$3,TQoL_Indexes!$B$8:$AK$8,0)),"")</f>
        <v/>
      </c>
      <c r="S251" s="86" t="str">
        <f>IFERROR(INDEX(DB_Typologies!$D$4:$AP$1445,MATCH($A$3,DB_Typologies!$AQ$4:$AQ$1445,0)+$A251,MATCH(S$3,TQoL_Indexes!$B$8:$AK$8,0)),"")</f>
        <v/>
      </c>
      <c r="T251" s="86" t="str">
        <f>IFERROR(INDEX(DB_Typologies!$D$4:$AP$1445,MATCH($A$3,DB_Typologies!$AQ$4:$AQ$1445,0)+$A251,MATCH(T$3,TQoL_Indexes!$B$8:$AK$8,0)),"")</f>
        <v/>
      </c>
      <c r="U251" s="86" t="str">
        <f>IFERROR(INDEX(DB_Typologies!$D$4:$AP$1445,MATCH($A$3,DB_Typologies!$AQ$4:$AQ$1445,0)+$A251,MATCH(U$3,TQoL_Indexes!$B$8:$AK$8,0)),"")</f>
        <v/>
      </c>
      <c r="V251" s="86" t="str">
        <f>IFERROR(INDEX(DB_Typologies!$D$4:$AP$1445,MATCH($A$3,DB_Typologies!$AQ$4:$AQ$1445,0)+$A251,MATCH(V$3,TQoL_Indexes!$B$8:$AK$8,0)),"")</f>
        <v/>
      </c>
      <c r="W251" s="86" t="str">
        <f>IFERROR(INDEX(DB_Typologies!$D$4:$AP$1445,MATCH($A$3,DB_Typologies!$AQ$4:$AQ$1445,0)+$A251,MATCH(W$3,TQoL_Indexes!$B$8:$AK$8,0)),"")</f>
        <v/>
      </c>
      <c r="X251" s="86" t="str">
        <f>IFERROR(INDEX(DB_Typologies!$D$4:$AP$1445,MATCH($A$3,DB_Typologies!$AQ$4:$AQ$1445,0)+$A251,MATCH(X$3,TQoL_Indexes!$B$8:$AK$8,0)),"")</f>
        <v/>
      </c>
      <c r="Y251" s="86" t="str">
        <f>IFERROR(INDEX(DB_Typologies!$D$4:$AP$1445,MATCH($A$3,DB_Typologies!$AQ$4:$AQ$1445,0)+$A251,MATCH(Y$3,TQoL_Indexes!$B$8:$AK$8,0)),"")</f>
        <v/>
      </c>
      <c r="Z251" s="86" t="str">
        <f>IFERROR(INDEX(DB_Typologies!$D$4:$AP$1445,MATCH($A$3,DB_Typologies!$AQ$4:$AQ$1445,0)+$A251,MATCH(Z$3,TQoL_Indexes!$B$8:$AK$8,0)),"")</f>
        <v/>
      </c>
      <c r="AA251" s="86" t="str">
        <f>IFERROR(INDEX(DB_Typologies!$D$4:$AP$1445,MATCH($A$3,DB_Typologies!$AQ$4:$AQ$1445,0)+$A251,MATCH(AA$3,TQoL_Indexes!$B$8:$AK$8,0)),"")</f>
        <v/>
      </c>
      <c r="AB251" s="86" t="str">
        <f>IFERROR(INDEX(DB_Typologies!$D$4:$AP$1445,MATCH($A$3,DB_Typologies!$AQ$4:$AQ$1445,0)+$A251,MATCH(AB$3,TQoL_Indexes!$B$8:$AK$8,0)),"")</f>
        <v/>
      </c>
      <c r="AC251" s="86" t="str">
        <f>IFERROR(INDEX(DB_Typologies!$D$4:$AP$1445,MATCH($A$3,DB_Typologies!$AQ$4:$AQ$1445,0)+$A251,MATCH(AC$3,TQoL_Indexes!$B$8:$AK$8,0)),"")</f>
        <v/>
      </c>
      <c r="AD251" s="86" t="str">
        <f>IFERROR(INDEX(DB_Typologies!$D$4:$AP$1445,MATCH($A$3,DB_Typologies!$AQ$4:$AQ$1445,0)+$A251,MATCH(AD$3,TQoL_Indexes!$B$8:$AK$8,0)),"")</f>
        <v/>
      </c>
      <c r="AE251" s="86" t="str">
        <f>IFERROR(INDEX(DB_Typologies!$D$4:$AP$1445,MATCH($A$3,DB_Typologies!$AQ$4:$AQ$1445,0)+$A251,MATCH(AE$3,TQoL_Indexes!$B$8:$AK$8,0)),"")</f>
        <v/>
      </c>
      <c r="AF251" s="86" t="str">
        <f>IFERROR(INDEX(DB_Typologies!$D$4:$AP$1445,MATCH($A$3,DB_Typologies!$AQ$4:$AQ$1445,0)+$A251,MATCH(AF$3,TQoL_Indexes!$B$8:$AK$8,0)),"")</f>
        <v/>
      </c>
      <c r="AG251" s="86" t="str">
        <f>IFERROR(INDEX(DB_Typologies!$D$4:$AP$1445,MATCH($A$3,DB_Typologies!$AQ$4:$AQ$1445,0)+$A251,MATCH(AG$3,TQoL_Indexes!$B$8:$AK$8,0)),"")</f>
        <v/>
      </c>
      <c r="AH251" s="86" t="str">
        <f>IFERROR(INDEX(DB_Typologies!$D$4:$AP$1445,MATCH($A$3,DB_Typologies!$AQ$4:$AQ$1445,0)+$A251,MATCH(AH$3,TQoL_Indexes!$B$8:$AK$8,0)),"")</f>
        <v/>
      </c>
      <c r="AI251" s="86" t="str">
        <f>IFERROR(INDEX(DB_Typologies!$D$4:$AP$1445,MATCH($A$3,DB_Typologies!$AQ$4:$AQ$1445,0)+$A251,MATCH(AI$3,TQoL_Indexes!$B$8:$AK$8,0)),"")</f>
        <v/>
      </c>
      <c r="AJ251" s="86" t="str">
        <f>IFERROR(INDEX(DB_Typologies!$D$4:$AP$1445,MATCH($A$3,DB_Typologies!$AQ$4:$AQ$1445,0)+$A251,MATCH(AJ$3,TQoL_Indexes!$B$8:$AK$8,0)),"")</f>
        <v/>
      </c>
      <c r="AK251" s="86" t="str">
        <f>IFERROR(INDEX(DB_Typologies!$D$4:$AP$1445,MATCH($A$3,DB_Typologies!$AQ$4:$AQ$1445,0)+$A251,MATCH(AK$3,TQoL_Indexes!$B$8:$AK$8,0)),"")</f>
        <v/>
      </c>
      <c r="AL251" s="86" t="str">
        <f>IFERROR(INDEX(DB_Typologies!$D$4:$AP$1445,MATCH($A$3,DB_Typologies!$AQ$4:$AQ$1445,0)+$A251,MATCH(AL$3,TQoL_Indexes!$B$8:$AK$8,0)),"")</f>
        <v/>
      </c>
      <c r="AM251" s="87" t="str">
        <f>IFERROR(INDEX(DB_Typologies!$D$4:$AP$1445,MATCH($A$3,DB_Typologies!$AQ$4:$AQ$1445,0)+$A251,MATCH(AM$3,TQoL_Indexes!$B$8:$AK$8,0)),"")</f>
        <v/>
      </c>
    </row>
    <row r="252" spans="1:39">
      <c r="A252" s="58" t="str">
        <f>IFERROR(IF(A251+1&lt;COUNTIF(DB_Typologies!$AQ$4:$AQ$1445,$A$3),A251+1,""),"")</f>
        <v/>
      </c>
      <c r="B252" s="120" t="str">
        <f>IFERROR(INDEX(DB_Typologies!$D$4:$AP$1445,MATCH($A$3,DB_Typologies!$AQ$4:$AQ$1445,0)+$A252,MATCH(B$3,TQoL_Indexes!$B$8:$AK$8,0)),"")</f>
        <v/>
      </c>
      <c r="C252" s="86" t="str">
        <f>IFERROR(INDEX(DB_Typologies!$D$4:$AP$1445,MATCH($A$3,DB_Typologies!$AQ$4:$AQ$1445,0)+$A252,MATCH(C$3,TQoL_Indexes!$B$8:$AK$8,0)),"")</f>
        <v/>
      </c>
      <c r="D252" s="87" t="str">
        <f>IFERROR(INDEX(DB_Typologies!$D$4:$AP$1445,MATCH($A$3,DB_Typologies!$AQ$4:$AQ$1445,0)+$A252,MATCH(D$3,TQoL_Indexes!$B$8:$AK$8,0)),"")</f>
        <v/>
      </c>
      <c r="E252" s="86" t="str">
        <f>IFERROR(INDEX(DB_Typologies!$D$4:$AP$1445,MATCH($A$3,DB_Typologies!$AQ$4:$AQ$1445,0)+$A252,MATCH(E$3,TQoL_Indexes!$B$8:$AK$8,0)),"")</f>
        <v/>
      </c>
      <c r="F252" s="86" t="str">
        <f>IFERROR(INDEX(DB_Typologies!$D$4:$AP$1445,MATCH($A$3,DB_Typologies!$AQ$4:$AQ$1445,0)+$A252,MATCH(F$3,TQoL_Indexes!$B$8:$AK$8,0)),"")</f>
        <v/>
      </c>
      <c r="G252" s="86" t="str">
        <f>IFERROR(INDEX(DB_Typologies!$D$4:$AP$1445,MATCH($A$3,DB_Typologies!$AQ$4:$AQ$1445,0)+$A252,MATCH(G$3,TQoL_Indexes!$B$8:$AK$8,0)),"")</f>
        <v/>
      </c>
      <c r="H252" s="86" t="str">
        <f>IFERROR(INDEX(DB_Typologies!$D$4:$AP$1445,MATCH($A$3,DB_Typologies!$AQ$4:$AQ$1445,0)+$A252,MATCH(H$3,TQoL_Indexes!$B$8:$AK$8,0)),"")</f>
        <v/>
      </c>
      <c r="I252" s="86" t="str">
        <f>IFERROR(INDEX(DB_Typologies!$D$4:$AP$1445,MATCH($A$3,DB_Typologies!$AQ$4:$AQ$1445,0)+$A252,MATCH(I$3,TQoL_Indexes!$B$8:$AK$8,0)),"")</f>
        <v/>
      </c>
      <c r="J252" s="86" t="str">
        <f>IFERROR(INDEX(DB_Typologies!$D$4:$AP$1445,MATCH($A$3,DB_Typologies!$AQ$4:$AQ$1445,0)+$A252,MATCH(J$3,TQoL_Indexes!$B$8:$AK$8,0)),"")</f>
        <v/>
      </c>
      <c r="K252" s="86" t="str">
        <f>IFERROR(INDEX(DB_Typologies!$D$4:$AP$1445,MATCH($A$3,DB_Typologies!$AQ$4:$AQ$1445,0)+$A252,MATCH(K$3,TQoL_Indexes!$B$8:$AK$8,0)),"")</f>
        <v/>
      </c>
      <c r="L252" s="86" t="str">
        <f>IFERROR(INDEX(DB_Typologies!$D$4:$AP$1445,MATCH($A$3,DB_Typologies!$AQ$4:$AQ$1445,0)+$A252,MATCH(L$3,TQoL_Indexes!$B$8:$AK$8,0)),"")</f>
        <v/>
      </c>
      <c r="M252" s="86" t="str">
        <f>IFERROR(INDEX(DB_Typologies!$D$4:$AP$1445,MATCH($A$3,DB_Typologies!$AQ$4:$AQ$1445,0)+$A252,MATCH(M$3,TQoL_Indexes!$B$8:$AK$8,0)),"")</f>
        <v/>
      </c>
      <c r="N252" s="86" t="str">
        <f>IFERROR(INDEX(DB_Typologies!$D$4:$AP$1445,MATCH($A$3,DB_Typologies!$AQ$4:$AQ$1445,0)+$A252,MATCH(N$3,TQoL_Indexes!$B$8:$AK$8,0)),"")</f>
        <v/>
      </c>
      <c r="O252" s="86" t="str">
        <f>IFERROR(INDEX(DB_Typologies!$D$4:$AP$1445,MATCH($A$3,DB_Typologies!$AQ$4:$AQ$1445,0)+$A252,MATCH(O$3,TQoL_Indexes!$B$8:$AK$8,0)),"")</f>
        <v/>
      </c>
      <c r="P252" s="86" t="str">
        <f>IFERROR(INDEX(DB_Typologies!$D$4:$AP$1445,MATCH($A$3,DB_Typologies!$AQ$4:$AQ$1445,0)+$A252,MATCH(P$3,TQoL_Indexes!$B$8:$AK$8,0)),"")</f>
        <v/>
      </c>
      <c r="Q252" s="86" t="str">
        <f>IFERROR(INDEX(DB_Typologies!$D$4:$AP$1445,MATCH($A$3,DB_Typologies!$AQ$4:$AQ$1445,0)+$A252,MATCH(Q$3,TQoL_Indexes!$B$8:$AK$8,0)),"")</f>
        <v/>
      </c>
      <c r="R252" s="86" t="str">
        <f>IFERROR(INDEX(DB_Typologies!$D$4:$AP$1445,MATCH($A$3,DB_Typologies!$AQ$4:$AQ$1445,0)+$A252,MATCH(R$3,TQoL_Indexes!$B$8:$AK$8,0)),"")</f>
        <v/>
      </c>
      <c r="S252" s="86" t="str">
        <f>IFERROR(INDEX(DB_Typologies!$D$4:$AP$1445,MATCH($A$3,DB_Typologies!$AQ$4:$AQ$1445,0)+$A252,MATCH(S$3,TQoL_Indexes!$B$8:$AK$8,0)),"")</f>
        <v/>
      </c>
      <c r="T252" s="86" t="str">
        <f>IFERROR(INDEX(DB_Typologies!$D$4:$AP$1445,MATCH($A$3,DB_Typologies!$AQ$4:$AQ$1445,0)+$A252,MATCH(T$3,TQoL_Indexes!$B$8:$AK$8,0)),"")</f>
        <v/>
      </c>
      <c r="U252" s="86" t="str">
        <f>IFERROR(INDEX(DB_Typologies!$D$4:$AP$1445,MATCH($A$3,DB_Typologies!$AQ$4:$AQ$1445,0)+$A252,MATCH(U$3,TQoL_Indexes!$B$8:$AK$8,0)),"")</f>
        <v/>
      </c>
      <c r="V252" s="86" t="str">
        <f>IFERROR(INDEX(DB_Typologies!$D$4:$AP$1445,MATCH($A$3,DB_Typologies!$AQ$4:$AQ$1445,0)+$A252,MATCH(V$3,TQoL_Indexes!$B$8:$AK$8,0)),"")</f>
        <v/>
      </c>
      <c r="W252" s="86" t="str">
        <f>IFERROR(INDEX(DB_Typologies!$D$4:$AP$1445,MATCH($A$3,DB_Typologies!$AQ$4:$AQ$1445,0)+$A252,MATCH(W$3,TQoL_Indexes!$B$8:$AK$8,0)),"")</f>
        <v/>
      </c>
      <c r="X252" s="86" t="str">
        <f>IFERROR(INDEX(DB_Typologies!$D$4:$AP$1445,MATCH($A$3,DB_Typologies!$AQ$4:$AQ$1445,0)+$A252,MATCH(X$3,TQoL_Indexes!$B$8:$AK$8,0)),"")</f>
        <v/>
      </c>
      <c r="Y252" s="86" t="str">
        <f>IFERROR(INDEX(DB_Typologies!$D$4:$AP$1445,MATCH($A$3,DB_Typologies!$AQ$4:$AQ$1445,0)+$A252,MATCH(Y$3,TQoL_Indexes!$B$8:$AK$8,0)),"")</f>
        <v/>
      </c>
      <c r="Z252" s="86" t="str">
        <f>IFERROR(INDEX(DB_Typologies!$D$4:$AP$1445,MATCH($A$3,DB_Typologies!$AQ$4:$AQ$1445,0)+$A252,MATCH(Z$3,TQoL_Indexes!$B$8:$AK$8,0)),"")</f>
        <v/>
      </c>
      <c r="AA252" s="86" t="str">
        <f>IFERROR(INDEX(DB_Typologies!$D$4:$AP$1445,MATCH($A$3,DB_Typologies!$AQ$4:$AQ$1445,0)+$A252,MATCH(AA$3,TQoL_Indexes!$B$8:$AK$8,0)),"")</f>
        <v/>
      </c>
      <c r="AB252" s="86" t="str">
        <f>IFERROR(INDEX(DB_Typologies!$D$4:$AP$1445,MATCH($A$3,DB_Typologies!$AQ$4:$AQ$1445,0)+$A252,MATCH(AB$3,TQoL_Indexes!$B$8:$AK$8,0)),"")</f>
        <v/>
      </c>
      <c r="AC252" s="86" t="str">
        <f>IFERROR(INDEX(DB_Typologies!$D$4:$AP$1445,MATCH($A$3,DB_Typologies!$AQ$4:$AQ$1445,0)+$A252,MATCH(AC$3,TQoL_Indexes!$B$8:$AK$8,0)),"")</f>
        <v/>
      </c>
      <c r="AD252" s="86" t="str">
        <f>IFERROR(INDEX(DB_Typologies!$D$4:$AP$1445,MATCH($A$3,DB_Typologies!$AQ$4:$AQ$1445,0)+$A252,MATCH(AD$3,TQoL_Indexes!$B$8:$AK$8,0)),"")</f>
        <v/>
      </c>
      <c r="AE252" s="86" t="str">
        <f>IFERROR(INDEX(DB_Typologies!$D$4:$AP$1445,MATCH($A$3,DB_Typologies!$AQ$4:$AQ$1445,0)+$A252,MATCH(AE$3,TQoL_Indexes!$B$8:$AK$8,0)),"")</f>
        <v/>
      </c>
      <c r="AF252" s="86" t="str">
        <f>IFERROR(INDEX(DB_Typologies!$D$4:$AP$1445,MATCH($A$3,DB_Typologies!$AQ$4:$AQ$1445,0)+$A252,MATCH(AF$3,TQoL_Indexes!$B$8:$AK$8,0)),"")</f>
        <v/>
      </c>
      <c r="AG252" s="86" t="str">
        <f>IFERROR(INDEX(DB_Typologies!$D$4:$AP$1445,MATCH($A$3,DB_Typologies!$AQ$4:$AQ$1445,0)+$A252,MATCH(AG$3,TQoL_Indexes!$B$8:$AK$8,0)),"")</f>
        <v/>
      </c>
      <c r="AH252" s="86" t="str">
        <f>IFERROR(INDEX(DB_Typologies!$D$4:$AP$1445,MATCH($A$3,DB_Typologies!$AQ$4:$AQ$1445,0)+$A252,MATCH(AH$3,TQoL_Indexes!$B$8:$AK$8,0)),"")</f>
        <v/>
      </c>
      <c r="AI252" s="86" t="str">
        <f>IFERROR(INDEX(DB_Typologies!$D$4:$AP$1445,MATCH($A$3,DB_Typologies!$AQ$4:$AQ$1445,0)+$A252,MATCH(AI$3,TQoL_Indexes!$B$8:$AK$8,0)),"")</f>
        <v/>
      </c>
      <c r="AJ252" s="86" t="str">
        <f>IFERROR(INDEX(DB_Typologies!$D$4:$AP$1445,MATCH($A$3,DB_Typologies!$AQ$4:$AQ$1445,0)+$A252,MATCH(AJ$3,TQoL_Indexes!$B$8:$AK$8,0)),"")</f>
        <v/>
      </c>
      <c r="AK252" s="86" t="str">
        <f>IFERROR(INDEX(DB_Typologies!$D$4:$AP$1445,MATCH($A$3,DB_Typologies!$AQ$4:$AQ$1445,0)+$A252,MATCH(AK$3,TQoL_Indexes!$B$8:$AK$8,0)),"")</f>
        <v/>
      </c>
      <c r="AL252" s="86" t="str">
        <f>IFERROR(INDEX(DB_Typologies!$D$4:$AP$1445,MATCH($A$3,DB_Typologies!$AQ$4:$AQ$1445,0)+$A252,MATCH(AL$3,TQoL_Indexes!$B$8:$AK$8,0)),"")</f>
        <v/>
      </c>
      <c r="AM252" s="87" t="str">
        <f>IFERROR(INDEX(DB_Typologies!$D$4:$AP$1445,MATCH($A$3,DB_Typologies!$AQ$4:$AQ$1445,0)+$A252,MATCH(AM$3,TQoL_Indexes!$B$8:$AK$8,0)),"")</f>
        <v/>
      </c>
    </row>
    <row r="253" spans="1:39">
      <c r="A253" s="58" t="str">
        <f>IFERROR(IF(A252+1&lt;COUNTIF(DB_Typologies!$AQ$4:$AQ$1445,$A$3),A252+1,""),"")</f>
        <v/>
      </c>
      <c r="B253" s="120" t="str">
        <f>IFERROR(INDEX(DB_Typologies!$D$4:$AP$1445,MATCH($A$3,DB_Typologies!$AQ$4:$AQ$1445,0)+$A253,MATCH(B$3,TQoL_Indexes!$B$8:$AK$8,0)),"")</f>
        <v/>
      </c>
      <c r="C253" s="86" t="str">
        <f>IFERROR(INDEX(DB_Typologies!$D$4:$AP$1445,MATCH($A$3,DB_Typologies!$AQ$4:$AQ$1445,0)+$A253,MATCH(C$3,TQoL_Indexes!$B$8:$AK$8,0)),"")</f>
        <v/>
      </c>
      <c r="D253" s="87" t="str">
        <f>IFERROR(INDEX(DB_Typologies!$D$4:$AP$1445,MATCH($A$3,DB_Typologies!$AQ$4:$AQ$1445,0)+$A253,MATCH(D$3,TQoL_Indexes!$B$8:$AK$8,0)),"")</f>
        <v/>
      </c>
      <c r="E253" s="86" t="str">
        <f>IFERROR(INDEX(DB_Typologies!$D$4:$AP$1445,MATCH($A$3,DB_Typologies!$AQ$4:$AQ$1445,0)+$A253,MATCH(E$3,TQoL_Indexes!$B$8:$AK$8,0)),"")</f>
        <v/>
      </c>
      <c r="F253" s="86" t="str">
        <f>IFERROR(INDEX(DB_Typologies!$D$4:$AP$1445,MATCH($A$3,DB_Typologies!$AQ$4:$AQ$1445,0)+$A253,MATCH(F$3,TQoL_Indexes!$B$8:$AK$8,0)),"")</f>
        <v/>
      </c>
      <c r="G253" s="86" t="str">
        <f>IFERROR(INDEX(DB_Typologies!$D$4:$AP$1445,MATCH($A$3,DB_Typologies!$AQ$4:$AQ$1445,0)+$A253,MATCH(G$3,TQoL_Indexes!$B$8:$AK$8,0)),"")</f>
        <v/>
      </c>
      <c r="H253" s="86" t="str">
        <f>IFERROR(INDEX(DB_Typologies!$D$4:$AP$1445,MATCH($A$3,DB_Typologies!$AQ$4:$AQ$1445,0)+$A253,MATCH(H$3,TQoL_Indexes!$B$8:$AK$8,0)),"")</f>
        <v/>
      </c>
      <c r="I253" s="86" t="str">
        <f>IFERROR(INDEX(DB_Typologies!$D$4:$AP$1445,MATCH($A$3,DB_Typologies!$AQ$4:$AQ$1445,0)+$A253,MATCH(I$3,TQoL_Indexes!$B$8:$AK$8,0)),"")</f>
        <v/>
      </c>
      <c r="J253" s="86" t="str">
        <f>IFERROR(INDEX(DB_Typologies!$D$4:$AP$1445,MATCH($A$3,DB_Typologies!$AQ$4:$AQ$1445,0)+$A253,MATCH(J$3,TQoL_Indexes!$B$8:$AK$8,0)),"")</f>
        <v/>
      </c>
      <c r="K253" s="86" t="str">
        <f>IFERROR(INDEX(DB_Typologies!$D$4:$AP$1445,MATCH($A$3,DB_Typologies!$AQ$4:$AQ$1445,0)+$A253,MATCH(K$3,TQoL_Indexes!$B$8:$AK$8,0)),"")</f>
        <v/>
      </c>
      <c r="L253" s="86" t="str">
        <f>IFERROR(INDEX(DB_Typologies!$D$4:$AP$1445,MATCH($A$3,DB_Typologies!$AQ$4:$AQ$1445,0)+$A253,MATCH(L$3,TQoL_Indexes!$B$8:$AK$8,0)),"")</f>
        <v/>
      </c>
      <c r="M253" s="86" t="str">
        <f>IFERROR(INDEX(DB_Typologies!$D$4:$AP$1445,MATCH($A$3,DB_Typologies!$AQ$4:$AQ$1445,0)+$A253,MATCH(M$3,TQoL_Indexes!$B$8:$AK$8,0)),"")</f>
        <v/>
      </c>
      <c r="N253" s="86" t="str">
        <f>IFERROR(INDEX(DB_Typologies!$D$4:$AP$1445,MATCH($A$3,DB_Typologies!$AQ$4:$AQ$1445,0)+$A253,MATCH(N$3,TQoL_Indexes!$B$8:$AK$8,0)),"")</f>
        <v/>
      </c>
      <c r="O253" s="86" t="str">
        <f>IFERROR(INDEX(DB_Typologies!$D$4:$AP$1445,MATCH($A$3,DB_Typologies!$AQ$4:$AQ$1445,0)+$A253,MATCH(O$3,TQoL_Indexes!$B$8:$AK$8,0)),"")</f>
        <v/>
      </c>
      <c r="P253" s="86" t="str">
        <f>IFERROR(INDEX(DB_Typologies!$D$4:$AP$1445,MATCH($A$3,DB_Typologies!$AQ$4:$AQ$1445,0)+$A253,MATCH(P$3,TQoL_Indexes!$B$8:$AK$8,0)),"")</f>
        <v/>
      </c>
      <c r="Q253" s="86" t="str">
        <f>IFERROR(INDEX(DB_Typologies!$D$4:$AP$1445,MATCH($A$3,DB_Typologies!$AQ$4:$AQ$1445,0)+$A253,MATCH(Q$3,TQoL_Indexes!$B$8:$AK$8,0)),"")</f>
        <v/>
      </c>
      <c r="R253" s="86" t="str">
        <f>IFERROR(INDEX(DB_Typologies!$D$4:$AP$1445,MATCH($A$3,DB_Typologies!$AQ$4:$AQ$1445,0)+$A253,MATCH(R$3,TQoL_Indexes!$B$8:$AK$8,0)),"")</f>
        <v/>
      </c>
      <c r="S253" s="86" t="str">
        <f>IFERROR(INDEX(DB_Typologies!$D$4:$AP$1445,MATCH($A$3,DB_Typologies!$AQ$4:$AQ$1445,0)+$A253,MATCH(S$3,TQoL_Indexes!$B$8:$AK$8,0)),"")</f>
        <v/>
      </c>
      <c r="T253" s="86" t="str">
        <f>IFERROR(INDEX(DB_Typologies!$D$4:$AP$1445,MATCH($A$3,DB_Typologies!$AQ$4:$AQ$1445,0)+$A253,MATCH(T$3,TQoL_Indexes!$B$8:$AK$8,0)),"")</f>
        <v/>
      </c>
      <c r="U253" s="86" t="str">
        <f>IFERROR(INDEX(DB_Typologies!$D$4:$AP$1445,MATCH($A$3,DB_Typologies!$AQ$4:$AQ$1445,0)+$A253,MATCH(U$3,TQoL_Indexes!$B$8:$AK$8,0)),"")</f>
        <v/>
      </c>
      <c r="V253" s="86" t="str">
        <f>IFERROR(INDEX(DB_Typologies!$D$4:$AP$1445,MATCH($A$3,DB_Typologies!$AQ$4:$AQ$1445,0)+$A253,MATCH(V$3,TQoL_Indexes!$B$8:$AK$8,0)),"")</f>
        <v/>
      </c>
      <c r="W253" s="86" t="str">
        <f>IFERROR(INDEX(DB_Typologies!$D$4:$AP$1445,MATCH($A$3,DB_Typologies!$AQ$4:$AQ$1445,0)+$A253,MATCH(W$3,TQoL_Indexes!$B$8:$AK$8,0)),"")</f>
        <v/>
      </c>
      <c r="X253" s="86" t="str">
        <f>IFERROR(INDEX(DB_Typologies!$D$4:$AP$1445,MATCH($A$3,DB_Typologies!$AQ$4:$AQ$1445,0)+$A253,MATCH(X$3,TQoL_Indexes!$B$8:$AK$8,0)),"")</f>
        <v/>
      </c>
      <c r="Y253" s="86" t="str">
        <f>IFERROR(INDEX(DB_Typologies!$D$4:$AP$1445,MATCH($A$3,DB_Typologies!$AQ$4:$AQ$1445,0)+$A253,MATCH(Y$3,TQoL_Indexes!$B$8:$AK$8,0)),"")</f>
        <v/>
      </c>
      <c r="Z253" s="86" t="str">
        <f>IFERROR(INDEX(DB_Typologies!$D$4:$AP$1445,MATCH($A$3,DB_Typologies!$AQ$4:$AQ$1445,0)+$A253,MATCH(Z$3,TQoL_Indexes!$B$8:$AK$8,0)),"")</f>
        <v/>
      </c>
      <c r="AA253" s="86" t="str">
        <f>IFERROR(INDEX(DB_Typologies!$D$4:$AP$1445,MATCH($A$3,DB_Typologies!$AQ$4:$AQ$1445,0)+$A253,MATCH(AA$3,TQoL_Indexes!$B$8:$AK$8,0)),"")</f>
        <v/>
      </c>
      <c r="AB253" s="86" t="str">
        <f>IFERROR(INDEX(DB_Typologies!$D$4:$AP$1445,MATCH($A$3,DB_Typologies!$AQ$4:$AQ$1445,0)+$A253,MATCH(AB$3,TQoL_Indexes!$B$8:$AK$8,0)),"")</f>
        <v/>
      </c>
      <c r="AC253" s="86" t="str">
        <f>IFERROR(INDEX(DB_Typologies!$D$4:$AP$1445,MATCH($A$3,DB_Typologies!$AQ$4:$AQ$1445,0)+$A253,MATCH(AC$3,TQoL_Indexes!$B$8:$AK$8,0)),"")</f>
        <v/>
      </c>
      <c r="AD253" s="86" t="str">
        <f>IFERROR(INDEX(DB_Typologies!$D$4:$AP$1445,MATCH($A$3,DB_Typologies!$AQ$4:$AQ$1445,0)+$A253,MATCH(AD$3,TQoL_Indexes!$B$8:$AK$8,0)),"")</f>
        <v/>
      </c>
      <c r="AE253" s="86" t="str">
        <f>IFERROR(INDEX(DB_Typologies!$D$4:$AP$1445,MATCH($A$3,DB_Typologies!$AQ$4:$AQ$1445,0)+$A253,MATCH(AE$3,TQoL_Indexes!$B$8:$AK$8,0)),"")</f>
        <v/>
      </c>
      <c r="AF253" s="86" t="str">
        <f>IFERROR(INDEX(DB_Typologies!$D$4:$AP$1445,MATCH($A$3,DB_Typologies!$AQ$4:$AQ$1445,0)+$A253,MATCH(AF$3,TQoL_Indexes!$B$8:$AK$8,0)),"")</f>
        <v/>
      </c>
      <c r="AG253" s="86" t="str">
        <f>IFERROR(INDEX(DB_Typologies!$D$4:$AP$1445,MATCH($A$3,DB_Typologies!$AQ$4:$AQ$1445,0)+$A253,MATCH(AG$3,TQoL_Indexes!$B$8:$AK$8,0)),"")</f>
        <v/>
      </c>
      <c r="AH253" s="86" t="str">
        <f>IFERROR(INDEX(DB_Typologies!$D$4:$AP$1445,MATCH($A$3,DB_Typologies!$AQ$4:$AQ$1445,0)+$A253,MATCH(AH$3,TQoL_Indexes!$B$8:$AK$8,0)),"")</f>
        <v/>
      </c>
      <c r="AI253" s="86" t="str">
        <f>IFERROR(INDEX(DB_Typologies!$D$4:$AP$1445,MATCH($A$3,DB_Typologies!$AQ$4:$AQ$1445,0)+$A253,MATCH(AI$3,TQoL_Indexes!$B$8:$AK$8,0)),"")</f>
        <v/>
      </c>
      <c r="AJ253" s="86" t="str">
        <f>IFERROR(INDEX(DB_Typologies!$D$4:$AP$1445,MATCH($A$3,DB_Typologies!$AQ$4:$AQ$1445,0)+$A253,MATCH(AJ$3,TQoL_Indexes!$B$8:$AK$8,0)),"")</f>
        <v/>
      </c>
      <c r="AK253" s="86" t="str">
        <f>IFERROR(INDEX(DB_Typologies!$D$4:$AP$1445,MATCH($A$3,DB_Typologies!$AQ$4:$AQ$1445,0)+$A253,MATCH(AK$3,TQoL_Indexes!$B$8:$AK$8,0)),"")</f>
        <v/>
      </c>
      <c r="AL253" s="86" t="str">
        <f>IFERROR(INDEX(DB_Typologies!$D$4:$AP$1445,MATCH($A$3,DB_Typologies!$AQ$4:$AQ$1445,0)+$A253,MATCH(AL$3,TQoL_Indexes!$B$8:$AK$8,0)),"")</f>
        <v/>
      </c>
      <c r="AM253" s="87" t="str">
        <f>IFERROR(INDEX(DB_Typologies!$D$4:$AP$1445,MATCH($A$3,DB_Typologies!$AQ$4:$AQ$1445,0)+$A253,MATCH(AM$3,TQoL_Indexes!$B$8:$AK$8,0)),"")</f>
        <v/>
      </c>
    </row>
    <row r="254" spans="1:39">
      <c r="A254" s="58" t="str">
        <f>IFERROR(IF(A253+1&lt;COUNTIF(DB_Typologies!$AQ$4:$AQ$1445,$A$3),A253+1,""),"")</f>
        <v/>
      </c>
      <c r="B254" s="120" t="str">
        <f>IFERROR(INDEX(DB_Typologies!$D$4:$AP$1445,MATCH($A$3,DB_Typologies!$AQ$4:$AQ$1445,0)+$A254,MATCH(B$3,TQoL_Indexes!$B$8:$AK$8,0)),"")</f>
        <v/>
      </c>
      <c r="C254" s="86" t="str">
        <f>IFERROR(INDEX(DB_Typologies!$D$4:$AP$1445,MATCH($A$3,DB_Typologies!$AQ$4:$AQ$1445,0)+$A254,MATCH(C$3,TQoL_Indexes!$B$8:$AK$8,0)),"")</f>
        <v/>
      </c>
      <c r="D254" s="87" t="str">
        <f>IFERROR(INDEX(DB_Typologies!$D$4:$AP$1445,MATCH($A$3,DB_Typologies!$AQ$4:$AQ$1445,0)+$A254,MATCH(D$3,TQoL_Indexes!$B$8:$AK$8,0)),"")</f>
        <v/>
      </c>
      <c r="E254" s="86" t="str">
        <f>IFERROR(INDEX(DB_Typologies!$D$4:$AP$1445,MATCH($A$3,DB_Typologies!$AQ$4:$AQ$1445,0)+$A254,MATCH(E$3,TQoL_Indexes!$B$8:$AK$8,0)),"")</f>
        <v/>
      </c>
      <c r="F254" s="86" t="str">
        <f>IFERROR(INDEX(DB_Typologies!$D$4:$AP$1445,MATCH($A$3,DB_Typologies!$AQ$4:$AQ$1445,0)+$A254,MATCH(F$3,TQoL_Indexes!$B$8:$AK$8,0)),"")</f>
        <v/>
      </c>
      <c r="G254" s="86" t="str">
        <f>IFERROR(INDEX(DB_Typologies!$D$4:$AP$1445,MATCH($A$3,DB_Typologies!$AQ$4:$AQ$1445,0)+$A254,MATCH(G$3,TQoL_Indexes!$B$8:$AK$8,0)),"")</f>
        <v/>
      </c>
      <c r="H254" s="86" t="str">
        <f>IFERROR(INDEX(DB_Typologies!$D$4:$AP$1445,MATCH($A$3,DB_Typologies!$AQ$4:$AQ$1445,0)+$A254,MATCH(H$3,TQoL_Indexes!$B$8:$AK$8,0)),"")</f>
        <v/>
      </c>
      <c r="I254" s="86" t="str">
        <f>IFERROR(INDEX(DB_Typologies!$D$4:$AP$1445,MATCH($A$3,DB_Typologies!$AQ$4:$AQ$1445,0)+$A254,MATCH(I$3,TQoL_Indexes!$B$8:$AK$8,0)),"")</f>
        <v/>
      </c>
      <c r="J254" s="86" t="str">
        <f>IFERROR(INDEX(DB_Typologies!$D$4:$AP$1445,MATCH($A$3,DB_Typologies!$AQ$4:$AQ$1445,0)+$A254,MATCH(J$3,TQoL_Indexes!$B$8:$AK$8,0)),"")</f>
        <v/>
      </c>
      <c r="K254" s="86" t="str">
        <f>IFERROR(INDEX(DB_Typologies!$D$4:$AP$1445,MATCH($A$3,DB_Typologies!$AQ$4:$AQ$1445,0)+$A254,MATCH(K$3,TQoL_Indexes!$B$8:$AK$8,0)),"")</f>
        <v/>
      </c>
      <c r="L254" s="86" t="str">
        <f>IFERROR(INDEX(DB_Typologies!$D$4:$AP$1445,MATCH($A$3,DB_Typologies!$AQ$4:$AQ$1445,0)+$A254,MATCH(L$3,TQoL_Indexes!$B$8:$AK$8,0)),"")</f>
        <v/>
      </c>
      <c r="M254" s="86" t="str">
        <f>IFERROR(INDEX(DB_Typologies!$D$4:$AP$1445,MATCH($A$3,DB_Typologies!$AQ$4:$AQ$1445,0)+$A254,MATCH(M$3,TQoL_Indexes!$B$8:$AK$8,0)),"")</f>
        <v/>
      </c>
      <c r="N254" s="86" t="str">
        <f>IFERROR(INDEX(DB_Typologies!$D$4:$AP$1445,MATCH($A$3,DB_Typologies!$AQ$4:$AQ$1445,0)+$A254,MATCH(N$3,TQoL_Indexes!$B$8:$AK$8,0)),"")</f>
        <v/>
      </c>
      <c r="O254" s="86" t="str">
        <f>IFERROR(INDEX(DB_Typologies!$D$4:$AP$1445,MATCH($A$3,DB_Typologies!$AQ$4:$AQ$1445,0)+$A254,MATCH(O$3,TQoL_Indexes!$B$8:$AK$8,0)),"")</f>
        <v/>
      </c>
      <c r="P254" s="86" t="str">
        <f>IFERROR(INDEX(DB_Typologies!$D$4:$AP$1445,MATCH($A$3,DB_Typologies!$AQ$4:$AQ$1445,0)+$A254,MATCH(P$3,TQoL_Indexes!$B$8:$AK$8,0)),"")</f>
        <v/>
      </c>
      <c r="Q254" s="86" t="str">
        <f>IFERROR(INDEX(DB_Typologies!$D$4:$AP$1445,MATCH($A$3,DB_Typologies!$AQ$4:$AQ$1445,0)+$A254,MATCH(Q$3,TQoL_Indexes!$B$8:$AK$8,0)),"")</f>
        <v/>
      </c>
      <c r="R254" s="86" t="str">
        <f>IFERROR(INDEX(DB_Typologies!$D$4:$AP$1445,MATCH($A$3,DB_Typologies!$AQ$4:$AQ$1445,0)+$A254,MATCH(R$3,TQoL_Indexes!$B$8:$AK$8,0)),"")</f>
        <v/>
      </c>
      <c r="S254" s="86" t="str">
        <f>IFERROR(INDEX(DB_Typologies!$D$4:$AP$1445,MATCH($A$3,DB_Typologies!$AQ$4:$AQ$1445,0)+$A254,MATCH(S$3,TQoL_Indexes!$B$8:$AK$8,0)),"")</f>
        <v/>
      </c>
      <c r="T254" s="86" t="str">
        <f>IFERROR(INDEX(DB_Typologies!$D$4:$AP$1445,MATCH($A$3,DB_Typologies!$AQ$4:$AQ$1445,0)+$A254,MATCH(T$3,TQoL_Indexes!$B$8:$AK$8,0)),"")</f>
        <v/>
      </c>
      <c r="U254" s="86" t="str">
        <f>IFERROR(INDEX(DB_Typologies!$D$4:$AP$1445,MATCH($A$3,DB_Typologies!$AQ$4:$AQ$1445,0)+$A254,MATCH(U$3,TQoL_Indexes!$B$8:$AK$8,0)),"")</f>
        <v/>
      </c>
      <c r="V254" s="86" t="str">
        <f>IFERROR(INDEX(DB_Typologies!$D$4:$AP$1445,MATCH($A$3,DB_Typologies!$AQ$4:$AQ$1445,0)+$A254,MATCH(V$3,TQoL_Indexes!$B$8:$AK$8,0)),"")</f>
        <v/>
      </c>
      <c r="W254" s="86" t="str">
        <f>IFERROR(INDEX(DB_Typologies!$D$4:$AP$1445,MATCH($A$3,DB_Typologies!$AQ$4:$AQ$1445,0)+$A254,MATCH(W$3,TQoL_Indexes!$B$8:$AK$8,0)),"")</f>
        <v/>
      </c>
      <c r="X254" s="86" t="str">
        <f>IFERROR(INDEX(DB_Typologies!$D$4:$AP$1445,MATCH($A$3,DB_Typologies!$AQ$4:$AQ$1445,0)+$A254,MATCH(X$3,TQoL_Indexes!$B$8:$AK$8,0)),"")</f>
        <v/>
      </c>
      <c r="Y254" s="86" t="str">
        <f>IFERROR(INDEX(DB_Typologies!$D$4:$AP$1445,MATCH($A$3,DB_Typologies!$AQ$4:$AQ$1445,0)+$A254,MATCH(Y$3,TQoL_Indexes!$B$8:$AK$8,0)),"")</f>
        <v/>
      </c>
      <c r="Z254" s="86" t="str">
        <f>IFERROR(INDEX(DB_Typologies!$D$4:$AP$1445,MATCH($A$3,DB_Typologies!$AQ$4:$AQ$1445,0)+$A254,MATCH(Z$3,TQoL_Indexes!$B$8:$AK$8,0)),"")</f>
        <v/>
      </c>
      <c r="AA254" s="86" t="str">
        <f>IFERROR(INDEX(DB_Typologies!$D$4:$AP$1445,MATCH($A$3,DB_Typologies!$AQ$4:$AQ$1445,0)+$A254,MATCH(AA$3,TQoL_Indexes!$B$8:$AK$8,0)),"")</f>
        <v/>
      </c>
      <c r="AB254" s="86" t="str">
        <f>IFERROR(INDEX(DB_Typologies!$D$4:$AP$1445,MATCH($A$3,DB_Typologies!$AQ$4:$AQ$1445,0)+$A254,MATCH(AB$3,TQoL_Indexes!$B$8:$AK$8,0)),"")</f>
        <v/>
      </c>
      <c r="AC254" s="86" t="str">
        <f>IFERROR(INDEX(DB_Typologies!$D$4:$AP$1445,MATCH($A$3,DB_Typologies!$AQ$4:$AQ$1445,0)+$A254,MATCH(AC$3,TQoL_Indexes!$B$8:$AK$8,0)),"")</f>
        <v/>
      </c>
      <c r="AD254" s="86" t="str">
        <f>IFERROR(INDEX(DB_Typologies!$D$4:$AP$1445,MATCH($A$3,DB_Typologies!$AQ$4:$AQ$1445,0)+$A254,MATCH(AD$3,TQoL_Indexes!$B$8:$AK$8,0)),"")</f>
        <v/>
      </c>
      <c r="AE254" s="86" t="str">
        <f>IFERROR(INDEX(DB_Typologies!$D$4:$AP$1445,MATCH($A$3,DB_Typologies!$AQ$4:$AQ$1445,0)+$A254,MATCH(AE$3,TQoL_Indexes!$B$8:$AK$8,0)),"")</f>
        <v/>
      </c>
      <c r="AF254" s="86" t="str">
        <f>IFERROR(INDEX(DB_Typologies!$D$4:$AP$1445,MATCH($A$3,DB_Typologies!$AQ$4:$AQ$1445,0)+$A254,MATCH(AF$3,TQoL_Indexes!$B$8:$AK$8,0)),"")</f>
        <v/>
      </c>
      <c r="AG254" s="86" t="str">
        <f>IFERROR(INDEX(DB_Typologies!$D$4:$AP$1445,MATCH($A$3,DB_Typologies!$AQ$4:$AQ$1445,0)+$A254,MATCH(AG$3,TQoL_Indexes!$B$8:$AK$8,0)),"")</f>
        <v/>
      </c>
      <c r="AH254" s="86" t="str">
        <f>IFERROR(INDEX(DB_Typologies!$D$4:$AP$1445,MATCH($A$3,DB_Typologies!$AQ$4:$AQ$1445,0)+$A254,MATCH(AH$3,TQoL_Indexes!$B$8:$AK$8,0)),"")</f>
        <v/>
      </c>
      <c r="AI254" s="86" t="str">
        <f>IFERROR(INDEX(DB_Typologies!$D$4:$AP$1445,MATCH($A$3,DB_Typologies!$AQ$4:$AQ$1445,0)+$A254,MATCH(AI$3,TQoL_Indexes!$B$8:$AK$8,0)),"")</f>
        <v/>
      </c>
      <c r="AJ254" s="86" t="str">
        <f>IFERROR(INDEX(DB_Typologies!$D$4:$AP$1445,MATCH($A$3,DB_Typologies!$AQ$4:$AQ$1445,0)+$A254,MATCH(AJ$3,TQoL_Indexes!$B$8:$AK$8,0)),"")</f>
        <v/>
      </c>
      <c r="AK254" s="86" t="str">
        <f>IFERROR(INDEX(DB_Typologies!$D$4:$AP$1445,MATCH($A$3,DB_Typologies!$AQ$4:$AQ$1445,0)+$A254,MATCH(AK$3,TQoL_Indexes!$B$8:$AK$8,0)),"")</f>
        <v/>
      </c>
      <c r="AL254" s="86" t="str">
        <f>IFERROR(INDEX(DB_Typologies!$D$4:$AP$1445,MATCH($A$3,DB_Typologies!$AQ$4:$AQ$1445,0)+$A254,MATCH(AL$3,TQoL_Indexes!$B$8:$AK$8,0)),"")</f>
        <v/>
      </c>
      <c r="AM254" s="87" t="str">
        <f>IFERROR(INDEX(DB_Typologies!$D$4:$AP$1445,MATCH($A$3,DB_Typologies!$AQ$4:$AQ$1445,0)+$A254,MATCH(AM$3,TQoL_Indexes!$B$8:$AK$8,0)),"")</f>
        <v/>
      </c>
    </row>
    <row r="255" spans="1:39">
      <c r="A255" s="58" t="str">
        <f>IFERROR(IF(A254+1&lt;COUNTIF(DB_Typologies!$AQ$4:$AQ$1445,$A$3),A254+1,""),"")</f>
        <v/>
      </c>
      <c r="B255" s="120" t="str">
        <f>IFERROR(INDEX(DB_Typologies!$D$4:$AP$1445,MATCH($A$3,DB_Typologies!$AQ$4:$AQ$1445,0)+$A255,MATCH(B$3,TQoL_Indexes!$B$8:$AK$8,0)),"")</f>
        <v/>
      </c>
      <c r="C255" s="86" t="str">
        <f>IFERROR(INDEX(DB_Typologies!$D$4:$AP$1445,MATCH($A$3,DB_Typologies!$AQ$4:$AQ$1445,0)+$A255,MATCH(C$3,TQoL_Indexes!$B$8:$AK$8,0)),"")</f>
        <v/>
      </c>
      <c r="D255" s="87" t="str">
        <f>IFERROR(INDEX(DB_Typologies!$D$4:$AP$1445,MATCH($A$3,DB_Typologies!$AQ$4:$AQ$1445,0)+$A255,MATCH(D$3,TQoL_Indexes!$B$8:$AK$8,0)),"")</f>
        <v/>
      </c>
      <c r="E255" s="86" t="str">
        <f>IFERROR(INDEX(DB_Typologies!$D$4:$AP$1445,MATCH($A$3,DB_Typologies!$AQ$4:$AQ$1445,0)+$A255,MATCH(E$3,TQoL_Indexes!$B$8:$AK$8,0)),"")</f>
        <v/>
      </c>
      <c r="F255" s="86" t="str">
        <f>IFERROR(INDEX(DB_Typologies!$D$4:$AP$1445,MATCH($A$3,DB_Typologies!$AQ$4:$AQ$1445,0)+$A255,MATCH(F$3,TQoL_Indexes!$B$8:$AK$8,0)),"")</f>
        <v/>
      </c>
      <c r="G255" s="86" t="str">
        <f>IFERROR(INDEX(DB_Typologies!$D$4:$AP$1445,MATCH($A$3,DB_Typologies!$AQ$4:$AQ$1445,0)+$A255,MATCH(G$3,TQoL_Indexes!$B$8:$AK$8,0)),"")</f>
        <v/>
      </c>
      <c r="H255" s="86" t="str">
        <f>IFERROR(INDEX(DB_Typologies!$D$4:$AP$1445,MATCH($A$3,DB_Typologies!$AQ$4:$AQ$1445,0)+$A255,MATCH(H$3,TQoL_Indexes!$B$8:$AK$8,0)),"")</f>
        <v/>
      </c>
      <c r="I255" s="86" t="str">
        <f>IFERROR(INDEX(DB_Typologies!$D$4:$AP$1445,MATCH($A$3,DB_Typologies!$AQ$4:$AQ$1445,0)+$A255,MATCH(I$3,TQoL_Indexes!$B$8:$AK$8,0)),"")</f>
        <v/>
      </c>
      <c r="J255" s="86" t="str">
        <f>IFERROR(INDEX(DB_Typologies!$D$4:$AP$1445,MATCH($A$3,DB_Typologies!$AQ$4:$AQ$1445,0)+$A255,MATCH(J$3,TQoL_Indexes!$B$8:$AK$8,0)),"")</f>
        <v/>
      </c>
      <c r="K255" s="86" t="str">
        <f>IFERROR(INDEX(DB_Typologies!$D$4:$AP$1445,MATCH($A$3,DB_Typologies!$AQ$4:$AQ$1445,0)+$A255,MATCH(K$3,TQoL_Indexes!$B$8:$AK$8,0)),"")</f>
        <v/>
      </c>
      <c r="L255" s="86" t="str">
        <f>IFERROR(INDEX(DB_Typologies!$D$4:$AP$1445,MATCH($A$3,DB_Typologies!$AQ$4:$AQ$1445,0)+$A255,MATCH(L$3,TQoL_Indexes!$B$8:$AK$8,0)),"")</f>
        <v/>
      </c>
      <c r="M255" s="86" t="str">
        <f>IFERROR(INDEX(DB_Typologies!$D$4:$AP$1445,MATCH($A$3,DB_Typologies!$AQ$4:$AQ$1445,0)+$A255,MATCH(M$3,TQoL_Indexes!$B$8:$AK$8,0)),"")</f>
        <v/>
      </c>
      <c r="N255" s="86" t="str">
        <f>IFERROR(INDEX(DB_Typologies!$D$4:$AP$1445,MATCH($A$3,DB_Typologies!$AQ$4:$AQ$1445,0)+$A255,MATCH(N$3,TQoL_Indexes!$B$8:$AK$8,0)),"")</f>
        <v/>
      </c>
      <c r="O255" s="86" t="str">
        <f>IFERROR(INDEX(DB_Typologies!$D$4:$AP$1445,MATCH($A$3,DB_Typologies!$AQ$4:$AQ$1445,0)+$A255,MATCH(O$3,TQoL_Indexes!$B$8:$AK$8,0)),"")</f>
        <v/>
      </c>
      <c r="P255" s="86" t="str">
        <f>IFERROR(INDEX(DB_Typologies!$D$4:$AP$1445,MATCH($A$3,DB_Typologies!$AQ$4:$AQ$1445,0)+$A255,MATCH(P$3,TQoL_Indexes!$B$8:$AK$8,0)),"")</f>
        <v/>
      </c>
      <c r="Q255" s="86" t="str">
        <f>IFERROR(INDEX(DB_Typologies!$D$4:$AP$1445,MATCH($A$3,DB_Typologies!$AQ$4:$AQ$1445,0)+$A255,MATCH(Q$3,TQoL_Indexes!$B$8:$AK$8,0)),"")</f>
        <v/>
      </c>
      <c r="R255" s="86" t="str">
        <f>IFERROR(INDEX(DB_Typologies!$D$4:$AP$1445,MATCH($A$3,DB_Typologies!$AQ$4:$AQ$1445,0)+$A255,MATCH(R$3,TQoL_Indexes!$B$8:$AK$8,0)),"")</f>
        <v/>
      </c>
      <c r="S255" s="86" t="str">
        <f>IFERROR(INDEX(DB_Typologies!$D$4:$AP$1445,MATCH($A$3,DB_Typologies!$AQ$4:$AQ$1445,0)+$A255,MATCH(S$3,TQoL_Indexes!$B$8:$AK$8,0)),"")</f>
        <v/>
      </c>
      <c r="T255" s="86" t="str">
        <f>IFERROR(INDEX(DB_Typologies!$D$4:$AP$1445,MATCH($A$3,DB_Typologies!$AQ$4:$AQ$1445,0)+$A255,MATCH(T$3,TQoL_Indexes!$B$8:$AK$8,0)),"")</f>
        <v/>
      </c>
      <c r="U255" s="86" t="str">
        <f>IFERROR(INDEX(DB_Typologies!$D$4:$AP$1445,MATCH($A$3,DB_Typologies!$AQ$4:$AQ$1445,0)+$A255,MATCH(U$3,TQoL_Indexes!$B$8:$AK$8,0)),"")</f>
        <v/>
      </c>
      <c r="V255" s="86" t="str">
        <f>IFERROR(INDEX(DB_Typologies!$D$4:$AP$1445,MATCH($A$3,DB_Typologies!$AQ$4:$AQ$1445,0)+$A255,MATCH(V$3,TQoL_Indexes!$B$8:$AK$8,0)),"")</f>
        <v/>
      </c>
      <c r="W255" s="86" t="str">
        <f>IFERROR(INDEX(DB_Typologies!$D$4:$AP$1445,MATCH($A$3,DB_Typologies!$AQ$4:$AQ$1445,0)+$A255,MATCH(W$3,TQoL_Indexes!$B$8:$AK$8,0)),"")</f>
        <v/>
      </c>
      <c r="X255" s="86" t="str">
        <f>IFERROR(INDEX(DB_Typologies!$D$4:$AP$1445,MATCH($A$3,DB_Typologies!$AQ$4:$AQ$1445,0)+$A255,MATCH(X$3,TQoL_Indexes!$B$8:$AK$8,0)),"")</f>
        <v/>
      </c>
      <c r="Y255" s="86" t="str">
        <f>IFERROR(INDEX(DB_Typologies!$D$4:$AP$1445,MATCH($A$3,DB_Typologies!$AQ$4:$AQ$1445,0)+$A255,MATCH(Y$3,TQoL_Indexes!$B$8:$AK$8,0)),"")</f>
        <v/>
      </c>
      <c r="Z255" s="86" t="str">
        <f>IFERROR(INDEX(DB_Typologies!$D$4:$AP$1445,MATCH($A$3,DB_Typologies!$AQ$4:$AQ$1445,0)+$A255,MATCH(Z$3,TQoL_Indexes!$B$8:$AK$8,0)),"")</f>
        <v/>
      </c>
      <c r="AA255" s="86" t="str">
        <f>IFERROR(INDEX(DB_Typologies!$D$4:$AP$1445,MATCH($A$3,DB_Typologies!$AQ$4:$AQ$1445,0)+$A255,MATCH(AA$3,TQoL_Indexes!$B$8:$AK$8,0)),"")</f>
        <v/>
      </c>
      <c r="AB255" s="86" t="str">
        <f>IFERROR(INDEX(DB_Typologies!$D$4:$AP$1445,MATCH($A$3,DB_Typologies!$AQ$4:$AQ$1445,0)+$A255,MATCH(AB$3,TQoL_Indexes!$B$8:$AK$8,0)),"")</f>
        <v/>
      </c>
      <c r="AC255" s="86" t="str">
        <f>IFERROR(INDEX(DB_Typologies!$D$4:$AP$1445,MATCH($A$3,DB_Typologies!$AQ$4:$AQ$1445,0)+$A255,MATCH(AC$3,TQoL_Indexes!$B$8:$AK$8,0)),"")</f>
        <v/>
      </c>
      <c r="AD255" s="86" t="str">
        <f>IFERROR(INDEX(DB_Typologies!$D$4:$AP$1445,MATCH($A$3,DB_Typologies!$AQ$4:$AQ$1445,0)+$A255,MATCH(AD$3,TQoL_Indexes!$B$8:$AK$8,0)),"")</f>
        <v/>
      </c>
      <c r="AE255" s="86" t="str">
        <f>IFERROR(INDEX(DB_Typologies!$D$4:$AP$1445,MATCH($A$3,DB_Typologies!$AQ$4:$AQ$1445,0)+$A255,MATCH(AE$3,TQoL_Indexes!$B$8:$AK$8,0)),"")</f>
        <v/>
      </c>
      <c r="AF255" s="86" t="str">
        <f>IFERROR(INDEX(DB_Typologies!$D$4:$AP$1445,MATCH($A$3,DB_Typologies!$AQ$4:$AQ$1445,0)+$A255,MATCH(AF$3,TQoL_Indexes!$B$8:$AK$8,0)),"")</f>
        <v/>
      </c>
      <c r="AG255" s="86" t="str">
        <f>IFERROR(INDEX(DB_Typologies!$D$4:$AP$1445,MATCH($A$3,DB_Typologies!$AQ$4:$AQ$1445,0)+$A255,MATCH(AG$3,TQoL_Indexes!$B$8:$AK$8,0)),"")</f>
        <v/>
      </c>
      <c r="AH255" s="86" t="str">
        <f>IFERROR(INDEX(DB_Typologies!$D$4:$AP$1445,MATCH($A$3,DB_Typologies!$AQ$4:$AQ$1445,0)+$A255,MATCH(AH$3,TQoL_Indexes!$B$8:$AK$8,0)),"")</f>
        <v/>
      </c>
      <c r="AI255" s="86" t="str">
        <f>IFERROR(INDEX(DB_Typologies!$D$4:$AP$1445,MATCH($A$3,DB_Typologies!$AQ$4:$AQ$1445,0)+$A255,MATCH(AI$3,TQoL_Indexes!$B$8:$AK$8,0)),"")</f>
        <v/>
      </c>
      <c r="AJ255" s="86" t="str">
        <f>IFERROR(INDEX(DB_Typologies!$D$4:$AP$1445,MATCH($A$3,DB_Typologies!$AQ$4:$AQ$1445,0)+$A255,MATCH(AJ$3,TQoL_Indexes!$B$8:$AK$8,0)),"")</f>
        <v/>
      </c>
      <c r="AK255" s="86" t="str">
        <f>IFERROR(INDEX(DB_Typologies!$D$4:$AP$1445,MATCH($A$3,DB_Typologies!$AQ$4:$AQ$1445,0)+$A255,MATCH(AK$3,TQoL_Indexes!$B$8:$AK$8,0)),"")</f>
        <v/>
      </c>
      <c r="AL255" s="86" t="str">
        <f>IFERROR(INDEX(DB_Typologies!$D$4:$AP$1445,MATCH($A$3,DB_Typologies!$AQ$4:$AQ$1445,0)+$A255,MATCH(AL$3,TQoL_Indexes!$B$8:$AK$8,0)),"")</f>
        <v/>
      </c>
      <c r="AM255" s="87" t="str">
        <f>IFERROR(INDEX(DB_Typologies!$D$4:$AP$1445,MATCH($A$3,DB_Typologies!$AQ$4:$AQ$1445,0)+$A255,MATCH(AM$3,TQoL_Indexes!$B$8:$AK$8,0)),"")</f>
        <v/>
      </c>
    </row>
    <row r="256" spans="1:39">
      <c r="A256" s="58" t="str">
        <f>IFERROR(IF(A255+1&lt;COUNTIF(DB_Typologies!$AQ$4:$AQ$1445,$A$3),A255+1,""),"")</f>
        <v/>
      </c>
      <c r="B256" s="120" t="str">
        <f>IFERROR(INDEX(DB_Typologies!$D$4:$AP$1445,MATCH($A$3,DB_Typologies!$AQ$4:$AQ$1445,0)+$A256,MATCH(B$3,TQoL_Indexes!$B$8:$AK$8,0)),"")</f>
        <v/>
      </c>
      <c r="C256" s="86" t="str">
        <f>IFERROR(INDEX(DB_Typologies!$D$4:$AP$1445,MATCH($A$3,DB_Typologies!$AQ$4:$AQ$1445,0)+$A256,MATCH(C$3,TQoL_Indexes!$B$8:$AK$8,0)),"")</f>
        <v/>
      </c>
      <c r="D256" s="87" t="str">
        <f>IFERROR(INDEX(DB_Typologies!$D$4:$AP$1445,MATCH($A$3,DB_Typologies!$AQ$4:$AQ$1445,0)+$A256,MATCH(D$3,TQoL_Indexes!$B$8:$AK$8,0)),"")</f>
        <v/>
      </c>
      <c r="E256" s="86" t="str">
        <f>IFERROR(INDEX(DB_Typologies!$D$4:$AP$1445,MATCH($A$3,DB_Typologies!$AQ$4:$AQ$1445,0)+$A256,MATCH(E$3,TQoL_Indexes!$B$8:$AK$8,0)),"")</f>
        <v/>
      </c>
      <c r="F256" s="86" t="str">
        <f>IFERROR(INDEX(DB_Typologies!$D$4:$AP$1445,MATCH($A$3,DB_Typologies!$AQ$4:$AQ$1445,0)+$A256,MATCH(F$3,TQoL_Indexes!$B$8:$AK$8,0)),"")</f>
        <v/>
      </c>
      <c r="G256" s="86" t="str">
        <f>IFERROR(INDEX(DB_Typologies!$D$4:$AP$1445,MATCH($A$3,DB_Typologies!$AQ$4:$AQ$1445,0)+$A256,MATCH(G$3,TQoL_Indexes!$B$8:$AK$8,0)),"")</f>
        <v/>
      </c>
      <c r="H256" s="86" t="str">
        <f>IFERROR(INDEX(DB_Typologies!$D$4:$AP$1445,MATCH($A$3,DB_Typologies!$AQ$4:$AQ$1445,0)+$A256,MATCH(H$3,TQoL_Indexes!$B$8:$AK$8,0)),"")</f>
        <v/>
      </c>
      <c r="I256" s="86" t="str">
        <f>IFERROR(INDEX(DB_Typologies!$D$4:$AP$1445,MATCH($A$3,DB_Typologies!$AQ$4:$AQ$1445,0)+$A256,MATCH(I$3,TQoL_Indexes!$B$8:$AK$8,0)),"")</f>
        <v/>
      </c>
      <c r="J256" s="86" t="str">
        <f>IFERROR(INDEX(DB_Typologies!$D$4:$AP$1445,MATCH($A$3,DB_Typologies!$AQ$4:$AQ$1445,0)+$A256,MATCH(J$3,TQoL_Indexes!$B$8:$AK$8,0)),"")</f>
        <v/>
      </c>
      <c r="K256" s="86" t="str">
        <f>IFERROR(INDEX(DB_Typologies!$D$4:$AP$1445,MATCH($A$3,DB_Typologies!$AQ$4:$AQ$1445,0)+$A256,MATCH(K$3,TQoL_Indexes!$B$8:$AK$8,0)),"")</f>
        <v/>
      </c>
      <c r="L256" s="86" t="str">
        <f>IFERROR(INDEX(DB_Typologies!$D$4:$AP$1445,MATCH($A$3,DB_Typologies!$AQ$4:$AQ$1445,0)+$A256,MATCH(L$3,TQoL_Indexes!$B$8:$AK$8,0)),"")</f>
        <v/>
      </c>
      <c r="M256" s="86" t="str">
        <f>IFERROR(INDEX(DB_Typologies!$D$4:$AP$1445,MATCH($A$3,DB_Typologies!$AQ$4:$AQ$1445,0)+$A256,MATCH(M$3,TQoL_Indexes!$B$8:$AK$8,0)),"")</f>
        <v/>
      </c>
      <c r="N256" s="86" t="str">
        <f>IFERROR(INDEX(DB_Typologies!$D$4:$AP$1445,MATCH($A$3,DB_Typologies!$AQ$4:$AQ$1445,0)+$A256,MATCH(N$3,TQoL_Indexes!$B$8:$AK$8,0)),"")</f>
        <v/>
      </c>
      <c r="O256" s="86" t="str">
        <f>IFERROR(INDEX(DB_Typologies!$D$4:$AP$1445,MATCH($A$3,DB_Typologies!$AQ$4:$AQ$1445,0)+$A256,MATCH(O$3,TQoL_Indexes!$B$8:$AK$8,0)),"")</f>
        <v/>
      </c>
      <c r="P256" s="86" t="str">
        <f>IFERROR(INDEX(DB_Typologies!$D$4:$AP$1445,MATCH($A$3,DB_Typologies!$AQ$4:$AQ$1445,0)+$A256,MATCH(P$3,TQoL_Indexes!$B$8:$AK$8,0)),"")</f>
        <v/>
      </c>
      <c r="Q256" s="86" t="str">
        <f>IFERROR(INDEX(DB_Typologies!$D$4:$AP$1445,MATCH($A$3,DB_Typologies!$AQ$4:$AQ$1445,0)+$A256,MATCH(Q$3,TQoL_Indexes!$B$8:$AK$8,0)),"")</f>
        <v/>
      </c>
      <c r="R256" s="86" t="str">
        <f>IFERROR(INDEX(DB_Typologies!$D$4:$AP$1445,MATCH($A$3,DB_Typologies!$AQ$4:$AQ$1445,0)+$A256,MATCH(R$3,TQoL_Indexes!$B$8:$AK$8,0)),"")</f>
        <v/>
      </c>
      <c r="S256" s="86" t="str">
        <f>IFERROR(INDEX(DB_Typologies!$D$4:$AP$1445,MATCH($A$3,DB_Typologies!$AQ$4:$AQ$1445,0)+$A256,MATCH(S$3,TQoL_Indexes!$B$8:$AK$8,0)),"")</f>
        <v/>
      </c>
      <c r="T256" s="86" t="str">
        <f>IFERROR(INDEX(DB_Typologies!$D$4:$AP$1445,MATCH($A$3,DB_Typologies!$AQ$4:$AQ$1445,0)+$A256,MATCH(T$3,TQoL_Indexes!$B$8:$AK$8,0)),"")</f>
        <v/>
      </c>
      <c r="U256" s="86" t="str">
        <f>IFERROR(INDEX(DB_Typologies!$D$4:$AP$1445,MATCH($A$3,DB_Typologies!$AQ$4:$AQ$1445,0)+$A256,MATCH(U$3,TQoL_Indexes!$B$8:$AK$8,0)),"")</f>
        <v/>
      </c>
      <c r="V256" s="86" t="str">
        <f>IFERROR(INDEX(DB_Typologies!$D$4:$AP$1445,MATCH($A$3,DB_Typologies!$AQ$4:$AQ$1445,0)+$A256,MATCH(V$3,TQoL_Indexes!$B$8:$AK$8,0)),"")</f>
        <v/>
      </c>
      <c r="W256" s="86" t="str">
        <f>IFERROR(INDEX(DB_Typologies!$D$4:$AP$1445,MATCH($A$3,DB_Typologies!$AQ$4:$AQ$1445,0)+$A256,MATCH(W$3,TQoL_Indexes!$B$8:$AK$8,0)),"")</f>
        <v/>
      </c>
      <c r="X256" s="86" t="str">
        <f>IFERROR(INDEX(DB_Typologies!$D$4:$AP$1445,MATCH($A$3,DB_Typologies!$AQ$4:$AQ$1445,0)+$A256,MATCH(X$3,TQoL_Indexes!$B$8:$AK$8,0)),"")</f>
        <v/>
      </c>
      <c r="Y256" s="86" t="str">
        <f>IFERROR(INDEX(DB_Typologies!$D$4:$AP$1445,MATCH($A$3,DB_Typologies!$AQ$4:$AQ$1445,0)+$A256,MATCH(Y$3,TQoL_Indexes!$B$8:$AK$8,0)),"")</f>
        <v/>
      </c>
      <c r="Z256" s="86" t="str">
        <f>IFERROR(INDEX(DB_Typologies!$D$4:$AP$1445,MATCH($A$3,DB_Typologies!$AQ$4:$AQ$1445,0)+$A256,MATCH(Z$3,TQoL_Indexes!$B$8:$AK$8,0)),"")</f>
        <v/>
      </c>
      <c r="AA256" s="86" t="str">
        <f>IFERROR(INDEX(DB_Typologies!$D$4:$AP$1445,MATCH($A$3,DB_Typologies!$AQ$4:$AQ$1445,0)+$A256,MATCH(AA$3,TQoL_Indexes!$B$8:$AK$8,0)),"")</f>
        <v/>
      </c>
      <c r="AB256" s="86" t="str">
        <f>IFERROR(INDEX(DB_Typologies!$D$4:$AP$1445,MATCH($A$3,DB_Typologies!$AQ$4:$AQ$1445,0)+$A256,MATCH(AB$3,TQoL_Indexes!$B$8:$AK$8,0)),"")</f>
        <v/>
      </c>
      <c r="AC256" s="86" t="str">
        <f>IFERROR(INDEX(DB_Typologies!$D$4:$AP$1445,MATCH($A$3,DB_Typologies!$AQ$4:$AQ$1445,0)+$A256,MATCH(AC$3,TQoL_Indexes!$B$8:$AK$8,0)),"")</f>
        <v/>
      </c>
      <c r="AD256" s="86" t="str">
        <f>IFERROR(INDEX(DB_Typologies!$D$4:$AP$1445,MATCH($A$3,DB_Typologies!$AQ$4:$AQ$1445,0)+$A256,MATCH(AD$3,TQoL_Indexes!$B$8:$AK$8,0)),"")</f>
        <v/>
      </c>
      <c r="AE256" s="86" t="str">
        <f>IFERROR(INDEX(DB_Typologies!$D$4:$AP$1445,MATCH($A$3,DB_Typologies!$AQ$4:$AQ$1445,0)+$A256,MATCH(AE$3,TQoL_Indexes!$B$8:$AK$8,0)),"")</f>
        <v/>
      </c>
      <c r="AF256" s="86" t="str">
        <f>IFERROR(INDEX(DB_Typologies!$D$4:$AP$1445,MATCH($A$3,DB_Typologies!$AQ$4:$AQ$1445,0)+$A256,MATCH(AF$3,TQoL_Indexes!$B$8:$AK$8,0)),"")</f>
        <v/>
      </c>
      <c r="AG256" s="86" t="str">
        <f>IFERROR(INDEX(DB_Typologies!$D$4:$AP$1445,MATCH($A$3,DB_Typologies!$AQ$4:$AQ$1445,0)+$A256,MATCH(AG$3,TQoL_Indexes!$B$8:$AK$8,0)),"")</f>
        <v/>
      </c>
      <c r="AH256" s="86" t="str">
        <f>IFERROR(INDEX(DB_Typologies!$D$4:$AP$1445,MATCH($A$3,DB_Typologies!$AQ$4:$AQ$1445,0)+$A256,MATCH(AH$3,TQoL_Indexes!$B$8:$AK$8,0)),"")</f>
        <v/>
      </c>
      <c r="AI256" s="86" t="str">
        <f>IFERROR(INDEX(DB_Typologies!$D$4:$AP$1445,MATCH($A$3,DB_Typologies!$AQ$4:$AQ$1445,0)+$A256,MATCH(AI$3,TQoL_Indexes!$B$8:$AK$8,0)),"")</f>
        <v/>
      </c>
      <c r="AJ256" s="86" t="str">
        <f>IFERROR(INDEX(DB_Typologies!$D$4:$AP$1445,MATCH($A$3,DB_Typologies!$AQ$4:$AQ$1445,0)+$A256,MATCH(AJ$3,TQoL_Indexes!$B$8:$AK$8,0)),"")</f>
        <v/>
      </c>
      <c r="AK256" s="86" t="str">
        <f>IFERROR(INDEX(DB_Typologies!$D$4:$AP$1445,MATCH($A$3,DB_Typologies!$AQ$4:$AQ$1445,0)+$A256,MATCH(AK$3,TQoL_Indexes!$B$8:$AK$8,0)),"")</f>
        <v/>
      </c>
      <c r="AL256" s="86" t="str">
        <f>IFERROR(INDEX(DB_Typologies!$D$4:$AP$1445,MATCH($A$3,DB_Typologies!$AQ$4:$AQ$1445,0)+$A256,MATCH(AL$3,TQoL_Indexes!$B$8:$AK$8,0)),"")</f>
        <v/>
      </c>
      <c r="AM256" s="87" t="str">
        <f>IFERROR(INDEX(DB_Typologies!$D$4:$AP$1445,MATCH($A$3,DB_Typologies!$AQ$4:$AQ$1445,0)+$A256,MATCH(AM$3,TQoL_Indexes!$B$8:$AK$8,0)),"")</f>
        <v/>
      </c>
    </row>
    <row r="257" spans="1:39">
      <c r="A257" s="58" t="str">
        <f>IFERROR(IF(A256+1&lt;COUNTIF(DB_Typologies!$AQ$4:$AQ$1445,$A$3),A256+1,""),"")</f>
        <v/>
      </c>
      <c r="B257" s="120" t="str">
        <f>IFERROR(INDEX(DB_Typologies!$D$4:$AP$1445,MATCH($A$3,DB_Typologies!$AQ$4:$AQ$1445,0)+$A257,MATCH(B$3,TQoL_Indexes!$B$8:$AK$8,0)),"")</f>
        <v/>
      </c>
      <c r="C257" s="86" t="str">
        <f>IFERROR(INDEX(DB_Typologies!$D$4:$AP$1445,MATCH($A$3,DB_Typologies!$AQ$4:$AQ$1445,0)+$A257,MATCH(C$3,TQoL_Indexes!$B$8:$AK$8,0)),"")</f>
        <v/>
      </c>
      <c r="D257" s="87" t="str">
        <f>IFERROR(INDEX(DB_Typologies!$D$4:$AP$1445,MATCH($A$3,DB_Typologies!$AQ$4:$AQ$1445,0)+$A257,MATCH(D$3,TQoL_Indexes!$B$8:$AK$8,0)),"")</f>
        <v/>
      </c>
      <c r="E257" s="86" t="str">
        <f>IFERROR(INDEX(DB_Typologies!$D$4:$AP$1445,MATCH($A$3,DB_Typologies!$AQ$4:$AQ$1445,0)+$A257,MATCH(E$3,TQoL_Indexes!$B$8:$AK$8,0)),"")</f>
        <v/>
      </c>
      <c r="F257" s="86" t="str">
        <f>IFERROR(INDEX(DB_Typologies!$D$4:$AP$1445,MATCH($A$3,DB_Typologies!$AQ$4:$AQ$1445,0)+$A257,MATCH(F$3,TQoL_Indexes!$B$8:$AK$8,0)),"")</f>
        <v/>
      </c>
      <c r="G257" s="86" t="str">
        <f>IFERROR(INDEX(DB_Typologies!$D$4:$AP$1445,MATCH($A$3,DB_Typologies!$AQ$4:$AQ$1445,0)+$A257,MATCH(G$3,TQoL_Indexes!$B$8:$AK$8,0)),"")</f>
        <v/>
      </c>
      <c r="H257" s="86" t="str">
        <f>IFERROR(INDEX(DB_Typologies!$D$4:$AP$1445,MATCH($A$3,DB_Typologies!$AQ$4:$AQ$1445,0)+$A257,MATCH(H$3,TQoL_Indexes!$B$8:$AK$8,0)),"")</f>
        <v/>
      </c>
      <c r="I257" s="86" t="str">
        <f>IFERROR(INDEX(DB_Typologies!$D$4:$AP$1445,MATCH($A$3,DB_Typologies!$AQ$4:$AQ$1445,0)+$A257,MATCH(I$3,TQoL_Indexes!$B$8:$AK$8,0)),"")</f>
        <v/>
      </c>
      <c r="J257" s="86" t="str">
        <f>IFERROR(INDEX(DB_Typologies!$D$4:$AP$1445,MATCH($A$3,DB_Typologies!$AQ$4:$AQ$1445,0)+$A257,MATCH(J$3,TQoL_Indexes!$B$8:$AK$8,0)),"")</f>
        <v/>
      </c>
      <c r="K257" s="86" t="str">
        <f>IFERROR(INDEX(DB_Typologies!$D$4:$AP$1445,MATCH($A$3,DB_Typologies!$AQ$4:$AQ$1445,0)+$A257,MATCH(K$3,TQoL_Indexes!$B$8:$AK$8,0)),"")</f>
        <v/>
      </c>
      <c r="L257" s="86" t="str">
        <f>IFERROR(INDEX(DB_Typologies!$D$4:$AP$1445,MATCH($A$3,DB_Typologies!$AQ$4:$AQ$1445,0)+$A257,MATCH(L$3,TQoL_Indexes!$B$8:$AK$8,0)),"")</f>
        <v/>
      </c>
      <c r="M257" s="86" t="str">
        <f>IFERROR(INDEX(DB_Typologies!$D$4:$AP$1445,MATCH($A$3,DB_Typologies!$AQ$4:$AQ$1445,0)+$A257,MATCH(M$3,TQoL_Indexes!$B$8:$AK$8,0)),"")</f>
        <v/>
      </c>
      <c r="N257" s="86" t="str">
        <f>IFERROR(INDEX(DB_Typologies!$D$4:$AP$1445,MATCH($A$3,DB_Typologies!$AQ$4:$AQ$1445,0)+$A257,MATCH(N$3,TQoL_Indexes!$B$8:$AK$8,0)),"")</f>
        <v/>
      </c>
      <c r="O257" s="86" t="str">
        <f>IFERROR(INDEX(DB_Typologies!$D$4:$AP$1445,MATCH($A$3,DB_Typologies!$AQ$4:$AQ$1445,0)+$A257,MATCH(O$3,TQoL_Indexes!$B$8:$AK$8,0)),"")</f>
        <v/>
      </c>
      <c r="P257" s="86" t="str">
        <f>IFERROR(INDEX(DB_Typologies!$D$4:$AP$1445,MATCH($A$3,DB_Typologies!$AQ$4:$AQ$1445,0)+$A257,MATCH(P$3,TQoL_Indexes!$B$8:$AK$8,0)),"")</f>
        <v/>
      </c>
      <c r="Q257" s="86" t="str">
        <f>IFERROR(INDEX(DB_Typologies!$D$4:$AP$1445,MATCH($A$3,DB_Typologies!$AQ$4:$AQ$1445,0)+$A257,MATCH(Q$3,TQoL_Indexes!$B$8:$AK$8,0)),"")</f>
        <v/>
      </c>
      <c r="R257" s="86" t="str">
        <f>IFERROR(INDEX(DB_Typologies!$D$4:$AP$1445,MATCH($A$3,DB_Typologies!$AQ$4:$AQ$1445,0)+$A257,MATCH(R$3,TQoL_Indexes!$B$8:$AK$8,0)),"")</f>
        <v/>
      </c>
      <c r="S257" s="86" t="str">
        <f>IFERROR(INDEX(DB_Typologies!$D$4:$AP$1445,MATCH($A$3,DB_Typologies!$AQ$4:$AQ$1445,0)+$A257,MATCH(S$3,TQoL_Indexes!$B$8:$AK$8,0)),"")</f>
        <v/>
      </c>
      <c r="T257" s="86" t="str">
        <f>IFERROR(INDEX(DB_Typologies!$D$4:$AP$1445,MATCH($A$3,DB_Typologies!$AQ$4:$AQ$1445,0)+$A257,MATCH(T$3,TQoL_Indexes!$B$8:$AK$8,0)),"")</f>
        <v/>
      </c>
      <c r="U257" s="86" t="str">
        <f>IFERROR(INDEX(DB_Typologies!$D$4:$AP$1445,MATCH($A$3,DB_Typologies!$AQ$4:$AQ$1445,0)+$A257,MATCH(U$3,TQoL_Indexes!$B$8:$AK$8,0)),"")</f>
        <v/>
      </c>
      <c r="V257" s="86" t="str">
        <f>IFERROR(INDEX(DB_Typologies!$D$4:$AP$1445,MATCH($A$3,DB_Typologies!$AQ$4:$AQ$1445,0)+$A257,MATCH(V$3,TQoL_Indexes!$B$8:$AK$8,0)),"")</f>
        <v/>
      </c>
      <c r="W257" s="86" t="str">
        <f>IFERROR(INDEX(DB_Typologies!$D$4:$AP$1445,MATCH($A$3,DB_Typologies!$AQ$4:$AQ$1445,0)+$A257,MATCH(W$3,TQoL_Indexes!$B$8:$AK$8,0)),"")</f>
        <v/>
      </c>
      <c r="X257" s="86" t="str">
        <f>IFERROR(INDEX(DB_Typologies!$D$4:$AP$1445,MATCH($A$3,DB_Typologies!$AQ$4:$AQ$1445,0)+$A257,MATCH(X$3,TQoL_Indexes!$B$8:$AK$8,0)),"")</f>
        <v/>
      </c>
      <c r="Y257" s="86" t="str">
        <f>IFERROR(INDEX(DB_Typologies!$D$4:$AP$1445,MATCH($A$3,DB_Typologies!$AQ$4:$AQ$1445,0)+$A257,MATCH(Y$3,TQoL_Indexes!$B$8:$AK$8,0)),"")</f>
        <v/>
      </c>
      <c r="Z257" s="86" t="str">
        <f>IFERROR(INDEX(DB_Typologies!$D$4:$AP$1445,MATCH($A$3,DB_Typologies!$AQ$4:$AQ$1445,0)+$A257,MATCH(Z$3,TQoL_Indexes!$B$8:$AK$8,0)),"")</f>
        <v/>
      </c>
      <c r="AA257" s="86" t="str">
        <f>IFERROR(INDEX(DB_Typologies!$D$4:$AP$1445,MATCH($A$3,DB_Typologies!$AQ$4:$AQ$1445,0)+$A257,MATCH(AA$3,TQoL_Indexes!$B$8:$AK$8,0)),"")</f>
        <v/>
      </c>
      <c r="AB257" s="86" t="str">
        <f>IFERROR(INDEX(DB_Typologies!$D$4:$AP$1445,MATCH($A$3,DB_Typologies!$AQ$4:$AQ$1445,0)+$A257,MATCH(AB$3,TQoL_Indexes!$B$8:$AK$8,0)),"")</f>
        <v/>
      </c>
      <c r="AC257" s="86" t="str">
        <f>IFERROR(INDEX(DB_Typologies!$D$4:$AP$1445,MATCH($A$3,DB_Typologies!$AQ$4:$AQ$1445,0)+$A257,MATCH(AC$3,TQoL_Indexes!$B$8:$AK$8,0)),"")</f>
        <v/>
      </c>
      <c r="AD257" s="86" t="str">
        <f>IFERROR(INDEX(DB_Typologies!$D$4:$AP$1445,MATCH($A$3,DB_Typologies!$AQ$4:$AQ$1445,0)+$A257,MATCH(AD$3,TQoL_Indexes!$B$8:$AK$8,0)),"")</f>
        <v/>
      </c>
      <c r="AE257" s="86" t="str">
        <f>IFERROR(INDEX(DB_Typologies!$D$4:$AP$1445,MATCH($A$3,DB_Typologies!$AQ$4:$AQ$1445,0)+$A257,MATCH(AE$3,TQoL_Indexes!$B$8:$AK$8,0)),"")</f>
        <v/>
      </c>
      <c r="AF257" s="86" t="str">
        <f>IFERROR(INDEX(DB_Typologies!$D$4:$AP$1445,MATCH($A$3,DB_Typologies!$AQ$4:$AQ$1445,0)+$A257,MATCH(AF$3,TQoL_Indexes!$B$8:$AK$8,0)),"")</f>
        <v/>
      </c>
      <c r="AG257" s="86" t="str">
        <f>IFERROR(INDEX(DB_Typologies!$D$4:$AP$1445,MATCH($A$3,DB_Typologies!$AQ$4:$AQ$1445,0)+$A257,MATCH(AG$3,TQoL_Indexes!$B$8:$AK$8,0)),"")</f>
        <v/>
      </c>
      <c r="AH257" s="86" t="str">
        <f>IFERROR(INDEX(DB_Typologies!$D$4:$AP$1445,MATCH($A$3,DB_Typologies!$AQ$4:$AQ$1445,0)+$A257,MATCH(AH$3,TQoL_Indexes!$B$8:$AK$8,0)),"")</f>
        <v/>
      </c>
      <c r="AI257" s="86" t="str">
        <f>IFERROR(INDEX(DB_Typologies!$D$4:$AP$1445,MATCH($A$3,DB_Typologies!$AQ$4:$AQ$1445,0)+$A257,MATCH(AI$3,TQoL_Indexes!$B$8:$AK$8,0)),"")</f>
        <v/>
      </c>
      <c r="AJ257" s="86" t="str">
        <f>IFERROR(INDEX(DB_Typologies!$D$4:$AP$1445,MATCH($A$3,DB_Typologies!$AQ$4:$AQ$1445,0)+$A257,MATCH(AJ$3,TQoL_Indexes!$B$8:$AK$8,0)),"")</f>
        <v/>
      </c>
      <c r="AK257" s="86" t="str">
        <f>IFERROR(INDEX(DB_Typologies!$D$4:$AP$1445,MATCH($A$3,DB_Typologies!$AQ$4:$AQ$1445,0)+$A257,MATCH(AK$3,TQoL_Indexes!$B$8:$AK$8,0)),"")</f>
        <v/>
      </c>
      <c r="AL257" s="86" t="str">
        <f>IFERROR(INDEX(DB_Typologies!$D$4:$AP$1445,MATCH($A$3,DB_Typologies!$AQ$4:$AQ$1445,0)+$A257,MATCH(AL$3,TQoL_Indexes!$B$8:$AK$8,0)),"")</f>
        <v/>
      </c>
      <c r="AM257" s="87" t="str">
        <f>IFERROR(INDEX(DB_Typologies!$D$4:$AP$1445,MATCH($A$3,DB_Typologies!$AQ$4:$AQ$1445,0)+$A257,MATCH(AM$3,TQoL_Indexes!$B$8:$AK$8,0)),"")</f>
        <v/>
      </c>
    </row>
    <row r="258" spans="1:39">
      <c r="A258" s="58" t="str">
        <f>IFERROR(IF(A257+1&lt;COUNTIF(DB_Typologies!$AQ$4:$AQ$1445,$A$3),A257+1,""),"")</f>
        <v/>
      </c>
      <c r="B258" s="120" t="str">
        <f>IFERROR(INDEX(DB_Typologies!$D$4:$AP$1445,MATCH($A$3,DB_Typologies!$AQ$4:$AQ$1445,0)+$A258,MATCH(B$3,TQoL_Indexes!$B$8:$AK$8,0)),"")</f>
        <v/>
      </c>
      <c r="C258" s="86" t="str">
        <f>IFERROR(INDEX(DB_Typologies!$D$4:$AP$1445,MATCH($A$3,DB_Typologies!$AQ$4:$AQ$1445,0)+$A258,MATCH(C$3,TQoL_Indexes!$B$8:$AK$8,0)),"")</f>
        <v/>
      </c>
      <c r="D258" s="87" t="str">
        <f>IFERROR(INDEX(DB_Typologies!$D$4:$AP$1445,MATCH($A$3,DB_Typologies!$AQ$4:$AQ$1445,0)+$A258,MATCH(D$3,TQoL_Indexes!$B$8:$AK$8,0)),"")</f>
        <v/>
      </c>
      <c r="E258" s="86" t="str">
        <f>IFERROR(INDEX(DB_Typologies!$D$4:$AP$1445,MATCH($A$3,DB_Typologies!$AQ$4:$AQ$1445,0)+$A258,MATCH(E$3,TQoL_Indexes!$B$8:$AK$8,0)),"")</f>
        <v/>
      </c>
      <c r="F258" s="86" t="str">
        <f>IFERROR(INDEX(DB_Typologies!$D$4:$AP$1445,MATCH($A$3,DB_Typologies!$AQ$4:$AQ$1445,0)+$A258,MATCH(F$3,TQoL_Indexes!$B$8:$AK$8,0)),"")</f>
        <v/>
      </c>
      <c r="G258" s="86" t="str">
        <f>IFERROR(INDEX(DB_Typologies!$D$4:$AP$1445,MATCH($A$3,DB_Typologies!$AQ$4:$AQ$1445,0)+$A258,MATCH(G$3,TQoL_Indexes!$B$8:$AK$8,0)),"")</f>
        <v/>
      </c>
      <c r="H258" s="86" t="str">
        <f>IFERROR(INDEX(DB_Typologies!$D$4:$AP$1445,MATCH($A$3,DB_Typologies!$AQ$4:$AQ$1445,0)+$A258,MATCH(H$3,TQoL_Indexes!$B$8:$AK$8,0)),"")</f>
        <v/>
      </c>
      <c r="I258" s="86" t="str">
        <f>IFERROR(INDEX(DB_Typologies!$D$4:$AP$1445,MATCH($A$3,DB_Typologies!$AQ$4:$AQ$1445,0)+$A258,MATCH(I$3,TQoL_Indexes!$B$8:$AK$8,0)),"")</f>
        <v/>
      </c>
      <c r="J258" s="86" t="str">
        <f>IFERROR(INDEX(DB_Typologies!$D$4:$AP$1445,MATCH($A$3,DB_Typologies!$AQ$4:$AQ$1445,0)+$A258,MATCH(J$3,TQoL_Indexes!$B$8:$AK$8,0)),"")</f>
        <v/>
      </c>
      <c r="K258" s="86" t="str">
        <f>IFERROR(INDEX(DB_Typologies!$D$4:$AP$1445,MATCH($A$3,DB_Typologies!$AQ$4:$AQ$1445,0)+$A258,MATCH(K$3,TQoL_Indexes!$B$8:$AK$8,0)),"")</f>
        <v/>
      </c>
      <c r="L258" s="86" t="str">
        <f>IFERROR(INDEX(DB_Typologies!$D$4:$AP$1445,MATCH($A$3,DB_Typologies!$AQ$4:$AQ$1445,0)+$A258,MATCH(L$3,TQoL_Indexes!$B$8:$AK$8,0)),"")</f>
        <v/>
      </c>
      <c r="M258" s="86" t="str">
        <f>IFERROR(INDEX(DB_Typologies!$D$4:$AP$1445,MATCH($A$3,DB_Typologies!$AQ$4:$AQ$1445,0)+$A258,MATCH(M$3,TQoL_Indexes!$B$8:$AK$8,0)),"")</f>
        <v/>
      </c>
      <c r="N258" s="86" t="str">
        <f>IFERROR(INDEX(DB_Typologies!$D$4:$AP$1445,MATCH($A$3,DB_Typologies!$AQ$4:$AQ$1445,0)+$A258,MATCH(N$3,TQoL_Indexes!$B$8:$AK$8,0)),"")</f>
        <v/>
      </c>
      <c r="O258" s="86" t="str">
        <f>IFERROR(INDEX(DB_Typologies!$D$4:$AP$1445,MATCH($A$3,DB_Typologies!$AQ$4:$AQ$1445,0)+$A258,MATCH(O$3,TQoL_Indexes!$B$8:$AK$8,0)),"")</f>
        <v/>
      </c>
      <c r="P258" s="86" t="str">
        <f>IFERROR(INDEX(DB_Typologies!$D$4:$AP$1445,MATCH($A$3,DB_Typologies!$AQ$4:$AQ$1445,0)+$A258,MATCH(P$3,TQoL_Indexes!$B$8:$AK$8,0)),"")</f>
        <v/>
      </c>
      <c r="Q258" s="86" t="str">
        <f>IFERROR(INDEX(DB_Typologies!$D$4:$AP$1445,MATCH($A$3,DB_Typologies!$AQ$4:$AQ$1445,0)+$A258,MATCH(Q$3,TQoL_Indexes!$B$8:$AK$8,0)),"")</f>
        <v/>
      </c>
      <c r="R258" s="86" t="str">
        <f>IFERROR(INDEX(DB_Typologies!$D$4:$AP$1445,MATCH($A$3,DB_Typologies!$AQ$4:$AQ$1445,0)+$A258,MATCH(R$3,TQoL_Indexes!$B$8:$AK$8,0)),"")</f>
        <v/>
      </c>
      <c r="S258" s="86" t="str">
        <f>IFERROR(INDEX(DB_Typologies!$D$4:$AP$1445,MATCH($A$3,DB_Typologies!$AQ$4:$AQ$1445,0)+$A258,MATCH(S$3,TQoL_Indexes!$B$8:$AK$8,0)),"")</f>
        <v/>
      </c>
      <c r="T258" s="86" t="str">
        <f>IFERROR(INDEX(DB_Typologies!$D$4:$AP$1445,MATCH($A$3,DB_Typologies!$AQ$4:$AQ$1445,0)+$A258,MATCH(T$3,TQoL_Indexes!$B$8:$AK$8,0)),"")</f>
        <v/>
      </c>
      <c r="U258" s="86" t="str">
        <f>IFERROR(INDEX(DB_Typologies!$D$4:$AP$1445,MATCH($A$3,DB_Typologies!$AQ$4:$AQ$1445,0)+$A258,MATCH(U$3,TQoL_Indexes!$B$8:$AK$8,0)),"")</f>
        <v/>
      </c>
      <c r="V258" s="86" t="str">
        <f>IFERROR(INDEX(DB_Typologies!$D$4:$AP$1445,MATCH($A$3,DB_Typologies!$AQ$4:$AQ$1445,0)+$A258,MATCH(V$3,TQoL_Indexes!$B$8:$AK$8,0)),"")</f>
        <v/>
      </c>
      <c r="W258" s="86" t="str">
        <f>IFERROR(INDEX(DB_Typologies!$D$4:$AP$1445,MATCH($A$3,DB_Typologies!$AQ$4:$AQ$1445,0)+$A258,MATCH(W$3,TQoL_Indexes!$B$8:$AK$8,0)),"")</f>
        <v/>
      </c>
      <c r="X258" s="86" t="str">
        <f>IFERROR(INDEX(DB_Typologies!$D$4:$AP$1445,MATCH($A$3,DB_Typologies!$AQ$4:$AQ$1445,0)+$A258,MATCH(X$3,TQoL_Indexes!$B$8:$AK$8,0)),"")</f>
        <v/>
      </c>
      <c r="Y258" s="86" t="str">
        <f>IFERROR(INDEX(DB_Typologies!$D$4:$AP$1445,MATCH($A$3,DB_Typologies!$AQ$4:$AQ$1445,0)+$A258,MATCH(Y$3,TQoL_Indexes!$B$8:$AK$8,0)),"")</f>
        <v/>
      </c>
      <c r="Z258" s="86" t="str">
        <f>IFERROR(INDEX(DB_Typologies!$D$4:$AP$1445,MATCH($A$3,DB_Typologies!$AQ$4:$AQ$1445,0)+$A258,MATCH(Z$3,TQoL_Indexes!$B$8:$AK$8,0)),"")</f>
        <v/>
      </c>
      <c r="AA258" s="86" t="str">
        <f>IFERROR(INDEX(DB_Typologies!$D$4:$AP$1445,MATCH($A$3,DB_Typologies!$AQ$4:$AQ$1445,0)+$A258,MATCH(AA$3,TQoL_Indexes!$B$8:$AK$8,0)),"")</f>
        <v/>
      </c>
      <c r="AB258" s="86" t="str">
        <f>IFERROR(INDEX(DB_Typologies!$D$4:$AP$1445,MATCH($A$3,DB_Typologies!$AQ$4:$AQ$1445,0)+$A258,MATCH(AB$3,TQoL_Indexes!$B$8:$AK$8,0)),"")</f>
        <v/>
      </c>
      <c r="AC258" s="86" t="str">
        <f>IFERROR(INDEX(DB_Typologies!$D$4:$AP$1445,MATCH($A$3,DB_Typologies!$AQ$4:$AQ$1445,0)+$A258,MATCH(AC$3,TQoL_Indexes!$B$8:$AK$8,0)),"")</f>
        <v/>
      </c>
      <c r="AD258" s="86" t="str">
        <f>IFERROR(INDEX(DB_Typologies!$D$4:$AP$1445,MATCH($A$3,DB_Typologies!$AQ$4:$AQ$1445,0)+$A258,MATCH(AD$3,TQoL_Indexes!$B$8:$AK$8,0)),"")</f>
        <v/>
      </c>
      <c r="AE258" s="86" t="str">
        <f>IFERROR(INDEX(DB_Typologies!$D$4:$AP$1445,MATCH($A$3,DB_Typologies!$AQ$4:$AQ$1445,0)+$A258,MATCH(AE$3,TQoL_Indexes!$B$8:$AK$8,0)),"")</f>
        <v/>
      </c>
      <c r="AF258" s="86" t="str">
        <f>IFERROR(INDEX(DB_Typologies!$D$4:$AP$1445,MATCH($A$3,DB_Typologies!$AQ$4:$AQ$1445,0)+$A258,MATCH(AF$3,TQoL_Indexes!$B$8:$AK$8,0)),"")</f>
        <v/>
      </c>
      <c r="AG258" s="86" t="str">
        <f>IFERROR(INDEX(DB_Typologies!$D$4:$AP$1445,MATCH($A$3,DB_Typologies!$AQ$4:$AQ$1445,0)+$A258,MATCH(AG$3,TQoL_Indexes!$B$8:$AK$8,0)),"")</f>
        <v/>
      </c>
      <c r="AH258" s="86" t="str">
        <f>IFERROR(INDEX(DB_Typologies!$D$4:$AP$1445,MATCH($A$3,DB_Typologies!$AQ$4:$AQ$1445,0)+$A258,MATCH(AH$3,TQoL_Indexes!$B$8:$AK$8,0)),"")</f>
        <v/>
      </c>
      <c r="AI258" s="86" t="str">
        <f>IFERROR(INDEX(DB_Typologies!$D$4:$AP$1445,MATCH($A$3,DB_Typologies!$AQ$4:$AQ$1445,0)+$A258,MATCH(AI$3,TQoL_Indexes!$B$8:$AK$8,0)),"")</f>
        <v/>
      </c>
      <c r="AJ258" s="86" t="str">
        <f>IFERROR(INDEX(DB_Typologies!$D$4:$AP$1445,MATCH($A$3,DB_Typologies!$AQ$4:$AQ$1445,0)+$A258,MATCH(AJ$3,TQoL_Indexes!$B$8:$AK$8,0)),"")</f>
        <v/>
      </c>
      <c r="AK258" s="86" t="str">
        <f>IFERROR(INDEX(DB_Typologies!$D$4:$AP$1445,MATCH($A$3,DB_Typologies!$AQ$4:$AQ$1445,0)+$A258,MATCH(AK$3,TQoL_Indexes!$B$8:$AK$8,0)),"")</f>
        <v/>
      </c>
      <c r="AL258" s="86" t="str">
        <f>IFERROR(INDEX(DB_Typologies!$D$4:$AP$1445,MATCH($A$3,DB_Typologies!$AQ$4:$AQ$1445,0)+$A258,MATCH(AL$3,TQoL_Indexes!$B$8:$AK$8,0)),"")</f>
        <v/>
      </c>
      <c r="AM258" s="87" t="str">
        <f>IFERROR(INDEX(DB_Typologies!$D$4:$AP$1445,MATCH($A$3,DB_Typologies!$AQ$4:$AQ$1445,0)+$A258,MATCH(AM$3,TQoL_Indexes!$B$8:$AK$8,0)),"")</f>
        <v/>
      </c>
    </row>
    <row r="259" spans="1:39">
      <c r="A259" s="58" t="str">
        <f>IFERROR(IF(A258+1&lt;COUNTIF(DB_Typologies!$AQ$4:$AQ$1445,$A$3),A258+1,""),"")</f>
        <v/>
      </c>
      <c r="B259" s="120" t="str">
        <f>IFERROR(INDEX(DB_Typologies!$D$4:$AP$1445,MATCH($A$3,DB_Typologies!$AQ$4:$AQ$1445,0)+$A259,MATCH(B$3,TQoL_Indexes!$B$8:$AK$8,0)),"")</f>
        <v/>
      </c>
      <c r="C259" s="86" t="str">
        <f>IFERROR(INDEX(DB_Typologies!$D$4:$AP$1445,MATCH($A$3,DB_Typologies!$AQ$4:$AQ$1445,0)+$A259,MATCH(C$3,TQoL_Indexes!$B$8:$AK$8,0)),"")</f>
        <v/>
      </c>
      <c r="D259" s="87" t="str">
        <f>IFERROR(INDEX(DB_Typologies!$D$4:$AP$1445,MATCH($A$3,DB_Typologies!$AQ$4:$AQ$1445,0)+$A259,MATCH(D$3,TQoL_Indexes!$B$8:$AK$8,0)),"")</f>
        <v/>
      </c>
      <c r="E259" s="86" t="str">
        <f>IFERROR(INDEX(DB_Typologies!$D$4:$AP$1445,MATCH($A$3,DB_Typologies!$AQ$4:$AQ$1445,0)+$A259,MATCH(E$3,TQoL_Indexes!$B$8:$AK$8,0)),"")</f>
        <v/>
      </c>
      <c r="F259" s="86" t="str">
        <f>IFERROR(INDEX(DB_Typologies!$D$4:$AP$1445,MATCH($A$3,DB_Typologies!$AQ$4:$AQ$1445,0)+$A259,MATCH(F$3,TQoL_Indexes!$B$8:$AK$8,0)),"")</f>
        <v/>
      </c>
      <c r="G259" s="86" t="str">
        <f>IFERROR(INDEX(DB_Typologies!$D$4:$AP$1445,MATCH($A$3,DB_Typologies!$AQ$4:$AQ$1445,0)+$A259,MATCH(G$3,TQoL_Indexes!$B$8:$AK$8,0)),"")</f>
        <v/>
      </c>
      <c r="H259" s="86" t="str">
        <f>IFERROR(INDEX(DB_Typologies!$D$4:$AP$1445,MATCH($A$3,DB_Typologies!$AQ$4:$AQ$1445,0)+$A259,MATCH(H$3,TQoL_Indexes!$B$8:$AK$8,0)),"")</f>
        <v/>
      </c>
      <c r="I259" s="86" t="str">
        <f>IFERROR(INDEX(DB_Typologies!$D$4:$AP$1445,MATCH($A$3,DB_Typologies!$AQ$4:$AQ$1445,0)+$A259,MATCH(I$3,TQoL_Indexes!$B$8:$AK$8,0)),"")</f>
        <v/>
      </c>
      <c r="J259" s="86" t="str">
        <f>IFERROR(INDEX(DB_Typologies!$D$4:$AP$1445,MATCH($A$3,DB_Typologies!$AQ$4:$AQ$1445,0)+$A259,MATCH(J$3,TQoL_Indexes!$B$8:$AK$8,0)),"")</f>
        <v/>
      </c>
      <c r="K259" s="86" t="str">
        <f>IFERROR(INDEX(DB_Typologies!$D$4:$AP$1445,MATCH($A$3,DB_Typologies!$AQ$4:$AQ$1445,0)+$A259,MATCH(K$3,TQoL_Indexes!$B$8:$AK$8,0)),"")</f>
        <v/>
      </c>
      <c r="L259" s="86" t="str">
        <f>IFERROR(INDEX(DB_Typologies!$D$4:$AP$1445,MATCH($A$3,DB_Typologies!$AQ$4:$AQ$1445,0)+$A259,MATCH(L$3,TQoL_Indexes!$B$8:$AK$8,0)),"")</f>
        <v/>
      </c>
      <c r="M259" s="86" t="str">
        <f>IFERROR(INDEX(DB_Typologies!$D$4:$AP$1445,MATCH($A$3,DB_Typologies!$AQ$4:$AQ$1445,0)+$A259,MATCH(M$3,TQoL_Indexes!$B$8:$AK$8,0)),"")</f>
        <v/>
      </c>
      <c r="N259" s="86" t="str">
        <f>IFERROR(INDEX(DB_Typologies!$D$4:$AP$1445,MATCH($A$3,DB_Typologies!$AQ$4:$AQ$1445,0)+$A259,MATCH(N$3,TQoL_Indexes!$B$8:$AK$8,0)),"")</f>
        <v/>
      </c>
      <c r="O259" s="86" t="str">
        <f>IFERROR(INDEX(DB_Typologies!$D$4:$AP$1445,MATCH($A$3,DB_Typologies!$AQ$4:$AQ$1445,0)+$A259,MATCH(O$3,TQoL_Indexes!$B$8:$AK$8,0)),"")</f>
        <v/>
      </c>
      <c r="P259" s="86" t="str">
        <f>IFERROR(INDEX(DB_Typologies!$D$4:$AP$1445,MATCH($A$3,DB_Typologies!$AQ$4:$AQ$1445,0)+$A259,MATCH(P$3,TQoL_Indexes!$B$8:$AK$8,0)),"")</f>
        <v/>
      </c>
      <c r="Q259" s="86" t="str">
        <f>IFERROR(INDEX(DB_Typologies!$D$4:$AP$1445,MATCH($A$3,DB_Typologies!$AQ$4:$AQ$1445,0)+$A259,MATCH(Q$3,TQoL_Indexes!$B$8:$AK$8,0)),"")</f>
        <v/>
      </c>
      <c r="R259" s="86" t="str">
        <f>IFERROR(INDEX(DB_Typologies!$D$4:$AP$1445,MATCH($A$3,DB_Typologies!$AQ$4:$AQ$1445,0)+$A259,MATCH(R$3,TQoL_Indexes!$B$8:$AK$8,0)),"")</f>
        <v/>
      </c>
      <c r="S259" s="86" t="str">
        <f>IFERROR(INDEX(DB_Typologies!$D$4:$AP$1445,MATCH($A$3,DB_Typologies!$AQ$4:$AQ$1445,0)+$A259,MATCH(S$3,TQoL_Indexes!$B$8:$AK$8,0)),"")</f>
        <v/>
      </c>
      <c r="T259" s="86" t="str">
        <f>IFERROR(INDEX(DB_Typologies!$D$4:$AP$1445,MATCH($A$3,DB_Typologies!$AQ$4:$AQ$1445,0)+$A259,MATCH(T$3,TQoL_Indexes!$B$8:$AK$8,0)),"")</f>
        <v/>
      </c>
      <c r="U259" s="86" t="str">
        <f>IFERROR(INDEX(DB_Typologies!$D$4:$AP$1445,MATCH($A$3,DB_Typologies!$AQ$4:$AQ$1445,0)+$A259,MATCH(U$3,TQoL_Indexes!$B$8:$AK$8,0)),"")</f>
        <v/>
      </c>
      <c r="V259" s="86" t="str">
        <f>IFERROR(INDEX(DB_Typologies!$D$4:$AP$1445,MATCH($A$3,DB_Typologies!$AQ$4:$AQ$1445,0)+$A259,MATCH(V$3,TQoL_Indexes!$B$8:$AK$8,0)),"")</f>
        <v/>
      </c>
      <c r="W259" s="86" t="str">
        <f>IFERROR(INDEX(DB_Typologies!$D$4:$AP$1445,MATCH($A$3,DB_Typologies!$AQ$4:$AQ$1445,0)+$A259,MATCH(W$3,TQoL_Indexes!$B$8:$AK$8,0)),"")</f>
        <v/>
      </c>
      <c r="X259" s="86" t="str">
        <f>IFERROR(INDEX(DB_Typologies!$D$4:$AP$1445,MATCH($A$3,DB_Typologies!$AQ$4:$AQ$1445,0)+$A259,MATCH(X$3,TQoL_Indexes!$B$8:$AK$8,0)),"")</f>
        <v/>
      </c>
      <c r="Y259" s="86" t="str">
        <f>IFERROR(INDEX(DB_Typologies!$D$4:$AP$1445,MATCH($A$3,DB_Typologies!$AQ$4:$AQ$1445,0)+$A259,MATCH(Y$3,TQoL_Indexes!$B$8:$AK$8,0)),"")</f>
        <v/>
      </c>
      <c r="Z259" s="86" t="str">
        <f>IFERROR(INDEX(DB_Typologies!$D$4:$AP$1445,MATCH($A$3,DB_Typologies!$AQ$4:$AQ$1445,0)+$A259,MATCH(Z$3,TQoL_Indexes!$B$8:$AK$8,0)),"")</f>
        <v/>
      </c>
      <c r="AA259" s="86" t="str">
        <f>IFERROR(INDEX(DB_Typologies!$D$4:$AP$1445,MATCH($A$3,DB_Typologies!$AQ$4:$AQ$1445,0)+$A259,MATCH(AA$3,TQoL_Indexes!$B$8:$AK$8,0)),"")</f>
        <v/>
      </c>
      <c r="AB259" s="86" t="str">
        <f>IFERROR(INDEX(DB_Typologies!$D$4:$AP$1445,MATCH($A$3,DB_Typologies!$AQ$4:$AQ$1445,0)+$A259,MATCH(AB$3,TQoL_Indexes!$B$8:$AK$8,0)),"")</f>
        <v/>
      </c>
      <c r="AC259" s="86" t="str">
        <f>IFERROR(INDEX(DB_Typologies!$D$4:$AP$1445,MATCH($A$3,DB_Typologies!$AQ$4:$AQ$1445,0)+$A259,MATCH(AC$3,TQoL_Indexes!$B$8:$AK$8,0)),"")</f>
        <v/>
      </c>
      <c r="AD259" s="86" t="str">
        <f>IFERROR(INDEX(DB_Typologies!$D$4:$AP$1445,MATCH($A$3,DB_Typologies!$AQ$4:$AQ$1445,0)+$A259,MATCH(AD$3,TQoL_Indexes!$B$8:$AK$8,0)),"")</f>
        <v/>
      </c>
      <c r="AE259" s="86" t="str">
        <f>IFERROR(INDEX(DB_Typologies!$D$4:$AP$1445,MATCH($A$3,DB_Typologies!$AQ$4:$AQ$1445,0)+$A259,MATCH(AE$3,TQoL_Indexes!$B$8:$AK$8,0)),"")</f>
        <v/>
      </c>
      <c r="AF259" s="86" t="str">
        <f>IFERROR(INDEX(DB_Typologies!$D$4:$AP$1445,MATCH($A$3,DB_Typologies!$AQ$4:$AQ$1445,0)+$A259,MATCH(AF$3,TQoL_Indexes!$B$8:$AK$8,0)),"")</f>
        <v/>
      </c>
      <c r="AG259" s="86" t="str">
        <f>IFERROR(INDEX(DB_Typologies!$D$4:$AP$1445,MATCH($A$3,DB_Typologies!$AQ$4:$AQ$1445,0)+$A259,MATCH(AG$3,TQoL_Indexes!$B$8:$AK$8,0)),"")</f>
        <v/>
      </c>
      <c r="AH259" s="86" t="str">
        <f>IFERROR(INDEX(DB_Typologies!$D$4:$AP$1445,MATCH($A$3,DB_Typologies!$AQ$4:$AQ$1445,0)+$A259,MATCH(AH$3,TQoL_Indexes!$B$8:$AK$8,0)),"")</f>
        <v/>
      </c>
      <c r="AI259" s="86" t="str">
        <f>IFERROR(INDEX(DB_Typologies!$D$4:$AP$1445,MATCH($A$3,DB_Typologies!$AQ$4:$AQ$1445,0)+$A259,MATCH(AI$3,TQoL_Indexes!$B$8:$AK$8,0)),"")</f>
        <v/>
      </c>
      <c r="AJ259" s="86" t="str">
        <f>IFERROR(INDEX(DB_Typologies!$D$4:$AP$1445,MATCH($A$3,DB_Typologies!$AQ$4:$AQ$1445,0)+$A259,MATCH(AJ$3,TQoL_Indexes!$B$8:$AK$8,0)),"")</f>
        <v/>
      </c>
      <c r="AK259" s="86" t="str">
        <f>IFERROR(INDEX(DB_Typologies!$D$4:$AP$1445,MATCH($A$3,DB_Typologies!$AQ$4:$AQ$1445,0)+$A259,MATCH(AK$3,TQoL_Indexes!$B$8:$AK$8,0)),"")</f>
        <v/>
      </c>
      <c r="AL259" s="86" t="str">
        <f>IFERROR(INDEX(DB_Typologies!$D$4:$AP$1445,MATCH($A$3,DB_Typologies!$AQ$4:$AQ$1445,0)+$A259,MATCH(AL$3,TQoL_Indexes!$B$8:$AK$8,0)),"")</f>
        <v/>
      </c>
      <c r="AM259" s="87" t="str">
        <f>IFERROR(INDEX(DB_Typologies!$D$4:$AP$1445,MATCH($A$3,DB_Typologies!$AQ$4:$AQ$1445,0)+$A259,MATCH(AM$3,TQoL_Indexes!$B$8:$AK$8,0)),"")</f>
        <v/>
      </c>
    </row>
    <row r="260" spans="1:39">
      <c r="A260" s="58" t="str">
        <f>IFERROR(IF(A259+1&lt;COUNTIF(DB_Typologies!$AQ$4:$AQ$1445,$A$3),A259+1,""),"")</f>
        <v/>
      </c>
      <c r="B260" s="120" t="str">
        <f>IFERROR(INDEX(DB_Typologies!$D$4:$AP$1445,MATCH($A$3,DB_Typologies!$AQ$4:$AQ$1445,0)+$A260,MATCH(B$3,TQoL_Indexes!$B$8:$AK$8,0)),"")</f>
        <v/>
      </c>
      <c r="C260" s="86" t="str">
        <f>IFERROR(INDEX(DB_Typologies!$D$4:$AP$1445,MATCH($A$3,DB_Typologies!$AQ$4:$AQ$1445,0)+$A260,MATCH(C$3,TQoL_Indexes!$B$8:$AK$8,0)),"")</f>
        <v/>
      </c>
      <c r="D260" s="87" t="str">
        <f>IFERROR(INDEX(DB_Typologies!$D$4:$AP$1445,MATCH($A$3,DB_Typologies!$AQ$4:$AQ$1445,0)+$A260,MATCH(D$3,TQoL_Indexes!$B$8:$AK$8,0)),"")</f>
        <v/>
      </c>
      <c r="E260" s="86" t="str">
        <f>IFERROR(INDEX(DB_Typologies!$D$4:$AP$1445,MATCH($A$3,DB_Typologies!$AQ$4:$AQ$1445,0)+$A260,MATCH(E$3,TQoL_Indexes!$B$8:$AK$8,0)),"")</f>
        <v/>
      </c>
      <c r="F260" s="86" t="str">
        <f>IFERROR(INDEX(DB_Typologies!$D$4:$AP$1445,MATCH($A$3,DB_Typologies!$AQ$4:$AQ$1445,0)+$A260,MATCH(F$3,TQoL_Indexes!$B$8:$AK$8,0)),"")</f>
        <v/>
      </c>
      <c r="G260" s="86" t="str">
        <f>IFERROR(INDEX(DB_Typologies!$D$4:$AP$1445,MATCH($A$3,DB_Typologies!$AQ$4:$AQ$1445,0)+$A260,MATCH(G$3,TQoL_Indexes!$B$8:$AK$8,0)),"")</f>
        <v/>
      </c>
      <c r="H260" s="86" t="str">
        <f>IFERROR(INDEX(DB_Typologies!$D$4:$AP$1445,MATCH($A$3,DB_Typologies!$AQ$4:$AQ$1445,0)+$A260,MATCH(H$3,TQoL_Indexes!$B$8:$AK$8,0)),"")</f>
        <v/>
      </c>
      <c r="I260" s="86" t="str">
        <f>IFERROR(INDEX(DB_Typologies!$D$4:$AP$1445,MATCH($A$3,DB_Typologies!$AQ$4:$AQ$1445,0)+$A260,MATCH(I$3,TQoL_Indexes!$B$8:$AK$8,0)),"")</f>
        <v/>
      </c>
      <c r="J260" s="86" t="str">
        <f>IFERROR(INDEX(DB_Typologies!$D$4:$AP$1445,MATCH($A$3,DB_Typologies!$AQ$4:$AQ$1445,0)+$A260,MATCH(J$3,TQoL_Indexes!$B$8:$AK$8,0)),"")</f>
        <v/>
      </c>
      <c r="K260" s="86" t="str">
        <f>IFERROR(INDEX(DB_Typologies!$D$4:$AP$1445,MATCH($A$3,DB_Typologies!$AQ$4:$AQ$1445,0)+$A260,MATCH(K$3,TQoL_Indexes!$B$8:$AK$8,0)),"")</f>
        <v/>
      </c>
      <c r="L260" s="86" t="str">
        <f>IFERROR(INDEX(DB_Typologies!$D$4:$AP$1445,MATCH($A$3,DB_Typologies!$AQ$4:$AQ$1445,0)+$A260,MATCH(L$3,TQoL_Indexes!$B$8:$AK$8,0)),"")</f>
        <v/>
      </c>
      <c r="M260" s="86" t="str">
        <f>IFERROR(INDEX(DB_Typologies!$D$4:$AP$1445,MATCH($A$3,DB_Typologies!$AQ$4:$AQ$1445,0)+$A260,MATCH(M$3,TQoL_Indexes!$B$8:$AK$8,0)),"")</f>
        <v/>
      </c>
      <c r="N260" s="86" t="str">
        <f>IFERROR(INDEX(DB_Typologies!$D$4:$AP$1445,MATCH($A$3,DB_Typologies!$AQ$4:$AQ$1445,0)+$A260,MATCH(N$3,TQoL_Indexes!$B$8:$AK$8,0)),"")</f>
        <v/>
      </c>
      <c r="O260" s="86" t="str">
        <f>IFERROR(INDEX(DB_Typologies!$D$4:$AP$1445,MATCH($A$3,DB_Typologies!$AQ$4:$AQ$1445,0)+$A260,MATCH(O$3,TQoL_Indexes!$B$8:$AK$8,0)),"")</f>
        <v/>
      </c>
      <c r="P260" s="86" t="str">
        <f>IFERROR(INDEX(DB_Typologies!$D$4:$AP$1445,MATCH($A$3,DB_Typologies!$AQ$4:$AQ$1445,0)+$A260,MATCH(P$3,TQoL_Indexes!$B$8:$AK$8,0)),"")</f>
        <v/>
      </c>
      <c r="Q260" s="86" t="str">
        <f>IFERROR(INDEX(DB_Typologies!$D$4:$AP$1445,MATCH($A$3,DB_Typologies!$AQ$4:$AQ$1445,0)+$A260,MATCH(Q$3,TQoL_Indexes!$B$8:$AK$8,0)),"")</f>
        <v/>
      </c>
      <c r="R260" s="86" t="str">
        <f>IFERROR(INDEX(DB_Typologies!$D$4:$AP$1445,MATCH($A$3,DB_Typologies!$AQ$4:$AQ$1445,0)+$A260,MATCH(R$3,TQoL_Indexes!$B$8:$AK$8,0)),"")</f>
        <v/>
      </c>
      <c r="S260" s="86" t="str">
        <f>IFERROR(INDEX(DB_Typologies!$D$4:$AP$1445,MATCH($A$3,DB_Typologies!$AQ$4:$AQ$1445,0)+$A260,MATCH(S$3,TQoL_Indexes!$B$8:$AK$8,0)),"")</f>
        <v/>
      </c>
      <c r="T260" s="86" t="str">
        <f>IFERROR(INDEX(DB_Typologies!$D$4:$AP$1445,MATCH($A$3,DB_Typologies!$AQ$4:$AQ$1445,0)+$A260,MATCH(T$3,TQoL_Indexes!$B$8:$AK$8,0)),"")</f>
        <v/>
      </c>
      <c r="U260" s="86" t="str">
        <f>IFERROR(INDEX(DB_Typologies!$D$4:$AP$1445,MATCH($A$3,DB_Typologies!$AQ$4:$AQ$1445,0)+$A260,MATCH(U$3,TQoL_Indexes!$B$8:$AK$8,0)),"")</f>
        <v/>
      </c>
      <c r="V260" s="86" t="str">
        <f>IFERROR(INDEX(DB_Typologies!$D$4:$AP$1445,MATCH($A$3,DB_Typologies!$AQ$4:$AQ$1445,0)+$A260,MATCH(V$3,TQoL_Indexes!$B$8:$AK$8,0)),"")</f>
        <v/>
      </c>
      <c r="W260" s="86" t="str">
        <f>IFERROR(INDEX(DB_Typologies!$D$4:$AP$1445,MATCH($A$3,DB_Typologies!$AQ$4:$AQ$1445,0)+$A260,MATCH(W$3,TQoL_Indexes!$B$8:$AK$8,0)),"")</f>
        <v/>
      </c>
      <c r="X260" s="86" t="str">
        <f>IFERROR(INDEX(DB_Typologies!$D$4:$AP$1445,MATCH($A$3,DB_Typologies!$AQ$4:$AQ$1445,0)+$A260,MATCH(X$3,TQoL_Indexes!$B$8:$AK$8,0)),"")</f>
        <v/>
      </c>
      <c r="Y260" s="86" t="str">
        <f>IFERROR(INDEX(DB_Typologies!$D$4:$AP$1445,MATCH($A$3,DB_Typologies!$AQ$4:$AQ$1445,0)+$A260,MATCH(Y$3,TQoL_Indexes!$B$8:$AK$8,0)),"")</f>
        <v/>
      </c>
      <c r="Z260" s="86" t="str">
        <f>IFERROR(INDEX(DB_Typologies!$D$4:$AP$1445,MATCH($A$3,DB_Typologies!$AQ$4:$AQ$1445,0)+$A260,MATCH(Z$3,TQoL_Indexes!$B$8:$AK$8,0)),"")</f>
        <v/>
      </c>
      <c r="AA260" s="86" t="str">
        <f>IFERROR(INDEX(DB_Typologies!$D$4:$AP$1445,MATCH($A$3,DB_Typologies!$AQ$4:$AQ$1445,0)+$A260,MATCH(AA$3,TQoL_Indexes!$B$8:$AK$8,0)),"")</f>
        <v/>
      </c>
      <c r="AB260" s="86" t="str">
        <f>IFERROR(INDEX(DB_Typologies!$D$4:$AP$1445,MATCH($A$3,DB_Typologies!$AQ$4:$AQ$1445,0)+$A260,MATCH(AB$3,TQoL_Indexes!$B$8:$AK$8,0)),"")</f>
        <v/>
      </c>
      <c r="AC260" s="86" t="str">
        <f>IFERROR(INDEX(DB_Typologies!$D$4:$AP$1445,MATCH($A$3,DB_Typologies!$AQ$4:$AQ$1445,0)+$A260,MATCH(AC$3,TQoL_Indexes!$B$8:$AK$8,0)),"")</f>
        <v/>
      </c>
      <c r="AD260" s="86" t="str">
        <f>IFERROR(INDEX(DB_Typologies!$D$4:$AP$1445,MATCH($A$3,DB_Typologies!$AQ$4:$AQ$1445,0)+$A260,MATCH(AD$3,TQoL_Indexes!$B$8:$AK$8,0)),"")</f>
        <v/>
      </c>
      <c r="AE260" s="86" t="str">
        <f>IFERROR(INDEX(DB_Typologies!$D$4:$AP$1445,MATCH($A$3,DB_Typologies!$AQ$4:$AQ$1445,0)+$A260,MATCH(AE$3,TQoL_Indexes!$B$8:$AK$8,0)),"")</f>
        <v/>
      </c>
      <c r="AF260" s="86" t="str">
        <f>IFERROR(INDEX(DB_Typologies!$D$4:$AP$1445,MATCH($A$3,DB_Typologies!$AQ$4:$AQ$1445,0)+$A260,MATCH(AF$3,TQoL_Indexes!$B$8:$AK$8,0)),"")</f>
        <v/>
      </c>
      <c r="AG260" s="86" t="str">
        <f>IFERROR(INDEX(DB_Typologies!$D$4:$AP$1445,MATCH($A$3,DB_Typologies!$AQ$4:$AQ$1445,0)+$A260,MATCH(AG$3,TQoL_Indexes!$B$8:$AK$8,0)),"")</f>
        <v/>
      </c>
      <c r="AH260" s="86" t="str">
        <f>IFERROR(INDEX(DB_Typologies!$D$4:$AP$1445,MATCH($A$3,DB_Typologies!$AQ$4:$AQ$1445,0)+$A260,MATCH(AH$3,TQoL_Indexes!$B$8:$AK$8,0)),"")</f>
        <v/>
      </c>
      <c r="AI260" s="86" t="str">
        <f>IFERROR(INDEX(DB_Typologies!$D$4:$AP$1445,MATCH($A$3,DB_Typologies!$AQ$4:$AQ$1445,0)+$A260,MATCH(AI$3,TQoL_Indexes!$B$8:$AK$8,0)),"")</f>
        <v/>
      </c>
      <c r="AJ260" s="86" t="str">
        <f>IFERROR(INDEX(DB_Typologies!$D$4:$AP$1445,MATCH($A$3,DB_Typologies!$AQ$4:$AQ$1445,0)+$A260,MATCH(AJ$3,TQoL_Indexes!$B$8:$AK$8,0)),"")</f>
        <v/>
      </c>
      <c r="AK260" s="86" t="str">
        <f>IFERROR(INDEX(DB_Typologies!$D$4:$AP$1445,MATCH($A$3,DB_Typologies!$AQ$4:$AQ$1445,0)+$A260,MATCH(AK$3,TQoL_Indexes!$B$8:$AK$8,0)),"")</f>
        <v/>
      </c>
      <c r="AL260" s="86" t="str">
        <f>IFERROR(INDEX(DB_Typologies!$D$4:$AP$1445,MATCH($A$3,DB_Typologies!$AQ$4:$AQ$1445,0)+$A260,MATCH(AL$3,TQoL_Indexes!$B$8:$AK$8,0)),"")</f>
        <v/>
      </c>
      <c r="AM260" s="87" t="str">
        <f>IFERROR(INDEX(DB_Typologies!$D$4:$AP$1445,MATCH($A$3,DB_Typologies!$AQ$4:$AQ$1445,0)+$A260,MATCH(AM$3,TQoL_Indexes!$B$8:$AK$8,0)),"")</f>
        <v/>
      </c>
    </row>
    <row r="261" spans="1:39">
      <c r="A261" s="58" t="str">
        <f>IFERROR(IF(A260+1&lt;COUNTIF(DB_Typologies!$AQ$4:$AQ$1445,$A$3),A260+1,""),"")</f>
        <v/>
      </c>
      <c r="B261" s="120" t="str">
        <f>IFERROR(INDEX(DB_Typologies!$D$4:$AP$1445,MATCH($A$3,DB_Typologies!$AQ$4:$AQ$1445,0)+$A261,MATCH(B$3,TQoL_Indexes!$B$8:$AK$8,0)),"")</f>
        <v/>
      </c>
      <c r="C261" s="86" t="str">
        <f>IFERROR(INDEX(DB_Typologies!$D$4:$AP$1445,MATCH($A$3,DB_Typologies!$AQ$4:$AQ$1445,0)+$A261,MATCH(C$3,TQoL_Indexes!$B$8:$AK$8,0)),"")</f>
        <v/>
      </c>
      <c r="D261" s="87" t="str">
        <f>IFERROR(INDEX(DB_Typologies!$D$4:$AP$1445,MATCH($A$3,DB_Typologies!$AQ$4:$AQ$1445,0)+$A261,MATCH(D$3,TQoL_Indexes!$B$8:$AK$8,0)),"")</f>
        <v/>
      </c>
      <c r="E261" s="86" t="str">
        <f>IFERROR(INDEX(DB_Typologies!$D$4:$AP$1445,MATCH($A$3,DB_Typologies!$AQ$4:$AQ$1445,0)+$A261,MATCH(E$3,TQoL_Indexes!$B$8:$AK$8,0)),"")</f>
        <v/>
      </c>
      <c r="F261" s="86" t="str">
        <f>IFERROR(INDEX(DB_Typologies!$D$4:$AP$1445,MATCH($A$3,DB_Typologies!$AQ$4:$AQ$1445,0)+$A261,MATCH(F$3,TQoL_Indexes!$B$8:$AK$8,0)),"")</f>
        <v/>
      </c>
      <c r="G261" s="86" t="str">
        <f>IFERROR(INDEX(DB_Typologies!$D$4:$AP$1445,MATCH($A$3,DB_Typologies!$AQ$4:$AQ$1445,0)+$A261,MATCH(G$3,TQoL_Indexes!$B$8:$AK$8,0)),"")</f>
        <v/>
      </c>
      <c r="H261" s="86" t="str">
        <f>IFERROR(INDEX(DB_Typologies!$D$4:$AP$1445,MATCH($A$3,DB_Typologies!$AQ$4:$AQ$1445,0)+$A261,MATCH(H$3,TQoL_Indexes!$B$8:$AK$8,0)),"")</f>
        <v/>
      </c>
      <c r="I261" s="86" t="str">
        <f>IFERROR(INDEX(DB_Typologies!$D$4:$AP$1445,MATCH($A$3,DB_Typologies!$AQ$4:$AQ$1445,0)+$A261,MATCH(I$3,TQoL_Indexes!$B$8:$AK$8,0)),"")</f>
        <v/>
      </c>
      <c r="J261" s="86" t="str">
        <f>IFERROR(INDEX(DB_Typologies!$D$4:$AP$1445,MATCH($A$3,DB_Typologies!$AQ$4:$AQ$1445,0)+$A261,MATCH(J$3,TQoL_Indexes!$B$8:$AK$8,0)),"")</f>
        <v/>
      </c>
      <c r="K261" s="86" t="str">
        <f>IFERROR(INDEX(DB_Typologies!$D$4:$AP$1445,MATCH($A$3,DB_Typologies!$AQ$4:$AQ$1445,0)+$A261,MATCH(K$3,TQoL_Indexes!$B$8:$AK$8,0)),"")</f>
        <v/>
      </c>
      <c r="L261" s="86" t="str">
        <f>IFERROR(INDEX(DB_Typologies!$D$4:$AP$1445,MATCH($A$3,DB_Typologies!$AQ$4:$AQ$1445,0)+$A261,MATCH(L$3,TQoL_Indexes!$B$8:$AK$8,0)),"")</f>
        <v/>
      </c>
      <c r="M261" s="86" t="str">
        <f>IFERROR(INDEX(DB_Typologies!$D$4:$AP$1445,MATCH($A$3,DB_Typologies!$AQ$4:$AQ$1445,0)+$A261,MATCH(M$3,TQoL_Indexes!$B$8:$AK$8,0)),"")</f>
        <v/>
      </c>
      <c r="N261" s="86" t="str">
        <f>IFERROR(INDEX(DB_Typologies!$D$4:$AP$1445,MATCH($A$3,DB_Typologies!$AQ$4:$AQ$1445,0)+$A261,MATCH(N$3,TQoL_Indexes!$B$8:$AK$8,0)),"")</f>
        <v/>
      </c>
      <c r="O261" s="86" t="str">
        <f>IFERROR(INDEX(DB_Typologies!$D$4:$AP$1445,MATCH($A$3,DB_Typologies!$AQ$4:$AQ$1445,0)+$A261,MATCH(O$3,TQoL_Indexes!$B$8:$AK$8,0)),"")</f>
        <v/>
      </c>
      <c r="P261" s="86" t="str">
        <f>IFERROR(INDEX(DB_Typologies!$D$4:$AP$1445,MATCH($A$3,DB_Typologies!$AQ$4:$AQ$1445,0)+$A261,MATCH(P$3,TQoL_Indexes!$B$8:$AK$8,0)),"")</f>
        <v/>
      </c>
      <c r="Q261" s="86" t="str">
        <f>IFERROR(INDEX(DB_Typologies!$D$4:$AP$1445,MATCH($A$3,DB_Typologies!$AQ$4:$AQ$1445,0)+$A261,MATCH(Q$3,TQoL_Indexes!$B$8:$AK$8,0)),"")</f>
        <v/>
      </c>
      <c r="R261" s="86" t="str">
        <f>IFERROR(INDEX(DB_Typologies!$D$4:$AP$1445,MATCH($A$3,DB_Typologies!$AQ$4:$AQ$1445,0)+$A261,MATCH(R$3,TQoL_Indexes!$B$8:$AK$8,0)),"")</f>
        <v/>
      </c>
      <c r="S261" s="86" t="str">
        <f>IFERROR(INDEX(DB_Typologies!$D$4:$AP$1445,MATCH($A$3,DB_Typologies!$AQ$4:$AQ$1445,0)+$A261,MATCH(S$3,TQoL_Indexes!$B$8:$AK$8,0)),"")</f>
        <v/>
      </c>
      <c r="T261" s="86" t="str">
        <f>IFERROR(INDEX(DB_Typologies!$D$4:$AP$1445,MATCH($A$3,DB_Typologies!$AQ$4:$AQ$1445,0)+$A261,MATCH(T$3,TQoL_Indexes!$B$8:$AK$8,0)),"")</f>
        <v/>
      </c>
      <c r="U261" s="86" t="str">
        <f>IFERROR(INDEX(DB_Typologies!$D$4:$AP$1445,MATCH($A$3,DB_Typologies!$AQ$4:$AQ$1445,0)+$A261,MATCH(U$3,TQoL_Indexes!$B$8:$AK$8,0)),"")</f>
        <v/>
      </c>
      <c r="V261" s="86" t="str">
        <f>IFERROR(INDEX(DB_Typologies!$D$4:$AP$1445,MATCH($A$3,DB_Typologies!$AQ$4:$AQ$1445,0)+$A261,MATCH(V$3,TQoL_Indexes!$B$8:$AK$8,0)),"")</f>
        <v/>
      </c>
      <c r="W261" s="86" t="str">
        <f>IFERROR(INDEX(DB_Typologies!$D$4:$AP$1445,MATCH($A$3,DB_Typologies!$AQ$4:$AQ$1445,0)+$A261,MATCH(W$3,TQoL_Indexes!$B$8:$AK$8,0)),"")</f>
        <v/>
      </c>
      <c r="X261" s="86" t="str">
        <f>IFERROR(INDEX(DB_Typologies!$D$4:$AP$1445,MATCH($A$3,DB_Typologies!$AQ$4:$AQ$1445,0)+$A261,MATCH(X$3,TQoL_Indexes!$B$8:$AK$8,0)),"")</f>
        <v/>
      </c>
      <c r="Y261" s="86" t="str">
        <f>IFERROR(INDEX(DB_Typologies!$D$4:$AP$1445,MATCH($A$3,DB_Typologies!$AQ$4:$AQ$1445,0)+$A261,MATCH(Y$3,TQoL_Indexes!$B$8:$AK$8,0)),"")</f>
        <v/>
      </c>
      <c r="Z261" s="86" t="str">
        <f>IFERROR(INDEX(DB_Typologies!$D$4:$AP$1445,MATCH($A$3,DB_Typologies!$AQ$4:$AQ$1445,0)+$A261,MATCH(Z$3,TQoL_Indexes!$B$8:$AK$8,0)),"")</f>
        <v/>
      </c>
      <c r="AA261" s="86" t="str">
        <f>IFERROR(INDEX(DB_Typologies!$D$4:$AP$1445,MATCH($A$3,DB_Typologies!$AQ$4:$AQ$1445,0)+$A261,MATCH(AA$3,TQoL_Indexes!$B$8:$AK$8,0)),"")</f>
        <v/>
      </c>
      <c r="AB261" s="86" t="str">
        <f>IFERROR(INDEX(DB_Typologies!$D$4:$AP$1445,MATCH($A$3,DB_Typologies!$AQ$4:$AQ$1445,0)+$A261,MATCH(AB$3,TQoL_Indexes!$B$8:$AK$8,0)),"")</f>
        <v/>
      </c>
      <c r="AC261" s="86" t="str">
        <f>IFERROR(INDEX(DB_Typologies!$D$4:$AP$1445,MATCH($A$3,DB_Typologies!$AQ$4:$AQ$1445,0)+$A261,MATCH(AC$3,TQoL_Indexes!$B$8:$AK$8,0)),"")</f>
        <v/>
      </c>
      <c r="AD261" s="86" t="str">
        <f>IFERROR(INDEX(DB_Typologies!$D$4:$AP$1445,MATCH($A$3,DB_Typologies!$AQ$4:$AQ$1445,0)+$A261,MATCH(AD$3,TQoL_Indexes!$B$8:$AK$8,0)),"")</f>
        <v/>
      </c>
      <c r="AE261" s="86" t="str">
        <f>IFERROR(INDEX(DB_Typologies!$D$4:$AP$1445,MATCH($A$3,DB_Typologies!$AQ$4:$AQ$1445,0)+$A261,MATCH(AE$3,TQoL_Indexes!$B$8:$AK$8,0)),"")</f>
        <v/>
      </c>
      <c r="AF261" s="86" t="str">
        <f>IFERROR(INDEX(DB_Typologies!$D$4:$AP$1445,MATCH($A$3,DB_Typologies!$AQ$4:$AQ$1445,0)+$A261,MATCH(AF$3,TQoL_Indexes!$B$8:$AK$8,0)),"")</f>
        <v/>
      </c>
      <c r="AG261" s="86" t="str">
        <f>IFERROR(INDEX(DB_Typologies!$D$4:$AP$1445,MATCH($A$3,DB_Typologies!$AQ$4:$AQ$1445,0)+$A261,MATCH(AG$3,TQoL_Indexes!$B$8:$AK$8,0)),"")</f>
        <v/>
      </c>
      <c r="AH261" s="86" t="str">
        <f>IFERROR(INDEX(DB_Typologies!$D$4:$AP$1445,MATCH($A$3,DB_Typologies!$AQ$4:$AQ$1445,0)+$A261,MATCH(AH$3,TQoL_Indexes!$B$8:$AK$8,0)),"")</f>
        <v/>
      </c>
      <c r="AI261" s="86" t="str">
        <f>IFERROR(INDEX(DB_Typologies!$D$4:$AP$1445,MATCH($A$3,DB_Typologies!$AQ$4:$AQ$1445,0)+$A261,MATCH(AI$3,TQoL_Indexes!$B$8:$AK$8,0)),"")</f>
        <v/>
      </c>
      <c r="AJ261" s="86" t="str">
        <f>IFERROR(INDEX(DB_Typologies!$D$4:$AP$1445,MATCH($A$3,DB_Typologies!$AQ$4:$AQ$1445,0)+$A261,MATCH(AJ$3,TQoL_Indexes!$B$8:$AK$8,0)),"")</f>
        <v/>
      </c>
      <c r="AK261" s="86" t="str">
        <f>IFERROR(INDEX(DB_Typologies!$D$4:$AP$1445,MATCH($A$3,DB_Typologies!$AQ$4:$AQ$1445,0)+$A261,MATCH(AK$3,TQoL_Indexes!$B$8:$AK$8,0)),"")</f>
        <v/>
      </c>
      <c r="AL261" s="86" t="str">
        <f>IFERROR(INDEX(DB_Typologies!$D$4:$AP$1445,MATCH($A$3,DB_Typologies!$AQ$4:$AQ$1445,0)+$A261,MATCH(AL$3,TQoL_Indexes!$B$8:$AK$8,0)),"")</f>
        <v/>
      </c>
      <c r="AM261" s="87" t="str">
        <f>IFERROR(INDEX(DB_Typologies!$D$4:$AP$1445,MATCH($A$3,DB_Typologies!$AQ$4:$AQ$1445,0)+$A261,MATCH(AM$3,TQoL_Indexes!$B$8:$AK$8,0)),"")</f>
        <v/>
      </c>
    </row>
    <row r="262" spans="1:39">
      <c r="A262" s="58" t="str">
        <f>IFERROR(IF(A261+1&lt;COUNTIF(DB_Typologies!$AQ$4:$AQ$1445,$A$3),A261+1,""),"")</f>
        <v/>
      </c>
      <c r="B262" s="120" t="str">
        <f>IFERROR(INDEX(DB_Typologies!$D$4:$AP$1445,MATCH($A$3,DB_Typologies!$AQ$4:$AQ$1445,0)+$A262,MATCH(B$3,TQoL_Indexes!$B$8:$AK$8,0)),"")</f>
        <v/>
      </c>
      <c r="C262" s="86" t="str">
        <f>IFERROR(INDEX(DB_Typologies!$D$4:$AP$1445,MATCH($A$3,DB_Typologies!$AQ$4:$AQ$1445,0)+$A262,MATCH(C$3,TQoL_Indexes!$B$8:$AK$8,0)),"")</f>
        <v/>
      </c>
      <c r="D262" s="87" t="str">
        <f>IFERROR(INDEX(DB_Typologies!$D$4:$AP$1445,MATCH($A$3,DB_Typologies!$AQ$4:$AQ$1445,0)+$A262,MATCH(D$3,TQoL_Indexes!$B$8:$AK$8,0)),"")</f>
        <v/>
      </c>
      <c r="E262" s="86" t="str">
        <f>IFERROR(INDEX(DB_Typologies!$D$4:$AP$1445,MATCH($A$3,DB_Typologies!$AQ$4:$AQ$1445,0)+$A262,MATCH(E$3,TQoL_Indexes!$B$8:$AK$8,0)),"")</f>
        <v/>
      </c>
      <c r="F262" s="86" t="str">
        <f>IFERROR(INDEX(DB_Typologies!$D$4:$AP$1445,MATCH($A$3,DB_Typologies!$AQ$4:$AQ$1445,0)+$A262,MATCH(F$3,TQoL_Indexes!$B$8:$AK$8,0)),"")</f>
        <v/>
      </c>
      <c r="G262" s="86" t="str">
        <f>IFERROR(INDEX(DB_Typologies!$D$4:$AP$1445,MATCH($A$3,DB_Typologies!$AQ$4:$AQ$1445,0)+$A262,MATCH(G$3,TQoL_Indexes!$B$8:$AK$8,0)),"")</f>
        <v/>
      </c>
      <c r="H262" s="86" t="str">
        <f>IFERROR(INDEX(DB_Typologies!$D$4:$AP$1445,MATCH($A$3,DB_Typologies!$AQ$4:$AQ$1445,0)+$A262,MATCH(H$3,TQoL_Indexes!$B$8:$AK$8,0)),"")</f>
        <v/>
      </c>
      <c r="I262" s="86" t="str">
        <f>IFERROR(INDEX(DB_Typologies!$D$4:$AP$1445,MATCH($A$3,DB_Typologies!$AQ$4:$AQ$1445,0)+$A262,MATCH(I$3,TQoL_Indexes!$B$8:$AK$8,0)),"")</f>
        <v/>
      </c>
      <c r="J262" s="86" t="str">
        <f>IFERROR(INDEX(DB_Typologies!$D$4:$AP$1445,MATCH($A$3,DB_Typologies!$AQ$4:$AQ$1445,0)+$A262,MATCH(J$3,TQoL_Indexes!$B$8:$AK$8,0)),"")</f>
        <v/>
      </c>
      <c r="K262" s="86" t="str">
        <f>IFERROR(INDEX(DB_Typologies!$D$4:$AP$1445,MATCH($A$3,DB_Typologies!$AQ$4:$AQ$1445,0)+$A262,MATCH(K$3,TQoL_Indexes!$B$8:$AK$8,0)),"")</f>
        <v/>
      </c>
      <c r="L262" s="86" t="str">
        <f>IFERROR(INDEX(DB_Typologies!$D$4:$AP$1445,MATCH($A$3,DB_Typologies!$AQ$4:$AQ$1445,0)+$A262,MATCH(L$3,TQoL_Indexes!$B$8:$AK$8,0)),"")</f>
        <v/>
      </c>
      <c r="M262" s="86" t="str">
        <f>IFERROR(INDEX(DB_Typologies!$D$4:$AP$1445,MATCH($A$3,DB_Typologies!$AQ$4:$AQ$1445,0)+$A262,MATCH(M$3,TQoL_Indexes!$B$8:$AK$8,0)),"")</f>
        <v/>
      </c>
      <c r="N262" s="86" t="str">
        <f>IFERROR(INDEX(DB_Typologies!$D$4:$AP$1445,MATCH($A$3,DB_Typologies!$AQ$4:$AQ$1445,0)+$A262,MATCH(N$3,TQoL_Indexes!$B$8:$AK$8,0)),"")</f>
        <v/>
      </c>
      <c r="O262" s="86" t="str">
        <f>IFERROR(INDEX(DB_Typologies!$D$4:$AP$1445,MATCH($A$3,DB_Typologies!$AQ$4:$AQ$1445,0)+$A262,MATCH(O$3,TQoL_Indexes!$B$8:$AK$8,0)),"")</f>
        <v/>
      </c>
      <c r="P262" s="86" t="str">
        <f>IFERROR(INDEX(DB_Typologies!$D$4:$AP$1445,MATCH($A$3,DB_Typologies!$AQ$4:$AQ$1445,0)+$A262,MATCH(P$3,TQoL_Indexes!$B$8:$AK$8,0)),"")</f>
        <v/>
      </c>
      <c r="Q262" s="86" t="str">
        <f>IFERROR(INDEX(DB_Typologies!$D$4:$AP$1445,MATCH($A$3,DB_Typologies!$AQ$4:$AQ$1445,0)+$A262,MATCH(Q$3,TQoL_Indexes!$B$8:$AK$8,0)),"")</f>
        <v/>
      </c>
      <c r="R262" s="86" t="str">
        <f>IFERROR(INDEX(DB_Typologies!$D$4:$AP$1445,MATCH($A$3,DB_Typologies!$AQ$4:$AQ$1445,0)+$A262,MATCH(R$3,TQoL_Indexes!$B$8:$AK$8,0)),"")</f>
        <v/>
      </c>
      <c r="S262" s="86" t="str">
        <f>IFERROR(INDEX(DB_Typologies!$D$4:$AP$1445,MATCH($A$3,DB_Typologies!$AQ$4:$AQ$1445,0)+$A262,MATCH(S$3,TQoL_Indexes!$B$8:$AK$8,0)),"")</f>
        <v/>
      </c>
      <c r="T262" s="86" t="str">
        <f>IFERROR(INDEX(DB_Typologies!$D$4:$AP$1445,MATCH($A$3,DB_Typologies!$AQ$4:$AQ$1445,0)+$A262,MATCH(T$3,TQoL_Indexes!$B$8:$AK$8,0)),"")</f>
        <v/>
      </c>
      <c r="U262" s="86" t="str">
        <f>IFERROR(INDEX(DB_Typologies!$D$4:$AP$1445,MATCH($A$3,DB_Typologies!$AQ$4:$AQ$1445,0)+$A262,MATCH(U$3,TQoL_Indexes!$B$8:$AK$8,0)),"")</f>
        <v/>
      </c>
      <c r="V262" s="86" t="str">
        <f>IFERROR(INDEX(DB_Typologies!$D$4:$AP$1445,MATCH($A$3,DB_Typologies!$AQ$4:$AQ$1445,0)+$A262,MATCH(V$3,TQoL_Indexes!$B$8:$AK$8,0)),"")</f>
        <v/>
      </c>
      <c r="W262" s="86" t="str">
        <f>IFERROR(INDEX(DB_Typologies!$D$4:$AP$1445,MATCH($A$3,DB_Typologies!$AQ$4:$AQ$1445,0)+$A262,MATCH(W$3,TQoL_Indexes!$B$8:$AK$8,0)),"")</f>
        <v/>
      </c>
      <c r="X262" s="86" t="str">
        <f>IFERROR(INDEX(DB_Typologies!$D$4:$AP$1445,MATCH($A$3,DB_Typologies!$AQ$4:$AQ$1445,0)+$A262,MATCH(X$3,TQoL_Indexes!$B$8:$AK$8,0)),"")</f>
        <v/>
      </c>
      <c r="Y262" s="86" t="str">
        <f>IFERROR(INDEX(DB_Typologies!$D$4:$AP$1445,MATCH($A$3,DB_Typologies!$AQ$4:$AQ$1445,0)+$A262,MATCH(Y$3,TQoL_Indexes!$B$8:$AK$8,0)),"")</f>
        <v/>
      </c>
      <c r="Z262" s="86" t="str">
        <f>IFERROR(INDEX(DB_Typologies!$D$4:$AP$1445,MATCH($A$3,DB_Typologies!$AQ$4:$AQ$1445,0)+$A262,MATCH(Z$3,TQoL_Indexes!$B$8:$AK$8,0)),"")</f>
        <v/>
      </c>
      <c r="AA262" s="86" t="str">
        <f>IFERROR(INDEX(DB_Typologies!$D$4:$AP$1445,MATCH($A$3,DB_Typologies!$AQ$4:$AQ$1445,0)+$A262,MATCH(AA$3,TQoL_Indexes!$B$8:$AK$8,0)),"")</f>
        <v/>
      </c>
      <c r="AB262" s="86" t="str">
        <f>IFERROR(INDEX(DB_Typologies!$D$4:$AP$1445,MATCH($A$3,DB_Typologies!$AQ$4:$AQ$1445,0)+$A262,MATCH(AB$3,TQoL_Indexes!$B$8:$AK$8,0)),"")</f>
        <v/>
      </c>
      <c r="AC262" s="86" t="str">
        <f>IFERROR(INDEX(DB_Typologies!$D$4:$AP$1445,MATCH($A$3,DB_Typologies!$AQ$4:$AQ$1445,0)+$A262,MATCH(AC$3,TQoL_Indexes!$B$8:$AK$8,0)),"")</f>
        <v/>
      </c>
      <c r="AD262" s="86" t="str">
        <f>IFERROR(INDEX(DB_Typologies!$D$4:$AP$1445,MATCH($A$3,DB_Typologies!$AQ$4:$AQ$1445,0)+$A262,MATCH(AD$3,TQoL_Indexes!$B$8:$AK$8,0)),"")</f>
        <v/>
      </c>
      <c r="AE262" s="86" t="str">
        <f>IFERROR(INDEX(DB_Typologies!$D$4:$AP$1445,MATCH($A$3,DB_Typologies!$AQ$4:$AQ$1445,0)+$A262,MATCH(AE$3,TQoL_Indexes!$B$8:$AK$8,0)),"")</f>
        <v/>
      </c>
      <c r="AF262" s="86" t="str">
        <f>IFERROR(INDEX(DB_Typologies!$D$4:$AP$1445,MATCH($A$3,DB_Typologies!$AQ$4:$AQ$1445,0)+$A262,MATCH(AF$3,TQoL_Indexes!$B$8:$AK$8,0)),"")</f>
        <v/>
      </c>
      <c r="AG262" s="86" t="str">
        <f>IFERROR(INDEX(DB_Typologies!$D$4:$AP$1445,MATCH($A$3,DB_Typologies!$AQ$4:$AQ$1445,0)+$A262,MATCH(AG$3,TQoL_Indexes!$B$8:$AK$8,0)),"")</f>
        <v/>
      </c>
      <c r="AH262" s="86" t="str">
        <f>IFERROR(INDEX(DB_Typologies!$D$4:$AP$1445,MATCH($A$3,DB_Typologies!$AQ$4:$AQ$1445,0)+$A262,MATCH(AH$3,TQoL_Indexes!$B$8:$AK$8,0)),"")</f>
        <v/>
      </c>
      <c r="AI262" s="86" t="str">
        <f>IFERROR(INDEX(DB_Typologies!$D$4:$AP$1445,MATCH($A$3,DB_Typologies!$AQ$4:$AQ$1445,0)+$A262,MATCH(AI$3,TQoL_Indexes!$B$8:$AK$8,0)),"")</f>
        <v/>
      </c>
      <c r="AJ262" s="86" t="str">
        <f>IFERROR(INDEX(DB_Typologies!$D$4:$AP$1445,MATCH($A$3,DB_Typologies!$AQ$4:$AQ$1445,0)+$A262,MATCH(AJ$3,TQoL_Indexes!$B$8:$AK$8,0)),"")</f>
        <v/>
      </c>
      <c r="AK262" s="86" t="str">
        <f>IFERROR(INDEX(DB_Typologies!$D$4:$AP$1445,MATCH($A$3,DB_Typologies!$AQ$4:$AQ$1445,0)+$A262,MATCH(AK$3,TQoL_Indexes!$B$8:$AK$8,0)),"")</f>
        <v/>
      </c>
      <c r="AL262" s="86" t="str">
        <f>IFERROR(INDEX(DB_Typologies!$D$4:$AP$1445,MATCH($A$3,DB_Typologies!$AQ$4:$AQ$1445,0)+$A262,MATCH(AL$3,TQoL_Indexes!$B$8:$AK$8,0)),"")</f>
        <v/>
      </c>
      <c r="AM262" s="87" t="str">
        <f>IFERROR(INDEX(DB_Typologies!$D$4:$AP$1445,MATCH($A$3,DB_Typologies!$AQ$4:$AQ$1445,0)+$A262,MATCH(AM$3,TQoL_Indexes!$B$8:$AK$8,0)),"")</f>
        <v/>
      </c>
    </row>
    <row r="263" spans="1:39">
      <c r="A263" s="58" t="str">
        <f>IFERROR(IF(A262+1&lt;COUNTIF(DB_Typologies!$AQ$4:$AQ$1445,$A$3),A262+1,""),"")</f>
        <v/>
      </c>
      <c r="B263" s="120" t="str">
        <f>IFERROR(INDEX(DB_Typologies!$D$4:$AP$1445,MATCH($A$3,DB_Typologies!$AQ$4:$AQ$1445,0)+$A263,MATCH(B$3,TQoL_Indexes!$B$8:$AK$8,0)),"")</f>
        <v/>
      </c>
      <c r="C263" s="86" t="str">
        <f>IFERROR(INDEX(DB_Typologies!$D$4:$AP$1445,MATCH($A$3,DB_Typologies!$AQ$4:$AQ$1445,0)+$A263,MATCH(C$3,TQoL_Indexes!$B$8:$AK$8,0)),"")</f>
        <v/>
      </c>
      <c r="D263" s="87" t="str">
        <f>IFERROR(INDEX(DB_Typologies!$D$4:$AP$1445,MATCH($A$3,DB_Typologies!$AQ$4:$AQ$1445,0)+$A263,MATCH(D$3,TQoL_Indexes!$B$8:$AK$8,0)),"")</f>
        <v/>
      </c>
      <c r="E263" s="86" t="str">
        <f>IFERROR(INDEX(DB_Typologies!$D$4:$AP$1445,MATCH($A$3,DB_Typologies!$AQ$4:$AQ$1445,0)+$A263,MATCH(E$3,TQoL_Indexes!$B$8:$AK$8,0)),"")</f>
        <v/>
      </c>
      <c r="F263" s="86" t="str">
        <f>IFERROR(INDEX(DB_Typologies!$D$4:$AP$1445,MATCH($A$3,DB_Typologies!$AQ$4:$AQ$1445,0)+$A263,MATCH(F$3,TQoL_Indexes!$B$8:$AK$8,0)),"")</f>
        <v/>
      </c>
      <c r="G263" s="86" t="str">
        <f>IFERROR(INDEX(DB_Typologies!$D$4:$AP$1445,MATCH($A$3,DB_Typologies!$AQ$4:$AQ$1445,0)+$A263,MATCH(G$3,TQoL_Indexes!$B$8:$AK$8,0)),"")</f>
        <v/>
      </c>
      <c r="H263" s="86" t="str">
        <f>IFERROR(INDEX(DB_Typologies!$D$4:$AP$1445,MATCH($A$3,DB_Typologies!$AQ$4:$AQ$1445,0)+$A263,MATCH(H$3,TQoL_Indexes!$B$8:$AK$8,0)),"")</f>
        <v/>
      </c>
      <c r="I263" s="86" t="str">
        <f>IFERROR(INDEX(DB_Typologies!$D$4:$AP$1445,MATCH($A$3,DB_Typologies!$AQ$4:$AQ$1445,0)+$A263,MATCH(I$3,TQoL_Indexes!$B$8:$AK$8,0)),"")</f>
        <v/>
      </c>
      <c r="J263" s="86" t="str">
        <f>IFERROR(INDEX(DB_Typologies!$D$4:$AP$1445,MATCH($A$3,DB_Typologies!$AQ$4:$AQ$1445,0)+$A263,MATCH(J$3,TQoL_Indexes!$B$8:$AK$8,0)),"")</f>
        <v/>
      </c>
      <c r="K263" s="86" t="str">
        <f>IFERROR(INDEX(DB_Typologies!$D$4:$AP$1445,MATCH($A$3,DB_Typologies!$AQ$4:$AQ$1445,0)+$A263,MATCH(K$3,TQoL_Indexes!$B$8:$AK$8,0)),"")</f>
        <v/>
      </c>
      <c r="L263" s="86" t="str">
        <f>IFERROR(INDEX(DB_Typologies!$D$4:$AP$1445,MATCH($A$3,DB_Typologies!$AQ$4:$AQ$1445,0)+$A263,MATCH(L$3,TQoL_Indexes!$B$8:$AK$8,0)),"")</f>
        <v/>
      </c>
      <c r="M263" s="86" t="str">
        <f>IFERROR(INDEX(DB_Typologies!$D$4:$AP$1445,MATCH($A$3,DB_Typologies!$AQ$4:$AQ$1445,0)+$A263,MATCH(M$3,TQoL_Indexes!$B$8:$AK$8,0)),"")</f>
        <v/>
      </c>
      <c r="N263" s="86" t="str">
        <f>IFERROR(INDEX(DB_Typologies!$D$4:$AP$1445,MATCH($A$3,DB_Typologies!$AQ$4:$AQ$1445,0)+$A263,MATCH(N$3,TQoL_Indexes!$B$8:$AK$8,0)),"")</f>
        <v/>
      </c>
      <c r="O263" s="86" t="str">
        <f>IFERROR(INDEX(DB_Typologies!$D$4:$AP$1445,MATCH($A$3,DB_Typologies!$AQ$4:$AQ$1445,0)+$A263,MATCH(O$3,TQoL_Indexes!$B$8:$AK$8,0)),"")</f>
        <v/>
      </c>
      <c r="P263" s="86" t="str">
        <f>IFERROR(INDEX(DB_Typologies!$D$4:$AP$1445,MATCH($A$3,DB_Typologies!$AQ$4:$AQ$1445,0)+$A263,MATCH(P$3,TQoL_Indexes!$B$8:$AK$8,0)),"")</f>
        <v/>
      </c>
      <c r="Q263" s="86" t="str">
        <f>IFERROR(INDEX(DB_Typologies!$D$4:$AP$1445,MATCH($A$3,DB_Typologies!$AQ$4:$AQ$1445,0)+$A263,MATCH(Q$3,TQoL_Indexes!$B$8:$AK$8,0)),"")</f>
        <v/>
      </c>
      <c r="R263" s="86" t="str">
        <f>IFERROR(INDEX(DB_Typologies!$D$4:$AP$1445,MATCH($A$3,DB_Typologies!$AQ$4:$AQ$1445,0)+$A263,MATCH(R$3,TQoL_Indexes!$B$8:$AK$8,0)),"")</f>
        <v/>
      </c>
      <c r="S263" s="86" t="str">
        <f>IFERROR(INDEX(DB_Typologies!$D$4:$AP$1445,MATCH($A$3,DB_Typologies!$AQ$4:$AQ$1445,0)+$A263,MATCH(S$3,TQoL_Indexes!$B$8:$AK$8,0)),"")</f>
        <v/>
      </c>
      <c r="T263" s="86" t="str">
        <f>IFERROR(INDEX(DB_Typologies!$D$4:$AP$1445,MATCH($A$3,DB_Typologies!$AQ$4:$AQ$1445,0)+$A263,MATCH(T$3,TQoL_Indexes!$B$8:$AK$8,0)),"")</f>
        <v/>
      </c>
      <c r="U263" s="86" t="str">
        <f>IFERROR(INDEX(DB_Typologies!$D$4:$AP$1445,MATCH($A$3,DB_Typologies!$AQ$4:$AQ$1445,0)+$A263,MATCH(U$3,TQoL_Indexes!$B$8:$AK$8,0)),"")</f>
        <v/>
      </c>
      <c r="V263" s="86" t="str">
        <f>IFERROR(INDEX(DB_Typologies!$D$4:$AP$1445,MATCH($A$3,DB_Typologies!$AQ$4:$AQ$1445,0)+$A263,MATCH(V$3,TQoL_Indexes!$B$8:$AK$8,0)),"")</f>
        <v/>
      </c>
      <c r="W263" s="86" t="str">
        <f>IFERROR(INDEX(DB_Typologies!$D$4:$AP$1445,MATCH($A$3,DB_Typologies!$AQ$4:$AQ$1445,0)+$A263,MATCH(W$3,TQoL_Indexes!$B$8:$AK$8,0)),"")</f>
        <v/>
      </c>
      <c r="X263" s="86" t="str">
        <f>IFERROR(INDEX(DB_Typologies!$D$4:$AP$1445,MATCH($A$3,DB_Typologies!$AQ$4:$AQ$1445,0)+$A263,MATCH(X$3,TQoL_Indexes!$B$8:$AK$8,0)),"")</f>
        <v/>
      </c>
      <c r="Y263" s="86" t="str">
        <f>IFERROR(INDEX(DB_Typologies!$D$4:$AP$1445,MATCH($A$3,DB_Typologies!$AQ$4:$AQ$1445,0)+$A263,MATCH(Y$3,TQoL_Indexes!$B$8:$AK$8,0)),"")</f>
        <v/>
      </c>
      <c r="Z263" s="86" t="str">
        <f>IFERROR(INDEX(DB_Typologies!$D$4:$AP$1445,MATCH($A$3,DB_Typologies!$AQ$4:$AQ$1445,0)+$A263,MATCH(Z$3,TQoL_Indexes!$B$8:$AK$8,0)),"")</f>
        <v/>
      </c>
      <c r="AA263" s="86" t="str">
        <f>IFERROR(INDEX(DB_Typologies!$D$4:$AP$1445,MATCH($A$3,DB_Typologies!$AQ$4:$AQ$1445,0)+$A263,MATCH(AA$3,TQoL_Indexes!$B$8:$AK$8,0)),"")</f>
        <v/>
      </c>
      <c r="AB263" s="86" t="str">
        <f>IFERROR(INDEX(DB_Typologies!$D$4:$AP$1445,MATCH($A$3,DB_Typologies!$AQ$4:$AQ$1445,0)+$A263,MATCH(AB$3,TQoL_Indexes!$B$8:$AK$8,0)),"")</f>
        <v/>
      </c>
      <c r="AC263" s="86" t="str">
        <f>IFERROR(INDEX(DB_Typologies!$D$4:$AP$1445,MATCH($A$3,DB_Typologies!$AQ$4:$AQ$1445,0)+$A263,MATCH(AC$3,TQoL_Indexes!$B$8:$AK$8,0)),"")</f>
        <v/>
      </c>
      <c r="AD263" s="86" t="str">
        <f>IFERROR(INDEX(DB_Typologies!$D$4:$AP$1445,MATCH($A$3,DB_Typologies!$AQ$4:$AQ$1445,0)+$A263,MATCH(AD$3,TQoL_Indexes!$B$8:$AK$8,0)),"")</f>
        <v/>
      </c>
      <c r="AE263" s="86" t="str">
        <f>IFERROR(INDEX(DB_Typologies!$D$4:$AP$1445,MATCH($A$3,DB_Typologies!$AQ$4:$AQ$1445,0)+$A263,MATCH(AE$3,TQoL_Indexes!$B$8:$AK$8,0)),"")</f>
        <v/>
      </c>
      <c r="AF263" s="86" t="str">
        <f>IFERROR(INDEX(DB_Typologies!$D$4:$AP$1445,MATCH($A$3,DB_Typologies!$AQ$4:$AQ$1445,0)+$A263,MATCH(AF$3,TQoL_Indexes!$B$8:$AK$8,0)),"")</f>
        <v/>
      </c>
      <c r="AG263" s="86" t="str">
        <f>IFERROR(INDEX(DB_Typologies!$D$4:$AP$1445,MATCH($A$3,DB_Typologies!$AQ$4:$AQ$1445,0)+$A263,MATCH(AG$3,TQoL_Indexes!$B$8:$AK$8,0)),"")</f>
        <v/>
      </c>
      <c r="AH263" s="86" t="str">
        <f>IFERROR(INDEX(DB_Typologies!$D$4:$AP$1445,MATCH($A$3,DB_Typologies!$AQ$4:$AQ$1445,0)+$A263,MATCH(AH$3,TQoL_Indexes!$B$8:$AK$8,0)),"")</f>
        <v/>
      </c>
      <c r="AI263" s="86" t="str">
        <f>IFERROR(INDEX(DB_Typologies!$D$4:$AP$1445,MATCH($A$3,DB_Typologies!$AQ$4:$AQ$1445,0)+$A263,MATCH(AI$3,TQoL_Indexes!$B$8:$AK$8,0)),"")</f>
        <v/>
      </c>
      <c r="AJ263" s="86" t="str">
        <f>IFERROR(INDEX(DB_Typologies!$D$4:$AP$1445,MATCH($A$3,DB_Typologies!$AQ$4:$AQ$1445,0)+$A263,MATCH(AJ$3,TQoL_Indexes!$B$8:$AK$8,0)),"")</f>
        <v/>
      </c>
      <c r="AK263" s="86" t="str">
        <f>IFERROR(INDEX(DB_Typologies!$D$4:$AP$1445,MATCH($A$3,DB_Typologies!$AQ$4:$AQ$1445,0)+$A263,MATCH(AK$3,TQoL_Indexes!$B$8:$AK$8,0)),"")</f>
        <v/>
      </c>
      <c r="AL263" s="86" t="str">
        <f>IFERROR(INDEX(DB_Typologies!$D$4:$AP$1445,MATCH($A$3,DB_Typologies!$AQ$4:$AQ$1445,0)+$A263,MATCH(AL$3,TQoL_Indexes!$B$8:$AK$8,0)),"")</f>
        <v/>
      </c>
      <c r="AM263" s="87" t="str">
        <f>IFERROR(INDEX(DB_Typologies!$D$4:$AP$1445,MATCH($A$3,DB_Typologies!$AQ$4:$AQ$1445,0)+$A263,MATCH(AM$3,TQoL_Indexes!$B$8:$AK$8,0)),"")</f>
        <v/>
      </c>
    </row>
    <row r="264" spans="1:39">
      <c r="A264" s="58" t="str">
        <f>IFERROR(IF(A263+1&lt;COUNTIF(DB_Typologies!$AQ$4:$AQ$1445,$A$3),A263+1,""),"")</f>
        <v/>
      </c>
      <c r="B264" s="120" t="str">
        <f>IFERROR(INDEX(DB_Typologies!$D$4:$AP$1445,MATCH($A$3,DB_Typologies!$AQ$4:$AQ$1445,0)+$A264,MATCH(B$3,TQoL_Indexes!$B$8:$AK$8,0)),"")</f>
        <v/>
      </c>
      <c r="C264" s="86" t="str">
        <f>IFERROR(INDEX(DB_Typologies!$D$4:$AP$1445,MATCH($A$3,DB_Typologies!$AQ$4:$AQ$1445,0)+$A264,MATCH(C$3,TQoL_Indexes!$B$8:$AK$8,0)),"")</f>
        <v/>
      </c>
      <c r="D264" s="87" t="str">
        <f>IFERROR(INDEX(DB_Typologies!$D$4:$AP$1445,MATCH($A$3,DB_Typologies!$AQ$4:$AQ$1445,0)+$A264,MATCH(D$3,TQoL_Indexes!$B$8:$AK$8,0)),"")</f>
        <v/>
      </c>
      <c r="E264" s="86" t="str">
        <f>IFERROR(INDEX(DB_Typologies!$D$4:$AP$1445,MATCH($A$3,DB_Typologies!$AQ$4:$AQ$1445,0)+$A264,MATCH(E$3,TQoL_Indexes!$B$8:$AK$8,0)),"")</f>
        <v/>
      </c>
      <c r="F264" s="86" t="str">
        <f>IFERROR(INDEX(DB_Typologies!$D$4:$AP$1445,MATCH($A$3,DB_Typologies!$AQ$4:$AQ$1445,0)+$A264,MATCH(F$3,TQoL_Indexes!$B$8:$AK$8,0)),"")</f>
        <v/>
      </c>
      <c r="G264" s="86" t="str">
        <f>IFERROR(INDEX(DB_Typologies!$D$4:$AP$1445,MATCH($A$3,DB_Typologies!$AQ$4:$AQ$1445,0)+$A264,MATCH(G$3,TQoL_Indexes!$B$8:$AK$8,0)),"")</f>
        <v/>
      </c>
      <c r="H264" s="86" t="str">
        <f>IFERROR(INDEX(DB_Typologies!$D$4:$AP$1445,MATCH($A$3,DB_Typologies!$AQ$4:$AQ$1445,0)+$A264,MATCH(H$3,TQoL_Indexes!$B$8:$AK$8,0)),"")</f>
        <v/>
      </c>
      <c r="I264" s="86" t="str">
        <f>IFERROR(INDEX(DB_Typologies!$D$4:$AP$1445,MATCH($A$3,DB_Typologies!$AQ$4:$AQ$1445,0)+$A264,MATCH(I$3,TQoL_Indexes!$B$8:$AK$8,0)),"")</f>
        <v/>
      </c>
      <c r="J264" s="86" t="str">
        <f>IFERROR(INDEX(DB_Typologies!$D$4:$AP$1445,MATCH($A$3,DB_Typologies!$AQ$4:$AQ$1445,0)+$A264,MATCH(J$3,TQoL_Indexes!$B$8:$AK$8,0)),"")</f>
        <v/>
      </c>
      <c r="K264" s="86" t="str">
        <f>IFERROR(INDEX(DB_Typologies!$D$4:$AP$1445,MATCH($A$3,DB_Typologies!$AQ$4:$AQ$1445,0)+$A264,MATCH(K$3,TQoL_Indexes!$B$8:$AK$8,0)),"")</f>
        <v/>
      </c>
      <c r="L264" s="86" t="str">
        <f>IFERROR(INDEX(DB_Typologies!$D$4:$AP$1445,MATCH($A$3,DB_Typologies!$AQ$4:$AQ$1445,0)+$A264,MATCH(L$3,TQoL_Indexes!$B$8:$AK$8,0)),"")</f>
        <v/>
      </c>
      <c r="M264" s="86" t="str">
        <f>IFERROR(INDEX(DB_Typologies!$D$4:$AP$1445,MATCH($A$3,DB_Typologies!$AQ$4:$AQ$1445,0)+$A264,MATCH(M$3,TQoL_Indexes!$B$8:$AK$8,0)),"")</f>
        <v/>
      </c>
      <c r="N264" s="86" t="str">
        <f>IFERROR(INDEX(DB_Typologies!$D$4:$AP$1445,MATCH($A$3,DB_Typologies!$AQ$4:$AQ$1445,0)+$A264,MATCH(N$3,TQoL_Indexes!$B$8:$AK$8,0)),"")</f>
        <v/>
      </c>
      <c r="O264" s="86" t="str">
        <f>IFERROR(INDEX(DB_Typologies!$D$4:$AP$1445,MATCH($A$3,DB_Typologies!$AQ$4:$AQ$1445,0)+$A264,MATCH(O$3,TQoL_Indexes!$B$8:$AK$8,0)),"")</f>
        <v/>
      </c>
      <c r="P264" s="86" t="str">
        <f>IFERROR(INDEX(DB_Typologies!$D$4:$AP$1445,MATCH($A$3,DB_Typologies!$AQ$4:$AQ$1445,0)+$A264,MATCH(P$3,TQoL_Indexes!$B$8:$AK$8,0)),"")</f>
        <v/>
      </c>
      <c r="Q264" s="86" t="str">
        <f>IFERROR(INDEX(DB_Typologies!$D$4:$AP$1445,MATCH($A$3,DB_Typologies!$AQ$4:$AQ$1445,0)+$A264,MATCH(Q$3,TQoL_Indexes!$B$8:$AK$8,0)),"")</f>
        <v/>
      </c>
      <c r="R264" s="86" t="str">
        <f>IFERROR(INDEX(DB_Typologies!$D$4:$AP$1445,MATCH($A$3,DB_Typologies!$AQ$4:$AQ$1445,0)+$A264,MATCH(R$3,TQoL_Indexes!$B$8:$AK$8,0)),"")</f>
        <v/>
      </c>
      <c r="S264" s="86" t="str">
        <f>IFERROR(INDEX(DB_Typologies!$D$4:$AP$1445,MATCH($A$3,DB_Typologies!$AQ$4:$AQ$1445,0)+$A264,MATCH(S$3,TQoL_Indexes!$B$8:$AK$8,0)),"")</f>
        <v/>
      </c>
      <c r="T264" s="86" t="str">
        <f>IFERROR(INDEX(DB_Typologies!$D$4:$AP$1445,MATCH($A$3,DB_Typologies!$AQ$4:$AQ$1445,0)+$A264,MATCH(T$3,TQoL_Indexes!$B$8:$AK$8,0)),"")</f>
        <v/>
      </c>
      <c r="U264" s="86" t="str">
        <f>IFERROR(INDEX(DB_Typologies!$D$4:$AP$1445,MATCH($A$3,DB_Typologies!$AQ$4:$AQ$1445,0)+$A264,MATCH(U$3,TQoL_Indexes!$B$8:$AK$8,0)),"")</f>
        <v/>
      </c>
      <c r="V264" s="86" t="str">
        <f>IFERROR(INDEX(DB_Typologies!$D$4:$AP$1445,MATCH($A$3,DB_Typologies!$AQ$4:$AQ$1445,0)+$A264,MATCH(V$3,TQoL_Indexes!$B$8:$AK$8,0)),"")</f>
        <v/>
      </c>
      <c r="W264" s="86" t="str">
        <f>IFERROR(INDEX(DB_Typologies!$D$4:$AP$1445,MATCH($A$3,DB_Typologies!$AQ$4:$AQ$1445,0)+$A264,MATCH(W$3,TQoL_Indexes!$B$8:$AK$8,0)),"")</f>
        <v/>
      </c>
      <c r="X264" s="86" t="str">
        <f>IFERROR(INDEX(DB_Typologies!$D$4:$AP$1445,MATCH($A$3,DB_Typologies!$AQ$4:$AQ$1445,0)+$A264,MATCH(X$3,TQoL_Indexes!$B$8:$AK$8,0)),"")</f>
        <v/>
      </c>
      <c r="Y264" s="86" t="str">
        <f>IFERROR(INDEX(DB_Typologies!$D$4:$AP$1445,MATCH($A$3,DB_Typologies!$AQ$4:$AQ$1445,0)+$A264,MATCH(Y$3,TQoL_Indexes!$B$8:$AK$8,0)),"")</f>
        <v/>
      </c>
      <c r="Z264" s="86" t="str">
        <f>IFERROR(INDEX(DB_Typologies!$D$4:$AP$1445,MATCH($A$3,DB_Typologies!$AQ$4:$AQ$1445,0)+$A264,MATCH(Z$3,TQoL_Indexes!$B$8:$AK$8,0)),"")</f>
        <v/>
      </c>
      <c r="AA264" s="86" t="str">
        <f>IFERROR(INDEX(DB_Typologies!$D$4:$AP$1445,MATCH($A$3,DB_Typologies!$AQ$4:$AQ$1445,0)+$A264,MATCH(AA$3,TQoL_Indexes!$B$8:$AK$8,0)),"")</f>
        <v/>
      </c>
      <c r="AB264" s="86" t="str">
        <f>IFERROR(INDEX(DB_Typologies!$D$4:$AP$1445,MATCH($A$3,DB_Typologies!$AQ$4:$AQ$1445,0)+$A264,MATCH(AB$3,TQoL_Indexes!$B$8:$AK$8,0)),"")</f>
        <v/>
      </c>
      <c r="AC264" s="86" t="str">
        <f>IFERROR(INDEX(DB_Typologies!$D$4:$AP$1445,MATCH($A$3,DB_Typologies!$AQ$4:$AQ$1445,0)+$A264,MATCH(AC$3,TQoL_Indexes!$B$8:$AK$8,0)),"")</f>
        <v/>
      </c>
      <c r="AD264" s="86" t="str">
        <f>IFERROR(INDEX(DB_Typologies!$D$4:$AP$1445,MATCH($A$3,DB_Typologies!$AQ$4:$AQ$1445,0)+$A264,MATCH(AD$3,TQoL_Indexes!$B$8:$AK$8,0)),"")</f>
        <v/>
      </c>
      <c r="AE264" s="86" t="str">
        <f>IFERROR(INDEX(DB_Typologies!$D$4:$AP$1445,MATCH($A$3,DB_Typologies!$AQ$4:$AQ$1445,0)+$A264,MATCH(AE$3,TQoL_Indexes!$B$8:$AK$8,0)),"")</f>
        <v/>
      </c>
      <c r="AF264" s="86" t="str">
        <f>IFERROR(INDEX(DB_Typologies!$D$4:$AP$1445,MATCH($A$3,DB_Typologies!$AQ$4:$AQ$1445,0)+$A264,MATCH(AF$3,TQoL_Indexes!$B$8:$AK$8,0)),"")</f>
        <v/>
      </c>
      <c r="AG264" s="86" t="str">
        <f>IFERROR(INDEX(DB_Typologies!$D$4:$AP$1445,MATCH($A$3,DB_Typologies!$AQ$4:$AQ$1445,0)+$A264,MATCH(AG$3,TQoL_Indexes!$B$8:$AK$8,0)),"")</f>
        <v/>
      </c>
      <c r="AH264" s="86" t="str">
        <f>IFERROR(INDEX(DB_Typologies!$D$4:$AP$1445,MATCH($A$3,DB_Typologies!$AQ$4:$AQ$1445,0)+$A264,MATCH(AH$3,TQoL_Indexes!$B$8:$AK$8,0)),"")</f>
        <v/>
      </c>
      <c r="AI264" s="86" t="str">
        <f>IFERROR(INDEX(DB_Typologies!$D$4:$AP$1445,MATCH($A$3,DB_Typologies!$AQ$4:$AQ$1445,0)+$A264,MATCH(AI$3,TQoL_Indexes!$B$8:$AK$8,0)),"")</f>
        <v/>
      </c>
      <c r="AJ264" s="86" t="str">
        <f>IFERROR(INDEX(DB_Typologies!$D$4:$AP$1445,MATCH($A$3,DB_Typologies!$AQ$4:$AQ$1445,0)+$A264,MATCH(AJ$3,TQoL_Indexes!$B$8:$AK$8,0)),"")</f>
        <v/>
      </c>
      <c r="AK264" s="86" t="str">
        <f>IFERROR(INDEX(DB_Typologies!$D$4:$AP$1445,MATCH($A$3,DB_Typologies!$AQ$4:$AQ$1445,0)+$A264,MATCH(AK$3,TQoL_Indexes!$B$8:$AK$8,0)),"")</f>
        <v/>
      </c>
      <c r="AL264" s="86" t="str">
        <f>IFERROR(INDEX(DB_Typologies!$D$4:$AP$1445,MATCH($A$3,DB_Typologies!$AQ$4:$AQ$1445,0)+$A264,MATCH(AL$3,TQoL_Indexes!$B$8:$AK$8,0)),"")</f>
        <v/>
      </c>
      <c r="AM264" s="87" t="str">
        <f>IFERROR(INDEX(DB_Typologies!$D$4:$AP$1445,MATCH($A$3,DB_Typologies!$AQ$4:$AQ$1445,0)+$A264,MATCH(AM$3,TQoL_Indexes!$B$8:$AK$8,0)),"")</f>
        <v/>
      </c>
    </row>
    <row r="265" spans="1:39">
      <c r="A265" s="58" t="str">
        <f>IFERROR(IF(A264+1&lt;COUNTIF(DB_Typologies!$AQ$4:$AQ$1445,$A$3),A264+1,""),"")</f>
        <v/>
      </c>
      <c r="B265" s="120" t="str">
        <f>IFERROR(INDEX(DB_Typologies!$D$4:$AP$1445,MATCH($A$3,DB_Typologies!$AQ$4:$AQ$1445,0)+$A265,MATCH(B$3,TQoL_Indexes!$B$8:$AK$8,0)),"")</f>
        <v/>
      </c>
      <c r="C265" s="86" t="str">
        <f>IFERROR(INDEX(DB_Typologies!$D$4:$AP$1445,MATCH($A$3,DB_Typologies!$AQ$4:$AQ$1445,0)+$A265,MATCH(C$3,TQoL_Indexes!$B$8:$AK$8,0)),"")</f>
        <v/>
      </c>
      <c r="D265" s="87" t="str">
        <f>IFERROR(INDEX(DB_Typologies!$D$4:$AP$1445,MATCH($A$3,DB_Typologies!$AQ$4:$AQ$1445,0)+$A265,MATCH(D$3,TQoL_Indexes!$B$8:$AK$8,0)),"")</f>
        <v/>
      </c>
      <c r="E265" s="86" t="str">
        <f>IFERROR(INDEX(DB_Typologies!$D$4:$AP$1445,MATCH($A$3,DB_Typologies!$AQ$4:$AQ$1445,0)+$A265,MATCH(E$3,TQoL_Indexes!$B$8:$AK$8,0)),"")</f>
        <v/>
      </c>
      <c r="F265" s="86" t="str">
        <f>IFERROR(INDEX(DB_Typologies!$D$4:$AP$1445,MATCH($A$3,DB_Typologies!$AQ$4:$AQ$1445,0)+$A265,MATCH(F$3,TQoL_Indexes!$B$8:$AK$8,0)),"")</f>
        <v/>
      </c>
      <c r="G265" s="86" t="str">
        <f>IFERROR(INDEX(DB_Typologies!$D$4:$AP$1445,MATCH($A$3,DB_Typologies!$AQ$4:$AQ$1445,0)+$A265,MATCH(G$3,TQoL_Indexes!$B$8:$AK$8,0)),"")</f>
        <v/>
      </c>
      <c r="H265" s="86" t="str">
        <f>IFERROR(INDEX(DB_Typologies!$D$4:$AP$1445,MATCH($A$3,DB_Typologies!$AQ$4:$AQ$1445,0)+$A265,MATCH(H$3,TQoL_Indexes!$B$8:$AK$8,0)),"")</f>
        <v/>
      </c>
      <c r="I265" s="86" t="str">
        <f>IFERROR(INDEX(DB_Typologies!$D$4:$AP$1445,MATCH($A$3,DB_Typologies!$AQ$4:$AQ$1445,0)+$A265,MATCH(I$3,TQoL_Indexes!$B$8:$AK$8,0)),"")</f>
        <v/>
      </c>
      <c r="J265" s="86" t="str">
        <f>IFERROR(INDEX(DB_Typologies!$D$4:$AP$1445,MATCH($A$3,DB_Typologies!$AQ$4:$AQ$1445,0)+$A265,MATCH(J$3,TQoL_Indexes!$B$8:$AK$8,0)),"")</f>
        <v/>
      </c>
      <c r="K265" s="86" t="str">
        <f>IFERROR(INDEX(DB_Typologies!$D$4:$AP$1445,MATCH($A$3,DB_Typologies!$AQ$4:$AQ$1445,0)+$A265,MATCH(K$3,TQoL_Indexes!$B$8:$AK$8,0)),"")</f>
        <v/>
      </c>
      <c r="L265" s="86" t="str">
        <f>IFERROR(INDEX(DB_Typologies!$D$4:$AP$1445,MATCH($A$3,DB_Typologies!$AQ$4:$AQ$1445,0)+$A265,MATCH(L$3,TQoL_Indexes!$B$8:$AK$8,0)),"")</f>
        <v/>
      </c>
      <c r="M265" s="86" t="str">
        <f>IFERROR(INDEX(DB_Typologies!$D$4:$AP$1445,MATCH($A$3,DB_Typologies!$AQ$4:$AQ$1445,0)+$A265,MATCH(M$3,TQoL_Indexes!$B$8:$AK$8,0)),"")</f>
        <v/>
      </c>
      <c r="N265" s="86" t="str">
        <f>IFERROR(INDEX(DB_Typologies!$D$4:$AP$1445,MATCH($A$3,DB_Typologies!$AQ$4:$AQ$1445,0)+$A265,MATCH(N$3,TQoL_Indexes!$B$8:$AK$8,0)),"")</f>
        <v/>
      </c>
      <c r="O265" s="86" t="str">
        <f>IFERROR(INDEX(DB_Typologies!$D$4:$AP$1445,MATCH($A$3,DB_Typologies!$AQ$4:$AQ$1445,0)+$A265,MATCH(O$3,TQoL_Indexes!$B$8:$AK$8,0)),"")</f>
        <v/>
      </c>
      <c r="P265" s="86" t="str">
        <f>IFERROR(INDEX(DB_Typologies!$D$4:$AP$1445,MATCH($A$3,DB_Typologies!$AQ$4:$AQ$1445,0)+$A265,MATCH(P$3,TQoL_Indexes!$B$8:$AK$8,0)),"")</f>
        <v/>
      </c>
      <c r="Q265" s="86" t="str">
        <f>IFERROR(INDEX(DB_Typologies!$D$4:$AP$1445,MATCH($A$3,DB_Typologies!$AQ$4:$AQ$1445,0)+$A265,MATCH(Q$3,TQoL_Indexes!$B$8:$AK$8,0)),"")</f>
        <v/>
      </c>
      <c r="R265" s="86" t="str">
        <f>IFERROR(INDEX(DB_Typologies!$D$4:$AP$1445,MATCH($A$3,DB_Typologies!$AQ$4:$AQ$1445,0)+$A265,MATCH(R$3,TQoL_Indexes!$B$8:$AK$8,0)),"")</f>
        <v/>
      </c>
      <c r="S265" s="86" t="str">
        <f>IFERROR(INDEX(DB_Typologies!$D$4:$AP$1445,MATCH($A$3,DB_Typologies!$AQ$4:$AQ$1445,0)+$A265,MATCH(S$3,TQoL_Indexes!$B$8:$AK$8,0)),"")</f>
        <v/>
      </c>
      <c r="T265" s="86" t="str">
        <f>IFERROR(INDEX(DB_Typologies!$D$4:$AP$1445,MATCH($A$3,DB_Typologies!$AQ$4:$AQ$1445,0)+$A265,MATCH(T$3,TQoL_Indexes!$B$8:$AK$8,0)),"")</f>
        <v/>
      </c>
      <c r="U265" s="86" t="str">
        <f>IFERROR(INDEX(DB_Typologies!$D$4:$AP$1445,MATCH($A$3,DB_Typologies!$AQ$4:$AQ$1445,0)+$A265,MATCH(U$3,TQoL_Indexes!$B$8:$AK$8,0)),"")</f>
        <v/>
      </c>
      <c r="V265" s="86" t="str">
        <f>IFERROR(INDEX(DB_Typologies!$D$4:$AP$1445,MATCH($A$3,DB_Typologies!$AQ$4:$AQ$1445,0)+$A265,MATCH(V$3,TQoL_Indexes!$B$8:$AK$8,0)),"")</f>
        <v/>
      </c>
      <c r="W265" s="86" t="str">
        <f>IFERROR(INDEX(DB_Typologies!$D$4:$AP$1445,MATCH($A$3,DB_Typologies!$AQ$4:$AQ$1445,0)+$A265,MATCH(W$3,TQoL_Indexes!$B$8:$AK$8,0)),"")</f>
        <v/>
      </c>
      <c r="X265" s="86" t="str">
        <f>IFERROR(INDEX(DB_Typologies!$D$4:$AP$1445,MATCH($A$3,DB_Typologies!$AQ$4:$AQ$1445,0)+$A265,MATCH(X$3,TQoL_Indexes!$B$8:$AK$8,0)),"")</f>
        <v/>
      </c>
      <c r="Y265" s="86" t="str">
        <f>IFERROR(INDEX(DB_Typologies!$D$4:$AP$1445,MATCH($A$3,DB_Typologies!$AQ$4:$AQ$1445,0)+$A265,MATCH(Y$3,TQoL_Indexes!$B$8:$AK$8,0)),"")</f>
        <v/>
      </c>
      <c r="Z265" s="86" t="str">
        <f>IFERROR(INDEX(DB_Typologies!$D$4:$AP$1445,MATCH($A$3,DB_Typologies!$AQ$4:$AQ$1445,0)+$A265,MATCH(Z$3,TQoL_Indexes!$B$8:$AK$8,0)),"")</f>
        <v/>
      </c>
      <c r="AA265" s="86" t="str">
        <f>IFERROR(INDEX(DB_Typologies!$D$4:$AP$1445,MATCH($A$3,DB_Typologies!$AQ$4:$AQ$1445,0)+$A265,MATCH(AA$3,TQoL_Indexes!$B$8:$AK$8,0)),"")</f>
        <v/>
      </c>
      <c r="AB265" s="86" t="str">
        <f>IFERROR(INDEX(DB_Typologies!$D$4:$AP$1445,MATCH($A$3,DB_Typologies!$AQ$4:$AQ$1445,0)+$A265,MATCH(AB$3,TQoL_Indexes!$B$8:$AK$8,0)),"")</f>
        <v/>
      </c>
      <c r="AC265" s="86" t="str">
        <f>IFERROR(INDEX(DB_Typologies!$D$4:$AP$1445,MATCH($A$3,DB_Typologies!$AQ$4:$AQ$1445,0)+$A265,MATCH(AC$3,TQoL_Indexes!$B$8:$AK$8,0)),"")</f>
        <v/>
      </c>
      <c r="AD265" s="86" t="str">
        <f>IFERROR(INDEX(DB_Typologies!$D$4:$AP$1445,MATCH($A$3,DB_Typologies!$AQ$4:$AQ$1445,0)+$A265,MATCH(AD$3,TQoL_Indexes!$B$8:$AK$8,0)),"")</f>
        <v/>
      </c>
      <c r="AE265" s="86" t="str">
        <f>IFERROR(INDEX(DB_Typologies!$D$4:$AP$1445,MATCH($A$3,DB_Typologies!$AQ$4:$AQ$1445,0)+$A265,MATCH(AE$3,TQoL_Indexes!$B$8:$AK$8,0)),"")</f>
        <v/>
      </c>
      <c r="AF265" s="86" t="str">
        <f>IFERROR(INDEX(DB_Typologies!$D$4:$AP$1445,MATCH($A$3,DB_Typologies!$AQ$4:$AQ$1445,0)+$A265,MATCH(AF$3,TQoL_Indexes!$B$8:$AK$8,0)),"")</f>
        <v/>
      </c>
      <c r="AG265" s="86" t="str">
        <f>IFERROR(INDEX(DB_Typologies!$D$4:$AP$1445,MATCH($A$3,DB_Typologies!$AQ$4:$AQ$1445,0)+$A265,MATCH(AG$3,TQoL_Indexes!$B$8:$AK$8,0)),"")</f>
        <v/>
      </c>
      <c r="AH265" s="86" t="str">
        <f>IFERROR(INDEX(DB_Typologies!$D$4:$AP$1445,MATCH($A$3,DB_Typologies!$AQ$4:$AQ$1445,0)+$A265,MATCH(AH$3,TQoL_Indexes!$B$8:$AK$8,0)),"")</f>
        <v/>
      </c>
      <c r="AI265" s="86" t="str">
        <f>IFERROR(INDEX(DB_Typologies!$D$4:$AP$1445,MATCH($A$3,DB_Typologies!$AQ$4:$AQ$1445,0)+$A265,MATCH(AI$3,TQoL_Indexes!$B$8:$AK$8,0)),"")</f>
        <v/>
      </c>
      <c r="AJ265" s="86" t="str">
        <f>IFERROR(INDEX(DB_Typologies!$D$4:$AP$1445,MATCH($A$3,DB_Typologies!$AQ$4:$AQ$1445,0)+$A265,MATCH(AJ$3,TQoL_Indexes!$B$8:$AK$8,0)),"")</f>
        <v/>
      </c>
      <c r="AK265" s="86" t="str">
        <f>IFERROR(INDEX(DB_Typologies!$D$4:$AP$1445,MATCH($A$3,DB_Typologies!$AQ$4:$AQ$1445,0)+$A265,MATCH(AK$3,TQoL_Indexes!$B$8:$AK$8,0)),"")</f>
        <v/>
      </c>
      <c r="AL265" s="86" t="str">
        <f>IFERROR(INDEX(DB_Typologies!$D$4:$AP$1445,MATCH($A$3,DB_Typologies!$AQ$4:$AQ$1445,0)+$A265,MATCH(AL$3,TQoL_Indexes!$B$8:$AK$8,0)),"")</f>
        <v/>
      </c>
      <c r="AM265" s="87" t="str">
        <f>IFERROR(INDEX(DB_Typologies!$D$4:$AP$1445,MATCH($A$3,DB_Typologies!$AQ$4:$AQ$1445,0)+$A265,MATCH(AM$3,TQoL_Indexes!$B$8:$AK$8,0)),"")</f>
        <v/>
      </c>
    </row>
    <row r="266" spans="1:39">
      <c r="A266" s="58" t="str">
        <f>IFERROR(IF(A265+1&lt;COUNTIF(DB_Typologies!$AQ$4:$AQ$1445,$A$3),A265+1,""),"")</f>
        <v/>
      </c>
      <c r="B266" s="120" t="str">
        <f>IFERROR(INDEX(DB_Typologies!$D$4:$AP$1445,MATCH($A$3,DB_Typologies!$AQ$4:$AQ$1445,0)+$A266,MATCH(B$3,TQoL_Indexes!$B$8:$AK$8,0)),"")</f>
        <v/>
      </c>
      <c r="C266" s="86" t="str">
        <f>IFERROR(INDEX(DB_Typologies!$D$4:$AP$1445,MATCH($A$3,DB_Typologies!$AQ$4:$AQ$1445,0)+$A266,MATCH(C$3,TQoL_Indexes!$B$8:$AK$8,0)),"")</f>
        <v/>
      </c>
      <c r="D266" s="87" t="str">
        <f>IFERROR(INDEX(DB_Typologies!$D$4:$AP$1445,MATCH($A$3,DB_Typologies!$AQ$4:$AQ$1445,0)+$A266,MATCH(D$3,TQoL_Indexes!$B$8:$AK$8,0)),"")</f>
        <v/>
      </c>
      <c r="E266" s="86" t="str">
        <f>IFERROR(INDEX(DB_Typologies!$D$4:$AP$1445,MATCH($A$3,DB_Typologies!$AQ$4:$AQ$1445,0)+$A266,MATCH(E$3,TQoL_Indexes!$B$8:$AK$8,0)),"")</f>
        <v/>
      </c>
      <c r="F266" s="86" t="str">
        <f>IFERROR(INDEX(DB_Typologies!$D$4:$AP$1445,MATCH($A$3,DB_Typologies!$AQ$4:$AQ$1445,0)+$A266,MATCH(F$3,TQoL_Indexes!$B$8:$AK$8,0)),"")</f>
        <v/>
      </c>
      <c r="G266" s="86" t="str">
        <f>IFERROR(INDEX(DB_Typologies!$D$4:$AP$1445,MATCH($A$3,DB_Typologies!$AQ$4:$AQ$1445,0)+$A266,MATCH(G$3,TQoL_Indexes!$B$8:$AK$8,0)),"")</f>
        <v/>
      </c>
      <c r="H266" s="86" t="str">
        <f>IFERROR(INDEX(DB_Typologies!$D$4:$AP$1445,MATCH($A$3,DB_Typologies!$AQ$4:$AQ$1445,0)+$A266,MATCH(H$3,TQoL_Indexes!$B$8:$AK$8,0)),"")</f>
        <v/>
      </c>
      <c r="I266" s="86" t="str">
        <f>IFERROR(INDEX(DB_Typologies!$D$4:$AP$1445,MATCH($A$3,DB_Typologies!$AQ$4:$AQ$1445,0)+$A266,MATCH(I$3,TQoL_Indexes!$B$8:$AK$8,0)),"")</f>
        <v/>
      </c>
      <c r="J266" s="86" t="str">
        <f>IFERROR(INDEX(DB_Typologies!$D$4:$AP$1445,MATCH($A$3,DB_Typologies!$AQ$4:$AQ$1445,0)+$A266,MATCH(J$3,TQoL_Indexes!$B$8:$AK$8,0)),"")</f>
        <v/>
      </c>
      <c r="K266" s="86" t="str">
        <f>IFERROR(INDEX(DB_Typologies!$D$4:$AP$1445,MATCH($A$3,DB_Typologies!$AQ$4:$AQ$1445,0)+$A266,MATCH(K$3,TQoL_Indexes!$B$8:$AK$8,0)),"")</f>
        <v/>
      </c>
      <c r="L266" s="86" t="str">
        <f>IFERROR(INDEX(DB_Typologies!$D$4:$AP$1445,MATCH($A$3,DB_Typologies!$AQ$4:$AQ$1445,0)+$A266,MATCH(L$3,TQoL_Indexes!$B$8:$AK$8,0)),"")</f>
        <v/>
      </c>
      <c r="M266" s="86" t="str">
        <f>IFERROR(INDEX(DB_Typologies!$D$4:$AP$1445,MATCH($A$3,DB_Typologies!$AQ$4:$AQ$1445,0)+$A266,MATCH(M$3,TQoL_Indexes!$B$8:$AK$8,0)),"")</f>
        <v/>
      </c>
      <c r="N266" s="86" t="str">
        <f>IFERROR(INDEX(DB_Typologies!$D$4:$AP$1445,MATCH($A$3,DB_Typologies!$AQ$4:$AQ$1445,0)+$A266,MATCH(N$3,TQoL_Indexes!$B$8:$AK$8,0)),"")</f>
        <v/>
      </c>
      <c r="O266" s="86" t="str">
        <f>IFERROR(INDEX(DB_Typologies!$D$4:$AP$1445,MATCH($A$3,DB_Typologies!$AQ$4:$AQ$1445,0)+$A266,MATCH(O$3,TQoL_Indexes!$B$8:$AK$8,0)),"")</f>
        <v/>
      </c>
      <c r="P266" s="86" t="str">
        <f>IFERROR(INDEX(DB_Typologies!$D$4:$AP$1445,MATCH($A$3,DB_Typologies!$AQ$4:$AQ$1445,0)+$A266,MATCH(P$3,TQoL_Indexes!$B$8:$AK$8,0)),"")</f>
        <v/>
      </c>
      <c r="Q266" s="86" t="str">
        <f>IFERROR(INDEX(DB_Typologies!$D$4:$AP$1445,MATCH($A$3,DB_Typologies!$AQ$4:$AQ$1445,0)+$A266,MATCH(Q$3,TQoL_Indexes!$B$8:$AK$8,0)),"")</f>
        <v/>
      </c>
      <c r="R266" s="86" t="str">
        <f>IFERROR(INDEX(DB_Typologies!$D$4:$AP$1445,MATCH($A$3,DB_Typologies!$AQ$4:$AQ$1445,0)+$A266,MATCH(R$3,TQoL_Indexes!$B$8:$AK$8,0)),"")</f>
        <v/>
      </c>
      <c r="S266" s="86" t="str">
        <f>IFERROR(INDEX(DB_Typologies!$D$4:$AP$1445,MATCH($A$3,DB_Typologies!$AQ$4:$AQ$1445,0)+$A266,MATCH(S$3,TQoL_Indexes!$B$8:$AK$8,0)),"")</f>
        <v/>
      </c>
      <c r="T266" s="86" t="str">
        <f>IFERROR(INDEX(DB_Typologies!$D$4:$AP$1445,MATCH($A$3,DB_Typologies!$AQ$4:$AQ$1445,0)+$A266,MATCH(T$3,TQoL_Indexes!$B$8:$AK$8,0)),"")</f>
        <v/>
      </c>
      <c r="U266" s="86" t="str">
        <f>IFERROR(INDEX(DB_Typologies!$D$4:$AP$1445,MATCH($A$3,DB_Typologies!$AQ$4:$AQ$1445,0)+$A266,MATCH(U$3,TQoL_Indexes!$B$8:$AK$8,0)),"")</f>
        <v/>
      </c>
      <c r="V266" s="86" t="str">
        <f>IFERROR(INDEX(DB_Typologies!$D$4:$AP$1445,MATCH($A$3,DB_Typologies!$AQ$4:$AQ$1445,0)+$A266,MATCH(V$3,TQoL_Indexes!$B$8:$AK$8,0)),"")</f>
        <v/>
      </c>
      <c r="W266" s="86" t="str">
        <f>IFERROR(INDEX(DB_Typologies!$D$4:$AP$1445,MATCH($A$3,DB_Typologies!$AQ$4:$AQ$1445,0)+$A266,MATCH(W$3,TQoL_Indexes!$B$8:$AK$8,0)),"")</f>
        <v/>
      </c>
      <c r="X266" s="86" t="str">
        <f>IFERROR(INDEX(DB_Typologies!$D$4:$AP$1445,MATCH($A$3,DB_Typologies!$AQ$4:$AQ$1445,0)+$A266,MATCH(X$3,TQoL_Indexes!$B$8:$AK$8,0)),"")</f>
        <v/>
      </c>
      <c r="Y266" s="86" t="str">
        <f>IFERROR(INDEX(DB_Typologies!$D$4:$AP$1445,MATCH($A$3,DB_Typologies!$AQ$4:$AQ$1445,0)+$A266,MATCH(Y$3,TQoL_Indexes!$B$8:$AK$8,0)),"")</f>
        <v/>
      </c>
      <c r="Z266" s="86" t="str">
        <f>IFERROR(INDEX(DB_Typologies!$D$4:$AP$1445,MATCH($A$3,DB_Typologies!$AQ$4:$AQ$1445,0)+$A266,MATCH(Z$3,TQoL_Indexes!$B$8:$AK$8,0)),"")</f>
        <v/>
      </c>
      <c r="AA266" s="86" t="str">
        <f>IFERROR(INDEX(DB_Typologies!$D$4:$AP$1445,MATCH($A$3,DB_Typologies!$AQ$4:$AQ$1445,0)+$A266,MATCH(AA$3,TQoL_Indexes!$B$8:$AK$8,0)),"")</f>
        <v/>
      </c>
      <c r="AB266" s="86" t="str">
        <f>IFERROR(INDEX(DB_Typologies!$D$4:$AP$1445,MATCH($A$3,DB_Typologies!$AQ$4:$AQ$1445,0)+$A266,MATCH(AB$3,TQoL_Indexes!$B$8:$AK$8,0)),"")</f>
        <v/>
      </c>
      <c r="AC266" s="86" t="str">
        <f>IFERROR(INDEX(DB_Typologies!$D$4:$AP$1445,MATCH($A$3,DB_Typologies!$AQ$4:$AQ$1445,0)+$A266,MATCH(AC$3,TQoL_Indexes!$B$8:$AK$8,0)),"")</f>
        <v/>
      </c>
      <c r="AD266" s="86" t="str">
        <f>IFERROR(INDEX(DB_Typologies!$D$4:$AP$1445,MATCH($A$3,DB_Typologies!$AQ$4:$AQ$1445,0)+$A266,MATCH(AD$3,TQoL_Indexes!$B$8:$AK$8,0)),"")</f>
        <v/>
      </c>
      <c r="AE266" s="86" t="str">
        <f>IFERROR(INDEX(DB_Typologies!$D$4:$AP$1445,MATCH($A$3,DB_Typologies!$AQ$4:$AQ$1445,0)+$A266,MATCH(AE$3,TQoL_Indexes!$B$8:$AK$8,0)),"")</f>
        <v/>
      </c>
      <c r="AF266" s="86" t="str">
        <f>IFERROR(INDEX(DB_Typologies!$D$4:$AP$1445,MATCH($A$3,DB_Typologies!$AQ$4:$AQ$1445,0)+$A266,MATCH(AF$3,TQoL_Indexes!$B$8:$AK$8,0)),"")</f>
        <v/>
      </c>
      <c r="AG266" s="86" t="str">
        <f>IFERROR(INDEX(DB_Typologies!$D$4:$AP$1445,MATCH($A$3,DB_Typologies!$AQ$4:$AQ$1445,0)+$A266,MATCH(AG$3,TQoL_Indexes!$B$8:$AK$8,0)),"")</f>
        <v/>
      </c>
      <c r="AH266" s="86" t="str">
        <f>IFERROR(INDEX(DB_Typologies!$D$4:$AP$1445,MATCH($A$3,DB_Typologies!$AQ$4:$AQ$1445,0)+$A266,MATCH(AH$3,TQoL_Indexes!$B$8:$AK$8,0)),"")</f>
        <v/>
      </c>
      <c r="AI266" s="86" t="str">
        <f>IFERROR(INDEX(DB_Typologies!$D$4:$AP$1445,MATCH($A$3,DB_Typologies!$AQ$4:$AQ$1445,0)+$A266,MATCH(AI$3,TQoL_Indexes!$B$8:$AK$8,0)),"")</f>
        <v/>
      </c>
      <c r="AJ266" s="86" t="str">
        <f>IFERROR(INDEX(DB_Typologies!$D$4:$AP$1445,MATCH($A$3,DB_Typologies!$AQ$4:$AQ$1445,0)+$A266,MATCH(AJ$3,TQoL_Indexes!$B$8:$AK$8,0)),"")</f>
        <v/>
      </c>
      <c r="AK266" s="86" t="str">
        <f>IFERROR(INDEX(DB_Typologies!$D$4:$AP$1445,MATCH($A$3,DB_Typologies!$AQ$4:$AQ$1445,0)+$A266,MATCH(AK$3,TQoL_Indexes!$B$8:$AK$8,0)),"")</f>
        <v/>
      </c>
      <c r="AL266" s="86" t="str">
        <f>IFERROR(INDEX(DB_Typologies!$D$4:$AP$1445,MATCH($A$3,DB_Typologies!$AQ$4:$AQ$1445,0)+$A266,MATCH(AL$3,TQoL_Indexes!$B$8:$AK$8,0)),"")</f>
        <v/>
      </c>
      <c r="AM266" s="87" t="str">
        <f>IFERROR(INDEX(DB_Typologies!$D$4:$AP$1445,MATCH($A$3,DB_Typologies!$AQ$4:$AQ$1445,0)+$A266,MATCH(AM$3,TQoL_Indexes!$B$8:$AK$8,0)),"")</f>
        <v/>
      </c>
    </row>
    <row r="267" spans="1:39">
      <c r="A267" s="58" t="str">
        <f>IFERROR(IF(A266+1&lt;COUNTIF(DB_Typologies!$AQ$4:$AQ$1445,$A$3),A266+1,""),"")</f>
        <v/>
      </c>
      <c r="B267" s="120" t="str">
        <f>IFERROR(INDEX(DB_Typologies!$D$4:$AP$1445,MATCH($A$3,DB_Typologies!$AQ$4:$AQ$1445,0)+$A267,MATCH(B$3,TQoL_Indexes!$B$8:$AK$8,0)),"")</f>
        <v/>
      </c>
      <c r="C267" s="86" t="str">
        <f>IFERROR(INDEX(DB_Typologies!$D$4:$AP$1445,MATCH($A$3,DB_Typologies!$AQ$4:$AQ$1445,0)+$A267,MATCH(C$3,TQoL_Indexes!$B$8:$AK$8,0)),"")</f>
        <v/>
      </c>
      <c r="D267" s="87" t="str">
        <f>IFERROR(INDEX(DB_Typologies!$D$4:$AP$1445,MATCH($A$3,DB_Typologies!$AQ$4:$AQ$1445,0)+$A267,MATCH(D$3,TQoL_Indexes!$B$8:$AK$8,0)),"")</f>
        <v/>
      </c>
      <c r="E267" s="86" t="str">
        <f>IFERROR(INDEX(DB_Typologies!$D$4:$AP$1445,MATCH($A$3,DB_Typologies!$AQ$4:$AQ$1445,0)+$A267,MATCH(E$3,TQoL_Indexes!$B$8:$AK$8,0)),"")</f>
        <v/>
      </c>
      <c r="F267" s="86" t="str">
        <f>IFERROR(INDEX(DB_Typologies!$D$4:$AP$1445,MATCH($A$3,DB_Typologies!$AQ$4:$AQ$1445,0)+$A267,MATCH(F$3,TQoL_Indexes!$B$8:$AK$8,0)),"")</f>
        <v/>
      </c>
      <c r="G267" s="86" t="str">
        <f>IFERROR(INDEX(DB_Typologies!$D$4:$AP$1445,MATCH($A$3,DB_Typologies!$AQ$4:$AQ$1445,0)+$A267,MATCH(G$3,TQoL_Indexes!$B$8:$AK$8,0)),"")</f>
        <v/>
      </c>
      <c r="H267" s="86" t="str">
        <f>IFERROR(INDEX(DB_Typologies!$D$4:$AP$1445,MATCH($A$3,DB_Typologies!$AQ$4:$AQ$1445,0)+$A267,MATCH(H$3,TQoL_Indexes!$B$8:$AK$8,0)),"")</f>
        <v/>
      </c>
      <c r="I267" s="86" t="str">
        <f>IFERROR(INDEX(DB_Typologies!$D$4:$AP$1445,MATCH($A$3,DB_Typologies!$AQ$4:$AQ$1445,0)+$A267,MATCH(I$3,TQoL_Indexes!$B$8:$AK$8,0)),"")</f>
        <v/>
      </c>
      <c r="J267" s="86" t="str">
        <f>IFERROR(INDEX(DB_Typologies!$D$4:$AP$1445,MATCH($A$3,DB_Typologies!$AQ$4:$AQ$1445,0)+$A267,MATCH(J$3,TQoL_Indexes!$B$8:$AK$8,0)),"")</f>
        <v/>
      </c>
      <c r="K267" s="86" t="str">
        <f>IFERROR(INDEX(DB_Typologies!$D$4:$AP$1445,MATCH($A$3,DB_Typologies!$AQ$4:$AQ$1445,0)+$A267,MATCH(K$3,TQoL_Indexes!$B$8:$AK$8,0)),"")</f>
        <v/>
      </c>
      <c r="L267" s="86" t="str">
        <f>IFERROR(INDEX(DB_Typologies!$D$4:$AP$1445,MATCH($A$3,DB_Typologies!$AQ$4:$AQ$1445,0)+$A267,MATCH(L$3,TQoL_Indexes!$B$8:$AK$8,0)),"")</f>
        <v/>
      </c>
      <c r="M267" s="86" t="str">
        <f>IFERROR(INDEX(DB_Typologies!$D$4:$AP$1445,MATCH($A$3,DB_Typologies!$AQ$4:$AQ$1445,0)+$A267,MATCH(M$3,TQoL_Indexes!$B$8:$AK$8,0)),"")</f>
        <v/>
      </c>
      <c r="N267" s="86" t="str">
        <f>IFERROR(INDEX(DB_Typologies!$D$4:$AP$1445,MATCH($A$3,DB_Typologies!$AQ$4:$AQ$1445,0)+$A267,MATCH(N$3,TQoL_Indexes!$B$8:$AK$8,0)),"")</f>
        <v/>
      </c>
      <c r="O267" s="86" t="str">
        <f>IFERROR(INDEX(DB_Typologies!$D$4:$AP$1445,MATCH($A$3,DB_Typologies!$AQ$4:$AQ$1445,0)+$A267,MATCH(O$3,TQoL_Indexes!$B$8:$AK$8,0)),"")</f>
        <v/>
      </c>
      <c r="P267" s="86" t="str">
        <f>IFERROR(INDEX(DB_Typologies!$D$4:$AP$1445,MATCH($A$3,DB_Typologies!$AQ$4:$AQ$1445,0)+$A267,MATCH(P$3,TQoL_Indexes!$B$8:$AK$8,0)),"")</f>
        <v/>
      </c>
      <c r="Q267" s="86" t="str">
        <f>IFERROR(INDEX(DB_Typologies!$D$4:$AP$1445,MATCH($A$3,DB_Typologies!$AQ$4:$AQ$1445,0)+$A267,MATCH(Q$3,TQoL_Indexes!$B$8:$AK$8,0)),"")</f>
        <v/>
      </c>
      <c r="R267" s="86" t="str">
        <f>IFERROR(INDEX(DB_Typologies!$D$4:$AP$1445,MATCH($A$3,DB_Typologies!$AQ$4:$AQ$1445,0)+$A267,MATCH(R$3,TQoL_Indexes!$B$8:$AK$8,0)),"")</f>
        <v/>
      </c>
      <c r="S267" s="86" t="str">
        <f>IFERROR(INDEX(DB_Typologies!$D$4:$AP$1445,MATCH($A$3,DB_Typologies!$AQ$4:$AQ$1445,0)+$A267,MATCH(S$3,TQoL_Indexes!$B$8:$AK$8,0)),"")</f>
        <v/>
      </c>
      <c r="T267" s="86" t="str">
        <f>IFERROR(INDEX(DB_Typologies!$D$4:$AP$1445,MATCH($A$3,DB_Typologies!$AQ$4:$AQ$1445,0)+$A267,MATCH(T$3,TQoL_Indexes!$B$8:$AK$8,0)),"")</f>
        <v/>
      </c>
      <c r="U267" s="86" t="str">
        <f>IFERROR(INDEX(DB_Typologies!$D$4:$AP$1445,MATCH($A$3,DB_Typologies!$AQ$4:$AQ$1445,0)+$A267,MATCH(U$3,TQoL_Indexes!$B$8:$AK$8,0)),"")</f>
        <v/>
      </c>
      <c r="V267" s="86" t="str">
        <f>IFERROR(INDEX(DB_Typologies!$D$4:$AP$1445,MATCH($A$3,DB_Typologies!$AQ$4:$AQ$1445,0)+$A267,MATCH(V$3,TQoL_Indexes!$B$8:$AK$8,0)),"")</f>
        <v/>
      </c>
      <c r="W267" s="86" t="str">
        <f>IFERROR(INDEX(DB_Typologies!$D$4:$AP$1445,MATCH($A$3,DB_Typologies!$AQ$4:$AQ$1445,0)+$A267,MATCH(W$3,TQoL_Indexes!$B$8:$AK$8,0)),"")</f>
        <v/>
      </c>
      <c r="X267" s="86" t="str">
        <f>IFERROR(INDEX(DB_Typologies!$D$4:$AP$1445,MATCH($A$3,DB_Typologies!$AQ$4:$AQ$1445,0)+$A267,MATCH(X$3,TQoL_Indexes!$B$8:$AK$8,0)),"")</f>
        <v/>
      </c>
      <c r="Y267" s="86" t="str">
        <f>IFERROR(INDEX(DB_Typologies!$D$4:$AP$1445,MATCH($A$3,DB_Typologies!$AQ$4:$AQ$1445,0)+$A267,MATCH(Y$3,TQoL_Indexes!$B$8:$AK$8,0)),"")</f>
        <v/>
      </c>
      <c r="Z267" s="86" t="str">
        <f>IFERROR(INDEX(DB_Typologies!$D$4:$AP$1445,MATCH($A$3,DB_Typologies!$AQ$4:$AQ$1445,0)+$A267,MATCH(Z$3,TQoL_Indexes!$B$8:$AK$8,0)),"")</f>
        <v/>
      </c>
      <c r="AA267" s="86" t="str">
        <f>IFERROR(INDEX(DB_Typologies!$D$4:$AP$1445,MATCH($A$3,DB_Typologies!$AQ$4:$AQ$1445,0)+$A267,MATCH(AA$3,TQoL_Indexes!$B$8:$AK$8,0)),"")</f>
        <v/>
      </c>
      <c r="AB267" s="86" t="str">
        <f>IFERROR(INDEX(DB_Typologies!$D$4:$AP$1445,MATCH($A$3,DB_Typologies!$AQ$4:$AQ$1445,0)+$A267,MATCH(AB$3,TQoL_Indexes!$B$8:$AK$8,0)),"")</f>
        <v/>
      </c>
      <c r="AC267" s="86" t="str">
        <f>IFERROR(INDEX(DB_Typologies!$D$4:$AP$1445,MATCH($A$3,DB_Typologies!$AQ$4:$AQ$1445,0)+$A267,MATCH(AC$3,TQoL_Indexes!$B$8:$AK$8,0)),"")</f>
        <v/>
      </c>
      <c r="AD267" s="86" t="str">
        <f>IFERROR(INDEX(DB_Typologies!$D$4:$AP$1445,MATCH($A$3,DB_Typologies!$AQ$4:$AQ$1445,0)+$A267,MATCH(AD$3,TQoL_Indexes!$B$8:$AK$8,0)),"")</f>
        <v/>
      </c>
      <c r="AE267" s="86" t="str">
        <f>IFERROR(INDEX(DB_Typologies!$D$4:$AP$1445,MATCH($A$3,DB_Typologies!$AQ$4:$AQ$1445,0)+$A267,MATCH(AE$3,TQoL_Indexes!$B$8:$AK$8,0)),"")</f>
        <v/>
      </c>
      <c r="AF267" s="86" t="str">
        <f>IFERROR(INDEX(DB_Typologies!$D$4:$AP$1445,MATCH($A$3,DB_Typologies!$AQ$4:$AQ$1445,0)+$A267,MATCH(AF$3,TQoL_Indexes!$B$8:$AK$8,0)),"")</f>
        <v/>
      </c>
      <c r="AG267" s="86" t="str">
        <f>IFERROR(INDEX(DB_Typologies!$D$4:$AP$1445,MATCH($A$3,DB_Typologies!$AQ$4:$AQ$1445,0)+$A267,MATCH(AG$3,TQoL_Indexes!$B$8:$AK$8,0)),"")</f>
        <v/>
      </c>
      <c r="AH267" s="86" t="str">
        <f>IFERROR(INDEX(DB_Typologies!$D$4:$AP$1445,MATCH($A$3,DB_Typologies!$AQ$4:$AQ$1445,0)+$A267,MATCH(AH$3,TQoL_Indexes!$B$8:$AK$8,0)),"")</f>
        <v/>
      </c>
      <c r="AI267" s="86" t="str">
        <f>IFERROR(INDEX(DB_Typologies!$D$4:$AP$1445,MATCH($A$3,DB_Typologies!$AQ$4:$AQ$1445,0)+$A267,MATCH(AI$3,TQoL_Indexes!$B$8:$AK$8,0)),"")</f>
        <v/>
      </c>
      <c r="AJ267" s="86" t="str">
        <f>IFERROR(INDEX(DB_Typologies!$D$4:$AP$1445,MATCH($A$3,DB_Typologies!$AQ$4:$AQ$1445,0)+$A267,MATCH(AJ$3,TQoL_Indexes!$B$8:$AK$8,0)),"")</f>
        <v/>
      </c>
      <c r="AK267" s="86" t="str">
        <f>IFERROR(INDEX(DB_Typologies!$D$4:$AP$1445,MATCH($A$3,DB_Typologies!$AQ$4:$AQ$1445,0)+$A267,MATCH(AK$3,TQoL_Indexes!$B$8:$AK$8,0)),"")</f>
        <v/>
      </c>
      <c r="AL267" s="86" t="str">
        <f>IFERROR(INDEX(DB_Typologies!$D$4:$AP$1445,MATCH($A$3,DB_Typologies!$AQ$4:$AQ$1445,0)+$A267,MATCH(AL$3,TQoL_Indexes!$B$8:$AK$8,0)),"")</f>
        <v/>
      </c>
      <c r="AM267" s="87" t="str">
        <f>IFERROR(INDEX(DB_Typologies!$D$4:$AP$1445,MATCH($A$3,DB_Typologies!$AQ$4:$AQ$1445,0)+$A267,MATCH(AM$3,TQoL_Indexes!$B$8:$AK$8,0)),"")</f>
        <v/>
      </c>
    </row>
    <row r="268" spans="1:39">
      <c r="A268" s="58" t="str">
        <f>IFERROR(IF(A267+1&lt;COUNTIF(DB_Typologies!$AQ$4:$AQ$1445,$A$3),A267+1,""),"")</f>
        <v/>
      </c>
      <c r="B268" s="120" t="str">
        <f>IFERROR(INDEX(DB_Typologies!$D$4:$AP$1445,MATCH($A$3,DB_Typologies!$AQ$4:$AQ$1445,0)+$A268,MATCH(B$3,TQoL_Indexes!$B$8:$AK$8,0)),"")</f>
        <v/>
      </c>
      <c r="C268" s="86" t="str">
        <f>IFERROR(INDEX(DB_Typologies!$D$4:$AP$1445,MATCH($A$3,DB_Typologies!$AQ$4:$AQ$1445,0)+$A268,MATCH(C$3,TQoL_Indexes!$B$8:$AK$8,0)),"")</f>
        <v/>
      </c>
      <c r="D268" s="87" t="str">
        <f>IFERROR(INDEX(DB_Typologies!$D$4:$AP$1445,MATCH($A$3,DB_Typologies!$AQ$4:$AQ$1445,0)+$A268,MATCH(D$3,TQoL_Indexes!$B$8:$AK$8,0)),"")</f>
        <v/>
      </c>
      <c r="E268" s="86" t="str">
        <f>IFERROR(INDEX(DB_Typologies!$D$4:$AP$1445,MATCH($A$3,DB_Typologies!$AQ$4:$AQ$1445,0)+$A268,MATCH(E$3,TQoL_Indexes!$B$8:$AK$8,0)),"")</f>
        <v/>
      </c>
      <c r="F268" s="86" t="str">
        <f>IFERROR(INDEX(DB_Typologies!$D$4:$AP$1445,MATCH($A$3,DB_Typologies!$AQ$4:$AQ$1445,0)+$A268,MATCH(F$3,TQoL_Indexes!$B$8:$AK$8,0)),"")</f>
        <v/>
      </c>
      <c r="G268" s="86" t="str">
        <f>IFERROR(INDEX(DB_Typologies!$D$4:$AP$1445,MATCH($A$3,DB_Typologies!$AQ$4:$AQ$1445,0)+$A268,MATCH(G$3,TQoL_Indexes!$B$8:$AK$8,0)),"")</f>
        <v/>
      </c>
      <c r="H268" s="86" t="str">
        <f>IFERROR(INDEX(DB_Typologies!$D$4:$AP$1445,MATCH($A$3,DB_Typologies!$AQ$4:$AQ$1445,0)+$A268,MATCH(H$3,TQoL_Indexes!$B$8:$AK$8,0)),"")</f>
        <v/>
      </c>
      <c r="I268" s="86" t="str">
        <f>IFERROR(INDEX(DB_Typologies!$D$4:$AP$1445,MATCH($A$3,DB_Typologies!$AQ$4:$AQ$1445,0)+$A268,MATCH(I$3,TQoL_Indexes!$B$8:$AK$8,0)),"")</f>
        <v/>
      </c>
      <c r="J268" s="86" t="str">
        <f>IFERROR(INDEX(DB_Typologies!$D$4:$AP$1445,MATCH($A$3,DB_Typologies!$AQ$4:$AQ$1445,0)+$A268,MATCH(J$3,TQoL_Indexes!$B$8:$AK$8,0)),"")</f>
        <v/>
      </c>
      <c r="K268" s="86" t="str">
        <f>IFERROR(INDEX(DB_Typologies!$D$4:$AP$1445,MATCH($A$3,DB_Typologies!$AQ$4:$AQ$1445,0)+$A268,MATCH(K$3,TQoL_Indexes!$B$8:$AK$8,0)),"")</f>
        <v/>
      </c>
      <c r="L268" s="86" t="str">
        <f>IFERROR(INDEX(DB_Typologies!$D$4:$AP$1445,MATCH($A$3,DB_Typologies!$AQ$4:$AQ$1445,0)+$A268,MATCH(L$3,TQoL_Indexes!$B$8:$AK$8,0)),"")</f>
        <v/>
      </c>
      <c r="M268" s="86" t="str">
        <f>IFERROR(INDEX(DB_Typologies!$D$4:$AP$1445,MATCH($A$3,DB_Typologies!$AQ$4:$AQ$1445,0)+$A268,MATCH(M$3,TQoL_Indexes!$B$8:$AK$8,0)),"")</f>
        <v/>
      </c>
      <c r="N268" s="86" t="str">
        <f>IFERROR(INDEX(DB_Typologies!$D$4:$AP$1445,MATCH($A$3,DB_Typologies!$AQ$4:$AQ$1445,0)+$A268,MATCH(N$3,TQoL_Indexes!$B$8:$AK$8,0)),"")</f>
        <v/>
      </c>
      <c r="O268" s="86" t="str">
        <f>IFERROR(INDEX(DB_Typologies!$D$4:$AP$1445,MATCH($A$3,DB_Typologies!$AQ$4:$AQ$1445,0)+$A268,MATCH(O$3,TQoL_Indexes!$B$8:$AK$8,0)),"")</f>
        <v/>
      </c>
      <c r="P268" s="86" t="str">
        <f>IFERROR(INDEX(DB_Typologies!$D$4:$AP$1445,MATCH($A$3,DB_Typologies!$AQ$4:$AQ$1445,0)+$A268,MATCH(P$3,TQoL_Indexes!$B$8:$AK$8,0)),"")</f>
        <v/>
      </c>
      <c r="Q268" s="86" t="str">
        <f>IFERROR(INDEX(DB_Typologies!$D$4:$AP$1445,MATCH($A$3,DB_Typologies!$AQ$4:$AQ$1445,0)+$A268,MATCH(Q$3,TQoL_Indexes!$B$8:$AK$8,0)),"")</f>
        <v/>
      </c>
      <c r="R268" s="86" t="str">
        <f>IFERROR(INDEX(DB_Typologies!$D$4:$AP$1445,MATCH($A$3,DB_Typologies!$AQ$4:$AQ$1445,0)+$A268,MATCH(R$3,TQoL_Indexes!$B$8:$AK$8,0)),"")</f>
        <v/>
      </c>
      <c r="S268" s="86" t="str">
        <f>IFERROR(INDEX(DB_Typologies!$D$4:$AP$1445,MATCH($A$3,DB_Typologies!$AQ$4:$AQ$1445,0)+$A268,MATCH(S$3,TQoL_Indexes!$B$8:$AK$8,0)),"")</f>
        <v/>
      </c>
      <c r="T268" s="86" t="str">
        <f>IFERROR(INDEX(DB_Typologies!$D$4:$AP$1445,MATCH($A$3,DB_Typologies!$AQ$4:$AQ$1445,0)+$A268,MATCH(T$3,TQoL_Indexes!$B$8:$AK$8,0)),"")</f>
        <v/>
      </c>
      <c r="U268" s="86" t="str">
        <f>IFERROR(INDEX(DB_Typologies!$D$4:$AP$1445,MATCH($A$3,DB_Typologies!$AQ$4:$AQ$1445,0)+$A268,MATCH(U$3,TQoL_Indexes!$B$8:$AK$8,0)),"")</f>
        <v/>
      </c>
      <c r="V268" s="86" t="str">
        <f>IFERROR(INDEX(DB_Typologies!$D$4:$AP$1445,MATCH($A$3,DB_Typologies!$AQ$4:$AQ$1445,0)+$A268,MATCH(V$3,TQoL_Indexes!$B$8:$AK$8,0)),"")</f>
        <v/>
      </c>
      <c r="W268" s="86" t="str">
        <f>IFERROR(INDEX(DB_Typologies!$D$4:$AP$1445,MATCH($A$3,DB_Typologies!$AQ$4:$AQ$1445,0)+$A268,MATCH(W$3,TQoL_Indexes!$B$8:$AK$8,0)),"")</f>
        <v/>
      </c>
      <c r="X268" s="86" t="str">
        <f>IFERROR(INDEX(DB_Typologies!$D$4:$AP$1445,MATCH($A$3,DB_Typologies!$AQ$4:$AQ$1445,0)+$A268,MATCH(X$3,TQoL_Indexes!$B$8:$AK$8,0)),"")</f>
        <v/>
      </c>
      <c r="Y268" s="86" t="str">
        <f>IFERROR(INDEX(DB_Typologies!$D$4:$AP$1445,MATCH($A$3,DB_Typologies!$AQ$4:$AQ$1445,0)+$A268,MATCH(Y$3,TQoL_Indexes!$B$8:$AK$8,0)),"")</f>
        <v/>
      </c>
      <c r="Z268" s="86" t="str">
        <f>IFERROR(INDEX(DB_Typologies!$D$4:$AP$1445,MATCH($A$3,DB_Typologies!$AQ$4:$AQ$1445,0)+$A268,MATCH(Z$3,TQoL_Indexes!$B$8:$AK$8,0)),"")</f>
        <v/>
      </c>
      <c r="AA268" s="86" t="str">
        <f>IFERROR(INDEX(DB_Typologies!$D$4:$AP$1445,MATCH($A$3,DB_Typologies!$AQ$4:$AQ$1445,0)+$A268,MATCH(AA$3,TQoL_Indexes!$B$8:$AK$8,0)),"")</f>
        <v/>
      </c>
      <c r="AB268" s="86" t="str">
        <f>IFERROR(INDEX(DB_Typologies!$D$4:$AP$1445,MATCH($A$3,DB_Typologies!$AQ$4:$AQ$1445,0)+$A268,MATCH(AB$3,TQoL_Indexes!$B$8:$AK$8,0)),"")</f>
        <v/>
      </c>
      <c r="AC268" s="86" t="str">
        <f>IFERROR(INDEX(DB_Typologies!$D$4:$AP$1445,MATCH($A$3,DB_Typologies!$AQ$4:$AQ$1445,0)+$A268,MATCH(AC$3,TQoL_Indexes!$B$8:$AK$8,0)),"")</f>
        <v/>
      </c>
      <c r="AD268" s="86" t="str">
        <f>IFERROR(INDEX(DB_Typologies!$D$4:$AP$1445,MATCH($A$3,DB_Typologies!$AQ$4:$AQ$1445,0)+$A268,MATCH(AD$3,TQoL_Indexes!$B$8:$AK$8,0)),"")</f>
        <v/>
      </c>
      <c r="AE268" s="86" t="str">
        <f>IFERROR(INDEX(DB_Typologies!$D$4:$AP$1445,MATCH($A$3,DB_Typologies!$AQ$4:$AQ$1445,0)+$A268,MATCH(AE$3,TQoL_Indexes!$B$8:$AK$8,0)),"")</f>
        <v/>
      </c>
      <c r="AF268" s="86" t="str">
        <f>IFERROR(INDEX(DB_Typologies!$D$4:$AP$1445,MATCH($A$3,DB_Typologies!$AQ$4:$AQ$1445,0)+$A268,MATCH(AF$3,TQoL_Indexes!$B$8:$AK$8,0)),"")</f>
        <v/>
      </c>
      <c r="AG268" s="86" t="str">
        <f>IFERROR(INDEX(DB_Typologies!$D$4:$AP$1445,MATCH($A$3,DB_Typologies!$AQ$4:$AQ$1445,0)+$A268,MATCH(AG$3,TQoL_Indexes!$B$8:$AK$8,0)),"")</f>
        <v/>
      </c>
      <c r="AH268" s="86" t="str">
        <f>IFERROR(INDEX(DB_Typologies!$D$4:$AP$1445,MATCH($A$3,DB_Typologies!$AQ$4:$AQ$1445,0)+$A268,MATCH(AH$3,TQoL_Indexes!$B$8:$AK$8,0)),"")</f>
        <v/>
      </c>
      <c r="AI268" s="86" t="str">
        <f>IFERROR(INDEX(DB_Typologies!$D$4:$AP$1445,MATCH($A$3,DB_Typologies!$AQ$4:$AQ$1445,0)+$A268,MATCH(AI$3,TQoL_Indexes!$B$8:$AK$8,0)),"")</f>
        <v/>
      </c>
      <c r="AJ268" s="86" t="str">
        <f>IFERROR(INDEX(DB_Typologies!$D$4:$AP$1445,MATCH($A$3,DB_Typologies!$AQ$4:$AQ$1445,0)+$A268,MATCH(AJ$3,TQoL_Indexes!$B$8:$AK$8,0)),"")</f>
        <v/>
      </c>
      <c r="AK268" s="86" t="str">
        <f>IFERROR(INDEX(DB_Typologies!$D$4:$AP$1445,MATCH($A$3,DB_Typologies!$AQ$4:$AQ$1445,0)+$A268,MATCH(AK$3,TQoL_Indexes!$B$8:$AK$8,0)),"")</f>
        <v/>
      </c>
      <c r="AL268" s="86" t="str">
        <f>IFERROR(INDEX(DB_Typologies!$D$4:$AP$1445,MATCH($A$3,DB_Typologies!$AQ$4:$AQ$1445,0)+$A268,MATCH(AL$3,TQoL_Indexes!$B$8:$AK$8,0)),"")</f>
        <v/>
      </c>
      <c r="AM268" s="87" t="str">
        <f>IFERROR(INDEX(DB_Typologies!$D$4:$AP$1445,MATCH($A$3,DB_Typologies!$AQ$4:$AQ$1445,0)+$A268,MATCH(AM$3,TQoL_Indexes!$B$8:$AK$8,0)),"")</f>
        <v/>
      </c>
    </row>
    <row r="269" spans="1:39">
      <c r="A269" s="58" t="str">
        <f>IFERROR(IF(A268+1&lt;COUNTIF(DB_Typologies!$AQ$4:$AQ$1445,$A$3),A268+1,""),"")</f>
        <v/>
      </c>
      <c r="B269" s="120" t="str">
        <f>IFERROR(INDEX(DB_Typologies!$D$4:$AP$1445,MATCH($A$3,DB_Typologies!$AQ$4:$AQ$1445,0)+$A269,MATCH(B$3,TQoL_Indexes!$B$8:$AK$8,0)),"")</f>
        <v/>
      </c>
      <c r="C269" s="86" t="str">
        <f>IFERROR(INDEX(DB_Typologies!$D$4:$AP$1445,MATCH($A$3,DB_Typologies!$AQ$4:$AQ$1445,0)+$A269,MATCH(C$3,TQoL_Indexes!$B$8:$AK$8,0)),"")</f>
        <v/>
      </c>
      <c r="D269" s="87" t="str">
        <f>IFERROR(INDEX(DB_Typologies!$D$4:$AP$1445,MATCH($A$3,DB_Typologies!$AQ$4:$AQ$1445,0)+$A269,MATCH(D$3,TQoL_Indexes!$B$8:$AK$8,0)),"")</f>
        <v/>
      </c>
      <c r="E269" s="86" t="str">
        <f>IFERROR(INDEX(DB_Typologies!$D$4:$AP$1445,MATCH($A$3,DB_Typologies!$AQ$4:$AQ$1445,0)+$A269,MATCH(E$3,TQoL_Indexes!$B$8:$AK$8,0)),"")</f>
        <v/>
      </c>
      <c r="F269" s="86" t="str">
        <f>IFERROR(INDEX(DB_Typologies!$D$4:$AP$1445,MATCH($A$3,DB_Typologies!$AQ$4:$AQ$1445,0)+$A269,MATCH(F$3,TQoL_Indexes!$B$8:$AK$8,0)),"")</f>
        <v/>
      </c>
      <c r="G269" s="86" t="str">
        <f>IFERROR(INDEX(DB_Typologies!$D$4:$AP$1445,MATCH($A$3,DB_Typologies!$AQ$4:$AQ$1445,0)+$A269,MATCH(G$3,TQoL_Indexes!$B$8:$AK$8,0)),"")</f>
        <v/>
      </c>
      <c r="H269" s="86" t="str">
        <f>IFERROR(INDEX(DB_Typologies!$D$4:$AP$1445,MATCH($A$3,DB_Typologies!$AQ$4:$AQ$1445,0)+$A269,MATCH(H$3,TQoL_Indexes!$B$8:$AK$8,0)),"")</f>
        <v/>
      </c>
      <c r="I269" s="86" t="str">
        <f>IFERROR(INDEX(DB_Typologies!$D$4:$AP$1445,MATCH($A$3,DB_Typologies!$AQ$4:$AQ$1445,0)+$A269,MATCH(I$3,TQoL_Indexes!$B$8:$AK$8,0)),"")</f>
        <v/>
      </c>
      <c r="J269" s="86" t="str">
        <f>IFERROR(INDEX(DB_Typologies!$D$4:$AP$1445,MATCH($A$3,DB_Typologies!$AQ$4:$AQ$1445,0)+$A269,MATCH(J$3,TQoL_Indexes!$B$8:$AK$8,0)),"")</f>
        <v/>
      </c>
      <c r="K269" s="86" t="str">
        <f>IFERROR(INDEX(DB_Typologies!$D$4:$AP$1445,MATCH($A$3,DB_Typologies!$AQ$4:$AQ$1445,0)+$A269,MATCH(K$3,TQoL_Indexes!$B$8:$AK$8,0)),"")</f>
        <v/>
      </c>
      <c r="L269" s="86" t="str">
        <f>IFERROR(INDEX(DB_Typologies!$D$4:$AP$1445,MATCH($A$3,DB_Typologies!$AQ$4:$AQ$1445,0)+$A269,MATCH(L$3,TQoL_Indexes!$B$8:$AK$8,0)),"")</f>
        <v/>
      </c>
      <c r="M269" s="86" t="str">
        <f>IFERROR(INDEX(DB_Typologies!$D$4:$AP$1445,MATCH($A$3,DB_Typologies!$AQ$4:$AQ$1445,0)+$A269,MATCH(M$3,TQoL_Indexes!$B$8:$AK$8,0)),"")</f>
        <v/>
      </c>
      <c r="N269" s="86" t="str">
        <f>IFERROR(INDEX(DB_Typologies!$D$4:$AP$1445,MATCH($A$3,DB_Typologies!$AQ$4:$AQ$1445,0)+$A269,MATCH(N$3,TQoL_Indexes!$B$8:$AK$8,0)),"")</f>
        <v/>
      </c>
      <c r="O269" s="86" t="str">
        <f>IFERROR(INDEX(DB_Typologies!$D$4:$AP$1445,MATCH($A$3,DB_Typologies!$AQ$4:$AQ$1445,0)+$A269,MATCH(O$3,TQoL_Indexes!$B$8:$AK$8,0)),"")</f>
        <v/>
      </c>
      <c r="P269" s="86" t="str">
        <f>IFERROR(INDEX(DB_Typologies!$D$4:$AP$1445,MATCH($A$3,DB_Typologies!$AQ$4:$AQ$1445,0)+$A269,MATCH(P$3,TQoL_Indexes!$B$8:$AK$8,0)),"")</f>
        <v/>
      </c>
      <c r="Q269" s="86" t="str">
        <f>IFERROR(INDEX(DB_Typologies!$D$4:$AP$1445,MATCH($A$3,DB_Typologies!$AQ$4:$AQ$1445,0)+$A269,MATCH(Q$3,TQoL_Indexes!$B$8:$AK$8,0)),"")</f>
        <v/>
      </c>
      <c r="R269" s="86" t="str">
        <f>IFERROR(INDEX(DB_Typologies!$D$4:$AP$1445,MATCH($A$3,DB_Typologies!$AQ$4:$AQ$1445,0)+$A269,MATCH(R$3,TQoL_Indexes!$B$8:$AK$8,0)),"")</f>
        <v/>
      </c>
      <c r="S269" s="86" t="str">
        <f>IFERROR(INDEX(DB_Typologies!$D$4:$AP$1445,MATCH($A$3,DB_Typologies!$AQ$4:$AQ$1445,0)+$A269,MATCH(S$3,TQoL_Indexes!$B$8:$AK$8,0)),"")</f>
        <v/>
      </c>
      <c r="T269" s="86" t="str">
        <f>IFERROR(INDEX(DB_Typologies!$D$4:$AP$1445,MATCH($A$3,DB_Typologies!$AQ$4:$AQ$1445,0)+$A269,MATCH(T$3,TQoL_Indexes!$B$8:$AK$8,0)),"")</f>
        <v/>
      </c>
      <c r="U269" s="86" t="str">
        <f>IFERROR(INDEX(DB_Typologies!$D$4:$AP$1445,MATCH($A$3,DB_Typologies!$AQ$4:$AQ$1445,0)+$A269,MATCH(U$3,TQoL_Indexes!$B$8:$AK$8,0)),"")</f>
        <v/>
      </c>
      <c r="V269" s="86" t="str">
        <f>IFERROR(INDEX(DB_Typologies!$D$4:$AP$1445,MATCH($A$3,DB_Typologies!$AQ$4:$AQ$1445,0)+$A269,MATCH(V$3,TQoL_Indexes!$B$8:$AK$8,0)),"")</f>
        <v/>
      </c>
      <c r="W269" s="86" t="str">
        <f>IFERROR(INDEX(DB_Typologies!$D$4:$AP$1445,MATCH($A$3,DB_Typologies!$AQ$4:$AQ$1445,0)+$A269,MATCH(W$3,TQoL_Indexes!$B$8:$AK$8,0)),"")</f>
        <v/>
      </c>
      <c r="X269" s="86" t="str">
        <f>IFERROR(INDEX(DB_Typologies!$D$4:$AP$1445,MATCH($A$3,DB_Typologies!$AQ$4:$AQ$1445,0)+$A269,MATCH(X$3,TQoL_Indexes!$B$8:$AK$8,0)),"")</f>
        <v/>
      </c>
      <c r="Y269" s="86" t="str">
        <f>IFERROR(INDEX(DB_Typologies!$D$4:$AP$1445,MATCH($A$3,DB_Typologies!$AQ$4:$AQ$1445,0)+$A269,MATCH(Y$3,TQoL_Indexes!$B$8:$AK$8,0)),"")</f>
        <v/>
      </c>
      <c r="Z269" s="86" t="str">
        <f>IFERROR(INDEX(DB_Typologies!$D$4:$AP$1445,MATCH($A$3,DB_Typologies!$AQ$4:$AQ$1445,0)+$A269,MATCH(Z$3,TQoL_Indexes!$B$8:$AK$8,0)),"")</f>
        <v/>
      </c>
      <c r="AA269" s="86" t="str">
        <f>IFERROR(INDEX(DB_Typologies!$D$4:$AP$1445,MATCH($A$3,DB_Typologies!$AQ$4:$AQ$1445,0)+$A269,MATCH(AA$3,TQoL_Indexes!$B$8:$AK$8,0)),"")</f>
        <v/>
      </c>
      <c r="AB269" s="86" t="str">
        <f>IFERROR(INDEX(DB_Typologies!$D$4:$AP$1445,MATCH($A$3,DB_Typologies!$AQ$4:$AQ$1445,0)+$A269,MATCH(AB$3,TQoL_Indexes!$B$8:$AK$8,0)),"")</f>
        <v/>
      </c>
      <c r="AC269" s="86" t="str">
        <f>IFERROR(INDEX(DB_Typologies!$D$4:$AP$1445,MATCH($A$3,DB_Typologies!$AQ$4:$AQ$1445,0)+$A269,MATCH(AC$3,TQoL_Indexes!$B$8:$AK$8,0)),"")</f>
        <v/>
      </c>
      <c r="AD269" s="86" t="str">
        <f>IFERROR(INDEX(DB_Typologies!$D$4:$AP$1445,MATCH($A$3,DB_Typologies!$AQ$4:$AQ$1445,0)+$A269,MATCH(AD$3,TQoL_Indexes!$B$8:$AK$8,0)),"")</f>
        <v/>
      </c>
      <c r="AE269" s="86" t="str">
        <f>IFERROR(INDEX(DB_Typologies!$D$4:$AP$1445,MATCH($A$3,DB_Typologies!$AQ$4:$AQ$1445,0)+$A269,MATCH(AE$3,TQoL_Indexes!$B$8:$AK$8,0)),"")</f>
        <v/>
      </c>
      <c r="AF269" s="86" t="str">
        <f>IFERROR(INDEX(DB_Typologies!$D$4:$AP$1445,MATCH($A$3,DB_Typologies!$AQ$4:$AQ$1445,0)+$A269,MATCH(AF$3,TQoL_Indexes!$B$8:$AK$8,0)),"")</f>
        <v/>
      </c>
      <c r="AG269" s="86" t="str">
        <f>IFERROR(INDEX(DB_Typologies!$D$4:$AP$1445,MATCH($A$3,DB_Typologies!$AQ$4:$AQ$1445,0)+$A269,MATCH(AG$3,TQoL_Indexes!$B$8:$AK$8,0)),"")</f>
        <v/>
      </c>
      <c r="AH269" s="86" t="str">
        <f>IFERROR(INDEX(DB_Typologies!$D$4:$AP$1445,MATCH($A$3,DB_Typologies!$AQ$4:$AQ$1445,0)+$A269,MATCH(AH$3,TQoL_Indexes!$B$8:$AK$8,0)),"")</f>
        <v/>
      </c>
      <c r="AI269" s="86" t="str">
        <f>IFERROR(INDEX(DB_Typologies!$D$4:$AP$1445,MATCH($A$3,DB_Typologies!$AQ$4:$AQ$1445,0)+$A269,MATCH(AI$3,TQoL_Indexes!$B$8:$AK$8,0)),"")</f>
        <v/>
      </c>
      <c r="AJ269" s="86" t="str">
        <f>IFERROR(INDEX(DB_Typologies!$D$4:$AP$1445,MATCH($A$3,DB_Typologies!$AQ$4:$AQ$1445,0)+$A269,MATCH(AJ$3,TQoL_Indexes!$B$8:$AK$8,0)),"")</f>
        <v/>
      </c>
      <c r="AK269" s="86" t="str">
        <f>IFERROR(INDEX(DB_Typologies!$D$4:$AP$1445,MATCH($A$3,DB_Typologies!$AQ$4:$AQ$1445,0)+$A269,MATCH(AK$3,TQoL_Indexes!$B$8:$AK$8,0)),"")</f>
        <v/>
      </c>
      <c r="AL269" s="86" t="str">
        <f>IFERROR(INDEX(DB_Typologies!$D$4:$AP$1445,MATCH($A$3,DB_Typologies!$AQ$4:$AQ$1445,0)+$A269,MATCH(AL$3,TQoL_Indexes!$B$8:$AK$8,0)),"")</f>
        <v/>
      </c>
      <c r="AM269" s="87" t="str">
        <f>IFERROR(INDEX(DB_Typologies!$D$4:$AP$1445,MATCH($A$3,DB_Typologies!$AQ$4:$AQ$1445,0)+$A269,MATCH(AM$3,TQoL_Indexes!$B$8:$AK$8,0)),"")</f>
        <v/>
      </c>
    </row>
    <row r="270" spans="1:39">
      <c r="A270" s="58" t="str">
        <f>IFERROR(IF(A269+1&lt;COUNTIF(DB_Typologies!$AQ$4:$AQ$1445,$A$3),A269+1,""),"")</f>
        <v/>
      </c>
      <c r="B270" s="120" t="str">
        <f>IFERROR(INDEX(DB_Typologies!$D$4:$AP$1445,MATCH($A$3,DB_Typologies!$AQ$4:$AQ$1445,0)+$A270,MATCH(B$3,TQoL_Indexes!$B$8:$AK$8,0)),"")</f>
        <v/>
      </c>
      <c r="C270" s="86" t="str">
        <f>IFERROR(INDEX(DB_Typologies!$D$4:$AP$1445,MATCH($A$3,DB_Typologies!$AQ$4:$AQ$1445,0)+$A270,MATCH(C$3,TQoL_Indexes!$B$8:$AK$8,0)),"")</f>
        <v/>
      </c>
      <c r="D270" s="87" t="str">
        <f>IFERROR(INDEX(DB_Typologies!$D$4:$AP$1445,MATCH($A$3,DB_Typologies!$AQ$4:$AQ$1445,0)+$A270,MATCH(D$3,TQoL_Indexes!$B$8:$AK$8,0)),"")</f>
        <v/>
      </c>
      <c r="E270" s="86" t="str">
        <f>IFERROR(INDEX(DB_Typologies!$D$4:$AP$1445,MATCH($A$3,DB_Typologies!$AQ$4:$AQ$1445,0)+$A270,MATCH(E$3,TQoL_Indexes!$B$8:$AK$8,0)),"")</f>
        <v/>
      </c>
      <c r="F270" s="86" t="str">
        <f>IFERROR(INDEX(DB_Typologies!$D$4:$AP$1445,MATCH($A$3,DB_Typologies!$AQ$4:$AQ$1445,0)+$A270,MATCH(F$3,TQoL_Indexes!$B$8:$AK$8,0)),"")</f>
        <v/>
      </c>
      <c r="G270" s="86" t="str">
        <f>IFERROR(INDEX(DB_Typologies!$D$4:$AP$1445,MATCH($A$3,DB_Typologies!$AQ$4:$AQ$1445,0)+$A270,MATCH(G$3,TQoL_Indexes!$B$8:$AK$8,0)),"")</f>
        <v/>
      </c>
      <c r="H270" s="86" t="str">
        <f>IFERROR(INDEX(DB_Typologies!$D$4:$AP$1445,MATCH($A$3,DB_Typologies!$AQ$4:$AQ$1445,0)+$A270,MATCH(H$3,TQoL_Indexes!$B$8:$AK$8,0)),"")</f>
        <v/>
      </c>
      <c r="I270" s="86" t="str">
        <f>IFERROR(INDEX(DB_Typologies!$D$4:$AP$1445,MATCH($A$3,DB_Typologies!$AQ$4:$AQ$1445,0)+$A270,MATCH(I$3,TQoL_Indexes!$B$8:$AK$8,0)),"")</f>
        <v/>
      </c>
      <c r="J270" s="86" t="str">
        <f>IFERROR(INDEX(DB_Typologies!$D$4:$AP$1445,MATCH($A$3,DB_Typologies!$AQ$4:$AQ$1445,0)+$A270,MATCH(J$3,TQoL_Indexes!$B$8:$AK$8,0)),"")</f>
        <v/>
      </c>
      <c r="K270" s="86" t="str">
        <f>IFERROR(INDEX(DB_Typologies!$D$4:$AP$1445,MATCH($A$3,DB_Typologies!$AQ$4:$AQ$1445,0)+$A270,MATCH(K$3,TQoL_Indexes!$B$8:$AK$8,0)),"")</f>
        <v/>
      </c>
      <c r="L270" s="86" t="str">
        <f>IFERROR(INDEX(DB_Typologies!$D$4:$AP$1445,MATCH($A$3,DB_Typologies!$AQ$4:$AQ$1445,0)+$A270,MATCH(L$3,TQoL_Indexes!$B$8:$AK$8,0)),"")</f>
        <v/>
      </c>
      <c r="M270" s="86" t="str">
        <f>IFERROR(INDEX(DB_Typologies!$D$4:$AP$1445,MATCH($A$3,DB_Typologies!$AQ$4:$AQ$1445,0)+$A270,MATCH(M$3,TQoL_Indexes!$B$8:$AK$8,0)),"")</f>
        <v/>
      </c>
      <c r="N270" s="86" t="str">
        <f>IFERROR(INDEX(DB_Typologies!$D$4:$AP$1445,MATCH($A$3,DB_Typologies!$AQ$4:$AQ$1445,0)+$A270,MATCH(N$3,TQoL_Indexes!$B$8:$AK$8,0)),"")</f>
        <v/>
      </c>
      <c r="O270" s="86" t="str">
        <f>IFERROR(INDEX(DB_Typologies!$D$4:$AP$1445,MATCH($A$3,DB_Typologies!$AQ$4:$AQ$1445,0)+$A270,MATCH(O$3,TQoL_Indexes!$B$8:$AK$8,0)),"")</f>
        <v/>
      </c>
      <c r="P270" s="86" t="str">
        <f>IFERROR(INDEX(DB_Typologies!$D$4:$AP$1445,MATCH($A$3,DB_Typologies!$AQ$4:$AQ$1445,0)+$A270,MATCH(P$3,TQoL_Indexes!$B$8:$AK$8,0)),"")</f>
        <v/>
      </c>
      <c r="Q270" s="86" t="str">
        <f>IFERROR(INDEX(DB_Typologies!$D$4:$AP$1445,MATCH($A$3,DB_Typologies!$AQ$4:$AQ$1445,0)+$A270,MATCH(Q$3,TQoL_Indexes!$B$8:$AK$8,0)),"")</f>
        <v/>
      </c>
      <c r="R270" s="86" t="str">
        <f>IFERROR(INDEX(DB_Typologies!$D$4:$AP$1445,MATCH($A$3,DB_Typologies!$AQ$4:$AQ$1445,0)+$A270,MATCH(R$3,TQoL_Indexes!$B$8:$AK$8,0)),"")</f>
        <v/>
      </c>
      <c r="S270" s="86" t="str">
        <f>IFERROR(INDEX(DB_Typologies!$D$4:$AP$1445,MATCH($A$3,DB_Typologies!$AQ$4:$AQ$1445,0)+$A270,MATCH(S$3,TQoL_Indexes!$B$8:$AK$8,0)),"")</f>
        <v/>
      </c>
      <c r="T270" s="86" t="str">
        <f>IFERROR(INDEX(DB_Typologies!$D$4:$AP$1445,MATCH($A$3,DB_Typologies!$AQ$4:$AQ$1445,0)+$A270,MATCH(T$3,TQoL_Indexes!$B$8:$AK$8,0)),"")</f>
        <v/>
      </c>
      <c r="U270" s="86" t="str">
        <f>IFERROR(INDEX(DB_Typologies!$D$4:$AP$1445,MATCH($A$3,DB_Typologies!$AQ$4:$AQ$1445,0)+$A270,MATCH(U$3,TQoL_Indexes!$B$8:$AK$8,0)),"")</f>
        <v/>
      </c>
      <c r="V270" s="86" t="str">
        <f>IFERROR(INDEX(DB_Typologies!$D$4:$AP$1445,MATCH($A$3,DB_Typologies!$AQ$4:$AQ$1445,0)+$A270,MATCH(V$3,TQoL_Indexes!$B$8:$AK$8,0)),"")</f>
        <v/>
      </c>
      <c r="W270" s="86" t="str">
        <f>IFERROR(INDEX(DB_Typologies!$D$4:$AP$1445,MATCH($A$3,DB_Typologies!$AQ$4:$AQ$1445,0)+$A270,MATCH(W$3,TQoL_Indexes!$B$8:$AK$8,0)),"")</f>
        <v/>
      </c>
      <c r="X270" s="86" t="str">
        <f>IFERROR(INDEX(DB_Typologies!$D$4:$AP$1445,MATCH($A$3,DB_Typologies!$AQ$4:$AQ$1445,0)+$A270,MATCH(X$3,TQoL_Indexes!$B$8:$AK$8,0)),"")</f>
        <v/>
      </c>
      <c r="Y270" s="86" t="str">
        <f>IFERROR(INDEX(DB_Typologies!$D$4:$AP$1445,MATCH($A$3,DB_Typologies!$AQ$4:$AQ$1445,0)+$A270,MATCH(Y$3,TQoL_Indexes!$B$8:$AK$8,0)),"")</f>
        <v/>
      </c>
      <c r="Z270" s="86" t="str">
        <f>IFERROR(INDEX(DB_Typologies!$D$4:$AP$1445,MATCH($A$3,DB_Typologies!$AQ$4:$AQ$1445,0)+$A270,MATCH(Z$3,TQoL_Indexes!$B$8:$AK$8,0)),"")</f>
        <v/>
      </c>
      <c r="AA270" s="86" t="str">
        <f>IFERROR(INDEX(DB_Typologies!$D$4:$AP$1445,MATCH($A$3,DB_Typologies!$AQ$4:$AQ$1445,0)+$A270,MATCH(AA$3,TQoL_Indexes!$B$8:$AK$8,0)),"")</f>
        <v/>
      </c>
      <c r="AB270" s="86" t="str">
        <f>IFERROR(INDEX(DB_Typologies!$D$4:$AP$1445,MATCH($A$3,DB_Typologies!$AQ$4:$AQ$1445,0)+$A270,MATCH(AB$3,TQoL_Indexes!$B$8:$AK$8,0)),"")</f>
        <v/>
      </c>
      <c r="AC270" s="86" t="str">
        <f>IFERROR(INDEX(DB_Typologies!$D$4:$AP$1445,MATCH($A$3,DB_Typologies!$AQ$4:$AQ$1445,0)+$A270,MATCH(AC$3,TQoL_Indexes!$B$8:$AK$8,0)),"")</f>
        <v/>
      </c>
      <c r="AD270" s="86" t="str">
        <f>IFERROR(INDEX(DB_Typologies!$D$4:$AP$1445,MATCH($A$3,DB_Typologies!$AQ$4:$AQ$1445,0)+$A270,MATCH(AD$3,TQoL_Indexes!$B$8:$AK$8,0)),"")</f>
        <v/>
      </c>
      <c r="AE270" s="86" t="str">
        <f>IFERROR(INDEX(DB_Typologies!$D$4:$AP$1445,MATCH($A$3,DB_Typologies!$AQ$4:$AQ$1445,0)+$A270,MATCH(AE$3,TQoL_Indexes!$B$8:$AK$8,0)),"")</f>
        <v/>
      </c>
      <c r="AF270" s="86" t="str">
        <f>IFERROR(INDEX(DB_Typologies!$D$4:$AP$1445,MATCH($A$3,DB_Typologies!$AQ$4:$AQ$1445,0)+$A270,MATCH(AF$3,TQoL_Indexes!$B$8:$AK$8,0)),"")</f>
        <v/>
      </c>
      <c r="AG270" s="86" t="str">
        <f>IFERROR(INDEX(DB_Typologies!$D$4:$AP$1445,MATCH($A$3,DB_Typologies!$AQ$4:$AQ$1445,0)+$A270,MATCH(AG$3,TQoL_Indexes!$B$8:$AK$8,0)),"")</f>
        <v/>
      </c>
      <c r="AH270" s="86" t="str">
        <f>IFERROR(INDEX(DB_Typologies!$D$4:$AP$1445,MATCH($A$3,DB_Typologies!$AQ$4:$AQ$1445,0)+$A270,MATCH(AH$3,TQoL_Indexes!$B$8:$AK$8,0)),"")</f>
        <v/>
      </c>
      <c r="AI270" s="86" t="str">
        <f>IFERROR(INDEX(DB_Typologies!$D$4:$AP$1445,MATCH($A$3,DB_Typologies!$AQ$4:$AQ$1445,0)+$A270,MATCH(AI$3,TQoL_Indexes!$B$8:$AK$8,0)),"")</f>
        <v/>
      </c>
      <c r="AJ270" s="86" t="str">
        <f>IFERROR(INDEX(DB_Typologies!$D$4:$AP$1445,MATCH($A$3,DB_Typologies!$AQ$4:$AQ$1445,0)+$A270,MATCH(AJ$3,TQoL_Indexes!$B$8:$AK$8,0)),"")</f>
        <v/>
      </c>
      <c r="AK270" s="86" t="str">
        <f>IFERROR(INDEX(DB_Typologies!$D$4:$AP$1445,MATCH($A$3,DB_Typologies!$AQ$4:$AQ$1445,0)+$A270,MATCH(AK$3,TQoL_Indexes!$B$8:$AK$8,0)),"")</f>
        <v/>
      </c>
      <c r="AL270" s="86" t="str">
        <f>IFERROR(INDEX(DB_Typologies!$D$4:$AP$1445,MATCH($A$3,DB_Typologies!$AQ$4:$AQ$1445,0)+$A270,MATCH(AL$3,TQoL_Indexes!$B$8:$AK$8,0)),"")</f>
        <v/>
      </c>
      <c r="AM270" s="87" t="str">
        <f>IFERROR(INDEX(DB_Typologies!$D$4:$AP$1445,MATCH($A$3,DB_Typologies!$AQ$4:$AQ$1445,0)+$A270,MATCH(AM$3,TQoL_Indexes!$B$8:$AK$8,0)),"")</f>
        <v/>
      </c>
    </row>
    <row r="271" spans="1:39">
      <c r="A271" s="58" t="str">
        <f>IFERROR(IF(A270+1&lt;COUNTIF(DB_Typologies!$AQ$4:$AQ$1445,$A$3),A270+1,""),"")</f>
        <v/>
      </c>
      <c r="B271" s="120" t="str">
        <f>IFERROR(INDEX(DB_Typologies!$D$4:$AP$1445,MATCH($A$3,DB_Typologies!$AQ$4:$AQ$1445,0)+$A271,MATCH(B$3,TQoL_Indexes!$B$8:$AK$8,0)),"")</f>
        <v/>
      </c>
      <c r="C271" s="86" t="str">
        <f>IFERROR(INDEX(DB_Typologies!$D$4:$AP$1445,MATCH($A$3,DB_Typologies!$AQ$4:$AQ$1445,0)+$A271,MATCH(C$3,TQoL_Indexes!$B$8:$AK$8,0)),"")</f>
        <v/>
      </c>
      <c r="D271" s="87" t="str">
        <f>IFERROR(INDEX(DB_Typologies!$D$4:$AP$1445,MATCH($A$3,DB_Typologies!$AQ$4:$AQ$1445,0)+$A271,MATCH(D$3,TQoL_Indexes!$B$8:$AK$8,0)),"")</f>
        <v/>
      </c>
      <c r="E271" s="86" t="str">
        <f>IFERROR(INDEX(DB_Typologies!$D$4:$AP$1445,MATCH($A$3,DB_Typologies!$AQ$4:$AQ$1445,0)+$A271,MATCH(E$3,TQoL_Indexes!$B$8:$AK$8,0)),"")</f>
        <v/>
      </c>
      <c r="F271" s="86" t="str">
        <f>IFERROR(INDEX(DB_Typologies!$D$4:$AP$1445,MATCH($A$3,DB_Typologies!$AQ$4:$AQ$1445,0)+$A271,MATCH(F$3,TQoL_Indexes!$B$8:$AK$8,0)),"")</f>
        <v/>
      </c>
      <c r="G271" s="86" t="str">
        <f>IFERROR(INDEX(DB_Typologies!$D$4:$AP$1445,MATCH($A$3,DB_Typologies!$AQ$4:$AQ$1445,0)+$A271,MATCH(G$3,TQoL_Indexes!$B$8:$AK$8,0)),"")</f>
        <v/>
      </c>
      <c r="H271" s="86" t="str">
        <f>IFERROR(INDEX(DB_Typologies!$D$4:$AP$1445,MATCH($A$3,DB_Typologies!$AQ$4:$AQ$1445,0)+$A271,MATCH(H$3,TQoL_Indexes!$B$8:$AK$8,0)),"")</f>
        <v/>
      </c>
      <c r="I271" s="86" t="str">
        <f>IFERROR(INDEX(DB_Typologies!$D$4:$AP$1445,MATCH($A$3,DB_Typologies!$AQ$4:$AQ$1445,0)+$A271,MATCH(I$3,TQoL_Indexes!$B$8:$AK$8,0)),"")</f>
        <v/>
      </c>
      <c r="J271" s="86" t="str">
        <f>IFERROR(INDEX(DB_Typologies!$D$4:$AP$1445,MATCH($A$3,DB_Typologies!$AQ$4:$AQ$1445,0)+$A271,MATCH(J$3,TQoL_Indexes!$B$8:$AK$8,0)),"")</f>
        <v/>
      </c>
      <c r="K271" s="86" t="str">
        <f>IFERROR(INDEX(DB_Typologies!$D$4:$AP$1445,MATCH($A$3,DB_Typologies!$AQ$4:$AQ$1445,0)+$A271,MATCH(K$3,TQoL_Indexes!$B$8:$AK$8,0)),"")</f>
        <v/>
      </c>
      <c r="L271" s="86" t="str">
        <f>IFERROR(INDEX(DB_Typologies!$D$4:$AP$1445,MATCH($A$3,DB_Typologies!$AQ$4:$AQ$1445,0)+$A271,MATCH(L$3,TQoL_Indexes!$B$8:$AK$8,0)),"")</f>
        <v/>
      </c>
      <c r="M271" s="86" t="str">
        <f>IFERROR(INDEX(DB_Typologies!$D$4:$AP$1445,MATCH($A$3,DB_Typologies!$AQ$4:$AQ$1445,0)+$A271,MATCH(M$3,TQoL_Indexes!$B$8:$AK$8,0)),"")</f>
        <v/>
      </c>
      <c r="N271" s="86" t="str">
        <f>IFERROR(INDEX(DB_Typologies!$D$4:$AP$1445,MATCH($A$3,DB_Typologies!$AQ$4:$AQ$1445,0)+$A271,MATCH(N$3,TQoL_Indexes!$B$8:$AK$8,0)),"")</f>
        <v/>
      </c>
      <c r="O271" s="86" t="str">
        <f>IFERROR(INDEX(DB_Typologies!$D$4:$AP$1445,MATCH($A$3,DB_Typologies!$AQ$4:$AQ$1445,0)+$A271,MATCH(O$3,TQoL_Indexes!$B$8:$AK$8,0)),"")</f>
        <v/>
      </c>
      <c r="P271" s="86" t="str">
        <f>IFERROR(INDEX(DB_Typologies!$D$4:$AP$1445,MATCH($A$3,DB_Typologies!$AQ$4:$AQ$1445,0)+$A271,MATCH(P$3,TQoL_Indexes!$B$8:$AK$8,0)),"")</f>
        <v/>
      </c>
      <c r="Q271" s="86" t="str">
        <f>IFERROR(INDEX(DB_Typologies!$D$4:$AP$1445,MATCH($A$3,DB_Typologies!$AQ$4:$AQ$1445,0)+$A271,MATCH(Q$3,TQoL_Indexes!$B$8:$AK$8,0)),"")</f>
        <v/>
      </c>
      <c r="R271" s="86" t="str">
        <f>IFERROR(INDEX(DB_Typologies!$D$4:$AP$1445,MATCH($A$3,DB_Typologies!$AQ$4:$AQ$1445,0)+$A271,MATCH(R$3,TQoL_Indexes!$B$8:$AK$8,0)),"")</f>
        <v/>
      </c>
      <c r="S271" s="86" t="str">
        <f>IFERROR(INDEX(DB_Typologies!$D$4:$AP$1445,MATCH($A$3,DB_Typologies!$AQ$4:$AQ$1445,0)+$A271,MATCH(S$3,TQoL_Indexes!$B$8:$AK$8,0)),"")</f>
        <v/>
      </c>
      <c r="T271" s="86" t="str">
        <f>IFERROR(INDEX(DB_Typologies!$D$4:$AP$1445,MATCH($A$3,DB_Typologies!$AQ$4:$AQ$1445,0)+$A271,MATCH(T$3,TQoL_Indexes!$B$8:$AK$8,0)),"")</f>
        <v/>
      </c>
      <c r="U271" s="86" t="str">
        <f>IFERROR(INDEX(DB_Typologies!$D$4:$AP$1445,MATCH($A$3,DB_Typologies!$AQ$4:$AQ$1445,0)+$A271,MATCH(U$3,TQoL_Indexes!$B$8:$AK$8,0)),"")</f>
        <v/>
      </c>
      <c r="V271" s="86" t="str">
        <f>IFERROR(INDEX(DB_Typologies!$D$4:$AP$1445,MATCH($A$3,DB_Typologies!$AQ$4:$AQ$1445,0)+$A271,MATCH(V$3,TQoL_Indexes!$B$8:$AK$8,0)),"")</f>
        <v/>
      </c>
      <c r="W271" s="86" t="str">
        <f>IFERROR(INDEX(DB_Typologies!$D$4:$AP$1445,MATCH($A$3,DB_Typologies!$AQ$4:$AQ$1445,0)+$A271,MATCH(W$3,TQoL_Indexes!$B$8:$AK$8,0)),"")</f>
        <v/>
      </c>
      <c r="X271" s="86" t="str">
        <f>IFERROR(INDEX(DB_Typologies!$D$4:$AP$1445,MATCH($A$3,DB_Typologies!$AQ$4:$AQ$1445,0)+$A271,MATCH(X$3,TQoL_Indexes!$B$8:$AK$8,0)),"")</f>
        <v/>
      </c>
      <c r="Y271" s="86" t="str">
        <f>IFERROR(INDEX(DB_Typologies!$D$4:$AP$1445,MATCH($A$3,DB_Typologies!$AQ$4:$AQ$1445,0)+$A271,MATCH(Y$3,TQoL_Indexes!$B$8:$AK$8,0)),"")</f>
        <v/>
      </c>
      <c r="Z271" s="86" t="str">
        <f>IFERROR(INDEX(DB_Typologies!$D$4:$AP$1445,MATCH($A$3,DB_Typologies!$AQ$4:$AQ$1445,0)+$A271,MATCH(Z$3,TQoL_Indexes!$B$8:$AK$8,0)),"")</f>
        <v/>
      </c>
      <c r="AA271" s="86" t="str">
        <f>IFERROR(INDEX(DB_Typologies!$D$4:$AP$1445,MATCH($A$3,DB_Typologies!$AQ$4:$AQ$1445,0)+$A271,MATCH(AA$3,TQoL_Indexes!$B$8:$AK$8,0)),"")</f>
        <v/>
      </c>
      <c r="AB271" s="86" t="str">
        <f>IFERROR(INDEX(DB_Typologies!$D$4:$AP$1445,MATCH($A$3,DB_Typologies!$AQ$4:$AQ$1445,0)+$A271,MATCH(AB$3,TQoL_Indexes!$B$8:$AK$8,0)),"")</f>
        <v/>
      </c>
      <c r="AC271" s="86" t="str">
        <f>IFERROR(INDEX(DB_Typologies!$D$4:$AP$1445,MATCH($A$3,DB_Typologies!$AQ$4:$AQ$1445,0)+$A271,MATCH(AC$3,TQoL_Indexes!$B$8:$AK$8,0)),"")</f>
        <v/>
      </c>
      <c r="AD271" s="86" t="str">
        <f>IFERROR(INDEX(DB_Typologies!$D$4:$AP$1445,MATCH($A$3,DB_Typologies!$AQ$4:$AQ$1445,0)+$A271,MATCH(AD$3,TQoL_Indexes!$B$8:$AK$8,0)),"")</f>
        <v/>
      </c>
      <c r="AE271" s="86" t="str">
        <f>IFERROR(INDEX(DB_Typologies!$D$4:$AP$1445,MATCH($A$3,DB_Typologies!$AQ$4:$AQ$1445,0)+$A271,MATCH(AE$3,TQoL_Indexes!$B$8:$AK$8,0)),"")</f>
        <v/>
      </c>
      <c r="AF271" s="86" t="str">
        <f>IFERROR(INDEX(DB_Typologies!$D$4:$AP$1445,MATCH($A$3,DB_Typologies!$AQ$4:$AQ$1445,0)+$A271,MATCH(AF$3,TQoL_Indexes!$B$8:$AK$8,0)),"")</f>
        <v/>
      </c>
      <c r="AG271" s="86" t="str">
        <f>IFERROR(INDEX(DB_Typologies!$D$4:$AP$1445,MATCH($A$3,DB_Typologies!$AQ$4:$AQ$1445,0)+$A271,MATCH(AG$3,TQoL_Indexes!$B$8:$AK$8,0)),"")</f>
        <v/>
      </c>
      <c r="AH271" s="86" t="str">
        <f>IFERROR(INDEX(DB_Typologies!$D$4:$AP$1445,MATCH($A$3,DB_Typologies!$AQ$4:$AQ$1445,0)+$A271,MATCH(AH$3,TQoL_Indexes!$B$8:$AK$8,0)),"")</f>
        <v/>
      </c>
      <c r="AI271" s="86" t="str">
        <f>IFERROR(INDEX(DB_Typologies!$D$4:$AP$1445,MATCH($A$3,DB_Typologies!$AQ$4:$AQ$1445,0)+$A271,MATCH(AI$3,TQoL_Indexes!$B$8:$AK$8,0)),"")</f>
        <v/>
      </c>
      <c r="AJ271" s="86" t="str">
        <f>IFERROR(INDEX(DB_Typologies!$D$4:$AP$1445,MATCH($A$3,DB_Typologies!$AQ$4:$AQ$1445,0)+$A271,MATCH(AJ$3,TQoL_Indexes!$B$8:$AK$8,0)),"")</f>
        <v/>
      </c>
      <c r="AK271" s="86" t="str">
        <f>IFERROR(INDEX(DB_Typologies!$D$4:$AP$1445,MATCH($A$3,DB_Typologies!$AQ$4:$AQ$1445,0)+$A271,MATCH(AK$3,TQoL_Indexes!$B$8:$AK$8,0)),"")</f>
        <v/>
      </c>
      <c r="AL271" s="86" t="str">
        <f>IFERROR(INDEX(DB_Typologies!$D$4:$AP$1445,MATCH($A$3,DB_Typologies!$AQ$4:$AQ$1445,0)+$A271,MATCH(AL$3,TQoL_Indexes!$B$8:$AK$8,0)),"")</f>
        <v/>
      </c>
      <c r="AM271" s="87" t="str">
        <f>IFERROR(INDEX(DB_Typologies!$D$4:$AP$1445,MATCH($A$3,DB_Typologies!$AQ$4:$AQ$1445,0)+$A271,MATCH(AM$3,TQoL_Indexes!$B$8:$AK$8,0)),"")</f>
        <v/>
      </c>
    </row>
    <row r="272" spans="1:39">
      <c r="A272" s="58" t="str">
        <f>IFERROR(IF(A271+1&lt;COUNTIF(DB_Typologies!$AQ$4:$AQ$1445,$A$3),A271+1,""),"")</f>
        <v/>
      </c>
      <c r="B272" s="120" t="str">
        <f>IFERROR(INDEX(DB_Typologies!$D$4:$AP$1445,MATCH($A$3,DB_Typologies!$AQ$4:$AQ$1445,0)+$A272,MATCH(B$3,TQoL_Indexes!$B$8:$AK$8,0)),"")</f>
        <v/>
      </c>
      <c r="C272" s="86" t="str">
        <f>IFERROR(INDEX(DB_Typologies!$D$4:$AP$1445,MATCH($A$3,DB_Typologies!$AQ$4:$AQ$1445,0)+$A272,MATCH(C$3,TQoL_Indexes!$B$8:$AK$8,0)),"")</f>
        <v/>
      </c>
      <c r="D272" s="87" t="str">
        <f>IFERROR(INDEX(DB_Typologies!$D$4:$AP$1445,MATCH($A$3,DB_Typologies!$AQ$4:$AQ$1445,0)+$A272,MATCH(D$3,TQoL_Indexes!$B$8:$AK$8,0)),"")</f>
        <v/>
      </c>
      <c r="E272" s="86" t="str">
        <f>IFERROR(INDEX(DB_Typologies!$D$4:$AP$1445,MATCH($A$3,DB_Typologies!$AQ$4:$AQ$1445,0)+$A272,MATCH(E$3,TQoL_Indexes!$B$8:$AK$8,0)),"")</f>
        <v/>
      </c>
      <c r="F272" s="86" t="str">
        <f>IFERROR(INDEX(DB_Typologies!$D$4:$AP$1445,MATCH($A$3,DB_Typologies!$AQ$4:$AQ$1445,0)+$A272,MATCH(F$3,TQoL_Indexes!$B$8:$AK$8,0)),"")</f>
        <v/>
      </c>
      <c r="G272" s="86" t="str">
        <f>IFERROR(INDEX(DB_Typologies!$D$4:$AP$1445,MATCH($A$3,DB_Typologies!$AQ$4:$AQ$1445,0)+$A272,MATCH(G$3,TQoL_Indexes!$B$8:$AK$8,0)),"")</f>
        <v/>
      </c>
      <c r="H272" s="86" t="str">
        <f>IFERROR(INDEX(DB_Typologies!$D$4:$AP$1445,MATCH($A$3,DB_Typologies!$AQ$4:$AQ$1445,0)+$A272,MATCH(H$3,TQoL_Indexes!$B$8:$AK$8,0)),"")</f>
        <v/>
      </c>
      <c r="I272" s="86" t="str">
        <f>IFERROR(INDEX(DB_Typologies!$D$4:$AP$1445,MATCH($A$3,DB_Typologies!$AQ$4:$AQ$1445,0)+$A272,MATCH(I$3,TQoL_Indexes!$B$8:$AK$8,0)),"")</f>
        <v/>
      </c>
      <c r="J272" s="86" t="str">
        <f>IFERROR(INDEX(DB_Typologies!$D$4:$AP$1445,MATCH($A$3,DB_Typologies!$AQ$4:$AQ$1445,0)+$A272,MATCH(J$3,TQoL_Indexes!$B$8:$AK$8,0)),"")</f>
        <v/>
      </c>
      <c r="K272" s="86" t="str">
        <f>IFERROR(INDEX(DB_Typologies!$D$4:$AP$1445,MATCH($A$3,DB_Typologies!$AQ$4:$AQ$1445,0)+$A272,MATCH(K$3,TQoL_Indexes!$B$8:$AK$8,0)),"")</f>
        <v/>
      </c>
      <c r="L272" s="86" t="str">
        <f>IFERROR(INDEX(DB_Typologies!$D$4:$AP$1445,MATCH($A$3,DB_Typologies!$AQ$4:$AQ$1445,0)+$A272,MATCH(L$3,TQoL_Indexes!$B$8:$AK$8,0)),"")</f>
        <v/>
      </c>
      <c r="M272" s="86" t="str">
        <f>IFERROR(INDEX(DB_Typologies!$D$4:$AP$1445,MATCH($A$3,DB_Typologies!$AQ$4:$AQ$1445,0)+$A272,MATCH(M$3,TQoL_Indexes!$B$8:$AK$8,0)),"")</f>
        <v/>
      </c>
      <c r="N272" s="86" t="str">
        <f>IFERROR(INDEX(DB_Typologies!$D$4:$AP$1445,MATCH($A$3,DB_Typologies!$AQ$4:$AQ$1445,0)+$A272,MATCH(N$3,TQoL_Indexes!$B$8:$AK$8,0)),"")</f>
        <v/>
      </c>
      <c r="O272" s="86" t="str">
        <f>IFERROR(INDEX(DB_Typologies!$D$4:$AP$1445,MATCH($A$3,DB_Typologies!$AQ$4:$AQ$1445,0)+$A272,MATCH(O$3,TQoL_Indexes!$B$8:$AK$8,0)),"")</f>
        <v/>
      </c>
      <c r="P272" s="86" t="str">
        <f>IFERROR(INDEX(DB_Typologies!$D$4:$AP$1445,MATCH($A$3,DB_Typologies!$AQ$4:$AQ$1445,0)+$A272,MATCH(P$3,TQoL_Indexes!$B$8:$AK$8,0)),"")</f>
        <v/>
      </c>
      <c r="Q272" s="86" t="str">
        <f>IFERROR(INDEX(DB_Typologies!$D$4:$AP$1445,MATCH($A$3,DB_Typologies!$AQ$4:$AQ$1445,0)+$A272,MATCH(Q$3,TQoL_Indexes!$B$8:$AK$8,0)),"")</f>
        <v/>
      </c>
      <c r="R272" s="86" t="str">
        <f>IFERROR(INDEX(DB_Typologies!$D$4:$AP$1445,MATCH($A$3,DB_Typologies!$AQ$4:$AQ$1445,0)+$A272,MATCH(R$3,TQoL_Indexes!$B$8:$AK$8,0)),"")</f>
        <v/>
      </c>
      <c r="S272" s="86" t="str">
        <f>IFERROR(INDEX(DB_Typologies!$D$4:$AP$1445,MATCH($A$3,DB_Typologies!$AQ$4:$AQ$1445,0)+$A272,MATCH(S$3,TQoL_Indexes!$B$8:$AK$8,0)),"")</f>
        <v/>
      </c>
      <c r="T272" s="86" t="str">
        <f>IFERROR(INDEX(DB_Typologies!$D$4:$AP$1445,MATCH($A$3,DB_Typologies!$AQ$4:$AQ$1445,0)+$A272,MATCH(T$3,TQoL_Indexes!$B$8:$AK$8,0)),"")</f>
        <v/>
      </c>
      <c r="U272" s="86" t="str">
        <f>IFERROR(INDEX(DB_Typologies!$D$4:$AP$1445,MATCH($A$3,DB_Typologies!$AQ$4:$AQ$1445,0)+$A272,MATCH(U$3,TQoL_Indexes!$B$8:$AK$8,0)),"")</f>
        <v/>
      </c>
      <c r="V272" s="86" t="str">
        <f>IFERROR(INDEX(DB_Typologies!$D$4:$AP$1445,MATCH($A$3,DB_Typologies!$AQ$4:$AQ$1445,0)+$A272,MATCH(V$3,TQoL_Indexes!$B$8:$AK$8,0)),"")</f>
        <v/>
      </c>
      <c r="W272" s="86" t="str">
        <f>IFERROR(INDEX(DB_Typologies!$D$4:$AP$1445,MATCH($A$3,DB_Typologies!$AQ$4:$AQ$1445,0)+$A272,MATCH(W$3,TQoL_Indexes!$B$8:$AK$8,0)),"")</f>
        <v/>
      </c>
      <c r="X272" s="86" t="str">
        <f>IFERROR(INDEX(DB_Typologies!$D$4:$AP$1445,MATCH($A$3,DB_Typologies!$AQ$4:$AQ$1445,0)+$A272,MATCH(X$3,TQoL_Indexes!$B$8:$AK$8,0)),"")</f>
        <v/>
      </c>
      <c r="Y272" s="86" t="str">
        <f>IFERROR(INDEX(DB_Typologies!$D$4:$AP$1445,MATCH($A$3,DB_Typologies!$AQ$4:$AQ$1445,0)+$A272,MATCH(Y$3,TQoL_Indexes!$B$8:$AK$8,0)),"")</f>
        <v/>
      </c>
      <c r="Z272" s="86" t="str">
        <f>IFERROR(INDEX(DB_Typologies!$D$4:$AP$1445,MATCH($A$3,DB_Typologies!$AQ$4:$AQ$1445,0)+$A272,MATCH(Z$3,TQoL_Indexes!$B$8:$AK$8,0)),"")</f>
        <v/>
      </c>
      <c r="AA272" s="86" t="str">
        <f>IFERROR(INDEX(DB_Typologies!$D$4:$AP$1445,MATCH($A$3,DB_Typologies!$AQ$4:$AQ$1445,0)+$A272,MATCH(AA$3,TQoL_Indexes!$B$8:$AK$8,0)),"")</f>
        <v/>
      </c>
      <c r="AB272" s="86" t="str">
        <f>IFERROR(INDEX(DB_Typologies!$D$4:$AP$1445,MATCH($A$3,DB_Typologies!$AQ$4:$AQ$1445,0)+$A272,MATCH(AB$3,TQoL_Indexes!$B$8:$AK$8,0)),"")</f>
        <v/>
      </c>
      <c r="AC272" s="86" t="str">
        <f>IFERROR(INDEX(DB_Typologies!$D$4:$AP$1445,MATCH($A$3,DB_Typologies!$AQ$4:$AQ$1445,0)+$A272,MATCH(AC$3,TQoL_Indexes!$B$8:$AK$8,0)),"")</f>
        <v/>
      </c>
      <c r="AD272" s="86" t="str">
        <f>IFERROR(INDEX(DB_Typologies!$D$4:$AP$1445,MATCH($A$3,DB_Typologies!$AQ$4:$AQ$1445,0)+$A272,MATCH(AD$3,TQoL_Indexes!$B$8:$AK$8,0)),"")</f>
        <v/>
      </c>
      <c r="AE272" s="86" t="str">
        <f>IFERROR(INDEX(DB_Typologies!$D$4:$AP$1445,MATCH($A$3,DB_Typologies!$AQ$4:$AQ$1445,0)+$A272,MATCH(AE$3,TQoL_Indexes!$B$8:$AK$8,0)),"")</f>
        <v/>
      </c>
      <c r="AF272" s="86" t="str">
        <f>IFERROR(INDEX(DB_Typologies!$D$4:$AP$1445,MATCH($A$3,DB_Typologies!$AQ$4:$AQ$1445,0)+$A272,MATCH(AF$3,TQoL_Indexes!$B$8:$AK$8,0)),"")</f>
        <v/>
      </c>
      <c r="AG272" s="86" t="str">
        <f>IFERROR(INDEX(DB_Typologies!$D$4:$AP$1445,MATCH($A$3,DB_Typologies!$AQ$4:$AQ$1445,0)+$A272,MATCH(AG$3,TQoL_Indexes!$B$8:$AK$8,0)),"")</f>
        <v/>
      </c>
      <c r="AH272" s="86" t="str">
        <f>IFERROR(INDEX(DB_Typologies!$D$4:$AP$1445,MATCH($A$3,DB_Typologies!$AQ$4:$AQ$1445,0)+$A272,MATCH(AH$3,TQoL_Indexes!$B$8:$AK$8,0)),"")</f>
        <v/>
      </c>
      <c r="AI272" s="86" t="str">
        <f>IFERROR(INDEX(DB_Typologies!$D$4:$AP$1445,MATCH($A$3,DB_Typologies!$AQ$4:$AQ$1445,0)+$A272,MATCH(AI$3,TQoL_Indexes!$B$8:$AK$8,0)),"")</f>
        <v/>
      </c>
      <c r="AJ272" s="86" t="str">
        <f>IFERROR(INDEX(DB_Typologies!$D$4:$AP$1445,MATCH($A$3,DB_Typologies!$AQ$4:$AQ$1445,0)+$A272,MATCH(AJ$3,TQoL_Indexes!$B$8:$AK$8,0)),"")</f>
        <v/>
      </c>
      <c r="AK272" s="86" t="str">
        <f>IFERROR(INDEX(DB_Typologies!$D$4:$AP$1445,MATCH($A$3,DB_Typologies!$AQ$4:$AQ$1445,0)+$A272,MATCH(AK$3,TQoL_Indexes!$B$8:$AK$8,0)),"")</f>
        <v/>
      </c>
      <c r="AL272" s="86" t="str">
        <f>IFERROR(INDEX(DB_Typologies!$D$4:$AP$1445,MATCH($A$3,DB_Typologies!$AQ$4:$AQ$1445,0)+$A272,MATCH(AL$3,TQoL_Indexes!$B$8:$AK$8,0)),"")</f>
        <v/>
      </c>
      <c r="AM272" s="87" t="str">
        <f>IFERROR(INDEX(DB_Typologies!$D$4:$AP$1445,MATCH($A$3,DB_Typologies!$AQ$4:$AQ$1445,0)+$A272,MATCH(AM$3,TQoL_Indexes!$B$8:$AK$8,0)),"")</f>
        <v/>
      </c>
    </row>
    <row r="273" spans="1:39">
      <c r="A273" s="58" t="str">
        <f>IFERROR(IF(A272+1&lt;COUNTIF(DB_Typologies!$AQ$4:$AQ$1445,$A$3),A272+1,""),"")</f>
        <v/>
      </c>
      <c r="B273" s="120" t="str">
        <f>IFERROR(INDEX(DB_Typologies!$D$4:$AP$1445,MATCH($A$3,DB_Typologies!$AQ$4:$AQ$1445,0)+$A273,MATCH(B$3,TQoL_Indexes!$B$8:$AK$8,0)),"")</f>
        <v/>
      </c>
      <c r="C273" s="86" t="str">
        <f>IFERROR(INDEX(DB_Typologies!$D$4:$AP$1445,MATCH($A$3,DB_Typologies!$AQ$4:$AQ$1445,0)+$A273,MATCH(C$3,TQoL_Indexes!$B$8:$AK$8,0)),"")</f>
        <v/>
      </c>
      <c r="D273" s="87" t="str">
        <f>IFERROR(INDEX(DB_Typologies!$D$4:$AP$1445,MATCH($A$3,DB_Typologies!$AQ$4:$AQ$1445,0)+$A273,MATCH(D$3,TQoL_Indexes!$B$8:$AK$8,0)),"")</f>
        <v/>
      </c>
      <c r="E273" s="86" t="str">
        <f>IFERROR(INDEX(DB_Typologies!$D$4:$AP$1445,MATCH($A$3,DB_Typologies!$AQ$4:$AQ$1445,0)+$A273,MATCH(E$3,TQoL_Indexes!$B$8:$AK$8,0)),"")</f>
        <v/>
      </c>
      <c r="F273" s="86" t="str">
        <f>IFERROR(INDEX(DB_Typologies!$D$4:$AP$1445,MATCH($A$3,DB_Typologies!$AQ$4:$AQ$1445,0)+$A273,MATCH(F$3,TQoL_Indexes!$B$8:$AK$8,0)),"")</f>
        <v/>
      </c>
      <c r="G273" s="86" t="str">
        <f>IFERROR(INDEX(DB_Typologies!$D$4:$AP$1445,MATCH($A$3,DB_Typologies!$AQ$4:$AQ$1445,0)+$A273,MATCH(G$3,TQoL_Indexes!$B$8:$AK$8,0)),"")</f>
        <v/>
      </c>
      <c r="H273" s="86" t="str">
        <f>IFERROR(INDEX(DB_Typologies!$D$4:$AP$1445,MATCH($A$3,DB_Typologies!$AQ$4:$AQ$1445,0)+$A273,MATCH(H$3,TQoL_Indexes!$B$8:$AK$8,0)),"")</f>
        <v/>
      </c>
      <c r="I273" s="86" t="str">
        <f>IFERROR(INDEX(DB_Typologies!$D$4:$AP$1445,MATCH($A$3,DB_Typologies!$AQ$4:$AQ$1445,0)+$A273,MATCH(I$3,TQoL_Indexes!$B$8:$AK$8,0)),"")</f>
        <v/>
      </c>
      <c r="J273" s="86" t="str">
        <f>IFERROR(INDEX(DB_Typologies!$D$4:$AP$1445,MATCH($A$3,DB_Typologies!$AQ$4:$AQ$1445,0)+$A273,MATCH(J$3,TQoL_Indexes!$B$8:$AK$8,0)),"")</f>
        <v/>
      </c>
      <c r="K273" s="86" t="str">
        <f>IFERROR(INDEX(DB_Typologies!$D$4:$AP$1445,MATCH($A$3,DB_Typologies!$AQ$4:$AQ$1445,0)+$A273,MATCH(K$3,TQoL_Indexes!$B$8:$AK$8,0)),"")</f>
        <v/>
      </c>
      <c r="L273" s="86" t="str">
        <f>IFERROR(INDEX(DB_Typologies!$D$4:$AP$1445,MATCH($A$3,DB_Typologies!$AQ$4:$AQ$1445,0)+$A273,MATCH(L$3,TQoL_Indexes!$B$8:$AK$8,0)),"")</f>
        <v/>
      </c>
      <c r="M273" s="86" t="str">
        <f>IFERROR(INDEX(DB_Typologies!$D$4:$AP$1445,MATCH($A$3,DB_Typologies!$AQ$4:$AQ$1445,0)+$A273,MATCH(M$3,TQoL_Indexes!$B$8:$AK$8,0)),"")</f>
        <v/>
      </c>
      <c r="N273" s="86" t="str">
        <f>IFERROR(INDEX(DB_Typologies!$D$4:$AP$1445,MATCH($A$3,DB_Typologies!$AQ$4:$AQ$1445,0)+$A273,MATCH(N$3,TQoL_Indexes!$B$8:$AK$8,0)),"")</f>
        <v/>
      </c>
      <c r="O273" s="86" t="str">
        <f>IFERROR(INDEX(DB_Typologies!$D$4:$AP$1445,MATCH($A$3,DB_Typologies!$AQ$4:$AQ$1445,0)+$A273,MATCH(O$3,TQoL_Indexes!$B$8:$AK$8,0)),"")</f>
        <v/>
      </c>
      <c r="P273" s="86" t="str">
        <f>IFERROR(INDEX(DB_Typologies!$D$4:$AP$1445,MATCH($A$3,DB_Typologies!$AQ$4:$AQ$1445,0)+$A273,MATCH(P$3,TQoL_Indexes!$B$8:$AK$8,0)),"")</f>
        <v/>
      </c>
      <c r="Q273" s="86" t="str">
        <f>IFERROR(INDEX(DB_Typologies!$D$4:$AP$1445,MATCH($A$3,DB_Typologies!$AQ$4:$AQ$1445,0)+$A273,MATCH(Q$3,TQoL_Indexes!$B$8:$AK$8,0)),"")</f>
        <v/>
      </c>
      <c r="R273" s="86" t="str">
        <f>IFERROR(INDEX(DB_Typologies!$D$4:$AP$1445,MATCH($A$3,DB_Typologies!$AQ$4:$AQ$1445,0)+$A273,MATCH(R$3,TQoL_Indexes!$B$8:$AK$8,0)),"")</f>
        <v/>
      </c>
      <c r="S273" s="86" t="str">
        <f>IFERROR(INDEX(DB_Typologies!$D$4:$AP$1445,MATCH($A$3,DB_Typologies!$AQ$4:$AQ$1445,0)+$A273,MATCH(S$3,TQoL_Indexes!$B$8:$AK$8,0)),"")</f>
        <v/>
      </c>
      <c r="T273" s="86" t="str">
        <f>IFERROR(INDEX(DB_Typologies!$D$4:$AP$1445,MATCH($A$3,DB_Typologies!$AQ$4:$AQ$1445,0)+$A273,MATCH(T$3,TQoL_Indexes!$B$8:$AK$8,0)),"")</f>
        <v/>
      </c>
      <c r="U273" s="86" t="str">
        <f>IFERROR(INDEX(DB_Typologies!$D$4:$AP$1445,MATCH($A$3,DB_Typologies!$AQ$4:$AQ$1445,0)+$A273,MATCH(U$3,TQoL_Indexes!$B$8:$AK$8,0)),"")</f>
        <v/>
      </c>
      <c r="V273" s="86" t="str">
        <f>IFERROR(INDEX(DB_Typologies!$D$4:$AP$1445,MATCH($A$3,DB_Typologies!$AQ$4:$AQ$1445,0)+$A273,MATCH(V$3,TQoL_Indexes!$B$8:$AK$8,0)),"")</f>
        <v/>
      </c>
      <c r="W273" s="86" t="str">
        <f>IFERROR(INDEX(DB_Typologies!$D$4:$AP$1445,MATCH($A$3,DB_Typologies!$AQ$4:$AQ$1445,0)+$A273,MATCH(W$3,TQoL_Indexes!$B$8:$AK$8,0)),"")</f>
        <v/>
      </c>
      <c r="X273" s="86" t="str">
        <f>IFERROR(INDEX(DB_Typologies!$D$4:$AP$1445,MATCH($A$3,DB_Typologies!$AQ$4:$AQ$1445,0)+$A273,MATCH(X$3,TQoL_Indexes!$B$8:$AK$8,0)),"")</f>
        <v/>
      </c>
      <c r="Y273" s="86" t="str">
        <f>IFERROR(INDEX(DB_Typologies!$D$4:$AP$1445,MATCH($A$3,DB_Typologies!$AQ$4:$AQ$1445,0)+$A273,MATCH(Y$3,TQoL_Indexes!$B$8:$AK$8,0)),"")</f>
        <v/>
      </c>
      <c r="Z273" s="86" t="str">
        <f>IFERROR(INDEX(DB_Typologies!$D$4:$AP$1445,MATCH($A$3,DB_Typologies!$AQ$4:$AQ$1445,0)+$A273,MATCH(Z$3,TQoL_Indexes!$B$8:$AK$8,0)),"")</f>
        <v/>
      </c>
      <c r="AA273" s="86" t="str">
        <f>IFERROR(INDEX(DB_Typologies!$D$4:$AP$1445,MATCH($A$3,DB_Typologies!$AQ$4:$AQ$1445,0)+$A273,MATCH(AA$3,TQoL_Indexes!$B$8:$AK$8,0)),"")</f>
        <v/>
      </c>
      <c r="AB273" s="86" t="str">
        <f>IFERROR(INDEX(DB_Typologies!$D$4:$AP$1445,MATCH($A$3,DB_Typologies!$AQ$4:$AQ$1445,0)+$A273,MATCH(AB$3,TQoL_Indexes!$B$8:$AK$8,0)),"")</f>
        <v/>
      </c>
      <c r="AC273" s="86" t="str">
        <f>IFERROR(INDEX(DB_Typologies!$D$4:$AP$1445,MATCH($A$3,DB_Typologies!$AQ$4:$AQ$1445,0)+$A273,MATCH(AC$3,TQoL_Indexes!$B$8:$AK$8,0)),"")</f>
        <v/>
      </c>
      <c r="AD273" s="86" t="str">
        <f>IFERROR(INDEX(DB_Typologies!$D$4:$AP$1445,MATCH($A$3,DB_Typologies!$AQ$4:$AQ$1445,0)+$A273,MATCH(AD$3,TQoL_Indexes!$B$8:$AK$8,0)),"")</f>
        <v/>
      </c>
      <c r="AE273" s="86" t="str">
        <f>IFERROR(INDEX(DB_Typologies!$D$4:$AP$1445,MATCH($A$3,DB_Typologies!$AQ$4:$AQ$1445,0)+$A273,MATCH(AE$3,TQoL_Indexes!$B$8:$AK$8,0)),"")</f>
        <v/>
      </c>
      <c r="AF273" s="86" t="str">
        <f>IFERROR(INDEX(DB_Typologies!$D$4:$AP$1445,MATCH($A$3,DB_Typologies!$AQ$4:$AQ$1445,0)+$A273,MATCH(AF$3,TQoL_Indexes!$B$8:$AK$8,0)),"")</f>
        <v/>
      </c>
      <c r="AG273" s="86" t="str">
        <f>IFERROR(INDEX(DB_Typologies!$D$4:$AP$1445,MATCH($A$3,DB_Typologies!$AQ$4:$AQ$1445,0)+$A273,MATCH(AG$3,TQoL_Indexes!$B$8:$AK$8,0)),"")</f>
        <v/>
      </c>
      <c r="AH273" s="86" t="str">
        <f>IFERROR(INDEX(DB_Typologies!$D$4:$AP$1445,MATCH($A$3,DB_Typologies!$AQ$4:$AQ$1445,0)+$A273,MATCH(AH$3,TQoL_Indexes!$B$8:$AK$8,0)),"")</f>
        <v/>
      </c>
      <c r="AI273" s="86" t="str">
        <f>IFERROR(INDEX(DB_Typologies!$D$4:$AP$1445,MATCH($A$3,DB_Typologies!$AQ$4:$AQ$1445,0)+$A273,MATCH(AI$3,TQoL_Indexes!$B$8:$AK$8,0)),"")</f>
        <v/>
      </c>
      <c r="AJ273" s="86" t="str">
        <f>IFERROR(INDEX(DB_Typologies!$D$4:$AP$1445,MATCH($A$3,DB_Typologies!$AQ$4:$AQ$1445,0)+$A273,MATCH(AJ$3,TQoL_Indexes!$B$8:$AK$8,0)),"")</f>
        <v/>
      </c>
      <c r="AK273" s="86" t="str">
        <f>IFERROR(INDEX(DB_Typologies!$D$4:$AP$1445,MATCH($A$3,DB_Typologies!$AQ$4:$AQ$1445,0)+$A273,MATCH(AK$3,TQoL_Indexes!$B$8:$AK$8,0)),"")</f>
        <v/>
      </c>
      <c r="AL273" s="86" t="str">
        <f>IFERROR(INDEX(DB_Typologies!$D$4:$AP$1445,MATCH($A$3,DB_Typologies!$AQ$4:$AQ$1445,0)+$A273,MATCH(AL$3,TQoL_Indexes!$B$8:$AK$8,0)),"")</f>
        <v/>
      </c>
      <c r="AM273" s="87" t="str">
        <f>IFERROR(INDEX(DB_Typologies!$D$4:$AP$1445,MATCH($A$3,DB_Typologies!$AQ$4:$AQ$1445,0)+$A273,MATCH(AM$3,TQoL_Indexes!$B$8:$AK$8,0)),"")</f>
        <v/>
      </c>
    </row>
    <row r="274" spans="1:39">
      <c r="A274" s="58" t="str">
        <f>IFERROR(IF(A273+1&lt;COUNTIF(DB_Typologies!$AQ$4:$AQ$1445,$A$3),A273+1,""),"")</f>
        <v/>
      </c>
      <c r="B274" s="120" t="str">
        <f>IFERROR(INDEX(DB_Typologies!$D$4:$AP$1445,MATCH($A$3,DB_Typologies!$AQ$4:$AQ$1445,0)+$A274,MATCH(B$3,TQoL_Indexes!$B$8:$AK$8,0)),"")</f>
        <v/>
      </c>
      <c r="C274" s="86" t="str">
        <f>IFERROR(INDEX(DB_Typologies!$D$4:$AP$1445,MATCH($A$3,DB_Typologies!$AQ$4:$AQ$1445,0)+$A274,MATCH(C$3,TQoL_Indexes!$B$8:$AK$8,0)),"")</f>
        <v/>
      </c>
      <c r="D274" s="87" t="str">
        <f>IFERROR(INDEX(DB_Typologies!$D$4:$AP$1445,MATCH($A$3,DB_Typologies!$AQ$4:$AQ$1445,0)+$A274,MATCH(D$3,TQoL_Indexes!$B$8:$AK$8,0)),"")</f>
        <v/>
      </c>
      <c r="E274" s="86" t="str">
        <f>IFERROR(INDEX(DB_Typologies!$D$4:$AP$1445,MATCH($A$3,DB_Typologies!$AQ$4:$AQ$1445,0)+$A274,MATCH(E$3,TQoL_Indexes!$B$8:$AK$8,0)),"")</f>
        <v/>
      </c>
      <c r="F274" s="86" t="str">
        <f>IFERROR(INDEX(DB_Typologies!$D$4:$AP$1445,MATCH($A$3,DB_Typologies!$AQ$4:$AQ$1445,0)+$A274,MATCH(F$3,TQoL_Indexes!$B$8:$AK$8,0)),"")</f>
        <v/>
      </c>
      <c r="G274" s="86" t="str">
        <f>IFERROR(INDEX(DB_Typologies!$D$4:$AP$1445,MATCH($A$3,DB_Typologies!$AQ$4:$AQ$1445,0)+$A274,MATCH(G$3,TQoL_Indexes!$B$8:$AK$8,0)),"")</f>
        <v/>
      </c>
      <c r="H274" s="86" t="str">
        <f>IFERROR(INDEX(DB_Typologies!$D$4:$AP$1445,MATCH($A$3,DB_Typologies!$AQ$4:$AQ$1445,0)+$A274,MATCH(H$3,TQoL_Indexes!$B$8:$AK$8,0)),"")</f>
        <v/>
      </c>
      <c r="I274" s="86" t="str">
        <f>IFERROR(INDEX(DB_Typologies!$D$4:$AP$1445,MATCH($A$3,DB_Typologies!$AQ$4:$AQ$1445,0)+$A274,MATCH(I$3,TQoL_Indexes!$B$8:$AK$8,0)),"")</f>
        <v/>
      </c>
      <c r="J274" s="86" t="str">
        <f>IFERROR(INDEX(DB_Typologies!$D$4:$AP$1445,MATCH($A$3,DB_Typologies!$AQ$4:$AQ$1445,0)+$A274,MATCH(J$3,TQoL_Indexes!$B$8:$AK$8,0)),"")</f>
        <v/>
      </c>
      <c r="K274" s="86" t="str">
        <f>IFERROR(INDEX(DB_Typologies!$D$4:$AP$1445,MATCH($A$3,DB_Typologies!$AQ$4:$AQ$1445,0)+$A274,MATCH(K$3,TQoL_Indexes!$B$8:$AK$8,0)),"")</f>
        <v/>
      </c>
      <c r="L274" s="86" t="str">
        <f>IFERROR(INDEX(DB_Typologies!$D$4:$AP$1445,MATCH($A$3,DB_Typologies!$AQ$4:$AQ$1445,0)+$A274,MATCH(L$3,TQoL_Indexes!$B$8:$AK$8,0)),"")</f>
        <v/>
      </c>
      <c r="M274" s="86" t="str">
        <f>IFERROR(INDEX(DB_Typologies!$D$4:$AP$1445,MATCH($A$3,DB_Typologies!$AQ$4:$AQ$1445,0)+$A274,MATCH(M$3,TQoL_Indexes!$B$8:$AK$8,0)),"")</f>
        <v/>
      </c>
      <c r="N274" s="86" t="str">
        <f>IFERROR(INDEX(DB_Typologies!$D$4:$AP$1445,MATCH($A$3,DB_Typologies!$AQ$4:$AQ$1445,0)+$A274,MATCH(N$3,TQoL_Indexes!$B$8:$AK$8,0)),"")</f>
        <v/>
      </c>
      <c r="O274" s="86" t="str">
        <f>IFERROR(INDEX(DB_Typologies!$D$4:$AP$1445,MATCH($A$3,DB_Typologies!$AQ$4:$AQ$1445,0)+$A274,MATCH(O$3,TQoL_Indexes!$B$8:$AK$8,0)),"")</f>
        <v/>
      </c>
      <c r="P274" s="86" t="str">
        <f>IFERROR(INDEX(DB_Typologies!$D$4:$AP$1445,MATCH($A$3,DB_Typologies!$AQ$4:$AQ$1445,0)+$A274,MATCH(P$3,TQoL_Indexes!$B$8:$AK$8,0)),"")</f>
        <v/>
      </c>
      <c r="Q274" s="86" t="str">
        <f>IFERROR(INDEX(DB_Typologies!$D$4:$AP$1445,MATCH($A$3,DB_Typologies!$AQ$4:$AQ$1445,0)+$A274,MATCH(Q$3,TQoL_Indexes!$B$8:$AK$8,0)),"")</f>
        <v/>
      </c>
      <c r="R274" s="86" t="str">
        <f>IFERROR(INDEX(DB_Typologies!$D$4:$AP$1445,MATCH($A$3,DB_Typologies!$AQ$4:$AQ$1445,0)+$A274,MATCH(R$3,TQoL_Indexes!$B$8:$AK$8,0)),"")</f>
        <v/>
      </c>
      <c r="S274" s="86" t="str">
        <f>IFERROR(INDEX(DB_Typologies!$D$4:$AP$1445,MATCH($A$3,DB_Typologies!$AQ$4:$AQ$1445,0)+$A274,MATCH(S$3,TQoL_Indexes!$B$8:$AK$8,0)),"")</f>
        <v/>
      </c>
      <c r="T274" s="86" t="str">
        <f>IFERROR(INDEX(DB_Typologies!$D$4:$AP$1445,MATCH($A$3,DB_Typologies!$AQ$4:$AQ$1445,0)+$A274,MATCH(T$3,TQoL_Indexes!$B$8:$AK$8,0)),"")</f>
        <v/>
      </c>
      <c r="U274" s="86" t="str">
        <f>IFERROR(INDEX(DB_Typologies!$D$4:$AP$1445,MATCH($A$3,DB_Typologies!$AQ$4:$AQ$1445,0)+$A274,MATCH(U$3,TQoL_Indexes!$B$8:$AK$8,0)),"")</f>
        <v/>
      </c>
      <c r="V274" s="86" t="str">
        <f>IFERROR(INDEX(DB_Typologies!$D$4:$AP$1445,MATCH($A$3,DB_Typologies!$AQ$4:$AQ$1445,0)+$A274,MATCH(V$3,TQoL_Indexes!$B$8:$AK$8,0)),"")</f>
        <v/>
      </c>
      <c r="W274" s="86" t="str">
        <f>IFERROR(INDEX(DB_Typologies!$D$4:$AP$1445,MATCH($A$3,DB_Typologies!$AQ$4:$AQ$1445,0)+$A274,MATCH(W$3,TQoL_Indexes!$B$8:$AK$8,0)),"")</f>
        <v/>
      </c>
      <c r="X274" s="86" t="str">
        <f>IFERROR(INDEX(DB_Typologies!$D$4:$AP$1445,MATCH($A$3,DB_Typologies!$AQ$4:$AQ$1445,0)+$A274,MATCH(X$3,TQoL_Indexes!$B$8:$AK$8,0)),"")</f>
        <v/>
      </c>
      <c r="Y274" s="86" t="str">
        <f>IFERROR(INDEX(DB_Typologies!$D$4:$AP$1445,MATCH($A$3,DB_Typologies!$AQ$4:$AQ$1445,0)+$A274,MATCH(Y$3,TQoL_Indexes!$B$8:$AK$8,0)),"")</f>
        <v/>
      </c>
      <c r="Z274" s="86" t="str">
        <f>IFERROR(INDEX(DB_Typologies!$D$4:$AP$1445,MATCH($A$3,DB_Typologies!$AQ$4:$AQ$1445,0)+$A274,MATCH(Z$3,TQoL_Indexes!$B$8:$AK$8,0)),"")</f>
        <v/>
      </c>
      <c r="AA274" s="86" t="str">
        <f>IFERROR(INDEX(DB_Typologies!$D$4:$AP$1445,MATCH($A$3,DB_Typologies!$AQ$4:$AQ$1445,0)+$A274,MATCH(AA$3,TQoL_Indexes!$B$8:$AK$8,0)),"")</f>
        <v/>
      </c>
      <c r="AB274" s="86" t="str">
        <f>IFERROR(INDEX(DB_Typologies!$D$4:$AP$1445,MATCH($A$3,DB_Typologies!$AQ$4:$AQ$1445,0)+$A274,MATCH(AB$3,TQoL_Indexes!$B$8:$AK$8,0)),"")</f>
        <v/>
      </c>
      <c r="AC274" s="86" t="str">
        <f>IFERROR(INDEX(DB_Typologies!$D$4:$AP$1445,MATCH($A$3,DB_Typologies!$AQ$4:$AQ$1445,0)+$A274,MATCH(AC$3,TQoL_Indexes!$B$8:$AK$8,0)),"")</f>
        <v/>
      </c>
      <c r="AD274" s="86" t="str">
        <f>IFERROR(INDEX(DB_Typologies!$D$4:$AP$1445,MATCH($A$3,DB_Typologies!$AQ$4:$AQ$1445,0)+$A274,MATCH(AD$3,TQoL_Indexes!$B$8:$AK$8,0)),"")</f>
        <v/>
      </c>
      <c r="AE274" s="86" t="str">
        <f>IFERROR(INDEX(DB_Typologies!$D$4:$AP$1445,MATCH($A$3,DB_Typologies!$AQ$4:$AQ$1445,0)+$A274,MATCH(AE$3,TQoL_Indexes!$B$8:$AK$8,0)),"")</f>
        <v/>
      </c>
      <c r="AF274" s="86" t="str">
        <f>IFERROR(INDEX(DB_Typologies!$D$4:$AP$1445,MATCH($A$3,DB_Typologies!$AQ$4:$AQ$1445,0)+$A274,MATCH(AF$3,TQoL_Indexes!$B$8:$AK$8,0)),"")</f>
        <v/>
      </c>
      <c r="AG274" s="86" t="str">
        <f>IFERROR(INDEX(DB_Typologies!$D$4:$AP$1445,MATCH($A$3,DB_Typologies!$AQ$4:$AQ$1445,0)+$A274,MATCH(AG$3,TQoL_Indexes!$B$8:$AK$8,0)),"")</f>
        <v/>
      </c>
      <c r="AH274" s="86" t="str">
        <f>IFERROR(INDEX(DB_Typologies!$D$4:$AP$1445,MATCH($A$3,DB_Typologies!$AQ$4:$AQ$1445,0)+$A274,MATCH(AH$3,TQoL_Indexes!$B$8:$AK$8,0)),"")</f>
        <v/>
      </c>
      <c r="AI274" s="86" t="str">
        <f>IFERROR(INDEX(DB_Typologies!$D$4:$AP$1445,MATCH($A$3,DB_Typologies!$AQ$4:$AQ$1445,0)+$A274,MATCH(AI$3,TQoL_Indexes!$B$8:$AK$8,0)),"")</f>
        <v/>
      </c>
      <c r="AJ274" s="86" t="str">
        <f>IFERROR(INDEX(DB_Typologies!$D$4:$AP$1445,MATCH($A$3,DB_Typologies!$AQ$4:$AQ$1445,0)+$A274,MATCH(AJ$3,TQoL_Indexes!$B$8:$AK$8,0)),"")</f>
        <v/>
      </c>
      <c r="AK274" s="86" t="str">
        <f>IFERROR(INDEX(DB_Typologies!$D$4:$AP$1445,MATCH($A$3,DB_Typologies!$AQ$4:$AQ$1445,0)+$A274,MATCH(AK$3,TQoL_Indexes!$B$8:$AK$8,0)),"")</f>
        <v/>
      </c>
      <c r="AL274" s="86" t="str">
        <f>IFERROR(INDEX(DB_Typologies!$D$4:$AP$1445,MATCH($A$3,DB_Typologies!$AQ$4:$AQ$1445,0)+$A274,MATCH(AL$3,TQoL_Indexes!$B$8:$AK$8,0)),"")</f>
        <v/>
      </c>
      <c r="AM274" s="87" t="str">
        <f>IFERROR(INDEX(DB_Typologies!$D$4:$AP$1445,MATCH($A$3,DB_Typologies!$AQ$4:$AQ$1445,0)+$A274,MATCH(AM$3,TQoL_Indexes!$B$8:$AK$8,0)),"")</f>
        <v/>
      </c>
    </row>
    <row r="275" spans="1:39">
      <c r="A275" s="58" t="str">
        <f>IFERROR(IF(A274+1&lt;COUNTIF(DB_Typologies!$AQ$4:$AQ$1445,$A$3),A274+1,""),"")</f>
        <v/>
      </c>
      <c r="B275" s="120" t="str">
        <f>IFERROR(INDEX(DB_Typologies!$D$4:$AP$1445,MATCH($A$3,DB_Typologies!$AQ$4:$AQ$1445,0)+$A275,MATCH(B$3,TQoL_Indexes!$B$8:$AK$8,0)),"")</f>
        <v/>
      </c>
      <c r="C275" s="86" t="str">
        <f>IFERROR(INDEX(DB_Typologies!$D$4:$AP$1445,MATCH($A$3,DB_Typologies!$AQ$4:$AQ$1445,0)+$A275,MATCH(C$3,TQoL_Indexes!$B$8:$AK$8,0)),"")</f>
        <v/>
      </c>
      <c r="D275" s="87" t="str">
        <f>IFERROR(INDEX(DB_Typologies!$D$4:$AP$1445,MATCH($A$3,DB_Typologies!$AQ$4:$AQ$1445,0)+$A275,MATCH(D$3,TQoL_Indexes!$B$8:$AK$8,0)),"")</f>
        <v/>
      </c>
      <c r="E275" s="86" t="str">
        <f>IFERROR(INDEX(DB_Typologies!$D$4:$AP$1445,MATCH($A$3,DB_Typologies!$AQ$4:$AQ$1445,0)+$A275,MATCH(E$3,TQoL_Indexes!$B$8:$AK$8,0)),"")</f>
        <v/>
      </c>
      <c r="F275" s="86" t="str">
        <f>IFERROR(INDEX(DB_Typologies!$D$4:$AP$1445,MATCH($A$3,DB_Typologies!$AQ$4:$AQ$1445,0)+$A275,MATCH(F$3,TQoL_Indexes!$B$8:$AK$8,0)),"")</f>
        <v/>
      </c>
      <c r="G275" s="86" t="str">
        <f>IFERROR(INDEX(DB_Typologies!$D$4:$AP$1445,MATCH($A$3,DB_Typologies!$AQ$4:$AQ$1445,0)+$A275,MATCH(G$3,TQoL_Indexes!$B$8:$AK$8,0)),"")</f>
        <v/>
      </c>
      <c r="H275" s="86" t="str">
        <f>IFERROR(INDEX(DB_Typologies!$D$4:$AP$1445,MATCH($A$3,DB_Typologies!$AQ$4:$AQ$1445,0)+$A275,MATCH(H$3,TQoL_Indexes!$B$8:$AK$8,0)),"")</f>
        <v/>
      </c>
      <c r="I275" s="86" t="str">
        <f>IFERROR(INDEX(DB_Typologies!$D$4:$AP$1445,MATCH($A$3,DB_Typologies!$AQ$4:$AQ$1445,0)+$A275,MATCH(I$3,TQoL_Indexes!$B$8:$AK$8,0)),"")</f>
        <v/>
      </c>
      <c r="J275" s="86" t="str">
        <f>IFERROR(INDEX(DB_Typologies!$D$4:$AP$1445,MATCH($A$3,DB_Typologies!$AQ$4:$AQ$1445,0)+$A275,MATCH(J$3,TQoL_Indexes!$B$8:$AK$8,0)),"")</f>
        <v/>
      </c>
      <c r="K275" s="86" t="str">
        <f>IFERROR(INDEX(DB_Typologies!$D$4:$AP$1445,MATCH($A$3,DB_Typologies!$AQ$4:$AQ$1445,0)+$A275,MATCH(K$3,TQoL_Indexes!$B$8:$AK$8,0)),"")</f>
        <v/>
      </c>
      <c r="L275" s="86" t="str">
        <f>IFERROR(INDEX(DB_Typologies!$D$4:$AP$1445,MATCH($A$3,DB_Typologies!$AQ$4:$AQ$1445,0)+$A275,MATCH(L$3,TQoL_Indexes!$B$8:$AK$8,0)),"")</f>
        <v/>
      </c>
      <c r="M275" s="86" t="str">
        <f>IFERROR(INDEX(DB_Typologies!$D$4:$AP$1445,MATCH($A$3,DB_Typologies!$AQ$4:$AQ$1445,0)+$A275,MATCH(M$3,TQoL_Indexes!$B$8:$AK$8,0)),"")</f>
        <v/>
      </c>
      <c r="N275" s="86" t="str">
        <f>IFERROR(INDEX(DB_Typologies!$D$4:$AP$1445,MATCH($A$3,DB_Typologies!$AQ$4:$AQ$1445,0)+$A275,MATCH(N$3,TQoL_Indexes!$B$8:$AK$8,0)),"")</f>
        <v/>
      </c>
      <c r="O275" s="86" t="str">
        <f>IFERROR(INDEX(DB_Typologies!$D$4:$AP$1445,MATCH($A$3,DB_Typologies!$AQ$4:$AQ$1445,0)+$A275,MATCH(O$3,TQoL_Indexes!$B$8:$AK$8,0)),"")</f>
        <v/>
      </c>
      <c r="P275" s="86" t="str">
        <f>IFERROR(INDEX(DB_Typologies!$D$4:$AP$1445,MATCH($A$3,DB_Typologies!$AQ$4:$AQ$1445,0)+$A275,MATCH(P$3,TQoL_Indexes!$B$8:$AK$8,0)),"")</f>
        <v/>
      </c>
      <c r="Q275" s="86" t="str">
        <f>IFERROR(INDEX(DB_Typologies!$D$4:$AP$1445,MATCH($A$3,DB_Typologies!$AQ$4:$AQ$1445,0)+$A275,MATCH(Q$3,TQoL_Indexes!$B$8:$AK$8,0)),"")</f>
        <v/>
      </c>
      <c r="R275" s="86" t="str">
        <f>IFERROR(INDEX(DB_Typologies!$D$4:$AP$1445,MATCH($A$3,DB_Typologies!$AQ$4:$AQ$1445,0)+$A275,MATCH(R$3,TQoL_Indexes!$B$8:$AK$8,0)),"")</f>
        <v/>
      </c>
      <c r="S275" s="86" t="str">
        <f>IFERROR(INDEX(DB_Typologies!$D$4:$AP$1445,MATCH($A$3,DB_Typologies!$AQ$4:$AQ$1445,0)+$A275,MATCH(S$3,TQoL_Indexes!$B$8:$AK$8,0)),"")</f>
        <v/>
      </c>
      <c r="T275" s="86" t="str">
        <f>IFERROR(INDEX(DB_Typologies!$D$4:$AP$1445,MATCH($A$3,DB_Typologies!$AQ$4:$AQ$1445,0)+$A275,MATCH(T$3,TQoL_Indexes!$B$8:$AK$8,0)),"")</f>
        <v/>
      </c>
      <c r="U275" s="86" t="str">
        <f>IFERROR(INDEX(DB_Typologies!$D$4:$AP$1445,MATCH($A$3,DB_Typologies!$AQ$4:$AQ$1445,0)+$A275,MATCH(U$3,TQoL_Indexes!$B$8:$AK$8,0)),"")</f>
        <v/>
      </c>
      <c r="V275" s="86" t="str">
        <f>IFERROR(INDEX(DB_Typologies!$D$4:$AP$1445,MATCH($A$3,DB_Typologies!$AQ$4:$AQ$1445,0)+$A275,MATCH(V$3,TQoL_Indexes!$B$8:$AK$8,0)),"")</f>
        <v/>
      </c>
      <c r="W275" s="86" t="str">
        <f>IFERROR(INDEX(DB_Typologies!$D$4:$AP$1445,MATCH($A$3,DB_Typologies!$AQ$4:$AQ$1445,0)+$A275,MATCH(W$3,TQoL_Indexes!$B$8:$AK$8,0)),"")</f>
        <v/>
      </c>
      <c r="X275" s="86" t="str">
        <f>IFERROR(INDEX(DB_Typologies!$D$4:$AP$1445,MATCH($A$3,DB_Typologies!$AQ$4:$AQ$1445,0)+$A275,MATCH(X$3,TQoL_Indexes!$B$8:$AK$8,0)),"")</f>
        <v/>
      </c>
      <c r="Y275" s="86" t="str">
        <f>IFERROR(INDEX(DB_Typologies!$D$4:$AP$1445,MATCH($A$3,DB_Typologies!$AQ$4:$AQ$1445,0)+$A275,MATCH(Y$3,TQoL_Indexes!$B$8:$AK$8,0)),"")</f>
        <v/>
      </c>
      <c r="Z275" s="86" t="str">
        <f>IFERROR(INDEX(DB_Typologies!$D$4:$AP$1445,MATCH($A$3,DB_Typologies!$AQ$4:$AQ$1445,0)+$A275,MATCH(Z$3,TQoL_Indexes!$B$8:$AK$8,0)),"")</f>
        <v/>
      </c>
      <c r="AA275" s="86" t="str">
        <f>IFERROR(INDEX(DB_Typologies!$D$4:$AP$1445,MATCH($A$3,DB_Typologies!$AQ$4:$AQ$1445,0)+$A275,MATCH(AA$3,TQoL_Indexes!$B$8:$AK$8,0)),"")</f>
        <v/>
      </c>
      <c r="AB275" s="86" t="str">
        <f>IFERROR(INDEX(DB_Typologies!$D$4:$AP$1445,MATCH($A$3,DB_Typologies!$AQ$4:$AQ$1445,0)+$A275,MATCH(AB$3,TQoL_Indexes!$B$8:$AK$8,0)),"")</f>
        <v/>
      </c>
      <c r="AC275" s="86" t="str">
        <f>IFERROR(INDEX(DB_Typologies!$D$4:$AP$1445,MATCH($A$3,DB_Typologies!$AQ$4:$AQ$1445,0)+$A275,MATCH(AC$3,TQoL_Indexes!$B$8:$AK$8,0)),"")</f>
        <v/>
      </c>
      <c r="AD275" s="86" t="str">
        <f>IFERROR(INDEX(DB_Typologies!$D$4:$AP$1445,MATCH($A$3,DB_Typologies!$AQ$4:$AQ$1445,0)+$A275,MATCH(AD$3,TQoL_Indexes!$B$8:$AK$8,0)),"")</f>
        <v/>
      </c>
      <c r="AE275" s="86" t="str">
        <f>IFERROR(INDEX(DB_Typologies!$D$4:$AP$1445,MATCH($A$3,DB_Typologies!$AQ$4:$AQ$1445,0)+$A275,MATCH(AE$3,TQoL_Indexes!$B$8:$AK$8,0)),"")</f>
        <v/>
      </c>
      <c r="AF275" s="86" t="str">
        <f>IFERROR(INDEX(DB_Typologies!$D$4:$AP$1445,MATCH($A$3,DB_Typologies!$AQ$4:$AQ$1445,0)+$A275,MATCH(AF$3,TQoL_Indexes!$B$8:$AK$8,0)),"")</f>
        <v/>
      </c>
      <c r="AG275" s="86" t="str">
        <f>IFERROR(INDEX(DB_Typologies!$D$4:$AP$1445,MATCH($A$3,DB_Typologies!$AQ$4:$AQ$1445,0)+$A275,MATCH(AG$3,TQoL_Indexes!$B$8:$AK$8,0)),"")</f>
        <v/>
      </c>
      <c r="AH275" s="86" t="str">
        <f>IFERROR(INDEX(DB_Typologies!$D$4:$AP$1445,MATCH($A$3,DB_Typologies!$AQ$4:$AQ$1445,0)+$A275,MATCH(AH$3,TQoL_Indexes!$B$8:$AK$8,0)),"")</f>
        <v/>
      </c>
      <c r="AI275" s="86" t="str">
        <f>IFERROR(INDEX(DB_Typologies!$D$4:$AP$1445,MATCH($A$3,DB_Typologies!$AQ$4:$AQ$1445,0)+$A275,MATCH(AI$3,TQoL_Indexes!$B$8:$AK$8,0)),"")</f>
        <v/>
      </c>
      <c r="AJ275" s="86" t="str">
        <f>IFERROR(INDEX(DB_Typologies!$D$4:$AP$1445,MATCH($A$3,DB_Typologies!$AQ$4:$AQ$1445,0)+$A275,MATCH(AJ$3,TQoL_Indexes!$B$8:$AK$8,0)),"")</f>
        <v/>
      </c>
      <c r="AK275" s="86" t="str">
        <f>IFERROR(INDEX(DB_Typologies!$D$4:$AP$1445,MATCH($A$3,DB_Typologies!$AQ$4:$AQ$1445,0)+$A275,MATCH(AK$3,TQoL_Indexes!$B$8:$AK$8,0)),"")</f>
        <v/>
      </c>
      <c r="AL275" s="86" t="str">
        <f>IFERROR(INDEX(DB_Typologies!$D$4:$AP$1445,MATCH($A$3,DB_Typologies!$AQ$4:$AQ$1445,0)+$A275,MATCH(AL$3,TQoL_Indexes!$B$8:$AK$8,0)),"")</f>
        <v/>
      </c>
      <c r="AM275" s="87" t="str">
        <f>IFERROR(INDEX(DB_Typologies!$D$4:$AP$1445,MATCH($A$3,DB_Typologies!$AQ$4:$AQ$1445,0)+$A275,MATCH(AM$3,TQoL_Indexes!$B$8:$AK$8,0)),"")</f>
        <v/>
      </c>
    </row>
    <row r="276" spans="1:39">
      <c r="A276" s="58" t="str">
        <f>IFERROR(IF(A275+1&lt;COUNTIF(DB_Typologies!$AQ$4:$AQ$1445,$A$3),A275+1,""),"")</f>
        <v/>
      </c>
      <c r="B276" s="120" t="str">
        <f>IFERROR(INDEX(DB_Typologies!$D$4:$AP$1445,MATCH($A$3,DB_Typologies!$AQ$4:$AQ$1445,0)+$A276,MATCH(B$3,TQoL_Indexes!$B$8:$AK$8,0)),"")</f>
        <v/>
      </c>
      <c r="C276" s="86" t="str">
        <f>IFERROR(INDEX(DB_Typologies!$D$4:$AP$1445,MATCH($A$3,DB_Typologies!$AQ$4:$AQ$1445,0)+$A276,MATCH(C$3,TQoL_Indexes!$B$8:$AK$8,0)),"")</f>
        <v/>
      </c>
      <c r="D276" s="87" t="str">
        <f>IFERROR(INDEX(DB_Typologies!$D$4:$AP$1445,MATCH($A$3,DB_Typologies!$AQ$4:$AQ$1445,0)+$A276,MATCH(D$3,TQoL_Indexes!$B$8:$AK$8,0)),"")</f>
        <v/>
      </c>
      <c r="E276" s="86" t="str">
        <f>IFERROR(INDEX(DB_Typologies!$D$4:$AP$1445,MATCH($A$3,DB_Typologies!$AQ$4:$AQ$1445,0)+$A276,MATCH(E$3,TQoL_Indexes!$B$8:$AK$8,0)),"")</f>
        <v/>
      </c>
      <c r="F276" s="86" t="str">
        <f>IFERROR(INDEX(DB_Typologies!$D$4:$AP$1445,MATCH($A$3,DB_Typologies!$AQ$4:$AQ$1445,0)+$A276,MATCH(F$3,TQoL_Indexes!$B$8:$AK$8,0)),"")</f>
        <v/>
      </c>
      <c r="G276" s="86" t="str">
        <f>IFERROR(INDEX(DB_Typologies!$D$4:$AP$1445,MATCH($A$3,DB_Typologies!$AQ$4:$AQ$1445,0)+$A276,MATCH(G$3,TQoL_Indexes!$B$8:$AK$8,0)),"")</f>
        <v/>
      </c>
      <c r="H276" s="86" t="str">
        <f>IFERROR(INDEX(DB_Typologies!$D$4:$AP$1445,MATCH($A$3,DB_Typologies!$AQ$4:$AQ$1445,0)+$A276,MATCH(H$3,TQoL_Indexes!$B$8:$AK$8,0)),"")</f>
        <v/>
      </c>
      <c r="I276" s="86" t="str">
        <f>IFERROR(INDEX(DB_Typologies!$D$4:$AP$1445,MATCH($A$3,DB_Typologies!$AQ$4:$AQ$1445,0)+$A276,MATCH(I$3,TQoL_Indexes!$B$8:$AK$8,0)),"")</f>
        <v/>
      </c>
      <c r="J276" s="86" t="str">
        <f>IFERROR(INDEX(DB_Typologies!$D$4:$AP$1445,MATCH($A$3,DB_Typologies!$AQ$4:$AQ$1445,0)+$A276,MATCH(J$3,TQoL_Indexes!$B$8:$AK$8,0)),"")</f>
        <v/>
      </c>
      <c r="K276" s="86" t="str">
        <f>IFERROR(INDEX(DB_Typologies!$D$4:$AP$1445,MATCH($A$3,DB_Typologies!$AQ$4:$AQ$1445,0)+$A276,MATCH(K$3,TQoL_Indexes!$B$8:$AK$8,0)),"")</f>
        <v/>
      </c>
      <c r="L276" s="86" t="str">
        <f>IFERROR(INDEX(DB_Typologies!$D$4:$AP$1445,MATCH($A$3,DB_Typologies!$AQ$4:$AQ$1445,0)+$A276,MATCH(L$3,TQoL_Indexes!$B$8:$AK$8,0)),"")</f>
        <v/>
      </c>
      <c r="M276" s="86" t="str">
        <f>IFERROR(INDEX(DB_Typologies!$D$4:$AP$1445,MATCH($A$3,DB_Typologies!$AQ$4:$AQ$1445,0)+$A276,MATCH(M$3,TQoL_Indexes!$B$8:$AK$8,0)),"")</f>
        <v/>
      </c>
      <c r="N276" s="86" t="str">
        <f>IFERROR(INDEX(DB_Typologies!$D$4:$AP$1445,MATCH($A$3,DB_Typologies!$AQ$4:$AQ$1445,0)+$A276,MATCH(N$3,TQoL_Indexes!$B$8:$AK$8,0)),"")</f>
        <v/>
      </c>
      <c r="O276" s="86" t="str">
        <f>IFERROR(INDEX(DB_Typologies!$D$4:$AP$1445,MATCH($A$3,DB_Typologies!$AQ$4:$AQ$1445,0)+$A276,MATCH(O$3,TQoL_Indexes!$B$8:$AK$8,0)),"")</f>
        <v/>
      </c>
      <c r="P276" s="86" t="str">
        <f>IFERROR(INDEX(DB_Typologies!$D$4:$AP$1445,MATCH($A$3,DB_Typologies!$AQ$4:$AQ$1445,0)+$A276,MATCH(P$3,TQoL_Indexes!$B$8:$AK$8,0)),"")</f>
        <v/>
      </c>
      <c r="Q276" s="86" t="str">
        <f>IFERROR(INDEX(DB_Typologies!$D$4:$AP$1445,MATCH($A$3,DB_Typologies!$AQ$4:$AQ$1445,0)+$A276,MATCH(Q$3,TQoL_Indexes!$B$8:$AK$8,0)),"")</f>
        <v/>
      </c>
      <c r="R276" s="86" t="str">
        <f>IFERROR(INDEX(DB_Typologies!$D$4:$AP$1445,MATCH($A$3,DB_Typologies!$AQ$4:$AQ$1445,0)+$A276,MATCH(R$3,TQoL_Indexes!$B$8:$AK$8,0)),"")</f>
        <v/>
      </c>
      <c r="S276" s="86" t="str">
        <f>IFERROR(INDEX(DB_Typologies!$D$4:$AP$1445,MATCH($A$3,DB_Typologies!$AQ$4:$AQ$1445,0)+$A276,MATCH(S$3,TQoL_Indexes!$B$8:$AK$8,0)),"")</f>
        <v/>
      </c>
      <c r="T276" s="86" t="str">
        <f>IFERROR(INDEX(DB_Typologies!$D$4:$AP$1445,MATCH($A$3,DB_Typologies!$AQ$4:$AQ$1445,0)+$A276,MATCH(T$3,TQoL_Indexes!$B$8:$AK$8,0)),"")</f>
        <v/>
      </c>
      <c r="U276" s="86" t="str">
        <f>IFERROR(INDEX(DB_Typologies!$D$4:$AP$1445,MATCH($A$3,DB_Typologies!$AQ$4:$AQ$1445,0)+$A276,MATCH(U$3,TQoL_Indexes!$B$8:$AK$8,0)),"")</f>
        <v/>
      </c>
      <c r="V276" s="86" t="str">
        <f>IFERROR(INDEX(DB_Typologies!$D$4:$AP$1445,MATCH($A$3,DB_Typologies!$AQ$4:$AQ$1445,0)+$A276,MATCH(V$3,TQoL_Indexes!$B$8:$AK$8,0)),"")</f>
        <v/>
      </c>
      <c r="W276" s="86" t="str">
        <f>IFERROR(INDEX(DB_Typologies!$D$4:$AP$1445,MATCH($A$3,DB_Typologies!$AQ$4:$AQ$1445,0)+$A276,MATCH(W$3,TQoL_Indexes!$B$8:$AK$8,0)),"")</f>
        <v/>
      </c>
      <c r="X276" s="86" t="str">
        <f>IFERROR(INDEX(DB_Typologies!$D$4:$AP$1445,MATCH($A$3,DB_Typologies!$AQ$4:$AQ$1445,0)+$A276,MATCH(X$3,TQoL_Indexes!$B$8:$AK$8,0)),"")</f>
        <v/>
      </c>
      <c r="Y276" s="86" t="str">
        <f>IFERROR(INDEX(DB_Typologies!$D$4:$AP$1445,MATCH($A$3,DB_Typologies!$AQ$4:$AQ$1445,0)+$A276,MATCH(Y$3,TQoL_Indexes!$B$8:$AK$8,0)),"")</f>
        <v/>
      </c>
      <c r="Z276" s="86" t="str">
        <f>IFERROR(INDEX(DB_Typologies!$D$4:$AP$1445,MATCH($A$3,DB_Typologies!$AQ$4:$AQ$1445,0)+$A276,MATCH(Z$3,TQoL_Indexes!$B$8:$AK$8,0)),"")</f>
        <v/>
      </c>
      <c r="AA276" s="86" t="str">
        <f>IFERROR(INDEX(DB_Typologies!$D$4:$AP$1445,MATCH($A$3,DB_Typologies!$AQ$4:$AQ$1445,0)+$A276,MATCH(AA$3,TQoL_Indexes!$B$8:$AK$8,0)),"")</f>
        <v/>
      </c>
      <c r="AB276" s="86" t="str">
        <f>IFERROR(INDEX(DB_Typologies!$D$4:$AP$1445,MATCH($A$3,DB_Typologies!$AQ$4:$AQ$1445,0)+$A276,MATCH(AB$3,TQoL_Indexes!$B$8:$AK$8,0)),"")</f>
        <v/>
      </c>
      <c r="AC276" s="86" t="str">
        <f>IFERROR(INDEX(DB_Typologies!$D$4:$AP$1445,MATCH($A$3,DB_Typologies!$AQ$4:$AQ$1445,0)+$A276,MATCH(AC$3,TQoL_Indexes!$B$8:$AK$8,0)),"")</f>
        <v/>
      </c>
      <c r="AD276" s="86" t="str">
        <f>IFERROR(INDEX(DB_Typologies!$D$4:$AP$1445,MATCH($A$3,DB_Typologies!$AQ$4:$AQ$1445,0)+$A276,MATCH(AD$3,TQoL_Indexes!$B$8:$AK$8,0)),"")</f>
        <v/>
      </c>
      <c r="AE276" s="86" t="str">
        <f>IFERROR(INDEX(DB_Typologies!$D$4:$AP$1445,MATCH($A$3,DB_Typologies!$AQ$4:$AQ$1445,0)+$A276,MATCH(AE$3,TQoL_Indexes!$B$8:$AK$8,0)),"")</f>
        <v/>
      </c>
      <c r="AF276" s="86" t="str">
        <f>IFERROR(INDEX(DB_Typologies!$D$4:$AP$1445,MATCH($A$3,DB_Typologies!$AQ$4:$AQ$1445,0)+$A276,MATCH(AF$3,TQoL_Indexes!$B$8:$AK$8,0)),"")</f>
        <v/>
      </c>
      <c r="AG276" s="86" t="str">
        <f>IFERROR(INDEX(DB_Typologies!$D$4:$AP$1445,MATCH($A$3,DB_Typologies!$AQ$4:$AQ$1445,0)+$A276,MATCH(AG$3,TQoL_Indexes!$B$8:$AK$8,0)),"")</f>
        <v/>
      </c>
      <c r="AH276" s="86" t="str">
        <f>IFERROR(INDEX(DB_Typologies!$D$4:$AP$1445,MATCH($A$3,DB_Typologies!$AQ$4:$AQ$1445,0)+$A276,MATCH(AH$3,TQoL_Indexes!$B$8:$AK$8,0)),"")</f>
        <v/>
      </c>
      <c r="AI276" s="86" t="str">
        <f>IFERROR(INDEX(DB_Typologies!$D$4:$AP$1445,MATCH($A$3,DB_Typologies!$AQ$4:$AQ$1445,0)+$A276,MATCH(AI$3,TQoL_Indexes!$B$8:$AK$8,0)),"")</f>
        <v/>
      </c>
      <c r="AJ276" s="86" t="str">
        <f>IFERROR(INDEX(DB_Typologies!$D$4:$AP$1445,MATCH($A$3,DB_Typologies!$AQ$4:$AQ$1445,0)+$A276,MATCH(AJ$3,TQoL_Indexes!$B$8:$AK$8,0)),"")</f>
        <v/>
      </c>
      <c r="AK276" s="86" t="str">
        <f>IFERROR(INDEX(DB_Typologies!$D$4:$AP$1445,MATCH($A$3,DB_Typologies!$AQ$4:$AQ$1445,0)+$A276,MATCH(AK$3,TQoL_Indexes!$B$8:$AK$8,0)),"")</f>
        <v/>
      </c>
      <c r="AL276" s="86" t="str">
        <f>IFERROR(INDEX(DB_Typologies!$D$4:$AP$1445,MATCH($A$3,DB_Typologies!$AQ$4:$AQ$1445,0)+$A276,MATCH(AL$3,TQoL_Indexes!$B$8:$AK$8,0)),"")</f>
        <v/>
      </c>
      <c r="AM276" s="87" t="str">
        <f>IFERROR(INDEX(DB_Typologies!$D$4:$AP$1445,MATCH($A$3,DB_Typologies!$AQ$4:$AQ$1445,0)+$A276,MATCH(AM$3,TQoL_Indexes!$B$8:$AK$8,0)),"")</f>
        <v/>
      </c>
    </row>
    <row r="277" spans="1:39">
      <c r="A277" s="58" t="str">
        <f>IFERROR(IF(A276+1&lt;COUNTIF(DB_Typologies!$AQ$4:$AQ$1445,$A$3),A276+1,""),"")</f>
        <v/>
      </c>
      <c r="B277" s="120" t="str">
        <f>IFERROR(INDEX(DB_Typologies!$D$4:$AP$1445,MATCH($A$3,DB_Typologies!$AQ$4:$AQ$1445,0)+$A277,MATCH(B$3,TQoL_Indexes!$B$8:$AK$8,0)),"")</f>
        <v/>
      </c>
      <c r="C277" s="86" t="str">
        <f>IFERROR(INDEX(DB_Typologies!$D$4:$AP$1445,MATCH($A$3,DB_Typologies!$AQ$4:$AQ$1445,0)+$A277,MATCH(C$3,TQoL_Indexes!$B$8:$AK$8,0)),"")</f>
        <v/>
      </c>
      <c r="D277" s="87" t="str">
        <f>IFERROR(INDEX(DB_Typologies!$D$4:$AP$1445,MATCH($A$3,DB_Typologies!$AQ$4:$AQ$1445,0)+$A277,MATCH(D$3,TQoL_Indexes!$B$8:$AK$8,0)),"")</f>
        <v/>
      </c>
      <c r="E277" s="86" t="str">
        <f>IFERROR(INDEX(DB_Typologies!$D$4:$AP$1445,MATCH($A$3,DB_Typologies!$AQ$4:$AQ$1445,0)+$A277,MATCH(E$3,TQoL_Indexes!$B$8:$AK$8,0)),"")</f>
        <v/>
      </c>
      <c r="F277" s="86" t="str">
        <f>IFERROR(INDEX(DB_Typologies!$D$4:$AP$1445,MATCH($A$3,DB_Typologies!$AQ$4:$AQ$1445,0)+$A277,MATCH(F$3,TQoL_Indexes!$B$8:$AK$8,0)),"")</f>
        <v/>
      </c>
      <c r="G277" s="86" t="str">
        <f>IFERROR(INDEX(DB_Typologies!$D$4:$AP$1445,MATCH($A$3,DB_Typologies!$AQ$4:$AQ$1445,0)+$A277,MATCH(G$3,TQoL_Indexes!$B$8:$AK$8,0)),"")</f>
        <v/>
      </c>
      <c r="H277" s="86" t="str">
        <f>IFERROR(INDEX(DB_Typologies!$D$4:$AP$1445,MATCH($A$3,DB_Typologies!$AQ$4:$AQ$1445,0)+$A277,MATCH(H$3,TQoL_Indexes!$B$8:$AK$8,0)),"")</f>
        <v/>
      </c>
      <c r="I277" s="86" t="str">
        <f>IFERROR(INDEX(DB_Typologies!$D$4:$AP$1445,MATCH($A$3,DB_Typologies!$AQ$4:$AQ$1445,0)+$A277,MATCH(I$3,TQoL_Indexes!$B$8:$AK$8,0)),"")</f>
        <v/>
      </c>
      <c r="J277" s="86" t="str">
        <f>IFERROR(INDEX(DB_Typologies!$D$4:$AP$1445,MATCH($A$3,DB_Typologies!$AQ$4:$AQ$1445,0)+$A277,MATCH(J$3,TQoL_Indexes!$B$8:$AK$8,0)),"")</f>
        <v/>
      </c>
      <c r="K277" s="86" t="str">
        <f>IFERROR(INDEX(DB_Typologies!$D$4:$AP$1445,MATCH($A$3,DB_Typologies!$AQ$4:$AQ$1445,0)+$A277,MATCH(K$3,TQoL_Indexes!$B$8:$AK$8,0)),"")</f>
        <v/>
      </c>
      <c r="L277" s="86" t="str">
        <f>IFERROR(INDEX(DB_Typologies!$D$4:$AP$1445,MATCH($A$3,DB_Typologies!$AQ$4:$AQ$1445,0)+$A277,MATCH(L$3,TQoL_Indexes!$B$8:$AK$8,0)),"")</f>
        <v/>
      </c>
      <c r="M277" s="86" t="str">
        <f>IFERROR(INDEX(DB_Typologies!$D$4:$AP$1445,MATCH($A$3,DB_Typologies!$AQ$4:$AQ$1445,0)+$A277,MATCH(M$3,TQoL_Indexes!$B$8:$AK$8,0)),"")</f>
        <v/>
      </c>
      <c r="N277" s="86" t="str">
        <f>IFERROR(INDEX(DB_Typologies!$D$4:$AP$1445,MATCH($A$3,DB_Typologies!$AQ$4:$AQ$1445,0)+$A277,MATCH(N$3,TQoL_Indexes!$B$8:$AK$8,0)),"")</f>
        <v/>
      </c>
      <c r="O277" s="86" t="str">
        <f>IFERROR(INDEX(DB_Typologies!$D$4:$AP$1445,MATCH($A$3,DB_Typologies!$AQ$4:$AQ$1445,0)+$A277,MATCH(O$3,TQoL_Indexes!$B$8:$AK$8,0)),"")</f>
        <v/>
      </c>
      <c r="P277" s="86" t="str">
        <f>IFERROR(INDEX(DB_Typologies!$D$4:$AP$1445,MATCH($A$3,DB_Typologies!$AQ$4:$AQ$1445,0)+$A277,MATCH(P$3,TQoL_Indexes!$B$8:$AK$8,0)),"")</f>
        <v/>
      </c>
      <c r="Q277" s="86" t="str">
        <f>IFERROR(INDEX(DB_Typologies!$D$4:$AP$1445,MATCH($A$3,DB_Typologies!$AQ$4:$AQ$1445,0)+$A277,MATCH(Q$3,TQoL_Indexes!$B$8:$AK$8,0)),"")</f>
        <v/>
      </c>
      <c r="R277" s="86" t="str">
        <f>IFERROR(INDEX(DB_Typologies!$D$4:$AP$1445,MATCH($A$3,DB_Typologies!$AQ$4:$AQ$1445,0)+$A277,MATCH(R$3,TQoL_Indexes!$B$8:$AK$8,0)),"")</f>
        <v/>
      </c>
      <c r="S277" s="86" t="str">
        <f>IFERROR(INDEX(DB_Typologies!$D$4:$AP$1445,MATCH($A$3,DB_Typologies!$AQ$4:$AQ$1445,0)+$A277,MATCH(S$3,TQoL_Indexes!$B$8:$AK$8,0)),"")</f>
        <v/>
      </c>
      <c r="T277" s="86" t="str">
        <f>IFERROR(INDEX(DB_Typologies!$D$4:$AP$1445,MATCH($A$3,DB_Typologies!$AQ$4:$AQ$1445,0)+$A277,MATCH(T$3,TQoL_Indexes!$B$8:$AK$8,0)),"")</f>
        <v/>
      </c>
      <c r="U277" s="86" t="str">
        <f>IFERROR(INDEX(DB_Typologies!$D$4:$AP$1445,MATCH($A$3,DB_Typologies!$AQ$4:$AQ$1445,0)+$A277,MATCH(U$3,TQoL_Indexes!$B$8:$AK$8,0)),"")</f>
        <v/>
      </c>
      <c r="V277" s="86" t="str">
        <f>IFERROR(INDEX(DB_Typologies!$D$4:$AP$1445,MATCH($A$3,DB_Typologies!$AQ$4:$AQ$1445,0)+$A277,MATCH(V$3,TQoL_Indexes!$B$8:$AK$8,0)),"")</f>
        <v/>
      </c>
      <c r="W277" s="86" t="str">
        <f>IFERROR(INDEX(DB_Typologies!$D$4:$AP$1445,MATCH($A$3,DB_Typologies!$AQ$4:$AQ$1445,0)+$A277,MATCH(W$3,TQoL_Indexes!$B$8:$AK$8,0)),"")</f>
        <v/>
      </c>
      <c r="X277" s="86" t="str">
        <f>IFERROR(INDEX(DB_Typologies!$D$4:$AP$1445,MATCH($A$3,DB_Typologies!$AQ$4:$AQ$1445,0)+$A277,MATCH(X$3,TQoL_Indexes!$B$8:$AK$8,0)),"")</f>
        <v/>
      </c>
      <c r="Y277" s="86" t="str">
        <f>IFERROR(INDEX(DB_Typologies!$D$4:$AP$1445,MATCH($A$3,DB_Typologies!$AQ$4:$AQ$1445,0)+$A277,MATCH(Y$3,TQoL_Indexes!$B$8:$AK$8,0)),"")</f>
        <v/>
      </c>
      <c r="Z277" s="86" t="str">
        <f>IFERROR(INDEX(DB_Typologies!$D$4:$AP$1445,MATCH($A$3,DB_Typologies!$AQ$4:$AQ$1445,0)+$A277,MATCH(Z$3,TQoL_Indexes!$B$8:$AK$8,0)),"")</f>
        <v/>
      </c>
      <c r="AA277" s="86" t="str">
        <f>IFERROR(INDEX(DB_Typologies!$D$4:$AP$1445,MATCH($A$3,DB_Typologies!$AQ$4:$AQ$1445,0)+$A277,MATCH(AA$3,TQoL_Indexes!$B$8:$AK$8,0)),"")</f>
        <v/>
      </c>
      <c r="AB277" s="86" t="str">
        <f>IFERROR(INDEX(DB_Typologies!$D$4:$AP$1445,MATCH($A$3,DB_Typologies!$AQ$4:$AQ$1445,0)+$A277,MATCH(AB$3,TQoL_Indexes!$B$8:$AK$8,0)),"")</f>
        <v/>
      </c>
      <c r="AC277" s="86" t="str">
        <f>IFERROR(INDEX(DB_Typologies!$D$4:$AP$1445,MATCH($A$3,DB_Typologies!$AQ$4:$AQ$1445,0)+$A277,MATCH(AC$3,TQoL_Indexes!$B$8:$AK$8,0)),"")</f>
        <v/>
      </c>
      <c r="AD277" s="86" t="str">
        <f>IFERROR(INDEX(DB_Typologies!$D$4:$AP$1445,MATCH($A$3,DB_Typologies!$AQ$4:$AQ$1445,0)+$A277,MATCH(AD$3,TQoL_Indexes!$B$8:$AK$8,0)),"")</f>
        <v/>
      </c>
      <c r="AE277" s="86" t="str">
        <f>IFERROR(INDEX(DB_Typologies!$D$4:$AP$1445,MATCH($A$3,DB_Typologies!$AQ$4:$AQ$1445,0)+$A277,MATCH(AE$3,TQoL_Indexes!$B$8:$AK$8,0)),"")</f>
        <v/>
      </c>
      <c r="AF277" s="86" t="str">
        <f>IFERROR(INDEX(DB_Typologies!$D$4:$AP$1445,MATCH($A$3,DB_Typologies!$AQ$4:$AQ$1445,0)+$A277,MATCH(AF$3,TQoL_Indexes!$B$8:$AK$8,0)),"")</f>
        <v/>
      </c>
      <c r="AG277" s="86" t="str">
        <f>IFERROR(INDEX(DB_Typologies!$D$4:$AP$1445,MATCH($A$3,DB_Typologies!$AQ$4:$AQ$1445,0)+$A277,MATCH(AG$3,TQoL_Indexes!$B$8:$AK$8,0)),"")</f>
        <v/>
      </c>
      <c r="AH277" s="86" t="str">
        <f>IFERROR(INDEX(DB_Typologies!$D$4:$AP$1445,MATCH($A$3,DB_Typologies!$AQ$4:$AQ$1445,0)+$A277,MATCH(AH$3,TQoL_Indexes!$B$8:$AK$8,0)),"")</f>
        <v/>
      </c>
      <c r="AI277" s="86" t="str">
        <f>IFERROR(INDEX(DB_Typologies!$D$4:$AP$1445,MATCH($A$3,DB_Typologies!$AQ$4:$AQ$1445,0)+$A277,MATCH(AI$3,TQoL_Indexes!$B$8:$AK$8,0)),"")</f>
        <v/>
      </c>
      <c r="AJ277" s="86" t="str">
        <f>IFERROR(INDEX(DB_Typologies!$D$4:$AP$1445,MATCH($A$3,DB_Typologies!$AQ$4:$AQ$1445,0)+$A277,MATCH(AJ$3,TQoL_Indexes!$B$8:$AK$8,0)),"")</f>
        <v/>
      </c>
      <c r="AK277" s="86" t="str">
        <f>IFERROR(INDEX(DB_Typologies!$D$4:$AP$1445,MATCH($A$3,DB_Typologies!$AQ$4:$AQ$1445,0)+$A277,MATCH(AK$3,TQoL_Indexes!$B$8:$AK$8,0)),"")</f>
        <v/>
      </c>
      <c r="AL277" s="86" t="str">
        <f>IFERROR(INDEX(DB_Typologies!$D$4:$AP$1445,MATCH($A$3,DB_Typologies!$AQ$4:$AQ$1445,0)+$A277,MATCH(AL$3,TQoL_Indexes!$B$8:$AK$8,0)),"")</f>
        <v/>
      </c>
      <c r="AM277" s="87" t="str">
        <f>IFERROR(INDEX(DB_Typologies!$D$4:$AP$1445,MATCH($A$3,DB_Typologies!$AQ$4:$AQ$1445,0)+$A277,MATCH(AM$3,TQoL_Indexes!$B$8:$AK$8,0)),"")</f>
        <v/>
      </c>
    </row>
    <row r="278" spans="1:39">
      <c r="A278" s="58" t="str">
        <f>IFERROR(IF(A277+1&lt;COUNTIF(DB_Typologies!$AQ$4:$AQ$1445,$A$3),A277+1,""),"")</f>
        <v/>
      </c>
      <c r="B278" s="120" t="str">
        <f>IFERROR(INDEX(DB_Typologies!$D$4:$AP$1445,MATCH($A$3,DB_Typologies!$AQ$4:$AQ$1445,0)+$A278,MATCH(B$3,TQoL_Indexes!$B$8:$AK$8,0)),"")</f>
        <v/>
      </c>
      <c r="C278" s="86" t="str">
        <f>IFERROR(INDEX(DB_Typologies!$D$4:$AP$1445,MATCH($A$3,DB_Typologies!$AQ$4:$AQ$1445,0)+$A278,MATCH(C$3,TQoL_Indexes!$B$8:$AK$8,0)),"")</f>
        <v/>
      </c>
      <c r="D278" s="87" t="str">
        <f>IFERROR(INDEX(DB_Typologies!$D$4:$AP$1445,MATCH($A$3,DB_Typologies!$AQ$4:$AQ$1445,0)+$A278,MATCH(D$3,TQoL_Indexes!$B$8:$AK$8,0)),"")</f>
        <v/>
      </c>
      <c r="E278" s="86" t="str">
        <f>IFERROR(INDEX(DB_Typologies!$D$4:$AP$1445,MATCH($A$3,DB_Typologies!$AQ$4:$AQ$1445,0)+$A278,MATCH(E$3,TQoL_Indexes!$B$8:$AK$8,0)),"")</f>
        <v/>
      </c>
      <c r="F278" s="86" t="str">
        <f>IFERROR(INDEX(DB_Typologies!$D$4:$AP$1445,MATCH($A$3,DB_Typologies!$AQ$4:$AQ$1445,0)+$A278,MATCH(F$3,TQoL_Indexes!$B$8:$AK$8,0)),"")</f>
        <v/>
      </c>
      <c r="G278" s="86" t="str">
        <f>IFERROR(INDEX(DB_Typologies!$D$4:$AP$1445,MATCH($A$3,DB_Typologies!$AQ$4:$AQ$1445,0)+$A278,MATCH(G$3,TQoL_Indexes!$B$8:$AK$8,0)),"")</f>
        <v/>
      </c>
      <c r="H278" s="86" t="str">
        <f>IFERROR(INDEX(DB_Typologies!$D$4:$AP$1445,MATCH($A$3,DB_Typologies!$AQ$4:$AQ$1445,0)+$A278,MATCH(H$3,TQoL_Indexes!$B$8:$AK$8,0)),"")</f>
        <v/>
      </c>
      <c r="I278" s="86" t="str">
        <f>IFERROR(INDEX(DB_Typologies!$D$4:$AP$1445,MATCH($A$3,DB_Typologies!$AQ$4:$AQ$1445,0)+$A278,MATCH(I$3,TQoL_Indexes!$B$8:$AK$8,0)),"")</f>
        <v/>
      </c>
      <c r="J278" s="86" t="str">
        <f>IFERROR(INDEX(DB_Typologies!$D$4:$AP$1445,MATCH($A$3,DB_Typologies!$AQ$4:$AQ$1445,0)+$A278,MATCH(J$3,TQoL_Indexes!$B$8:$AK$8,0)),"")</f>
        <v/>
      </c>
      <c r="K278" s="86" t="str">
        <f>IFERROR(INDEX(DB_Typologies!$D$4:$AP$1445,MATCH($A$3,DB_Typologies!$AQ$4:$AQ$1445,0)+$A278,MATCH(K$3,TQoL_Indexes!$B$8:$AK$8,0)),"")</f>
        <v/>
      </c>
      <c r="L278" s="86" t="str">
        <f>IFERROR(INDEX(DB_Typologies!$D$4:$AP$1445,MATCH($A$3,DB_Typologies!$AQ$4:$AQ$1445,0)+$A278,MATCH(L$3,TQoL_Indexes!$B$8:$AK$8,0)),"")</f>
        <v/>
      </c>
      <c r="M278" s="86" t="str">
        <f>IFERROR(INDEX(DB_Typologies!$D$4:$AP$1445,MATCH($A$3,DB_Typologies!$AQ$4:$AQ$1445,0)+$A278,MATCH(M$3,TQoL_Indexes!$B$8:$AK$8,0)),"")</f>
        <v/>
      </c>
      <c r="N278" s="86" t="str">
        <f>IFERROR(INDEX(DB_Typologies!$D$4:$AP$1445,MATCH($A$3,DB_Typologies!$AQ$4:$AQ$1445,0)+$A278,MATCH(N$3,TQoL_Indexes!$B$8:$AK$8,0)),"")</f>
        <v/>
      </c>
      <c r="O278" s="86" t="str">
        <f>IFERROR(INDEX(DB_Typologies!$D$4:$AP$1445,MATCH($A$3,DB_Typologies!$AQ$4:$AQ$1445,0)+$A278,MATCH(O$3,TQoL_Indexes!$B$8:$AK$8,0)),"")</f>
        <v/>
      </c>
      <c r="P278" s="86" t="str">
        <f>IFERROR(INDEX(DB_Typologies!$D$4:$AP$1445,MATCH($A$3,DB_Typologies!$AQ$4:$AQ$1445,0)+$A278,MATCH(P$3,TQoL_Indexes!$B$8:$AK$8,0)),"")</f>
        <v/>
      </c>
      <c r="Q278" s="86" t="str">
        <f>IFERROR(INDEX(DB_Typologies!$D$4:$AP$1445,MATCH($A$3,DB_Typologies!$AQ$4:$AQ$1445,0)+$A278,MATCH(Q$3,TQoL_Indexes!$B$8:$AK$8,0)),"")</f>
        <v/>
      </c>
      <c r="R278" s="86" t="str">
        <f>IFERROR(INDEX(DB_Typologies!$D$4:$AP$1445,MATCH($A$3,DB_Typologies!$AQ$4:$AQ$1445,0)+$A278,MATCH(R$3,TQoL_Indexes!$B$8:$AK$8,0)),"")</f>
        <v/>
      </c>
      <c r="S278" s="86" t="str">
        <f>IFERROR(INDEX(DB_Typologies!$D$4:$AP$1445,MATCH($A$3,DB_Typologies!$AQ$4:$AQ$1445,0)+$A278,MATCH(S$3,TQoL_Indexes!$B$8:$AK$8,0)),"")</f>
        <v/>
      </c>
      <c r="T278" s="86" t="str">
        <f>IFERROR(INDEX(DB_Typologies!$D$4:$AP$1445,MATCH($A$3,DB_Typologies!$AQ$4:$AQ$1445,0)+$A278,MATCH(T$3,TQoL_Indexes!$B$8:$AK$8,0)),"")</f>
        <v/>
      </c>
      <c r="U278" s="86" t="str">
        <f>IFERROR(INDEX(DB_Typologies!$D$4:$AP$1445,MATCH($A$3,DB_Typologies!$AQ$4:$AQ$1445,0)+$A278,MATCH(U$3,TQoL_Indexes!$B$8:$AK$8,0)),"")</f>
        <v/>
      </c>
      <c r="V278" s="86" t="str">
        <f>IFERROR(INDEX(DB_Typologies!$D$4:$AP$1445,MATCH($A$3,DB_Typologies!$AQ$4:$AQ$1445,0)+$A278,MATCH(V$3,TQoL_Indexes!$B$8:$AK$8,0)),"")</f>
        <v/>
      </c>
      <c r="W278" s="86" t="str">
        <f>IFERROR(INDEX(DB_Typologies!$D$4:$AP$1445,MATCH($A$3,DB_Typologies!$AQ$4:$AQ$1445,0)+$A278,MATCH(W$3,TQoL_Indexes!$B$8:$AK$8,0)),"")</f>
        <v/>
      </c>
      <c r="X278" s="86" t="str">
        <f>IFERROR(INDEX(DB_Typologies!$D$4:$AP$1445,MATCH($A$3,DB_Typologies!$AQ$4:$AQ$1445,0)+$A278,MATCH(X$3,TQoL_Indexes!$B$8:$AK$8,0)),"")</f>
        <v/>
      </c>
      <c r="Y278" s="86" t="str">
        <f>IFERROR(INDEX(DB_Typologies!$D$4:$AP$1445,MATCH($A$3,DB_Typologies!$AQ$4:$AQ$1445,0)+$A278,MATCH(Y$3,TQoL_Indexes!$B$8:$AK$8,0)),"")</f>
        <v/>
      </c>
      <c r="Z278" s="86" t="str">
        <f>IFERROR(INDEX(DB_Typologies!$D$4:$AP$1445,MATCH($A$3,DB_Typologies!$AQ$4:$AQ$1445,0)+$A278,MATCH(Z$3,TQoL_Indexes!$B$8:$AK$8,0)),"")</f>
        <v/>
      </c>
      <c r="AA278" s="86" t="str">
        <f>IFERROR(INDEX(DB_Typologies!$D$4:$AP$1445,MATCH($A$3,DB_Typologies!$AQ$4:$AQ$1445,0)+$A278,MATCH(AA$3,TQoL_Indexes!$B$8:$AK$8,0)),"")</f>
        <v/>
      </c>
      <c r="AB278" s="86" t="str">
        <f>IFERROR(INDEX(DB_Typologies!$D$4:$AP$1445,MATCH($A$3,DB_Typologies!$AQ$4:$AQ$1445,0)+$A278,MATCH(AB$3,TQoL_Indexes!$B$8:$AK$8,0)),"")</f>
        <v/>
      </c>
      <c r="AC278" s="86" t="str">
        <f>IFERROR(INDEX(DB_Typologies!$D$4:$AP$1445,MATCH($A$3,DB_Typologies!$AQ$4:$AQ$1445,0)+$A278,MATCH(AC$3,TQoL_Indexes!$B$8:$AK$8,0)),"")</f>
        <v/>
      </c>
      <c r="AD278" s="86" t="str">
        <f>IFERROR(INDEX(DB_Typologies!$D$4:$AP$1445,MATCH($A$3,DB_Typologies!$AQ$4:$AQ$1445,0)+$A278,MATCH(AD$3,TQoL_Indexes!$B$8:$AK$8,0)),"")</f>
        <v/>
      </c>
      <c r="AE278" s="86" t="str">
        <f>IFERROR(INDEX(DB_Typologies!$D$4:$AP$1445,MATCH($A$3,DB_Typologies!$AQ$4:$AQ$1445,0)+$A278,MATCH(AE$3,TQoL_Indexes!$B$8:$AK$8,0)),"")</f>
        <v/>
      </c>
      <c r="AF278" s="86" t="str">
        <f>IFERROR(INDEX(DB_Typologies!$D$4:$AP$1445,MATCH($A$3,DB_Typologies!$AQ$4:$AQ$1445,0)+$A278,MATCH(AF$3,TQoL_Indexes!$B$8:$AK$8,0)),"")</f>
        <v/>
      </c>
      <c r="AG278" s="86" t="str">
        <f>IFERROR(INDEX(DB_Typologies!$D$4:$AP$1445,MATCH($A$3,DB_Typologies!$AQ$4:$AQ$1445,0)+$A278,MATCH(AG$3,TQoL_Indexes!$B$8:$AK$8,0)),"")</f>
        <v/>
      </c>
      <c r="AH278" s="86" t="str">
        <f>IFERROR(INDEX(DB_Typologies!$D$4:$AP$1445,MATCH($A$3,DB_Typologies!$AQ$4:$AQ$1445,0)+$A278,MATCH(AH$3,TQoL_Indexes!$B$8:$AK$8,0)),"")</f>
        <v/>
      </c>
      <c r="AI278" s="86" t="str">
        <f>IFERROR(INDEX(DB_Typologies!$D$4:$AP$1445,MATCH($A$3,DB_Typologies!$AQ$4:$AQ$1445,0)+$A278,MATCH(AI$3,TQoL_Indexes!$B$8:$AK$8,0)),"")</f>
        <v/>
      </c>
      <c r="AJ278" s="86" t="str">
        <f>IFERROR(INDEX(DB_Typologies!$D$4:$AP$1445,MATCH($A$3,DB_Typologies!$AQ$4:$AQ$1445,0)+$A278,MATCH(AJ$3,TQoL_Indexes!$B$8:$AK$8,0)),"")</f>
        <v/>
      </c>
      <c r="AK278" s="86" t="str">
        <f>IFERROR(INDEX(DB_Typologies!$D$4:$AP$1445,MATCH($A$3,DB_Typologies!$AQ$4:$AQ$1445,0)+$A278,MATCH(AK$3,TQoL_Indexes!$B$8:$AK$8,0)),"")</f>
        <v/>
      </c>
      <c r="AL278" s="86" t="str">
        <f>IFERROR(INDEX(DB_Typologies!$D$4:$AP$1445,MATCH($A$3,DB_Typologies!$AQ$4:$AQ$1445,0)+$A278,MATCH(AL$3,TQoL_Indexes!$B$8:$AK$8,0)),"")</f>
        <v/>
      </c>
      <c r="AM278" s="87" t="str">
        <f>IFERROR(INDEX(DB_Typologies!$D$4:$AP$1445,MATCH($A$3,DB_Typologies!$AQ$4:$AQ$1445,0)+$A278,MATCH(AM$3,TQoL_Indexes!$B$8:$AK$8,0)),"")</f>
        <v/>
      </c>
    </row>
    <row r="279" spans="1:39">
      <c r="A279" s="58" t="str">
        <f>IFERROR(IF(A278+1&lt;COUNTIF(DB_Typologies!$AQ$4:$AQ$1445,$A$3),A278+1,""),"")</f>
        <v/>
      </c>
      <c r="B279" s="120" t="str">
        <f>IFERROR(INDEX(DB_Typologies!$D$4:$AP$1445,MATCH($A$3,DB_Typologies!$AQ$4:$AQ$1445,0)+$A279,MATCH(B$3,TQoL_Indexes!$B$8:$AK$8,0)),"")</f>
        <v/>
      </c>
      <c r="C279" s="86" t="str">
        <f>IFERROR(INDEX(DB_Typologies!$D$4:$AP$1445,MATCH($A$3,DB_Typologies!$AQ$4:$AQ$1445,0)+$A279,MATCH(C$3,TQoL_Indexes!$B$8:$AK$8,0)),"")</f>
        <v/>
      </c>
      <c r="D279" s="87" t="str">
        <f>IFERROR(INDEX(DB_Typologies!$D$4:$AP$1445,MATCH($A$3,DB_Typologies!$AQ$4:$AQ$1445,0)+$A279,MATCH(D$3,TQoL_Indexes!$B$8:$AK$8,0)),"")</f>
        <v/>
      </c>
      <c r="E279" s="86" t="str">
        <f>IFERROR(INDEX(DB_Typologies!$D$4:$AP$1445,MATCH($A$3,DB_Typologies!$AQ$4:$AQ$1445,0)+$A279,MATCH(E$3,TQoL_Indexes!$B$8:$AK$8,0)),"")</f>
        <v/>
      </c>
      <c r="F279" s="86" t="str">
        <f>IFERROR(INDEX(DB_Typologies!$D$4:$AP$1445,MATCH($A$3,DB_Typologies!$AQ$4:$AQ$1445,0)+$A279,MATCH(F$3,TQoL_Indexes!$B$8:$AK$8,0)),"")</f>
        <v/>
      </c>
      <c r="G279" s="86" t="str">
        <f>IFERROR(INDEX(DB_Typologies!$D$4:$AP$1445,MATCH($A$3,DB_Typologies!$AQ$4:$AQ$1445,0)+$A279,MATCH(G$3,TQoL_Indexes!$B$8:$AK$8,0)),"")</f>
        <v/>
      </c>
      <c r="H279" s="86" t="str">
        <f>IFERROR(INDEX(DB_Typologies!$D$4:$AP$1445,MATCH($A$3,DB_Typologies!$AQ$4:$AQ$1445,0)+$A279,MATCH(H$3,TQoL_Indexes!$B$8:$AK$8,0)),"")</f>
        <v/>
      </c>
      <c r="I279" s="86" t="str">
        <f>IFERROR(INDEX(DB_Typologies!$D$4:$AP$1445,MATCH($A$3,DB_Typologies!$AQ$4:$AQ$1445,0)+$A279,MATCH(I$3,TQoL_Indexes!$B$8:$AK$8,0)),"")</f>
        <v/>
      </c>
      <c r="J279" s="86" t="str">
        <f>IFERROR(INDEX(DB_Typologies!$D$4:$AP$1445,MATCH($A$3,DB_Typologies!$AQ$4:$AQ$1445,0)+$A279,MATCH(J$3,TQoL_Indexes!$B$8:$AK$8,0)),"")</f>
        <v/>
      </c>
      <c r="K279" s="86" t="str">
        <f>IFERROR(INDEX(DB_Typologies!$D$4:$AP$1445,MATCH($A$3,DB_Typologies!$AQ$4:$AQ$1445,0)+$A279,MATCH(K$3,TQoL_Indexes!$B$8:$AK$8,0)),"")</f>
        <v/>
      </c>
      <c r="L279" s="86" t="str">
        <f>IFERROR(INDEX(DB_Typologies!$D$4:$AP$1445,MATCH($A$3,DB_Typologies!$AQ$4:$AQ$1445,0)+$A279,MATCH(L$3,TQoL_Indexes!$B$8:$AK$8,0)),"")</f>
        <v/>
      </c>
      <c r="M279" s="86" t="str">
        <f>IFERROR(INDEX(DB_Typologies!$D$4:$AP$1445,MATCH($A$3,DB_Typologies!$AQ$4:$AQ$1445,0)+$A279,MATCH(M$3,TQoL_Indexes!$B$8:$AK$8,0)),"")</f>
        <v/>
      </c>
      <c r="N279" s="86" t="str">
        <f>IFERROR(INDEX(DB_Typologies!$D$4:$AP$1445,MATCH($A$3,DB_Typologies!$AQ$4:$AQ$1445,0)+$A279,MATCH(N$3,TQoL_Indexes!$B$8:$AK$8,0)),"")</f>
        <v/>
      </c>
      <c r="O279" s="86" t="str">
        <f>IFERROR(INDEX(DB_Typologies!$D$4:$AP$1445,MATCH($A$3,DB_Typologies!$AQ$4:$AQ$1445,0)+$A279,MATCH(O$3,TQoL_Indexes!$B$8:$AK$8,0)),"")</f>
        <v/>
      </c>
      <c r="P279" s="86" t="str">
        <f>IFERROR(INDEX(DB_Typologies!$D$4:$AP$1445,MATCH($A$3,DB_Typologies!$AQ$4:$AQ$1445,0)+$A279,MATCH(P$3,TQoL_Indexes!$B$8:$AK$8,0)),"")</f>
        <v/>
      </c>
      <c r="Q279" s="86" t="str">
        <f>IFERROR(INDEX(DB_Typologies!$D$4:$AP$1445,MATCH($A$3,DB_Typologies!$AQ$4:$AQ$1445,0)+$A279,MATCH(Q$3,TQoL_Indexes!$B$8:$AK$8,0)),"")</f>
        <v/>
      </c>
      <c r="R279" s="86" t="str">
        <f>IFERROR(INDEX(DB_Typologies!$D$4:$AP$1445,MATCH($A$3,DB_Typologies!$AQ$4:$AQ$1445,0)+$A279,MATCH(R$3,TQoL_Indexes!$B$8:$AK$8,0)),"")</f>
        <v/>
      </c>
      <c r="S279" s="86" t="str">
        <f>IFERROR(INDEX(DB_Typologies!$D$4:$AP$1445,MATCH($A$3,DB_Typologies!$AQ$4:$AQ$1445,0)+$A279,MATCH(S$3,TQoL_Indexes!$B$8:$AK$8,0)),"")</f>
        <v/>
      </c>
      <c r="T279" s="86" t="str">
        <f>IFERROR(INDEX(DB_Typologies!$D$4:$AP$1445,MATCH($A$3,DB_Typologies!$AQ$4:$AQ$1445,0)+$A279,MATCH(T$3,TQoL_Indexes!$B$8:$AK$8,0)),"")</f>
        <v/>
      </c>
      <c r="U279" s="86" t="str">
        <f>IFERROR(INDEX(DB_Typologies!$D$4:$AP$1445,MATCH($A$3,DB_Typologies!$AQ$4:$AQ$1445,0)+$A279,MATCH(U$3,TQoL_Indexes!$B$8:$AK$8,0)),"")</f>
        <v/>
      </c>
      <c r="V279" s="86" t="str">
        <f>IFERROR(INDEX(DB_Typologies!$D$4:$AP$1445,MATCH($A$3,DB_Typologies!$AQ$4:$AQ$1445,0)+$A279,MATCH(V$3,TQoL_Indexes!$B$8:$AK$8,0)),"")</f>
        <v/>
      </c>
      <c r="W279" s="86" t="str">
        <f>IFERROR(INDEX(DB_Typologies!$D$4:$AP$1445,MATCH($A$3,DB_Typologies!$AQ$4:$AQ$1445,0)+$A279,MATCH(W$3,TQoL_Indexes!$B$8:$AK$8,0)),"")</f>
        <v/>
      </c>
      <c r="X279" s="86" t="str">
        <f>IFERROR(INDEX(DB_Typologies!$D$4:$AP$1445,MATCH($A$3,DB_Typologies!$AQ$4:$AQ$1445,0)+$A279,MATCH(X$3,TQoL_Indexes!$B$8:$AK$8,0)),"")</f>
        <v/>
      </c>
      <c r="Y279" s="86" t="str">
        <f>IFERROR(INDEX(DB_Typologies!$D$4:$AP$1445,MATCH($A$3,DB_Typologies!$AQ$4:$AQ$1445,0)+$A279,MATCH(Y$3,TQoL_Indexes!$B$8:$AK$8,0)),"")</f>
        <v/>
      </c>
      <c r="Z279" s="86" t="str">
        <f>IFERROR(INDEX(DB_Typologies!$D$4:$AP$1445,MATCH($A$3,DB_Typologies!$AQ$4:$AQ$1445,0)+$A279,MATCH(Z$3,TQoL_Indexes!$B$8:$AK$8,0)),"")</f>
        <v/>
      </c>
      <c r="AA279" s="86" t="str">
        <f>IFERROR(INDEX(DB_Typologies!$D$4:$AP$1445,MATCH($A$3,DB_Typologies!$AQ$4:$AQ$1445,0)+$A279,MATCH(AA$3,TQoL_Indexes!$B$8:$AK$8,0)),"")</f>
        <v/>
      </c>
      <c r="AB279" s="86" t="str">
        <f>IFERROR(INDEX(DB_Typologies!$D$4:$AP$1445,MATCH($A$3,DB_Typologies!$AQ$4:$AQ$1445,0)+$A279,MATCH(AB$3,TQoL_Indexes!$B$8:$AK$8,0)),"")</f>
        <v/>
      </c>
      <c r="AC279" s="86" t="str">
        <f>IFERROR(INDEX(DB_Typologies!$D$4:$AP$1445,MATCH($A$3,DB_Typologies!$AQ$4:$AQ$1445,0)+$A279,MATCH(AC$3,TQoL_Indexes!$B$8:$AK$8,0)),"")</f>
        <v/>
      </c>
      <c r="AD279" s="86" t="str">
        <f>IFERROR(INDEX(DB_Typologies!$D$4:$AP$1445,MATCH($A$3,DB_Typologies!$AQ$4:$AQ$1445,0)+$A279,MATCH(AD$3,TQoL_Indexes!$B$8:$AK$8,0)),"")</f>
        <v/>
      </c>
      <c r="AE279" s="86" t="str">
        <f>IFERROR(INDEX(DB_Typologies!$D$4:$AP$1445,MATCH($A$3,DB_Typologies!$AQ$4:$AQ$1445,0)+$A279,MATCH(AE$3,TQoL_Indexes!$B$8:$AK$8,0)),"")</f>
        <v/>
      </c>
      <c r="AF279" s="86" t="str">
        <f>IFERROR(INDEX(DB_Typologies!$D$4:$AP$1445,MATCH($A$3,DB_Typologies!$AQ$4:$AQ$1445,0)+$A279,MATCH(AF$3,TQoL_Indexes!$B$8:$AK$8,0)),"")</f>
        <v/>
      </c>
      <c r="AG279" s="86" t="str">
        <f>IFERROR(INDEX(DB_Typologies!$D$4:$AP$1445,MATCH($A$3,DB_Typologies!$AQ$4:$AQ$1445,0)+$A279,MATCH(AG$3,TQoL_Indexes!$B$8:$AK$8,0)),"")</f>
        <v/>
      </c>
      <c r="AH279" s="86" t="str">
        <f>IFERROR(INDEX(DB_Typologies!$D$4:$AP$1445,MATCH($A$3,DB_Typologies!$AQ$4:$AQ$1445,0)+$A279,MATCH(AH$3,TQoL_Indexes!$B$8:$AK$8,0)),"")</f>
        <v/>
      </c>
      <c r="AI279" s="86" t="str">
        <f>IFERROR(INDEX(DB_Typologies!$D$4:$AP$1445,MATCH($A$3,DB_Typologies!$AQ$4:$AQ$1445,0)+$A279,MATCH(AI$3,TQoL_Indexes!$B$8:$AK$8,0)),"")</f>
        <v/>
      </c>
      <c r="AJ279" s="86" t="str">
        <f>IFERROR(INDEX(DB_Typologies!$D$4:$AP$1445,MATCH($A$3,DB_Typologies!$AQ$4:$AQ$1445,0)+$A279,MATCH(AJ$3,TQoL_Indexes!$B$8:$AK$8,0)),"")</f>
        <v/>
      </c>
      <c r="AK279" s="86" t="str">
        <f>IFERROR(INDEX(DB_Typologies!$D$4:$AP$1445,MATCH($A$3,DB_Typologies!$AQ$4:$AQ$1445,0)+$A279,MATCH(AK$3,TQoL_Indexes!$B$8:$AK$8,0)),"")</f>
        <v/>
      </c>
      <c r="AL279" s="86" t="str">
        <f>IFERROR(INDEX(DB_Typologies!$D$4:$AP$1445,MATCH($A$3,DB_Typologies!$AQ$4:$AQ$1445,0)+$A279,MATCH(AL$3,TQoL_Indexes!$B$8:$AK$8,0)),"")</f>
        <v/>
      </c>
      <c r="AM279" s="87" t="str">
        <f>IFERROR(INDEX(DB_Typologies!$D$4:$AP$1445,MATCH($A$3,DB_Typologies!$AQ$4:$AQ$1445,0)+$A279,MATCH(AM$3,TQoL_Indexes!$B$8:$AK$8,0)),"")</f>
        <v/>
      </c>
    </row>
    <row r="280" spans="1:39">
      <c r="A280" s="58" t="str">
        <f>IFERROR(IF(A279+1&lt;COUNTIF(DB_Typologies!$AQ$4:$AQ$1445,$A$3),A279+1,""),"")</f>
        <v/>
      </c>
      <c r="B280" s="120" t="str">
        <f>IFERROR(INDEX(DB_Typologies!$D$4:$AP$1445,MATCH($A$3,DB_Typologies!$AQ$4:$AQ$1445,0)+$A280,MATCH(B$3,TQoL_Indexes!$B$8:$AK$8,0)),"")</f>
        <v/>
      </c>
      <c r="C280" s="86" t="str">
        <f>IFERROR(INDEX(DB_Typologies!$D$4:$AP$1445,MATCH($A$3,DB_Typologies!$AQ$4:$AQ$1445,0)+$A280,MATCH(C$3,TQoL_Indexes!$B$8:$AK$8,0)),"")</f>
        <v/>
      </c>
      <c r="D280" s="87" t="str">
        <f>IFERROR(INDEX(DB_Typologies!$D$4:$AP$1445,MATCH($A$3,DB_Typologies!$AQ$4:$AQ$1445,0)+$A280,MATCH(D$3,TQoL_Indexes!$B$8:$AK$8,0)),"")</f>
        <v/>
      </c>
      <c r="E280" s="86" t="str">
        <f>IFERROR(INDEX(DB_Typologies!$D$4:$AP$1445,MATCH($A$3,DB_Typologies!$AQ$4:$AQ$1445,0)+$A280,MATCH(E$3,TQoL_Indexes!$B$8:$AK$8,0)),"")</f>
        <v/>
      </c>
      <c r="F280" s="86" t="str">
        <f>IFERROR(INDEX(DB_Typologies!$D$4:$AP$1445,MATCH($A$3,DB_Typologies!$AQ$4:$AQ$1445,0)+$A280,MATCH(F$3,TQoL_Indexes!$B$8:$AK$8,0)),"")</f>
        <v/>
      </c>
      <c r="G280" s="86" t="str">
        <f>IFERROR(INDEX(DB_Typologies!$D$4:$AP$1445,MATCH($A$3,DB_Typologies!$AQ$4:$AQ$1445,0)+$A280,MATCH(G$3,TQoL_Indexes!$B$8:$AK$8,0)),"")</f>
        <v/>
      </c>
      <c r="H280" s="86" t="str">
        <f>IFERROR(INDEX(DB_Typologies!$D$4:$AP$1445,MATCH($A$3,DB_Typologies!$AQ$4:$AQ$1445,0)+$A280,MATCH(H$3,TQoL_Indexes!$B$8:$AK$8,0)),"")</f>
        <v/>
      </c>
      <c r="I280" s="86" t="str">
        <f>IFERROR(INDEX(DB_Typologies!$D$4:$AP$1445,MATCH($A$3,DB_Typologies!$AQ$4:$AQ$1445,0)+$A280,MATCH(I$3,TQoL_Indexes!$B$8:$AK$8,0)),"")</f>
        <v/>
      </c>
      <c r="J280" s="86" t="str">
        <f>IFERROR(INDEX(DB_Typologies!$D$4:$AP$1445,MATCH($A$3,DB_Typologies!$AQ$4:$AQ$1445,0)+$A280,MATCH(J$3,TQoL_Indexes!$B$8:$AK$8,0)),"")</f>
        <v/>
      </c>
      <c r="K280" s="86" t="str">
        <f>IFERROR(INDEX(DB_Typologies!$D$4:$AP$1445,MATCH($A$3,DB_Typologies!$AQ$4:$AQ$1445,0)+$A280,MATCH(K$3,TQoL_Indexes!$B$8:$AK$8,0)),"")</f>
        <v/>
      </c>
      <c r="L280" s="86" t="str">
        <f>IFERROR(INDEX(DB_Typologies!$D$4:$AP$1445,MATCH($A$3,DB_Typologies!$AQ$4:$AQ$1445,0)+$A280,MATCH(L$3,TQoL_Indexes!$B$8:$AK$8,0)),"")</f>
        <v/>
      </c>
      <c r="M280" s="86" t="str">
        <f>IFERROR(INDEX(DB_Typologies!$D$4:$AP$1445,MATCH($A$3,DB_Typologies!$AQ$4:$AQ$1445,0)+$A280,MATCH(M$3,TQoL_Indexes!$B$8:$AK$8,0)),"")</f>
        <v/>
      </c>
      <c r="N280" s="86" t="str">
        <f>IFERROR(INDEX(DB_Typologies!$D$4:$AP$1445,MATCH($A$3,DB_Typologies!$AQ$4:$AQ$1445,0)+$A280,MATCH(N$3,TQoL_Indexes!$B$8:$AK$8,0)),"")</f>
        <v/>
      </c>
      <c r="O280" s="86" t="str">
        <f>IFERROR(INDEX(DB_Typologies!$D$4:$AP$1445,MATCH($A$3,DB_Typologies!$AQ$4:$AQ$1445,0)+$A280,MATCH(O$3,TQoL_Indexes!$B$8:$AK$8,0)),"")</f>
        <v/>
      </c>
      <c r="P280" s="86" t="str">
        <f>IFERROR(INDEX(DB_Typologies!$D$4:$AP$1445,MATCH($A$3,DB_Typologies!$AQ$4:$AQ$1445,0)+$A280,MATCH(P$3,TQoL_Indexes!$B$8:$AK$8,0)),"")</f>
        <v/>
      </c>
      <c r="Q280" s="86" t="str">
        <f>IFERROR(INDEX(DB_Typologies!$D$4:$AP$1445,MATCH($A$3,DB_Typologies!$AQ$4:$AQ$1445,0)+$A280,MATCH(Q$3,TQoL_Indexes!$B$8:$AK$8,0)),"")</f>
        <v/>
      </c>
      <c r="R280" s="86" t="str">
        <f>IFERROR(INDEX(DB_Typologies!$D$4:$AP$1445,MATCH($A$3,DB_Typologies!$AQ$4:$AQ$1445,0)+$A280,MATCH(R$3,TQoL_Indexes!$B$8:$AK$8,0)),"")</f>
        <v/>
      </c>
      <c r="S280" s="86" t="str">
        <f>IFERROR(INDEX(DB_Typologies!$D$4:$AP$1445,MATCH($A$3,DB_Typologies!$AQ$4:$AQ$1445,0)+$A280,MATCH(S$3,TQoL_Indexes!$B$8:$AK$8,0)),"")</f>
        <v/>
      </c>
      <c r="T280" s="86" t="str">
        <f>IFERROR(INDEX(DB_Typologies!$D$4:$AP$1445,MATCH($A$3,DB_Typologies!$AQ$4:$AQ$1445,0)+$A280,MATCH(T$3,TQoL_Indexes!$B$8:$AK$8,0)),"")</f>
        <v/>
      </c>
      <c r="U280" s="86" t="str">
        <f>IFERROR(INDEX(DB_Typologies!$D$4:$AP$1445,MATCH($A$3,DB_Typologies!$AQ$4:$AQ$1445,0)+$A280,MATCH(U$3,TQoL_Indexes!$B$8:$AK$8,0)),"")</f>
        <v/>
      </c>
      <c r="V280" s="86" t="str">
        <f>IFERROR(INDEX(DB_Typologies!$D$4:$AP$1445,MATCH($A$3,DB_Typologies!$AQ$4:$AQ$1445,0)+$A280,MATCH(V$3,TQoL_Indexes!$B$8:$AK$8,0)),"")</f>
        <v/>
      </c>
      <c r="W280" s="86" t="str">
        <f>IFERROR(INDEX(DB_Typologies!$D$4:$AP$1445,MATCH($A$3,DB_Typologies!$AQ$4:$AQ$1445,0)+$A280,MATCH(W$3,TQoL_Indexes!$B$8:$AK$8,0)),"")</f>
        <v/>
      </c>
      <c r="X280" s="86" t="str">
        <f>IFERROR(INDEX(DB_Typologies!$D$4:$AP$1445,MATCH($A$3,DB_Typologies!$AQ$4:$AQ$1445,0)+$A280,MATCH(X$3,TQoL_Indexes!$B$8:$AK$8,0)),"")</f>
        <v/>
      </c>
      <c r="Y280" s="86" t="str">
        <f>IFERROR(INDEX(DB_Typologies!$D$4:$AP$1445,MATCH($A$3,DB_Typologies!$AQ$4:$AQ$1445,0)+$A280,MATCH(Y$3,TQoL_Indexes!$B$8:$AK$8,0)),"")</f>
        <v/>
      </c>
      <c r="Z280" s="86" t="str">
        <f>IFERROR(INDEX(DB_Typologies!$D$4:$AP$1445,MATCH($A$3,DB_Typologies!$AQ$4:$AQ$1445,0)+$A280,MATCH(Z$3,TQoL_Indexes!$B$8:$AK$8,0)),"")</f>
        <v/>
      </c>
      <c r="AA280" s="86" t="str">
        <f>IFERROR(INDEX(DB_Typologies!$D$4:$AP$1445,MATCH($A$3,DB_Typologies!$AQ$4:$AQ$1445,0)+$A280,MATCH(AA$3,TQoL_Indexes!$B$8:$AK$8,0)),"")</f>
        <v/>
      </c>
      <c r="AB280" s="86" t="str">
        <f>IFERROR(INDEX(DB_Typologies!$D$4:$AP$1445,MATCH($A$3,DB_Typologies!$AQ$4:$AQ$1445,0)+$A280,MATCH(AB$3,TQoL_Indexes!$B$8:$AK$8,0)),"")</f>
        <v/>
      </c>
      <c r="AC280" s="86" t="str">
        <f>IFERROR(INDEX(DB_Typologies!$D$4:$AP$1445,MATCH($A$3,DB_Typologies!$AQ$4:$AQ$1445,0)+$A280,MATCH(AC$3,TQoL_Indexes!$B$8:$AK$8,0)),"")</f>
        <v/>
      </c>
      <c r="AD280" s="86" t="str">
        <f>IFERROR(INDEX(DB_Typologies!$D$4:$AP$1445,MATCH($A$3,DB_Typologies!$AQ$4:$AQ$1445,0)+$A280,MATCH(AD$3,TQoL_Indexes!$B$8:$AK$8,0)),"")</f>
        <v/>
      </c>
      <c r="AE280" s="86" t="str">
        <f>IFERROR(INDEX(DB_Typologies!$D$4:$AP$1445,MATCH($A$3,DB_Typologies!$AQ$4:$AQ$1445,0)+$A280,MATCH(AE$3,TQoL_Indexes!$B$8:$AK$8,0)),"")</f>
        <v/>
      </c>
      <c r="AF280" s="86" t="str">
        <f>IFERROR(INDEX(DB_Typologies!$D$4:$AP$1445,MATCH($A$3,DB_Typologies!$AQ$4:$AQ$1445,0)+$A280,MATCH(AF$3,TQoL_Indexes!$B$8:$AK$8,0)),"")</f>
        <v/>
      </c>
      <c r="AG280" s="86" t="str">
        <f>IFERROR(INDEX(DB_Typologies!$D$4:$AP$1445,MATCH($A$3,DB_Typologies!$AQ$4:$AQ$1445,0)+$A280,MATCH(AG$3,TQoL_Indexes!$B$8:$AK$8,0)),"")</f>
        <v/>
      </c>
      <c r="AH280" s="86" t="str">
        <f>IFERROR(INDEX(DB_Typologies!$D$4:$AP$1445,MATCH($A$3,DB_Typologies!$AQ$4:$AQ$1445,0)+$A280,MATCH(AH$3,TQoL_Indexes!$B$8:$AK$8,0)),"")</f>
        <v/>
      </c>
      <c r="AI280" s="86" t="str">
        <f>IFERROR(INDEX(DB_Typologies!$D$4:$AP$1445,MATCH($A$3,DB_Typologies!$AQ$4:$AQ$1445,0)+$A280,MATCH(AI$3,TQoL_Indexes!$B$8:$AK$8,0)),"")</f>
        <v/>
      </c>
      <c r="AJ280" s="86" t="str">
        <f>IFERROR(INDEX(DB_Typologies!$D$4:$AP$1445,MATCH($A$3,DB_Typologies!$AQ$4:$AQ$1445,0)+$A280,MATCH(AJ$3,TQoL_Indexes!$B$8:$AK$8,0)),"")</f>
        <v/>
      </c>
      <c r="AK280" s="86" t="str">
        <f>IFERROR(INDEX(DB_Typologies!$D$4:$AP$1445,MATCH($A$3,DB_Typologies!$AQ$4:$AQ$1445,0)+$A280,MATCH(AK$3,TQoL_Indexes!$B$8:$AK$8,0)),"")</f>
        <v/>
      </c>
      <c r="AL280" s="86" t="str">
        <f>IFERROR(INDEX(DB_Typologies!$D$4:$AP$1445,MATCH($A$3,DB_Typologies!$AQ$4:$AQ$1445,0)+$A280,MATCH(AL$3,TQoL_Indexes!$B$8:$AK$8,0)),"")</f>
        <v/>
      </c>
      <c r="AM280" s="87" t="str">
        <f>IFERROR(INDEX(DB_Typologies!$D$4:$AP$1445,MATCH($A$3,DB_Typologies!$AQ$4:$AQ$1445,0)+$A280,MATCH(AM$3,TQoL_Indexes!$B$8:$AK$8,0)),"")</f>
        <v/>
      </c>
    </row>
    <row r="281" spans="1:39">
      <c r="A281" s="58" t="str">
        <f>IFERROR(IF(A280+1&lt;COUNTIF(DB_Typologies!$AQ$4:$AQ$1445,$A$3),A280+1,""),"")</f>
        <v/>
      </c>
      <c r="B281" s="120" t="str">
        <f>IFERROR(INDEX(DB_Typologies!$D$4:$AP$1445,MATCH($A$3,DB_Typologies!$AQ$4:$AQ$1445,0)+$A281,MATCH(B$3,TQoL_Indexes!$B$8:$AK$8,0)),"")</f>
        <v/>
      </c>
      <c r="C281" s="86" t="str">
        <f>IFERROR(INDEX(DB_Typologies!$D$4:$AP$1445,MATCH($A$3,DB_Typologies!$AQ$4:$AQ$1445,0)+$A281,MATCH(C$3,TQoL_Indexes!$B$8:$AK$8,0)),"")</f>
        <v/>
      </c>
      <c r="D281" s="87" t="str">
        <f>IFERROR(INDEX(DB_Typologies!$D$4:$AP$1445,MATCH($A$3,DB_Typologies!$AQ$4:$AQ$1445,0)+$A281,MATCH(D$3,TQoL_Indexes!$B$8:$AK$8,0)),"")</f>
        <v/>
      </c>
      <c r="E281" s="86" t="str">
        <f>IFERROR(INDEX(DB_Typologies!$D$4:$AP$1445,MATCH($A$3,DB_Typologies!$AQ$4:$AQ$1445,0)+$A281,MATCH(E$3,TQoL_Indexes!$B$8:$AK$8,0)),"")</f>
        <v/>
      </c>
      <c r="F281" s="86" t="str">
        <f>IFERROR(INDEX(DB_Typologies!$D$4:$AP$1445,MATCH($A$3,DB_Typologies!$AQ$4:$AQ$1445,0)+$A281,MATCH(F$3,TQoL_Indexes!$B$8:$AK$8,0)),"")</f>
        <v/>
      </c>
      <c r="G281" s="86" t="str">
        <f>IFERROR(INDEX(DB_Typologies!$D$4:$AP$1445,MATCH($A$3,DB_Typologies!$AQ$4:$AQ$1445,0)+$A281,MATCH(G$3,TQoL_Indexes!$B$8:$AK$8,0)),"")</f>
        <v/>
      </c>
      <c r="H281" s="86" t="str">
        <f>IFERROR(INDEX(DB_Typologies!$D$4:$AP$1445,MATCH($A$3,DB_Typologies!$AQ$4:$AQ$1445,0)+$A281,MATCH(H$3,TQoL_Indexes!$B$8:$AK$8,0)),"")</f>
        <v/>
      </c>
      <c r="I281" s="86" t="str">
        <f>IFERROR(INDEX(DB_Typologies!$D$4:$AP$1445,MATCH($A$3,DB_Typologies!$AQ$4:$AQ$1445,0)+$A281,MATCH(I$3,TQoL_Indexes!$B$8:$AK$8,0)),"")</f>
        <v/>
      </c>
      <c r="J281" s="86" t="str">
        <f>IFERROR(INDEX(DB_Typologies!$D$4:$AP$1445,MATCH($A$3,DB_Typologies!$AQ$4:$AQ$1445,0)+$A281,MATCH(J$3,TQoL_Indexes!$B$8:$AK$8,0)),"")</f>
        <v/>
      </c>
      <c r="K281" s="86" t="str">
        <f>IFERROR(INDEX(DB_Typologies!$D$4:$AP$1445,MATCH($A$3,DB_Typologies!$AQ$4:$AQ$1445,0)+$A281,MATCH(K$3,TQoL_Indexes!$B$8:$AK$8,0)),"")</f>
        <v/>
      </c>
      <c r="L281" s="86" t="str">
        <f>IFERROR(INDEX(DB_Typologies!$D$4:$AP$1445,MATCH($A$3,DB_Typologies!$AQ$4:$AQ$1445,0)+$A281,MATCH(L$3,TQoL_Indexes!$B$8:$AK$8,0)),"")</f>
        <v/>
      </c>
      <c r="M281" s="86" t="str">
        <f>IFERROR(INDEX(DB_Typologies!$D$4:$AP$1445,MATCH($A$3,DB_Typologies!$AQ$4:$AQ$1445,0)+$A281,MATCH(M$3,TQoL_Indexes!$B$8:$AK$8,0)),"")</f>
        <v/>
      </c>
      <c r="N281" s="86" t="str">
        <f>IFERROR(INDEX(DB_Typologies!$D$4:$AP$1445,MATCH($A$3,DB_Typologies!$AQ$4:$AQ$1445,0)+$A281,MATCH(N$3,TQoL_Indexes!$B$8:$AK$8,0)),"")</f>
        <v/>
      </c>
      <c r="O281" s="86" t="str">
        <f>IFERROR(INDEX(DB_Typologies!$D$4:$AP$1445,MATCH($A$3,DB_Typologies!$AQ$4:$AQ$1445,0)+$A281,MATCH(O$3,TQoL_Indexes!$B$8:$AK$8,0)),"")</f>
        <v/>
      </c>
      <c r="P281" s="86" t="str">
        <f>IFERROR(INDEX(DB_Typologies!$D$4:$AP$1445,MATCH($A$3,DB_Typologies!$AQ$4:$AQ$1445,0)+$A281,MATCH(P$3,TQoL_Indexes!$B$8:$AK$8,0)),"")</f>
        <v/>
      </c>
      <c r="Q281" s="86" t="str">
        <f>IFERROR(INDEX(DB_Typologies!$D$4:$AP$1445,MATCH($A$3,DB_Typologies!$AQ$4:$AQ$1445,0)+$A281,MATCH(Q$3,TQoL_Indexes!$B$8:$AK$8,0)),"")</f>
        <v/>
      </c>
      <c r="R281" s="86" t="str">
        <f>IFERROR(INDEX(DB_Typologies!$D$4:$AP$1445,MATCH($A$3,DB_Typologies!$AQ$4:$AQ$1445,0)+$A281,MATCH(R$3,TQoL_Indexes!$B$8:$AK$8,0)),"")</f>
        <v/>
      </c>
      <c r="S281" s="86" t="str">
        <f>IFERROR(INDEX(DB_Typologies!$D$4:$AP$1445,MATCH($A$3,DB_Typologies!$AQ$4:$AQ$1445,0)+$A281,MATCH(S$3,TQoL_Indexes!$B$8:$AK$8,0)),"")</f>
        <v/>
      </c>
      <c r="T281" s="86" t="str">
        <f>IFERROR(INDEX(DB_Typologies!$D$4:$AP$1445,MATCH($A$3,DB_Typologies!$AQ$4:$AQ$1445,0)+$A281,MATCH(T$3,TQoL_Indexes!$B$8:$AK$8,0)),"")</f>
        <v/>
      </c>
      <c r="U281" s="86" t="str">
        <f>IFERROR(INDEX(DB_Typologies!$D$4:$AP$1445,MATCH($A$3,DB_Typologies!$AQ$4:$AQ$1445,0)+$A281,MATCH(U$3,TQoL_Indexes!$B$8:$AK$8,0)),"")</f>
        <v/>
      </c>
      <c r="V281" s="86" t="str">
        <f>IFERROR(INDEX(DB_Typologies!$D$4:$AP$1445,MATCH($A$3,DB_Typologies!$AQ$4:$AQ$1445,0)+$A281,MATCH(V$3,TQoL_Indexes!$B$8:$AK$8,0)),"")</f>
        <v/>
      </c>
      <c r="W281" s="86" t="str">
        <f>IFERROR(INDEX(DB_Typologies!$D$4:$AP$1445,MATCH($A$3,DB_Typologies!$AQ$4:$AQ$1445,0)+$A281,MATCH(W$3,TQoL_Indexes!$B$8:$AK$8,0)),"")</f>
        <v/>
      </c>
      <c r="X281" s="86" t="str">
        <f>IFERROR(INDEX(DB_Typologies!$D$4:$AP$1445,MATCH($A$3,DB_Typologies!$AQ$4:$AQ$1445,0)+$A281,MATCH(X$3,TQoL_Indexes!$B$8:$AK$8,0)),"")</f>
        <v/>
      </c>
      <c r="Y281" s="86" t="str">
        <f>IFERROR(INDEX(DB_Typologies!$D$4:$AP$1445,MATCH($A$3,DB_Typologies!$AQ$4:$AQ$1445,0)+$A281,MATCH(Y$3,TQoL_Indexes!$B$8:$AK$8,0)),"")</f>
        <v/>
      </c>
      <c r="Z281" s="86" t="str">
        <f>IFERROR(INDEX(DB_Typologies!$D$4:$AP$1445,MATCH($A$3,DB_Typologies!$AQ$4:$AQ$1445,0)+$A281,MATCH(Z$3,TQoL_Indexes!$B$8:$AK$8,0)),"")</f>
        <v/>
      </c>
      <c r="AA281" s="86" t="str">
        <f>IFERROR(INDEX(DB_Typologies!$D$4:$AP$1445,MATCH($A$3,DB_Typologies!$AQ$4:$AQ$1445,0)+$A281,MATCH(AA$3,TQoL_Indexes!$B$8:$AK$8,0)),"")</f>
        <v/>
      </c>
      <c r="AB281" s="86" t="str">
        <f>IFERROR(INDEX(DB_Typologies!$D$4:$AP$1445,MATCH($A$3,DB_Typologies!$AQ$4:$AQ$1445,0)+$A281,MATCH(AB$3,TQoL_Indexes!$B$8:$AK$8,0)),"")</f>
        <v/>
      </c>
      <c r="AC281" s="86" t="str">
        <f>IFERROR(INDEX(DB_Typologies!$D$4:$AP$1445,MATCH($A$3,DB_Typologies!$AQ$4:$AQ$1445,0)+$A281,MATCH(AC$3,TQoL_Indexes!$B$8:$AK$8,0)),"")</f>
        <v/>
      </c>
      <c r="AD281" s="86" t="str">
        <f>IFERROR(INDEX(DB_Typologies!$D$4:$AP$1445,MATCH($A$3,DB_Typologies!$AQ$4:$AQ$1445,0)+$A281,MATCH(AD$3,TQoL_Indexes!$B$8:$AK$8,0)),"")</f>
        <v/>
      </c>
      <c r="AE281" s="86" t="str">
        <f>IFERROR(INDEX(DB_Typologies!$D$4:$AP$1445,MATCH($A$3,DB_Typologies!$AQ$4:$AQ$1445,0)+$A281,MATCH(AE$3,TQoL_Indexes!$B$8:$AK$8,0)),"")</f>
        <v/>
      </c>
      <c r="AF281" s="86" t="str">
        <f>IFERROR(INDEX(DB_Typologies!$D$4:$AP$1445,MATCH($A$3,DB_Typologies!$AQ$4:$AQ$1445,0)+$A281,MATCH(AF$3,TQoL_Indexes!$B$8:$AK$8,0)),"")</f>
        <v/>
      </c>
      <c r="AG281" s="86" t="str">
        <f>IFERROR(INDEX(DB_Typologies!$D$4:$AP$1445,MATCH($A$3,DB_Typologies!$AQ$4:$AQ$1445,0)+$A281,MATCH(AG$3,TQoL_Indexes!$B$8:$AK$8,0)),"")</f>
        <v/>
      </c>
      <c r="AH281" s="86" t="str">
        <f>IFERROR(INDEX(DB_Typologies!$D$4:$AP$1445,MATCH($A$3,DB_Typologies!$AQ$4:$AQ$1445,0)+$A281,MATCH(AH$3,TQoL_Indexes!$B$8:$AK$8,0)),"")</f>
        <v/>
      </c>
      <c r="AI281" s="86" t="str">
        <f>IFERROR(INDEX(DB_Typologies!$D$4:$AP$1445,MATCH($A$3,DB_Typologies!$AQ$4:$AQ$1445,0)+$A281,MATCH(AI$3,TQoL_Indexes!$B$8:$AK$8,0)),"")</f>
        <v/>
      </c>
      <c r="AJ281" s="86" t="str">
        <f>IFERROR(INDEX(DB_Typologies!$D$4:$AP$1445,MATCH($A$3,DB_Typologies!$AQ$4:$AQ$1445,0)+$A281,MATCH(AJ$3,TQoL_Indexes!$B$8:$AK$8,0)),"")</f>
        <v/>
      </c>
      <c r="AK281" s="86" t="str">
        <f>IFERROR(INDEX(DB_Typologies!$D$4:$AP$1445,MATCH($A$3,DB_Typologies!$AQ$4:$AQ$1445,0)+$A281,MATCH(AK$3,TQoL_Indexes!$B$8:$AK$8,0)),"")</f>
        <v/>
      </c>
      <c r="AL281" s="86" t="str">
        <f>IFERROR(INDEX(DB_Typologies!$D$4:$AP$1445,MATCH($A$3,DB_Typologies!$AQ$4:$AQ$1445,0)+$A281,MATCH(AL$3,TQoL_Indexes!$B$8:$AK$8,0)),"")</f>
        <v/>
      </c>
      <c r="AM281" s="87" t="str">
        <f>IFERROR(INDEX(DB_Typologies!$D$4:$AP$1445,MATCH($A$3,DB_Typologies!$AQ$4:$AQ$1445,0)+$A281,MATCH(AM$3,TQoL_Indexes!$B$8:$AK$8,0)),"")</f>
        <v/>
      </c>
    </row>
    <row r="282" spans="1:39">
      <c r="A282" s="58" t="str">
        <f>IFERROR(IF(A281+1&lt;COUNTIF(DB_Typologies!$AQ$4:$AQ$1445,$A$3),A281+1,""),"")</f>
        <v/>
      </c>
      <c r="B282" s="120" t="str">
        <f>IFERROR(INDEX(DB_Typologies!$D$4:$AP$1445,MATCH($A$3,DB_Typologies!$AQ$4:$AQ$1445,0)+$A282,MATCH(B$3,TQoL_Indexes!$B$8:$AK$8,0)),"")</f>
        <v/>
      </c>
      <c r="C282" s="86" t="str">
        <f>IFERROR(INDEX(DB_Typologies!$D$4:$AP$1445,MATCH($A$3,DB_Typologies!$AQ$4:$AQ$1445,0)+$A282,MATCH(C$3,TQoL_Indexes!$B$8:$AK$8,0)),"")</f>
        <v/>
      </c>
      <c r="D282" s="87" t="str">
        <f>IFERROR(INDEX(DB_Typologies!$D$4:$AP$1445,MATCH($A$3,DB_Typologies!$AQ$4:$AQ$1445,0)+$A282,MATCH(D$3,TQoL_Indexes!$B$8:$AK$8,0)),"")</f>
        <v/>
      </c>
      <c r="E282" s="86" t="str">
        <f>IFERROR(INDEX(DB_Typologies!$D$4:$AP$1445,MATCH($A$3,DB_Typologies!$AQ$4:$AQ$1445,0)+$A282,MATCH(E$3,TQoL_Indexes!$B$8:$AK$8,0)),"")</f>
        <v/>
      </c>
      <c r="F282" s="86" t="str">
        <f>IFERROR(INDEX(DB_Typologies!$D$4:$AP$1445,MATCH($A$3,DB_Typologies!$AQ$4:$AQ$1445,0)+$A282,MATCH(F$3,TQoL_Indexes!$B$8:$AK$8,0)),"")</f>
        <v/>
      </c>
      <c r="G282" s="86" t="str">
        <f>IFERROR(INDEX(DB_Typologies!$D$4:$AP$1445,MATCH($A$3,DB_Typologies!$AQ$4:$AQ$1445,0)+$A282,MATCH(G$3,TQoL_Indexes!$B$8:$AK$8,0)),"")</f>
        <v/>
      </c>
      <c r="H282" s="86" t="str">
        <f>IFERROR(INDEX(DB_Typologies!$D$4:$AP$1445,MATCH($A$3,DB_Typologies!$AQ$4:$AQ$1445,0)+$A282,MATCH(H$3,TQoL_Indexes!$B$8:$AK$8,0)),"")</f>
        <v/>
      </c>
      <c r="I282" s="86" t="str">
        <f>IFERROR(INDEX(DB_Typologies!$D$4:$AP$1445,MATCH($A$3,DB_Typologies!$AQ$4:$AQ$1445,0)+$A282,MATCH(I$3,TQoL_Indexes!$B$8:$AK$8,0)),"")</f>
        <v/>
      </c>
      <c r="J282" s="86" t="str">
        <f>IFERROR(INDEX(DB_Typologies!$D$4:$AP$1445,MATCH($A$3,DB_Typologies!$AQ$4:$AQ$1445,0)+$A282,MATCH(J$3,TQoL_Indexes!$B$8:$AK$8,0)),"")</f>
        <v/>
      </c>
      <c r="K282" s="86" t="str">
        <f>IFERROR(INDEX(DB_Typologies!$D$4:$AP$1445,MATCH($A$3,DB_Typologies!$AQ$4:$AQ$1445,0)+$A282,MATCH(K$3,TQoL_Indexes!$B$8:$AK$8,0)),"")</f>
        <v/>
      </c>
      <c r="L282" s="86" t="str">
        <f>IFERROR(INDEX(DB_Typologies!$D$4:$AP$1445,MATCH($A$3,DB_Typologies!$AQ$4:$AQ$1445,0)+$A282,MATCH(L$3,TQoL_Indexes!$B$8:$AK$8,0)),"")</f>
        <v/>
      </c>
      <c r="M282" s="86" t="str">
        <f>IFERROR(INDEX(DB_Typologies!$D$4:$AP$1445,MATCH($A$3,DB_Typologies!$AQ$4:$AQ$1445,0)+$A282,MATCH(M$3,TQoL_Indexes!$B$8:$AK$8,0)),"")</f>
        <v/>
      </c>
      <c r="N282" s="86" t="str">
        <f>IFERROR(INDEX(DB_Typologies!$D$4:$AP$1445,MATCH($A$3,DB_Typologies!$AQ$4:$AQ$1445,0)+$A282,MATCH(N$3,TQoL_Indexes!$B$8:$AK$8,0)),"")</f>
        <v/>
      </c>
      <c r="O282" s="86" t="str">
        <f>IFERROR(INDEX(DB_Typologies!$D$4:$AP$1445,MATCH($A$3,DB_Typologies!$AQ$4:$AQ$1445,0)+$A282,MATCH(O$3,TQoL_Indexes!$B$8:$AK$8,0)),"")</f>
        <v/>
      </c>
      <c r="P282" s="86" t="str">
        <f>IFERROR(INDEX(DB_Typologies!$D$4:$AP$1445,MATCH($A$3,DB_Typologies!$AQ$4:$AQ$1445,0)+$A282,MATCH(P$3,TQoL_Indexes!$B$8:$AK$8,0)),"")</f>
        <v/>
      </c>
      <c r="Q282" s="86" t="str">
        <f>IFERROR(INDEX(DB_Typologies!$D$4:$AP$1445,MATCH($A$3,DB_Typologies!$AQ$4:$AQ$1445,0)+$A282,MATCH(Q$3,TQoL_Indexes!$B$8:$AK$8,0)),"")</f>
        <v/>
      </c>
      <c r="R282" s="86" t="str">
        <f>IFERROR(INDEX(DB_Typologies!$D$4:$AP$1445,MATCH($A$3,DB_Typologies!$AQ$4:$AQ$1445,0)+$A282,MATCH(R$3,TQoL_Indexes!$B$8:$AK$8,0)),"")</f>
        <v/>
      </c>
      <c r="S282" s="86" t="str">
        <f>IFERROR(INDEX(DB_Typologies!$D$4:$AP$1445,MATCH($A$3,DB_Typologies!$AQ$4:$AQ$1445,0)+$A282,MATCH(S$3,TQoL_Indexes!$B$8:$AK$8,0)),"")</f>
        <v/>
      </c>
      <c r="T282" s="86" t="str">
        <f>IFERROR(INDEX(DB_Typologies!$D$4:$AP$1445,MATCH($A$3,DB_Typologies!$AQ$4:$AQ$1445,0)+$A282,MATCH(T$3,TQoL_Indexes!$B$8:$AK$8,0)),"")</f>
        <v/>
      </c>
      <c r="U282" s="86" t="str">
        <f>IFERROR(INDEX(DB_Typologies!$D$4:$AP$1445,MATCH($A$3,DB_Typologies!$AQ$4:$AQ$1445,0)+$A282,MATCH(U$3,TQoL_Indexes!$B$8:$AK$8,0)),"")</f>
        <v/>
      </c>
      <c r="V282" s="86" t="str">
        <f>IFERROR(INDEX(DB_Typologies!$D$4:$AP$1445,MATCH($A$3,DB_Typologies!$AQ$4:$AQ$1445,0)+$A282,MATCH(V$3,TQoL_Indexes!$B$8:$AK$8,0)),"")</f>
        <v/>
      </c>
      <c r="W282" s="86" t="str">
        <f>IFERROR(INDEX(DB_Typologies!$D$4:$AP$1445,MATCH($A$3,DB_Typologies!$AQ$4:$AQ$1445,0)+$A282,MATCH(W$3,TQoL_Indexes!$B$8:$AK$8,0)),"")</f>
        <v/>
      </c>
      <c r="X282" s="86" t="str">
        <f>IFERROR(INDEX(DB_Typologies!$D$4:$AP$1445,MATCH($A$3,DB_Typologies!$AQ$4:$AQ$1445,0)+$A282,MATCH(X$3,TQoL_Indexes!$B$8:$AK$8,0)),"")</f>
        <v/>
      </c>
      <c r="Y282" s="86" t="str">
        <f>IFERROR(INDEX(DB_Typologies!$D$4:$AP$1445,MATCH($A$3,DB_Typologies!$AQ$4:$AQ$1445,0)+$A282,MATCH(Y$3,TQoL_Indexes!$B$8:$AK$8,0)),"")</f>
        <v/>
      </c>
      <c r="Z282" s="86" t="str">
        <f>IFERROR(INDEX(DB_Typologies!$D$4:$AP$1445,MATCH($A$3,DB_Typologies!$AQ$4:$AQ$1445,0)+$A282,MATCH(Z$3,TQoL_Indexes!$B$8:$AK$8,0)),"")</f>
        <v/>
      </c>
      <c r="AA282" s="86" t="str">
        <f>IFERROR(INDEX(DB_Typologies!$D$4:$AP$1445,MATCH($A$3,DB_Typologies!$AQ$4:$AQ$1445,0)+$A282,MATCH(AA$3,TQoL_Indexes!$B$8:$AK$8,0)),"")</f>
        <v/>
      </c>
      <c r="AB282" s="86" t="str">
        <f>IFERROR(INDEX(DB_Typologies!$D$4:$AP$1445,MATCH($A$3,DB_Typologies!$AQ$4:$AQ$1445,0)+$A282,MATCH(AB$3,TQoL_Indexes!$B$8:$AK$8,0)),"")</f>
        <v/>
      </c>
      <c r="AC282" s="86" t="str">
        <f>IFERROR(INDEX(DB_Typologies!$D$4:$AP$1445,MATCH($A$3,DB_Typologies!$AQ$4:$AQ$1445,0)+$A282,MATCH(AC$3,TQoL_Indexes!$B$8:$AK$8,0)),"")</f>
        <v/>
      </c>
      <c r="AD282" s="86" t="str">
        <f>IFERROR(INDEX(DB_Typologies!$D$4:$AP$1445,MATCH($A$3,DB_Typologies!$AQ$4:$AQ$1445,0)+$A282,MATCH(AD$3,TQoL_Indexes!$B$8:$AK$8,0)),"")</f>
        <v/>
      </c>
      <c r="AE282" s="86" t="str">
        <f>IFERROR(INDEX(DB_Typologies!$D$4:$AP$1445,MATCH($A$3,DB_Typologies!$AQ$4:$AQ$1445,0)+$A282,MATCH(AE$3,TQoL_Indexes!$B$8:$AK$8,0)),"")</f>
        <v/>
      </c>
      <c r="AF282" s="86" t="str">
        <f>IFERROR(INDEX(DB_Typologies!$D$4:$AP$1445,MATCH($A$3,DB_Typologies!$AQ$4:$AQ$1445,0)+$A282,MATCH(AF$3,TQoL_Indexes!$B$8:$AK$8,0)),"")</f>
        <v/>
      </c>
      <c r="AG282" s="86" t="str">
        <f>IFERROR(INDEX(DB_Typologies!$D$4:$AP$1445,MATCH($A$3,DB_Typologies!$AQ$4:$AQ$1445,0)+$A282,MATCH(AG$3,TQoL_Indexes!$B$8:$AK$8,0)),"")</f>
        <v/>
      </c>
      <c r="AH282" s="86" t="str">
        <f>IFERROR(INDEX(DB_Typologies!$D$4:$AP$1445,MATCH($A$3,DB_Typologies!$AQ$4:$AQ$1445,0)+$A282,MATCH(AH$3,TQoL_Indexes!$B$8:$AK$8,0)),"")</f>
        <v/>
      </c>
      <c r="AI282" s="86" t="str">
        <f>IFERROR(INDEX(DB_Typologies!$D$4:$AP$1445,MATCH($A$3,DB_Typologies!$AQ$4:$AQ$1445,0)+$A282,MATCH(AI$3,TQoL_Indexes!$B$8:$AK$8,0)),"")</f>
        <v/>
      </c>
      <c r="AJ282" s="86" t="str">
        <f>IFERROR(INDEX(DB_Typologies!$D$4:$AP$1445,MATCH($A$3,DB_Typologies!$AQ$4:$AQ$1445,0)+$A282,MATCH(AJ$3,TQoL_Indexes!$B$8:$AK$8,0)),"")</f>
        <v/>
      </c>
      <c r="AK282" s="86" t="str">
        <f>IFERROR(INDEX(DB_Typologies!$D$4:$AP$1445,MATCH($A$3,DB_Typologies!$AQ$4:$AQ$1445,0)+$A282,MATCH(AK$3,TQoL_Indexes!$B$8:$AK$8,0)),"")</f>
        <v/>
      </c>
      <c r="AL282" s="86" t="str">
        <f>IFERROR(INDEX(DB_Typologies!$D$4:$AP$1445,MATCH($A$3,DB_Typologies!$AQ$4:$AQ$1445,0)+$A282,MATCH(AL$3,TQoL_Indexes!$B$8:$AK$8,0)),"")</f>
        <v/>
      </c>
      <c r="AM282" s="87" t="str">
        <f>IFERROR(INDEX(DB_Typologies!$D$4:$AP$1445,MATCH($A$3,DB_Typologies!$AQ$4:$AQ$1445,0)+$A282,MATCH(AM$3,TQoL_Indexes!$B$8:$AK$8,0)),"")</f>
        <v/>
      </c>
    </row>
    <row r="283" spans="1:39">
      <c r="A283" s="58" t="str">
        <f>IFERROR(IF(A282+1&lt;COUNTIF(DB_Typologies!$AQ$4:$AQ$1445,$A$3),A282+1,""),"")</f>
        <v/>
      </c>
      <c r="B283" s="120" t="str">
        <f>IFERROR(INDEX(DB_Typologies!$D$4:$AP$1445,MATCH($A$3,DB_Typologies!$AQ$4:$AQ$1445,0)+$A283,MATCH(B$3,TQoL_Indexes!$B$8:$AK$8,0)),"")</f>
        <v/>
      </c>
      <c r="C283" s="86" t="str">
        <f>IFERROR(INDEX(DB_Typologies!$D$4:$AP$1445,MATCH($A$3,DB_Typologies!$AQ$4:$AQ$1445,0)+$A283,MATCH(C$3,TQoL_Indexes!$B$8:$AK$8,0)),"")</f>
        <v/>
      </c>
      <c r="D283" s="87" t="str">
        <f>IFERROR(INDEX(DB_Typologies!$D$4:$AP$1445,MATCH($A$3,DB_Typologies!$AQ$4:$AQ$1445,0)+$A283,MATCH(D$3,TQoL_Indexes!$B$8:$AK$8,0)),"")</f>
        <v/>
      </c>
      <c r="E283" s="86" t="str">
        <f>IFERROR(INDEX(DB_Typologies!$D$4:$AP$1445,MATCH($A$3,DB_Typologies!$AQ$4:$AQ$1445,0)+$A283,MATCH(E$3,TQoL_Indexes!$B$8:$AK$8,0)),"")</f>
        <v/>
      </c>
      <c r="F283" s="86" t="str">
        <f>IFERROR(INDEX(DB_Typologies!$D$4:$AP$1445,MATCH($A$3,DB_Typologies!$AQ$4:$AQ$1445,0)+$A283,MATCH(F$3,TQoL_Indexes!$B$8:$AK$8,0)),"")</f>
        <v/>
      </c>
      <c r="G283" s="86" t="str">
        <f>IFERROR(INDEX(DB_Typologies!$D$4:$AP$1445,MATCH($A$3,DB_Typologies!$AQ$4:$AQ$1445,0)+$A283,MATCH(G$3,TQoL_Indexes!$B$8:$AK$8,0)),"")</f>
        <v/>
      </c>
      <c r="H283" s="86" t="str">
        <f>IFERROR(INDEX(DB_Typologies!$D$4:$AP$1445,MATCH($A$3,DB_Typologies!$AQ$4:$AQ$1445,0)+$A283,MATCH(H$3,TQoL_Indexes!$B$8:$AK$8,0)),"")</f>
        <v/>
      </c>
      <c r="I283" s="86" t="str">
        <f>IFERROR(INDEX(DB_Typologies!$D$4:$AP$1445,MATCH($A$3,DB_Typologies!$AQ$4:$AQ$1445,0)+$A283,MATCH(I$3,TQoL_Indexes!$B$8:$AK$8,0)),"")</f>
        <v/>
      </c>
      <c r="J283" s="86" t="str">
        <f>IFERROR(INDEX(DB_Typologies!$D$4:$AP$1445,MATCH($A$3,DB_Typologies!$AQ$4:$AQ$1445,0)+$A283,MATCH(J$3,TQoL_Indexes!$B$8:$AK$8,0)),"")</f>
        <v/>
      </c>
      <c r="K283" s="86" t="str">
        <f>IFERROR(INDEX(DB_Typologies!$D$4:$AP$1445,MATCH($A$3,DB_Typologies!$AQ$4:$AQ$1445,0)+$A283,MATCH(K$3,TQoL_Indexes!$B$8:$AK$8,0)),"")</f>
        <v/>
      </c>
      <c r="L283" s="86" t="str">
        <f>IFERROR(INDEX(DB_Typologies!$D$4:$AP$1445,MATCH($A$3,DB_Typologies!$AQ$4:$AQ$1445,0)+$A283,MATCH(L$3,TQoL_Indexes!$B$8:$AK$8,0)),"")</f>
        <v/>
      </c>
      <c r="M283" s="86" t="str">
        <f>IFERROR(INDEX(DB_Typologies!$D$4:$AP$1445,MATCH($A$3,DB_Typologies!$AQ$4:$AQ$1445,0)+$A283,MATCH(M$3,TQoL_Indexes!$B$8:$AK$8,0)),"")</f>
        <v/>
      </c>
      <c r="N283" s="86" t="str">
        <f>IFERROR(INDEX(DB_Typologies!$D$4:$AP$1445,MATCH($A$3,DB_Typologies!$AQ$4:$AQ$1445,0)+$A283,MATCH(N$3,TQoL_Indexes!$B$8:$AK$8,0)),"")</f>
        <v/>
      </c>
      <c r="O283" s="86" t="str">
        <f>IFERROR(INDEX(DB_Typologies!$D$4:$AP$1445,MATCH($A$3,DB_Typologies!$AQ$4:$AQ$1445,0)+$A283,MATCH(O$3,TQoL_Indexes!$B$8:$AK$8,0)),"")</f>
        <v/>
      </c>
      <c r="P283" s="86" t="str">
        <f>IFERROR(INDEX(DB_Typologies!$D$4:$AP$1445,MATCH($A$3,DB_Typologies!$AQ$4:$AQ$1445,0)+$A283,MATCH(P$3,TQoL_Indexes!$B$8:$AK$8,0)),"")</f>
        <v/>
      </c>
      <c r="Q283" s="86" t="str">
        <f>IFERROR(INDEX(DB_Typologies!$D$4:$AP$1445,MATCH($A$3,DB_Typologies!$AQ$4:$AQ$1445,0)+$A283,MATCH(Q$3,TQoL_Indexes!$B$8:$AK$8,0)),"")</f>
        <v/>
      </c>
      <c r="R283" s="86" t="str">
        <f>IFERROR(INDEX(DB_Typologies!$D$4:$AP$1445,MATCH($A$3,DB_Typologies!$AQ$4:$AQ$1445,0)+$A283,MATCH(R$3,TQoL_Indexes!$B$8:$AK$8,0)),"")</f>
        <v/>
      </c>
      <c r="S283" s="86" t="str">
        <f>IFERROR(INDEX(DB_Typologies!$D$4:$AP$1445,MATCH($A$3,DB_Typologies!$AQ$4:$AQ$1445,0)+$A283,MATCH(S$3,TQoL_Indexes!$B$8:$AK$8,0)),"")</f>
        <v/>
      </c>
      <c r="T283" s="86" t="str">
        <f>IFERROR(INDEX(DB_Typologies!$D$4:$AP$1445,MATCH($A$3,DB_Typologies!$AQ$4:$AQ$1445,0)+$A283,MATCH(T$3,TQoL_Indexes!$B$8:$AK$8,0)),"")</f>
        <v/>
      </c>
      <c r="U283" s="86" t="str">
        <f>IFERROR(INDEX(DB_Typologies!$D$4:$AP$1445,MATCH($A$3,DB_Typologies!$AQ$4:$AQ$1445,0)+$A283,MATCH(U$3,TQoL_Indexes!$B$8:$AK$8,0)),"")</f>
        <v/>
      </c>
      <c r="V283" s="86" t="str">
        <f>IFERROR(INDEX(DB_Typologies!$D$4:$AP$1445,MATCH($A$3,DB_Typologies!$AQ$4:$AQ$1445,0)+$A283,MATCH(V$3,TQoL_Indexes!$B$8:$AK$8,0)),"")</f>
        <v/>
      </c>
      <c r="W283" s="86" t="str">
        <f>IFERROR(INDEX(DB_Typologies!$D$4:$AP$1445,MATCH($A$3,DB_Typologies!$AQ$4:$AQ$1445,0)+$A283,MATCH(W$3,TQoL_Indexes!$B$8:$AK$8,0)),"")</f>
        <v/>
      </c>
      <c r="X283" s="86" t="str">
        <f>IFERROR(INDEX(DB_Typologies!$D$4:$AP$1445,MATCH($A$3,DB_Typologies!$AQ$4:$AQ$1445,0)+$A283,MATCH(X$3,TQoL_Indexes!$B$8:$AK$8,0)),"")</f>
        <v/>
      </c>
      <c r="Y283" s="86" t="str">
        <f>IFERROR(INDEX(DB_Typologies!$D$4:$AP$1445,MATCH($A$3,DB_Typologies!$AQ$4:$AQ$1445,0)+$A283,MATCH(Y$3,TQoL_Indexes!$B$8:$AK$8,0)),"")</f>
        <v/>
      </c>
      <c r="Z283" s="86" t="str">
        <f>IFERROR(INDEX(DB_Typologies!$D$4:$AP$1445,MATCH($A$3,DB_Typologies!$AQ$4:$AQ$1445,0)+$A283,MATCH(Z$3,TQoL_Indexes!$B$8:$AK$8,0)),"")</f>
        <v/>
      </c>
      <c r="AA283" s="86" t="str">
        <f>IFERROR(INDEX(DB_Typologies!$D$4:$AP$1445,MATCH($A$3,DB_Typologies!$AQ$4:$AQ$1445,0)+$A283,MATCH(AA$3,TQoL_Indexes!$B$8:$AK$8,0)),"")</f>
        <v/>
      </c>
      <c r="AB283" s="86" t="str">
        <f>IFERROR(INDEX(DB_Typologies!$D$4:$AP$1445,MATCH($A$3,DB_Typologies!$AQ$4:$AQ$1445,0)+$A283,MATCH(AB$3,TQoL_Indexes!$B$8:$AK$8,0)),"")</f>
        <v/>
      </c>
      <c r="AC283" s="86" t="str">
        <f>IFERROR(INDEX(DB_Typologies!$D$4:$AP$1445,MATCH($A$3,DB_Typologies!$AQ$4:$AQ$1445,0)+$A283,MATCH(AC$3,TQoL_Indexes!$B$8:$AK$8,0)),"")</f>
        <v/>
      </c>
      <c r="AD283" s="86" t="str">
        <f>IFERROR(INDEX(DB_Typologies!$D$4:$AP$1445,MATCH($A$3,DB_Typologies!$AQ$4:$AQ$1445,0)+$A283,MATCH(AD$3,TQoL_Indexes!$B$8:$AK$8,0)),"")</f>
        <v/>
      </c>
      <c r="AE283" s="86" t="str">
        <f>IFERROR(INDEX(DB_Typologies!$D$4:$AP$1445,MATCH($A$3,DB_Typologies!$AQ$4:$AQ$1445,0)+$A283,MATCH(AE$3,TQoL_Indexes!$B$8:$AK$8,0)),"")</f>
        <v/>
      </c>
      <c r="AF283" s="86" t="str">
        <f>IFERROR(INDEX(DB_Typologies!$D$4:$AP$1445,MATCH($A$3,DB_Typologies!$AQ$4:$AQ$1445,0)+$A283,MATCH(AF$3,TQoL_Indexes!$B$8:$AK$8,0)),"")</f>
        <v/>
      </c>
      <c r="AG283" s="86" t="str">
        <f>IFERROR(INDEX(DB_Typologies!$D$4:$AP$1445,MATCH($A$3,DB_Typologies!$AQ$4:$AQ$1445,0)+$A283,MATCH(AG$3,TQoL_Indexes!$B$8:$AK$8,0)),"")</f>
        <v/>
      </c>
      <c r="AH283" s="86" t="str">
        <f>IFERROR(INDEX(DB_Typologies!$D$4:$AP$1445,MATCH($A$3,DB_Typologies!$AQ$4:$AQ$1445,0)+$A283,MATCH(AH$3,TQoL_Indexes!$B$8:$AK$8,0)),"")</f>
        <v/>
      </c>
      <c r="AI283" s="86" t="str">
        <f>IFERROR(INDEX(DB_Typologies!$D$4:$AP$1445,MATCH($A$3,DB_Typologies!$AQ$4:$AQ$1445,0)+$A283,MATCH(AI$3,TQoL_Indexes!$B$8:$AK$8,0)),"")</f>
        <v/>
      </c>
      <c r="AJ283" s="86" t="str">
        <f>IFERROR(INDEX(DB_Typologies!$D$4:$AP$1445,MATCH($A$3,DB_Typologies!$AQ$4:$AQ$1445,0)+$A283,MATCH(AJ$3,TQoL_Indexes!$B$8:$AK$8,0)),"")</f>
        <v/>
      </c>
      <c r="AK283" s="86" t="str">
        <f>IFERROR(INDEX(DB_Typologies!$D$4:$AP$1445,MATCH($A$3,DB_Typologies!$AQ$4:$AQ$1445,0)+$A283,MATCH(AK$3,TQoL_Indexes!$B$8:$AK$8,0)),"")</f>
        <v/>
      </c>
      <c r="AL283" s="86" t="str">
        <f>IFERROR(INDEX(DB_Typologies!$D$4:$AP$1445,MATCH($A$3,DB_Typologies!$AQ$4:$AQ$1445,0)+$A283,MATCH(AL$3,TQoL_Indexes!$B$8:$AK$8,0)),"")</f>
        <v/>
      </c>
      <c r="AM283" s="87" t="str">
        <f>IFERROR(INDEX(DB_Typologies!$D$4:$AP$1445,MATCH($A$3,DB_Typologies!$AQ$4:$AQ$1445,0)+$A283,MATCH(AM$3,TQoL_Indexes!$B$8:$AK$8,0)),"")</f>
        <v/>
      </c>
    </row>
    <row r="284" spans="1:39">
      <c r="A284" s="58" t="str">
        <f>IFERROR(IF(A283+1&lt;COUNTIF(DB_Typologies!$AQ$4:$AQ$1445,$A$3),A283+1,""),"")</f>
        <v/>
      </c>
      <c r="B284" s="120" t="str">
        <f>IFERROR(INDEX(DB_Typologies!$D$4:$AP$1445,MATCH($A$3,DB_Typologies!$AQ$4:$AQ$1445,0)+$A284,MATCH(B$3,TQoL_Indexes!$B$8:$AK$8,0)),"")</f>
        <v/>
      </c>
      <c r="C284" s="86" t="str">
        <f>IFERROR(INDEX(DB_Typologies!$D$4:$AP$1445,MATCH($A$3,DB_Typologies!$AQ$4:$AQ$1445,0)+$A284,MATCH(C$3,TQoL_Indexes!$B$8:$AK$8,0)),"")</f>
        <v/>
      </c>
      <c r="D284" s="87" t="str">
        <f>IFERROR(INDEX(DB_Typologies!$D$4:$AP$1445,MATCH($A$3,DB_Typologies!$AQ$4:$AQ$1445,0)+$A284,MATCH(D$3,TQoL_Indexes!$B$8:$AK$8,0)),"")</f>
        <v/>
      </c>
      <c r="E284" s="86" t="str">
        <f>IFERROR(INDEX(DB_Typologies!$D$4:$AP$1445,MATCH($A$3,DB_Typologies!$AQ$4:$AQ$1445,0)+$A284,MATCH(E$3,TQoL_Indexes!$B$8:$AK$8,0)),"")</f>
        <v/>
      </c>
      <c r="F284" s="86" t="str">
        <f>IFERROR(INDEX(DB_Typologies!$D$4:$AP$1445,MATCH($A$3,DB_Typologies!$AQ$4:$AQ$1445,0)+$A284,MATCH(F$3,TQoL_Indexes!$B$8:$AK$8,0)),"")</f>
        <v/>
      </c>
      <c r="G284" s="86" t="str">
        <f>IFERROR(INDEX(DB_Typologies!$D$4:$AP$1445,MATCH($A$3,DB_Typologies!$AQ$4:$AQ$1445,0)+$A284,MATCH(G$3,TQoL_Indexes!$B$8:$AK$8,0)),"")</f>
        <v/>
      </c>
      <c r="H284" s="86" t="str">
        <f>IFERROR(INDEX(DB_Typologies!$D$4:$AP$1445,MATCH($A$3,DB_Typologies!$AQ$4:$AQ$1445,0)+$A284,MATCH(H$3,TQoL_Indexes!$B$8:$AK$8,0)),"")</f>
        <v/>
      </c>
      <c r="I284" s="86" t="str">
        <f>IFERROR(INDEX(DB_Typologies!$D$4:$AP$1445,MATCH($A$3,DB_Typologies!$AQ$4:$AQ$1445,0)+$A284,MATCH(I$3,TQoL_Indexes!$B$8:$AK$8,0)),"")</f>
        <v/>
      </c>
      <c r="J284" s="86" t="str">
        <f>IFERROR(INDEX(DB_Typologies!$D$4:$AP$1445,MATCH($A$3,DB_Typologies!$AQ$4:$AQ$1445,0)+$A284,MATCH(J$3,TQoL_Indexes!$B$8:$AK$8,0)),"")</f>
        <v/>
      </c>
      <c r="K284" s="86" t="str">
        <f>IFERROR(INDEX(DB_Typologies!$D$4:$AP$1445,MATCH($A$3,DB_Typologies!$AQ$4:$AQ$1445,0)+$A284,MATCH(K$3,TQoL_Indexes!$B$8:$AK$8,0)),"")</f>
        <v/>
      </c>
      <c r="L284" s="86" t="str">
        <f>IFERROR(INDEX(DB_Typologies!$D$4:$AP$1445,MATCH($A$3,DB_Typologies!$AQ$4:$AQ$1445,0)+$A284,MATCH(L$3,TQoL_Indexes!$B$8:$AK$8,0)),"")</f>
        <v/>
      </c>
      <c r="M284" s="86" t="str">
        <f>IFERROR(INDEX(DB_Typologies!$D$4:$AP$1445,MATCH($A$3,DB_Typologies!$AQ$4:$AQ$1445,0)+$A284,MATCH(M$3,TQoL_Indexes!$B$8:$AK$8,0)),"")</f>
        <v/>
      </c>
      <c r="N284" s="86" t="str">
        <f>IFERROR(INDEX(DB_Typologies!$D$4:$AP$1445,MATCH($A$3,DB_Typologies!$AQ$4:$AQ$1445,0)+$A284,MATCH(N$3,TQoL_Indexes!$B$8:$AK$8,0)),"")</f>
        <v/>
      </c>
      <c r="O284" s="86" t="str">
        <f>IFERROR(INDEX(DB_Typologies!$D$4:$AP$1445,MATCH($A$3,DB_Typologies!$AQ$4:$AQ$1445,0)+$A284,MATCH(O$3,TQoL_Indexes!$B$8:$AK$8,0)),"")</f>
        <v/>
      </c>
      <c r="P284" s="86" t="str">
        <f>IFERROR(INDEX(DB_Typologies!$D$4:$AP$1445,MATCH($A$3,DB_Typologies!$AQ$4:$AQ$1445,0)+$A284,MATCH(P$3,TQoL_Indexes!$B$8:$AK$8,0)),"")</f>
        <v/>
      </c>
      <c r="Q284" s="86" t="str">
        <f>IFERROR(INDEX(DB_Typologies!$D$4:$AP$1445,MATCH($A$3,DB_Typologies!$AQ$4:$AQ$1445,0)+$A284,MATCH(Q$3,TQoL_Indexes!$B$8:$AK$8,0)),"")</f>
        <v/>
      </c>
      <c r="R284" s="86" t="str">
        <f>IFERROR(INDEX(DB_Typologies!$D$4:$AP$1445,MATCH($A$3,DB_Typologies!$AQ$4:$AQ$1445,0)+$A284,MATCH(R$3,TQoL_Indexes!$B$8:$AK$8,0)),"")</f>
        <v/>
      </c>
      <c r="S284" s="86" t="str">
        <f>IFERROR(INDEX(DB_Typologies!$D$4:$AP$1445,MATCH($A$3,DB_Typologies!$AQ$4:$AQ$1445,0)+$A284,MATCH(S$3,TQoL_Indexes!$B$8:$AK$8,0)),"")</f>
        <v/>
      </c>
      <c r="T284" s="86" t="str">
        <f>IFERROR(INDEX(DB_Typologies!$D$4:$AP$1445,MATCH($A$3,DB_Typologies!$AQ$4:$AQ$1445,0)+$A284,MATCH(T$3,TQoL_Indexes!$B$8:$AK$8,0)),"")</f>
        <v/>
      </c>
      <c r="U284" s="86" t="str">
        <f>IFERROR(INDEX(DB_Typologies!$D$4:$AP$1445,MATCH($A$3,DB_Typologies!$AQ$4:$AQ$1445,0)+$A284,MATCH(U$3,TQoL_Indexes!$B$8:$AK$8,0)),"")</f>
        <v/>
      </c>
      <c r="V284" s="86" t="str">
        <f>IFERROR(INDEX(DB_Typologies!$D$4:$AP$1445,MATCH($A$3,DB_Typologies!$AQ$4:$AQ$1445,0)+$A284,MATCH(V$3,TQoL_Indexes!$B$8:$AK$8,0)),"")</f>
        <v/>
      </c>
      <c r="W284" s="86" t="str">
        <f>IFERROR(INDEX(DB_Typologies!$D$4:$AP$1445,MATCH($A$3,DB_Typologies!$AQ$4:$AQ$1445,0)+$A284,MATCH(W$3,TQoL_Indexes!$B$8:$AK$8,0)),"")</f>
        <v/>
      </c>
      <c r="X284" s="86" t="str">
        <f>IFERROR(INDEX(DB_Typologies!$D$4:$AP$1445,MATCH($A$3,DB_Typologies!$AQ$4:$AQ$1445,0)+$A284,MATCH(X$3,TQoL_Indexes!$B$8:$AK$8,0)),"")</f>
        <v/>
      </c>
      <c r="Y284" s="86" t="str">
        <f>IFERROR(INDEX(DB_Typologies!$D$4:$AP$1445,MATCH($A$3,DB_Typologies!$AQ$4:$AQ$1445,0)+$A284,MATCH(Y$3,TQoL_Indexes!$B$8:$AK$8,0)),"")</f>
        <v/>
      </c>
      <c r="Z284" s="86" t="str">
        <f>IFERROR(INDEX(DB_Typologies!$D$4:$AP$1445,MATCH($A$3,DB_Typologies!$AQ$4:$AQ$1445,0)+$A284,MATCH(Z$3,TQoL_Indexes!$B$8:$AK$8,0)),"")</f>
        <v/>
      </c>
      <c r="AA284" s="86" t="str">
        <f>IFERROR(INDEX(DB_Typologies!$D$4:$AP$1445,MATCH($A$3,DB_Typologies!$AQ$4:$AQ$1445,0)+$A284,MATCH(AA$3,TQoL_Indexes!$B$8:$AK$8,0)),"")</f>
        <v/>
      </c>
      <c r="AB284" s="86" t="str">
        <f>IFERROR(INDEX(DB_Typologies!$D$4:$AP$1445,MATCH($A$3,DB_Typologies!$AQ$4:$AQ$1445,0)+$A284,MATCH(AB$3,TQoL_Indexes!$B$8:$AK$8,0)),"")</f>
        <v/>
      </c>
      <c r="AC284" s="86" t="str">
        <f>IFERROR(INDEX(DB_Typologies!$D$4:$AP$1445,MATCH($A$3,DB_Typologies!$AQ$4:$AQ$1445,0)+$A284,MATCH(AC$3,TQoL_Indexes!$B$8:$AK$8,0)),"")</f>
        <v/>
      </c>
      <c r="AD284" s="86" t="str">
        <f>IFERROR(INDEX(DB_Typologies!$D$4:$AP$1445,MATCH($A$3,DB_Typologies!$AQ$4:$AQ$1445,0)+$A284,MATCH(AD$3,TQoL_Indexes!$B$8:$AK$8,0)),"")</f>
        <v/>
      </c>
      <c r="AE284" s="86" t="str">
        <f>IFERROR(INDEX(DB_Typologies!$D$4:$AP$1445,MATCH($A$3,DB_Typologies!$AQ$4:$AQ$1445,0)+$A284,MATCH(AE$3,TQoL_Indexes!$B$8:$AK$8,0)),"")</f>
        <v/>
      </c>
      <c r="AF284" s="86" t="str">
        <f>IFERROR(INDEX(DB_Typologies!$D$4:$AP$1445,MATCH($A$3,DB_Typologies!$AQ$4:$AQ$1445,0)+$A284,MATCH(AF$3,TQoL_Indexes!$B$8:$AK$8,0)),"")</f>
        <v/>
      </c>
      <c r="AG284" s="86" t="str">
        <f>IFERROR(INDEX(DB_Typologies!$D$4:$AP$1445,MATCH($A$3,DB_Typologies!$AQ$4:$AQ$1445,0)+$A284,MATCH(AG$3,TQoL_Indexes!$B$8:$AK$8,0)),"")</f>
        <v/>
      </c>
      <c r="AH284" s="86" t="str">
        <f>IFERROR(INDEX(DB_Typologies!$D$4:$AP$1445,MATCH($A$3,DB_Typologies!$AQ$4:$AQ$1445,0)+$A284,MATCH(AH$3,TQoL_Indexes!$B$8:$AK$8,0)),"")</f>
        <v/>
      </c>
      <c r="AI284" s="86" t="str">
        <f>IFERROR(INDEX(DB_Typologies!$D$4:$AP$1445,MATCH($A$3,DB_Typologies!$AQ$4:$AQ$1445,0)+$A284,MATCH(AI$3,TQoL_Indexes!$B$8:$AK$8,0)),"")</f>
        <v/>
      </c>
      <c r="AJ284" s="86" t="str">
        <f>IFERROR(INDEX(DB_Typologies!$D$4:$AP$1445,MATCH($A$3,DB_Typologies!$AQ$4:$AQ$1445,0)+$A284,MATCH(AJ$3,TQoL_Indexes!$B$8:$AK$8,0)),"")</f>
        <v/>
      </c>
      <c r="AK284" s="86" t="str">
        <f>IFERROR(INDEX(DB_Typologies!$D$4:$AP$1445,MATCH($A$3,DB_Typologies!$AQ$4:$AQ$1445,0)+$A284,MATCH(AK$3,TQoL_Indexes!$B$8:$AK$8,0)),"")</f>
        <v/>
      </c>
      <c r="AL284" s="86" t="str">
        <f>IFERROR(INDEX(DB_Typologies!$D$4:$AP$1445,MATCH($A$3,DB_Typologies!$AQ$4:$AQ$1445,0)+$A284,MATCH(AL$3,TQoL_Indexes!$B$8:$AK$8,0)),"")</f>
        <v/>
      </c>
      <c r="AM284" s="87" t="str">
        <f>IFERROR(INDEX(DB_Typologies!$D$4:$AP$1445,MATCH($A$3,DB_Typologies!$AQ$4:$AQ$1445,0)+$A284,MATCH(AM$3,TQoL_Indexes!$B$8:$AK$8,0)),"")</f>
        <v/>
      </c>
    </row>
    <row r="285" spans="1:39">
      <c r="A285" s="58" t="str">
        <f>IFERROR(IF(A284+1&lt;COUNTIF(DB_Typologies!$AQ$4:$AQ$1445,$A$3),A284+1,""),"")</f>
        <v/>
      </c>
      <c r="B285" s="120" t="str">
        <f>IFERROR(INDEX(DB_Typologies!$D$4:$AP$1445,MATCH($A$3,DB_Typologies!$AQ$4:$AQ$1445,0)+$A285,MATCH(B$3,TQoL_Indexes!$B$8:$AK$8,0)),"")</f>
        <v/>
      </c>
      <c r="C285" s="86" t="str">
        <f>IFERROR(INDEX(DB_Typologies!$D$4:$AP$1445,MATCH($A$3,DB_Typologies!$AQ$4:$AQ$1445,0)+$A285,MATCH(C$3,TQoL_Indexes!$B$8:$AK$8,0)),"")</f>
        <v/>
      </c>
      <c r="D285" s="87" t="str">
        <f>IFERROR(INDEX(DB_Typologies!$D$4:$AP$1445,MATCH($A$3,DB_Typologies!$AQ$4:$AQ$1445,0)+$A285,MATCH(D$3,TQoL_Indexes!$B$8:$AK$8,0)),"")</f>
        <v/>
      </c>
      <c r="E285" s="86" t="str">
        <f>IFERROR(INDEX(DB_Typologies!$D$4:$AP$1445,MATCH($A$3,DB_Typologies!$AQ$4:$AQ$1445,0)+$A285,MATCH(E$3,TQoL_Indexes!$B$8:$AK$8,0)),"")</f>
        <v/>
      </c>
      <c r="F285" s="86" t="str">
        <f>IFERROR(INDEX(DB_Typologies!$D$4:$AP$1445,MATCH($A$3,DB_Typologies!$AQ$4:$AQ$1445,0)+$A285,MATCH(F$3,TQoL_Indexes!$B$8:$AK$8,0)),"")</f>
        <v/>
      </c>
      <c r="G285" s="86" t="str">
        <f>IFERROR(INDEX(DB_Typologies!$D$4:$AP$1445,MATCH($A$3,DB_Typologies!$AQ$4:$AQ$1445,0)+$A285,MATCH(G$3,TQoL_Indexes!$B$8:$AK$8,0)),"")</f>
        <v/>
      </c>
      <c r="H285" s="86" t="str">
        <f>IFERROR(INDEX(DB_Typologies!$D$4:$AP$1445,MATCH($A$3,DB_Typologies!$AQ$4:$AQ$1445,0)+$A285,MATCH(H$3,TQoL_Indexes!$B$8:$AK$8,0)),"")</f>
        <v/>
      </c>
      <c r="I285" s="86" t="str">
        <f>IFERROR(INDEX(DB_Typologies!$D$4:$AP$1445,MATCH($A$3,DB_Typologies!$AQ$4:$AQ$1445,0)+$A285,MATCH(I$3,TQoL_Indexes!$B$8:$AK$8,0)),"")</f>
        <v/>
      </c>
      <c r="J285" s="86" t="str">
        <f>IFERROR(INDEX(DB_Typologies!$D$4:$AP$1445,MATCH($A$3,DB_Typologies!$AQ$4:$AQ$1445,0)+$A285,MATCH(J$3,TQoL_Indexes!$B$8:$AK$8,0)),"")</f>
        <v/>
      </c>
      <c r="K285" s="86" t="str">
        <f>IFERROR(INDEX(DB_Typologies!$D$4:$AP$1445,MATCH($A$3,DB_Typologies!$AQ$4:$AQ$1445,0)+$A285,MATCH(K$3,TQoL_Indexes!$B$8:$AK$8,0)),"")</f>
        <v/>
      </c>
      <c r="L285" s="86" t="str">
        <f>IFERROR(INDEX(DB_Typologies!$D$4:$AP$1445,MATCH($A$3,DB_Typologies!$AQ$4:$AQ$1445,0)+$A285,MATCH(L$3,TQoL_Indexes!$B$8:$AK$8,0)),"")</f>
        <v/>
      </c>
      <c r="M285" s="86" t="str">
        <f>IFERROR(INDEX(DB_Typologies!$D$4:$AP$1445,MATCH($A$3,DB_Typologies!$AQ$4:$AQ$1445,0)+$A285,MATCH(M$3,TQoL_Indexes!$B$8:$AK$8,0)),"")</f>
        <v/>
      </c>
      <c r="N285" s="86" t="str">
        <f>IFERROR(INDEX(DB_Typologies!$D$4:$AP$1445,MATCH($A$3,DB_Typologies!$AQ$4:$AQ$1445,0)+$A285,MATCH(N$3,TQoL_Indexes!$B$8:$AK$8,0)),"")</f>
        <v/>
      </c>
      <c r="O285" s="86" t="str">
        <f>IFERROR(INDEX(DB_Typologies!$D$4:$AP$1445,MATCH($A$3,DB_Typologies!$AQ$4:$AQ$1445,0)+$A285,MATCH(O$3,TQoL_Indexes!$B$8:$AK$8,0)),"")</f>
        <v/>
      </c>
      <c r="P285" s="86" t="str">
        <f>IFERROR(INDEX(DB_Typologies!$D$4:$AP$1445,MATCH($A$3,DB_Typologies!$AQ$4:$AQ$1445,0)+$A285,MATCH(P$3,TQoL_Indexes!$B$8:$AK$8,0)),"")</f>
        <v/>
      </c>
      <c r="Q285" s="86" t="str">
        <f>IFERROR(INDEX(DB_Typologies!$D$4:$AP$1445,MATCH($A$3,DB_Typologies!$AQ$4:$AQ$1445,0)+$A285,MATCH(Q$3,TQoL_Indexes!$B$8:$AK$8,0)),"")</f>
        <v/>
      </c>
      <c r="R285" s="86" t="str">
        <f>IFERROR(INDEX(DB_Typologies!$D$4:$AP$1445,MATCH($A$3,DB_Typologies!$AQ$4:$AQ$1445,0)+$A285,MATCH(R$3,TQoL_Indexes!$B$8:$AK$8,0)),"")</f>
        <v/>
      </c>
      <c r="S285" s="86" t="str">
        <f>IFERROR(INDEX(DB_Typologies!$D$4:$AP$1445,MATCH($A$3,DB_Typologies!$AQ$4:$AQ$1445,0)+$A285,MATCH(S$3,TQoL_Indexes!$B$8:$AK$8,0)),"")</f>
        <v/>
      </c>
      <c r="T285" s="86" t="str">
        <f>IFERROR(INDEX(DB_Typologies!$D$4:$AP$1445,MATCH($A$3,DB_Typologies!$AQ$4:$AQ$1445,0)+$A285,MATCH(T$3,TQoL_Indexes!$B$8:$AK$8,0)),"")</f>
        <v/>
      </c>
      <c r="U285" s="86" t="str">
        <f>IFERROR(INDEX(DB_Typologies!$D$4:$AP$1445,MATCH($A$3,DB_Typologies!$AQ$4:$AQ$1445,0)+$A285,MATCH(U$3,TQoL_Indexes!$B$8:$AK$8,0)),"")</f>
        <v/>
      </c>
      <c r="V285" s="86" t="str">
        <f>IFERROR(INDEX(DB_Typologies!$D$4:$AP$1445,MATCH($A$3,DB_Typologies!$AQ$4:$AQ$1445,0)+$A285,MATCH(V$3,TQoL_Indexes!$B$8:$AK$8,0)),"")</f>
        <v/>
      </c>
      <c r="W285" s="86" t="str">
        <f>IFERROR(INDEX(DB_Typologies!$D$4:$AP$1445,MATCH($A$3,DB_Typologies!$AQ$4:$AQ$1445,0)+$A285,MATCH(W$3,TQoL_Indexes!$B$8:$AK$8,0)),"")</f>
        <v/>
      </c>
      <c r="X285" s="86" t="str">
        <f>IFERROR(INDEX(DB_Typologies!$D$4:$AP$1445,MATCH($A$3,DB_Typologies!$AQ$4:$AQ$1445,0)+$A285,MATCH(X$3,TQoL_Indexes!$B$8:$AK$8,0)),"")</f>
        <v/>
      </c>
      <c r="Y285" s="86" t="str">
        <f>IFERROR(INDEX(DB_Typologies!$D$4:$AP$1445,MATCH($A$3,DB_Typologies!$AQ$4:$AQ$1445,0)+$A285,MATCH(Y$3,TQoL_Indexes!$B$8:$AK$8,0)),"")</f>
        <v/>
      </c>
      <c r="Z285" s="86" t="str">
        <f>IFERROR(INDEX(DB_Typologies!$D$4:$AP$1445,MATCH($A$3,DB_Typologies!$AQ$4:$AQ$1445,0)+$A285,MATCH(Z$3,TQoL_Indexes!$B$8:$AK$8,0)),"")</f>
        <v/>
      </c>
      <c r="AA285" s="86" t="str">
        <f>IFERROR(INDEX(DB_Typologies!$D$4:$AP$1445,MATCH($A$3,DB_Typologies!$AQ$4:$AQ$1445,0)+$A285,MATCH(AA$3,TQoL_Indexes!$B$8:$AK$8,0)),"")</f>
        <v/>
      </c>
      <c r="AB285" s="86" t="str">
        <f>IFERROR(INDEX(DB_Typologies!$D$4:$AP$1445,MATCH($A$3,DB_Typologies!$AQ$4:$AQ$1445,0)+$A285,MATCH(AB$3,TQoL_Indexes!$B$8:$AK$8,0)),"")</f>
        <v/>
      </c>
      <c r="AC285" s="86" t="str">
        <f>IFERROR(INDEX(DB_Typologies!$D$4:$AP$1445,MATCH($A$3,DB_Typologies!$AQ$4:$AQ$1445,0)+$A285,MATCH(AC$3,TQoL_Indexes!$B$8:$AK$8,0)),"")</f>
        <v/>
      </c>
      <c r="AD285" s="86" t="str">
        <f>IFERROR(INDEX(DB_Typologies!$D$4:$AP$1445,MATCH($A$3,DB_Typologies!$AQ$4:$AQ$1445,0)+$A285,MATCH(AD$3,TQoL_Indexes!$B$8:$AK$8,0)),"")</f>
        <v/>
      </c>
      <c r="AE285" s="86" t="str">
        <f>IFERROR(INDEX(DB_Typologies!$D$4:$AP$1445,MATCH($A$3,DB_Typologies!$AQ$4:$AQ$1445,0)+$A285,MATCH(AE$3,TQoL_Indexes!$B$8:$AK$8,0)),"")</f>
        <v/>
      </c>
      <c r="AF285" s="86" t="str">
        <f>IFERROR(INDEX(DB_Typologies!$D$4:$AP$1445,MATCH($A$3,DB_Typologies!$AQ$4:$AQ$1445,0)+$A285,MATCH(AF$3,TQoL_Indexes!$B$8:$AK$8,0)),"")</f>
        <v/>
      </c>
      <c r="AG285" s="86" t="str">
        <f>IFERROR(INDEX(DB_Typologies!$D$4:$AP$1445,MATCH($A$3,DB_Typologies!$AQ$4:$AQ$1445,0)+$A285,MATCH(AG$3,TQoL_Indexes!$B$8:$AK$8,0)),"")</f>
        <v/>
      </c>
      <c r="AH285" s="86" t="str">
        <f>IFERROR(INDEX(DB_Typologies!$D$4:$AP$1445,MATCH($A$3,DB_Typologies!$AQ$4:$AQ$1445,0)+$A285,MATCH(AH$3,TQoL_Indexes!$B$8:$AK$8,0)),"")</f>
        <v/>
      </c>
      <c r="AI285" s="86" t="str">
        <f>IFERROR(INDEX(DB_Typologies!$D$4:$AP$1445,MATCH($A$3,DB_Typologies!$AQ$4:$AQ$1445,0)+$A285,MATCH(AI$3,TQoL_Indexes!$B$8:$AK$8,0)),"")</f>
        <v/>
      </c>
      <c r="AJ285" s="86" t="str">
        <f>IFERROR(INDEX(DB_Typologies!$D$4:$AP$1445,MATCH($A$3,DB_Typologies!$AQ$4:$AQ$1445,0)+$A285,MATCH(AJ$3,TQoL_Indexes!$B$8:$AK$8,0)),"")</f>
        <v/>
      </c>
      <c r="AK285" s="86" t="str">
        <f>IFERROR(INDEX(DB_Typologies!$D$4:$AP$1445,MATCH($A$3,DB_Typologies!$AQ$4:$AQ$1445,0)+$A285,MATCH(AK$3,TQoL_Indexes!$B$8:$AK$8,0)),"")</f>
        <v/>
      </c>
      <c r="AL285" s="86" t="str">
        <f>IFERROR(INDEX(DB_Typologies!$D$4:$AP$1445,MATCH($A$3,DB_Typologies!$AQ$4:$AQ$1445,0)+$A285,MATCH(AL$3,TQoL_Indexes!$B$8:$AK$8,0)),"")</f>
        <v/>
      </c>
      <c r="AM285" s="87" t="str">
        <f>IFERROR(INDEX(DB_Typologies!$D$4:$AP$1445,MATCH($A$3,DB_Typologies!$AQ$4:$AQ$1445,0)+$A285,MATCH(AM$3,TQoL_Indexes!$B$8:$AK$8,0)),"")</f>
        <v/>
      </c>
    </row>
    <row r="286" spans="1:39">
      <c r="A286" s="58" t="str">
        <f>IFERROR(IF(A285+1&lt;COUNTIF(DB_Typologies!$AQ$4:$AQ$1445,$A$3),A285+1,""),"")</f>
        <v/>
      </c>
      <c r="B286" s="120" t="str">
        <f>IFERROR(INDEX(DB_Typologies!$D$4:$AP$1445,MATCH($A$3,DB_Typologies!$AQ$4:$AQ$1445,0)+$A286,MATCH(B$3,TQoL_Indexes!$B$8:$AK$8,0)),"")</f>
        <v/>
      </c>
      <c r="C286" s="86" t="str">
        <f>IFERROR(INDEX(DB_Typologies!$D$4:$AP$1445,MATCH($A$3,DB_Typologies!$AQ$4:$AQ$1445,0)+$A286,MATCH(C$3,TQoL_Indexes!$B$8:$AK$8,0)),"")</f>
        <v/>
      </c>
      <c r="D286" s="87" t="str">
        <f>IFERROR(INDEX(DB_Typologies!$D$4:$AP$1445,MATCH($A$3,DB_Typologies!$AQ$4:$AQ$1445,0)+$A286,MATCH(D$3,TQoL_Indexes!$B$8:$AK$8,0)),"")</f>
        <v/>
      </c>
      <c r="E286" s="86" t="str">
        <f>IFERROR(INDEX(DB_Typologies!$D$4:$AP$1445,MATCH($A$3,DB_Typologies!$AQ$4:$AQ$1445,0)+$A286,MATCH(E$3,TQoL_Indexes!$B$8:$AK$8,0)),"")</f>
        <v/>
      </c>
      <c r="F286" s="86" t="str">
        <f>IFERROR(INDEX(DB_Typologies!$D$4:$AP$1445,MATCH($A$3,DB_Typologies!$AQ$4:$AQ$1445,0)+$A286,MATCH(F$3,TQoL_Indexes!$B$8:$AK$8,0)),"")</f>
        <v/>
      </c>
      <c r="G286" s="86" t="str">
        <f>IFERROR(INDEX(DB_Typologies!$D$4:$AP$1445,MATCH($A$3,DB_Typologies!$AQ$4:$AQ$1445,0)+$A286,MATCH(G$3,TQoL_Indexes!$B$8:$AK$8,0)),"")</f>
        <v/>
      </c>
      <c r="H286" s="86" t="str">
        <f>IFERROR(INDEX(DB_Typologies!$D$4:$AP$1445,MATCH($A$3,DB_Typologies!$AQ$4:$AQ$1445,0)+$A286,MATCH(H$3,TQoL_Indexes!$B$8:$AK$8,0)),"")</f>
        <v/>
      </c>
      <c r="I286" s="86" t="str">
        <f>IFERROR(INDEX(DB_Typologies!$D$4:$AP$1445,MATCH($A$3,DB_Typologies!$AQ$4:$AQ$1445,0)+$A286,MATCH(I$3,TQoL_Indexes!$B$8:$AK$8,0)),"")</f>
        <v/>
      </c>
      <c r="J286" s="86" t="str">
        <f>IFERROR(INDEX(DB_Typologies!$D$4:$AP$1445,MATCH($A$3,DB_Typologies!$AQ$4:$AQ$1445,0)+$A286,MATCH(J$3,TQoL_Indexes!$B$8:$AK$8,0)),"")</f>
        <v/>
      </c>
      <c r="K286" s="86" t="str">
        <f>IFERROR(INDEX(DB_Typologies!$D$4:$AP$1445,MATCH($A$3,DB_Typologies!$AQ$4:$AQ$1445,0)+$A286,MATCH(K$3,TQoL_Indexes!$B$8:$AK$8,0)),"")</f>
        <v/>
      </c>
      <c r="L286" s="86" t="str">
        <f>IFERROR(INDEX(DB_Typologies!$D$4:$AP$1445,MATCH($A$3,DB_Typologies!$AQ$4:$AQ$1445,0)+$A286,MATCH(L$3,TQoL_Indexes!$B$8:$AK$8,0)),"")</f>
        <v/>
      </c>
      <c r="M286" s="86" t="str">
        <f>IFERROR(INDEX(DB_Typologies!$D$4:$AP$1445,MATCH($A$3,DB_Typologies!$AQ$4:$AQ$1445,0)+$A286,MATCH(M$3,TQoL_Indexes!$B$8:$AK$8,0)),"")</f>
        <v/>
      </c>
      <c r="N286" s="86" t="str">
        <f>IFERROR(INDEX(DB_Typologies!$D$4:$AP$1445,MATCH($A$3,DB_Typologies!$AQ$4:$AQ$1445,0)+$A286,MATCH(N$3,TQoL_Indexes!$B$8:$AK$8,0)),"")</f>
        <v/>
      </c>
      <c r="O286" s="86" t="str">
        <f>IFERROR(INDEX(DB_Typologies!$D$4:$AP$1445,MATCH($A$3,DB_Typologies!$AQ$4:$AQ$1445,0)+$A286,MATCH(O$3,TQoL_Indexes!$B$8:$AK$8,0)),"")</f>
        <v/>
      </c>
      <c r="P286" s="86" t="str">
        <f>IFERROR(INDEX(DB_Typologies!$D$4:$AP$1445,MATCH($A$3,DB_Typologies!$AQ$4:$AQ$1445,0)+$A286,MATCH(P$3,TQoL_Indexes!$B$8:$AK$8,0)),"")</f>
        <v/>
      </c>
      <c r="Q286" s="86" t="str">
        <f>IFERROR(INDEX(DB_Typologies!$D$4:$AP$1445,MATCH($A$3,DB_Typologies!$AQ$4:$AQ$1445,0)+$A286,MATCH(Q$3,TQoL_Indexes!$B$8:$AK$8,0)),"")</f>
        <v/>
      </c>
      <c r="R286" s="86" t="str">
        <f>IFERROR(INDEX(DB_Typologies!$D$4:$AP$1445,MATCH($A$3,DB_Typologies!$AQ$4:$AQ$1445,0)+$A286,MATCH(R$3,TQoL_Indexes!$B$8:$AK$8,0)),"")</f>
        <v/>
      </c>
      <c r="S286" s="86" t="str">
        <f>IFERROR(INDEX(DB_Typologies!$D$4:$AP$1445,MATCH($A$3,DB_Typologies!$AQ$4:$AQ$1445,0)+$A286,MATCH(S$3,TQoL_Indexes!$B$8:$AK$8,0)),"")</f>
        <v/>
      </c>
      <c r="T286" s="86" t="str">
        <f>IFERROR(INDEX(DB_Typologies!$D$4:$AP$1445,MATCH($A$3,DB_Typologies!$AQ$4:$AQ$1445,0)+$A286,MATCH(T$3,TQoL_Indexes!$B$8:$AK$8,0)),"")</f>
        <v/>
      </c>
      <c r="U286" s="86" t="str">
        <f>IFERROR(INDEX(DB_Typologies!$D$4:$AP$1445,MATCH($A$3,DB_Typologies!$AQ$4:$AQ$1445,0)+$A286,MATCH(U$3,TQoL_Indexes!$B$8:$AK$8,0)),"")</f>
        <v/>
      </c>
      <c r="V286" s="86" t="str">
        <f>IFERROR(INDEX(DB_Typologies!$D$4:$AP$1445,MATCH($A$3,DB_Typologies!$AQ$4:$AQ$1445,0)+$A286,MATCH(V$3,TQoL_Indexes!$B$8:$AK$8,0)),"")</f>
        <v/>
      </c>
      <c r="W286" s="86" t="str">
        <f>IFERROR(INDEX(DB_Typologies!$D$4:$AP$1445,MATCH($A$3,DB_Typologies!$AQ$4:$AQ$1445,0)+$A286,MATCH(W$3,TQoL_Indexes!$B$8:$AK$8,0)),"")</f>
        <v/>
      </c>
      <c r="X286" s="86" t="str">
        <f>IFERROR(INDEX(DB_Typologies!$D$4:$AP$1445,MATCH($A$3,DB_Typologies!$AQ$4:$AQ$1445,0)+$A286,MATCH(X$3,TQoL_Indexes!$B$8:$AK$8,0)),"")</f>
        <v/>
      </c>
      <c r="Y286" s="86" t="str">
        <f>IFERROR(INDEX(DB_Typologies!$D$4:$AP$1445,MATCH($A$3,DB_Typologies!$AQ$4:$AQ$1445,0)+$A286,MATCH(Y$3,TQoL_Indexes!$B$8:$AK$8,0)),"")</f>
        <v/>
      </c>
      <c r="Z286" s="86" t="str">
        <f>IFERROR(INDEX(DB_Typologies!$D$4:$AP$1445,MATCH($A$3,DB_Typologies!$AQ$4:$AQ$1445,0)+$A286,MATCH(Z$3,TQoL_Indexes!$B$8:$AK$8,0)),"")</f>
        <v/>
      </c>
      <c r="AA286" s="86" t="str">
        <f>IFERROR(INDEX(DB_Typologies!$D$4:$AP$1445,MATCH($A$3,DB_Typologies!$AQ$4:$AQ$1445,0)+$A286,MATCH(AA$3,TQoL_Indexes!$B$8:$AK$8,0)),"")</f>
        <v/>
      </c>
      <c r="AB286" s="86" t="str">
        <f>IFERROR(INDEX(DB_Typologies!$D$4:$AP$1445,MATCH($A$3,DB_Typologies!$AQ$4:$AQ$1445,0)+$A286,MATCH(AB$3,TQoL_Indexes!$B$8:$AK$8,0)),"")</f>
        <v/>
      </c>
      <c r="AC286" s="86" t="str">
        <f>IFERROR(INDEX(DB_Typologies!$D$4:$AP$1445,MATCH($A$3,DB_Typologies!$AQ$4:$AQ$1445,0)+$A286,MATCH(AC$3,TQoL_Indexes!$B$8:$AK$8,0)),"")</f>
        <v/>
      </c>
      <c r="AD286" s="86" t="str">
        <f>IFERROR(INDEX(DB_Typologies!$D$4:$AP$1445,MATCH($A$3,DB_Typologies!$AQ$4:$AQ$1445,0)+$A286,MATCH(AD$3,TQoL_Indexes!$B$8:$AK$8,0)),"")</f>
        <v/>
      </c>
      <c r="AE286" s="86" t="str">
        <f>IFERROR(INDEX(DB_Typologies!$D$4:$AP$1445,MATCH($A$3,DB_Typologies!$AQ$4:$AQ$1445,0)+$A286,MATCH(AE$3,TQoL_Indexes!$B$8:$AK$8,0)),"")</f>
        <v/>
      </c>
      <c r="AF286" s="86" t="str">
        <f>IFERROR(INDEX(DB_Typologies!$D$4:$AP$1445,MATCH($A$3,DB_Typologies!$AQ$4:$AQ$1445,0)+$A286,MATCH(AF$3,TQoL_Indexes!$B$8:$AK$8,0)),"")</f>
        <v/>
      </c>
      <c r="AG286" s="86" t="str">
        <f>IFERROR(INDEX(DB_Typologies!$D$4:$AP$1445,MATCH($A$3,DB_Typologies!$AQ$4:$AQ$1445,0)+$A286,MATCH(AG$3,TQoL_Indexes!$B$8:$AK$8,0)),"")</f>
        <v/>
      </c>
      <c r="AH286" s="86" t="str">
        <f>IFERROR(INDEX(DB_Typologies!$D$4:$AP$1445,MATCH($A$3,DB_Typologies!$AQ$4:$AQ$1445,0)+$A286,MATCH(AH$3,TQoL_Indexes!$B$8:$AK$8,0)),"")</f>
        <v/>
      </c>
      <c r="AI286" s="86" t="str">
        <f>IFERROR(INDEX(DB_Typologies!$D$4:$AP$1445,MATCH($A$3,DB_Typologies!$AQ$4:$AQ$1445,0)+$A286,MATCH(AI$3,TQoL_Indexes!$B$8:$AK$8,0)),"")</f>
        <v/>
      </c>
      <c r="AJ286" s="86" t="str">
        <f>IFERROR(INDEX(DB_Typologies!$D$4:$AP$1445,MATCH($A$3,DB_Typologies!$AQ$4:$AQ$1445,0)+$A286,MATCH(AJ$3,TQoL_Indexes!$B$8:$AK$8,0)),"")</f>
        <v/>
      </c>
      <c r="AK286" s="86" t="str">
        <f>IFERROR(INDEX(DB_Typologies!$D$4:$AP$1445,MATCH($A$3,DB_Typologies!$AQ$4:$AQ$1445,0)+$A286,MATCH(AK$3,TQoL_Indexes!$B$8:$AK$8,0)),"")</f>
        <v/>
      </c>
      <c r="AL286" s="86" t="str">
        <f>IFERROR(INDEX(DB_Typologies!$D$4:$AP$1445,MATCH($A$3,DB_Typologies!$AQ$4:$AQ$1445,0)+$A286,MATCH(AL$3,TQoL_Indexes!$B$8:$AK$8,0)),"")</f>
        <v/>
      </c>
      <c r="AM286" s="87" t="str">
        <f>IFERROR(INDEX(DB_Typologies!$D$4:$AP$1445,MATCH($A$3,DB_Typologies!$AQ$4:$AQ$1445,0)+$A286,MATCH(AM$3,TQoL_Indexes!$B$8:$AK$8,0)),"")</f>
        <v/>
      </c>
    </row>
    <row r="287" spans="1:39">
      <c r="A287" s="58" t="str">
        <f>IFERROR(IF(A286+1&lt;COUNTIF(DB_Typologies!$AQ$4:$AQ$1445,$A$3),A286+1,""),"")</f>
        <v/>
      </c>
      <c r="B287" s="120" t="str">
        <f>IFERROR(INDEX(DB_Typologies!$D$4:$AP$1445,MATCH($A$3,DB_Typologies!$AQ$4:$AQ$1445,0)+$A287,MATCH(B$3,TQoL_Indexes!$B$8:$AK$8,0)),"")</f>
        <v/>
      </c>
      <c r="C287" s="86" t="str">
        <f>IFERROR(INDEX(DB_Typologies!$D$4:$AP$1445,MATCH($A$3,DB_Typologies!$AQ$4:$AQ$1445,0)+$A287,MATCH(C$3,TQoL_Indexes!$B$8:$AK$8,0)),"")</f>
        <v/>
      </c>
      <c r="D287" s="87" t="str">
        <f>IFERROR(INDEX(DB_Typologies!$D$4:$AP$1445,MATCH($A$3,DB_Typologies!$AQ$4:$AQ$1445,0)+$A287,MATCH(D$3,TQoL_Indexes!$B$8:$AK$8,0)),"")</f>
        <v/>
      </c>
      <c r="E287" s="86" t="str">
        <f>IFERROR(INDEX(DB_Typologies!$D$4:$AP$1445,MATCH($A$3,DB_Typologies!$AQ$4:$AQ$1445,0)+$A287,MATCH(E$3,TQoL_Indexes!$B$8:$AK$8,0)),"")</f>
        <v/>
      </c>
      <c r="F287" s="86" t="str">
        <f>IFERROR(INDEX(DB_Typologies!$D$4:$AP$1445,MATCH($A$3,DB_Typologies!$AQ$4:$AQ$1445,0)+$A287,MATCH(F$3,TQoL_Indexes!$B$8:$AK$8,0)),"")</f>
        <v/>
      </c>
      <c r="G287" s="86" t="str">
        <f>IFERROR(INDEX(DB_Typologies!$D$4:$AP$1445,MATCH($A$3,DB_Typologies!$AQ$4:$AQ$1445,0)+$A287,MATCH(G$3,TQoL_Indexes!$B$8:$AK$8,0)),"")</f>
        <v/>
      </c>
      <c r="H287" s="86" t="str">
        <f>IFERROR(INDEX(DB_Typologies!$D$4:$AP$1445,MATCH($A$3,DB_Typologies!$AQ$4:$AQ$1445,0)+$A287,MATCH(H$3,TQoL_Indexes!$B$8:$AK$8,0)),"")</f>
        <v/>
      </c>
      <c r="I287" s="86" t="str">
        <f>IFERROR(INDEX(DB_Typologies!$D$4:$AP$1445,MATCH($A$3,DB_Typologies!$AQ$4:$AQ$1445,0)+$A287,MATCH(I$3,TQoL_Indexes!$B$8:$AK$8,0)),"")</f>
        <v/>
      </c>
      <c r="J287" s="86" t="str">
        <f>IFERROR(INDEX(DB_Typologies!$D$4:$AP$1445,MATCH($A$3,DB_Typologies!$AQ$4:$AQ$1445,0)+$A287,MATCH(J$3,TQoL_Indexes!$B$8:$AK$8,0)),"")</f>
        <v/>
      </c>
      <c r="K287" s="86" t="str">
        <f>IFERROR(INDEX(DB_Typologies!$D$4:$AP$1445,MATCH($A$3,DB_Typologies!$AQ$4:$AQ$1445,0)+$A287,MATCH(K$3,TQoL_Indexes!$B$8:$AK$8,0)),"")</f>
        <v/>
      </c>
      <c r="L287" s="86" t="str">
        <f>IFERROR(INDEX(DB_Typologies!$D$4:$AP$1445,MATCH($A$3,DB_Typologies!$AQ$4:$AQ$1445,0)+$A287,MATCH(L$3,TQoL_Indexes!$B$8:$AK$8,0)),"")</f>
        <v/>
      </c>
      <c r="M287" s="86" t="str">
        <f>IFERROR(INDEX(DB_Typologies!$D$4:$AP$1445,MATCH($A$3,DB_Typologies!$AQ$4:$AQ$1445,0)+$A287,MATCH(M$3,TQoL_Indexes!$B$8:$AK$8,0)),"")</f>
        <v/>
      </c>
      <c r="N287" s="86" t="str">
        <f>IFERROR(INDEX(DB_Typologies!$D$4:$AP$1445,MATCH($A$3,DB_Typologies!$AQ$4:$AQ$1445,0)+$A287,MATCH(N$3,TQoL_Indexes!$B$8:$AK$8,0)),"")</f>
        <v/>
      </c>
      <c r="O287" s="86" t="str">
        <f>IFERROR(INDEX(DB_Typologies!$D$4:$AP$1445,MATCH($A$3,DB_Typologies!$AQ$4:$AQ$1445,0)+$A287,MATCH(O$3,TQoL_Indexes!$B$8:$AK$8,0)),"")</f>
        <v/>
      </c>
      <c r="P287" s="86" t="str">
        <f>IFERROR(INDEX(DB_Typologies!$D$4:$AP$1445,MATCH($A$3,DB_Typologies!$AQ$4:$AQ$1445,0)+$A287,MATCH(P$3,TQoL_Indexes!$B$8:$AK$8,0)),"")</f>
        <v/>
      </c>
      <c r="Q287" s="86" t="str">
        <f>IFERROR(INDEX(DB_Typologies!$D$4:$AP$1445,MATCH($A$3,DB_Typologies!$AQ$4:$AQ$1445,0)+$A287,MATCH(Q$3,TQoL_Indexes!$B$8:$AK$8,0)),"")</f>
        <v/>
      </c>
      <c r="R287" s="86" t="str">
        <f>IFERROR(INDEX(DB_Typologies!$D$4:$AP$1445,MATCH($A$3,DB_Typologies!$AQ$4:$AQ$1445,0)+$A287,MATCH(R$3,TQoL_Indexes!$B$8:$AK$8,0)),"")</f>
        <v/>
      </c>
      <c r="S287" s="86" t="str">
        <f>IFERROR(INDEX(DB_Typologies!$D$4:$AP$1445,MATCH($A$3,DB_Typologies!$AQ$4:$AQ$1445,0)+$A287,MATCH(S$3,TQoL_Indexes!$B$8:$AK$8,0)),"")</f>
        <v/>
      </c>
      <c r="T287" s="86" t="str">
        <f>IFERROR(INDEX(DB_Typologies!$D$4:$AP$1445,MATCH($A$3,DB_Typologies!$AQ$4:$AQ$1445,0)+$A287,MATCH(T$3,TQoL_Indexes!$B$8:$AK$8,0)),"")</f>
        <v/>
      </c>
      <c r="U287" s="86" t="str">
        <f>IFERROR(INDEX(DB_Typologies!$D$4:$AP$1445,MATCH($A$3,DB_Typologies!$AQ$4:$AQ$1445,0)+$A287,MATCH(U$3,TQoL_Indexes!$B$8:$AK$8,0)),"")</f>
        <v/>
      </c>
      <c r="V287" s="86" t="str">
        <f>IFERROR(INDEX(DB_Typologies!$D$4:$AP$1445,MATCH($A$3,DB_Typologies!$AQ$4:$AQ$1445,0)+$A287,MATCH(V$3,TQoL_Indexes!$B$8:$AK$8,0)),"")</f>
        <v/>
      </c>
      <c r="W287" s="86" t="str">
        <f>IFERROR(INDEX(DB_Typologies!$D$4:$AP$1445,MATCH($A$3,DB_Typologies!$AQ$4:$AQ$1445,0)+$A287,MATCH(W$3,TQoL_Indexes!$B$8:$AK$8,0)),"")</f>
        <v/>
      </c>
      <c r="X287" s="86" t="str">
        <f>IFERROR(INDEX(DB_Typologies!$D$4:$AP$1445,MATCH($A$3,DB_Typologies!$AQ$4:$AQ$1445,0)+$A287,MATCH(X$3,TQoL_Indexes!$B$8:$AK$8,0)),"")</f>
        <v/>
      </c>
      <c r="Y287" s="86" t="str">
        <f>IFERROR(INDEX(DB_Typologies!$D$4:$AP$1445,MATCH($A$3,DB_Typologies!$AQ$4:$AQ$1445,0)+$A287,MATCH(Y$3,TQoL_Indexes!$B$8:$AK$8,0)),"")</f>
        <v/>
      </c>
      <c r="Z287" s="86" t="str">
        <f>IFERROR(INDEX(DB_Typologies!$D$4:$AP$1445,MATCH($A$3,DB_Typologies!$AQ$4:$AQ$1445,0)+$A287,MATCH(Z$3,TQoL_Indexes!$B$8:$AK$8,0)),"")</f>
        <v/>
      </c>
      <c r="AA287" s="86" t="str">
        <f>IFERROR(INDEX(DB_Typologies!$D$4:$AP$1445,MATCH($A$3,DB_Typologies!$AQ$4:$AQ$1445,0)+$A287,MATCH(AA$3,TQoL_Indexes!$B$8:$AK$8,0)),"")</f>
        <v/>
      </c>
      <c r="AB287" s="86" t="str">
        <f>IFERROR(INDEX(DB_Typologies!$D$4:$AP$1445,MATCH($A$3,DB_Typologies!$AQ$4:$AQ$1445,0)+$A287,MATCH(AB$3,TQoL_Indexes!$B$8:$AK$8,0)),"")</f>
        <v/>
      </c>
      <c r="AC287" s="86" t="str">
        <f>IFERROR(INDEX(DB_Typologies!$D$4:$AP$1445,MATCH($A$3,DB_Typologies!$AQ$4:$AQ$1445,0)+$A287,MATCH(AC$3,TQoL_Indexes!$B$8:$AK$8,0)),"")</f>
        <v/>
      </c>
      <c r="AD287" s="86" t="str">
        <f>IFERROR(INDEX(DB_Typologies!$D$4:$AP$1445,MATCH($A$3,DB_Typologies!$AQ$4:$AQ$1445,0)+$A287,MATCH(AD$3,TQoL_Indexes!$B$8:$AK$8,0)),"")</f>
        <v/>
      </c>
      <c r="AE287" s="86" t="str">
        <f>IFERROR(INDEX(DB_Typologies!$D$4:$AP$1445,MATCH($A$3,DB_Typologies!$AQ$4:$AQ$1445,0)+$A287,MATCH(AE$3,TQoL_Indexes!$B$8:$AK$8,0)),"")</f>
        <v/>
      </c>
      <c r="AF287" s="86" t="str">
        <f>IFERROR(INDEX(DB_Typologies!$D$4:$AP$1445,MATCH($A$3,DB_Typologies!$AQ$4:$AQ$1445,0)+$A287,MATCH(AF$3,TQoL_Indexes!$B$8:$AK$8,0)),"")</f>
        <v/>
      </c>
      <c r="AG287" s="86" t="str">
        <f>IFERROR(INDEX(DB_Typologies!$D$4:$AP$1445,MATCH($A$3,DB_Typologies!$AQ$4:$AQ$1445,0)+$A287,MATCH(AG$3,TQoL_Indexes!$B$8:$AK$8,0)),"")</f>
        <v/>
      </c>
      <c r="AH287" s="86" t="str">
        <f>IFERROR(INDEX(DB_Typologies!$D$4:$AP$1445,MATCH($A$3,DB_Typologies!$AQ$4:$AQ$1445,0)+$A287,MATCH(AH$3,TQoL_Indexes!$B$8:$AK$8,0)),"")</f>
        <v/>
      </c>
      <c r="AI287" s="86" t="str">
        <f>IFERROR(INDEX(DB_Typologies!$D$4:$AP$1445,MATCH($A$3,DB_Typologies!$AQ$4:$AQ$1445,0)+$A287,MATCH(AI$3,TQoL_Indexes!$B$8:$AK$8,0)),"")</f>
        <v/>
      </c>
      <c r="AJ287" s="86" t="str">
        <f>IFERROR(INDEX(DB_Typologies!$D$4:$AP$1445,MATCH($A$3,DB_Typologies!$AQ$4:$AQ$1445,0)+$A287,MATCH(AJ$3,TQoL_Indexes!$B$8:$AK$8,0)),"")</f>
        <v/>
      </c>
      <c r="AK287" s="86" t="str">
        <f>IFERROR(INDEX(DB_Typologies!$D$4:$AP$1445,MATCH($A$3,DB_Typologies!$AQ$4:$AQ$1445,0)+$A287,MATCH(AK$3,TQoL_Indexes!$B$8:$AK$8,0)),"")</f>
        <v/>
      </c>
      <c r="AL287" s="86" t="str">
        <f>IFERROR(INDEX(DB_Typologies!$D$4:$AP$1445,MATCH($A$3,DB_Typologies!$AQ$4:$AQ$1445,0)+$A287,MATCH(AL$3,TQoL_Indexes!$B$8:$AK$8,0)),"")</f>
        <v/>
      </c>
      <c r="AM287" s="87" t="str">
        <f>IFERROR(INDEX(DB_Typologies!$D$4:$AP$1445,MATCH($A$3,DB_Typologies!$AQ$4:$AQ$1445,0)+$A287,MATCH(AM$3,TQoL_Indexes!$B$8:$AK$8,0)),"")</f>
        <v/>
      </c>
    </row>
    <row r="288" spans="1:39">
      <c r="A288" s="58" t="str">
        <f>IFERROR(IF(A287+1&lt;COUNTIF(DB_Typologies!$AQ$4:$AQ$1445,$A$3),A287+1,""),"")</f>
        <v/>
      </c>
      <c r="B288" s="120" t="str">
        <f>IFERROR(INDEX(DB_Typologies!$D$4:$AP$1445,MATCH($A$3,DB_Typologies!$AQ$4:$AQ$1445,0)+$A288,MATCH(B$3,TQoL_Indexes!$B$8:$AK$8,0)),"")</f>
        <v/>
      </c>
      <c r="C288" s="86" t="str">
        <f>IFERROR(INDEX(DB_Typologies!$D$4:$AP$1445,MATCH($A$3,DB_Typologies!$AQ$4:$AQ$1445,0)+$A288,MATCH(C$3,TQoL_Indexes!$B$8:$AK$8,0)),"")</f>
        <v/>
      </c>
      <c r="D288" s="87" t="str">
        <f>IFERROR(INDEX(DB_Typologies!$D$4:$AP$1445,MATCH($A$3,DB_Typologies!$AQ$4:$AQ$1445,0)+$A288,MATCH(D$3,TQoL_Indexes!$B$8:$AK$8,0)),"")</f>
        <v/>
      </c>
      <c r="E288" s="86" t="str">
        <f>IFERROR(INDEX(DB_Typologies!$D$4:$AP$1445,MATCH($A$3,DB_Typologies!$AQ$4:$AQ$1445,0)+$A288,MATCH(E$3,TQoL_Indexes!$B$8:$AK$8,0)),"")</f>
        <v/>
      </c>
      <c r="F288" s="86" t="str">
        <f>IFERROR(INDEX(DB_Typologies!$D$4:$AP$1445,MATCH($A$3,DB_Typologies!$AQ$4:$AQ$1445,0)+$A288,MATCH(F$3,TQoL_Indexes!$B$8:$AK$8,0)),"")</f>
        <v/>
      </c>
      <c r="G288" s="86" t="str">
        <f>IFERROR(INDEX(DB_Typologies!$D$4:$AP$1445,MATCH($A$3,DB_Typologies!$AQ$4:$AQ$1445,0)+$A288,MATCH(G$3,TQoL_Indexes!$B$8:$AK$8,0)),"")</f>
        <v/>
      </c>
      <c r="H288" s="86" t="str">
        <f>IFERROR(INDEX(DB_Typologies!$D$4:$AP$1445,MATCH($A$3,DB_Typologies!$AQ$4:$AQ$1445,0)+$A288,MATCH(H$3,TQoL_Indexes!$B$8:$AK$8,0)),"")</f>
        <v/>
      </c>
      <c r="I288" s="86" t="str">
        <f>IFERROR(INDEX(DB_Typologies!$D$4:$AP$1445,MATCH($A$3,DB_Typologies!$AQ$4:$AQ$1445,0)+$A288,MATCH(I$3,TQoL_Indexes!$B$8:$AK$8,0)),"")</f>
        <v/>
      </c>
      <c r="J288" s="86" t="str">
        <f>IFERROR(INDEX(DB_Typologies!$D$4:$AP$1445,MATCH($A$3,DB_Typologies!$AQ$4:$AQ$1445,0)+$A288,MATCH(J$3,TQoL_Indexes!$B$8:$AK$8,0)),"")</f>
        <v/>
      </c>
      <c r="K288" s="86" t="str">
        <f>IFERROR(INDEX(DB_Typologies!$D$4:$AP$1445,MATCH($A$3,DB_Typologies!$AQ$4:$AQ$1445,0)+$A288,MATCH(K$3,TQoL_Indexes!$B$8:$AK$8,0)),"")</f>
        <v/>
      </c>
      <c r="L288" s="86" t="str">
        <f>IFERROR(INDEX(DB_Typologies!$D$4:$AP$1445,MATCH($A$3,DB_Typologies!$AQ$4:$AQ$1445,0)+$A288,MATCH(L$3,TQoL_Indexes!$B$8:$AK$8,0)),"")</f>
        <v/>
      </c>
      <c r="M288" s="86" t="str">
        <f>IFERROR(INDEX(DB_Typologies!$D$4:$AP$1445,MATCH($A$3,DB_Typologies!$AQ$4:$AQ$1445,0)+$A288,MATCH(M$3,TQoL_Indexes!$B$8:$AK$8,0)),"")</f>
        <v/>
      </c>
      <c r="N288" s="86" t="str">
        <f>IFERROR(INDEX(DB_Typologies!$D$4:$AP$1445,MATCH($A$3,DB_Typologies!$AQ$4:$AQ$1445,0)+$A288,MATCH(N$3,TQoL_Indexes!$B$8:$AK$8,0)),"")</f>
        <v/>
      </c>
      <c r="O288" s="86" t="str">
        <f>IFERROR(INDEX(DB_Typologies!$D$4:$AP$1445,MATCH($A$3,DB_Typologies!$AQ$4:$AQ$1445,0)+$A288,MATCH(O$3,TQoL_Indexes!$B$8:$AK$8,0)),"")</f>
        <v/>
      </c>
      <c r="P288" s="86" t="str">
        <f>IFERROR(INDEX(DB_Typologies!$D$4:$AP$1445,MATCH($A$3,DB_Typologies!$AQ$4:$AQ$1445,0)+$A288,MATCH(P$3,TQoL_Indexes!$B$8:$AK$8,0)),"")</f>
        <v/>
      </c>
      <c r="Q288" s="86" t="str">
        <f>IFERROR(INDEX(DB_Typologies!$D$4:$AP$1445,MATCH($A$3,DB_Typologies!$AQ$4:$AQ$1445,0)+$A288,MATCH(Q$3,TQoL_Indexes!$B$8:$AK$8,0)),"")</f>
        <v/>
      </c>
      <c r="R288" s="86" t="str">
        <f>IFERROR(INDEX(DB_Typologies!$D$4:$AP$1445,MATCH($A$3,DB_Typologies!$AQ$4:$AQ$1445,0)+$A288,MATCH(R$3,TQoL_Indexes!$B$8:$AK$8,0)),"")</f>
        <v/>
      </c>
      <c r="S288" s="86" t="str">
        <f>IFERROR(INDEX(DB_Typologies!$D$4:$AP$1445,MATCH($A$3,DB_Typologies!$AQ$4:$AQ$1445,0)+$A288,MATCH(S$3,TQoL_Indexes!$B$8:$AK$8,0)),"")</f>
        <v/>
      </c>
      <c r="T288" s="86" t="str">
        <f>IFERROR(INDEX(DB_Typologies!$D$4:$AP$1445,MATCH($A$3,DB_Typologies!$AQ$4:$AQ$1445,0)+$A288,MATCH(T$3,TQoL_Indexes!$B$8:$AK$8,0)),"")</f>
        <v/>
      </c>
      <c r="U288" s="86" t="str">
        <f>IFERROR(INDEX(DB_Typologies!$D$4:$AP$1445,MATCH($A$3,DB_Typologies!$AQ$4:$AQ$1445,0)+$A288,MATCH(U$3,TQoL_Indexes!$B$8:$AK$8,0)),"")</f>
        <v/>
      </c>
      <c r="V288" s="86" t="str">
        <f>IFERROR(INDEX(DB_Typologies!$D$4:$AP$1445,MATCH($A$3,DB_Typologies!$AQ$4:$AQ$1445,0)+$A288,MATCH(V$3,TQoL_Indexes!$B$8:$AK$8,0)),"")</f>
        <v/>
      </c>
      <c r="W288" s="86" t="str">
        <f>IFERROR(INDEX(DB_Typologies!$D$4:$AP$1445,MATCH($A$3,DB_Typologies!$AQ$4:$AQ$1445,0)+$A288,MATCH(W$3,TQoL_Indexes!$B$8:$AK$8,0)),"")</f>
        <v/>
      </c>
      <c r="X288" s="86" t="str">
        <f>IFERROR(INDEX(DB_Typologies!$D$4:$AP$1445,MATCH($A$3,DB_Typologies!$AQ$4:$AQ$1445,0)+$A288,MATCH(X$3,TQoL_Indexes!$B$8:$AK$8,0)),"")</f>
        <v/>
      </c>
      <c r="Y288" s="86" t="str">
        <f>IFERROR(INDEX(DB_Typologies!$D$4:$AP$1445,MATCH($A$3,DB_Typologies!$AQ$4:$AQ$1445,0)+$A288,MATCH(Y$3,TQoL_Indexes!$B$8:$AK$8,0)),"")</f>
        <v/>
      </c>
      <c r="Z288" s="86" t="str">
        <f>IFERROR(INDEX(DB_Typologies!$D$4:$AP$1445,MATCH($A$3,DB_Typologies!$AQ$4:$AQ$1445,0)+$A288,MATCH(Z$3,TQoL_Indexes!$B$8:$AK$8,0)),"")</f>
        <v/>
      </c>
      <c r="AA288" s="86" t="str">
        <f>IFERROR(INDEX(DB_Typologies!$D$4:$AP$1445,MATCH($A$3,DB_Typologies!$AQ$4:$AQ$1445,0)+$A288,MATCH(AA$3,TQoL_Indexes!$B$8:$AK$8,0)),"")</f>
        <v/>
      </c>
      <c r="AB288" s="86" t="str">
        <f>IFERROR(INDEX(DB_Typologies!$D$4:$AP$1445,MATCH($A$3,DB_Typologies!$AQ$4:$AQ$1445,0)+$A288,MATCH(AB$3,TQoL_Indexes!$B$8:$AK$8,0)),"")</f>
        <v/>
      </c>
      <c r="AC288" s="86" t="str">
        <f>IFERROR(INDEX(DB_Typologies!$D$4:$AP$1445,MATCH($A$3,DB_Typologies!$AQ$4:$AQ$1445,0)+$A288,MATCH(AC$3,TQoL_Indexes!$B$8:$AK$8,0)),"")</f>
        <v/>
      </c>
      <c r="AD288" s="86" t="str">
        <f>IFERROR(INDEX(DB_Typologies!$D$4:$AP$1445,MATCH($A$3,DB_Typologies!$AQ$4:$AQ$1445,0)+$A288,MATCH(AD$3,TQoL_Indexes!$B$8:$AK$8,0)),"")</f>
        <v/>
      </c>
      <c r="AE288" s="86" t="str">
        <f>IFERROR(INDEX(DB_Typologies!$D$4:$AP$1445,MATCH($A$3,DB_Typologies!$AQ$4:$AQ$1445,0)+$A288,MATCH(AE$3,TQoL_Indexes!$B$8:$AK$8,0)),"")</f>
        <v/>
      </c>
      <c r="AF288" s="86" t="str">
        <f>IFERROR(INDEX(DB_Typologies!$D$4:$AP$1445,MATCH($A$3,DB_Typologies!$AQ$4:$AQ$1445,0)+$A288,MATCH(AF$3,TQoL_Indexes!$B$8:$AK$8,0)),"")</f>
        <v/>
      </c>
      <c r="AG288" s="86" t="str">
        <f>IFERROR(INDEX(DB_Typologies!$D$4:$AP$1445,MATCH($A$3,DB_Typologies!$AQ$4:$AQ$1445,0)+$A288,MATCH(AG$3,TQoL_Indexes!$B$8:$AK$8,0)),"")</f>
        <v/>
      </c>
      <c r="AH288" s="86" t="str">
        <f>IFERROR(INDEX(DB_Typologies!$D$4:$AP$1445,MATCH($A$3,DB_Typologies!$AQ$4:$AQ$1445,0)+$A288,MATCH(AH$3,TQoL_Indexes!$B$8:$AK$8,0)),"")</f>
        <v/>
      </c>
      <c r="AI288" s="86" t="str">
        <f>IFERROR(INDEX(DB_Typologies!$D$4:$AP$1445,MATCH($A$3,DB_Typologies!$AQ$4:$AQ$1445,0)+$A288,MATCH(AI$3,TQoL_Indexes!$B$8:$AK$8,0)),"")</f>
        <v/>
      </c>
      <c r="AJ288" s="86" t="str">
        <f>IFERROR(INDEX(DB_Typologies!$D$4:$AP$1445,MATCH($A$3,DB_Typologies!$AQ$4:$AQ$1445,0)+$A288,MATCH(AJ$3,TQoL_Indexes!$B$8:$AK$8,0)),"")</f>
        <v/>
      </c>
      <c r="AK288" s="86" t="str">
        <f>IFERROR(INDEX(DB_Typologies!$D$4:$AP$1445,MATCH($A$3,DB_Typologies!$AQ$4:$AQ$1445,0)+$A288,MATCH(AK$3,TQoL_Indexes!$B$8:$AK$8,0)),"")</f>
        <v/>
      </c>
      <c r="AL288" s="86" t="str">
        <f>IFERROR(INDEX(DB_Typologies!$D$4:$AP$1445,MATCH($A$3,DB_Typologies!$AQ$4:$AQ$1445,0)+$A288,MATCH(AL$3,TQoL_Indexes!$B$8:$AK$8,0)),"")</f>
        <v/>
      </c>
      <c r="AM288" s="87" t="str">
        <f>IFERROR(INDEX(DB_Typologies!$D$4:$AP$1445,MATCH($A$3,DB_Typologies!$AQ$4:$AQ$1445,0)+$A288,MATCH(AM$3,TQoL_Indexes!$B$8:$AK$8,0)),"")</f>
        <v/>
      </c>
    </row>
    <row r="289" spans="1:39">
      <c r="A289" s="58" t="str">
        <f>IFERROR(IF(A288+1&lt;COUNTIF(DB_Typologies!$AQ$4:$AQ$1445,$A$3),A288+1,""),"")</f>
        <v/>
      </c>
      <c r="B289" s="120" t="str">
        <f>IFERROR(INDEX(DB_Typologies!$D$4:$AP$1445,MATCH($A$3,DB_Typologies!$AQ$4:$AQ$1445,0)+$A289,MATCH(B$3,TQoL_Indexes!$B$8:$AK$8,0)),"")</f>
        <v/>
      </c>
      <c r="C289" s="86" t="str">
        <f>IFERROR(INDEX(DB_Typologies!$D$4:$AP$1445,MATCH($A$3,DB_Typologies!$AQ$4:$AQ$1445,0)+$A289,MATCH(C$3,TQoL_Indexes!$B$8:$AK$8,0)),"")</f>
        <v/>
      </c>
      <c r="D289" s="87" t="str">
        <f>IFERROR(INDEX(DB_Typologies!$D$4:$AP$1445,MATCH($A$3,DB_Typologies!$AQ$4:$AQ$1445,0)+$A289,MATCH(D$3,TQoL_Indexes!$B$8:$AK$8,0)),"")</f>
        <v/>
      </c>
      <c r="E289" s="86" t="str">
        <f>IFERROR(INDEX(DB_Typologies!$D$4:$AP$1445,MATCH($A$3,DB_Typologies!$AQ$4:$AQ$1445,0)+$A289,MATCH(E$3,TQoL_Indexes!$B$8:$AK$8,0)),"")</f>
        <v/>
      </c>
      <c r="F289" s="86" t="str">
        <f>IFERROR(INDEX(DB_Typologies!$D$4:$AP$1445,MATCH($A$3,DB_Typologies!$AQ$4:$AQ$1445,0)+$A289,MATCH(F$3,TQoL_Indexes!$B$8:$AK$8,0)),"")</f>
        <v/>
      </c>
      <c r="G289" s="86" t="str">
        <f>IFERROR(INDEX(DB_Typologies!$D$4:$AP$1445,MATCH($A$3,DB_Typologies!$AQ$4:$AQ$1445,0)+$A289,MATCH(G$3,TQoL_Indexes!$B$8:$AK$8,0)),"")</f>
        <v/>
      </c>
      <c r="H289" s="86" t="str">
        <f>IFERROR(INDEX(DB_Typologies!$D$4:$AP$1445,MATCH($A$3,DB_Typologies!$AQ$4:$AQ$1445,0)+$A289,MATCH(H$3,TQoL_Indexes!$B$8:$AK$8,0)),"")</f>
        <v/>
      </c>
      <c r="I289" s="86" t="str">
        <f>IFERROR(INDEX(DB_Typologies!$D$4:$AP$1445,MATCH($A$3,DB_Typologies!$AQ$4:$AQ$1445,0)+$A289,MATCH(I$3,TQoL_Indexes!$B$8:$AK$8,0)),"")</f>
        <v/>
      </c>
      <c r="J289" s="86" t="str">
        <f>IFERROR(INDEX(DB_Typologies!$D$4:$AP$1445,MATCH($A$3,DB_Typologies!$AQ$4:$AQ$1445,0)+$A289,MATCH(J$3,TQoL_Indexes!$B$8:$AK$8,0)),"")</f>
        <v/>
      </c>
      <c r="K289" s="86" t="str">
        <f>IFERROR(INDEX(DB_Typologies!$D$4:$AP$1445,MATCH($A$3,DB_Typologies!$AQ$4:$AQ$1445,0)+$A289,MATCH(K$3,TQoL_Indexes!$B$8:$AK$8,0)),"")</f>
        <v/>
      </c>
      <c r="L289" s="86" t="str">
        <f>IFERROR(INDEX(DB_Typologies!$D$4:$AP$1445,MATCH($A$3,DB_Typologies!$AQ$4:$AQ$1445,0)+$A289,MATCH(L$3,TQoL_Indexes!$B$8:$AK$8,0)),"")</f>
        <v/>
      </c>
      <c r="M289" s="86" t="str">
        <f>IFERROR(INDEX(DB_Typologies!$D$4:$AP$1445,MATCH($A$3,DB_Typologies!$AQ$4:$AQ$1445,0)+$A289,MATCH(M$3,TQoL_Indexes!$B$8:$AK$8,0)),"")</f>
        <v/>
      </c>
      <c r="N289" s="86" t="str">
        <f>IFERROR(INDEX(DB_Typologies!$D$4:$AP$1445,MATCH($A$3,DB_Typologies!$AQ$4:$AQ$1445,0)+$A289,MATCH(N$3,TQoL_Indexes!$B$8:$AK$8,0)),"")</f>
        <v/>
      </c>
      <c r="O289" s="86" t="str">
        <f>IFERROR(INDEX(DB_Typologies!$D$4:$AP$1445,MATCH($A$3,DB_Typologies!$AQ$4:$AQ$1445,0)+$A289,MATCH(O$3,TQoL_Indexes!$B$8:$AK$8,0)),"")</f>
        <v/>
      </c>
      <c r="P289" s="86" t="str">
        <f>IFERROR(INDEX(DB_Typologies!$D$4:$AP$1445,MATCH($A$3,DB_Typologies!$AQ$4:$AQ$1445,0)+$A289,MATCH(P$3,TQoL_Indexes!$B$8:$AK$8,0)),"")</f>
        <v/>
      </c>
      <c r="Q289" s="86" t="str">
        <f>IFERROR(INDEX(DB_Typologies!$D$4:$AP$1445,MATCH($A$3,DB_Typologies!$AQ$4:$AQ$1445,0)+$A289,MATCH(Q$3,TQoL_Indexes!$B$8:$AK$8,0)),"")</f>
        <v/>
      </c>
      <c r="R289" s="86" t="str">
        <f>IFERROR(INDEX(DB_Typologies!$D$4:$AP$1445,MATCH($A$3,DB_Typologies!$AQ$4:$AQ$1445,0)+$A289,MATCH(R$3,TQoL_Indexes!$B$8:$AK$8,0)),"")</f>
        <v/>
      </c>
      <c r="S289" s="86" t="str">
        <f>IFERROR(INDEX(DB_Typologies!$D$4:$AP$1445,MATCH($A$3,DB_Typologies!$AQ$4:$AQ$1445,0)+$A289,MATCH(S$3,TQoL_Indexes!$B$8:$AK$8,0)),"")</f>
        <v/>
      </c>
      <c r="T289" s="86" t="str">
        <f>IFERROR(INDEX(DB_Typologies!$D$4:$AP$1445,MATCH($A$3,DB_Typologies!$AQ$4:$AQ$1445,0)+$A289,MATCH(T$3,TQoL_Indexes!$B$8:$AK$8,0)),"")</f>
        <v/>
      </c>
      <c r="U289" s="86" t="str">
        <f>IFERROR(INDEX(DB_Typologies!$D$4:$AP$1445,MATCH($A$3,DB_Typologies!$AQ$4:$AQ$1445,0)+$A289,MATCH(U$3,TQoL_Indexes!$B$8:$AK$8,0)),"")</f>
        <v/>
      </c>
      <c r="V289" s="86" t="str">
        <f>IFERROR(INDEX(DB_Typologies!$D$4:$AP$1445,MATCH($A$3,DB_Typologies!$AQ$4:$AQ$1445,0)+$A289,MATCH(V$3,TQoL_Indexes!$B$8:$AK$8,0)),"")</f>
        <v/>
      </c>
      <c r="W289" s="86" t="str">
        <f>IFERROR(INDEX(DB_Typologies!$D$4:$AP$1445,MATCH($A$3,DB_Typologies!$AQ$4:$AQ$1445,0)+$A289,MATCH(W$3,TQoL_Indexes!$B$8:$AK$8,0)),"")</f>
        <v/>
      </c>
      <c r="X289" s="86" t="str">
        <f>IFERROR(INDEX(DB_Typologies!$D$4:$AP$1445,MATCH($A$3,DB_Typologies!$AQ$4:$AQ$1445,0)+$A289,MATCH(X$3,TQoL_Indexes!$B$8:$AK$8,0)),"")</f>
        <v/>
      </c>
      <c r="Y289" s="86" t="str">
        <f>IFERROR(INDEX(DB_Typologies!$D$4:$AP$1445,MATCH($A$3,DB_Typologies!$AQ$4:$AQ$1445,0)+$A289,MATCH(Y$3,TQoL_Indexes!$B$8:$AK$8,0)),"")</f>
        <v/>
      </c>
      <c r="Z289" s="86" t="str">
        <f>IFERROR(INDEX(DB_Typologies!$D$4:$AP$1445,MATCH($A$3,DB_Typologies!$AQ$4:$AQ$1445,0)+$A289,MATCH(Z$3,TQoL_Indexes!$B$8:$AK$8,0)),"")</f>
        <v/>
      </c>
      <c r="AA289" s="86" t="str">
        <f>IFERROR(INDEX(DB_Typologies!$D$4:$AP$1445,MATCH($A$3,DB_Typologies!$AQ$4:$AQ$1445,0)+$A289,MATCH(AA$3,TQoL_Indexes!$B$8:$AK$8,0)),"")</f>
        <v/>
      </c>
      <c r="AB289" s="86" t="str">
        <f>IFERROR(INDEX(DB_Typologies!$D$4:$AP$1445,MATCH($A$3,DB_Typologies!$AQ$4:$AQ$1445,0)+$A289,MATCH(AB$3,TQoL_Indexes!$B$8:$AK$8,0)),"")</f>
        <v/>
      </c>
      <c r="AC289" s="86" t="str">
        <f>IFERROR(INDEX(DB_Typologies!$D$4:$AP$1445,MATCH($A$3,DB_Typologies!$AQ$4:$AQ$1445,0)+$A289,MATCH(AC$3,TQoL_Indexes!$B$8:$AK$8,0)),"")</f>
        <v/>
      </c>
      <c r="AD289" s="86" t="str">
        <f>IFERROR(INDEX(DB_Typologies!$D$4:$AP$1445,MATCH($A$3,DB_Typologies!$AQ$4:$AQ$1445,0)+$A289,MATCH(AD$3,TQoL_Indexes!$B$8:$AK$8,0)),"")</f>
        <v/>
      </c>
      <c r="AE289" s="86" t="str">
        <f>IFERROR(INDEX(DB_Typologies!$D$4:$AP$1445,MATCH($A$3,DB_Typologies!$AQ$4:$AQ$1445,0)+$A289,MATCH(AE$3,TQoL_Indexes!$B$8:$AK$8,0)),"")</f>
        <v/>
      </c>
      <c r="AF289" s="86" t="str">
        <f>IFERROR(INDEX(DB_Typologies!$D$4:$AP$1445,MATCH($A$3,DB_Typologies!$AQ$4:$AQ$1445,0)+$A289,MATCH(AF$3,TQoL_Indexes!$B$8:$AK$8,0)),"")</f>
        <v/>
      </c>
      <c r="AG289" s="86" t="str">
        <f>IFERROR(INDEX(DB_Typologies!$D$4:$AP$1445,MATCH($A$3,DB_Typologies!$AQ$4:$AQ$1445,0)+$A289,MATCH(AG$3,TQoL_Indexes!$B$8:$AK$8,0)),"")</f>
        <v/>
      </c>
      <c r="AH289" s="86" t="str">
        <f>IFERROR(INDEX(DB_Typologies!$D$4:$AP$1445,MATCH($A$3,DB_Typologies!$AQ$4:$AQ$1445,0)+$A289,MATCH(AH$3,TQoL_Indexes!$B$8:$AK$8,0)),"")</f>
        <v/>
      </c>
      <c r="AI289" s="86" t="str">
        <f>IFERROR(INDEX(DB_Typologies!$D$4:$AP$1445,MATCH($A$3,DB_Typologies!$AQ$4:$AQ$1445,0)+$A289,MATCH(AI$3,TQoL_Indexes!$B$8:$AK$8,0)),"")</f>
        <v/>
      </c>
      <c r="AJ289" s="86" t="str">
        <f>IFERROR(INDEX(DB_Typologies!$D$4:$AP$1445,MATCH($A$3,DB_Typologies!$AQ$4:$AQ$1445,0)+$A289,MATCH(AJ$3,TQoL_Indexes!$B$8:$AK$8,0)),"")</f>
        <v/>
      </c>
      <c r="AK289" s="86" t="str">
        <f>IFERROR(INDEX(DB_Typologies!$D$4:$AP$1445,MATCH($A$3,DB_Typologies!$AQ$4:$AQ$1445,0)+$A289,MATCH(AK$3,TQoL_Indexes!$B$8:$AK$8,0)),"")</f>
        <v/>
      </c>
      <c r="AL289" s="86" t="str">
        <f>IFERROR(INDEX(DB_Typologies!$D$4:$AP$1445,MATCH($A$3,DB_Typologies!$AQ$4:$AQ$1445,0)+$A289,MATCH(AL$3,TQoL_Indexes!$B$8:$AK$8,0)),"")</f>
        <v/>
      </c>
      <c r="AM289" s="87" t="str">
        <f>IFERROR(INDEX(DB_Typologies!$D$4:$AP$1445,MATCH($A$3,DB_Typologies!$AQ$4:$AQ$1445,0)+$A289,MATCH(AM$3,TQoL_Indexes!$B$8:$AK$8,0)),"")</f>
        <v/>
      </c>
    </row>
    <row r="290" spans="1:39">
      <c r="A290" s="58" t="str">
        <f>IFERROR(IF(A289+1&lt;COUNTIF(DB_Typologies!$AQ$4:$AQ$1445,$A$3),A289+1,""),"")</f>
        <v/>
      </c>
      <c r="B290" s="120" t="str">
        <f>IFERROR(INDEX(DB_Typologies!$D$4:$AP$1445,MATCH($A$3,DB_Typologies!$AQ$4:$AQ$1445,0)+$A290,MATCH(B$3,TQoL_Indexes!$B$8:$AK$8,0)),"")</f>
        <v/>
      </c>
      <c r="C290" s="86" t="str">
        <f>IFERROR(INDEX(DB_Typologies!$D$4:$AP$1445,MATCH($A$3,DB_Typologies!$AQ$4:$AQ$1445,0)+$A290,MATCH(C$3,TQoL_Indexes!$B$8:$AK$8,0)),"")</f>
        <v/>
      </c>
      <c r="D290" s="87" t="str">
        <f>IFERROR(INDEX(DB_Typologies!$D$4:$AP$1445,MATCH($A$3,DB_Typologies!$AQ$4:$AQ$1445,0)+$A290,MATCH(D$3,TQoL_Indexes!$B$8:$AK$8,0)),"")</f>
        <v/>
      </c>
      <c r="E290" s="86" t="str">
        <f>IFERROR(INDEX(DB_Typologies!$D$4:$AP$1445,MATCH($A$3,DB_Typologies!$AQ$4:$AQ$1445,0)+$A290,MATCH(E$3,TQoL_Indexes!$B$8:$AK$8,0)),"")</f>
        <v/>
      </c>
      <c r="F290" s="86" t="str">
        <f>IFERROR(INDEX(DB_Typologies!$D$4:$AP$1445,MATCH($A$3,DB_Typologies!$AQ$4:$AQ$1445,0)+$A290,MATCH(F$3,TQoL_Indexes!$B$8:$AK$8,0)),"")</f>
        <v/>
      </c>
      <c r="G290" s="86" t="str">
        <f>IFERROR(INDEX(DB_Typologies!$D$4:$AP$1445,MATCH($A$3,DB_Typologies!$AQ$4:$AQ$1445,0)+$A290,MATCH(G$3,TQoL_Indexes!$B$8:$AK$8,0)),"")</f>
        <v/>
      </c>
      <c r="H290" s="86" t="str">
        <f>IFERROR(INDEX(DB_Typologies!$D$4:$AP$1445,MATCH($A$3,DB_Typologies!$AQ$4:$AQ$1445,0)+$A290,MATCH(H$3,TQoL_Indexes!$B$8:$AK$8,0)),"")</f>
        <v/>
      </c>
      <c r="I290" s="86" t="str">
        <f>IFERROR(INDEX(DB_Typologies!$D$4:$AP$1445,MATCH($A$3,DB_Typologies!$AQ$4:$AQ$1445,0)+$A290,MATCH(I$3,TQoL_Indexes!$B$8:$AK$8,0)),"")</f>
        <v/>
      </c>
      <c r="J290" s="86" t="str">
        <f>IFERROR(INDEX(DB_Typologies!$D$4:$AP$1445,MATCH($A$3,DB_Typologies!$AQ$4:$AQ$1445,0)+$A290,MATCH(J$3,TQoL_Indexes!$B$8:$AK$8,0)),"")</f>
        <v/>
      </c>
      <c r="K290" s="86" t="str">
        <f>IFERROR(INDEX(DB_Typologies!$D$4:$AP$1445,MATCH($A$3,DB_Typologies!$AQ$4:$AQ$1445,0)+$A290,MATCH(K$3,TQoL_Indexes!$B$8:$AK$8,0)),"")</f>
        <v/>
      </c>
      <c r="L290" s="86" t="str">
        <f>IFERROR(INDEX(DB_Typologies!$D$4:$AP$1445,MATCH($A$3,DB_Typologies!$AQ$4:$AQ$1445,0)+$A290,MATCH(L$3,TQoL_Indexes!$B$8:$AK$8,0)),"")</f>
        <v/>
      </c>
      <c r="M290" s="86" t="str">
        <f>IFERROR(INDEX(DB_Typologies!$D$4:$AP$1445,MATCH($A$3,DB_Typologies!$AQ$4:$AQ$1445,0)+$A290,MATCH(M$3,TQoL_Indexes!$B$8:$AK$8,0)),"")</f>
        <v/>
      </c>
      <c r="N290" s="86" t="str">
        <f>IFERROR(INDEX(DB_Typologies!$D$4:$AP$1445,MATCH($A$3,DB_Typologies!$AQ$4:$AQ$1445,0)+$A290,MATCH(N$3,TQoL_Indexes!$B$8:$AK$8,0)),"")</f>
        <v/>
      </c>
      <c r="O290" s="86" t="str">
        <f>IFERROR(INDEX(DB_Typologies!$D$4:$AP$1445,MATCH($A$3,DB_Typologies!$AQ$4:$AQ$1445,0)+$A290,MATCH(O$3,TQoL_Indexes!$B$8:$AK$8,0)),"")</f>
        <v/>
      </c>
      <c r="P290" s="86" t="str">
        <f>IFERROR(INDEX(DB_Typologies!$D$4:$AP$1445,MATCH($A$3,DB_Typologies!$AQ$4:$AQ$1445,0)+$A290,MATCH(P$3,TQoL_Indexes!$B$8:$AK$8,0)),"")</f>
        <v/>
      </c>
      <c r="Q290" s="86" t="str">
        <f>IFERROR(INDEX(DB_Typologies!$D$4:$AP$1445,MATCH($A$3,DB_Typologies!$AQ$4:$AQ$1445,0)+$A290,MATCH(Q$3,TQoL_Indexes!$B$8:$AK$8,0)),"")</f>
        <v/>
      </c>
      <c r="R290" s="86" t="str">
        <f>IFERROR(INDEX(DB_Typologies!$D$4:$AP$1445,MATCH($A$3,DB_Typologies!$AQ$4:$AQ$1445,0)+$A290,MATCH(R$3,TQoL_Indexes!$B$8:$AK$8,0)),"")</f>
        <v/>
      </c>
      <c r="S290" s="86" t="str">
        <f>IFERROR(INDEX(DB_Typologies!$D$4:$AP$1445,MATCH($A$3,DB_Typologies!$AQ$4:$AQ$1445,0)+$A290,MATCH(S$3,TQoL_Indexes!$B$8:$AK$8,0)),"")</f>
        <v/>
      </c>
      <c r="T290" s="86" t="str">
        <f>IFERROR(INDEX(DB_Typologies!$D$4:$AP$1445,MATCH($A$3,DB_Typologies!$AQ$4:$AQ$1445,0)+$A290,MATCH(T$3,TQoL_Indexes!$B$8:$AK$8,0)),"")</f>
        <v/>
      </c>
      <c r="U290" s="86" t="str">
        <f>IFERROR(INDEX(DB_Typologies!$D$4:$AP$1445,MATCH($A$3,DB_Typologies!$AQ$4:$AQ$1445,0)+$A290,MATCH(U$3,TQoL_Indexes!$B$8:$AK$8,0)),"")</f>
        <v/>
      </c>
      <c r="V290" s="86" t="str">
        <f>IFERROR(INDEX(DB_Typologies!$D$4:$AP$1445,MATCH($A$3,DB_Typologies!$AQ$4:$AQ$1445,0)+$A290,MATCH(V$3,TQoL_Indexes!$B$8:$AK$8,0)),"")</f>
        <v/>
      </c>
      <c r="W290" s="86" t="str">
        <f>IFERROR(INDEX(DB_Typologies!$D$4:$AP$1445,MATCH($A$3,DB_Typologies!$AQ$4:$AQ$1445,0)+$A290,MATCH(W$3,TQoL_Indexes!$B$8:$AK$8,0)),"")</f>
        <v/>
      </c>
      <c r="X290" s="86" t="str">
        <f>IFERROR(INDEX(DB_Typologies!$D$4:$AP$1445,MATCH($A$3,DB_Typologies!$AQ$4:$AQ$1445,0)+$A290,MATCH(X$3,TQoL_Indexes!$B$8:$AK$8,0)),"")</f>
        <v/>
      </c>
      <c r="Y290" s="86" t="str">
        <f>IFERROR(INDEX(DB_Typologies!$D$4:$AP$1445,MATCH($A$3,DB_Typologies!$AQ$4:$AQ$1445,0)+$A290,MATCH(Y$3,TQoL_Indexes!$B$8:$AK$8,0)),"")</f>
        <v/>
      </c>
      <c r="Z290" s="86" t="str">
        <f>IFERROR(INDEX(DB_Typologies!$D$4:$AP$1445,MATCH($A$3,DB_Typologies!$AQ$4:$AQ$1445,0)+$A290,MATCH(Z$3,TQoL_Indexes!$B$8:$AK$8,0)),"")</f>
        <v/>
      </c>
      <c r="AA290" s="86" t="str">
        <f>IFERROR(INDEX(DB_Typologies!$D$4:$AP$1445,MATCH($A$3,DB_Typologies!$AQ$4:$AQ$1445,0)+$A290,MATCH(AA$3,TQoL_Indexes!$B$8:$AK$8,0)),"")</f>
        <v/>
      </c>
      <c r="AB290" s="86" t="str">
        <f>IFERROR(INDEX(DB_Typologies!$D$4:$AP$1445,MATCH($A$3,DB_Typologies!$AQ$4:$AQ$1445,0)+$A290,MATCH(AB$3,TQoL_Indexes!$B$8:$AK$8,0)),"")</f>
        <v/>
      </c>
      <c r="AC290" s="86" t="str">
        <f>IFERROR(INDEX(DB_Typologies!$D$4:$AP$1445,MATCH($A$3,DB_Typologies!$AQ$4:$AQ$1445,0)+$A290,MATCH(AC$3,TQoL_Indexes!$B$8:$AK$8,0)),"")</f>
        <v/>
      </c>
      <c r="AD290" s="86" t="str">
        <f>IFERROR(INDEX(DB_Typologies!$D$4:$AP$1445,MATCH($A$3,DB_Typologies!$AQ$4:$AQ$1445,0)+$A290,MATCH(AD$3,TQoL_Indexes!$B$8:$AK$8,0)),"")</f>
        <v/>
      </c>
      <c r="AE290" s="86" t="str">
        <f>IFERROR(INDEX(DB_Typologies!$D$4:$AP$1445,MATCH($A$3,DB_Typologies!$AQ$4:$AQ$1445,0)+$A290,MATCH(AE$3,TQoL_Indexes!$B$8:$AK$8,0)),"")</f>
        <v/>
      </c>
      <c r="AF290" s="86" t="str">
        <f>IFERROR(INDEX(DB_Typologies!$D$4:$AP$1445,MATCH($A$3,DB_Typologies!$AQ$4:$AQ$1445,0)+$A290,MATCH(AF$3,TQoL_Indexes!$B$8:$AK$8,0)),"")</f>
        <v/>
      </c>
      <c r="AG290" s="86" t="str">
        <f>IFERROR(INDEX(DB_Typologies!$D$4:$AP$1445,MATCH($A$3,DB_Typologies!$AQ$4:$AQ$1445,0)+$A290,MATCH(AG$3,TQoL_Indexes!$B$8:$AK$8,0)),"")</f>
        <v/>
      </c>
      <c r="AH290" s="86" t="str">
        <f>IFERROR(INDEX(DB_Typologies!$D$4:$AP$1445,MATCH($A$3,DB_Typologies!$AQ$4:$AQ$1445,0)+$A290,MATCH(AH$3,TQoL_Indexes!$B$8:$AK$8,0)),"")</f>
        <v/>
      </c>
      <c r="AI290" s="86" t="str">
        <f>IFERROR(INDEX(DB_Typologies!$D$4:$AP$1445,MATCH($A$3,DB_Typologies!$AQ$4:$AQ$1445,0)+$A290,MATCH(AI$3,TQoL_Indexes!$B$8:$AK$8,0)),"")</f>
        <v/>
      </c>
      <c r="AJ290" s="86" t="str">
        <f>IFERROR(INDEX(DB_Typologies!$D$4:$AP$1445,MATCH($A$3,DB_Typologies!$AQ$4:$AQ$1445,0)+$A290,MATCH(AJ$3,TQoL_Indexes!$B$8:$AK$8,0)),"")</f>
        <v/>
      </c>
      <c r="AK290" s="86" t="str">
        <f>IFERROR(INDEX(DB_Typologies!$D$4:$AP$1445,MATCH($A$3,DB_Typologies!$AQ$4:$AQ$1445,0)+$A290,MATCH(AK$3,TQoL_Indexes!$B$8:$AK$8,0)),"")</f>
        <v/>
      </c>
      <c r="AL290" s="86" t="str">
        <f>IFERROR(INDEX(DB_Typologies!$D$4:$AP$1445,MATCH($A$3,DB_Typologies!$AQ$4:$AQ$1445,0)+$A290,MATCH(AL$3,TQoL_Indexes!$B$8:$AK$8,0)),"")</f>
        <v/>
      </c>
      <c r="AM290" s="87" t="str">
        <f>IFERROR(INDEX(DB_Typologies!$D$4:$AP$1445,MATCH($A$3,DB_Typologies!$AQ$4:$AQ$1445,0)+$A290,MATCH(AM$3,TQoL_Indexes!$B$8:$AK$8,0)),"")</f>
        <v/>
      </c>
    </row>
    <row r="291" spans="1:39">
      <c r="A291" s="58" t="str">
        <f>IFERROR(IF(A290+1&lt;COUNTIF(DB_Typologies!$AQ$4:$AQ$1445,$A$3),A290+1,""),"")</f>
        <v/>
      </c>
      <c r="B291" s="120" t="str">
        <f>IFERROR(INDEX(DB_Typologies!$D$4:$AP$1445,MATCH($A$3,DB_Typologies!$AQ$4:$AQ$1445,0)+$A291,MATCH(B$3,TQoL_Indexes!$B$8:$AK$8,0)),"")</f>
        <v/>
      </c>
      <c r="C291" s="86" t="str">
        <f>IFERROR(INDEX(DB_Typologies!$D$4:$AP$1445,MATCH($A$3,DB_Typologies!$AQ$4:$AQ$1445,0)+$A291,MATCH(C$3,TQoL_Indexes!$B$8:$AK$8,0)),"")</f>
        <v/>
      </c>
      <c r="D291" s="87" t="str">
        <f>IFERROR(INDEX(DB_Typologies!$D$4:$AP$1445,MATCH($A$3,DB_Typologies!$AQ$4:$AQ$1445,0)+$A291,MATCH(D$3,TQoL_Indexes!$B$8:$AK$8,0)),"")</f>
        <v/>
      </c>
      <c r="E291" s="86" t="str">
        <f>IFERROR(INDEX(DB_Typologies!$D$4:$AP$1445,MATCH($A$3,DB_Typologies!$AQ$4:$AQ$1445,0)+$A291,MATCH(E$3,TQoL_Indexes!$B$8:$AK$8,0)),"")</f>
        <v/>
      </c>
      <c r="F291" s="86" t="str">
        <f>IFERROR(INDEX(DB_Typologies!$D$4:$AP$1445,MATCH($A$3,DB_Typologies!$AQ$4:$AQ$1445,0)+$A291,MATCH(F$3,TQoL_Indexes!$B$8:$AK$8,0)),"")</f>
        <v/>
      </c>
      <c r="G291" s="86" t="str">
        <f>IFERROR(INDEX(DB_Typologies!$D$4:$AP$1445,MATCH($A$3,DB_Typologies!$AQ$4:$AQ$1445,0)+$A291,MATCH(G$3,TQoL_Indexes!$B$8:$AK$8,0)),"")</f>
        <v/>
      </c>
      <c r="H291" s="86" t="str">
        <f>IFERROR(INDEX(DB_Typologies!$D$4:$AP$1445,MATCH($A$3,DB_Typologies!$AQ$4:$AQ$1445,0)+$A291,MATCH(H$3,TQoL_Indexes!$B$8:$AK$8,0)),"")</f>
        <v/>
      </c>
      <c r="I291" s="86" t="str">
        <f>IFERROR(INDEX(DB_Typologies!$D$4:$AP$1445,MATCH($A$3,DB_Typologies!$AQ$4:$AQ$1445,0)+$A291,MATCH(I$3,TQoL_Indexes!$B$8:$AK$8,0)),"")</f>
        <v/>
      </c>
      <c r="J291" s="86" t="str">
        <f>IFERROR(INDEX(DB_Typologies!$D$4:$AP$1445,MATCH($A$3,DB_Typologies!$AQ$4:$AQ$1445,0)+$A291,MATCH(J$3,TQoL_Indexes!$B$8:$AK$8,0)),"")</f>
        <v/>
      </c>
      <c r="K291" s="86" t="str">
        <f>IFERROR(INDEX(DB_Typologies!$D$4:$AP$1445,MATCH($A$3,DB_Typologies!$AQ$4:$AQ$1445,0)+$A291,MATCH(K$3,TQoL_Indexes!$B$8:$AK$8,0)),"")</f>
        <v/>
      </c>
      <c r="L291" s="86" t="str">
        <f>IFERROR(INDEX(DB_Typologies!$D$4:$AP$1445,MATCH($A$3,DB_Typologies!$AQ$4:$AQ$1445,0)+$A291,MATCH(L$3,TQoL_Indexes!$B$8:$AK$8,0)),"")</f>
        <v/>
      </c>
      <c r="M291" s="86" t="str">
        <f>IFERROR(INDEX(DB_Typologies!$D$4:$AP$1445,MATCH($A$3,DB_Typologies!$AQ$4:$AQ$1445,0)+$A291,MATCH(M$3,TQoL_Indexes!$B$8:$AK$8,0)),"")</f>
        <v/>
      </c>
      <c r="N291" s="86" t="str">
        <f>IFERROR(INDEX(DB_Typologies!$D$4:$AP$1445,MATCH($A$3,DB_Typologies!$AQ$4:$AQ$1445,0)+$A291,MATCH(N$3,TQoL_Indexes!$B$8:$AK$8,0)),"")</f>
        <v/>
      </c>
      <c r="O291" s="86" t="str">
        <f>IFERROR(INDEX(DB_Typologies!$D$4:$AP$1445,MATCH($A$3,DB_Typologies!$AQ$4:$AQ$1445,0)+$A291,MATCH(O$3,TQoL_Indexes!$B$8:$AK$8,0)),"")</f>
        <v/>
      </c>
      <c r="P291" s="86" t="str">
        <f>IFERROR(INDEX(DB_Typologies!$D$4:$AP$1445,MATCH($A$3,DB_Typologies!$AQ$4:$AQ$1445,0)+$A291,MATCH(P$3,TQoL_Indexes!$B$8:$AK$8,0)),"")</f>
        <v/>
      </c>
      <c r="Q291" s="86" t="str">
        <f>IFERROR(INDEX(DB_Typologies!$D$4:$AP$1445,MATCH($A$3,DB_Typologies!$AQ$4:$AQ$1445,0)+$A291,MATCH(Q$3,TQoL_Indexes!$B$8:$AK$8,0)),"")</f>
        <v/>
      </c>
      <c r="R291" s="86" t="str">
        <f>IFERROR(INDEX(DB_Typologies!$D$4:$AP$1445,MATCH($A$3,DB_Typologies!$AQ$4:$AQ$1445,0)+$A291,MATCH(R$3,TQoL_Indexes!$B$8:$AK$8,0)),"")</f>
        <v/>
      </c>
      <c r="S291" s="86" t="str">
        <f>IFERROR(INDEX(DB_Typologies!$D$4:$AP$1445,MATCH($A$3,DB_Typologies!$AQ$4:$AQ$1445,0)+$A291,MATCH(S$3,TQoL_Indexes!$B$8:$AK$8,0)),"")</f>
        <v/>
      </c>
      <c r="T291" s="86" t="str">
        <f>IFERROR(INDEX(DB_Typologies!$D$4:$AP$1445,MATCH($A$3,DB_Typologies!$AQ$4:$AQ$1445,0)+$A291,MATCH(T$3,TQoL_Indexes!$B$8:$AK$8,0)),"")</f>
        <v/>
      </c>
      <c r="U291" s="86" t="str">
        <f>IFERROR(INDEX(DB_Typologies!$D$4:$AP$1445,MATCH($A$3,DB_Typologies!$AQ$4:$AQ$1445,0)+$A291,MATCH(U$3,TQoL_Indexes!$B$8:$AK$8,0)),"")</f>
        <v/>
      </c>
      <c r="V291" s="86" t="str">
        <f>IFERROR(INDEX(DB_Typologies!$D$4:$AP$1445,MATCH($A$3,DB_Typologies!$AQ$4:$AQ$1445,0)+$A291,MATCH(V$3,TQoL_Indexes!$B$8:$AK$8,0)),"")</f>
        <v/>
      </c>
      <c r="W291" s="86" t="str">
        <f>IFERROR(INDEX(DB_Typologies!$D$4:$AP$1445,MATCH($A$3,DB_Typologies!$AQ$4:$AQ$1445,0)+$A291,MATCH(W$3,TQoL_Indexes!$B$8:$AK$8,0)),"")</f>
        <v/>
      </c>
      <c r="X291" s="86" t="str">
        <f>IFERROR(INDEX(DB_Typologies!$D$4:$AP$1445,MATCH($A$3,DB_Typologies!$AQ$4:$AQ$1445,0)+$A291,MATCH(X$3,TQoL_Indexes!$B$8:$AK$8,0)),"")</f>
        <v/>
      </c>
      <c r="Y291" s="86" t="str">
        <f>IFERROR(INDEX(DB_Typologies!$D$4:$AP$1445,MATCH($A$3,DB_Typologies!$AQ$4:$AQ$1445,0)+$A291,MATCH(Y$3,TQoL_Indexes!$B$8:$AK$8,0)),"")</f>
        <v/>
      </c>
      <c r="Z291" s="86" t="str">
        <f>IFERROR(INDEX(DB_Typologies!$D$4:$AP$1445,MATCH($A$3,DB_Typologies!$AQ$4:$AQ$1445,0)+$A291,MATCH(Z$3,TQoL_Indexes!$B$8:$AK$8,0)),"")</f>
        <v/>
      </c>
      <c r="AA291" s="86" t="str">
        <f>IFERROR(INDEX(DB_Typologies!$D$4:$AP$1445,MATCH($A$3,DB_Typologies!$AQ$4:$AQ$1445,0)+$A291,MATCH(AA$3,TQoL_Indexes!$B$8:$AK$8,0)),"")</f>
        <v/>
      </c>
      <c r="AB291" s="86" t="str">
        <f>IFERROR(INDEX(DB_Typologies!$D$4:$AP$1445,MATCH($A$3,DB_Typologies!$AQ$4:$AQ$1445,0)+$A291,MATCH(AB$3,TQoL_Indexes!$B$8:$AK$8,0)),"")</f>
        <v/>
      </c>
      <c r="AC291" s="86" t="str">
        <f>IFERROR(INDEX(DB_Typologies!$D$4:$AP$1445,MATCH($A$3,DB_Typologies!$AQ$4:$AQ$1445,0)+$A291,MATCH(AC$3,TQoL_Indexes!$B$8:$AK$8,0)),"")</f>
        <v/>
      </c>
      <c r="AD291" s="86" t="str">
        <f>IFERROR(INDEX(DB_Typologies!$D$4:$AP$1445,MATCH($A$3,DB_Typologies!$AQ$4:$AQ$1445,0)+$A291,MATCH(AD$3,TQoL_Indexes!$B$8:$AK$8,0)),"")</f>
        <v/>
      </c>
      <c r="AE291" s="86" t="str">
        <f>IFERROR(INDEX(DB_Typologies!$D$4:$AP$1445,MATCH($A$3,DB_Typologies!$AQ$4:$AQ$1445,0)+$A291,MATCH(AE$3,TQoL_Indexes!$B$8:$AK$8,0)),"")</f>
        <v/>
      </c>
      <c r="AF291" s="86" t="str">
        <f>IFERROR(INDEX(DB_Typologies!$D$4:$AP$1445,MATCH($A$3,DB_Typologies!$AQ$4:$AQ$1445,0)+$A291,MATCH(AF$3,TQoL_Indexes!$B$8:$AK$8,0)),"")</f>
        <v/>
      </c>
      <c r="AG291" s="86" t="str">
        <f>IFERROR(INDEX(DB_Typologies!$D$4:$AP$1445,MATCH($A$3,DB_Typologies!$AQ$4:$AQ$1445,0)+$A291,MATCH(AG$3,TQoL_Indexes!$B$8:$AK$8,0)),"")</f>
        <v/>
      </c>
      <c r="AH291" s="86" t="str">
        <f>IFERROR(INDEX(DB_Typologies!$D$4:$AP$1445,MATCH($A$3,DB_Typologies!$AQ$4:$AQ$1445,0)+$A291,MATCH(AH$3,TQoL_Indexes!$B$8:$AK$8,0)),"")</f>
        <v/>
      </c>
      <c r="AI291" s="86" t="str">
        <f>IFERROR(INDEX(DB_Typologies!$D$4:$AP$1445,MATCH($A$3,DB_Typologies!$AQ$4:$AQ$1445,0)+$A291,MATCH(AI$3,TQoL_Indexes!$B$8:$AK$8,0)),"")</f>
        <v/>
      </c>
      <c r="AJ291" s="86" t="str">
        <f>IFERROR(INDEX(DB_Typologies!$D$4:$AP$1445,MATCH($A$3,DB_Typologies!$AQ$4:$AQ$1445,0)+$A291,MATCH(AJ$3,TQoL_Indexes!$B$8:$AK$8,0)),"")</f>
        <v/>
      </c>
      <c r="AK291" s="86" t="str">
        <f>IFERROR(INDEX(DB_Typologies!$D$4:$AP$1445,MATCH($A$3,DB_Typologies!$AQ$4:$AQ$1445,0)+$A291,MATCH(AK$3,TQoL_Indexes!$B$8:$AK$8,0)),"")</f>
        <v/>
      </c>
      <c r="AL291" s="86" t="str">
        <f>IFERROR(INDEX(DB_Typologies!$D$4:$AP$1445,MATCH($A$3,DB_Typologies!$AQ$4:$AQ$1445,0)+$A291,MATCH(AL$3,TQoL_Indexes!$B$8:$AK$8,0)),"")</f>
        <v/>
      </c>
      <c r="AM291" s="87" t="str">
        <f>IFERROR(INDEX(DB_Typologies!$D$4:$AP$1445,MATCH($A$3,DB_Typologies!$AQ$4:$AQ$1445,0)+$A291,MATCH(AM$3,TQoL_Indexes!$B$8:$AK$8,0)),"")</f>
        <v/>
      </c>
    </row>
    <row r="292" spans="1:39">
      <c r="A292" s="58" t="str">
        <f>IFERROR(IF(A291+1&lt;COUNTIF(DB_Typologies!$AQ$4:$AQ$1445,$A$3),A291+1,""),"")</f>
        <v/>
      </c>
      <c r="B292" s="120" t="str">
        <f>IFERROR(INDEX(DB_Typologies!$D$4:$AP$1445,MATCH($A$3,DB_Typologies!$AQ$4:$AQ$1445,0)+$A292,MATCH(B$3,TQoL_Indexes!$B$8:$AK$8,0)),"")</f>
        <v/>
      </c>
      <c r="C292" s="86" t="str">
        <f>IFERROR(INDEX(DB_Typologies!$D$4:$AP$1445,MATCH($A$3,DB_Typologies!$AQ$4:$AQ$1445,0)+$A292,MATCH(C$3,TQoL_Indexes!$B$8:$AK$8,0)),"")</f>
        <v/>
      </c>
      <c r="D292" s="87" t="str">
        <f>IFERROR(INDEX(DB_Typologies!$D$4:$AP$1445,MATCH($A$3,DB_Typologies!$AQ$4:$AQ$1445,0)+$A292,MATCH(D$3,TQoL_Indexes!$B$8:$AK$8,0)),"")</f>
        <v/>
      </c>
      <c r="E292" s="86" t="str">
        <f>IFERROR(INDEX(DB_Typologies!$D$4:$AP$1445,MATCH($A$3,DB_Typologies!$AQ$4:$AQ$1445,0)+$A292,MATCH(E$3,TQoL_Indexes!$B$8:$AK$8,0)),"")</f>
        <v/>
      </c>
      <c r="F292" s="86" t="str">
        <f>IFERROR(INDEX(DB_Typologies!$D$4:$AP$1445,MATCH($A$3,DB_Typologies!$AQ$4:$AQ$1445,0)+$A292,MATCH(F$3,TQoL_Indexes!$B$8:$AK$8,0)),"")</f>
        <v/>
      </c>
      <c r="G292" s="86" t="str">
        <f>IFERROR(INDEX(DB_Typologies!$D$4:$AP$1445,MATCH($A$3,DB_Typologies!$AQ$4:$AQ$1445,0)+$A292,MATCH(G$3,TQoL_Indexes!$B$8:$AK$8,0)),"")</f>
        <v/>
      </c>
      <c r="H292" s="86" t="str">
        <f>IFERROR(INDEX(DB_Typologies!$D$4:$AP$1445,MATCH($A$3,DB_Typologies!$AQ$4:$AQ$1445,0)+$A292,MATCH(H$3,TQoL_Indexes!$B$8:$AK$8,0)),"")</f>
        <v/>
      </c>
      <c r="I292" s="86" t="str">
        <f>IFERROR(INDEX(DB_Typologies!$D$4:$AP$1445,MATCH($A$3,DB_Typologies!$AQ$4:$AQ$1445,0)+$A292,MATCH(I$3,TQoL_Indexes!$B$8:$AK$8,0)),"")</f>
        <v/>
      </c>
      <c r="J292" s="86" t="str">
        <f>IFERROR(INDEX(DB_Typologies!$D$4:$AP$1445,MATCH($A$3,DB_Typologies!$AQ$4:$AQ$1445,0)+$A292,MATCH(J$3,TQoL_Indexes!$B$8:$AK$8,0)),"")</f>
        <v/>
      </c>
      <c r="K292" s="86" t="str">
        <f>IFERROR(INDEX(DB_Typologies!$D$4:$AP$1445,MATCH($A$3,DB_Typologies!$AQ$4:$AQ$1445,0)+$A292,MATCH(K$3,TQoL_Indexes!$B$8:$AK$8,0)),"")</f>
        <v/>
      </c>
      <c r="L292" s="86" t="str">
        <f>IFERROR(INDEX(DB_Typologies!$D$4:$AP$1445,MATCH($A$3,DB_Typologies!$AQ$4:$AQ$1445,0)+$A292,MATCH(L$3,TQoL_Indexes!$B$8:$AK$8,0)),"")</f>
        <v/>
      </c>
      <c r="M292" s="86" t="str">
        <f>IFERROR(INDEX(DB_Typologies!$D$4:$AP$1445,MATCH($A$3,DB_Typologies!$AQ$4:$AQ$1445,0)+$A292,MATCH(M$3,TQoL_Indexes!$B$8:$AK$8,0)),"")</f>
        <v/>
      </c>
      <c r="N292" s="86" t="str">
        <f>IFERROR(INDEX(DB_Typologies!$D$4:$AP$1445,MATCH($A$3,DB_Typologies!$AQ$4:$AQ$1445,0)+$A292,MATCH(N$3,TQoL_Indexes!$B$8:$AK$8,0)),"")</f>
        <v/>
      </c>
      <c r="O292" s="86" t="str">
        <f>IFERROR(INDEX(DB_Typologies!$D$4:$AP$1445,MATCH($A$3,DB_Typologies!$AQ$4:$AQ$1445,0)+$A292,MATCH(O$3,TQoL_Indexes!$B$8:$AK$8,0)),"")</f>
        <v/>
      </c>
      <c r="P292" s="86" t="str">
        <f>IFERROR(INDEX(DB_Typologies!$D$4:$AP$1445,MATCH($A$3,DB_Typologies!$AQ$4:$AQ$1445,0)+$A292,MATCH(P$3,TQoL_Indexes!$B$8:$AK$8,0)),"")</f>
        <v/>
      </c>
      <c r="Q292" s="86" t="str">
        <f>IFERROR(INDEX(DB_Typologies!$D$4:$AP$1445,MATCH($A$3,DB_Typologies!$AQ$4:$AQ$1445,0)+$A292,MATCH(Q$3,TQoL_Indexes!$B$8:$AK$8,0)),"")</f>
        <v/>
      </c>
      <c r="R292" s="86" t="str">
        <f>IFERROR(INDEX(DB_Typologies!$D$4:$AP$1445,MATCH($A$3,DB_Typologies!$AQ$4:$AQ$1445,0)+$A292,MATCH(R$3,TQoL_Indexes!$B$8:$AK$8,0)),"")</f>
        <v/>
      </c>
      <c r="S292" s="86" t="str">
        <f>IFERROR(INDEX(DB_Typologies!$D$4:$AP$1445,MATCH($A$3,DB_Typologies!$AQ$4:$AQ$1445,0)+$A292,MATCH(S$3,TQoL_Indexes!$B$8:$AK$8,0)),"")</f>
        <v/>
      </c>
      <c r="T292" s="86" t="str">
        <f>IFERROR(INDEX(DB_Typologies!$D$4:$AP$1445,MATCH($A$3,DB_Typologies!$AQ$4:$AQ$1445,0)+$A292,MATCH(T$3,TQoL_Indexes!$B$8:$AK$8,0)),"")</f>
        <v/>
      </c>
      <c r="U292" s="86" t="str">
        <f>IFERROR(INDEX(DB_Typologies!$D$4:$AP$1445,MATCH($A$3,DB_Typologies!$AQ$4:$AQ$1445,0)+$A292,MATCH(U$3,TQoL_Indexes!$B$8:$AK$8,0)),"")</f>
        <v/>
      </c>
      <c r="V292" s="86" t="str">
        <f>IFERROR(INDEX(DB_Typologies!$D$4:$AP$1445,MATCH($A$3,DB_Typologies!$AQ$4:$AQ$1445,0)+$A292,MATCH(V$3,TQoL_Indexes!$B$8:$AK$8,0)),"")</f>
        <v/>
      </c>
      <c r="W292" s="86" t="str">
        <f>IFERROR(INDEX(DB_Typologies!$D$4:$AP$1445,MATCH($A$3,DB_Typologies!$AQ$4:$AQ$1445,0)+$A292,MATCH(W$3,TQoL_Indexes!$B$8:$AK$8,0)),"")</f>
        <v/>
      </c>
      <c r="X292" s="86" t="str">
        <f>IFERROR(INDEX(DB_Typologies!$D$4:$AP$1445,MATCH($A$3,DB_Typologies!$AQ$4:$AQ$1445,0)+$A292,MATCH(X$3,TQoL_Indexes!$B$8:$AK$8,0)),"")</f>
        <v/>
      </c>
      <c r="Y292" s="86" t="str">
        <f>IFERROR(INDEX(DB_Typologies!$D$4:$AP$1445,MATCH($A$3,DB_Typologies!$AQ$4:$AQ$1445,0)+$A292,MATCH(Y$3,TQoL_Indexes!$B$8:$AK$8,0)),"")</f>
        <v/>
      </c>
      <c r="Z292" s="86" t="str">
        <f>IFERROR(INDEX(DB_Typologies!$D$4:$AP$1445,MATCH($A$3,DB_Typologies!$AQ$4:$AQ$1445,0)+$A292,MATCH(Z$3,TQoL_Indexes!$B$8:$AK$8,0)),"")</f>
        <v/>
      </c>
      <c r="AA292" s="86" t="str">
        <f>IFERROR(INDEX(DB_Typologies!$D$4:$AP$1445,MATCH($A$3,DB_Typologies!$AQ$4:$AQ$1445,0)+$A292,MATCH(AA$3,TQoL_Indexes!$B$8:$AK$8,0)),"")</f>
        <v/>
      </c>
      <c r="AB292" s="86" t="str">
        <f>IFERROR(INDEX(DB_Typologies!$D$4:$AP$1445,MATCH($A$3,DB_Typologies!$AQ$4:$AQ$1445,0)+$A292,MATCH(AB$3,TQoL_Indexes!$B$8:$AK$8,0)),"")</f>
        <v/>
      </c>
      <c r="AC292" s="86" t="str">
        <f>IFERROR(INDEX(DB_Typologies!$D$4:$AP$1445,MATCH($A$3,DB_Typologies!$AQ$4:$AQ$1445,0)+$A292,MATCH(AC$3,TQoL_Indexes!$B$8:$AK$8,0)),"")</f>
        <v/>
      </c>
      <c r="AD292" s="86" t="str">
        <f>IFERROR(INDEX(DB_Typologies!$D$4:$AP$1445,MATCH($A$3,DB_Typologies!$AQ$4:$AQ$1445,0)+$A292,MATCH(AD$3,TQoL_Indexes!$B$8:$AK$8,0)),"")</f>
        <v/>
      </c>
      <c r="AE292" s="86" t="str">
        <f>IFERROR(INDEX(DB_Typologies!$D$4:$AP$1445,MATCH($A$3,DB_Typologies!$AQ$4:$AQ$1445,0)+$A292,MATCH(AE$3,TQoL_Indexes!$B$8:$AK$8,0)),"")</f>
        <v/>
      </c>
      <c r="AF292" s="86" t="str">
        <f>IFERROR(INDEX(DB_Typologies!$D$4:$AP$1445,MATCH($A$3,DB_Typologies!$AQ$4:$AQ$1445,0)+$A292,MATCH(AF$3,TQoL_Indexes!$B$8:$AK$8,0)),"")</f>
        <v/>
      </c>
      <c r="AG292" s="86" t="str">
        <f>IFERROR(INDEX(DB_Typologies!$D$4:$AP$1445,MATCH($A$3,DB_Typologies!$AQ$4:$AQ$1445,0)+$A292,MATCH(AG$3,TQoL_Indexes!$B$8:$AK$8,0)),"")</f>
        <v/>
      </c>
      <c r="AH292" s="86" t="str">
        <f>IFERROR(INDEX(DB_Typologies!$D$4:$AP$1445,MATCH($A$3,DB_Typologies!$AQ$4:$AQ$1445,0)+$A292,MATCH(AH$3,TQoL_Indexes!$B$8:$AK$8,0)),"")</f>
        <v/>
      </c>
      <c r="AI292" s="86" t="str">
        <f>IFERROR(INDEX(DB_Typologies!$D$4:$AP$1445,MATCH($A$3,DB_Typologies!$AQ$4:$AQ$1445,0)+$A292,MATCH(AI$3,TQoL_Indexes!$B$8:$AK$8,0)),"")</f>
        <v/>
      </c>
      <c r="AJ292" s="86" t="str">
        <f>IFERROR(INDEX(DB_Typologies!$D$4:$AP$1445,MATCH($A$3,DB_Typologies!$AQ$4:$AQ$1445,0)+$A292,MATCH(AJ$3,TQoL_Indexes!$B$8:$AK$8,0)),"")</f>
        <v/>
      </c>
      <c r="AK292" s="86" t="str">
        <f>IFERROR(INDEX(DB_Typologies!$D$4:$AP$1445,MATCH($A$3,DB_Typologies!$AQ$4:$AQ$1445,0)+$A292,MATCH(AK$3,TQoL_Indexes!$B$8:$AK$8,0)),"")</f>
        <v/>
      </c>
      <c r="AL292" s="86" t="str">
        <f>IFERROR(INDEX(DB_Typologies!$D$4:$AP$1445,MATCH($A$3,DB_Typologies!$AQ$4:$AQ$1445,0)+$A292,MATCH(AL$3,TQoL_Indexes!$B$8:$AK$8,0)),"")</f>
        <v/>
      </c>
      <c r="AM292" s="87" t="str">
        <f>IFERROR(INDEX(DB_Typologies!$D$4:$AP$1445,MATCH($A$3,DB_Typologies!$AQ$4:$AQ$1445,0)+$A292,MATCH(AM$3,TQoL_Indexes!$B$8:$AK$8,0)),"")</f>
        <v/>
      </c>
    </row>
    <row r="293" spans="1:39">
      <c r="A293" s="58" t="str">
        <f>IFERROR(IF(A292+1&lt;COUNTIF(DB_Typologies!$AQ$4:$AQ$1445,$A$3),A292+1,""),"")</f>
        <v/>
      </c>
      <c r="B293" s="120" t="str">
        <f>IFERROR(INDEX(DB_Typologies!$D$4:$AP$1445,MATCH($A$3,DB_Typologies!$AQ$4:$AQ$1445,0)+$A293,MATCH(B$3,TQoL_Indexes!$B$8:$AK$8,0)),"")</f>
        <v/>
      </c>
      <c r="C293" s="86" t="str">
        <f>IFERROR(INDEX(DB_Typologies!$D$4:$AP$1445,MATCH($A$3,DB_Typologies!$AQ$4:$AQ$1445,0)+$A293,MATCH(C$3,TQoL_Indexes!$B$8:$AK$8,0)),"")</f>
        <v/>
      </c>
      <c r="D293" s="87" t="str">
        <f>IFERROR(INDEX(DB_Typologies!$D$4:$AP$1445,MATCH($A$3,DB_Typologies!$AQ$4:$AQ$1445,0)+$A293,MATCH(D$3,TQoL_Indexes!$B$8:$AK$8,0)),"")</f>
        <v/>
      </c>
      <c r="E293" s="86" t="str">
        <f>IFERROR(INDEX(DB_Typologies!$D$4:$AP$1445,MATCH($A$3,DB_Typologies!$AQ$4:$AQ$1445,0)+$A293,MATCH(E$3,TQoL_Indexes!$B$8:$AK$8,0)),"")</f>
        <v/>
      </c>
      <c r="F293" s="86" t="str">
        <f>IFERROR(INDEX(DB_Typologies!$D$4:$AP$1445,MATCH($A$3,DB_Typologies!$AQ$4:$AQ$1445,0)+$A293,MATCH(F$3,TQoL_Indexes!$B$8:$AK$8,0)),"")</f>
        <v/>
      </c>
      <c r="G293" s="86" t="str">
        <f>IFERROR(INDEX(DB_Typologies!$D$4:$AP$1445,MATCH($A$3,DB_Typologies!$AQ$4:$AQ$1445,0)+$A293,MATCH(G$3,TQoL_Indexes!$B$8:$AK$8,0)),"")</f>
        <v/>
      </c>
      <c r="H293" s="86" t="str">
        <f>IFERROR(INDEX(DB_Typologies!$D$4:$AP$1445,MATCH($A$3,DB_Typologies!$AQ$4:$AQ$1445,0)+$A293,MATCH(H$3,TQoL_Indexes!$B$8:$AK$8,0)),"")</f>
        <v/>
      </c>
      <c r="I293" s="86" t="str">
        <f>IFERROR(INDEX(DB_Typologies!$D$4:$AP$1445,MATCH($A$3,DB_Typologies!$AQ$4:$AQ$1445,0)+$A293,MATCH(I$3,TQoL_Indexes!$B$8:$AK$8,0)),"")</f>
        <v/>
      </c>
      <c r="J293" s="86" t="str">
        <f>IFERROR(INDEX(DB_Typologies!$D$4:$AP$1445,MATCH($A$3,DB_Typologies!$AQ$4:$AQ$1445,0)+$A293,MATCH(J$3,TQoL_Indexes!$B$8:$AK$8,0)),"")</f>
        <v/>
      </c>
      <c r="K293" s="86" t="str">
        <f>IFERROR(INDEX(DB_Typologies!$D$4:$AP$1445,MATCH($A$3,DB_Typologies!$AQ$4:$AQ$1445,0)+$A293,MATCH(K$3,TQoL_Indexes!$B$8:$AK$8,0)),"")</f>
        <v/>
      </c>
      <c r="L293" s="86" t="str">
        <f>IFERROR(INDEX(DB_Typologies!$D$4:$AP$1445,MATCH($A$3,DB_Typologies!$AQ$4:$AQ$1445,0)+$A293,MATCH(L$3,TQoL_Indexes!$B$8:$AK$8,0)),"")</f>
        <v/>
      </c>
      <c r="M293" s="86" t="str">
        <f>IFERROR(INDEX(DB_Typologies!$D$4:$AP$1445,MATCH($A$3,DB_Typologies!$AQ$4:$AQ$1445,0)+$A293,MATCH(M$3,TQoL_Indexes!$B$8:$AK$8,0)),"")</f>
        <v/>
      </c>
      <c r="N293" s="86" t="str">
        <f>IFERROR(INDEX(DB_Typologies!$D$4:$AP$1445,MATCH($A$3,DB_Typologies!$AQ$4:$AQ$1445,0)+$A293,MATCH(N$3,TQoL_Indexes!$B$8:$AK$8,0)),"")</f>
        <v/>
      </c>
      <c r="O293" s="86" t="str">
        <f>IFERROR(INDEX(DB_Typologies!$D$4:$AP$1445,MATCH($A$3,DB_Typologies!$AQ$4:$AQ$1445,0)+$A293,MATCH(O$3,TQoL_Indexes!$B$8:$AK$8,0)),"")</f>
        <v/>
      </c>
      <c r="P293" s="86" t="str">
        <f>IFERROR(INDEX(DB_Typologies!$D$4:$AP$1445,MATCH($A$3,DB_Typologies!$AQ$4:$AQ$1445,0)+$A293,MATCH(P$3,TQoL_Indexes!$B$8:$AK$8,0)),"")</f>
        <v/>
      </c>
      <c r="Q293" s="86" t="str">
        <f>IFERROR(INDEX(DB_Typologies!$D$4:$AP$1445,MATCH($A$3,DB_Typologies!$AQ$4:$AQ$1445,0)+$A293,MATCH(Q$3,TQoL_Indexes!$B$8:$AK$8,0)),"")</f>
        <v/>
      </c>
      <c r="R293" s="86" t="str">
        <f>IFERROR(INDEX(DB_Typologies!$D$4:$AP$1445,MATCH($A$3,DB_Typologies!$AQ$4:$AQ$1445,0)+$A293,MATCH(R$3,TQoL_Indexes!$B$8:$AK$8,0)),"")</f>
        <v/>
      </c>
      <c r="S293" s="86" t="str">
        <f>IFERROR(INDEX(DB_Typologies!$D$4:$AP$1445,MATCH($A$3,DB_Typologies!$AQ$4:$AQ$1445,0)+$A293,MATCH(S$3,TQoL_Indexes!$B$8:$AK$8,0)),"")</f>
        <v/>
      </c>
      <c r="T293" s="86" t="str">
        <f>IFERROR(INDEX(DB_Typologies!$D$4:$AP$1445,MATCH($A$3,DB_Typologies!$AQ$4:$AQ$1445,0)+$A293,MATCH(T$3,TQoL_Indexes!$B$8:$AK$8,0)),"")</f>
        <v/>
      </c>
      <c r="U293" s="86" t="str">
        <f>IFERROR(INDEX(DB_Typologies!$D$4:$AP$1445,MATCH($A$3,DB_Typologies!$AQ$4:$AQ$1445,0)+$A293,MATCH(U$3,TQoL_Indexes!$B$8:$AK$8,0)),"")</f>
        <v/>
      </c>
      <c r="V293" s="86" t="str">
        <f>IFERROR(INDEX(DB_Typologies!$D$4:$AP$1445,MATCH($A$3,DB_Typologies!$AQ$4:$AQ$1445,0)+$A293,MATCH(V$3,TQoL_Indexes!$B$8:$AK$8,0)),"")</f>
        <v/>
      </c>
      <c r="W293" s="86" t="str">
        <f>IFERROR(INDEX(DB_Typologies!$D$4:$AP$1445,MATCH($A$3,DB_Typologies!$AQ$4:$AQ$1445,0)+$A293,MATCH(W$3,TQoL_Indexes!$B$8:$AK$8,0)),"")</f>
        <v/>
      </c>
      <c r="X293" s="86" t="str">
        <f>IFERROR(INDEX(DB_Typologies!$D$4:$AP$1445,MATCH($A$3,DB_Typologies!$AQ$4:$AQ$1445,0)+$A293,MATCH(X$3,TQoL_Indexes!$B$8:$AK$8,0)),"")</f>
        <v/>
      </c>
      <c r="Y293" s="86" t="str">
        <f>IFERROR(INDEX(DB_Typologies!$D$4:$AP$1445,MATCH($A$3,DB_Typologies!$AQ$4:$AQ$1445,0)+$A293,MATCH(Y$3,TQoL_Indexes!$B$8:$AK$8,0)),"")</f>
        <v/>
      </c>
      <c r="Z293" s="86" t="str">
        <f>IFERROR(INDEX(DB_Typologies!$D$4:$AP$1445,MATCH($A$3,DB_Typologies!$AQ$4:$AQ$1445,0)+$A293,MATCH(Z$3,TQoL_Indexes!$B$8:$AK$8,0)),"")</f>
        <v/>
      </c>
      <c r="AA293" s="86" t="str">
        <f>IFERROR(INDEX(DB_Typologies!$D$4:$AP$1445,MATCH($A$3,DB_Typologies!$AQ$4:$AQ$1445,0)+$A293,MATCH(AA$3,TQoL_Indexes!$B$8:$AK$8,0)),"")</f>
        <v/>
      </c>
      <c r="AB293" s="86" t="str">
        <f>IFERROR(INDEX(DB_Typologies!$D$4:$AP$1445,MATCH($A$3,DB_Typologies!$AQ$4:$AQ$1445,0)+$A293,MATCH(AB$3,TQoL_Indexes!$B$8:$AK$8,0)),"")</f>
        <v/>
      </c>
      <c r="AC293" s="86" t="str">
        <f>IFERROR(INDEX(DB_Typologies!$D$4:$AP$1445,MATCH($A$3,DB_Typologies!$AQ$4:$AQ$1445,0)+$A293,MATCH(AC$3,TQoL_Indexes!$B$8:$AK$8,0)),"")</f>
        <v/>
      </c>
      <c r="AD293" s="86" t="str">
        <f>IFERROR(INDEX(DB_Typologies!$D$4:$AP$1445,MATCH($A$3,DB_Typologies!$AQ$4:$AQ$1445,0)+$A293,MATCH(AD$3,TQoL_Indexes!$B$8:$AK$8,0)),"")</f>
        <v/>
      </c>
      <c r="AE293" s="86" t="str">
        <f>IFERROR(INDEX(DB_Typologies!$D$4:$AP$1445,MATCH($A$3,DB_Typologies!$AQ$4:$AQ$1445,0)+$A293,MATCH(AE$3,TQoL_Indexes!$B$8:$AK$8,0)),"")</f>
        <v/>
      </c>
      <c r="AF293" s="86" t="str">
        <f>IFERROR(INDEX(DB_Typologies!$D$4:$AP$1445,MATCH($A$3,DB_Typologies!$AQ$4:$AQ$1445,0)+$A293,MATCH(AF$3,TQoL_Indexes!$B$8:$AK$8,0)),"")</f>
        <v/>
      </c>
      <c r="AG293" s="86" t="str">
        <f>IFERROR(INDEX(DB_Typologies!$D$4:$AP$1445,MATCH($A$3,DB_Typologies!$AQ$4:$AQ$1445,0)+$A293,MATCH(AG$3,TQoL_Indexes!$B$8:$AK$8,0)),"")</f>
        <v/>
      </c>
      <c r="AH293" s="86" t="str">
        <f>IFERROR(INDEX(DB_Typologies!$D$4:$AP$1445,MATCH($A$3,DB_Typologies!$AQ$4:$AQ$1445,0)+$A293,MATCH(AH$3,TQoL_Indexes!$B$8:$AK$8,0)),"")</f>
        <v/>
      </c>
      <c r="AI293" s="86" t="str">
        <f>IFERROR(INDEX(DB_Typologies!$D$4:$AP$1445,MATCH($A$3,DB_Typologies!$AQ$4:$AQ$1445,0)+$A293,MATCH(AI$3,TQoL_Indexes!$B$8:$AK$8,0)),"")</f>
        <v/>
      </c>
      <c r="AJ293" s="86" t="str">
        <f>IFERROR(INDEX(DB_Typologies!$D$4:$AP$1445,MATCH($A$3,DB_Typologies!$AQ$4:$AQ$1445,0)+$A293,MATCH(AJ$3,TQoL_Indexes!$B$8:$AK$8,0)),"")</f>
        <v/>
      </c>
      <c r="AK293" s="86" t="str">
        <f>IFERROR(INDEX(DB_Typologies!$D$4:$AP$1445,MATCH($A$3,DB_Typologies!$AQ$4:$AQ$1445,0)+$A293,MATCH(AK$3,TQoL_Indexes!$B$8:$AK$8,0)),"")</f>
        <v/>
      </c>
      <c r="AL293" s="86" t="str">
        <f>IFERROR(INDEX(DB_Typologies!$D$4:$AP$1445,MATCH($A$3,DB_Typologies!$AQ$4:$AQ$1445,0)+$A293,MATCH(AL$3,TQoL_Indexes!$B$8:$AK$8,0)),"")</f>
        <v/>
      </c>
      <c r="AM293" s="87" t="str">
        <f>IFERROR(INDEX(DB_Typologies!$D$4:$AP$1445,MATCH($A$3,DB_Typologies!$AQ$4:$AQ$1445,0)+$A293,MATCH(AM$3,TQoL_Indexes!$B$8:$AK$8,0)),"")</f>
        <v/>
      </c>
    </row>
    <row r="294" spans="1:39">
      <c r="A294" s="58" t="str">
        <f>IFERROR(IF(A293+1&lt;COUNTIF(DB_Typologies!$AQ$4:$AQ$1445,$A$3),A293+1,""),"")</f>
        <v/>
      </c>
      <c r="B294" s="120" t="str">
        <f>IFERROR(INDEX(DB_Typologies!$D$4:$AP$1445,MATCH($A$3,DB_Typologies!$AQ$4:$AQ$1445,0)+$A294,MATCH(B$3,TQoL_Indexes!$B$8:$AK$8,0)),"")</f>
        <v/>
      </c>
      <c r="C294" s="86" t="str">
        <f>IFERROR(INDEX(DB_Typologies!$D$4:$AP$1445,MATCH($A$3,DB_Typologies!$AQ$4:$AQ$1445,0)+$A294,MATCH(C$3,TQoL_Indexes!$B$8:$AK$8,0)),"")</f>
        <v/>
      </c>
      <c r="D294" s="87" t="str">
        <f>IFERROR(INDEX(DB_Typologies!$D$4:$AP$1445,MATCH($A$3,DB_Typologies!$AQ$4:$AQ$1445,0)+$A294,MATCH(D$3,TQoL_Indexes!$B$8:$AK$8,0)),"")</f>
        <v/>
      </c>
      <c r="E294" s="86" t="str">
        <f>IFERROR(INDEX(DB_Typologies!$D$4:$AP$1445,MATCH($A$3,DB_Typologies!$AQ$4:$AQ$1445,0)+$A294,MATCH(E$3,TQoL_Indexes!$B$8:$AK$8,0)),"")</f>
        <v/>
      </c>
      <c r="F294" s="86" t="str">
        <f>IFERROR(INDEX(DB_Typologies!$D$4:$AP$1445,MATCH($A$3,DB_Typologies!$AQ$4:$AQ$1445,0)+$A294,MATCH(F$3,TQoL_Indexes!$B$8:$AK$8,0)),"")</f>
        <v/>
      </c>
      <c r="G294" s="86" t="str">
        <f>IFERROR(INDEX(DB_Typologies!$D$4:$AP$1445,MATCH($A$3,DB_Typologies!$AQ$4:$AQ$1445,0)+$A294,MATCH(G$3,TQoL_Indexes!$B$8:$AK$8,0)),"")</f>
        <v/>
      </c>
      <c r="H294" s="86" t="str">
        <f>IFERROR(INDEX(DB_Typologies!$D$4:$AP$1445,MATCH($A$3,DB_Typologies!$AQ$4:$AQ$1445,0)+$A294,MATCH(H$3,TQoL_Indexes!$B$8:$AK$8,0)),"")</f>
        <v/>
      </c>
      <c r="I294" s="86" t="str">
        <f>IFERROR(INDEX(DB_Typologies!$D$4:$AP$1445,MATCH($A$3,DB_Typologies!$AQ$4:$AQ$1445,0)+$A294,MATCH(I$3,TQoL_Indexes!$B$8:$AK$8,0)),"")</f>
        <v/>
      </c>
      <c r="J294" s="86" t="str">
        <f>IFERROR(INDEX(DB_Typologies!$D$4:$AP$1445,MATCH($A$3,DB_Typologies!$AQ$4:$AQ$1445,0)+$A294,MATCH(J$3,TQoL_Indexes!$B$8:$AK$8,0)),"")</f>
        <v/>
      </c>
      <c r="K294" s="86" t="str">
        <f>IFERROR(INDEX(DB_Typologies!$D$4:$AP$1445,MATCH($A$3,DB_Typologies!$AQ$4:$AQ$1445,0)+$A294,MATCH(K$3,TQoL_Indexes!$B$8:$AK$8,0)),"")</f>
        <v/>
      </c>
      <c r="L294" s="86" t="str">
        <f>IFERROR(INDEX(DB_Typologies!$D$4:$AP$1445,MATCH($A$3,DB_Typologies!$AQ$4:$AQ$1445,0)+$A294,MATCH(L$3,TQoL_Indexes!$B$8:$AK$8,0)),"")</f>
        <v/>
      </c>
      <c r="M294" s="86" t="str">
        <f>IFERROR(INDEX(DB_Typologies!$D$4:$AP$1445,MATCH($A$3,DB_Typologies!$AQ$4:$AQ$1445,0)+$A294,MATCH(M$3,TQoL_Indexes!$B$8:$AK$8,0)),"")</f>
        <v/>
      </c>
      <c r="N294" s="86" t="str">
        <f>IFERROR(INDEX(DB_Typologies!$D$4:$AP$1445,MATCH($A$3,DB_Typologies!$AQ$4:$AQ$1445,0)+$A294,MATCH(N$3,TQoL_Indexes!$B$8:$AK$8,0)),"")</f>
        <v/>
      </c>
      <c r="O294" s="86" t="str">
        <f>IFERROR(INDEX(DB_Typologies!$D$4:$AP$1445,MATCH($A$3,DB_Typologies!$AQ$4:$AQ$1445,0)+$A294,MATCH(O$3,TQoL_Indexes!$B$8:$AK$8,0)),"")</f>
        <v/>
      </c>
      <c r="P294" s="86" t="str">
        <f>IFERROR(INDEX(DB_Typologies!$D$4:$AP$1445,MATCH($A$3,DB_Typologies!$AQ$4:$AQ$1445,0)+$A294,MATCH(P$3,TQoL_Indexes!$B$8:$AK$8,0)),"")</f>
        <v/>
      </c>
      <c r="Q294" s="86" t="str">
        <f>IFERROR(INDEX(DB_Typologies!$D$4:$AP$1445,MATCH($A$3,DB_Typologies!$AQ$4:$AQ$1445,0)+$A294,MATCH(Q$3,TQoL_Indexes!$B$8:$AK$8,0)),"")</f>
        <v/>
      </c>
      <c r="R294" s="86" t="str">
        <f>IFERROR(INDEX(DB_Typologies!$D$4:$AP$1445,MATCH($A$3,DB_Typologies!$AQ$4:$AQ$1445,0)+$A294,MATCH(R$3,TQoL_Indexes!$B$8:$AK$8,0)),"")</f>
        <v/>
      </c>
      <c r="S294" s="86" t="str">
        <f>IFERROR(INDEX(DB_Typologies!$D$4:$AP$1445,MATCH($A$3,DB_Typologies!$AQ$4:$AQ$1445,0)+$A294,MATCH(S$3,TQoL_Indexes!$B$8:$AK$8,0)),"")</f>
        <v/>
      </c>
      <c r="T294" s="86" t="str">
        <f>IFERROR(INDEX(DB_Typologies!$D$4:$AP$1445,MATCH($A$3,DB_Typologies!$AQ$4:$AQ$1445,0)+$A294,MATCH(T$3,TQoL_Indexes!$B$8:$AK$8,0)),"")</f>
        <v/>
      </c>
      <c r="U294" s="86" t="str">
        <f>IFERROR(INDEX(DB_Typologies!$D$4:$AP$1445,MATCH($A$3,DB_Typologies!$AQ$4:$AQ$1445,0)+$A294,MATCH(U$3,TQoL_Indexes!$B$8:$AK$8,0)),"")</f>
        <v/>
      </c>
      <c r="V294" s="86" t="str">
        <f>IFERROR(INDEX(DB_Typologies!$D$4:$AP$1445,MATCH($A$3,DB_Typologies!$AQ$4:$AQ$1445,0)+$A294,MATCH(V$3,TQoL_Indexes!$B$8:$AK$8,0)),"")</f>
        <v/>
      </c>
      <c r="W294" s="86" t="str">
        <f>IFERROR(INDEX(DB_Typologies!$D$4:$AP$1445,MATCH($A$3,DB_Typologies!$AQ$4:$AQ$1445,0)+$A294,MATCH(W$3,TQoL_Indexes!$B$8:$AK$8,0)),"")</f>
        <v/>
      </c>
      <c r="X294" s="86" t="str">
        <f>IFERROR(INDEX(DB_Typologies!$D$4:$AP$1445,MATCH($A$3,DB_Typologies!$AQ$4:$AQ$1445,0)+$A294,MATCH(X$3,TQoL_Indexes!$B$8:$AK$8,0)),"")</f>
        <v/>
      </c>
      <c r="Y294" s="86" t="str">
        <f>IFERROR(INDEX(DB_Typologies!$D$4:$AP$1445,MATCH($A$3,DB_Typologies!$AQ$4:$AQ$1445,0)+$A294,MATCH(Y$3,TQoL_Indexes!$B$8:$AK$8,0)),"")</f>
        <v/>
      </c>
      <c r="Z294" s="86" t="str">
        <f>IFERROR(INDEX(DB_Typologies!$D$4:$AP$1445,MATCH($A$3,DB_Typologies!$AQ$4:$AQ$1445,0)+$A294,MATCH(Z$3,TQoL_Indexes!$B$8:$AK$8,0)),"")</f>
        <v/>
      </c>
      <c r="AA294" s="86" t="str">
        <f>IFERROR(INDEX(DB_Typologies!$D$4:$AP$1445,MATCH($A$3,DB_Typologies!$AQ$4:$AQ$1445,0)+$A294,MATCH(AA$3,TQoL_Indexes!$B$8:$AK$8,0)),"")</f>
        <v/>
      </c>
      <c r="AB294" s="86" t="str">
        <f>IFERROR(INDEX(DB_Typologies!$D$4:$AP$1445,MATCH($A$3,DB_Typologies!$AQ$4:$AQ$1445,0)+$A294,MATCH(AB$3,TQoL_Indexes!$B$8:$AK$8,0)),"")</f>
        <v/>
      </c>
      <c r="AC294" s="86" t="str">
        <f>IFERROR(INDEX(DB_Typologies!$D$4:$AP$1445,MATCH($A$3,DB_Typologies!$AQ$4:$AQ$1445,0)+$A294,MATCH(AC$3,TQoL_Indexes!$B$8:$AK$8,0)),"")</f>
        <v/>
      </c>
      <c r="AD294" s="86" t="str">
        <f>IFERROR(INDEX(DB_Typologies!$D$4:$AP$1445,MATCH($A$3,DB_Typologies!$AQ$4:$AQ$1445,0)+$A294,MATCH(AD$3,TQoL_Indexes!$B$8:$AK$8,0)),"")</f>
        <v/>
      </c>
      <c r="AE294" s="86" t="str">
        <f>IFERROR(INDEX(DB_Typologies!$D$4:$AP$1445,MATCH($A$3,DB_Typologies!$AQ$4:$AQ$1445,0)+$A294,MATCH(AE$3,TQoL_Indexes!$B$8:$AK$8,0)),"")</f>
        <v/>
      </c>
      <c r="AF294" s="86" t="str">
        <f>IFERROR(INDEX(DB_Typologies!$D$4:$AP$1445,MATCH($A$3,DB_Typologies!$AQ$4:$AQ$1445,0)+$A294,MATCH(AF$3,TQoL_Indexes!$B$8:$AK$8,0)),"")</f>
        <v/>
      </c>
      <c r="AG294" s="86" t="str">
        <f>IFERROR(INDEX(DB_Typologies!$D$4:$AP$1445,MATCH($A$3,DB_Typologies!$AQ$4:$AQ$1445,0)+$A294,MATCH(AG$3,TQoL_Indexes!$B$8:$AK$8,0)),"")</f>
        <v/>
      </c>
      <c r="AH294" s="86" t="str">
        <f>IFERROR(INDEX(DB_Typologies!$D$4:$AP$1445,MATCH($A$3,DB_Typologies!$AQ$4:$AQ$1445,0)+$A294,MATCH(AH$3,TQoL_Indexes!$B$8:$AK$8,0)),"")</f>
        <v/>
      </c>
      <c r="AI294" s="86" t="str">
        <f>IFERROR(INDEX(DB_Typologies!$D$4:$AP$1445,MATCH($A$3,DB_Typologies!$AQ$4:$AQ$1445,0)+$A294,MATCH(AI$3,TQoL_Indexes!$B$8:$AK$8,0)),"")</f>
        <v/>
      </c>
      <c r="AJ294" s="86" t="str">
        <f>IFERROR(INDEX(DB_Typologies!$D$4:$AP$1445,MATCH($A$3,DB_Typologies!$AQ$4:$AQ$1445,0)+$A294,MATCH(AJ$3,TQoL_Indexes!$B$8:$AK$8,0)),"")</f>
        <v/>
      </c>
      <c r="AK294" s="86" t="str">
        <f>IFERROR(INDEX(DB_Typologies!$D$4:$AP$1445,MATCH($A$3,DB_Typologies!$AQ$4:$AQ$1445,0)+$A294,MATCH(AK$3,TQoL_Indexes!$B$8:$AK$8,0)),"")</f>
        <v/>
      </c>
      <c r="AL294" s="86" t="str">
        <f>IFERROR(INDEX(DB_Typologies!$D$4:$AP$1445,MATCH($A$3,DB_Typologies!$AQ$4:$AQ$1445,0)+$A294,MATCH(AL$3,TQoL_Indexes!$B$8:$AK$8,0)),"")</f>
        <v/>
      </c>
      <c r="AM294" s="87" t="str">
        <f>IFERROR(INDEX(DB_Typologies!$D$4:$AP$1445,MATCH($A$3,DB_Typologies!$AQ$4:$AQ$1445,0)+$A294,MATCH(AM$3,TQoL_Indexes!$B$8:$AK$8,0)),"")</f>
        <v/>
      </c>
    </row>
    <row r="295" spans="1:39">
      <c r="A295" s="58" t="str">
        <f>IFERROR(IF(A294+1&lt;COUNTIF(DB_Typologies!$AQ$4:$AQ$1445,$A$3),A294+1,""),"")</f>
        <v/>
      </c>
      <c r="B295" s="120" t="str">
        <f>IFERROR(INDEX(DB_Typologies!$D$4:$AP$1445,MATCH($A$3,DB_Typologies!$AQ$4:$AQ$1445,0)+$A295,MATCH(B$3,TQoL_Indexes!$B$8:$AK$8,0)),"")</f>
        <v/>
      </c>
      <c r="C295" s="86" t="str">
        <f>IFERROR(INDEX(DB_Typologies!$D$4:$AP$1445,MATCH($A$3,DB_Typologies!$AQ$4:$AQ$1445,0)+$A295,MATCH(C$3,TQoL_Indexes!$B$8:$AK$8,0)),"")</f>
        <v/>
      </c>
      <c r="D295" s="87" t="str">
        <f>IFERROR(INDEX(DB_Typologies!$D$4:$AP$1445,MATCH($A$3,DB_Typologies!$AQ$4:$AQ$1445,0)+$A295,MATCH(D$3,TQoL_Indexes!$B$8:$AK$8,0)),"")</f>
        <v/>
      </c>
      <c r="E295" s="86" t="str">
        <f>IFERROR(INDEX(DB_Typologies!$D$4:$AP$1445,MATCH($A$3,DB_Typologies!$AQ$4:$AQ$1445,0)+$A295,MATCH(E$3,TQoL_Indexes!$B$8:$AK$8,0)),"")</f>
        <v/>
      </c>
      <c r="F295" s="86" t="str">
        <f>IFERROR(INDEX(DB_Typologies!$D$4:$AP$1445,MATCH($A$3,DB_Typologies!$AQ$4:$AQ$1445,0)+$A295,MATCH(F$3,TQoL_Indexes!$B$8:$AK$8,0)),"")</f>
        <v/>
      </c>
      <c r="G295" s="86" t="str">
        <f>IFERROR(INDEX(DB_Typologies!$D$4:$AP$1445,MATCH($A$3,DB_Typologies!$AQ$4:$AQ$1445,0)+$A295,MATCH(G$3,TQoL_Indexes!$B$8:$AK$8,0)),"")</f>
        <v/>
      </c>
      <c r="H295" s="86" t="str">
        <f>IFERROR(INDEX(DB_Typologies!$D$4:$AP$1445,MATCH($A$3,DB_Typologies!$AQ$4:$AQ$1445,0)+$A295,MATCH(H$3,TQoL_Indexes!$B$8:$AK$8,0)),"")</f>
        <v/>
      </c>
      <c r="I295" s="86" t="str">
        <f>IFERROR(INDEX(DB_Typologies!$D$4:$AP$1445,MATCH($A$3,DB_Typologies!$AQ$4:$AQ$1445,0)+$A295,MATCH(I$3,TQoL_Indexes!$B$8:$AK$8,0)),"")</f>
        <v/>
      </c>
      <c r="J295" s="86" t="str">
        <f>IFERROR(INDEX(DB_Typologies!$D$4:$AP$1445,MATCH($A$3,DB_Typologies!$AQ$4:$AQ$1445,0)+$A295,MATCH(J$3,TQoL_Indexes!$B$8:$AK$8,0)),"")</f>
        <v/>
      </c>
      <c r="K295" s="86" t="str">
        <f>IFERROR(INDEX(DB_Typologies!$D$4:$AP$1445,MATCH($A$3,DB_Typologies!$AQ$4:$AQ$1445,0)+$A295,MATCH(K$3,TQoL_Indexes!$B$8:$AK$8,0)),"")</f>
        <v/>
      </c>
      <c r="L295" s="86" t="str">
        <f>IFERROR(INDEX(DB_Typologies!$D$4:$AP$1445,MATCH($A$3,DB_Typologies!$AQ$4:$AQ$1445,0)+$A295,MATCH(L$3,TQoL_Indexes!$B$8:$AK$8,0)),"")</f>
        <v/>
      </c>
      <c r="M295" s="86" t="str">
        <f>IFERROR(INDEX(DB_Typologies!$D$4:$AP$1445,MATCH($A$3,DB_Typologies!$AQ$4:$AQ$1445,0)+$A295,MATCH(M$3,TQoL_Indexes!$B$8:$AK$8,0)),"")</f>
        <v/>
      </c>
      <c r="N295" s="86" t="str">
        <f>IFERROR(INDEX(DB_Typologies!$D$4:$AP$1445,MATCH($A$3,DB_Typologies!$AQ$4:$AQ$1445,0)+$A295,MATCH(N$3,TQoL_Indexes!$B$8:$AK$8,0)),"")</f>
        <v/>
      </c>
      <c r="O295" s="86" t="str">
        <f>IFERROR(INDEX(DB_Typologies!$D$4:$AP$1445,MATCH($A$3,DB_Typologies!$AQ$4:$AQ$1445,0)+$A295,MATCH(O$3,TQoL_Indexes!$B$8:$AK$8,0)),"")</f>
        <v/>
      </c>
      <c r="P295" s="86" t="str">
        <f>IFERROR(INDEX(DB_Typologies!$D$4:$AP$1445,MATCH($A$3,DB_Typologies!$AQ$4:$AQ$1445,0)+$A295,MATCH(P$3,TQoL_Indexes!$B$8:$AK$8,0)),"")</f>
        <v/>
      </c>
      <c r="Q295" s="86" t="str">
        <f>IFERROR(INDEX(DB_Typologies!$D$4:$AP$1445,MATCH($A$3,DB_Typologies!$AQ$4:$AQ$1445,0)+$A295,MATCH(Q$3,TQoL_Indexes!$B$8:$AK$8,0)),"")</f>
        <v/>
      </c>
      <c r="R295" s="86" t="str">
        <f>IFERROR(INDEX(DB_Typologies!$D$4:$AP$1445,MATCH($A$3,DB_Typologies!$AQ$4:$AQ$1445,0)+$A295,MATCH(R$3,TQoL_Indexes!$B$8:$AK$8,0)),"")</f>
        <v/>
      </c>
      <c r="S295" s="86" t="str">
        <f>IFERROR(INDEX(DB_Typologies!$D$4:$AP$1445,MATCH($A$3,DB_Typologies!$AQ$4:$AQ$1445,0)+$A295,MATCH(S$3,TQoL_Indexes!$B$8:$AK$8,0)),"")</f>
        <v/>
      </c>
      <c r="T295" s="86" t="str">
        <f>IFERROR(INDEX(DB_Typologies!$D$4:$AP$1445,MATCH($A$3,DB_Typologies!$AQ$4:$AQ$1445,0)+$A295,MATCH(T$3,TQoL_Indexes!$B$8:$AK$8,0)),"")</f>
        <v/>
      </c>
      <c r="U295" s="86" t="str">
        <f>IFERROR(INDEX(DB_Typologies!$D$4:$AP$1445,MATCH($A$3,DB_Typologies!$AQ$4:$AQ$1445,0)+$A295,MATCH(U$3,TQoL_Indexes!$B$8:$AK$8,0)),"")</f>
        <v/>
      </c>
      <c r="V295" s="86" t="str">
        <f>IFERROR(INDEX(DB_Typologies!$D$4:$AP$1445,MATCH($A$3,DB_Typologies!$AQ$4:$AQ$1445,0)+$A295,MATCH(V$3,TQoL_Indexes!$B$8:$AK$8,0)),"")</f>
        <v/>
      </c>
      <c r="W295" s="86" t="str">
        <f>IFERROR(INDEX(DB_Typologies!$D$4:$AP$1445,MATCH($A$3,DB_Typologies!$AQ$4:$AQ$1445,0)+$A295,MATCH(W$3,TQoL_Indexes!$B$8:$AK$8,0)),"")</f>
        <v/>
      </c>
      <c r="X295" s="86" t="str">
        <f>IFERROR(INDEX(DB_Typologies!$D$4:$AP$1445,MATCH($A$3,DB_Typologies!$AQ$4:$AQ$1445,0)+$A295,MATCH(X$3,TQoL_Indexes!$B$8:$AK$8,0)),"")</f>
        <v/>
      </c>
      <c r="Y295" s="86" t="str">
        <f>IFERROR(INDEX(DB_Typologies!$D$4:$AP$1445,MATCH($A$3,DB_Typologies!$AQ$4:$AQ$1445,0)+$A295,MATCH(Y$3,TQoL_Indexes!$B$8:$AK$8,0)),"")</f>
        <v/>
      </c>
      <c r="Z295" s="86" t="str">
        <f>IFERROR(INDEX(DB_Typologies!$D$4:$AP$1445,MATCH($A$3,DB_Typologies!$AQ$4:$AQ$1445,0)+$A295,MATCH(Z$3,TQoL_Indexes!$B$8:$AK$8,0)),"")</f>
        <v/>
      </c>
      <c r="AA295" s="86" t="str">
        <f>IFERROR(INDEX(DB_Typologies!$D$4:$AP$1445,MATCH($A$3,DB_Typologies!$AQ$4:$AQ$1445,0)+$A295,MATCH(AA$3,TQoL_Indexes!$B$8:$AK$8,0)),"")</f>
        <v/>
      </c>
      <c r="AB295" s="86" t="str">
        <f>IFERROR(INDEX(DB_Typologies!$D$4:$AP$1445,MATCH($A$3,DB_Typologies!$AQ$4:$AQ$1445,0)+$A295,MATCH(AB$3,TQoL_Indexes!$B$8:$AK$8,0)),"")</f>
        <v/>
      </c>
      <c r="AC295" s="86" t="str">
        <f>IFERROR(INDEX(DB_Typologies!$D$4:$AP$1445,MATCH($A$3,DB_Typologies!$AQ$4:$AQ$1445,0)+$A295,MATCH(AC$3,TQoL_Indexes!$B$8:$AK$8,0)),"")</f>
        <v/>
      </c>
      <c r="AD295" s="86" t="str">
        <f>IFERROR(INDEX(DB_Typologies!$D$4:$AP$1445,MATCH($A$3,DB_Typologies!$AQ$4:$AQ$1445,0)+$A295,MATCH(AD$3,TQoL_Indexes!$B$8:$AK$8,0)),"")</f>
        <v/>
      </c>
      <c r="AE295" s="86" t="str">
        <f>IFERROR(INDEX(DB_Typologies!$D$4:$AP$1445,MATCH($A$3,DB_Typologies!$AQ$4:$AQ$1445,0)+$A295,MATCH(AE$3,TQoL_Indexes!$B$8:$AK$8,0)),"")</f>
        <v/>
      </c>
      <c r="AF295" s="86" t="str">
        <f>IFERROR(INDEX(DB_Typologies!$D$4:$AP$1445,MATCH($A$3,DB_Typologies!$AQ$4:$AQ$1445,0)+$A295,MATCH(AF$3,TQoL_Indexes!$B$8:$AK$8,0)),"")</f>
        <v/>
      </c>
      <c r="AG295" s="86" t="str">
        <f>IFERROR(INDEX(DB_Typologies!$D$4:$AP$1445,MATCH($A$3,DB_Typologies!$AQ$4:$AQ$1445,0)+$A295,MATCH(AG$3,TQoL_Indexes!$B$8:$AK$8,0)),"")</f>
        <v/>
      </c>
      <c r="AH295" s="86" t="str">
        <f>IFERROR(INDEX(DB_Typologies!$D$4:$AP$1445,MATCH($A$3,DB_Typologies!$AQ$4:$AQ$1445,0)+$A295,MATCH(AH$3,TQoL_Indexes!$B$8:$AK$8,0)),"")</f>
        <v/>
      </c>
      <c r="AI295" s="86" t="str">
        <f>IFERROR(INDEX(DB_Typologies!$D$4:$AP$1445,MATCH($A$3,DB_Typologies!$AQ$4:$AQ$1445,0)+$A295,MATCH(AI$3,TQoL_Indexes!$B$8:$AK$8,0)),"")</f>
        <v/>
      </c>
      <c r="AJ295" s="86" t="str">
        <f>IFERROR(INDEX(DB_Typologies!$D$4:$AP$1445,MATCH($A$3,DB_Typologies!$AQ$4:$AQ$1445,0)+$A295,MATCH(AJ$3,TQoL_Indexes!$B$8:$AK$8,0)),"")</f>
        <v/>
      </c>
      <c r="AK295" s="86" t="str">
        <f>IFERROR(INDEX(DB_Typologies!$D$4:$AP$1445,MATCH($A$3,DB_Typologies!$AQ$4:$AQ$1445,0)+$A295,MATCH(AK$3,TQoL_Indexes!$B$8:$AK$8,0)),"")</f>
        <v/>
      </c>
      <c r="AL295" s="86" t="str">
        <f>IFERROR(INDEX(DB_Typologies!$D$4:$AP$1445,MATCH($A$3,DB_Typologies!$AQ$4:$AQ$1445,0)+$A295,MATCH(AL$3,TQoL_Indexes!$B$8:$AK$8,0)),"")</f>
        <v/>
      </c>
      <c r="AM295" s="87" t="str">
        <f>IFERROR(INDEX(DB_Typologies!$D$4:$AP$1445,MATCH($A$3,DB_Typologies!$AQ$4:$AQ$1445,0)+$A295,MATCH(AM$3,TQoL_Indexes!$B$8:$AK$8,0)),"")</f>
        <v/>
      </c>
    </row>
    <row r="296" spans="1:39">
      <c r="A296" s="58" t="str">
        <f>IFERROR(IF(A295+1&lt;COUNTIF(DB_Typologies!$AQ$4:$AQ$1445,$A$3),A295+1,""),"")</f>
        <v/>
      </c>
      <c r="B296" s="120" t="str">
        <f>IFERROR(INDEX(DB_Typologies!$D$4:$AP$1445,MATCH($A$3,DB_Typologies!$AQ$4:$AQ$1445,0)+$A296,MATCH(B$3,TQoL_Indexes!$B$8:$AK$8,0)),"")</f>
        <v/>
      </c>
      <c r="C296" s="86" t="str">
        <f>IFERROR(INDEX(DB_Typologies!$D$4:$AP$1445,MATCH($A$3,DB_Typologies!$AQ$4:$AQ$1445,0)+$A296,MATCH(C$3,TQoL_Indexes!$B$8:$AK$8,0)),"")</f>
        <v/>
      </c>
      <c r="D296" s="87" t="str">
        <f>IFERROR(INDEX(DB_Typologies!$D$4:$AP$1445,MATCH($A$3,DB_Typologies!$AQ$4:$AQ$1445,0)+$A296,MATCH(D$3,TQoL_Indexes!$B$8:$AK$8,0)),"")</f>
        <v/>
      </c>
      <c r="E296" s="86" t="str">
        <f>IFERROR(INDEX(DB_Typologies!$D$4:$AP$1445,MATCH($A$3,DB_Typologies!$AQ$4:$AQ$1445,0)+$A296,MATCH(E$3,TQoL_Indexes!$B$8:$AK$8,0)),"")</f>
        <v/>
      </c>
      <c r="F296" s="86" t="str">
        <f>IFERROR(INDEX(DB_Typologies!$D$4:$AP$1445,MATCH($A$3,DB_Typologies!$AQ$4:$AQ$1445,0)+$A296,MATCH(F$3,TQoL_Indexes!$B$8:$AK$8,0)),"")</f>
        <v/>
      </c>
      <c r="G296" s="86" t="str">
        <f>IFERROR(INDEX(DB_Typologies!$D$4:$AP$1445,MATCH($A$3,DB_Typologies!$AQ$4:$AQ$1445,0)+$A296,MATCH(G$3,TQoL_Indexes!$B$8:$AK$8,0)),"")</f>
        <v/>
      </c>
      <c r="H296" s="86" t="str">
        <f>IFERROR(INDEX(DB_Typologies!$D$4:$AP$1445,MATCH($A$3,DB_Typologies!$AQ$4:$AQ$1445,0)+$A296,MATCH(H$3,TQoL_Indexes!$B$8:$AK$8,0)),"")</f>
        <v/>
      </c>
      <c r="I296" s="86" t="str">
        <f>IFERROR(INDEX(DB_Typologies!$D$4:$AP$1445,MATCH($A$3,DB_Typologies!$AQ$4:$AQ$1445,0)+$A296,MATCH(I$3,TQoL_Indexes!$B$8:$AK$8,0)),"")</f>
        <v/>
      </c>
      <c r="J296" s="86" t="str">
        <f>IFERROR(INDEX(DB_Typologies!$D$4:$AP$1445,MATCH($A$3,DB_Typologies!$AQ$4:$AQ$1445,0)+$A296,MATCH(J$3,TQoL_Indexes!$B$8:$AK$8,0)),"")</f>
        <v/>
      </c>
      <c r="K296" s="86" t="str">
        <f>IFERROR(INDEX(DB_Typologies!$D$4:$AP$1445,MATCH($A$3,DB_Typologies!$AQ$4:$AQ$1445,0)+$A296,MATCH(K$3,TQoL_Indexes!$B$8:$AK$8,0)),"")</f>
        <v/>
      </c>
      <c r="L296" s="86" t="str">
        <f>IFERROR(INDEX(DB_Typologies!$D$4:$AP$1445,MATCH($A$3,DB_Typologies!$AQ$4:$AQ$1445,0)+$A296,MATCH(L$3,TQoL_Indexes!$B$8:$AK$8,0)),"")</f>
        <v/>
      </c>
      <c r="M296" s="86" t="str">
        <f>IFERROR(INDEX(DB_Typologies!$D$4:$AP$1445,MATCH($A$3,DB_Typologies!$AQ$4:$AQ$1445,0)+$A296,MATCH(M$3,TQoL_Indexes!$B$8:$AK$8,0)),"")</f>
        <v/>
      </c>
      <c r="N296" s="86" t="str">
        <f>IFERROR(INDEX(DB_Typologies!$D$4:$AP$1445,MATCH($A$3,DB_Typologies!$AQ$4:$AQ$1445,0)+$A296,MATCH(N$3,TQoL_Indexes!$B$8:$AK$8,0)),"")</f>
        <v/>
      </c>
      <c r="O296" s="86" t="str">
        <f>IFERROR(INDEX(DB_Typologies!$D$4:$AP$1445,MATCH($A$3,DB_Typologies!$AQ$4:$AQ$1445,0)+$A296,MATCH(O$3,TQoL_Indexes!$B$8:$AK$8,0)),"")</f>
        <v/>
      </c>
      <c r="P296" s="86" t="str">
        <f>IFERROR(INDEX(DB_Typologies!$D$4:$AP$1445,MATCH($A$3,DB_Typologies!$AQ$4:$AQ$1445,0)+$A296,MATCH(P$3,TQoL_Indexes!$B$8:$AK$8,0)),"")</f>
        <v/>
      </c>
      <c r="Q296" s="86" t="str">
        <f>IFERROR(INDEX(DB_Typologies!$D$4:$AP$1445,MATCH($A$3,DB_Typologies!$AQ$4:$AQ$1445,0)+$A296,MATCH(Q$3,TQoL_Indexes!$B$8:$AK$8,0)),"")</f>
        <v/>
      </c>
      <c r="R296" s="86" t="str">
        <f>IFERROR(INDEX(DB_Typologies!$D$4:$AP$1445,MATCH($A$3,DB_Typologies!$AQ$4:$AQ$1445,0)+$A296,MATCH(R$3,TQoL_Indexes!$B$8:$AK$8,0)),"")</f>
        <v/>
      </c>
      <c r="S296" s="86" t="str">
        <f>IFERROR(INDEX(DB_Typologies!$D$4:$AP$1445,MATCH($A$3,DB_Typologies!$AQ$4:$AQ$1445,0)+$A296,MATCH(S$3,TQoL_Indexes!$B$8:$AK$8,0)),"")</f>
        <v/>
      </c>
      <c r="T296" s="86" t="str">
        <f>IFERROR(INDEX(DB_Typologies!$D$4:$AP$1445,MATCH($A$3,DB_Typologies!$AQ$4:$AQ$1445,0)+$A296,MATCH(T$3,TQoL_Indexes!$B$8:$AK$8,0)),"")</f>
        <v/>
      </c>
      <c r="U296" s="86" t="str">
        <f>IFERROR(INDEX(DB_Typologies!$D$4:$AP$1445,MATCH($A$3,DB_Typologies!$AQ$4:$AQ$1445,0)+$A296,MATCH(U$3,TQoL_Indexes!$B$8:$AK$8,0)),"")</f>
        <v/>
      </c>
      <c r="V296" s="86" t="str">
        <f>IFERROR(INDEX(DB_Typologies!$D$4:$AP$1445,MATCH($A$3,DB_Typologies!$AQ$4:$AQ$1445,0)+$A296,MATCH(V$3,TQoL_Indexes!$B$8:$AK$8,0)),"")</f>
        <v/>
      </c>
      <c r="W296" s="86" t="str">
        <f>IFERROR(INDEX(DB_Typologies!$D$4:$AP$1445,MATCH($A$3,DB_Typologies!$AQ$4:$AQ$1445,0)+$A296,MATCH(W$3,TQoL_Indexes!$B$8:$AK$8,0)),"")</f>
        <v/>
      </c>
      <c r="X296" s="86" t="str">
        <f>IFERROR(INDEX(DB_Typologies!$D$4:$AP$1445,MATCH($A$3,DB_Typologies!$AQ$4:$AQ$1445,0)+$A296,MATCH(X$3,TQoL_Indexes!$B$8:$AK$8,0)),"")</f>
        <v/>
      </c>
      <c r="Y296" s="86" t="str">
        <f>IFERROR(INDEX(DB_Typologies!$D$4:$AP$1445,MATCH($A$3,DB_Typologies!$AQ$4:$AQ$1445,0)+$A296,MATCH(Y$3,TQoL_Indexes!$B$8:$AK$8,0)),"")</f>
        <v/>
      </c>
      <c r="Z296" s="86" t="str">
        <f>IFERROR(INDEX(DB_Typologies!$D$4:$AP$1445,MATCH($A$3,DB_Typologies!$AQ$4:$AQ$1445,0)+$A296,MATCH(Z$3,TQoL_Indexes!$B$8:$AK$8,0)),"")</f>
        <v/>
      </c>
      <c r="AA296" s="86" t="str">
        <f>IFERROR(INDEX(DB_Typologies!$D$4:$AP$1445,MATCH($A$3,DB_Typologies!$AQ$4:$AQ$1445,0)+$A296,MATCH(AA$3,TQoL_Indexes!$B$8:$AK$8,0)),"")</f>
        <v/>
      </c>
      <c r="AB296" s="86" t="str">
        <f>IFERROR(INDEX(DB_Typologies!$D$4:$AP$1445,MATCH($A$3,DB_Typologies!$AQ$4:$AQ$1445,0)+$A296,MATCH(AB$3,TQoL_Indexes!$B$8:$AK$8,0)),"")</f>
        <v/>
      </c>
      <c r="AC296" s="86" t="str">
        <f>IFERROR(INDEX(DB_Typologies!$D$4:$AP$1445,MATCH($A$3,DB_Typologies!$AQ$4:$AQ$1445,0)+$A296,MATCH(AC$3,TQoL_Indexes!$B$8:$AK$8,0)),"")</f>
        <v/>
      </c>
      <c r="AD296" s="86" t="str">
        <f>IFERROR(INDEX(DB_Typologies!$D$4:$AP$1445,MATCH($A$3,DB_Typologies!$AQ$4:$AQ$1445,0)+$A296,MATCH(AD$3,TQoL_Indexes!$B$8:$AK$8,0)),"")</f>
        <v/>
      </c>
      <c r="AE296" s="86" t="str">
        <f>IFERROR(INDEX(DB_Typologies!$D$4:$AP$1445,MATCH($A$3,DB_Typologies!$AQ$4:$AQ$1445,0)+$A296,MATCH(AE$3,TQoL_Indexes!$B$8:$AK$8,0)),"")</f>
        <v/>
      </c>
      <c r="AF296" s="86" t="str">
        <f>IFERROR(INDEX(DB_Typologies!$D$4:$AP$1445,MATCH($A$3,DB_Typologies!$AQ$4:$AQ$1445,0)+$A296,MATCH(AF$3,TQoL_Indexes!$B$8:$AK$8,0)),"")</f>
        <v/>
      </c>
      <c r="AG296" s="86" t="str">
        <f>IFERROR(INDEX(DB_Typologies!$D$4:$AP$1445,MATCH($A$3,DB_Typologies!$AQ$4:$AQ$1445,0)+$A296,MATCH(AG$3,TQoL_Indexes!$B$8:$AK$8,0)),"")</f>
        <v/>
      </c>
      <c r="AH296" s="86" t="str">
        <f>IFERROR(INDEX(DB_Typologies!$D$4:$AP$1445,MATCH($A$3,DB_Typologies!$AQ$4:$AQ$1445,0)+$A296,MATCH(AH$3,TQoL_Indexes!$B$8:$AK$8,0)),"")</f>
        <v/>
      </c>
      <c r="AI296" s="86" t="str">
        <f>IFERROR(INDEX(DB_Typologies!$D$4:$AP$1445,MATCH($A$3,DB_Typologies!$AQ$4:$AQ$1445,0)+$A296,MATCH(AI$3,TQoL_Indexes!$B$8:$AK$8,0)),"")</f>
        <v/>
      </c>
      <c r="AJ296" s="86" t="str">
        <f>IFERROR(INDEX(DB_Typologies!$D$4:$AP$1445,MATCH($A$3,DB_Typologies!$AQ$4:$AQ$1445,0)+$A296,MATCH(AJ$3,TQoL_Indexes!$B$8:$AK$8,0)),"")</f>
        <v/>
      </c>
      <c r="AK296" s="86" t="str">
        <f>IFERROR(INDEX(DB_Typologies!$D$4:$AP$1445,MATCH($A$3,DB_Typologies!$AQ$4:$AQ$1445,0)+$A296,MATCH(AK$3,TQoL_Indexes!$B$8:$AK$8,0)),"")</f>
        <v/>
      </c>
      <c r="AL296" s="86" t="str">
        <f>IFERROR(INDEX(DB_Typologies!$D$4:$AP$1445,MATCH($A$3,DB_Typologies!$AQ$4:$AQ$1445,0)+$A296,MATCH(AL$3,TQoL_Indexes!$B$8:$AK$8,0)),"")</f>
        <v/>
      </c>
      <c r="AM296" s="87" t="str">
        <f>IFERROR(INDEX(DB_Typologies!$D$4:$AP$1445,MATCH($A$3,DB_Typologies!$AQ$4:$AQ$1445,0)+$A296,MATCH(AM$3,TQoL_Indexes!$B$8:$AK$8,0)),"")</f>
        <v/>
      </c>
    </row>
    <row r="297" spans="1:39">
      <c r="A297" s="58" t="str">
        <f>IFERROR(IF(A296+1&lt;COUNTIF(DB_Typologies!$AQ$4:$AQ$1445,$A$3),A296+1,""),"")</f>
        <v/>
      </c>
      <c r="B297" s="120" t="str">
        <f>IFERROR(INDEX(DB_Typologies!$D$4:$AP$1445,MATCH($A$3,DB_Typologies!$AQ$4:$AQ$1445,0)+$A297,MATCH(B$3,TQoL_Indexes!$B$8:$AK$8,0)),"")</f>
        <v/>
      </c>
      <c r="C297" s="86" t="str">
        <f>IFERROR(INDEX(DB_Typologies!$D$4:$AP$1445,MATCH($A$3,DB_Typologies!$AQ$4:$AQ$1445,0)+$A297,MATCH(C$3,TQoL_Indexes!$B$8:$AK$8,0)),"")</f>
        <v/>
      </c>
      <c r="D297" s="87" t="str">
        <f>IFERROR(INDEX(DB_Typologies!$D$4:$AP$1445,MATCH($A$3,DB_Typologies!$AQ$4:$AQ$1445,0)+$A297,MATCH(D$3,TQoL_Indexes!$B$8:$AK$8,0)),"")</f>
        <v/>
      </c>
      <c r="E297" s="86" t="str">
        <f>IFERROR(INDEX(DB_Typologies!$D$4:$AP$1445,MATCH($A$3,DB_Typologies!$AQ$4:$AQ$1445,0)+$A297,MATCH(E$3,TQoL_Indexes!$B$8:$AK$8,0)),"")</f>
        <v/>
      </c>
      <c r="F297" s="86" t="str">
        <f>IFERROR(INDEX(DB_Typologies!$D$4:$AP$1445,MATCH($A$3,DB_Typologies!$AQ$4:$AQ$1445,0)+$A297,MATCH(F$3,TQoL_Indexes!$B$8:$AK$8,0)),"")</f>
        <v/>
      </c>
      <c r="G297" s="86" t="str">
        <f>IFERROR(INDEX(DB_Typologies!$D$4:$AP$1445,MATCH($A$3,DB_Typologies!$AQ$4:$AQ$1445,0)+$A297,MATCH(G$3,TQoL_Indexes!$B$8:$AK$8,0)),"")</f>
        <v/>
      </c>
      <c r="H297" s="86" t="str">
        <f>IFERROR(INDEX(DB_Typologies!$D$4:$AP$1445,MATCH($A$3,DB_Typologies!$AQ$4:$AQ$1445,0)+$A297,MATCH(H$3,TQoL_Indexes!$B$8:$AK$8,0)),"")</f>
        <v/>
      </c>
      <c r="I297" s="86" t="str">
        <f>IFERROR(INDEX(DB_Typologies!$D$4:$AP$1445,MATCH($A$3,DB_Typologies!$AQ$4:$AQ$1445,0)+$A297,MATCH(I$3,TQoL_Indexes!$B$8:$AK$8,0)),"")</f>
        <v/>
      </c>
      <c r="J297" s="86" t="str">
        <f>IFERROR(INDEX(DB_Typologies!$D$4:$AP$1445,MATCH($A$3,DB_Typologies!$AQ$4:$AQ$1445,0)+$A297,MATCH(J$3,TQoL_Indexes!$B$8:$AK$8,0)),"")</f>
        <v/>
      </c>
      <c r="K297" s="86" t="str">
        <f>IFERROR(INDEX(DB_Typologies!$D$4:$AP$1445,MATCH($A$3,DB_Typologies!$AQ$4:$AQ$1445,0)+$A297,MATCH(K$3,TQoL_Indexes!$B$8:$AK$8,0)),"")</f>
        <v/>
      </c>
      <c r="L297" s="86" t="str">
        <f>IFERROR(INDEX(DB_Typologies!$D$4:$AP$1445,MATCH($A$3,DB_Typologies!$AQ$4:$AQ$1445,0)+$A297,MATCH(L$3,TQoL_Indexes!$B$8:$AK$8,0)),"")</f>
        <v/>
      </c>
      <c r="M297" s="86" t="str">
        <f>IFERROR(INDEX(DB_Typologies!$D$4:$AP$1445,MATCH($A$3,DB_Typologies!$AQ$4:$AQ$1445,0)+$A297,MATCH(M$3,TQoL_Indexes!$B$8:$AK$8,0)),"")</f>
        <v/>
      </c>
      <c r="N297" s="86" t="str">
        <f>IFERROR(INDEX(DB_Typologies!$D$4:$AP$1445,MATCH($A$3,DB_Typologies!$AQ$4:$AQ$1445,0)+$A297,MATCH(N$3,TQoL_Indexes!$B$8:$AK$8,0)),"")</f>
        <v/>
      </c>
      <c r="O297" s="86" t="str">
        <f>IFERROR(INDEX(DB_Typologies!$D$4:$AP$1445,MATCH($A$3,DB_Typologies!$AQ$4:$AQ$1445,0)+$A297,MATCH(O$3,TQoL_Indexes!$B$8:$AK$8,0)),"")</f>
        <v/>
      </c>
      <c r="P297" s="86" t="str">
        <f>IFERROR(INDEX(DB_Typologies!$D$4:$AP$1445,MATCH($A$3,DB_Typologies!$AQ$4:$AQ$1445,0)+$A297,MATCH(P$3,TQoL_Indexes!$B$8:$AK$8,0)),"")</f>
        <v/>
      </c>
      <c r="Q297" s="86" t="str">
        <f>IFERROR(INDEX(DB_Typologies!$D$4:$AP$1445,MATCH($A$3,DB_Typologies!$AQ$4:$AQ$1445,0)+$A297,MATCH(Q$3,TQoL_Indexes!$B$8:$AK$8,0)),"")</f>
        <v/>
      </c>
      <c r="R297" s="86" t="str">
        <f>IFERROR(INDEX(DB_Typologies!$D$4:$AP$1445,MATCH($A$3,DB_Typologies!$AQ$4:$AQ$1445,0)+$A297,MATCH(R$3,TQoL_Indexes!$B$8:$AK$8,0)),"")</f>
        <v/>
      </c>
      <c r="S297" s="86" t="str">
        <f>IFERROR(INDEX(DB_Typologies!$D$4:$AP$1445,MATCH($A$3,DB_Typologies!$AQ$4:$AQ$1445,0)+$A297,MATCH(S$3,TQoL_Indexes!$B$8:$AK$8,0)),"")</f>
        <v/>
      </c>
      <c r="T297" s="86" t="str">
        <f>IFERROR(INDEX(DB_Typologies!$D$4:$AP$1445,MATCH($A$3,DB_Typologies!$AQ$4:$AQ$1445,0)+$A297,MATCH(T$3,TQoL_Indexes!$B$8:$AK$8,0)),"")</f>
        <v/>
      </c>
      <c r="U297" s="86" t="str">
        <f>IFERROR(INDEX(DB_Typologies!$D$4:$AP$1445,MATCH($A$3,DB_Typologies!$AQ$4:$AQ$1445,0)+$A297,MATCH(U$3,TQoL_Indexes!$B$8:$AK$8,0)),"")</f>
        <v/>
      </c>
      <c r="V297" s="86" t="str">
        <f>IFERROR(INDEX(DB_Typologies!$D$4:$AP$1445,MATCH($A$3,DB_Typologies!$AQ$4:$AQ$1445,0)+$A297,MATCH(V$3,TQoL_Indexes!$B$8:$AK$8,0)),"")</f>
        <v/>
      </c>
      <c r="W297" s="86" t="str">
        <f>IFERROR(INDEX(DB_Typologies!$D$4:$AP$1445,MATCH($A$3,DB_Typologies!$AQ$4:$AQ$1445,0)+$A297,MATCH(W$3,TQoL_Indexes!$B$8:$AK$8,0)),"")</f>
        <v/>
      </c>
      <c r="X297" s="86" t="str">
        <f>IFERROR(INDEX(DB_Typologies!$D$4:$AP$1445,MATCH($A$3,DB_Typologies!$AQ$4:$AQ$1445,0)+$A297,MATCH(X$3,TQoL_Indexes!$B$8:$AK$8,0)),"")</f>
        <v/>
      </c>
      <c r="Y297" s="86" t="str">
        <f>IFERROR(INDEX(DB_Typologies!$D$4:$AP$1445,MATCH($A$3,DB_Typologies!$AQ$4:$AQ$1445,0)+$A297,MATCH(Y$3,TQoL_Indexes!$B$8:$AK$8,0)),"")</f>
        <v/>
      </c>
      <c r="Z297" s="86" t="str">
        <f>IFERROR(INDEX(DB_Typologies!$D$4:$AP$1445,MATCH($A$3,DB_Typologies!$AQ$4:$AQ$1445,0)+$A297,MATCH(Z$3,TQoL_Indexes!$B$8:$AK$8,0)),"")</f>
        <v/>
      </c>
      <c r="AA297" s="86" t="str">
        <f>IFERROR(INDEX(DB_Typologies!$D$4:$AP$1445,MATCH($A$3,DB_Typologies!$AQ$4:$AQ$1445,0)+$A297,MATCH(AA$3,TQoL_Indexes!$B$8:$AK$8,0)),"")</f>
        <v/>
      </c>
      <c r="AB297" s="86" t="str">
        <f>IFERROR(INDEX(DB_Typologies!$D$4:$AP$1445,MATCH($A$3,DB_Typologies!$AQ$4:$AQ$1445,0)+$A297,MATCH(AB$3,TQoL_Indexes!$B$8:$AK$8,0)),"")</f>
        <v/>
      </c>
      <c r="AC297" s="86" t="str">
        <f>IFERROR(INDEX(DB_Typologies!$D$4:$AP$1445,MATCH($A$3,DB_Typologies!$AQ$4:$AQ$1445,0)+$A297,MATCH(AC$3,TQoL_Indexes!$B$8:$AK$8,0)),"")</f>
        <v/>
      </c>
      <c r="AD297" s="86" t="str">
        <f>IFERROR(INDEX(DB_Typologies!$D$4:$AP$1445,MATCH($A$3,DB_Typologies!$AQ$4:$AQ$1445,0)+$A297,MATCH(AD$3,TQoL_Indexes!$B$8:$AK$8,0)),"")</f>
        <v/>
      </c>
      <c r="AE297" s="86" t="str">
        <f>IFERROR(INDEX(DB_Typologies!$D$4:$AP$1445,MATCH($A$3,DB_Typologies!$AQ$4:$AQ$1445,0)+$A297,MATCH(AE$3,TQoL_Indexes!$B$8:$AK$8,0)),"")</f>
        <v/>
      </c>
      <c r="AF297" s="86" t="str">
        <f>IFERROR(INDEX(DB_Typologies!$D$4:$AP$1445,MATCH($A$3,DB_Typologies!$AQ$4:$AQ$1445,0)+$A297,MATCH(AF$3,TQoL_Indexes!$B$8:$AK$8,0)),"")</f>
        <v/>
      </c>
      <c r="AG297" s="86" t="str">
        <f>IFERROR(INDEX(DB_Typologies!$D$4:$AP$1445,MATCH($A$3,DB_Typologies!$AQ$4:$AQ$1445,0)+$A297,MATCH(AG$3,TQoL_Indexes!$B$8:$AK$8,0)),"")</f>
        <v/>
      </c>
      <c r="AH297" s="86" t="str">
        <f>IFERROR(INDEX(DB_Typologies!$D$4:$AP$1445,MATCH($A$3,DB_Typologies!$AQ$4:$AQ$1445,0)+$A297,MATCH(AH$3,TQoL_Indexes!$B$8:$AK$8,0)),"")</f>
        <v/>
      </c>
      <c r="AI297" s="86" t="str">
        <f>IFERROR(INDEX(DB_Typologies!$D$4:$AP$1445,MATCH($A$3,DB_Typologies!$AQ$4:$AQ$1445,0)+$A297,MATCH(AI$3,TQoL_Indexes!$B$8:$AK$8,0)),"")</f>
        <v/>
      </c>
      <c r="AJ297" s="86" t="str">
        <f>IFERROR(INDEX(DB_Typologies!$D$4:$AP$1445,MATCH($A$3,DB_Typologies!$AQ$4:$AQ$1445,0)+$A297,MATCH(AJ$3,TQoL_Indexes!$B$8:$AK$8,0)),"")</f>
        <v/>
      </c>
      <c r="AK297" s="86" t="str">
        <f>IFERROR(INDEX(DB_Typologies!$D$4:$AP$1445,MATCH($A$3,DB_Typologies!$AQ$4:$AQ$1445,0)+$A297,MATCH(AK$3,TQoL_Indexes!$B$8:$AK$8,0)),"")</f>
        <v/>
      </c>
      <c r="AL297" s="86" t="str">
        <f>IFERROR(INDEX(DB_Typologies!$D$4:$AP$1445,MATCH($A$3,DB_Typologies!$AQ$4:$AQ$1445,0)+$A297,MATCH(AL$3,TQoL_Indexes!$B$8:$AK$8,0)),"")</f>
        <v/>
      </c>
      <c r="AM297" s="87" t="str">
        <f>IFERROR(INDEX(DB_Typologies!$D$4:$AP$1445,MATCH($A$3,DB_Typologies!$AQ$4:$AQ$1445,0)+$A297,MATCH(AM$3,TQoL_Indexes!$B$8:$AK$8,0)),"")</f>
        <v/>
      </c>
    </row>
    <row r="298" spans="1:39">
      <c r="A298" s="58" t="str">
        <f>IFERROR(IF(A297+1&lt;COUNTIF(DB_Typologies!$AQ$4:$AQ$1445,$A$3),A297+1,""),"")</f>
        <v/>
      </c>
      <c r="B298" s="120" t="str">
        <f>IFERROR(INDEX(DB_Typologies!$D$4:$AP$1445,MATCH($A$3,DB_Typologies!$AQ$4:$AQ$1445,0)+$A298,MATCH(B$3,TQoL_Indexes!$B$8:$AK$8,0)),"")</f>
        <v/>
      </c>
      <c r="C298" s="86" t="str">
        <f>IFERROR(INDEX(DB_Typologies!$D$4:$AP$1445,MATCH($A$3,DB_Typologies!$AQ$4:$AQ$1445,0)+$A298,MATCH(C$3,TQoL_Indexes!$B$8:$AK$8,0)),"")</f>
        <v/>
      </c>
      <c r="D298" s="87" t="str">
        <f>IFERROR(INDEX(DB_Typologies!$D$4:$AP$1445,MATCH($A$3,DB_Typologies!$AQ$4:$AQ$1445,0)+$A298,MATCH(D$3,TQoL_Indexes!$B$8:$AK$8,0)),"")</f>
        <v/>
      </c>
      <c r="E298" s="86" t="str">
        <f>IFERROR(INDEX(DB_Typologies!$D$4:$AP$1445,MATCH($A$3,DB_Typologies!$AQ$4:$AQ$1445,0)+$A298,MATCH(E$3,TQoL_Indexes!$B$8:$AK$8,0)),"")</f>
        <v/>
      </c>
      <c r="F298" s="86" t="str">
        <f>IFERROR(INDEX(DB_Typologies!$D$4:$AP$1445,MATCH($A$3,DB_Typologies!$AQ$4:$AQ$1445,0)+$A298,MATCH(F$3,TQoL_Indexes!$B$8:$AK$8,0)),"")</f>
        <v/>
      </c>
      <c r="G298" s="86" t="str">
        <f>IFERROR(INDEX(DB_Typologies!$D$4:$AP$1445,MATCH($A$3,DB_Typologies!$AQ$4:$AQ$1445,0)+$A298,MATCH(G$3,TQoL_Indexes!$B$8:$AK$8,0)),"")</f>
        <v/>
      </c>
      <c r="H298" s="86" t="str">
        <f>IFERROR(INDEX(DB_Typologies!$D$4:$AP$1445,MATCH($A$3,DB_Typologies!$AQ$4:$AQ$1445,0)+$A298,MATCH(H$3,TQoL_Indexes!$B$8:$AK$8,0)),"")</f>
        <v/>
      </c>
      <c r="I298" s="86" t="str">
        <f>IFERROR(INDEX(DB_Typologies!$D$4:$AP$1445,MATCH($A$3,DB_Typologies!$AQ$4:$AQ$1445,0)+$A298,MATCH(I$3,TQoL_Indexes!$B$8:$AK$8,0)),"")</f>
        <v/>
      </c>
      <c r="J298" s="86" t="str">
        <f>IFERROR(INDEX(DB_Typologies!$D$4:$AP$1445,MATCH($A$3,DB_Typologies!$AQ$4:$AQ$1445,0)+$A298,MATCH(J$3,TQoL_Indexes!$B$8:$AK$8,0)),"")</f>
        <v/>
      </c>
      <c r="K298" s="86" t="str">
        <f>IFERROR(INDEX(DB_Typologies!$D$4:$AP$1445,MATCH($A$3,DB_Typologies!$AQ$4:$AQ$1445,0)+$A298,MATCH(K$3,TQoL_Indexes!$B$8:$AK$8,0)),"")</f>
        <v/>
      </c>
      <c r="L298" s="86" t="str">
        <f>IFERROR(INDEX(DB_Typologies!$D$4:$AP$1445,MATCH($A$3,DB_Typologies!$AQ$4:$AQ$1445,0)+$A298,MATCH(L$3,TQoL_Indexes!$B$8:$AK$8,0)),"")</f>
        <v/>
      </c>
      <c r="M298" s="86" t="str">
        <f>IFERROR(INDEX(DB_Typologies!$D$4:$AP$1445,MATCH($A$3,DB_Typologies!$AQ$4:$AQ$1445,0)+$A298,MATCH(M$3,TQoL_Indexes!$B$8:$AK$8,0)),"")</f>
        <v/>
      </c>
      <c r="N298" s="86" t="str">
        <f>IFERROR(INDEX(DB_Typologies!$D$4:$AP$1445,MATCH($A$3,DB_Typologies!$AQ$4:$AQ$1445,0)+$A298,MATCH(N$3,TQoL_Indexes!$B$8:$AK$8,0)),"")</f>
        <v/>
      </c>
      <c r="O298" s="86" t="str">
        <f>IFERROR(INDEX(DB_Typologies!$D$4:$AP$1445,MATCH($A$3,DB_Typologies!$AQ$4:$AQ$1445,0)+$A298,MATCH(O$3,TQoL_Indexes!$B$8:$AK$8,0)),"")</f>
        <v/>
      </c>
      <c r="P298" s="86" t="str">
        <f>IFERROR(INDEX(DB_Typologies!$D$4:$AP$1445,MATCH($A$3,DB_Typologies!$AQ$4:$AQ$1445,0)+$A298,MATCH(P$3,TQoL_Indexes!$B$8:$AK$8,0)),"")</f>
        <v/>
      </c>
      <c r="Q298" s="86" t="str">
        <f>IFERROR(INDEX(DB_Typologies!$D$4:$AP$1445,MATCH($A$3,DB_Typologies!$AQ$4:$AQ$1445,0)+$A298,MATCH(Q$3,TQoL_Indexes!$B$8:$AK$8,0)),"")</f>
        <v/>
      </c>
      <c r="R298" s="86" t="str">
        <f>IFERROR(INDEX(DB_Typologies!$D$4:$AP$1445,MATCH($A$3,DB_Typologies!$AQ$4:$AQ$1445,0)+$A298,MATCH(R$3,TQoL_Indexes!$B$8:$AK$8,0)),"")</f>
        <v/>
      </c>
      <c r="S298" s="86" t="str">
        <f>IFERROR(INDEX(DB_Typologies!$D$4:$AP$1445,MATCH($A$3,DB_Typologies!$AQ$4:$AQ$1445,0)+$A298,MATCH(S$3,TQoL_Indexes!$B$8:$AK$8,0)),"")</f>
        <v/>
      </c>
      <c r="T298" s="86" t="str">
        <f>IFERROR(INDEX(DB_Typologies!$D$4:$AP$1445,MATCH($A$3,DB_Typologies!$AQ$4:$AQ$1445,0)+$A298,MATCH(T$3,TQoL_Indexes!$B$8:$AK$8,0)),"")</f>
        <v/>
      </c>
      <c r="U298" s="86" t="str">
        <f>IFERROR(INDEX(DB_Typologies!$D$4:$AP$1445,MATCH($A$3,DB_Typologies!$AQ$4:$AQ$1445,0)+$A298,MATCH(U$3,TQoL_Indexes!$B$8:$AK$8,0)),"")</f>
        <v/>
      </c>
      <c r="V298" s="86" t="str">
        <f>IFERROR(INDEX(DB_Typologies!$D$4:$AP$1445,MATCH($A$3,DB_Typologies!$AQ$4:$AQ$1445,0)+$A298,MATCH(V$3,TQoL_Indexes!$B$8:$AK$8,0)),"")</f>
        <v/>
      </c>
      <c r="W298" s="86" t="str">
        <f>IFERROR(INDEX(DB_Typologies!$D$4:$AP$1445,MATCH($A$3,DB_Typologies!$AQ$4:$AQ$1445,0)+$A298,MATCH(W$3,TQoL_Indexes!$B$8:$AK$8,0)),"")</f>
        <v/>
      </c>
      <c r="X298" s="86" t="str">
        <f>IFERROR(INDEX(DB_Typologies!$D$4:$AP$1445,MATCH($A$3,DB_Typologies!$AQ$4:$AQ$1445,0)+$A298,MATCH(X$3,TQoL_Indexes!$B$8:$AK$8,0)),"")</f>
        <v/>
      </c>
      <c r="Y298" s="86" t="str">
        <f>IFERROR(INDEX(DB_Typologies!$D$4:$AP$1445,MATCH($A$3,DB_Typologies!$AQ$4:$AQ$1445,0)+$A298,MATCH(Y$3,TQoL_Indexes!$B$8:$AK$8,0)),"")</f>
        <v/>
      </c>
      <c r="Z298" s="86" t="str">
        <f>IFERROR(INDEX(DB_Typologies!$D$4:$AP$1445,MATCH($A$3,DB_Typologies!$AQ$4:$AQ$1445,0)+$A298,MATCH(Z$3,TQoL_Indexes!$B$8:$AK$8,0)),"")</f>
        <v/>
      </c>
      <c r="AA298" s="86" t="str">
        <f>IFERROR(INDEX(DB_Typologies!$D$4:$AP$1445,MATCH($A$3,DB_Typologies!$AQ$4:$AQ$1445,0)+$A298,MATCH(AA$3,TQoL_Indexes!$B$8:$AK$8,0)),"")</f>
        <v/>
      </c>
      <c r="AB298" s="86" t="str">
        <f>IFERROR(INDEX(DB_Typologies!$D$4:$AP$1445,MATCH($A$3,DB_Typologies!$AQ$4:$AQ$1445,0)+$A298,MATCH(AB$3,TQoL_Indexes!$B$8:$AK$8,0)),"")</f>
        <v/>
      </c>
      <c r="AC298" s="86" t="str">
        <f>IFERROR(INDEX(DB_Typologies!$D$4:$AP$1445,MATCH($A$3,DB_Typologies!$AQ$4:$AQ$1445,0)+$A298,MATCH(AC$3,TQoL_Indexes!$B$8:$AK$8,0)),"")</f>
        <v/>
      </c>
      <c r="AD298" s="86" t="str">
        <f>IFERROR(INDEX(DB_Typologies!$D$4:$AP$1445,MATCH($A$3,DB_Typologies!$AQ$4:$AQ$1445,0)+$A298,MATCH(AD$3,TQoL_Indexes!$B$8:$AK$8,0)),"")</f>
        <v/>
      </c>
      <c r="AE298" s="86" t="str">
        <f>IFERROR(INDEX(DB_Typologies!$D$4:$AP$1445,MATCH($A$3,DB_Typologies!$AQ$4:$AQ$1445,0)+$A298,MATCH(AE$3,TQoL_Indexes!$B$8:$AK$8,0)),"")</f>
        <v/>
      </c>
      <c r="AF298" s="86" t="str">
        <f>IFERROR(INDEX(DB_Typologies!$D$4:$AP$1445,MATCH($A$3,DB_Typologies!$AQ$4:$AQ$1445,0)+$A298,MATCH(AF$3,TQoL_Indexes!$B$8:$AK$8,0)),"")</f>
        <v/>
      </c>
      <c r="AG298" s="86" t="str">
        <f>IFERROR(INDEX(DB_Typologies!$D$4:$AP$1445,MATCH($A$3,DB_Typologies!$AQ$4:$AQ$1445,0)+$A298,MATCH(AG$3,TQoL_Indexes!$B$8:$AK$8,0)),"")</f>
        <v/>
      </c>
      <c r="AH298" s="86" t="str">
        <f>IFERROR(INDEX(DB_Typologies!$D$4:$AP$1445,MATCH($A$3,DB_Typologies!$AQ$4:$AQ$1445,0)+$A298,MATCH(AH$3,TQoL_Indexes!$B$8:$AK$8,0)),"")</f>
        <v/>
      </c>
      <c r="AI298" s="86" t="str">
        <f>IFERROR(INDEX(DB_Typologies!$D$4:$AP$1445,MATCH($A$3,DB_Typologies!$AQ$4:$AQ$1445,0)+$A298,MATCH(AI$3,TQoL_Indexes!$B$8:$AK$8,0)),"")</f>
        <v/>
      </c>
      <c r="AJ298" s="86" t="str">
        <f>IFERROR(INDEX(DB_Typologies!$D$4:$AP$1445,MATCH($A$3,DB_Typologies!$AQ$4:$AQ$1445,0)+$A298,MATCH(AJ$3,TQoL_Indexes!$B$8:$AK$8,0)),"")</f>
        <v/>
      </c>
      <c r="AK298" s="86" t="str">
        <f>IFERROR(INDEX(DB_Typologies!$D$4:$AP$1445,MATCH($A$3,DB_Typologies!$AQ$4:$AQ$1445,0)+$A298,MATCH(AK$3,TQoL_Indexes!$B$8:$AK$8,0)),"")</f>
        <v/>
      </c>
      <c r="AL298" s="86" t="str">
        <f>IFERROR(INDEX(DB_Typologies!$D$4:$AP$1445,MATCH($A$3,DB_Typologies!$AQ$4:$AQ$1445,0)+$A298,MATCH(AL$3,TQoL_Indexes!$B$8:$AK$8,0)),"")</f>
        <v/>
      </c>
      <c r="AM298" s="87" t="str">
        <f>IFERROR(INDEX(DB_Typologies!$D$4:$AP$1445,MATCH($A$3,DB_Typologies!$AQ$4:$AQ$1445,0)+$A298,MATCH(AM$3,TQoL_Indexes!$B$8:$AK$8,0)),"")</f>
        <v/>
      </c>
    </row>
    <row r="299" spans="1:39">
      <c r="A299" s="58" t="str">
        <f>IFERROR(IF(A298+1&lt;COUNTIF(DB_Typologies!$AQ$4:$AQ$1445,$A$3),A298+1,""),"")</f>
        <v/>
      </c>
      <c r="B299" s="120" t="str">
        <f>IFERROR(INDEX(DB_Typologies!$D$4:$AP$1445,MATCH($A$3,DB_Typologies!$AQ$4:$AQ$1445,0)+$A299,MATCH(B$3,TQoL_Indexes!$B$8:$AK$8,0)),"")</f>
        <v/>
      </c>
      <c r="C299" s="86" t="str">
        <f>IFERROR(INDEX(DB_Typologies!$D$4:$AP$1445,MATCH($A$3,DB_Typologies!$AQ$4:$AQ$1445,0)+$A299,MATCH(C$3,TQoL_Indexes!$B$8:$AK$8,0)),"")</f>
        <v/>
      </c>
      <c r="D299" s="87" t="str">
        <f>IFERROR(INDEX(DB_Typologies!$D$4:$AP$1445,MATCH($A$3,DB_Typologies!$AQ$4:$AQ$1445,0)+$A299,MATCH(D$3,TQoL_Indexes!$B$8:$AK$8,0)),"")</f>
        <v/>
      </c>
      <c r="E299" s="86" t="str">
        <f>IFERROR(INDEX(DB_Typologies!$D$4:$AP$1445,MATCH($A$3,DB_Typologies!$AQ$4:$AQ$1445,0)+$A299,MATCH(E$3,TQoL_Indexes!$B$8:$AK$8,0)),"")</f>
        <v/>
      </c>
      <c r="F299" s="86" t="str">
        <f>IFERROR(INDEX(DB_Typologies!$D$4:$AP$1445,MATCH($A$3,DB_Typologies!$AQ$4:$AQ$1445,0)+$A299,MATCH(F$3,TQoL_Indexes!$B$8:$AK$8,0)),"")</f>
        <v/>
      </c>
      <c r="G299" s="86" t="str">
        <f>IFERROR(INDEX(DB_Typologies!$D$4:$AP$1445,MATCH($A$3,DB_Typologies!$AQ$4:$AQ$1445,0)+$A299,MATCH(G$3,TQoL_Indexes!$B$8:$AK$8,0)),"")</f>
        <v/>
      </c>
      <c r="H299" s="86" t="str">
        <f>IFERROR(INDEX(DB_Typologies!$D$4:$AP$1445,MATCH($A$3,DB_Typologies!$AQ$4:$AQ$1445,0)+$A299,MATCH(H$3,TQoL_Indexes!$B$8:$AK$8,0)),"")</f>
        <v/>
      </c>
      <c r="I299" s="86" t="str">
        <f>IFERROR(INDEX(DB_Typologies!$D$4:$AP$1445,MATCH($A$3,DB_Typologies!$AQ$4:$AQ$1445,0)+$A299,MATCH(I$3,TQoL_Indexes!$B$8:$AK$8,0)),"")</f>
        <v/>
      </c>
      <c r="J299" s="86" t="str">
        <f>IFERROR(INDEX(DB_Typologies!$D$4:$AP$1445,MATCH($A$3,DB_Typologies!$AQ$4:$AQ$1445,0)+$A299,MATCH(J$3,TQoL_Indexes!$B$8:$AK$8,0)),"")</f>
        <v/>
      </c>
      <c r="K299" s="86" t="str">
        <f>IFERROR(INDEX(DB_Typologies!$D$4:$AP$1445,MATCH($A$3,DB_Typologies!$AQ$4:$AQ$1445,0)+$A299,MATCH(K$3,TQoL_Indexes!$B$8:$AK$8,0)),"")</f>
        <v/>
      </c>
      <c r="L299" s="86" t="str">
        <f>IFERROR(INDEX(DB_Typologies!$D$4:$AP$1445,MATCH($A$3,DB_Typologies!$AQ$4:$AQ$1445,0)+$A299,MATCH(L$3,TQoL_Indexes!$B$8:$AK$8,0)),"")</f>
        <v/>
      </c>
      <c r="M299" s="86" t="str">
        <f>IFERROR(INDEX(DB_Typologies!$D$4:$AP$1445,MATCH($A$3,DB_Typologies!$AQ$4:$AQ$1445,0)+$A299,MATCH(M$3,TQoL_Indexes!$B$8:$AK$8,0)),"")</f>
        <v/>
      </c>
      <c r="N299" s="86" t="str">
        <f>IFERROR(INDEX(DB_Typologies!$D$4:$AP$1445,MATCH($A$3,DB_Typologies!$AQ$4:$AQ$1445,0)+$A299,MATCH(N$3,TQoL_Indexes!$B$8:$AK$8,0)),"")</f>
        <v/>
      </c>
      <c r="O299" s="86" t="str">
        <f>IFERROR(INDEX(DB_Typologies!$D$4:$AP$1445,MATCH($A$3,DB_Typologies!$AQ$4:$AQ$1445,0)+$A299,MATCH(O$3,TQoL_Indexes!$B$8:$AK$8,0)),"")</f>
        <v/>
      </c>
      <c r="P299" s="86" t="str">
        <f>IFERROR(INDEX(DB_Typologies!$D$4:$AP$1445,MATCH($A$3,DB_Typologies!$AQ$4:$AQ$1445,0)+$A299,MATCH(P$3,TQoL_Indexes!$B$8:$AK$8,0)),"")</f>
        <v/>
      </c>
      <c r="Q299" s="86" t="str">
        <f>IFERROR(INDEX(DB_Typologies!$D$4:$AP$1445,MATCH($A$3,DB_Typologies!$AQ$4:$AQ$1445,0)+$A299,MATCH(Q$3,TQoL_Indexes!$B$8:$AK$8,0)),"")</f>
        <v/>
      </c>
      <c r="R299" s="86" t="str">
        <f>IFERROR(INDEX(DB_Typologies!$D$4:$AP$1445,MATCH($A$3,DB_Typologies!$AQ$4:$AQ$1445,0)+$A299,MATCH(R$3,TQoL_Indexes!$B$8:$AK$8,0)),"")</f>
        <v/>
      </c>
      <c r="S299" s="86" t="str">
        <f>IFERROR(INDEX(DB_Typologies!$D$4:$AP$1445,MATCH($A$3,DB_Typologies!$AQ$4:$AQ$1445,0)+$A299,MATCH(S$3,TQoL_Indexes!$B$8:$AK$8,0)),"")</f>
        <v/>
      </c>
      <c r="T299" s="86" t="str">
        <f>IFERROR(INDEX(DB_Typologies!$D$4:$AP$1445,MATCH($A$3,DB_Typologies!$AQ$4:$AQ$1445,0)+$A299,MATCH(T$3,TQoL_Indexes!$B$8:$AK$8,0)),"")</f>
        <v/>
      </c>
      <c r="U299" s="86" t="str">
        <f>IFERROR(INDEX(DB_Typologies!$D$4:$AP$1445,MATCH($A$3,DB_Typologies!$AQ$4:$AQ$1445,0)+$A299,MATCH(U$3,TQoL_Indexes!$B$8:$AK$8,0)),"")</f>
        <v/>
      </c>
      <c r="V299" s="86" t="str">
        <f>IFERROR(INDEX(DB_Typologies!$D$4:$AP$1445,MATCH($A$3,DB_Typologies!$AQ$4:$AQ$1445,0)+$A299,MATCH(V$3,TQoL_Indexes!$B$8:$AK$8,0)),"")</f>
        <v/>
      </c>
      <c r="W299" s="86" t="str">
        <f>IFERROR(INDEX(DB_Typologies!$D$4:$AP$1445,MATCH($A$3,DB_Typologies!$AQ$4:$AQ$1445,0)+$A299,MATCH(W$3,TQoL_Indexes!$B$8:$AK$8,0)),"")</f>
        <v/>
      </c>
      <c r="X299" s="86" t="str">
        <f>IFERROR(INDEX(DB_Typologies!$D$4:$AP$1445,MATCH($A$3,DB_Typologies!$AQ$4:$AQ$1445,0)+$A299,MATCH(X$3,TQoL_Indexes!$B$8:$AK$8,0)),"")</f>
        <v/>
      </c>
      <c r="Y299" s="86" t="str">
        <f>IFERROR(INDEX(DB_Typologies!$D$4:$AP$1445,MATCH($A$3,DB_Typologies!$AQ$4:$AQ$1445,0)+$A299,MATCH(Y$3,TQoL_Indexes!$B$8:$AK$8,0)),"")</f>
        <v/>
      </c>
      <c r="Z299" s="86" t="str">
        <f>IFERROR(INDEX(DB_Typologies!$D$4:$AP$1445,MATCH($A$3,DB_Typologies!$AQ$4:$AQ$1445,0)+$A299,MATCH(Z$3,TQoL_Indexes!$B$8:$AK$8,0)),"")</f>
        <v/>
      </c>
      <c r="AA299" s="86" t="str">
        <f>IFERROR(INDEX(DB_Typologies!$D$4:$AP$1445,MATCH($A$3,DB_Typologies!$AQ$4:$AQ$1445,0)+$A299,MATCH(AA$3,TQoL_Indexes!$B$8:$AK$8,0)),"")</f>
        <v/>
      </c>
      <c r="AB299" s="86" t="str">
        <f>IFERROR(INDEX(DB_Typologies!$D$4:$AP$1445,MATCH($A$3,DB_Typologies!$AQ$4:$AQ$1445,0)+$A299,MATCH(AB$3,TQoL_Indexes!$B$8:$AK$8,0)),"")</f>
        <v/>
      </c>
      <c r="AC299" s="86" t="str">
        <f>IFERROR(INDEX(DB_Typologies!$D$4:$AP$1445,MATCH($A$3,DB_Typologies!$AQ$4:$AQ$1445,0)+$A299,MATCH(AC$3,TQoL_Indexes!$B$8:$AK$8,0)),"")</f>
        <v/>
      </c>
      <c r="AD299" s="86" t="str">
        <f>IFERROR(INDEX(DB_Typologies!$D$4:$AP$1445,MATCH($A$3,DB_Typologies!$AQ$4:$AQ$1445,0)+$A299,MATCH(AD$3,TQoL_Indexes!$B$8:$AK$8,0)),"")</f>
        <v/>
      </c>
      <c r="AE299" s="86" t="str">
        <f>IFERROR(INDEX(DB_Typologies!$D$4:$AP$1445,MATCH($A$3,DB_Typologies!$AQ$4:$AQ$1445,0)+$A299,MATCH(AE$3,TQoL_Indexes!$B$8:$AK$8,0)),"")</f>
        <v/>
      </c>
      <c r="AF299" s="86" t="str">
        <f>IFERROR(INDEX(DB_Typologies!$D$4:$AP$1445,MATCH($A$3,DB_Typologies!$AQ$4:$AQ$1445,0)+$A299,MATCH(AF$3,TQoL_Indexes!$B$8:$AK$8,0)),"")</f>
        <v/>
      </c>
      <c r="AG299" s="86" t="str">
        <f>IFERROR(INDEX(DB_Typologies!$D$4:$AP$1445,MATCH($A$3,DB_Typologies!$AQ$4:$AQ$1445,0)+$A299,MATCH(AG$3,TQoL_Indexes!$B$8:$AK$8,0)),"")</f>
        <v/>
      </c>
      <c r="AH299" s="86" t="str">
        <f>IFERROR(INDEX(DB_Typologies!$D$4:$AP$1445,MATCH($A$3,DB_Typologies!$AQ$4:$AQ$1445,0)+$A299,MATCH(AH$3,TQoL_Indexes!$B$8:$AK$8,0)),"")</f>
        <v/>
      </c>
      <c r="AI299" s="86" t="str">
        <f>IFERROR(INDEX(DB_Typologies!$D$4:$AP$1445,MATCH($A$3,DB_Typologies!$AQ$4:$AQ$1445,0)+$A299,MATCH(AI$3,TQoL_Indexes!$B$8:$AK$8,0)),"")</f>
        <v/>
      </c>
      <c r="AJ299" s="86" t="str">
        <f>IFERROR(INDEX(DB_Typologies!$D$4:$AP$1445,MATCH($A$3,DB_Typologies!$AQ$4:$AQ$1445,0)+$A299,MATCH(AJ$3,TQoL_Indexes!$B$8:$AK$8,0)),"")</f>
        <v/>
      </c>
      <c r="AK299" s="86" t="str">
        <f>IFERROR(INDEX(DB_Typologies!$D$4:$AP$1445,MATCH($A$3,DB_Typologies!$AQ$4:$AQ$1445,0)+$A299,MATCH(AK$3,TQoL_Indexes!$B$8:$AK$8,0)),"")</f>
        <v/>
      </c>
      <c r="AL299" s="86" t="str">
        <f>IFERROR(INDEX(DB_Typologies!$D$4:$AP$1445,MATCH($A$3,DB_Typologies!$AQ$4:$AQ$1445,0)+$A299,MATCH(AL$3,TQoL_Indexes!$B$8:$AK$8,0)),"")</f>
        <v/>
      </c>
      <c r="AM299" s="87" t="str">
        <f>IFERROR(INDEX(DB_Typologies!$D$4:$AP$1445,MATCH($A$3,DB_Typologies!$AQ$4:$AQ$1445,0)+$A299,MATCH(AM$3,TQoL_Indexes!$B$8:$AK$8,0)),"")</f>
        <v/>
      </c>
    </row>
    <row r="300" spans="1:39">
      <c r="A300" s="58" t="str">
        <f>IFERROR(IF(A299+1&lt;COUNTIF(DB_Typologies!$AQ$4:$AQ$1445,$A$3),A299+1,""),"")</f>
        <v/>
      </c>
      <c r="B300" s="120" t="str">
        <f>IFERROR(INDEX(DB_Typologies!$D$4:$AP$1445,MATCH($A$3,DB_Typologies!$AQ$4:$AQ$1445,0)+$A300,MATCH(B$3,TQoL_Indexes!$B$8:$AK$8,0)),"")</f>
        <v/>
      </c>
      <c r="C300" s="86" t="str">
        <f>IFERROR(INDEX(DB_Typologies!$D$4:$AP$1445,MATCH($A$3,DB_Typologies!$AQ$4:$AQ$1445,0)+$A300,MATCH(C$3,TQoL_Indexes!$B$8:$AK$8,0)),"")</f>
        <v/>
      </c>
      <c r="D300" s="87" t="str">
        <f>IFERROR(INDEX(DB_Typologies!$D$4:$AP$1445,MATCH($A$3,DB_Typologies!$AQ$4:$AQ$1445,0)+$A300,MATCH(D$3,TQoL_Indexes!$B$8:$AK$8,0)),"")</f>
        <v/>
      </c>
      <c r="E300" s="86" t="str">
        <f>IFERROR(INDEX(DB_Typologies!$D$4:$AP$1445,MATCH($A$3,DB_Typologies!$AQ$4:$AQ$1445,0)+$A300,MATCH(E$3,TQoL_Indexes!$B$8:$AK$8,0)),"")</f>
        <v/>
      </c>
      <c r="F300" s="86" t="str">
        <f>IFERROR(INDEX(DB_Typologies!$D$4:$AP$1445,MATCH($A$3,DB_Typologies!$AQ$4:$AQ$1445,0)+$A300,MATCH(F$3,TQoL_Indexes!$B$8:$AK$8,0)),"")</f>
        <v/>
      </c>
      <c r="G300" s="86" t="str">
        <f>IFERROR(INDEX(DB_Typologies!$D$4:$AP$1445,MATCH($A$3,DB_Typologies!$AQ$4:$AQ$1445,0)+$A300,MATCH(G$3,TQoL_Indexes!$B$8:$AK$8,0)),"")</f>
        <v/>
      </c>
      <c r="H300" s="86" t="str">
        <f>IFERROR(INDEX(DB_Typologies!$D$4:$AP$1445,MATCH($A$3,DB_Typologies!$AQ$4:$AQ$1445,0)+$A300,MATCH(H$3,TQoL_Indexes!$B$8:$AK$8,0)),"")</f>
        <v/>
      </c>
      <c r="I300" s="86" t="str">
        <f>IFERROR(INDEX(DB_Typologies!$D$4:$AP$1445,MATCH($A$3,DB_Typologies!$AQ$4:$AQ$1445,0)+$A300,MATCH(I$3,TQoL_Indexes!$B$8:$AK$8,0)),"")</f>
        <v/>
      </c>
      <c r="J300" s="86" t="str">
        <f>IFERROR(INDEX(DB_Typologies!$D$4:$AP$1445,MATCH($A$3,DB_Typologies!$AQ$4:$AQ$1445,0)+$A300,MATCH(J$3,TQoL_Indexes!$B$8:$AK$8,0)),"")</f>
        <v/>
      </c>
      <c r="K300" s="86" t="str">
        <f>IFERROR(INDEX(DB_Typologies!$D$4:$AP$1445,MATCH($A$3,DB_Typologies!$AQ$4:$AQ$1445,0)+$A300,MATCH(K$3,TQoL_Indexes!$B$8:$AK$8,0)),"")</f>
        <v/>
      </c>
      <c r="L300" s="86" t="str">
        <f>IFERROR(INDEX(DB_Typologies!$D$4:$AP$1445,MATCH($A$3,DB_Typologies!$AQ$4:$AQ$1445,0)+$A300,MATCH(L$3,TQoL_Indexes!$B$8:$AK$8,0)),"")</f>
        <v/>
      </c>
      <c r="M300" s="86" t="str">
        <f>IFERROR(INDEX(DB_Typologies!$D$4:$AP$1445,MATCH($A$3,DB_Typologies!$AQ$4:$AQ$1445,0)+$A300,MATCH(M$3,TQoL_Indexes!$B$8:$AK$8,0)),"")</f>
        <v/>
      </c>
      <c r="N300" s="86" t="str">
        <f>IFERROR(INDEX(DB_Typologies!$D$4:$AP$1445,MATCH($A$3,DB_Typologies!$AQ$4:$AQ$1445,0)+$A300,MATCH(N$3,TQoL_Indexes!$B$8:$AK$8,0)),"")</f>
        <v/>
      </c>
      <c r="O300" s="86" t="str">
        <f>IFERROR(INDEX(DB_Typologies!$D$4:$AP$1445,MATCH($A$3,DB_Typologies!$AQ$4:$AQ$1445,0)+$A300,MATCH(O$3,TQoL_Indexes!$B$8:$AK$8,0)),"")</f>
        <v/>
      </c>
      <c r="P300" s="86" t="str">
        <f>IFERROR(INDEX(DB_Typologies!$D$4:$AP$1445,MATCH($A$3,DB_Typologies!$AQ$4:$AQ$1445,0)+$A300,MATCH(P$3,TQoL_Indexes!$B$8:$AK$8,0)),"")</f>
        <v/>
      </c>
      <c r="Q300" s="86" t="str">
        <f>IFERROR(INDEX(DB_Typologies!$D$4:$AP$1445,MATCH($A$3,DB_Typologies!$AQ$4:$AQ$1445,0)+$A300,MATCH(Q$3,TQoL_Indexes!$B$8:$AK$8,0)),"")</f>
        <v/>
      </c>
      <c r="R300" s="86" t="str">
        <f>IFERROR(INDEX(DB_Typologies!$D$4:$AP$1445,MATCH($A$3,DB_Typologies!$AQ$4:$AQ$1445,0)+$A300,MATCH(R$3,TQoL_Indexes!$B$8:$AK$8,0)),"")</f>
        <v/>
      </c>
      <c r="S300" s="86" t="str">
        <f>IFERROR(INDEX(DB_Typologies!$D$4:$AP$1445,MATCH($A$3,DB_Typologies!$AQ$4:$AQ$1445,0)+$A300,MATCH(S$3,TQoL_Indexes!$B$8:$AK$8,0)),"")</f>
        <v/>
      </c>
      <c r="T300" s="86" t="str">
        <f>IFERROR(INDEX(DB_Typologies!$D$4:$AP$1445,MATCH($A$3,DB_Typologies!$AQ$4:$AQ$1445,0)+$A300,MATCH(T$3,TQoL_Indexes!$B$8:$AK$8,0)),"")</f>
        <v/>
      </c>
      <c r="U300" s="86" t="str">
        <f>IFERROR(INDEX(DB_Typologies!$D$4:$AP$1445,MATCH($A$3,DB_Typologies!$AQ$4:$AQ$1445,0)+$A300,MATCH(U$3,TQoL_Indexes!$B$8:$AK$8,0)),"")</f>
        <v/>
      </c>
      <c r="V300" s="86" t="str">
        <f>IFERROR(INDEX(DB_Typologies!$D$4:$AP$1445,MATCH($A$3,DB_Typologies!$AQ$4:$AQ$1445,0)+$A300,MATCH(V$3,TQoL_Indexes!$B$8:$AK$8,0)),"")</f>
        <v/>
      </c>
      <c r="W300" s="86" t="str">
        <f>IFERROR(INDEX(DB_Typologies!$D$4:$AP$1445,MATCH($A$3,DB_Typologies!$AQ$4:$AQ$1445,0)+$A300,MATCH(W$3,TQoL_Indexes!$B$8:$AK$8,0)),"")</f>
        <v/>
      </c>
      <c r="X300" s="86" t="str">
        <f>IFERROR(INDEX(DB_Typologies!$D$4:$AP$1445,MATCH($A$3,DB_Typologies!$AQ$4:$AQ$1445,0)+$A300,MATCH(X$3,TQoL_Indexes!$B$8:$AK$8,0)),"")</f>
        <v/>
      </c>
      <c r="Y300" s="86" t="str">
        <f>IFERROR(INDEX(DB_Typologies!$D$4:$AP$1445,MATCH($A$3,DB_Typologies!$AQ$4:$AQ$1445,0)+$A300,MATCH(Y$3,TQoL_Indexes!$B$8:$AK$8,0)),"")</f>
        <v/>
      </c>
      <c r="Z300" s="86" t="str">
        <f>IFERROR(INDEX(DB_Typologies!$D$4:$AP$1445,MATCH($A$3,DB_Typologies!$AQ$4:$AQ$1445,0)+$A300,MATCH(Z$3,TQoL_Indexes!$B$8:$AK$8,0)),"")</f>
        <v/>
      </c>
      <c r="AA300" s="86" t="str">
        <f>IFERROR(INDEX(DB_Typologies!$D$4:$AP$1445,MATCH($A$3,DB_Typologies!$AQ$4:$AQ$1445,0)+$A300,MATCH(AA$3,TQoL_Indexes!$B$8:$AK$8,0)),"")</f>
        <v/>
      </c>
      <c r="AB300" s="86" t="str">
        <f>IFERROR(INDEX(DB_Typologies!$D$4:$AP$1445,MATCH($A$3,DB_Typologies!$AQ$4:$AQ$1445,0)+$A300,MATCH(AB$3,TQoL_Indexes!$B$8:$AK$8,0)),"")</f>
        <v/>
      </c>
      <c r="AC300" s="86" t="str">
        <f>IFERROR(INDEX(DB_Typologies!$D$4:$AP$1445,MATCH($A$3,DB_Typologies!$AQ$4:$AQ$1445,0)+$A300,MATCH(AC$3,TQoL_Indexes!$B$8:$AK$8,0)),"")</f>
        <v/>
      </c>
      <c r="AD300" s="86" t="str">
        <f>IFERROR(INDEX(DB_Typologies!$D$4:$AP$1445,MATCH($A$3,DB_Typologies!$AQ$4:$AQ$1445,0)+$A300,MATCH(AD$3,TQoL_Indexes!$B$8:$AK$8,0)),"")</f>
        <v/>
      </c>
      <c r="AE300" s="86" t="str">
        <f>IFERROR(INDEX(DB_Typologies!$D$4:$AP$1445,MATCH($A$3,DB_Typologies!$AQ$4:$AQ$1445,0)+$A300,MATCH(AE$3,TQoL_Indexes!$B$8:$AK$8,0)),"")</f>
        <v/>
      </c>
      <c r="AF300" s="86" t="str">
        <f>IFERROR(INDEX(DB_Typologies!$D$4:$AP$1445,MATCH($A$3,DB_Typologies!$AQ$4:$AQ$1445,0)+$A300,MATCH(AF$3,TQoL_Indexes!$B$8:$AK$8,0)),"")</f>
        <v/>
      </c>
      <c r="AG300" s="86" t="str">
        <f>IFERROR(INDEX(DB_Typologies!$D$4:$AP$1445,MATCH($A$3,DB_Typologies!$AQ$4:$AQ$1445,0)+$A300,MATCH(AG$3,TQoL_Indexes!$B$8:$AK$8,0)),"")</f>
        <v/>
      </c>
      <c r="AH300" s="86" t="str">
        <f>IFERROR(INDEX(DB_Typologies!$D$4:$AP$1445,MATCH($A$3,DB_Typologies!$AQ$4:$AQ$1445,0)+$A300,MATCH(AH$3,TQoL_Indexes!$B$8:$AK$8,0)),"")</f>
        <v/>
      </c>
      <c r="AI300" s="86" t="str">
        <f>IFERROR(INDEX(DB_Typologies!$D$4:$AP$1445,MATCH($A$3,DB_Typologies!$AQ$4:$AQ$1445,0)+$A300,MATCH(AI$3,TQoL_Indexes!$B$8:$AK$8,0)),"")</f>
        <v/>
      </c>
      <c r="AJ300" s="86" t="str">
        <f>IFERROR(INDEX(DB_Typologies!$D$4:$AP$1445,MATCH($A$3,DB_Typologies!$AQ$4:$AQ$1445,0)+$A300,MATCH(AJ$3,TQoL_Indexes!$B$8:$AK$8,0)),"")</f>
        <v/>
      </c>
      <c r="AK300" s="86" t="str">
        <f>IFERROR(INDEX(DB_Typologies!$D$4:$AP$1445,MATCH($A$3,DB_Typologies!$AQ$4:$AQ$1445,0)+$A300,MATCH(AK$3,TQoL_Indexes!$B$8:$AK$8,0)),"")</f>
        <v/>
      </c>
      <c r="AL300" s="86" t="str">
        <f>IFERROR(INDEX(DB_Typologies!$D$4:$AP$1445,MATCH($A$3,DB_Typologies!$AQ$4:$AQ$1445,0)+$A300,MATCH(AL$3,TQoL_Indexes!$B$8:$AK$8,0)),"")</f>
        <v/>
      </c>
      <c r="AM300" s="87" t="str">
        <f>IFERROR(INDEX(DB_Typologies!$D$4:$AP$1445,MATCH($A$3,DB_Typologies!$AQ$4:$AQ$1445,0)+$A300,MATCH(AM$3,TQoL_Indexes!$B$8:$AK$8,0)),"")</f>
        <v/>
      </c>
    </row>
    <row r="301" spans="1:39">
      <c r="A301" s="58" t="str">
        <f>IFERROR(IF(A300+1&lt;COUNTIF(DB_Typologies!$AQ$4:$AQ$1445,$A$3),A300+1,""),"")</f>
        <v/>
      </c>
      <c r="B301" s="120" t="str">
        <f>IFERROR(INDEX(DB_Typologies!$D$4:$AP$1445,MATCH($A$3,DB_Typologies!$AQ$4:$AQ$1445,0)+$A301,MATCH(B$3,TQoL_Indexes!$B$8:$AK$8,0)),"")</f>
        <v/>
      </c>
      <c r="C301" s="86" t="str">
        <f>IFERROR(INDEX(DB_Typologies!$D$4:$AP$1445,MATCH($A$3,DB_Typologies!$AQ$4:$AQ$1445,0)+$A301,MATCH(C$3,TQoL_Indexes!$B$8:$AK$8,0)),"")</f>
        <v/>
      </c>
      <c r="D301" s="87" t="str">
        <f>IFERROR(INDEX(DB_Typologies!$D$4:$AP$1445,MATCH($A$3,DB_Typologies!$AQ$4:$AQ$1445,0)+$A301,MATCH(D$3,TQoL_Indexes!$B$8:$AK$8,0)),"")</f>
        <v/>
      </c>
      <c r="E301" s="86" t="str">
        <f>IFERROR(INDEX(DB_Typologies!$D$4:$AP$1445,MATCH($A$3,DB_Typologies!$AQ$4:$AQ$1445,0)+$A301,MATCH(E$3,TQoL_Indexes!$B$8:$AK$8,0)),"")</f>
        <v/>
      </c>
      <c r="F301" s="86" t="str">
        <f>IFERROR(INDEX(DB_Typologies!$D$4:$AP$1445,MATCH($A$3,DB_Typologies!$AQ$4:$AQ$1445,0)+$A301,MATCH(F$3,TQoL_Indexes!$B$8:$AK$8,0)),"")</f>
        <v/>
      </c>
      <c r="G301" s="86" t="str">
        <f>IFERROR(INDEX(DB_Typologies!$D$4:$AP$1445,MATCH($A$3,DB_Typologies!$AQ$4:$AQ$1445,0)+$A301,MATCH(G$3,TQoL_Indexes!$B$8:$AK$8,0)),"")</f>
        <v/>
      </c>
      <c r="H301" s="86" t="str">
        <f>IFERROR(INDEX(DB_Typologies!$D$4:$AP$1445,MATCH($A$3,DB_Typologies!$AQ$4:$AQ$1445,0)+$A301,MATCH(H$3,TQoL_Indexes!$B$8:$AK$8,0)),"")</f>
        <v/>
      </c>
      <c r="I301" s="86" t="str">
        <f>IFERROR(INDEX(DB_Typologies!$D$4:$AP$1445,MATCH($A$3,DB_Typologies!$AQ$4:$AQ$1445,0)+$A301,MATCH(I$3,TQoL_Indexes!$B$8:$AK$8,0)),"")</f>
        <v/>
      </c>
      <c r="J301" s="86" t="str">
        <f>IFERROR(INDEX(DB_Typologies!$D$4:$AP$1445,MATCH($A$3,DB_Typologies!$AQ$4:$AQ$1445,0)+$A301,MATCH(J$3,TQoL_Indexes!$B$8:$AK$8,0)),"")</f>
        <v/>
      </c>
      <c r="K301" s="86" t="str">
        <f>IFERROR(INDEX(DB_Typologies!$D$4:$AP$1445,MATCH($A$3,DB_Typologies!$AQ$4:$AQ$1445,0)+$A301,MATCH(K$3,TQoL_Indexes!$B$8:$AK$8,0)),"")</f>
        <v/>
      </c>
      <c r="L301" s="86" t="str">
        <f>IFERROR(INDEX(DB_Typologies!$D$4:$AP$1445,MATCH($A$3,DB_Typologies!$AQ$4:$AQ$1445,0)+$A301,MATCH(L$3,TQoL_Indexes!$B$8:$AK$8,0)),"")</f>
        <v/>
      </c>
      <c r="M301" s="86" t="str">
        <f>IFERROR(INDEX(DB_Typologies!$D$4:$AP$1445,MATCH($A$3,DB_Typologies!$AQ$4:$AQ$1445,0)+$A301,MATCH(M$3,TQoL_Indexes!$B$8:$AK$8,0)),"")</f>
        <v/>
      </c>
      <c r="N301" s="86" t="str">
        <f>IFERROR(INDEX(DB_Typologies!$D$4:$AP$1445,MATCH($A$3,DB_Typologies!$AQ$4:$AQ$1445,0)+$A301,MATCH(N$3,TQoL_Indexes!$B$8:$AK$8,0)),"")</f>
        <v/>
      </c>
      <c r="O301" s="86" t="str">
        <f>IFERROR(INDEX(DB_Typologies!$D$4:$AP$1445,MATCH($A$3,DB_Typologies!$AQ$4:$AQ$1445,0)+$A301,MATCH(O$3,TQoL_Indexes!$B$8:$AK$8,0)),"")</f>
        <v/>
      </c>
      <c r="P301" s="86" t="str">
        <f>IFERROR(INDEX(DB_Typologies!$D$4:$AP$1445,MATCH($A$3,DB_Typologies!$AQ$4:$AQ$1445,0)+$A301,MATCH(P$3,TQoL_Indexes!$B$8:$AK$8,0)),"")</f>
        <v/>
      </c>
      <c r="Q301" s="86" t="str">
        <f>IFERROR(INDEX(DB_Typologies!$D$4:$AP$1445,MATCH($A$3,DB_Typologies!$AQ$4:$AQ$1445,0)+$A301,MATCH(Q$3,TQoL_Indexes!$B$8:$AK$8,0)),"")</f>
        <v/>
      </c>
      <c r="R301" s="86" t="str">
        <f>IFERROR(INDEX(DB_Typologies!$D$4:$AP$1445,MATCH($A$3,DB_Typologies!$AQ$4:$AQ$1445,0)+$A301,MATCH(R$3,TQoL_Indexes!$B$8:$AK$8,0)),"")</f>
        <v/>
      </c>
      <c r="S301" s="86" t="str">
        <f>IFERROR(INDEX(DB_Typologies!$D$4:$AP$1445,MATCH($A$3,DB_Typologies!$AQ$4:$AQ$1445,0)+$A301,MATCH(S$3,TQoL_Indexes!$B$8:$AK$8,0)),"")</f>
        <v/>
      </c>
      <c r="T301" s="86" t="str">
        <f>IFERROR(INDEX(DB_Typologies!$D$4:$AP$1445,MATCH($A$3,DB_Typologies!$AQ$4:$AQ$1445,0)+$A301,MATCH(T$3,TQoL_Indexes!$B$8:$AK$8,0)),"")</f>
        <v/>
      </c>
      <c r="U301" s="86" t="str">
        <f>IFERROR(INDEX(DB_Typologies!$D$4:$AP$1445,MATCH($A$3,DB_Typologies!$AQ$4:$AQ$1445,0)+$A301,MATCH(U$3,TQoL_Indexes!$B$8:$AK$8,0)),"")</f>
        <v/>
      </c>
      <c r="V301" s="86" t="str">
        <f>IFERROR(INDEX(DB_Typologies!$D$4:$AP$1445,MATCH($A$3,DB_Typologies!$AQ$4:$AQ$1445,0)+$A301,MATCH(V$3,TQoL_Indexes!$B$8:$AK$8,0)),"")</f>
        <v/>
      </c>
      <c r="W301" s="86" t="str">
        <f>IFERROR(INDEX(DB_Typologies!$D$4:$AP$1445,MATCH($A$3,DB_Typologies!$AQ$4:$AQ$1445,0)+$A301,MATCH(W$3,TQoL_Indexes!$B$8:$AK$8,0)),"")</f>
        <v/>
      </c>
      <c r="X301" s="86" t="str">
        <f>IFERROR(INDEX(DB_Typologies!$D$4:$AP$1445,MATCH($A$3,DB_Typologies!$AQ$4:$AQ$1445,0)+$A301,MATCH(X$3,TQoL_Indexes!$B$8:$AK$8,0)),"")</f>
        <v/>
      </c>
      <c r="Y301" s="86" t="str">
        <f>IFERROR(INDEX(DB_Typologies!$D$4:$AP$1445,MATCH($A$3,DB_Typologies!$AQ$4:$AQ$1445,0)+$A301,MATCH(Y$3,TQoL_Indexes!$B$8:$AK$8,0)),"")</f>
        <v/>
      </c>
      <c r="Z301" s="86" t="str">
        <f>IFERROR(INDEX(DB_Typologies!$D$4:$AP$1445,MATCH($A$3,DB_Typologies!$AQ$4:$AQ$1445,0)+$A301,MATCH(Z$3,TQoL_Indexes!$B$8:$AK$8,0)),"")</f>
        <v/>
      </c>
      <c r="AA301" s="86" t="str">
        <f>IFERROR(INDEX(DB_Typologies!$D$4:$AP$1445,MATCH($A$3,DB_Typologies!$AQ$4:$AQ$1445,0)+$A301,MATCH(AA$3,TQoL_Indexes!$B$8:$AK$8,0)),"")</f>
        <v/>
      </c>
      <c r="AB301" s="86" t="str">
        <f>IFERROR(INDEX(DB_Typologies!$D$4:$AP$1445,MATCH($A$3,DB_Typologies!$AQ$4:$AQ$1445,0)+$A301,MATCH(AB$3,TQoL_Indexes!$B$8:$AK$8,0)),"")</f>
        <v/>
      </c>
      <c r="AC301" s="86" t="str">
        <f>IFERROR(INDEX(DB_Typologies!$D$4:$AP$1445,MATCH($A$3,DB_Typologies!$AQ$4:$AQ$1445,0)+$A301,MATCH(AC$3,TQoL_Indexes!$B$8:$AK$8,0)),"")</f>
        <v/>
      </c>
      <c r="AD301" s="86" t="str">
        <f>IFERROR(INDEX(DB_Typologies!$D$4:$AP$1445,MATCH($A$3,DB_Typologies!$AQ$4:$AQ$1445,0)+$A301,MATCH(AD$3,TQoL_Indexes!$B$8:$AK$8,0)),"")</f>
        <v/>
      </c>
      <c r="AE301" s="86" t="str">
        <f>IFERROR(INDEX(DB_Typologies!$D$4:$AP$1445,MATCH($A$3,DB_Typologies!$AQ$4:$AQ$1445,0)+$A301,MATCH(AE$3,TQoL_Indexes!$B$8:$AK$8,0)),"")</f>
        <v/>
      </c>
      <c r="AF301" s="86" t="str">
        <f>IFERROR(INDEX(DB_Typologies!$D$4:$AP$1445,MATCH($A$3,DB_Typologies!$AQ$4:$AQ$1445,0)+$A301,MATCH(AF$3,TQoL_Indexes!$B$8:$AK$8,0)),"")</f>
        <v/>
      </c>
      <c r="AG301" s="86" t="str">
        <f>IFERROR(INDEX(DB_Typologies!$D$4:$AP$1445,MATCH($A$3,DB_Typologies!$AQ$4:$AQ$1445,0)+$A301,MATCH(AG$3,TQoL_Indexes!$B$8:$AK$8,0)),"")</f>
        <v/>
      </c>
      <c r="AH301" s="86" t="str">
        <f>IFERROR(INDEX(DB_Typologies!$D$4:$AP$1445,MATCH($A$3,DB_Typologies!$AQ$4:$AQ$1445,0)+$A301,MATCH(AH$3,TQoL_Indexes!$B$8:$AK$8,0)),"")</f>
        <v/>
      </c>
      <c r="AI301" s="86" t="str">
        <f>IFERROR(INDEX(DB_Typologies!$D$4:$AP$1445,MATCH($A$3,DB_Typologies!$AQ$4:$AQ$1445,0)+$A301,MATCH(AI$3,TQoL_Indexes!$B$8:$AK$8,0)),"")</f>
        <v/>
      </c>
      <c r="AJ301" s="86" t="str">
        <f>IFERROR(INDEX(DB_Typologies!$D$4:$AP$1445,MATCH($A$3,DB_Typologies!$AQ$4:$AQ$1445,0)+$A301,MATCH(AJ$3,TQoL_Indexes!$B$8:$AK$8,0)),"")</f>
        <v/>
      </c>
      <c r="AK301" s="86" t="str">
        <f>IFERROR(INDEX(DB_Typologies!$D$4:$AP$1445,MATCH($A$3,DB_Typologies!$AQ$4:$AQ$1445,0)+$A301,MATCH(AK$3,TQoL_Indexes!$B$8:$AK$8,0)),"")</f>
        <v/>
      </c>
      <c r="AL301" s="86" t="str">
        <f>IFERROR(INDEX(DB_Typologies!$D$4:$AP$1445,MATCH($A$3,DB_Typologies!$AQ$4:$AQ$1445,0)+$A301,MATCH(AL$3,TQoL_Indexes!$B$8:$AK$8,0)),"")</f>
        <v/>
      </c>
      <c r="AM301" s="87" t="str">
        <f>IFERROR(INDEX(DB_Typologies!$D$4:$AP$1445,MATCH($A$3,DB_Typologies!$AQ$4:$AQ$1445,0)+$A301,MATCH(AM$3,TQoL_Indexes!$B$8:$AK$8,0)),"")</f>
        <v/>
      </c>
    </row>
    <row r="302" spans="1:39">
      <c r="A302" s="58" t="str">
        <f>IFERROR(IF(A301+1&lt;COUNTIF(DB_Typologies!$AQ$4:$AQ$1445,$A$3),A301+1,""),"")</f>
        <v/>
      </c>
      <c r="B302" s="120" t="str">
        <f>IFERROR(INDEX(DB_Typologies!$D$4:$AP$1445,MATCH($A$3,DB_Typologies!$AQ$4:$AQ$1445,0)+$A302,MATCH(B$3,TQoL_Indexes!$B$8:$AK$8,0)),"")</f>
        <v/>
      </c>
      <c r="C302" s="86" t="str">
        <f>IFERROR(INDEX(DB_Typologies!$D$4:$AP$1445,MATCH($A$3,DB_Typologies!$AQ$4:$AQ$1445,0)+$A302,MATCH(C$3,TQoL_Indexes!$B$8:$AK$8,0)),"")</f>
        <v/>
      </c>
      <c r="D302" s="87" t="str">
        <f>IFERROR(INDEX(DB_Typologies!$D$4:$AP$1445,MATCH($A$3,DB_Typologies!$AQ$4:$AQ$1445,0)+$A302,MATCH(D$3,TQoL_Indexes!$B$8:$AK$8,0)),"")</f>
        <v/>
      </c>
      <c r="E302" s="86" t="str">
        <f>IFERROR(INDEX(DB_Typologies!$D$4:$AP$1445,MATCH($A$3,DB_Typologies!$AQ$4:$AQ$1445,0)+$A302,MATCH(E$3,TQoL_Indexes!$B$8:$AK$8,0)),"")</f>
        <v/>
      </c>
      <c r="F302" s="86" t="str">
        <f>IFERROR(INDEX(DB_Typologies!$D$4:$AP$1445,MATCH($A$3,DB_Typologies!$AQ$4:$AQ$1445,0)+$A302,MATCH(F$3,TQoL_Indexes!$B$8:$AK$8,0)),"")</f>
        <v/>
      </c>
      <c r="G302" s="86" t="str">
        <f>IFERROR(INDEX(DB_Typologies!$D$4:$AP$1445,MATCH($A$3,DB_Typologies!$AQ$4:$AQ$1445,0)+$A302,MATCH(G$3,TQoL_Indexes!$B$8:$AK$8,0)),"")</f>
        <v/>
      </c>
      <c r="H302" s="86" t="str">
        <f>IFERROR(INDEX(DB_Typologies!$D$4:$AP$1445,MATCH($A$3,DB_Typologies!$AQ$4:$AQ$1445,0)+$A302,MATCH(H$3,TQoL_Indexes!$B$8:$AK$8,0)),"")</f>
        <v/>
      </c>
      <c r="I302" s="86" t="str">
        <f>IFERROR(INDEX(DB_Typologies!$D$4:$AP$1445,MATCH($A$3,DB_Typologies!$AQ$4:$AQ$1445,0)+$A302,MATCH(I$3,TQoL_Indexes!$B$8:$AK$8,0)),"")</f>
        <v/>
      </c>
      <c r="J302" s="86" t="str">
        <f>IFERROR(INDEX(DB_Typologies!$D$4:$AP$1445,MATCH($A$3,DB_Typologies!$AQ$4:$AQ$1445,0)+$A302,MATCH(J$3,TQoL_Indexes!$B$8:$AK$8,0)),"")</f>
        <v/>
      </c>
      <c r="K302" s="86" t="str">
        <f>IFERROR(INDEX(DB_Typologies!$D$4:$AP$1445,MATCH($A$3,DB_Typologies!$AQ$4:$AQ$1445,0)+$A302,MATCH(K$3,TQoL_Indexes!$B$8:$AK$8,0)),"")</f>
        <v/>
      </c>
      <c r="L302" s="86" t="str">
        <f>IFERROR(INDEX(DB_Typologies!$D$4:$AP$1445,MATCH($A$3,DB_Typologies!$AQ$4:$AQ$1445,0)+$A302,MATCH(L$3,TQoL_Indexes!$B$8:$AK$8,0)),"")</f>
        <v/>
      </c>
      <c r="M302" s="86" t="str">
        <f>IFERROR(INDEX(DB_Typologies!$D$4:$AP$1445,MATCH($A$3,DB_Typologies!$AQ$4:$AQ$1445,0)+$A302,MATCH(M$3,TQoL_Indexes!$B$8:$AK$8,0)),"")</f>
        <v/>
      </c>
      <c r="N302" s="86" t="str">
        <f>IFERROR(INDEX(DB_Typologies!$D$4:$AP$1445,MATCH($A$3,DB_Typologies!$AQ$4:$AQ$1445,0)+$A302,MATCH(N$3,TQoL_Indexes!$B$8:$AK$8,0)),"")</f>
        <v/>
      </c>
      <c r="O302" s="86" t="str">
        <f>IFERROR(INDEX(DB_Typologies!$D$4:$AP$1445,MATCH($A$3,DB_Typologies!$AQ$4:$AQ$1445,0)+$A302,MATCH(O$3,TQoL_Indexes!$B$8:$AK$8,0)),"")</f>
        <v/>
      </c>
      <c r="P302" s="86" t="str">
        <f>IFERROR(INDEX(DB_Typologies!$D$4:$AP$1445,MATCH($A$3,DB_Typologies!$AQ$4:$AQ$1445,0)+$A302,MATCH(P$3,TQoL_Indexes!$B$8:$AK$8,0)),"")</f>
        <v/>
      </c>
      <c r="Q302" s="86" t="str">
        <f>IFERROR(INDEX(DB_Typologies!$D$4:$AP$1445,MATCH($A$3,DB_Typologies!$AQ$4:$AQ$1445,0)+$A302,MATCH(Q$3,TQoL_Indexes!$B$8:$AK$8,0)),"")</f>
        <v/>
      </c>
      <c r="R302" s="86" t="str">
        <f>IFERROR(INDEX(DB_Typologies!$D$4:$AP$1445,MATCH($A$3,DB_Typologies!$AQ$4:$AQ$1445,0)+$A302,MATCH(R$3,TQoL_Indexes!$B$8:$AK$8,0)),"")</f>
        <v/>
      </c>
      <c r="S302" s="86" t="str">
        <f>IFERROR(INDEX(DB_Typologies!$D$4:$AP$1445,MATCH($A$3,DB_Typologies!$AQ$4:$AQ$1445,0)+$A302,MATCH(S$3,TQoL_Indexes!$B$8:$AK$8,0)),"")</f>
        <v/>
      </c>
      <c r="T302" s="86" t="str">
        <f>IFERROR(INDEX(DB_Typologies!$D$4:$AP$1445,MATCH($A$3,DB_Typologies!$AQ$4:$AQ$1445,0)+$A302,MATCH(T$3,TQoL_Indexes!$B$8:$AK$8,0)),"")</f>
        <v/>
      </c>
      <c r="U302" s="86" t="str">
        <f>IFERROR(INDEX(DB_Typologies!$D$4:$AP$1445,MATCH($A$3,DB_Typologies!$AQ$4:$AQ$1445,0)+$A302,MATCH(U$3,TQoL_Indexes!$B$8:$AK$8,0)),"")</f>
        <v/>
      </c>
      <c r="V302" s="86" t="str">
        <f>IFERROR(INDEX(DB_Typologies!$D$4:$AP$1445,MATCH($A$3,DB_Typologies!$AQ$4:$AQ$1445,0)+$A302,MATCH(V$3,TQoL_Indexes!$B$8:$AK$8,0)),"")</f>
        <v/>
      </c>
      <c r="W302" s="86" t="str">
        <f>IFERROR(INDEX(DB_Typologies!$D$4:$AP$1445,MATCH($A$3,DB_Typologies!$AQ$4:$AQ$1445,0)+$A302,MATCH(W$3,TQoL_Indexes!$B$8:$AK$8,0)),"")</f>
        <v/>
      </c>
      <c r="X302" s="86" t="str">
        <f>IFERROR(INDEX(DB_Typologies!$D$4:$AP$1445,MATCH($A$3,DB_Typologies!$AQ$4:$AQ$1445,0)+$A302,MATCH(X$3,TQoL_Indexes!$B$8:$AK$8,0)),"")</f>
        <v/>
      </c>
      <c r="Y302" s="86" t="str">
        <f>IFERROR(INDEX(DB_Typologies!$D$4:$AP$1445,MATCH($A$3,DB_Typologies!$AQ$4:$AQ$1445,0)+$A302,MATCH(Y$3,TQoL_Indexes!$B$8:$AK$8,0)),"")</f>
        <v/>
      </c>
      <c r="Z302" s="86" t="str">
        <f>IFERROR(INDEX(DB_Typologies!$D$4:$AP$1445,MATCH($A$3,DB_Typologies!$AQ$4:$AQ$1445,0)+$A302,MATCH(Z$3,TQoL_Indexes!$B$8:$AK$8,0)),"")</f>
        <v/>
      </c>
      <c r="AA302" s="86" t="str">
        <f>IFERROR(INDEX(DB_Typologies!$D$4:$AP$1445,MATCH($A$3,DB_Typologies!$AQ$4:$AQ$1445,0)+$A302,MATCH(AA$3,TQoL_Indexes!$B$8:$AK$8,0)),"")</f>
        <v/>
      </c>
      <c r="AB302" s="86" t="str">
        <f>IFERROR(INDEX(DB_Typologies!$D$4:$AP$1445,MATCH($A$3,DB_Typologies!$AQ$4:$AQ$1445,0)+$A302,MATCH(AB$3,TQoL_Indexes!$B$8:$AK$8,0)),"")</f>
        <v/>
      </c>
      <c r="AC302" s="86" t="str">
        <f>IFERROR(INDEX(DB_Typologies!$D$4:$AP$1445,MATCH($A$3,DB_Typologies!$AQ$4:$AQ$1445,0)+$A302,MATCH(AC$3,TQoL_Indexes!$B$8:$AK$8,0)),"")</f>
        <v/>
      </c>
      <c r="AD302" s="86" t="str">
        <f>IFERROR(INDEX(DB_Typologies!$D$4:$AP$1445,MATCH($A$3,DB_Typologies!$AQ$4:$AQ$1445,0)+$A302,MATCH(AD$3,TQoL_Indexes!$B$8:$AK$8,0)),"")</f>
        <v/>
      </c>
      <c r="AE302" s="86" t="str">
        <f>IFERROR(INDEX(DB_Typologies!$D$4:$AP$1445,MATCH($A$3,DB_Typologies!$AQ$4:$AQ$1445,0)+$A302,MATCH(AE$3,TQoL_Indexes!$B$8:$AK$8,0)),"")</f>
        <v/>
      </c>
      <c r="AF302" s="86" t="str">
        <f>IFERROR(INDEX(DB_Typologies!$D$4:$AP$1445,MATCH($A$3,DB_Typologies!$AQ$4:$AQ$1445,0)+$A302,MATCH(AF$3,TQoL_Indexes!$B$8:$AK$8,0)),"")</f>
        <v/>
      </c>
      <c r="AG302" s="86" t="str">
        <f>IFERROR(INDEX(DB_Typologies!$D$4:$AP$1445,MATCH($A$3,DB_Typologies!$AQ$4:$AQ$1445,0)+$A302,MATCH(AG$3,TQoL_Indexes!$B$8:$AK$8,0)),"")</f>
        <v/>
      </c>
      <c r="AH302" s="86" t="str">
        <f>IFERROR(INDEX(DB_Typologies!$D$4:$AP$1445,MATCH($A$3,DB_Typologies!$AQ$4:$AQ$1445,0)+$A302,MATCH(AH$3,TQoL_Indexes!$B$8:$AK$8,0)),"")</f>
        <v/>
      </c>
      <c r="AI302" s="86" t="str">
        <f>IFERROR(INDEX(DB_Typologies!$D$4:$AP$1445,MATCH($A$3,DB_Typologies!$AQ$4:$AQ$1445,0)+$A302,MATCH(AI$3,TQoL_Indexes!$B$8:$AK$8,0)),"")</f>
        <v/>
      </c>
      <c r="AJ302" s="86" t="str">
        <f>IFERROR(INDEX(DB_Typologies!$D$4:$AP$1445,MATCH($A$3,DB_Typologies!$AQ$4:$AQ$1445,0)+$A302,MATCH(AJ$3,TQoL_Indexes!$B$8:$AK$8,0)),"")</f>
        <v/>
      </c>
      <c r="AK302" s="86" t="str">
        <f>IFERROR(INDEX(DB_Typologies!$D$4:$AP$1445,MATCH($A$3,DB_Typologies!$AQ$4:$AQ$1445,0)+$A302,MATCH(AK$3,TQoL_Indexes!$B$8:$AK$8,0)),"")</f>
        <v/>
      </c>
      <c r="AL302" s="86" t="str">
        <f>IFERROR(INDEX(DB_Typologies!$D$4:$AP$1445,MATCH($A$3,DB_Typologies!$AQ$4:$AQ$1445,0)+$A302,MATCH(AL$3,TQoL_Indexes!$B$8:$AK$8,0)),"")</f>
        <v/>
      </c>
      <c r="AM302" s="87" t="str">
        <f>IFERROR(INDEX(DB_Typologies!$D$4:$AP$1445,MATCH($A$3,DB_Typologies!$AQ$4:$AQ$1445,0)+$A302,MATCH(AM$3,TQoL_Indexes!$B$8:$AK$8,0)),"")</f>
        <v/>
      </c>
    </row>
    <row r="303" spans="1:39">
      <c r="A303" s="58" t="str">
        <f>IFERROR(IF(A302+1&lt;COUNTIF(DB_Typologies!$AQ$4:$AQ$1445,$A$3),A302+1,""),"")</f>
        <v/>
      </c>
      <c r="B303" s="120" t="str">
        <f>IFERROR(INDEX(DB_Typologies!$D$4:$AP$1445,MATCH($A$3,DB_Typologies!$AQ$4:$AQ$1445,0)+$A303,MATCH(B$3,TQoL_Indexes!$B$8:$AK$8,0)),"")</f>
        <v/>
      </c>
      <c r="C303" s="86" t="str">
        <f>IFERROR(INDEX(DB_Typologies!$D$4:$AP$1445,MATCH($A$3,DB_Typologies!$AQ$4:$AQ$1445,0)+$A303,MATCH(C$3,TQoL_Indexes!$B$8:$AK$8,0)),"")</f>
        <v/>
      </c>
      <c r="D303" s="87" t="str">
        <f>IFERROR(INDEX(DB_Typologies!$D$4:$AP$1445,MATCH($A$3,DB_Typologies!$AQ$4:$AQ$1445,0)+$A303,MATCH(D$3,TQoL_Indexes!$B$8:$AK$8,0)),"")</f>
        <v/>
      </c>
      <c r="E303" s="86" t="str">
        <f>IFERROR(INDEX(DB_Typologies!$D$4:$AP$1445,MATCH($A$3,DB_Typologies!$AQ$4:$AQ$1445,0)+$A303,MATCH(E$3,TQoL_Indexes!$B$8:$AK$8,0)),"")</f>
        <v/>
      </c>
      <c r="F303" s="86" t="str">
        <f>IFERROR(INDEX(DB_Typologies!$D$4:$AP$1445,MATCH($A$3,DB_Typologies!$AQ$4:$AQ$1445,0)+$A303,MATCH(F$3,TQoL_Indexes!$B$8:$AK$8,0)),"")</f>
        <v/>
      </c>
      <c r="G303" s="86" t="str">
        <f>IFERROR(INDEX(DB_Typologies!$D$4:$AP$1445,MATCH($A$3,DB_Typologies!$AQ$4:$AQ$1445,0)+$A303,MATCH(G$3,TQoL_Indexes!$B$8:$AK$8,0)),"")</f>
        <v/>
      </c>
      <c r="H303" s="86" t="str">
        <f>IFERROR(INDEX(DB_Typologies!$D$4:$AP$1445,MATCH($A$3,DB_Typologies!$AQ$4:$AQ$1445,0)+$A303,MATCH(H$3,TQoL_Indexes!$B$8:$AK$8,0)),"")</f>
        <v/>
      </c>
      <c r="I303" s="86" t="str">
        <f>IFERROR(INDEX(DB_Typologies!$D$4:$AP$1445,MATCH($A$3,DB_Typologies!$AQ$4:$AQ$1445,0)+$A303,MATCH(I$3,TQoL_Indexes!$B$8:$AK$8,0)),"")</f>
        <v/>
      </c>
      <c r="J303" s="86" t="str">
        <f>IFERROR(INDEX(DB_Typologies!$D$4:$AP$1445,MATCH($A$3,DB_Typologies!$AQ$4:$AQ$1445,0)+$A303,MATCH(J$3,TQoL_Indexes!$B$8:$AK$8,0)),"")</f>
        <v/>
      </c>
      <c r="K303" s="86" t="str">
        <f>IFERROR(INDEX(DB_Typologies!$D$4:$AP$1445,MATCH($A$3,DB_Typologies!$AQ$4:$AQ$1445,0)+$A303,MATCH(K$3,TQoL_Indexes!$B$8:$AK$8,0)),"")</f>
        <v/>
      </c>
      <c r="L303" s="86" t="str">
        <f>IFERROR(INDEX(DB_Typologies!$D$4:$AP$1445,MATCH($A$3,DB_Typologies!$AQ$4:$AQ$1445,0)+$A303,MATCH(L$3,TQoL_Indexes!$B$8:$AK$8,0)),"")</f>
        <v/>
      </c>
      <c r="M303" s="86" t="str">
        <f>IFERROR(INDEX(DB_Typologies!$D$4:$AP$1445,MATCH($A$3,DB_Typologies!$AQ$4:$AQ$1445,0)+$A303,MATCH(M$3,TQoL_Indexes!$B$8:$AK$8,0)),"")</f>
        <v/>
      </c>
      <c r="N303" s="86" t="str">
        <f>IFERROR(INDEX(DB_Typologies!$D$4:$AP$1445,MATCH($A$3,DB_Typologies!$AQ$4:$AQ$1445,0)+$A303,MATCH(N$3,TQoL_Indexes!$B$8:$AK$8,0)),"")</f>
        <v/>
      </c>
      <c r="O303" s="86" t="str">
        <f>IFERROR(INDEX(DB_Typologies!$D$4:$AP$1445,MATCH($A$3,DB_Typologies!$AQ$4:$AQ$1445,0)+$A303,MATCH(O$3,TQoL_Indexes!$B$8:$AK$8,0)),"")</f>
        <v/>
      </c>
      <c r="P303" s="86" t="str">
        <f>IFERROR(INDEX(DB_Typologies!$D$4:$AP$1445,MATCH($A$3,DB_Typologies!$AQ$4:$AQ$1445,0)+$A303,MATCH(P$3,TQoL_Indexes!$B$8:$AK$8,0)),"")</f>
        <v/>
      </c>
      <c r="Q303" s="86" t="str">
        <f>IFERROR(INDEX(DB_Typologies!$D$4:$AP$1445,MATCH($A$3,DB_Typologies!$AQ$4:$AQ$1445,0)+$A303,MATCH(Q$3,TQoL_Indexes!$B$8:$AK$8,0)),"")</f>
        <v/>
      </c>
      <c r="R303" s="86" t="str">
        <f>IFERROR(INDEX(DB_Typologies!$D$4:$AP$1445,MATCH($A$3,DB_Typologies!$AQ$4:$AQ$1445,0)+$A303,MATCH(R$3,TQoL_Indexes!$B$8:$AK$8,0)),"")</f>
        <v/>
      </c>
      <c r="S303" s="86" t="str">
        <f>IFERROR(INDEX(DB_Typologies!$D$4:$AP$1445,MATCH($A$3,DB_Typologies!$AQ$4:$AQ$1445,0)+$A303,MATCH(S$3,TQoL_Indexes!$B$8:$AK$8,0)),"")</f>
        <v/>
      </c>
      <c r="T303" s="86" t="str">
        <f>IFERROR(INDEX(DB_Typologies!$D$4:$AP$1445,MATCH($A$3,DB_Typologies!$AQ$4:$AQ$1445,0)+$A303,MATCH(T$3,TQoL_Indexes!$B$8:$AK$8,0)),"")</f>
        <v/>
      </c>
      <c r="U303" s="86" t="str">
        <f>IFERROR(INDEX(DB_Typologies!$D$4:$AP$1445,MATCH($A$3,DB_Typologies!$AQ$4:$AQ$1445,0)+$A303,MATCH(U$3,TQoL_Indexes!$B$8:$AK$8,0)),"")</f>
        <v/>
      </c>
      <c r="V303" s="86" t="str">
        <f>IFERROR(INDEX(DB_Typologies!$D$4:$AP$1445,MATCH($A$3,DB_Typologies!$AQ$4:$AQ$1445,0)+$A303,MATCH(V$3,TQoL_Indexes!$B$8:$AK$8,0)),"")</f>
        <v/>
      </c>
      <c r="W303" s="86" t="str">
        <f>IFERROR(INDEX(DB_Typologies!$D$4:$AP$1445,MATCH($A$3,DB_Typologies!$AQ$4:$AQ$1445,0)+$A303,MATCH(W$3,TQoL_Indexes!$B$8:$AK$8,0)),"")</f>
        <v/>
      </c>
      <c r="X303" s="86" t="str">
        <f>IFERROR(INDEX(DB_Typologies!$D$4:$AP$1445,MATCH($A$3,DB_Typologies!$AQ$4:$AQ$1445,0)+$A303,MATCH(X$3,TQoL_Indexes!$B$8:$AK$8,0)),"")</f>
        <v/>
      </c>
      <c r="Y303" s="86" t="str">
        <f>IFERROR(INDEX(DB_Typologies!$D$4:$AP$1445,MATCH($A$3,DB_Typologies!$AQ$4:$AQ$1445,0)+$A303,MATCH(Y$3,TQoL_Indexes!$B$8:$AK$8,0)),"")</f>
        <v/>
      </c>
      <c r="Z303" s="86" t="str">
        <f>IFERROR(INDEX(DB_Typologies!$D$4:$AP$1445,MATCH($A$3,DB_Typologies!$AQ$4:$AQ$1445,0)+$A303,MATCH(Z$3,TQoL_Indexes!$B$8:$AK$8,0)),"")</f>
        <v/>
      </c>
      <c r="AA303" s="86" t="str">
        <f>IFERROR(INDEX(DB_Typologies!$D$4:$AP$1445,MATCH($A$3,DB_Typologies!$AQ$4:$AQ$1445,0)+$A303,MATCH(AA$3,TQoL_Indexes!$B$8:$AK$8,0)),"")</f>
        <v/>
      </c>
      <c r="AB303" s="86" t="str">
        <f>IFERROR(INDEX(DB_Typologies!$D$4:$AP$1445,MATCH($A$3,DB_Typologies!$AQ$4:$AQ$1445,0)+$A303,MATCH(AB$3,TQoL_Indexes!$B$8:$AK$8,0)),"")</f>
        <v/>
      </c>
      <c r="AC303" s="86" t="str">
        <f>IFERROR(INDEX(DB_Typologies!$D$4:$AP$1445,MATCH($A$3,DB_Typologies!$AQ$4:$AQ$1445,0)+$A303,MATCH(AC$3,TQoL_Indexes!$B$8:$AK$8,0)),"")</f>
        <v/>
      </c>
      <c r="AD303" s="86" t="str">
        <f>IFERROR(INDEX(DB_Typologies!$D$4:$AP$1445,MATCH($A$3,DB_Typologies!$AQ$4:$AQ$1445,0)+$A303,MATCH(AD$3,TQoL_Indexes!$B$8:$AK$8,0)),"")</f>
        <v/>
      </c>
      <c r="AE303" s="86" t="str">
        <f>IFERROR(INDEX(DB_Typologies!$D$4:$AP$1445,MATCH($A$3,DB_Typologies!$AQ$4:$AQ$1445,0)+$A303,MATCH(AE$3,TQoL_Indexes!$B$8:$AK$8,0)),"")</f>
        <v/>
      </c>
      <c r="AF303" s="86" t="str">
        <f>IFERROR(INDEX(DB_Typologies!$D$4:$AP$1445,MATCH($A$3,DB_Typologies!$AQ$4:$AQ$1445,0)+$A303,MATCH(AF$3,TQoL_Indexes!$B$8:$AK$8,0)),"")</f>
        <v/>
      </c>
      <c r="AG303" s="86" t="str">
        <f>IFERROR(INDEX(DB_Typologies!$D$4:$AP$1445,MATCH($A$3,DB_Typologies!$AQ$4:$AQ$1445,0)+$A303,MATCH(AG$3,TQoL_Indexes!$B$8:$AK$8,0)),"")</f>
        <v/>
      </c>
      <c r="AH303" s="86" t="str">
        <f>IFERROR(INDEX(DB_Typologies!$D$4:$AP$1445,MATCH($A$3,DB_Typologies!$AQ$4:$AQ$1445,0)+$A303,MATCH(AH$3,TQoL_Indexes!$B$8:$AK$8,0)),"")</f>
        <v/>
      </c>
      <c r="AI303" s="86" t="str">
        <f>IFERROR(INDEX(DB_Typologies!$D$4:$AP$1445,MATCH($A$3,DB_Typologies!$AQ$4:$AQ$1445,0)+$A303,MATCH(AI$3,TQoL_Indexes!$B$8:$AK$8,0)),"")</f>
        <v/>
      </c>
      <c r="AJ303" s="86" t="str">
        <f>IFERROR(INDEX(DB_Typologies!$D$4:$AP$1445,MATCH($A$3,DB_Typologies!$AQ$4:$AQ$1445,0)+$A303,MATCH(AJ$3,TQoL_Indexes!$B$8:$AK$8,0)),"")</f>
        <v/>
      </c>
      <c r="AK303" s="86" t="str">
        <f>IFERROR(INDEX(DB_Typologies!$D$4:$AP$1445,MATCH($A$3,DB_Typologies!$AQ$4:$AQ$1445,0)+$A303,MATCH(AK$3,TQoL_Indexes!$B$8:$AK$8,0)),"")</f>
        <v/>
      </c>
      <c r="AL303" s="86" t="str">
        <f>IFERROR(INDEX(DB_Typologies!$D$4:$AP$1445,MATCH($A$3,DB_Typologies!$AQ$4:$AQ$1445,0)+$A303,MATCH(AL$3,TQoL_Indexes!$B$8:$AK$8,0)),"")</f>
        <v/>
      </c>
      <c r="AM303" s="87" t="str">
        <f>IFERROR(INDEX(DB_Typologies!$D$4:$AP$1445,MATCH($A$3,DB_Typologies!$AQ$4:$AQ$1445,0)+$A303,MATCH(AM$3,TQoL_Indexes!$B$8:$AK$8,0)),"")</f>
        <v/>
      </c>
    </row>
    <row r="304" spans="1:39">
      <c r="A304" s="58" t="str">
        <f>IFERROR(IF(A303+1&lt;COUNTIF(DB_Typologies!$AQ$4:$AQ$1445,$A$3),A303+1,""),"")</f>
        <v/>
      </c>
      <c r="B304" s="120" t="str">
        <f>IFERROR(INDEX(DB_Typologies!$D$4:$AP$1445,MATCH($A$3,DB_Typologies!$AQ$4:$AQ$1445,0)+$A304,MATCH(B$3,TQoL_Indexes!$B$8:$AK$8,0)),"")</f>
        <v/>
      </c>
      <c r="C304" s="86" t="str">
        <f>IFERROR(INDEX(DB_Typologies!$D$4:$AP$1445,MATCH($A$3,DB_Typologies!$AQ$4:$AQ$1445,0)+$A304,MATCH(C$3,TQoL_Indexes!$B$8:$AK$8,0)),"")</f>
        <v/>
      </c>
      <c r="D304" s="87" t="str">
        <f>IFERROR(INDEX(DB_Typologies!$D$4:$AP$1445,MATCH($A$3,DB_Typologies!$AQ$4:$AQ$1445,0)+$A304,MATCH(D$3,TQoL_Indexes!$B$8:$AK$8,0)),"")</f>
        <v/>
      </c>
      <c r="E304" s="86" t="str">
        <f>IFERROR(INDEX(DB_Typologies!$D$4:$AP$1445,MATCH($A$3,DB_Typologies!$AQ$4:$AQ$1445,0)+$A304,MATCH(E$3,TQoL_Indexes!$B$8:$AK$8,0)),"")</f>
        <v/>
      </c>
      <c r="F304" s="86" t="str">
        <f>IFERROR(INDEX(DB_Typologies!$D$4:$AP$1445,MATCH($A$3,DB_Typologies!$AQ$4:$AQ$1445,0)+$A304,MATCH(F$3,TQoL_Indexes!$B$8:$AK$8,0)),"")</f>
        <v/>
      </c>
      <c r="G304" s="86" t="str">
        <f>IFERROR(INDEX(DB_Typologies!$D$4:$AP$1445,MATCH($A$3,DB_Typologies!$AQ$4:$AQ$1445,0)+$A304,MATCH(G$3,TQoL_Indexes!$B$8:$AK$8,0)),"")</f>
        <v/>
      </c>
      <c r="H304" s="86" t="str">
        <f>IFERROR(INDEX(DB_Typologies!$D$4:$AP$1445,MATCH($A$3,DB_Typologies!$AQ$4:$AQ$1445,0)+$A304,MATCH(H$3,TQoL_Indexes!$B$8:$AK$8,0)),"")</f>
        <v/>
      </c>
      <c r="I304" s="86" t="str">
        <f>IFERROR(INDEX(DB_Typologies!$D$4:$AP$1445,MATCH($A$3,DB_Typologies!$AQ$4:$AQ$1445,0)+$A304,MATCH(I$3,TQoL_Indexes!$B$8:$AK$8,0)),"")</f>
        <v/>
      </c>
      <c r="J304" s="86" t="str">
        <f>IFERROR(INDEX(DB_Typologies!$D$4:$AP$1445,MATCH($A$3,DB_Typologies!$AQ$4:$AQ$1445,0)+$A304,MATCH(J$3,TQoL_Indexes!$B$8:$AK$8,0)),"")</f>
        <v/>
      </c>
      <c r="K304" s="86" t="str">
        <f>IFERROR(INDEX(DB_Typologies!$D$4:$AP$1445,MATCH($A$3,DB_Typologies!$AQ$4:$AQ$1445,0)+$A304,MATCH(K$3,TQoL_Indexes!$B$8:$AK$8,0)),"")</f>
        <v/>
      </c>
      <c r="L304" s="86" t="str">
        <f>IFERROR(INDEX(DB_Typologies!$D$4:$AP$1445,MATCH($A$3,DB_Typologies!$AQ$4:$AQ$1445,0)+$A304,MATCH(L$3,TQoL_Indexes!$B$8:$AK$8,0)),"")</f>
        <v/>
      </c>
      <c r="M304" s="86" t="str">
        <f>IFERROR(INDEX(DB_Typologies!$D$4:$AP$1445,MATCH($A$3,DB_Typologies!$AQ$4:$AQ$1445,0)+$A304,MATCH(M$3,TQoL_Indexes!$B$8:$AK$8,0)),"")</f>
        <v/>
      </c>
      <c r="N304" s="86" t="str">
        <f>IFERROR(INDEX(DB_Typologies!$D$4:$AP$1445,MATCH($A$3,DB_Typologies!$AQ$4:$AQ$1445,0)+$A304,MATCH(N$3,TQoL_Indexes!$B$8:$AK$8,0)),"")</f>
        <v/>
      </c>
      <c r="O304" s="86" t="str">
        <f>IFERROR(INDEX(DB_Typologies!$D$4:$AP$1445,MATCH($A$3,DB_Typologies!$AQ$4:$AQ$1445,0)+$A304,MATCH(O$3,TQoL_Indexes!$B$8:$AK$8,0)),"")</f>
        <v/>
      </c>
      <c r="P304" s="86" t="str">
        <f>IFERROR(INDEX(DB_Typologies!$D$4:$AP$1445,MATCH($A$3,DB_Typologies!$AQ$4:$AQ$1445,0)+$A304,MATCH(P$3,TQoL_Indexes!$B$8:$AK$8,0)),"")</f>
        <v/>
      </c>
      <c r="Q304" s="86" t="str">
        <f>IFERROR(INDEX(DB_Typologies!$D$4:$AP$1445,MATCH($A$3,DB_Typologies!$AQ$4:$AQ$1445,0)+$A304,MATCH(Q$3,TQoL_Indexes!$B$8:$AK$8,0)),"")</f>
        <v/>
      </c>
      <c r="R304" s="86" t="str">
        <f>IFERROR(INDEX(DB_Typologies!$D$4:$AP$1445,MATCH($A$3,DB_Typologies!$AQ$4:$AQ$1445,0)+$A304,MATCH(R$3,TQoL_Indexes!$B$8:$AK$8,0)),"")</f>
        <v/>
      </c>
      <c r="S304" s="86" t="str">
        <f>IFERROR(INDEX(DB_Typologies!$D$4:$AP$1445,MATCH($A$3,DB_Typologies!$AQ$4:$AQ$1445,0)+$A304,MATCH(S$3,TQoL_Indexes!$B$8:$AK$8,0)),"")</f>
        <v/>
      </c>
      <c r="T304" s="86" t="str">
        <f>IFERROR(INDEX(DB_Typologies!$D$4:$AP$1445,MATCH($A$3,DB_Typologies!$AQ$4:$AQ$1445,0)+$A304,MATCH(T$3,TQoL_Indexes!$B$8:$AK$8,0)),"")</f>
        <v/>
      </c>
      <c r="U304" s="86" t="str">
        <f>IFERROR(INDEX(DB_Typologies!$D$4:$AP$1445,MATCH($A$3,DB_Typologies!$AQ$4:$AQ$1445,0)+$A304,MATCH(U$3,TQoL_Indexes!$B$8:$AK$8,0)),"")</f>
        <v/>
      </c>
      <c r="V304" s="86" t="str">
        <f>IFERROR(INDEX(DB_Typologies!$D$4:$AP$1445,MATCH($A$3,DB_Typologies!$AQ$4:$AQ$1445,0)+$A304,MATCH(V$3,TQoL_Indexes!$B$8:$AK$8,0)),"")</f>
        <v/>
      </c>
      <c r="W304" s="86" t="str">
        <f>IFERROR(INDEX(DB_Typologies!$D$4:$AP$1445,MATCH($A$3,DB_Typologies!$AQ$4:$AQ$1445,0)+$A304,MATCH(W$3,TQoL_Indexes!$B$8:$AK$8,0)),"")</f>
        <v/>
      </c>
      <c r="X304" s="86" t="str">
        <f>IFERROR(INDEX(DB_Typologies!$D$4:$AP$1445,MATCH($A$3,DB_Typologies!$AQ$4:$AQ$1445,0)+$A304,MATCH(X$3,TQoL_Indexes!$B$8:$AK$8,0)),"")</f>
        <v/>
      </c>
      <c r="Y304" s="86" t="str">
        <f>IFERROR(INDEX(DB_Typologies!$D$4:$AP$1445,MATCH($A$3,DB_Typologies!$AQ$4:$AQ$1445,0)+$A304,MATCH(Y$3,TQoL_Indexes!$B$8:$AK$8,0)),"")</f>
        <v/>
      </c>
      <c r="Z304" s="86" t="str">
        <f>IFERROR(INDEX(DB_Typologies!$D$4:$AP$1445,MATCH($A$3,DB_Typologies!$AQ$4:$AQ$1445,0)+$A304,MATCH(Z$3,TQoL_Indexes!$B$8:$AK$8,0)),"")</f>
        <v/>
      </c>
      <c r="AA304" s="86" t="str">
        <f>IFERROR(INDEX(DB_Typologies!$D$4:$AP$1445,MATCH($A$3,DB_Typologies!$AQ$4:$AQ$1445,0)+$A304,MATCH(AA$3,TQoL_Indexes!$B$8:$AK$8,0)),"")</f>
        <v/>
      </c>
      <c r="AB304" s="86" t="str">
        <f>IFERROR(INDEX(DB_Typologies!$D$4:$AP$1445,MATCH($A$3,DB_Typologies!$AQ$4:$AQ$1445,0)+$A304,MATCH(AB$3,TQoL_Indexes!$B$8:$AK$8,0)),"")</f>
        <v/>
      </c>
      <c r="AC304" s="86" t="str">
        <f>IFERROR(INDEX(DB_Typologies!$D$4:$AP$1445,MATCH($A$3,DB_Typologies!$AQ$4:$AQ$1445,0)+$A304,MATCH(AC$3,TQoL_Indexes!$B$8:$AK$8,0)),"")</f>
        <v/>
      </c>
      <c r="AD304" s="86" t="str">
        <f>IFERROR(INDEX(DB_Typologies!$D$4:$AP$1445,MATCH($A$3,DB_Typologies!$AQ$4:$AQ$1445,0)+$A304,MATCH(AD$3,TQoL_Indexes!$B$8:$AK$8,0)),"")</f>
        <v/>
      </c>
      <c r="AE304" s="86" t="str">
        <f>IFERROR(INDEX(DB_Typologies!$D$4:$AP$1445,MATCH($A$3,DB_Typologies!$AQ$4:$AQ$1445,0)+$A304,MATCH(AE$3,TQoL_Indexes!$B$8:$AK$8,0)),"")</f>
        <v/>
      </c>
      <c r="AF304" s="86" t="str">
        <f>IFERROR(INDEX(DB_Typologies!$D$4:$AP$1445,MATCH($A$3,DB_Typologies!$AQ$4:$AQ$1445,0)+$A304,MATCH(AF$3,TQoL_Indexes!$B$8:$AK$8,0)),"")</f>
        <v/>
      </c>
      <c r="AG304" s="86" t="str">
        <f>IFERROR(INDEX(DB_Typologies!$D$4:$AP$1445,MATCH($A$3,DB_Typologies!$AQ$4:$AQ$1445,0)+$A304,MATCH(AG$3,TQoL_Indexes!$B$8:$AK$8,0)),"")</f>
        <v/>
      </c>
      <c r="AH304" s="86" t="str">
        <f>IFERROR(INDEX(DB_Typologies!$D$4:$AP$1445,MATCH($A$3,DB_Typologies!$AQ$4:$AQ$1445,0)+$A304,MATCH(AH$3,TQoL_Indexes!$B$8:$AK$8,0)),"")</f>
        <v/>
      </c>
      <c r="AI304" s="86" t="str">
        <f>IFERROR(INDEX(DB_Typologies!$D$4:$AP$1445,MATCH($A$3,DB_Typologies!$AQ$4:$AQ$1445,0)+$A304,MATCH(AI$3,TQoL_Indexes!$B$8:$AK$8,0)),"")</f>
        <v/>
      </c>
      <c r="AJ304" s="86" t="str">
        <f>IFERROR(INDEX(DB_Typologies!$D$4:$AP$1445,MATCH($A$3,DB_Typologies!$AQ$4:$AQ$1445,0)+$A304,MATCH(AJ$3,TQoL_Indexes!$B$8:$AK$8,0)),"")</f>
        <v/>
      </c>
      <c r="AK304" s="86" t="str">
        <f>IFERROR(INDEX(DB_Typologies!$D$4:$AP$1445,MATCH($A$3,DB_Typologies!$AQ$4:$AQ$1445,0)+$A304,MATCH(AK$3,TQoL_Indexes!$B$8:$AK$8,0)),"")</f>
        <v/>
      </c>
      <c r="AL304" s="86" t="str">
        <f>IFERROR(INDEX(DB_Typologies!$D$4:$AP$1445,MATCH($A$3,DB_Typologies!$AQ$4:$AQ$1445,0)+$A304,MATCH(AL$3,TQoL_Indexes!$B$8:$AK$8,0)),"")</f>
        <v/>
      </c>
      <c r="AM304" s="87" t="str">
        <f>IFERROR(INDEX(DB_Typologies!$D$4:$AP$1445,MATCH($A$3,DB_Typologies!$AQ$4:$AQ$1445,0)+$A304,MATCH(AM$3,TQoL_Indexes!$B$8:$AK$8,0)),"")</f>
        <v/>
      </c>
    </row>
    <row r="305" spans="1:39">
      <c r="A305" s="58" t="str">
        <f>IFERROR(IF(A304+1&lt;COUNTIF(DB_Typologies!$AQ$4:$AQ$1445,$A$3),A304+1,""),"")</f>
        <v/>
      </c>
      <c r="B305" s="120" t="str">
        <f>IFERROR(INDEX(DB_Typologies!$D$4:$AP$1445,MATCH($A$3,DB_Typologies!$AQ$4:$AQ$1445,0)+$A305,MATCH(B$3,TQoL_Indexes!$B$8:$AK$8,0)),"")</f>
        <v/>
      </c>
      <c r="C305" s="86" t="str">
        <f>IFERROR(INDEX(DB_Typologies!$D$4:$AP$1445,MATCH($A$3,DB_Typologies!$AQ$4:$AQ$1445,0)+$A305,MATCH(C$3,TQoL_Indexes!$B$8:$AK$8,0)),"")</f>
        <v/>
      </c>
      <c r="D305" s="87" t="str">
        <f>IFERROR(INDEX(DB_Typologies!$D$4:$AP$1445,MATCH($A$3,DB_Typologies!$AQ$4:$AQ$1445,0)+$A305,MATCH(D$3,TQoL_Indexes!$B$8:$AK$8,0)),"")</f>
        <v/>
      </c>
      <c r="E305" s="86" t="str">
        <f>IFERROR(INDEX(DB_Typologies!$D$4:$AP$1445,MATCH($A$3,DB_Typologies!$AQ$4:$AQ$1445,0)+$A305,MATCH(E$3,TQoL_Indexes!$B$8:$AK$8,0)),"")</f>
        <v/>
      </c>
      <c r="F305" s="86" t="str">
        <f>IFERROR(INDEX(DB_Typologies!$D$4:$AP$1445,MATCH($A$3,DB_Typologies!$AQ$4:$AQ$1445,0)+$A305,MATCH(F$3,TQoL_Indexes!$B$8:$AK$8,0)),"")</f>
        <v/>
      </c>
      <c r="G305" s="86" t="str">
        <f>IFERROR(INDEX(DB_Typologies!$D$4:$AP$1445,MATCH($A$3,DB_Typologies!$AQ$4:$AQ$1445,0)+$A305,MATCH(G$3,TQoL_Indexes!$B$8:$AK$8,0)),"")</f>
        <v/>
      </c>
      <c r="H305" s="86" t="str">
        <f>IFERROR(INDEX(DB_Typologies!$D$4:$AP$1445,MATCH($A$3,DB_Typologies!$AQ$4:$AQ$1445,0)+$A305,MATCH(H$3,TQoL_Indexes!$B$8:$AK$8,0)),"")</f>
        <v/>
      </c>
      <c r="I305" s="86" t="str">
        <f>IFERROR(INDEX(DB_Typologies!$D$4:$AP$1445,MATCH($A$3,DB_Typologies!$AQ$4:$AQ$1445,0)+$A305,MATCH(I$3,TQoL_Indexes!$B$8:$AK$8,0)),"")</f>
        <v/>
      </c>
      <c r="J305" s="86" t="str">
        <f>IFERROR(INDEX(DB_Typologies!$D$4:$AP$1445,MATCH($A$3,DB_Typologies!$AQ$4:$AQ$1445,0)+$A305,MATCH(J$3,TQoL_Indexes!$B$8:$AK$8,0)),"")</f>
        <v/>
      </c>
      <c r="K305" s="86" t="str">
        <f>IFERROR(INDEX(DB_Typologies!$D$4:$AP$1445,MATCH($A$3,DB_Typologies!$AQ$4:$AQ$1445,0)+$A305,MATCH(K$3,TQoL_Indexes!$B$8:$AK$8,0)),"")</f>
        <v/>
      </c>
      <c r="L305" s="86" t="str">
        <f>IFERROR(INDEX(DB_Typologies!$D$4:$AP$1445,MATCH($A$3,DB_Typologies!$AQ$4:$AQ$1445,0)+$A305,MATCH(L$3,TQoL_Indexes!$B$8:$AK$8,0)),"")</f>
        <v/>
      </c>
      <c r="M305" s="86" t="str">
        <f>IFERROR(INDEX(DB_Typologies!$D$4:$AP$1445,MATCH($A$3,DB_Typologies!$AQ$4:$AQ$1445,0)+$A305,MATCH(M$3,TQoL_Indexes!$B$8:$AK$8,0)),"")</f>
        <v/>
      </c>
      <c r="N305" s="86" t="str">
        <f>IFERROR(INDEX(DB_Typologies!$D$4:$AP$1445,MATCH($A$3,DB_Typologies!$AQ$4:$AQ$1445,0)+$A305,MATCH(N$3,TQoL_Indexes!$B$8:$AK$8,0)),"")</f>
        <v/>
      </c>
      <c r="O305" s="86" t="str">
        <f>IFERROR(INDEX(DB_Typologies!$D$4:$AP$1445,MATCH($A$3,DB_Typologies!$AQ$4:$AQ$1445,0)+$A305,MATCH(O$3,TQoL_Indexes!$B$8:$AK$8,0)),"")</f>
        <v/>
      </c>
      <c r="P305" s="86" t="str">
        <f>IFERROR(INDEX(DB_Typologies!$D$4:$AP$1445,MATCH($A$3,DB_Typologies!$AQ$4:$AQ$1445,0)+$A305,MATCH(P$3,TQoL_Indexes!$B$8:$AK$8,0)),"")</f>
        <v/>
      </c>
      <c r="Q305" s="86" t="str">
        <f>IFERROR(INDEX(DB_Typologies!$D$4:$AP$1445,MATCH($A$3,DB_Typologies!$AQ$4:$AQ$1445,0)+$A305,MATCH(Q$3,TQoL_Indexes!$B$8:$AK$8,0)),"")</f>
        <v/>
      </c>
      <c r="R305" s="86" t="str">
        <f>IFERROR(INDEX(DB_Typologies!$D$4:$AP$1445,MATCH($A$3,DB_Typologies!$AQ$4:$AQ$1445,0)+$A305,MATCH(R$3,TQoL_Indexes!$B$8:$AK$8,0)),"")</f>
        <v/>
      </c>
      <c r="S305" s="86" t="str">
        <f>IFERROR(INDEX(DB_Typologies!$D$4:$AP$1445,MATCH($A$3,DB_Typologies!$AQ$4:$AQ$1445,0)+$A305,MATCH(S$3,TQoL_Indexes!$B$8:$AK$8,0)),"")</f>
        <v/>
      </c>
      <c r="T305" s="86" t="str">
        <f>IFERROR(INDEX(DB_Typologies!$D$4:$AP$1445,MATCH($A$3,DB_Typologies!$AQ$4:$AQ$1445,0)+$A305,MATCH(T$3,TQoL_Indexes!$B$8:$AK$8,0)),"")</f>
        <v/>
      </c>
      <c r="U305" s="86" t="str">
        <f>IFERROR(INDEX(DB_Typologies!$D$4:$AP$1445,MATCH($A$3,DB_Typologies!$AQ$4:$AQ$1445,0)+$A305,MATCH(U$3,TQoL_Indexes!$B$8:$AK$8,0)),"")</f>
        <v/>
      </c>
      <c r="V305" s="86" t="str">
        <f>IFERROR(INDEX(DB_Typologies!$D$4:$AP$1445,MATCH($A$3,DB_Typologies!$AQ$4:$AQ$1445,0)+$A305,MATCH(V$3,TQoL_Indexes!$B$8:$AK$8,0)),"")</f>
        <v/>
      </c>
      <c r="W305" s="86" t="str">
        <f>IFERROR(INDEX(DB_Typologies!$D$4:$AP$1445,MATCH($A$3,DB_Typologies!$AQ$4:$AQ$1445,0)+$A305,MATCH(W$3,TQoL_Indexes!$B$8:$AK$8,0)),"")</f>
        <v/>
      </c>
      <c r="X305" s="86" t="str">
        <f>IFERROR(INDEX(DB_Typologies!$D$4:$AP$1445,MATCH($A$3,DB_Typologies!$AQ$4:$AQ$1445,0)+$A305,MATCH(X$3,TQoL_Indexes!$B$8:$AK$8,0)),"")</f>
        <v/>
      </c>
      <c r="Y305" s="86" t="str">
        <f>IFERROR(INDEX(DB_Typologies!$D$4:$AP$1445,MATCH($A$3,DB_Typologies!$AQ$4:$AQ$1445,0)+$A305,MATCH(Y$3,TQoL_Indexes!$B$8:$AK$8,0)),"")</f>
        <v/>
      </c>
      <c r="Z305" s="86" t="str">
        <f>IFERROR(INDEX(DB_Typologies!$D$4:$AP$1445,MATCH($A$3,DB_Typologies!$AQ$4:$AQ$1445,0)+$A305,MATCH(Z$3,TQoL_Indexes!$B$8:$AK$8,0)),"")</f>
        <v/>
      </c>
      <c r="AA305" s="86" t="str">
        <f>IFERROR(INDEX(DB_Typologies!$D$4:$AP$1445,MATCH($A$3,DB_Typologies!$AQ$4:$AQ$1445,0)+$A305,MATCH(AA$3,TQoL_Indexes!$B$8:$AK$8,0)),"")</f>
        <v/>
      </c>
      <c r="AB305" s="86" t="str">
        <f>IFERROR(INDEX(DB_Typologies!$D$4:$AP$1445,MATCH($A$3,DB_Typologies!$AQ$4:$AQ$1445,0)+$A305,MATCH(AB$3,TQoL_Indexes!$B$8:$AK$8,0)),"")</f>
        <v/>
      </c>
      <c r="AC305" s="86" t="str">
        <f>IFERROR(INDEX(DB_Typologies!$D$4:$AP$1445,MATCH($A$3,DB_Typologies!$AQ$4:$AQ$1445,0)+$A305,MATCH(AC$3,TQoL_Indexes!$B$8:$AK$8,0)),"")</f>
        <v/>
      </c>
      <c r="AD305" s="86" t="str">
        <f>IFERROR(INDEX(DB_Typologies!$D$4:$AP$1445,MATCH($A$3,DB_Typologies!$AQ$4:$AQ$1445,0)+$A305,MATCH(AD$3,TQoL_Indexes!$B$8:$AK$8,0)),"")</f>
        <v/>
      </c>
      <c r="AE305" s="86" t="str">
        <f>IFERROR(INDEX(DB_Typologies!$D$4:$AP$1445,MATCH($A$3,DB_Typologies!$AQ$4:$AQ$1445,0)+$A305,MATCH(AE$3,TQoL_Indexes!$B$8:$AK$8,0)),"")</f>
        <v/>
      </c>
      <c r="AF305" s="86" t="str">
        <f>IFERROR(INDEX(DB_Typologies!$D$4:$AP$1445,MATCH($A$3,DB_Typologies!$AQ$4:$AQ$1445,0)+$A305,MATCH(AF$3,TQoL_Indexes!$B$8:$AK$8,0)),"")</f>
        <v/>
      </c>
      <c r="AG305" s="86" t="str">
        <f>IFERROR(INDEX(DB_Typologies!$D$4:$AP$1445,MATCH($A$3,DB_Typologies!$AQ$4:$AQ$1445,0)+$A305,MATCH(AG$3,TQoL_Indexes!$B$8:$AK$8,0)),"")</f>
        <v/>
      </c>
      <c r="AH305" s="86" t="str">
        <f>IFERROR(INDEX(DB_Typologies!$D$4:$AP$1445,MATCH($A$3,DB_Typologies!$AQ$4:$AQ$1445,0)+$A305,MATCH(AH$3,TQoL_Indexes!$B$8:$AK$8,0)),"")</f>
        <v/>
      </c>
      <c r="AI305" s="86" t="str">
        <f>IFERROR(INDEX(DB_Typologies!$D$4:$AP$1445,MATCH($A$3,DB_Typologies!$AQ$4:$AQ$1445,0)+$A305,MATCH(AI$3,TQoL_Indexes!$B$8:$AK$8,0)),"")</f>
        <v/>
      </c>
      <c r="AJ305" s="86" t="str">
        <f>IFERROR(INDEX(DB_Typologies!$D$4:$AP$1445,MATCH($A$3,DB_Typologies!$AQ$4:$AQ$1445,0)+$A305,MATCH(AJ$3,TQoL_Indexes!$B$8:$AK$8,0)),"")</f>
        <v/>
      </c>
      <c r="AK305" s="86" t="str">
        <f>IFERROR(INDEX(DB_Typologies!$D$4:$AP$1445,MATCH($A$3,DB_Typologies!$AQ$4:$AQ$1445,0)+$A305,MATCH(AK$3,TQoL_Indexes!$B$8:$AK$8,0)),"")</f>
        <v/>
      </c>
      <c r="AL305" s="86" t="str">
        <f>IFERROR(INDEX(DB_Typologies!$D$4:$AP$1445,MATCH($A$3,DB_Typologies!$AQ$4:$AQ$1445,0)+$A305,MATCH(AL$3,TQoL_Indexes!$B$8:$AK$8,0)),"")</f>
        <v/>
      </c>
      <c r="AM305" s="87" t="str">
        <f>IFERROR(INDEX(DB_Typologies!$D$4:$AP$1445,MATCH($A$3,DB_Typologies!$AQ$4:$AQ$1445,0)+$A305,MATCH(AM$3,TQoL_Indexes!$B$8:$AK$8,0)),"")</f>
        <v/>
      </c>
    </row>
    <row r="306" spans="1:39">
      <c r="A306" s="58" t="str">
        <f>IFERROR(IF(A305+1&lt;COUNTIF(DB_Typologies!$AQ$4:$AQ$1445,$A$3),A305+1,""),"")</f>
        <v/>
      </c>
      <c r="B306" s="120" t="str">
        <f>IFERROR(INDEX(DB_Typologies!$D$4:$AP$1445,MATCH($A$3,DB_Typologies!$AQ$4:$AQ$1445,0)+$A306,MATCH(B$3,TQoL_Indexes!$B$8:$AK$8,0)),"")</f>
        <v/>
      </c>
      <c r="C306" s="86" t="str">
        <f>IFERROR(INDEX(DB_Typologies!$D$4:$AP$1445,MATCH($A$3,DB_Typologies!$AQ$4:$AQ$1445,0)+$A306,MATCH(C$3,TQoL_Indexes!$B$8:$AK$8,0)),"")</f>
        <v/>
      </c>
      <c r="D306" s="87" t="str">
        <f>IFERROR(INDEX(DB_Typologies!$D$4:$AP$1445,MATCH($A$3,DB_Typologies!$AQ$4:$AQ$1445,0)+$A306,MATCH(D$3,TQoL_Indexes!$B$8:$AK$8,0)),"")</f>
        <v/>
      </c>
      <c r="E306" s="86" t="str">
        <f>IFERROR(INDEX(DB_Typologies!$D$4:$AP$1445,MATCH($A$3,DB_Typologies!$AQ$4:$AQ$1445,0)+$A306,MATCH(E$3,TQoL_Indexes!$B$8:$AK$8,0)),"")</f>
        <v/>
      </c>
      <c r="F306" s="86" t="str">
        <f>IFERROR(INDEX(DB_Typologies!$D$4:$AP$1445,MATCH($A$3,DB_Typologies!$AQ$4:$AQ$1445,0)+$A306,MATCH(F$3,TQoL_Indexes!$B$8:$AK$8,0)),"")</f>
        <v/>
      </c>
      <c r="G306" s="86" t="str">
        <f>IFERROR(INDEX(DB_Typologies!$D$4:$AP$1445,MATCH($A$3,DB_Typologies!$AQ$4:$AQ$1445,0)+$A306,MATCH(G$3,TQoL_Indexes!$B$8:$AK$8,0)),"")</f>
        <v/>
      </c>
      <c r="H306" s="86" t="str">
        <f>IFERROR(INDEX(DB_Typologies!$D$4:$AP$1445,MATCH($A$3,DB_Typologies!$AQ$4:$AQ$1445,0)+$A306,MATCH(H$3,TQoL_Indexes!$B$8:$AK$8,0)),"")</f>
        <v/>
      </c>
      <c r="I306" s="86" t="str">
        <f>IFERROR(INDEX(DB_Typologies!$D$4:$AP$1445,MATCH($A$3,DB_Typologies!$AQ$4:$AQ$1445,0)+$A306,MATCH(I$3,TQoL_Indexes!$B$8:$AK$8,0)),"")</f>
        <v/>
      </c>
      <c r="J306" s="86" t="str">
        <f>IFERROR(INDEX(DB_Typologies!$D$4:$AP$1445,MATCH($A$3,DB_Typologies!$AQ$4:$AQ$1445,0)+$A306,MATCH(J$3,TQoL_Indexes!$B$8:$AK$8,0)),"")</f>
        <v/>
      </c>
      <c r="K306" s="86" t="str">
        <f>IFERROR(INDEX(DB_Typologies!$D$4:$AP$1445,MATCH($A$3,DB_Typologies!$AQ$4:$AQ$1445,0)+$A306,MATCH(K$3,TQoL_Indexes!$B$8:$AK$8,0)),"")</f>
        <v/>
      </c>
      <c r="L306" s="86" t="str">
        <f>IFERROR(INDEX(DB_Typologies!$D$4:$AP$1445,MATCH($A$3,DB_Typologies!$AQ$4:$AQ$1445,0)+$A306,MATCH(L$3,TQoL_Indexes!$B$8:$AK$8,0)),"")</f>
        <v/>
      </c>
      <c r="M306" s="86" t="str">
        <f>IFERROR(INDEX(DB_Typologies!$D$4:$AP$1445,MATCH($A$3,DB_Typologies!$AQ$4:$AQ$1445,0)+$A306,MATCH(M$3,TQoL_Indexes!$B$8:$AK$8,0)),"")</f>
        <v/>
      </c>
      <c r="N306" s="86" t="str">
        <f>IFERROR(INDEX(DB_Typologies!$D$4:$AP$1445,MATCH($A$3,DB_Typologies!$AQ$4:$AQ$1445,0)+$A306,MATCH(N$3,TQoL_Indexes!$B$8:$AK$8,0)),"")</f>
        <v/>
      </c>
      <c r="O306" s="86" t="str">
        <f>IFERROR(INDEX(DB_Typologies!$D$4:$AP$1445,MATCH($A$3,DB_Typologies!$AQ$4:$AQ$1445,0)+$A306,MATCH(O$3,TQoL_Indexes!$B$8:$AK$8,0)),"")</f>
        <v/>
      </c>
      <c r="P306" s="86" t="str">
        <f>IFERROR(INDEX(DB_Typologies!$D$4:$AP$1445,MATCH($A$3,DB_Typologies!$AQ$4:$AQ$1445,0)+$A306,MATCH(P$3,TQoL_Indexes!$B$8:$AK$8,0)),"")</f>
        <v/>
      </c>
      <c r="Q306" s="86" t="str">
        <f>IFERROR(INDEX(DB_Typologies!$D$4:$AP$1445,MATCH($A$3,DB_Typologies!$AQ$4:$AQ$1445,0)+$A306,MATCH(Q$3,TQoL_Indexes!$B$8:$AK$8,0)),"")</f>
        <v/>
      </c>
      <c r="R306" s="86" t="str">
        <f>IFERROR(INDEX(DB_Typologies!$D$4:$AP$1445,MATCH($A$3,DB_Typologies!$AQ$4:$AQ$1445,0)+$A306,MATCH(R$3,TQoL_Indexes!$B$8:$AK$8,0)),"")</f>
        <v/>
      </c>
      <c r="S306" s="86" t="str">
        <f>IFERROR(INDEX(DB_Typologies!$D$4:$AP$1445,MATCH($A$3,DB_Typologies!$AQ$4:$AQ$1445,0)+$A306,MATCH(S$3,TQoL_Indexes!$B$8:$AK$8,0)),"")</f>
        <v/>
      </c>
      <c r="T306" s="86" t="str">
        <f>IFERROR(INDEX(DB_Typologies!$D$4:$AP$1445,MATCH($A$3,DB_Typologies!$AQ$4:$AQ$1445,0)+$A306,MATCH(T$3,TQoL_Indexes!$B$8:$AK$8,0)),"")</f>
        <v/>
      </c>
      <c r="U306" s="86" t="str">
        <f>IFERROR(INDEX(DB_Typologies!$D$4:$AP$1445,MATCH($A$3,DB_Typologies!$AQ$4:$AQ$1445,0)+$A306,MATCH(U$3,TQoL_Indexes!$B$8:$AK$8,0)),"")</f>
        <v/>
      </c>
      <c r="V306" s="86" t="str">
        <f>IFERROR(INDEX(DB_Typologies!$D$4:$AP$1445,MATCH($A$3,DB_Typologies!$AQ$4:$AQ$1445,0)+$A306,MATCH(V$3,TQoL_Indexes!$B$8:$AK$8,0)),"")</f>
        <v/>
      </c>
      <c r="W306" s="86" t="str">
        <f>IFERROR(INDEX(DB_Typologies!$D$4:$AP$1445,MATCH($A$3,DB_Typologies!$AQ$4:$AQ$1445,0)+$A306,MATCH(W$3,TQoL_Indexes!$B$8:$AK$8,0)),"")</f>
        <v/>
      </c>
      <c r="X306" s="86" t="str">
        <f>IFERROR(INDEX(DB_Typologies!$D$4:$AP$1445,MATCH($A$3,DB_Typologies!$AQ$4:$AQ$1445,0)+$A306,MATCH(X$3,TQoL_Indexes!$B$8:$AK$8,0)),"")</f>
        <v/>
      </c>
      <c r="Y306" s="86" t="str">
        <f>IFERROR(INDEX(DB_Typologies!$D$4:$AP$1445,MATCH($A$3,DB_Typologies!$AQ$4:$AQ$1445,0)+$A306,MATCH(Y$3,TQoL_Indexes!$B$8:$AK$8,0)),"")</f>
        <v/>
      </c>
      <c r="Z306" s="86" t="str">
        <f>IFERROR(INDEX(DB_Typologies!$D$4:$AP$1445,MATCH($A$3,DB_Typologies!$AQ$4:$AQ$1445,0)+$A306,MATCH(Z$3,TQoL_Indexes!$B$8:$AK$8,0)),"")</f>
        <v/>
      </c>
      <c r="AA306" s="86" t="str">
        <f>IFERROR(INDEX(DB_Typologies!$D$4:$AP$1445,MATCH($A$3,DB_Typologies!$AQ$4:$AQ$1445,0)+$A306,MATCH(AA$3,TQoL_Indexes!$B$8:$AK$8,0)),"")</f>
        <v/>
      </c>
      <c r="AB306" s="86" t="str">
        <f>IFERROR(INDEX(DB_Typologies!$D$4:$AP$1445,MATCH($A$3,DB_Typologies!$AQ$4:$AQ$1445,0)+$A306,MATCH(AB$3,TQoL_Indexes!$B$8:$AK$8,0)),"")</f>
        <v/>
      </c>
      <c r="AC306" s="86" t="str">
        <f>IFERROR(INDEX(DB_Typologies!$D$4:$AP$1445,MATCH($A$3,DB_Typologies!$AQ$4:$AQ$1445,0)+$A306,MATCH(AC$3,TQoL_Indexes!$B$8:$AK$8,0)),"")</f>
        <v/>
      </c>
      <c r="AD306" s="86" t="str">
        <f>IFERROR(INDEX(DB_Typologies!$D$4:$AP$1445,MATCH($A$3,DB_Typologies!$AQ$4:$AQ$1445,0)+$A306,MATCH(AD$3,TQoL_Indexes!$B$8:$AK$8,0)),"")</f>
        <v/>
      </c>
      <c r="AE306" s="86" t="str">
        <f>IFERROR(INDEX(DB_Typologies!$D$4:$AP$1445,MATCH($A$3,DB_Typologies!$AQ$4:$AQ$1445,0)+$A306,MATCH(AE$3,TQoL_Indexes!$B$8:$AK$8,0)),"")</f>
        <v/>
      </c>
      <c r="AF306" s="86" t="str">
        <f>IFERROR(INDEX(DB_Typologies!$D$4:$AP$1445,MATCH($A$3,DB_Typologies!$AQ$4:$AQ$1445,0)+$A306,MATCH(AF$3,TQoL_Indexes!$B$8:$AK$8,0)),"")</f>
        <v/>
      </c>
      <c r="AG306" s="86" t="str">
        <f>IFERROR(INDEX(DB_Typologies!$D$4:$AP$1445,MATCH($A$3,DB_Typologies!$AQ$4:$AQ$1445,0)+$A306,MATCH(AG$3,TQoL_Indexes!$B$8:$AK$8,0)),"")</f>
        <v/>
      </c>
      <c r="AH306" s="86" t="str">
        <f>IFERROR(INDEX(DB_Typologies!$D$4:$AP$1445,MATCH($A$3,DB_Typologies!$AQ$4:$AQ$1445,0)+$A306,MATCH(AH$3,TQoL_Indexes!$B$8:$AK$8,0)),"")</f>
        <v/>
      </c>
      <c r="AI306" s="86" t="str">
        <f>IFERROR(INDEX(DB_Typologies!$D$4:$AP$1445,MATCH($A$3,DB_Typologies!$AQ$4:$AQ$1445,0)+$A306,MATCH(AI$3,TQoL_Indexes!$B$8:$AK$8,0)),"")</f>
        <v/>
      </c>
      <c r="AJ306" s="86" t="str">
        <f>IFERROR(INDEX(DB_Typologies!$D$4:$AP$1445,MATCH($A$3,DB_Typologies!$AQ$4:$AQ$1445,0)+$A306,MATCH(AJ$3,TQoL_Indexes!$B$8:$AK$8,0)),"")</f>
        <v/>
      </c>
      <c r="AK306" s="86" t="str">
        <f>IFERROR(INDEX(DB_Typologies!$D$4:$AP$1445,MATCH($A$3,DB_Typologies!$AQ$4:$AQ$1445,0)+$A306,MATCH(AK$3,TQoL_Indexes!$B$8:$AK$8,0)),"")</f>
        <v/>
      </c>
      <c r="AL306" s="86" t="str">
        <f>IFERROR(INDEX(DB_Typologies!$D$4:$AP$1445,MATCH($A$3,DB_Typologies!$AQ$4:$AQ$1445,0)+$A306,MATCH(AL$3,TQoL_Indexes!$B$8:$AK$8,0)),"")</f>
        <v/>
      </c>
      <c r="AM306" s="87" t="str">
        <f>IFERROR(INDEX(DB_Typologies!$D$4:$AP$1445,MATCH($A$3,DB_Typologies!$AQ$4:$AQ$1445,0)+$A306,MATCH(AM$3,TQoL_Indexes!$B$8:$AK$8,0)),"")</f>
        <v/>
      </c>
    </row>
    <row r="307" spans="1:39">
      <c r="A307" s="58" t="str">
        <f>IFERROR(IF(A306+1&lt;COUNTIF(DB_Typologies!$AQ$4:$AQ$1445,$A$3),A306+1,""),"")</f>
        <v/>
      </c>
      <c r="B307" s="120" t="str">
        <f>IFERROR(INDEX(DB_Typologies!$D$4:$AP$1445,MATCH($A$3,DB_Typologies!$AQ$4:$AQ$1445,0)+$A307,MATCH(B$3,TQoL_Indexes!$B$8:$AK$8,0)),"")</f>
        <v/>
      </c>
      <c r="C307" s="86" t="str">
        <f>IFERROR(INDEX(DB_Typologies!$D$4:$AP$1445,MATCH($A$3,DB_Typologies!$AQ$4:$AQ$1445,0)+$A307,MATCH(C$3,TQoL_Indexes!$B$8:$AK$8,0)),"")</f>
        <v/>
      </c>
      <c r="D307" s="87" t="str">
        <f>IFERROR(INDEX(DB_Typologies!$D$4:$AP$1445,MATCH($A$3,DB_Typologies!$AQ$4:$AQ$1445,0)+$A307,MATCH(D$3,TQoL_Indexes!$B$8:$AK$8,0)),"")</f>
        <v/>
      </c>
      <c r="E307" s="86" t="str">
        <f>IFERROR(INDEX(DB_Typologies!$D$4:$AP$1445,MATCH($A$3,DB_Typologies!$AQ$4:$AQ$1445,0)+$A307,MATCH(E$3,TQoL_Indexes!$B$8:$AK$8,0)),"")</f>
        <v/>
      </c>
      <c r="F307" s="86" t="str">
        <f>IFERROR(INDEX(DB_Typologies!$D$4:$AP$1445,MATCH($A$3,DB_Typologies!$AQ$4:$AQ$1445,0)+$A307,MATCH(F$3,TQoL_Indexes!$B$8:$AK$8,0)),"")</f>
        <v/>
      </c>
      <c r="G307" s="86" t="str">
        <f>IFERROR(INDEX(DB_Typologies!$D$4:$AP$1445,MATCH($A$3,DB_Typologies!$AQ$4:$AQ$1445,0)+$A307,MATCH(G$3,TQoL_Indexes!$B$8:$AK$8,0)),"")</f>
        <v/>
      </c>
      <c r="H307" s="86" t="str">
        <f>IFERROR(INDEX(DB_Typologies!$D$4:$AP$1445,MATCH($A$3,DB_Typologies!$AQ$4:$AQ$1445,0)+$A307,MATCH(H$3,TQoL_Indexes!$B$8:$AK$8,0)),"")</f>
        <v/>
      </c>
      <c r="I307" s="86" t="str">
        <f>IFERROR(INDEX(DB_Typologies!$D$4:$AP$1445,MATCH($A$3,DB_Typologies!$AQ$4:$AQ$1445,0)+$A307,MATCH(I$3,TQoL_Indexes!$B$8:$AK$8,0)),"")</f>
        <v/>
      </c>
      <c r="J307" s="86" t="str">
        <f>IFERROR(INDEX(DB_Typologies!$D$4:$AP$1445,MATCH($A$3,DB_Typologies!$AQ$4:$AQ$1445,0)+$A307,MATCH(J$3,TQoL_Indexes!$B$8:$AK$8,0)),"")</f>
        <v/>
      </c>
      <c r="K307" s="86" t="str">
        <f>IFERROR(INDEX(DB_Typologies!$D$4:$AP$1445,MATCH($A$3,DB_Typologies!$AQ$4:$AQ$1445,0)+$A307,MATCH(K$3,TQoL_Indexes!$B$8:$AK$8,0)),"")</f>
        <v/>
      </c>
      <c r="L307" s="86" t="str">
        <f>IFERROR(INDEX(DB_Typologies!$D$4:$AP$1445,MATCH($A$3,DB_Typologies!$AQ$4:$AQ$1445,0)+$A307,MATCH(L$3,TQoL_Indexes!$B$8:$AK$8,0)),"")</f>
        <v/>
      </c>
      <c r="M307" s="86" t="str">
        <f>IFERROR(INDEX(DB_Typologies!$D$4:$AP$1445,MATCH($A$3,DB_Typologies!$AQ$4:$AQ$1445,0)+$A307,MATCH(M$3,TQoL_Indexes!$B$8:$AK$8,0)),"")</f>
        <v/>
      </c>
      <c r="N307" s="86" t="str">
        <f>IFERROR(INDEX(DB_Typologies!$D$4:$AP$1445,MATCH($A$3,DB_Typologies!$AQ$4:$AQ$1445,0)+$A307,MATCH(N$3,TQoL_Indexes!$B$8:$AK$8,0)),"")</f>
        <v/>
      </c>
      <c r="O307" s="86" t="str">
        <f>IFERROR(INDEX(DB_Typologies!$D$4:$AP$1445,MATCH($A$3,DB_Typologies!$AQ$4:$AQ$1445,0)+$A307,MATCH(O$3,TQoL_Indexes!$B$8:$AK$8,0)),"")</f>
        <v/>
      </c>
      <c r="P307" s="86" t="str">
        <f>IFERROR(INDEX(DB_Typologies!$D$4:$AP$1445,MATCH($A$3,DB_Typologies!$AQ$4:$AQ$1445,0)+$A307,MATCH(P$3,TQoL_Indexes!$B$8:$AK$8,0)),"")</f>
        <v/>
      </c>
      <c r="Q307" s="86" t="str">
        <f>IFERROR(INDEX(DB_Typologies!$D$4:$AP$1445,MATCH($A$3,DB_Typologies!$AQ$4:$AQ$1445,0)+$A307,MATCH(Q$3,TQoL_Indexes!$B$8:$AK$8,0)),"")</f>
        <v/>
      </c>
      <c r="R307" s="86" t="str">
        <f>IFERROR(INDEX(DB_Typologies!$D$4:$AP$1445,MATCH($A$3,DB_Typologies!$AQ$4:$AQ$1445,0)+$A307,MATCH(R$3,TQoL_Indexes!$B$8:$AK$8,0)),"")</f>
        <v/>
      </c>
      <c r="S307" s="86" t="str">
        <f>IFERROR(INDEX(DB_Typologies!$D$4:$AP$1445,MATCH($A$3,DB_Typologies!$AQ$4:$AQ$1445,0)+$A307,MATCH(S$3,TQoL_Indexes!$B$8:$AK$8,0)),"")</f>
        <v/>
      </c>
      <c r="T307" s="86" t="str">
        <f>IFERROR(INDEX(DB_Typologies!$D$4:$AP$1445,MATCH($A$3,DB_Typologies!$AQ$4:$AQ$1445,0)+$A307,MATCH(T$3,TQoL_Indexes!$B$8:$AK$8,0)),"")</f>
        <v/>
      </c>
      <c r="U307" s="86" t="str">
        <f>IFERROR(INDEX(DB_Typologies!$D$4:$AP$1445,MATCH($A$3,DB_Typologies!$AQ$4:$AQ$1445,0)+$A307,MATCH(U$3,TQoL_Indexes!$B$8:$AK$8,0)),"")</f>
        <v/>
      </c>
      <c r="V307" s="86" t="str">
        <f>IFERROR(INDEX(DB_Typologies!$D$4:$AP$1445,MATCH($A$3,DB_Typologies!$AQ$4:$AQ$1445,0)+$A307,MATCH(V$3,TQoL_Indexes!$B$8:$AK$8,0)),"")</f>
        <v/>
      </c>
      <c r="W307" s="86" t="str">
        <f>IFERROR(INDEX(DB_Typologies!$D$4:$AP$1445,MATCH($A$3,DB_Typologies!$AQ$4:$AQ$1445,0)+$A307,MATCH(W$3,TQoL_Indexes!$B$8:$AK$8,0)),"")</f>
        <v/>
      </c>
      <c r="X307" s="86" t="str">
        <f>IFERROR(INDEX(DB_Typologies!$D$4:$AP$1445,MATCH($A$3,DB_Typologies!$AQ$4:$AQ$1445,0)+$A307,MATCH(X$3,TQoL_Indexes!$B$8:$AK$8,0)),"")</f>
        <v/>
      </c>
      <c r="Y307" s="86" t="str">
        <f>IFERROR(INDEX(DB_Typologies!$D$4:$AP$1445,MATCH($A$3,DB_Typologies!$AQ$4:$AQ$1445,0)+$A307,MATCH(Y$3,TQoL_Indexes!$B$8:$AK$8,0)),"")</f>
        <v/>
      </c>
      <c r="Z307" s="86" t="str">
        <f>IFERROR(INDEX(DB_Typologies!$D$4:$AP$1445,MATCH($A$3,DB_Typologies!$AQ$4:$AQ$1445,0)+$A307,MATCH(Z$3,TQoL_Indexes!$B$8:$AK$8,0)),"")</f>
        <v/>
      </c>
      <c r="AA307" s="86" t="str">
        <f>IFERROR(INDEX(DB_Typologies!$D$4:$AP$1445,MATCH($A$3,DB_Typologies!$AQ$4:$AQ$1445,0)+$A307,MATCH(AA$3,TQoL_Indexes!$B$8:$AK$8,0)),"")</f>
        <v/>
      </c>
      <c r="AB307" s="86" t="str">
        <f>IFERROR(INDEX(DB_Typologies!$D$4:$AP$1445,MATCH($A$3,DB_Typologies!$AQ$4:$AQ$1445,0)+$A307,MATCH(AB$3,TQoL_Indexes!$B$8:$AK$8,0)),"")</f>
        <v/>
      </c>
      <c r="AC307" s="86" t="str">
        <f>IFERROR(INDEX(DB_Typologies!$D$4:$AP$1445,MATCH($A$3,DB_Typologies!$AQ$4:$AQ$1445,0)+$A307,MATCH(AC$3,TQoL_Indexes!$B$8:$AK$8,0)),"")</f>
        <v/>
      </c>
      <c r="AD307" s="86" t="str">
        <f>IFERROR(INDEX(DB_Typologies!$D$4:$AP$1445,MATCH($A$3,DB_Typologies!$AQ$4:$AQ$1445,0)+$A307,MATCH(AD$3,TQoL_Indexes!$B$8:$AK$8,0)),"")</f>
        <v/>
      </c>
      <c r="AE307" s="86" t="str">
        <f>IFERROR(INDEX(DB_Typologies!$D$4:$AP$1445,MATCH($A$3,DB_Typologies!$AQ$4:$AQ$1445,0)+$A307,MATCH(AE$3,TQoL_Indexes!$B$8:$AK$8,0)),"")</f>
        <v/>
      </c>
      <c r="AF307" s="86" t="str">
        <f>IFERROR(INDEX(DB_Typologies!$D$4:$AP$1445,MATCH($A$3,DB_Typologies!$AQ$4:$AQ$1445,0)+$A307,MATCH(AF$3,TQoL_Indexes!$B$8:$AK$8,0)),"")</f>
        <v/>
      </c>
      <c r="AG307" s="86" t="str">
        <f>IFERROR(INDEX(DB_Typologies!$D$4:$AP$1445,MATCH($A$3,DB_Typologies!$AQ$4:$AQ$1445,0)+$A307,MATCH(AG$3,TQoL_Indexes!$B$8:$AK$8,0)),"")</f>
        <v/>
      </c>
      <c r="AH307" s="86" t="str">
        <f>IFERROR(INDEX(DB_Typologies!$D$4:$AP$1445,MATCH($A$3,DB_Typologies!$AQ$4:$AQ$1445,0)+$A307,MATCH(AH$3,TQoL_Indexes!$B$8:$AK$8,0)),"")</f>
        <v/>
      </c>
      <c r="AI307" s="86" t="str">
        <f>IFERROR(INDEX(DB_Typologies!$D$4:$AP$1445,MATCH($A$3,DB_Typologies!$AQ$4:$AQ$1445,0)+$A307,MATCH(AI$3,TQoL_Indexes!$B$8:$AK$8,0)),"")</f>
        <v/>
      </c>
      <c r="AJ307" s="86" t="str">
        <f>IFERROR(INDEX(DB_Typologies!$D$4:$AP$1445,MATCH($A$3,DB_Typologies!$AQ$4:$AQ$1445,0)+$A307,MATCH(AJ$3,TQoL_Indexes!$B$8:$AK$8,0)),"")</f>
        <v/>
      </c>
      <c r="AK307" s="86" t="str">
        <f>IFERROR(INDEX(DB_Typologies!$D$4:$AP$1445,MATCH($A$3,DB_Typologies!$AQ$4:$AQ$1445,0)+$A307,MATCH(AK$3,TQoL_Indexes!$B$8:$AK$8,0)),"")</f>
        <v/>
      </c>
      <c r="AL307" s="86" t="str">
        <f>IFERROR(INDEX(DB_Typologies!$D$4:$AP$1445,MATCH($A$3,DB_Typologies!$AQ$4:$AQ$1445,0)+$A307,MATCH(AL$3,TQoL_Indexes!$B$8:$AK$8,0)),"")</f>
        <v/>
      </c>
      <c r="AM307" s="87" t="str">
        <f>IFERROR(INDEX(DB_Typologies!$D$4:$AP$1445,MATCH($A$3,DB_Typologies!$AQ$4:$AQ$1445,0)+$A307,MATCH(AM$3,TQoL_Indexes!$B$8:$AK$8,0)),"")</f>
        <v/>
      </c>
    </row>
    <row r="308" spans="1:39">
      <c r="A308" s="58" t="str">
        <f>IFERROR(IF(A307+1&lt;COUNTIF(DB_Typologies!$AQ$4:$AQ$1445,$A$3),A307+1,""),"")</f>
        <v/>
      </c>
      <c r="B308" s="120" t="str">
        <f>IFERROR(INDEX(DB_Typologies!$D$4:$AP$1445,MATCH($A$3,DB_Typologies!$AQ$4:$AQ$1445,0)+$A308,MATCH(B$3,TQoL_Indexes!$B$8:$AK$8,0)),"")</f>
        <v/>
      </c>
      <c r="C308" s="86" t="str">
        <f>IFERROR(INDEX(DB_Typologies!$D$4:$AP$1445,MATCH($A$3,DB_Typologies!$AQ$4:$AQ$1445,0)+$A308,MATCH(C$3,TQoL_Indexes!$B$8:$AK$8,0)),"")</f>
        <v/>
      </c>
      <c r="D308" s="87" t="str">
        <f>IFERROR(INDEX(DB_Typologies!$D$4:$AP$1445,MATCH($A$3,DB_Typologies!$AQ$4:$AQ$1445,0)+$A308,MATCH(D$3,TQoL_Indexes!$B$8:$AK$8,0)),"")</f>
        <v/>
      </c>
      <c r="E308" s="86" t="str">
        <f>IFERROR(INDEX(DB_Typologies!$D$4:$AP$1445,MATCH($A$3,DB_Typologies!$AQ$4:$AQ$1445,0)+$A308,MATCH(E$3,TQoL_Indexes!$B$8:$AK$8,0)),"")</f>
        <v/>
      </c>
      <c r="F308" s="86" t="str">
        <f>IFERROR(INDEX(DB_Typologies!$D$4:$AP$1445,MATCH($A$3,DB_Typologies!$AQ$4:$AQ$1445,0)+$A308,MATCH(F$3,TQoL_Indexes!$B$8:$AK$8,0)),"")</f>
        <v/>
      </c>
      <c r="G308" s="86" t="str">
        <f>IFERROR(INDEX(DB_Typologies!$D$4:$AP$1445,MATCH($A$3,DB_Typologies!$AQ$4:$AQ$1445,0)+$A308,MATCH(G$3,TQoL_Indexes!$B$8:$AK$8,0)),"")</f>
        <v/>
      </c>
      <c r="H308" s="86" t="str">
        <f>IFERROR(INDEX(DB_Typologies!$D$4:$AP$1445,MATCH($A$3,DB_Typologies!$AQ$4:$AQ$1445,0)+$A308,MATCH(H$3,TQoL_Indexes!$B$8:$AK$8,0)),"")</f>
        <v/>
      </c>
      <c r="I308" s="86" t="str">
        <f>IFERROR(INDEX(DB_Typologies!$D$4:$AP$1445,MATCH($A$3,DB_Typologies!$AQ$4:$AQ$1445,0)+$A308,MATCH(I$3,TQoL_Indexes!$B$8:$AK$8,0)),"")</f>
        <v/>
      </c>
      <c r="J308" s="86" t="str">
        <f>IFERROR(INDEX(DB_Typologies!$D$4:$AP$1445,MATCH($A$3,DB_Typologies!$AQ$4:$AQ$1445,0)+$A308,MATCH(J$3,TQoL_Indexes!$B$8:$AK$8,0)),"")</f>
        <v/>
      </c>
      <c r="K308" s="86" t="str">
        <f>IFERROR(INDEX(DB_Typologies!$D$4:$AP$1445,MATCH($A$3,DB_Typologies!$AQ$4:$AQ$1445,0)+$A308,MATCH(K$3,TQoL_Indexes!$B$8:$AK$8,0)),"")</f>
        <v/>
      </c>
      <c r="L308" s="86" t="str">
        <f>IFERROR(INDEX(DB_Typologies!$D$4:$AP$1445,MATCH($A$3,DB_Typologies!$AQ$4:$AQ$1445,0)+$A308,MATCH(L$3,TQoL_Indexes!$B$8:$AK$8,0)),"")</f>
        <v/>
      </c>
      <c r="M308" s="86" t="str">
        <f>IFERROR(INDEX(DB_Typologies!$D$4:$AP$1445,MATCH($A$3,DB_Typologies!$AQ$4:$AQ$1445,0)+$A308,MATCH(M$3,TQoL_Indexes!$B$8:$AK$8,0)),"")</f>
        <v/>
      </c>
      <c r="N308" s="86" t="str">
        <f>IFERROR(INDEX(DB_Typologies!$D$4:$AP$1445,MATCH($A$3,DB_Typologies!$AQ$4:$AQ$1445,0)+$A308,MATCH(N$3,TQoL_Indexes!$B$8:$AK$8,0)),"")</f>
        <v/>
      </c>
      <c r="O308" s="86" t="str">
        <f>IFERROR(INDEX(DB_Typologies!$D$4:$AP$1445,MATCH($A$3,DB_Typologies!$AQ$4:$AQ$1445,0)+$A308,MATCH(O$3,TQoL_Indexes!$B$8:$AK$8,0)),"")</f>
        <v/>
      </c>
      <c r="P308" s="86" t="str">
        <f>IFERROR(INDEX(DB_Typologies!$D$4:$AP$1445,MATCH($A$3,DB_Typologies!$AQ$4:$AQ$1445,0)+$A308,MATCH(P$3,TQoL_Indexes!$B$8:$AK$8,0)),"")</f>
        <v/>
      </c>
      <c r="Q308" s="86" t="str">
        <f>IFERROR(INDEX(DB_Typologies!$D$4:$AP$1445,MATCH($A$3,DB_Typologies!$AQ$4:$AQ$1445,0)+$A308,MATCH(Q$3,TQoL_Indexes!$B$8:$AK$8,0)),"")</f>
        <v/>
      </c>
      <c r="R308" s="86" t="str">
        <f>IFERROR(INDEX(DB_Typologies!$D$4:$AP$1445,MATCH($A$3,DB_Typologies!$AQ$4:$AQ$1445,0)+$A308,MATCH(R$3,TQoL_Indexes!$B$8:$AK$8,0)),"")</f>
        <v/>
      </c>
      <c r="S308" s="86" t="str">
        <f>IFERROR(INDEX(DB_Typologies!$D$4:$AP$1445,MATCH($A$3,DB_Typologies!$AQ$4:$AQ$1445,0)+$A308,MATCH(S$3,TQoL_Indexes!$B$8:$AK$8,0)),"")</f>
        <v/>
      </c>
      <c r="T308" s="86" t="str">
        <f>IFERROR(INDEX(DB_Typologies!$D$4:$AP$1445,MATCH($A$3,DB_Typologies!$AQ$4:$AQ$1445,0)+$A308,MATCH(T$3,TQoL_Indexes!$B$8:$AK$8,0)),"")</f>
        <v/>
      </c>
      <c r="U308" s="86" t="str">
        <f>IFERROR(INDEX(DB_Typologies!$D$4:$AP$1445,MATCH($A$3,DB_Typologies!$AQ$4:$AQ$1445,0)+$A308,MATCH(U$3,TQoL_Indexes!$B$8:$AK$8,0)),"")</f>
        <v/>
      </c>
      <c r="V308" s="86" t="str">
        <f>IFERROR(INDEX(DB_Typologies!$D$4:$AP$1445,MATCH($A$3,DB_Typologies!$AQ$4:$AQ$1445,0)+$A308,MATCH(V$3,TQoL_Indexes!$B$8:$AK$8,0)),"")</f>
        <v/>
      </c>
      <c r="W308" s="86" t="str">
        <f>IFERROR(INDEX(DB_Typologies!$D$4:$AP$1445,MATCH($A$3,DB_Typologies!$AQ$4:$AQ$1445,0)+$A308,MATCH(W$3,TQoL_Indexes!$B$8:$AK$8,0)),"")</f>
        <v/>
      </c>
      <c r="X308" s="86" t="str">
        <f>IFERROR(INDEX(DB_Typologies!$D$4:$AP$1445,MATCH($A$3,DB_Typologies!$AQ$4:$AQ$1445,0)+$A308,MATCH(X$3,TQoL_Indexes!$B$8:$AK$8,0)),"")</f>
        <v/>
      </c>
      <c r="Y308" s="86" t="str">
        <f>IFERROR(INDEX(DB_Typologies!$D$4:$AP$1445,MATCH($A$3,DB_Typologies!$AQ$4:$AQ$1445,0)+$A308,MATCH(Y$3,TQoL_Indexes!$B$8:$AK$8,0)),"")</f>
        <v/>
      </c>
      <c r="Z308" s="86" t="str">
        <f>IFERROR(INDEX(DB_Typologies!$D$4:$AP$1445,MATCH($A$3,DB_Typologies!$AQ$4:$AQ$1445,0)+$A308,MATCH(Z$3,TQoL_Indexes!$B$8:$AK$8,0)),"")</f>
        <v/>
      </c>
      <c r="AA308" s="86" t="str">
        <f>IFERROR(INDEX(DB_Typologies!$D$4:$AP$1445,MATCH($A$3,DB_Typologies!$AQ$4:$AQ$1445,0)+$A308,MATCH(AA$3,TQoL_Indexes!$B$8:$AK$8,0)),"")</f>
        <v/>
      </c>
      <c r="AB308" s="86" t="str">
        <f>IFERROR(INDEX(DB_Typologies!$D$4:$AP$1445,MATCH($A$3,DB_Typologies!$AQ$4:$AQ$1445,0)+$A308,MATCH(AB$3,TQoL_Indexes!$B$8:$AK$8,0)),"")</f>
        <v/>
      </c>
      <c r="AC308" s="86" t="str">
        <f>IFERROR(INDEX(DB_Typologies!$D$4:$AP$1445,MATCH($A$3,DB_Typologies!$AQ$4:$AQ$1445,0)+$A308,MATCH(AC$3,TQoL_Indexes!$B$8:$AK$8,0)),"")</f>
        <v/>
      </c>
      <c r="AD308" s="86" t="str">
        <f>IFERROR(INDEX(DB_Typologies!$D$4:$AP$1445,MATCH($A$3,DB_Typologies!$AQ$4:$AQ$1445,0)+$A308,MATCH(AD$3,TQoL_Indexes!$B$8:$AK$8,0)),"")</f>
        <v/>
      </c>
      <c r="AE308" s="86" t="str">
        <f>IFERROR(INDEX(DB_Typologies!$D$4:$AP$1445,MATCH($A$3,DB_Typologies!$AQ$4:$AQ$1445,0)+$A308,MATCH(AE$3,TQoL_Indexes!$B$8:$AK$8,0)),"")</f>
        <v/>
      </c>
      <c r="AF308" s="86" t="str">
        <f>IFERROR(INDEX(DB_Typologies!$D$4:$AP$1445,MATCH($A$3,DB_Typologies!$AQ$4:$AQ$1445,0)+$A308,MATCH(AF$3,TQoL_Indexes!$B$8:$AK$8,0)),"")</f>
        <v/>
      </c>
      <c r="AG308" s="86" t="str">
        <f>IFERROR(INDEX(DB_Typologies!$D$4:$AP$1445,MATCH($A$3,DB_Typologies!$AQ$4:$AQ$1445,0)+$A308,MATCH(AG$3,TQoL_Indexes!$B$8:$AK$8,0)),"")</f>
        <v/>
      </c>
      <c r="AH308" s="86" t="str">
        <f>IFERROR(INDEX(DB_Typologies!$D$4:$AP$1445,MATCH($A$3,DB_Typologies!$AQ$4:$AQ$1445,0)+$A308,MATCH(AH$3,TQoL_Indexes!$B$8:$AK$8,0)),"")</f>
        <v/>
      </c>
      <c r="AI308" s="86" t="str">
        <f>IFERROR(INDEX(DB_Typologies!$D$4:$AP$1445,MATCH($A$3,DB_Typologies!$AQ$4:$AQ$1445,0)+$A308,MATCH(AI$3,TQoL_Indexes!$B$8:$AK$8,0)),"")</f>
        <v/>
      </c>
      <c r="AJ308" s="86" t="str">
        <f>IFERROR(INDEX(DB_Typologies!$D$4:$AP$1445,MATCH($A$3,DB_Typologies!$AQ$4:$AQ$1445,0)+$A308,MATCH(AJ$3,TQoL_Indexes!$B$8:$AK$8,0)),"")</f>
        <v/>
      </c>
      <c r="AK308" s="86" t="str">
        <f>IFERROR(INDEX(DB_Typologies!$D$4:$AP$1445,MATCH($A$3,DB_Typologies!$AQ$4:$AQ$1445,0)+$A308,MATCH(AK$3,TQoL_Indexes!$B$8:$AK$8,0)),"")</f>
        <v/>
      </c>
      <c r="AL308" s="86" t="str">
        <f>IFERROR(INDEX(DB_Typologies!$D$4:$AP$1445,MATCH($A$3,DB_Typologies!$AQ$4:$AQ$1445,0)+$A308,MATCH(AL$3,TQoL_Indexes!$B$8:$AK$8,0)),"")</f>
        <v/>
      </c>
      <c r="AM308" s="87" t="str">
        <f>IFERROR(INDEX(DB_Typologies!$D$4:$AP$1445,MATCH($A$3,DB_Typologies!$AQ$4:$AQ$1445,0)+$A308,MATCH(AM$3,TQoL_Indexes!$B$8:$AK$8,0)),"")</f>
        <v/>
      </c>
    </row>
    <row r="309" spans="1:39">
      <c r="A309" s="58" t="str">
        <f>IFERROR(IF(A308+1&lt;COUNTIF(DB_Typologies!$AQ$4:$AQ$1445,$A$3),A308+1,""),"")</f>
        <v/>
      </c>
      <c r="B309" s="120" t="str">
        <f>IFERROR(INDEX(DB_Typologies!$D$4:$AP$1445,MATCH($A$3,DB_Typologies!$AQ$4:$AQ$1445,0)+$A309,MATCH(B$3,TQoL_Indexes!$B$8:$AK$8,0)),"")</f>
        <v/>
      </c>
      <c r="C309" s="86" t="str">
        <f>IFERROR(INDEX(DB_Typologies!$D$4:$AP$1445,MATCH($A$3,DB_Typologies!$AQ$4:$AQ$1445,0)+$A309,MATCH(C$3,TQoL_Indexes!$B$8:$AK$8,0)),"")</f>
        <v/>
      </c>
      <c r="D309" s="87" t="str">
        <f>IFERROR(INDEX(DB_Typologies!$D$4:$AP$1445,MATCH($A$3,DB_Typologies!$AQ$4:$AQ$1445,0)+$A309,MATCH(D$3,TQoL_Indexes!$B$8:$AK$8,0)),"")</f>
        <v/>
      </c>
      <c r="E309" s="86" t="str">
        <f>IFERROR(INDEX(DB_Typologies!$D$4:$AP$1445,MATCH($A$3,DB_Typologies!$AQ$4:$AQ$1445,0)+$A309,MATCH(E$3,TQoL_Indexes!$B$8:$AK$8,0)),"")</f>
        <v/>
      </c>
      <c r="F309" s="86" t="str">
        <f>IFERROR(INDEX(DB_Typologies!$D$4:$AP$1445,MATCH($A$3,DB_Typologies!$AQ$4:$AQ$1445,0)+$A309,MATCH(F$3,TQoL_Indexes!$B$8:$AK$8,0)),"")</f>
        <v/>
      </c>
      <c r="G309" s="86" t="str">
        <f>IFERROR(INDEX(DB_Typologies!$D$4:$AP$1445,MATCH($A$3,DB_Typologies!$AQ$4:$AQ$1445,0)+$A309,MATCH(G$3,TQoL_Indexes!$B$8:$AK$8,0)),"")</f>
        <v/>
      </c>
      <c r="H309" s="86" t="str">
        <f>IFERROR(INDEX(DB_Typologies!$D$4:$AP$1445,MATCH($A$3,DB_Typologies!$AQ$4:$AQ$1445,0)+$A309,MATCH(H$3,TQoL_Indexes!$B$8:$AK$8,0)),"")</f>
        <v/>
      </c>
      <c r="I309" s="86" t="str">
        <f>IFERROR(INDEX(DB_Typologies!$D$4:$AP$1445,MATCH($A$3,DB_Typologies!$AQ$4:$AQ$1445,0)+$A309,MATCH(I$3,TQoL_Indexes!$B$8:$AK$8,0)),"")</f>
        <v/>
      </c>
      <c r="J309" s="86" t="str">
        <f>IFERROR(INDEX(DB_Typologies!$D$4:$AP$1445,MATCH($A$3,DB_Typologies!$AQ$4:$AQ$1445,0)+$A309,MATCH(J$3,TQoL_Indexes!$B$8:$AK$8,0)),"")</f>
        <v/>
      </c>
      <c r="K309" s="86" t="str">
        <f>IFERROR(INDEX(DB_Typologies!$D$4:$AP$1445,MATCH($A$3,DB_Typologies!$AQ$4:$AQ$1445,0)+$A309,MATCH(K$3,TQoL_Indexes!$B$8:$AK$8,0)),"")</f>
        <v/>
      </c>
      <c r="L309" s="86" t="str">
        <f>IFERROR(INDEX(DB_Typologies!$D$4:$AP$1445,MATCH($A$3,DB_Typologies!$AQ$4:$AQ$1445,0)+$A309,MATCH(L$3,TQoL_Indexes!$B$8:$AK$8,0)),"")</f>
        <v/>
      </c>
      <c r="M309" s="86" t="str">
        <f>IFERROR(INDEX(DB_Typologies!$D$4:$AP$1445,MATCH($A$3,DB_Typologies!$AQ$4:$AQ$1445,0)+$A309,MATCH(M$3,TQoL_Indexes!$B$8:$AK$8,0)),"")</f>
        <v/>
      </c>
      <c r="N309" s="86" t="str">
        <f>IFERROR(INDEX(DB_Typologies!$D$4:$AP$1445,MATCH($A$3,DB_Typologies!$AQ$4:$AQ$1445,0)+$A309,MATCH(N$3,TQoL_Indexes!$B$8:$AK$8,0)),"")</f>
        <v/>
      </c>
      <c r="O309" s="86" t="str">
        <f>IFERROR(INDEX(DB_Typologies!$D$4:$AP$1445,MATCH($A$3,DB_Typologies!$AQ$4:$AQ$1445,0)+$A309,MATCH(O$3,TQoL_Indexes!$B$8:$AK$8,0)),"")</f>
        <v/>
      </c>
      <c r="P309" s="86" t="str">
        <f>IFERROR(INDEX(DB_Typologies!$D$4:$AP$1445,MATCH($A$3,DB_Typologies!$AQ$4:$AQ$1445,0)+$A309,MATCH(P$3,TQoL_Indexes!$B$8:$AK$8,0)),"")</f>
        <v/>
      </c>
      <c r="Q309" s="86" t="str">
        <f>IFERROR(INDEX(DB_Typologies!$D$4:$AP$1445,MATCH($A$3,DB_Typologies!$AQ$4:$AQ$1445,0)+$A309,MATCH(Q$3,TQoL_Indexes!$B$8:$AK$8,0)),"")</f>
        <v/>
      </c>
      <c r="R309" s="86" t="str">
        <f>IFERROR(INDEX(DB_Typologies!$D$4:$AP$1445,MATCH($A$3,DB_Typologies!$AQ$4:$AQ$1445,0)+$A309,MATCH(R$3,TQoL_Indexes!$B$8:$AK$8,0)),"")</f>
        <v/>
      </c>
      <c r="S309" s="86" t="str">
        <f>IFERROR(INDEX(DB_Typologies!$D$4:$AP$1445,MATCH($A$3,DB_Typologies!$AQ$4:$AQ$1445,0)+$A309,MATCH(S$3,TQoL_Indexes!$B$8:$AK$8,0)),"")</f>
        <v/>
      </c>
      <c r="T309" s="86" t="str">
        <f>IFERROR(INDEX(DB_Typologies!$D$4:$AP$1445,MATCH($A$3,DB_Typologies!$AQ$4:$AQ$1445,0)+$A309,MATCH(T$3,TQoL_Indexes!$B$8:$AK$8,0)),"")</f>
        <v/>
      </c>
      <c r="U309" s="86" t="str">
        <f>IFERROR(INDEX(DB_Typologies!$D$4:$AP$1445,MATCH($A$3,DB_Typologies!$AQ$4:$AQ$1445,0)+$A309,MATCH(U$3,TQoL_Indexes!$B$8:$AK$8,0)),"")</f>
        <v/>
      </c>
      <c r="V309" s="86" t="str">
        <f>IFERROR(INDEX(DB_Typologies!$D$4:$AP$1445,MATCH($A$3,DB_Typologies!$AQ$4:$AQ$1445,0)+$A309,MATCH(V$3,TQoL_Indexes!$B$8:$AK$8,0)),"")</f>
        <v/>
      </c>
      <c r="W309" s="86" t="str">
        <f>IFERROR(INDEX(DB_Typologies!$D$4:$AP$1445,MATCH($A$3,DB_Typologies!$AQ$4:$AQ$1445,0)+$A309,MATCH(W$3,TQoL_Indexes!$B$8:$AK$8,0)),"")</f>
        <v/>
      </c>
      <c r="X309" s="86" t="str">
        <f>IFERROR(INDEX(DB_Typologies!$D$4:$AP$1445,MATCH($A$3,DB_Typologies!$AQ$4:$AQ$1445,0)+$A309,MATCH(X$3,TQoL_Indexes!$B$8:$AK$8,0)),"")</f>
        <v/>
      </c>
      <c r="Y309" s="86" t="str">
        <f>IFERROR(INDEX(DB_Typologies!$D$4:$AP$1445,MATCH($A$3,DB_Typologies!$AQ$4:$AQ$1445,0)+$A309,MATCH(Y$3,TQoL_Indexes!$B$8:$AK$8,0)),"")</f>
        <v/>
      </c>
      <c r="Z309" s="86" t="str">
        <f>IFERROR(INDEX(DB_Typologies!$D$4:$AP$1445,MATCH($A$3,DB_Typologies!$AQ$4:$AQ$1445,0)+$A309,MATCH(Z$3,TQoL_Indexes!$B$8:$AK$8,0)),"")</f>
        <v/>
      </c>
      <c r="AA309" s="86" t="str">
        <f>IFERROR(INDEX(DB_Typologies!$D$4:$AP$1445,MATCH($A$3,DB_Typologies!$AQ$4:$AQ$1445,0)+$A309,MATCH(AA$3,TQoL_Indexes!$B$8:$AK$8,0)),"")</f>
        <v/>
      </c>
      <c r="AB309" s="86" t="str">
        <f>IFERROR(INDEX(DB_Typologies!$D$4:$AP$1445,MATCH($A$3,DB_Typologies!$AQ$4:$AQ$1445,0)+$A309,MATCH(AB$3,TQoL_Indexes!$B$8:$AK$8,0)),"")</f>
        <v/>
      </c>
      <c r="AC309" s="86" t="str">
        <f>IFERROR(INDEX(DB_Typologies!$D$4:$AP$1445,MATCH($A$3,DB_Typologies!$AQ$4:$AQ$1445,0)+$A309,MATCH(AC$3,TQoL_Indexes!$B$8:$AK$8,0)),"")</f>
        <v/>
      </c>
      <c r="AD309" s="86" t="str">
        <f>IFERROR(INDEX(DB_Typologies!$D$4:$AP$1445,MATCH($A$3,DB_Typologies!$AQ$4:$AQ$1445,0)+$A309,MATCH(AD$3,TQoL_Indexes!$B$8:$AK$8,0)),"")</f>
        <v/>
      </c>
      <c r="AE309" s="86" t="str">
        <f>IFERROR(INDEX(DB_Typologies!$D$4:$AP$1445,MATCH($A$3,DB_Typologies!$AQ$4:$AQ$1445,0)+$A309,MATCH(AE$3,TQoL_Indexes!$B$8:$AK$8,0)),"")</f>
        <v/>
      </c>
      <c r="AF309" s="86" t="str">
        <f>IFERROR(INDEX(DB_Typologies!$D$4:$AP$1445,MATCH($A$3,DB_Typologies!$AQ$4:$AQ$1445,0)+$A309,MATCH(AF$3,TQoL_Indexes!$B$8:$AK$8,0)),"")</f>
        <v/>
      </c>
      <c r="AG309" s="86" t="str">
        <f>IFERROR(INDEX(DB_Typologies!$D$4:$AP$1445,MATCH($A$3,DB_Typologies!$AQ$4:$AQ$1445,0)+$A309,MATCH(AG$3,TQoL_Indexes!$B$8:$AK$8,0)),"")</f>
        <v/>
      </c>
      <c r="AH309" s="86" t="str">
        <f>IFERROR(INDEX(DB_Typologies!$D$4:$AP$1445,MATCH($A$3,DB_Typologies!$AQ$4:$AQ$1445,0)+$A309,MATCH(AH$3,TQoL_Indexes!$B$8:$AK$8,0)),"")</f>
        <v/>
      </c>
      <c r="AI309" s="86" t="str">
        <f>IFERROR(INDEX(DB_Typologies!$D$4:$AP$1445,MATCH($A$3,DB_Typologies!$AQ$4:$AQ$1445,0)+$A309,MATCH(AI$3,TQoL_Indexes!$B$8:$AK$8,0)),"")</f>
        <v/>
      </c>
      <c r="AJ309" s="86" t="str">
        <f>IFERROR(INDEX(DB_Typologies!$D$4:$AP$1445,MATCH($A$3,DB_Typologies!$AQ$4:$AQ$1445,0)+$A309,MATCH(AJ$3,TQoL_Indexes!$B$8:$AK$8,0)),"")</f>
        <v/>
      </c>
      <c r="AK309" s="86" t="str">
        <f>IFERROR(INDEX(DB_Typologies!$D$4:$AP$1445,MATCH($A$3,DB_Typologies!$AQ$4:$AQ$1445,0)+$A309,MATCH(AK$3,TQoL_Indexes!$B$8:$AK$8,0)),"")</f>
        <v/>
      </c>
      <c r="AL309" s="86" t="str">
        <f>IFERROR(INDEX(DB_Typologies!$D$4:$AP$1445,MATCH($A$3,DB_Typologies!$AQ$4:$AQ$1445,0)+$A309,MATCH(AL$3,TQoL_Indexes!$B$8:$AK$8,0)),"")</f>
        <v/>
      </c>
      <c r="AM309" s="87" t="str">
        <f>IFERROR(INDEX(DB_Typologies!$D$4:$AP$1445,MATCH($A$3,DB_Typologies!$AQ$4:$AQ$1445,0)+$A309,MATCH(AM$3,TQoL_Indexes!$B$8:$AK$8,0)),"")</f>
        <v/>
      </c>
    </row>
    <row r="310" spans="1:39">
      <c r="A310" s="58" t="str">
        <f>IFERROR(IF(A309+1&lt;COUNTIF(DB_Typologies!$AQ$4:$AQ$1445,$A$3),A309+1,""),"")</f>
        <v/>
      </c>
      <c r="B310" s="120" t="str">
        <f>IFERROR(INDEX(DB_Typologies!$D$4:$AP$1445,MATCH($A$3,DB_Typologies!$AQ$4:$AQ$1445,0)+$A310,MATCH(B$3,TQoL_Indexes!$B$8:$AK$8,0)),"")</f>
        <v/>
      </c>
      <c r="C310" s="86" t="str">
        <f>IFERROR(INDEX(DB_Typologies!$D$4:$AP$1445,MATCH($A$3,DB_Typologies!$AQ$4:$AQ$1445,0)+$A310,MATCH(C$3,TQoL_Indexes!$B$8:$AK$8,0)),"")</f>
        <v/>
      </c>
      <c r="D310" s="87" t="str">
        <f>IFERROR(INDEX(DB_Typologies!$D$4:$AP$1445,MATCH($A$3,DB_Typologies!$AQ$4:$AQ$1445,0)+$A310,MATCH(D$3,TQoL_Indexes!$B$8:$AK$8,0)),"")</f>
        <v/>
      </c>
      <c r="E310" s="86" t="str">
        <f>IFERROR(INDEX(DB_Typologies!$D$4:$AP$1445,MATCH($A$3,DB_Typologies!$AQ$4:$AQ$1445,0)+$A310,MATCH(E$3,TQoL_Indexes!$B$8:$AK$8,0)),"")</f>
        <v/>
      </c>
      <c r="F310" s="86" t="str">
        <f>IFERROR(INDEX(DB_Typologies!$D$4:$AP$1445,MATCH($A$3,DB_Typologies!$AQ$4:$AQ$1445,0)+$A310,MATCH(F$3,TQoL_Indexes!$B$8:$AK$8,0)),"")</f>
        <v/>
      </c>
      <c r="G310" s="86" t="str">
        <f>IFERROR(INDEX(DB_Typologies!$D$4:$AP$1445,MATCH($A$3,DB_Typologies!$AQ$4:$AQ$1445,0)+$A310,MATCH(G$3,TQoL_Indexes!$B$8:$AK$8,0)),"")</f>
        <v/>
      </c>
      <c r="H310" s="86" t="str">
        <f>IFERROR(INDEX(DB_Typologies!$D$4:$AP$1445,MATCH($A$3,DB_Typologies!$AQ$4:$AQ$1445,0)+$A310,MATCH(H$3,TQoL_Indexes!$B$8:$AK$8,0)),"")</f>
        <v/>
      </c>
      <c r="I310" s="86" t="str">
        <f>IFERROR(INDEX(DB_Typologies!$D$4:$AP$1445,MATCH($A$3,DB_Typologies!$AQ$4:$AQ$1445,0)+$A310,MATCH(I$3,TQoL_Indexes!$B$8:$AK$8,0)),"")</f>
        <v/>
      </c>
      <c r="J310" s="86" t="str">
        <f>IFERROR(INDEX(DB_Typologies!$D$4:$AP$1445,MATCH($A$3,DB_Typologies!$AQ$4:$AQ$1445,0)+$A310,MATCH(J$3,TQoL_Indexes!$B$8:$AK$8,0)),"")</f>
        <v/>
      </c>
      <c r="K310" s="86" t="str">
        <f>IFERROR(INDEX(DB_Typologies!$D$4:$AP$1445,MATCH($A$3,DB_Typologies!$AQ$4:$AQ$1445,0)+$A310,MATCH(K$3,TQoL_Indexes!$B$8:$AK$8,0)),"")</f>
        <v/>
      </c>
      <c r="L310" s="86" t="str">
        <f>IFERROR(INDEX(DB_Typologies!$D$4:$AP$1445,MATCH($A$3,DB_Typologies!$AQ$4:$AQ$1445,0)+$A310,MATCH(L$3,TQoL_Indexes!$B$8:$AK$8,0)),"")</f>
        <v/>
      </c>
      <c r="M310" s="86" t="str">
        <f>IFERROR(INDEX(DB_Typologies!$D$4:$AP$1445,MATCH($A$3,DB_Typologies!$AQ$4:$AQ$1445,0)+$A310,MATCH(M$3,TQoL_Indexes!$B$8:$AK$8,0)),"")</f>
        <v/>
      </c>
      <c r="N310" s="86" t="str">
        <f>IFERROR(INDEX(DB_Typologies!$D$4:$AP$1445,MATCH($A$3,DB_Typologies!$AQ$4:$AQ$1445,0)+$A310,MATCH(N$3,TQoL_Indexes!$B$8:$AK$8,0)),"")</f>
        <v/>
      </c>
      <c r="O310" s="86" t="str">
        <f>IFERROR(INDEX(DB_Typologies!$D$4:$AP$1445,MATCH($A$3,DB_Typologies!$AQ$4:$AQ$1445,0)+$A310,MATCH(O$3,TQoL_Indexes!$B$8:$AK$8,0)),"")</f>
        <v/>
      </c>
      <c r="P310" s="86" t="str">
        <f>IFERROR(INDEX(DB_Typologies!$D$4:$AP$1445,MATCH($A$3,DB_Typologies!$AQ$4:$AQ$1445,0)+$A310,MATCH(P$3,TQoL_Indexes!$B$8:$AK$8,0)),"")</f>
        <v/>
      </c>
      <c r="Q310" s="86" t="str">
        <f>IFERROR(INDEX(DB_Typologies!$D$4:$AP$1445,MATCH($A$3,DB_Typologies!$AQ$4:$AQ$1445,0)+$A310,MATCH(Q$3,TQoL_Indexes!$B$8:$AK$8,0)),"")</f>
        <v/>
      </c>
      <c r="R310" s="86" t="str">
        <f>IFERROR(INDEX(DB_Typologies!$D$4:$AP$1445,MATCH($A$3,DB_Typologies!$AQ$4:$AQ$1445,0)+$A310,MATCH(R$3,TQoL_Indexes!$B$8:$AK$8,0)),"")</f>
        <v/>
      </c>
      <c r="S310" s="86" t="str">
        <f>IFERROR(INDEX(DB_Typologies!$D$4:$AP$1445,MATCH($A$3,DB_Typologies!$AQ$4:$AQ$1445,0)+$A310,MATCH(S$3,TQoL_Indexes!$B$8:$AK$8,0)),"")</f>
        <v/>
      </c>
      <c r="T310" s="86" t="str">
        <f>IFERROR(INDEX(DB_Typologies!$D$4:$AP$1445,MATCH($A$3,DB_Typologies!$AQ$4:$AQ$1445,0)+$A310,MATCH(T$3,TQoL_Indexes!$B$8:$AK$8,0)),"")</f>
        <v/>
      </c>
      <c r="U310" s="86" t="str">
        <f>IFERROR(INDEX(DB_Typologies!$D$4:$AP$1445,MATCH($A$3,DB_Typologies!$AQ$4:$AQ$1445,0)+$A310,MATCH(U$3,TQoL_Indexes!$B$8:$AK$8,0)),"")</f>
        <v/>
      </c>
      <c r="V310" s="86" t="str">
        <f>IFERROR(INDEX(DB_Typologies!$D$4:$AP$1445,MATCH($A$3,DB_Typologies!$AQ$4:$AQ$1445,0)+$A310,MATCH(V$3,TQoL_Indexes!$B$8:$AK$8,0)),"")</f>
        <v/>
      </c>
      <c r="W310" s="86" t="str">
        <f>IFERROR(INDEX(DB_Typologies!$D$4:$AP$1445,MATCH($A$3,DB_Typologies!$AQ$4:$AQ$1445,0)+$A310,MATCH(W$3,TQoL_Indexes!$B$8:$AK$8,0)),"")</f>
        <v/>
      </c>
      <c r="X310" s="86" t="str">
        <f>IFERROR(INDEX(DB_Typologies!$D$4:$AP$1445,MATCH($A$3,DB_Typologies!$AQ$4:$AQ$1445,0)+$A310,MATCH(X$3,TQoL_Indexes!$B$8:$AK$8,0)),"")</f>
        <v/>
      </c>
      <c r="Y310" s="86" t="str">
        <f>IFERROR(INDEX(DB_Typologies!$D$4:$AP$1445,MATCH($A$3,DB_Typologies!$AQ$4:$AQ$1445,0)+$A310,MATCH(Y$3,TQoL_Indexes!$B$8:$AK$8,0)),"")</f>
        <v/>
      </c>
      <c r="Z310" s="86" t="str">
        <f>IFERROR(INDEX(DB_Typologies!$D$4:$AP$1445,MATCH($A$3,DB_Typologies!$AQ$4:$AQ$1445,0)+$A310,MATCH(Z$3,TQoL_Indexes!$B$8:$AK$8,0)),"")</f>
        <v/>
      </c>
      <c r="AA310" s="86" t="str">
        <f>IFERROR(INDEX(DB_Typologies!$D$4:$AP$1445,MATCH($A$3,DB_Typologies!$AQ$4:$AQ$1445,0)+$A310,MATCH(AA$3,TQoL_Indexes!$B$8:$AK$8,0)),"")</f>
        <v/>
      </c>
      <c r="AB310" s="86" t="str">
        <f>IFERROR(INDEX(DB_Typologies!$D$4:$AP$1445,MATCH($A$3,DB_Typologies!$AQ$4:$AQ$1445,0)+$A310,MATCH(AB$3,TQoL_Indexes!$B$8:$AK$8,0)),"")</f>
        <v/>
      </c>
      <c r="AC310" s="86" t="str">
        <f>IFERROR(INDEX(DB_Typologies!$D$4:$AP$1445,MATCH($A$3,DB_Typologies!$AQ$4:$AQ$1445,0)+$A310,MATCH(AC$3,TQoL_Indexes!$B$8:$AK$8,0)),"")</f>
        <v/>
      </c>
      <c r="AD310" s="86" t="str">
        <f>IFERROR(INDEX(DB_Typologies!$D$4:$AP$1445,MATCH($A$3,DB_Typologies!$AQ$4:$AQ$1445,0)+$A310,MATCH(AD$3,TQoL_Indexes!$B$8:$AK$8,0)),"")</f>
        <v/>
      </c>
      <c r="AE310" s="86" t="str">
        <f>IFERROR(INDEX(DB_Typologies!$D$4:$AP$1445,MATCH($A$3,DB_Typologies!$AQ$4:$AQ$1445,0)+$A310,MATCH(AE$3,TQoL_Indexes!$B$8:$AK$8,0)),"")</f>
        <v/>
      </c>
      <c r="AF310" s="86" t="str">
        <f>IFERROR(INDEX(DB_Typologies!$D$4:$AP$1445,MATCH($A$3,DB_Typologies!$AQ$4:$AQ$1445,0)+$A310,MATCH(AF$3,TQoL_Indexes!$B$8:$AK$8,0)),"")</f>
        <v/>
      </c>
      <c r="AG310" s="86" t="str">
        <f>IFERROR(INDEX(DB_Typologies!$D$4:$AP$1445,MATCH($A$3,DB_Typologies!$AQ$4:$AQ$1445,0)+$A310,MATCH(AG$3,TQoL_Indexes!$B$8:$AK$8,0)),"")</f>
        <v/>
      </c>
      <c r="AH310" s="86" t="str">
        <f>IFERROR(INDEX(DB_Typologies!$D$4:$AP$1445,MATCH($A$3,DB_Typologies!$AQ$4:$AQ$1445,0)+$A310,MATCH(AH$3,TQoL_Indexes!$B$8:$AK$8,0)),"")</f>
        <v/>
      </c>
      <c r="AI310" s="86" t="str">
        <f>IFERROR(INDEX(DB_Typologies!$D$4:$AP$1445,MATCH($A$3,DB_Typologies!$AQ$4:$AQ$1445,0)+$A310,MATCH(AI$3,TQoL_Indexes!$B$8:$AK$8,0)),"")</f>
        <v/>
      </c>
      <c r="AJ310" s="86" t="str">
        <f>IFERROR(INDEX(DB_Typologies!$D$4:$AP$1445,MATCH($A$3,DB_Typologies!$AQ$4:$AQ$1445,0)+$A310,MATCH(AJ$3,TQoL_Indexes!$B$8:$AK$8,0)),"")</f>
        <v/>
      </c>
      <c r="AK310" s="86" t="str">
        <f>IFERROR(INDEX(DB_Typologies!$D$4:$AP$1445,MATCH($A$3,DB_Typologies!$AQ$4:$AQ$1445,0)+$A310,MATCH(AK$3,TQoL_Indexes!$B$8:$AK$8,0)),"")</f>
        <v/>
      </c>
      <c r="AL310" s="86" t="str">
        <f>IFERROR(INDEX(DB_Typologies!$D$4:$AP$1445,MATCH($A$3,DB_Typologies!$AQ$4:$AQ$1445,0)+$A310,MATCH(AL$3,TQoL_Indexes!$B$8:$AK$8,0)),"")</f>
        <v/>
      </c>
      <c r="AM310" s="87" t="str">
        <f>IFERROR(INDEX(DB_Typologies!$D$4:$AP$1445,MATCH($A$3,DB_Typologies!$AQ$4:$AQ$1445,0)+$A310,MATCH(AM$3,TQoL_Indexes!$B$8:$AK$8,0)),"")</f>
        <v/>
      </c>
    </row>
    <row r="311" spans="1:39">
      <c r="A311" s="58" t="str">
        <f>IFERROR(IF(A310+1&lt;COUNTIF(DB_Typologies!$AQ$4:$AQ$1445,$A$3),A310+1,""),"")</f>
        <v/>
      </c>
      <c r="B311" s="120" t="str">
        <f>IFERROR(INDEX(DB_Typologies!$D$4:$AP$1445,MATCH($A$3,DB_Typologies!$AQ$4:$AQ$1445,0)+$A311,MATCH(B$3,TQoL_Indexes!$B$8:$AK$8,0)),"")</f>
        <v/>
      </c>
      <c r="C311" s="86" t="str">
        <f>IFERROR(INDEX(DB_Typologies!$D$4:$AP$1445,MATCH($A$3,DB_Typologies!$AQ$4:$AQ$1445,0)+$A311,MATCH(C$3,TQoL_Indexes!$B$8:$AK$8,0)),"")</f>
        <v/>
      </c>
      <c r="D311" s="87" t="str">
        <f>IFERROR(INDEX(DB_Typologies!$D$4:$AP$1445,MATCH($A$3,DB_Typologies!$AQ$4:$AQ$1445,0)+$A311,MATCH(D$3,TQoL_Indexes!$B$8:$AK$8,0)),"")</f>
        <v/>
      </c>
      <c r="E311" s="86" t="str">
        <f>IFERROR(INDEX(DB_Typologies!$D$4:$AP$1445,MATCH($A$3,DB_Typologies!$AQ$4:$AQ$1445,0)+$A311,MATCH(E$3,TQoL_Indexes!$B$8:$AK$8,0)),"")</f>
        <v/>
      </c>
      <c r="F311" s="86" t="str">
        <f>IFERROR(INDEX(DB_Typologies!$D$4:$AP$1445,MATCH($A$3,DB_Typologies!$AQ$4:$AQ$1445,0)+$A311,MATCH(F$3,TQoL_Indexes!$B$8:$AK$8,0)),"")</f>
        <v/>
      </c>
      <c r="G311" s="86" t="str">
        <f>IFERROR(INDEX(DB_Typologies!$D$4:$AP$1445,MATCH($A$3,DB_Typologies!$AQ$4:$AQ$1445,0)+$A311,MATCH(G$3,TQoL_Indexes!$B$8:$AK$8,0)),"")</f>
        <v/>
      </c>
      <c r="H311" s="86" t="str">
        <f>IFERROR(INDEX(DB_Typologies!$D$4:$AP$1445,MATCH($A$3,DB_Typologies!$AQ$4:$AQ$1445,0)+$A311,MATCH(H$3,TQoL_Indexes!$B$8:$AK$8,0)),"")</f>
        <v/>
      </c>
      <c r="I311" s="86" t="str">
        <f>IFERROR(INDEX(DB_Typologies!$D$4:$AP$1445,MATCH($A$3,DB_Typologies!$AQ$4:$AQ$1445,0)+$A311,MATCH(I$3,TQoL_Indexes!$B$8:$AK$8,0)),"")</f>
        <v/>
      </c>
      <c r="J311" s="86" t="str">
        <f>IFERROR(INDEX(DB_Typologies!$D$4:$AP$1445,MATCH($A$3,DB_Typologies!$AQ$4:$AQ$1445,0)+$A311,MATCH(J$3,TQoL_Indexes!$B$8:$AK$8,0)),"")</f>
        <v/>
      </c>
      <c r="K311" s="86" t="str">
        <f>IFERROR(INDEX(DB_Typologies!$D$4:$AP$1445,MATCH($A$3,DB_Typologies!$AQ$4:$AQ$1445,0)+$A311,MATCH(K$3,TQoL_Indexes!$B$8:$AK$8,0)),"")</f>
        <v/>
      </c>
      <c r="L311" s="86" t="str">
        <f>IFERROR(INDEX(DB_Typologies!$D$4:$AP$1445,MATCH($A$3,DB_Typologies!$AQ$4:$AQ$1445,0)+$A311,MATCH(L$3,TQoL_Indexes!$B$8:$AK$8,0)),"")</f>
        <v/>
      </c>
      <c r="M311" s="86" t="str">
        <f>IFERROR(INDEX(DB_Typologies!$D$4:$AP$1445,MATCH($A$3,DB_Typologies!$AQ$4:$AQ$1445,0)+$A311,MATCH(M$3,TQoL_Indexes!$B$8:$AK$8,0)),"")</f>
        <v/>
      </c>
      <c r="N311" s="86" t="str">
        <f>IFERROR(INDEX(DB_Typologies!$D$4:$AP$1445,MATCH($A$3,DB_Typologies!$AQ$4:$AQ$1445,0)+$A311,MATCH(N$3,TQoL_Indexes!$B$8:$AK$8,0)),"")</f>
        <v/>
      </c>
      <c r="O311" s="86" t="str">
        <f>IFERROR(INDEX(DB_Typologies!$D$4:$AP$1445,MATCH($A$3,DB_Typologies!$AQ$4:$AQ$1445,0)+$A311,MATCH(O$3,TQoL_Indexes!$B$8:$AK$8,0)),"")</f>
        <v/>
      </c>
      <c r="P311" s="86" t="str">
        <f>IFERROR(INDEX(DB_Typologies!$D$4:$AP$1445,MATCH($A$3,DB_Typologies!$AQ$4:$AQ$1445,0)+$A311,MATCH(P$3,TQoL_Indexes!$B$8:$AK$8,0)),"")</f>
        <v/>
      </c>
      <c r="Q311" s="86" t="str">
        <f>IFERROR(INDEX(DB_Typologies!$D$4:$AP$1445,MATCH($A$3,DB_Typologies!$AQ$4:$AQ$1445,0)+$A311,MATCH(Q$3,TQoL_Indexes!$B$8:$AK$8,0)),"")</f>
        <v/>
      </c>
      <c r="R311" s="86" t="str">
        <f>IFERROR(INDEX(DB_Typologies!$D$4:$AP$1445,MATCH($A$3,DB_Typologies!$AQ$4:$AQ$1445,0)+$A311,MATCH(R$3,TQoL_Indexes!$B$8:$AK$8,0)),"")</f>
        <v/>
      </c>
      <c r="S311" s="86" t="str">
        <f>IFERROR(INDEX(DB_Typologies!$D$4:$AP$1445,MATCH($A$3,DB_Typologies!$AQ$4:$AQ$1445,0)+$A311,MATCH(S$3,TQoL_Indexes!$B$8:$AK$8,0)),"")</f>
        <v/>
      </c>
      <c r="T311" s="86" t="str">
        <f>IFERROR(INDEX(DB_Typologies!$D$4:$AP$1445,MATCH($A$3,DB_Typologies!$AQ$4:$AQ$1445,0)+$A311,MATCH(T$3,TQoL_Indexes!$B$8:$AK$8,0)),"")</f>
        <v/>
      </c>
      <c r="U311" s="86" t="str">
        <f>IFERROR(INDEX(DB_Typologies!$D$4:$AP$1445,MATCH($A$3,DB_Typologies!$AQ$4:$AQ$1445,0)+$A311,MATCH(U$3,TQoL_Indexes!$B$8:$AK$8,0)),"")</f>
        <v/>
      </c>
      <c r="V311" s="86" t="str">
        <f>IFERROR(INDEX(DB_Typologies!$D$4:$AP$1445,MATCH($A$3,DB_Typologies!$AQ$4:$AQ$1445,0)+$A311,MATCH(V$3,TQoL_Indexes!$B$8:$AK$8,0)),"")</f>
        <v/>
      </c>
      <c r="W311" s="86" t="str">
        <f>IFERROR(INDEX(DB_Typologies!$D$4:$AP$1445,MATCH($A$3,DB_Typologies!$AQ$4:$AQ$1445,0)+$A311,MATCH(W$3,TQoL_Indexes!$B$8:$AK$8,0)),"")</f>
        <v/>
      </c>
      <c r="X311" s="86" t="str">
        <f>IFERROR(INDEX(DB_Typologies!$D$4:$AP$1445,MATCH($A$3,DB_Typologies!$AQ$4:$AQ$1445,0)+$A311,MATCH(X$3,TQoL_Indexes!$B$8:$AK$8,0)),"")</f>
        <v/>
      </c>
      <c r="Y311" s="86" t="str">
        <f>IFERROR(INDEX(DB_Typologies!$D$4:$AP$1445,MATCH($A$3,DB_Typologies!$AQ$4:$AQ$1445,0)+$A311,MATCH(Y$3,TQoL_Indexes!$B$8:$AK$8,0)),"")</f>
        <v/>
      </c>
      <c r="Z311" s="86" t="str">
        <f>IFERROR(INDEX(DB_Typologies!$D$4:$AP$1445,MATCH($A$3,DB_Typologies!$AQ$4:$AQ$1445,0)+$A311,MATCH(Z$3,TQoL_Indexes!$B$8:$AK$8,0)),"")</f>
        <v/>
      </c>
      <c r="AA311" s="86" t="str">
        <f>IFERROR(INDEX(DB_Typologies!$D$4:$AP$1445,MATCH($A$3,DB_Typologies!$AQ$4:$AQ$1445,0)+$A311,MATCH(AA$3,TQoL_Indexes!$B$8:$AK$8,0)),"")</f>
        <v/>
      </c>
      <c r="AB311" s="86" t="str">
        <f>IFERROR(INDEX(DB_Typologies!$D$4:$AP$1445,MATCH($A$3,DB_Typologies!$AQ$4:$AQ$1445,0)+$A311,MATCH(AB$3,TQoL_Indexes!$B$8:$AK$8,0)),"")</f>
        <v/>
      </c>
      <c r="AC311" s="86" t="str">
        <f>IFERROR(INDEX(DB_Typologies!$D$4:$AP$1445,MATCH($A$3,DB_Typologies!$AQ$4:$AQ$1445,0)+$A311,MATCH(AC$3,TQoL_Indexes!$B$8:$AK$8,0)),"")</f>
        <v/>
      </c>
      <c r="AD311" s="86" t="str">
        <f>IFERROR(INDEX(DB_Typologies!$D$4:$AP$1445,MATCH($A$3,DB_Typologies!$AQ$4:$AQ$1445,0)+$A311,MATCH(AD$3,TQoL_Indexes!$B$8:$AK$8,0)),"")</f>
        <v/>
      </c>
      <c r="AE311" s="86" t="str">
        <f>IFERROR(INDEX(DB_Typologies!$D$4:$AP$1445,MATCH($A$3,DB_Typologies!$AQ$4:$AQ$1445,0)+$A311,MATCH(AE$3,TQoL_Indexes!$B$8:$AK$8,0)),"")</f>
        <v/>
      </c>
      <c r="AF311" s="86" t="str">
        <f>IFERROR(INDEX(DB_Typologies!$D$4:$AP$1445,MATCH($A$3,DB_Typologies!$AQ$4:$AQ$1445,0)+$A311,MATCH(AF$3,TQoL_Indexes!$B$8:$AK$8,0)),"")</f>
        <v/>
      </c>
      <c r="AG311" s="86" t="str">
        <f>IFERROR(INDEX(DB_Typologies!$D$4:$AP$1445,MATCH($A$3,DB_Typologies!$AQ$4:$AQ$1445,0)+$A311,MATCH(AG$3,TQoL_Indexes!$B$8:$AK$8,0)),"")</f>
        <v/>
      </c>
      <c r="AH311" s="86" t="str">
        <f>IFERROR(INDEX(DB_Typologies!$D$4:$AP$1445,MATCH($A$3,DB_Typologies!$AQ$4:$AQ$1445,0)+$A311,MATCH(AH$3,TQoL_Indexes!$B$8:$AK$8,0)),"")</f>
        <v/>
      </c>
      <c r="AI311" s="86" t="str">
        <f>IFERROR(INDEX(DB_Typologies!$D$4:$AP$1445,MATCH($A$3,DB_Typologies!$AQ$4:$AQ$1445,0)+$A311,MATCH(AI$3,TQoL_Indexes!$B$8:$AK$8,0)),"")</f>
        <v/>
      </c>
      <c r="AJ311" s="86" t="str">
        <f>IFERROR(INDEX(DB_Typologies!$D$4:$AP$1445,MATCH($A$3,DB_Typologies!$AQ$4:$AQ$1445,0)+$A311,MATCH(AJ$3,TQoL_Indexes!$B$8:$AK$8,0)),"")</f>
        <v/>
      </c>
      <c r="AK311" s="86" t="str">
        <f>IFERROR(INDEX(DB_Typologies!$D$4:$AP$1445,MATCH($A$3,DB_Typologies!$AQ$4:$AQ$1445,0)+$A311,MATCH(AK$3,TQoL_Indexes!$B$8:$AK$8,0)),"")</f>
        <v/>
      </c>
      <c r="AL311" s="86" t="str">
        <f>IFERROR(INDEX(DB_Typologies!$D$4:$AP$1445,MATCH($A$3,DB_Typologies!$AQ$4:$AQ$1445,0)+$A311,MATCH(AL$3,TQoL_Indexes!$B$8:$AK$8,0)),"")</f>
        <v/>
      </c>
      <c r="AM311" s="87" t="str">
        <f>IFERROR(INDEX(DB_Typologies!$D$4:$AP$1445,MATCH($A$3,DB_Typologies!$AQ$4:$AQ$1445,0)+$A311,MATCH(AM$3,TQoL_Indexes!$B$8:$AK$8,0)),"")</f>
        <v/>
      </c>
    </row>
    <row r="312" spans="1:39">
      <c r="A312" s="58" t="str">
        <f>IFERROR(IF(A311+1&lt;COUNTIF(DB_Typologies!$AQ$4:$AQ$1445,$A$3),A311+1,""),"")</f>
        <v/>
      </c>
      <c r="B312" s="120" t="str">
        <f>IFERROR(INDEX(DB_Typologies!$D$4:$AP$1445,MATCH($A$3,DB_Typologies!$AQ$4:$AQ$1445,0)+$A312,MATCH(B$3,TQoL_Indexes!$B$8:$AK$8,0)),"")</f>
        <v/>
      </c>
      <c r="C312" s="86" t="str">
        <f>IFERROR(INDEX(DB_Typologies!$D$4:$AP$1445,MATCH($A$3,DB_Typologies!$AQ$4:$AQ$1445,0)+$A312,MATCH(C$3,TQoL_Indexes!$B$8:$AK$8,0)),"")</f>
        <v/>
      </c>
      <c r="D312" s="87" t="str">
        <f>IFERROR(INDEX(DB_Typologies!$D$4:$AP$1445,MATCH($A$3,DB_Typologies!$AQ$4:$AQ$1445,0)+$A312,MATCH(D$3,TQoL_Indexes!$B$8:$AK$8,0)),"")</f>
        <v/>
      </c>
      <c r="E312" s="86" t="str">
        <f>IFERROR(INDEX(DB_Typologies!$D$4:$AP$1445,MATCH($A$3,DB_Typologies!$AQ$4:$AQ$1445,0)+$A312,MATCH(E$3,TQoL_Indexes!$B$8:$AK$8,0)),"")</f>
        <v/>
      </c>
      <c r="F312" s="86" t="str">
        <f>IFERROR(INDEX(DB_Typologies!$D$4:$AP$1445,MATCH($A$3,DB_Typologies!$AQ$4:$AQ$1445,0)+$A312,MATCH(F$3,TQoL_Indexes!$B$8:$AK$8,0)),"")</f>
        <v/>
      </c>
      <c r="G312" s="86" t="str">
        <f>IFERROR(INDEX(DB_Typologies!$D$4:$AP$1445,MATCH($A$3,DB_Typologies!$AQ$4:$AQ$1445,0)+$A312,MATCH(G$3,TQoL_Indexes!$B$8:$AK$8,0)),"")</f>
        <v/>
      </c>
      <c r="H312" s="86" t="str">
        <f>IFERROR(INDEX(DB_Typologies!$D$4:$AP$1445,MATCH($A$3,DB_Typologies!$AQ$4:$AQ$1445,0)+$A312,MATCH(H$3,TQoL_Indexes!$B$8:$AK$8,0)),"")</f>
        <v/>
      </c>
      <c r="I312" s="86" t="str">
        <f>IFERROR(INDEX(DB_Typologies!$D$4:$AP$1445,MATCH($A$3,DB_Typologies!$AQ$4:$AQ$1445,0)+$A312,MATCH(I$3,TQoL_Indexes!$B$8:$AK$8,0)),"")</f>
        <v/>
      </c>
      <c r="J312" s="86" t="str">
        <f>IFERROR(INDEX(DB_Typologies!$D$4:$AP$1445,MATCH($A$3,DB_Typologies!$AQ$4:$AQ$1445,0)+$A312,MATCH(J$3,TQoL_Indexes!$B$8:$AK$8,0)),"")</f>
        <v/>
      </c>
      <c r="K312" s="86" t="str">
        <f>IFERROR(INDEX(DB_Typologies!$D$4:$AP$1445,MATCH($A$3,DB_Typologies!$AQ$4:$AQ$1445,0)+$A312,MATCH(K$3,TQoL_Indexes!$B$8:$AK$8,0)),"")</f>
        <v/>
      </c>
      <c r="L312" s="86" t="str">
        <f>IFERROR(INDEX(DB_Typologies!$D$4:$AP$1445,MATCH($A$3,DB_Typologies!$AQ$4:$AQ$1445,0)+$A312,MATCH(L$3,TQoL_Indexes!$B$8:$AK$8,0)),"")</f>
        <v/>
      </c>
      <c r="M312" s="86" t="str">
        <f>IFERROR(INDEX(DB_Typologies!$D$4:$AP$1445,MATCH($A$3,DB_Typologies!$AQ$4:$AQ$1445,0)+$A312,MATCH(M$3,TQoL_Indexes!$B$8:$AK$8,0)),"")</f>
        <v/>
      </c>
      <c r="N312" s="86" t="str">
        <f>IFERROR(INDEX(DB_Typologies!$D$4:$AP$1445,MATCH($A$3,DB_Typologies!$AQ$4:$AQ$1445,0)+$A312,MATCH(N$3,TQoL_Indexes!$B$8:$AK$8,0)),"")</f>
        <v/>
      </c>
      <c r="O312" s="86" t="str">
        <f>IFERROR(INDEX(DB_Typologies!$D$4:$AP$1445,MATCH($A$3,DB_Typologies!$AQ$4:$AQ$1445,0)+$A312,MATCH(O$3,TQoL_Indexes!$B$8:$AK$8,0)),"")</f>
        <v/>
      </c>
      <c r="P312" s="86" t="str">
        <f>IFERROR(INDEX(DB_Typologies!$D$4:$AP$1445,MATCH($A$3,DB_Typologies!$AQ$4:$AQ$1445,0)+$A312,MATCH(P$3,TQoL_Indexes!$B$8:$AK$8,0)),"")</f>
        <v/>
      </c>
      <c r="Q312" s="86" t="str">
        <f>IFERROR(INDEX(DB_Typologies!$D$4:$AP$1445,MATCH($A$3,DB_Typologies!$AQ$4:$AQ$1445,0)+$A312,MATCH(Q$3,TQoL_Indexes!$B$8:$AK$8,0)),"")</f>
        <v/>
      </c>
      <c r="R312" s="86" t="str">
        <f>IFERROR(INDEX(DB_Typologies!$D$4:$AP$1445,MATCH($A$3,DB_Typologies!$AQ$4:$AQ$1445,0)+$A312,MATCH(R$3,TQoL_Indexes!$B$8:$AK$8,0)),"")</f>
        <v/>
      </c>
      <c r="S312" s="86" t="str">
        <f>IFERROR(INDEX(DB_Typologies!$D$4:$AP$1445,MATCH($A$3,DB_Typologies!$AQ$4:$AQ$1445,0)+$A312,MATCH(S$3,TQoL_Indexes!$B$8:$AK$8,0)),"")</f>
        <v/>
      </c>
      <c r="T312" s="86" t="str">
        <f>IFERROR(INDEX(DB_Typologies!$D$4:$AP$1445,MATCH($A$3,DB_Typologies!$AQ$4:$AQ$1445,0)+$A312,MATCH(T$3,TQoL_Indexes!$B$8:$AK$8,0)),"")</f>
        <v/>
      </c>
      <c r="U312" s="86" t="str">
        <f>IFERROR(INDEX(DB_Typologies!$D$4:$AP$1445,MATCH($A$3,DB_Typologies!$AQ$4:$AQ$1445,0)+$A312,MATCH(U$3,TQoL_Indexes!$B$8:$AK$8,0)),"")</f>
        <v/>
      </c>
      <c r="V312" s="86" t="str">
        <f>IFERROR(INDEX(DB_Typologies!$D$4:$AP$1445,MATCH($A$3,DB_Typologies!$AQ$4:$AQ$1445,0)+$A312,MATCH(V$3,TQoL_Indexes!$B$8:$AK$8,0)),"")</f>
        <v/>
      </c>
      <c r="W312" s="86" t="str">
        <f>IFERROR(INDEX(DB_Typologies!$D$4:$AP$1445,MATCH($A$3,DB_Typologies!$AQ$4:$AQ$1445,0)+$A312,MATCH(W$3,TQoL_Indexes!$B$8:$AK$8,0)),"")</f>
        <v/>
      </c>
      <c r="X312" s="86" t="str">
        <f>IFERROR(INDEX(DB_Typologies!$D$4:$AP$1445,MATCH($A$3,DB_Typologies!$AQ$4:$AQ$1445,0)+$A312,MATCH(X$3,TQoL_Indexes!$B$8:$AK$8,0)),"")</f>
        <v/>
      </c>
      <c r="Y312" s="86" t="str">
        <f>IFERROR(INDEX(DB_Typologies!$D$4:$AP$1445,MATCH($A$3,DB_Typologies!$AQ$4:$AQ$1445,0)+$A312,MATCH(Y$3,TQoL_Indexes!$B$8:$AK$8,0)),"")</f>
        <v/>
      </c>
      <c r="Z312" s="86" t="str">
        <f>IFERROR(INDEX(DB_Typologies!$D$4:$AP$1445,MATCH($A$3,DB_Typologies!$AQ$4:$AQ$1445,0)+$A312,MATCH(Z$3,TQoL_Indexes!$B$8:$AK$8,0)),"")</f>
        <v/>
      </c>
      <c r="AA312" s="86" t="str">
        <f>IFERROR(INDEX(DB_Typologies!$D$4:$AP$1445,MATCH($A$3,DB_Typologies!$AQ$4:$AQ$1445,0)+$A312,MATCH(AA$3,TQoL_Indexes!$B$8:$AK$8,0)),"")</f>
        <v/>
      </c>
      <c r="AB312" s="86" t="str">
        <f>IFERROR(INDEX(DB_Typologies!$D$4:$AP$1445,MATCH($A$3,DB_Typologies!$AQ$4:$AQ$1445,0)+$A312,MATCH(AB$3,TQoL_Indexes!$B$8:$AK$8,0)),"")</f>
        <v/>
      </c>
      <c r="AC312" s="86" t="str">
        <f>IFERROR(INDEX(DB_Typologies!$D$4:$AP$1445,MATCH($A$3,DB_Typologies!$AQ$4:$AQ$1445,0)+$A312,MATCH(AC$3,TQoL_Indexes!$B$8:$AK$8,0)),"")</f>
        <v/>
      </c>
      <c r="AD312" s="86" t="str">
        <f>IFERROR(INDEX(DB_Typologies!$D$4:$AP$1445,MATCH($A$3,DB_Typologies!$AQ$4:$AQ$1445,0)+$A312,MATCH(AD$3,TQoL_Indexes!$B$8:$AK$8,0)),"")</f>
        <v/>
      </c>
      <c r="AE312" s="86" t="str">
        <f>IFERROR(INDEX(DB_Typologies!$D$4:$AP$1445,MATCH($A$3,DB_Typologies!$AQ$4:$AQ$1445,0)+$A312,MATCH(AE$3,TQoL_Indexes!$B$8:$AK$8,0)),"")</f>
        <v/>
      </c>
      <c r="AF312" s="86" t="str">
        <f>IFERROR(INDEX(DB_Typologies!$D$4:$AP$1445,MATCH($A$3,DB_Typologies!$AQ$4:$AQ$1445,0)+$A312,MATCH(AF$3,TQoL_Indexes!$B$8:$AK$8,0)),"")</f>
        <v/>
      </c>
      <c r="AG312" s="86" t="str">
        <f>IFERROR(INDEX(DB_Typologies!$D$4:$AP$1445,MATCH($A$3,DB_Typologies!$AQ$4:$AQ$1445,0)+$A312,MATCH(AG$3,TQoL_Indexes!$B$8:$AK$8,0)),"")</f>
        <v/>
      </c>
      <c r="AH312" s="86" t="str">
        <f>IFERROR(INDEX(DB_Typologies!$D$4:$AP$1445,MATCH($A$3,DB_Typologies!$AQ$4:$AQ$1445,0)+$A312,MATCH(AH$3,TQoL_Indexes!$B$8:$AK$8,0)),"")</f>
        <v/>
      </c>
      <c r="AI312" s="86" t="str">
        <f>IFERROR(INDEX(DB_Typologies!$D$4:$AP$1445,MATCH($A$3,DB_Typologies!$AQ$4:$AQ$1445,0)+$A312,MATCH(AI$3,TQoL_Indexes!$B$8:$AK$8,0)),"")</f>
        <v/>
      </c>
      <c r="AJ312" s="86" t="str">
        <f>IFERROR(INDEX(DB_Typologies!$D$4:$AP$1445,MATCH($A$3,DB_Typologies!$AQ$4:$AQ$1445,0)+$A312,MATCH(AJ$3,TQoL_Indexes!$B$8:$AK$8,0)),"")</f>
        <v/>
      </c>
      <c r="AK312" s="86" t="str">
        <f>IFERROR(INDEX(DB_Typologies!$D$4:$AP$1445,MATCH($A$3,DB_Typologies!$AQ$4:$AQ$1445,0)+$A312,MATCH(AK$3,TQoL_Indexes!$B$8:$AK$8,0)),"")</f>
        <v/>
      </c>
      <c r="AL312" s="86" t="str">
        <f>IFERROR(INDEX(DB_Typologies!$D$4:$AP$1445,MATCH($A$3,DB_Typologies!$AQ$4:$AQ$1445,0)+$A312,MATCH(AL$3,TQoL_Indexes!$B$8:$AK$8,0)),"")</f>
        <v/>
      </c>
      <c r="AM312" s="87" t="str">
        <f>IFERROR(INDEX(DB_Typologies!$D$4:$AP$1445,MATCH($A$3,DB_Typologies!$AQ$4:$AQ$1445,0)+$A312,MATCH(AM$3,TQoL_Indexes!$B$8:$AK$8,0)),"")</f>
        <v/>
      </c>
    </row>
    <row r="313" spans="1:39">
      <c r="A313" s="58" t="str">
        <f>IFERROR(IF(A312+1&lt;COUNTIF(DB_Typologies!$AQ$4:$AQ$1445,$A$3),A312+1,""),"")</f>
        <v/>
      </c>
      <c r="B313" s="120" t="str">
        <f>IFERROR(INDEX(DB_Typologies!$D$4:$AP$1445,MATCH($A$3,DB_Typologies!$AQ$4:$AQ$1445,0)+$A313,MATCH(B$3,TQoL_Indexes!$B$8:$AK$8,0)),"")</f>
        <v/>
      </c>
      <c r="C313" s="86" t="str">
        <f>IFERROR(INDEX(DB_Typologies!$D$4:$AP$1445,MATCH($A$3,DB_Typologies!$AQ$4:$AQ$1445,0)+$A313,MATCH(C$3,TQoL_Indexes!$B$8:$AK$8,0)),"")</f>
        <v/>
      </c>
      <c r="D313" s="87" t="str">
        <f>IFERROR(INDEX(DB_Typologies!$D$4:$AP$1445,MATCH($A$3,DB_Typologies!$AQ$4:$AQ$1445,0)+$A313,MATCH(D$3,TQoL_Indexes!$B$8:$AK$8,0)),"")</f>
        <v/>
      </c>
      <c r="E313" s="86" t="str">
        <f>IFERROR(INDEX(DB_Typologies!$D$4:$AP$1445,MATCH($A$3,DB_Typologies!$AQ$4:$AQ$1445,0)+$A313,MATCH(E$3,TQoL_Indexes!$B$8:$AK$8,0)),"")</f>
        <v/>
      </c>
      <c r="F313" s="86" t="str">
        <f>IFERROR(INDEX(DB_Typologies!$D$4:$AP$1445,MATCH($A$3,DB_Typologies!$AQ$4:$AQ$1445,0)+$A313,MATCH(F$3,TQoL_Indexes!$B$8:$AK$8,0)),"")</f>
        <v/>
      </c>
      <c r="G313" s="86" t="str">
        <f>IFERROR(INDEX(DB_Typologies!$D$4:$AP$1445,MATCH($A$3,DB_Typologies!$AQ$4:$AQ$1445,0)+$A313,MATCH(G$3,TQoL_Indexes!$B$8:$AK$8,0)),"")</f>
        <v/>
      </c>
      <c r="H313" s="86" t="str">
        <f>IFERROR(INDEX(DB_Typologies!$D$4:$AP$1445,MATCH($A$3,DB_Typologies!$AQ$4:$AQ$1445,0)+$A313,MATCH(H$3,TQoL_Indexes!$B$8:$AK$8,0)),"")</f>
        <v/>
      </c>
      <c r="I313" s="86" t="str">
        <f>IFERROR(INDEX(DB_Typologies!$D$4:$AP$1445,MATCH($A$3,DB_Typologies!$AQ$4:$AQ$1445,0)+$A313,MATCH(I$3,TQoL_Indexes!$B$8:$AK$8,0)),"")</f>
        <v/>
      </c>
      <c r="J313" s="86" t="str">
        <f>IFERROR(INDEX(DB_Typologies!$D$4:$AP$1445,MATCH($A$3,DB_Typologies!$AQ$4:$AQ$1445,0)+$A313,MATCH(J$3,TQoL_Indexes!$B$8:$AK$8,0)),"")</f>
        <v/>
      </c>
      <c r="K313" s="86" t="str">
        <f>IFERROR(INDEX(DB_Typologies!$D$4:$AP$1445,MATCH($A$3,DB_Typologies!$AQ$4:$AQ$1445,0)+$A313,MATCH(K$3,TQoL_Indexes!$B$8:$AK$8,0)),"")</f>
        <v/>
      </c>
      <c r="L313" s="86" t="str">
        <f>IFERROR(INDEX(DB_Typologies!$D$4:$AP$1445,MATCH($A$3,DB_Typologies!$AQ$4:$AQ$1445,0)+$A313,MATCH(L$3,TQoL_Indexes!$B$8:$AK$8,0)),"")</f>
        <v/>
      </c>
      <c r="M313" s="86" t="str">
        <f>IFERROR(INDEX(DB_Typologies!$D$4:$AP$1445,MATCH($A$3,DB_Typologies!$AQ$4:$AQ$1445,0)+$A313,MATCH(M$3,TQoL_Indexes!$B$8:$AK$8,0)),"")</f>
        <v/>
      </c>
      <c r="N313" s="86" t="str">
        <f>IFERROR(INDEX(DB_Typologies!$D$4:$AP$1445,MATCH($A$3,DB_Typologies!$AQ$4:$AQ$1445,0)+$A313,MATCH(N$3,TQoL_Indexes!$B$8:$AK$8,0)),"")</f>
        <v/>
      </c>
      <c r="O313" s="86" t="str">
        <f>IFERROR(INDEX(DB_Typologies!$D$4:$AP$1445,MATCH($A$3,DB_Typologies!$AQ$4:$AQ$1445,0)+$A313,MATCH(O$3,TQoL_Indexes!$B$8:$AK$8,0)),"")</f>
        <v/>
      </c>
      <c r="P313" s="86" t="str">
        <f>IFERROR(INDEX(DB_Typologies!$D$4:$AP$1445,MATCH($A$3,DB_Typologies!$AQ$4:$AQ$1445,0)+$A313,MATCH(P$3,TQoL_Indexes!$B$8:$AK$8,0)),"")</f>
        <v/>
      </c>
      <c r="Q313" s="86" t="str">
        <f>IFERROR(INDEX(DB_Typologies!$D$4:$AP$1445,MATCH($A$3,DB_Typologies!$AQ$4:$AQ$1445,0)+$A313,MATCH(Q$3,TQoL_Indexes!$B$8:$AK$8,0)),"")</f>
        <v/>
      </c>
      <c r="R313" s="86" t="str">
        <f>IFERROR(INDEX(DB_Typologies!$D$4:$AP$1445,MATCH($A$3,DB_Typologies!$AQ$4:$AQ$1445,0)+$A313,MATCH(R$3,TQoL_Indexes!$B$8:$AK$8,0)),"")</f>
        <v/>
      </c>
      <c r="S313" s="86" t="str">
        <f>IFERROR(INDEX(DB_Typologies!$D$4:$AP$1445,MATCH($A$3,DB_Typologies!$AQ$4:$AQ$1445,0)+$A313,MATCH(S$3,TQoL_Indexes!$B$8:$AK$8,0)),"")</f>
        <v/>
      </c>
      <c r="T313" s="86" t="str">
        <f>IFERROR(INDEX(DB_Typologies!$D$4:$AP$1445,MATCH($A$3,DB_Typologies!$AQ$4:$AQ$1445,0)+$A313,MATCH(T$3,TQoL_Indexes!$B$8:$AK$8,0)),"")</f>
        <v/>
      </c>
      <c r="U313" s="86" t="str">
        <f>IFERROR(INDEX(DB_Typologies!$D$4:$AP$1445,MATCH($A$3,DB_Typologies!$AQ$4:$AQ$1445,0)+$A313,MATCH(U$3,TQoL_Indexes!$B$8:$AK$8,0)),"")</f>
        <v/>
      </c>
      <c r="V313" s="86" t="str">
        <f>IFERROR(INDEX(DB_Typologies!$D$4:$AP$1445,MATCH($A$3,DB_Typologies!$AQ$4:$AQ$1445,0)+$A313,MATCH(V$3,TQoL_Indexes!$B$8:$AK$8,0)),"")</f>
        <v/>
      </c>
      <c r="W313" s="86" t="str">
        <f>IFERROR(INDEX(DB_Typologies!$D$4:$AP$1445,MATCH($A$3,DB_Typologies!$AQ$4:$AQ$1445,0)+$A313,MATCH(W$3,TQoL_Indexes!$B$8:$AK$8,0)),"")</f>
        <v/>
      </c>
      <c r="X313" s="86" t="str">
        <f>IFERROR(INDEX(DB_Typologies!$D$4:$AP$1445,MATCH($A$3,DB_Typologies!$AQ$4:$AQ$1445,0)+$A313,MATCH(X$3,TQoL_Indexes!$B$8:$AK$8,0)),"")</f>
        <v/>
      </c>
      <c r="Y313" s="86" t="str">
        <f>IFERROR(INDEX(DB_Typologies!$D$4:$AP$1445,MATCH($A$3,DB_Typologies!$AQ$4:$AQ$1445,0)+$A313,MATCH(Y$3,TQoL_Indexes!$B$8:$AK$8,0)),"")</f>
        <v/>
      </c>
      <c r="Z313" s="86" t="str">
        <f>IFERROR(INDEX(DB_Typologies!$D$4:$AP$1445,MATCH($A$3,DB_Typologies!$AQ$4:$AQ$1445,0)+$A313,MATCH(Z$3,TQoL_Indexes!$B$8:$AK$8,0)),"")</f>
        <v/>
      </c>
      <c r="AA313" s="86" t="str">
        <f>IFERROR(INDEX(DB_Typologies!$D$4:$AP$1445,MATCH($A$3,DB_Typologies!$AQ$4:$AQ$1445,0)+$A313,MATCH(AA$3,TQoL_Indexes!$B$8:$AK$8,0)),"")</f>
        <v/>
      </c>
      <c r="AB313" s="86" t="str">
        <f>IFERROR(INDEX(DB_Typologies!$D$4:$AP$1445,MATCH($A$3,DB_Typologies!$AQ$4:$AQ$1445,0)+$A313,MATCH(AB$3,TQoL_Indexes!$B$8:$AK$8,0)),"")</f>
        <v/>
      </c>
      <c r="AC313" s="86" t="str">
        <f>IFERROR(INDEX(DB_Typologies!$D$4:$AP$1445,MATCH($A$3,DB_Typologies!$AQ$4:$AQ$1445,0)+$A313,MATCH(AC$3,TQoL_Indexes!$B$8:$AK$8,0)),"")</f>
        <v/>
      </c>
      <c r="AD313" s="86" t="str">
        <f>IFERROR(INDEX(DB_Typologies!$D$4:$AP$1445,MATCH($A$3,DB_Typologies!$AQ$4:$AQ$1445,0)+$A313,MATCH(AD$3,TQoL_Indexes!$B$8:$AK$8,0)),"")</f>
        <v/>
      </c>
      <c r="AE313" s="86" t="str">
        <f>IFERROR(INDEX(DB_Typologies!$D$4:$AP$1445,MATCH($A$3,DB_Typologies!$AQ$4:$AQ$1445,0)+$A313,MATCH(AE$3,TQoL_Indexes!$B$8:$AK$8,0)),"")</f>
        <v/>
      </c>
      <c r="AF313" s="86" t="str">
        <f>IFERROR(INDEX(DB_Typologies!$D$4:$AP$1445,MATCH($A$3,DB_Typologies!$AQ$4:$AQ$1445,0)+$A313,MATCH(AF$3,TQoL_Indexes!$B$8:$AK$8,0)),"")</f>
        <v/>
      </c>
      <c r="AG313" s="86" t="str">
        <f>IFERROR(INDEX(DB_Typologies!$D$4:$AP$1445,MATCH($A$3,DB_Typologies!$AQ$4:$AQ$1445,0)+$A313,MATCH(AG$3,TQoL_Indexes!$B$8:$AK$8,0)),"")</f>
        <v/>
      </c>
      <c r="AH313" s="86" t="str">
        <f>IFERROR(INDEX(DB_Typologies!$D$4:$AP$1445,MATCH($A$3,DB_Typologies!$AQ$4:$AQ$1445,0)+$A313,MATCH(AH$3,TQoL_Indexes!$B$8:$AK$8,0)),"")</f>
        <v/>
      </c>
      <c r="AI313" s="86" t="str">
        <f>IFERROR(INDEX(DB_Typologies!$D$4:$AP$1445,MATCH($A$3,DB_Typologies!$AQ$4:$AQ$1445,0)+$A313,MATCH(AI$3,TQoL_Indexes!$B$8:$AK$8,0)),"")</f>
        <v/>
      </c>
      <c r="AJ313" s="86" t="str">
        <f>IFERROR(INDEX(DB_Typologies!$D$4:$AP$1445,MATCH($A$3,DB_Typologies!$AQ$4:$AQ$1445,0)+$A313,MATCH(AJ$3,TQoL_Indexes!$B$8:$AK$8,0)),"")</f>
        <v/>
      </c>
      <c r="AK313" s="86" t="str">
        <f>IFERROR(INDEX(DB_Typologies!$D$4:$AP$1445,MATCH($A$3,DB_Typologies!$AQ$4:$AQ$1445,0)+$A313,MATCH(AK$3,TQoL_Indexes!$B$8:$AK$8,0)),"")</f>
        <v/>
      </c>
      <c r="AL313" s="86" t="str">
        <f>IFERROR(INDEX(DB_Typologies!$D$4:$AP$1445,MATCH($A$3,DB_Typologies!$AQ$4:$AQ$1445,0)+$A313,MATCH(AL$3,TQoL_Indexes!$B$8:$AK$8,0)),"")</f>
        <v/>
      </c>
      <c r="AM313" s="87" t="str">
        <f>IFERROR(INDEX(DB_Typologies!$D$4:$AP$1445,MATCH($A$3,DB_Typologies!$AQ$4:$AQ$1445,0)+$A313,MATCH(AM$3,TQoL_Indexes!$B$8:$AK$8,0)),"")</f>
        <v/>
      </c>
    </row>
    <row r="314" spans="1:39">
      <c r="A314" s="58" t="str">
        <f>IFERROR(IF(A313+1&lt;COUNTIF(DB_Typologies!$AQ$4:$AQ$1445,$A$3),A313+1,""),"")</f>
        <v/>
      </c>
      <c r="B314" s="120" t="str">
        <f>IFERROR(INDEX(DB_Typologies!$D$4:$AP$1445,MATCH($A$3,DB_Typologies!$AQ$4:$AQ$1445,0)+$A314,MATCH(B$3,TQoL_Indexes!$B$8:$AK$8,0)),"")</f>
        <v/>
      </c>
      <c r="C314" s="86" t="str">
        <f>IFERROR(INDEX(DB_Typologies!$D$4:$AP$1445,MATCH($A$3,DB_Typologies!$AQ$4:$AQ$1445,0)+$A314,MATCH(C$3,TQoL_Indexes!$B$8:$AK$8,0)),"")</f>
        <v/>
      </c>
      <c r="D314" s="87" t="str">
        <f>IFERROR(INDEX(DB_Typologies!$D$4:$AP$1445,MATCH($A$3,DB_Typologies!$AQ$4:$AQ$1445,0)+$A314,MATCH(D$3,TQoL_Indexes!$B$8:$AK$8,0)),"")</f>
        <v/>
      </c>
      <c r="E314" s="86" t="str">
        <f>IFERROR(INDEX(DB_Typologies!$D$4:$AP$1445,MATCH($A$3,DB_Typologies!$AQ$4:$AQ$1445,0)+$A314,MATCH(E$3,TQoL_Indexes!$B$8:$AK$8,0)),"")</f>
        <v/>
      </c>
      <c r="F314" s="86" t="str">
        <f>IFERROR(INDEX(DB_Typologies!$D$4:$AP$1445,MATCH($A$3,DB_Typologies!$AQ$4:$AQ$1445,0)+$A314,MATCH(F$3,TQoL_Indexes!$B$8:$AK$8,0)),"")</f>
        <v/>
      </c>
      <c r="G314" s="86" t="str">
        <f>IFERROR(INDEX(DB_Typologies!$D$4:$AP$1445,MATCH($A$3,DB_Typologies!$AQ$4:$AQ$1445,0)+$A314,MATCH(G$3,TQoL_Indexes!$B$8:$AK$8,0)),"")</f>
        <v/>
      </c>
      <c r="H314" s="86" t="str">
        <f>IFERROR(INDEX(DB_Typologies!$D$4:$AP$1445,MATCH($A$3,DB_Typologies!$AQ$4:$AQ$1445,0)+$A314,MATCH(H$3,TQoL_Indexes!$B$8:$AK$8,0)),"")</f>
        <v/>
      </c>
      <c r="I314" s="86" t="str">
        <f>IFERROR(INDEX(DB_Typologies!$D$4:$AP$1445,MATCH($A$3,DB_Typologies!$AQ$4:$AQ$1445,0)+$A314,MATCH(I$3,TQoL_Indexes!$B$8:$AK$8,0)),"")</f>
        <v/>
      </c>
      <c r="J314" s="86" t="str">
        <f>IFERROR(INDEX(DB_Typologies!$D$4:$AP$1445,MATCH($A$3,DB_Typologies!$AQ$4:$AQ$1445,0)+$A314,MATCH(J$3,TQoL_Indexes!$B$8:$AK$8,0)),"")</f>
        <v/>
      </c>
      <c r="K314" s="86" t="str">
        <f>IFERROR(INDEX(DB_Typologies!$D$4:$AP$1445,MATCH($A$3,DB_Typologies!$AQ$4:$AQ$1445,0)+$A314,MATCH(K$3,TQoL_Indexes!$B$8:$AK$8,0)),"")</f>
        <v/>
      </c>
      <c r="L314" s="86" t="str">
        <f>IFERROR(INDEX(DB_Typologies!$D$4:$AP$1445,MATCH($A$3,DB_Typologies!$AQ$4:$AQ$1445,0)+$A314,MATCH(L$3,TQoL_Indexes!$B$8:$AK$8,0)),"")</f>
        <v/>
      </c>
      <c r="M314" s="86" t="str">
        <f>IFERROR(INDEX(DB_Typologies!$D$4:$AP$1445,MATCH($A$3,DB_Typologies!$AQ$4:$AQ$1445,0)+$A314,MATCH(M$3,TQoL_Indexes!$B$8:$AK$8,0)),"")</f>
        <v/>
      </c>
      <c r="N314" s="86" t="str">
        <f>IFERROR(INDEX(DB_Typologies!$D$4:$AP$1445,MATCH($A$3,DB_Typologies!$AQ$4:$AQ$1445,0)+$A314,MATCH(N$3,TQoL_Indexes!$B$8:$AK$8,0)),"")</f>
        <v/>
      </c>
      <c r="O314" s="86" t="str">
        <f>IFERROR(INDEX(DB_Typologies!$D$4:$AP$1445,MATCH($A$3,DB_Typologies!$AQ$4:$AQ$1445,0)+$A314,MATCH(O$3,TQoL_Indexes!$B$8:$AK$8,0)),"")</f>
        <v/>
      </c>
      <c r="P314" s="86" t="str">
        <f>IFERROR(INDEX(DB_Typologies!$D$4:$AP$1445,MATCH($A$3,DB_Typologies!$AQ$4:$AQ$1445,0)+$A314,MATCH(P$3,TQoL_Indexes!$B$8:$AK$8,0)),"")</f>
        <v/>
      </c>
      <c r="Q314" s="86" t="str">
        <f>IFERROR(INDEX(DB_Typologies!$D$4:$AP$1445,MATCH($A$3,DB_Typologies!$AQ$4:$AQ$1445,0)+$A314,MATCH(Q$3,TQoL_Indexes!$B$8:$AK$8,0)),"")</f>
        <v/>
      </c>
      <c r="R314" s="86" t="str">
        <f>IFERROR(INDEX(DB_Typologies!$D$4:$AP$1445,MATCH($A$3,DB_Typologies!$AQ$4:$AQ$1445,0)+$A314,MATCH(R$3,TQoL_Indexes!$B$8:$AK$8,0)),"")</f>
        <v/>
      </c>
      <c r="S314" s="86" t="str">
        <f>IFERROR(INDEX(DB_Typologies!$D$4:$AP$1445,MATCH($A$3,DB_Typologies!$AQ$4:$AQ$1445,0)+$A314,MATCH(S$3,TQoL_Indexes!$B$8:$AK$8,0)),"")</f>
        <v/>
      </c>
      <c r="T314" s="86" t="str">
        <f>IFERROR(INDEX(DB_Typologies!$D$4:$AP$1445,MATCH($A$3,DB_Typologies!$AQ$4:$AQ$1445,0)+$A314,MATCH(T$3,TQoL_Indexes!$B$8:$AK$8,0)),"")</f>
        <v/>
      </c>
      <c r="U314" s="86" t="str">
        <f>IFERROR(INDEX(DB_Typologies!$D$4:$AP$1445,MATCH($A$3,DB_Typologies!$AQ$4:$AQ$1445,0)+$A314,MATCH(U$3,TQoL_Indexes!$B$8:$AK$8,0)),"")</f>
        <v/>
      </c>
      <c r="V314" s="86" t="str">
        <f>IFERROR(INDEX(DB_Typologies!$D$4:$AP$1445,MATCH($A$3,DB_Typologies!$AQ$4:$AQ$1445,0)+$A314,MATCH(V$3,TQoL_Indexes!$B$8:$AK$8,0)),"")</f>
        <v/>
      </c>
      <c r="W314" s="86" t="str">
        <f>IFERROR(INDEX(DB_Typologies!$D$4:$AP$1445,MATCH($A$3,DB_Typologies!$AQ$4:$AQ$1445,0)+$A314,MATCH(W$3,TQoL_Indexes!$B$8:$AK$8,0)),"")</f>
        <v/>
      </c>
      <c r="X314" s="86" t="str">
        <f>IFERROR(INDEX(DB_Typologies!$D$4:$AP$1445,MATCH($A$3,DB_Typologies!$AQ$4:$AQ$1445,0)+$A314,MATCH(X$3,TQoL_Indexes!$B$8:$AK$8,0)),"")</f>
        <v/>
      </c>
      <c r="Y314" s="86" t="str">
        <f>IFERROR(INDEX(DB_Typologies!$D$4:$AP$1445,MATCH($A$3,DB_Typologies!$AQ$4:$AQ$1445,0)+$A314,MATCH(Y$3,TQoL_Indexes!$B$8:$AK$8,0)),"")</f>
        <v/>
      </c>
      <c r="Z314" s="86" t="str">
        <f>IFERROR(INDEX(DB_Typologies!$D$4:$AP$1445,MATCH($A$3,DB_Typologies!$AQ$4:$AQ$1445,0)+$A314,MATCH(Z$3,TQoL_Indexes!$B$8:$AK$8,0)),"")</f>
        <v/>
      </c>
      <c r="AA314" s="86" t="str">
        <f>IFERROR(INDEX(DB_Typologies!$D$4:$AP$1445,MATCH($A$3,DB_Typologies!$AQ$4:$AQ$1445,0)+$A314,MATCH(AA$3,TQoL_Indexes!$B$8:$AK$8,0)),"")</f>
        <v/>
      </c>
      <c r="AB314" s="86" t="str">
        <f>IFERROR(INDEX(DB_Typologies!$D$4:$AP$1445,MATCH($A$3,DB_Typologies!$AQ$4:$AQ$1445,0)+$A314,MATCH(AB$3,TQoL_Indexes!$B$8:$AK$8,0)),"")</f>
        <v/>
      </c>
      <c r="AC314" s="86" t="str">
        <f>IFERROR(INDEX(DB_Typologies!$D$4:$AP$1445,MATCH($A$3,DB_Typologies!$AQ$4:$AQ$1445,0)+$A314,MATCH(AC$3,TQoL_Indexes!$B$8:$AK$8,0)),"")</f>
        <v/>
      </c>
      <c r="AD314" s="86" t="str">
        <f>IFERROR(INDEX(DB_Typologies!$D$4:$AP$1445,MATCH($A$3,DB_Typologies!$AQ$4:$AQ$1445,0)+$A314,MATCH(AD$3,TQoL_Indexes!$B$8:$AK$8,0)),"")</f>
        <v/>
      </c>
      <c r="AE314" s="86" t="str">
        <f>IFERROR(INDEX(DB_Typologies!$D$4:$AP$1445,MATCH($A$3,DB_Typologies!$AQ$4:$AQ$1445,0)+$A314,MATCH(AE$3,TQoL_Indexes!$B$8:$AK$8,0)),"")</f>
        <v/>
      </c>
      <c r="AF314" s="86" t="str">
        <f>IFERROR(INDEX(DB_Typologies!$D$4:$AP$1445,MATCH($A$3,DB_Typologies!$AQ$4:$AQ$1445,0)+$A314,MATCH(AF$3,TQoL_Indexes!$B$8:$AK$8,0)),"")</f>
        <v/>
      </c>
      <c r="AG314" s="86" t="str">
        <f>IFERROR(INDEX(DB_Typologies!$D$4:$AP$1445,MATCH($A$3,DB_Typologies!$AQ$4:$AQ$1445,0)+$A314,MATCH(AG$3,TQoL_Indexes!$B$8:$AK$8,0)),"")</f>
        <v/>
      </c>
      <c r="AH314" s="86" t="str">
        <f>IFERROR(INDEX(DB_Typologies!$D$4:$AP$1445,MATCH($A$3,DB_Typologies!$AQ$4:$AQ$1445,0)+$A314,MATCH(AH$3,TQoL_Indexes!$B$8:$AK$8,0)),"")</f>
        <v/>
      </c>
      <c r="AI314" s="86" t="str">
        <f>IFERROR(INDEX(DB_Typologies!$D$4:$AP$1445,MATCH($A$3,DB_Typologies!$AQ$4:$AQ$1445,0)+$A314,MATCH(AI$3,TQoL_Indexes!$B$8:$AK$8,0)),"")</f>
        <v/>
      </c>
      <c r="AJ314" s="86" t="str">
        <f>IFERROR(INDEX(DB_Typologies!$D$4:$AP$1445,MATCH($A$3,DB_Typologies!$AQ$4:$AQ$1445,0)+$A314,MATCH(AJ$3,TQoL_Indexes!$B$8:$AK$8,0)),"")</f>
        <v/>
      </c>
      <c r="AK314" s="86" t="str">
        <f>IFERROR(INDEX(DB_Typologies!$D$4:$AP$1445,MATCH($A$3,DB_Typologies!$AQ$4:$AQ$1445,0)+$A314,MATCH(AK$3,TQoL_Indexes!$B$8:$AK$8,0)),"")</f>
        <v/>
      </c>
      <c r="AL314" s="86" t="str">
        <f>IFERROR(INDEX(DB_Typologies!$D$4:$AP$1445,MATCH($A$3,DB_Typologies!$AQ$4:$AQ$1445,0)+$A314,MATCH(AL$3,TQoL_Indexes!$B$8:$AK$8,0)),"")</f>
        <v/>
      </c>
      <c r="AM314" s="87" t="str">
        <f>IFERROR(INDEX(DB_Typologies!$D$4:$AP$1445,MATCH($A$3,DB_Typologies!$AQ$4:$AQ$1445,0)+$A314,MATCH(AM$3,TQoL_Indexes!$B$8:$AK$8,0)),"")</f>
        <v/>
      </c>
    </row>
    <row r="315" spans="1:39">
      <c r="A315" s="58" t="str">
        <f>IFERROR(IF(A314+1&lt;COUNTIF(DB_Typologies!$AQ$4:$AQ$1445,$A$3),A314+1,""),"")</f>
        <v/>
      </c>
      <c r="B315" s="120" t="str">
        <f>IFERROR(INDEX(DB_Typologies!$D$4:$AP$1445,MATCH($A$3,DB_Typologies!$AQ$4:$AQ$1445,0)+$A315,MATCH(B$3,TQoL_Indexes!$B$8:$AK$8,0)),"")</f>
        <v/>
      </c>
      <c r="C315" s="86" t="str">
        <f>IFERROR(INDEX(DB_Typologies!$D$4:$AP$1445,MATCH($A$3,DB_Typologies!$AQ$4:$AQ$1445,0)+$A315,MATCH(C$3,TQoL_Indexes!$B$8:$AK$8,0)),"")</f>
        <v/>
      </c>
      <c r="D315" s="87" t="str">
        <f>IFERROR(INDEX(DB_Typologies!$D$4:$AP$1445,MATCH($A$3,DB_Typologies!$AQ$4:$AQ$1445,0)+$A315,MATCH(D$3,TQoL_Indexes!$B$8:$AK$8,0)),"")</f>
        <v/>
      </c>
      <c r="E315" s="86" t="str">
        <f>IFERROR(INDEX(DB_Typologies!$D$4:$AP$1445,MATCH($A$3,DB_Typologies!$AQ$4:$AQ$1445,0)+$A315,MATCH(E$3,TQoL_Indexes!$B$8:$AK$8,0)),"")</f>
        <v/>
      </c>
      <c r="F315" s="86" t="str">
        <f>IFERROR(INDEX(DB_Typologies!$D$4:$AP$1445,MATCH($A$3,DB_Typologies!$AQ$4:$AQ$1445,0)+$A315,MATCH(F$3,TQoL_Indexes!$B$8:$AK$8,0)),"")</f>
        <v/>
      </c>
      <c r="G315" s="86" t="str">
        <f>IFERROR(INDEX(DB_Typologies!$D$4:$AP$1445,MATCH($A$3,DB_Typologies!$AQ$4:$AQ$1445,0)+$A315,MATCH(G$3,TQoL_Indexes!$B$8:$AK$8,0)),"")</f>
        <v/>
      </c>
      <c r="H315" s="86" t="str">
        <f>IFERROR(INDEX(DB_Typologies!$D$4:$AP$1445,MATCH($A$3,DB_Typologies!$AQ$4:$AQ$1445,0)+$A315,MATCH(H$3,TQoL_Indexes!$B$8:$AK$8,0)),"")</f>
        <v/>
      </c>
      <c r="I315" s="86" t="str">
        <f>IFERROR(INDEX(DB_Typologies!$D$4:$AP$1445,MATCH($A$3,DB_Typologies!$AQ$4:$AQ$1445,0)+$A315,MATCH(I$3,TQoL_Indexes!$B$8:$AK$8,0)),"")</f>
        <v/>
      </c>
      <c r="J315" s="86" t="str">
        <f>IFERROR(INDEX(DB_Typologies!$D$4:$AP$1445,MATCH($A$3,DB_Typologies!$AQ$4:$AQ$1445,0)+$A315,MATCH(J$3,TQoL_Indexes!$B$8:$AK$8,0)),"")</f>
        <v/>
      </c>
      <c r="K315" s="86" t="str">
        <f>IFERROR(INDEX(DB_Typologies!$D$4:$AP$1445,MATCH($A$3,DB_Typologies!$AQ$4:$AQ$1445,0)+$A315,MATCH(K$3,TQoL_Indexes!$B$8:$AK$8,0)),"")</f>
        <v/>
      </c>
      <c r="L315" s="86" t="str">
        <f>IFERROR(INDEX(DB_Typologies!$D$4:$AP$1445,MATCH($A$3,DB_Typologies!$AQ$4:$AQ$1445,0)+$A315,MATCH(L$3,TQoL_Indexes!$B$8:$AK$8,0)),"")</f>
        <v/>
      </c>
      <c r="M315" s="86" t="str">
        <f>IFERROR(INDEX(DB_Typologies!$D$4:$AP$1445,MATCH($A$3,DB_Typologies!$AQ$4:$AQ$1445,0)+$A315,MATCH(M$3,TQoL_Indexes!$B$8:$AK$8,0)),"")</f>
        <v/>
      </c>
      <c r="N315" s="86" t="str">
        <f>IFERROR(INDEX(DB_Typologies!$D$4:$AP$1445,MATCH($A$3,DB_Typologies!$AQ$4:$AQ$1445,0)+$A315,MATCH(N$3,TQoL_Indexes!$B$8:$AK$8,0)),"")</f>
        <v/>
      </c>
      <c r="O315" s="86" t="str">
        <f>IFERROR(INDEX(DB_Typologies!$D$4:$AP$1445,MATCH($A$3,DB_Typologies!$AQ$4:$AQ$1445,0)+$A315,MATCH(O$3,TQoL_Indexes!$B$8:$AK$8,0)),"")</f>
        <v/>
      </c>
      <c r="P315" s="86" t="str">
        <f>IFERROR(INDEX(DB_Typologies!$D$4:$AP$1445,MATCH($A$3,DB_Typologies!$AQ$4:$AQ$1445,0)+$A315,MATCH(P$3,TQoL_Indexes!$B$8:$AK$8,0)),"")</f>
        <v/>
      </c>
      <c r="Q315" s="86" t="str">
        <f>IFERROR(INDEX(DB_Typologies!$D$4:$AP$1445,MATCH($A$3,DB_Typologies!$AQ$4:$AQ$1445,0)+$A315,MATCH(Q$3,TQoL_Indexes!$B$8:$AK$8,0)),"")</f>
        <v/>
      </c>
      <c r="R315" s="86" t="str">
        <f>IFERROR(INDEX(DB_Typologies!$D$4:$AP$1445,MATCH($A$3,DB_Typologies!$AQ$4:$AQ$1445,0)+$A315,MATCH(R$3,TQoL_Indexes!$B$8:$AK$8,0)),"")</f>
        <v/>
      </c>
      <c r="S315" s="86" t="str">
        <f>IFERROR(INDEX(DB_Typologies!$D$4:$AP$1445,MATCH($A$3,DB_Typologies!$AQ$4:$AQ$1445,0)+$A315,MATCH(S$3,TQoL_Indexes!$B$8:$AK$8,0)),"")</f>
        <v/>
      </c>
      <c r="T315" s="86" t="str">
        <f>IFERROR(INDEX(DB_Typologies!$D$4:$AP$1445,MATCH($A$3,DB_Typologies!$AQ$4:$AQ$1445,0)+$A315,MATCH(T$3,TQoL_Indexes!$B$8:$AK$8,0)),"")</f>
        <v/>
      </c>
      <c r="U315" s="86" t="str">
        <f>IFERROR(INDEX(DB_Typologies!$D$4:$AP$1445,MATCH($A$3,DB_Typologies!$AQ$4:$AQ$1445,0)+$A315,MATCH(U$3,TQoL_Indexes!$B$8:$AK$8,0)),"")</f>
        <v/>
      </c>
      <c r="V315" s="86" t="str">
        <f>IFERROR(INDEX(DB_Typologies!$D$4:$AP$1445,MATCH($A$3,DB_Typologies!$AQ$4:$AQ$1445,0)+$A315,MATCH(V$3,TQoL_Indexes!$B$8:$AK$8,0)),"")</f>
        <v/>
      </c>
      <c r="W315" s="86" t="str">
        <f>IFERROR(INDEX(DB_Typologies!$D$4:$AP$1445,MATCH($A$3,DB_Typologies!$AQ$4:$AQ$1445,0)+$A315,MATCH(W$3,TQoL_Indexes!$B$8:$AK$8,0)),"")</f>
        <v/>
      </c>
      <c r="X315" s="86" t="str">
        <f>IFERROR(INDEX(DB_Typologies!$D$4:$AP$1445,MATCH($A$3,DB_Typologies!$AQ$4:$AQ$1445,0)+$A315,MATCH(X$3,TQoL_Indexes!$B$8:$AK$8,0)),"")</f>
        <v/>
      </c>
      <c r="Y315" s="86" t="str">
        <f>IFERROR(INDEX(DB_Typologies!$D$4:$AP$1445,MATCH($A$3,DB_Typologies!$AQ$4:$AQ$1445,0)+$A315,MATCH(Y$3,TQoL_Indexes!$B$8:$AK$8,0)),"")</f>
        <v/>
      </c>
      <c r="Z315" s="86" t="str">
        <f>IFERROR(INDEX(DB_Typologies!$D$4:$AP$1445,MATCH($A$3,DB_Typologies!$AQ$4:$AQ$1445,0)+$A315,MATCH(Z$3,TQoL_Indexes!$B$8:$AK$8,0)),"")</f>
        <v/>
      </c>
      <c r="AA315" s="86" t="str">
        <f>IFERROR(INDEX(DB_Typologies!$D$4:$AP$1445,MATCH($A$3,DB_Typologies!$AQ$4:$AQ$1445,0)+$A315,MATCH(AA$3,TQoL_Indexes!$B$8:$AK$8,0)),"")</f>
        <v/>
      </c>
      <c r="AB315" s="86" t="str">
        <f>IFERROR(INDEX(DB_Typologies!$D$4:$AP$1445,MATCH($A$3,DB_Typologies!$AQ$4:$AQ$1445,0)+$A315,MATCH(AB$3,TQoL_Indexes!$B$8:$AK$8,0)),"")</f>
        <v/>
      </c>
      <c r="AC315" s="86" t="str">
        <f>IFERROR(INDEX(DB_Typologies!$D$4:$AP$1445,MATCH($A$3,DB_Typologies!$AQ$4:$AQ$1445,0)+$A315,MATCH(AC$3,TQoL_Indexes!$B$8:$AK$8,0)),"")</f>
        <v/>
      </c>
      <c r="AD315" s="86" t="str">
        <f>IFERROR(INDEX(DB_Typologies!$D$4:$AP$1445,MATCH($A$3,DB_Typologies!$AQ$4:$AQ$1445,0)+$A315,MATCH(AD$3,TQoL_Indexes!$B$8:$AK$8,0)),"")</f>
        <v/>
      </c>
      <c r="AE315" s="86" t="str">
        <f>IFERROR(INDEX(DB_Typologies!$D$4:$AP$1445,MATCH($A$3,DB_Typologies!$AQ$4:$AQ$1445,0)+$A315,MATCH(AE$3,TQoL_Indexes!$B$8:$AK$8,0)),"")</f>
        <v/>
      </c>
      <c r="AF315" s="86" t="str">
        <f>IFERROR(INDEX(DB_Typologies!$D$4:$AP$1445,MATCH($A$3,DB_Typologies!$AQ$4:$AQ$1445,0)+$A315,MATCH(AF$3,TQoL_Indexes!$B$8:$AK$8,0)),"")</f>
        <v/>
      </c>
      <c r="AG315" s="86" t="str">
        <f>IFERROR(INDEX(DB_Typologies!$D$4:$AP$1445,MATCH($A$3,DB_Typologies!$AQ$4:$AQ$1445,0)+$A315,MATCH(AG$3,TQoL_Indexes!$B$8:$AK$8,0)),"")</f>
        <v/>
      </c>
      <c r="AH315" s="86" t="str">
        <f>IFERROR(INDEX(DB_Typologies!$D$4:$AP$1445,MATCH($A$3,DB_Typologies!$AQ$4:$AQ$1445,0)+$A315,MATCH(AH$3,TQoL_Indexes!$B$8:$AK$8,0)),"")</f>
        <v/>
      </c>
      <c r="AI315" s="86" t="str">
        <f>IFERROR(INDEX(DB_Typologies!$D$4:$AP$1445,MATCH($A$3,DB_Typologies!$AQ$4:$AQ$1445,0)+$A315,MATCH(AI$3,TQoL_Indexes!$B$8:$AK$8,0)),"")</f>
        <v/>
      </c>
      <c r="AJ315" s="86" t="str">
        <f>IFERROR(INDEX(DB_Typologies!$D$4:$AP$1445,MATCH($A$3,DB_Typologies!$AQ$4:$AQ$1445,0)+$A315,MATCH(AJ$3,TQoL_Indexes!$B$8:$AK$8,0)),"")</f>
        <v/>
      </c>
      <c r="AK315" s="86" t="str">
        <f>IFERROR(INDEX(DB_Typologies!$D$4:$AP$1445,MATCH($A$3,DB_Typologies!$AQ$4:$AQ$1445,0)+$A315,MATCH(AK$3,TQoL_Indexes!$B$8:$AK$8,0)),"")</f>
        <v/>
      </c>
      <c r="AL315" s="86" t="str">
        <f>IFERROR(INDEX(DB_Typologies!$D$4:$AP$1445,MATCH($A$3,DB_Typologies!$AQ$4:$AQ$1445,0)+$A315,MATCH(AL$3,TQoL_Indexes!$B$8:$AK$8,0)),"")</f>
        <v/>
      </c>
      <c r="AM315" s="87" t="str">
        <f>IFERROR(INDEX(DB_Typologies!$D$4:$AP$1445,MATCH($A$3,DB_Typologies!$AQ$4:$AQ$1445,0)+$A315,MATCH(AM$3,TQoL_Indexes!$B$8:$AK$8,0)),"")</f>
        <v/>
      </c>
    </row>
    <row r="316" spans="1:39">
      <c r="A316" s="58" t="str">
        <f>IFERROR(IF(A315+1&lt;COUNTIF(DB_Typologies!$AQ$4:$AQ$1445,$A$3),A315+1,""),"")</f>
        <v/>
      </c>
      <c r="B316" s="120" t="str">
        <f>IFERROR(INDEX(DB_Typologies!$D$4:$AP$1445,MATCH($A$3,DB_Typologies!$AQ$4:$AQ$1445,0)+$A316,MATCH(B$3,TQoL_Indexes!$B$8:$AK$8,0)),"")</f>
        <v/>
      </c>
      <c r="C316" s="86" t="str">
        <f>IFERROR(INDEX(DB_Typologies!$D$4:$AP$1445,MATCH($A$3,DB_Typologies!$AQ$4:$AQ$1445,0)+$A316,MATCH(C$3,TQoL_Indexes!$B$8:$AK$8,0)),"")</f>
        <v/>
      </c>
      <c r="D316" s="87" t="str">
        <f>IFERROR(INDEX(DB_Typologies!$D$4:$AP$1445,MATCH($A$3,DB_Typologies!$AQ$4:$AQ$1445,0)+$A316,MATCH(D$3,TQoL_Indexes!$B$8:$AK$8,0)),"")</f>
        <v/>
      </c>
      <c r="E316" s="86" t="str">
        <f>IFERROR(INDEX(DB_Typologies!$D$4:$AP$1445,MATCH($A$3,DB_Typologies!$AQ$4:$AQ$1445,0)+$A316,MATCH(E$3,TQoL_Indexes!$B$8:$AK$8,0)),"")</f>
        <v/>
      </c>
      <c r="F316" s="86" t="str">
        <f>IFERROR(INDEX(DB_Typologies!$D$4:$AP$1445,MATCH($A$3,DB_Typologies!$AQ$4:$AQ$1445,0)+$A316,MATCH(F$3,TQoL_Indexes!$B$8:$AK$8,0)),"")</f>
        <v/>
      </c>
      <c r="G316" s="86" t="str">
        <f>IFERROR(INDEX(DB_Typologies!$D$4:$AP$1445,MATCH($A$3,DB_Typologies!$AQ$4:$AQ$1445,0)+$A316,MATCH(G$3,TQoL_Indexes!$B$8:$AK$8,0)),"")</f>
        <v/>
      </c>
      <c r="H316" s="86" t="str">
        <f>IFERROR(INDEX(DB_Typologies!$D$4:$AP$1445,MATCH($A$3,DB_Typologies!$AQ$4:$AQ$1445,0)+$A316,MATCH(H$3,TQoL_Indexes!$B$8:$AK$8,0)),"")</f>
        <v/>
      </c>
      <c r="I316" s="86" t="str">
        <f>IFERROR(INDEX(DB_Typologies!$D$4:$AP$1445,MATCH($A$3,DB_Typologies!$AQ$4:$AQ$1445,0)+$A316,MATCH(I$3,TQoL_Indexes!$B$8:$AK$8,0)),"")</f>
        <v/>
      </c>
      <c r="J316" s="86" t="str">
        <f>IFERROR(INDEX(DB_Typologies!$D$4:$AP$1445,MATCH($A$3,DB_Typologies!$AQ$4:$AQ$1445,0)+$A316,MATCH(J$3,TQoL_Indexes!$B$8:$AK$8,0)),"")</f>
        <v/>
      </c>
      <c r="K316" s="86" t="str">
        <f>IFERROR(INDEX(DB_Typologies!$D$4:$AP$1445,MATCH($A$3,DB_Typologies!$AQ$4:$AQ$1445,0)+$A316,MATCH(K$3,TQoL_Indexes!$B$8:$AK$8,0)),"")</f>
        <v/>
      </c>
      <c r="L316" s="86" t="str">
        <f>IFERROR(INDEX(DB_Typologies!$D$4:$AP$1445,MATCH($A$3,DB_Typologies!$AQ$4:$AQ$1445,0)+$A316,MATCH(L$3,TQoL_Indexes!$B$8:$AK$8,0)),"")</f>
        <v/>
      </c>
      <c r="M316" s="86" t="str">
        <f>IFERROR(INDEX(DB_Typologies!$D$4:$AP$1445,MATCH($A$3,DB_Typologies!$AQ$4:$AQ$1445,0)+$A316,MATCH(M$3,TQoL_Indexes!$B$8:$AK$8,0)),"")</f>
        <v/>
      </c>
      <c r="N316" s="86" t="str">
        <f>IFERROR(INDEX(DB_Typologies!$D$4:$AP$1445,MATCH($A$3,DB_Typologies!$AQ$4:$AQ$1445,0)+$A316,MATCH(N$3,TQoL_Indexes!$B$8:$AK$8,0)),"")</f>
        <v/>
      </c>
      <c r="O316" s="86" t="str">
        <f>IFERROR(INDEX(DB_Typologies!$D$4:$AP$1445,MATCH($A$3,DB_Typologies!$AQ$4:$AQ$1445,0)+$A316,MATCH(O$3,TQoL_Indexes!$B$8:$AK$8,0)),"")</f>
        <v/>
      </c>
      <c r="P316" s="86" t="str">
        <f>IFERROR(INDEX(DB_Typologies!$D$4:$AP$1445,MATCH($A$3,DB_Typologies!$AQ$4:$AQ$1445,0)+$A316,MATCH(P$3,TQoL_Indexes!$B$8:$AK$8,0)),"")</f>
        <v/>
      </c>
      <c r="Q316" s="86" t="str">
        <f>IFERROR(INDEX(DB_Typologies!$D$4:$AP$1445,MATCH($A$3,DB_Typologies!$AQ$4:$AQ$1445,0)+$A316,MATCH(Q$3,TQoL_Indexes!$B$8:$AK$8,0)),"")</f>
        <v/>
      </c>
      <c r="R316" s="86" t="str">
        <f>IFERROR(INDEX(DB_Typologies!$D$4:$AP$1445,MATCH($A$3,DB_Typologies!$AQ$4:$AQ$1445,0)+$A316,MATCH(R$3,TQoL_Indexes!$B$8:$AK$8,0)),"")</f>
        <v/>
      </c>
      <c r="S316" s="86" t="str">
        <f>IFERROR(INDEX(DB_Typologies!$D$4:$AP$1445,MATCH($A$3,DB_Typologies!$AQ$4:$AQ$1445,0)+$A316,MATCH(S$3,TQoL_Indexes!$B$8:$AK$8,0)),"")</f>
        <v/>
      </c>
      <c r="T316" s="86" t="str">
        <f>IFERROR(INDEX(DB_Typologies!$D$4:$AP$1445,MATCH($A$3,DB_Typologies!$AQ$4:$AQ$1445,0)+$A316,MATCH(T$3,TQoL_Indexes!$B$8:$AK$8,0)),"")</f>
        <v/>
      </c>
      <c r="U316" s="86" t="str">
        <f>IFERROR(INDEX(DB_Typologies!$D$4:$AP$1445,MATCH($A$3,DB_Typologies!$AQ$4:$AQ$1445,0)+$A316,MATCH(U$3,TQoL_Indexes!$B$8:$AK$8,0)),"")</f>
        <v/>
      </c>
      <c r="V316" s="86" t="str">
        <f>IFERROR(INDEX(DB_Typologies!$D$4:$AP$1445,MATCH($A$3,DB_Typologies!$AQ$4:$AQ$1445,0)+$A316,MATCH(V$3,TQoL_Indexes!$B$8:$AK$8,0)),"")</f>
        <v/>
      </c>
      <c r="W316" s="86" t="str">
        <f>IFERROR(INDEX(DB_Typologies!$D$4:$AP$1445,MATCH($A$3,DB_Typologies!$AQ$4:$AQ$1445,0)+$A316,MATCH(W$3,TQoL_Indexes!$B$8:$AK$8,0)),"")</f>
        <v/>
      </c>
      <c r="X316" s="86" t="str">
        <f>IFERROR(INDEX(DB_Typologies!$D$4:$AP$1445,MATCH($A$3,DB_Typologies!$AQ$4:$AQ$1445,0)+$A316,MATCH(X$3,TQoL_Indexes!$B$8:$AK$8,0)),"")</f>
        <v/>
      </c>
      <c r="Y316" s="86" t="str">
        <f>IFERROR(INDEX(DB_Typologies!$D$4:$AP$1445,MATCH($A$3,DB_Typologies!$AQ$4:$AQ$1445,0)+$A316,MATCH(Y$3,TQoL_Indexes!$B$8:$AK$8,0)),"")</f>
        <v/>
      </c>
      <c r="Z316" s="86" t="str">
        <f>IFERROR(INDEX(DB_Typologies!$D$4:$AP$1445,MATCH($A$3,DB_Typologies!$AQ$4:$AQ$1445,0)+$A316,MATCH(Z$3,TQoL_Indexes!$B$8:$AK$8,0)),"")</f>
        <v/>
      </c>
      <c r="AA316" s="86" t="str">
        <f>IFERROR(INDEX(DB_Typologies!$D$4:$AP$1445,MATCH($A$3,DB_Typologies!$AQ$4:$AQ$1445,0)+$A316,MATCH(AA$3,TQoL_Indexes!$B$8:$AK$8,0)),"")</f>
        <v/>
      </c>
      <c r="AB316" s="86" t="str">
        <f>IFERROR(INDEX(DB_Typologies!$D$4:$AP$1445,MATCH($A$3,DB_Typologies!$AQ$4:$AQ$1445,0)+$A316,MATCH(AB$3,TQoL_Indexes!$B$8:$AK$8,0)),"")</f>
        <v/>
      </c>
      <c r="AC316" s="86" t="str">
        <f>IFERROR(INDEX(DB_Typologies!$D$4:$AP$1445,MATCH($A$3,DB_Typologies!$AQ$4:$AQ$1445,0)+$A316,MATCH(AC$3,TQoL_Indexes!$B$8:$AK$8,0)),"")</f>
        <v/>
      </c>
      <c r="AD316" s="86" t="str">
        <f>IFERROR(INDEX(DB_Typologies!$D$4:$AP$1445,MATCH($A$3,DB_Typologies!$AQ$4:$AQ$1445,0)+$A316,MATCH(AD$3,TQoL_Indexes!$B$8:$AK$8,0)),"")</f>
        <v/>
      </c>
      <c r="AE316" s="86" t="str">
        <f>IFERROR(INDEX(DB_Typologies!$D$4:$AP$1445,MATCH($A$3,DB_Typologies!$AQ$4:$AQ$1445,0)+$A316,MATCH(AE$3,TQoL_Indexes!$B$8:$AK$8,0)),"")</f>
        <v/>
      </c>
      <c r="AF316" s="86" t="str">
        <f>IFERROR(INDEX(DB_Typologies!$D$4:$AP$1445,MATCH($A$3,DB_Typologies!$AQ$4:$AQ$1445,0)+$A316,MATCH(AF$3,TQoL_Indexes!$B$8:$AK$8,0)),"")</f>
        <v/>
      </c>
      <c r="AG316" s="86" t="str">
        <f>IFERROR(INDEX(DB_Typologies!$D$4:$AP$1445,MATCH($A$3,DB_Typologies!$AQ$4:$AQ$1445,0)+$A316,MATCH(AG$3,TQoL_Indexes!$B$8:$AK$8,0)),"")</f>
        <v/>
      </c>
      <c r="AH316" s="86" t="str">
        <f>IFERROR(INDEX(DB_Typologies!$D$4:$AP$1445,MATCH($A$3,DB_Typologies!$AQ$4:$AQ$1445,0)+$A316,MATCH(AH$3,TQoL_Indexes!$B$8:$AK$8,0)),"")</f>
        <v/>
      </c>
      <c r="AI316" s="86" t="str">
        <f>IFERROR(INDEX(DB_Typologies!$D$4:$AP$1445,MATCH($A$3,DB_Typologies!$AQ$4:$AQ$1445,0)+$A316,MATCH(AI$3,TQoL_Indexes!$B$8:$AK$8,0)),"")</f>
        <v/>
      </c>
      <c r="AJ316" s="86" t="str">
        <f>IFERROR(INDEX(DB_Typologies!$D$4:$AP$1445,MATCH($A$3,DB_Typologies!$AQ$4:$AQ$1445,0)+$A316,MATCH(AJ$3,TQoL_Indexes!$B$8:$AK$8,0)),"")</f>
        <v/>
      </c>
      <c r="AK316" s="86" t="str">
        <f>IFERROR(INDEX(DB_Typologies!$D$4:$AP$1445,MATCH($A$3,DB_Typologies!$AQ$4:$AQ$1445,0)+$A316,MATCH(AK$3,TQoL_Indexes!$B$8:$AK$8,0)),"")</f>
        <v/>
      </c>
      <c r="AL316" s="86" t="str">
        <f>IFERROR(INDEX(DB_Typologies!$D$4:$AP$1445,MATCH($A$3,DB_Typologies!$AQ$4:$AQ$1445,0)+$A316,MATCH(AL$3,TQoL_Indexes!$B$8:$AK$8,0)),"")</f>
        <v/>
      </c>
      <c r="AM316" s="87" t="str">
        <f>IFERROR(INDEX(DB_Typologies!$D$4:$AP$1445,MATCH($A$3,DB_Typologies!$AQ$4:$AQ$1445,0)+$A316,MATCH(AM$3,TQoL_Indexes!$B$8:$AK$8,0)),"")</f>
        <v/>
      </c>
    </row>
    <row r="317" spans="1:39">
      <c r="A317" s="58" t="str">
        <f>IFERROR(IF(A316+1&lt;COUNTIF(DB_Typologies!$AQ$4:$AQ$1445,$A$3),A316+1,""),"")</f>
        <v/>
      </c>
      <c r="B317" s="120" t="str">
        <f>IFERROR(INDEX(DB_Typologies!$D$4:$AP$1445,MATCH($A$3,DB_Typologies!$AQ$4:$AQ$1445,0)+$A317,MATCH(B$3,TQoL_Indexes!$B$8:$AK$8,0)),"")</f>
        <v/>
      </c>
      <c r="C317" s="86" t="str">
        <f>IFERROR(INDEX(DB_Typologies!$D$4:$AP$1445,MATCH($A$3,DB_Typologies!$AQ$4:$AQ$1445,0)+$A317,MATCH(C$3,TQoL_Indexes!$B$8:$AK$8,0)),"")</f>
        <v/>
      </c>
      <c r="D317" s="87" t="str">
        <f>IFERROR(INDEX(DB_Typologies!$D$4:$AP$1445,MATCH($A$3,DB_Typologies!$AQ$4:$AQ$1445,0)+$A317,MATCH(D$3,TQoL_Indexes!$B$8:$AK$8,0)),"")</f>
        <v/>
      </c>
      <c r="E317" s="86" t="str">
        <f>IFERROR(INDEX(DB_Typologies!$D$4:$AP$1445,MATCH($A$3,DB_Typologies!$AQ$4:$AQ$1445,0)+$A317,MATCH(E$3,TQoL_Indexes!$B$8:$AK$8,0)),"")</f>
        <v/>
      </c>
      <c r="F317" s="86" t="str">
        <f>IFERROR(INDEX(DB_Typologies!$D$4:$AP$1445,MATCH($A$3,DB_Typologies!$AQ$4:$AQ$1445,0)+$A317,MATCH(F$3,TQoL_Indexes!$B$8:$AK$8,0)),"")</f>
        <v/>
      </c>
      <c r="G317" s="86" t="str">
        <f>IFERROR(INDEX(DB_Typologies!$D$4:$AP$1445,MATCH($A$3,DB_Typologies!$AQ$4:$AQ$1445,0)+$A317,MATCH(G$3,TQoL_Indexes!$B$8:$AK$8,0)),"")</f>
        <v/>
      </c>
      <c r="H317" s="86" t="str">
        <f>IFERROR(INDEX(DB_Typologies!$D$4:$AP$1445,MATCH($A$3,DB_Typologies!$AQ$4:$AQ$1445,0)+$A317,MATCH(H$3,TQoL_Indexes!$B$8:$AK$8,0)),"")</f>
        <v/>
      </c>
      <c r="I317" s="86" t="str">
        <f>IFERROR(INDEX(DB_Typologies!$D$4:$AP$1445,MATCH($A$3,DB_Typologies!$AQ$4:$AQ$1445,0)+$A317,MATCH(I$3,TQoL_Indexes!$B$8:$AK$8,0)),"")</f>
        <v/>
      </c>
      <c r="J317" s="86" t="str">
        <f>IFERROR(INDEX(DB_Typologies!$D$4:$AP$1445,MATCH($A$3,DB_Typologies!$AQ$4:$AQ$1445,0)+$A317,MATCH(J$3,TQoL_Indexes!$B$8:$AK$8,0)),"")</f>
        <v/>
      </c>
      <c r="K317" s="86" t="str">
        <f>IFERROR(INDEX(DB_Typologies!$D$4:$AP$1445,MATCH($A$3,DB_Typologies!$AQ$4:$AQ$1445,0)+$A317,MATCH(K$3,TQoL_Indexes!$B$8:$AK$8,0)),"")</f>
        <v/>
      </c>
      <c r="L317" s="86" t="str">
        <f>IFERROR(INDEX(DB_Typologies!$D$4:$AP$1445,MATCH($A$3,DB_Typologies!$AQ$4:$AQ$1445,0)+$A317,MATCH(L$3,TQoL_Indexes!$B$8:$AK$8,0)),"")</f>
        <v/>
      </c>
      <c r="M317" s="86" t="str">
        <f>IFERROR(INDEX(DB_Typologies!$D$4:$AP$1445,MATCH($A$3,DB_Typologies!$AQ$4:$AQ$1445,0)+$A317,MATCH(M$3,TQoL_Indexes!$B$8:$AK$8,0)),"")</f>
        <v/>
      </c>
      <c r="N317" s="86" t="str">
        <f>IFERROR(INDEX(DB_Typologies!$D$4:$AP$1445,MATCH($A$3,DB_Typologies!$AQ$4:$AQ$1445,0)+$A317,MATCH(N$3,TQoL_Indexes!$B$8:$AK$8,0)),"")</f>
        <v/>
      </c>
      <c r="O317" s="86" t="str">
        <f>IFERROR(INDEX(DB_Typologies!$D$4:$AP$1445,MATCH($A$3,DB_Typologies!$AQ$4:$AQ$1445,0)+$A317,MATCH(O$3,TQoL_Indexes!$B$8:$AK$8,0)),"")</f>
        <v/>
      </c>
      <c r="P317" s="86" t="str">
        <f>IFERROR(INDEX(DB_Typologies!$D$4:$AP$1445,MATCH($A$3,DB_Typologies!$AQ$4:$AQ$1445,0)+$A317,MATCH(P$3,TQoL_Indexes!$B$8:$AK$8,0)),"")</f>
        <v/>
      </c>
      <c r="Q317" s="86" t="str">
        <f>IFERROR(INDEX(DB_Typologies!$D$4:$AP$1445,MATCH($A$3,DB_Typologies!$AQ$4:$AQ$1445,0)+$A317,MATCH(Q$3,TQoL_Indexes!$B$8:$AK$8,0)),"")</f>
        <v/>
      </c>
      <c r="R317" s="86" t="str">
        <f>IFERROR(INDEX(DB_Typologies!$D$4:$AP$1445,MATCH($A$3,DB_Typologies!$AQ$4:$AQ$1445,0)+$A317,MATCH(R$3,TQoL_Indexes!$B$8:$AK$8,0)),"")</f>
        <v/>
      </c>
      <c r="S317" s="86" t="str">
        <f>IFERROR(INDEX(DB_Typologies!$D$4:$AP$1445,MATCH($A$3,DB_Typologies!$AQ$4:$AQ$1445,0)+$A317,MATCH(S$3,TQoL_Indexes!$B$8:$AK$8,0)),"")</f>
        <v/>
      </c>
      <c r="T317" s="86" t="str">
        <f>IFERROR(INDEX(DB_Typologies!$D$4:$AP$1445,MATCH($A$3,DB_Typologies!$AQ$4:$AQ$1445,0)+$A317,MATCH(T$3,TQoL_Indexes!$B$8:$AK$8,0)),"")</f>
        <v/>
      </c>
      <c r="U317" s="86" t="str">
        <f>IFERROR(INDEX(DB_Typologies!$D$4:$AP$1445,MATCH($A$3,DB_Typologies!$AQ$4:$AQ$1445,0)+$A317,MATCH(U$3,TQoL_Indexes!$B$8:$AK$8,0)),"")</f>
        <v/>
      </c>
      <c r="V317" s="86" t="str">
        <f>IFERROR(INDEX(DB_Typologies!$D$4:$AP$1445,MATCH($A$3,DB_Typologies!$AQ$4:$AQ$1445,0)+$A317,MATCH(V$3,TQoL_Indexes!$B$8:$AK$8,0)),"")</f>
        <v/>
      </c>
      <c r="W317" s="86" t="str">
        <f>IFERROR(INDEX(DB_Typologies!$D$4:$AP$1445,MATCH($A$3,DB_Typologies!$AQ$4:$AQ$1445,0)+$A317,MATCH(W$3,TQoL_Indexes!$B$8:$AK$8,0)),"")</f>
        <v/>
      </c>
      <c r="X317" s="86" t="str">
        <f>IFERROR(INDEX(DB_Typologies!$D$4:$AP$1445,MATCH($A$3,DB_Typologies!$AQ$4:$AQ$1445,0)+$A317,MATCH(X$3,TQoL_Indexes!$B$8:$AK$8,0)),"")</f>
        <v/>
      </c>
      <c r="Y317" s="86" t="str">
        <f>IFERROR(INDEX(DB_Typologies!$D$4:$AP$1445,MATCH($A$3,DB_Typologies!$AQ$4:$AQ$1445,0)+$A317,MATCH(Y$3,TQoL_Indexes!$B$8:$AK$8,0)),"")</f>
        <v/>
      </c>
      <c r="Z317" s="86" t="str">
        <f>IFERROR(INDEX(DB_Typologies!$D$4:$AP$1445,MATCH($A$3,DB_Typologies!$AQ$4:$AQ$1445,0)+$A317,MATCH(Z$3,TQoL_Indexes!$B$8:$AK$8,0)),"")</f>
        <v/>
      </c>
      <c r="AA317" s="86" t="str">
        <f>IFERROR(INDEX(DB_Typologies!$D$4:$AP$1445,MATCH($A$3,DB_Typologies!$AQ$4:$AQ$1445,0)+$A317,MATCH(AA$3,TQoL_Indexes!$B$8:$AK$8,0)),"")</f>
        <v/>
      </c>
      <c r="AB317" s="86" t="str">
        <f>IFERROR(INDEX(DB_Typologies!$D$4:$AP$1445,MATCH($A$3,DB_Typologies!$AQ$4:$AQ$1445,0)+$A317,MATCH(AB$3,TQoL_Indexes!$B$8:$AK$8,0)),"")</f>
        <v/>
      </c>
      <c r="AC317" s="86" t="str">
        <f>IFERROR(INDEX(DB_Typologies!$D$4:$AP$1445,MATCH($A$3,DB_Typologies!$AQ$4:$AQ$1445,0)+$A317,MATCH(AC$3,TQoL_Indexes!$B$8:$AK$8,0)),"")</f>
        <v/>
      </c>
      <c r="AD317" s="86" t="str">
        <f>IFERROR(INDEX(DB_Typologies!$D$4:$AP$1445,MATCH($A$3,DB_Typologies!$AQ$4:$AQ$1445,0)+$A317,MATCH(AD$3,TQoL_Indexes!$B$8:$AK$8,0)),"")</f>
        <v/>
      </c>
      <c r="AE317" s="86" t="str">
        <f>IFERROR(INDEX(DB_Typologies!$D$4:$AP$1445,MATCH($A$3,DB_Typologies!$AQ$4:$AQ$1445,0)+$A317,MATCH(AE$3,TQoL_Indexes!$B$8:$AK$8,0)),"")</f>
        <v/>
      </c>
      <c r="AF317" s="86" t="str">
        <f>IFERROR(INDEX(DB_Typologies!$D$4:$AP$1445,MATCH($A$3,DB_Typologies!$AQ$4:$AQ$1445,0)+$A317,MATCH(AF$3,TQoL_Indexes!$B$8:$AK$8,0)),"")</f>
        <v/>
      </c>
      <c r="AG317" s="86" t="str">
        <f>IFERROR(INDEX(DB_Typologies!$D$4:$AP$1445,MATCH($A$3,DB_Typologies!$AQ$4:$AQ$1445,0)+$A317,MATCH(AG$3,TQoL_Indexes!$B$8:$AK$8,0)),"")</f>
        <v/>
      </c>
      <c r="AH317" s="86" t="str">
        <f>IFERROR(INDEX(DB_Typologies!$D$4:$AP$1445,MATCH($A$3,DB_Typologies!$AQ$4:$AQ$1445,0)+$A317,MATCH(AH$3,TQoL_Indexes!$B$8:$AK$8,0)),"")</f>
        <v/>
      </c>
      <c r="AI317" s="86" t="str">
        <f>IFERROR(INDEX(DB_Typologies!$D$4:$AP$1445,MATCH($A$3,DB_Typologies!$AQ$4:$AQ$1445,0)+$A317,MATCH(AI$3,TQoL_Indexes!$B$8:$AK$8,0)),"")</f>
        <v/>
      </c>
      <c r="AJ317" s="86" t="str">
        <f>IFERROR(INDEX(DB_Typologies!$D$4:$AP$1445,MATCH($A$3,DB_Typologies!$AQ$4:$AQ$1445,0)+$A317,MATCH(AJ$3,TQoL_Indexes!$B$8:$AK$8,0)),"")</f>
        <v/>
      </c>
      <c r="AK317" s="86" t="str">
        <f>IFERROR(INDEX(DB_Typologies!$D$4:$AP$1445,MATCH($A$3,DB_Typologies!$AQ$4:$AQ$1445,0)+$A317,MATCH(AK$3,TQoL_Indexes!$B$8:$AK$8,0)),"")</f>
        <v/>
      </c>
      <c r="AL317" s="86" t="str">
        <f>IFERROR(INDEX(DB_Typologies!$D$4:$AP$1445,MATCH($A$3,DB_Typologies!$AQ$4:$AQ$1445,0)+$A317,MATCH(AL$3,TQoL_Indexes!$B$8:$AK$8,0)),"")</f>
        <v/>
      </c>
      <c r="AM317" s="87" t="str">
        <f>IFERROR(INDEX(DB_Typologies!$D$4:$AP$1445,MATCH($A$3,DB_Typologies!$AQ$4:$AQ$1445,0)+$A317,MATCH(AM$3,TQoL_Indexes!$B$8:$AK$8,0)),"")</f>
        <v/>
      </c>
    </row>
    <row r="318" spans="1:39">
      <c r="A318" s="58" t="str">
        <f>IFERROR(IF(A317+1&lt;COUNTIF(DB_Typologies!$AQ$4:$AQ$1445,$A$3),A317+1,""),"")</f>
        <v/>
      </c>
      <c r="B318" s="120" t="str">
        <f>IFERROR(INDEX(DB_Typologies!$D$4:$AP$1445,MATCH($A$3,DB_Typologies!$AQ$4:$AQ$1445,0)+$A318,MATCH(B$3,TQoL_Indexes!$B$8:$AK$8,0)),"")</f>
        <v/>
      </c>
      <c r="C318" s="86" t="str">
        <f>IFERROR(INDEX(DB_Typologies!$D$4:$AP$1445,MATCH($A$3,DB_Typologies!$AQ$4:$AQ$1445,0)+$A318,MATCH(C$3,TQoL_Indexes!$B$8:$AK$8,0)),"")</f>
        <v/>
      </c>
      <c r="D318" s="87" t="str">
        <f>IFERROR(INDEX(DB_Typologies!$D$4:$AP$1445,MATCH($A$3,DB_Typologies!$AQ$4:$AQ$1445,0)+$A318,MATCH(D$3,TQoL_Indexes!$B$8:$AK$8,0)),"")</f>
        <v/>
      </c>
      <c r="E318" s="86" t="str">
        <f>IFERROR(INDEX(DB_Typologies!$D$4:$AP$1445,MATCH($A$3,DB_Typologies!$AQ$4:$AQ$1445,0)+$A318,MATCH(E$3,TQoL_Indexes!$B$8:$AK$8,0)),"")</f>
        <v/>
      </c>
      <c r="F318" s="86" t="str">
        <f>IFERROR(INDEX(DB_Typologies!$D$4:$AP$1445,MATCH($A$3,DB_Typologies!$AQ$4:$AQ$1445,0)+$A318,MATCH(F$3,TQoL_Indexes!$B$8:$AK$8,0)),"")</f>
        <v/>
      </c>
      <c r="G318" s="86" t="str">
        <f>IFERROR(INDEX(DB_Typologies!$D$4:$AP$1445,MATCH($A$3,DB_Typologies!$AQ$4:$AQ$1445,0)+$A318,MATCH(G$3,TQoL_Indexes!$B$8:$AK$8,0)),"")</f>
        <v/>
      </c>
      <c r="H318" s="86" t="str">
        <f>IFERROR(INDEX(DB_Typologies!$D$4:$AP$1445,MATCH($A$3,DB_Typologies!$AQ$4:$AQ$1445,0)+$A318,MATCH(H$3,TQoL_Indexes!$B$8:$AK$8,0)),"")</f>
        <v/>
      </c>
      <c r="I318" s="86" t="str">
        <f>IFERROR(INDEX(DB_Typologies!$D$4:$AP$1445,MATCH($A$3,DB_Typologies!$AQ$4:$AQ$1445,0)+$A318,MATCH(I$3,TQoL_Indexes!$B$8:$AK$8,0)),"")</f>
        <v/>
      </c>
      <c r="J318" s="86" t="str">
        <f>IFERROR(INDEX(DB_Typologies!$D$4:$AP$1445,MATCH($A$3,DB_Typologies!$AQ$4:$AQ$1445,0)+$A318,MATCH(J$3,TQoL_Indexes!$B$8:$AK$8,0)),"")</f>
        <v/>
      </c>
      <c r="K318" s="86" t="str">
        <f>IFERROR(INDEX(DB_Typologies!$D$4:$AP$1445,MATCH($A$3,DB_Typologies!$AQ$4:$AQ$1445,0)+$A318,MATCH(K$3,TQoL_Indexes!$B$8:$AK$8,0)),"")</f>
        <v/>
      </c>
      <c r="L318" s="86" t="str">
        <f>IFERROR(INDEX(DB_Typologies!$D$4:$AP$1445,MATCH($A$3,DB_Typologies!$AQ$4:$AQ$1445,0)+$A318,MATCH(L$3,TQoL_Indexes!$B$8:$AK$8,0)),"")</f>
        <v/>
      </c>
      <c r="M318" s="86" t="str">
        <f>IFERROR(INDEX(DB_Typologies!$D$4:$AP$1445,MATCH($A$3,DB_Typologies!$AQ$4:$AQ$1445,0)+$A318,MATCH(M$3,TQoL_Indexes!$B$8:$AK$8,0)),"")</f>
        <v/>
      </c>
      <c r="N318" s="86" t="str">
        <f>IFERROR(INDEX(DB_Typologies!$D$4:$AP$1445,MATCH($A$3,DB_Typologies!$AQ$4:$AQ$1445,0)+$A318,MATCH(N$3,TQoL_Indexes!$B$8:$AK$8,0)),"")</f>
        <v/>
      </c>
      <c r="O318" s="86" t="str">
        <f>IFERROR(INDEX(DB_Typologies!$D$4:$AP$1445,MATCH($A$3,DB_Typologies!$AQ$4:$AQ$1445,0)+$A318,MATCH(O$3,TQoL_Indexes!$B$8:$AK$8,0)),"")</f>
        <v/>
      </c>
      <c r="P318" s="86" t="str">
        <f>IFERROR(INDEX(DB_Typologies!$D$4:$AP$1445,MATCH($A$3,DB_Typologies!$AQ$4:$AQ$1445,0)+$A318,MATCH(P$3,TQoL_Indexes!$B$8:$AK$8,0)),"")</f>
        <v/>
      </c>
      <c r="Q318" s="86" t="str">
        <f>IFERROR(INDEX(DB_Typologies!$D$4:$AP$1445,MATCH($A$3,DB_Typologies!$AQ$4:$AQ$1445,0)+$A318,MATCH(Q$3,TQoL_Indexes!$B$8:$AK$8,0)),"")</f>
        <v/>
      </c>
      <c r="R318" s="86" t="str">
        <f>IFERROR(INDEX(DB_Typologies!$D$4:$AP$1445,MATCH($A$3,DB_Typologies!$AQ$4:$AQ$1445,0)+$A318,MATCH(R$3,TQoL_Indexes!$B$8:$AK$8,0)),"")</f>
        <v/>
      </c>
      <c r="S318" s="86" t="str">
        <f>IFERROR(INDEX(DB_Typologies!$D$4:$AP$1445,MATCH($A$3,DB_Typologies!$AQ$4:$AQ$1445,0)+$A318,MATCH(S$3,TQoL_Indexes!$B$8:$AK$8,0)),"")</f>
        <v/>
      </c>
      <c r="T318" s="86" t="str">
        <f>IFERROR(INDEX(DB_Typologies!$D$4:$AP$1445,MATCH($A$3,DB_Typologies!$AQ$4:$AQ$1445,0)+$A318,MATCH(T$3,TQoL_Indexes!$B$8:$AK$8,0)),"")</f>
        <v/>
      </c>
      <c r="U318" s="86" t="str">
        <f>IFERROR(INDEX(DB_Typologies!$D$4:$AP$1445,MATCH($A$3,DB_Typologies!$AQ$4:$AQ$1445,0)+$A318,MATCH(U$3,TQoL_Indexes!$B$8:$AK$8,0)),"")</f>
        <v/>
      </c>
      <c r="V318" s="86" t="str">
        <f>IFERROR(INDEX(DB_Typologies!$D$4:$AP$1445,MATCH($A$3,DB_Typologies!$AQ$4:$AQ$1445,0)+$A318,MATCH(V$3,TQoL_Indexes!$B$8:$AK$8,0)),"")</f>
        <v/>
      </c>
      <c r="W318" s="86" t="str">
        <f>IFERROR(INDEX(DB_Typologies!$D$4:$AP$1445,MATCH($A$3,DB_Typologies!$AQ$4:$AQ$1445,0)+$A318,MATCH(W$3,TQoL_Indexes!$B$8:$AK$8,0)),"")</f>
        <v/>
      </c>
      <c r="X318" s="86" t="str">
        <f>IFERROR(INDEX(DB_Typologies!$D$4:$AP$1445,MATCH($A$3,DB_Typologies!$AQ$4:$AQ$1445,0)+$A318,MATCH(X$3,TQoL_Indexes!$B$8:$AK$8,0)),"")</f>
        <v/>
      </c>
      <c r="Y318" s="86" t="str">
        <f>IFERROR(INDEX(DB_Typologies!$D$4:$AP$1445,MATCH($A$3,DB_Typologies!$AQ$4:$AQ$1445,0)+$A318,MATCH(Y$3,TQoL_Indexes!$B$8:$AK$8,0)),"")</f>
        <v/>
      </c>
      <c r="Z318" s="86" t="str">
        <f>IFERROR(INDEX(DB_Typologies!$D$4:$AP$1445,MATCH($A$3,DB_Typologies!$AQ$4:$AQ$1445,0)+$A318,MATCH(Z$3,TQoL_Indexes!$B$8:$AK$8,0)),"")</f>
        <v/>
      </c>
      <c r="AA318" s="86" t="str">
        <f>IFERROR(INDEX(DB_Typologies!$D$4:$AP$1445,MATCH($A$3,DB_Typologies!$AQ$4:$AQ$1445,0)+$A318,MATCH(AA$3,TQoL_Indexes!$B$8:$AK$8,0)),"")</f>
        <v/>
      </c>
      <c r="AB318" s="86" t="str">
        <f>IFERROR(INDEX(DB_Typologies!$D$4:$AP$1445,MATCH($A$3,DB_Typologies!$AQ$4:$AQ$1445,0)+$A318,MATCH(AB$3,TQoL_Indexes!$B$8:$AK$8,0)),"")</f>
        <v/>
      </c>
      <c r="AC318" s="86" t="str">
        <f>IFERROR(INDEX(DB_Typologies!$D$4:$AP$1445,MATCH($A$3,DB_Typologies!$AQ$4:$AQ$1445,0)+$A318,MATCH(AC$3,TQoL_Indexes!$B$8:$AK$8,0)),"")</f>
        <v/>
      </c>
      <c r="AD318" s="86" t="str">
        <f>IFERROR(INDEX(DB_Typologies!$D$4:$AP$1445,MATCH($A$3,DB_Typologies!$AQ$4:$AQ$1445,0)+$A318,MATCH(AD$3,TQoL_Indexes!$B$8:$AK$8,0)),"")</f>
        <v/>
      </c>
      <c r="AE318" s="86" t="str">
        <f>IFERROR(INDEX(DB_Typologies!$D$4:$AP$1445,MATCH($A$3,DB_Typologies!$AQ$4:$AQ$1445,0)+$A318,MATCH(AE$3,TQoL_Indexes!$B$8:$AK$8,0)),"")</f>
        <v/>
      </c>
      <c r="AF318" s="86" t="str">
        <f>IFERROR(INDEX(DB_Typologies!$D$4:$AP$1445,MATCH($A$3,DB_Typologies!$AQ$4:$AQ$1445,0)+$A318,MATCH(AF$3,TQoL_Indexes!$B$8:$AK$8,0)),"")</f>
        <v/>
      </c>
      <c r="AG318" s="86" t="str">
        <f>IFERROR(INDEX(DB_Typologies!$D$4:$AP$1445,MATCH($A$3,DB_Typologies!$AQ$4:$AQ$1445,0)+$A318,MATCH(AG$3,TQoL_Indexes!$B$8:$AK$8,0)),"")</f>
        <v/>
      </c>
      <c r="AH318" s="86" t="str">
        <f>IFERROR(INDEX(DB_Typologies!$D$4:$AP$1445,MATCH($A$3,DB_Typologies!$AQ$4:$AQ$1445,0)+$A318,MATCH(AH$3,TQoL_Indexes!$B$8:$AK$8,0)),"")</f>
        <v/>
      </c>
      <c r="AI318" s="86" t="str">
        <f>IFERROR(INDEX(DB_Typologies!$D$4:$AP$1445,MATCH($A$3,DB_Typologies!$AQ$4:$AQ$1445,0)+$A318,MATCH(AI$3,TQoL_Indexes!$B$8:$AK$8,0)),"")</f>
        <v/>
      </c>
      <c r="AJ318" s="86" t="str">
        <f>IFERROR(INDEX(DB_Typologies!$D$4:$AP$1445,MATCH($A$3,DB_Typologies!$AQ$4:$AQ$1445,0)+$A318,MATCH(AJ$3,TQoL_Indexes!$B$8:$AK$8,0)),"")</f>
        <v/>
      </c>
      <c r="AK318" s="86" t="str">
        <f>IFERROR(INDEX(DB_Typologies!$D$4:$AP$1445,MATCH($A$3,DB_Typologies!$AQ$4:$AQ$1445,0)+$A318,MATCH(AK$3,TQoL_Indexes!$B$8:$AK$8,0)),"")</f>
        <v/>
      </c>
      <c r="AL318" s="86" t="str">
        <f>IFERROR(INDEX(DB_Typologies!$D$4:$AP$1445,MATCH($A$3,DB_Typologies!$AQ$4:$AQ$1445,0)+$A318,MATCH(AL$3,TQoL_Indexes!$B$8:$AK$8,0)),"")</f>
        <v/>
      </c>
      <c r="AM318" s="87" t="str">
        <f>IFERROR(INDEX(DB_Typologies!$D$4:$AP$1445,MATCH($A$3,DB_Typologies!$AQ$4:$AQ$1445,0)+$A318,MATCH(AM$3,TQoL_Indexes!$B$8:$AK$8,0)),"")</f>
        <v/>
      </c>
    </row>
    <row r="319" spans="1:39">
      <c r="A319" s="58" t="str">
        <f>IFERROR(IF(A318+1&lt;COUNTIF(DB_Typologies!$AQ$4:$AQ$1445,$A$3),A318+1,""),"")</f>
        <v/>
      </c>
      <c r="B319" s="120" t="str">
        <f>IFERROR(INDEX(DB_Typologies!$D$4:$AP$1445,MATCH($A$3,DB_Typologies!$AQ$4:$AQ$1445,0)+$A319,MATCH(B$3,TQoL_Indexes!$B$8:$AK$8,0)),"")</f>
        <v/>
      </c>
      <c r="C319" s="86" t="str">
        <f>IFERROR(INDEX(DB_Typologies!$D$4:$AP$1445,MATCH($A$3,DB_Typologies!$AQ$4:$AQ$1445,0)+$A319,MATCH(C$3,TQoL_Indexes!$B$8:$AK$8,0)),"")</f>
        <v/>
      </c>
      <c r="D319" s="87" t="str">
        <f>IFERROR(INDEX(DB_Typologies!$D$4:$AP$1445,MATCH($A$3,DB_Typologies!$AQ$4:$AQ$1445,0)+$A319,MATCH(D$3,TQoL_Indexes!$B$8:$AK$8,0)),"")</f>
        <v/>
      </c>
      <c r="E319" s="86" t="str">
        <f>IFERROR(INDEX(DB_Typologies!$D$4:$AP$1445,MATCH($A$3,DB_Typologies!$AQ$4:$AQ$1445,0)+$A319,MATCH(E$3,TQoL_Indexes!$B$8:$AK$8,0)),"")</f>
        <v/>
      </c>
      <c r="F319" s="86" t="str">
        <f>IFERROR(INDEX(DB_Typologies!$D$4:$AP$1445,MATCH($A$3,DB_Typologies!$AQ$4:$AQ$1445,0)+$A319,MATCH(F$3,TQoL_Indexes!$B$8:$AK$8,0)),"")</f>
        <v/>
      </c>
      <c r="G319" s="86" t="str">
        <f>IFERROR(INDEX(DB_Typologies!$D$4:$AP$1445,MATCH($A$3,DB_Typologies!$AQ$4:$AQ$1445,0)+$A319,MATCH(G$3,TQoL_Indexes!$B$8:$AK$8,0)),"")</f>
        <v/>
      </c>
      <c r="H319" s="86" t="str">
        <f>IFERROR(INDEX(DB_Typologies!$D$4:$AP$1445,MATCH($A$3,DB_Typologies!$AQ$4:$AQ$1445,0)+$A319,MATCH(H$3,TQoL_Indexes!$B$8:$AK$8,0)),"")</f>
        <v/>
      </c>
      <c r="I319" s="86" t="str">
        <f>IFERROR(INDEX(DB_Typologies!$D$4:$AP$1445,MATCH($A$3,DB_Typologies!$AQ$4:$AQ$1445,0)+$A319,MATCH(I$3,TQoL_Indexes!$B$8:$AK$8,0)),"")</f>
        <v/>
      </c>
      <c r="J319" s="86" t="str">
        <f>IFERROR(INDEX(DB_Typologies!$D$4:$AP$1445,MATCH($A$3,DB_Typologies!$AQ$4:$AQ$1445,0)+$A319,MATCH(J$3,TQoL_Indexes!$B$8:$AK$8,0)),"")</f>
        <v/>
      </c>
      <c r="K319" s="86" t="str">
        <f>IFERROR(INDEX(DB_Typologies!$D$4:$AP$1445,MATCH($A$3,DB_Typologies!$AQ$4:$AQ$1445,0)+$A319,MATCH(K$3,TQoL_Indexes!$B$8:$AK$8,0)),"")</f>
        <v/>
      </c>
      <c r="L319" s="86" t="str">
        <f>IFERROR(INDEX(DB_Typologies!$D$4:$AP$1445,MATCH($A$3,DB_Typologies!$AQ$4:$AQ$1445,0)+$A319,MATCH(L$3,TQoL_Indexes!$B$8:$AK$8,0)),"")</f>
        <v/>
      </c>
      <c r="M319" s="86" t="str">
        <f>IFERROR(INDEX(DB_Typologies!$D$4:$AP$1445,MATCH($A$3,DB_Typologies!$AQ$4:$AQ$1445,0)+$A319,MATCH(M$3,TQoL_Indexes!$B$8:$AK$8,0)),"")</f>
        <v/>
      </c>
      <c r="N319" s="86" t="str">
        <f>IFERROR(INDEX(DB_Typologies!$D$4:$AP$1445,MATCH($A$3,DB_Typologies!$AQ$4:$AQ$1445,0)+$A319,MATCH(N$3,TQoL_Indexes!$B$8:$AK$8,0)),"")</f>
        <v/>
      </c>
      <c r="O319" s="86" t="str">
        <f>IFERROR(INDEX(DB_Typologies!$D$4:$AP$1445,MATCH($A$3,DB_Typologies!$AQ$4:$AQ$1445,0)+$A319,MATCH(O$3,TQoL_Indexes!$B$8:$AK$8,0)),"")</f>
        <v/>
      </c>
      <c r="P319" s="86" t="str">
        <f>IFERROR(INDEX(DB_Typologies!$D$4:$AP$1445,MATCH($A$3,DB_Typologies!$AQ$4:$AQ$1445,0)+$A319,MATCH(P$3,TQoL_Indexes!$B$8:$AK$8,0)),"")</f>
        <v/>
      </c>
      <c r="Q319" s="86" t="str">
        <f>IFERROR(INDEX(DB_Typologies!$D$4:$AP$1445,MATCH($A$3,DB_Typologies!$AQ$4:$AQ$1445,0)+$A319,MATCH(Q$3,TQoL_Indexes!$B$8:$AK$8,0)),"")</f>
        <v/>
      </c>
      <c r="R319" s="86" t="str">
        <f>IFERROR(INDEX(DB_Typologies!$D$4:$AP$1445,MATCH($A$3,DB_Typologies!$AQ$4:$AQ$1445,0)+$A319,MATCH(R$3,TQoL_Indexes!$B$8:$AK$8,0)),"")</f>
        <v/>
      </c>
      <c r="S319" s="86" t="str">
        <f>IFERROR(INDEX(DB_Typologies!$D$4:$AP$1445,MATCH($A$3,DB_Typologies!$AQ$4:$AQ$1445,0)+$A319,MATCH(S$3,TQoL_Indexes!$B$8:$AK$8,0)),"")</f>
        <v/>
      </c>
      <c r="T319" s="86" t="str">
        <f>IFERROR(INDEX(DB_Typologies!$D$4:$AP$1445,MATCH($A$3,DB_Typologies!$AQ$4:$AQ$1445,0)+$A319,MATCH(T$3,TQoL_Indexes!$B$8:$AK$8,0)),"")</f>
        <v/>
      </c>
      <c r="U319" s="86" t="str">
        <f>IFERROR(INDEX(DB_Typologies!$D$4:$AP$1445,MATCH($A$3,DB_Typologies!$AQ$4:$AQ$1445,0)+$A319,MATCH(U$3,TQoL_Indexes!$B$8:$AK$8,0)),"")</f>
        <v/>
      </c>
      <c r="V319" s="86" t="str">
        <f>IFERROR(INDEX(DB_Typologies!$D$4:$AP$1445,MATCH($A$3,DB_Typologies!$AQ$4:$AQ$1445,0)+$A319,MATCH(V$3,TQoL_Indexes!$B$8:$AK$8,0)),"")</f>
        <v/>
      </c>
      <c r="W319" s="86" t="str">
        <f>IFERROR(INDEX(DB_Typologies!$D$4:$AP$1445,MATCH($A$3,DB_Typologies!$AQ$4:$AQ$1445,0)+$A319,MATCH(W$3,TQoL_Indexes!$B$8:$AK$8,0)),"")</f>
        <v/>
      </c>
      <c r="X319" s="86" t="str">
        <f>IFERROR(INDEX(DB_Typologies!$D$4:$AP$1445,MATCH($A$3,DB_Typologies!$AQ$4:$AQ$1445,0)+$A319,MATCH(X$3,TQoL_Indexes!$B$8:$AK$8,0)),"")</f>
        <v/>
      </c>
      <c r="Y319" s="86" t="str">
        <f>IFERROR(INDEX(DB_Typologies!$D$4:$AP$1445,MATCH($A$3,DB_Typologies!$AQ$4:$AQ$1445,0)+$A319,MATCH(Y$3,TQoL_Indexes!$B$8:$AK$8,0)),"")</f>
        <v/>
      </c>
      <c r="Z319" s="86" t="str">
        <f>IFERROR(INDEX(DB_Typologies!$D$4:$AP$1445,MATCH($A$3,DB_Typologies!$AQ$4:$AQ$1445,0)+$A319,MATCH(Z$3,TQoL_Indexes!$B$8:$AK$8,0)),"")</f>
        <v/>
      </c>
      <c r="AA319" s="86" t="str">
        <f>IFERROR(INDEX(DB_Typologies!$D$4:$AP$1445,MATCH($A$3,DB_Typologies!$AQ$4:$AQ$1445,0)+$A319,MATCH(AA$3,TQoL_Indexes!$B$8:$AK$8,0)),"")</f>
        <v/>
      </c>
      <c r="AB319" s="86" t="str">
        <f>IFERROR(INDEX(DB_Typologies!$D$4:$AP$1445,MATCH($A$3,DB_Typologies!$AQ$4:$AQ$1445,0)+$A319,MATCH(AB$3,TQoL_Indexes!$B$8:$AK$8,0)),"")</f>
        <v/>
      </c>
      <c r="AC319" s="86" t="str">
        <f>IFERROR(INDEX(DB_Typologies!$D$4:$AP$1445,MATCH($A$3,DB_Typologies!$AQ$4:$AQ$1445,0)+$A319,MATCH(AC$3,TQoL_Indexes!$B$8:$AK$8,0)),"")</f>
        <v/>
      </c>
      <c r="AD319" s="86" t="str">
        <f>IFERROR(INDEX(DB_Typologies!$D$4:$AP$1445,MATCH($A$3,DB_Typologies!$AQ$4:$AQ$1445,0)+$A319,MATCH(AD$3,TQoL_Indexes!$B$8:$AK$8,0)),"")</f>
        <v/>
      </c>
      <c r="AE319" s="86" t="str">
        <f>IFERROR(INDEX(DB_Typologies!$D$4:$AP$1445,MATCH($A$3,DB_Typologies!$AQ$4:$AQ$1445,0)+$A319,MATCH(AE$3,TQoL_Indexes!$B$8:$AK$8,0)),"")</f>
        <v/>
      </c>
      <c r="AF319" s="86" t="str">
        <f>IFERROR(INDEX(DB_Typologies!$D$4:$AP$1445,MATCH($A$3,DB_Typologies!$AQ$4:$AQ$1445,0)+$A319,MATCH(AF$3,TQoL_Indexes!$B$8:$AK$8,0)),"")</f>
        <v/>
      </c>
      <c r="AG319" s="86" t="str">
        <f>IFERROR(INDEX(DB_Typologies!$D$4:$AP$1445,MATCH($A$3,DB_Typologies!$AQ$4:$AQ$1445,0)+$A319,MATCH(AG$3,TQoL_Indexes!$B$8:$AK$8,0)),"")</f>
        <v/>
      </c>
      <c r="AH319" s="86" t="str">
        <f>IFERROR(INDEX(DB_Typologies!$D$4:$AP$1445,MATCH($A$3,DB_Typologies!$AQ$4:$AQ$1445,0)+$A319,MATCH(AH$3,TQoL_Indexes!$B$8:$AK$8,0)),"")</f>
        <v/>
      </c>
      <c r="AI319" s="86" t="str">
        <f>IFERROR(INDEX(DB_Typologies!$D$4:$AP$1445,MATCH($A$3,DB_Typologies!$AQ$4:$AQ$1445,0)+$A319,MATCH(AI$3,TQoL_Indexes!$B$8:$AK$8,0)),"")</f>
        <v/>
      </c>
      <c r="AJ319" s="86" t="str">
        <f>IFERROR(INDEX(DB_Typologies!$D$4:$AP$1445,MATCH($A$3,DB_Typologies!$AQ$4:$AQ$1445,0)+$A319,MATCH(AJ$3,TQoL_Indexes!$B$8:$AK$8,0)),"")</f>
        <v/>
      </c>
      <c r="AK319" s="86" t="str">
        <f>IFERROR(INDEX(DB_Typologies!$D$4:$AP$1445,MATCH($A$3,DB_Typologies!$AQ$4:$AQ$1445,0)+$A319,MATCH(AK$3,TQoL_Indexes!$B$8:$AK$8,0)),"")</f>
        <v/>
      </c>
      <c r="AL319" s="86" t="str">
        <f>IFERROR(INDEX(DB_Typologies!$D$4:$AP$1445,MATCH($A$3,DB_Typologies!$AQ$4:$AQ$1445,0)+$A319,MATCH(AL$3,TQoL_Indexes!$B$8:$AK$8,0)),"")</f>
        <v/>
      </c>
      <c r="AM319" s="87" t="str">
        <f>IFERROR(INDEX(DB_Typologies!$D$4:$AP$1445,MATCH($A$3,DB_Typologies!$AQ$4:$AQ$1445,0)+$A319,MATCH(AM$3,TQoL_Indexes!$B$8:$AK$8,0)),"")</f>
        <v/>
      </c>
    </row>
    <row r="320" spans="1:39">
      <c r="A320" s="58" t="str">
        <f>IFERROR(IF(A319+1&lt;COUNTIF(DB_Typologies!$AQ$4:$AQ$1445,$A$3),A319+1,""),"")</f>
        <v/>
      </c>
      <c r="B320" s="120" t="str">
        <f>IFERROR(INDEX(DB_Typologies!$D$4:$AP$1445,MATCH($A$3,DB_Typologies!$AQ$4:$AQ$1445,0)+$A320,MATCH(B$3,TQoL_Indexes!$B$8:$AK$8,0)),"")</f>
        <v/>
      </c>
      <c r="C320" s="86" t="str">
        <f>IFERROR(INDEX(DB_Typologies!$D$4:$AP$1445,MATCH($A$3,DB_Typologies!$AQ$4:$AQ$1445,0)+$A320,MATCH(C$3,TQoL_Indexes!$B$8:$AK$8,0)),"")</f>
        <v/>
      </c>
      <c r="D320" s="87" t="str">
        <f>IFERROR(INDEX(DB_Typologies!$D$4:$AP$1445,MATCH($A$3,DB_Typologies!$AQ$4:$AQ$1445,0)+$A320,MATCH(D$3,TQoL_Indexes!$B$8:$AK$8,0)),"")</f>
        <v/>
      </c>
      <c r="E320" s="86" t="str">
        <f>IFERROR(INDEX(DB_Typologies!$D$4:$AP$1445,MATCH($A$3,DB_Typologies!$AQ$4:$AQ$1445,0)+$A320,MATCH(E$3,TQoL_Indexes!$B$8:$AK$8,0)),"")</f>
        <v/>
      </c>
      <c r="F320" s="86" t="str">
        <f>IFERROR(INDEX(DB_Typologies!$D$4:$AP$1445,MATCH($A$3,DB_Typologies!$AQ$4:$AQ$1445,0)+$A320,MATCH(F$3,TQoL_Indexes!$B$8:$AK$8,0)),"")</f>
        <v/>
      </c>
      <c r="G320" s="86" t="str">
        <f>IFERROR(INDEX(DB_Typologies!$D$4:$AP$1445,MATCH($A$3,DB_Typologies!$AQ$4:$AQ$1445,0)+$A320,MATCH(G$3,TQoL_Indexes!$B$8:$AK$8,0)),"")</f>
        <v/>
      </c>
      <c r="H320" s="86" t="str">
        <f>IFERROR(INDEX(DB_Typologies!$D$4:$AP$1445,MATCH($A$3,DB_Typologies!$AQ$4:$AQ$1445,0)+$A320,MATCH(H$3,TQoL_Indexes!$B$8:$AK$8,0)),"")</f>
        <v/>
      </c>
      <c r="I320" s="86" t="str">
        <f>IFERROR(INDEX(DB_Typologies!$D$4:$AP$1445,MATCH($A$3,DB_Typologies!$AQ$4:$AQ$1445,0)+$A320,MATCH(I$3,TQoL_Indexes!$B$8:$AK$8,0)),"")</f>
        <v/>
      </c>
      <c r="J320" s="86" t="str">
        <f>IFERROR(INDEX(DB_Typologies!$D$4:$AP$1445,MATCH($A$3,DB_Typologies!$AQ$4:$AQ$1445,0)+$A320,MATCH(J$3,TQoL_Indexes!$B$8:$AK$8,0)),"")</f>
        <v/>
      </c>
      <c r="K320" s="86" t="str">
        <f>IFERROR(INDEX(DB_Typologies!$D$4:$AP$1445,MATCH($A$3,DB_Typologies!$AQ$4:$AQ$1445,0)+$A320,MATCH(K$3,TQoL_Indexes!$B$8:$AK$8,0)),"")</f>
        <v/>
      </c>
      <c r="L320" s="86" t="str">
        <f>IFERROR(INDEX(DB_Typologies!$D$4:$AP$1445,MATCH($A$3,DB_Typologies!$AQ$4:$AQ$1445,0)+$A320,MATCH(L$3,TQoL_Indexes!$B$8:$AK$8,0)),"")</f>
        <v/>
      </c>
      <c r="M320" s="86" t="str">
        <f>IFERROR(INDEX(DB_Typologies!$D$4:$AP$1445,MATCH($A$3,DB_Typologies!$AQ$4:$AQ$1445,0)+$A320,MATCH(M$3,TQoL_Indexes!$B$8:$AK$8,0)),"")</f>
        <v/>
      </c>
      <c r="N320" s="86" t="str">
        <f>IFERROR(INDEX(DB_Typologies!$D$4:$AP$1445,MATCH($A$3,DB_Typologies!$AQ$4:$AQ$1445,0)+$A320,MATCH(N$3,TQoL_Indexes!$B$8:$AK$8,0)),"")</f>
        <v/>
      </c>
      <c r="O320" s="86" t="str">
        <f>IFERROR(INDEX(DB_Typologies!$D$4:$AP$1445,MATCH($A$3,DB_Typologies!$AQ$4:$AQ$1445,0)+$A320,MATCH(O$3,TQoL_Indexes!$B$8:$AK$8,0)),"")</f>
        <v/>
      </c>
      <c r="P320" s="86" t="str">
        <f>IFERROR(INDEX(DB_Typologies!$D$4:$AP$1445,MATCH($A$3,DB_Typologies!$AQ$4:$AQ$1445,0)+$A320,MATCH(P$3,TQoL_Indexes!$B$8:$AK$8,0)),"")</f>
        <v/>
      </c>
      <c r="Q320" s="86" t="str">
        <f>IFERROR(INDEX(DB_Typologies!$D$4:$AP$1445,MATCH($A$3,DB_Typologies!$AQ$4:$AQ$1445,0)+$A320,MATCH(Q$3,TQoL_Indexes!$B$8:$AK$8,0)),"")</f>
        <v/>
      </c>
      <c r="R320" s="86" t="str">
        <f>IFERROR(INDEX(DB_Typologies!$D$4:$AP$1445,MATCH($A$3,DB_Typologies!$AQ$4:$AQ$1445,0)+$A320,MATCH(R$3,TQoL_Indexes!$B$8:$AK$8,0)),"")</f>
        <v/>
      </c>
      <c r="S320" s="86" t="str">
        <f>IFERROR(INDEX(DB_Typologies!$D$4:$AP$1445,MATCH($A$3,DB_Typologies!$AQ$4:$AQ$1445,0)+$A320,MATCH(S$3,TQoL_Indexes!$B$8:$AK$8,0)),"")</f>
        <v/>
      </c>
      <c r="T320" s="86" t="str">
        <f>IFERROR(INDEX(DB_Typologies!$D$4:$AP$1445,MATCH($A$3,DB_Typologies!$AQ$4:$AQ$1445,0)+$A320,MATCH(T$3,TQoL_Indexes!$B$8:$AK$8,0)),"")</f>
        <v/>
      </c>
      <c r="U320" s="86" t="str">
        <f>IFERROR(INDEX(DB_Typologies!$D$4:$AP$1445,MATCH($A$3,DB_Typologies!$AQ$4:$AQ$1445,0)+$A320,MATCH(U$3,TQoL_Indexes!$B$8:$AK$8,0)),"")</f>
        <v/>
      </c>
      <c r="V320" s="86" t="str">
        <f>IFERROR(INDEX(DB_Typologies!$D$4:$AP$1445,MATCH($A$3,DB_Typologies!$AQ$4:$AQ$1445,0)+$A320,MATCH(V$3,TQoL_Indexes!$B$8:$AK$8,0)),"")</f>
        <v/>
      </c>
      <c r="W320" s="86" t="str">
        <f>IFERROR(INDEX(DB_Typologies!$D$4:$AP$1445,MATCH($A$3,DB_Typologies!$AQ$4:$AQ$1445,0)+$A320,MATCH(W$3,TQoL_Indexes!$B$8:$AK$8,0)),"")</f>
        <v/>
      </c>
      <c r="X320" s="86" t="str">
        <f>IFERROR(INDEX(DB_Typologies!$D$4:$AP$1445,MATCH($A$3,DB_Typologies!$AQ$4:$AQ$1445,0)+$A320,MATCH(X$3,TQoL_Indexes!$B$8:$AK$8,0)),"")</f>
        <v/>
      </c>
      <c r="Y320" s="86" t="str">
        <f>IFERROR(INDEX(DB_Typologies!$D$4:$AP$1445,MATCH($A$3,DB_Typologies!$AQ$4:$AQ$1445,0)+$A320,MATCH(Y$3,TQoL_Indexes!$B$8:$AK$8,0)),"")</f>
        <v/>
      </c>
      <c r="Z320" s="86" t="str">
        <f>IFERROR(INDEX(DB_Typologies!$D$4:$AP$1445,MATCH($A$3,DB_Typologies!$AQ$4:$AQ$1445,0)+$A320,MATCH(Z$3,TQoL_Indexes!$B$8:$AK$8,0)),"")</f>
        <v/>
      </c>
      <c r="AA320" s="86" t="str">
        <f>IFERROR(INDEX(DB_Typologies!$D$4:$AP$1445,MATCH($A$3,DB_Typologies!$AQ$4:$AQ$1445,0)+$A320,MATCH(AA$3,TQoL_Indexes!$B$8:$AK$8,0)),"")</f>
        <v/>
      </c>
      <c r="AB320" s="86" t="str">
        <f>IFERROR(INDEX(DB_Typologies!$D$4:$AP$1445,MATCH($A$3,DB_Typologies!$AQ$4:$AQ$1445,0)+$A320,MATCH(AB$3,TQoL_Indexes!$B$8:$AK$8,0)),"")</f>
        <v/>
      </c>
      <c r="AC320" s="86" t="str">
        <f>IFERROR(INDEX(DB_Typologies!$D$4:$AP$1445,MATCH($A$3,DB_Typologies!$AQ$4:$AQ$1445,0)+$A320,MATCH(AC$3,TQoL_Indexes!$B$8:$AK$8,0)),"")</f>
        <v/>
      </c>
      <c r="AD320" s="86" t="str">
        <f>IFERROR(INDEX(DB_Typologies!$D$4:$AP$1445,MATCH($A$3,DB_Typologies!$AQ$4:$AQ$1445,0)+$A320,MATCH(AD$3,TQoL_Indexes!$B$8:$AK$8,0)),"")</f>
        <v/>
      </c>
      <c r="AE320" s="86" t="str">
        <f>IFERROR(INDEX(DB_Typologies!$D$4:$AP$1445,MATCH($A$3,DB_Typologies!$AQ$4:$AQ$1445,0)+$A320,MATCH(AE$3,TQoL_Indexes!$B$8:$AK$8,0)),"")</f>
        <v/>
      </c>
      <c r="AF320" s="86" t="str">
        <f>IFERROR(INDEX(DB_Typologies!$D$4:$AP$1445,MATCH($A$3,DB_Typologies!$AQ$4:$AQ$1445,0)+$A320,MATCH(AF$3,TQoL_Indexes!$B$8:$AK$8,0)),"")</f>
        <v/>
      </c>
      <c r="AG320" s="86" t="str">
        <f>IFERROR(INDEX(DB_Typologies!$D$4:$AP$1445,MATCH($A$3,DB_Typologies!$AQ$4:$AQ$1445,0)+$A320,MATCH(AG$3,TQoL_Indexes!$B$8:$AK$8,0)),"")</f>
        <v/>
      </c>
      <c r="AH320" s="86" t="str">
        <f>IFERROR(INDEX(DB_Typologies!$D$4:$AP$1445,MATCH($A$3,DB_Typologies!$AQ$4:$AQ$1445,0)+$A320,MATCH(AH$3,TQoL_Indexes!$B$8:$AK$8,0)),"")</f>
        <v/>
      </c>
      <c r="AI320" s="86" t="str">
        <f>IFERROR(INDEX(DB_Typologies!$D$4:$AP$1445,MATCH($A$3,DB_Typologies!$AQ$4:$AQ$1445,0)+$A320,MATCH(AI$3,TQoL_Indexes!$B$8:$AK$8,0)),"")</f>
        <v/>
      </c>
      <c r="AJ320" s="86" t="str">
        <f>IFERROR(INDEX(DB_Typologies!$D$4:$AP$1445,MATCH($A$3,DB_Typologies!$AQ$4:$AQ$1445,0)+$A320,MATCH(AJ$3,TQoL_Indexes!$B$8:$AK$8,0)),"")</f>
        <v/>
      </c>
      <c r="AK320" s="86" t="str">
        <f>IFERROR(INDEX(DB_Typologies!$D$4:$AP$1445,MATCH($A$3,DB_Typologies!$AQ$4:$AQ$1445,0)+$A320,MATCH(AK$3,TQoL_Indexes!$B$8:$AK$8,0)),"")</f>
        <v/>
      </c>
      <c r="AL320" s="86" t="str">
        <f>IFERROR(INDEX(DB_Typologies!$D$4:$AP$1445,MATCH($A$3,DB_Typologies!$AQ$4:$AQ$1445,0)+$A320,MATCH(AL$3,TQoL_Indexes!$B$8:$AK$8,0)),"")</f>
        <v/>
      </c>
      <c r="AM320" s="87" t="str">
        <f>IFERROR(INDEX(DB_Typologies!$D$4:$AP$1445,MATCH($A$3,DB_Typologies!$AQ$4:$AQ$1445,0)+$A320,MATCH(AM$3,TQoL_Indexes!$B$8:$AK$8,0)),"")</f>
        <v/>
      </c>
    </row>
    <row r="321" spans="1:39">
      <c r="A321" s="58" t="str">
        <f>IFERROR(IF(A320+1&lt;COUNTIF(DB_Typologies!$AQ$4:$AQ$1445,$A$3),A320+1,""),"")</f>
        <v/>
      </c>
      <c r="B321" s="120" t="str">
        <f>IFERROR(INDEX(DB_Typologies!$D$4:$AP$1445,MATCH($A$3,DB_Typologies!$AQ$4:$AQ$1445,0)+$A321,MATCH(B$3,TQoL_Indexes!$B$8:$AK$8,0)),"")</f>
        <v/>
      </c>
      <c r="C321" s="86" t="str">
        <f>IFERROR(INDEX(DB_Typologies!$D$4:$AP$1445,MATCH($A$3,DB_Typologies!$AQ$4:$AQ$1445,0)+$A321,MATCH(C$3,TQoL_Indexes!$B$8:$AK$8,0)),"")</f>
        <v/>
      </c>
      <c r="D321" s="87" t="str">
        <f>IFERROR(INDEX(DB_Typologies!$D$4:$AP$1445,MATCH($A$3,DB_Typologies!$AQ$4:$AQ$1445,0)+$A321,MATCH(D$3,TQoL_Indexes!$B$8:$AK$8,0)),"")</f>
        <v/>
      </c>
      <c r="E321" s="86" t="str">
        <f>IFERROR(INDEX(DB_Typologies!$D$4:$AP$1445,MATCH($A$3,DB_Typologies!$AQ$4:$AQ$1445,0)+$A321,MATCH(E$3,TQoL_Indexes!$B$8:$AK$8,0)),"")</f>
        <v/>
      </c>
      <c r="F321" s="86" t="str">
        <f>IFERROR(INDEX(DB_Typologies!$D$4:$AP$1445,MATCH($A$3,DB_Typologies!$AQ$4:$AQ$1445,0)+$A321,MATCH(F$3,TQoL_Indexes!$B$8:$AK$8,0)),"")</f>
        <v/>
      </c>
      <c r="G321" s="86" t="str">
        <f>IFERROR(INDEX(DB_Typologies!$D$4:$AP$1445,MATCH($A$3,DB_Typologies!$AQ$4:$AQ$1445,0)+$A321,MATCH(G$3,TQoL_Indexes!$B$8:$AK$8,0)),"")</f>
        <v/>
      </c>
      <c r="H321" s="86" t="str">
        <f>IFERROR(INDEX(DB_Typologies!$D$4:$AP$1445,MATCH($A$3,DB_Typologies!$AQ$4:$AQ$1445,0)+$A321,MATCH(H$3,TQoL_Indexes!$B$8:$AK$8,0)),"")</f>
        <v/>
      </c>
      <c r="I321" s="86" t="str">
        <f>IFERROR(INDEX(DB_Typologies!$D$4:$AP$1445,MATCH($A$3,DB_Typologies!$AQ$4:$AQ$1445,0)+$A321,MATCH(I$3,TQoL_Indexes!$B$8:$AK$8,0)),"")</f>
        <v/>
      </c>
      <c r="J321" s="86" t="str">
        <f>IFERROR(INDEX(DB_Typologies!$D$4:$AP$1445,MATCH($A$3,DB_Typologies!$AQ$4:$AQ$1445,0)+$A321,MATCH(J$3,TQoL_Indexes!$B$8:$AK$8,0)),"")</f>
        <v/>
      </c>
      <c r="K321" s="86" t="str">
        <f>IFERROR(INDEX(DB_Typologies!$D$4:$AP$1445,MATCH($A$3,DB_Typologies!$AQ$4:$AQ$1445,0)+$A321,MATCH(K$3,TQoL_Indexes!$B$8:$AK$8,0)),"")</f>
        <v/>
      </c>
      <c r="L321" s="86" t="str">
        <f>IFERROR(INDEX(DB_Typologies!$D$4:$AP$1445,MATCH($A$3,DB_Typologies!$AQ$4:$AQ$1445,0)+$A321,MATCH(L$3,TQoL_Indexes!$B$8:$AK$8,0)),"")</f>
        <v/>
      </c>
      <c r="M321" s="86" t="str">
        <f>IFERROR(INDEX(DB_Typologies!$D$4:$AP$1445,MATCH($A$3,DB_Typologies!$AQ$4:$AQ$1445,0)+$A321,MATCH(M$3,TQoL_Indexes!$B$8:$AK$8,0)),"")</f>
        <v/>
      </c>
      <c r="N321" s="86" t="str">
        <f>IFERROR(INDEX(DB_Typologies!$D$4:$AP$1445,MATCH($A$3,DB_Typologies!$AQ$4:$AQ$1445,0)+$A321,MATCH(N$3,TQoL_Indexes!$B$8:$AK$8,0)),"")</f>
        <v/>
      </c>
      <c r="O321" s="86" t="str">
        <f>IFERROR(INDEX(DB_Typologies!$D$4:$AP$1445,MATCH($A$3,DB_Typologies!$AQ$4:$AQ$1445,0)+$A321,MATCH(O$3,TQoL_Indexes!$B$8:$AK$8,0)),"")</f>
        <v/>
      </c>
      <c r="P321" s="86" t="str">
        <f>IFERROR(INDEX(DB_Typologies!$D$4:$AP$1445,MATCH($A$3,DB_Typologies!$AQ$4:$AQ$1445,0)+$A321,MATCH(P$3,TQoL_Indexes!$B$8:$AK$8,0)),"")</f>
        <v/>
      </c>
      <c r="Q321" s="86" t="str">
        <f>IFERROR(INDEX(DB_Typologies!$D$4:$AP$1445,MATCH($A$3,DB_Typologies!$AQ$4:$AQ$1445,0)+$A321,MATCH(Q$3,TQoL_Indexes!$B$8:$AK$8,0)),"")</f>
        <v/>
      </c>
      <c r="R321" s="86" t="str">
        <f>IFERROR(INDEX(DB_Typologies!$D$4:$AP$1445,MATCH($A$3,DB_Typologies!$AQ$4:$AQ$1445,0)+$A321,MATCH(R$3,TQoL_Indexes!$B$8:$AK$8,0)),"")</f>
        <v/>
      </c>
      <c r="S321" s="86" t="str">
        <f>IFERROR(INDEX(DB_Typologies!$D$4:$AP$1445,MATCH($A$3,DB_Typologies!$AQ$4:$AQ$1445,0)+$A321,MATCH(S$3,TQoL_Indexes!$B$8:$AK$8,0)),"")</f>
        <v/>
      </c>
      <c r="T321" s="86" t="str">
        <f>IFERROR(INDEX(DB_Typologies!$D$4:$AP$1445,MATCH($A$3,DB_Typologies!$AQ$4:$AQ$1445,0)+$A321,MATCH(T$3,TQoL_Indexes!$B$8:$AK$8,0)),"")</f>
        <v/>
      </c>
      <c r="U321" s="86" t="str">
        <f>IFERROR(INDEX(DB_Typologies!$D$4:$AP$1445,MATCH($A$3,DB_Typologies!$AQ$4:$AQ$1445,0)+$A321,MATCH(U$3,TQoL_Indexes!$B$8:$AK$8,0)),"")</f>
        <v/>
      </c>
      <c r="V321" s="86" t="str">
        <f>IFERROR(INDEX(DB_Typologies!$D$4:$AP$1445,MATCH($A$3,DB_Typologies!$AQ$4:$AQ$1445,0)+$A321,MATCH(V$3,TQoL_Indexes!$B$8:$AK$8,0)),"")</f>
        <v/>
      </c>
      <c r="W321" s="86" t="str">
        <f>IFERROR(INDEX(DB_Typologies!$D$4:$AP$1445,MATCH($A$3,DB_Typologies!$AQ$4:$AQ$1445,0)+$A321,MATCH(W$3,TQoL_Indexes!$B$8:$AK$8,0)),"")</f>
        <v/>
      </c>
      <c r="X321" s="86" t="str">
        <f>IFERROR(INDEX(DB_Typologies!$D$4:$AP$1445,MATCH($A$3,DB_Typologies!$AQ$4:$AQ$1445,0)+$A321,MATCH(X$3,TQoL_Indexes!$B$8:$AK$8,0)),"")</f>
        <v/>
      </c>
      <c r="Y321" s="86" t="str">
        <f>IFERROR(INDEX(DB_Typologies!$D$4:$AP$1445,MATCH($A$3,DB_Typologies!$AQ$4:$AQ$1445,0)+$A321,MATCH(Y$3,TQoL_Indexes!$B$8:$AK$8,0)),"")</f>
        <v/>
      </c>
      <c r="Z321" s="86" t="str">
        <f>IFERROR(INDEX(DB_Typologies!$D$4:$AP$1445,MATCH($A$3,DB_Typologies!$AQ$4:$AQ$1445,0)+$A321,MATCH(Z$3,TQoL_Indexes!$B$8:$AK$8,0)),"")</f>
        <v/>
      </c>
      <c r="AA321" s="86" t="str">
        <f>IFERROR(INDEX(DB_Typologies!$D$4:$AP$1445,MATCH($A$3,DB_Typologies!$AQ$4:$AQ$1445,0)+$A321,MATCH(AA$3,TQoL_Indexes!$B$8:$AK$8,0)),"")</f>
        <v/>
      </c>
      <c r="AB321" s="86" t="str">
        <f>IFERROR(INDEX(DB_Typologies!$D$4:$AP$1445,MATCH($A$3,DB_Typologies!$AQ$4:$AQ$1445,0)+$A321,MATCH(AB$3,TQoL_Indexes!$B$8:$AK$8,0)),"")</f>
        <v/>
      </c>
      <c r="AC321" s="86" t="str">
        <f>IFERROR(INDEX(DB_Typologies!$D$4:$AP$1445,MATCH($A$3,DB_Typologies!$AQ$4:$AQ$1445,0)+$A321,MATCH(AC$3,TQoL_Indexes!$B$8:$AK$8,0)),"")</f>
        <v/>
      </c>
      <c r="AD321" s="86" t="str">
        <f>IFERROR(INDEX(DB_Typologies!$D$4:$AP$1445,MATCH($A$3,DB_Typologies!$AQ$4:$AQ$1445,0)+$A321,MATCH(AD$3,TQoL_Indexes!$B$8:$AK$8,0)),"")</f>
        <v/>
      </c>
      <c r="AE321" s="86" t="str">
        <f>IFERROR(INDEX(DB_Typologies!$D$4:$AP$1445,MATCH($A$3,DB_Typologies!$AQ$4:$AQ$1445,0)+$A321,MATCH(AE$3,TQoL_Indexes!$B$8:$AK$8,0)),"")</f>
        <v/>
      </c>
      <c r="AF321" s="86" t="str">
        <f>IFERROR(INDEX(DB_Typologies!$D$4:$AP$1445,MATCH($A$3,DB_Typologies!$AQ$4:$AQ$1445,0)+$A321,MATCH(AF$3,TQoL_Indexes!$B$8:$AK$8,0)),"")</f>
        <v/>
      </c>
      <c r="AG321" s="86" t="str">
        <f>IFERROR(INDEX(DB_Typologies!$D$4:$AP$1445,MATCH($A$3,DB_Typologies!$AQ$4:$AQ$1445,0)+$A321,MATCH(AG$3,TQoL_Indexes!$B$8:$AK$8,0)),"")</f>
        <v/>
      </c>
      <c r="AH321" s="86" t="str">
        <f>IFERROR(INDEX(DB_Typologies!$D$4:$AP$1445,MATCH($A$3,DB_Typologies!$AQ$4:$AQ$1445,0)+$A321,MATCH(AH$3,TQoL_Indexes!$B$8:$AK$8,0)),"")</f>
        <v/>
      </c>
      <c r="AI321" s="86" t="str">
        <f>IFERROR(INDEX(DB_Typologies!$D$4:$AP$1445,MATCH($A$3,DB_Typologies!$AQ$4:$AQ$1445,0)+$A321,MATCH(AI$3,TQoL_Indexes!$B$8:$AK$8,0)),"")</f>
        <v/>
      </c>
      <c r="AJ321" s="86" t="str">
        <f>IFERROR(INDEX(DB_Typologies!$D$4:$AP$1445,MATCH($A$3,DB_Typologies!$AQ$4:$AQ$1445,0)+$A321,MATCH(AJ$3,TQoL_Indexes!$B$8:$AK$8,0)),"")</f>
        <v/>
      </c>
      <c r="AK321" s="86" t="str">
        <f>IFERROR(INDEX(DB_Typologies!$D$4:$AP$1445,MATCH($A$3,DB_Typologies!$AQ$4:$AQ$1445,0)+$A321,MATCH(AK$3,TQoL_Indexes!$B$8:$AK$8,0)),"")</f>
        <v/>
      </c>
      <c r="AL321" s="86" t="str">
        <f>IFERROR(INDEX(DB_Typologies!$D$4:$AP$1445,MATCH($A$3,DB_Typologies!$AQ$4:$AQ$1445,0)+$A321,MATCH(AL$3,TQoL_Indexes!$B$8:$AK$8,0)),"")</f>
        <v/>
      </c>
      <c r="AM321" s="87" t="str">
        <f>IFERROR(INDEX(DB_Typologies!$D$4:$AP$1445,MATCH($A$3,DB_Typologies!$AQ$4:$AQ$1445,0)+$A321,MATCH(AM$3,TQoL_Indexes!$B$8:$AK$8,0)),"")</f>
        <v/>
      </c>
    </row>
    <row r="322" spans="1:39">
      <c r="A322" s="58" t="str">
        <f>IFERROR(IF(A321+1&lt;COUNTIF(DB_Typologies!$AQ$4:$AQ$1445,$A$3),A321+1,""),"")</f>
        <v/>
      </c>
      <c r="B322" s="120" t="str">
        <f>IFERROR(INDEX(DB_Typologies!$D$4:$AP$1445,MATCH($A$3,DB_Typologies!$AQ$4:$AQ$1445,0)+$A322,MATCH(B$3,TQoL_Indexes!$B$8:$AK$8,0)),"")</f>
        <v/>
      </c>
      <c r="C322" s="86" t="str">
        <f>IFERROR(INDEX(DB_Typologies!$D$4:$AP$1445,MATCH($A$3,DB_Typologies!$AQ$4:$AQ$1445,0)+$A322,MATCH(C$3,TQoL_Indexes!$B$8:$AK$8,0)),"")</f>
        <v/>
      </c>
      <c r="D322" s="87" t="str">
        <f>IFERROR(INDEX(DB_Typologies!$D$4:$AP$1445,MATCH($A$3,DB_Typologies!$AQ$4:$AQ$1445,0)+$A322,MATCH(D$3,TQoL_Indexes!$B$8:$AK$8,0)),"")</f>
        <v/>
      </c>
      <c r="E322" s="86" t="str">
        <f>IFERROR(INDEX(DB_Typologies!$D$4:$AP$1445,MATCH($A$3,DB_Typologies!$AQ$4:$AQ$1445,0)+$A322,MATCH(E$3,TQoL_Indexes!$B$8:$AK$8,0)),"")</f>
        <v/>
      </c>
      <c r="F322" s="86" t="str">
        <f>IFERROR(INDEX(DB_Typologies!$D$4:$AP$1445,MATCH($A$3,DB_Typologies!$AQ$4:$AQ$1445,0)+$A322,MATCH(F$3,TQoL_Indexes!$B$8:$AK$8,0)),"")</f>
        <v/>
      </c>
      <c r="G322" s="86" t="str">
        <f>IFERROR(INDEX(DB_Typologies!$D$4:$AP$1445,MATCH($A$3,DB_Typologies!$AQ$4:$AQ$1445,0)+$A322,MATCH(G$3,TQoL_Indexes!$B$8:$AK$8,0)),"")</f>
        <v/>
      </c>
      <c r="H322" s="86" t="str">
        <f>IFERROR(INDEX(DB_Typologies!$D$4:$AP$1445,MATCH($A$3,DB_Typologies!$AQ$4:$AQ$1445,0)+$A322,MATCH(H$3,TQoL_Indexes!$B$8:$AK$8,0)),"")</f>
        <v/>
      </c>
      <c r="I322" s="86" t="str">
        <f>IFERROR(INDEX(DB_Typologies!$D$4:$AP$1445,MATCH($A$3,DB_Typologies!$AQ$4:$AQ$1445,0)+$A322,MATCH(I$3,TQoL_Indexes!$B$8:$AK$8,0)),"")</f>
        <v/>
      </c>
      <c r="J322" s="86" t="str">
        <f>IFERROR(INDEX(DB_Typologies!$D$4:$AP$1445,MATCH($A$3,DB_Typologies!$AQ$4:$AQ$1445,0)+$A322,MATCH(J$3,TQoL_Indexes!$B$8:$AK$8,0)),"")</f>
        <v/>
      </c>
      <c r="K322" s="86" t="str">
        <f>IFERROR(INDEX(DB_Typologies!$D$4:$AP$1445,MATCH($A$3,DB_Typologies!$AQ$4:$AQ$1445,0)+$A322,MATCH(K$3,TQoL_Indexes!$B$8:$AK$8,0)),"")</f>
        <v/>
      </c>
      <c r="L322" s="86" t="str">
        <f>IFERROR(INDEX(DB_Typologies!$D$4:$AP$1445,MATCH($A$3,DB_Typologies!$AQ$4:$AQ$1445,0)+$A322,MATCH(L$3,TQoL_Indexes!$B$8:$AK$8,0)),"")</f>
        <v/>
      </c>
      <c r="M322" s="86" t="str">
        <f>IFERROR(INDEX(DB_Typologies!$D$4:$AP$1445,MATCH($A$3,DB_Typologies!$AQ$4:$AQ$1445,0)+$A322,MATCH(M$3,TQoL_Indexes!$B$8:$AK$8,0)),"")</f>
        <v/>
      </c>
      <c r="N322" s="86" t="str">
        <f>IFERROR(INDEX(DB_Typologies!$D$4:$AP$1445,MATCH($A$3,DB_Typologies!$AQ$4:$AQ$1445,0)+$A322,MATCH(N$3,TQoL_Indexes!$B$8:$AK$8,0)),"")</f>
        <v/>
      </c>
      <c r="O322" s="86" t="str">
        <f>IFERROR(INDEX(DB_Typologies!$D$4:$AP$1445,MATCH($A$3,DB_Typologies!$AQ$4:$AQ$1445,0)+$A322,MATCH(O$3,TQoL_Indexes!$B$8:$AK$8,0)),"")</f>
        <v/>
      </c>
      <c r="P322" s="86" t="str">
        <f>IFERROR(INDEX(DB_Typologies!$D$4:$AP$1445,MATCH($A$3,DB_Typologies!$AQ$4:$AQ$1445,0)+$A322,MATCH(P$3,TQoL_Indexes!$B$8:$AK$8,0)),"")</f>
        <v/>
      </c>
      <c r="Q322" s="86" t="str">
        <f>IFERROR(INDEX(DB_Typologies!$D$4:$AP$1445,MATCH($A$3,DB_Typologies!$AQ$4:$AQ$1445,0)+$A322,MATCH(Q$3,TQoL_Indexes!$B$8:$AK$8,0)),"")</f>
        <v/>
      </c>
      <c r="R322" s="86" t="str">
        <f>IFERROR(INDEX(DB_Typologies!$D$4:$AP$1445,MATCH($A$3,DB_Typologies!$AQ$4:$AQ$1445,0)+$A322,MATCH(R$3,TQoL_Indexes!$B$8:$AK$8,0)),"")</f>
        <v/>
      </c>
      <c r="S322" s="86" t="str">
        <f>IFERROR(INDEX(DB_Typologies!$D$4:$AP$1445,MATCH($A$3,DB_Typologies!$AQ$4:$AQ$1445,0)+$A322,MATCH(S$3,TQoL_Indexes!$B$8:$AK$8,0)),"")</f>
        <v/>
      </c>
      <c r="T322" s="86" t="str">
        <f>IFERROR(INDEX(DB_Typologies!$D$4:$AP$1445,MATCH($A$3,DB_Typologies!$AQ$4:$AQ$1445,0)+$A322,MATCH(T$3,TQoL_Indexes!$B$8:$AK$8,0)),"")</f>
        <v/>
      </c>
      <c r="U322" s="86" t="str">
        <f>IFERROR(INDEX(DB_Typologies!$D$4:$AP$1445,MATCH($A$3,DB_Typologies!$AQ$4:$AQ$1445,0)+$A322,MATCH(U$3,TQoL_Indexes!$B$8:$AK$8,0)),"")</f>
        <v/>
      </c>
      <c r="V322" s="86" t="str">
        <f>IFERROR(INDEX(DB_Typologies!$D$4:$AP$1445,MATCH($A$3,DB_Typologies!$AQ$4:$AQ$1445,0)+$A322,MATCH(V$3,TQoL_Indexes!$B$8:$AK$8,0)),"")</f>
        <v/>
      </c>
      <c r="W322" s="86" t="str">
        <f>IFERROR(INDEX(DB_Typologies!$D$4:$AP$1445,MATCH($A$3,DB_Typologies!$AQ$4:$AQ$1445,0)+$A322,MATCH(W$3,TQoL_Indexes!$B$8:$AK$8,0)),"")</f>
        <v/>
      </c>
      <c r="X322" s="86" t="str">
        <f>IFERROR(INDEX(DB_Typologies!$D$4:$AP$1445,MATCH($A$3,DB_Typologies!$AQ$4:$AQ$1445,0)+$A322,MATCH(X$3,TQoL_Indexes!$B$8:$AK$8,0)),"")</f>
        <v/>
      </c>
      <c r="Y322" s="86" t="str">
        <f>IFERROR(INDEX(DB_Typologies!$D$4:$AP$1445,MATCH($A$3,DB_Typologies!$AQ$4:$AQ$1445,0)+$A322,MATCH(Y$3,TQoL_Indexes!$B$8:$AK$8,0)),"")</f>
        <v/>
      </c>
      <c r="Z322" s="86" t="str">
        <f>IFERROR(INDEX(DB_Typologies!$D$4:$AP$1445,MATCH($A$3,DB_Typologies!$AQ$4:$AQ$1445,0)+$A322,MATCH(Z$3,TQoL_Indexes!$B$8:$AK$8,0)),"")</f>
        <v/>
      </c>
      <c r="AA322" s="86" t="str">
        <f>IFERROR(INDEX(DB_Typologies!$D$4:$AP$1445,MATCH($A$3,DB_Typologies!$AQ$4:$AQ$1445,0)+$A322,MATCH(AA$3,TQoL_Indexes!$B$8:$AK$8,0)),"")</f>
        <v/>
      </c>
      <c r="AB322" s="86" t="str">
        <f>IFERROR(INDEX(DB_Typologies!$D$4:$AP$1445,MATCH($A$3,DB_Typologies!$AQ$4:$AQ$1445,0)+$A322,MATCH(AB$3,TQoL_Indexes!$B$8:$AK$8,0)),"")</f>
        <v/>
      </c>
      <c r="AC322" s="86" t="str">
        <f>IFERROR(INDEX(DB_Typologies!$D$4:$AP$1445,MATCH($A$3,DB_Typologies!$AQ$4:$AQ$1445,0)+$A322,MATCH(AC$3,TQoL_Indexes!$B$8:$AK$8,0)),"")</f>
        <v/>
      </c>
      <c r="AD322" s="86" t="str">
        <f>IFERROR(INDEX(DB_Typologies!$D$4:$AP$1445,MATCH($A$3,DB_Typologies!$AQ$4:$AQ$1445,0)+$A322,MATCH(AD$3,TQoL_Indexes!$B$8:$AK$8,0)),"")</f>
        <v/>
      </c>
      <c r="AE322" s="86" t="str">
        <f>IFERROR(INDEX(DB_Typologies!$D$4:$AP$1445,MATCH($A$3,DB_Typologies!$AQ$4:$AQ$1445,0)+$A322,MATCH(AE$3,TQoL_Indexes!$B$8:$AK$8,0)),"")</f>
        <v/>
      </c>
      <c r="AF322" s="86" t="str">
        <f>IFERROR(INDEX(DB_Typologies!$D$4:$AP$1445,MATCH($A$3,DB_Typologies!$AQ$4:$AQ$1445,0)+$A322,MATCH(AF$3,TQoL_Indexes!$B$8:$AK$8,0)),"")</f>
        <v/>
      </c>
      <c r="AG322" s="86" t="str">
        <f>IFERROR(INDEX(DB_Typologies!$D$4:$AP$1445,MATCH($A$3,DB_Typologies!$AQ$4:$AQ$1445,0)+$A322,MATCH(AG$3,TQoL_Indexes!$B$8:$AK$8,0)),"")</f>
        <v/>
      </c>
      <c r="AH322" s="86" t="str">
        <f>IFERROR(INDEX(DB_Typologies!$D$4:$AP$1445,MATCH($A$3,DB_Typologies!$AQ$4:$AQ$1445,0)+$A322,MATCH(AH$3,TQoL_Indexes!$B$8:$AK$8,0)),"")</f>
        <v/>
      </c>
      <c r="AI322" s="86" t="str">
        <f>IFERROR(INDEX(DB_Typologies!$D$4:$AP$1445,MATCH($A$3,DB_Typologies!$AQ$4:$AQ$1445,0)+$A322,MATCH(AI$3,TQoL_Indexes!$B$8:$AK$8,0)),"")</f>
        <v/>
      </c>
      <c r="AJ322" s="86" t="str">
        <f>IFERROR(INDEX(DB_Typologies!$D$4:$AP$1445,MATCH($A$3,DB_Typologies!$AQ$4:$AQ$1445,0)+$A322,MATCH(AJ$3,TQoL_Indexes!$B$8:$AK$8,0)),"")</f>
        <v/>
      </c>
      <c r="AK322" s="86" t="str">
        <f>IFERROR(INDEX(DB_Typologies!$D$4:$AP$1445,MATCH($A$3,DB_Typologies!$AQ$4:$AQ$1445,0)+$A322,MATCH(AK$3,TQoL_Indexes!$B$8:$AK$8,0)),"")</f>
        <v/>
      </c>
      <c r="AL322" s="86" t="str">
        <f>IFERROR(INDEX(DB_Typologies!$D$4:$AP$1445,MATCH($A$3,DB_Typologies!$AQ$4:$AQ$1445,0)+$A322,MATCH(AL$3,TQoL_Indexes!$B$8:$AK$8,0)),"")</f>
        <v/>
      </c>
      <c r="AM322" s="87" t="str">
        <f>IFERROR(INDEX(DB_Typologies!$D$4:$AP$1445,MATCH($A$3,DB_Typologies!$AQ$4:$AQ$1445,0)+$A322,MATCH(AM$3,TQoL_Indexes!$B$8:$AK$8,0)),"")</f>
        <v/>
      </c>
    </row>
    <row r="323" spans="1:39">
      <c r="A323" s="58" t="str">
        <f>IFERROR(IF(A322+1&lt;COUNTIF(DB_Typologies!$AQ$4:$AQ$1445,$A$3),A322+1,""),"")</f>
        <v/>
      </c>
      <c r="B323" s="120" t="str">
        <f>IFERROR(INDEX(DB_Typologies!$D$4:$AP$1445,MATCH($A$3,DB_Typologies!$AQ$4:$AQ$1445,0)+$A323,MATCH(B$3,TQoL_Indexes!$B$8:$AK$8,0)),"")</f>
        <v/>
      </c>
      <c r="C323" s="86" t="str">
        <f>IFERROR(INDEX(DB_Typologies!$D$4:$AP$1445,MATCH($A$3,DB_Typologies!$AQ$4:$AQ$1445,0)+$A323,MATCH(C$3,TQoL_Indexes!$B$8:$AK$8,0)),"")</f>
        <v/>
      </c>
      <c r="D323" s="87" t="str">
        <f>IFERROR(INDEX(DB_Typologies!$D$4:$AP$1445,MATCH($A$3,DB_Typologies!$AQ$4:$AQ$1445,0)+$A323,MATCH(D$3,TQoL_Indexes!$B$8:$AK$8,0)),"")</f>
        <v/>
      </c>
      <c r="E323" s="86" t="str">
        <f>IFERROR(INDEX(DB_Typologies!$D$4:$AP$1445,MATCH($A$3,DB_Typologies!$AQ$4:$AQ$1445,0)+$A323,MATCH(E$3,TQoL_Indexes!$B$8:$AK$8,0)),"")</f>
        <v/>
      </c>
      <c r="F323" s="86" t="str">
        <f>IFERROR(INDEX(DB_Typologies!$D$4:$AP$1445,MATCH($A$3,DB_Typologies!$AQ$4:$AQ$1445,0)+$A323,MATCH(F$3,TQoL_Indexes!$B$8:$AK$8,0)),"")</f>
        <v/>
      </c>
      <c r="G323" s="86" t="str">
        <f>IFERROR(INDEX(DB_Typologies!$D$4:$AP$1445,MATCH($A$3,DB_Typologies!$AQ$4:$AQ$1445,0)+$A323,MATCH(G$3,TQoL_Indexes!$B$8:$AK$8,0)),"")</f>
        <v/>
      </c>
      <c r="H323" s="86" t="str">
        <f>IFERROR(INDEX(DB_Typologies!$D$4:$AP$1445,MATCH($A$3,DB_Typologies!$AQ$4:$AQ$1445,0)+$A323,MATCH(H$3,TQoL_Indexes!$B$8:$AK$8,0)),"")</f>
        <v/>
      </c>
      <c r="I323" s="86" t="str">
        <f>IFERROR(INDEX(DB_Typologies!$D$4:$AP$1445,MATCH($A$3,DB_Typologies!$AQ$4:$AQ$1445,0)+$A323,MATCH(I$3,TQoL_Indexes!$B$8:$AK$8,0)),"")</f>
        <v/>
      </c>
      <c r="J323" s="86" t="str">
        <f>IFERROR(INDEX(DB_Typologies!$D$4:$AP$1445,MATCH($A$3,DB_Typologies!$AQ$4:$AQ$1445,0)+$A323,MATCH(J$3,TQoL_Indexes!$B$8:$AK$8,0)),"")</f>
        <v/>
      </c>
      <c r="K323" s="86" t="str">
        <f>IFERROR(INDEX(DB_Typologies!$D$4:$AP$1445,MATCH($A$3,DB_Typologies!$AQ$4:$AQ$1445,0)+$A323,MATCH(K$3,TQoL_Indexes!$B$8:$AK$8,0)),"")</f>
        <v/>
      </c>
      <c r="L323" s="86" t="str">
        <f>IFERROR(INDEX(DB_Typologies!$D$4:$AP$1445,MATCH($A$3,DB_Typologies!$AQ$4:$AQ$1445,0)+$A323,MATCH(L$3,TQoL_Indexes!$B$8:$AK$8,0)),"")</f>
        <v/>
      </c>
      <c r="M323" s="86" t="str">
        <f>IFERROR(INDEX(DB_Typologies!$D$4:$AP$1445,MATCH($A$3,DB_Typologies!$AQ$4:$AQ$1445,0)+$A323,MATCH(M$3,TQoL_Indexes!$B$8:$AK$8,0)),"")</f>
        <v/>
      </c>
      <c r="N323" s="86" t="str">
        <f>IFERROR(INDEX(DB_Typologies!$D$4:$AP$1445,MATCH($A$3,DB_Typologies!$AQ$4:$AQ$1445,0)+$A323,MATCH(N$3,TQoL_Indexes!$B$8:$AK$8,0)),"")</f>
        <v/>
      </c>
      <c r="O323" s="86" t="str">
        <f>IFERROR(INDEX(DB_Typologies!$D$4:$AP$1445,MATCH($A$3,DB_Typologies!$AQ$4:$AQ$1445,0)+$A323,MATCH(O$3,TQoL_Indexes!$B$8:$AK$8,0)),"")</f>
        <v/>
      </c>
      <c r="P323" s="86" t="str">
        <f>IFERROR(INDEX(DB_Typologies!$D$4:$AP$1445,MATCH($A$3,DB_Typologies!$AQ$4:$AQ$1445,0)+$A323,MATCH(P$3,TQoL_Indexes!$B$8:$AK$8,0)),"")</f>
        <v/>
      </c>
      <c r="Q323" s="86" t="str">
        <f>IFERROR(INDEX(DB_Typologies!$D$4:$AP$1445,MATCH($A$3,DB_Typologies!$AQ$4:$AQ$1445,0)+$A323,MATCH(Q$3,TQoL_Indexes!$B$8:$AK$8,0)),"")</f>
        <v/>
      </c>
      <c r="R323" s="86" t="str">
        <f>IFERROR(INDEX(DB_Typologies!$D$4:$AP$1445,MATCH($A$3,DB_Typologies!$AQ$4:$AQ$1445,0)+$A323,MATCH(R$3,TQoL_Indexes!$B$8:$AK$8,0)),"")</f>
        <v/>
      </c>
      <c r="S323" s="86" t="str">
        <f>IFERROR(INDEX(DB_Typologies!$D$4:$AP$1445,MATCH($A$3,DB_Typologies!$AQ$4:$AQ$1445,0)+$A323,MATCH(S$3,TQoL_Indexes!$B$8:$AK$8,0)),"")</f>
        <v/>
      </c>
      <c r="T323" s="86" t="str">
        <f>IFERROR(INDEX(DB_Typologies!$D$4:$AP$1445,MATCH($A$3,DB_Typologies!$AQ$4:$AQ$1445,0)+$A323,MATCH(T$3,TQoL_Indexes!$B$8:$AK$8,0)),"")</f>
        <v/>
      </c>
      <c r="U323" s="86" t="str">
        <f>IFERROR(INDEX(DB_Typologies!$D$4:$AP$1445,MATCH($A$3,DB_Typologies!$AQ$4:$AQ$1445,0)+$A323,MATCH(U$3,TQoL_Indexes!$B$8:$AK$8,0)),"")</f>
        <v/>
      </c>
      <c r="V323" s="86" t="str">
        <f>IFERROR(INDEX(DB_Typologies!$D$4:$AP$1445,MATCH($A$3,DB_Typologies!$AQ$4:$AQ$1445,0)+$A323,MATCH(V$3,TQoL_Indexes!$B$8:$AK$8,0)),"")</f>
        <v/>
      </c>
      <c r="W323" s="86" t="str">
        <f>IFERROR(INDEX(DB_Typologies!$D$4:$AP$1445,MATCH($A$3,DB_Typologies!$AQ$4:$AQ$1445,0)+$A323,MATCH(W$3,TQoL_Indexes!$B$8:$AK$8,0)),"")</f>
        <v/>
      </c>
      <c r="X323" s="86" t="str">
        <f>IFERROR(INDEX(DB_Typologies!$D$4:$AP$1445,MATCH($A$3,DB_Typologies!$AQ$4:$AQ$1445,0)+$A323,MATCH(X$3,TQoL_Indexes!$B$8:$AK$8,0)),"")</f>
        <v/>
      </c>
      <c r="Y323" s="86" t="str">
        <f>IFERROR(INDEX(DB_Typologies!$D$4:$AP$1445,MATCH($A$3,DB_Typologies!$AQ$4:$AQ$1445,0)+$A323,MATCH(Y$3,TQoL_Indexes!$B$8:$AK$8,0)),"")</f>
        <v/>
      </c>
      <c r="Z323" s="86" t="str">
        <f>IFERROR(INDEX(DB_Typologies!$D$4:$AP$1445,MATCH($A$3,DB_Typologies!$AQ$4:$AQ$1445,0)+$A323,MATCH(Z$3,TQoL_Indexes!$B$8:$AK$8,0)),"")</f>
        <v/>
      </c>
      <c r="AA323" s="86" t="str">
        <f>IFERROR(INDEX(DB_Typologies!$D$4:$AP$1445,MATCH($A$3,DB_Typologies!$AQ$4:$AQ$1445,0)+$A323,MATCH(AA$3,TQoL_Indexes!$B$8:$AK$8,0)),"")</f>
        <v/>
      </c>
      <c r="AB323" s="86" t="str">
        <f>IFERROR(INDEX(DB_Typologies!$D$4:$AP$1445,MATCH($A$3,DB_Typologies!$AQ$4:$AQ$1445,0)+$A323,MATCH(AB$3,TQoL_Indexes!$B$8:$AK$8,0)),"")</f>
        <v/>
      </c>
      <c r="AC323" s="86" t="str">
        <f>IFERROR(INDEX(DB_Typologies!$D$4:$AP$1445,MATCH($A$3,DB_Typologies!$AQ$4:$AQ$1445,0)+$A323,MATCH(AC$3,TQoL_Indexes!$B$8:$AK$8,0)),"")</f>
        <v/>
      </c>
      <c r="AD323" s="86" t="str">
        <f>IFERROR(INDEX(DB_Typologies!$D$4:$AP$1445,MATCH($A$3,DB_Typologies!$AQ$4:$AQ$1445,0)+$A323,MATCH(AD$3,TQoL_Indexes!$B$8:$AK$8,0)),"")</f>
        <v/>
      </c>
      <c r="AE323" s="86" t="str">
        <f>IFERROR(INDEX(DB_Typologies!$D$4:$AP$1445,MATCH($A$3,DB_Typologies!$AQ$4:$AQ$1445,0)+$A323,MATCH(AE$3,TQoL_Indexes!$B$8:$AK$8,0)),"")</f>
        <v/>
      </c>
      <c r="AF323" s="86" t="str">
        <f>IFERROR(INDEX(DB_Typologies!$D$4:$AP$1445,MATCH($A$3,DB_Typologies!$AQ$4:$AQ$1445,0)+$A323,MATCH(AF$3,TQoL_Indexes!$B$8:$AK$8,0)),"")</f>
        <v/>
      </c>
      <c r="AG323" s="86" t="str">
        <f>IFERROR(INDEX(DB_Typologies!$D$4:$AP$1445,MATCH($A$3,DB_Typologies!$AQ$4:$AQ$1445,0)+$A323,MATCH(AG$3,TQoL_Indexes!$B$8:$AK$8,0)),"")</f>
        <v/>
      </c>
      <c r="AH323" s="86" t="str">
        <f>IFERROR(INDEX(DB_Typologies!$D$4:$AP$1445,MATCH($A$3,DB_Typologies!$AQ$4:$AQ$1445,0)+$A323,MATCH(AH$3,TQoL_Indexes!$B$8:$AK$8,0)),"")</f>
        <v/>
      </c>
      <c r="AI323" s="86" t="str">
        <f>IFERROR(INDEX(DB_Typologies!$D$4:$AP$1445,MATCH($A$3,DB_Typologies!$AQ$4:$AQ$1445,0)+$A323,MATCH(AI$3,TQoL_Indexes!$B$8:$AK$8,0)),"")</f>
        <v/>
      </c>
      <c r="AJ323" s="86" t="str">
        <f>IFERROR(INDEX(DB_Typologies!$D$4:$AP$1445,MATCH($A$3,DB_Typologies!$AQ$4:$AQ$1445,0)+$A323,MATCH(AJ$3,TQoL_Indexes!$B$8:$AK$8,0)),"")</f>
        <v/>
      </c>
      <c r="AK323" s="86" t="str">
        <f>IFERROR(INDEX(DB_Typologies!$D$4:$AP$1445,MATCH($A$3,DB_Typologies!$AQ$4:$AQ$1445,0)+$A323,MATCH(AK$3,TQoL_Indexes!$B$8:$AK$8,0)),"")</f>
        <v/>
      </c>
      <c r="AL323" s="86" t="str">
        <f>IFERROR(INDEX(DB_Typologies!$D$4:$AP$1445,MATCH($A$3,DB_Typologies!$AQ$4:$AQ$1445,0)+$A323,MATCH(AL$3,TQoL_Indexes!$B$8:$AK$8,0)),"")</f>
        <v/>
      </c>
      <c r="AM323" s="87" t="str">
        <f>IFERROR(INDEX(DB_Typologies!$D$4:$AP$1445,MATCH($A$3,DB_Typologies!$AQ$4:$AQ$1445,0)+$A323,MATCH(AM$3,TQoL_Indexes!$B$8:$AK$8,0)),"")</f>
        <v/>
      </c>
    </row>
    <row r="324" spans="1:39">
      <c r="A324" s="58" t="str">
        <f>IFERROR(IF(A323+1&lt;COUNTIF(DB_Typologies!$AQ$4:$AQ$1445,$A$3),A323+1,""),"")</f>
        <v/>
      </c>
      <c r="B324" s="120" t="str">
        <f>IFERROR(INDEX(DB_Typologies!$D$4:$AP$1445,MATCH($A$3,DB_Typologies!$AQ$4:$AQ$1445,0)+$A324,MATCH(B$3,TQoL_Indexes!$B$8:$AK$8,0)),"")</f>
        <v/>
      </c>
      <c r="C324" s="86" t="str">
        <f>IFERROR(INDEX(DB_Typologies!$D$4:$AP$1445,MATCH($A$3,DB_Typologies!$AQ$4:$AQ$1445,0)+$A324,MATCH(C$3,TQoL_Indexes!$B$8:$AK$8,0)),"")</f>
        <v/>
      </c>
      <c r="D324" s="87" t="str">
        <f>IFERROR(INDEX(DB_Typologies!$D$4:$AP$1445,MATCH($A$3,DB_Typologies!$AQ$4:$AQ$1445,0)+$A324,MATCH(D$3,TQoL_Indexes!$B$8:$AK$8,0)),"")</f>
        <v/>
      </c>
      <c r="E324" s="86" t="str">
        <f>IFERROR(INDEX(DB_Typologies!$D$4:$AP$1445,MATCH($A$3,DB_Typologies!$AQ$4:$AQ$1445,0)+$A324,MATCH(E$3,TQoL_Indexes!$B$8:$AK$8,0)),"")</f>
        <v/>
      </c>
      <c r="F324" s="86" t="str">
        <f>IFERROR(INDEX(DB_Typologies!$D$4:$AP$1445,MATCH($A$3,DB_Typologies!$AQ$4:$AQ$1445,0)+$A324,MATCH(F$3,TQoL_Indexes!$B$8:$AK$8,0)),"")</f>
        <v/>
      </c>
      <c r="G324" s="86" t="str">
        <f>IFERROR(INDEX(DB_Typologies!$D$4:$AP$1445,MATCH($A$3,DB_Typologies!$AQ$4:$AQ$1445,0)+$A324,MATCH(G$3,TQoL_Indexes!$B$8:$AK$8,0)),"")</f>
        <v/>
      </c>
      <c r="H324" s="86" t="str">
        <f>IFERROR(INDEX(DB_Typologies!$D$4:$AP$1445,MATCH($A$3,DB_Typologies!$AQ$4:$AQ$1445,0)+$A324,MATCH(H$3,TQoL_Indexes!$B$8:$AK$8,0)),"")</f>
        <v/>
      </c>
      <c r="I324" s="86" t="str">
        <f>IFERROR(INDEX(DB_Typologies!$D$4:$AP$1445,MATCH($A$3,DB_Typologies!$AQ$4:$AQ$1445,0)+$A324,MATCH(I$3,TQoL_Indexes!$B$8:$AK$8,0)),"")</f>
        <v/>
      </c>
      <c r="J324" s="86" t="str">
        <f>IFERROR(INDEX(DB_Typologies!$D$4:$AP$1445,MATCH($A$3,DB_Typologies!$AQ$4:$AQ$1445,0)+$A324,MATCH(J$3,TQoL_Indexes!$B$8:$AK$8,0)),"")</f>
        <v/>
      </c>
      <c r="K324" s="86" t="str">
        <f>IFERROR(INDEX(DB_Typologies!$D$4:$AP$1445,MATCH($A$3,DB_Typologies!$AQ$4:$AQ$1445,0)+$A324,MATCH(K$3,TQoL_Indexes!$B$8:$AK$8,0)),"")</f>
        <v/>
      </c>
      <c r="L324" s="86" t="str">
        <f>IFERROR(INDEX(DB_Typologies!$D$4:$AP$1445,MATCH($A$3,DB_Typologies!$AQ$4:$AQ$1445,0)+$A324,MATCH(L$3,TQoL_Indexes!$B$8:$AK$8,0)),"")</f>
        <v/>
      </c>
      <c r="M324" s="86" t="str">
        <f>IFERROR(INDEX(DB_Typologies!$D$4:$AP$1445,MATCH($A$3,DB_Typologies!$AQ$4:$AQ$1445,0)+$A324,MATCH(M$3,TQoL_Indexes!$B$8:$AK$8,0)),"")</f>
        <v/>
      </c>
      <c r="N324" s="86" t="str">
        <f>IFERROR(INDEX(DB_Typologies!$D$4:$AP$1445,MATCH($A$3,DB_Typologies!$AQ$4:$AQ$1445,0)+$A324,MATCH(N$3,TQoL_Indexes!$B$8:$AK$8,0)),"")</f>
        <v/>
      </c>
      <c r="O324" s="86" t="str">
        <f>IFERROR(INDEX(DB_Typologies!$D$4:$AP$1445,MATCH($A$3,DB_Typologies!$AQ$4:$AQ$1445,0)+$A324,MATCH(O$3,TQoL_Indexes!$B$8:$AK$8,0)),"")</f>
        <v/>
      </c>
      <c r="P324" s="86" t="str">
        <f>IFERROR(INDEX(DB_Typologies!$D$4:$AP$1445,MATCH($A$3,DB_Typologies!$AQ$4:$AQ$1445,0)+$A324,MATCH(P$3,TQoL_Indexes!$B$8:$AK$8,0)),"")</f>
        <v/>
      </c>
      <c r="Q324" s="86" t="str">
        <f>IFERROR(INDEX(DB_Typologies!$D$4:$AP$1445,MATCH($A$3,DB_Typologies!$AQ$4:$AQ$1445,0)+$A324,MATCH(Q$3,TQoL_Indexes!$B$8:$AK$8,0)),"")</f>
        <v/>
      </c>
      <c r="R324" s="86" t="str">
        <f>IFERROR(INDEX(DB_Typologies!$D$4:$AP$1445,MATCH($A$3,DB_Typologies!$AQ$4:$AQ$1445,0)+$A324,MATCH(R$3,TQoL_Indexes!$B$8:$AK$8,0)),"")</f>
        <v/>
      </c>
      <c r="S324" s="86" t="str">
        <f>IFERROR(INDEX(DB_Typologies!$D$4:$AP$1445,MATCH($A$3,DB_Typologies!$AQ$4:$AQ$1445,0)+$A324,MATCH(S$3,TQoL_Indexes!$B$8:$AK$8,0)),"")</f>
        <v/>
      </c>
      <c r="T324" s="86" t="str">
        <f>IFERROR(INDEX(DB_Typologies!$D$4:$AP$1445,MATCH($A$3,DB_Typologies!$AQ$4:$AQ$1445,0)+$A324,MATCH(T$3,TQoL_Indexes!$B$8:$AK$8,0)),"")</f>
        <v/>
      </c>
      <c r="U324" s="86" t="str">
        <f>IFERROR(INDEX(DB_Typologies!$D$4:$AP$1445,MATCH($A$3,DB_Typologies!$AQ$4:$AQ$1445,0)+$A324,MATCH(U$3,TQoL_Indexes!$B$8:$AK$8,0)),"")</f>
        <v/>
      </c>
      <c r="V324" s="86" t="str">
        <f>IFERROR(INDEX(DB_Typologies!$D$4:$AP$1445,MATCH($A$3,DB_Typologies!$AQ$4:$AQ$1445,0)+$A324,MATCH(V$3,TQoL_Indexes!$B$8:$AK$8,0)),"")</f>
        <v/>
      </c>
      <c r="W324" s="86" t="str">
        <f>IFERROR(INDEX(DB_Typologies!$D$4:$AP$1445,MATCH($A$3,DB_Typologies!$AQ$4:$AQ$1445,0)+$A324,MATCH(W$3,TQoL_Indexes!$B$8:$AK$8,0)),"")</f>
        <v/>
      </c>
      <c r="X324" s="86" t="str">
        <f>IFERROR(INDEX(DB_Typologies!$D$4:$AP$1445,MATCH($A$3,DB_Typologies!$AQ$4:$AQ$1445,0)+$A324,MATCH(X$3,TQoL_Indexes!$B$8:$AK$8,0)),"")</f>
        <v/>
      </c>
      <c r="Y324" s="86" t="str">
        <f>IFERROR(INDEX(DB_Typologies!$D$4:$AP$1445,MATCH($A$3,DB_Typologies!$AQ$4:$AQ$1445,0)+$A324,MATCH(Y$3,TQoL_Indexes!$B$8:$AK$8,0)),"")</f>
        <v/>
      </c>
      <c r="Z324" s="86" t="str">
        <f>IFERROR(INDEX(DB_Typologies!$D$4:$AP$1445,MATCH($A$3,DB_Typologies!$AQ$4:$AQ$1445,0)+$A324,MATCH(Z$3,TQoL_Indexes!$B$8:$AK$8,0)),"")</f>
        <v/>
      </c>
      <c r="AA324" s="86" t="str">
        <f>IFERROR(INDEX(DB_Typologies!$D$4:$AP$1445,MATCH($A$3,DB_Typologies!$AQ$4:$AQ$1445,0)+$A324,MATCH(AA$3,TQoL_Indexes!$B$8:$AK$8,0)),"")</f>
        <v/>
      </c>
      <c r="AB324" s="86" t="str">
        <f>IFERROR(INDEX(DB_Typologies!$D$4:$AP$1445,MATCH($A$3,DB_Typologies!$AQ$4:$AQ$1445,0)+$A324,MATCH(AB$3,TQoL_Indexes!$B$8:$AK$8,0)),"")</f>
        <v/>
      </c>
      <c r="AC324" s="86" t="str">
        <f>IFERROR(INDEX(DB_Typologies!$D$4:$AP$1445,MATCH($A$3,DB_Typologies!$AQ$4:$AQ$1445,0)+$A324,MATCH(AC$3,TQoL_Indexes!$B$8:$AK$8,0)),"")</f>
        <v/>
      </c>
      <c r="AD324" s="86" t="str">
        <f>IFERROR(INDEX(DB_Typologies!$D$4:$AP$1445,MATCH($A$3,DB_Typologies!$AQ$4:$AQ$1445,0)+$A324,MATCH(AD$3,TQoL_Indexes!$B$8:$AK$8,0)),"")</f>
        <v/>
      </c>
      <c r="AE324" s="86" t="str">
        <f>IFERROR(INDEX(DB_Typologies!$D$4:$AP$1445,MATCH($A$3,DB_Typologies!$AQ$4:$AQ$1445,0)+$A324,MATCH(AE$3,TQoL_Indexes!$B$8:$AK$8,0)),"")</f>
        <v/>
      </c>
      <c r="AF324" s="86" t="str">
        <f>IFERROR(INDEX(DB_Typologies!$D$4:$AP$1445,MATCH($A$3,DB_Typologies!$AQ$4:$AQ$1445,0)+$A324,MATCH(AF$3,TQoL_Indexes!$B$8:$AK$8,0)),"")</f>
        <v/>
      </c>
      <c r="AG324" s="86" t="str">
        <f>IFERROR(INDEX(DB_Typologies!$D$4:$AP$1445,MATCH($A$3,DB_Typologies!$AQ$4:$AQ$1445,0)+$A324,MATCH(AG$3,TQoL_Indexes!$B$8:$AK$8,0)),"")</f>
        <v/>
      </c>
      <c r="AH324" s="86" t="str">
        <f>IFERROR(INDEX(DB_Typologies!$D$4:$AP$1445,MATCH($A$3,DB_Typologies!$AQ$4:$AQ$1445,0)+$A324,MATCH(AH$3,TQoL_Indexes!$B$8:$AK$8,0)),"")</f>
        <v/>
      </c>
      <c r="AI324" s="86" t="str">
        <f>IFERROR(INDEX(DB_Typologies!$D$4:$AP$1445,MATCH($A$3,DB_Typologies!$AQ$4:$AQ$1445,0)+$A324,MATCH(AI$3,TQoL_Indexes!$B$8:$AK$8,0)),"")</f>
        <v/>
      </c>
      <c r="AJ324" s="86" t="str">
        <f>IFERROR(INDEX(DB_Typologies!$D$4:$AP$1445,MATCH($A$3,DB_Typologies!$AQ$4:$AQ$1445,0)+$A324,MATCH(AJ$3,TQoL_Indexes!$B$8:$AK$8,0)),"")</f>
        <v/>
      </c>
      <c r="AK324" s="86" t="str">
        <f>IFERROR(INDEX(DB_Typologies!$D$4:$AP$1445,MATCH($A$3,DB_Typologies!$AQ$4:$AQ$1445,0)+$A324,MATCH(AK$3,TQoL_Indexes!$B$8:$AK$8,0)),"")</f>
        <v/>
      </c>
      <c r="AL324" s="86" t="str">
        <f>IFERROR(INDEX(DB_Typologies!$D$4:$AP$1445,MATCH($A$3,DB_Typologies!$AQ$4:$AQ$1445,0)+$A324,MATCH(AL$3,TQoL_Indexes!$B$8:$AK$8,0)),"")</f>
        <v/>
      </c>
      <c r="AM324" s="87" t="str">
        <f>IFERROR(INDEX(DB_Typologies!$D$4:$AP$1445,MATCH($A$3,DB_Typologies!$AQ$4:$AQ$1445,0)+$A324,MATCH(AM$3,TQoL_Indexes!$B$8:$AK$8,0)),"")</f>
        <v/>
      </c>
    </row>
    <row r="325" spans="1:39">
      <c r="A325" s="58" t="str">
        <f>IFERROR(IF(A324+1&lt;COUNTIF(DB_Typologies!$AQ$4:$AQ$1445,$A$3),A324+1,""),"")</f>
        <v/>
      </c>
      <c r="B325" s="120" t="str">
        <f>IFERROR(INDEX(DB_Typologies!$D$4:$AP$1445,MATCH($A$3,DB_Typologies!$AQ$4:$AQ$1445,0)+$A325,MATCH(B$3,TQoL_Indexes!$B$8:$AK$8,0)),"")</f>
        <v/>
      </c>
      <c r="C325" s="86" t="str">
        <f>IFERROR(INDEX(DB_Typologies!$D$4:$AP$1445,MATCH($A$3,DB_Typologies!$AQ$4:$AQ$1445,0)+$A325,MATCH(C$3,TQoL_Indexes!$B$8:$AK$8,0)),"")</f>
        <v/>
      </c>
      <c r="D325" s="87" t="str">
        <f>IFERROR(INDEX(DB_Typologies!$D$4:$AP$1445,MATCH($A$3,DB_Typologies!$AQ$4:$AQ$1445,0)+$A325,MATCH(D$3,TQoL_Indexes!$B$8:$AK$8,0)),"")</f>
        <v/>
      </c>
      <c r="E325" s="86" t="str">
        <f>IFERROR(INDEX(DB_Typologies!$D$4:$AP$1445,MATCH($A$3,DB_Typologies!$AQ$4:$AQ$1445,0)+$A325,MATCH(E$3,TQoL_Indexes!$B$8:$AK$8,0)),"")</f>
        <v/>
      </c>
      <c r="F325" s="86" t="str">
        <f>IFERROR(INDEX(DB_Typologies!$D$4:$AP$1445,MATCH($A$3,DB_Typologies!$AQ$4:$AQ$1445,0)+$A325,MATCH(F$3,TQoL_Indexes!$B$8:$AK$8,0)),"")</f>
        <v/>
      </c>
      <c r="G325" s="86" t="str">
        <f>IFERROR(INDEX(DB_Typologies!$D$4:$AP$1445,MATCH($A$3,DB_Typologies!$AQ$4:$AQ$1445,0)+$A325,MATCH(G$3,TQoL_Indexes!$B$8:$AK$8,0)),"")</f>
        <v/>
      </c>
      <c r="H325" s="86" t="str">
        <f>IFERROR(INDEX(DB_Typologies!$D$4:$AP$1445,MATCH($A$3,DB_Typologies!$AQ$4:$AQ$1445,0)+$A325,MATCH(H$3,TQoL_Indexes!$B$8:$AK$8,0)),"")</f>
        <v/>
      </c>
      <c r="I325" s="86" t="str">
        <f>IFERROR(INDEX(DB_Typologies!$D$4:$AP$1445,MATCH($A$3,DB_Typologies!$AQ$4:$AQ$1445,0)+$A325,MATCH(I$3,TQoL_Indexes!$B$8:$AK$8,0)),"")</f>
        <v/>
      </c>
      <c r="J325" s="86" t="str">
        <f>IFERROR(INDEX(DB_Typologies!$D$4:$AP$1445,MATCH($A$3,DB_Typologies!$AQ$4:$AQ$1445,0)+$A325,MATCH(J$3,TQoL_Indexes!$B$8:$AK$8,0)),"")</f>
        <v/>
      </c>
      <c r="K325" s="86" t="str">
        <f>IFERROR(INDEX(DB_Typologies!$D$4:$AP$1445,MATCH($A$3,DB_Typologies!$AQ$4:$AQ$1445,0)+$A325,MATCH(K$3,TQoL_Indexes!$B$8:$AK$8,0)),"")</f>
        <v/>
      </c>
      <c r="L325" s="86" t="str">
        <f>IFERROR(INDEX(DB_Typologies!$D$4:$AP$1445,MATCH($A$3,DB_Typologies!$AQ$4:$AQ$1445,0)+$A325,MATCH(L$3,TQoL_Indexes!$B$8:$AK$8,0)),"")</f>
        <v/>
      </c>
      <c r="M325" s="86" t="str">
        <f>IFERROR(INDEX(DB_Typologies!$D$4:$AP$1445,MATCH($A$3,DB_Typologies!$AQ$4:$AQ$1445,0)+$A325,MATCH(M$3,TQoL_Indexes!$B$8:$AK$8,0)),"")</f>
        <v/>
      </c>
      <c r="N325" s="86" t="str">
        <f>IFERROR(INDEX(DB_Typologies!$D$4:$AP$1445,MATCH($A$3,DB_Typologies!$AQ$4:$AQ$1445,0)+$A325,MATCH(N$3,TQoL_Indexes!$B$8:$AK$8,0)),"")</f>
        <v/>
      </c>
      <c r="O325" s="86" t="str">
        <f>IFERROR(INDEX(DB_Typologies!$D$4:$AP$1445,MATCH($A$3,DB_Typologies!$AQ$4:$AQ$1445,0)+$A325,MATCH(O$3,TQoL_Indexes!$B$8:$AK$8,0)),"")</f>
        <v/>
      </c>
      <c r="P325" s="86" t="str">
        <f>IFERROR(INDEX(DB_Typologies!$D$4:$AP$1445,MATCH($A$3,DB_Typologies!$AQ$4:$AQ$1445,0)+$A325,MATCH(P$3,TQoL_Indexes!$B$8:$AK$8,0)),"")</f>
        <v/>
      </c>
      <c r="Q325" s="86" t="str">
        <f>IFERROR(INDEX(DB_Typologies!$D$4:$AP$1445,MATCH($A$3,DB_Typologies!$AQ$4:$AQ$1445,0)+$A325,MATCH(Q$3,TQoL_Indexes!$B$8:$AK$8,0)),"")</f>
        <v/>
      </c>
      <c r="R325" s="86" t="str">
        <f>IFERROR(INDEX(DB_Typologies!$D$4:$AP$1445,MATCH($A$3,DB_Typologies!$AQ$4:$AQ$1445,0)+$A325,MATCH(R$3,TQoL_Indexes!$B$8:$AK$8,0)),"")</f>
        <v/>
      </c>
      <c r="S325" s="86" t="str">
        <f>IFERROR(INDEX(DB_Typologies!$D$4:$AP$1445,MATCH($A$3,DB_Typologies!$AQ$4:$AQ$1445,0)+$A325,MATCH(S$3,TQoL_Indexes!$B$8:$AK$8,0)),"")</f>
        <v/>
      </c>
      <c r="T325" s="86" t="str">
        <f>IFERROR(INDEX(DB_Typologies!$D$4:$AP$1445,MATCH($A$3,DB_Typologies!$AQ$4:$AQ$1445,0)+$A325,MATCH(T$3,TQoL_Indexes!$B$8:$AK$8,0)),"")</f>
        <v/>
      </c>
      <c r="U325" s="86" t="str">
        <f>IFERROR(INDEX(DB_Typologies!$D$4:$AP$1445,MATCH($A$3,DB_Typologies!$AQ$4:$AQ$1445,0)+$A325,MATCH(U$3,TQoL_Indexes!$B$8:$AK$8,0)),"")</f>
        <v/>
      </c>
      <c r="V325" s="86" t="str">
        <f>IFERROR(INDEX(DB_Typologies!$D$4:$AP$1445,MATCH($A$3,DB_Typologies!$AQ$4:$AQ$1445,0)+$A325,MATCH(V$3,TQoL_Indexes!$B$8:$AK$8,0)),"")</f>
        <v/>
      </c>
      <c r="W325" s="86" t="str">
        <f>IFERROR(INDEX(DB_Typologies!$D$4:$AP$1445,MATCH($A$3,DB_Typologies!$AQ$4:$AQ$1445,0)+$A325,MATCH(W$3,TQoL_Indexes!$B$8:$AK$8,0)),"")</f>
        <v/>
      </c>
      <c r="X325" s="86" t="str">
        <f>IFERROR(INDEX(DB_Typologies!$D$4:$AP$1445,MATCH($A$3,DB_Typologies!$AQ$4:$AQ$1445,0)+$A325,MATCH(X$3,TQoL_Indexes!$B$8:$AK$8,0)),"")</f>
        <v/>
      </c>
      <c r="Y325" s="86" t="str">
        <f>IFERROR(INDEX(DB_Typologies!$D$4:$AP$1445,MATCH($A$3,DB_Typologies!$AQ$4:$AQ$1445,0)+$A325,MATCH(Y$3,TQoL_Indexes!$B$8:$AK$8,0)),"")</f>
        <v/>
      </c>
      <c r="Z325" s="86" t="str">
        <f>IFERROR(INDEX(DB_Typologies!$D$4:$AP$1445,MATCH($A$3,DB_Typologies!$AQ$4:$AQ$1445,0)+$A325,MATCH(Z$3,TQoL_Indexes!$B$8:$AK$8,0)),"")</f>
        <v/>
      </c>
      <c r="AA325" s="86" t="str">
        <f>IFERROR(INDEX(DB_Typologies!$D$4:$AP$1445,MATCH($A$3,DB_Typologies!$AQ$4:$AQ$1445,0)+$A325,MATCH(AA$3,TQoL_Indexes!$B$8:$AK$8,0)),"")</f>
        <v/>
      </c>
      <c r="AB325" s="86" t="str">
        <f>IFERROR(INDEX(DB_Typologies!$D$4:$AP$1445,MATCH($A$3,DB_Typologies!$AQ$4:$AQ$1445,0)+$A325,MATCH(AB$3,TQoL_Indexes!$B$8:$AK$8,0)),"")</f>
        <v/>
      </c>
      <c r="AC325" s="86" t="str">
        <f>IFERROR(INDEX(DB_Typologies!$D$4:$AP$1445,MATCH($A$3,DB_Typologies!$AQ$4:$AQ$1445,0)+$A325,MATCH(AC$3,TQoL_Indexes!$B$8:$AK$8,0)),"")</f>
        <v/>
      </c>
      <c r="AD325" s="86" t="str">
        <f>IFERROR(INDEX(DB_Typologies!$D$4:$AP$1445,MATCH($A$3,DB_Typologies!$AQ$4:$AQ$1445,0)+$A325,MATCH(AD$3,TQoL_Indexes!$B$8:$AK$8,0)),"")</f>
        <v/>
      </c>
      <c r="AE325" s="86" t="str">
        <f>IFERROR(INDEX(DB_Typologies!$D$4:$AP$1445,MATCH($A$3,DB_Typologies!$AQ$4:$AQ$1445,0)+$A325,MATCH(AE$3,TQoL_Indexes!$B$8:$AK$8,0)),"")</f>
        <v/>
      </c>
      <c r="AF325" s="86" t="str">
        <f>IFERROR(INDEX(DB_Typologies!$D$4:$AP$1445,MATCH($A$3,DB_Typologies!$AQ$4:$AQ$1445,0)+$A325,MATCH(AF$3,TQoL_Indexes!$B$8:$AK$8,0)),"")</f>
        <v/>
      </c>
      <c r="AG325" s="86" t="str">
        <f>IFERROR(INDEX(DB_Typologies!$D$4:$AP$1445,MATCH($A$3,DB_Typologies!$AQ$4:$AQ$1445,0)+$A325,MATCH(AG$3,TQoL_Indexes!$B$8:$AK$8,0)),"")</f>
        <v/>
      </c>
      <c r="AH325" s="86" t="str">
        <f>IFERROR(INDEX(DB_Typologies!$D$4:$AP$1445,MATCH($A$3,DB_Typologies!$AQ$4:$AQ$1445,0)+$A325,MATCH(AH$3,TQoL_Indexes!$B$8:$AK$8,0)),"")</f>
        <v/>
      </c>
      <c r="AI325" s="86" t="str">
        <f>IFERROR(INDEX(DB_Typologies!$D$4:$AP$1445,MATCH($A$3,DB_Typologies!$AQ$4:$AQ$1445,0)+$A325,MATCH(AI$3,TQoL_Indexes!$B$8:$AK$8,0)),"")</f>
        <v/>
      </c>
      <c r="AJ325" s="86" t="str">
        <f>IFERROR(INDEX(DB_Typologies!$D$4:$AP$1445,MATCH($A$3,DB_Typologies!$AQ$4:$AQ$1445,0)+$A325,MATCH(AJ$3,TQoL_Indexes!$B$8:$AK$8,0)),"")</f>
        <v/>
      </c>
      <c r="AK325" s="86" t="str">
        <f>IFERROR(INDEX(DB_Typologies!$D$4:$AP$1445,MATCH($A$3,DB_Typologies!$AQ$4:$AQ$1445,0)+$A325,MATCH(AK$3,TQoL_Indexes!$B$8:$AK$8,0)),"")</f>
        <v/>
      </c>
      <c r="AL325" s="86" t="str">
        <f>IFERROR(INDEX(DB_Typologies!$D$4:$AP$1445,MATCH($A$3,DB_Typologies!$AQ$4:$AQ$1445,0)+$A325,MATCH(AL$3,TQoL_Indexes!$B$8:$AK$8,0)),"")</f>
        <v/>
      </c>
      <c r="AM325" s="87" t="str">
        <f>IFERROR(INDEX(DB_Typologies!$D$4:$AP$1445,MATCH($A$3,DB_Typologies!$AQ$4:$AQ$1445,0)+$A325,MATCH(AM$3,TQoL_Indexes!$B$8:$AK$8,0)),"")</f>
        <v/>
      </c>
    </row>
    <row r="326" spans="1:39">
      <c r="A326" s="58" t="str">
        <f>IFERROR(IF(A325+1&lt;COUNTIF(DB_Typologies!$AQ$4:$AQ$1445,$A$3),A325+1,""),"")</f>
        <v/>
      </c>
      <c r="B326" s="120" t="str">
        <f>IFERROR(INDEX(DB_Typologies!$D$4:$AP$1445,MATCH($A$3,DB_Typologies!$AQ$4:$AQ$1445,0)+$A326,MATCH(B$3,TQoL_Indexes!$B$8:$AK$8,0)),"")</f>
        <v/>
      </c>
      <c r="C326" s="86" t="str">
        <f>IFERROR(INDEX(DB_Typologies!$D$4:$AP$1445,MATCH($A$3,DB_Typologies!$AQ$4:$AQ$1445,0)+$A326,MATCH(C$3,TQoL_Indexes!$B$8:$AK$8,0)),"")</f>
        <v/>
      </c>
      <c r="D326" s="87" t="str">
        <f>IFERROR(INDEX(DB_Typologies!$D$4:$AP$1445,MATCH($A$3,DB_Typologies!$AQ$4:$AQ$1445,0)+$A326,MATCH(D$3,TQoL_Indexes!$B$8:$AK$8,0)),"")</f>
        <v/>
      </c>
      <c r="E326" s="86" t="str">
        <f>IFERROR(INDEX(DB_Typologies!$D$4:$AP$1445,MATCH($A$3,DB_Typologies!$AQ$4:$AQ$1445,0)+$A326,MATCH(E$3,TQoL_Indexes!$B$8:$AK$8,0)),"")</f>
        <v/>
      </c>
      <c r="F326" s="86" t="str">
        <f>IFERROR(INDEX(DB_Typologies!$D$4:$AP$1445,MATCH($A$3,DB_Typologies!$AQ$4:$AQ$1445,0)+$A326,MATCH(F$3,TQoL_Indexes!$B$8:$AK$8,0)),"")</f>
        <v/>
      </c>
      <c r="G326" s="86" t="str">
        <f>IFERROR(INDEX(DB_Typologies!$D$4:$AP$1445,MATCH($A$3,DB_Typologies!$AQ$4:$AQ$1445,0)+$A326,MATCH(G$3,TQoL_Indexes!$B$8:$AK$8,0)),"")</f>
        <v/>
      </c>
      <c r="H326" s="86" t="str">
        <f>IFERROR(INDEX(DB_Typologies!$D$4:$AP$1445,MATCH($A$3,DB_Typologies!$AQ$4:$AQ$1445,0)+$A326,MATCH(H$3,TQoL_Indexes!$B$8:$AK$8,0)),"")</f>
        <v/>
      </c>
      <c r="I326" s="86" t="str">
        <f>IFERROR(INDEX(DB_Typologies!$D$4:$AP$1445,MATCH($A$3,DB_Typologies!$AQ$4:$AQ$1445,0)+$A326,MATCH(I$3,TQoL_Indexes!$B$8:$AK$8,0)),"")</f>
        <v/>
      </c>
      <c r="J326" s="86" t="str">
        <f>IFERROR(INDEX(DB_Typologies!$D$4:$AP$1445,MATCH($A$3,DB_Typologies!$AQ$4:$AQ$1445,0)+$A326,MATCH(J$3,TQoL_Indexes!$B$8:$AK$8,0)),"")</f>
        <v/>
      </c>
      <c r="K326" s="86" t="str">
        <f>IFERROR(INDEX(DB_Typologies!$D$4:$AP$1445,MATCH($A$3,DB_Typologies!$AQ$4:$AQ$1445,0)+$A326,MATCH(K$3,TQoL_Indexes!$B$8:$AK$8,0)),"")</f>
        <v/>
      </c>
      <c r="L326" s="86" t="str">
        <f>IFERROR(INDEX(DB_Typologies!$D$4:$AP$1445,MATCH($A$3,DB_Typologies!$AQ$4:$AQ$1445,0)+$A326,MATCH(L$3,TQoL_Indexes!$B$8:$AK$8,0)),"")</f>
        <v/>
      </c>
      <c r="M326" s="86" t="str">
        <f>IFERROR(INDEX(DB_Typologies!$D$4:$AP$1445,MATCH($A$3,DB_Typologies!$AQ$4:$AQ$1445,0)+$A326,MATCH(M$3,TQoL_Indexes!$B$8:$AK$8,0)),"")</f>
        <v/>
      </c>
      <c r="N326" s="86" t="str">
        <f>IFERROR(INDEX(DB_Typologies!$D$4:$AP$1445,MATCH($A$3,DB_Typologies!$AQ$4:$AQ$1445,0)+$A326,MATCH(N$3,TQoL_Indexes!$B$8:$AK$8,0)),"")</f>
        <v/>
      </c>
      <c r="O326" s="86" t="str">
        <f>IFERROR(INDEX(DB_Typologies!$D$4:$AP$1445,MATCH($A$3,DB_Typologies!$AQ$4:$AQ$1445,0)+$A326,MATCH(O$3,TQoL_Indexes!$B$8:$AK$8,0)),"")</f>
        <v/>
      </c>
      <c r="P326" s="86" t="str">
        <f>IFERROR(INDEX(DB_Typologies!$D$4:$AP$1445,MATCH($A$3,DB_Typologies!$AQ$4:$AQ$1445,0)+$A326,MATCH(P$3,TQoL_Indexes!$B$8:$AK$8,0)),"")</f>
        <v/>
      </c>
      <c r="Q326" s="86" t="str">
        <f>IFERROR(INDEX(DB_Typologies!$D$4:$AP$1445,MATCH($A$3,DB_Typologies!$AQ$4:$AQ$1445,0)+$A326,MATCH(Q$3,TQoL_Indexes!$B$8:$AK$8,0)),"")</f>
        <v/>
      </c>
      <c r="R326" s="86" t="str">
        <f>IFERROR(INDEX(DB_Typologies!$D$4:$AP$1445,MATCH($A$3,DB_Typologies!$AQ$4:$AQ$1445,0)+$A326,MATCH(R$3,TQoL_Indexes!$B$8:$AK$8,0)),"")</f>
        <v/>
      </c>
      <c r="S326" s="86" t="str">
        <f>IFERROR(INDEX(DB_Typologies!$D$4:$AP$1445,MATCH($A$3,DB_Typologies!$AQ$4:$AQ$1445,0)+$A326,MATCH(S$3,TQoL_Indexes!$B$8:$AK$8,0)),"")</f>
        <v/>
      </c>
      <c r="T326" s="86" t="str">
        <f>IFERROR(INDEX(DB_Typologies!$D$4:$AP$1445,MATCH($A$3,DB_Typologies!$AQ$4:$AQ$1445,0)+$A326,MATCH(T$3,TQoL_Indexes!$B$8:$AK$8,0)),"")</f>
        <v/>
      </c>
      <c r="U326" s="86" t="str">
        <f>IFERROR(INDEX(DB_Typologies!$D$4:$AP$1445,MATCH($A$3,DB_Typologies!$AQ$4:$AQ$1445,0)+$A326,MATCH(U$3,TQoL_Indexes!$B$8:$AK$8,0)),"")</f>
        <v/>
      </c>
      <c r="V326" s="86" t="str">
        <f>IFERROR(INDEX(DB_Typologies!$D$4:$AP$1445,MATCH($A$3,DB_Typologies!$AQ$4:$AQ$1445,0)+$A326,MATCH(V$3,TQoL_Indexes!$B$8:$AK$8,0)),"")</f>
        <v/>
      </c>
      <c r="W326" s="86" t="str">
        <f>IFERROR(INDEX(DB_Typologies!$D$4:$AP$1445,MATCH($A$3,DB_Typologies!$AQ$4:$AQ$1445,0)+$A326,MATCH(W$3,TQoL_Indexes!$B$8:$AK$8,0)),"")</f>
        <v/>
      </c>
      <c r="X326" s="86" t="str">
        <f>IFERROR(INDEX(DB_Typologies!$D$4:$AP$1445,MATCH($A$3,DB_Typologies!$AQ$4:$AQ$1445,0)+$A326,MATCH(X$3,TQoL_Indexes!$B$8:$AK$8,0)),"")</f>
        <v/>
      </c>
      <c r="Y326" s="86" t="str">
        <f>IFERROR(INDEX(DB_Typologies!$D$4:$AP$1445,MATCH($A$3,DB_Typologies!$AQ$4:$AQ$1445,0)+$A326,MATCH(Y$3,TQoL_Indexes!$B$8:$AK$8,0)),"")</f>
        <v/>
      </c>
      <c r="Z326" s="86" t="str">
        <f>IFERROR(INDEX(DB_Typologies!$D$4:$AP$1445,MATCH($A$3,DB_Typologies!$AQ$4:$AQ$1445,0)+$A326,MATCH(Z$3,TQoL_Indexes!$B$8:$AK$8,0)),"")</f>
        <v/>
      </c>
      <c r="AA326" s="86" t="str">
        <f>IFERROR(INDEX(DB_Typologies!$D$4:$AP$1445,MATCH($A$3,DB_Typologies!$AQ$4:$AQ$1445,0)+$A326,MATCH(AA$3,TQoL_Indexes!$B$8:$AK$8,0)),"")</f>
        <v/>
      </c>
      <c r="AB326" s="86" t="str">
        <f>IFERROR(INDEX(DB_Typologies!$D$4:$AP$1445,MATCH($A$3,DB_Typologies!$AQ$4:$AQ$1445,0)+$A326,MATCH(AB$3,TQoL_Indexes!$B$8:$AK$8,0)),"")</f>
        <v/>
      </c>
      <c r="AC326" s="86" t="str">
        <f>IFERROR(INDEX(DB_Typologies!$D$4:$AP$1445,MATCH($A$3,DB_Typologies!$AQ$4:$AQ$1445,0)+$A326,MATCH(AC$3,TQoL_Indexes!$B$8:$AK$8,0)),"")</f>
        <v/>
      </c>
      <c r="AD326" s="86" t="str">
        <f>IFERROR(INDEX(DB_Typologies!$D$4:$AP$1445,MATCH($A$3,DB_Typologies!$AQ$4:$AQ$1445,0)+$A326,MATCH(AD$3,TQoL_Indexes!$B$8:$AK$8,0)),"")</f>
        <v/>
      </c>
      <c r="AE326" s="86" t="str">
        <f>IFERROR(INDEX(DB_Typologies!$D$4:$AP$1445,MATCH($A$3,DB_Typologies!$AQ$4:$AQ$1445,0)+$A326,MATCH(AE$3,TQoL_Indexes!$B$8:$AK$8,0)),"")</f>
        <v/>
      </c>
      <c r="AF326" s="86" t="str">
        <f>IFERROR(INDEX(DB_Typologies!$D$4:$AP$1445,MATCH($A$3,DB_Typologies!$AQ$4:$AQ$1445,0)+$A326,MATCH(AF$3,TQoL_Indexes!$B$8:$AK$8,0)),"")</f>
        <v/>
      </c>
      <c r="AG326" s="86" t="str">
        <f>IFERROR(INDEX(DB_Typologies!$D$4:$AP$1445,MATCH($A$3,DB_Typologies!$AQ$4:$AQ$1445,0)+$A326,MATCH(AG$3,TQoL_Indexes!$B$8:$AK$8,0)),"")</f>
        <v/>
      </c>
      <c r="AH326" s="86" t="str">
        <f>IFERROR(INDEX(DB_Typologies!$D$4:$AP$1445,MATCH($A$3,DB_Typologies!$AQ$4:$AQ$1445,0)+$A326,MATCH(AH$3,TQoL_Indexes!$B$8:$AK$8,0)),"")</f>
        <v/>
      </c>
      <c r="AI326" s="86" t="str">
        <f>IFERROR(INDEX(DB_Typologies!$D$4:$AP$1445,MATCH($A$3,DB_Typologies!$AQ$4:$AQ$1445,0)+$A326,MATCH(AI$3,TQoL_Indexes!$B$8:$AK$8,0)),"")</f>
        <v/>
      </c>
      <c r="AJ326" s="86" t="str">
        <f>IFERROR(INDEX(DB_Typologies!$D$4:$AP$1445,MATCH($A$3,DB_Typologies!$AQ$4:$AQ$1445,0)+$A326,MATCH(AJ$3,TQoL_Indexes!$B$8:$AK$8,0)),"")</f>
        <v/>
      </c>
      <c r="AK326" s="86" t="str">
        <f>IFERROR(INDEX(DB_Typologies!$D$4:$AP$1445,MATCH($A$3,DB_Typologies!$AQ$4:$AQ$1445,0)+$A326,MATCH(AK$3,TQoL_Indexes!$B$8:$AK$8,0)),"")</f>
        <v/>
      </c>
      <c r="AL326" s="86" t="str">
        <f>IFERROR(INDEX(DB_Typologies!$D$4:$AP$1445,MATCH($A$3,DB_Typologies!$AQ$4:$AQ$1445,0)+$A326,MATCH(AL$3,TQoL_Indexes!$B$8:$AK$8,0)),"")</f>
        <v/>
      </c>
      <c r="AM326" s="87" t="str">
        <f>IFERROR(INDEX(DB_Typologies!$D$4:$AP$1445,MATCH($A$3,DB_Typologies!$AQ$4:$AQ$1445,0)+$A326,MATCH(AM$3,TQoL_Indexes!$B$8:$AK$8,0)),"")</f>
        <v/>
      </c>
    </row>
    <row r="327" spans="1:39">
      <c r="A327" s="58" t="str">
        <f>IFERROR(IF(A326+1&lt;COUNTIF(DB_Typologies!$AQ$4:$AQ$1445,$A$3),A326+1,""),"")</f>
        <v/>
      </c>
      <c r="B327" s="120" t="str">
        <f>IFERROR(INDEX(DB_Typologies!$D$4:$AP$1445,MATCH($A$3,DB_Typologies!$AQ$4:$AQ$1445,0)+$A327,MATCH(B$3,TQoL_Indexes!$B$8:$AK$8,0)),"")</f>
        <v/>
      </c>
      <c r="C327" s="86" t="str">
        <f>IFERROR(INDEX(DB_Typologies!$D$4:$AP$1445,MATCH($A$3,DB_Typologies!$AQ$4:$AQ$1445,0)+$A327,MATCH(C$3,TQoL_Indexes!$B$8:$AK$8,0)),"")</f>
        <v/>
      </c>
      <c r="D327" s="87" t="str">
        <f>IFERROR(INDEX(DB_Typologies!$D$4:$AP$1445,MATCH($A$3,DB_Typologies!$AQ$4:$AQ$1445,0)+$A327,MATCH(D$3,TQoL_Indexes!$B$8:$AK$8,0)),"")</f>
        <v/>
      </c>
      <c r="E327" s="86" t="str">
        <f>IFERROR(INDEX(DB_Typologies!$D$4:$AP$1445,MATCH($A$3,DB_Typologies!$AQ$4:$AQ$1445,0)+$A327,MATCH(E$3,TQoL_Indexes!$B$8:$AK$8,0)),"")</f>
        <v/>
      </c>
      <c r="F327" s="86" t="str">
        <f>IFERROR(INDEX(DB_Typologies!$D$4:$AP$1445,MATCH($A$3,DB_Typologies!$AQ$4:$AQ$1445,0)+$A327,MATCH(F$3,TQoL_Indexes!$B$8:$AK$8,0)),"")</f>
        <v/>
      </c>
      <c r="G327" s="86" t="str">
        <f>IFERROR(INDEX(DB_Typologies!$D$4:$AP$1445,MATCH($A$3,DB_Typologies!$AQ$4:$AQ$1445,0)+$A327,MATCH(G$3,TQoL_Indexes!$B$8:$AK$8,0)),"")</f>
        <v/>
      </c>
      <c r="H327" s="86" t="str">
        <f>IFERROR(INDEX(DB_Typologies!$D$4:$AP$1445,MATCH($A$3,DB_Typologies!$AQ$4:$AQ$1445,0)+$A327,MATCH(H$3,TQoL_Indexes!$B$8:$AK$8,0)),"")</f>
        <v/>
      </c>
      <c r="I327" s="86" t="str">
        <f>IFERROR(INDEX(DB_Typologies!$D$4:$AP$1445,MATCH($A$3,DB_Typologies!$AQ$4:$AQ$1445,0)+$A327,MATCH(I$3,TQoL_Indexes!$B$8:$AK$8,0)),"")</f>
        <v/>
      </c>
      <c r="J327" s="86" t="str">
        <f>IFERROR(INDEX(DB_Typologies!$D$4:$AP$1445,MATCH($A$3,DB_Typologies!$AQ$4:$AQ$1445,0)+$A327,MATCH(J$3,TQoL_Indexes!$B$8:$AK$8,0)),"")</f>
        <v/>
      </c>
      <c r="K327" s="86" t="str">
        <f>IFERROR(INDEX(DB_Typologies!$D$4:$AP$1445,MATCH($A$3,DB_Typologies!$AQ$4:$AQ$1445,0)+$A327,MATCH(K$3,TQoL_Indexes!$B$8:$AK$8,0)),"")</f>
        <v/>
      </c>
      <c r="L327" s="86" t="str">
        <f>IFERROR(INDEX(DB_Typologies!$D$4:$AP$1445,MATCH($A$3,DB_Typologies!$AQ$4:$AQ$1445,0)+$A327,MATCH(L$3,TQoL_Indexes!$B$8:$AK$8,0)),"")</f>
        <v/>
      </c>
      <c r="M327" s="86" t="str">
        <f>IFERROR(INDEX(DB_Typologies!$D$4:$AP$1445,MATCH($A$3,DB_Typologies!$AQ$4:$AQ$1445,0)+$A327,MATCH(M$3,TQoL_Indexes!$B$8:$AK$8,0)),"")</f>
        <v/>
      </c>
      <c r="N327" s="86" t="str">
        <f>IFERROR(INDEX(DB_Typologies!$D$4:$AP$1445,MATCH($A$3,DB_Typologies!$AQ$4:$AQ$1445,0)+$A327,MATCH(N$3,TQoL_Indexes!$B$8:$AK$8,0)),"")</f>
        <v/>
      </c>
      <c r="O327" s="86" t="str">
        <f>IFERROR(INDEX(DB_Typologies!$D$4:$AP$1445,MATCH($A$3,DB_Typologies!$AQ$4:$AQ$1445,0)+$A327,MATCH(O$3,TQoL_Indexes!$B$8:$AK$8,0)),"")</f>
        <v/>
      </c>
      <c r="P327" s="86" t="str">
        <f>IFERROR(INDEX(DB_Typologies!$D$4:$AP$1445,MATCH($A$3,DB_Typologies!$AQ$4:$AQ$1445,0)+$A327,MATCH(P$3,TQoL_Indexes!$B$8:$AK$8,0)),"")</f>
        <v/>
      </c>
      <c r="Q327" s="86" t="str">
        <f>IFERROR(INDEX(DB_Typologies!$D$4:$AP$1445,MATCH($A$3,DB_Typologies!$AQ$4:$AQ$1445,0)+$A327,MATCH(Q$3,TQoL_Indexes!$B$8:$AK$8,0)),"")</f>
        <v/>
      </c>
      <c r="R327" s="86" t="str">
        <f>IFERROR(INDEX(DB_Typologies!$D$4:$AP$1445,MATCH($A$3,DB_Typologies!$AQ$4:$AQ$1445,0)+$A327,MATCH(R$3,TQoL_Indexes!$B$8:$AK$8,0)),"")</f>
        <v/>
      </c>
      <c r="S327" s="86" t="str">
        <f>IFERROR(INDEX(DB_Typologies!$D$4:$AP$1445,MATCH($A$3,DB_Typologies!$AQ$4:$AQ$1445,0)+$A327,MATCH(S$3,TQoL_Indexes!$B$8:$AK$8,0)),"")</f>
        <v/>
      </c>
      <c r="T327" s="86" t="str">
        <f>IFERROR(INDEX(DB_Typologies!$D$4:$AP$1445,MATCH($A$3,DB_Typologies!$AQ$4:$AQ$1445,0)+$A327,MATCH(T$3,TQoL_Indexes!$B$8:$AK$8,0)),"")</f>
        <v/>
      </c>
      <c r="U327" s="86" t="str">
        <f>IFERROR(INDEX(DB_Typologies!$D$4:$AP$1445,MATCH($A$3,DB_Typologies!$AQ$4:$AQ$1445,0)+$A327,MATCH(U$3,TQoL_Indexes!$B$8:$AK$8,0)),"")</f>
        <v/>
      </c>
      <c r="V327" s="86" t="str">
        <f>IFERROR(INDEX(DB_Typologies!$D$4:$AP$1445,MATCH($A$3,DB_Typologies!$AQ$4:$AQ$1445,0)+$A327,MATCH(V$3,TQoL_Indexes!$B$8:$AK$8,0)),"")</f>
        <v/>
      </c>
      <c r="W327" s="86" t="str">
        <f>IFERROR(INDEX(DB_Typologies!$D$4:$AP$1445,MATCH($A$3,DB_Typologies!$AQ$4:$AQ$1445,0)+$A327,MATCH(W$3,TQoL_Indexes!$B$8:$AK$8,0)),"")</f>
        <v/>
      </c>
      <c r="X327" s="86" t="str">
        <f>IFERROR(INDEX(DB_Typologies!$D$4:$AP$1445,MATCH($A$3,DB_Typologies!$AQ$4:$AQ$1445,0)+$A327,MATCH(X$3,TQoL_Indexes!$B$8:$AK$8,0)),"")</f>
        <v/>
      </c>
      <c r="Y327" s="86" t="str">
        <f>IFERROR(INDEX(DB_Typologies!$D$4:$AP$1445,MATCH($A$3,DB_Typologies!$AQ$4:$AQ$1445,0)+$A327,MATCH(Y$3,TQoL_Indexes!$B$8:$AK$8,0)),"")</f>
        <v/>
      </c>
      <c r="Z327" s="86" t="str">
        <f>IFERROR(INDEX(DB_Typologies!$D$4:$AP$1445,MATCH($A$3,DB_Typologies!$AQ$4:$AQ$1445,0)+$A327,MATCH(Z$3,TQoL_Indexes!$B$8:$AK$8,0)),"")</f>
        <v/>
      </c>
      <c r="AA327" s="86" t="str">
        <f>IFERROR(INDEX(DB_Typologies!$D$4:$AP$1445,MATCH($A$3,DB_Typologies!$AQ$4:$AQ$1445,0)+$A327,MATCH(AA$3,TQoL_Indexes!$B$8:$AK$8,0)),"")</f>
        <v/>
      </c>
      <c r="AB327" s="86" t="str">
        <f>IFERROR(INDEX(DB_Typologies!$D$4:$AP$1445,MATCH($A$3,DB_Typologies!$AQ$4:$AQ$1445,0)+$A327,MATCH(AB$3,TQoL_Indexes!$B$8:$AK$8,0)),"")</f>
        <v/>
      </c>
      <c r="AC327" s="86" t="str">
        <f>IFERROR(INDEX(DB_Typologies!$D$4:$AP$1445,MATCH($A$3,DB_Typologies!$AQ$4:$AQ$1445,0)+$A327,MATCH(AC$3,TQoL_Indexes!$B$8:$AK$8,0)),"")</f>
        <v/>
      </c>
      <c r="AD327" s="86" t="str">
        <f>IFERROR(INDEX(DB_Typologies!$D$4:$AP$1445,MATCH($A$3,DB_Typologies!$AQ$4:$AQ$1445,0)+$A327,MATCH(AD$3,TQoL_Indexes!$B$8:$AK$8,0)),"")</f>
        <v/>
      </c>
      <c r="AE327" s="86" t="str">
        <f>IFERROR(INDEX(DB_Typologies!$D$4:$AP$1445,MATCH($A$3,DB_Typologies!$AQ$4:$AQ$1445,0)+$A327,MATCH(AE$3,TQoL_Indexes!$B$8:$AK$8,0)),"")</f>
        <v/>
      </c>
      <c r="AF327" s="86" t="str">
        <f>IFERROR(INDEX(DB_Typologies!$D$4:$AP$1445,MATCH($A$3,DB_Typologies!$AQ$4:$AQ$1445,0)+$A327,MATCH(AF$3,TQoL_Indexes!$B$8:$AK$8,0)),"")</f>
        <v/>
      </c>
      <c r="AG327" s="86" t="str">
        <f>IFERROR(INDEX(DB_Typologies!$D$4:$AP$1445,MATCH($A$3,DB_Typologies!$AQ$4:$AQ$1445,0)+$A327,MATCH(AG$3,TQoL_Indexes!$B$8:$AK$8,0)),"")</f>
        <v/>
      </c>
      <c r="AH327" s="86" t="str">
        <f>IFERROR(INDEX(DB_Typologies!$D$4:$AP$1445,MATCH($A$3,DB_Typologies!$AQ$4:$AQ$1445,0)+$A327,MATCH(AH$3,TQoL_Indexes!$B$8:$AK$8,0)),"")</f>
        <v/>
      </c>
      <c r="AI327" s="86" t="str">
        <f>IFERROR(INDEX(DB_Typologies!$D$4:$AP$1445,MATCH($A$3,DB_Typologies!$AQ$4:$AQ$1445,0)+$A327,MATCH(AI$3,TQoL_Indexes!$B$8:$AK$8,0)),"")</f>
        <v/>
      </c>
      <c r="AJ327" s="86" t="str">
        <f>IFERROR(INDEX(DB_Typologies!$D$4:$AP$1445,MATCH($A$3,DB_Typologies!$AQ$4:$AQ$1445,0)+$A327,MATCH(AJ$3,TQoL_Indexes!$B$8:$AK$8,0)),"")</f>
        <v/>
      </c>
      <c r="AK327" s="86" t="str">
        <f>IFERROR(INDEX(DB_Typologies!$D$4:$AP$1445,MATCH($A$3,DB_Typologies!$AQ$4:$AQ$1445,0)+$A327,MATCH(AK$3,TQoL_Indexes!$B$8:$AK$8,0)),"")</f>
        <v/>
      </c>
      <c r="AL327" s="86" t="str">
        <f>IFERROR(INDEX(DB_Typologies!$D$4:$AP$1445,MATCH($A$3,DB_Typologies!$AQ$4:$AQ$1445,0)+$A327,MATCH(AL$3,TQoL_Indexes!$B$8:$AK$8,0)),"")</f>
        <v/>
      </c>
      <c r="AM327" s="87" t="str">
        <f>IFERROR(INDEX(DB_Typologies!$D$4:$AP$1445,MATCH($A$3,DB_Typologies!$AQ$4:$AQ$1445,0)+$A327,MATCH(AM$3,TQoL_Indexes!$B$8:$AK$8,0)),"")</f>
        <v/>
      </c>
    </row>
    <row r="328" spans="1:39">
      <c r="A328" s="58" t="str">
        <f>IFERROR(IF(A327+1&lt;COUNTIF(DB_Typologies!$AQ$4:$AQ$1445,$A$3),A327+1,""),"")</f>
        <v/>
      </c>
      <c r="B328" s="120" t="str">
        <f>IFERROR(INDEX(DB_Typologies!$D$4:$AP$1445,MATCH($A$3,DB_Typologies!$AQ$4:$AQ$1445,0)+$A328,MATCH(B$3,TQoL_Indexes!$B$8:$AK$8,0)),"")</f>
        <v/>
      </c>
      <c r="C328" s="86" t="str">
        <f>IFERROR(INDEX(DB_Typologies!$D$4:$AP$1445,MATCH($A$3,DB_Typologies!$AQ$4:$AQ$1445,0)+$A328,MATCH(C$3,TQoL_Indexes!$B$8:$AK$8,0)),"")</f>
        <v/>
      </c>
      <c r="D328" s="87" t="str">
        <f>IFERROR(INDEX(DB_Typologies!$D$4:$AP$1445,MATCH($A$3,DB_Typologies!$AQ$4:$AQ$1445,0)+$A328,MATCH(D$3,TQoL_Indexes!$B$8:$AK$8,0)),"")</f>
        <v/>
      </c>
      <c r="E328" s="86" t="str">
        <f>IFERROR(INDEX(DB_Typologies!$D$4:$AP$1445,MATCH($A$3,DB_Typologies!$AQ$4:$AQ$1445,0)+$A328,MATCH(E$3,TQoL_Indexes!$B$8:$AK$8,0)),"")</f>
        <v/>
      </c>
      <c r="F328" s="86" t="str">
        <f>IFERROR(INDEX(DB_Typologies!$D$4:$AP$1445,MATCH($A$3,DB_Typologies!$AQ$4:$AQ$1445,0)+$A328,MATCH(F$3,TQoL_Indexes!$B$8:$AK$8,0)),"")</f>
        <v/>
      </c>
      <c r="G328" s="86" t="str">
        <f>IFERROR(INDEX(DB_Typologies!$D$4:$AP$1445,MATCH($A$3,DB_Typologies!$AQ$4:$AQ$1445,0)+$A328,MATCH(G$3,TQoL_Indexes!$B$8:$AK$8,0)),"")</f>
        <v/>
      </c>
      <c r="H328" s="86" t="str">
        <f>IFERROR(INDEX(DB_Typologies!$D$4:$AP$1445,MATCH($A$3,DB_Typologies!$AQ$4:$AQ$1445,0)+$A328,MATCH(H$3,TQoL_Indexes!$B$8:$AK$8,0)),"")</f>
        <v/>
      </c>
      <c r="I328" s="86" t="str">
        <f>IFERROR(INDEX(DB_Typologies!$D$4:$AP$1445,MATCH($A$3,DB_Typologies!$AQ$4:$AQ$1445,0)+$A328,MATCH(I$3,TQoL_Indexes!$B$8:$AK$8,0)),"")</f>
        <v/>
      </c>
      <c r="J328" s="86" t="str">
        <f>IFERROR(INDEX(DB_Typologies!$D$4:$AP$1445,MATCH($A$3,DB_Typologies!$AQ$4:$AQ$1445,0)+$A328,MATCH(J$3,TQoL_Indexes!$B$8:$AK$8,0)),"")</f>
        <v/>
      </c>
      <c r="K328" s="86" t="str">
        <f>IFERROR(INDEX(DB_Typologies!$D$4:$AP$1445,MATCH($A$3,DB_Typologies!$AQ$4:$AQ$1445,0)+$A328,MATCH(K$3,TQoL_Indexes!$B$8:$AK$8,0)),"")</f>
        <v/>
      </c>
      <c r="L328" s="86" t="str">
        <f>IFERROR(INDEX(DB_Typologies!$D$4:$AP$1445,MATCH($A$3,DB_Typologies!$AQ$4:$AQ$1445,0)+$A328,MATCH(L$3,TQoL_Indexes!$B$8:$AK$8,0)),"")</f>
        <v/>
      </c>
      <c r="M328" s="86" t="str">
        <f>IFERROR(INDEX(DB_Typologies!$D$4:$AP$1445,MATCH($A$3,DB_Typologies!$AQ$4:$AQ$1445,0)+$A328,MATCH(M$3,TQoL_Indexes!$B$8:$AK$8,0)),"")</f>
        <v/>
      </c>
      <c r="N328" s="86" t="str">
        <f>IFERROR(INDEX(DB_Typologies!$D$4:$AP$1445,MATCH($A$3,DB_Typologies!$AQ$4:$AQ$1445,0)+$A328,MATCH(N$3,TQoL_Indexes!$B$8:$AK$8,0)),"")</f>
        <v/>
      </c>
      <c r="O328" s="86" t="str">
        <f>IFERROR(INDEX(DB_Typologies!$D$4:$AP$1445,MATCH($A$3,DB_Typologies!$AQ$4:$AQ$1445,0)+$A328,MATCH(O$3,TQoL_Indexes!$B$8:$AK$8,0)),"")</f>
        <v/>
      </c>
      <c r="P328" s="86" t="str">
        <f>IFERROR(INDEX(DB_Typologies!$D$4:$AP$1445,MATCH($A$3,DB_Typologies!$AQ$4:$AQ$1445,0)+$A328,MATCH(P$3,TQoL_Indexes!$B$8:$AK$8,0)),"")</f>
        <v/>
      </c>
      <c r="Q328" s="86" t="str">
        <f>IFERROR(INDEX(DB_Typologies!$D$4:$AP$1445,MATCH($A$3,DB_Typologies!$AQ$4:$AQ$1445,0)+$A328,MATCH(Q$3,TQoL_Indexes!$B$8:$AK$8,0)),"")</f>
        <v/>
      </c>
      <c r="R328" s="86" t="str">
        <f>IFERROR(INDEX(DB_Typologies!$D$4:$AP$1445,MATCH($A$3,DB_Typologies!$AQ$4:$AQ$1445,0)+$A328,MATCH(R$3,TQoL_Indexes!$B$8:$AK$8,0)),"")</f>
        <v/>
      </c>
      <c r="S328" s="86" t="str">
        <f>IFERROR(INDEX(DB_Typologies!$D$4:$AP$1445,MATCH($A$3,DB_Typologies!$AQ$4:$AQ$1445,0)+$A328,MATCH(S$3,TQoL_Indexes!$B$8:$AK$8,0)),"")</f>
        <v/>
      </c>
      <c r="T328" s="86" t="str">
        <f>IFERROR(INDEX(DB_Typologies!$D$4:$AP$1445,MATCH($A$3,DB_Typologies!$AQ$4:$AQ$1445,0)+$A328,MATCH(T$3,TQoL_Indexes!$B$8:$AK$8,0)),"")</f>
        <v/>
      </c>
      <c r="U328" s="86" t="str">
        <f>IFERROR(INDEX(DB_Typologies!$D$4:$AP$1445,MATCH($A$3,DB_Typologies!$AQ$4:$AQ$1445,0)+$A328,MATCH(U$3,TQoL_Indexes!$B$8:$AK$8,0)),"")</f>
        <v/>
      </c>
      <c r="V328" s="86" t="str">
        <f>IFERROR(INDEX(DB_Typologies!$D$4:$AP$1445,MATCH($A$3,DB_Typologies!$AQ$4:$AQ$1445,0)+$A328,MATCH(V$3,TQoL_Indexes!$B$8:$AK$8,0)),"")</f>
        <v/>
      </c>
      <c r="W328" s="86" t="str">
        <f>IFERROR(INDEX(DB_Typologies!$D$4:$AP$1445,MATCH($A$3,DB_Typologies!$AQ$4:$AQ$1445,0)+$A328,MATCH(W$3,TQoL_Indexes!$B$8:$AK$8,0)),"")</f>
        <v/>
      </c>
      <c r="X328" s="86" t="str">
        <f>IFERROR(INDEX(DB_Typologies!$D$4:$AP$1445,MATCH($A$3,DB_Typologies!$AQ$4:$AQ$1445,0)+$A328,MATCH(X$3,TQoL_Indexes!$B$8:$AK$8,0)),"")</f>
        <v/>
      </c>
      <c r="Y328" s="86" t="str">
        <f>IFERROR(INDEX(DB_Typologies!$D$4:$AP$1445,MATCH($A$3,DB_Typologies!$AQ$4:$AQ$1445,0)+$A328,MATCH(Y$3,TQoL_Indexes!$B$8:$AK$8,0)),"")</f>
        <v/>
      </c>
      <c r="Z328" s="86" t="str">
        <f>IFERROR(INDEX(DB_Typologies!$D$4:$AP$1445,MATCH($A$3,DB_Typologies!$AQ$4:$AQ$1445,0)+$A328,MATCH(Z$3,TQoL_Indexes!$B$8:$AK$8,0)),"")</f>
        <v/>
      </c>
      <c r="AA328" s="86" t="str">
        <f>IFERROR(INDEX(DB_Typologies!$D$4:$AP$1445,MATCH($A$3,DB_Typologies!$AQ$4:$AQ$1445,0)+$A328,MATCH(AA$3,TQoL_Indexes!$B$8:$AK$8,0)),"")</f>
        <v/>
      </c>
      <c r="AB328" s="86" t="str">
        <f>IFERROR(INDEX(DB_Typologies!$D$4:$AP$1445,MATCH($A$3,DB_Typologies!$AQ$4:$AQ$1445,0)+$A328,MATCH(AB$3,TQoL_Indexes!$B$8:$AK$8,0)),"")</f>
        <v/>
      </c>
      <c r="AC328" s="86" t="str">
        <f>IFERROR(INDEX(DB_Typologies!$D$4:$AP$1445,MATCH($A$3,DB_Typologies!$AQ$4:$AQ$1445,0)+$A328,MATCH(AC$3,TQoL_Indexes!$B$8:$AK$8,0)),"")</f>
        <v/>
      </c>
      <c r="AD328" s="86" t="str">
        <f>IFERROR(INDEX(DB_Typologies!$D$4:$AP$1445,MATCH($A$3,DB_Typologies!$AQ$4:$AQ$1445,0)+$A328,MATCH(AD$3,TQoL_Indexes!$B$8:$AK$8,0)),"")</f>
        <v/>
      </c>
      <c r="AE328" s="86" t="str">
        <f>IFERROR(INDEX(DB_Typologies!$D$4:$AP$1445,MATCH($A$3,DB_Typologies!$AQ$4:$AQ$1445,0)+$A328,MATCH(AE$3,TQoL_Indexes!$B$8:$AK$8,0)),"")</f>
        <v/>
      </c>
      <c r="AF328" s="86" t="str">
        <f>IFERROR(INDEX(DB_Typologies!$D$4:$AP$1445,MATCH($A$3,DB_Typologies!$AQ$4:$AQ$1445,0)+$A328,MATCH(AF$3,TQoL_Indexes!$B$8:$AK$8,0)),"")</f>
        <v/>
      </c>
      <c r="AG328" s="86" t="str">
        <f>IFERROR(INDEX(DB_Typologies!$D$4:$AP$1445,MATCH($A$3,DB_Typologies!$AQ$4:$AQ$1445,0)+$A328,MATCH(AG$3,TQoL_Indexes!$B$8:$AK$8,0)),"")</f>
        <v/>
      </c>
      <c r="AH328" s="86" t="str">
        <f>IFERROR(INDEX(DB_Typologies!$D$4:$AP$1445,MATCH($A$3,DB_Typologies!$AQ$4:$AQ$1445,0)+$A328,MATCH(AH$3,TQoL_Indexes!$B$8:$AK$8,0)),"")</f>
        <v/>
      </c>
      <c r="AI328" s="86" t="str">
        <f>IFERROR(INDEX(DB_Typologies!$D$4:$AP$1445,MATCH($A$3,DB_Typologies!$AQ$4:$AQ$1445,0)+$A328,MATCH(AI$3,TQoL_Indexes!$B$8:$AK$8,0)),"")</f>
        <v/>
      </c>
      <c r="AJ328" s="86" t="str">
        <f>IFERROR(INDEX(DB_Typologies!$D$4:$AP$1445,MATCH($A$3,DB_Typologies!$AQ$4:$AQ$1445,0)+$A328,MATCH(AJ$3,TQoL_Indexes!$B$8:$AK$8,0)),"")</f>
        <v/>
      </c>
      <c r="AK328" s="86" t="str">
        <f>IFERROR(INDEX(DB_Typologies!$D$4:$AP$1445,MATCH($A$3,DB_Typologies!$AQ$4:$AQ$1445,0)+$A328,MATCH(AK$3,TQoL_Indexes!$B$8:$AK$8,0)),"")</f>
        <v/>
      </c>
      <c r="AL328" s="86" t="str">
        <f>IFERROR(INDEX(DB_Typologies!$D$4:$AP$1445,MATCH($A$3,DB_Typologies!$AQ$4:$AQ$1445,0)+$A328,MATCH(AL$3,TQoL_Indexes!$B$8:$AK$8,0)),"")</f>
        <v/>
      </c>
      <c r="AM328" s="87" t="str">
        <f>IFERROR(INDEX(DB_Typologies!$D$4:$AP$1445,MATCH($A$3,DB_Typologies!$AQ$4:$AQ$1445,0)+$A328,MATCH(AM$3,TQoL_Indexes!$B$8:$AK$8,0)),"")</f>
        <v/>
      </c>
    </row>
    <row r="329" spans="1:39">
      <c r="A329" s="58" t="str">
        <f>IFERROR(IF(A328+1&lt;COUNTIF(DB_Typologies!$AQ$4:$AQ$1445,$A$3),A328+1,""),"")</f>
        <v/>
      </c>
      <c r="B329" s="120" t="str">
        <f>IFERROR(INDEX(DB_Typologies!$D$4:$AP$1445,MATCH($A$3,DB_Typologies!$AQ$4:$AQ$1445,0)+$A329,MATCH(B$3,TQoL_Indexes!$B$8:$AK$8,0)),"")</f>
        <v/>
      </c>
      <c r="C329" s="86" t="str">
        <f>IFERROR(INDEX(DB_Typologies!$D$4:$AP$1445,MATCH($A$3,DB_Typologies!$AQ$4:$AQ$1445,0)+$A329,MATCH(C$3,TQoL_Indexes!$B$8:$AK$8,0)),"")</f>
        <v/>
      </c>
      <c r="D329" s="87" t="str">
        <f>IFERROR(INDEX(DB_Typologies!$D$4:$AP$1445,MATCH($A$3,DB_Typologies!$AQ$4:$AQ$1445,0)+$A329,MATCH(D$3,TQoL_Indexes!$B$8:$AK$8,0)),"")</f>
        <v/>
      </c>
      <c r="E329" s="86" t="str">
        <f>IFERROR(INDEX(DB_Typologies!$D$4:$AP$1445,MATCH($A$3,DB_Typologies!$AQ$4:$AQ$1445,0)+$A329,MATCH(E$3,TQoL_Indexes!$B$8:$AK$8,0)),"")</f>
        <v/>
      </c>
      <c r="F329" s="86" t="str">
        <f>IFERROR(INDEX(DB_Typologies!$D$4:$AP$1445,MATCH($A$3,DB_Typologies!$AQ$4:$AQ$1445,0)+$A329,MATCH(F$3,TQoL_Indexes!$B$8:$AK$8,0)),"")</f>
        <v/>
      </c>
      <c r="G329" s="86" t="str">
        <f>IFERROR(INDEX(DB_Typologies!$D$4:$AP$1445,MATCH($A$3,DB_Typologies!$AQ$4:$AQ$1445,0)+$A329,MATCH(G$3,TQoL_Indexes!$B$8:$AK$8,0)),"")</f>
        <v/>
      </c>
      <c r="H329" s="86" t="str">
        <f>IFERROR(INDEX(DB_Typologies!$D$4:$AP$1445,MATCH($A$3,DB_Typologies!$AQ$4:$AQ$1445,0)+$A329,MATCH(H$3,TQoL_Indexes!$B$8:$AK$8,0)),"")</f>
        <v/>
      </c>
      <c r="I329" s="86" t="str">
        <f>IFERROR(INDEX(DB_Typologies!$D$4:$AP$1445,MATCH($A$3,DB_Typologies!$AQ$4:$AQ$1445,0)+$A329,MATCH(I$3,TQoL_Indexes!$B$8:$AK$8,0)),"")</f>
        <v/>
      </c>
      <c r="J329" s="86" t="str">
        <f>IFERROR(INDEX(DB_Typologies!$D$4:$AP$1445,MATCH($A$3,DB_Typologies!$AQ$4:$AQ$1445,0)+$A329,MATCH(J$3,TQoL_Indexes!$B$8:$AK$8,0)),"")</f>
        <v/>
      </c>
      <c r="K329" s="86" t="str">
        <f>IFERROR(INDEX(DB_Typologies!$D$4:$AP$1445,MATCH($A$3,DB_Typologies!$AQ$4:$AQ$1445,0)+$A329,MATCH(K$3,TQoL_Indexes!$B$8:$AK$8,0)),"")</f>
        <v/>
      </c>
      <c r="L329" s="86" t="str">
        <f>IFERROR(INDEX(DB_Typologies!$D$4:$AP$1445,MATCH($A$3,DB_Typologies!$AQ$4:$AQ$1445,0)+$A329,MATCH(L$3,TQoL_Indexes!$B$8:$AK$8,0)),"")</f>
        <v/>
      </c>
      <c r="M329" s="86" t="str">
        <f>IFERROR(INDEX(DB_Typologies!$D$4:$AP$1445,MATCH($A$3,DB_Typologies!$AQ$4:$AQ$1445,0)+$A329,MATCH(M$3,TQoL_Indexes!$B$8:$AK$8,0)),"")</f>
        <v/>
      </c>
      <c r="N329" s="86" t="str">
        <f>IFERROR(INDEX(DB_Typologies!$D$4:$AP$1445,MATCH($A$3,DB_Typologies!$AQ$4:$AQ$1445,0)+$A329,MATCH(N$3,TQoL_Indexes!$B$8:$AK$8,0)),"")</f>
        <v/>
      </c>
      <c r="O329" s="86" t="str">
        <f>IFERROR(INDEX(DB_Typologies!$D$4:$AP$1445,MATCH($A$3,DB_Typologies!$AQ$4:$AQ$1445,0)+$A329,MATCH(O$3,TQoL_Indexes!$B$8:$AK$8,0)),"")</f>
        <v/>
      </c>
      <c r="P329" s="86" t="str">
        <f>IFERROR(INDEX(DB_Typologies!$D$4:$AP$1445,MATCH($A$3,DB_Typologies!$AQ$4:$AQ$1445,0)+$A329,MATCH(P$3,TQoL_Indexes!$B$8:$AK$8,0)),"")</f>
        <v/>
      </c>
      <c r="Q329" s="86" t="str">
        <f>IFERROR(INDEX(DB_Typologies!$D$4:$AP$1445,MATCH($A$3,DB_Typologies!$AQ$4:$AQ$1445,0)+$A329,MATCH(Q$3,TQoL_Indexes!$B$8:$AK$8,0)),"")</f>
        <v/>
      </c>
      <c r="R329" s="86" t="str">
        <f>IFERROR(INDEX(DB_Typologies!$D$4:$AP$1445,MATCH($A$3,DB_Typologies!$AQ$4:$AQ$1445,0)+$A329,MATCH(R$3,TQoL_Indexes!$B$8:$AK$8,0)),"")</f>
        <v/>
      </c>
      <c r="S329" s="86" t="str">
        <f>IFERROR(INDEX(DB_Typologies!$D$4:$AP$1445,MATCH($A$3,DB_Typologies!$AQ$4:$AQ$1445,0)+$A329,MATCH(S$3,TQoL_Indexes!$B$8:$AK$8,0)),"")</f>
        <v/>
      </c>
      <c r="T329" s="86" t="str">
        <f>IFERROR(INDEX(DB_Typologies!$D$4:$AP$1445,MATCH($A$3,DB_Typologies!$AQ$4:$AQ$1445,0)+$A329,MATCH(T$3,TQoL_Indexes!$B$8:$AK$8,0)),"")</f>
        <v/>
      </c>
      <c r="U329" s="86" t="str">
        <f>IFERROR(INDEX(DB_Typologies!$D$4:$AP$1445,MATCH($A$3,DB_Typologies!$AQ$4:$AQ$1445,0)+$A329,MATCH(U$3,TQoL_Indexes!$B$8:$AK$8,0)),"")</f>
        <v/>
      </c>
      <c r="V329" s="86" t="str">
        <f>IFERROR(INDEX(DB_Typologies!$D$4:$AP$1445,MATCH($A$3,DB_Typologies!$AQ$4:$AQ$1445,0)+$A329,MATCH(V$3,TQoL_Indexes!$B$8:$AK$8,0)),"")</f>
        <v/>
      </c>
      <c r="W329" s="86" t="str">
        <f>IFERROR(INDEX(DB_Typologies!$D$4:$AP$1445,MATCH($A$3,DB_Typologies!$AQ$4:$AQ$1445,0)+$A329,MATCH(W$3,TQoL_Indexes!$B$8:$AK$8,0)),"")</f>
        <v/>
      </c>
      <c r="X329" s="86" t="str">
        <f>IFERROR(INDEX(DB_Typologies!$D$4:$AP$1445,MATCH($A$3,DB_Typologies!$AQ$4:$AQ$1445,0)+$A329,MATCH(X$3,TQoL_Indexes!$B$8:$AK$8,0)),"")</f>
        <v/>
      </c>
      <c r="Y329" s="86" t="str">
        <f>IFERROR(INDEX(DB_Typologies!$D$4:$AP$1445,MATCH($A$3,DB_Typologies!$AQ$4:$AQ$1445,0)+$A329,MATCH(Y$3,TQoL_Indexes!$B$8:$AK$8,0)),"")</f>
        <v/>
      </c>
      <c r="Z329" s="86" t="str">
        <f>IFERROR(INDEX(DB_Typologies!$D$4:$AP$1445,MATCH($A$3,DB_Typologies!$AQ$4:$AQ$1445,0)+$A329,MATCH(Z$3,TQoL_Indexes!$B$8:$AK$8,0)),"")</f>
        <v/>
      </c>
      <c r="AA329" s="86" t="str">
        <f>IFERROR(INDEX(DB_Typologies!$D$4:$AP$1445,MATCH($A$3,DB_Typologies!$AQ$4:$AQ$1445,0)+$A329,MATCH(AA$3,TQoL_Indexes!$B$8:$AK$8,0)),"")</f>
        <v/>
      </c>
      <c r="AB329" s="86" t="str">
        <f>IFERROR(INDEX(DB_Typologies!$D$4:$AP$1445,MATCH($A$3,DB_Typologies!$AQ$4:$AQ$1445,0)+$A329,MATCH(AB$3,TQoL_Indexes!$B$8:$AK$8,0)),"")</f>
        <v/>
      </c>
      <c r="AC329" s="86" t="str">
        <f>IFERROR(INDEX(DB_Typologies!$D$4:$AP$1445,MATCH($A$3,DB_Typologies!$AQ$4:$AQ$1445,0)+$A329,MATCH(AC$3,TQoL_Indexes!$B$8:$AK$8,0)),"")</f>
        <v/>
      </c>
      <c r="AD329" s="86" t="str">
        <f>IFERROR(INDEX(DB_Typologies!$D$4:$AP$1445,MATCH($A$3,DB_Typologies!$AQ$4:$AQ$1445,0)+$A329,MATCH(AD$3,TQoL_Indexes!$B$8:$AK$8,0)),"")</f>
        <v/>
      </c>
      <c r="AE329" s="86" t="str">
        <f>IFERROR(INDEX(DB_Typologies!$D$4:$AP$1445,MATCH($A$3,DB_Typologies!$AQ$4:$AQ$1445,0)+$A329,MATCH(AE$3,TQoL_Indexes!$B$8:$AK$8,0)),"")</f>
        <v/>
      </c>
      <c r="AF329" s="86" t="str">
        <f>IFERROR(INDEX(DB_Typologies!$D$4:$AP$1445,MATCH($A$3,DB_Typologies!$AQ$4:$AQ$1445,0)+$A329,MATCH(AF$3,TQoL_Indexes!$B$8:$AK$8,0)),"")</f>
        <v/>
      </c>
      <c r="AG329" s="86" t="str">
        <f>IFERROR(INDEX(DB_Typologies!$D$4:$AP$1445,MATCH($A$3,DB_Typologies!$AQ$4:$AQ$1445,0)+$A329,MATCH(AG$3,TQoL_Indexes!$B$8:$AK$8,0)),"")</f>
        <v/>
      </c>
      <c r="AH329" s="86" t="str">
        <f>IFERROR(INDEX(DB_Typologies!$D$4:$AP$1445,MATCH($A$3,DB_Typologies!$AQ$4:$AQ$1445,0)+$A329,MATCH(AH$3,TQoL_Indexes!$B$8:$AK$8,0)),"")</f>
        <v/>
      </c>
      <c r="AI329" s="86" t="str">
        <f>IFERROR(INDEX(DB_Typologies!$D$4:$AP$1445,MATCH($A$3,DB_Typologies!$AQ$4:$AQ$1445,0)+$A329,MATCH(AI$3,TQoL_Indexes!$B$8:$AK$8,0)),"")</f>
        <v/>
      </c>
      <c r="AJ329" s="86" t="str">
        <f>IFERROR(INDEX(DB_Typologies!$D$4:$AP$1445,MATCH($A$3,DB_Typologies!$AQ$4:$AQ$1445,0)+$A329,MATCH(AJ$3,TQoL_Indexes!$B$8:$AK$8,0)),"")</f>
        <v/>
      </c>
      <c r="AK329" s="86" t="str">
        <f>IFERROR(INDEX(DB_Typologies!$D$4:$AP$1445,MATCH($A$3,DB_Typologies!$AQ$4:$AQ$1445,0)+$A329,MATCH(AK$3,TQoL_Indexes!$B$8:$AK$8,0)),"")</f>
        <v/>
      </c>
      <c r="AL329" s="86" t="str">
        <f>IFERROR(INDEX(DB_Typologies!$D$4:$AP$1445,MATCH($A$3,DB_Typologies!$AQ$4:$AQ$1445,0)+$A329,MATCH(AL$3,TQoL_Indexes!$B$8:$AK$8,0)),"")</f>
        <v/>
      </c>
      <c r="AM329" s="87" t="str">
        <f>IFERROR(INDEX(DB_Typologies!$D$4:$AP$1445,MATCH($A$3,DB_Typologies!$AQ$4:$AQ$1445,0)+$A329,MATCH(AM$3,TQoL_Indexes!$B$8:$AK$8,0)),"")</f>
        <v/>
      </c>
    </row>
    <row r="330" spans="1:39">
      <c r="A330" s="58" t="str">
        <f>IFERROR(IF(A329+1&lt;COUNTIF(DB_Typologies!$AQ$4:$AQ$1445,$A$3),A329+1,""),"")</f>
        <v/>
      </c>
      <c r="B330" s="120" t="str">
        <f>IFERROR(INDEX(DB_Typologies!$D$4:$AP$1445,MATCH($A$3,DB_Typologies!$AQ$4:$AQ$1445,0)+$A330,MATCH(B$3,TQoL_Indexes!$B$8:$AK$8,0)),"")</f>
        <v/>
      </c>
      <c r="C330" s="86" t="str">
        <f>IFERROR(INDEX(DB_Typologies!$D$4:$AP$1445,MATCH($A$3,DB_Typologies!$AQ$4:$AQ$1445,0)+$A330,MATCH(C$3,TQoL_Indexes!$B$8:$AK$8,0)),"")</f>
        <v/>
      </c>
      <c r="D330" s="87" t="str">
        <f>IFERROR(INDEX(DB_Typologies!$D$4:$AP$1445,MATCH($A$3,DB_Typologies!$AQ$4:$AQ$1445,0)+$A330,MATCH(D$3,TQoL_Indexes!$B$8:$AK$8,0)),"")</f>
        <v/>
      </c>
      <c r="E330" s="86" t="str">
        <f>IFERROR(INDEX(DB_Typologies!$D$4:$AP$1445,MATCH($A$3,DB_Typologies!$AQ$4:$AQ$1445,0)+$A330,MATCH(E$3,TQoL_Indexes!$B$8:$AK$8,0)),"")</f>
        <v/>
      </c>
      <c r="F330" s="86" t="str">
        <f>IFERROR(INDEX(DB_Typologies!$D$4:$AP$1445,MATCH($A$3,DB_Typologies!$AQ$4:$AQ$1445,0)+$A330,MATCH(F$3,TQoL_Indexes!$B$8:$AK$8,0)),"")</f>
        <v/>
      </c>
      <c r="G330" s="86" t="str">
        <f>IFERROR(INDEX(DB_Typologies!$D$4:$AP$1445,MATCH($A$3,DB_Typologies!$AQ$4:$AQ$1445,0)+$A330,MATCH(G$3,TQoL_Indexes!$B$8:$AK$8,0)),"")</f>
        <v/>
      </c>
      <c r="H330" s="86" t="str">
        <f>IFERROR(INDEX(DB_Typologies!$D$4:$AP$1445,MATCH($A$3,DB_Typologies!$AQ$4:$AQ$1445,0)+$A330,MATCH(H$3,TQoL_Indexes!$B$8:$AK$8,0)),"")</f>
        <v/>
      </c>
      <c r="I330" s="86" t="str">
        <f>IFERROR(INDEX(DB_Typologies!$D$4:$AP$1445,MATCH($A$3,DB_Typologies!$AQ$4:$AQ$1445,0)+$A330,MATCH(I$3,TQoL_Indexes!$B$8:$AK$8,0)),"")</f>
        <v/>
      </c>
      <c r="J330" s="86" t="str">
        <f>IFERROR(INDEX(DB_Typologies!$D$4:$AP$1445,MATCH($A$3,DB_Typologies!$AQ$4:$AQ$1445,0)+$A330,MATCH(J$3,TQoL_Indexes!$B$8:$AK$8,0)),"")</f>
        <v/>
      </c>
      <c r="K330" s="86" t="str">
        <f>IFERROR(INDEX(DB_Typologies!$D$4:$AP$1445,MATCH($A$3,DB_Typologies!$AQ$4:$AQ$1445,0)+$A330,MATCH(K$3,TQoL_Indexes!$B$8:$AK$8,0)),"")</f>
        <v/>
      </c>
      <c r="L330" s="86" t="str">
        <f>IFERROR(INDEX(DB_Typologies!$D$4:$AP$1445,MATCH($A$3,DB_Typologies!$AQ$4:$AQ$1445,0)+$A330,MATCH(L$3,TQoL_Indexes!$B$8:$AK$8,0)),"")</f>
        <v/>
      </c>
      <c r="M330" s="86" t="str">
        <f>IFERROR(INDEX(DB_Typologies!$D$4:$AP$1445,MATCH($A$3,DB_Typologies!$AQ$4:$AQ$1445,0)+$A330,MATCH(M$3,TQoL_Indexes!$B$8:$AK$8,0)),"")</f>
        <v/>
      </c>
      <c r="N330" s="86" t="str">
        <f>IFERROR(INDEX(DB_Typologies!$D$4:$AP$1445,MATCH($A$3,DB_Typologies!$AQ$4:$AQ$1445,0)+$A330,MATCH(N$3,TQoL_Indexes!$B$8:$AK$8,0)),"")</f>
        <v/>
      </c>
      <c r="O330" s="86" t="str">
        <f>IFERROR(INDEX(DB_Typologies!$D$4:$AP$1445,MATCH($A$3,DB_Typologies!$AQ$4:$AQ$1445,0)+$A330,MATCH(O$3,TQoL_Indexes!$B$8:$AK$8,0)),"")</f>
        <v/>
      </c>
      <c r="P330" s="86" t="str">
        <f>IFERROR(INDEX(DB_Typologies!$D$4:$AP$1445,MATCH($A$3,DB_Typologies!$AQ$4:$AQ$1445,0)+$A330,MATCH(P$3,TQoL_Indexes!$B$8:$AK$8,0)),"")</f>
        <v/>
      </c>
      <c r="Q330" s="86" t="str">
        <f>IFERROR(INDEX(DB_Typologies!$D$4:$AP$1445,MATCH($A$3,DB_Typologies!$AQ$4:$AQ$1445,0)+$A330,MATCH(Q$3,TQoL_Indexes!$B$8:$AK$8,0)),"")</f>
        <v/>
      </c>
      <c r="R330" s="86" t="str">
        <f>IFERROR(INDEX(DB_Typologies!$D$4:$AP$1445,MATCH($A$3,DB_Typologies!$AQ$4:$AQ$1445,0)+$A330,MATCH(R$3,TQoL_Indexes!$B$8:$AK$8,0)),"")</f>
        <v/>
      </c>
      <c r="S330" s="86" t="str">
        <f>IFERROR(INDEX(DB_Typologies!$D$4:$AP$1445,MATCH($A$3,DB_Typologies!$AQ$4:$AQ$1445,0)+$A330,MATCH(S$3,TQoL_Indexes!$B$8:$AK$8,0)),"")</f>
        <v/>
      </c>
      <c r="T330" s="86" t="str">
        <f>IFERROR(INDEX(DB_Typologies!$D$4:$AP$1445,MATCH($A$3,DB_Typologies!$AQ$4:$AQ$1445,0)+$A330,MATCH(T$3,TQoL_Indexes!$B$8:$AK$8,0)),"")</f>
        <v/>
      </c>
      <c r="U330" s="86" t="str">
        <f>IFERROR(INDEX(DB_Typologies!$D$4:$AP$1445,MATCH($A$3,DB_Typologies!$AQ$4:$AQ$1445,0)+$A330,MATCH(U$3,TQoL_Indexes!$B$8:$AK$8,0)),"")</f>
        <v/>
      </c>
      <c r="V330" s="86" t="str">
        <f>IFERROR(INDEX(DB_Typologies!$D$4:$AP$1445,MATCH($A$3,DB_Typologies!$AQ$4:$AQ$1445,0)+$A330,MATCH(V$3,TQoL_Indexes!$B$8:$AK$8,0)),"")</f>
        <v/>
      </c>
      <c r="W330" s="86" t="str">
        <f>IFERROR(INDEX(DB_Typologies!$D$4:$AP$1445,MATCH($A$3,DB_Typologies!$AQ$4:$AQ$1445,0)+$A330,MATCH(W$3,TQoL_Indexes!$B$8:$AK$8,0)),"")</f>
        <v/>
      </c>
      <c r="X330" s="86" t="str">
        <f>IFERROR(INDEX(DB_Typologies!$D$4:$AP$1445,MATCH($A$3,DB_Typologies!$AQ$4:$AQ$1445,0)+$A330,MATCH(X$3,TQoL_Indexes!$B$8:$AK$8,0)),"")</f>
        <v/>
      </c>
      <c r="Y330" s="86" t="str">
        <f>IFERROR(INDEX(DB_Typologies!$D$4:$AP$1445,MATCH($A$3,DB_Typologies!$AQ$4:$AQ$1445,0)+$A330,MATCH(Y$3,TQoL_Indexes!$B$8:$AK$8,0)),"")</f>
        <v/>
      </c>
      <c r="Z330" s="86" t="str">
        <f>IFERROR(INDEX(DB_Typologies!$D$4:$AP$1445,MATCH($A$3,DB_Typologies!$AQ$4:$AQ$1445,0)+$A330,MATCH(Z$3,TQoL_Indexes!$B$8:$AK$8,0)),"")</f>
        <v/>
      </c>
      <c r="AA330" s="86" t="str">
        <f>IFERROR(INDEX(DB_Typologies!$D$4:$AP$1445,MATCH($A$3,DB_Typologies!$AQ$4:$AQ$1445,0)+$A330,MATCH(AA$3,TQoL_Indexes!$B$8:$AK$8,0)),"")</f>
        <v/>
      </c>
      <c r="AB330" s="86" t="str">
        <f>IFERROR(INDEX(DB_Typologies!$D$4:$AP$1445,MATCH($A$3,DB_Typologies!$AQ$4:$AQ$1445,0)+$A330,MATCH(AB$3,TQoL_Indexes!$B$8:$AK$8,0)),"")</f>
        <v/>
      </c>
      <c r="AC330" s="86" t="str">
        <f>IFERROR(INDEX(DB_Typologies!$D$4:$AP$1445,MATCH($A$3,DB_Typologies!$AQ$4:$AQ$1445,0)+$A330,MATCH(AC$3,TQoL_Indexes!$B$8:$AK$8,0)),"")</f>
        <v/>
      </c>
      <c r="AD330" s="86" t="str">
        <f>IFERROR(INDEX(DB_Typologies!$D$4:$AP$1445,MATCH($A$3,DB_Typologies!$AQ$4:$AQ$1445,0)+$A330,MATCH(AD$3,TQoL_Indexes!$B$8:$AK$8,0)),"")</f>
        <v/>
      </c>
      <c r="AE330" s="86" t="str">
        <f>IFERROR(INDEX(DB_Typologies!$D$4:$AP$1445,MATCH($A$3,DB_Typologies!$AQ$4:$AQ$1445,0)+$A330,MATCH(AE$3,TQoL_Indexes!$B$8:$AK$8,0)),"")</f>
        <v/>
      </c>
      <c r="AF330" s="86" t="str">
        <f>IFERROR(INDEX(DB_Typologies!$D$4:$AP$1445,MATCH($A$3,DB_Typologies!$AQ$4:$AQ$1445,0)+$A330,MATCH(AF$3,TQoL_Indexes!$B$8:$AK$8,0)),"")</f>
        <v/>
      </c>
      <c r="AG330" s="86" t="str">
        <f>IFERROR(INDEX(DB_Typologies!$D$4:$AP$1445,MATCH($A$3,DB_Typologies!$AQ$4:$AQ$1445,0)+$A330,MATCH(AG$3,TQoL_Indexes!$B$8:$AK$8,0)),"")</f>
        <v/>
      </c>
      <c r="AH330" s="86" t="str">
        <f>IFERROR(INDEX(DB_Typologies!$D$4:$AP$1445,MATCH($A$3,DB_Typologies!$AQ$4:$AQ$1445,0)+$A330,MATCH(AH$3,TQoL_Indexes!$B$8:$AK$8,0)),"")</f>
        <v/>
      </c>
      <c r="AI330" s="86" t="str">
        <f>IFERROR(INDEX(DB_Typologies!$D$4:$AP$1445,MATCH($A$3,DB_Typologies!$AQ$4:$AQ$1445,0)+$A330,MATCH(AI$3,TQoL_Indexes!$B$8:$AK$8,0)),"")</f>
        <v/>
      </c>
      <c r="AJ330" s="86" t="str">
        <f>IFERROR(INDEX(DB_Typologies!$D$4:$AP$1445,MATCH($A$3,DB_Typologies!$AQ$4:$AQ$1445,0)+$A330,MATCH(AJ$3,TQoL_Indexes!$B$8:$AK$8,0)),"")</f>
        <v/>
      </c>
      <c r="AK330" s="86" t="str">
        <f>IFERROR(INDEX(DB_Typologies!$D$4:$AP$1445,MATCH($A$3,DB_Typologies!$AQ$4:$AQ$1445,0)+$A330,MATCH(AK$3,TQoL_Indexes!$B$8:$AK$8,0)),"")</f>
        <v/>
      </c>
      <c r="AL330" s="86" t="str">
        <f>IFERROR(INDEX(DB_Typologies!$D$4:$AP$1445,MATCH($A$3,DB_Typologies!$AQ$4:$AQ$1445,0)+$A330,MATCH(AL$3,TQoL_Indexes!$B$8:$AK$8,0)),"")</f>
        <v/>
      </c>
      <c r="AM330" s="87" t="str">
        <f>IFERROR(INDEX(DB_Typologies!$D$4:$AP$1445,MATCH($A$3,DB_Typologies!$AQ$4:$AQ$1445,0)+$A330,MATCH(AM$3,TQoL_Indexes!$B$8:$AK$8,0)),"")</f>
        <v/>
      </c>
    </row>
    <row r="331" spans="1:39">
      <c r="A331" s="58" t="str">
        <f>IFERROR(IF(A330+1&lt;COUNTIF(DB_Typologies!$AQ$4:$AQ$1445,$A$3),A330+1,""),"")</f>
        <v/>
      </c>
      <c r="B331" s="120" t="str">
        <f>IFERROR(INDEX(DB_Typologies!$D$4:$AP$1445,MATCH($A$3,DB_Typologies!$AQ$4:$AQ$1445,0)+$A331,MATCH(B$3,TQoL_Indexes!$B$8:$AK$8,0)),"")</f>
        <v/>
      </c>
      <c r="C331" s="86" t="str">
        <f>IFERROR(INDEX(DB_Typologies!$D$4:$AP$1445,MATCH($A$3,DB_Typologies!$AQ$4:$AQ$1445,0)+$A331,MATCH(C$3,TQoL_Indexes!$B$8:$AK$8,0)),"")</f>
        <v/>
      </c>
      <c r="D331" s="87" t="str">
        <f>IFERROR(INDEX(DB_Typologies!$D$4:$AP$1445,MATCH($A$3,DB_Typologies!$AQ$4:$AQ$1445,0)+$A331,MATCH(D$3,TQoL_Indexes!$B$8:$AK$8,0)),"")</f>
        <v/>
      </c>
      <c r="E331" s="86" t="str">
        <f>IFERROR(INDEX(DB_Typologies!$D$4:$AP$1445,MATCH($A$3,DB_Typologies!$AQ$4:$AQ$1445,0)+$A331,MATCH(E$3,TQoL_Indexes!$B$8:$AK$8,0)),"")</f>
        <v/>
      </c>
      <c r="F331" s="86" t="str">
        <f>IFERROR(INDEX(DB_Typologies!$D$4:$AP$1445,MATCH($A$3,DB_Typologies!$AQ$4:$AQ$1445,0)+$A331,MATCH(F$3,TQoL_Indexes!$B$8:$AK$8,0)),"")</f>
        <v/>
      </c>
      <c r="G331" s="86" t="str">
        <f>IFERROR(INDEX(DB_Typologies!$D$4:$AP$1445,MATCH($A$3,DB_Typologies!$AQ$4:$AQ$1445,0)+$A331,MATCH(G$3,TQoL_Indexes!$B$8:$AK$8,0)),"")</f>
        <v/>
      </c>
      <c r="H331" s="86" t="str">
        <f>IFERROR(INDEX(DB_Typologies!$D$4:$AP$1445,MATCH($A$3,DB_Typologies!$AQ$4:$AQ$1445,0)+$A331,MATCH(H$3,TQoL_Indexes!$B$8:$AK$8,0)),"")</f>
        <v/>
      </c>
      <c r="I331" s="86" t="str">
        <f>IFERROR(INDEX(DB_Typologies!$D$4:$AP$1445,MATCH($A$3,DB_Typologies!$AQ$4:$AQ$1445,0)+$A331,MATCH(I$3,TQoL_Indexes!$B$8:$AK$8,0)),"")</f>
        <v/>
      </c>
      <c r="J331" s="86" t="str">
        <f>IFERROR(INDEX(DB_Typologies!$D$4:$AP$1445,MATCH($A$3,DB_Typologies!$AQ$4:$AQ$1445,0)+$A331,MATCH(J$3,TQoL_Indexes!$B$8:$AK$8,0)),"")</f>
        <v/>
      </c>
      <c r="K331" s="86" t="str">
        <f>IFERROR(INDEX(DB_Typologies!$D$4:$AP$1445,MATCH($A$3,DB_Typologies!$AQ$4:$AQ$1445,0)+$A331,MATCH(K$3,TQoL_Indexes!$B$8:$AK$8,0)),"")</f>
        <v/>
      </c>
      <c r="L331" s="86" t="str">
        <f>IFERROR(INDEX(DB_Typologies!$D$4:$AP$1445,MATCH($A$3,DB_Typologies!$AQ$4:$AQ$1445,0)+$A331,MATCH(L$3,TQoL_Indexes!$B$8:$AK$8,0)),"")</f>
        <v/>
      </c>
      <c r="M331" s="86" t="str">
        <f>IFERROR(INDEX(DB_Typologies!$D$4:$AP$1445,MATCH($A$3,DB_Typologies!$AQ$4:$AQ$1445,0)+$A331,MATCH(M$3,TQoL_Indexes!$B$8:$AK$8,0)),"")</f>
        <v/>
      </c>
      <c r="N331" s="86" t="str">
        <f>IFERROR(INDEX(DB_Typologies!$D$4:$AP$1445,MATCH($A$3,DB_Typologies!$AQ$4:$AQ$1445,0)+$A331,MATCH(N$3,TQoL_Indexes!$B$8:$AK$8,0)),"")</f>
        <v/>
      </c>
      <c r="O331" s="86" t="str">
        <f>IFERROR(INDEX(DB_Typologies!$D$4:$AP$1445,MATCH($A$3,DB_Typologies!$AQ$4:$AQ$1445,0)+$A331,MATCH(O$3,TQoL_Indexes!$B$8:$AK$8,0)),"")</f>
        <v/>
      </c>
      <c r="P331" s="86" t="str">
        <f>IFERROR(INDEX(DB_Typologies!$D$4:$AP$1445,MATCH($A$3,DB_Typologies!$AQ$4:$AQ$1445,0)+$A331,MATCH(P$3,TQoL_Indexes!$B$8:$AK$8,0)),"")</f>
        <v/>
      </c>
      <c r="Q331" s="86" t="str">
        <f>IFERROR(INDEX(DB_Typologies!$D$4:$AP$1445,MATCH($A$3,DB_Typologies!$AQ$4:$AQ$1445,0)+$A331,MATCH(Q$3,TQoL_Indexes!$B$8:$AK$8,0)),"")</f>
        <v/>
      </c>
      <c r="R331" s="86" t="str">
        <f>IFERROR(INDEX(DB_Typologies!$D$4:$AP$1445,MATCH($A$3,DB_Typologies!$AQ$4:$AQ$1445,0)+$A331,MATCH(R$3,TQoL_Indexes!$B$8:$AK$8,0)),"")</f>
        <v/>
      </c>
      <c r="S331" s="86" t="str">
        <f>IFERROR(INDEX(DB_Typologies!$D$4:$AP$1445,MATCH($A$3,DB_Typologies!$AQ$4:$AQ$1445,0)+$A331,MATCH(S$3,TQoL_Indexes!$B$8:$AK$8,0)),"")</f>
        <v/>
      </c>
      <c r="T331" s="86" t="str">
        <f>IFERROR(INDEX(DB_Typologies!$D$4:$AP$1445,MATCH($A$3,DB_Typologies!$AQ$4:$AQ$1445,0)+$A331,MATCH(T$3,TQoL_Indexes!$B$8:$AK$8,0)),"")</f>
        <v/>
      </c>
      <c r="U331" s="86" t="str">
        <f>IFERROR(INDEX(DB_Typologies!$D$4:$AP$1445,MATCH($A$3,DB_Typologies!$AQ$4:$AQ$1445,0)+$A331,MATCH(U$3,TQoL_Indexes!$B$8:$AK$8,0)),"")</f>
        <v/>
      </c>
      <c r="V331" s="86" t="str">
        <f>IFERROR(INDEX(DB_Typologies!$D$4:$AP$1445,MATCH($A$3,DB_Typologies!$AQ$4:$AQ$1445,0)+$A331,MATCH(V$3,TQoL_Indexes!$B$8:$AK$8,0)),"")</f>
        <v/>
      </c>
      <c r="W331" s="86" t="str">
        <f>IFERROR(INDEX(DB_Typologies!$D$4:$AP$1445,MATCH($A$3,DB_Typologies!$AQ$4:$AQ$1445,0)+$A331,MATCH(W$3,TQoL_Indexes!$B$8:$AK$8,0)),"")</f>
        <v/>
      </c>
      <c r="X331" s="86" t="str">
        <f>IFERROR(INDEX(DB_Typologies!$D$4:$AP$1445,MATCH($A$3,DB_Typologies!$AQ$4:$AQ$1445,0)+$A331,MATCH(X$3,TQoL_Indexes!$B$8:$AK$8,0)),"")</f>
        <v/>
      </c>
      <c r="Y331" s="86" t="str">
        <f>IFERROR(INDEX(DB_Typologies!$D$4:$AP$1445,MATCH($A$3,DB_Typologies!$AQ$4:$AQ$1445,0)+$A331,MATCH(Y$3,TQoL_Indexes!$B$8:$AK$8,0)),"")</f>
        <v/>
      </c>
      <c r="Z331" s="86" t="str">
        <f>IFERROR(INDEX(DB_Typologies!$D$4:$AP$1445,MATCH($A$3,DB_Typologies!$AQ$4:$AQ$1445,0)+$A331,MATCH(Z$3,TQoL_Indexes!$B$8:$AK$8,0)),"")</f>
        <v/>
      </c>
      <c r="AA331" s="86" t="str">
        <f>IFERROR(INDEX(DB_Typologies!$D$4:$AP$1445,MATCH($A$3,DB_Typologies!$AQ$4:$AQ$1445,0)+$A331,MATCH(AA$3,TQoL_Indexes!$B$8:$AK$8,0)),"")</f>
        <v/>
      </c>
      <c r="AB331" s="86" t="str">
        <f>IFERROR(INDEX(DB_Typologies!$D$4:$AP$1445,MATCH($A$3,DB_Typologies!$AQ$4:$AQ$1445,0)+$A331,MATCH(AB$3,TQoL_Indexes!$B$8:$AK$8,0)),"")</f>
        <v/>
      </c>
      <c r="AC331" s="86" t="str">
        <f>IFERROR(INDEX(DB_Typologies!$D$4:$AP$1445,MATCH($A$3,DB_Typologies!$AQ$4:$AQ$1445,0)+$A331,MATCH(AC$3,TQoL_Indexes!$B$8:$AK$8,0)),"")</f>
        <v/>
      </c>
      <c r="AD331" s="86" t="str">
        <f>IFERROR(INDEX(DB_Typologies!$D$4:$AP$1445,MATCH($A$3,DB_Typologies!$AQ$4:$AQ$1445,0)+$A331,MATCH(AD$3,TQoL_Indexes!$B$8:$AK$8,0)),"")</f>
        <v/>
      </c>
      <c r="AE331" s="86" t="str">
        <f>IFERROR(INDEX(DB_Typologies!$D$4:$AP$1445,MATCH($A$3,DB_Typologies!$AQ$4:$AQ$1445,0)+$A331,MATCH(AE$3,TQoL_Indexes!$B$8:$AK$8,0)),"")</f>
        <v/>
      </c>
      <c r="AF331" s="86" t="str">
        <f>IFERROR(INDEX(DB_Typologies!$D$4:$AP$1445,MATCH($A$3,DB_Typologies!$AQ$4:$AQ$1445,0)+$A331,MATCH(AF$3,TQoL_Indexes!$B$8:$AK$8,0)),"")</f>
        <v/>
      </c>
      <c r="AG331" s="86" t="str">
        <f>IFERROR(INDEX(DB_Typologies!$D$4:$AP$1445,MATCH($A$3,DB_Typologies!$AQ$4:$AQ$1445,0)+$A331,MATCH(AG$3,TQoL_Indexes!$B$8:$AK$8,0)),"")</f>
        <v/>
      </c>
      <c r="AH331" s="86" t="str">
        <f>IFERROR(INDEX(DB_Typologies!$D$4:$AP$1445,MATCH($A$3,DB_Typologies!$AQ$4:$AQ$1445,0)+$A331,MATCH(AH$3,TQoL_Indexes!$B$8:$AK$8,0)),"")</f>
        <v/>
      </c>
      <c r="AI331" s="86" t="str">
        <f>IFERROR(INDEX(DB_Typologies!$D$4:$AP$1445,MATCH($A$3,DB_Typologies!$AQ$4:$AQ$1445,0)+$A331,MATCH(AI$3,TQoL_Indexes!$B$8:$AK$8,0)),"")</f>
        <v/>
      </c>
      <c r="AJ331" s="86" t="str">
        <f>IFERROR(INDEX(DB_Typologies!$D$4:$AP$1445,MATCH($A$3,DB_Typologies!$AQ$4:$AQ$1445,0)+$A331,MATCH(AJ$3,TQoL_Indexes!$B$8:$AK$8,0)),"")</f>
        <v/>
      </c>
      <c r="AK331" s="86" t="str">
        <f>IFERROR(INDEX(DB_Typologies!$D$4:$AP$1445,MATCH($A$3,DB_Typologies!$AQ$4:$AQ$1445,0)+$A331,MATCH(AK$3,TQoL_Indexes!$B$8:$AK$8,0)),"")</f>
        <v/>
      </c>
      <c r="AL331" s="86" t="str">
        <f>IFERROR(INDEX(DB_Typologies!$D$4:$AP$1445,MATCH($A$3,DB_Typologies!$AQ$4:$AQ$1445,0)+$A331,MATCH(AL$3,TQoL_Indexes!$B$8:$AK$8,0)),"")</f>
        <v/>
      </c>
      <c r="AM331" s="87" t="str">
        <f>IFERROR(INDEX(DB_Typologies!$D$4:$AP$1445,MATCH($A$3,DB_Typologies!$AQ$4:$AQ$1445,0)+$A331,MATCH(AM$3,TQoL_Indexes!$B$8:$AK$8,0)),"")</f>
        <v/>
      </c>
    </row>
    <row r="332" spans="1:39">
      <c r="A332" s="58" t="str">
        <f>IFERROR(IF(A331+1&lt;COUNTIF(DB_Typologies!$AQ$4:$AQ$1445,$A$3),A331+1,""),"")</f>
        <v/>
      </c>
      <c r="B332" s="120" t="str">
        <f>IFERROR(INDEX(DB_Typologies!$D$4:$AP$1445,MATCH($A$3,DB_Typologies!$AQ$4:$AQ$1445,0)+$A332,MATCH(B$3,TQoL_Indexes!$B$8:$AK$8,0)),"")</f>
        <v/>
      </c>
      <c r="C332" s="86" t="str">
        <f>IFERROR(INDEX(DB_Typologies!$D$4:$AP$1445,MATCH($A$3,DB_Typologies!$AQ$4:$AQ$1445,0)+$A332,MATCH(C$3,TQoL_Indexes!$B$8:$AK$8,0)),"")</f>
        <v/>
      </c>
      <c r="D332" s="87" t="str">
        <f>IFERROR(INDEX(DB_Typologies!$D$4:$AP$1445,MATCH($A$3,DB_Typologies!$AQ$4:$AQ$1445,0)+$A332,MATCH(D$3,TQoL_Indexes!$B$8:$AK$8,0)),"")</f>
        <v/>
      </c>
      <c r="E332" s="86" t="str">
        <f>IFERROR(INDEX(DB_Typologies!$D$4:$AP$1445,MATCH($A$3,DB_Typologies!$AQ$4:$AQ$1445,0)+$A332,MATCH(E$3,TQoL_Indexes!$B$8:$AK$8,0)),"")</f>
        <v/>
      </c>
      <c r="F332" s="86" t="str">
        <f>IFERROR(INDEX(DB_Typologies!$D$4:$AP$1445,MATCH($A$3,DB_Typologies!$AQ$4:$AQ$1445,0)+$A332,MATCH(F$3,TQoL_Indexes!$B$8:$AK$8,0)),"")</f>
        <v/>
      </c>
      <c r="G332" s="86" t="str">
        <f>IFERROR(INDEX(DB_Typologies!$D$4:$AP$1445,MATCH($A$3,DB_Typologies!$AQ$4:$AQ$1445,0)+$A332,MATCH(G$3,TQoL_Indexes!$B$8:$AK$8,0)),"")</f>
        <v/>
      </c>
      <c r="H332" s="86" t="str">
        <f>IFERROR(INDEX(DB_Typologies!$D$4:$AP$1445,MATCH($A$3,DB_Typologies!$AQ$4:$AQ$1445,0)+$A332,MATCH(H$3,TQoL_Indexes!$B$8:$AK$8,0)),"")</f>
        <v/>
      </c>
      <c r="I332" s="86" t="str">
        <f>IFERROR(INDEX(DB_Typologies!$D$4:$AP$1445,MATCH($A$3,DB_Typologies!$AQ$4:$AQ$1445,0)+$A332,MATCH(I$3,TQoL_Indexes!$B$8:$AK$8,0)),"")</f>
        <v/>
      </c>
      <c r="J332" s="86" t="str">
        <f>IFERROR(INDEX(DB_Typologies!$D$4:$AP$1445,MATCH($A$3,DB_Typologies!$AQ$4:$AQ$1445,0)+$A332,MATCH(J$3,TQoL_Indexes!$B$8:$AK$8,0)),"")</f>
        <v/>
      </c>
      <c r="K332" s="86" t="str">
        <f>IFERROR(INDEX(DB_Typologies!$D$4:$AP$1445,MATCH($A$3,DB_Typologies!$AQ$4:$AQ$1445,0)+$A332,MATCH(K$3,TQoL_Indexes!$B$8:$AK$8,0)),"")</f>
        <v/>
      </c>
      <c r="L332" s="86" t="str">
        <f>IFERROR(INDEX(DB_Typologies!$D$4:$AP$1445,MATCH($A$3,DB_Typologies!$AQ$4:$AQ$1445,0)+$A332,MATCH(L$3,TQoL_Indexes!$B$8:$AK$8,0)),"")</f>
        <v/>
      </c>
      <c r="M332" s="86" t="str">
        <f>IFERROR(INDEX(DB_Typologies!$D$4:$AP$1445,MATCH($A$3,DB_Typologies!$AQ$4:$AQ$1445,0)+$A332,MATCH(M$3,TQoL_Indexes!$B$8:$AK$8,0)),"")</f>
        <v/>
      </c>
      <c r="N332" s="86" t="str">
        <f>IFERROR(INDEX(DB_Typologies!$D$4:$AP$1445,MATCH($A$3,DB_Typologies!$AQ$4:$AQ$1445,0)+$A332,MATCH(N$3,TQoL_Indexes!$B$8:$AK$8,0)),"")</f>
        <v/>
      </c>
      <c r="O332" s="86" t="str">
        <f>IFERROR(INDEX(DB_Typologies!$D$4:$AP$1445,MATCH($A$3,DB_Typologies!$AQ$4:$AQ$1445,0)+$A332,MATCH(O$3,TQoL_Indexes!$B$8:$AK$8,0)),"")</f>
        <v/>
      </c>
      <c r="P332" s="86" t="str">
        <f>IFERROR(INDEX(DB_Typologies!$D$4:$AP$1445,MATCH($A$3,DB_Typologies!$AQ$4:$AQ$1445,0)+$A332,MATCH(P$3,TQoL_Indexes!$B$8:$AK$8,0)),"")</f>
        <v/>
      </c>
      <c r="Q332" s="86" t="str">
        <f>IFERROR(INDEX(DB_Typologies!$D$4:$AP$1445,MATCH($A$3,DB_Typologies!$AQ$4:$AQ$1445,0)+$A332,MATCH(Q$3,TQoL_Indexes!$B$8:$AK$8,0)),"")</f>
        <v/>
      </c>
      <c r="R332" s="86" t="str">
        <f>IFERROR(INDEX(DB_Typologies!$D$4:$AP$1445,MATCH($A$3,DB_Typologies!$AQ$4:$AQ$1445,0)+$A332,MATCH(R$3,TQoL_Indexes!$B$8:$AK$8,0)),"")</f>
        <v/>
      </c>
      <c r="S332" s="86" t="str">
        <f>IFERROR(INDEX(DB_Typologies!$D$4:$AP$1445,MATCH($A$3,DB_Typologies!$AQ$4:$AQ$1445,0)+$A332,MATCH(S$3,TQoL_Indexes!$B$8:$AK$8,0)),"")</f>
        <v/>
      </c>
      <c r="T332" s="86" t="str">
        <f>IFERROR(INDEX(DB_Typologies!$D$4:$AP$1445,MATCH($A$3,DB_Typologies!$AQ$4:$AQ$1445,0)+$A332,MATCH(T$3,TQoL_Indexes!$B$8:$AK$8,0)),"")</f>
        <v/>
      </c>
      <c r="U332" s="86" t="str">
        <f>IFERROR(INDEX(DB_Typologies!$D$4:$AP$1445,MATCH($A$3,DB_Typologies!$AQ$4:$AQ$1445,0)+$A332,MATCH(U$3,TQoL_Indexes!$B$8:$AK$8,0)),"")</f>
        <v/>
      </c>
      <c r="V332" s="86" t="str">
        <f>IFERROR(INDEX(DB_Typologies!$D$4:$AP$1445,MATCH($A$3,DB_Typologies!$AQ$4:$AQ$1445,0)+$A332,MATCH(V$3,TQoL_Indexes!$B$8:$AK$8,0)),"")</f>
        <v/>
      </c>
      <c r="W332" s="86" t="str">
        <f>IFERROR(INDEX(DB_Typologies!$D$4:$AP$1445,MATCH($A$3,DB_Typologies!$AQ$4:$AQ$1445,0)+$A332,MATCH(W$3,TQoL_Indexes!$B$8:$AK$8,0)),"")</f>
        <v/>
      </c>
      <c r="X332" s="86" t="str">
        <f>IFERROR(INDEX(DB_Typologies!$D$4:$AP$1445,MATCH($A$3,DB_Typologies!$AQ$4:$AQ$1445,0)+$A332,MATCH(X$3,TQoL_Indexes!$B$8:$AK$8,0)),"")</f>
        <v/>
      </c>
      <c r="Y332" s="86" t="str">
        <f>IFERROR(INDEX(DB_Typologies!$D$4:$AP$1445,MATCH($A$3,DB_Typologies!$AQ$4:$AQ$1445,0)+$A332,MATCH(Y$3,TQoL_Indexes!$B$8:$AK$8,0)),"")</f>
        <v/>
      </c>
      <c r="Z332" s="86" t="str">
        <f>IFERROR(INDEX(DB_Typologies!$D$4:$AP$1445,MATCH($A$3,DB_Typologies!$AQ$4:$AQ$1445,0)+$A332,MATCH(Z$3,TQoL_Indexes!$B$8:$AK$8,0)),"")</f>
        <v/>
      </c>
      <c r="AA332" s="86" t="str">
        <f>IFERROR(INDEX(DB_Typologies!$D$4:$AP$1445,MATCH($A$3,DB_Typologies!$AQ$4:$AQ$1445,0)+$A332,MATCH(AA$3,TQoL_Indexes!$B$8:$AK$8,0)),"")</f>
        <v/>
      </c>
      <c r="AB332" s="86" t="str">
        <f>IFERROR(INDEX(DB_Typologies!$D$4:$AP$1445,MATCH($A$3,DB_Typologies!$AQ$4:$AQ$1445,0)+$A332,MATCH(AB$3,TQoL_Indexes!$B$8:$AK$8,0)),"")</f>
        <v/>
      </c>
      <c r="AC332" s="86" t="str">
        <f>IFERROR(INDEX(DB_Typologies!$D$4:$AP$1445,MATCH($A$3,DB_Typologies!$AQ$4:$AQ$1445,0)+$A332,MATCH(AC$3,TQoL_Indexes!$B$8:$AK$8,0)),"")</f>
        <v/>
      </c>
      <c r="AD332" s="86" t="str">
        <f>IFERROR(INDEX(DB_Typologies!$D$4:$AP$1445,MATCH($A$3,DB_Typologies!$AQ$4:$AQ$1445,0)+$A332,MATCH(AD$3,TQoL_Indexes!$B$8:$AK$8,0)),"")</f>
        <v/>
      </c>
      <c r="AE332" s="86" t="str">
        <f>IFERROR(INDEX(DB_Typologies!$D$4:$AP$1445,MATCH($A$3,DB_Typologies!$AQ$4:$AQ$1445,0)+$A332,MATCH(AE$3,TQoL_Indexes!$B$8:$AK$8,0)),"")</f>
        <v/>
      </c>
      <c r="AF332" s="86" t="str">
        <f>IFERROR(INDEX(DB_Typologies!$D$4:$AP$1445,MATCH($A$3,DB_Typologies!$AQ$4:$AQ$1445,0)+$A332,MATCH(AF$3,TQoL_Indexes!$B$8:$AK$8,0)),"")</f>
        <v/>
      </c>
      <c r="AG332" s="86" t="str">
        <f>IFERROR(INDEX(DB_Typologies!$D$4:$AP$1445,MATCH($A$3,DB_Typologies!$AQ$4:$AQ$1445,0)+$A332,MATCH(AG$3,TQoL_Indexes!$B$8:$AK$8,0)),"")</f>
        <v/>
      </c>
      <c r="AH332" s="86" t="str">
        <f>IFERROR(INDEX(DB_Typologies!$D$4:$AP$1445,MATCH($A$3,DB_Typologies!$AQ$4:$AQ$1445,0)+$A332,MATCH(AH$3,TQoL_Indexes!$B$8:$AK$8,0)),"")</f>
        <v/>
      </c>
      <c r="AI332" s="86" t="str">
        <f>IFERROR(INDEX(DB_Typologies!$D$4:$AP$1445,MATCH($A$3,DB_Typologies!$AQ$4:$AQ$1445,0)+$A332,MATCH(AI$3,TQoL_Indexes!$B$8:$AK$8,0)),"")</f>
        <v/>
      </c>
      <c r="AJ332" s="86" t="str">
        <f>IFERROR(INDEX(DB_Typologies!$D$4:$AP$1445,MATCH($A$3,DB_Typologies!$AQ$4:$AQ$1445,0)+$A332,MATCH(AJ$3,TQoL_Indexes!$B$8:$AK$8,0)),"")</f>
        <v/>
      </c>
      <c r="AK332" s="86" t="str">
        <f>IFERROR(INDEX(DB_Typologies!$D$4:$AP$1445,MATCH($A$3,DB_Typologies!$AQ$4:$AQ$1445,0)+$A332,MATCH(AK$3,TQoL_Indexes!$B$8:$AK$8,0)),"")</f>
        <v/>
      </c>
      <c r="AL332" s="86" t="str">
        <f>IFERROR(INDEX(DB_Typologies!$D$4:$AP$1445,MATCH($A$3,DB_Typologies!$AQ$4:$AQ$1445,0)+$A332,MATCH(AL$3,TQoL_Indexes!$B$8:$AK$8,0)),"")</f>
        <v/>
      </c>
      <c r="AM332" s="87" t="str">
        <f>IFERROR(INDEX(DB_Typologies!$D$4:$AP$1445,MATCH($A$3,DB_Typologies!$AQ$4:$AQ$1445,0)+$A332,MATCH(AM$3,TQoL_Indexes!$B$8:$AK$8,0)),"")</f>
        <v/>
      </c>
    </row>
    <row r="333" spans="1:39">
      <c r="A333" s="58" t="str">
        <f>IFERROR(IF(A332+1&lt;COUNTIF(DB_Typologies!$AQ$4:$AQ$1445,$A$3),A332+1,""),"")</f>
        <v/>
      </c>
      <c r="B333" s="120" t="str">
        <f>IFERROR(INDEX(DB_Typologies!$D$4:$AP$1445,MATCH($A$3,DB_Typologies!$AQ$4:$AQ$1445,0)+$A333,MATCH(B$3,TQoL_Indexes!$B$8:$AK$8,0)),"")</f>
        <v/>
      </c>
      <c r="C333" s="86" t="str">
        <f>IFERROR(INDEX(DB_Typologies!$D$4:$AP$1445,MATCH($A$3,DB_Typologies!$AQ$4:$AQ$1445,0)+$A333,MATCH(C$3,TQoL_Indexes!$B$8:$AK$8,0)),"")</f>
        <v/>
      </c>
      <c r="D333" s="87" t="str">
        <f>IFERROR(INDEX(DB_Typologies!$D$4:$AP$1445,MATCH($A$3,DB_Typologies!$AQ$4:$AQ$1445,0)+$A333,MATCH(D$3,TQoL_Indexes!$B$8:$AK$8,0)),"")</f>
        <v/>
      </c>
      <c r="E333" s="86" t="str">
        <f>IFERROR(INDEX(DB_Typologies!$D$4:$AP$1445,MATCH($A$3,DB_Typologies!$AQ$4:$AQ$1445,0)+$A333,MATCH(E$3,TQoL_Indexes!$B$8:$AK$8,0)),"")</f>
        <v/>
      </c>
      <c r="F333" s="86" t="str">
        <f>IFERROR(INDEX(DB_Typologies!$D$4:$AP$1445,MATCH($A$3,DB_Typologies!$AQ$4:$AQ$1445,0)+$A333,MATCH(F$3,TQoL_Indexes!$B$8:$AK$8,0)),"")</f>
        <v/>
      </c>
      <c r="G333" s="86" t="str">
        <f>IFERROR(INDEX(DB_Typologies!$D$4:$AP$1445,MATCH($A$3,DB_Typologies!$AQ$4:$AQ$1445,0)+$A333,MATCH(G$3,TQoL_Indexes!$B$8:$AK$8,0)),"")</f>
        <v/>
      </c>
      <c r="H333" s="86" t="str">
        <f>IFERROR(INDEX(DB_Typologies!$D$4:$AP$1445,MATCH($A$3,DB_Typologies!$AQ$4:$AQ$1445,0)+$A333,MATCH(H$3,TQoL_Indexes!$B$8:$AK$8,0)),"")</f>
        <v/>
      </c>
      <c r="I333" s="86" t="str">
        <f>IFERROR(INDEX(DB_Typologies!$D$4:$AP$1445,MATCH($A$3,DB_Typologies!$AQ$4:$AQ$1445,0)+$A333,MATCH(I$3,TQoL_Indexes!$B$8:$AK$8,0)),"")</f>
        <v/>
      </c>
      <c r="J333" s="86" t="str">
        <f>IFERROR(INDEX(DB_Typologies!$D$4:$AP$1445,MATCH($A$3,DB_Typologies!$AQ$4:$AQ$1445,0)+$A333,MATCH(J$3,TQoL_Indexes!$B$8:$AK$8,0)),"")</f>
        <v/>
      </c>
      <c r="K333" s="86" t="str">
        <f>IFERROR(INDEX(DB_Typologies!$D$4:$AP$1445,MATCH($A$3,DB_Typologies!$AQ$4:$AQ$1445,0)+$A333,MATCH(K$3,TQoL_Indexes!$B$8:$AK$8,0)),"")</f>
        <v/>
      </c>
      <c r="L333" s="86" t="str">
        <f>IFERROR(INDEX(DB_Typologies!$D$4:$AP$1445,MATCH($A$3,DB_Typologies!$AQ$4:$AQ$1445,0)+$A333,MATCH(L$3,TQoL_Indexes!$B$8:$AK$8,0)),"")</f>
        <v/>
      </c>
      <c r="M333" s="86" t="str">
        <f>IFERROR(INDEX(DB_Typologies!$D$4:$AP$1445,MATCH($A$3,DB_Typologies!$AQ$4:$AQ$1445,0)+$A333,MATCH(M$3,TQoL_Indexes!$B$8:$AK$8,0)),"")</f>
        <v/>
      </c>
      <c r="N333" s="86" t="str">
        <f>IFERROR(INDEX(DB_Typologies!$D$4:$AP$1445,MATCH($A$3,DB_Typologies!$AQ$4:$AQ$1445,0)+$A333,MATCH(N$3,TQoL_Indexes!$B$8:$AK$8,0)),"")</f>
        <v/>
      </c>
      <c r="O333" s="86" t="str">
        <f>IFERROR(INDEX(DB_Typologies!$D$4:$AP$1445,MATCH($A$3,DB_Typologies!$AQ$4:$AQ$1445,0)+$A333,MATCH(O$3,TQoL_Indexes!$B$8:$AK$8,0)),"")</f>
        <v/>
      </c>
      <c r="P333" s="86" t="str">
        <f>IFERROR(INDEX(DB_Typologies!$D$4:$AP$1445,MATCH($A$3,DB_Typologies!$AQ$4:$AQ$1445,0)+$A333,MATCH(P$3,TQoL_Indexes!$B$8:$AK$8,0)),"")</f>
        <v/>
      </c>
      <c r="Q333" s="86" t="str">
        <f>IFERROR(INDEX(DB_Typologies!$D$4:$AP$1445,MATCH($A$3,DB_Typologies!$AQ$4:$AQ$1445,0)+$A333,MATCH(Q$3,TQoL_Indexes!$B$8:$AK$8,0)),"")</f>
        <v/>
      </c>
      <c r="R333" s="86" t="str">
        <f>IFERROR(INDEX(DB_Typologies!$D$4:$AP$1445,MATCH($A$3,DB_Typologies!$AQ$4:$AQ$1445,0)+$A333,MATCH(R$3,TQoL_Indexes!$B$8:$AK$8,0)),"")</f>
        <v/>
      </c>
      <c r="S333" s="86" t="str">
        <f>IFERROR(INDEX(DB_Typologies!$D$4:$AP$1445,MATCH($A$3,DB_Typologies!$AQ$4:$AQ$1445,0)+$A333,MATCH(S$3,TQoL_Indexes!$B$8:$AK$8,0)),"")</f>
        <v/>
      </c>
      <c r="T333" s="86" t="str">
        <f>IFERROR(INDEX(DB_Typologies!$D$4:$AP$1445,MATCH($A$3,DB_Typologies!$AQ$4:$AQ$1445,0)+$A333,MATCH(T$3,TQoL_Indexes!$B$8:$AK$8,0)),"")</f>
        <v/>
      </c>
      <c r="U333" s="86" t="str">
        <f>IFERROR(INDEX(DB_Typologies!$D$4:$AP$1445,MATCH($A$3,DB_Typologies!$AQ$4:$AQ$1445,0)+$A333,MATCH(U$3,TQoL_Indexes!$B$8:$AK$8,0)),"")</f>
        <v/>
      </c>
      <c r="V333" s="86" t="str">
        <f>IFERROR(INDEX(DB_Typologies!$D$4:$AP$1445,MATCH($A$3,DB_Typologies!$AQ$4:$AQ$1445,0)+$A333,MATCH(V$3,TQoL_Indexes!$B$8:$AK$8,0)),"")</f>
        <v/>
      </c>
      <c r="W333" s="86" t="str">
        <f>IFERROR(INDEX(DB_Typologies!$D$4:$AP$1445,MATCH($A$3,DB_Typologies!$AQ$4:$AQ$1445,0)+$A333,MATCH(W$3,TQoL_Indexes!$B$8:$AK$8,0)),"")</f>
        <v/>
      </c>
      <c r="X333" s="86" t="str">
        <f>IFERROR(INDEX(DB_Typologies!$D$4:$AP$1445,MATCH($A$3,DB_Typologies!$AQ$4:$AQ$1445,0)+$A333,MATCH(X$3,TQoL_Indexes!$B$8:$AK$8,0)),"")</f>
        <v/>
      </c>
      <c r="Y333" s="86" t="str">
        <f>IFERROR(INDEX(DB_Typologies!$D$4:$AP$1445,MATCH($A$3,DB_Typologies!$AQ$4:$AQ$1445,0)+$A333,MATCH(Y$3,TQoL_Indexes!$B$8:$AK$8,0)),"")</f>
        <v/>
      </c>
      <c r="Z333" s="86" t="str">
        <f>IFERROR(INDEX(DB_Typologies!$D$4:$AP$1445,MATCH($A$3,DB_Typologies!$AQ$4:$AQ$1445,0)+$A333,MATCH(Z$3,TQoL_Indexes!$B$8:$AK$8,0)),"")</f>
        <v/>
      </c>
      <c r="AA333" s="86" t="str">
        <f>IFERROR(INDEX(DB_Typologies!$D$4:$AP$1445,MATCH($A$3,DB_Typologies!$AQ$4:$AQ$1445,0)+$A333,MATCH(AA$3,TQoL_Indexes!$B$8:$AK$8,0)),"")</f>
        <v/>
      </c>
      <c r="AB333" s="86" t="str">
        <f>IFERROR(INDEX(DB_Typologies!$D$4:$AP$1445,MATCH($A$3,DB_Typologies!$AQ$4:$AQ$1445,0)+$A333,MATCH(AB$3,TQoL_Indexes!$B$8:$AK$8,0)),"")</f>
        <v/>
      </c>
      <c r="AC333" s="86" t="str">
        <f>IFERROR(INDEX(DB_Typologies!$D$4:$AP$1445,MATCH($A$3,DB_Typologies!$AQ$4:$AQ$1445,0)+$A333,MATCH(AC$3,TQoL_Indexes!$B$8:$AK$8,0)),"")</f>
        <v/>
      </c>
      <c r="AD333" s="86" t="str">
        <f>IFERROR(INDEX(DB_Typologies!$D$4:$AP$1445,MATCH($A$3,DB_Typologies!$AQ$4:$AQ$1445,0)+$A333,MATCH(AD$3,TQoL_Indexes!$B$8:$AK$8,0)),"")</f>
        <v/>
      </c>
      <c r="AE333" s="86" t="str">
        <f>IFERROR(INDEX(DB_Typologies!$D$4:$AP$1445,MATCH($A$3,DB_Typologies!$AQ$4:$AQ$1445,0)+$A333,MATCH(AE$3,TQoL_Indexes!$B$8:$AK$8,0)),"")</f>
        <v/>
      </c>
      <c r="AF333" s="86" t="str">
        <f>IFERROR(INDEX(DB_Typologies!$D$4:$AP$1445,MATCH($A$3,DB_Typologies!$AQ$4:$AQ$1445,0)+$A333,MATCH(AF$3,TQoL_Indexes!$B$8:$AK$8,0)),"")</f>
        <v/>
      </c>
      <c r="AG333" s="86" t="str">
        <f>IFERROR(INDEX(DB_Typologies!$D$4:$AP$1445,MATCH($A$3,DB_Typologies!$AQ$4:$AQ$1445,0)+$A333,MATCH(AG$3,TQoL_Indexes!$B$8:$AK$8,0)),"")</f>
        <v/>
      </c>
      <c r="AH333" s="86" t="str">
        <f>IFERROR(INDEX(DB_Typologies!$D$4:$AP$1445,MATCH($A$3,DB_Typologies!$AQ$4:$AQ$1445,0)+$A333,MATCH(AH$3,TQoL_Indexes!$B$8:$AK$8,0)),"")</f>
        <v/>
      </c>
      <c r="AI333" s="86" t="str">
        <f>IFERROR(INDEX(DB_Typologies!$D$4:$AP$1445,MATCH($A$3,DB_Typologies!$AQ$4:$AQ$1445,0)+$A333,MATCH(AI$3,TQoL_Indexes!$B$8:$AK$8,0)),"")</f>
        <v/>
      </c>
      <c r="AJ333" s="86" t="str">
        <f>IFERROR(INDEX(DB_Typologies!$D$4:$AP$1445,MATCH($A$3,DB_Typologies!$AQ$4:$AQ$1445,0)+$A333,MATCH(AJ$3,TQoL_Indexes!$B$8:$AK$8,0)),"")</f>
        <v/>
      </c>
      <c r="AK333" s="86" t="str">
        <f>IFERROR(INDEX(DB_Typologies!$D$4:$AP$1445,MATCH($A$3,DB_Typologies!$AQ$4:$AQ$1445,0)+$A333,MATCH(AK$3,TQoL_Indexes!$B$8:$AK$8,0)),"")</f>
        <v/>
      </c>
      <c r="AL333" s="86" t="str">
        <f>IFERROR(INDEX(DB_Typologies!$D$4:$AP$1445,MATCH($A$3,DB_Typologies!$AQ$4:$AQ$1445,0)+$A333,MATCH(AL$3,TQoL_Indexes!$B$8:$AK$8,0)),"")</f>
        <v/>
      </c>
      <c r="AM333" s="87" t="str">
        <f>IFERROR(INDEX(DB_Typologies!$D$4:$AP$1445,MATCH($A$3,DB_Typologies!$AQ$4:$AQ$1445,0)+$A333,MATCH(AM$3,TQoL_Indexes!$B$8:$AK$8,0)),"")</f>
        <v/>
      </c>
    </row>
    <row r="334" spans="1:39">
      <c r="A334" s="58" t="str">
        <f>IFERROR(IF(A333+1&lt;COUNTIF(DB_Typologies!$AQ$4:$AQ$1445,$A$3),A333+1,""),"")</f>
        <v/>
      </c>
      <c r="B334" s="120" t="str">
        <f>IFERROR(INDEX(DB_Typologies!$D$4:$AP$1445,MATCH($A$3,DB_Typologies!$AQ$4:$AQ$1445,0)+$A334,MATCH(B$3,TQoL_Indexes!$B$8:$AK$8,0)),"")</f>
        <v/>
      </c>
      <c r="C334" s="86" t="str">
        <f>IFERROR(INDEX(DB_Typologies!$D$4:$AP$1445,MATCH($A$3,DB_Typologies!$AQ$4:$AQ$1445,0)+$A334,MATCH(C$3,TQoL_Indexes!$B$8:$AK$8,0)),"")</f>
        <v/>
      </c>
      <c r="D334" s="87" t="str">
        <f>IFERROR(INDEX(DB_Typologies!$D$4:$AP$1445,MATCH($A$3,DB_Typologies!$AQ$4:$AQ$1445,0)+$A334,MATCH(D$3,TQoL_Indexes!$B$8:$AK$8,0)),"")</f>
        <v/>
      </c>
      <c r="E334" s="86" t="str">
        <f>IFERROR(INDEX(DB_Typologies!$D$4:$AP$1445,MATCH($A$3,DB_Typologies!$AQ$4:$AQ$1445,0)+$A334,MATCH(E$3,TQoL_Indexes!$B$8:$AK$8,0)),"")</f>
        <v/>
      </c>
      <c r="F334" s="86" t="str">
        <f>IFERROR(INDEX(DB_Typologies!$D$4:$AP$1445,MATCH($A$3,DB_Typologies!$AQ$4:$AQ$1445,0)+$A334,MATCH(F$3,TQoL_Indexes!$B$8:$AK$8,0)),"")</f>
        <v/>
      </c>
      <c r="G334" s="86" t="str">
        <f>IFERROR(INDEX(DB_Typologies!$D$4:$AP$1445,MATCH($A$3,DB_Typologies!$AQ$4:$AQ$1445,0)+$A334,MATCH(G$3,TQoL_Indexes!$B$8:$AK$8,0)),"")</f>
        <v/>
      </c>
      <c r="H334" s="86" t="str">
        <f>IFERROR(INDEX(DB_Typologies!$D$4:$AP$1445,MATCH($A$3,DB_Typologies!$AQ$4:$AQ$1445,0)+$A334,MATCH(H$3,TQoL_Indexes!$B$8:$AK$8,0)),"")</f>
        <v/>
      </c>
      <c r="I334" s="86" t="str">
        <f>IFERROR(INDEX(DB_Typologies!$D$4:$AP$1445,MATCH($A$3,DB_Typologies!$AQ$4:$AQ$1445,0)+$A334,MATCH(I$3,TQoL_Indexes!$B$8:$AK$8,0)),"")</f>
        <v/>
      </c>
      <c r="J334" s="86" t="str">
        <f>IFERROR(INDEX(DB_Typologies!$D$4:$AP$1445,MATCH($A$3,DB_Typologies!$AQ$4:$AQ$1445,0)+$A334,MATCH(J$3,TQoL_Indexes!$B$8:$AK$8,0)),"")</f>
        <v/>
      </c>
      <c r="K334" s="86" t="str">
        <f>IFERROR(INDEX(DB_Typologies!$D$4:$AP$1445,MATCH($A$3,DB_Typologies!$AQ$4:$AQ$1445,0)+$A334,MATCH(K$3,TQoL_Indexes!$B$8:$AK$8,0)),"")</f>
        <v/>
      </c>
      <c r="L334" s="86" t="str">
        <f>IFERROR(INDEX(DB_Typologies!$D$4:$AP$1445,MATCH($A$3,DB_Typologies!$AQ$4:$AQ$1445,0)+$A334,MATCH(L$3,TQoL_Indexes!$B$8:$AK$8,0)),"")</f>
        <v/>
      </c>
      <c r="M334" s="86" t="str">
        <f>IFERROR(INDEX(DB_Typologies!$D$4:$AP$1445,MATCH($A$3,DB_Typologies!$AQ$4:$AQ$1445,0)+$A334,MATCH(M$3,TQoL_Indexes!$B$8:$AK$8,0)),"")</f>
        <v/>
      </c>
      <c r="N334" s="86" t="str">
        <f>IFERROR(INDEX(DB_Typologies!$D$4:$AP$1445,MATCH($A$3,DB_Typologies!$AQ$4:$AQ$1445,0)+$A334,MATCH(N$3,TQoL_Indexes!$B$8:$AK$8,0)),"")</f>
        <v/>
      </c>
      <c r="O334" s="86" t="str">
        <f>IFERROR(INDEX(DB_Typologies!$D$4:$AP$1445,MATCH($A$3,DB_Typologies!$AQ$4:$AQ$1445,0)+$A334,MATCH(O$3,TQoL_Indexes!$B$8:$AK$8,0)),"")</f>
        <v/>
      </c>
      <c r="P334" s="86" t="str">
        <f>IFERROR(INDEX(DB_Typologies!$D$4:$AP$1445,MATCH($A$3,DB_Typologies!$AQ$4:$AQ$1445,0)+$A334,MATCH(P$3,TQoL_Indexes!$B$8:$AK$8,0)),"")</f>
        <v/>
      </c>
      <c r="Q334" s="86" t="str">
        <f>IFERROR(INDEX(DB_Typologies!$D$4:$AP$1445,MATCH($A$3,DB_Typologies!$AQ$4:$AQ$1445,0)+$A334,MATCH(Q$3,TQoL_Indexes!$B$8:$AK$8,0)),"")</f>
        <v/>
      </c>
      <c r="R334" s="86" t="str">
        <f>IFERROR(INDEX(DB_Typologies!$D$4:$AP$1445,MATCH($A$3,DB_Typologies!$AQ$4:$AQ$1445,0)+$A334,MATCH(R$3,TQoL_Indexes!$B$8:$AK$8,0)),"")</f>
        <v/>
      </c>
      <c r="S334" s="86" t="str">
        <f>IFERROR(INDEX(DB_Typologies!$D$4:$AP$1445,MATCH($A$3,DB_Typologies!$AQ$4:$AQ$1445,0)+$A334,MATCH(S$3,TQoL_Indexes!$B$8:$AK$8,0)),"")</f>
        <v/>
      </c>
      <c r="T334" s="86" t="str">
        <f>IFERROR(INDEX(DB_Typologies!$D$4:$AP$1445,MATCH($A$3,DB_Typologies!$AQ$4:$AQ$1445,0)+$A334,MATCH(T$3,TQoL_Indexes!$B$8:$AK$8,0)),"")</f>
        <v/>
      </c>
      <c r="U334" s="86" t="str">
        <f>IFERROR(INDEX(DB_Typologies!$D$4:$AP$1445,MATCH($A$3,DB_Typologies!$AQ$4:$AQ$1445,0)+$A334,MATCH(U$3,TQoL_Indexes!$B$8:$AK$8,0)),"")</f>
        <v/>
      </c>
      <c r="V334" s="86" t="str">
        <f>IFERROR(INDEX(DB_Typologies!$D$4:$AP$1445,MATCH($A$3,DB_Typologies!$AQ$4:$AQ$1445,0)+$A334,MATCH(V$3,TQoL_Indexes!$B$8:$AK$8,0)),"")</f>
        <v/>
      </c>
      <c r="W334" s="86" t="str">
        <f>IFERROR(INDEX(DB_Typologies!$D$4:$AP$1445,MATCH($A$3,DB_Typologies!$AQ$4:$AQ$1445,0)+$A334,MATCH(W$3,TQoL_Indexes!$B$8:$AK$8,0)),"")</f>
        <v/>
      </c>
      <c r="X334" s="86" t="str">
        <f>IFERROR(INDEX(DB_Typologies!$D$4:$AP$1445,MATCH($A$3,DB_Typologies!$AQ$4:$AQ$1445,0)+$A334,MATCH(X$3,TQoL_Indexes!$B$8:$AK$8,0)),"")</f>
        <v/>
      </c>
      <c r="Y334" s="86" t="str">
        <f>IFERROR(INDEX(DB_Typologies!$D$4:$AP$1445,MATCH($A$3,DB_Typologies!$AQ$4:$AQ$1445,0)+$A334,MATCH(Y$3,TQoL_Indexes!$B$8:$AK$8,0)),"")</f>
        <v/>
      </c>
      <c r="Z334" s="86" t="str">
        <f>IFERROR(INDEX(DB_Typologies!$D$4:$AP$1445,MATCH($A$3,DB_Typologies!$AQ$4:$AQ$1445,0)+$A334,MATCH(Z$3,TQoL_Indexes!$B$8:$AK$8,0)),"")</f>
        <v/>
      </c>
      <c r="AA334" s="86" t="str">
        <f>IFERROR(INDEX(DB_Typologies!$D$4:$AP$1445,MATCH($A$3,DB_Typologies!$AQ$4:$AQ$1445,0)+$A334,MATCH(AA$3,TQoL_Indexes!$B$8:$AK$8,0)),"")</f>
        <v/>
      </c>
      <c r="AB334" s="86" t="str">
        <f>IFERROR(INDEX(DB_Typologies!$D$4:$AP$1445,MATCH($A$3,DB_Typologies!$AQ$4:$AQ$1445,0)+$A334,MATCH(AB$3,TQoL_Indexes!$B$8:$AK$8,0)),"")</f>
        <v/>
      </c>
      <c r="AC334" s="86" t="str">
        <f>IFERROR(INDEX(DB_Typologies!$D$4:$AP$1445,MATCH($A$3,DB_Typologies!$AQ$4:$AQ$1445,0)+$A334,MATCH(AC$3,TQoL_Indexes!$B$8:$AK$8,0)),"")</f>
        <v/>
      </c>
      <c r="AD334" s="86" t="str">
        <f>IFERROR(INDEX(DB_Typologies!$D$4:$AP$1445,MATCH($A$3,DB_Typologies!$AQ$4:$AQ$1445,0)+$A334,MATCH(AD$3,TQoL_Indexes!$B$8:$AK$8,0)),"")</f>
        <v/>
      </c>
      <c r="AE334" s="86" t="str">
        <f>IFERROR(INDEX(DB_Typologies!$D$4:$AP$1445,MATCH($A$3,DB_Typologies!$AQ$4:$AQ$1445,0)+$A334,MATCH(AE$3,TQoL_Indexes!$B$8:$AK$8,0)),"")</f>
        <v/>
      </c>
      <c r="AF334" s="86" t="str">
        <f>IFERROR(INDEX(DB_Typologies!$D$4:$AP$1445,MATCH($A$3,DB_Typologies!$AQ$4:$AQ$1445,0)+$A334,MATCH(AF$3,TQoL_Indexes!$B$8:$AK$8,0)),"")</f>
        <v/>
      </c>
      <c r="AG334" s="86" t="str">
        <f>IFERROR(INDEX(DB_Typologies!$D$4:$AP$1445,MATCH($A$3,DB_Typologies!$AQ$4:$AQ$1445,0)+$A334,MATCH(AG$3,TQoL_Indexes!$B$8:$AK$8,0)),"")</f>
        <v/>
      </c>
      <c r="AH334" s="86" t="str">
        <f>IFERROR(INDEX(DB_Typologies!$D$4:$AP$1445,MATCH($A$3,DB_Typologies!$AQ$4:$AQ$1445,0)+$A334,MATCH(AH$3,TQoL_Indexes!$B$8:$AK$8,0)),"")</f>
        <v/>
      </c>
      <c r="AI334" s="86" t="str">
        <f>IFERROR(INDEX(DB_Typologies!$D$4:$AP$1445,MATCH($A$3,DB_Typologies!$AQ$4:$AQ$1445,0)+$A334,MATCH(AI$3,TQoL_Indexes!$B$8:$AK$8,0)),"")</f>
        <v/>
      </c>
      <c r="AJ334" s="86" t="str">
        <f>IFERROR(INDEX(DB_Typologies!$D$4:$AP$1445,MATCH($A$3,DB_Typologies!$AQ$4:$AQ$1445,0)+$A334,MATCH(AJ$3,TQoL_Indexes!$B$8:$AK$8,0)),"")</f>
        <v/>
      </c>
      <c r="AK334" s="86" t="str">
        <f>IFERROR(INDEX(DB_Typologies!$D$4:$AP$1445,MATCH($A$3,DB_Typologies!$AQ$4:$AQ$1445,0)+$A334,MATCH(AK$3,TQoL_Indexes!$B$8:$AK$8,0)),"")</f>
        <v/>
      </c>
      <c r="AL334" s="86" t="str">
        <f>IFERROR(INDEX(DB_Typologies!$D$4:$AP$1445,MATCH($A$3,DB_Typologies!$AQ$4:$AQ$1445,0)+$A334,MATCH(AL$3,TQoL_Indexes!$B$8:$AK$8,0)),"")</f>
        <v/>
      </c>
      <c r="AM334" s="87" t="str">
        <f>IFERROR(INDEX(DB_Typologies!$D$4:$AP$1445,MATCH($A$3,DB_Typologies!$AQ$4:$AQ$1445,0)+$A334,MATCH(AM$3,TQoL_Indexes!$B$8:$AK$8,0)),"")</f>
        <v/>
      </c>
    </row>
    <row r="335" spans="1:39">
      <c r="A335" s="58" t="str">
        <f>IFERROR(IF(A334+1&lt;COUNTIF(DB_Typologies!$AQ$4:$AQ$1445,$A$3),A334+1,""),"")</f>
        <v/>
      </c>
      <c r="B335" s="120" t="str">
        <f>IFERROR(INDEX(DB_Typologies!$D$4:$AP$1445,MATCH($A$3,DB_Typologies!$AQ$4:$AQ$1445,0)+$A335,MATCH(B$3,TQoL_Indexes!$B$8:$AK$8,0)),"")</f>
        <v/>
      </c>
      <c r="C335" s="86" t="str">
        <f>IFERROR(INDEX(DB_Typologies!$D$4:$AP$1445,MATCH($A$3,DB_Typologies!$AQ$4:$AQ$1445,0)+$A335,MATCH(C$3,TQoL_Indexes!$B$8:$AK$8,0)),"")</f>
        <v/>
      </c>
      <c r="D335" s="87" t="str">
        <f>IFERROR(INDEX(DB_Typologies!$D$4:$AP$1445,MATCH($A$3,DB_Typologies!$AQ$4:$AQ$1445,0)+$A335,MATCH(D$3,TQoL_Indexes!$B$8:$AK$8,0)),"")</f>
        <v/>
      </c>
      <c r="E335" s="86" t="str">
        <f>IFERROR(INDEX(DB_Typologies!$D$4:$AP$1445,MATCH($A$3,DB_Typologies!$AQ$4:$AQ$1445,0)+$A335,MATCH(E$3,TQoL_Indexes!$B$8:$AK$8,0)),"")</f>
        <v/>
      </c>
      <c r="F335" s="86" t="str">
        <f>IFERROR(INDEX(DB_Typologies!$D$4:$AP$1445,MATCH($A$3,DB_Typologies!$AQ$4:$AQ$1445,0)+$A335,MATCH(F$3,TQoL_Indexes!$B$8:$AK$8,0)),"")</f>
        <v/>
      </c>
      <c r="G335" s="86" t="str">
        <f>IFERROR(INDEX(DB_Typologies!$D$4:$AP$1445,MATCH($A$3,DB_Typologies!$AQ$4:$AQ$1445,0)+$A335,MATCH(G$3,TQoL_Indexes!$B$8:$AK$8,0)),"")</f>
        <v/>
      </c>
      <c r="H335" s="86" t="str">
        <f>IFERROR(INDEX(DB_Typologies!$D$4:$AP$1445,MATCH($A$3,DB_Typologies!$AQ$4:$AQ$1445,0)+$A335,MATCH(H$3,TQoL_Indexes!$B$8:$AK$8,0)),"")</f>
        <v/>
      </c>
      <c r="I335" s="86" t="str">
        <f>IFERROR(INDEX(DB_Typologies!$D$4:$AP$1445,MATCH($A$3,DB_Typologies!$AQ$4:$AQ$1445,0)+$A335,MATCH(I$3,TQoL_Indexes!$B$8:$AK$8,0)),"")</f>
        <v/>
      </c>
      <c r="J335" s="86" t="str">
        <f>IFERROR(INDEX(DB_Typologies!$D$4:$AP$1445,MATCH($A$3,DB_Typologies!$AQ$4:$AQ$1445,0)+$A335,MATCH(J$3,TQoL_Indexes!$B$8:$AK$8,0)),"")</f>
        <v/>
      </c>
      <c r="K335" s="86" t="str">
        <f>IFERROR(INDEX(DB_Typologies!$D$4:$AP$1445,MATCH($A$3,DB_Typologies!$AQ$4:$AQ$1445,0)+$A335,MATCH(K$3,TQoL_Indexes!$B$8:$AK$8,0)),"")</f>
        <v/>
      </c>
      <c r="L335" s="86" t="str">
        <f>IFERROR(INDEX(DB_Typologies!$D$4:$AP$1445,MATCH($A$3,DB_Typologies!$AQ$4:$AQ$1445,0)+$A335,MATCH(L$3,TQoL_Indexes!$B$8:$AK$8,0)),"")</f>
        <v/>
      </c>
      <c r="M335" s="86" t="str">
        <f>IFERROR(INDEX(DB_Typologies!$D$4:$AP$1445,MATCH($A$3,DB_Typologies!$AQ$4:$AQ$1445,0)+$A335,MATCH(M$3,TQoL_Indexes!$B$8:$AK$8,0)),"")</f>
        <v/>
      </c>
      <c r="N335" s="86" t="str">
        <f>IFERROR(INDEX(DB_Typologies!$D$4:$AP$1445,MATCH($A$3,DB_Typologies!$AQ$4:$AQ$1445,0)+$A335,MATCH(N$3,TQoL_Indexes!$B$8:$AK$8,0)),"")</f>
        <v/>
      </c>
      <c r="O335" s="86" t="str">
        <f>IFERROR(INDEX(DB_Typologies!$D$4:$AP$1445,MATCH($A$3,DB_Typologies!$AQ$4:$AQ$1445,0)+$A335,MATCH(O$3,TQoL_Indexes!$B$8:$AK$8,0)),"")</f>
        <v/>
      </c>
      <c r="P335" s="86" t="str">
        <f>IFERROR(INDEX(DB_Typologies!$D$4:$AP$1445,MATCH($A$3,DB_Typologies!$AQ$4:$AQ$1445,0)+$A335,MATCH(P$3,TQoL_Indexes!$B$8:$AK$8,0)),"")</f>
        <v/>
      </c>
      <c r="Q335" s="86" t="str">
        <f>IFERROR(INDEX(DB_Typologies!$D$4:$AP$1445,MATCH($A$3,DB_Typologies!$AQ$4:$AQ$1445,0)+$A335,MATCH(Q$3,TQoL_Indexes!$B$8:$AK$8,0)),"")</f>
        <v/>
      </c>
      <c r="R335" s="86" t="str">
        <f>IFERROR(INDEX(DB_Typologies!$D$4:$AP$1445,MATCH($A$3,DB_Typologies!$AQ$4:$AQ$1445,0)+$A335,MATCH(R$3,TQoL_Indexes!$B$8:$AK$8,0)),"")</f>
        <v/>
      </c>
      <c r="S335" s="86" t="str">
        <f>IFERROR(INDEX(DB_Typologies!$D$4:$AP$1445,MATCH($A$3,DB_Typologies!$AQ$4:$AQ$1445,0)+$A335,MATCH(S$3,TQoL_Indexes!$B$8:$AK$8,0)),"")</f>
        <v/>
      </c>
      <c r="T335" s="86" t="str">
        <f>IFERROR(INDEX(DB_Typologies!$D$4:$AP$1445,MATCH($A$3,DB_Typologies!$AQ$4:$AQ$1445,0)+$A335,MATCH(T$3,TQoL_Indexes!$B$8:$AK$8,0)),"")</f>
        <v/>
      </c>
      <c r="U335" s="86" t="str">
        <f>IFERROR(INDEX(DB_Typologies!$D$4:$AP$1445,MATCH($A$3,DB_Typologies!$AQ$4:$AQ$1445,0)+$A335,MATCH(U$3,TQoL_Indexes!$B$8:$AK$8,0)),"")</f>
        <v/>
      </c>
      <c r="V335" s="86" t="str">
        <f>IFERROR(INDEX(DB_Typologies!$D$4:$AP$1445,MATCH($A$3,DB_Typologies!$AQ$4:$AQ$1445,0)+$A335,MATCH(V$3,TQoL_Indexes!$B$8:$AK$8,0)),"")</f>
        <v/>
      </c>
      <c r="W335" s="86" t="str">
        <f>IFERROR(INDEX(DB_Typologies!$D$4:$AP$1445,MATCH($A$3,DB_Typologies!$AQ$4:$AQ$1445,0)+$A335,MATCH(W$3,TQoL_Indexes!$B$8:$AK$8,0)),"")</f>
        <v/>
      </c>
      <c r="X335" s="86" t="str">
        <f>IFERROR(INDEX(DB_Typologies!$D$4:$AP$1445,MATCH($A$3,DB_Typologies!$AQ$4:$AQ$1445,0)+$A335,MATCH(X$3,TQoL_Indexes!$B$8:$AK$8,0)),"")</f>
        <v/>
      </c>
      <c r="Y335" s="86" t="str">
        <f>IFERROR(INDEX(DB_Typologies!$D$4:$AP$1445,MATCH($A$3,DB_Typologies!$AQ$4:$AQ$1445,0)+$A335,MATCH(Y$3,TQoL_Indexes!$B$8:$AK$8,0)),"")</f>
        <v/>
      </c>
      <c r="Z335" s="86" t="str">
        <f>IFERROR(INDEX(DB_Typologies!$D$4:$AP$1445,MATCH($A$3,DB_Typologies!$AQ$4:$AQ$1445,0)+$A335,MATCH(Z$3,TQoL_Indexes!$B$8:$AK$8,0)),"")</f>
        <v/>
      </c>
      <c r="AA335" s="86" t="str">
        <f>IFERROR(INDEX(DB_Typologies!$D$4:$AP$1445,MATCH($A$3,DB_Typologies!$AQ$4:$AQ$1445,0)+$A335,MATCH(AA$3,TQoL_Indexes!$B$8:$AK$8,0)),"")</f>
        <v/>
      </c>
      <c r="AB335" s="86" t="str">
        <f>IFERROR(INDEX(DB_Typologies!$D$4:$AP$1445,MATCH($A$3,DB_Typologies!$AQ$4:$AQ$1445,0)+$A335,MATCH(AB$3,TQoL_Indexes!$B$8:$AK$8,0)),"")</f>
        <v/>
      </c>
      <c r="AC335" s="86" t="str">
        <f>IFERROR(INDEX(DB_Typologies!$D$4:$AP$1445,MATCH($A$3,DB_Typologies!$AQ$4:$AQ$1445,0)+$A335,MATCH(AC$3,TQoL_Indexes!$B$8:$AK$8,0)),"")</f>
        <v/>
      </c>
      <c r="AD335" s="86" t="str">
        <f>IFERROR(INDEX(DB_Typologies!$D$4:$AP$1445,MATCH($A$3,DB_Typologies!$AQ$4:$AQ$1445,0)+$A335,MATCH(AD$3,TQoL_Indexes!$B$8:$AK$8,0)),"")</f>
        <v/>
      </c>
      <c r="AE335" s="86" t="str">
        <f>IFERROR(INDEX(DB_Typologies!$D$4:$AP$1445,MATCH($A$3,DB_Typologies!$AQ$4:$AQ$1445,0)+$A335,MATCH(AE$3,TQoL_Indexes!$B$8:$AK$8,0)),"")</f>
        <v/>
      </c>
      <c r="AF335" s="86" t="str">
        <f>IFERROR(INDEX(DB_Typologies!$D$4:$AP$1445,MATCH($A$3,DB_Typologies!$AQ$4:$AQ$1445,0)+$A335,MATCH(AF$3,TQoL_Indexes!$B$8:$AK$8,0)),"")</f>
        <v/>
      </c>
      <c r="AG335" s="86" t="str">
        <f>IFERROR(INDEX(DB_Typologies!$D$4:$AP$1445,MATCH($A$3,DB_Typologies!$AQ$4:$AQ$1445,0)+$A335,MATCH(AG$3,TQoL_Indexes!$B$8:$AK$8,0)),"")</f>
        <v/>
      </c>
      <c r="AH335" s="86" t="str">
        <f>IFERROR(INDEX(DB_Typologies!$D$4:$AP$1445,MATCH($A$3,DB_Typologies!$AQ$4:$AQ$1445,0)+$A335,MATCH(AH$3,TQoL_Indexes!$B$8:$AK$8,0)),"")</f>
        <v/>
      </c>
      <c r="AI335" s="86" t="str">
        <f>IFERROR(INDEX(DB_Typologies!$D$4:$AP$1445,MATCH($A$3,DB_Typologies!$AQ$4:$AQ$1445,0)+$A335,MATCH(AI$3,TQoL_Indexes!$B$8:$AK$8,0)),"")</f>
        <v/>
      </c>
      <c r="AJ335" s="86" t="str">
        <f>IFERROR(INDEX(DB_Typologies!$D$4:$AP$1445,MATCH($A$3,DB_Typologies!$AQ$4:$AQ$1445,0)+$A335,MATCH(AJ$3,TQoL_Indexes!$B$8:$AK$8,0)),"")</f>
        <v/>
      </c>
      <c r="AK335" s="86" t="str">
        <f>IFERROR(INDEX(DB_Typologies!$D$4:$AP$1445,MATCH($A$3,DB_Typologies!$AQ$4:$AQ$1445,0)+$A335,MATCH(AK$3,TQoL_Indexes!$B$8:$AK$8,0)),"")</f>
        <v/>
      </c>
      <c r="AL335" s="86" t="str">
        <f>IFERROR(INDEX(DB_Typologies!$D$4:$AP$1445,MATCH($A$3,DB_Typologies!$AQ$4:$AQ$1445,0)+$A335,MATCH(AL$3,TQoL_Indexes!$B$8:$AK$8,0)),"")</f>
        <v/>
      </c>
      <c r="AM335" s="87" t="str">
        <f>IFERROR(INDEX(DB_Typologies!$D$4:$AP$1445,MATCH($A$3,DB_Typologies!$AQ$4:$AQ$1445,0)+$A335,MATCH(AM$3,TQoL_Indexes!$B$8:$AK$8,0)),"")</f>
        <v/>
      </c>
    </row>
    <row r="336" spans="1:39">
      <c r="A336" s="58" t="str">
        <f>IFERROR(IF(A335+1&lt;COUNTIF(DB_Typologies!$AQ$4:$AQ$1445,$A$3),A335+1,""),"")</f>
        <v/>
      </c>
      <c r="B336" s="120" t="str">
        <f>IFERROR(INDEX(DB_Typologies!$D$4:$AP$1445,MATCH($A$3,DB_Typologies!$AQ$4:$AQ$1445,0)+$A336,MATCH(B$3,TQoL_Indexes!$B$8:$AK$8,0)),"")</f>
        <v/>
      </c>
      <c r="C336" s="86" t="str">
        <f>IFERROR(INDEX(DB_Typologies!$D$4:$AP$1445,MATCH($A$3,DB_Typologies!$AQ$4:$AQ$1445,0)+$A336,MATCH(C$3,TQoL_Indexes!$B$8:$AK$8,0)),"")</f>
        <v/>
      </c>
      <c r="D336" s="87" t="str">
        <f>IFERROR(INDEX(DB_Typologies!$D$4:$AP$1445,MATCH($A$3,DB_Typologies!$AQ$4:$AQ$1445,0)+$A336,MATCH(D$3,TQoL_Indexes!$B$8:$AK$8,0)),"")</f>
        <v/>
      </c>
      <c r="E336" s="86" t="str">
        <f>IFERROR(INDEX(DB_Typologies!$D$4:$AP$1445,MATCH($A$3,DB_Typologies!$AQ$4:$AQ$1445,0)+$A336,MATCH(E$3,TQoL_Indexes!$B$8:$AK$8,0)),"")</f>
        <v/>
      </c>
      <c r="F336" s="86" t="str">
        <f>IFERROR(INDEX(DB_Typologies!$D$4:$AP$1445,MATCH($A$3,DB_Typologies!$AQ$4:$AQ$1445,0)+$A336,MATCH(F$3,TQoL_Indexes!$B$8:$AK$8,0)),"")</f>
        <v/>
      </c>
      <c r="G336" s="86" t="str">
        <f>IFERROR(INDEX(DB_Typologies!$D$4:$AP$1445,MATCH($A$3,DB_Typologies!$AQ$4:$AQ$1445,0)+$A336,MATCH(G$3,TQoL_Indexes!$B$8:$AK$8,0)),"")</f>
        <v/>
      </c>
      <c r="H336" s="86" t="str">
        <f>IFERROR(INDEX(DB_Typologies!$D$4:$AP$1445,MATCH($A$3,DB_Typologies!$AQ$4:$AQ$1445,0)+$A336,MATCH(H$3,TQoL_Indexes!$B$8:$AK$8,0)),"")</f>
        <v/>
      </c>
      <c r="I336" s="86" t="str">
        <f>IFERROR(INDEX(DB_Typologies!$D$4:$AP$1445,MATCH($A$3,DB_Typologies!$AQ$4:$AQ$1445,0)+$A336,MATCH(I$3,TQoL_Indexes!$B$8:$AK$8,0)),"")</f>
        <v/>
      </c>
      <c r="J336" s="86" t="str">
        <f>IFERROR(INDEX(DB_Typologies!$D$4:$AP$1445,MATCH($A$3,DB_Typologies!$AQ$4:$AQ$1445,0)+$A336,MATCH(J$3,TQoL_Indexes!$B$8:$AK$8,0)),"")</f>
        <v/>
      </c>
      <c r="K336" s="86" t="str">
        <f>IFERROR(INDEX(DB_Typologies!$D$4:$AP$1445,MATCH($A$3,DB_Typologies!$AQ$4:$AQ$1445,0)+$A336,MATCH(K$3,TQoL_Indexes!$B$8:$AK$8,0)),"")</f>
        <v/>
      </c>
      <c r="L336" s="86" t="str">
        <f>IFERROR(INDEX(DB_Typologies!$D$4:$AP$1445,MATCH($A$3,DB_Typologies!$AQ$4:$AQ$1445,0)+$A336,MATCH(L$3,TQoL_Indexes!$B$8:$AK$8,0)),"")</f>
        <v/>
      </c>
      <c r="M336" s="86" t="str">
        <f>IFERROR(INDEX(DB_Typologies!$D$4:$AP$1445,MATCH($A$3,DB_Typologies!$AQ$4:$AQ$1445,0)+$A336,MATCH(M$3,TQoL_Indexes!$B$8:$AK$8,0)),"")</f>
        <v/>
      </c>
      <c r="N336" s="86" t="str">
        <f>IFERROR(INDEX(DB_Typologies!$D$4:$AP$1445,MATCH($A$3,DB_Typologies!$AQ$4:$AQ$1445,0)+$A336,MATCH(N$3,TQoL_Indexes!$B$8:$AK$8,0)),"")</f>
        <v/>
      </c>
      <c r="O336" s="86" t="str">
        <f>IFERROR(INDEX(DB_Typologies!$D$4:$AP$1445,MATCH($A$3,DB_Typologies!$AQ$4:$AQ$1445,0)+$A336,MATCH(O$3,TQoL_Indexes!$B$8:$AK$8,0)),"")</f>
        <v/>
      </c>
      <c r="P336" s="86" t="str">
        <f>IFERROR(INDEX(DB_Typologies!$D$4:$AP$1445,MATCH($A$3,DB_Typologies!$AQ$4:$AQ$1445,0)+$A336,MATCH(P$3,TQoL_Indexes!$B$8:$AK$8,0)),"")</f>
        <v/>
      </c>
      <c r="Q336" s="86" t="str">
        <f>IFERROR(INDEX(DB_Typologies!$D$4:$AP$1445,MATCH($A$3,DB_Typologies!$AQ$4:$AQ$1445,0)+$A336,MATCH(Q$3,TQoL_Indexes!$B$8:$AK$8,0)),"")</f>
        <v/>
      </c>
      <c r="R336" s="86" t="str">
        <f>IFERROR(INDEX(DB_Typologies!$D$4:$AP$1445,MATCH($A$3,DB_Typologies!$AQ$4:$AQ$1445,0)+$A336,MATCH(R$3,TQoL_Indexes!$B$8:$AK$8,0)),"")</f>
        <v/>
      </c>
      <c r="S336" s="86" t="str">
        <f>IFERROR(INDEX(DB_Typologies!$D$4:$AP$1445,MATCH($A$3,DB_Typologies!$AQ$4:$AQ$1445,0)+$A336,MATCH(S$3,TQoL_Indexes!$B$8:$AK$8,0)),"")</f>
        <v/>
      </c>
      <c r="T336" s="86" t="str">
        <f>IFERROR(INDEX(DB_Typologies!$D$4:$AP$1445,MATCH($A$3,DB_Typologies!$AQ$4:$AQ$1445,0)+$A336,MATCH(T$3,TQoL_Indexes!$B$8:$AK$8,0)),"")</f>
        <v/>
      </c>
      <c r="U336" s="86" t="str">
        <f>IFERROR(INDEX(DB_Typologies!$D$4:$AP$1445,MATCH($A$3,DB_Typologies!$AQ$4:$AQ$1445,0)+$A336,MATCH(U$3,TQoL_Indexes!$B$8:$AK$8,0)),"")</f>
        <v/>
      </c>
      <c r="V336" s="86" t="str">
        <f>IFERROR(INDEX(DB_Typologies!$D$4:$AP$1445,MATCH($A$3,DB_Typologies!$AQ$4:$AQ$1445,0)+$A336,MATCH(V$3,TQoL_Indexes!$B$8:$AK$8,0)),"")</f>
        <v/>
      </c>
      <c r="W336" s="86" t="str">
        <f>IFERROR(INDEX(DB_Typologies!$D$4:$AP$1445,MATCH($A$3,DB_Typologies!$AQ$4:$AQ$1445,0)+$A336,MATCH(W$3,TQoL_Indexes!$B$8:$AK$8,0)),"")</f>
        <v/>
      </c>
      <c r="X336" s="86" t="str">
        <f>IFERROR(INDEX(DB_Typologies!$D$4:$AP$1445,MATCH($A$3,DB_Typologies!$AQ$4:$AQ$1445,0)+$A336,MATCH(X$3,TQoL_Indexes!$B$8:$AK$8,0)),"")</f>
        <v/>
      </c>
      <c r="Y336" s="86" t="str">
        <f>IFERROR(INDEX(DB_Typologies!$D$4:$AP$1445,MATCH($A$3,DB_Typologies!$AQ$4:$AQ$1445,0)+$A336,MATCH(Y$3,TQoL_Indexes!$B$8:$AK$8,0)),"")</f>
        <v/>
      </c>
      <c r="Z336" s="86" t="str">
        <f>IFERROR(INDEX(DB_Typologies!$D$4:$AP$1445,MATCH($A$3,DB_Typologies!$AQ$4:$AQ$1445,0)+$A336,MATCH(Z$3,TQoL_Indexes!$B$8:$AK$8,0)),"")</f>
        <v/>
      </c>
      <c r="AA336" s="86" t="str">
        <f>IFERROR(INDEX(DB_Typologies!$D$4:$AP$1445,MATCH($A$3,DB_Typologies!$AQ$4:$AQ$1445,0)+$A336,MATCH(AA$3,TQoL_Indexes!$B$8:$AK$8,0)),"")</f>
        <v/>
      </c>
      <c r="AB336" s="86" t="str">
        <f>IFERROR(INDEX(DB_Typologies!$D$4:$AP$1445,MATCH($A$3,DB_Typologies!$AQ$4:$AQ$1445,0)+$A336,MATCH(AB$3,TQoL_Indexes!$B$8:$AK$8,0)),"")</f>
        <v/>
      </c>
      <c r="AC336" s="86" t="str">
        <f>IFERROR(INDEX(DB_Typologies!$D$4:$AP$1445,MATCH($A$3,DB_Typologies!$AQ$4:$AQ$1445,0)+$A336,MATCH(AC$3,TQoL_Indexes!$B$8:$AK$8,0)),"")</f>
        <v/>
      </c>
      <c r="AD336" s="86" t="str">
        <f>IFERROR(INDEX(DB_Typologies!$D$4:$AP$1445,MATCH($A$3,DB_Typologies!$AQ$4:$AQ$1445,0)+$A336,MATCH(AD$3,TQoL_Indexes!$B$8:$AK$8,0)),"")</f>
        <v/>
      </c>
      <c r="AE336" s="86" t="str">
        <f>IFERROR(INDEX(DB_Typologies!$D$4:$AP$1445,MATCH($A$3,DB_Typologies!$AQ$4:$AQ$1445,0)+$A336,MATCH(AE$3,TQoL_Indexes!$B$8:$AK$8,0)),"")</f>
        <v/>
      </c>
      <c r="AF336" s="86" t="str">
        <f>IFERROR(INDEX(DB_Typologies!$D$4:$AP$1445,MATCH($A$3,DB_Typologies!$AQ$4:$AQ$1445,0)+$A336,MATCH(AF$3,TQoL_Indexes!$B$8:$AK$8,0)),"")</f>
        <v/>
      </c>
      <c r="AG336" s="86" t="str">
        <f>IFERROR(INDEX(DB_Typologies!$D$4:$AP$1445,MATCH($A$3,DB_Typologies!$AQ$4:$AQ$1445,0)+$A336,MATCH(AG$3,TQoL_Indexes!$B$8:$AK$8,0)),"")</f>
        <v/>
      </c>
      <c r="AH336" s="86" t="str">
        <f>IFERROR(INDEX(DB_Typologies!$D$4:$AP$1445,MATCH($A$3,DB_Typologies!$AQ$4:$AQ$1445,0)+$A336,MATCH(AH$3,TQoL_Indexes!$B$8:$AK$8,0)),"")</f>
        <v/>
      </c>
      <c r="AI336" s="86" t="str">
        <f>IFERROR(INDEX(DB_Typologies!$D$4:$AP$1445,MATCH($A$3,DB_Typologies!$AQ$4:$AQ$1445,0)+$A336,MATCH(AI$3,TQoL_Indexes!$B$8:$AK$8,0)),"")</f>
        <v/>
      </c>
      <c r="AJ336" s="86" t="str">
        <f>IFERROR(INDEX(DB_Typologies!$D$4:$AP$1445,MATCH($A$3,DB_Typologies!$AQ$4:$AQ$1445,0)+$A336,MATCH(AJ$3,TQoL_Indexes!$B$8:$AK$8,0)),"")</f>
        <v/>
      </c>
      <c r="AK336" s="86" t="str">
        <f>IFERROR(INDEX(DB_Typologies!$D$4:$AP$1445,MATCH($A$3,DB_Typologies!$AQ$4:$AQ$1445,0)+$A336,MATCH(AK$3,TQoL_Indexes!$B$8:$AK$8,0)),"")</f>
        <v/>
      </c>
      <c r="AL336" s="86" t="str">
        <f>IFERROR(INDEX(DB_Typologies!$D$4:$AP$1445,MATCH($A$3,DB_Typologies!$AQ$4:$AQ$1445,0)+$A336,MATCH(AL$3,TQoL_Indexes!$B$8:$AK$8,0)),"")</f>
        <v/>
      </c>
      <c r="AM336" s="87" t="str">
        <f>IFERROR(INDEX(DB_Typologies!$D$4:$AP$1445,MATCH($A$3,DB_Typologies!$AQ$4:$AQ$1445,0)+$A336,MATCH(AM$3,TQoL_Indexes!$B$8:$AK$8,0)),"")</f>
        <v/>
      </c>
    </row>
    <row r="337" spans="1:39">
      <c r="A337" s="58" t="str">
        <f>IFERROR(IF(A336+1&lt;COUNTIF(DB_Typologies!$AQ$4:$AQ$1445,$A$3),A336+1,""),"")</f>
        <v/>
      </c>
      <c r="B337" s="120" t="str">
        <f>IFERROR(INDEX(DB_Typologies!$D$4:$AP$1445,MATCH($A$3,DB_Typologies!$AQ$4:$AQ$1445,0)+$A337,MATCH(B$3,TQoL_Indexes!$B$8:$AK$8,0)),"")</f>
        <v/>
      </c>
      <c r="C337" s="86" t="str">
        <f>IFERROR(INDEX(DB_Typologies!$D$4:$AP$1445,MATCH($A$3,DB_Typologies!$AQ$4:$AQ$1445,0)+$A337,MATCH(C$3,TQoL_Indexes!$B$8:$AK$8,0)),"")</f>
        <v/>
      </c>
      <c r="D337" s="87" t="str">
        <f>IFERROR(INDEX(DB_Typologies!$D$4:$AP$1445,MATCH($A$3,DB_Typologies!$AQ$4:$AQ$1445,0)+$A337,MATCH(D$3,TQoL_Indexes!$B$8:$AK$8,0)),"")</f>
        <v/>
      </c>
      <c r="E337" s="86" t="str">
        <f>IFERROR(INDEX(DB_Typologies!$D$4:$AP$1445,MATCH($A$3,DB_Typologies!$AQ$4:$AQ$1445,0)+$A337,MATCH(E$3,TQoL_Indexes!$B$8:$AK$8,0)),"")</f>
        <v/>
      </c>
      <c r="F337" s="86" t="str">
        <f>IFERROR(INDEX(DB_Typologies!$D$4:$AP$1445,MATCH($A$3,DB_Typologies!$AQ$4:$AQ$1445,0)+$A337,MATCH(F$3,TQoL_Indexes!$B$8:$AK$8,0)),"")</f>
        <v/>
      </c>
      <c r="G337" s="86" t="str">
        <f>IFERROR(INDEX(DB_Typologies!$D$4:$AP$1445,MATCH($A$3,DB_Typologies!$AQ$4:$AQ$1445,0)+$A337,MATCH(G$3,TQoL_Indexes!$B$8:$AK$8,0)),"")</f>
        <v/>
      </c>
      <c r="H337" s="86" t="str">
        <f>IFERROR(INDEX(DB_Typologies!$D$4:$AP$1445,MATCH($A$3,DB_Typologies!$AQ$4:$AQ$1445,0)+$A337,MATCH(H$3,TQoL_Indexes!$B$8:$AK$8,0)),"")</f>
        <v/>
      </c>
      <c r="I337" s="86" t="str">
        <f>IFERROR(INDEX(DB_Typologies!$D$4:$AP$1445,MATCH($A$3,DB_Typologies!$AQ$4:$AQ$1445,0)+$A337,MATCH(I$3,TQoL_Indexes!$B$8:$AK$8,0)),"")</f>
        <v/>
      </c>
      <c r="J337" s="86" t="str">
        <f>IFERROR(INDEX(DB_Typologies!$D$4:$AP$1445,MATCH($A$3,DB_Typologies!$AQ$4:$AQ$1445,0)+$A337,MATCH(J$3,TQoL_Indexes!$B$8:$AK$8,0)),"")</f>
        <v/>
      </c>
      <c r="K337" s="86" t="str">
        <f>IFERROR(INDEX(DB_Typologies!$D$4:$AP$1445,MATCH($A$3,DB_Typologies!$AQ$4:$AQ$1445,0)+$A337,MATCH(K$3,TQoL_Indexes!$B$8:$AK$8,0)),"")</f>
        <v/>
      </c>
      <c r="L337" s="86" t="str">
        <f>IFERROR(INDEX(DB_Typologies!$D$4:$AP$1445,MATCH($A$3,DB_Typologies!$AQ$4:$AQ$1445,0)+$A337,MATCH(L$3,TQoL_Indexes!$B$8:$AK$8,0)),"")</f>
        <v/>
      </c>
      <c r="M337" s="86" t="str">
        <f>IFERROR(INDEX(DB_Typologies!$D$4:$AP$1445,MATCH($A$3,DB_Typologies!$AQ$4:$AQ$1445,0)+$A337,MATCH(M$3,TQoL_Indexes!$B$8:$AK$8,0)),"")</f>
        <v/>
      </c>
      <c r="N337" s="86" t="str">
        <f>IFERROR(INDEX(DB_Typologies!$D$4:$AP$1445,MATCH($A$3,DB_Typologies!$AQ$4:$AQ$1445,0)+$A337,MATCH(N$3,TQoL_Indexes!$B$8:$AK$8,0)),"")</f>
        <v/>
      </c>
      <c r="O337" s="86" t="str">
        <f>IFERROR(INDEX(DB_Typologies!$D$4:$AP$1445,MATCH($A$3,DB_Typologies!$AQ$4:$AQ$1445,0)+$A337,MATCH(O$3,TQoL_Indexes!$B$8:$AK$8,0)),"")</f>
        <v/>
      </c>
      <c r="P337" s="86" t="str">
        <f>IFERROR(INDEX(DB_Typologies!$D$4:$AP$1445,MATCH($A$3,DB_Typologies!$AQ$4:$AQ$1445,0)+$A337,MATCH(P$3,TQoL_Indexes!$B$8:$AK$8,0)),"")</f>
        <v/>
      </c>
      <c r="Q337" s="86" t="str">
        <f>IFERROR(INDEX(DB_Typologies!$D$4:$AP$1445,MATCH($A$3,DB_Typologies!$AQ$4:$AQ$1445,0)+$A337,MATCH(Q$3,TQoL_Indexes!$B$8:$AK$8,0)),"")</f>
        <v/>
      </c>
      <c r="R337" s="86" t="str">
        <f>IFERROR(INDEX(DB_Typologies!$D$4:$AP$1445,MATCH($A$3,DB_Typologies!$AQ$4:$AQ$1445,0)+$A337,MATCH(R$3,TQoL_Indexes!$B$8:$AK$8,0)),"")</f>
        <v/>
      </c>
      <c r="S337" s="86" t="str">
        <f>IFERROR(INDEX(DB_Typologies!$D$4:$AP$1445,MATCH($A$3,DB_Typologies!$AQ$4:$AQ$1445,0)+$A337,MATCH(S$3,TQoL_Indexes!$B$8:$AK$8,0)),"")</f>
        <v/>
      </c>
      <c r="T337" s="86" t="str">
        <f>IFERROR(INDEX(DB_Typologies!$D$4:$AP$1445,MATCH($A$3,DB_Typologies!$AQ$4:$AQ$1445,0)+$A337,MATCH(T$3,TQoL_Indexes!$B$8:$AK$8,0)),"")</f>
        <v/>
      </c>
      <c r="U337" s="86" t="str">
        <f>IFERROR(INDEX(DB_Typologies!$D$4:$AP$1445,MATCH($A$3,DB_Typologies!$AQ$4:$AQ$1445,0)+$A337,MATCH(U$3,TQoL_Indexes!$B$8:$AK$8,0)),"")</f>
        <v/>
      </c>
      <c r="V337" s="86" t="str">
        <f>IFERROR(INDEX(DB_Typologies!$D$4:$AP$1445,MATCH($A$3,DB_Typologies!$AQ$4:$AQ$1445,0)+$A337,MATCH(V$3,TQoL_Indexes!$B$8:$AK$8,0)),"")</f>
        <v/>
      </c>
      <c r="W337" s="86" t="str">
        <f>IFERROR(INDEX(DB_Typologies!$D$4:$AP$1445,MATCH($A$3,DB_Typologies!$AQ$4:$AQ$1445,0)+$A337,MATCH(W$3,TQoL_Indexes!$B$8:$AK$8,0)),"")</f>
        <v/>
      </c>
      <c r="X337" s="86" t="str">
        <f>IFERROR(INDEX(DB_Typologies!$D$4:$AP$1445,MATCH($A$3,DB_Typologies!$AQ$4:$AQ$1445,0)+$A337,MATCH(X$3,TQoL_Indexes!$B$8:$AK$8,0)),"")</f>
        <v/>
      </c>
      <c r="Y337" s="86" t="str">
        <f>IFERROR(INDEX(DB_Typologies!$D$4:$AP$1445,MATCH($A$3,DB_Typologies!$AQ$4:$AQ$1445,0)+$A337,MATCH(Y$3,TQoL_Indexes!$B$8:$AK$8,0)),"")</f>
        <v/>
      </c>
      <c r="Z337" s="86" t="str">
        <f>IFERROR(INDEX(DB_Typologies!$D$4:$AP$1445,MATCH($A$3,DB_Typologies!$AQ$4:$AQ$1445,0)+$A337,MATCH(Z$3,TQoL_Indexes!$B$8:$AK$8,0)),"")</f>
        <v/>
      </c>
      <c r="AA337" s="86" t="str">
        <f>IFERROR(INDEX(DB_Typologies!$D$4:$AP$1445,MATCH($A$3,DB_Typologies!$AQ$4:$AQ$1445,0)+$A337,MATCH(AA$3,TQoL_Indexes!$B$8:$AK$8,0)),"")</f>
        <v/>
      </c>
      <c r="AB337" s="86" t="str">
        <f>IFERROR(INDEX(DB_Typologies!$D$4:$AP$1445,MATCH($A$3,DB_Typologies!$AQ$4:$AQ$1445,0)+$A337,MATCH(AB$3,TQoL_Indexes!$B$8:$AK$8,0)),"")</f>
        <v/>
      </c>
      <c r="AC337" s="86" t="str">
        <f>IFERROR(INDEX(DB_Typologies!$D$4:$AP$1445,MATCH($A$3,DB_Typologies!$AQ$4:$AQ$1445,0)+$A337,MATCH(AC$3,TQoL_Indexes!$B$8:$AK$8,0)),"")</f>
        <v/>
      </c>
      <c r="AD337" s="86" t="str">
        <f>IFERROR(INDEX(DB_Typologies!$D$4:$AP$1445,MATCH($A$3,DB_Typologies!$AQ$4:$AQ$1445,0)+$A337,MATCH(AD$3,TQoL_Indexes!$B$8:$AK$8,0)),"")</f>
        <v/>
      </c>
      <c r="AE337" s="86" t="str">
        <f>IFERROR(INDEX(DB_Typologies!$D$4:$AP$1445,MATCH($A$3,DB_Typologies!$AQ$4:$AQ$1445,0)+$A337,MATCH(AE$3,TQoL_Indexes!$B$8:$AK$8,0)),"")</f>
        <v/>
      </c>
      <c r="AF337" s="86" t="str">
        <f>IFERROR(INDEX(DB_Typologies!$D$4:$AP$1445,MATCH($A$3,DB_Typologies!$AQ$4:$AQ$1445,0)+$A337,MATCH(AF$3,TQoL_Indexes!$B$8:$AK$8,0)),"")</f>
        <v/>
      </c>
      <c r="AG337" s="86" t="str">
        <f>IFERROR(INDEX(DB_Typologies!$D$4:$AP$1445,MATCH($A$3,DB_Typologies!$AQ$4:$AQ$1445,0)+$A337,MATCH(AG$3,TQoL_Indexes!$B$8:$AK$8,0)),"")</f>
        <v/>
      </c>
      <c r="AH337" s="86" t="str">
        <f>IFERROR(INDEX(DB_Typologies!$D$4:$AP$1445,MATCH($A$3,DB_Typologies!$AQ$4:$AQ$1445,0)+$A337,MATCH(AH$3,TQoL_Indexes!$B$8:$AK$8,0)),"")</f>
        <v/>
      </c>
      <c r="AI337" s="86" t="str">
        <f>IFERROR(INDEX(DB_Typologies!$D$4:$AP$1445,MATCH($A$3,DB_Typologies!$AQ$4:$AQ$1445,0)+$A337,MATCH(AI$3,TQoL_Indexes!$B$8:$AK$8,0)),"")</f>
        <v/>
      </c>
      <c r="AJ337" s="86" t="str">
        <f>IFERROR(INDEX(DB_Typologies!$D$4:$AP$1445,MATCH($A$3,DB_Typologies!$AQ$4:$AQ$1445,0)+$A337,MATCH(AJ$3,TQoL_Indexes!$B$8:$AK$8,0)),"")</f>
        <v/>
      </c>
      <c r="AK337" s="86" t="str">
        <f>IFERROR(INDEX(DB_Typologies!$D$4:$AP$1445,MATCH($A$3,DB_Typologies!$AQ$4:$AQ$1445,0)+$A337,MATCH(AK$3,TQoL_Indexes!$B$8:$AK$8,0)),"")</f>
        <v/>
      </c>
      <c r="AL337" s="86" t="str">
        <f>IFERROR(INDEX(DB_Typologies!$D$4:$AP$1445,MATCH($A$3,DB_Typologies!$AQ$4:$AQ$1445,0)+$A337,MATCH(AL$3,TQoL_Indexes!$B$8:$AK$8,0)),"")</f>
        <v/>
      </c>
      <c r="AM337" s="87" t="str">
        <f>IFERROR(INDEX(DB_Typologies!$D$4:$AP$1445,MATCH($A$3,DB_Typologies!$AQ$4:$AQ$1445,0)+$A337,MATCH(AM$3,TQoL_Indexes!$B$8:$AK$8,0)),"")</f>
        <v/>
      </c>
    </row>
    <row r="338" spans="1:39">
      <c r="A338" s="58" t="str">
        <f>IFERROR(IF(A337+1&lt;COUNTIF(DB_Typologies!$AQ$4:$AQ$1445,$A$3),A337+1,""),"")</f>
        <v/>
      </c>
      <c r="B338" s="120" t="str">
        <f>IFERROR(INDEX(DB_Typologies!$D$4:$AP$1445,MATCH($A$3,DB_Typologies!$AQ$4:$AQ$1445,0)+$A338,MATCH(B$3,TQoL_Indexes!$B$8:$AK$8,0)),"")</f>
        <v/>
      </c>
      <c r="C338" s="86" t="str">
        <f>IFERROR(INDEX(DB_Typologies!$D$4:$AP$1445,MATCH($A$3,DB_Typologies!$AQ$4:$AQ$1445,0)+$A338,MATCH(C$3,TQoL_Indexes!$B$8:$AK$8,0)),"")</f>
        <v/>
      </c>
      <c r="D338" s="87" t="str">
        <f>IFERROR(INDEX(DB_Typologies!$D$4:$AP$1445,MATCH($A$3,DB_Typologies!$AQ$4:$AQ$1445,0)+$A338,MATCH(D$3,TQoL_Indexes!$B$8:$AK$8,0)),"")</f>
        <v/>
      </c>
      <c r="E338" s="86" t="str">
        <f>IFERROR(INDEX(DB_Typologies!$D$4:$AP$1445,MATCH($A$3,DB_Typologies!$AQ$4:$AQ$1445,0)+$A338,MATCH(E$3,TQoL_Indexes!$B$8:$AK$8,0)),"")</f>
        <v/>
      </c>
      <c r="F338" s="86" t="str">
        <f>IFERROR(INDEX(DB_Typologies!$D$4:$AP$1445,MATCH($A$3,DB_Typologies!$AQ$4:$AQ$1445,0)+$A338,MATCH(F$3,TQoL_Indexes!$B$8:$AK$8,0)),"")</f>
        <v/>
      </c>
      <c r="G338" s="86" t="str">
        <f>IFERROR(INDEX(DB_Typologies!$D$4:$AP$1445,MATCH($A$3,DB_Typologies!$AQ$4:$AQ$1445,0)+$A338,MATCH(G$3,TQoL_Indexes!$B$8:$AK$8,0)),"")</f>
        <v/>
      </c>
      <c r="H338" s="86" t="str">
        <f>IFERROR(INDEX(DB_Typologies!$D$4:$AP$1445,MATCH($A$3,DB_Typologies!$AQ$4:$AQ$1445,0)+$A338,MATCH(H$3,TQoL_Indexes!$B$8:$AK$8,0)),"")</f>
        <v/>
      </c>
      <c r="I338" s="86" t="str">
        <f>IFERROR(INDEX(DB_Typologies!$D$4:$AP$1445,MATCH($A$3,DB_Typologies!$AQ$4:$AQ$1445,0)+$A338,MATCH(I$3,TQoL_Indexes!$B$8:$AK$8,0)),"")</f>
        <v/>
      </c>
      <c r="J338" s="86" t="str">
        <f>IFERROR(INDEX(DB_Typologies!$D$4:$AP$1445,MATCH($A$3,DB_Typologies!$AQ$4:$AQ$1445,0)+$A338,MATCH(J$3,TQoL_Indexes!$B$8:$AK$8,0)),"")</f>
        <v/>
      </c>
      <c r="K338" s="86" t="str">
        <f>IFERROR(INDEX(DB_Typologies!$D$4:$AP$1445,MATCH($A$3,DB_Typologies!$AQ$4:$AQ$1445,0)+$A338,MATCH(K$3,TQoL_Indexes!$B$8:$AK$8,0)),"")</f>
        <v/>
      </c>
      <c r="L338" s="86" t="str">
        <f>IFERROR(INDEX(DB_Typologies!$D$4:$AP$1445,MATCH($A$3,DB_Typologies!$AQ$4:$AQ$1445,0)+$A338,MATCH(L$3,TQoL_Indexes!$B$8:$AK$8,0)),"")</f>
        <v/>
      </c>
      <c r="M338" s="86" t="str">
        <f>IFERROR(INDEX(DB_Typologies!$D$4:$AP$1445,MATCH($A$3,DB_Typologies!$AQ$4:$AQ$1445,0)+$A338,MATCH(M$3,TQoL_Indexes!$B$8:$AK$8,0)),"")</f>
        <v/>
      </c>
      <c r="N338" s="86" t="str">
        <f>IFERROR(INDEX(DB_Typologies!$D$4:$AP$1445,MATCH($A$3,DB_Typologies!$AQ$4:$AQ$1445,0)+$A338,MATCH(N$3,TQoL_Indexes!$B$8:$AK$8,0)),"")</f>
        <v/>
      </c>
      <c r="O338" s="86" t="str">
        <f>IFERROR(INDEX(DB_Typologies!$D$4:$AP$1445,MATCH($A$3,DB_Typologies!$AQ$4:$AQ$1445,0)+$A338,MATCH(O$3,TQoL_Indexes!$B$8:$AK$8,0)),"")</f>
        <v/>
      </c>
      <c r="P338" s="86" t="str">
        <f>IFERROR(INDEX(DB_Typologies!$D$4:$AP$1445,MATCH($A$3,DB_Typologies!$AQ$4:$AQ$1445,0)+$A338,MATCH(P$3,TQoL_Indexes!$B$8:$AK$8,0)),"")</f>
        <v/>
      </c>
      <c r="Q338" s="86" t="str">
        <f>IFERROR(INDEX(DB_Typologies!$D$4:$AP$1445,MATCH($A$3,DB_Typologies!$AQ$4:$AQ$1445,0)+$A338,MATCH(Q$3,TQoL_Indexes!$B$8:$AK$8,0)),"")</f>
        <v/>
      </c>
      <c r="R338" s="86" t="str">
        <f>IFERROR(INDEX(DB_Typologies!$D$4:$AP$1445,MATCH($A$3,DB_Typologies!$AQ$4:$AQ$1445,0)+$A338,MATCH(R$3,TQoL_Indexes!$B$8:$AK$8,0)),"")</f>
        <v/>
      </c>
      <c r="S338" s="86" t="str">
        <f>IFERROR(INDEX(DB_Typologies!$D$4:$AP$1445,MATCH($A$3,DB_Typologies!$AQ$4:$AQ$1445,0)+$A338,MATCH(S$3,TQoL_Indexes!$B$8:$AK$8,0)),"")</f>
        <v/>
      </c>
      <c r="T338" s="86" t="str">
        <f>IFERROR(INDEX(DB_Typologies!$D$4:$AP$1445,MATCH($A$3,DB_Typologies!$AQ$4:$AQ$1445,0)+$A338,MATCH(T$3,TQoL_Indexes!$B$8:$AK$8,0)),"")</f>
        <v/>
      </c>
      <c r="U338" s="86" t="str">
        <f>IFERROR(INDEX(DB_Typologies!$D$4:$AP$1445,MATCH($A$3,DB_Typologies!$AQ$4:$AQ$1445,0)+$A338,MATCH(U$3,TQoL_Indexes!$B$8:$AK$8,0)),"")</f>
        <v/>
      </c>
      <c r="V338" s="86" t="str">
        <f>IFERROR(INDEX(DB_Typologies!$D$4:$AP$1445,MATCH($A$3,DB_Typologies!$AQ$4:$AQ$1445,0)+$A338,MATCH(V$3,TQoL_Indexes!$B$8:$AK$8,0)),"")</f>
        <v/>
      </c>
      <c r="W338" s="86" t="str">
        <f>IFERROR(INDEX(DB_Typologies!$D$4:$AP$1445,MATCH($A$3,DB_Typologies!$AQ$4:$AQ$1445,0)+$A338,MATCH(W$3,TQoL_Indexes!$B$8:$AK$8,0)),"")</f>
        <v/>
      </c>
      <c r="X338" s="86" t="str">
        <f>IFERROR(INDEX(DB_Typologies!$D$4:$AP$1445,MATCH($A$3,DB_Typologies!$AQ$4:$AQ$1445,0)+$A338,MATCH(X$3,TQoL_Indexes!$B$8:$AK$8,0)),"")</f>
        <v/>
      </c>
      <c r="Y338" s="86" t="str">
        <f>IFERROR(INDEX(DB_Typologies!$D$4:$AP$1445,MATCH($A$3,DB_Typologies!$AQ$4:$AQ$1445,0)+$A338,MATCH(Y$3,TQoL_Indexes!$B$8:$AK$8,0)),"")</f>
        <v/>
      </c>
      <c r="Z338" s="86" t="str">
        <f>IFERROR(INDEX(DB_Typologies!$D$4:$AP$1445,MATCH($A$3,DB_Typologies!$AQ$4:$AQ$1445,0)+$A338,MATCH(Z$3,TQoL_Indexes!$B$8:$AK$8,0)),"")</f>
        <v/>
      </c>
      <c r="AA338" s="86" t="str">
        <f>IFERROR(INDEX(DB_Typologies!$D$4:$AP$1445,MATCH($A$3,DB_Typologies!$AQ$4:$AQ$1445,0)+$A338,MATCH(AA$3,TQoL_Indexes!$B$8:$AK$8,0)),"")</f>
        <v/>
      </c>
      <c r="AB338" s="86" t="str">
        <f>IFERROR(INDEX(DB_Typologies!$D$4:$AP$1445,MATCH($A$3,DB_Typologies!$AQ$4:$AQ$1445,0)+$A338,MATCH(AB$3,TQoL_Indexes!$B$8:$AK$8,0)),"")</f>
        <v/>
      </c>
      <c r="AC338" s="86" t="str">
        <f>IFERROR(INDEX(DB_Typologies!$D$4:$AP$1445,MATCH($A$3,DB_Typologies!$AQ$4:$AQ$1445,0)+$A338,MATCH(AC$3,TQoL_Indexes!$B$8:$AK$8,0)),"")</f>
        <v/>
      </c>
      <c r="AD338" s="86" t="str">
        <f>IFERROR(INDEX(DB_Typologies!$D$4:$AP$1445,MATCH($A$3,DB_Typologies!$AQ$4:$AQ$1445,0)+$A338,MATCH(AD$3,TQoL_Indexes!$B$8:$AK$8,0)),"")</f>
        <v/>
      </c>
      <c r="AE338" s="86" t="str">
        <f>IFERROR(INDEX(DB_Typologies!$D$4:$AP$1445,MATCH($A$3,DB_Typologies!$AQ$4:$AQ$1445,0)+$A338,MATCH(AE$3,TQoL_Indexes!$B$8:$AK$8,0)),"")</f>
        <v/>
      </c>
      <c r="AF338" s="86" t="str">
        <f>IFERROR(INDEX(DB_Typologies!$D$4:$AP$1445,MATCH($A$3,DB_Typologies!$AQ$4:$AQ$1445,0)+$A338,MATCH(AF$3,TQoL_Indexes!$B$8:$AK$8,0)),"")</f>
        <v/>
      </c>
      <c r="AG338" s="86" t="str">
        <f>IFERROR(INDEX(DB_Typologies!$D$4:$AP$1445,MATCH($A$3,DB_Typologies!$AQ$4:$AQ$1445,0)+$A338,MATCH(AG$3,TQoL_Indexes!$B$8:$AK$8,0)),"")</f>
        <v/>
      </c>
      <c r="AH338" s="86" t="str">
        <f>IFERROR(INDEX(DB_Typologies!$D$4:$AP$1445,MATCH($A$3,DB_Typologies!$AQ$4:$AQ$1445,0)+$A338,MATCH(AH$3,TQoL_Indexes!$B$8:$AK$8,0)),"")</f>
        <v/>
      </c>
      <c r="AI338" s="86" t="str">
        <f>IFERROR(INDEX(DB_Typologies!$D$4:$AP$1445,MATCH($A$3,DB_Typologies!$AQ$4:$AQ$1445,0)+$A338,MATCH(AI$3,TQoL_Indexes!$B$8:$AK$8,0)),"")</f>
        <v/>
      </c>
      <c r="AJ338" s="86" t="str">
        <f>IFERROR(INDEX(DB_Typologies!$D$4:$AP$1445,MATCH($A$3,DB_Typologies!$AQ$4:$AQ$1445,0)+$A338,MATCH(AJ$3,TQoL_Indexes!$B$8:$AK$8,0)),"")</f>
        <v/>
      </c>
      <c r="AK338" s="86" t="str">
        <f>IFERROR(INDEX(DB_Typologies!$D$4:$AP$1445,MATCH($A$3,DB_Typologies!$AQ$4:$AQ$1445,0)+$A338,MATCH(AK$3,TQoL_Indexes!$B$8:$AK$8,0)),"")</f>
        <v/>
      </c>
      <c r="AL338" s="86" t="str">
        <f>IFERROR(INDEX(DB_Typologies!$D$4:$AP$1445,MATCH($A$3,DB_Typologies!$AQ$4:$AQ$1445,0)+$A338,MATCH(AL$3,TQoL_Indexes!$B$8:$AK$8,0)),"")</f>
        <v/>
      </c>
      <c r="AM338" s="87" t="str">
        <f>IFERROR(INDEX(DB_Typologies!$D$4:$AP$1445,MATCH($A$3,DB_Typologies!$AQ$4:$AQ$1445,0)+$A338,MATCH(AM$3,TQoL_Indexes!$B$8:$AK$8,0)),"")</f>
        <v/>
      </c>
    </row>
    <row r="339" spans="1:39">
      <c r="A339" s="58" t="str">
        <f>IFERROR(IF(A338+1&lt;COUNTIF(DB_Typologies!$AQ$4:$AQ$1445,$A$3),A338+1,""),"")</f>
        <v/>
      </c>
      <c r="B339" s="120" t="str">
        <f>IFERROR(INDEX(DB_Typologies!$D$4:$AP$1445,MATCH($A$3,DB_Typologies!$AQ$4:$AQ$1445,0)+$A339,MATCH(B$3,TQoL_Indexes!$B$8:$AK$8,0)),"")</f>
        <v/>
      </c>
      <c r="C339" s="86" t="str">
        <f>IFERROR(INDEX(DB_Typologies!$D$4:$AP$1445,MATCH($A$3,DB_Typologies!$AQ$4:$AQ$1445,0)+$A339,MATCH(C$3,TQoL_Indexes!$B$8:$AK$8,0)),"")</f>
        <v/>
      </c>
      <c r="D339" s="87" t="str">
        <f>IFERROR(INDEX(DB_Typologies!$D$4:$AP$1445,MATCH($A$3,DB_Typologies!$AQ$4:$AQ$1445,0)+$A339,MATCH(D$3,TQoL_Indexes!$B$8:$AK$8,0)),"")</f>
        <v/>
      </c>
      <c r="E339" s="86" t="str">
        <f>IFERROR(INDEX(DB_Typologies!$D$4:$AP$1445,MATCH($A$3,DB_Typologies!$AQ$4:$AQ$1445,0)+$A339,MATCH(E$3,TQoL_Indexes!$B$8:$AK$8,0)),"")</f>
        <v/>
      </c>
      <c r="F339" s="86" t="str">
        <f>IFERROR(INDEX(DB_Typologies!$D$4:$AP$1445,MATCH($A$3,DB_Typologies!$AQ$4:$AQ$1445,0)+$A339,MATCH(F$3,TQoL_Indexes!$B$8:$AK$8,0)),"")</f>
        <v/>
      </c>
      <c r="G339" s="86" t="str">
        <f>IFERROR(INDEX(DB_Typologies!$D$4:$AP$1445,MATCH($A$3,DB_Typologies!$AQ$4:$AQ$1445,0)+$A339,MATCH(G$3,TQoL_Indexes!$B$8:$AK$8,0)),"")</f>
        <v/>
      </c>
      <c r="H339" s="86" t="str">
        <f>IFERROR(INDEX(DB_Typologies!$D$4:$AP$1445,MATCH($A$3,DB_Typologies!$AQ$4:$AQ$1445,0)+$A339,MATCH(H$3,TQoL_Indexes!$B$8:$AK$8,0)),"")</f>
        <v/>
      </c>
      <c r="I339" s="86" t="str">
        <f>IFERROR(INDEX(DB_Typologies!$D$4:$AP$1445,MATCH($A$3,DB_Typologies!$AQ$4:$AQ$1445,0)+$A339,MATCH(I$3,TQoL_Indexes!$B$8:$AK$8,0)),"")</f>
        <v/>
      </c>
      <c r="J339" s="86" t="str">
        <f>IFERROR(INDEX(DB_Typologies!$D$4:$AP$1445,MATCH($A$3,DB_Typologies!$AQ$4:$AQ$1445,0)+$A339,MATCH(J$3,TQoL_Indexes!$B$8:$AK$8,0)),"")</f>
        <v/>
      </c>
      <c r="K339" s="86" t="str">
        <f>IFERROR(INDEX(DB_Typologies!$D$4:$AP$1445,MATCH($A$3,DB_Typologies!$AQ$4:$AQ$1445,0)+$A339,MATCH(K$3,TQoL_Indexes!$B$8:$AK$8,0)),"")</f>
        <v/>
      </c>
      <c r="L339" s="86" t="str">
        <f>IFERROR(INDEX(DB_Typologies!$D$4:$AP$1445,MATCH($A$3,DB_Typologies!$AQ$4:$AQ$1445,0)+$A339,MATCH(L$3,TQoL_Indexes!$B$8:$AK$8,0)),"")</f>
        <v/>
      </c>
      <c r="M339" s="86" t="str">
        <f>IFERROR(INDEX(DB_Typologies!$D$4:$AP$1445,MATCH($A$3,DB_Typologies!$AQ$4:$AQ$1445,0)+$A339,MATCH(M$3,TQoL_Indexes!$B$8:$AK$8,0)),"")</f>
        <v/>
      </c>
      <c r="N339" s="86" t="str">
        <f>IFERROR(INDEX(DB_Typologies!$D$4:$AP$1445,MATCH($A$3,DB_Typologies!$AQ$4:$AQ$1445,0)+$A339,MATCH(N$3,TQoL_Indexes!$B$8:$AK$8,0)),"")</f>
        <v/>
      </c>
      <c r="O339" s="86" t="str">
        <f>IFERROR(INDEX(DB_Typologies!$D$4:$AP$1445,MATCH($A$3,DB_Typologies!$AQ$4:$AQ$1445,0)+$A339,MATCH(O$3,TQoL_Indexes!$B$8:$AK$8,0)),"")</f>
        <v/>
      </c>
      <c r="P339" s="86" t="str">
        <f>IFERROR(INDEX(DB_Typologies!$D$4:$AP$1445,MATCH($A$3,DB_Typologies!$AQ$4:$AQ$1445,0)+$A339,MATCH(P$3,TQoL_Indexes!$B$8:$AK$8,0)),"")</f>
        <v/>
      </c>
      <c r="Q339" s="86" t="str">
        <f>IFERROR(INDEX(DB_Typologies!$D$4:$AP$1445,MATCH($A$3,DB_Typologies!$AQ$4:$AQ$1445,0)+$A339,MATCH(Q$3,TQoL_Indexes!$B$8:$AK$8,0)),"")</f>
        <v/>
      </c>
      <c r="R339" s="86" t="str">
        <f>IFERROR(INDEX(DB_Typologies!$D$4:$AP$1445,MATCH($A$3,DB_Typologies!$AQ$4:$AQ$1445,0)+$A339,MATCH(R$3,TQoL_Indexes!$B$8:$AK$8,0)),"")</f>
        <v/>
      </c>
      <c r="S339" s="86" t="str">
        <f>IFERROR(INDEX(DB_Typologies!$D$4:$AP$1445,MATCH($A$3,DB_Typologies!$AQ$4:$AQ$1445,0)+$A339,MATCH(S$3,TQoL_Indexes!$B$8:$AK$8,0)),"")</f>
        <v/>
      </c>
      <c r="T339" s="86" t="str">
        <f>IFERROR(INDEX(DB_Typologies!$D$4:$AP$1445,MATCH($A$3,DB_Typologies!$AQ$4:$AQ$1445,0)+$A339,MATCH(T$3,TQoL_Indexes!$B$8:$AK$8,0)),"")</f>
        <v/>
      </c>
      <c r="U339" s="86" t="str">
        <f>IFERROR(INDEX(DB_Typologies!$D$4:$AP$1445,MATCH($A$3,DB_Typologies!$AQ$4:$AQ$1445,0)+$A339,MATCH(U$3,TQoL_Indexes!$B$8:$AK$8,0)),"")</f>
        <v/>
      </c>
      <c r="V339" s="86" t="str">
        <f>IFERROR(INDEX(DB_Typologies!$D$4:$AP$1445,MATCH($A$3,DB_Typologies!$AQ$4:$AQ$1445,0)+$A339,MATCH(V$3,TQoL_Indexes!$B$8:$AK$8,0)),"")</f>
        <v/>
      </c>
      <c r="W339" s="86" t="str">
        <f>IFERROR(INDEX(DB_Typologies!$D$4:$AP$1445,MATCH($A$3,DB_Typologies!$AQ$4:$AQ$1445,0)+$A339,MATCH(W$3,TQoL_Indexes!$B$8:$AK$8,0)),"")</f>
        <v/>
      </c>
      <c r="X339" s="86" t="str">
        <f>IFERROR(INDEX(DB_Typologies!$D$4:$AP$1445,MATCH($A$3,DB_Typologies!$AQ$4:$AQ$1445,0)+$A339,MATCH(X$3,TQoL_Indexes!$B$8:$AK$8,0)),"")</f>
        <v/>
      </c>
      <c r="Y339" s="86" t="str">
        <f>IFERROR(INDEX(DB_Typologies!$D$4:$AP$1445,MATCH($A$3,DB_Typologies!$AQ$4:$AQ$1445,0)+$A339,MATCH(Y$3,TQoL_Indexes!$B$8:$AK$8,0)),"")</f>
        <v/>
      </c>
      <c r="Z339" s="86" t="str">
        <f>IFERROR(INDEX(DB_Typologies!$D$4:$AP$1445,MATCH($A$3,DB_Typologies!$AQ$4:$AQ$1445,0)+$A339,MATCH(Z$3,TQoL_Indexes!$B$8:$AK$8,0)),"")</f>
        <v/>
      </c>
      <c r="AA339" s="86" t="str">
        <f>IFERROR(INDEX(DB_Typologies!$D$4:$AP$1445,MATCH($A$3,DB_Typologies!$AQ$4:$AQ$1445,0)+$A339,MATCH(AA$3,TQoL_Indexes!$B$8:$AK$8,0)),"")</f>
        <v/>
      </c>
      <c r="AB339" s="86" t="str">
        <f>IFERROR(INDEX(DB_Typologies!$D$4:$AP$1445,MATCH($A$3,DB_Typologies!$AQ$4:$AQ$1445,0)+$A339,MATCH(AB$3,TQoL_Indexes!$B$8:$AK$8,0)),"")</f>
        <v/>
      </c>
      <c r="AC339" s="86" t="str">
        <f>IFERROR(INDEX(DB_Typologies!$D$4:$AP$1445,MATCH($A$3,DB_Typologies!$AQ$4:$AQ$1445,0)+$A339,MATCH(AC$3,TQoL_Indexes!$B$8:$AK$8,0)),"")</f>
        <v/>
      </c>
      <c r="AD339" s="86" t="str">
        <f>IFERROR(INDEX(DB_Typologies!$D$4:$AP$1445,MATCH($A$3,DB_Typologies!$AQ$4:$AQ$1445,0)+$A339,MATCH(AD$3,TQoL_Indexes!$B$8:$AK$8,0)),"")</f>
        <v/>
      </c>
      <c r="AE339" s="86" t="str">
        <f>IFERROR(INDEX(DB_Typologies!$D$4:$AP$1445,MATCH($A$3,DB_Typologies!$AQ$4:$AQ$1445,0)+$A339,MATCH(AE$3,TQoL_Indexes!$B$8:$AK$8,0)),"")</f>
        <v/>
      </c>
      <c r="AF339" s="86" t="str">
        <f>IFERROR(INDEX(DB_Typologies!$D$4:$AP$1445,MATCH($A$3,DB_Typologies!$AQ$4:$AQ$1445,0)+$A339,MATCH(AF$3,TQoL_Indexes!$B$8:$AK$8,0)),"")</f>
        <v/>
      </c>
      <c r="AG339" s="86" t="str">
        <f>IFERROR(INDEX(DB_Typologies!$D$4:$AP$1445,MATCH($A$3,DB_Typologies!$AQ$4:$AQ$1445,0)+$A339,MATCH(AG$3,TQoL_Indexes!$B$8:$AK$8,0)),"")</f>
        <v/>
      </c>
      <c r="AH339" s="86" t="str">
        <f>IFERROR(INDEX(DB_Typologies!$D$4:$AP$1445,MATCH($A$3,DB_Typologies!$AQ$4:$AQ$1445,0)+$A339,MATCH(AH$3,TQoL_Indexes!$B$8:$AK$8,0)),"")</f>
        <v/>
      </c>
      <c r="AI339" s="86" t="str">
        <f>IFERROR(INDEX(DB_Typologies!$D$4:$AP$1445,MATCH($A$3,DB_Typologies!$AQ$4:$AQ$1445,0)+$A339,MATCH(AI$3,TQoL_Indexes!$B$8:$AK$8,0)),"")</f>
        <v/>
      </c>
      <c r="AJ339" s="86" t="str">
        <f>IFERROR(INDEX(DB_Typologies!$D$4:$AP$1445,MATCH($A$3,DB_Typologies!$AQ$4:$AQ$1445,0)+$A339,MATCH(AJ$3,TQoL_Indexes!$B$8:$AK$8,0)),"")</f>
        <v/>
      </c>
      <c r="AK339" s="86" t="str">
        <f>IFERROR(INDEX(DB_Typologies!$D$4:$AP$1445,MATCH($A$3,DB_Typologies!$AQ$4:$AQ$1445,0)+$A339,MATCH(AK$3,TQoL_Indexes!$B$8:$AK$8,0)),"")</f>
        <v/>
      </c>
      <c r="AL339" s="86" t="str">
        <f>IFERROR(INDEX(DB_Typologies!$D$4:$AP$1445,MATCH($A$3,DB_Typologies!$AQ$4:$AQ$1445,0)+$A339,MATCH(AL$3,TQoL_Indexes!$B$8:$AK$8,0)),"")</f>
        <v/>
      </c>
      <c r="AM339" s="87" t="str">
        <f>IFERROR(INDEX(DB_Typologies!$D$4:$AP$1445,MATCH($A$3,DB_Typologies!$AQ$4:$AQ$1445,0)+$A339,MATCH(AM$3,TQoL_Indexes!$B$8:$AK$8,0)),"")</f>
        <v/>
      </c>
    </row>
    <row r="340" spans="1:39">
      <c r="A340" s="58" t="str">
        <f>IFERROR(IF(A339+1&lt;COUNTIF(DB_Typologies!$AQ$4:$AQ$1445,$A$3),A339+1,""),"")</f>
        <v/>
      </c>
      <c r="B340" s="120" t="str">
        <f>IFERROR(INDEX(DB_Typologies!$D$4:$AP$1445,MATCH($A$3,DB_Typologies!$AQ$4:$AQ$1445,0)+$A340,MATCH(B$3,TQoL_Indexes!$B$8:$AK$8,0)),"")</f>
        <v/>
      </c>
      <c r="C340" s="86" t="str">
        <f>IFERROR(INDEX(DB_Typologies!$D$4:$AP$1445,MATCH($A$3,DB_Typologies!$AQ$4:$AQ$1445,0)+$A340,MATCH(C$3,TQoL_Indexes!$B$8:$AK$8,0)),"")</f>
        <v/>
      </c>
      <c r="D340" s="87" t="str">
        <f>IFERROR(INDEX(DB_Typologies!$D$4:$AP$1445,MATCH($A$3,DB_Typologies!$AQ$4:$AQ$1445,0)+$A340,MATCH(D$3,TQoL_Indexes!$B$8:$AK$8,0)),"")</f>
        <v/>
      </c>
      <c r="E340" s="86" t="str">
        <f>IFERROR(INDEX(DB_Typologies!$D$4:$AP$1445,MATCH($A$3,DB_Typologies!$AQ$4:$AQ$1445,0)+$A340,MATCH(E$3,TQoL_Indexes!$B$8:$AK$8,0)),"")</f>
        <v/>
      </c>
      <c r="F340" s="86" t="str">
        <f>IFERROR(INDEX(DB_Typologies!$D$4:$AP$1445,MATCH($A$3,DB_Typologies!$AQ$4:$AQ$1445,0)+$A340,MATCH(F$3,TQoL_Indexes!$B$8:$AK$8,0)),"")</f>
        <v/>
      </c>
      <c r="G340" s="86" t="str">
        <f>IFERROR(INDEX(DB_Typologies!$D$4:$AP$1445,MATCH($A$3,DB_Typologies!$AQ$4:$AQ$1445,0)+$A340,MATCH(G$3,TQoL_Indexes!$B$8:$AK$8,0)),"")</f>
        <v/>
      </c>
      <c r="H340" s="86" t="str">
        <f>IFERROR(INDEX(DB_Typologies!$D$4:$AP$1445,MATCH($A$3,DB_Typologies!$AQ$4:$AQ$1445,0)+$A340,MATCH(H$3,TQoL_Indexes!$B$8:$AK$8,0)),"")</f>
        <v/>
      </c>
      <c r="I340" s="86" t="str">
        <f>IFERROR(INDEX(DB_Typologies!$D$4:$AP$1445,MATCH($A$3,DB_Typologies!$AQ$4:$AQ$1445,0)+$A340,MATCH(I$3,TQoL_Indexes!$B$8:$AK$8,0)),"")</f>
        <v/>
      </c>
      <c r="J340" s="86" t="str">
        <f>IFERROR(INDEX(DB_Typologies!$D$4:$AP$1445,MATCH($A$3,DB_Typologies!$AQ$4:$AQ$1445,0)+$A340,MATCH(J$3,TQoL_Indexes!$B$8:$AK$8,0)),"")</f>
        <v/>
      </c>
      <c r="K340" s="86" t="str">
        <f>IFERROR(INDEX(DB_Typologies!$D$4:$AP$1445,MATCH($A$3,DB_Typologies!$AQ$4:$AQ$1445,0)+$A340,MATCH(K$3,TQoL_Indexes!$B$8:$AK$8,0)),"")</f>
        <v/>
      </c>
      <c r="L340" s="86" t="str">
        <f>IFERROR(INDEX(DB_Typologies!$D$4:$AP$1445,MATCH($A$3,DB_Typologies!$AQ$4:$AQ$1445,0)+$A340,MATCH(L$3,TQoL_Indexes!$B$8:$AK$8,0)),"")</f>
        <v/>
      </c>
      <c r="M340" s="86" t="str">
        <f>IFERROR(INDEX(DB_Typologies!$D$4:$AP$1445,MATCH($A$3,DB_Typologies!$AQ$4:$AQ$1445,0)+$A340,MATCH(M$3,TQoL_Indexes!$B$8:$AK$8,0)),"")</f>
        <v/>
      </c>
      <c r="N340" s="86" t="str">
        <f>IFERROR(INDEX(DB_Typologies!$D$4:$AP$1445,MATCH($A$3,DB_Typologies!$AQ$4:$AQ$1445,0)+$A340,MATCH(N$3,TQoL_Indexes!$B$8:$AK$8,0)),"")</f>
        <v/>
      </c>
      <c r="O340" s="86" t="str">
        <f>IFERROR(INDEX(DB_Typologies!$D$4:$AP$1445,MATCH($A$3,DB_Typologies!$AQ$4:$AQ$1445,0)+$A340,MATCH(O$3,TQoL_Indexes!$B$8:$AK$8,0)),"")</f>
        <v/>
      </c>
      <c r="P340" s="86" t="str">
        <f>IFERROR(INDEX(DB_Typologies!$D$4:$AP$1445,MATCH($A$3,DB_Typologies!$AQ$4:$AQ$1445,0)+$A340,MATCH(P$3,TQoL_Indexes!$B$8:$AK$8,0)),"")</f>
        <v/>
      </c>
      <c r="Q340" s="86" t="str">
        <f>IFERROR(INDEX(DB_Typologies!$D$4:$AP$1445,MATCH($A$3,DB_Typologies!$AQ$4:$AQ$1445,0)+$A340,MATCH(Q$3,TQoL_Indexes!$B$8:$AK$8,0)),"")</f>
        <v/>
      </c>
      <c r="R340" s="86" t="str">
        <f>IFERROR(INDEX(DB_Typologies!$D$4:$AP$1445,MATCH($A$3,DB_Typologies!$AQ$4:$AQ$1445,0)+$A340,MATCH(R$3,TQoL_Indexes!$B$8:$AK$8,0)),"")</f>
        <v/>
      </c>
      <c r="S340" s="86" t="str">
        <f>IFERROR(INDEX(DB_Typologies!$D$4:$AP$1445,MATCH($A$3,DB_Typologies!$AQ$4:$AQ$1445,0)+$A340,MATCH(S$3,TQoL_Indexes!$B$8:$AK$8,0)),"")</f>
        <v/>
      </c>
      <c r="T340" s="86" t="str">
        <f>IFERROR(INDEX(DB_Typologies!$D$4:$AP$1445,MATCH($A$3,DB_Typologies!$AQ$4:$AQ$1445,0)+$A340,MATCH(T$3,TQoL_Indexes!$B$8:$AK$8,0)),"")</f>
        <v/>
      </c>
      <c r="U340" s="86" t="str">
        <f>IFERROR(INDEX(DB_Typologies!$D$4:$AP$1445,MATCH($A$3,DB_Typologies!$AQ$4:$AQ$1445,0)+$A340,MATCH(U$3,TQoL_Indexes!$B$8:$AK$8,0)),"")</f>
        <v/>
      </c>
      <c r="V340" s="86" t="str">
        <f>IFERROR(INDEX(DB_Typologies!$D$4:$AP$1445,MATCH($A$3,DB_Typologies!$AQ$4:$AQ$1445,0)+$A340,MATCH(V$3,TQoL_Indexes!$B$8:$AK$8,0)),"")</f>
        <v/>
      </c>
      <c r="W340" s="86" t="str">
        <f>IFERROR(INDEX(DB_Typologies!$D$4:$AP$1445,MATCH($A$3,DB_Typologies!$AQ$4:$AQ$1445,0)+$A340,MATCH(W$3,TQoL_Indexes!$B$8:$AK$8,0)),"")</f>
        <v/>
      </c>
      <c r="X340" s="86" t="str">
        <f>IFERROR(INDEX(DB_Typologies!$D$4:$AP$1445,MATCH($A$3,DB_Typologies!$AQ$4:$AQ$1445,0)+$A340,MATCH(X$3,TQoL_Indexes!$B$8:$AK$8,0)),"")</f>
        <v/>
      </c>
      <c r="Y340" s="86" t="str">
        <f>IFERROR(INDEX(DB_Typologies!$D$4:$AP$1445,MATCH($A$3,DB_Typologies!$AQ$4:$AQ$1445,0)+$A340,MATCH(Y$3,TQoL_Indexes!$B$8:$AK$8,0)),"")</f>
        <v/>
      </c>
      <c r="Z340" s="86" t="str">
        <f>IFERROR(INDEX(DB_Typologies!$D$4:$AP$1445,MATCH($A$3,DB_Typologies!$AQ$4:$AQ$1445,0)+$A340,MATCH(Z$3,TQoL_Indexes!$B$8:$AK$8,0)),"")</f>
        <v/>
      </c>
      <c r="AA340" s="86" t="str">
        <f>IFERROR(INDEX(DB_Typologies!$D$4:$AP$1445,MATCH($A$3,DB_Typologies!$AQ$4:$AQ$1445,0)+$A340,MATCH(AA$3,TQoL_Indexes!$B$8:$AK$8,0)),"")</f>
        <v/>
      </c>
      <c r="AB340" s="86" t="str">
        <f>IFERROR(INDEX(DB_Typologies!$D$4:$AP$1445,MATCH($A$3,DB_Typologies!$AQ$4:$AQ$1445,0)+$A340,MATCH(AB$3,TQoL_Indexes!$B$8:$AK$8,0)),"")</f>
        <v/>
      </c>
      <c r="AC340" s="86" t="str">
        <f>IFERROR(INDEX(DB_Typologies!$D$4:$AP$1445,MATCH($A$3,DB_Typologies!$AQ$4:$AQ$1445,0)+$A340,MATCH(AC$3,TQoL_Indexes!$B$8:$AK$8,0)),"")</f>
        <v/>
      </c>
      <c r="AD340" s="86" t="str">
        <f>IFERROR(INDEX(DB_Typologies!$D$4:$AP$1445,MATCH($A$3,DB_Typologies!$AQ$4:$AQ$1445,0)+$A340,MATCH(AD$3,TQoL_Indexes!$B$8:$AK$8,0)),"")</f>
        <v/>
      </c>
      <c r="AE340" s="86" t="str">
        <f>IFERROR(INDEX(DB_Typologies!$D$4:$AP$1445,MATCH($A$3,DB_Typologies!$AQ$4:$AQ$1445,0)+$A340,MATCH(AE$3,TQoL_Indexes!$B$8:$AK$8,0)),"")</f>
        <v/>
      </c>
      <c r="AF340" s="86" t="str">
        <f>IFERROR(INDEX(DB_Typologies!$D$4:$AP$1445,MATCH($A$3,DB_Typologies!$AQ$4:$AQ$1445,0)+$A340,MATCH(AF$3,TQoL_Indexes!$B$8:$AK$8,0)),"")</f>
        <v/>
      </c>
      <c r="AG340" s="86" t="str">
        <f>IFERROR(INDEX(DB_Typologies!$D$4:$AP$1445,MATCH($A$3,DB_Typologies!$AQ$4:$AQ$1445,0)+$A340,MATCH(AG$3,TQoL_Indexes!$B$8:$AK$8,0)),"")</f>
        <v/>
      </c>
      <c r="AH340" s="86" t="str">
        <f>IFERROR(INDEX(DB_Typologies!$D$4:$AP$1445,MATCH($A$3,DB_Typologies!$AQ$4:$AQ$1445,0)+$A340,MATCH(AH$3,TQoL_Indexes!$B$8:$AK$8,0)),"")</f>
        <v/>
      </c>
      <c r="AI340" s="86" t="str">
        <f>IFERROR(INDEX(DB_Typologies!$D$4:$AP$1445,MATCH($A$3,DB_Typologies!$AQ$4:$AQ$1445,0)+$A340,MATCH(AI$3,TQoL_Indexes!$B$8:$AK$8,0)),"")</f>
        <v/>
      </c>
      <c r="AJ340" s="86" t="str">
        <f>IFERROR(INDEX(DB_Typologies!$D$4:$AP$1445,MATCH($A$3,DB_Typologies!$AQ$4:$AQ$1445,0)+$A340,MATCH(AJ$3,TQoL_Indexes!$B$8:$AK$8,0)),"")</f>
        <v/>
      </c>
      <c r="AK340" s="86" t="str">
        <f>IFERROR(INDEX(DB_Typologies!$D$4:$AP$1445,MATCH($A$3,DB_Typologies!$AQ$4:$AQ$1445,0)+$A340,MATCH(AK$3,TQoL_Indexes!$B$8:$AK$8,0)),"")</f>
        <v/>
      </c>
      <c r="AL340" s="86" t="str">
        <f>IFERROR(INDEX(DB_Typologies!$D$4:$AP$1445,MATCH($A$3,DB_Typologies!$AQ$4:$AQ$1445,0)+$A340,MATCH(AL$3,TQoL_Indexes!$B$8:$AK$8,0)),"")</f>
        <v/>
      </c>
      <c r="AM340" s="87" t="str">
        <f>IFERROR(INDEX(DB_Typologies!$D$4:$AP$1445,MATCH($A$3,DB_Typologies!$AQ$4:$AQ$1445,0)+$A340,MATCH(AM$3,TQoL_Indexes!$B$8:$AK$8,0)),"")</f>
        <v/>
      </c>
    </row>
    <row r="341" spans="1:39">
      <c r="A341" s="58" t="str">
        <f>IFERROR(IF(A340+1&lt;COUNTIF(DB_Typologies!$AQ$4:$AQ$1445,$A$3),A340+1,""),"")</f>
        <v/>
      </c>
      <c r="B341" s="120" t="str">
        <f>IFERROR(INDEX(DB_Typologies!$D$4:$AP$1445,MATCH($A$3,DB_Typologies!$AQ$4:$AQ$1445,0)+$A341,MATCH(B$3,TQoL_Indexes!$B$8:$AK$8,0)),"")</f>
        <v/>
      </c>
      <c r="C341" s="86" t="str">
        <f>IFERROR(INDEX(DB_Typologies!$D$4:$AP$1445,MATCH($A$3,DB_Typologies!$AQ$4:$AQ$1445,0)+$A341,MATCH(C$3,TQoL_Indexes!$B$8:$AK$8,0)),"")</f>
        <v/>
      </c>
      <c r="D341" s="87" t="str">
        <f>IFERROR(INDEX(DB_Typologies!$D$4:$AP$1445,MATCH($A$3,DB_Typologies!$AQ$4:$AQ$1445,0)+$A341,MATCH(D$3,TQoL_Indexes!$B$8:$AK$8,0)),"")</f>
        <v/>
      </c>
      <c r="E341" s="86" t="str">
        <f>IFERROR(INDEX(DB_Typologies!$D$4:$AP$1445,MATCH($A$3,DB_Typologies!$AQ$4:$AQ$1445,0)+$A341,MATCH(E$3,TQoL_Indexes!$B$8:$AK$8,0)),"")</f>
        <v/>
      </c>
      <c r="F341" s="86" t="str">
        <f>IFERROR(INDEX(DB_Typologies!$D$4:$AP$1445,MATCH($A$3,DB_Typologies!$AQ$4:$AQ$1445,0)+$A341,MATCH(F$3,TQoL_Indexes!$B$8:$AK$8,0)),"")</f>
        <v/>
      </c>
      <c r="G341" s="86" t="str">
        <f>IFERROR(INDEX(DB_Typologies!$D$4:$AP$1445,MATCH($A$3,DB_Typologies!$AQ$4:$AQ$1445,0)+$A341,MATCH(G$3,TQoL_Indexes!$B$8:$AK$8,0)),"")</f>
        <v/>
      </c>
      <c r="H341" s="86" t="str">
        <f>IFERROR(INDEX(DB_Typologies!$D$4:$AP$1445,MATCH($A$3,DB_Typologies!$AQ$4:$AQ$1445,0)+$A341,MATCH(H$3,TQoL_Indexes!$B$8:$AK$8,0)),"")</f>
        <v/>
      </c>
      <c r="I341" s="86" t="str">
        <f>IFERROR(INDEX(DB_Typologies!$D$4:$AP$1445,MATCH($A$3,DB_Typologies!$AQ$4:$AQ$1445,0)+$A341,MATCH(I$3,TQoL_Indexes!$B$8:$AK$8,0)),"")</f>
        <v/>
      </c>
      <c r="J341" s="86" t="str">
        <f>IFERROR(INDEX(DB_Typologies!$D$4:$AP$1445,MATCH($A$3,DB_Typologies!$AQ$4:$AQ$1445,0)+$A341,MATCH(J$3,TQoL_Indexes!$B$8:$AK$8,0)),"")</f>
        <v/>
      </c>
      <c r="K341" s="86" t="str">
        <f>IFERROR(INDEX(DB_Typologies!$D$4:$AP$1445,MATCH($A$3,DB_Typologies!$AQ$4:$AQ$1445,0)+$A341,MATCH(K$3,TQoL_Indexes!$B$8:$AK$8,0)),"")</f>
        <v/>
      </c>
      <c r="L341" s="86" t="str">
        <f>IFERROR(INDEX(DB_Typologies!$D$4:$AP$1445,MATCH($A$3,DB_Typologies!$AQ$4:$AQ$1445,0)+$A341,MATCH(L$3,TQoL_Indexes!$B$8:$AK$8,0)),"")</f>
        <v/>
      </c>
      <c r="M341" s="86" t="str">
        <f>IFERROR(INDEX(DB_Typologies!$D$4:$AP$1445,MATCH($A$3,DB_Typologies!$AQ$4:$AQ$1445,0)+$A341,MATCH(M$3,TQoL_Indexes!$B$8:$AK$8,0)),"")</f>
        <v/>
      </c>
      <c r="N341" s="86" t="str">
        <f>IFERROR(INDEX(DB_Typologies!$D$4:$AP$1445,MATCH($A$3,DB_Typologies!$AQ$4:$AQ$1445,0)+$A341,MATCH(N$3,TQoL_Indexes!$B$8:$AK$8,0)),"")</f>
        <v/>
      </c>
      <c r="O341" s="86" t="str">
        <f>IFERROR(INDEX(DB_Typologies!$D$4:$AP$1445,MATCH($A$3,DB_Typologies!$AQ$4:$AQ$1445,0)+$A341,MATCH(O$3,TQoL_Indexes!$B$8:$AK$8,0)),"")</f>
        <v/>
      </c>
      <c r="P341" s="86" t="str">
        <f>IFERROR(INDEX(DB_Typologies!$D$4:$AP$1445,MATCH($A$3,DB_Typologies!$AQ$4:$AQ$1445,0)+$A341,MATCH(P$3,TQoL_Indexes!$B$8:$AK$8,0)),"")</f>
        <v/>
      </c>
      <c r="Q341" s="86" t="str">
        <f>IFERROR(INDEX(DB_Typologies!$D$4:$AP$1445,MATCH($A$3,DB_Typologies!$AQ$4:$AQ$1445,0)+$A341,MATCH(Q$3,TQoL_Indexes!$B$8:$AK$8,0)),"")</f>
        <v/>
      </c>
      <c r="R341" s="86" t="str">
        <f>IFERROR(INDEX(DB_Typologies!$D$4:$AP$1445,MATCH($A$3,DB_Typologies!$AQ$4:$AQ$1445,0)+$A341,MATCH(R$3,TQoL_Indexes!$B$8:$AK$8,0)),"")</f>
        <v/>
      </c>
      <c r="S341" s="86" t="str">
        <f>IFERROR(INDEX(DB_Typologies!$D$4:$AP$1445,MATCH($A$3,DB_Typologies!$AQ$4:$AQ$1445,0)+$A341,MATCH(S$3,TQoL_Indexes!$B$8:$AK$8,0)),"")</f>
        <v/>
      </c>
      <c r="T341" s="86" t="str">
        <f>IFERROR(INDEX(DB_Typologies!$D$4:$AP$1445,MATCH($A$3,DB_Typologies!$AQ$4:$AQ$1445,0)+$A341,MATCH(T$3,TQoL_Indexes!$B$8:$AK$8,0)),"")</f>
        <v/>
      </c>
      <c r="U341" s="86" t="str">
        <f>IFERROR(INDEX(DB_Typologies!$D$4:$AP$1445,MATCH($A$3,DB_Typologies!$AQ$4:$AQ$1445,0)+$A341,MATCH(U$3,TQoL_Indexes!$B$8:$AK$8,0)),"")</f>
        <v/>
      </c>
      <c r="V341" s="86" t="str">
        <f>IFERROR(INDEX(DB_Typologies!$D$4:$AP$1445,MATCH($A$3,DB_Typologies!$AQ$4:$AQ$1445,0)+$A341,MATCH(V$3,TQoL_Indexes!$B$8:$AK$8,0)),"")</f>
        <v/>
      </c>
      <c r="W341" s="86" t="str">
        <f>IFERROR(INDEX(DB_Typologies!$D$4:$AP$1445,MATCH($A$3,DB_Typologies!$AQ$4:$AQ$1445,0)+$A341,MATCH(W$3,TQoL_Indexes!$B$8:$AK$8,0)),"")</f>
        <v/>
      </c>
      <c r="X341" s="86" t="str">
        <f>IFERROR(INDEX(DB_Typologies!$D$4:$AP$1445,MATCH($A$3,DB_Typologies!$AQ$4:$AQ$1445,0)+$A341,MATCH(X$3,TQoL_Indexes!$B$8:$AK$8,0)),"")</f>
        <v/>
      </c>
      <c r="Y341" s="86" t="str">
        <f>IFERROR(INDEX(DB_Typologies!$D$4:$AP$1445,MATCH($A$3,DB_Typologies!$AQ$4:$AQ$1445,0)+$A341,MATCH(Y$3,TQoL_Indexes!$B$8:$AK$8,0)),"")</f>
        <v/>
      </c>
      <c r="Z341" s="86" t="str">
        <f>IFERROR(INDEX(DB_Typologies!$D$4:$AP$1445,MATCH($A$3,DB_Typologies!$AQ$4:$AQ$1445,0)+$A341,MATCH(Z$3,TQoL_Indexes!$B$8:$AK$8,0)),"")</f>
        <v/>
      </c>
      <c r="AA341" s="86" t="str">
        <f>IFERROR(INDEX(DB_Typologies!$D$4:$AP$1445,MATCH($A$3,DB_Typologies!$AQ$4:$AQ$1445,0)+$A341,MATCH(AA$3,TQoL_Indexes!$B$8:$AK$8,0)),"")</f>
        <v/>
      </c>
      <c r="AB341" s="86" t="str">
        <f>IFERROR(INDEX(DB_Typologies!$D$4:$AP$1445,MATCH($A$3,DB_Typologies!$AQ$4:$AQ$1445,0)+$A341,MATCH(AB$3,TQoL_Indexes!$B$8:$AK$8,0)),"")</f>
        <v/>
      </c>
      <c r="AC341" s="86" t="str">
        <f>IFERROR(INDEX(DB_Typologies!$D$4:$AP$1445,MATCH($A$3,DB_Typologies!$AQ$4:$AQ$1445,0)+$A341,MATCH(AC$3,TQoL_Indexes!$B$8:$AK$8,0)),"")</f>
        <v/>
      </c>
      <c r="AD341" s="86" t="str">
        <f>IFERROR(INDEX(DB_Typologies!$D$4:$AP$1445,MATCH($A$3,DB_Typologies!$AQ$4:$AQ$1445,0)+$A341,MATCH(AD$3,TQoL_Indexes!$B$8:$AK$8,0)),"")</f>
        <v/>
      </c>
      <c r="AE341" s="86" t="str">
        <f>IFERROR(INDEX(DB_Typologies!$D$4:$AP$1445,MATCH($A$3,DB_Typologies!$AQ$4:$AQ$1445,0)+$A341,MATCH(AE$3,TQoL_Indexes!$B$8:$AK$8,0)),"")</f>
        <v/>
      </c>
      <c r="AF341" s="86" t="str">
        <f>IFERROR(INDEX(DB_Typologies!$D$4:$AP$1445,MATCH($A$3,DB_Typologies!$AQ$4:$AQ$1445,0)+$A341,MATCH(AF$3,TQoL_Indexes!$B$8:$AK$8,0)),"")</f>
        <v/>
      </c>
      <c r="AG341" s="86" t="str">
        <f>IFERROR(INDEX(DB_Typologies!$D$4:$AP$1445,MATCH($A$3,DB_Typologies!$AQ$4:$AQ$1445,0)+$A341,MATCH(AG$3,TQoL_Indexes!$B$8:$AK$8,0)),"")</f>
        <v/>
      </c>
      <c r="AH341" s="86" t="str">
        <f>IFERROR(INDEX(DB_Typologies!$D$4:$AP$1445,MATCH($A$3,DB_Typologies!$AQ$4:$AQ$1445,0)+$A341,MATCH(AH$3,TQoL_Indexes!$B$8:$AK$8,0)),"")</f>
        <v/>
      </c>
      <c r="AI341" s="86" t="str">
        <f>IFERROR(INDEX(DB_Typologies!$D$4:$AP$1445,MATCH($A$3,DB_Typologies!$AQ$4:$AQ$1445,0)+$A341,MATCH(AI$3,TQoL_Indexes!$B$8:$AK$8,0)),"")</f>
        <v/>
      </c>
      <c r="AJ341" s="86" t="str">
        <f>IFERROR(INDEX(DB_Typologies!$D$4:$AP$1445,MATCH($A$3,DB_Typologies!$AQ$4:$AQ$1445,0)+$A341,MATCH(AJ$3,TQoL_Indexes!$B$8:$AK$8,0)),"")</f>
        <v/>
      </c>
      <c r="AK341" s="86" t="str">
        <f>IFERROR(INDEX(DB_Typologies!$D$4:$AP$1445,MATCH($A$3,DB_Typologies!$AQ$4:$AQ$1445,0)+$A341,MATCH(AK$3,TQoL_Indexes!$B$8:$AK$8,0)),"")</f>
        <v/>
      </c>
      <c r="AL341" s="86" t="str">
        <f>IFERROR(INDEX(DB_Typologies!$D$4:$AP$1445,MATCH($A$3,DB_Typologies!$AQ$4:$AQ$1445,0)+$A341,MATCH(AL$3,TQoL_Indexes!$B$8:$AK$8,0)),"")</f>
        <v/>
      </c>
      <c r="AM341" s="87" t="str">
        <f>IFERROR(INDEX(DB_Typologies!$D$4:$AP$1445,MATCH($A$3,DB_Typologies!$AQ$4:$AQ$1445,0)+$A341,MATCH(AM$3,TQoL_Indexes!$B$8:$AK$8,0)),"")</f>
        <v/>
      </c>
    </row>
    <row r="342" spans="1:39">
      <c r="A342" s="58" t="str">
        <f>IFERROR(IF(A341+1&lt;COUNTIF(DB_Typologies!$AQ$4:$AQ$1445,$A$3),A341+1,""),"")</f>
        <v/>
      </c>
      <c r="B342" s="120" t="str">
        <f>IFERROR(INDEX(DB_Typologies!$D$4:$AP$1445,MATCH($A$3,DB_Typologies!$AQ$4:$AQ$1445,0)+$A342,MATCH(B$3,TQoL_Indexes!$B$8:$AK$8,0)),"")</f>
        <v/>
      </c>
      <c r="C342" s="86" t="str">
        <f>IFERROR(INDEX(DB_Typologies!$D$4:$AP$1445,MATCH($A$3,DB_Typologies!$AQ$4:$AQ$1445,0)+$A342,MATCH(C$3,TQoL_Indexes!$B$8:$AK$8,0)),"")</f>
        <v/>
      </c>
      <c r="D342" s="87" t="str">
        <f>IFERROR(INDEX(DB_Typologies!$D$4:$AP$1445,MATCH($A$3,DB_Typologies!$AQ$4:$AQ$1445,0)+$A342,MATCH(D$3,TQoL_Indexes!$B$8:$AK$8,0)),"")</f>
        <v/>
      </c>
      <c r="E342" s="86" t="str">
        <f>IFERROR(INDEX(DB_Typologies!$D$4:$AP$1445,MATCH($A$3,DB_Typologies!$AQ$4:$AQ$1445,0)+$A342,MATCH(E$3,TQoL_Indexes!$B$8:$AK$8,0)),"")</f>
        <v/>
      </c>
      <c r="F342" s="86" t="str">
        <f>IFERROR(INDEX(DB_Typologies!$D$4:$AP$1445,MATCH($A$3,DB_Typologies!$AQ$4:$AQ$1445,0)+$A342,MATCH(F$3,TQoL_Indexes!$B$8:$AK$8,0)),"")</f>
        <v/>
      </c>
      <c r="G342" s="86" t="str">
        <f>IFERROR(INDEX(DB_Typologies!$D$4:$AP$1445,MATCH($A$3,DB_Typologies!$AQ$4:$AQ$1445,0)+$A342,MATCH(G$3,TQoL_Indexes!$B$8:$AK$8,0)),"")</f>
        <v/>
      </c>
      <c r="H342" s="86" t="str">
        <f>IFERROR(INDEX(DB_Typologies!$D$4:$AP$1445,MATCH($A$3,DB_Typologies!$AQ$4:$AQ$1445,0)+$A342,MATCH(H$3,TQoL_Indexes!$B$8:$AK$8,0)),"")</f>
        <v/>
      </c>
      <c r="I342" s="86" t="str">
        <f>IFERROR(INDEX(DB_Typologies!$D$4:$AP$1445,MATCH($A$3,DB_Typologies!$AQ$4:$AQ$1445,0)+$A342,MATCH(I$3,TQoL_Indexes!$B$8:$AK$8,0)),"")</f>
        <v/>
      </c>
      <c r="J342" s="86" t="str">
        <f>IFERROR(INDEX(DB_Typologies!$D$4:$AP$1445,MATCH($A$3,DB_Typologies!$AQ$4:$AQ$1445,0)+$A342,MATCH(J$3,TQoL_Indexes!$B$8:$AK$8,0)),"")</f>
        <v/>
      </c>
      <c r="K342" s="86" t="str">
        <f>IFERROR(INDEX(DB_Typologies!$D$4:$AP$1445,MATCH($A$3,DB_Typologies!$AQ$4:$AQ$1445,0)+$A342,MATCH(K$3,TQoL_Indexes!$B$8:$AK$8,0)),"")</f>
        <v/>
      </c>
      <c r="L342" s="86" t="str">
        <f>IFERROR(INDEX(DB_Typologies!$D$4:$AP$1445,MATCH($A$3,DB_Typologies!$AQ$4:$AQ$1445,0)+$A342,MATCH(L$3,TQoL_Indexes!$B$8:$AK$8,0)),"")</f>
        <v/>
      </c>
      <c r="M342" s="86" t="str">
        <f>IFERROR(INDEX(DB_Typologies!$D$4:$AP$1445,MATCH($A$3,DB_Typologies!$AQ$4:$AQ$1445,0)+$A342,MATCH(M$3,TQoL_Indexes!$B$8:$AK$8,0)),"")</f>
        <v/>
      </c>
      <c r="N342" s="86" t="str">
        <f>IFERROR(INDEX(DB_Typologies!$D$4:$AP$1445,MATCH($A$3,DB_Typologies!$AQ$4:$AQ$1445,0)+$A342,MATCH(N$3,TQoL_Indexes!$B$8:$AK$8,0)),"")</f>
        <v/>
      </c>
      <c r="O342" s="86" t="str">
        <f>IFERROR(INDEX(DB_Typologies!$D$4:$AP$1445,MATCH($A$3,DB_Typologies!$AQ$4:$AQ$1445,0)+$A342,MATCH(O$3,TQoL_Indexes!$B$8:$AK$8,0)),"")</f>
        <v/>
      </c>
      <c r="P342" s="86" t="str">
        <f>IFERROR(INDEX(DB_Typologies!$D$4:$AP$1445,MATCH($A$3,DB_Typologies!$AQ$4:$AQ$1445,0)+$A342,MATCH(P$3,TQoL_Indexes!$B$8:$AK$8,0)),"")</f>
        <v/>
      </c>
      <c r="Q342" s="86" t="str">
        <f>IFERROR(INDEX(DB_Typologies!$D$4:$AP$1445,MATCH($A$3,DB_Typologies!$AQ$4:$AQ$1445,0)+$A342,MATCH(Q$3,TQoL_Indexes!$B$8:$AK$8,0)),"")</f>
        <v/>
      </c>
      <c r="R342" s="86" t="str">
        <f>IFERROR(INDEX(DB_Typologies!$D$4:$AP$1445,MATCH($A$3,DB_Typologies!$AQ$4:$AQ$1445,0)+$A342,MATCH(R$3,TQoL_Indexes!$B$8:$AK$8,0)),"")</f>
        <v/>
      </c>
      <c r="S342" s="86" t="str">
        <f>IFERROR(INDEX(DB_Typologies!$D$4:$AP$1445,MATCH($A$3,DB_Typologies!$AQ$4:$AQ$1445,0)+$A342,MATCH(S$3,TQoL_Indexes!$B$8:$AK$8,0)),"")</f>
        <v/>
      </c>
      <c r="T342" s="86" t="str">
        <f>IFERROR(INDEX(DB_Typologies!$D$4:$AP$1445,MATCH($A$3,DB_Typologies!$AQ$4:$AQ$1445,0)+$A342,MATCH(T$3,TQoL_Indexes!$B$8:$AK$8,0)),"")</f>
        <v/>
      </c>
      <c r="U342" s="86" t="str">
        <f>IFERROR(INDEX(DB_Typologies!$D$4:$AP$1445,MATCH($A$3,DB_Typologies!$AQ$4:$AQ$1445,0)+$A342,MATCH(U$3,TQoL_Indexes!$B$8:$AK$8,0)),"")</f>
        <v/>
      </c>
      <c r="V342" s="86" t="str">
        <f>IFERROR(INDEX(DB_Typologies!$D$4:$AP$1445,MATCH($A$3,DB_Typologies!$AQ$4:$AQ$1445,0)+$A342,MATCH(V$3,TQoL_Indexes!$B$8:$AK$8,0)),"")</f>
        <v/>
      </c>
      <c r="W342" s="86" t="str">
        <f>IFERROR(INDEX(DB_Typologies!$D$4:$AP$1445,MATCH($A$3,DB_Typologies!$AQ$4:$AQ$1445,0)+$A342,MATCH(W$3,TQoL_Indexes!$B$8:$AK$8,0)),"")</f>
        <v/>
      </c>
      <c r="X342" s="86" t="str">
        <f>IFERROR(INDEX(DB_Typologies!$D$4:$AP$1445,MATCH($A$3,DB_Typologies!$AQ$4:$AQ$1445,0)+$A342,MATCH(X$3,TQoL_Indexes!$B$8:$AK$8,0)),"")</f>
        <v/>
      </c>
      <c r="Y342" s="86" t="str">
        <f>IFERROR(INDEX(DB_Typologies!$D$4:$AP$1445,MATCH($A$3,DB_Typologies!$AQ$4:$AQ$1445,0)+$A342,MATCH(Y$3,TQoL_Indexes!$B$8:$AK$8,0)),"")</f>
        <v/>
      </c>
      <c r="Z342" s="86" t="str">
        <f>IFERROR(INDEX(DB_Typologies!$D$4:$AP$1445,MATCH($A$3,DB_Typologies!$AQ$4:$AQ$1445,0)+$A342,MATCH(Z$3,TQoL_Indexes!$B$8:$AK$8,0)),"")</f>
        <v/>
      </c>
      <c r="AA342" s="86" t="str">
        <f>IFERROR(INDEX(DB_Typologies!$D$4:$AP$1445,MATCH($A$3,DB_Typologies!$AQ$4:$AQ$1445,0)+$A342,MATCH(AA$3,TQoL_Indexes!$B$8:$AK$8,0)),"")</f>
        <v/>
      </c>
      <c r="AB342" s="86" t="str">
        <f>IFERROR(INDEX(DB_Typologies!$D$4:$AP$1445,MATCH($A$3,DB_Typologies!$AQ$4:$AQ$1445,0)+$A342,MATCH(AB$3,TQoL_Indexes!$B$8:$AK$8,0)),"")</f>
        <v/>
      </c>
      <c r="AC342" s="86" t="str">
        <f>IFERROR(INDEX(DB_Typologies!$D$4:$AP$1445,MATCH($A$3,DB_Typologies!$AQ$4:$AQ$1445,0)+$A342,MATCH(AC$3,TQoL_Indexes!$B$8:$AK$8,0)),"")</f>
        <v/>
      </c>
      <c r="AD342" s="86" t="str">
        <f>IFERROR(INDEX(DB_Typologies!$D$4:$AP$1445,MATCH($A$3,DB_Typologies!$AQ$4:$AQ$1445,0)+$A342,MATCH(AD$3,TQoL_Indexes!$B$8:$AK$8,0)),"")</f>
        <v/>
      </c>
      <c r="AE342" s="86" t="str">
        <f>IFERROR(INDEX(DB_Typologies!$D$4:$AP$1445,MATCH($A$3,DB_Typologies!$AQ$4:$AQ$1445,0)+$A342,MATCH(AE$3,TQoL_Indexes!$B$8:$AK$8,0)),"")</f>
        <v/>
      </c>
      <c r="AF342" s="86" t="str">
        <f>IFERROR(INDEX(DB_Typologies!$D$4:$AP$1445,MATCH($A$3,DB_Typologies!$AQ$4:$AQ$1445,0)+$A342,MATCH(AF$3,TQoL_Indexes!$B$8:$AK$8,0)),"")</f>
        <v/>
      </c>
      <c r="AG342" s="86" t="str">
        <f>IFERROR(INDEX(DB_Typologies!$D$4:$AP$1445,MATCH($A$3,DB_Typologies!$AQ$4:$AQ$1445,0)+$A342,MATCH(AG$3,TQoL_Indexes!$B$8:$AK$8,0)),"")</f>
        <v/>
      </c>
      <c r="AH342" s="86" t="str">
        <f>IFERROR(INDEX(DB_Typologies!$D$4:$AP$1445,MATCH($A$3,DB_Typologies!$AQ$4:$AQ$1445,0)+$A342,MATCH(AH$3,TQoL_Indexes!$B$8:$AK$8,0)),"")</f>
        <v/>
      </c>
      <c r="AI342" s="86" t="str">
        <f>IFERROR(INDEX(DB_Typologies!$D$4:$AP$1445,MATCH($A$3,DB_Typologies!$AQ$4:$AQ$1445,0)+$A342,MATCH(AI$3,TQoL_Indexes!$B$8:$AK$8,0)),"")</f>
        <v/>
      </c>
      <c r="AJ342" s="86" t="str">
        <f>IFERROR(INDEX(DB_Typologies!$D$4:$AP$1445,MATCH($A$3,DB_Typologies!$AQ$4:$AQ$1445,0)+$A342,MATCH(AJ$3,TQoL_Indexes!$B$8:$AK$8,0)),"")</f>
        <v/>
      </c>
      <c r="AK342" s="86" t="str">
        <f>IFERROR(INDEX(DB_Typologies!$D$4:$AP$1445,MATCH($A$3,DB_Typologies!$AQ$4:$AQ$1445,0)+$A342,MATCH(AK$3,TQoL_Indexes!$B$8:$AK$8,0)),"")</f>
        <v/>
      </c>
      <c r="AL342" s="86" t="str">
        <f>IFERROR(INDEX(DB_Typologies!$D$4:$AP$1445,MATCH($A$3,DB_Typologies!$AQ$4:$AQ$1445,0)+$A342,MATCH(AL$3,TQoL_Indexes!$B$8:$AK$8,0)),"")</f>
        <v/>
      </c>
      <c r="AM342" s="87" t="str">
        <f>IFERROR(INDEX(DB_Typologies!$D$4:$AP$1445,MATCH($A$3,DB_Typologies!$AQ$4:$AQ$1445,0)+$A342,MATCH(AM$3,TQoL_Indexes!$B$8:$AK$8,0)),"")</f>
        <v/>
      </c>
    </row>
    <row r="343" spans="1:39">
      <c r="A343" s="58" t="str">
        <f>IFERROR(IF(A342+1&lt;COUNTIF(DB_Typologies!$AQ$4:$AQ$1445,$A$3),A342+1,""),"")</f>
        <v/>
      </c>
      <c r="B343" s="120" t="str">
        <f>IFERROR(INDEX(DB_Typologies!$D$4:$AP$1445,MATCH($A$3,DB_Typologies!$AQ$4:$AQ$1445,0)+$A343,MATCH(B$3,TQoL_Indexes!$B$8:$AK$8,0)),"")</f>
        <v/>
      </c>
      <c r="C343" s="86" t="str">
        <f>IFERROR(INDEX(DB_Typologies!$D$4:$AP$1445,MATCH($A$3,DB_Typologies!$AQ$4:$AQ$1445,0)+$A343,MATCH(C$3,TQoL_Indexes!$B$8:$AK$8,0)),"")</f>
        <v/>
      </c>
      <c r="D343" s="87" t="str">
        <f>IFERROR(INDEX(DB_Typologies!$D$4:$AP$1445,MATCH($A$3,DB_Typologies!$AQ$4:$AQ$1445,0)+$A343,MATCH(D$3,TQoL_Indexes!$B$8:$AK$8,0)),"")</f>
        <v/>
      </c>
      <c r="E343" s="86" t="str">
        <f>IFERROR(INDEX(DB_Typologies!$D$4:$AP$1445,MATCH($A$3,DB_Typologies!$AQ$4:$AQ$1445,0)+$A343,MATCH(E$3,TQoL_Indexes!$B$8:$AK$8,0)),"")</f>
        <v/>
      </c>
      <c r="F343" s="86" t="str">
        <f>IFERROR(INDEX(DB_Typologies!$D$4:$AP$1445,MATCH($A$3,DB_Typologies!$AQ$4:$AQ$1445,0)+$A343,MATCH(F$3,TQoL_Indexes!$B$8:$AK$8,0)),"")</f>
        <v/>
      </c>
      <c r="G343" s="86" t="str">
        <f>IFERROR(INDEX(DB_Typologies!$D$4:$AP$1445,MATCH($A$3,DB_Typologies!$AQ$4:$AQ$1445,0)+$A343,MATCH(G$3,TQoL_Indexes!$B$8:$AK$8,0)),"")</f>
        <v/>
      </c>
      <c r="H343" s="86" t="str">
        <f>IFERROR(INDEX(DB_Typologies!$D$4:$AP$1445,MATCH($A$3,DB_Typologies!$AQ$4:$AQ$1445,0)+$A343,MATCH(H$3,TQoL_Indexes!$B$8:$AK$8,0)),"")</f>
        <v/>
      </c>
      <c r="I343" s="86" t="str">
        <f>IFERROR(INDEX(DB_Typologies!$D$4:$AP$1445,MATCH($A$3,DB_Typologies!$AQ$4:$AQ$1445,0)+$A343,MATCH(I$3,TQoL_Indexes!$B$8:$AK$8,0)),"")</f>
        <v/>
      </c>
      <c r="J343" s="86" t="str">
        <f>IFERROR(INDEX(DB_Typologies!$D$4:$AP$1445,MATCH($A$3,DB_Typologies!$AQ$4:$AQ$1445,0)+$A343,MATCH(J$3,TQoL_Indexes!$B$8:$AK$8,0)),"")</f>
        <v/>
      </c>
      <c r="K343" s="86" t="str">
        <f>IFERROR(INDEX(DB_Typologies!$D$4:$AP$1445,MATCH($A$3,DB_Typologies!$AQ$4:$AQ$1445,0)+$A343,MATCH(K$3,TQoL_Indexes!$B$8:$AK$8,0)),"")</f>
        <v/>
      </c>
      <c r="L343" s="86" t="str">
        <f>IFERROR(INDEX(DB_Typologies!$D$4:$AP$1445,MATCH($A$3,DB_Typologies!$AQ$4:$AQ$1445,0)+$A343,MATCH(L$3,TQoL_Indexes!$B$8:$AK$8,0)),"")</f>
        <v/>
      </c>
      <c r="M343" s="86" t="str">
        <f>IFERROR(INDEX(DB_Typologies!$D$4:$AP$1445,MATCH($A$3,DB_Typologies!$AQ$4:$AQ$1445,0)+$A343,MATCH(M$3,TQoL_Indexes!$B$8:$AK$8,0)),"")</f>
        <v/>
      </c>
      <c r="N343" s="86" t="str">
        <f>IFERROR(INDEX(DB_Typologies!$D$4:$AP$1445,MATCH($A$3,DB_Typologies!$AQ$4:$AQ$1445,0)+$A343,MATCH(N$3,TQoL_Indexes!$B$8:$AK$8,0)),"")</f>
        <v/>
      </c>
      <c r="O343" s="86" t="str">
        <f>IFERROR(INDEX(DB_Typologies!$D$4:$AP$1445,MATCH($A$3,DB_Typologies!$AQ$4:$AQ$1445,0)+$A343,MATCH(O$3,TQoL_Indexes!$B$8:$AK$8,0)),"")</f>
        <v/>
      </c>
      <c r="P343" s="86" t="str">
        <f>IFERROR(INDEX(DB_Typologies!$D$4:$AP$1445,MATCH($A$3,DB_Typologies!$AQ$4:$AQ$1445,0)+$A343,MATCH(P$3,TQoL_Indexes!$B$8:$AK$8,0)),"")</f>
        <v/>
      </c>
      <c r="Q343" s="86" t="str">
        <f>IFERROR(INDEX(DB_Typologies!$D$4:$AP$1445,MATCH($A$3,DB_Typologies!$AQ$4:$AQ$1445,0)+$A343,MATCH(Q$3,TQoL_Indexes!$B$8:$AK$8,0)),"")</f>
        <v/>
      </c>
      <c r="R343" s="86" t="str">
        <f>IFERROR(INDEX(DB_Typologies!$D$4:$AP$1445,MATCH($A$3,DB_Typologies!$AQ$4:$AQ$1445,0)+$A343,MATCH(R$3,TQoL_Indexes!$B$8:$AK$8,0)),"")</f>
        <v/>
      </c>
      <c r="S343" s="86" t="str">
        <f>IFERROR(INDEX(DB_Typologies!$D$4:$AP$1445,MATCH($A$3,DB_Typologies!$AQ$4:$AQ$1445,0)+$A343,MATCH(S$3,TQoL_Indexes!$B$8:$AK$8,0)),"")</f>
        <v/>
      </c>
      <c r="T343" s="86" t="str">
        <f>IFERROR(INDEX(DB_Typologies!$D$4:$AP$1445,MATCH($A$3,DB_Typologies!$AQ$4:$AQ$1445,0)+$A343,MATCH(T$3,TQoL_Indexes!$B$8:$AK$8,0)),"")</f>
        <v/>
      </c>
      <c r="U343" s="86" t="str">
        <f>IFERROR(INDEX(DB_Typologies!$D$4:$AP$1445,MATCH($A$3,DB_Typologies!$AQ$4:$AQ$1445,0)+$A343,MATCH(U$3,TQoL_Indexes!$B$8:$AK$8,0)),"")</f>
        <v/>
      </c>
      <c r="V343" s="86" t="str">
        <f>IFERROR(INDEX(DB_Typologies!$D$4:$AP$1445,MATCH($A$3,DB_Typologies!$AQ$4:$AQ$1445,0)+$A343,MATCH(V$3,TQoL_Indexes!$B$8:$AK$8,0)),"")</f>
        <v/>
      </c>
      <c r="W343" s="86" t="str">
        <f>IFERROR(INDEX(DB_Typologies!$D$4:$AP$1445,MATCH($A$3,DB_Typologies!$AQ$4:$AQ$1445,0)+$A343,MATCH(W$3,TQoL_Indexes!$B$8:$AK$8,0)),"")</f>
        <v/>
      </c>
      <c r="X343" s="86" t="str">
        <f>IFERROR(INDEX(DB_Typologies!$D$4:$AP$1445,MATCH($A$3,DB_Typologies!$AQ$4:$AQ$1445,0)+$A343,MATCH(X$3,TQoL_Indexes!$B$8:$AK$8,0)),"")</f>
        <v/>
      </c>
      <c r="Y343" s="86" t="str">
        <f>IFERROR(INDEX(DB_Typologies!$D$4:$AP$1445,MATCH($A$3,DB_Typologies!$AQ$4:$AQ$1445,0)+$A343,MATCH(Y$3,TQoL_Indexes!$B$8:$AK$8,0)),"")</f>
        <v/>
      </c>
      <c r="Z343" s="86" t="str">
        <f>IFERROR(INDEX(DB_Typologies!$D$4:$AP$1445,MATCH($A$3,DB_Typologies!$AQ$4:$AQ$1445,0)+$A343,MATCH(Z$3,TQoL_Indexes!$B$8:$AK$8,0)),"")</f>
        <v/>
      </c>
      <c r="AA343" s="86" t="str">
        <f>IFERROR(INDEX(DB_Typologies!$D$4:$AP$1445,MATCH($A$3,DB_Typologies!$AQ$4:$AQ$1445,0)+$A343,MATCH(AA$3,TQoL_Indexes!$B$8:$AK$8,0)),"")</f>
        <v/>
      </c>
      <c r="AB343" s="86" t="str">
        <f>IFERROR(INDEX(DB_Typologies!$D$4:$AP$1445,MATCH($A$3,DB_Typologies!$AQ$4:$AQ$1445,0)+$A343,MATCH(AB$3,TQoL_Indexes!$B$8:$AK$8,0)),"")</f>
        <v/>
      </c>
      <c r="AC343" s="86" t="str">
        <f>IFERROR(INDEX(DB_Typologies!$D$4:$AP$1445,MATCH($A$3,DB_Typologies!$AQ$4:$AQ$1445,0)+$A343,MATCH(AC$3,TQoL_Indexes!$B$8:$AK$8,0)),"")</f>
        <v/>
      </c>
      <c r="AD343" s="86" t="str">
        <f>IFERROR(INDEX(DB_Typologies!$D$4:$AP$1445,MATCH($A$3,DB_Typologies!$AQ$4:$AQ$1445,0)+$A343,MATCH(AD$3,TQoL_Indexes!$B$8:$AK$8,0)),"")</f>
        <v/>
      </c>
      <c r="AE343" s="86" t="str">
        <f>IFERROR(INDEX(DB_Typologies!$D$4:$AP$1445,MATCH($A$3,DB_Typologies!$AQ$4:$AQ$1445,0)+$A343,MATCH(AE$3,TQoL_Indexes!$B$8:$AK$8,0)),"")</f>
        <v/>
      </c>
      <c r="AF343" s="86" t="str">
        <f>IFERROR(INDEX(DB_Typologies!$D$4:$AP$1445,MATCH($A$3,DB_Typologies!$AQ$4:$AQ$1445,0)+$A343,MATCH(AF$3,TQoL_Indexes!$B$8:$AK$8,0)),"")</f>
        <v/>
      </c>
      <c r="AG343" s="86" t="str">
        <f>IFERROR(INDEX(DB_Typologies!$D$4:$AP$1445,MATCH($A$3,DB_Typologies!$AQ$4:$AQ$1445,0)+$A343,MATCH(AG$3,TQoL_Indexes!$B$8:$AK$8,0)),"")</f>
        <v/>
      </c>
      <c r="AH343" s="86" t="str">
        <f>IFERROR(INDEX(DB_Typologies!$D$4:$AP$1445,MATCH($A$3,DB_Typologies!$AQ$4:$AQ$1445,0)+$A343,MATCH(AH$3,TQoL_Indexes!$B$8:$AK$8,0)),"")</f>
        <v/>
      </c>
      <c r="AI343" s="86" t="str">
        <f>IFERROR(INDEX(DB_Typologies!$D$4:$AP$1445,MATCH($A$3,DB_Typologies!$AQ$4:$AQ$1445,0)+$A343,MATCH(AI$3,TQoL_Indexes!$B$8:$AK$8,0)),"")</f>
        <v/>
      </c>
      <c r="AJ343" s="86" t="str">
        <f>IFERROR(INDEX(DB_Typologies!$D$4:$AP$1445,MATCH($A$3,DB_Typologies!$AQ$4:$AQ$1445,0)+$A343,MATCH(AJ$3,TQoL_Indexes!$B$8:$AK$8,0)),"")</f>
        <v/>
      </c>
      <c r="AK343" s="86" t="str">
        <f>IFERROR(INDEX(DB_Typologies!$D$4:$AP$1445,MATCH($A$3,DB_Typologies!$AQ$4:$AQ$1445,0)+$A343,MATCH(AK$3,TQoL_Indexes!$B$8:$AK$8,0)),"")</f>
        <v/>
      </c>
      <c r="AL343" s="86" t="str">
        <f>IFERROR(INDEX(DB_Typologies!$D$4:$AP$1445,MATCH($A$3,DB_Typologies!$AQ$4:$AQ$1445,0)+$A343,MATCH(AL$3,TQoL_Indexes!$B$8:$AK$8,0)),"")</f>
        <v/>
      </c>
      <c r="AM343" s="87" t="str">
        <f>IFERROR(INDEX(DB_Typologies!$D$4:$AP$1445,MATCH($A$3,DB_Typologies!$AQ$4:$AQ$1445,0)+$A343,MATCH(AM$3,TQoL_Indexes!$B$8:$AK$8,0)),"")</f>
        <v/>
      </c>
    </row>
    <row r="344" spans="1:39">
      <c r="A344" s="58" t="str">
        <f>IFERROR(IF(A343+1&lt;COUNTIF(DB_Typologies!$AQ$4:$AQ$1445,$A$3),A343+1,""),"")</f>
        <v/>
      </c>
      <c r="B344" s="120" t="str">
        <f>IFERROR(INDEX(DB_Typologies!$D$4:$AP$1445,MATCH($A$3,DB_Typologies!$AQ$4:$AQ$1445,0)+$A344,MATCH(B$3,TQoL_Indexes!$B$8:$AK$8,0)),"")</f>
        <v/>
      </c>
      <c r="C344" s="86" t="str">
        <f>IFERROR(INDEX(DB_Typologies!$D$4:$AP$1445,MATCH($A$3,DB_Typologies!$AQ$4:$AQ$1445,0)+$A344,MATCH(C$3,TQoL_Indexes!$B$8:$AK$8,0)),"")</f>
        <v/>
      </c>
      <c r="D344" s="87" t="str">
        <f>IFERROR(INDEX(DB_Typologies!$D$4:$AP$1445,MATCH($A$3,DB_Typologies!$AQ$4:$AQ$1445,0)+$A344,MATCH(D$3,TQoL_Indexes!$B$8:$AK$8,0)),"")</f>
        <v/>
      </c>
      <c r="E344" s="86" t="str">
        <f>IFERROR(INDEX(DB_Typologies!$D$4:$AP$1445,MATCH($A$3,DB_Typologies!$AQ$4:$AQ$1445,0)+$A344,MATCH(E$3,TQoL_Indexes!$B$8:$AK$8,0)),"")</f>
        <v/>
      </c>
      <c r="F344" s="86" t="str">
        <f>IFERROR(INDEX(DB_Typologies!$D$4:$AP$1445,MATCH($A$3,DB_Typologies!$AQ$4:$AQ$1445,0)+$A344,MATCH(F$3,TQoL_Indexes!$B$8:$AK$8,0)),"")</f>
        <v/>
      </c>
      <c r="G344" s="86" t="str">
        <f>IFERROR(INDEX(DB_Typologies!$D$4:$AP$1445,MATCH($A$3,DB_Typologies!$AQ$4:$AQ$1445,0)+$A344,MATCH(G$3,TQoL_Indexes!$B$8:$AK$8,0)),"")</f>
        <v/>
      </c>
      <c r="H344" s="86" t="str">
        <f>IFERROR(INDEX(DB_Typologies!$D$4:$AP$1445,MATCH($A$3,DB_Typologies!$AQ$4:$AQ$1445,0)+$A344,MATCH(H$3,TQoL_Indexes!$B$8:$AK$8,0)),"")</f>
        <v/>
      </c>
      <c r="I344" s="86" t="str">
        <f>IFERROR(INDEX(DB_Typologies!$D$4:$AP$1445,MATCH($A$3,DB_Typologies!$AQ$4:$AQ$1445,0)+$A344,MATCH(I$3,TQoL_Indexes!$B$8:$AK$8,0)),"")</f>
        <v/>
      </c>
      <c r="J344" s="86" t="str">
        <f>IFERROR(INDEX(DB_Typologies!$D$4:$AP$1445,MATCH($A$3,DB_Typologies!$AQ$4:$AQ$1445,0)+$A344,MATCH(J$3,TQoL_Indexes!$B$8:$AK$8,0)),"")</f>
        <v/>
      </c>
      <c r="K344" s="86" t="str">
        <f>IFERROR(INDEX(DB_Typologies!$D$4:$AP$1445,MATCH($A$3,DB_Typologies!$AQ$4:$AQ$1445,0)+$A344,MATCH(K$3,TQoL_Indexes!$B$8:$AK$8,0)),"")</f>
        <v/>
      </c>
      <c r="L344" s="86" t="str">
        <f>IFERROR(INDEX(DB_Typologies!$D$4:$AP$1445,MATCH($A$3,DB_Typologies!$AQ$4:$AQ$1445,0)+$A344,MATCH(L$3,TQoL_Indexes!$B$8:$AK$8,0)),"")</f>
        <v/>
      </c>
      <c r="M344" s="86" t="str">
        <f>IFERROR(INDEX(DB_Typologies!$D$4:$AP$1445,MATCH($A$3,DB_Typologies!$AQ$4:$AQ$1445,0)+$A344,MATCH(M$3,TQoL_Indexes!$B$8:$AK$8,0)),"")</f>
        <v/>
      </c>
      <c r="N344" s="86" t="str">
        <f>IFERROR(INDEX(DB_Typologies!$D$4:$AP$1445,MATCH($A$3,DB_Typologies!$AQ$4:$AQ$1445,0)+$A344,MATCH(N$3,TQoL_Indexes!$B$8:$AK$8,0)),"")</f>
        <v/>
      </c>
      <c r="O344" s="86" t="str">
        <f>IFERROR(INDEX(DB_Typologies!$D$4:$AP$1445,MATCH($A$3,DB_Typologies!$AQ$4:$AQ$1445,0)+$A344,MATCH(O$3,TQoL_Indexes!$B$8:$AK$8,0)),"")</f>
        <v/>
      </c>
      <c r="P344" s="86" t="str">
        <f>IFERROR(INDEX(DB_Typologies!$D$4:$AP$1445,MATCH($A$3,DB_Typologies!$AQ$4:$AQ$1445,0)+$A344,MATCH(P$3,TQoL_Indexes!$B$8:$AK$8,0)),"")</f>
        <v/>
      </c>
      <c r="Q344" s="86" t="str">
        <f>IFERROR(INDEX(DB_Typologies!$D$4:$AP$1445,MATCH($A$3,DB_Typologies!$AQ$4:$AQ$1445,0)+$A344,MATCH(Q$3,TQoL_Indexes!$B$8:$AK$8,0)),"")</f>
        <v/>
      </c>
      <c r="R344" s="86" t="str">
        <f>IFERROR(INDEX(DB_Typologies!$D$4:$AP$1445,MATCH($A$3,DB_Typologies!$AQ$4:$AQ$1445,0)+$A344,MATCH(R$3,TQoL_Indexes!$B$8:$AK$8,0)),"")</f>
        <v/>
      </c>
      <c r="S344" s="86" t="str">
        <f>IFERROR(INDEX(DB_Typologies!$D$4:$AP$1445,MATCH($A$3,DB_Typologies!$AQ$4:$AQ$1445,0)+$A344,MATCH(S$3,TQoL_Indexes!$B$8:$AK$8,0)),"")</f>
        <v/>
      </c>
      <c r="T344" s="86" t="str">
        <f>IFERROR(INDEX(DB_Typologies!$D$4:$AP$1445,MATCH($A$3,DB_Typologies!$AQ$4:$AQ$1445,0)+$A344,MATCH(T$3,TQoL_Indexes!$B$8:$AK$8,0)),"")</f>
        <v/>
      </c>
      <c r="U344" s="86" t="str">
        <f>IFERROR(INDEX(DB_Typologies!$D$4:$AP$1445,MATCH($A$3,DB_Typologies!$AQ$4:$AQ$1445,0)+$A344,MATCH(U$3,TQoL_Indexes!$B$8:$AK$8,0)),"")</f>
        <v/>
      </c>
      <c r="V344" s="86" t="str">
        <f>IFERROR(INDEX(DB_Typologies!$D$4:$AP$1445,MATCH($A$3,DB_Typologies!$AQ$4:$AQ$1445,0)+$A344,MATCH(V$3,TQoL_Indexes!$B$8:$AK$8,0)),"")</f>
        <v/>
      </c>
      <c r="W344" s="86" t="str">
        <f>IFERROR(INDEX(DB_Typologies!$D$4:$AP$1445,MATCH($A$3,DB_Typologies!$AQ$4:$AQ$1445,0)+$A344,MATCH(W$3,TQoL_Indexes!$B$8:$AK$8,0)),"")</f>
        <v/>
      </c>
      <c r="X344" s="86" t="str">
        <f>IFERROR(INDEX(DB_Typologies!$D$4:$AP$1445,MATCH($A$3,DB_Typologies!$AQ$4:$AQ$1445,0)+$A344,MATCH(X$3,TQoL_Indexes!$B$8:$AK$8,0)),"")</f>
        <v/>
      </c>
      <c r="Y344" s="86" t="str">
        <f>IFERROR(INDEX(DB_Typologies!$D$4:$AP$1445,MATCH($A$3,DB_Typologies!$AQ$4:$AQ$1445,0)+$A344,MATCH(Y$3,TQoL_Indexes!$B$8:$AK$8,0)),"")</f>
        <v/>
      </c>
      <c r="Z344" s="86" t="str">
        <f>IFERROR(INDEX(DB_Typologies!$D$4:$AP$1445,MATCH($A$3,DB_Typologies!$AQ$4:$AQ$1445,0)+$A344,MATCH(Z$3,TQoL_Indexes!$B$8:$AK$8,0)),"")</f>
        <v/>
      </c>
      <c r="AA344" s="86" t="str">
        <f>IFERROR(INDEX(DB_Typologies!$D$4:$AP$1445,MATCH($A$3,DB_Typologies!$AQ$4:$AQ$1445,0)+$A344,MATCH(AA$3,TQoL_Indexes!$B$8:$AK$8,0)),"")</f>
        <v/>
      </c>
      <c r="AB344" s="86" t="str">
        <f>IFERROR(INDEX(DB_Typologies!$D$4:$AP$1445,MATCH($A$3,DB_Typologies!$AQ$4:$AQ$1445,0)+$A344,MATCH(AB$3,TQoL_Indexes!$B$8:$AK$8,0)),"")</f>
        <v/>
      </c>
      <c r="AC344" s="86" t="str">
        <f>IFERROR(INDEX(DB_Typologies!$D$4:$AP$1445,MATCH($A$3,DB_Typologies!$AQ$4:$AQ$1445,0)+$A344,MATCH(AC$3,TQoL_Indexes!$B$8:$AK$8,0)),"")</f>
        <v/>
      </c>
      <c r="AD344" s="86" t="str">
        <f>IFERROR(INDEX(DB_Typologies!$D$4:$AP$1445,MATCH($A$3,DB_Typologies!$AQ$4:$AQ$1445,0)+$A344,MATCH(AD$3,TQoL_Indexes!$B$8:$AK$8,0)),"")</f>
        <v/>
      </c>
      <c r="AE344" s="86" t="str">
        <f>IFERROR(INDEX(DB_Typologies!$D$4:$AP$1445,MATCH($A$3,DB_Typologies!$AQ$4:$AQ$1445,0)+$A344,MATCH(AE$3,TQoL_Indexes!$B$8:$AK$8,0)),"")</f>
        <v/>
      </c>
      <c r="AF344" s="86" t="str">
        <f>IFERROR(INDEX(DB_Typologies!$D$4:$AP$1445,MATCH($A$3,DB_Typologies!$AQ$4:$AQ$1445,0)+$A344,MATCH(AF$3,TQoL_Indexes!$B$8:$AK$8,0)),"")</f>
        <v/>
      </c>
      <c r="AG344" s="86" t="str">
        <f>IFERROR(INDEX(DB_Typologies!$D$4:$AP$1445,MATCH($A$3,DB_Typologies!$AQ$4:$AQ$1445,0)+$A344,MATCH(AG$3,TQoL_Indexes!$B$8:$AK$8,0)),"")</f>
        <v/>
      </c>
      <c r="AH344" s="86" t="str">
        <f>IFERROR(INDEX(DB_Typologies!$D$4:$AP$1445,MATCH($A$3,DB_Typologies!$AQ$4:$AQ$1445,0)+$A344,MATCH(AH$3,TQoL_Indexes!$B$8:$AK$8,0)),"")</f>
        <v/>
      </c>
      <c r="AI344" s="86" t="str">
        <f>IFERROR(INDEX(DB_Typologies!$D$4:$AP$1445,MATCH($A$3,DB_Typologies!$AQ$4:$AQ$1445,0)+$A344,MATCH(AI$3,TQoL_Indexes!$B$8:$AK$8,0)),"")</f>
        <v/>
      </c>
      <c r="AJ344" s="86" t="str">
        <f>IFERROR(INDEX(DB_Typologies!$D$4:$AP$1445,MATCH($A$3,DB_Typologies!$AQ$4:$AQ$1445,0)+$A344,MATCH(AJ$3,TQoL_Indexes!$B$8:$AK$8,0)),"")</f>
        <v/>
      </c>
      <c r="AK344" s="86" t="str">
        <f>IFERROR(INDEX(DB_Typologies!$D$4:$AP$1445,MATCH($A$3,DB_Typologies!$AQ$4:$AQ$1445,0)+$A344,MATCH(AK$3,TQoL_Indexes!$B$8:$AK$8,0)),"")</f>
        <v/>
      </c>
      <c r="AL344" s="86" t="str">
        <f>IFERROR(INDEX(DB_Typologies!$D$4:$AP$1445,MATCH($A$3,DB_Typologies!$AQ$4:$AQ$1445,0)+$A344,MATCH(AL$3,TQoL_Indexes!$B$8:$AK$8,0)),"")</f>
        <v/>
      </c>
      <c r="AM344" s="87" t="str">
        <f>IFERROR(INDEX(DB_Typologies!$D$4:$AP$1445,MATCH($A$3,DB_Typologies!$AQ$4:$AQ$1445,0)+$A344,MATCH(AM$3,TQoL_Indexes!$B$8:$AK$8,0)),"")</f>
        <v/>
      </c>
    </row>
    <row r="345" spans="1:39">
      <c r="A345" s="58" t="str">
        <f>IFERROR(IF(A344+1&lt;COUNTIF(DB_Typologies!$AQ$4:$AQ$1445,$A$3),A344+1,""),"")</f>
        <v/>
      </c>
      <c r="B345" s="120" t="str">
        <f>IFERROR(INDEX(DB_Typologies!$D$4:$AP$1445,MATCH($A$3,DB_Typologies!$AQ$4:$AQ$1445,0)+$A345,MATCH(B$3,TQoL_Indexes!$B$8:$AK$8,0)),"")</f>
        <v/>
      </c>
      <c r="C345" s="86" t="str">
        <f>IFERROR(INDEX(DB_Typologies!$D$4:$AP$1445,MATCH($A$3,DB_Typologies!$AQ$4:$AQ$1445,0)+$A345,MATCH(C$3,TQoL_Indexes!$B$8:$AK$8,0)),"")</f>
        <v/>
      </c>
      <c r="D345" s="87" t="str">
        <f>IFERROR(INDEX(DB_Typologies!$D$4:$AP$1445,MATCH($A$3,DB_Typologies!$AQ$4:$AQ$1445,0)+$A345,MATCH(D$3,TQoL_Indexes!$B$8:$AK$8,0)),"")</f>
        <v/>
      </c>
      <c r="E345" s="86" t="str">
        <f>IFERROR(INDEX(DB_Typologies!$D$4:$AP$1445,MATCH($A$3,DB_Typologies!$AQ$4:$AQ$1445,0)+$A345,MATCH(E$3,TQoL_Indexes!$B$8:$AK$8,0)),"")</f>
        <v/>
      </c>
      <c r="F345" s="86" t="str">
        <f>IFERROR(INDEX(DB_Typologies!$D$4:$AP$1445,MATCH($A$3,DB_Typologies!$AQ$4:$AQ$1445,0)+$A345,MATCH(F$3,TQoL_Indexes!$B$8:$AK$8,0)),"")</f>
        <v/>
      </c>
      <c r="G345" s="86" t="str">
        <f>IFERROR(INDEX(DB_Typologies!$D$4:$AP$1445,MATCH($A$3,DB_Typologies!$AQ$4:$AQ$1445,0)+$A345,MATCH(G$3,TQoL_Indexes!$B$8:$AK$8,0)),"")</f>
        <v/>
      </c>
      <c r="H345" s="86" t="str">
        <f>IFERROR(INDEX(DB_Typologies!$D$4:$AP$1445,MATCH($A$3,DB_Typologies!$AQ$4:$AQ$1445,0)+$A345,MATCH(H$3,TQoL_Indexes!$B$8:$AK$8,0)),"")</f>
        <v/>
      </c>
      <c r="I345" s="86" t="str">
        <f>IFERROR(INDEX(DB_Typologies!$D$4:$AP$1445,MATCH($A$3,DB_Typologies!$AQ$4:$AQ$1445,0)+$A345,MATCH(I$3,TQoL_Indexes!$B$8:$AK$8,0)),"")</f>
        <v/>
      </c>
      <c r="J345" s="86" t="str">
        <f>IFERROR(INDEX(DB_Typologies!$D$4:$AP$1445,MATCH($A$3,DB_Typologies!$AQ$4:$AQ$1445,0)+$A345,MATCH(J$3,TQoL_Indexes!$B$8:$AK$8,0)),"")</f>
        <v/>
      </c>
      <c r="K345" s="86" t="str">
        <f>IFERROR(INDEX(DB_Typologies!$D$4:$AP$1445,MATCH($A$3,DB_Typologies!$AQ$4:$AQ$1445,0)+$A345,MATCH(K$3,TQoL_Indexes!$B$8:$AK$8,0)),"")</f>
        <v/>
      </c>
      <c r="L345" s="86" t="str">
        <f>IFERROR(INDEX(DB_Typologies!$D$4:$AP$1445,MATCH($A$3,DB_Typologies!$AQ$4:$AQ$1445,0)+$A345,MATCH(L$3,TQoL_Indexes!$B$8:$AK$8,0)),"")</f>
        <v/>
      </c>
      <c r="M345" s="86" t="str">
        <f>IFERROR(INDEX(DB_Typologies!$D$4:$AP$1445,MATCH($A$3,DB_Typologies!$AQ$4:$AQ$1445,0)+$A345,MATCH(M$3,TQoL_Indexes!$B$8:$AK$8,0)),"")</f>
        <v/>
      </c>
      <c r="N345" s="86" t="str">
        <f>IFERROR(INDEX(DB_Typologies!$D$4:$AP$1445,MATCH($A$3,DB_Typologies!$AQ$4:$AQ$1445,0)+$A345,MATCH(N$3,TQoL_Indexes!$B$8:$AK$8,0)),"")</f>
        <v/>
      </c>
      <c r="O345" s="86" t="str">
        <f>IFERROR(INDEX(DB_Typologies!$D$4:$AP$1445,MATCH($A$3,DB_Typologies!$AQ$4:$AQ$1445,0)+$A345,MATCH(O$3,TQoL_Indexes!$B$8:$AK$8,0)),"")</f>
        <v/>
      </c>
      <c r="P345" s="86" t="str">
        <f>IFERROR(INDEX(DB_Typologies!$D$4:$AP$1445,MATCH($A$3,DB_Typologies!$AQ$4:$AQ$1445,0)+$A345,MATCH(P$3,TQoL_Indexes!$B$8:$AK$8,0)),"")</f>
        <v/>
      </c>
      <c r="Q345" s="86" t="str">
        <f>IFERROR(INDEX(DB_Typologies!$D$4:$AP$1445,MATCH($A$3,DB_Typologies!$AQ$4:$AQ$1445,0)+$A345,MATCH(Q$3,TQoL_Indexes!$B$8:$AK$8,0)),"")</f>
        <v/>
      </c>
      <c r="R345" s="86" t="str">
        <f>IFERROR(INDEX(DB_Typologies!$D$4:$AP$1445,MATCH($A$3,DB_Typologies!$AQ$4:$AQ$1445,0)+$A345,MATCH(R$3,TQoL_Indexes!$B$8:$AK$8,0)),"")</f>
        <v/>
      </c>
      <c r="S345" s="86" t="str">
        <f>IFERROR(INDEX(DB_Typologies!$D$4:$AP$1445,MATCH($A$3,DB_Typologies!$AQ$4:$AQ$1445,0)+$A345,MATCH(S$3,TQoL_Indexes!$B$8:$AK$8,0)),"")</f>
        <v/>
      </c>
      <c r="T345" s="86" t="str">
        <f>IFERROR(INDEX(DB_Typologies!$D$4:$AP$1445,MATCH($A$3,DB_Typologies!$AQ$4:$AQ$1445,0)+$A345,MATCH(T$3,TQoL_Indexes!$B$8:$AK$8,0)),"")</f>
        <v/>
      </c>
      <c r="U345" s="86" t="str">
        <f>IFERROR(INDEX(DB_Typologies!$D$4:$AP$1445,MATCH($A$3,DB_Typologies!$AQ$4:$AQ$1445,0)+$A345,MATCH(U$3,TQoL_Indexes!$B$8:$AK$8,0)),"")</f>
        <v/>
      </c>
      <c r="V345" s="86" t="str">
        <f>IFERROR(INDEX(DB_Typologies!$D$4:$AP$1445,MATCH($A$3,DB_Typologies!$AQ$4:$AQ$1445,0)+$A345,MATCH(V$3,TQoL_Indexes!$B$8:$AK$8,0)),"")</f>
        <v/>
      </c>
      <c r="W345" s="86" t="str">
        <f>IFERROR(INDEX(DB_Typologies!$D$4:$AP$1445,MATCH($A$3,DB_Typologies!$AQ$4:$AQ$1445,0)+$A345,MATCH(W$3,TQoL_Indexes!$B$8:$AK$8,0)),"")</f>
        <v/>
      </c>
      <c r="X345" s="86" t="str">
        <f>IFERROR(INDEX(DB_Typologies!$D$4:$AP$1445,MATCH($A$3,DB_Typologies!$AQ$4:$AQ$1445,0)+$A345,MATCH(X$3,TQoL_Indexes!$B$8:$AK$8,0)),"")</f>
        <v/>
      </c>
      <c r="Y345" s="86" t="str">
        <f>IFERROR(INDEX(DB_Typologies!$D$4:$AP$1445,MATCH($A$3,DB_Typologies!$AQ$4:$AQ$1445,0)+$A345,MATCH(Y$3,TQoL_Indexes!$B$8:$AK$8,0)),"")</f>
        <v/>
      </c>
      <c r="Z345" s="86" t="str">
        <f>IFERROR(INDEX(DB_Typologies!$D$4:$AP$1445,MATCH($A$3,DB_Typologies!$AQ$4:$AQ$1445,0)+$A345,MATCH(Z$3,TQoL_Indexes!$B$8:$AK$8,0)),"")</f>
        <v/>
      </c>
      <c r="AA345" s="86" t="str">
        <f>IFERROR(INDEX(DB_Typologies!$D$4:$AP$1445,MATCH($A$3,DB_Typologies!$AQ$4:$AQ$1445,0)+$A345,MATCH(AA$3,TQoL_Indexes!$B$8:$AK$8,0)),"")</f>
        <v/>
      </c>
      <c r="AB345" s="86" t="str">
        <f>IFERROR(INDEX(DB_Typologies!$D$4:$AP$1445,MATCH($A$3,DB_Typologies!$AQ$4:$AQ$1445,0)+$A345,MATCH(AB$3,TQoL_Indexes!$B$8:$AK$8,0)),"")</f>
        <v/>
      </c>
      <c r="AC345" s="86" t="str">
        <f>IFERROR(INDEX(DB_Typologies!$D$4:$AP$1445,MATCH($A$3,DB_Typologies!$AQ$4:$AQ$1445,0)+$A345,MATCH(AC$3,TQoL_Indexes!$B$8:$AK$8,0)),"")</f>
        <v/>
      </c>
      <c r="AD345" s="86" t="str">
        <f>IFERROR(INDEX(DB_Typologies!$D$4:$AP$1445,MATCH($A$3,DB_Typologies!$AQ$4:$AQ$1445,0)+$A345,MATCH(AD$3,TQoL_Indexes!$B$8:$AK$8,0)),"")</f>
        <v/>
      </c>
      <c r="AE345" s="86" t="str">
        <f>IFERROR(INDEX(DB_Typologies!$D$4:$AP$1445,MATCH($A$3,DB_Typologies!$AQ$4:$AQ$1445,0)+$A345,MATCH(AE$3,TQoL_Indexes!$B$8:$AK$8,0)),"")</f>
        <v/>
      </c>
      <c r="AF345" s="86" t="str">
        <f>IFERROR(INDEX(DB_Typologies!$D$4:$AP$1445,MATCH($A$3,DB_Typologies!$AQ$4:$AQ$1445,0)+$A345,MATCH(AF$3,TQoL_Indexes!$B$8:$AK$8,0)),"")</f>
        <v/>
      </c>
      <c r="AG345" s="86" t="str">
        <f>IFERROR(INDEX(DB_Typologies!$D$4:$AP$1445,MATCH($A$3,DB_Typologies!$AQ$4:$AQ$1445,0)+$A345,MATCH(AG$3,TQoL_Indexes!$B$8:$AK$8,0)),"")</f>
        <v/>
      </c>
      <c r="AH345" s="86" t="str">
        <f>IFERROR(INDEX(DB_Typologies!$D$4:$AP$1445,MATCH($A$3,DB_Typologies!$AQ$4:$AQ$1445,0)+$A345,MATCH(AH$3,TQoL_Indexes!$B$8:$AK$8,0)),"")</f>
        <v/>
      </c>
      <c r="AI345" s="86" t="str">
        <f>IFERROR(INDEX(DB_Typologies!$D$4:$AP$1445,MATCH($A$3,DB_Typologies!$AQ$4:$AQ$1445,0)+$A345,MATCH(AI$3,TQoL_Indexes!$B$8:$AK$8,0)),"")</f>
        <v/>
      </c>
      <c r="AJ345" s="86" t="str">
        <f>IFERROR(INDEX(DB_Typologies!$D$4:$AP$1445,MATCH($A$3,DB_Typologies!$AQ$4:$AQ$1445,0)+$A345,MATCH(AJ$3,TQoL_Indexes!$B$8:$AK$8,0)),"")</f>
        <v/>
      </c>
      <c r="AK345" s="86" t="str">
        <f>IFERROR(INDEX(DB_Typologies!$D$4:$AP$1445,MATCH($A$3,DB_Typologies!$AQ$4:$AQ$1445,0)+$A345,MATCH(AK$3,TQoL_Indexes!$B$8:$AK$8,0)),"")</f>
        <v/>
      </c>
      <c r="AL345" s="86" t="str">
        <f>IFERROR(INDEX(DB_Typologies!$D$4:$AP$1445,MATCH($A$3,DB_Typologies!$AQ$4:$AQ$1445,0)+$A345,MATCH(AL$3,TQoL_Indexes!$B$8:$AK$8,0)),"")</f>
        <v/>
      </c>
      <c r="AM345" s="87" t="str">
        <f>IFERROR(INDEX(DB_Typologies!$D$4:$AP$1445,MATCH($A$3,DB_Typologies!$AQ$4:$AQ$1445,0)+$A345,MATCH(AM$3,TQoL_Indexes!$B$8:$AK$8,0)),"")</f>
        <v/>
      </c>
    </row>
    <row r="346" spans="1:39">
      <c r="A346" s="58" t="str">
        <f>IFERROR(IF(A345+1&lt;COUNTIF(DB_Typologies!$AQ$4:$AQ$1445,$A$3),A345+1,""),"")</f>
        <v/>
      </c>
      <c r="B346" s="120" t="str">
        <f>IFERROR(INDEX(DB_Typologies!$D$4:$AP$1445,MATCH($A$3,DB_Typologies!$AQ$4:$AQ$1445,0)+$A346,MATCH(B$3,TQoL_Indexes!$B$8:$AK$8,0)),"")</f>
        <v/>
      </c>
      <c r="C346" s="86" t="str">
        <f>IFERROR(INDEX(DB_Typologies!$D$4:$AP$1445,MATCH($A$3,DB_Typologies!$AQ$4:$AQ$1445,0)+$A346,MATCH(C$3,TQoL_Indexes!$B$8:$AK$8,0)),"")</f>
        <v/>
      </c>
      <c r="D346" s="87" t="str">
        <f>IFERROR(INDEX(DB_Typologies!$D$4:$AP$1445,MATCH($A$3,DB_Typologies!$AQ$4:$AQ$1445,0)+$A346,MATCH(D$3,TQoL_Indexes!$B$8:$AK$8,0)),"")</f>
        <v/>
      </c>
      <c r="E346" s="86" t="str">
        <f>IFERROR(INDEX(DB_Typologies!$D$4:$AP$1445,MATCH($A$3,DB_Typologies!$AQ$4:$AQ$1445,0)+$A346,MATCH(E$3,TQoL_Indexes!$B$8:$AK$8,0)),"")</f>
        <v/>
      </c>
      <c r="F346" s="86" t="str">
        <f>IFERROR(INDEX(DB_Typologies!$D$4:$AP$1445,MATCH($A$3,DB_Typologies!$AQ$4:$AQ$1445,0)+$A346,MATCH(F$3,TQoL_Indexes!$B$8:$AK$8,0)),"")</f>
        <v/>
      </c>
      <c r="G346" s="86" t="str">
        <f>IFERROR(INDEX(DB_Typologies!$D$4:$AP$1445,MATCH($A$3,DB_Typologies!$AQ$4:$AQ$1445,0)+$A346,MATCH(G$3,TQoL_Indexes!$B$8:$AK$8,0)),"")</f>
        <v/>
      </c>
      <c r="H346" s="86" t="str">
        <f>IFERROR(INDEX(DB_Typologies!$D$4:$AP$1445,MATCH($A$3,DB_Typologies!$AQ$4:$AQ$1445,0)+$A346,MATCH(H$3,TQoL_Indexes!$B$8:$AK$8,0)),"")</f>
        <v/>
      </c>
      <c r="I346" s="86" t="str">
        <f>IFERROR(INDEX(DB_Typologies!$D$4:$AP$1445,MATCH($A$3,DB_Typologies!$AQ$4:$AQ$1445,0)+$A346,MATCH(I$3,TQoL_Indexes!$B$8:$AK$8,0)),"")</f>
        <v/>
      </c>
      <c r="J346" s="86" t="str">
        <f>IFERROR(INDEX(DB_Typologies!$D$4:$AP$1445,MATCH($A$3,DB_Typologies!$AQ$4:$AQ$1445,0)+$A346,MATCH(J$3,TQoL_Indexes!$B$8:$AK$8,0)),"")</f>
        <v/>
      </c>
      <c r="K346" s="86" t="str">
        <f>IFERROR(INDEX(DB_Typologies!$D$4:$AP$1445,MATCH($A$3,DB_Typologies!$AQ$4:$AQ$1445,0)+$A346,MATCH(K$3,TQoL_Indexes!$B$8:$AK$8,0)),"")</f>
        <v/>
      </c>
      <c r="L346" s="86" t="str">
        <f>IFERROR(INDEX(DB_Typologies!$D$4:$AP$1445,MATCH($A$3,DB_Typologies!$AQ$4:$AQ$1445,0)+$A346,MATCH(L$3,TQoL_Indexes!$B$8:$AK$8,0)),"")</f>
        <v/>
      </c>
      <c r="M346" s="86" t="str">
        <f>IFERROR(INDEX(DB_Typologies!$D$4:$AP$1445,MATCH($A$3,DB_Typologies!$AQ$4:$AQ$1445,0)+$A346,MATCH(M$3,TQoL_Indexes!$B$8:$AK$8,0)),"")</f>
        <v/>
      </c>
      <c r="N346" s="86" t="str">
        <f>IFERROR(INDEX(DB_Typologies!$D$4:$AP$1445,MATCH($A$3,DB_Typologies!$AQ$4:$AQ$1445,0)+$A346,MATCH(N$3,TQoL_Indexes!$B$8:$AK$8,0)),"")</f>
        <v/>
      </c>
      <c r="O346" s="86" t="str">
        <f>IFERROR(INDEX(DB_Typologies!$D$4:$AP$1445,MATCH($A$3,DB_Typologies!$AQ$4:$AQ$1445,0)+$A346,MATCH(O$3,TQoL_Indexes!$B$8:$AK$8,0)),"")</f>
        <v/>
      </c>
      <c r="P346" s="86" t="str">
        <f>IFERROR(INDEX(DB_Typologies!$D$4:$AP$1445,MATCH($A$3,DB_Typologies!$AQ$4:$AQ$1445,0)+$A346,MATCH(P$3,TQoL_Indexes!$B$8:$AK$8,0)),"")</f>
        <v/>
      </c>
      <c r="Q346" s="86" t="str">
        <f>IFERROR(INDEX(DB_Typologies!$D$4:$AP$1445,MATCH($A$3,DB_Typologies!$AQ$4:$AQ$1445,0)+$A346,MATCH(Q$3,TQoL_Indexes!$B$8:$AK$8,0)),"")</f>
        <v/>
      </c>
      <c r="R346" s="86" t="str">
        <f>IFERROR(INDEX(DB_Typologies!$D$4:$AP$1445,MATCH($A$3,DB_Typologies!$AQ$4:$AQ$1445,0)+$A346,MATCH(R$3,TQoL_Indexes!$B$8:$AK$8,0)),"")</f>
        <v/>
      </c>
      <c r="S346" s="86" t="str">
        <f>IFERROR(INDEX(DB_Typologies!$D$4:$AP$1445,MATCH($A$3,DB_Typologies!$AQ$4:$AQ$1445,0)+$A346,MATCH(S$3,TQoL_Indexes!$B$8:$AK$8,0)),"")</f>
        <v/>
      </c>
      <c r="T346" s="86" t="str">
        <f>IFERROR(INDEX(DB_Typologies!$D$4:$AP$1445,MATCH($A$3,DB_Typologies!$AQ$4:$AQ$1445,0)+$A346,MATCH(T$3,TQoL_Indexes!$B$8:$AK$8,0)),"")</f>
        <v/>
      </c>
      <c r="U346" s="86" t="str">
        <f>IFERROR(INDEX(DB_Typologies!$D$4:$AP$1445,MATCH($A$3,DB_Typologies!$AQ$4:$AQ$1445,0)+$A346,MATCH(U$3,TQoL_Indexes!$B$8:$AK$8,0)),"")</f>
        <v/>
      </c>
      <c r="V346" s="86" t="str">
        <f>IFERROR(INDEX(DB_Typologies!$D$4:$AP$1445,MATCH($A$3,DB_Typologies!$AQ$4:$AQ$1445,0)+$A346,MATCH(V$3,TQoL_Indexes!$B$8:$AK$8,0)),"")</f>
        <v/>
      </c>
      <c r="W346" s="86" t="str">
        <f>IFERROR(INDEX(DB_Typologies!$D$4:$AP$1445,MATCH($A$3,DB_Typologies!$AQ$4:$AQ$1445,0)+$A346,MATCH(W$3,TQoL_Indexes!$B$8:$AK$8,0)),"")</f>
        <v/>
      </c>
      <c r="X346" s="86" t="str">
        <f>IFERROR(INDEX(DB_Typologies!$D$4:$AP$1445,MATCH($A$3,DB_Typologies!$AQ$4:$AQ$1445,0)+$A346,MATCH(X$3,TQoL_Indexes!$B$8:$AK$8,0)),"")</f>
        <v/>
      </c>
      <c r="Y346" s="86" t="str">
        <f>IFERROR(INDEX(DB_Typologies!$D$4:$AP$1445,MATCH($A$3,DB_Typologies!$AQ$4:$AQ$1445,0)+$A346,MATCH(Y$3,TQoL_Indexes!$B$8:$AK$8,0)),"")</f>
        <v/>
      </c>
      <c r="Z346" s="86" t="str">
        <f>IFERROR(INDEX(DB_Typologies!$D$4:$AP$1445,MATCH($A$3,DB_Typologies!$AQ$4:$AQ$1445,0)+$A346,MATCH(Z$3,TQoL_Indexes!$B$8:$AK$8,0)),"")</f>
        <v/>
      </c>
      <c r="AA346" s="86" t="str">
        <f>IFERROR(INDEX(DB_Typologies!$D$4:$AP$1445,MATCH($A$3,DB_Typologies!$AQ$4:$AQ$1445,0)+$A346,MATCH(AA$3,TQoL_Indexes!$B$8:$AK$8,0)),"")</f>
        <v/>
      </c>
      <c r="AB346" s="86" t="str">
        <f>IFERROR(INDEX(DB_Typologies!$D$4:$AP$1445,MATCH($A$3,DB_Typologies!$AQ$4:$AQ$1445,0)+$A346,MATCH(AB$3,TQoL_Indexes!$B$8:$AK$8,0)),"")</f>
        <v/>
      </c>
      <c r="AC346" s="86" t="str">
        <f>IFERROR(INDEX(DB_Typologies!$D$4:$AP$1445,MATCH($A$3,DB_Typologies!$AQ$4:$AQ$1445,0)+$A346,MATCH(AC$3,TQoL_Indexes!$B$8:$AK$8,0)),"")</f>
        <v/>
      </c>
      <c r="AD346" s="86" t="str">
        <f>IFERROR(INDEX(DB_Typologies!$D$4:$AP$1445,MATCH($A$3,DB_Typologies!$AQ$4:$AQ$1445,0)+$A346,MATCH(AD$3,TQoL_Indexes!$B$8:$AK$8,0)),"")</f>
        <v/>
      </c>
      <c r="AE346" s="86" t="str">
        <f>IFERROR(INDEX(DB_Typologies!$D$4:$AP$1445,MATCH($A$3,DB_Typologies!$AQ$4:$AQ$1445,0)+$A346,MATCH(AE$3,TQoL_Indexes!$B$8:$AK$8,0)),"")</f>
        <v/>
      </c>
      <c r="AF346" s="86" t="str">
        <f>IFERROR(INDEX(DB_Typologies!$D$4:$AP$1445,MATCH($A$3,DB_Typologies!$AQ$4:$AQ$1445,0)+$A346,MATCH(AF$3,TQoL_Indexes!$B$8:$AK$8,0)),"")</f>
        <v/>
      </c>
      <c r="AG346" s="86" t="str">
        <f>IFERROR(INDEX(DB_Typologies!$D$4:$AP$1445,MATCH($A$3,DB_Typologies!$AQ$4:$AQ$1445,0)+$A346,MATCH(AG$3,TQoL_Indexes!$B$8:$AK$8,0)),"")</f>
        <v/>
      </c>
      <c r="AH346" s="86" t="str">
        <f>IFERROR(INDEX(DB_Typologies!$D$4:$AP$1445,MATCH($A$3,DB_Typologies!$AQ$4:$AQ$1445,0)+$A346,MATCH(AH$3,TQoL_Indexes!$B$8:$AK$8,0)),"")</f>
        <v/>
      </c>
      <c r="AI346" s="86" t="str">
        <f>IFERROR(INDEX(DB_Typologies!$D$4:$AP$1445,MATCH($A$3,DB_Typologies!$AQ$4:$AQ$1445,0)+$A346,MATCH(AI$3,TQoL_Indexes!$B$8:$AK$8,0)),"")</f>
        <v/>
      </c>
      <c r="AJ346" s="86" t="str">
        <f>IFERROR(INDEX(DB_Typologies!$D$4:$AP$1445,MATCH($A$3,DB_Typologies!$AQ$4:$AQ$1445,0)+$A346,MATCH(AJ$3,TQoL_Indexes!$B$8:$AK$8,0)),"")</f>
        <v/>
      </c>
      <c r="AK346" s="86" t="str">
        <f>IFERROR(INDEX(DB_Typologies!$D$4:$AP$1445,MATCH($A$3,DB_Typologies!$AQ$4:$AQ$1445,0)+$A346,MATCH(AK$3,TQoL_Indexes!$B$8:$AK$8,0)),"")</f>
        <v/>
      </c>
      <c r="AL346" s="86" t="str">
        <f>IFERROR(INDEX(DB_Typologies!$D$4:$AP$1445,MATCH($A$3,DB_Typologies!$AQ$4:$AQ$1445,0)+$A346,MATCH(AL$3,TQoL_Indexes!$B$8:$AK$8,0)),"")</f>
        <v/>
      </c>
      <c r="AM346" s="87" t="str">
        <f>IFERROR(INDEX(DB_Typologies!$D$4:$AP$1445,MATCH($A$3,DB_Typologies!$AQ$4:$AQ$1445,0)+$A346,MATCH(AM$3,TQoL_Indexes!$B$8:$AK$8,0)),"")</f>
        <v/>
      </c>
    </row>
    <row r="347" spans="1:39">
      <c r="A347" s="58" t="str">
        <f>IFERROR(IF(A346+1&lt;COUNTIF(DB_Typologies!$AQ$4:$AQ$1445,$A$3),A346+1,""),"")</f>
        <v/>
      </c>
      <c r="B347" s="120" t="str">
        <f>IFERROR(INDEX(DB_Typologies!$D$4:$AP$1445,MATCH($A$3,DB_Typologies!$AQ$4:$AQ$1445,0)+$A347,MATCH(B$3,TQoL_Indexes!$B$8:$AK$8,0)),"")</f>
        <v/>
      </c>
      <c r="C347" s="86" t="str">
        <f>IFERROR(INDEX(DB_Typologies!$D$4:$AP$1445,MATCH($A$3,DB_Typologies!$AQ$4:$AQ$1445,0)+$A347,MATCH(C$3,TQoL_Indexes!$B$8:$AK$8,0)),"")</f>
        <v/>
      </c>
      <c r="D347" s="87" t="str">
        <f>IFERROR(INDEX(DB_Typologies!$D$4:$AP$1445,MATCH($A$3,DB_Typologies!$AQ$4:$AQ$1445,0)+$A347,MATCH(D$3,TQoL_Indexes!$B$8:$AK$8,0)),"")</f>
        <v/>
      </c>
      <c r="E347" s="86" t="str">
        <f>IFERROR(INDEX(DB_Typologies!$D$4:$AP$1445,MATCH($A$3,DB_Typologies!$AQ$4:$AQ$1445,0)+$A347,MATCH(E$3,TQoL_Indexes!$B$8:$AK$8,0)),"")</f>
        <v/>
      </c>
      <c r="F347" s="86" t="str">
        <f>IFERROR(INDEX(DB_Typologies!$D$4:$AP$1445,MATCH($A$3,DB_Typologies!$AQ$4:$AQ$1445,0)+$A347,MATCH(F$3,TQoL_Indexes!$B$8:$AK$8,0)),"")</f>
        <v/>
      </c>
      <c r="G347" s="86" t="str">
        <f>IFERROR(INDEX(DB_Typologies!$D$4:$AP$1445,MATCH($A$3,DB_Typologies!$AQ$4:$AQ$1445,0)+$A347,MATCH(G$3,TQoL_Indexes!$B$8:$AK$8,0)),"")</f>
        <v/>
      </c>
      <c r="H347" s="86" t="str">
        <f>IFERROR(INDEX(DB_Typologies!$D$4:$AP$1445,MATCH($A$3,DB_Typologies!$AQ$4:$AQ$1445,0)+$A347,MATCH(H$3,TQoL_Indexes!$B$8:$AK$8,0)),"")</f>
        <v/>
      </c>
      <c r="I347" s="86" t="str">
        <f>IFERROR(INDEX(DB_Typologies!$D$4:$AP$1445,MATCH($A$3,DB_Typologies!$AQ$4:$AQ$1445,0)+$A347,MATCH(I$3,TQoL_Indexes!$B$8:$AK$8,0)),"")</f>
        <v/>
      </c>
      <c r="J347" s="86" t="str">
        <f>IFERROR(INDEX(DB_Typologies!$D$4:$AP$1445,MATCH($A$3,DB_Typologies!$AQ$4:$AQ$1445,0)+$A347,MATCH(J$3,TQoL_Indexes!$B$8:$AK$8,0)),"")</f>
        <v/>
      </c>
      <c r="K347" s="86" t="str">
        <f>IFERROR(INDEX(DB_Typologies!$D$4:$AP$1445,MATCH($A$3,DB_Typologies!$AQ$4:$AQ$1445,0)+$A347,MATCH(K$3,TQoL_Indexes!$B$8:$AK$8,0)),"")</f>
        <v/>
      </c>
      <c r="L347" s="86" t="str">
        <f>IFERROR(INDEX(DB_Typologies!$D$4:$AP$1445,MATCH($A$3,DB_Typologies!$AQ$4:$AQ$1445,0)+$A347,MATCH(L$3,TQoL_Indexes!$B$8:$AK$8,0)),"")</f>
        <v/>
      </c>
      <c r="M347" s="86" t="str">
        <f>IFERROR(INDEX(DB_Typologies!$D$4:$AP$1445,MATCH($A$3,DB_Typologies!$AQ$4:$AQ$1445,0)+$A347,MATCH(M$3,TQoL_Indexes!$B$8:$AK$8,0)),"")</f>
        <v/>
      </c>
      <c r="N347" s="86" t="str">
        <f>IFERROR(INDEX(DB_Typologies!$D$4:$AP$1445,MATCH($A$3,DB_Typologies!$AQ$4:$AQ$1445,0)+$A347,MATCH(N$3,TQoL_Indexes!$B$8:$AK$8,0)),"")</f>
        <v/>
      </c>
      <c r="O347" s="86" t="str">
        <f>IFERROR(INDEX(DB_Typologies!$D$4:$AP$1445,MATCH($A$3,DB_Typologies!$AQ$4:$AQ$1445,0)+$A347,MATCH(O$3,TQoL_Indexes!$B$8:$AK$8,0)),"")</f>
        <v/>
      </c>
      <c r="P347" s="86" t="str">
        <f>IFERROR(INDEX(DB_Typologies!$D$4:$AP$1445,MATCH($A$3,DB_Typologies!$AQ$4:$AQ$1445,0)+$A347,MATCH(P$3,TQoL_Indexes!$B$8:$AK$8,0)),"")</f>
        <v/>
      </c>
      <c r="Q347" s="86" t="str">
        <f>IFERROR(INDEX(DB_Typologies!$D$4:$AP$1445,MATCH($A$3,DB_Typologies!$AQ$4:$AQ$1445,0)+$A347,MATCH(Q$3,TQoL_Indexes!$B$8:$AK$8,0)),"")</f>
        <v/>
      </c>
      <c r="R347" s="86" t="str">
        <f>IFERROR(INDEX(DB_Typologies!$D$4:$AP$1445,MATCH($A$3,DB_Typologies!$AQ$4:$AQ$1445,0)+$A347,MATCH(R$3,TQoL_Indexes!$B$8:$AK$8,0)),"")</f>
        <v/>
      </c>
      <c r="S347" s="86" t="str">
        <f>IFERROR(INDEX(DB_Typologies!$D$4:$AP$1445,MATCH($A$3,DB_Typologies!$AQ$4:$AQ$1445,0)+$A347,MATCH(S$3,TQoL_Indexes!$B$8:$AK$8,0)),"")</f>
        <v/>
      </c>
      <c r="T347" s="86" t="str">
        <f>IFERROR(INDEX(DB_Typologies!$D$4:$AP$1445,MATCH($A$3,DB_Typologies!$AQ$4:$AQ$1445,0)+$A347,MATCH(T$3,TQoL_Indexes!$B$8:$AK$8,0)),"")</f>
        <v/>
      </c>
      <c r="U347" s="86" t="str">
        <f>IFERROR(INDEX(DB_Typologies!$D$4:$AP$1445,MATCH($A$3,DB_Typologies!$AQ$4:$AQ$1445,0)+$A347,MATCH(U$3,TQoL_Indexes!$B$8:$AK$8,0)),"")</f>
        <v/>
      </c>
      <c r="V347" s="86" t="str">
        <f>IFERROR(INDEX(DB_Typologies!$D$4:$AP$1445,MATCH($A$3,DB_Typologies!$AQ$4:$AQ$1445,0)+$A347,MATCH(V$3,TQoL_Indexes!$B$8:$AK$8,0)),"")</f>
        <v/>
      </c>
      <c r="W347" s="86" t="str">
        <f>IFERROR(INDEX(DB_Typologies!$D$4:$AP$1445,MATCH($A$3,DB_Typologies!$AQ$4:$AQ$1445,0)+$A347,MATCH(W$3,TQoL_Indexes!$B$8:$AK$8,0)),"")</f>
        <v/>
      </c>
      <c r="X347" s="86" t="str">
        <f>IFERROR(INDEX(DB_Typologies!$D$4:$AP$1445,MATCH($A$3,DB_Typologies!$AQ$4:$AQ$1445,0)+$A347,MATCH(X$3,TQoL_Indexes!$B$8:$AK$8,0)),"")</f>
        <v/>
      </c>
      <c r="Y347" s="86" t="str">
        <f>IFERROR(INDEX(DB_Typologies!$D$4:$AP$1445,MATCH($A$3,DB_Typologies!$AQ$4:$AQ$1445,0)+$A347,MATCH(Y$3,TQoL_Indexes!$B$8:$AK$8,0)),"")</f>
        <v/>
      </c>
      <c r="Z347" s="86" t="str">
        <f>IFERROR(INDEX(DB_Typologies!$D$4:$AP$1445,MATCH($A$3,DB_Typologies!$AQ$4:$AQ$1445,0)+$A347,MATCH(Z$3,TQoL_Indexes!$B$8:$AK$8,0)),"")</f>
        <v/>
      </c>
      <c r="AA347" s="86" t="str">
        <f>IFERROR(INDEX(DB_Typologies!$D$4:$AP$1445,MATCH($A$3,DB_Typologies!$AQ$4:$AQ$1445,0)+$A347,MATCH(AA$3,TQoL_Indexes!$B$8:$AK$8,0)),"")</f>
        <v/>
      </c>
      <c r="AB347" s="86" t="str">
        <f>IFERROR(INDEX(DB_Typologies!$D$4:$AP$1445,MATCH($A$3,DB_Typologies!$AQ$4:$AQ$1445,0)+$A347,MATCH(AB$3,TQoL_Indexes!$B$8:$AK$8,0)),"")</f>
        <v/>
      </c>
      <c r="AC347" s="86" t="str">
        <f>IFERROR(INDEX(DB_Typologies!$D$4:$AP$1445,MATCH($A$3,DB_Typologies!$AQ$4:$AQ$1445,0)+$A347,MATCH(AC$3,TQoL_Indexes!$B$8:$AK$8,0)),"")</f>
        <v/>
      </c>
      <c r="AD347" s="86" t="str">
        <f>IFERROR(INDEX(DB_Typologies!$D$4:$AP$1445,MATCH($A$3,DB_Typologies!$AQ$4:$AQ$1445,0)+$A347,MATCH(AD$3,TQoL_Indexes!$B$8:$AK$8,0)),"")</f>
        <v/>
      </c>
      <c r="AE347" s="86" t="str">
        <f>IFERROR(INDEX(DB_Typologies!$D$4:$AP$1445,MATCH($A$3,DB_Typologies!$AQ$4:$AQ$1445,0)+$A347,MATCH(AE$3,TQoL_Indexes!$B$8:$AK$8,0)),"")</f>
        <v/>
      </c>
      <c r="AF347" s="86" t="str">
        <f>IFERROR(INDEX(DB_Typologies!$D$4:$AP$1445,MATCH($A$3,DB_Typologies!$AQ$4:$AQ$1445,0)+$A347,MATCH(AF$3,TQoL_Indexes!$B$8:$AK$8,0)),"")</f>
        <v/>
      </c>
      <c r="AG347" s="86" t="str">
        <f>IFERROR(INDEX(DB_Typologies!$D$4:$AP$1445,MATCH($A$3,DB_Typologies!$AQ$4:$AQ$1445,0)+$A347,MATCH(AG$3,TQoL_Indexes!$B$8:$AK$8,0)),"")</f>
        <v/>
      </c>
      <c r="AH347" s="86" t="str">
        <f>IFERROR(INDEX(DB_Typologies!$D$4:$AP$1445,MATCH($A$3,DB_Typologies!$AQ$4:$AQ$1445,0)+$A347,MATCH(AH$3,TQoL_Indexes!$B$8:$AK$8,0)),"")</f>
        <v/>
      </c>
      <c r="AI347" s="86" t="str">
        <f>IFERROR(INDEX(DB_Typologies!$D$4:$AP$1445,MATCH($A$3,DB_Typologies!$AQ$4:$AQ$1445,0)+$A347,MATCH(AI$3,TQoL_Indexes!$B$8:$AK$8,0)),"")</f>
        <v/>
      </c>
      <c r="AJ347" s="86" t="str">
        <f>IFERROR(INDEX(DB_Typologies!$D$4:$AP$1445,MATCH($A$3,DB_Typologies!$AQ$4:$AQ$1445,0)+$A347,MATCH(AJ$3,TQoL_Indexes!$B$8:$AK$8,0)),"")</f>
        <v/>
      </c>
      <c r="AK347" s="86" t="str">
        <f>IFERROR(INDEX(DB_Typologies!$D$4:$AP$1445,MATCH($A$3,DB_Typologies!$AQ$4:$AQ$1445,0)+$A347,MATCH(AK$3,TQoL_Indexes!$B$8:$AK$8,0)),"")</f>
        <v/>
      </c>
      <c r="AL347" s="86" t="str">
        <f>IFERROR(INDEX(DB_Typologies!$D$4:$AP$1445,MATCH($A$3,DB_Typologies!$AQ$4:$AQ$1445,0)+$A347,MATCH(AL$3,TQoL_Indexes!$B$8:$AK$8,0)),"")</f>
        <v/>
      </c>
      <c r="AM347" s="87" t="str">
        <f>IFERROR(INDEX(DB_Typologies!$D$4:$AP$1445,MATCH($A$3,DB_Typologies!$AQ$4:$AQ$1445,0)+$A347,MATCH(AM$3,TQoL_Indexes!$B$8:$AK$8,0)),"")</f>
        <v/>
      </c>
    </row>
    <row r="348" spans="1:39">
      <c r="A348" s="58" t="str">
        <f>IFERROR(IF(A347+1&lt;COUNTIF(DB_Typologies!$AQ$4:$AQ$1445,$A$3),A347+1,""),"")</f>
        <v/>
      </c>
      <c r="B348" s="120" t="str">
        <f>IFERROR(INDEX(DB_Typologies!$D$4:$AP$1445,MATCH($A$3,DB_Typologies!$AQ$4:$AQ$1445,0)+$A348,MATCH(B$3,TQoL_Indexes!$B$8:$AK$8,0)),"")</f>
        <v/>
      </c>
      <c r="C348" s="86" t="str">
        <f>IFERROR(INDEX(DB_Typologies!$D$4:$AP$1445,MATCH($A$3,DB_Typologies!$AQ$4:$AQ$1445,0)+$A348,MATCH(C$3,TQoL_Indexes!$B$8:$AK$8,0)),"")</f>
        <v/>
      </c>
      <c r="D348" s="87" t="str">
        <f>IFERROR(INDEX(DB_Typologies!$D$4:$AP$1445,MATCH($A$3,DB_Typologies!$AQ$4:$AQ$1445,0)+$A348,MATCH(D$3,TQoL_Indexes!$B$8:$AK$8,0)),"")</f>
        <v/>
      </c>
      <c r="E348" s="86" t="str">
        <f>IFERROR(INDEX(DB_Typologies!$D$4:$AP$1445,MATCH($A$3,DB_Typologies!$AQ$4:$AQ$1445,0)+$A348,MATCH(E$3,TQoL_Indexes!$B$8:$AK$8,0)),"")</f>
        <v/>
      </c>
      <c r="F348" s="86" t="str">
        <f>IFERROR(INDEX(DB_Typologies!$D$4:$AP$1445,MATCH($A$3,DB_Typologies!$AQ$4:$AQ$1445,0)+$A348,MATCH(F$3,TQoL_Indexes!$B$8:$AK$8,0)),"")</f>
        <v/>
      </c>
      <c r="G348" s="86" t="str">
        <f>IFERROR(INDEX(DB_Typologies!$D$4:$AP$1445,MATCH($A$3,DB_Typologies!$AQ$4:$AQ$1445,0)+$A348,MATCH(G$3,TQoL_Indexes!$B$8:$AK$8,0)),"")</f>
        <v/>
      </c>
      <c r="H348" s="86" t="str">
        <f>IFERROR(INDEX(DB_Typologies!$D$4:$AP$1445,MATCH($A$3,DB_Typologies!$AQ$4:$AQ$1445,0)+$A348,MATCH(H$3,TQoL_Indexes!$B$8:$AK$8,0)),"")</f>
        <v/>
      </c>
      <c r="I348" s="86" t="str">
        <f>IFERROR(INDEX(DB_Typologies!$D$4:$AP$1445,MATCH($A$3,DB_Typologies!$AQ$4:$AQ$1445,0)+$A348,MATCH(I$3,TQoL_Indexes!$B$8:$AK$8,0)),"")</f>
        <v/>
      </c>
      <c r="J348" s="86" t="str">
        <f>IFERROR(INDEX(DB_Typologies!$D$4:$AP$1445,MATCH($A$3,DB_Typologies!$AQ$4:$AQ$1445,0)+$A348,MATCH(J$3,TQoL_Indexes!$B$8:$AK$8,0)),"")</f>
        <v/>
      </c>
      <c r="K348" s="86" t="str">
        <f>IFERROR(INDEX(DB_Typologies!$D$4:$AP$1445,MATCH($A$3,DB_Typologies!$AQ$4:$AQ$1445,0)+$A348,MATCH(K$3,TQoL_Indexes!$B$8:$AK$8,0)),"")</f>
        <v/>
      </c>
      <c r="L348" s="86" t="str">
        <f>IFERROR(INDEX(DB_Typologies!$D$4:$AP$1445,MATCH($A$3,DB_Typologies!$AQ$4:$AQ$1445,0)+$A348,MATCH(L$3,TQoL_Indexes!$B$8:$AK$8,0)),"")</f>
        <v/>
      </c>
      <c r="M348" s="86" t="str">
        <f>IFERROR(INDEX(DB_Typologies!$D$4:$AP$1445,MATCH($A$3,DB_Typologies!$AQ$4:$AQ$1445,0)+$A348,MATCH(M$3,TQoL_Indexes!$B$8:$AK$8,0)),"")</f>
        <v/>
      </c>
      <c r="N348" s="86" t="str">
        <f>IFERROR(INDEX(DB_Typologies!$D$4:$AP$1445,MATCH($A$3,DB_Typologies!$AQ$4:$AQ$1445,0)+$A348,MATCH(N$3,TQoL_Indexes!$B$8:$AK$8,0)),"")</f>
        <v/>
      </c>
      <c r="O348" s="86" t="str">
        <f>IFERROR(INDEX(DB_Typologies!$D$4:$AP$1445,MATCH($A$3,DB_Typologies!$AQ$4:$AQ$1445,0)+$A348,MATCH(O$3,TQoL_Indexes!$B$8:$AK$8,0)),"")</f>
        <v/>
      </c>
      <c r="P348" s="86" t="str">
        <f>IFERROR(INDEX(DB_Typologies!$D$4:$AP$1445,MATCH($A$3,DB_Typologies!$AQ$4:$AQ$1445,0)+$A348,MATCH(P$3,TQoL_Indexes!$B$8:$AK$8,0)),"")</f>
        <v/>
      </c>
      <c r="Q348" s="86" t="str">
        <f>IFERROR(INDEX(DB_Typologies!$D$4:$AP$1445,MATCH($A$3,DB_Typologies!$AQ$4:$AQ$1445,0)+$A348,MATCH(Q$3,TQoL_Indexes!$B$8:$AK$8,0)),"")</f>
        <v/>
      </c>
      <c r="R348" s="86" t="str">
        <f>IFERROR(INDEX(DB_Typologies!$D$4:$AP$1445,MATCH($A$3,DB_Typologies!$AQ$4:$AQ$1445,0)+$A348,MATCH(R$3,TQoL_Indexes!$B$8:$AK$8,0)),"")</f>
        <v/>
      </c>
      <c r="S348" s="86" t="str">
        <f>IFERROR(INDEX(DB_Typologies!$D$4:$AP$1445,MATCH($A$3,DB_Typologies!$AQ$4:$AQ$1445,0)+$A348,MATCH(S$3,TQoL_Indexes!$B$8:$AK$8,0)),"")</f>
        <v/>
      </c>
      <c r="T348" s="86" t="str">
        <f>IFERROR(INDEX(DB_Typologies!$D$4:$AP$1445,MATCH($A$3,DB_Typologies!$AQ$4:$AQ$1445,0)+$A348,MATCH(T$3,TQoL_Indexes!$B$8:$AK$8,0)),"")</f>
        <v/>
      </c>
      <c r="U348" s="86" t="str">
        <f>IFERROR(INDEX(DB_Typologies!$D$4:$AP$1445,MATCH($A$3,DB_Typologies!$AQ$4:$AQ$1445,0)+$A348,MATCH(U$3,TQoL_Indexes!$B$8:$AK$8,0)),"")</f>
        <v/>
      </c>
      <c r="V348" s="86" t="str">
        <f>IFERROR(INDEX(DB_Typologies!$D$4:$AP$1445,MATCH($A$3,DB_Typologies!$AQ$4:$AQ$1445,0)+$A348,MATCH(V$3,TQoL_Indexes!$B$8:$AK$8,0)),"")</f>
        <v/>
      </c>
      <c r="W348" s="86" t="str">
        <f>IFERROR(INDEX(DB_Typologies!$D$4:$AP$1445,MATCH($A$3,DB_Typologies!$AQ$4:$AQ$1445,0)+$A348,MATCH(W$3,TQoL_Indexes!$B$8:$AK$8,0)),"")</f>
        <v/>
      </c>
      <c r="X348" s="86" t="str">
        <f>IFERROR(INDEX(DB_Typologies!$D$4:$AP$1445,MATCH($A$3,DB_Typologies!$AQ$4:$AQ$1445,0)+$A348,MATCH(X$3,TQoL_Indexes!$B$8:$AK$8,0)),"")</f>
        <v/>
      </c>
      <c r="Y348" s="86" t="str">
        <f>IFERROR(INDEX(DB_Typologies!$D$4:$AP$1445,MATCH($A$3,DB_Typologies!$AQ$4:$AQ$1445,0)+$A348,MATCH(Y$3,TQoL_Indexes!$B$8:$AK$8,0)),"")</f>
        <v/>
      </c>
      <c r="Z348" s="86" t="str">
        <f>IFERROR(INDEX(DB_Typologies!$D$4:$AP$1445,MATCH($A$3,DB_Typologies!$AQ$4:$AQ$1445,0)+$A348,MATCH(Z$3,TQoL_Indexes!$B$8:$AK$8,0)),"")</f>
        <v/>
      </c>
      <c r="AA348" s="86" t="str">
        <f>IFERROR(INDEX(DB_Typologies!$D$4:$AP$1445,MATCH($A$3,DB_Typologies!$AQ$4:$AQ$1445,0)+$A348,MATCH(AA$3,TQoL_Indexes!$B$8:$AK$8,0)),"")</f>
        <v/>
      </c>
      <c r="AB348" s="86" t="str">
        <f>IFERROR(INDEX(DB_Typologies!$D$4:$AP$1445,MATCH($A$3,DB_Typologies!$AQ$4:$AQ$1445,0)+$A348,MATCH(AB$3,TQoL_Indexes!$B$8:$AK$8,0)),"")</f>
        <v/>
      </c>
      <c r="AC348" s="86" t="str">
        <f>IFERROR(INDEX(DB_Typologies!$D$4:$AP$1445,MATCH($A$3,DB_Typologies!$AQ$4:$AQ$1445,0)+$A348,MATCH(AC$3,TQoL_Indexes!$B$8:$AK$8,0)),"")</f>
        <v/>
      </c>
      <c r="AD348" s="86" t="str">
        <f>IFERROR(INDEX(DB_Typologies!$D$4:$AP$1445,MATCH($A$3,DB_Typologies!$AQ$4:$AQ$1445,0)+$A348,MATCH(AD$3,TQoL_Indexes!$B$8:$AK$8,0)),"")</f>
        <v/>
      </c>
      <c r="AE348" s="86" t="str">
        <f>IFERROR(INDEX(DB_Typologies!$D$4:$AP$1445,MATCH($A$3,DB_Typologies!$AQ$4:$AQ$1445,0)+$A348,MATCH(AE$3,TQoL_Indexes!$B$8:$AK$8,0)),"")</f>
        <v/>
      </c>
      <c r="AF348" s="86" t="str">
        <f>IFERROR(INDEX(DB_Typologies!$D$4:$AP$1445,MATCH($A$3,DB_Typologies!$AQ$4:$AQ$1445,0)+$A348,MATCH(AF$3,TQoL_Indexes!$B$8:$AK$8,0)),"")</f>
        <v/>
      </c>
      <c r="AG348" s="86" t="str">
        <f>IFERROR(INDEX(DB_Typologies!$D$4:$AP$1445,MATCH($A$3,DB_Typologies!$AQ$4:$AQ$1445,0)+$A348,MATCH(AG$3,TQoL_Indexes!$B$8:$AK$8,0)),"")</f>
        <v/>
      </c>
      <c r="AH348" s="86" t="str">
        <f>IFERROR(INDEX(DB_Typologies!$D$4:$AP$1445,MATCH($A$3,DB_Typologies!$AQ$4:$AQ$1445,0)+$A348,MATCH(AH$3,TQoL_Indexes!$B$8:$AK$8,0)),"")</f>
        <v/>
      </c>
      <c r="AI348" s="86" t="str">
        <f>IFERROR(INDEX(DB_Typologies!$D$4:$AP$1445,MATCH($A$3,DB_Typologies!$AQ$4:$AQ$1445,0)+$A348,MATCH(AI$3,TQoL_Indexes!$B$8:$AK$8,0)),"")</f>
        <v/>
      </c>
      <c r="AJ348" s="86" t="str">
        <f>IFERROR(INDEX(DB_Typologies!$D$4:$AP$1445,MATCH($A$3,DB_Typologies!$AQ$4:$AQ$1445,0)+$A348,MATCH(AJ$3,TQoL_Indexes!$B$8:$AK$8,0)),"")</f>
        <v/>
      </c>
      <c r="AK348" s="86" t="str">
        <f>IFERROR(INDEX(DB_Typologies!$D$4:$AP$1445,MATCH($A$3,DB_Typologies!$AQ$4:$AQ$1445,0)+$A348,MATCH(AK$3,TQoL_Indexes!$B$8:$AK$8,0)),"")</f>
        <v/>
      </c>
      <c r="AL348" s="86" t="str">
        <f>IFERROR(INDEX(DB_Typologies!$D$4:$AP$1445,MATCH($A$3,DB_Typologies!$AQ$4:$AQ$1445,0)+$A348,MATCH(AL$3,TQoL_Indexes!$B$8:$AK$8,0)),"")</f>
        <v/>
      </c>
      <c r="AM348" s="87" t="str">
        <f>IFERROR(INDEX(DB_Typologies!$D$4:$AP$1445,MATCH($A$3,DB_Typologies!$AQ$4:$AQ$1445,0)+$A348,MATCH(AM$3,TQoL_Indexes!$B$8:$AK$8,0)),"")</f>
        <v/>
      </c>
    </row>
    <row r="349" spans="1:39">
      <c r="A349" s="58" t="str">
        <f>IFERROR(IF(A348+1&lt;COUNTIF(DB_Typologies!$AQ$4:$AQ$1445,$A$3),A348+1,""),"")</f>
        <v/>
      </c>
      <c r="B349" s="120" t="str">
        <f>IFERROR(INDEX(DB_Typologies!$D$4:$AP$1445,MATCH($A$3,DB_Typologies!$AQ$4:$AQ$1445,0)+$A349,MATCH(B$3,TQoL_Indexes!$B$8:$AK$8,0)),"")</f>
        <v/>
      </c>
      <c r="C349" s="86" t="str">
        <f>IFERROR(INDEX(DB_Typologies!$D$4:$AP$1445,MATCH($A$3,DB_Typologies!$AQ$4:$AQ$1445,0)+$A349,MATCH(C$3,TQoL_Indexes!$B$8:$AK$8,0)),"")</f>
        <v/>
      </c>
      <c r="D349" s="87" t="str">
        <f>IFERROR(INDEX(DB_Typologies!$D$4:$AP$1445,MATCH($A$3,DB_Typologies!$AQ$4:$AQ$1445,0)+$A349,MATCH(D$3,TQoL_Indexes!$B$8:$AK$8,0)),"")</f>
        <v/>
      </c>
      <c r="E349" s="86" t="str">
        <f>IFERROR(INDEX(DB_Typologies!$D$4:$AP$1445,MATCH($A$3,DB_Typologies!$AQ$4:$AQ$1445,0)+$A349,MATCH(E$3,TQoL_Indexes!$B$8:$AK$8,0)),"")</f>
        <v/>
      </c>
      <c r="F349" s="86" t="str">
        <f>IFERROR(INDEX(DB_Typologies!$D$4:$AP$1445,MATCH($A$3,DB_Typologies!$AQ$4:$AQ$1445,0)+$A349,MATCH(F$3,TQoL_Indexes!$B$8:$AK$8,0)),"")</f>
        <v/>
      </c>
      <c r="G349" s="86" t="str">
        <f>IFERROR(INDEX(DB_Typologies!$D$4:$AP$1445,MATCH($A$3,DB_Typologies!$AQ$4:$AQ$1445,0)+$A349,MATCH(G$3,TQoL_Indexes!$B$8:$AK$8,0)),"")</f>
        <v/>
      </c>
      <c r="H349" s="86" t="str">
        <f>IFERROR(INDEX(DB_Typologies!$D$4:$AP$1445,MATCH($A$3,DB_Typologies!$AQ$4:$AQ$1445,0)+$A349,MATCH(H$3,TQoL_Indexes!$B$8:$AK$8,0)),"")</f>
        <v/>
      </c>
      <c r="I349" s="86" t="str">
        <f>IFERROR(INDEX(DB_Typologies!$D$4:$AP$1445,MATCH($A$3,DB_Typologies!$AQ$4:$AQ$1445,0)+$A349,MATCH(I$3,TQoL_Indexes!$B$8:$AK$8,0)),"")</f>
        <v/>
      </c>
      <c r="J349" s="86" t="str">
        <f>IFERROR(INDEX(DB_Typologies!$D$4:$AP$1445,MATCH($A$3,DB_Typologies!$AQ$4:$AQ$1445,0)+$A349,MATCH(J$3,TQoL_Indexes!$B$8:$AK$8,0)),"")</f>
        <v/>
      </c>
      <c r="K349" s="86" t="str">
        <f>IFERROR(INDEX(DB_Typologies!$D$4:$AP$1445,MATCH($A$3,DB_Typologies!$AQ$4:$AQ$1445,0)+$A349,MATCH(K$3,TQoL_Indexes!$B$8:$AK$8,0)),"")</f>
        <v/>
      </c>
      <c r="L349" s="86" t="str">
        <f>IFERROR(INDEX(DB_Typologies!$D$4:$AP$1445,MATCH($A$3,DB_Typologies!$AQ$4:$AQ$1445,0)+$A349,MATCH(L$3,TQoL_Indexes!$B$8:$AK$8,0)),"")</f>
        <v/>
      </c>
      <c r="M349" s="86" t="str">
        <f>IFERROR(INDEX(DB_Typologies!$D$4:$AP$1445,MATCH($A$3,DB_Typologies!$AQ$4:$AQ$1445,0)+$A349,MATCH(M$3,TQoL_Indexes!$B$8:$AK$8,0)),"")</f>
        <v/>
      </c>
      <c r="N349" s="86" t="str">
        <f>IFERROR(INDEX(DB_Typologies!$D$4:$AP$1445,MATCH($A$3,DB_Typologies!$AQ$4:$AQ$1445,0)+$A349,MATCH(N$3,TQoL_Indexes!$B$8:$AK$8,0)),"")</f>
        <v/>
      </c>
      <c r="O349" s="86" t="str">
        <f>IFERROR(INDEX(DB_Typologies!$D$4:$AP$1445,MATCH($A$3,DB_Typologies!$AQ$4:$AQ$1445,0)+$A349,MATCH(O$3,TQoL_Indexes!$B$8:$AK$8,0)),"")</f>
        <v/>
      </c>
      <c r="P349" s="86" t="str">
        <f>IFERROR(INDEX(DB_Typologies!$D$4:$AP$1445,MATCH($A$3,DB_Typologies!$AQ$4:$AQ$1445,0)+$A349,MATCH(P$3,TQoL_Indexes!$B$8:$AK$8,0)),"")</f>
        <v/>
      </c>
      <c r="Q349" s="86" t="str">
        <f>IFERROR(INDEX(DB_Typologies!$D$4:$AP$1445,MATCH($A$3,DB_Typologies!$AQ$4:$AQ$1445,0)+$A349,MATCH(Q$3,TQoL_Indexes!$B$8:$AK$8,0)),"")</f>
        <v/>
      </c>
      <c r="R349" s="86" t="str">
        <f>IFERROR(INDEX(DB_Typologies!$D$4:$AP$1445,MATCH($A$3,DB_Typologies!$AQ$4:$AQ$1445,0)+$A349,MATCH(R$3,TQoL_Indexes!$B$8:$AK$8,0)),"")</f>
        <v/>
      </c>
      <c r="S349" s="86" t="str">
        <f>IFERROR(INDEX(DB_Typologies!$D$4:$AP$1445,MATCH($A$3,DB_Typologies!$AQ$4:$AQ$1445,0)+$A349,MATCH(S$3,TQoL_Indexes!$B$8:$AK$8,0)),"")</f>
        <v/>
      </c>
      <c r="T349" s="86" t="str">
        <f>IFERROR(INDEX(DB_Typologies!$D$4:$AP$1445,MATCH($A$3,DB_Typologies!$AQ$4:$AQ$1445,0)+$A349,MATCH(T$3,TQoL_Indexes!$B$8:$AK$8,0)),"")</f>
        <v/>
      </c>
      <c r="U349" s="86" t="str">
        <f>IFERROR(INDEX(DB_Typologies!$D$4:$AP$1445,MATCH($A$3,DB_Typologies!$AQ$4:$AQ$1445,0)+$A349,MATCH(U$3,TQoL_Indexes!$B$8:$AK$8,0)),"")</f>
        <v/>
      </c>
      <c r="V349" s="86" t="str">
        <f>IFERROR(INDEX(DB_Typologies!$D$4:$AP$1445,MATCH($A$3,DB_Typologies!$AQ$4:$AQ$1445,0)+$A349,MATCH(V$3,TQoL_Indexes!$B$8:$AK$8,0)),"")</f>
        <v/>
      </c>
      <c r="W349" s="86" t="str">
        <f>IFERROR(INDEX(DB_Typologies!$D$4:$AP$1445,MATCH($A$3,DB_Typologies!$AQ$4:$AQ$1445,0)+$A349,MATCH(W$3,TQoL_Indexes!$B$8:$AK$8,0)),"")</f>
        <v/>
      </c>
      <c r="X349" s="86" t="str">
        <f>IFERROR(INDEX(DB_Typologies!$D$4:$AP$1445,MATCH($A$3,DB_Typologies!$AQ$4:$AQ$1445,0)+$A349,MATCH(X$3,TQoL_Indexes!$B$8:$AK$8,0)),"")</f>
        <v/>
      </c>
      <c r="Y349" s="86" t="str">
        <f>IFERROR(INDEX(DB_Typologies!$D$4:$AP$1445,MATCH($A$3,DB_Typologies!$AQ$4:$AQ$1445,0)+$A349,MATCH(Y$3,TQoL_Indexes!$B$8:$AK$8,0)),"")</f>
        <v/>
      </c>
      <c r="Z349" s="86" t="str">
        <f>IFERROR(INDEX(DB_Typologies!$D$4:$AP$1445,MATCH($A$3,DB_Typologies!$AQ$4:$AQ$1445,0)+$A349,MATCH(Z$3,TQoL_Indexes!$B$8:$AK$8,0)),"")</f>
        <v/>
      </c>
      <c r="AA349" s="86" t="str">
        <f>IFERROR(INDEX(DB_Typologies!$D$4:$AP$1445,MATCH($A$3,DB_Typologies!$AQ$4:$AQ$1445,0)+$A349,MATCH(AA$3,TQoL_Indexes!$B$8:$AK$8,0)),"")</f>
        <v/>
      </c>
      <c r="AB349" s="86" t="str">
        <f>IFERROR(INDEX(DB_Typologies!$D$4:$AP$1445,MATCH($A$3,DB_Typologies!$AQ$4:$AQ$1445,0)+$A349,MATCH(AB$3,TQoL_Indexes!$B$8:$AK$8,0)),"")</f>
        <v/>
      </c>
      <c r="AC349" s="86" t="str">
        <f>IFERROR(INDEX(DB_Typologies!$D$4:$AP$1445,MATCH($A$3,DB_Typologies!$AQ$4:$AQ$1445,0)+$A349,MATCH(AC$3,TQoL_Indexes!$B$8:$AK$8,0)),"")</f>
        <v/>
      </c>
      <c r="AD349" s="86" t="str">
        <f>IFERROR(INDEX(DB_Typologies!$D$4:$AP$1445,MATCH($A$3,DB_Typologies!$AQ$4:$AQ$1445,0)+$A349,MATCH(AD$3,TQoL_Indexes!$B$8:$AK$8,0)),"")</f>
        <v/>
      </c>
      <c r="AE349" s="86" t="str">
        <f>IFERROR(INDEX(DB_Typologies!$D$4:$AP$1445,MATCH($A$3,DB_Typologies!$AQ$4:$AQ$1445,0)+$A349,MATCH(AE$3,TQoL_Indexes!$B$8:$AK$8,0)),"")</f>
        <v/>
      </c>
      <c r="AF349" s="86" t="str">
        <f>IFERROR(INDEX(DB_Typologies!$D$4:$AP$1445,MATCH($A$3,DB_Typologies!$AQ$4:$AQ$1445,0)+$A349,MATCH(AF$3,TQoL_Indexes!$B$8:$AK$8,0)),"")</f>
        <v/>
      </c>
      <c r="AG349" s="86" t="str">
        <f>IFERROR(INDEX(DB_Typologies!$D$4:$AP$1445,MATCH($A$3,DB_Typologies!$AQ$4:$AQ$1445,0)+$A349,MATCH(AG$3,TQoL_Indexes!$B$8:$AK$8,0)),"")</f>
        <v/>
      </c>
      <c r="AH349" s="86" t="str">
        <f>IFERROR(INDEX(DB_Typologies!$D$4:$AP$1445,MATCH($A$3,DB_Typologies!$AQ$4:$AQ$1445,0)+$A349,MATCH(AH$3,TQoL_Indexes!$B$8:$AK$8,0)),"")</f>
        <v/>
      </c>
      <c r="AI349" s="86" t="str">
        <f>IFERROR(INDEX(DB_Typologies!$D$4:$AP$1445,MATCH($A$3,DB_Typologies!$AQ$4:$AQ$1445,0)+$A349,MATCH(AI$3,TQoL_Indexes!$B$8:$AK$8,0)),"")</f>
        <v/>
      </c>
      <c r="AJ349" s="86" t="str">
        <f>IFERROR(INDEX(DB_Typologies!$D$4:$AP$1445,MATCH($A$3,DB_Typologies!$AQ$4:$AQ$1445,0)+$A349,MATCH(AJ$3,TQoL_Indexes!$B$8:$AK$8,0)),"")</f>
        <v/>
      </c>
      <c r="AK349" s="86" t="str">
        <f>IFERROR(INDEX(DB_Typologies!$D$4:$AP$1445,MATCH($A$3,DB_Typologies!$AQ$4:$AQ$1445,0)+$A349,MATCH(AK$3,TQoL_Indexes!$B$8:$AK$8,0)),"")</f>
        <v/>
      </c>
      <c r="AL349" s="86" t="str">
        <f>IFERROR(INDEX(DB_Typologies!$D$4:$AP$1445,MATCH($A$3,DB_Typologies!$AQ$4:$AQ$1445,0)+$A349,MATCH(AL$3,TQoL_Indexes!$B$8:$AK$8,0)),"")</f>
        <v/>
      </c>
      <c r="AM349" s="87" t="str">
        <f>IFERROR(INDEX(DB_Typologies!$D$4:$AP$1445,MATCH($A$3,DB_Typologies!$AQ$4:$AQ$1445,0)+$A349,MATCH(AM$3,TQoL_Indexes!$B$8:$AK$8,0)),"")</f>
        <v/>
      </c>
    </row>
    <row r="350" spans="1:39">
      <c r="A350" s="58" t="str">
        <f>IFERROR(IF(A349+1&lt;COUNTIF(DB_Typologies!$AQ$4:$AQ$1445,$A$3),A349+1,""),"")</f>
        <v/>
      </c>
      <c r="B350" s="120" t="str">
        <f>IFERROR(INDEX(DB_Typologies!$D$4:$AP$1445,MATCH($A$3,DB_Typologies!$AQ$4:$AQ$1445,0)+$A350,MATCH(B$3,TQoL_Indexes!$B$8:$AK$8,0)),"")</f>
        <v/>
      </c>
      <c r="C350" s="86" t="str">
        <f>IFERROR(INDEX(DB_Typologies!$D$4:$AP$1445,MATCH($A$3,DB_Typologies!$AQ$4:$AQ$1445,0)+$A350,MATCH(C$3,TQoL_Indexes!$B$8:$AK$8,0)),"")</f>
        <v/>
      </c>
      <c r="D350" s="87" t="str">
        <f>IFERROR(INDEX(DB_Typologies!$D$4:$AP$1445,MATCH($A$3,DB_Typologies!$AQ$4:$AQ$1445,0)+$A350,MATCH(D$3,TQoL_Indexes!$B$8:$AK$8,0)),"")</f>
        <v/>
      </c>
      <c r="E350" s="86" t="str">
        <f>IFERROR(INDEX(DB_Typologies!$D$4:$AP$1445,MATCH($A$3,DB_Typologies!$AQ$4:$AQ$1445,0)+$A350,MATCH(E$3,TQoL_Indexes!$B$8:$AK$8,0)),"")</f>
        <v/>
      </c>
      <c r="F350" s="86" t="str">
        <f>IFERROR(INDEX(DB_Typologies!$D$4:$AP$1445,MATCH($A$3,DB_Typologies!$AQ$4:$AQ$1445,0)+$A350,MATCH(F$3,TQoL_Indexes!$B$8:$AK$8,0)),"")</f>
        <v/>
      </c>
      <c r="G350" s="86" t="str">
        <f>IFERROR(INDEX(DB_Typologies!$D$4:$AP$1445,MATCH($A$3,DB_Typologies!$AQ$4:$AQ$1445,0)+$A350,MATCH(G$3,TQoL_Indexes!$B$8:$AK$8,0)),"")</f>
        <v/>
      </c>
      <c r="H350" s="86" t="str">
        <f>IFERROR(INDEX(DB_Typologies!$D$4:$AP$1445,MATCH($A$3,DB_Typologies!$AQ$4:$AQ$1445,0)+$A350,MATCH(H$3,TQoL_Indexes!$B$8:$AK$8,0)),"")</f>
        <v/>
      </c>
      <c r="I350" s="86" t="str">
        <f>IFERROR(INDEX(DB_Typologies!$D$4:$AP$1445,MATCH($A$3,DB_Typologies!$AQ$4:$AQ$1445,0)+$A350,MATCH(I$3,TQoL_Indexes!$B$8:$AK$8,0)),"")</f>
        <v/>
      </c>
      <c r="J350" s="86" t="str">
        <f>IFERROR(INDEX(DB_Typologies!$D$4:$AP$1445,MATCH($A$3,DB_Typologies!$AQ$4:$AQ$1445,0)+$A350,MATCH(J$3,TQoL_Indexes!$B$8:$AK$8,0)),"")</f>
        <v/>
      </c>
      <c r="K350" s="86" t="str">
        <f>IFERROR(INDEX(DB_Typologies!$D$4:$AP$1445,MATCH($A$3,DB_Typologies!$AQ$4:$AQ$1445,0)+$A350,MATCH(K$3,TQoL_Indexes!$B$8:$AK$8,0)),"")</f>
        <v/>
      </c>
      <c r="L350" s="86" t="str">
        <f>IFERROR(INDEX(DB_Typologies!$D$4:$AP$1445,MATCH($A$3,DB_Typologies!$AQ$4:$AQ$1445,0)+$A350,MATCH(L$3,TQoL_Indexes!$B$8:$AK$8,0)),"")</f>
        <v/>
      </c>
      <c r="M350" s="86" t="str">
        <f>IFERROR(INDEX(DB_Typologies!$D$4:$AP$1445,MATCH($A$3,DB_Typologies!$AQ$4:$AQ$1445,0)+$A350,MATCH(M$3,TQoL_Indexes!$B$8:$AK$8,0)),"")</f>
        <v/>
      </c>
      <c r="N350" s="86" t="str">
        <f>IFERROR(INDEX(DB_Typologies!$D$4:$AP$1445,MATCH($A$3,DB_Typologies!$AQ$4:$AQ$1445,0)+$A350,MATCH(N$3,TQoL_Indexes!$B$8:$AK$8,0)),"")</f>
        <v/>
      </c>
      <c r="O350" s="86" t="str">
        <f>IFERROR(INDEX(DB_Typologies!$D$4:$AP$1445,MATCH($A$3,DB_Typologies!$AQ$4:$AQ$1445,0)+$A350,MATCH(O$3,TQoL_Indexes!$B$8:$AK$8,0)),"")</f>
        <v/>
      </c>
      <c r="P350" s="86" t="str">
        <f>IFERROR(INDEX(DB_Typologies!$D$4:$AP$1445,MATCH($A$3,DB_Typologies!$AQ$4:$AQ$1445,0)+$A350,MATCH(P$3,TQoL_Indexes!$B$8:$AK$8,0)),"")</f>
        <v/>
      </c>
      <c r="Q350" s="86" t="str">
        <f>IFERROR(INDEX(DB_Typologies!$D$4:$AP$1445,MATCH($A$3,DB_Typologies!$AQ$4:$AQ$1445,0)+$A350,MATCH(Q$3,TQoL_Indexes!$B$8:$AK$8,0)),"")</f>
        <v/>
      </c>
      <c r="R350" s="86" t="str">
        <f>IFERROR(INDEX(DB_Typologies!$D$4:$AP$1445,MATCH($A$3,DB_Typologies!$AQ$4:$AQ$1445,0)+$A350,MATCH(R$3,TQoL_Indexes!$B$8:$AK$8,0)),"")</f>
        <v/>
      </c>
      <c r="S350" s="86" t="str">
        <f>IFERROR(INDEX(DB_Typologies!$D$4:$AP$1445,MATCH($A$3,DB_Typologies!$AQ$4:$AQ$1445,0)+$A350,MATCH(S$3,TQoL_Indexes!$B$8:$AK$8,0)),"")</f>
        <v/>
      </c>
      <c r="T350" s="86" t="str">
        <f>IFERROR(INDEX(DB_Typologies!$D$4:$AP$1445,MATCH($A$3,DB_Typologies!$AQ$4:$AQ$1445,0)+$A350,MATCH(T$3,TQoL_Indexes!$B$8:$AK$8,0)),"")</f>
        <v/>
      </c>
      <c r="U350" s="86" t="str">
        <f>IFERROR(INDEX(DB_Typologies!$D$4:$AP$1445,MATCH($A$3,DB_Typologies!$AQ$4:$AQ$1445,0)+$A350,MATCH(U$3,TQoL_Indexes!$B$8:$AK$8,0)),"")</f>
        <v/>
      </c>
      <c r="V350" s="86" t="str">
        <f>IFERROR(INDEX(DB_Typologies!$D$4:$AP$1445,MATCH($A$3,DB_Typologies!$AQ$4:$AQ$1445,0)+$A350,MATCH(V$3,TQoL_Indexes!$B$8:$AK$8,0)),"")</f>
        <v/>
      </c>
      <c r="W350" s="86" t="str">
        <f>IFERROR(INDEX(DB_Typologies!$D$4:$AP$1445,MATCH($A$3,DB_Typologies!$AQ$4:$AQ$1445,0)+$A350,MATCH(W$3,TQoL_Indexes!$B$8:$AK$8,0)),"")</f>
        <v/>
      </c>
      <c r="X350" s="86" t="str">
        <f>IFERROR(INDEX(DB_Typologies!$D$4:$AP$1445,MATCH($A$3,DB_Typologies!$AQ$4:$AQ$1445,0)+$A350,MATCH(X$3,TQoL_Indexes!$B$8:$AK$8,0)),"")</f>
        <v/>
      </c>
      <c r="Y350" s="86" t="str">
        <f>IFERROR(INDEX(DB_Typologies!$D$4:$AP$1445,MATCH($A$3,DB_Typologies!$AQ$4:$AQ$1445,0)+$A350,MATCH(Y$3,TQoL_Indexes!$B$8:$AK$8,0)),"")</f>
        <v/>
      </c>
      <c r="Z350" s="86" t="str">
        <f>IFERROR(INDEX(DB_Typologies!$D$4:$AP$1445,MATCH($A$3,DB_Typologies!$AQ$4:$AQ$1445,0)+$A350,MATCH(Z$3,TQoL_Indexes!$B$8:$AK$8,0)),"")</f>
        <v/>
      </c>
      <c r="AA350" s="86" t="str">
        <f>IFERROR(INDEX(DB_Typologies!$D$4:$AP$1445,MATCH($A$3,DB_Typologies!$AQ$4:$AQ$1445,0)+$A350,MATCH(AA$3,TQoL_Indexes!$B$8:$AK$8,0)),"")</f>
        <v/>
      </c>
      <c r="AB350" s="86" t="str">
        <f>IFERROR(INDEX(DB_Typologies!$D$4:$AP$1445,MATCH($A$3,DB_Typologies!$AQ$4:$AQ$1445,0)+$A350,MATCH(AB$3,TQoL_Indexes!$B$8:$AK$8,0)),"")</f>
        <v/>
      </c>
      <c r="AC350" s="86" t="str">
        <f>IFERROR(INDEX(DB_Typologies!$D$4:$AP$1445,MATCH($A$3,DB_Typologies!$AQ$4:$AQ$1445,0)+$A350,MATCH(AC$3,TQoL_Indexes!$B$8:$AK$8,0)),"")</f>
        <v/>
      </c>
      <c r="AD350" s="86" t="str">
        <f>IFERROR(INDEX(DB_Typologies!$D$4:$AP$1445,MATCH($A$3,DB_Typologies!$AQ$4:$AQ$1445,0)+$A350,MATCH(AD$3,TQoL_Indexes!$B$8:$AK$8,0)),"")</f>
        <v/>
      </c>
      <c r="AE350" s="86" t="str">
        <f>IFERROR(INDEX(DB_Typologies!$D$4:$AP$1445,MATCH($A$3,DB_Typologies!$AQ$4:$AQ$1445,0)+$A350,MATCH(AE$3,TQoL_Indexes!$B$8:$AK$8,0)),"")</f>
        <v/>
      </c>
      <c r="AF350" s="86" t="str">
        <f>IFERROR(INDEX(DB_Typologies!$D$4:$AP$1445,MATCH($A$3,DB_Typologies!$AQ$4:$AQ$1445,0)+$A350,MATCH(AF$3,TQoL_Indexes!$B$8:$AK$8,0)),"")</f>
        <v/>
      </c>
      <c r="AG350" s="86" t="str">
        <f>IFERROR(INDEX(DB_Typologies!$D$4:$AP$1445,MATCH($A$3,DB_Typologies!$AQ$4:$AQ$1445,0)+$A350,MATCH(AG$3,TQoL_Indexes!$B$8:$AK$8,0)),"")</f>
        <v/>
      </c>
      <c r="AH350" s="86" t="str">
        <f>IFERROR(INDEX(DB_Typologies!$D$4:$AP$1445,MATCH($A$3,DB_Typologies!$AQ$4:$AQ$1445,0)+$A350,MATCH(AH$3,TQoL_Indexes!$B$8:$AK$8,0)),"")</f>
        <v/>
      </c>
      <c r="AI350" s="86" t="str">
        <f>IFERROR(INDEX(DB_Typologies!$D$4:$AP$1445,MATCH($A$3,DB_Typologies!$AQ$4:$AQ$1445,0)+$A350,MATCH(AI$3,TQoL_Indexes!$B$8:$AK$8,0)),"")</f>
        <v/>
      </c>
      <c r="AJ350" s="86" t="str">
        <f>IFERROR(INDEX(DB_Typologies!$D$4:$AP$1445,MATCH($A$3,DB_Typologies!$AQ$4:$AQ$1445,0)+$A350,MATCH(AJ$3,TQoL_Indexes!$B$8:$AK$8,0)),"")</f>
        <v/>
      </c>
      <c r="AK350" s="86" t="str">
        <f>IFERROR(INDEX(DB_Typologies!$D$4:$AP$1445,MATCH($A$3,DB_Typologies!$AQ$4:$AQ$1445,0)+$A350,MATCH(AK$3,TQoL_Indexes!$B$8:$AK$8,0)),"")</f>
        <v/>
      </c>
      <c r="AL350" s="86" t="str">
        <f>IFERROR(INDEX(DB_Typologies!$D$4:$AP$1445,MATCH($A$3,DB_Typologies!$AQ$4:$AQ$1445,0)+$A350,MATCH(AL$3,TQoL_Indexes!$B$8:$AK$8,0)),"")</f>
        <v/>
      </c>
      <c r="AM350" s="87" t="str">
        <f>IFERROR(INDEX(DB_Typologies!$D$4:$AP$1445,MATCH($A$3,DB_Typologies!$AQ$4:$AQ$1445,0)+$A350,MATCH(AM$3,TQoL_Indexes!$B$8:$AK$8,0)),"")</f>
        <v/>
      </c>
    </row>
    <row r="351" spans="1:39">
      <c r="A351" s="58" t="str">
        <f>IFERROR(IF(A350+1&lt;COUNTIF(DB_Typologies!$AQ$4:$AQ$1445,$A$3),A350+1,""),"")</f>
        <v/>
      </c>
      <c r="B351" s="120" t="str">
        <f>IFERROR(INDEX(DB_Typologies!$D$4:$AP$1445,MATCH($A$3,DB_Typologies!$AQ$4:$AQ$1445,0)+$A351,MATCH(B$3,TQoL_Indexes!$B$8:$AK$8,0)),"")</f>
        <v/>
      </c>
      <c r="C351" s="86" t="str">
        <f>IFERROR(INDEX(DB_Typologies!$D$4:$AP$1445,MATCH($A$3,DB_Typologies!$AQ$4:$AQ$1445,0)+$A351,MATCH(C$3,TQoL_Indexes!$B$8:$AK$8,0)),"")</f>
        <v/>
      </c>
      <c r="D351" s="87" t="str">
        <f>IFERROR(INDEX(DB_Typologies!$D$4:$AP$1445,MATCH($A$3,DB_Typologies!$AQ$4:$AQ$1445,0)+$A351,MATCH(D$3,TQoL_Indexes!$B$8:$AK$8,0)),"")</f>
        <v/>
      </c>
      <c r="E351" s="86" t="str">
        <f>IFERROR(INDEX(DB_Typologies!$D$4:$AP$1445,MATCH($A$3,DB_Typologies!$AQ$4:$AQ$1445,0)+$A351,MATCH(E$3,TQoL_Indexes!$B$8:$AK$8,0)),"")</f>
        <v/>
      </c>
      <c r="F351" s="86" t="str">
        <f>IFERROR(INDEX(DB_Typologies!$D$4:$AP$1445,MATCH($A$3,DB_Typologies!$AQ$4:$AQ$1445,0)+$A351,MATCH(F$3,TQoL_Indexes!$B$8:$AK$8,0)),"")</f>
        <v/>
      </c>
      <c r="G351" s="86" t="str">
        <f>IFERROR(INDEX(DB_Typologies!$D$4:$AP$1445,MATCH($A$3,DB_Typologies!$AQ$4:$AQ$1445,0)+$A351,MATCH(G$3,TQoL_Indexes!$B$8:$AK$8,0)),"")</f>
        <v/>
      </c>
      <c r="H351" s="86" t="str">
        <f>IFERROR(INDEX(DB_Typologies!$D$4:$AP$1445,MATCH($A$3,DB_Typologies!$AQ$4:$AQ$1445,0)+$A351,MATCH(H$3,TQoL_Indexes!$B$8:$AK$8,0)),"")</f>
        <v/>
      </c>
      <c r="I351" s="86" t="str">
        <f>IFERROR(INDEX(DB_Typologies!$D$4:$AP$1445,MATCH($A$3,DB_Typologies!$AQ$4:$AQ$1445,0)+$A351,MATCH(I$3,TQoL_Indexes!$B$8:$AK$8,0)),"")</f>
        <v/>
      </c>
      <c r="J351" s="86" t="str">
        <f>IFERROR(INDEX(DB_Typologies!$D$4:$AP$1445,MATCH($A$3,DB_Typologies!$AQ$4:$AQ$1445,0)+$A351,MATCH(J$3,TQoL_Indexes!$B$8:$AK$8,0)),"")</f>
        <v/>
      </c>
      <c r="K351" s="86" t="str">
        <f>IFERROR(INDEX(DB_Typologies!$D$4:$AP$1445,MATCH($A$3,DB_Typologies!$AQ$4:$AQ$1445,0)+$A351,MATCH(K$3,TQoL_Indexes!$B$8:$AK$8,0)),"")</f>
        <v/>
      </c>
      <c r="L351" s="86" t="str">
        <f>IFERROR(INDEX(DB_Typologies!$D$4:$AP$1445,MATCH($A$3,DB_Typologies!$AQ$4:$AQ$1445,0)+$A351,MATCH(L$3,TQoL_Indexes!$B$8:$AK$8,0)),"")</f>
        <v/>
      </c>
      <c r="M351" s="86" t="str">
        <f>IFERROR(INDEX(DB_Typologies!$D$4:$AP$1445,MATCH($A$3,DB_Typologies!$AQ$4:$AQ$1445,0)+$A351,MATCH(M$3,TQoL_Indexes!$B$8:$AK$8,0)),"")</f>
        <v/>
      </c>
      <c r="N351" s="86" t="str">
        <f>IFERROR(INDEX(DB_Typologies!$D$4:$AP$1445,MATCH($A$3,DB_Typologies!$AQ$4:$AQ$1445,0)+$A351,MATCH(N$3,TQoL_Indexes!$B$8:$AK$8,0)),"")</f>
        <v/>
      </c>
      <c r="O351" s="86" t="str">
        <f>IFERROR(INDEX(DB_Typologies!$D$4:$AP$1445,MATCH($A$3,DB_Typologies!$AQ$4:$AQ$1445,0)+$A351,MATCH(O$3,TQoL_Indexes!$B$8:$AK$8,0)),"")</f>
        <v/>
      </c>
      <c r="P351" s="86" t="str">
        <f>IFERROR(INDEX(DB_Typologies!$D$4:$AP$1445,MATCH($A$3,DB_Typologies!$AQ$4:$AQ$1445,0)+$A351,MATCH(P$3,TQoL_Indexes!$B$8:$AK$8,0)),"")</f>
        <v/>
      </c>
      <c r="Q351" s="86" t="str">
        <f>IFERROR(INDEX(DB_Typologies!$D$4:$AP$1445,MATCH($A$3,DB_Typologies!$AQ$4:$AQ$1445,0)+$A351,MATCH(Q$3,TQoL_Indexes!$B$8:$AK$8,0)),"")</f>
        <v/>
      </c>
      <c r="R351" s="86" t="str">
        <f>IFERROR(INDEX(DB_Typologies!$D$4:$AP$1445,MATCH($A$3,DB_Typologies!$AQ$4:$AQ$1445,0)+$A351,MATCH(R$3,TQoL_Indexes!$B$8:$AK$8,0)),"")</f>
        <v/>
      </c>
      <c r="S351" s="86" t="str">
        <f>IFERROR(INDEX(DB_Typologies!$D$4:$AP$1445,MATCH($A$3,DB_Typologies!$AQ$4:$AQ$1445,0)+$A351,MATCH(S$3,TQoL_Indexes!$B$8:$AK$8,0)),"")</f>
        <v/>
      </c>
      <c r="T351" s="86" t="str">
        <f>IFERROR(INDEX(DB_Typologies!$D$4:$AP$1445,MATCH($A$3,DB_Typologies!$AQ$4:$AQ$1445,0)+$A351,MATCH(T$3,TQoL_Indexes!$B$8:$AK$8,0)),"")</f>
        <v/>
      </c>
      <c r="U351" s="86" t="str">
        <f>IFERROR(INDEX(DB_Typologies!$D$4:$AP$1445,MATCH($A$3,DB_Typologies!$AQ$4:$AQ$1445,0)+$A351,MATCH(U$3,TQoL_Indexes!$B$8:$AK$8,0)),"")</f>
        <v/>
      </c>
      <c r="V351" s="86" t="str">
        <f>IFERROR(INDEX(DB_Typologies!$D$4:$AP$1445,MATCH($A$3,DB_Typologies!$AQ$4:$AQ$1445,0)+$A351,MATCH(V$3,TQoL_Indexes!$B$8:$AK$8,0)),"")</f>
        <v/>
      </c>
      <c r="W351" s="86" t="str">
        <f>IFERROR(INDEX(DB_Typologies!$D$4:$AP$1445,MATCH($A$3,DB_Typologies!$AQ$4:$AQ$1445,0)+$A351,MATCH(W$3,TQoL_Indexes!$B$8:$AK$8,0)),"")</f>
        <v/>
      </c>
      <c r="X351" s="86" t="str">
        <f>IFERROR(INDEX(DB_Typologies!$D$4:$AP$1445,MATCH($A$3,DB_Typologies!$AQ$4:$AQ$1445,0)+$A351,MATCH(X$3,TQoL_Indexes!$B$8:$AK$8,0)),"")</f>
        <v/>
      </c>
      <c r="Y351" s="86" t="str">
        <f>IFERROR(INDEX(DB_Typologies!$D$4:$AP$1445,MATCH($A$3,DB_Typologies!$AQ$4:$AQ$1445,0)+$A351,MATCH(Y$3,TQoL_Indexes!$B$8:$AK$8,0)),"")</f>
        <v/>
      </c>
      <c r="Z351" s="86" t="str">
        <f>IFERROR(INDEX(DB_Typologies!$D$4:$AP$1445,MATCH($A$3,DB_Typologies!$AQ$4:$AQ$1445,0)+$A351,MATCH(Z$3,TQoL_Indexes!$B$8:$AK$8,0)),"")</f>
        <v/>
      </c>
      <c r="AA351" s="86" t="str">
        <f>IFERROR(INDEX(DB_Typologies!$D$4:$AP$1445,MATCH($A$3,DB_Typologies!$AQ$4:$AQ$1445,0)+$A351,MATCH(AA$3,TQoL_Indexes!$B$8:$AK$8,0)),"")</f>
        <v/>
      </c>
      <c r="AB351" s="86" t="str">
        <f>IFERROR(INDEX(DB_Typologies!$D$4:$AP$1445,MATCH($A$3,DB_Typologies!$AQ$4:$AQ$1445,0)+$A351,MATCH(AB$3,TQoL_Indexes!$B$8:$AK$8,0)),"")</f>
        <v/>
      </c>
      <c r="AC351" s="86" t="str">
        <f>IFERROR(INDEX(DB_Typologies!$D$4:$AP$1445,MATCH($A$3,DB_Typologies!$AQ$4:$AQ$1445,0)+$A351,MATCH(AC$3,TQoL_Indexes!$B$8:$AK$8,0)),"")</f>
        <v/>
      </c>
      <c r="AD351" s="86" t="str">
        <f>IFERROR(INDEX(DB_Typologies!$D$4:$AP$1445,MATCH($A$3,DB_Typologies!$AQ$4:$AQ$1445,0)+$A351,MATCH(AD$3,TQoL_Indexes!$B$8:$AK$8,0)),"")</f>
        <v/>
      </c>
      <c r="AE351" s="86" t="str">
        <f>IFERROR(INDEX(DB_Typologies!$D$4:$AP$1445,MATCH($A$3,DB_Typologies!$AQ$4:$AQ$1445,0)+$A351,MATCH(AE$3,TQoL_Indexes!$B$8:$AK$8,0)),"")</f>
        <v/>
      </c>
      <c r="AF351" s="86" t="str">
        <f>IFERROR(INDEX(DB_Typologies!$D$4:$AP$1445,MATCH($A$3,DB_Typologies!$AQ$4:$AQ$1445,0)+$A351,MATCH(AF$3,TQoL_Indexes!$B$8:$AK$8,0)),"")</f>
        <v/>
      </c>
      <c r="AG351" s="86" t="str">
        <f>IFERROR(INDEX(DB_Typologies!$D$4:$AP$1445,MATCH($A$3,DB_Typologies!$AQ$4:$AQ$1445,0)+$A351,MATCH(AG$3,TQoL_Indexes!$B$8:$AK$8,0)),"")</f>
        <v/>
      </c>
      <c r="AH351" s="86" t="str">
        <f>IFERROR(INDEX(DB_Typologies!$D$4:$AP$1445,MATCH($A$3,DB_Typologies!$AQ$4:$AQ$1445,0)+$A351,MATCH(AH$3,TQoL_Indexes!$B$8:$AK$8,0)),"")</f>
        <v/>
      </c>
      <c r="AI351" s="86" t="str">
        <f>IFERROR(INDEX(DB_Typologies!$D$4:$AP$1445,MATCH($A$3,DB_Typologies!$AQ$4:$AQ$1445,0)+$A351,MATCH(AI$3,TQoL_Indexes!$B$8:$AK$8,0)),"")</f>
        <v/>
      </c>
      <c r="AJ351" s="86" t="str">
        <f>IFERROR(INDEX(DB_Typologies!$D$4:$AP$1445,MATCH($A$3,DB_Typologies!$AQ$4:$AQ$1445,0)+$A351,MATCH(AJ$3,TQoL_Indexes!$B$8:$AK$8,0)),"")</f>
        <v/>
      </c>
      <c r="AK351" s="86" t="str">
        <f>IFERROR(INDEX(DB_Typologies!$D$4:$AP$1445,MATCH($A$3,DB_Typologies!$AQ$4:$AQ$1445,0)+$A351,MATCH(AK$3,TQoL_Indexes!$B$8:$AK$8,0)),"")</f>
        <v/>
      </c>
      <c r="AL351" s="86" t="str">
        <f>IFERROR(INDEX(DB_Typologies!$D$4:$AP$1445,MATCH($A$3,DB_Typologies!$AQ$4:$AQ$1445,0)+$A351,MATCH(AL$3,TQoL_Indexes!$B$8:$AK$8,0)),"")</f>
        <v/>
      </c>
      <c r="AM351" s="87" t="str">
        <f>IFERROR(INDEX(DB_Typologies!$D$4:$AP$1445,MATCH($A$3,DB_Typologies!$AQ$4:$AQ$1445,0)+$A351,MATCH(AM$3,TQoL_Indexes!$B$8:$AK$8,0)),"")</f>
        <v/>
      </c>
    </row>
    <row r="352" spans="1:39">
      <c r="A352" s="58" t="str">
        <f>IFERROR(IF(A351+1&lt;COUNTIF(DB_Typologies!$AQ$4:$AQ$1445,$A$3),A351+1,""),"")</f>
        <v/>
      </c>
      <c r="B352" s="120" t="str">
        <f>IFERROR(INDEX(DB_Typologies!$D$4:$AP$1445,MATCH($A$3,DB_Typologies!$AQ$4:$AQ$1445,0)+$A352,MATCH(B$3,TQoL_Indexes!$B$8:$AK$8,0)),"")</f>
        <v/>
      </c>
      <c r="C352" s="86" t="str">
        <f>IFERROR(INDEX(DB_Typologies!$D$4:$AP$1445,MATCH($A$3,DB_Typologies!$AQ$4:$AQ$1445,0)+$A352,MATCH(C$3,TQoL_Indexes!$B$8:$AK$8,0)),"")</f>
        <v/>
      </c>
      <c r="D352" s="87" t="str">
        <f>IFERROR(INDEX(DB_Typologies!$D$4:$AP$1445,MATCH($A$3,DB_Typologies!$AQ$4:$AQ$1445,0)+$A352,MATCH(D$3,TQoL_Indexes!$B$8:$AK$8,0)),"")</f>
        <v/>
      </c>
      <c r="E352" s="86" t="str">
        <f>IFERROR(INDEX(DB_Typologies!$D$4:$AP$1445,MATCH($A$3,DB_Typologies!$AQ$4:$AQ$1445,0)+$A352,MATCH(E$3,TQoL_Indexes!$B$8:$AK$8,0)),"")</f>
        <v/>
      </c>
      <c r="F352" s="86" t="str">
        <f>IFERROR(INDEX(DB_Typologies!$D$4:$AP$1445,MATCH($A$3,DB_Typologies!$AQ$4:$AQ$1445,0)+$A352,MATCH(F$3,TQoL_Indexes!$B$8:$AK$8,0)),"")</f>
        <v/>
      </c>
      <c r="G352" s="86" t="str">
        <f>IFERROR(INDEX(DB_Typologies!$D$4:$AP$1445,MATCH($A$3,DB_Typologies!$AQ$4:$AQ$1445,0)+$A352,MATCH(G$3,TQoL_Indexes!$B$8:$AK$8,0)),"")</f>
        <v/>
      </c>
      <c r="H352" s="86" t="str">
        <f>IFERROR(INDEX(DB_Typologies!$D$4:$AP$1445,MATCH($A$3,DB_Typologies!$AQ$4:$AQ$1445,0)+$A352,MATCH(H$3,TQoL_Indexes!$B$8:$AK$8,0)),"")</f>
        <v/>
      </c>
      <c r="I352" s="86" t="str">
        <f>IFERROR(INDEX(DB_Typologies!$D$4:$AP$1445,MATCH($A$3,DB_Typologies!$AQ$4:$AQ$1445,0)+$A352,MATCH(I$3,TQoL_Indexes!$B$8:$AK$8,0)),"")</f>
        <v/>
      </c>
      <c r="J352" s="86" t="str">
        <f>IFERROR(INDEX(DB_Typologies!$D$4:$AP$1445,MATCH($A$3,DB_Typologies!$AQ$4:$AQ$1445,0)+$A352,MATCH(J$3,TQoL_Indexes!$B$8:$AK$8,0)),"")</f>
        <v/>
      </c>
      <c r="K352" s="86" t="str">
        <f>IFERROR(INDEX(DB_Typologies!$D$4:$AP$1445,MATCH($A$3,DB_Typologies!$AQ$4:$AQ$1445,0)+$A352,MATCH(K$3,TQoL_Indexes!$B$8:$AK$8,0)),"")</f>
        <v/>
      </c>
      <c r="L352" s="86" t="str">
        <f>IFERROR(INDEX(DB_Typologies!$D$4:$AP$1445,MATCH($A$3,DB_Typologies!$AQ$4:$AQ$1445,0)+$A352,MATCH(L$3,TQoL_Indexes!$B$8:$AK$8,0)),"")</f>
        <v/>
      </c>
      <c r="M352" s="86" t="str">
        <f>IFERROR(INDEX(DB_Typologies!$D$4:$AP$1445,MATCH($A$3,DB_Typologies!$AQ$4:$AQ$1445,0)+$A352,MATCH(M$3,TQoL_Indexes!$B$8:$AK$8,0)),"")</f>
        <v/>
      </c>
      <c r="N352" s="86" t="str">
        <f>IFERROR(INDEX(DB_Typologies!$D$4:$AP$1445,MATCH($A$3,DB_Typologies!$AQ$4:$AQ$1445,0)+$A352,MATCH(N$3,TQoL_Indexes!$B$8:$AK$8,0)),"")</f>
        <v/>
      </c>
      <c r="O352" s="86" t="str">
        <f>IFERROR(INDEX(DB_Typologies!$D$4:$AP$1445,MATCH($A$3,DB_Typologies!$AQ$4:$AQ$1445,0)+$A352,MATCH(O$3,TQoL_Indexes!$B$8:$AK$8,0)),"")</f>
        <v/>
      </c>
      <c r="P352" s="86" t="str">
        <f>IFERROR(INDEX(DB_Typologies!$D$4:$AP$1445,MATCH($A$3,DB_Typologies!$AQ$4:$AQ$1445,0)+$A352,MATCH(P$3,TQoL_Indexes!$B$8:$AK$8,0)),"")</f>
        <v/>
      </c>
      <c r="Q352" s="86" t="str">
        <f>IFERROR(INDEX(DB_Typologies!$D$4:$AP$1445,MATCH($A$3,DB_Typologies!$AQ$4:$AQ$1445,0)+$A352,MATCH(Q$3,TQoL_Indexes!$B$8:$AK$8,0)),"")</f>
        <v/>
      </c>
      <c r="R352" s="86" t="str">
        <f>IFERROR(INDEX(DB_Typologies!$D$4:$AP$1445,MATCH($A$3,DB_Typologies!$AQ$4:$AQ$1445,0)+$A352,MATCH(R$3,TQoL_Indexes!$B$8:$AK$8,0)),"")</f>
        <v/>
      </c>
      <c r="S352" s="86" t="str">
        <f>IFERROR(INDEX(DB_Typologies!$D$4:$AP$1445,MATCH($A$3,DB_Typologies!$AQ$4:$AQ$1445,0)+$A352,MATCH(S$3,TQoL_Indexes!$B$8:$AK$8,0)),"")</f>
        <v/>
      </c>
      <c r="T352" s="86" t="str">
        <f>IFERROR(INDEX(DB_Typologies!$D$4:$AP$1445,MATCH($A$3,DB_Typologies!$AQ$4:$AQ$1445,0)+$A352,MATCH(T$3,TQoL_Indexes!$B$8:$AK$8,0)),"")</f>
        <v/>
      </c>
      <c r="U352" s="86" t="str">
        <f>IFERROR(INDEX(DB_Typologies!$D$4:$AP$1445,MATCH($A$3,DB_Typologies!$AQ$4:$AQ$1445,0)+$A352,MATCH(U$3,TQoL_Indexes!$B$8:$AK$8,0)),"")</f>
        <v/>
      </c>
      <c r="V352" s="86" t="str">
        <f>IFERROR(INDEX(DB_Typologies!$D$4:$AP$1445,MATCH($A$3,DB_Typologies!$AQ$4:$AQ$1445,0)+$A352,MATCH(V$3,TQoL_Indexes!$B$8:$AK$8,0)),"")</f>
        <v/>
      </c>
      <c r="W352" s="86" t="str">
        <f>IFERROR(INDEX(DB_Typologies!$D$4:$AP$1445,MATCH($A$3,DB_Typologies!$AQ$4:$AQ$1445,0)+$A352,MATCH(W$3,TQoL_Indexes!$B$8:$AK$8,0)),"")</f>
        <v/>
      </c>
      <c r="X352" s="86" t="str">
        <f>IFERROR(INDEX(DB_Typologies!$D$4:$AP$1445,MATCH($A$3,DB_Typologies!$AQ$4:$AQ$1445,0)+$A352,MATCH(X$3,TQoL_Indexes!$B$8:$AK$8,0)),"")</f>
        <v/>
      </c>
      <c r="Y352" s="86" t="str">
        <f>IFERROR(INDEX(DB_Typologies!$D$4:$AP$1445,MATCH($A$3,DB_Typologies!$AQ$4:$AQ$1445,0)+$A352,MATCH(Y$3,TQoL_Indexes!$B$8:$AK$8,0)),"")</f>
        <v/>
      </c>
      <c r="Z352" s="86" t="str">
        <f>IFERROR(INDEX(DB_Typologies!$D$4:$AP$1445,MATCH($A$3,DB_Typologies!$AQ$4:$AQ$1445,0)+$A352,MATCH(Z$3,TQoL_Indexes!$B$8:$AK$8,0)),"")</f>
        <v/>
      </c>
      <c r="AA352" s="86" t="str">
        <f>IFERROR(INDEX(DB_Typologies!$D$4:$AP$1445,MATCH($A$3,DB_Typologies!$AQ$4:$AQ$1445,0)+$A352,MATCH(AA$3,TQoL_Indexes!$B$8:$AK$8,0)),"")</f>
        <v/>
      </c>
      <c r="AB352" s="86" t="str">
        <f>IFERROR(INDEX(DB_Typologies!$D$4:$AP$1445,MATCH($A$3,DB_Typologies!$AQ$4:$AQ$1445,0)+$A352,MATCH(AB$3,TQoL_Indexes!$B$8:$AK$8,0)),"")</f>
        <v/>
      </c>
      <c r="AC352" s="86" t="str">
        <f>IFERROR(INDEX(DB_Typologies!$D$4:$AP$1445,MATCH($A$3,DB_Typologies!$AQ$4:$AQ$1445,0)+$A352,MATCH(AC$3,TQoL_Indexes!$B$8:$AK$8,0)),"")</f>
        <v/>
      </c>
      <c r="AD352" s="86" t="str">
        <f>IFERROR(INDEX(DB_Typologies!$D$4:$AP$1445,MATCH($A$3,DB_Typologies!$AQ$4:$AQ$1445,0)+$A352,MATCH(AD$3,TQoL_Indexes!$B$8:$AK$8,0)),"")</f>
        <v/>
      </c>
      <c r="AE352" s="86" t="str">
        <f>IFERROR(INDEX(DB_Typologies!$D$4:$AP$1445,MATCH($A$3,DB_Typologies!$AQ$4:$AQ$1445,0)+$A352,MATCH(AE$3,TQoL_Indexes!$B$8:$AK$8,0)),"")</f>
        <v/>
      </c>
      <c r="AF352" s="86" t="str">
        <f>IFERROR(INDEX(DB_Typologies!$D$4:$AP$1445,MATCH($A$3,DB_Typologies!$AQ$4:$AQ$1445,0)+$A352,MATCH(AF$3,TQoL_Indexes!$B$8:$AK$8,0)),"")</f>
        <v/>
      </c>
      <c r="AG352" s="86" t="str">
        <f>IFERROR(INDEX(DB_Typologies!$D$4:$AP$1445,MATCH($A$3,DB_Typologies!$AQ$4:$AQ$1445,0)+$A352,MATCH(AG$3,TQoL_Indexes!$B$8:$AK$8,0)),"")</f>
        <v/>
      </c>
      <c r="AH352" s="86" t="str">
        <f>IFERROR(INDEX(DB_Typologies!$D$4:$AP$1445,MATCH($A$3,DB_Typologies!$AQ$4:$AQ$1445,0)+$A352,MATCH(AH$3,TQoL_Indexes!$B$8:$AK$8,0)),"")</f>
        <v/>
      </c>
      <c r="AI352" s="86" t="str">
        <f>IFERROR(INDEX(DB_Typologies!$D$4:$AP$1445,MATCH($A$3,DB_Typologies!$AQ$4:$AQ$1445,0)+$A352,MATCH(AI$3,TQoL_Indexes!$B$8:$AK$8,0)),"")</f>
        <v/>
      </c>
      <c r="AJ352" s="86" t="str">
        <f>IFERROR(INDEX(DB_Typologies!$D$4:$AP$1445,MATCH($A$3,DB_Typologies!$AQ$4:$AQ$1445,0)+$A352,MATCH(AJ$3,TQoL_Indexes!$B$8:$AK$8,0)),"")</f>
        <v/>
      </c>
      <c r="AK352" s="86" t="str">
        <f>IFERROR(INDEX(DB_Typologies!$D$4:$AP$1445,MATCH($A$3,DB_Typologies!$AQ$4:$AQ$1445,0)+$A352,MATCH(AK$3,TQoL_Indexes!$B$8:$AK$8,0)),"")</f>
        <v/>
      </c>
      <c r="AL352" s="86" t="str">
        <f>IFERROR(INDEX(DB_Typologies!$D$4:$AP$1445,MATCH($A$3,DB_Typologies!$AQ$4:$AQ$1445,0)+$A352,MATCH(AL$3,TQoL_Indexes!$B$8:$AK$8,0)),"")</f>
        <v/>
      </c>
      <c r="AM352" s="87" t="str">
        <f>IFERROR(INDEX(DB_Typologies!$D$4:$AP$1445,MATCH($A$3,DB_Typologies!$AQ$4:$AQ$1445,0)+$A352,MATCH(AM$3,TQoL_Indexes!$B$8:$AK$8,0)),"")</f>
        <v/>
      </c>
    </row>
    <row r="353" spans="1:39">
      <c r="A353" s="58" t="str">
        <f>IFERROR(IF(A352+1&lt;COUNTIF(DB_Typologies!$AQ$4:$AQ$1445,$A$3),A352+1,""),"")</f>
        <v/>
      </c>
      <c r="B353" s="120" t="str">
        <f>IFERROR(INDEX(DB_Typologies!$D$4:$AP$1445,MATCH($A$3,DB_Typologies!$AQ$4:$AQ$1445,0)+$A353,MATCH(B$3,TQoL_Indexes!$B$8:$AK$8,0)),"")</f>
        <v/>
      </c>
      <c r="C353" s="86" t="str">
        <f>IFERROR(INDEX(DB_Typologies!$D$4:$AP$1445,MATCH($A$3,DB_Typologies!$AQ$4:$AQ$1445,0)+$A353,MATCH(C$3,TQoL_Indexes!$B$8:$AK$8,0)),"")</f>
        <v/>
      </c>
      <c r="D353" s="87" t="str">
        <f>IFERROR(INDEX(DB_Typologies!$D$4:$AP$1445,MATCH($A$3,DB_Typologies!$AQ$4:$AQ$1445,0)+$A353,MATCH(D$3,TQoL_Indexes!$B$8:$AK$8,0)),"")</f>
        <v/>
      </c>
      <c r="E353" s="86" t="str">
        <f>IFERROR(INDEX(DB_Typologies!$D$4:$AP$1445,MATCH($A$3,DB_Typologies!$AQ$4:$AQ$1445,0)+$A353,MATCH(E$3,TQoL_Indexes!$B$8:$AK$8,0)),"")</f>
        <v/>
      </c>
      <c r="F353" s="86" t="str">
        <f>IFERROR(INDEX(DB_Typologies!$D$4:$AP$1445,MATCH($A$3,DB_Typologies!$AQ$4:$AQ$1445,0)+$A353,MATCH(F$3,TQoL_Indexes!$B$8:$AK$8,0)),"")</f>
        <v/>
      </c>
      <c r="G353" s="86" t="str">
        <f>IFERROR(INDEX(DB_Typologies!$D$4:$AP$1445,MATCH($A$3,DB_Typologies!$AQ$4:$AQ$1445,0)+$A353,MATCH(G$3,TQoL_Indexes!$B$8:$AK$8,0)),"")</f>
        <v/>
      </c>
      <c r="H353" s="86" t="str">
        <f>IFERROR(INDEX(DB_Typologies!$D$4:$AP$1445,MATCH($A$3,DB_Typologies!$AQ$4:$AQ$1445,0)+$A353,MATCH(H$3,TQoL_Indexes!$B$8:$AK$8,0)),"")</f>
        <v/>
      </c>
      <c r="I353" s="86" t="str">
        <f>IFERROR(INDEX(DB_Typologies!$D$4:$AP$1445,MATCH($A$3,DB_Typologies!$AQ$4:$AQ$1445,0)+$A353,MATCH(I$3,TQoL_Indexes!$B$8:$AK$8,0)),"")</f>
        <v/>
      </c>
      <c r="J353" s="86" t="str">
        <f>IFERROR(INDEX(DB_Typologies!$D$4:$AP$1445,MATCH($A$3,DB_Typologies!$AQ$4:$AQ$1445,0)+$A353,MATCH(J$3,TQoL_Indexes!$B$8:$AK$8,0)),"")</f>
        <v/>
      </c>
      <c r="K353" s="86" t="str">
        <f>IFERROR(INDEX(DB_Typologies!$D$4:$AP$1445,MATCH($A$3,DB_Typologies!$AQ$4:$AQ$1445,0)+$A353,MATCH(K$3,TQoL_Indexes!$B$8:$AK$8,0)),"")</f>
        <v/>
      </c>
      <c r="L353" s="86" t="str">
        <f>IFERROR(INDEX(DB_Typologies!$D$4:$AP$1445,MATCH($A$3,DB_Typologies!$AQ$4:$AQ$1445,0)+$A353,MATCH(L$3,TQoL_Indexes!$B$8:$AK$8,0)),"")</f>
        <v/>
      </c>
      <c r="M353" s="86" t="str">
        <f>IFERROR(INDEX(DB_Typologies!$D$4:$AP$1445,MATCH($A$3,DB_Typologies!$AQ$4:$AQ$1445,0)+$A353,MATCH(M$3,TQoL_Indexes!$B$8:$AK$8,0)),"")</f>
        <v/>
      </c>
      <c r="N353" s="86" t="str">
        <f>IFERROR(INDEX(DB_Typologies!$D$4:$AP$1445,MATCH($A$3,DB_Typologies!$AQ$4:$AQ$1445,0)+$A353,MATCH(N$3,TQoL_Indexes!$B$8:$AK$8,0)),"")</f>
        <v/>
      </c>
      <c r="O353" s="86" t="str">
        <f>IFERROR(INDEX(DB_Typologies!$D$4:$AP$1445,MATCH($A$3,DB_Typologies!$AQ$4:$AQ$1445,0)+$A353,MATCH(O$3,TQoL_Indexes!$B$8:$AK$8,0)),"")</f>
        <v/>
      </c>
      <c r="P353" s="86" t="str">
        <f>IFERROR(INDEX(DB_Typologies!$D$4:$AP$1445,MATCH($A$3,DB_Typologies!$AQ$4:$AQ$1445,0)+$A353,MATCH(P$3,TQoL_Indexes!$B$8:$AK$8,0)),"")</f>
        <v/>
      </c>
      <c r="Q353" s="86" t="str">
        <f>IFERROR(INDEX(DB_Typologies!$D$4:$AP$1445,MATCH($A$3,DB_Typologies!$AQ$4:$AQ$1445,0)+$A353,MATCH(Q$3,TQoL_Indexes!$B$8:$AK$8,0)),"")</f>
        <v/>
      </c>
      <c r="R353" s="86" t="str">
        <f>IFERROR(INDEX(DB_Typologies!$D$4:$AP$1445,MATCH($A$3,DB_Typologies!$AQ$4:$AQ$1445,0)+$A353,MATCH(R$3,TQoL_Indexes!$B$8:$AK$8,0)),"")</f>
        <v/>
      </c>
      <c r="S353" s="86" t="str">
        <f>IFERROR(INDEX(DB_Typologies!$D$4:$AP$1445,MATCH($A$3,DB_Typologies!$AQ$4:$AQ$1445,0)+$A353,MATCH(S$3,TQoL_Indexes!$B$8:$AK$8,0)),"")</f>
        <v/>
      </c>
      <c r="T353" s="86" t="str">
        <f>IFERROR(INDEX(DB_Typologies!$D$4:$AP$1445,MATCH($A$3,DB_Typologies!$AQ$4:$AQ$1445,0)+$A353,MATCH(T$3,TQoL_Indexes!$B$8:$AK$8,0)),"")</f>
        <v/>
      </c>
      <c r="U353" s="86" t="str">
        <f>IFERROR(INDEX(DB_Typologies!$D$4:$AP$1445,MATCH($A$3,DB_Typologies!$AQ$4:$AQ$1445,0)+$A353,MATCH(U$3,TQoL_Indexes!$B$8:$AK$8,0)),"")</f>
        <v/>
      </c>
      <c r="V353" s="86" t="str">
        <f>IFERROR(INDEX(DB_Typologies!$D$4:$AP$1445,MATCH($A$3,DB_Typologies!$AQ$4:$AQ$1445,0)+$A353,MATCH(V$3,TQoL_Indexes!$B$8:$AK$8,0)),"")</f>
        <v/>
      </c>
      <c r="W353" s="86" t="str">
        <f>IFERROR(INDEX(DB_Typologies!$D$4:$AP$1445,MATCH($A$3,DB_Typologies!$AQ$4:$AQ$1445,0)+$A353,MATCH(W$3,TQoL_Indexes!$B$8:$AK$8,0)),"")</f>
        <v/>
      </c>
      <c r="X353" s="86" t="str">
        <f>IFERROR(INDEX(DB_Typologies!$D$4:$AP$1445,MATCH($A$3,DB_Typologies!$AQ$4:$AQ$1445,0)+$A353,MATCH(X$3,TQoL_Indexes!$B$8:$AK$8,0)),"")</f>
        <v/>
      </c>
      <c r="Y353" s="86" t="str">
        <f>IFERROR(INDEX(DB_Typologies!$D$4:$AP$1445,MATCH($A$3,DB_Typologies!$AQ$4:$AQ$1445,0)+$A353,MATCH(Y$3,TQoL_Indexes!$B$8:$AK$8,0)),"")</f>
        <v/>
      </c>
      <c r="Z353" s="86" t="str">
        <f>IFERROR(INDEX(DB_Typologies!$D$4:$AP$1445,MATCH($A$3,DB_Typologies!$AQ$4:$AQ$1445,0)+$A353,MATCH(Z$3,TQoL_Indexes!$B$8:$AK$8,0)),"")</f>
        <v/>
      </c>
      <c r="AA353" s="86" t="str">
        <f>IFERROR(INDEX(DB_Typologies!$D$4:$AP$1445,MATCH($A$3,DB_Typologies!$AQ$4:$AQ$1445,0)+$A353,MATCH(AA$3,TQoL_Indexes!$B$8:$AK$8,0)),"")</f>
        <v/>
      </c>
      <c r="AB353" s="86" t="str">
        <f>IFERROR(INDEX(DB_Typologies!$D$4:$AP$1445,MATCH($A$3,DB_Typologies!$AQ$4:$AQ$1445,0)+$A353,MATCH(AB$3,TQoL_Indexes!$B$8:$AK$8,0)),"")</f>
        <v/>
      </c>
      <c r="AC353" s="86" t="str">
        <f>IFERROR(INDEX(DB_Typologies!$D$4:$AP$1445,MATCH($A$3,DB_Typologies!$AQ$4:$AQ$1445,0)+$A353,MATCH(AC$3,TQoL_Indexes!$B$8:$AK$8,0)),"")</f>
        <v/>
      </c>
      <c r="AD353" s="86" t="str">
        <f>IFERROR(INDEX(DB_Typologies!$D$4:$AP$1445,MATCH($A$3,DB_Typologies!$AQ$4:$AQ$1445,0)+$A353,MATCH(AD$3,TQoL_Indexes!$B$8:$AK$8,0)),"")</f>
        <v/>
      </c>
      <c r="AE353" s="86" t="str">
        <f>IFERROR(INDEX(DB_Typologies!$D$4:$AP$1445,MATCH($A$3,DB_Typologies!$AQ$4:$AQ$1445,0)+$A353,MATCH(AE$3,TQoL_Indexes!$B$8:$AK$8,0)),"")</f>
        <v/>
      </c>
      <c r="AF353" s="86" t="str">
        <f>IFERROR(INDEX(DB_Typologies!$D$4:$AP$1445,MATCH($A$3,DB_Typologies!$AQ$4:$AQ$1445,0)+$A353,MATCH(AF$3,TQoL_Indexes!$B$8:$AK$8,0)),"")</f>
        <v/>
      </c>
      <c r="AG353" s="86" t="str">
        <f>IFERROR(INDEX(DB_Typologies!$D$4:$AP$1445,MATCH($A$3,DB_Typologies!$AQ$4:$AQ$1445,0)+$A353,MATCH(AG$3,TQoL_Indexes!$B$8:$AK$8,0)),"")</f>
        <v/>
      </c>
      <c r="AH353" s="86" t="str">
        <f>IFERROR(INDEX(DB_Typologies!$D$4:$AP$1445,MATCH($A$3,DB_Typologies!$AQ$4:$AQ$1445,0)+$A353,MATCH(AH$3,TQoL_Indexes!$B$8:$AK$8,0)),"")</f>
        <v/>
      </c>
      <c r="AI353" s="86" t="str">
        <f>IFERROR(INDEX(DB_Typologies!$D$4:$AP$1445,MATCH($A$3,DB_Typologies!$AQ$4:$AQ$1445,0)+$A353,MATCH(AI$3,TQoL_Indexes!$B$8:$AK$8,0)),"")</f>
        <v/>
      </c>
      <c r="AJ353" s="86" t="str">
        <f>IFERROR(INDEX(DB_Typologies!$D$4:$AP$1445,MATCH($A$3,DB_Typologies!$AQ$4:$AQ$1445,0)+$A353,MATCH(AJ$3,TQoL_Indexes!$B$8:$AK$8,0)),"")</f>
        <v/>
      </c>
      <c r="AK353" s="86" t="str">
        <f>IFERROR(INDEX(DB_Typologies!$D$4:$AP$1445,MATCH($A$3,DB_Typologies!$AQ$4:$AQ$1445,0)+$A353,MATCH(AK$3,TQoL_Indexes!$B$8:$AK$8,0)),"")</f>
        <v/>
      </c>
      <c r="AL353" s="86" t="str">
        <f>IFERROR(INDEX(DB_Typologies!$D$4:$AP$1445,MATCH($A$3,DB_Typologies!$AQ$4:$AQ$1445,0)+$A353,MATCH(AL$3,TQoL_Indexes!$B$8:$AK$8,0)),"")</f>
        <v/>
      </c>
      <c r="AM353" s="87" t="str">
        <f>IFERROR(INDEX(DB_Typologies!$D$4:$AP$1445,MATCH($A$3,DB_Typologies!$AQ$4:$AQ$1445,0)+$A353,MATCH(AM$3,TQoL_Indexes!$B$8:$AK$8,0)),"")</f>
        <v/>
      </c>
    </row>
    <row r="354" spans="1:39">
      <c r="A354" s="58" t="str">
        <f>IFERROR(IF(A353+1&lt;COUNTIF(DB_Typologies!$AQ$4:$AQ$1445,$A$3),A353+1,""),"")</f>
        <v/>
      </c>
      <c r="B354" s="120" t="str">
        <f>IFERROR(INDEX(DB_Typologies!$D$4:$AP$1445,MATCH($A$3,DB_Typologies!$AQ$4:$AQ$1445,0)+$A354,MATCH(B$3,TQoL_Indexes!$B$8:$AK$8,0)),"")</f>
        <v/>
      </c>
      <c r="C354" s="86" t="str">
        <f>IFERROR(INDEX(DB_Typologies!$D$4:$AP$1445,MATCH($A$3,DB_Typologies!$AQ$4:$AQ$1445,0)+$A354,MATCH(C$3,TQoL_Indexes!$B$8:$AK$8,0)),"")</f>
        <v/>
      </c>
      <c r="D354" s="87" t="str">
        <f>IFERROR(INDEX(DB_Typologies!$D$4:$AP$1445,MATCH($A$3,DB_Typologies!$AQ$4:$AQ$1445,0)+$A354,MATCH(D$3,TQoL_Indexes!$B$8:$AK$8,0)),"")</f>
        <v/>
      </c>
      <c r="E354" s="86" t="str">
        <f>IFERROR(INDEX(DB_Typologies!$D$4:$AP$1445,MATCH($A$3,DB_Typologies!$AQ$4:$AQ$1445,0)+$A354,MATCH(E$3,TQoL_Indexes!$B$8:$AK$8,0)),"")</f>
        <v/>
      </c>
      <c r="F354" s="86" t="str">
        <f>IFERROR(INDEX(DB_Typologies!$D$4:$AP$1445,MATCH($A$3,DB_Typologies!$AQ$4:$AQ$1445,0)+$A354,MATCH(F$3,TQoL_Indexes!$B$8:$AK$8,0)),"")</f>
        <v/>
      </c>
      <c r="G354" s="86" t="str">
        <f>IFERROR(INDEX(DB_Typologies!$D$4:$AP$1445,MATCH($A$3,DB_Typologies!$AQ$4:$AQ$1445,0)+$A354,MATCH(G$3,TQoL_Indexes!$B$8:$AK$8,0)),"")</f>
        <v/>
      </c>
      <c r="H354" s="86" t="str">
        <f>IFERROR(INDEX(DB_Typologies!$D$4:$AP$1445,MATCH($A$3,DB_Typologies!$AQ$4:$AQ$1445,0)+$A354,MATCH(H$3,TQoL_Indexes!$B$8:$AK$8,0)),"")</f>
        <v/>
      </c>
      <c r="I354" s="86" t="str">
        <f>IFERROR(INDEX(DB_Typologies!$D$4:$AP$1445,MATCH($A$3,DB_Typologies!$AQ$4:$AQ$1445,0)+$A354,MATCH(I$3,TQoL_Indexes!$B$8:$AK$8,0)),"")</f>
        <v/>
      </c>
      <c r="J354" s="86" t="str">
        <f>IFERROR(INDEX(DB_Typologies!$D$4:$AP$1445,MATCH($A$3,DB_Typologies!$AQ$4:$AQ$1445,0)+$A354,MATCH(J$3,TQoL_Indexes!$B$8:$AK$8,0)),"")</f>
        <v/>
      </c>
      <c r="K354" s="86" t="str">
        <f>IFERROR(INDEX(DB_Typologies!$D$4:$AP$1445,MATCH($A$3,DB_Typologies!$AQ$4:$AQ$1445,0)+$A354,MATCH(K$3,TQoL_Indexes!$B$8:$AK$8,0)),"")</f>
        <v/>
      </c>
      <c r="L354" s="86" t="str">
        <f>IFERROR(INDEX(DB_Typologies!$D$4:$AP$1445,MATCH($A$3,DB_Typologies!$AQ$4:$AQ$1445,0)+$A354,MATCH(L$3,TQoL_Indexes!$B$8:$AK$8,0)),"")</f>
        <v/>
      </c>
      <c r="M354" s="86" t="str">
        <f>IFERROR(INDEX(DB_Typologies!$D$4:$AP$1445,MATCH($A$3,DB_Typologies!$AQ$4:$AQ$1445,0)+$A354,MATCH(M$3,TQoL_Indexes!$B$8:$AK$8,0)),"")</f>
        <v/>
      </c>
      <c r="N354" s="86" t="str">
        <f>IFERROR(INDEX(DB_Typologies!$D$4:$AP$1445,MATCH($A$3,DB_Typologies!$AQ$4:$AQ$1445,0)+$A354,MATCH(N$3,TQoL_Indexes!$B$8:$AK$8,0)),"")</f>
        <v/>
      </c>
      <c r="O354" s="86" t="str">
        <f>IFERROR(INDEX(DB_Typologies!$D$4:$AP$1445,MATCH($A$3,DB_Typologies!$AQ$4:$AQ$1445,0)+$A354,MATCH(O$3,TQoL_Indexes!$B$8:$AK$8,0)),"")</f>
        <v/>
      </c>
      <c r="P354" s="86" t="str">
        <f>IFERROR(INDEX(DB_Typologies!$D$4:$AP$1445,MATCH($A$3,DB_Typologies!$AQ$4:$AQ$1445,0)+$A354,MATCH(P$3,TQoL_Indexes!$B$8:$AK$8,0)),"")</f>
        <v/>
      </c>
      <c r="Q354" s="86" t="str">
        <f>IFERROR(INDEX(DB_Typologies!$D$4:$AP$1445,MATCH($A$3,DB_Typologies!$AQ$4:$AQ$1445,0)+$A354,MATCH(Q$3,TQoL_Indexes!$B$8:$AK$8,0)),"")</f>
        <v/>
      </c>
      <c r="R354" s="86" t="str">
        <f>IFERROR(INDEX(DB_Typologies!$D$4:$AP$1445,MATCH($A$3,DB_Typologies!$AQ$4:$AQ$1445,0)+$A354,MATCH(R$3,TQoL_Indexes!$B$8:$AK$8,0)),"")</f>
        <v/>
      </c>
      <c r="S354" s="86" t="str">
        <f>IFERROR(INDEX(DB_Typologies!$D$4:$AP$1445,MATCH($A$3,DB_Typologies!$AQ$4:$AQ$1445,0)+$A354,MATCH(S$3,TQoL_Indexes!$B$8:$AK$8,0)),"")</f>
        <v/>
      </c>
      <c r="T354" s="86" t="str">
        <f>IFERROR(INDEX(DB_Typologies!$D$4:$AP$1445,MATCH($A$3,DB_Typologies!$AQ$4:$AQ$1445,0)+$A354,MATCH(T$3,TQoL_Indexes!$B$8:$AK$8,0)),"")</f>
        <v/>
      </c>
      <c r="U354" s="86" t="str">
        <f>IFERROR(INDEX(DB_Typologies!$D$4:$AP$1445,MATCH($A$3,DB_Typologies!$AQ$4:$AQ$1445,0)+$A354,MATCH(U$3,TQoL_Indexes!$B$8:$AK$8,0)),"")</f>
        <v/>
      </c>
      <c r="V354" s="86" t="str">
        <f>IFERROR(INDEX(DB_Typologies!$D$4:$AP$1445,MATCH($A$3,DB_Typologies!$AQ$4:$AQ$1445,0)+$A354,MATCH(V$3,TQoL_Indexes!$B$8:$AK$8,0)),"")</f>
        <v/>
      </c>
      <c r="W354" s="86" t="str">
        <f>IFERROR(INDEX(DB_Typologies!$D$4:$AP$1445,MATCH($A$3,DB_Typologies!$AQ$4:$AQ$1445,0)+$A354,MATCH(W$3,TQoL_Indexes!$B$8:$AK$8,0)),"")</f>
        <v/>
      </c>
      <c r="X354" s="86" t="str">
        <f>IFERROR(INDEX(DB_Typologies!$D$4:$AP$1445,MATCH($A$3,DB_Typologies!$AQ$4:$AQ$1445,0)+$A354,MATCH(X$3,TQoL_Indexes!$B$8:$AK$8,0)),"")</f>
        <v/>
      </c>
      <c r="Y354" s="86" t="str">
        <f>IFERROR(INDEX(DB_Typologies!$D$4:$AP$1445,MATCH($A$3,DB_Typologies!$AQ$4:$AQ$1445,0)+$A354,MATCH(Y$3,TQoL_Indexes!$B$8:$AK$8,0)),"")</f>
        <v/>
      </c>
      <c r="Z354" s="86" t="str">
        <f>IFERROR(INDEX(DB_Typologies!$D$4:$AP$1445,MATCH($A$3,DB_Typologies!$AQ$4:$AQ$1445,0)+$A354,MATCH(Z$3,TQoL_Indexes!$B$8:$AK$8,0)),"")</f>
        <v/>
      </c>
      <c r="AA354" s="86" t="str">
        <f>IFERROR(INDEX(DB_Typologies!$D$4:$AP$1445,MATCH($A$3,DB_Typologies!$AQ$4:$AQ$1445,0)+$A354,MATCH(AA$3,TQoL_Indexes!$B$8:$AK$8,0)),"")</f>
        <v/>
      </c>
      <c r="AB354" s="86" t="str">
        <f>IFERROR(INDEX(DB_Typologies!$D$4:$AP$1445,MATCH($A$3,DB_Typologies!$AQ$4:$AQ$1445,0)+$A354,MATCH(AB$3,TQoL_Indexes!$B$8:$AK$8,0)),"")</f>
        <v/>
      </c>
      <c r="AC354" s="86" t="str">
        <f>IFERROR(INDEX(DB_Typologies!$D$4:$AP$1445,MATCH($A$3,DB_Typologies!$AQ$4:$AQ$1445,0)+$A354,MATCH(AC$3,TQoL_Indexes!$B$8:$AK$8,0)),"")</f>
        <v/>
      </c>
      <c r="AD354" s="86" t="str">
        <f>IFERROR(INDEX(DB_Typologies!$D$4:$AP$1445,MATCH($A$3,DB_Typologies!$AQ$4:$AQ$1445,0)+$A354,MATCH(AD$3,TQoL_Indexes!$B$8:$AK$8,0)),"")</f>
        <v/>
      </c>
      <c r="AE354" s="86" t="str">
        <f>IFERROR(INDEX(DB_Typologies!$D$4:$AP$1445,MATCH($A$3,DB_Typologies!$AQ$4:$AQ$1445,0)+$A354,MATCH(AE$3,TQoL_Indexes!$B$8:$AK$8,0)),"")</f>
        <v/>
      </c>
      <c r="AF354" s="86" t="str">
        <f>IFERROR(INDEX(DB_Typologies!$D$4:$AP$1445,MATCH($A$3,DB_Typologies!$AQ$4:$AQ$1445,0)+$A354,MATCH(AF$3,TQoL_Indexes!$B$8:$AK$8,0)),"")</f>
        <v/>
      </c>
      <c r="AG354" s="86" t="str">
        <f>IFERROR(INDEX(DB_Typologies!$D$4:$AP$1445,MATCH($A$3,DB_Typologies!$AQ$4:$AQ$1445,0)+$A354,MATCH(AG$3,TQoL_Indexes!$B$8:$AK$8,0)),"")</f>
        <v/>
      </c>
      <c r="AH354" s="86" t="str">
        <f>IFERROR(INDEX(DB_Typologies!$D$4:$AP$1445,MATCH($A$3,DB_Typologies!$AQ$4:$AQ$1445,0)+$A354,MATCH(AH$3,TQoL_Indexes!$B$8:$AK$8,0)),"")</f>
        <v/>
      </c>
      <c r="AI354" s="86" t="str">
        <f>IFERROR(INDEX(DB_Typologies!$D$4:$AP$1445,MATCH($A$3,DB_Typologies!$AQ$4:$AQ$1445,0)+$A354,MATCH(AI$3,TQoL_Indexes!$B$8:$AK$8,0)),"")</f>
        <v/>
      </c>
      <c r="AJ354" s="86" t="str">
        <f>IFERROR(INDEX(DB_Typologies!$D$4:$AP$1445,MATCH($A$3,DB_Typologies!$AQ$4:$AQ$1445,0)+$A354,MATCH(AJ$3,TQoL_Indexes!$B$8:$AK$8,0)),"")</f>
        <v/>
      </c>
      <c r="AK354" s="86" t="str">
        <f>IFERROR(INDEX(DB_Typologies!$D$4:$AP$1445,MATCH($A$3,DB_Typologies!$AQ$4:$AQ$1445,0)+$A354,MATCH(AK$3,TQoL_Indexes!$B$8:$AK$8,0)),"")</f>
        <v/>
      </c>
      <c r="AL354" s="86" t="str">
        <f>IFERROR(INDEX(DB_Typologies!$D$4:$AP$1445,MATCH($A$3,DB_Typologies!$AQ$4:$AQ$1445,0)+$A354,MATCH(AL$3,TQoL_Indexes!$B$8:$AK$8,0)),"")</f>
        <v/>
      </c>
      <c r="AM354" s="87" t="str">
        <f>IFERROR(INDEX(DB_Typologies!$D$4:$AP$1445,MATCH($A$3,DB_Typologies!$AQ$4:$AQ$1445,0)+$A354,MATCH(AM$3,TQoL_Indexes!$B$8:$AK$8,0)),"")</f>
        <v/>
      </c>
    </row>
    <row r="355" spans="1:39">
      <c r="A355" s="58" t="str">
        <f>IFERROR(IF(A354+1&lt;COUNTIF(DB_Typologies!$AQ$4:$AQ$1445,$A$3),A354+1,""),"")</f>
        <v/>
      </c>
      <c r="B355" s="120" t="str">
        <f>IFERROR(INDEX(DB_Typologies!$D$4:$AP$1445,MATCH($A$3,DB_Typologies!$AQ$4:$AQ$1445,0)+$A355,MATCH(B$3,TQoL_Indexes!$B$8:$AK$8,0)),"")</f>
        <v/>
      </c>
      <c r="C355" s="86" t="str">
        <f>IFERROR(INDEX(DB_Typologies!$D$4:$AP$1445,MATCH($A$3,DB_Typologies!$AQ$4:$AQ$1445,0)+$A355,MATCH(C$3,TQoL_Indexes!$B$8:$AK$8,0)),"")</f>
        <v/>
      </c>
      <c r="D355" s="87" t="str">
        <f>IFERROR(INDEX(DB_Typologies!$D$4:$AP$1445,MATCH($A$3,DB_Typologies!$AQ$4:$AQ$1445,0)+$A355,MATCH(D$3,TQoL_Indexes!$B$8:$AK$8,0)),"")</f>
        <v/>
      </c>
      <c r="E355" s="86" t="str">
        <f>IFERROR(INDEX(DB_Typologies!$D$4:$AP$1445,MATCH($A$3,DB_Typologies!$AQ$4:$AQ$1445,0)+$A355,MATCH(E$3,TQoL_Indexes!$B$8:$AK$8,0)),"")</f>
        <v/>
      </c>
      <c r="F355" s="86" t="str">
        <f>IFERROR(INDEX(DB_Typologies!$D$4:$AP$1445,MATCH($A$3,DB_Typologies!$AQ$4:$AQ$1445,0)+$A355,MATCH(F$3,TQoL_Indexes!$B$8:$AK$8,0)),"")</f>
        <v/>
      </c>
      <c r="G355" s="86" t="str">
        <f>IFERROR(INDEX(DB_Typologies!$D$4:$AP$1445,MATCH($A$3,DB_Typologies!$AQ$4:$AQ$1445,0)+$A355,MATCH(G$3,TQoL_Indexes!$B$8:$AK$8,0)),"")</f>
        <v/>
      </c>
      <c r="H355" s="86" t="str">
        <f>IFERROR(INDEX(DB_Typologies!$D$4:$AP$1445,MATCH($A$3,DB_Typologies!$AQ$4:$AQ$1445,0)+$A355,MATCH(H$3,TQoL_Indexes!$B$8:$AK$8,0)),"")</f>
        <v/>
      </c>
      <c r="I355" s="86" t="str">
        <f>IFERROR(INDEX(DB_Typologies!$D$4:$AP$1445,MATCH($A$3,DB_Typologies!$AQ$4:$AQ$1445,0)+$A355,MATCH(I$3,TQoL_Indexes!$B$8:$AK$8,0)),"")</f>
        <v/>
      </c>
      <c r="J355" s="86" t="str">
        <f>IFERROR(INDEX(DB_Typologies!$D$4:$AP$1445,MATCH($A$3,DB_Typologies!$AQ$4:$AQ$1445,0)+$A355,MATCH(J$3,TQoL_Indexes!$B$8:$AK$8,0)),"")</f>
        <v/>
      </c>
      <c r="K355" s="86" t="str">
        <f>IFERROR(INDEX(DB_Typologies!$D$4:$AP$1445,MATCH($A$3,DB_Typologies!$AQ$4:$AQ$1445,0)+$A355,MATCH(K$3,TQoL_Indexes!$B$8:$AK$8,0)),"")</f>
        <v/>
      </c>
      <c r="L355" s="86" t="str">
        <f>IFERROR(INDEX(DB_Typologies!$D$4:$AP$1445,MATCH($A$3,DB_Typologies!$AQ$4:$AQ$1445,0)+$A355,MATCH(L$3,TQoL_Indexes!$B$8:$AK$8,0)),"")</f>
        <v/>
      </c>
      <c r="M355" s="86" t="str">
        <f>IFERROR(INDEX(DB_Typologies!$D$4:$AP$1445,MATCH($A$3,DB_Typologies!$AQ$4:$AQ$1445,0)+$A355,MATCH(M$3,TQoL_Indexes!$B$8:$AK$8,0)),"")</f>
        <v/>
      </c>
      <c r="N355" s="86" t="str">
        <f>IFERROR(INDEX(DB_Typologies!$D$4:$AP$1445,MATCH($A$3,DB_Typologies!$AQ$4:$AQ$1445,0)+$A355,MATCH(N$3,TQoL_Indexes!$B$8:$AK$8,0)),"")</f>
        <v/>
      </c>
      <c r="O355" s="86" t="str">
        <f>IFERROR(INDEX(DB_Typologies!$D$4:$AP$1445,MATCH($A$3,DB_Typologies!$AQ$4:$AQ$1445,0)+$A355,MATCH(O$3,TQoL_Indexes!$B$8:$AK$8,0)),"")</f>
        <v/>
      </c>
      <c r="P355" s="86" t="str">
        <f>IFERROR(INDEX(DB_Typologies!$D$4:$AP$1445,MATCH($A$3,DB_Typologies!$AQ$4:$AQ$1445,0)+$A355,MATCH(P$3,TQoL_Indexes!$B$8:$AK$8,0)),"")</f>
        <v/>
      </c>
      <c r="Q355" s="86" t="str">
        <f>IFERROR(INDEX(DB_Typologies!$D$4:$AP$1445,MATCH($A$3,DB_Typologies!$AQ$4:$AQ$1445,0)+$A355,MATCH(Q$3,TQoL_Indexes!$B$8:$AK$8,0)),"")</f>
        <v/>
      </c>
      <c r="R355" s="86" t="str">
        <f>IFERROR(INDEX(DB_Typologies!$D$4:$AP$1445,MATCH($A$3,DB_Typologies!$AQ$4:$AQ$1445,0)+$A355,MATCH(R$3,TQoL_Indexes!$B$8:$AK$8,0)),"")</f>
        <v/>
      </c>
      <c r="S355" s="86" t="str">
        <f>IFERROR(INDEX(DB_Typologies!$D$4:$AP$1445,MATCH($A$3,DB_Typologies!$AQ$4:$AQ$1445,0)+$A355,MATCH(S$3,TQoL_Indexes!$B$8:$AK$8,0)),"")</f>
        <v/>
      </c>
      <c r="T355" s="86" t="str">
        <f>IFERROR(INDEX(DB_Typologies!$D$4:$AP$1445,MATCH($A$3,DB_Typologies!$AQ$4:$AQ$1445,0)+$A355,MATCH(T$3,TQoL_Indexes!$B$8:$AK$8,0)),"")</f>
        <v/>
      </c>
      <c r="U355" s="86" t="str">
        <f>IFERROR(INDEX(DB_Typologies!$D$4:$AP$1445,MATCH($A$3,DB_Typologies!$AQ$4:$AQ$1445,0)+$A355,MATCH(U$3,TQoL_Indexes!$B$8:$AK$8,0)),"")</f>
        <v/>
      </c>
      <c r="V355" s="86" t="str">
        <f>IFERROR(INDEX(DB_Typologies!$D$4:$AP$1445,MATCH($A$3,DB_Typologies!$AQ$4:$AQ$1445,0)+$A355,MATCH(V$3,TQoL_Indexes!$B$8:$AK$8,0)),"")</f>
        <v/>
      </c>
      <c r="W355" s="86" t="str">
        <f>IFERROR(INDEX(DB_Typologies!$D$4:$AP$1445,MATCH($A$3,DB_Typologies!$AQ$4:$AQ$1445,0)+$A355,MATCH(W$3,TQoL_Indexes!$B$8:$AK$8,0)),"")</f>
        <v/>
      </c>
      <c r="X355" s="86" t="str">
        <f>IFERROR(INDEX(DB_Typologies!$D$4:$AP$1445,MATCH($A$3,DB_Typologies!$AQ$4:$AQ$1445,0)+$A355,MATCH(X$3,TQoL_Indexes!$B$8:$AK$8,0)),"")</f>
        <v/>
      </c>
      <c r="Y355" s="86" t="str">
        <f>IFERROR(INDEX(DB_Typologies!$D$4:$AP$1445,MATCH($A$3,DB_Typologies!$AQ$4:$AQ$1445,0)+$A355,MATCH(Y$3,TQoL_Indexes!$B$8:$AK$8,0)),"")</f>
        <v/>
      </c>
      <c r="Z355" s="86" t="str">
        <f>IFERROR(INDEX(DB_Typologies!$D$4:$AP$1445,MATCH($A$3,DB_Typologies!$AQ$4:$AQ$1445,0)+$A355,MATCH(Z$3,TQoL_Indexes!$B$8:$AK$8,0)),"")</f>
        <v/>
      </c>
      <c r="AA355" s="86" t="str">
        <f>IFERROR(INDEX(DB_Typologies!$D$4:$AP$1445,MATCH($A$3,DB_Typologies!$AQ$4:$AQ$1445,0)+$A355,MATCH(AA$3,TQoL_Indexes!$B$8:$AK$8,0)),"")</f>
        <v/>
      </c>
      <c r="AB355" s="86" t="str">
        <f>IFERROR(INDEX(DB_Typologies!$D$4:$AP$1445,MATCH($A$3,DB_Typologies!$AQ$4:$AQ$1445,0)+$A355,MATCH(AB$3,TQoL_Indexes!$B$8:$AK$8,0)),"")</f>
        <v/>
      </c>
      <c r="AC355" s="86" t="str">
        <f>IFERROR(INDEX(DB_Typologies!$D$4:$AP$1445,MATCH($A$3,DB_Typologies!$AQ$4:$AQ$1445,0)+$A355,MATCH(AC$3,TQoL_Indexes!$B$8:$AK$8,0)),"")</f>
        <v/>
      </c>
      <c r="AD355" s="86" t="str">
        <f>IFERROR(INDEX(DB_Typologies!$D$4:$AP$1445,MATCH($A$3,DB_Typologies!$AQ$4:$AQ$1445,0)+$A355,MATCH(AD$3,TQoL_Indexes!$B$8:$AK$8,0)),"")</f>
        <v/>
      </c>
      <c r="AE355" s="86" t="str">
        <f>IFERROR(INDEX(DB_Typologies!$D$4:$AP$1445,MATCH($A$3,DB_Typologies!$AQ$4:$AQ$1445,0)+$A355,MATCH(AE$3,TQoL_Indexes!$B$8:$AK$8,0)),"")</f>
        <v/>
      </c>
      <c r="AF355" s="86" t="str">
        <f>IFERROR(INDEX(DB_Typologies!$D$4:$AP$1445,MATCH($A$3,DB_Typologies!$AQ$4:$AQ$1445,0)+$A355,MATCH(AF$3,TQoL_Indexes!$B$8:$AK$8,0)),"")</f>
        <v/>
      </c>
      <c r="AG355" s="86" t="str">
        <f>IFERROR(INDEX(DB_Typologies!$D$4:$AP$1445,MATCH($A$3,DB_Typologies!$AQ$4:$AQ$1445,0)+$A355,MATCH(AG$3,TQoL_Indexes!$B$8:$AK$8,0)),"")</f>
        <v/>
      </c>
      <c r="AH355" s="86" t="str">
        <f>IFERROR(INDEX(DB_Typologies!$D$4:$AP$1445,MATCH($A$3,DB_Typologies!$AQ$4:$AQ$1445,0)+$A355,MATCH(AH$3,TQoL_Indexes!$B$8:$AK$8,0)),"")</f>
        <v/>
      </c>
      <c r="AI355" s="86" t="str">
        <f>IFERROR(INDEX(DB_Typologies!$D$4:$AP$1445,MATCH($A$3,DB_Typologies!$AQ$4:$AQ$1445,0)+$A355,MATCH(AI$3,TQoL_Indexes!$B$8:$AK$8,0)),"")</f>
        <v/>
      </c>
      <c r="AJ355" s="86" t="str">
        <f>IFERROR(INDEX(DB_Typologies!$D$4:$AP$1445,MATCH($A$3,DB_Typologies!$AQ$4:$AQ$1445,0)+$A355,MATCH(AJ$3,TQoL_Indexes!$B$8:$AK$8,0)),"")</f>
        <v/>
      </c>
      <c r="AK355" s="86" t="str">
        <f>IFERROR(INDEX(DB_Typologies!$D$4:$AP$1445,MATCH($A$3,DB_Typologies!$AQ$4:$AQ$1445,0)+$A355,MATCH(AK$3,TQoL_Indexes!$B$8:$AK$8,0)),"")</f>
        <v/>
      </c>
      <c r="AL355" s="86" t="str">
        <f>IFERROR(INDEX(DB_Typologies!$D$4:$AP$1445,MATCH($A$3,DB_Typologies!$AQ$4:$AQ$1445,0)+$A355,MATCH(AL$3,TQoL_Indexes!$B$8:$AK$8,0)),"")</f>
        <v/>
      </c>
      <c r="AM355" s="87" t="str">
        <f>IFERROR(INDEX(DB_Typologies!$D$4:$AP$1445,MATCH($A$3,DB_Typologies!$AQ$4:$AQ$1445,0)+$A355,MATCH(AM$3,TQoL_Indexes!$B$8:$AK$8,0)),"")</f>
        <v/>
      </c>
    </row>
    <row r="356" spans="1:39">
      <c r="A356" s="58" t="str">
        <f>IFERROR(IF(A355+1&lt;COUNTIF(DB_Typologies!$AQ$4:$AQ$1445,$A$3),A355+1,""),"")</f>
        <v/>
      </c>
      <c r="B356" s="120" t="str">
        <f>IFERROR(INDEX(DB_Typologies!$D$4:$AP$1445,MATCH($A$3,DB_Typologies!$AQ$4:$AQ$1445,0)+$A356,MATCH(B$3,TQoL_Indexes!$B$8:$AK$8,0)),"")</f>
        <v/>
      </c>
      <c r="C356" s="86" t="str">
        <f>IFERROR(INDEX(DB_Typologies!$D$4:$AP$1445,MATCH($A$3,DB_Typologies!$AQ$4:$AQ$1445,0)+$A356,MATCH(C$3,TQoL_Indexes!$B$8:$AK$8,0)),"")</f>
        <v/>
      </c>
      <c r="D356" s="87" t="str">
        <f>IFERROR(INDEX(DB_Typologies!$D$4:$AP$1445,MATCH($A$3,DB_Typologies!$AQ$4:$AQ$1445,0)+$A356,MATCH(D$3,TQoL_Indexes!$B$8:$AK$8,0)),"")</f>
        <v/>
      </c>
      <c r="E356" s="86" t="str">
        <f>IFERROR(INDEX(DB_Typologies!$D$4:$AP$1445,MATCH($A$3,DB_Typologies!$AQ$4:$AQ$1445,0)+$A356,MATCH(E$3,TQoL_Indexes!$B$8:$AK$8,0)),"")</f>
        <v/>
      </c>
      <c r="F356" s="86" t="str">
        <f>IFERROR(INDEX(DB_Typologies!$D$4:$AP$1445,MATCH($A$3,DB_Typologies!$AQ$4:$AQ$1445,0)+$A356,MATCH(F$3,TQoL_Indexes!$B$8:$AK$8,0)),"")</f>
        <v/>
      </c>
      <c r="G356" s="86" t="str">
        <f>IFERROR(INDEX(DB_Typologies!$D$4:$AP$1445,MATCH($A$3,DB_Typologies!$AQ$4:$AQ$1445,0)+$A356,MATCH(G$3,TQoL_Indexes!$B$8:$AK$8,0)),"")</f>
        <v/>
      </c>
      <c r="H356" s="86" t="str">
        <f>IFERROR(INDEX(DB_Typologies!$D$4:$AP$1445,MATCH($A$3,DB_Typologies!$AQ$4:$AQ$1445,0)+$A356,MATCH(H$3,TQoL_Indexes!$B$8:$AK$8,0)),"")</f>
        <v/>
      </c>
      <c r="I356" s="86" t="str">
        <f>IFERROR(INDEX(DB_Typologies!$D$4:$AP$1445,MATCH($A$3,DB_Typologies!$AQ$4:$AQ$1445,0)+$A356,MATCH(I$3,TQoL_Indexes!$B$8:$AK$8,0)),"")</f>
        <v/>
      </c>
      <c r="J356" s="86" t="str">
        <f>IFERROR(INDEX(DB_Typologies!$D$4:$AP$1445,MATCH($A$3,DB_Typologies!$AQ$4:$AQ$1445,0)+$A356,MATCH(J$3,TQoL_Indexes!$B$8:$AK$8,0)),"")</f>
        <v/>
      </c>
      <c r="K356" s="86" t="str">
        <f>IFERROR(INDEX(DB_Typologies!$D$4:$AP$1445,MATCH($A$3,DB_Typologies!$AQ$4:$AQ$1445,0)+$A356,MATCH(K$3,TQoL_Indexes!$B$8:$AK$8,0)),"")</f>
        <v/>
      </c>
      <c r="L356" s="86" t="str">
        <f>IFERROR(INDEX(DB_Typologies!$D$4:$AP$1445,MATCH($A$3,DB_Typologies!$AQ$4:$AQ$1445,0)+$A356,MATCH(L$3,TQoL_Indexes!$B$8:$AK$8,0)),"")</f>
        <v/>
      </c>
      <c r="M356" s="86" t="str">
        <f>IFERROR(INDEX(DB_Typologies!$D$4:$AP$1445,MATCH($A$3,DB_Typologies!$AQ$4:$AQ$1445,0)+$A356,MATCH(M$3,TQoL_Indexes!$B$8:$AK$8,0)),"")</f>
        <v/>
      </c>
      <c r="N356" s="86" t="str">
        <f>IFERROR(INDEX(DB_Typologies!$D$4:$AP$1445,MATCH($A$3,DB_Typologies!$AQ$4:$AQ$1445,0)+$A356,MATCH(N$3,TQoL_Indexes!$B$8:$AK$8,0)),"")</f>
        <v/>
      </c>
      <c r="O356" s="86" t="str">
        <f>IFERROR(INDEX(DB_Typologies!$D$4:$AP$1445,MATCH($A$3,DB_Typologies!$AQ$4:$AQ$1445,0)+$A356,MATCH(O$3,TQoL_Indexes!$B$8:$AK$8,0)),"")</f>
        <v/>
      </c>
      <c r="P356" s="86" t="str">
        <f>IFERROR(INDEX(DB_Typologies!$D$4:$AP$1445,MATCH($A$3,DB_Typologies!$AQ$4:$AQ$1445,0)+$A356,MATCH(P$3,TQoL_Indexes!$B$8:$AK$8,0)),"")</f>
        <v/>
      </c>
      <c r="Q356" s="86" t="str">
        <f>IFERROR(INDEX(DB_Typologies!$D$4:$AP$1445,MATCH($A$3,DB_Typologies!$AQ$4:$AQ$1445,0)+$A356,MATCH(Q$3,TQoL_Indexes!$B$8:$AK$8,0)),"")</f>
        <v/>
      </c>
      <c r="R356" s="86" t="str">
        <f>IFERROR(INDEX(DB_Typologies!$D$4:$AP$1445,MATCH($A$3,DB_Typologies!$AQ$4:$AQ$1445,0)+$A356,MATCH(R$3,TQoL_Indexes!$B$8:$AK$8,0)),"")</f>
        <v/>
      </c>
      <c r="S356" s="86" t="str">
        <f>IFERROR(INDEX(DB_Typologies!$D$4:$AP$1445,MATCH($A$3,DB_Typologies!$AQ$4:$AQ$1445,0)+$A356,MATCH(S$3,TQoL_Indexes!$B$8:$AK$8,0)),"")</f>
        <v/>
      </c>
      <c r="T356" s="86" t="str">
        <f>IFERROR(INDEX(DB_Typologies!$D$4:$AP$1445,MATCH($A$3,DB_Typologies!$AQ$4:$AQ$1445,0)+$A356,MATCH(T$3,TQoL_Indexes!$B$8:$AK$8,0)),"")</f>
        <v/>
      </c>
      <c r="U356" s="86" t="str">
        <f>IFERROR(INDEX(DB_Typologies!$D$4:$AP$1445,MATCH($A$3,DB_Typologies!$AQ$4:$AQ$1445,0)+$A356,MATCH(U$3,TQoL_Indexes!$B$8:$AK$8,0)),"")</f>
        <v/>
      </c>
      <c r="V356" s="86" t="str">
        <f>IFERROR(INDEX(DB_Typologies!$D$4:$AP$1445,MATCH($A$3,DB_Typologies!$AQ$4:$AQ$1445,0)+$A356,MATCH(V$3,TQoL_Indexes!$B$8:$AK$8,0)),"")</f>
        <v/>
      </c>
      <c r="W356" s="86" t="str">
        <f>IFERROR(INDEX(DB_Typologies!$D$4:$AP$1445,MATCH($A$3,DB_Typologies!$AQ$4:$AQ$1445,0)+$A356,MATCH(W$3,TQoL_Indexes!$B$8:$AK$8,0)),"")</f>
        <v/>
      </c>
      <c r="X356" s="86" t="str">
        <f>IFERROR(INDEX(DB_Typologies!$D$4:$AP$1445,MATCH($A$3,DB_Typologies!$AQ$4:$AQ$1445,0)+$A356,MATCH(X$3,TQoL_Indexes!$B$8:$AK$8,0)),"")</f>
        <v/>
      </c>
      <c r="Y356" s="86" t="str">
        <f>IFERROR(INDEX(DB_Typologies!$D$4:$AP$1445,MATCH($A$3,DB_Typologies!$AQ$4:$AQ$1445,0)+$A356,MATCH(Y$3,TQoL_Indexes!$B$8:$AK$8,0)),"")</f>
        <v/>
      </c>
      <c r="Z356" s="86" t="str">
        <f>IFERROR(INDEX(DB_Typologies!$D$4:$AP$1445,MATCH($A$3,DB_Typologies!$AQ$4:$AQ$1445,0)+$A356,MATCH(Z$3,TQoL_Indexes!$B$8:$AK$8,0)),"")</f>
        <v/>
      </c>
      <c r="AA356" s="86" t="str">
        <f>IFERROR(INDEX(DB_Typologies!$D$4:$AP$1445,MATCH($A$3,DB_Typologies!$AQ$4:$AQ$1445,0)+$A356,MATCH(AA$3,TQoL_Indexes!$B$8:$AK$8,0)),"")</f>
        <v/>
      </c>
      <c r="AB356" s="86" t="str">
        <f>IFERROR(INDEX(DB_Typologies!$D$4:$AP$1445,MATCH($A$3,DB_Typologies!$AQ$4:$AQ$1445,0)+$A356,MATCH(AB$3,TQoL_Indexes!$B$8:$AK$8,0)),"")</f>
        <v/>
      </c>
      <c r="AC356" s="86" t="str">
        <f>IFERROR(INDEX(DB_Typologies!$D$4:$AP$1445,MATCH($A$3,DB_Typologies!$AQ$4:$AQ$1445,0)+$A356,MATCH(AC$3,TQoL_Indexes!$B$8:$AK$8,0)),"")</f>
        <v/>
      </c>
      <c r="AD356" s="86" t="str">
        <f>IFERROR(INDEX(DB_Typologies!$D$4:$AP$1445,MATCH($A$3,DB_Typologies!$AQ$4:$AQ$1445,0)+$A356,MATCH(AD$3,TQoL_Indexes!$B$8:$AK$8,0)),"")</f>
        <v/>
      </c>
      <c r="AE356" s="86" t="str">
        <f>IFERROR(INDEX(DB_Typologies!$D$4:$AP$1445,MATCH($A$3,DB_Typologies!$AQ$4:$AQ$1445,0)+$A356,MATCH(AE$3,TQoL_Indexes!$B$8:$AK$8,0)),"")</f>
        <v/>
      </c>
      <c r="AF356" s="86" t="str">
        <f>IFERROR(INDEX(DB_Typologies!$D$4:$AP$1445,MATCH($A$3,DB_Typologies!$AQ$4:$AQ$1445,0)+$A356,MATCH(AF$3,TQoL_Indexes!$B$8:$AK$8,0)),"")</f>
        <v/>
      </c>
      <c r="AG356" s="86" t="str">
        <f>IFERROR(INDEX(DB_Typologies!$D$4:$AP$1445,MATCH($A$3,DB_Typologies!$AQ$4:$AQ$1445,0)+$A356,MATCH(AG$3,TQoL_Indexes!$B$8:$AK$8,0)),"")</f>
        <v/>
      </c>
      <c r="AH356" s="86" t="str">
        <f>IFERROR(INDEX(DB_Typologies!$D$4:$AP$1445,MATCH($A$3,DB_Typologies!$AQ$4:$AQ$1445,0)+$A356,MATCH(AH$3,TQoL_Indexes!$B$8:$AK$8,0)),"")</f>
        <v/>
      </c>
      <c r="AI356" s="86" t="str">
        <f>IFERROR(INDEX(DB_Typologies!$D$4:$AP$1445,MATCH($A$3,DB_Typologies!$AQ$4:$AQ$1445,0)+$A356,MATCH(AI$3,TQoL_Indexes!$B$8:$AK$8,0)),"")</f>
        <v/>
      </c>
      <c r="AJ356" s="86" t="str">
        <f>IFERROR(INDEX(DB_Typologies!$D$4:$AP$1445,MATCH($A$3,DB_Typologies!$AQ$4:$AQ$1445,0)+$A356,MATCH(AJ$3,TQoL_Indexes!$B$8:$AK$8,0)),"")</f>
        <v/>
      </c>
      <c r="AK356" s="86" t="str">
        <f>IFERROR(INDEX(DB_Typologies!$D$4:$AP$1445,MATCH($A$3,DB_Typologies!$AQ$4:$AQ$1445,0)+$A356,MATCH(AK$3,TQoL_Indexes!$B$8:$AK$8,0)),"")</f>
        <v/>
      </c>
      <c r="AL356" s="86" t="str">
        <f>IFERROR(INDEX(DB_Typologies!$D$4:$AP$1445,MATCH($A$3,DB_Typologies!$AQ$4:$AQ$1445,0)+$A356,MATCH(AL$3,TQoL_Indexes!$B$8:$AK$8,0)),"")</f>
        <v/>
      </c>
      <c r="AM356" s="87" t="str">
        <f>IFERROR(INDEX(DB_Typologies!$D$4:$AP$1445,MATCH($A$3,DB_Typologies!$AQ$4:$AQ$1445,0)+$A356,MATCH(AM$3,TQoL_Indexes!$B$8:$AK$8,0)),"")</f>
        <v/>
      </c>
    </row>
    <row r="357" spans="1:39">
      <c r="A357" s="58" t="str">
        <f>IFERROR(IF(A356+1&lt;COUNTIF(DB_Typologies!$AQ$4:$AQ$1445,$A$3),A356+1,""),"")</f>
        <v/>
      </c>
      <c r="B357" s="120" t="str">
        <f>IFERROR(INDEX(DB_Typologies!$D$4:$AP$1445,MATCH($A$3,DB_Typologies!$AQ$4:$AQ$1445,0)+$A357,MATCH(B$3,TQoL_Indexes!$B$8:$AK$8,0)),"")</f>
        <v/>
      </c>
      <c r="C357" s="86" t="str">
        <f>IFERROR(INDEX(DB_Typologies!$D$4:$AP$1445,MATCH($A$3,DB_Typologies!$AQ$4:$AQ$1445,0)+$A357,MATCH(C$3,TQoL_Indexes!$B$8:$AK$8,0)),"")</f>
        <v/>
      </c>
      <c r="D357" s="87" t="str">
        <f>IFERROR(INDEX(DB_Typologies!$D$4:$AP$1445,MATCH($A$3,DB_Typologies!$AQ$4:$AQ$1445,0)+$A357,MATCH(D$3,TQoL_Indexes!$B$8:$AK$8,0)),"")</f>
        <v/>
      </c>
      <c r="E357" s="86" t="str">
        <f>IFERROR(INDEX(DB_Typologies!$D$4:$AP$1445,MATCH($A$3,DB_Typologies!$AQ$4:$AQ$1445,0)+$A357,MATCH(E$3,TQoL_Indexes!$B$8:$AK$8,0)),"")</f>
        <v/>
      </c>
      <c r="F357" s="86" t="str">
        <f>IFERROR(INDEX(DB_Typologies!$D$4:$AP$1445,MATCH($A$3,DB_Typologies!$AQ$4:$AQ$1445,0)+$A357,MATCH(F$3,TQoL_Indexes!$B$8:$AK$8,0)),"")</f>
        <v/>
      </c>
      <c r="G357" s="86" t="str">
        <f>IFERROR(INDEX(DB_Typologies!$D$4:$AP$1445,MATCH($A$3,DB_Typologies!$AQ$4:$AQ$1445,0)+$A357,MATCH(G$3,TQoL_Indexes!$B$8:$AK$8,0)),"")</f>
        <v/>
      </c>
      <c r="H357" s="86" t="str">
        <f>IFERROR(INDEX(DB_Typologies!$D$4:$AP$1445,MATCH($A$3,DB_Typologies!$AQ$4:$AQ$1445,0)+$A357,MATCH(H$3,TQoL_Indexes!$B$8:$AK$8,0)),"")</f>
        <v/>
      </c>
      <c r="I357" s="86" t="str">
        <f>IFERROR(INDEX(DB_Typologies!$D$4:$AP$1445,MATCH($A$3,DB_Typologies!$AQ$4:$AQ$1445,0)+$A357,MATCH(I$3,TQoL_Indexes!$B$8:$AK$8,0)),"")</f>
        <v/>
      </c>
      <c r="J357" s="86" t="str">
        <f>IFERROR(INDEX(DB_Typologies!$D$4:$AP$1445,MATCH($A$3,DB_Typologies!$AQ$4:$AQ$1445,0)+$A357,MATCH(J$3,TQoL_Indexes!$B$8:$AK$8,0)),"")</f>
        <v/>
      </c>
      <c r="K357" s="86" t="str">
        <f>IFERROR(INDEX(DB_Typologies!$D$4:$AP$1445,MATCH($A$3,DB_Typologies!$AQ$4:$AQ$1445,0)+$A357,MATCH(K$3,TQoL_Indexes!$B$8:$AK$8,0)),"")</f>
        <v/>
      </c>
      <c r="L357" s="86" t="str">
        <f>IFERROR(INDEX(DB_Typologies!$D$4:$AP$1445,MATCH($A$3,DB_Typologies!$AQ$4:$AQ$1445,0)+$A357,MATCH(L$3,TQoL_Indexes!$B$8:$AK$8,0)),"")</f>
        <v/>
      </c>
      <c r="M357" s="86" t="str">
        <f>IFERROR(INDEX(DB_Typologies!$D$4:$AP$1445,MATCH($A$3,DB_Typologies!$AQ$4:$AQ$1445,0)+$A357,MATCH(M$3,TQoL_Indexes!$B$8:$AK$8,0)),"")</f>
        <v/>
      </c>
      <c r="N357" s="86" t="str">
        <f>IFERROR(INDEX(DB_Typologies!$D$4:$AP$1445,MATCH($A$3,DB_Typologies!$AQ$4:$AQ$1445,0)+$A357,MATCH(N$3,TQoL_Indexes!$B$8:$AK$8,0)),"")</f>
        <v/>
      </c>
      <c r="O357" s="86" t="str">
        <f>IFERROR(INDEX(DB_Typologies!$D$4:$AP$1445,MATCH($A$3,DB_Typologies!$AQ$4:$AQ$1445,0)+$A357,MATCH(O$3,TQoL_Indexes!$B$8:$AK$8,0)),"")</f>
        <v/>
      </c>
      <c r="P357" s="86" t="str">
        <f>IFERROR(INDEX(DB_Typologies!$D$4:$AP$1445,MATCH($A$3,DB_Typologies!$AQ$4:$AQ$1445,0)+$A357,MATCH(P$3,TQoL_Indexes!$B$8:$AK$8,0)),"")</f>
        <v/>
      </c>
      <c r="Q357" s="86" t="str">
        <f>IFERROR(INDEX(DB_Typologies!$D$4:$AP$1445,MATCH($A$3,DB_Typologies!$AQ$4:$AQ$1445,0)+$A357,MATCH(Q$3,TQoL_Indexes!$B$8:$AK$8,0)),"")</f>
        <v/>
      </c>
      <c r="R357" s="86" t="str">
        <f>IFERROR(INDEX(DB_Typologies!$D$4:$AP$1445,MATCH($A$3,DB_Typologies!$AQ$4:$AQ$1445,0)+$A357,MATCH(R$3,TQoL_Indexes!$B$8:$AK$8,0)),"")</f>
        <v/>
      </c>
      <c r="S357" s="86" t="str">
        <f>IFERROR(INDEX(DB_Typologies!$D$4:$AP$1445,MATCH($A$3,DB_Typologies!$AQ$4:$AQ$1445,0)+$A357,MATCH(S$3,TQoL_Indexes!$B$8:$AK$8,0)),"")</f>
        <v/>
      </c>
      <c r="T357" s="86" t="str">
        <f>IFERROR(INDEX(DB_Typologies!$D$4:$AP$1445,MATCH($A$3,DB_Typologies!$AQ$4:$AQ$1445,0)+$A357,MATCH(T$3,TQoL_Indexes!$B$8:$AK$8,0)),"")</f>
        <v/>
      </c>
      <c r="U357" s="86" t="str">
        <f>IFERROR(INDEX(DB_Typologies!$D$4:$AP$1445,MATCH($A$3,DB_Typologies!$AQ$4:$AQ$1445,0)+$A357,MATCH(U$3,TQoL_Indexes!$B$8:$AK$8,0)),"")</f>
        <v/>
      </c>
      <c r="V357" s="86" t="str">
        <f>IFERROR(INDEX(DB_Typologies!$D$4:$AP$1445,MATCH($A$3,DB_Typologies!$AQ$4:$AQ$1445,0)+$A357,MATCH(V$3,TQoL_Indexes!$B$8:$AK$8,0)),"")</f>
        <v/>
      </c>
      <c r="W357" s="86" t="str">
        <f>IFERROR(INDEX(DB_Typologies!$D$4:$AP$1445,MATCH($A$3,DB_Typologies!$AQ$4:$AQ$1445,0)+$A357,MATCH(W$3,TQoL_Indexes!$B$8:$AK$8,0)),"")</f>
        <v/>
      </c>
      <c r="X357" s="86" t="str">
        <f>IFERROR(INDEX(DB_Typologies!$D$4:$AP$1445,MATCH($A$3,DB_Typologies!$AQ$4:$AQ$1445,0)+$A357,MATCH(X$3,TQoL_Indexes!$B$8:$AK$8,0)),"")</f>
        <v/>
      </c>
      <c r="Y357" s="86" t="str">
        <f>IFERROR(INDEX(DB_Typologies!$D$4:$AP$1445,MATCH($A$3,DB_Typologies!$AQ$4:$AQ$1445,0)+$A357,MATCH(Y$3,TQoL_Indexes!$B$8:$AK$8,0)),"")</f>
        <v/>
      </c>
      <c r="Z357" s="86" t="str">
        <f>IFERROR(INDEX(DB_Typologies!$D$4:$AP$1445,MATCH($A$3,DB_Typologies!$AQ$4:$AQ$1445,0)+$A357,MATCH(Z$3,TQoL_Indexes!$B$8:$AK$8,0)),"")</f>
        <v/>
      </c>
      <c r="AA357" s="86" t="str">
        <f>IFERROR(INDEX(DB_Typologies!$D$4:$AP$1445,MATCH($A$3,DB_Typologies!$AQ$4:$AQ$1445,0)+$A357,MATCH(AA$3,TQoL_Indexes!$B$8:$AK$8,0)),"")</f>
        <v/>
      </c>
      <c r="AB357" s="86" t="str">
        <f>IFERROR(INDEX(DB_Typologies!$D$4:$AP$1445,MATCH($A$3,DB_Typologies!$AQ$4:$AQ$1445,0)+$A357,MATCH(AB$3,TQoL_Indexes!$B$8:$AK$8,0)),"")</f>
        <v/>
      </c>
      <c r="AC357" s="86" t="str">
        <f>IFERROR(INDEX(DB_Typologies!$D$4:$AP$1445,MATCH($A$3,DB_Typologies!$AQ$4:$AQ$1445,0)+$A357,MATCH(AC$3,TQoL_Indexes!$B$8:$AK$8,0)),"")</f>
        <v/>
      </c>
      <c r="AD357" s="86" t="str">
        <f>IFERROR(INDEX(DB_Typologies!$D$4:$AP$1445,MATCH($A$3,DB_Typologies!$AQ$4:$AQ$1445,0)+$A357,MATCH(AD$3,TQoL_Indexes!$B$8:$AK$8,0)),"")</f>
        <v/>
      </c>
      <c r="AE357" s="86" t="str">
        <f>IFERROR(INDEX(DB_Typologies!$D$4:$AP$1445,MATCH($A$3,DB_Typologies!$AQ$4:$AQ$1445,0)+$A357,MATCH(AE$3,TQoL_Indexes!$B$8:$AK$8,0)),"")</f>
        <v/>
      </c>
      <c r="AF357" s="86" t="str">
        <f>IFERROR(INDEX(DB_Typologies!$D$4:$AP$1445,MATCH($A$3,DB_Typologies!$AQ$4:$AQ$1445,0)+$A357,MATCH(AF$3,TQoL_Indexes!$B$8:$AK$8,0)),"")</f>
        <v/>
      </c>
      <c r="AG357" s="86" t="str">
        <f>IFERROR(INDEX(DB_Typologies!$D$4:$AP$1445,MATCH($A$3,DB_Typologies!$AQ$4:$AQ$1445,0)+$A357,MATCH(AG$3,TQoL_Indexes!$B$8:$AK$8,0)),"")</f>
        <v/>
      </c>
      <c r="AH357" s="86" t="str">
        <f>IFERROR(INDEX(DB_Typologies!$D$4:$AP$1445,MATCH($A$3,DB_Typologies!$AQ$4:$AQ$1445,0)+$A357,MATCH(AH$3,TQoL_Indexes!$B$8:$AK$8,0)),"")</f>
        <v/>
      </c>
      <c r="AI357" s="86" t="str">
        <f>IFERROR(INDEX(DB_Typologies!$D$4:$AP$1445,MATCH($A$3,DB_Typologies!$AQ$4:$AQ$1445,0)+$A357,MATCH(AI$3,TQoL_Indexes!$B$8:$AK$8,0)),"")</f>
        <v/>
      </c>
      <c r="AJ357" s="86" t="str">
        <f>IFERROR(INDEX(DB_Typologies!$D$4:$AP$1445,MATCH($A$3,DB_Typologies!$AQ$4:$AQ$1445,0)+$A357,MATCH(AJ$3,TQoL_Indexes!$B$8:$AK$8,0)),"")</f>
        <v/>
      </c>
      <c r="AK357" s="86" t="str">
        <f>IFERROR(INDEX(DB_Typologies!$D$4:$AP$1445,MATCH($A$3,DB_Typologies!$AQ$4:$AQ$1445,0)+$A357,MATCH(AK$3,TQoL_Indexes!$B$8:$AK$8,0)),"")</f>
        <v/>
      </c>
      <c r="AL357" s="86" t="str">
        <f>IFERROR(INDEX(DB_Typologies!$D$4:$AP$1445,MATCH($A$3,DB_Typologies!$AQ$4:$AQ$1445,0)+$A357,MATCH(AL$3,TQoL_Indexes!$B$8:$AK$8,0)),"")</f>
        <v/>
      </c>
      <c r="AM357" s="87" t="str">
        <f>IFERROR(INDEX(DB_Typologies!$D$4:$AP$1445,MATCH($A$3,DB_Typologies!$AQ$4:$AQ$1445,0)+$A357,MATCH(AM$3,TQoL_Indexes!$B$8:$AK$8,0)),"")</f>
        <v/>
      </c>
    </row>
    <row r="358" spans="1:39">
      <c r="A358" s="58" t="str">
        <f>IFERROR(IF(A357+1&lt;COUNTIF(DB_Typologies!$AQ$4:$AQ$1445,$A$3),A357+1,""),"")</f>
        <v/>
      </c>
      <c r="B358" s="120" t="str">
        <f>IFERROR(INDEX(DB_Typologies!$D$4:$AP$1445,MATCH($A$3,DB_Typologies!$AQ$4:$AQ$1445,0)+$A358,MATCH(B$3,TQoL_Indexes!$B$8:$AK$8,0)),"")</f>
        <v/>
      </c>
      <c r="C358" s="86" t="str">
        <f>IFERROR(INDEX(DB_Typologies!$D$4:$AP$1445,MATCH($A$3,DB_Typologies!$AQ$4:$AQ$1445,0)+$A358,MATCH(C$3,TQoL_Indexes!$B$8:$AK$8,0)),"")</f>
        <v/>
      </c>
      <c r="D358" s="87" t="str">
        <f>IFERROR(INDEX(DB_Typologies!$D$4:$AP$1445,MATCH($A$3,DB_Typologies!$AQ$4:$AQ$1445,0)+$A358,MATCH(D$3,TQoL_Indexes!$B$8:$AK$8,0)),"")</f>
        <v/>
      </c>
      <c r="E358" s="86" t="str">
        <f>IFERROR(INDEX(DB_Typologies!$D$4:$AP$1445,MATCH($A$3,DB_Typologies!$AQ$4:$AQ$1445,0)+$A358,MATCH(E$3,TQoL_Indexes!$B$8:$AK$8,0)),"")</f>
        <v/>
      </c>
      <c r="F358" s="86" t="str">
        <f>IFERROR(INDEX(DB_Typologies!$D$4:$AP$1445,MATCH($A$3,DB_Typologies!$AQ$4:$AQ$1445,0)+$A358,MATCH(F$3,TQoL_Indexes!$B$8:$AK$8,0)),"")</f>
        <v/>
      </c>
      <c r="G358" s="86" t="str">
        <f>IFERROR(INDEX(DB_Typologies!$D$4:$AP$1445,MATCH($A$3,DB_Typologies!$AQ$4:$AQ$1445,0)+$A358,MATCH(G$3,TQoL_Indexes!$B$8:$AK$8,0)),"")</f>
        <v/>
      </c>
      <c r="H358" s="86" t="str">
        <f>IFERROR(INDEX(DB_Typologies!$D$4:$AP$1445,MATCH($A$3,DB_Typologies!$AQ$4:$AQ$1445,0)+$A358,MATCH(H$3,TQoL_Indexes!$B$8:$AK$8,0)),"")</f>
        <v/>
      </c>
      <c r="I358" s="86" t="str">
        <f>IFERROR(INDEX(DB_Typologies!$D$4:$AP$1445,MATCH($A$3,DB_Typologies!$AQ$4:$AQ$1445,0)+$A358,MATCH(I$3,TQoL_Indexes!$B$8:$AK$8,0)),"")</f>
        <v/>
      </c>
      <c r="J358" s="86" t="str">
        <f>IFERROR(INDEX(DB_Typologies!$D$4:$AP$1445,MATCH($A$3,DB_Typologies!$AQ$4:$AQ$1445,0)+$A358,MATCH(J$3,TQoL_Indexes!$B$8:$AK$8,0)),"")</f>
        <v/>
      </c>
      <c r="K358" s="86" t="str">
        <f>IFERROR(INDEX(DB_Typologies!$D$4:$AP$1445,MATCH($A$3,DB_Typologies!$AQ$4:$AQ$1445,0)+$A358,MATCH(K$3,TQoL_Indexes!$B$8:$AK$8,0)),"")</f>
        <v/>
      </c>
      <c r="L358" s="86" t="str">
        <f>IFERROR(INDEX(DB_Typologies!$D$4:$AP$1445,MATCH($A$3,DB_Typologies!$AQ$4:$AQ$1445,0)+$A358,MATCH(L$3,TQoL_Indexes!$B$8:$AK$8,0)),"")</f>
        <v/>
      </c>
      <c r="M358" s="86" t="str">
        <f>IFERROR(INDEX(DB_Typologies!$D$4:$AP$1445,MATCH($A$3,DB_Typologies!$AQ$4:$AQ$1445,0)+$A358,MATCH(M$3,TQoL_Indexes!$B$8:$AK$8,0)),"")</f>
        <v/>
      </c>
      <c r="N358" s="86" t="str">
        <f>IFERROR(INDEX(DB_Typologies!$D$4:$AP$1445,MATCH($A$3,DB_Typologies!$AQ$4:$AQ$1445,0)+$A358,MATCH(N$3,TQoL_Indexes!$B$8:$AK$8,0)),"")</f>
        <v/>
      </c>
      <c r="O358" s="86" t="str">
        <f>IFERROR(INDEX(DB_Typologies!$D$4:$AP$1445,MATCH($A$3,DB_Typologies!$AQ$4:$AQ$1445,0)+$A358,MATCH(O$3,TQoL_Indexes!$B$8:$AK$8,0)),"")</f>
        <v/>
      </c>
      <c r="P358" s="86" t="str">
        <f>IFERROR(INDEX(DB_Typologies!$D$4:$AP$1445,MATCH($A$3,DB_Typologies!$AQ$4:$AQ$1445,0)+$A358,MATCH(P$3,TQoL_Indexes!$B$8:$AK$8,0)),"")</f>
        <v/>
      </c>
      <c r="Q358" s="86" t="str">
        <f>IFERROR(INDEX(DB_Typologies!$D$4:$AP$1445,MATCH($A$3,DB_Typologies!$AQ$4:$AQ$1445,0)+$A358,MATCH(Q$3,TQoL_Indexes!$B$8:$AK$8,0)),"")</f>
        <v/>
      </c>
      <c r="R358" s="86" t="str">
        <f>IFERROR(INDEX(DB_Typologies!$D$4:$AP$1445,MATCH($A$3,DB_Typologies!$AQ$4:$AQ$1445,0)+$A358,MATCH(R$3,TQoL_Indexes!$B$8:$AK$8,0)),"")</f>
        <v/>
      </c>
      <c r="S358" s="86" t="str">
        <f>IFERROR(INDEX(DB_Typologies!$D$4:$AP$1445,MATCH($A$3,DB_Typologies!$AQ$4:$AQ$1445,0)+$A358,MATCH(S$3,TQoL_Indexes!$B$8:$AK$8,0)),"")</f>
        <v/>
      </c>
      <c r="T358" s="86" t="str">
        <f>IFERROR(INDEX(DB_Typologies!$D$4:$AP$1445,MATCH($A$3,DB_Typologies!$AQ$4:$AQ$1445,0)+$A358,MATCH(T$3,TQoL_Indexes!$B$8:$AK$8,0)),"")</f>
        <v/>
      </c>
      <c r="U358" s="86" t="str">
        <f>IFERROR(INDEX(DB_Typologies!$D$4:$AP$1445,MATCH($A$3,DB_Typologies!$AQ$4:$AQ$1445,0)+$A358,MATCH(U$3,TQoL_Indexes!$B$8:$AK$8,0)),"")</f>
        <v/>
      </c>
      <c r="V358" s="86" t="str">
        <f>IFERROR(INDEX(DB_Typologies!$D$4:$AP$1445,MATCH($A$3,DB_Typologies!$AQ$4:$AQ$1445,0)+$A358,MATCH(V$3,TQoL_Indexes!$B$8:$AK$8,0)),"")</f>
        <v/>
      </c>
      <c r="W358" s="86" t="str">
        <f>IFERROR(INDEX(DB_Typologies!$D$4:$AP$1445,MATCH($A$3,DB_Typologies!$AQ$4:$AQ$1445,0)+$A358,MATCH(W$3,TQoL_Indexes!$B$8:$AK$8,0)),"")</f>
        <v/>
      </c>
      <c r="X358" s="86" t="str">
        <f>IFERROR(INDEX(DB_Typologies!$D$4:$AP$1445,MATCH($A$3,DB_Typologies!$AQ$4:$AQ$1445,0)+$A358,MATCH(X$3,TQoL_Indexes!$B$8:$AK$8,0)),"")</f>
        <v/>
      </c>
      <c r="Y358" s="86" t="str">
        <f>IFERROR(INDEX(DB_Typologies!$D$4:$AP$1445,MATCH($A$3,DB_Typologies!$AQ$4:$AQ$1445,0)+$A358,MATCH(Y$3,TQoL_Indexes!$B$8:$AK$8,0)),"")</f>
        <v/>
      </c>
      <c r="Z358" s="86" t="str">
        <f>IFERROR(INDEX(DB_Typologies!$D$4:$AP$1445,MATCH($A$3,DB_Typologies!$AQ$4:$AQ$1445,0)+$A358,MATCH(Z$3,TQoL_Indexes!$B$8:$AK$8,0)),"")</f>
        <v/>
      </c>
      <c r="AA358" s="86" t="str">
        <f>IFERROR(INDEX(DB_Typologies!$D$4:$AP$1445,MATCH($A$3,DB_Typologies!$AQ$4:$AQ$1445,0)+$A358,MATCH(AA$3,TQoL_Indexes!$B$8:$AK$8,0)),"")</f>
        <v/>
      </c>
      <c r="AB358" s="86" t="str">
        <f>IFERROR(INDEX(DB_Typologies!$D$4:$AP$1445,MATCH($A$3,DB_Typologies!$AQ$4:$AQ$1445,0)+$A358,MATCH(AB$3,TQoL_Indexes!$B$8:$AK$8,0)),"")</f>
        <v/>
      </c>
      <c r="AC358" s="86" t="str">
        <f>IFERROR(INDEX(DB_Typologies!$D$4:$AP$1445,MATCH($A$3,DB_Typologies!$AQ$4:$AQ$1445,0)+$A358,MATCH(AC$3,TQoL_Indexes!$B$8:$AK$8,0)),"")</f>
        <v/>
      </c>
      <c r="AD358" s="86" t="str">
        <f>IFERROR(INDEX(DB_Typologies!$D$4:$AP$1445,MATCH($A$3,DB_Typologies!$AQ$4:$AQ$1445,0)+$A358,MATCH(AD$3,TQoL_Indexes!$B$8:$AK$8,0)),"")</f>
        <v/>
      </c>
      <c r="AE358" s="86" t="str">
        <f>IFERROR(INDEX(DB_Typologies!$D$4:$AP$1445,MATCH($A$3,DB_Typologies!$AQ$4:$AQ$1445,0)+$A358,MATCH(AE$3,TQoL_Indexes!$B$8:$AK$8,0)),"")</f>
        <v/>
      </c>
      <c r="AF358" s="86" t="str">
        <f>IFERROR(INDEX(DB_Typologies!$D$4:$AP$1445,MATCH($A$3,DB_Typologies!$AQ$4:$AQ$1445,0)+$A358,MATCH(AF$3,TQoL_Indexes!$B$8:$AK$8,0)),"")</f>
        <v/>
      </c>
      <c r="AG358" s="86" t="str">
        <f>IFERROR(INDEX(DB_Typologies!$D$4:$AP$1445,MATCH($A$3,DB_Typologies!$AQ$4:$AQ$1445,0)+$A358,MATCH(AG$3,TQoL_Indexes!$B$8:$AK$8,0)),"")</f>
        <v/>
      </c>
      <c r="AH358" s="86" t="str">
        <f>IFERROR(INDEX(DB_Typologies!$D$4:$AP$1445,MATCH($A$3,DB_Typologies!$AQ$4:$AQ$1445,0)+$A358,MATCH(AH$3,TQoL_Indexes!$B$8:$AK$8,0)),"")</f>
        <v/>
      </c>
      <c r="AI358" s="86" t="str">
        <f>IFERROR(INDEX(DB_Typologies!$D$4:$AP$1445,MATCH($A$3,DB_Typologies!$AQ$4:$AQ$1445,0)+$A358,MATCH(AI$3,TQoL_Indexes!$B$8:$AK$8,0)),"")</f>
        <v/>
      </c>
      <c r="AJ358" s="86" t="str">
        <f>IFERROR(INDEX(DB_Typologies!$D$4:$AP$1445,MATCH($A$3,DB_Typologies!$AQ$4:$AQ$1445,0)+$A358,MATCH(AJ$3,TQoL_Indexes!$B$8:$AK$8,0)),"")</f>
        <v/>
      </c>
      <c r="AK358" s="86" t="str">
        <f>IFERROR(INDEX(DB_Typologies!$D$4:$AP$1445,MATCH($A$3,DB_Typologies!$AQ$4:$AQ$1445,0)+$A358,MATCH(AK$3,TQoL_Indexes!$B$8:$AK$8,0)),"")</f>
        <v/>
      </c>
      <c r="AL358" s="86" t="str">
        <f>IFERROR(INDEX(DB_Typologies!$D$4:$AP$1445,MATCH($A$3,DB_Typologies!$AQ$4:$AQ$1445,0)+$A358,MATCH(AL$3,TQoL_Indexes!$B$8:$AK$8,0)),"")</f>
        <v/>
      </c>
      <c r="AM358" s="87" t="str">
        <f>IFERROR(INDEX(DB_Typologies!$D$4:$AP$1445,MATCH($A$3,DB_Typologies!$AQ$4:$AQ$1445,0)+$A358,MATCH(AM$3,TQoL_Indexes!$B$8:$AK$8,0)),"")</f>
        <v/>
      </c>
    </row>
    <row r="359" spans="1:39">
      <c r="A359" s="58" t="str">
        <f>IFERROR(IF(A358+1&lt;COUNTIF(DB_Typologies!$AQ$4:$AQ$1445,$A$3),A358+1,""),"")</f>
        <v/>
      </c>
      <c r="B359" s="120" t="str">
        <f>IFERROR(INDEX(DB_Typologies!$D$4:$AP$1445,MATCH($A$3,DB_Typologies!$AQ$4:$AQ$1445,0)+$A359,MATCH(B$3,TQoL_Indexes!$B$8:$AK$8,0)),"")</f>
        <v/>
      </c>
      <c r="C359" s="86" t="str">
        <f>IFERROR(INDEX(DB_Typologies!$D$4:$AP$1445,MATCH($A$3,DB_Typologies!$AQ$4:$AQ$1445,0)+$A359,MATCH(C$3,TQoL_Indexes!$B$8:$AK$8,0)),"")</f>
        <v/>
      </c>
      <c r="D359" s="87" t="str">
        <f>IFERROR(INDEX(DB_Typologies!$D$4:$AP$1445,MATCH($A$3,DB_Typologies!$AQ$4:$AQ$1445,0)+$A359,MATCH(D$3,TQoL_Indexes!$B$8:$AK$8,0)),"")</f>
        <v/>
      </c>
      <c r="E359" s="86" t="str">
        <f>IFERROR(INDEX(DB_Typologies!$D$4:$AP$1445,MATCH($A$3,DB_Typologies!$AQ$4:$AQ$1445,0)+$A359,MATCH(E$3,TQoL_Indexes!$B$8:$AK$8,0)),"")</f>
        <v/>
      </c>
      <c r="F359" s="86" t="str">
        <f>IFERROR(INDEX(DB_Typologies!$D$4:$AP$1445,MATCH($A$3,DB_Typologies!$AQ$4:$AQ$1445,0)+$A359,MATCH(F$3,TQoL_Indexes!$B$8:$AK$8,0)),"")</f>
        <v/>
      </c>
      <c r="G359" s="86" t="str">
        <f>IFERROR(INDEX(DB_Typologies!$D$4:$AP$1445,MATCH($A$3,DB_Typologies!$AQ$4:$AQ$1445,0)+$A359,MATCH(G$3,TQoL_Indexes!$B$8:$AK$8,0)),"")</f>
        <v/>
      </c>
      <c r="H359" s="86" t="str">
        <f>IFERROR(INDEX(DB_Typologies!$D$4:$AP$1445,MATCH($A$3,DB_Typologies!$AQ$4:$AQ$1445,0)+$A359,MATCH(H$3,TQoL_Indexes!$B$8:$AK$8,0)),"")</f>
        <v/>
      </c>
      <c r="I359" s="86" t="str">
        <f>IFERROR(INDEX(DB_Typologies!$D$4:$AP$1445,MATCH($A$3,DB_Typologies!$AQ$4:$AQ$1445,0)+$A359,MATCH(I$3,TQoL_Indexes!$B$8:$AK$8,0)),"")</f>
        <v/>
      </c>
      <c r="J359" s="86" t="str">
        <f>IFERROR(INDEX(DB_Typologies!$D$4:$AP$1445,MATCH($A$3,DB_Typologies!$AQ$4:$AQ$1445,0)+$A359,MATCH(J$3,TQoL_Indexes!$B$8:$AK$8,0)),"")</f>
        <v/>
      </c>
      <c r="K359" s="86" t="str">
        <f>IFERROR(INDEX(DB_Typologies!$D$4:$AP$1445,MATCH($A$3,DB_Typologies!$AQ$4:$AQ$1445,0)+$A359,MATCH(K$3,TQoL_Indexes!$B$8:$AK$8,0)),"")</f>
        <v/>
      </c>
      <c r="L359" s="86" t="str">
        <f>IFERROR(INDEX(DB_Typologies!$D$4:$AP$1445,MATCH($A$3,DB_Typologies!$AQ$4:$AQ$1445,0)+$A359,MATCH(L$3,TQoL_Indexes!$B$8:$AK$8,0)),"")</f>
        <v/>
      </c>
      <c r="M359" s="86" t="str">
        <f>IFERROR(INDEX(DB_Typologies!$D$4:$AP$1445,MATCH($A$3,DB_Typologies!$AQ$4:$AQ$1445,0)+$A359,MATCH(M$3,TQoL_Indexes!$B$8:$AK$8,0)),"")</f>
        <v/>
      </c>
      <c r="N359" s="86" t="str">
        <f>IFERROR(INDEX(DB_Typologies!$D$4:$AP$1445,MATCH($A$3,DB_Typologies!$AQ$4:$AQ$1445,0)+$A359,MATCH(N$3,TQoL_Indexes!$B$8:$AK$8,0)),"")</f>
        <v/>
      </c>
      <c r="O359" s="86" t="str">
        <f>IFERROR(INDEX(DB_Typologies!$D$4:$AP$1445,MATCH($A$3,DB_Typologies!$AQ$4:$AQ$1445,0)+$A359,MATCH(O$3,TQoL_Indexes!$B$8:$AK$8,0)),"")</f>
        <v/>
      </c>
      <c r="P359" s="86" t="str">
        <f>IFERROR(INDEX(DB_Typologies!$D$4:$AP$1445,MATCH($A$3,DB_Typologies!$AQ$4:$AQ$1445,0)+$A359,MATCH(P$3,TQoL_Indexes!$B$8:$AK$8,0)),"")</f>
        <v/>
      </c>
      <c r="Q359" s="86" t="str">
        <f>IFERROR(INDEX(DB_Typologies!$D$4:$AP$1445,MATCH($A$3,DB_Typologies!$AQ$4:$AQ$1445,0)+$A359,MATCH(Q$3,TQoL_Indexes!$B$8:$AK$8,0)),"")</f>
        <v/>
      </c>
      <c r="R359" s="86" t="str">
        <f>IFERROR(INDEX(DB_Typologies!$D$4:$AP$1445,MATCH($A$3,DB_Typologies!$AQ$4:$AQ$1445,0)+$A359,MATCH(R$3,TQoL_Indexes!$B$8:$AK$8,0)),"")</f>
        <v/>
      </c>
      <c r="S359" s="86" t="str">
        <f>IFERROR(INDEX(DB_Typologies!$D$4:$AP$1445,MATCH($A$3,DB_Typologies!$AQ$4:$AQ$1445,0)+$A359,MATCH(S$3,TQoL_Indexes!$B$8:$AK$8,0)),"")</f>
        <v/>
      </c>
      <c r="T359" s="86" t="str">
        <f>IFERROR(INDEX(DB_Typologies!$D$4:$AP$1445,MATCH($A$3,DB_Typologies!$AQ$4:$AQ$1445,0)+$A359,MATCH(T$3,TQoL_Indexes!$B$8:$AK$8,0)),"")</f>
        <v/>
      </c>
      <c r="U359" s="86" t="str">
        <f>IFERROR(INDEX(DB_Typologies!$D$4:$AP$1445,MATCH($A$3,DB_Typologies!$AQ$4:$AQ$1445,0)+$A359,MATCH(U$3,TQoL_Indexes!$B$8:$AK$8,0)),"")</f>
        <v/>
      </c>
      <c r="V359" s="86" t="str">
        <f>IFERROR(INDEX(DB_Typologies!$D$4:$AP$1445,MATCH($A$3,DB_Typologies!$AQ$4:$AQ$1445,0)+$A359,MATCH(V$3,TQoL_Indexes!$B$8:$AK$8,0)),"")</f>
        <v/>
      </c>
      <c r="W359" s="86" t="str">
        <f>IFERROR(INDEX(DB_Typologies!$D$4:$AP$1445,MATCH($A$3,DB_Typologies!$AQ$4:$AQ$1445,0)+$A359,MATCH(W$3,TQoL_Indexes!$B$8:$AK$8,0)),"")</f>
        <v/>
      </c>
      <c r="X359" s="86" t="str">
        <f>IFERROR(INDEX(DB_Typologies!$D$4:$AP$1445,MATCH($A$3,DB_Typologies!$AQ$4:$AQ$1445,0)+$A359,MATCH(X$3,TQoL_Indexes!$B$8:$AK$8,0)),"")</f>
        <v/>
      </c>
      <c r="Y359" s="86" t="str">
        <f>IFERROR(INDEX(DB_Typologies!$D$4:$AP$1445,MATCH($A$3,DB_Typologies!$AQ$4:$AQ$1445,0)+$A359,MATCH(Y$3,TQoL_Indexes!$B$8:$AK$8,0)),"")</f>
        <v/>
      </c>
      <c r="Z359" s="86" t="str">
        <f>IFERROR(INDEX(DB_Typologies!$D$4:$AP$1445,MATCH($A$3,DB_Typologies!$AQ$4:$AQ$1445,0)+$A359,MATCH(Z$3,TQoL_Indexes!$B$8:$AK$8,0)),"")</f>
        <v/>
      </c>
      <c r="AA359" s="86" t="str">
        <f>IFERROR(INDEX(DB_Typologies!$D$4:$AP$1445,MATCH($A$3,DB_Typologies!$AQ$4:$AQ$1445,0)+$A359,MATCH(AA$3,TQoL_Indexes!$B$8:$AK$8,0)),"")</f>
        <v/>
      </c>
      <c r="AB359" s="86" t="str">
        <f>IFERROR(INDEX(DB_Typologies!$D$4:$AP$1445,MATCH($A$3,DB_Typologies!$AQ$4:$AQ$1445,0)+$A359,MATCH(AB$3,TQoL_Indexes!$B$8:$AK$8,0)),"")</f>
        <v/>
      </c>
      <c r="AC359" s="86" t="str">
        <f>IFERROR(INDEX(DB_Typologies!$D$4:$AP$1445,MATCH($A$3,DB_Typologies!$AQ$4:$AQ$1445,0)+$A359,MATCH(AC$3,TQoL_Indexes!$B$8:$AK$8,0)),"")</f>
        <v/>
      </c>
      <c r="AD359" s="86" t="str">
        <f>IFERROR(INDEX(DB_Typologies!$D$4:$AP$1445,MATCH($A$3,DB_Typologies!$AQ$4:$AQ$1445,0)+$A359,MATCH(AD$3,TQoL_Indexes!$B$8:$AK$8,0)),"")</f>
        <v/>
      </c>
      <c r="AE359" s="86" t="str">
        <f>IFERROR(INDEX(DB_Typologies!$D$4:$AP$1445,MATCH($A$3,DB_Typologies!$AQ$4:$AQ$1445,0)+$A359,MATCH(AE$3,TQoL_Indexes!$B$8:$AK$8,0)),"")</f>
        <v/>
      </c>
      <c r="AF359" s="86" t="str">
        <f>IFERROR(INDEX(DB_Typologies!$D$4:$AP$1445,MATCH($A$3,DB_Typologies!$AQ$4:$AQ$1445,0)+$A359,MATCH(AF$3,TQoL_Indexes!$B$8:$AK$8,0)),"")</f>
        <v/>
      </c>
      <c r="AG359" s="86" t="str">
        <f>IFERROR(INDEX(DB_Typologies!$D$4:$AP$1445,MATCH($A$3,DB_Typologies!$AQ$4:$AQ$1445,0)+$A359,MATCH(AG$3,TQoL_Indexes!$B$8:$AK$8,0)),"")</f>
        <v/>
      </c>
      <c r="AH359" s="86" t="str">
        <f>IFERROR(INDEX(DB_Typologies!$D$4:$AP$1445,MATCH($A$3,DB_Typologies!$AQ$4:$AQ$1445,0)+$A359,MATCH(AH$3,TQoL_Indexes!$B$8:$AK$8,0)),"")</f>
        <v/>
      </c>
      <c r="AI359" s="86" t="str">
        <f>IFERROR(INDEX(DB_Typologies!$D$4:$AP$1445,MATCH($A$3,DB_Typologies!$AQ$4:$AQ$1445,0)+$A359,MATCH(AI$3,TQoL_Indexes!$B$8:$AK$8,0)),"")</f>
        <v/>
      </c>
      <c r="AJ359" s="86" t="str">
        <f>IFERROR(INDEX(DB_Typologies!$D$4:$AP$1445,MATCH($A$3,DB_Typologies!$AQ$4:$AQ$1445,0)+$A359,MATCH(AJ$3,TQoL_Indexes!$B$8:$AK$8,0)),"")</f>
        <v/>
      </c>
      <c r="AK359" s="86" t="str">
        <f>IFERROR(INDEX(DB_Typologies!$D$4:$AP$1445,MATCH($A$3,DB_Typologies!$AQ$4:$AQ$1445,0)+$A359,MATCH(AK$3,TQoL_Indexes!$B$8:$AK$8,0)),"")</f>
        <v/>
      </c>
      <c r="AL359" s="86" t="str">
        <f>IFERROR(INDEX(DB_Typologies!$D$4:$AP$1445,MATCH($A$3,DB_Typologies!$AQ$4:$AQ$1445,0)+$A359,MATCH(AL$3,TQoL_Indexes!$B$8:$AK$8,0)),"")</f>
        <v/>
      </c>
      <c r="AM359" s="87" t="str">
        <f>IFERROR(INDEX(DB_Typologies!$D$4:$AP$1445,MATCH($A$3,DB_Typologies!$AQ$4:$AQ$1445,0)+$A359,MATCH(AM$3,TQoL_Indexes!$B$8:$AK$8,0)),"")</f>
        <v/>
      </c>
    </row>
    <row r="360" spans="1:39">
      <c r="A360" s="58" t="str">
        <f>IFERROR(IF(A359+1&lt;COUNTIF(DB_Typologies!$AQ$4:$AQ$1445,$A$3),A359+1,""),"")</f>
        <v/>
      </c>
      <c r="B360" s="120" t="str">
        <f>IFERROR(INDEX(DB_Typologies!$D$4:$AP$1445,MATCH($A$3,DB_Typologies!$AQ$4:$AQ$1445,0)+$A360,MATCH(B$3,TQoL_Indexes!$B$8:$AK$8,0)),"")</f>
        <v/>
      </c>
      <c r="C360" s="86" t="str">
        <f>IFERROR(INDEX(DB_Typologies!$D$4:$AP$1445,MATCH($A$3,DB_Typologies!$AQ$4:$AQ$1445,0)+$A360,MATCH(C$3,TQoL_Indexes!$B$8:$AK$8,0)),"")</f>
        <v/>
      </c>
      <c r="D360" s="87" t="str">
        <f>IFERROR(INDEX(DB_Typologies!$D$4:$AP$1445,MATCH($A$3,DB_Typologies!$AQ$4:$AQ$1445,0)+$A360,MATCH(D$3,TQoL_Indexes!$B$8:$AK$8,0)),"")</f>
        <v/>
      </c>
      <c r="E360" s="86" t="str">
        <f>IFERROR(INDEX(DB_Typologies!$D$4:$AP$1445,MATCH($A$3,DB_Typologies!$AQ$4:$AQ$1445,0)+$A360,MATCH(E$3,TQoL_Indexes!$B$8:$AK$8,0)),"")</f>
        <v/>
      </c>
      <c r="F360" s="86" t="str">
        <f>IFERROR(INDEX(DB_Typologies!$D$4:$AP$1445,MATCH($A$3,DB_Typologies!$AQ$4:$AQ$1445,0)+$A360,MATCH(F$3,TQoL_Indexes!$B$8:$AK$8,0)),"")</f>
        <v/>
      </c>
      <c r="G360" s="86" t="str">
        <f>IFERROR(INDEX(DB_Typologies!$D$4:$AP$1445,MATCH($A$3,DB_Typologies!$AQ$4:$AQ$1445,0)+$A360,MATCH(G$3,TQoL_Indexes!$B$8:$AK$8,0)),"")</f>
        <v/>
      </c>
      <c r="H360" s="86" t="str">
        <f>IFERROR(INDEX(DB_Typologies!$D$4:$AP$1445,MATCH($A$3,DB_Typologies!$AQ$4:$AQ$1445,0)+$A360,MATCH(H$3,TQoL_Indexes!$B$8:$AK$8,0)),"")</f>
        <v/>
      </c>
      <c r="I360" s="86" t="str">
        <f>IFERROR(INDEX(DB_Typologies!$D$4:$AP$1445,MATCH($A$3,DB_Typologies!$AQ$4:$AQ$1445,0)+$A360,MATCH(I$3,TQoL_Indexes!$B$8:$AK$8,0)),"")</f>
        <v/>
      </c>
      <c r="J360" s="86" t="str">
        <f>IFERROR(INDEX(DB_Typologies!$D$4:$AP$1445,MATCH($A$3,DB_Typologies!$AQ$4:$AQ$1445,0)+$A360,MATCH(J$3,TQoL_Indexes!$B$8:$AK$8,0)),"")</f>
        <v/>
      </c>
      <c r="K360" s="86" t="str">
        <f>IFERROR(INDEX(DB_Typologies!$D$4:$AP$1445,MATCH($A$3,DB_Typologies!$AQ$4:$AQ$1445,0)+$A360,MATCH(K$3,TQoL_Indexes!$B$8:$AK$8,0)),"")</f>
        <v/>
      </c>
      <c r="L360" s="86" t="str">
        <f>IFERROR(INDEX(DB_Typologies!$D$4:$AP$1445,MATCH($A$3,DB_Typologies!$AQ$4:$AQ$1445,0)+$A360,MATCH(L$3,TQoL_Indexes!$B$8:$AK$8,0)),"")</f>
        <v/>
      </c>
      <c r="M360" s="86" t="str">
        <f>IFERROR(INDEX(DB_Typologies!$D$4:$AP$1445,MATCH($A$3,DB_Typologies!$AQ$4:$AQ$1445,0)+$A360,MATCH(M$3,TQoL_Indexes!$B$8:$AK$8,0)),"")</f>
        <v/>
      </c>
      <c r="N360" s="86" t="str">
        <f>IFERROR(INDEX(DB_Typologies!$D$4:$AP$1445,MATCH($A$3,DB_Typologies!$AQ$4:$AQ$1445,0)+$A360,MATCH(N$3,TQoL_Indexes!$B$8:$AK$8,0)),"")</f>
        <v/>
      </c>
      <c r="O360" s="86" t="str">
        <f>IFERROR(INDEX(DB_Typologies!$D$4:$AP$1445,MATCH($A$3,DB_Typologies!$AQ$4:$AQ$1445,0)+$A360,MATCH(O$3,TQoL_Indexes!$B$8:$AK$8,0)),"")</f>
        <v/>
      </c>
      <c r="P360" s="86" t="str">
        <f>IFERROR(INDEX(DB_Typologies!$D$4:$AP$1445,MATCH($A$3,DB_Typologies!$AQ$4:$AQ$1445,0)+$A360,MATCH(P$3,TQoL_Indexes!$B$8:$AK$8,0)),"")</f>
        <v/>
      </c>
      <c r="Q360" s="86" t="str">
        <f>IFERROR(INDEX(DB_Typologies!$D$4:$AP$1445,MATCH($A$3,DB_Typologies!$AQ$4:$AQ$1445,0)+$A360,MATCH(Q$3,TQoL_Indexes!$B$8:$AK$8,0)),"")</f>
        <v/>
      </c>
      <c r="R360" s="86" t="str">
        <f>IFERROR(INDEX(DB_Typologies!$D$4:$AP$1445,MATCH($A$3,DB_Typologies!$AQ$4:$AQ$1445,0)+$A360,MATCH(R$3,TQoL_Indexes!$B$8:$AK$8,0)),"")</f>
        <v/>
      </c>
      <c r="S360" s="86" t="str">
        <f>IFERROR(INDEX(DB_Typologies!$D$4:$AP$1445,MATCH($A$3,DB_Typologies!$AQ$4:$AQ$1445,0)+$A360,MATCH(S$3,TQoL_Indexes!$B$8:$AK$8,0)),"")</f>
        <v/>
      </c>
      <c r="T360" s="86" t="str">
        <f>IFERROR(INDEX(DB_Typologies!$D$4:$AP$1445,MATCH($A$3,DB_Typologies!$AQ$4:$AQ$1445,0)+$A360,MATCH(T$3,TQoL_Indexes!$B$8:$AK$8,0)),"")</f>
        <v/>
      </c>
      <c r="U360" s="86" t="str">
        <f>IFERROR(INDEX(DB_Typologies!$D$4:$AP$1445,MATCH($A$3,DB_Typologies!$AQ$4:$AQ$1445,0)+$A360,MATCH(U$3,TQoL_Indexes!$B$8:$AK$8,0)),"")</f>
        <v/>
      </c>
      <c r="V360" s="86" t="str">
        <f>IFERROR(INDEX(DB_Typologies!$D$4:$AP$1445,MATCH($A$3,DB_Typologies!$AQ$4:$AQ$1445,0)+$A360,MATCH(V$3,TQoL_Indexes!$B$8:$AK$8,0)),"")</f>
        <v/>
      </c>
      <c r="W360" s="86" t="str">
        <f>IFERROR(INDEX(DB_Typologies!$D$4:$AP$1445,MATCH($A$3,DB_Typologies!$AQ$4:$AQ$1445,0)+$A360,MATCH(W$3,TQoL_Indexes!$B$8:$AK$8,0)),"")</f>
        <v/>
      </c>
      <c r="X360" s="86" t="str">
        <f>IFERROR(INDEX(DB_Typologies!$D$4:$AP$1445,MATCH($A$3,DB_Typologies!$AQ$4:$AQ$1445,0)+$A360,MATCH(X$3,TQoL_Indexes!$B$8:$AK$8,0)),"")</f>
        <v/>
      </c>
      <c r="Y360" s="86" t="str">
        <f>IFERROR(INDEX(DB_Typologies!$D$4:$AP$1445,MATCH($A$3,DB_Typologies!$AQ$4:$AQ$1445,0)+$A360,MATCH(Y$3,TQoL_Indexes!$B$8:$AK$8,0)),"")</f>
        <v/>
      </c>
      <c r="Z360" s="86" t="str">
        <f>IFERROR(INDEX(DB_Typologies!$D$4:$AP$1445,MATCH($A$3,DB_Typologies!$AQ$4:$AQ$1445,0)+$A360,MATCH(Z$3,TQoL_Indexes!$B$8:$AK$8,0)),"")</f>
        <v/>
      </c>
      <c r="AA360" s="86" t="str">
        <f>IFERROR(INDEX(DB_Typologies!$D$4:$AP$1445,MATCH($A$3,DB_Typologies!$AQ$4:$AQ$1445,0)+$A360,MATCH(AA$3,TQoL_Indexes!$B$8:$AK$8,0)),"")</f>
        <v/>
      </c>
      <c r="AB360" s="86" t="str">
        <f>IFERROR(INDEX(DB_Typologies!$D$4:$AP$1445,MATCH($A$3,DB_Typologies!$AQ$4:$AQ$1445,0)+$A360,MATCH(AB$3,TQoL_Indexes!$B$8:$AK$8,0)),"")</f>
        <v/>
      </c>
      <c r="AC360" s="86" t="str">
        <f>IFERROR(INDEX(DB_Typologies!$D$4:$AP$1445,MATCH($A$3,DB_Typologies!$AQ$4:$AQ$1445,0)+$A360,MATCH(AC$3,TQoL_Indexes!$B$8:$AK$8,0)),"")</f>
        <v/>
      </c>
      <c r="AD360" s="86" t="str">
        <f>IFERROR(INDEX(DB_Typologies!$D$4:$AP$1445,MATCH($A$3,DB_Typologies!$AQ$4:$AQ$1445,0)+$A360,MATCH(AD$3,TQoL_Indexes!$B$8:$AK$8,0)),"")</f>
        <v/>
      </c>
      <c r="AE360" s="86" t="str">
        <f>IFERROR(INDEX(DB_Typologies!$D$4:$AP$1445,MATCH($A$3,DB_Typologies!$AQ$4:$AQ$1445,0)+$A360,MATCH(AE$3,TQoL_Indexes!$B$8:$AK$8,0)),"")</f>
        <v/>
      </c>
      <c r="AF360" s="86" t="str">
        <f>IFERROR(INDEX(DB_Typologies!$D$4:$AP$1445,MATCH($A$3,DB_Typologies!$AQ$4:$AQ$1445,0)+$A360,MATCH(AF$3,TQoL_Indexes!$B$8:$AK$8,0)),"")</f>
        <v/>
      </c>
      <c r="AG360" s="86" t="str">
        <f>IFERROR(INDEX(DB_Typologies!$D$4:$AP$1445,MATCH($A$3,DB_Typologies!$AQ$4:$AQ$1445,0)+$A360,MATCH(AG$3,TQoL_Indexes!$B$8:$AK$8,0)),"")</f>
        <v/>
      </c>
      <c r="AH360" s="86" t="str">
        <f>IFERROR(INDEX(DB_Typologies!$D$4:$AP$1445,MATCH($A$3,DB_Typologies!$AQ$4:$AQ$1445,0)+$A360,MATCH(AH$3,TQoL_Indexes!$B$8:$AK$8,0)),"")</f>
        <v/>
      </c>
      <c r="AI360" s="86" t="str">
        <f>IFERROR(INDEX(DB_Typologies!$D$4:$AP$1445,MATCH($A$3,DB_Typologies!$AQ$4:$AQ$1445,0)+$A360,MATCH(AI$3,TQoL_Indexes!$B$8:$AK$8,0)),"")</f>
        <v/>
      </c>
      <c r="AJ360" s="86" t="str">
        <f>IFERROR(INDEX(DB_Typologies!$D$4:$AP$1445,MATCH($A$3,DB_Typologies!$AQ$4:$AQ$1445,0)+$A360,MATCH(AJ$3,TQoL_Indexes!$B$8:$AK$8,0)),"")</f>
        <v/>
      </c>
      <c r="AK360" s="86" t="str">
        <f>IFERROR(INDEX(DB_Typologies!$D$4:$AP$1445,MATCH($A$3,DB_Typologies!$AQ$4:$AQ$1445,0)+$A360,MATCH(AK$3,TQoL_Indexes!$B$8:$AK$8,0)),"")</f>
        <v/>
      </c>
      <c r="AL360" s="86" t="str">
        <f>IFERROR(INDEX(DB_Typologies!$D$4:$AP$1445,MATCH($A$3,DB_Typologies!$AQ$4:$AQ$1445,0)+$A360,MATCH(AL$3,TQoL_Indexes!$B$8:$AK$8,0)),"")</f>
        <v/>
      </c>
      <c r="AM360" s="87" t="str">
        <f>IFERROR(INDEX(DB_Typologies!$D$4:$AP$1445,MATCH($A$3,DB_Typologies!$AQ$4:$AQ$1445,0)+$A360,MATCH(AM$3,TQoL_Indexes!$B$8:$AK$8,0)),"")</f>
        <v/>
      </c>
    </row>
    <row r="361" spans="1:39">
      <c r="A361" s="58" t="str">
        <f>IFERROR(IF(A360+1&lt;COUNTIF(DB_Typologies!$AQ$4:$AQ$1445,$A$3),A360+1,""),"")</f>
        <v/>
      </c>
      <c r="B361" s="120" t="str">
        <f>IFERROR(INDEX(DB_Typologies!$D$4:$AP$1445,MATCH($A$3,DB_Typologies!$AQ$4:$AQ$1445,0)+$A361,MATCH(B$3,TQoL_Indexes!$B$8:$AK$8,0)),"")</f>
        <v/>
      </c>
      <c r="C361" s="86" t="str">
        <f>IFERROR(INDEX(DB_Typologies!$D$4:$AP$1445,MATCH($A$3,DB_Typologies!$AQ$4:$AQ$1445,0)+$A361,MATCH(C$3,TQoL_Indexes!$B$8:$AK$8,0)),"")</f>
        <v/>
      </c>
      <c r="D361" s="87" t="str">
        <f>IFERROR(INDEX(DB_Typologies!$D$4:$AP$1445,MATCH($A$3,DB_Typologies!$AQ$4:$AQ$1445,0)+$A361,MATCH(D$3,TQoL_Indexes!$B$8:$AK$8,0)),"")</f>
        <v/>
      </c>
      <c r="E361" s="86" t="str">
        <f>IFERROR(INDEX(DB_Typologies!$D$4:$AP$1445,MATCH($A$3,DB_Typologies!$AQ$4:$AQ$1445,0)+$A361,MATCH(E$3,TQoL_Indexes!$B$8:$AK$8,0)),"")</f>
        <v/>
      </c>
      <c r="F361" s="86" t="str">
        <f>IFERROR(INDEX(DB_Typologies!$D$4:$AP$1445,MATCH($A$3,DB_Typologies!$AQ$4:$AQ$1445,0)+$A361,MATCH(F$3,TQoL_Indexes!$B$8:$AK$8,0)),"")</f>
        <v/>
      </c>
      <c r="G361" s="86" t="str">
        <f>IFERROR(INDEX(DB_Typologies!$D$4:$AP$1445,MATCH($A$3,DB_Typologies!$AQ$4:$AQ$1445,0)+$A361,MATCH(G$3,TQoL_Indexes!$B$8:$AK$8,0)),"")</f>
        <v/>
      </c>
      <c r="H361" s="86" t="str">
        <f>IFERROR(INDEX(DB_Typologies!$D$4:$AP$1445,MATCH($A$3,DB_Typologies!$AQ$4:$AQ$1445,0)+$A361,MATCH(H$3,TQoL_Indexes!$B$8:$AK$8,0)),"")</f>
        <v/>
      </c>
      <c r="I361" s="86" t="str">
        <f>IFERROR(INDEX(DB_Typologies!$D$4:$AP$1445,MATCH($A$3,DB_Typologies!$AQ$4:$AQ$1445,0)+$A361,MATCH(I$3,TQoL_Indexes!$B$8:$AK$8,0)),"")</f>
        <v/>
      </c>
      <c r="J361" s="86" t="str">
        <f>IFERROR(INDEX(DB_Typologies!$D$4:$AP$1445,MATCH($A$3,DB_Typologies!$AQ$4:$AQ$1445,0)+$A361,MATCH(J$3,TQoL_Indexes!$B$8:$AK$8,0)),"")</f>
        <v/>
      </c>
      <c r="K361" s="86" t="str">
        <f>IFERROR(INDEX(DB_Typologies!$D$4:$AP$1445,MATCH($A$3,DB_Typologies!$AQ$4:$AQ$1445,0)+$A361,MATCH(K$3,TQoL_Indexes!$B$8:$AK$8,0)),"")</f>
        <v/>
      </c>
      <c r="L361" s="86" t="str">
        <f>IFERROR(INDEX(DB_Typologies!$D$4:$AP$1445,MATCH($A$3,DB_Typologies!$AQ$4:$AQ$1445,0)+$A361,MATCH(L$3,TQoL_Indexes!$B$8:$AK$8,0)),"")</f>
        <v/>
      </c>
      <c r="M361" s="86" t="str">
        <f>IFERROR(INDEX(DB_Typologies!$D$4:$AP$1445,MATCH($A$3,DB_Typologies!$AQ$4:$AQ$1445,0)+$A361,MATCH(M$3,TQoL_Indexes!$B$8:$AK$8,0)),"")</f>
        <v/>
      </c>
      <c r="N361" s="86" t="str">
        <f>IFERROR(INDEX(DB_Typologies!$D$4:$AP$1445,MATCH($A$3,DB_Typologies!$AQ$4:$AQ$1445,0)+$A361,MATCH(N$3,TQoL_Indexes!$B$8:$AK$8,0)),"")</f>
        <v/>
      </c>
      <c r="O361" s="86" t="str">
        <f>IFERROR(INDEX(DB_Typologies!$D$4:$AP$1445,MATCH($A$3,DB_Typologies!$AQ$4:$AQ$1445,0)+$A361,MATCH(O$3,TQoL_Indexes!$B$8:$AK$8,0)),"")</f>
        <v/>
      </c>
      <c r="P361" s="86" t="str">
        <f>IFERROR(INDEX(DB_Typologies!$D$4:$AP$1445,MATCH($A$3,DB_Typologies!$AQ$4:$AQ$1445,0)+$A361,MATCH(P$3,TQoL_Indexes!$B$8:$AK$8,0)),"")</f>
        <v/>
      </c>
      <c r="Q361" s="86" t="str">
        <f>IFERROR(INDEX(DB_Typologies!$D$4:$AP$1445,MATCH($A$3,DB_Typologies!$AQ$4:$AQ$1445,0)+$A361,MATCH(Q$3,TQoL_Indexes!$B$8:$AK$8,0)),"")</f>
        <v/>
      </c>
      <c r="R361" s="86" t="str">
        <f>IFERROR(INDEX(DB_Typologies!$D$4:$AP$1445,MATCH($A$3,DB_Typologies!$AQ$4:$AQ$1445,0)+$A361,MATCH(R$3,TQoL_Indexes!$B$8:$AK$8,0)),"")</f>
        <v/>
      </c>
      <c r="S361" s="86" t="str">
        <f>IFERROR(INDEX(DB_Typologies!$D$4:$AP$1445,MATCH($A$3,DB_Typologies!$AQ$4:$AQ$1445,0)+$A361,MATCH(S$3,TQoL_Indexes!$B$8:$AK$8,0)),"")</f>
        <v/>
      </c>
      <c r="T361" s="86" t="str">
        <f>IFERROR(INDEX(DB_Typologies!$D$4:$AP$1445,MATCH($A$3,DB_Typologies!$AQ$4:$AQ$1445,0)+$A361,MATCH(T$3,TQoL_Indexes!$B$8:$AK$8,0)),"")</f>
        <v/>
      </c>
      <c r="U361" s="86" t="str">
        <f>IFERROR(INDEX(DB_Typologies!$D$4:$AP$1445,MATCH($A$3,DB_Typologies!$AQ$4:$AQ$1445,0)+$A361,MATCH(U$3,TQoL_Indexes!$B$8:$AK$8,0)),"")</f>
        <v/>
      </c>
      <c r="V361" s="86" t="str">
        <f>IFERROR(INDEX(DB_Typologies!$D$4:$AP$1445,MATCH($A$3,DB_Typologies!$AQ$4:$AQ$1445,0)+$A361,MATCH(V$3,TQoL_Indexes!$B$8:$AK$8,0)),"")</f>
        <v/>
      </c>
      <c r="W361" s="86" t="str">
        <f>IFERROR(INDEX(DB_Typologies!$D$4:$AP$1445,MATCH($A$3,DB_Typologies!$AQ$4:$AQ$1445,0)+$A361,MATCH(W$3,TQoL_Indexes!$B$8:$AK$8,0)),"")</f>
        <v/>
      </c>
      <c r="X361" s="86" t="str">
        <f>IFERROR(INDEX(DB_Typologies!$D$4:$AP$1445,MATCH($A$3,DB_Typologies!$AQ$4:$AQ$1445,0)+$A361,MATCH(X$3,TQoL_Indexes!$B$8:$AK$8,0)),"")</f>
        <v/>
      </c>
      <c r="Y361" s="86" t="str">
        <f>IFERROR(INDEX(DB_Typologies!$D$4:$AP$1445,MATCH($A$3,DB_Typologies!$AQ$4:$AQ$1445,0)+$A361,MATCH(Y$3,TQoL_Indexes!$B$8:$AK$8,0)),"")</f>
        <v/>
      </c>
      <c r="Z361" s="86" t="str">
        <f>IFERROR(INDEX(DB_Typologies!$D$4:$AP$1445,MATCH($A$3,DB_Typologies!$AQ$4:$AQ$1445,0)+$A361,MATCH(Z$3,TQoL_Indexes!$B$8:$AK$8,0)),"")</f>
        <v/>
      </c>
      <c r="AA361" s="86" t="str">
        <f>IFERROR(INDEX(DB_Typologies!$D$4:$AP$1445,MATCH($A$3,DB_Typologies!$AQ$4:$AQ$1445,0)+$A361,MATCH(AA$3,TQoL_Indexes!$B$8:$AK$8,0)),"")</f>
        <v/>
      </c>
      <c r="AB361" s="86" t="str">
        <f>IFERROR(INDEX(DB_Typologies!$D$4:$AP$1445,MATCH($A$3,DB_Typologies!$AQ$4:$AQ$1445,0)+$A361,MATCH(AB$3,TQoL_Indexes!$B$8:$AK$8,0)),"")</f>
        <v/>
      </c>
      <c r="AC361" s="86" t="str">
        <f>IFERROR(INDEX(DB_Typologies!$D$4:$AP$1445,MATCH($A$3,DB_Typologies!$AQ$4:$AQ$1445,0)+$A361,MATCH(AC$3,TQoL_Indexes!$B$8:$AK$8,0)),"")</f>
        <v/>
      </c>
      <c r="AD361" s="86" t="str">
        <f>IFERROR(INDEX(DB_Typologies!$D$4:$AP$1445,MATCH($A$3,DB_Typologies!$AQ$4:$AQ$1445,0)+$A361,MATCH(AD$3,TQoL_Indexes!$B$8:$AK$8,0)),"")</f>
        <v/>
      </c>
      <c r="AE361" s="86" t="str">
        <f>IFERROR(INDEX(DB_Typologies!$D$4:$AP$1445,MATCH($A$3,DB_Typologies!$AQ$4:$AQ$1445,0)+$A361,MATCH(AE$3,TQoL_Indexes!$B$8:$AK$8,0)),"")</f>
        <v/>
      </c>
      <c r="AF361" s="86" t="str">
        <f>IFERROR(INDEX(DB_Typologies!$D$4:$AP$1445,MATCH($A$3,DB_Typologies!$AQ$4:$AQ$1445,0)+$A361,MATCH(AF$3,TQoL_Indexes!$B$8:$AK$8,0)),"")</f>
        <v/>
      </c>
      <c r="AG361" s="86" t="str">
        <f>IFERROR(INDEX(DB_Typologies!$D$4:$AP$1445,MATCH($A$3,DB_Typologies!$AQ$4:$AQ$1445,0)+$A361,MATCH(AG$3,TQoL_Indexes!$B$8:$AK$8,0)),"")</f>
        <v/>
      </c>
      <c r="AH361" s="86" t="str">
        <f>IFERROR(INDEX(DB_Typologies!$D$4:$AP$1445,MATCH($A$3,DB_Typologies!$AQ$4:$AQ$1445,0)+$A361,MATCH(AH$3,TQoL_Indexes!$B$8:$AK$8,0)),"")</f>
        <v/>
      </c>
      <c r="AI361" s="86" t="str">
        <f>IFERROR(INDEX(DB_Typologies!$D$4:$AP$1445,MATCH($A$3,DB_Typologies!$AQ$4:$AQ$1445,0)+$A361,MATCH(AI$3,TQoL_Indexes!$B$8:$AK$8,0)),"")</f>
        <v/>
      </c>
      <c r="AJ361" s="86" t="str">
        <f>IFERROR(INDEX(DB_Typologies!$D$4:$AP$1445,MATCH($A$3,DB_Typologies!$AQ$4:$AQ$1445,0)+$A361,MATCH(AJ$3,TQoL_Indexes!$B$8:$AK$8,0)),"")</f>
        <v/>
      </c>
      <c r="AK361" s="86" t="str">
        <f>IFERROR(INDEX(DB_Typologies!$D$4:$AP$1445,MATCH($A$3,DB_Typologies!$AQ$4:$AQ$1445,0)+$A361,MATCH(AK$3,TQoL_Indexes!$B$8:$AK$8,0)),"")</f>
        <v/>
      </c>
      <c r="AL361" s="86" t="str">
        <f>IFERROR(INDEX(DB_Typologies!$D$4:$AP$1445,MATCH($A$3,DB_Typologies!$AQ$4:$AQ$1445,0)+$A361,MATCH(AL$3,TQoL_Indexes!$B$8:$AK$8,0)),"")</f>
        <v/>
      </c>
      <c r="AM361" s="87" t="str">
        <f>IFERROR(INDEX(DB_Typologies!$D$4:$AP$1445,MATCH($A$3,DB_Typologies!$AQ$4:$AQ$1445,0)+$A361,MATCH(AM$3,TQoL_Indexes!$B$8:$AK$8,0)),"")</f>
        <v/>
      </c>
    </row>
    <row r="362" spans="1:39">
      <c r="A362" s="58" t="str">
        <f>IFERROR(IF(A361+1&lt;COUNTIF(DB_Typologies!$AQ$4:$AQ$1445,$A$3),A361+1,""),"")</f>
        <v/>
      </c>
      <c r="B362" s="120" t="str">
        <f>IFERROR(INDEX(DB_Typologies!$D$4:$AP$1445,MATCH($A$3,DB_Typologies!$AQ$4:$AQ$1445,0)+$A362,MATCH(B$3,TQoL_Indexes!$B$8:$AK$8,0)),"")</f>
        <v/>
      </c>
      <c r="C362" s="86" t="str">
        <f>IFERROR(INDEX(DB_Typologies!$D$4:$AP$1445,MATCH($A$3,DB_Typologies!$AQ$4:$AQ$1445,0)+$A362,MATCH(C$3,TQoL_Indexes!$B$8:$AK$8,0)),"")</f>
        <v/>
      </c>
      <c r="D362" s="87" t="str">
        <f>IFERROR(INDEX(DB_Typologies!$D$4:$AP$1445,MATCH($A$3,DB_Typologies!$AQ$4:$AQ$1445,0)+$A362,MATCH(D$3,TQoL_Indexes!$B$8:$AK$8,0)),"")</f>
        <v/>
      </c>
      <c r="E362" s="86" t="str">
        <f>IFERROR(INDEX(DB_Typologies!$D$4:$AP$1445,MATCH($A$3,DB_Typologies!$AQ$4:$AQ$1445,0)+$A362,MATCH(E$3,TQoL_Indexes!$B$8:$AK$8,0)),"")</f>
        <v/>
      </c>
      <c r="F362" s="86" t="str">
        <f>IFERROR(INDEX(DB_Typologies!$D$4:$AP$1445,MATCH($A$3,DB_Typologies!$AQ$4:$AQ$1445,0)+$A362,MATCH(F$3,TQoL_Indexes!$B$8:$AK$8,0)),"")</f>
        <v/>
      </c>
      <c r="G362" s="86" t="str">
        <f>IFERROR(INDEX(DB_Typologies!$D$4:$AP$1445,MATCH($A$3,DB_Typologies!$AQ$4:$AQ$1445,0)+$A362,MATCH(G$3,TQoL_Indexes!$B$8:$AK$8,0)),"")</f>
        <v/>
      </c>
      <c r="H362" s="86" t="str">
        <f>IFERROR(INDEX(DB_Typologies!$D$4:$AP$1445,MATCH($A$3,DB_Typologies!$AQ$4:$AQ$1445,0)+$A362,MATCH(H$3,TQoL_Indexes!$B$8:$AK$8,0)),"")</f>
        <v/>
      </c>
      <c r="I362" s="86" t="str">
        <f>IFERROR(INDEX(DB_Typologies!$D$4:$AP$1445,MATCH($A$3,DB_Typologies!$AQ$4:$AQ$1445,0)+$A362,MATCH(I$3,TQoL_Indexes!$B$8:$AK$8,0)),"")</f>
        <v/>
      </c>
      <c r="J362" s="86" t="str">
        <f>IFERROR(INDEX(DB_Typologies!$D$4:$AP$1445,MATCH($A$3,DB_Typologies!$AQ$4:$AQ$1445,0)+$A362,MATCH(J$3,TQoL_Indexes!$B$8:$AK$8,0)),"")</f>
        <v/>
      </c>
      <c r="K362" s="86" t="str">
        <f>IFERROR(INDEX(DB_Typologies!$D$4:$AP$1445,MATCH($A$3,DB_Typologies!$AQ$4:$AQ$1445,0)+$A362,MATCH(K$3,TQoL_Indexes!$B$8:$AK$8,0)),"")</f>
        <v/>
      </c>
      <c r="L362" s="86" t="str">
        <f>IFERROR(INDEX(DB_Typologies!$D$4:$AP$1445,MATCH($A$3,DB_Typologies!$AQ$4:$AQ$1445,0)+$A362,MATCH(L$3,TQoL_Indexes!$B$8:$AK$8,0)),"")</f>
        <v/>
      </c>
      <c r="M362" s="86" t="str">
        <f>IFERROR(INDEX(DB_Typologies!$D$4:$AP$1445,MATCH($A$3,DB_Typologies!$AQ$4:$AQ$1445,0)+$A362,MATCH(M$3,TQoL_Indexes!$B$8:$AK$8,0)),"")</f>
        <v/>
      </c>
      <c r="N362" s="86" t="str">
        <f>IFERROR(INDEX(DB_Typologies!$D$4:$AP$1445,MATCH($A$3,DB_Typologies!$AQ$4:$AQ$1445,0)+$A362,MATCH(N$3,TQoL_Indexes!$B$8:$AK$8,0)),"")</f>
        <v/>
      </c>
      <c r="O362" s="86" t="str">
        <f>IFERROR(INDEX(DB_Typologies!$D$4:$AP$1445,MATCH($A$3,DB_Typologies!$AQ$4:$AQ$1445,0)+$A362,MATCH(O$3,TQoL_Indexes!$B$8:$AK$8,0)),"")</f>
        <v/>
      </c>
      <c r="P362" s="86" t="str">
        <f>IFERROR(INDEX(DB_Typologies!$D$4:$AP$1445,MATCH($A$3,DB_Typologies!$AQ$4:$AQ$1445,0)+$A362,MATCH(P$3,TQoL_Indexes!$B$8:$AK$8,0)),"")</f>
        <v/>
      </c>
      <c r="Q362" s="86" t="str">
        <f>IFERROR(INDEX(DB_Typologies!$D$4:$AP$1445,MATCH($A$3,DB_Typologies!$AQ$4:$AQ$1445,0)+$A362,MATCH(Q$3,TQoL_Indexes!$B$8:$AK$8,0)),"")</f>
        <v/>
      </c>
      <c r="R362" s="86" t="str">
        <f>IFERROR(INDEX(DB_Typologies!$D$4:$AP$1445,MATCH($A$3,DB_Typologies!$AQ$4:$AQ$1445,0)+$A362,MATCH(R$3,TQoL_Indexes!$B$8:$AK$8,0)),"")</f>
        <v/>
      </c>
      <c r="S362" s="86" t="str">
        <f>IFERROR(INDEX(DB_Typologies!$D$4:$AP$1445,MATCH($A$3,DB_Typologies!$AQ$4:$AQ$1445,0)+$A362,MATCH(S$3,TQoL_Indexes!$B$8:$AK$8,0)),"")</f>
        <v/>
      </c>
      <c r="T362" s="86" t="str">
        <f>IFERROR(INDEX(DB_Typologies!$D$4:$AP$1445,MATCH($A$3,DB_Typologies!$AQ$4:$AQ$1445,0)+$A362,MATCH(T$3,TQoL_Indexes!$B$8:$AK$8,0)),"")</f>
        <v/>
      </c>
      <c r="U362" s="86" t="str">
        <f>IFERROR(INDEX(DB_Typologies!$D$4:$AP$1445,MATCH($A$3,DB_Typologies!$AQ$4:$AQ$1445,0)+$A362,MATCH(U$3,TQoL_Indexes!$B$8:$AK$8,0)),"")</f>
        <v/>
      </c>
      <c r="V362" s="86" t="str">
        <f>IFERROR(INDEX(DB_Typologies!$D$4:$AP$1445,MATCH($A$3,DB_Typologies!$AQ$4:$AQ$1445,0)+$A362,MATCH(V$3,TQoL_Indexes!$B$8:$AK$8,0)),"")</f>
        <v/>
      </c>
      <c r="W362" s="86" t="str">
        <f>IFERROR(INDEX(DB_Typologies!$D$4:$AP$1445,MATCH($A$3,DB_Typologies!$AQ$4:$AQ$1445,0)+$A362,MATCH(W$3,TQoL_Indexes!$B$8:$AK$8,0)),"")</f>
        <v/>
      </c>
      <c r="X362" s="86" t="str">
        <f>IFERROR(INDEX(DB_Typologies!$D$4:$AP$1445,MATCH($A$3,DB_Typologies!$AQ$4:$AQ$1445,0)+$A362,MATCH(X$3,TQoL_Indexes!$B$8:$AK$8,0)),"")</f>
        <v/>
      </c>
      <c r="Y362" s="86" t="str">
        <f>IFERROR(INDEX(DB_Typologies!$D$4:$AP$1445,MATCH($A$3,DB_Typologies!$AQ$4:$AQ$1445,0)+$A362,MATCH(Y$3,TQoL_Indexes!$B$8:$AK$8,0)),"")</f>
        <v/>
      </c>
      <c r="Z362" s="86" t="str">
        <f>IFERROR(INDEX(DB_Typologies!$D$4:$AP$1445,MATCH($A$3,DB_Typologies!$AQ$4:$AQ$1445,0)+$A362,MATCH(Z$3,TQoL_Indexes!$B$8:$AK$8,0)),"")</f>
        <v/>
      </c>
      <c r="AA362" s="86" t="str">
        <f>IFERROR(INDEX(DB_Typologies!$D$4:$AP$1445,MATCH($A$3,DB_Typologies!$AQ$4:$AQ$1445,0)+$A362,MATCH(AA$3,TQoL_Indexes!$B$8:$AK$8,0)),"")</f>
        <v/>
      </c>
      <c r="AB362" s="86" t="str">
        <f>IFERROR(INDEX(DB_Typologies!$D$4:$AP$1445,MATCH($A$3,DB_Typologies!$AQ$4:$AQ$1445,0)+$A362,MATCH(AB$3,TQoL_Indexes!$B$8:$AK$8,0)),"")</f>
        <v/>
      </c>
      <c r="AC362" s="86" t="str">
        <f>IFERROR(INDEX(DB_Typologies!$D$4:$AP$1445,MATCH($A$3,DB_Typologies!$AQ$4:$AQ$1445,0)+$A362,MATCH(AC$3,TQoL_Indexes!$B$8:$AK$8,0)),"")</f>
        <v/>
      </c>
      <c r="AD362" s="86" t="str">
        <f>IFERROR(INDEX(DB_Typologies!$D$4:$AP$1445,MATCH($A$3,DB_Typologies!$AQ$4:$AQ$1445,0)+$A362,MATCH(AD$3,TQoL_Indexes!$B$8:$AK$8,0)),"")</f>
        <v/>
      </c>
      <c r="AE362" s="86" t="str">
        <f>IFERROR(INDEX(DB_Typologies!$D$4:$AP$1445,MATCH($A$3,DB_Typologies!$AQ$4:$AQ$1445,0)+$A362,MATCH(AE$3,TQoL_Indexes!$B$8:$AK$8,0)),"")</f>
        <v/>
      </c>
      <c r="AF362" s="86" t="str">
        <f>IFERROR(INDEX(DB_Typologies!$D$4:$AP$1445,MATCH($A$3,DB_Typologies!$AQ$4:$AQ$1445,0)+$A362,MATCH(AF$3,TQoL_Indexes!$B$8:$AK$8,0)),"")</f>
        <v/>
      </c>
      <c r="AG362" s="86" t="str">
        <f>IFERROR(INDEX(DB_Typologies!$D$4:$AP$1445,MATCH($A$3,DB_Typologies!$AQ$4:$AQ$1445,0)+$A362,MATCH(AG$3,TQoL_Indexes!$B$8:$AK$8,0)),"")</f>
        <v/>
      </c>
      <c r="AH362" s="86" t="str">
        <f>IFERROR(INDEX(DB_Typologies!$D$4:$AP$1445,MATCH($A$3,DB_Typologies!$AQ$4:$AQ$1445,0)+$A362,MATCH(AH$3,TQoL_Indexes!$B$8:$AK$8,0)),"")</f>
        <v/>
      </c>
      <c r="AI362" s="86" t="str">
        <f>IFERROR(INDEX(DB_Typologies!$D$4:$AP$1445,MATCH($A$3,DB_Typologies!$AQ$4:$AQ$1445,0)+$A362,MATCH(AI$3,TQoL_Indexes!$B$8:$AK$8,0)),"")</f>
        <v/>
      </c>
      <c r="AJ362" s="86" t="str">
        <f>IFERROR(INDEX(DB_Typologies!$D$4:$AP$1445,MATCH($A$3,DB_Typologies!$AQ$4:$AQ$1445,0)+$A362,MATCH(AJ$3,TQoL_Indexes!$B$8:$AK$8,0)),"")</f>
        <v/>
      </c>
      <c r="AK362" s="86" t="str">
        <f>IFERROR(INDEX(DB_Typologies!$D$4:$AP$1445,MATCH($A$3,DB_Typologies!$AQ$4:$AQ$1445,0)+$A362,MATCH(AK$3,TQoL_Indexes!$B$8:$AK$8,0)),"")</f>
        <v/>
      </c>
      <c r="AL362" s="86" t="str">
        <f>IFERROR(INDEX(DB_Typologies!$D$4:$AP$1445,MATCH($A$3,DB_Typologies!$AQ$4:$AQ$1445,0)+$A362,MATCH(AL$3,TQoL_Indexes!$B$8:$AK$8,0)),"")</f>
        <v/>
      </c>
      <c r="AM362" s="87" t="str">
        <f>IFERROR(INDEX(DB_Typologies!$D$4:$AP$1445,MATCH($A$3,DB_Typologies!$AQ$4:$AQ$1445,0)+$A362,MATCH(AM$3,TQoL_Indexes!$B$8:$AK$8,0)),"")</f>
        <v/>
      </c>
    </row>
    <row r="363" spans="1:39">
      <c r="A363" s="58" t="str">
        <f>IFERROR(IF(A362+1&lt;COUNTIF(DB_Typologies!$AQ$4:$AQ$1445,$A$3),A362+1,""),"")</f>
        <v/>
      </c>
      <c r="B363" s="120" t="str">
        <f>IFERROR(INDEX(DB_Typologies!$D$4:$AP$1445,MATCH($A$3,DB_Typologies!$AQ$4:$AQ$1445,0)+$A363,MATCH(B$3,TQoL_Indexes!$B$8:$AK$8,0)),"")</f>
        <v/>
      </c>
      <c r="C363" s="86" t="str">
        <f>IFERROR(INDEX(DB_Typologies!$D$4:$AP$1445,MATCH($A$3,DB_Typologies!$AQ$4:$AQ$1445,0)+$A363,MATCH(C$3,TQoL_Indexes!$B$8:$AK$8,0)),"")</f>
        <v/>
      </c>
      <c r="D363" s="87" t="str">
        <f>IFERROR(INDEX(DB_Typologies!$D$4:$AP$1445,MATCH($A$3,DB_Typologies!$AQ$4:$AQ$1445,0)+$A363,MATCH(D$3,TQoL_Indexes!$B$8:$AK$8,0)),"")</f>
        <v/>
      </c>
      <c r="E363" s="86" t="str">
        <f>IFERROR(INDEX(DB_Typologies!$D$4:$AP$1445,MATCH($A$3,DB_Typologies!$AQ$4:$AQ$1445,0)+$A363,MATCH(E$3,TQoL_Indexes!$B$8:$AK$8,0)),"")</f>
        <v/>
      </c>
      <c r="F363" s="86" t="str">
        <f>IFERROR(INDEX(DB_Typologies!$D$4:$AP$1445,MATCH($A$3,DB_Typologies!$AQ$4:$AQ$1445,0)+$A363,MATCH(F$3,TQoL_Indexes!$B$8:$AK$8,0)),"")</f>
        <v/>
      </c>
      <c r="G363" s="86" t="str">
        <f>IFERROR(INDEX(DB_Typologies!$D$4:$AP$1445,MATCH($A$3,DB_Typologies!$AQ$4:$AQ$1445,0)+$A363,MATCH(G$3,TQoL_Indexes!$B$8:$AK$8,0)),"")</f>
        <v/>
      </c>
      <c r="H363" s="86" t="str">
        <f>IFERROR(INDEX(DB_Typologies!$D$4:$AP$1445,MATCH($A$3,DB_Typologies!$AQ$4:$AQ$1445,0)+$A363,MATCH(H$3,TQoL_Indexes!$B$8:$AK$8,0)),"")</f>
        <v/>
      </c>
      <c r="I363" s="86" t="str">
        <f>IFERROR(INDEX(DB_Typologies!$D$4:$AP$1445,MATCH($A$3,DB_Typologies!$AQ$4:$AQ$1445,0)+$A363,MATCH(I$3,TQoL_Indexes!$B$8:$AK$8,0)),"")</f>
        <v/>
      </c>
      <c r="J363" s="86" t="str">
        <f>IFERROR(INDEX(DB_Typologies!$D$4:$AP$1445,MATCH($A$3,DB_Typologies!$AQ$4:$AQ$1445,0)+$A363,MATCH(J$3,TQoL_Indexes!$B$8:$AK$8,0)),"")</f>
        <v/>
      </c>
      <c r="K363" s="86" t="str">
        <f>IFERROR(INDEX(DB_Typologies!$D$4:$AP$1445,MATCH($A$3,DB_Typologies!$AQ$4:$AQ$1445,0)+$A363,MATCH(K$3,TQoL_Indexes!$B$8:$AK$8,0)),"")</f>
        <v/>
      </c>
      <c r="L363" s="86" t="str">
        <f>IFERROR(INDEX(DB_Typologies!$D$4:$AP$1445,MATCH($A$3,DB_Typologies!$AQ$4:$AQ$1445,0)+$A363,MATCH(L$3,TQoL_Indexes!$B$8:$AK$8,0)),"")</f>
        <v/>
      </c>
      <c r="M363" s="86" t="str">
        <f>IFERROR(INDEX(DB_Typologies!$D$4:$AP$1445,MATCH($A$3,DB_Typologies!$AQ$4:$AQ$1445,0)+$A363,MATCH(M$3,TQoL_Indexes!$B$8:$AK$8,0)),"")</f>
        <v/>
      </c>
      <c r="N363" s="86" t="str">
        <f>IFERROR(INDEX(DB_Typologies!$D$4:$AP$1445,MATCH($A$3,DB_Typologies!$AQ$4:$AQ$1445,0)+$A363,MATCH(N$3,TQoL_Indexes!$B$8:$AK$8,0)),"")</f>
        <v/>
      </c>
      <c r="O363" s="86" t="str">
        <f>IFERROR(INDEX(DB_Typologies!$D$4:$AP$1445,MATCH($A$3,DB_Typologies!$AQ$4:$AQ$1445,0)+$A363,MATCH(O$3,TQoL_Indexes!$B$8:$AK$8,0)),"")</f>
        <v/>
      </c>
      <c r="P363" s="86" t="str">
        <f>IFERROR(INDEX(DB_Typologies!$D$4:$AP$1445,MATCH($A$3,DB_Typologies!$AQ$4:$AQ$1445,0)+$A363,MATCH(P$3,TQoL_Indexes!$B$8:$AK$8,0)),"")</f>
        <v/>
      </c>
      <c r="Q363" s="86" t="str">
        <f>IFERROR(INDEX(DB_Typologies!$D$4:$AP$1445,MATCH($A$3,DB_Typologies!$AQ$4:$AQ$1445,0)+$A363,MATCH(Q$3,TQoL_Indexes!$B$8:$AK$8,0)),"")</f>
        <v/>
      </c>
      <c r="R363" s="86" t="str">
        <f>IFERROR(INDEX(DB_Typologies!$D$4:$AP$1445,MATCH($A$3,DB_Typologies!$AQ$4:$AQ$1445,0)+$A363,MATCH(R$3,TQoL_Indexes!$B$8:$AK$8,0)),"")</f>
        <v/>
      </c>
      <c r="S363" s="86" t="str">
        <f>IFERROR(INDEX(DB_Typologies!$D$4:$AP$1445,MATCH($A$3,DB_Typologies!$AQ$4:$AQ$1445,0)+$A363,MATCH(S$3,TQoL_Indexes!$B$8:$AK$8,0)),"")</f>
        <v/>
      </c>
      <c r="T363" s="86" t="str">
        <f>IFERROR(INDEX(DB_Typologies!$D$4:$AP$1445,MATCH($A$3,DB_Typologies!$AQ$4:$AQ$1445,0)+$A363,MATCH(T$3,TQoL_Indexes!$B$8:$AK$8,0)),"")</f>
        <v/>
      </c>
      <c r="U363" s="86" t="str">
        <f>IFERROR(INDEX(DB_Typologies!$D$4:$AP$1445,MATCH($A$3,DB_Typologies!$AQ$4:$AQ$1445,0)+$A363,MATCH(U$3,TQoL_Indexes!$B$8:$AK$8,0)),"")</f>
        <v/>
      </c>
      <c r="V363" s="86" t="str">
        <f>IFERROR(INDEX(DB_Typologies!$D$4:$AP$1445,MATCH($A$3,DB_Typologies!$AQ$4:$AQ$1445,0)+$A363,MATCH(V$3,TQoL_Indexes!$B$8:$AK$8,0)),"")</f>
        <v/>
      </c>
      <c r="W363" s="86" t="str">
        <f>IFERROR(INDEX(DB_Typologies!$D$4:$AP$1445,MATCH($A$3,DB_Typologies!$AQ$4:$AQ$1445,0)+$A363,MATCH(W$3,TQoL_Indexes!$B$8:$AK$8,0)),"")</f>
        <v/>
      </c>
      <c r="X363" s="86" t="str">
        <f>IFERROR(INDEX(DB_Typologies!$D$4:$AP$1445,MATCH($A$3,DB_Typologies!$AQ$4:$AQ$1445,0)+$A363,MATCH(X$3,TQoL_Indexes!$B$8:$AK$8,0)),"")</f>
        <v/>
      </c>
      <c r="Y363" s="86" t="str">
        <f>IFERROR(INDEX(DB_Typologies!$D$4:$AP$1445,MATCH($A$3,DB_Typologies!$AQ$4:$AQ$1445,0)+$A363,MATCH(Y$3,TQoL_Indexes!$B$8:$AK$8,0)),"")</f>
        <v/>
      </c>
      <c r="Z363" s="86" t="str">
        <f>IFERROR(INDEX(DB_Typologies!$D$4:$AP$1445,MATCH($A$3,DB_Typologies!$AQ$4:$AQ$1445,0)+$A363,MATCH(Z$3,TQoL_Indexes!$B$8:$AK$8,0)),"")</f>
        <v/>
      </c>
      <c r="AA363" s="86" t="str">
        <f>IFERROR(INDEX(DB_Typologies!$D$4:$AP$1445,MATCH($A$3,DB_Typologies!$AQ$4:$AQ$1445,0)+$A363,MATCH(AA$3,TQoL_Indexes!$B$8:$AK$8,0)),"")</f>
        <v/>
      </c>
      <c r="AB363" s="86" t="str">
        <f>IFERROR(INDEX(DB_Typologies!$D$4:$AP$1445,MATCH($A$3,DB_Typologies!$AQ$4:$AQ$1445,0)+$A363,MATCH(AB$3,TQoL_Indexes!$B$8:$AK$8,0)),"")</f>
        <v/>
      </c>
      <c r="AC363" s="86" t="str">
        <f>IFERROR(INDEX(DB_Typologies!$D$4:$AP$1445,MATCH($A$3,DB_Typologies!$AQ$4:$AQ$1445,0)+$A363,MATCH(AC$3,TQoL_Indexes!$B$8:$AK$8,0)),"")</f>
        <v/>
      </c>
      <c r="AD363" s="86" t="str">
        <f>IFERROR(INDEX(DB_Typologies!$D$4:$AP$1445,MATCH($A$3,DB_Typologies!$AQ$4:$AQ$1445,0)+$A363,MATCH(AD$3,TQoL_Indexes!$B$8:$AK$8,0)),"")</f>
        <v/>
      </c>
      <c r="AE363" s="86" t="str">
        <f>IFERROR(INDEX(DB_Typologies!$D$4:$AP$1445,MATCH($A$3,DB_Typologies!$AQ$4:$AQ$1445,0)+$A363,MATCH(AE$3,TQoL_Indexes!$B$8:$AK$8,0)),"")</f>
        <v/>
      </c>
      <c r="AF363" s="86" t="str">
        <f>IFERROR(INDEX(DB_Typologies!$D$4:$AP$1445,MATCH($A$3,DB_Typologies!$AQ$4:$AQ$1445,0)+$A363,MATCH(AF$3,TQoL_Indexes!$B$8:$AK$8,0)),"")</f>
        <v/>
      </c>
      <c r="AG363" s="86" t="str">
        <f>IFERROR(INDEX(DB_Typologies!$D$4:$AP$1445,MATCH($A$3,DB_Typologies!$AQ$4:$AQ$1445,0)+$A363,MATCH(AG$3,TQoL_Indexes!$B$8:$AK$8,0)),"")</f>
        <v/>
      </c>
      <c r="AH363" s="86" t="str">
        <f>IFERROR(INDEX(DB_Typologies!$D$4:$AP$1445,MATCH($A$3,DB_Typologies!$AQ$4:$AQ$1445,0)+$A363,MATCH(AH$3,TQoL_Indexes!$B$8:$AK$8,0)),"")</f>
        <v/>
      </c>
      <c r="AI363" s="86" t="str">
        <f>IFERROR(INDEX(DB_Typologies!$D$4:$AP$1445,MATCH($A$3,DB_Typologies!$AQ$4:$AQ$1445,0)+$A363,MATCH(AI$3,TQoL_Indexes!$B$8:$AK$8,0)),"")</f>
        <v/>
      </c>
      <c r="AJ363" s="86" t="str">
        <f>IFERROR(INDEX(DB_Typologies!$D$4:$AP$1445,MATCH($A$3,DB_Typologies!$AQ$4:$AQ$1445,0)+$A363,MATCH(AJ$3,TQoL_Indexes!$B$8:$AK$8,0)),"")</f>
        <v/>
      </c>
      <c r="AK363" s="86" t="str">
        <f>IFERROR(INDEX(DB_Typologies!$D$4:$AP$1445,MATCH($A$3,DB_Typologies!$AQ$4:$AQ$1445,0)+$A363,MATCH(AK$3,TQoL_Indexes!$B$8:$AK$8,0)),"")</f>
        <v/>
      </c>
      <c r="AL363" s="86" t="str">
        <f>IFERROR(INDEX(DB_Typologies!$D$4:$AP$1445,MATCH($A$3,DB_Typologies!$AQ$4:$AQ$1445,0)+$A363,MATCH(AL$3,TQoL_Indexes!$B$8:$AK$8,0)),"")</f>
        <v/>
      </c>
      <c r="AM363" s="87" t="str">
        <f>IFERROR(INDEX(DB_Typologies!$D$4:$AP$1445,MATCH($A$3,DB_Typologies!$AQ$4:$AQ$1445,0)+$A363,MATCH(AM$3,TQoL_Indexes!$B$8:$AK$8,0)),"")</f>
        <v/>
      </c>
    </row>
    <row r="364" spans="1:39">
      <c r="A364" s="58" t="str">
        <f>IFERROR(IF(A363+1&lt;COUNTIF(DB_Typologies!$AQ$4:$AQ$1445,$A$3),A363+1,""),"")</f>
        <v/>
      </c>
      <c r="B364" s="120" t="str">
        <f>IFERROR(INDEX(DB_Typologies!$D$4:$AP$1445,MATCH($A$3,DB_Typologies!$AQ$4:$AQ$1445,0)+$A364,MATCH(B$3,TQoL_Indexes!$B$8:$AK$8,0)),"")</f>
        <v/>
      </c>
      <c r="C364" s="86" t="str">
        <f>IFERROR(INDEX(DB_Typologies!$D$4:$AP$1445,MATCH($A$3,DB_Typologies!$AQ$4:$AQ$1445,0)+$A364,MATCH(C$3,TQoL_Indexes!$B$8:$AK$8,0)),"")</f>
        <v/>
      </c>
      <c r="D364" s="87" t="str">
        <f>IFERROR(INDEX(DB_Typologies!$D$4:$AP$1445,MATCH($A$3,DB_Typologies!$AQ$4:$AQ$1445,0)+$A364,MATCH(D$3,TQoL_Indexes!$B$8:$AK$8,0)),"")</f>
        <v/>
      </c>
      <c r="E364" s="86" t="str">
        <f>IFERROR(INDEX(DB_Typologies!$D$4:$AP$1445,MATCH($A$3,DB_Typologies!$AQ$4:$AQ$1445,0)+$A364,MATCH(E$3,TQoL_Indexes!$B$8:$AK$8,0)),"")</f>
        <v/>
      </c>
      <c r="F364" s="86" t="str">
        <f>IFERROR(INDEX(DB_Typologies!$D$4:$AP$1445,MATCH($A$3,DB_Typologies!$AQ$4:$AQ$1445,0)+$A364,MATCH(F$3,TQoL_Indexes!$B$8:$AK$8,0)),"")</f>
        <v/>
      </c>
      <c r="G364" s="86" t="str">
        <f>IFERROR(INDEX(DB_Typologies!$D$4:$AP$1445,MATCH($A$3,DB_Typologies!$AQ$4:$AQ$1445,0)+$A364,MATCH(G$3,TQoL_Indexes!$B$8:$AK$8,0)),"")</f>
        <v/>
      </c>
      <c r="H364" s="86" t="str">
        <f>IFERROR(INDEX(DB_Typologies!$D$4:$AP$1445,MATCH($A$3,DB_Typologies!$AQ$4:$AQ$1445,0)+$A364,MATCH(H$3,TQoL_Indexes!$B$8:$AK$8,0)),"")</f>
        <v/>
      </c>
      <c r="I364" s="86" t="str">
        <f>IFERROR(INDEX(DB_Typologies!$D$4:$AP$1445,MATCH($A$3,DB_Typologies!$AQ$4:$AQ$1445,0)+$A364,MATCH(I$3,TQoL_Indexes!$B$8:$AK$8,0)),"")</f>
        <v/>
      </c>
      <c r="J364" s="86" t="str">
        <f>IFERROR(INDEX(DB_Typologies!$D$4:$AP$1445,MATCH($A$3,DB_Typologies!$AQ$4:$AQ$1445,0)+$A364,MATCH(J$3,TQoL_Indexes!$B$8:$AK$8,0)),"")</f>
        <v/>
      </c>
      <c r="K364" s="86" t="str">
        <f>IFERROR(INDEX(DB_Typologies!$D$4:$AP$1445,MATCH($A$3,DB_Typologies!$AQ$4:$AQ$1445,0)+$A364,MATCH(K$3,TQoL_Indexes!$B$8:$AK$8,0)),"")</f>
        <v/>
      </c>
      <c r="L364" s="86" t="str">
        <f>IFERROR(INDEX(DB_Typologies!$D$4:$AP$1445,MATCH($A$3,DB_Typologies!$AQ$4:$AQ$1445,0)+$A364,MATCH(L$3,TQoL_Indexes!$B$8:$AK$8,0)),"")</f>
        <v/>
      </c>
      <c r="M364" s="86" t="str">
        <f>IFERROR(INDEX(DB_Typologies!$D$4:$AP$1445,MATCH($A$3,DB_Typologies!$AQ$4:$AQ$1445,0)+$A364,MATCH(M$3,TQoL_Indexes!$B$8:$AK$8,0)),"")</f>
        <v/>
      </c>
      <c r="N364" s="86" t="str">
        <f>IFERROR(INDEX(DB_Typologies!$D$4:$AP$1445,MATCH($A$3,DB_Typologies!$AQ$4:$AQ$1445,0)+$A364,MATCH(N$3,TQoL_Indexes!$B$8:$AK$8,0)),"")</f>
        <v/>
      </c>
      <c r="O364" s="86" t="str">
        <f>IFERROR(INDEX(DB_Typologies!$D$4:$AP$1445,MATCH($A$3,DB_Typologies!$AQ$4:$AQ$1445,0)+$A364,MATCH(O$3,TQoL_Indexes!$B$8:$AK$8,0)),"")</f>
        <v/>
      </c>
      <c r="P364" s="86" t="str">
        <f>IFERROR(INDEX(DB_Typologies!$D$4:$AP$1445,MATCH($A$3,DB_Typologies!$AQ$4:$AQ$1445,0)+$A364,MATCH(P$3,TQoL_Indexes!$B$8:$AK$8,0)),"")</f>
        <v/>
      </c>
      <c r="Q364" s="86" t="str">
        <f>IFERROR(INDEX(DB_Typologies!$D$4:$AP$1445,MATCH($A$3,DB_Typologies!$AQ$4:$AQ$1445,0)+$A364,MATCH(Q$3,TQoL_Indexes!$B$8:$AK$8,0)),"")</f>
        <v/>
      </c>
      <c r="R364" s="86" t="str">
        <f>IFERROR(INDEX(DB_Typologies!$D$4:$AP$1445,MATCH($A$3,DB_Typologies!$AQ$4:$AQ$1445,0)+$A364,MATCH(R$3,TQoL_Indexes!$B$8:$AK$8,0)),"")</f>
        <v/>
      </c>
      <c r="S364" s="86" t="str">
        <f>IFERROR(INDEX(DB_Typologies!$D$4:$AP$1445,MATCH($A$3,DB_Typologies!$AQ$4:$AQ$1445,0)+$A364,MATCH(S$3,TQoL_Indexes!$B$8:$AK$8,0)),"")</f>
        <v/>
      </c>
      <c r="T364" s="86" t="str">
        <f>IFERROR(INDEX(DB_Typologies!$D$4:$AP$1445,MATCH($A$3,DB_Typologies!$AQ$4:$AQ$1445,0)+$A364,MATCH(T$3,TQoL_Indexes!$B$8:$AK$8,0)),"")</f>
        <v/>
      </c>
      <c r="U364" s="86" t="str">
        <f>IFERROR(INDEX(DB_Typologies!$D$4:$AP$1445,MATCH($A$3,DB_Typologies!$AQ$4:$AQ$1445,0)+$A364,MATCH(U$3,TQoL_Indexes!$B$8:$AK$8,0)),"")</f>
        <v/>
      </c>
      <c r="V364" s="86" t="str">
        <f>IFERROR(INDEX(DB_Typologies!$D$4:$AP$1445,MATCH($A$3,DB_Typologies!$AQ$4:$AQ$1445,0)+$A364,MATCH(V$3,TQoL_Indexes!$B$8:$AK$8,0)),"")</f>
        <v/>
      </c>
      <c r="W364" s="86" t="str">
        <f>IFERROR(INDEX(DB_Typologies!$D$4:$AP$1445,MATCH($A$3,DB_Typologies!$AQ$4:$AQ$1445,0)+$A364,MATCH(W$3,TQoL_Indexes!$B$8:$AK$8,0)),"")</f>
        <v/>
      </c>
      <c r="X364" s="86" t="str">
        <f>IFERROR(INDEX(DB_Typologies!$D$4:$AP$1445,MATCH($A$3,DB_Typologies!$AQ$4:$AQ$1445,0)+$A364,MATCH(X$3,TQoL_Indexes!$B$8:$AK$8,0)),"")</f>
        <v/>
      </c>
      <c r="Y364" s="86" t="str">
        <f>IFERROR(INDEX(DB_Typologies!$D$4:$AP$1445,MATCH($A$3,DB_Typologies!$AQ$4:$AQ$1445,0)+$A364,MATCH(Y$3,TQoL_Indexes!$B$8:$AK$8,0)),"")</f>
        <v/>
      </c>
      <c r="Z364" s="86" t="str">
        <f>IFERROR(INDEX(DB_Typologies!$D$4:$AP$1445,MATCH($A$3,DB_Typologies!$AQ$4:$AQ$1445,0)+$A364,MATCH(Z$3,TQoL_Indexes!$B$8:$AK$8,0)),"")</f>
        <v/>
      </c>
      <c r="AA364" s="86" t="str">
        <f>IFERROR(INDEX(DB_Typologies!$D$4:$AP$1445,MATCH($A$3,DB_Typologies!$AQ$4:$AQ$1445,0)+$A364,MATCH(AA$3,TQoL_Indexes!$B$8:$AK$8,0)),"")</f>
        <v/>
      </c>
      <c r="AB364" s="86" t="str">
        <f>IFERROR(INDEX(DB_Typologies!$D$4:$AP$1445,MATCH($A$3,DB_Typologies!$AQ$4:$AQ$1445,0)+$A364,MATCH(AB$3,TQoL_Indexes!$B$8:$AK$8,0)),"")</f>
        <v/>
      </c>
      <c r="AC364" s="86" t="str">
        <f>IFERROR(INDEX(DB_Typologies!$D$4:$AP$1445,MATCH($A$3,DB_Typologies!$AQ$4:$AQ$1445,0)+$A364,MATCH(AC$3,TQoL_Indexes!$B$8:$AK$8,0)),"")</f>
        <v/>
      </c>
      <c r="AD364" s="86" t="str">
        <f>IFERROR(INDEX(DB_Typologies!$D$4:$AP$1445,MATCH($A$3,DB_Typologies!$AQ$4:$AQ$1445,0)+$A364,MATCH(AD$3,TQoL_Indexes!$B$8:$AK$8,0)),"")</f>
        <v/>
      </c>
      <c r="AE364" s="86" t="str">
        <f>IFERROR(INDEX(DB_Typologies!$D$4:$AP$1445,MATCH($A$3,DB_Typologies!$AQ$4:$AQ$1445,0)+$A364,MATCH(AE$3,TQoL_Indexes!$B$8:$AK$8,0)),"")</f>
        <v/>
      </c>
      <c r="AF364" s="86" t="str">
        <f>IFERROR(INDEX(DB_Typologies!$D$4:$AP$1445,MATCH($A$3,DB_Typologies!$AQ$4:$AQ$1445,0)+$A364,MATCH(AF$3,TQoL_Indexes!$B$8:$AK$8,0)),"")</f>
        <v/>
      </c>
      <c r="AG364" s="86" t="str">
        <f>IFERROR(INDEX(DB_Typologies!$D$4:$AP$1445,MATCH($A$3,DB_Typologies!$AQ$4:$AQ$1445,0)+$A364,MATCH(AG$3,TQoL_Indexes!$B$8:$AK$8,0)),"")</f>
        <v/>
      </c>
      <c r="AH364" s="86" t="str">
        <f>IFERROR(INDEX(DB_Typologies!$D$4:$AP$1445,MATCH($A$3,DB_Typologies!$AQ$4:$AQ$1445,0)+$A364,MATCH(AH$3,TQoL_Indexes!$B$8:$AK$8,0)),"")</f>
        <v/>
      </c>
      <c r="AI364" s="86" t="str">
        <f>IFERROR(INDEX(DB_Typologies!$D$4:$AP$1445,MATCH($A$3,DB_Typologies!$AQ$4:$AQ$1445,0)+$A364,MATCH(AI$3,TQoL_Indexes!$B$8:$AK$8,0)),"")</f>
        <v/>
      </c>
      <c r="AJ364" s="86" t="str">
        <f>IFERROR(INDEX(DB_Typologies!$D$4:$AP$1445,MATCH($A$3,DB_Typologies!$AQ$4:$AQ$1445,0)+$A364,MATCH(AJ$3,TQoL_Indexes!$B$8:$AK$8,0)),"")</f>
        <v/>
      </c>
      <c r="AK364" s="86" t="str">
        <f>IFERROR(INDEX(DB_Typologies!$D$4:$AP$1445,MATCH($A$3,DB_Typologies!$AQ$4:$AQ$1445,0)+$A364,MATCH(AK$3,TQoL_Indexes!$B$8:$AK$8,0)),"")</f>
        <v/>
      </c>
      <c r="AL364" s="86" t="str">
        <f>IFERROR(INDEX(DB_Typologies!$D$4:$AP$1445,MATCH($A$3,DB_Typologies!$AQ$4:$AQ$1445,0)+$A364,MATCH(AL$3,TQoL_Indexes!$B$8:$AK$8,0)),"")</f>
        <v/>
      </c>
      <c r="AM364" s="87" t="str">
        <f>IFERROR(INDEX(DB_Typologies!$D$4:$AP$1445,MATCH($A$3,DB_Typologies!$AQ$4:$AQ$1445,0)+$A364,MATCH(AM$3,TQoL_Indexes!$B$8:$AK$8,0)),"")</f>
        <v/>
      </c>
    </row>
    <row r="365" spans="1:39">
      <c r="A365" s="58" t="str">
        <f>IFERROR(IF(A364+1&lt;COUNTIF(DB_Typologies!$AQ$4:$AQ$1445,$A$3),A364+1,""),"")</f>
        <v/>
      </c>
      <c r="B365" s="120" t="str">
        <f>IFERROR(INDEX(DB_Typologies!$D$4:$AP$1445,MATCH($A$3,DB_Typologies!$AQ$4:$AQ$1445,0)+$A365,MATCH(B$3,TQoL_Indexes!$B$8:$AK$8,0)),"")</f>
        <v/>
      </c>
      <c r="C365" s="86" t="str">
        <f>IFERROR(INDEX(DB_Typologies!$D$4:$AP$1445,MATCH($A$3,DB_Typologies!$AQ$4:$AQ$1445,0)+$A365,MATCH(C$3,TQoL_Indexes!$B$8:$AK$8,0)),"")</f>
        <v/>
      </c>
      <c r="D365" s="87" t="str">
        <f>IFERROR(INDEX(DB_Typologies!$D$4:$AP$1445,MATCH($A$3,DB_Typologies!$AQ$4:$AQ$1445,0)+$A365,MATCH(D$3,TQoL_Indexes!$B$8:$AK$8,0)),"")</f>
        <v/>
      </c>
      <c r="E365" s="86" t="str">
        <f>IFERROR(INDEX(DB_Typologies!$D$4:$AP$1445,MATCH($A$3,DB_Typologies!$AQ$4:$AQ$1445,0)+$A365,MATCH(E$3,TQoL_Indexes!$B$8:$AK$8,0)),"")</f>
        <v/>
      </c>
      <c r="F365" s="86" t="str">
        <f>IFERROR(INDEX(DB_Typologies!$D$4:$AP$1445,MATCH($A$3,DB_Typologies!$AQ$4:$AQ$1445,0)+$A365,MATCH(F$3,TQoL_Indexes!$B$8:$AK$8,0)),"")</f>
        <v/>
      </c>
      <c r="G365" s="86" t="str">
        <f>IFERROR(INDEX(DB_Typologies!$D$4:$AP$1445,MATCH($A$3,DB_Typologies!$AQ$4:$AQ$1445,0)+$A365,MATCH(G$3,TQoL_Indexes!$B$8:$AK$8,0)),"")</f>
        <v/>
      </c>
      <c r="H365" s="86" t="str">
        <f>IFERROR(INDEX(DB_Typologies!$D$4:$AP$1445,MATCH($A$3,DB_Typologies!$AQ$4:$AQ$1445,0)+$A365,MATCH(H$3,TQoL_Indexes!$B$8:$AK$8,0)),"")</f>
        <v/>
      </c>
      <c r="I365" s="86" t="str">
        <f>IFERROR(INDEX(DB_Typologies!$D$4:$AP$1445,MATCH($A$3,DB_Typologies!$AQ$4:$AQ$1445,0)+$A365,MATCH(I$3,TQoL_Indexes!$B$8:$AK$8,0)),"")</f>
        <v/>
      </c>
      <c r="J365" s="86" t="str">
        <f>IFERROR(INDEX(DB_Typologies!$D$4:$AP$1445,MATCH($A$3,DB_Typologies!$AQ$4:$AQ$1445,0)+$A365,MATCH(J$3,TQoL_Indexes!$B$8:$AK$8,0)),"")</f>
        <v/>
      </c>
      <c r="K365" s="86" t="str">
        <f>IFERROR(INDEX(DB_Typologies!$D$4:$AP$1445,MATCH($A$3,DB_Typologies!$AQ$4:$AQ$1445,0)+$A365,MATCH(K$3,TQoL_Indexes!$B$8:$AK$8,0)),"")</f>
        <v/>
      </c>
      <c r="L365" s="86" t="str">
        <f>IFERROR(INDEX(DB_Typologies!$D$4:$AP$1445,MATCH($A$3,DB_Typologies!$AQ$4:$AQ$1445,0)+$A365,MATCH(L$3,TQoL_Indexes!$B$8:$AK$8,0)),"")</f>
        <v/>
      </c>
      <c r="M365" s="86" t="str">
        <f>IFERROR(INDEX(DB_Typologies!$D$4:$AP$1445,MATCH($A$3,DB_Typologies!$AQ$4:$AQ$1445,0)+$A365,MATCH(M$3,TQoL_Indexes!$B$8:$AK$8,0)),"")</f>
        <v/>
      </c>
      <c r="N365" s="86" t="str">
        <f>IFERROR(INDEX(DB_Typologies!$D$4:$AP$1445,MATCH($A$3,DB_Typologies!$AQ$4:$AQ$1445,0)+$A365,MATCH(N$3,TQoL_Indexes!$B$8:$AK$8,0)),"")</f>
        <v/>
      </c>
      <c r="O365" s="86" t="str">
        <f>IFERROR(INDEX(DB_Typologies!$D$4:$AP$1445,MATCH($A$3,DB_Typologies!$AQ$4:$AQ$1445,0)+$A365,MATCH(O$3,TQoL_Indexes!$B$8:$AK$8,0)),"")</f>
        <v/>
      </c>
      <c r="P365" s="86" t="str">
        <f>IFERROR(INDEX(DB_Typologies!$D$4:$AP$1445,MATCH($A$3,DB_Typologies!$AQ$4:$AQ$1445,0)+$A365,MATCH(P$3,TQoL_Indexes!$B$8:$AK$8,0)),"")</f>
        <v/>
      </c>
      <c r="Q365" s="86" t="str">
        <f>IFERROR(INDEX(DB_Typologies!$D$4:$AP$1445,MATCH($A$3,DB_Typologies!$AQ$4:$AQ$1445,0)+$A365,MATCH(Q$3,TQoL_Indexes!$B$8:$AK$8,0)),"")</f>
        <v/>
      </c>
      <c r="R365" s="86" t="str">
        <f>IFERROR(INDEX(DB_Typologies!$D$4:$AP$1445,MATCH($A$3,DB_Typologies!$AQ$4:$AQ$1445,0)+$A365,MATCH(R$3,TQoL_Indexes!$B$8:$AK$8,0)),"")</f>
        <v/>
      </c>
      <c r="S365" s="86" t="str">
        <f>IFERROR(INDEX(DB_Typologies!$D$4:$AP$1445,MATCH($A$3,DB_Typologies!$AQ$4:$AQ$1445,0)+$A365,MATCH(S$3,TQoL_Indexes!$B$8:$AK$8,0)),"")</f>
        <v/>
      </c>
      <c r="T365" s="86" t="str">
        <f>IFERROR(INDEX(DB_Typologies!$D$4:$AP$1445,MATCH($A$3,DB_Typologies!$AQ$4:$AQ$1445,0)+$A365,MATCH(T$3,TQoL_Indexes!$B$8:$AK$8,0)),"")</f>
        <v/>
      </c>
      <c r="U365" s="86" t="str">
        <f>IFERROR(INDEX(DB_Typologies!$D$4:$AP$1445,MATCH($A$3,DB_Typologies!$AQ$4:$AQ$1445,0)+$A365,MATCH(U$3,TQoL_Indexes!$B$8:$AK$8,0)),"")</f>
        <v/>
      </c>
      <c r="V365" s="86" t="str">
        <f>IFERROR(INDEX(DB_Typologies!$D$4:$AP$1445,MATCH($A$3,DB_Typologies!$AQ$4:$AQ$1445,0)+$A365,MATCH(V$3,TQoL_Indexes!$B$8:$AK$8,0)),"")</f>
        <v/>
      </c>
      <c r="W365" s="86" t="str">
        <f>IFERROR(INDEX(DB_Typologies!$D$4:$AP$1445,MATCH($A$3,DB_Typologies!$AQ$4:$AQ$1445,0)+$A365,MATCH(W$3,TQoL_Indexes!$B$8:$AK$8,0)),"")</f>
        <v/>
      </c>
      <c r="X365" s="86" t="str">
        <f>IFERROR(INDEX(DB_Typologies!$D$4:$AP$1445,MATCH($A$3,DB_Typologies!$AQ$4:$AQ$1445,0)+$A365,MATCH(X$3,TQoL_Indexes!$B$8:$AK$8,0)),"")</f>
        <v/>
      </c>
      <c r="Y365" s="86" t="str">
        <f>IFERROR(INDEX(DB_Typologies!$D$4:$AP$1445,MATCH($A$3,DB_Typologies!$AQ$4:$AQ$1445,0)+$A365,MATCH(Y$3,TQoL_Indexes!$B$8:$AK$8,0)),"")</f>
        <v/>
      </c>
      <c r="Z365" s="86" t="str">
        <f>IFERROR(INDEX(DB_Typologies!$D$4:$AP$1445,MATCH($A$3,DB_Typologies!$AQ$4:$AQ$1445,0)+$A365,MATCH(Z$3,TQoL_Indexes!$B$8:$AK$8,0)),"")</f>
        <v/>
      </c>
      <c r="AA365" s="86" t="str">
        <f>IFERROR(INDEX(DB_Typologies!$D$4:$AP$1445,MATCH($A$3,DB_Typologies!$AQ$4:$AQ$1445,0)+$A365,MATCH(AA$3,TQoL_Indexes!$B$8:$AK$8,0)),"")</f>
        <v/>
      </c>
      <c r="AB365" s="86" t="str">
        <f>IFERROR(INDEX(DB_Typologies!$D$4:$AP$1445,MATCH($A$3,DB_Typologies!$AQ$4:$AQ$1445,0)+$A365,MATCH(AB$3,TQoL_Indexes!$B$8:$AK$8,0)),"")</f>
        <v/>
      </c>
      <c r="AC365" s="86" t="str">
        <f>IFERROR(INDEX(DB_Typologies!$D$4:$AP$1445,MATCH($A$3,DB_Typologies!$AQ$4:$AQ$1445,0)+$A365,MATCH(AC$3,TQoL_Indexes!$B$8:$AK$8,0)),"")</f>
        <v/>
      </c>
      <c r="AD365" s="86" t="str">
        <f>IFERROR(INDEX(DB_Typologies!$D$4:$AP$1445,MATCH($A$3,DB_Typologies!$AQ$4:$AQ$1445,0)+$A365,MATCH(AD$3,TQoL_Indexes!$B$8:$AK$8,0)),"")</f>
        <v/>
      </c>
      <c r="AE365" s="86" t="str">
        <f>IFERROR(INDEX(DB_Typologies!$D$4:$AP$1445,MATCH($A$3,DB_Typologies!$AQ$4:$AQ$1445,0)+$A365,MATCH(AE$3,TQoL_Indexes!$B$8:$AK$8,0)),"")</f>
        <v/>
      </c>
      <c r="AF365" s="86" t="str">
        <f>IFERROR(INDEX(DB_Typologies!$D$4:$AP$1445,MATCH($A$3,DB_Typologies!$AQ$4:$AQ$1445,0)+$A365,MATCH(AF$3,TQoL_Indexes!$B$8:$AK$8,0)),"")</f>
        <v/>
      </c>
      <c r="AG365" s="86" t="str">
        <f>IFERROR(INDEX(DB_Typologies!$D$4:$AP$1445,MATCH($A$3,DB_Typologies!$AQ$4:$AQ$1445,0)+$A365,MATCH(AG$3,TQoL_Indexes!$B$8:$AK$8,0)),"")</f>
        <v/>
      </c>
      <c r="AH365" s="86" t="str">
        <f>IFERROR(INDEX(DB_Typologies!$D$4:$AP$1445,MATCH($A$3,DB_Typologies!$AQ$4:$AQ$1445,0)+$A365,MATCH(AH$3,TQoL_Indexes!$B$8:$AK$8,0)),"")</f>
        <v/>
      </c>
      <c r="AI365" s="86" t="str">
        <f>IFERROR(INDEX(DB_Typologies!$D$4:$AP$1445,MATCH($A$3,DB_Typologies!$AQ$4:$AQ$1445,0)+$A365,MATCH(AI$3,TQoL_Indexes!$B$8:$AK$8,0)),"")</f>
        <v/>
      </c>
      <c r="AJ365" s="86" t="str">
        <f>IFERROR(INDEX(DB_Typologies!$D$4:$AP$1445,MATCH($A$3,DB_Typologies!$AQ$4:$AQ$1445,0)+$A365,MATCH(AJ$3,TQoL_Indexes!$B$8:$AK$8,0)),"")</f>
        <v/>
      </c>
      <c r="AK365" s="86" t="str">
        <f>IFERROR(INDEX(DB_Typologies!$D$4:$AP$1445,MATCH($A$3,DB_Typologies!$AQ$4:$AQ$1445,0)+$A365,MATCH(AK$3,TQoL_Indexes!$B$8:$AK$8,0)),"")</f>
        <v/>
      </c>
      <c r="AL365" s="86" t="str">
        <f>IFERROR(INDEX(DB_Typologies!$D$4:$AP$1445,MATCH($A$3,DB_Typologies!$AQ$4:$AQ$1445,0)+$A365,MATCH(AL$3,TQoL_Indexes!$B$8:$AK$8,0)),"")</f>
        <v/>
      </c>
      <c r="AM365" s="87" t="str">
        <f>IFERROR(INDEX(DB_Typologies!$D$4:$AP$1445,MATCH($A$3,DB_Typologies!$AQ$4:$AQ$1445,0)+$A365,MATCH(AM$3,TQoL_Indexes!$B$8:$AK$8,0)),"")</f>
        <v/>
      </c>
    </row>
    <row r="366" spans="1:39">
      <c r="A366" s="58" t="str">
        <f>IFERROR(IF(A365+1&lt;COUNTIF(DB_Typologies!$AQ$4:$AQ$1445,$A$3),A365+1,""),"")</f>
        <v/>
      </c>
      <c r="B366" s="120" t="str">
        <f>IFERROR(INDEX(DB_Typologies!$D$4:$AP$1445,MATCH($A$3,DB_Typologies!$AQ$4:$AQ$1445,0)+$A366,MATCH(B$3,TQoL_Indexes!$B$8:$AK$8,0)),"")</f>
        <v/>
      </c>
      <c r="C366" s="86" t="str">
        <f>IFERROR(INDEX(DB_Typologies!$D$4:$AP$1445,MATCH($A$3,DB_Typologies!$AQ$4:$AQ$1445,0)+$A366,MATCH(C$3,TQoL_Indexes!$B$8:$AK$8,0)),"")</f>
        <v/>
      </c>
      <c r="D366" s="87" t="str">
        <f>IFERROR(INDEX(DB_Typologies!$D$4:$AP$1445,MATCH($A$3,DB_Typologies!$AQ$4:$AQ$1445,0)+$A366,MATCH(D$3,TQoL_Indexes!$B$8:$AK$8,0)),"")</f>
        <v/>
      </c>
      <c r="E366" s="86" t="str">
        <f>IFERROR(INDEX(DB_Typologies!$D$4:$AP$1445,MATCH($A$3,DB_Typologies!$AQ$4:$AQ$1445,0)+$A366,MATCH(E$3,TQoL_Indexes!$B$8:$AK$8,0)),"")</f>
        <v/>
      </c>
      <c r="F366" s="86" t="str">
        <f>IFERROR(INDEX(DB_Typologies!$D$4:$AP$1445,MATCH($A$3,DB_Typologies!$AQ$4:$AQ$1445,0)+$A366,MATCH(F$3,TQoL_Indexes!$B$8:$AK$8,0)),"")</f>
        <v/>
      </c>
      <c r="G366" s="86" t="str">
        <f>IFERROR(INDEX(DB_Typologies!$D$4:$AP$1445,MATCH($A$3,DB_Typologies!$AQ$4:$AQ$1445,0)+$A366,MATCH(G$3,TQoL_Indexes!$B$8:$AK$8,0)),"")</f>
        <v/>
      </c>
      <c r="H366" s="86" t="str">
        <f>IFERROR(INDEX(DB_Typologies!$D$4:$AP$1445,MATCH($A$3,DB_Typologies!$AQ$4:$AQ$1445,0)+$A366,MATCH(H$3,TQoL_Indexes!$B$8:$AK$8,0)),"")</f>
        <v/>
      </c>
      <c r="I366" s="86" t="str">
        <f>IFERROR(INDEX(DB_Typologies!$D$4:$AP$1445,MATCH($A$3,DB_Typologies!$AQ$4:$AQ$1445,0)+$A366,MATCH(I$3,TQoL_Indexes!$B$8:$AK$8,0)),"")</f>
        <v/>
      </c>
      <c r="J366" s="86" t="str">
        <f>IFERROR(INDEX(DB_Typologies!$D$4:$AP$1445,MATCH($A$3,DB_Typologies!$AQ$4:$AQ$1445,0)+$A366,MATCH(J$3,TQoL_Indexes!$B$8:$AK$8,0)),"")</f>
        <v/>
      </c>
      <c r="K366" s="86" t="str">
        <f>IFERROR(INDEX(DB_Typologies!$D$4:$AP$1445,MATCH($A$3,DB_Typologies!$AQ$4:$AQ$1445,0)+$A366,MATCH(K$3,TQoL_Indexes!$B$8:$AK$8,0)),"")</f>
        <v/>
      </c>
      <c r="L366" s="86" t="str">
        <f>IFERROR(INDEX(DB_Typologies!$D$4:$AP$1445,MATCH($A$3,DB_Typologies!$AQ$4:$AQ$1445,0)+$A366,MATCH(L$3,TQoL_Indexes!$B$8:$AK$8,0)),"")</f>
        <v/>
      </c>
      <c r="M366" s="86" t="str">
        <f>IFERROR(INDEX(DB_Typologies!$D$4:$AP$1445,MATCH($A$3,DB_Typologies!$AQ$4:$AQ$1445,0)+$A366,MATCH(M$3,TQoL_Indexes!$B$8:$AK$8,0)),"")</f>
        <v/>
      </c>
      <c r="N366" s="86" t="str">
        <f>IFERROR(INDEX(DB_Typologies!$D$4:$AP$1445,MATCH($A$3,DB_Typologies!$AQ$4:$AQ$1445,0)+$A366,MATCH(N$3,TQoL_Indexes!$B$8:$AK$8,0)),"")</f>
        <v/>
      </c>
      <c r="O366" s="86" t="str">
        <f>IFERROR(INDEX(DB_Typologies!$D$4:$AP$1445,MATCH($A$3,DB_Typologies!$AQ$4:$AQ$1445,0)+$A366,MATCH(O$3,TQoL_Indexes!$B$8:$AK$8,0)),"")</f>
        <v/>
      </c>
      <c r="P366" s="86" t="str">
        <f>IFERROR(INDEX(DB_Typologies!$D$4:$AP$1445,MATCH($A$3,DB_Typologies!$AQ$4:$AQ$1445,0)+$A366,MATCH(P$3,TQoL_Indexes!$B$8:$AK$8,0)),"")</f>
        <v/>
      </c>
      <c r="Q366" s="86" t="str">
        <f>IFERROR(INDEX(DB_Typologies!$D$4:$AP$1445,MATCH($A$3,DB_Typologies!$AQ$4:$AQ$1445,0)+$A366,MATCH(Q$3,TQoL_Indexes!$B$8:$AK$8,0)),"")</f>
        <v/>
      </c>
      <c r="R366" s="86" t="str">
        <f>IFERROR(INDEX(DB_Typologies!$D$4:$AP$1445,MATCH($A$3,DB_Typologies!$AQ$4:$AQ$1445,0)+$A366,MATCH(R$3,TQoL_Indexes!$B$8:$AK$8,0)),"")</f>
        <v/>
      </c>
      <c r="S366" s="86" t="str">
        <f>IFERROR(INDEX(DB_Typologies!$D$4:$AP$1445,MATCH($A$3,DB_Typologies!$AQ$4:$AQ$1445,0)+$A366,MATCH(S$3,TQoL_Indexes!$B$8:$AK$8,0)),"")</f>
        <v/>
      </c>
      <c r="T366" s="86" t="str">
        <f>IFERROR(INDEX(DB_Typologies!$D$4:$AP$1445,MATCH($A$3,DB_Typologies!$AQ$4:$AQ$1445,0)+$A366,MATCH(T$3,TQoL_Indexes!$B$8:$AK$8,0)),"")</f>
        <v/>
      </c>
      <c r="U366" s="86" t="str">
        <f>IFERROR(INDEX(DB_Typologies!$D$4:$AP$1445,MATCH($A$3,DB_Typologies!$AQ$4:$AQ$1445,0)+$A366,MATCH(U$3,TQoL_Indexes!$B$8:$AK$8,0)),"")</f>
        <v/>
      </c>
      <c r="V366" s="86" t="str">
        <f>IFERROR(INDEX(DB_Typologies!$D$4:$AP$1445,MATCH($A$3,DB_Typologies!$AQ$4:$AQ$1445,0)+$A366,MATCH(V$3,TQoL_Indexes!$B$8:$AK$8,0)),"")</f>
        <v/>
      </c>
      <c r="W366" s="86" t="str">
        <f>IFERROR(INDEX(DB_Typologies!$D$4:$AP$1445,MATCH($A$3,DB_Typologies!$AQ$4:$AQ$1445,0)+$A366,MATCH(W$3,TQoL_Indexes!$B$8:$AK$8,0)),"")</f>
        <v/>
      </c>
      <c r="X366" s="86" t="str">
        <f>IFERROR(INDEX(DB_Typologies!$D$4:$AP$1445,MATCH($A$3,DB_Typologies!$AQ$4:$AQ$1445,0)+$A366,MATCH(X$3,TQoL_Indexes!$B$8:$AK$8,0)),"")</f>
        <v/>
      </c>
      <c r="Y366" s="86" t="str">
        <f>IFERROR(INDEX(DB_Typologies!$D$4:$AP$1445,MATCH($A$3,DB_Typologies!$AQ$4:$AQ$1445,0)+$A366,MATCH(Y$3,TQoL_Indexes!$B$8:$AK$8,0)),"")</f>
        <v/>
      </c>
      <c r="Z366" s="86" t="str">
        <f>IFERROR(INDEX(DB_Typologies!$D$4:$AP$1445,MATCH($A$3,DB_Typologies!$AQ$4:$AQ$1445,0)+$A366,MATCH(Z$3,TQoL_Indexes!$B$8:$AK$8,0)),"")</f>
        <v/>
      </c>
      <c r="AA366" s="86" t="str">
        <f>IFERROR(INDEX(DB_Typologies!$D$4:$AP$1445,MATCH($A$3,DB_Typologies!$AQ$4:$AQ$1445,0)+$A366,MATCH(AA$3,TQoL_Indexes!$B$8:$AK$8,0)),"")</f>
        <v/>
      </c>
      <c r="AB366" s="86" t="str">
        <f>IFERROR(INDEX(DB_Typologies!$D$4:$AP$1445,MATCH($A$3,DB_Typologies!$AQ$4:$AQ$1445,0)+$A366,MATCH(AB$3,TQoL_Indexes!$B$8:$AK$8,0)),"")</f>
        <v/>
      </c>
      <c r="AC366" s="86" t="str">
        <f>IFERROR(INDEX(DB_Typologies!$D$4:$AP$1445,MATCH($A$3,DB_Typologies!$AQ$4:$AQ$1445,0)+$A366,MATCH(AC$3,TQoL_Indexes!$B$8:$AK$8,0)),"")</f>
        <v/>
      </c>
      <c r="AD366" s="86" t="str">
        <f>IFERROR(INDEX(DB_Typologies!$D$4:$AP$1445,MATCH($A$3,DB_Typologies!$AQ$4:$AQ$1445,0)+$A366,MATCH(AD$3,TQoL_Indexes!$B$8:$AK$8,0)),"")</f>
        <v/>
      </c>
      <c r="AE366" s="86" t="str">
        <f>IFERROR(INDEX(DB_Typologies!$D$4:$AP$1445,MATCH($A$3,DB_Typologies!$AQ$4:$AQ$1445,0)+$A366,MATCH(AE$3,TQoL_Indexes!$B$8:$AK$8,0)),"")</f>
        <v/>
      </c>
      <c r="AF366" s="86" t="str">
        <f>IFERROR(INDEX(DB_Typologies!$D$4:$AP$1445,MATCH($A$3,DB_Typologies!$AQ$4:$AQ$1445,0)+$A366,MATCH(AF$3,TQoL_Indexes!$B$8:$AK$8,0)),"")</f>
        <v/>
      </c>
      <c r="AG366" s="86" t="str">
        <f>IFERROR(INDEX(DB_Typologies!$D$4:$AP$1445,MATCH($A$3,DB_Typologies!$AQ$4:$AQ$1445,0)+$A366,MATCH(AG$3,TQoL_Indexes!$B$8:$AK$8,0)),"")</f>
        <v/>
      </c>
      <c r="AH366" s="86" t="str">
        <f>IFERROR(INDEX(DB_Typologies!$D$4:$AP$1445,MATCH($A$3,DB_Typologies!$AQ$4:$AQ$1445,0)+$A366,MATCH(AH$3,TQoL_Indexes!$B$8:$AK$8,0)),"")</f>
        <v/>
      </c>
      <c r="AI366" s="86" t="str">
        <f>IFERROR(INDEX(DB_Typologies!$D$4:$AP$1445,MATCH($A$3,DB_Typologies!$AQ$4:$AQ$1445,0)+$A366,MATCH(AI$3,TQoL_Indexes!$B$8:$AK$8,0)),"")</f>
        <v/>
      </c>
      <c r="AJ366" s="86" t="str">
        <f>IFERROR(INDEX(DB_Typologies!$D$4:$AP$1445,MATCH($A$3,DB_Typologies!$AQ$4:$AQ$1445,0)+$A366,MATCH(AJ$3,TQoL_Indexes!$B$8:$AK$8,0)),"")</f>
        <v/>
      </c>
      <c r="AK366" s="86" t="str">
        <f>IFERROR(INDEX(DB_Typologies!$D$4:$AP$1445,MATCH($A$3,DB_Typologies!$AQ$4:$AQ$1445,0)+$A366,MATCH(AK$3,TQoL_Indexes!$B$8:$AK$8,0)),"")</f>
        <v/>
      </c>
      <c r="AL366" s="86" t="str">
        <f>IFERROR(INDEX(DB_Typologies!$D$4:$AP$1445,MATCH($A$3,DB_Typologies!$AQ$4:$AQ$1445,0)+$A366,MATCH(AL$3,TQoL_Indexes!$B$8:$AK$8,0)),"")</f>
        <v/>
      </c>
      <c r="AM366" s="87" t="str">
        <f>IFERROR(INDEX(DB_Typologies!$D$4:$AP$1445,MATCH($A$3,DB_Typologies!$AQ$4:$AQ$1445,0)+$A366,MATCH(AM$3,TQoL_Indexes!$B$8:$AK$8,0)),"")</f>
        <v/>
      </c>
    </row>
    <row r="367" spans="1:39">
      <c r="A367" s="58" t="str">
        <f>IFERROR(IF(A366+1&lt;COUNTIF(DB_Typologies!$AQ$4:$AQ$1445,$A$3),A366+1,""),"")</f>
        <v/>
      </c>
      <c r="B367" s="120" t="str">
        <f>IFERROR(INDEX(DB_Typologies!$D$4:$AP$1445,MATCH($A$3,DB_Typologies!$AQ$4:$AQ$1445,0)+$A367,MATCH(B$3,TQoL_Indexes!$B$8:$AK$8,0)),"")</f>
        <v/>
      </c>
      <c r="C367" s="86" t="str">
        <f>IFERROR(INDEX(DB_Typologies!$D$4:$AP$1445,MATCH($A$3,DB_Typologies!$AQ$4:$AQ$1445,0)+$A367,MATCH(C$3,TQoL_Indexes!$B$8:$AK$8,0)),"")</f>
        <v/>
      </c>
      <c r="D367" s="87" t="str">
        <f>IFERROR(INDEX(DB_Typologies!$D$4:$AP$1445,MATCH($A$3,DB_Typologies!$AQ$4:$AQ$1445,0)+$A367,MATCH(D$3,TQoL_Indexes!$B$8:$AK$8,0)),"")</f>
        <v/>
      </c>
      <c r="E367" s="86" t="str">
        <f>IFERROR(INDEX(DB_Typologies!$D$4:$AP$1445,MATCH($A$3,DB_Typologies!$AQ$4:$AQ$1445,0)+$A367,MATCH(E$3,TQoL_Indexes!$B$8:$AK$8,0)),"")</f>
        <v/>
      </c>
      <c r="F367" s="86" t="str">
        <f>IFERROR(INDEX(DB_Typologies!$D$4:$AP$1445,MATCH($A$3,DB_Typologies!$AQ$4:$AQ$1445,0)+$A367,MATCH(F$3,TQoL_Indexes!$B$8:$AK$8,0)),"")</f>
        <v/>
      </c>
      <c r="G367" s="86" t="str">
        <f>IFERROR(INDEX(DB_Typologies!$D$4:$AP$1445,MATCH($A$3,DB_Typologies!$AQ$4:$AQ$1445,0)+$A367,MATCH(G$3,TQoL_Indexes!$B$8:$AK$8,0)),"")</f>
        <v/>
      </c>
      <c r="H367" s="86" t="str">
        <f>IFERROR(INDEX(DB_Typologies!$D$4:$AP$1445,MATCH($A$3,DB_Typologies!$AQ$4:$AQ$1445,0)+$A367,MATCH(H$3,TQoL_Indexes!$B$8:$AK$8,0)),"")</f>
        <v/>
      </c>
      <c r="I367" s="86" t="str">
        <f>IFERROR(INDEX(DB_Typologies!$D$4:$AP$1445,MATCH($A$3,DB_Typologies!$AQ$4:$AQ$1445,0)+$A367,MATCH(I$3,TQoL_Indexes!$B$8:$AK$8,0)),"")</f>
        <v/>
      </c>
      <c r="J367" s="86" t="str">
        <f>IFERROR(INDEX(DB_Typologies!$D$4:$AP$1445,MATCH($A$3,DB_Typologies!$AQ$4:$AQ$1445,0)+$A367,MATCH(J$3,TQoL_Indexes!$B$8:$AK$8,0)),"")</f>
        <v/>
      </c>
      <c r="K367" s="86" t="str">
        <f>IFERROR(INDEX(DB_Typologies!$D$4:$AP$1445,MATCH($A$3,DB_Typologies!$AQ$4:$AQ$1445,0)+$A367,MATCH(K$3,TQoL_Indexes!$B$8:$AK$8,0)),"")</f>
        <v/>
      </c>
      <c r="L367" s="86" t="str">
        <f>IFERROR(INDEX(DB_Typologies!$D$4:$AP$1445,MATCH($A$3,DB_Typologies!$AQ$4:$AQ$1445,0)+$A367,MATCH(L$3,TQoL_Indexes!$B$8:$AK$8,0)),"")</f>
        <v/>
      </c>
      <c r="M367" s="86" t="str">
        <f>IFERROR(INDEX(DB_Typologies!$D$4:$AP$1445,MATCH($A$3,DB_Typologies!$AQ$4:$AQ$1445,0)+$A367,MATCH(M$3,TQoL_Indexes!$B$8:$AK$8,0)),"")</f>
        <v/>
      </c>
      <c r="N367" s="86" t="str">
        <f>IFERROR(INDEX(DB_Typologies!$D$4:$AP$1445,MATCH($A$3,DB_Typologies!$AQ$4:$AQ$1445,0)+$A367,MATCH(N$3,TQoL_Indexes!$B$8:$AK$8,0)),"")</f>
        <v/>
      </c>
      <c r="O367" s="86" t="str">
        <f>IFERROR(INDEX(DB_Typologies!$D$4:$AP$1445,MATCH($A$3,DB_Typologies!$AQ$4:$AQ$1445,0)+$A367,MATCH(O$3,TQoL_Indexes!$B$8:$AK$8,0)),"")</f>
        <v/>
      </c>
      <c r="P367" s="86" t="str">
        <f>IFERROR(INDEX(DB_Typologies!$D$4:$AP$1445,MATCH($A$3,DB_Typologies!$AQ$4:$AQ$1445,0)+$A367,MATCH(P$3,TQoL_Indexes!$B$8:$AK$8,0)),"")</f>
        <v/>
      </c>
      <c r="Q367" s="86" t="str">
        <f>IFERROR(INDEX(DB_Typologies!$D$4:$AP$1445,MATCH($A$3,DB_Typologies!$AQ$4:$AQ$1445,0)+$A367,MATCH(Q$3,TQoL_Indexes!$B$8:$AK$8,0)),"")</f>
        <v/>
      </c>
      <c r="R367" s="86" t="str">
        <f>IFERROR(INDEX(DB_Typologies!$D$4:$AP$1445,MATCH($A$3,DB_Typologies!$AQ$4:$AQ$1445,0)+$A367,MATCH(R$3,TQoL_Indexes!$B$8:$AK$8,0)),"")</f>
        <v/>
      </c>
      <c r="S367" s="86" t="str">
        <f>IFERROR(INDEX(DB_Typologies!$D$4:$AP$1445,MATCH($A$3,DB_Typologies!$AQ$4:$AQ$1445,0)+$A367,MATCH(S$3,TQoL_Indexes!$B$8:$AK$8,0)),"")</f>
        <v/>
      </c>
      <c r="T367" s="86" t="str">
        <f>IFERROR(INDEX(DB_Typologies!$D$4:$AP$1445,MATCH($A$3,DB_Typologies!$AQ$4:$AQ$1445,0)+$A367,MATCH(T$3,TQoL_Indexes!$B$8:$AK$8,0)),"")</f>
        <v/>
      </c>
      <c r="U367" s="86" t="str">
        <f>IFERROR(INDEX(DB_Typologies!$D$4:$AP$1445,MATCH($A$3,DB_Typologies!$AQ$4:$AQ$1445,0)+$A367,MATCH(U$3,TQoL_Indexes!$B$8:$AK$8,0)),"")</f>
        <v/>
      </c>
      <c r="V367" s="86" t="str">
        <f>IFERROR(INDEX(DB_Typologies!$D$4:$AP$1445,MATCH($A$3,DB_Typologies!$AQ$4:$AQ$1445,0)+$A367,MATCH(V$3,TQoL_Indexes!$B$8:$AK$8,0)),"")</f>
        <v/>
      </c>
      <c r="W367" s="86" t="str">
        <f>IFERROR(INDEX(DB_Typologies!$D$4:$AP$1445,MATCH($A$3,DB_Typologies!$AQ$4:$AQ$1445,0)+$A367,MATCH(W$3,TQoL_Indexes!$B$8:$AK$8,0)),"")</f>
        <v/>
      </c>
      <c r="X367" s="86" t="str">
        <f>IFERROR(INDEX(DB_Typologies!$D$4:$AP$1445,MATCH($A$3,DB_Typologies!$AQ$4:$AQ$1445,0)+$A367,MATCH(X$3,TQoL_Indexes!$B$8:$AK$8,0)),"")</f>
        <v/>
      </c>
      <c r="Y367" s="86" t="str">
        <f>IFERROR(INDEX(DB_Typologies!$D$4:$AP$1445,MATCH($A$3,DB_Typologies!$AQ$4:$AQ$1445,0)+$A367,MATCH(Y$3,TQoL_Indexes!$B$8:$AK$8,0)),"")</f>
        <v/>
      </c>
      <c r="Z367" s="86" t="str">
        <f>IFERROR(INDEX(DB_Typologies!$D$4:$AP$1445,MATCH($A$3,DB_Typologies!$AQ$4:$AQ$1445,0)+$A367,MATCH(Z$3,TQoL_Indexes!$B$8:$AK$8,0)),"")</f>
        <v/>
      </c>
      <c r="AA367" s="86" t="str">
        <f>IFERROR(INDEX(DB_Typologies!$D$4:$AP$1445,MATCH($A$3,DB_Typologies!$AQ$4:$AQ$1445,0)+$A367,MATCH(AA$3,TQoL_Indexes!$B$8:$AK$8,0)),"")</f>
        <v/>
      </c>
      <c r="AB367" s="86" t="str">
        <f>IFERROR(INDEX(DB_Typologies!$D$4:$AP$1445,MATCH($A$3,DB_Typologies!$AQ$4:$AQ$1445,0)+$A367,MATCH(AB$3,TQoL_Indexes!$B$8:$AK$8,0)),"")</f>
        <v/>
      </c>
      <c r="AC367" s="86" t="str">
        <f>IFERROR(INDEX(DB_Typologies!$D$4:$AP$1445,MATCH($A$3,DB_Typologies!$AQ$4:$AQ$1445,0)+$A367,MATCH(AC$3,TQoL_Indexes!$B$8:$AK$8,0)),"")</f>
        <v/>
      </c>
      <c r="AD367" s="86" t="str">
        <f>IFERROR(INDEX(DB_Typologies!$D$4:$AP$1445,MATCH($A$3,DB_Typologies!$AQ$4:$AQ$1445,0)+$A367,MATCH(AD$3,TQoL_Indexes!$B$8:$AK$8,0)),"")</f>
        <v/>
      </c>
      <c r="AE367" s="86" t="str">
        <f>IFERROR(INDEX(DB_Typologies!$D$4:$AP$1445,MATCH($A$3,DB_Typologies!$AQ$4:$AQ$1445,0)+$A367,MATCH(AE$3,TQoL_Indexes!$B$8:$AK$8,0)),"")</f>
        <v/>
      </c>
      <c r="AF367" s="86" t="str">
        <f>IFERROR(INDEX(DB_Typologies!$D$4:$AP$1445,MATCH($A$3,DB_Typologies!$AQ$4:$AQ$1445,0)+$A367,MATCH(AF$3,TQoL_Indexes!$B$8:$AK$8,0)),"")</f>
        <v/>
      </c>
      <c r="AG367" s="86" t="str">
        <f>IFERROR(INDEX(DB_Typologies!$D$4:$AP$1445,MATCH($A$3,DB_Typologies!$AQ$4:$AQ$1445,0)+$A367,MATCH(AG$3,TQoL_Indexes!$B$8:$AK$8,0)),"")</f>
        <v/>
      </c>
      <c r="AH367" s="86" t="str">
        <f>IFERROR(INDEX(DB_Typologies!$D$4:$AP$1445,MATCH($A$3,DB_Typologies!$AQ$4:$AQ$1445,0)+$A367,MATCH(AH$3,TQoL_Indexes!$B$8:$AK$8,0)),"")</f>
        <v/>
      </c>
      <c r="AI367" s="86" t="str">
        <f>IFERROR(INDEX(DB_Typologies!$D$4:$AP$1445,MATCH($A$3,DB_Typologies!$AQ$4:$AQ$1445,0)+$A367,MATCH(AI$3,TQoL_Indexes!$B$8:$AK$8,0)),"")</f>
        <v/>
      </c>
      <c r="AJ367" s="86" t="str">
        <f>IFERROR(INDEX(DB_Typologies!$D$4:$AP$1445,MATCH($A$3,DB_Typologies!$AQ$4:$AQ$1445,0)+$A367,MATCH(AJ$3,TQoL_Indexes!$B$8:$AK$8,0)),"")</f>
        <v/>
      </c>
      <c r="AK367" s="86" t="str">
        <f>IFERROR(INDEX(DB_Typologies!$D$4:$AP$1445,MATCH($A$3,DB_Typologies!$AQ$4:$AQ$1445,0)+$A367,MATCH(AK$3,TQoL_Indexes!$B$8:$AK$8,0)),"")</f>
        <v/>
      </c>
      <c r="AL367" s="86" t="str">
        <f>IFERROR(INDEX(DB_Typologies!$D$4:$AP$1445,MATCH($A$3,DB_Typologies!$AQ$4:$AQ$1445,0)+$A367,MATCH(AL$3,TQoL_Indexes!$B$8:$AK$8,0)),"")</f>
        <v/>
      </c>
      <c r="AM367" s="87" t="str">
        <f>IFERROR(INDEX(DB_Typologies!$D$4:$AP$1445,MATCH($A$3,DB_Typologies!$AQ$4:$AQ$1445,0)+$A367,MATCH(AM$3,TQoL_Indexes!$B$8:$AK$8,0)),"")</f>
        <v/>
      </c>
    </row>
    <row r="368" spans="1:39">
      <c r="A368" s="58" t="str">
        <f>IFERROR(IF(A367+1&lt;COUNTIF(DB_Typologies!$AQ$4:$AQ$1445,$A$3),A367+1,""),"")</f>
        <v/>
      </c>
      <c r="B368" s="120" t="str">
        <f>IFERROR(INDEX(DB_Typologies!$D$4:$AP$1445,MATCH($A$3,DB_Typologies!$AQ$4:$AQ$1445,0)+$A368,MATCH(B$3,TQoL_Indexes!$B$8:$AK$8,0)),"")</f>
        <v/>
      </c>
      <c r="C368" s="86" t="str">
        <f>IFERROR(INDEX(DB_Typologies!$D$4:$AP$1445,MATCH($A$3,DB_Typologies!$AQ$4:$AQ$1445,0)+$A368,MATCH(C$3,TQoL_Indexes!$B$8:$AK$8,0)),"")</f>
        <v/>
      </c>
      <c r="D368" s="87" t="str">
        <f>IFERROR(INDEX(DB_Typologies!$D$4:$AP$1445,MATCH($A$3,DB_Typologies!$AQ$4:$AQ$1445,0)+$A368,MATCH(D$3,TQoL_Indexes!$B$8:$AK$8,0)),"")</f>
        <v/>
      </c>
      <c r="E368" s="86" t="str">
        <f>IFERROR(INDEX(DB_Typologies!$D$4:$AP$1445,MATCH($A$3,DB_Typologies!$AQ$4:$AQ$1445,0)+$A368,MATCH(E$3,TQoL_Indexes!$B$8:$AK$8,0)),"")</f>
        <v/>
      </c>
      <c r="F368" s="86" t="str">
        <f>IFERROR(INDEX(DB_Typologies!$D$4:$AP$1445,MATCH($A$3,DB_Typologies!$AQ$4:$AQ$1445,0)+$A368,MATCH(F$3,TQoL_Indexes!$B$8:$AK$8,0)),"")</f>
        <v/>
      </c>
      <c r="G368" s="86" t="str">
        <f>IFERROR(INDEX(DB_Typologies!$D$4:$AP$1445,MATCH($A$3,DB_Typologies!$AQ$4:$AQ$1445,0)+$A368,MATCH(G$3,TQoL_Indexes!$B$8:$AK$8,0)),"")</f>
        <v/>
      </c>
      <c r="H368" s="86" t="str">
        <f>IFERROR(INDEX(DB_Typologies!$D$4:$AP$1445,MATCH($A$3,DB_Typologies!$AQ$4:$AQ$1445,0)+$A368,MATCH(H$3,TQoL_Indexes!$B$8:$AK$8,0)),"")</f>
        <v/>
      </c>
      <c r="I368" s="86" t="str">
        <f>IFERROR(INDEX(DB_Typologies!$D$4:$AP$1445,MATCH($A$3,DB_Typologies!$AQ$4:$AQ$1445,0)+$A368,MATCH(I$3,TQoL_Indexes!$B$8:$AK$8,0)),"")</f>
        <v/>
      </c>
      <c r="J368" s="86" t="str">
        <f>IFERROR(INDEX(DB_Typologies!$D$4:$AP$1445,MATCH($A$3,DB_Typologies!$AQ$4:$AQ$1445,0)+$A368,MATCH(J$3,TQoL_Indexes!$B$8:$AK$8,0)),"")</f>
        <v/>
      </c>
      <c r="K368" s="86" t="str">
        <f>IFERROR(INDEX(DB_Typologies!$D$4:$AP$1445,MATCH($A$3,DB_Typologies!$AQ$4:$AQ$1445,0)+$A368,MATCH(K$3,TQoL_Indexes!$B$8:$AK$8,0)),"")</f>
        <v/>
      </c>
      <c r="L368" s="86" t="str">
        <f>IFERROR(INDEX(DB_Typologies!$D$4:$AP$1445,MATCH($A$3,DB_Typologies!$AQ$4:$AQ$1445,0)+$A368,MATCH(L$3,TQoL_Indexes!$B$8:$AK$8,0)),"")</f>
        <v/>
      </c>
      <c r="M368" s="86" t="str">
        <f>IFERROR(INDEX(DB_Typologies!$D$4:$AP$1445,MATCH($A$3,DB_Typologies!$AQ$4:$AQ$1445,0)+$A368,MATCH(M$3,TQoL_Indexes!$B$8:$AK$8,0)),"")</f>
        <v/>
      </c>
      <c r="N368" s="86" t="str">
        <f>IFERROR(INDEX(DB_Typologies!$D$4:$AP$1445,MATCH($A$3,DB_Typologies!$AQ$4:$AQ$1445,0)+$A368,MATCH(N$3,TQoL_Indexes!$B$8:$AK$8,0)),"")</f>
        <v/>
      </c>
      <c r="O368" s="86" t="str">
        <f>IFERROR(INDEX(DB_Typologies!$D$4:$AP$1445,MATCH($A$3,DB_Typologies!$AQ$4:$AQ$1445,0)+$A368,MATCH(O$3,TQoL_Indexes!$B$8:$AK$8,0)),"")</f>
        <v/>
      </c>
      <c r="P368" s="86" t="str">
        <f>IFERROR(INDEX(DB_Typologies!$D$4:$AP$1445,MATCH($A$3,DB_Typologies!$AQ$4:$AQ$1445,0)+$A368,MATCH(P$3,TQoL_Indexes!$B$8:$AK$8,0)),"")</f>
        <v/>
      </c>
      <c r="Q368" s="86" t="str">
        <f>IFERROR(INDEX(DB_Typologies!$D$4:$AP$1445,MATCH($A$3,DB_Typologies!$AQ$4:$AQ$1445,0)+$A368,MATCH(Q$3,TQoL_Indexes!$B$8:$AK$8,0)),"")</f>
        <v/>
      </c>
      <c r="R368" s="86" t="str">
        <f>IFERROR(INDEX(DB_Typologies!$D$4:$AP$1445,MATCH($A$3,DB_Typologies!$AQ$4:$AQ$1445,0)+$A368,MATCH(R$3,TQoL_Indexes!$B$8:$AK$8,0)),"")</f>
        <v/>
      </c>
      <c r="S368" s="86" t="str">
        <f>IFERROR(INDEX(DB_Typologies!$D$4:$AP$1445,MATCH($A$3,DB_Typologies!$AQ$4:$AQ$1445,0)+$A368,MATCH(S$3,TQoL_Indexes!$B$8:$AK$8,0)),"")</f>
        <v/>
      </c>
      <c r="T368" s="86" t="str">
        <f>IFERROR(INDEX(DB_Typologies!$D$4:$AP$1445,MATCH($A$3,DB_Typologies!$AQ$4:$AQ$1445,0)+$A368,MATCH(T$3,TQoL_Indexes!$B$8:$AK$8,0)),"")</f>
        <v/>
      </c>
      <c r="U368" s="86" t="str">
        <f>IFERROR(INDEX(DB_Typologies!$D$4:$AP$1445,MATCH($A$3,DB_Typologies!$AQ$4:$AQ$1445,0)+$A368,MATCH(U$3,TQoL_Indexes!$B$8:$AK$8,0)),"")</f>
        <v/>
      </c>
      <c r="V368" s="86" t="str">
        <f>IFERROR(INDEX(DB_Typologies!$D$4:$AP$1445,MATCH($A$3,DB_Typologies!$AQ$4:$AQ$1445,0)+$A368,MATCH(V$3,TQoL_Indexes!$B$8:$AK$8,0)),"")</f>
        <v/>
      </c>
      <c r="W368" s="86" t="str">
        <f>IFERROR(INDEX(DB_Typologies!$D$4:$AP$1445,MATCH($A$3,DB_Typologies!$AQ$4:$AQ$1445,0)+$A368,MATCH(W$3,TQoL_Indexes!$B$8:$AK$8,0)),"")</f>
        <v/>
      </c>
      <c r="X368" s="86" t="str">
        <f>IFERROR(INDEX(DB_Typologies!$D$4:$AP$1445,MATCH($A$3,DB_Typologies!$AQ$4:$AQ$1445,0)+$A368,MATCH(X$3,TQoL_Indexes!$B$8:$AK$8,0)),"")</f>
        <v/>
      </c>
      <c r="Y368" s="86" t="str">
        <f>IFERROR(INDEX(DB_Typologies!$D$4:$AP$1445,MATCH($A$3,DB_Typologies!$AQ$4:$AQ$1445,0)+$A368,MATCH(Y$3,TQoL_Indexes!$B$8:$AK$8,0)),"")</f>
        <v/>
      </c>
      <c r="Z368" s="86" t="str">
        <f>IFERROR(INDEX(DB_Typologies!$D$4:$AP$1445,MATCH($A$3,DB_Typologies!$AQ$4:$AQ$1445,0)+$A368,MATCH(Z$3,TQoL_Indexes!$B$8:$AK$8,0)),"")</f>
        <v/>
      </c>
      <c r="AA368" s="86" t="str">
        <f>IFERROR(INDEX(DB_Typologies!$D$4:$AP$1445,MATCH($A$3,DB_Typologies!$AQ$4:$AQ$1445,0)+$A368,MATCH(AA$3,TQoL_Indexes!$B$8:$AK$8,0)),"")</f>
        <v/>
      </c>
      <c r="AB368" s="86" t="str">
        <f>IFERROR(INDEX(DB_Typologies!$D$4:$AP$1445,MATCH($A$3,DB_Typologies!$AQ$4:$AQ$1445,0)+$A368,MATCH(AB$3,TQoL_Indexes!$B$8:$AK$8,0)),"")</f>
        <v/>
      </c>
      <c r="AC368" s="86" t="str">
        <f>IFERROR(INDEX(DB_Typologies!$D$4:$AP$1445,MATCH($A$3,DB_Typologies!$AQ$4:$AQ$1445,0)+$A368,MATCH(AC$3,TQoL_Indexes!$B$8:$AK$8,0)),"")</f>
        <v/>
      </c>
      <c r="AD368" s="86" t="str">
        <f>IFERROR(INDEX(DB_Typologies!$D$4:$AP$1445,MATCH($A$3,DB_Typologies!$AQ$4:$AQ$1445,0)+$A368,MATCH(AD$3,TQoL_Indexes!$B$8:$AK$8,0)),"")</f>
        <v/>
      </c>
      <c r="AE368" s="86" t="str">
        <f>IFERROR(INDEX(DB_Typologies!$D$4:$AP$1445,MATCH($A$3,DB_Typologies!$AQ$4:$AQ$1445,0)+$A368,MATCH(AE$3,TQoL_Indexes!$B$8:$AK$8,0)),"")</f>
        <v/>
      </c>
      <c r="AF368" s="86" t="str">
        <f>IFERROR(INDEX(DB_Typologies!$D$4:$AP$1445,MATCH($A$3,DB_Typologies!$AQ$4:$AQ$1445,0)+$A368,MATCH(AF$3,TQoL_Indexes!$B$8:$AK$8,0)),"")</f>
        <v/>
      </c>
      <c r="AG368" s="86" t="str">
        <f>IFERROR(INDEX(DB_Typologies!$D$4:$AP$1445,MATCH($A$3,DB_Typologies!$AQ$4:$AQ$1445,0)+$A368,MATCH(AG$3,TQoL_Indexes!$B$8:$AK$8,0)),"")</f>
        <v/>
      </c>
      <c r="AH368" s="86" t="str">
        <f>IFERROR(INDEX(DB_Typologies!$D$4:$AP$1445,MATCH($A$3,DB_Typologies!$AQ$4:$AQ$1445,0)+$A368,MATCH(AH$3,TQoL_Indexes!$B$8:$AK$8,0)),"")</f>
        <v/>
      </c>
      <c r="AI368" s="86" t="str">
        <f>IFERROR(INDEX(DB_Typologies!$D$4:$AP$1445,MATCH($A$3,DB_Typologies!$AQ$4:$AQ$1445,0)+$A368,MATCH(AI$3,TQoL_Indexes!$B$8:$AK$8,0)),"")</f>
        <v/>
      </c>
      <c r="AJ368" s="86" t="str">
        <f>IFERROR(INDEX(DB_Typologies!$D$4:$AP$1445,MATCH($A$3,DB_Typologies!$AQ$4:$AQ$1445,0)+$A368,MATCH(AJ$3,TQoL_Indexes!$B$8:$AK$8,0)),"")</f>
        <v/>
      </c>
      <c r="AK368" s="86" t="str">
        <f>IFERROR(INDEX(DB_Typologies!$D$4:$AP$1445,MATCH($A$3,DB_Typologies!$AQ$4:$AQ$1445,0)+$A368,MATCH(AK$3,TQoL_Indexes!$B$8:$AK$8,0)),"")</f>
        <v/>
      </c>
      <c r="AL368" s="86" t="str">
        <f>IFERROR(INDEX(DB_Typologies!$D$4:$AP$1445,MATCH($A$3,DB_Typologies!$AQ$4:$AQ$1445,0)+$A368,MATCH(AL$3,TQoL_Indexes!$B$8:$AK$8,0)),"")</f>
        <v/>
      </c>
      <c r="AM368" s="87" t="str">
        <f>IFERROR(INDEX(DB_Typologies!$D$4:$AP$1445,MATCH($A$3,DB_Typologies!$AQ$4:$AQ$1445,0)+$A368,MATCH(AM$3,TQoL_Indexes!$B$8:$AK$8,0)),"")</f>
        <v/>
      </c>
    </row>
    <row r="369" spans="1:39">
      <c r="A369" s="58" t="str">
        <f>IFERROR(IF(A368+1&lt;COUNTIF(DB_Typologies!$AQ$4:$AQ$1445,$A$3),A368+1,""),"")</f>
        <v/>
      </c>
      <c r="B369" s="120" t="str">
        <f>IFERROR(INDEX(DB_Typologies!$D$4:$AP$1445,MATCH($A$3,DB_Typologies!$AQ$4:$AQ$1445,0)+$A369,MATCH(B$3,TQoL_Indexes!$B$8:$AK$8,0)),"")</f>
        <v/>
      </c>
      <c r="C369" s="86" t="str">
        <f>IFERROR(INDEX(DB_Typologies!$D$4:$AP$1445,MATCH($A$3,DB_Typologies!$AQ$4:$AQ$1445,0)+$A369,MATCH(C$3,TQoL_Indexes!$B$8:$AK$8,0)),"")</f>
        <v/>
      </c>
      <c r="D369" s="87" t="str">
        <f>IFERROR(INDEX(DB_Typologies!$D$4:$AP$1445,MATCH($A$3,DB_Typologies!$AQ$4:$AQ$1445,0)+$A369,MATCH(D$3,TQoL_Indexes!$B$8:$AK$8,0)),"")</f>
        <v/>
      </c>
      <c r="E369" s="86" t="str">
        <f>IFERROR(INDEX(DB_Typologies!$D$4:$AP$1445,MATCH($A$3,DB_Typologies!$AQ$4:$AQ$1445,0)+$A369,MATCH(E$3,TQoL_Indexes!$B$8:$AK$8,0)),"")</f>
        <v/>
      </c>
      <c r="F369" s="86" t="str">
        <f>IFERROR(INDEX(DB_Typologies!$D$4:$AP$1445,MATCH($A$3,DB_Typologies!$AQ$4:$AQ$1445,0)+$A369,MATCH(F$3,TQoL_Indexes!$B$8:$AK$8,0)),"")</f>
        <v/>
      </c>
      <c r="G369" s="86" t="str">
        <f>IFERROR(INDEX(DB_Typologies!$D$4:$AP$1445,MATCH($A$3,DB_Typologies!$AQ$4:$AQ$1445,0)+$A369,MATCH(G$3,TQoL_Indexes!$B$8:$AK$8,0)),"")</f>
        <v/>
      </c>
      <c r="H369" s="86" t="str">
        <f>IFERROR(INDEX(DB_Typologies!$D$4:$AP$1445,MATCH($A$3,DB_Typologies!$AQ$4:$AQ$1445,0)+$A369,MATCH(H$3,TQoL_Indexes!$B$8:$AK$8,0)),"")</f>
        <v/>
      </c>
      <c r="I369" s="86" t="str">
        <f>IFERROR(INDEX(DB_Typologies!$D$4:$AP$1445,MATCH($A$3,DB_Typologies!$AQ$4:$AQ$1445,0)+$A369,MATCH(I$3,TQoL_Indexes!$B$8:$AK$8,0)),"")</f>
        <v/>
      </c>
      <c r="J369" s="86" t="str">
        <f>IFERROR(INDEX(DB_Typologies!$D$4:$AP$1445,MATCH($A$3,DB_Typologies!$AQ$4:$AQ$1445,0)+$A369,MATCH(J$3,TQoL_Indexes!$B$8:$AK$8,0)),"")</f>
        <v/>
      </c>
      <c r="K369" s="86" t="str">
        <f>IFERROR(INDEX(DB_Typologies!$D$4:$AP$1445,MATCH($A$3,DB_Typologies!$AQ$4:$AQ$1445,0)+$A369,MATCH(K$3,TQoL_Indexes!$B$8:$AK$8,0)),"")</f>
        <v/>
      </c>
      <c r="L369" s="86" t="str">
        <f>IFERROR(INDEX(DB_Typologies!$D$4:$AP$1445,MATCH($A$3,DB_Typologies!$AQ$4:$AQ$1445,0)+$A369,MATCH(L$3,TQoL_Indexes!$B$8:$AK$8,0)),"")</f>
        <v/>
      </c>
      <c r="M369" s="86" t="str">
        <f>IFERROR(INDEX(DB_Typologies!$D$4:$AP$1445,MATCH($A$3,DB_Typologies!$AQ$4:$AQ$1445,0)+$A369,MATCH(M$3,TQoL_Indexes!$B$8:$AK$8,0)),"")</f>
        <v/>
      </c>
      <c r="N369" s="86" t="str">
        <f>IFERROR(INDEX(DB_Typologies!$D$4:$AP$1445,MATCH($A$3,DB_Typologies!$AQ$4:$AQ$1445,0)+$A369,MATCH(N$3,TQoL_Indexes!$B$8:$AK$8,0)),"")</f>
        <v/>
      </c>
      <c r="O369" s="86" t="str">
        <f>IFERROR(INDEX(DB_Typologies!$D$4:$AP$1445,MATCH($A$3,DB_Typologies!$AQ$4:$AQ$1445,0)+$A369,MATCH(O$3,TQoL_Indexes!$B$8:$AK$8,0)),"")</f>
        <v/>
      </c>
      <c r="P369" s="86" t="str">
        <f>IFERROR(INDEX(DB_Typologies!$D$4:$AP$1445,MATCH($A$3,DB_Typologies!$AQ$4:$AQ$1445,0)+$A369,MATCH(P$3,TQoL_Indexes!$B$8:$AK$8,0)),"")</f>
        <v/>
      </c>
      <c r="Q369" s="86" t="str">
        <f>IFERROR(INDEX(DB_Typologies!$D$4:$AP$1445,MATCH($A$3,DB_Typologies!$AQ$4:$AQ$1445,0)+$A369,MATCH(Q$3,TQoL_Indexes!$B$8:$AK$8,0)),"")</f>
        <v/>
      </c>
      <c r="R369" s="86" t="str">
        <f>IFERROR(INDEX(DB_Typologies!$D$4:$AP$1445,MATCH($A$3,DB_Typologies!$AQ$4:$AQ$1445,0)+$A369,MATCH(R$3,TQoL_Indexes!$B$8:$AK$8,0)),"")</f>
        <v/>
      </c>
      <c r="S369" s="86" t="str">
        <f>IFERROR(INDEX(DB_Typologies!$D$4:$AP$1445,MATCH($A$3,DB_Typologies!$AQ$4:$AQ$1445,0)+$A369,MATCH(S$3,TQoL_Indexes!$B$8:$AK$8,0)),"")</f>
        <v/>
      </c>
      <c r="T369" s="86" t="str">
        <f>IFERROR(INDEX(DB_Typologies!$D$4:$AP$1445,MATCH($A$3,DB_Typologies!$AQ$4:$AQ$1445,0)+$A369,MATCH(T$3,TQoL_Indexes!$B$8:$AK$8,0)),"")</f>
        <v/>
      </c>
      <c r="U369" s="86" t="str">
        <f>IFERROR(INDEX(DB_Typologies!$D$4:$AP$1445,MATCH($A$3,DB_Typologies!$AQ$4:$AQ$1445,0)+$A369,MATCH(U$3,TQoL_Indexes!$B$8:$AK$8,0)),"")</f>
        <v/>
      </c>
      <c r="V369" s="86" t="str">
        <f>IFERROR(INDEX(DB_Typologies!$D$4:$AP$1445,MATCH($A$3,DB_Typologies!$AQ$4:$AQ$1445,0)+$A369,MATCH(V$3,TQoL_Indexes!$B$8:$AK$8,0)),"")</f>
        <v/>
      </c>
      <c r="W369" s="86" t="str">
        <f>IFERROR(INDEX(DB_Typologies!$D$4:$AP$1445,MATCH($A$3,DB_Typologies!$AQ$4:$AQ$1445,0)+$A369,MATCH(W$3,TQoL_Indexes!$B$8:$AK$8,0)),"")</f>
        <v/>
      </c>
      <c r="X369" s="86" t="str">
        <f>IFERROR(INDEX(DB_Typologies!$D$4:$AP$1445,MATCH($A$3,DB_Typologies!$AQ$4:$AQ$1445,0)+$A369,MATCH(X$3,TQoL_Indexes!$B$8:$AK$8,0)),"")</f>
        <v/>
      </c>
      <c r="Y369" s="86" t="str">
        <f>IFERROR(INDEX(DB_Typologies!$D$4:$AP$1445,MATCH($A$3,DB_Typologies!$AQ$4:$AQ$1445,0)+$A369,MATCH(Y$3,TQoL_Indexes!$B$8:$AK$8,0)),"")</f>
        <v/>
      </c>
      <c r="Z369" s="86" t="str">
        <f>IFERROR(INDEX(DB_Typologies!$D$4:$AP$1445,MATCH($A$3,DB_Typologies!$AQ$4:$AQ$1445,0)+$A369,MATCH(Z$3,TQoL_Indexes!$B$8:$AK$8,0)),"")</f>
        <v/>
      </c>
      <c r="AA369" s="86" t="str">
        <f>IFERROR(INDEX(DB_Typologies!$D$4:$AP$1445,MATCH($A$3,DB_Typologies!$AQ$4:$AQ$1445,0)+$A369,MATCH(AA$3,TQoL_Indexes!$B$8:$AK$8,0)),"")</f>
        <v/>
      </c>
      <c r="AB369" s="86" t="str">
        <f>IFERROR(INDEX(DB_Typologies!$D$4:$AP$1445,MATCH($A$3,DB_Typologies!$AQ$4:$AQ$1445,0)+$A369,MATCH(AB$3,TQoL_Indexes!$B$8:$AK$8,0)),"")</f>
        <v/>
      </c>
      <c r="AC369" s="86" t="str">
        <f>IFERROR(INDEX(DB_Typologies!$D$4:$AP$1445,MATCH($A$3,DB_Typologies!$AQ$4:$AQ$1445,0)+$A369,MATCH(AC$3,TQoL_Indexes!$B$8:$AK$8,0)),"")</f>
        <v/>
      </c>
      <c r="AD369" s="86" t="str">
        <f>IFERROR(INDEX(DB_Typologies!$D$4:$AP$1445,MATCH($A$3,DB_Typologies!$AQ$4:$AQ$1445,0)+$A369,MATCH(AD$3,TQoL_Indexes!$B$8:$AK$8,0)),"")</f>
        <v/>
      </c>
      <c r="AE369" s="86" t="str">
        <f>IFERROR(INDEX(DB_Typologies!$D$4:$AP$1445,MATCH($A$3,DB_Typologies!$AQ$4:$AQ$1445,0)+$A369,MATCH(AE$3,TQoL_Indexes!$B$8:$AK$8,0)),"")</f>
        <v/>
      </c>
      <c r="AF369" s="86" t="str">
        <f>IFERROR(INDEX(DB_Typologies!$D$4:$AP$1445,MATCH($A$3,DB_Typologies!$AQ$4:$AQ$1445,0)+$A369,MATCH(AF$3,TQoL_Indexes!$B$8:$AK$8,0)),"")</f>
        <v/>
      </c>
      <c r="AG369" s="86" t="str">
        <f>IFERROR(INDEX(DB_Typologies!$D$4:$AP$1445,MATCH($A$3,DB_Typologies!$AQ$4:$AQ$1445,0)+$A369,MATCH(AG$3,TQoL_Indexes!$B$8:$AK$8,0)),"")</f>
        <v/>
      </c>
      <c r="AH369" s="86" t="str">
        <f>IFERROR(INDEX(DB_Typologies!$D$4:$AP$1445,MATCH($A$3,DB_Typologies!$AQ$4:$AQ$1445,0)+$A369,MATCH(AH$3,TQoL_Indexes!$B$8:$AK$8,0)),"")</f>
        <v/>
      </c>
      <c r="AI369" s="86" t="str">
        <f>IFERROR(INDEX(DB_Typologies!$D$4:$AP$1445,MATCH($A$3,DB_Typologies!$AQ$4:$AQ$1445,0)+$A369,MATCH(AI$3,TQoL_Indexes!$B$8:$AK$8,0)),"")</f>
        <v/>
      </c>
      <c r="AJ369" s="86" t="str">
        <f>IFERROR(INDEX(DB_Typologies!$D$4:$AP$1445,MATCH($A$3,DB_Typologies!$AQ$4:$AQ$1445,0)+$A369,MATCH(AJ$3,TQoL_Indexes!$B$8:$AK$8,0)),"")</f>
        <v/>
      </c>
      <c r="AK369" s="86" t="str">
        <f>IFERROR(INDEX(DB_Typologies!$D$4:$AP$1445,MATCH($A$3,DB_Typologies!$AQ$4:$AQ$1445,0)+$A369,MATCH(AK$3,TQoL_Indexes!$B$8:$AK$8,0)),"")</f>
        <v/>
      </c>
      <c r="AL369" s="86" t="str">
        <f>IFERROR(INDEX(DB_Typologies!$D$4:$AP$1445,MATCH($A$3,DB_Typologies!$AQ$4:$AQ$1445,0)+$A369,MATCH(AL$3,TQoL_Indexes!$B$8:$AK$8,0)),"")</f>
        <v/>
      </c>
      <c r="AM369" s="87" t="str">
        <f>IFERROR(INDEX(DB_Typologies!$D$4:$AP$1445,MATCH($A$3,DB_Typologies!$AQ$4:$AQ$1445,0)+$A369,MATCH(AM$3,TQoL_Indexes!$B$8:$AK$8,0)),"")</f>
        <v/>
      </c>
    </row>
    <row r="370" spans="1:39">
      <c r="A370" s="58" t="str">
        <f>IFERROR(IF(A369+1&lt;COUNTIF(DB_Typologies!$AQ$4:$AQ$1445,$A$3),A369+1,""),"")</f>
        <v/>
      </c>
      <c r="B370" s="120" t="str">
        <f>IFERROR(INDEX(DB_Typologies!$D$4:$AP$1445,MATCH($A$3,DB_Typologies!$AQ$4:$AQ$1445,0)+$A370,MATCH(B$3,TQoL_Indexes!$B$8:$AK$8,0)),"")</f>
        <v/>
      </c>
      <c r="C370" s="86" t="str">
        <f>IFERROR(INDEX(DB_Typologies!$D$4:$AP$1445,MATCH($A$3,DB_Typologies!$AQ$4:$AQ$1445,0)+$A370,MATCH(C$3,TQoL_Indexes!$B$8:$AK$8,0)),"")</f>
        <v/>
      </c>
      <c r="D370" s="87" t="str">
        <f>IFERROR(INDEX(DB_Typologies!$D$4:$AP$1445,MATCH($A$3,DB_Typologies!$AQ$4:$AQ$1445,0)+$A370,MATCH(D$3,TQoL_Indexes!$B$8:$AK$8,0)),"")</f>
        <v/>
      </c>
      <c r="E370" s="86" t="str">
        <f>IFERROR(INDEX(DB_Typologies!$D$4:$AP$1445,MATCH($A$3,DB_Typologies!$AQ$4:$AQ$1445,0)+$A370,MATCH(E$3,TQoL_Indexes!$B$8:$AK$8,0)),"")</f>
        <v/>
      </c>
      <c r="F370" s="86" t="str">
        <f>IFERROR(INDEX(DB_Typologies!$D$4:$AP$1445,MATCH($A$3,DB_Typologies!$AQ$4:$AQ$1445,0)+$A370,MATCH(F$3,TQoL_Indexes!$B$8:$AK$8,0)),"")</f>
        <v/>
      </c>
      <c r="G370" s="86" t="str">
        <f>IFERROR(INDEX(DB_Typologies!$D$4:$AP$1445,MATCH($A$3,DB_Typologies!$AQ$4:$AQ$1445,0)+$A370,MATCH(G$3,TQoL_Indexes!$B$8:$AK$8,0)),"")</f>
        <v/>
      </c>
      <c r="H370" s="86" t="str">
        <f>IFERROR(INDEX(DB_Typologies!$D$4:$AP$1445,MATCH($A$3,DB_Typologies!$AQ$4:$AQ$1445,0)+$A370,MATCH(H$3,TQoL_Indexes!$B$8:$AK$8,0)),"")</f>
        <v/>
      </c>
      <c r="I370" s="86" t="str">
        <f>IFERROR(INDEX(DB_Typologies!$D$4:$AP$1445,MATCH($A$3,DB_Typologies!$AQ$4:$AQ$1445,0)+$A370,MATCH(I$3,TQoL_Indexes!$B$8:$AK$8,0)),"")</f>
        <v/>
      </c>
      <c r="J370" s="86" t="str">
        <f>IFERROR(INDEX(DB_Typologies!$D$4:$AP$1445,MATCH($A$3,DB_Typologies!$AQ$4:$AQ$1445,0)+$A370,MATCH(J$3,TQoL_Indexes!$B$8:$AK$8,0)),"")</f>
        <v/>
      </c>
      <c r="K370" s="86" t="str">
        <f>IFERROR(INDEX(DB_Typologies!$D$4:$AP$1445,MATCH($A$3,DB_Typologies!$AQ$4:$AQ$1445,0)+$A370,MATCH(K$3,TQoL_Indexes!$B$8:$AK$8,0)),"")</f>
        <v/>
      </c>
      <c r="L370" s="86" t="str">
        <f>IFERROR(INDEX(DB_Typologies!$D$4:$AP$1445,MATCH($A$3,DB_Typologies!$AQ$4:$AQ$1445,0)+$A370,MATCH(L$3,TQoL_Indexes!$B$8:$AK$8,0)),"")</f>
        <v/>
      </c>
      <c r="M370" s="86" t="str">
        <f>IFERROR(INDEX(DB_Typologies!$D$4:$AP$1445,MATCH($A$3,DB_Typologies!$AQ$4:$AQ$1445,0)+$A370,MATCH(M$3,TQoL_Indexes!$B$8:$AK$8,0)),"")</f>
        <v/>
      </c>
      <c r="N370" s="86" t="str">
        <f>IFERROR(INDEX(DB_Typologies!$D$4:$AP$1445,MATCH($A$3,DB_Typologies!$AQ$4:$AQ$1445,0)+$A370,MATCH(N$3,TQoL_Indexes!$B$8:$AK$8,0)),"")</f>
        <v/>
      </c>
      <c r="O370" s="86" t="str">
        <f>IFERROR(INDEX(DB_Typologies!$D$4:$AP$1445,MATCH($A$3,DB_Typologies!$AQ$4:$AQ$1445,0)+$A370,MATCH(O$3,TQoL_Indexes!$B$8:$AK$8,0)),"")</f>
        <v/>
      </c>
      <c r="P370" s="86" t="str">
        <f>IFERROR(INDEX(DB_Typologies!$D$4:$AP$1445,MATCH($A$3,DB_Typologies!$AQ$4:$AQ$1445,0)+$A370,MATCH(P$3,TQoL_Indexes!$B$8:$AK$8,0)),"")</f>
        <v/>
      </c>
      <c r="Q370" s="86" t="str">
        <f>IFERROR(INDEX(DB_Typologies!$D$4:$AP$1445,MATCH($A$3,DB_Typologies!$AQ$4:$AQ$1445,0)+$A370,MATCH(Q$3,TQoL_Indexes!$B$8:$AK$8,0)),"")</f>
        <v/>
      </c>
      <c r="R370" s="86" t="str">
        <f>IFERROR(INDEX(DB_Typologies!$D$4:$AP$1445,MATCH($A$3,DB_Typologies!$AQ$4:$AQ$1445,0)+$A370,MATCH(R$3,TQoL_Indexes!$B$8:$AK$8,0)),"")</f>
        <v/>
      </c>
      <c r="S370" s="86" t="str">
        <f>IFERROR(INDEX(DB_Typologies!$D$4:$AP$1445,MATCH($A$3,DB_Typologies!$AQ$4:$AQ$1445,0)+$A370,MATCH(S$3,TQoL_Indexes!$B$8:$AK$8,0)),"")</f>
        <v/>
      </c>
      <c r="T370" s="86" t="str">
        <f>IFERROR(INDEX(DB_Typologies!$D$4:$AP$1445,MATCH($A$3,DB_Typologies!$AQ$4:$AQ$1445,0)+$A370,MATCH(T$3,TQoL_Indexes!$B$8:$AK$8,0)),"")</f>
        <v/>
      </c>
      <c r="U370" s="86" t="str">
        <f>IFERROR(INDEX(DB_Typologies!$D$4:$AP$1445,MATCH($A$3,DB_Typologies!$AQ$4:$AQ$1445,0)+$A370,MATCH(U$3,TQoL_Indexes!$B$8:$AK$8,0)),"")</f>
        <v/>
      </c>
      <c r="V370" s="86" t="str">
        <f>IFERROR(INDEX(DB_Typologies!$D$4:$AP$1445,MATCH($A$3,DB_Typologies!$AQ$4:$AQ$1445,0)+$A370,MATCH(V$3,TQoL_Indexes!$B$8:$AK$8,0)),"")</f>
        <v/>
      </c>
      <c r="W370" s="86" t="str">
        <f>IFERROR(INDEX(DB_Typologies!$D$4:$AP$1445,MATCH($A$3,DB_Typologies!$AQ$4:$AQ$1445,0)+$A370,MATCH(W$3,TQoL_Indexes!$B$8:$AK$8,0)),"")</f>
        <v/>
      </c>
      <c r="X370" s="86" t="str">
        <f>IFERROR(INDEX(DB_Typologies!$D$4:$AP$1445,MATCH($A$3,DB_Typologies!$AQ$4:$AQ$1445,0)+$A370,MATCH(X$3,TQoL_Indexes!$B$8:$AK$8,0)),"")</f>
        <v/>
      </c>
      <c r="Y370" s="86" t="str">
        <f>IFERROR(INDEX(DB_Typologies!$D$4:$AP$1445,MATCH($A$3,DB_Typologies!$AQ$4:$AQ$1445,0)+$A370,MATCH(Y$3,TQoL_Indexes!$B$8:$AK$8,0)),"")</f>
        <v/>
      </c>
      <c r="Z370" s="86" t="str">
        <f>IFERROR(INDEX(DB_Typologies!$D$4:$AP$1445,MATCH($A$3,DB_Typologies!$AQ$4:$AQ$1445,0)+$A370,MATCH(Z$3,TQoL_Indexes!$B$8:$AK$8,0)),"")</f>
        <v/>
      </c>
      <c r="AA370" s="86" t="str">
        <f>IFERROR(INDEX(DB_Typologies!$D$4:$AP$1445,MATCH($A$3,DB_Typologies!$AQ$4:$AQ$1445,0)+$A370,MATCH(AA$3,TQoL_Indexes!$B$8:$AK$8,0)),"")</f>
        <v/>
      </c>
      <c r="AB370" s="86" t="str">
        <f>IFERROR(INDEX(DB_Typologies!$D$4:$AP$1445,MATCH($A$3,DB_Typologies!$AQ$4:$AQ$1445,0)+$A370,MATCH(AB$3,TQoL_Indexes!$B$8:$AK$8,0)),"")</f>
        <v/>
      </c>
      <c r="AC370" s="86" t="str">
        <f>IFERROR(INDEX(DB_Typologies!$D$4:$AP$1445,MATCH($A$3,DB_Typologies!$AQ$4:$AQ$1445,0)+$A370,MATCH(AC$3,TQoL_Indexes!$B$8:$AK$8,0)),"")</f>
        <v/>
      </c>
      <c r="AD370" s="86" t="str">
        <f>IFERROR(INDEX(DB_Typologies!$D$4:$AP$1445,MATCH($A$3,DB_Typologies!$AQ$4:$AQ$1445,0)+$A370,MATCH(AD$3,TQoL_Indexes!$B$8:$AK$8,0)),"")</f>
        <v/>
      </c>
      <c r="AE370" s="86" t="str">
        <f>IFERROR(INDEX(DB_Typologies!$D$4:$AP$1445,MATCH($A$3,DB_Typologies!$AQ$4:$AQ$1445,0)+$A370,MATCH(AE$3,TQoL_Indexes!$B$8:$AK$8,0)),"")</f>
        <v/>
      </c>
      <c r="AF370" s="86" t="str">
        <f>IFERROR(INDEX(DB_Typologies!$D$4:$AP$1445,MATCH($A$3,DB_Typologies!$AQ$4:$AQ$1445,0)+$A370,MATCH(AF$3,TQoL_Indexes!$B$8:$AK$8,0)),"")</f>
        <v/>
      </c>
      <c r="AG370" s="86" t="str">
        <f>IFERROR(INDEX(DB_Typologies!$D$4:$AP$1445,MATCH($A$3,DB_Typologies!$AQ$4:$AQ$1445,0)+$A370,MATCH(AG$3,TQoL_Indexes!$B$8:$AK$8,0)),"")</f>
        <v/>
      </c>
      <c r="AH370" s="86" t="str">
        <f>IFERROR(INDEX(DB_Typologies!$D$4:$AP$1445,MATCH($A$3,DB_Typologies!$AQ$4:$AQ$1445,0)+$A370,MATCH(AH$3,TQoL_Indexes!$B$8:$AK$8,0)),"")</f>
        <v/>
      </c>
      <c r="AI370" s="86" t="str">
        <f>IFERROR(INDEX(DB_Typologies!$D$4:$AP$1445,MATCH($A$3,DB_Typologies!$AQ$4:$AQ$1445,0)+$A370,MATCH(AI$3,TQoL_Indexes!$B$8:$AK$8,0)),"")</f>
        <v/>
      </c>
      <c r="AJ370" s="86" t="str">
        <f>IFERROR(INDEX(DB_Typologies!$D$4:$AP$1445,MATCH($A$3,DB_Typologies!$AQ$4:$AQ$1445,0)+$A370,MATCH(AJ$3,TQoL_Indexes!$B$8:$AK$8,0)),"")</f>
        <v/>
      </c>
      <c r="AK370" s="86" t="str">
        <f>IFERROR(INDEX(DB_Typologies!$D$4:$AP$1445,MATCH($A$3,DB_Typologies!$AQ$4:$AQ$1445,0)+$A370,MATCH(AK$3,TQoL_Indexes!$B$8:$AK$8,0)),"")</f>
        <v/>
      </c>
      <c r="AL370" s="86" t="str">
        <f>IFERROR(INDEX(DB_Typologies!$D$4:$AP$1445,MATCH($A$3,DB_Typologies!$AQ$4:$AQ$1445,0)+$A370,MATCH(AL$3,TQoL_Indexes!$B$8:$AK$8,0)),"")</f>
        <v/>
      </c>
      <c r="AM370" s="87" t="str">
        <f>IFERROR(INDEX(DB_Typologies!$D$4:$AP$1445,MATCH($A$3,DB_Typologies!$AQ$4:$AQ$1445,0)+$A370,MATCH(AM$3,TQoL_Indexes!$B$8:$AK$8,0)),"")</f>
        <v/>
      </c>
    </row>
    <row r="371" spans="1:39">
      <c r="A371" s="58" t="str">
        <f>IFERROR(IF(A370+1&lt;COUNTIF(DB_Typologies!$AQ$4:$AQ$1445,$A$3),A370+1,""),"")</f>
        <v/>
      </c>
      <c r="B371" s="120" t="str">
        <f>IFERROR(INDEX(DB_Typologies!$D$4:$AP$1445,MATCH($A$3,DB_Typologies!$AQ$4:$AQ$1445,0)+$A371,MATCH(B$3,TQoL_Indexes!$B$8:$AK$8,0)),"")</f>
        <v/>
      </c>
      <c r="C371" s="86" t="str">
        <f>IFERROR(INDEX(DB_Typologies!$D$4:$AP$1445,MATCH($A$3,DB_Typologies!$AQ$4:$AQ$1445,0)+$A371,MATCH(C$3,TQoL_Indexes!$B$8:$AK$8,0)),"")</f>
        <v/>
      </c>
      <c r="D371" s="87" t="str">
        <f>IFERROR(INDEX(DB_Typologies!$D$4:$AP$1445,MATCH($A$3,DB_Typologies!$AQ$4:$AQ$1445,0)+$A371,MATCH(D$3,TQoL_Indexes!$B$8:$AK$8,0)),"")</f>
        <v/>
      </c>
      <c r="E371" s="86" t="str">
        <f>IFERROR(INDEX(DB_Typologies!$D$4:$AP$1445,MATCH($A$3,DB_Typologies!$AQ$4:$AQ$1445,0)+$A371,MATCH(E$3,TQoL_Indexes!$B$8:$AK$8,0)),"")</f>
        <v/>
      </c>
      <c r="F371" s="86" t="str">
        <f>IFERROR(INDEX(DB_Typologies!$D$4:$AP$1445,MATCH($A$3,DB_Typologies!$AQ$4:$AQ$1445,0)+$A371,MATCH(F$3,TQoL_Indexes!$B$8:$AK$8,0)),"")</f>
        <v/>
      </c>
      <c r="G371" s="86" t="str">
        <f>IFERROR(INDEX(DB_Typologies!$D$4:$AP$1445,MATCH($A$3,DB_Typologies!$AQ$4:$AQ$1445,0)+$A371,MATCH(G$3,TQoL_Indexes!$B$8:$AK$8,0)),"")</f>
        <v/>
      </c>
      <c r="H371" s="86" t="str">
        <f>IFERROR(INDEX(DB_Typologies!$D$4:$AP$1445,MATCH($A$3,DB_Typologies!$AQ$4:$AQ$1445,0)+$A371,MATCH(H$3,TQoL_Indexes!$B$8:$AK$8,0)),"")</f>
        <v/>
      </c>
      <c r="I371" s="86" t="str">
        <f>IFERROR(INDEX(DB_Typologies!$D$4:$AP$1445,MATCH($A$3,DB_Typologies!$AQ$4:$AQ$1445,0)+$A371,MATCH(I$3,TQoL_Indexes!$B$8:$AK$8,0)),"")</f>
        <v/>
      </c>
      <c r="J371" s="86" t="str">
        <f>IFERROR(INDEX(DB_Typologies!$D$4:$AP$1445,MATCH($A$3,DB_Typologies!$AQ$4:$AQ$1445,0)+$A371,MATCH(J$3,TQoL_Indexes!$B$8:$AK$8,0)),"")</f>
        <v/>
      </c>
      <c r="K371" s="86" t="str">
        <f>IFERROR(INDEX(DB_Typologies!$D$4:$AP$1445,MATCH($A$3,DB_Typologies!$AQ$4:$AQ$1445,0)+$A371,MATCH(K$3,TQoL_Indexes!$B$8:$AK$8,0)),"")</f>
        <v/>
      </c>
      <c r="L371" s="86" t="str">
        <f>IFERROR(INDEX(DB_Typologies!$D$4:$AP$1445,MATCH($A$3,DB_Typologies!$AQ$4:$AQ$1445,0)+$A371,MATCH(L$3,TQoL_Indexes!$B$8:$AK$8,0)),"")</f>
        <v/>
      </c>
      <c r="M371" s="86" t="str">
        <f>IFERROR(INDEX(DB_Typologies!$D$4:$AP$1445,MATCH($A$3,DB_Typologies!$AQ$4:$AQ$1445,0)+$A371,MATCH(M$3,TQoL_Indexes!$B$8:$AK$8,0)),"")</f>
        <v/>
      </c>
      <c r="N371" s="86" t="str">
        <f>IFERROR(INDEX(DB_Typologies!$D$4:$AP$1445,MATCH($A$3,DB_Typologies!$AQ$4:$AQ$1445,0)+$A371,MATCH(N$3,TQoL_Indexes!$B$8:$AK$8,0)),"")</f>
        <v/>
      </c>
      <c r="O371" s="86" t="str">
        <f>IFERROR(INDEX(DB_Typologies!$D$4:$AP$1445,MATCH($A$3,DB_Typologies!$AQ$4:$AQ$1445,0)+$A371,MATCH(O$3,TQoL_Indexes!$B$8:$AK$8,0)),"")</f>
        <v/>
      </c>
      <c r="P371" s="86" t="str">
        <f>IFERROR(INDEX(DB_Typologies!$D$4:$AP$1445,MATCH($A$3,DB_Typologies!$AQ$4:$AQ$1445,0)+$A371,MATCH(P$3,TQoL_Indexes!$B$8:$AK$8,0)),"")</f>
        <v/>
      </c>
      <c r="Q371" s="86" t="str">
        <f>IFERROR(INDEX(DB_Typologies!$D$4:$AP$1445,MATCH($A$3,DB_Typologies!$AQ$4:$AQ$1445,0)+$A371,MATCH(Q$3,TQoL_Indexes!$B$8:$AK$8,0)),"")</f>
        <v/>
      </c>
      <c r="R371" s="86" t="str">
        <f>IFERROR(INDEX(DB_Typologies!$D$4:$AP$1445,MATCH($A$3,DB_Typologies!$AQ$4:$AQ$1445,0)+$A371,MATCH(R$3,TQoL_Indexes!$B$8:$AK$8,0)),"")</f>
        <v/>
      </c>
      <c r="S371" s="86" t="str">
        <f>IFERROR(INDEX(DB_Typologies!$D$4:$AP$1445,MATCH($A$3,DB_Typologies!$AQ$4:$AQ$1445,0)+$A371,MATCH(S$3,TQoL_Indexes!$B$8:$AK$8,0)),"")</f>
        <v/>
      </c>
      <c r="T371" s="86" t="str">
        <f>IFERROR(INDEX(DB_Typologies!$D$4:$AP$1445,MATCH($A$3,DB_Typologies!$AQ$4:$AQ$1445,0)+$A371,MATCH(T$3,TQoL_Indexes!$B$8:$AK$8,0)),"")</f>
        <v/>
      </c>
      <c r="U371" s="86" t="str">
        <f>IFERROR(INDEX(DB_Typologies!$D$4:$AP$1445,MATCH($A$3,DB_Typologies!$AQ$4:$AQ$1445,0)+$A371,MATCH(U$3,TQoL_Indexes!$B$8:$AK$8,0)),"")</f>
        <v/>
      </c>
      <c r="V371" s="86" t="str">
        <f>IFERROR(INDEX(DB_Typologies!$D$4:$AP$1445,MATCH($A$3,DB_Typologies!$AQ$4:$AQ$1445,0)+$A371,MATCH(V$3,TQoL_Indexes!$B$8:$AK$8,0)),"")</f>
        <v/>
      </c>
      <c r="W371" s="86" t="str">
        <f>IFERROR(INDEX(DB_Typologies!$D$4:$AP$1445,MATCH($A$3,DB_Typologies!$AQ$4:$AQ$1445,0)+$A371,MATCH(W$3,TQoL_Indexes!$B$8:$AK$8,0)),"")</f>
        <v/>
      </c>
      <c r="X371" s="86" t="str">
        <f>IFERROR(INDEX(DB_Typologies!$D$4:$AP$1445,MATCH($A$3,DB_Typologies!$AQ$4:$AQ$1445,0)+$A371,MATCH(X$3,TQoL_Indexes!$B$8:$AK$8,0)),"")</f>
        <v/>
      </c>
      <c r="Y371" s="86" t="str">
        <f>IFERROR(INDEX(DB_Typologies!$D$4:$AP$1445,MATCH($A$3,DB_Typologies!$AQ$4:$AQ$1445,0)+$A371,MATCH(Y$3,TQoL_Indexes!$B$8:$AK$8,0)),"")</f>
        <v/>
      </c>
      <c r="Z371" s="86" t="str">
        <f>IFERROR(INDEX(DB_Typologies!$D$4:$AP$1445,MATCH($A$3,DB_Typologies!$AQ$4:$AQ$1445,0)+$A371,MATCH(Z$3,TQoL_Indexes!$B$8:$AK$8,0)),"")</f>
        <v/>
      </c>
      <c r="AA371" s="86" t="str">
        <f>IFERROR(INDEX(DB_Typologies!$D$4:$AP$1445,MATCH($A$3,DB_Typologies!$AQ$4:$AQ$1445,0)+$A371,MATCH(AA$3,TQoL_Indexes!$B$8:$AK$8,0)),"")</f>
        <v/>
      </c>
      <c r="AB371" s="86" t="str">
        <f>IFERROR(INDEX(DB_Typologies!$D$4:$AP$1445,MATCH($A$3,DB_Typologies!$AQ$4:$AQ$1445,0)+$A371,MATCH(AB$3,TQoL_Indexes!$B$8:$AK$8,0)),"")</f>
        <v/>
      </c>
      <c r="AC371" s="86" t="str">
        <f>IFERROR(INDEX(DB_Typologies!$D$4:$AP$1445,MATCH($A$3,DB_Typologies!$AQ$4:$AQ$1445,0)+$A371,MATCH(AC$3,TQoL_Indexes!$B$8:$AK$8,0)),"")</f>
        <v/>
      </c>
      <c r="AD371" s="86" t="str">
        <f>IFERROR(INDEX(DB_Typologies!$D$4:$AP$1445,MATCH($A$3,DB_Typologies!$AQ$4:$AQ$1445,0)+$A371,MATCH(AD$3,TQoL_Indexes!$B$8:$AK$8,0)),"")</f>
        <v/>
      </c>
      <c r="AE371" s="86" t="str">
        <f>IFERROR(INDEX(DB_Typologies!$D$4:$AP$1445,MATCH($A$3,DB_Typologies!$AQ$4:$AQ$1445,0)+$A371,MATCH(AE$3,TQoL_Indexes!$B$8:$AK$8,0)),"")</f>
        <v/>
      </c>
      <c r="AF371" s="86" t="str">
        <f>IFERROR(INDEX(DB_Typologies!$D$4:$AP$1445,MATCH($A$3,DB_Typologies!$AQ$4:$AQ$1445,0)+$A371,MATCH(AF$3,TQoL_Indexes!$B$8:$AK$8,0)),"")</f>
        <v/>
      </c>
      <c r="AG371" s="86" t="str">
        <f>IFERROR(INDEX(DB_Typologies!$D$4:$AP$1445,MATCH($A$3,DB_Typologies!$AQ$4:$AQ$1445,0)+$A371,MATCH(AG$3,TQoL_Indexes!$B$8:$AK$8,0)),"")</f>
        <v/>
      </c>
      <c r="AH371" s="86" t="str">
        <f>IFERROR(INDEX(DB_Typologies!$D$4:$AP$1445,MATCH($A$3,DB_Typologies!$AQ$4:$AQ$1445,0)+$A371,MATCH(AH$3,TQoL_Indexes!$B$8:$AK$8,0)),"")</f>
        <v/>
      </c>
      <c r="AI371" s="86" t="str">
        <f>IFERROR(INDEX(DB_Typologies!$D$4:$AP$1445,MATCH($A$3,DB_Typologies!$AQ$4:$AQ$1445,0)+$A371,MATCH(AI$3,TQoL_Indexes!$B$8:$AK$8,0)),"")</f>
        <v/>
      </c>
      <c r="AJ371" s="86" t="str">
        <f>IFERROR(INDEX(DB_Typologies!$D$4:$AP$1445,MATCH($A$3,DB_Typologies!$AQ$4:$AQ$1445,0)+$A371,MATCH(AJ$3,TQoL_Indexes!$B$8:$AK$8,0)),"")</f>
        <v/>
      </c>
      <c r="AK371" s="86" t="str">
        <f>IFERROR(INDEX(DB_Typologies!$D$4:$AP$1445,MATCH($A$3,DB_Typologies!$AQ$4:$AQ$1445,0)+$A371,MATCH(AK$3,TQoL_Indexes!$B$8:$AK$8,0)),"")</f>
        <v/>
      </c>
      <c r="AL371" s="86" t="str">
        <f>IFERROR(INDEX(DB_Typologies!$D$4:$AP$1445,MATCH($A$3,DB_Typologies!$AQ$4:$AQ$1445,0)+$A371,MATCH(AL$3,TQoL_Indexes!$B$8:$AK$8,0)),"")</f>
        <v/>
      </c>
      <c r="AM371" s="87" t="str">
        <f>IFERROR(INDEX(DB_Typologies!$D$4:$AP$1445,MATCH($A$3,DB_Typologies!$AQ$4:$AQ$1445,0)+$A371,MATCH(AM$3,TQoL_Indexes!$B$8:$AK$8,0)),"")</f>
        <v/>
      </c>
    </row>
    <row r="372" spans="1:39">
      <c r="A372" s="58" t="str">
        <f>IFERROR(IF(A371+1&lt;COUNTIF(DB_Typologies!$AQ$4:$AQ$1445,$A$3),A371+1,""),"")</f>
        <v/>
      </c>
      <c r="B372" s="120" t="str">
        <f>IFERROR(INDEX(DB_Typologies!$D$4:$AP$1445,MATCH($A$3,DB_Typologies!$AQ$4:$AQ$1445,0)+$A372,MATCH(B$3,TQoL_Indexes!$B$8:$AK$8,0)),"")</f>
        <v/>
      </c>
      <c r="C372" s="86" t="str">
        <f>IFERROR(INDEX(DB_Typologies!$D$4:$AP$1445,MATCH($A$3,DB_Typologies!$AQ$4:$AQ$1445,0)+$A372,MATCH(C$3,TQoL_Indexes!$B$8:$AK$8,0)),"")</f>
        <v/>
      </c>
      <c r="D372" s="87" t="str">
        <f>IFERROR(INDEX(DB_Typologies!$D$4:$AP$1445,MATCH($A$3,DB_Typologies!$AQ$4:$AQ$1445,0)+$A372,MATCH(D$3,TQoL_Indexes!$B$8:$AK$8,0)),"")</f>
        <v/>
      </c>
      <c r="E372" s="86" t="str">
        <f>IFERROR(INDEX(DB_Typologies!$D$4:$AP$1445,MATCH($A$3,DB_Typologies!$AQ$4:$AQ$1445,0)+$A372,MATCH(E$3,TQoL_Indexes!$B$8:$AK$8,0)),"")</f>
        <v/>
      </c>
      <c r="F372" s="86" t="str">
        <f>IFERROR(INDEX(DB_Typologies!$D$4:$AP$1445,MATCH($A$3,DB_Typologies!$AQ$4:$AQ$1445,0)+$A372,MATCH(F$3,TQoL_Indexes!$B$8:$AK$8,0)),"")</f>
        <v/>
      </c>
      <c r="G372" s="86" t="str">
        <f>IFERROR(INDEX(DB_Typologies!$D$4:$AP$1445,MATCH($A$3,DB_Typologies!$AQ$4:$AQ$1445,0)+$A372,MATCH(G$3,TQoL_Indexes!$B$8:$AK$8,0)),"")</f>
        <v/>
      </c>
      <c r="H372" s="86" t="str">
        <f>IFERROR(INDEX(DB_Typologies!$D$4:$AP$1445,MATCH($A$3,DB_Typologies!$AQ$4:$AQ$1445,0)+$A372,MATCH(H$3,TQoL_Indexes!$B$8:$AK$8,0)),"")</f>
        <v/>
      </c>
      <c r="I372" s="86" t="str">
        <f>IFERROR(INDEX(DB_Typologies!$D$4:$AP$1445,MATCH($A$3,DB_Typologies!$AQ$4:$AQ$1445,0)+$A372,MATCH(I$3,TQoL_Indexes!$B$8:$AK$8,0)),"")</f>
        <v/>
      </c>
      <c r="J372" s="86" t="str">
        <f>IFERROR(INDEX(DB_Typologies!$D$4:$AP$1445,MATCH($A$3,DB_Typologies!$AQ$4:$AQ$1445,0)+$A372,MATCH(J$3,TQoL_Indexes!$B$8:$AK$8,0)),"")</f>
        <v/>
      </c>
      <c r="K372" s="86" t="str">
        <f>IFERROR(INDEX(DB_Typologies!$D$4:$AP$1445,MATCH($A$3,DB_Typologies!$AQ$4:$AQ$1445,0)+$A372,MATCH(K$3,TQoL_Indexes!$B$8:$AK$8,0)),"")</f>
        <v/>
      </c>
      <c r="L372" s="86" t="str">
        <f>IFERROR(INDEX(DB_Typologies!$D$4:$AP$1445,MATCH($A$3,DB_Typologies!$AQ$4:$AQ$1445,0)+$A372,MATCH(L$3,TQoL_Indexes!$B$8:$AK$8,0)),"")</f>
        <v/>
      </c>
      <c r="M372" s="86" t="str">
        <f>IFERROR(INDEX(DB_Typologies!$D$4:$AP$1445,MATCH($A$3,DB_Typologies!$AQ$4:$AQ$1445,0)+$A372,MATCH(M$3,TQoL_Indexes!$B$8:$AK$8,0)),"")</f>
        <v/>
      </c>
      <c r="N372" s="86" t="str">
        <f>IFERROR(INDEX(DB_Typologies!$D$4:$AP$1445,MATCH($A$3,DB_Typologies!$AQ$4:$AQ$1445,0)+$A372,MATCH(N$3,TQoL_Indexes!$B$8:$AK$8,0)),"")</f>
        <v/>
      </c>
      <c r="O372" s="86" t="str">
        <f>IFERROR(INDEX(DB_Typologies!$D$4:$AP$1445,MATCH($A$3,DB_Typologies!$AQ$4:$AQ$1445,0)+$A372,MATCH(O$3,TQoL_Indexes!$B$8:$AK$8,0)),"")</f>
        <v/>
      </c>
      <c r="P372" s="86" t="str">
        <f>IFERROR(INDEX(DB_Typologies!$D$4:$AP$1445,MATCH($A$3,DB_Typologies!$AQ$4:$AQ$1445,0)+$A372,MATCH(P$3,TQoL_Indexes!$B$8:$AK$8,0)),"")</f>
        <v/>
      </c>
      <c r="Q372" s="86" t="str">
        <f>IFERROR(INDEX(DB_Typologies!$D$4:$AP$1445,MATCH($A$3,DB_Typologies!$AQ$4:$AQ$1445,0)+$A372,MATCH(Q$3,TQoL_Indexes!$B$8:$AK$8,0)),"")</f>
        <v/>
      </c>
      <c r="R372" s="86" t="str">
        <f>IFERROR(INDEX(DB_Typologies!$D$4:$AP$1445,MATCH($A$3,DB_Typologies!$AQ$4:$AQ$1445,0)+$A372,MATCH(R$3,TQoL_Indexes!$B$8:$AK$8,0)),"")</f>
        <v/>
      </c>
      <c r="S372" s="86" t="str">
        <f>IFERROR(INDEX(DB_Typologies!$D$4:$AP$1445,MATCH($A$3,DB_Typologies!$AQ$4:$AQ$1445,0)+$A372,MATCH(S$3,TQoL_Indexes!$B$8:$AK$8,0)),"")</f>
        <v/>
      </c>
      <c r="T372" s="86" t="str">
        <f>IFERROR(INDEX(DB_Typologies!$D$4:$AP$1445,MATCH($A$3,DB_Typologies!$AQ$4:$AQ$1445,0)+$A372,MATCH(T$3,TQoL_Indexes!$B$8:$AK$8,0)),"")</f>
        <v/>
      </c>
      <c r="U372" s="86" t="str">
        <f>IFERROR(INDEX(DB_Typologies!$D$4:$AP$1445,MATCH($A$3,DB_Typologies!$AQ$4:$AQ$1445,0)+$A372,MATCH(U$3,TQoL_Indexes!$B$8:$AK$8,0)),"")</f>
        <v/>
      </c>
      <c r="V372" s="86" t="str">
        <f>IFERROR(INDEX(DB_Typologies!$D$4:$AP$1445,MATCH($A$3,DB_Typologies!$AQ$4:$AQ$1445,0)+$A372,MATCH(V$3,TQoL_Indexes!$B$8:$AK$8,0)),"")</f>
        <v/>
      </c>
      <c r="W372" s="86" t="str">
        <f>IFERROR(INDEX(DB_Typologies!$D$4:$AP$1445,MATCH($A$3,DB_Typologies!$AQ$4:$AQ$1445,0)+$A372,MATCH(W$3,TQoL_Indexes!$B$8:$AK$8,0)),"")</f>
        <v/>
      </c>
      <c r="X372" s="86" t="str">
        <f>IFERROR(INDEX(DB_Typologies!$D$4:$AP$1445,MATCH($A$3,DB_Typologies!$AQ$4:$AQ$1445,0)+$A372,MATCH(X$3,TQoL_Indexes!$B$8:$AK$8,0)),"")</f>
        <v/>
      </c>
      <c r="Y372" s="86" t="str">
        <f>IFERROR(INDEX(DB_Typologies!$D$4:$AP$1445,MATCH($A$3,DB_Typologies!$AQ$4:$AQ$1445,0)+$A372,MATCH(Y$3,TQoL_Indexes!$B$8:$AK$8,0)),"")</f>
        <v/>
      </c>
      <c r="Z372" s="86" t="str">
        <f>IFERROR(INDEX(DB_Typologies!$D$4:$AP$1445,MATCH($A$3,DB_Typologies!$AQ$4:$AQ$1445,0)+$A372,MATCH(Z$3,TQoL_Indexes!$B$8:$AK$8,0)),"")</f>
        <v/>
      </c>
      <c r="AA372" s="86" t="str">
        <f>IFERROR(INDEX(DB_Typologies!$D$4:$AP$1445,MATCH($A$3,DB_Typologies!$AQ$4:$AQ$1445,0)+$A372,MATCH(AA$3,TQoL_Indexes!$B$8:$AK$8,0)),"")</f>
        <v/>
      </c>
      <c r="AB372" s="86" t="str">
        <f>IFERROR(INDEX(DB_Typologies!$D$4:$AP$1445,MATCH($A$3,DB_Typologies!$AQ$4:$AQ$1445,0)+$A372,MATCH(AB$3,TQoL_Indexes!$B$8:$AK$8,0)),"")</f>
        <v/>
      </c>
      <c r="AC372" s="86" t="str">
        <f>IFERROR(INDEX(DB_Typologies!$D$4:$AP$1445,MATCH($A$3,DB_Typologies!$AQ$4:$AQ$1445,0)+$A372,MATCH(AC$3,TQoL_Indexes!$B$8:$AK$8,0)),"")</f>
        <v/>
      </c>
      <c r="AD372" s="86" t="str">
        <f>IFERROR(INDEX(DB_Typologies!$D$4:$AP$1445,MATCH($A$3,DB_Typologies!$AQ$4:$AQ$1445,0)+$A372,MATCH(AD$3,TQoL_Indexes!$B$8:$AK$8,0)),"")</f>
        <v/>
      </c>
      <c r="AE372" s="86" t="str">
        <f>IFERROR(INDEX(DB_Typologies!$D$4:$AP$1445,MATCH($A$3,DB_Typologies!$AQ$4:$AQ$1445,0)+$A372,MATCH(AE$3,TQoL_Indexes!$B$8:$AK$8,0)),"")</f>
        <v/>
      </c>
      <c r="AF372" s="86" t="str">
        <f>IFERROR(INDEX(DB_Typologies!$D$4:$AP$1445,MATCH($A$3,DB_Typologies!$AQ$4:$AQ$1445,0)+$A372,MATCH(AF$3,TQoL_Indexes!$B$8:$AK$8,0)),"")</f>
        <v/>
      </c>
      <c r="AG372" s="86" t="str">
        <f>IFERROR(INDEX(DB_Typologies!$D$4:$AP$1445,MATCH($A$3,DB_Typologies!$AQ$4:$AQ$1445,0)+$A372,MATCH(AG$3,TQoL_Indexes!$B$8:$AK$8,0)),"")</f>
        <v/>
      </c>
      <c r="AH372" s="86" t="str">
        <f>IFERROR(INDEX(DB_Typologies!$D$4:$AP$1445,MATCH($A$3,DB_Typologies!$AQ$4:$AQ$1445,0)+$A372,MATCH(AH$3,TQoL_Indexes!$B$8:$AK$8,0)),"")</f>
        <v/>
      </c>
      <c r="AI372" s="86" t="str">
        <f>IFERROR(INDEX(DB_Typologies!$D$4:$AP$1445,MATCH($A$3,DB_Typologies!$AQ$4:$AQ$1445,0)+$A372,MATCH(AI$3,TQoL_Indexes!$B$8:$AK$8,0)),"")</f>
        <v/>
      </c>
      <c r="AJ372" s="86" t="str">
        <f>IFERROR(INDEX(DB_Typologies!$D$4:$AP$1445,MATCH($A$3,DB_Typologies!$AQ$4:$AQ$1445,0)+$A372,MATCH(AJ$3,TQoL_Indexes!$B$8:$AK$8,0)),"")</f>
        <v/>
      </c>
      <c r="AK372" s="86" t="str">
        <f>IFERROR(INDEX(DB_Typologies!$D$4:$AP$1445,MATCH($A$3,DB_Typologies!$AQ$4:$AQ$1445,0)+$A372,MATCH(AK$3,TQoL_Indexes!$B$8:$AK$8,0)),"")</f>
        <v/>
      </c>
      <c r="AL372" s="86" t="str">
        <f>IFERROR(INDEX(DB_Typologies!$D$4:$AP$1445,MATCH($A$3,DB_Typologies!$AQ$4:$AQ$1445,0)+$A372,MATCH(AL$3,TQoL_Indexes!$B$8:$AK$8,0)),"")</f>
        <v/>
      </c>
      <c r="AM372" s="87" t="str">
        <f>IFERROR(INDEX(DB_Typologies!$D$4:$AP$1445,MATCH($A$3,DB_Typologies!$AQ$4:$AQ$1445,0)+$A372,MATCH(AM$3,TQoL_Indexes!$B$8:$AK$8,0)),"")</f>
        <v/>
      </c>
    </row>
    <row r="373" spans="1:39">
      <c r="A373" s="58" t="str">
        <f>IFERROR(IF(A372+1&lt;COUNTIF(DB_Typologies!$AQ$4:$AQ$1445,$A$3),A372+1,""),"")</f>
        <v/>
      </c>
      <c r="B373" s="120" t="str">
        <f>IFERROR(INDEX(DB_Typologies!$D$4:$AP$1445,MATCH($A$3,DB_Typologies!$AQ$4:$AQ$1445,0)+$A373,MATCH(B$3,TQoL_Indexes!$B$8:$AK$8,0)),"")</f>
        <v/>
      </c>
      <c r="C373" s="86" t="str">
        <f>IFERROR(INDEX(DB_Typologies!$D$4:$AP$1445,MATCH($A$3,DB_Typologies!$AQ$4:$AQ$1445,0)+$A373,MATCH(C$3,TQoL_Indexes!$B$8:$AK$8,0)),"")</f>
        <v/>
      </c>
      <c r="D373" s="87" t="str">
        <f>IFERROR(INDEX(DB_Typologies!$D$4:$AP$1445,MATCH($A$3,DB_Typologies!$AQ$4:$AQ$1445,0)+$A373,MATCH(D$3,TQoL_Indexes!$B$8:$AK$8,0)),"")</f>
        <v/>
      </c>
      <c r="E373" s="86" t="str">
        <f>IFERROR(INDEX(DB_Typologies!$D$4:$AP$1445,MATCH($A$3,DB_Typologies!$AQ$4:$AQ$1445,0)+$A373,MATCH(E$3,TQoL_Indexes!$B$8:$AK$8,0)),"")</f>
        <v/>
      </c>
      <c r="F373" s="86" t="str">
        <f>IFERROR(INDEX(DB_Typologies!$D$4:$AP$1445,MATCH($A$3,DB_Typologies!$AQ$4:$AQ$1445,0)+$A373,MATCH(F$3,TQoL_Indexes!$B$8:$AK$8,0)),"")</f>
        <v/>
      </c>
      <c r="G373" s="86" t="str">
        <f>IFERROR(INDEX(DB_Typologies!$D$4:$AP$1445,MATCH($A$3,DB_Typologies!$AQ$4:$AQ$1445,0)+$A373,MATCH(G$3,TQoL_Indexes!$B$8:$AK$8,0)),"")</f>
        <v/>
      </c>
      <c r="H373" s="86" t="str">
        <f>IFERROR(INDEX(DB_Typologies!$D$4:$AP$1445,MATCH($A$3,DB_Typologies!$AQ$4:$AQ$1445,0)+$A373,MATCH(H$3,TQoL_Indexes!$B$8:$AK$8,0)),"")</f>
        <v/>
      </c>
      <c r="I373" s="86" t="str">
        <f>IFERROR(INDEX(DB_Typologies!$D$4:$AP$1445,MATCH($A$3,DB_Typologies!$AQ$4:$AQ$1445,0)+$A373,MATCH(I$3,TQoL_Indexes!$B$8:$AK$8,0)),"")</f>
        <v/>
      </c>
      <c r="J373" s="86" t="str">
        <f>IFERROR(INDEX(DB_Typologies!$D$4:$AP$1445,MATCH($A$3,DB_Typologies!$AQ$4:$AQ$1445,0)+$A373,MATCH(J$3,TQoL_Indexes!$B$8:$AK$8,0)),"")</f>
        <v/>
      </c>
      <c r="K373" s="86" t="str">
        <f>IFERROR(INDEX(DB_Typologies!$D$4:$AP$1445,MATCH($A$3,DB_Typologies!$AQ$4:$AQ$1445,0)+$A373,MATCH(K$3,TQoL_Indexes!$B$8:$AK$8,0)),"")</f>
        <v/>
      </c>
      <c r="L373" s="86" t="str">
        <f>IFERROR(INDEX(DB_Typologies!$D$4:$AP$1445,MATCH($A$3,DB_Typologies!$AQ$4:$AQ$1445,0)+$A373,MATCH(L$3,TQoL_Indexes!$B$8:$AK$8,0)),"")</f>
        <v/>
      </c>
      <c r="M373" s="86" t="str">
        <f>IFERROR(INDEX(DB_Typologies!$D$4:$AP$1445,MATCH($A$3,DB_Typologies!$AQ$4:$AQ$1445,0)+$A373,MATCH(M$3,TQoL_Indexes!$B$8:$AK$8,0)),"")</f>
        <v/>
      </c>
      <c r="N373" s="86" t="str">
        <f>IFERROR(INDEX(DB_Typologies!$D$4:$AP$1445,MATCH($A$3,DB_Typologies!$AQ$4:$AQ$1445,0)+$A373,MATCH(N$3,TQoL_Indexes!$B$8:$AK$8,0)),"")</f>
        <v/>
      </c>
      <c r="O373" s="86" t="str">
        <f>IFERROR(INDEX(DB_Typologies!$D$4:$AP$1445,MATCH($A$3,DB_Typologies!$AQ$4:$AQ$1445,0)+$A373,MATCH(O$3,TQoL_Indexes!$B$8:$AK$8,0)),"")</f>
        <v/>
      </c>
      <c r="P373" s="86" t="str">
        <f>IFERROR(INDEX(DB_Typologies!$D$4:$AP$1445,MATCH($A$3,DB_Typologies!$AQ$4:$AQ$1445,0)+$A373,MATCH(P$3,TQoL_Indexes!$B$8:$AK$8,0)),"")</f>
        <v/>
      </c>
      <c r="Q373" s="86" t="str">
        <f>IFERROR(INDEX(DB_Typologies!$D$4:$AP$1445,MATCH($A$3,DB_Typologies!$AQ$4:$AQ$1445,0)+$A373,MATCH(Q$3,TQoL_Indexes!$B$8:$AK$8,0)),"")</f>
        <v/>
      </c>
      <c r="R373" s="86" t="str">
        <f>IFERROR(INDEX(DB_Typologies!$D$4:$AP$1445,MATCH($A$3,DB_Typologies!$AQ$4:$AQ$1445,0)+$A373,MATCH(R$3,TQoL_Indexes!$B$8:$AK$8,0)),"")</f>
        <v/>
      </c>
      <c r="S373" s="86" t="str">
        <f>IFERROR(INDEX(DB_Typologies!$D$4:$AP$1445,MATCH($A$3,DB_Typologies!$AQ$4:$AQ$1445,0)+$A373,MATCH(S$3,TQoL_Indexes!$B$8:$AK$8,0)),"")</f>
        <v/>
      </c>
      <c r="T373" s="86" t="str">
        <f>IFERROR(INDEX(DB_Typologies!$D$4:$AP$1445,MATCH($A$3,DB_Typologies!$AQ$4:$AQ$1445,0)+$A373,MATCH(T$3,TQoL_Indexes!$B$8:$AK$8,0)),"")</f>
        <v/>
      </c>
      <c r="U373" s="86" t="str">
        <f>IFERROR(INDEX(DB_Typologies!$D$4:$AP$1445,MATCH($A$3,DB_Typologies!$AQ$4:$AQ$1445,0)+$A373,MATCH(U$3,TQoL_Indexes!$B$8:$AK$8,0)),"")</f>
        <v/>
      </c>
      <c r="V373" s="86" t="str">
        <f>IFERROR(INDEX(DB_Typologies!$D$4:$AP$1445,MATCH($A$3,DB_Typologies!$AQ$4:$AQ$1445,0)+$A373,MATCH(V$3,TQoL_Indexes!$B$8:$AK$8,0)),"")</f>
        <v/>
      </c>
      <c r="W373" s="86" t="str">
        <f>IFERROR(INDEX(DB_Typologies!$D$4:$AP$1445,MATCH($A$3,DB_Typologies!$AQ$4:$AQ$1445,0)+$A373,MATCH(W$3,TQoL_Indexes!$B$8:$AK$8,0)),"")</f>
        <v/>
      </c>
      <c r="X373" s="86" t="str">
        <f>IFERROR(INDEX(DB_Typologies!$D$4:$AP$1445,MATCH($A$3,DB_Typologies!$AQ$4:$AQ$1445,0)+$A373,MATCH(X$3,TQoL_Indexes!$B$8:$AK$8,0)),"")</f>
        <v/>
      </c>
      <c r="Y373" s="86" t="str">
        <f>IFERROR(INDEX(DB_Typologies!$D$4:$AP$1445,MATCH($A$3,DB_Typologies!$AQ$4:$AQ$1445,0)+$A373,MATCH(Y$3,TQoL_Indexes!$B$8:$AK$8,0)),"")</f>
        <v/>
      </c>
      <c r="Z373" s="86" t="str">
        <f>IFERROR(INDEX(DB_Typologies!$D$4:$AP$1445,MATCH($A$3,DB_Typologies!$AQ$4:$AQ$1445,0)+$A373,MATCH(Z$3,TQoL_Indexes!$B$8:$AK$8,0)),"")</f>
        <v/>
      </c>
      <c r="AA373" s="86" t="str">
        <f>IFERROR(INDEX(DB_Typologies!$D$4:$AP$1445,MATCH($A$3,DB_Typologies!$AQ$4:$AQ$1445,0)+$A373,MATCH(AA$3,TQoL_Indexes!$B$8:$AK$8,0)),"")</f>
        <v/>
      </c>
      <c r="AB373" s="86" t="str">
        <f>IFERROR(INDEX(DB_Typologies!$D$4:$AP$1445,MATCH($A$3,DB_Typologies!$AQ$4:$AQ$1445,0)+$A373,MATCH(AB$3,TQoL_Indexes!$B$8:$AK$8,0)),"")</f>
        <v/>
      </c>
      <c r="AC373" s="86" t="str">
        <f>IFERROR(INDEX(DB_Typologies!$D$4:$AP$1445,MATCH($A$3,DB_Typologies!$AQ$4:$AQ$1445,0)+$A373,MATCH(AC$3,TQoL_Indexes!$B$8:$AK$8,0)),"")</f>
        <v/>
      </c>
      <c r="AD373" s="86" t="str">
        <f>IFERROR(INDEX(DB_Typologies!$D$4:$AP$1445,MATCH($A$3,DB_Typologies!$AQ$4:$AQ$1445,0)+$A373,MATCH(AD$3,TQoL_Indexes!$B$8:$AK$8,0)),"")</f>
        <v/>
      </c>
      <c r="AE373" s="86" t="str">
        <f>IFERROR(INDEX(DB_Typologies!$D$4:$AP$1445,MATCH($A$3,DB_Typologies!$AQ$4:$AQ$1445,0)+$A373,MATCH(AE$3,TQoL_Indexes!$B$8:$AK$8,0)),"")</f>
        <v/>
      </c>
      <c r="AF373" s="86" t="str">
        <f>IFERROR(INDEX(DB_Typologies!$D$4:$AP$1445,MATCH($A$3,DB_Typologies!$AQ$4:$AQ$1445,0)+$A373,MATCH(AF$3,TQoL_Indexes!$B$8:$AK$8,0)),"")</f>
        <v/>
      </c>
      <c r="AG373" s="86" t="str">
        <f>IFERROR(INDEX(DB_Typologies!$D$4:$AP$1445,MATCH($A$3,DB_Typologies!$AQ$4:$AQ$1445,0)+$A373,MATCH(AG$3,TQoL_Indexes!$B$8:$AK$8,0)),"")</f>
        <v/>
      </c>
      <c r="AH373" s="86" t="str">
        <f>IFERROR(INDEX(DB_Typologies!$D$4:$AP$1445,MATCH($A$3,DB_Typologies!$AQ$4:$AQ$1445,0)+$A373,MATCH(AH$3,TQoL_Indexes!$B$8:$AK$8,0)),"")</f>
        <v/>
      </c>
      <c r="AI373" s="86" t="str">
        <f>IFERROR(INDEX(DB_Typologies!$D$4:$AP$1445,MATCH($A$3,DB_Typologies!$AQ$4:$AQ$1445,0)+$A373,MATCH(AI$3,TQoL_Indexes!$B$8:$AK$8,0)),"")</f>
        <v/>
      </c>
      <c r="AJ373" s="86" t="str">
        <f>IFERROR(INDEX(DB_Typologies!$D$4:$AP$1445,MATCH($A$3,DB_Typologies!$AQ$4:$AQ$1445,0)+$A373,MATCH(AJ$3,TQoL_Indexes!$B$8:$AK$8,0)),"")</f>
        <v/>
      </c>
      <c r="AK373" s="86" t="str">
        <f>IFERROR(INDEX(DB_Typologies!$D$4:$AP$1445,MATCH($A$3,DB_Typologies!$AQ$4:$AQ$1445,0)+$A373,MATCH(AK$3,TQoL_Indexes!$B$8:$AK$8,0)),"")</f>
        <v/>
      </c>
      <c r="AL373" s="86" t="str">
        <f>IFERROR(INDEX(DB_Typologies!$D$4:$AP$1445,MATCH($A$3,DB_Typologies!$AQ$4:$AQ$1445,0)+$A373,MATCH(AL$3,TQoL_Indexes!$B$8:$AK$8,0)),"")</f>
        <v/>
      </c>
      <c r="AM373" s="87" t="str">
        <f>IFERROR(INDEX(DB_Typologies!$D$4:$AP$1445,MATCH($A$3,DB_Typologies!$AQ$4:$AQ$1445,0)+$A373,MATCH(AM$3,TQoL_Indexes!$B$8:$AK$8,0)),"")</f>
        <v/>
      </c>
    </row>
    <row r="374" spans="1:39">
      <c r="A374" s="58" t="str">
        <f>IFERROR(IF(A373+1&lt;COUNTIF(DB_Typologies!$AQ$4:$AQ$1445,$A$3),A373+1,""),"")</f>
        <v/>
      </c>
      <c r="B374" s="120" t="str">
        <f>IFERROR(INDEX(DB_Typologies!$D$4:$AP$1445,MATCH($A$3,DB_Typologies!$AQ$4:$AQ$1445,0)+$A374,MATCH(B$3,TQoL_Indexes!$B$8:$AK$8,0)),"")</f>
        <v/>
      </c>
      <c r="C374" s="86" t="str">
        <f>IFERROR(INDEX(DB_Typologies!$D$4:$AP$1445,MATCH($A$3,DB_Typologies!$AQ$4:$AQ$1445,0)+$A374,MATCH(C$3,TQoL_Indexes!$B$8:$AK$8,0)),"")</f>
        <v/>
      </c>
      <c r="D374" s="87" t="str">
        <f>IFERROR(INDEX(DB_Typologies!$D$4:$AP$1445,MATCH($A$3,DB_Typologies!$AQ$4:$AQ$1445,0)+$A374,MATCH(D$3,TQoL_Indexes!$B$8:$AK$8,0)),"")</f>
        <v/>
      </c>
      <c r="E374" s="86" t="str">
        <f>IFERROR(INDEX(DB_Typologies!$D$4:$AP$1445,MATCH($A$3,DB_Typologies!$AQ$4:$AQ$1445,0)+$A374,MATCH(E$3,TQoL_Indexes!$B$8:$AK$8,0)),"")</f>
        <v/>
      </c>
      <c r="F374" s="86" t="str">
        <f>IFERROR(INDEX(DB_Typologies!$D$4:$AP$1445,MATCH($A$3,DB_Typologies!$AQ$4:$AQ$1445,0)+$A374,MATCH(F$3,TQoL_Indexes!$B$8:$AK$8,0)),"")</f>
        <v/>
      </c>
      <c r="G374" s="86" t="str">
        <f>IFERROR(INDEX(DB_Typologies!$D$4:$AP$1445,MATCH($A$3,DB_Typologies!$AQ$4:$AQ$1445,0)+$A374,MATCH(G$3,TQoL_Indexes!$B$8:$AK$8,0)),"")</f>
        <v/>
      </c>
      <c r="H374" s="86" t="str">
        <f>IFERROR(INDEX(DB_Typologies!$D$4:$AP$1445,MATCH($A$3,DB_Typologies!$AQ$4:$AQ$1445,0)+$A374,MATCH(H$3,TQoL_Indexes!$B$8:$AK$8,0)),"")</f>
        <v/>
      </c>
      <c r="I374" s="86" t="str">
        <f>IFERROR(INDEX(DB_Typologies!$D$4:$AP$1445,MATCH($A$3,DB_Typologies!$AQ$4:$AQ$1445,0)+$A374,MATCH(I$3,TQoL_Indexes!$B$8:$AK$8,0)),"")</f>
        <v/>
      </c>
      <c r="J374" s="86" t="str">
        <f>IFERROR(INDEX(DB_Typologies!$D$4:$AP$1445,MATCH($A$3,DB_Typologies!$AQ$4:$AQ$1445,0)+$A374,MATCH(J$3,TQoL_Indexes!$B$8:$AK$8,0)),"")</f>
        <v/>
      </c>
      <c r="K374" s="86" t="str">
        <f>IFERROR(INDEX(DB_Typologies!$D$4:$AP$1445,MATCH($A$3,DB_Typologies!$AQ$4:$AQ$1445,0)+$A374,MATCH(K$3,TQoL_Indexes!$B$8:$AK$8,0)),"")</f>
        <v/>
      </c>
      <c r="L374" s="86" t="str">
        <f>IFERROR(INDEX(DB_Typologies!$D$4:$AP$1445,MATCH($A$3,DB_Typologies!$AQ$4:$AQ$1445,0)+$A374,MATCH(L$3,TQoL_Indexes!$B$8:$AK$8,0)),"")</f>
        <v/>
      </c>
      <c r="M374" s="86" t="str">
        <f>IFERROR(INDEX(DB_Typologies!$D$4:$AP$1445,MATCH($A$3,DB_Typologies!$AQ$4:$AQ$1445,0)+$A374,MATCH(M$3,TQoL_Indexes!$B$8:$AK$8,0)),"")</f>
        <v/>
      </c>
      <c r="N374" s="86" t="str">
        <f>IFERROR(INDEX(DB_Typologies!$D$4:$AP$1445,MATCH($A$3,DB_Typologies!$AQ$4:$AQ$1445,0)+$A374,MATCH(N$3,TQoL_Indexes!$B$8:$AK$8,0)),"")</f>
        <v/>
      </c>
      <c r="O374" s="86" t="str">
        <f>IFERROR(INDEX(DB_Typologies!$D$4:$AP$1445,MATCH($A$3,DB_Typologies!$AQ$4:$AQ$1445,0)+$A374,MATCH(O$3,TQoL_Indexes!$B$8:$AK$8,0)),"")</f>
        <v/>
      </c>
      <c r="P374" s="86" t="str">
        <f>IFERROR(INDEX(DB_Typologies!$D$4:$AP$1445,MATCH($A$3,DB_Typologies!$AQ$4:$AQ$1445,0)+$A374,MATCH(P$3,TQoL_Indexes!$B$8:$AK$8,0)),"")</f>
        <v/>
      </c>
      <c r="Q374" s="86" t="str">
        <f>IFERROR(INDEX(DB_Typologies!$D$4:$AP$1445,MATCH($A$3,DB_Typologies!$AQ$4:$AQ$1445,0)+$A374,MATCH(Q$3,TQoL_Indexes!$B$8:$AK$8,0)),"")</f>
        <v/>
      </c>
      <c r="R374" s="86" t="str">
        <f>IFERROR(INDEX(DB_Typologies!$D$4:$AP$1445,MATCH($A$3,DB_Typologies!$AQ$4:$AQ$1445,0)+$A374,MATCH(R$3,TQoL_Indexes!$B$8:$AK$8,0)),"")</f>
        <v/>
      </c>
      <c r="S374" s="86" t="str">
        <f>IFERROR(INDEX(DB_Typologies!$D$4:$AP$1445,MATCH($A$3,DB_Typologies!$AQ$4:$AQ$1445,0)+$A374,MATCH(S$3,TQoL_Indexes!$B$8:$AK$8,0)),"")</f>
        <v/>
      </c>
      <c r="T374" s="86" t="str">
        <f>IFERROR(INDEX(DB_Typologies!$D$4:$AP$1445,MATCH($A$3,DB_Typologies!$AQ$4:$AQ$1445,0)+$A374,MATCH(T$3,TQoL_Indexes!$B$8:$AK$8,0)),"")</f>
        <v/>
      </c>
      <c r="U374" s="86" t="str">
        <f>IFERROR(INDEX(DB_Typologies!$D$4:$AP$1445,MATCH($A$3,DB_Typologies!$AQ$4:$AQ$1445,0)+$A374,MATCH(U$3,TQoL_Indexes!$B$8:$AK$8,0)),"")</f>
        <v/>
      </c>
      <c r="V374" s="86" t="str">
        <f>IFERROR(INDEX(DB_Typologies!$D$4:$AP$1445,MATCH($A$3,DB_Typologies!$AQ$4:$AQ$1445,0)+$A374,MATCH(V$3,TQoL_Indexes!$B$8:$AK$8,0)),"")</f>
        <v/>
      </c>
      <c r="W374" s="86" t="str">
        <f>IFERROR(INDEX(DB_Typologies!$D$4:$AP$1445,MATCH($A$3,DB_Typologies!$AQ$4:$AQ$1445,0)+$A374,MATCH(W$3,TQoL_Indexes!$B$8:$AK$8,0)),"")</f>
        <v/>
      </c>
      <c r="X374" s="86" t="str">
        <f>IFERROR(INDEX(DB_Typologies!$D$4:$AP$1445,MATCH($A$3,DB_Typologies!$AQ$4:$AQ$1445,0)+$A374,MATCH(X$3,TQoL_Indexes!$B$8:$AK$8,0)),"")</f>
        <v/>
      </c>
      <c r="Y374" s="86" t="str">
        <f>IFERROR(INDEX(DB_Typologies!$D$4:$AP$1445,MATCH($A$3,DB_Typologies!$AQ$4:$AQ$1445,0)+$A374,MATCH(Y$3,TQoL_Indexes!$B$8:$AK$8,0)),"")</f>
        <v/>
      </c>
      <c r="Z374" s="86" t="str">
        <f>IFERROR(INDEX(DB_Typologies!$D$4:$AP$1445,MATCH($A$3,DB_Typologies!$AQ$4:$AQ$1445,0)+$A374,MATCH(Z$3,TQoL_Indexes!$B$8:$AK$8,0)),"")</f>
        <v/>
      </c>
      <c r="AA374" s="86" t="str">
        <f>IFERROR(INDEX(DB_Typologies!$D$4:$AP$1445,MATCH($A$3,DB_Typologies!$AQ$4:$AQ$1445,0)+$A374,MATCH(AA$3,TQoL_Indexes!$B$8:$AK$8,0)),"")</f>
        <v/>
      </c>
      <c r="AB374" s="86" t="str">
        <f>IFERROR(INDEX(DB_Typologies!$D$4:$AP$1445,MATCH($A$3,DB_Typologies!$AQ$4:$AQ$1445,0)+$A374,MATCH(AB$3,TQoL_Indexes!$B$8:$AK$8,0)),"")</f>
        <v/>
      </c>
      <c r="AC374" s="86" t="str">
        <f>IFERROR(INDEX(DB_Typologies!$D$4:$AP$1445,MATCH($A$3,DB_Typologies!$AQ$4:$AQ$1445,0)+$A374,MATCH(AC$3,TQoL_Indexes!$B$8:$AK$8,0)),"")</f>
        <v/>
      </c>
      <c r="AD374" s="86" t="str">
        <f>IFERROR(INDEX(DB_Typologies!$D$4:$AP$1445,MATCH($A$3,DB_Typologies!$AQ$4:$AQ$1445,0)+$A374,MATCH(AD$3,TQoL_Indexes!$B$8:$AK$8,0)),"")</f>
        <v/>
      </c>
      <c r="AE374" s="86" t="str">
        <f>IFERROR(INDEX(DB_Typologies!$D$4:$AP$1445,MATCH($A$3,DB_Typologies!$AQ$4:$AQ$1445,0)+$A374,MATCH(AE$3,TQoL_Indexes!$B$8:$AK$8,0)),"")</f>
        <v/>
      </c>
      <c r="AF374" s="86" t="str">
        <f>IFERROR(INDEX(DB_Typologies!$D$4:$AP$1445,MATCH($A$3,DB_Typologies!$AQ$4:$AQ$1445,0)+$A374,MATCH(AF$3,TQoL_Indexes!$B$8:$AK$8,0)),"")</f>
        <v/>
      </c>
      <c r="AG374" s="86" t="str">
        <f>IFERROR(INDEX(DB_Typologies!$D$4:$AP$1445,MATCH($A$3,DB_Typologies!$AQ$4:$AQ$1445,0)+$A374,MATCH(AG$3,TQoL_Indexes!$B$8:$AK$8,0)),"")</f>
        <v/>
      </c>
      <c r="AH374" s="86" t="str">
        <f>IFERROR(INDEX(DB_Typologies!$D$4:$AP$1445,MATCH($A$3,DB_Typologies!$AQ$4:$AQ$1445,0)+$A374,MATCH(AH$3,TQoL_Indexes!$B$8:$AK$8,0)),"")</f>
        <v/>
      </c>
      <c r="AI374" s="86" t="str">
        <f>IFERROR(INDEX(DB_Typologies!$D$4:$AP$1445,MATCH($A$3,DB_Typologies!$AQ$4:$AQ$1445,0)+$A374,MATCH(AI$3,TQoL_Indexes!$B$8:$AK$8,0)),"")</f>
        <v/>
      </c>
      <c r="AJ374" s="86" t="str">
        <f>IFERROR(INDEX(DB_Typologies!$D$4:$AP$1445,MATCH($A$3,DB_Typologies!$AQ$4:$AQ$1445,0)+$A374,MATCH(AJ$3,TQoL_Indexes!$B$8:$AK$8,0)),"")</f>
        <v/>
      </c>
      <c r="AK374" s="86" t="str">
        <f>IFERROR(INDEX(DB_Typologies!$D$4:$AP$1445,MATCH($A$3,DB_Typologies!$AQ$4:$AQ$1445,0)+$A374,MATCH(AK$3,TQoL_Indexes!$B$8:$AK$8,0)),"")</f>
        <v/>
      </c>
      <c r="AL374" s="86" t="str">
        <f>IFERROR(INDEX(DB_Typologies!$D$4:$AP$1445,MATCH($A$3,DB_Typologies!$AQ$4:$AQ$1445,0)+$A374,MATCH(AL$3,TQoL_Indexes!$B$8:$AK$8,0)),"")</f>
        <v/>
      </c>
      <c r="AM374" s="87" t="str">
        <f>IFERROR(INDEX(DB_Typologies!$D$4:$AP$1445,MATCH($A$3,DB_Typologies!$AQ$4:$AQ$1445,0)+$A374,MATCH(AM$3,TQoL_Indexes!$B$8:$AK$8,0)),"")</f>
        <v/>
      </c>
    </row>
    <row r="375" spans="1:39">
      <c r="A375" s="58" t="str">
        <f>IFERROR(IF(A374+1&lt;COUNTIF(DB_Typologies!$AQ$4:$AQ$1445,$A$3),A374+1,""),"")</f>
        <v/>
      </c>
      <c r="B375" s="120" t="str">
        <f>IFERROR(INDEX(DB_Typologies!$D$4:$AP$1445,MATCH($A$3,DB_Typologies!$AQ$4:$AQ$1445,0)+$A375,MATCH(B$3,TQoL_Indexes!$B$8:$AK$8,0)),"")</f>
        <v/>
      </c>
      <c r="C375" s="86" t="str">
        <f>IFERROR(INDEX(DB_Typologies!$D$4:$AP$1445,MATCH($A$3,DB_Typologies!$AQ$4:$AQ$1445,0)+$A375,MATCH(C$3,TQoL_Indexes!$B$8:$AK$8,0)),"")</f>
        <v/>
      </c>
      <c r="D375" s="87" t="str">
        <f>IFERROR(INDEX(DB_Typologies!$D$4:$AP$1445,MATCH($A$3,DB_Typologies!$AQ$4:$AQ$1445,0)+$A375,MATCH(D$3,TQoL_Indexes!$B$8:$AK$8,0)),"")</f>
        <v/>
      </c>
      <c r="E375" s="86" t="str">
        <f>IFERROR(INDEX(DB_Typologies!$D$4:$AP$1445,MATCH($A$3,DB_Typologies!$AQ$4:$AQ$1445,0)+$A375,MATCH(E$3,TQoL_Indexes!$B$8:$AK$8,0)),"")</f>
        <v/>
      </c>
      <c r="F375" s="86" t="str">
        <f>IFERROR(INDEX(DB_Typologies!$D$4:$AP$1445,MATCH($A$3,DB_Typologies!$AQ$4:$AQ$1445,0)+$A375,MATCH(F$3,TQoL_Indexes!$B$8:$AK$8,0)),"")</f>
        <v/>
      </c>
      <c r="G375" s="86" t="str">
        <f>IFERROR(INDEX(DB_Typologies!$D$4:$AP$1445,MATCH($A$3,DB_Typologies!$AQ$4:$AQ$1445,0)+$A375,MATCH(G$3,TQoL_Indexes!$B$8:$AK$8,0)),"")</f>
        <v/>
      </c>
      <c r="H375" s="86" t="str">
        <f>IFERROR(INDEX(DB_Typologies!$D$4:$AP$1445,MATCH($A$3,DB_Typologies!$AQ$4:$AQ$1445,0)+$A375,MATCH(H$3,TQoL_Indexes!$B$8:$AK$8,0)),"")</f>
        <v/>
      </c>
      <c r="I375" s="86" t="str">
        <f>IFERROR(INDEX(DB_Typologies!$D$4:$AP$1445,MATCH($A$3,DB_Typologies!$AQ$4:$AQ$1445,0)+$A375,MATCH(I$3,TQoL_Indexes!$B$8:$AK$8,0)),"")</f>
        <v/>
      </c>
      <c r="J375" s="86" t="str">
        <f>IFERROR(INDEX(DB_Typologies!$D$4:$AP$1445,MATCH($A$3,DB_Typologies!$AQ$4:$AQ$1445,0)+$A375,MATCH(J$3,TQoL_Indexes!$B$8:$AK$8,0)),"")</f>
        <v/>
      </c>
      <c r="K375" s="86" t="str">
        <f>IFERROR(INDEX(DB_Typologies!$D$4:$AP$1445,MATCH($A$3,DB_Typologies!$AQ$4:$AQ$1445,0)+$A375,MATCH(K$3,TQoL_Indexes!$B$8:$AK$8,0)),"")</f>
        <v/>
      </c>
      <c r="L375" s="86" t="str">
        <f>IFERROR(INDEX(DB_Typologies!$D$4:$AP$1445,MATCH($A$3,DB_Typologies!$AQ$4:$AQ$1445,0)+$A375,MATCH(L$3,TQoL_Indexes!$B$8:$AK$8,0)),"")</f>
        <v/>
      </c>
      <c r="M375" s="86" t="str">
        <f>IFERROR(INDEX(DB_Typologies!$D$4:$AP$1445,MATCH($A$3,DB_Typologies!$AQ$4:$AQ$1445,0)+$A375,MATCH(M$3,TQoL_Indexes!$B$8:$AK$8,0)),"")</f>
        <v/>
      </c>
      <c r="N375" s="86" t="str">
        <f>IFERROR(INDEX(DB_Typologies!$D$4:$AP$1445,MATCH($A$3,DB_Typologies!$AQ$4:$AQ$1445,0)+$A375,MATCH(N$3,TQoL_Indexes!$B$8:$AK$8,0)),"")</f>
        <v/>
      </c>
      <c r="O375" s="86" t="str">
        <f>IFERROR(INDEX(DB_Typologies!$D$4:$AP$1445,MATCH($A$3,DB_Typologies!$AQ$4:$AQ$1445,0)+$A375,MATCH(O$3,TQoL_Indexes!$B$8:$AK$8,0)),"")</f>
        <v/>
      </c>
      <c r="P375" s="86" t="str">
        <f>IFERROR(INDEX(DB_Typologies!$D$4:$AP$1445,MATCH($A$3,DB_Typologies!$AQ$4:$AQ$1445,0)+$A375,MATCH(P$3,TQoL_Indexes!$B$8:$AK$8,0)),"")</f>
        <v/>
      </c>
      <c r="Q375" s="86" t="str">
        <f>IFERROR(INDEX(DB_Typologies!$D$4:$AP$1445,MATCH($A$3,DB_Typologies!$AQ$4:$AQ$1445,0)+$A375,MATCH(Q$3,TQoL_Indexes!$B$8:$AK$8,0)),"")</f>
        <v/>
      </c>
      <c r="R375" s="86" t="str">
        <f>IFERROR(INDEX(DB_Typologies!$D$4:$AP$1445,MATCH($A$3,DB_Typologies!$AQ$4:$AQ$1445,0)+$A375,MATCH(R$3,TQoL_Indexes!$B$8:$AK$8,0)),"")</f>
        <v/>
      </c>
      <c r="S375" s="86" t="str">
        <f>IFERROR(INDEX(DB_Typologies!$D$4:$AP$1445,MATCH($A$3,DB_Typologies!$AQ$4:$AQ$1445,0)+$A375,MATCH(S$3,TQoL_Indexes!$B$8:$AK$8,0)),"")</f>
        <v/>
      </c>
      <c r="T375" s="86" t="str">
        <f>IFERROR(INDEX(DB_Typologies!$D$4:$AP$1445,MATCH($A$3,DB_Typologies!$AQ$4:$AQ$1445,0)+$A375,MATCH(T$3,TQoL_Indexes!$B$8:$AK$8,0)),"")</f>
        <v/>
      </c>
      <c r="U375" s="86" t="str">
        <f>IFERROR(INDEX(DB_Typologies!$D$4:$AP$1445,MATCH($A$3,DB_Typologies!$AQ$4:$AQ$1445,0)+$A375,MATCH(U$3,TQoL_Indexes!$B$8:$AK$8,0)),"")</f>
        <v/>
      </c>
      <c r="V375" s="86" t="str">
        <f>IFERROR(INDEX(DB_Typologies!$D$4:$AP$1445,MATCH($A$3,DB_Typologies!$AQ$4:$AQ$1445,0)+$A375,MATCH(V$3,TQoL_Indexes!$B$8:$AK$8,0)),"")</f>
        <v/>
      </c>
      <c r="W375" s="86" t="str">
        <f>IFERROR(INDEX(DB_Typologies!$D$4:$AP$1445,MATCH($A$3,DB_Typologies!$AQ$4:$AQ$1445,0)+$A375,MATCH(W$3,TQoL_Indexes!$B$8:$AK$8,0)),"")</f>
        <v/>
      </c>
      <c r="X375" s="86" t="str">
        <f>IFERROR(INDEX(DB_Typologies!$D$4:$AP$1445,MATCH($A$3,DB_Typologies!$AQ$4:$AQ$1445,0)+$A375,MATCH(X$3,TQoL_Indexes!$B$8:$AK$8,0)),"")</f>
        <v/>
      </c>
      <c r="Y375" s="86" t="str">
        <f>IFERROR(INDEX(DB_Typologies!$D$4:$AP$1445,MATCH($A$3,DB_Typologies!$AQ$4:$AQ$1445,0)+$A375,MATCH(Y$3,TQoL_Indexes!$B$8:$AK$8,0)),"")</f>
        <v/>
      </c>
      <c r="Z375" s="86" t="str">
        <f>IFERROR(INDEX(DB_Typologies!$D$4:$AP$1445,MATCH($A$3,DB_Typologies!$AQ$4:$AQ$1445,0)+$A375,MATCH(Z$3,TQoL_Indexes!$B$8:$AK$8,0)),"")</f>
        <v/>
      </c>
      <c r="AA375" s="86" t="str">
        <f>IFERROR(INDEX(DB_Typologies!$D$4:$AP$1445,MATCH($A$3,DB_Typologies!$AQ$4:$AQ$1445,0)+$A375,MATCH(AA$3,TQoL_Indexes!$B$8:$AK$8,0)),"")</f>
        <v/>
      </c>
      <c r="AB375" s="86" t="str">
        <f>IFERROR(INDEX(DB_Typologies!$D$4:$AP$1445,MATCH($A$3,DB_Typologies!$AQ$4:$AQ$1445,0)+$A375,MATCH(AB$3,TQoL_Indexes!$B$8:$AK$8,0)),"")</f>
        <v/>
      </c>
      <c r="AC375" s="86" t="str">
        <f>IFERROR(INDEX(DB_Typologies!$D$4:$AP$1445,MATCH($A$3,DB_Typologies!$AQ$4:$AQ$1445,0)+$A375,MATCH(AC$3,TQoL_Indexes!$B$8:$AK$8,0)),"")</f>
        <v/>
      </c>
      <c r="AD375" s="86" t="str">
        <f>IFERROR(INDEX(DB_Typologies!$D$4:$AP$1445,MATCH($A$3,DB_Typologies!$AQ$4:$AQ$1445,0)+$A375,MATCH(AD$3,TQoL_Indexes!$B$8:$AK$8,0)),"")</f>
        <v/>
      </c>
      <c r="AE375" s="86" t="str">
        <f>IFERROR(INDEX(DB_Typologies!$D$4:$AP$1445,MATCH($A$3,DB_Typologies!$AQ$4:$AQ$1445,0)+$A375,MATCH(AE$3,TQoL_Indexes!$B$8:$AK$8,0)),"")</f>
        <v/>
      </c>
      <c r="AF375" s="86" t="str">
        <f>IFERROR(INDEX(DB_Typologies!$D$4:$AP$1445,MATCH($A$3,DB_Typologies!$AQ$4:$AQ$1445,0)+$A375,MATCH(AF$3,TQoL_Indexes!$B$8:$AK$8,0)),"")</f>
        <v/>
      </c>
      <c r="AG375" s="86" t="str">
        <f>IFERROR(INDEX(DB_Typologies!$D$4:$AP$1445,MATCH($A$3,DB_Typologies!$AQ$4:$AQ$1445,0)+$A375,MATCH(AG$3,TQoL_Indexes!$B$8:$AK$8,0)),"")</f>
        <v/>
      </c>
      <c r="AH375" s="86" t="str">
        <f>IFERROR(INDEX(DB_Typologies!$D$4:$AP$1445,MATCH($A$3,DB_Typologies!$AQ$4:$AQ$1445,0)+$A375,MATCH(AH$3,TQoL_Indexes!$B$8:$AK$8,0)),"")</f>
        <v/>
      </c>
      <c r="AI375" s="86" t="str">
        <f>IFERROR(INDEX(DB_Typologies!$D$4:$AP$1445,MATCH($A$3,DB_Typologies!$AQ$4:$AQ$1445,0)+$A375,MATCH(AI$3,TQoL_Indexes!$B$8:$AK$8,0)),"")</f>
        <v/>
      </c>
      <c r="AJ375" s="86" t="str">
        <f>IFERROR(INDEX(DB_Typologies!$D$4:$AP$1445,MATCH($A$3,DB_Typologies!$AQ$4:$AQ$1445,0)+$A375,MATCH(AJ$3,TQoL_Indexes!$B$8:$AK$8,0)),"")</f>
        <v/>
      </c>
      <c r="AK375" s="86" t="str">
        <f>IFERROR(INDEX(DB_Typologies!$D$4:$AP$1445,MATCH($A$3,DB_Typologies!$AQ$4:$AQ$1445,0)+$A375,MATCH(AK$3,TQoL_Indexes!$B$8:$AK$8,0)),"")</f>
        <v/>
      </c>
      <c r="AL375" s="86" t="str">
        <f>IFERROR(INDEX(DB_Typologies!$D$4:$AP$1445,MATCH($A$3,DB_Typologies!$AQ$4:$AQ$1445,0)+$A375,MATCH(AL$3,TQoL_Indexes!$B$8:$AK$8,0)),"")</f>
        <v/>
      </c>
      <c r="AM375" s="87" t="str">
        <f>IFERROR(INDEX(DB_Typologies!$D$4:$AP$1445,MATCH($A$3,DB_Typologies!$AQ$4:$AQ$1445,0)+$A375,MATCH(AM$3,TQoL_Indexes!$B$8:$AK$8,0)),"")</f>
        <v/>
      </c>
    </row>
    <row r="376" spans="1:39">
      <c r="A376" s="58" t="str">
        <f>IFERROR(IF(A375+1&lt;COUNTIF(DB_Typologies!$AQ$4:$AQ$1445,$A$3),A375+1,""),"")</f>
        <v/>
      </c>
      <c r="B376" s="120" t="str">
        <f>IFERROR(INDEX(DB_Typologies!$D$4:$AP$1445,MATCH($A$3,DB_Typologies!$AQ$4:$AQ$1445,0)+$A376,MATCH(B$3,TQoL_Indexes!$B$8:$AK$8,0)),"")</f>
        <v/>
      </c>
      <c r="C376" s="86" t="str">
        <f>IFERROR(INDEX(DB_Typologies!$D$4:$AP$1445,MATCH($A$3,DB_Typologies!$AQ$4:$AQ$1445,0)+$A376,MATCH(C$3,TQoL_Indexes!$B$8:$AK$8,0)),"")</f>
        <v/>
      </c>
      <c r="D376" s="87" t="str">
        <f>IFERROR(INDEX(DB_Typologies!$D$4:$AP$1445,MATCH($A$3,DB_Typologies!$AQ$4:$AQ$1445,0)+$A376,MATCH(D$3,TQoL_Indexes!$B$8:$AK$8,0)),"")</f>
        <v/>
      </c>
      <c r="E376" s="86" t="str">
        <f>IFERROR(INDEX(DB_Typologies!$D$4:$AP$1445,MATCH($A$3,DB_Typologies!$AQ$4:$AQ$1445,0)+$A376,MATCH(E$3,TQoL_Indexes!$B$8:$AK$8,0)),"")</f>
        <v/>
      </c>
      <c r="F376" s="86" t="str">
        <f>IFERROR(INDEX(DB_Typologies!$D$4:$AP$1445,MATCH($A$3,DB_Typologies!$AQ$4:$AQ$1445,0)+$A376,MATCH(F$3,TQoL_Indexes!$B$8:$AK$8,0)),"")</f>
        <v/>
      </c>
      <c r="G376" s="86" t="str">
        <f>IFERROR(INDEX(DB_Typologies!$D$4:$AP$1445,MATCH($A$3,DB_Typologies!$AQ$4:$AQ$1445,0)+$A376,MATCH(G$3,TQoL_Indexes!$B$8:$AK$8,0)),"")</f>
        <v/>
      </c>
      <c r="H376" s="86" t="str">
        <f>IFERROR(INDEX(DB_Typologies!$D$4:$AP$1445,MATCH($A$3,DB_Typologies!$AQ$4:$AQ$1445,0)+$A376,MATCH(H$3,TQoL_Indexes!$B$8:$AK$8,0)),"")</f>
        <v/>
      </c>
      <c r="I376" s="86" t="str">
        <f>IFERROR(INDEX(DB_Typologies!$D$4:$AP$1445,MATCH($A$3,DB_Typologies!$AQ$4:$AQ$1445,0)+$A376,MATCH(I$3,TQoL_Indexes!$B$8:$AK$8,0)),"")</f>
        <v/>
      </c>
      <c r="J376" s="86" t="str">
        <f>IFERROR(INDEX(DB_Typologies!$D$4:$AP$1445,MATCH($A$3,DB_Typologies!$AQ$4:$AQ$1445,0)+$A376,MATCH(J$3,TQoL_Indexes!$B$8:$AK$8,0)),"")</f>
        <v/>
      </c>
      <c r="K376" s="86" t="str">
        <f>IFERROR(INDEX(DB_Typologies!$D$4:$AP$1445,MATCH($A$3,DB_Typologies!$AQ$4:$AQ$1445,0)+$A376,MATCH(K$3,TQoL_Indexes!$B$8:$AK$8,0)),"")</f>
        <v/>
      </c>
      <c r="L376" s="86" t="str">
        <f>IFERROR(INDEX(DB_Typologies!$D$4:$AP$1445,MATCH($A$3,DB_Typologies!$AQ$4:$AQ$1445,0)+$A376,MATCH(L$3,TQoL_Indexes!$B$8:$AK$8,0)),"")</f>
        <v/>
      </c>
      <c r="M376" s="86" t="str">
        <f>IFERROR(INDEX(DB_Typologies!$D$4:$AP$1445,MATCH($A$3,DB_Typologies!$AQ$4:$AQ$1445,0)+$A376,MATCH(M$3,TQoL_Indexes!$B$8:$AK$8,0)),"")</f>
        <v/>
      </c>
      <c r="N376" s="86" t="str">
        <f>IFERROR(INDEX(DB_Typologies!$D$4:$AP$1445,MATCH($A$3,DB_Typologies!$AQ$4:$AQ$1445,0)+$A376,MATCH(N$3,TQoL_Indexes!$B$8:$AK$8,0)),"")</f>
        <v/>
      </c>
      <c r="O376" s="86" t="str">
        <f>IFERROR(INDEX(DB_Typologies!$D$4:$AP$1445,MATCH($A$3,DB_Typologies!$AQ$4:$AQ$1445,0)+$A376,MATCH(O$3,TQoL_Indexes!$B$8:$AK$8,0)),"")</f>
        <v/>
      </c>
      <c r="P376" s="86" t="str">
        <f>IFERROR(INDEX(DB_Typologies!$D$4:$AP$1445,MATCH($A$3,DB_Typologies!$AQ$4:$AQ$1445,0)+$A376,MATCH(P$3,TQoL_Indexes!$B$8:$AK$8,0)),"")</f>
        <v/>
      </c>
      <c r="Q376" s="86" t="str">
        <f>IFERROR(INDEX(DB_Typologies!$D$4:$AP$1445,MATCH($A$3,DB_Typologies!$AQ$4:$AQ$1445,0)+$A376,MATCH(Q$3,TQoL_Indexes!$B$8:$AK$8,0)),"")</f>
        <v/>
      </c>
      <c r="R376" s="86" t="str">
        <f>IFERROR(INDEX(DB_Typologies!$D$4:$AP$1445,MATCH($A$3,DB_Typologies!$AQ$4:$AQ$1445,0)+$A376,MATCH(R$3,TQoL_Indexes!$B$8:$AK$8,0)),"")</f>
        <v/>
      </c>
      <c r="S376" s="86" t="str">
        <f>IFERROR(INDEX(DB_Typologies!$D$4:$AP$1445,MATCH($A$3,DB_Typologies!$AQ$4:$AQ$1445,0)+$A376,MATCH(S$3,TQoL_Indexes!$B$8:$AK$8,0)),"")</f>
        <v/>
      </c>
      <c r="T376" s="86" t="str">
        <f>IFERROR(INDEX(DB_Typologies!$D$4:$AP$1445,MATCH($A$3,DB_Typologies!$AQ$4:$AQ$1445,0)+$A376,MATCH(T$3,TQoL_Indexes!$B$8:$AK$8,0)),"")</f>
        <v/>
      </c>
      <c r="U376" s="86" t="str">
        <f>IFERROR(INDEX(DB_Typologies!$D$4:$AP$1445,MATCH($A$3,DB_Typologies!$AQ$4:$AQ$1445,0)+$A376,MATCH(U$3,TQoL_Indexes!$B$8:$AK$8,0)),"")</f>
        <v/>
      </c>
      <c r="V376" s="86" t="str">
        <f>IFERROR(INDEX(DB_Typologies!$D$4:$AP$1445,MATCH($A$3,DB_Typologies!$AQ$4:$AQ$1445,0)+$A376,MATCH(V$3,TQoL_Indexes!$B$8:$AK$8,0)),"")</f>
        <v/>
      </c>
      <c r="W376" s="86" t="str">
        <f>IFERROR(INDEX(DB_Typologies!$D$4:$AP$1445,MATCH($A$3,DB_Typologies!$AQ$4:$AQ$1445,0)+$A376,MATCH(W$3,TQoL_Indexes!$B$8:$AK$8,0)),"")</f>
        <v/>
      </c>
      <c r="X376" s="86" t="str">
        <f>IFERROR(INDEX(DB_Typologies!$D$4:$AP$1445,MATCH($A$3,DB_Typologies!$AQ$4:$AQ$1445,0)+$A376,MATCH(X$3,TQoL_Indexes!$B$8:$AK$8,0)),"")</f>
        <v/>
      </c>
      <c r="Y376" s="86" t="str">
        <f>IFERROR(INDEX(DB_Typologies!$D$4:$AP$1445,MATCH($A$3,DB_Typologies!$AQ$4:$AQ$1445,0)+$A376,MATCH(Y$3,TQoL_Indexes!$B$8:$AK$8,0)),"")</f>
        <v/>
      </c>
      <c r="Z376" s="86" t="str">
        <f>IFERROR(INDEX(DB_Typologies!$D$4:$AP$1445,MATCH($A$3,DB_Typologies!$AQ$4:$AQ$1445,0)+$A376,MATCH(Z$3,TQoL_Indexes!$B$8:$AK$8,0)),"")</f>
        <v/>
      </c>
      <c r="AA376" s="86" t="str">
        <f>IFERROR(INDEX(DB_Typologies!$D$4:$AP$1445,MATCH($A$3,DB_Typologies!$AQ$4:$AQ$1445,0)+$A376,MATCH(AA$3,TQoL_Indexes!$B$8:$AK$8,0)),"")</f>
        <v/>
      </c>
      <c r="AB376" s="86" t="str">
        <f>IFERROR(INDEX(DB_Typologies!$D$4:$AP$1445,MATCH($A$3,DB_Typologies!$AQ$4:$AQ$1445,0)+$A376,MATCH(AB$3,TQoL_Indexes!$B$8:$AK$8,0)),"")</f>
        <v/>
      </c>
      <c r="AC376" s="86" t="str">
        <f>IFERROR(INDEX(DB_Typologies!$D$4:$AP$1445,MATCH($A$3,DB_Typologies!$AQ$4:$AQ$1445,0)+$A376,MATCH(AC$3,TQoL_Indexes!$B$8:$AK$8,0)),"")</f>
        <v/>
      </c>
      <c r="AD376" s="86" t="str">
        <f>IFERROR(INDEX(DB_Typologies!$D$4:$AP$1445,MATCH($A$3,DB_Typologies!$AQ$4:$AQ$1445,0)+$A376,MATCH(AD$3,TQoL_Indexes!$B$8:$AK$8,0)),"")</f>
        <v/>
      </c>
      <c r="AE376" s="86" t="str">
        <f>IFERROR(INDEX(DB_Typologies!$D$4:$AP$1445,MATCH($A$3,DB_Typologies!$AQ$4:$AQ$1445,0)+$A376,MATCH(AE$3,TQoL_Indexes!$B$8:$AK$8,0)),"")</f>
        <v/>
      </c>
      <c r="AF376" s="86" t="str">
        <f>IFERROR(INDEX(DB_Typologies!$D$4:$AP$1445,MATCH($A$3,DB_Typologies!$AQ$4:$AQ$1445,0)+$A376,MATCH(AF$3,TQoL_Indexes!$B$8:$AK$8,0)),"")</f>
        <v/>
      </c>
      <c r="AG376" s="86" t="str">
        <f>IFERROR(INDEX(DB_Typologies!$D$4:$AP$1445,MATCH($A$3,DB_Typologies!$AQ$4:$AQ$1445,0)+$A376,MATCH(AG$3,TQoL_Indexes!$B$8:$AK$8,0)),"")</f>
        <v/>
      </c>
      <c r="AH376" s="86" t="str">
        <f>IFERROR(INDEX(DB_Typologies!$D$4:$AP$1445,MATCH($A$3,DB_Typologies!$AQ$4:$AQ$1445,0)+$A376,MATCH(AH$3,TQoL_Indexes!$B$8:$AK$8,0)),"")</f>
        <v/>
      </c>
      <c r="AI376" s="86" t="str">
        <f>IFERROR(INDEX(DB_Typologies!$D$4:$AP$1445,MATCH($A$3,DB_Typologies!$AQ$4:$AQ$1445,0)+$A376,MATCH(AI$3,TQoL_Indexes!$B$8:$AK$8,0)),"")</f>
        <v/>
      </c>
      <c r="AJ376" s="86" t="str">
        <f>IFERROR(INDEX(DB_Typologies!$D$4:$AP$1445,MATCH($A$3,DB_Typologies!$AQ$4:$AQ$1445,0)+$A376,MATCH(AJ$3,TQoL_Indexes!$B$8:$AK$8,0)),"")</f>
        <v/>
      </c>
      <c r="AK376" s="86" t="str">
        <f>IFERROR(INDEX(DB_Typologies!$D$4:$AP$1445,MATCH($A$3,DB_Typologies!$AQ$4:$AQ$1445,0)+$A376,MATCH(AK$3,TQoL_Indexes!$B$8:$AK$8,0)),"")</f>
        <v/>
      </c>
      <c r="AL376" s="86" t="str">
        <f>IFERROR(INDEX(DB_Typologies!$D$4:$AP$1445,MATCH($A$3,DB_Typologies!$AQ$4:$AQ$1445,0)+$A376,MATCH(AL$3,TQoL_Indexes!$B$8:$AK$8,0)),"")</f>
        <v/>
      </c>
      <c r="AM376" s="87" t="str">
        <f>IFERROR(INDEX(DB_Typologies!$D$4:$AP$1445,MATCH($A$3,DB_Typologies!$AQ$4:$AQ$1445,0)+$A376,MATCH(AM$3,TQoL_Indexes!$B$8:$AK$8,0)),"")</f>
        <v/>
      </c>
    </row>
    <row r="377" spans="1:39">
      <c r="A377" s="58" t="str">
        <f>IFERROR(IF(A376+1&lt;COUNTIF(DB_Typologies!$AQ$4:$AQ$1445,$A$3),A376+1,""),"")</f>
        <v/>
      </c>
      <c r="B377" s="120" t="str">
        <f>IFERROR(INDEX(DB_Typologies!$D$4:$AP$1445,MATCH($A$3,DB_Typologies!$AQ$4:$AQ$1445,0)+$A377,MATCH(B$3,TQoL_Indexes!$B$8:$AK$8,0)),"")</f>
        <v/>
      </c>
      <c r="C377" s="86" t="str">
        <f>IFERROR(INDEX(DB_Typologies!$D$4:$AP$1445,MATCH($A$3,DB_Typologies!$AQ$4:$AQ$1445,0)+$A377,MATCH(C$3,TQoL_Indexes!$B$8:$AK$8,0)),"")</f>
        <v/>
      </c>
      <c r="D377" s="87" t="str">
        <f>IFERROR(INDEX(DB_Typologies!$D$4:$AP$1445,MATCH($A$3,DB_Typologies!$AQ$4:$AQ$1445,0)+$A377,MATCH(D$3,TQoL_Indexes!$B$8:$AK$8,0)),"")</f>
        <v/>
      </c>
      <c r="E377" s="86" t="str">
        <f>IFERROR(INDEX(DB_Typologies!$D$4:$AP$1445,MATCH($A$3,DB_Typologies!$AQ$4:$AQ$1445,0)+$A377,MATCH(E$3,TQoL_Indexes!$B$8:$AK$8,0)),"")</f>
        <v/>
      </c>
      <c r="F377" s="86" t="str">
        <f>IFERROR(INDEX(DB_Typologies!$D$4:$AP$1445,MATCH($A$3,DB_Typologies!$AQ$4:$AQ$1445,0)+$A377,MATCH(F$3,TQoL_Indexes!$B$8:$AK$8,0)),"")</f>
        <v/>
      </c>
      <c r="G377" s="86" t="str">
        <f>IFERROR(INDEX(DB_Typologies!$D$4:$AP$1445,MATCH($A$3,DB_Typologies!$AQ$4:$AQ$1445,0)+$A377,MATCH(G$3,TQoL_Indexes!$B$8:$AK$8,0)),"")</f>
        <v/>
      </c>
      <c r="H377" s="86" t="str">
        <f>IFERROR(INDEX(DB_Typologies!$D$4:$AP$1445,MATCH($A$3,DB_Typologies!$AQ$4:$AQ$1445,0)+$A377,MATCH(H$3,TQoL_Indexes!$B$8:$AK$8,0)),"")</f>
        <v/>
      </c>
      <c r="I377" s="86" t="str">
        <f>IFERROR(INDEX(DB_Typologies!$D$4:$AP$1445,MATCH($A$3,DB_Typologies!$AQ$4:$AQ$1445,0)+$A377,MATCH(I$3,TQoL_Indexes!$B$8:$AK$8,0)),"")</f>
        <v/>
      </c>
      <c r="J377" s="86" t="str">
        <f>IFERROR(INDEX(DB_Typologies!$D$4:$AP$1445,MATCH($A$3,DB_Typologies!$AQ$4:$AQ$1445,0)+$A377,MATCH(J$3,TQoL_Indexes!$B$8:$AK$8,0)),"")</f>
        <v/>
      </c>
      <c r="K377" s="86" t="str">
        <f>IFERROR(INDEX(DB_Typologies!$D$4:$AP$1445,MATCH($A$3,DB_Typologies!$AQ$4:$AQ$1445,0)+$A377,MATCH(K$3,TQoL_Indexes!$B$8:$AK$8,0)),"")</f>
        <v/>
      </c>
      <c r="L377" s="86" t="str">
        <f>IFERROR(INDEX(DB_Typologies!$D$4:$AP$1445,MATCH($A$3,DB_Typologies!$AQ$4:$AQ$1445,0)+$A377,MATCH(L$3,TQoL_Indexes!$B$8:$AK$8,0)),"")</f>
        <v/>
      </c>
      <c r="M377" s="86" t="str">
        <f>IFERROR(INDEX(DB_Typologies!$D$4:$AP$1445,MATCH($A$3,DB_Typologies!$AQ$4:$AQ$1445,0)+$A377,MATCH(M$3,TQoL_Indexes!$B$8:$AK$8,0)),"")</f>
        <v/>
      </c>
      <c r="N377" s="86" t="str">
        <f>IFERROR(INDEX(DB_Typologies!$D$4:$AP$1445,MATCH($A$3,DB_Typologies!$AQ$4:$AQ$1445,0)+$A377,MATCH(N$3,TQoL_Indexes!$B$8:$AK$8,0)),"")</f>
        <v/>
      </c>
      <c r="O377" s="86" t="str">
        <f>IFERROR(INDEX(DB_Typologies!$D$4:$AP$1445,MATCH($A$3,DB_Typologies!$AQ$4:$AQ$1445,0)+$A377,MATCH(O$3,TQoL_Indexes!$B$8:$AK$8,0)),"")</f>
        <v/>
      </c>
      <c r="P377" s="86" t="str">
        <f>IFERROR(INDEX(DB_Typologies!$D$4:$AP$1445,MATCH($A$3,DB_Typologies!$AQ$4:$AQ$1445,0)+$A377,MATCH(P$3,TQoL_Indexes!$B$8:$AK$8,0)),"")</f>
        <v/>
      </c>
      <c r="Q377" s="86" t="str">
        <f>IFERROR(INDEX(DB_Typologies!$D$4:$AP$1445,MATCH($A$3,DB_Typologies!$AQ$4:$AQ$1445,0)+$A377,MATCH(Q$3,TQoL_Indexes!$B$8:$AK$8,0)),"")</f>
        <v/>
      </c>
      <c r="R377" s="86" t="str">
        <f>IFERROR(INDEX(DB_Typologies!$D$4:$AP$1445,MATCH($A$3,DB_Typologies!$AQ$4:$AQ$1445,0)+$A377,MATCH(R$3,TQoL_Indexes!$B$8:$AK$8,0)),"")</f>
        <v/>
      </c>
      <c r="S377" s="86" t="str">
        <f>IFERROR(INDEX(DB_Typologies!$D$4:$AP$1445,MATCH($A$3,DB_Typologies!$AQ$4:$AQ$1445,0)+$A377,MATCH(S$3,TQoL_Indexes!$B$8:$AK$8,0)),"")</f>
        <v/>
      </c>
      <c r="T377" s="86" t="str">
        <f>IFERROR(INDEX(DB_Typologies!$D$4:$AP$1445,MATCH($A$3,DB_Typologies!$AQ$4:$AQ$1445,0)+$A377,MATCH(T$3,TQoL_Indexes!$B$8:$AK$8,0)),"")</f>
        <v/>
      </c>
      <c r="U377" s="86" t="str">
        <f>IFERROR(INDEX(DB_Typologies!$D$4:$AP$1445,MATCH($A$3,DB_Typologies!$AQ$4:$AQ$1445,0)+$A377,MATCH(U$3,TQoL_Indexes!$B$8:$AK$8,0)),"")</f>
        <v/>
      </c>
      <c r="V377" s="86" t="str">
        <f>IFERROR(INDEX(DB_Typologies!$D$4:$AP$1445,MATCH($A$3,DB_Typologies!$AQ$4:$AQ$1445,0)+$A377,MATCH(V$3,TQoL_Indexes!$B$8:$AK$8,0)),"")</f>
        <v/>
      </c>
      <c r="W377" s="86" t="str">
        <f>IFERROR(INDEX(DB_Typologies!$D$4:$AP$1445,MATCH($A$3,DB_Typologies!$AQ$4:$AQ$1445,0)+$A377,MATCH(W$3,TQoL_Indexes!$B$8:$AK$8,0)),"")</f>
        <v/>
      </c>
      <c r="X377" s="86" t="str">
        <f>IFERROR(INDEX(DB_Typologies!$D$4:$AP$1445,MATCH($A$3,DB_Typologies!$AQ$4:$AQ$1445,0)+$A377,MATCH(X$3,TQoL_Indexes!$B$8:$AK$8,0)),"")</f>
        <v/>
      </c>
      <c r="Y377" s="86" t="str">
        <f>IFERROR(INDEX(DB_Typologies!$D$4:$AP$1445,MATCH($A$3,DB_Typologies!$AQ$4:$AQ$1445,0)+$A377,MATCH(Y$3,TQoL_Indexes!$B$8:$AK$8,0)),"")</f>
        <v/>
      </c>
      <c r="Z377" s="86" t="str">
        <f>IFERROR(INDEX(DB_Typologies!$D$4:$AP$1445,MATCH($A$3,DB_Typologies!$AQ$4:$AQ$1445,0)+$A377,MATCH(Z$3,TQoL_Indexes!$B$8:$AK$8,0)),"")</f>
        <v/>
      </c>
      <c r="AA377" s="86" t="str">
        <f>IFERROR(INDEX(DB_Typologies!$D$4:$AP$1445,MATCH($A$3,DB_Typologies!$AQ$4:$AQ$1445,0)+$A377,MATCH(AA$3,TQoL_Indexes!$B$8:$AK$8,0)),"")</f>
        <v/>
      </c>
      <c r="AB377" s="86" t="str">
        <f>IFERROR(INDEX(DB_Typologies!$D$4:$AP$1445,MATCH($A$3,DB_Typologies!$AQ$4:$AQ$1445,0)+$A377,MATCH(AB$3,TQoL_Indexes!$B$8:$AK$8,0)),"")</f>
        <v/>
      </c>
      <c r="AC377" s="86" t="str">
        <f>IFERROR(INDEX(DB_Typologies!$D$4:$AP$1445,MATCH($A$3,DB_Typologies!$AQ$4:$AQ$1445,0)+$A377,MATCH(AC$3,TQoL_Indexes!$B$8:$AK$8,0)),"")</f>
        <v/>
      </c>
      <c r="AD377" s="86" t="str">
        <f>IFERROR(INDEX(DB_Typologies!$D$4:$AP$1445,MATCH($A$3,DB_Typologies!$AQ$4:$AQ$1445,0)+$A377,MATCH(AD$3,TQoL_Indexes!$B$8:$AK$8,0)),"")</f>
        <v/>
      </c>
      <c r="AE377" s="86" t="str">
        <f>IFERROR(INDEX(DB_Typologies!$D$4:$AP$1445,MATCH($A$3,DB_Typologies!$AQ$4:$AQ$1445,0)+$A377,MATCH(AE$3,TQoL_Indexes!$B$8:$AK$8,0)),"")</f>
        <v/>
      </c>
      <c r="AF377" s="86" t="str">
        <f>IFERROR(INDEX(DB_Typologies!$D$4:$AP$1445,MATCH($A$3,DB_Typologies!$AQ$4:$AQ$1445,0)+$A377,MATCH(AF$3,TQoL_Indexes!$B$8:$AK$8,0)),"")</f>
        <v/>
      </c>
      <c r="AG377" s="86" t="str">
        <f>IFERROR(INDEX(DB_Typologies!$D$4:$AP$1445,MATCH($A$3,DB_Typologies!$AQ$4:$AQ$1445,0)+$A377,MATCH(AG$3,TQoL_Indexes!$B$8:$AK$8,0)),"")</f>
        <v/>
      </c>
      <c r="AH377" s="86" t="str">
        <f>IFERROR(INDEX(DB_Typologies!$D$4:$AP$1445,MATCH($A$3,DB_Typologies!$AQ$4:$AQ$1445,0)+$A377,MATCH(AH$3,TQoL_Indexes!$B$8:$AK$8,0)),"")</f>
        <v/>
      </c>
      <c r="AI377" s="86" t="str">
        <f>IFERROR(INDEX(DB_Typologies!$D$4:$AP$1445,MATCH($A$3,DB_Typologies!$AQ$4:$AQ$1445,0)+$A377,MATCH(AI$3,TQoL_Indexes!$B$8:$AK$8,0)),"")</f>
        <v/>
      </c>
      <c r="AJ377" s="86" t="str">
        <f>IFERROR(INDEX(DB_Typologies!$D$4:$AP$1445,MATCH($A$3,DB_Typologies!$AQ$4:$AQ$1445,0)+$A377,MATCH(AJ$3,TQoL_Indexes!$B$8:$AK$8,0)),"")</f>
        <v/>
      </c>
      <c r="AK377" s="86" t="str">
        <f>IFERROR(INDEX(DB_Typologies!$D$4:$AP$1445,MATCH($A$3,DB_Typologies!$AQ$4:$AQ$1445,0)+$A377,MATCH(AK$3,TQoL_Indexes!$B$8:$AK$8,0)),"")</f>
        <v/>
      </c>
      <c r="AL377" s="86" t="str">
        <f>IFERROR(INDEX(DB_Typologies!$D$4:$AP$1445,MATCH($A$3,DB_Typologies!$AQ$4:$AQ$1445,0)+$A377,MATCH(AL$3,TQoL_Indexes!$B$8:$AK$8,0)),"")</f>
        <v/>
      </c>
      <c r="AM377" s="87" t="str">
        <f>IFERROR(INDEX(DB_Typologies!$D$4:$AP$1445,MATCH($A$3,DB_Typologies!$AQ$4:$AQ$1445,0)+$A377,MATCH(AM$3,TQoL_Indexes!$B$8:$AK$8,0)),"")</f>
        <v/>
      </c>
    </row>
    <row r="378" spans="1:39">
      <c r="A378" s="58" t="str">
        <f>IFERROR(IF(A377+1&lt;COUNTIF(DB_Typologies!$AQ$4:$AQ$1445,$A$3),A377+1,""),"")</f>
        <v/>
      </c>
      <c r="B378" s="120" t="str">
        <f>IFERROR(INDEX(DB_Typologies!$D$4:$AP$1445,MATCH($A$3,DB_Typologies!$AQ$4:$AQ$1445,0)+$A378,MATCH(B$3,TQoL_Indexes!$B$8:$AK$8,0)),"")</f>
        <v/>
      </c>
      <c r="C378" s="86" t="str">
        <f>IFERROR(INDEX(DB_Typologies!$D$4:$AP$1445,MATCH($A$3,DB_Typologies!$AQ$4:$AQ$1445,0)+$A378,MATCH(C$3,TQoL_Indexes!$B$8:$AK$8,0)),"")</f>
        <v/>
      </c>
      <c r="D378" s="87" t="str">
        <f>IFERROR(INDEX(DB_Typologies!$D$4:$AP$1445,MATCH($A$3,DB_Typologies!$AQ$4:$AQ$1445,0)+$A378,MATCH(D$3,TQoL_Indexes!$B$8:$AK$8,0)),"")</f>
        <v/>
      </c>
      <c r="E378" s="86" t="str">
        <f>IFERROR(INDEX(DB_Typologies!$D$4:$AP$1445,MATCH($A$3,DB_Typologies!$AQ$4:$AQ$1445,0)+$A378,MATCH(E$3,TQoL_Indexes!$B$8:$AK$8,0)),"")</f>
        <v/>
      </c>
      <c r="F378" s="86" t="str">
        <f>IFERROR(INDEX(DB_Typologies!$D$4:$AP$1445,MATCH($A$3,DB_Typologies!$AQ$4:$AQ$1445,0)+$A378,MATCH(F$3,TQoL_Indexes!$B$8:$AK$8,0)),"")</f>
        <v/>
      </c>
      <c r="G378" s="86" t="str">
        <f>IFERROR(INDEX(DB_Typologies!$D$4:$AP$1445,MATCH($A$3,DB_Typologies!$AQ$4:$AQ$1445,0)+$A378,MATCH(G$3,TQoL_Indexes!$B$8:$AK$8,0)),"")</f>
        <v/>
      </c>
      <c r="H378" s="86" t="str">
        <f>IFERROR(INDEX(DB_Typologies!$D$4:$AP$1445,MATCH($A$3,DB_Typologies!$AQ$4:$AQ$1445,0)+$A378,MATCH(H$3,TQoL_Indexes!$B$8:$AK$8,0)),"")</f>
        <v/>
      </c>
      <c r="I378" s="86" t="str">
        <f>IFERROR(INDEX(DB_Typologies!$D$4:$AP$1445,MATCH($A$3,DB_Typologies!$AQ$4:$AQ$1445,0)+$A378,MATCH(I$3,TQoL_Indexes!$B$8:$AK$8,0)),"")</f>
        <v/>
      </c>
      <c r="J378" s="86" t="str">
        <f>IFERROR(INDEX(DB_Typologies!$D$4:$AP$1445,MATCH($A$3,DB_Typologies!$AQ$4:$AQ$1445,0)+$A378,MATCH(J$3,TQoL_Indexes!$B$8:$AK$8,0)),"")</f>
        <v/>
      </c>
      <c r="K378" s="86" t="str">
        <f>IFERROR(INDEX(DB_Typologies!$D$4:$AP$1445,MATCH($A$3,DB_Typologies!$AQ$4:$AQ$1445,0)+$A378,MATCH(K$3,TQoL_Indexes!$B$8:$AK$8,0)),"")</f>
        <v/>
      </c>
      <c r="L378" s="86" t="str">
        <f>IFERROR(INDEX(DB_Typologies!$D$4:$AP$1445,MATCH($A$3,DB_Typologies!$AQ$4:$AQ$1445,0)+$A378,MATCH(L$3,TQoL_Indexes!$B$8:$AK$8,0)),"")</f>
        <v/>
      </c>
      <c r="M378" s="86" t="str">
        <f>IFERROR(INDEX(DB_Typologies!$D$4:$AP$1445,MATCH($A$3,DB_Typologies!$AQ$4:$AQ$1445,0)+$A378,MATCH(M$3,TQoL_Indexes!$B$8:$AK$8,0)),"")</f>
        <v/>
      </c>
      <c r="N378" s="86" t="str">
        <f>IFERROR(INDEX(DB_Typologies!$D$4:$AP$1445,MATCH($A$3,DB_Typologies!$AQ$4:$AQ$1445,0)+$A378,MATCH(N$3,TQoL_Indexes!$B$8:$AK$8,0)),"")</f>
        <v/>
      </c>
      <c r="O378" s="86" t="str">
        <f>IFERROR(INDEX(DB_Typologies!$D$4:$AP$1445,MATCH($A$3,DB_Typologies!$AQ$4:$AQ$1445,0)+$A378,MATCH(O$3,TQoL_Indexes!$B$8:$AK$8,0)),"")</f>
        <v/>
      </c>
      <c r="P378" s="86" t="str">
        <f>IFERROR(INDEX(DB_Typologies!$D$4:$AP$1445,MATCH($A$3,DB_Typologies!$AQ$4:$AQ$1445,0)+$A378,MATCH(P$3,TQoL_Indexes!$B$8:$AK$8,0)),"")</f>
        <v/>
      </c>
      <c r="Q378" s="86" t="str">
        <f>IFERROR(INDEX(DB_Typologies!$D$4:$AP$1445,MATCH($A$3,DB_Typologies!$AQ$4:$AQ$1445,0)+$A378,MATCH(Q$3,TQoL_Indexes!$B$8:$AK$8,0)),"")</f>
        <v/>
      </c>
      <c r="R378" s="86" t="str">
        <f>IFERROR(INDEX(DB_Typologies!$D$4:$AP$1445,MATCH($A$3,DB_Typologies!$AQ$4:$AQ$1445,0)+$A378,MATCH(R$3,TQoL_Indexes!$B$8:$AK$8,0)),"")</f>
        <v/>
      </c>
      <c r="S378" s="86" t="str">
        <f>IFERROR(INDEX(DB_Typologies!$D$4:$AP$1445,MATCH($A$3,DB_Typologies!$AQ$4:$AQ$1445,0)+$A378,MATCH(S$3,TQoL_Indexes!$B$8:$AK$8,0)),"")</f>
        <v/>
      </c>
      <c r="T378" s="86" t="str">
        <f>IFERROR(INDEX(DB_Typologies!$D$4:$AP$1445,MATCH($A$3,DB_Typologies!$AQ$4:$AQ$1445,0)+$A378,MATCH(T$3,TQoL_Indexes!$B$8:$AK$8,0)),"")</f>
        <v/>
      </c>
      <c r="U378" s="86" t="str">
        <f>IFERROR(INDEX(DB_Typologies!$D$4:$AP$1445,MATCH($A$3,DB_Typologies!$AQ$4:$AQ$1445,0)+$A378,MATCH(U$3,TQoL_Indexes!$B$8:$AK$8,0)),"")</f>
        <v/>
      </c>
      <c r="V378" s="86" t="str">
        <f>IFERROR(INDEX(DB_Typologies!$D$4:$AP$1445,MATCH($A$3,DB_Typologies!$AQ$4:$AQ$1445,0)+$A378,MATCH(V$3,TQoL_Indexes!$B$8:$AK$8,0)),"")</f>
        <v/>
      </c>
      <c r="W378" s="86" t="str">
        <f>IFERROR(INDEX(DB_Typologies!$D$4:$AP$1445,MATCH($A$3,DB_Typologies!$AQ$4:$AQ$1445,0)+$A378,MATCH(W$3,TQoL_Indexes!$B$8:$AK$8,0)),"")</f>
        <v/>
      </c>
      <c r="X378" s="86" t="str">
        <f>IFERROR(INDEX(DB_Typologies!$D$4:$AP$1445,MATCH($A$3,DB_Typologies!$AQ$4:$AQ$1445,0)+$A378,MATCH(X$3,TQoL_Indexes!$B$8:$AK$8,0)),"")</f>
        <v/>
      </c>
      <c r="Y378" s="86" t="str">
        <f>IFERROR(INDEX(DB_Typologies!$D$4:$AP$1445,MATCH($A$3,DB_Typologies!$AQ$4:$AQ$1445,0)+$A378,MATCH(Y$3,TQoL_Indexes!$B$8:$AK$8,0)),"")</f>
        <v/>
      </c>
      <c r="Z378" s="86" t="str">
        <f>IFERROR(INDEX(DB_Typologies!$D$4:$AP$1445,MATCH($A$3,DB_Typologies!$AQ$4:$AQ$1445,0)+$A378,MATCH(Z$3,TQoL_Indexes!$B$8:$AK$8,0)),"")</f>
        <v/>
      </c>
      <c r="AA378" s="86" t="str">
        <f>IFERROR(INDEX(DB_Typologies!$D$4:$AP$1445,MATCH($A$3,DB_Typologies!$AQ$4:$AQ$1445,0)+$A378,MATCH(AA$3,TQoL_Indexes!$B$8:$AK$8,0)),"")</f>
        <v/>
      </c>
      <c r="AB378" s="86" t="str">
        <f>IFERROR(INDEX(DB_Typologies!$D$4:$AP$1445,MATCH($A$3,DB_Typologies!$AQ$4:$AQ$1445,0)+$A378,MATCH(AB$3,TQoL_Indexes!$B$8:$AK$8,0)),"")</f>
        <v/>
      </c>
      <c r="AC378" s="86" t="str">
        <f>IFERROR(INDEX(DB_Typologies!$D$4:$AP$1445,MATCH($A$3,DB_Typologies!$AQ$4:$AQ$1445,0)+$A378,MATCH(AC$3,TQoL_Indexes!$B$8:$AK$8,0)),"")</f>
        <v/>
      </c>
      <c r="AD378" s="86" t="str">
        <f>IFERROR(INDEX(DB_Typologies!$D$4:$AP$1445,MATCH($A$3,DB_Typologies!$AQ$4:$AQ$1445,0)+$A378,MATCH(AD$3,TQoL_Indexes!$B$8:$AK$8,0)),"")</f>
        <v/>
      </c>
      <c r="AE378" s="86" t="str">
        <f>IFERROR(INDEX(DB_Typologies!$D$4:$AP$1445,MATCH($A$3,DB_Typologies!$AQ$4:$AQ$1445,0)+$A378,MATCH(AE$3,TQoL_Indexes!$B$8:$AK$8,0)),"")</f>
        <v/>
      </c>
      <c r="AF378" s="86" t="str">
        <f>IFERROR(INDEX(DB_Typologies!$D$4:$AP$1445,MATCH($A$3,DB_Typologies!$AQ$4:$AQ$1445,0)+$A378,MATCH(AF$3,TQoL_Indexes!$B$8:$AK$8,0)),"")</f>
        <v/>
      </c>
      <c r="AG378" s="86" t="str">
        <f>IFERROR(INDEX(DB_Typologies!$D$4:$AP$1445,MATCH($A$3,DB_Typologies!$AQ$4:$AQ$1445,0)+$A378,MATCH(AG$3,TQoL_Indexes!$B$8:$AK$8,0)),"")</f>
        <v/>
      </c>
      <c r="AH378" s="86" t="str">
        <f>IFERROR(INDEX(DB_Typologies!$D$4:$AP$1445,MATCH($A$3,DB_Typologies!$AQ$4:$AQ$1445,0)+$A378,MATCH(AH$3,TQoL_Indexes!$B$8:$AK$8,0)),"")</f>
        <v/>
      </c>
      <c r="AI378" s="86" t="str">
        <f>IFERROR(INDEX(DB_Typologies!$D$4:$AP$1445,MATCH($A$3,DB_Typologies!$AQ$4:$AQ$1445,0)+$A378,MATCH(AI$3,TQoL_Indexes!$B$8:$AK$8,0)),"")</f>
        <v/>
      </c>
      <c r="AJ378" s="86" t="str">
        <f>IFERROR(INDEX(DB_Typologies!$D$4:$AP$1445,MATCH($A$3,DB_Typologies!$AQ$4:$AQ$1445,0)+$A378,MATCH(AJ$3,TQoL_Indexes!$B$8:$AK$8,0)),"")</f>
        <v/>
      </c>
      <c r="AK378" s="86" t="str">
        <f>IFERROR(INDEX(DB_Typologies!$D$4:$AP$1445,MATCH($A$3,DB_Typologies!$AQ$4:$AQ$1445,0)+$A378,MATCH(AK$3,TQoL_Indexes!$B$8:$AK$8,0)),"")</f>
        <v/>
      </c>
      <c r="AL378" s="86" t="str">
        <f>IFERROR(INDEX(DB_Typologies!$D$4:$AP$1445,MATCH($A$3,DB_Typologies!$AQ$4:$AQ$1445,0)+$A378,MATCH(AL$3,TQoL_Indexes!$B$8:$AK$8,0)),"")</f>
        <v/>
      </c>
      <c r="AM378" s="87" t="str">
        <f>IFERROR(INDEX(DB_Typologies!$D$4:$AP$1445,MATCH($A$3,DB_Typologies!$AQ$4:$AQ$1445,0)+$A378,MATCH(AM$3,TQoL_Indexes!$B$8:$AK$8,0)),"")</f>
        <v/>
      </c>
    </row>
    <row r="379" spans="1:39">
      <c r="A379" s="58" t="str">
        <f>IFERROR(IF(A378+1&lt;COUNTIF(DB_Typologies!$AQ$4:$AQ$1445,$A$3),A378+1,""),"")</f>
        <v/>
      </c>
      <c r="B379" s="120" t="str">
        <f>IFERROR(INDEX(DB_Typologies!$D$4:$AP$1445,MATCH($A$3,DB_Typologies!$AQ$4:$AQ$1445,0)+$A379,MATCH(B$3,TQoL_Indexes!$B$8:$AK$8,0)),"")</f>
        <v/>
      </c>
      <c r="C379" s="86" t="str">
        <f>IFERROR(INDEX(DB_Typologies!$D$4:$AP$1445,MATCH($A$3,DB_Typologies!$AQ$4:$AQ$1445,0)+$A379,MATCH(C$3,TQoL_Indexes!$B$8:$AK$8,0)),"")</f>
        <v/>
      </c>
      <c r="D379" s="87" t="str">
        <f>IFERROR(INDEX(DB_Typologies!$D$4:$AP$1445,MATCH($A$3,DB_Typologies!$AQ$4:$AQ$1445,0)+$A379,MATCH(D$3,TQoL_Indexes!$B$8:$AK$8,0)),"")</f>
        <v/>
      </c>
      <c r="E379" s="86" t="str">
        <f>IFERROR(INDEX(DB_Typologies!$D$4:$AP$1445,MATCH($A$3,DB_Typologies!$AQ$4:$AQ$1445,0)+$A379,MATCH(E$3,TQoL_Indexes!$B$8:$AK$8,0)),"")</f>
        <v/>
      </c>
      <c r="F379" s="86" t="str">
        <f>IFERROR(INDEX(DB_Typologies!$D$4:$AP$1445,MATCH($A$3,DB_Typologies!$AQ$4:$AQ$1445,0)+$A379,MATCH(F$3,TQoL_Indexes!$B$8:$AK$8,0)),"")</f>
        <v/>
      </c>
      <c r="G379" s="86" t="str">
        <f>IFERROR(INDEX(DB_Typologies!$D$4:$AP$1445,MATCH($A$3,DB_Typologies!$AQ$4:$AQ$1445,0)+$A379,MATCH(G$3,TQoL_Indexes!$B$8:$AK$8,0)),"")</f>
        <v/>
      </c>
      <c r="H379" s="86" t="str">
        <f>IFERROR(INDEX(DB_Typologies!$D$4:$AP$1445,MATCH($A$3,DB_Typologies!$AQ$4:$AQ$1445,0)+$A379,MATCH(H$3,TQoL_Indexes!$B$8:$AK$8,0)),"")</f>
        <v/>
      </c>
      <c r="I379" s="86" t="str">
        <f>IFERROR(INDEX(DB_Typologies!$D$4:$AP$1445,MATCH($A$3,DB_Typologies!$AQ$4:$AQ$1445,0)+$A379,MATCH(I$3,TQoL_Indexes!$B$8:$AK$8,0)),"")</f>
        <v/>
      </c>
      <c r="J379" s="86" t="str">
        <f>IFERROR(INDEX(DB_Typologies!$D$4:$AP$1445,MATCH($A$3,DB_Typologies!$AQ$4:$AQ$1445,0)+$A379,MATCH(J$3,TQoL_Indexes!$B$8:$AK$8,0)),"")</f>
        <v/>
      </c>
      <c r="K379" s="86" t="str">
        <f>IFERROR(INDEX(DB_Typologies!$D$4:$AP$1445,MATCH($A$3,DB_Typologies!$AQ$4:$AQ$1445,0)+$A379,MATCH(K$3,TQoL_Indexes!$B$8:$AK$8,0)),"")</f>
        <v/>
      </c>
      <c r="L379" s="86" t="str">
        <f>IFERROR(INDEX(DB_Typologies!$D$4:$AP$1445,MATCH($A$3,DB_Typologies!$AQ$4:$AQ$1445,0)+$A379,MATCH(L$3,TQoL_Indexes!$B$8:$AK$8,0)),"")</f>
        <v/>
      </c>
      <c r="M379" s="86" t="str">
        <f>IFERROR(INDEX(DB_Typologies!$D$4:$AP$1445,MATCH($A$3,DB_Typologies!$AQ$4:$AQ$1445,0)+$A379,MATCH(M$3,TQoL_Indexes!$B$8:$AK$8,0)),"")</f>
        <v/>
      </c>
      <c r="N379" s="86" t="str">
        <f>IFERROR(INDEX(DB_Typologies!$D$4:$AP$1445,MATCH($A$3,DB_Typologies!$AQ$4:$AQ$1445,0)+$A379,MATCH(N$3,TQoL_Indexes!$B$8:$AK$8,0)),"")</f>
        <v/>
      </c>
      <c r="O379" s="86" t="str">
        <f>IFERROR(INDEX(DB_Typologies!$D$4:$AP$1445,MATCH($A$3,DB_Typologies!$AQ$4:$AQ$1445,0)+$A379,MATCH(O$3,TQoL_Indexes!$B$8:$AK$8,0)),"")</f>
        <v/>
      </c>
      <c r="P379" s="86" t="str">
        <f>IFERROR(INDEX(DB_Typologies!$D$4:$AP$1445,MATCH($A$3,DB_Typologies!$AQ$4:$AQ$1445,0)+$A379,MATCH(P$3,TQoL_Indexes!$B$8:$AK$8,0)),"")</f>
        <v/>
      </c>
      <c r="Q379" s="86" t="str">
        <f>IFERROR(INDEX(DB_Typologies!$D$4:$AP$1445,MATCH($A$3,DB_Typologies!$AQ$4:$AQ$1445,0)+$A379,MATCH(Q$3,TQoL_Indexes!$B$8:$AK$8,0)),"")</f>
        <v/>
      </c>
      <c r="R379" s="86" t="str">
        <f>IFERROR(INDEX(DB_Typologies!$D$4:$AP$1445,MATCH($A$3,DB_Typologies!$AQ$4:$AQ$1445,0)+$A379,MATCH(R$3,TQoL_Indexes!$B$8:$AK$8,0)),"")</f>
        <v/>
      </c>
      <c r="S379" s="86" t="str">
        <f>IFERROR(INDEX(DB_Typologies!$D$4:$AP$1445,MATCH($A$3,DB_Typologies!$AQ$4:$AQ$1445,0)+$A379,MATCH(S$3,TQoL_Indexes!$B$8:$AK$8,0)),"")</f>
        <v/>
      </c>
      <c r="T379" s="86" t="str">
        <f>IFERROR(INDEX(DB_Typologies!$D$4:$AP$1445,MATCH($A$3,DB_Typologies!$AQ$4:$AQ$1445,0)+$A379,MATCH(T$3,TQoL_Indexes!$B$8:$AK$8,0)),"")</f>
        <v/>
      </c>
      <c r="U379" s="86" t="str">
        <f>IFERROR(INDEX(DB_Typologies!$D$4:$AP$1445,MATCH($A$3,DB_Typologies!$AQ$4:$AQ$1445,0)+$A379,MATCH(U$3,TQoL_Indexes!$B$8:$AK$8,0)),"")</f>
        <v/>
      </c>
      <c r="V379" s="86" t="str">
        <f>IFERROR(INDEX(DB_Typologies!$D$4:$AP$1445,MATCH($A$3,DB_Typologies!$AQ$4:$AQ$1445,0)+$A379,MATCH(V$3,TQoL_Indexes!$B$8:$AK$8,0)),"")</f>
        <v/>
      </c>
      <c r="W379" s="86" t="str">
        <f>IFERROR(INDEX(DB_Typologies!$D$4:$AP$1445,MATCH($A$3,DB_Typologies!$AQ$4:$AQ$1445,0)+$A379,MATCH(W$3,TQoL_Indexes!$B$8:$AK$8,0)),"")</f>
        <v/>
      </c>
      <c r="X379" s="86" t="str">
        <f>IFERROR(INDEX(DB_Typologies!$D$4:$AP$1445,MATCH($A$3,DB_Typologies!$AQ$4:$AQ$1445,0)+$A379,MATCH(X$3,TQoL_Indexes!$B$8:$AK$8,0)),"")</f>
        <v/>
      </c>
      <c r="Y379" s="86" t="str">
        <f>IFERROR(INDEX(DB_Typologies!$D$4:$AP$1445,MATCH($A$3,DB_Typologies!$AQ$4:$AQ$1445,0)+$A379,MATCH(Y$3,TQoL_Indexes!$B$8:$AK$8,0)),"")</f>
        <v/>
      </c>
      <c r="Z379" s="86" t="str">
        <f>IFERROR(INDEX(DB_Typologies!$D$4:$AP$1445,MATCH($A$3,DB_Typologies!$AQ$4:$AQ$1445,0)+$A379,MATCH(Z$3,TQoL_Indexes!$B$8:$AK$8,0)),"")</f>
        <v/>
      </c>
      <c r="AA379" s="86" t="str">
        <f>IFERROR(INDEX(DB_Typologies!$D$4:$AP$1445,MATCH($A$3,DB_Typologies!$AQ$4:$AQ$1445,0)+$A379,MATCH(AA$3,TQoL_Indexes!$B$8:$AK$8,0)),"")</f>
        <v/>
      </c>
      <c r="AB379" s="86" t="str">
        <f>IFERROR(INDEX(DB_Typologies!$D$4:$AP$1445,MATCH($A$3,DB_Typologies!$AQ$4:$AQ$1445,0)+$A379,MATCH(AB$3,TQoL_Indexes!$B$8:$AK$8,0)),"")</f>
        <v/>
      </c>
      <c r="AC379" s="86" t="str">
        <f>IFERROR(INDEX(DB_Typologies!$D$4:$AP$1445,MATCH($A$3,DB_Typologies!$AQ$4:$AQ$1445,0)+$A379,MATCH(AC$3,TQoL_Indexes!$B$8:$AK$8,0)),"")</f>
        <v/>
      </c>
      <c r="AD379" s="86" t="str">
        <f>IFERROR(INDEX(DB_Typologies!$D$4:$AP$1445,MATCH($A$3,DB_Typologies!$AQ$4:$AQ$1445,0)+$A379,MATCH(AD$3,TQoL_Indexes!$B$8:$AK$8,0)),"")</f>
        <v/>
      </c>
      <c r="AE379" s="86" t="str">
        <f>IFERROR(INDEX(DB_Typologies!$D$4:$AP$1445,MATCH($A$3,DB_Typologies!$AQ$4:$AQ$1445,0)+$A379,MATCH(AE$3,TQoL_Indexes!$B$8:$AK$8,0)),"")</f>
        <v/>
      </c>
      <c r="AF379" s="86" t="str">
        <f>IFERROR(INDEX(DB_Typologies!$D$4:$AP$1445,MATCH($A$3,DB_Typologies!$AQ$4:$AQ$1445,0)+$A379,MATCH(AF$3,TQoL_Indexes!$B$8:$AK$8,0)),"")</f>
        <v/>
      </c>
      <c r="AG379" s="86" t="str">
        <f>IFERROR(INDEX(DB_Typologies!$D$4:$AP$1445,MATCH($A$3,DB_Typologies!$AQ$4:$AQ$1445,0)+$A379,MATCH(AG$3,TQoL_Indexes!$B$8:$AK$8,0)),"")</f>
        <v/>
      </c>
      <c r="AH379" s="86" t="str">
        <f>IFERROR(INDEX(DB_Typologies!$D$4:$AP$1445,MATCH($A$3,DB_Typologies!$AQ$4:$AQ$1445,0)+$A379,MATCH(AH$3,TQoL_Indexes!$B$8:$AK$8,0)),"")</f>
        <v/>
      </c>
      <c r="AI379" s="86" t="str">
        <f>IFERROR(INDEX(DB_Typologies!$D$4:$AP$1445,MATCH($A$3,DB_Typologies!$AQ$4:$AQ$1445,0)+$A379,MATCH(AI$3,TQoL_Indexes!$B$8:$AK$8,0)),"")</f>
        <v/>
      </c>
      <c r="AJ379" s="86" t="str">
        <f>IFERROR(INDEX(DB_Typologies!$D$4:$AP$1445,MATCH($A$3,DB_Typologies!$AQ$4:$AQ$1445,0)+$A379,MATCH(AJ$3,TQoL_Indexes!$B$8:$AK$8,0)),"")</f>
        <v/>
      </c>
      <c r="AK379" s="86" t="str">
        <f>IFERROR(INDEX(DB_Typologies!$D$4:$AP$1445,MATCH($A$3,DB_Typologies!$AQ$4:$AQ$1445,0)+$A379,MATCH(AK$3,TQoL_Indexes!$B$8:$AK$8,0)),"")</f>
        <v/>
      </c>
      <c r="AL379" s="86" t="str">
        <f>IFERROR(INDEX(DB_Typologies!$D$4:$AP$1445,MATCH($A$3,DB_Typologies!$AQ$4:$AQ$1445,0)+$A379,MATCH(AL$3,TQoL_Indexes!$B$8:$AK$8,0)),"")</f>
        <v/>
      </c>
      <c r="AM379" s="87" t="str">
        <f>IFERROR(INDEX(DB_Typologies!$D$4:$AP$1445,MATCH($A$3,DB_Typologies!$AQ$4:$AQ$1445,0)+$A379,MATCH(AM$3,TQoL_Indexes!$B$8:$AK$8,0)),"")</f>
        <v/>
      </c>
    </row>
    <row r="380" spans="1:39">
      <c r="A380" s="58" t="str">
        <f>IFERROR(IF(A379+1&lt;COUNTIF(DB_Typologies!$AQ$4:$AQ$1445,$A$3),A379+1,""),"")</f>
        <v/>
      </c>
      <c r="B380" s="120" t="str">
        <f>IFERROR(INDEX(DB_Typologies!$D$4:$AP$1445,MATCH($A$3,DB_Typologies!$AQ$4:$AQ$1445,0)+$A380,MATCH(B$3,TQoL_Indexes!$B$8:$AK$8,0)),"")</f>
        <v/>
      </c>
      <c r="C380" s="86" t="str">
        <f>IFERROR(INDEX(DB_Typologies!$D$4:$AP$1445,MATCH($A$3,DB_Typologies!$AQ$4:$AQ$1445,0)+$A380,MATCH(C$3,TQoL_Indexes!$B$8:$AK$8,0)),"")</f>
        <v/>
      </c>
      <c r="D380" s="87" t="str">
        <f>IFERROR(INDEX(DB_Typologies!$D$4:$AP$1445,MATCH($A$3,DB_Typologies!$AQ$4:$AQ$1445,0)+$A380,MATCH(D$3,TQoL_Indexes!$B$8:$AK$8,0)),"")</f>
        <v/>
      </c>
      <c r="E380" s="86" t="str">
        <f>IFERROR(INDEX(DB_Typologies!$D$4:$AP$1445,MATCH($A$3,DB_Typologies!$AQ$4:$AQ$1445,0)+$A380,MATCH(E$3,TQoL_Indexes!$B$8:$AK$8,0)),"")</f>
        <v/>
      </c>
      <c r="F380" s="86" t="str">
        <f>IFERROR(INDEX(DB_Typologies!$D$4:$AP$1445,MATCH($A$3,DB_Typologies!$AQ$4:$AQ$1445,0)+$A380,MATCH(F$3,TQoL_Indexes!$B$8:$AK$8,0)),"")</f>
        <v/>
      </c>
      <c r="G380" s="86" t="str">
        <f>IFERROR(INDEX(DB_Typologies!$D$4:$AP$1445,MATCH($A$3,DB_Typologies!$AQ$4:$AQ$1445,0)+$A380,MATCH(G$3,TQoL_Indexes!$B$8:$AK$8,0)),"")</f>
        <v/>
      </c>
      <c r="H380" s="86" t="str">
        <f>IFERROR(INDEX(DB_Typologies!$D$4:$AP$1445,MATCH($A$3,DB_Typologies!$AQ$4:$AQ$1445,0)+$A380,MATCH(H$3,TQoL_Indexes!$B$8:$AK$8,0)),"")</f>
        <v/>
      </c>
      <c r="I380" s="86" t="str">
        <f>IFERROR(INDEX(DB_Typologies!$D$4:$AP$1445,MATCH($A$3,DB_Typologies!$AQ$4:$AQ$1445,0)+$A380,MATCH(I$3,TQoL_Indexes!$B$8:$AK$8,0)),"")</f>
        <v/>
      </c>
      <c r="J380" s="86" t="str">
        <f>IFERROR(INDEX(DB_Typologies!$D$4:$AP$1445,MATCH($A$3,DB_Typologies!$AQ$4:$AQ$1445,0)+$A380,MATCH(J$3,TQoL_Indexes!$B$8:$AK$8,0)),"")</f>
        <v/>
      </c>
      <c r="K380" s="86" t="str">
        <f>IFERROR(INDEX(DB_Typologies!$D$4:$AP$1445,MATCH($A$3,DB_Typologies!$AQ$4:$AQ$1445,0)+$A380,MATCH(K$3,TQoL_Indexes!$B$8:$AK$8,0)),"")</f>
        <v/>
      </c>
      <c r="L380" s="86" t="str">
        <f>IFERROR(INDEX(DB_Typologies!$D$4:$AP$1445,MATCH($A$3,DB_Typologies!$AQ$4:$AQ$1445,0)+$A380,MATCH(L$3,TQoL_Indexes!$B$8:$AK$8,0)),"")</f>
        <v/>
      </c>
      <c r="M380" s="86" t="str">
        <f>IFERROR(INDEX(DB_Typologies!$D$4:$AP$1445,MATCH($A$3,DB_Typologies!$AQ$4:$AQ$1445,0)+$A380,MATCH(M$3,TQoL_Indexes!$B$8:$AK$8,0)),"")</f>
        <v/>
      </c>
      <c r="N380" s="86" t="str">
        <f>IFERROR(INDEX(DB_Typologies!$D$4:$AP$1445,MATCH($A$3,DB_Typologies!$AQ$4:$AQ$1445,0)+$A380,MATCH(N$3,TQoL_Indexes!$B$8:$AK$8,0)),"")</f>
        <v/>
      </c>
      <c r="O380" s="86" t="str">
        <f>IFERROR(INDEX(DB_Typologies!$D$4:$AP$1445,MATCH($A$3,DB_Typologies!$AQ$4:$AQ$1445,0)+$A380,MATCH(O$3,TQoL_Indexes!$B$8:$AK$8,0)),"")</f>
        <v/>
      </c>
      <c r="P380" s="86" t="str">
        <f>IFERROR(INDEX(DB_Typologies!$D$4:$AP$1445,MATCH($A$3,DB_Typologies!$AQ$4:$AQ$1445,0)+$A380,MATCH(P$3,TQoL_Indexes!$B$8:$AK$8,0)),"")</f>
        <v/>
      </c>
      <c r="Q380" s="86" t="str">
        <f>IFERROR(INDEX(DB_Typologies!$D$4:$AP$1445,MATCH($A$3,DB_Typologies!$AQ$4:$AQ$1445,0)+$A380,MATCH(Q$3,TQoL_Indexes!$B$8:$AK$8,0)),"")</f>
        <v/>
      </c>
      <c r="R380" s="86" t="str">
        <f>IFERROR(INDEX(DB_Typologies!$D$4:$AP$1445,MATCH($A$3,DB_Typologies!$AQ$4:$AQ$1445,0)+$A380,MATCH(R$3,TQoL_Indexes!$B$8:$AK$8,0)),"")</f>
        <v/>
      </c>
      <c r="S380" s="86" t="str">
        <f>IFERROR(INDEX(DB_Typologies!$D$4:$AP$1445,MATCH($A$3,DB_Typologies!$AQ$4:$AQ$1445,0)+$A380,MATCH(S$3,TQoL_Indexes!$B$8:$AK$8,0)),"")</f>
        <v/>
      </c>
      <c r="T380" s="86" t="str">
        <f>IFERROR(INDEX(DB_Typologies!$D$4:$AP$1445,MATCH($A$3,DB_Typologies!$AQ$4:$AQ$1445,0)+$A380,MATCH(T$3,TQoL_Indexes!$B$8:$AK$8,0)),"")</f>
        <v/>
      </c>
      <c r="U380" s="86" t="str">
        <f>IFERROR(INDEX(DB_Typologies!$D$4:$AP$1445,MATCH($A$3,DB_Typologies!$AQ$4:$AQ$1445,0)+$A380,MATCH(U$3,TQoL_Indexes!$B$8:$AK$8,0)),"")</f>
        <v/>
      </c>
      <c r="V380" s="86" t="str">
        <f>IFERROR(INDEX(DB_Typologies!$D$4:$AP$1445,MATCH($A$3,DB_Typologies!$AQ$4:$AQ$1445,0)+$A380,MATCH(V$3,TQoL_Indexes!$B$8:$AK$8,0)),"")</f>
        <v/>
      </c>
      <c r="W380" s="86" t="str">
        <f>IFERROR(INDEX(DB_Typologies!$D$4:$AP$1445,MATCH($A$3,DB_Typologies!$AQ$4:$AQ$1445,0)+$A380,MATCH(W$3,TQoL_Indexes!$B$8:$AK$8,0)),"")</f>
        <v/>
      </c>
      <c r="X380" s="86" t="str">
        <f>IFERROR(INDEX(DB_Typologies!$D$4:$AP$1445,MATCH($A$3,DB_Typologies!$AQ$4:$AQ$1445,0)+$A380,MATCH(X$3,TQoL_Indexes!$B$8:$AK$8,0)),"")</f>
        <v/>
      </c>
      <c r="Y380" s="86" t="str">
        <f>IFERROR(INDEX(DB_Typologies!$D$4:$AP$1445,MATCH($A$3,DB_Typologies!$AQ$4:$AQ$1445,0)+$A380,MATCH(Y$3,TQoL_Indexes!$B$8:$AK$8,0)),"")</f>
        <v/>
      </c>
      <c r="Z380" s="86" t="str">
        <f>IFERROR(INDEX(DB_Typologies!$D$4:$AP$1445,MATCH($A$3,DB_Typologies!$AQ$4:$AQ$1445,0)+$A380,MATCH(Z$3,TQoL_Indexes!$B$8:$AK$8,0)),"")</f>
        <v/>
      </c>
      <c r="AA380" s="86" t="str">
        <f>IFERROR(INDEX(DB_Typologies!$D$4:$AP$1445,MATCH($A$3,DB_Typologies!$AQ$4:$AQ$1445,0)+$A380,MATCH(AA$3,TQoL_Indexes!$B$8:$AK$8,0)),"")</f>
        <v/>
      </c>
      <c r="AB380" s="86" t="str">
        <f>IFERROR(INDEX(DB_Typologies!$D$4:$AP$1445,MATCH($A$3,DB_Typologies!$AQ$4:$AQ$1445,0)+$A380,MATCH(AB$3,TQoL_Indexes!$B$8:$AK$8,0)),"")</f>
        <v/>
      </c>
      <c r="AC380" s="86" t="str">
        <f>IFERROR(INDEX(DB_Typologies!$D$4:$AP$1445,MATCH($A$3,DB_Typologies!$AQ$4:$AQ$1445,0)+$A380,MATCH(AC$3,TQoL_Indexes!$B$8:$AK$8,0)),"")</f>
        <v/>
      </c>
      <c r="AD380" s="86" t="str">
        <f>IFERROR(INDEX(DB_Typologies!$D$4:$AP$1445,MATCH($A$3,DB_Typologies!$AQ$4:$AQ$1445,0)+$A380,MATCH(AD$3,TQoL_Indexes!$B$8:$AK$8,0)),"")</f>
        <v/>
      </c>
      <c r="AE380" s="86" t="str">
        <f>IFERROR(INDEX(DB_Typologies!$D$4:$AP$1445,MATCH($A$3,DB_Typologies!$AQ$4:$AQ$1445,0)+$A380,MATCH(AE$3,TQoL_Indexes!$B$8:$AK$8,0)),"")</f>
        <v/>
      </c>
      <c r="AF380" s="86" t="str">
        <f>IFERROR(INDEX(DB_Typologies!$D$4:$AP$1445,MATCH($A$3,DB_Typologies!$AQ$4:$AQ$1445,0)+$A380,MATCH(AF$3,TQoL_Indexes!$B$8:$AK$8,0)),"")</f>
        <v/>
      </c>
      <c r="AG380" s="86" t="str">
        <f>IFERROR(INDEX(DB_Typologies!$D$4:$AP$1445,MATCH($A$3,DB_Typologies!$AQ$4:$AQ$1445,0)+$A380,MATCH(AG$3,TQoL_Indexes!$B$8:$AK$8,0)),"")</f>
        <v/>
      </c>
      <c r="AH380" s="86" t="str">
        <f>IFERROR(INDEX(DB_Typologies!$D$4:$AP$1445,MATCH($A$3,DB_Typologies!$AQ$4:$AQ$1445,0)+$A380,MATCH(AH$3,TQoL_Indexes!$B$8:$AK$8,0)),"")</f>
        <v/>
      </c>
      <c r="AI380" s="86" t="str">
        <f>IFERROR(INDEX(DB_Typologies!$D$4:$AP$1445,MATCH($A$3,DB_Typologies!$AQ$4:$AQ$1445,0)+$A380,MATCH(AI$3,TQoL_Indexes!$B$8:$AK$8,0)),"")</f>
        <v/>
      </c>
      <c r="AJ380" s="86" t="str">
        <f>IFERROR(INDEX(DB_Typologies!$D$4:$AP$1445,MATCH($A$3,DB_Typologies!$AQ$4:$AQ$1445,0)+$A380,MATCH(AJ$3,TQoL_Indexes!$B$8:$AK$8,0)),"")</f>
        <v/>
      </c>
      <c r="AK380" s="86" t="str">
        <f>IFERROR(INDEX(DB_Typologies!$D$4:$AP$1445,MATCH($A$3,DB_Typologies!$AQ$4:$AQ$1445,0)+$A380,MATCH(AK$3,TQoL_Indexes!$B$8:$AK$8,0)),"")</f>
        <v/>
      </c>
      <c r="AL380" s="86" t="str">
        <f>IFERROR(INDEX(DB_Typologies!$D$4:$AP$1445,MATCH($A$3,DB_Typologies!$AQ$4:$AQ$1445,0)+$A380,MATCH(AL$3,TQoL_Indexes!$B$8:$AK$8,0)),"")</f>
        <v/>
      </c>
      <c r="AM380" s="87" t="str">
        <f>IFERROR(INDEX(DB_Typologies!$D$4:$AP$1445,MATCH($A$3,DB_Typologies!$AQ$4:$AQ$1445,0)+$A380,MATCH(AM$3,TQoL_Indexes!$B$8:$AK$8,0)),"")</f>
        <v/>
      </c>
    </row>
    <row r="381" spans="1:39">
      <c r="A381" s="58" t="str">
        <f>IFERROR(IF(A380+1&lt;COUNTIF(DB_Typologies!$AQ$4:$AQ$1445,$A$3),A380+1,""),"")</f>
        <v/>
      </c>
      <c r="B381" s="120" t="str">
        <f>IFERROR(INDEX(DB_Typologies!$D$4:$AP$1445,MATCH($A$3,DB_Typologies!$AQ$4:$AQ$1445,0)+$A381,MATCH(B$3,TQoL_Indexes!$B$8:$AK$8,0)),"")</f>
        <v/>
      </c>
      <c r="C381" s="86" t="str">
        <f>IFERROR(INDEX(DB_Typologies!$D$4:$AP$1445,MATCH($A$3,DB_Typologies!$AQ$4:$AQ$1445,0)+$A381,MATCH(C$3,TQoL_Indexes!$B$8:$AK$8,0)),"")</f>
        <v/>
      </c>
      <c r="D381" s="87" t="str">
        <f>IFERROR(INDEX(DB_Typologies!$D$4:$AP$1445,MATCH($A$3,DB_Typologies!$AQ$4:$AQ$1445,0)+$A381,MATCH(D$3,TQoL_Indexes!$B$8:$AK$8,0)),"")</f>
        <v/>
      </c>
      <c r="E381" s="86" t="str">
        <f>IFERROR(INDEX(DB_Typologies!$D$4:$AP$1445,MATCH($A$3,DB_Typologies!$AQ$4:$AQ$1445,0)+$A381,MATCH(E$3,TQoL_Indexes!$B$8:$AK$8,0)),"")</f>
        <v/>
      </c>
      <c r="F381" s="86" t="str">
        <f>IFERROR(INDEX(DB_Typologies!$D$4:$AP$1445,MATCH($A$3,DB_Typologies!$AQ$4:$AQ$1445,0)+$A381,MATCH(F$3,TQoL_Indexes!$B$8:$AK$8,0)),"")</f>
        <v/>
      </c>
      <c r="G381" s="86" t="str">
        <f>IFERROR(INDEX(DB_Typologies!$D$4:$AP$1445,MATCH($A$3,DB_Typologies!$AQ$4:$AQ$1445,0)+$A381,MATCH(G$3,TQoL_Indexes!$B$8:$AK$8,0)),"")</f>
        <v/>
      </c>
      <c r="H381" s="86" t="str">
        <f>IFERROR(INDEX(DB_Typologies!$D$4:$AP$1445,MATCH($A$3,DB_Typologies!$AQ$4:$AQ$1445,0)+$A381,MATCH(H$3,TQoL_Indexes!$B$8:$AK$8,0)),"")</f>
        <v/>
      </c>
      <c r="I381" s="86" t="str">
        <f>IFERROR(INDEX(DB_Typologies!$D$4:$AP$1445,MATCH($A$3,DB_Typologies!$AQ$4:$AQ$1445,0)+$A381,MATCH(I$3,TQoL_Indexes!$B$8:$AK$8,0)),"")</f>
        <v/>
      </c>
      <c r="J381" s="86" t="str">
        <f>IFERROR(INDEX(DB_Typologies!$D$4:$AP$1445,MATCH($A$3,DB_Typologies!$AQ$4:$AQ$1445,0)+$A381,MATCH(J$3,TQoL_Indexes!$B$8:$AK$8,0)),"")</f>
        <v/>
      </c>
      <c r="K381" s="86" t="str">
        <f>IFERROR(INDEX(DB_Typologies!$D$4:$AP$1445,MATCH($A$3,DB_Typologies!$AQ$4:$AQ$1445,0)+$A381,MATCH(K$3,TQoL_Indexes!$B$8:$AK$8,0)),"")</f>
        <v/>
      </c>
      <c r="L381" s="86" t="str">
        <f>IFERROR(INDEX(DB_Typologies!$D$4:$AP$1445,MATCH($A$3,DB_Typologies!$AQ$4:$AQ$1445,0)+$A381,MATCH(L$3,TQoL_Indexes!$B$8:$AK$8,0)),"")</f>
        <v/>
      </c>
      <c r="M381" s="86" t="str">
        <f>IFERROR(INDEX(DB_Typologies!$D$4:$AP$1445,MATCH($A$3,DB_Typologies!$AQ$4:$AQ$1445,0)+$A381,MATCH(M$3,TQoL_Indexes!$B$8:$AK$8,0)),"")</f>
        <v/>
      </c>
      <c r="N381" s="86" t="str">
        <f>IFERROR(INDEX(DB_Typologies!$D$4:$AP$1445,MATCH($A$3,DB_Typologies!$AQ$4:$AQ$1445,0)+$A381,MATCH(N$3,TQoL_Indexes!$B$8:$AK$8,0)),"")</f>
        <v/>
      </c>
      <c r="O381" s="86" t="str">
        <f>IFERROR(INDEX(DB_Typologies!$D$4:$AP$1445,MATCH($A$3,DB_Typologies!$AQ$4:$AQ$1445,0)+$A381,MATCH(O$3,TQoL_Indexes!$B$8:$AK$8,0)),"")</f>
        <v/>
      </c>
      <c r="P381" s="86" t="str">
        <f>IFERROR(INDEX(DB_Typologies!$D$4:$AP$1445,MATCH($A$3,DB_Typologies!$AQ$4:$AQ$1445,0)+$A381,MATCH(P$3,TQoL_Indexes!$B$8:$AK$8,0)),"")</f>
        <v/>
      </c>
      <c r="Q381" s="86" t="str">
        <f>IFERROR(INDEX(DB_Typologies!$D$4:$AP$1445,MATCH($A$3,DB_Typologies!$AQ$4:$AQ$1445,0)+$A381,MATCH(Q$3,TQoL_Indexes!$B$8:$AK$8,0)),"")</f>
        <v/>
      </c>
      <c r="R381" s="86" t="str">
        <f>IFERROR(INDEX(DB_Typologies!$D$4:$AP$1445,MATCH($A$3,DB_Typologies!$AQ$4:$AQ$1445,0)+$A381,MATCH(R$3,TQoL_Indexes!$B$8:$AK$8,0)),"")</f>
        <v/>
      </c>
      <c r="S381" s="86" t="str">
        <f>IFERROR(INDEX(DB_Typologies!$D$4:$AP$1445,MATCH($A$3,DB_Typologies!$AQ$4:$AQ$1445,0)+$A381,MATCH(S$3,TQoL_Indexes!$B$8:$AK$8,0)),"")</f>
        <v/>
      </c>
      <c r="T381" s="86" t="str">
        <f>IFERROR(INDEX(DB_Typologies!$D$4:$AP$1445,MATCH($A$3,DB_Typologies!$AQ$4:$AQ$1445,0)+$A381,MATCH(T$3,TQoL_Indexes!$B$8:$AK$8,0)),"")</f>
        <v/>
      </c>
      <c r="U381" s="86" t="str">
        <f>IFERROR(INDEX(DB_Typologies!$D$4:$AP$1445,MATCH($A$3,DB_Typologies!$AQ$4:$AQ$1445,0)+$A381,MATCH(U$3,TQoL_Indexes!$B$8:$AK$8,0)),"")</f>
        <v/>
      </c>
      <c r="V381" s="86" t="str">
        <f>IFERROR(INDEX(DB_Typologies!$D$4:$AP$1445,MATCH($A$3,DB_Typologies!$AQ$4:$AQ$1445,0)+$A381,MATCH(V$3,TQoL_Indexes!$B$8:$AK$8,0)),"")</f>
        <v/>
      </c>
      <c r="W381" s="86" t="str">
        <f>IFERROR(INDEX(DB_Typologies!$D$4:$AP$1445,MATCH($A$3,DB_Typologies!$AQ$4:$AQ$1445,0)+$A381,MATCH(W$3,TQoL_Indexes!$B$8:$AK$8,0)),"")</f>
        <v/>
      </c>
      <c r="X381" s="86" t="str">
        <f>IFERROR(INDEX(DB_Typologies!$D$4:$AP$1445,MATCH($A$3,DB_Typologies!$AQ$4:$AQ$1445,0)+$A381,MATCH(X$3,TQoL_Indexes!$B$8:$AK$8,0)),"")</f>
        <v/>
      </c>
      <c r="Y381" s="86" t="str">
        <f>IFERROR(INDEX(DB_Typologies!$D$4:$AP$1445,MATCH($A$3,DB_Typologies!$AQ$4:$AQ$1445,0)+$A381,MATCH(Y$3,TQoL_Indexes!$B$8:$AK$8,0)),"")</f>
        <v/>
      </c>
      <c r="Z381" s="86" t="str">
        <f>IFERROR(INDEX(DB_Typologies!$D$4:$AP$1445,MATCH($A$3,DB_Typologies!$AQ$4:$AQ$1445,0)+$A381,MATCH(Z$3,TQoL_Indexes!$B$8:$AK$8,0)),"")</f>
        <v/>
      </c>
      <c r="AA381" s="86" t="str">
        <f>IFERROR(INDEX(DB_Typologies!$D$4:$AP$1445,MATCH($A$3,DB_Typologies!$AQ$4:$AQ$1445,0)+$A381,MATCH(AA$3,TQoL_Indexes!$B$8:$AK$8,0)),"")</f>
        <v/>
      </c>
      <c r="AB381" s="86" t="str">
        <f>IFERROR(INDEX(DB_Typologies!$D$4:$AP$1445,MATCH($A$3,DB_Typologies!$AQ$4:$AQ$1445,0)+$A381,MATCH(AB$3,TQoL_Indexes!$B$8:$AK$8,0)),"")</f>
        <v/>
      </c>
      <c r="AC381" s="86" t="str">
        <f>IFERROR(INDEX(DB_Typologies!$D$4:$AP$1445,MATCH($A$3,DB_Typologies!$AQ$4:$AQ$1445,0)+$A381,MATCH(AC$3,TQoL_Indexes!$B$8:$AK$8,0)),"")</f>
        <v/>
      </c>
      <c r="AD381" s="86" t="str">
        <f>IFERROR(INDEX(DB_Typologies!$D$4:$AP$1445,MATCH($A$3,DB_Typologies!$AQ$4:$AQ$1445,0)+$A381,MATCH(AD$3,TQoL_Indexes!$B$8:$AK$8,0)),"")</f>
        <v/>
      </c>
      <c r="AE381" s="86" t="str">
        <f>IFERROR(INDEX(DB_Typologies!$D$4:$AP$1445,MATCH($A$3,DB_Typologies!$AQ$4:$AQ$1445,0)+$A381,MATCH(AE$3,TQoL_Indexes!$B$8:$AK$8,0)),"")</f>
        <v/>
      </c>
      <c r="AF381" s="86" t="str">
        <f>IFERROR(INDEX(DB_Typologies!$D$4:$AP$1445,MATCH($A$3,DB_Typologies!$AQ$4:$AQ$1445,0)+$A381,MATCH(AF$3,TQoL_Indexes!$B$8:$AK$8,0)),"")</f>
        <v/>
      </c>
      <c r="AG381" s="86" t="str">
        <f>IFERROR(INDEX(DB_Typologies!$D$4:$AP$1445,MATCH($A$3,DB_Typologies!$AQ$4:$AQ$1445,0)+$A381,MATCH(AG$3,TQoL_Indexes!$B$8:$AK$8,0)),"")</f>
        <v/>
      </c>
      <c r="AH381" s="86" t="str">
        <f>IFERROR(INDEX(DB_Typologies!$D$4:$AP$1445,MATCH($A$3,DB_Typologies!$AQ$4:$AQ$1445,0)+$A381,MATCH(AH$3,TQoL_Indexes!$B$8:$AK$8,0)),"")</f>
        <v/>
      </c>
      <c r="AI381" s="86" t="str">
        <f>IFERROR(INDEX(DB_Typologies!$D$4:$AP$1445,MATCH($A$3,DB_Typologies!$AQ$4:$AQ$1445,0)+$A381,MATCH(AI$3,TQoL_Indexes!$B$8:$AK$8,0)),"")</f>
        <v/>
      </c>
      <c r="AJ381" s="86" t="str">
        <f>IFERROR(INDEX(DB_Typologies!$D$4:$AP$1445,MATCH($A$3,DB_Typologies!$AQ$4:$AQ$1445,0)+$A381,MATCH(AJ$3,TQoL_Indexes!$B$8:$AK$8,0)),"")</f>
        <v/>
      </c>
      <c r="AK381" s="86" t="str">
        <f>IFERROR(INDEX(DB_Typologies!$D$4:$AP$1445,MATCH($A$3,DB_Typologies!$AQ$4:$AQ$1445,0)+$A381,MATCH(AK$3,TQoL_Indexes!$B$8:$AK$8,0)),"")</f>
        <v/>
      </c>
      <c r="AL381" s="86" t="str">
        <f>IFERROR(INDEX(DB_Typologies!$D$4:$AP$1445,MATCH($A$3,DB_Typologies!$AQ$4:$AQ$1445,0)+$A381,MATCH(AL$3,TQoL_Indexes!$B$8:$AK$8,0)),"")</f>
        <v/>
      </c>
      <c r="AM381" s="87" t="str">
        <f>IFERROR(INDEX(DB_Typologies!$D$4:$AP$1445,MATCH($A$3,DB_Typologies!$AQ$4:$AQ$1445,0)+$A381,MATCH(AM$3,TQoL_Indexes!$B$8:$AK$8,0)),"")</f>
        <v/>
      </c>
    </row>
    <row r="382" spans="1:39">
      <c r="A382" s="58" t="str">
        <f>IFERROR(IF(A381+1&lt;COUNTIF(DB_Typologies!$AQ$4:$AQ$1445,$A$3),A381+1,""),"")</f>
        <v/>
      </c>
      <c r="B382" s="120" t="str">
        <f>IFERROR(INDEX(DB_Typologies!$D$4:$AP$1445,MATCH($A$3,DB_Typologies!$AQ$4:$AQ$1445,0)+$A382,MATCH(B$3,TQoL_Indexes!$B$8:$AK$8,0)),"")</f>
        <v/>
      </c>
      <c r="C382" s="86" t="str">
        <f>IFERROR(INDEX(DB_Typologies!$D$4:$AP$1445,MATCH($A$3,DB_Typologies!$AQ$4:$AQ$1445,0)+$A382,MATCH(C$3,TQoL_Indexes!$B$8:$AK$8,0)),"")</f>
        <v/>
      </c>
      <c r="D382" s="87" t="str">
        <f>IFERROR(INDEX(DB_Typologies!$D$4:$AP$1445,MATCH($A$3,DB_Typologies!$AQ$4:$AQ$1445,0)+$A382,MATCH(D$3,TQoL_Indexes!$B$8:$AK$8,0)),"")</f>
        <v/>
      </c>
      <c r="E382" s="86" t="str">
        <f>IFERROR(INDEX(DB_Typologies!$D$4:$AP$1445,MATCH($A$3,DB_Typologies!$AQ$4:$AQ$1445,0)+$A382,MATCH(E$3,TQoL_Indexes!$B$8:$AK$8,0)),"")</f>
        <v/>
      </c>
      <c r="F382" s="86" t="str">
        <f>IFERROR(INDEX(DB_Typologies!$D$4:$AP$1445,MATCH($A$3,DB_Typologies!$AQ$4:$AQ$1445,0)+$A382,MATCH(F$3,TQoL_Indexes!$B$8:$AK$8,0)),"")</f>
        <v/>
      </c>
      <c r="G382" s="86" t="str">
        <f>IFERROR(INDEX(DB_Typologies!$D$4:$AP$1445,MATCH($A$3,DB_Typologies!$AQ$4:$AQ$1445,0)+$A382,MATCH(G$3,TQoL_Indexes!$B$8:$AK$8,0)),"")</f>
        <v/>
      </c>
      <c r="H382" s="86" t="str">
        <f>IFERROR(INDEX(DB_Typologies!$D$4:$AP$1445,MATCH($A$3,DB_Typologies!$AQ$4:$AQ$1445,0)+$A382,MATCH(H$3,TQoL_Indexes!$B$8:$AK$8,0)),"")</f>
        <v/>
      </c>
      <c r="I382" s="86" t="str">
        <f>IFERROR(INDEX(DB_Typologies!$D$4:$AP$1445,MATCH($A$3,DB_Typologies!$AQ$4:$AQ$1445,0)+$A382,MATCH(I$3,TQoL_Indexes!$B$8:$AK$8,0)),"")</f>
        <v/>
      </c>
      <c r="J382" s="86" t="str">
        <f>IFERROR(INDEX(DB_Typologies!$D$4:$AP$1445,MATCH($A$3,DB_Typologies!$AQ$4:$AQ$1445,0)+$A382,MATCH(J$3,TQoL_Indexes!$B$8:$AK$8,0)),"")</f>
        <v/>
      </c>
      <c r="K382" s="86" t="str">
        <f>IFERROR(INDEX(DB_Typologies!$D$4:$AP$1445,MATCH($A$3,DB_Typologies!$AQ$4:$AQ$1445,0)+$A382,MATCH(K$3,TQoL_Indexes!$B$8:$AK$8,0)),"")</f>
        <v/>
      </c>
      <c r="L382" s="86" t="str">
        <f>IFERROR(INDEX(DB_Typologies!$D$4:$AP$1445,MATCH($A$3,DB_Typologies!$AQ$4:$AQ$1445,0)+$A382,MATCH(L$3,TQoL_Indexes!$B$8:$AK$8,0)),"")</f>
        <v/>
      </c>
      <c r="M382" s="86" t="str">
        <f>IFERROR(INDEX(DB_Typologies!$D$4:$AP$1445,MATCH($A$3,DB_Typologies!$AQ$4:$AQ$1445,0)+$A382,MATCH(M$3,TQoL_Indexes!$B$8:$AK$8,0)),"")</f>
        <v/>
      </c>
      <c r="N382" s="86" t="str">
        <f>IFERROR(INDEX(DB_Typologies!$D$4:$AP$1445,MATCH($A$3,DB_Typologies!$AQ$4:$AQ$1445,0)+$A382,MATCH(N$3,TQoL_Indexes!$B$8:$AK$8,0)),"")</f>
        <v/>
      </c>
      <c r="O382" s="86" t="str">
        <f>IFERROR(INDEX(DB_Typologies!$D$4:$AP$1445,MATCH($A$3,DB_Typologies!$AQ$4:$AQ$1445,0)+$A382,MATCH(O$3,TQoL_Indexes!$B$8:$AK$8,0)),"")</f>
        <v/>
      </c>
      <c r="P382" s="86" t="str">
        <f>IFERROR(INDEX(DB_Typologies!$D$4:$AP$1445,MATCH($A$3,DB_Typologies!$AQ$4:$AQ$1445,0)+$A382,MATCH(P$3,TQoL_Indexes!$B$8:$AK$8,0)),"")</f>
        <v/>
      </c>
      <c r="Q382" s="86" t="str">
        <f>IFERROR(INDEX(DB_Typologies!$D$4:$AP$1445,MATCH($A$3,DB_Typologies!$AQ$4:$AQ$1445,0)+$A382,MATCH(Q$3,TQoL_Indexes!$B$8:$AK$8,0)),"")</f>
        <v/>
      </c>
      <c r="R382" s="86" t="str">
        <f>IFERROR(INDEX(DB_Typologies!$D$4:$AP$1445,MATCH($A$3,DB_Typologies!$AQ$4:$AQ$1445,0)+$A382,MATCH(R$3,TQoL_Indexes!$B$8:$AK$8,0)),"")</f>
        <v/>
      </c>
      <c r="S382" s="86" t="str">
        <f>IFERROR(INDEX(DB_Typologies!$D$4:$AP$1445,MATCH($A$3,DB_Typologies!$AQ$4:$AQ$1445,0)+$A382,MATCH(S$3,TQoL_Indexes!$B$8:$AK$8,0)),"")</f>
        <v/>
      </c>
      <c r="T382" s="86" t="str">
        <f>IFERROR(INDEX(DB_Typologies!$D$4:$AP$1445,MATCH($A$3,DB_Typologies!$AQ$4:$AQ$1445,0)+$A382,MATCH(T$3,TQoL_Indexes!$B$8:$AK$8,0)),"")</f>
        <v/>
      </c>
      <c r="U382" s="86" t="str">
        <f>IFERROR(INDEX(DB_Typologies!$D$4:$AP$1445,MATCH($A$3,DB_Typologies!$AQ$4:$AQ$1445,0)+$A382,MATCH(U$3,TQoL_Indexes!$B$8:$AK$8,0)),"")</f>
        <v/>
      </c>
      <c r="V382" s="86" t="str">
        <f>IFERROR(INDEX(DB_Typologies!$D$4:$AP$1445,MATCH($A$3,DB_Typologies!$AQ$4:$AQ$1445,0)+$A382,MATCH(V$3,TQoL_Indexes!$B$8:$AK$8,0)),"")</f>
        <v/>
      </c>
      <c r="W382" s="86" t="str">
        <f>IFERROR(INDEX(DB_Typologies!$D$4:$AP$1445,MATCH($A$3,DB_Typologies!$AQ$4:$AQ$1445,0)+$A382,MATCH(W$3,TQoL_Indexes!$B$8:$AK$8,0)),"")</f>
        <v/>
      </c>
      <c r="X382" s="86" t="str">
        <f>IFERROR(INDEX(DB_Typologies!$D$4:$AP$1445,MATCH($A$3,DB_Typologies!$AQ$4:$AQ$1445,0)+$A382,MATCH(X$3,TQoL_Indexes!$B$8:$AK$8,0)),"")</f>
        <v/>
      </c>
      <c r="Y382" s="86" t="str">
        <f>IFERROR(INDEX(DB_Typologies!$D$4:$AP$1445,MATCH($A$3,DB_Typologies!$AQ$4:$AQ$1445,0)+$A382,MATCH(Y$3,TQoL_Indexes!$B$8:$AK$8,0)),"")</f>
        <v/>
      </c>
      <c r="Z382" s="86" t="str">
        <f>IFERROR(INDEX(DB_Typologies!$D$4:$AP$1445,MATCH($A$3,DB_Typologies!$AQ$4:$AQ$1445,0)+$A382,MATCH(Z$3,TQoL_Indexes!$B$8:$AK$8,0)),"")</f>
        <v/>
      </c>
      <c r="AA382" s="86" t="str">
        <f>IFERROR(INDEX(DB_Typologies!$D$4:$AP$1445,MATCH($A$3,DB_Typologies!$AQ$4:$AQ$1445,0)+$A382,MATCH(AA$3,TQoL_Indexes!$B$8:$AK$8,0)),"")</f>
        <v/>
      </c>
      <c r="AB382" s="86" t="str">
        <f>IFERROR(INDEX(DB_Typologies!$D$4:$AP$1445,MATCH($A$3,DB_Typologies!$AQ$4:$AQ$1445,0)+$A382,MATCH(AB$3,TQoL_Indexes!$B$8:$AK$8,0)),"")</f>
        <v/>
      </c>
      <c r="AC382" s="86" t="str">
        <f>IFERROR(INDEX(DB_Typologies!$D$4:$AP$1445,MATCH($A$3,DB_Typologies!$AQ$4:$AQ$1445,0)+$A382,MATCH(AC$3,TQoL_Indexes!$B$8:$AK$8,0)),"")</f>
        <v/>
      </c>
      <c r="AD382" s="86" t="str">
        <f>IFERROR(INDEX(DB_Typologies!$D$4:$AP$1445,MATCH($A$3,DB_Typologies!$AQ$4:$AQ$1445,0)+$A382,MATCH(AD$3,TQoL_Indexes!$B$8:$AK$8,0)),"")</f>
        <v/>
      </c>
      <c r="AE382" s="86" t="str">
        <f>IFERROR(INDEX(DB_Typologies!$D$4:$AP$1445,MATCH($A$3,DB_Typologies!$AQ$4:$AQ$1445,0)+$A382,MATCH(AE$3,TQoL_Indexes!$B$8:$AK$8,0)),"")</f>
        <v/>
      </c>
      <c r="AF382" s="86" t="str">
        <f>IFERROR(INDEX(DB_Typologies!$D$4:$AP$1445,MATCH($A$3,DB_Typologies!$AQ$4:$AQ$1445,0)+$A382,MATCH(AF$3,TQoL_Indexes!$B$8:$AK$8,0)),"")</f>
        <v/>
      </c>
      <c r="AG382" s="86" t="str">
        <f>IFERROR(INDEX(DB_Typologies!$D$4:$AP$1445,MATCH($A$3,DB_Typologies!$AQ$4:$AQ$1445,0)+$A382,MATCH(AG$3,TQoL_Indexes!$B$8:$AK$8,0)),"")</f>
        <v/>
      </c>
      <c r="AH382" s="86" t="str">
        <f>IFERROR(INDEX(DB_Typologies!$D$4:$AP$1445,MATCH($A$3,DB_Typologies!$AQ$4:$AQ$1445,0)+$A382,MATCH(AH$3,TQoL_Indexes!$B$8:$AK$8,0)),"")</f>
        <v/>
      </c>
      <c r="AI382" s="86" t="str">
        <f>IFERROR(INDEX(DB_Typologies!$D$4:$AP$1445,MATCH($A$3,DB_Typologies!$AQ$4:$AQ$1445,0)+$A382,MATCH(AI$3,TQoL_Indexes!$B$8:$AK$8,0)),"")</f>
        <v/>
      </c>
      <c r="AJ382" s="86" t="str">
        <f>IFERROR(INDEX(DB_Typologies!$D$4:$AP$1445,MATCH($A$3,DB_Typologies!$AQ$4:$AQ$1445,0)+$A382,MATCH(AJ$3,TQoL_Indexes!$B$8:$AK$8,0)),"")</f>
        <v/>
      </c>
      <c r="AK382" s="86" t="str">
        <f>IFERROR(INDEX(DB_Typologies!$D$4:$AP$1445,MATCH($A$3,DB_Typologies!$AQ$4:$AQ$1445,0)+$A382,MATCH(AK$3,TQoL_Indexes!$B$8:$AK$8,0)),"")</f>
        <v/>
      </c>
      <c r="AL382" s="86" t="str">
        <f>IFERROR(INDEX(DB_Typologies!$D$4:$AP$1445,MATCH($A$3,DB_Typologies!$AQ$4:$AQ$1445,0)+$A382,MATCH(AL$3,TQoL_Indexes!$B$8:$AK$8,0)),"")</f>
        <v/>
      </c>
      <c r="AM382" s="87" t="str">
        <f>IFERROR(INDEX(DB_Typologies!$D$4:$AP$1445,MATCH($A$3,DB_Typologies!$AQ$4:$AQ$1445,0)+$A382,MATCH(AM$3,TQoL_Indexes!$B$8:$AK$8,0)),"")</f>
        <v/>
      </c>
    </row>
    <row r="383" spans="1:39">
      <c r="A383" s="58" t="str">
        <f>IFERROR(IF(A382+1&lt;COUNTIF(DB_Typologies!$AQ$4:$AQ$1445,$A$3),A382+1,""),"")</f>
        <v/>
      </c>
      <c r="B383" s="120" t="str">
        <f>IFERROR(INDEX(DB_Typologies!$D$4:$AP$1445,MATCH($A$3,DB_Typologies!$AQ$4:$AQ$1445,0)+$A383,MATCH(B$3,TQoL_Indexes!$B$8:$AK$8,0)),"")</f>
        <v/>
      </c>
      <c r="C383" s="86" t="str">
        <f>IFERROR(INDEX(DB_Typologies!$D$4:$AP$1445,MATCH($A$3,DB_Typologies!$AQ$4:$AQ$1445,0)+$A383,MATCH(C$3,TQoL_Indexes!$B$8:$AK$8,0)),"")</f>
        <v/>
      </c>
      <c r="D383" s="87" t="str">
        <f>IFERROR(INDEX(DB_Typologies!$D$4:$AP$1445,MATCH($A$3,DB_Typologies!$AQ$4:$AQ$1445,0)+$A383,MATCH(D$3,TQoL_Indexes!$B$8:$AK$8,0)),"")</f>
        <v/>
      </c>
      <c r="E383" s="86" t="str">
        <f>IFERROR(INDEX(DB_Typologies!$D$4:$AP$1445,MATCH($A$3,DB_Typologies!$AQ$4:$AQ$1445,0)+$A383,MATCH(E$3,TQoL_Indexes!$B$8:$AK$8,0)),"")</f>
        <v/>
      </c>
      <c r="F383" s="86" t="str">
        <f>IFERROR(INDEX(DB_Typologies!$D$4:$AP$1445,MATCH($A$3,DB_Typologies!$AQ$4:$AQ$1445,0)+$A383,MATCH(F$3,TQoL_Indexes!$B$8:$AK$8,0)),"")</f>
        <v/>
      </c>
      <c r="G383" s="86" t="str">
        <f>IFERROR(INDEX(DB_Typologies!$D$4:$AP$1445,MATCH($A$3,DB_Typologies!$AQ$4:$AQ$1445,0)+$A383,MATCH(G$3,TQoL_Indexes!$B$8:$AK$8,0)),"")</f>
        <v/>
      </c>
      <c r="H383" s="86" t="str">
        <f>IFERROR(INDEX(DB_Typologies!$D$4:$AP$1445,MATCH($A$3,DB_Typologies!$AQ$4:$AQ$1445,0)+$A383,MATCH(H$3,TQoL_Indexes!$B$8:$AK$8,0)),"")</f>
        <v/>
      </c>
      <c r="I383" s="86" t="str">
        <f>IFERROR(INDEX(DB_Typologies!$D$4:$AP$1445,MATCH($A$3,DB_Typologies!$AQ$4:$AQ$1445,0)+$A383,MATCH(I$3,TQoL_Indexes!$B$8:$AK$8,0)),"")</f>
        <v/>
      </c>
      <c r="J383" s="86" t="str">
        <f>IFERROR(INDEX(DB_Typologies!$D$4:$AP$1445,MATCH($A$3,DB_Typologies!$AQ$4:$AQ$1445,0)+$A383,MATCH(J$3,TQoL_Indexes!$B$8:$AK$8,0)),"")</f>
        <v/>
      </c>
      <c r="K383" s="86" t="str">
        <f>IFERROR(INDEX(DB_Typologies!$D$4:$AP$1445,MATCH($A$3,DB_Typologies!$AQ$4:$AQ$1445,0)+$A383,MATCH(K$3,TQoL_Indexes!$B$8:$AK$8,0)),"")</f>
        <v/>
      </c>
      <c r="L383" s="86" t="str">
        <f>IFERROR(INDEX(DB_Typologies!$D$4:$AP$1445,MATCH($A$3,DB_Typologies!$AQ$4:$AQ$1445,0)+$A383,MATCH(L$3,TQoL_Indexes!$B$8:$AK$8,0)),"")</f>
        <v/>
      </c>
      <c r="M383" s="86" t="str">
        <f>IFERROR(INDEX(DB_Typologies!$D$4:$AP$1445,MATCH($A$3,DB_Typologies!$AQ$4:$AQ$1445,0)+$A383,MATCH(M$3,TQoL_Indexes!$B$8:$AK$8,0)),"")</f>
        <v/>
      </c>
      <c r="N383" s="86" t="str">
        <f>IFERROR(INDEX(DB_Typologies!$D$4:$AP$1445,MATCH($A$3,DB_Typologies!$AQ$4:$AQ$1445,0)+$A383,MATCH(N$3,TQoL_Indexes!$B$8:$AK$8,0)),"")</f>
        <v/>
      </c>
      <c r="O383" s="86" t="str">
        <f>IFERROR(INDEX(DB_Typologies!$D$4:$AP$1445,MATCH($A$3,DB_Typologies!$AQ$4:$AQ$1445,0)+$A383,MATCH(O$3,TQoL_Indexes!$B$8:$AK$8,0)),"")</f>
        <v/>
      </c>
      <c r="P383" s="86" t="str">
        <f>IFERROR(INDEX(DB_Typologies!$D$4:$AP$1445,MATCH($A$3,DB_Typologies!$AQ$4:$AQ$1445,0)+$A383,MATCH(P$3,TQoL_Indexes!$B$8:$AK$8,0)),"")</f>
        <v/>
      </c>
      <c r="Q383" s="86" t="str">
        <f>IFERROR(INDEX(DB_Typologies!$D$4:$AP$1445,MATCH($A$3,DB_Typologies!$AQ$4:$AQ$1445,0)+$A383,MATCH(Q$3,TQoL_Indexes!$B$8:$AK$8,0)),"")</f>
        <v/>
      </c>
      <c r="R383" s="86" t="str">
        <f>IFERROR(INDEX(DB_Typologies!$D$4:$AP$1445,MATCH($A$3,DB_Typologies!$AQ$4:$AQ$1445,0)+$A383,MATCH(R$3,TQoL_Indexes!$B$8:$AK$8,0)),"")</f>
        <v/>
      </c>
      <c r="S383" s="86" t="str">
        <f>IFERROR(INDEX(DB_Typologies!$D$4:$AP$1445,MATCH($A$3,DB_Typologies!$AQ$4:$AQ$1445,0)+$A383,MATCH(S$3,TQoL_Indexes!$B$8:$AK$8,0)),"")</f>
        <v/>
      </c>
      <c r="T383" s="86" t="str">
        <f>IFERROR(INDEX(DB_Typologies!$D$4:$AP$1445,MATCH($A$3,DB_Typologies!$AQ$4:$AQ$1445,0)+$A383,MATCH(T$3,TQoL_Indexes!$B$8:$AK$8,0)),"")</f>
        <v/>
      </c>
      <c r="U383" s="86" t="str">
        <f>IFERROR(INDEX(DB_Typologies!$D$4:$AP$1445,MATCH($A$3,DB_Typologies!$AQ$4:$AQ$1445,0)+$A383,MATCH(U$3,TQoL_Indexes!$B$8:$AK$8,0)),"")</f>
        <v/>
      </c>
      <c r="V383" s="86" t="str">
        <f>IFERROR(INDEX(DB_Typologies!$D$4:$AP$1445,MATCH($A$3,DB_Typologies!$AQ$4:$AQ$1445,0)+$A383,MATCH(V$3,TQoL_Indexes!$B$8:$AK$8,0)),"")</f>
        <v/>
      </c>
      <c r="W383" s="86" t="str">
        <f>IFERROR(INDEX(DB_Typologies!$D$4:$AP$1445,MATCH($A$3,DB_Typologies!$AQ$4:$AQ$1445,0)+$A383,MATCH(W$3,TQoL_Indexes!$B$8:$AK$8,0)),"")</f>
        <v/>
      </c>
      <c r="X383" s="86" t="str">
        <f>IFERROR(INDEX(DB_Typologies!$D$4:$AP$1445,MATCH($A$3,DB_Typologies!$AQ$4:$AQ$1445,0)+$A383,MATCH(X$3,TQoL_Indexes!$B$8:$AK$8,0)),"")</f>
        <v/>
      </c>
      <c r="Y383" s="86" t="str">
        <f>IFERROR(INDEX(DB_Typologies!$D$4:$AP$1445,MATCH($A$3,DB_Typologies!$AQ$4:$AQ$1445,0)+$A383,MATCH(Y$3,TQoL_Indexes!$B$8:$AK$8,0)),"")</f>
        <v/>
      </c>
      <c r="Z383" s="86" t="str">
        <f>IFERROR(INDEX(DB_Typologies!$D$4:$AP$1445,MATCH($A$3,DB_Typologies!$AQ$4:$AQ$1445,0)+$A383,MATCH(Z$3,TQoL_Indexes!$B$8:$AK$8,0)),"")</f>
        <v/>
      </c>
      <c r="AA383" s="86" t="str">
        <f>IFERROR(INDEX(DB_Typologies!$D$4:$AP$1445,MATCH($A$3,DB_Typologies!$AQ$4:$AQ$1445,0)+$A383,MATCH(AA$3,TQoL_Indexes!$B$8:$AK$8,0)),"")</f>
        <v/>
      </c>
      <c r="AB383" s="86" t="str">
        <f>IFERROR(INDEX(DB_Typologies!$D$4:$AP$1445,MATCH($A$3,DB_Typologies!$AQ$4:$AQ$1445,0)+$A383,MATCH(AB$3,TQoL_Indexes!$B$8:$AK$8,0)),"")</f>
        <v/>
      </c>
      <c r="AC383" s="86" t="str">
        <f>IFERROR(INDEX(DB_Typologies!$D$4:$AP$1445,MATCH($A$3,DB_Typologies!$AQ$4:$AQ$1445,0)+$A383,MATCH(AC$3,TQoL_Indexes!$B$8:$AK$8,0)),"")</f>
        <v/>
      </c>
      <c r="AD383" s="86" t="str">
        <f>IFERROR(INDEX(DB_Typologies!$D$4:$AP$1445,MATCH($A$3,DB_Typologies!$AQ$4:$AQ$1445,0)+$A383,MATCH(AD$3,TQoL_Indexes!$B$8:$AK$8,0)),"")</f>
        <v/>
      </c>
      <c r="AE383" s="86" t="str">
        <f>IFERROR(INDEX(DB_Typologies!$D$4:$AP$1445,MATCH($A$3,DB_Typologies!$AQ$4:$AQ$1445,0)+$A383,MATCH(AE$3,TQoL_Indexes!$B$8:$AK$8,0)),"")</f>
        <v/>
      </c>
      <c r="AF383" s="86" t="str">
        <f>IFERROR(INDEX(DB_Typologies!$D$4:$AP$1445,MATCH($A$3,DB_Typologies!$AQ$4:$AQ$1445,0)+$A383,MATCH(AF$3,TQoL_Indexes!$B$8:$AK$8,0)),"")</f>
        <v/>
      </c>
      <c r="AG383" s="86" t="str">
        <f>IFERROR(INDEX(DB_Typologies!$D$4:$AP$1445,MATCH($A$3,DB_Typologies!$AQ$4:$AQ$1445,0)+$A383,MATCH(AG$3,TQoL_Indexes!$B$8:$AK$8,0)),"")</f>
        <v/>
      </c>
      <c r="AH383" s="86" t="str">
        <f>IFERROR(INDEX(DB_Typologies!$D$4:$AP$1445,MATCH($A$3,DB_Typologies!$AQ$4:$AQ$1445,0)+$A383,MATCH(AH$3,TQoL_Indexes!$B$8:$AK$8,0)),"")</f>
        <v/>
      </c>
      <c r="AI383" s="86" t="str">
        <f>IFERROR(INDEX(DB_Typologies!$D$4:$AP$1445,MATCH($A$3,DB_Typologies!$AQ$4:$AQ$1445,0)+$A383,MATCH(AI$3,TQoL_Indexes!$B$8:$AK$8,0)),"")</f>
        <v/>
      </c>
      <c r="AJ383" s="86" t="str">
        <f>IFERROR(INDEX(DB_Typologies!$D$4:$AP$1445,MATCH($A$3,DB_Typologies!$AQ$4:$AQ$1445,0)+$A383,MATCH(AJ$3,TQoL_Indexes!$B$8:$AK$8,0)),"")</f>
        <v/>
      </c>
      <c r="AK383" s="86" t="str">
        <f>IFERROR(INDEX(DB_Typologies!$D$4:$AP$1445,MATCH($A$3,DB_Typologies!$AQ$4:$AQ$1445,0)+$A383,MATCH(AK$3,TQoL_Indexes!$B$8:$AK$8,0)),"")</f>
        <v/>
      </c>
      <c r="AL383" s="86" t="str">
        <f>IFERROR(INDEX(DB_Typologies!$D$4:$AP$1445,MATCH($A$3,DB_Typologies!$AQ$4:$AQ$1445,0)+$A383,MATCH(AL$3,TQoL_Indexes!$B$8:$AK$8,0)),"")</f>
        <v/>
      </c>
      <c r="AM383" s="87" t="str">
        <f>IFERROR(INDEX(DB_Typologies!$D$4:$AP$1445,MATCH($A$3,DB_Typologies!$AQ$4:$AQ$1445,0)+$A383,MATCH(AM$3,TQoL_Indexes!$B$8:$AK$8,0)),"")</f>
        <v/>
      </c>
    </row>
    <row r="384" spans="1:39">
      <c r="A384" s="58" t="str">
        <f>IFERROR(IF(A383+1&lt;COUNTIF(DB_Typologies!$AQ$4:$AQ$1445,$A$3),A383+1,""),"")</f>
        <v/>
      </c>
      <c r="B384" s="120" t="str">
        <f>IFERROR(INDEX(DB_Typologies!$D$4:$AP$1445,MATCH($A$3,DB_Typologies!$AQ$4:$AQ$1445,0)+$A384,MATCH(B$3,TQoL_Indexes!$B$8:$AK$8,0)),"")</f>
        <v/>
      </c>
      <c r="C384" s="86" t="str">
        <f>IFERROR(INDEX(DB_Typologies!$D$4:$AP$1445,MATCH($A$3,DB_Typologies!$AQ$4:$AQ$1445,0)+$A384,MATCH(C$3,TQoL_Indexes!$B$8:$AK$8,0)),"")</f>
        <v/>
      </c>
      <c r="D384" s="87" t="str">
        <f>IFERROR(INDEX(DB_Typologies!$D$4:$AP$1445,MATCH($A$3,DB_Typologies!$AQ$4:$AQ$1445,0)+$A384,MATCH(D$3,TQoL_Indexes!$B$8:$AK$8,0)),"")</f>
        <v/>
      </c>
      <c r="E384" s="86" t="str">
        <f>IFERROR(INDEX(DB_Typologies!$D$4:$AP$1445,MATCH($A$3,DB_Typologies!$AQ$4:$AQ$1445,0)+$A384,MATCH(E$3,TQoL_Indexes!$B$8:$AK$8,0)),"")</f>
        <v/>
      </c>
      <c r="F384" s="86" t="str">
        <f>IFERROR(INDEX(DB_Typologies!$D$4:$AP$1445,MATCH($A$3,DB_Typologies!$AQ$4:$AQ$1445,0)+$A384,MATCH(F$3,TQoL_Indexes!$B$8:$AK$8,0)),"")</f>
        <v/>
      </c>
      <c r="G384" s="86" t="str">
        <f>IFERROR(INDEX(DB_Typologies!$D$4:$AP$1445,MATCH($A$3,DB_Typologies!$AQ$4:$AQ$1445,0)+$A384,MATCH(G$3,TQoL_Indexes!$B$8:$AK$8,0)),"")</f>
        <v/>
      </c>
      <c r="H384" s="86" t="str">
        <f>IFERROR(INDEX(DB_Typologies!$D$4:$AP$1445,MATCH($A$3,DB_Typologies!$AQ$4:$AQ$1445,0)+$A384,MATCH(H$3,TQoL_Indexes!$B$8:$AK$8,0)),"")</f>
        <v/>
      </c>
      <c r="I384" s="86" t="str">
        <f>IFERROR(INDEX(DB_Typologies!$D$4:$AP$1445,MATCH($A$3,DB_Typologies!$AQ$4:$AQ$1445,0)+$A384,MATCH(I$3,TQoL_Indexes!$B$8:$AK$8,0)),"")</f>
        <v/>
      </c>
      <c r="J384" s="86" t="str">
        <f>IFERROR(INDEX(DB_Typologies!$D$4:$AP$1445,MATCH($A$3,DB_Typologies!$AQ$4:$AQ$1445,0)+$A384,MATCH(J$3,TQoL_Indexes!$B$8:$AK$8,0)),"")</f>
        <v/>
      </c>
      <c r="K384" s="86" t="str">
        <f>IFERROR(INDEX(DB_Typologies!$D$4:$AP$1445,MATCH($A$3,DB_Typologies!$AQ$4:$AQ$1445,0)+$A384,MATCH(K$3,TQoL_Indexes!$B$8:$AK$8,0)),"")</f>
        <v/>
      </c>
      <c r="L384" s="86" t="str">
        <f>IFERROR(INDEX(DB_Typologies!$D$4:$AP$1445,MATCH($A$3,DB_Typologies!$AQ$4:$AQ$1445,0)+$A384,MATCH(L$3,TQoL_Indexes!$B$8:$AK$8,0)),"")</f>
        <v/>
      </c>
      <c r="M384" s="86" t="str">
        <f>IFERROR(INDEX(DB_Typologies!$D$4:$AP$1445,MATCH($A$3,DB_Typologies!$AQ$4:$AQ$1445,0)+$A384,MATCH(M$3,TQoL_Indexes!$B$8:$AK$8,0)),"")</f>
        <v/>
      </c>
      <c r="N384" s="86" t="str">
        <f>IFERROR(INDEX(DB_Typologies!$D$4:$AP$1445,MATCH($A$3,DB_Typologies!$AQ$4:$AQ$1445,0)+$A384,MATCH(N$3,TQoL_Indexes!$B$8:$AK$8,0)),"")</f>
        <v/>
      </c>
      <c r="O384" s="86" t="str">
        <f>IFERROR(INDEX(DB_Typologies!$D$4:$AP$1445,MATCH($A$3,DB_Typologies!$AQ$4:$AQ$1445,0)+$A384,MATCH(O$3,TQoL_Indexes!$B$8:$AK$8,0)),"")</f>
        <v/>
      </c>
      <c r="P384" s="86" t="str">
        <f>IFERROR(INDEX(DB_Typologies!$D$4:$AP$1445,MATCH($A$3,DB_Typologies!$AQ$4:$AQ$1445,0)+$A384,MATCH(P$3,TQoL_Indexes!$B$8:$AK$8,0)),"")</f>
        <v/>
      </c>
      <c r="Q384" s="86" t="str">
        <f>IFERROR(INDEX(DB_Typologies!$D$4:$AP$1445,MATCH($A$3,DB_Typologies!$AQ$4:$AQ$1445,0)+$A384,MATCH(Q$3,TQoL_Indexes!$B$8:$AK$8,0)),"")</f>
        <v/>
      </c>
      <c r="R384" s="86" t="str">
        <f>IFERROR(INDEX(DB_Typologies!$D$4:$AP$1445,MATCH($A$3,DB_Typologies!$AQ$4:$AQ$1445,0)+$A384,MATCH(R$3,TQoL_Indexes!$B$8:$AK$8,0)),"")</f>
        <v/>
      </c>
      <c r="S384" s="86" t="str">
        <f>IFERROR(INDEX(DB_Typologies!$D$4:$AP$1445,MATCH($A$3,DB_Typologies!$AQ$4:$AQ$1445,0)+$A384,MATCH(S$3,TQoL_Indexes!$B$8:$AK$8,0)),"")</f>
        <v/>
      </c>
      <c r="T384" s="86" t="str">
        <f>IFERROR(INDEX(DB_Typologies!$D$4:$AP$1445,MATCH($A$3,DB_Typologies!$AQ$4:$AQ$1445,0)+$A384,MATCH(T$3,TQoL_Indexes!$B$8:$AK$8,0)),"")</f>
        <v/>
      </c>
      <c r="U384" s="86" t="str">
        <f>IFERROR(INDEX(DB_Typologies!$D$4:$AP$1445,MATCH($A$3,DB_Typologies!$AQ$4:$AQ$1445,0)+$A384,MATCH(U$3,TQoL_Indexes!$B$8:$AK$8,0)),"")</f>
        <v/>
      </c>
      <c r="V384" s="86" t="str">
        <f>IFERROR(INDEX(DB_Typologies!$D$4:$AP$1445,MATCH($A$3,DB_Typologies!$AQ$4:$AQ$1445,0)+$A384,MATCH(V$3,TQoL_Indexes!$B$8:$AK$8,0)),"")</f>
        <v/>
      </c>
      <c r="W384" s="86" t="str">
        <f>IFERROR(INDEX(DB_Typologies!$D$4:$AP$1445,MATCH($A$3,DB_Typologies!$AQ$4:$AQ$1445,0)+$A384,MATCH(W$3,TQoL_Indexes!$B$8:$AK$8,0)),"")</f>
        <v/>
      </c>
      <c r="X384" s="86" t="str">
        <f>IFERROR(INDEX(DB_Typologies!$D$4:$AP$1445,MATCH($A$3,DB_Typologies!$AQ$4:$AQ$1445,0)+$A384,MATCH(X$3,TQoL_Indexes!$B$8:$AK$8,0)),"")</f>
        <v/>
      </c>
      <c r="Y384" s="86" t="str">
        <f>IFERROR(INDEX(DB_Typologies!$D$4:$AP$1445,MATCH($A$3,DB_Typologies!$AQ$4:$AQ$1445,0)+$A384,MATCH(Y$3,TQoL_Indexes!$B$8:$AK$8,0)),"")</f>
        <v/>
      </c>
      <c r="Z384" s="86" t="str">
        <f>IFERROR(INDEX(DB_Typologies!$D$4:$AP$1445,MATCH($A$3,DB_Typologies!$AQ$4:$AQ$1445,0)+$A384,MATCH(Z$3,TQoL_Indexes!$B$8:$AK$8,0)),"")</f>
        <v/>
      </c>
      <c r="AA384" s="86" t="str">
        <f>IFERROR(INDEX(DB_Typologies!$D$4:$AP$1445,MATCH($A$3,DB_Typologies!$AQ$4:$AQ$1445,0)+$A384,MATCH(AA$3,TQoL_Indexes!$B$8:$AK$8,0)),"")</f>
        <v/>
      </c>
      <c r="AB384" s="86" t="str">
        <f>IFERROR(INDEX(DB_Typologies!$D$4:$AP$1445,MATCH($A$3,DB_Typologies!$AQ$4:$AQ$1445,0)+$A384,MATCH(AB$3,TQoL_Indexes!$B$8:$AK$8,0)),"")</f>
        <v/>
      </c>
      <c r="AC384" s="86" t="str">
        <f>IFERROR(INDEX(DB_Typologies!$D$4:$AP$1445,MATCH($A$3,DB_Typologies!$AQ$4:$AQ$1445,0)+$A384,MATCH(AC$3,TQoL_Indexes!$B$8:$AK$8,0)),"")</f>
        <v/>
      </c>
      <c r="AD384" s="86" t="str">
        <f>IFERROR(INDEX(DB_Typologies!$D$4:$AP$1445,MATCH($A$3,DB_Typologies!$AQ$4:$AQ$1445,0)+$A384,MATCH(AD$3,TQoL_Indexes!$B$8:$AK$8,0)),"")</f>
        <v/>
      </c>
      <c r="AE384" s="86" t="str">
        <f>IFERROR(INDEX(DB_Typologies!$D$4:$AP$1445,MATCH($A$3,DB_Typologies!$AQ$4:$AQ$1445,0)+$A384,MATCH(AE$3,TQoL_Indexes!$B$8:$AK$8,0)),"")</f>
        <v/>
      </c>
      <c r="AF384" s="86" t="str">
        <f>IFERROR(INDEX(DB_Typologies!$D$4:$AP$1445,MATCH($A$3,DB_Typologies!$AQ$4:$AQ$1445,0)+$A384,MATCH(AF$3,TQoL_Indexes!$B$8:$AK$8,0)),"")</f>
        <v/>
      </c>
      <c r="AG384" s="86" t="str">
        <f>IFERROR(INDEX(DB_Typologies!$D$4:$AP$1445,MATCH($A$3,DB_Typologies!$AQ$4:$AQ$1445,0)+$A384,MATCH(AG$3,TQoL_Indexes!$B$8:$AK$8,0)),"")</f>
        <v/>
      </c>
      <c r="AH384" s="86" t="str">
        <f>IFERROR(INDEX(DB_Typologies!$D$4:$AP$1445,MATCH($A$3,DB_Typologies!$AQ$4:$AQ$1445,0)+$A384,MATCH(AH$3,TQoL_Indexes!$B$8:$AK$8,0)),"")</f>
        <v/>
      </c>
      <c r="AI384" s="86" t="str">
        <f>IFERROR(INDEX(DB_Typologies!$D$4:$AP$1445,MATCH($A$3,DB_Typologies!$AQ$4:$AQ$1445,0)+$A384,MATCH(AI$3,TQoL_Indexes!$B$8:$AK$8,0)),"")</f>
        <v/>
      </c>
      <c r="AJ384" s="86" t="str">
        <f>IFERROR(INDEX(DB_Typologies!$D$4:$AP$1445,MATCH($A$3,DB_Typologies!$AQ$4:$AQ$1445,0)+$A384,MATCH(AJ$3,TQoL_Indexes!$B$8:$AK$8,0)),"")</f>
        <v/>
      </c>
      <c r="AK384" s="86" t="str">
        <f>IFERROR(INDEX(DB_Typologies!$D$4:$AP$1445,MATCH($A$3,DB_Typologies!$AQ$4:$AQ$1445,0)+$A384,MATCH(AK$3,TQoL_Indexes!$B$8:$AK$8,0)),"")</f>
        <v/>
      </c>
      <c r="AL384" s="86" t="str">
        <f>IFERROR(INDEX(DB_Typologies!$D$4:$AP$1445,MATCH($A$3,DB_Typologies!$AQ$4:$AQ$1445,0)+$A384,MATCH(AL$3,TQoL_Indexes!$B$8:$AK$8,0)),"")</f>
        <v/>
      </c>
      <c r="AM384" s="87" t="str">
        <f>IFERROR(INDEX(DB_Typologies!$D$4:$AP$1445,MATCH($A$3,DB_Typologies!$AQ$4:$AQ$1445,0)+$A384,MATCH(AM$3,TQoL_Indexes!$B$8:$AK$8,0)),"")</f>
        <v/>
      </c>
    </row>
    <row r="385" spans="1:39">
      <c r="A385" s="58" t="str">
        <f>IFERROR(IF(A384+1&lt;COUNTIF(DB_Typologies!$AQ$4:$AQ$1445,$A$3),A384+1,""),"")</f>
        <v/>
      </c>
      <c r="B385" s="120" t="str">
        <f>IFERROR(INDEX(DB_Typologies!$D$4:$AP$1445,MATCH($A$3,DB_Typologies!$AQ$4:$AQ$1445,0)+$A385,MATCH(B$3,TQoL_Indexes!$B$8:$AK$8,0)),"")</f>
        <v/>
      </c>
      <c r="C385" s="86" t="str">
        <f>IFERROR(INDEX(DB_Typologies!$D$4:$AP$1445,MATCH($A$3,DB_Typologies!$AQ$4:$AQ$1445,0)+$A385,MATCH(C$3,TQoL_Indexes!$B$8:$AK$8,0)),"")</f>
        <v/>
      </c>
      <c r="D385" s="87" t="str">
        <f>IFERROR(INDEX(DB_Typologies!$D$4:$AP$1445,MATCH($A$3,DB_Typologies!$AQ$4:$AQ$1445,0)+$A385,MATCH(D$3,TQoL_Indexes!$B$8:$AK$8,0)),"")</f>
        <v/>
      </c>
      <c r="E385" s="86" t="str">
        <f>IFERROR(INDEX(DB_Typologies!$D$4:$AP$1445,MATCH($A$3,DB_Typologies!$AQ$4:$AQ$1445,0)+$A385,MATCH(E$3,TQoL_Indexes!$B$8:$AK$8,0)),"")</f>
        <v/>
      </c>
      <c r="F385" s="86" t="str">
        <f>IFERROR(INDEX(DB_Typologies!$D$4:$AP$1445,MATCH($A$3,DB_Typologies!$AQ$4:$AQ$1445,0)+$A385,MATCH(F$3,TQoL_Indexes!$B$8:$AK$8,0)),"")</f>
        <v/>
      </c>
      <c r="G385" s="86" t="str">
        <f>IFERROR(INDEX(DB_Typologies!$D$4:$AP$1445,MATCH($A$3,DB_Typologies!$AQ$4:$AQ$1445,0)+$A385,MATCH(G$3,TQoL_Indexes!$B$8:$AK$8,0)),"")</f>
        <v/>
      </c>
      <c r="H385" s="86" t="str">
        <f>IFERROR(INDEX(DB_Typologies!$D$4:$AP$1445,MATCH($A$3,DB_Typologies!$AQ$4:$AQ$1445,0)+$A385,MATCH(H$3,TQoL_Indexes!$B$8:$AK$8,0)),"")</f>
        <v/>
      </c>
      <c r="I385" s="86" t="str">
        <f>IFERROR(INDEX(DB_Typologies!$D$4:$AP$1445,MATCH($A$3,DB_Typologies!$AQ$4:$AQ$1445,0)+$A385,MATCH(I$3,TQoL_Indexes!$B$8:$AK$8,0)),"")</f>
        <v/>
      </c>
      <c r="J385" s="86" t="str">
        <f>IFERROR(INDEX(DB_Typologies!$D$4:$AP$1445,MATCH($A$3,DB_Typologies!$AQ$4:$AQ$1445,0)+$A385,MATCH(J$3,TQoL_Indexes!$B$8:$AK$8,0)),"")</f>
        <v/>
      </c>
      <c r="K385" s="86" t="str">
        <f>IFERROR(INDEX(DB_Typologies!$D$4:$AP$1445,MATCH($A$3,DB_Typologies!$AQ$4:$AQ$1445,0)+$A385,MATCH(K$3,TQoL_Indexes!$B$8:$AK$8,0)),"")</f>
        <v/>
      </c>
      <c r="L385" s="86" t="str">
        <f>IFERROR(INDEX(DB_Typologies!$D$4:$AP$1445,MATCH($A$3,DB_Typologies!$AQ$4:$AQ$1445,0)+$A385,MATCH(L$3,TQoL_Indexes!$B$8:$AK$8,0)),"")</f>
        <v/>
      </c>
      <c r="M385" s="86" t="str">
        <f>IFERROR(INDEX(DB_Typologies!$D$4:$AP$1445,MATCH($A$3,DB_Typologies!$AQ$4:$AQ$1445,0)+$A385,MATCH(M$3,TQoL_Indexes!$B$8:$AK$8,0)),"")</f>
        <v/>
      </c>
      <c r="N385" s="86" t="str">
        <f>IFERROR(INDEX(DB_Typologies!$D$4:$AP$1445,MATCH($A$3,DB_Typologies!$AQ$4:$AQ$1445,0)+$A385,MATCH(N$3,TQoL_Indexes!$B$8:$AK$8,0)),"")</f>
        <v/>
      </c>
      <c r="O385" s="86" t="str">
        <f>IFERROR(INDEX(DB_Typologies!$D$4:$AP$1445,MATCH($A$3,DB_Typologies!$AQ$4:$AQ$1445,0)+$A385,MATCH(O$3,TQoL_Indexes!$B$8:$AK$8,0)),"")</f>
        <v/>
      </c>
      <c r="P385" s="86" t="str">
        <f>IFERROR(INDEX(DB_Typologies!$D$4:$AP$1445,MATCH($A$3,DB_Typologies!$AQ$4:$AQ$1445,0)+$A385,MATCH(P$3,TQoL_Indexes!$B$8:$AK$8,0)),"")</f>
        <v/>
      </c>
      <c r="Q385" s="86" t="str">
        <f>IFERROR(INDEX(DB_Typologies!$D$4:$AP$1445,MATCH($A$3,DB_Typologies!$AQ$4:$AQ$1445,0)+$A385,MATCH(Q$3,TQoL_Indexes!$B$8:$AK$8,0)),"")</f>
        <v/>
      </c>
      <c r="R385" s="86" t="str">
        <f>IFERROR(INDEX(DB_Typologies!$D$4:$AP$1445,MATCH($A$3,DB_Typologies!$AQ$4:$AQ$1445,0)+$A385,MATCH(R$3,TQoL_Indexes!$B$8:$AK$8,0)),"")</f>
        <v/>
      </c>
      <c r="S385" s="86" t="str">
        <f>IFERROR(INDEX(DB_Typologies!$D$4:$AP$1445,MATCH($A$3,DB_Typologies!$AQ$4:$AQ$1445,0)+$A385,MATCH(S$3,TQoL_Indexes!$B$8:$AK$8,0)),"")</f>
        <v/>
      </c>
      <c r="T385" s="86" t="str">
        <f>IFERROR(INDEX(DB_Typologies!$D$4:$AP$1445,MATCH($A$3,DB_Typologies!$AQ$4:$AQ$1445,0)+$A385,MATCH(T$3,TQoL_Indexes!$B$8:$AK$8,0)),"")</f>
        <v/>
      </c>
      <c r="U385" s="86" t="str">
        <f>IFERROR(INDEX(DB_Typologies!$D$4:$AP$1445,MATCH($A$3,DB_Typologies!$AQ$4:$AQ$1445,0)+$A385,MATCH(U$3,TQoL_Indexes!$B$8:$AK$8,0)),"")</f>
        <v/>
      </c>
      <c r="V385" s="86" t="str">
        <f>IFERROR(INDEX(DB_Typologies!$D$4:$AP$1445,MATCH($A$3,DB_Typologies!$AQ$4:$AQ$1445,0)+$A385,MATCH(V$3,TQoL_Indexes!$B$8:$AK$8,0)),"")</f>
        <v/>
      </c>
      <c r="W385" s="86" t="str">
        <f>IFERROR(INDEX(DB_Typologies!$D$4:$AP$1445,MATCH($A$3,DB_Typologies!$AQ$4:$AQ$1445,0)+$A385,MATCH(W$3,TQoL_Indexes!$B$8:$AK$8,0)),"")</f>
        <v/>
      </c>
      <c r="X385" s="86" t="str">
        <f>IFERROR(INDEX(DB_Typologies!$D$4:$AP$1445,MATCH($A$3,DB_Typologies!$AQ$4:$AQ$1445,0)+$A385,MATCH(X$3,TQoL_Indexes!$B$8:$AK$8,0)),"")</f>
        <v/>
      </c>
      <c r="Y385" s="86" t="str">
        <f>IFERROR(INDEX(DB_Typologies!$D$4:$AP$1445,MATCH($A$3,DB_Typologies!$AQ$4:$AQ$1445,0)+$A385,MATCH(Y$3,TQoL_Indexes!$B$8:$AK$8,0)),"")</f>
        <v/>
      </c>
      <c r="Z385" s="86" t="str">
        <f>IFERROR(INDEX(DB_Typologies!$D$4:$AP$1445,MATCH($A$3,DB_Typologies!$AQ$4:$AQ$1445,0)+$A385,MATCH(Z$3,TQoL_Indexes!$B$8:$AK$8,0)),"")</f>
        <v/>
      </c>
      <c r="AA385" s="86" t="str">
        <f>IFERROR(INDEX(DB_Typologies!$D$4:$AP$1445,MATCH($A$3,DB_Typologies!$AQ$4:$AQ$1445,0)+$A385,MATCH(AA$3,TQoL_Indexes!$B$8:$AK$8,0)),"")</f>
        <v/>
      </c>
      <c r="AB385" s="86" t="str">
        <f>IFERROR(INDEX(DB_Typologies!$D$4:$AP$1445,MATCH($A$3,DB_Typologies!$AQ$4:$AQ$1445,0)+$A385,MATCH(AB$3,TQoL_Indexes!$B$8:$AK$8,0)),"")</f>
        <v/>
      </c>
      <c r="AC385" s="86" t="str">
        <f>IFERROR(INDEX(DB_Typologies!$D$4:$AP$1445,MATCH($A$3,DB_Typologies!$AQ$4:$AQ$1445,0)+$A385,MATCH(AC$3,TQoL_Indexes!$B$8:$AK$8,0)),"")</f>
        <v/>
      </c>
      <c r="AD385" s="86" t="str">
        <f>IFERROR(INDEX(DB_Typologies!$D$4:$AP$1445,MATCH($A$3,DB_Typologies!$AQ$4:$AQ$1445,0)+$A385,MATCH(AD$3,TQoL_Indexes!$B$8:$AK$8,0)),"")</f>
        <v/>
      </c>
      <c r="AE385" s="86" t="str">
        <f>IFERROR(INDEX(DB_Typologies!$D$4:$AP$1445,MATCH($A$3,DB_Typologies!$AQ$4:$AQ$1445,0)+$A385,MATCH(AE$3,TQoL_Indexes!$B$8:$AK$8,0)),"")</f>
        <v/>
      </c>
      <c r="AF385" s="86" t="str">
        <f>IFERROR(INDEX(DB_Typologies!$D$4:$AP$1445,MATCH($A$3,DB_Typologies!$AQ$4:$AQ$1445,0)+$A385,MATCH(AF$3,TQoL_Indexes!$B$8:$AK$8,0)),"")</f>
        <v/>
      </c>
      <c r="AG385" s="86" t="str">
        <f>IFERROR(INDEX(DB_Typologies!$D$4:$AP$1445,MATCH($A$3,DB_Typologies!$AQ$4:$AQ$1445,0)+$A385,MATCH(AG$3,TQoL_Indexes!$B$8:$AK$8,0)),"")</f>
        <v/>
      </c>
      <c r="AH385" s="86" t="str">
        <f>IFERROR(INDEX(DB_Typologies!$D$4:$AP$1445,MATCH($A$3,DB_Typologies!$AQ$4:$AQ$1445,0)+$A385,MATCH(AH$3,TQoL_Indexes!$B$8:$AK$8,0)),"")</f>
        <v/>
      </c>
      <c r="AI385" s="86" t="str">
        <f>IFERROR(INDEX(DB_Typologies!$D$4:$AP$1445,MATCH($A$3,DB_Typologies!$AQ$4:$AQ$1445,0)+$A385,MATCH(AI$3,TQoL_Indexes!$B$8:$AK$8,0)),"")</f>
        <v/>
      </c>
      <c r="AJ385" s="86" t="str">
        <f>IFERROR(INDEX(DB_Typologies!$D$4:$AP$1445,MATCH($A$3,DB_Typologies!$AQ$4:$AQ$1445,0)+$A385,MATCH(AJ$3,TQoL_Indexes!$B$8:$AK$8,0)),"")</f>
        <v/>
      </c>
      <c r="AK385" s="86" t="str">
        <f>IFERROR(INDEX(DB_Typologies!$D$4:$AP$1445,MATCH($A$3,DB_Typologies!$AQ$4:$AQ$1445,0)+$A385,MATCH(AK$3,TQoL_Indexes!$B$8:$AK$8,0)),"")</f>
        <v/>
      </c>
      <c r="AL385" s="86" t="str">
        <f>IFERROR(INDEX(DB_Typologies!$D$4:$AP$1445,MATCH($A$3,DB_Typologies!$AQ$4:$AQ$1445,0)+$A385,MATCH(AL$3,TQoL_Indexes!$B$8:$AK$8,0)),"")</f>
        <v/>
      </c>
      <c r="AM385" s="87" t="str">
        <f>IFERROR(INDEX(DB_Typologies!$D$4:$AP$1445,MATCH($A$3,DB_Typologies!$AQ$4:$AQ$1445,0)+$A385,MATCH(AM$3,TQoL_Indexes!$B$8:$AK$8,0)),"")</f>
        <v/>
      </c>
    </row>
    <row r="386" spans="1:39">
      <c r="A386" s="58" t="str">
        <f>IFERROR(IF(A385+1&lt;COUNTIF(DB_Typologies!$AQ$4:$AQ$1445,$A$3),A385+1,""),"")</f>
        <v/>
      </c>
      <c r="B386" s="120" t="str">
        <f>IFERROR(INDEX(DB_Typologies!$D$4:$AP$1445,MATCH($A$3,DB_Typologies!$AQ$4:$AQ$1445,0)+$A386,MATCH(B$3,TQoL_Indexes!$B$8:$AK$8,0)),"")</f>
        <v/>
      </c>
      <c r="C386" s="86" t="str">
        <f>IFERROR(INDEX(DB_Typologies!$D$4:$AP$1445,MATCH($A$3,DB_Typologies!$AQ$4:$AQ$1445,0)+$A386,MATCH(C$3,TQoL_Indexes!$B$8:$AK$8,0)),"")</f>
        <v/>
      </c>
      <c r="D386" s="87" t="str">
        <f>IFERROR(INDEX(DB_Typologies!$D$4:$AP$1445,MATCH($A$3,DB_Typologies!$AQ$4:$AQ$1445,0)+$A386,MATCH(D$3,TQoL_Indexes!$B$8:$AK$8,0)),"")</f>
        <v/>
      </c>
      <c r="E386" s="86" t="str">
        <f>IFERROR(INDEX(DB_Typologies!$D$4:$AP$1445,MATCH($A$3,DB_Typologies!$AQ$4:$AQ$1445,0)+$A386,MATCH(E$3,TQoL_Indexes!$B$8:$AK$8,0)),"")</f>
        <v/>
      </c>
      <c r="F386" s="86" t="str">
        <f>IFERROR(INDEX(DB_Typologies!$D$4:$AP$1445,MATCH($A$3,DB_Typologies!$AQ$4:$AQ$1445,0)+$A386,MATCH(F$3,TQoL_Indexes!$B$8:$AK$8,0)),"")</f>
        <v/>
      </c>
      <c r="G386" s="86" t="str">
        <f>IFERROR(INDEX(DB_Typologies!$D$4:$AP$1445,MATCH($A$3,DB_Typologies!$AQ$4:$AQ$1445,0)+$A386,MATCH(G$3,TQoL_Indexes!$B$8:$AK$8,0)),"")</f>
        <v/>
      </c>
      <c r="H386" s="86" t="str">
        <f>IFERROR(INDEX(DB_Typologies!$D$4:$AP$1445,MATCH($A$3,DB_Typologies!$AQ$4:$AQ$1445,0)+$A386,MATCH(H$3,TQoL_Indexes!$B$8:$AK$8,0)),"")</f>
        <v/>
      </c>
      <c r="I386" s="86" t="str">
        <f>IFERROR(INDEX(DB_Typologies!$D$4:$AP$1445,MATCH($A$3,DB_Typologies!$AQ$4:$AQ$1445,0)+$A386,MATCH(I$3,TQoL_Indexes!$B$8:$AK$8,0)),"")</f>
        <v/>
      </c>
      <c r="J386" s="86" t="str">
        <f>IFERROR(INDEX(DB_Typologies!$D$4:$AP$1445,MATCH($A$3,DB_Typologies!$AQ$4:$AQ$1445,0)+$A386,MATCH(J$3,TQoL_Indexes!$B$8:$AK$8,0)),"")</f>
        <v/>
      </c>
      <c r="K386" s="86" t="str">
        <f>IFERROR(INDEX(DB_Typologies!$D$4:$AP$1445,MATCH($A$3,DB_Typologies!$AQ$4:$AQ$1445,0)+$A386,MATCH(K$3,TQoL_Indexes!$B$8:$AK$8,0)),"")</f>
        <v/>
      </c>
      <c r="L386" s="86" t="str">
        <f>IFERROR(INDEX(DB_Typologies!$D$4:$AP$1445,MATCH($A$3,DB_Typologies!$AQ$4:$AQ$1445,0)+$A386,MATCH(L$3,TQoL_Indexes!$B$8:$AK$8,0)),"")</f>
        <v/>
      </c>
      <c r="M386" s="86" t="str">
        <f>IFERROR(INDEX(DB_Typologies!$D$4:$AP$1445,MATCH($A$3,DB_Typologies!$AQ$4:$AQ$1445,0)+$A386,MATCH(M$3,TQoL_Indexes!$B$8:$AK$8,0)),"")</f>
        <v/>
      </c>
      <c r="N386" s="86" t="str">
        <f>IFERROR(INDEX(DB_Typologies!$D$4:$AP$1445,MATCH($A$3,DB_Typologies!$AQ$4:$AQ$1445,0)+$A386,MATCH(N$3,TQoL_Indexes!$B$8:$AK$8,0)),"")</f>
        <v/>
      </c>
      <c r="O386" s="86" t="str">
        <f>IFERROR(INDEX(DB_Typologies!$D$4:$AP$1445,MATCH($A$3,DB_Typologies!$AQ$4:$AQ$1445,0)+$A386,MATCH(O$3,TQoL_Indexes!$B$8:$AK$8,0)),"")</f>
        <v/>
      </c>
      <c r="P386" s="86" t="str">
        <f>IFERROR(INDEX(DB_Typologies!$D$4:$AP$1445,MATCH($A$3,DB_Typologies!$AQ$4:$AQ$1445,0)+$A386,MATCH(P$3,TQoL_Indexes!$B$8:$AK$8,0)),"")</f>
        <v/>
      </c>
      <c r="Q386" s="86" t="str">
        <f>IFERROR(INDEX(DB_Typologies!$D$4:$AP$1445,MATCH($A$3,DB_Typologies!$AQ$4:$AQ$1445,0)+$A386,MATCH(Q$3,TQoL_Indexes!$B$8:$AK$8,0)),"")</f>
        <v/>
      </c>
      <c r="R386" s="86" t="str">
        <f>IFERROR(INDEX(DB_Typologies!$D$4:$AP$1445,MATCH($A$3,DB_Typologies!$AQ$4:$AQ$1445,0)+$A386,MATCH(R$3,TQoL_Indexes!$B$8:$AK$8,0)),"")</f>
        <v/>
      </c>
      <c r="S386" s="86" t="str">
        <f>IFERROR(INDEX(DB_Typologies!$D$4:$AP$1445,MATCH($A$3,DB_Typologies!$AQ$4:$AQ$1445,0)+$A386,MATCH(S$3,TQoL_Indexes!$B$8:$AK$8,0)),"")</f>
        <v/>
      </c>
      <c r="T386" s="86" t="str">
        <f>IFERROR(INDEX(DB_Typologies!$D$4:$AP$1445,MATCH($A$3,DB_Typologies!$AQ$4:$AQ$1445,0)+$A386,MATCH(T$3,TQoL_Indexes!$B$8:$AK$8,0)),"")</f>
        <v/>
      </c>
      <c r="U386" s="86" t="str">
        <f>IFERROR(INDEX(DB_Typologies!$D$4:$AP$1445,MATCH($A$3,DB_Typologies!$AQ$4:$AQ$1445,0)+$A386,MATCH(U$3,TQoL_Indexes!$B$8:$AK$8,0)),"")</f>
        <v/>
      </c>
      <c r="V386" s="86" t="str">
        <f>IFERROR(INDEX(DB_Typologies!$D$4:$AP$1445,MATCH($A$3,DB_Typologies!$AQ$4:$AQ$1445,0)+$A386,MATCH(V$3,TQoL_Indexes!$B$8:$AK$8,0)),"")</f>
        <v/>
      </c>
      <c r="W386" s="86" t="str">
        <f>IFERROR(INDEX(DB_Typologies!$D$4:$AP$1445,MATCH($A$3,DB_Typologies!$AQ$4:$AQ$1445,0)+$A386,MATCH(W$3,TQoL_Indexes!$B$8:$AK$8,0)),"")</f>
        <v/>
      </c>
      <c r="X386" s="86" t="str">
        <f>IFERROR(INDEX(DB_Typologies!$D$4:$AP$1445,MATCH($A$3,DB_Typologies!$AQ$4:$AQ$1445,0)+$A386,MATCH(X$3,TQoL_Indexes!$B$8:$AK$8,0)),"")</f>
        <v/>
      </c>
      <c r="Y386" s="86" t="str">
        <f>IFERROR(INDEX(DB_Typologies!$D$4:$AP$1445,MATCH($A$3,DB_Typologies!$AQ$4:$AQ$1445,0)+$A386,MATCH(Y$3,TQoL_Indexes!$B$8:$AK$8,0)),"")</f>
        <v/>
      </c>
      <c r="Z386" s="86" t="str">
        <f>IFERROR(INDEX(DB_Typologies!$D$4:$AP$1445,MATCH($A$3,DB_Typologies!$AQ$4:$AQ$1445,0)+$A386,MATCH(Z$3,TQoL_Indexes!$B$8:$AK$8,0)),"")</f>
        <v/>
      </c>
      <c r="AA386" s="86" t="str">
        <f>IFERROR(INDEX(DB_Typologies!$D$4:$AP$1445,MATCH($A$3,DB_Typologies!$AQ$4:$AQ$1445,0)+$A386,MATCH(AA$3,TQoL_Indexes!$B$8:$AK$8,0)),"")</f>
        <v/>
      </c>
      <c r="AB386" s="86" t="str">
        <f>IFERROR(INDEX(DB_Typologies!$D$4:$AP$1445,MATCH($A$3,DB_Typologies!$AQ$4:$AQ$1445,0)+$A386,MATCH(AB$3,TQoL_Indexes!$B$8:$AK$8,0)),"")</f>
        <v/>
      </c>
      <c r="AC386" s="86" t="str">
        <f>IFERROR(INDEX(DB_Typologies!$D$4:$AP$1445,MATCH($A$3,DB_Typologies!$AQ$4:$AQ$1445,0)+$A386,MATCH(AC$3,TQoL_Indexes!$B$8:$AK$8,0)),"")</f>
        <v/>
      </c>
      <c r="AD386" s="86" t="str">
        <f>IFERROR(INDEX(DB_Typologies!$D$4:$AP$1445,MATCH($A$3,DB_Typologies!$AQ$4:$AQ$1445,0)+$A386,MATCH(AD$3,TQoL_Indexes!$B$8:$AK$8,0)),"")</f>
        <v/>
      </c>
      <c r="AE386" s="86" t="str">
        <f>IFERROR(INDEX(DB_Typologies!$D$4:$AP$1445,MATCH($A$3,DB_Typologies!$AQ$4:$AQ$1445,0)+$A386,MATCH(AE$3,TQoL_Indexes!$B$8:$AK$8,0)),"")</f>
        <v/>
      </c>
      <c r="AF386" s="86" t="str">
        <f>IFERROR(INDEX(DB_Typologies!$D$4:$AP$1445,MATCH($A$3,DB_Typologies!$AQ$4:$AQ$1445,0)+$A386,MATCH(AF$3,TQoL_Indexes!$B$8:$AK$8,0)),"")</f>
        <v/>
      </c>
      <c r="AG386" s="86" t="str">
        <f>IFERROR(INDEX(DB_Typologies!$D$4:$AP$1445,MATCH($A$3,DB_Typologies!$AQ$4:$AQ$1445,0)+$A386,MATCH(AG$3,TQoL_Indexes!$B$8:$AK$8,0)),"")</f>
        <v/>
      </c>
      <c r="AH386" s="86" t="str">
        <f>IFERROR(INDEX(DB_Typologies!$D$4:$AP$1445,MATCH($A$3,DB_Typologies!$AQ$4:$AQ$1445,0)+$A386,MATCH(AH$3,TQoL_Indexes!$B$8:$AK$8,0)),"")</f>
        <v/>
      </c>
      <c r="AI386" s="86" t="str">
        <f>IFERROR(INDEX(DB_Typologies!$D$4:$AP$1445,MATCH($A$3,DB_Typologies!$AQ$4:$AQ$1445,0)+$A386,MATCH(AI$3,TQoL_Indexes!$B$8:$AK$8,0)),"")</f>
        <v/>
      </c>
      <c r="AJ386" s="86" t="str">
        <f>IFERROR(INDEX(DB_Typologies!$D$4:$AP$1445,MATCH($A$3,DB_Typologies!$AQ$4:$AQ$1445,0)+$A386,MATCH(AJ$3,TQoL_Indexes!$B$8:$AK$8,0)),"")</f>
        <v/>
      </c>
      <c r="AK386" s="86" t="str">
        <f>IFERROR(INDEX(DB_Typologies!$D$4:$AP$1445,MATCH($A$3,DB_Typologies!$AQ$4:$AQ$1445,0)+$A386,MATCH(AK$3,TQoL_Indexes!$B$8:$AK$8,0)),"")</f>
        <v/>
      </c>
      <c r="AL386" s="86" t="str">
        <f>IFERROR(INDEX(DB_Typologies!$D$4:$AP$1445,MATCH($A$3,DB_Typologies!$AQ$4:$AQ$1445,0)+$A386,MATCH(AL$3,TQoL_Indexes!$B$8:$AK$8,0)),"")</f>
        <v/>
      </c>
      <c r="AM386" s="87" t="str">
        <f>IFERROR(INDEX(DB_Typologies!$D$4:$AP$1445,MATCH($A$3,DB_Typologies!$AQ$4:$AQ$1445,0)+$A386,MATCH(AM$3,TQoL_Indexes!$B$8:$AK$8,0)),"")</f>
        <v/>
      </c>
    </row>
    <row r="387" spans="1:39">
      <c r="A387" s="58" t="str">
        <f>IFERROR(IF(A386+1&lt;COUNTIF(DB_Typologies!$AQ$4:$AQ$1445,$A$3),A386+1,""),"")</f>
        <v/>
      </c>
      <c r="B387" s="120" t="str">
        <f>IFERROR(INDEX(DB_Typologies!$D$4:$AP$1445,MATCH($A$3,DB_Typologies!$AQ$4:$AQ$1445,0)+$A387,MATCH(B$3,TQoL_Indexes!$B$8:$AK$8,0)),"")</f>
        <v/>
      </c>
      <c r="C387" s="86" t="str">
        <f>IFERROR(INDEX(DB_Typologies!$D$4:$AP$1445,MATCH($A$3,DB_Typologies!$AQ$4:$AQ$1445,0)+$A387,MATCH(C$3,TQoL_Indexes!$B$8:$AK$8,0)),"")</f>
        <v/>
      </c>
      <c r="D387" s="87" t="str">
        <f>IFERROR(INDEX(DB_Typologies!$D$4:$AP$1445,MATCH($A$3,DB_Typologies!$AQ$4:$AQ$1445,0)+$A387,MATCH(D$3,TQoL_Indexes!$B$8:$AK$8,0)),"")</f>
        <v/>
      </c>
      <c r="E387" s="86" t="str">
        <f>IFERROR(INDEX(DB_Typologies!$D$4:$AP$1445,MATCH($A$3,DB_Typologies!$AQ$4:$AQ$1445,0)+$A387,MATCH(E$3,TQoL_Indexes!$B$8:$AK$8,0)),"")</f>
        <v/>
      </c>
      <c r="F387" s="86" t="str">
        <f>IFERROR(INDEX(DB_Typologies!$D$4:$AP$1445,MATCH($A$3,DB_Typologies!$AQ$4:$AQ$1445,0)+$A387,MATCH(F$3,TQoL_Indexes!$B$8:$AK$8,0)),"")</f>
        <v/>
      </c>
      <c r="G387" s="86" t="str">
        <f>IFERROR(INDEX(DB_Typologies!$D$4:$AP$1445,MATCH($A$3,DB_Typologies!$AQ$4:$AQ$1445,0)+$A387,MATCH(G$3,TQoL_Indexes!$B$8:$AK$8,0)),"")</f>
        <v/>
      </c>
      <c r="H387" s="86" t="str">
        <f>IFERROR(INDEX(DB_Typologies!$D$4:$AP$1445,MATCH($A$3,DB_Typologies!$AQ$4:$AQ$1445,0)+$A387,MATCH(H$3,TQoL_Indexes!$B$8:$AK$8,0)),"")</f>
        <v/>
      </c>
      <c r="I387" s="86" t="str">
        <f>IFERROR(INDEX(DB_Typologies!$D$4:$AP$1445,MATCH($A$3,DB_Typologies!$AQ$4:$AQ$1445,0)+$A387,MATCH(I$3,TQoL_Indexes!$B$8:$AK$8,0)),"")</f>
        <v/>
      </c>
      <c r="J387" s="86" t="str">
        <f>IFERROR(INDEX(DB_Typologies!$D$4:$AP$1445,MATCH($A$3,DB_Typologies!$AQ$4:$AQ$1445,0)+$A387,MATCH(J$3,TQoL_Indexes!$B$8:$AK$8,0)),"")</f>
        <v/>
      </c>
      <c r="K387" s="86" t="str">
        <f>IFERROR(INDEX(DB_Typologies!$D$4:$AP$1445,MATCH($A$3,DB_Typologies!$AQ$4:$AQ$1445,0)+$A387,MATCH(K$3,TQoL_Indexes!$B$8:$AK$8,0)),"")</f>
        <v/>
      </c>
      <c r="L387" s="86" t="str">
        <f>IFERROR(INDEX(DB_Typologies!$D$4:$AP$1445,MATCH($A$3,DB_Typologies!$AQ$4:$AQ$1445,0)+$A387,MATCH(L$3,TQoL_Indexes!$B$8:$AK$8,0)),"")</f>
        <v/>
      </c>
      <c r="M387" s="86" t="str">
        <f>IFERROR(INDEX(DB_Typologies!$D$4:$AP$1445,MATCH($A$3,DB_Typologies!$AQ$4:$AQ$1445,0)+$A387,MATCH(M$3,TQoL_Indexes!$B$8:$AK$8,0)),"")</f>
        <v/>
      </c>
      <c r="N387" s="86" t="str">
        <f>IFERROR(INDEX(DB_Typologies!$D$4:$AP$1445,MATCH($A$3,DB_Typologies!$AQ$4:$AQ$1445,0)+$A387,MATCH(N$3,TQoL_Indexes!$B$8:$AK$8,0)),"")</f>
        <v/>
      </c>
      <c r="O387" s="86" t="str">
        <f>IFERROR(INDEX(DB_Typologies!$D$4:$AP$1445,MATCH($A$3,DB_Typologies!$AQ$4:$AQ$1445,0)+$A387,MATCH(O$3,TQoL_Indexes!$B$8:$AK$8,0)),"")</f>
        <v/>
      </c>
      <c r="P387" s="86" t="str">
        <f>IFERROR(INDEX(DB_Typologies!$D$4:$AP$1445,MATCH($A$3,DB_Typologies!$AQ$4:$AQ$1445,0)+$A387,MATCH(P$3,TQoL_Indexes!$B$8:$AK$8,0)),"")</f>
        <v/>
      </c>
      <c r="Q387" s="86" t="str">
        <f>IFERROR(INDEX(DB_Typologies!$D$4:$AP$1445,MATCH($A$3,DB_Typologies!$AQ$4:$AQ$1445,0)+$A387,MATCH(Q$3,TQoL_Indexes!$B$8:$AK$8,0)),"")</f>
        <v/>
      </c>
      <c r="R387" s="86" t="str">
        <f>IFERROR(INDEX(DB_Typologies!$D$4:$AP$1445,MATCH($A$3,DB_Typologies!$AQ$4:$AQ$1445,0)+$A387,MATCH(R$3,TQoL_Indexes!$B$8:$AK$8,0)),"")</f>
        <v/>
      </c>
      <c r="S387" s="86" t="str">
        <f>IFERROR(INDEX(DB_Typologies!$D$4:$AP$1445,MATCH($A$3,DB_Typologies!$AQ$4:$AQ$1445,0)+$A387,MATCH(S$3,TQoL_Indexes!$B$8:$AK$8,0)),"")</f>
        <v/>
      </c>
      <c r="T387" s="86" t="str">
        <f>IFERROR(INDEX(DB_Typologies!$D$4:$AP$1445,MATCH($A$3,DB_Typologies!$AQ$4:$AQ$1445,0)+$A387,MATCH(T$3,TQoL_Indexes!$B$8:$AK$8,0)),"")</f>
        <v/>
      </c>
      <c r="U387" s="86" t="str">
        <f>IFERROR(INDEX(DB_Typologies!$D$4:$AP$1445,MATCH($A$3,DB_Typologies!$AQ$4:$AQ$1445,0)+$A387,MATCH(U$3,TQoL_Indexes!$B$8:$AK$8,0)),"")</f>
        <v/>
      </c>
      <c r="V387" s="86" t="str">
        <f>IFERROR(INDEX(DB_Typologies!$D$4:$AP$1445,MATCH($A$3,DB_Typologies!$AQ$4:$AQ$1445,0)+$A387,MATCH(V$3,TQoL_Indexes!$B$8:$AK$8,0)),"")</f>
        <v/>
      </c>
      <c r="W387" s="86" t="str">
        <f>IFERROR(INDEX(DB_Typologies!$D$4:$AP$1445,MATCH($A$3,DB_Typologies!$AQ$4:$AQ$1445,0)+$A387,MATCH(W$3,TQoL_Indexes!$B$8:$AK$8,0)),"")</f>
        <v/>
      </c>
      <c r="X387" s="86" t="str">
        <f>IFERROR(INDEX(DB_Typologies!$D$4:$AP$1445,MATCH($A$3,DB_Typologies!$AQ$4:$AQ$1445,0)+$A387,MATCH(X$3,TQoL_Indexes!$B$8:$AK$8,0)),"")</f>
        <v/>
      </c>
      <c r="Y387" s="86" t="str">
        <f>IFERROR(INDEX(DB_Typologies!$D$4:$AP$1445,MATCH($A$3,DB_Typologies!$AQ$4:$AQ$1445,0)+$A387,MATCH(Y$3,TQoL_Indexes!$B$8:$AK$8,0)),"")</f>
        <v/>
      </c>
      <c r="Z387" s="86" t="str">
        <f>IFERROR(INDEX(DB_Typologies!$D$4:$AP$1445,MATCH($A$3,DB_Typologies!$AQ$4:$AQ$1445,0)+$A387,MATCH(Z$3,TQoL_Indexes!$B$8:$AK$8,0)),"")</f>
        <v/>
      </c>
      <c r="AA387" s="86" t="str">
        <f>IFERROR(INDEX(DB_Typologies!$D$4:$AP$1445,MATCH($A$3,DB_Typologies!$AQ$4:$AQ$1445,0)+$A387,MATCH(AA$3,TQoL_Indexes!$B$8:$AK$8,0)),"")</f>
        <v/>
      </c>
      <c r="AB387" s="86" t="str">
        <f>IFERROR(INDEX(DB_Typologies!$D$4:$AP$1445,MATCH($A$3,DB_Typologies!$AQ$4:$AQ$1445,0)+$A387,MATCH(AB$3,TQoL_Indexes!$B$8:$AK$8,0)),"")</f>
        <v/>
      </c>
      <c r="AC387" s="86" t="str">
        <f>IFERROR(INDEX(DB_Typologies!$D$4:$AP$1445,MATCH($A$3,DB_Typologies!$AQ$4:$AQ$1445,0)+$A387,MATCH(AC$3,TQoL_Indexes!$B$8:$AK$8,0)),"")</f>
        <v/>
      </c>
      <c r="AD387" s="86" t="str">
        <f>IFERROR(INDEX(DB_Typologies!$D$4:$AP$1445,MATCH($A$3,DB_Typologies!$AQ$4:$AQ$1445,0)+$A387,MATCH(AD$3,TQoL_Indexes!$B$8:$AK$8,0)),"")</f>
        <v/>
      </c>
      <c r="AE387" s="86" t="str">
        <f>IFERROR(INDEX(DB_Typologies!$D$4:$AP$1445,MATCH($A$3,DB_Typologies!$AQ$4:$AQ$1445,0)+$A387,MATCH(AE$3,TQoL_Indexes!$B$8:$AK$8,0)),"")</f>
        <v/>
      </c>
      <c r="AF387" s="86" t="str">
        <f>IFERROR(INDEX(DB_Typologies!$D$4:$AP$1445,MATCH($A$3,DB_Typologies!$AQ$4:$AQ$1445,0)+$A387,MATCH(AF$3,TQoL_Indexes!$B$8:$AK$8,0)),"")</f>
        <v/>
      </c>
      <c r="AG387" s="86" t="str">
        <f>IFERROR(INDEX(DB_Typologies!$D$4:$AP$1445,MATCH($A$3,DB_Typologies!$AQ$4:$AQ$1445,0)+$A387,MATCH(AG$3,TQoL_Indexes!$B$8:$AK$8,0)),"")</f>
        <v/>
      </c>
      <c r="AH387" s="86" t="str">
        <f>IFERROR(INDEX(DB_Typologies!$D$4:$AP$1445,MATCH($A$3,DB_Typologies!$AQ$4:$AQ$1445,0)+$A387,MATCH(AH$3,TQoL_Indexes!$B$8:$AK$8,0)),"")</f>
        <v/>
      </c>
      <c r="AI387" s="86" t="str">
        <f>IFERROR(INDEX(DB_Typologies!$D$4:$AP$1445,MATCH($A$3,DB_Typologies!$AQ$4:$AQ$1445,0)+$A387,MATCH(AI$3,TQoL_Indexes!$B$8:$AK$8,0)),"")</f>
        <v/>
      </c>
      <c r="AJ387" s="86" t="str">
        <f>IFERROR(INDEX(DB_Typologies!$D$4:$AP$1445,MATCH($A$3,DB_Typologies!$AQ$4:$AQ$1445,0)+$A387,MATCH(AJ$3,TQoL_Indexes!$B$8:$AK$8,0)),"")</f>
        <v/>
      </c>
      <c r="AK387" s="86" t="str">
        <f>IFERROR(INDEX(DB_Typologies!$D$4:$AP$1445,MATCH($A$3,DB_Typologies!$AQ$4:$AQ$1445,0)+$A387,MATCH(AK$3,TQoL_Indexes!$B$8:$AK$8,0)),"")</f>
        <v/>
      </c>
      <c r="AL387" s="86" t="str">
        <f>IFERROR(INDEX(DB_Typologies!$D$4:$AP$1445,MATCH($A$3,DB_Typologies!$AQ$4:$AQ$1445,0)+$A387,MATCH(AL$3,TQoL_Indexes!$B$8:$AK$8,0)),"")</f>
        <v/>
      </c>
      <c r="AM387" s="87" t="str">
        <f>IFERROR(INDEX(DB_Typologies!$D$4:$AP$1445,MATCH($A$3,DB_Typologies!$AQ$4:$AQ$1445,0)+$A387,MATCH(AM$3,TQoL_Indexes!$B$8:$AK$8,0)),"")</f>
        <v/>
      </c>
    </row>
    <row r="388" spans="1:39">
      <c r="A388" s="58" t="str">
        <f>IFERROR(IF(A387+1&lt;COUNTIF(DB_Typologies!$AQ$4:$AQ$1445,$A$3),A387+1,""),"")</f>
        <v/>
      </c>
      <c r="B388" s="120" t="str">
        <f>IFERROR(INDEX(DB_Typologies!$D$4:$AP$1445,MATCH($A$3,DB_Typologies!$AQ$4:$AQ$1445,0)+$A388,MATCH(B$3,TQoL_Indexes!$B$8:$AK$8,0)),"")</f>
        <v/>
      </c>
      <c r="C388" s="86" t="str">
        <f>IFERROR(INDEX(DB_Typologies!$D$4:$AP$1445,MATCH($A$3,DB_Typologies!$AQ$4:$AQ$1445,0)+$A388,MATCH(C$3,TQoL_Indexes!$B$8:$AK$8,0)),"")</f>
        <v/>
      </c>
      <c r="D388" s="87" t="str">
        <f>IFERROR(INDEX(DB_Typologies!$D$4:$AP$1445,MATCH($A$3,DB_Typologies!$AQ$4:$AQ$1445,0)+$A388,MATCH(D$3,TQoL_Indexes!$B$8:$AK$8,0)),"")</f>
        <v/>
      </c>
      <c r="E388" s="86" t="str">
        <f>IFERROR(INDEX(DB_Typologies!$D$4:$AP$1445,MATCH($A$3,DB_Typologies!$AQ$4:$AQ$1445,0)+$A388,MATCH(E$3,TQoL_Indexes!$B$8:$AK$8,0)),"")</f>
        <v/>
      </c>
      <c r="F388" s="86" t="str">
        <f>IFERROR(INDEX(DB_Typologies!$D$4:$AP$1445,MATCH($A$3,DB_Typologies!$AQ$4:$AQ$1445,0)+$A388,MATCH(F$3,TQoL_Indexes!$B$8:$AK$8,0)),"")</f>
        <v/>
      </c>
      <c r="G388" s="86" t="str">
        <f>IFERROR(INDEX(DB_Typologies!$D$4:$AP$1445,MATCH($A$3,DB_Typologies!$AQ$4:$AQ$1445,0)+$A388,MATCH(G$3,TQoL_Indexes!$B$8:$AK$8,0)),"")</f>
        <v/>
      </c>
      <c r="H388" s="86" t="str">
        <f>IFERROR(INDEX(DB_Typologies!$D$4:$AP$1445,MATCH($A$3,DB_Typologies!$AQ$4:$AQ$1445,0)+$A388,MATCH(H$3,TQoL_Indexes!$B$8:$AK$8,0)),"")</f>
        <v/>
      </c>
      <c r="I388" s="86" t="str">
        <f>IFERROR(INDEX(DB_Typologies!$D$4:$AP$1445,MATCH($A$3,DB_Typologies!$AQ$4:$AQ$1445,0)+$A388,MATCH(I$3,TQoL_Indexes!$B$8:$AK$8,0)),"")</f>
        <v/>
      </c>
      <c r="J388" s="86" t="str">
        <f>IFERROR(INDEX(DB_Typologies!$D$4:$AP$1445,MATCH($A$3,DB_Typologies!$AQ$4:$AQ$1445,0)+$A388,MATCH(J$3,TQoL_Indexes!$B$8:$AK$8,0)),"")</f>
        <v/>
      </c>
      <c r="K388" s="86" t="str">
        <f>IFERROR(INDEX(DB_Typologies!$D$4:$AP$1445,MATCH($A$3,DB_Typologies!$AQ$4:$AQ$1445,0)+$A388,MATCH(K$3,TQoL_Indexes!$B$8:$AK$8,0)),"")</f>
        <v/>
      </c>
      <c r="L388" s="86" t="str">
        <f>IFERROR(INDEX(DB_Typologies!$D$4:$AP$1445,MATCH($A$3,DB_Typologies!$AQ$4:$AQ$1445,0)+$A388,MATCH(L$3,TQoL_Indexes!$B$8:$AK$8,0)),"")</f>
        <v/>
      </c>
      <c r="M388" s="86" t="str">
        <f>IFERROR(INDEX(DB_Typologies!$D$4:$AP$1445,MATCH($A$3,DB_Typologies!$AQ$4:$AQ$1445,0)+$A388,MATCH(M$3,TQoL_Indexes!$B$8:$AK$8,0)),"")</f>
        <v/>
      </c>
      <c r="N388" s="86" t="str">
        <f>IFERROR(INDEX(DB_Typologies!$D$4:$AP$1445,MATCH($A$3,DB_Typologies!$AQ$4:$AQ$1445,0)+$A388,MATCH(N$3,TQoL_Indexes!$B$8:$AK$8,0)),"")</f>
        <v/>
      </c>
      <c r="O388" s="86" t="str">
        <f>IFERROR(INDEX(DB_Typologies!$D$4:$AP$1445,MATCH($A$3,DB_Typologies!$AQ$4:$AQ$1445,0)+$A388,MATCH(O$3,TQoL_Indexes!$B$8:$AK$8,0)),"")</f>
        <v/>
      </c>
      <c r="P388" s="86" t="str">
        <f>IFERROR(INDEX(DB_Typologies!$D$4:$AP$1445,MATCH($A$3,DB_Typologies!$AQ$4:$AQ$1445,0)+$A388,MATCH(P$3,TQoL_Indexes!$B$8:$AK$8,0)),"")</f>
        <v/>
      </c>
      <c r="Q388" s="86" t="str">
        <f>IFERROR(INDEX(DB_Typologies!$D$4:$AP$1445,MATCH($A$3,DB_Typologies!$AQ$4:$AQ$1445,0)+$A388,MATCH(Q$3,TQoL_Indexes!$B$8:$AK$8,0)),"")</f>
        <v/>
      </c>
      <c r="R388" s="86" t="str">
        <f>IFERROR(INDEX(DB_Typologies!$D$4:$AP$1445,MATCH($A$3,DB_Typologies!$AQ$4:$AQ$1445,0)+$A388,MATCH(R$3,TQoL_Indexes!$B$8:$AK$8,0)),"")</f>
        <v/>
      </c>
      <c r="S388" s="86" t="str">
        <f>IFERROR(INDEX(DB_Typologies!$D$4:$AP$1445,MATCH($A$3,DB_Typologies!$AQ$4:$AQ$1445,0)+$A388,MATCH(S$3,TQoL_Indexes!$B$8:$AK$8,0)),"")</f>
        <v/>
      </c>
      <c r="T388" s="86" t="str">
        <f>IFERROR(INDEX(DB_Typologies!$D$4:$AP$1445,MATCH($A$3,DB_Typologies!$AQ$4:$AQ$1445,0)+$A388,MATCH(T$3,TQoL_Indexes!$B$8:$AK$8,0)),"")</f>
        <v/>
      </c>
      <c r="U388" s="86" t="str">
        <f>IFERROR(INDEX(DB_Typologies!$D$4:$AP$1445,MATCH($A$3,DB_Typologies!$AQ$4:$AQ$1445,0)+$A388,MATCH(U$3,TQoL_Indexes!$B$8:$AK$8,0)),"")</f>
        <v/>
      </c>
      <c r="V388" s="86" t="str">
        <f>IFERROR(INDEX(DB_Typologies!$D$4:$AP$1445,MATCH($A$3,DB_Typologies!$AQ$4:$AQ$1445,0)+$A388,MATCH(V$3,TQoL_Indexes!$B$8:$AK$8,0)),"")</f>
        <v/>
      </c>
      <c r="W388" s="86" t="str">
        <f>IFERROR(INDEX(DB_Typologies!$D$4:$AP$1445,MATCH($A$3,DB_Typologies!$AQ$4:$AQ$1445,0)+$A388,MATCH(W$3,TQoL_Indexes!$B$8:$AK$8,0)),"")</f>
        <v/>
      </c>
      <c r="X388" s="86" t="str">
        <f>IFERROR(INDEX(DB_Typologies!$D$4:$AP$1445,MATCH($A$3,DB_Typologies!$AQ$4:$AQ$1445,0)+$A388,MATCH(X$3,TQoL_Indexes!$B$8:$AK$8,0)),"")</f>
        <v/>
      </c>
      <c r="Y388" s="86" t="str">
        <f>IFERROR(INDEX(DB_Typologies!$D$4:$AP$1445,MATCH($A$3,DB_Typologies!$AQ$4:$AQ$1445,0)+$A388,MATCH(Y$3,TQoL_Indexes!$B$8:$AK$8,0)),"")</f>
        <v/>
      </c>
      <c r="Z388" s="86" t="str">
        <f>IFERROR(INDEX(DB_Typologies!$D$4:$AP$1445,MATCH($A$3,DB_Typologies!$AQ$4:$AQ$1445,0)+$A388,MATCH(Z$3,TQoL_Indexes!$B$8:$AK$8,0)),"")</f>
        <v/>
      </c>
      <c r="AA388" s="86" t="str">
        <f>IFERROR(INDEX(DB_Typologies!$D$4:$AP$1445,MATCH($A$3,DB_Typologies!$AQ$4:$AQ$1445,0)+$A388,MATCH(AA$3,TQoL_Indexes!$B$8:$AK$8,0)),"")</f>
        <v/>
      </c>
      <c r="AB388" s="86" t="str">
        <f>IFERROR(INDEX(DB_Typologies!$D$4:$AP$1445,MATCH($A$3,DB_Typologies!$AQ$4:$AQ$1445,0)+$A388,MATCH(AB$3,TQoL_Indexes!$B$8:$AK$8,0)),"")</f>
        <v/>
      </c>
      <c r="AC388" s="86" t="str">
        <f>IFERROR(INDEX(DB_Typologies!$D$4:$AP$1445,MATCH($A$3,DB_Typologies!$AQ$4:$AQ$1445,0)+$A388,MATCH(AC$3,TQoL_Indexes!$B$8:$AK$8,0)),"")</f>
        <v/>
      </c>
      <c r="AD388" s="86" t="str">
        <f>IFERROR(INDEX(DB_Typologies!$D$4:$AP$1445,MATCH($A$3,DB_Typologies!$AQ$4:$AQ$1445,0)+$A388,MATCH(AD$3,TQoL_Indexes!$B$8:$AK$8,0)),"")</f>
        <v/>
      </c>
      <c r="AE388" s="86" t="str">
        <f>IFERROR(INDEX(DB_Typologies!$D$4:$AP$1445,MATCH($A$3,DB_Typologies!$AQ$4:$AQ$1445,0)+$A388,MATCH(AE$3,TQoL_Indexes!$B$8:$AK$8,0)),"")</f>
        <v/>
      </c>
      <c r="AF388" s="86" t="str">
        <f>IFERROR(INDEX(DB_Typologies!$D$4:$AP$1445,MATCH($A$3,DB_Typologies!$AQ$4:$AQ$1445,0)+$A388,MATCH(AF$3,TQoL_Indexes!$B$8:$AK$8,0)),"")</f>
        <v/>
      </c>
      <c r="AG388" s="86" t="str">
        <f>IFERROR(INDEX(DB_Typologies!$D$4:$AP$1445,MATCH($A$3,DB_Typologies!$AQ$4:$AQ$1445,0)+$A388,MATCH(AG$3,TQoL_Indexes!$B$8:$AK$8,0)),"")</f>
        <v/>
      </c>
      <c r="AH388" s="86" t="str">
        <f>IFERROR(INDEX(DB_Typologies!$D$4:$AP$1445,MATCH($A$3,DB_Typologies!$AQ$4:$AQ$1445,0)+$A388,MATCH(AH$3,TQoL_Indexes!$B$8:$AK$8,0)),"")</f>
        <v/>
      </c>
      <c r="AI388" s="86" t="str">
        <f>IFERROR(INDEX(DB_Typologies!$D$4:$AP$1445,MATCH($A$3,DB_Typologies!$AQ$4:$AQ$1445,0)+$A388,MATCH(AI$3,TQoL_Indexes!$B$8:$AK$8,0)),"")</f>
        <v/>
      </c>
      <c r="AJ388" s="86" t="str">
        <f>IFERROR(INDEX(DB_Typologies!$D$4:$AP$1445,MATCH($A$3,DB_Typologies!$AQ$4:$AQ$1445,0)+$A388,MATCH(AJ$3,TQoL_Indexes!$B$8:$AK$8,0)),"")</f>
        <v/>
      </c>
      <c r="AK388" s="86" t="str">
        <f>IFERROR(INDEX(DB_Typologies!$D$4:$AP$1445,MATCH($A$3,DB_Typologies!$AQ$4:$AQ$1445,0)+$A388,MATCH(AK$3,TQoL_Indexes!$B$8:$AK$8,0)),"")</f>
        <v/>
      </c>
      <c r="AL388" s="86" t="str">
        <f>IFERROR(INDEX(DB_Typologies!$D$4:$AP$1445,MATCH($A$3,DB_Typologies!$AQ$4:$AQ$1445,0)+$A388,MATCH(AL$3,TQoL_Indexes!$B$8:$AK$8,0)),"")</f>
        <v/>
      </c>
      <c r="AM388" s="87" t="str">
        <f>IFERROR(INDEX(DB_Typologies!$D$4:$AP$1445,MATCH($A$3,DB_Typologies!$AQ$4:$AQ$1445,0)+$A388,MATCH(AM$3,TQoL_Indexes!$B$8:$AK$8,0)),"")</f>
        <v/>
      </c>
    </row>
    <row r="389" spans="1:39">
      <c r="A389" s="58" t="str">
        <f>IFERROR(IF(A388+1&lt;COUNTIF(DB_Typologies!$AQ$4:$AQ$1445,$A$3),A388+1,""),"")</f>
        <v/>
      </c>
      <c r="B389" s="120" t="str">
        <f>IFERROR(INDEX(DB_Typologies!$D$4:$AP$1445,MATCH($A$3,DB_Typologies!$AQ$4:$AQ$1445,0)+$A389,MATCH(B$3,TQoL_Indexes!$B$8:$AK$8,0)),"")</f>
        <v/>
      </c>
      <c r="C389" s="86" t="str">
        <f>IFERROR(INDEX(DB_Typologies!$D$4:$AP$1445,MATCH($A$3,DB_Typologies!$AQ$4:$AQ$1445,0)+$A389,MATCH(C$3,TQoL_Indexes!$B$8:$AK$8,0)),"")</f>
        <v/>
      </c>
      <c r="D389" s="87" t="str">
        <f>IFERROR(INDEX(DB_Typologies!$D$4:$AP$1445,MATCH($A$3,DB_Typologies!$AQ$4:$AQ$1445,0)+$A389,MATCH(D$3,TQoL_Indexes!$B$8:$AK$8,0)),"")</f>
        <v/>
      </c>
      <c r="E389" s="86" t="str">
        <f>IFERROR(INDEX(DB_Typologies!$D$4:$AP$1445,MATCH($A$3,DB_Typologies!$AQ$4:$AQ$1445,0)+$A389,MATCH(E$3,TQoL_Indexes!$B$8:$AK$8,0)),"")</f>
        <v/>
      </c>
      <c r="F389" s="86" t="str">
        <f>IFERROR(INDEX(DB_Typologies!$D$4:$AP$1445,MATCH($A$3,DB_Typologies!$AQ$4:$AQ$1445,0)+$A389,MATCH(F$3,TQoL_Indexes!$B$8:$AK$8,0)),"")</f>
        <v/>
      </c>
      <c r="G389" s="86" t="str">
        <f>IFERROR(INDEX(DB_Typologies!$D$4:$AP$1445,MATCH($A$3,DB_Typologies!$AQ$4:$AQ$1445,0)+$A389,MATCH(G$3,TQoL_Indexes!$B$8:$AK$8,0)),"")</f>
        <v/>
      </c>
      <c r="H389" s="86" t="str">
        <f>IFERROR(INDEX(DB_Typologies!$D$4:$AP$1445,MATCH($A$3,DB_Typologies!$AQ$4:$AQ$1445,0)+$A389,MATCH(H$3,TQoL_Indexes!$B$8:$AK$8,0)),"")</f>
        <v/>
      </c>
      <c r="I389" s="86" t="str">
        <f>IFERROR(INDEX(DB_Typologies!$D$4:$AP$1445,MATCH($A$3,DB_Typologies!$AQ$4:$AQ$1445,0)+$A389,MATCH(I$3,TQoL_Indexes!$B$8:$AK$8,0)),"")</f>
        <v/>
      </c>
      <c r="J389" s="86" t="str">
        <f>IFERROR(INDEX(DB_Typologies!$D$4:$AP$1445,MATCH($A$3,DB_Typologies!$AQ$4:$AQ$1445,0)+$A389,MATCH(J$3,TQoL_Indexes!$B$8:$AK$8,0)),"")</f>
        <v/>
      </c>
      <c r="K389" s="86" t="str">
        <f>IFERROR(INDEX(DB_Typologies!$D$4:$AP$1445,MATCH($A$3,DB_Typologies!$AQ$4:$AQ$1445,0)+$A389,MATCH(K$3,TQoL_Indexes!$B$8:$AK$8,0)),"")</f>
        <v/>
      </c>
      <c r="L389" s="86" t="str">
        <f>IFERROR(INDEX(DB_Typologies!$D$4:$AP$1445,MATCH($A$3,DB_Typologies!$AQ$4:$AQ$1445,0)+$A389,MATCH(L$3,TQoL_Indexes!$B$8:$AK$8,0)),"")</f>
        <v/>
      </c>
      <c r="M389" s="86" t="str">
        <f>IFERROR(INDEX(DB_Typologies!$D$4:$AP$1445,MATCH($A$3,DB_Typologies!$AQ$4:$AQ$1445,0)+$A389,MATCH(M$3,TQoL_Indexes!$B$8:$AK$8,0)),"")</f>
        <v/>
      </c>
      <c r="N389" s="86" t="str">
        <f>IFERROR(INDEX(DB_Typologies!$D$4:$AP$1445,MATCH($A$3,DB_Typologies!$AQ$4:$AQ$1445,0)+$A389,MATCH(N$3,TQoL_Indexes!$B$8:$AK$8,0)),"")</f>
        <v/>
      </c>
      <c r="O389" s="86" t="str">
        <f>IFERROR(INDEX(DB_Typologies!$D$4:$AP$1445,MATCH($A$3,DB_Typologies!$AQ$4:$AQ$1445,0)+$A389,MATCH(O$3,TQoL_Indexes!$B$8:$AK$8,0)),"")</f>
        <v/>
      </c>
      <c r="P389" s="86" t="str">
        <f>IFERROR(INDEX(DB_Typologies!$D$4:$AP$1445,MATCH($A$3,DB_Typologies!$AQ$4:$AQ$1445,0)+$A389,MATCH(P$3,TQoL_Indexes!$B$8:$AK$8,0)),"")</f>
        <v/>
      </c>
      <c r="Q389" s="86" t="str">
        <f>IFERROR(INDEX(DB_Typologies!$D$4:$AP$1445,MATCH($A$3,DB_Typologies!$AQ$4:$AQ$1445,0)+$A389,MATCH(Q$3,TQoL_Indexes!$B$8:$AK$8,0)),"")</f>
        <v/>
      </c>
      <c r="R389" s="86" t="str">
        <f>IFERROR(INDEX(DB_Typologies!$D$4:$AP$1445,MATCH($A$3,DB_Typologies!$AQ$4:$AQ$1445,0)+$A389,MATCH(R$3,TQoL_Indexes!$B$8:$AK$8,0)),"")</f>
        <v/>
      </c>
      <c r="S389" s="86" t="str">
        <f>IFERROR(INDEX(DB_Typologies!$D$4:$AP$1445,MATCH($A$3,DB_Typologies!$AQ$4:$AQ$1445,0)+$A389,MATCH(S$3,TQoL_Indexes!$B$8:$AK$8,0)),"")</f>
        <v/>
      </c>
      <c r="T389" s="86" t="str">
        <f>IFERROR(INDEX(DB_Typologies!$D$4:$AP$1445,MATCH($A$3,DB_Typologies!$AQ$4:$AQ$1445,0)+$A389,MATCH(T$3,TQoL_Indexes!$B$8:$AK$8,0)),"")</f>
        <v/>
      </c>
      <c r="U389" s="86" t="str">
        <f>IFERROR(INDEX(DB_Typologies!$D$4:$AP$1445,MATCH($A$3,DB_Typologies!$AQ$4:$AQ$1445,0)+$A389,MATCH(U$3,TQoL_Indexes!$B$8:$AK$8,0)),"")</f>
        <v/>
      </c>
      <c r="V389" s="86" t="str">
        <f>IFERROR(INDEX(DB_Typologies!$D$4:$AP$1445,MATCH($A$3,DB_Typologies!$AQ$4:$AQ$1445,0)+$A389,MATCH(V$3,TQoL_Indexes!$B$8:$AK$8,0)),"")</f>
        <v/>
      </c>
      <c r="W389" s="86" t="str">
        <f>IFERROR(INDEX(DB_Typologies!$D$4:$AP$1445,MATCH($A$3,DB_Typologies!$AQ$4:$AQ$1445,0)+$A389,MATCH(W$3,TQoL_Indexes!$B$8:$AK$8,0)),"")</f>
        <v/>
      </c>
      <c r="X389" s="86" t="str">
        <f>IFERROR(INDEX(DB_Typologies!$D$4:$AP$1445,MATCH($A$3,DB_Typologies!$AQ$4:$AQ$1445,0)+$A389,MATCH(X$3,TQoL_Indexes!$B$8:$AK$8,0)),"")</f>
        <v/>
      </c>
      <c r="Y389" s="86" t="str">
        <f>IFERROR(INDEX(DB_Typologies!$D$4:$AP$1445,MATCH($A$3,DB_Typologies!$AQ$4:$AQ$1445,0)+$A389,MATCH(Y$3,TQoL_Indexes!$B$8:$AK$8,0)),"")</f>
        <v/>
      </c>
      <c r="Z389" s="86" t="str">
        <f>IFERROR(INDEX(DB_Typologies!$D$4:$AP$1445,MATCH($A$3,DB_Typologies!$AQ$4:$AQ$1445,0)+$A389,MATCH(Z$3,TQoL_Indexes!$B$8:$AK$8,0)),"")</f>
        <v/>
      </c>
      <c r="AA389" s="86" t="str">
        <f>IFERROR(INDEX(DB_Typologies!$D$4:$AP$1445,MATCH($A$3,DB_Typologies!$AQ$4:$AQ$1445,0)+$A389,MATCH(AA$3,TQoL_Indexes!$B$8:$AK$8,0)),"")</f>
        <v/>
      </c>
      <c r="AB389" s="86" t="str">
        <f>IFERROR(INDEX(DB_Typologies!$D$4:$AP$1445,MATCH($A$3,DB_Typologies!$AQ$4:$AQ$1445,0)+$A389,MATCH(AB$3,TQoL_Indexes!$B$8:$AK$8,0)),"")</f>
        <v/>
      </c>
      <c r="AC389" s="86" t="str">
        <f>IFERROR(INDEX(DB_Typologies!$D$4:$AP$1445,MATCH($A$3,DB_Typologies!$AQ$4:$AQ$1445,0)+$A389,MATCH(AC$3,TQoL_Indexes!$B$8:$AK$8,0)),"")</f>
        <v/>
      </c>
      <c r="AD389" s="86" t="str">
        <f>IFERROR(INDEX(DB_Typologies!$D$4:$AP$1445,MATCH($A$3,DB_Typologies!$AQ$4:$AQ$1445,0)+$A389,MATCH(AD$3,TQoL_Indexes!$B$8:$AK$8,0)),"")</f>
        <v/>
      </c>
      <c r="AE389" s="86" t="str">
        <f>IFERROR(INDEX(DB_Typologies!$D$4:$AP$1445,MATCH($A$3,DB_Typologies!$AQ$4:$AQ$1445,0)+$A389,MATCH(AE$3,TQoL_Indexes!$B$8:$AK$8,0)),"")</f>
        <v/>
      </c>
      <c r="AF389" s="86" t="str">
        <f>IFERROR(INDEX(DB_Typologies!$D$4:$AP$1445,MATCH($A$3,DB_Typologies!$AQ$4:$AQ$1445,0)+$A389,MATCH(AF$3,TQoL_Indexes!$B$8:$AK$8,0)),"")</f>
        <v/>
      </c>
      <c r="AG389" s="86" t="str">
        <f>IFERROR(INDEX(DB_Typologies!$D$4:$AP$1445,MATCH($A$3,DB_Typologies!$AQ$4:$AQ$1445,0)+$A389,MATCH(AG$3,TQoL_Indexes!$B$8:$AK$8,0)),"")</f>
        <v/>
      </c>
      <c r="AH389" s="86" t="str">
        <f>IFERROR(INDEX(DB_Typologies!$D$4:$AP$1445,MATCH($A$3,DB_Typologies!$AQ$4:$AQ$1445,0)+$A389,MATCH(AH$3,TQoL_Indexes!$B$8:$AK$8,0)),"")</f>
        <v/>
      </c>
      <c r="AI389" s="86" t="str">
        <f>IFERROR(INDEX(DB_Typologies!$D$4:$AP$1445,MATCH($A$3,DB_Typologies!$AQ$4:$AQ$1445,0)+$A389,MATCH(AI$3,TQoL_Indexes!$B$8:$AK$8,0)),"")</f>
        <v/>
      </c>
      <c r="AJ389" s="86" t="str">
        <f>IFERROR(INDEX(DB_Typologies!$D$4:$AP$1445,MATCH($A$3,DB_Typologies!$AQ$4:$AQ$1445,0)+$A389,MATCH(AJ$3,TQoL_Indexes!$B$8:$AK$8,0)),"")</f>
        <v/>
      </c>
      <c r="AK389" s="86" t="str">
        <f>IFERROR(INDEX(DB_Typologies!$D$4:$AP$1445,MATCH($A$3,DB_Typologies!$AQ$4:$AQ$1445,0)+$A389,MATCH(AK$3,TQoL_Indexes!$B$8:$AK$8,0)),"")</f>
        <v/>
      </c>
      <c r="AL389" s="86" t="str">
        <f>IFERROR(INDEX(DB_Typologies!$D$4:$AP$1445,MATCH($A$3,DB_Typologies!$AQ$4:$AQ$1445,0)+$A389,MATCH(AL$3,TQoL_Indexes!$B$8:$AK$8,0)),"")</f>
        <v/>
      </c>
      <c r="AM389" s="87" t="str">
        <f>IFERROR(INDEX(DB_Typologies!$D$4:$AP$1445,MATCH($A$3,DB_Typologies!$AQ$4:$AQ$1445,0)+$A389,MATCH(AM$3,TQoL_Indexes!$B$8:$AK$8,0)),"")</f>
        <v/>
      </c>
    </row>
    <row r="390" spans="1:39">
      <c r="A390" s="58" t="str">
        <f>IFERROR(IF(A389+1&lt;COUNTIF(DB_Typologies!$AQ$4:$AQ$1445,$A$3),A389+1,""),"")</f>
        <v/>
      </c>
      <c r="B390" s="120" t="str">
        <f>IFERROR(INDEX(DB_Typologies!$D$4:$AP$1445,MATCH($A$3,DB_Typologies!$AQ$4:$AQ$1445,0)+$A390,MATCH(B$3,TQoL_Indexes!$B$8:$AK$8,0)),"")</f>
        <v/>
      </c>
      <c r="C390" s="86" t="str">
        <f>IFERROR(INDEX(DB_Typologies!$D$4:$AP$1445,MATCH($A$3,DB_Typologies!$AQ$4:$AQ$1445,0)+$A390,MATCH(C$3,TQoL_Indexes!$B$8:$AK$8,0)),"")</f>
        <v/>
      </c>
      <c r="D390" s="87" t="str">
        <f>IFERROR(INDEX(DB_Typologies!$D$4:$AP$1445,MATCH($A$3,DB_Typologies!$AQ$4:$AQ$1445,0)+$A390,MATCH(D$3,TQoL_Indexes!$B$8:$AK$8,0)),"")</f>
        <v/>
      </c>
      <c r="E390" s="86" t="str">
        <f>IFERROR(INDEX(DB_Typologies!$D$4:$AP$1445,MATCH($A$3,DB_Typologies!$AQ$4:$AQ$1445,0)+$A390,MATCH(E$3,TQoL_Indexes!$B$8:$AK$8,0)),"")</f>
        <v/>
      </c>
      <c r="F390" s="86" t="str">
        <f>IFERROR(INDEX(DB_Typologies!$D$4:$AP$1445,MATCH($A$3,DB_Typologies!$AQ$4:$AQ$1445,0)+$A390,MATCH(F$3,TQoL_Indexes!$B$8:$AK$8,0)),"")</f>
        <v/>
      </c>
      <c r="G390" s="86" t="str">
        <f>IFERROR(INDEX(DB_Typologies!$D$4:$AP$1445,MATCH($A$3,DB_Typologies!$AQ$4:$AQ$1445,0)+$A390,MATCH(G$3,TQoL_Indexes!$B$8:$AK$8,0)),"")</f>
        <v/>
      </c>
      <c r="H390" s="86" t="str">
        <f>IFERROR(INDEX(DB_Typologies!$D$4:$AP$1445,MATCH($A$3,DB_Typologies!$AQ$4:$AQ$1445,0)+$A390,MATCH(H$3,TQoL_Indexes!$B$8:$AK$8,0)),"")</f>
        <v/>
      </c>
      <c r="I390" s="86" t="str">
        <f>IFERROR(INDEX(DB_Typologies!$D$4:$AP$1445,MATCH($A$3,DB_Typologies!$AQ$4:$AQ$1445,0)+$A390,MATCH(I$3,TQoL_Indexes!$B$8:$AK$8,0)),"")</f>
        <v/>
      </c>
      <c r="J390" s="86" t="str">
        <f>IFERROR(INDEX(DB_Typologies!$D$4:$AP$1445,MATCH($A$3,DB_Typologies!$AQ$4:$AQ$1445,0)+$A390,MATCH(J$3,TQoL_Indexes!$B$8:$AK$8,0)),"")</f>
        <v/>
      </c>
      <c r="K390" s="86" t="str">
        <f>IFERROR(INDEX(DB_Typologies!$D$4:$AP$1445,MATCH($A$3,DB_Typologies!$AQ$4:$AQ$1445,0)+$A390,MATCH(K$3,TQoL_Indexes!$B$8:$AK$8,0)),"")</f>
        <v/>
      </c>
      <c r="L390" s="86" t="str">
        <f>IFERROR(INDEX(DB_Typologies!$D$4:$AP$1445,MATCH($A$3,DB_Typologies!$AQ$4:$AQ$1445,0)+$A390,MATCH(L$3,TQoL_Indexes!$B$8:$AK$8,0)),"")</f>
        <v/>
      </c>
      <c r="M390" s="86" t="str">
        <f>IFERROR(INDEX(DB_Typologies!$D$4:$AP$1445,MATCH($A$3,DB_Typologies!$AQ$4:$AQ$1445,0)+$A390,MATCH(M$3,TQoL_Indexes!$B$8:$AK$8,0)),"")</f>
        <v/>
      </c>
      <c r="N390" s="86" t="str">
        <f>IFERROR(INDEX(DB_Typologies!$D$4:$AP$1445,MATCH($A$3,DB_Typologies!$AQ$4:$AQ$1445,0)+$A390,MATCH(N$3,TQoL_Indexes!$B$8:$AK$8,0)),"")</f>
        <v/>
      </c>
      <c r="O390" s="86" t="str">
        <f>IFERROR(INDEX(DB_Typologies!$D$4:$AP$1445,MATCH($A$3,DB_Typologies!$AQ$4:$AQ$1445,0)+$A390,MATCH(O$3,TQoL_Indexes!$B$8:$AK$8,0)),"")</f>
        <v/>
      </c>
      <c r="P390" s="86" t="str">
        <f>IFERROR(INDEX(DB_Typologies!$D$4:$AP$1445,MATCH($A$3,DB_Typologies!$AQ$4:$AQ$1445,0)+$A390,MATCH(P$3,TQoL_Indexes!$B$8:$AK$8,0)),"")</f>
        <v/>
      </c>
      <c r="Q390" s="86" t="str">
        <f>IFERROR(INDEX(DB_Typologies!$D$4:$AP$1445,MATCH($A$3,DB_Typologies!$AQ$4:$AQ$1445,0)+$A390,MATCH(Q$3,TQoL_Indexes!$B$8:$AK$8,0)),"")</f>
        <v/>
      </c>
      <c r="R390" s="86" t="str">
        <f>IFERROR(INDEX(DB_Typologies!$D$4:$AP$1445,MATCH($A$3,DB_Typologies!$AQ$4:$AQ$1445,0)+$A390,MATCH(R$3,TQoL_Indexes!$B$8:$AK$8,0)),"")</f>
        <v/>
      </c>
      <c r="S390" s="86" t="str">
        <f>IFERROR(INDEX(DB_Typologies!$D$4:$AP$1445,MATCH($A$3,DB_Typologies!$AQ$4:$AQ$1445,0)+$A390,MATCH(S$3,TQoL_Indexes!$B$8:$AK$8,0)),"")</f>
        <v/>
      </c>
      <c r="T390" s="86" t="str">
        <f>IFERROR(INDEX(DB_Typologies!$D$4:$AP$1445,MATCH($A$3,DB_Typologies!$AQ$4:$AQ$1445,0)+$A390,MATCH(T$3,TQoL_Indexes!$B$8:$AK$8,0)),"")</f>
        <v/>
      </c>
      <c r="U390" s="86" t="str">
        <f>IFERROR(INDEX(DB_Typologies!$D$4:$AP$1445,MATCH($A$3,DB_Typologies!$AQ$4:$AQ$1445,0)+$A390,MATCH(U$3,TQoL_Indexes!$B$8:$AK$8,0)),"")</f>
        <v/>
      </c>
      <c r="V390" s="86" t="str">
        <f>IFERROR(INDEX(DB_Typologies!$D$4:$AP$1445,MATCH($A$3,DB_Typologies!$AQ$4:$AQ$1445,0)+$A390,MATCH(V$3,TQoL_Indexes!$B$8:$AK$8,0)),"")</f>
        <v/>
      </c>
      <c r="W390" s="86" t="str">
        <f>IFERROR(INDEX(DB_Typologies!$D$4:$AP$1445,MATCH($A$3,DB_Typologies!$AQ$4:$AQ$1445,0)+$A390,MATCH(W$3,TQoL_Indexes!$B$8:$AK$8,0)),"")</f>
        <v/>
      </c>
      <c r="X390" s="86" t="str">
        <f>IFERROR(INDEX(DB_Typologies!$D$4:$AP$1445,MATCH($A$3,DB_Typologies!$AQ$4:$AQ$1445,0)+$A390,MATCH(X$3,TQoL_Indexes!$B$8:$AK$8,0)),"")</f>
        <v/>
      </c>
      <c r="Y390" s="86" t="str">
        <f>IFERROR(INDEX(DB_Typologies!$D$4:$AP$1445,MATCH($A$3,DB_Typologies!$AQ$4:$AQ$1445,0)+$A390,MATCH(Y$3,TQoL_Indexes!$B$8:$AK$8,0)),"")</f>
        <v/>
      </c>
      <c r="Z390" s="86" t="str">
        <f>IFERROR(INDEX(DB_Typologies!$D$4:$AP$1445,MATCH($A$3,DB_Typologies!$AQ$4:$AQ$1445,0)+$A390,MATCH(Z$3,TQoL_Indexes!$B$8:$AK$8,0)),"")</f>
        <v/>
      </c>
      <c r="AA390" s="86" t="str">
        <f>IFERROR(INDEX(DB_Typologies!$D$4:$AP$1445,MATCH($A$3,DB_Typologies!$AQ$4:$AQ$1445,0)+$A390,MATCH(AA$3,TQoL_Indexes!$B$8:$AK$8,0)),"")</f>
        <v/>
      </c>
      <c r="AB390" s="86" t="str">
        <f>IFERROR(INDEX(DB_Typologies!$D$4:$AP$1445,MATCH($A$3,DB_Typologies!$AQ$4:$AQ$1445,0)+$A390,MATCH(AB$3,TQoL_Indexes!$B$8:$AK$8,0)),"")</f>
        <v/>
      </c>
      <c r="AC390" s="86" t="str">
        <f>IFERROR(INDEX(DB_Typologies!$D$4:$AP$1445,MATCH($A$3,DB_Typologies!$AQ$4:$AQ$1445,0)+$A390,MATCH(AC$3,TQoL_Indexes!$B$8:$AK$8,0)),"")</f>
        <v/>
      </c>
      <c r="AD390" s="86" t="str">
        <f>IFERROR(INDEX(DB_Typologies!$D$4:$AP$1445,MATCH($A$3,DB_Typologies!$AQ$4:$AQ$1445,0)+$A390,MATCH(AD$3,TQoL_Indexes!$B$8:$AK$8,0)),"")</f>
        <v/>
      </c>
      <c r="AE390" s="86" t="str">
        <f>IFERROR(INDEX(DB_Typologies!$D$4:$AP$1445,MATCH($A$3,DB_Typologies!$AQ$4:$AQ$1445,0)+$A390,MATCH(AE$3,TQoL_Indexes!$B$8:$AK$8,0)),"")</f>
        <v/>
      </c>
      <c r="AF390" s="86" t="str">
        <f>IFERROR(INDEX(DB_Typologies!$D$4:$AP$1445,MATCH($A$3,DB_Typologies!$AQ$4:$AQ$1445,0)+$A390,MATCH(AF$3,TQoL_Indexes!$B$8:$AK$8,0)),"")</f>
        <v/>
      </c>
      <c r="AG390" s="86" t="str">
        <f>IFERROR(INDEX(DB_Typologies!$D$4:$AP$1445,MATCH($A$3,DB_Typologies!$AQ$4:$AQ$1445,0)+$A390,MATCH(AG$3,TQoL_Indexes!$B$8:$AK$8,0)),"")</f>
        <v/>
      </c>
      <c r="AH390" s="86" t="str">
        <f>IFERROR(INDEX(DB_Typologies!$D$4:$AP$1445,MATCH($A$3,DB_Typologies!$AQ$4:$AQ$1445,0)+$A390,MATCH(AH$3,TQoL_Indexes!$B$8:$AK$8,0)),"")</f>
        <v/>
      </c>
      <c r="AI390" s="86" t="str">
        <f>IFERROR(INDEX(DB_Typologies!$D$4:$AP$1445,MATCH($A$3,DB_Typologies!$AQ$4:$AQ$1445,0)+$A390,MATCH(AI$3,TQoL_Indexes!$B$8:$AK$8,0)),"")</f>
        <v/>
      </c>
      <c r="AJ390" s="86" t="str">
        <f>IFERROR(INDEX(DB_Typologies!$D$4:$AP$1445,MATCH($A$3,DB_Typologies!$AQ$4:$AQ$1445,0)+$A390,MATCH(AJ$3,TQoL_Indexes!$B$8:$AK$8,0)),"")</f>
        <v/>
      </c>
      <c r="AK390" s="86" t="str">
        <f>IFERROR(INDEX(DB_Typologies!$D$4:$AP$1445,MATCH($A$3,DB_Typologies!$AQ$4:$AQ$1445,0)+$A390,MATCH(AK$3,TQoL_Indexes!$B$8:$AK$8,0)),"")</f>
        <v/>
      </c>
      <c r="AL390" s="86" t="str">
        <f>IFERROR(INDEX(DB_Typologies!$D$4:$AP$1445,MATCH($A$3,DB_Typologies!$AQ$4:$AQ$1445,0)+$A390,MATCH(AL$3,TQoL_Indexes!$B$8:$AK$8,0)),"")</f>
        <v/>
      </c>
      <c r="AM390" s="87" t="str">
        <f>IFERROR(INDEX(DB_Typologies!$D$4:$AP$1445,MATCH($A$3,DB_Typologies!$AQ$4:$AQ$1445,0)+$A390,MATCH(AM$3,TQoL_Indexes!$B$8:$AK$8,0)),"")</f>
        <v/>
      </c>
    </row>
    <row r="391" spans="1:39">
      <c r="A391" s="58" t="str">
        <f>IFERROR(IF(A390+1&lt;COUNTIF(DB_Typologies!$AQ$4:$AQ$1445,$A$3),A390+1,""),"")</f>
        <v/>
      </c>
      <c r="B391" s="120" t="str">
        <f>IFERROR(INDEX(DB_Typologies!$D$4:$AP$1445,MATCH($A$3,DB_Typologies!$AQ$4:$AQ$1445,0)+$A391,MATCH(B$3,TQoL_Indexes!$B$8:$AK$8,0)),"")</f>
        <v/>
      </c>
      <c r="C391" s="86" t="str">
        <f>IFERROR(INDEX(DB_Typologies!$D$4:$AP$1445,MATCH($A$3,DB_Typologies!$AQ$4:$AQ$1445,0)+$A391,MATCH(C$3,TQoL_Indexes!$B$8:$AK$8,0)),"")</f>
        <v/>
      </c>
      <c r="D391" s="87" t="str">
        <f>IFERROR(INDEX(DB_Typologies!$D$4:$AP$1445,MATCH($A$3,DB_Typologies!$AQ$4:$AQ$1445,0)+$A391,MATCH(D$3,TQoL_Indexes!$B$8:$AK$8,0)),"")</f>
        <v/>
      </c>
      <c r="E391" s="86" t="str">
        <f>IFERROR(INDEX(DB_Typologies!$D$4:$AP$1445,MATCH($A$3,DB_Typologies!$AQ$4:$AQ$1445,0)+$A391,MATCH(E$3,TQoL_Indexes!$B$8:$AK$8,0)),"")</f>
        <v/>
      </c>
      <c r="F391" s="86" t="str">
        <f>IFERROR(INDEX(DB_Typologies!$D$4:$AP$1445,MATCH($A$3,DB_Typologies!$AQ$4:$AQ$1445,0)+$A391,MATCH(F$3,TQoL_Indexes!$B$8:$AK$8,0)),"")</f>
        <v/>
      </c>
      <c r="G391" s="86" t="str">
        <f>IFERROR(INDEX(DB_Typologies!$D$4:$AP$1445,MATCH($A$3,DB_Typologies!$AQ$4:$AQ$1445,0)+$A391,MATCH(G$3,TQoL_Indexes!$B$8:$AK$8,0)),"")</f>
        <v/>
      </c>
      <c r="H391" s="86" t="str">
        <f>IFERROR(INDEX(DB_Typologies!$D$4:$AP$1445,MATCH($A$3,DB_Typologies!$AQ$4:$AQ$1445,0)+$A391,MATCH(H$3,TQoL_Indexes!$B$8:$AK$8,0)),"")</f>
        <v/>
      </c>
      <c r="I391" s="86" t="str">
        <f>IFERROR(INDEX(DB_Typologies!$D$4:$AP$1445,MATCH($A$3,DB_Typologies!$AQ$4:$AQ$1445,0)+$A391,MATCH(I$3,TQoL_Indexes!$B$8:$AK$8,0)),"")</f>
        <v/>
      </c>
      <c r="J391" s="86" t="str">
        <f>IFERROR(INDEX(DB_Typologies!$D$4:$AP$1445,MATCH($A$3,DB_Typologies!$AQ$4:$AQ$1445,0)+$A391,MATCH(J$3,TQoL_Indexes!$B$8:$AK$8,0)),"")</f>
        <v/>
      </c>
      <c r="K391" s="86" t="str">
        <f>IFERROR(INDEX(DB_Typologies!$D$4:$AP$1445,MATCH($A$3,DB_Typologies!$AQ$4:$AQ$1445,0)+$A391,MATCH(K$3,TQoL_Indexes!$B$8:$AK$8,0)),"")</f>
        <v/>
      </c>
      <c r="L391" s="86" t="str">
        <f>IFERROR(INDEX(DB_Typologies!$D$4:$AP$1445,MATCH($A$3,DB_Typologies!$AQ$4:$AQ$1445,0)+$A391,MATCH(L$3,TQoL_Indexes!$B$8:$AK$8,0)),"")</f>
        <v/>
      </c>
      <c r="M391" s="86" t="str">
        <f>IFERROR(INDEX(DB_Typologies!$D$4:$AP$1445,MATCH($A$3,DB_Typologies!$AQ$4:$AQ$1445,0)+$A391,MATCH(M$3,TQoL_Indexes!$B$8:$AK$8,0)),"")</f>
        <v/>
      </c>
      <c r="N391" s="86" t="str">
        <f>IFERROR(INDEX(DB_Typologies!$D$4:$AP$1445,MATCH($A$3,DB_Typologies!$AQ$4:$AQ$1445,0)+$A391,MATCH(N$3,TQoL_Indexes!$B$8:$AK$8,0)),"")</f>
        <v/>
      </c>
      <c r="O391" s="86" t="str">
        <f>IFERROR(INDEX(DB_Typologies!$D$4:$AP$1445,MATCH($A$3,DB_Typologies!$AQ$4:$AQ$1445,0)+$A391,MATCH(O$3,TQoL_Indexes!$B$8:$AK$8,0)),"")</f>
        <v/>
      </c>
      <c r="P391" s="86" t="str">
        <f>IFERROR(INDEX(DB_Typologies!$D$4:$AP$1445,MATCH($A$3,DB_Typologies!$AQ$4:$AQ$1445,0)+$A391,MATCH(P$3,TQoL_Indexes!$B$8:$AK$8,0)),"")</f>
        <v/>
      </c>
      <c r="Q391" s="86" t="str">
        <f>IFERROR(INDEX(DB_Typologies!$D$4:$AP$1445,MATCH($A$3,DB_Typologies!$AQ$4:$AQ$1445,0)+$A391,MATCH(Q$3,TQoL_Indexes!$B$8:$AK$8,0)),"")</f>
        <v/>
      </c>
      <c r="R391" s="86" t="str">
        <f>IFERROR(INDEX(DB_Typologies!$D$4:$AP$1445,MATCH($A$3,DB_Typologies!$AQ$4:$AQ$1445,0)+$A391,MATCH(R$3,TQoL_Indexes!$B$8:$AK$8,0)),"")</f>
        <v/>
      </c>
      <c r="S391" s="86" t="str">
        <f>IFERROR(INDEX(DB_Typologies!$D$4:$AP$1445,MATCH($A$3,DB_Typologies!$AQ$4:$AQ$1445,0)+$A391,MATCH(S$3,TQoL_Indexes!$B$8:$AK$8,0)),"")</f>
        <v/>
      </c>
      <c r="T391" s="86" t="str">
        <f>IFERROR(INDEX(DB_Typologies!$D$4:$AP$1445,MATCH($A$3,DB_Typologies!$AQ$4:$AQ$1445,0)+$A391,MATCH(T$3,TQoL_Indexes!$B$8:$AK$8,0)),"")</f>
        <v/>
      </c>
      <c r="U391" s="86" t="str">
        <f>IFERROR(INDEX(DB_Typologies!$D$4:$AP$1445,MATCH($A$3,DB_Typologies!$AQ$4:$AQ$1445,0)+$A391,MATCH(U$3,TQoL_Indexes!$B$8:$AK$8,0)),"")</f>
        <v/>
      </c>
      <c r="V391" s="86" t="str">
        <f>IFERROR(INDEX(DB_Typologies!$D$4:$AP$1445,MATCH($A$3,DB_Typologies!$AQ$4:$AQ$1445,0)+$A391,MATCH(V$3,TQoL_Indexes!$B$8:$AK$8,0)),"")</f>
        <v/>
      </c>
      <c r="W391" s="86" t="str">
        <f>IFERROR(INDEX(DB_Typologies!$D$4:$AP$1445,MATCH($A$3,DB_Typologies!$AQ$4:$AQ$1445,0)+$A391,MATCH(W$3,TQoL_Indexes!$B$8:$AK$8,0)),"")</f>
        <v/>
      </c>
      <c r="X391" s="86" t="str">
        <f>IFERROR(INDEX(DB_Typologies!$D$4:$AP$1445,MATCH($A$3,DB_Typologies!$AQ$4:$AQ$1445,0)+$A391,MATCH(X$3,TQoL_Indexes!$B$8:$AK$8,0)),"")</f>
        <v/>
      </c>
      <c r="Y391" s="86" t="str">
        <f>IFERROR(INDEX(DB_Typologies!$D$4:$AP$1445,MATCH($A$3,DB_Typologies!$AQ$4:$AQ$1445,0)+$A391,MATCH(Y$3,TQoL_Indexes!$B$8:$AK$8,0)),"")</f>
        <v/>
      </c>
      <c r="Z391" s="86" t="str">
        <f>IFERROR(INDEX(DB_Typologies!$D$4:$AP$1445,MATCH($A$3,DB_Typologies!$AQ$4:$AQ$1445,0)+$A391,MATCH(Z$3,TQoL_Indexes!$B$8:$AK$8,0)),"")</f>
        <v/>
      </c>
      <c r="AA391" s="86" t="str">
        <f>IFERROR(INDEX(DB_Typologies!$D$4:$AP$1445,MATCH($A$3,DB_Typologies!$AQ$4:$AQ$1445,0)+$A391,MATCH(AA$3,TQoL_Indexes!$B$8:$AK$8,0)),"")</f>
        <v/>
      </c>
      <c r="AB391" s="86" t="str">
        <f>IFERROR(INDEX(DB_Typologies!$D$4:$AP$1445,MATCH($A$3,DB_Typologies!$AQ$4:$AQ$1445,0)+$A391,MATCH(AB$3,TQoL_Indexes!$B$8:$AK$8,0)),"")</f>
        <v/>
      </c>
      <c r="AC391" s="86" t="str">
        <f>IFERROR(INDEX(DB_Typologies!$D$4:$AP$1445,MATCH($A$3,DB_Typologies!$AQ$4:$AQ$1445,0)+$A391,MATCH(AC$3,TQoL_Indexes!$B$8:$AK$8,0)),"")</f>
        <v/>
      </c>
      <c r="AD391" s="86" t="str">
        <f>IFERROR(INDEX(DB_Typologies!$D$4:$AP$1445,MATCH($A$3,DB_Typologies!$AQ$4:$AQ$1445,0)+$A391,MATCH(AD$3,TQoL_Indexes!$B$8:$AK$8,0)),"")</f>
        <v/>
      </c>
      <c r="AE391" s="86" t="str">
        <f>IFERROR(INDEX(DB_Typologies!$D$4:$AP$1445,MATCH($A$3,DB_Typologies!$AQ$4:$AQ$1445,0)+$A391,MATCH(AE$3,TQoL_Indexes!$B$8:$AK$8,0)),"")</f>
        <v/>
      </c>
      <c r="AF391" s="86" t="str">
        <f>IFERROR(INDEX(DB_Typologies!$D$4:$AP$1445,MATCH($A$3,DB_Typologies!$AQ$4:$AQ$1445,0)+$A391,MATCH(AF$3,TQoL_Indexes!$B$8:$AK$8,0)),"")</f>
        <v/>
      </c>
      <c r="AG391" s="86" t="str">
        <f>IFERROR(INDEX(DB_Typologies!$D$4:$AP$1445,MATCH($A$3,DB_Typologies!$AQ$4:$AQ$1445,0)+$A391,MATCH(AG$3,TQoL_Indexes!$B$8:$AK$8,0)),"")</f>
        <v/>
      </c>
      <c r="AH391" s="86" t="str">
        <f>IFERROR(INDEX(DB_Typologies!$D$4:$AP$1445,MATCH($A$3,DB_Typologies!$AQ$4:$AQ$1445,0)+$A391,MATCH(AH$3,TQoL_Indexes!$B$8:$AK$8,0)),"")</f>
        <v/>
      </c>
      <c r="AI391" s="86" t="str">
        <f>IFERROR(INDEX(DB_Typologies!$D$4:$AP$1445,MATCH($A$3,DB_Typologies!$AQ$4:$AQ$1445,0)+$A391,MATCH(AI$3,TQoL_Indexes!$B$8:$AK$8,0)),"")</f>
        <v/>
      </c>
      <c r="AJ391" s="86" t="str">
        <f>IFERROR(INDEX(DB_Typologies!$D$4:$AP$1445,MATCH($A$3,DB_Typologies!$AQ$4:$AQ$1445,0)+$A391,MATCH(AJ$3,TQoL_Indexes!$B$8:$AK$8,0)),"")</f>
        <v/>
      </c>
      <c r="AK391" s="86" t="str">
        <f>IFERROR(INDEX(DB_Typologies!$D$4:$AP$1445,MATCH($A$3,DB_Typologies!$AQ$4:$AQ$1445,0)+$A391,MATCH(AK$3,TQoL_Indexes!$B$8:$AK$8,0)),"")</f>
        <v/>
      </c>
      <c r="AL391" s="86" t="str">
        <f>IFERROR(INDEX(DB_Typologies!$D$4:$AP$1445,MATCH($A$3,DB_Typologies!$AQ$4:$AQ$1445,0)+$A391,MATCH(AL$3,TQoL_Indexes!$B$8:$AK$8,0)),"")</f>
        <v/>
      </c>
      <c r="AM391" s="87" t="str">
        <f>IFERROR(INDEX(DB_Typologies!$D$4:$AP$1445,MATCH($A$3,DB_Typologies!$AQ$4:$AQ$1445,0)+$A391,MATCH(AM$3,TQoL_Indexes!$B$8:$AK$8,0)),"")</f>
        <v/>
      </c>
    </row>
    <row r="392" spans="1:39">
      <c r="A392" s="58" t="str">
        <f>IFERROR(IF(A391+1&lt;COUNTIF(DB_Typologies!$AQ$4:$AQ$1445,$A$3),A391+1,""),"")</f>
        <v/>
      </c>
      <c r="B392" s="120" t="str">
        <f>IFERROR(INDEX(DB_Typologies!$D$4:$AP$1445,MATCH($A$3,DB_Typologies!$AQ$4:$AQ$1445,0)+$A392,MATCH(B$3,TQoL_Indexes!$B$8:$AK$8,0)),"")</f>
        <v/>
      </c>
      <c r="C392" s="86" t="str">
        <f>IFERROR(INDEX(DB_Typologies!$D$4:$AP$1445,MATCH($A$3,DB_Typologies!$AQ$4:$AQ$1445,0)+$A392,MATCH(C$3,TQoL_Indexes!$B$8:$AK$8,0)),"")</f>
        <v/>
      </c>
      <c r="D392" s="87" t="str">
        <f>IFERROR(INDEX(DB_Typologies!$D$4:$AP$1445,MATCH($A$3,DB_Typologies!$AQ$4:$AQ$1445,0)+$A392,MATCH(D$3,TQoL_Indexes!$B$8:$AK$8,0)),"")</f>
        <v/>
      </c>
      <c r="E392" s="86" t="str">
        <f>IFERROR(INDEX(DB_Typologies!$D$4:$AP$1445,MATCH($A$3,DB_Typologies!$AQ$4:$AQ$1445,0)+$A392,MATCH(E$3,TQoL_Indexes!$B$8:$AK$8,0)),"")</f>
        <v/>
      </c>
      <c r="F392" s="86" t="str">
        <f>IFERROR(INDEX(DB_Typologies!$D$4:$AP$1445,MATCH($A$3,DB_Typologies!$AQ$4:$AQ$1445,0)+$A392,MATCH(F$3,TQoL_Indexes!$B$8:$AK$8,0)),"")</f>
        <v/>
      </c>
      <c r="G392" s="86" t="str">
        <f>IFERROR(INDEX(DB_Typologies!$D$4:$AP$1445,MATCH($A$3,DB_Typologies!$AQ$4:$AQ$1445,0)+$A392,MATCH(G$3,TQoL_Indexes!$B$8:$AK$8,0)),"")</f>
        <v/>
      </c>
      <c r="H392" s="86" t="str">
        <f>IFERROR(INDEX(DB_Typologies!$D$4:$AP$1445,MATCH($A$3,DB_Typologies!$AQ$4:$AQ$1445,0)+$A392,MATCH(H$3,TQoL_Indexes!$B$8:$AK$8,0)),"")</f>
        <v/>
      </c>
      <c r="I392" s="86" t="str">
        <f>IFERROR(INDEX(DB_Typologies!$D$4:$AP$1445,MATCH($A$3,DB_Typologies!$AQ$4:$AQ$1445,0)+$A392,MATCH(I$3,TQoL_Indexes!$B$8:$AK$8,0)),"")</f>
        <v/>
      </c>
      <c r="J392" s="86" t="str">
        <f>IFERROR(INDEX(DB_Typologies!$D$4:$AP$1445,MATCH($A$3,DB_Typologies!$AQ$4:$AQ$1445,0)+$A392,MATCH(J$3,TQoL_Indexes!$B$8:$AK$8,0)),"")</f>
        <v/>
      </c>
      <c r="K392" s="86" t="str">
        <f>IFERROR(INDEX(DB_Typologies!$D$4:$AP$1445,MATCH($A$3,DB_Typologies!$AQ$4:$AQ$1445,0)+$A392,MATCH(K$3,TQoL_Indexes!$B$8:$AK$8,0)),"")</f>
        <v/>
      </c>
      <c r="L392" s="86" t="str">
        <f>IFERROR(INDEX(DB_Typologies!$D$4:$AP$1445,MATCH($A$3,DB_Typologies!$AQ$4:$AQ$1445,0)+$A392,MATCH(L$3,TQoL_Indexes!$B$8:$AK$8,0)),"")</f>
        <v/>
      </c>
      <c r="M392" s="86" t="str">
        <f>IFERROR(INDEX(DB_Typologies!$D$4:$AP$1445,MATCH($A$3,DB_Typologies!$AQ$4:$AQ$1445,0)+$A392,MATCH(M$3,TQoL_Indexes!$B$8:$AK$8,0)),"")</f>
        <v/>
      </c>
      <c r="N392" s="86" t="str">
        <f>IFERROR(INDEX(DB_Typologies!$D$4:$AP$1445,MATCH($A$3,DB_Typologies!$AQ$4:$AQ$1445,0)+$A392,MATCH(N$3,TQoL_Indexes!$B$8:$AK$8,0)),"")</f>
        <v/>
      </c>
      <c r="O392" s="86" t="str">
        <f>IFERROR(INDEX(DB_Typologies!$D$4:$AP$1445,MATCH($A$3,DB_Typologies!$AQ$4:$AQ$1445,0)+$A392,MATCH(O$3,TQoL_Indexes!$B$8:$AK$8,0)),"")</f>
        <v/>
      </c>
      <c r="P392" s="86" t="str">
        <f>IFERROR(INDEX(DB_Typologies!$D$4:$AP$1445,MATCH($A$3,DB_Typologies!$AQ$4:$AQ$1445,0)+$A392,MATCH(P$3,TQoL_Indexes!$B$8:$AK$8,0)),"")</f>
        <v/>
      </c>
      <c r="Q392" s="86" t="str">
        <f>IFERROR(INDEX(DB_Typologies!$D$4:$AP$1445,MATCH($A$3,DB_Typologies!$AQ$4:$AQ$1445,0)+$A392,MATCH(Q$3,TQoL_Indexes!$B$8:$AK$8,0)),"")</f>
        <v/>
      </c>
      <c r="R392" s="86" t="str">
        <f>IFERROR(INDEX(DB_Typologies!$D$4:$AP$1445,MATCH($A$3,DB_Typologies!$AQ$4:$AQ$1445,0)+$A392,MATCH(R$3,TQoL_Indexes!$B$8:$AK$8,0)),"")</f>
        <v/>
      </c>
      <c r="S392" s="86" t="str">
        <f>IFERROR(INDEX(DB_Typologies!$D$4:$AP$1445,MATCH($A$3,DB_Typologies!$AQ$4:$AQ$1445,0)+$A392,MATCH(S$3,TQoL_Indexes!$B$8:$AK$8,0)),"")</f>
        <v/>
      </c>
      <c r="T392" s="86" t="str">
        <f>IFERROR(INDEX(DB_Typologies!$D$4:$AP$1445,MATCH($A$3,DB_Typologies!$AQ$4:$AQ$1445,0)+$A392,MATCH(T$3,TQoL_Indexes!$B$8:$AK$8,0)),"")</f>
        <v/>
      </c>
      <c r="U392" s="86" t="str">
        <f>IFERROR(INDEX(DB_Typologies!$D$4:$AP$1445,MATCH($A$3,DB_Typologies!$AQ$4:$AQ$1445,0)+$A392,MATCH(U$3,TQoL_Indexes!$B$8:$AK$8,0)),"")</f>
        <v/>
      </c>
      <c r="V392" s="86" t="str">
        <f>IFERROR(INDEX(DB_Typologies!$D$4:$AP$1445,MATCH($A$3,DB_Typologies!$AQ$4:$AQ$1445,0)+$A392,MATCH(V$3,TQoL_Indexes!$B$8:$AK$8,0)),"")</f>
        <v/>
      </c>
      <c r="W392" s="86" t="str">
        <f>IFERROR(INDEX(DB_Typologies!$D$4:$AP$1445,MATCH($A$3,DB_Typologies!$AQ$4:$AQ$1445,0)+$A392,MATCH(W$3,TQoL_Indexes!$B$8:$AK$8,0)),"")</f>
        <v/>
      </c>
      <c r="X392" s="86" t="str">
        <f>IFERROR(INDEX(DB_Typologies!$D$4:$AP$1445,MATCH($A$3,DB_Typologies!$AQ$4:$AQ$1445,0)+$A392,MATCH(X$3,TQoL_Indexes!$B$8:$AK$8,0)),"")</f>
        <v/>
      </c>
      <c r="Y392" s="86" t="str">
        <f>IFERROR(INDEX(DB_Typologies!$D$4:$AP$1445,MATCH($A$3,DB_Typologies!$AQ$4:$AQ$1445,0)+$A392,MATCH(Y$3,TQoL_Indexes!$B$8:$AK$8,0)),"")</f>
        <v/>
      </c>
      <c r="Z392" s="86" t="str">
        <f>IFERROR(INDEX(DB_Typologies!$D$4:$AP$1445,MATCH($A$3,DB_Typologies!$AQ$4:$AQ$1445,0)+$A392,MATCH(Z$3,TQoL_Indexes!$B$8:$AK$8,0)),"")</f>
        <v/>
      </c>
      <c r="AA392" s="86" t="str">
        <f>IFERROR(INDEX(DB_Typologies!$D$4:$AP$1445,MATCH($A$3,DB_Typologies!$AQ$4:$AQ$1445,0)+$A392,MATCH(AA$3,TQoL_Indexes!$B$8:$AK$8,0)),"")</f>
        <v/>
      </c>
      <c r="AB392" s="86" t="str">
        <f>IFERROR(INDEX(DB_Typologies!$D$4:$AP$1445,MATCH($A$3,DB_Typologies!$AQ$4:$AQ$1445,0)+$A392,MATCH(AB$3,TQoL_Indexes!$B$8:$AK$8,0)),"")</f>
        <v/>
      </c>
      <c r="AC392" s="86" t="str">
        <f>IFERROR(INDEX(DB_Typologies!$D$4:$AP$1445,MATCH($A$3,DB_Typologies!$AQ$4:$AQ$1445,0)+$A392,MATCH(AC$3,TQoL_Indexes!$B$8:$AK$8,0)),"")</f>
        <v/>
      </c>
      <c r="AD392" s="86" t="str">
        <f>IFERROR(INDEX(DB_Typologies!$D$4:$AP$1445,MATCH($A$3,DB_Typologies!$AQ$4:$AQ$1445,0)+$A392,MATCH(AD$3,TQoL_Indexes!$B$8:$AK$8,0)),"")</f>
        <v/>
      </c>
      <c r="AE392" s="86" t="str">
        <f>IFERROR(INDEX(DB_Typologies!$D$4:$AP$1445,MATCH($A$3,DB_Typologies!$AQ$4:$AQ$1445,0)+$A392,MATCH(AE$3,TQoL_Indexes!$B$8:$AK$8,0)),"")</f>
        <v/>
      </c>
      <c r="AF392" s="86" t="str">
        <f>IFERROR(INDEX(DB_Typologies!$D$4:$AP$1445,MATCH($A$3,DB_Typologies!$AQ$4:$AQ$1445,0)+$A392,MATCH(AF$3,TQoL_Indexes!$B$8:$AK$8,0)),"")</f>
        <v/>
      </c>
      <c r="AG392" s="86" t="str">
        <f>IFERROR(INDEX(DB_Typologies!$D$4:$AP$1445,MATCH($A$3,DB_Typologies!$AQ$4:$AQ$1445,0)+$A392,MATCH(AG$3,TQoL_Indexes!$B$8:$AK$8,0)),"")</f>
        <v/>
      </c>
      <c r="AH392" s="86" t="str">
        <f>IFERROR(INDEX(DB_Typologies!$D$4:$AP$1445,MATCH($A$3,DB_Typologies!$AQ$4:$AQ$1445,0)+$A392,MATCH(AH$3,TQoL_Indexes!$B$8:$AK$8,0)),"")</f>
        <v/>
      </c>
      <c r="AI392" s="86" t="str">
        <f>IFERROR(INDEX(DB_Typologies!$D$4:$AP$1445,MATCH($A$3,DB_Typologies!$AQ$4:$AQ$1445,0)+$A392,MATCH(AI$3,TQoL_Indexes!$B$8:$AK$8,0)),"")</f>
        <v/>
      </c>
      <c r="AJ392" s="86" t="str">
        <f>IFERROR(INDEX(DB_Typologies!$D$4:$AP$1445,MATCH($A$3,DB_Typologies!$AQ$4:$AQ$1445,0)+$A392,MATCH(AJ$3,TQoL_Indexes!$B$8:$AK$8,0)),"")</f>
        <v/>
      </c>
      <c r="AK392" s="86" t="str">
        <f>IFERROR(INDEX(DB_Typologies!$D$4:$AP$1445,MATCH($A$3,DB_Typologies!$AQ$4:$AQ$1445,0)+$A392,MATCH(AK$3,TQoL_Indexes!$B$8:$AK$8,0)),"")</f>
        <v/>
      </c>
      <c r="AL392" s="86" t="str">
        <f>IFERROR(INDEX(DB_Typologies!$D$4:$AP$1445,MATCH($A$3,DB_Typologies!$AQ$4:$AQ$1445,0)+$A392,MATCH(AL$3,TQoL_Indexes!$B$8:$AK$8,0)),"")</f>
        <v/>
      </c>
      <c r="AM392" s="87" t="str">
        <f>IFERROR(INDEX(DB_Typologies!$D$4:$AP$1445,MATCH($A$3,DB_Typologies!$AQ$4:$AQ$1445,0)+$A392,MATCH(AM$3,TQoL_Indexes!$B$8:$AK$8,0)),"")</f>
        <v/>
      </c>
    </row>
    <row r="393" spans="1:39">
      <c r="A393" s="58" t="str">
        <f>IFERROR(IF(A392+1&lt;COUNTIF(DB_Typologies!$AQ$4:$AQ$1445,$A$3),A392+1,""),"")</f>
        <v/>
      </c>
      <c r="B393" s="120" t="str">
        <f>IFERROR(INDEX(DB_Typologies!$D$4:$AP$1445,MATCH($A$3,DB_Typologies!$AQ$4:$AQ$1445,0)+$A393,MATCH(B$3,TQoL_Indexes!$B$8:$AK$8,0)),"")</f>
        <v/>
      </c>
      <c r="C393" s="86" t="str">
        <f>IFERROR(INDEX(DB_Typologies!$D$4:$AP$1445,MATCH($A$3,DB_Typologies!$AQ$4:$AQ$1445,0)+$A393,MATCH(C$3,TQoL_Indexes!$B$8:$AK$8,0)),"")</f>
        <v/>
      </c>
      <c r="D393" s="87" t="str">
        <f>IFERROR(INDEX(DB_Typologies!$D$4:$AP$1445,MATCH($A$3,DB_Typologies!$AQ$4:$AQ$1445,0)+$A393,MATCH(D$3,TQoL_Indexes!$B$8:$AK$8,0)),"")</f>
        <v/>
      </c>
      <c r="E393" s="86" t="str">
        <f>IFERROR(INDEX(DB_Typologies!$D$4:$AP$1445,MATCH($A$3,DB_Typologies!$AQ$4:$AQ$1445,0)+$A393,MATCH(E$3,TQoL_Indexes!$B$8:$AK$8,0)),"")</f>
        <v/>
      </c>
      <c r="F393" s="86" t="str">
        <f>IFERROR(INDEX(DB_Typologies!$D$4:$AP$1445,MATCH($A$3,DB_Typologies!$AQ$4:$AQ$1445,0)+$A393,MATCH(F$3,TQoL_Indexes!$B$8:$AK$8,0)),"")</f>
        <v/>
      </c>
      <c r="G393" s="86" t="str">
        <f>IFERROR(INDEX(DB_Typologies!$D$4:$AP$1445,MATCH($A$3,DB_Typologies!$AQ$4:$AQ$1445,0)+$A393,MATCH(G$3,TQoL_Indexes!$B$8:$AK$8,0)),"")</f>
        <v/>
      </c>
      <c r="H393" s="86" t="str">
        <f>IFERROR(INDEX(DB_Typologies!$D$4:$AP$1445,MATCH($A$3,DB_Typologies!$AQ$4:$AQ$1445,0)+$A393,MATCH(H$3,TQoL_Indexes!$B$8:$AK$8,0)),"")</f>
        <v/>
      </c>
      <c r="I393" s="86" t="str">
        <f>IFERROR(INDEX(DB_Typologies!$D$4:$AP$1445,MATCH($A$3,DB_Typologies!$AQ$4:$AQ$1445,0)+$A393,MATCH(I$3,TQoL_Indexes!$B$8:$AK$8,0)),"")</f>
        <v/>
      </c>
      <c r="J393" s="86" t="str">
        <f>IFERROR(INDEX(DB_Typologies!$D$4:$AP$1445,MATCH($A$3,DB_Typologies!$AQ$4:$AQ$1445,0)+$A393,MATCH(J$3,TQoL_Indexes!$B$8:$AK$8,0)),"")</f>
        <v/>
      </c>
      <c r="K393" s="86" t="str">
        <f>IFERROR(INDEX(DB_Typologies!$D$4:$AP$1445,MATCH($A$3,DB_Typologies!$AQ$4:$AQ$1445,0)+$A393,MATCH(K$3,TQoL_Indexes!$B$8:$AK$8,0)),"")</f>
        <v/>
      </c>
      <c r="L393" s="86" t="str">
        <f>IFERROR(INDEX(DB_Typologies!$D$4:$AP$1445,MATCH($A$3,DB_Typologies!$AQ$4:$AQ$1445,0)+$A393,MATCH(L$3,TQoL_Indexes!$B$8:$AK$8,0)),"")</f>
        <v/>
      </c>
      <c r="M393" s="86" t="str">
        <f>IFERROR(INDEX(DB_Typologies!$D$4:$AP$1445,MATCH($A$3,DB_Typologies!$AQ$4:$AQ$1445,0)+$A393,MATCH(M$3,TQoL_Indexes!$B$8:$AK$8,0)),"")</f>
        <v/>
      </c>
      <c r="N393" s="86" t="str">
        <f>IFERROR(INDEX(DB_Typologies!$D$4:$AP$1445,MATCH($A$3,DB_Typologies!$AQ$4:$AQ$1445,0)+$A393,MATCH(N$3,TQoL_Indexes!$B$8:$AK$8,0)),"")</f>
        <v/>
      </c>
      <c r="O393" s="86" t="str">
        <f>IFERROR(INDEX(DB_Typologies!$D$4:$AP$1445,MATCH($A$3,DB_Typologies!$AQ$4:$AQ$1445,0)+$A393,MATCH(O$3,TQoL_Indexes!$B$8:$AK$8,0)),"")</f>
        <v/>
      </c>
      <c r="P393" s="86" t="str">
        <f>IFERROR(INDEX(DB_Typologies!$D$4:$AP$1445,MATCH($A$3,DB_Typologies!$AQ$4:$AQ$1445,0)+$A393,MATCH(P$3,TQoL_Indexes!$B$8:$AK$8,0)),"")</f>
        <v/>
      </c>
      <c r="Q393" s="86" t="str">
        <f>IFERROR(INDEX(DB_Typologies!$D$4:$AP$1445,MATCH($A$3,DB_Typologies!$AQ$4:$AQ$1445,0)+$A393,MATCH(Q$3,TQoL_Indexes!$B$8:$AK$8,0)),"")</f>
        <v/>
      </c>
      <c r="R393" s="86" t="str">
        <f>IFERROR(INDEX(DB_Typologies!$D$4:$AP$1445,MATCH($A$3,DB_Typologies!$AQ$4:$AQ$1445,0)+$A393,MATCH(R$3,TQoL_Indexes!$B$8:$AK$8,0)),"")</f>
        <v/>
      </c>
      <c r="S393" s="86" t="str">
        <f>IFERROR(INDEX(DB_Typologies!$D$4:$AP$1445,MATCH($A$3,DB_Typologies!$AQ$4:$AQ$1445,0)+$A393,MATCH(S$3,TQoL_Indexes!$B$8:$AK$8,0)),"")</f>
        <v/>
      </c>
      <c r="T393" s="86" t="str">
        <f>IFERROR(INDEX(DB_Typologies!$D$4:$AP$1445,MATCH($A$3,DB_Typologies!$AQ$4:$AQ$1445,0)+$A393,MATCH(T$3,TQoL_Indexes!$B$8:$AK$8,0)),"")</f>
        <v/>
      </c>
      <c r="U393" s="86" t="str">
        <f>IFERROR(INDEX(DB_Typologies!$D$4:$AP$1445,MATCH($A$3,DB_Typologies!$AQ$4:$AQ$1445,0)+$A393,MATCH(U$3,TQoL_Indexes!$B$8:$AK$8,0)),"")</f>
        <v/>
      </c>
      <c r="V393" s="86" t="str">
        <f>IFERROR(INDEX(DB_Typologies!$D$4:$AP$1445,MATCH($A$3,DB_Typologies!$AQ$4:$AQ$1445,0)+$A393,MATCH(V$3,TQoL_Indexes!$B$8:$AK$8,0)),"")</f>
        <v/>
      </c>
      <c r="W393" s="86" t="str">
        <f>IFERROR(INDEX(DB_Typologies!$D$4:$AP$1445,MATCH($A$3,DB_Typologies!$AQ$4:$AQ$1445,0)+$A393,MATCH(W$3,TQoL_Indexes!$B$8:$AK$8,0)),"")</f>
        <v/>
      </c>
      <c r="X393" s="86" t="str">
        <f>IFERROR(INDEX(DB_Typologies!$D$4:$AP$1445,MATCH($A$3,DB_Typologies!$AQ$4:$AQ$1445,0)+$A393,MATCH(X$3,TQoL_Indexes!$B$8:$AK$8,0)),"")</f>
        <v/>
      </c>
      <c r="Y393" s="86" t="str">
        <f>IFERROR(INDEX(DB_Typologies!$D$4:$AP$1445,MATCH($A$3,DB_Typologies!$AQ$4:$AQ$1445,0)+$A393,MATCH(Y$3,TQoL_Indexes!$B$8:$AK$8,0)),"")</f>
        <v/>
      </c>
      <c r="Z393" s="86" t="str">
        <f>IFERROR(INDEX(DB_Typologies!$D$4:$AP$1445,MATCH($A$3,DB_Typologies!$AQ$4:$AQ$1445,0)+$A393,MATCH(Z$3,TQoL_Indexes!$B$8:$AK$8,0)),"")</f>
        <v/>
      </c>
      <c r="AA393" s="86" t="str">
        <f>IFERROR(INDEX(DB_Typologies!$D$4:$AP$1445,MATCH($A$3,DB_Typologies!$AQ$4:$AQ$1445,0)+$A393,MATCH(AA$3,TQoL_Indexes!$B$8:$AK$8,0)),"")</f>
        <v/>
      </c>
      <c r="AB393" s="86" t="str">
        <f>IFERROR(INDEX(DB_Typologies!$D$4:$AP$1445,MATCH($A$3,DB_Typologies!$AQ$4:$AQ$1445,0)+$A393,MATCH(AB$3,TQoL_Indexes!$B$8:$AK$8,0)),"")</f>
        <v/>
      </c>
      <c r="AC393" s="86" t="str">
        <f>IFERROR(INDEX(DB_Typologies!$D$4:$AP$1445,MATCH($A$3,DB_Typologies!$AQ$4:$AQ$1445,0)+$A393,MATCH(AC$3,TQoL_Indexes!$B$8:$AK$8,0)),"")</f>
        <v/>
      </c>
      <c r="AD393" s="86" t="str">
        <f>IFERROR(INDEX(DB_Typologies!$D$4:$AP$1445,MATCH($A$3,DB_Typologies!$AQ$4:$AQ$1445,0)+$A393,MATCH(AD$3,TQoL_Indexes!$B$8:$AK$8,0)),"")</f>
        <v/>
      </c>
      <c r="AE393" s="86" t="str">
        <f>IFERROR(INDEX(DB_Typologies!$D$4:$AP$1445,MATCH($A$3,DB_Typologies!$AQ$4:$AQ$1445,0)+$A393,MATCH(AE$3,TQoL_Indexes!$B$8:$AK$8,0)),"")</f>
        <v/>
      </c>
      <c r="AF393" s="86" t="str">
        <f>IFERROR(INDEX(DB_Typologies!$D$4:$AP$1445,MATCH($A$3,DB_Typologies!$AQ$4:$AQ$1445,0)+$A393,MATCH(AF$3,TQoL_Indexes!$B$8:$AK$8,0)),"")</f>
        <v/>
      </c>
      <c r="AG393" s="86" t="str">
        <f>IFERROR(INDEX(DB_Typologies!$D$4:$AP$1445,MATCH($A$3,DB_Typologies!$AQ$4:$AQ$1445,0)+$A393,MATCH(AG$3,TQoL_Indexes!$B$8:$AK$8,0)),"")</f>
        <v/>
      </c>
      <c r="AH393" s="86" t="str">
        <f>IFERROR(INDEX(DB_Typologies!$D$4:$AP$1445,MATCH($A$3,DB_Typologies!$AQ$4:$AQ$1445,0)+$A393,MATCH(AH$3,TQoL_Indexes!$B$8:$AK$8,0)),"")</f>
        <v/>
      </c>
      <c r="AI393" s="86" t="str">
        <f>IFERROR(INDEX(DB_Typologies!$D$4:$AP$1445,MATCH($A$3,DB_Typologies!$AQ$4:$AQ$1445,0)+$A393,MATCH(AI$3,TQoL_Indexes!$B$8:$AK$8,0)),"")</f>
        <v/>
      </c>
      <c r="AJ393" s="86" t="str">
        <f>IFERROR(INDEX(DB_Typologies!$D$4:$AP$1445,MATCH($A$3,DB_Typologies!$AQ$4:$AQ$1445,0)+$A393,MATCH(AJ$3,TQoL_Indexes!$B$8:$AK$8,0)),"")</f>
        <v/>
      </c>
      <c r="AK393" s="86" t="str">
        <f>IFERROR(INDEX(DB_Typologies!$D$4:$AP$1445,MATCH($A$3,DB_Typologies!$AQ$4:$AQ$1445,0)+$A393,MATCH(AK$3,TQoL_Indexes!$B$8:$AK$8,0)),"")</f>
        <v/>
      </c>
      <c r="AL393" s="86" t="str">
        <f>IFERROR(INDEX(DB_Typologies!$D$4:$AP$1445,MATCH($A$3,DB_Typologies!$AQ$4:$AQ$1445,0)+$A393,MATCH(AL$3,TQoL_Indexes!$B$8:$AK$8,0)),"")</f>
        <v/>
      </c>
      <c r="AM393" s="87" t="str">
        <f>IFERROR(INDEX(DB_Typologies!$D$4:$AP$1445,MATCH($A$3,DB_Typologies!$AQ$4:$AQ$1445,0)+$A393,MATCH(AM$3,TQoL_Indexes!$B$8:$AK$8,0)),"")</f>
        <v/>
      </c>
    </row>
    <row r="394" spans="1:39">
      <c r="A394" s="58" t="str">
        <f>IFERROR(IF(A393+1&lt;COUNTIF(DB_Typologies!$AQ$4:$AQ$1445,$A$3),A393+1,""),"")</f>
        <v/>
      </c>
      <c r="B394" s="120" t="str">
        <f>IFERROR(INDEX(DB_Typologies!$D$4:$AP$1445,MATCH($A$3,DB_Typologies!$AQ$4:$AQ$1445,0)+$A394,MATCH(B$3,TQoL_Indexes!$B$8:$AK$8,0)),"")</f>
        <v/>
      </c>
      <c r="C394" s="86" t="str">
        <f>IFERROR(INDEX(DB_Typologies!$D$4:$AP$1445,MATCH($A$3,DB_Typologies!$AQ$4:$AQ$1445,0)+$A394,MATCH(C$3,TQoL_Indexes!$B$8:$AK$8,0)),"")</f>
        <v/>
      </c>
      <c r="D394" s="87" t="str">
        <f>IFERROR(INDEX(DB_Typologies!$D$4:$AP$1445,MATCH($A$3,DB_Typologies!$AQ$4:$AQ$1445,0)+$A394,MATCH(D$3,TQoL_Indexes!$B$8:$AK$8,0)),"")</f>
        <v/>
      </c>
      <c r="E394" s="86" t="str">
        <f>IFERROR(INDEX(DB_Typologies!$D$4:$AP$1445,MATCH($A$3,DB_Typologies!$AQ$4:$AQ$1445,0)+$A394,MATCH(E$3,TQoL_Indexes!$B$8:$AK$8,0)),"")</f>
        <v/>
      </c>
      <c r="F394" s="86" t="str">
        <f>IFERROR(INDEX(DB_Typologies!$D$4:$AP$1445,MATCH($A$3,DB_Typologies!$AQ$4:$AQ$1445,0)+$A394,MATCH(F$3,TQoL_Indexes!$B$8:$AK$8,0)),"")</f>
        <v/>
      </c>
      <c r="G394" s="86" t="str">
        <f>IFERROR(INDEX(DB_Typologies!$D$4:$AP$1445,MATCH($A$3,DB_Typologies!$AQ$4:$AQ$1445,0)+$A394,MATCH(G$3,TQoL_Indexes!$B$8:$AK$8,0)),"")</f>
        <v/>
      </c>
      <c r="H394" s="86" t="str">
        <f>IFERROR(INDEX(DB_Typologies!$D$4:$AP$1445,MATCH($A$3,DB_Typologies!$AQ$4:$AQ$1445,0)+$A394,MATCH(H$3,TQoL_Indexes!$B$8:$AK$8,0)),"")</f>
        <v/>
      </c>
      <c r="I394" s="86" t="str">
        <f>IFERROR(INDEX(DB_Typologies!$D$4:$AP$1445,MATCH($A$3,DB_Typologies!$AQ$4:$AQ$1445,0)+$A394,MATCH(I$3,TQoL_Indexes!$B$8:$AK$8,0)),"")</f>
        <v/>
      </c>
      <c r="J394" s="86" t="str">
        <f>IFERROR(INDEX(DB_Typologies!$D$4:$AP$1445,MATCH($A$3,DB_Typologies!$AQ$4:$AQ$1445,0)+$A394,MATCH(J$3,TQoL_Indexes!$B$8:$AK$8,0)),"")</f>
        <v/>
      </c>
      <c r="K394" s="86" t="str">
        <f>IFERROR(INDEX(DB_Typologies!$D$4:$AP$1445,MATCH($A$3,DB_Typologies!$AQ$4:$AQ$1445,0)+$A394,MATCH(K$3,TQoL_Indexes!$B$8:$AK$8,0)),"")</f>
        <v/>
      </c>
      <c r="L394" s="86" t="str">
        <f>IFERROR(INDEX(DB_Typologies!$D$4:$AP$1445,MATCH($A$3,DB_Typologies!$AQ$4:$AQ$1445,0)+$A394,MATCH(L$3,TQoL_Indexes!$B$8:$AK$8,0)),"")</f>
        <v/>
      </c>
      <c r="M394" s="86" t="str">
        <f>IFERROR(INDEX(DB_Typologies!$D$4:$AP$1445,MATCH($A$3,DB_Typologies!$AQ$4:$AQ$1445,0)+$A394,MATCH(M$3,TQoL_Indexes!$B$8:$AK$8,0)),"")</f>
        <v/>
      </c>
      <c r="N394" s="86" t="str">
        <f>IFERROR(INDEX(DB_Typologies!$D$4:$AP$1445,MATCH($A$3,DB_Typologies!$AQ$4:$AQ$1445,0)+$A394,MATCH(N$3,TQoL_Indexes!$B$8:$AK$8,0)),"")</f>
        <v/>
      </c>
      <c r="O394" s="86" t="str">
        <f>IFERROR(INDEX(DB_Typologies!$D$4:$AP$1445,MATCH($A$3,DB_Typologies!$AQ$4:$AQ$1445,0)+$A394,MATCH(O$3,TQoL_Indexes!$B$8:$AK$8,0)),"")</f>
        <v/>
      </c>
      <c r="P394" s="86" t="str">
        <f>IFERROR(INDEX(DB_Typologies!$D$4:$AP$1445,MATCH($A$3,DB_Typologies!$AQ$4:$AQ$1445,0)+$A394,MATCH(P$3,TQoL_Indexes!$B$8:$AK$8,0)),"")</f>
        <v/>
      </c>
      <c r="Q394" s="86" t="str">
        <f>IFERROR(INDEX(DB_Typologies!$D$4:$AP$1445,MATCH($A$3,DB_Typologies!$AQ$4:$AQ$1445,0)+$A394,MATCH(Q$3,TQoL_Indexes!$B$8:$AK$8,0)),"")</f>
        <v/>
      </c>
      <c r="R394" s="86" t="str">
        <f>IFERROR(INDEX(DB_Typologies!$D$4:$AP$1445,MATCH($A$3,DB_Typologies!$AQ$4:$AQ$1445,0)+$A394,MATCH(R$3,TQoL_Indexes!$B$8:$AK$8,0)),"")</f>
        <v/>
      </c>
      <c r="S394" s="86" t="str">
        <f>IFERROR(INDEX(DB_Typologies!$D$4:$AP$1445,MATCH($A$3,DB_Typologies!$AQ$4:$AQ$1445,0)+$A394,MATCH(S$3,TQoL_Indexes!$B$8:$AK$8,0)),"")</f>
        <v/>
      </c>
      <c r="T394" s="86" t="str">
        <f>IFERROR(INDEX(DB_Typologies!$D$4:$AP$1445,MATCH($A$3,DB_Typologies!$AQ$4:$AQ$1445,0)+$A394,MATCH(T$3,TQoL_Indexes!$B$8:$AK$8,0)),"")</f>
        <v/>
      </c>
      <c r="U394" s="86" t="str">
        <f>IFERROR(INDEX(DB_Typologies!$D$4:$AP$1445,MATCH($A$3,DB_Typologies!$AQ$4:$AQ$1445,0)+$A394,MATCH(U$3,TQoL_Indexes!$B$8:$AK$8,0)),"")</f>
        <v/>
      </c>
      <c r="V394" s="86" t="str">
        <f>IFERROR(INDEX(DB_Typologies!$D$4:$AP$1445,MATCH($A$3,DB_Typologies!$AQ$4:$AQ$1445,0)+$A394,MATCH(V$3,TQoL_Indexes!$B$8:$AK$8,0)),"")</f>
        <v/>
      </c>
      <c r="W394" s="86" t="str">
        <f>IFERROR(INDEX(DB_Typologies!$D$4:$AP$1445,MATCH($A$3,DB_Typologies!$AQ$4:$AQ$1445,0)+$A394,MATCH(W$3,TQoL_Indexes!$B$8:$AK$8,0)),"")</f>
        <v/>
      </c>
      <c r="X394" s="86" t="str">
        <f>IFERROR(INDEX(DB_Typologies!$D$4:$AP$1445,MATCH($A$3,DB_Typologies!$AQ$4:$AQ$1445,0)+$A394,MATCH(X$3,TQoL_Indexes!$B$8:$AK$8,0)),"")</f>
        <v/>
      </c>
      <c r="Y394" s="86" t="str">
        <f>IFERROR(INDEX(DB_Typologies!$D$4:$AP$1445,MATCH($A$3,DB_Typologies!$AQ$4:$AQ$1445,0)+$A394,MATCH(Y$3,TQoL_Indexes!$B$8:$AK$8,0)),"")</f>
        <v/>
      </c>
      <c r="Z394" s="86" t="str">
        <f>IFERROR(INDEX(DB_Typologies!$D$4:$AP$1445,MATCH($A$3,DB_Typologies!$AQ$4:$AQ$1445,0)+$A394,MATCH(Z$3,TQoL_Indexes!$B$8:$AK$8,0)),"")</f>
        <v/>
      </c>
      <c r="AA394" s="86" t="str">
        <f>IFERROR(INDEX(DB_Typologies!$D$4:$AP$1445,MATCH($A$3,DB_Typologies!$AQ$4:$AQ$1445,0)+$A394,MATCH(AA$3,TQoL_Indexes!$B$8:$AK$8,0)),"")</f>
        <v/>
      </c>
      <c r="AB394" s="86" t="str">
        <f>IFERROR(INDEX(DB_Typologies!$D$4:$AP$1445,MATCH($A$3,DB_Typologies!$AQ$4:$AQ$1445,0)+$A394,MATCH(AB$3,TQoL_Indexes!$B$8:$AK$8,0)),"")</f>
        <v/>
      </c>
      <c r="AC394" s="86" t="str">
        <f>IFERROR(INDEX(DB_Typologies!$D$4:$AP$1445,MATCH($A$3,DB_Typologies!$AQ$4:$AQ$1445,0)+$A394,MATCH(AC$3,TQoL_Indexes!$B$8:$AK$8,0)),"")</f>
        <v/>
      </c>
      <c r="AD394" s="86" t="str">
        <f>IFERROR(INDEX(DB_Typologies!$D$4:$AP$1445,MATCH($A$3,DB_Typologies!$AQ$4:$AQ$1445,0)+$A394,MATCH(AD$3,TQoL_Indexes!$B$8:$AK$8,0)),"")</f>
        <v/>
      </c>
      <c r="AE394" s="86" t="str">
        <f>IFERROR(INDEX(DB_Typologies!$D$4:$AP$1445,MATCH($A$3,DB_Typologies!$AQ$4:$AQ$1445,0)+$A394,MATCH(AE$3,TQoL_Indexes!$B$8:$AK$8,0)),"")</f>
        <v/>
      </c>
      <c r="AF394" s="86" t="str">
        <f>IFERROR(INDEX(DB_Typologies!$D$4:$AP$1445,MATCH($A$3,DB_Typologies!$AQ$4:$AQ$1445,0)+$A394,MATCH(AF$3,TQoL_Indexes!$B$8:$AK$8,0)),"")</f>
        <v/>
      </c>
      <c r="AG394" s="86" t="str">
        <f>IFERROR(INDEX(DB_Typologies!$D$4:$AP$1445,MATCH($A$3,DB_Typologies!$AQ$4:$AQ$1445,0)+$A394,MATCH(AG$3,TQoL_Indexes!$B$8:$AK$8,0)),"")</f>
        <v/>
      </c>
      <c r="AH394" s="86" t="str">
        <f>IFERROR(INDEX(DB_Typologies!$D$4:$AP$1445,MATCH($A$3,DB_Typologies!$AQ$4:$AQ$1445,0)+$A394,MATCH(AH$3,TQoL_Indexes!$B$8:$AK$8,0)),"")</f>
        <v/>
      </c>
      <c r="AI394" s="86" t="str">
        <f>IFERROR(INDEX(DB_Typologies!$D$4:$AP$1445,MATCH($A$3,DB_Typologies!$AQ$4:$AQ$1445,0)+$A394,MATCH(AI$3,TQoL_Indexes!$B$8:$AK$8,0)),"")</f>
        <v/>
      </c>
      <c r="AJ394" s="86" t="str">
        <f>IFERROR(INDEX(DB_Typologies!$D$4:$AP$1445,MATCH($A$3,DB_Typologies!$AQ$4:$AQ$1445,0)+$A394,MATCH(AJ$3,TQoL_Indexes!$B$8:$AK$8,0)),"")</f>
        <v/>
      </c>
      <c r="AK394" s="86" t="str">
        <f>IFERROR(INDEX(DB_Typologies!$D$4:$AP$1445,MATCH($A$3,DB_Typologies!$AQ$4:$AQ$1445,0)+$A394,MATCH(AK$3,TQoL_Indexes!$B$8:$AK$8,0)),"")</f>
        <v/>
      </c>
      <c r="AL394" s="86" t="str">
        <f>IFERROR(INDEX(DB_Typologies!$D$4:$AP$1445,MATCH($A$3,DB_Typologies!$AQ$4:$AQ$1445,0)+$A394,MATCH(AL$3,TQoL_Indexes!$B$8:$AK$8,0)),"")</f>
        <v/>
      </c>
      <c r="AM394" s="87" t="str">
        <f>IFERROR(INDEX(DB_Typologies!$D$4:$AP$1445,MATCH($A$3,DB_Typologies!$AQ$4:$AQ$1445,0)+$A394,MATCH(AM$3,TQoL_Indexes!$B$8:$AK$8,0)),"")</f>
        <v/>
      </c>
    </row>
    <row r="395" spans="1:39">
      <c r="A395" s="58" t="str">
        <f>IFERROR(IF(A394+1&lt;COUNTIF(DB_Typologies!$AQ$4:$AQ$1445,$A$3),A394+1,""),"")</f>
        <v/>
      </c>
      <c r="B395" s="120" t="str">
        <f>IFERROR(INDEX(DB_Typologies!$D$4:$AP$1445,MATCH($A$3,DB_Typologies!$AQ$4:$AQ$1445,0)+$A395,MATCH(B$3,TQoL_Indexes!$B$8:$AK$8,0)),"")</f>
        <v/>
      </c>
      <c r="C395" s="86" t="str">
        <f>IFERROR(INDEX(DB_Typologies!$D$4:$AP$1445,MATCH($A$3,DB_Typologies!$AQ$4:$AQ$1445,0)+$A395,MATCH(C$3,TQoL_Indexes!$B$8:$AK$8,0)),"")</f>
        <v/>
      </c>
      <c r="D395" s="87" t="str">
        <f>IFERROR(INDEX(DB_Typologies!$D$4:$AP$1445,MATCH($A$3,DB_Typologies!$AQ$4:$AQ$1445,0)+$A395,MATCH(D$3,TQoL_Indexes!$B$8:$AK$8,0)),"")</f>
        <v/>
      </c>
      <c r="E395" s="86" t="str">
        <f>IFERROR(INDEX(DB_Typologies!$D$4:$AP$1445,MATCH($A$3,DB_Typologies!$AQ$4:$AQ$1445,0)+$A395,MATCH(E$3,TQoL_Indexes!$B$8:$AK$8,0)),"")</f>
        <v/>
      </c>
      <c r="F395" s="86" t="str">
        <f>IFERROR(INDEX(DB_Typologies!$D$4:$AP$1445,MATCH($A$3,DB_Typologies!$AQ$4:$AQ$1445,0)+$A395,MATCH(F$3,TQoL_Indexes!$B$8:$AK$8,0)),"")</f>
        <v/>
      </c>
      <c r="G395" s="86" t="str">
        <f>IFERROR(INDEX(DB_Typologies!$D$4:$AP$1445,MATCH($A$3,DB_Typologies!$AQ$4:$AQ$1445,0)+$A395,MATCH(G$3,TQoL_Indexes!$B$8:$AK$8,0)),"")</f>
        <v/>
      </c>
      <c r="H395" s="86" t="str">
        <f>IFERROR(INDEX(DB_Typologies!$D$4:$AP$1445,MATCH($A$3,DB_Typologies!$AQ$4:$AQ$1445,0)+$A395,MATCH(H$3,TQoL_Indexes!$B$8:$AK$8,0)),"")</f>
        <v/>
      </c>
      <c r="I395" s="86" t="str">
        <f>IFERROR(INDEX(DB_Typologies!$D$4:$AP$1445,MATCH($A$3,DB_Typologies!$AQ$4:$AQ$1445,0)+$A395,MATCH(I$3,TQoL_Indexes!$B$8:$AK$8,0)),"")</f>
        <v/>
      </c>
      <c r="J395" s="86" t="str">
        <f>IFERROR(INDEX(DB_Typologies!$D$4:$AP$1445,MATCH($A$3,DB_Typologies!$AQ$4:$AQ$1445,0)+$A395,MATCH(J$3,TQoL_Indexes!$B$8:$AK$8,0)),"")</f>
        <v/>
      </c>
      <c r="K395" s="86" t="str">
        <f>IFERROR(INDEX(DB_Typologies!$D$4:$AP$1445,MATCH($A$3,DB_Typologies!$AQ$4:$AQ$1445,0)+$A395,MATCH(K$3,TQoL_Indexes!$B$8:$AK$8,0)),"")</f>
        <v/>
      </c>
      <c r="L395" s="86" t="str">
        <f>IFERROR(INDEX(DB_Typologies!$D$4:$AP$1445,MATCH($A$3,DB_Typologies!$AQ$4:$AQ$1445,0)+$A395,MATCH(L$3,TQoL_Indexes!$B$8:$AK$8,0)),"")</f>
        <v/>
      </c>
      <c r="M395" s="86" t="str">
        <f>IFERROR(INDEX(DB_Typologies!$D$4:$AP$1445,MATCH($A$3,DB_Typologies!$AQ$4:$AQ$1445,0)+$A395,MATCH(M$3,TQoL_Indexes!$B$8:$AK$8,0)),"")</f>
        <v/>
      </c>
      <c r="N395" s="86" t="str">
        <f>IFERROR(INDEX(DB_Typologies!$D$4:$AP$1445,MATCH($A$3,DB_Typologies!$AQ$4:$AQ$1445,0)+$A395,MATCH(N$3,TQoL_Indexes!$B$8:$AK$8,0)),"")</f>
        <v/>
      </c>
      <c r="O395" s="86" t="str">
        <f>IFERROR(INDEX(DB_Typologies!$D$4:$AP$1445,MATCH($A$3,DB_Typologies!$AQ$4:$AQ$1445,0)+$A395,MATCH(O$3,TQoL_Indexes!$B$8:$AK$8,0)),"")</f>
        <v/>
      </c>
      <c r="P395" s="86" t="str">
        <f>IFERROR(INDEX(DB_Typologies!$D$4:$AP$1445,MATCH($A$3,DB_Typologies!$AQ$4:$AQ$1445,0)+$A395,MATCH(P$3,TQoL_Indexes!$B$8:$AK$8,0)),"")</f>
        <v/>
      </c>
      <c r="Q395" s="86" t="str">
        <f>IFERROR(INDEX(DB_Typologies!$D$4:$AP$1445,MATCH($A$3,DB_Typologies!$AQ$4:$AQ$1445,0)+$A395,MATCH(Q$3,TQoL_Indexes!$B$8:$AK$8,0)),"")</f>
        <v/>
      </c>
      <c r="R395" s="86" t="str">
        <f>IFERROR(INDEX(DB_Typologies!$D$4:$AP$1445,MATCH($A$3,DB_Typologies!$AQ$4:$AQ$1445,0)+$A395,MATCH(R$3,TQoL_Indexes!$B$8:$AK$8,0)),"")</f>
        <v/>
      </c>
      <c r="S395" s="86" t="str">
        <f>IFERROR(INDEX(DB_Typologies!$D$4:$AP$1445,MATCH($A$3,DB_Typologies!$AQ$4:$AQ$1445,0)+$A395,MATCH(S$3,TQoL_Indexes!$B$8:$AK$8,0)),"")</f>
        <v/>
      </c>
      <c r="T395" s="86" t="str">
        <f>IFERROR(INDEX(DB_Typologies!$D$4:$AP$1445,MATCH($A$3,DB_Typologies!$AQ$4:$AQ$1445,0)+$A395,MATCH(T$3,TQoL_Indexes!$B$8:$AK$8,0)),"")</f>
        <v/>
      </c>
      <c r="U395" s="86" t="str">
        <f>IFERROR(INDEX(DB_Typologies!$D$4:$AP$1445,MATCH($A$3,DB_Typologies!$AQ$4:$AQ$1445,0)+$A395,MATCH(U$3,TQoL_Indexes!$B$8:$AK$8,0)),"")</f>
        <v/>
      </c>
      <c r="V395" s="86" t="str">
        <f>IFERROR(INDEX(DB_Typologies!$D$4:$AP$1445,MATCH($A$3,DB_Typologies!$AQ$4:$AQ$1445,0)+$A395,MATCH(V$3,TQoL_Indexes!$B$8:$AK$8,0)),"")</f>
        <v/>
      </c>
      <c r="W395" s="86" t="str">
        <f>IFERROR(INDEX(DB_Typologies!$D$4:$AP$1445,MATCH($A$3,DB_Typologies!$AQ$4:$AQ$1445,0)+$A395,MATCH(W$3,TQoL_Indexes!$B$8:$AK$8,0)),"")</f>
        <v/>
      </c>
      <c r="X395" s="86" t="str">
        <f>IFERROR(INDEX(DB_Typologies!$D$4:$AP$1445,MATCH($A$3,DB_Typologies!$AQ$4:$AQ$1445,0)+$A395,MATCH(X$3,TQoL_Indexes!$B$8:$AK$8,0)),"")</f>
        <v/>
      </c>
      <c r="Y395" s="86" t="str">
        <f>IFERROR(INDEX(DB_Typologies!$D$4:$AP$1445,MATCH($A$3,DB_Typologies!$AQ$4:$AQ$1445,0)+$A395,MATCH(Y$3,TQoL_Indexes!$B$8:$AK$8,0)),"")</f>
        <v/>
      </c>
      <c r="Z395" s="86" t="str">
        <f>IFERROR(INDEX(DB_Typologies!$D$4:$AP$1445,MATCH($A$3,DB_Typologies!$AQ$4:$AQ$1445,0)+$A395,MATCH(Z$3,TQoL_Indexes!$B$8:$AK$8,0)),"")</f>
        <v/>
      </c>
      <c r="AA395" s="86" t="str">
        <f>IFERROR(INDEX(DB_Typologies!$D$4:$AP$1445,MATCH($A$3,DB_Typologies!$AQ$4:$AQ$1445,0)+$A395,MATCH(AA$3,TQoL_Indexes!$B$8:$AK$8,0)),"")</f>
        <v/>
      </c>
      <c r="AB395" s="86" t="str">
        <f>IFERROR(INDEX(DB_Typologies!$D$4:$AP$1445,MATCH($A$3,DB_Typologies!$AQ$4:$AQ$1445,0)+$A395,MATCH(AB$3,TQoL_Indexes!$B$8:$AK$8,0)),"")</f>
        <v/>
      </c>
      <c r="AC395" s="86" t="str">
        <f>IFERROR(INDEX(DB_Typologies!$D$4:$AP$1445,MATCH($A$3,DB_Typologies!$AQ$4:$AQ$1445,0)+$A395,MATCH(AC$3,TQoL_Indexes!$B$8:$AK$8,0)),"")</f>
        <v/>
      </c>
      <c r="AD395" s="86" t="str">
        <f>IFERROR(INDEX(DB_Typologies!$D$4:$AP$1445,MATCH($A$3,DB_Typologies!$AQ$4:$AQ$1445,0)+$A395,MATCH(AD$3,TQoL_Indexes!$B$8:$AK$8,0)),"")</f>
        <v/>
      </c>
      <c r="AE395" s="86" t="str">
        <f>IFERROR(INDEX(DB_Typologies!$D$4:$AP$1445,MATCH($A$3,DB_Typologies!$AQ$4:$AQ$1445,0)+$A395,MATCH(AE$3,TQoL_Indexes!$B$8:$AK$8,0)),"")</f>
        <v/>
      </c>
      <c r="AF395" s="86" t="str">
        <f>IFERROR(INDEX(DB_Typologies!$D$4:$AP$1445,MATCH($A$3,DB_Typologies!$AQ$4:$AQ$1445,0)+$A395,MATCH(AF$3,TQoL_Indexes!$B$8:$AK$8,0)),"")</f>
        <v/>
      </c>
      <c r="AG395" s="86" t="str">
        <f>IFERROR(INDEX(DB_Typologies!$D$4:$AP$1445,MATCH($A$3,DB_Typologies!$AQ$4:$AQ$1445,0)+$A395,MATCH(AG$3,TQoL_Indexes!$B$8:$AK$8,0)),"")</f>
        <v/>
      </c>
      <c r="AH395" s="86" t="str">
        <f>IFERROR(INDEX(DB_Typologies!$D$4:$AP$1445,MATCH($A$3,DB_Typologies!$AQ$4:$AQ$1445,0)+$A395,MATCH(AH$3,TQoL_Indexes!$B$8:$AK$8,0)),"")</f>
        <v/>
      </c>
      <c r="AI395" s="86" t="str">
        <f>IFERROR(INDEX(DB_Typologies!$D$4:$AP$1445,MATCH($A$3,DB_Typologies!$AQ$4:$AQ$1445,0)+$A395,MATCH(AI$3,TQoL_Indexes!$B$8:$AK$8,0)),"")</f>
        <v/>
      </c>
      <c r="AJ395" s="86" t="str">
        <f>IFERROR(INDEX(DB_Typologies!$D$4:$AP$1445,MATCH($A$3,DB_Typologies!$AQ$4:$AQ$1445,0)+$A395,MATCH(AJ$3,TQoL_Indexes!$B$8:$AK$8,0)),"")</f>
        <v/>
      </c>
      <c r="AK395" s="86" t="str">
        <f>IFERROR(INDEX(DB_Typologies!$D$4:$AP$1445,MATCH($A$3,DB_Typologies!$AQ$4:$AQ$1445,0)+$A395,MATCH(AK$3,TQoL_Indexes!$B$8:$AK$8,0)),"")</f>
        <v/>
      </c>
      <c r="AL395" s="86" t="str">
        <f>IFERROR(INDEX(DB_Typologies!$D$4:$AP$1445,MATCH($A$3,DB_Typologies!$AQ$4:$AQ$1445,0)+$A395,MATCH(AL$3,TQoL_Indexes!$B$8:$AK$8,0)),"")</f>
        <v/>
      </c>
      <c r="AM395" s="87" t="str">
        <f>IFERROR(INDEX(DB_Typologies!$D$4:$AP$1445,MATCH($A$3,DB_Typologies!$AQ$4:$AQ$1445,0)+$A395,MATCH(AM$3,TQoL_Indexes!$B$8:$AK$8,0)),"")</f>
        <v/>
      </c>
    </row>
    <row r="396" spans="1:39">
      <c r="A396" s="58" t="str">
        <f>IFERROR(IF(A395+1&lt;COUNTIF(DB_Typologies!$AQ$4:$AQ$1445,$A$3),A395+1,""),"")</f>
        <v/>
      </c>
      <c r="B396" s="120" t="str">
        <f>IFERROR(INDEX(DB_Typologies!$D$4:$AP$1445,MATCH($A$3,DB_Typologies!$AQ$4:$AQ$1445,0)+$A396,MATCH(B$3,TQoL_Indexes!$B$8:$AK$8,0)),"")</f>
        <v/>
      </c>
      <c r="C396" s="86" t="str">
        <f>IFERROR(INDEX(DB_Typologies!$D$4:$AP$1445,MATCH($A$3,DB_Typologies!$AQ$4:$AQ$1445,0)+$A396,MATCH(C$3,TQoL_Indexes!$B$8:$AK$8,0)),"")</f>
        <v/>
      </c>
      <c r="D396" s="87" t="str">
        <f>IFERROR(INDEX(DB_Typologies!$D$4:$AP$1445,MATCH($A$3,DB_Typologies!$AQ$4:$AQ$1445,0)+$A396,MATCH(D$3,TQoL_Indexes!$B$8:$AK$8,0)),"")</f>
        <v/>
      </c>
      <c r="E396" s="86" t="str">
        <f>IFERROR(INDEX(DB_Typologies!$D$4:$AP$1445,MATCH($A$3,DB_Typologies!$AQ$4:$AQ$1445,0)+$A396,MATCH(E$3,TQoL_Indexes!$B$8:$AK$8,0)),"")</f>
        <v/>
      </c>
      <c r="F396" s="86" t="str">
        <f>IFERROR(INDEX(DB_Typologies!$D$4:$AP$1445,MATCH($A$3,DB_Typologies!$AQ$4:$AQ$1445,0)+$A396,MATCH(F$3,TQoL_Indexes!$B$8:$AK$8,0)),"")</f>
        <v/>
      </c>
      <c r="G396" s="86" t="str">
        <f>IFERROR(INDEX(DB_Typologies!$D$4:$AP$1445,MATCH($A$3,DB_Typologies!$AQ$4:$AQ$1445,0)+$A396,MATCH(G$3,TQoL_Indexes!$B$8:$AK$8,0)),"")</f>
        <v/>
      </c>
      <c r="H396" s="86" t="str">
        <f>IFERROR(INDEX(DB_Typologies!$D$4:$AP$1445,MATCH($A$3,DB_Typologies!$AQ$4:$AQ$1445,0)+$A396,MATCH(H$3,TQoL_Indexes!$B$8:$AK$8,0)),"")</f>
        <v/>
      </c>
      <c r="I396" s="86" t="str">
        <f>IFERROR(INDEX(DB_Typologies!$D$4:$AP$1445,MATCH($A$3,DB_Typologies!$AQ$4:$AQ$1445,0)+$A396,MATCH(I$3,TQoL_Indexes!$B$8:$AK$8,0)),"")</f>
        <v/>
      </c>
      <c r="J396" s="86" t="str">
        <f>IFERROR(INDEX(DB_Typologies!$D$4:$AP$1445,MATCH($A$3,DB_Typologies!$AQ$4:$AQ$1445,0)+$A396,MATCH(J$3,TQoL_Indexes!$B$8:$AK$8,0)),"")</f>
        <v/>
      </c>
      <c r="K396" s="86" t="str">
        <f>IFERROR(INDEX(DB_Typologies!$D$4:$AP$1445,MATCH($A$3,DB_Typologies!$AQ$4:$AQ$1445,0)+$A396,MATCH(K$3,TQoL_Indexes!$B$8:$AK$8,0)),"")</f>
        <v/>
      </c>
      <c r="L396" s="86" t="str">
        <f>IFERROR(INDEX(DB_Typologies!$D$4:$AP$1445,MATCH($A$3,DB_Typologies!$AQ$4:$AQ$1445,0)+$A396,MATCH(L$3,TQoL_Indexes!$B$8:$AK$8,0)),"")</f>
        <v/>
      </c>
      <c r="M396" s="86" t="str">
        <f>IFERROR(INDEX(DB_Typologies!$D$4:$AP$1445,MATCH($A$3,DB_Typologies!$AQ$4:$AQ$1445,0)+$A396,MATCH(M$3,TQoL_Indexes!$B$8:$AK$8,0)),"")</f>
        <v/>
      </c>
      <c r="N396" s="86" t="str">
        <f>IFERROR(INDEX(DB_Typologies!$D$4:$AP$1445,MATCH($A$3,DB_Typologies!$AQ$4:$AQ$1445,0)+$A396,MATCH(N$3,TQoL_Indexes!$B$8:$AK$8,0)),"")</f>
        <v/>
      </c>
      <c r="O396" s="86" t="str">
        <f>IFERROR(INDEX(DB_Typologies!$D$4:$AP$1445,MATCH($A$3,DB_Typologies!$AQ$4:$AQ$1445,0)+$A396,MATCH(O$3,TQoL_Indexes!$B$8:$AK$8,0)),"")</f>
        <v/>
      </c>
      <c r="P396" s="86" t="str">
        <f>IFERROR(INDEX(DB_Typologies!$D$4:$AP$1445,MATCH($A$3,DB_Typologies!$AQ$4:$AQ$1445,0)+$A396,MATCH(P$3,TQoL_Indexes!$B$8:$AK$8,0)),"")</f>
        <v/>
      </c>
      <c r="Q396" s="86" t="str">
        <f>IFERROR(INDEX(DB_Typologies!$D$4:$AP$1445,MATCH($A$3,DB_Typologies!$AQ$4:$AQ$1445,0)+$A396,MATCH(Q$3,TQoL_Indexes!$B$8:$AK$8,0)),"")</f>
        <v/>
      </c>
      <c r="R396" s="86" t="str">
        <f>IFERROR(INDEX(DB_Typologies!$D$4:$AP$1445,MATCH($A$3,DB_Typologies!$AQ$4:$AQ$1445,0)+$A396,MATCH(R$3,TQoL_Indexes!$B$8:$AK$8,0)),"")</f>
        <v/>
      </c>
      <c r="S396" s="86" t="str">
        <f>IFERROR(INDEX(DB_Typologies!$D$4:$AP$1445,MATCH($A$3,DB_Typologies!$AQ$4:$AQ$1445,0)+$A396,MATCH(S$3,TQoL_Indexes!$B$8:$AK$8,0)),"")</f>
        <v/>
      </c>
      <c r="T396" s="86" t="str">
        <f>IFERROR(INDEX(DB_Typologies!$D$4:$AP$1445,MATCH($A$3,DB_Typologies!$AQ$4:$AQ$1445,0)+$A396,MATCH(T$3,TQoL_Indexes!$B$8:$AK$8,0)),"")</f>
        <v/>
      </c>
      <c r="U396" s="86" t="str">
        <f>IFERROR(INDEX(DB_Typologies!$D$4:$AP$1445,MATCH($A$3,DB_Typologies!$AQ$4:$AQ$1445,0)+$A396,MATCH(U$3,TQoL_Indexes!$B$8:$AK$8,0)),"")</f>
        <v/>
      </c>
      <c r="V396" s="86" t="str">
        <f>IFERROR(INDEX(DB_Typologies!$D$4:$AP$1445,MATCH($A$3,DB_Typologies!$AQ$4:$AQ$1445,0)+$A396,MATCH(V$3,TQoL_Indexes!$B$8:$AK$8,0)),"")</f>
        <v/>
      </c>
      <c r="W396" s="86" t="str">
        <f>IFERROR(INDEX(DB_Typologies!$D$4:$AP$1445,MATCH($A$3,DB_Typologies!$AQ$4:$AQ$1445,0)+$A396,MATCH(W$3,TQoL_Indexes!$B$8:$AK$8,0)),"")</f>
        <v/>
      </c>
      <c r="X396" s="86" t="str">
        <f>IFERROR(INDEX(DB_Typologies!$D$4:$AP$1445,MATCH($A$3,DB_Typologies!$AQ$4:$AQ$1445,0)+$A396,MATCH(X$3,TQoL_Indexes!$B$8:$AK$8,0)),"")</f>
        <v/>
      </c>
      <c r="Y396" s="86" t="str">
        <f>IFERROR(INDEX(DB_Typologies!$D$4:$AP$1445,MATCH($A$3,DB_Typologies!$AQ$4:$AQ$1445,0)+$A396,MATCH(Y$3,TQoL_Indexes!$B$8:$AK$8,0)),"")</f>
        <v/>
      </c>
      <c r="Z396" s="86" t="str">
        <f>IFERROR(INDEX(DB_Typologies!$D$4:$AP$1445,MATCH($A$3,DB_Typologies!$AQ$4:$AQ$1445,0)+$A396,MATCH(Z$3,TQoL_Indexes!$B$8:$AK$8,0)),"")</f>
        <v/>
      </c>
      <c r="AA396" s="86" t="str">
        <f>IFERROR(INDEX(DB_Typologies!$D$4:$AP$1445,MATCH($A$3,DB_Typologies!$AQ$4:$AQ$1445,0)+$A396,MATCH(AA$3,TQoL_Indexes!$B$8:$AK$8,0)),"")</f>
        <v/>
      </c>
      <c r="AB396" s="86" t="str">
        <f>IFERROR(INDEX(DB_Typologies!$D$4:$AP$1445,MATCH($A$3,DB_Typologies!$AQ$4:$AQ$1445,0)+$A396,MATCH(AB$3,TQoL_Indexes!$B$8:$AK$8,0)),"")</f>
        <v/>
      </c>
      <c r="AC396" s="86" t="str">
        <f>IFERROR(INDEX(DB_Typologies!$D$4:$AP$1445,MATCH($A$3,DB_Typologies!$AQ$4:$AQ$1445,0)+$A396,MATCH(AC$3,TQoL_Indexes!$B$8:$AK$8,0)),"")</f>
        <v/>
      </c>
      <c r="AD396" s="86" t="str">
        <f>IFERROR(INDEX(DB_Typologies!$D$4:$AP$1445,MATCH($A$3,DB_Typologies!$AQ$4:$AQ$1445,0)+$A396,MATCH(AD$3,TQoL_Indexes!$B$8:$AK$8,0)),"")</f>
        <v/>
      </c>
      <c r="AE396" s="86" t="str">
        <f>IFERROR(INDEX(DB_Typologies!$D$4:$AP$1445,MATCH($A$3,DB_Typologies!$AQ$4:$AQ$1445,0)+$A396,MATCH(AE$3,TQoL_Indexes!$B$8:$AK$8,0)),"")</f>
        <v/>
      </c>
      <c r="AF396" s="86" t="str">
        <f>IFERROR(INDEX(DB_Typologies!$D$4:$AP$1445,MATCH($A$3,DB_Typologies!$AQ$4:$AQ$1445,0)+$A396,MATCH(AF$3,TQoL_Indexes!$B$8:$AK$8,0)),"")</f>
        <v/>
      </c>
      <c r="AG396" s="86" t="str">
        <f>IFERROR(INDEX(DB_Typologies!$D$4:$AP$1445,MATCH($A$3,DB_Typologies!$AQ$4:$AQ$1445,0)+$A396,MATCH(AG$3,TQoL_Indexes!$B$8:$AK$8,0)),"")</f>
        <v/>
      </c>
      <c r="AH396" s="86" t="str">
        <f>IFERROR(INDEX(DB_Typologies!$D$4:$AP$1445,MATCH($A$3,DB_Typologies!$AQ$4:$AQ$1445,0)+$A396,MATCH(AH$3,TQoL_Indexes!$B$8:$AK$8,0)),"")</f>
        <v/>
      </c>
      <c r="AI396" s="86" t="str">
        <f>IFERROR(INDEX(DB_Typologies!$D$4:$AP$1445,MATCH($A$3,DB_Typologies!$AQ$4:$AQ$1445,0)+$A396,MATCH(AI$3,TQoL_Indexes!$B$8:$AK$8,0)),"")</f>
        <v/>
      </c>
      <c r="AJ396" s="86" t="str">
        <f>IFERROR(INDEX(DB_Typologies!$D$4:$AP$1445,MATCH($A$3,DB_Typologies!$AQ$4:$AQ$1445,0)+$A396,MATCH(AJ$3,TQoL_Indexes!$B$8:$AK$8,0)),"")</f>
        <v/>
      </c>
      <c r="AK396" s="86" t="str">
        <f>IFERROR(INDEX(DB_Typologies!$D$4:$AP$1445,MATCH($A$3,DB_Typologies!$AQ$4:$AQ$1445,0)+$A396,MATCH(AK$3,TQoL_Indexes!$B$8:$AK$8,0)),"")</f>
        <v/>
      </c>
      <c r="AL396" s="86" t="str">
        <f>IFERROR(INDEX(DB_Typologies!$D$4:$AP$1445,MATCH($A$3,DB_Typologies!$AQ$4:$AQ$1445,0)+$A396,MATCH(AL$3,TQoL_Indexes!$B$8:$AK$8,0)),"")</f>
        <v/>
      </c>
      <c r="AM396" s="87" t="str">
        <f>IFERROR(INDEX(DB_Typologies!$D$4:$AP$1445,MATCH($A$3,DB_Typologies!$AQ$4:$AQ$1445,0)+$A396,MATCH(AM$3,TQoL_Indexes!$B$8:$AK$8,0)),"")</f>
        <v/>
      </c>
    </row>
    <row r="397" spans="1:39">
      <c r="A397" s="58" t="str">
        <f>IFERROR(IF(A396+1&lt;COUNTIF(DB_Typologies!$AQ$4:$AQ$1445,$A$3),A396+1,""),"")</f>
        <v/>
      </c>
      <c r="B397" s="120" t="str">
        <f>IFERROR(INDEX(DB_Typologies!$D$4:$AP$1445,MATCH($A$3,DB_Typologies!$AQ$4:$AQ$1445,0)+$A397,MATCH(B$3,TQoL_Indexes!$B$8:$AK$8,0)),"")</f>
        <v/>
      </c>
      <c r="C397" s="86" t="str">
        <f>IFERROR(INDEX(DB_Typologies!$D$4:$AP$1445,MATCH($A$3,DB_Typologies!$AQ$4:$AQ$1445,0)+$A397,MATCH(C$3,TQoL_Indexes!$B$8:$AK$8,0)),"")</f>
        <v/>
      </c>
      <c r="D397" s="87" t="str">
        <f>IFERROR(INDEX(DB_Typologies!$D$4:$AP$1445,MATCH($A$3,DB_Typologies!$AQ$4:$AQ$1445,0)+$A397,MATCH(D$3,TQoL_Indexes!$B$8:$AK$8,0)),"")</f>
        <v/>
      </c>
      <c r="E397" s="86" t="str">
        <f>IFERROR(INDEX(DB_Typologies!$D$4:$AP$1445,MATCH($A$3,DB_Typologies!$AQ$4:$AQ$1445,0)+$A397,MATCH(E$3,TQoL_Indexes!$B$8:$AK$8,0)),"")</f>
        <v/>
      </c>
      <c r="F397" s="86" t="str">
        <f>IFERROR(INDEX(DB_Typologies!$D$4:$AP$1445,MATCH($A$3,DB_Typologies!$AQ$4:$AQ$1445,0)+$A397,MATCH(F$3,TQoL_Indexes!$B$8:$AK$8,0)),"")</f>
        <v/>
      </c>
      <c r="G397" s="86" t="str">
        <f>IFERROR(INDEX(DB_Typologies!$D$4:$AP$1445,MATCH($A$3,DB_Typologies!$AQ$4:$AQ$1445,0)+$A397,MATCH(G$3,TQoL_Indexes!$B$8:$AK$8,0)),"")</f>
        <v/>
      </c>
      <c r="H397" s="86" t="str">
        <f>IFERROR(INDEX(DB_Typologies!$D$4:$AP$1445,MATCH($A$3,DB_Typologies!$AQ$4:$AQ$1445,0)+$A397,MATCH(H$3,TQoL_Indexes!$B$8:$AK$8,0)),"")</f>
        <v/>
      </c>
      <c r="I397" s="86" t="str">
        <f>IFERROR(INDEX(DB_Typologies!$D$4:$AP$1445,MATCH($A$3,DB_Typologies!$AQ$4:$AQ$1445,0)+$A397,MATCH(I$3,TQoL_Indexes!$B$8:$AK$8,0)),"")</f>
        <v/>
      </c>
      <c r="J397" s="86" t="str">
        <f>IFERROR(INDEX(DB_Typologies!$D$4:$AP$1445,MATCH($A$3,DB_Typologies!$AQ$4:$AQ$1445,0)+$A397,MATCH(J$3,TQoL_Indexes!$B$8:$AK$8,0)),"")</f>
        <v/>
      </c>
      <c r="K397" s="86" t="str">
        <f>IFERROR(INDEX(DB_Typologies!$D$4:$AP$1445,MATCH($A$3,DB_Typologies!$AQ$4:$AQ$1445,0)+$A397,MATCH(K$3,TQoL_Indexes!$B$8:$AK$8,0)),"")</f>
        <v/>
      </c>
      <c r="L397" s="86" t="str">
        <f>IFERROR(INDEX(DB_Typologies!$D$4:$AP$1445,MATCH($A$3,DB_Typologies!$AQ$4:$AQ$1445,0)+$A397,MATCH(L$3,TQoL_Indexes!$B$8:$AK$8,0)),"")</f>
        <v/>
      </c>
      <c r="M397" s="86" t="str">
        <f>IFERROR(INDEX(DB_Typologies!$D$4:$AP$1445,MATCH($A$3,DB_Typologies!$AQ$4:$AQ$1445,0)+$A397,MATCH(M$3,TQoL_Indexes!$B$8:$AK$8,0)),"")</f>
        <v/>
      </c>
      <c r="N397" s="86" t="str">
        <f>IFERROR(INDEX(DB_Typologies!$D$4:$AP$1445,MATCH($A$3,DB_Typologies!$AQ$4:$AQ$1445,0)+$A397,MATCH(N$3,TQoL_Indexes!$B$8:$AK$8,0)),"")</f>
        <v/>
      </c>
      <c r="O397" s="86" t="str">
        <f>IFERROR(INDEX(DB_Typologies!$D$4:$AP$1445,MATCH($A$3,DB_Typologies!$AQ$4:$AQ$1445,0)+$A397,MATCH(O$3,TQoL_Indexes!$B$8:$AK$8,0)),"")</f>
        <v/>
      </c>
      <c r="P397" s="86" t="str">
        <f>IFERROR(INDEX(DB_Typologies!$D$4:$AP$1445,MATCH($A$3,DB_Typologies!$AQ$4:$AQ$1445,0)+$A397,MATCH(P$3,TQoL_Indexes!$B$8:$AK$8,0)),"")</f>
        <v/>
      </c>
      <c r="Q397" s="86" t="str">
        <f>IFERROR(INDEX(DB_Typologies!$D$4:$AP$1445,MATCH($A$3,DB_Typologies!$AQ$4:$AQ$1445,0)+$A397,MATCH(Q$3,TQoL_Indexes!$B$8:$AK$8,0)),"")</f>
        <v/>
      </c>
      <c r="R397" s="86" t="str">
        <f>IFERROR(INDEX(DB_Typologies!$D$4:$AP$1445,MATCH($A$3,DB_Typologies!$AQ$4:$AQ$1445,0)+$A397,MATCH(R$3,TQoL_Indexes!$B$8:$AK$8,0)),"")</f>
        <v/>
      </c>
      <c r="S397" s="86" t="str">
        <f>IFERROR(INDEX(DB_Typologies!$D$4:$AP$1445,MATCH($A$3,DB_Typologies!$AQ$4:$AQ$1445,0)+$A397,MATCH(S$3,TQoL_Indexes!$B$8:$AK$8,0)),"")</f>
        <v/>
      </c>
      <c r="T397" s="86" t="str">
        <f>IFERROR(INDEX(DB_Typologies!$D$4:$AP$1445,MATCH($A$3,DB_Typologies!$AQ$4:$AQ$1445,0)+$A397,MATCH(T$3,TQoL_Indexes!$B$8:$AK$8,0)),"")</f>
        <v/>
      </c>
      <c r="U397" s="86" t="str">
        <f>IFERROR(INDEX(DB_Typologies!$D$4:$AP$1445,MATCH($A$3,DB_Typologies!$AQ$4:$AQ$1445,0)+$A397,MATCH(U$3,TQoL_Indexes!$B$8:$AK$8,0)),"")</f>
        <v/>
      </c>
      <c r="V397" s="86" t="str">
        <f>IFERROR(INDEX(DB_Typologies!$D$4:$AP$1445,MATCH($A$3,DB_Typologies!$AQ$4:$AQ$1445,0)+$A397,MATCH(V$3,TQoL_Indexes!$B$8:$AK$8,0)),"")</f>
        <v/>
      </c>
      <c r="W397" s="86" t="str">
        <f>IFERROR(INDEX(DB_Typologies!$D$4:$AP$1445,MATCH($A$3,DB_Typologies!$AQ$4:$AQ$1445,0)+$A397,MATCH(W$3,TQoL_Indexes!$B$8:$AK$8,0)),"")</f>
        <v/>
      </c>
      <c r="X397" s="86" t="str">
        <f>IFERROR(INDEX(DB_Typologies!$D$4:$AP$1445,MATCH($A$3,DB_Typologies!$AQ$4:$AQ$1445,0)+$A397,MATCH(X$3,TQoL_Indexes!$B$8:$AK$8,0)),"")</f>
        <v/>
      </c>
      <c r="Y397" s="86" t="str">
        <f>IFERROR(INDEX(DB_Typologies!$D$4:$AP$1445,MATCH($A$3,DB_Typologies!$AQ$4:$AQ$1445,0)+$A397,MATCH(Y$3,TQoL_Indexes!$B$8:$AK$8,0)),"")</f>
        <v/>
      </c>
      <c r="Z397" s="86" t="str">
        <f>IFERROR(INDEX(DB_Typologies!$D$4:$AP$1445,MATCH($A$3,DB_Typologies!$AQ$4:$AQ$1445,0)+$A397,MATCH(Z$3,TQoL_Indexes!$B$8:$AK$8,0)),"")</f>
        <v/>
      </c>
      <c r="AA397" s="86" t="str">
        <f>IFERROR(INDEX(DB_Typologies!$D$4:$AP$1445,MATCH($A$3,DB_Typologies!$AQ$4:$AQ$1445,0)+$A397,MATCH(AA$3,TQoL_Indexes!$B$8:$AK$8,0)),"")</f>
        <v/>
      </c>
      <c r="AB397" s="86" t="str">
        <f>IFERROR(INDEX(DB_Typologies!$D$4:$AP$1445,MATCH($A$3,DB_Typologies!$AQ$4:$AQ$1445,0)+$A397,MATCH(AB$3,TQoL_Indexes!$B$8:$AK$8,0)),"")</f>
        <v/>
      </c>
      <c r="AC397" s="86" t="str">
        <f>IFERROR(INDEX(DB_Typologies!$D$4:$AP$1445,MATCH($A$3,DB_Typologies!$AQ$4:$AQ$1445,0)+$A397,MATCH(AC$3,TQoL_Indexes!$B$8:$AK$8,0)),"")</f>
        <v/>
      </c>
      <c r="AD397" s="86" t="str">
        <f>IFERROR(INDEX(DB_Typologies!$D$4:$AP$1445,MATCH($A$3,DB_Typologies!$AQ$4:$AQ$1445,0)+$A397,MATCH(AD$3,TQoL_Indexes!$B$8:$AK$8,0)),"")</f>
        <v/>
      </c>
      <c r="AE397" s="86" t="str">
        <f>IFERROR(INDEX(DB_Typologies!$D$4:$AP$1445,MATCH($A$3,DB_Typologies!$AQ$4:$AQ$1445,0)+$A397,MATCH(AE$3,TQoL_Indexes!$B$8:$AK$8,0)),"")</f>
        <v/>
      </c>
      <c r="AF397" s="86" t="str">
        <f>IFERROR(INDEX(DB_Typologies!$D$4:$AP$1445,MATCH($A$3,DB_Typologies!$AQ$4:$AQ$1445,0)+$A397,MATCH(AF$3,TQoL_Indexes!$B$8:$AK$8,0)),"")</f>
        <v/>
      </c>
      <c r="AG397" s="86" t="str">
        <f>IFERROR(INDEX(DB_Typologies!$D$4:$AP$1445,MATCH($A$3,DB_Typologies!$AQ$4:$AQ$1445,0)+$A397,MATCH(AG$3,TQoL_Indexes!$B$8:$AK$8,0)),"")</f>
        <v/>
      </c>
      <c r="AH397" s="86" t="str">
        <f>IFERROR(INDEX(DB_Typologies!$D$4:$AP$1445,MATCH($A$3,DB_Typologies!$AQ$4:$AQ$1445,0)+$A397,MATCH(AH$3,TQoL_Indexes!$B$8:$AK$8,0)),"")</f>
        <v/>
      </c>
      <c r="AI397" s="86" t="str">
        <f>IFERROR(INDEX(DB_Typologies!$D$4:$AP$1445,MATCH($A$3,DB_Typologies!$AQ$4:$AQ$1445,0)+$A397,MATCH(AI$3,TQoL_Indexes!$B$8:$AK$8,0)),"")</f>
        <v/>
      </c>
      <c r="AJ397" s="86" t="str">
        <f>IFERROR(INDEX(DB_Typologies!$D$4:$AP$1445,MATCH($A$3,DB_Typologies!$AQ$4:$AQ$1445,0)+$A397,MATCH(AJ$3,TQoL_Indexes!$B$8:$AK$8,0)),"")</f>
        <v/>
      </c>
      <c r="AK397" s="86" t="str">
        <f>IFERROR(INDEX(DB_Typologies!$D$4:$AP$1445,MATCH($A$3,DB_Typologies!$AQ$4:$AQ$1445,0)+$A397,MATCH(AK$3,TQoL_Indexes!$B$8:$AK$8,0)),"")</f>
        <v/>
      </c>
      <c r="AL397" s="86" t="str">
        <f>IFERROR(INDEX(DB_Typologies!$D$4:$AP$1445,MATCH($A$3,DB_Typologies!$AQ$4:$AQ$1445,0)+$A397,MATCH(AL$3,TQoL_Indexes!$B$8:$AK$8,0)),"")</f>
        <v/>
      </c>
      <c r="AM397" s="87" t="str">
        <f>IFERROR(INDEX(DB_Typologies!$D$4:$AP$1445,MATCH($A$3,DB_Typologies!$AQ$4:$AQ$1445,0)+$A397,MATCH(AM$3,TQoL_Indexes!$B$8:$AK$8,0)),"")</f>
        <v/>
      </c>
    </row>
    <row r="398" spans="1:39">
      <c r="A398" s="58" t="str">
        <f>IFERROR(IF(A397+1&lt;COUNTIF(DB_Typologies!$AQ$4:$AQ$1445,$A$3),A397+1,""),"")</f>
        <v/>
      </c>
      <c r="B398" s="120" t="str">
        <f>IFERROR(INDEX(DB_Typologies!$D$4:$AP$1445,MATCH($A$3,DB_Typologies!$AQ$4:$AQ$1445,0)+$A398,MATCH(B$3,TQoL_Indexes!$B$8:$AK$8,0)),"")</f>
        <v/>
      </c>
      <c r="C398" s="86" t="str">
        <f>IFERROR(INDEX(DB_Typologies!$D$4:$AP$1445,MATCH($A$3,DB_Typologies!$AQ$4:$AQ$1445,0)+$A398,MATCH(C$3,TQoL_Indexes!$B$8:$AK$8,0)),"")</f>
        <v/>
      </c>
      <c r="D398" s="87" t="str">
        <f>IFERROR(INDEX(DB_Typologies!$D$4:$AP$1445,MATCH($A$3,DB_Typologies!$AQ$4:$AQ$1445,0)+$A398,MATCH(D$3,TQoL_Indexes!$B$8:$AK$8,0)),"")</f>
        <v/>
      </c>
      <c r="E398" s="86" t="str">
        <f>IFERROR(INDEX(DB_Typologies!$D$4:$AP$1445,MATCH($A$3,DB_Typologies!$AQ$4:$AQ$1445,0)+$A398,MATCH(E$3,TQoL_Indexes!$B$8:$AK$8,0)),"")</f>
        <v/>
      </c>
      <c r="F398" s="86" t="str">
        <f>IFERROR(INDEX(DB_Typologies!$D$4:$AP$1445,MATCH($A$3,DB_Typologies!$AQ$4:$AQ$1445,0)+$A398,MATCH(F$3,TQoL_Indexes!$B$8:$AK$8,0)),"")</f>
        <v/>
      </c>
      <c r="G398" s="86" t="str">
        <f>IFERROR(INDEX(DB_Typologies!$D$4:$AP$1445,MATCH($A$3,DB_Typologies!$AQ$4:$AQ$1445,0)+$A398,MATCH(G$3,TQoL_Indexes!$B$8:$AK$8,0)),"")</f>
        <v/>
      </c>
      <c r="H398" s="86" t="str">
        <f>IFERROR(INDEX(DB_Typologies!$D$4:$AP$1445,MATCH($A$3,DB_Typologies!$AQ$4:$AQ$1445,0)+$A398,MATCH(H$3,TQoL_Indexes!$B$8:$AK$8,0)),"")</f>
        <v/>
      </c>
      <c r="I398" s="86" t="str">
        <f>IFERROR(INDEX(DB_Typologies!$D$4:$AP$1445,MATCH($A$3,DB_Typologies!$AQ$4:$AQ$1445,0)+$A398,MATCH(I$3,TQoL_Indexes!$B$8:$AK$8,0)),"")</f>
        <v/>
      </c>
      <c r="J398" s="86" t="str">
        <f>IFERROR(INDEX(DB_Typologies!$D$4:$AP$1445,MATCH($A$3,DB_Typologies!$AQ$4:$AQ$1445,0)+$A398,MATCH(J$3,TQoL_Indexes!$B$8:$AK$8,0)),"")</f>
        <v/>
      </c>
      <c r="K398" s="86" t="str">
        <f>IFERROR(INDEX(DB_Typologies!$D$4:$AP$1445,MATCH($A$3,DB_Typologies!$AQ$4:$AQ$1445,0)+$A398,MATCH(K$3,TQoL_Indexes!$B$8:$AK$8,0)),"")</f>
        <v/>
      </c>
      <c r="L398" s="86" t="str">
        <f>IFERROR(INDEX(DB_Typologies!$D$4:$AP$1445,MATCH($A$3,DB_Typologies!$AQ$4:$AQ$1445,0)+$A398,MATCH(L$3,TQoL_Indexes!$B$8:$AK$8,0)),"")</f>
        <v/>
      </c>
      <c r="M398" s="86" t="str">
        <f>IFERROR(INDEX(DB_Typologies!$D$4:$AP$1445,MATCH($A$3,DB_Typologies!$AQ$4:$AQ$1445,0)+$A398,MATCH(M$3,TQoL_Indexes!$B$8:$AK$8,0)),"")</f>
        <v/>
      </c>
      <c r="N398" s="86" t="str">
        <f>IFERROR(INDEX(DB_Typologies!$D$4:$AP$1445,MATCH($A$3,DB_Typologies!$AQ$4:$AQ$1445,0)+$A398,MATCH(N$3,TQoL_Indexes!$B$8:$AK$8,0)),"")</f>
        <v/>
      </c>
      <c r="O398" s="86" t="str">
        <f>IFERROR(INDEX(DB_Typologies!$D$4:$AP$1445,MATCH($A$3,DB_Typologies!$AQ$4:$AQ$1445,0)+$A398,MATCH(O$3,TQoL_Indexes!$B$8:$AK$8,0)),"")</f>
        <v/>
      </c>
      <c r="P398" s="86" t="str">
        <f>IFERROR(INDEX(DB_Typologies!$D$4:$AP$1445,MATCH($A$3,DB_Typologies!$AQ$4:$AQ$1445,0)+$A398,MATCH(P$3,TQoL_Indexes!$B$8:$AK$8,0)),"")</f>
        <v/>
      </c>
      <c r="Q398" s="86" t="str">
        <f>IFERROR(INDEX(DB_Typologies!$D$4:$AP$1445,MATCH($A$3,DB_Typologies!$AQ$4:$AQ$1445,0)+$A398,MATCH(Q$3,TQoL_Indexes!$B$8:$AK$8,0)),"")</f>
        <v/>
      </c>
      <c r="R398" s="86" t="str">
        <f>IFERROR(INDEX(DB_Typologies!$D$4:$AP$1445,MATCH($A$3,DB_Typologies!$AQ$4:$AQ$1445,0)+$A398,MATCH(R$3,TQoL_Indexes!$B$8:$AK$8,0)),"")</f>
        <v/>
      </c>
      <c r="S398" s="86" t="str">
        <f>IFERROR(INDEX(DB_Typologies!$D$4:$AP$1445,MATCH($A$3,DB_Typologies!$AQ$4:$AQ$1445,0)+$A398,MATCH(S$3,TQoL_Indexes!$B$8:$AK$8,0)),"")</f>
        <v/>
      </c>
      <c r="T398" s="86" t="str">
        <f>IFERROR(INDEX(DB_Typologies!$D$4:$AP$1445,MATCH($A$3,DB_Typologies!$AQ$4:$AQ$1445,0)+$A398,MATCH(T$3,TQoL_Indexes!$B$8:$AK$8,0)),"")</f>
        <v/>
      </c>
      <c r="U398" s="86" t="str">
        <f>IFERROR(INDEX(DB_Typologies!$D$4:$AP$1445,MATCH($A$3,DB_Typologies!$AQ$4:$AQ$1445,0)+$A398,MATCH(U$3,TQoL_Indexes!$B$8:$AK$8,0)),"")</f>
        <v/>
      </c>
      <c r="V398" s="86" t="str">
        <f>IFERROR(INDEX(DB_Typologies!$D$4:$AP$1445,MATCH($A$3,DB_Typologies!$AQ$4:$AQ$1445,0)+$A398,MATCH(V$3,TQoL_Indexes!$B$8:$AK$8,0)),"")</f>
        <v/>
      </c>
      <c r="W398" s="86" t="str">
        <f>IFERROR(INDEX(DB_Typologies!$D$4:$AP$1445,MATCH($A$3,DB_Typologies!$AQ$4:$AQ$1445,0)+$A398,MATCH(W$3,TQoL_Indexes!$B$8:$AK$8,0)),"")</f>
        <v/>
      </c>
      <c r="X398" s="86" t="str">
        <f>IFERROR(INDEX(DB_Typologies!$D$4:$AP$1445,MATCH($A$3,DB_Typologies!$AQ$4:$AQ$1445,0)+$A398,MATCH(X$3,TQoL_Indexes!$B$8:$AK$8,0)),"")</f>
        <v/>
      </c>
      <c r="Y398" s="86" t="str">
        <f>IFERROR(INDEX(DB_Typologies!$D$4:$AP$1445,MATCH($A$3,DB_Typologies!$AQ$4:$AQ$1445,0)+$A398,MATCH(Y$3,TQoL_Indexes!$B$8:$AK$8,0)),"")</f>
        <v/>
      </c>
      <c r="Z398" s="86" t="str">
        <f>IFERROR(INDEX(DB_Typologies!$D$4:$AP$1445,MATCH($A$3,DB_Typologies!$AQ$4:$AQ$1445,0)+$A398,MATCH(Z$3,TQoL_Indexes!$B$8:$AK$8,0)),"")</f>
        <v/>
      </c>
      <c r="AA398" s="86" t="str">
        <f>IFERROR(INDEX(DB_Typologies!$D$4:$AP$1445,MATCH($A$3,DB_Typologies!$AQ$4:$AQ$1445,0)+$A398,MATCH(AA$3,TQoL_Indexes!$B$8:$AK$8,0)),"")</f>
        <v/>
      </c>
      <c r="AB398" s="86" t="str">
        <f>IFERROR(INDEX(DB_Typologies!$D$4:$AP$1445,MATCH($A$3,DB_Typologies!$AQ$4:$AQ$1445,0)+$A398,MATCH(AB$3,TQoL_Indexes!$B$8:$AK$8,0)),"")</f>
        <v/>
      </c>
      <c r="AC398" s="86" t="str">
        <f>IFERROR(INDEX(DB_Typologies!$D$4:$AP$1445,MATCH($A$3,DB_Typologies!$AQ$4:$AQ$1445,0)+$A398,MATCH(AC$3,TQoL_Indexes!$B$8:$AK$8,0)),"")</f>
        <v/>
      </c>
      <c r="AD398" s="86" t="str">
        <f>IFERROR(INDEX(DB_Typologies!$D$4:$AP$1445,MATCH($A$3,DB_Typologies!$AQ$4:$AQ$1445,0)+$A398,MATCH(AD$3,TQoL_Indexes!$B$8:$AK$8,0)),"")</f>
        <v/>
      </c>
      <c r="AE398" s="86" t="str">
        <f>IFERROR(INDEX(DB_Typologies!$D$4:$AP$1445,MATCH($A$3,DB_Typologies!$AQ$4:$AQ$1445,0)+$A398,MATCH(AE$3,TQoL_Indexes!$B$8:$AK$8,0)),"")</f>
        <v/>
      </c>
      <c r="AF398" s="86" t="str">
        <f>IFERROR(INDEX(DB_Typologies!$D$4:$AP$1445,MATCH($A$3,DB_Typologies!$AQ$4:$AQ$1445,0)+$A398,MATCH(AF$3,TQoL_Indexes!$B$8:$AK$8,0)),"")</f>
        <v/>
      </c>
      <c r="AG398" s="86" t="str">
        <f>IFERROR(INDEX(DB_Typologies!$D$4:$AP$1445,MATCH($A$3,DB_Typologies!$AQ$4:$AQ$1445,0)+$A398,MATCH(AG$3,TQoL_Indexes!$B$8:$AK$8,0)),"")</f>
        <v/>
      </c>
      <c r="AH398" s="86" t="str">
        <f>IFERROR(INDEX(DB_Typologies!$D$4:$AP$1445,MATCH($A$3,DB_Typologies!$AQ$4:$AQ$1445,0)+$A398,MATCH(AH$3,TQoL_Indexes!$B$8:$AK$8,0)),"")</f>
        <v/>
      </c>
      <c r="AI398" s="86" t="str">
        <f>IFERROR(INDEX(DB_Typologies!$D$4:$AP$1445,MATCH($A$3,DB_Typologies!$AQ$4:$AQ$1445,0)+$A398,MATCH(AI$3,TQoL_Indexes!$B$8:$AK$8,0)),"")</f>
        <v/>
      </c>
      <c r="AJ398" s="86" t="str">
        <f>IFERROR(INDEX(DB_Typologies!$D$4:$AP$1445,MATCH($A$3,DB_Typologies!$AQ$4:$AQ$1445,0)+$A398,MATCH(AJ$3,TQoL_Indexes!$B$8:$AK$8,0)),"")</f>
        <v/>
      </c>
      <c r="AK398" s="86" t="str">
        <f>IFERROR(INDEX(DB_Typologies!$D$4:$AP$1445,MATCH($A$3,DB_Typologies!$AQ$4:$AQ$1445,0)+$A398,MATCH(AK$3,TQoL_Indexes!$B$8:$AK$8,0)),"")</f>
        <v/>
      </c>
      <c r="AL398" s="86" t="str">
        <f>IFERROR(INDEX(DB_Typologies!$D$4:$AP$1445,MATCH($A$3,DB_Typologies!$AQ$4:$AQ$1445,0)+$A398,MATCH(AL$3,TQoL_Indexes!$B$8:$AK$8,0)),"")</f>
        <v/>
      </c>
      <c r="AM398" s="87" t="str">
        <f>IFERROR(INDEX(DB_Typologies!$D$4:$AP$1445,MATCH($A$3,DB_Typologies!$AQ$4:$AQ$1445,0)+$A398,MATCH(AM$3,TQoL_Indexes!$B$8:$AK$8,0)),"")</f>
        <v/>
      </c>
    </row>
    <row r="399" spans="1:39">
      <c r="A399" s="58" t="str">
        <f>IFERROR(IF(A398+1&lt;COUNTIF(DB_Typologies!$AQ$4:$AQ$1445,$A$3),A398+1,""),"")</f>
        <v/>
      </c>
      <c r="B399" s="120" t="str">
        <f>IFERROR(INDEX(DB_Typologies!$D$4:$AP$1445,MATCH($A$3,DB_Typologies!$AQ$4:$AQ$1445,0)+$A399,MATCH(B$3,TQoL_Indexes!$B$8:$AK$8,0)),"")</f>
        <v/>
      </c>
      <c r="C399" s="86" t="str">
        <f>IFERROR(INDEX(DB_Typologies!$D$4:$AP$1445,MATCH($A$3,DB_Typologies!$AQ$4:$AQ$1445,0)+$A399,MATCH(C$3,TQoL_Indexes!$B$8:$AK$8,0)),"")</f>
        <v/>
      </c>
      <c r="D399" s="87" t="str">
        <f>IFERROR(INDEX(DB_Typologies!$D$4:$AP$1445,MATCH($A$3,DB_Typologies!$AQ$4:$AQ$1445,0)+$A399,MATCH(D$3,TQoL_Indexes!$B$8:$AK$8,0)),"")</f>
        <v/>
      </c>
      <c r="E399" s="86" t="str">
        <f>IFERROR(INDEX(DB_Typologies!$D$4:$AP$1445,MATCH($A$3,DB_Typologies!$AQ$4:$AQ$1445,0)+$A399,MATCH(E$3,TQoL_Indexes!$B$8:$AK$8,0)),"")</f>
        <v/>
      </c>
      <c r="F399" s="86" t="str">
        <f>IFERROR(INDEX(DB_Typologies!$D$4:$AP$1445,MATCH($A$3,DB_Typologies!$AQ$4:$AQ$1445,0)+$A399,MATCH(F$3,TQoL_Indexes!$B$8:$AK$8,0)),"")</f>
        <v/>
      </c>
      <c r="G399" s="86" t="str">
        <f>IFERROR(INDEX(DB_Typologies!$D$4:$AP$1445,MATCH($A$3,DB_Typologies!$AQ$4:$AQ$1445,0)+$A399,MATCH(G$3,TQoL_Indexes!$B$8:$AK$8,0)),"")</f>
        <v/>
      </c>
      <c r="H399" s="86" t="str">
        <f>IFERROR(INDEX(DB_Typologies!$D$4:$AP$1445,MATCH($A$3,DB_Typologies!$AQ$4:$AQ$1445,0)+$A399,MATCH(H$3,TQoL_Indexes!$B$8:$AK$8,0)),"")</f>
        <v/>
      </c>
      <c r="I399" s="86" t="str">
        <f>IFERROR(INDEX(DB_Typologies!$D$4:$AP$1445,MATCH($A$3,DB_Typologies!$AQ$4:$AQ$1445,0)+$A399,MATCH(I$3,TQoL_Indexes!$B$8:$AK$8,0)),"")</f>
        <v/>
      </c>
      <c r="J399" s="86" t="str">
        <f>IFERROR(INDEX(DB_Typologies!$D$4:$AP$1445,MATCH($A$3,DB_Typologies!$AQ$4:$AQ$1445,0)+$A399,MATCH(J$3,TQoL_Indexes!$B$8:$AK$8,0)),"")</f>
        <v/>
      </c>
      <c r="K399" s="86" t="str">
        <f>IFERROR(INDEX(DB_Typologies!$D$4:$AP$1445,MATCH($A$3,DB_Typologies!$AQ$4:$AQ$1445,0)+$A399,MATCH(K$3,TQoL_Indexes!$B$8:$AK$8,0)),"")</f>
        <v/>
      </c>
      <c r="L399" s="86" t="str">
        <f>IFERROR(INDEX(DB_Typologies!$D$4:$AP$1445,MATCH($A$3,DB_Typologies!$AQ$4:$AQ$1445,0)+$A399,MATCH(L$3,TQoL_Indexes!$B$8:$AK$8,0)),"")</f>
        <v/>
      </c>
      <c r="M399" s="86" t="str">
        <f>IFERROR(INDEX(DB_Typologies!$D$4:$AP$1445,MATCH($A$3,DB_Typologies!$AQ$4:$AQ$1445,0)+$A399,MATCH(M$3,TQoL_Indexes!$B$8:$AK$8,0)),"")</f>
        <v/>
      </c>
      <c r="N399" s="86" t="str">
        <f>IFERROR(INDEX(DB_Typologies!$D$4:$AP$1445,MATCH($A$3,DB_Typologies!$AQ$4:$AQ$1445,0)+$A399,MATCH(N$3,TQoL_Indexes!$B$8:$AK$8,0)),"")</f>
        <v/>
      </c>
      <c r="O399" s="86" t="str">
        <f>IFERROR(INDEX(DB_Typologies!$D$4:$AP$1445,MATCH($A$3,DB_Typologies!$AQ$4:$AQ$1445,0)+$A399,MATCH(O$3,TQoL_Indexes!$B$8:$AK$8,0)),"")</f>
        <v/>
      </c>
      <c r="P399" s="86" t="str">
        <f>IFERROR(INDEX(DB_Typologies!$D$4:$AP$1445,MATCH($A$3,DB_Typologies!$AQ$4:$AQ$1445,0)+$A399,MATCH(P$3,TQoL_Indexes!$B$8:$AK$8,0)),"")</f>
        <v/>
      </c>
      <c r="Q399" s="86" t="str">
        <f>IFERROR(INDEX(DB_Typologies!$D$4:$AP$1445,MATCH($A$3,DB_Typologies!$AQ$4:$AQ$1445,0)+$A399,MATCH(Q$3,TQoL_Indexes!$B$8:$AK$8,0)),"")</f>
        <v/>
      </c>
      <c r="R399" s="86" t="str">
        <f>IFERROR(INDEX(DB_Typologies!$D$4:$AP$1445,MATCH($A$3,DB_Typologies!$AQ$4:$AQ$1445,0)+$A399,MATCH(R$3,TQoL_Indexes!$B$8:$AK$8,0)),"")</f>
        <v/>
      </c>
      <c r="S399" s="86" t="str">
        <f>IFERROR(INDEX(DB_Typologies!$D$4:$AP$1445,MATCH($A$3,DB_Typologies!$AQ$4:$AQ$1445,0)+$A399,MATCH(S$3,TQoL_Indexes!$B$8:$AK$8,0)),"")</f>
        <v/>
      </c>
      <c r="T399" s="86" t="str">
        <f>IFERROR(INDEX(DB_Typologies!$D$4:$AP$1445,MATCH($A$3,DB_Typologies!$AQ$4:$AQ$1445,0)+$A399,MATCH(T$3,TQoL_Indexes!$B$8:$AK$8,0)),"")</f>
        <v/>
      </c>
      <c r="U399" s="86" t="str">
        <f>IFERROR(INDEX(DB_Typologies!$D$4:$AP$1445,MATCH($A$3,DB_Typologies!$AQ$4:$AQ$1445,0)+$A399,MATCH(U$3,TQoL_Indexes!$B$8:$AK$8,0)),"")</f>
        <v/>
      </c>
      <c r="V399" s="86" t="str">
        <f>IFERROR(INDEX(DB_Typologies!$D$4:$AP$1445,MATCH($A$3,DB_Typologies!$AQ$4:$AQ$1445,0)+$A399,MATCH(V$3,TQoL_Indexes!$B$8:$AK$8,0)),"")</f>
        <v/>
      </c>
      <c r="W399" s="86" t="str">
        <f>IFERROR(INDEX(DB_Typologies!$D$4:$AP$1445,MATCH($A$3,DB_Typologies!$AQ$4:$AQ$1445,0)+$A399,MATCH(W$3,TQoL_Indexes!$B$8:$AK$8,0)),"")</f>
        <v/>
      </c>
      <c r="X399" s="86" t="str">
        <f>IFERROR(INDEX(DB_Typologies!$D$4:$AP$1445,MATCH($A$3,DB_Typologies!$AQ$4:$AQ$1445,0)+$A399,MATCH(X$3,TQoL_Indexes!$B$8:$AK$8,0)),"")</f>
        <v/>
      </c>
      <c r="Y399" s="86" t="str">
        <f>IFERROR(INDEX(DB_Typologies!$D$4:$AP$1445,MATCH($A$3,DB_Typologies!$AQ$4:$AQ$1445,0)+$A399,MATCH(Y$3,TQoL_Indexes!$B$8:$AK$8,0)),"")</f>
        <v/>
      </c>
      <c r="Z399" s="86" t="str">
        <f>IFERROR(INDEX(DB_Typologies!$D$4:$AP$1445,MATCH($A$3,DB_Typologies!$AQ$4:$AQ$1445,0)+$A399,MATCH(Z$3,TQoL_Indexes!$B$8:$AK$8,0)),"")</f>
        <v/>
      </c>
      <c r="AA399" s="86" t="str">
        <f>IFERROR(INDEX(DB_Typologies!$D$4:$AP$1445,MATCH($A$3,DB_Typologies!$AQ$4:$AQ$1445,0)+$A399,MATCH(AA$3,TQoL_Indexes!$B$8:$AK$8,0)),"")</f>
        <v/>
      </c>
      <c r="AB399" s="86" t="str">
        <f>IFERROR(INDEX(DB_Typologies!$D$4:$AP$1445,MATCH($A$3,DB_Typologies!$AQ$4:$AQ$1445,0)+$A399,MATCH(AB$3,TQoL_Indexes!$B$8:$AK$8,0)),"")</f>
        <v/>
      </c>
      <c r="AC399" s="86" t="str">
        <f>IFERROR(INDEX(DB_Typologies!$D$4:$AP$1445,MATCH($A$3,DB_Typologies!$AQ$4:$AQ$1445,0)+$A399,MATCH(AC$3,TQoL_Indexes!$B$8:$AK$8,0)),"")</f>
        <v/>
      </c>
      <c r="AD399" s="86" t="str">
        <f>IFERROR(INDEX(DB_Typologies!$D$4:$AP$1445,MATCH($A$3,DB_Typologies!$AQ$4:$AQ$1445,0)+$A399,MATCH(AD$3,TQoL_Indexes!$B$8:$AK$8,0)),"")</f>
        <v/>
      </c>
      <c r="AE399" s="86" t="str">
        <f>IFERROR(INDEX(DB_Typologies!$D$4:$AP$1445,MATCH($A$3,DB_Typologies!$AQ$4:$AQ$1445,0)+$A399,MATCH(AE$3,TQoL_Indexes!$B$8:$AK$8,0)),"")</f>
        <v/>
      </c>
      <c r="AF399" s="86" t="str">
        <f>IFERROR(INDEX(DB_Typologies!$D$4:$AP$1445,MATCH($A$3,DB_Typologies!$AQ$4:$AQ$1445,0)+$A399,MATCH(AF$3,TQoL_Indexes!$B$8:$AK$8,0)),"")</f>
        <v/>
      </c>
      <c r="AG399" s="86" t="str">
        <f>IFERROR(INDEX(DB_Typologies!$D$4:$AP$1445,MATCH($A$3,DB_Typologies!$AQ$4:$AQ$1445,0)+$A399,MATCH(AG$3,TQoL_Indexes!$B$8:$AK$8,0)),"")</f>
        <v/>
      </c>
      <c r="AH399" s="86" t="str">
        <f>IFERROR(INDEX(DB_Typologies!$D$4:$AP$1445,MATCH($A$3,DB_Typologies!$AQ$4:$AQ$1445,0)+$A399,MATCH(AH$3,TQoL_Indexes!$B$8:$AK$8,0)),"")</f>
        <v/>
      </c>
      <c r="AI399" s="86" t="str">
        <f>IFERROR(INDEX(DB_Typologies!$D$4:$AP$1445,MATCH($A$3,DB_Typologies!$AQ$4:$AQ$1445,0)+$A399,MATCH(AI$3,TQoL_Indexes!$B$8:$AK$8,0)),"")</f>
        <v/>
      </c>
      <c r="AJ399" s="86" t="str">
        <f>IFERROR(INDEX(DB_Typologies!$D$4:$AP$1445,MATCH($A$3,DB_Typologies!$AQ$4:$AQ$1445,0)+$A399,MATCH(AJ$3,TQoL_Indexes!$B$8:$AK$8,0)),"")</f>
        <v/>
      </c>
      <c r="AK399" s="86" t="str">
        <f>IFERROR(INDEX(DB_Typologies!$D$4:$AP$1445,MATCH($A$3,DB_Typologies!$AQ$4:$AQ$1445,0)+$A399,MATCH(AK$3,TQoL_Indexes!$B$8:$AK$8,0)),"")</f>
        <v/>
      </c>
      <c r="AL399" s="86" t="str">
        <f>IFERROR(INDEX(DB_Typologies!$D$4:$AP$1445,MATCH($A$3,DB_Typologies!$AQ$4:$AQ$1445,0)+$A399,MATCH(AL$3,TQoL_Indexes!$B$8:$AK$8,0)),"")</f>
        <v/>
      </c>
      <c r="AM399" s="87" t="str">
        <f>IFERROR(INDEX(DB_Typologies!$D$4:$AP$1445,MATCH($A$3,DB_Typologies!$AQ$4:$AQ$1445,0)+$A399,MATCH(AM$3,TQoL_Indexes!$B$8:$AK$8,0)),"")</f>
        <v/>
      </c>
    </row>
    <row r="400" spans="1:39">
      <c r="A400" s="58" t="str">
        <f>IFERROR(IF(A399+1&lt;COUNTIF(DB_Typologies!$AQ$4:$AQ$1445,$A$3),A399+1,""),"")</f>
        <v/>
      </c>
      <c r="B400" s="120" t="str">
        <f>IFERROR(INDEX(DB_Typologies!$D$4:$AP$1445,MATCH($A$3,DB_Typologies!$AQ$4:$AQ$1445,0)+$A400,MATCH(B$3,TQoL_Indexes!$B$8:$AK$8,0)),"")</f>
        <v/>
      </c>
      <c r="C400" s="86" t="str">
        <f>IFERROR(INDEX(DB_Typologies!$D$4:$AP$1445,MATCH($A$3,DB_Typologies!$AQ$4:$AQ$1445,0)+$A400,MATCH(C$3,TQoL_Indexes!$B$8:$AK$8,0)),"")</f>
        <v/>
      </c>
      <c r="D400" s="87" t="str">
        <f>IFERROR(INDEX(DB_Typologies!$D$4:$AP$1445,MATCH($A$3,DB_Typologies!$AQ$4:$AQ$1445,0)+$A400,MATCH(D$3,TQoL_Indexes!$B$8:$AK$8,0)),"")</f>
        <v/>
      </c>
      <c r="E400" s="86" t="str">
        <f>IFERROR(INDEX(DB_Typologies!$D$4:$AP$1445,MATCH($A$3,DB_Typologies!$AQ$4:$AQ$1445,0)+$A400,MATCH(E$3,TQoL_Indexes!$B$8:$AK$8,0)),"")</f>
        <v/>
      </c>
      <c r="F400" s="86" t="str">
        <f>IFERROR(INDEX(DB_Typologies!$D$4:$AP$1445,MATCH($A$3,DB_Typologies!$AQ$4:$AQ$1445,0)+$A400,MATCH(F$3,TQoL_Indexes!$B$8:$AK$8,0)),"")</f>
        <v/>
      </c>
      <c r="G400" s="86" t="str">
        <f>IFERROR(INDEX(DB_Typologies!$D$4:$AP$1445,MATCH($A$3,DB_Typologies!$AQ$4:$AQ$1445,0)+$A400,MATCH(G$3,TQoL_Indexes!$B$8:$AK$8,0)),"")</f>
        <v/>
      </c>
      <c r="H400" s="86" t="str">
        <f>IFERROR(INDEX(DB_Typologies!$D$4:$AP$1445,MATCH($A$3,DB_Typologies!$AQ$4:$AQ$1445,0)+$A400,MATCH(H$3,TQoL_Indexes!$B$8:$AK$8,0)),"")</f>
        <v/>
      </c>
      <c r="I400" s="86" t="str">
        <f>IFERROR(INDEX(DB_Typologies!$D$4:$AP$1445,MATCH($A$3,DB_Typologies!$AQ$4:$AQ$1445,0)+$A400,MATCH(I$3,TQoL_Indexes!$B$8:$AK$8,0)),"")</f>
        <v/>
      </c>
      <c r="J400" s="86" t="str">
        <f>IFERROR(INDEX(DB_Typologies!$D$4:$AP$1445,MATCH($A$3,DB_Typologies!$AQ$4:$AQ$1445,0)+$A400,MATCH(J$3,TQoL_Indexes!$B$8:$AK$8,0)),"")</f>
        <v/>
      </c>
      <c r="K400" s="86" t="str">
        <f>IFERROR(INDEX(DB_Typologies!$D$4:$AP$1445,MATCH($A$3,DB_Typologies!$AQ$4:$AQ$1445,0)+$A400,MATCH(K$3,TQoL_Indexes!$B$8:$AK$8,0)),"")</f>
        <v/>
      </c>
      <c r="L400" s="86" t="str">
        <f>IFERROR(INDEX(DB_Typologies!$D$4:$AP$1445,MATCH($A$3,DB_Typologies!$AQ$4:$AQ$1445,0)+$A400,MATCH(L$3,TQoL_Indexes!$B$8:$AK$8,0)),"")</f>
        <v/>
      </c>
      <c r="M400" s="86" t="str">
        <f>IFERROR(INDEX(DB_Typologies!$D$4:$AP$1445,MATCH($A$3,DB_Typologies!$AQ$4:$AQ$1445,0)+$A400,MATCH(M$3,TQoL_Indexes!$B$8:$AK$8,0)),"")</f>
        <v/>
      </c>
      <c r="N400" s="86" t="str">
        <f>IFERROR(INDEX(DB_Typologies!$D$4:$AP$1445,MATCH($A$3,DB_Typologies!$AQ$4:$AQ$1445,0)+$A400,MATCH(N$3,TQoL_Indexes!$B$8:$AK$8,0)),"")</f>
        <v/>
      </c>
      <c r="O400" s="86" t="str">
        <f>IFERROR(INDEX(DB_Typologies!$D$4:$AP$1445,MATCH($A$3,DB_Typologies!$AQ$4:$AQ$1445,0)+$A400,MATCH(O$3,TQoL_Indexes!$B$8:$AK$8,0)),"")</f>
        <v/>
      </c>
      <c r="P400" s="86" t="str">
        <f>IFERROR(INDEX(DB_Typologies!$D$4:$AP$1445,MATCH($A$3,DB_Typologies!$AQ$4:$AQ$1445,0)+$A400,MATCH(P$3,TQoL_Indexes!$B$8:$AK$8,0)),"")</f>
        <v/>
      </c>
      <c r="Q400" s="86" t="str">
        <f>IFERROR(INDEX(DB_Typologies!$D$4:$AP$1445,MATCH($A$3,DB_Typologies!$AQ$4:$AQ$1445,0)+$A400,MATCH(Q$3,TQoL_Indexes!$B$8:$AK$8,0)),"")</f>
        <v/>
      </c>
      <c r="R400" s="86" t="str">
        <f>IFERROR(INDEX(DB_Typologies!$D$4:$AP$1445,MATCH($A$3,DB_Typologies!$AQ$4:$AQ$1445,0)+$A400,MATCH(R$3,TQoL_Indexes!$B$8:$AK$8,0)),"")</f>
        <v/>
      </c>
      <c r="S400" s="86" t="str">
        <f>IFERROR(INDEX(DB_Typologies!$D$4:$AP$1445,MATCH($A$3,DB_Typologies!$AQ$4:$AQ$1445,0)+$A400,MATCH(S$3,TQoL_Indexes!$B$8:$AK$8,0)),"")</f>
        <v/>
      </c>
      <c r="T400" s="86" t="str">
        <f>IFERROR(INDEX(DB_Typologies!$D$4:$AP$1445,MATCH($A$3,DB_Typologies!$AQ$4:$AQ$1445,0)+$A400,MATCH(T$3,TQoL_Indexes!$B$8:$AK$8,0)),"")</f>
        <v/>
      </c>
      <c r="U400" s="86" t="str">
        <f>IFERROR(INDEX(DB_Typologies!$D$4:$AP$1445,MATCH($A$3,DB_Typologies!$AQ$4:$AQ$1445,0)+$A400,MATCH(U$3,TQoL_Indexes!$B$8:$AK$8,0)),"")</f>
        <v/>
      </c>
      <c r="V400" s="86" t="str">
        <f>IFERROR(INDEX(DB_Typologies!$D$4:$AP$1445,MATCH($A$3,DB_Typologies!$AQ$4:$AQ$1445,0)+$A400,MATCH(V$3,TQoL_Indexes!$B$8:$AK$8,0)),"")</f>
        <v/>
      </c>
      <c r="W400" s="86" t="str">
        <f>IFERROR(INDEX(DB_Typologies!$D$4:$AP$1445,MATCH($A$3,DB_Typologies!$AQ$4:$AQ$1445,0)+$A400,MATCH(W$3,TQoL_Indexes!$B$8:$AK$8,0)),"")</f>
        <v/>
      </c>
      <c r="X400" s="86" t="str">
        <f>IFERROR(INDEX(DB_Typologies!$D$4:$AP$1445,MATCH($A$3,DB_Typologies!$AQ$4:$AQ$1445,0)+$A400,MATCH(X$3,TQoL_Indexes!$B$8:$AK$8,0)),"")</f>
        <v/>
      </c>
      <c r="Y400" s="86" t="str">
        <f>IFERROR(INDEX(DB_Typologies!$D$4:$AP$1445,MATCH($A$3,DB_Typologies!$AQ$4:$AQ$1445,0)+$A400,MATCH(Y$3,TQoL_Indexes!$B$8:$AK$8,0)),"")</f>
        <v/>
      </c>
      <c r="Z400" s="86" t="str">
        <f>IFERROR(INDEX(DB_Typologies!$D$4:$AP$1445,MATCH($A$3,DB_Typologies!$AQ$4:$AQ$1445,0)+$A400,MATCH(Z$3,TQoL_Indexes!$B$8:$AK$8,0)),"")</f>
        <v/>
      </c>
      <c r="AA400" s="86" t="str">
        <f>IFERROR(INDEX(DB_Typologies!$D$4:$AP$1445,MATCH($A$3,DB_Typologies!$AQ$4:$AQ$1445,0)+$A400,MATCH(AA$3,TQoL_Indexes!$B$8:$AK$8,0)),"")</f>
        <v/>
      </c>
      <c r="AB400" s="86" t="str">
        <f>IFERROR(INDEX(DB_Typologies!$D$4:$AP$1445,MATCH($A$3,DB_Typologies!$AQ$4:$AQ$1445,0)+$A400,MATCH(AB$3,TQoL_Indexes!$B$8:$AK$8,0)),"")</f>
        <v/>
      </c>
      <c r="AC400" s="86" t="str">
        <f>IFERROR(INDEX(DB_Typologies!$D$4:$AP$1445,MATCH($A$3,DB_Typologies!$AQ$4:$AQ$1445,0)+$A400,MATCH(AC$3,TQoL_Indexes!$B$8:$AK$8,0)),"")</f>
        <v/>
      </c>
      <c r="AD400" s="86" t="str">
        <f>IFERROR(INDEX(DB_Typologies!$D$4:$AP$1445,MATCH($A$3,DB_Typologies!$AQ$4:$AQ$1445,0)+$A400,MATCH(AD$3,TQoL_Indexes!$B$8:$AK$8,0)),"")</f>
        <v/>
      </c>
      <c r="AE400" s="86" t="str">
        <f>IFERROR(INDEX(DB_Typologies!$D$4:$AP$1445,MATCH($A$3,DB_Typologies!$AQ$4:$AQ$1445,0)+$A400,MATCH(AE$3,TQoL_Indexes!$B$8:$AK$8,0)),"")</f>
        <v/>
      </c>
      <c r="AF400" s="86" t="str">
        <f>IFERROR(INDEX(DB_Typologies!$D$4:$AP$1445,MATCH($A$3,DB_Typologies!$AQ$4:$AQ$1445,0)+$A400,MATCH(AF$3,TQoL_Indexes!$B$8:$AK$8,0)),"")</f>
        <v/>
      </c>
      <c r="AG400" s="86" t="str">
        <f>IFERROR(INDEX(DB_Typologies!$D$4:$AP$1445,MATCH($A$3,DB_Typologies!$AQ$4:$AQ$1445,0)+$A400,MATCH(AG$3,TQoL_Indexes!$B$8:$AK$8,0)),"")</f>
        <v/>
      </c>
      <c r="AH400" s="86" t="str">
        <f>IFERROR(INDEX(DB_Typologies!$D$4:$AP$1445,MATCH($A$3,DB_Typologies!$AQ$4:$AQ$1445,0)+$A400,MATCH(AH$3,TQoL_Indexes!$B$8:$AK$8,0)),"")</f>
        <v/>
      </c>
      <c r="AI400" s="86" t="str">
        <f>IFERROR(INDEX(DB_Typologies!$D$4:$AP$1445,MATCH($A$3,DB_Typologies!$AQ$4:$AQ$1445,0)+$A400,MATCH(AI$3,TQoL_Indexes!$B$8:$AK$8,0)),"")</f>
        <v/>
      </c>
      <c r="AJ400" s="86" t="str">
        <f>IFERROR(INDEX(DB_Typologies!$D$4:$AP$1445,MATCH($A$3,DB_Typologies!$AQ$4:$AQ$1445,0)+$A400,MATCH(AJ$3,TQoL_Indexes!$B$8:$AK$8,0)),"")</f>
        <v/>
      </c>
      <c r="AK400" s="86" t="str">
        <f>IFERROR(INDEX(DB_Typologies!$D$4:$AP$1445,MATCH($A$3,DB_Typologies!$AQ$4:$AQ$1445,0)+$A400,MATCH(AK$3,TQoL_Indexes!$B$8:$AK$8,0)),"")</f>
        <v/>
      </c>
      <c r="AL400" s="86" t="str">
        <f>IFERROR(INDEX(DB_Typologies!$D$4:$AP$1445,MATCH($A$3,DB_Typologies!$AQ$4:$AQ$1445,0)+$A400,MATCH(AL$3,TQoL_Indexes!$B$8:$AK$8,0)),"")</f>
        <v/>
      </c>
      <c r="AM400" s="87" t="str">
        <f>IFERROR(INDEX(DB_Typologies!$D$4:$AP$1445,MATCH($A$3,DB_Typologies!$AQ$4:$AQ$1445,0)+$A400,MATCH(AM$3,TQoL_Indexes!$B$8:$AK$8,0)),"")</f>
        <v/>
      </c>
    </row>
    <row r="401" spans="1:39">
      <c r="A401" s="58" t="str">
        <f>IFERROR(IF(A400+1&lt;COUNTIF(DB_Typologies!$AQ$4:$AQ$1445,$A$3),A400+1,""),"")</f>
        <v/>
      </c>
      <c r="B401" s="120" t="str">
        <f>IFERROR(INDEX(DB_Typologies!$D$4:$AP$1445,MATCH($A$3,DB_Typologies!$AQ$4:$AQ$1445,0)+$A401,MATCH(B$3,TQoL_Indexes!$B$8:$AK$8,0)),"")</f>
        <v/>
      </c>
      <c r="C401" s="86" t="str">
        <f>IFERROR(INDEX(DB_Typologies!$D$4:$AP$1445,MATCH($A$3,DB_Typologies!$AQ$4:$AQ$1445,0)+$A401,MATCH(C$3,TQoL_Indexes!$B$8:$AK$8,0)),"")</f>
        <v/>
      </c>
      <c r="D401" s="87" t="str">
        <f>IFERROR(INDEX(DB_Typologies!$D$4:$AP$1445,MATCH($A$3,DB_Typologies!$AQ$4:$AQ$1445,0)+$A401,MATCH(D$3,TQoL_Indexes!$B$8:$AK$8,0)),"")</f>
        <v/>
      </c>
      <c r="E401" s="86" t="str">
        <f>IFERROR(INDEX(DB_Typologies!$D$4:$AP$1445,MATCH($A$3,DB_Typologies!$AQ$4:$AQ$1445,0)+$A401,MATCH(E$3,TQoL_Indexes!$B$8:$AK$8,0)),"")</f>
        <v/>
      </c>
      <c r="F401" s="86" t="str">
        <f>IFERROR(INDEX(DB_Typologies!$D$4:$AP$1445,MATCH($A$3,DB_Typologies!$AQ$4:$AQ$1445,0)+$A401,MATCH(F$3,TQoL_Indexes!$B$8:$AK$8,0)),"")</f>
        <v/>
      </c>
      <c r="G401" s="86" t="str">
        <f>IFERROR(INDEX(DB_Typologies!$D$4:$AP$1445,MATCH($A$3,DB_Typologies!$AQ$4:$AQ$1445,0)+$A401,MATCH(G$3,TQoL_Indexes!$B$8:$AK$8,0)),"")</f>
        <v/>
      </c>
      <c r="H401" s="86" t="str">
        <f>IFERROR(INDEX(DB_Typologies!$D$4:$AP$1445,MATCH($A$3,DB_Typologies!$AQ$4:$AQ$1445,0)+$A401,MATCH(H$3,TQoL_Indexes!$B$8:$AK$8,0)),"")</f>
        <v/>
      </c>
      <c r="I401" s="86" t="str">
        <f>IFERROR(INDEX(DB_Typologies!$D$4:$AP$1445,MATCH($A$3,DB_Typologies!$AQ$4:$AQ$1445,0)+$A401,MATCH(I$3,TQoL_Indexes!$B$8:$AK$8,0)),"")</f>
        <v/>
      </c>
      <c r="J401" s="86" t="str">
        <f>IFERROR(INDEX(DB_Typologies!$D$4:$AP$1445,MATCH($A$3,DB_Typologies!$AQ$4:$AQ$1445,0)+$A401,MATCH(J$3,TQoL_Indexes!$B$8:$AK$8,0)),"")</f>
        <v/>
      </c>
      <c r="K401" s="86" t="str">
        <f>IFERROR(INDEX(DB_Typologies!$D$4:$AP$1445,MATCH($A$3,DB_Typologies!$AQ$4:$AQ$1445,0)+$A401,MATCH(K$3,TQoL_Indexes!$B$8:$AK$8,0)),"")</f>
        <v/>
      </c>
      <c r="L401" s="86" t="str">
        <f>IFERROR(INDEX(DB_Typologies!$D$4:$AP$1445,MATCH($A$3,DB_Typologies!$AQ$4:$AQ$1445,0)+$A401,MATCH(L$3,TQoL_Indexes!$B$8:$AK$8,0)),"")</f>
        <v/>
      </c>
      <c r="M401" s="86" t="str">
        <f>IFERROR(INDEX(DB_Typologies!$D$4:$AP$1445,MATCH($A$3,DB_Typologies!$AQ$4:$AQ$1445,0)+$A401,MATCH(M$3,TQoL_Indexes!$B$8:$AK$8,0)),"")</f>
        <v/>
      </c>
      <c r="N401" s="86" t="str">
        <f>IFERROR(INDEX(DB_Typologies!$D$4:$AP$1445,MATCH($A$3,DB_Typologies!$AQ$4:$AQ$1445,0)+$A401,MATCH(N$3,TQoL_Indexes!$B$8:$AK$8,0)),"")</f>
        <v/>
      </c>
      <c r="O401" s="86" t="str">
        <f>IFERROR(INDEX(DB_Typologies!$D$4:$AP$1445,MATCH($A$3,DB_Typologies!$AQ$4:$AQ$1445,0)+$A401,MATCH(O$3,TQoL_Indexes!$B$8:$AK$8,0)),"")</f>
        <v/>
      </c>
      <c r="P401" s="86" t="str">
        <f>IFERROR(INDEX(DB_Typologies!$D$4:$AP$1445,MATCH($A$3,DB_Typologies!$AQ$4:$AQ$1445,0)+$A401,MATCH(P$3,TQoL_Indexes!$B$8:$AK$8,0)),"")</f>
        <v/>
      </c>
      <c r="Q401" s="86" t="str">
        <f>IFERROR(INDEX(DB_Typologies!$D$4:$AP$1445,MATCH($A$3,DB_Typologies!$AQ$4:$AQ$1445,0)+$A401,MATCH(Q$3,TQoL_Indexes!$B$8:$AK$8,0)),"")</f>
        <v/>
      </c>
      <c r="R401" s="86" t="str">
        <f>IFERROR(INDEX(DB_Typologies!$D$4:$AP$1445,MATCH($A$3,DB_Typologies!$AQ$4:$AQ$1445,0)+$A401,MATCH(R$3,TQoL_Indexes!$B$8:$AK$8,0)),"")</f>
        <v/>
      </c>
      <c r="S401" s="86" t="str">
        <f>IFERROR(INDEX(DB_Typologies!$D$4:$AP$1445,MATCH($A$3,DB_Typologies!$AQ$4:$AQ$1445,0)+$A401,MATCH(S$3,TQoL_Indexes!$B$8:$AK$8,0)),"")</f>
        <v/>
      </c>
      <c r="T401" s="86" t="str">
        <f>IFERROR(INDEX(DB_Typologies!$D$4:$AP$1445,MATCH($A$3,DB_Typologies!$AQ$4:$AQ$1445,0)+$A401,MATCH(T$3,TQoL_Indexes!$B$8:$AK$8,0)),"")</f>
        <v/>
      </c>
      <c r="U401" s="86" t="str">
        <f>IFERROR(INDEX(DB_Typologies!$D$4:$AP$1445,MATCH($A$3,DB_Typologies!$AQ$4:$AQ$1445,0)+$A401,MATCH(U$3,TQoL_Indexes!$B$8:$AK$8,0)),"")</f>
        <v/>
      </c>
      <c r="V401" s="86" t="str">
        <f>IFERROR(INDEX(DB_Typologies!$D$4:$AP$1445,MATCH($A$3,DB_Typologies!$AQ$4:$AQ$1445,0)+$A401,MATCH(V$3,TQoL_Indexes!$B$8:$AK$8,0)),"")</f>
        <v/>
      </c>
      <c r="W401" s="86" t="str">
        <f>IFERROR(INDEX(DB_Typologies!$D$4:$AP$1445,MATCH($A$3,DB_Typologies!$AQ$4:$AQ$1445,0)+$A401,MATCH(W$3,TQoL_Indexes!$B$8:$AK$8,0)),"")</f>
        <v/>
      </c>
      <c r="X401" s="86" t="str">
        <f>IFERROR(INDEX(DB_Typologies!$D$4:$AP$1445,MATCH($A$3,DB_Typologies!$AQ$4:$AQ$1445,0)+$A401,MATCH(X$3,TQoL_Indexes!$B$8:$AK$8,0)),"")</f>
        <v/>
      </c>
      <c r="Y401" s="86" t="str">
        <f>IFERROR(INDEX(DB_Typologies!$D$4:$AP$1445,MATCH($A$3,DB_Typologies!$AQ$4:$AQ$1445,0)+$A401,MATCH(Y$3,TQoL_Indexes!$B$8:$AK$8,0)),"")</f>
        <v/>
      </c>
      <c r="Z401" s="86" t="str">
        <f>IFERROR(INDEX(DB_Typologies!$D$4:$AP$1445,MATCH($A$3,DB_Typologies!$AQ$4:$AQ$1445,0)+$A401,MATCH(Z$3,TQoL_Indexes!$B$8:$AK$8,0)),"")</f>
        <v/>
      </c>
      <c r="AA401" s="86" t="str">
        <f>IFERROR(INDEX(DB_Typologies!$D$4:$AP$1445,MATCH($A$3,DB_Typologies!$AQ$4:$AQ$1445,0)+$A401,MATCH(AA$3,TQoL_Indexes!$B$8:$AK$8,0)),"")</f>
        <v/>
      </c>
      <c r="AB401" s="86" t="str">
        <f>IFERROR(INDEX(DB_Typologies!$D$4:$AP$1445,MATCH($A$3,DB_Typologies!$AQ$4:$AQ$1445,0)+$A401,MATCH(AB$3,TQoL_Indexes!$B$8:$AK$8,0)),"")</f>
        <v/>
      </c>
      <c r="AC401" s="86" t="str">
        <f>IFERROR(INDEX(DB_Typologies!$D$4:$AP$1445,MATCH($A$3,DB_Typologies!$AQ$4:$AQ$1445,0)+$A401,MATCH(AC$3,TQoL_Indexes!$B$8:$AK$8,0)),"")</f>
        <v/>
      </c>
      <c r="AD401" s="86" t="str">
        <f>IFERROR(INDEX(DB_Typologies!$D$4:$AP$1445,MATCH($A$3,DB_Typologies!$AQ$4:$AQ$1445,0)+$A401,MATCH(AD$3,TQoL_Indexes!$B$8:$AK$8,0)),"")</f>
        <v/>
      </c>
      <c r="AE401" s="86" t="str">
        <f>IFERROR(INDEX(DB_Typologies!$D$4:$AP$1445,MATCH($A$3,DB_Typologies!$AQ$4:$AQ$1445,0)+$A401,MATCH(AE$3,TQoL_Indexes!$B$8:$AK$8,0)),"")</f>
        <v/>
      </c>
      <c r="AF401" s="86" t="str">
        <f>IFERROR(INDEX(DB_Typologies!$D$4:$AP$1445,MATCH($A$3,DB_Typologies!$AQ$4:$AQ$1445,0)+$A401,MATCH(AF$3,TQoL_Indexes!$B$8:$AK$8,0)),"")</f>
        <v/>
      </c>
      <c r="AG401" s="86" t="str">
        <f>IFERROR(INDEX(DB_Typologies!$D$4:$AP$1445,MATCH($A$3,DB_Typologies!$AQ$4:$AQ$1445,0)+$A401,MATCH(AG$3,TQoL_Indexes!$B$8:$AK$8,0)),"")</f>
        <v/>
      </c>
      <c r="AH401" s="86" t="str">
        <f>IFERROR(INDEX(DB_Typologies!$D$4:$AP$1445,MATCH($A$3,DB_Typologies!$AQ$4:$AQ$1445,0)+$A401,MATCH(AH$3,TQoL_Indexes!$B$8:$AK$8,0)),"")</f>
        <v/>
      </c>
      <c r="AI401" s="86" t="str">
        <f>IFERROR(INDEX(DB_Typologies!$D$4:$AP$1445,MATCH($A$3,DB_Typologies!$AQ$4:$AQ$1445,0)+$A401,MATCH(AI$3,TQoL_Indexes!$B$8:$AK$8,0)),"")</f>
        <v/>
      </c>
      <c r="AJ401" s="86" t="str">
        <f>IFERROR(INDEX(DB_Typologies!$D$4:$AP$1445,MATCH($A$3,DB_Typologies!$AQ$4:$AQ$1445,0)+$A401,MATCH(AJ$3,TQoL_Indexes!$B$8:$AK$8,0)),"")</f>
        <v/>
      </c>
      <c r="AK401" s="86" t="str">
        <f>IFERROR(INDEX(DB_Typologies!$D$4:$AP$1445,MATCH($A$3,DB_Typologies!$AQ$4:$AQ$1445,0)+$A401,MATCH(AK$3,TQoL_Indexes!$B$8:$AK$8,0)),"")</f>
        <v/>
      </c>
      <c r="AL401" s="86" t="str">
        <f>IFERROR(INDEX(DB_Typologies!$D$4:$AP$1445,MATCH($A$3,DB_Typologies!$AQ$4:$AQ$1445,0)+$A401,MATCH(AL$3,TQoL_Indexes!$B$8:$AK$8,0)),"")</f>
        <v/>
      </c>
      <c r="AM401" s="87" t="str">
        <f>IFERROR(INDEX(DB_Typologies!$D$4:$AP$1445,MATCH($A$3,DB_Typologies!$AQ$4:$AQ$1445,0)+$A401,MATCH(AM$3,TQoL_Indexes!$B$8:$AK$8,0)),"")</f>
        <v/>
      </c>
    </row>
    <row r="402" spans="1:39">
      <c r="A402" s="58" t="str">
        <f>IFERROR(IF(A401+1&lt;COUNTIF(DB_Typologies!$AQ$4:$AQ$1445,$A$3),A401+1,""),"")</f>
        <v/>
      </c>
      <c r="B402" s="120" t="str">
        <f>IFERROR(INDEX(DB_Typologies!$D$4:$AP$1445,MATCH($A$3,DB_Typologies!$AQ$4:$AQ$1445,0)+$A402,MATCH(B$3,TQoL_Indexes!$B$8:$AK$8,0)),"")</f>
        <v/>
      </c>
      <c r="C402" s="86" t="str">
        <f>IFERROR(INDEX(DB_Typologies!$D$4:$AP$1445,MATCH($A$3,DB_Typologies!$AQ$4:$AQ$1445,0)+$A402,MATCH(C$3,TQoL_Indexes!$B$8:$AK$8,0)),"")</f>
        <v/>
      </c>
      <c r="D402" s="87" t="str">
        <f>IFERROR(INDEX(DB_Typologies!$D$4:$AP$1445,MATCH($A$3,DB_Typologies!$AQ$4:$AQ$1445,0)+$A402,MATCH(D$3,TQoL_Indexes!$B$8:$AK$8,0)),"")</f>
        <v/>
      </c>
      <c r="E402" s="86" t="str">
        <f>IFERROR(INDEX(DB_Typologies!$D$4:$AP$1445,MATCH($A$3,DB_Typologies!$AQ$4:$AQ$1445,0)+$A402,MATCH(E$3,TQoL_Indexes!$B$8:$AK$8,0)),"")</f>
        <v/>
      </c>
      <c r="F402" s="86" t="str">
        <f>IFERROR(INDEX(DB_Typologies!$D$4:$AP$1445,MATCH($A$3,DB_Typologies!$AQ$4:$AQ$1445,0)+$A402,MATCH(F$3,TQoL_Indexes!$B$8:$AK$8,0)),"")</f>
        <v/>
      </c>
      <c r="G402" s="86" t="str">
        <f>IFERROR(INDEX(DB_Typologies!$D$4:$AP$1445,MATCH($A$3,DB_Typologies!$AQ$4:$AQ$1445,0)+$A402,MATCH(G$3,TQoL_Indexes!$B$8:$AK$8,0)),"")</f>
        <v/>
      </c>
      <c r="H402" s="86" t="str">
        <f>IFERROR(INDEX(DB_Typologies!$D$4:$AP$1445,MATCH($A$3,DB_Typologies!$AQ$4:$AQ$1445,0)+$A402,MATCH(H$3,TQoL_Indexes!$B$8:$AK$8,0)),"")</f>
        <v/>
      </c>
      <c r="I402" s="86" t="str">
        <f>IFERROR(INDEX(DB_Typologies!$D$4:$AP$1445,MATCH($A$3,DB_Typologies!$AQ$4:$AQ$1445,0)+$A402,MATCH(I$3,TQoL_Indexes!$B$8:$AK$8,0)),"")</f>
        <v/>
      </c>
      <c r="J402" s="86" t="str">
        <f>IFERROR(INDEX(DB_Typologies!$D$4:$AP$1445,MATCH($A$3,DB_Typologies!$AQ$4:$AQ$1445,0)+$A402,MATCH(J$3,TQoL_Indexes!$B$8:$AK$8,0)),"")</f>
        <v/>
      </c>
      <c r="K402" s="86" t="str">
        <f>IFERROR(INDEX(DB_Typologies!$D$4:$AP$1445,MATCH($A$3,DB_Typologies!$AQ$4:$AQ$1445,0)+$A402,MATCH(K$3,TQoL_Indexes!$B$8:$AK$8,0)),"")</f>
        <v/>
      </c>
      <c r="L402" s="86" t="str">
        <f>IFERROR(INDEX(DB_Typologies!$D$4:$AP$1445,MATCH($A$3,DB_Typologies!$AQ$4:$AQ$1445,0)+$A402,MATCH(L$3,TQoL_Indexes!$B$8:$AK$8,0)),"")</f>
        <v/>
      </c>
      <c r="M402" s="86" t="str">
        <f>IFERROR(INDEX(DB_Typologies!$D$4:$AP$1445,MATCH($A$3,DB_Typologies!$AQ$4:$AQ$1445,0)+$A402,MATCH(M$3,TQoL_Indexes!$B$8:$AK$8,0)),"")</f>
        <v/>
      </c>
      <c r="N402" s="86" t="str">
        <f>IFERROR(INDEX(DB_Typologies!$D$4:$AP$1445,MATCH($A$3,DB_Typologies!$AQ$4:$AQ$1445,0)+$A402,MATCH(N$3,TQoL_Indexes!$B$8:$AK$8,0)),"")</f>
        <v/>
      </c>
      <c r="O402" s="86" t="str">
        <f>IFERROR(INDEX(DB_Typologies!$D$4:$AP$1445,MATCH($A$3,DB_Typologies!$AQ$4:$AQ$1445,0)+$A402,MATCH(O$3,TQoL_Indexes!$B$8:$AK$8,0)),"")</f>
        <v/>
      </c>
      <c r="P402" s="86" t="str">
        <f>IFERROR(INDEX(DB_Typologies!$D$4:$AP$1445,MATCH($A$3,DB_Typologies!$AQ$4:$AQ$1445,0)+$A402,MATCH(P$3,TQoL_Indexes!$B$8:$AK$8,0)),"")</f>
        <v/>
      </c>
      <c r="Q402" s="86" t="str">
        <f>IFERROR(INDEX(DB_Typologies!$D$4:$AP$1445,MATCH($A$3,DB_Typologies!$AQ$4:$AQ$1445,0)+$A402,MATCH(Q$3,TQoL_Indexes!$B$8:$AK$8,0)),"")</f>
        <v/>
      </c>
      <c r="R402" s="86" t="str">
        <f>IFERROR(INDEX(DB_Typologies!$D$4:$AP$1445,MATCH($A$3,DB_Typologies!$AQ$4:$AQ$1445,0)+$A402,MATCH(R$3,TQoL_Indexes!$B$8:$AK$8,0)),"")</f>
        <v/>
      </c>
      <c r="S402" s="86" t="str">
        <f>IFERROR(INDEX(DB_Typologies!$D$4:$AP$1445,MATCH($A$3,DB_Typologies!$AQ$4:$AQ$1445,0)+$A402,MATCH(S$3,TQoL_Indexes!$B$8:$AK$8,0)),"")</f>
        <v/>
      </c>
      <c r="T402" s="86" t="str">
        <f>IFERROR(INDEX(DB_Typologies!$D$4:$AP$1445,MATCH($A$3,DB_Typologies!$AQ$4:$AQ$1445,0)+$A402,MATCH(T$3,TQoL_Indexes!$B$8:$AK$8,0)),"")</f>
        <v/>
      </c>
      <c r="U402" s="86" t="str">
        <f>IFERROR(INDEX(DB_Typologies!$D$4:$AP$1445,MATCH($A$3,DB_Typologies!$AQ$4:$AQ$1445,0)+$A402,MATCH(U$3,TQoL_Indexes!$B$8:$AK$8,0)),"")</f>
        <v/>
      </c>
      <c r="V402" s="86" t="str">
        <f>IFERROR(INDEX(DB_Typologies!$D$4:$AP$1445,MATCH($A$3,DB_Typologies!$AQ$4:$AQ$1445,0)+$A402,MATCH(V$3,TQoL_Indexes!$B$8:$AK$8,0)),"")</f>
        <v/>
      </c>
      <c r="W402" s="86" t="str">
        <f>IFERROR(INDEX(DB_Typologies!$D$4:$AP$1445,MATCH($A$3,DB_Typologies!$AQ$4:$AQ$1445,0)+$A402,MATCH(W$3,TQoL_Indexes!$B$8:$AK$8,0)),"")</f>
        <v/>
      </c>
      <c r="X402" s="86" t="str">
        <f>IFERROR(INDEX(DB_Typologies!$D$4:$AP$1445,MATCH($A$3,DB_Typologies!$AQ$4:$AQ$1445,0)+$A402,MATCH(X$3,TQoL_Indexes!$B$8:$AK$8,0)),"")</f>
        <v/>
      </c>
      <c r="Y402" s="86" t="str">
        <f>IFERROR(INDEX(DB_Typologies!$D$4:$AP$1445,MATCH($A$3,DB_Typologies!$AQ$4:$AQ$1445,0)+$A402,MATCH(Y$3,TQoL_Indexes!$B$8:$AK$8,0)),"")</f>
        <v/>
      </c>
      <c r="Z402" s="86" t="str">
        <f>IFERROR(INDEX(DB_Typologies!$D$4:$AP$1445,MATCH($A$3,DB_Typologies!$AQ$4:$AQ$1445,0)+$A402,MATCH(Z$3,TQoL_Indexes!$B$8:$AK$8,0)),"")</f>
        <v/>
      </c>
      <c r="AA402" s="86" t="str">
        <f>IFERROR(INDEX(DB_Typologies!$D$4:$AP$1445,MATCH($A$3,DB_Typologies!$AQ$4:$AQ$1445,0)+$A402,MATCH(AA$3,TQoL_Indexes!$B$8:$AK$8,0)),"")</f>
        <v/>
      </c>
      <c r="AB402" s="86" t="str">
        <f>IFERROR(INDEX(DB_Typologies!$D$4:$AP$1445,MATCH($A$3,DB_Typologies!$AQ$4:$AQ$1445,0)+$A402,MATCH(AB$3,TQoL_Indexes!$B$8:$AK$8,0)),"")</f>
        <v/>
      </c>
      <c r="AC402" s="86" t="str">
        <f>IFERROR(INDEX(DB_Typologies!$D$4:$AP$1445,MATCH($A$3,DB_Typologies!$AQ$4:$AQ$1445,0)+$A402,MATCH(AC$3,TQoL_Indexes!$B$8:$AK$8,0)),"")</f>
        <v/>
      </c>
      <c r="AD402" s="86" t="str">
        <f>IFERROR(INDEX(DB_Typologies!$D$4:$AP$1445,MATCH($A$3,DB_Typologies!$AQ$4:$AQ$1445,0)+$A402,MATCH(AD$3,TQoL_Indexes!$B$8:$AK$8,0)),"")</f>
        <v/>
      </c>
      <c r="AE402" s="86" t="str">
        <f>IFERROR(INDEX(DB_Typologies!$D$4:$AP$1445,MATCH($A$3,DB_Typologies!$AQ$4:$AQ$1445,0)+$A402,MATCH(AE$3,TQoL_Indexes!$B$8:$AK$8,0)),"")</f>
        <v/>
      </c>
      <c r="AF402" s="86" t="str">
        <f>IFERROR(INDEX(DB_Typologies!$D$4:$AP$1445,MATCH($A$3,DB_Typologies!$AQ$4:$AQ$1445,0)+$A402,MATCH(AF$3,TQoL_Indexes!$B$8:$AK$8,0)),"")</f>
        <v/>
      </c>
      <c r="AG402" s="86" t="str">
        <f>IFERROR(INDEX(DB_Typologies!$D$4:$AP$1445,MATCH($A$3,DB_Typologies!$AQ$4:$AQ$1445,0)+$A402,MATCH(AG$3,TQoL_Indexes!$B$8:$AK$8,0)),"")</f>
        <v/>
      </c>
      <c r="AH402" s="86" t="str">
        <f>IFERROR(INDEX(DB_Typologies!$D$4:$AP$1445,MATCH($A$3,DB_Typologies!$AQ$4:$AQ$1445,0)+$A402,MATCH(AH$3,TQoL_Indexes!$B$8:$AK$8,0)),"")</f>
        <v/>
      </c>
      <c r="AI402" s="86" t="str">
        <f>IFERROR(INDEX(DB_Typologies!$D$4:$AP$1445,MATCH($A$3,DB_Typologies!$AQ$4:$AQ$1445,0)+$A402,MATCH(AI$3,TQoL_Indexes!$B$8:$AK$8,0)),"")</f>
        <v/>
      </c>
      <c r="AJ402" s="86" t="str">
        <f>IFERROR(INDEX(DB_Typologies!$D$4:$AP$1445,MATCH($A$3,DB_Typologies!$AQ$4:$AQ$1445,0)+$A402,MATCH(AJ$3,TQoL_Indexes!$B$8:$AK$8,0)),"")</f>
        <v/>
      </c>
      <c r="AK402" s="86" t="str">
        <f>IFERROR(INDEX(DB_Typologies!$D$4:$AP$1445,MATCH($A$3,DB_Typologies!$AQ$4:$AQ$1445,0)+$A402,MATCH(AK$3,TQoL_Indexes!$B$8:$AK$8,0)),"")</f>
        <v/>
      </c>
      <c r="AL402" s="86" t="str">
        <f>IFERROR(INDEX(DB_Typologies!$D$4:$AP$1445,MATCH($A$3,DB_Typologies!$AQ$4:$AQ$1445,0)+$A402,MATCH(AL$3,TQoL_Indexes!$B$8:$AK$8,0)),"")</f>
        <v/>
      </c>
      <c r="AM402" s="87" t="str">
        <f>IFERROR(INDEX(DB_Typologies!$D$4:$AP$1445,MATCH($A$3,DB_Typologies!$AQ$4:$AQ$1445,0)+$A402,MATCH(AM$3,TQoL_Indexes!$B$8:$AK$8,0)),"")</f>
        <v/>
      </c>
    </row>
    <row r="403" spans="1:39">
      <c r="A403" s="58" t="str">
        <f>IFERROR(IF(A402+1&lt;COUNTIF(DB_Typologies!$AQ$4:$AQ$1445,$A$3),A402+1,""),"")</f>
        <v/>
      </c>
      <c r="B403" s="120" t="str">
        <f>IFERROR(INDEX(DB_Typologies!$D$4:$AP$1445,MATCH($A$3,DB_Typologies!$AQ$4:$AQ$1445,0)+$A403,MATCH(B$3,TQoL_Indexes!$B$8:$AK$8,0)),"")</f>
        <v/>
      </c>
      <c r="C403" s="86" t="str">
        <f>IFERROR(INDEX(DB_Typologies!$D$4:$AP$1445,MATCH($A$3,DB_Typologies!$AQ$4:$AQ$1445,0)+$A403,MATCH(C$3,TQoL_Indexes!$B$8:$AK$8,0)),"")</f>
        <v/>
      </c>
      <c r="D403" s="87" t="str">
        <f>IFERROR(INDEX(DB_Typologies!$D$4:$AP$1445,MATCH($A$3,DB_Typologies!$AQ$4:$AQ$1445,0)+$A403,MATCH(D$3,TQoL_Indexes!$B$8:$AK$8,0)),"")</f>
        <v/>
      </c>
      <c r="E403" s="86" t="str">
        <f>IFERROR(INDEX(DB_Typologies!$D$4:$AP$1445,MATCH($A$3,DB_Typologies!$AQ$4:$AQ$1445,0)+$A403,MATCH(E$3,TQoL_Indexes!$B$8:$AK$8,0)),"")</f>
        <v/>
      </c>
      <c r="F403" s="86" t="str">
        <f>IFERROR(INDEX(DB_Typologies!$D$4:$AP$1445,MATCH($A$3,DB_Typologies!$AQ$4:$AQ$1445,0)+$A403,MATCH(F$3,TQoL_Indexes!$B$8:$AK$8,0)),"")</f>
        <v/>
      </c>
      <c r="G403" s="86" t="str">
        <f>IFERROR(INDEX(DB_Typologies!$D$4:$AP$1445,MATCH($A$3,DB_Typologies!$AQ$4:$AQ$1445,0)+$A403,MATCH(G$3,TQoL_Indexes!$B$8:$AK$8,0)),"")</f>
        <v/>
      </c>
      <c r="H403" s="86" t="str">
        <f>IFERROR(INDEX(DB_Typologies!$D$4:$AP$1445,MATCH($A$3,DB_Typologies!$AQ$4:$AQ$1445,0)+$A403,MATCH(H$3,TQoL_Indexes!$B$8:$AK$8,0)),"")</f>
        <v/>
      </c>
      <c r="I403" s="86" t="str">
        <f>IFERROR(INDEX(DB_Typologies!$D$4:$AP$1445,MATCH($A$3,DB_Typologies!$AQ$4:$AQ$1445,0)+$A403,MATCH(I$3,TQoL_Indexes!$B$8:$AK$8,0)),"")</f>
        <v/>
      </c>
      <c r="J403" s="86" t="str">
        <f>IFERROR(INDEX(DB_Typologies!$D$4:$AP$1445,MATCH($A$3,DB_Typologies!$AQ$4:$AQ$1445,0)+$A403,MATCH(J$3,TQoL_Indexes!$B$8:$AK$8,0)),"")</f>
        <v/>
      </c>
      <c r="K403" s="86" t="str">
        <f>IFERROR(INDEX(DB_Typologies!$D$4:$AP$1445,MATCH($A$3,DB_Typologies!$AQ$4:$AQ$1445,0)+$A403,MATCH(K$3,TQoL_Indexes!$B$8:$AK$8,0)),"")</f>
        <v/>
      </c>
      <c r="L403" s="86" t="str">
        <f>IFERROR(INDEX(DB_Typologies!$D$4:$AP$1445,MATCH($A$3,DB_Typologies!$AQ$4:$AQ$1445,0)+$A403,MATCH(L$3,TQoL_Indexes!$B$8:$AK$8,0)),"")</f>
        <v/>
      </c>
      <c r="M403" s="86" t="str">
        <f>IFERROR(INDEX(DB_Typologies!$D$4:$AP$1445,MATCH($A$3,DB_Typologies!$AQ$4:$AQ$1445,0)+$A403,MATCH(M$3,TQoL_Indexes!$B$8:$AK$8,0)),"")</f>
        <v/>
      </c>
      <c r="N403" s="86" t="str">
        <f>IFERROR(INDEX(DB_Typologies!$D$4:$AP$1445,MATCH($A$3,DB_Typologies!$AQ$4:$AQ$1445,0)+$A403,MATCH(N$3,TQoL_Indexes!$B$8:$AK$8,0)),"")</f>
        <v/>
      </c>
      <c r="O403" s="86" t="str">
        <f>IFERROR(INDEX(DB_Typologies!$D$4:$AP$1445,MATCH($A$3,DB_Typologies!$AQ$4:$AQ$1445,0)+$A403,MATCH(O$3,TQoL_Indexes!$B$8:$AK$8,0)),"")</f>
        <v/>
      </c>
      <c r="P403" s="86" t="str">
        <f>IFERROR(INDEX(DB_Typologies!$D$4:$AP$1445,MATCH($A$3,DB_Typologies!$AQ$4:$AQ$1445,0)+$A403,MATCH(P$3,TQoL_Indexes!$B$8:$AK$8,0)),"")</f>
        <v/>
      </c>
      <c r="Q403" s="86" t="str">
        <f>IFERROR(INDEX(DB_Typologies!$D$4:$AP$1445,MATCH($A$3,DB_Typologies!$AQ$4:$AQ$1445,0)+$A403,MATCH(Q$3,TQoL_Indexes!$B$8:$AK$8,0)),"")</f>
        <v/>
      </c>
      <c r="R403" s="86" t="str">
        <f>IFERROR(INDEX(DB_Typologies!$D$4:$AP$1445,MATCH($A$3,DB_Typologies!$AQ$4:$AQ$1445,0)+$A403,MATCH(R$3,TQoL_Indexes!$B$8:$AK$8,0)),"")</f>
        <v/>
      </c>
      <c r="S403" s="86" t="str">
        <f>IFERROR(INDEX(DB_Typologies!$D$4:$AP$1445,MATCH($A$3,DB_Typologies!$AQ$4:$AQ$1445,0)+$A403,MATCH(S$3,TQoL_Indexes!$B$8:$AK$8,0)),"")</f>
        <v/>
      </c>
      <c r="T403" s="86" t="str">
        <f>IFERROR(INDEX(DB_Typologies!$D$4:$AP$1445,MATCH($A$3,DB_Typologies!$AQ$4:$AQ$1445,0)+$A403,MATCH(T$3,TQoL_Indexes!$B$8:$AK$8,0)),"")</f>
        <v/>
      </c>
      <c r="U403" s="86" t="str">
        <f>IFERROR(INDEX(DB_Typologies!$D$4:$AP$1445,MATCH($A$3,DB_Typologies!$AQ$4:$AQ$1445,0)+$A403,MATCH(U$3,TQoL_Indexes!$B$8:$AK$8,0)),"")</f>
        <v/>
      </c>
      <c r="V403" s="86" t="str">
        <f>IFERROR(INDEX(DB_Typologies!$D$4:$AP$1445,MATCH($A$3,DB_Typologies!$AQ$4:$AQ$1445,0)+$A403,MATCH(V$3,TQoL_Indexes!$B$8:$AK$8,0)),"")</f>
        <v/>
      </c>
      <c r="W403" s="86" t="str">
        <f>IFERROR(INDEX(DB_Typologies!$D$4:$AP$1445,MATCH($A$3,DB_Typologies!$AQ$4:$AQ$1445,0)+$A403,MATCH(W$3,TQoL_Indexes!$B$8:$AK$8,0)),"")</f>
        <v/>
      </c>
      <c r="X403" s="86" t="str">
        <f>IFERROR(INDEX(DB_Typologies!$D$4:$AP$1445,MATCH($A$3,DB_Typologies!$AQ$4:$AQ$1445,0)+$A403,MATCH(X$3,TQoL_Indexes!$B$8:$AK$8,0)),"")</f>
        <v/>
      </c>
      <c r="Y403" s="86" t="str">
        <f>IFERROR(INDEX(DB_Typologies!$D$4:$AP$1445,MATCH($A$3,DB_Typologies!$AQ$4:$AQ$1445,0)+$A403,MATCH(Y$3,TQoL_Indexes!$B$8:$AK$8,0)),"")</f>
        <v/>
      </c>
      <c r="Z403" s="86" t="str">
        <f>IFERROR(INDEX(DB_Typologies!$D$4:$AP$1445,MATCH($A$3,DB_Typologies!$AQ$4:$AQ$1445,0)+$A403,MATCH(Z$3,TQoL_Indexes!$B$8:$AK$8,0)),"")</f>
        <v/>
      </c>
      <c r="AA403" s="86" t="str">
        <f>IFERROR(INDEX(DB_Typologies!$D$4:$AP$1445,MATCH($A$3,DB_Typologies!$AQ$4:$AQ$1445,0)+$A403,MATCH(AA$3,TQoL_Indexes!$B$8:$AK$8,0)),"")</f>
        <v/>
      </c>
      <c r="AB403" s="86" t="str">
        <f>IFERROR(INDEX(DB_Typologies!$D$4:$AP$1445,MATCH($A$3,DB_Typologies!$AQ$4:$AQ$1445,0)+$A403,MATCH(AB$3,TQoL_Indexes!$B$8:$AK$8,0)),"")</f>
        <v/>
      </c>
      <c r="AC403" s="86" t="str">
        <f>IFERROR(INDEX(DB_Typologies!$D$4:$AP$1445,MATCH($A$3,DB_Typologies!$AQ$4:$AQ$1445,0)+$A403,MATCH(AC$3,TQoL_Indexes!$B$8:$AK$8,0)),"")</f>
        <v/>
      </c>
      <c r="AD403" s="86" t="str">
        <f>IFERROR(INDEX(DB_Typologies!$D$4:$AP$1445,MATCH($A$3,DB_Typologies!$AQ$4:$AQ$1445,0)+$A403,MATCH(AD$3,TQoL_Indexes!$B$8:$AK$8,0)),"")</f>
        <v/>
      </c>
      <c r="AE403" s="86" t="str">
        <f>IFERROR(INDEX(DB_Typologies!$D$4:$AP$1445,MATCH($A$3,DB_Typologies!$AQ$4:$AQ$1445,0)+$A403,MATCH(AE$3,TQoL_Indexes!$B$8:$AK$8,0)),"")</f>
        <v/>
      </c>
      <c r="AF403" s="86" t="str">
        <f>IFERROR(INDEX(DB_Typologies!$D$4:$AP$1445,MATCH($A$3,DB_Typologies!$AQ$4:$AQ$1445,0)+$A403,MATCH(AF$3,TQoL_Indexes!$B$8:$AK$8,0)),"")</f>
        <v/>
      </c>
      <c r="AG403" s="86" t="str">
        <f>IFERROR(INDEX(DB_Typologies!$D$4:$AP$1445,MATCH($A$3,DB_Typologies!$AQ$4:$AQ$1445,0)+$A403,MATCH(AG$3,TQoL_Indexes!$B$8:$AK$8,0)),"")</f>
        <v/>
      </c>
      <c r="AH403" s="86" t="str">
        <f>IFERROR(INDEX(DB_Typologies!$D$4:$AP$1445,MATCH($A$3,DB_Typologies!$AQ$4:$AQ$1445,0)+$A403,MATCH(AH$3,TQoL_Indexes!$B$8:$AK$8,0)),"")</f>
        <v/>
      </c>
      <c r="AI403" s="86" t="str">
        <f>IFERROR(INDEX(DB_Typologies!$D$4:$AP$1445,MATCH($A$3,DB_Typologies!$AQ$4:$AQ$1445,0)+$A403,MATCH(AI$3,TQoL_Indexes!$B$8:$AK$8,0)),"")</f>
        <v/>
      </c>
      <c r="AJ403" s="86" t="str">
        <f>IFERROR(INDEX(DB_Typologies!$D$4:$AP$1445,MATCH($A$3,DB_Typologies!$AQ$4:$AQ$1445,0)+$A403,MATCH(AJ$3,TQoL_Indexes!$B$8:$AK$8,0)),"")</f>
        <v/>
      </c>
      <c r="AK403" s="86" t="str">
        <f>IFERROR(INDEX(DB_Typologies!$D$4:$AP$1445,MATCH($A$3,DB_Typologies!$AQ$4:$AQ$1445,0)+$A403,MATCH(AK$3,TQoL_Indexes!$B$8:$AK$8,0)),"")</f>
        <v/>
      </c>
      <c r="AL403" s="86" t="str">
        <f>IFERROR(INDEX(DB_Typologies!$D$4:$AP$1445,MATCH($A$3,DB_Typologies!$AQ$4:$AQ$1445,0)+$A403,MATCH(AL$3,TQoL_Indexes!$B$8:$AK$8,0)),"")</f>
        <v/>
      </c>
      <c r="AM403" s="87" t="str">
        <f>IFERROR(INDEX(DB_Typologies!$D$4:$AP$1445,MATCH($A$3,DB_Typologies!$AQ$4:$AQ$1445,0)+$A403,MATCH(AM$3,TQoL_Indexes!$B$8:$AK$8,0)),"")</f>
        <v/>
      </c>
    </row>
    <row r="404" spans="1:39">
      <c r="A404" s="58" t="str">
        <f>IFERROR(IF(A403+1&lt;COUNTIF(DB_Typologies!$AQ$4:$AQ$1445,$A$3),A403+1,""),"")</f>
        <v/>
      </c>
      <c r="B404" s="120" t="str">
        <f>IFERROR(INDEX(DB_Typologies!$D$4:$AP$1445,MATCH($A$3,DB_Typologies!$AQ$4:$AQ$1445,0)+$A404,MATCH(B$3,TQoL_Indexes!$B$8:$AK$8,0)),"")</f>
        <v/>
      </c>
      <c r="C404" s="86" t="str">
        <f>IFERROR(INDEX(DB_Typologies!$D$4:$AP$1445,MATCH($A$3,DB_Typologies!$AQ$4:$AQ$1445,0)+$A404,MATCH(C$3,TQoL_Indexes!$B$8:$AK$8,0)),"")</f>
        <v/>
      </c>
      <c r="D404" s="87" t="str">
        <f>IFERROR(INDEX(DB_Typologies!$D$4:$AP$1445,MATCH($A$3,DB_Typologies!$AQ$4:$AQ$1445,0)+$A404,MATCH(D$3,TQoL_Indexes!$B$8:$AK$8,0)),"")</f>
        <v/>
      </c>
      <c r="E404" s="86" t="str">
        <f>IFERROR(INDEX(DB_Typologies!$D$4:$AP$1445,MATCH($A$3,DB_Typologies!$AQ$4:$AQ$1445,0)+$A404,MATCH(E$3,TQoL_Indexes!$B$8:$AK$8,0)),"")</f>
        <v/>
      </c>
      <c r="F404" s="86" t="str">
        <f>IFERROR(INDEX(DB_Typologies!$D$4:$AP$1445,MATCH($A$3,DB_Typologies!$AQ$4:$AQ$1445,0)+$A404,MATCH(F$3,TQoL_Indexes!$B$8:$AK$8,0)),"")</f>
        <v/>
      </c>
      <c r="G404" s="86" t="str">
        <f>IFERROR(INDEX(DB_Typologies!$D$4:$AP$1445,MATCH($A$3,DB_Typologies!$AQ$4:$AQ$1445,0)+$A404,MATCH(G$3,TQoL_Indexes!$B$8:$AK$8,0)),"")</f>
        <v/>
      </c>
      <c r="H404" s="86" t="str">
        <f>IFERROR(INDEX(DB_Typologies!$D$4:$AP$1445,MATCH($A$3,DB_Typologies!$AQ$4:$AQ$1445,0)+$A404,MATCH(H$3,TQoL_Indexes!$B$8:$AK$8,0)),"")</f>
        <v/>
      </c>
      <c r="I404" s="86" t="str">
        <f>IFERROR(INDEX(DB_Typologies!$D$4:$AP$1445,MATCH($A$3,DB_Typologies!$AQ$4:$AQ$1445,0)+$A404,MATCH(I$3,TQoL_Indexes!$B$8:$AK$8,0)),"")</f>
        <v/>
      </c>
      <c r="J404" s="86" t="str">
        <f>IFERROR(INDEX(DB_Typologies!$D$4:$AP$1445,MATCH($A$3,DB_Typologies!$AQ$4:$AQ$1445,0)+$A404,MATCH(J$3,TQoL_Indexes!$B$8:$AK$8,0)),"")</f>
        <v/>
      </c>
      <c r="K404" s="86" t="str">
        <f>IFERROR(INDEX(DB_Typologies!$D$4:$AP$1445,MATCH($A$3,DB_Typologies!$AQ$4:$AQ$1445,0)+$A404,MATCH(K$3,TQoL_Indexes!$B$8:$AK$8,0)),"")</f>
        <v/>
      </c>
      <c r="L404" s="86" t="str">
        <f>IFERROR(INDEX(DB_Typologies!$D$4:$AP$1445,MATCH($A$3,DB_Typologies!$AQ$4:$AQ$1445,0)+$A404,MATCH(L$3,TQoL_Indexes!$B$8:$AK$8,0)),"")</f>
        <v/>
      </c>
      <c r="M404" s="86" t="str">
        <f>IFERROR(INDEX(DB_Typologies!$D$4:$AP$1445,MATCH($A$3,DB_Typologies!$AQ$4:$AQ$1445,0)+$A404,MATCH(M$3,TQoL_Indexes!$B$8:$AK$8,0)),"")</f>
        <v/>
      </c>
      <c r="N404" s="86" t="str">
        <f>IFERROR(INDEX(DB_Typologies!$D$4:$AP$1445,MATCH($A$3,DB_Typologies!$AQ$4:$AQ$1445,0)+$A404,MATCH(N$3,TQoL_Indexes!$B$8:$AK$8,0)),"")</f>
        <v/>
      </c>
      <c r="O404" s="86" t="str">
        <f>IFERROR(INDEX(DB_Typologies!$D$4:$AP$1445,MATCH($A$3,DB_Typologies!$AQ$4:$AQ$1445,0)+$A404,MATCH(O$3,TQoL_Indexes!$B$8:$AK$8,0)),"")</f>
        <v/>
      </c>
      <c r="P404" s="86" t="str">
        <f>IFERROR(INDEX(DB_Typologies!$D$4:$AP$1445,MATCH($A$3,DB_Typologies!$AQ$4:$AQ$1445,0)+$A404,MATCH(P$3,TQoL_Indexes!$B$8:$AK$8,0)),"")</f>
        <v/>
      </c>
      <c r="Q404" s="86" t="str">
        <f>IFERROR(INDEX(DB_Typologies!$D$4:$AP$1445,MATCH($A$3,DB_Typologies!$AQ$4:$AQ$1445,0)+$A404,MATCH(Q$3,TQoL_Indexes!$B$8:$AK$8,0)),"")</f>
        <v/>
      </c>
      <c r="R404" s="86" t="str">
        <f>IFERROR(INDEX(DB_Typologies!$D$4:$AP$1445,MATCH($A$3,DB_Typologies!$AQ$4:$AQ$1445,0)+$A404,MATCH(R$3,TQoL_Indexes!$B$8:$AK$8,0)),"")</f>
        <v/>
      </c>
      <c r="S404" s="86" t="str">
        <f>IFERROR(INDEX(DB_Typologies!$D$4:$AP$1445,MATCH($A$3,DB_Typologies!$AQ$4:$AQ$1445,0)+$A404,MATCH(S$3,TQoL_Indexes!$B$8:$AK$8,0)),"")</f>
        <v/>
      </c>
      <c r="T404" s="86" t="str">
        <f>IFERROR(INDEX(DB_Typologies!$D$4:$AP$1445,MATCH($A$3,DB_Typologies!$AQ$4:$AQ$1445,0)+$A404,MATCH(T$3,TQoL_Indexes!$B$8:$AK$8,0)),"")</f>
        <v/>
      </c>
      <c r="U404" s="86" t="str">
        <f>IFERROR(INDEX(DB_Typologies!$D$4:$AP$1445,MATCH($A$3,DB_Typologies!$AQ$4:$AQ$1445,0)+$A404,MATCH(U$3,TQoL_Indexes!$B$8:$AK$8,0)),"")</f>
        <v/>
      </c>
      <c r="V404" s="86" t="str">
        <f>IFERROR(INDEX(DB_Typologies!$D$4:$AP$1445,MATCH($A$3,DB_Typologies!$AQ$4:$AQ$1445,0)+$A404,MATCH(V$3,TQoL_Indexes!$B$8:$AK$8,0)),"")</f>
        <v/>
      </c>
      <c r="W404" s="86" t="str">
        <f>IFERROR(INDEX(DB_Typologies!$D$4:$AP$1445,MATCH($A$3,DB_Typologies!$AQ$4:$AQ$1445,0)+$A404,MATCH(W$3,TQoL_Indexes!$B$8:$AK$8,0)),"")</f>
        <v/>
      </c>
      <c r="X404" s="86" t="str">
        <f>IFERROR(INDEX(DB_Typologies!$D$4:$AP$1445,MATCH($A$3,DB_Typologies!$AQ$4:$AQ$1445,0)+$A404,MATCH(X$3,TQoL_Indexes!$B$8:$AK$8,0)),"")</f>
        <v/>
      </c>
      <c r="Y404" s="86" t="str">
        <f>IFERROR(INDEX(DB_Typologies!$D$4:$AP$1445,MATCH($A$3,DB_Typologies!$AQ$4:$AQ$1445,0)+$A404,MATCH(Y$3,TQoL_Indexes!$B$8:$AK$8,0)),"")</f>
        <v/>
      </c>
      <c r="Z404" s="86" t="str">
        <f>IFERROR(INDEX(DB_Typologies!$D$4:$AP$1445,MATCH($A$3,DB_Typologies!$AQ$4:$AQ$1445,0)+$A404,MATCH(Z$3,TQoL_Indexes!$B$8:$AK$8,0)),"")</f>
        <v/>
      </c>
      <c r="AA404" s="86" t="str">
        <f>IFERROR(INDEX(DB_Typologies!$D$4:$AP$1445,MATCH($A$3,DB_Typologies!$AQ$4:$AQ$1445,0)+$A404,MATCH(AA$3,TQoL_Indexes!$B$8:$AK$8,0)),"")</f>
        <v/>
      </c>
      <c r="AB404" s="86" t="str">
        <f>IFERROR(INDEX(DB_Typologies!$D$4:$AP$1445,MATCH($A$3,DB_Typologies!$AQ$4:$AQ$1445,0)+$A404,MATCH(AB$3,TQoL_Indexes!$B$8:$AK$8,0)),"")</f>
        <v/>
      </c>
      <c r="AC404" s="86" t="str">
        <f>IFERROR(INDEX(DB_Typologies!$D$4:$AP$1445,MATCH($A$3,DB_Typologies!$AQ$4:$AQ$1445,0)+$A404,MATCH(AC$3,TQoL_Indexes!$B$8:$AK$8,0)),"")</f>
        <v/>
      </c>
      <c r="AD404" s="86" t="str">
        <f>IFERROR(INDEX(DB_Typologies!$D$4:$AP$1445,MATCH($A$3,DB_Typologies!$AQ$4:$AQ$1445,0)+$A404,MATCH(AD$3,TQoL_Indexes!$B$8:$AK$8,0)),"")</f>
        <v/>
      </c>
      <c r="AE404" s="86" t="str">
        <f>IFERROR(INDEX(DB_Typologies!$D$4:$AP$1445,MATCH($A$3,DB_Typologies!$AQ$4:$AQ$1445,0)+$A404,MATCH(AE$3,TQoL_Indexes!$B$8:$AK$8,0)),"")</f>
        <v/>
      </c>
      <c r="AF404" s="86" t="str">
        <f>IFERROR(INDEX(DB_Typologies!$D$4:$AP$1445,MATCH($A$3,DB_Typologies!$AQ$4:$AQ$1445,0)+$A404,MATCH(AF$3,TQoL_Indexes!$B$8:$AK$8,0)),"")</f>
        <v/>
      </c>
      <c r="AG404" s="86" t="str">
        <f>IFERROR(INDEX(DB_Typologies!$D$4:$AP$1445,MATCH($A$3,DB_Typologies!$AQ$4:$AQ$1445,0)+$A404,MATCH(AG$3,TQoL_Indexes!$B$8:$AK$8,0)),"")</f>
        <v/>
      </c>
      <c r="AH404" s="86" t="str">
        <f>IFERROR(INDEX(DB_Typologies!$D$4:$AP$1445,MATCH($A$3,DB_Typologies!$AQ$4:$AQ$1445,0)+$A404,MATCH(AH$3,TQoL_Indexes!$B$8:$AK$8,0)),"")</f>
        <v/>
      </c>
      <c r="AI404" s="86" t="str">
        <f>IFERROR(INDEX(DB_Typologies!$D$4:$AP$1445,MATCH($A$3,DB_Typologies!$AQ$4:$AQ$1445,0)+$A404,MATCH(AI$3,TQoL_Indexes!$B$8:$AK$8,0)),"")</f>
        <v/>
      </c>
      <c r="AJ404" s="86" t="str">
        <f>IFERROR(INDEX(DB_Typologies!$D$4:$AP$1445,MATCH($A$3,DB_Typologies!$AQ$4:$AQ$1445,0)+$A404,MATCH(AJ$3,TQoL_Indexes!$B$8:$AK$8,0)),"")</f>
        <v/>
      </c>
      <c r="AK404" s="86" t="str">
        <f>IFERROR(INDEX(DB_Typologies!$D$4:$AP$1445,MATCH($A$3,DB_Typologies!$AQ$4:$AQ$1445,0)+$A404,MATCH(AK$3,TQoL_Indexes!$B$8:$AK$8,0)),"")</f>
        <v/>
      </c>
      <c r="AL404" s="86" t="str">
        <f>IFERROR(INDEX(DB_Typologies!$D$4:$AP$1445,MATCH($A$3,DB_Typologies!$AQ$4:$AQ$1445,0)+$A404,MATCH(AL$3,TQoL_Indexes!$B$8:$AK$8,0)),"")</f>
        <v/>
      </c>
      <c r="AM404" s="87" t="str">
        <f>IFERROR(INDEX(DB_Typologies!$D$4:$AP$1445,MATCH($A$3,DB_Typologies!$AQ$4:$AQ$1445,0)+$A404,MATCH(AM$3,TQoL_Indexes!$B$8:$AK$8,0)),"")</f>
        <v/>
      </c>
    </row>
    <row r="405" spans="1:39">
      <c r="A405" s="58" t="str">
        <f>IFERROR(IF(A404+1&lt;COUNTIF(DB_Typologies!$AQ$4:$AQ$1445,$A$3),A404+1,""),"")</f>
        <v/>
      </c>
      <c r="B405" s="120" t="str">
        <f>IFERROR(INDEX(DB_Typologies!$D$4:$AP$1445,MATCH($A$3,DB_Typologies!$AQ$4:$AQ$1445,0)+$A405,MATCH(B$3,TQoL_Indexes!$B$8:$AK$8,0)),"")</f>
        <v/>
      </c>
      <c r="C405" s="86" t="str">
        <f>IFERROR(INDEX(DB_Typologies!$D$4:$AP$1445,MATCH($A$3,DB_Typologies!$AQ$4:$AQ$1445,0)+$A405,MATCH(C$3,TQoL_Indexes!$B$8:$AK$8,0)),"")</f>
        <v/>
      </c>
      <c r="D405" s="87" t="str">
        <f>IFERROR(INDEX(DB_Typologies!$D$4:$AP$1445,MATCH($A$3,DB_Typologies!$AQ$4:$AQ$1445,0)+$A405,MATCH(D$3,TQoL_Indexes!$B$8:$AK$8,0)),"")</f>
        <v/>
      </c>
      <c r="E405" s="86" t="str">
        <f>IFERROR(INDEX(DB_Typologies!$D$4:$AP$1445,MATCH($A$3,DB_Typologies!$AQ$4:$AQ$1445,0)+$A405,MATCH(E$3,TQoL_Indexes!$B$8:$AK$8,0)),"")</f>
        <v/>
      </c>
      <c r="F405" s="86" t="str">
        <f>IFERROR(INDEX(DB_Typologies!$D$4:$AP$1445,MATCH($A$3,DB_Typologies!$AQ$4:$AQ$1445,0)+$A405,MATCH(F$3,TQoL_Indexes!$B$8:$AK$8,0)),"")</f>
        <v/>
      </c>
      <c r="G405" s="86" t="str">
        <f>IFERROR(INDEX(DB_Typologies!$D$4:$AP$1445,MATCH($A$3,DB_Typologies!$AQ$4:$AQ$1445,0)+$A405,MATCH(G$3,TQoL_Indexes!$B$8:$AK$8,0)),"")</f>
        <v/>
      </c>
      <c r="H405" s="86" t="str">
        <f>IFERROR(INDEX(DB_Typologies!$D$4:$AP$1445,MATCH($A$3,DB_Typologies!$AQ$4:$AQ$1445,0)+$A405,MATCH(H$3,TQoL_Indexes!$B$8:$AK$8,0)),"")</f>
        <v/>
      </c>
      <c r="I405" s="86" t="str">
        <f>IFERROR(INDEX(DB_Typologies!$D$4:$AP$1445,MATCH($A$3,DB_Typologies!$AQ$4:$AQ$1445,0)+$A405,MATCH(I$3,TQoL_Indexes!$B$8:$AK$8,0)),"")</f>
        <v/>
      </c>
      <c r="J405" s="86" t="str">
        <f>IFERROR(INDEX(DB_Typologies!$D$4:$AP$1445,MATCH($A$3,DB_Typologies!$AQ$4:$AQ$1445,0)+$A405,MATCH(J$3,TQoL_Indexes!$B$8:$AK$8,0)),"")</f>
        <v/>
      </c>
      <c r="K405" s="86" t="str">
        <f>IFERROR(INDEX(DB_Typologies!$D$4:$AP$1445,MATCH($A$3,DB_Typologies!$AQ$4:$AQ$1445,0)+$A405,MATCH(K$3,TQoL_Indexes!$B$8:$AK$8,0)),"")</f>
        <v/>
      </c>
      <c r="L405" s="86" t="str">
        <f>IFERROR(INDEX(DB_Typologies!$D$4:$AP$1445,MATCH($A$3,DB_Typologies!$AQ$4:$AQ$1445,0)+$A405,MATCH(L$3,TQoL_Indexes!$B$8:$AK$8,0)),"")</f>
        <v/>
      </c>
      <c r="M405" s="86" t="str">
        <f>IFERROR(INDEX(DB_Typologies!$D$4:$AP$1445,MATCH($A$3,DB_Typologies!$AQ$4:$AQ$1445,0)+$A405,MATCH(M$3,TQoL_Indexes!$B$8:$AK$8,0)),"")</f>
        <v/>
      </c>
      <c r="N405" s="86" t="str">
        <f>IFERROR(INDEX(DB_Typologies!$D$4:$AP$1445,MATCH($A$3,DB_Typologies!$AQ$4:$AQ$1445,0)+$A405,MATCH(N$3,TQoL_Indexes!$B$8:$AK$8,0)),"")</f>
        <v/>
      </c>
      <c r="O405" s="86" t="str">
        <f>IFERROR(INDEX(DB_Typologies!$D$4:$AP$1445,MATCH($A$3,DB_Typologies!$AQ$4:$AQ$1445,0)+$A405,MATCH(O$3,TQoL_Indexes!$B$8:$AK$8,0)),"")</f>
        <v/>
      </c>
      <c r="P405" s="86" t="str">
        <f>IFERROR(INDEX(DB_Typologies!$D$4:$AP$1445,MATCH($A$3,DB_Typologies!$AQ$4:$AQ$1445,0)+$A405,MATCH(P$3,TQoL_Indexes!$B$8:$AK$8,0)),"")</f>
        <v/>
      </c>
      <c r="Q405" s="86" t="str">
        <f>IFERROR(INDEX(DB_Typologies!$D$4:$AP$1445,MATCH($A$3,DB_Typologies!$AQ$4:$AQ$1445,0)+$A405,MATCH(Q$3,TQoL_Indexes!$B$8:$AK$8,0)),"")</f>
        <v/>
      </c>
      <c r="R405" s="86" t="str">
        <f>IFERROR(INDEX(DB_Typologies!$D$4:$AP$1445,MATCH($A$3,DB_Typologies!$AQ$4:$AQ$1445,0)+$A405,MATCH(R$3,TQoL_Indexes!$B$8:$AK$8,0)),"")</f>
        <v/>
      </c>
      <c r="S405" s="86" t="str">
        <f>IFERROR(INDEX(DB_Typologies!$D$4:$AP$1445,MATCH($A$3,DB_Typologies!$AQ$4:$AQ$1445,0)+$A405,MATCH(S$3,TQoL_Indexes!$B$8:$AK$8,0)),"")</f>
        <v/>
      </c>
      <c r="T405" s="86" t="str">
        <f>IFERROR(INDEX(DB_Typologies!$D$4:$AP$1445,MATCH($A$3,DB_Typologies!$AQ$4:$AQ$1445,0)+$A405,MATCH(T$3,TQoL_Indexes!$B$8:$AK$8,0)),"")</f>
        <v/>
      </c>
      <c r="U405" s="86" t="str">
        <f>IFERROR(INDEX(DB_Typologies!$D$4:$AP$1445,MATCH($A$3,DB_Typologies!$AQ$4:$AQ$1445,0)+$A405,MATCH(U$3,TQoL_Indexes!$B$8:$AK$8,0)),"")</f>
        <v/>
      </c>
      <c r="V405" s="86" t="str">
        <f>IFERROR(INDEX(DB_Typologies!$D$4:$AP$1445,MATCH($A$3,DB_Typologies!$AQ$4:$AQ$1445,0)+$A405,MATCH(V$3,TQoL_Indexes!$B$8:$AK$8,0)),"")</f>
        <v/>
      </c>
      <c r="W405" s="86" t="str">
        <f>IFERROR(INDEX(DB_Typologies!$D$4:$AP$1445,MATCH($A$3,DB_Typologies!$AQ$4:$AQ$1445,0)+$A405,MATCH(W$3,TQoL_Indexes!$B$8:$AK$8,0)),"")</f>
        <v/>
      </c>
      <c r="X405" s="86" t="str">
        <f>IFERROR(INDEX(DB_Typologies!$D$4:$AP$1445,MATCH($A$3,DB_Typologies!$AQ$4:$AQ$1445,0)+$A405,MATCH(X$3,TQoL_Indexes!$B$8:$AK$8,0)),"")</f>
        <v/>
      </c>
      <c r="Y405" s="86" t="str">
        <f>IFERROR(INDEX(DB_Typologies!$D$4:$AP$1445,MATCH($A$3,DB_Typologies!$AQ$4:$AQ$1445,0)+$A405,MATCH(Y$3,TQoL_Indexes!$B$8:$AK$8,0)),"")</f>
        <v/>
      </c>
      <c r="Z405" s="86" t="str">
        <f>IFERROR(INDEX(DB_Typologies!$D$4:$AP$1445,MATCH($A$3,DB_Typologies!$AQ$4:$AQ$1445,0)+$A405,MATCH(Z$3,TQoL_Indexes!$B$8:$AK$8,0)),"")</f>
        <v/>
      </c>
      <c r="AA405" s="86" t="str">
        <f>IFERROR(INDEX(DB_Typologies!$D$4:$AP$1445,MATCH($A$3,DB_Typologies!$AQ$4:$AQ$1445,0)+$A405,MATCH(AA$3,TQoL_Indexes!$B$8:$AK$8,0)),"")</f>
        <v/>
      </c>
      <c r="AB405" s="86" t="str">
        <f>IFERROR(INDEX(DB_Typologies!$D$4:$AP$1445,MATCH($A$3,DB_Typologies!$AQ$4:$AQ$1445,0)+$A405,MATCH(AB$3,TQoL_Indexes!$B$8:$AK$8,0)),"")</f>
        <v/>
      </c>
      <c r="AC405" s="86" t="str">
        <f>IFERROR(INDEX(DB_Typologies!$D$4:$AP$1445,MATCH($A$3,DB_Typologies!$AQ$4:$AQ$1445,0)+$A405,MATCH(AC$3,TQoL_Indexes!$B$8:$AK$8,0)),"")</f>
        <v/>
      </c>
      <c r="AD405" s="86" t="str">
        <f>IFERROR(INDEX(DB_Typologies!$D$4:$AP$1445,MATCH($A$3,DB_Typologies!$AQ$4:$AQ$1445,0)+$A405,MATCH(AD$3,TQoL_Indexes!$B$8:$AK$8,0)),"")</f>
        <v/>
      </c>
      <c r="AE405" s="86" t="str">
        <f>IFERROR(INDEX(DB_Typologies!$D$4:$AP$1445,MATCH($A$3,DB_Typologies!$AQ$4:$AQ$1445,0)+$A405,MATCH(AE$3,TQoL_Indexes!$B$8:$AK$8,0)),"")</f>
        <v/>
      </c>
      <c r="AF405" s="86" t="str">
        <f>IFERROR(INDEX(DB_Typologies!$D$4:$AP$1445,MATCH($A$3,DB_Typologies!$AQ$4:$AQ$1445,0)+$A405,MATCH(AF$3,TQoL_Indexes!$B$8:$AK$8,0)),"")</f>
        <v/>
      </c>
      <c r="AG405" s="86" t="str">
        <f>IFERROR(INDEX(DB_Typologies!$D$4:$AP$1445,MATCH($A$3,DB_Typologies!$AQ$4:$AQ$1445,0)+$A405,MATCH(AG$3,TQoL_Indexes!$B$8:$AK$8,0)),"")</f>
        <v/>
      </c>
      <c r="AH405" s="86" t="str">
        <f>IFERROR(INDEX(DB_Typologies!$D$4:$AP$1445,MATCH($A$3,DB_Typologies!$AQ$4:$AQ$1445,0)+$A405,MATCH(AH$3,TQoL_Indexes!$B$8:$AK$8,0)),"")</f>
        <v/>
      </c>
      <c r="AI405" s="86" t="str">
        <f>IFERROR(INDEX(DB_Typologies!$D$4:$AP$1445,MATCH($A$3,DB_Typologies!$AQ$4:$AQ$1445,0)+$A405,MATCH(AI$3,TQoL_Indexes!$B$8:$AK$8,0)),"")</f>
        <v/>
      </c>
      <c r="AJ405" s="86" t="str">
        <f>IFERROR(INDEX(DB_Typologies!$D$4:$AP$1445,MATCH($A$3,DB_Typologies!$AQ$4:$AQ$1445,0)+$A405,MATCH(AJ$3,TQoL_Indexes!$B$8:$AK$8,0)),"")</f>
        <v/>
      </c>
      <c r="AK405" s="86" t="str">
        <f>IFERROR(INDEX(DB_Typologies!$D$4:$AP$1445,MATCH($A$3,DB_Typologies!$AQ$4:$AQ$1445,0)+$A405,MATCH(AK$3,TQoL_Indexes!$B$8:$AK$8,0)),"")</f>
        <v/>
      </c>
      <c r="AL405" s="86" t="str">
        <f>IFERROR(INDEX(DB_Typologies!$D$4:$AP$1445,MATCH($A$3,DB_Typologies!$AQ$4:$AQ$1445,0)+$A405,MATCH(AL$3,TQoL_Indexes!$B$8:$AK$8,0)),"")</f>
        <v/>
      </c>
      <c r="AM405" s="87" t="str">
        <f>IFERROR(INDEX(DB_Typologies!$D$4:$AP$1445,MATCH($A$3,DB_Typologies!$AQ$4:$AQ$1445,0)+$A405,MATCH(AM$3,TQoL_Indexes!$B$8:$AK$8,0)),"")</f>
        <v/>
      </c>
    </row>
    <row r="406" spans="1:39">
      <c r="A406" s="58" t="str">
        <f>IFERROR(IF(A405+1&lt;COUNTIF(DB_Typologies!$AQ$4:$AQ$1445,$A$3),A405+1,""),"")</f>
        <v/>
      </c>
      <c r="B406" s="120" t="str">
        <f>IFERROR(INDEX(DB_Typologies!$D$4:$AP$1445,MATCH($A$3,DB_Typologies!$AQ$4:$AQ$1445,0)+$A406,MATCH(B$3,TQoL_Indexes!$B$8:$AK$8,0)),"")</f>
        <v/>
      </c>
      <c r="C406" s="86" t="str">
        <f>IFERROR(INDEX(DB_Typologies!$D$4:$AP$1445,MATCH($A$3,DB_Typologies!$AQ$4:$AQ$1445,0)+$A406,MATCH(C$3,TQoL_Indexes!$B$8:$AK$8,0)),"")</f>
        <v/>
      </c>
      <c r="D406" s="87" t="str">
        <f>IFERROR(INDEX(DB_Typologies!$D$4:$AP$1445,MATCH($A$3,DB_Typologies!$AQ$4:$AQ$1445,0)+$A406,MATCH(D$3,TQoL_Indexes!$B$8:$AK$8,0)),"")</f>
        <v/>
      </c>
      <c r="E406" s="86" t="str">
        <f>IFERROR(INDEX(DB_Typologies!$D$4:$AP$1445,MATCH($A$3,DB_Typologies!$AQ$4:$AQ$1445,0)+$A406,MATCH(E$3,TQoL_Indexes!$B$8:$AK$8,0)),"")</f>
        <v/>
      </c>
      <c r="F406" s="86" t="str">
        <f>IFERROR(INDEX(DB_Typologies!$D$4:$AP$1445,MATCH($A$3,DB_Typologies!$AQ$4:$AQ$1445,0)+$A406,MATCH(F$3,TQoL_Indexes!$B$8:$AK$8,0)),"")</f>
        <v/>
      </c>
      <c r="G406" s="86" t="str">
        <f>IFERROR(INDEX(DB_Typologies!$D$4:$AP$1445,MATCH($A$3,DB_Typologies!$AQ$4:$AQ$1445,0)+$A406,MATCH(G$3,TQoL_Indexes!$B$8:$AK$8,0)),"")</f>
        <v/>
      </c>
      <c r="H406" s="86" t="str">
        <f>IFERROR(INDEX(DB_Typologies!$D$4:$AP$1445,MATCH($A$3,DB_Typologies!$AQ$4:$AQ$1445,0)+$A406,MATCH(H$3,TQoL_Indexes!$B$8:$AK$8,0)),"")</f>
        <v/>
      </c>
      <c r="I406" s="86" t="str">
        <f>IFERROR(INDEX(DB_Typologies!$D$4:$AP$1445,MATCH($A$3,DB_Typologies!$AQ$4:$AQ$1445,0)+$A406,MATCH(I$3,TQoL_Indexes!$B$8:$AK$8,0)),"")</f>
        <v/>
      </c>
      <c r="J406" s="86" t="str">
        <f>IFERROR(INDEX(DB_Typologies!$D$4:$AP$1445,MATCH($A$3,DB_Typologies!$AQ$4:$AQ$1445,0)+$A406,MATCH(J$3,TQoL_Indexes!$B$8:$AK$8,0)),"")</f>
        <v/>
      </c>
      <c r="K406" s="86" t="str">
        <f>IFERROR(INDEX(DB_Typologies!$D$4:$AP$1445,MATCH($A$3,DB_Typologies!$AQ$4:$AQ$1445,0)+$A406,MATCH(K$3,TQoL_Indexes!$B$8:$AK$8,0)),"")</f>
        <v/>
      </c>
      <c r="L406" s="86" t="str">
        <f>IFERROR(INDEX(DB_Typologies!$D$4:$AP$1445,MATCH($A$3,DB_Typologies!$AQ$4:$AQ$1445,0)+$A406,MATCH(L$3,TQoL_Indexes!$B$8:$AK$8,0)),"")</f>
        <v/>
      </c>
      <c r="M406" s="86" t="str">
        <f>IFERROR(INDEX(DB_Typologies!$D$4:$AP$1445,MATCH($A$3,DB_Typologies!$AQ$4:$AQ$1445,0)+$A406,MATCH(M$3,TQoL_Indexes!$B$8:$AK$8,0)),"")</f>
        <v/>
      </c>
      <c r="N406" s="86" t="str">
        <f>IFERROR(INDEX(DB_Typologies!$D$4:$AP$1445,MATCH($A$3,DB_Typologies!$AQ$4:$AQ$1445,0)+$A406,MATCH(N$3,TQoL_Indexes!$B$8:$AK$8,0)),"")</f>
        <v/>
      </c>
      <c r="O406" s="86" t="str">
        <f>IFERROR(INDEX(DB_Typologies!$D$4:$AP$1445,MATCH($A$3,DB_Typologies!$AQ$4:$AQ$1445,0)+$A406,MATCH(O$3,TQoL_Indexes!$B$8:$AK$8,0)),"")</f>
        <v/>
      </c>
      <c r="P406" s="86" t="str">
        <f>IFERROR(INDEX(DB_Typologies!$D$4:$AP$1445,MATCH($A$3,DB_Typologies!$AQ$4:$AQ$1445,0)+$A406,MATCH(P$3,TQoL_Indexes!$B$8:$AK$8,0)),"")</f>
        <v/>
      </c>
      <c r="Q406" s="86" t="str">
        <f>IFERROR(INDEX(DB_Typologies!$D$4:$AP$1445,MATCH($A$3,DB_Typologies!$AQ$4:$AQ$1445,0)+$A406,MATCH(Q$3,TQoL_Indexes!$B$8:$AK$8,0)),"")</f>
        <v/>
      </c>
      <c r="R406" s="86" t="str">
        <f>IFERROR(INDEX(DB_Typologies!$D$4:$AP$1445,MATCH($A$3,DB_Typologies!$AQ$4:$AQ$1445,0)+$A406,MATCH(R$3,TQoL_Indexes!$B$8:$AK$8,0)),"")</f>
        <v/>
      </c>
      <c r="S406" s="86" t="str">
        <f>IFERROR(INDEX(DB_Typologies!$D$4:$AP$1445,MATCH($A$3,DB_Typologies!$AQ$4:$AQ$1445,0)+$A406,MATCH(S$3,TQoL_Indexes!$B$8:$AK$8,0)),"")</f>
        <v/>
      </c>
      <c r="T406" s="86" t="str">
        <f>IFERROR(INDEX(DB_Typologies!$D$4:$AP$1445,MATCH($A$3,DB_Typologies!$AQ$4:$AQ$1445,0)+$A406,MATCH(T$3,TQoL_Indexes!$B$8:$AK$8,0)),"")</f>
        <v/>
      </c>
      <c r="U406" s="86" t="str">
        <f>IFERROR(INDEX(DB_Typologies!$D$4:$AP$1445,MATCH($A$3,DB_Typologies!$AQ$4:$AQ$1445,0)+$A406,MATCH(U$3,TQoL_Indexes!$B$8:$AK$8,0)),"")</f>
        <v/>
      </c>
      <c r="V406" s="86" t="str">
        <f>IFERROR(INDEX(DB_Typologies!$D$4:$AP$1445,MATCH($A$3,DB_Typologies!$AQ$4:$AQ$1445,0)+$A406,MATCH(V$3,TQoL_Indexes!$B$8:$AK$8,0)),"")</f>
        <v/>
      </c>
      <c r="W406" s="86" t="str">
        <f>IFERROR(INDEX(DB_Typologies!$D$4:$AP$1445,MATCH($A$3,DB_Typologies!$AQ$4:$AQ$1445,0)+$A406,MATCH(W$3,TQoL_Indexes!$B$8:$AK$8,0)),"")</f>
        <v/>
      </c>
      <c r="X406" s="86" t="str">
        <f>IFERROR(INDEX(DB_Typologies!$D$4:$AP$1445,MATCH($A$3,DB_Typologies!$AQ$4:$AQ$1445,0)+$A406,MATCH(X$3,TQoL_Indexes!$B$8:$AK$8,0)),"")</f>
        <v/>
      </c>
      <c r="Y406" s="86" t="str">
        <f>IFERROR(INDEX(DB_Typologies!$D$4:$AP$1445,MATCH($A$3,DB_Typologies!$AQ$4:$AQ$1445,0)+$A406,MATCH(Y$3,TQoL_Indexes!$B$8:$AK$8,0)),"")</f>
        <v/>
      </c>
      <c r="Z406" s="86" t="str">
        <f>IFERROR(INDEX(DB_Typologies!$D$4:$AP$1445,MATCH($A$3,DB_Typologies!$AQ$4:$AQ$1445,0)+$A406,MATCH(Z$3,TQoL_Indexes!$B$8:$AK$8,0)),"")</f>
        <v/>
      </c>
      <c r="AA406" s="86" t="str">
        <f>IFERROR(INDEX(DB_Typologies!$D$4:$AP$1445,MATCH($A$3,DB_Typologies!$AQ$4:$AQ$1445,0)+$A406,MATCH(AA$3,TQoL_Indexes!$B$8:$AK$8,0)),"")</f>
        <v/>
      </c>
      <c r="AB406" s="86" t="str">
        <f>IFERROR(INDEX(DB_Typologies!$D$4:$AP$1445,MATCH($A$3,DB_Typologies!$AQ$4:$AQ$1445,0)+$A406,MATCH(AB$3,TQoL_Indexes!$B$8:$AK$8,0)),"")</f>
        <v/>
      </c>
      <c r="AC406" s="86" t="str">
        <f>IFERROR(INDEX(DB_Typologies!$D$4:$AP$1445,MATCH($A$3,DB_Typologies!$AQ$4:$AQ$1445,0)+$A406,MATCH(AC$3,TQoL_Indexes!$B$8:$AK$8,0)),"")</f>
        <v/>
      </c>
      <c r="AD406" s="86" t="str">
        <f>IFERROR(INDEX(DB_Typologies!$D$4:$AP$1445,MATCH($A$3,DB_Typologies!$AQ$4:$AQ$1445,0)+$A406,MATCH(AD$3,TQoL_Indexes!$B$8:$AK$8,0)),"")</f>
        <v/>
      </c>
      <c r="AE406" s="86" t="str">
        <f>IFERROR(INDEX(DB_Typologies!$D$4:$AP$1445,MATCH($A$3,DB_Typologies!$AQ$4:$AQ$1445,0)+$A406,MATCH(AE$3,TQoL_Indexes!$B$8:$AK$8,0)),"")</f>
        <v/>
      </c>
      <c r="AF406" s="86" t="str">
        <f>IFERROR(INDEX(DB_Typologies!$D$4:$AP$1445,MATCH($A$3,DB_Typologies!$AQ$4:$AQ$1445,0)+$A406,MATCH(AF$3,TQoL_Indexes!$B$8:$AK$8,0)),"")</f>
        <v/>
      </c>
      <c r="AG406" s="86" t="str">
        <f>IFERROR(INDEX(DB_Typologies!$D$4:$AP$1445,MATCH($A$3,DB_Typologies!$AQ$4:$AQ$1445,0)+$A406,MATCH(AG$3,TQoL_Indexes!$B$8:$AK$8,0)),"")</f>
        <v/>
      </c>
      <c r="AH406" s="86" t="str">
        <f>IFERROR(INDEX(DB_Typologies!$D$4:$AP$1445,MATCH($A$3,DB_Typologies!$AQ$4:$AQ$1445,0)+$A406,MATCH(AH$3,TQoL_Indexes!$B$8:$AK$8,0)),"")</f>
        <v/>
      </c>
      <c r="AI406" s="86" t="str">
        <f>IFERROR(INDEX(DB_Typologies!$D$4:$AP$1445,MATCH($A$3,DB_Typologies!$AQ$4:$AQ$1445,0)+$A406,MATCH(AI$3,TQoL_Indexes!$B$8:$AK$8,0)),"")</f>
        <v/>
      </c>
      <c r="AJ406" s="86" t="str">
        <f>IFERROR(INDEX(DB_Typologies!$D$4:$AP$1445,MATCH($A$3,DB_Typologies!$AQ$4:$AQ$1445,0)+$A406,MATCH(AJ$3,TQoL_Indexes!$B$8:$AK$8,0)),"")</f>
        <v/>
      </c>
      <c r="AK406" s="86" t="str">
        <f>IFERROR(INDEX(DB_Typologies!$D$4:$AP$1445,MATCH($A$3,DB_Typologies!$AQ$4:$AQ$1445,0)+$A406,MATCH(AK$3,TQoL_Indexes!$B$8:$AK$8,0)),"")</f>
        <v/>
      </c>
      <c r="AL406" s="86" t="str">
        <f>IFERROR(INDEX(DB_Typologies!$D$4:$AP$1445,MATCH($A$3,DB_Typologies!$AQ$4:$AQ$1445,0)+$A406,MATCH(AL$3,TQoL_Indexes!$B$8:$AK$8,0)),"")</f>
        <v/>
      </c>
      <c r="AM406" s="87" t="str">
        <f>IFERROR(INDEX(DB_Typologies!$D$4:$AP$1445,MATCH($A$3,DB_Typologies!$AQ$4:$AQ$1445,0)+$A406,MATCH(AM$3,TQoL_Indexes!$B$8:$AK$8,0)),"")</f>
        <v/>
      </c>
    </row>
    <row r="407" spans="1:39">
      <c r="A407" s="58" t="str">
        <f>IFERROR(IF(A406+1&lt;COUNTIF(DB_Typologies!$AQ$4:$AQ$1445,$A$3),A406+1,""),"")</f>
        <v/>
      </c>
      <c r="B407" s="120" t="str">
        <f>IFERROR(INDEX(DB_Typologies!$D$4:$AP$1445,MATCH($A$3,DB_Typologies!$AQ$4:$AQ$1445,0)+$A407,MATCH(B$3,TQoL_Indexes!$B$8:$AK$8,0)),"")</f>
        <v/>
      </c>
      <c r="C407" s="86" t="str">
        <f>IFERROR(INDEX(DB_Typologies!$D$4:$AP$1445,MATCH($A$3,DB_Typologies!$AQ$4:$AQ$1445,0)+$A407,MATCH(C$3,TQoL_Indexes!$B$8:$AK$8,0)),"")</f>
        <v/>
      </c>
      <c r="D407" s="87" t="str">
        <f>IFERROR(INDEX(DB_Typologies!$D$4:$AP$1445,MATCH($A$3,DB_Typologies!$AQ$4:$AQ$1445,0)+$A407,MATCH(D$3,TQoL_Indexes!$B$8:$AK$8,0)),"")</f>
        <v/>
      </c>
      <c r="E407" s="86" t="str">
        <f>IFERROR(INDEX(DB_Typologies!$D$4:$AP$1445,MATCH($A$3,DB_Typologies!$AQ$4:$AQ$1445,0)+$A407,MATCH(E$3,TQoL_Indexes!$B$8:$AK$8,0)),"")</f>
        <v/>
      </c>
      <c r="F407" s="86" t="str">
        <f>IFERROR(INDEX(DB_Typologies!$D$4:$AP$1445,MATCH($A$3,DB_Typologies!$AQ$4:$AQ$1445,0)+$A407,MATCH(F$3,TQoL_Indexes!$B$8:$AK$8,0)),"")</f>
        <v/>
      </c>
      <c r="G407" s="86" t="str">
        <f>IFERROR(INDEX(DB_Typologies!$D$4:$AP$1445,MATCH($A$3,DB_Typologies!$AQ$4:$AQ$1445,0)+$A407,MATCH(G$3,TQoL_Indexes!$B$8:$AK$8,0)),"")</f>
        <v/>
      </c>
      <c r="H407" s="86" t="str">
        <f>IFERROR(INDEX(DB_Typologies!$D$4:$AP$1445,MATCH($A$3,DB_Typologies!$AQ$4:$AQ$1445,0)+$A407,MATCH(H$3,TQoL_Indexes!$B$8:$AK$8,0)),"")</f>
        <v/>
      </c>
      <c r="I407" s="86" t="str">
        <f>IFERROR(INDEX(DB_Typologies!$D$4:$AP$1445,MATCH($A$3,DB_Typologies!$AQ$4:$AQ$1445,0)+$A407,MATCH(I$3,TQoL_Indexes!$B$8:$AK$8,0)),"")</f>
        <v/>
      </c>
      <c r="J407" s="86" t="str">
        <f>IFERROR(INDEX(DB_Typologies!$D$4:$AP$1445,MATCH($A$3,DB_Typologies!$AQ$4:$AQ$1445,0)+$A407,MATCH(J$3,TQoL_Indexes!$B$8:$AK$8,0)),"")</f>
        <v/>
      </c>
      <c r="K407" s="86" t="str">
        <f>IFERROR(INDEX(DB_Typologies!$D$4:$AP$1445,MATCH($A$3,DB_Typologies!$AQ$4:$AQ$1445,0)+$A407,MATCH(K$3,TQoL_Indexes!$B$8:$AK$8,0)),"")</f>
        <v/>
      </c>
      <c r="L407" s="86" t="str">
        <f>IFERROR(INDEX(DB_Typologies!$D$4:$AP$1445,MATCH($A$3,DB_Typologies!$AQ$4:$AQ$1445,0)+$A407,MATCH(L$3,TQoL_Indexes!$B$8:$AK$8,0)),"")</f>
        <v/>
      </c>
      <c r="M407" s="86" t="str">
        <f>IFERROR(INDEX(DB_Typologies!$D$4:$AP$1445,MATCH($A$3,DB_Typologies!$AQ$4:$AQ$1445,0)+$A407,MATCH(M$3,TQoL_Indexes!$B$8:$AK$8,0)),"")</f>
        <v/>
      </c>
      <c r="N407" s="86" t="str">
        <f>IFERROR(INDEX(DB_Typologies!$D$4:$AP$1445,MATCH($A$3,DB_Typologies!$AQ$4:$AQ$1445,0)+$A407,MATCH(N$3,TQoL_Indexes!$B$8:$AK$8,0)),"")</f>
        <v/>
      </c>
      <c r="O407" s="86" t="str">
        <f>IFERROR(INDEX(DB_Typologies!$D$4:$AP$1445,MATCH($A$3,DB_Typologies!$AQ$4:$AQ$1445,0)+$A407,MATCH(O$3,TQoL_Indexes!$B$8:$AK$8,0)),"")</f>
        <v/>
      </c>
      <c r="P407" s="86" t="str">
        <f>IFERROR(INDEX(DB_Typologies!$D$4:$AP$1445,MATCH($A$3,DB_Typologies!$AQ$4:$AQ$1445,0)+$A407,MATCH(P$3,TQoL_Indexes!$B$8:$AK$8,0)),"")</f>
        <v/>
      </c>
      <c r="Q407" s="86" t="str">
        <f>IFERROR(INDEX(DB_Typologies!$D$4:$AP$1445,MATCH($A$3,DB_Typologies!$AQ$4:$AQ$1445,0)+$A407,MATCH(Q$3,TQoL_Indexes!$B$8:$AK$8,0)),"")</f>
        <v/>
      </c>
      <c r="R407" s="86" t="str">
        <f>IFERROR(INDEX(DB_Typologies!$D$4:$AP$1445,MATCH($A$3,DB_Typologies!$AQ$4:$AQ$1445,0)+$A407,MATCH(R$3,TQoL_Indexes!$B$8:$AK$8,0)),"")</f>
        <v/>
      </c>
      <c r="S407" s="86" t="str">
        <f>IFERROR(INDEX(DB_Typologies!$D$4:$AP$1445,MATCH($A$3,DB_Typologies!$AQ$4:$AQ$1445,0)+$A407,MATCH(S$3,TQoL_Indexes!$B$8:$AK$8,0)),"")</f>
        <v/>
      </c>
      <c r="T407" s="86" t="str">
        <f>IFERROR(INDEX(DB_Typologies!$D$4:$AP$1445,MATCH($A$3,DB_Typologies!$AQ$4:$AQ$1445,0)+$A407,MATCH(T$3,TQoL_Indexes!$B$8:$AK$8,0)),"")</f>
        <v/>
      </c>
      <c r="U407" s="86" t="str">
        <f>IFERROR(INDEX(DB_Typologies!$D$4:$AP$1445,MATCH($A$3,DB_Typologies!$AQ$4:$AQ$1445,0)+$A407,MATCH(U$3,TQoL_Indexes!$B$8:$AK$8,0)),"")</f>
        <v/>
      </c>
      <c r="V407" s="86" t="str">
        <f>IFERROR(INDEX(DB_Typologies!$D$4:$AP$1445,MATCH($A$3,DB_Typologies!$AQ$4:$AQ$1445,0)+$A407,MATCH(V$3,TQoL_Indexes!$B$8:$AK$8,0)),"")</f>
        <v/>
      </c>
      <c r="W407" s="86" t="str">
        <f>IFERROR(INDEX(DB_Typologies!$D$4:$AP$1445,MATCH($A$3,DB_Typologies!$AQ$4:$AQ$1445,0)+$A407,MATCH(W$3,TQoL_Indexes!$B$8:$AK$8,0)),"")</f>
        <v/>
      </c>
      <c r="X407" s="86" t="str">
        <f>IFERROR(INDEX(DB_Typologies!$D$4:$AP$1445,MATCH($A$3,DB_Typologies!$AQ$4:$AQ$1445,0)+$A407,MATCH(X$3,TQoL_Indexes!$B$8:$AK$8,0)),"")</f>
        <v/>
      </c>
      <c r="Y407" s="86" t="str">
        <f>IFERROR(INDEX(DB_Typologies!$D$4:$AP$1445,MATCH($A$3,DB_Typologies!$AQ$4:$AQ$1445,0)+$A407,MATCH(Y$3,TQoL_Indexes!$B$8:$AK$8,0)),"")</f>
        <v/>
      </c>
      <c r="Z407" s="86" t="str">
        <f>IFERROR(INDEX(DB_Typologies!$D$4:$AP$1445,MATCH($A$3,DB_Typologies!$AQ$4:$AQ$1445,0)+$A407,MATCH(Z$3,TQoL_Indexes!$B$8:$AK$8,0)),"")</f>
        <v/>
      </c>
      <c r="AA407" s="86" t="str">
        <f>IFERROR(INDEX(DB_Typologies!$D$4:$AP$1445,MATCH($A$3,DB_Typologies!$AQ$4:$AQ$1445,0)+$A407,MATCH(AA$3,TQoL_Indexes!$B$8:$AK$8,0)),"")</f>
        <v/>
      </c>
      <c r="AB407" s="86" t="str">
        <f>IFERROR(INDEX(DB_Typologies!$D$4:$AP$1445,MATCH($A$3,DB_Typologies!$AQ$4:$AQ$1445,0)+$A407,MATCH(AB$3,TQoL_Indexes!$B$8:$AK$8,0)),"")</f>
        <v/>
      </c>
      <c r="AC407" s="86" t="str">
        <f>IFERROR(INDEX(DB_Typologies!$D$4:$AP$1445,MATCH($A$3,DB_Typologies!$AQ$4:$AQ$1445,0)+$A407,MATCH(AC$3,TQoL_Indexes!$B$8:$AK$8,0)),"")</f>
        <v/>
      </c>
      <c r="AD407" s="86" t="str">
        <f>IFERROR(INDEX(DB_Typologies!$D$4:$AP$1445,MATCH($A$3,DB_Typologies!$AQ$4:$AQ$1445,0)+$A407,MATCH(AD$3,TQoL_Indexes!$B$8:$AK$8,0)),"")</f>
        <v/>
      </c>
      <c r="AE407" s="86" t="str">
        <f>IFERROR(INDEX(DB_Typologies!$D$4:$AP$1445,MATCH($A$3,DB_Typologies!$AQ$4:$AQ$1445,0)+$A407,MATCH(AE$3,TQoL_Indexes!$B$8:$AK$8,0)),"")</f>
        <v/>
      </c>
      <c r="AF407" s="86" t="str">
        <f>IFERROR(INDEX(DB_Typologies!$D$4:$AP$1445,MATCH($A$3,DB_Typologies!$AQ$4:$AQ$1445,0)+$A407,MATCH(AF$3,TQoL_Indexes!$B$8:$AK$8,0)),"")</f>
        <v/>
      </c>
      <c r="AG407" s="86" t="str">
        <f>IFERROR(INDEX(DB_Typologies!$D$4:$AP$1445,MATCH($A$3,DB_Typologies!$AQ$4:$AQ$1445,0)+$A407,MATCH(AG$3,TQoL_Indexes!$B$8:$AK$8,0)),"")</f>
        <v/>
      </c>
      <c r="AH407" s="86" t="str">
        <f>IFERROR(INDEX(DB_Typologies!$D$4:$AP$1445,MATCH($A$3,DB_Typologies!$AQ$4:$AQ$1445,0)+$A407,MATCH(AH$3,TQoL_Indexes!$B$8:$AK$8,0)),"")</f>
        <v/>
      </c>
      <c r="AI407" s="86" t="str">
        <f>IFERROR(INDEX(DB_Typologies!$D$4:$AP$1445,MATCH($A$3,DB_Typologies!$AQ$4:$AQ$1445,0)+$A407,MATCH(AI$3,TQoL_Indexes!$B$8:$AK$8,0)),"")</f>
        <v/>
      </c>
      <c r="AJ407" s="86" t="str">
        <f>IFERROR(INDEX(DB_Typologies!$D$4:$AP$1445,MATCH($A$3,DB_Typologies!$AQ$4:$AQ$1445,0)+$A407,MATCH(AJ$3,TQoL_Indexes!$B$8:$AK$8,0)),"")</f>
        <v/>
      </c>
      <c r="AK407" s="86" t="str">
        <f>IFERROR(INDEX(DB_Typologies!$D$4:$AP$1445,MATCH($A$3,DB_Typologies!$AQ$4:$AQ$1445,0)+$A407,MATCH(AK$3,TQoL_Indexes!$B$8:$AK$8,0)),"")</f>
        <v/>
      </c>
      <c r="AL407" s="86" t="str">
        <f>IFERROR(INDEX(DB_Typologies!$D$4:$AP$1445,MATCH($A$3,DB_Typologies!$AQ$4:$AQ$1445,0)+$A407,MATCH(AL$3,TQoL_Indexes!$B$8:$AK$8,0)),"")</f>
        <v/>
      </c>
      <c r="AM407" s="87" t="str">
        <f>IFERROR(INDEX(DB_Typologies!$D$4:$AP$1445,MATCH($A$3,DB_Typologies!$AQ$4:$AQ$1445,0)+$A407,MATCH(AM$3,TQoL_Indexes!$B$8:$AK$8,0)),"")</f>
        <v/>
      </c>
    </row>
    <row r="408" spans="1:39">
      <c r="A408" s="58" t="str">
        <f>IFERROR(IF(A407+1&lt;COUNTIF(DB_Typologies!$AQ$4:$AQ$1445,$A$3),A407+1,""),"")</f>
        <v/>
      </c>
      <c r="B408" s="120" t="str">
        <f>IFERROR(INDEX(DB_Typologies!$D$4:$AP$1445,MATCH($A$3,DB_Typologies!$AQ$4:$AQ$1445,0)+$A408,MATCH(B$3,TQoL_Indexes!$B$8:$AK$8,0)),"")</f>
        <v/>
      </c>
      <c r="C408" s="86" t="str">
        <f>IFERROR(INDEX(DB_Typologies!$D$4:$AP$1445,MATCH($A$3,DB_Typologies!$AQ$4:$AQ$1445,0)+$A408,MATCH(C$3,TQoL_Indexes!$B$8:$AK$8,0)),"")</f>
        <v/>
      </c>
      <c r="D408" s="87" t="str">
        <f>IFERROR(INDEX(DB_Typologies!$D$4:$AP$1445,MATCH($A$3,DB_Typologies!$AQ$4:$AQ$1445,0)+$A408,MATCH(D$3,TQoL_Indexes!$B$8:$AK$8,0)),"")</f>
        <v/>
      </c>
      <c r="E408" s="86" t="str">
        <f>IFERROR(INDEX(DB_Typologies!$D$4:$AP$1445,MATCH($A$3,DB_Typologies!$AQ$4:$AQ$1445,0)+$A408,MATCH(E$3,TQoL_Indexes!$B$8:$AK$8,0)),"")</f>
        <v/>
      </c>
      <c r="F408" s="86" t="str">
        <f>IFERROR(INDEX(DB_Typologies!$D$4:$AP$1445,MATCH($A$3,DB_Typologies!$AQ$4:$AQ$1445,0)+$A408,MATCH(F$3,TQoL_Indexes!$B$8:$AK$8,0)),"")</f>
        <v/>
      </c>
      <c r="G408" s="86" t="str">
        <f>IFERROR(INDEX(DB_Typologies!$D$4:$AP$1445,MATCH($A$3,DB_Typologies!$AQ$4:$AQ$1445,0)+$A408,MATCH(G$3,TQoL_Indexes!$B$8:$AK$8,0)),"")</f>
        <v/>
      </c>
      <c r="H408" s="86" t="str">
        <f>IFERROR(INDEX(DB_Typologies!$D$4:$AP$1445,MATCH($A$3,DB_Typologies!$AQ$4:$AQ$1445,0)+$A408,MATCH(H$3,TQoL_Indexes!$B$8:$AK$8,0)),"")</f>
        <v/>
      </c>
      <c r="I408" s="86" t="str">
        <f>IFERROR(INDEX(DB_Typologies!$D$4:$AP$1445,MATCH($A$3,DB_Typologies!$AQ$4:$AQ$1445,0)+$A408,MATCH(I$3,TQoL_Indexes!$B$8:$AK$8,0)),"")</f>
        <v/>
      </c>
      <c r="J408" s="86" t="str">
        <f>IFERROR(INDEX(DB_Typologies!$D$4:$AP$1445,MATCH($A$3,DB_Typologies!$AQ$4:$AQ$1445,0)+$A408,MATCH(J$3,TQoL_Indexes!$B$8:$AK$8,0)),"")</f>
        <v/>
      </c>
      <c r="K408" s="86" t="str">
        <f>IFERROR(INDEX(DB_Typologies!$D$4:$AP$1445,MATCH($A$3,DB_Typologies!$AQ$4:$AQ$1445,0)+$A408,MATCH(K$3,TQoL_Indexes!$B$8:$AK$8,0)),"")</f>
        <v/>
      </c>
      <c r="L408" s="86" t="str">
        <f>IFERROR(INDEX(DB_Typologies!$D$4:$AP$1445,MATCH($A$3,DB_Typologies!$AQ$4:$AQ$1445,0)+$A408,MATCH(L$3,TQoL_Indexes!$B$8:$AK$8,0)),"")</f>
        <v/>
      </c>
      <c r="M408" s="86" t="str">
        <f>IFERROR(INDEX(DB_Typologies!$D$4:$AP$1445,MATCH($A$3,DB_Typologies!$AQ$4:$AQ$1445,0)+$A408,MATCH(M$3,TQoL_Indexes!$B$8:$AK$8,0)),"")</f>
        <v/>
      </c>
      <c r="N408" s="86" t="str">
        <f>IFERROR(INDEX(DB_Typologies!$D$4:$AP$1445,MATCH($A$3,DB_Typologies!$AQ$4:$AQ$1445,0)+$A408,MATCH(N$3,TQoL_Indexes!$B$8:$AK$8,0)),"")</f>
        <v/>
      </c>
      <c r="O408" s="86" t="str">
        <f>IFERROR(INDEX(DB_Typologies!$D$4:$AP$1445,MATCH($A$3,DB_Typologies!$AQ$4:$AQ$1445,0)+$A408,MATCH(O$3,TQoL_Indexes!$B$8:$AK$8,0)),"")</f>
        <v/>
      </c>
      <c r="P408" s="86" t="str">
        <f>IFERROR(INDEX(DB_Typologies!$D$4:$AP$1445,MATCH($A$3,DB_Typologies!$AQ$4:$AQ$1445,0)+$A408,MATCH(P$3,TQoL_Indexes!$B$8:$AK$8,0)),"")</f>
        <v/>
      </c>
      <c r="Q408" s="86" t="str">
        <f>IFERROR(INDEX(DB_Typologies!$D$4:$AP$1445,MATCH($A$3,DB_Typologies!$AQ$4:$AQ$1445,0)+$A408,MATCH(Q$3,TQoL_Indexes!$B$8:$AK$8,0)),"")</f>
        <v/>
      </c>
      <c r="R408" s="86" t="str">
        <f>IFERROR(INDEX(DB_Typologies!$D$4:$AP$1445,MATCH($A$3,DB_Typologies!$AQ$4:$AQ$1445,0)+$A408,MATCH(R$3,TQoL_Indexes!$B$8:$AK$8,0)),"")</f>
        <v/>
      </c>
      <c r="S408" s="86" t="str">
        <f>IFERROR(INDEX(DB_Typologies!$D$4:$AP$1445,MATCH($A$3,DB_Typologies!$AQ$4:$AQ$1445,0)+$A408,MATCH(S$3,TQoL_Indexes!$B$8:$AK$8,0)),"")</f>
        <v/>
      </c>
      <c r="T408" s="86" t="str">
        <f>IFERROR(INDEX(DB_Typologies!$D$4:$AP$1445,MATCH($A$3,DB_Typologies!$AQ$4:$AQ$1445,0)+$A408,MATCH(T$3,TQoL_Indexes!$B$8:$AK$8,0)),"")</f>
        <v/>
      </c>
      <c r="U408" s="86" t="str">
        <f>IFERROR(INDEX(DB_Typologies!$D$4:$AP$1445,MATCH($A$3,DB_Typologies!$AQ$4:$AQ$1445,0)+$A408,MATCH(U$3,TQoL_Indexes!$B$8:$AK$8,0)),"")</f>
        <v/>
      </c>
      <c r="V408" s="86" t="str">
        <f>IFERROR(INDEX(DB_Typologies!$D$4:$AP$1445,MATCH($A$3,DB_Typologies!$AQ$4:$AQ$1445,0)+$A408,MATCH(V$3,TQoL_Indexes!$B$8:$AK$8,0)),"")</f>
        <v/>
      </c>
      <c r="W408" s="86" t="str">
        <f>IFERROR(INDEX(DB_Typologies!$D$4:$AP$1445,MATCH($A$3,DB_Typologies!$AQ$4:$AQ$1445,0)+$A408,MATCH(W$3,TQoL_Indexes!$B$8:$AK$8,0)),"")</f>
        <v/>
      </c>
      <c r="X408" s="86" t="str">
        <f>IFERROR(INDEX(DB_Typologies!$D$4:$AP$1445,MATCH($A$3,DB_Typologies!$AQ$4:$AQ$1445,0)+$A408,MATCH(X$3,TQoL_Indexes!$B$8:$AK$8,0)),"")</f>
        <v/>
      </c>
      <c r="Y408" s="86" t="str">
        <f>IFERROR(INDEX(DB_Typologies!$D$4:$AP$1445,MATCH($A$3,DB_Typologies!$AQ$4:$AQ$1445,0)+$A408,MATCH(Y$3,TQoL_Indexes!$B$8:$AK$8,0)),"")</f>
        <v/>
      </c>
      <c r="Z408" s="86" t="str">
        <f>IFERROR(INDEX(DB_Typologies!$D$4:$AP$1445,MATCH($A$3,DB_Typologies!$AQ$4:$AQ$1445,0)+$A408,MATCH(Z$3,TQoL_Indexes!$B$8:$AK$8,0)),"")</f>
        <v/>
      </c>
      <c r="AA408" s="86" t="str">
        <f>IFERROR(INDEX(DB_Typologies!$D$4:$AP$1445,MATCH($A$3,DB_Typologies!$AQ$4:$AQ$1445,0)+$A408,MATCH(AA$3,TQoL_Indexes!$B$8:$AK$8,0)),"")</f>
        <v/>
      </c>
      <c r="AB408" s="86" t="str">
        <f>IFERROR(INDEX(DB_Typologies!$D$4:$AP$1445,MATCH($A$3,DB_Typologies!$AQ$4:$AQ$1445,0)+$A408,MATCH(AB$3,TQoL_Indexes!$B$8:$AK$8,0)),"")</f>
        <v/>
      </c>
      <c r="AC408" s="86" t="str">
        <f>IFERROR(INDEX(DB_Typologies!$D$4:$AP$1445,MATCH($A$3,DB_Typologies!$AQ$4:$AQ$1445,0)+$A408,MATCH(AC$3,TQoL_Indexes!$B$8:$AK$8,0)),"")</f>
        <v/>
      </c>
      <c r="AD408" s="86" t="str">
        <f>IFERROR(INDEX(DB_Typologies!$D$4:$AP$1445,MATCH($A$3,DB_Typologies!$AQ$4:$AQ$1445,0)+$A408,MATCH(AD$3,TQoL_Indexes!$B$8:$AK$8,0)),"")</f>
        <v/>
      </c>
      <c r="AE408" s="86" t="str">
        <f>IFERROR(INDEX(DB_Typologies!$D$4:$AP$1445,MATCH($A$3,DB_Typologies!$AQ$4:$AQ$1445,0)+$A408,MATCH(AE$3,TQoL_Indexes!$B$8:$AK$8,0)),"")</f>
        <v/>
      </c>
      <c r="AF408" s="86" t="str">
        <f>IFERROR(INDEX(DB_Typologies!$D$4:$AP$1445,MATCH($A$3,DB_Typologies!$AQ$4:$AQ$1445,0)+$A408,MATCH(AF$3,TQoL_Indexes!$B$8:$AK$8,0)),"")</f>
        <v/>
      </c>
      <c r="AG408" s="86" t="str">
        <f>IFERROR(INDEX(DB_Typologies!$D$4:$AP$1445,MATCH($A$3,DB_Typologies!$AQ$4:$AQ$1445,0)+$A408,MATCH(AG$3,TQoL_Indexes!$B$8:$AK$8,0)),"")</f>
        <v/>
      </c>
      <c r="AH408" s="86" t="str">
        <f>IFERROR(INDEX(DB_Typologies!$D$4:$AP$1445,MATCH($A$3,DB_Typologies!$AQ$4:$AQ$1445,0)+$A408,MATCH(AH$3,TQoL_Indexes!$B$8:$AK$8,0)),"")</f>
        <v/>
      </c>
      <c r="AI408" s="86" t="str">
        <f>IFERROR(INDEX(DB_Typologies!$D$4:$AP$1445,MATCH($A$3,DB_Typologies!$AQ$4:$AQ$1445,0)+$A408,MATCH(AI$3,TQoL_Indexes!$B$8:$AK$8,0)),"")</f>
        <v/>
      </c>
      <c r="AJ408" s="86" t="str">
        <f>IFERROR(INDEX(DB_Typologies!$D$4:$AP$1445,MATCH($A$3,DB_Typologies!$AQ$4:$AQ$1445,0)+$A408,MATCH(AJ$3,TQoL_Indexes!$B$8:$AK$8,0)),"")</f>
        <v/>
      </c>
      <c r="AK408" s="86" t="str">
        <f>IFERROR(INDEX(DB_Typologies!$D$4:$AP$1445,MATCH($A$3,DB_Typologies!$AQ$4:$AQ$1445,0)+$A408,MATCH(AK$3,TQoL_Indexes!$B$8:$AK$8,0)),"")</f>
        <v/>
      </c>
      <c r="AL408" s="86" t="str">
        <f>IFERROR(INDEX(DB_Typologies!$D$4:$AP$1445,MATCH($A$3,DB_Typologies!$AQ$4:$AQ$1445,0)+$A408,MATCH(AL$3,TQoL_Indexes!$B$8:$AK$8,0)),"")</f>
        <v/>
      </c>
      <c r="AM408" s="87" t="str">
        <f>IFERROR(INDEX(DB_Typologies!$D$4:$AP$1445,MATCH($A$3,DB_Typologies!$AQ$4:$AQ$1445,0)+$A408,MATCH(AM$3,TQoL_Indexes!$B$8:$AK$8,0)),"")</f>
        <v/>
      </c>
    </row>
    <row r="409" spans="1:39">
      <c r="A409" s="58" t="str">
        <f>IFERROR(IF(A408+1&lt;COUNTIF(DB_Typologies!$AQ$4:$AQ$1445,$A$3),A408+1,""),"")</f>
        <v/>
      </c>
      <c r="B409" s="120" t="str">
        <f>IFERROR(INDEX(DB_Typologies!$D$4:$AP$1445,MATCH($A$3,DB_Typologies!$AQ$4:$AQ$1445,0)+$A409,MATCH(B$3,TQoL_Indexes!$B$8:$AK$8,0)),"")</f>
        <v/>
      </c>
      <c r="C409" s="86" t="str">
        <f>IFERROR(INDEX(DB_Typologies!$D$4:$AP$1445,MATCH($A$3,DB_Typologies!$AQ$4:$AQ$1445,0)+$A409,MATCH(C$3,TQoL_Indexes!$B$8:$AK$8,0)),"")</f>
        <v/>
      </c>
      <c r="D409" s="87" t="str">
        <f>IFERROR(INDEX(DB_Typologies!$D$4:$AP$1445,MATCH($A$3,DB_Typologies!$AQ$4:$AQ$1445,0)+$A409,MATCH(D$3,TQoL_Indexes!$B$8:$AK$8,0)),"")</f>
        <v/>
      </c>
      <c r="E409" s="86" t="str">
        <f>IFERROR(INDEX(DB_Typologies!$D$4:$AP$1445,MATCH($A$3,DB_Typologies!$AQ$4:$AQ$1445,0)+$A409,MATCH(E$3,TQoL_Indexes!$B$8:$AK$8,0)),"")</f>
        <v/>
      </c>
      <c r="F409" s="86" t="str">
        <f>IFERROR(INDEX(DB_Typologies!$D$4:$AP$1445,MATCH($A$3,DB_Typologies!$AQ$4:$AQ$1445,0)+$A409,MATCH(F$3,TQoL_Indexes!$B$8:$AK$8,0)),"")</f>
        <v/>
      </c>
      <c r="G409" s="86" t="str">
        <f>IFERROR(INDEX(DB_Typologies!$D$4:$AP$1445,MATCH($A$3,DB_Typologies!$AQ$4:$AQ$1445,0)+$A409,MATCH(G$3,TQoL_Indexes!$B$8:$AK$8,0)),"")</f>
        <v/>
      </c>
      <c r="H409" s="86" t="str">
        <f>IFERROR(INDEX(DB_Typologies!$D$4:$AP$1445,MATCH($A$3,DB_Typologies!$AQ$4:$AQ$1445,0)+$A409,MATCH(H$3,TQoL_Indexes!$B$8:$AK$8,0)),"")</f>
        <v/>
      </c>
      <c r="I409" s="86" t="str">
        <f>IFERROR(INDEX(DB_Typologies!$D$4:$AP$1445,MATCH($A$3,DB_Typologies!$AQ$4:$AQ$1445,0)+$A409,MATCH(I$3,TQoL_Indexes!$B$8:$AK$8,0)),"")</f>
        <v/>
      </c>
      <c r="J409" s="86" t="str">
        <f>IFERROR(INDEX(DB_Typologies!$D$4:$AP$1445,MATCH($A$3,DB_Typologies!$AQ$4:$AQ$1445,0)+$A409,MATCH(J$3,TQoL_Indexes!$B$8:$AK$8,0)),"")</f>
        <v/>
      </c>
      <c r="K409" s="86" t="str">
        <f>IFERROR(INDEX(DB_Typologies!$D$4:$AP$1445,MATCH($A$3,DB_Typologies!$AQ$4:$AQ$1445,0)+$A409,MATCH(K$3,TQoL_Indexes!$B$8:$AK$8,0)),"")</f>
        <v/>
      </c>
      <c r="L409" s="86" t="str">
        <f>IFERROR(INDEX(DB_Typologies!$D$4:$AP$1445,MATCH($A$3,DB_Typologies!$AQ$4:$AQ$1445,0)+$A409,MATCH(L$3,TQoL_Indexes!$B$8:$AK$8,0)),"")</f>
        <v/>
      </c>
      <c r="M409" s="86" t="str">
        <f>IFERROR(INDEX(DB_Typologies!$D$4:$AP$1445,MATCH($A$3,DB_Typologies!$AQ$4:$AQ$1445,0)+$A409,MATCH(M$3,TQoL_Indexes!$B$8:$AK$8,0)),"")</f>
        <v/>
      </c>
      <c r="N409" s="86" t="str">
        <f>IFERROR(INDEX(DB_Typologies!$D$4:$AP$1445,MATCH($A$3,DB_Typologies!$AQ$4:$AQ$1445,0)+$A409,MATCH(N$3,TQoL_Indexes!$B$8:$AK$8,0)),"")</f>
        <v/>
      </c>
      <c r="O409" s="86" t="str">
        <f>IFERROR(INDEX(DB_Typologies!$D$4:$AP$1445,MATCH($A$3,DB_Typologies!$AQ$4:$AQ$1445,0)+$A409,MATCH(O$3,TQoL_Indexes!$B$8:$AK$8,0)),"")</f>
        <v/>
      </c>
      <c r="P409" s="86" t="str">
        <f>IFERROR(INDEX(DB_Typologies!$D$4:$AP$1445,MATCH($A$3,DB_Typologies!$AQ$4:$AQ$1445,0)+$A409,MATCH(P$3,TQoL_Indexes!$B$8:$AK$8,0)),"")</f>
        <v/>
      </c>
      <c r="Q409" s="86" t="str">
        <f>IFERROR(INDEX(DB_Typologies!$D$4:$AP$1445,MATCH($A$3,DB_Typologies!$AQ$4:$AQ$1445,0)+$A409,MATCH(Q$3,TQoL_Indexes!$B$8:$AK$8,0)),"")</f>
        <v/>
      </c>
      <c r="R409" s="86" t="str">
        <f>IFERROR(INDEX(DB_Typologies!$D$4:$AP$1445,MATCH($A$3,DB_Typologies!$AQ$4:$AQ$1445,0)+$A409,MATCH(R$3,TQoL_Indexes!$B$8:$AK$8,0)),"")</f>
        <v/>
      </c>
      <c r="S409" s="86" t="str">
        <f>IFERROR(INDEX(DB_Typologies!$D$4:$AP$1445,MATCH($A$3,DB_Typologies!$AQ$4:$AQ$1445,0)+$A409,MATCH(S$3,TQoL_Indexes!$B$8:$AK$8,0)),"")</f>
        <v/>
      </c>
      <c r="T409" s="86" t="str">
        <f>IFERROR(INDEX(DB_Typologies!$D$4:$AP$1445,MATCH($A$3,DB_Typologies!$AQ$4:$AQ$1445,0)+$A409,MATCH(T$3,TQoL_Indexes!$B$8:$AK$8,0)),"")</f>
        <v/>
      </c>
      <c r="U409" s="86" t="str">
        <f>IFERROR(INDEX(DB_Typologies!$D$4:$AP$1445,MATCH($A$3,DB_Typologies!$AQ$4:$AQ$1445,0)+$A409,MATCH(U$3,TQoL_Indexes!$B$8:$AK$8,0)),"")</f>
        <v/>
      </c>
      <c r="V409" s="86" t="str">
        <f>IFERROR(INDEX(DB_Typologies!$D$4:$AP$1445,MATCH($A$3,DB_Typologies!$AQ$4:$AQ$1445,0)+$A409,MATCH(V$3,TQoL_Indexes!$B$8:$AK$8,0)),"")</f>
        <v/>
      </c>
      <c r="W409" s="86" t="str">
        <f>IFERROR(INDEX(DB_Typologies!$D$4:$AP$1445,MATCH($A$3,DB_Typologies!$AQ$4:$AQ$1445,0)+$A409,MATCH(W$3,TQoL_Indexes!$B$8:$AK$8,0)),"")</f>
        <v/>
      </c>
      <c r="X409" s="86" t="str">
        <f>IFERROR(INDEX(DB_Typologies!$D$4:$AP$1445,MATCH($A$3,DB_Typologies!$AQ$4:$AQ$1445,0)+$A409,MATCH(X$3,TQoL_Indexes!$B$8:$AK$8,0)),"")</f>
        <v/>
      </c>
      <c r="Y409" s="86" t="str">
        <f>IFERROR(INDEX(DB_Typologies!$D$4:$AP$1445,MATCH($A$3,DB_Typologies!$AQ$4:$AQ$1445,0)+$A409,MATCH(Y$3,TQoL_Indexes!$B$8:$AK$8,0)),"")</f>
        <v/>
      </c>
      <c r="Z409" s="86" t="str">
        <f>IFERROR(INDEX(DB_Typologies!$D$4:$AP$1445,MATCH($A$3,DB_Typologies!$AQ$4:$AQ$1445,0)+$A409,MATCH(Z$3,TQoL_Indexes!$B$8:$AK$8,0)),"")</f>
        <v/>
      </c>
      <c r="AA409" s="86" t="str">
        <f>IFERROR(INDEX(DB_Typologies!$D$4:$AP$1445,MATCH($A$3,DB_Typologies!$AQ$4:$AQ$1445,0)+$A409,MATCH(AA$3,TQoL_Indexes!$B$8:$AK$8,0)),"")</f>
        <v/>
      </c>
      <c r="AB409" s="86" t="str">
        <f>IFERROR(INDEX(DB_Typologies!$D$4:$AP$1445,MATCH($A$3,DB_Typologies!$AQ$4:$AQ$1445,0)+$A409,MATCH(AB$3,TQoL_Indexes!$B$8:$AK$8,0)),"")</f>
        <v/>
      </c>
      <c r="AC409" s="86" t="str">
        <f>IFERROR(INDEX(DB_Typologies!$D$4:$AP$1445,MATCH($A$3,DB_Typologies!$AQ$4:$AQ$1445,0)+$A409,MATCH(AC$3,TQoL_Indexes!$B$8:$AK$8,0)),"")</f>
        <v/>
      </c>
      <c r="AD409" s="86" t="str">
        <f>IFERROR(INDEX(DB_Typologies!$D$4:$AP$1445,MATCH($A$3,DB_Typologies!$AQ$4:$AQ$1445,0)+$A409,MATCH(AD$3,TQoL_Indexes!$B$8:$AK$8,0)),"")</f>
        <v/>
      </c>
      <c r="AE409" s="86" t="str">
        <f>IFERROR(INDEX(DB_Typologies!$D$4:$AP$1445,MATCH($A$3,DB_Typologies!$AQ$4:$AQ$1445,0)+$A409,MATCH(AE$3,TQoL_Indexes!$B$8:$AK$8,0)),"")</f>
        <v/>
      </c>
      <c r="AF409" s="86" t="str">
        <f>IFERROR(INDEX(DB_Typologies!$D$4:$AP$1445,MATCH($A$3,DB_Typologies!$AQ$4:$AQ$1445,0)+$A409,MATCH(AF$3,TQoL_Indexes!$B$8:$AK$8,0)),"")</f>
        <v/>
      </c>
      <c r="AG409" s="86" t="str">
        <f>IFERROR(INDEX(DB_Typologies!$D$4:$AP$1445,MATCH($A$3,DB_Typologies!$AQ$4:$AQ$1445,0)+$A409,MATCH(AG$3,TQoL_Indexes!$B$8:$AK$8,0)),"")</f>
        <v/>
      </c>
      <c r="AH409" s="86" t="str">
        <f>IFERROR(INDEX(DB_Typologies!$D$4:$AP$1445,MATCH($A$3,DB_Typologies!$AQ$4:$AQ$1445,0)+$A409,MATCH(AH$3,TQoL_Indexes!$B$8:$AK$8,0)),"")</f>
        <v/>
      </c>
      <c r="AI409" s="86" t="str">
        <f>IFERROR(INDEX(DB_Typologies!$D$4:$AP$1445,MATCH($A$3,DB_Typologies!$AQ$4:$AQ$1445,0)+$A409,MATCH(AI$3,TQoL_Indexes!$B$8:$AK$8,0)),"")</f>
        <v/>
      </c>
      <c r="AJ409" s="86" t="str">
        <f>IFERROR(INDEX(DB_Typologies!$D$4:$AP$1445,MATCH($A$3,DB_Typologies!$AQ$4:$AQ$1445,0)+$A409,MATCH(AJ$3,TQoL_Indexes!$B$8:$AK$8,0)),"")</f>
        <v/>
      </c>
      <c r="AK409" s="86" t="str">
        <f>IFERROR(INDEX(DB_Typologies!$D$4:$AP$1445,MATCH($A$3,DB_Typologies!$AQ$4:$AQ$1445,0)+$A409,MATCH(AK$3,TQoL_Indexes!$B$8:$AK$8,0)),"")</f>
        <v/>
      </c>
      <c r="AL409" s="86" t="str">
        <f>IFERROR(INDEX(DB_Typologies!$D$4:$AP$1445,MATCH($A$3,DB_Typologies!$AQ$4:$AQ$1445,0)+$A409,MATCH(AL$3,TQoL_Indexes!$B$8:$AK$8,0)),"")</f>
        <v/>
      </c>
      <c r="AM409" s="87" t="str">
        <f>IFERROR(INDEX(DB_Typologies!$D$4:$AP$1445,MATCH($A$3,DB_Typologies!$AQ$4:$AQ$1445,0)+$A409,MATCH(AM$3,TQoL_Indexes!$B$8:$AK$8,0)),"")</f>
        <v/>
      </c>
    </row>
    <row r="410" spans="1:39">
      <c r="A410" s="58" t="str">
        <f>IFERROR(IF(A409+1&lt;COUNTIF(DB_Typologies!$AQ$4:$AQ$1445,$A$3),A409+1,""),"")</f>
        <v/>
      </c>
      <c r="B410" s="120" t="str">
        <f>IFERROR(INDEX(DB_Typologies!$D$4:$AP$1445,MATCH($A$3,DB_Typologies!$AQ$4:$AQ$1445,0)+$A410,MATCH(B$3,TQoL_Indexes!$B$8:$AK$8,0)),"")</f>
        <v/>
      </c>
      <c r="C410" s="86" t="str">
        <f>IFERROR(INDEX(DB_Typologies!$D$4:$AP$1445,MATCH($A$3,DB_Typologies!$AQ$4:$AQ$1445,0)+$A410,MATCH(C$3,TQoL_Indexes!$B$8:$AK$8,0)),"")</f>
        <v/>
      </c>
      <c r="D410" s="87" t="str">
        <f>IFERROR(INDEX(DB_Typologies!$D$4:$AP$1445,MATCH($A$3,DB_Typologies!$AQ$4:$AQ$1445,0)+$A410,MATCH(D$3,TQoL_Indexes!$B$8:$AK$8,0)),"")</f>
        <v/>
      </c>
      <c r="E410" s="86" t="str">
        <f>IFERROR(INDEX(DB_Typologies!$D$4:$AP$1445,MATCH($A$3,DB_Typologies!$AQ$4:$AQ$1445,0)+$A410,MATCH(E$3,TQoL_Indexes!$B$8:$AK$8,0)),"")</f>
        <v/>
      </c>
      <c r="F410" s="86" t="str">
        <f>IFERROR(INDEX(DB_Typologies!$D$4:$AP$1445,MATCH($A$3,DB_Typologies!$AQ$4:$AQ$1445,0)+$A410,MATCH(F$3,TQoL_Indexes!$B$8:$AK$8,0)),"")</f>
        <v/>
      </c>
      <c r="G410" s="86" t="str">
        <f>IFERROR(INDEX(DB_Typologies!$D$4:$AP$1445,MATCH($A$3,DB_Typologies!$AQ$4:$AQ$1445,0)+$A410,MATCH(G$3,TQoL_Indexes!$B$8:$AK$8,0)),"")</f>
        <v/>
      </c>
      <c r="H410" s="86" t="str">
        <f>IFERROR(INDEX(DB_Typologies!$D$4:$AP$1445,MATCH($A$3,DB_Typologies!$AQ$4:$AQ$1445,0)+$A410,MATCH(H$3,TQoL_Indexes!$B$8:$AK$8,0)),"")</f>
        <v/>
      </c>
      <c r="I410" s="86" t="str">
        <f>IFERROR(INDEX(DB_Typologies!$D$4:$AP$1445,MATCH($A$3,DB_Typologies!$AQ$4:$AQ$1445,0)+$A410,MATCH(I$3,TQoL_Indexes!$B$8:$AK$8,0)),"")</f>
        <v/>
      </c>
      <c r="J410" s="86" t="str">
        <f>IFERROR(INDEX(DB_Typologies!$D$4:$AP$1445,MATCH($A$3,DB_Typologies!$AQ$4:$AQ$1445,0)+$A410,MATCH(J$3,TQoL_Indexes!$B$8:$AK$8,0)),"")</f>
        <v/>
      </c>
      <c r="K410" s="86" t="str">
        <f>IFERROR(INDEX(DB_Typologies!$D$4:$AP$1445,MATCH($A$3,DB_Typologies!$AQ$4:$AQ$1445,0)+$A410,MATCH(K$3,TQoL_Indexes!$B$8:$AK$8,0)),"")</f>
        <v/>
      </c>
      <c r="L410" s="86" t="str">
        <f>IFERROR(INDEX(DB_Typologies!$D$4:$AP$1445,MATCH($A$3,DB_Typologies!$AQ$4:$AQ$1445,0)+$A410,MATCH(L$3,TQoL_Indexes!$B$8:$AK$8,0)),"")</f>
        <v/>
      </c>
      <c r="M410" s="86" t="str">
        <f>IFERROR(INDEX(DB_Typologies!$D$4:$AP$1445,MATCH($A$3,DB_Typologies!$AQ$4:$AQ$1445,0)+$A410,MATCH(M$3,TQoL_Indexes!$B$8:$AK$8,0)),"")</f>
        <v/>
      </c>
      <c r="N410" s="86" t="str">
        <f>IFERROR(INDEX(DB_Typologies!$D$4:$AP$1445,MATCH($A$3,DB_Typologies!$AQ$4:$AQ$1445,0)+$A410,MATCH(N$3,TQoL_Indexes!$B$8:$AK$8,0)),"")</f>
        <v/>
      </c>
      <c r="O410" s="86" t="str">
        <f>IFERROR(INDEX(DB_Typologies!$D$4:$AP$1445,MATCH($A$3,DB_Typologies!$AQ$4:$AQ$1445,0)+$A410,MATCH(O$3,TQoL_Indexes!$B$8:$AK$8,0)),"")</f>
        <v/>
      </c>
      <c r="P410" s="86" t="str">
        <f>IFERROR(INDEX(DB_Typologies!$D$4:$AP$1445,MATCH($A$3,DB_Typologies!$AQ$4:$AQ$1445,0)+$A410,MATCH(P$3,TQoL_Indexes!$B$8:$AK$8,0)),"")</f>
        <v/>
      </c>
      <c r="Q410" s="86" t="str">
        <f>IFERROR(INDEX(DB_Typologies!$D$4:$AP$1445,MATCH($A$3,DB_Typologies!$AQ$4:$AQ$1445,0)+$A410,MATCH(Q$3,TQoL_Indexes!$B$8:$AK$8,0)),"")</f>
        <v/>
      </c>
      <c r="R410" s="86" t="str">
        <f>IFERROR(INDEX(DB_Typologies!$D$4:$AP$1445,MATCH($A$3,DB_Typologies!$AQ$4:$AQ$1445,0)+$A410,MATCH(R$3,TQoL_Indexes!$B$8:$AK$8,0)),"")</f>
        <v/>
      </c>
      <c r="S410" s="86" t="str">
        <f>IFERROR(INDEX(DB_Typologies!$D$4:$AP$1445,MATCH($A$3,DB_Typologies!$AQ$4:$AQ$1445,0)+$A410,MATCH(S$3,TQoL_Indexes!$B$8:$AK$8,0)),"")</f>
        <v/>
      </c>
      <c r="T410" s="86" t="str">
        <f>IFERROR(INDEX(DB_Typologies!$D$4:$AP$1445,MATCH($A$3,DB_Typologies!$AQ$4:$AQ$1445,0)+$A410,MATCH(T$3,TQoL_Indexes!$B$8:$AK$8,0)),"")</f>
        <v/>
      </c>
      <c r="U410" s="86" t="str">
        <f>IFERROR(INDEX(DB_Typologies!$D$4:$AP$1445,MATCH($A$3,DB_Typologies!$AQ$4:$AQ$1445,0)+$A410,MATCH(U$3,TQoL_Indexes!$B$8:$AK$8,0)),"")</f>
        <v/>
      </c>
      <c r="V410" s="86" t="str">
        <f>IFERROR(INDEX(DB_Typologies!$D$4:$AP$1445,MATCH($A$3,DB_Typologies!$AQ$4:$AQ$1445,0)+$A410,MATCH(V$3,TQoL_Indexes!$B$8:$AK$8,0)),"")</f>
        <v/>
      </c>
      <c r="W410" s="86" t="str">
        <f>IFERROR(INDEX(DB_Typologies!$D$4:$AP$1445,MATCH($A$3,DB_Typologies!$AQ$4:$AQ$1445,0)+$A410,MATCH(W$3,TQoL_Indexes!$B$8:$AK$8,0)),"")</f>
        <v/>
      </c>
      <c r="X410" s="86" t="str">
        <f>IFERROR(INDEX(DB_Typologies!$D$4:$AP$1445,MATCH($A$3,DB_Typologies!$AQ$4:$AQ$1445,0)+$A410,MATCH(X$3,TQoL_Indexes!$B$8:$AK$8,0)),"")</f>
        <v/>
      </c>
      <c r="Y410" s="86" t="str">
        <f>IFERROR(INDEX(DB_Typologies!$D$4:$AP$1445,MATCH($A$3,DB_Typologies!$AQ$4:$AQ$1445,0)+$A410,MATCH(Y$3,TQoL_Indexes!$B$8:$AK$8,0)),"")</f>
        <v/>
      </c>
      <c r="Z410" s="86" t="str">
        <f>IFERROR(INDEX(DB_Typologies!$D$4:$AP$1445,MATCH($A$3,DB_Typologies!$AQ$4:$AQ$1445,0)+$A410,MATCH(Z$3,TQoL_Indexes!$B$8:$AK$8,0)),"")</f>
        <v/>
      </c>
      <c r="AA410" s="86" t="str">
        <f>IFERROR(INDEX(DB_Typologies!$D$4:$AP$1445,MATCH($A$3,DB_Typologies!$AQ$4:$AQ$1445,0)+$A410,MATCH(AA$3,TQoL_Indexes!$B$8:$AK$8,0)),"")</f>
        <v/>
      </c>
      <c r="AB410" s="86" t="str">
        <f>IFERROR(INDEX(DB_Typologies!$D$4:$AP$1445,MATCH($A$3,DB_Typologies!$AQ$4:$AQ$1445,0)+$A410,MATCH(AB$3,TQoL_Indexes!$B$8:$AK$8,0)),"")</f>
        <v/>
      </c>
      <c r="AC410" s="86" t="str">
        <f>IFERROR(INDEX(DB_Typologies!$D$4:$AP$1445,MATCH($A$3,DB_Typologies!$AQ$4:$AQ$1445,0)+$A410,MATCH(AC$3,TQoL_Indexes!$B$8:$AK$8,0)),"")</f>
        <v/>
      </c>
      <c r="AD410" s="86" t="str">
        <f>IFERROR(INDEX(DB_Typologies!$D$4:$AP$1445,MATCH($A$3,DB_Typologies!$AQ$4:$AQ$1445,0)+$A410,MATCH(AD$3,TQoL_Indexes!$B$8:$AK$8,0)),"")</f>
        <v/>
      </c>
      <c r="AE410" s="86" t="str">
        <f>IFERROR(INDEX(DB_Typologies!$D$4:$AP$1445,MATCH($A$3,DB_Typologies!$AQ$4:$AQ$1445,0)+$A410,MATCH(AE$3,TQoL_Indexes!$B$8:$AK$8,0)),"")</f>
        <v/>
      </c>
      <c r="AF410" s="86" t="str">
        <f>IFERROR(INDEX(DB_Typologies!$D$4:$AP$1445,MATCH($A$3,DB_Typologies!$AQ$4:$AQ$1445,0)+$A410,MATCH(AF$3,TQoL_Indexes!$B$8:$AK$8,0)),"")</f>
        <v/>
      </c>
      <c r="AG410" s="86" t="str">
        <f>IFERROR(INDEX(DB_Typologies!$D$4:$AP$1445,MATCH($A$3,DB_Typologies!$AQ$4:$AQ$1445,0)+$A410,MATCH(AG$3,TQoL_Indexes!$B$8:$AK$8,0)),"")</f>
        <v/>
      </c>
      <c r="AH410" s="86" t="str">
        <f>IFERROR(INDEX(DB_Typologies!$D$4:$AP$1445,MATCH($A$3,DB_Typologies!$AQ$4:$AQ$1445,0)+$A410,MATCH(AH$3,TQoL_Indexes!$B$8:$AK$8,0)),"")</f>
        <v/>
      </c>
      <c r="AI410" s="86" t="str">
        <f>IFERROR(INDEX(DB_Typologies!$D$4:$AP$1445,MATCH($A$3,DB_Typologies!$AQ$4:$AQ$1445,0)+$A410,MATCH(AI$3,TQoL_Indexes!$B$8:$AK$8,0)),"")</f>
        <v/>
      </c>
      <c r="AJ410" s="86" t="str">
        <f>IFERROR(INDEX(DB_Typologies!$D$4:$AP$1445,MATCH($A$3,DB_Typologies!$AQ$4:$AQ$1445,0)+$A410,MATCH(AJ$3,TQoL_Indexes!$B$8:$AK$8,0)),"")</f>
        <v/>
      </c>
      <c r="AK410" s="86" t="str">
        <f>IFERROR(INDEX(DB_Typologies!$D$4:$AP$1445,MATCH($A$3,DB_Typologies!$AQ$4:$AQ$1445,0)+$A410,MATCH(AK$3,TQoL_Indexes!$B$8:$AK$8,0)),"")</f>
        <v/>
      </c>
      <c r="AL410" s="86" t="str">
        <f>IFERROR(INDEX(DB_Typologies!$D$4:$AP$1445,MATCH($A$3,DB_Typologies!$AQ$4:$AQ$1445,0)+$A410,MATCH(AL$3,TQoL_Indexes!$B$8:$AK$8,0)),"")</f>
        <v/>
      </c>
      <c r="AM410" s="87" t="str">
        <f>IFERROR(INDEX(DB_Typologies!$D$4:$AP$1445,MATCH($A$3,DB_Typologies!$AQ$4:$AQ$1445,0)+$A410,MATCH(AM$3,TQoL_Indexes!$B$8:$AK$8,0)),"")</f>
        <v/>
      </c>
    </row>
    <row r="411" spans="1:39">
      <c r="A411" s="58" t="str">
        <f>IFERROR(IF(A410+1&lt;COUNTIF(DB_Typologies!$AQ$4:$AQ$1445,$A$3),A410+1,""),"")</f>
        <v/>
      </c>
      <c r="B411" s="120" t="str">
        <f>IFERROR(INDEX(DB_Typologies!$D$4:$AP$1445,MATCH($A$3,DB_Typologies!$AQ$4:$AQ$1445,0)+$A411,MATCH(B$3,TQoL_Indexes!$B$8:$AK$8,0)),"")</f>
        <v/>
      </c>
      <c r="C411" s="86" t="str">
        <f>IFERROR(INDEX(DB_Typologies!$D$4:$AP$1445,MATCH($A$3,DB_Typologies!$AQ$4:$AQ$1445,0)+$A411,MATCH(C$3,TQoL_Indexes!$B$8:$AK$8,0)),"")</f>
        <v/>
      </c>
      <c r="D411" s="87" t="str">
        <f>IFERROR(INDEX(DB_Typologies!$D$4:$AP$1445,MATCH($A$3,DB_Typologies!$AQ$4:$AQ$1445,0)+$A411,MATCH(D$3,TQoL_Indexes!$B$8:$AK$8,0)),"")</f>
        <v/>
      </c>
      <c r="E411" s="86" t="str">
        <f>IFERROR(INDEX(DB_Typologies!$D$4:$AP$1445,MATCH($A$3,DB_Typologies!$AQ$4:$AQ$1445,0)+$A411,MATCH(E$3,TQoL_Indexes!$B$8:$AK$8,0)),"")</f>
        <v/>
      </c>
      <c r="F411" s="86" t="str">
        <f>IFERROR(INDEX(DB_Typologies!$D$4:$AP$1445,MATCH($A$3,DB_Typologies!$AQ$4:$AQ$1445,0)+$A411,MATCH(F$3,TQoL_Indexes!$B$8:$AK$8,0)),"")</f>
        <v/>
      </c>
      <c r="G411" s="86" t="str">
        <f>IFERROR(INDEX(DB_Typologies!$D$4:$AP$1445,MATCH($A$3,DB_Typologies!$AQ$4:$AQ$1445,0)+$A411,MATCH(G$3,TQoL_Indexes!$B$8:$AK$8,0)),"")</f>
        <v/>
      </c>
      <c r="H411" s="86" t="str">
        <f>IFERROR(INDEX(DB_Typologies!$D$4:$AP$1445,MATCH($A$3,DB_Typologies!$AQ$4:$AQ$1445,0)+$A411,MATCH(H$3,TQoL_Indexes!$B$8:$AK$8,0)),"")</f>
        <v/>
      </c>
      <c r="I411" s="86" t="str">
        <f>IFERROR(INDEX(DB_Typologies!$D$4:$AP$1445,MATCH($A$3,DB_Typologies!$AQ$4:$AQ$1445,0)+$A411,MATCH(I$3,TQoL_Indexes!$B$8:$AK$8,0)),"")</f>
        <v/>
      </c>
      <c r="J411" s="86" t="str">
        <f>IFERROR(INDEX(DB_Typologies!$D$4:$AP$1445,MATCH($A$3,DB_Typologies!$AQ$4:$AQ$1445,0)+$A411,MATCH(J$3,TQoL_Indexes!$B$8:$AK$8,0)),"")</f>
        <v/>
      </c>
      <c r="K411" s="86" t="str">
        <f>IFERROR(INDEX(DB_Typologies!$D$4:$AP$1445,MATCH($A$3,DB_Typologies!$AQ$4:$AQ$1445,0)+$A411,MATCH(K$3,TQoL_Indexes!$B$8:$AK$8,0)),"")</f>
        <v/>
      </c>
      <c r="L411" s="86" t="str">
        <f>IFERROR(INDEX(DB_Typologies!$D$4:$AP$1445,MATCH($A$3,DB_Typologies!$AQ$4:$AQ$1445,0)+$A411,MATCH(L$3,TQoL_Indexes!$B$8:$AK$8,0)),"")</f>
        <v/>
      </c>
      <c r="M411" s="86" t="str">
        <f>IFERROR(INDEX(DB_Typologies!$D$4:$AP$1445,MATCH($A$3,DB_Typologies!$AQ$4:$AQ$1445,0)+$A411,MATCH(M$3,TQoL_Indexes!$B$8:$AK$8,0)),"")</f>
        <v/>
      </c>
      <c r="N411" s="86" t="str">
        <f>IFERROR(INDEX(DB_Typologies!$D$4:$AP$1445,MATCH($A$3,DB_Typologies!$AQ$4:$AQ$1445,0)+$A411,MATCH(N$3,TQoL_Indexes!$B$8:$AK$8,0)),"")</f>
        <v/>
      </c>
      <c r="O411" s="86" t="str">
        <f>IFERROR(INDEX(DB_Typologies!$D$4:$AP$1445,MATCH($A$3,DB_Typologies!$AQ$4:$AQ$1445,0)+$A411,MATCH(O$3,TQoL_Indexes!$B$8:$AK$8,0)),"")</f>
        <v/>
      </c>
      <c r="P411" s="86" t="str">
        <f>IFERROR(INDEX(DB_Typologies!$D$4:$AP$1445,MATCH($A$3,DB_Typologies!$AQ$4:$AQ$1445,0)+$A411,MATCH(P$3,TQoL_Indexes!$B$8:$AK$8,0)),"")</f>
        <v/>
      </c>
      <c r="Q411" s="86" t="str">
        <f>IFERROR(INDEX(DB_Typologies!$D$4:$AP$1445,MATCH($A$3,DB_Typologies!$AQ$4:$AQ$1445,0)+$A411,MATCH(Q$3,TQoL_Indexes!$B$8:$AK$8,0)),"")</f>
        <v/>
      </c>
      <c r="R411" s="86" t="str">
        <f>IFERROR(INDEX(DB_Typologies!$D$4:$AP$1445,MATCH($A$3,DB_Typologies!$AQ$4:$AQ$1445,0)+$A411,MATCH(R$3,TQoL_Indexes!$B$8:$AK$8,0)),"")</f>
        <v/>
      </c>
      <c r="S411" s="86" t="str">
        <f>IFERROR(INDEX(DB_Typologies!$D$4:$AP$1445,MATCH($A$3,DB_Typologies!$AQ$4:$AQ$1445,0)+$A411,MATCH(S$3,TQoL_Indexes!$B$8:$AK$8,0)),"")</f>
        <v/>
      </c>
      <c r="T411" s="86" t="str">
        <f>IFERROR(INDEX(DB_Typologies!$D$4:$AP$1445,MATCH($A$3,DB_Typologies!$AQ$4:$AQ$1445,0)+$A411,MATCH(T$3,TQoL_Indexes!$B$8:$AK$8,0)),"")</f>
        <v/>
      </c>
      <c r="U411" s="86" t="str">
        <f>IFERROR(INDEX(DB_Typologies!$D$4:$AP$1445,MATCH($A$3,DB_Typologies!$AQ$4:$AQ$1445,0)+$A411,MATCH(U$3,TQoL_Indexes!$B$8:$AK$8,0)),"")</f>
        <v/>
      </c>
      <c r="V411" s="86" t="str">
        <f>IFERROR(INDEX(DB_Typologies!$D$4:$AP$1445,MATCH($A$3,DB_Typologies!$AQ$4:$AQ$1445,0)+$A411,MATCH(V$3,TQoL_Indexes!$B$8:$AK$8,0)),"")</f>
        <v/>
      </c>
      <c r="W411" s="86" t="str">
        <f>IFERROR(INDEX(DB_Typologies!$D$4:$AP$1445,MATCH($A$3,DB_Typologies!$AQ$4:$AQ$1445,0)+$A411,MATCH(W$3,TQoL_Indexes!$B$8:$AK$8,0)),"")</f>
        <v/>
      </c>
      <c r="X411" s="86" t="str">
        <f>IFERROR(INDEX(DB_Typologies!$D$4:$AP$1445,MATCH($A$3,DB_Typologies!$AQ$4:$AQ$1445,0)+$A411,MATCH(X$3,TQoL_Indexes!$B$8:$AK$8,0)),"")</f>
        <v/>
      </c>
      <c r="Y411" s="86" t="str">
        <f>IFERROR(INDEX(DB_Typologies!$D$4:$AP$1445,MATCH($A$3,DB_Typologies!$AQ$4:$AQ$1445,0)+$A411,MATCH(Y$3,TQoL_Indexes!$B$8:$AK$8,0)),"")</f>
        <v/>
      </c>
      <c r="Z411" s="86" t="str">
        <f>IFERROR(INDEX(DB_Typologies!$D$4:$AP$1445,MATCH($A$3,DB_Typologies!$AQ$4:$AQ$1445,0)+$A411,MATCH(Z$3,TQoL_Indexes!$B$8:$AK$8,0)),"")</f>
        <v/>
      </c>
      <c r="AA411" s="86" t="str">
        <f>IFERROR(INDEX(DB_Typologies!$D$4:$AP$1445,MATCH($A$3,DB_Typologies!$AQ$4:$AQ$1445,0)+$A411,MATCH(AA$3,TQoL_Indexes!$B$8:$AK$8,0)),"")</f>
        <v/>
      </c>
      <c r="AB411" s="86" t="str">
        <f>IFERROR(INDEX(DB_Typologies!$D$4:$AP$1445,MATCH($A$3,DB_Typologies!$AQ$4:$AQ$1445,0)+$A411,MATCH(AB$3,TQoL_Indexes!$B$8:$AK$8,0)),"")</f>
        <v/>
      </c>
      <c r="AC411" s="86" t="str">
        <f>IFERROR(INDEX(DB_Typologies!$D$4:$AP$1445,MATCH($A$3,DB_Typologies!$AQ$4:$AQ$1445,0)+$A411,MATCH(AC$3,TQoL_Indexes!$B$8:$AK$8,0)),"")</f>
        <v/>
      </c>
      <c r="AD411" s="86" t="str">
        <f>IFERROR(INDEX(DB_Typologies!$D$4:$AP$1445,MATCH($A$3,DB_Typologies!$AQ$4:$AQ$1445,0)+$A411,MATCH(AD$3,TQoL_Indexes!$B$8:$AK$8,0)),"")</f>
        <v/>
      </c>
      <c r="AE411" s="86" t="str">
        <f>IFERROR(INDEX(DB_Typologies!$D$4:$AP$1445,MATCH($A$3,DB_Typologies!$AQ$4:$AQ$1445,0)+$A411,MATCH(AE$3,TQoL_Indexes!$B$8:$AK$8,0)),"")</f>
        <v/>
      </c>
      <c r="AF411" s="86" t="str">
        <f>IFERROR(INDEX(DB_Typologies!$D$4:$AP$1445,MATCH($A$3,DB_Typologies!$AQ$4:$AQ$1445,0)+$A411,MATCH(AF$3,TQoL_Indexes!$B$8:$AK$8,0)),"")</f>
        <v/>
      </c>
      <c r="AG411" s="86" t="str">
        <f>IFERROR(INDEX(DB_Typologies!$D$4:$AP$1445,MATCH($A$3,DB_Typologies!$AQ$4:$AQ$1445,0)+$A411,MATCH(AG$3,TQoL_Indexes!$B$8:$AK$8,0)),"")</f>
        <v/>
      </c>
      <c r="AH411" s="86" t="str">
        <f>IFERROR(INDEX(DB_Typologies!$D$4:$AP$1445,MATCH($A$3,DB_Typologies!$AQ$4:$AQ$1445,0)+$A411,MATCH(AH$3,TQoL_Indexes!$B$8:$AK$8,0)),"")</f>
        <v/>
      </c>
      <c r="AI411" s="86" t="str">
        <f>IFERROR(INDEX(DB_Typologies!$D$4:$AP$1445,MATCH($A$3,DB_Typologies!$AQ$4:$AQ$1445,0)+$A411,MATCH(AI$3,TQoL_Indexes!$B$8:$AK$8,0)),"")</f>
        <v/>
      </c>
      <c r="AJ411" s="86" t="str">
        <f>IFERROR(INDEX(DB_Typologies!$D$4:$AP$1445,MATCH($A$3,DB_Typologies!$AQ$4:$AQ$1445,0)+$A411,MATCH(AJ$3,TQoL_Indexes!$B$8:$AK$8,0)),"")</f>
        <v/>
      </c>
      <c r="AK411" s="86" t="str">
        <f>IFERROR(INDEX(DB_Typologies!$D$4:$AP$1445,MATCH($A$3,DB_Typologies!$AQ$4:$AQ$1445,0)+$A411,MATCH(AK$3,TQoL_Indexes!$B$8:$AK$8,0)),"")</f>
        <v/>
      </c>
      <c r="AL411" s="86" t="str">
        <f>IFERROR(INDEX(DB_Typologies!$D$4:$AP$1445,MATCH($A$3,DB_Typologies!$AQ$4:$AQ$1445,0)+$A411,MATCH(AL$3,TQoL_Indexes!$B$8:$AK$8,0)),"")</f>
        <v/>
      </c>
      <c r="AM411" s="87" t="str">
        <f>IFERROR(INDEX(DB_Typologies!$D$4:$AP$1445,MATCH($A$3,DB_Typologies!$AQ$4:$AQ$1445,0)+$A411,MATCH(AM$3,TQoL_Indexes!$B$8:$AK$8,0)),"")</f>
        <v/>
      </c>
    </row>
    <row r="412" spans="1:39">
      <c r="A412" s="58" t="str">
        <f>IFERROR(IF(A411+1&lt;COUNTIF(DB_Typologies!$AQ$4:$AQ$1445,$A$3),A411+1,""),"")</f>
        <v/>
      </c>
      <c r="B412" s="120" t="str">
        <f>IFERROR(INDEX(DB_Typologies!$D$4:$AP$1445,MATCH($A$3,DB_Typologies!$AQ$4:$AQ$1445,0)+$A412,MATCH(B$3,TQoL_Indexes!$B$8:$AK$8,0)),"")</f>
        <v/>
      </c>
      <c r="C412" s="86" t="str">
        <f>IFERROR(INDEX(DB_Typologies!$D$4:$AP$1445,MATCH($A$3,DB_Typologies!$AQ$4:$AQ$1445,0)+$A412,MATCH(C$3,TQoL_Indexes!$B$8:$AK$8,0)),"")</f>
        <v/>
      </c>
      <c r="D412" s="87" t="str">
        <f>IFERROR(INDEX(DB_Typologies!$D$4:$AP$1445,MATCH($A$3,DB_Typologies!$AQ$4:$AQ$1445,0)+$A412,MATCH(D$3,TQoL_Indexes!$B$8:$AK$8,0)),"")</f>
        <v/>
      </c>
      <c r="E412" s="86" t="str">
        <f>IFERROR(INDEX(DB_Typologies!$D$4:$AP$1445,MATCH($A$3,DB_Typologies!$AQ$4:$AQ$1445,0)+$A412,MATCH(E$3,TQoL_Indexes!$B$8:$AK$8,0)),"")</f>
        <v/>
      </c>
      <c r="F412" s="86" t="str">
        <f>IFERROR(INDEX(DB_Typologies!$D$4:$AP$1445,MATCH($A$3,DB_Typologies!$AQ$4:$AQ$1445,0)+$A412,MATCH(F$3,TQoL_Indexes!$B$8:$AK$8,0)),"")</f>
        <v/>
      </c>
      <c r="G412" s="86" t="str">
        <f>IFERROR(INDEX(DB_Typologies!$D$4:$AP$1445,MATCH($A$3,DB_Typologies!$AQ$4:$AQ$1445,0)+$A412,MATCH(G$3,TQoL_Indexes!$B$8:$AK$8,0)),"")</f>
        <v/>
      </c>
      <c r="H412" s="86" t="str">
        <f>IFERROR(INDEX(DB_Typologies!$D$4:$AP$1445,MATCH($A$3,DB_Typologies!$AQ$4:$AQ$1445,0)+$A412,MATCH(H$3,TQoL_Indexes!$B$8:$AK$8,0)),"")</f>
        <v/>
      </c>
      <c r="I412" s="86" t="str">
        <f>IFERROR(INDEX(DB_Typologies!$D$4:$AP$1445,MATCH($A$3,DB_Typologies!$AQ$4:$AQ$1445,0)+$A412,MATCH(I$3,TQoL_Indexes!$B$8:$AK$8,0)),"")</f>
        <v/>
      </c>
      <c r="J412" s="86" t="str">
        <f>IFERROR(INDEX(DB_Typologies!$D$4:$AP$1445,MATCH($A$3,DB_Typologies!$AQ$4:$AQ$1445,0)+$A412,MATCH(J$3,TQoL_Indexes!$B$8:$AK$8,0)),"")</f>
        <v/>
      </c>
      <c r="K412" s="86" t="str">
        <f>IFERROR(INDEX(DB_Typologies!$D$4:$AP$1445,MATCH($A$3,DB_Typologies!$AQ$4:$AQ$1445,0)+$A412,MATCH(K$3,TQoL_Indexes!$B$8:$AK$8,0)),"")</f>
        <v/>
      </c>
      <c r="L412" s="86" t="str">
        <f>IFERROR(INDEX(DB_Typologies!$D$4:$AP$1445,MATCH($A$3,DB_Typologies!$AQ$4:$AQ$1445,0)+$A412,MATCH(L$3,TQoL_Indexes!$B$8:$AK$8,0)),"")</f>
        <v/>
      </c>
      <c r="M412" s="86" t="str">
        <f>IFERROR(INDEX(DB_Typologies!$D$4:$AP$1445,MATCH($A$3,DB_Typologies!$AQ$4:$AQ$1445,0)+$A412,MATCH(M$3,TQoL_Indexes!$B$8:$AK$8,0)),"")</f>
        <v/>
      </c>
      <c r="N412" s="86" t="str">
        <f>IFERROR(INDEX(DB_Typologies!$D$4:$AP$1445,MATCH($A$3,DB_Typologies!$AQ$4:$AQ$1445,0)+$A412,MATCH(N$3,TQoL_Indexes!$B$8:$AK$8,0)),"")</f>
        <v/>
      </c>
      <c r="O412" s="86" t="str">
        <f>IFERROR(INDEX(DB_Typologies!$D$4:$AP$1445,MATCH($A$3,DB_Typologies!$AQ$4:$AQ$1445,0)+$A412,MATCH(O$3,TQoL_Indexes!$B$8:$AK$8,0)),"")</f>
        <v/>
      </c>
      <c r="P412" s="86" t="str">
        <f>IFERROR(INDEX(DB_Typologies!$D$4:$AP$1445,MATCH($A$3,DB_Typologies!$AQ$4:$AQ$1445,0)+$A412,MATCH(P$3,TQoL_Indexes!$B$8:$AK$8,0)),"")</f>
        <v/>
      </c>
      <c r="Q412" s="86" t="str">
        <f>IFERROR(INDEX(DB_Typologies!$D$4:$AP$1445,MATCH($A$3,DB_Typologies!$AQ$4:$AQ$1445,0)+$A412,MATCH(Q$3,TQoL_Indexes!$B$8:$AK$8,0)),"")</f>
        <v/>
      </c>
      <c r="R412" s="86" t="str">
        <f>IFERROR(INDEX(DB_Typologies!$D$4:$AP$1445,MATCH($A$3,DB_Typologies!$AQ$4:$AQ$1445,0)+$A412,MATCH(R$3,TQoL_Indexes!$B$8:$AK$8,0)),"")</f>
        <v/>
      </c>
      <c r="S412" s="86" t="str">
        <f>IFERROR(INDEX(DB_Typologies!$D$4:$AP$1445,MATCH($A$3,DB_Typologies!$AQ$4:$AQ$1445,0)+$A412,MATCH(S$3,TQoL_Indexes!$B$8:$AK$8,0)),"")</f>
        <v/>
      </c>
      <c r="T412" s="86" t="str">
        <f>IFERROR(INDEX(DB_Typologies!$D$4:$AP$1445,MATCH($A$3,DB_Typologies!$AQ$4:$AQ$1445,0)+$A412,MATCH(T$3,TQoL_Indexes!$B$8:$AK$8,0)),"")</f>
        <v/>
      </c>
      <c r="U412" s="86" t="str">
        <f>IFERROR(INDEX(DB_Typologies!$D$4:$AP$1445,MATCH($A$3,DB_Typologies!$AQ$4:$AQ$1445,0)+$A412,MATCH(U$3,TQoL_Indexes!$B$8:$AK$8,0)),"")</f>
        <v/>
      </c>
      <c r="V412" s="86" t="str">
        <f>IFERROR(INDEX(DB_Typologies!$D$4:$AP$1445,MATCH($A$3,DB_Typologies!$AQ$4:$AQ$1445,0)+$A412,MATCH(V$3,TQoL_Indexes!$B$8:$AK$8,0)),"")</f>
        <v/>
      </c>
      <c r="W412" s="86" t="str">
        <f>IFERROR(INDEX(DB_Typologies!$D$4:$AP$1445,MATCH($A$3,DB_Typologies!$AQ$4:$AQ$1445,0)+$A412,MATCH(W$3,TQoL_Indexes!$B$8:$AK$8,0)),"")</f>
        <v/>
      </c>
      <c r="X412" s="86" t="str">
        <f>IFERROR(INDEX(DB_Typologies!$D$4:$AP$1445,MATCH($A$3,DB_Typologies!$AQ$4:$AQ$1445,0)+$A412,MATCH(X$3,TQoL_Indexes!$B$8:$AK$8,0)),"")</f>
        <v/>
      </c>
      <c r="Y412" s="86" t="str">
        <f>IFERROR(INDEX(DB_Typologies!$D$4:$AP$1445,MATCH($A$3,DB_Typologies!$AQ$4:$AQ$1445,0)+$A412,MATCH(Y$3,TQoL_Indexes!$B$8:$AK$8,0)),"")</f>
        <v/>
      </c>
      <c r="Z412" s="86" t="str">
        <f>IFERROR(INDEX(DB_Typologies!$D$4:$AP$1445,MATCH($A$3,DB_Typologies!$AQ$4:$AQ$1445,0)+$A412,MATCH(Z$3,TQoL_Indexes!$B$8:$AK$8,0)),"")</f>
        <v/>
      </c>
      <c r="AA412" s="86" t="str">
        <f>IFERROR(INDEX(DB_Typologies!$D$4:$AP$1445,MATCH($A$3,DB_Typologies!$AQ$4:$AQ$1445,0)+$A412,MATCH(AA$3,TQoL_Indexes!$B$8:$AK$8,0)),"")</f>
        <v/>
      </c>
      <c r="AB412" s="86" t="str">
        <f>IFERROR(INDEX(DB_Typologies!$D$4:$AP$1445,MATCH($A$3,DB_Typologies!$AQ$4:$AQ$1445,0)+$A412,MATCH(AB$3,TQoL_Indexes!$B$8:$AK$8,0)),"")</f>
        <v/>
      </c>
      <c r="AC412" s="86" t="str">
        <f>IFERROR(INDEX(DB_Typologies!$D$4:$AP$1445,MATCH($A$3,DB_Typologies!$AQ$4:$AQ$1445,0)+$A412,MATCH(AC$3,TQoL_Indexes!$B$8:$AK$8,0)),"")</f>
        <v/>
      </c>
      <c r="AD412" s="86" t="str">
        <f>IFERROR(INDEX(DB_Typologies!$D$4:$AP$1445,MATCH($A$3,DB_Typologies!$AQ$4:$AQ$1445,0)+$A412,MATCH(AD$3,TQoL_Indexes!$B$8:$AK$8,0)),"")</f>
        <v/>
      </c>
      <c r="AE412" s="86" t="str">
        <f>IFERROR(INDEX(DB_Typologies!$D$4:$AP$1445,MATCH($A$3,DB_Typologies!$AQ$4:$AQ$1445,0)+$A412,MATCH(AE$3,TQoL_Indexes!$B$8:$AK$8,0)),"")</f>
        <v/>
      </c>
      <c r="AF412" s="86" t="str">
        <f>IFERROR(INDEX(DB_Typologies!$D$4:$AP$1445,MATCH($A$3,DB_Typologies!$AQ$4:$AQ$1445,0)+$A412,MATCH(AF$3,TQoL_Indexes!$B$8:$AK$8,0)),"")</f>
        <v/>
      </c>
      <c r="AG412" s="86" t="str">
        <f>IFERROR(INDEX(DB_Typologies!$D$4:$AP$1445,MATCH($A$3,DB_Typologies!$AQ$4:$AQ$1445,0)+$A412,MATCH(AG$3,TQoL_Indexes!$B$8:$AK$8,0)),"")</f>
        <v/>
      </c>
      <c r="AH412" s="86" t="str">
        <f>IFERROR(INDEX(DB_Typologies!$D$4:$AP$1445,MATCH($A$3,DB_Typologies!$AQ$4:$AQ$1445,0)+$A412,MATCH(AH$3,TQoL_Indexes!$B$8:$AK$8,0)),"")</f>
        <v/>
      </c>
      <c r="AI412" s="86" t="str">
        <f>IFERROR(INDEX(DB_Typologies!$D$4:$AP$1445,MATCH($A$3,DB_Typologies!$AQ$4:$AQ$1445,0)+$A412,MATCH(AI$3,TQoL_Indexes!$B$8:$AK$8,0)),"")</f>
        <v/>
      </c>
      <c r="AJ412" s="86" t="str">
        <f>IFERROR(INDEX(DB_Typologies!$D$4:$AP$1445,MATCH($A$3,DB_Typologies!$AQ$4:$AQ$1445,0)+$A412,MATCH(AJ$3,TQoL_Indexes!$B$8:$AK$8,0)),"")</f>
        <v/>
      </c>
      <c r="AK412" s="86" t="str">
        <f>IFERROR(INDEX(DB_Typologies!$D$4:$AP$1445,MATCH($A$3,DB_Typologies!$AQ$4:$AQ$1445,0)+$A412,MATCH(AK$3,TQoL_Indexes!$B$8:$AK$8,0)),"")</f>
        <v/>
      </c>
      <c r="AL412" s="86" t="str">
        <f>IFERROR(INDEX(DB_Typologies!$D$4:$AP$1445,MATCH($A$3,DB_Typologies!$AQ$4:$AQ$1445,0)+$A412,MATCH(AL$3,TQoL_Indexes!$B$8:$AK$8,0)),"")</f>
        <v/>
      </c>
      <c r="AM412" s="87" t="str">
        <f>IFERROR(INDEX(DB_Typologies!$D$4:$AP$1445,MATCH($A$3,DB_Typologies!$AQ$4:$AQ$1445,0)+$A412,MATCH(AM$3,TQoL_Indexes!$B$8:$AK$8,0)),"")</f>
        <v/>
      </c>
    </row>
    <row r="413" spans="1:39">
      <c r="A413" s="58" t="str">
        <f>IFERROR(IF(A412+1&lt;COUNTIF(DB_Typologies!$AQ$4:$AQ$1445,$A$3),A412+1,""),"")</f>
        <v/>
      </c>
      <c r="B413" s="120" t="str">
        <f>IFERROR(INDEX(DB_Typologies!$D$4:$AP$1445,MATCH($A$3,DB_Typologies!$AQ$4:$AQ$1445,0)+$A413,MATCH(B$3,TQoL_Indexes!$B$8:$AK$8,0)),"")</f>
        <v/>
      </c>
      <c r="C413" s="86" t="str">
        <f>IFERROR(INDEX(DB_Typologies!$D$4:$AP$1445,MATCH($A$3,DB_Typologies!$AQ$4:$AQ$1445,0)+$A413,MATCH(C$3,TQoL_Indexes!$B$8:$AK$8,0)),"")</f>
        <v/>
      </c>
      <c r="D413" s="87" t="str">
        <f>IFERROR(INDEX(DB_Typologies!$D$4:$AP$1445,MATCH($A$3,DB_Typologies!$AQ$4:$AQ$1445,0)+$A413,MATCH(D$3,TQoL_Indexes!$B$8:$AK$8,0)),"")</f>
        <v/>
      </c>
      <c r="E413" s="86" t="str">
        <f>IFERROR(INDEX(DB_Typologies!$D$4:$AP$1445,MATCH($A$3,DB_Typologies!$AQ$4:$AQ$1445,0)+$A413,MATCH(E$3,TQoL_Indexes!$B$8:$AK$8,0)),"")</f>
        <v/>
      </c>
      <c r="F413" s="86" t="str">
        <f>IFERROR(INDEX(DB_Typologies!$D$4:$AP$1445,MATCH($A$3,DB_Typologies!$AQ$4:$AQ$1445,0)+$A413,MATCH(F$3,TQoL_Indexes!$B$8:$AK$8,0)),"")</f>
        <v/>
      </c>
      <c r="G413" s="86" t="str">
        <f>IFERROR(INDEX(DB_Typologies!$D$4:$AP$1445,MATCH($A$3,DB_Typologies!$AQ$4:$AQ$1445,0)+$A413,MATCH(G$3,TQoL_Indexes!$B$8:$AK$8,0)),"")</f>
        <v/>
      </c>
      <c r="H413" s="86" t="str">
        <f>IFERROR(INDEX(DB_Typologies!$D$4:$AP$1445,MATCH($A$3,DB_Typologies!$AQ$4:$AQ$1445,0)+$A413,MATCH(H$3,TQoL_Indexes!$B$8:$AK$8,0)),"")</f>
        <v/>
      </c>
      <c r="I413" s="86" t="str">
        <f>IFERROR(INDEX(DB_Typologies!$D$4:$AP$1445,MATCH($A$3,DB_Typologies!$AQ$4:$AQ$1445,0)+$A413,MATCH(I$3,TQoL_Indexes!$B$8:$AK$8,0)),"")</f>
        <v/>
      </c>
      <c r="J413" s="86" t="str">
        <f>IFERROR(INDEX(DB_Typologies!$D$4:$AP$1445,MATCH($A$3,DB_Typologies!$AQ$4:$AQ$1445,0)+$A413,MATCH(J$3,TQoL_Indexes!$B$8:$AK$8,0)),"")</f>
        <v/>
      </c>
      <c r="K413" s="86" t="str">
        <f>IFERROR(INDEX(DB_Typologies!$D$4:$AP$1445,MATCH($A$3,DB_Typologies!$AQ$4:$AQ$1445,0)+$A413,MATCH(K$3,TQoL_Indexes!$B$8:$AK$8,0)),"")</f>
        <v/>
      </c>
      <c r="L413" s="86" t="str">
        <f>IFERROR(INDEX(DB_Typologies!$D$4:$AP$1445,MATCH($A$3,DB_Typologies!$AQ$4:$AQ$1445,0)+$A413,MATCH(L$3,TQoL_Indexes!$B$8:$AK$8,0)),"")</f>
        <v/>
      </c>
      <c r="M413" s="86" t="str">
        <f>IFERROR(INDEX(DB_Typologies!$D$4:$AP$1445,MATCH($A$3,DB_Typologies!$AQ$4:$AQ$1445,0)+$A413,MATCH(M$3,TQoL_Indexes!$B$8:$AK$8,0)),"")</f>
        <v/>
      </c>
      <c r="N413" s="86" t="str">
        <f>IFERROR(INDEX(DB_Typologies!$D$4:$AP$1445,MATCH($A$3,DB_Typologies!$AQ$4:$AQ$1445,0)+$A413,MATCH(N$3,TQoL_Indexes!$B$8:$AK$8,0)),"")</f>
        <v/>
      </c>
      <c r="O413" s="86" t="str">
        <f>IFERROR(INDEX(DB_Typologies!$D$4:$AP$1445,MATCH($A$3,DB_Typologies!$AQ$4:$AQ$1445,0)+$A413,MATCH(O$3,TQoL_Indexes!$B$8:$AK$8,0)),"")</f>
        <v/>
      </c>
      <c r="P413" s="86" t="str">
        <f>IFERROR(INDEX(DB_Typologies!$D$4:$AP$1445,MATCH($A$3,DB_Typologies!$AQ$4:$AQ$1445,0)+$A413,MATCH(P$3,TQoL_Indexes!$B$8:$AK$8,0)),"")</f>
        <v/>
      </c>
      <c r="Q413" s="86" t="str">
        <f>IFERROR(INDEX(DB_Typologies!$D$4:$AP$1445,MATCH($A$3,DB_Typologies!$AQ$4:$AQ$1445,0)+$A413,MATCH(Q$3,TQoL_Indexes!$B$8:$AK$8,0)),"")</f>
        <v/>
      </c>
      <c r="R413" s="86" t="str">
        <f>IFERROR(INDEX(DB_Typologies!$D$4:$AP$1445,MATCH($A$3,DB_Typologies!$AQ$4:$AQ$1445,0)+$A413,MATCH(R$3,TQoL_Indexes!$B$8:$AK$8,0)),"")</f>
        <v/>
      </c>
      <c r="S413" s="86" t="str">
        <f>IFERROR(INDEX(DB_Typologies!$D$4:$AP$1445,MATCH($A$3,DB_Typologies!$AQ$4:$AQ$1445,0)+$A413,MATCH(S$3,TQoL_Indexes!$B$8:$AK$8,0)),"")</f>
        <v/>
      </c>
      <c r="T413" s="86" t="str">
        <f>IFERROR(INDEX(DB_Typologies!$D$4:$AP$1445,MATCH($A$3,DB_Typologies!$AQ$4:$AQ$1445,0)+$A413,MATCH(T$3,TQoL_Indexes!$B$8:$AK$8,0)),"")</f>
        <v/>
      </c>
      <c r="U413" s="86" t="str">
        <f>IFERROR(INDEX(DB_Typologies!$D$4:$AP$1445,MATCH($A$3,DB_Typologies!$AQ$4:$AQ$1445,0)+$A413,MATCH(U$3,TQoL_Indexes!$B$8:$AK$8,0)),"")</f>
        <v/>
      </c>
      <c r="V413" s="86" t="str">
        <f>IFERROR(INDEX(DB_Typologies!$D$4:$AP$1445,MATCH($A$3,DB_Typologies!$AQ$4:$AQ$1445,0)+$A413,MATCH(V$3,TQoL_Indexes!$B$8:$AK$8,0)),"")</f>
        <v/>
      </c>
      <c r="W413" s="86" t="str">
        <f>IFERROR(INDEX(DB_Typologies!$D$4:$AP$1445,MATCH($A$3,DB_Typologies!$AQ$4:$AQ$1445,0)+$A413,MATCH(W$3,TQoL_Indexes!$B$8:$AK$8,0)),"")</f>
        <v/>
      </c>
      <c r="X413" s="86" t="str">
        <f>IFERROR(INDEX(DB_Typologies!$D$4:$AP$1445,MATCH($A$3,DB_Typologies!$AQ$4:$AQ$1445,0)+$A413,MATCH(X$3,TQoL_Indexes!$B$8:$AK$8,0)),"")</f>
        <v/>
      </c>
      <c r="Y413" s="86" t="str">
        <f>IFERROR(INDEX(DB_Typologies!$D$4:$AP$1445,MATCH($A$3,DB_Typologies!$AQ$4:$AQ$1445,0)+$A413,MATCH(Y$3,TQoL_Indexes!$B$8:$AK$8,0)),"")</f>
        <v/>
      </c>
      <c r="Z413" s="86" t="str">
        <f>IFERROR(INDEX(DB_Typologies!$D$4:$AP$1445,MATCH($A$3,DB_Typologies!$AQ$4:$AQ$1445,0)+$A413,MATCH(Z$3,TQoL_Indexes!$B$8:$AK$8,0)),"")</f>
        <v/>
      </c>
      <c r="AA413" s="86" t="str">
        <f>IFERROR(INDEX(DB_Typologies!$D$4:$AP$1445,MATCH($A$3,DB_Typologies!$AQ$4:$AQ$1445,0)+$A413,MATCH(AA$3,TQoL_Indexes!$B$8:$AK$8,0)),"")</f>
        <v/>
      </c>
      <c r="AB413" s="86" t="str">
        <f>IFERROR(INDEX(DB_Typologies!$D$4:$AP$1445,MATCH($A$3,DB_Typologies!$AQ$4:$AQ$1445,0)+$A413,MATCH(AB$3,TQoL_Indexes!$B$8:$AK$8,0)),"")</f>
        <v/>
      </c>
      <c r="AC413" s="86" t="str">
        <f>IFERROR(INDEX(DB_Typologies!$D$4:$AP$1445,MATCH($A$3,DB_Typologies!$AQ$4:$AQ$1445,0)+$A413,MATCH(AC$3,TQoL_Indexes!$B$8:$AK$8,0)),"")</f>
        <v/>
      </c>
      <c r="AD413" s="86" t="str">
        <f>IFERROR(INDEX(DB_Typologies!$D$4:$AP$1445,MATCH($A$3,DB_Typologies!$AQ$4:$AQ$1445,0)+$A413,MATCH(AD$3,TQoL_Indexes!$B$8:$AK$8,0)),"")</f>
        <v/>
      </c>
      <c r="AE413" s="86" t="str">
        <f>IFERROR(INDEX(DB_Typologies!$D$4:$AP$1445,MATCH($A$3,DB_Typologies!$AQ$4:$AQ$1445,0)+$A413,MATCH(AE$3,TQoL_Indexes!$B$8:$AK$8,0)),"")</f>
        <v/>
      </c>
      <c r="AF413" s="86" t="str">
        <f>IFERROR(INDEX(DB_Typologies!$D$4:$AP$1445,MATCH($A$3,DB_Typologies!$AQ$4:$AQ$1445,0)+$A413,MATCH(AF$3,TQoL_Indexes!$B$8:$AK$8,0)),"")</f>
        <v/>
      </c>
      <c r="AG413" s="86" t="str">
        <f>IFERROR(INDEX(DB_Typologies!$D$4:$AP$1445,MATCH($A$3,DB_Typologies!$AQ$4:$AQ$1445,0)+$A413,MATCH(AG$3,TQoL_Indexes!$B$8:$AK$8,0)),"")</f>
        <v/>
      </c>
      <c r="AH413" s="86" t="str">
        <f>IFERROR(INDEX(DB_Typologies!$D$4:$AP$1445,MATCH($A$3,DB_Typologies!$AQ$4:$AQ$1445,0)+$A413,MATCH(AH$3,TQoL_Indexes!$B$8:$AK$8,0)),"")</f>
        <v/>
      </c>
      <c r="AI413" s="86" t="str">
        <f>IFERROR(INDEX(DB_Typologies!$D$4:$AP$1445,MATCH($A$3,DB_Typologies!$AQ$4:$AQ$1445,0)+$A413,MATCH(AI$3,TQoL_Indexes!$B$8:$AK$8,0)),"")</f>
        <v/>
      </c>
      <c r="AJ413" s="86" t="str">
        <f>IFERROR(INDEX(DB_Typologies!$D$4:$AP$1445,MATCH($A$3,DB_Typologies!$AQ$4:$AQ$1445,0)+$A413,MATCH(AJ$3,TQoL_Indexes!$B$8:$AK$8,0)),"")</f>
        <v/>
      </c>
      <c r="AK413" s="86" t="str">
        <f>IFERROR(INDEX(DB_Typologies!$D$4:$AP$1445,MATCH($A$3,DB_Typologies!$AQ$4:$AQ$1445,0)+$A413,MATCH(AK$3,TQoL_Indexes!$B$8:$AK$8,0)),"")</f>
        <v/>
      </c>
      <c r="AL413" s="86" t="str">
        <f>IFERROR(INDEX(DB_Typologies!$D$4:$AP$1445,MATCH($A$3,DB_Typologies!$AQ$4:$AQ$1445,0)+$A413,MATCH(AL$3,TQoL_Indexes!$B$8:$AK$8,0)),"")</f>
        <v/>
      </c>
      <c r="AM413" s="87" t="str">
        <f>IFERROR(INDEX(DB_Typologies!$D$4:$AP$1445,MATCH($A$3,DB_Typologies!$AQ$4:$AQ$1445,0)+$A413,MATCH(AM$3,TQoL_Indexes!$B$8:$AK$8,0)),"")</f>
        <v/>
      </c>
    </row>
    <row r="414" spans="1:39">
      <c r="A414" s="58" t="str">
        <f>IFERROR(IF(A413+1&lt;COUNTIF(DB_Typologies!$AQ$4:$AQ$1445,$A$3),A413+1,""),"")</f>
        <v/>
      </c>
      <c r="B414" s="120" t="str">
        <f>IFERROR(INDEX(DB_Typologies!$D$4:$AP$1445,MATCH($A$3,DB_Typologies!$AQ$4:$AQ$1445,0)+$A414,MATCH(B$3,TQoL_Indexes!$B$8:$AK$8,0)),"")</f>
        <v/>
      </c>
      <c r="C414" s="86" t="str">
        <f>IFERROR(INDEX(DB_Typologies!$D$4:$AP$1445,MATCH($A$3,DB_Typologies!$AQ$4:$AQ$1445,0)+$A414,MATCH(C$3,TQoL_Indexes!$B$8:$AK$8,0)),"")</f>
        <v/>
      </c>
      <c r="D414" s="87" t="str">
        <f>IFERROR(INDEX(DB_Typologies!$D$4:$AP$1445,MATCH($A$3,DB_Typologies!$AQ$4:$AQ$1445,0)+$A414,MATCH(D$3,TQoL_Indexes!$B$8:$AK$8,0)),"")</f>
        <v/>
      </c>
      <c r="E414" s="86" t="str">
        <f>IFERROR(INDEX(DB_Typologies!$D$4:$AP$1445,MATCH($A$3,DB_Typologies!$AQ$4:$AQ$1445,0)+$A414,MATCH(E$3,TQoL_Indexes!$B$8:$AK$8,0)),"")</f>
        <v/>
      </c>
      <c r="F414" s="86" t="str">
        <f>IFERROR(INDEX(DB_Typologies!$D$4:$AP$1445,MATCH($A$3,DB_Typologies!$AQ$4:$AQ$1445,0)+$A414,MATCH(F$3,TQoL_Indexes!$B$8:$AK$8,0)),"")</f>
        <v/>
      </c>
      <c r="G414" s="86" t="str">
        <f>IFERROR(INDEX(DB_Typologies!$D$4:$AP$1445,MATCH($A$3,DB_Typologies!$AQ$4:$AQ$1445,0)+$A414,MATCH(G$3,TQoL_Indexes!$B$8:$AK$8,0)),"")</f>
        <v/>
      </c>
      <c r="H414" s="86" t="str">
        <f>IFERROR(INDEX(DB_Typologies!$D$4:$AP$1445,MATCH($A$3,DB_Typologies!$AQ$4:$AQ$1445,0)+$A414,MATCH(H$3,TQoL_Indexes!$B$8:$AK$8,0)),"")</f>
        <v/>
      </c>
      <c r="I414" s="86" t="str">
        <f>IFERROR(INDEX(DB_Typologies!$D$4:$AP$1445,MATCH($A$3,DB_Typologies!$AQ$4:$AQ$1445,0)+$A414,MATCH(I$3,TQoL_Indexes!$B$8:$AK$8,0)),"")</f>
        <v/>
      </c>
      <c r="J414" s="86" t="str">
        <f>IFERROR(INDEX(DB_Typologies!$D$4:$AP$1445,MATCH($A$3,DB_Typologies!$AQ$4:$AQ$1445,0)+$A414,MATCH(J$3,TQoL_Indexes!$B$8:$AK$8,0)),"")</f>
        <v/>
      </c>
      <c r="K414" s="86" t="str">
        <f>IFERROR(INDEX(DB_Typologies!$D$4:$AP$1445,MATCH($A$3,DB_Typologies!$AQ$4:$AQ$1445,0)+$A414,MATCH(K$3,TQoL_Indexes!$B$8:$AK$8,0)),"")</f>
        <v/>
      </c>
      <c r="L414" s="86" t="str">
        <f>IFERROR(INDEX(DB_Typologies!$D$4:$AP$1445,MATCH($A$3,DB_Typologies!$AQ$4:$AQ$1445,0)+$A414,MATCH(L$3,TQoL_Indexes!$B$8:$AK$8,0)),"")</f>
        <v/>
      </c>
      <c r="M414" s="86" t="str">
        <f>IFERROR(INDEX(DB_Typologies!$D$4:$AP$1445,MATCH($A$3,DB_Typologies!$AQ$4:$AQ$1445,0)+$A414,MATCH(M$3,TQoL_Indexes!$B$8:$AK$8,0)),"")</f>
        <v/>
      </c>
      <c r="N414" s="86" t="str">
        <f>IFERROR(INDEX(DB_Typologies!$D$4:$AP$1445,MATCH($A$3,DB_Typologies!$AQ$4:$AQ$1445,0)+$A414,MATCH(N$3,TQoL_Indexes!$B$8:$AK$8,0)),"")</f>
        <v/>
      </c>
      <c r="O414" s="86" t="str">
        <f>IFERROR(INDEX(DB_Typologies!$D$4:$AP$1445,MATCH($A$3,DB_Typologies!$AQ$4:$AQ$1445,0)+$A414,MATCH(O$3,TQoL_Indexes!$B$8:$AK$8,0)),"")</f>
        <v/>
      </c>
      <c r="P414" s="86" t="str">
        <f>IFERROR(INDEX(DB_Typologies!$D$4:$AP$1445,MATCH($A$3,DB_Typologies!$AQ$4:$AQ$1445,0)+$A414,MATCH(P$3,TQoL_Indexes!$B$8:$AK$8,0)),"")</f>
        <v/>
      </c>
      <c r="Q414" s="86" t="str">
        <f>IFERROR(INDEX(DB_Typologies!$D$4:$AP$1445,MATCH($A$3,DB_Typologies!$AQ$4:$AQ$1445,0)+$A414,MATCH(Q$3,TQoL_Indexes!$B$8:$AK$8,0)),"")</f>
        <v/>
      </c>
      <c r="R414" s="86" t="str">
        <f>IFERROR(INDEX(DB_Typologies!$D$4:$AP$1445,MATCH($A$3,DB_Typologies!$AQ$4:$AQ$1445,0)+$A414,MATCH(R$3,TQoL_Indexes!$B$8:$AK$8,0)),"")</f>
        <v/>
      </c>
      <c r="S414" s="86" t="str">
        <f>IFERROR(INDEX(DB_Typologies!$D$4:$AP$1445,MATCH($A$3,DB_Typologies!$AQ$4:$AQ$1445,0)+$A414,MATCH(S$3,TQoL_Indexes!$B$8:$AK$8,0)),"")</f>
        <v/>
      </c>
      <c r="T414" s="86" t="str">
        <f>IFERROR(INDEX(DB_Typologies!$D$4:$AP$1445,MATCH($A$3,DB_Typologies!$AQ$4:$AQ$1445,0)+$A414,MATCH(T$3,TQoL_Indexes!$B$8:$AK$8,0)),"")</f>
        <v/>
      </c>
      <c r="U414" s="86" t="str">
        <f>IFERROR(INDEX(DB_Typologies!$D$4:$AP$1445,MATCH($A$3,DB_Typologies!$AQ$4:$AQ$1445,0)+$A414,MATCH(U$3,TQoL_Indexes!$B$8:$AK$8,0)),"")</f>
        <v/>
      </c>
      <c r="V414" s="86" t="str">
        <f>IFERROR(INDEX(DB_Typologies!$D$4:$AP$1445,MATCH($A$3,DB_Typologies!$AQ$4:$AQ$1445,0)+$A414,MATCH(V$3,TQoL_Indexes!$B$8:$AK$8,0)),"")</f>
        <v/>
      </c>
      <c r="W414" s="86" t="str">
        <f>IFERROR(INDEX(DB_Typologies!$D$4:$AP$1445,MATCH($A$3,DB_Typologies!$AQ$4:$AQ$1445,0)+$A414,MATCH(W$3,TQoL_Indexes!$B$8:$AK$8,0)),"")</f>
        <v/>
      </c>
      <c r="X414" s="86" t="str">
        <f>IFERROR(INDEX(DB_Typologies!$D$4:$AP$1445,MATCH($A$3,DB_Typologies!$AQ$4:$AQ$1445,0)+$A414,MATCH(X$3,TQoL_Indexes!$B$8:$AK$8,0)),"")</f>
        <v/>
      </c>
      <c r="Y414" s="86" t="str">
        <f>IFERROR(INDEX(DB_Typologies!$D$4:$AP$1445,MATCH($A$3,DB_Typologies!$AQ$4:$AQ$1445,0)+$A414,MATCH(Y$3,TQoL_Indexes!$B$8:$AK$8,0)),"")</f>
        <v/>
      </c>
      <c r="Z414" s="86" t="str">
        <f>IFERROR(INDEX(DB_Typologies!$D$4:$AP$1445,MATCH($A$3,DB_Typologies!$AQ$4:$AQ$1445,0)+$A414,MATCH(Z$3,TQoL_Indexes!$B$8:$AK$8,0)),"")</f>
        <v/>
      </c>
      <c r="AA414" s="86" t="str">
        <f>IFERROR(INDEX(DB_Typologies!$D$4:$AP$1445,MATCH($A$3,DB_Typologies!$AQ$4:$AQ$1445,0)+$A414,MATCH(AA$3,TQoL_Indexes!$B$8:$AK$8,0)),"")</f>
        <v/>
      </c>
      <c r="AB414" s="86" t="str">
        <f>IFERROR(INDEX(DB_Typologies!$D$4:$AP$1445,MATCH($A$3,DB_Typologies!$AQ$4:$AQ$1445,0)+$A414,MATCH(AB$3,TQoL_Indexes!$B$8:$AK$8,0)),"")</f>
        <v/>
      </c>
      <c r="AC414" s="86" t="str">
        <f>IFERROR(INDEX(DB_Typologies!$D$4:$AP$1445,MATCH($A$3,DB_Typologies!$AQ$4:$AQ$1445,0)+$A414,MATCH(AC$3,TQoL_Indexes!$B$8:$AK$8,0)),"")</f>
        <v/>
      </c>
      <c r="AD414" s="86" t="str">
        <f>IFERROR(INDEX(DB_Typologies!$D$4:$AP$1445,MATCH($A$3,DB_Typologies!$AQ$4:$AQ$1445,0)+$A414,MATCH(AD$3,TQoL_Indexes!$B$8:$AK$8,0)),"")</f>
        <v/>
      </c>
      <c r="AE414" s="86" t="str">
        <f>IFERROR(INDEX(DB_Typologies!$D$4:$AP$1445,MATCH($A$3,DB_Typologies!$AQ$4:$AQ$1445,0)+$A414,MATCH(AE$3,TQoL_Indexes!$B$8:$AK$8,0)),"")</f>
        <v/>
      </c>
      <c r="AF414" s="86" t="str">
        <f>IFERROR(INDEX(DB_Typologies!$D$4:$AP$1445,MATCH($A$3,DB_Typologies!$AQ$4:$AQ$1445,0)+$A414,MATCH(AF$3,TQoL_Indexes!$B$8:$AK$8,0)),"")</f>
        <v/>
      </c>
      <c r="AG414" s="86" t="str">
        <f>IFERROR(INDEX(DB_Typologies!$D$4:$AP$1445,MATCH($A$3,DB_Typologies!$AQ$4:$AQ$1445,0)+$A414,MATCH(AG$3,TQoL_Indexes!$B$8:$AK$8,0)),"")</f>
        <v/>
      </c>
      <c r="AH414" s="86" t="str">
        <f>IFERROR(INDEX(DB_Typologies!$D$4:$AP$1445,MATCH($A$3,DB_Typologies!$AQ$4:$AQ$1445,0)+$A414,MATCH(AH$3,TQoL_Indexes!$B$8:$AK$8,0)),"")</f>
        <v/>
      </c>
      <c r="AI414" s="86" t="str">
        <f>IFERROR(INDEX(DB_Typologies!$D$4:$AP$1445,MATCH($A$3,DB_Typologies!$AQ$4:$AQ$1445,0)+$A414,MATCH(AI$3,TQoL_Indexes!$B$8:$AK$8,0)),"")</f>
        <v/>
      </c>
      <c r="AJ414" s="86" t="str">
        <f>IFERROR(INDEX(DB_Typologies!$D$4:$AP$1445,MATCH($A$3,DB_Typologies!$AQ$4:$AQ$1445,0)+$A414,MATCH(AJ$3,TQoL_Indexes!$B$8:$AK$8,0)),"")</f>
        <v/>
      </c>
      <c r="AK414" s="86" t="str">
        <f>IFERROR(INDEX(DB_Typologies!$D$4:$AP$1445,MATCH($A$3,DB_Typologies!$AQ$4:$AQ$1445,0)+$A414,MATCH(AK$3,TQoL_Indexes!$B$8:$AK$8,0)),"")</f>
        <v/>
      </c>
      <c r="AL414" s="86" t="str">
        <f>IFERROR(INDEX(DB_Typologies!$D$4:$AP$1445,MATCH($A$3,DB_Typologies!$AQ$4:$AQ$1445,0)+$A414,MATCH(AL$3,TQoL_Indexes!$B$8:$AK$8,0)),"")</f>
        <v/>
      </c>
      <c r="AM414" s="87" t="str">
        <f>IFERROR(INDEX(DB_Typologies!$D$4:$AP$1445,MATCH($A$3,DB_Typologies!$AQ$4:$AQ$1445,0)+$A414,MATCH(AM$3,TQoL_Indexes!$B$8:$AK$8,0)),"")</f>
        <v/>
      </c>
    </row>
    <row r="415" spans="1:39">
      <c r="A415" s="58" t="str">
        <f>IFERROR(IF(A414+1&lt;COUNTIF(DB_Typologies!$AQ$4:$AQ$1445,$A$3),A414+1,""),"")</f>
        <v/>
      </c>
      <c r="B415" s="120" t="str">
        <f>IFERROR(INDEX(DB_Typologies!$D$4:$AP$1445,MATCH($A$3,DB_Typologies!$AQ$4:$AQ$1445,0)+$A415,MATCH(B$3,TQoL_Indexes!$B$8:$AK$8,0)),"")</f>
        <v/>
      </c>
      <c r="C415" s="86" t="str">
        <f>IFERROR(INDEX(DB_Typologies!$D$4:$AP$1445,MATCH($A$3,DB_Typologies!$AQ$4:$AQ$1445,0)+$A415,MATCH(C$3,TQoL_Indexes!$B$8:$AK$8,0)),"")</f>
        <v/>
      </c>
      <c r="D415" s="87" t="str">
        <f>IFERROR(INDEX(DB_Typologies!$D$4:$AP$1445,MATCH($A$3,DB_Typologies!$AQ$4:$AQ$1445,0)+$A415,MATCH(D$3,TQoL_Indexes!$B$8:$AK$8,0)),"")</f>
        <v/>
      </c>
      <c r="E415" s="86" t="str">
        <f>IFERROR(INDEX(DB_Typologies!$D$4:$AP$1445,MATCH($A$3,DB_Typologies!$AQ$4:$AQ$1445,0)+$A415,MATCH(E$3,TQoL_Indexes!$B$8:$AK$8,0)),"")</f>
        <v/>
      </c>
      <c r="F415" s="86" t="str">
        <f>IFERROR(INDEX(DB_Typologies!$D$4:$AP$1445,MATCH($A$3,DB_Typologies!$AQ$4:$AQ$1445,0)+$A415,MATCH(F$3,TQoL_Indexes!$B$8:$AK$8,0)),"")</f>
        <v/>
      </c>
      <c r="G415" s="86" t="str">
        <f>IFERROR(INDEX(DB_Typologies!$D$4:$AP$1445,MATCH($A$3,DB_Typologies!$AQ$4:$AQ$1445,0)+$A415,MATCH(G$3,TQoL_Indexes!$B$8:$AK$8,0)),"")</f>
        <v/>
      </c>
      <c r="H415" s="86" t="str">
        <f>IFERROR(INDEX(DB_Typologies!$D$4:$AP$1445,MATCH($A$3,DB_Typologies!$AQ$4:$AQ$1445,0)+$A415,MATCH(H$3,TQoL_Indexes!$B$8:$AK$8,0)),"")</f>
        <v/>
      </c>
      <c r="I415" s="86" t="str">
        <f>IFERROR(INDEX(DB_Typologies!$D$4:$AP$1445,MATCH($A$3,DB_Typologies!$AQ$4:$AQ$1445,0)+$A415,MATCH(I$3,TQoL_Indexes!$B$8:$AK$8,0)),"")</f>
        <v/>
      </c>
      <c r="J415" s="86" t="str">
        <f>IFERROR(INDEX(DB_Typologies!$D$4:$AP$1445,MATCH($A$3,DB_Typologies!$AQ$4:$AQ$1445,0)+$A415,MATCH(J$3,TQoL_Indexes!$B$8:$AK$8,0)),"")</f>
        <v/>
      </c>
      <c r="K415" s="86" t="str">
        <f>IFERROR(INDEX(DB_Typologies!$D$4:$AP$1445,MATCH($A$3,DB_Typologies!$AQ$4:$AQ$1445,0)+$A415,MATCH(K$3,TQoL_Indexes!$B$8:$AK$8,0)),"")</f>
        <v/>
      </c>
      <c r="L415" s="86" t="str">
        <f>IFERROR(INDEX(DB_Typologies!$D$4:$AP$1445,MATCH($A$3,DB_Typologies!$AQ$4:$AQ$1445,0)+$A415,MATCH(L$3,TQoL_Indexes!$B$8:$AK$8,0)),"")</f>
        <v/>
      </c>
      <c r="M415" s="86" t="str">
        <f>IFERROR(INDEX(DB_Typologies!$D$4:$AP$1445,MATCH($A$3,DB_Typologies!$AQ$4:$AQ$1445,0)+$A415,MATCH(M$3,TQoL_Indexes!$B$8:$AK$8,0)),"")</f>
        <v/>
      </c>
      <c r="N415" s="86" t="str">
        <f>IFERROR(INDEX(DB_Typologies!$D$4:$AP$1445,MATCH($A$3,DB_Typologies!$AQ$4:$AQ$1445,0)+$A415,MATCH(N$3,TQoL_Indexes!$B$8:$AK$8,0)),"")</f>
        <v/>
      </c>
      <c r="O415" s="86" t="str">
        <f>IFERROR(INDEX(DB_Typologies!$D$4:$AP$1445,MATCH($A$3,DB_Typologies!$AQ$4:$AQ$1445,0)+$A415,MATCH(O$3,TQoL_Indexes!$B$8:$AK$8,0)),"")</f>
        <v/>
      </c>
      <c r="P415" s="86" t="str">
        <f>IFERROR(INDEX(DB_Typologies!$D$4:$AP$1445,MATCH($A$3,DB_Typologies!$AQ$4:$AQ$1445,0)+$A415,MATCH(P$3,TQoL_Indexes!$B$8:$AK$8,0)),"")</f>
        <v/>
      </c>
      <c r="Q415" s="86" t="str">
        <f>IFERROR(INDEX(DB_Typologies!$D$4:$AP$1445,MATCH($A$3,DB_Typologies!$AQ$4:$AQ$1445,0)+$A415,MATCH(Q$3,TQoL_Indexes!$B$8:$AK$8,0)),"")</f>
        <v/>
      </c>
      <c r="R415" s="86" t="str">
        <f>IFERROR(INDEX(DB_Typologies!$D$4:$AP$1445,MATCH($A$3,DB_Typologies!$AQ$4:$AQ$1445,0)+$A415,MATCH(R$3,TQoL_Indexes!$B$8:$AK$8,0)),"")</f>
        <v/>
      </c>
      <c r="S415" s="86" t="str">
        <f>IFERROR(INDEX(DB_Typologies!$D$4:$AP$1445,MATCH($A$3,DB_Typologies!$AQ$4:$AQ$1445,0)+$A415,MATCH(S$3,TQoL_Indexes!$B$8:$AK$8,0)),"")</f>
        <v/>
      </c>
      <c r="T415" s="86" t="str">
        <f>IFERROR(INDEX(DB_Typologies!$D$4:$AP$1445,MATCH($A$3,DB_Typologies!$AQ$4:$AQ$1445,0)+$A415,MATCH(T$3,TQoL_Indexes!$B$8:$AK$8,0)),"")</f>
        <v/>
      </c>
      <c r="U415" s="86" t="str">
        <f>IFERROR(INDEX(DB_Typologies!$D$4:$AP$1445,MATCH($A$3,DB_Typologies!$AQ$4:$AQ$1445,0)+$A415,MATCH(U$3,TQoL_Indexes!$B$8:$AK$8,0)),"")</f>
        <v/>
      </c>
      <c r="V415" s="86" t="str">
        <f>IFERROR(INDEX(DB_Typologies!$D$4:$AP$1445,MATCH($A$3,DB_Typologies!$AQ$4:$AQ$1445,0)+$A415,MATCH(V$3,TQoL_Indexes!$B$8:$AK$8,0)),"")</f>
        <v/>
      </c>
      <c r="W415" s="86" t="str">
        <f>IFERROR(INDEX(DB_Typologies!$D$4:$AP$1445,MATCH($A$3,DB_Typologies!$AQ$4:$AQ$1445,0)+$A415,MATCH(W$3,TQoL_Indexes!$B$8:$AK$8,0)),"")</f>
        <v/>
      </c>
      <c r="X415" s="86" t="str">
        <f>IFERROR(INDEX(DB_Typologies!$D$4:$AP$1445,MATCH($A$3,DB_Typologies!$AQ$4:$AQ$1445,0)+$A415,MATCH(X$3,TQoL_Indexes!$B$8:$AK$8,0)),"")</f>
        <v/>
      </c>
      <c r="Y415" s="86" t="str">
        <f>IFERROR(INDEX(DB_Typologies!$D$4:$AP$1445,MATCH($A$3,DB_Typologies!$AQ$4:$AQ$1445,0)+$A415,MATCH(Y$3,TQoL_Indexes!$B$8:$AK$8,0)),"")</f>
        <v/>
      </c>
      <c r="Z415" s="86" t="str">
        <f>IFERROR(INDEX(DB_Typologies!$D$4:$AP$1445,MATCH($A$3,DB_Typologies!$AQ$4:$AQ$1445,0)+$A415,MATCH(Z$3,TQoL_Indexes!$B$8:$AK$8,0)),"")</f>
        <v/>
      </c>
      <c r="AA415" s="86" t="str">
        <f>IFERROR(INDEX(DB_Typologies!$D$4:$AP$1445,MATCH($A$3,DB_Typologies!$AQ$4:$AQ$1445,0)+$A415,MATCH(AA$3,TQoL_Indexes!$B$8:$AK$8,0)),"")</f>
        <v/>
      </c>
      <c r="AB415" s="86" t="str">
        <f>IFERROR(INDEX(DB_Typologies!$D$4:$AP$1445,MATCH($A$3,DB_Typologies!$AQ$4:$AQ$1445,0)+$A415,MATCH(AB$3,TQoL_Indexes!$B$8:$AK$8,0)),"")</f>
        <v/>
      </c>
      <c r="AC415" s="86" t="str">
        <f>IFERROR(INDEX(DB_Typologies!$D$4:$AP$1445,MATCH($A$3,DB_Typologies!$AQ$4:$AQ$1445,0)+$A415,MATCH(AC$3,TQoL_Indexes!$B$8:$AK$8,0)),"")</f>
        <v/>
      </c>
      <c r="AD415" s="86" t="str">
        <f>IFERROR(INDEX(DB_Typologies!$D$4:$AP$1445,MATCH($A$3,DB_Typologies!$AQ$4:$AQ$1445,0)+$A415,MATCH(AD$3,TQoL_Indexes!$B$8:$AK$8,0)),"")</f>
        <v/>
      </c>
      <c r="AE415" s="86" t="str">
        <f>IFERROR(INDEX(DB_Typologies!$D$4:$AP$1445,MATCH($A$3,DB_Typologies!$AQ$4:$AQ$1445,0)+$A415,MATCH(AE$3,TQoL_Indexes!$B$8:$AK$8,0)),"")</f>
        <v/>
      </c>
      <c r="AF415" s="86" t="str">
        <f>IFERROR(INDEX(DB_Typologies!$D$4:$AP$1445,MATCH($A$3,DB_Typologies!$AQ$4:$AQ$1445,0)+$A415,MATCH(AF$3,TQoL_Indexes!$B$8:$AK$8,0)),"")</f>
        <v/>
      </c>
      <c r="AG415" s="86" t="str">
        <f>IFERROR(INDEX(DB_Typologies!$D$4:$AP$1445,MATCH($A$3,DB_Typologies!$AQ$4:$AQ$1445,0)+$A415,MATCH(AG$3,TQoL_Indexes!$B$8:$AK$8,0)),"")</f>
        <v/>
      </c>
      <c r="AH415" s="86" t="str">
        <f>IFERROR(INDEX(DB_Typologies!$D$4:$AP$1445,MATCH($A$3,DB_Typologies!$AQ$4:$AQ$1445,0)+$A415,MATCH(AH$3,TQoL_Indexes!$B$8:$AK$8,0)),"")</f>
        <v/>
      </c>
      <c r="AI415" s="86" t="str">
        <f>IFERROR(INDEX(DB_Typologies!$D$4:$AP$1445,MATCH($A$3,DB_Typologies!$AQ$4:$AQ$1445,0)+$A415,MATCH(AI$3,TQoL_Indexes!$B$8:$AK$8,0)),"")</f>
        <v/>
      </c>
      <c r="AJ415" s="86" t="str">
        <f>IFERROR(INDEX(DB_Typologies!$D$4:$AP$1445,MATCH($A$3,DB_Typologies!$AQ$4:$AQ$1445,0)+$A415,MATCH(AJ$3,TQoL_Indexes!$B$8:$AK$8,0)),"")</f>
        <v/>
      </c>
      <c r="AK415" s="86" t="str">
        <f>IFERROR(INDEX(DB_Typologies!$D$4:$AP$1445,MATCH($A$3,DB_Typologies!$AQ$4:$AQ$1445,0)+$A415,MATCH(AK$3,TQoL_Indexes!$B$8:$AK$8,0)),"")</f>
        <v/>
      </c>
      <c r="AL415" s="86" t="str">
        <f>IFERROR(INDEX(DB_Typologies!$D$4:$AP$1445,MATCH($A$3,DB_Typologies!$AQ$4:$AQ$1445,0)+$A415,MATCH(AL$3,TQoL_Indexes!$B$8:$AK$8,0)),"")</f>
        <v/>
      </c>
      <c r="AM415" s="87" t="str">
        <f>IFERROR(INDEX(DB_Typologies!$D$4:$AP$1445,MATCH($A$3,DB_Typologies!$AQ$4:$AQ$1445,0)+$A415,MATCH(AM$3,TQoL_Indexes!$B$8:$AK$8,0)),"")</f>
        <v/>
      </c>
    </row>
    <row r="416" spans="1:39">
      <c r="A416" s="58" t="str">
        <f>IFERROR(IF(A415+1&lt;COUNTIF(DB_Typologies!$AQ$4:$AQ$1445,$A$3),A415+1,""),"")</f>
        <v/>
      </c>
      <c r="B416" s="120" t="str">
        <f>IFERROR(INDEX(DB_Typologies!$D$4:$AP$1445,MATCH($A$3,DB_Typologies!$AQ$4:$AQ$1445,0)+$A416,MATCH(B$3,TQoL_Indexes!$B$8:$AK$8,0)),"")</f>
        <v/>
      </c>
      <c r="C416" s="86" t="str">
        <f>IFERROR(INDEX(DB_Typologies!$D$4:$AP$1445,MATCH($A$3,DB_Typologies!$AQ$4:$AQ$1445,0)+$A416,MATCH(C$3,TQoL_Indexes!$B$8:$AK$8,0)),"")</f>
        <v/>
      </c>
      <c r="D416" s="87" t="str">
        <f>IFERROR(INDEX(DB_Typologies!$D$4:$AP$1445,MATCH($A$3,DB_Typologies!$AQ$4:$AQ$1445,0)+$A416,MATCH(D$3,TQoL_Indexes!$B$8:$AK$8,0)),"")</f>
        <v/>
      </c>
      <c r="E416" s="86" t="str">
        <f>IFERROR(INDEX(DB_Typologies!$D$4:$AP$1445,MATCH($A$3,DB_Typologies!$AQ$4:$AQ$1445,0)+$A416,MATCH(E$3,TQoL_Indexes!$B$8:$AK$8,0)),"")</f>
        <v/>
      </c>
      <c r="F416" s="86" t="str">
        <f>IFERROR(INDEX(DB_Typologies!$D$4:$AP$1445,MATCH($A$3,DB_Typologies!$AQ$4:$AQ$1445,0)+$A416,MATCH(F$3,TQoL_Indexes!$B$8:$AK$8,0)),"")</f>
        <v/>
      </c>
      <c r="G416" s="86" t="str">
        <f>IFERROR(INDEX(DB_Typologies!$D$4:$AP$1445,MATCH($A$3,DB_Typologies!$AQ$4:$AQ$1445,0)+$A416,MATCH(G$3,TQoL_Indexes!$B$8:$AK$8,0)),"")</f>
        <v/>
      </c>
      <c r="H416" s="86" t="str">
        <f>IFERROR(INDEX(DB_Typologies!$D$4:$AP$1445,MATCH($A$3,DB_Typologies!$AQ$4:$AQ$1445,0)+$A416,MATCH(H$3,TQoL_Indexes!$B$8:$AK$8,0)),"")</f>
        <v/>
      </c>
      <c r="I416" s="86" t="str">
        <f>IFERROR(INDEX(DB_Typologies!$D$4:$AP$1445,MATCH($A$3,DB_Typologies!$AQ$4:$AQ$1445,0)+$A416,MATCH(I$3,TQoL_Indexes!$B$8:$AK$8,0)),"")</f>
        <v/>
      </c>
      <c r="J416" s="86" t="str">
        <f>IFERROR(INDEX(DB_Typologies!$D$4:$AP$1445,MATCH($A$3,DB_Typologies!$AQ$4:$AQ$1445,0)+$A416,MATCH(J$3,TQoL_Indexes!$B$8:$AK$8,0)),"")</f>
        <v/>
      </c>
      <c r="K416" s="86" t="str">
        <f>IFERROR(INDEX(DB_Typologies!$D$4:$AP$1445,MATCH($A$3,DB_Typologies!$AQ$4:$AQ$1445,0)+$A416,MATCH(K$3,TQoL_Indexes!$B$8:$AK$8,0)),"")</f>
        <v/>
      </c>
      <c r="L416" s="86" t="str">
        <f>IFERROR(INDEX(DB_Typologies!$D$4:$AP$1445,MATCH($A$3,DB_Typologies!$AQ$4:$AQ$1445,0)+$A416,MATCH(L$3,TQoL_Indexes!$B$8:$AK$8,0)),"")</f>
        <v/>
      </c>
      <c r="M416" s="86" t="str">
        <f>IFERROR(INDEX(DB_Typologies!$D$4:$AP$1445,MATCH($A$3,DB_Typologies!$AQ$4:$AQ$1445,0)+$A416,MATCH(M$3,TQoL_Indexes!$B$8:$AK$8,0)),"")</f>
        <v/>
      </c>
      <c r="N416" s="86" t="str">
        <f>IFERROR(INDEX(DB_Typologies!$D$4:$AP$1445,MATCH($A$3,DB_Typologies!$AQ$4:$AQ$1445,0)+$A416,MATCH(N$3,TQoL_Indexes!$B$8:$AK$8,0)),"")</f>
        <v/>
      </c>
      <c r="O416" s="86" t="str">
        <f>IFERROR(INDEX(DB_Typologies!$D$4:$AP$1445,MATCH($A$3,DB_Typologies!$AQ$4:$AQ$1445,0)+$A416,MATCH(O$3,TQoL_Indexes!$B$8:$AK$8,0)),"")</f>
        <v/>
      </c>
      <c r="P416" s="86" t="str">
        <f>IFERROR(INDEX(DB_Typologies!$D$4:$AP$1445,MATCH($A$3,DB_Typologies!$AQ$4:$AQ$1445,0)+$A416,MATCH(P$3,TQoL_Indexes!$B$8:$AK$8,0)),"")</f>
        <v/>
      </c>
      <c r="Q416" s="86" t="str">
        <f>IFERROR(INDEX(DB_Typologies!$D$4:$AP$1445,MATCH($A$3,DB_Typologies!$AQ$4:$AQ$1445,0)+$A416,MATCH(Q$3,TQoL_Indexes!$B$8:$AK$8,0)),"")</f>
        <v/>
      </c>
      <c r="R416" s="86" t="str">
        <f>IFERROR(INDEX(DB_Typologies!$D$4:$AP$1445,MATCH($A$3,DB_Typologies!$AQ$4:$AQ$1445,0)+$A416,MATCH(R$3,TQoL_Indexes!$B$8:$AK$8,0)),"")</f>
        <v/>
      </c>
      <c r="S416" s="86" t="str">
        <f>IFERROR(INDEX(DB_Typologies!$D$4:$AP$1445,MATCH($A$3,DB_Typologies!$AQ$4:$AQ$1445,0)+$A416,MATCH(S$3,TQoL_Indexes!$B$8:$AK$8,0)),"")</f>
        <v/>
      </c>
      <c r="T416" s="86" t="str">
        <f>IFERROR(INDEX(DB_Typologies!$D$4:$AP$1445,MATCH($A$3,DB_Typologies!$AQ$4:$AQ$1445,0)+$A416,MATCH(T$3,TQoL_Indexes!$B$8:$AK$8,0)),"")</f>
        <v/>
      </c>
      <c r="U416" s="86" t="str">
        <f>IFERROR(INDEX(DB_Typologies!$D$4:$AP$1445,MATCH($A$3,DB_Typologies!$AQ$4:$AQ$1445,0)+$A416,MATCH(U$3,TQoL_Indexes!$B$8:$AK$8,0)),"")</f>
        <v/>
      </c>
      <c r="V416" s="86" t="str">
        <f>IFERROR(INDEX(DB_Typologies!$D$4:$AP$1445,MATCH($A$3,DB_Typologies!$AQ$4:$AQ$1445,0)+$A416,MATCH(V$3,TQoL_Indexes!$B$8:$AK$8,0)),"")</f>
        <v/>
      </c>
      <c r="W416" s="86" t="str">
        <f>IFERROR(INDEX(DB_Typologies!$D$4:$AP$1445,MATCH($A$3,DB_Typologies!$AQ$4:$AQ$1445,0)+$A416,MATCH(W$3,TQoL_Indexes!$B$8:$AK$8,0)),"")</f>
        <v/>
      </c>
      <c r="X416" s="86" t="str">
        <f>IFERROR(INDEX(DB_Typologies!$D$4:$AP$1445,MATCH($A$3,DB_Typologies!$AQ$4:$AQ$1445,0)+$A416,MATCH(X$3,TQoL_Indexes!$B$8:$AK$8,0)),"")</f>
        <v/>
      </c>
      <c r="Y416" s="86" t="str">
        <f>IFERROR(INDEX(DB_Typologies!$D$4:$AP$1445,MATCH($A$3,DB_Typologies!$AQ$4:$AQ$1445,0)+$A416,MATCH(Y$3,TQoL_Indexes!$B$8:$AK$8,0)),"")</f>
        <v/>
      </c>
      <c r="Z416" s="86" t="str">
        <f>IFERROR(INDEX(DB_Typologies!$D$4:$AP$1445,MATCH($A$3,DB_Typologies!$AQ$4:$AQ$1445,0)+$A416,MATCH(Z$3,TQoL_Indexes!$B$8:$AK$8,0)),"")</f>
        <v/>
      </c>
      <c r="AA416" s="86" t="str">
        <f>IFERROR(INDEX(DB_Typologies!$D$4:$AP$1445,MATCH($A$3,DB_Typologies!$AQ$4:$AQ$1445,0)+$A416,MATCH(AA$3,TQoL_Indexes!$B$8:$AK$8,0)),"")</f>
        <v/>
      </c>
      <c r="AB416" s="86" t="str">
        <f>IFERROR(INDEX(DB_Typologies!$D$4:$AP$1445,MATCH($A$3,DB_Typologies!$AQ$4:$AQ$1445,0)+$A416,MATCH(AB$3,TQoL_Indexes!$B$8:$AK$8,0)),"")</f>
        <v/>
      </c>
      <c r="AC416" s="86" t="str">
        <f>IFERROR(INDEX(DB_Typologies!$D$4:$AP$1445,MATCH($A$3,DB_Typologies!$AQ$4:$AQ$1445,0)+$A416,MATCH(AC$3,TQoL_Indexes!$B$8:$AK$8,0)),"")</f>
        <v/>
      </c>
      <c r="AD416" s="86" t="str">
        <f>IFERROR(INDEX(DB_Typologies!$D$4:$AP$1445,MATCH($A$3,DB_Typologies!$AQ$4:$AQ$1445,0)+$A416,MATCH(AD$3,TQoL_Indexes!$B$8:$AK$8,0)),"")</f>
        <v/>
      </c>
      <c r="AE416" s="86" t="str">
        <f>IFERROR(INDEX(DB_Typologies!$D$4:$AP$1445,MATCH($A$3,DB_Typologies!$AQ$4:$AQ$1445,0)+$A416,MATCH(AE$3,TQoL_Indexes!$B$8:$AK$8,0)),"")</f>
        <v/>
      </c>
      <c r="AF416" s="86" t="str">
        <f>IFERROR(INDEX(DB_Typologies!$D$4:$AP$1445,MATCH($A$3,DB_Typologies!$AQ$4:$AQ$1445,0)+$A416,MATCH(AF$3,TQoL_Indexes!$B$8:$AK$8,0)),"")</f>
        <v/>
      </c>
      <c r="AG416" s="86" t="str">
        <f>IFERROR(INDEX(DB_Typologies!$D$4:$AP$1445,MATCH($A$3,DB_Typologies!$AQ$4:$AQ$1445,0)+$A416,MATCH(AG$3,TQoL_Indexes!$B$8:$AK$8,0)),"")</f>
        <v/>
      </c>
      <c r="AH416" s="86" t="str">
        <f>IFERROR(INDEX(DB_Typologies!$D$4:$AP$1445,MATCH($A$3,DB_Typologies!$AQ$4:$AQ$1445,0)+$A416,MATCH(AH$3,TQoL_Indexes!$B$8:$AK$8,0)),"")</f>
        <v/>
      </c>
      <c r="AI416" s="86" t="str">
        <f>IFERROR(INDEX(DB_Typologies!$D$4:$AP$1445,MATCH($A$3,DB_Typologies!$AQ$4:$AQ$1445,0)+$A416,MATCH(AI$3,TQoL_Indexes!$B$8:$AK$8,0)),"")</f>
        <v/>
      </c>
      <c r="AJ416" s="86" t="str">
        <f>IFERROR(INDEX(DB_Typologies!$D$4:$AP$1445,MATCH($A$3,DB_Typologies!$AQ$4:$AQ$1445,0)+$A416,MATCH(AJ$3,TQoL_Indexes!$B$8:$AK$8,0)),"")</f>
        <v/>
      </c>
      <c r="AK416" s="86" t="str">
        <f>IFERROR(INDEX(DB_Typologies!$D$4:$AP$1445,MATCH($A$3,DB_Typologies!$AQ$4:$AQ$1445,0)+$A416,MATCH(AK$3,TQoL_Indexes!$B$8:$AK$8,0)),"")</f>
        <v/>
      </c>
      <c r="AL416" s="86" t="str">
        <f>IFERROR(INDEX(DB_Typologies!$D$4:$AP$1445,MATCH($A$3,DB_Typologies!$AQ$4:$AQ$1445,0)+$A416,MATCH(AL$3,TQoL_Indexes!$B$8:$AK$8,0)),"")</f>
        <v/>
      </c>
      <c r="AM416" s="87" t="str">
        <f>IFERROR(INDEX(DB_Typologies!$D$4:$AP$1445,MATCH($A$3,DB_Typologies!$AQ$4:$AQ$1445,0)+$A416,MATCH(AM$3,TQoL_Indexes!$B$8:$AK$8,0)),"")</f>
        <v/>
      </c>
    </row>
    <row r="417" spans="1:39">
      <c r="A417" s="58" t="str">
        <f>IFERROR(IF(A416+1&lt;COUNTIF(DB_Typologies!$AQ$4:$AQ$1445,$A$3),A416+1,""),"")</f>
        <v/>
      </c>
      <c r="B417" s="120" t="str">
        <f>IFERROR(INDEX(DB_Typologies!$D$4:$AP$1445,MATCH($A$3,DB_Typologies!$AQ$4:$AQ$1445,0)+$A417,MATCH(B$3,TQoL_Indexes!$B$8:$AK$8,0)),"")</f>
        <v/>
      </c>
      <c r="C417" s="86" t="str">
        <f>IFERROR(INDEX(DB_Typologies!$D$4:$AP$1445,MATCH($A$3,DB_Typologies!$AQ$4:$AQ$1445,0)+$A417,MATCH(C$3,TQoL_Indexes!$B$8:$AK$8,0)),"")</f>
        <v/>
      </c>
      <c r="D417" s="87" t="str">
        <f>IFERROR(INDEX(DB_Typologies!$D$4:$AP$1445,MATCH($A$3,DB_Typologies!$AQ$4:$AQ$1445,0)+$A417,MATCH(D$3,TQoL_Indexes!$B$8:$AK$8,0)),"")</f>
        <v/>
      </c>
      <c r="E417" s="86" t="str">
        <f>IFERROR(INDEX(DB_Typologies!$D$4:$AP$1445,MATCH($A$3,DB_Typologies!$AQ$4:$AQ$1445,0)+$A417,MATCH(E$3,TQoL_Indexes!$B$8:$AK$8,0)),"")</f>
        <v/>
      </c>
      <c r="F417" s="86" t="str">
        <f>IFERROR(INDEX(DB_Typologies!$D$4:$AP$1445,MATCH($A$3,DB_Typologies!$AQ$4:$AQ$1445,0)+$A417,MATCH(F$3,TQoL_Indexes!$B$8:$AK$8,0)),"")</f>
        <v/>
      </c>
      <c r="G417" s="86" t="str">
        <f>IFERROR(INDEX(DB_Typologies!$D$4:$AP$1445,MATCH($A$3,DB_Typologies!$AQ$4:$AQ$1445,0)+$A417,MATCH(G$3,TQoL_Indexes!$B$8:$AK$8,0)),"")</f>
        <v/>
      </c>
      <c r="H417" s="86" t="str">
        <f>IFERROR(INDEX(DB_Typologies!$D$4:$AP$1445,MATCH($A$3,DB_Typologies!$AQ$4:$AQ$1445,0)+$A417,MATCH(H$3,TQoL_Indexes!$B$8:$AK$8,0)),"")</f>
        <v/>
      </c>
      <c r="I417" s="86" t="str">
        <f>IFERROR(INDEX(DB_Typologies!$D$4:$AP$1445,MATCH($A$3,DB_Typologies!$AQ$4:$AQ$1445,0)+$A417,MATCH(I$3,TQoL_Indexes!$B$8:$AK$8,0)),"")</f>
        <v/>
      </c>
      <c r="J417" s="86" t="str">
        <f>IFERROR(INDEX(DB_Typologies!$D$4:$AP$1445,MATCH($A$3,DB_Typologies!$AQ$4:$AQ$1445,0)+$A417,MATCH(J$3,TQoL_Indexes!$B$8:$AK$8,0)),"")</f>
        <v/>
      </c>
      <c r="K417" s="86" t="str">
        <f>IFERROR(INDEX(DB_Typologies!$D$4:$AP$1445,MATCH($A$3,DB_Typologies!$AQ$4:$AQ$1445,0)+$A417,MATCH(K$3,TQoL_Indexes!$B$8:$AK$8,0)),"")</f>
        <v/>
      </c>
      <c r="L417" s="86" t="str">
        <f>IFERROR(INDEX(DB_Typologies!$D$4:$AP$1445,MATCH($A$3,DB_Typologies!$AQ$4:$AQ$1445,0)+$A417,MATCH(L$3,TQoL_Indexes!$B$8:$AK$8,0)),"")</f>
        <v/>
      </c>
      <c r="M417" s="86" t="str">
        <f>IFERROR(INDEX(DB_Typologies!$D$4:$AP$1445,MATCH($A$3,DB_Typologies!$AQ$4:$AQ$1445,0)+$A417,MATCH(M$3,TQoL_Indexes!$B$8:$AK$8,0)),"")</f>
        <v/>
      </c>
      <c r="N417" s="86" t="str">
        <f>IFERROR(INDEX(DB_Typologies!$D$4:$AP$1445,MATCH($A$3,DB_Typologies!$AQ$4:$AQ$1445,0)+$A417,MATCH(N$3,TQoL_Indexes!$B$8:$AK$8,0)),"")</f>
        <v/>
      </c>
      <c r="O417" s="86" t="str">
        <f>IFERROR(INDEX(DB_Typologies!$D$4:$AP$1445,MATCH($A$3,DB_Typologies!$AQ$4:$AQ$1445,0)+$A417,MATCH(O$3,TQoL_Indexes!$B$8:$AK$8,0)),"")</f>
        <v/>
      </c>
      <c r="P417" s="86" t="str">
        <f>IFERROR(INDEX(DB_Typologies!$D$4:$AP$1445,MATCH($A$3,DB_Typologies!$AQ$4:$AQ$1445,0)+$A417,MATCH(P$3,TQoL_Indexes!$B$8:$AK$8,0)),"")</f>
        <v/>
      </c>
      <c r="Q417" s="86" t="str">
        <f>IFERROR(INDEX(DB_Typologies!$D$4:$AP$1445,MATCH($A$3,DB_Typologies!$AQ$4:$AQ$1445,0)+$A417,MATCH(Q$3,TQoL_Indexes!$B$8:$AK$8,0)),"")</f>
        <v/>
      </c>
      <c r="R417" s="86" t="str">
        <f>IFERROR(INDEX(DB_Typologies!$D$4:$AP$1445,MATCH($A$3,DB_Typologies!$AQ$4:$AQ$1445,0)+$A417,MATCH(R$3,TQoL_Indexes!$B$8:$AK$8,0)),"")</f>
        <v/>
      </c>
      <c r="S417" s="86" t="str">
        <f>IFERROR(INDEX(DB_Typologies!$D$4:$AP$1445,MATCH($A$3,DB_Typologies!$AQ$4:$AQ$1445,0)+$A417,MATCH(S$3,TQoL_Indexes!$B$8:$AK$8,0)),"")</f>
        <v/>
      </c>
      <c r="T417" s="86" t="str">
        <f>IFERROR(INDEX(DB_Typologies!$D$4:$AP$1445,MATCH($A$3,DB_Typologies!$AQ$4:$AQ$1445,0)+$A417,MATCH(T$3,TQoL_Indexes!$B$8:$AK$8,0)),"")</f>
        <v/>
      </c>
      <c r="U417" s="86" t="str">
        <f>IFERROR(INDEX(DB_Typologies!$D$4:$AP$1445,MATCH($A$3,DB_Typologies!$AQ$4:$AQ$1445,0)+$A417,MATCH(U$3,TQoL_Indexes!$B$8:$AK$8,0)),"")</f>
        <v/>
      </c>
      <c r="V417" s="86" t="str">
        <f>IFERROR(INDEX(DB_Typologies!$D$4:$AP$1445,MATCH($A$3,DB_Typologies!$AQ$4:$AQ$1445,0)+$A417,MATCH(V$3,TQoL_Indexes!$B$8:$AK$8,0)),"")</f>
        <v/>
      </c>
      <c r="W417" s="86" t="str">
        <f>IFERROR(INDEX(DB_Typologies!$D$4:$AP$1445,MATCH($A$3,DB_Typologies!$AQ$4:$AQ$1445,0)+$A417,MATCH(W$3,TQoL_Indexes!$B$8:$AK$8,0)),"")</f>
        <v/>
      </c>
      <c r="X417" s="86" t="str">
        <f>IFERROR(INDEX(DB_Typologies!$D$4:$AP$1445,MATCH($A$3,DB_Typologies!$AQ$4:$AQ$1445,0)+$A417,MATCH(X$3,TQoL_Indexes!$B$8:$AK$8,0)),"")</f>
        <v/>
      </c>
      <c r="Y417" s="86" t="str">
        <f>IFERROR(INDEX(DB_Typologies!$D$4:$AP$1445,MATCH($A$3,DB_Typologies!$AQ$4:$AQ$1445,0)+$A417,MATCH(Y$3,TQoL_Indexes!$B$8:$AK$8,0)),"")</f>
        <v/>
      </c>
      <c r="Z417" s="86" t="str">
        <f>IFERROR(INDEX(DB_Typologies!$D$4:$AP$1445,MATCH($A$3,DB_Typologies!$AQ$4:$AQ$1445,0)+$A417,MATCH(Z$3,TQoL_Indexes!$B$8:$AK$8,0)),"")</f>
        <v/>
      </c>
      <c r="AA417" s="86" t="str">
        <f>IFERROR(INDEX(DB_Typologies!$D$4:$AP$1445,MATCH($A$3,DB_Typologies!$AQ$4:$AQ$1445,0)+$A417,MATCH(AA$3,TQoL_Indexes!$B$8:$AK$8,0)),"")</f>
        <v/>
      </c>
      <c r="AB417" s="86" t="str">
        <f>IFERROR(INDEX(DB_Typologies!$D$4:$AP$1445,MATCH($A$3,DB_Typologies!$AQ$4:$AQ$1445,0)+$A417,MATCH(AB$3,TQoL_Indexes!$B$8:$AK$8,0)),"")</f>
        <v/>
      </c>
      <c r="AC417" s="86" t="str">
        <f>IFERROR(INDEX(DB_Typologies!$D$4:$AP$1445,MATCH($A$3,DB_Typologies!$AQ$4:$AQ$1445,0)+$A417,MATCH(AC$3,TQoL_Indexes!$B$8:$AK$8,0)),"")</f>
        <v/>
      </c>
      <c r="AD417" s="86" t="str">
        <f>IFERROR(INDEX(DB_Typologies!$D$4:$AP$1445,MATCH($A$3,DB_Typologies!$AQ$4:$AQ$1445,0)+$A417,MATCH(AD$3,TQoL_Indexes!$B$8:$AK$8,0)),"")</f>
        <v/>
      </c>
      <c r="AE417" s="86" t="str">
        <f>IFERROR(INDEX(DB_Typologies!$D$4:$AP$1445,MATCH($A$3,DB_Typologies!$AQ$4:$AQ$1445,0)+$A417,MATCH(AE$3,TQoL_Indexes!$B$8:$AK$8,0)),"")</f>
        <v/>
      </c>
      <c r="AF417" s="86" t="str">
        <f>IFERROR(INDEX(DB_Typologies!$D$4:$AP$1445,MATCH($A$3,DB_Typologies!$AQ$4:$AQ$1445,0)+$A417,MATCH(AF$3,TQoL_Indexes!$B$8:$AK$8,0)),"")</f>
        <v/>
      </c>
      <c r="AG417" s="86" t="str">
        <f>IFERROR(INDEX(DB_Typologies!$D$4:$AP$1445,MATCH($A$3,DB_Typologies!$AQ$4:$AQ$1445,0)+$A417,MATCH(AG$3,TQoL_Indexes!$B$8:$AK$8,0)),"")</f>
        <v/>
      </c>
      <c r="AH417" s="86" t="str">
        <f>IFERROR(INDEX(DB_Typologies!$D$4:$AP$1445,MATCH($A$3,DB_Typologies!$AQ$4:$AQ$1445,0)+$A417,MATCH(AH$3,TQoL_Indexes!$B$8:$AK$8,0)),"")</f>
        <v/>
      </c>
      <c r="AI417" s="86" t="str">
        <f>IFERROR(INDEX(DB_Typologies!$D$4:$AP$1445,MATCH($A$3,DB_Typologies!$AQ$4:$AQ$1445,0)+$A417,MATCH(AI$3,TQoL_Indexes!$B$8:$AK$8,0)),"")</f>
        <v/>
      </c>
      <c r="AJ417" s="86" t="str">
        <f>IFERROR(INDEX(DB_Typologies!$D$4:$AP$1445,MATCH($A$3,DB_Typologies!$AQ$4:$AQ$1445,0)+$A417,MATCH(AJ$3,TQoL_Indexes!$B$8:$AK$8,0)),"")</f>
        <v/>
      </c>
      <c r="AK417" s="86" t="str">
        <f>IFERROR(INDEX(DB_Typologies!$D$4:$AP$1445,MATCH($A$3,DB_Typologies!$AQ$4:$AQ$1445,0)+$A417,MATCH(AK$3,TQoL_Indexes!$B$8:$AK$8,0)),"")</f>
        <v/>
      </c>
      <c r="AL417" s="86" t="str">
        <f>IFERROR(INDEX(DB_Typologies!$D$4:$AP$1445,MATCH($A$3,DB_Typologies!$AQ$4:$AQ$1445,0)+$A417,MATCH(AL$3,TQoL_Indexes!$B$8:$AK$8,0)),"")</f>
        <v/>
      </c>
      <c r="AM417" s="87" t="str">
        <f>IFERROR(INDEX(DB_Typologies!$D$4:$AP$1445,MATCH($A$3,DB_Typologies!$AQ$4:$AQ$1445,0)+$A417,MATCH(AM$3,TQoL_Indexes!$B$8:$AK$8,0)),"")</f>
        <v/>
      </c>
    </row>
    <row r="418" spans="1:39">
      <c r="A418" s="58" t="str">
        <f>IFERROR(IF(A417+1&lt;COUNTIF(DB_Typologies!$AQ$4:$AQ$1445,$A$3),A417+1,""),"")</f>
        <v/>
      </c>
      <c r="B418" s="120" t="str">
        <f>IFERROR(INDEX(DB_Typologies!$D$4:$AP$1445,MATCH($A$3,DB_Typologies!$AQ$4:$AQ$1445,0)+$A418,MATCH(B$3,TQoL_Indexes!$B$8:$AK$8,0)),"")</f>
        <v/>
      </c>
      <c r="C418" s="86" t="str">
        <f>IFERROR(INDEX(DB_Typologies!$D$4:$AP$1445,MATCH($A$3,DB_Typologies!$AQ$4:$AQ$1445,0)+$A418,MATCH(C$3,TQoL_Indexes!$B$8:$AK$8,0)),"")</f>
        <v/>
      </c>
      <c r="D418" s="87" t="str">
        <f>IFERROR(INDEX(DB_Typologies!$D$4:$AP$1445,MATCH($A$3,DB_Typologies!$AQ$4:$AQ$1445,0)+$A418,MATCH(D$3,TQoL_Indexes!$B$8:$AK$8,0)),"")</f>
        <v/>
      </c>
      <c r="E418" s="86" t="str">
        <f>IFERROR(INDEX(DB_Typologies!$D$4:$AP$1445,MATCH($A$3,DB_Typologies!$AQ$4:$AQ$1445,0)+$A418,MATCH(E$3,TQoL_Indexes!$B$8:$AK$8,0)),"")</f>
        <v/>
      </c>
      <c r="F418" s="86" t="str">
        <f>IFERROR(INDEX(DB_Typologies!$D$4:$AP$1445,MATCH($A$3,DB_Typologies!$AQ$4:$AQ$1445,0)+$A418,MATCH(F$3,TQoL_Indexes!$B$8:$AK$8,0)),"")</f>
        <v/>
      </c>
      <c r="G418" s="86" t="str">
        <f>IFERROR(INDEX(DB_Typologies!$D$4:$AP$1445,MATCH($A$3,DB_Typologies!$AQ$4:$AQ$1445,0)+$A418,MATCH(G$3,TQoL_Indexes!$B$8:$AK$8,0)),"")</f>
        <v/>
      </c>
      <c r="H418" s="86" t="str">
        <f>IFERROR(INDEX(DB_Typologies!$D$4:$AP$1445,MATCH($A$3,DB_Typologies!$AQ$4:$AQ$1445,0)+$A418,MATCH(H$3,TQoL_Indexes!$B$8:$AK$8,0)),"")</f>
        <v/>
      </c>
      <c r="I418" s="86" t="str">
        <f>IFERROR(INDEX(DB_Typologies!$D$4:$AP$1445,MATCH($A$3,DB_Typologies!$AQ$4:$AQ$1445,0)+$A418,MATCH(I$3,TQoL_Indexes!$B$8:$AK$8,0)),"")</f>
        <v/>
      </c>
      <c r="J418" s="86" t="str">
        <f>IFERROR(INDEX(DB_Typologies!$D$4:$AP$1445,MATCH($A$3,DB_Typologies!$AQ$4:$AQ$1445,0)+$A418,MATCH(J$3,TQoL_Indexes!$B$8:$AK$8,0)),"")</f>
        <v/>
      </c>
      <c r="K418" s="86" t="str">
        <f>IFERROR(INDEX(DB_Typologies!$D$4:$AP$1445,MATCH($A$3,DB_Typologies!$AQ$4:$AQ$1445,0)+$A418,MATCH(K$3,TQoL_Indexes!$B$8:$AK$8,0)),"")</f>
        <v/>
      </c>
      <c r="L418" s="86" t="str">
        <f>IFERROR(INDEX(DB_Typologies!$D$4:$AP$1445,MATCH($A$3,DB_Typologies!$AQ$4:$AQ$1445,0)+$A418,MATCH(L$3,TQoL_Indexes!$B$8:$AK$8,0)),"")</f>
        <v/>
      </c>
      <c r="M418" s="86" t="str">
        <f>IFERROR(INDEX(DB_Typologies!$D$4:$AP$1445,MATCH($A$3,DB_Typologies!$AQ$4:$AQ$1445,0)+$A418,MATCH(M$3,TQoL_Indexes!$B$8:$AK$8,0)),"")</f>
        <v/>
      </c>
      <c r="N418" s="86" t="str">
        <f>IFERROR(INDEX(DB_Typologies!$D$4:$AP$1445,MATCH($A$3,DB_Typologies!$AQ$4:$AQ$1445,0)+$A418,MATCH(N$3,TQoL_Indexes!$B$8:$AK$8,0)),"")</f>
        <v/>
      </c>
      <c r="O418" s="86" t="str">
        <f>IFERROR(INDEX(DB_Typologies!$D$4:$AP$1445,MATCH($A$3,DB_Typologies!$AQ$4:$AQ$1445,0)+$A418,MATCH(O$3,TQoL_Indexes!$B$8:$AK$8,0)),"")</f>
        <v/>
      </c>
      <c r="P418" s="86" t="str">
        <f>IFERROR(INDEX(DB_Typologies!$D$4:$AP$1445,MATCH($A$3,DB_Typologies!$AQ$4:$AQ$1445,0)+$A418,MATCH(P$3,TQoL_Indexes!$B$8:$AK$8,0)),"")</f>
        <v/>
      </c>
      <c r="Q418" s="86" t="str">
        <f>IFERROR(INDEX(DB_Typologies!$D$4:$AP$1445,MATCH($A$3,DB_Typologies!$AQ$4:$AQ$1445,0)+$A418,MATCH(Q$3,TQoL_Indexes!$B$8:$AK$8,0)),"")</f>
        <v/>
      </c>
      <c r="R418" s="86" t="str">
        <f>IFERROR(INDEX(DB_Typologies!$D$4:$AP$1445,MATCH($A$3,DB_Typologies!$AQ$4:$AQ$1445,0)+$A418,MATCH(R$3,TQoL_Indexes!$B$8:$AK$8,0)),"")</f>
        <v/>
      </c>
      <c r="S418" s="86" t="str">
        <f>IFERROR(INDEX(DB_Typologies!$D$4:$AP$1445,MATCH($A$3,DB_Typologies!$AQ$4:$AQ$1445,0)+$A418,MATCH(S$3,TQoL_Indexes!$B$8:$AK$8,0)),"")</f>
        <v/>
      </c>
      <c r="T418" s="86" t="str">
        <f>IFERROR(INDEX(DB_Typologies!$D$4:$AP$1445,MATCH($A$3,DB_Typologies!$AQ$4:$AQ$1445,0)+$A418,MATCH(T$3,TQoL_Indexes!$B$8:$AK$8,0)),"")</f>
        <v/>
      </c>
      <c r="U418" s="86" t="str">
        <f>IFERROR(INDEX(DB_Typologies!$D$4:$AP$1445,MATCH($A$3,DB_Typologies!$AQ$4:$AQ$1445,0)+$A418,MATCH(U$3,TQoL_Indexes!$B$8:$AK$8,0)),"")</f>
        <v/>
      </c>
      <c r="V418" s="86" t="str">
        <f>IFERROR(INDEX(DB_Typologies!$D$4:$AP$1445,MATCH($A$3,DB_Typologies!$AQ$4:$AQ$1445,0)+$A418,MATCH(V$3,TQoL_Indexes!$B$8:$AK$8,0)),"")</f>
        <v/>
      </c>
      <c r="W418" s="86" t="str">
        <f>IFERROR(INDEX(DB_Typologies!$D$4:$AP$1445,MATCH($A$3,DB_Typologies!$AQ$4:$AQ$1445,0)+$A418,MATCH(W$3,TQoL_Indexes!$B$8:$AK$8,0)),"")</f>
        <v/>
      </c>
      <c r="X418" s="86" t="str">
        <f>IFERROR(INDEX(DB_Typologies!$D$4:$AP$1445,MATCH($A$3,DB_Typologies!$AQ$4:$AQ$1445,0)+$A418,MATCH(X$3,TQoL_Indexes!$B$8:$AK$8,0)),"")</f>
        <v/>
      </c>
      <c r="Y418" s="86" t="str">
        <f>IFERROR(INDEX(DB_Typologies!$D$4:$AP$1445,MATCH($A$3,DB_Typologies!$AQ$4:$AQ$1445,0)+$A418,MATCH(Y$3,TQoL_Indexes!$B$8:$AK$8,0)),"")</f>
        <v/>
      </c>
      <c r="Z418" s="86" t="str">
        <f>IFERROR(INDEX(DB_Typologies!$D$4:$AP$1445,MATCH($A$3,DB_Typologies!$AQ$4:$AQ$1445,0)+$A418,MATCH(Z$3,TQoL_Indexes!$B$8:$AK$8,0)),"")</f>
        <v/>
      </c>
      <c r="AA418" s="86" t="str">
        <f>IFERROR(INDEX(DB_Typologies!$D$4:$AP$1445,MATCH($A$3,DB_Typologies!$AQ$4:$AQ$1445,0)+$A418,MATCH(AA$3,TQoL_Indexes!$B$8:$AK$8,0)),"")</f>
        <v/>
      </c>
      <c r="AB418" s="86" t="str">
        <f>IFERROR(INDEX(DB_Typologies!$D$4:$AP$1445,MATCH($A$3,DB_Typologies!$AQ$4:$AQ$1445,0)+$A418,MATCH(AB$3,TQoL_Indexes!$B$8:$AK$8,0)),"")</f>
        <v/>
      </c>
      <c r="AC418" s="86" t="str">
        <f>IFERROR(INDEX(DB_Typologies!$D$4:$AP$1445,MATCH($A$3,DB_Typologies!$AQ$4:$AQ$1445,0)+$A418,MATCH(AC$3,TQoL_Indexes!$B$8:$AK$8,0)),"")</f>
        <v/>
      </c>
      <c r="AD418" s="86" t="str">
        <f>IFERROR(INDEX(DB_Typologies!$D$4:$AP$1445,MATCH($A$3,DB_Typologies!$AQ$4:$AQ$1445,0)+$A418,MATCH(AD$3,TQoL_Indexes!$B$8:$AK$8,0)),"")</f>
        <v/>
      </c>
      <c r="AE418" s="86" t="str">
        <f>IFERROR(INDEX(DB_Typologies!$D$4:$AP$1445,MATCH($A$3,DB_Typologies!$AQ$4:$AQ$1445,0)+$A418,MATCH(AE$3,TQoL_Indexes!$B$8:$AK$8,0)),"")</f>
        <v/>
      </c>
      <c r="AF418" s="86" t="str">
        <f>IFERROR(INDEX(DB_Typologies!$D$4:$AP$1445,MATCH($A$3,DB_Typologies!$AQ$4:$AQ$1445,0)+$A418,MATCH(AF$3,TQoL_Indexes!$B$8:$AK$8,0)),"")</f>
        <v/>
      </c>
      <c r="AG418" s="86" t="str">
        <f>IFERROR(INDEX(DB_Typologies!$D$4:$AP$1445,MATCH($A$3,DB_Typologies!$AQ$4:$AQ$1445,0)+$A418,MATCH(AG$3,TQoL_Indexes!$B$8:$AK$8,0)),"")</f>
        <v/>
      </c>
      <c r="AH418" s="86" t="str">
        <f>IFERROR(INDEX(DB_Typologies!$D$4:$AP$1445,MATCH($A$3,DB_Typologies!$AQ$4:$AQ$1445,0)+$A418,MATCH(AH$3,TQoL_Indexes!$B$8:$AK$8,0)),"")</f>
        <v/>
      </c>
      <c r="AI418" s="86" t="str">
        <f>IFERROR(INDEX(DB_Typologies!$D$4:$AP$1445,MATCH($A$3,DB_Typologies!$AQ$4:$AQ$1445,0)+$A418,MATCH(AI$3,TQoL_Indexes!$B$8:$AK$8,0)),"")</f>
        <v/>
      </c>
      <c r="AJ418" s="86" t="str">
        <f>IFERROR(INDEX(DB_Typologies!$D$4:$AP$1445,MATCH($A$3,DB_Typologies!$AQ$4:$AQ$1445,0)+$A418,MATCH(AJ$3,TQoL_Indexes!$B$8:$AK$8,0)),"")</f>
        <v/>
      </c>
      <c r="AK418" s="86" t="str">
        <f>IFERROR(INDEX(DB_Typologies!$D$4:$AP$1445,MATCH($A$3,DB_Typologies!$AQ$4:$AQ$1445,0)+$A418,MATCH(AK$3,TQoL_Indexes!$B$8:$AK$8,0)),"")</f>
        <v/>
      </c>
      <c r="AL418" s="86" t="str">
        <f>IFERROR(INDEX(DB_Typologies!$D$4:$AP$1445,MATCH($A$3,DB_Typologies!$AQ$4:$AQ$1445,0)+$A418,MATCH(AL$3,TQoL_Indexes!$B$8:$AK$8,0)),"")</f>
        <v/>
      </c>
      <c r="AM418" s="87" t="str">
        <f>IFERROR(INDEX(DB_Typologies!$D$4:$AP$1445,MATCH($A$3,DB_Typologies!$AQ$4:$AQ$1445,0)+$A418,MATCH(AM$3,TQoL_Indexes!$B$8:$AK$8,0)),"")</f>
        <v/>
      </c>
    </row>
    <row r="419" spans="1:39">
      <c r="A419" s="58" t="str">
        <f>IFERROR(IF(A418+1&lt;COUNTIF(DB_Typologies!$AQ$4:$AQ$1445,$A$3),A418+1,""),"")</f>
        <v/>
      </c>
      <c r="B419" s="120" t="str">
        <f>IFERROR(INDEX(DB_Typologies!$D$4:$AP$1445,MATCH($A$3,DB_Typologies!$AQ$4:$AQ$1445,0)+$A419,MATCH(B$3,TQoL_Indexes!$B$8:$AK$8,0)),"")</f>
        <v/>
      </c>
      <c r="C419" s="86" t="str">
        <f>IFERROR(INDEX(DB_Typologies!$D$4:$AP$1445,MATCH($A$3,DB_Typologies!$AQ$4:$AQ$1445,0)+$A419,MATCH(C$3,TQoL_Indexes!$B$8:$AK$8,0)),"")</f>
        <v/>
      </c>
      <c r="D419" s="87" t="str">
        <f>IFERROR(INDEX(DB_Typologies!$D$4:$AP$1445,MATCH($A$3,DB_Typologies!$AQ$4:$AQ$1445,0)+$A419,MATCH(D$3,TQoL_Indexes!$B$8:$AK$8,0)),"")</f>
        <v/>
      </c>
      <c r="E419" s="86" t="str">
        <f>IFERROR(INDEX(DB_Typologies!$D$4:$AP$1445,MATCH($A$3,DB_Typologies!$AQ$4:$AQ$1445,0)+$A419,MATCH(E$3,TQoL_Indexes!$B$8:$AK$8,0)),"")</f>
        <v/>
      </c>
      <c r="F419" s="86" t="str">
        <f>IFERROR(INDEX(DB_Typologies!$D$4:$AP$1445,MATCH($A$3,DB_Typologies!$AQ$4:$AQ$1445,0)+$A419,MATCH(F$3,TQoL_Indexes!$B$8:$AK$8,0)),"")</f>
        <v/>
      </c>
      <c r="G419" s="86" t="str">
        <f>IFERROR(INDEX(DB_Typologies!$D$4:$AP$1445,MATCH($A$3,DB_Typologies!$AQ$4:$AQ$1445,0)+$A419,MATCH(G$3,TQoL_Indexes!$B$8:$AK$8,0)),"")</f>
        <v/>
      </c>
      <c r="H419" s="86" t="str">
        <f>IFERROR(INDEX(DB_Typologies!$D$4:$AP$1445,MATCH($A$3,DB_Typologies!$AQ$4:$AQ$1445,0)+$A419,MATCH(H$3,TQoL_Indexes!$B$8:$AK$8,0)),"")</f>
        <v/>
      </c>
      <c r="I419" s="86" t="str">
        <f>IFERROR(INDEX(DB_Typologies!$D$4:$AP$1445,MATCH($A$3,DB_Typologies!$AQ$4:$AQ$1445,0)+$A419,MATCH(I$3,TQoL_Indexes!$B$8:$AK$8,0)),"")</f>
        <v/>
      </c>
      <c r="J419" s="86" t="str">
        <f>IFERROR(INDEX(DB_Typologies!$D$4:$AP$1445,MATCH($A$3,DB_Typologies!$AQ$4:$AQ$1445,0)+$A419,MATCH(J$3,TQoL_Indexes!$B$8:$AK$8,0)),"")</f>
        <v/>
      </c>
      <c r="K419" s="86" t="str">
        <f>IFERROR(INDEX(DB_Typologies!$D$4:$AP$1445,MATCH($A$3,DB_Typologies!$AQ$4:$AQ$1445,0)+$A419,MATCH(K$3,TQoL_Indexes!$B$8:$AK$8,0)),"")</f>
        <v/>
      </c>
      <c r="L419" s="86" t="str">
        <f>IFERROR(INDEX(DB_Typologies!$D$4:$AP$1445,MATCH($A$3,DB_Typologies!$AQ$4:$AQ$1445,0)+$A419,MATCH(L$3,TQoL_Indexes!$B$8:$AK$8,0)),"")</f>
        <v/>
      </c>
      <c r="M419" s="86" t="str">
        <f>IFERROR(INDEX(DB_Typologies!$D$4:$AP$1445,MATCH($A$3,DB_Typologies!$AQ$4:$AQ$1445,0)+$A419,MATCH(M$3,TQoL_Indexes!$B$8:$AK$8,0)),"")</f>
        <v/>
      </c>
      <c r="N419" s="86" t="str">
        <f>IFERROR(INDEX(DB_Typologies!$D$4:$AP$1445,MATCH($A$3,DB_Typologies!$AQ$4:$AQ$1445,0)+$A419,MATCH(N$3,TQoL_Indexes!$B$8:$AK$8,0)),"")</f>
        <v/>
      </c>
      <c r="O419" s="86" t="str">
        <f>IFERROR(INDEX(DB_Typologies!$D$4:$AP$1445,MATCH($A$3,DB_Typologies!$AQ$4:$AQ$1445,0)+$A419,MATCH(O$3,TQoL_Indexes!$B$8:$AK$8,0)),"")</f>
        <v/>
      </c>
      <c r="P419" s="86" t="str">
        <f>IFERROR(INDEX(DB_Typologies!$D$4:$AP$1445,MATCH($A$3,DB_Typologies!$AQ$4:$AQ$1445,0)+$A419,MATCH(P$3,TQoL_Indexes!$B$8:$AK$8,0)),"")</f>
        <v/>
      </c>
      <c r="Q419" s="86" t="str">
        <f>IFERROR(INDEX(DB_Typologies!$D$4:$AP$1445,MATCH($A$3,DB_Typologies!$AQ$4:$AQ$1445,0)+$A419,MATCH(Q$3,TQoL_Indexes!$B$8:$AK$8,0)),"")</f>
        <v/>
      </c>
      <c r="R419" s="86" t="str">
        <f>IFERROR(INDEX(DB_Typologies!$D$4:$AP$1445,MATCH($A$3,DB_Typologies!$AQ$4:$AQ$1445,0)+$A419,MATCH(R$3,TQoL_Indexes!$B$8:$AK$8,0)),"")</f>
        <v/>
      </c>
      <c r="S419" s="86" t="str">
        <f>IFERROR(INDEX(DB_Typologies!$D$4:$AP$1445,MATCH($A$3,DB_Typologies!$AQ$4:$AQ$1445,0)+$A419,MATCH(S$3,TQoL_Indexes!$B$8:$AK$8,0)),"")</f>
        <v/>
      </c>
      <c r="T419" s="86" t="str">
        <f>IFERROR(INDEX(DB_Typologies!$D$4:$AP$1445,MATCH($A$3,DB_Typologies!$AQ$4:$AQ$1445,0)+$A419,MATCH(T$3,TQoL_Indexes!$B$8:$AK$8,0)),"")</f>
        <v/>
      </c>
      <c r="U419" s="86" t="str">
        <f>IFERROR(INDEX(DB_Typologies!$D$4:$AP$1445,MATCH($A$3,DB_Typologies!$AQ$4:$AQ$1445,0)+$A419,MATCH(U$3,TQoL_Indexes!$B$8:$AK$8,0)),"")</f>
        <v/>
      </c>
      <c r="V419" s="86" t="str">
        <f>IFERROR(INDEX(DB_Typologies!$D$4:$AP$1445,MATCH($A$3,DB_Typologies!$AQ$4:$AQ$1445,0)+$A419,MATCH(V$3,TQoL_Indexes!$B$8:$AK$8,0)),"")</f>
        <v/>
      </c>
      <c r="W419" s="86" t="str">
        <f>IFERROR(INDEX(DB_Typologies!$D$4:$AP$1445,MATCH($A$3,DB_Typologies!$AQ$4:$AQ$1445,0)+$A419,MATCH(W$3,TQoL_Indexes!$B$8:$AK$8,0)),"")</f>
        <v/>
      </c>
      <c r="X419" s="86" t="str">
        <f>IFERROR(INDEX(DB_Typologies!$D$4:$AP$1445,MATCH($A$3,DB_Typologies!$AQ$4:$AQ$1445,0)+$A419,MATCH(X$3,TQoL_Indexes!$B$8:$AK$8,0)),"")</f>
        <v/>
      </c>
      <c r="Y419" s="86" t="str">
        <f>IFERROR(INDEX(DB_Typologies!$D$4:$AP$1445,MATCH($A$3,DB_Typologies!$AQ$4:$AQ$1445,0)+$A419,MATCH(Y$3,TQoL_Indexes!$B$8:$AK$8,0)),"")</f>
        <v/>
      </c>
      <c r="Z419" s="86" t="str">
        <f>IFERROR(INDEX(DB_Typologies!$D$4:$AP$1445,MATCH($A$3,DB_Typologies!$AQ$4:$AQ$1445,0)+$A419,MATCH(Z$3,TQoL_Indexes!$B$8:$AK$8,0)),"")</f>
        <v/>
      </c>
      <c r="AA419" s="86" t="str">
        <f>IFERROR(INDEX(DB_Typologies!$D$4:$AP$1445,MATCH($A$3,DB_Typologies!$AQ$4:$AQ$1445,0)+$A419,MATCH(AA$3,TQoL_Indexes!$B$8:$AK$8,0)),"")</f>
        <v/>
      </c>
      <c r="AB419" s="86" t="str">
        <f>IFERROR(INDEX(DB_Typologies!$D$4:$AP$1445,MATCH($A$3,DB_Typologies!$AQ$4:$AQ$1445,0)+$A419,MATCH(AB$3,TQoL_Indexes!$B$8:$AK$8,0)),"")</f>
        <v/>
      </c>
      <c r="AC419" s="86" t="str">
        <f>IFERROR(INDEX(DB_Typologies!$D$4:$AP$1445,MATCH($A$3,DB_Typologies!$AQ$4:$AQ$1445,0)+$A419,MATCH(AC$3,TQoL_Indexes!$B$8:$AK$8,0)),"")</f>
        <v/>
      </c>
      <c r="AD419" s="86" t="str">
        <f>IFERROR(INDEX(DB_Typologies!$D$4:$AP$1445,MATCH($A$3,DB_Typologies!$AQ$4:$AQ$1445,0)+$A419,MATCH(AD$3,TQoL_Indexes!$B$8:$AK$8,0)),"")</f>
        <v/>
      </c>
      <c r="AE419" s="86" t="str">
        <f>IFERROR(INDEX(DB_Typologies!$D$4:$AP$1445,MATCH($A$3,DB_Typologies!$AQ$4:$AQ$1445,0)+$A419,MATCH(AE$3,TQoL_Indexes!$B$8:$AK$8,0)),"")</f>
        <v/>
      </c>
      <c r="AF419" s="86" t="str">
        <f>IFERROR(INDEX(DB_Typologies!$D$4:$AP$1445,MATCH($A$3,DB_Typologies!$AQ$4:$AQ$1445,0)+$A419,MATCH(AF$3,TQoL_Indexes!$B$8:$AK$8,0)),"")</f>
        <v/>
      </c>
      <c r="AG419" s="86" t="str">
        <f>IFERROR(INDEX(DB_Typologies!$D$4:$AP$1445,MATCH($A$3,DB_Typologies!$AQ$4:$AQ$1445,0)+$A419,MATCH(AG$3,TQoL_Indexes!$B$8:$AK$8,0)),"")</f>
        <v/>
      </c>
      <c r="AH419" s="86" t="str">
        <f>IFERROR(INDEX(DB_Typologies!$D$4:$AP$1445,MATCH($A$3,DB_Typologies!$AQ$4:$AQ$1445,0)+$A419,MATCH(AH$3,TQoL_Indexes!$B$8:$AK$8,0)),"")</f>
        <v/>
      </c>
      <c r="AI419" s="86" t="str">
        <f>IFERROR(INDEX(DB_Typologies!$D$4:$AP$1445,MATCH($A$3,DB_Typologies!$AQ$4:$AQ$1445,0)+$A419,MATCH(AI$3,TQoL_Indexes!$B$8:$AK$8,0)),"")</f>
        <v/>
      </c>
      <c r="AJ419" s="86" t="str">
        <f>IFERROR(INDEX(DB_Typologies!$D$4:$AP$1445,MATCH($A$3,DB_Typologies!$AQ$4:$AQ$1445,0)+$A419,MATCH(AJ$3,TQoL_Indexes!$B$8:$AK$8,0)),"")</f>
        <v/>
      </c>
      <c r="AK419" s="86" t="str">
        <f>IFERROR(INDEX(DB_Typologies!$D$4:$AP$1445,MATCH($A$3,DB_Typologies!$AQ$4:$AQ$1445,0)+$A419,MATCH(AK$3,TQoL_Indexes!$B$8:$AK$8,0)),"")</f>
        <v/>
      </c>
      <c r="AL419" s="86" t="str">
        <f>IFERROR(INDEX(DB_Typologies!$D$4:$AP$1445,MATCH($A$3,DB_Typologies!$AQ$4:$AQ$1445,0)+$A419,MATCH(AL$3,TQoL_Indexes!$B$8:$AK$8,0)),"")</f>
        <v/>
      </c>
      <c r="AM419" s="87" t="str">
        <f>IFERROR(INDEX(DB_Typologies!$D$4:$AP$1445,MATCH($A$3,DB_Typologies!$AQ$4:$AQ$1445,0)+$A419,MATCH(AM$3,TQoL_Indexes!$B$8:$AK$8,0)),"")</f>
        <v/>
      </c>
    </row>
    <row r="420" spans="1:39">
      <c r="A420" s="58" t="str">
        <f>IFERROR(IF(A419+1&lt;COUNTIF(DB_Typologies!$AQ$4:$AQ$1445,$A$3),A419+1,""),"")</f>
        <v/>
      </c>
      <c r="B420" s="120" t="str">
        <f>IFERROR(INDEX(DB_Typologies!$D$4:$AP$1445,MATCH($A$3,DB_Typologies!$AQ$4:$AQ$1445,0)+$A420,MATCH(B$3,TQoL_Indexes!$B$8:$AK$8,0)),"")</f>
        <v/>
      </c>
      <c r="C420" s="86" t="str">
        <f>IFERROR(INDEX(DB_Typologies!$D$4:$AP$1445,MATCH($A$3,DB_Typologies!$AQ$4:$AQ$1445,0)+$A420,MATCH(C$3,TQoL_Indexes!$B$8:$AK$8,0)),"")</f>
        <v/>
      </c>
      <c r="D420" s="87" t="str">
        <f>IFERROR(INDEX(DB_Typologies!$D$4:$AP$1445,MATCH($A$3,DB_Typologies!$AQ$4:$AQ$1445,0)+$A420,MATCH(D$3,TQoL_Indexes!$B$8:$AK$8,0)),"")</f>
        <v/>
      </c>
      <c r="E420" s="86" t="str">
        <f>IFERROR(INDEX(DB_Typologies!$D$4:$AP$1445,MATCH($A$3,DB_Typologies!$AQ$4:$AQ$1445,0)+$A420,MATCH(E$3,TQoL_Indexes!$B$8:$AK$8,0)),"")</f>
        <v/>
      </c>
      <c r="F420" s="86" t="str">
        <f>IFERROR(INDEX(DB_Typologies!$D$4:$AP$1445,MATCH($A$3,DB_Typologies!$AQ$4:$AQ$1445,0)+$A420,MATCH(F$3,TQoL_Indexes!$B$8:$AK$8,0)),"")</f>
        <v/>
      </c>
      <c r="G420" s="86" t="str">
        <f>IFERROR(INDEX(DB_Typologies!$D$4:$AP$1445,MATCH($A$3,DB_Typologies!$AQ$4:$AQ$1445,0)+$A420,MATCH(G$3,TQoL_Indexes!$B$8:$AK$8,0)),"")</f>
        <v/>
      </c>
      <c r="H420" s="86" t="str">
        <f>IFERROR(INDEX(DB_Typologies!$D$4:$AP$1445,MATCH($A$3,DB_Typologies!$AQ$4:$AQ$1445,0)+$A420,MATCH(H$3,TQoL_Indexes!$B$8:$AK$8,0)),"")</f>
        <v/>
      </c>
      <c r="I420" s="86" t="str">
        <f>IFERROR(INDEX(DB_Typologies!$D$4:$AP$1445,MATCH($A$3,DB_Typologies!$AQ$4:$AQ$1445,0)+$A420,MATCH(I$3,TQoL_Indexes!$B$8:$AK$8,0)),"")</f>
        <v/>
      </c>
      <c r="J420" s="86" t="str">
        <f>IFERROR(INDEX(DB_Typologies!$D$4:$AP$1445,MATCH($A$3,DB_Typologies!$AQ$4:$AQ$1445,0)+$A420,MATCH(J$3,TQoL_Indexes!$B$8:$AK$8,0)),"")</f>
        <v/>
      </c>
      <c r="K420" s="86" t="str">
        <f>IFERROR(INDEX(DB_Typologies!$D$4:$AP$1445,MATCH($A$3,DB_Typologies!$AQ$4:$AQ$1445,0)+$A420,MATCH(K$3,TQoL_Indexes!$B$8:$AK$8,0)),"")</f>
        <v/>
      </c>
      <c r="L420" s="86" t="str">
        <f>IFERROR(INDEX(DB_Typologies!$D$4:$AP$1445,MATCH($A$3,DB_Typologies!$AQ$4:$AQ$1445,0)+$A420,MATCH(L$3,TQoL_Indexes!$B$8:$AK$8,0)),"")</f>
        <v/>
      </c>
      <c r="M420" s="86" t="str">
        <f>IFERROR(INDEX(DB_Typologies!$D$4:$AP$1445,MATCH($A$3,DB_Typologies!$AQ$4:$AQ$1445,0)+$A420,MATCH(M$3,TQoL_Indexes!$B$8:$AK$8,0)),"")</f>
        <v/>
      </c>
      <c r="N420" s="86" t="str">
        <f>IFERROR(INDEX(DB_Typologies!$D$4:$AP$1445,MATCH($A$3,DB_Typologies!$AQ$4:$AQ$1445,0)+$A420,MATCH(N$3,TQoL_Indexes!$B$8:$AK$8,0)),"")</f>
        <v/>
      </c>
      <c r="O420" s="86" t="str">
        <f>IFERROR(INDEX(DB_Typologies!$D$4:$AP$1445,MATCH($A$3,DB_Typologies!$AQ$4:$AQ$1445,0)+$A420,MATCH(O$3,TQoL_Indexes!$B$8:$AK$8,0)),"")</f>
        <v/>
      </c>
      <c r="P420" s="86" t="str">
        <f>IFERROR(INDEX(DB_Typologies!$D$4:$AP$1445,MATCH($A$3,DB_Typologies!$AQ$4:$AQ$1445,0)+$A420,MATCH(P$3,TQoL_Indexes!$B$8:$AK$8,0)),"")</f>
        <v/>
      </c>
      <c r="Q420" s="86" t="str">
        <f>IFERROR(INDEX(DB_Typologies!$D$4:$AP$1445,MATCH($A$3,DB_Typologies!$AQ$4:$AQ$1445,0)+$A420,MATCH(Q$3,TQoL_Indexes!$B$8:$AK$8,0)),"")</f>
        <v/>
      </c>
      <c r="R420" s="86" t="str">
        <f>IFERROR(INDEX(DB_Typologies!$D$4:$AP$1445,MATCH($A$3,DB_Typologies!$AQ$4:$AQ$1445,0)+$A420,MATCH(R$3,TQoL_Indexes!$B$8:$AK$8,0)),"")</f>
        <v/>
      </c>
      <c r="S420" s="86" t="str">
        <f>IFERROR(INDEX(DB_Typologies!$D$4:$AP$1445,MATCH($A$3,DB_Typologies!$AQ$4:$AQ$1445,0)+$A420,MATCH(S$3,TQoL_Indexes!$B$8:$AK$8,0)),"")</f>
        <v/>
      </c>
      <c r="T420" s="86" t="str">
        <f>IFERROR(INDEX(DB_Typologies!$D$4:$AP$1445,MATCH($A$3,DB_Typologies!$AQ$4:$AQ$1445,0)+$A420,MATCH(T$3,TQoL_Indexes!$B$8:$AK$8,0)),"")</f>
        <v/>
      </c>
      <c r="U420" s="86" t="str">
        <f>IFERROR(INDEX(DB_Typologies!$D$4:$AP$1445,MATCH($A$3,DB_Typologies!$AQ$4:$AQ$1445,0)+$A420,MATCH(U$3,TQoL_Indexes!$B$8:$AK$8,0)),"")</f>
        <v/>
      </c>
      <c r="V420" s="86" t="str">
        <f>IFERROR(INDEX(DB_Typologies!$D$4:$AP$1445,MATCH($A$3,DB_Typologies!$AQ$4:$AQ$1445,0)+$A420,MATCH(V$3,TQoL_Indexes!$B$8:$AK$8,0)),"")</f>
        <v/>
      </c>
      <c r="W420" s="86" t="str">
        <f>IFERROR(INDEX(DB_Typologies!$D$4:$AP$1445,MATCH($A$3,DB_Typologies!$AQ$4:$AQ$1445,0)+$A420,MATCH(W$3,TQoL_Indexes!$B$8:$AK$8,0)),"")</f>
        <v/>
      </c>
      <c r="X420" s="86" t="str">
        <f>IFERROR(INDEX(DB_Typologies!$D$4:$AP$1445,MATCH($A$3,DB_Typologies!$AQ$4:$AQ$1445,0)+$A420,MATCH(X$3,TQoL_Indexes!$B$8:$AK$8,0)),"")</f>
        <v/>
      </c>
      <c r="Y420" s="86" t="str">
        <f>IFERROR(INDEX(DB_Typologies!$D$4:$AP$1445,MATCH($A$3,DB_Typologies!$AQ$4:$AQ$1445,0)+$A420,MATCH(Y$3,TQoL_Indexes!$B$8:$AK$8,0)),"")</f>
        <v/>
      </c>
      <c r="Z420" s="86" t="str">
        <f>IFERROR(INDEX(DB_Typologies!$D$4:$AP$1445,MATCH($A$3,DB_Typologies!$AQ$4:$AQ$1445,0)+$A420,MATCH(Z$3,TQoL_Indexes!$B$8:$AK$8,0)),"")</f>
        <v/>
      </c>
      <c r="AA420" s="86" t="str">
        <f>IFERROR(INDEX(DB_Typologies!$D$4:$AP$1445,MATCH($A$3,DB_Typologies!$AQ$4:$AQ$1445,0)+$A420,MATCH(AA$3,TQoL_Indexes!$B$8:$AK$8,0)),"")</f>
        <v/>
      </c>
      <c r="AB420" s="86" t="str">
        <f>IFERROR(INDEX(DB_Typologies!$D$4:$AP$1445,MATCH($A$3,DB_Typologies!$AQ$4:$AQ$1445,0)+$A420,MATCH(AB$3,TQoL_Indexes!$B$8:$AK$8,0)),"")</f>
        <v/>
      </c>
      <c r="AC420" s="86" t="str">
        <f>IFERROR(INDEX(DB_Typologies!$D$4:$AP$1445,MATCH($A$3,DB_Typologies!$AQ$4:$AQ$1445,0)+$A420,MATCH(AC$3,TQoL_Indexes!$B$8:$AK$8,0)),"")</f>
        <v/>
      </c>
      <c r="AD420" s="86" t="str">
        <f>IFERROR(INDEX(DB_Typologies!$D$4:$AP$1445,MATCH($A$3,DB_Typologies!$AQ$4:$AQ$1445,0)+$A420,MATCH(AD$3,TQoL_Indexes!$B$8:$AK$8,0)),"")</f>
        <v/>
      </c>
      <c r="AE420" s="86" t="str">
        <f>IFERROR(INDEX(DB_Typologies!$D$4:$AP$1445,MATCH($A$3,DB_Typologies!$AQ$4:$AQ$1445,0)+$A420,MATCH(AE$3,TQoL_Indexes!$B$8:$AK$8,0)),"")</f>
        <v/>
      </c>
      <c r="AF420" s="86" t="str">
        <f>IFERROR(INDEX(DB_Typologies!$D$4:$AP$1445,MATCH($A$3,DB_Typologies!$AQ$4:$AQ$1445,0)+$A420,MATCH(AF$3,TQoL_Indexes!$B$8:$AK$8,0)),"")</f>
        <v/>
      </c>
      <c r="AG420" s="86" t="str">
        <f>IFERROR(INDEX(DB_Typologies!$D$4:$AP$1445,MATCH($A$3,DB_Typologies!$AQ$4:$AQ$1445,0)+$A420,MATCH(AG$3,TQoL_Indexes!$B$8:$AK$8,0)),"")</f>
        <v/>
      </c>
      <c r="AH420" s="86" t="str">
        <f>IFERROR(INDEX(DB_Typologies!$D$4:$AP$1445,MATCH($A$3,DB_Typologies!$AQ$4:$AQ$1445,0)+$A420,MATCH(AH$3,TQoL_Indexes!$B$8:$AK$8,0)),"")</f>
        <v/>
      </c>
      <c r="AI420" s="86" t="str">
        <f>IFERROR(INDEX(DB_Typologies!$D$4:$AP$1445,MATCH($A$3,DB_Typologies!$AQ$4:$AQ$1445,0)+$A420,MATCH(AI$3,TQoL_Indexes!$B$8:$AK$8,0)),"")</f>
        <v/>
      </c>
      <c r="AJ420" s="86" t="str">
        <f>IFERROR(INDEX(DB_Typologies!$D$4:$AP$1445,MATCH($A$3,DB_Typologies!$AQ$4:$AQ$1445,0)+$A420,MATCH(AJ$3,TQoL_Indexes!$B$8:$AK$8,0)),"")</f>
        <v/>
      </c>
      <c r="AK420" s="86" t="str">
        <f>IFERROR(INDEX(DB_Typologies!$D$4:$AP$1445,MATCH($A$3,DB_Typologies!$AQ$4:$AQ$1445,0)+$A420,MATCH(AK$3,TQoL_Indexes!$B$8:$AK$8,0)),"")</f>
        <v/>
      </c>
      <c r="AL420" s="86" t="str">
        <f>IFERROR(INDEX(DB_Typologies!$D$4:$AP$1445,MATCH($A$3,DB_Typologies!$AQ$4:$AQ$1445,0)+$A420,MATCH(AL$3,TQoL_Indexes!$B$8:$AK$8,0)),"")</f>
        <v/>
      </c>
      <c r="AM420" s="87" t="str">
        <f>IFERROR(INDEX(DB_Typologies!$D$4:$AP$1445,MATCH($A$3,DB_Typologies!$AQ$4:$AQ$1445,0)+$A420,MATCH(AM$3,TQoL_Indexes!$B$8:$AK$8,0)),"")</f>
        <v/>
      </c>
    </row>
    <row r="421" spans="1:39">
      <c r="A421" s="58" t="str">
        <f>IFERROR(IF(A420+1&lt;COUNTIF(DB_Typologies!$AQ$4:$AQ$1445,$A$3),A420+1,""),"")</f>
        <v/>
      </c>
      <c r="B421" s="120" t="str">
        <f>IFERROR(INDEX(DB_Typologies!$D$4:$AP$1445,MATCH($A$3,DB_Typologies!$AQ$4:$AQ$1445,0)+$A421,MATCH(B$3,TQoL_Indexes!$B$8:$AK$8,0)),"")</f>
        <v/>
      </c>
      <c r="C421" s="86" t="str">
        <f>IFERROR(INDEX(DB_Typologies!$D$4:$AP$1445,MATCH($A$3,DB_Typologies!$AQ$4:$AQ$1445,0)+$A421,MATCH(C$3,TQoL_Indexes!$B$8:$AK$8,0)),"")</f>
        <v/>
      </c>
      <c r="D421" s="87" t="str">
        <f>IFERROR(INDEX(DB_Typologies!$D$4:$AP$1445,MATCH($A$3,DB_Typologies!$AQ$4:$AQ$1445,0)+$A421,MATCH(D$3,TQoL_Indexes!$B$8:$AK$8,0)),"")</f>
        <v/>
      </c>
      <c r="E421" s="86" t="str">
        <f>IFERROR(INDEX(DB_Typologies!$D$4:$AP$1445,MATCH($A$3,DB_Typologies!$AQ$4:$AQ$1445,0)+$A421,MATCH(E$3,TQoL_Indexes!$B$8:$AK$8,0)),"")</f>
        <v/>
      </c>
      <c r="F421" s="86" t="str">
        <f>IFERROR(INDEX(DB_Typologies!$D$4:$AP$1445,MATCH($A$3,DB_Typologies!$AQ$4:$AQ$1445,0)+$A421,MATCH(F$3,TQoL_Indexes!$B$8:$AK$8,0)),"")</f>
        <v/>
      </c>
      <c r="G421" s="86" t="str">
        <f>IFERROR(INDEX(DB_Typologies!$D$4:$AP$1445,MATCH($A$3,DB_Typologies!$AQ$4:$AQ$1445,0)+$A421,MATCH(G$3,TQoL_Indexes!$B$8:$AK$8,0)),"")</f>
        <v/>
      </c>
      <c r="H421" s="86" t="str">
        <f>IFERROR(INDEX(DB_Typologies!$D$4:$AP$1445,MATCH($A$3,DB_Typologies!$AQ$4:$AQ$1445,0)+$A421,MATCH(H$3,TQoL_Indexes!$B$8:$AK$8,0)),"")</f>
        <v/>
      </c>
      <c r="I421" s="86" t="str">
        <f>IFERROR(INDEX(DB_Typologies!$D$4:$AP$1445,MATCH($A$3,DB_Typologies!$AQ$4:$AQ$1445,0)+$A421,MATCH(I$3,TQoL_Indexes!$B$8:$AK$8,0)),"")</f>
        <v/>
      </c>
      <c r="J421" s="86" t="str">
        <f>IFERROR(INDEX(DB_Typologies!$D$4:$AP$1445,MATCH($A$3,DB_Typologies!$AQ$4:$AQ$1445,0)+$A421,MATCH(J$3,TQoL_Indexes!$B$8:$AK$8,0)),"")</f>
        <v/>
      </c>
      <c r="K421" s="86" t="str">
        <f>IFERROR(INDEX(DB_Typologies!$D$4:$AP$1445,MATCH($A$3,DB_Typologies!$AQ$4:$AQ$1445,0)+$A421,MATCH(K$3,TQoL_Indexes!$B$8:$AK$8,0)),"")</f>
        <v/>
      </c>
      <c r="L421" s="86" t="str">
        <f>IFERROR(INDEX(DB_Typologies!$D$4:$AP$1445,MATCH($A$3,DB_Typologies!$AQ$4:$AQ$1445,0)+$A421,MATCH(L$3,TQoL_Indexes!$B$8:$AK$8,0)),"")</f>
        <v/>
      </c>
      <c r="M421" s="86" t="str">
        <f>IFERROR(INDEX(DB_Typologies!$D$4:$AP$1445,MATCH($A$3,DB_Typologies!$AQ$4:$AQ$1445,0)+$A421,MATCH(M$3,TQoL_Indexes!$B$8:$AK$8,0)),"")</f>
        <v/>
      </c>
      <c r="N421" s="86" t="str">
        <f>IFERROR(INDEX(DB_Typologies!$D$4:$AP$1445,MATCH($A$3,DB_Typologies!$AQ$4:$AQ$1445,0)+$A421,MATCH(N$3,TQoL_Indexes!$B$8:$AK$8,0)),"")</f>
        <v/>
      </c>
      <c r="O421" s="86" t="str">
        <f>IFERROR(INDEX(DB_Typologies!$D$4:$AP$1445,MATCH($A$3,DB_Typologies!$AQ$4:$AQ$1445,0)+$A421,MATCH(O$3,TQoL_Indexes!$B$8:$AK$8,0)),"")</f>
        <v/>
      </c>
      <c r="P421" s="86" t="str">
        <f>IFERROR(INDEX(DB_Typologies!$D$4:$AP$1445,MATCH($A$3,DB_Typologies!$AQ$4:$AQ$1445,0)+$A421,MATCH(P$3,TQoL_Indexes!$B$8:$AK$8,0)),"")</f>
        <v/>
      </c>
      <c r="Q421" s="86" t="str">
        <f>IFERROR(INDEX(DB_Typologies!$D$4:$AP$1445,MATCH($A$3,DB_Typologies!$AQ$4:$AQ$1445,0)+$A421,MATCH(Q$3,TQoL_Indexes!$B$8:$AK$8,0)),"")</f>
        <v/>
      </c>
      <c r="R421" s="86" t="str">
        <f>IFERROR(INDEX(DB_Typologies!$D$4:$AP$1445,MATCH($A$3,DB_Typologies!$AQ$4:$AQ$1445,0)+$A421,MATCH(R$3,TQoL_Indexes!$B$8:$AK$8,0)),"")</f>
        <v/>
      </c>
      <c r="S421" s="86" t="str">
        <f>IFERROR(INDEX(DB_Typologies!$D$4:$AP$1445,MATCH($A$3,DB_Typologies!$AQ$4:$AQ$1445,0)+$A421,MATCH(S$3,TQoL_Indexes!$B$8:$AK$8,0)),"")</f>
        <v/>
      </c>
      <c r="T421" s="86" t="str">
        <f>IFERROR(INDEX(DB_Typologies!$D$4:$AP$1445,MATCH($A$3,DB_Typologies!$AQ$4:$AQ$1445,0)+$A421,MATCH(T$3,TQoL_Indexes!$B$8:$AK$8,0)),"")</f>
        <v/>
      </c>
      <c r="U421" s="86" t="str">
        <f>IFERROR(INDEX(DB_Typologies!$D$4:$AP$1445,MATCH($A$3,DB_Typologies!$AQ$4:$AQ$1445,0)+$A421,MATCH(U$3,TQoL_Indexes!$B$8:$AK$8,0)),"")</f>
        <v/>
      </c>
      <c r="V421" s="86" t="str">
        <f>IFERROR(INDEX(DB_Typologies!$D$4:$AP$1445,MATCH($A$3,DB_Typologies!$AQ$4:$AQ$1445,0)+$A421,MATCH(V$3,TQoL_Indexes!$B$8:$AK$8,0)),"")</f>
        <v/>
      </c>
      <c r="W421" s="86" t="str">
        <f>IFERROR(INDEX(DB_Typologies!$D$4:$AP$1445,MATCH($A$3,DB_Typologies!$AQ$4:$AQ$1445,0)+$A421,MATCH(W$3,TQoL_Indexes!$B$8:$AK$8,0)),"")</f>
        <v/>
      </c>
      <c r="X421" s="86" t="str">
        <f>IFERROR(INDEX(DB_Typologies!$D$4:$AP$1445,MATCH($A$3,DB_Typologies!$AQ$4:$AQ$1445,0)+$A421,MATCH(X$3,TQoL_Indexes!$B$8:$AK$8,0)),"")</f>
        <v/>
      </c>
      <c r="Y421" s="86" t="str">
        <f>IFERROR(INDEX(DB_Typologies!$D$4:$AP$1445,MATCH($A$3,DB_Typologies!$AQ$4:$AQ$1445,0)+$A421,MATCH(Y$3,TQoL_Indexes!$B$8:$AK$8,0)),"")</f>
        <v/>
      </c>
      <c r="Z421" s="86" t="str">
        <f>IFERROR(INDEX(DB_Typologies!$D$4:$AP$1445,MATCH($A$3,DB_Typologies!$AQ$4:$AQ$1445,0)+$A421,MATCH(Z$3,TQoL_Indexes!$B$8:$AK$8,0)),"")</f>
        <v/>
      </c>
      <c r="AA421" s="86" t="str">
        <f>IFERROR(INDEX(DB_Typologies!$D$4:$AP$1445,MATCH($A$3,DB_Typologies!$AQ$4:$AQ$1445,0)+$A421,MATCH(AA$3,TQoL_Indexes!$B$8:$AK$8,0)),"")</f>
        <v/>
      </c>
      <c r="AB421" s="86" t="str">
        <f>IFERROR(INDEX(DB_Typologies!$D$4:$AP$1445,MATCH($A$3,DB_Typologies!$AQ$4:$AQ$1445,0)+$A421,MATCH(AB$3,TQoL_Indexes!$B$8:$AK$8,0)),"")</f>
        <v/>
      </c>
      <c r="AC421" s="86" t="str">
        <f>IFERROR(INDEX(DB_Typologies!$D$4:$AP$1445,MATCH($A$3,DB_Typologies!$AQ$4:$AQ$1445,0)+$A421,MATCH(AC$3,TQoL_Indexes!$B$8:$AK$8,0)),"")</f>
        <v/>
      </c>
      <c r="AD421" s="86" t="str">
        <f>IFERROR(INDEX(DB_Typologies!$D$4:$AP$1445,MATCH($A$3,DB_Typologies!$AQ$4:$AQ$1445,0)+$A421,MATCH(AD$3,TQoL_Indexes!$B$8:$AK$8,0)),"")</f>
        <v/>
      </c>
      <c r="AE421" s="86" t="str">
        <f>IFERROR(INDEX(DB_Typologies!$D$4:$AP$1445,MATCH($A$3,DB_Typologies!$AQ$4:$AQ$1445,0)+$A421,MATCH(AE$3,TQoL_Indexes!$B$8:$AK$8,0)),"")</f>
        <v/>
      </c>
      <c r="AF421" s="86" t="str">
        <f>IFERROR(INDEX(DB_Typologies!$D$4:$AP$1445,MATCH($A$3,DB_Typologies!$AQ$4:$AQ$1445,0)+$A421,MATCH(AF$3,TQoL_Indexes!$B$8:$AK$8,0)),"")</f>
        <v/>
      </c>
      <c r="AG421" s="86" t="str">
        <f>IFERROR(INDEX(DB_Typologies!$D$4:$AP$1445,MATCH($A$3,DB_Typologies!$AQ$4:$AQ$1445,0)+$A421,MATCH(AG$3,TQoL_Indexes!$B$8:$AK$8,0)),"")</f>
        <v/>
      </c>
      <c r="AH421" s="86" t="str">
        <f>IFERROR(INDEX(DB_Typologies!$D$4:$AP$1445,MATCH($A$3,DB_Typologies!$AQ$4:$AQ$1445,0)+$A421,MATCH(AH$3,TQoL_Indexes!$B$8:$AK$8,0)),"")</f>
        <v/>
      </c>
      <c r="AI421" s="86" t="str">
        <f>IFERROR(INDEX(DB_Typologies!$D$4:$AP$1445,MATCH($A$3,DB_Typologies!$AQ$4:$AQ$1445,0)+$A421,MATCH(AI$3,TQoL_Indexes!$B$8:$AK$8,0)),"")</f>
        <v/>
      </c>
      <c r="AJ421" s="86" t="str">
        <f>IFERROR(INDEX(DB_Typologies!$D$4:$AP$1445,MATCH($A$3,DB_Typologies!$AQ$4:$AQ$1445,0)+$A421,MATCH(AJ$3,TQoL_Indexes!$B$8:$AK$8,0)),"")</f>
        <v/>
      </c>
      <c r="AK421" s="86" t="str">
        <f>IFERROR(INDEX(DB_Typologies!$D$4:$AP$1445,MATCH($A$3,DB_Typologies!$AQ$4:$AQ$1445,0)+$A421,MATCH(AK$3,TQoL_Indexes!$B$8:$AK$8,0)),"")</f>
        <v/>
      </c>
      <c r="AL421" s="86" t="str">
        <f>IFERROR(INDEX(DB_Typologies!$D$4:$AP$1445,MATCH($A$3,DB_Typologies!$AQ$4:$AQ$1445,0)+$A421,MATCH(AL$3,TQoL_Indexes!$B$8:$AK$8,0)),"")</f>
        <v/>
      </c>
      <c r="AM421" s="87" t="str">
        <f>IFERROR(INDEX(DB_Typologies!$D$4:$AP$1445,MATCH($A$3,DB_Typologies!$AQ$4:$AQ$1445,0)+$A421,MATCH(AM$3,TQoL_Indexes!$B$8:$AK$8,0)),"")</f>
        <v/>
      </c>
    </row>
    <row r="422" spans="1:39">
      <c r="A422" s="58" t="str">
        <f>IFERROR(IF(A421+1&lt;COUNTIF(DB_Typologies!$AQ$4:$AQ$1445,$A$3),A421+1,""),"")</f>
        <v/>
      </c>
      <c r="B422" s="120" t="str">
        <f>IFERROR(INDEX(DB_Typologies!$D$4:$AP$1445,MATCH($A$3,DB_Typologies!$AQ$4:$AQ$1445,0)+$A422,MATCH(B$3,TQoL_Indexes!$B$8:$AK$8,0)),"")</f>
        <v/>
      </c>
      <c r="C422" s="86" t="str">
        <f>IFERROR(INDEX(DB_Typologies!$D$4:$AP$1445,MATCH($A$3,DB_Typologies!$AQ$4:$AQ$1445,0)+$A422,MATCH(C$3,TQoL_Indexes!$B$8:$AK$8,0)),"")</f>
        <v/>
      </c>
      <c r="D422" s="87" t="str">
        <f>IFERROR(INDEX(DB_Typologies!$D$4:$AP$1445,MATCH($A$3,DB_Typologies!$AQ$4:$AQ$1445,0)+$A422,MATCH(D$3,TQoL_Indexes!$B$8:$AK$8,0)),"")</f>
        <v/>
      </c>
      <c r="E422" s="86" t="str">
        <f>IFERROR(INDEX(DB_Typologies!$D$4:$AP$1445,MATCH($A$3,DB_Typologies!$AQ$4:$AQ$1445,0)+$A422,MATCH(E$3,TQoL_Indexes!$B$8:$AK$8,0)),"")</f>
        <v/>
      </c>
      <c r="F422" s="86" t="str">
        <f>IFERROR(INDEX(DB_Typologies!$D$4:$AP$1445,MATCH($A$3,DB_Typologies!$AQ$4:$AQ$1445,0)+$A422,MATCH(F$3,TQoL_Indexes!$B$8:$AK$8,0)),"")</f>
        <v/>
      </c>
      <c r="G422" s="86" t="str">
        <f>IFERROR(INDEX(DB_Typologies!$D$4:$AP$1445,MATCH($A$3,DB_Typologies!$AQ$4:$AQ$1445,0)+$A422,MATCH(G$3,TQoL_Indexes!$B$8:$AK$8,0)),"")</f>
        <v/>
      </c>
      <c r="H422" s="86" t="str">
        <f>IFERROR(INDEX(DB_Typologies!$D$4:$AP$1445,MATCH($A$3,DB_Typologies!$AQ$4:$AQ$1445,0)+$A422,MATCH(H$3,TQoL_Indexes!$B$8:$AK$8,0)),"")</f>
        <v/>
      </c>
      <c r="I422" s="86" t="str">
        <f>IFERROR(INDEX(DB_Typologies!$D$4:$AP$1445,MATCH($A$3,DB_Typologies!$AQ$4:$AQ$1445,0)+$A422,MATCH(I$3,TQoL_Indexes!$B$8:$AK$8,0)),"")</f>
        <v/>
      </c>
      <c r="J422" s="86" t="str">
        <f>IFERROR(INDEX(DB_Typologies!$D$4:$AP$1445,MATCH($A$3,DB_Typologies!$AQ$4:$AQ$1445,0)+$A422,MATCH(J$3,TQoL_Indexes!$B$8:$AK$8,0)),"")</f>
        <v/>
      </c>
      <c r="K422" s="86" t="str">
        <f>IFERROR(INDEX(DB_Typologies!$D$4:$AP$1445,MATCH($A$3,DB_Typologies!$AQ$4:$AQ$1445,0)+$A422,MATCH(K$3,TQoL_Indexes!$B$8:$AK$8,0)),"")</f>
        <v/>
      </c>
      <c r="L422" s="86" t="str">
        <f>IFERROR(INDEX(DB_Typologies!$D$4:$AP$1445,MATCH($A$3,DB_Typologies!$AQ$4:$AQ$1445,0)+$A422,MATCH(L$3,TQoL_Indexes!$B$8:$AK$8,0)),"")</f>
        <v/>
      </c>
      <c r="M422" s="86" t="str">
        <f>IFERROR(INDEX(DB_Typologies!$D$4:$AP$1445,MATCH($A$3,DB_Typologies!$AQ$4:$AQ$1445,0)+$A422,MATCH(M$3,TQoL_Indexes!$B$8:$AK$8,0)),"")</f>
        <v/>
      </c>
      <c r="N422" s="86" t="str">
        <f>IFERROR(INDEX(DB_Typologies!$D$4:$AP$1445,MATCH($A$3,DB_Typologies!$AQ$4:$AQ$1445,0)+$A422,MATCH(N$3,TQoL_Indexes!$B$8:$AK$8,0)),"")</f>
        <v/>
      </c>
      <c r="O422" s="86" t="str">
        <f>IFERROR(INDEX(DB_Typologies!$D$4:$AP$1445,MATCH($A$3,DB_Typologies!$AQ$4:$AQ$1445,0)+$A422,MATCH(O$3,TQoL_Indexes!$B$8:$AK$8,0)),"")</f>
        <v/>
      </c>
      <c r="P422" s="86" t="str">
        <f>IFERROR(INDEX(DB_Typologies!$D$4:$AP$1445,MATCH($A$3,DB_Typologies!$AQ$4:$AQ$1445,0)+$A422,MATCH(P$3,TQoL_Indexes!$B$8:$AK$8,0)),"")</f>
        <v/>
      </c>
      <c r="Q422" s="86" t="str">
        <f>IFERROR(INDEX(DB_Typologies!$D$4:$AP$1445,MATCH($A$3,DB_Typologies!$AQ$4:$AQ$1445,0)+$A422,MATCH(Q$3,TQoL_Indexes!$B$8:$AK$8,0)),"")</f>
        <v/>
      </c>
      <c r="R422" s="86" t="str">
        <f>IFERROR(INDEX(DB_Typologies!$D$4:$AP$1445,MATCH($A$3,DB_Typologies!$AQ$4:$AQ$1445,0)+$A422,MATCH(R$3,TQoL_Indexes!$B$8:$AK$8,0)),"")</f>
        <v/>
      </c>
      <c r="S422" s="86" t="str">
        <f>IFERROR(INDEX(DB_Typologies!$D$4:$AP$1445,MATCH($A$3,DB_Typologies!$AQ$4:$AQ$1445,0)+$A422,MATCH(S$3,TQoL_Indexes!$B$8:$AK$8,0)),"")</f>
        <v/>
      </c>
      <c r="T422" s="86" t="str">
        <f>IFERROR(INDEX(DB_Typologies!$D$4:$AP$1445,MATCH($A$3,DB_Typologies!$AQ$4:$AQ$1445,0)+$A422,MATCH(T$3,TQoL_Indexes!$B$8:$AK$8,0)),"")</f>
        <v/>
      </c>
      <c r="U422" s="86" t="str">
        <f>IFERROR(INDEX(DB_Typologies!$D$4:$AP$1445,MATCH($A$3,DB_Typologies!$AQ$4:$AQ$1445,0)+$A422,MATCH(U$3,TQoL_Indexes!$B$8:$AK$8,0)),"")</f>
        <v/>
      </c>
      <c r="V422" s="86" t="str">
        <f>IFERROR(INDEX(DB_Typologies!$D$4:$AP$1445,MATCH($A$3,DB_Typologies!$AQ$4:$AQ$1445,0)+$A422,MATCH(V$3,TQoL_Indexes!$B$8:$AK$8,0)),"")</f>
        <v/>
      </c>
      <c r="W422" s="86" t="str">
        <f>IFERROR(INDEX(DB_Typologies!$D$4:$AP$1445,MATCH($A$3,DB_Typologies!$AQ$4:$AQ$1445,0)+$A422,MATCH(W$3,TQoL_Indexes!$B$8:$AK$8,0)),"")</f>
        <v/>
      </c>
      <c r="X422" s="86" t="str">
        <f>IFERROR(INDEX(DB_Typologies!$D$4:$AP$1445,MATCH($A$3,DB_Typologies!$AQ$4:$AQ$1445,0)+$A422,MATCH(X$3,TQoL_Indexes!$B$8:$AK$8,0)),"")</f>
        <v/>
      </c>
      <c r="Y422" s="86" t="str">
        <f>IFERROR(INDEX(DB_Typologies!$D$4:$AP$1445,MATCH($A$3,DB_Typologies!$AQ$4:$AQ$1445,0)+$A422,MATCH(Y$3,TQoL_Indexes!$B$8:$AK$8,0)),"")</f>
        <v/>
      </c>
      <c r="Z422" s="86" t="str">
        <f>IFERROR(INDEX(DB_Typologies!$D$4:$AP$1445,MATCH($A$3,DB_Typologies!$AQ$4:$AQ$1445,0)+$A422,MATCH(Z$3,TQoL_Indexes!$B$8:$AK$8,0)),"")</f>
        <v/>
      </c>
      <c r="AA422" s="86" t="str">
        <f>IFERROR(INDEX(DB_Typologies!$D$4:$AP$1445,MATCH($A$3,DB_Typologies!$AQ$4:$AQ$1445,0)+$A422,MATCH(AA$3,TQoL_Indexes!$B$8:$AK$8,0)),"")</f>
        <v/>
      </c>
      <c r="AB422" s="86" t="str">
        <f>IFERROR(INDEX(DB_Typologies!$D$4:$AP$1445,MATCH($A$3,DB_Typologies!$AQ$4:$AQ$1445,0)+$A422,MATCH(AB$3,TQoL_Indexes!$B$8:$AK$8,0)),"")</f>
        <v/>
      </c>
      <c r="AC422" s="86" t="str">
        <f>IFERROR(INDEX(DB_Typologies!$D$4:$AP$1445,MATCH($A$3,DB_Typologies!$AQ$4:$AQ$1445,0)+$A422,MATCH(AC$3,TQoL_Indexes!$B$8:$AK$8,0)),"")</f>
        <v/>
      </c>
      <c r="AD422" s="86" t="str">
        <f>IFERROR(INDEX(DB_Typologies!$D$4:$AP$1445,MATCH($A$3,DB_Typologies!$AQ$4:$AQ$1445,0)+$A422,MATCH(AD$3,TQoL_Indexes!$B$8:$AK$8,0)),"")</f>
        <v/>
      </c>
      <c r="AE422" s="86" t="str">
        <f>IFERROR(INDEX(DB_Typologies!$D$4:$AP$1445,MATCH($A$3,DB_Typologies!$AQ$4:$AQ$1445,0)+$A422,MATCH(AE$3,TQoL_Indexes!$B$8:$AK$8,0)),"")</f>
        <v/>
      </c>
      <c r="AF422" s="86" t="str">
        <f>IFERROR(INDEX(DB_Typologies!$D$4:$AP$1445,MATCH($A$3,DB_Typologies!$AQ$4:$AQ$1445,0)+$A422,MATCH(AF$3,TQoL_Indexes!$B$8:$AK$8,0)),"")</f>
        <v/>
      </c>
      <c r="AG422" s="86" t="str">
        <f>IFERROR(INDEX(DB_Typologies!$D$4:$AP$1445,MATCH($A$3,DB_Typologies!$AQ$4:$AQ$1445,0)+$A422,MATCH(AG$3,TQoL_Indexes!$B$8:$AK$8,0)),"")</f>
        <v/>
      </c>
      <c r="AH422" s="86" t="str">
        <f>IFERROR(INDEX(DB_Typologies!$D$4:$AP$1445,MATCH($A$3,DB_Typologies!$AQ$4:$AQ$1445,0)+$A422,MATCH(AH$3,TQoL_Indexes!$B$8:$AK$8,0)),"")</f>
        <v/>
      </c>
      <c r="AI422" s="86" t="str">
        <f>IFERROR(INDEX(DB_Typologies!$D$4:$AP$1445,MATCH($A$3,DB_Typologies!$AQ$4:$AQ$1445,0)+$A422,MATCH(AI$3,TQoL_Indexes!$B$8:$AK$8,0)),"")</f>
        <v/>
      </c>
      <c r="AJ422" s="86" t="str">
        <f>IFERROR(INDEX(DB_Typologies!$D$4:$AP$1445,MATCH($A$3,DB_Typologies!$AQ$4:$AQ$1445,0)+$A422,MATCH(AJ$3,TQoL_Indexes!$B$8:$AK$8,0)),"")</f>
        <v/>
      </c>
      <c r="AK422" s="86" t="str">
        <f>IFERROR(INDEX(DB_Typologies!$D$4:$AP$1445,MATCH($A$3,DB_Typologies!$AQ$4:$AQ$1445,0)+$A422,MATCH(AK$3,TQoL_Indexes!$B$8:$AK$8,0)),"")</f>
        <v/>
      </c>
      <c r="AL422" s="86" t="str">
        <f>IFERROR(INDEX(DB_Typologies!$D$4:$AP$1445,MATCH($A$3,DB_Typologies!$AQ$4:$AQ$1445,0)+$A422,MATCH(AL$3,TQoL_Indexes!$B$8:$AK$8,0)),"")</f>
        <v/>
      </c>
      <c r="AM422" s="87" t="str">
        <f>IFERROR(INDEX(DB_Typologies!$D$4:$AP$1445,MATCH($A$3,DB_Typologies!$AQ$4:$AQ$1445,0)+$A422,MATCH(AM$3,TQoL_Indexes!$B$8:$AK$8,0)),"")</f>
        <v/>
      </c>
    </row>
    <row r="423" spans="1:39">
      <c r="A423" s="58" t="str">
        <f>IFERROR(IF(A422+1&lt;COUNTIF(DB_Typologies!$AQ$4:$AQ$1445,$A$3),A422+1,""),"")</f>
        <v/>
      </c>
      <c r="B423" s="120" t="str">
        <f>IFERROR(INDEX(DB_Typologies!$D$4:$AP$1445,MATCH($A$3,DB_Typologies!$AQ$4:$AQ$1445,0)+$A423,MATCH(B$3,TQoL_Indexes!$B$8:$AK$8,0)),"")</f>
        <v/>
      </c>
      <c r="C423" s="86" t="str">
        <f>IFERROR(INDEX(DB_Typologies!$D$4:$AP$1445,MATCH($A$3,DB_Typologies!$AQ$4:$AQ$1445,0)+$A423,MATCH(C$3,TQoL_Indexes!$B$8:$AK$8,0)),"")</f>
        <v/>
      </c>
      <c r="D423" s="87" t="str">
        <f>IFERROR(INDEX(DB_Typologies!$D$4:$AP$1445,MATCH($A$3,DB_Typologies!$AQ$4:$AQ$1445,0)+$A423,MATCH(D$3,TQoL_Indexes!$B$8:$AK$8,0)),"")</f>
        <v/>
      </c>
      <c r="E423" s="86" t="str">
        <f>IFERROR(INDEX(DB_Typologies!$D$4:$AP$1445,MATCH($A$3,DB_Typologies!$AQ$4:$AQ$1445,0)+$A423,MATCH(E$3,TQoL_Indexes!$B$8:$AK$8,0)),"")</f>
        <v/>
      </c>
      <c r="F423" s="86" t="str">
        <f>IFERROR(INDEX(DB_Typologies!$D$4:$AP$1445,MATCH($A$3,DB_Typologies!$AQ$4:$AQ$1445,0)+$A423,MATCH(F$3,TQoL_Indexes!$B$8:$AK$8,0)),"")</f>
        <v/>
      </c>
      <c r="G423" s="86" t="str">
        <f>IFERROR(INDEX(DB_Typologies!$D$4:$AP$1445,MATCH($A$3,DB_Typologies!$AQ$4:$AQ$1445,0)+$A423,MATCH(G$3,TQoL_Indexes!$B$8:$AK$8,0)),"")</f>
        <v/>
      </c>
      <c r="H423" s="86" t="str">
        <f>IFERROR(INDEX(DB_Typologies!$D$4:$AP$1445,MATCH($A$3,DB_Typologies!$AQ$4:$AQ$1445,0)+$A423,MATCH(H$3,TQoL_Indexes!$B$8:$AK$8,0)),"")</f>
        <v/>
      </c>
      <c r="I423" s="86" t="str">
        <f>IFERROR(INDEX(DB_Typologies!$D$4:$AP$1445,MATCH($A$3,DB_Typologies!$AQ$4:$AQ$1445,0)+$A423,MATCH(I$3,TQoL_Indexes!$B$8:$AK$8,0)),"")</f>
        <v/>
      </c>
      <c r="J423" s="86" t="str">
        <f>IFERROR(INDEX(DB_Typologies!$D$4:$AP$1445,MATCH($A$3,DB_Typologies!$AQ$4:$AQ$1445,0)+$A423,MATCH(J$3,TQoL_Indexes!$B$8:$AK$8,0)),"")</f>
        <v/>
      </c>
      <c r="K423" s="86" t="str">
        <f>IFERROR(INDEX(DB_Typologies!$D$4:$AP$1445,MATCH($A$3,DB_Typologies!$AQ$4:$AQ$1445,0)+$A423,MATCH(K$3,TQoL_Indexes!$B$8:$AK$8,0)),"")</f>
        <v/>
      </c>
      <c r="L423" s="86" t="str">
        <f>IFERROR(INDEX(DB_Typologies!$D$4:$AP$1445,MATCH($A$3,DB_Typologies!$AQ$4:$AQ$1445,0)+$A423,MATCH(L$3,TQoL_Indexes!$B$8:$AK$8,0)),"")</f>
        <v/>
      </c>
      <c r="M423" s="86" t="str">
        <f>IFERROR(INDEX(DB_Typologies!$D$4:$AP$1445,MATCH($A$3,DB_Typologies!$AQ$4:$AQ$1445,0)+$A423,MATCH(M$3,TQoL_Indexes!$B$8:$AK$8,0)),"")</f>
        <v/>
      </c>
      <c r="N423" s="86" t="str">
        <f>IFERROR(INDEX(DB_Typologies!$D$4:$AP$1445,MATCH($A$3,DB_Typologies!$AQ$4:$AQ$1445,0)+$A423,MATCH(N$3,TQoL_Indexes!$B$8:$AK$8,0)),"")</f>
        <v/>
      </c>
      <c r="O423" s="86" t="str">
        <f>IFERROR(INDEX(DB_Typologies!$D$4:$AP$1445,MATCH($A$3,DB_Typologies!$AQ$4:$AQ$1445,0)+$A423,MATCH(O$3,TQoL_Indexes!$B$8:$AK$8,0)),"")</f>
        <v/>
      </c>
      <c r="P423" s="86" t="str">
        <f>IFERROR(INDEX(DB_Typologies!$D$4:$AP$1445,MATCH($A$3,DB_Typologies!$AQ$4:$AQ$1445,0)+$A423,MATCH(P$3,TQoL_Indexes!$B$8:$AK$8,0)),"")</f>
        <v/>
      </c>
      <c r="Q423" s="86" t="str">
        <f>IFERROR(INDEX(DB_Typologies!$D$4:$AP$1445,MATCH($A$3,DB_Typologies!$AQ$4:$AQ$1445,0)+$A423,MATCH(Q$3,TQoL_Indexes!$B$8:$AK$8,0)),"")</f>
        <v/>
      </c>
      <c r="R423" s="86" t="str">
        <f>IFERROR(INDEX(DB_Typologies!$D$4:$AP$1445,MATCH($A$3,DB_Typologies!$AQ$4:$AQ$1445,0)+$A423,MATCH(R$3,TQoL_Indexes!$B$8:$AK$8,0)),"")</f>
        <v/>
      </c>
      <c r="S423" s="86" t="str">
        <f>IFERROR(INDEX(DB_Typologies!$D$4:$AP$1445,MATCH($A$3,DB_Typologies!$AQ$4:$AQ$1445,0)+$A423,MATCH(S$3,TQoL_Indexes!$B$8:$AK$8,0)),"")</f>
        <v/>
      </c>
      <c r="T423" s="86" t="str">
        <f>IFERROR(INDEX(DB_Typologies!$D$4:$AP$1445,MATCH($A$3,DB_Typologies!$AQ$4:$AQ$1445,0)+$A423,MATCH(T$3,TQoL_Indexes!$B$8:$AK$8,0)),"")</f>
        <v/>
      </c>
      <c r="U423" s="86" t="str">
        <f>IFERROR(INDEX(DB_Typologies!$D$4:$AP$1445,MATCH($A$3,DB_Typologies!$AQ$4:$AQ$1445,0)+$A423,MATCH(U$3,TQoL_Indexes!$B$8:$AK$8,0)),"")</f>
        <v/>
      </c>
      <c r="V423" s="86" t="str">
        <f>IFERROR(INDEX(DB_Typologies!$D$4:$AP$1445,MATCH($A$3,DB_Typologies!$AQ$4:$AQ$1445,0)+$A423,MATCH(V$3,TQoL_Indexes!$B$8:$AK$8,0)),"")</f>
        <v/>
      </c>
      <c r="W423" s="86" t="str">
        <f>IFERROR(INDEX(DB_Typologies!$D$4:$AP$1445,MATCH($A$3,DB_Typologies!$AQ$4:$AQ$1445,0)+$A423,MATCH(W$3,TQoL_Indexes!$B$8:$AK$8,0)),"")</f>
        <v/>
      </c>
      <c r="X423" s="86" t="str">
        <f>IFERROR(INDEX(DB_Typologies!$D$4:$AP$1445,MATCH($A$3,DB_Typologies!$AQ$4:$AQ$1445,0)+$A423,MATCH(X$3,TQoL_Indexes!$B$8:$AK$8,0)),"")</f>
        <v/>
      </c>
      <c r="Y423" s="86" t="str">
        <f>IFERROR(INDEX(DB_Typologies!$D$4:$AP$1445,MATCH($A$3,DB_Typologies!$AQ$4:$AQ$1445,0)+$A423,MATCH(Y$3,TQoL_Indexes!$B$8:$AK$8,0)),"")</f>
        <v/>
      </c>
      <c r="Z423" s="86" t="str">
        <f>IFERROR(INDEX(DB_Typologies!$D$4:$AP$1445,MATCH($A$3,DB_Typologies!$AQ$4:$AQ$1445,0)+$A423,MATCH(Z$3,TQoL_Indexes!$B$8:$AK$8,0)),"")</f>
        <v/>
      </c>
      <c r="AA423" s="86" t="str">
        <f>IFERROR(INDEX(DB_Typologies!$D$4:$AP$1445,MATCH($A$3,DB_Typologies!$AQ$4:$AQ$1445,0)+$A423,MATCH(AA$3,TQoL_Indexes!$B$8:$AK$8,0)),"")</f>
        <v/>
      </c>
      <c r="AB423" s="86" t="str">
        <f>IFERROR(INDEX(DB_Typologies!$D$4:$AP$1445,MATCH($A$3,DB_Typologies!$AQ$4:$AQ$1445,0)+$A423,MATCH(AB$3,TQoL_Indexes!$B$8:$AK$8,0)),"")</f>
        <v/>
      </c>
      <c r="AC423" s="86" t="str">
        <f>IFERROR(INDEX(DB_Typologies!$D$4:$AP$1445,MATCH($A$3,DB_Typologies!$AQ$4:$AQ$1445,0)+$A423,MATCH(AC$3,TQoL_Indexes!$B$8:$AK$8,0)),"")</f>
        <v/>
      </c>
      <c r="AD423" s="86" t="str">
        <f>IFERROR(INDEX(DB_Typologies!$D$4:$AP$1445,MATCH($A$3,DB_Typologies!$AQ$4:$AQ$1445,0)+$A423,MATCH(AD$3,TQoL_Indexes!$B$8:$AK$8,0)),"")</f>
        <v/>
      </c>
      <c r="AE423" s="86" t="str">
        <f>IFERROR(INDEX(DB_Typologies!$D$4:$AP$1445,MATCH($A$3,DB_Typologies!$AQ$4:$AQ$1445,0)+$A423,MATCH(AE$3,TQoL_Indexes!$B$8:$AK$8,0)),"")</f>
        <v/>
      </c>
      <c r="AF423" s="86" t="str">
        <f>IFERROR(INDEX(DB_Typologies!$D$4:$AP$1445,MATCH($A$3,DB_Typologies!$AQ$4:$AQ$1445,0)+$A423,MATCH(AF$3,TQoL_Indexes!$B$8:$AK$8,0)),"")</f>
        <v/>
      </c>
      <c r="AG423" s="86" t="str">
        <f>IFERROR(INDEX(DB_Typologies!$D$4:$AP$1445,MATCH($A$3,DB_Typologies!$AQ$4:$AQ$1445,0)+$A423,MATCH(AG$3,TQoL_Indexes!$B$8:$AK$8,0)),"")</f>
        <v/>
      </c>
      <c r="AH423" s="86" t="str">
        <f>IFERROR(INDEX(DB_Typologies!$D$4:$AP$1445,MATCH($A$3,DB_Typologies!$AQ$4:$AQ$1445,0)+$A423,MATCH(AH$3,TQoL_Indexes!$B$8:$AK$8,0)),"")</f>
        <v/>
      </c>
      <c r="AI423" s="86" t="str">
        <f>IFERROR(INDEX(DB_Typologies!$D$4:$AP$1445,MATCH($A$3,DB_Typologies!$AQ$4:$AQ$1445,0)+$A423,MATCH(AI$3,TQoL_Indexes!$B$8:$AK$8,0)),"")</f>
        <v/>
      </c>
      <c r="AJ423" s="86" t="str">
        <f>IFERROR(INDEX(DB_Typologies!$D$4:$AP$1445,MATCH($A$3,DB_Typologies!$AQ$4:$AQ$1445,0)+$A423,MATCH(AJ$3,TQoL_Indexes!$B$8:$AK$8,0)),"")</f>
        <v/>
      </c>
      <c r="AK423" s="86" t="str">
        <f>IFERROR(INDEX(DB_Typologies!$D$4:$AP$1445,MATCH($A$3,DB_Typologies!$AQ$4:$AQ$1445,0)+$A423,MATCH(AK$3,TQoL_Indexes!$B$8:$AK$8,0)),"")</f>
        <v/>
      </c>
      <c r="AL423" s="86" t="str">
        <f>IFERROR(INDEX(DB_Typologies!$D$4:$AP$1445,MATCH($A$3,DB_Typologies!$AQ$4:$AQ$1445,0)+$A423,MATCH(AL$3,TQoL_Indexes!$B$8:$AK$8,0)),"")</f>
        <v/>
      </c>
      <c r="AM423" s="87" t="str">
        <f>IFERROR(INDEX(DB_Typologies!$D$4:$AP$1445,MATCH($A$3,DB_Typologies!$AQ$4:$AQ$1445,0)+$A423,MATCH(AM$3,TQoL_Indexes!$B$8:$AK$8,0)),"")</f>
        <v/>
      </c>
    </row>
    <row r="424" spans="1:39">
      <c r="A424" s="58" t="str">
        <f>IFERROR(IF(A423+1&lt;COUNTIF(DB_Typologies!$AQ$4:$AQ$1445,$A$3),A423+1,""),"")</f>
        <v/>
      </c>
      <c r="B424" s="120" t="str">
        <f>IFERROR(INDEX(DB_Typologies!$D$4:$AP$1445,MATCH($A$3,DB_Typologies!$AQ$4:$AQ$1445,0)+$A424,MATCH(B$3,TQoL_Indexes!$B$8:$AK$8,0)),"")</f>
        <v/>
      </c>
      <c r="C424" s="86" t="str">
        <f>IFERROR(INDEX(DB_Typologies!$D$4:$AP$1445,MATCH($A$3,DB_Typologies!$AQ$4:$AQ$1445,0)+$A424,MATCH(C$3,TQoL_Indexes!$B$8:$AK$8,0)),"")</f>
        <v/>
      </c>
      <c r="D424" s="87" t="str">
        <f>IFERROR(INDEX(DB_Typologies!$D$4:$AP$1445,MATCH($A$3,DB_Typologies!$AQ$4:$AQ$1445,0)+$A424,MATCH(D$3,TQoL_Indexes!$B$8:$AK$8,0)),"")</f>
        <v/>
      </c>
      <c r="E424" s="86" t="str">
        <f>IFERROR(INDEX(DB_Typologies!$D$4:$AP$1445,MATCH($A$3,DB_Typologies!$AQ$4:$AQ$1445,0)+$A424,MATCH(E$3,TQoL_Indexes!$B$8:$AK$8,0)),"")</f>
        <v/>
      </c>
      <c r="F424" s="86" t="str">
        <f>IFERROR(INDEX(DB_Typologies!$D$4:$AP$1445,MATCH($A$3,DB_Typologies!$AQ$4:$AQ$1445,0)+$A424,MATCH(F$3,TQoL_Indexes!$B$8:$AK$8,0)),"")</f>
        <v/>
      </c>
      <c r="G424" s="86" t="str">
        <f>IFERROR(INDEX(DB_Typologies!$D$4:$AP$1445,MATCH($A$3,DB_Typologies!$AQ$4:$AQ$1445,0)+$A424,MATCH(G$3,TQoL_Indexes!$B$8:$AK$8,0)),"")</f>
        <v/>
      </c>
      <c r="H424" s="86" t="str">
        <f>IFERROR(INDEX(DB_Typologies!$D$4:$AP$1445,MATCH($A$3,DB_Typologies!$AQ$4:$AQ$1445,0)+$A424,MATCH(H$3,TQoL_Indexes!$B$8:$AK$8,0)),"")</f>
        <v/>
      </c>
      <c r="I424" s="86" t="str">
        <f>IFERROR(INDEX(DB_Typologies!$D$4:$AP$1445,MATCH($A$3,DB_Typologies!$AQ$4:$AQ$1445,0)+$A424,MATCH(I$3,TQoL_Indexes!$B$8:$AK$8,0)),"")</f>
        <v/>
      </c>
      <c r="J424" s="86" t="str">
        <f>IFERROR(INDEX(DB_Typologies!$D$4:$AP$1445,MATCH($A$3,DB_Typologies!$AQ$4:$AQ$1445,0)+$A424,MATCH(J$3,TQoL_Indexes!$B$8:$AK$8,0)),"")</f>
        <v/>
      </c>
      <c r="K424" s="86" t="str">
        <f>IFERROR(INDEX(DB_Typologies!$D$4:$AP$1445,MATCH($A$3,DB_Typologies!$AQ$4:$AQ$1445,0)+$A424,MATCH(K$3,TQoL_Indexes!$B$8:$AK$8,0)),"")</f>
        <v/>
      </c>
      <c r="L424" s="86" t="str">
        <f>IFERROR(INDEX(DB_Typologies!$D$4:$AP$1445,MATCH($A$3,DB_Typologies!$AQ$4:$AQ$1445,0)+$A424,MATCH(L$3,TQoL_Indexes!$B$8:$AK$8,0)),"")</f>
        <v/>
      </c>
      <c r="M424" s="86" t="str">
        <f>IFERROR(INDEX(DB_Typologies!$D$4:$AP$1445,MATCH($A$3,DB_Typologies!$AQ$4:$AQ$1445,0)+$A424,MATCH(M$3,TQoL_Indexes!$B$8:$AK$8,0)),"")</f>
        <v/>
      </c>
      <c r="N424" s="86" t="str">
        <f>IFERROR(INDEX(DB_Typologies!$D$4:$AP$1445,MATCH($A$3,DB_Typologies!$AQ$4:$AQ$1445,0)+$A424,MATCH(N$3,TQoL_Indexes!$B$8:$AK$8,0)),"")</f>
        <v/>
      </c>
      <c r="O424" s="86" t="str">
        <f>IFERROR(INDEX(DB_Typologies!$D$4:$AP$1445,MATCH($A$3,DB_Typologies!$AQ$4:$AQ$1445,0)+$A424,MATCH(O$3,TQoL_Indexes!$B$8:$AK$8,0)),"")</f>
        <v/>
      </c>
      <c r="P424" s="86" t="str">
        <f>IFERROR(INDEX(DB_Typologies!$D$4:$AP$1445,MATCH($A$3,DB_Typologies!$AQ$4:$AQ$1445,0)+$A424,MATCH(P$3,TQoL_Indexes!$B$8:$AK$8,0)),"")</f>
        <v/>
      </c>
      <c r="Q424" s="86" t="str">
        <f>IFERROR(INDEX(DB_Typologies!$D$4:$AP$1445,MATCH($A$3,DB_Typologies!$AQ$4:$AQ$1445,0)+$A424,MATCH(Q$3,TQoL_Indexes!$B$8:$AK$8,0)),"")</f>
        <v/>
      </c>
      <c r="R424" s="86" t="str">
        <f>IFERROR(INDEX(DB_Typologies!$D$4:$AP$1445,MATCH($A$3,DB_Typologies!$AQ$4:$AQ$1445,0)+$A424,MATCH(R$3,TQoL_Indexes!$B$8:$AK$8,0)),"")</f>
        <v/>
      </c>
      <c r="S424" s="86" t="str">
        <f>IFERROR(INDEX(DB_Typologies!$D$4:$AP$1445,MATCH($A$3,DB_Typologies!$AQ$4:$AQ$1445,0)+$A424,MATCH(S$3,TQoL_Indexes!$B$8:$AK$8,0)),"")</f>
        <v/>
      </c>
      <c r="T424" s="86" t="str">
        <f>IFERROR(INDEX(DB_Typologies!$D$4:$AP$1445,MATCH($A$3,DB_Typologies!$AQ$4:$AQ$1445,0)+$A424,MATCH(T$3,TQoL_Indexes!$B$8:$AK$8,0)),"")</f>
        <v/>
      </c>
      <c r="U424" s="86" t="str">
        <f>IFERROR(INDEX(DB_Typologies!$D$4:$AP$1445,MATCH($A$3,DB_Typologies!$AQ$4:$AQ$1445,0)+$A424,MATCH(U$3,TQoL_Indexes!$B$8:$AK$8,0)),"")</f>
        <v/>
      </c>
      <c r="V424" s="86" t="str">
        <f>IFERROR(INDEX(DB_Typologies!$D$4:$AP$1445,MATCH($A$3,DB_Typologies!$AQ$4:$AQ$1445,0)+$A424,MATCH(V$3,TQoL_Indexes!$B$8:$AK$8,0)),"")</f>
        <v/>
      </c>
      <c r="W424" s="86" t="str">
        <f>IFERROR(INDEX(DB_Typologies!$D$4:$AP$1445,MATCH($A$3,DB_Typologies!$AQ$4:$AQ$1445,0)+$A424,MATCH(W$3,TQoL_Indexes!$B$8:$AK$8,0)),"")</f>
        <v/>
      </c>
      <c r="X424" s="86" t="str">
        <f>IFERROR(INDEX(DB_Typologies!$D$4:$AP$1445,MATCH($A$3,DB_Typologies!$AQ$4:$AQ$1445,0)+$A424,MATCH(X$3,TQoL_Indexes!$B$8:$AK$8,0)),"")</f>
        <v/>
      </c>
      <c r="Y424" s="86" t="str">
        <f>IFERROR(INDEX(DB_Typologies!$D$4:$AP$1445,MATCH($A$3,DB_Typologies!$AQ$4:$AQ$1445,0)+$A424,MATCH(Y$3,TQoL_Indexes!$B$8:$AK$8,0)),"")</f>
        <v/>
      </c>
      <c r="Z424" s="86" t="str">
        <f>IFERROR(INDEX(DB_Typologies!$D$4:$AP$1445,MATCH($A$3,DB_Typologies!$AQ$4:$AQ$1445,0)+$A424,MATCH(Z$3,TQoL_Indexes!$B$8:$AK$8,0)),"")</f>
        <v/>
      </c>
      <c r="AA424" s="86" t="str">
        <f>IFERROR(INDEX(DB_Typologies!$D$4:$AP$1445,MATCH($A$3,DB_Typologies!$AQ$4:$AQ$1445,0)+$A424,MATCH(AA$3,TQoL_Indexes!$B$8:$AK$8,0)),"")</f>
        <v/>
      </c>
      <c r="AB424" s="86" t="str">
        <f>IFERROR(INDEX(DB_Typologies!$D$4:$AP$1445,MATCH($A$3,DB_Typologies!$AQ$4:$AQ$1445,0)+$A424,MATCH(AB$3,TQoL_Indexes!$B$8:$AK$8,0)),"")</f>
        <v/>
      </c>
      <c r="AC424" s="86" t="str">
        <f>IFERROR(INDEX(DB_Typologies!$D$4:$AP$1445,MATCH($A$3,DB_Typologies!$AQ$4:$AQ$1445,0)+$A424,MATCH(AC$3,TQoL_Indexes!$B$8:$AK$8,0)),"")</f>
        <v/>
      </c>
      <c r="AD424" s="86" t="str">
        <f>IFERROR(INDEX(DB_Typologies!$D$4:$AP$1445,MATCH($A$3,DB_Typologies!$AQ$4:$AQ$1445,0)+$A424,MATCH(AD$3,TQoL_Indexes!$B$8:$AK$8,0)),"")</f>
        <v/>
      </c>
      <c r="AE424" s="86" t="str">
        <f>IFERROR(INDEX(DB_Typologies!$D$4:$AP$1445,MATCH($A$3,DB_Typologies!$AQ$4:$AQ$1445,0)+$A424,MATCH(AE$3,TQoL_Indexes!$B$8:$AK$8,0)),"")</f>
        <v/>
      </c>
      <c r="AF424" s="86" t="str">
        <f>IFERROR(INDEX(DB_Typologies!$D$4:$AP$1445,MATCH($A$3,DB_Typologies!$AQ$4:$AQ$1445,0)+$A424,MATCH(AF$3,TQoL_Indexes!$B$8:$AK$8,0)),"")</f>
        <v/>
      </c>
      <c r="AG424" s="86" t="str">
        <f>IFERROR(INDEX(DB_Typologies!$D$4:$AP$1445,MATCH($A$3,DB_Typologies!$AQ$4:$AQ$1445,0)+$A424,MATCH(AG$3,TQoL_Indexes!$B$8:$AK$8,0)),"")</f>
        <v/>
      </c>
      <c r="AH424" s="86" t="str">
        <f>IFERROR(INDEX(DB_Typologies!$D$4:$AP$1445,MATCH($A$3,DB_Typologies!$AQ$4:$AQ$1445,0)+$A424,MATCH(AH$3,TQoL_Indexes!$B$8:$AK$8,0)),"")</f>
        <v/>
      </c>
      <c r="AI424" s="86" t="str">
        <f>IFERROR(INDEX(DB_Typologies!$D$4:$AP$1445,MATCH($A$3,DB_Typologies!$AQ$4:$AQ$1445,0)+$A424,MATCH(AI$3,TQoL_Indexes!$B$8:$AK$8,0)),"")</f>
        <v/>
      </c>
      <c r="AJ424" s="86" t="str">
        <f>IFERROR(INDEX(DB_Typologies!$D$4:$AP$1445,MATCH($A$3,DB_Typologies!$AQ$4:$AQ$1445,0)+$A424,MATCH(AJ$3,TQoL_Indexes!$B$8:$AK$8,0)),"")</f>
        <v/>
      </c>
      <c r="AK424" s="86" t="str">
        <f>IFERROR(INDEX(DB_Typologies!$D$4:$AP$1445,MATCH($A$3,DB_Typologies!$AQ$4:$AQ$1445,0)+$A424,MATCH(AK$3,TQoL_Indexes!$B$8:$AK$8,0)),"")</f>
        <v/>
      </c>
      <c r="AL424" s="86" t="str">
        <f>IFERROR(INDEX(DB_Typologies!$D$4:$AP$1445,MATCH($A$3,DB_Typologies!$AQ$4:$AQ$1445,0)+$A424,MATCH(AL$3,TQoL_Indexes!$B$8:$AK$8,0)),"")</f>
        <v/>
      </c>
      <c r="AM424" s="87" t="str">
        <f>IFERROR(INDEX(DB_Typologies!$D$4:$AP$1445,MATCH($A$3,DB_Typologies!$AQ$4:$AQ$1445,0)+$A424,MATCH(AM$3,TQoL_Indexes!$B$8:$AK$8,0)),"")</f>
        <v/>
      </c>
    </row>
    <row r="425" spans="1:39">
      <c r="A425" s="58" t="str">
        <f>IFERROR(IF(A424+1&lt;COUNTIF(DB_Typologies!$AQ$4:$AQ$1445,$A$3),A424+1,""),"")</f>
        <v/>
      </c>
      <c r="B425" s="120" t="str">
        <f>IFERROR(INDEX(DB_Typologies!$D$4:$AP$1445,MATCH($A$3,DB_Typologies!$AQ$4:$AQ$1445,0)+$A425,MATCH(B$3,TQoL_Indexes!$B$8:$AK$8,0)),"")</f>
        <v/>
      </c>
      <c r="C425" s="86" t="str">
        <f>IFERROR(INDEX(DB_Typologies!$D$4:$AP$1445,MATCH($A$3,DB_Typologies!$AQ$4:$AQ$1445,0)+$A425,MATCH(C$3,TQoL_Indexes!$B$8:$AK$8,0)),"")</f>
        <v/>
      </c>
      <c r="D425" s="87" t="str">
        <f>IFERROR(INDEX(DB_Typologies!$D$4:$AP$1445,MATCH($A$3,DB_Typologies!$AQ$4:$AQ$1445,0)+$A425,MATCH(D$3,TQoL_Indexes!$B$8:$AK$8,0)),"")</f>
        <v/>
      </c>
      <c r="E425" s="86" t="str">
        <f>IFERROR(INDEX(DB_Typologies!$D$4:$AP$1445,MATCH($A$3,DB_Typologies!$AQ$4:$AQ$1445,0)+$A425,MATCH(E$3,TQoL_Indexes!$B$8:$AK$8,0)),"")</f>
        <v/>
      </c>
      <c r="F425" s="86" t="str">
        <f>IFERROR(INDEX(DB_Typologies!$D$4:$AP$1445,MATCH($A$3,DB_Typologies!$AQ$4:$AQ$1445,0)+$A425,MATCH(F$3,TQoL_Indexes!$B$8:$AK$8,0)),"")</f>
        <v/>
      </c>
      <c r="G425" s="86" t="str">
        <f>IFERROR(INDEX(DB_Typologies!$D$4:$AP$1445,MATCH($A$3,DB_Typologies!$AQ$4:$AQ$1445,0)+$A425,MATCH(G$3,TQoL_Indexes!$B$8:$AK$8,0)),"")</f>
        <v/>
      </c>
      <c r="H425" s="86" t="str">
        <f>IFERROR(INDEX(DB_Typologies!$D$4:$AP$1445,MATCH($A$3,DB_Typologies!$AQ$4:$AQ$1445,0)+$A425,MATCH(H$3,TQoL_Indexes!$B$8:$AK$8,0)),"")</f>
        <v/>
      </c>
      <c r="I425" s="86" t="str">
        <f>IFERROR(INDEX(DB_Typologies!$D$4:$AP$1445,MATCH($A$3,DB_Typologies!$AQ$4:$AQ$1445,0)+$A425,MATCH(I$3,TQoL_Indexes!$B$8:$AK$8,0)),"")</f>
        <v/>
      </c>
      <c r="J425" s="86" t="str">
        <f>IFERROR(INDEX(DB_Typologies!$D$4:$AP$1445,MATCH($A$3,DB_Typologies!$AQ$4:$AQ$1445,0)+$A425,MATCH(J$3,TQoL_Indexes!$B$8:$AK$8,0)),"")</f>
        <v/>
      </c>
      <c r="K425" s="86" t="str">
        <f>IFERROR(INDEX(DB_Typologies!$D$4:$AP$1445,MATCH($A$3,DB_Typologies!$AQ$4:$AQ$1445,0)+$A425,MATCH(K$3,TQoL_Indexes!$B$8:$AK$8,0)),"")</f>
        <v/>
      </c>
      <c r="L425" s="86" t="str">
        <f>IFERROR(INDEX(DB_Typologies!$D$4:$AP$1445,MATCH($A$3,DB_Typologies!$AQ$4:$AQ$1445,0)+$A425,MATCH(L$3,TQoL_Indexes!$B$8:$AK$8,0)),"")</f>
        <v/>
      </c>
      <c r="M425" s="86" t="str">
        <f>IFERROR(INDEX(DB_Typologies!$D$4:$AP$1445,MATCH($A$3,DB_Typologies!$AQ$4:$AQ$1445,0)+$A425,MATCH(M$3,TQoL_Indexes!$B$8:$AK$8,0)),"")</f>
        <v/>
      </c>
      <c r="N425" s="86" t="str">
        <f>IFERROR(INDEX(DB_Typologies!$D$4:$AP$1445,MATCH($A$3,DB_Typologies!$AQ$4:$AQ$1445,0)+$A425,MATCH(N$3,TQoL_Indexes!$B$8:$AK$8,0)),"")</f>
        <v/>
      </c>
      <c r="O425" s="86" t="str">
        <f>IFERROR(INDEX(DB_Typologies!$D$4:$AP$1445,MATCH($A$3,DB_Typologies!$AQ$4:$AQ$1445,0)+$A425,MATCH(O$3,TQoL_Indexes!$B$8:$AK$8,0)),"")</f>
        <v/>
      </c>
      <c r="P425" s="86" t="str">
        <f>IFERROR(INDEX(DB_Typologies!$D$4:$AP$1445,MATCH($A$3,DB_Typologies!$AQ$4:$AQ$1445,0)+$A425,MATCH(P$3,TQoL_Indexes!$B$8:$AK$8,0)),"")</f>
        <v/>
      </c>
      <c r="Q425" s="86" t="str">
        <f>IFERROR(INDEX(DB_Typologies!$D$4:$AP$1445,MATCH($A$3,DB_Typologies!$AQ$4:$AQ$1445,0)+$A425,MATCH(Q$3,TQoL_Indexes!$B$8:$AK$8,0)),"")</f>
        <v/>
      </c>
      <c r="R425" s="86" t="str">
        <f>IFERROR(INDEX(DB_Typologies!$D$4:$AP$1445,MATCH($A$3,DB_Typologies!$AQ$4:$AQ$1445,0)+$A425,MATCH(R$3,TQoL_Indexes!$B$8:$AK$8,0)),"")</f>
        <v/>
      </c>
      <c r="S425" s="86" t="str">
        <f>IFERROR(INDEX(DB_Typologies!$D$4:$AP$1445,MATCH($A$3,DB_Typologies!$AQ$4:$AQ$1445,0)+$A425,MATCH(S$3,TQoL_Indexes!$B$8:$AK$8,0)),"")</f>
        <v/>
      </c>
      <c r="T425" s="86" t="str">
        <f>IFERROR(INDEX(DB_Typologies!$D$4:$AP$1445,MATCH($A$3,DB_Typologies!$AQ$4:$AQ$1445,0)+$A425,MATCH(T$3,TQoL_Indexes!$B$8:$AK$8,0)),"")</f>
        <v/>
      </c>
      <c r="U425" s="86" t="str">
        <f>IFERROR(INDEX(DB_Typologies!$D$4:$AP$1445,MATCH($A$3,DB_Typologies!$AQ$4:$AQ$1445,0)+$A425,MATCH(U$3,TQoL_Indexes!$B$8:$AK$8,0)),"")</f>
        <v/>
      </c>
      <c r="V425" s="86" t="str">
        <f>IFERROR(INDEX(DB_Typologies!$D$4:$AP$1445,MATCH($A$3,DB_Typologies!$AQ$4:$AQ$1445,0)+$A425,MATCH(V$3,TQoL_Indexes!$B$8:$AK$8,0)),"")</f>
        <v/>
      </c>
      <c r="W425" s="86" t="str">
        <f>IFERROR(INDEX(DB_Typologies!$D$4:$AP$1445,MATCH($A$3,DB_Typologies!$AQ$4:$AQ$1445,0)+$A425,MATCH(W$3,TQoL_Indexes!$B$8:$AK$8,0)),"")</f>
        <v/>
      </c>
      <c r="X425" s="86" t="str">
        <f>IFERROR(INDEX(DB_Typologies!$D$4:$AP$1445,MATCH($A$3,DB_Typologies!$AQ$4:$AQ$1445,0)+$A425,MATCH(X$3,TQoL_Indexes!$B$8:$AK$8,0)),"")</f>
        <v/>
      </c>
      <c r="Y425" s="86" t="str">
        <f>IFERROR(INDEX(DB_Typologies!$D$4:$AP$1445,MATCH($A$3,DB_Typologies!$AQ$4:$AQ$1445,0)+$A425,MATCH(Y$3,TQoL_Indexes!$B$8:$AK$8,0)),"")</f>
        <v/>
      </c>
      <c r="Z425" s="86" t="str">
        <f>IFERROR(INDEX(DB_Typologies!$D$4:$AP$1445,MATCH($A$3,DB_Typologies!$AQ$4:$AQ$1445,0)+$A425,MATCH(Z$3,TQoL_Indexes!$B$8:$AK$8,0)),"")</f>
        <v/>
      </c>
      <c r="AA425" s="86" t="str">
        <f>IFERROR(INDEX(DB_Typologies!$D$4:$AP$1445,MATCH($A$3,DB_Typologies!$AQ$4:$AQ$1445,0)+$A425,MATCH(AA$3,TQoL_Indexes!$B$8:$AK$8,0)),"")</f>
        <v/>
      </c>
      <c r="AB425" s="86" t="str">
        <f>IFERROR(INDEX(DB_Typologies!$D$4:$AP$1445,MATCH($A$3,DB_Typologies!$AQ$4:$AQ$1445,0)+$A425,MATCH(AB$3,TQoL_Indexes!$B$8:$AK$8,0)),"")</f>
        <v/>
      </c>
      <c r="AC425" s="86" t="str">
        <f>IFERROR(INDEX(DB_Typologies!$D$4:$AP$1445,MATCH($A$3,DB_Typologies!$AQ$4:$AQ$1445,0)+$A425,MATCH(AC$3,TQoL_Indexes!$B$8:$AK$8,0)),"")</f>
        <v/>
      </c>
      <c r="AD425" s="86" t="str">
        <f>IFERROR(INDEX(DB_Typologies!$D$4:$AP$1445,MATCH($A$3,DB_Typologies!$AQ$4:$AQ$1445,0)+$A425,MATCH(AD$3,TQoL_Indexes!$B$8:$AK$8,0)),"")</f>
        <v/>
      </c>
      <c r="AE425" s="86" t="str">
        <f>IFERROR(INDEX(DB_Typologies!$D$4:$AP$1445,MATCH($A$3,DB_Typologies!$AQ$4:$AQ$1445,0)+$A425,MATCH(AE$3,TQoL_Indexes!$B$8:$AK$8,0)),"")</f>
        <v/>
      </c>
      <c r="AF425" s="86" t="str">
        <f>IFERROR(INDEX(DB_Typologies!$D$4:$AP$1445,MATCH($A$3,DB_Typologies!$AQ$4:$AQ$1445,0)+$A425,MATCH(AF$3,TQoL_Indexes!$B$8:$AK$8,0)),"")</f>
        <v/>
      </c>
      <c r="AG425" s="86" t="str">
        <f>IFERROR(INDEX(DB_Typologies!$D$4:$AP$1445,MATCH($A$3,DB_Typologies!$AQ$4:$AQ$1445,0)+$A425,MATCH(AG$3,TQoL_Indexes!$B$8:$AK$8,0)),"")</f>
        <v/>
      </c>
      <c r="AH425" s="86" t="str">
        <f>IFERROR(INDEX(DB_Typologies!$D$4:$AP$1445,MATCH($A$3,DB_Typologies!$AQ$4:$AQ$1445,0)+$A425,MATCH(AH$3,TQoL_Indexes!$B$8:$AK$8,0)),"")</f>
        <v/>
      </c>
      <c r="AI425" s="86" t="str">
        <f>IFERROR(INDEX(DB_Typologies!$D$4:$AP$1445,MATCH($A$3,DB_Typologies!$AQ$4:$AQ$1445,0)+$A425,MATCH(AI$3,TQoL_Indexes!$B$8:$AK$8,0)),"")</f>
        <v/>
      </c>
      <c r="AJ425" s="86" t="str">
        <f>IFERROR(INDEX(DB_Typologies!$D$4:$AP$1445,MATCH($A$3,DB_Typologies!$AQ$4:$AQ$1445,0)+$A425,MATCH(AJ$3,TQoL_Indexes!$B$8:$AK$8,0)),"")</f>
        <v/>
      </c>
      <c r="AK425" s="86" t="str">
        <f>IFERROR(INDEX(DB_Typologies!$D$4:$AP$1445,MATCH($A$3,DB_Typologies!$AQ$4:$AQ$1445,0)+$A425,MATCH(AK$3,TQoL_Indexes!$B$8:$AK$8,0)),"")</f>
        <v/>
      </c>
      <c r="AL425" s="86" t="str">
        <f>IFERROR(INDEX(DB_Typologies!$D$4:$AP$1445,MATCH($A$3,DB_Typologies!$AQ$4:$AQ$1445,0)+$A425,MATCH(AL$3,TQoL_Indexes!$B$8:$AK$8,0)),"")</f>
        <v/>
      </c>
      <c r="AM425" s="87" t="str">
        <f>IFERROR(INDEX(DB_Typologies!$D$4:$AP$1445,MATCH($A$3,DB_Typologies!$AQ$4:$AQ$1445,0)+$A425,MATCH(AM$3,TQoL_Indexes!$B$8:$AK$8,0)),"")</f>
        <v/>
      </c>
    </row>
    <row r="426" spans="1:39">
      <c r="A426" s="58" t="str">
        <f>IFERROR(IF(A425+1&lt;COUNTIF(DB_Typologies!$AQ$4:$AQ$1445,$A$3),A425+1,""),"")</f>
        <v/>
      </c>
      <c r="B426" s="120" t="str">
        <f>IFERROR(INDEX(DB_Typologies!$D$4:$AP$1445,MATCH($A$3,DB_Typologies!$AQ$4:$AQ$1445,0)+$A426,MATCH(B$3,TQoL_Indexes!$B$8:$AK$8,0)),"")</f>
        <v/>
      </c>
      <c r="C426" s="86" t="str">
        <f>IFERROR(INDEX(DB_Typologies!$D$4:$AP$1445,MATCH($A$3,DB_Typologies!$AQ$4:$AQ$1445,0)+$A426,MATCH(C$3,TQoL_Indexes!$B$8:$AK$8,0)),"")</f>
        <v/>
      </c>
      <c r="D426" s="87" t="str">
        <f>IFERROR(INDEX(DB_Typologies!$D$4:$AP$1445,MATCH($A$3,DB_Typologies!$AQ$4:$AQ$1445,0)+$A426,MATCH(D$3,TQoL_Indexes!$B$8:$AK$8,0)),"")</f>
        <v/>
      </c>
      <c r="E426" s="86" t="str">
        <f>IFERROR(INDEX(DB_Typologies!$D$4:$AP$1445,MATCH($A$3,DB_Typologies!$AQ$4:$AQ$1445,0)+$A426,MATCH(E$3,TQoL_Indexes!$B$8:$AK$8,0)),"")</f>
        <v/>
      </c>
      <c r="F426" s="86" t="str">
        <f>IFERROR(INDEX(DB_Typologies!$D$4:$AP$1445,MATCH($A$3,DB_Typologies!$AQ$4:$AQ$1445,0)+$A426,MATCH(F$3,TQoL_Indexes!$B$8:$AK$8,0)),"")</f>
        <v/>
      </c>
      <c r="G426" s="86" t="str">
        <f>IFERROR(INDEX(DB_Typologies!$D$4:$AP$1445,MATCH($A$3,DB_Typologies!$AQ$4:$AQ$1445,0)+$A426,MATCH(G$3,TQoL_Indexes!$B$8:$AK$8,0)),"")</f>
        <v/>
      </c>
      <c r="H426" s="86" t="str">
        <f>IFERROR(INDEX(DB_Typologies!$D$4:$AP$1445,MATCH($A$3,DB_Typologies!$AQ$4:$AQ$1445,0)+$A426,MATCH(H$3,TQoL_Indexes!$B$8:$AK$8,0)),"")</f>
        <v/>
      </c>
      <c r="I426" s="86" t="str">
        <f>IFERROR(INDEX(DB_Typologies!$D$4:$AP$1445,MATCH($A$3,DB_Typologies!$AQ$4:$AQ$1445,0)+$A426,MATCH(I$3,TQoL_Indexes!$B$8:$AK$8,0)),"")</f>
        <v/>
      </c>
      <c r="J426" s="86" t="str">
        <f>IFERROR(INDEX(DB_Typologies!$D$4:$AP$1445,MATCH($A$3,DB_Typologies!$AQ$4:$AQ$1445,0)+$A426,MATCH(J$3,TQoL_Indexes!$B$8:$AK$8,0)),"")</f>
        <v/>
      </c>
      <c r="K426" s="86" t="str">
        <f>IFERROR(INDEX(DB_Typologies!$D$4:$AP$1445,MATCH($A$3,DB_Typologies!$AQ$4:$AQ$1445,0)+$A426,MATCH(K$3,TQoL_Indexes!$B$8:$AK$8,0)),"")</f>
        <v/>
      </c>
      <c r="L426" s="86" t="str">
        <f>IFERROR(INDEX(DB_Typologies!$D$4:$AP$1445,MATCH($A$3,DB_Typologies!$AQ$4:$AQ$1445,0)+$A426,MATCH(L$3,TQoL_Indexes!$B$8:$AK$8,0)),"")</f>
        <v/>
      </c>
      <c r="M426" s="86" t="str">
        <f>IFERROR(INDEX(DB_Typologies!$D$4:$AP$1445,MATCH($A$3,DB_Typologies!$AQ$4:$AQ$1445,0)+$A426,MATCH(M$3,TQoL_Indexes!$B$8:$AK$8,0)),"")</f>
        <v/>
      </c>
      <c r="N426" s="86" t="str">
        <f>IFERROR(INDEX(DB_Typologies!$D$4:$AP$1445,MATCH($A$3,DB_Typologies!$AQ$4:$AQ$1445,0)+$A426,MATCH(N$3,TQoL_Indexes!$B$8:$AK$8,0)),"")</f>
        <v/>
      </c>
      <c r="O426" s="86" t="str">
        <f>IFERROR(INDEX(DB_Typologies!$D$4:$AP$1445,MATCH($A$3,DB_Typologies!$AQ$4:$AQ$1445,0)+$A426,MATCH(O$3,TQoL_Indexes!$B$8:$AK$8,0)),"")</f>
        <v/>
      </c>
      <c r="P426" s="86" t="str">
        <f>IFERROR(INDEX(DB_Typologies!$D$4:$AP$1445,MATCH($A$3,DB_Typologies!$AQ$4:$AQ$1445,0)+$A426,MATCH(P$3,TQoL_Indexes!$B$8:$AK$8,0)),"")</f>
        <v/>
      </c>
      <c r="Q426" s="86" t="str">
        <f>IFERROR(INDEX(DB_Typologies!$D$4:$AP$1445,MATCH($A$3,DB_Typologies!$AQ$4:$AQ$1445,0)+$A426,MATCH(Q$3,TQoL_Indexes!$B$8:$AK$8,0)),"")</f>
        <v/>
      </c>
      <c r="R426" s="86" t="str">
        <f>IFERROR(INDEX(DB_Typologies!$D$4:$AP$1445,MATCH($A$3,DB_Typologies!$AQ$4:$AQ$1445,0)+$A426,MATCH(R$3,TQoL_Indexes!$B$8:$AK$8,0)),"")</f>
        <v/>
      </c>
      <c r="S426" s="86" t="str">
        <f>IFERROR(INDEX(DB_Typologies!$D$4:$AP$1445,MATCH($A$3,DB_Typologies!$AQ$4:$AQ$1445,0)+$A426,MATCH(S$3,TQoL_Indexes!$B$8:$AK$8,0)),"")</f>
        <v/>
      </c>
      <c r="T426" s="86" t="str">
        <f>IFERROR(INDEX(DB_Typologies!$D$4:$AP$1445,MATCH($A$3,DB_Typologies!$AQ$4:$AQ$1445,0)+$A426,MATCH(T$3,TQoL_Indexes!$B$8:$AK$8,0)),"")</f>
        <v/>
      </c>
      <c r="U426" s="86" t="str">
        <f>IFERROR(INDEX(DB_Typologies!$D$4:$AP$1445,MATCH($A$3,DB_Typologies!$AQ$4:$AQ$1445,0)+$A426,MATCH(U$3,TQoL_Indexes!$B$8:$AK$8,0)),"")</f>
        <v/>
      </c>
      <c r="V426" s="86" t="str">
        <f>IFERROR(INDEX(DB_Typologies!$D$4:$AP$1445,MATCH($A$3,DB_Typologies!$AQ$4:$AQ$1445,0)+$A426,MATCH(V$3,TQoL_Indexes!$B$8:$AK$8,0)),"")</f>
        <v/>
      </c>
      <c r="W426" s="86" t="str">
        <f>IFERROR(INDEX(DB_Typologies!$D$4:$AP$1445,MATCH($A$3,DB_Typologies!$AQ$4:$AQ$1445,0)+$A426,MATCH(W$3,TQoL_Indexes!$B$8:$AK$8,0)),"")</f>
        <v/>
      </c>
      <c r="X426" s="86" t="str">
        <f>IFERROR(INDEX(DB_Typologies!$D$4:$AP$1445,MATCH($A$3,DB_Typologies!$AQ$4:$AQ$1445,0)+$A426,MATCH(X$3,TQoL_Indexes!$B$8:$AK$8,0)),"")</f>
        <v/>
      </c>
      <c r="Y426" s="86" t="str">
        <f>IFERROR(INDEX(DB_Typologies!$D$4:$AP$1445,MATCH($A$3,DB_Typologies!$AQ$4:$AQ$1445,0)+$A426,MATCH(Y$3,TQoL_Indexes!$B$8:$AK$8,0)),"")</f>
        <v/>
      </c>
      <c r="Z426" s="86" t="str">
        <f>IFERROR(INDEX(DB_Typologies!$D$4:$AP$1445,MATCH($A$3,DB_Typologies!$AQ$4:$AQ$1445,0)+$A426,MATCH(Z$3,TQoL_Indexes!$B$8:$AK$8,0)),"")</f>
        <v/>
      </c>
      <c r="AA426" s="86" t="str">
        <f>IFERROR(INDEX(DB_Typologies!$D$4:$AP$1445,MATCH($A$3,DB_Typologies!$AQ$4:$AQ$1445,0)+$A426,MATCH(AA$3,TQoL_Indexes!$B$8:$AK$8,0)),"")</f>
        <v/>
      </c>
      <c r="AB426" s="86" t="str">
        <f>IFERROR(INDEX(DB_Typologies!$D$4:$AP$1445,MATCH($A$3,DB_Typologies!$AQ$4:$AQ$1445,0)+$A426,MATCH(AB$3,TQoL_Indexes!$B$8:$AK$8,0)),"")</f>
        <v/>
      </c>
      <c r="AC426" s="86" t="str">
        <f>IFERROR(INDEX(DB_Typologies!$D$4:$AP$1445,MATCH($A$3,DB_Typologies!$AQ$4:$AQ$1445,0)+$A426,MATCH(AC$3,TQoL_Indexes!$B$8:$AK$8,0)),"")</f>
        <v/>
      </c>
      <c r="AD426" s="86" t="str">
        <f>IFERROR(INDEX(DB_Typologies!$D$4:$AP$1445,MATCH($A$3,DB_Typologies!$AQ$4:$AQ$1445,0)+$A426,MATCH(AD$3,TQoL_Indexes!$B$8:$AK$8,0)),"")</f>
        <v/>
      </c>
      <c r="AE426" s="86" t="str">
        <f>IFERROR(INDEX(DB_Typologies!$D$4:$AP$1445,MATCH($A$3,DB_Typologies!$AQ$4:$AQ$1445,0)+$A426,MATCH(AE$3,TQoL_Indexes!$B$8:$AK$8,0)),"")</f>
        <v/>
      </c>
      <c r="AF426" s="86" t="str">
        <f>IFERROR(INDEX(DB_Typologies!$D$4:$AP$1445,MATCH($A$3,DB_Typologies!$AQ$4:$AQ$1445,0)+$A426,MATCH(AF$3,TQoL_Indexes!$B$8:$AK$8,0)),"")</f>
        <v/>
      </c>
      <c r="AG426" s="86" t="str">
        <f>IFERROR(INDEX(DB_Typologies!$D$4:$AP$1445,MATCH($A$3,DB_Typologies!$AQ$4:$AQ$1445,0)+$A426,MATCH(AG$3,TQoL_Indexes!$B$8:$AK$8,0)),"")</f>
        <v/>
      </c>
      <c r="AH426" s="86" t="str">
        <f>IFERROR(INDEX(DB_Typologies!$D$4:$AP$1445,MATCH($A$3,DB_Typologies!$AQ$4:$AQ$1445,0)+$A426,MATCH(AH$3,TQoL_Indexes!$B$8:$AK$8,0)),"")</f>
        <v/>
      </c>
      <c r="AI426" s="86" t="str">
        <f>IFERROR(INDEX(DB_Typologies!$D$4:$AP$1445,MATCH($A$3,DB_Typologies!$AQ$4:$AQ$1445,0)+$A426,MATCH(AI$3,TQoL_Indexes!$B$8:$AK$8,0)),"")</f>
        <v/>
      </c>
      <c r="AJ426" s="86" t="str">
        <f>IFERROR(INDEX(DB_Typologies!$D$4:$AP$1445,MATCH($A$3,DB_Typologies!$AQ$4:$AQ$1445,0)+$A426,MATCH(AJ$3,TQoL_Indexes!$B$8:$AK$8,0)),"")</f>
        <v/>
      </c>
      <c r="AK426" s="86" t="str">
        <f>IFERROR(INDEX(DB_Typologies!$D$4:$AP$1445,MATCH($A$3,DB_Typologies!$AQ$4:$AQ$1445,0)+$A426,MATCH(AK$3,TQoL_Indexes!$B$8:$AK$8,0)),"")</f>
        <v/>
      </c>
      <c r="AL426" s="86" t="str">
        <f>IFERROR(INDEX(DB_Typologies!$D$4:$AP$1445,MATCH($A$3,DB_Typologies!$AQ$4:$AQ$1445,0)+$A426,MATCH(AL$3,TQoL_Indexes!$B$8:$AK$8,0)),"")</f>
        <v/>
      </c>
      <c r="AM426" s="87" t="str">
        <f>IFERROR(INDEX(DB_Typologies!$D$4:$AP$1445,MATCH($A$3,DB_Typologies!$AQ$4:$AQ$1445,0)+$A426,MATCH(AM$3,TQoL_Indexes!$B$8:$AK$8,0)),"")</f>
        <v/>
      </c>
    </row>
    <row r="427" spans="1:39">
      <c r="A427" s="58" t="str">
        <f>IFERROR(IF(A426+1&lt;COUNTIF(DB_Typologies!$AQ$4:$AQ$1445,$A$3),A426+1,""),"")</f>
        <v/>
      </c>
      <c r="B427" s="120" t="str">
        <f>IFERROR(INDEX(DB_Typologies!$D$4:$AP$1445,MATCH($A$3,DB_Typologies!$AQ$4:$AQ$1445,0)+$A427,MATCH(B$3,TQoL_Indexes!$B$8:$AK$8,0)),"")</f>
        <v/>
      </c>
      <c r="C427" s="86" t="str">
        <f>IFERROR(INDEX(DB_Typologies!$D$4:$AP$1445,MATCH($A$3,DB_Typologies!$AQ$4:$AQ$1445,0)+$A427,MATCH(C$3,TQoL_Indexes!$B$8:$AK$8,0)),"")</f>
        <v/>
      </c>
      <c r="D427" s="87" t="str">
        <f>IFERROR(INDEX(DB_Typologies!$D$4:$AP$1445,MATCH($A$3,DB_Typologies!$AQ$4:$AQ$1445,0)+$A427,MATCH(D$3,TQoL_Indexes!$B$8:$AK$8,0)),"")</f>
        <v/>
      </c>
      <c r="E427" s="86" t="str">
        <f>IFERROR(INDEX(DB_Typologies!$D$4:$AP$1445,MATCH($A$3,DB_Typologies!$AQ$4:$AQ$1445,0)+$A427,MATCH(E$3,TQoL_Indexes!$B$8:$AK$8,0)),"")</f>
        <v/>
      </c>
      <c r="F427" s="86" t="str">
        <f>IFERROR(INDEX(DB_Typologies!$D$4:$AP$1445,MATCH($A$3,DB_Typologies!$AQ$4:$AQ$1445,0)+$A427,MATCH(F$3,TQoL_Indexes!$B$8:$AK$8,0)),"")</f>
        <v/>
      </c>
      <c r="G427" s="86" t="str">
        <f>IFERROR(INDEX(DB_Typologies!$D$4:$AP$1445,MATCH($A$3,DB_Typologies!$AQ$4:$AQ$1445,0)+$A427,MATCH(G$3,TQoL_Indexes!$B$8:$AK$8,0)),"")</f>
        <v/>
      </c>
      <c r="H427" s="86" t="str">
        <f>IFERROR(INDEX(DB_Typologies!$D$4:$AP$1445,MATCH($A$3,DB_Typologies!$AQ$4:$AQ$1445,0)+$A427,MATCH(H$3,TQoL_Indexes!$B$8:$AK$8,0)),"")</f>
        <v/>
      </c>
      <c r="I427" s="86" t="str">
        <f>IFERROR(INDEX(DB_Typologies!$D$4:$AP$1445,MATCH($A$3,DB_Typologies!$AQ$4:$AQ$1445,0)+$A427,MATCH(I$3,TQoL_Indexes!$B$8:$AK$8,0)),"")</f>
        <v/>
      </c>
      <c r="J427" s="86" t="str">
        <f>IFERROR(INDEX(DB_Typologies!$D$4:$AP$1445,MATCH($A$3,DB_Typologies!$AQ$4:$AQ$1445,0)+$A427,MATCH(J$3,TQoL_Indexes!$B$8:$AK$8,0)),"")</f>
        <v/>
      </c>
      <c r="K427" s="86" t="str">
        <f>IFERROR(INDEX(DB_Typologies!$D$4:$AP$1445,MATCH($A$3,DB_Typologies!$AQ$4:$AQ$1445,0)+$A427,MATCH(K$3,TQoL_Indexes!$B$8:$AK$8,0)),"")</f>
        <v/>
      </c>
      <c r="L427" s="86" t="str">
        <f>IFERROR(INDEX(DB_Typologies!$D$4:$AP$1445,MATCH($A$3,DB_Typologies!$AQ$4:$AQ$1445,0)+$A427,MATCH(L$3,TQoL_Indexes!$B$8:$AK$8,0)),"")</f>
        <v/>
      </c>
      <c r="M427" s="86" t="str">
        <f>IFERROR(INDEX(DB_Typologies!$D$4:$AP$1445,MATCH($A$3,DB_Typologies!$AQ$4:$AQ$1445,0)+$A427,MATCH(M$3,TQoL_Indexes!$B$8:$AK$8,0)),"")</f>
        <v/>
      </c>
      <c r="N427" s="86" t="str">
        <f>IFERROR(INDEX(DB_Typologies!$D$4:$AP$1445,MATCH($A$3,DB_Typologies!$AQ$4:$AQ$1445,0)+$A427,MATCH(N$3,TQoL_Indexes!$B$8:$AK$8,0)),"")</f>
        <v/>
      </c>
      <c r="O427" s="86" t="str">
        <f>IFERROR(INDEX(DB_Typologies!$D$4:$AP$1445,MATCH($A$3,DB_Typologies!$AQ$4:$AQ$1445,0)+$A427,MATCH(O$3,TQoL_Indexes!$B$8:$AK$8,0)),"")</f>
        <v/>
      </c>
      <c r="P427" s="86" t="str">
        <f>IFERROR(INDEX(DB_Typologies!$D$4:$AP$1445,MATCH($A$3,DB_Typologies!$AQ$4:$AQ$1445,0)+$A427,MATCH(P$3,TQoL_Indexes!$B$8:$AK$8,0)),"")</f>
        <v/>
      </c>
      <c r="Q427" s="86" t="str">
        <f>IFERROR(INDEX(DB_Typologies!$D$4:$AP$1445,MATCH($A$3,DB_Typologies!$AQ$4:$AQ$1445,0)+$A427,MATCH(Q$3,TQoL_Indexes!$B$8:$AK$8,0)),"")</f>
        <v/>
      </c>
      <c r="R427" s="86" t="str">
        <f>IFERROR(INDEX(DB_Typologies!$D$4:$AP$1445,MATCH($A$3,DB_Typologies!$AQ$4:$AQ$1445,0)+$A427,MATCH(R$3,TQoL_Indexes!$B$8:$AK$8,0)),"")</f>
        <v/>
      </c>
      <c r="S427" s="86" t="str">
        <f>IFERROR(INDEX(DB_Typologies!$D$4:$AP$1445,MATCH($A$3,DB_Typologies!$AQ$4:$AQ$1445,0)+$A427,MATCH(S$3,TQoL_Indexes!$B$8:$AK$8,0)),"")</f>
        <v/>
      </c>
      <c r="T427" s="86" t="str">
        <f>IFERROR(INDEX(DB_Typologies!$D$4:$AP$1445,MATCH($A$3,DB_Typologies!$AQ$4:$AQ$1445,0)+$A427,MATCH(T$3,TQoL_Indexes!$B$8:$AK$8,0)),"")</f>
        <v/>
      </c>
      <c r="U427" s="86" t="str">
        <f>IFERROR(INDEX(DB_Typologies!$D$4:$AP$1445,MATCH($A$3,DB_Typologies!$AQ$4:$AQ$1445,0)+$A427,MATCH(U$3,TQoL_Indexes!$B$8:$AK$8,0)),"")</f>
        <v/>
      </c>
      <c r="V427" s="86" t="str">
        <f>IFERROR(INDEX(DB_Typologies!$D$4:$AP$1445,MATCH($A$3,DB_Typologies!$AQ$4:$AQ$1445,0)+$A427,MATCH(V$3,TQoL_Indexes!$B$8:$AK$8,0)),"")</f>
        <v/>
      </c>
      <c r="W427" s="86" t="str">
        <f>IFERROR(INDEX(DB_Typologies!$D$4:$AP$1445,MATCH($A$3,DB_Typologies!$AQ$4:$AQ$1445,0)+$A427,MATCH(W$3,TQoL_Indexes!$B$8:$AK$8,0)),"")</f>
        <v/>
      </c>
      <c r="X427" s="86" t="str">
        <f>IFERROR(INDEX(DB_Typologies!$D$4:$AP$1445,MATCH($A$3,DB_Typologies!$AQ$4:$AQ$1445,0)+$A427,MATCH(X$3,TQoL_Indexes!$B$8:$AK$8,0)),"")</f>
        <v/>
      </c>
      <c r="Y427" s="86" t="str">
        <f>IFERROR(INDEX(DB_Typologies!$D$4:$AP$1445,MATCH($A$3,DB_Typologies!$AQ$4:$AQ$1445,0)+$A427,MATCH(Y$3,TQoL_Indexes!$B$8:$AK$8,0)),"")</f>
        <v/>
      </c>
      <c r="Z427" s="86" t="str">
        <f>IFERROR(INDEX(DB_Typologies!$D$4:$AP$1445,MATCH($A$3,DB_Typologies!$AQ$4:$AQ$1445,0)+$A427,MATCH(Z$3,TQoL_Indexes!$B$8:$AK$8,0)),"")</f>
        <v/>
      </c>
      <c r="AA427" s="86" t="str">
        <f>IFERROR(INDEX(DB_Typologies!$D$4:$AP$1445,MATCH($A$3,DB_Typologies!$AQ$4:$AQ$1445,0)+$A427,MATCH(AA$3,TQoL_Indexes!$B$8:$AK$8,0)),"")</f>
        <v/>
      </c>
      <c r="AB427" s="86" t="str">
        <f>IFERROR(INDEX(DB_Typologies!$D$4:$AP$1445,MATCH($A$3,DB_Typologies!$AQ$4:$AQ$1445,0)+$A427,MATCH(AB$3,TQoL_Indexes!$B$8:$AK$8,0)),"")</f>
        <v/>
      </c>
      <c r="AC427" s="86" t="str">
        <f>IFERROR(INDEX(DB_Typologies!$D$4:$AP$1445,MATCH($A$3,DB_Typologies!$AQ$4:$AQ$1445,0)+$A427,MATCH(AC$3,TQoL_Indexes!$B$8:$AK$8,0)),"")</f>
        <v/>
      </c>
      <c r="AD427" s="86" t="str">
        <f>IFERROR(INDEX(DB_Typologies!$D$4:$AP$1445,MATCH($A$3,DB_Typologies!$AQ$4:$AQ$1445,0)+$A427,MATCH(AD$3,TQoL_Indexes!$B$8:$AK$8,0)),"")</f>
        <v/>
      </c>
      <c r="AE427" s="86" t="str">
        <f>IFERROR(INDEX(DB_Typologies!$D$4:$AP$1445,MATCH($A$3,DB_Typologies!$AQ$4:$AQ$1445,0)+$A427,MATCH(AE$3,TQoL_Indexes!$B$8:$AK$8,0)),"")</f>
        <v/>
      </c>
      <c r="AF427" s="86" t="str">
        <f>IFERROR(INDEX(DB_Typologies!$D$4:$AP$1445,MATCH($A$3,DB_Typologies!$AQ$4:$AQ$1445,0)+$A427,MATCH(AF$3,TQoL_Indexes!$B$8:$AK$8,0)),"")</f>
        <v/>
      </c>
      <c r="AG427" s="86" t="str">
        <f>IFERROR(INDEX(DB_Typologies!$D$4:$AP$1445,MATCH($A$3,DB_Typologies!$AQ$4:$AQ$1445,0)+$A427,MATCH(AG$3,TQoL_Indexes!$B$8:$AK$8,0)),"")</f>
        <v/>
      </c>
      <c r="AH427" s="86" t="str">
        <f>IFERROR(INDEX(DB_Typologies!$D$4:$AP$1445,MATCH($A$3,DB_Typologies!$AQ$4:$AQ$1445,0)+$A427,MATCH(AH$3,TQoL_Indexes!$B$8:$AK$8,0)),"")</f>
        <v/>
      </c>
      <c r="AI427" s="86" t="str">
        <f>IFERROR(INDEX(DB_Typologies!$D$4:$AP$1445,MATCH($A$3,DB_Typologies!$AQ$4:$AQ$1445,0)+$A427,MATCH(AI$3,TQoL_Indexes!$B$8:$AK$8,0)),"")</f>
        <v/>
      </c>
      <c r="AJ427" s="86" t="str">
        <f>IFERROR(INDEX(DB_Typologies!$D$4:$AP$1445,MATCH($A$3,DB_Typologies!$AQ$4:$AQ$1445,0)+$A427,MATCH(AJ$3,TQoL_Indexes!$B$8:$AK$8,0)),"")</f>
        <v/>
      </c>
      <c r="AK427" s="86" t="str">
        <f>IFERROR(INDEX(DB_Typologies!$D$4:$AP$1445,MATCH($A$3,DB_Typologies!$AQ$4:$AQ$1445,0)+$A427,MATCH(AK$3,TQoL_Indexes!$B$8:$AK$8,0)),"")</f>
        <v/>
      </c>
      <c r="AL427" s="86" t="str">
        <f>IFERROR(INDEX(DB_Typologies!$D$4:$AP$1445,MATCH($A$3,DB_Typologies!$AQ$4:$AQ$1445,0)+$A427,MATCH(AL$3,TQoL_Indexes!$B$8:$AK$8,0)),"")</f>
        <v/>
      </c>
      <c r="AM427" s="87" t="str">
        <f>IFERROR(INDEX(DB_Typologies!$D$4:$AP$1445,MATCH($A$3,DB_Typologies!$AQ$4:$AQ$1445,0)+$A427,MATCH(AM$3,TQoL_Indexes!$B$8:$AK$8,0)),"")</f>
        <v/>
      </c>
    </row>
    <row r="428" spans="1:39">
      <c r="A428" s="58" t="str">
        <f>IFERROR(IF(A427+1&lt;COUNTIF(DB_Typologies!$AQ$4:$AQ$1445,$A$3),A427+1,""),"")</f>
        <v/>
      </c>
      <c r="B428" s="120" t="str">
        <f>IFERROR(INDEX(DB_Typologies!$D$4:$AP$1445,MATCH($A$3,DB_Typologies!$AQ$4:$AQ$1445,0)+$A428,MATCH(B$3,TQoL_Indexes!$B$8:$AK$8,0)),"")</f>
        <v/>
      </c>
      <c r="C428" s="86" t="str">
        <f>IFERROR(INDEX(DB_Typologies!$D$4:$AP$1445,MATCH($A$3,DB_Typologies!$AQ$4:$AQ$1445,0)+$A428,MATCH(C$3,TQoL_Indexes!$B$8:$AK$8,0)),"")</f>
        <v/>
      </c>
      <c r="D428" s="87" t="str">
        <f>IFERROR(INDEX(DB_Typologies!$D$4:$AP$1445,MATCH($A$3,DB_Typologies!$AQ$4:$AQ$1445,0)+$A428,MATCH(D$3,TQoL_Indexes!$B$8:$AK$8,0)),"")</f>
        <v/>
      </c>
      <c r="E428" s="86" t="str">
        <f>IFERROR(INDEX(DB_Typologies!$D$4:$AP$1445,MATCH($A$3,DB_Typologies!$AQ$4:$AQ$1445,0)+$A428,MATCH(E$3,TQoL_Indexes!$B$8:$AK$8,0)),"")</f>
        <v/>
      </c>
      <c r="F428" s="86" t="str">
        <f>IFERROR(INDEX(DB_Typologies!$D$4:$AP$1445,MATCH($A$3,DB_Typologies!$AQ$4:$AQ$1445,0)+$A428,MATCH(F$3,TQoL_Indexes!$B$8:$AK$8,0)),"")</f>
        <v/>
      </c>
      <c r="G428" s="86" t="str">
        <f>IFERROR(INDEX(DB_Typologies!$D$4:$AP$1445,MATCH($A$3,DB_Typologies!$AQ$4:$AQ$1445,0)+$A428,MATCH(G$3,TQoL_Indexes!$B$8:$AK$8,0)),"")</f>
        <v/>
      </c>
      <c r="H428" s="86" t="str">
        <f>IFERROR(INDEX(DB_Typologies!$D$4:$AP$1445,MATCH($A$3,DB_Typologies!$AQ$4:$AQ$1445,0)+$A428,MATCH(H$3,TQoL_Indexes!$B$8:$AK$8,0)),"")</f>
        <v/>
      </c>
      <c r="I428" s="86" t="str">
        <f>IFERROR(INDEX(DB_Typologies!$D$4:$AP$1445,MATCH($A$3,DB_Typologies!$AQ$4:$AQ$1445,0)+$A428,MATCH(I$3,TQoL_Indexes!$B$8:$AK$8,0)),"")</f>
        <v/>
      </c>
      <c r="J428" s="86" t="str">
        <f>IFERROR(INDEX(DB_Typologies!$D$4:$AP$1445,MATCH($A$3,DB_Typologies!$AQ$4:$AQ$1445,0)+$A428,MATCH(J$3,TQoL_Indexes!$B$8:$AK$8,0)),"")</f>
        <v/>
      </c>
      <c r="K428" s="86" t="str">
        <f>IFERROR(INDEX(DB_Typologies!$D$4:$AP$1445,MATCH($A$3,DB_Typologies!$AQ$4:$AQ$1445,0)+$A428,MATCH(K$3,TQoL_Indexes!$B$8:$AK$8,0)),"")</f>
        <v/>
      </c>
      <c r="L428" s="86" t="str">
        <f>IFERROR(INDEX(DB_Typologies!$D$4:$AP$1445,MATCH($A$3,DB_Typologies!$AQ$4:$AQ$1445,0)+$A428,MATCH(L$3,TQoL_Indexes!$B$8:$AK$8,0)),"")</f>
        <v/>
      </c>
      <c r="M428" s="86" t="str">
        <f>IFERROR(INDEX(DB_Typologies!$D$4:$AP$1445,MATCH($A$3,DB_Typologies!$AQ$4:$AQ$1445,0)+$A428,MATCH(M$3,TQoL_Indexes!$B$8:$AK$8,0)),"")</f>
        <v/>
      </c>
      <c r="N428" s="86" t="str">
        <f>IFERROR(INDEX(DB_Typologies!$D$4:$AP$1445,MATCH($A$3,DB_Typologies!$AQ$4:$AQ$1445,0)+$A428,MATCH(N$3,TQoL_Indexes!$B$8:$AK$8,0)),"")</f>
        <v/>
      </c>
      <c r="O428" s="86" t="str">
        <f>IFERROR(INDEX(DB_Typologies!$D$4:$AP$1445,MATCH($A$3,DB_Typologies!$AQ$4:$AQ$1445,0)+$A428,MATCH(O$3,TQoL_Indexes!$B$8:$AK$8,0)),"")</f>
        <v/>
      </c>
      <c r="P428" s="86" t="str">
        <f>IFERROR(INDEX(DB_Typologies!$D$4:$AP$1445,MATCH($A$3,DB_Typologies!$AQ$4:$AQ$1445,0)+$A428,MATCH(P$3,TQoL_Indexes!$B$8:$AK$8,0)),"")</f>
        <v/>
      </c>
      <c r="Q428" s="86" t="str">
        <f>IFERROR(INDEX(DB_Typologies!$D$4:$AP$1445,MATCH($A$3,DB_Typologies!$AQ$4:$AQ$1445,0)+$A428,MATCH(Q$3,TQoL_Indexes!$B$8:$AK$8,0)),"")</f>
        <v/>
      </c>
      <c r="R428" s="86" t="str">
        <f>IFERROR(INDEX(DB_Typologies!$D$4:$AP$1445,MATCH($A$3,DB_Typologies!$AQ$4:$AQ$1445,0)+$A428,MATCH(R$3,TQoL_Indexes!$B$8:$AK$8,0)),"")</f>
        <v/>
      </c>
      <c r="S428" s="86" t="str">
        <f>IFERROR(INDEX(DB_Typologies!$D$4:$AP$1445,MATCH($A$3,DB_Typologies!$AQ$4:$AQ$1445,0)+$A428,MATCH(S$3,TQoL_Indexes!$B$8:$AK$8,0)),"")</f>
        <v/>
      </c>
      <c r="T428" s="86" t="str">
        <f>IFERROR(INDEX(DB_Typologies!$D$4:$AP$1445,MATCH($A$3,DB_Typologies!$AQ$4:$AQ$1445,0)+$A428,MATCH(T$3,TQoL_Indexes!$B$8:$AK$8,0)),"")</f>
        <v/>
      </c>
      <c r="U428" s="86" t="str">
        <f>IFERROR(INDEX(DB_Typologies!$D$4:$AP$1445,MATCH($A$3,DB_Typologies!$AQ$4:$AQ$1445,0)+$A428,MATCH(U$3,TQoL_Indexes!$B$8:$AK$8,0)),"")</f>
        <v/>
      </c>
      <c r="V428" s="86" t="str">
        <f>IFERROR(INDEX(DB_Typologies!$D$4:$AP$1445,MATCH($A$3,DB_Typologies!$AQ$4:$AQ$1445,0)+$A428,MATCH(V$3,TQoL_Indexes!$B$8:$AK$8,0)),"")</f>
        <v/>
      </c>
      <c r="W428" s="86" t="str">
        <f>IFERROR(INDEX(DB_Typologies!$D$4:$AP$1445,MATCH($A$3,DB_Typologies!$AQ$4:$AQ$1445,0)+$A428,MATCH(W$3,TQoL_Indexes!$B$8:$AK$8,0)),"")</f>
        <v/>
      </c>
      <c r="X428" s="86" t="str">
        <f>IFERROR(INDEX(DB_Typologies!$D$4:$AP$1445,MATCH($A$3,DB_Typologies!$AQ$4:$AQ$1445,0)+$A428,MATCH(X$3,TQoL_Indexes!$B$8:$AK$8,0)),"")</f>
        <v/>
      </c>
      <c r="Y428" s="86" t="str">
        <f>IFERROR(INDEX(DB_Typologies!$D$4:$AP$1445,MATCH($A$3,DB_Typologies!$AQ$4:$AQ$1445,0)+$A428,MATCH(Y$3,TQoL_Indexes!$B$8:$AK$8,0)),"")</f>
        <v/>
      </c>
      <c r="Z428" s="86" t="str">
        <f>IFERROR(INDEX(DB_Typologies!$D$4:$AP$1445,MATCH($A$3,DB_Typologies!$AQ$4:$AQ$1445,0)+$A428,MATCH(Z$3,TQoL_Indexes!$B$8:$AK$8,0)),"")</f>
        <v/>
      </c>
      <c r="AA428" s="86" t="str">
        <f>IFERROR(INDEX(DB_Typologies!$D$4:$AP$1445,MATCH($A$3,DB_Typologies!$AQ$4:$AQ$1445,0)+$A428,MATCH(AA$3,TQoL_Indexes!$B$8:$AK$8,0)),"")</f>
        <v/>
      </c>
      <c r="AB428" s="86" t="str">
        <f>IFERROR(INDEX(DB_Typologies!$D$4:$AP$1445,MATCH($A$3,DB_Typologies!$AQ$4:$AQ$1445,0)+$A428,MATCH(AB$3,TQoL_Indexes!$B$8:$AK$8,0)),"")</f>
        <v/>
      </c>
      <c r="AC428" s="86" t="str">
        <f>IFERROR(INDEX(DB_Typologies!$D$4:$AP$1445,MATCH($A$3,DB_Typologies!$AQ$4:$AQ$1445,0)+$A428,MATCH(AC$3,TQoL_Indexes!$B$8:$AK$8,0)),"")</f>
        <v/>
      </c>
      <c r="AD428" s="86" t="str">
        <f>IFERROR(INDEX(DB_Typologies!$D$4:$AP$1445,MATCH($A$3,DB_Typologies!$AQ$4:$AQ$1445,0)+$A428,MATCH(AD$3,TQoL_Indexes!$B$8:$AK$8,0)),"")</f>
        <v/>
      </c>
      <c r="AE428" s="86" t="str">
        <f>IFERROR(INDEX(DB_Typologies!$D$4:$AP$1445,MATCH($A$3,DB_Typologies!$AQ$4:$AQ$1445,0)+$A428,MATCH(AE$3,TQoL_Indexes!$B$8:$AK$8,0)),"")</f>
        <v/>
      </c>
      <c r="AF428" s="86" t="str">
        <f>IFERROR(INDEX(DB_Typologies!$D$4:$AP$1445,MATCH($A$3,DB_Typologies!$AQ$4:$AQ$1445,0)+$A428,MATCH(AF$3,TQoL_Indexes!$B$8:$AK$8,0)),"")</f>
        <v/>
      </c>
      <c r="AG428" s="86" t="str">
        <f>IFERROR(INDEX(DB_Typologies!$D$4:$AP$1445,MATCH($A$3,DB_Typologies!$AQ$4:$AQ$1445,0)+$A428,MATCH(AG$3,TQoL_Indexes!$B$8:$AK$8,0)),"")</f>
        <v/>
      </c>
      <c r="AH428" s="86" t="str">
        <f>IFERROR(INDEX(DB_Typologies!$D$4:$AP$1445,MATCH($A$3,DB_Typologies!$AQ$4:$AQ$1445,0)+$A428,MATCH(AH$3,TQoL_Indexes!$B$8:$AK$8,0)),"")</f>
        <v/>
      </c>
      <c r="AI428" s="86" t="str">
        <f>IFERROR(INDEX(DB_Typologies!$D$4:$AP$1445,MATCH($A$3,DB_Typologies!$AQ$4:$AQ$1445,0)+$A428,MATCH(AI$3,TQoL_Indexes!$B$8:$AK$8,0)),"")</f>
        <v/>
      </c>
      <c r="AJ428" s="86" t="str">
        <f>IFERROR(INDEX(DB_Typologies!$D$4:$AP$1445,MATCH($A$3,DB_Typologies!$AQ$4:$AQ$1445,0)+$A428,MATCH(AJ$3,TQoL_Indexes!$B$8:$AK$8,0)),"")</f>
        <v/>
      </c>
      <c r="AK428" s="86" t="str">
        <f>IFERROR(INDEX(DB_Typologies!$D$4:$AP$1445,MATCH($A$3,DB_Typologies!$AQ$4:$AQ$1445,0)+$A428,MATCH(AK$3,TQoL_Indexes!$B$8:$AK$8,0)),"")</f>
        <v/>
      </c>
      <c r="AL428" s="86" t="str">
        <f>IFERROR(INDEX(DB_Typologies!$D$4:$AP$1445,MATCH($A$3,DB_Typologies!$AQ$4:$AQ$1445,0)+$A428,MATCH(AL$3,TQoL_Indexes!$B$8:$AK$8,0)),"")</f>
        <v/>
      </c>
      <c r="AM428" s="87" t="str">
        <f>IFERROR(INDEX(DB_Typologies!$D$4:$AP$1445,MATCH($A$3,DB_Typologies!$AQ$4:$AQ$1445,0)+$A428,MATCH(AM$3,TQoL_Indexes!$B$8:$AK$8,0)),"")</f>
        <v/>
      </c>
    </row>
    <row r="429" spans="1:39">
      <c r="A429" s="58" t="str">
        <f>IFERROR(IF(A428+1&lt;COUNTIF(DB_Typologies!$AQ$4:$AQ$1445,$A$3),A428+1,""),"")</f>
        <v/>
      </c>
      <c r="B429" s="120" t="str">
        <f>IFERROR(INDEX(DB_Typologies!$D$4:$AP$1445,MATCH($A$3,DB_Typologies!$AQ$4:$AQ$1445,0)+$A429,MATCH(B$3,TQoL_Indexes!$B$8:$AK$8,0)),"")</f>
        <v/>
      </c>
      <c r="C429" s="86" t="str">
        <f>IFERROR(INDEX(DB_Typologies!$D$4:$AP$1445,MATCH($A$3,DB_Typologies!$AQ$4:$AQ$1445,0)+$A429,MATCH(C$3,TQoL_Indexes!$B$8:$AK$8,0)),"")</f>
        <v/>
      </c>
      <c r="D429" s="87" t="str">
        <f>IFERROR(INDEX(DB_Typologies!$D$4:$AP$1445,MATCH($A$3,DB_Typologies!$AQ$4:$AQ$1445,0)+$A429,MATCH(D$3,TQoL_Indexes!$B$8:$AK$8,0)),"")</f>
        <v/>
      </c>
      <c r="E429" s="86" t="str">
        <f>IFERROR(INDEX(DB_Typologies!$D$4:$AP$1445,MATCH($A$3,DB_Typologies!$AQ$4:$AQ$1445,0)+$A429,MATCH(E$3,TQoL_Indexes!$B$8:$AK$8,0)),"")</f>
        <v/>
      </c>
      <c r="F429" s="86" t="str">
        <f>IFERROR(INDEX(DB_Typologies!$D$4:$AP$1445,MATCH($A$3,DB_Typologies!$AQ$4:$AQ$1445,0)+$A429,MATCH(F$3,TQoL_Indexes!$B$8:$AK$8,0)),"")</f>
        <v/>
      </c>
      <c r="G429" s="86" t="str">
        <f>IFERROR(INDEX(DB_Typologies!$D$4:$AP$1445,MATCH($A$3,DB_Typologies!$AQ$4:$AQ$1445,0)+$A429,MATCH(G$3,TQoL_Indexes!$B$8:$AK$8,0)),"")</f>
        <v/>
      </c>
      <c r="H429" s="86" t="str">
        <f>IFERROR(INDEX(DB_Typologies!$D$4:$AP$1445,MATCH($A$3,DB_Typologies!$AQ$4:$AQ$1445,0)+$A429,MATCH(H$3,TQoL_Indexes!$B$8:$AK$8,0)),"")</f>
        <v/>
      </c>
      <c r="I429" s="86" t="str">
        <f>IFERROR(INDEX(DB_Typologies!$D$4:$AP$1445,MATCH($A$3,DB_Typologies!$AQ$4:$AQ$1445,0)+$A429,MATCH(I$3,TQoL_Indexes!$B$8:$AK$8,0)),"")</f>
        <v/>
      </c>
      <c r="J429" s="86" t="str">
        <f>IFERROR(INDEX(DB_Typologies!$D$4:$AP$1445,MATCH($A$3,DB_Typologies!$AQ$4:$AQ$1445,0)+$A429,MATCH(J$3,TQoL_Indexes!$B$8:$AK$8,0)),"")</f>
        <v/>
      </c>
      <c r="K429" s="86" t="str">
        <f>IFERROR(INDEX(DB_Typologies!$D$4:$AP$1445,MATCH($A$3,DB_Typologies!$AQ$4:$AQ$1445,0)+$A429,MATCH(K$3,TQoL_Indexes!$B$8:$AK$8,0)),"")</f>
        <v/>
      </c>
      <c r="L429" s="86" t="str">
        <f>IFERROR(INDEX(DB_Typologies!$D$4:$AP$1445,MATCH($A$3,DB_Typologies!$AQ$4:$AQ$1445,0)+$A429,MATCH(L$3,TQoL_Indexes!$B$8:$AK$8,0)),"")</f>
        <v/>
      </c>
      <c r="M429" s="86" t="str">
        <f>IFERROR(INDEX(DB_Typologies!$D$4:$AP$1445,MATCH($A$3,DB_Typologies!$AQ$4:$AQ$1445,0)+$A429,MATCH(M$3,TQoL_Indexes!$B$8:$AK$8,0)),"")</f>
        <v/>
      </c>
      <c r="N429" s="86" t="str">
        <f>IFERROR(INDEX(DB_Typologies!$D$4:$AP$1445,MATCH($A$3,DB_Typologies!$AQ$4:$AQ$1445,0)+$A429,MATCH(N$3,TQoL_Indexes!$B$8:$AK$8,0)),"")</f>
        <v/>
      </c>
      <c r="O429" s="86" t="str">
        <f>IFERROR(INDEX(DB_Typologies!$D$4:$AP$1445,MATCH($A$3,DB_Typologies!$AQ$4:$AQ$1445,0)+$A429,MATCH(O$3,TQoL_Indexes!$B$8:$AK$8,0)),"")</f>
        <v/>
      </c>
      <c r="P429" s="86" t="str">
        <f>IFERROR(INDEX(DB_Typologies!$D$4:$AP$1445,MATCH($A$3,DB_Typologies!$AQ$4:$AQ$1445,0)+$A429,MATCH(P$3,TQoL_Indexes!$B$8:$AK$8,0)),"")</f>
        <v/>
      </c>
      <c r="Q429" s="86" t="str">
        <f>IFERROR(INDEX(DB_Typologies!$D$4:$AP$1445,MATCH($A$3,DB_Typologies!$AQ$4:$AQ$1445,0)+$A429,MATCH(Q$3,TQoL_Indexes!$B$8:$AK$8,0)),"")</f>
        <v/>
      </c>
      <c r="R429" s="86" t="str">
        <f>IFERROR(INDEX(DB_Typologies!$D$4:$AP$1445,MATCH($A$3,DB_Typologies!$AQ$4:$AQ$1445,0)+$A429,MATCH(R$3,TQoL_Indexes!$B$8:$AK$8,0)),"")</f>
        <v/>
      </c>
      <c r="S429" s="86" t="str">
        <f>IFERROR(INDEX(DB_Typologies!$D$4:$AP$1445,MATCH($A$3,DB_Typologies!$AQ$4:$AQ$1445,0)+$A429,MATCH(S$3,TQoL_Indexes!$B$8:$AK$8,0)),"")</f>
        <v/>
      </c>
      <c r="T429" s="86" t="str">
        <f>IFERROR(INDEX(DB_Typologies!$D$4:$AP$1445,MATCH($A$3,DB_Typologies!$AQ$4:$AQ$1445,0)+$A429,MATCH(T$3,TQoL_Indexes!$B$8:$AK$8,0)),"")</f>
        <v/>
      </c>
      <c r="U429" s="86" t="str">
        <f>IFERROR(INDEX(DB_Typologies!$D$4:$AP$1445,MATCH($A$3,DB_Typologies!$AQ$4:$AQ$1445,0)+$A429,MATCH(U$3,TQoL_Indexes!$B$8:$AK$8,0)),"")</f>
        <v/>
      </c>
      <c r="V429" s="86" t="str">
        <f>IFERROR(INDEX(DB_Typologies!$D$4:$AP$1445,MATCH($A$3,DB_Typologies!$AQ$4:$AQ$1445,0)+$A429,MATCH(V$3,TQoL_Indexes!$B$8:$AK$8,0)),"")</f>
        <v/>
      </c>
      <c r="W429" s="86" t="str">
        <f>IFERROR(INDEX(DB_Typologies!$D$4:$AP$1445,MATCH($A$3,DB_Typologies!$AQ$4:$AQ$1445,0)+$A429,MATCH(W$3,TQoL_Indexes!$B$8:$AK$8,0)),"")</f>
        <v/>
      </c>
      <c r="X429" s="86" t="str">
        <f>IFERROR(INDEX(DB_Typologies!$D$4:$AP$1445,MATCH($A$3,DB_Typologies!$AQ$4:$AQ$1445,0)+$A429,MATCH(X$3,TQoL_Indexes!$B$8:$AK$8,0)),"")</f>
        <v/>
      </c>
      <c r="Y429" s="86" t="str">
        <f>IFERROR(INDEX(DB_Typologies!$D$4:$AP$1445,MATCH($A$3,DB_Typologies!$AQ$4:$AQ$1445,0)+$A429,MATCH(Y$3,TQoL_Indexes!$B$8:$AK$8,0)),"")</f>
        <v/>
      </c>
      <c r="Z429" s="86" t="str">
        <f>IFERROR(INDEX(DB_Typologies!$D$4:$AP$1445,MATCH($A$3,DB_Typologies!$AQ$4:$AQ$1445,0)+$A429,MATCH(Z$3,TQoL_Indexes!$B$8:$AK$8,0)),"")</f>
        <v/>
      </c>
      <c r="AA429" s="86" t="str">
        <f>IFERROR(INDEX(DB_Typologies!$D$4:$AP$1445,MATCH($A$3,DB_Typologies!$AQ$4:$AQ$1445,0)+$A429,MATCH(AA$3,TQoL_Indexes!$B$8:$AK$8,0)),"")</f>
        <v/>
      </c>
      <c r="AB429" s="86" t="str">
        <f>IFERROR(INDEX(DB_Typologies!$D$4:$AP$1445,MATCH($A$3,DB_Typologies!$AQ$4:$AQ$1445,0)+$A429,MATCH(AB$3,TQoL_Indexes!$B$8:$AK$8,0)),"")</f>
        <v/>
      </c>
      <c r="AC429" s="86" t="str">
        <f>IFERROR(INDEX(DB_Typologies!$D$4:$AP$1445,MATCH($A$3,DB_Typologies!$AQ$4:$AQ$1445,0)+$A429,MATCH(AC$3,TQoL_Indexes!$B$8:$AK$8,0)),"")</f>
        <v/>
      </c>
      <c r="AD429" s="86" t="str">
        <f>IFERROR(INDEX(DB_Typologies!$D$4:$AP$1445,MATCH($A$3,DB_Typologies!$AQ$4:$AQ$1445,0)+$A429,MATCH(AD$3,TQoL_Indexes!$B$8:$AK$8,0)),"")</f>
        <v/>
      </c>
      <c r="AE429" s="86" t="str">
        <f>IFERROR(INDEX(DB_Typologies!$D$4:$AP$1445,MATCH($A$3,DB_Typologies!$AQ$4:$AQ$1445,0)+$A429,MATCH(AE$3,TQoL_Indexes!$B$8:$AK$8,0)),"")</f>
        <v/>
      </c>
      <c r="AF429" s="86" t="str">
        <f>IFERROR(INDEX(DB_Typologies!$D$4:$AP$1445,MATCH($A$3,DB_Typologies!$AQ$4:$AQ$1445,0)+$A429,MATCH(AF$3,TQoL_Indexes!$B$8:$AK$8,0)),"")</f>
        <v/>
      </c>
      <c r="AG429" s="86" t="str">
        <f>IFERROR(INDEX(DB_Typologies!$D$4:$AP$1445,MATCH($A$3,DB_Typologies!$AQ$4:$AQ$1445,0)+$A429,MATCH(AG$3,TQoL_Indexes!$B$8:$AK$8,0)),"")</f>
        <v/>
      </c>
      <c r="AH429" s="86" t="str">
        <f>IFERROR(INDEX(DB_Typologies!$D$4:$AP$1445,MATCH($A$3,DB_Typologies!$AQ$4:$AQ$1445,0)+$A429,MATCH(AH$3,TQoL_Indexes!$B$8:$AK$8,0)),"")</f>
        <v/>
      </c>
      <c r="AI429" s="86" t="str">
        <f>IFERROR(INDEX(DB_Typologies!$D$4:$AP$1445,MATCH($A$3,DB_Typologies!$AQ$4:$AQ$1445,0)+$A429,MATCH(AI$3,TQoL_Indexes!$B$8:$AK$8,0)),"")</f>
        <v/>
      </c>
      <c r="AJ429" s="86" t="str">
        <f>IFERROR(INDEX(DB_Typologies!$D$4:$AP$1445,MATCH($A$3,DB_Typologies!$AQ$4:$AQ$1445,0)+$A429,MATCH(AJ$3,TQoL_Indexes!$B$8:$AK$8,0)),"")</f>
        <v/>
      </c>
      <c r="AK429" s="86" t="str">
        <f>IFERROR(INDEX(DB_Typologies!$D$4:$AP$1445,MATCH($A$3,DB_Typologies!$AQ$4:$AQ$1445,0)+$A429,MATCH(AK$3,TQoL_Indexes!$B$8:$AK$8,0)),"")</f>
        <v/>
      </c>
      <c r="AL429" s="86" t="str">
        <f>IFERROR(INDEX(DB_Typologies!$D$4:$AP$1445,MATCH($A$3,DB_Typologies!$AQ$4:$AQ$1445,0)+$A429,MATCH(AL$3,TQoL_Indexes!$B$8:$AK$8,0)),"")</f>
        <v/>
      </c>
      <c r="AM429" s="87" t="str">
        <f>IFERROR(INDEX(DB_Typologies!$D$4:$AP$1445,MATCH($A$3,DB_Typologies!$AQ$4:$AQ$1445,0)+$A429,MATCH(AM$3,TQoL_Indexes!$B$8:$AK$8,0)),"")</f>
        <v/>
      </c>
    </row>
    <row r="430" spans="1:39">
      <c r="A430" s="58" t="str">
        <f>IFERROR(IF(A429+1&lt;COUNTIF(DB_Typologies!$AQ$4:$AQ$1445,$A$3),A429+1,""),"")</f>
        <v/>
      </c>
      <c r="B430" s="120" t="str">
        <f>IFERROR(INDEX(DB_Typologies!$D$4:$AP$1445,MATCH($A$3,DB_Typologies!$AQ$4:$AQ$1445,0)+$A430,MATCH(B$3,TQoL_Indexes!$B$8:$AK$8,0)),"")</f>
        <v/>
      </c>
      <c r="C430" s="86" t="str">
        <f>IFERROR(INDEX(DB_Typologies!$D$4:$AP$1445,MATCH($A$3,DB_Typologies!$AQ$4:$AQ$1445,0)+$A430,MATCH(C$3,TQoL_Indexes!$B$8:$AK$8,0)),"")</f>
        <v/>
      </c>
      <c r="D430" s="87" t="str">
        <f>IFERROR(INDEX(DB_Typologies!$D$4:$AP$1445,MATCH($A$3,DB_Typologies!$AQ$4:$AQ$1445,0)+$A430,MATCH(D$3,TQoL_Indexes!$B$8:$AK$8,0)),"")</f>
        <v/>
      </c>
      <c r="E430" s="86" t="str">
        <f>IFERROR(INDEX(DB_Typologies!$D$4:$AP$1445,MATCH($A$3,DB_Typologies!$AQ$4:$AQ$1445,0)+$A430,MATCH(E$3,TQoL_Indexes!$B$8:$AK$8,0)),"")</f>
        <v/>
      </c>
      <c r="F430" s="86" t="str">
        <f>IFERROR(INDEX(DB_Typologies!$D$4:$AP$1445,MATCH($A$3,DB_Typologies!$AQ$4:$AQ$1445,0)+$A430,MATCH(F$3,TQoL_Indexes!$B$8:$AK$8,0)),"")</f>
        <v/>
      </c>
      <c r="G430" s="86" t="str">
        <f>IFERROR(INDEX(DB_Typologies!$D$4:$AP$1445,MATCH($A$3,DB_Typologies!$AQ$4:$AQ$1445,0)+$A430,MATCH(G$3,TQoL_Indexes!$B$8:$AK$8,0)),"")</f>
        <v/>
      </c>
      <c r="H430" s="86" t="str">
        <f>IFERROR(INDEX(DB_Typologies!$D$4:$AP$1445,MATCH($A$3,DB_Typologies!$AQ$4:$AQ$1445,0)+$A430,MATCH(H$3,TQoL_Indexes!$B$8:$AK$8,0)),"")</f>
        <v/>
      </c>
      <c r="I430" s="86" t="str">
        <f>IFERROR(INDEX(DB_Typologies!$D$4:$AP$1445,MATCH($A$3,DB_Typologies!$AQ$4:$AQ$1445,0)+$A430,MATCH(I$3,TQoL_Indexes!$B$8:$AK$8,0)),"")</f>
        <v/>
      </c>
      <c r="J430" s="86" t="str">
        <f>IFERROR(INDEX(DB_Typologies!$D$4:$AP$1445,MATCH($A$3,DB_Typologies!$AQ$4:$AQ$1445,0)+$A430,MATCH(J$3,TQoL_Indexes!$B$8:$AK$8,0)),"")</f>
        <v/>
      </c>
      <c r="K430" s="86" t="str">
        <f>IFERROR(INDEX(DB_Typologies!$D$4:$AP$1445,MATCH($A$3,DB_Typologies!$AQ$4:$AQ$1445,0)+$A430,MATCH(K$3,TQoL_Indexes!$B$8:$AK$8,0)),"")</f>
        <v/>
      </c>
      <c r="L430" s="86" t="str">
        <f>IFERROR(INDEX(DB_Typologies!$D$4:$AP$1445,MATCH($A$3,DB_Typologies!$AQ$4:$AQ$1445,0)+$A430,MATCH(L$3,TQoL_Indexes!$B$8:$AK$8,0)),"")</f>
        <v/>
      </c>
      <c r="M430" s="86" t="str">
        <f>IFERROR(INDEX(DB_Typologies!$D$4:$AP$1445,MATCH($A$3,DB_Typologies!$AQ$4:$AQ$1445,0)+$A430,MATCH(M$3,TQoL_Indexes!$B$8:$AK$8,0)),"")</f>
        <v/>
      </c>
      <c r="N430" s="86" t="str">
        <f>IFERROR(INDEX(DB_Typologies!$D$4:$AP$1445,MATCH($A$3,DB_Typologies!$AQ$4:$AQ$1445,0)+$A430,MATCH(N$3,TQoL_Indexes!$B$8:$AK$8,0)),"")</f>
        <v/>
      </c>
      <c r="O430" s="86" t="str">
        <f>IFERROR(INDEX(DB_Typologies!$D$4:$AP$1445,MATCH($A$3,DB_Typologies!$AQ$4:$AQ$1445,0)+$A430,MATCH(O$3,TQoL_Indexes!$B$8:$AK$8,0)),"")</f>
        <v/>
      </c>
      <c r="P430" s="86" t="str">
        <f>IFERROR(INDEX(DB_Typologies!$D$4:$AP$1445,MATCH($A$3,DB_Typologies!$AQ$4:$AQ$1445,0)+$A430,MATCH(P$3,TQoL_Indexes!$B$8:$AK$8,0)),"")</f>
        <v/>
      </c>
      <c r="Q430" s="86" t="str">
        <f>IFERROR(INDEX(DB_Typologies!$D$4:$AP$1445,MATCH($A$3,DB_Typologies!$AQ$4:$AQ$1445,0)+$A430,MATCH(Q$3,TQoL_Indexes!$B$8:$AK$8,0)),"")</f>
        <v/>
      </c>
      <c r="R430" s="86" t="str">
        <f>IFERROR(INDEX(DB_Typologies!$D$4:$AP$1445,MATCH($A$3,DB_Typologies!$AQ$4:$AQ$1445,0)+$A430,MATCH(R$3,TQoL_Indexes!$B$8:$AK$8,0)),"")</f>
        <v/>
      </c>
      <c r="S430" s="86" t="str">
        <f>IFERROR(INDEX(DB_Typologies!$D$4:$AP$1445,MATCH($A$3,DB_Typologies!$AQ$4:$AQ$1445,0)+$A430,MATCH(S$3,TQoL_Indexes!$B$8:$AK$8,0)),"")</f>
        <v/>
      </c>
      <c r="T430" s="86" t="str">
        <f>IFERROR(INDEX(DB_Typologies!$D$4:$AP$1445,MATCH($A$3,DB_Typologies!$AQ$4:$AQ$1445,0)+$A430,MATCH(T$3,TQoL_Indexes!$B$8:$AK$8,0)),"")</f>
        <v/>
      </c>
      <c r="U430" s="86" t="str">
        <f>IFERROR(INDEX(DB_Typologies!$D$4:$AP$1445,MATCH($A$3,DB_Typologies!$AQ$4:$AQ$1445,0)+$A430,MATCH(U$3,TQoL_Indexes!$B$8:$AK$8,0)),"")</f>
        <v/>
      </c>
      <c r="V430" s="86" t="str">
        <f>IFERROR(INDEX(DB_Typologies!$D$4:$AP$1445,MATCH($A$3,DB_Typologies!$AQ$4:$AQ$1445,0)+$A430,MATCH(V$3,TQoL_Indexes!$B$8:$AK$8,0)),"")</f>
        <v/>
      </c>
      <c r="W430" s="86" t="str">
        <f>IFERROR(INDEX(DB_Typologies!$D$4:$AP$1445,MATCH($A$3,DB_Typologies!$AQ$4:$AQ$1445,0)+$A430,MATCH(W$3,TQoL_Indexes!$B$8:$AK$8,0)),"")</f>
        <v/>
      </c>
      <c r="X430" s="86" t="str">
        <f>IFERROR(INDEX(DB_Typologies!$D$4:$AP$1445,MATCH($A$3,DB_Typologies!$AQ$4:$AQ$1445,0)+$A430,MATCH(X$3,TQoL_Indexes!$B$8:$AK$8,0)),"")</f>
        <v/>
      </c>
      <c r="Y430" s="86" t="str">
        <f>IFERROR(INDEX(DB_Typologies!$D$4:$AP$1445,MATCH($A$3,DB_Typologies!$AQ$4:$AQ$1445,0)+$A430,MATCH(Y$3,TQoL_Indexes!$B$8:$AK$8,0)),"")</f>
        <v/>
      </c>
      <c r="Z430" s="86" t="str">
        <f>IFERROR(INDEX(DB_Typologies!$D$4:$AP$1445,MATCH($A$3,DB_Typologies!$AQ$4:$AQ$1445,0)+$A430,MATCH(Z$3,TQoL_Indexes!$B$8:$AK$8,0)),"")</f>
        <v/>
      </c>
      <c r="AA430" s="86" t="str">
        <f>IFERROR(INDEX(DB_Typologies!$D$4:$AP$1445,MATCH($A$3,DB_Typologies!$AQ$4:$AQ$1445,0)+$A430,MATCH(AA$3,TQoL_Indexes!$B$8:$AK$8,0)),"")</f>
        <v/>
      </c>
      <c r="AB430" s="86" t="str">
        <f>IFERROR(INDEX(DB_Typologies!$D$4:$AP$1445,MATCH($A$3,DB_Typologies!$AQ$4:$AQ$1445,0)+$A430,MATCH(AB$3,TQoL_Indexes!$B$8:$AK$8,0)),"")</f>
        <v/>
      </c>
      <c r="AC430" s="86" t="str">
        <f>IFERROR(INDEX(DB_Typologies!$D$4:$AP$1445,MATCH($A$3,DB_Typologies!$AQ$4:$AQ$1445,0)+$A430,MATCH(AC$3,TQoL_Indexes!$B$8:$AK$8,0)),"")</f>
        <v/>
      </c>
      <c r="AD430" s="86" t="str">
        <f>IFERROR(INDEX(DB_Typologies!$D$4:$AP$1445,MATCH($A$3,DB_Typologies!$AQ$4:$AQ$1445,0)+$A430,MATCH(AD$3,TQoL_Indexes!$B$8:$AK$8,0)),"")</f>
        <v/>
      </c>
      <c r="AE430" s="86" t="str">
        <f>IFERROR(INDEX(DB_Typologies!$D$4:$AP$1445,MATCH($A$3,DB_Typologies!$AQ$4:$AQ$1445,0)+$A430,MATCH(AE$3,TQoL_Indexes!$B$8:$AK$8,0)),"")</f>
        <v/>
      </c>
      <c r="AF430" s="86" t="str">
        <f>IFERROR(INDEX(DB_Typologies!$D$4:$AP$1445,MATCH($A$3,DB_Typologies!$AQ$4:$AQ$1445,0)+$A430,MATCH(AF$3,TQoL_Indexes!$B$8:$AK$8,0)),"")</f>
        <v/>
      </c>
      <c r="AG430" s="86" t="str">
        <f>IFERROR(INDEX(DB_Typologies!$D$4:$AP$1445,MATCH($A$3,DB_Typologies!$AQ$4:$AQ$1445,0)+$A430,MATCH(AG$3,TQoL_Indexes!$B$8:$AK$8,0)),"")</f>
        <v/>
      </c>
      <c r="AH430" s="86" t="str">
        <f>IFERROR(INDEX(DB_Typologies!$D$4:$AP$1445,MATCH($A$3,DB_Typologies!$AQ$4:$AQ$1445,0)+$A430,MATCH(AH$3,TQoL_Indexes!$B$8:$AK$8,0)),"")</f>
        <v/>
      </c>
      <c r="AI430" s="86" t="str">
        <f>IFERROR(INDEX(DB_Typologies!$D$4:$AP$1445,MATCH($A$3,DB_Typologies!$AQ$4:$AQ$1445,0)+$A430,MATCH(AI$3,TQoL_Indexes!$B$8:$AK$8,0)),"")</f>
        <v/>
      </c>
      <c r="AJ430" s="86" t="str">
        <f>IFERROR(INDEX(DB_Typologies!$D$4:$AP$1445,MATCH($A$3,DB_Typologies!$AQ$4:$AQ$1445,0)+$A430,MATCH(AJ$3,TQoL_Indexes!$B$8:$AK$8,0)),"")</f>
        <v/>
      </c>
      <c r="AK430" s="86" t="str">
        <f>IFERROR(INDEX(DB_Typologies!$D$4:$AP$1445,MATCH($A$3,DB_Typologies!$AQ$4:$AQ$1445,0)+$A430,MATCH(AK$3,TQoL_Indexes!$B$8:$AK$8,0)),"")</f>
        <v/>
      </c>
      <c r="AL430" s="86" t="str">
        <f>IFERROR(INDEX(DB_Typologies!$D$4:$AP$1445,MATCH($A$3,DB_Typologies!$AQ$4:$AQ$1445,0)+$A430,MATCH(AL$3,TQoL_Indexes!$B$8:$AK$8,0)),"")</f>
        <v/>
      </c>
      <c r="AM430" s="87" t="str">
        <f>IFERROR(INDEX(DB_Typologies!$D$4:$AP$1445,MATCH($A$3,DB_Typologies!$AQ$4:$AQ$1445,0)+$A430,MATCH(AM$3,TQoL_Indexes!$B$8:$AK$8,0)),"")</f>
        <v/>
      </c>
    </row>
    <row r="431" spans="1:39">
      <c r="A431" s="58" t="str">
        <f>IFERROR(IF(A430+1&lt;COUNTIF(DB_Typologies!$AQ$4:$AQ$1445,$A$3),A430+1,""),"")</f>
        <v/>
      </c>
      <c r="B431" s="120" t="str">
        <f>IFERROR(INDEX(DB_Typologies!$D$4:$AP$1445,MATCH($A$3,DB_Typologies!$AQ$4:$AQ$1445,0)+$A431,MATCH(B$3,TQoL_Indexes!$B$8:$AK$8,0)),"")</f>
        <v/>
      </c>
      <c r="C431" s="86" t="str">
        <f>IFERROR(INDEX(DB_Typologies!$D$4:$AP$1445,MATCH($A$3,DB_Typologies!$AQ$4:$AQ$1445,0)+$A431,MATCH(C$3,TQoL_Indexes!$B$8:$AK$8,0)),"")</f>
        <v/>
      </c>
      <c r="D431" s="87" t="str">
        <f>IFERROR(INDEX(DB_Typologies!$D$4:$AP$1445,MATCH($A$3,DB_Typologies!$AQ$4:$AQ$1445,0)+$A431,MATCH(D$3,TQoL_Indexes!$B$8:$AK$8,0)),"")</f>
        <v/>
      </c>
      <c r="E431" s="86" t="str">
        <f>IFERROR(INDEX(DB_Typologies!$D$4:$AP$1445,MATCH($A$3,DB_Typologies!$AQ$4:$AQ$1445,0)+$A431,MATCH(E$3,TQoL_Indexes!$B$8:$AK$8,0)),"")</f>
        <v/>
      </c>
      <c r="F431" s="86" t="str">
        <f>IFERROR(INDEX(DB_Typologies!$D$4:$AP$1445,MATCH($A$3,DB_Typologies!$AQ$4:$AQ$1445,0)+$A431,MATCH(F$3,TQoL_Indexes!$B$8:$AK$8,0)),"")</f>
        <v/>
      </c>
      <c r="G431" s="86" t="str">
        <f>IFERROR(INDEX(DB_Typologies!$D$4:$AP$1445,MATCH($A$3,DB_Typologies!$AQ$4:$AQ$1445,0)+$A431,MATCH(G$3,TQoL_Indexes!$B$8:$AK$8,0)),"")</f>
        <v/>
      </c>
      <c r="H431" s="86" t="str">
        <f>IFERROR(INDEX(DB_Typologies!$D$4:$AP$1445,MATCH($A$3,DB_Typologies!$AQ$4:$AQ$1445,0)+$A431,MATCH(H$3,TQoL_Indexes!$B$8:$AK$8,0)),"")</f>
        <v/>
      </c>
      <c r="I431" s="86" t="str">
        <f>IFERROR(INDEX(DB_Typologies!$D$4:$AP$1445,MATCH($A$3,DB_Typologies!$AQ$4:$AQ$1445,0)+$A431,MATCH(I$3,TQoL_Indexes!$B$8:$AK$8,0)),"")</f>
        <v/>
      </c>
      <c r="J431" s="86" t="str">
        <f>IFERROR(INDEX(DB_Typologies!$D$4:$AP$1445,MATCH($A$3,DB_Typologies!$AQ$4:$AQ$1445,0)+$A431,MATCH(J$3,TQoL_Indexes!$B$8:$AK$8,0)),"")</f>
        <v/>
      </c>
      <c r="K431" s="86" t="str">
        <f>IFERROR(INDEX(DB_Typologies!$D$4:$AP$1445,MATCH($A$3,DB_Typologies!$AQ$4:$AQ$1445,0)+$A431,MATCH(K$3,TQoL_Indexes!$B$8:$AK$8,0)),"")</f>
        <v/>
      </c>
      <c r="L431" s="86" t="str">
        <f>IFERROR(INDEX(DB_Typologies!$D$4:$AP$1445,MATCH($A$3,DB_Typologies!$AQ$4:$AQ$1445,0)+$A431,MATCH(L$3,TQoL_Indexes!$B$8:$AK$8,0)),"")</f>
        <v/>
      </c>
      <c r="M431" s="86" t="str">
        <f>IFERROR(INDEX(DB_Typologies!$D$4:$AP$1445,MATCH($A$3,DB_Typologies!$AQ$4:$AQ$1445,0)+$A431,MATCH(M$3,TQoL_Indexes!$B$8:$AK$8,0)),"")</f>
        <v/>
      </c>
      <c r="N431" s="86" t="str">
        <f>IFERROR(INDEX(DB_Typologies!$D$4:$AP$1445,MATCH($A$3,DB_Typologies!$AQ$4:$AQ$1445,0)+$A431,MATCH(N$3,TQoL_Indexes!$B$8:$AK$8,0)),"")</f>
        <v/>
      </c>
      <c r="O431" s="86" t="str">
        <f>IFERROR(INDEX(DB_Typologies!$D$4:$AP$1445,MATCH($A$3,DB_Typologies!$AQ$4:$AQ$1445,0)+$A431,MATCH(O$3,TQoL_Indexes!$B$8:$AK$8,0)),"")</f>
        <v/>
      </c>
      <c r="P431" s="86" t="str">
        <f>IFERROR(INDEX(DB_Typologies!$D$4:$AP$1445,MATCH($A$3,DB_Typologies!$AQ$4:$AQ$1445,0)+$A431,MATCH(P$3,TQoL_Indexes!$B$8:$AK$8,0)),"")</f>
        <v/>
      </c>
      <c r="Q431" s="86" t="str">
        <f>IFERROR(INDEX(DB_Typologies!$D$4:$AP$1445,MATCH($A$3,DB_Typologies!$AQ$4:$AQ$1445,0)+$A431,MATCH(Q$3,TQoL_Indexes!$B$8:$AK$8,0)),"")</f>
        <v/>
      </c>
      <c r="R431" s="86" t="str">
        <f>IFERROR(INDEX(DB_Typologies!$D$4:$AP$1445,MATCH($A$3,DB_Typologies!$AQ$4:$AQ$1445,0)+$A431,MATCH(R$3,TQoL_Indexes!$B$8:$AK$8,0)),"")</f>
        <v/>
      </c>
      <c r="S431" s="86" t="str">
        <f>IFERROR(INDEX(DB_Typologies!$D$4:$AP$1445,MATCH($A$3,DB_Typologies!$AQ$4:$AQ$1445,0)+$A431,MATCH(S$3,TQoL_Indexes!$B$8:$AK$8,0)),"")</f>
        <v/>
      </c>
      <c r="T431" s="86" t="str">
        <f>IFERROR(INDEX(DB_Typologies!$D$4:$AP$1445,MATCH($A$3,DB_Typologies!$AQ$4:$AQ$1445,0)+$A431,MATCH(T$3,TQoL_Indexes!$B$8:$AK$8,0)),"")</f>
        <v/>
      </c>
      <c r="U431" s="86" t="str">
        <f>IFERROR(INDEX(DB_Typologies!$D$4:$AP$1445,MATCH($A$3,DB_Typologies!$AQ$4:$AQ$1445,0)+$A431,MATCH(U$3,TQoL_Indexes!$B$8:$AK$8,0)),"")</f>
        <v/>
      </c>
      <c r="V431" s="86" t="str">
        <f>IFERROR(INDEX(DB_Typologies!$D$4:$AP$1445,MATCH($A$3,DB_Typologies!$AQ$4:$AQ$1445,0)+$A431,MATCH(V$3,TQoL_Indexes!$B$8:$AK$8,0)),"")</f>
        <v/>
      </c>
      <c r="W431" s="86" t="str">
        <f>IFERROR(INDEX(DB_Typologies!$D$4:$AP$1445,MATCH($A$3,DB_Typologies!$AQ$4:$AQ$1445,0)+$A431,MATCH(W$3,TQoL_Indexes!$B$8:$AK$8,0)),"")</f>
        <v/>
      </c>
      <c r="X431" s="86" t="str">
        <f>IFERROR(INDEX(DB_Typologies!$D$4:$AP$1445,MATCH($A$3,DB_Typologies!$AQ$4:$AQ$1445,0)+$A431,MATCH(X$3,TQoL_Indexes!$B$8:$AK$8,0)),"")</f>
        <v/>
      </c>
      <c r="Y431" s="86" t="str">
        <f>IFERROR(INDEX(DB_Typologies!$D$4:$AP$1445,MATCH($A$3,DB_Typologies!$AQ$4:$AQ$1445,0)+$A431,MATCH(Y$3,TQoL_Indexes!$B$8:$AK$8,0)),"")</f>
        <v/>
      </c>
      <c r="Z431" s="86" t="str">
        <f>IFERROR(INDEX(DB_Typologies!$D$4:$AP$1445,MATCH($A$3,DB_Typologies!$AQ$4:$AQ$1445,0)+$A431,MATCH(Z$3,TQoL_Indexes!$B$8:$AK$8,0)),"")</f>
        <v/>
      </c>
      <c r="AA431" s="86" t="str">
        <f>IFERROR(INDEX(DB_Typologies!$D$4:$AP$1445,MATCH($A$3,DB_Typologies!$AQ$4:$AQ$1445,0)+$A431,MATCH(AA$3,TQoL_Indexes!$B$8:$AK$8,0)),"")</f>
        <v/>
      </c>
      <c r="AB431" s="86" t="str">
        <f>IFERROR(INDEX(DB_Typologies!$D$4:$AP$1445,MATCH($A$3,DB_Typologies!$AQ$4:$AQ$1445,0)+$A431,MATCH(AB$3,TQoL_Indexes!$B$8:$AK$8,0)),"")</f>
        <v/>
      </c>
      <c r="AC431" s="86" t="str">
        <f>IFERROR(INDEX(DB_Typologies!$D$4:$AP$1445,MATCH($A$3,DB_Typologies!$AQ$4:$AQ$1445,0)+$A431,MATCH(AC$3,TQoL_Indexes!$B$8:$AK$8,0)),"")</f>
        <v/>
      </c>
      <c r="AD431" s="86" t="str">
        <f>IFERROR(INDEX(DB_Typologies!$D$4:$AP$1445,MATCH($A$3,DB_Typologies!$AQ$4:$AQ$1445,0)+$A431,MATCH(AD$3,TQoL_Indexes!$B$8:$AK$8,0)),"")</f>
        <v/>
      </c>
      <c r="AE431" s="86" t="str">
        <f>IFERROR(INDEX(DB_Typologies!$D$4:$AP$1445,MATCH($A$3,DB_Typologies!$AQ$4:$AQ$1445,0)+$A431,MATCH(AE$3,TQoL_Indexes!$B$8:$AK$8,0)),"")</f>
        <v/>
      </c>
      <c r="AF431" s="86" t="str">
        <f>IFERROR(INDEX(DB_Typologies!$D$4:$AP$1445,MATCH($A$3,DB_Typologies!$AQ$4:$AQ$1445,0)+$A431,MATCH(AF$3,TQoL_Indexes!$B$8:$AK$8,0)),"")</f>
        <v/>
      </c>
      <c r="AG431" s="86" t="str">
        <f>IFERROR(INDEX(DB_Typologies!$D$4:$AP$1445,MATCH($A$3,DB_Typologies!$AQ$4:$AQ$1445,0)+$A431,MATCH(AG$3,TQoL_Indexes!$B$8:$AK$8,0)),"")</f>
        <v/>
      </c>
      <c r="AH431" s="86" t="str">
        <f>IFERROR(INDEX(DB_Typologies!$D$4:$AP$1445,MATCH($A$3,DB_Typologies!$AQ$4:$AQ$1445,0)+$A431,MATCH(AH$3,TQoL_Indexes!$B$8:$AK$8,0)),"")</f>
        <v/>
      </c>
      <c r="AI431" s="86" t="str">
        <f>IFERROR(INDEX(DB_Typologies!$D$4:$AP$1445,MATCH($A$3,DB_Typologies!$AQ$4:$AQ$1445,0)+$A431,MATCH(AI$3,TQoL_Indexes!$B$8:$AK$8,0)),"")</f>
        <v/>
      </c>
      <c r="AJ431" s="86" t="str">
        <f>IFERROR(INDEX(DB_Typologies!$D$4:$AP$1445,MATCH($A$3,DB_Typologies!$AQ$4:$AQ$1445,0)+$A431,MATCH(AJ$3,TQoL_Indexes!$B$8:$AK$8,0)),"")</f>
        <v/>
      </c>
      <c r="AK431" s="86" t="str">
        <f>IFERROR(INDEX(DB_Typologies!$D$4:$AP$1445,MATCH($A$3,DB_Typologies!$AQ$4:$AQ$1445,0)+$A431,MATCH(AK$3,TQoL_Indexes!$B$8:$AK$8,0)),"")</f>
        <v/>
      </c>
      <c r="AL431" s="86" t="str">
        <f>IFERROR(INDEX(DB_Typologies!$D$4:$AP$1445,MATCH($A$3,DB_Typologies!$AQ$4:$AQ$1445,0)+$A431,MATCH(AL$3,TQoL_Indexes!$B$8:$AK$8,0)),"")</f>
        <v/>
      </c>
      <c r="AM431" s="87" t="str">
        <f>IFERROR(INDEX(DB_Typologies!$D$4:$AP$1445,MATCH($A$3,DB_Typologies!$AQ$4:$AQ$1445,0)+$A431,MATCH(AM$3,TQoL_Indexes!$B$8:$AK$8,0)),"")</f>
        <v/>
      </c>
    </row>
    <row r="432" spans="1:39">
      <c r="A432" s="58" t="str">
        <f>IFERROR(IF(A431+1&lt;COUNTIF(DB_Typologies!$AQ$4:$AQ$1445,$A$3),A431+1,""),"")</f>
        <v/>
      </c>
      <c r="B432" s="120" t="str">
        <f>IFERROR(INDEX(DB_Typologies!$D$4:$AP$1445,MATCH($A$3,DB_Typologies!$AQ$4:$AQ$1445,0)+$A432,MATCH(B$3,TQoL_Indexes!$B$8:$AK$8,0)),"")</f>
        <v/>
      </c>
      <c r="C432" s="86" t="str">
        <f>IFERROR(INDEX(DB_Typologies!$D$4:$AP$1445,MATCH($A$3,DB_Typologies!$AQ$4:$AQ$1445,0)+$A432,MATCH(C$3,TQoL_Indexes!$B$8:$AK$8,0)),"")</f>
        <v/>
      </c>
      <c r="D432" s="87" t="str">
        <f>IFERROR(INDEX(DB_Typologies!$D$4:$AP$1445,MATCH($A$3,DB_Typologies!$AQ$4:$AQ$1445,0)+$A432,MATCH(D$3,TQoL_Indexes!$B$8:$AK$8,0)),"")</f>
        <v/>
      </c>
      <c r="E432" s="86" t="str">
        <f>IFERROR(INDEX(DB_Typologies!$D$4:$AP$1445,MATCH($A$3,DB_Typologies!$AQ$4:$AQ$1445,0)+$A432,MATCH(E$3,TQoL_Indexes!$B$8:$AK$8,0)),"")</f>
        <v/>
      </c>
      <c r="F432" s="86" t="str">
        <f>IFERROR(INDEX(DB_Typologies!$D$4:$AP$1445,MATCH($A$3,DB_Typologies!$AQ$4:$AQ$1445,0)+$A432,MATCH(F$3,TQoL_Indexes!$B$8:$AK$8,0)),"")</f>
        <v/>
      </c>
      <c r="G432" s="86" t="str">
        <f>IFERROR(INDEX(DB_Typologies!$D$4:$AP$1445,MATCH($A$3,DB_Typologies!$AQ$4:$AQ$1445,0)+$A432,MATCH(G$3,TQoL_Indexes!$B$8:$AK$8,0)),"")</f>
        <v/>
      </c>
      <c r="H432" s="86" t="str">
        <f>IFERROR(INDEX(DB_Typologies!$D$4:$AP$1445,MATCH($A$3,DB_Typologies!$AQ$4:$AQ$1445,0)+$A432,MATCH(H$3,TQoL_Indexes!$B$8:$AK$8,0)),"")</f>
        <v/>
      </c>
      <c r="I432" s="86" t="str">
        <f>IFERROR(INDEX(DB_Typologies!$D$4:$AP$1445,MATCH($A$3,DB_Typologies!$AQ$4:$AQ$1445,0)+$A432,MATCH(I$3,TQoL_Indexes!$B$8:$AK$8,0)),"")</f>
        <v/>
      </c>
      <c r="J432" s="86" t="str">
        <f>IFERROR(INDEX(DB_Typologies!$D$4:$AP$1445,MATCH($A$3,DB_Typologies!$AQ$4:$AQ$1445,0)+$A432,MATCH(J$3,TQoL_Indexes!$B$8:$AK$8,0)),"")</f>
        <v/>
      </c>
      <c r="K432" s="86" t="str">
        <f>IFERROR(INDEX(DB_Typologies!$D$4:$AP$1445,MATCH($A$3,DB_Typologies!$AQ$4:$AQ$1445,0)+$A432,MATCH(K$3,TQoL_Indexes!$B$8:$AK$8,0)),"")</f>
        <v/>
      </c>
      <c r="L432" s="86" t="str">
        <f>IFERROR(INDEX(DB_Typologies!$D$4:$AP$1445,MATCH($A$3,DB_Typologies!$AQ$4:$AQ$1445,0)+$A432,MATCH(L$3,TQoL_Indexes!$B$8:$AK$8,0)),"")</f>
        <v/>
      </c>
      <c r="M432" s="86" t="str">
        <f>IFERROR(INDEX(DB_Typologies!$D$4:$AP$1445,MATCH($A$3,DB_Typologies!$AQ$4:$AQ$1445,0)+$A432,MATCH(M$3,TQoL_Indexes!$B$8:$AK$8,0)),"")</f>
        <v/>
      </c>
      <c r="N432" s="86" t="str">
        <f>IFERROR(INDEX(DB_Typologies!$D$4:$AP$1445,MATCH($A$3,DB_Typologies!$AQ$4:$AQ$1445,0)+$A432,MATCH(N$3,TQoL_Indexes!$B$8:$AK$8,0)),"")</f>
        <v/>
      </c>
      <c r="O432" s="86" t="str">
        <f>IFERROR(INDEX(DB_Typologies!$D$4:$AP$1445,MATCH($A$3,DB_Typologies!$AQ$4:$AQ$1445,0)+$A432,MATCH(O$3,TQoL_Indexes!$B$8:$AK$8,0)),"")</f>
        <v/>
      </c>
      <c r="P432" s="86" t="str">
        <f>IFERROR(INDEX(DB_Typologies!$D$4:$AP$1445,MATCH($A$3,DB_Typologies!$AQ$4:$AQ$1445,0)+$A432,MATCH(P$3,TQoL_Indexes!$B$8:$AK$8,0)),"")</f>
        <v/>
      </c>
      <c r="Q432" s="86" t="str">
        <f>IFERROR(INDEX(DB_Typologies!$D$4:$AP$1445,MATCH($A$3,DB_Typologies!$AQ$4:$AQ$1445,0)+$A432,MATCH(Q$3,TQoL_Indexes!$B$8:$AK$8,0)),"")</f>
        <v/>
      </c>
      <c r="R432" s="86" t="str">
        <f>IFERROR(INDEX(DB_Typologies!$D$4:$AP$1445,MATCH($A$3,DB_Typologies!$AQ$4:$AQ$1445,0)+$A432,MATCH(R$3,TQoL_Indexes!$B$8:$AK$8,0)),"")</f>
        <v/>
      </c>
      <c r="S432" s="86" t="str">
        <f>IFERROR(INDEX(DB_Typologies!$D$4:$AP$1445,MATCH($A$3,DB_Typologies!$AQ$4:$AQ$1445,0)+$A432,MATCH(S$3,TQoL_Indexes!$B$8:$AK$8,0)),"")</f>
        <v/>
      </c>
      <c r="T432" s="86" t="str">
        <f>IFERROR(INDEX(DB_Typologies!$D$4:$AP$1445,MATCH($A$3,DB_Typologies!$AQ$4:$AQ$1445,0)+$A432,MATCH(T$3,TQoL_Indexes!$B$8:$AK$8,0)),"")</f>
        <v/>
      </c>
      <c r="U432" s="86" t="str">
        <f>IFERROR(INDEX(DB_Typologies!$D$4:$AP$1445,MATCH($A$3,DB_Typologies!$AQ$4:$AQ$1445,0)+$A432,MATCH(U$3,TQoL_Indexes!$B$8:$AK$8,0)),"")</f>
        <v/>
      </c>
      <c r="V432" s="86" t="str">
        <f>IFERROR(INDEX(DB_Typologies!$D$4:$AP$1445,MATCH($A$3,DB_Typologies!$AQ$4:$AQ$1445,0)+$A432,MATCH(V$3,TQoL_Indexes!$B$8:$AK$8,0)),"")</f>
        <v/>
      </c>
      <c r="W432" s="86" t="str">
        <f>IFERROR(INDEX(DB_Typologies!$D$4:$AP$1445,MATCH($A$3,DB_Typologies!$AQ$4:$AQ$1445,0)+$A432,MATCH(W$3,TQoL_Indexes!$B$8:$AK$8,0)),"")</f>
        <v/>
      </c>
      <c r="X432" s="86" t="str">
        <f>IFERROR(INDEX(DB_Typologies!$D$4:$AP$1445,MATCH($A$3,DB_Typologies!$AQ$4:$AQ$1445,0)+$A432,MATCH(X$3,TQoL_Indexes!$B$8:$AK$8,0)),"")</f>
        <v/>
      </c>
      <c r="Y432" s="86" t="str">
        <f>IFERROR(INDEX(DB_Typologies!$D$4:$AP$1445,MATCH($A$3,DB_Typologies!$AQ$4:$AQ$1445,0)+$A432,MATCH(Y$3,TQoL_Indexes!$B$8:$AK$8,0)),"")</f>
        <v/>
      </c>
      <c r="Z432" s="86" t="str">
        <f>IFERROR(INDEX(DB_Typologies!$D$4:$AP$1445,MATCH($A$3,DB_Typologies!$AQ$4:$AQ$1445,0)+$A432,MATCH(Z$3,TQoL_Indexes!$B$8:$AK$8,0)),"")</f>
        <v/>
      </c>
      <c r="AA432" s="86" t="str">
        <f>IFERROR(INDEX(DB_Typologies!$D$4:$AP$1445,MATCH($A$3,DB_Typologies!$AQ$4:$AQ$1445,0)+$A432,MATCH(AA$3,TQoL_Indexes!$B$8:$AK$8,0)),"")</f>
        <v/>
      </c>
      <c r="AB432" s="86" t="str">
        <f>IFERROR(INDEX(DB_Typologies!$D$4:$AP$1445,MATCH($A$3,DB_Typologies!$AQ$4:$AQ$1445,0)+$A432,MATCH(AB$3,TQoL_Indexes!$B$8:$AK$8,0)),"")</f>
        <v/>
      </c>
      <c r="AC432" s="86" t="str">
        <f>IFERROR(INDEX(DB_Typologies!$D$4:$AP$1445,MATCH($A$3,DB_Typologies!$AQ$4:$AQ$1445,0)+$A432,MATCH(AC$3,TQoL_Indexes!$B$8:$AK$8,0)),"")</f>
        <v/>
      </c>
      <c r="AD432" s="86" t="str">
        <f>IFERROR(INDEX(DB_Typologies!$D$4:$AP$1445,MATCH($A$3,DB_Typologies!$AQ$4:$AQ$1445,0)+$A432,MATCH(AD$3,TQoL_Indexes!$B$8:$AK$8,0)),"")</f>
        <v/>
      </c>
      <c r="AE432" s="86" t="str">
        <f>IFERROR(INDEX(DB_Typologies!$D$4:$AP$1445,MATCH($A$3,DB_Typologies!$AQ$4:$AQ$1445,0)+$A432,MATCH(AE$3,TQoL_Indexes!$B$8:$AK$8,0)),"")</f>
        <v/>
      </c>
      <c r="AF432" s="86" t="str">
        <f>IFERROR(INDEX(DB_Typologies!$D$4:$AP$1445,MATCH($A$3,DB_Typologies!$AQ$4:$AQ$1445,0)+$A432,MATCH(AF$3,TQoL_Indexes!$B$8:$AK$8,0)),"")</f>
        <v/>
      </c>
      <c r="AG432" s="86" t="str">
        <f>IFERROR(INDEX(DB_Typologies!$D$4:$AP$1445,MATCH($A$3,DB_Typologies!$AQ$4:$AQ$1445,0)+$A432,MATCH(AG$3,TQoL_Indexes!$B$8:$AK$8,0)),"")</f>
        <v/>
      </c>
      <c r="AH432" s="86" t="str">
        <f>IFERROR(INDEX(DB_Typologies!$D$4:$AP$1445,MATCH($A$3,DB_Typologies!$AQ$4:$AQ$1445,0)+$A432,MATCH(AH$3,TQoL_Indexes!$B$8:$AK$8,0)),"")</f>
        <v/>
      </c>
      <c r="AI432" s="86" t="str">
        <f>IFERROR(INDEX(DB_Typologies!$D$4:$AP$1445,MATCH($A$3,DB_Typologies!$AQ$4:$AQ$1445,0)+$A432,MATCH(AI$3,TQoL_Indexes!$B$8:$AK$8,0)),"")</f>
        <v/>
      </c>
      <c r="AJ432" s="86" t="str">
        <f>IFERROR(INDEX(DB_Typologies!$D$4:$AP$1445,MATCH($A$3,DB_Typologies!$AQ$4:$AQ$1445,0)+$A432,MATCH(AJ$3,TQoL_Indexes!$B$8:$AK$8,0)),"")</f>
        <v/>
      </c>
      <c r="AK432" s="86" t="str">
        <f>IFERROR(INDEX(DB_Typologies!$D$4:$AP$1445,MATCH($A$3,DB_Typologies!$AQ$4:$AQ$1445,0)+$A432,MATCH(AK$3,TQoL_Indexes!$B$8:$AK$8,0)),"")</f>
        <v/>
      </c>
      <c r="AL432" s="86" t="str">
        <f>IFERROR(INDEX(DB_Typologies!$D$4:$AP$1445,MATCH($A$3,DB_Typologies!$AQ$4:$AQ$1445,0)+$A432,MATCH(AL$3,TQoL_Indexes!$B$8:$AK$8,0)),"")</f>
        <v/>
      </c>
      <c r="AM432" s="87" t="str">
        <f>IFERROR(INDEX(DB_Typologies!$D$4:$AP$1445,MATCH($A$3,DB_Typologies!$AQ$4:$AQ$1445,0)+$A432,MATCH(AM$3,TQoL_Indexes!$B$8:$AK$8,0)),"")</f>
        <v/>
      </c>
    </row>
    <row r="433" spans="1:39">
      <c r="A433" s="58" t="str">
        <f>IFERROR(IF(A432+1&lt;COUNTIF(DB_Typologies!$AQ$4:$AQ$1445,$A$3),A432+1,""),"")</f>
        <v/>
      </c>
      <c r="B433" s="120" t="str">
        <f>IFERROR(INDEX(DB_Typologies!$D$4:$AP$1445,MATCH($A$3,DB_Typologies!$AQ$4:$AQ$1445,0)+$A433,MATCH(B$3,TQoL_Indexes!$B$8:$AK$8,0)),"")</f>
        <v/>
      </c>
      <c r="C433" s="86" t="str">
        <f>IFERROR(INDEX(DB_Typologies!$D$4:$AP$1445,MATCH($A$3,DB_Typologies!$AQ$4:$AQ$1445,0)+$A433,MATCH(C$3,TQoL_Indexes!$B$8:$AK$8,0)),"")</f>
        <v/>
      </c>
      <c r="D433" s="87" t="str">
        <f>IFERROR(INDEX(DB_Typologies!$D$4:$AP$1445,MATCH($A$3,DB_Typologies!$AQ$4:$AQ$1445,0)+$A433,MATCH(D$3,TQoL_Indexes!$B$8:$AK$8,0)),"")</f>
        <v/>
      </c>
      <c r="E433" s="86" t="str">
        <f>IFERROR(INDEX(DB_Typologies!$D$4:$AP$1445,MATCH($A$3,DB_Typologies!$AQ$4:$AQ$1445,0)+$A433,MATCH(E$3,TQoL_Indexes!$B$8:$AK$8,0)),"")</f>
        <v/>
      </c>
      <c r="F433" s="86" t="str">
        <f>IFERROR(INDEX(DB_Typologies!$D$4:$AP$1445,MATCH($A$3,DB_Typologies!$AQ$4:$AQ$1445,0)+$A433,MATCH(F$3,TQoL_Indexes!$B$8:$AK$8,0)),"")</f>
        <v/>
      </c>
      <c r="G433" s="86" t="str">
        <f>IFERROR(INDEX(DB_Typologies!$D$4:$AP$1445,MATCH($A$3,DB_Typologies!$AQ$4:$AQ$1445,0)+$A433,MATCH(G$3,TQoL_Indexes!$B$8:$AK$8,0)),"")</f>
        <v/>
      </c>
      <c r="H433" s="86" t="str">
        <f>IFERROR(INDEX(DB_Typologies!$D$4:$AP$1445,MATCH($A$3,DB_Typologies!$AQ$4:$AQ$1445,0)+$A433,MATCH(H$3,TQoL_Indexes!$B$8:$AK$8,0)),"")</f>
        <v/>
      </c>
      <c r="I433" s="86" t="str">
        <f>IFERROR(INDEX(DB_Typologies!$D$4:$AP$1445,MATCH($A$3,DB_Typologies!$AQ$4:$AQ$1445,0)+$A433,MATCH(I$3,TQoL_Indexes!$B$8:$AK$8,0)),"")</f>
        <v/>
      </c>
      <c r="J433" s="86" t="str">
        <f>IFERROR(INDEX(DB_Typologies!$D$4:$AP$1445,MATCH($A$3,DB_Typologies!$AQ$4:$AQ$1445,0)+$A433,MATCH(J$3,TQoL_Indexes!$B$8:$AK$8,0)),"")</f>
        <v/>
      </c>
      <c r="K433" s="86" t="str">
        <f>IFERROR(INDEX(DB_Typologies!$D$4:$AP$1445,MATCH($A$3,DB_Typologies!$AQ$4:$AQ$1445,0)+$A433,MATCH(K$3,TQoL_Indexes!$B$8:$AK$8,0)),"")</f>
        <v/>
      </c>
      <c r="L433" s="86" t="str">
        <f>IFERROR(INDEX(DB_Typologies!$D$4:$AP$1445,MATCH($A$3,DB_Typologies!$AQ$4:$AQ$1445,0)+$A433,MATCH(L$3,TQoL_Indexes!$B$8:$AK$8,0)),"")</f>
        <v/>
      </c>
      <c r="M433" s="86" t="str">
        <f>IFERROR(INDEX(DB_Typologies!$D$4:$AP$1445,MATCH($A$3,DB_Typologies!$AQ$4:$AQ$1445,0)+$A433,MATCH(M$3,TQoL_Indexes!$B$8:$AK$8,0)),"")</f>
        <v/>
      </c>
      <c r="N433" s="86" t="str">
        <f>IFERROR(INDEX(DB_Typologies!$D$4:$AP$1445,MATCH($A$3,DB_Typologies!$AQ$4:$AQ$1445,0)+$A433,MATCH(N$3,TQoL_Indexes!$B$8:$AK$8,0)),"")</f>
        <v/>
      </c>
      <c r="O433" s="86" t="str">
        <f>IFERROR(INDEX(DB_Typologies!$D$4:$AP$1445,MATCH($A$3,DB_Typologies!$AQ$4:$AQ$1445,0)+$A433,MATCH(O$3,TQoL_Indexes!$B$8:$AK$8,0)),"")</f>
        <v/>
      </c>
      <c r="P433" s="86" t="str">
        <f>IFERROR(INDEX(DB_Typologies!$D$4:$AP$1445,MATCH($A$3,DB_Typologies!$AQ$4:$AQ$1445,0)+$A433,MATCH(P$3,TQoL_Indexes!$B$8:$AK$8,0)),"")</f>
        <v/>
      </c>
      <c r="Q433" s="86" t="str">
        <f>IFERROR(INDEX(DB_Typologies!$D$4:$AP$1445,MATCH($A$3,DB_Typologies!$AQ$4:$AQ$1445,0)+$A433,MATCH(Q$3,TQoL_Indexes!$B$8:$AK$8,0)),"")</f>
        <v/>
      </c>
      <c r="R433" s="86" t="str">
        <f>IFERROR(INDEX(DB_Typologies!$D$4:$AP$1445,MATCH($A$3,DB_Typologies!$AQ$4:$AQ$1445,0)+$A433,MATCH(R$3,TQoL_Indexes!$B$8:$AK$8,0)),"")</f>
        <v/>
      </c>
      <c r="S433" s="86" t="str">
        <f>IFERROR(INDEX(DB_Typologies!$D$4:$AP$1445,MATCH($A$3,DB_Typologies!$AQ$4:$AQ$1445,0)+$A433,MATCH(S$3,TQoL_Indexes!$B$8:$AK$8,0)),"")</f>
        <v/>
      </c>
      <c r="T433" s="86" t="str">
        <f>IFERROR(INDEX(DB_Typologies!$D$4:$AP$1445,MATCH($A$3,DB_Typologies!$AQ$4:$AQ$1445,0)+$A433,MATCH(T$3,TQoL_Indexes!$B$8:$AK$8,0)),"")</f>
        <v/>
      </c>
      <c r="U433" s="86" t="str">
        <f>IFERROR(INDEX(DB_Typologies!$D$4:$AP$1445,MATCH($A$3,DB_Typologies!$AQ$4:$AQ$1445,0)+$A433,MATCH(U$3,TQoL_Indexes!$B$8:$AK$8,0)),"")</f>
        <v/>
      </c>
      <c r="V433" s="86" t="str">
        <f>IFERROR(INDEX(DB_Typologies!$D$4:$AP$1445,MATCH($A$3,DB_Typologies!$AQ$4:$AQ$1445,0)+$A433,MATCH(V$3,TQoL_Indexes!$B$8:$AK$8,0)),"")</f>
        <v/>
      </c>
      <c r="W433" s="86" t="str">
        <f>IFERROR(INDEX(DB_Typologies!$D$4:$AP$1445,MATCH($A$3,DB_Typologies!$AQ$4:$AQ$1445,0)+$A433,MATCH(W$3,TQoL_Indexes!$B$8:$AK$8,0)),"")</f>
        <v/>
      </c>
      <c r="X433" s="86" t="str">
        <f>IFERROR(INDEX(DB_Typologies!$D$4:$AP$1445,MATCH($A$3,DB_Typologies!$AQ$4:$AQ$1445,0)+$A433,MATCH(X$3,TQoL_Indexes!$B$8:$AK$8,0)),"")</f>
        <v/>
      </c>
      <c r="Y433" s="86" t="str">
        <f>IFERROR(INDEX(DB_Typologies!$D$4:$AP$1445,MATCH($A$3,DB_Typologies!$AQ$4:$AQ$1445,0)+$A433,MATCH(Y$3,TQoL_Indexes!$B$8:$AK$8,0)),"")</f>
        <v/>
      </c>
      <c r="Z433" s="86" t="str">
        <f>IFERROR(INDEX(DB_Typologies!$D$4:$AP$1445,MATCH($A$3,DB_Typologies!$AQ$4:$AQ$1445,0)+$A433,MATCH(Z$3,TQoL_Indexes!$B$8:$AK$8,0)),"")</f>
        <v/>
      </c>
      <c r="AA433" s="86" t="str">
        <f>IFERROR(INDEX(DB_Typologies!$D$4:$AP$1445,MATCH($A$3,DB_Typologies!$AQ$4:$AQ$1445,0)+$A433,MATCH(AA$3,TQoL_Indexes!$B$8:$AK$8,0)),"")</f>
        <v/>
      </c>
      <c r="AB433" s="86" t="str">
        <f>IFERROR(INDEX(DB_Typologies!$D$4:$AP$1445,MATCH($A$3,DB_Typologies!$AQ$4:$AQ$1445,0)+$A433,MATCH(AB$3,TQoL_Indexes!$B$8:$AK$8,0)),"")</f>
        <v/>
      </c>
      <c r="AC433" s="86" t="str">
        <f>IFERROR(INDEX(DB_Typologies!$D$4:$AP$1445,MATCH($A$3,DB_Typologies!$AQ$4:$AQ$1445,0)+$A433,MATCH(AC$3,TQoL_Indexes!$B$8:$AK$8,0)),"")</f>
        <v/>
      </c>
      <c r="AD433" s="86" t="str">
        <f>IFERROR(INDEX(DB_Typologies!$D$4:$AP$1445,MATCH($A$3,DB_Typologies!$AQ$4:$AQ$1445,0)+$A433,MATCH(AD$3,TQoL_Indexes!$B$8:$AK$8,0)),"")</f>
        <v/>
      </c>
      <c r="AE433" s="86" t="str">
        <f>IFERROR(INDEX(DB_Typologies!$D$4:$AP$1445,MATCH($A$3,DB_Typologies!$AQ$4:$AQ$1445,0)+$A433,MATCH(AE$3,TQoL_Indexes!$B$8:$AK$8,0)),"")</f>
        <v/>
      </c>
      <c r="AF433" s="86" t="str">
        <f>IFERROR(INDEX(DB_Typologies!$D$4:$AP$1445,MATCH($A$3,DB_Typologies!$AQ$4:$AQ$1445,0)+$A433,MATCH(AF$3,TQoL_Indexes!$B$8:$AK$8,0)),"")</f>
        <v/>
      </c>
      <c r="AG433" s="86" t="str">
        <f>IFERROR(INDEX(DB_Typologies!$D$4:$AP$1445,MATCH($A$3,DB_Typologies!$AQ$4:$AQ$1445,0)+$A433,MATCH(AG$3,TQoL_Indexes!$B$8:$AK$8,0)),"")</f>
        <v/>
      </c>
      <c r="AH433" s="86" t="str">
        <f>IFERROR(INDEX(DB_Typologies!$D$4:$AP$1445,MATCH($A$3,DB_Typologies!$AQ$4:$AQ$1445,0)+$A433,MATCH(AH$3,TQoL_Indexes!$B$8:$AK$8,0)),"")</f>
        <v/>
      </c>
      <c r="AI433" s="86" t="str">
        <f>IFERROR(INDEX(DB_Typologies!$D$4:$AP$1445,MATCH($A$3,DB_Typologies!$AQ$4:$AQ$1445,0)+$A433,MATCH(AI$3,TQoL_Indexes!$B$8:$AK$8,0)),"")</f>
        <v/>
      </c>
      <c r="AJ433" s="86" t="str">
        <f>IFERROR(INDEX(DB_Typologies!$D$4:$AP$1445,MATCH($A$3,DB_Typologies!$AQ$4:$AQ$1445,0)+$A433,MATCH(AJ$3,TQoL_Indexes!$B$8:$AK$8,0)),"")</f>
        <v/>
      </c>
      <c r="AK433" s="86" t="str">
        <f>IFERROR(INDEX(DB_Typologies!$D$4:$AP$1445,MATCH($A$3,DB_Typologies!$AQ$4:$AQ$1445,0)+$A433,MATCH(AK$3,TQoL_Indexes!$B$8:$AK$8,0)),"")</f>
        <v/>
      </c>
      <c r="AL433" s="86" t="str">
        <f>IFERROR(INDEX(DB_Typologies!$D$4:$AP$1445,MATCH($A$3,DB_Typologies!$AQ$4:$AQ$1445,0)+$A433,MATCH(AL$3,TQoL_Indexes!$B$8:$AK$8,0)),"")</f>
        <v/>
      </c>
      <c r="AM433" s="87" t="str">
        <f>IFERROR(INDEX(DB_Typologies!$D$4:$AP$1445,MATCH($A$3,DB_Typologies!$AQ$4:$AQ$1445,0)+$A433,MATCH(AM$3,TQoL_Indexes!$B$8:$AK$8,0)),"")</f>
        <v/>
      </c>
    </row>
    <row r="434" spans="1:39">
      <c r="A434" s="58" t="str">
        <f>IFERROR(IF(A433+1&lt;COUNTIF(DB_Typologies!$AQ$4:$AQ$1445,$A$3),A433+1,""),"")</f>
        <v/>
      </c>
      <c r="B434" s="120" t="str">
        <f>IFERROR(INDEX(DB_Typologies!$D$4:$AP$1445,MATCH($A$3,DB_Typologies!$AQ$4:$AQ$1445,0)+$A434,MATCH(B$3,TQoL_Indexes!$B$8:$AK$8,0)),"")</f>
        <v/>
      </c>
      <c r="C434" s="86" t="str">
        <f>IFERROR(INDEX(DB_Typologies!$D$4:$AP$1445,MATCH($A$3,DB_Typologies!$AQ$4:$AQ$1445,0)+$A434,MATCH(C$3,TQoL_Indexes!$B$8:$AK$8,0)),"")</f>
        <v/>
      </c>
      <c r="D434" s="87" t="str">
        <f>IFERROR(INDEX(DB_Typologies!$D$4:$AP$1445,MATCH($A$3,DB_Typologies!$AQ$4:$AQ$1445,0)+$A434,MATCH(D$3,TQoL_Indexes!$B$8:$AK$8,0)),"")</f>
        <v/>
      </c>
      <c r="E434" s="86" t="str">
        <f>IFERROR(INDEX(DB_Typologies!$D$4:$AP$1445,MATCH($A$3,DB_Typologies!$AQ$4:$AQ$1445,0)+$A434,MATCH(E$3,TQoL_Indexes!$B$8:$AK$8,0)),"")</f>
        <v/>
      </c>
      <c r="F434" s="86" t="str">
        <f>IFERROR(INDEX(DB_Typologies!$D$4:$AP$1445,MATCH($A$3,DB_Typologies!$AQ$4:$AQ$1445,0)+$A434,MATCH(F$3,TQoL_Indexes!$B$8:$AK$8,0)),"")</f>
        <v/>
      </c>
      <c r="G434" s="86" t="str">
        <f>IFERROR(INDEX(DB_Typologies!$D$4:$AP$1445,MATCH($A$3,DB_Typologies!$AQ$4:$AQ$1445,0)+$A434,MATCH(G$3,TQoL_Indexes!$B$8:$AK$8,0)),"")</f>
        <v/>
      </c>
      <c r="H434" s="86" t="str">
        <f>IFERROR(INDEX(DB_Typologies!$D$4:$AP$1445,MATCH($A$3,DB_Typologies!$AQ$4:$AQ$1445,0)+$A434,MATCH(H$3,TQoL_Indexes!$B$8:$AK$8,0)),"")</f>
        <v/>
      </c>
      <c r="I434" s="86" t="str">
        <f>IFERROR(INDEX(DB_Typologies!$D$4:$AP$1445,MATCH($A$3,DB_Typologies!$AQ$4:$AQ$1445,0)+$A434,MATCH(I$3,TQoL_Indexes!$B$8:$AK$8,0)),"")</f>
        <v/>
      </c>
      <c r="J434" s="86" t="str">
        <f>IFERROR(INDEX(DB_Typologies!$D$4:$AP$1445,MATCH($A$3,DB_Typologies!$AQ$4:$AQ$1445,0)+$A434,MATCH(J$3,TQoL_Indexes!$B$8:$AK$8,0)),"")</f>
        <v/>
      </c>
      <c r="K434" s="86" t="str">
        <f>IFERROR(INDEX(DB_Typologies!$D$4:$AP$1445,MATCH($A$3,DB_Typologies!$AQ$4:$AQ$1445,0)+$A434,MATCH(K$3,TQoL_Indexes!$B$8:$AK$8,0)),"")</f>
        <v/>
      </c>
      <c r="L434" s="86" t="str">
        <f>IFERROR(INDEX(DB_Typologies!$D$4:$AP$1445,MATCH($A$3,DB_Typologies!$AQ$4:$AQ$1445,0)+$A434,MATCH(L$3,TQoL_Indexes!$B$8:$AK$8,0)),"")</f>
        <v/>
      </c>
      <c r="M434" s="86" t="str">
        <f>IFERROR(INDEX(DB_Typologies!$D$4:$AP$1445,MATCH($A$3,DB_Typologies!$AQ$4:$AQ$1445,0)+$A434,MATCH(M$3,TQoL_Indexes!$B$8:$AK$8,0)),"")</f>
        <v/>
      </c>
      <c r="N434" s="86" t="str">
        <f>IFERROR(INDEX(DB_Typologies!$D$4:$AP$1445,MATCH($A$3,DB_Typologies!$AQ$4:$AQ$1445,0)+$A434,MATCH(N$3,TQoL_Indexes!$B$8:$AK$8,0)),"")</f>
        <v/>
      </c>
      <c r="O434" s="86" t="str">
        <f>IFERROR(INDEX(DB_Typologies!$D$4:$AP$1445,MATCH($A$3,DB_Typologies!$AQ$4:$AQ$1445,0)+$A434,MATCH(O$3,TQoL_Indexes!$B$8:$AK$8,0)),"")</f>
        <v/>
      </c>
      <c r="P434" s="86" t="str">
        <f>IFERROR(INDEX(DB_Typologies!$D$4:$AP$1445,MATCH($A$3,DB_Typologies!$AQ$4:$AQ$1445,0)+$A434,MATCH(P$3,TQoL_Indexes!$B$8:$AK$8,0)),"")</f>
        <v/>
      </c>
      <c r="Q434" s="86" t="str">
        <f>IFERROR(INDEX(DB_Typologies!$D$4:$AP$1445,MATCH($A$3,DB_Typologies!$AQ$4:$AQ$1445,0)+$A434,MATCH(Q$3,TQoL_Indexes!$B$8:$AK$8,0)),"")</f>
        <v/>
      </c>
      <c r="R434" s="86" t="str">
        <f>IFERROR(INDEX(DB_Typologies!$D$4:$AP$1445,MATCH($A$3,DB_Typologies!$AQ$4:$AQ$1445,0)+$A434,MATCH(R$3,TQoL_Indexes!$B$8:$AK$8,0)),"")</f>
        <v/>
      </c>
      <c r="S434" s="86" t="str">
        <f>IFERROR(INDEX(DB_Typologies!$D$4:$AP$1445,MATCH($A$3,DB_Typologies!$AQ$4:$AQ$1445,0)+$A434,MATCH(S$3,TQoL_Indexes!$B$8:$AK$8,0)),"")</f>
        <v/>
      </c>
      <c r="T434" s="86" t="str">
        <f>IFERROR(INDEX(DB_Typologies!$D$4:$AP$1445,MATCH($A$3,DB_Typologies!$AQ$4:$AQ$1445,0)+$A434,MATCH(T$3,TQoL_Indexes!$B$8:$AK$8,0)),"")</f>
        <v/>
      </c>
      <c r="U434" s="86" t="str">
        <f>IFERROR(INDEX(DB_Typologies!$D$4:$AP$1445,MATCH($A$3,DB_Typologies!$AQ$4:$AQ$1445,0)+$A434,MATCH(U$3,TQoL_Indexes!$B$8:$AK$8,0)),"")</f>
        <v/>
      </c>
      <c r="V434" s="86" t="str">
        <f>IFERROR(INDEX(DB_Typologies!$D$4:$AP$1445,MATCH($A$3,DB_Typologies!$AQ$4:$AQ$1445,0)+$A434,MATCH(V$3,TQoL_Indexes!$B$8:$AK$8,0)),"")</f>
        <v/>
      </c>
      <c r="W434" s="86" t="str">
        <f>IFERROR(INDEX(DB_Typologies!$D$4:$AP$1445,MATCH($A$3,DB_Typologies!$AQ$4:$AQ$1445,0)+$A434,MATCH(W$3,TQoL_Indexes!$B$8:$AK$8,0)),"")</f>
        <v/>
      </c>
      <c r="X434" s="86" t="str">
        <f>IFERROR(INDEX(DB_Typologies!$D$4:$AP$1445,MATCH($A$3,DB_Typologies!$AQ$4:$AQ$1445,0)+$A434,MATCH(X$3,TQoL_Indexes!$B$8:$AK$8,0)),"")</f>
        <v/>
      </c>
      <c r="Y434" s="86" t="str">
        <f>IFERROR(INDEX(DB_Typologies!$D$4:$AP$1445,MATCH($A$3,DB_Typologies!$AQ$4:$AQ$1445,0)+$A434,MATCH(Y$3,TQoL_Indexes!$B$8:$AK$8,0)),"")</f>
        <v/>
      </c>
      <c r="Z434" s="86" t="str">
        <f>IFERROR(INDEX(DB_Typologies!$D$4:$AP$1445,MATCH($A$3,DB_Typologies!$AQ$4:$AQ$1445,0)+$A434,MATCH(Z$3,TQoL_Indexes!$B$8:$AK$8,0)),"")</f>
        <v/>
      </c>
      <c r="AA434" s="86" t="str">
        <f>IFERROR(INDEX(DB_Typologies!$D$4:$AP$1445,MATCH($A$3,DB_Typologies!$AQ$4:$AQ$1445,0)+$A434,MATCH(AA$3,TQoL_Indexes!$B$8:$AK$8,0)),"")</f>
        <v/>
      </c>
      <c r="AB434" s="86" t="str">
        <f>IFERROR(INDEX(DB_Typologies!$D$4:$AP$1445,MATCH($A$3,DB_Typologies!$AQ$4:$AQ$1445,0)+$A434,MATCH(AB$3,TQoL_Indexes!$B$8:$AK$8,0)),"")</f>
        <v/>
      </c>
      <c r="AC434" s="86" t="str">
        <f>IFERROR(INDEX(DB_Typologies!$D$4:$AP$1445,MATCH($A$3,DB_Typologies!$AQ$4:$AQ$1445,0)+$A434,MATCH(AC$3,TQoL_Indexes!$B$8:$AK$8,0)),"")</f>
        <v/>
      </c>
      <c r="AD434" s="86" t="str">
        <f>IFERROR(INDEX(DB_Typologies!$D$4:$AP$1445,MATCH($A$3,DB_Typologies!$AQ$4:$AQ$1445,0)+$A434,MATCH(AD$3,TQoL_Indexes!$B$8:$AK$8,0)),"")</f>
        <v/>
      </c>
      <c r="AE434" s="86" t="str">
        <f>IFERROR(INDEX(DB_Typologies!$D$4:$AP$1445,MATCH($A$3,DB_Typologies!$AQ$4:$AQ$1445,0)+$A434,MATCH(AE$3,TQoL_Indexes!$B$8:$AK$8,0)),"")</f>
        <v/>
      </c>
      <c r="AF434" s="86" t="str">
        <f>IFERROR(INDEX(DB_Typologies!$D$4:$AP$1445,MATCH($A$3,DB_Typologies!$AQ$4:$AQ$1445,0)+$A434,MATCH(AF$3,TQoL_Indexes!$B$8:$AK$8,0)),"")</f>
        <v/>
      </c>
      <c r="AG434" s="86" t="str">
        <f>IFERROR(INDEX(DB_Typologies!$D$4:$AP$1445,MATCH($A$3,DB_Typologies!$AQ$4:$AQ$1445,0)+$A434,MATCH(AG$3,TQoL_Indexes!$B$8:$AK$8,0)),"")</f>
        <v/>
      </c>
      <c r="AH434" s="86" t="str">
        <f>IFERROR(INDEX(DB_Typologies!$D$4:$AP$1445,MATCH($A$3,DB_Typologies!$AQ$4:$AQ$1445,0)+$A434,MATCH(AH$3,TQoL_Indexes!$B$8:$AK$8,0)),"")</f>
        <v/>
      </c>
      <c r="AI434" s="86" t="str">
        <f>IFERROR(INDEX(DB_Typologies!$D$4:$AP$1445,MATCH($A$3,DB_Typologies!$AQ$4:$AQ$1445,0)+$A434,MATCH(AI$3,TQoL_Indexes!$B$8:$AK$8,0)),"")</f>
        <v/>
      </c>
      <c r="AJ434" s="86" t="str">
        <f>IFERROR(INDEX(DB_Typologies!$D$4:$AP$1445,MATCH($A$3,DB_Typologies!$AQ$4:$AQ$1445,0)+$A434,MATCH(AJ$3,TQoL_Indexes!$B$8:$AK$8,0)),"")</f>
        <v/>
      </c>
      <c r="AK434" s="86" t="str">
        <f>IFERROR(INDEX(DB_Typologies!$D$4:$AP$1445,MATCH($A$3,DB_Typologies!$AQ$4:$AQ$1445,0)+$A434,MATCH(AK$3,TQoL_Indexes!$B$8:$AK$8,0)),"")</f>
        <v/>
      </c>
      <c r="AL434" s="86" t="str">
        <f>IFERROR(INDEX(DB_Typologies!$D$4:$AP$1445,MATCH($A$3,DB_Typologies!$AQ$4:$AQ$1445,0)+$A434,MATCH(AL$3,TQoL_Indexes!$B$8:$AK$8,0)),"")</f>
        <v/>
      </c>
      <c r="AM434" s="87" t="str">
        <f>IFERROR(INDEX(DB_Typologies!$D$4:$AP$1445,MATCH($A$3,DB_Typologies!$AQ$4:$AQ$1445,0)+$A434,MATCH(AM$3,TQoL_Indexes!$B$8:$AK$8,0)),"")</f>
        <v/>
      </c>
    </row>
    <row r="435" spans="1:39">
      <c r="A435" s="58" t="str">
        <f>IFERROR(IF(A434+1&lt;COUNTIF(DB_Typologies!$AQ$4:$AQ$1445,$A$3),A434+1,""),"")</f>
        <v/>
      </c>
      <c r="B435" s="120" t="str">
        <f>IFERROR(INDEX(DB_Typologies!$D$4:$AP$1445,MATCH($A$3,DB_Typologies!$AQ$4:$AQ$1445,0)+$A435,MATCH(B$3,TQoL_Indexes!$B$8:$AK$8,0)),"")</f>
        <v/>
      </c>
      <c r="C435" s="86" t="str">
        <f>IFERROR(INDEX(DB_Typologies!$D$4:$AP$1445,MATCH($A$3,DB_Typologies!$AQ$4:$AQ$1445,0)+$A435,MATCH(C$3,TQoL_Indexes!$B$8:$AK$8,0)),"")</f>
        <v/>
      </c>
      <c r="D435" s="87" t="str">
        <f>IFERROR(INDEX(DB_Typologies!$D$4:$AP$1445,MATCH($A$3,DB_Typologies!$AQ$4:$AQ$1445,0)+$A435,MATCH(D$3,TQoL_Indexes!$B$8:$AK$8,0)),"")</f>
        <v/>
      </c>
      <c r="E435" s="86" t="str">
        <f>IFERROR(INDEX(DB_Typologies!$D$4:$AP$1445,MATCH($A$3,DB_Typologies!$AQ$4:$AQ$1445,0)+$A435,MATCH(E$3,TQoL_Indexes!$B$8:$AK$8,0)),"")</f>
        <v/>
      </c>
      <c r="F435" s="86" t="str">
        <f>IFERROR(INDEX(DB_Typologies!$D$4:$AP$1445,MATCH($A$3,DB_Typologies!$AQ$4:$AQ$1445,0)+$A435,MATCH(F$3,TQoL_Indexes!$B$8:$AK$8,0)),"")</f>
        <v/>
      </c>
      <c r="G435" s="86" t="str">
        <f>IFERROR(INDEX(DB_Typologies!$D$4:$AP$1445,MATCH($A$3,DB_Typologies!$AQ$4:$AQ$1445,0)+$A435,MATCH(G$3,TQoL_Indexes!$B$8:$AK$8,0)),"")</f>
        <v/>
      </c>
      <c r="H435" s="86" t="str">
        <f>IFERROR(INDEX(DB_Typologies!$D$4:$AP$1445,MATCH($A$3,DB_Typologies!$AQ$4:$AQ$1445,0)+$A435,MATCH(H$3,TQoL_Indexes!$B$8:$AK$8,0)),"")</f>
        <v/>
      </c>
      <c r="I435" s="86" t="str">
        <f>IFERROR(INDEX(DB_Typologies!$D$4:$AP$1445,MATCH($A$3,DB_Typologies!$AQ$4:$AQ$1445,0)+$A435,MATCH(I$3,TQoL_Indexes!$B$8:$AK$8,0)),"")</f>
        <v/>
      </c>
      <c r="J435" s="86" t="str">
        <f>IFERROR(INDEX(DB_Typologies!$D$4:$AP$1445,MATCH($A$3,DB_Typologies!$AQ$4:$AQ$1445,0)+$A435,MATCH(J$3,TQoL_Indexes!$B$8:$AK$8,0)),"")</f>
        <v/>
      </c>
      <c r="K435" s="86" t="str">
        <f>IFERROR(INDEX(DB_Typologies!$D$4:$AP$1445,MATCH($A$3,DB_Typologies!$AQ$4:$AQ$1445,0)+$A435,MATCH(K$3,TQoL_Indexes!$B$8:$AK$8,0)),"")</f>
        <v/>
      </c>
      <c r="L435" s="86" t="str">
        <f>IFERROR(INDEX(DB_Typologies!$D$4:$AP$1445,MATCH($A$3,DB_Typologies!$AQ$4:$AQ$1445,0)+$A435,MATCH(L$3,TQoL_Indexes!$B$8:$AK$8,0)),"")</f>
        <v/>
      </c>
      <c r="M435" s="86" t="str">
        <f>IFERROR(INDEX(DB_Typologies!$D$4:$AP$1445,MATCH($A$3,DB_Typologies!$AQ$4:$AQ$1445,0)+$A435,MATCH(M$3,TQoL_Indexes!$B$8:$AK$8,0)),"")</f>
        <v/>
      </c>
      <c r="N435" s="86" t="str">
        <f>IFERROR(INDEX(DB_Typologies!$D$4:$AP$1445,MATCH($A$3,DB_Typologies!$AQ$4:$AQ$1445,0)+$A435,MATCH(N$3,TQoL_Indexes!$B$8:$AK$8,0)),"")</f>
        <v/>
      </c>
      <c r="O435" s="86" t="str">
        <f>IFERROR(INDEX(DB_Typologies!$D$4:$AP$1445,MATCH($A$3,DB_Typologies!$AQ$4:$AQ$1445,0)+$A435,MATCH(O$3,TQoL_Indexes!$B$8:$AK$8,0)),"")</f>
        <v/>
      </c>
      <c r="P435" s="86" t="str">
        <f>IFERROR(INDEX(DB_Typologies!$D$4:$AP$1445,MATCH($A$3,DB_Typologies!$AQ$4:$AQ$1445,0)+$A435,MATCH(P$3,TQoL_Indexes!$B$8:$AK$8,0)),"")</f>
        <v/>
      </c>
      <c r="Q435" s="86" t="str">
        <f>IFERROR(INDEX(DB_Typologies!$D$4:$AP$1445,MATCH($A$3,DB_Typologies!$AQ$4:$AQ$1445,0)+$A435,MATCH(Q$3,TQoL_Indexes!$B$8:$AK$8,0)),"")</f>
        <v/>
      </c>
      <c r="R435" s="86" t="str">
        <f>IFERROR(INDEX(DB_Typologies!$D$4:$AP$1445,MATCH($A$3,DB_Typologies!$AQ$4:$AQ$1445,0)+$A435,MATCH(R$3,TQoL_Indexes!$B$8:$AK$8,0)),"")</f>
        <v/>
      </c>
      <c r="S435" s="86" t="str">
        <f>IFERROR(INDEX(DB_Typologies!$D$4:$AP$1445,MATCH($A$3,DB_Typologies!$AQ$4:$AQ$1445,0)+$A435,MATCH(S$3,TQoL_Indexes!$B$8:$AK$8,0)),"")</f>
        <v/>
      </c>
      <c r="T435" s="86" t="str">
        <f>IFERROR(INDEX(DB_Typologies!$D$4:$AP$1445,MATCH($A$3,DB_Typologies!$AQ$4:$AQ$1445,0)+$A435,MATCH(T$3,TQoL_Indexes!$B$8:$AK$8,0)),"")</f>
        <v/>
      </c>
      <c r="U435" s="86" t="str">
        <f>IFERROR(INDEX(DB_Typologies!$D$4:$AP$1445,MATCH($A$3,DB_Typologies!$AQ$4:$AQ$1445,0)+$A435,MATCH(U$3,TQoL_Indexes!$B$8:$AK$8,0)),"")</f>
        <v/>
      </c>
      <c r="V435" s="86" t="str">
        <f>IFERROR(INDEX(DB_Typologies!$D$4:$AP$1445,MATCH($A$3,DB_Typologies!$AQ$4:$AQ$1445,0)+$A435,MATCH(V$3,TQoL_Indexes!$B$8:$AK$8,0)),"")</f>
        <v/>
      </c>
      <c r="W435" s="86" t="str">
        <f>IFERROR(INDEX(DB_Typologies!$D$4:$AP$1445,MATCH($A$3,DB_Typologies!$AQ$4:$AQ$1445,0)+$A435,MATCH(W$3,TQoL_Indexes!$B$8:$AK$8,0)),"")</f>
        <v/>
      </c>
      <c r="X435" s="86" t="str">
        <f>IFERROR(INDEX(DB_Typologies!$D$4:$AP$1445,MATCH($A$3,DB_Typologies!$AQ$4:$AQ$1445,0)+$A435,MATCH(X$3,TQoL_Indexes!$B$8:$AK$8,0)),"")</f>
        <v/>
      </c>
      <c r="Y435" s="86" t="str">
        <f>IFERROR(INDEX(DB_Typologies!$D$4:$AP$1445,MATCH($A$3,DB_Typologies!$AQ$4:$AQ$1445,0)+$A435,MATCH(Y$3,TQoL_Indexes!$B$8:$AK$8,0)),"")</f>
        <v/>
      </c>
      <c r="Z435" s="86" t="str">
        <f>IFERROR(INDEX(DB_Typologies!$D$4:$AP$1445,MATCH($A$3,DB_Typologies!$AQ$4:$AQ$1445,0)+$A435,MATCH(Z$3,TQoL_Indexes!$B$8:$AK$8,0)),"")</f>
        <v/>
      </c>
      <c r="AA435" s="86" t="str">
        <f>IFERROR(INDEX(DB_Typologies!$D$4:$AP$1445,MATCH($A$3,DB_Typologies!$AQ$4:$AQ$1445,0)+$A435,MATCH(AA$3,TQoL_Indexes!$B$8:$AK$8,0)),"")</f>
        <v/>
      </c>
      <c r="AB435" s="86" t="str">
        <f>IFERROR(INDEX(DB_Typologies!$D$4:$AP$1445,MATCH($A$3,DB_Typologies!$AQ$4:$AQ$1445,0)+$A435,MATCH(AB$3,TQoL_Indexes!$B$8:$AK$8,0)),"")</f>
        <v/>
      </c>
      <c r="AC435" s="86" t="str">
        <f>IFERROR(INDEX(DB_Typologies!$D$4:$AP$1445,MATCH($A$3,DB_Typologies!$AQ$4:$AQ$1445,0)+$A435,MATCH(AC$3,TQoL_Indexes!$B$8:$AK$8,0)),"")</f>
        <v/>
      </c>
      <c r="AD435" s="86" t="str">
        <f>IFERROR(INDEX(DB_Typologies!$D$4:$AP$1445,MATCH($A$3,DB_Typologies!$AQ$4:$AQ$1445,0)+$A435,MATCH(AD$3,TQoL_Indexes!$B$8:$AK$8,0)),"")</f>
        <v/>
      </c>
      <c r="AE435" s="86" t="str">
        <f>IFERROR(INDEX(DB_Typologies!$D$4:$AP$1445,MATCH($A$3,DB_Typologies!$AQ$4:$AQ$1445,0)+$A435,MATCH(AE$3,TQoL_Indexes!$B$8:$AK$8,0)),"")</f>
        <v/>
      </c>
      <c r="AF435" s="86" t="str">
        <f>IFERROR(INDEX(DB_Typologies!$D$4:$AP$1445,MATCH($A$3,DB_Typologies!$AQ$4:$AQ$1445,0)+$A435,MATCH(AF$3,TQoL_Indexes!$B$8:$AK$8,0)),"")</f>
        <v/>
      </c>
      <c r="AG435" s="86" t="str">
        <f>IFERROR(INDEX(DB_Typologies!$D$4:$AP$1445,MATCH($A$3,DB_Typologies!$AQ$4:$AQ$1445,0)+$A435,MATCH(AG$3,TQoL_Indexes!$B$8:$AK$8,0)),"")</f>
        <v/>
      </c>
      <c r="AH435" s="86" t="str">
        <f>IFERROR(INDEX(DB_Typologies!$D$4:$AP$1445,MATCH($A$3,DB_Typologies!$AQ$4:$AQ$1445,0)+$A435,MATCH(AH$3,TQoL_Indexes!$B$8:$AK$8,0)),"")</f>
        <v/>
      </c>
      <c r="AI435" s="86" t="str">
        <f>IFERROR(INDEX(DB_Typologies!$D$4:$AP$1445,MATCH($A$3,DB_Typologies!$AQ$4:$AQ$1445,0)+$A435,MATCH(AI$3,TQoL_Indexes!$B$8:$AK$8,0)),"")</f>
        <v/>
      </c>
      <c r="AJ435" s="86" t="str">
        <f>IFERROR(INDEX(DB_Typologies!$D$4:$AP$1445,MATCH($A$3,DB_Typologies!$AQ$4:$AQ$1445,0)+$A435,MATCH(AJ$3,TQoL_Indexes!$B$8:$AK$8,0)),"")</f>
        <v/>
      </c>
      <c r="AK435" s="86" t="str">
        <f>IFERROR(INDEX(DB_Typologies!$D$4:$AP$1445,MATCH($A$3,DB_Typologies!$AQ$4:$AQ$1445,0)+$A435,MATCH(AK$3,TQoL_Indexes!$B$8:$AK$8,0)),"")</f>
        <v/>
      </c>
      <c r="AL435" s="86" t="str">
        <f>IFERROR(INDEX(DB_Typologies!$D$4:$AP$1445,MATCH($A$3,DB_Typologies!$AQ$4:$AQ$1445,0)+$A435,MATCH(AL$3,TQoL_Indexes!$B$8:$AK$8,0)),"")</f>
        <v/>
      </c>
      <c r="AM435" s="87" t="str">
        <f>IFERROR(INDEX(DB_Typologies!$D$4:$AP$1445,MATCH($A$3,DB_Typologies!$AQ$4:$AQ$1445,0)+$A435,MATCH(AM$3,TQoL_Indexes!$B$8:$AK$8,0)),"")</f>
        <v/>
      </c>
    </row>
    <row r="436" spans="1:39">
      <c r="A436" s="58" t="str">
        <f>IFERROR(IF(A435+1&lt;COUNTIF(DB_Typologies!$AQ$4:$AQ$1445,$A$3),A435+1,""),"")</f>
        <v/>
      </c>
      <c r="B436" s="120" t="str">
        <f>IFERROR(INDEX(DB_Typologies!$D$4:$AP$1445,MATCH($A$3,DB_Typologies!$AQ$4:$AQ$1445,0)+$A436,MATCH(B$3,TQoL_Indexes!$B$8:$AK$8,0)),"")</f>
        <v/>
      </c>
      <c r="C436" s="86" t="str">
        <f>IFERROR(INDEX(DB_Typologies!$D$4:$AP$1445,MATCH($A$3,DB_Typologies!$AQ$4:$AQ$1445,0)+$A436,MATCH(C$3,TQoL_Indexes!$B$8:$AK$8,0)),"")</f>
        <v/>
      </c>
      <c r="D436" s="87" t="str">
        <f>IFERROR(INDEX(DB_Typologies!$D$4:$AP$1445,MATCH($A$3,DB_Typologies!$AQ$4:$AQ$1445,0)+$A436,MATCH(D$3,TQoL_Indexes!$B$8:$AK$8,0)),"")</f>
        <v/>
      </c>
      <c r="E436" s="86" t="str">
        <f>IFERROR(INDEX(DB_Typologies!$D$4:$AP$1445,MATCH($A$3,DB_Typologies!$AQ$4:$AQ$1445,0)+$A436,MATCH(E$3,TQoL_Indexes!$B$8:$AK$8,0)),"")</f>
        <v/>
      </c>
      <c r="F436" s="86" t="str">
        <f>IFERROR(INDEX(DB_Typologies!$D$4:$AP$1445,MATCH($A$3,DB_Typologies!$AQ$4:$AQ$1445,0)+$A436,MATCH(F$3,TQoL_Indexes!$B$8:$AK$8,0)),"")</f>
        <v/>
      </c>
      <c r="G436" s="86" t="str">
        <f>IFERROR(INDEX(DB_Typologies!$D$4:$AP$1445,MATCH($A$3,DB_Typologies!$AQ$4:$AQ$1445,0)+$A436,MATCH(G$3,TQoL_Indexes!$B$8:$AK$8,0)),"")</f>
        <v/>
      </c>
      <c r="H436" s="86" t="str">
        <f>IFERROR(INDEX(DB_Typologies!$D$4:$AP$1445,MATCH($A$3,DB_Typologies!$AQ$4:$AQ$1445,0)+$A436,MATCH(H$3,TQoL_Indexes!$B$8:$AK$8,0)),"")</f>
        <v/>
      </c>
      <c r="I436" s="86" t="str">
        <f>IFERROR(INDEX(DB_Typologies!$D$4:$AP$1445,MATCH($A$3,DB_Typologies!$AQ$4:$AQ$1445,0)+$A436,MATCH(I$3,TQoL_Indexes!$B$8:$AK$8,0)),"")</f>
        <v/>
      </c>
      <c r="J436" s="86" t="str">
        <f>IFERROR(INDEX(DB_Typologies!$D$4:$AP$1445,MATCH($A$3,DB_Typologies!$AQ$4:$AQ$1445,0)+$A436,MATCH(J$3,TQoL_Indexes!$B$8:$AK$8,0)),"")</f>
        <v/>
      </c>
      <c r="K436" s="86" t="str">
        <f>IFERROR(INDEX(DB_Typologies!$D$4:$AP$1445,MATCH($A$3,DB_Typologies!$AQ$4:$AQ$1445,0)+$A436,MATCH(K$3,TQoL_Indexes!$B$8:$AK$8,0)),"")</f>
        <v/>
      </c>
      <c r="L436" s="86" t="str">
        <f>IFERROR(INDEX(DB_Typologies!$D$4:$AP$1445,MATCH($A$3,DB_Typologies!$AQ$4:$AQ$1445,0)+$A436,MATCH(L$3,TQoL_Indexes!$B$8:$AK$8,0)),"")</f>
        <v/>
      </c>
      <c r="M436" s="86" t="str">
        <f>IFERROR(INDEX(DB_Typologies!$D$4:$AP$1445,MATCH($A$3,DB_Typologies!$AQ$4:$AQ$1445,0)+$A436,MATCH(M$3,TQoL_Indexes!$B$8:$AK$8,0)),"")</f>
        <v/>
      </c>
      <c r="N436" s="86" t="str">
        <f>IFERROR(INDEX(DB_Typologies!$D$4:$AP$1445,MATCH($A$3,DB_Typologies!$AQ$4:$AQ$1445,0)+$A436,MATCH(N$3,TQoL_Indexes!$B$8:$AK$8,0)),"")</f>
        <v/>
      </c>
      <c r="O436" s="86" t="str">
        <f>IFERROR(INDEX(DB_Typologies!$D$4:$AP$1445,MATCH($A$3,DB_Typologies!$AQ$4:$AQ$1445,0)+$A436,MATCH(O$3,TQoL_Indexes!$B$8:$AK$8,0)),"")</f>
        <v/>
      </c>
      <c r="P436" s="86" t="str">
        <f>IFERROR(INDEX(DB_Typologies!$D$4:$AP$1445,MATCH($A$3,DB_Typologies!$AQ$4:$AQ$1445,0)+$A436,MATCH(P$3,TQoL_Indexes!$B$8:$AK$8,0)),"")</f>
        <v/>
      </c>
      <c r="Q436" s="86" t="str">
        <f>IFERROR(INDEX(DB_Typologies!$D$4:$AP$1445,MATCH($A$3,DB_Typologies!$AQ$4:$AQ$1445,0)+$A436,MATCH(Q$3,TQoL_Indexes!$B$8:$AK$8,0)),"")</f>
        <v/>
      </c>
      <c r="R436" s="86" t="str">
        <f>IFERROR(INDEX(DB_Typologies!$D$4:$AP$1445,MATCH($A$3,DB_Typologies!$AQ$4:$AQ$1445,0)+$A436,MATCH(R$3,TQoL_Indexes!$B$8:$AK$8,0)),"")</f>
        <v/>
      </c>
      <c r="S436" s="86" t="str">
        <f>IFERROR(INDEX(DB_Typologies!$D$4:$AP$1445,MATCH($A$3,DB_Typologies!$AQ$4:$AQ$1445,0)+$A436,MATCH(S$3,TQoL_Indexes!$B$8:$AK$8,0)),"")</f>
        <v/>
      </c>
      <c r="T436" s="86" t="str">
        <f>IFERROR(INDEX(DB_Typologies!$D$4:$AP$1445,MATCH($A$3,DB_Typologies!$AQ$4:$AQ$1445,0)+$A436,MATCH(T$3,TQoL_Indexes!$B$8:$AK$8,0)),"")</f>
        <v/>
      </c>
      <c r="U436" s="86" t="str">
        <f>IFERROR(INDEX(DB_Typologies!$D$4:$AP$1445,MATCH($A$3,DB_Typologies!$AQ$4:$AQ$1445,0)+$A436,MATCH(U$3,TQoL_Indexes!$B$8:$AK$8,0)),"")</f>
        <v/>
      </c>
      <c r="V436" s="86" t="str">
        <f>IFERROR(INDEX(DB_Typologies!$D$4:$AP$1445,MATCH($A$3,DB_Typologies!$AQ$4:$AQ$1445,0)+$A436,MATCH(V$3,TQoL_Indexes!$B$8:$AK$8,0)),"")</f>
        <v/>
      </c>
      <c r="W436" s="86" t="str">
        <f>IFERROR(INDEX(DB_Typologies!$D$4:$AP$1445,MATCH($A$3,DB_Typologies!$AQ$4:$AQ$1445,0)+$A436,MATCH(W$3,TQoL_Indexes!$B$8:$AK$8,0)),"")</f>
        <v/>
      </c>
      <c r="X436" s="86" t="str">
        <f>IFERROR(INDEX(DB_Typologies!$D$4:$AP$1445,MATCH($A$3,DB_Typologies!$AQ$4:$AQ$1445,0)+$A436,MATCH(X$3,TQoL_Indexes!$B$8:$AK$8,0)),"")</f>
        <v/>
      </c>
      <c r="Y436" s="86" t="str">
        <f>IFERROR(INDEX(DB_Typologies!$D$4:$AP$1445,MATCH($A$3,DB_Typologies!$AQ$4:$AQ$1445,0)+$A436,MATCH(Y$3,TQoL_Indexes!$B$8:$AK$8,0)),"")</f>
        <v/>
      </c>
      <c r="Z436" s="86" t="str">
        <f>IFERROR(INDEX(DB_Typologies!$D$4:$AP$1445,MATCH($A$3,DB_Typologies!$AQ$4:$AQ$1445,0)+$A436,MATCH(Z$3,TQoL_Indexes!$B$8:$AK$8,0)),"")</f>
        <v/>
      </c>
      <c r="AA436" s="86" t="str">
        <f>IFERROR(INDEX(DB_Typologies!$D$4:$AP$1445,MATCH($A$3,DB_Typologies!$AQ$4:$AQ$1445,0)+$A436,MATCH(AA$3,TQoL_Indexes!$B$8:$AK$8,0)),"")</f>
        <v/>
      </c>
      <c r="AB436" s="86" t="str">
        <f>IFERROR(INDEX(DB_Typologies!$D$4:$AP$1445,MATCH($A$3,DB_Typologies!$AQ$4:$AQ$1445,0)+$A436,MATCH(AB$3,TQoL_Indexes!$B$8:$AK$8,0)),"")</f>
        <v/>
      </c>
      <c r="AC436" s="86" t="str">
        <f>IFERROR(INDEX(DB_Typologies!$D$4:$AP$1445,MATCH($A$3,DB_Typologies!$AQ$4:$AQ$1445,0)+$A436,MATCH(AC$3,TQoL_Indexes!$B$8:$AK$8,0)),"")</f>
        <v/>
      </c>
      <c r="AD436" s="86" t="str">
        <f>IFERROR(INDEX(DB_Typologies!$D$4:$AP$1445,MATCH($A$3,DB_Typologies!$AQ$4:$AQ$1445,0)+$A436,MATCH(AD$3,TQoL_Indexes!$B$8:$AK$8,0)),"")</f>
        <v/>
      </c>
      <c r="AE436" s="86" t="str">
        <f>IFERROR(INDEX(DB_Typologies!$D$4:$AP$1445,MATCH($A$3,DB_Typologies!$AQ$4:$AQ$1445,0)+$A436,MATCH(AE$3,TQoL_Indexes!$B$8:$AK$8,0)),"")</f>
        <v/>
      </c>
      <c r="AF436" s="86" t="str">
        <f>IFERROR(INDEX(DB_Typologies!$D$4:$AP$1445,MATCH($A$3,DB_Typologies!$AQ$4:$AQ$1445,0)+$A436,MATCH(AF$3,TQoL_Indexes!$B$8:$AK$8,0)),"")</f>
        <v/>
      </c>
      <c r="AG436" s="86" t="str">
        <f>IFERROR(INDEX(DB_Typologies!$D$4:$AP$1445,MATCH($A$3,DB_Typologies!$AQ$4:$AQ$1445,0)+$A436,MATCH(AG$3,TQoL_Indexes!$B$8:$AK$8,0)),"")</f>
        <v/>
      </c>
      <c r="AH436" s="86" t="str">
        <f>IFERROR(INDEX(DB_Typologies!$D$4:$AP$1445,MATCH($A$3,DB_Typologies!$AQ$4:$AQ$1445,0)+$A436,MATCH(AH$3,TQoL_Indexes!$B$8:$AK$8,0)),"")</f>
        <v/>
      </c>
      <c r="AI436" s="86" t="str">
        <f>IFERROR(INDEX(DB_Typologies!$D$4:$AP$1445,MATCH($A$3,DB_Typologies!$AQ$4:$AQ$1445,0)+$A436,MATCH(AI$3,TQoL_Indexes!$B$8:$AK$8,0)),"")</f>
        <v/>
      </c>
      <c r="AJ436" s="86" t="str">
        <f>IFERROR(INDEX(DB_Typologies!$D$4:$AP$1445,MATCH($A$3,DB_Typologies!$AQ$4:$AQ$1445,0)+$A436,MATCH(AJ$3,TQoL_Indexes!$B$8:$AK$8,0)),"")</f>
        <v/>
      </c>
      <c r="AK436" s="86" t="str">
        <f>IFERROR(INDEX(DB_Typologies!$D$4:$AP$1445,MATCH($A$3,DB_Typologies!$AQ$4:$AQ$1445,0)+$A436,MATCH(AK$3,TQoL_Indexes!$B$8:$AK$8,0)),"")</f>
        <v/>
      </c>
      <c r="AL436" s="86" t="str">
        <f>IFERROR(INDEX(DB_Typologies!$D$4:$AP$1445,MATCH($A$3,DB_Typologies!$AQ$4:$AQ$1445,0)+$A436,MATCH(AL$3,TQoL_Indexes!$B$8:$AK$8,0)),"")</f>
        <v/>
      </c>
      <c r="AM436" s="87" t="str">
        <f>IFERROR(INDEX(DB_Typologies!$D$4:$AP$1445,MATCH($A$3,DB_Typologies!$AQ$4:$AQ$1445,0)+$A436,MATCH(AM$3,TQoL_Indexes!$B$8:$AK$8,0)),"")</f>
        <v/>
      </c>
    </row>
    <row r="437" spans="1:39">
      <c r="A437" s="58" t="str">
        <f>IFERROR(IF(A436+1&lt;COUNTIF(DB_Typologies!$AQ$4:$AQ$1445,$A$3),A436+1,""),"")</f>
        <v/>
      </c>
      <c r="B437" s="120" t="str">
        <f>IFERROR(INDEX(DB_Typologies!$D$4:$AP$1445,MATCH($A$3,DB_Typologies!$AQ$4:$AQ$1445,0)+$A437,MATCH(B$3,TQoL_Indexes!$B$8:$AK$8,0)),"")</f>
        <v/>
      </c>
      <c r="C437" s="86" t="str">
        <f>IFERROR(INDEX(DB_Typologies!$D$4:$AP$1445,MATCH($A$3,DB_Typologies!$AQ$4:$AQ$1445,0)+$A437,MATCH(C$3,TQoL_Indexes!$B$8:$AK$8,0)),"")</f>
        <v/>
      </c>
      <c r="D437" s="87" t="str">
        <f>IFERROR(INDEX(DB_Typologies!$D$4:$AP$1445,MATCH($A$3,DB_Typologies!$AQ$4:$AQ$1445,0)+$A437,MATCH(D$3,TQoL_Indexes!$B$8:$AK$8,0)),"")</f>
        <v/>
      </c>
      <c r="E437" s="86" t="str">
        <f>IFERROR(INDEX(DB_Typologies!$D$4:$AP$1445,MATCH($A$3,DB_Typologies!$AQ$4:$AQ$1445,0)+$A437,MATCH(E$3,TQoL_Indexes!$B$8:$AK$8,0)),"")</f>
        <v/>
      </c>
      <c r="F437" s="86" t="str">
        <f>IFERROR(INDEX(DB_Typologies!$D$4:$AP$1445,MATCH($A$3,DB_Typologies!$AQ$4:$AQ$1445,0)+$A437,MATCH(F$3,TQoL_Indexes!$B$8:$AK$8,0)),"")</f>
        <v/>
      </c>
      <c r="G437" s="86" t="str">
        <f>IFERROR(INDEX(DB_Typologies!$D$4:$AP$1445,MATCH($A$3,DB_Typologies!$AQ$4:$AQ$1445,0)+$A437,MATCH(G$3,TQoL_Indexes!$B$8:$AK$8,0)),"")</f>
        <v/>
      </c>
      <c r="H437" s="86" t="str">
        <f>IFERROR(INDEX(DB_Typologies!$D$4:$AP$1445,MATCH($A$3,DB_Typologies!$AQ$4:$AQ$1445,0)+$A437,MATCH(H$3,TQoL_Indexes!$B$8:$AK$8,0)),"")</f>
        <v/>
      </c>
      <c r="I437" s="86" t="str">
        <f>IFERROR(INDEX(DB_Typologies!$D$4:$AP$1445,MATCH($A$3,DB_Typologies!$AQ$4:$AQ$1445,0)+$A437,MATCH(I$3,TQoL_Indexes!$B$8:$AK$8,0)),"")</f>
        <v/>
      </c>
      <c r="J437" s="86" t="str">
        <f>IFERROR(INDEX(DB_Typologies!$D$4:$AP$1445,MATCH($A$3,DB_Typologies!$AQ$4:$AQ$1445,0)+$A437,MATCH(J$3,TQoL_Indexes!$B$8:$AK$8,0)),"")</f>
        <v/>
      </c>
      <c r="K437" s="86" t="str">
        <f>IFERROR(INDEX(DB_Typologies!$D$4:$AP$1445,MATCH($A$3,DB_Typologies!$AQ$4:$AQ$1445,0)+$A437,MATCH(K$3,TQoL_Indexes!$B$8:$AK$8,0)),"")</f>
        <v/>
      </c>
      <c r="L437" s="86" t="str">
        <f>IFERROR(INDEX(DB_Typologies!$D$4:$AP$1445,MATCH($A$3,DB_Typologies!$AQ$4:$AQ$1445,0)+$A437,MATCH(L$3,TQoL_Indexes!$B$8:$AK$8,0)),"")</f>
        <v/>
      </c>
      <c r="M437" s="86" t="str">
        <f>IFERROR(INDEX(DB_Typologies!$D$4:$AP$1445,MATCH($A$3,DB_Typologies!$AQ$4:$AQ$1445,0)+$A437,MATCH(M$3,TQoL_Indexes!$B$8:$AK$8,0)),"")</f>
        <v/>
      </c>
      <c r="N437" s="86" t="str">
        <f>IFERROR(INDEX(DB_Typologies!$D$4:$AP$1445,MATCH($A$3,DB_Typologies!$AQ$4:$AQ$1445,0)+$A437,MATCH(N$3,TQoL_Indexes!$B$8:$AK$8,0)),"")</f>
        <v/>
      </c>
      <c r="O437" s="86" t="str">
        <f>IFERROR(INDEX(DB_Typologies!$D$4:$AP$1445,MATCH($A$3,DB_Typologies!$AQ$4:$AQ$1445,0)+$A437,MATCH(O$3,TQoL_Indexes!$B$8:$AK$8,0)),"")</f>
        <v/>
      </c>
      <c r="P437" s="86" t="str">
        <f>IFERROR(INDEX(DB_Typologies!$D$4:$AP$1445,MATCH($A$3,DB_Typologies!$AQ$4:$AQ$1445,0)+$A437,MATCH(P$3,TQoL_Indexes!$B$8:$AK$8,0)),"")</f>
        <v/>
      </c>
      <c r="Q437" s="86" t="str">
        <f>IFERROR(INDEX(DB_Typologies!$D$4:$AP$1445,MATCH($A$3,DB_Typologies!$AQ$4:$AQ$1445,0)+$A437,MATCH(Q$3,TQoL_Indexes!$B$8:$AK$8,0)),"")</f>
        <v/>
      </c>
      <c r="R437" s="86" t="str">
        <f>IFERROR(INDEX(DB_Typologies!$D$4:$AP$1445,MATCH($A$3,DB_Typologies!$AQ$4:$AQ$1445,0)+$A437,MATCH(R$3,TQoL_Indexes!$B$8:$AK$8,0)),"")</f>
        <v/>
      </c>
      <c r="S437" s="86" t="str">
        <f>IFERROR(INDEX(DB_Typologies!$D$4:$AP$1445,MATCH($A$3,DB_Typologies!$AQ$4:$AQ$1445,0)+$A437,MATCH(S$3,TQoL_Indexes!$B$8:$AK$8,0)),"")</f>
        <v/>
      </c>
      <c r="T437" s="86" t="str">
        <f>IFERROR(INDEX(DB_Typologies!$D$4:$AP$1445,MATCH($A$3,DB_Typologies!$AQ$4:$AQ$1445,0)+$A437,MATCH(T$3,TQoL_Indexes!$B$8:$AK$8,0)),"")</f>
        <v/>
      </c>
      <c r="U437" s="86" t="str">
        <f>IFERROR(INDEX(DB_Typologies!$D$4:$AP$1445,MATCH($A$3,DB_Typologies!$AQ$4:$AQ$1445,0)+$A437,MATCH(U$3,TQoL_Indexes!$B$8:$AK$8,0)),"")</f>
        <v/>
      </c>
      <c r="V437" s="86" t="str">
        <f>IFERROR(INDEX(DB_Typologies!$D$4:$AP$1445,MATCH($A$3,DB_Typologies!$AQ$4:$AQ$1445,0)+$A437,MATCH(V$3,TQoL_Indexes!$B$8:$AK$8,0)),"")</f>
        <v/>
      </c>
      <c r="W437" s="86" t="str">
        <f>IFERROR(INDEX(DB_Typologies!$D$4:$AP$1445,MATCH($A$3,DB_Typologies!$AQ$4:$AQ$1445,0)+$A437,MATCH(W$3,TQoL_Indexes!$B$8:$AK$8,0)),"")</f>
        <v/>
      </c>
      <c r="X437" s="86" t="str">
        <f>IFERROR(INDEX(DB_Typologies!$D$4:$AP$1445,MATCH($A$3,DB_Typologies!$AQ$4:$AQ$1445,0)+$A437,MATCH(X$3,TQoL_Indexes!$B$8:$AK$8,0)),"")</f>
        <v/>
      </c>
      <c r="Y437" s="86" t="str">
        <f>IFERROR(INDEX(DB_Typologies!$D$4:$AP$1445,MATCH($A$3,DB_Typologies!$AQ$4:$AQ$1445,0)+$A437,MATCH(Y$3,TQoL_Indexes!$B$8:$AK$8,0)),"")</f>
        <v/>
      </c>
      <c r="Z437" s="86" t="str">
        <f>IFERROR(INDEX(DB_Typologies!$D$4:$AP$1445,MATCH($A$3,DB_Typologies!$AQ$4:$AQ$1445,0)+$A437,MATCH(Z$3,TQoL_Indexes!$B$8:$AK$8,0)),"")</f>
        <v/>
      </c>
      <c r="AA437" s="86" t="str">
        <f>IFERROR(INDEX(DB_Typologies!$D$4:$AP$1445,MATCH($A$3,DB_Typologies!$AQ$4:$AQ$1445,0)+$A437,MATCH(AA$3,TQoL_Indexes!$B$8:$AK$8,0)),"")</f>
        <v/>
      </c>
      <c r="AB437" s="86" t="str">
        <f>IFERROR(INDEX(DB_Typologies!$D$4:$AP$1445,MATCH($A$3,DB_Typologies!$AQ$4:$AQ$1445,0)+$A437,MATCH(AB$3,TQoL_Indexes!$B$8:$AK$8,0)),"")</f>
        <v/>
      </c>
      <c r="AC437" s="86" t="str">
        <f>IFERROR(INDEX(DB_Typologies!$D$4:$AP$1445,MATCH($A$3,DB_Typologies!$AQ$4:$AQ$1445,0)+$A437,MATCH(AC$3,TQoL_Indexes!$B$8:$AK$8,0)),"")</f>
        <v/>
      </c>
      <c r="AD437" s="86" t="str">
        <f>IFERROR(INDEX(DB_Typologies!$D$4:$AP$1445,MATCH($A$3,DB_Typologies!$AQ$4:$AQ$1445,0)+$A437,MATCH(AD$3,TQoL_Indexes!$B$8:$AK$8,0)),"")</f>
        <v/>
      </c>
      <c r="AE437" s="86" t="str">
        <f>IFERROR(INDEX(DB_Typologies!$D$4:$AP$1445,MATCH($A$3,DB_Typologies!$AQ$4:$AQ$1445,0)+$A437,MATCH(AE$3,TQoL_Indexes!$B$8:$AK$8,0)),"")</f>
        <v/>
      </c>
      <c r="AF437" s="86" t="str">
        <f>IFERROR(INDEX(DB_Typologies!$D$4:$AP$1445,MATCH($A$3,DB_Typologies!$AQ$4:$AQ$1445,0)+$A437,MATCH(AF$3,TQoL_Indexes!$B$8:$AK$8,0)),"")</f>
        <v/>
      </c>
      <c r="AG437" s="86" t="str">
        <f>IFERROR(INDEX(DB_Typologies!$D$4:$AP$1445,MATCH($A$3,DB_Typologies!$AQ$4:$AQ$1445,0)+$A437,MATCH(AG$3,TQoL_Indexes!$B$8:$AK$8,0)),"")</f>
        <v/>
      </c>
      <c r="AH437" s="86" t="str">
        <f>IFERROR(INDEX(DB_Typologies!$D$4:$AP$1445,MATCH($A$3,DB_Typologies!$AQ$4:$AQ$1445,0)+$A437,MATCH(AH$3,TQoL_Indexes!$B$8:$AK$8,0)),"")</f>
        <v/>
      </c>
      <c r="AI437" s="86" t="str">
        <f>IFERROR(INDEX(DB_Typologies!$D$4:$AP$1445,MATCH($A$3,DB_Typologies!$AQ$4:$AQ$1445,0)+$A437,MATCH(AI$3,TQoL_Indexes!$B$8:$AK$8,0)),"")</f>
        <v/>
      </c>
      <c r="AJ437" s="86" t="str">
        <f>IFERROR(INDEX(DB_Typologies!$D$4:$AP$1445,MATCH($A$3,DB_Typologies!$AQ$4:$AQ$1445,0)+$A437,MATCH(AJ$3,TQoL_Indexes!$B$8:$AK$8,0)),"")</f>
        <v/>
      </c>
      <c r="AK437" s="86" t="str">
        <f>IFERROR(INDEX(DB_Typologies!$D$4:$AP$1445,MATCH($A$3,DB_Typologies!$AQ$4:$AQ$1445,0)+$A437,MATCH(AK$3,TQoL_Indexes!$B$8:$AK$8,0)),"")</f>
        <v/>
      </c>
      <c r="AL437" s="86" t="str">
        <f>IFERROR(INDEX(DB_Typologies!$D$4:$AP$1445,MATCH($A$3,DB_Typologies!$AQ$4:$AQ$1445,0)+$A437,MATCH(AL$3,TQoL_Indexes!$B$8:$AK$8,0)),"")</f>
        <v/>
      </c>
      <c r="AM437" s="87" t="str">
        <f>IFERROR(INDEX(DB_Typologies!$D$4:$AP$1445,MATCH($A$3,DB_Typologies!$AQ$4:$AQ$1445,0)+$A437,MATCH(AM$3,TQoL_Indexes!$B$8:$AK$8,0)),"")</f>
        <v/>
      </c>
    </row>
    <row r="438" spans="1:39">
      <c r="A438" s="58" t="str">
        <f>IFERROR(IF(A437+1&lt;COUNTIF(DB_Typologies!$AQ$4:$AQ$1445,$A$3),A437+1,""),"")</f>
        <v/>
      </c>
      <c r="B438" s="120" t="str">
        <f>IFERROR(INDEX(DB_Typologies!$D$4:$AP$1445,MATCH($A$3,DB_Typologies!$AQ$4:$AQ$1445,0)+$A438,MATCH(B$3,TQoL_Indexes!$B$8:$AK$8,0)),"")</f>
        <v/>
      </c>
      <c r="C438" s="86" t="str">
        <f>IFERROR(INDEX(DB_Typologies!$D$4:$AP$1445,MATCH($A$3,DB_Typologies!$AQ$4:$AQ$1445,0)+$A438,MATCH(C$3,TQoL_Indexes!$B$8:$AK$8,0)),"")</f>
        <v/>
      </c>
      <c r="D438" s="87" t="str">
        <f>IFERROR(INDEX(DB_Typologies!$D$4:$AP$1445,MATCH($A$3,DB_Typologies!$AQ$4:$AQ$1445,0)+$A438,MATCH(D$3,TQoL_Indexes!$B$8:$AK$8,0)),"")</f>
        <v/>
      </c>
      <c r="E438" s="86" t="str">
        <f>IFERROR(INDEX(DB_Typologies!$D$4:$AP$1445,MATCH($A$3,DB_Typologies!$AQ$4:$AQ$1445,0)+$A438,MATCH(E$3,TQoL_Indexes!$B$8:$AK$8,0)),"")</f>
        <v/>
      </c>
      <c r="F438" s="86" t="str">
        <f>IFERROR(INDEX(DB_Typologies!$D$4:$AP$1445,MATCH($A$3,DB_Typologies!$AQ$4:$AQ$1445,0)+$A438,MATCH(F$3,TQoL_Indexes!$B$8:$AK$8,0)),"")</f>
        <v/>
      </c>
      <c r="G438" s="86" t="str">
        <f>IFERROR(INDEX(DB_Typologies!$D$4:$AP$1445,MATCH($A$3,DB_Typologies!$AQ$4:$AQ$1445,0)+$A438,MATCH(G$3,TQoL_Indexes!$B$8:$AK$8,0)),"")</f>
        <v/>
      </c>
      <c r="H438" s="86" t="str">
        <f>IFERROR(INDEX(DB_Typologies!$D$4:$AP$1445,MATCH($A$3,DB_Typologies!$AQ$4:$AQ$1445,0)+$A438,MATCH(H$3,TQoL_Indexes!$B$8:$AK$8,0)),"")</f>
        <v/>
      </c>
      <c r="I438" s="86" t="str">
        <f>IFERROR(INDEX(DB_Typologies!$D$4:$AP$1445,MATCH($A$3,DB_Typologies!$AQ$4:$AQ$1445,0)+$A438,MATCH(I$3,TQoL_Indexes!$B$8:$AK$8,0)),"")</f>
        <v/>
      </c>
      <c r="J438" s="86" t="str">
        <f>IFERROR(INDEX(DB_Typologies!$D$4:$AP$1445,MATCH($A$3,DB_Typologies!$AQ$4:$AQ$1445,0)+$A438,MATCH(J$3,TQoL_Indexes!$B$8:$AK$8,0)),"")</f>
        <v/>
      </c>
      <c r="K438" s="86" t="str">
        <f>IFERROR(INDEX(DB_Typologies!$D$4:$AP$1445,MATCH($A$3,DB_Typologies!$AQ$4:$AQ$1445,0)+$A438,MATCH(K$3,TQoL_Indexes!$B$8:$AK$8,0)),"")</f>
        <v/>
      </c>
      <c r="L438" s="86" t="str">
        <f>IFERROR(INDEX(DB_Typologies!$D$4:$AP$1445,MATCH($A$3,DB_Typologies!$AQ$4:$AQ$1445,0)+$A438,MATCH(L$3,TQoL_Indexes!$B$8:$AK$8,0)),"")</f>
        <v/>
      </c>
      <c r="M438" s="86" t="str">
        <f>IFERROR(INDEX(DB_Typologies!$D$4:$AP$1445,MATCH($A$3,DB_Typologies!$AQ$4:$AQ$1445,0)+$A438,MATCH(M$3,TQoL_Indexes!$B$8:$AK$8,0)),"")</f>
        <v/>
      </c>
      <c r="N438" s="86" t="str">
        <f>IFERROR(INDEX(DB_Typologies!$D$4:$AP$1445,MATCH($A$3,DB_Typologies!$AQ$4:$AQ$1445,0)+$A438,MATCH(N$3,TQoL_Indexes!$B$8:$AK$8,0)),"")</f>
        <v/>
      </c>
      <c r="O438" s="86" t="str">
        <f>IFERROR(INDEX(DB_Typologies!$D$4:$AP$1445,MATCH($A$3,DB_Typologies!$AQ$4:$AQ$1445,0)+$A438,MATCH(O$3,TQoL_Indexes!$B$8:$AK$8,0)),"")</f>
        <v/>
      </c>
      <c r="P438" s="86" t="str">
        <f>IFERROR(INDEX(DB_Typologies!$D$4:$AP$1445,MATCH($A$3,DB_Typologies!$AQ$4:$AQ$1445,0)+$A438,MATCH(P$3,TQoL_Indexes!$B$8:$AK$8,0)),"")</f>
        <v/>
      </c>
      <c r="Q438" s="86" t="str">
        <f>IFERROR(INDEX(DB_Typologies!$D$4:$AP$1445,MATCH($A$3,DB_Typologies!$AQ$4:$AQ$1445,0)+$A438,MATCH(Q$3,TQoL_Indexes!$B$8:$AK$8,0)),"")</f>
        <v/>
      </c>
      <c r="R438" s="86" t="str">
        <f>IFERROR(INDEX(DB_Typologies!$D$4:$AP$1445,MATCH($A$3,DB_Typologies!$AQ$4:$AQ$1445,0)+$A438,MATCH(R$3,TQoL_Indexes!$B$8:$AK$8,0)),"")</f>
        <v/>
      </c>
      <c r="S438" s="86" t="str">
        <f>IFERROR(INDEX(DB_Typologies!$D$4:$AP$1445,MATCH($A$3,DB_Typologies!$AQ$4:$AQ$1445,0)+$A438,MATCH(S$3,TQoL_Indexes!$B$8:$AK$8,0)),"")</f>
        <v/>
      </c>
      <c r="T438" s="86" t="str">
        <f>IFERROR(INDEX(DB_Typologies!$D$4:$AP$1445,MATCH($A$3,DB_Typologies!$AQ$4:$AQ$1445,0)+$A438,MATCH(T$3,TQoL_Indexes!$B$8:$AK$8,0)),"")</f>
        <v/>
      </c>
      <c r="U438" s="86" t="str">
        <f>IFERROR(INDEX(DB_Typologies!$D$4:$AP$1445,MATCH($A$3,DB_Typologies!$AQ$4:$AQ$1445,0)+$A438,MATCH(U$3,TQoL_Indexes!$B$8:$AK$8,0)),"")</f>
        <v/>
      </c>
      <c r="V438" s="86" t="str">
        <f>IFERROR(INDEX(DB_Typologies!$D$4:$AP$1445,MATCH($A$3,DB_Typologies!$AQ$4:$AQ$1445,0)+$A438,MATCH(V$3,TQoL_Indexes!$B$8:$AK$8,0)),"")</f>
        <v/>
      </c>
      <c r="W438" s="86" t="str">
        <f>IFERROR(INDEX(DB_Typologies!$D$4:$AP$1445,MATCH($A$3,DB_Typologies!$AQ$4:$AQ$1445,0)+$A438,MATCH(W$3,TQoL_Indexes!$B$8:$AK$8,0)),"")</f>
        <v/>
      </c>
      <c r="X438" s="86" t="str">
        <f>IFERROR(INDEX(DB_Typologies!$D$4:$AP$1445,MATCH($A$3,DB_Typologies!$AQ$4:$AQ$1445,0)+$A438,MATCH(X$3,TQoL_Indexes!$B$8:$AK$8,0)),"")</f>
        <v/>
      </c>
      <c r="Y438" s="86" t="str">
        <f>IFERROR(INDEX(DB_Typologies!$D$4:$AP$1445,MATCH($A$3,DB_Typologies!$AQ$4:$AQ$1445,0)+$A438,MATCH(Y$3,TQoL_Indexes!$B$8:$AK$8,0)),"")</f>
        <v/>
      </c>
      <c r="Z438" s="86" t="str">
        <f>IFERROR(INDEX(DB_Typologies!$D$4:$AP$1445,MATCH($A$3,DB_Typologies!$AQ$4:$AQ$1445,0)+$A438,MATCH(Z$3,TQoL_Indexes!$B$8:$AK$8,0)),"")</f>
        <v/>
      </c>
      <c r="AA438" s="86" t="str">
        <f>IFERROR(INDEX(DB_Typologies!$D$4:$AP$1445,MATCH($A$3,DB_Typologies!$AQ$4:$AQ$1445,0)+$A438,MATCH(AA$3,TQoL_Indexes!$B$8:$AK$8,0)),"")</f>
        <v/>
      </c>
      <c r="AB438" s="86" t="str">
        <f>IFERROR(INDEX(DB_Typologies!$D$4:$AP$1445,MATCH($A$3,DB_Typologies!$AQ$4:$AQ$1445,0)+$A438,MATCH(AB$3,TQoL_Indexes!$B$8:$AK$8,0)),"")</f>
        <v/>
      </c>
      <c r="AC438" s="86" t="str">
        <f>IFERROR(INDEX(DB_Typologies!$D$4:$AP$1445,MATCH($A$3,DB_Typologies!$AQ$4:$AQ$1445,0)+$A438,MATCH(AC$3,TQoL_Indexes!$B$8:$AK$8,0)),"")</f>
        <v/>
      </c>
      <c r="AD438" s="86" t="str">
        <f>IFERROR(INDEX(DB_Typologies!$D$4:$AP$1445,MATCH($A$3,DB_Typologies!$AQ$4:$AQ$1445,0)+$A438,MATCH(AD$3,TQoL_Indexes!$B$8:$AK$8,0)),"")</f>
        <v/>
      </c>
      <c r="AE438" s="86" t="str">
        <f>IFERROR(INDEX(DB_Typologies!$D$4:$AP$1445,MATCH($A$3,DB_Typologies!$AQ$4:$AQ$1445,0)+$A438,MATCH(AE$3,TQoL_Indexes!$B$8:$AK$8,0)),"")</f>
        <v/>
      </c>
      <c r="AF438" s="86" t="str">
        <f>IFERROR(INDEX(DB_Typologies!$D$4:$AP$1445,MATCH($A$3,DB_Typologies!$AQ$4:$AQ$1445,0)+$A438,MATCH(AF$3,TQoL_Indexes!$B$8:$AK$8,0)),"")</f>
        <v/>
      </c>
      <c r="AG438" s="86" t="str">
        <f>IFERROR(INDEX(DB_Typologies!$D$4:$AP$1445,MATCH($A$3,DB_Typologies!$AQ$4:$AQ$1445,0)+$A438,MATCH(AG$3,TQoL_Indexes!$B$8:$AK$8,0)),"")</f>
        <v/>
      </c>
      <c r="AH438" s="86" t="str">
        <f>IFERROR(INDEX(DB_Typologies!$D$4:$AP$1445,MATCH($A$3,DB_Typologies!$AQ$4:$AQ$1445,0)+$A438,MATCH(AH$3,TQoL_Indexes!$B$8:$AK$8,0)),"")</f>
        <v/>
      </c>
      <c r="AI438" s="86" t="str">
        <f>IFERROR(INDEX(DB_Typologies!$D$4:$AP$1445,MATCH($A$3,DB_Typologies!$AQ$4:$AQ$1445,0)+$A438,MATCH(AI$3,TQoL_Indexes!$B$8:$AK$8,0)),"")</f>
        <v/>
      </c>
      <c r="AJ438" s="86" t="str">
        <f>IFERROR(INDEX(DB_Typologies!$D$4:$AP$1445,MATCH($A$3,DB_Typologies!$AQ$4:$AQ$1445,0)+$A438,MATCH(AJ$3,TQoL_Indexes!$B$8:$AK$8,0)),"")</f>
        <v/>
      </c>
      <c r="AK438" s="86" t="str">
        <f>IFERROR(INDEX(DB_Typologies!$D$4:$AP$1445,MATCH($A$3,DB_Typologies!$AQ$4:$AQ$1445,0)+$A438,MATCH(AK$3,TQoL_Indexes!$B$8:$AK$8,0)),"")</f>
        <v/>
      </c>
      <c r="AL438" s="86" t="str">
        <f>IFERROR(INDEX(DB_Typologies!$D$4:$AP$1445,MATCH($A$3,DB_Typologies!$AQ$4:$AQ$1445,0)+$A438,MATCH(AL$3,TQoL_Indexes!$B$8:$AK$8,0)),"")</f>
        <v/>
      </c>
      <c r="AM438" s="87" t="str">
        <f>IFERROR(INDEX(DB_Typologies!$D$4:$AP$1445,MATCH($A$3,DB_Typologies!$AQ$4:$AQ$1445,0)+$A438,MATCH(AM$3,TQoL_Indexes!$B$8:$AK$8,0)),"")</f>
        <v/>
      </c>
    </row>
    <row r="439" spans="1:39">
      <c r="A439" s="58" t="str">
        <f>IFERROR(IF(A438+1&lt;COUNTIF(DB_Typologies!$AQ$4:$AQ$1445,$A$3),A438+1,""),"")</f>
        <v/>
      </c>
      <c r="B439" s="120" t="str">
        <f>IFERROR(INDEX(DB_Typologies!$D$4:$AP$1445,MATCH($A$3,DB_Typologies!$AQ$4:$AQ$1445,0)+$A439,MATCH(B$3,TQoL_Indexes!$B$8:$AK$8,0)),"")</f>
        <v/>
      </c>
      <c r="C439" s="86" t="str">
        <f>IFERROR(INDEX(DB_Typologies!$D$4:$AP$1445,MATCH($A$3,DB_Typologies!$AQ$4:$AQ$1445,0)+$A439,MATCH(C$3,TQoL_Indexes!$B$8:$AK$8,0)),"")</f>
        <v/>
      </c>
      <c r="D439" s="87" t="str">
        <f>IFERROR(INDEX(DB_Typologies!$D$4:$AP$1445,MATCH($A$3,DB_Typologies!$AQ$4:$AQ$1445,0)+$A439,MATCH(D$3,TQoL_Indexes!$B$8:$AK$8,0)),"")</f>
        <v/>
      </c>
      <c r="E439" s="86" t="str">
        <f>IFERROR(INDEX(DB_Typologies!$D$4:$AP$1445,MATCH($A$3,DB_Typologies!$AQ$4:$AQ$1445,0)+$A439,MATCH(E$3,TQoL_Indexes!$B$8:$AK$8,0)),"")</f>
        <v/>
      </c>
      <c r="F439" s="86" t="str">
        <f>IFERROR(INDEX(DB_Typologies!$D$4:$AP$1445,MATCH($A$3,DB_Typologies!$AQ$4:$AQ$1445,0)+$A439,MATCH(F$3,TQoL_Indexes!$B$8:$AK$8,0)),"")</f>
        <v/>
      </c>
      <c r="G439" s="86" t="str">
        <f>IFERROR(INDEX(DB_Typologies!$D$4:$AP$1445,MATCH($A$3,DB_Typologies!$AQ$4:$AQ$1445,0)+$A439,MATCH(G$3,TQoL_Indexes!$B$8:$AK$8,0)),"")</f>
        <v/>
      </c>
      <c r="H439" s="86" t="str">
        <f>IFERROR(INDEX(DB_Typologies!$D$4:$AP$1445,MATCH($A$3,DB_Typologies!$AQ$4:$AQ$1445,0)+$A439,MATCH(H$3,TQoL_Indexes!$B$8:$AK$8,0)),"")</f>
        <v/>
      </c>
      <c r="I439" s="86" t="str">
        <f>IFERROR(INDEX(DB_Typologies!$D$4:$AP$1445,MATCH($A$3,DB_Typologies!$AQ$4:$AQ$1445,0)+$A439,MATCH(I$3,TQoL_Indexes!$B$8:$AK$8,0)),"")</f>
        <v/>
      </c>
      <c r="J439" s="86" t="str">
        <f>IFERROR(INDEX(DB_Typologies!$D$4:$AP$1445,MATCH($A$3,DB_Typologies!$AQ$4:$AQ$1445,0)+$A439,MATCH(J$3,TQoL_Indexes!$B$8:$AK$8,0)),"")</f>
        <v/>
      </c>
      <c r="K439" s="86" t="str">
        <f>IFERROR(INDEX(DB_Typologies!$D$4:$AP$1445,MATCH($A$3,DB_Typologies!$AQ$4:$AQ$1445,0)+$A439,MATCH(K$3,TQoL_Indexes!$B$8:$AK$8,0)),"")</f>
        <v/>
      </c>
      <c r="L439" s="86" t="str">
        <f>IFERROR(INDEX(DB_Typologies!$D$4:$AP$1445,MATCH($A$3,DB_Typologies!$AQ$4:$AQ$1445,0)+$A439,MATCH(L$3,TQoL_Indexes!$B$8:$AK$8,0)),"")</f>
        <v/>
      </c>
      <c r="M439" s="86" t="str">
        <f>IFERROR(INDEX(DB_Typologies!$D$4:$AP$1445,MATCH($A$3,DB_Typologies!$AQ$4:$AQ$1445,0)+$A439,MATCH(M$3,TQoL_Indexes!$B$8:$AK$8,0)),"")</f>
        <v/>
      </c>
      <c r="N439" s="86" t="str">
        <f>IFERROR(INDEX(DB_Typologies!$D$4:$AP$1445,MATCH($A$3,DB_Typologies!$AQ$4:$AQ$1445,0)+$A439,MATCH(N$3,TQoL_Indexes!$B$8:$AK$8,0)),"")</f>
        <v/>
      </c>
      <c r="O439" s="86" t="str">
        <f>IFERROR(INDEX(DB_Typologies!$D$4:$AP$1445,MATCH($A$3,DB_Typologies!$AQ$4:$AQ$1445,0)+$A439,MATCH(O$3,TQoL_Indexes!$B$8:$AK$8,0)),"")</f>
        <v/>
      </c>
      <c r="P439" s="86" t="str">
        <f>IFERROR(INDEX(DB_Typologies!$D$4:$AP$1445,MATCH($A$3,DB_Typologies!$AQ$4:$AQ$1445,0)+$A439,MATCH(P$3,TQoL_Indexes!$B$8:$AK$8,0)),"")</f>
        <v/>
      </c>
      <c r="Q439" s="86" t="str">
        <f>IFERROR(INDEX(DB_Typologies!$D$4:$AP$1445,MATCH($A$3,DB_Typologies!$AQ$4:$AQ$1445,0)+$A439,MATCH(Q$3,TQoL_Indexes!$B$8:$AK$8,0)),"")</f>
        <v/>
      </c>
      <c r="R439" s="86" t="str">
        <f>IFERROR(INDEX(DB_Typologies!$D$4:$AP$1445,MATCH($A$3,DB_Typologies!$AQ$4:$AQ$1445,0)+$A439,MATCH(R$3,TQoL_Indexes!$B$8:$AK$8,0)),"")</f>
        <v/>
      </c>
      <c r="S439" s="86" t="str">
        <f>IFERROR(INDEX(DB_Typologies!$D$4:$AP$1445,MATCH($A$3,DB_Typologies!$AQ$4:$AQ$1445,0)+$A439,MATCH(S$3,TQoL_Indexes!$B$8:$AK$8,0)),"")</f>
        <v/>
      </c>
      <c r="T439" s="86" t="str">
        <f>IFERROR(INDEX(DB_Typologies!$D$4:$AP$1445,MATCH($A$3,DB_Typologies!$AQ$4:$AQ$1445,0)+$A439,MATCH(T$3,TQoL_Indexes!$B$8:$AK$8,0)),"")</f>
        <v/>
      </c>
      <c r="U439" s="86" t="str">
        <f>IFERROR(INDEX(DB_Typologies!$D$4:$AP$1445,MATCH($A$3,DB_Typologies!$AQ$4:$AQ$1445,0)+$A439,MATCH(U$3,TQoL_Indexes!$B$8:$AK$8,0)),"")</f>
        <v/>
      </c>
      <c r="V439" s="86" t="str">
        <f>IFERROR(INDEX(DB_Typologies!$D$4:$AP$1445,MATCH($A$3,DB_Typologies!$AQ$4:$AQ$1445,0)+$A439,MATCH(V$3,TQoL_Indexes!$B$8:$AK$8,0)),"")</f>
        <v/>
      </c>
      <c r="W439" s="86" t="str">
        <f>IFERROR(INDEX(DB_Typologies!$D$4:$AP$1445,MATCH($A$3,DB_Typologies!$AQ$4:$AQ$1445,0)+$A439,MATCH(W$3,TQoL_Indexes!$B$8:$AK$8,0)),"")</f>
        <v/>
      </c>
      <c r="X439" s="86" t="str">
        <f>IFERROR(INDEX(DB_Typologies!$D$4:$AP$1445,MATCH($A$3,DB_Typologies!$AQ$4:$AQ$1445,0)+$A439,MATCH(X$3,TQoL_Indexes!$B$8:$AK$8,0)),"")</f>
        <v/>
      </c>
      <c r="Y439" s="86" t="str">
        <f>IFERROR(INDEX(DB_Typologies!$D$4:$AP$1445,MATCH($A$3,DB_Typologies!$AQ$4:$AQ$1445,0)+$A439,MATCH(Y$3,TQoL_Indexes!$B$8:$AK$8,0)),"")</f>
        <v/>
      </c>
      <c r="Z439" s="86" t="str">
        <f>IFERROR(INDEX(DB_Typologies!$D$4:$AP$1445,MATCH($A$3,DB_Typologies!$AQ$4:$AQ$1445,0)+$A439,MATCH(Z$3,TQoL_Indexes!$B$8:$AK$8,0)),"")</f>
        <v/>
      </c>
      <c r="AA439" s="86" t="str">
        <f>IFERROR(INDEX(DB_Typologies!$D$4:$AP$1445,MATCH($A$3,DB_Typologies!$AQ$4:$AQ$1445,0)+$A439,MATCH(AA$3,TQoL_Indexes!$B$8:$AK$8,0)),"")</f>
        <v/>
      </c>
      <c r="AB439" s="86" t="str">
        <f>IFERROR(INDEX(DB_Typologies!$D$4:$AP$1445,MATCH($A$3,DB_Typologies!$AQ$4:$AQ$1445,0)+$A439,MATCH(AB$3,TQoL_Indexes!$B$8:$AK$8,0)),"")</f>
        <v/>
      </c>
      <c r="AC439" s="86" t="str">
        <f>IFERROR(INDEX(DB_Typologies!$D$4:$AP$1445,MATCH($A$3,DB_Typologies!$AQ$4:$AQ$1445,0)+$A439,MATCH(AC$3,TQoL_Indexes!$B$8:$AK$8,0)),"")</f>
        <v/>
      </c>
      <c r="AD439" s="86" t="str">
        <f>IFERROR(INDEX(DB_Typologies!$D$4:$AP$1445,MATCH($A$3,DB_Typologies!$AQ$4:$AQ$1445,0)+$A439,MATCH(AD$3,TQoL_Indexes!$B$8:$AK$8,0)),"")</f>
        <v/>
      </c>
      <c r="AE439" s="86" t="str">
        <f>IFERROR(INDEX(DB_Typologies!$D$4:$AP$1445,MATCH($A$3,DB_Typologies!$AQ$4:$AQ$1445,0)+$A439,MATCH(AE$3,TQoL_Indexes!$B$8:$AK$8,0)),"")</f>
        <v/>
      </c>
      <c r="AF439" s="86" t="str">
        <f>IFERROR(INDEX(DB_Typologies!$D$4:$AP$1445,MATCH($A$3,DB_Typologies!$AQ$4:$AQ$1445,0)+$A439,MATCH(AF$3,TQoL_Indexes!$B$8:$AK$8,0)),"")</f>
        <v/>
      </c>
      <c r="AG439" s="86" t="str">
        <f>IFERROR(INDEX(DB_Typologies!$D$4:$AP$1445,MATCH($A$3,DB_Typologies!$AQ$4:$AQ$1445,0)+$A439,MATCH(AG$3,TQoL_Indexes!$B$8:$AK$8,0)),"")</f>
        <v/>
      </c>
      <c r="AH439" s="86" t="str">
        <f>IFERROR(INDEX(DB_Typologies!$D$4:$AP$1445,MATCH($A$3,DB_Typologies!$AQ$4:$AQ$1445,0)+$A439,MATCH(AH$3,TQoL_Indexes!$B$8:$AK$8,0)),"")</f>
        <v/>
      </c>
      <c r="AI439" s="86" t="str">
        <f>IFERROR(INDEX(DB_Typologies!$D$4:$AP$1445,MATCH($A$3,DB_Typologies!$AQ$4:$AQ$1445,0)+$A439,MATCH(AI$3,TQoL_Indexes!$B$8:$AK$8,0)),"")</f>
        <v/>
      </c>
      <c r="AJ439" s="86" t="str">
        <f>IFERROR(INDEX(DB_Typologies!$D$4:$AP$1445,MATCH($A$3,DB_Typologies!$AQ$4:$AQ$1445,0)+$A439,MATCH(AJ$3,TQoL_Indexes!$B$8:$AK$8,0)),"")</f>
        <v/>
      </c>
      <c r="AK439" s="86" t="str">
        <f>IFERROR(INDEX(DB_Typologies!$D$4:$AP$1445,MATCH($A$3,DB_Typologies!$AQ$4:$AQ$1445,0)+$A439,MATCH(AK$3,TQoL_Indexes!$B$8:$AK$8,0)),"")</f>
        <v/>
      </c>
      <c r="AL439" s="86" t="str">
        <f>IFERROR(INDEX(DB_Typologies!$D$4:$AP$1445,MATCH($A$3,DB_Typologies!$AQ$4:$AQ$1445,0)+$A439,MATCH(AL$3,TQoL_Indexes!$B$8:$AK$8,0)),"")</f>
        <v/>
      </c>
      <c r="AM439" s="87" t="str">
        <f>IFERROR(INDEX(DB_Typologies!$D$4:$AP$1445,MATCH($A$3,DB_Typologies!$AQ$4:$AQ$1445,0)+$A439,MATCH(AM$3,TQoL_Indexes!$B$8:$AK$8,0)),"")</f>
        <v/>
      </c>
    </row>
    <row r="440" spans="1:39">
      <c r="A440" s="58" t="str">
        <f>IFERROR(IF(A439+1&lt;COUNTIF(DB_Typologies!$AQ$4:$AQ$1445,$A$3),A439+1,""),"")</f>
        <v/>
      </c>
      <c r="B440" s="120" t="str">
        <f>IFERROR(INDEX(DB_Typologies!$D$4:$AP$1445,MATCH($A$3,DB_Typologies!$AQ$4:$AQ$1445,0)+$A440,MATCH(B$3,TQoL_Indexes!$B$8:$AK$8,0)),"")</f>
        <v/>
      </c>
      <c r="C440" s="86" t="str">
        <f>IFERROR(INDEX(DB_Typologies!$D$4:$AP$1445,MATCH($A$3,DB_Typologies!$AQ$4:$AQ$1445,0)+$A440,MATCH(C$3,TQoL_Indexes!$B$8:$AK$8,0)),"")</f>
        <v/>
      </c>
      <c r="D440" s="87" t="str">
        <f>IFERROR(INDEX(DB_Typologies!$D$4:$AP$1445,MATCH($A$3,DB_Typologies!$AQ$4:$AQ$1445,0)+$A440,MATCH(D$3,TQoL_Indexes!$B$8:$AK$8,0)),"")</f>
        <v/>
      </c>
      <c r="E440" s="86" t="str">
        <f>IFERROR(INDEX(DB_Typologies!$D$4:$AP$1445,MATCH($A$3,DB_Typologies!$AQ$4:$AQ$1445,0)+$A440,MATCH(E$3,TQoL_Indexes!$B$8:$AK$8,0)),"")</f>
        <v/>
      </c>
      <c r="F440" s="86" t="str">
        <f>IFERROR(INDEX(DB_Typologies!$D$4:$AP$1445,MATCH($A$3,DB_Typologies!$AQ$4:$AQ$1445,0)+$A440,MATCH(F$3,TQoL_Indexes!$B$8:$AK$8,0)),"")</f>
        <v/>
      </c>
      <c r="G440" s="86" t="str">
        <f>IFERROR(INDEX(DB_Typologies!$D$4:$AP$1445,MATCH($A$3,DB_Typologies!$AQ$4:$AQ$1445,0)+$A440,MATCH(G$3,TQoL_Indexes!$B$8:$AK$8,0)),"")</f>
        <v/>
      </c>
      <c r="H440" s="86" t="str">
        <f>IFERROR(INDEX(DB_Typologies!$D$4:$AP$1445,MATCH($A$3,DB_Typologies!$AQ$4:$AQ$1445,0)+$A440,MATCH(H$3,TQoL_Indexes!$B$8:$AK$8,0)),"")</f>
        <v/>
      </c>
      <c r="I440" s="86" t="str">
        <f>IFERROR(INDEX(DB_Typologies!$D$4:$AP$1445,MATCH($A$3,DB_Typologies!$AQ$4:$AQ$1445,0)+$A440,MATCH(I$3,TQoL_Indexes!$B$8:$AK$8,0)),"")</f>
        <v/>
      </c>
      <c r="J440" s="86" t="str">
        <f>IFERROR(INDEX(DB_Typologies!$D$4:$AP$1445,MATCH($A$3,DB_Typologies!$AQ$4:$AQ$1445,0)+$A440,MATCH(J$3,TQoL_Indexes!$B$8:$AK$8,0)),"")</f>
        <v/>
      </c>
      <c r="K440" s="86" t="str">
        <f>IFERROR(INDEX(DB_Typologies!$D$4:$AP$1445,MATCH($A$3,DB_Typologies!$AQ$4:$AQ$1445,0)+$A440,MATCH(K$3,TQoL_Indexes!$B$8:$AK$8,0)),"")</f>
        <v/>
      </c>
      <c r="L440" s="86" t="str">
        <f>IFERROR(INDEX(DB_Typologies!$D$4:$AP$1445,MATCH($A$3,DB_Typologies!$AQ$4:$AQ$1445,0)+$A440,MATCH(L$3,TQoL_Indexes!$B$8:$AK$8,0)),"")</f>
        <v/>
      </c>
      <c r="M440" s="86" t="str">
        <f>IFERROR(INDEX(DB_Typologies!$D$4:$AP$1445,MATCH($A$3,DB_Typologies!$AQ$4:$AQ$1445,0)+$A440,MATCH(M$3,TQoL_Indexes!$B$8:$AK$8,0)),"")</f>
        <v/>
      </c>
      <c r="N440" s="86" t="str">
        <f>IFERROR(INDEX(DB_Typologies!$D$4:$AP$1445,MATCH($A$3,DB_Typologies!$AQ$4:$AQ$1445,0)+$A440,MATCH(N$3,TQoL_Indexes!$B$8:$AK$8,0)),"")</f>
        <v/>
      </c>
      <c r="O440" s="86" t="str">
        <f>IFERROR(INDEX(DB_Typologies!$D$4:$AP$1445,MATCH($A$3,DB_Typologies!$AQ$4:$AQ$1445,0)+$A440,MATCH(O$3,TQoL_Indexes!$B$8:$AK$8,0)),"")</f>
        <v/>
      </c>
      <c r="P440" s="86" t="str">
        <f>IFERROR(INDEX(DB_Typologies!$D$4:$AP$1445,MATCH($A$3,DB_Typologies!$AQ$4:$AQ$1445,0)+$A440,MATCH(P$3,TQoL_Indexes!$B$8:$AK$8,0)),"")</f>
        <v/>
      </c>
      <c r="Q440" s="86" t="str">
        <f>IFERROR(INDEX(DB_Typologies!$D$4:$AP$1445,MATCH($A$3,DB_Typologies!$AQ$4:$AQ$1445,0)+$A440,MATCH(Q$3,TQoL_Indexes!$B$8:$AK$8,0)),"")</f>
        <v/>
      </c>
      <c r="R440" s="86" t="str">
        <f>IFERROR(INDEX(DB_Typologies!$D$4:$AP$1445,MATCH($A$3,DB_Typologies!$AQ$4:$AQ$1445,0)+$A440,MATCH(R$3,TQoL_Indexes!$B$8:$AK$8,0)),"")</f>
        <v/>
      </c>
      <c r="S440" s="86" t="str">
        <f>IFERROR(INDEX(DB_Typologies!$D$4:$AP$1445,MATCH($A$3,DB_Typologies!$AQ$4:$AQ$1445,0)+$A440,MATCH(S$3,TQoL_Indexes!$B$8:$AK$8,0)),"")</f>
        <v/>
      </c>
      <c r="T440" s="86" t="str">
        <f>IFERROR(INDEX(DB_Typologies!$D$4:$AP$1445,MATCH($A$3,DB_Typologies!$AQ$4:$AQ$1445,0)+$A440,MATCH(T$3,TQoL_Indexes!$B$8:$AK$8,0)),"")</f>
        <v/>
      </c>
      <c r="U440" s="86" t="str">
        <f>IFERROR(INDEX(DB_Typologies!$D$4:$AP$1445,MATCH($A$3,DB_Typologies!$AQ$4:$AQ$1445,0)+$A440,MATCH(U$3,TQoL_Indexes!$B$8:$AK$8,0)),"")</f>
        <v/>
      </c>
      <c r="V440" s="86" t="str">
        <f>IFERROR(INDEX(DB_Typologies!$D$4:$AP$1445,MATCH($A$3,DB_Typologies!$AQ$4:$AQ$1445,0)+$A440,MATCH(V$3,TQoL_Indexes!$B$8:$AK$8,0)),"")</f>
        <v/>
      </c>
      <c r="W440" s="86" t="str">
        <f>IFERROR(INDEX(DB_Typologies!$D$4:$AP$1445,MATCH($A$3,DB_Typologies!$AQ$4:$AQ$1445,0)+$A440,MATCH(W$3,TQoL_Indexes!$B$8:$AK$8,0)),"")</f>
        <v/>
      </c>
      <c r="X440" s="86" t="str">
        <f>IFERROR(INDEX(DB_Typologies!$D$4:$AP$1445,MATCH($A$3,DB_Typologies!$AQ$4:$AQ$1445,0)+$A440,MATCH(X$3,TQoL_Indexes!$B$8:$AK$8,0)),"")</f>
        <v/>
      </c>
      <c r="Y440" s="86" t="str">
        <f>IFERROR(INDEX(DB_Typologies!$D$4:$AP$1445,MATCH($A$3,DB_Typologies!$AQ$4:$AQ$1445,0)+$A440,MATCH(Y$3,TQoL_Indexes!$B$8:$AK$8,0)),"")</f>
        <v/>
      </c>
      <c r="Z440" s="86" t="str">
        <f>IFERROR(INDEX(DB_Typologies!$D$4:$AP$1445,MATCH($A$3,DB_Typologies!$AQ$4:$AQ$1445,0)+$A440,MATCH(Z$3,TQoL_Indexes!$B$8:$AK$8,0)),"")</f>
        <v/>
      </c>
      <c r="AA440" s="86" t="str">
        <f>IFERROR(INDEX(DB_Typologies!$D$4:$AP$1445,MATCH($A$3,DB_Typologies!$AQ$4:$AQ$1445,0)+$A440,MATCH(AA$3,TQoL_Indexes!$B$8:$AK$8,0)),"")</f>
        <v/>
      </c>
      <c r="AB440" s="86" t="str">
        <f>IFERROR(INDEX(DB_Typologies!$D$4:$AP$1445,MATCH($A$3,DB_Typologies!$AQ$4:$AQ$1445,0)+$A440,MATCH(AB$3,TQoL_Indexes!$B$8:$AK$8,0)),"")</f>
        <v/>
      </c>
      <c r="AC440" s="86" t="str">
        <f>IFERROR(INDEX(DB_Typologies!$D$4:$AP$1445,MATCH($A$3,DB_Typologies!$AQ$4:$AQ$1445,0)+$A440,MATCH(AC$3,TQoL_Indexes!$B$8:$AK$8,0)),"")</f>
        <v/>
      </c>
      <c r="AD440" s="86" t="str">
        <f>IFERROR(INDEX(DB_Typologies!$D$4:$AP$1445,MATCH($A$3,DB_Typologies!$AQ$4:$AQ$1445,0)+$A440,MATCH(AD$3,TQoL_Indexes!$B$8:$AK$8,0)),"")</f>
        <v/>
      </c>
      <c r="AE440" s="86" t="str">
        <f>IFERROR(INDEX(DB_Typologies!$D$4:$AP$1445,MATCH($A$3,DB_Typologies!$AQ$4:$AQ$1445,0)+$A440,MATCH(AE$3,TQoL_Indexes!$B$8:$AK$8,0)),"")</f>
        <v/>
      </c>
      <c r="AF440" s="86" t="str">
        <f>IFERROR(INDEX(DB_Typologies!$D$4:$AP$1445,MATCH($A$3,DB_Typologies!$AQ$4:$AQ$1445,0)+$A440,MATCH(AF$3,TQoL_Indexes!$B$8:$AK$8,0)),"")</f>
        <v/>
      </c>
      <c r="AG440" s="86" t="str">
        <f>IFERROR(INDEX(DB_Typologies!$D$4:$AP$1445,MATCH($A$3,DB_Typologies!$AQ$4:$AQ$1445,0)+$A440,MATCH(AG$3,TQoL_Indexes!$B$8:$AK$8,0)),"")</f>
        <v/>
      </c>
      <c r="AH440" s="86" t="str">
        <f>IFERROR(INDEX(DB_Typologies!$D$4:$AP$1445,MATCH($A$3,DB_Typologies!$AQ$4:$AQ$1445,0)+$A440,MATCH(AH$3,TQoL_Indexes!$B$8:$AK$8,0)),"")</f>
        <v/>
      </c>
      <c r="AI440" s="86" t="str">
        <f>IFERROR(INDEX(DB_Typologies!$D$4:$AP$1445,MATCH($A$3,DB_Typologies!$AQ$4:$AQ$1445,0)+$A440,MATCH(AI$3,TQoL_Indexes!$B$8:$AK$8,0)),"")</f>
        <v/>
      </c>
      <c r="AJ440" s="86" t="str">
        <f>IFERROR(INDEX(DB_Typologies!$D$4:$AP$1445,MATCH($A$3,DB_Typologies!$AQ$4:$AQ$1445,0)+$A440,MATCH(AJ$3,TQoL_Indexes!$B$8:$AK$8,0)),"")</f>
        <v/>
      </c>
      <c r="AK440" s="86" t="str">
        <f>IFERROR(INDEX(DB_Typologies!$D$4:$AP$1445,MATCH($A$3,DB_Typologies!$AQ$4:$AQ$1445,0)+$A440,MATCH(AK$3,TQoL_Indexes!$B$8:$AK$8,0)),"")</f>
        <v/>
      </c>
      <c r="AL440" s="86" t="str">
        <f>IFERROR(INDEX(DB_Typologies!$D$4:$AP$1445,MATCH($A$3,DB_Typologies!$AQ$4:$AQ$1445,0)+$A440,MATCH(AL$3,TQoL_Indexes!$B$8:$AK$8,0)),"")</f>
        <v/>
      </c>
      <c r="AM440" s="87" t="str">
        <f>IFERROR(INDEX(DB_Typologies!$D$4:$AP$1445,MATCH($A$3,DB_Typologies!$AQ$4:$AQ$1445,0)+$A440,MATCH(AM$3,TQoL_Indexes!$B$8:$AK$8,0)),"")</f>
        <v/>
      </c>
    </row>
    <row r="441" spans="1:39">
      <c r="A441" s="58" t="str">
        <f>IFERROR(IF(A440+1&lt;COUNTIF(DB_Typologies!$AQ$4:$AQ$1445,$A$3),A440+1,""),"")</f>
        <v/>
      </c>
      <c r="B441" s="120" t="str">
        <f>IFERROR(INDEX(DB_Typologies!$D$4:$AP$1445,MATCH($A$3,DB_Typologies!$AQ$4:$AQ$1445,0)+$A441,MATCH(B$3,TQoL_Indexes!$B$8:$AK$8,0)),"")</f>
        <v/>
      </c>
      <c r="C441" s="86" t="str">
        <f>IFERROR(INDEX(DB_Typologies!$D$4:$AP$1445,MATCH($A$3,DB_Typologies!$AQ$4:$AQ$1445,0)+$A441,MATCH(C$3,TQoL_Indexes!$B$8:$AK$8,0)),"")</f>
        <v/>
      </c>
      <c r="D441" s="87" t="str">
        <f>IFERROR(INDEX(DB_Typologies!$D$4:$AP$1445,MATCH($A$3,DB_Typologies!$AQ$4:$AQ$1445,0)+$A441,MATCH(D$3,TQoL_Indexes!$B$8:$AK$8,0)),"")</f>
        <v/>
      </c>
      <c r="E441" s="86" t="str">
        <f>IFERROR(INDEX(DB_Typologies!$D$4:$AP$1445,MATCH($A$3,DB_Typologies!$AQ$4:$AQ$1445,0)+$A441,MATCH(E$3,TQoL_Indexes!$B$8:$AK$8,0)),"")</f>
        <v/>
      </c>
      <c r="F441" s="86" t="str">
        <f>IFERROR(INDEX(DB_Typologies!$D$4:$AP$1445,MATCH($A$3,DB_Typologies!$AQ$4:$AQ$1445,0)+$A441,MATCH(F$3,TQoL_Indexes!$B$8:$AK$8,0)),"")</f>
        <v/>
      </c>
      <c r="G441" s="86" t="str">
        <f>IFERROR(INDEX(DB_Typologies!$D$4:$AP$1445,MATCH($A$3,DB_Typologies!$AQ$4:$AQ$1445,0)+$A441,MATCH(G$3,TQoL_Indexes!$B$8:$AK$8,0)),"")</f>
        <v/>
      </c>
      <c r="H441" s="86" t="str">
        <f>IFERROR(INDEX(DB_Typologies!$D$4:$AP$1445,MATCH($A$3,DB_Typologies!$AQ$4:$AQ$1445,0)+$A441,MATCH(H$3,TQoL_Indexes!$B$8:$AK$8,0)),"")</f>
        <v/>
      </c>
      <c r="I441" s="86" t="str">
        <f>IFERROR(INDEX(DB_Typologies!$D$4:$AP$1445,MATCH($A$3,DB_Typologies!$AQ$4:$AQ$1445,0)+$A441,MATCH(I$3,TQoL_Indexes!$B$8:$AK$8,0)),"")</f>
        <v/>
      </c>
      <c r="J441" s="86" t="str">
        <f>IFERROR(INDEX(DB_Typologies!$D$4:$AP$1445,MATCH($A$3,DB_Typologies!$AQ$4:$AQ$1445,0)+$A441,MATCH(J$3,TQoL_Indexes!$B$8:$AK$8,0)),"")</f>
        <v/>
      </c>
      <c r="K441" s="86" t="str">
        <f>IFERROR(INDEX(DB_Typologies!$D$4:$AP$1445,MATCH($A$3,DB_Typologies!$AQ$4:$AQ$1445,0)+$A441,MATCH(K$3,TQoL_Indexes!$B$8:$AK$8,0)),"")</f>
        <v/>
      </c>
      <c r="L441" s="86" t="str">
        <f>IFERROR(INDEX(DB_Typologies!$D$4:$AP$1445,MATCH($A$3,DB_Typologies!$AQ$4:$AQ$1445,0)+$A441,MATCH(L$3,TQoL_Indexes!$B$8:$AK$8,0)),"")</f>
        <v/>
      </c>
      <c r="M441" s="86" t="str">
        <f>IFERROR(INDEX(DB_Typologies!$D$4:$AP$1445,MATCH($A$3,DB_Typologies!$AQ$4:$AQ$1445,0)+$A441,MATCH(M$3,TQoL_Indexes!$B$8:$AK$8,0)),"")</f>
        <v/>
      </c>
      <c r="N441" s="86" t="str">
        <f>IFERROR(INDEX(DB_Typologies!$D$4:$AP$1445,MATCH($A$3,DB_Typologies!$AQ$4:$AQ$1445,0)+$A441,MATCH(N$3,TQoL_Indexes!$B$8:$AK$8,0)),"")</f>
        <v/>
      </c>
      <c r="O441" s="86" t="str">
        <f>IFERROR(INDEX(DB_Typologies!$D$4:$AP$1445,MATCH($A$3,DB_Typologies!$AQ$4:$AQ$1445,0)+$A441,MATCH(O$3,TQoL_Indexes!$B$8:$AK$8,0)),"")</f>
        <v/>
      </c>
      <c r="P441" s="86" t="str">
        <f>IFERROR(INDEX(DB_Typologies!$D$4:$AP$1445,MATCH($A$3,DB_Typologies!$AQ$4:$AQ$1445,0)+$A441,MATCH(P$3,TQoL_Indexes!$B$8:$AK$8,0)),"")</f>
        <v/>
      </c>
      <c r="Q441" s="86" t="str">
        <f>IFERROR(INDEX(DB_Typologies!$D$4:$AP$1445,MATCH($A$3,DB_Typologies!$AQ$4:$AQ$1445,0)+$A441,MATCH(Q$3,TQoL_Indexes!$B$8:$AK$8,0)),"")</f>
        <v/>
      </c>
      <c r="R441" s="86" t="str">
        <f>IFERROR(INDEX(DB_Typologies!$D$4:$AP$1445,MATCH($A$3,DB_Typologies!$AQ$4:$AQ$1445,0)+$A441,MATCH(R$3,TQoL_Indexes!$B$8:$AK$8,0)),"")</f>
        <v/>
      </c>
      <c r="S441" s="86" t="str">
        <f>IFERROR(INDEX(DB_Typologies!$D$4:$AP$1445,MATCH($A$3,DB_Typologies!$AQ$4:$AQ$1445,0)+$A441,MATCH(S$3,TQoL_Indexes!$B$8:$AK$8,0)),"")</f>
        <v/>
      </c>
      <c r="T441" s="86" t="str">
        <f>IFERROR(INDEX(DB_Typologies!$D$4:$AP$1445,MATCH($A$3,DB_Typologies!$AQ$4:$AQ$1445,0)+$A441,MATCH(T$3,TQoL_Indexes!$B$8:$AK$8,0)),"")</f>
        <v/>
      </c>
      <c r="U441" s="86" t="str">
        <f>IFERROR(INDEX(DB_Typologies!$D$4:$AP$1445,MATCH($A$3,DB_Typologies!$AQ$4:$AQ$1445,0)+$A441,MATCH(U$3,TQoL_Indexes!$B$8:$AK$8,0)),"")</f>
        <v/>
      </c>
      <c r="V441" s="86" t="str">
        <f>IFERROR(INDEX(DB_Typologies!$D$4:$AP$1445,MATCH($A$3,DB_Typologies!$AQ$4:$AQ$1445,0)+$A441,MATCH(V$3,TQoL_Indexes!$B$8:$AK$8,0)),"")</f>
        <v/>
      </c>
      <c r="W441" s="86" t="str">
        <f>IFERROR(INDEX(DB_Typologies!$D$4:$AP$1445,MATCH($A$3,DB_Typologies!$AQ$4:$AQ$1445,0)+$A441,MATCH(W$3,TQoL_Indexes!$B$8:$AK$8,0)),"")</f>
        <v/>
      </c>
      <c r="X441" s="86" t="str">
        <f>IFERROR(INDEX(DB_Typologies!$D$4:$AP$1445,MATCH($A$3,DB_Typologies!$AQ$4:$AQ$1445,0)+$A441,MATCH(X$3,TQoL_Indexes!$B$8:$AK$8,0)),"")</f>
        <v/>
      </c>
      <c r="Y441" s="86" t="str">
        <f>IFERROR(INDEX(DB_Typologies!$D$4:$AP$1445,MATCH($A$3,DB_Typologies!$AQ$4:$AQ$1445,0)+$A441,MATCH(Y$3,TQoL_Indexes!$B$8:$AK$8,0)),"")</f>
        <v/>
      </c>
      <c r="Z441" s="86" t="str">
        <f>IFERROR(INDEX(DB_Typologies!$D$4:$AP$1445,MATCH($A$3,DB_Typologies!$AQ$4:$AQ$1445,0)+$A441,MATCH(Z$3,TQoL_Indexes!$B$8:$AK$8,0)),"")</f>
        <v/>
      </c>
      <c r="AA441" s="86" t="str">
        <f>IFERROR(INDEX(DB_Typologies!$D$4:$AP$1445,MATCH($A$3,DB_Typologies!$AQ$4:$AQ$1445,0)+$A441,MATCH(AA$3,TQoL_Indexes!$B$8:$AK$8,0)),"")</f>
        <v/>
      </c>
      <c r="AB441" s="86" t="str">
        <f>IFERROR(INDEX(DB_Typologies!$D$4:$AP$1445,MATCH($A$3,DB_Typologies!$AQ$4:$AQ$1445,0)+$A441,MATCH(AB$3,TQoL_Indexes!$B$8:$AK$8,0)),"")</f>
        <v/>
      </c>
      <c r="AC441" s="86" t="str">
        <f>IFERROR(INDEX(DB_Typologies!$D$4:$AP$1445,MATCH($A$3,DB_Typologies!$AQ$4:$AQ$1445,0)+$A441,MATCH(AC$3,TQoL_Indexes!$B$8:$AK$8,0)),"")</f>
        <v/>
      </c>
      <c r="AD441" s="86" t="str">
        <f>IFERROR(INDEX(DB_Typologies!$D$4:$AP$1445,MATCH($A$3,DB_Typologies!$AQ$4:$AQ$1445,0)+$A441,MATCH(AD$3,TQoL_Indexes!$B$8:$AK$8,0)),"")</f>
        <v/>
      </c>
      <c r="AE441" s="86" t="str">
        <f>IFERROR(INDEX(DB_Typologies!$D$4:$AP$1445,MATCH($A$3,DB_Typologies!$AQ$4:$AQ$1445,0)+$A441,MATCH(AE$3,TQoL_Indexes!$B$8:$AK$8,0)),"")</f>
        <v/>
      </c>
      <c r="AF441" s="86" t="str">
        <f>IFERROR(INDEX(DB_Typologies!$D$4:$AP$1445,MATCH($A$3,DB_Typologies!$AQ$4:$AQ$1445,0)+$A441,MATCH(AF$3,TQoL_Indexes!$B$8:$AK$8,0)),"")</f>
        <v/>
      </c>
      <c r="AG441" s="86" t="str">
        <f>IFERROR(INDEX(DB_Typologies!$D$4:$AP$1445,MATCH($A$3,DB_Typologies!$AQ$4:$AQ$1445,0)+$A441,MATCH(AG$3,TQoL_Indexes!$B$8:$AK$8,0)),"")</f>
        <v/>
      </c>
      <c r="AH441" s="86" t="str">
        <f>IFERROR(INDEX(DB_Typologies!$D$4:$AP$1445,MATCH($A$3,DB_Typologies!$AQ$4:$AQ$1445,0)+$A441,MATCH(AH$3,TQoL_Indexes!$B$8:$AK$8,0)),"")</f>
        <v/>
      </c>
      <c r="AI441" s="86" t="str">
        <f>IFERROR(INDEX(DB_Typologies!$D$4:$AP$1445,MATCH($A$3,DB_Typologies!$AQ$4:$AQ$1445,0)+$A441,MATCH(AI$3,TQoL_Indexes!$B$8:$AK$8,0)),"")</f>
        <v/>
      </c>
      <c r="AJ441" s="86" t="str">
        <f>IFERROR(INDEX(DB_Typologies!$D$4:$AP$1445,MATCH($A$3,DB_Typologies!$AQ$4:$AQ$1445,0)+$A441,MATCH(AJ$3,TQoL_Indexes!$B$8:$AK$8,0)),"")</f>
        <v/>
      </c>
      <c r="AK441" s="86" t="str">
        <f>IFERROR(INDEX(DB_Typologies!$D$4:$AP$1445,MATCH($A$3,DB_Typologies!$AQ$4:$AQ$1445,0)+$A441,MATCH(AK$3,TQoL_Indexes!$B$8:$AK$8,0)),"")</f>
        <v/>
      </c>
      <c r="AL441" s="86" t="str">
        <f>IFERROR(INDEX(DB_Typologies!$D$4:$AP$1445,MATCH($A$3,DB_Typologies!$AQ$4:$AQ$1445,0)+$A441,MATCH(AL$3,TQoL_Indexes!$B$8:$AK$8,0)),"")</f>
        <v/>
      </c>
      <c r="AM441" s="87" t="str">
        <f>IFERROR(INDEX(DB_Typologies!$D$4:$AP$1445,MATCH($A$3,DB_Typologies!$AQ$4:$AQ$1445,0)+$A441,MATCH(AM$3,TQoL_Indexes!$B$8:$AK$8,0)),"")</f>
        <v/>
      </c>
    </row>
    <row r="442" spans="1:39">
      <c r="A442" s="58" t="str">
        <f>IFERROR(IF(A441+1&lt;COUNTIF(DB_Typologies!$AQ$4:$AQ$1445,$A$3),A441+1,""),"")</f>
        <v/>
      </c>
      <c r="B442" s="120" t="str">
        <f>IFERROR(INDEX(DB_Typologies!$D$4:$AP$1445,MATCH($A$3,DB_Typologies!$AQ$4:$AQ$1445,0)+$A442,MATCH(B$3,TQoL_Indexes!$B$8:$AK$8,0)),"")</f>
        <v/>
      </c>
      <c r="C442" s="86" t="str">
        <f>IFERROR(INDEX(DB_Typologies!$D$4:$AP$1445,MATCH($A$3,DB_Typologies!$AQ$4:$AQ$1445,0)+$A442,MATCH(C$3,TQoL_Indexes!$B$8:$AK$8,0)),"")</f>
        <v/>
      </c>
      <c r="D442" s="87" t="str">
        <f>IFERROR(INDEX(DB_Typologies!$D$4:$AP$1445,MATCH($A$3,DB_Typologies!$AQ$4:$AQ$1445,0)+$A442,MATCH(D$3,TQoL_Indexes!$B$8:$AK$8,0)),"")</f>
        <v/>
      </c>
      <c r="E442" s="86" t="str">
        <f>IFERROR(INDEX(DB_Typologies!$D$4:$AP$1445,MATCH($A$3,DB_Typologies!$AQ$4:$AQ$1445,0)+$A442,MATCH(E$3,TQoL_Indexes!$B$8:$AK$8,0)),"")</f>
        <v/>
      </c>
      <c r="F442" s="86" t="str">
        <f>IFERROR(INDEX(DB_Typologies!$D$4:$AP$1445,MATCH($A$3,DB_Typologies!$AQ$4:$AQ$1445,0)+$A442,MATCH(F$3,TQoL_Indexes!$B$8:$AK$8,0)),"")</f>
        <v/>
      </c>
      <c r="G442" s="86" t="str">
        <f>IFERROR(INDEX(DB_Typologies!$D$4:$AP$1445,MATCH($A$3,DB_Typologies!$AQ$4:$AQ$1445,0)+$A442,MATCH(G$3,TQoL_Indexes!$B$8:$AK$8,0)),"")</f>
        <v/>
      </c>
      <c r="H442" s="86" t="str">
        <f>IFERROR(INDEX(DB_Typologies!$D$4:$AP$1445,MATCH($A$3,DB_Typologies!$AQ$4:$AQ$1445,0)+$A442,MATCH(H$3,TQoL_Indexes!$B$8:$AK$8,0)),"")</f>
        <v/>
      </c>
      <c r="I442" s="86" t="str">
        <f>IFERROR(INDEX(DB_Typologies!$D$4:$AP$1445,MATCH($A$3,DB_Typologies!$AQ$4:$AQ$1445,0)+$A442,MATCH(I$3,TQoL_Indexes!$B$8:$AK$8,0)),"")</f>
        <v/>
      </c>
      <c r="J442" s="86" t="str">
        <f>IFERROR(INDEX(DB_Typologies!$D$4:$AP$1445,MATCH($A$3,DB_Typologies!$AQ$4:$AQ$1445,0)+$A442,MATCH(J$3,TQoL_Indexes!$B$8:$AK$8,0)),"")</f>
        <v/>
      </c>
      <c r="K442" s="86" t="str">
        <f>IFERROR(INDEX(DB_Typologies!$D$4:$AP$1445,MATCH($A$3,DB_Typologies!$AQ$4:$AQ$1445,0)+$A442,MATCH(K$3,TQoL_Indexes!$B$8:$AK$8,0)),"")</f>
        <v/>
      </c>
      <c r="L442" s="86" t="str">
        <f>IFERROR(INDEX(DB_Typologies!$D$4:$AP$1445,MATCH($A$3,DB_Typologies!$AQ$4:$AQ$1445,0)+$A442,MATCH(L$3,TQoL_Indexes!$B$8:$AK$8,0)),"")</f>
        <v/>
      </c>
      <c r="M442" s="86" t="str">
        <f>IFERROR(INDEX(DB_Typologies!$D$4:$AP$1445,MATCH($A$3,DB_Typologies!$AQ$4:$AQ$1445,0)+$A442,MATCH(M$3,TQoL_Indexes!$B$8:$AK$8,0)),"")</f>
        <v/>
      </c>
      <c r="N442" s="86" t="str">
        <f>IFERROR(INDEX(DB_Typologies!$D$4:$AP$1445,MATCH($A$3,DB_Typologies!$AQ$4:$AQ$1445,0)+$A442,MATCH(N$3,TQoL_Indexes!$B$8:$AK$8,0)),"")</f>
        <v/>
      </c>
      <c r="O442" s="86" t="str">
        <f>IFERROR(INDEX(DB_Typologies!$D$4:$AP$1445,MATCH($A$3,DB_Typologies!$AQ$4:$AQ$1445,0)+$A442,MATCH(O$3,TQoL_Indexes!$B$8:$AK$8,0)),"")</f>
        <v/>
      </c>
      <c r="P442" s="86" t="str">
        <f>IFERROR(INDEX(DB_Typologies!$D$4:$AP$1445,MATCH($A$3,DB_Typologies!$AQ$4:$AQ$1445,0)+$A442,MATCH(P$3,TQoL_Indexes!$B$8:$AK$8,0)),"")</f>
        <v/>
      </c>
      <c r="Q442" s="86" t="str">
        <f>IFERROR(INDEX(DB_Typologies!$D$4:$AP$1445,MATCH($A$3,DB_Typologies!$AQ$4:$AQ$1445,0)+$A442,MATCH(Q$3,TQoL_Indexes!$B$8:$AK$8,0)),"")</f>
        <v/>
      </c>
      <c r="R442" s="86" t="str">
        <f>IFERROR(INDEX(DB_Typologies!$D$4:$AP$1445,MATCH($A$3,DB_Typologies!$AQ$4:$AQ$1445,0)+$A442,MATCH(R$3,TQoL_Indexes!$B$8:$AK$8,0)),"")</f>
        <v/>
      </c>
      <c r="S442" s="86" t="str">
        <f>IFERROR(INDEX(DB_Typologies!$D$4:$AP$1445,MATCH($A$3,DB_Typologies!$AQ$4:$AQ$1445,0)+$A442,MATCH(S$3,TQoL_Indexes!$B$8:$AK$8,0)),"")</f>
        <v/>
      </c>
      <c r="T442" s="86" t="str">
        <f>IFERROR(INDEX(DB_Typologies!$D$4:$AP$1445,MATCH($A$3,DB_Typologies!$AQ$4:$AQ$1445,0)+$A442,MATCH(T$3,TQoL_Indexes!$B$8:$AK$8,0)),"")</f>
        <v/>
      </c>
      <c r="U442" s="86" t="str">
        <f>IFERROR(INDEX(DB_Typologies!$D$4:$AP$1445,MATCH($A$3,DB_Typologies!$AQ$4:$AQ$1445,0)+$A442,MATCH(U$3,TQoL_Indexes!$B$8:$AK$8,0)),"")</f>
        <v/>
      </c>
      <c r="V442" s="86" t="str">
        <f>IFERROR(INDEX(DB_Typologies!$D$4:$AP$1445,MATCH($A$3,DB_Typologies!$AQ$4:$AQ$1445,0)+$A442,MATCH(V$3,TQoL_Indexes!$B$8:$AK$8,0)),"")</f>
        <v/>
      </c>
      <c r="W442" s="86" t="str">
        <f>IFERROR(INDEX(DB_Typologies!$D$4:$AP$1445,MATCH($A$3,DB_Typologies!$AQ$4:$AQ$1445,0)+$A442,MATCH(W$3,TQoL_Indexes!$B$8:$AK$8,0)),"")</f>
        <v/>
      </c>
      <c r="X442" s="86" t="str">
        <f>IFERROR(INDEX(DB_Typologies!$D$4:$AP$1445,MATCH($A$3,DB_Typologies!$AQ$4:$AQ$1445,0)+$A442,MATCH(X$3,TQoL_Indexes!$B$8:$AK$8,0)),"")</f>
        <v/>
      </c>
      <c r="Y442" s="86" t="str">
        <f>IFERROR(INDEX(DB_Typologies!$D$4:$AP$1445,MATCH($A$3,DB_Typologies!$AQ$4:$AQ$1445,0)+$A442,MATCH(Y$3,TQoL_Indexes!$B$8:$AK$8,0)),"")</f>
        <v/>
      </c>
      <c r="Z442" s="86" t="str">
        <f>IFERROR(INDEX(DB_Typologies!$D$4:$AP$1445,MATCH($A$3,DB_Typologies!$AQ$4:$AQ$1445,0)+$A442,MATCH(Z$3,TQoL_Indexes!$B$8:$AK$8,0)),"")</f>
        <v/>
      </c>
      <c r="AA442" s="86" t="str">
        <f>IFERROR(INDEX(DB_Typologies!$D$4:$AP$1445,MATCH($A$3,DB_Typologies!$AQ$4:$AQ$1445,0)+$A442,MATCH(AA$3,TQoL_Indexes!$B$8:$AK$8,0)),"")</f>
        <v/>
      </c>
      <c r="AB442" s="86" t="str">
        <f>IFERROR(INDEX(DB_Typologies!$D$4:$AP$1445,MATCH($A$3,DB_Typologies!$AQ$4:$AQ$1445,0)+$A442,MATCH(AB$3,TQoL_Indexes!$B$8:$AK$8,0)),"")</f>
        <v/>
      </c>
      <c r="AC442" s="86" t="str">
        <f>IFERROR(INDEX(DB_Typologies!$D$4:$AP$1445,MATCH($A$3,DB_Typologies!$AQ$4:$AQ$1445,0)+$A442,MATCH(AC$3,TQoL_Indexes!$B$8:$AK$8,0)),"")</f>
        <v/>
      </c>
      <c r="AD442" s="86" t="str">
        <f>IFERROR(INDEX(DB_Typologies!$D$4:$AP$1445,MATCH($A$3,DB_Typologies!$AQ$4:$AQ$1445,0)+$A442,MATCH(AD$3,TQoL_Indexes!$B$8:$AK$8,0)),"")</f>
        <v/>
      </c>
      <c r="AE442" s="86" t="str">
        <f>IFERROR(INDEX(DB_Typologies!$D$4:$AP$1445,MATCH($A$3,DB_Typologies!$AQ$4:$AQ$1445,0)+$A442,MATCH(AE$3,TQoL_Indexes!$B$8:$AK$8,0)),"")</f>
        <v/>
      </c>
      <c r="AF442" s="86" t="str">
        <f>IFERROR(INDEX(DB_Typologies!$D$4:$AP$1445,MATCH($A$3,DB_Typologies!$AQ$4:$AQ$1445,0)+$A442,MATCH(AF$3,TQoL_Indexes!$B$8:$AK$8,0)),"")</f>
        <v/>
      </c>
      <c r="AG442" s="86" t="str">
        <f>IFERROR(INDEX(DB_Typologies!$D$4:$AP$1445,MATCH($A$3,DB_Typologies!$AQ$4:$AQ$1445,0)+$A442,MATCH(AG$3,TQoL_Indexes!$B$8:$AK$8,0)),"")</f>
        <v/>
      </c>
      <c r="AH442" s="86" t="str">
        <f>IFERROR(INDEX(DB_Typologies!$D$4:$AP$1445,MATCH($A$3,DB_Typologies!$AQ$4:$AQ$1445,0)+$A442,MATCH(AH$3,TQoL_Indexes!$B$8:$AK$8,0)),"")</f>
        <v/>
      </c>
      <c r="AI442" s="86" t="str">
        <f>IFERROR(INDEX(DB_Typologies!$D$4:$AP$1445,MATCH($A$3,DB_Typologies!$AQ$4:$AQ$1445,0)+$A442,MATCH(AI$3,TQoL_Indexes!$B$8:$AK$8,0)),"")</f>
        <v/>
      </c>
      <c r="AJ442" s="86" t="str">
        <f>IFERROR(INDEX(DB_Typologies!$D$4:$AP$1445,MATCH($A$3,DB_Typologies!$AQ$4:$AQ$1445,0)+$A442,MATCH(AJ$3,TQoL_Indexes!$B$8:$AK$8,0)),"")</f>
        <v/>
      </c>
      <c r="AK442" s="86" t="str">
        <f>IFERROR(INDEX(DB_Typologies!$D$4:$AP$1445,MATCH($A$3,DB_Typologies!$AQ$4:$AQ$1445,0)+$A442,MATCH(AK$3,TQoL_Indexes!$B$8:$AK$8,0)),"")</f>
        <v/>
      </c>
      <c r="AL442" s="86" t="str">
        <f>IFERROR(INDEX(DB_Typologies!$D$4:$AP$1445,MATCH($A$3,DB_Typologies!$AQ$4:$AQ$1445,0)+$A442,MATCH(AL$3,TQoL_Indexes!$B$8:$AK$8,0)),"")</f>
        <v/>
      </c>
      <c r="AM442" s="87" t="str">
        <f>IFERROR(INDEX(DB_Typologies!$D$4:$AP$1445,MATCH($A$3,DB_Typologies!$AQ$4:$AQ$1445,0)+$A442,MATCH(AM$3,TQoL_Indexes!$B$8:$AK$8,0)),"")</f>
        <v/>
      </c>
    </row>
    <row r="443" spans="1:39">
      <c r="A443" s="58" t="str">
        <f>IFERROR(IF(A442+1&lt;COUNTIF(DB_Typologies!$AQ$4:$AQ$1445,$A$3),A442+1,""),"")</f>
        <v/>
      </c>
      <c r="B443" s="120" t="str">
        <f>IFERROR(INDEX(DB_Typologies!$D$4:$AP$1445,MATCH($A$3,DB_Typologies!$AQ$4:$AQ$1445,0)+$A443,MATCH(B$3,TQoL_Indexes!$B$8:$AK$8,0)),"")</f>
        <v/>
      </c>
      <c r="C443" s="86" t="str">
        <f>IFERROR(INDEX(DB_Typologies!$D$4:$AP$1445,MATCH($A$3,DB_Typologies!$AQ$4:$AQ$1445,0)+$A443,MATCH(C$3,TQoL_Indexes!$B$8:$AK$8,0)),"")</f>
        <v/>
      </c>
      <c r="D443" s="87" t="str">
        <f>IFERROR(INDEX(DB_Typologies!$D$4:$AP$1445,MATCH($A$3,DB_Typologies!$AQ$4:$AQ$1445,0)+$A443,MATCH(D$3,TQoL_Indexes!$B$8:$AK$8,0)),"")</f>
        <v/>
      </c>
      <c r="E443" s="86" t="str">
        <f>IFERROR(INDEX(DB_Typologies!$D$4:$AP$1445,MATCH($A$3,DB_Typologies!$AQ$4:$AQ$1445,0)+$A443,MATCH(E$3,TQoL_Indexes!$B$8:$AK$8,0)),"")</f>
        <v/>
      </c>
      <c r="F443" s="86" t="str">
        <f>IFERROR(INDEX(DB_Typologies!$D$4:$AP$1445,MATCH($A$3,DB_Typologies!$AQ$4:$AQ$1445,0)+$A443,MATCH(F$3,TQoL_Indexes!$B$8:$AK$8,0)),"")</f>
        <v/>
      </c>
      <c r="G443" s="86" t="str">
        <f>IFERROR(INDEX(DB_Typologies!$D$4:$AP$1445,MATCH($A$3,DB_Typologies!$AQ$4:$AQ$1445,0)+$A443,MATCH(G$3,TQoL_Indexes!$B$8:$AK$8,0)),"")</f>
        <v/>
      </c>
      <c r="H443" s="86" t="str">
        <f>IFERROR(INDEX(DB_Typologies!$D$4:$AP$1445,MATCH($A$3,DB_Typologies!$AQ$4:$AQ$1445,0)+$A443,MATCH(H$3,TQoL_Indexes!$B$8:$AK$8,0)),"")</f>
        <v/>
      </c>
      <c r="I443" s="86" t="str">
        <f>IFERROR(INDEX(DB_Typologies!$D$4:$AP$1445,MATCH($A$3,DB_Typologies!$AQ$4:$AQ$1445,0)+$A443,MATCH(I$3,TQoL_Indexes!$B$8:$AK$8,0)),"")</f>
        <v/>
      </c>
      <c r="J443" s="86" t="str">
        <f>IFERROR(INDEX(DB_Typologies!$D$4:$AP$1445,MATCH($A$3,DB_Typologies!$AQ$4:$AQ$1445,0)+$A443,MATCH(J$3,TQoL_Indexes!$B$8:$AK$8,0)),"")</f>
        <v/>
      </c>
      <c r="K443" s="86" t="str">
        <f>IFERROR(INDEX(DB_Typologies!$D$4:$AP$1445,MATCH($A$3,DB_Typologies!$AQ$4:$AQ$1445,0)+$A443,MATCH(K$3,TQoL_Indexes!$B$8:$AK$8,0)),"")</f>
        <v/>
      </c>
      <c r="L443" s="86" t="str">
        <f>IFERROR(INDEX(DB_Typologies!$D$4:$AP$1445,MATCH($A$3,DB_Typologies!$AQ$4:$AQ$1445,0)+$A443,MATCH(L$3,TQoL_Indexes!$B$8:$AK$8,0)),"")</f>
        <v/>
      </c>
      <c r="M443" s="86" t="str">
        <f>IFERROR(INDEX(DB_Typologies!$D$4:$AP$1445,MATCH($A$3,DB_Typologies!$AQ$4:$AQ$1445,0)+$A443,MATCH(M$3,TQoL_Indexes!$B$8:$AK$8,0)),"")</f>
        <v/>
      </c>
      <c r="N443" s="86" t="str">
        <f>IFERROR(INDEX(DB_Typologies!$D$4:$AP$1445,MATCH($A$3,DB_Typologies!$AQ$4:$AQ$1445,0)+$A443,MATCH(N$3,TQoL_Indexes!$B$8:$AK$8,0)),"")</f>
        <v/>
      </c>
      <c r="O443" s="86" t="str">
        <f>IFERROR(INDEX(DB_Typologies!$D$4:$AP$1445,MATCH($A$3,DB_Typologies!$AQ$4:$AQ$1445,0)+$A443,MATCH(O$3,TQoL_Indexes!$B$8:$AK$8,0)),"")</f>
        <v/>
      </c>
      <c r="P443" s="86" t="str">
        <f>IFERROR(INDEX(DB_Typologies!$D$4:$AP$1445,MATCH($A$3,DB_Typologies!$AQ$4:$AQ$1445,0)+$A443,MATCH(P$3,TQoL_Indexes!$B$8:$AK$8,0)),"")</f>
        <v/>
      </c>
      <c r="Q443" s="86" t="str">
        <f>IFERROR(INDEX(DB_Typologies!$D$4:$AP$1445,MATCH($A$3,DB_Typologies!$AQ$4:$AQ$1445,0)+$A443,MATCH(Q$3,TQoL_Indexes!$B$8:$AK$8,0)),"")</f>
        <v/>
      </c>
      <c r="R443" s="86" t="str">
        <f>IFERROR(INDEX(DB_Typologies!$D$4:$AP$1445,MATCH($A$3,DB_Typologies!$AQ$4:$AQ$1445,0)+$A443,MATCH(R$3,TQoL_Indexes!$B$8:$AK$8,0)),"")</f>
        <v/>
      </c>
      <c r="S443" s="86" t="str">
        <f>IFERROR(INDEX(DB_Typologies!$D$4:$AP$1445,MATCH($A$3,DB_Typologies!$AQ$4:$AQ$1445,0)+$A443,MATCH(S$3,TQoL_Indexes!$B$8:$AK$8,0)),"")</f>
        <v/>
      </c>
      <c r="T443" s="86" t="str">
        <f>IFERROR(INDEX(DB_Typologies!$D$4:$AP$1445,MATCH($A$3,DB_Typologies!$AQ$4:$AQ$1445,0)+$A443,MATCH(T$3,TQoL_Indexes!$B$8:$AK$8,0)),"")</f>
        <v/>
      </c>
      <c r="U443" s="86" t="str">
        <f>IFERROR(INDEX(DB_Typologies!$D$4:$AP$1445,MATCH($A$3,DB_Typologies!$AQ$4:$AQ$1445,0)+$A443,MATCH(U$3,TQoL_Indexes!$B$8:$AK$8,0)),"")</f>
        <v/>
      </c>
      <c r="V443" s="86" t="str">
        <f>IFERROR(INDEX(DB_Typologies!$D$4:$AP$1445,MATCH($A$3,DB_Typologies!$AQ$4:$AQ$1445,0)+$A443,MATCH(V$3,TQoL_Indexes!$B$8:$AK$8,0)),"")</f>
        <v/>
      </c>
      <c r="W443" s="86" t="str">
        <f>IFERROR(INDEX(DB_Typologies!$D$4:$AP$1445,MATCH($A$3,DB_Typologies!$AQ$4:$AQ$1445,0)+$A443,MATCH(W$3,TQoL_Indexes!$B$8:$AK$8,0)),"")</f>
        <v/>
      </c>
      <c r="X443" s="86" t="str">
        <f>IFERROR(INDEX(DB_Typologies!$D$4:$AP$1445,MATCH($A$3,DB_Typologies!$AQ$4:$AQ$1445,0)+$A443,MATCH(X$3,TQoL_Indexes!$B$8:$AK$8,0)),"")</f>
        <v/>
      </c>
      <c r="Y443" s="86" t="str">
        <f>IFERROR(INDEX(DB_Typologies!$D$4:$AP$1445,MATCH($A$3,DB_Typologies!$AQ$4:$AQ$1445,0)+$A443,MATCH(Y$3,TQoL_Indexes!$B$8:$AK$8,0)),"")</f>
        <v/>
      </c>
      <c r="Z443" s="86" t="str">
        <f>IFERROR(INDEX(DB_Typologies!$D$4:$AP$1445,MATCH($A$3,DB_Typologies!$AQ$4:$AQ$1445,0)+$A443,MATCH(Z$3,TQoL_Indexes!$B$8:$AK$8,0)),"")</f>
        <v/>
      </c>
      <c r="AA443" s="86" t="str">
        <f>IFERROR(INDEX(DB_Typologies!$D$4:$AP$1445,MATCH($A$3,DB_Typologies!$AQ$4:$AQ$1445,0)+$A443,MATCH(AA$3,TQoL_Indexes!$B$8:$AK$8,0)),"")</f>
        <v/>
      </c>
      <c r="AB443" s="86" t="str">
        <f>IFERROR(INDEX(DB_Typologies!$D$4:$AP$1445,MATCH($A$3,DB_Typologies!$AQ$4:$AQ$1445,0)+$A443,MATCH(AB$3,TQoL_Indexes!$B$8:$AK$8,0)),"")</f>
        <v/>
      </c>
      <c r="AC443" s="86" t="str">
        <f>IFERROR(INDEX(DB_Typologies!$D$4:$AP$1445,MATCH($A$3,DB_Typologies!$AQ$4:$AQ$1445,0)+$A443,MATCH(AC$3,TQoL_Indexes!$B$8:$AK$8,0)),"")</f>
        <v/>
      </c>
      <c r="AD443" s="86" t="str">
        <f>IFERROR(INDEX(DB_Typologies!$D$4:$AP$1445,MATCH($A$3,DB_Typologies!$AQ$4:$AQ$1445,0)+$A443,MATCH(AD$3,TQoL_Indexes!$B$8:$AK$8,0)),"")</f>
        <v/>
      </c>
      <c r="AE443" s="86" t="str">
        <f>IFERROR(INDEX(DB_Typologies!$D$4:$AP$1445,MATCH($A$3,DB_Typologies!$AQ$4:$AQ$1445,0)+$A443,MATCH(AE$3,TQoL_Indexes!$B$8:$AK$8,0)),"")</f>
        <v/>
      </c>
      <c r="AF443" s="86" t="str">
        <f>IFERROR(INDEX(DB_Typologies!$D$4:$AP$1445,MATCH($A$3,DB_Typologies!$AQ$4:$AQ$1445,0)+$A443,MATCH(AF$3,TQoL_Indexes!$B$8:$AK$8,0)),"")</f>
        <v/>
      </c>
      <c r="AG443" s="86" t="str">
        <f>IFERROR(INDEX(DB_Typologies!$D$4:$AP$1445,MATCH($A$3,DB_Typologies!$AQ$4:$AQ$1445,0)+$A443,MATCH(AG$3,TQoL_Indexes!$B$8:$AK$8,0)),"")</f>
        <v/>
      </c>
      <c r="AH443" s="86" t="str">
        <f>IFERROR(INDEX(DB_Typologies!$D$4:$AP$1445,MATCH($A$3,DB_Typologies!$AQ$4:$AQ$1445,0)+$A443,MATCH(AH$3,TQoL_Indexes!$B$8:$AK$8,0)),"")</f>
        <v/>
      </c>
      <c r="AI443" s="86" t="str">
        <f>IFERROR(INDEX(DB_Typologies!$D$4:$AP$1445,MATCH($A$3,DB_Typologies!$AQ$4:$AQ$1445,0)+$A443,MATCH(AI$3,TQoL_Indexes!$B$8:$AK$8,0)),"")</f>
        <v/>
      </c>
      <c r="AJ443" s="86" t="str">
        <f>IFERROR(INDEX(DB_Typologies!$D$4:$AP$1445,MATCH($A$3,DB_Typologies!$AQ$4:$AQ$1445,0)+$A443,MATCH(AJ$3,TQoL_Indexes!$B$8:$AK$8,0)),"")</f>
        <v/>
      </c>
      <c r="AK443" s="86" t="str">
        <f>IFERROR(INDEX(DB_Typologies!$D$4:$AP$1445,MATCH($A$3,DB_Typologies!$AQ$4:$AQ$1445,0)+$A443,MATCH(AK$3,TQoL_Indexes!$B$8:$AK$8,0)),"")</f>
        <v/>
      </c>
      <c r="AL443" s="86" t="str">
        <f>IFERROR(INDEX(DB_Typologies!$D$4:$AP$1445,MATCH($A$3,DB_Typologies!$AQ$4:$AQ$1445,0)+$A443,MATCH(AL$3,TQoL_Indexes!$B$8:$AK$8,0)),"")</f>
        <v/>
      </c>
      <c r="AM443" s="87" t="str">
        <f>IFERROR(INDEX(DB_Typologies!$D$4:$AP$1445,MATCH($A$3,DB_Typologies!$AQ$4:$AQ$1445,0)+$A443,MATCH(AM$3,TQoL_Indexes!$B$8:$AK$8,0)),"")</f>
        <v/>
      </c>
    </row>
    <row r="444" spans="1:39">
      <c r="A444" s="58" t="str">
        <f>IFERROR(IF(A443+1&lt;COUNTIF(DB_Typologies!$AQ$4:$AQ$1445,$A$3),A443+1,""),"")</f>
        <v/>
      </c>
      <c r="B444" s="120" t="str">
        <f>IFERROR(INDEX(DB_Typologies!$D$4:$AP$1445,MATCH($A$3,DB_Typologies!$AQ$4:$AQ$1445,0)+$A444,MATCH(B$3,TQoL_Indexes!$B$8:$AK$8,0)),"")</f>
        <v/>
      </c>
      <c r="C444" s="86" t="str">
        <f>IFERROR(INDEX(DB_Typologies!$D$4:$AP$1445,MATCH($A$3,DB_Typologies!$AQ$4:$AQ$1445,0)+$A444,MATCH(C$3,TQoL_Indexes!$B$8:$AK$8,0)),"")</f>
        <v/>
      </c>
      <c r="D444" s="87" t="str">
        <f>IFERROR(INDEX(DB_Typologies!$D$4:$AP$1445,MATCH($A$3,DB_Typologies!$AQ$4:$AQ$1445,0)+$A444,MATCH(D$3,TQoL_Indexes!$B$8:$AK$8,0)),"")</f>
        <v/>
      </c>
      <c r="E444" s="86" t="str">
        <f>IFERROR(INDEX(DB_Typologies!$D$4:$AP$1445,MATCH($A$3,DB_Typologies!$AQ$4:$AQ$1445,0)+$A444,MATCH(E$3,TQoL_Indexes!$B$8:$AK$8,0)),"")</f>
        <v/>
      </c>
      <c r="F444" s="86" t="str">
        <f>IFERROR(INDEX(DB_Typologies!$D$4:$AP$1445,MATCH($A$3,DB_Typologies!$AQ$4:$AQ$1445,0)+$A444,MATCH(F$3,TQoL_Indexes!$B$8:$AK$8,0)),"")</f>
        <v/>
      </c>
      <c r="G444" s="86" t="str">
        <f>IFERROR(INDEX(DB_Typologies!$D$4:$AP$1445,MATCH($A$3,DB_Typologies!$AQ$4:$AQ$1445,0)+$A444,MATCH(G$3,TQoL_Indexes!$B$8:$AK$8,0)),"")</f>
        <v/>
      </c>
      <c r="H444" s="86" t="str">
        <f>IFERROR(INDEX(DB_Typologies!$D$4:$AP$1445,MATCH($A$3,DB_Typologies!$AQ$4:$AQ$1445,0)+$A444,MATCH(H$3,TQoL_Indexes!$B$8:$AK$8,0)),"")</f>
        <v/>
      </c>
      <c r="I444" s="86" t="str">
        <f>IFERROR(INDEX(DB_Typologies!$D$4:$AP$1445,MATCH($A$3,DB_Typologies!$AQ$4:$AQ$1445,0)+$A444,MATCH(I$3,TQoL_Indexes!$B$8:$AK$8,0)),"")</f>
        <v/>
      </c>
      <c r="J444" s="86" t="str">
        <f>IFERROR(INDEX(DB_Typologies!$D$4:$AP$1445,MATCH($A$3,DB_Typologies!$AQ$4:$AQ$1445,0)+$A444,MATCH(J$3,TQoL_Indexes!$B$8:$AK$8,0)),"")</f>
        <v/>
      </c>
      <c r="K444" s="86" t="str">
        <f>IFERROR(INDEX(DB_Typologies!$D$4:$AP$1445,MATCH($A$3,DB_Typologies!$AQ$4:$AQ$1445,0)+$A444,MATCH(K$3,TQoL_Indexes!$B$8:$AK$8,0)),"")</f>
        <v/>
      </c>
      <c r="L444" s="86" t="str">
        <f>IFERROR(INDEX(DB_Typologies!$D$4:$AP$1445,MATCH($A$3,DB_Typologies!$AQ$4:$AQ$1445,0)+$A444,MATCH(L$3,TQoL_Indexes!$B$8:$AK$8,0)),"")</f>
        <v/>
      </c>
      <c r="M444" s="86" t="str">
        <f>IFERROR(INDEX(DB_Typologies!$D$4:$AP$1445,MATCH($A$3,DB_Typologies!$AQ$4:$AQ$1445,0)+$A444,MATCH(M$3,TQoL_Indexes!$B$8:$AK$8,0)),"")</f>
        <v/>
      </c>
      <c r="N444" s="86" t="str">
        <f>IFERROR(INDEX(DB_Typologies!$D$4:$AP$1445,MATCH($A$3,DB_Typologies!$AQ$4:$AQ$1445,0)+$A444,MATCH(N$3,TQoL_Indexes!$B$8:$AK$8,0)),"")</f>
        <v/>
      </c>
      <c r="O444" s="86" t="str">
        <f>IFERROR(INDEX(DB_Typologies!$D$4:$AP$1445,MATCH($A$3,DB_Typologies!$AQ$4:$AQ$1445,0)+$A444,MATCH(O$3,TQoL_Indexes!$B$8:$AK$8,0)),"")</f>
        <v/>
      </c>
      <c r="P444" s="86" t="str">
        <f>IFERROR(INDEX(DB_Typologies!$D$4:$AP$1445,MATCH($A$3,DB_Typologies!$AQ$4:$AQ$1445,0)+$A444,MATCH(P$3,TQoL_Indexes!$B$8:$AK$8,0)),"")</f>
        <v/>
      </c>
      <c r="Q444" s="86" t="str">
        <f>IFERROR(INDEX(DB_Typologies!$D$4:$AP$1445,MATCH($A$3,DB_Typologies!$AQ$4:$AQ$1445,0)+$A444,MATCH(Q$3,TQoL_Indexes!$B$8:$AK$8,0)),"")</f>
        <v/>
      </c>
      <c r="R444" s="86" t="str">
        <f>IFERROR(INDEX(DB_Typologies!$D$4:$AP$1445,MATCH($A$3,DB_Typologies!$AQ$4:$AQ$1445,0)+$A444,MATCH(R$3,TQoL_Indexes!$B$8:$AK$8,0)),"")</f>
        <v/>
      </c>
      <c r="S444" s="86" t="str">
        <f>IFERROR(INDEX(DB_Typologies!$D$4:$AP$1445,MATCH($A$3,DB_Typologies!$AQ$4:$AQ$1445,0)+$A444,MATCH(S$3,TQoL_Indexes!$B$8:$AK$8,0)),"")</f>
        <v/>
      </c>
      <c r="T444" s="86" t="str">
        <f>IFERROR(INDEX(DB_Typologies!$D$4:$AP$1445,MATCH($A$3,DB_Typologies!$AQ$4:$AQ$1445,0)+$A444,MATCH(T$3,TQoL_Indexes!$B$8:$AK$8,0)),"")</f>
        <v/>
      </c>
      <c r="U444" s="86" t="str">
        <f>IFERROR(INDEX(DB_Typologies!$D$4:$AP$1445,MATCH($A$3,DB_Typologies!$AQ$4:$AQ$1445,0)+$A444,MATCH(U$3,TQoL_Indexes!$B$8:$AK$8,0)),"")</f>
        <v/>
      </c>
      <c r="V444" s="86" t="str">
        <f>IFERROR(INDEX(DB_Typologies!$D$4:$AP$1445,MATCH($A$3,DB_Typologies!$AQ$4:$AQ$1445,0)+$A444,MATCH(V$3,TQoL_Indexes!$B$8:$AK$8,0)),"")</f>
        <v/>
      </c>
      <c r="W444" s="86" t="str">
        <f>IFERROR(INDEX(DB_Typologies!$D$4:$AP$1445,MATCH($A$3,DB_Typologies!$AQ$4:$AQ$1445,0)+$A444,MATCH(W$3,TQoL_Indexes!$B$8:$AK$8,0)),"")</f>
        <v/>
      </c>
      <c r="X444" s="86" t="str">
        <f>IFERROR(INDEX(DB_Typologies!$D$4:$AP$1445,MATCH($A$3,DB_Typologies!$AQ$4:$AQ$1445,0)+$A444,MATCH(X$3,TQoL_Indexes!$B$8:$AK$8,0)),"")</f>
        <v/>
      </c>
      <c r="Y444" s="86" t="str">
        <f>IFERROR(INDEX(DB_Typologies!$D$4:$AP$1445,MATCH($A$3,DB_Typologies!$AQ$4:$AQ$1445,0)+$A444,MATCH(Y$3,TQoL_Indexes!$B$8:$AK$8,0)),"")</f>
        <v/>
      </c>
      <c r="Z444" s="86" t="str">
        <f>IFERROR(INDEX(DB_Typologies!$D$4:$AP$1445,MATCH($A$3,DB_Typologies!$AQ$4:$AQ$1445,0)+$A444,MATCH(Z$3,TQoL_Indexes!$B$8:$AK$8,0)),"")</f>
        <v/>
      </c>
      <c r="AA444" s="86" t="str">
        <f>IFERROR(INDEX(DB_Typologies!$D$4:$AP$1445,MATCH($A$3,DB_Typologies!$AQ$4:$AQ$1445,0)+$A444,MATCH(AA$3,TQoL_Indexes!$B$8:$AK$8,0)),"")</f>
        <v/>
      </c>
      <c r="AB444" s="86" t="str">
        <f>IFERROR(INDEX(DB_Typologies!$D$4:$AP$1445,MATCH($A$3,DB_Typologies!$AQ$4:$AQ$1445,0)+$A444,MATCH(AB$3,TQoL_Indexes!$B$8:$AK$8,0)),"")</f>
        <v/>
      </c>
      <c r="AC444" s="86" t="str">
        <f>IFERROR(INDEX(DB_Typologies!$D$4:$AP$1445,MATCH($A$3,DB_Typologies!$AQ$4:$AQ$1445,0)+$A444,MATCH(AC$3,TQoL_Indexes!$B$8:$AK$8,0)),"")</f>
        <v/>
      </c>
      <c r="AD444" s="86" t="str">
        <f>IFERROR(INDEX(DB_Typologies!$D$4:$AP$1445,MATCH($A$3,DB_Typologies!$AQ$4:$AQ$1445,0)+$A444,MATCH(AD$3,TQoL_Indexes!$B$8:$AK$8,0)),"")</f>
        <v/>
      </c>
      <c r="AE444" s="86" t="str">
        <f>IFERROR(INDEX(DB_Typologies!$D$4:$AP$1445,MATCH($A$3,DB_Typologies!$AQ$4:$AQ$1445,0)+$A444,MATCH(AE$3,TQoL_Indexes!$B$8:$AK$8,0)),"")</f>
        <v/>
      </c>
      <c r="AF444" s="86" t="str">
        <f>IFERROR(INDEX(DB_Typologies!$D$4:$AP$1445,MATCH($A$3,DB_Typologies!$AQ$4:$AQ$1445,0)+$A444,MATCH(AF$3,TQoL_Indexes!$B$8:$AK$8,0)),"")</f>
        <v/>
      </c>
      <c r="AG444" s="86" t="str">
        <f>IFERROR(INDEX(DB_Typologies!$D$4:$AP$1445,MATCH($A$3,DB_Typologies!$AQ$4:$AQ$1445,0)+$A444,MATCH(AG$3,TQoL_Indexes!$B$8:$AK$8,0)),"")</f>
        <v/>
      </c>
      <c r="AH444" s="86" t="str">
        <f>IFERROR(INDEX(DB_Typologies!$D$4:$AP$1445,MATCH($A$3,DB_Typologies!$AQ$4:$AQ$1445,0)+$A444,MATCH(AH$3,TQoL_Indexes!$B$8:$AK$8,0)),"")</f>
        <v/>
      </c>
      <c r="AI444" s="86" t="str">
        <f>IFERROR(INDEX(DB_Typologies!$D$4:$AP$1445,MATCH($A$3,DB_Typologies!$AQ$4:$AQ$1445,0)+$A444,MATCH(AI$3,TQoL_Indexes!$B$8:$AK$8,0)),"")</f>
        <v/>
      </c>
      <c r="AJ444" s="86" t="str">
        <f>IFERROR(INDEX(DB_Typologies!$D$4:$AP$1445,MATCH($A$3,DB_Typologies!$AQ$4:$AQ$1445,0)+$A444,MATCH(AJ$3,TQoL_Indexes!$B$8:$AK$8,0)),"")</f>
        <v/>
      </c>
      <c r="AK444" s="86" t="str">
        <f>IFERROR(INDEX(DB_Typologies!$D$4:$AP$1445,MATCH($A$3,DB_Typologies!$AQ$4:$AQ$1445,0)+$A444,MATCH(AK$3,TQoL_Indexes!$B$8:$AK$8,0)),"")</f>
        <v/>
      </c>
      <c r="AL444" s="86" t="str">
        <f>IFERROR(INDEX(DB_Typologies!$D$4:$AP$1445,MATCH($A$3,DB_Typologies!$AQ$4:$AQ$1445,0)+$A444,MATCH(AL$3,TQoL_Indexes!$B$8:$AK$8,0)),"")</f>
        <v/>
      </c>
      <c r="AM444" s="87" t="str">
        <f>IFERROR(INDEX(DB_Typologies!$D$4:$AP$1445,MATCH($A$3,DB_Typologies!$AQ$4:$AQ$1445,0)+$A444,MATCH(AM$3,TQoL_Indexes!$B$8:$AK$8,0)),"")</f>
        <v/>
      </c>
    </row>
    <row r="445" spans="1:39">
      <c r="A445" s="58" t="str">
        <f>IFERROR(IF(A444+1&lt;COUNTIF(DB_Typologies!$AQ$4:$AQ$1445,$A$3),A444+1,""),"")</f>
        <v/>
      </c>
      <c r="B445" s="120" t="str">
        <f>IFERROR(INDEX(DB_Typologies!$D$4:$AP$1445,MATCH($A$3,DB_Typologies!$AQ$4:$AQ$1445,0)+$A445,MATCH(B$3,TQoL_Indexes!$B$8:$AK$8,0)),"")</f>
        <v/>
      </c>
      <c r="C445" s="86" t="str">
        <f>IFERROR(INDEX(DB_Typologies!$D$4:$AP$1445,MATCH($A$3,DB_Typologies!$AQ$4:$AQ$1445,0)+$A445,MATCH(C$3,TQoL_Indexes!$B$8:$AK$8,0)),"")</f>
        <v/>
      </c>
      <c r="D445" s="87" t="str">
        <f>IFERROR(INDEX(DB_Typologies!$D$4:$AP$1445,MATCH($A$3,DB_Typologies!$AQ$4:$AQ$1445,0)+$A445,MATCH(D$3,TQoL_Indexes!$B$8:$AK$8,0)),"")</f>
        <v/>
      </c>
      <c r="E445" s="86" t="str">
        <f>IFERROR(INDEX(DB_Typologies!$D$4:$AP$1445,MATCH($A$3,DB_Typologies!$AQ$4:$AQ$1445,0)+$A445,MATCH(E$3,TQoL_Indexes!$B$8:$AK$8,0)),"")</f>
        <v/>
      </c>
      <c r="F445" s="86" t="str">
        <f>IFERROR(INDEX(DB_Typologies!$D$4:$AP$1445,MATCH($A$3,DB_Typologies!$AQ$4:$AQ$1445,0)+$A445,MATCH(F$3,TQoL_Indexes!$B$8:$AK$8,0)),"")</f>
        <v/>
      </c>
      <c r="G445" s="86" t="str">
        <f>IFERROR(INDEX(DB_Typologies!$D$4:$AP$1445,MATCH($A$3,DB_Typologies!$AQ$4:$AQ$1445,0)+$A445,MATCH(G$3,TQoL_Indexes!$B$8:$AK$8,0)),"")</f>
        <v/>
      </c>
      <c r="H445" s="86" t="str">
        <f>IFERROR(INDEX(DB_Typologies!$D$4:$AP$1445,MATCH($A$3,DB_Typologies!$AQ$4:$AQ$1445,0)+$A445,MATCH(H$3,TQoL_Indexes!$B$8:$AK$8,0)),"")</f>
        <v/>
      </c>
      <c r="I445" s="86" t="str">
        <f>IFERROR(INDEX(DB_Typologies!$D$4:$AP$1445,MATCH($A$3,DB_Typologies!$AQ$4:$AQ$1445,0)+$A445,MATCH(I$3,TQoL_Indexes!$B$8:$AK$8,0)),"")</f>
        <v/>
      </c>
      <c r="J445" s="86" t="str">
        <f>IFERROR(INDEX(DB_Typologies!$D$4:$AP$1445,MATCH($A$3,DB_Typologies!$AQ$4:$AQ$1445,0)+$A445,MATCH(J$3,TQoL_Indexes!$B$8:$AK$8,0)),"")</f>
        <v/>
      </c>
      <c r="K445" s="86" t="str">
        <f>IFERROR(INDEX(DB_Typologies!$D$4:$AP$1445,MATCH($A$3,DB_Typologies!$AQ$4:$AQ$1445,0)+$A445,MATCH(K$3,TQoL_Indexes!$B$8:$AK$8,0)),"")</f>
        <v/>
      </c>
      <c r="L445" s="86" t="str">
        <f>IFERROR(INDEX(DB_Typologies!$D$4:$AP$1445,MATCH($A$3,DB_Typologies!$AQ$4:$AQ$1445,0)+$A445,MATCH(L$3,TQoL_Indexes!$B$8:$AK$8,0)),"")</f>
        <v/>
      </c>
      <c r="M445" s="86" t="str">
        <f>IFERROR(INDEX(DB_Typologies!$D$4:$AP$1445,MATCH($A$3,DB_Typologies!$AQ$4:$AQ$1445,0)+$A445,MATCH(M$3,TQoL_Indexes!$B$8:$AK$8,0)),"")</f>
        <v/>
      </c>
      <c r="N445" s="86" t="str">
        <f>IFERROR(INDEX(DB_Typologies!$D$4:$AP$1445,MATCH($A$3,DB_Typologies!$AQ$4:$AQ$1445,0)+$A445,MATCH(N$3,TQoL_Indexes!$B$8:$AK$8,0)),"")</f>
        <v/>
      </c>
      <c r="O445" s="86" t="str">
        <f>IFERROR(INDEX(DB_Typologies!$D$4:$AP$1445,MATCH($A$3,DB_Typologies!$AQ$4:$AQ$1445,0)+$A445,MATCH(O$3,TQoL_Indexes!$B$8:$AK$8,0)),"")</f>
        <v/>
      </c>
      <c r="P445" s="86" t="str">
        <f>IFERROR(INDEX(DB_Typologies!$D$4:$AP$1445,MATCH($A$3,DB_Typologies!$AQ$4:$AQ$1445,0)+$A445,MATCH(P$3,TQoL_Indexes!$B$8:$AK$8,0)),"")</f>
        <v/>
      </c>
      <c r="Q445" s="86" t="str">
        <f>IFERROR(INDEX(DB_Typologies!$D$4:$AP$1445,MATCH($A$3,DB_Typologies!$AQ$4:$AQ$1445,0)+$A445,MATCH(Q$3,TQoL_Indexes!$B$8:$AK$8,0)),"")</f>
        <v/>
      </c>
      <c r="R445" s="86" t="str">
        <f>IFERROR(INDEX(DB_Typologies!$D$4:$AP$1445,MATCH($A$3,DB_Typologies!$AQ$4:$AQ$1445,0)+$A445,MATCH(R$3,TQoL_Indexes!$B$8:$AK$8,0)),"")</f>
        <v/>
      </c>
      <c r="S445" s="86" t="str">
        <f>IFERROR(INDEX(DB_Typologies!$D$4:$AP$1445,MATCH($A$3,DB_Typologies!$AQ$4:$AQ$1445,0)+$A445,MATCH(S$3,TQoL_Indexes!$B$8:$AK$8,0)),"")</f>
        <v/>
      </c>
      <c r="T445" s="86" t="str">
        <f>IFERROR(INDEX(DB_Typologies!$D$4:$AP$1445,MATCH($A$3,DB_Typologies!$AQ$4:$AQ$1445,0)+$A445,MATCH(T$3,TQoL_Indexes!$B$8:$AK$8,0)),"")</f>
        <v/>
      </c>
      <c r="U445" s="86" t="str">
        <f>IFERROR(INDEX(DB_Typologies!$D$4:$AP$1445,MATCH($A$3,DB_Typologies!$AQ$4:$AQ$1445,0)+$A445,MATCH(U$3,TQoL_Indexes!$B$8:$AK$8,0)),"")</f>
        <v/>
      </c>
      <c r="V445" s="86" t="str">
        <f>IFERROR(INDEX(DB_Typologies!$D$4:$AP$1445,MATCH($A$3,DB_Typologies!$AQ$4:$AQ$1445,0)+$A445,MATCH(V$3,TQoL_Indexes!$B$8:$AK$8,0)),"")</f>
        <v/>
      </c>
      <c r="W445" s="86" t="str">
        <f>IFERROR(INDEX(DB_Typologies!$D$4:$AP$1445,MATCH($A$3,DB_Typologies!$AQ$4:$AQ$1445,0)+$A445,MATCH(W$3,TQoL_Indexes!$B$8:$AK$8,0)),"")</f>
        <v/>
      </c>
      <c r="X445" s="86" t="str">
        <f>IFERROR(INDEX(DB_Typologies!$D$4:$AP$1445,MATCH($A$3,DB_Typologies!$AQ$4:$AQ$1445,0)+$A445,MATCH(X$3,TQoL_Indexes!$B$8:$AK$8,0)),"")</f>
        <v/>
      </c>
      <c r="Y445" s="86" t="str">
        <f>IFERROR(INDEX(DB_Typologies!$D$4:$AP$1445,MATCH($A$3,DB_Typologies!$AQ$4:$AQ$1445,0)+$A445,MATCH(Y$3,TQoL_Indexes!$B$8:$AK$8,0)),"")</f>
        <v/>
      </c>
      <c r="Z445" s="86" t="str">
        <f>IFERROR(INDEX(DB_Typologies!$D$4:$AP$1445,MATCH($A$3,DB_Typologies!$AQ$4:$AQ$1445,0)+$A445,MATCH(Z$3,TQoL_Indexes!$B$8:$AK$8,0)),"")</f>
        <v/>
      </c>
      <c r="AA445" s="86" t="str">
        <f>IFERROR(INDEX(DB_Typologies!$D$4:$AP$1445,MATCH($A$3,DB_Typologies!$AQ$4:$AQ$1445,0)+$A445,MATCH(AA$3,TQoL_Indexes!$B$8:$AK$8,0)),"")</f>
        <v/>
      </c>
      <c r="AB445" s="86" t="str">
        <f>IFERROR(INDEX(DB_Typologies!$D$4:$AP$1445,MATCH($A$3,DB_Typologies!$AQ$4:$AQ$1445,0)+$A445,MATCH(AB$3,TQoL_Indexes!$B$8:$AK$8,0)),"")</f>
        <v/>
      </c>
      <c r="AC445" s="86" t="str">
        <f>IFERROR(INDEX(DB_Typologies!$D$4:$AP$1445,MATCH($A$3,DB_Typologies!$AQ$4:$AQ$1445,0)+$A445,MATCH(AC$3,TQoL_Indexes!$B$8:$AK$8,0)),"")</f>
        <v/>
      </c>
      <c r="AD445" s="86" t="str">
        <f>IFERROR(INDEX(DB_Typologies!$D$4:$AP$1445,MATCH($A$3,DB_Typologies!$AQ$4:$AQ$1445,0)+$A445,MATCH(AD$3,TQoL_Indexes!$B$8:$AK$8,0)),"")</f>
        <v/>
      </c>
      <c r="AE445" s="86" t="str">
        <f>IFERROR(INDEX(DB_Typologies!$D$4:$AP$1445,MATCH($A$3,DB_Typologies!$AQ$4:$AQ$1445,0)+$A445,MATCH(AE$3,TQoL_Indexes!$B$8:$AK$8,0)),"")</f>
        <v/>
      </c>
      <c r="AF445" s="86" t="str">
        <f>IFERROR(INDEX(DB_Typologies!$D$4:$AP$1445,MATCH($A$3,DB_Typologies!$AQ$4:$AQ$1445,0)+$A445,MATCH(AF$3,TQoL_Indexes!$B$8:$AK$8,0)),"")</f>
        <v/>
      </c>
      <c r="AG445" s="86" t="str">
        <f>IFERROR(INDEX(DB_Typologies!$D$4:$AP$1445,MATCH($A$3,DB_Typologies!$AQ$4:$AQ$1445,0)+$A445,MATCH(AG$3,TQoL_Indexes!$B$8:$AK$8,0)),"")</f>
        <v/>
      </c>
      <c r="AH445" s="86" t="str">
        <f>IFERROR(INDEX(DB_Typologies!$D$4:$AP$1445,MATCH($A$3,DB_Typologies!$AQ$4:$AQ$1445,0)+$A445,MATCH(AH$3,TQoL_Indexes!$B$8:$AK$8,0)),"")</f>
        <v/>
      </c>
      <c r="AI445" s="86" t="str">
        <f>IFERROR(INDEX(DB_Typologies!$D$4:$AP$1445,MATCH($A$3,DB_Typologies!$AQ$4:$AQ$1445,0)+$A445,MATCH(AI$3,TQoL_Indexes!$B$8:$AK$8,0)),"")</f>
        <v/>
      </c>
      <c r="AJ445" s="86" t="str">
        <f>IFERROR(INDEX(DB_Typologies!$D$4:$AP$1445,MATCH($A$3,DB_Typologies!$AQ$4:$AQ$1445,0)+$A445,MATCH(AJ$3,TQoL_Indexes!$B$8:$AK$8,0)),"")</f>
        <v/>
      </c>
      <c r="AK445" s="86" t="str">
        <f>IFERROR(INDEX(DB_Typologies!$D$4:$AP$1445,MATCH($A$3,DB_Typologies!$AQ$4:$AQ$1445,0)+$A445,MATCH(AK$3,TQoL_Indexes!$B$8:$AK$8,0)),"")</f>
        <v/>
      </c>
      <c r="AL445" s="86" t="str">
        <f>IFERROR(INDEX(DB_Typologies!$D$4:$AP$1445,MATCH($A$3,DB_Typologies!$AQ$4:$AQ$1445,0)+$A445,MATCH(AL$3,TQoL_Indexes!$B$8:$AK$8,0)),"")</f>
        <v/>
      </c>
      <c r="AM445" s="87" t="str">
        <f>IFERROR(INDEX(DB_Typologies!$D$4:$AP$1445,MATCH($A$3,DB_Typologies!$AQ$4:$AQ$1445,0)+$A445,MATCH(AM$3,TQoL_Indexes!$B$8:$AK$8,0)),"")</f>
        <v/>
      </c>
    </row>
    <row r="446" spans="1:39">
      <c r="A446" s="58" t="str">
        <f>IFERROR(IF(A445+1&lt;COUNTIF(DB_Typologies!$AQ$4:$AQ$1445,$A$3),A445+1,""),"")</f>
        <v/>
      </c>
      <c r="B446" s="120" t="str">
        <f>IFERROR(INDEX(DB_Typologies!$D$4:$AP$1445,MATCH($A$3,DB_Typologies!$AQ$4:$AQ$1445,0)+$A446,MATCH(B$3,TQoL_Indexes!$B$8:$AK$8,0)),"")</f>
        <v/>
      </c>
      <c r="C446" s="86" t="str">
        <f>IFERROR(INDEX(DB_Typologies!$D$4:$AP$1445,MATCH($A$3,DB_Typologies!$AQ$4:$AQ$1445,0)+$A446,MATCH(C$3,TQoL_Indexes!$B$8:$AK$8,0)),"")</f>
        <v/>
      </c>
      <c r="D446" s="87" t="str">
        <f>IFERROR(INDEX(DB_Typologies!$D$4:$AP$1445,MATCH($A$3,DB_Typologies!$AQ$4:$AQ$1445,0)+$A446,MATCH(D$3,TQoL_Indexes!$B$8:$AK$8,0)),"")</f>
        <v/>
      </c>
      <c r="E446" s="86" t="str">
        <f>IFERROR(INDEX(DB_Typologies!$D$4:$AP$1445,MATCH($A$3,DB_Typologies!$AQ$4:$AQ$1445,0)+$A446,MATCH(E$3,TQoL_Indexes!$B$8:$AK$8,0)),"")</f>
        <v/>
      </c>
      <c r="F446" s="86" t="str">
        <f>IFERROR(INDEX(DB_Typologies!$D$4:$AP$1445,MATCH($A$3,DB_Typologies!$AQ$4:$AQ$1445,0)+$A446,MATCH(F$3,TQoL_Indexes!$B$8:$AK$8,0)),"")</f>
        <v/>
      </c>
      <c r="G446" s="86" t="str">
        <f>IFERROR(INDEX(DB_Typologies!$D$4:$AP$1445,MATCH($A$3,DB_Typologies!$AQ$4:$AQ$1445,0)+$A446,MATCH(G$3,TQoL_Indexes!$B$8:$AK$8,0)),"")</f>
        <v/>
      </c>
      <c r="H446" s="86" t="str">
        <f>IFERROR(INDEX(DB_Typologies!$D$4:$AP$1445,MATCH($A$3,DB_Typologies!$AQ$4:$AQ$1445,0)+$A446,MATCH(H$3,TQoL_Indexes!$B$8:$AK$8,0)),"")</f>
        <v/>
      </c>
      <c r="I446" s="86" t="str">
        <f>IFERROR(INDEX(DB_Typologies!$D$4:$AP$1445,MATCH($A$3,DB_Typologies!$AQ$4:$AQ$1445,0)+$A446,MATCH(I$3,TQoL_Indexes!$B$8:$AK$8,0)),"")</f>
        <v/>
      </c>
      <c r="J446" s="86" t="str">
        <f>IFERROR(INDEX(DB_Typologies!$D$4:$AP$1445,MATCH($A$3,DB_Typologies!$AQ$4:$AQ$1445,0)+$A446,MATCH(J$3,TQoL_Indexes!$B$8:$AK$8,0)),"")</f>
        <v/>
      </c>
      <c r="K446" s="86" t="str">
        <f>IFERROR(INDEX(DB_Typologies!$D$4:$AP$1445,MATCH($A$3,DB_Typologies!$AQ$4:$AQ$1445,0)+$A446,MATCH(K$3,TQoL_Indexes!$B$8:$AK$8,0)),"")</f>
        <v/>
      </c>
      <c r="L446" s="86" t="str">
        <f>IFERROR(INDEX(DB_Typologies!$D$4:$AP$1445,MATCH($A$3,DB_Typologies!$AQ$4:$AQ$1445,0)+$A446,MATCH(L$3,TQoL_Indexes!$B$8:$AK$8,0)),"")</f>
        <v/>
      </c>
      <c r="M446" s="86" t="str">
        <f>IFERROR(INDEX(DB_Typologies!$D$4:$AP$1445,MATCH($A$3,DB_Typologies!$AQ$4:$AQ$1445,0)+$A446,MATCH(M$3,TQoL_Indexes!$B$8:$AK$8,0)),"")</f>
        <v/>
      </c>
      <c r="N446" s="86" t="str">
        <f>IFERROR(INDEX(DB_Typologies!$D$4:$AP$1445,MATCH($A$3,DB_Typologies!$AQ$4:$AQ$1445,0)+$A446,MATCH(N$3,TQoL_Indexes!$B$8:$AK$8,0)),"")</f>
        <v/>
      </c>
      <c r="O446" s="86" t="str">
        <f>IFERROR(INDEX(DB_Typologies!$D$4:$AP$1445,MATCH($A$3,DB_Typologies!$AQ$4:$AQ$1445,0)+$A446,MATCH(O$3,TQoL_Indexes!$B$8:$AK$8,0)),"")</f>
        <v/>
      </c>
      <c r="P446" s="86" t="str">
        <f>IFERROR(INDEX(DB_Typologies!$D$4:$AP$1445,MATCH($A$3,DB_Typologies!$AQ$4:$AQ$1445,0)+$A446,MATCH(P$3,TQoL_Indexes!$B$8:$AK$8,0)),"")</f>
        <v/>
      </c>
      <c r="Q446" s="86" t="str">
        <f>IFERROR(INDEX(DB_Typologies!$D$4:$AP$1445,MATCH($A$3,DB_Typologies!$AQ$4:$AQ$1445,0)+$A446,MATCH(Q$3,TQoL_Indexes!$B$8:$AK$8,0)),"")</f>
        <v/>
      </c>
      <c r="R446" s="86" t="str">
        <f>IFERROR(INDEX(DB_Typologies!$D$4:$AP$1445,MATCH($A$3,DB_Typologies!$AQ$4:$AQ$1445,0)+$A446,MATCH(R$3,TQoL_Indexes!$B$8:$AK$8,0)),"")</f>
        <v/>
      </c>
      <c r="S446" s="86" t="str">
        <f>IFERROR(INDEX(DB_Typologies!$D$4:$AP$1445,MATCH($A$3,DB_Typologies!$AQ$4:$AQ$1445,0)+$A446,MATCH(S$3,TQoL_Indexes!$B$8:$AK$8,0)),"")</f>
        <v/>
      </c>
      <c r="T446" s="86" t="str">
        <f>IFERROR(INDEX(DB_Typologies!$D$4:$AP$1445,MATCH($A$3,DB_Typologies!$AQ$4:$AQ$1445,0)+$A446,MATCH(T$3,TQoL_Indexes!$B$8:$AK$8,0)),"")</f>
        <v/>
      </c>
      <c r="U446" s="86" t="str">
        <f>IFERROR(INDEX(DB_Typologies!$D$4:$AP$1445,MATCH($A$3,DB_Typologies!$AQ$4:$AQ$1445,0)+$A446,MATCH(U$3,TQoL_Indexes!$B$8:$AK$8,0)),"")</f>
        <v/>
      </c>
      <c r="V446" s="86" t="str">
        <f>IFERROR(INDEX(DB_Typologies!$D$4:$AP$1445,MATCH($A$3,DB_Typologies!$AQ$4:$AQ$1445,0)+$A446,MATCH(V$3,TQoL_Indexes!$B$8:$AK$8,0)),"")</f>
        <v/>
      </c>
      <c r="W446" s="86" t="str">
        <f>IFERROR(INDEX(DB_Typologies!$D$4:$AP$1445,MATCH($A$3,DB_Typologies!$AQ$4:$AQ$1445,0)+$A446,MATCH(W$3,TQoL_Indexes!$B$8:$AK$8,0)),"")</f>
        <v/>
      </c>
      <c r="X446" s="86" t="str">
        <f>IFERROR(INDEX(DB_Typologies!$D$4:$AP$1445,MATCH($A$3,DB_Typologies!$AQ$4:$AQ$1445,0)+$A446,MATCH(X$3,TQoL_Indexes!$B$8:$AK$8,0)),"")</f>
        <v/>
      </c>
      <c r="Y446" s="86" t="str">
        <f>IFERROR(INDEX(DB_Typologies!$D$4:$AP$1445,MATCH($A$3,DB_Typologies!$AQ$4:$AQ$1445,0)+$A446,MATCH(Y$3,TQoL_Indexes!$B$8:$AK$8,0)),"")</f>
        <v/>
      </c>
      <c r="Z446" s="86" t="str">
        <f>IFERROR(INDEX(DB_Typologies!$D$4:$AP$1445,MATCH($A$3,DB_Typologies!$AQ$4:$AQ$1445,0)+$A446,MATCH(Z$3,TQoL_Indexes!$B$8:$AK$8,0)),"")</f>
        <v/>
      </c>
      <c r="AA446" s="86" t="str">
        <f>IFERROR(INDEX(DB_Typologies!$D$4:$AP$1445,MATCH($A$3,DB_Typologies!$AQ$4:$AQ$1445,0)+$A446,MATCH(AA$3,TQoL_Indexes!$B$8:$AK$8,0)),"")</f>
        <v/>
      </c>
      <c r="AB446" s="86" t="str">
        <f>IFERROR(INDEX(DB_Typologies!$D$4:$AP$1445,MATCH($A$3,DB_Typologies!$AQ$4:$AQ$1445,0)+$A446,MATCH(AB$3,TQoL_Indexes!$B$8:$AK$8,0)),"")</f>
        <v/>
      </c>
      <c r="AC446" s="86" t="str">
        <f>IFERROR(INDEX(DB_Typologies!$D$4:$AP$1445,MATCH($A$3,DB_Typologies!$AQ$4:$AQ$1445,0)+$A446,MATCH(AC$3,TQoL_Indexes!$B$8:$AK$8,0)),"")</f>
        <v/>
      </c>
      <c r="AD446" s="86" t="str">
        <f>IFERROR(INDEX(DB_Typologies!$D$4:$AP$1445,MATCH($A$3,DB_Typologies!$AQ$4:$AQ$1445,0)+$A446,MATCH(AD$3,TQoL_Indexes!$B$8:$AK$8,0)),"")</f>
        <v/>
      </c>
      <c r="AE446" s="86" t="str">
        <f>IFERROR(INDEX(DB_Typologies!$D$4:$AP$1445,MATCH($A$3,DB_Typologies!$AQ$4:$AQ$1445,0)+$A446,MATCH(AE$3,TQoL_Indexes!$B$8:$AK$8,0)),"")</f>
        <v/>
      </c>
      <c r="AF446" s="86" t="str">
        <f>IFERROR(INDEX(DB_Typologies!$D$4:$AP$1445,MATCH($A$3,DB_Typologies!$AQ$4:$AQ$1445,0)+$A446,MATCH(AF$3,TQoL_Indexes!$B$8:$AK$8,0)),"")</f>
        <v/>
      </c>
      <c r="AG446" s="86" t="str">
        <f>IFERROR(INDEX(DB_Typologies!$D$4:$AP$1445,MATCH($A$3,DB_Typologies!$AQ$4:$AQ$1445,0)+$A446,MATCH(AG$3,TQoL_Indexes!$B$8:$AK$8,0)),"")</f>
        <v/>
      </c>
      <c r="AH446" s="86" t="str">
        <f>IFERROR(INDEX(DB_Typologies!$D$4:$AP$1445,MATCH($A$3,DB_Typologies!$AQ$4:$AQ$1445,0)+$A446,MATCH(AH$3,TQoL_Indexes!$B$8:$AK$8,0)),"")</f>
        <v/>
      </c>
      <c r="AI446" s="86" t="str">
        <f>IFERROR(INDEX(DB_Typologies!$D$4:$AP$1445,MATCH($A$3,DB_Typologies!$AQ$4:$AQ$1445,0)+$A446,MATCH(AI$3,TQoL_Indexes!$B$8:$AK$8,0)),"")</f>
        <v/>
      </c>
      <c r="AJ446" s="86" t="str">
        <f>IFERROR(INDEX(DB_Typologies!$D$4:$AP$1445,MATCH($A$3,DB_Typologies!$AQ$4:$AQ$1445,0)+$A446,MATCH(AJ$3,TQoL_Indexes!$B$8:$AK$8,0)),"")</f>
        <v/>
      </c>
      <c r="AK446" s="86" t="str">
        <f>IFERROR(INDEX(DB_Typologies!$D$4:$AP$1445,MATCH($A$3,DB_Typologies!$AQ$4:$AQ$1445,0)+$A446,MATCH(AK$3,TQoL_Indexes!$B$8:$AK$8,0)),"")</f>
        <v/>
      </c>
      <c r="AL446" s="86" t="str">
        <f>IFERROR(INDEX(DB_Typologies!$D$4:$AP$1445,MATCH($A$3,DB_Typologies!$AQ$4:$AQ$1445,0)+$A446,MATCH(AL$3,TQoL_Indexes!$B$8:$AK$8,0)),"")</f>
        <v/>
      </c>
      <c r="AM446" s="87" t="str">
        <f>IFERROR(INDEX(DB_Typologies!$D$4:$AP$1445,MATCH($A$3,DB_Typologies!$AQ$4:$AQ$1445,0)+$A446,MATCH(AM$3,TQoL_Indexes!$B$8:$AK$8,0)),"")</f>
        <v/>
      </c>
    </row>
    <row r="447" spans="1:39">
      <c r="A447" s="58" t="str">
        <f>IFERROR(IF(A446+1&lt;COUNTIF(DB_Typologies!$AQ$4:$AQ$1445,$A$3),A446+1,""),"")</f>
        <v/>
      </c>
      <c r="B447" s="120" t="str">
        <f>IFERROR(INDEX(DB_Typologies!$D$4:$AP$1445,MATCH($A$3,DB_Typologies!$AQ$4:$AQ$1445,0)+$A447,MATCH(B$3,TQoL_Indexes!$B$8:$AK$8,0)),"")</f>
        <v/>
      </c>
      <c r="C447" s="86" t="str">
        <f>IFERROR(INDEX(DB_Typologies!$D$4:$AP$1445,MATCH($A$3,DB_Typologies!$AQ$4:$AQ$1445,0)+$A447,MATCH(C$3,TQoL_Indexes!$B$8:$AK$8,0)),"")</f>
        <v/>
      </c>
      <c r="D447" s="87" t="str">
        <f>IFERROR(INDEX(DB_Typologies!$D$4:$AP$1445,MATCH($A$3,DB_Typologies!$AQ$4:$AQ$1445,0)+$A447,MATCH(D$3,TQoL_Indexes!$B$8:$AK$8,0)),"")</f>
        <v/>
      </c>
      <c r="E447" s="86" t="str">
        <f>IFERROR(INDEX(DB_Typologies!$D$4:$AP$1445,MATCH($A$3,DB_Typologies!$AQ$4:$AQ$1445,0)+$A447,MATCH(E$3,TQoL_Indexes!$B$8:$AK$8,0)),"")</f>
        <v/>
      </c>
      <c r="F447" s="86" t="str">
        <f>IFERROR(INDEX(DB_Typologies!$D$4:$AP$1445,MATCH($A$3,DB_Typologies!$AQ$4:$AQ$1445,0)+$A447,MATCH(F$3,TQoL_Indexes!$B$8:$AK$8,0)),"")</f>
        <v/>
      </c>
      <c r="G447" s="86" t="str">
        <f>IFERROR(INDEX(DB_Typologies!$D$4:$AP$1445,MATCH($A$3,DB_Typologies!$AQ$4:$AQ$1445,0)+$A447,MATCH(G$3,TQoL_Indexes!$B$8:$AK$8,0)),"")</f>
        <v/>
      </c>
      <c r="H447" s="86" t="str">
        <f>IFERROR(INDEX(DB_Typologies!$D$4:$AP$1445,MATCH($A$3,DB_Typologies!$AQ$4:$AQ$1445,0)+$A447,MATCH(H$3,TQoL_Indexes!$B$8:$AK$8,0)),"")</f>
        <v/>
      </c>
      <c r="I447" s="86" t="str">
        <f>IFERROR(INDEX(DB_Typologies!$D$4:$AP$1445,MATCH($A$3,DB_Typologies!$AQ$4:$AQ$1445,0)+$A447,MATCH(I$3,TQoL_Indexes!$B$8:$AK$8,0)),"")</f>
        <v/>
      </c>
      <c r="J447" s="86" t="str">
        <f>IFERROR(INDEX(DB_Typologies!$D$4:$AP$1445,MATCH($A$3,DB_Typologies!$AQ$4:$AQ$1445,0)+$A447,MATCH(J$3,TQoL_Indexes!$B$8:$AK$8,0)),"")</f>
        <v/>
      </c>
      <c r="K447" s="86" t="str">
        <f>IFERROR(INDEX(DB_Typologies!$D$4:$AP$1445,MATCH($A$3,DB_Typologies!$AQ$4:$AQ$1445,0)+$A447,MATCH(K$3,TQoL_Indexes!$B$8:$AK$8,0)),"")</f>
        <v/>
      </c>
      <c r="L447" s="86" t="str">
        <f>IFERROR(INDEX(DB_Typologies!$D$4:$AP$1445,MATCH($A$3,DB_Typologies!$AQ$4:$AQ$1445,0)+$A447,MATCH(L$3,TQoL_Indexes!$B$8:$AK$8,0)),"")</f>
        <v/>
      </c>
      <c r="M447" s="86" t="str">
        <f>IFERROR(INDEX(DB_Typologies!$D$4:$AP$1445,MATCH($A$3,DB_Typologies!$AQ$4:$AQ$1445,0)+$A447,MATCH(M$3,TQoL_Indexes!$B$8:$AK$8,0)),"")</f>
        <v/>
      </c>
      <c r="N447" s="86" t="str">
        <f>IFERROR(INDEX(DB_Typologies!$D$4:$AP$1445,MATCH($A$3,DB_Typologies!$AQ$4:$AQ$1445,0)+$A447,MATCH(N$3,TQoL_Indexes!$B$8:$AK$8,0)),"")</f>
        <v/>
      </c>
      <c r="O447" s="86" t="str">
        <f>IFERROR(INDEX(DB_Typologies!$D$4:$AP$1445,MATCH($A$3,DB_Typologies!$AQ$4:$AQ$1445,0)+$A447,MATCH(O$3,TQoL_Indexes!$B$8:$AK$8,0)),"")</f>
        <v/>
      </c>
      <c r="P447" s="86" t="str">
        <f>IFERROR(INDEX(DB_Typologies!$D$4:$AP$1445,MATCH($A$3,DB_Typologies!$AQ$4:$AQ$1445,0)+$A447,MATCH(P$3,TQoL_Indexes!$B$8:$AK$8,0)),"")</f>
        <v/>
      </c>
      <c r="Q447" s="86" t="str">
        <f>IFERROR(INDEX(DB_Typologies!$D$4:$AP$1445,MATCH($A$3,DB_Typologies!$AQ$4:$AQ$1445,0)+$A447,MATCH(Q$3,TQoL_Indexes!$B$8:$AK$8,0)),"")</f>
        <v/>
      </c>
      <c r="R447" s="86" t="str">
        <f>IFERROR(INDEX(DB_Typologies!$D$4:$AP$1445,MATCH($A$3,DB_Typologies!$AQ$4:$AQ$1445,0)+$A447,MATCH(R$3,TQoL_Indexes!$B$8:$AK$8,0)),"")</f>
        <v/>
      </c>
      <c r="S447" s="86" t="str">
        <f>IFERROR(INDEX(DB_Typologies!$D$4:$AP$1445,MATCH($A$3,DB_Typologies!$AQ$4:$AQ$1445,0)+$A447,MATCH(S$3,TQoL_Indexes!$B$8:$AK$8,0)),"")</f>
        <v/>
      </c>
      <c r="T447" s="86" t="str">
        <f>IFERROR(INDEX(DB_Typologies!$D$4:$AP$1445,MATCH($A$3,DB_Typologies!$AQ$4:$AQ$1445,0)+$A447,MATCH(T$3,TQoL_Indexes!$B$8:$AK$8,0)),"")</f>
        <v/>
      </c>
      <c r="U447" s="86" t="str">
        <f>IFERROR(INDEX(DB_Typologies!$D$4:$AP$1445,MATCH($A$3,DB_Typologies!$AQ$4:$AQ$1445,0)+$A447,MATCH(U$3,TQoL_Indexes!$B$8:$AK$8,0)),"")</f>
        <v/>
      </c>
      <c r="V447" s="86" t="str">
        <f>IFERROR(INDEX(DB_Typologies!$D$4:$AP$1445,MATCH($A$3,DB_Typologies!$AQ$4:$AQ$1445,0)+$A447,MATCH(V$3,TQoL_Indexes!$B$8:$AK$8,0)),"")</f>
        <v/>
      </c>
      <c r="W447" s="86" t="str">
        <f>IFERROR(INDEX(DB_Typologies!$D$4:$AP$1445,MATCH($A$3,DB_Typologies!$AQ$4:$AQ$1445,0)+$A447,MATCH(W$3,TQoL_Indexes!$B$8:$AK$8,0)),"")</f>
        <v/>
      </c>
      <c r="X447" s="86" t="str">
        <f>IFERROR(INDEX(DB_Typologies!$D$4:$AP$1445,MATCH($A$3,DB_Typologies!$AQ$4:$AQ$1445,0)+$A447,MATCH(X$3,TQoL_Indexes!$B$8:$AK$8,0)),"")</f>
        <v/>
      </c>
      <c r="Y447" s="86" t="str">
        <f>IFERROR(INDEX(DB_Typologies!$D$4:$AP$1445,MATCH($A$3,DB_Typologies!$AQ$4:$AQ$1445,0)+$A447,MATCH(Y$3,TQoL_Indexes!$B$8:$AK$8,0)),"")</f>
        <v/>
      </c>
      <c r="Z447" s="86" t="str">
        <f>IFERROR(INDEX(DB_Typologies!$D$4:$AP$1445,MATCH($A$3,DB_Typologies!$AQ$4:$AQ$1445,0)+$A447,MATCH(Z$3,TQoL_Indexes!$B$8:$AK$8,0)),"")</f>
        <v/>
      </c>
      <c r="AA447" s="86" t="str">
        <f>IFERROR(INDEX(DB_Typologies!$D$4:$AP$1445,MATCH($A$3,DB_Typologies!$AQ$4:$AQ$1445,0)+$A447,MATCH(AA$3,TQoL_Indexes!$B$8:$AK$8,0)),"")</f>
        <v/>
      </c>
      <c r="AB447" s="86" t="str">
        <f>IFERROR(INDEX(DB_Typologies!$D$4:$AP$1445,MATCH($A$3,DB_Typologies!$AQ$4:$AQ$1445,0)+$A447,MATCH(AB$3,TQoL_Indexes!$B$8:$AK$8,0)),"")</f>
        <v/>
      </c>
      <c r="AC447" s="86" t="str">
        <f>IFERROR(INDEX(DB_Typologies!$D$4:$AP$1445,MATCH($A$3,DB_Typologies!$AQ$4:$AQ$1445,0)+$A447,MATCH(AC$3,TQoL_Indexes!$B$8:$AK$8,0)),"")</f>
        <v/>
      </c>
      <c r="AD447" s="86" t="str">
        <f>IFERROR(INDEX(DB_Typologies!$D$4:$AP$1445,MATCH($A$3,DB_Typologies!$AQ$4:$AQ$1445,0)+$A447,MATCH(AD$3,TQoL_Indexes!$B$8:$AK$8,0)),"")</f>
        <v/>
      </c>
      <c r="AE447" s="86" t="str">
        <f>IFERROR(INDEX(DB_Typologies!$D$4:$AP$1445,MATCH($A$3,DB_Typologies!$AQ$4:$AQ$1445,0)+$A447,MATCH(AE$3,TQoL_Indexes!$B$8:$AK$8,0)),"")</f>
        <v/>
      </c>
      <c r="AF447" s="86" t="str">
        <f>IFERROR(INDEX(DB_Typologies!$D$4:$AP$1445,MATCH($A$3,DB_Typologies!$AQ$4:$AQ$1445,0)+$A447,MATCH(AF$3,TQoL_Indexes!$B$8:$AK$8,0)),"")</f>
        <v/>
      </c>
      <c r="AG447" s="86" t="str">
        <f>IFERROR(INDEX(DB_Typologies!$D$4:$AP$1445,MATCH($A$3,DB_Typologies!$AQ$4:$AQ$1445,0)+$A447,MATCH(AG$3,TQoL_Indexes!$B$8:$AK$8,0)),"")</f>
        <v/>
      </c>
      <c r="AH447" s="86" t="str">
        <f>IFERROR(INDEX(DB_Typologies!$D$4:$AP$1445,MATCH($A$3,DB_Typologies!$AQ$4:$AQ$1445,0)+$A447,MATCH(AH$3,TQoL_Indexes!$B$8:$AK$8,0)),"")</f>
        <v/>
      </c>
      <c r="AI447" s="86" t="str">
        <f>IFERROR(INDEX(DB_Typologies!$D$4:$AP$1445,MATCH($A$3,DB_Typologies!$AQ$4:$AQ$1445,0)+$A447,MATCH(AI$3,TQoL_Indexes!$B$8:$AK$8,0)),"")</f>
        <v/>
      </c>
      <c r="AJ447" s="86" t="str">
        <f>IFERROR(INDEX(DB_Typologies!$D$4:$AP$1445,MATCH($A$3,DB_Typologies!$AQ$4:$AQ$1445,0)+$A447,MATCH(AJ$3,TQoL_Indexes!$B$8:$AK$8,0)),"")</f>
        <v/>
      </c>
      <c r="AK447" s="86" t="str">
        <f>IFERROR(INDEX(DB_Typologies!$D$4:$AP$1445,MATCH($A$3,DB_Typologies!$AQ$4:$AQ$1445,0)+$A447,MATCH(AK$3,TQoL_Indexes!$B$8:$AK$8,0)),"")</f>
        <v/>
      </c>
      <c r="AL447" s="86" t="str">
        <f>IFERROR(INDEX(DB_Typologies!$D$4:$AP$1445,MATCH($A$3,DB_Typologies!$AQ$4:$AQ$1445,0)+$A447,MATCH(AL$3,TQoL_Indexes!$B$8:$AK$8,0)),"")</f>
        <v/>
      </c>
      <c r="AM447" s="87" t="str">
        <f>IFERROR(INDEX(DB_Typologies!$D$4:$AP$1445,MATCH($A$3,DB_Typologies!$AQ$4:$AQ$1445,0)+$A447,MATCH(AM$3,TQoL_Indexes!$B$8:$AK$8,0)),"")</f>
        <v/>
      </c>
    </row>
    <row r="448" spans="1:39">
      <c r="A448" s="58" t="str">
        <f>IFERROR(IF(A447+1&lt;COUNTIF(DB_Typologies!$AQ$4:$AQ$1445,$A$3),A447+1,""),"")</f>
        <v/>
      </c>
      <c r="B448" s="120" t="str">
        <f>IFERROR(INDEX(DB_Typologies!$D$4:$AP$1445,MATCH($A$3,DB_Typologies!$AQ$4:$AQ$1445,0)+$A448,MATCH(B$3,TQoL_Indexes!$B$8:$AK$8,0)),"")</f>
        <v/>
      </c>
      <c r="C448" s="86" t="str">
        <f>IFERROR(INDEX(DB_Typologies!$D$4:$AP$1445,MATCH($A$3,DB_Typologies!$AQ$4:$AQ$1445,0)+$A448,MATCH(C$3,TQoL_Indexes!$B$8:$AK$8,0)),"")</f>
        <v/>
      </c>
      <c r="D448" s="87" t="str">
        <f>IFERROR(INDEX(DB_Typologies!$D$4:$AP$1445,MATCH($A$3,DB_Typologies!$AQ$4:$AQ$1445,0)+$A448,MATCH(D$3,TQoL_Indexes!$B$8:$AK$8,0)),"")</f>
        <v/>
      </c>
      <c r="E448" s="86" t="str">
        <f>IFERROR(INDEX(DB_Typologies!$D$4:$AP$1445,MATCH($A$3,DB_Typologies!$AQ$4:$AQ$1445,0)+$A448,MATCH(E$3,TQoL_Indexes!$B$8:$AK$8,0)),"")</f>
        <v/>
      </c>
      <c r="F448" s="86" t="str">
        <f>IFERROR(INDEX(DB_Typologies!$D$4:$AP$1445,MATCH($A$3,DB_Typologies!$AQ$4:$AQ$1445,0)+$A448,MATCH(F$3,TQoL_Indexes!$B$8:$AK$8,0)),"")</f>
        <v/>
      </c>
      <c r="G448" s="86" t="str">
        <f>IFERROR(INDEX(DB_Typologies!$D$4:$AP$1445,MATCH($A$3,DB_Typologies!$AQ$4:$AQ$1445,0)+$A448,MATCH(G$3,TQoL_Indexes!$B$8:$AK$8,0)),"")</f>
        <v/>
      </c>
      <c r="H448" s="86" t="str">
        <f>IFERROR(INDEX(DB_Typologies!$D$4:$AP$1445,MATCH($A$3,DB_Typologies!$AQ$4:$AQ$1445,0)+$A448,MATCH(H$3,TQoL_Indexes!$B$8:$AK$8,0)),"")</f>
        <v/>
      </c>
      <c r="I448" s="86" t="str">
        <f>IFERROR(INDEX(DB_Typologies!$D$4:$AP$1445,MATCH($A$3,DB_Typologies!$AQ$4:$AQ$1445,0)+$A448,MATCH(I$3,TQoL_Indexes!$B$8:$AK$8,0)),"")</f>
        <v/>
      </c>
      <c r="J448" s="86" t="str">
        <f>IFERROR(INDEX(DB_Typologies!$D$4:$AP$1445,MATCH($A$3,DB_Typologies!$AQ$4:$AQ$1445,0)+$A448,MATCH(J$3,TQoL_Indexes!$B$8:$AK$8,0)),"")</f>
        <v/>
      </c>
      <c r="K448" s="86" t="str">
        <f>IFERROR(INDEX(DB_Typologies!$D$4:$AP$1445,MATCH($A$3,DB_Typologies!$AQ$4:$AQ$1445,0)+$A448,MATCH(K$3,TQoL_Indexes!$B$8:$AK$8,0)),"")</f>
        <v/>
      </c>
      <c r="L448" s="86" t="str">
        <f>IFERROR(INDEX(DB_Typologies!$D$4:$AP$1445,MATCH($A$3,DB_Typologies!$AQ$4:$AQ$1445,0)+$A448,MATCH(L$3,TQoL_Indexes!$B$8:$AK$8,0)),"")</f>
        <v/>
      </c>
      <c r="M448" s="86" t="str">
        <f>IFERROR(INDEX(DB_Typologies!$D$4:$AP$1445,MATCH($A$3,DB_Typologies!$AQ$4:$AQ$1445,0)+$A448,MATCH(M$3,TQoL_Indexes!$B$8:$AK$8,0)),"")</f>
        <v/>
      </c>
      <c r="N448" s="86" t="str">
        <f>IFERROR(INDEX(DB_Typologies!$D$4:$AP$1445,MATCH($A$3,DB_Typologies!$AQ$4:$AQ$1445,0)+$A448,MATCH(N$3,TQoL_Indexes!$B$8:$AK$8,0)),"")</f>
        <v/>
      </c>
      <c r="O448" s="86" t="str">
        <f>IFERROR(INDEX(DB_Typologies!$D$4:$AP$1445,MATCH($A$3,DB_Typologies!$AQ$4:$AQ$1445,0)+$A448,MATCH(O$3,TQoL_Indexes!$B$8:$AK$8,0)),"")</f>
        <v/>
      </c>
      <c r="P448" s="86" t="str">
        <f>IFERROR(INDEX(DB_Typologies!$D$4:$AP$1445,MATCH($A$3,DB_Typologies!$AQ$4:$AQ$1445,0)+$A448,MATCH(P$3,TQoL_Indexes!$B$8:$AK$8,0)),"")</f>
        <v/>
      </c>
      <c r="Q448" s="86" t="str">
        <f>IFERROR(INDEX(DB_Typologies!$D$4:$AP$1445,MATCH($A$3,DB_Typologies!$AQ$4:$AQ$1445,0)+$A448,MATCH(Q$3,TQoL_Indexes!$B$8:$AK$8,0)),"")</f>
        <v/>
      </c>
      <c r="R448" s="86" t="str">
        <f>IFERROR(INDEX(DB_Typologies!$D$4:$AP$1445,MATCH($A$3,DB_Typologies!$AQ$4:$AQ$1445,0)+$A448,MATCH(R$3,TQoL_Indexes!$B$8:$AK$8,0)),"")</f>
        <v/>
      </c>
      <c r="S448" s="86" t="str">
        <f>IFERROR(INDEX(DB_Typologies!$D$4:$AP$1445,MATCH($A$3,DB_Typologies!$AQ$4:$AQ$1445,0)+$A448,MATCH(S$3,TQoL_Indexes!$B$8:$AK$8,0)),"")</f>
        <v/>
      </c>
      <c r="T448" s="86" t="str">
        <f>IFERROR(INDEX(DB_Typologies!$D$4:$AP$1445,MATCH($A$3,DB_Typologies!$AQ$4:$AQ$1445,0)+$A448,MATCH(T$3,TQoL_Indexes!$B$8:$AK$8,0)),"")</f>
        <v/>
      </c>
      <c r="U448" s="86" t="str">
        <f>IFERROR(INDEX(DB_Typologies!$D$4:$AP$1445,MATCH($A$3,DB_Typologies!$AQ$4:$AQ$1445,0)+$A448,MATCH(U$3,TQoL_Indexes!$B$8:$AK$8,0)),"")</f>
        <v/>
      </c>
      <c r="V448" s="86" t="str">
        <f>IFERROR(INDEX(DB_Typologies!$D$4:$AP$1445,MATCH($A$3,DB_Typologies!$AQ$4:$AQ$1445,0)+$A448,MATCH(V$3,TQoL_Indexes!$B$8:$AK$8,0)),"")</f>
        <v/>
      </c>
      <c r="W448" s="86" t="str">
        <f>IFERROR(INDEX(DB_Typologies!$D$4:$AP$1445,MATCH($A$3,DB_Typologies!$AQ$4:$AQ$1445,0)+$A448,MATCH(W$3,TQoL_Indexes!$B$8:$AK$8,0)),"")</f>
        <v/>
      </c>
      <c r="X448" s="86" t="str">
        <f>IFERROR(INDEX(DB_Typologies!$D$4:$AP$1445,MATCH($A$3,DB_Typologies!$AQ$4:$AQ$1445,0)+$A448,MATCH(X$3,TQoL_Indexes!$B$8:$AK$8,0)),"")</f>
        <v/>
      </c>
      <c r="Y448" s="86" t="str">
        <f>IFERROR(INDEX(DB_Typologies!$D$4:$AP$1445,MATCH($A$3,DB_Typologies!$AQ$4:$AQ$1445,0)+$A448,MATCH(Y$3,TQoL_Indexes!$B$8:$AK$8,0)),"")</f>
        <v/>
      </c>
      <c r="Z448" s="86" t="str">
        <f>IFERROR(INDEX(DB_Typologies!$D$4:$AP$1445,MATCH($A$3,DB_Typologies!$AQ$4:$AQ$1445,0)+$A448,MATCH(Z$3,TQoL_Indexes!$B$8:$AK$8,0)),"")</f>
        <v/>
      </c>
      <c r="AA448" s="86" t="str">
        <f>IFERROR(INDEX(DB_Typologies!$D$4:$AP$1445,MATCH($A$3,DB_Typologies!$AQ$4:$AQ$1445,0)+$A448,MATCH(AA$3,TQoL_Indexes!$B$8:$AK$8,0)),"")</f>
        <v/>
      </c>
      <c r="AB448" s="86" t="str">
        <f>IFERROR(INDEX(DB_Typologies!$D$4:$AP$1445,MATCH($A$3,DB_Typologies!$AQ$4:$AQ$1445,0)+$A448,MATCH(AB$3,TQoL_Indexes!$B$8:$AK$8,0)),"")</f>
        <v/>
      </c>
      <c r="AC448" s="86" t="str">
        <f>IFERROR(INDEX(DB_Typologies!$D$4:$AP$1445,MATCH($A$3,DB_Typologies!$AQ$4:$AQ$1445,0)+$A448,MATCH(AC$3,TQoL_Indexes!$B$8:$AK$8,0)),"")</f>
        <v/>
      </c>
      <c r="AD448" s="86" t="str">
        <f>IFERROR(INDEX(DB_Typologies!$D$4:$AP$1445,MATCH($A$3,DB_Typologies!$AQ$4:$AQ$1445,0)+$A448,MATCH(AD$3,TQoL_Indexes!$B$8:$AK$8,0)),"")</f>
        <v/>
      </c>
      <c r="AE448" s="86" t="str">
        <f>IFERROR(INDEX(DB_Typologies!$D$4:$AP$1445,MATCH($A$3,DB_Typologies!$AQ$4:$AQ$1445,0)+$A448,MATCH(AE$3,TQoL_Indexes!$B$8:$AK$8,0)),"")</f>
        <v/>
      </c>
      <c r="AF448" s="86" t="str">
        <f>IFERROR(INDEX(DB_Typologies!$D$4:$AP$1445,MATCH($A$3,DB_Typologies!$AQ$4:$AQ$1445,0)+$A448,MATCH(AF$3,TQoL_Indexes!$B$8:$AK$8,0)),"")</f>
        <v/>
      </c>
      <c r="AG448" s="86" t="str">
        <f>IFERROR(INDEX(DB_Typologies!$D$4:$AP$1445,MATCH($A$3,DB_Typologies!$AQ$4:$AQ$1445,0)+$A448,MATCH(AG$3,TQoL_Indexes!$B$8:$AK$8,0)),"")</f>
        <v/>
      </c>
      <c r="AH448" s="86" t="str">
        <f>IFERROR(INDEX(DB_Typologies!$D$4:$AP$1445,MATCH($A$3,DB_Typologies!$AQ$4:$AQ$1445,0)+$A448,MATCH(AH$3,TQoL_Indexes!$B$8:$AK$8,0)),"")</f>
        <v/>
      </c>
      <c r="AI448" s="86" t="str">
        <f>IFERROR(INDEX(DB_Typologies!$D$4:$AP$1445,MATCH($A$3,DB_Typologies!$AQ$4:$AQ$1445,0)+$A448,MATCH(AI$3,TQoL_Indexes!$B$8:$AK$8,0)),"")</f>
        <v/>
      </c>
      <c r="AJ448" s="86" t="str">
        <f>IFERROR(INDEX(DB_Typologies!$D$4:$AP$1445,MATCH($A$3,DB_Typologies!$AQ$4:$AQ$1445,0)+$A448,MATCH(AJ$3,TQoL_Indexes!$B$8:$AK$8,0)),"")</f>
        <v/>
      </c>
      <c r="AK448" s="86" t="str">
        <f>IFERROR(INDEX(DB_Typologies!$D$4:$AP$1445,MATCH($A$3,DB_Typologies!$AQ$4:$AQ$1445,0)+$A448,MATCH(AK$3,TQoL_Indexes!$B$8:$AK$8,0)),"")</f>
        <v/>
      </c>
      <c r="AL448" s="86" t="str">
        <f>IFERROR(INDEX(DB_Typologies!$D$4:$AP$1445,MATCH($A$3,DB_Typologies!$AQ$4:$AQ$1445,0)+$A448,MATCH(AL$3,TQoL_Indexes!$B$8:$AK$8,0)),"")</f>
        <v/>
      </c>
      <c r="AM448" s="87" t="str">
        <f>IFERROR(INDEX(DB_Typologies!$D$4:$AP$1445,MATCH($A$3,DB_Typologies!$AQ$4:$AQ$1445,0)+$A448,MATCH(AM$3,TQoL_Indexes!$B$8:$AK$8,0)),"")</f>
        <v/>
      </c>
    </row>
    <row r="449" spans="1:39">
      <c r="A449" s="58" t="str">
        <f>IFERROR(IF(A448+1&lt;COUNTIF(DB_Typologies!$AQ$4:$AQ$1445,$A$3),A448+1,""),"")</f>
        <v/>
      </c>
      <c r="B449" s="120" t="str">
        <f>IFERROR(INDEX(DB_Typologies!$D$4:$AP$1445,MATCH($A$3,DB_Typologies!$AQ$4:$AQ$1445,0)+$A449,MATCH(B$3,TQoL_Indexes!$B$8:$AK$8,0)),"")</f>
        <v/>
      </c>
      <c r="C449" s="86" t="str">
        <f>IFERROR(INDEX(DB_Typologies!$D$4:$AP$1445,MATCH($A$3,DB_Typologies!$AQ$4:$AQ$1445,0)+$A449,MATCH(C$3,TQoL_Indexes!$B$8:$AK$8,0)),"")</f>
        <v/>
      </c>
      <c r="D449" s="87" t="str">
        <f>IFERROR(INDEX(DB_Typologies!$D$4:$AP$1445,MATCH($A$3,DB_Typologies!$AQ$4:$AQ$1445,0)+$A449,MATCH(D$3,TQoL_Indexes!$B$8:$AK$8,0)),"")</f>
        <v/>
      </c>
      <c r="E449" s="86" t="str">
        <f>IFERROR(INDEX(DB_Typologies!$D$4:$AP$1445,MATCH($A$3,DB_Typologies!$AQ$4:$AQ$1445,0)+$A449,MATCH(E$3,TQoL_Indexes!$B$8:$AK$8,0)),"")</f>
        <v/>
      </c>
      <c r="F449" s="86" t="str">
        <f>IFERROR(INDEX(DB_Typologies!$D$4:$AP$1445,MATCH($A$3,DB_Typologies!$AQ$4:$AQ$1445,0)+$A449,MATCH(F$3,TQoL_Indexes!$B$8:$AK$8,0)),"")</f>
        <v/>
      </c>
      <c r="G449" s="86" t="str">
        <f>IFERROR(INDEX(DB_Typologies!$D$4:$AP$1445,MATCH($A$3,DB_Typologies!$AQ$4:$AQ$1445,0)+$A449,MATCH(G$3,TQoL_Indexes!$B$8:$AK$8,0)),"")</f>
        <v/>
      </c>
      <c r="H449" s="86" t="str">
        <f>IFERROR(INDEX(DB_Typologies!$D$4:$AP$1445,MATCH($A$3,DB_Typologies!$AQ$4:$AQ$1445,0)+$A449,MATCH(H$3,TQoL_Indexes!$B$8:$AK$8,0)),"")</f>
        <v/>
      </c>
      <c r="I449" s="86" t="str">
        <f>IFERROR(INDEX(DB_Typologies!$D$4:$AP$1445,MATCH($A$3,DB_Typologies!$AQ$4:$AQ$1445,0)+$A449,MATCH(I$3,TQoL_Indexes!$B$8:$AK$8,0)),"")</f>
        <v/>
      </c>
      <c r="J449" s="86" t="str">
        <f>IFERROR(INDEX(DB_Typologies!$D$4:$AP$1445,MATCH($A$3,DB_Typologies!$AQ$4:$AQ$1445,0)+$A449,MATCH(J$3,TQoL_Indexes!$B$8:$AK$8,0)),"")</f>
        <v/>
      </c>
      <c r="K449" s="86" t="str">
        <f>IFERROR(INDEX(DB_Typologies!$D$4:$AP$1445,MATCH($A$3,DB_Typologies!$AQ$4:$AQ$1445,0)+$A449,MATCH(K$3,TQoL_Indexes!$B$8:$AK$8,0)),"")</f>
        <v/>
      </c>
      <c r="L449" s="86" t="str">
        <f>IFERROR(INDEX(DB_Typologies!$D$4:$AP$1445,MATCH($A$3,DB_Typologies!$AQ$4:$AQ$1445,0)+$A449,MATCH(L$3,TQoL_Indexes!$B$8:$AK$8,0)),"")</f>
        <v/>
      </c>
      <c r="M449" s="86" t="str">
        <f>IFERROR(INDEX(DB_Typologies!$D$4:$AP$1445,MATCH($A$3,DB_Typologies!$AQ$4:$AQ$1445,0)+$A449,MATCH(M$3,TQoL_Indexes!$B$8:$AK$8,0)),"")</f>
        <v/>
      </c>
      <c r="N449" s="86" t="str">
        <f>IFERROR(INDEX(DB_Typologies!$D$4:$AP$1445,MATCH($A$3,DB_Typologies!$AQ$4:$AQ$1445,0)+$A449,MATCH(N$3,TQoL_Indexes!$B$8:$AK$8,0)),"")</f>
        <v/>
      </c>
      <c r="O449" s="86" t="str">
        <f>IFERROR(INDEX(DB_Typologies!$D$4:$AP$1445,MATCH($A$3,DB_Typologies!$AQ$4:$AQ$1445,0)+$A449,MATCH(O$3,TQoL_Indexes!$B$8:$AK$8,0)),"")</f>
        <v/>
      </c>
      <c r="P449" s="86" t="str">
        <f>IFERROR(INDEX(DB_Typologies!$D$4:$AP$1445,MATCH($A$3,DB_Typologies!$AQ$4:$AQ$1445,0)+$A449,MATCH(P$3,TQoL_Indexes!$B$8:$AK$8,0)),"")</f>
        <v/>
      </c>
      <c r="Q449" s="86" t="str">
        <f>IFERROR(INDEX(DB_Typologies!$D$4:$AP$1445,MATCH($A$3,DB_Typologies!$AQ$4:$AQ$1445,0)+$A449,MATCH(Q$3,TQoL_Indexes!$B$8:$AK$8,0)),"")</f>
        <v/>
      </c>
      <c r="R449" s="86" t="str">
        <f>IFERROR(INDEX(DB_Typologies!$D$4:$AP$1445,MATCH($A$3,DB_Typologies!$AQ$4:$AQ$1445,0)+$A449,MATCH(R$3,TQoL_Indexes!$B$8:$AK$8,0)),"")</f>
        <v/>
      </c>
      <c r="S449" s="86" t="str">
        <f>IFERROR(INDEX(DB_Typologies!$D$4:$AP$1445,MATCH($A$3,DB_Typologies!$AQ$4:$AQ$1445,0)+$A449,MATCH(S$3,TQoL_Indexes!$B$8:$AK$8,0)),"")</f>
        <v/>
      </c>
      <c r="T449" s="86" t="str">
        <f>IFERROR(INDEX(DB_Typologies!$D$4:$AP$1445,MATCH($A$3,DB_Typologies!$AQ$4:$AQ$1445,0)+$A449,MATCH(T$3,TQoL_Indexes!$B$8:$AK$8,0)),"")</f>
        <v/>
      </c>
      <c r="U449" s="86" t="str">
        <f>IFERROR(INDEX(DB_Typologies!$D$4:$AP$1445,MATCH($A$3,DB_Typologies!$AQ$4:$AQ$1445,0)+$A449,MATCH(U$3,TQoL_Indexes!$B$8:$AK$8,0)),"")</f>
        <v/>
      </c>
      <c r="V449" s="86" t="str">
        <f>IFERROR(INDEX(DB_Typologies!$D$4:$AP$1445,MATCH($A$3,DB_Typologies!$AQ$4:$AQ$1445,0)+$A449,MATCH(V$3,TQoL_Indexes!$B$8:$AK$8,0)),"")</f>
        <v/>
      </c>
      <c r="W449" s="86" t="str">
        <f>IFERROR(INDEX(DB_Typologies!$D$4:$AP$1445,MATCH($A$3,DB_Typologies!$AQ$4:$AQ$1445,0)+$A449,MATCH(W$3,TQoL_Indexes!$B$8:$AK$8,0)),"")</f>
        <v/>
      </c>
      <c r="X449" s="86" t="str">
        <f>IFERROR(INDEX(DB_Typologies!$D$4:$AP$1445,MATCH($A$3,DB_Typologies!$AQ$4:$AQ$1445,0)+$A449,MATCH(X$3,TQoL_Indexes!$B$8:$AK$8,0)),"")</f>
        <v/>
      </c>
      <c r="Y449" s="86" t="str">
        <f>IFERROR(INDEX(DB_Typologies!$D$4:$AP$1445,MATCH($A$3,DB_Typologies!$AQ$4:$AQ$1445,0)+$A449,MATCH(Y$3,TQoL_Indexes!$B$8:$AK$8,0)),"")</f>
        <v/>
      </c>
      <c r="Z449" s="86" t="str">
        <f>IFERROR(INDEX(DB_Typologies!$D$4:$AP$1445,MATCH($A$3,DB_Typologies!$AQ$4:$AQ$1445,0)+$A449,MATCH(Z$3,TQoL_Indexes!$B$8:$AK$8,0)),"")</f>
        <v/>
      </c>
      <c r="AA449" s="86" t="str">
        <f>IFERROR(INDEX(DB_Typologies!$D$4:$AP$1445,MATCH($A$3,DB_Typologies!$AQ$4:$AQ$1445,0)+$A449,MATCH(AA$3,TQoL_Indexes!$B$8:$AK$8,0)),"")</f>
        <v/>
      </c>
      <c r="AB449" s="86" t="str">
        <f>IFERROR(INDEX(DB_Typologies!$D$4:$AP$1445,MATCH($A$3,DB_Typologies!$AQ$4:$AQ$1445,0)+$A449,MATCH(AB$3,TQoL_Indexes!$B$8:$AK$8,0)),"")</f>
        <v/>
      </c>
      <c r="AC449" s="86" t="str">
        <f>IFERROR(INDEX(DB_Typologies!$D$4:$AP$1445,MATCH($A$3,DB_Typologies!$AQ$4:$AQ$1445,0)+$A449,MATCH(AC$3,TQoL_Indexes!$B$8:$AK$8,0)),"")</f>
        <v/>
      </c>
      <c r="AD449" s="86" t="str">
        <f>IFERROR(INDEX(DB_Typologies!$D$4:$AP$1445,MATCH($A$3,DB_Typologies!$AQ$4:$AQ$1445,0)+$A449,MATCH(AD$3,TQoL_Indexes!$B$8:$AK$8,0)),"")</f>
        <v/>
      </c>
      <c r="AE449" s="86" t="str">
        <f>IFERROR(INDEX(DB_Typologies!$D$4:$AP$1445,MATCH($A$3,DB_Typologies!$AQ$4:$AQ$1445,0)+$A449,MATCH(AE$3,TQoL_Indexes!$B$8:$AK$8,0)),"")</f>
        <v/>
      </c>
      <c r="AF449" s="86" t="str">
        <f>IFERROR(INDEX(DB_Typologies!$D$4:$AP$1445,MATCH($A$3,DB_Typologies!$AQ$4:$AQ$1445,0)+$A449,MATCH(AF$3,TQoL_Indexes!$B$8:$AK$8,0)),"")</f>
        <v/>
      </c>
      <c r="AG449" s="86" t="str">
        <f>IFERROR(INDEX(DB_Typologies!$D$4:$AP$1445,MATCH($A$3,DB_Typologies!$AQ$4:$AQ$1445,0)+$A449,MATCH(AG$3,TQoL_Indexes!$B$8:$AK$8,0)),"")</f>
        <v/>
      </c>
      <c r="AH449" s="86" t="str">
        <f>IFERROR(INDEX(DB_Typologies!$D$4:$AP$1445,MATCH($A$3,DB_Typologies!$AQ$4:$AQ$1445,0)+$A449,MATCH(AH$3,TQoL_Indexes!$B$8:$AK$8,0)),"")</f>
        <v/>
      </c>
      <c r="AI449" s="86" t="str">
        <f>IFERROR(INDEX(DB_Typologies!$D$4:$AP$1445,MATCH($A$3,DB_Typologies!$AQ$4:$AQ$1445,0)+$A449,MATCH(AI$3,TQoL_Indexes!$B$8:$AK$8,0)),"")</f>
        <v/>
      </c>
      <c r="AJ449" s="86" t="str">
        <f>IFERROR(INDEX(DB_Typologies!$D$4:$AP$1445,MATCH($A$3,DB_Typologies!$AQ$4:$AQ$1445,0)+$A449,MATCH(AJ$3,TQoL_Indexes!$B$8:$AK$8,0)),"")</f>
        <v/>
      </c>
      <c r="AK449" s="86" t="str">
        <f>IFERROR(INDEX(DB_Typologies!$D$4:$AP$1445,MATCH($A$3,DB_Typologies!$AQ$4:$AQ$1445,0)+$A449,MATCH(AK$3,TQoL_Indexes!$B$8:$AK$8,0)),"")</f>
        <v/>
      </c>
      <c r="AL449" s="86" t="str">
        <f>IFERROR(INDEX(DB_Typologies!$D$4:$AP$1445,MATCH($A$3,DB_Typologies!$AQ$4:$AQ$1445,0)+$A449,MATCH(AL$3,TQoL_Indexes!$B$8:$AK$8,0)),"")</f>
        <v/>
      </c>
      <c r="AM449" s="87" t="str">
        <f>IFERROR(INDEX(DB_Typologies!$D$4:$AP$1445,MATCH($A$3,DB_Typologies!$AQ$4:$AQ$1445,0)+$A449,MATCH(AM$3,TQoL_Indexes!$B$8:$AK$8,0)),"")</f>
        <v/>
      </c>
    </row>
    <row r="450" spans="1:39">
      <c r="A450" s="58" t="str">
        <f>IFERROR(IF(A449+1&lt;COUNTIF(DB_Typologies!$AQ$4:$AQ$1445,$A$3),A449+1,""),"")</f>
        <v/>
      </c>
      <c r="B450" s="120" t="str">
        <f>IFERROR(INDEX(DB_Typologies!$D$4:$AP$1445,MATCH($A$3,DB_Typologies!$AQ$4:$AQ$1445,0)+$A450,MATCH(B$3,TQoL_Indexes!$B$8:$AK$8,0)),"")</f>
        <v/>
      </c>
      <c r="C450" s="86" t="str">
        <f>IFERROR(INDEX(DB_Typologies!$D$4:$AP$1445,MATCH($A$3,DB_Typologies!$AQ$4:$AQ$1445,0)+$A450,MATCH(C$3,TQoL_Indexes!$B$8:$AK$8,0)),"")</f>
        <v/>
      </c>
      <c r="D450" s="87" t="str">
        <f>IFERROR(INDEX(DB_Typologies!$D$4:$AP$1445,MATCH($A$3,DB_Typologies!$AQ$4:$AQ$1445,0)+$A450,MATCH(D$3,TQoL_Indexes!$B$8:$AK$8,0)),"")</f>
        <v/>
      </c>
      <c r="E450" s="86" t="str">
        <f>IFERROR(INDEX(DB_Typologies!$D$4:$AP$1445,MATCH($A$3,DB_Typologies!$AQ$4:$AQ$1445,0)+$A450,MATCH(E$3,TQoL_Indexes!$B$8:$AK$8,0)),"")</f>
        <v/>
      </c>
      <c r="F450" s="86" t="str">
        <f>IFERROR(INDEX(DB_Typologies!$D$4:$AP$1445,MATCH($A$3,DB_Typologies!$AQ$4:$AQ$1445,0)+$A450,MATCH(F$3,TQoL_Indexes!$B$8:$AK$8,0)),"")</f>
        <v/>
      </c>
      <c r="G450" s="86" t="str">
        <f>IFERROR(INDEX(DB_Typologies!$D$4:$AP$1445,MATCH($A$3,DB_Typologies!$AQ$4:$AQ$1445,0)+$A450,MATCH(G$3,TQoL_Indexes!$B$8:$AK$8,0)),"")</f>
        <v/>
      </c>
      <c r="H450" s="86" t="str">
        <f>IFERROR(INDEX(DB_Typologies!$D$4:$AP$1445,MATCH($A$3,DB_Typologies!$AQ$4:$AQ$1445,0)+$A450,MATCH(H$3,TQoL_Indexes!$B$8:$AK$8,0)),"")</f>
        <v/>
      </c>
      <c r="I450" s="86" t="str">
        <f>IFERROR(INDEX(DB_Typologies!$D$4:$AP$1445,MATCH($A$3,DB_Typologies!$AQ$4:$AQ$1445,0)+$A450,MATCH(I$3,TQoL_Indexes!$B$8:$AK$8,0)),"")</f>
        <v/>
      </c>
      <c r="J450" s="86" t="str">
        <f>IFERROR(INDEX(DB_Typologies!$D$4:$AP$1445,MATCH($A$3,DB_Typologies!$AQ$4:$AQ$1445,0)+$A450,MATCH(J$3,TQoL_Indexes!$B$8:$AK$8,0)),"")</f>
        <v/>
      </c>
      <c r="K450" s="86" t="str">
        <f>IFERROR(INDEX(DB_Typologies!$D$4:$AP$1445,MATCH($A$3,DB_Typologies!$AQ$4:$AQ$1445,0)+$A450,MATCH(K$3,TQoL_Indexes!$B$8:$AK$8,0)),"")</f>
        <v/>
      </c>
      <c r="L450" s="86" t="str">
        <f>IFERROR(INDEX(DB_Typologies!$D$4:$AP$1445,MATCH($A$3,DB_Typologies!$AQ$4:$AQ$1445,0)+$A450,MATCH(L$3,TQoL_Indexes!$B$8:$AK$8,0)),"")</f>
        <v/>
      </c>
      <c r="M450" s="86" t="str">
        <f>IFERROR(INDEX(DB_Typologies!$D$4:$AP$1445,MATCH($A$3,DB_Typologies!$AQ$4:$AQ$1445,0)+$A450,MATCH(M$3,TQoL_Indexes!$B$8:$AK$8,0)),"")</f>
        <v/>
      </c>
      <c r="N450" s="86" t="str">
        <f>IFERROR(INDEX(DB_Typologies!$D$4:$AP$1445,MATCH($A$3,DB_Typologies!$AQ$4:$AQ$1445,0)+$A450,MATCH(N$3,TQoL_Indexes!$B$8:$AK$8,0)),"")</f>
        <v/>
      </c>
      <c r="O450" s="86" t="str">
        <f>IFERROR(INDEX(DB_Typologies!$D$4:$AP$1445,MATCH($A$3,DB_Typologies!$AQ$4:$AQ$1445,0)+$A450,MATCH(O$3,TQoL_Indexes!$B$8:$AK$8,0)),"")</f>
        <v/>
      </c>
      <c r="P450" s="86" t="str">
        <f>IFERROR(INDEX(DB_Typologies!$D$4:$AP$1445,MATCH($A$3,DB_Typologies!$AQ$4:$AQ$1445,0)+$A450,MATCH(P$3,TQoL_Indexes!$B$8:$AK$8,0)),"")</f>
        <v/>
      </c>
      <c r="Q450" s="86" t="str">
        <f>IFERROR(INDEX(DB_Typologies!$D$4:$AP$1445,MATCH($A$3,DB_Typologies!$AQ$4:$AQ$1445,0)+$A450,MATCH(Q$3,TQoL_Indexes!$B$8:$AK$8,0)),"")</f>
        <v/>
      </c>
      <c r="R450" s="86" t="str">
        <f>IFERROR(INDEX(DB_Typologies!$D$4:$AP$1445,MATCH($A$3,DB_Typologies!$AQ$4:$AQ$1445,0)+$A450,MATCH(R$3,TQoL_Indexes!$B$8:$AK$8,0)),"")</f>
        <v/>
      </c>
      <c r="S450" s="86" t="str">
        <f>IFERROR(INDEX(DB_Typologies!$D$4:$AP$1445,MATCH($A$3,DB_Typologies!$AQ$4:$AQ$1445,0)+$A450,MATCH(S$3,TQoL_Indexes!$B$8:$AK$8,0)),"")</f>
        <v/>
      </c>
      <c r="T450" s="86" t="str">
        <f>IFERROR(INDEX(DB_Typologies!$D$4:$AP$1445,MATCH($A$3,DB_Typologies!$AQ$4:$AQ$1445,0)+$A450,MATCH(T$3,TQoL_Indexes!$B$8:$AK$8,0)),"")</f>
        <v/>
      </c>
      <c r="U450" s="86" t="str">
        <f>IFERROR(INDEX(DB_Typologies!$D$4:$AP$1445,MATCH($A$3,DB_Typologies!$AQ$4:$AQ$1445,0)+$A450,MATCH(U$3,TQoL_Indexes!$B$8:$AK$8,0)),"")</f>
        <v/>
      </c>
      <c r="V450" s="86" t="str">
        <f>IFERROR(INDEX(DB_Typologies!$D$4:$AP$1445,MATCH($A$3,DB_Typologies!$AQ$4:$AQ$1445,0)+$A450,MATCH(V$3,TQoL_Indexes!$B$8:$AK$8,0)),"")</f>
        <v/>
      </c>
      <c r="W450" s="86" t="str">
        <f>IFERROR(INDEX(DB_Typologies!$D$4:$AP$1445,MATCH($A$3,DB_Typologies!$AQ$4:$AQ$1445,0)+$A450,MATCH(W$3,TQoL_Indexes!$B$8:$AK$8,0)),"")</f>
        <v/>
      </c>
      <c r="X450" s="86" t="str">
        <f>IFERROR(INDEX(DB_Typologies!$D$4:$AP$1445,MATCH($A$3,DB_Typologies!$AQ$4:$AQ$1445,0)+$A450,MATCH(X$3,TQoL_Indexes!$B$8:$AK$8,0)),"")</f>
        <v/>
      </c>
      <c r="Y450" s="86" t="str">
        <f>IFERROR(INDEX(DB_Typologies!$D$4:$AP$1445,MATCH($A$3,DB_Typologies!$AQ$4:$AQ$1445,0)+$A450,MATCH(Y$3,TQoL_Indexes!$B$8:$AK$8,0)),"")</f>
        <v/>
      </c>
      <c r="Z450" s="86" t="str">
        <f>IFERROR(INDEX(DB_Typologies!$D$4:$AP$1445,MATCH($A$3,DB_Typologies!$AQ$4:$AQ$1445,0)+$A450,MATCH(Z$3,TQoL_Indexes!$B$8:$AK$8,0)),"")</f>
        <v/>
      </c>
      <c r="AA450" s="86" t="str">
        <f>IFERROR(INDEX(DB_Typologies!$D$4:$AP$1445,MATCH($A$3,DB_Typologies!$AQ$4:$AQ$1445,0)+$A450,MATCH(AA$3,TQoL_Indexes!$B$8:$AK$8,0)),"")</f>
        <v/>
      </c>
      <c r="AB450" s="86" t="str">
        <f>IFERROR(INDEX(DB_Typologies!$D$4:$AP$1445,MATCH($A$3,DB_Typologies!$AQ$4:$AQ$1445,0)+$A450,MATCH(AB$3,TQoL_Indexes!$B$8:$AK$8,0)),"")</f>
        <v/>
      </c>
      <c r="AC450" s="86" t="str">
        <f>IFERROR(INDEX(DB_Typologies!$D$4:$AP$1445,MATCH($A$3,DB_Typologies!$AQ$4:$AQ$1445,0)+$A450,MATCH(AC$3,TQoL_Indexes!$B$8:$AK$8,0)),"")</f>
        <v/>
      </c>
      <c r="AD450" s="86" t="str">
        <f>IFERROR(INDEX(DB_Typologies!$D$4:$AP$1445,MATCH($A$3,DB_Typologies!$AQ$4:$AQ$1445,0)+$A450,MATCH(AD$3,TQoL_Indexes!$B$8:$AK$8,0)),"")</f>
        <v/>
      </c>
      <c r="AE450" s="86" t="str">
        <f>IFERROR(INDEX(DB_Typologies!$D$4:$AP$1445,MATCH($A$3,DB_Typologies!$AQ$4:$AQ$1445,0)+$A450,MATCH(AE$3,TQoL_Indexes!$B$8:$AK$8,0)),"")</f>
        <v/>
      </c>
      <c r="AF450" s="86" t="str">
        <f>IFERROR(INDEX(DB_Typologies!$D$4:$AP$1445,MATCH($A$3,DB_Typologies!$AQ$4:$AQ$1445,0)+$A450,MATCH(AF$3,TQoL_Indexes!$B$8:$AK$8,0)),"")</f>
        <v/>
      </c>
      <c r="AG450" s="86" t="str">
        <f>IFERROR(INDEX(DB_Typologies!$D$4:$AP$1445,MATCH($A$3,DB_Typologies!$AQ$4:$AQ$1445,0)+$A450,MATCH(AG$3,TQoL_Indexes!$B$8:$AK$8,0)),"")</f>
        <v/>
      </c>
      <c r="AH450" s="86" t="str">
        <f>IFERROR(INDEX(DB_Typologies!$D$4:$AP$1445,MATCH($A$3,DB_Typologies!$AQ$4:$AQ$1445,0)+$A450,MATCH(AH$3,TQoL_Indexes!$B$8:$AK$8,0)),"")</f>
        <v/>
      </c>
      <c r="AI450" s="86" t="str">
        <f>IFERROR(INDEX(DB_Typologies!$D$4:$AP$1445,MATCH($A$3,DB_Typologies!$AQ$4:$AQ$1445,0)+$A450,MATCH(AI$3,TQoL_Indexes!$B$8:$AK$8,0)),"")</f>
        <v/>
      </c>
      <c r="AJ450" s="86" t="str">
        <f>IFERROR(INDEX(DB_Typologies!$D$4:$AP$1445,MATCH($A$3,DB_Typologies!$AQ$4:$AQ$1445,0)+$A450,MATCH(AJ$3,TQoL_Indexes!$B$8:$AK$8,0)),"")</f>
        <v/>
      </c>
      <c r="AK450" s="86" t="str">
        <f>IFERROR(INDEX(DB_Typologies!$D$4:$AP$1445,MATCH($A$3,DB_Typologies!$AQ$4:$AQ$1445,0)+$A450,MATCH(AK$3,TQoL_Indexes!$B$8:$AK$8,0)),"")</f>
        <v/>
      </c>
      <c r="AL450" s="86" t="str">
        <f>IFERROR(INDEX(DB_Typologies!$D$4:$AP$1445,MATCH($A$3,DB_Typologies!$AQ$4:$AQ$1445,0)+$A450,MATCH(AL$3,TQoL_Indexes!$B$8:$AK$8,0)),"")</f>
        <v/>
      </c>
      <c r="AM450" s="87" t="str">
        <f>IFERROR(INDEX(DB_Typologies!$D$4:$AP$1445,MATCH($A$3,DB_Typologies!$AQ$4:$AQ$1445,0)+$A450,MATCH(AM$3,TQoL_Indexes!$B$8:$AK$8,0)),"")</f>
        <v/>
      </c>
    </row>
    <row r="451" spans="1:39">
      <c r="A451" s="58" t="str">
        <f>IFERROR(IF(A450+1&lt;COUNTIF(DB_Typologies!$AQ$4:$AQ$1445,$A$3),A450+1,""),"")</f>
        <v/>
      </c>
      <c r="B451" s="120" t="str">
        <f>IFERROR(INDEX(DB_Typologies!$D$4:$AP$1445,MATCH($A$3,DB_Typologies!$AQ$4:$AQ$1445,0)+$A451,MATCH(B$3,TQoL_Indexes!$B$8:$AK$8,0)),"")</f>
        <v/>
      </c>
      <c r="C451" s="86" t="str">
        <f>IFERROR(INDEX(DB_Typologies!$D$4:$AP$1445,MATCH($A$3,DB_Typologies!$AQ$4:$AQ$1445,0)+$A451,MATCH(C$3,TQoL_Indexes!$B$8:$AK$8,0)),"")</f>
        <v/>
      </c>
      <c r="D451" s="87" t="str">
        <f>IFERROR(INDEX(DB_Typologies!$D$4:$AP$1445,MATCH($A$3,DB_Typologies!$AQ$4:$AQ$1445,0)+$A451,MATCH(D$3,TQoL_Indexes!$B$8:$AK$8,0)),"")</f>
        <v/>
      </c>
      <c r="E451" s="86" t="str">
        <f>IFERROR(INDEX(DB_Typologies!$D$4:$AP$1445,MATCH($A$3,DB_Typologies!$AQ$4:$AQ$1445,0)+$A451,MATCH(E$3,TQoL_Indexes!$B$8:$AK$8,0)),"")</f>
        <v/>
      </c>
      <c r="F451" s="86" t="str">
        <f>IFERROR(INDEX(DB_Typologies!$D$4:$AP$1445,MATCH($A$3,DB_Typologies!$AQ$4:$AQ$1445,0)+$A451,MATCH(F$3,TQoL_Indexes!$B$8:$AK$8,0)),"")</f>
        <v/>
      </c>
      <c r="G451" s="86" t="str">
        <f>IFERROR(INDEX(DB_Typologies!$D$4:$AP$1445,MATCH($A$3,DB_Typologies!$AQ$4:$AQ$1445,0)+$A451,MATCH(G$3,TQoL_Indexes!$B$8:$AK$8,0)),"")</f>
        <v/>
      </c>
      <c r="H451" s="86" t="str">
        <f>IFERROR(INDEX(DB_Typologies!$D$4:$AP$1445,MATCH($A$3,DB_Typologies!$AQ$4:$AQ$1445,0)+$A451,MATCH(H$3,TQoL_Indexes!$B$8:$AK$8,0)),"")</f>
        <v/>
      </c>
      <c r="I451" s="86" t="str">
        <f>IFERROR(INDEX(DB_Typologies!$D$4:$AP$1445,MATCH($A$3,DB_Typologies!$AQ$4:$AQ$1445,0)+$A451,MATCH(I$3,TQoL_Indexes!$B$8:$AK$8,0)),"")</f>
        <v/>
      </c>
      <c r="J451" s="86" t="str">
        <f>IFERROR(INDEX(DB_Typologies!$D$4:$AP$1445,MATCH($A$3,DB_Typologies!$AQ$4:$AQ$1445,0)+$A451,MATCH(J$3,TQoL_Indexes!$B$8:$AK$8,0)),"")</f>
        <v/>
      </c>
      <c r="K451" s="86" t="str">
        <f>IFERROR(INDEX(DB_Typologies!$D$4:$AP$1445,MATCH($A$3,DB_Typologies!$AQ$4:$AQ$1445,0)+$A451,MATCH(K$3,TQoL_Indexes!$B$8:$AK$8,0)),"")</f>
        <v/>
      </c>
      <c r="L451" s="86" t="str">
        <f>IFERROR(INDEX(DB_Typologies!$D$4:$AP$1445,MATCH($A$3,DB_Typologies!$AQ$4:$AQ$1445,0)+$A451,MATCH(L$3,TQoL_Indexes!$B$8:$AK$8,0)),"")</f>
        <v/>
      </c>
      <c r="M451" s="86" t="str">
        <f>IFERROR(INDEX(DB_Typologies!$D$4:$AP$1445,MATCH($A$3,DB_Typologies!$AQ$4:$AQ$1445,0)+$A451,MATCH(M$3,TQoL_Indexes!$B$8:$AK$8,0)),"")</f>
        <v/>
      </c>
      <c r="N451" s="86" t="str">
        <f>IFERROR(INDEX(DB_Typologies!$D$4:$AP$1445,MATCH($A$3,DB_Typologies!$AQ$4:$AQ$1445,0)+$A451,MATCH(N$3,TQoL_Indexes!$B$8:$AK$8,0)),"")</f>
        <v/>
      </c>
      <c r="O451" s="86" t="str">
        <f>IFERROR(INDEX(DB_Typologies!$D$4:$AP$1445,MATCH($A$3,DB_Typologies!$AQ$4:$AQ$1445,0)+$A451,MATCH(O$3,TQoL_Indexes!$B$8:$AK$8,0)),"")</f>
        <v/>
      </c>
      <c r="P451" s="86" t="str">
        <f>IFERROR(INDEX(DB_Typologies!$D$4:$AP$1445,MATCH($A$3,DB_Typologies!$AQ$4:$AQ$1445,0)+$A451,MATCH(P$3,TQoL_Indexes!$B$8:$AK$8,0)),"")</f>
        <v/>
      </c>
      <c r="Q451" s="86" t="str">
        <f>IFERROR(INDEX(DB_Typologies!$D$4:$AP$1445,MATCH($A$3,DB_Typologies!$AQ$4:$AQ$1445,0)+$A451,MATCH(Q$3,TQoL_Indexes!$B$8:$AK$8,0)),"")</f>
        <v/>
      </c>
      <c r="R451" s="86" t="str">
        <f>IFERROR(INDEX(DB_Typologies!$D$4:$AP$1445,MATCH($A$3,DB_Typologies!$AQ$4:$AQ$1445,0)+$A451,MATCH(R$3,TQoL_Indexes!$B$8:$AK$8,0)),"")</f>
        <v/>
      </c>
      <c r="S451" s="86" t="str">
        <f>IFERROR(INDEX(DB_Typologies!$D$4:$AP$1445,MATCH($A$3,DB_Typologies!$AQ$4:$AQ$1445,0)+$A451,MATCH(S$3,TQoL_Indexes!$B$8:$AK$8,0)),"")</f>
        <v/>
      </c>
      <c r="T451" s="86" t="str">
        <f>IFERROR(INDEX(DB_Typologies!$D$4:$AP$1445,MATCH($A$3,DB_Typologies!$AQ$4:$AQ$1445,0)+$A451,MATCH(T$3,TQoL_Indexes!$B$8:$AK$8,0)),"")</f>
        <v/>
      </c>
      <c r="U451" s="86" t="str">
        <f>IFERROR(INDEX(DB_Typologies!$D$4:$AP$1445,MATCH($A$3,DB_Typologies!$AQ$4:$AQ$1445,0)+$A451,MATCH(U$3,TQoL_Indexes!$B$8:$AK$8,0)),"")</f>
        <v/>
      </c>
      <c r="V451" s="86" t="str">
        <f>IFERROR(INDEX(DB_Typologies!$D$4:$AP$1445,MATCH($A$3,DB_Typologies!$AQ$4:$AQ$1445,0)+$A451,MATCH(V$3,TQoL_Indexes!$B$8:$AK$8,0)),"")</f>
        <v/>
      </c>
      <c r="W451" s="86" t="str">
        <f>IFERROR(INDEX(DB_Typologies!$D$4:$AP$1445,MATCH($A$3,DB_Typologies!$AQ$4:$AQ$1445,0)+$A451,MATCH(W$3,TQoL_Indexes!$B$8:$AK$8,0)),"")</f>
        <v/>
      </c>
      <c r="X451" s="86" t="str">
        <f>IFERROR(INDEX(DB_Typologies!$D$4:$AP$1445,MATCH($A$3,DB_Typologies!$AQ$4:$AQ$1445,0)+$A451,MATCH(X$3,TQoL_Indexes!$B$8:$AK$8,0)),"")</f>
        <v/>
      </c>
      <c r="Y451" s="86" t="str">
        <f>IFERROR(INDEX(DB_Typologies!$D$4:$AP$1445,MATCH($A$3,DB_Typologies!$AQ$4:$AQ$1445,0)+$A451,MATCH(Y$3,TQoL_Indexes!$B$8:$AK$8,0)),"")</f>
        <v/>
      </c>
      <c r="Z451" s="86" t="str">
        <f>IFERROR(INDEX(DB_Typologies!$D$4:$AP$1445,MATCH($A$3,DB_Typologies!$AQ$4:$AQ$1445,0)+$A451,MATCH(Z$3,TQoL_Indexes!$B$8:$AK$8,0)),"")</f>
        <v/>
      </c>
      <c r="AA451" s="86" t="str">
        <f>IFERROR(INDEX(DB_Typologies!$D$4:$AP$1445,MATCH($A$3,DB_Typologies!$AQ$4:$AQ$1445,0)+$A451,MATCH(AA$3,TQoL_Indexes!$B$8:$AK$8,0)),"")</f>
        <v/>
      </c>
      <c r="AB451" s="86" t="str">
        <f>IFERROR(INDEX(DB_Typologies!$D$4:$AP$1445,MATCH($A$3,DB_Typologies!$AQ$4:$AQ$1445,0)+$A451,MATCH(AB$3,TQoL_Indexes!$B$8:$AK$8,0)),"")</f>
        <v/>
      </c>
      <c r="AC451" s="86" t="str">
        <f>IFERROR(INDEX(DB_Typologies!$D$4:$AP$1445,MATCH($A$3,DB_Typologies!$AQ$4:$AQ$1445,0)+$A451,MATCH(AC$3,TQoL_Indexes!$B$8:$AK$8,0)),"")</f>
        <v/>
      </c>
      <c r="AD451" s="86" t="str">
        <f>IFERROR(INDEX(DB_Typologies!$D$4:$AP$1445,MATCH($A$3,DB_Typologies!$AQ$4:$AQ$1445,0)+$A451,MATCH(AD$3,TQoL_Indexes!$B$8:$AK$8,0)),"")</f>
        <v/>
      </c>
      <c r="AE451" s="86" t="str">
        <f>IFERROR(INDEX(DB_Typologies!$D$4:$AP$1445,MATCH($A$3,DB_Typologies!$AQ$4:$AQ$1445,0)+$A451,MATCH(AE$3,TQoL_Indexes!$B$8:$AK$8,0)),"")</f>
        <v/>
      </c>
      <c r="AF451" s="86" t="str">
        <f>IFERROR(INDEX(DB_Typologies!$D$4:$AP$1445,MATCH($A$3,DB_Typologies!$AQ$4:$AQ$1445,0)+$A451,MATCH(AF$3,TQoL_Indexes!$B$8:$AK$8,0)),"")</f>
        <v/>
      </c>
      <c r="AG451" s="86" t="str">
        <f>IFERROR(INDEX(DB_Typologies!$D$4:$AP$1445,MATCH($A$3,DB_Typologies!$AQ$4:$AQ$1445,0)+$A451,MATCH(AG$3,TQoL_Indexes!$B$8:$AK$8,0)),"")</f>
        <v/>
      </c>
      <c r="AH451" s="86" t="str">
        <f>IFERROR(INDEX(DB_Typologies!$D$4:$AP$1445,MATCH($A$3,DB_Typologies!$AQ$4:$AQ$1445,0)+$A451,MATCH(AH$3,TQoL_Indexes!$B$8:$AK$8,0)),"")</f>
        <v/>
      </c>
      <c r="AI451" s="86" t="str">
        <f>IFERROR(INDEX(DB_Typologies!$D$4:$AP$1445,MATCH($A$3,DB_Typologies!$AQ$4:$AQ$1445,0)+$A451,MATCH(AI$3,TQoL_Indexes!$B$8:$AK$8,0)),"")</f>
        <v/>
      </c>
      <c r="AJ451" s="86" t="str">
        <f>IFERROR(INDEX(DB_Typologies!$D$4:$AP$1445,MATCH($A$3,DB_Typologies!$AQ$4:$AQ$1445,0)+$A451,MATCH(AJ$3,TQoL_Indexes!$B$8:$AK$8,0)),"")</f>
        <v/>
      </c>
      <c r="AK451" s="86" t="str">
        <f>IFERROR(INDEX(DB_Typologies!$D$4:$AP$1445,MATCH($A$3,DB_Typologies!$AQ$4:$AQ$1445,0)+$A451,MATCH(AK$3,TQoL_Indexes!$B$8:$AK$8,0)),"")</f>
        <v/>
      </c>
      <c r="AL451" s="86" t="str">
        <f>IFERROR(INDEX(DB_Typologies!$D$4:$AP$1445,MATCH($A$3,DB_Typologies!$AQ$4:$AQ$1445,0)+$A451,MATCH(AL$3,TQoL_Indexes!$B$8:$AK$8,0)),"")</f>
        <v/>
      </c>
      <c r="AM451" s="87" t="str">
        <f>IFERROR(INDEX(DB_Typologies!$D$4:$AP$1445,MATCH($A$3,DB_Typologies!$AQ$4:$AQ$1445,0)+$A451,MATCH(AM$3,TQoL_Indexes!$B$8:$AK$8,0)),"")</f>
        <v/>
      </c>
    </row>
    <row r="452" spans="1:39">
      <c r="A452" s="58" t="str">
        <f>IFERROR(IF(A451+1&lt;COUNTIF(DB_Typologies!$AQ$4:$AQ$1445,$A$3),A451+1,""),"")</f>
        <v/>
      </c>
      <c r="B452" s="120" t="str">
        <f>IFERROR(INDEX(DB_Typologies!$D$4:$AP$1445,MATCH($A$3,DB_Typologies!$AQ$4:$AQ$1445,0)+$A452,MATCH(B$3,TQoL_Indexes!$B$8:$AK$8,0)),"")</f>
        <v/>
      </c>
      <c r="C452" s="86" t="str">
        <f>IFERROR(INDEX(DB_Typologies!$D$4:$AP$1445,MATCH($A$3,DB_Typologies!$AQ$4:$AQ$1445,0)+$A452,MATCH(C$3,TQoL_Indexes!$B$8:$AK$8,0)),"")</f>
        <v/>
      </c>
      <c r="D452" s="87" t="str">
        <f>IFERROR(INDEX(DB_Typologies!$D$4:$AP$1445,MATCH($A$3,DB_Typologies!$AQ$4:$AQ$1445,0)+$A452,MATCH(D$3,TQoL_Indexes!$B$8:$AK$8,0)),"")</f>
        <v/>
      </c>
      <c r="E452" s="86" t="str">
        <f>IFERROR(INDEX(DB_Typologies!$D$4:$AP$1445,MATCH($A$3,DB_Typologies!$AQ$4:$AQ$1445,0)+$A452,MATCH(E$3,TQoL_Indexes!$B$8:$AK$8,0)),"")</f>
        <v/>
      </c>
      <c r="F452" s="86" t="str">
        <f>IFERROR(INDEX(DB_Typologies!$D$4:$AP$1445,MATCH($A$3,DB_Typologies!$AQ$4:$AQ$1445,0)+$A452,MATCH(F$3,TQoL_Indexes!$B$8:$AK$8,0)),"")</f>
        <v/>
      </c>
      <c r="G452" s="86" t="str">
        <f>IFERROR(INDEX(DB_Typologies!$D$4:$AP$1445,MATCH($A$3,DB_Typologies!$AQ$4:$AQ$1445,0)+$A452,MATCH(G$3,TQoL_Indexes!$B$8:$AK$8,0)),"")</f>
        <v/>
      </c>
      <c r="H452" s="86" t="str">
        <f>IFERROR(INDEX(DB_Typologies!$D$4:$AP$1445,MATCH($A$3,DB_Typologies!$AQ$4:$AQ$1445,0)+$A452,MATCH(H$3,TQoL_Indexes!$B$8:$AK$8,0)),"")</f>
        <v/>
      </c>
      <c r="I452" s="86" t="str">
        <f>IFERROR(INDEX(DB_Typologies!$D$4:$AP$1445,MATCH($A$3,DB_Typologies!$AQ$4:$AQ$1445,0)+$A452,MATCH(I$3,TQoL_Indexes!$B$8:$AK$8,0)),"")</f>
        <v/>
      </c>
      <c r="J452" s="86" t="str">
        <f>IFERROR(INDEX(DB_Typologies!$D$4:$AP$1445,MATCH($A$3,DB_Typologies!$AQ$4:$AQ$1445,0)+$A452,MATCH(J$3,TQoL_Indexes!$B$8:$AK$8,0)),"")</f>
        <v/>
      </c>
      <c r="K452" s="86" t="str">
        <f>IFERROR(INDEX(DB_Typologies!$D$4:$AP$1445,MATCH($A$3,DB_Typologies!$AQ$4:$AQ$1445,0)+$A452,MATCH(K$3,TQoL_Indexes!$B$8:$AK$8,0)),"")</f>
        <v/>
      </c>
      <c r="L452" s="86" t="str">
        <f>IFERROR(INDEX(DB_Typologies!$D$4:$AP$1445,MATCH($A$3,DB_Typologies!$AQ$4:$AQ$1445,0)+$A452,MATCH(L$3,TQoL_Indexes!$B$8:$AK$8,0)),"")</f>
        <v/>
      </c>
      <c r="M452" s="86" t="str">
        <f>IFERROR(INDEX(DB_Typologies!$D$4:$AP$1445,MATCH($A$3,DB_Typologies!$AQ$4:$AQ$1445,0)+$A452,MATCH(M$3,TQoL_Indexes!$B$8:$AK$8,0)),"")</f>
        <v/>
      </c>
      <c r="N452" s="86" t="str">
        <f>IFERROR(INDEX(DB_Typologies!$D$4:$AP$1445,MATCH($A$3,DB_Typologies!$AQ$4:$AQ$1445,0)+$A452,MATCH(N$3,TQoL_Indexes!$B$8:$AK$8,0)),"")</f>
        <v/>
      </c>
      <c r="O452" s="86" t="str">
        <f>IFERROR(INDEX(DB_Typologies!$D$4:$AP$1445,MATCH($A$3,DB_Typologies!$AQ$4:$AQ$1445,0)+$A452,MATCH(O$3,TQoL_Indexes!$B$8:$AK$8,0)),"")</f>
        <v/>
      </c>
      <c r="P452" s="86" t="str">
        <f>IFERROR(INDEX(DB_Typologies!$D$4:$AP$1445,MATCH($A$3,DB_Typologies!$AQ$4:$AQ$1445,0)+$A452,MATCH(P$3,TQoL_Indexes!$B$8:$AK$8,0)),"")</f>
        <v/>
      </c>
      <c r="Q452" s="86" t="str">
        <f>IFERROR(INDEX(DB_Typologies!$D$4:$AP$1445,MATCH($A$3,DB_Typologies!$AQ$4:$AQ$1445,0)+$A452,MATCH(Q$3,TQoL_Indexes!$B$8:$AK$8,0)),"")</f>
        <v/>
      </c>
      <c r="R452" s="86" t="str">
        <f>IFERROR(INDEX(DB_Typologies!$D$4:$AP$1445,MATCH($A$3,DB_Typologies!$AQ$4:$AQ$1445,0)+$A452,MATCH(R$3,TQoL_Indexes!$B$8:$AK$8,0)),"")</f>
        <v/>
      </c>
      <c r="S452" s="86" t="str">
        <f>IFERROR(INDEX(DB_Typologies!$D$4:$AP$1445,MATCH($A$3,DB_Typologies!$AQ$4:$AQ$1445,0)+$A452,MATCH(S$3,TQoL_Indexes!$B$8:$AK$8,0)),"")</f>
        <v/>
      </c>
      <c r="T452" s="86" t="str">
        <f>IFERROR(INDEX(DB_Typologies!$D$4:$AP$1445,MATCH($A$3,DB_Typologies!$AQ$4:$AQ$1445,0)+$A452,MATCH(T$3,TQoL_Indexes!$B$8:$AK$8,0)),"")</f>
        <v/>
      </c>
      <c r="U452" s="86" t="str">
        <f>IFERROR(INDEX(DB_Typologies!$D$4:$AP$1445,MATCH($A$3,DB_Typologies!$AQ$4:$AQ$1445,0)+$A452,MATCH(U$3,TQoL_Indexes!$B$8:$AK$8,0)),"")</f>
        <v/>
      </c>
      <c r="V452" s="86" t="str">
        <f>IFERROR(INDEX(DB_Typologies!$D$4:$AP$1445,MATCH($A$3,DB_Typologies!$AQ$4:$AQ$1445,0)+$A452,MATCH(V$3,TQoL_Indexes!$B$8:$AK$8,0)),"")</f>
        <v/>
      </c>
      <c r="W452" s="86" t="str">
        <f>IFERROR(INDEX(DB_Typologies!$D$4:$AP$1445,MATCH($A$3,DB_Typologies!$AQ$4:$AQ$1445,0)+$A452,MATCH(W$3,TQoL_Indexes!$B$8:$AK$8,0)),"")</f>
        <v/>
      </c>
      <c r="X452" s="86" t="str">
        <f>IFERROR(INDEX(DB_Typologies!$D$4:$AP$1445,MATCH($A$3,DB_Typologies!$AQ$4:$AQ$1445,0)+$A452,MATCH(X$3,TQoL_Indexes!$B$8:$AK$8,0)),"")</f>
        <v/>
      </c>
      <c r="Y452" s="86" t="str">
        <f>IFERROR(INDEX(DB_Typologies!$D$4:$AP$1445,MATCH($A$3,DB_Typologies!$AQ$4:$AQ$1445,0)+$A452,MATCH(Y$3,TQoL_Indexes!$B$8:$AK$8,0)),"")</f>
        <v/>
      </c>
      <c r="Z452" s="86" t="str">
        <f>IFERROR(INDEX(DB_Typologies!$D$4:$AP$1445,MATCH($A$3,DB_Typologies!$AQ$4:$AQ$1445,0)+$A452,MATCH(Z$3,TQoL_Indexes!$B$8:$AK$8,0)),"")</f>
        <v/>
      </c>
      <c r="AA452" s="86" t="str">
        <f>IFERROR(INDEX(DB_Typologies!$D$4:$AP$1445,MATCH($A$3,DB_Typologies!$AQ$4:$AQ$1445,0)+$A452,MATCH(AA$3,TQoL_Indexes!$B$8:$AK$8,0)),"")</f>
        <v/>
      </c>
      <c r="AB452" s="86" t="str">
        <f>IFERROR(INDEX(DB_Typologies!$D$4:$AP$1445,MATCH($A$3,DB_Typologies!$AQ$4:$AQ$1445,0)+$A452,MATCH(AB$3,TQoL_Indexes!$B$8:$AK$8,0)),"")</f>
        <v/>
      </c>
      <c r="AC452" s="86" t="str">
        <f>IFERROR(INDEX(DB_Typologies!$D$4:$AP$1445,MATCH($A$3,DB_Typologies!$AQ$4:$AQ$1445,0)+$A452,MATCH(AC$3,TQoL_Indexes!$B$8:$AK$8,0)),"")</f>
        <v/>
      </c>
      <c r="AD452" s="86" t="str">
        <f>IFERROR(INDEX(DB_Typologies!$D$4:$AP$1445,MATCH($A$3,DB_Typologies!$AQ$4:$AQ$1445,0)+$A452,MATCH(AD$3,TQoL_Indexes!$B$8:$AK$8,0)),"")</f>
        <v/>
      </c>
      <c r="AE452" s="86" t="str">
        <f>IFERROR(INDEX(DB_Typologies!$D$4:$AP$1445,MATCH($A$3,DB_Typologies!$AQ$4:$AQ$1445,0)+$A452,MATCH(AE$3,TQoL_Indexes!$B$8:$AK$8,0)),"")</f>
        <v/>
      </c>
      <c r="AF452" s="86" t="str">
        <f>IFERROR(INDEX(DB_Typologies!$D$4:$AP$1445,MATCH($A$3,DB_Typologies!$AQ$4:$AQ$1445,0)+$A452,MATCH(AF$3,TQoL_Indexes!$B$8:$AK$8,0)),"")</f>
        <v/>
      </c>
      <c r="AG452" s="86" t="str">
        <f>IFERROR(INDEX(DB_Typologies!$D$4:$AP$1445,MATCH($A$3,DB_Typologies!$AQ$4:$AQ$1445,0)+$A452,MATCH(AG$3,TQoL_Indexes!$B$8:$AK$8,0)),"")</f>
        <v/>
      </c>
      <c r="AH452" s="86" t="str">
        <f>IFERROR(INDEX(DB_Typologies!$D$4:$AP$1445,MATCH($A$3,DB_Typologies!$AQ$4:$AQ$1445,0)+$A452,MATCH(AH$3,TQoL_Indexes!$B$8:$AK$8,0)),"")</f>
        <v/>
      </c>
      <c r="AI452" s="86" t="str">
        <f>IFERROR(INDEX(DB_Typologies!$D$4:$AP$1445,MATCH($A$3,DB_Typologies!$AQ$4:$AQ$1445,0)+$A452,MATCH(AI$3,TQoL_Indexes!$B$8:$AK$8,0)),"")</f>
        <v/>
      </c>
      <c r="AJ452" s="86" t="str">
        <f>IFERROR(INDEX(DB_Typologies!$D$4:$AP$1445,MATCH($A$3,DB_Typologies!$AQ$4:$AQ$1445,0)+$A452,MATCH(AJ$3,TQoL_Indexes!$B$8:$AK$8,0)),"")</f>
        <v/>
      </c>
      <c r="AK452" s="86" t="str">
        <f>IFERROR(INDEX(DB_Typologies!$D$4:$AP$1445,MATCH($A$3,DB_Typologies!$AQ$4:$AQ$1445,0)+$A452,MATCH(AK$3,TQoL_Indexes!$B$8:$AK$8,0)),"")</f>
        <v/>
      </c>
      <c r="AL452" s="86" t="str">
        <f>IFERROR(INDEX(DB_Typologies!$D$4:$AP$1445,MATCH($A$3,DB_Typologies!$AQ$4:$AQ$1445,0)+$A452,MATCH(AL$3,TQoL_Indexes!$B$8:$AK$8,0)),"")</f>
        <v/>
      </c>
      <c r="AM452" s="87" t="str">
        <f>IFERROR(INDEX(DB_Typologies!$D$4:$AP$1445,MATCH($A$3,DB_Typologies!$AQ$4:$AQ$1445,0)+$A452,MATCH(AM$3,TQoL_Indexes!$B$8:$AK$8,0)),"")</f>
        <v/>
      </c>
    </row>
    <row r="453" spans="1:39">
      <c r="A453" s="58" t="str">
        <f>IFERROR(IF(A452+1&lt;COUNTIF(DB_Typologies!$AQ$4:$AQ$1445,$A$3),A452+1,""),"")</f>
        <v/>
      </c>
      <c r="B453" s="120" t="str">
        <f>IFERROR(INDEX(DB_Typologies!$D$4:$AP$1445,MATCH($A$3,DB_Typologies!$AQ$4:$AQ$1445,0)+$A453,MATCH(B$3,TQoL_Indexes!$B$8:$AK$8,0)),"")</f>
        <v/>
      </c>
      <c r="C453" s="86" t="str">
        <f>IFERROR(INDEX(DB_Typologies!$D$4:$AP$1445,MATCH($A$3,DB_Typologies!$AQ$4:$AQ$1445,0)+$A453,MATCH(C$3,TQoL_Indexes!$B$8:$AK$8,0)),"")</f>
        <v/>
      </c>
      <c r="D453" s="87" t="str">
        <f>IFERROR(INDEX(DB_Typologies!$D$4:$AP$1445,MATCH($A$3,DB_Typologies!$AQ$4:$AQ$1445,0)+$A453,MATCH(D$3,TQoL_Indexes!$B$8:$AK$8,0)),"")</f>
        <v/>
      </c>
      <c r="E453" s="86" t="str">
        <f>IFERROR(INDEX(DB_Typologies!$D$4:$AP$1445,MATCH($A$3,DB_Typologies!$AQ$4:$AQ$1445,0)+$A453,MATCH(E$3,TQoL_Indexes!$B$8:$AK$8,0)),"")</f>
        <v/>
      </c>
      <c r="F453" s="86" t="str">
        <f>IFERROR(INDEX(DB_Typologies!$D$4:$AP$1445,MATCH($A$3,DB_Typologies!$AQ$4:$AQ$1445,0)+$A453,MATCH(F$3,TQoL_Indexes!$B$8:$AK$8,0)),"")</f>
        <v/>
      </c>
      <c r="G453" s="86" t="str">
        <f>IFERROR(INDEX(DB_Typologies!$D$4:$AP$1445,MATCH($A$3,DB_Typologies!$AQ$4:$AQ$1445,0)+$A453,MATCH(G$3,TQoL_Indexes!$B$8:$AK$8,0)),"")</f>
        <v/>
      </c>
      <c r="H453" s="86" t="str">
        <f>IFERROR(INDEX(DB_Typologies!$D$4:$AP$1445,MATCH($A$3,DB_Typologies!$AQ$4:$AQ$1445,0)+$A453,MATCH(H$3,TQoL_Indexes!$B$8:$AK$8,0)),"")</f>
        <v/>
      </c>
      <c r="I453" s="86" t="str">
        <f>IFERROR(INDEX(DB_Typologies!$D$4:$AP$1445,MATCH($A$3,DB_Typologies!$AQ$4:$AQ$1445,0)+$A453,MATCH(I$3,TQoL_Indexes!$B$8:$AK$8,0)),"")</f>
        <v/>
      </c>
      <c r="J453" s="86" t="str">
        <f>IFERROR(INDEX(DB_Typologies!$D$4:$AP$1445,MATCH($A$3,DB_Typologies!$AQ$4:$AQ$1445,0)+$A453,MATCH(J$3,TQoL_Indexes!$B$8:$AK$8,0)),"")</f>
        <v/>
      </c>
      <c r="K453" s="86" t="str">
        <f>IFERROR(INDEX(DB_Typologies!$D$4:$AP$1445,MATCH($A$3,DB_Typologies!$AQ$4:$AQ$1445,0)+$A453,MATCH(K$3,TQoL_Indexes!$B$8:$AK$8,0)),"")</f>
        <v/>
      </c>
      <c r="L453" s="86" t="str">
        <f>IFERROR(INDEX(DB_Typologies!$D$4:$AP$1445,MATCH($A$3,DB_Typologies!$AQ$4:$AQ$1445,0)+$A453,MATCH(L$3,TQoL_Indexes!$B$8:$AK$8,0)),"")</f>
        <v/>
      </c>
      <c r="M453" s="86" t="str">
        <f>IFERROR(INDEX(DB_Typologies!$D$4:$AP$1445,MATCH($A$3,DB_Typologies!$AQ$4:$AQ$1445,0)+$A453,MATCH(M$3,TQoL_Indexes!$B$8:$AK$8,0)),"")</f>
        <v/>
      </c>
      <c r="N453" s="86" t="str">
        <f>IFERROR(INDEX(DB_Typologies!$D$4:$AP$1445,MATCH($A$3,DB_Typologies!$AQ$4:$AQ$1445,0)+$A453,MATCH(N$3,TQoL_Indexes!$B$8:$AK$8,0)),"")</f>
        <v/>
      </c>
      <c r="O453" s="86" t="str">
        <f>IFERROR(INDEX(DB_Typologies!$D$4:$AP$1445,MATCH($A$3,DB_Typologies!$AQ$4:$AQ$1445,0)+$A453,MATCH(O$3,TQoL_Indexes!$B$8:$AK$8,0)),"")</f>
        <v/>
      </c>
      <c r="P453" s="86" t="str">
        <f>IFERROR(INDEX(DB_Typologies!$D$4:$AP$1445,MATCH($A$3,DB_Typologies!$AQ$4:$AQ$1445,0)+$A453,MATCH(P$3,TQoL_Indexes!$B$8:$AK$8,0)),"")</f>
        <v/>
      </c>
      <c r="Q453" s="86" t="str">
        <f>IFERROR(INDEX(DB_Typologies!$D$4:$AP$1445,MATCH($A$3,DB_Typologies!$AQ$4:$AQ$1445,0)+$A453,MATCH(Q$3,TQoL_Indexes!$B$8:$AK$8,0)),"")</f>
        <v/>
      </c>
      <c r="R453" s="86" t="str">
        <f>IFERROR(INDEX(DB_Typologies!$D$4:$AP$1445,MATCH($A$3,DB_Typologies!$AQ$4:$AQ$1445,0)+$A453,MATCH(R$3,TQoL_Indexes!$B$8:$AK$8,0)),"")</f>
        <v/>
      </c>
      <c r="S453" s="86" t="str">
        <f>IFERROR(INDEX(DB_Typologies!$D$4:$AP$1445,MATCH($A$3,DB_Typologies!$AQ$4:$AQ$1445,0)+$A453,MATCH(S$3,TQoL_Indexes!$B$8:$AK$8,0)),"")</f>
        <v/>
      </c>
      <c r="T453" s="86" t="str">
        <f>IFERROR(INDEX(DB_Typologies!$D$4:$AP$1445,MATCH($A$3,DB_Typologies!$AQ$4:$AQ$1445,0)+$A453,MATCH(T$3,TQoL_Indexes!$B$8:$AK$8,0)),"")</f>
        <v/>
      </c>
      <c r="U453" s="86" t="str">
        <f>IFERROR(INDEX(DB_Typologies!$D$4:$AP$1445,MATCH($A$3,DB_Typologies!$AQ$4:$AQ$1445,0)+$A453,MATCH(U$3,TQoL_Indexes!$B$8:$AK$8,0)),"")</f>
        <v/>
      </c>
      <c r="V453" s="86" t="str">
        <f>IFERROR(INDEX(DB_Typologies!$D$4:$AP$1445,MATCH($A$3,DB_Typologies!$AQ$4:$AQ$1445,0)+$A453,MATCH(V$3,TQoL_Indexes!$B$8:$AK$8,0)),"")</f>
        <v/>
      </c>
      <c r="W453" s="86" t="str">
        <f>IFERROR(INDEX(DB_Typologies!$D$4:$AP$1445,MATCH($A$3,DB_Typologies!$AQ$4:$AQ$1445,0)+$A453,MATCH(W$3,TQoL_Indexes!$B$8:$AK$8,0)),"")</f>
        <v/>
      </c>
      <c r="X453" s="86" t="str">
        <f>IFERROR(INDEX(DB_Typologies!$D$4:$AP$1445,MATCH($A$3,DB_Typologies!$AQ$4:$AQ$1445,0)+$A453,MATCH(X$3,TQoL_Indexes!$B$8:$AK$8,0)),"")</f>
        <v/>
      </c>
      <c r="Y453" s="86" t="str">
        <f>IFERROR(INDEX(DB_Typologies!$D$4:$AP$1445,MATCH($A$3,DB_Typologies!$AQ$4:$AQ$1445,0)+$A453,MATCH(Y$3,TQoL_Indexes!$B$8:$AK$8,0)),"")</f>
        <v/>
      </c>
      <c r="Z453" s="86" t="str">
        <f>IFERROR(INDEX(DB_Typologies!$D$4:$AP$1445,MATCH($A$3,DB_Typologies!$AQ$4:$AQ$1445,0)+$A453,MATCH(Z$3,TQoL_Indexes!$B$8:$AK$8,0)),"")</f>
        <v/>
      </c>
      <c r="AA453" s="86" t="str">
        <f>IFERROR(INDEX(DB_Typologies!$D$4:$AP$1445,MATCH($A$3,DB_Typologies!$AQ$4:$AQ$1445,0)+$A453,MATCH(AA$3,TQoL_Indexes!$B$8:$AK$8,0)),"")</f>
        <v/>
      </c>
      <c r="AB453" s="86" t="str">
        <f>IFERROR(INDEX(DB_Typologies!$D$4:$AP$1445,MATCH($A$3,DB_Typologies!$AQ$4:$AQ$1445,0)+$A453,MATCH(AB$3,TQoL_Indexes!$B$8:$AK$8,0)),"")</f>
        <v/>
      </c>
      <c r="AC453" s="86" t="str">
        <f>IFERROR(INDEX(DB_Typologies!$D$4:$AP$1445,MATCH($A$3,DB_Typologies!$AQ$4:$AQ$1445,0)+$A453,MATCH(AC$3,TQoL_Indexes!$B$8:$AK$8,0)),"")</f>
        <v/>
      </c>
      <c r="AD453" s="86" t="str">
        <f>IFERROR(INDEX(DB_Typologies!$D$4:$AP$1445,MATCH($A$3,DB_Typologies!$AQ$4:$AQ$1445,0)+$A453,MATCH(AD$3,TQoL_Indexes!$B$8:$AK$8,0)),"")</f>
        <v/>
      </c>
      <c r="AE453" s="86" t="str">
        <f>IFERROR(INDEX(DB_Typologies!$D$4:$AP$1445,MATCH($A$3,DB_Typologies!$AQ$4:$AQ$1445,0)+$A453,MATCH(AE$3,TQoL_Indexes!$B$8:$AK$8,0)),"")</f>
        <v/>
      </c>
      <c r="AF453" s="86" t="str">
        <f>IFERROR(INDEX(DB_Typologies!$D$4:$AP$1445,MATCH($A$3,DB_Typologies!$AQ$4:$AQ$1445,0)+$A453,MATCH(AF$3,TQoL_Indexes!$B$8:$AK$8,0)),"")</f>
        <v/>
      </c>
      <c r="AG453" s="86" t="str">
        <f>IFERROR(INDEX(DB_Typologies!$D$4:$AP$1445,MATCH($A$3,DB_Typologies!$AQ$4:$AQ$1445,0)+$A453,MATCH(AG$3,TQoL_Indexes!$B$8:$AK$8,0)),"")</f>
        <v/>
      </c>
      <c r="AH453" s="86" t="str">
        <f>IFERROR(INDEX(DB_Typologies!$D$4:$AP$1445,MATCH($A$3,DB_Typologies!$AQ$4:$AQ$1445,0)+$A453,MATCH(AH$3,TQoL_Indexes!$B$8:$AK$8,0)),"")</f>
        <v/>
      </c>
      <c r="AI453" s="86" t="str">
        <f>IFERROR(INDEX(DB_Typologies!$D$4:$AP$1445,MATCH($A$3,DB_Typologies!$AQ$4:$AQ$1445,0)+$A453,MATCH(AI$3,TQoL_Indexes!$B$8:$AK$8,0)),"")</f>
        <v/>
      </c>
      <c r="AJ453" s="86" t="str">
        <f>IFERROR(INDEX(DB_Typologies!$D$4:$AP$1445,MATCH($A$3,DB_Typologies!$AQ$4:$AQ$1445,0)+$A453,MATCH(AJ$3,TQoL_Indexes!$B$8:$AK$8,0)),"")</f>
        <v/>
      </c>
      <c r="AK453" s="86" t="str">
        <f>IFERROR(INDEX(DB_Typologies!$D$4:$AP$1445,MATCH($A$3,DB_Typologies!$AQ$4:$AQ$1445,0)+$A453,MATCH(AK$3,TQoL_Indexes!$B$8:$AK$8,0)),"")</f>
        <v/>
      </c>
      <c r="AL453" s="86" t="str">
        <f>IFERROR(INDEX(DB_Typologies!$D$4:$AP$1445,MATCH($A$3,DB_Typologies!$AQ$4:$AQ$1445,0)+$A453,MATCH(AL$3,TQoL_Indexes!$B$8:$AK$8,0)),"")</f>
        <v/>
      </c>
      <c r="AM453" s="87" t="str">
        <f>IFERROR(INDEX(DB_Typologies!$D$4:$AP$1445,MATCH($A$3,DB_Typologies!$AQ$4:$AQ$1445,0)+$A453,MATCH(AM$3,TQoL_Indexes!$B$8:$AK$8,0)),"")</f>
        <v/>
      </c>
    </row>
    <row r="454" spans="1:39">
      <c r="A454" s="58" t="str">
        <f>IFERROR(IF(A453+1&lt;COUNTIF(DB_Typologies!$AQ$4:$AQ$1445,$A$3),A453+1,""),"")</f>
        <v/>
      </c>
      <c r="B454" s="120" t="str">
        <f>IFERROR(INDEX(DB_Typologies!$D$4:$AP$1445,MATCH($A$3,DB_Typologies!$AQ$4:$AQ$1445,0)+$A454,MATCH(B$3,TQoL_Indexes!$B$8:$AK$8,0)),"")</f>
        <v/>
      </c>
      <c r="C454" s="86" t="str">
        <f>IFERROR(INDEX(DB_Typologies!$D$4:$AP$1445,MATCH($A$3,DB_Typologies!$AQ$4:$AQ$1445,0)+$A454,MATCH(C$3,TQoL_Indexes!$B$8:$AK$8,0)),"")</f>
        <v/>
      </c>
      <c r="D454" s="87" t="str">
        <f>IFERROR(INDEX(DB_Typologies!$D$4:$AP$1445,MATCH($A$3,DB_Typologies!$AQ$4:$AQ$1445,0)+$A454,MATCH(D$3,TQoL_Indexes!$B$8:$AK$8,0)),"")</f>
        <v/>
      </c>
      <c r="E454" s="86" t="str">
        <f>IFERROR(INDEX(DB_Typologies!$D$4:$AP$1445,MATCH($A$3,DB_Typologies!$AQ$4:$AQ$1445,0)+$A454,MATCH(E$3,TQoL_Indexes!$B$8:$AK$8,0)),"")</f>
        <v/>
      </c>
      <c r="F454" s="86" t="str">
        <f>IFERROR(INDEX(DB_Typologies!$D$4:$AP$1445,MATCH($A$3,DB_Typologies!$AQ$4:$AQ$1445,0)+$A454,MATCH(F$3,TQoL_Indexes!$B$8:$AK$8,0)),"")</f>
        <v/>
      </c>
      <c r="G454" s="86" t="str">
        <f>IFERROR(INDEX(DB_Typologies!$D$4:$AP$1445,MATCH($A$3,DB_Typologies!$AQ$4:$AQ$1445,0)+$A454,MATCH(G$3,TQoL_Indexes!$B$8:$AK$8,0)),"")</f>
        <v/>
      </c>
      <c r="H454" s="86" t="str">
        <f>IFERROR(INDEX(DB_Typologies!$D$4:$AP$1445,MATCH($A$3,DB_Typologies!$AQ$4:$AQ$1445,0)+$A454,MATCH(H$3,TQoL_Indexes!$B$8:$AK$8,0)),"")</f>
        <v/>
      </c>
      <c r="I454" s="86" t="str">
        <f>IFERROR(INDEX(DB_Typologies!$D$4:$AP$1445,MATCH($A$3,DB_Typologies!$AQ$4:$AQ$1445,0)+$A454,MATCH(I$3,TQoL_Indexes!$B$8:$AK$8,0)),"")</f>
        <v/>
      </c>
      <c r="J454" s="86" t="str">
        <f>IFERROR(INDEX(DB_Typologies!$D$4:$AP$1445,MATCH($A$3,DB_Typologies!$AQ$4:$AQ$1445,0)+$A454,MATCH(J$3,TQoL_Indexes!$B$8:$AK$8,0)),"")</f>
        <v/>
      </c>
      <c r="K454" s="86" t="str">
        <f>IFERROR(INDEX(DB_Typologies!$D$4:$AP$1445,MATCH($A$3,DB_Typologies!$AQ$4:$AQ$1445,0)+$A454,MATCH(K$3,TQoL_Indexes!$B$8:$AK$8,0)),"")</f>
        <v/>
      </c>
      <c r="L454" s="86" t="str">
        <f>IFERROR(INDEX(DB_Typologies!$D$4:$AP$1445,MATCH($A$3,DB_Typologies!$AQ$4:$AQ$1445,0)+$A454,MATCH(L$3,TQoL_Indexes!$B$8:$AK$8,0)),"")</f>
        <v/>
      </c>
      <c r="M454" s="86" t="str">
        <f>IFERROR(INDEX(DB_Typologies!$D$4:$AP$1445,MATCH($A$3,DB_Typologies!$AQ$4:$AQ$1445,0)+$A454,MATCH(M$3,TQoL_Indexes!$B$8:$AK$8,0)),"")</f>
        <v/>
      </c>
      <c r="N454" s="86" t="str">
        <f>IFERROR(INDEX(DB_Typologies!$D$4:$AP$1445,MATCH($A$3,DB_Typologies!$AQ$4:$AQ$1445,0)+$A454,MATCH(N$3,TQoL_Indexes!$B$8:$AK$8,0)),"")</f>
        <v/>
      </c>
      <c r="O454" s="86" t="str">
        <f>IFERROR(INDEX(DB_Typologies!$D$4:$AP$1445,MATCH($A$3,DB_Typologies!$AQ$4:$AQ$1445,0)+$A454,MATCH(O$3,TQoL_Indexes!$B$8:$AK$8,0)),"")</f>
        <v/>
      </c>
      <c r="P454" s="86" t="str">
        <f>IFERROR(INDEX(DB_Typologies!$D$4:$AP$1445,MATCH($A$3,DB_Typologies!$AQ$4:$AQ$1445,0)+$A454,MATCH(P$3,TQoL_Indexes!$B$8:$AK$8,0)),"")</f>
        <v/>
      </c>
      <c r="Q454" s="86" t="str">
        <f>IFERROR(INDEX(DB_Typologies!$D$4:$AP$1445,MATCH($A$3,DB_Typologies!$AQ$4:$AQ$1445,0)+$A454,MATCH(Q$3,TQoL_Indexes!$B$8:$AK$8,0)),"")</f>
        <v/>
      </c>
      <c r="R454" s="86" t="str">
        <f>IFERROR(INDEX(DB_Typologies!$D$4:$AP$1445,MATCH($A$3,DB_Typologies!$AQ$4:$AQ$1445,0)+$A454,MATCH(R$3,TQoL_Indexes!$B$8:$AK$8,0)),"")</f>
        <v/>
      </c>
      <c r="S454" s="86" t="str">
        <f>IFERROR(INDEX(DB_Typologies!$D$4:$AP$1445,MATCH($A$3,DB_Typologies!$AQ$4:$AQ$1445,0)+$A454,MATCH(S$3,TQoL_Indexes!$B$8:$AK$8,0)),"")</f>
        <v/>
      </c>
      <c r="T454" s="86" t="str">
        <f>IFERROR(INDEX(DB_Typologies!$D$4:$AP$1445,MATCH($A$3,DB_Typologies!$AQ$4:$AQ$1445,0)+$A454,MATCH(T$3,TQoL_Indexes!$B$8:$AK$8,0)),"")</f>
        <v/>
      </c>
      <c r="U454" s="86" t="str">
        <f>IFERROR(INDEX(DB_Typologies!$D$4:$AP$1445,MATCH($A$3,DB_Typologies!$AQ$4:$AQ$1445,0)+$A454,MATCH(U$3,TQoL_Indexes!$B$8:$AK$8,0)),"")</f>
        <v/>
      </c>
      <c r="V454" s="86" t="str">
        <f>IFERROR(INDEX(DB_Typologies!$D$4:$AP$1445,MATCH($A$3,DB_Typologies!$AQ$4:$AQ$1445,0)+$A454,MATCH(V$3,TQoL_Indexes!$B$8:$AK$8,0)),"")</f>
        <v/>
      </c>
      <c r="W454" s="86" t="str">
        <f>IFERROR(INDEX(DB_Typologies!$D$4:$AP$1445,MATCH($A$3,DB_Typologies!$AQ$4:$AQ$1445,0)+$A454,MATCH(W$3,TQoL_Indexes!$B$8:$AK$8,0)),"")</f>
        <v/>
      </c>
      <c r="X454" s="86" t="str">
        <f>IFERROR(INDEX(DB_Typologies!$D$4:$AP$1445,MATCH($A$3,DB_Typologies!$AQ$4:$AQ$1445,0)+$A454,MATCH(X$3,TQoL_Indexes!$B$8:$AK$8,0)),"")</f>
        <v/>
      </c>
      <c r="Y454" s="86" t="str">
        <f>IFERROR(INDEX(DB_Typologies!$D$4:$AP$1445,MATCH($A$3,DB_Typologies!$AQ$4:$AQ$1445,0)+$A454,MATCH(Y$3,TQoL_Indexes!$B$8:$AK$8,0)),"")</f>
        <v/>
      </c>
      <c r="Z454" s="86" t="str">
        <f>IFERROR(INDEX(DB_Typologies!$D$4:$AP$1445,MATCH($A$3,DB_Typologies!$AQ$4:$AQ$1445,0)+$A454,MATCH(Z$3,TQoL_Indexes!$B$8:$AK$8,0)),"")</f>
        <v/>
      </c>
      <c r="AA454" s="86" t="str">
        <f>IFERROR(INDEX(DB_Typologies!$D$4:$AP$1445,MATCH($A$3,DB_Typologies!$AQ$4:$AQ$1445,0)+$A454,MATCH(AA$3,TQoL_Indexes!$B$8:$AK$8,0)),"")</f>
        <v/>
      </c>
      <c r="AB454" s="86" t="str">
        <f>IFERROR(INDEX(DB_Typologies!$D$4:$AP$1445,MATCH($A$3,DB_Typologies!$AQ$4:$AQ$1445,0)+$A454,MATCH(AB$3,TQoL_Indexes!$B$8:$AK$8,0)),"")</f>
        <v/>
      </c>
      <c r="AC454" s="86" t="str">
        <f>IFERROR(INDEX(DB_Typologies!$D$4:$AP$1445,MATCH($A$3,DB_Typologies!$AQ$4:$AQ$1445,0)+$A454,MATCH(AC$3,TQoL_Indexes!$B$8:$AK$8,0)),"")</f>
        <v/>
      </c>
      <c r="AD454" s="86" t="str">
        <f>IFERROR(INDEX(DB_Typologies!$D$4:$AP$1445,MATCH($A$3,DB_Typologies!$AQ$4:$AQ$1445,0)+$A454,MATCH(AD$3,TQoL_Indexes!$B$8:$AK$8,0)),"")</f>
        <v/>
      </c>
      <c r="AE454" s="86" t="str">
        <f>IFERROR(INDEX(DB_Typologies!$D$4:$AP$1445,MATCH($A$3,DB_Typologies!$AQ$4:$AQ$1445,0)+$A454,MATCH(AE$3,TQoL_Indexes!$B$8:$AK$8,0)),"")</f>
        <v/>
      </c>
      <c r="AF454" s="86" t="str">
        <f>IFERROR(INDEX(DB_Typologies!$D$4:$AP$1445,MATCH($A$3,DB_Typologies!$AQ$4:$AQ$1445,0)+$A454,MATCH(AF$3,TQoL_Indexes!$B$8:$AK$8,0)),"")</f>
        <v/>
      </c>
      <c r="AG454" s="86" t="str">
        <f>IFERROR(INDEX(DB_Typologies!$D$4:$AP$1445,MATCH($A$3,DB_Typologies!$AQ$4:$AQ$1445,0)+$A454,MATCH(AG$3,TQoL_Indexes!$B$8:$AK$8,0)),"")</f>
        <v/>
      </c>
      <c r="AH454" s="86" t="str">
        <f>IFERROR(INDEX(DB_Typologies!$D$4:$AP$1445,MATCH($A$3,DB_Typologies!$AQ$4:$AQ$1445,0)+$A454,MATCH(AH$3,TQoL_Indexes!$B$8:$AK$8,0)),"")</f>
        <v/>
      </c>
      <c r="AI454" s="86" t="str">
        <f>IFERROR(INDEX(DB_Typologies!$D$4:$AP$1445,MATCH($A$3,DB_Typologies!$AQ$4:$AQ$1445,0)+$A454,MATCH(AI$3,TQoL_Indexes!$B$8:$AK$8,0)),"")</f>
        <v/>
      </c>
      <c r="AJ454" s="86" t="str">
        <f>IFERROR(INDEX(DB_Typologies!$D$4:$AP$1445,MATCH($A$3,DB_Typologies!$AQ$4:$AQ$1445,0)+$A454,MATCH(AJ$3,TQoL_Indexes!$B$8:$AK$8,0)),"")</f>
        <v/>
      </c>
      <c r="AK454" s="86" t="str">
        <f>IFERROR(INDEX(DB_Typologies!$D$4:$AP$1445,MATCH($A$3,DB_Typologies!$AQ$4:$AQ$1445,0)+$A454,MATCH(AK$3,TQoL_Indexes!$B$8:$AK$8,0)),"")</f>
        <v/>
      </c>
      <c r="AL454" s="86" t="str">
        <f>IFERROR(INDEX(DB_Typologies!$D$4:$AP$1445,MATCH($A$3,DB_Typologies!$AQ$4:$AQ$1445,0)+$A454,MATCH(AL$3,TQoL_Indexes!$B$8:$AK$8,0)),"")</f>
        <v/>
      </c>
      <c r="AM454" s="87" t="str">
        <f>IFERROR(INDEX(DB_Typologies!$D$4:$AP$1445,MATCH($A$3,DB_Typologies!$AQ$4:$AQ$1445,0)+$A454,MATCH(AM$3,TQoL_Indexes!$B$8:$AK$8,0)),"")</f>
        <v/>
      </c>
    </row>
    <row r="455" spans="1:39">
      <c r="A455" s="58" t="str">
        <f>IFERROR(IF(A454+1&lt;COUNTIF(DB_Typologies!$AQ$4:$AQ$1445,$A$3),A454+1,""),"")</f>
        <v/>
      </c>
      <c r="B455" s="120" t="str">
        <f>IFERROR(INDEX(DB_Typologies!$D$4:$AP$1445,MATCH($A$3,DB_Typologies!$AQ$4:$AQ$1445,0)+$A455,MATCH(B$3,TQoL_Indexes!$B$8:$AK$8,0)),"")</f>
        <v/>
      </c>
      <c r="C455" s="86" t="str">
        <f>IFERROR(INDEX(DB_Typologies!$D$4:$AP$1445,MATCH($A$3,DB_Typologies!$AQ$4:$AQ$1445,0)+$A455,MATCH(C$3,TQoL_Indexes!$B$8:$AK$8,0)),"")</f>
        <v/>
      </c>
      <c r="D455" s="87" t="str">
        <f>IFERROR(INDEX(DB_Typologies!$D$4:$AP$1445,MATCH($A$3,DB_Typologies!$AQ$4:$AQ$1445,0)+$A455,MATCH(D$3,TQoL_Indexes!$B$8:$AK$8,0)),"")</f>
        <v/>
      </c>
      <c r="E455" s="86" t="str">
        <f>IFERROR(INDEX(DB_Typologies!$D$4:$AP$1445,MATCH($A$3,DB_Typologies!$AQ$4:$AQ$1445,0)+$A455,MATCH(E$3,TQoL_Indexes!$B$8:$AK$8,0)),"")</f>
        <v/>
      </c>
      <c r="F455" s="86" t="str">
        <f>IFERROR(INDEX(DB_Typologies!$D$4:$AP$1445,MATCH($A$3,DB_Typologies!$AQ$4:$AQ$1445,0)+$A455,MATCH(F$3,TQoL_Indexes!$B$8:$AK$8,0)),"")</f>
        <v/>
      </c>
      <c r="G455" s="86" t="str">
        <f>IFERROR(INDEX(DB_Typologies!$D$4:$AP$1445,MATCH($A$3,DB_Typologies!$AQ$4:$AQ$1445,0)+$A455,MATCH(G$3,TQoL_Indexes!$B$8:$AK$8,0)),"")</f>
        <v/>
      </c>
      <c r="H455" s="86" t="str">
        <f>IFERROR(INDEX(DB_Typologies!$D$4:$AP$1445,MATCH($A$3,DB_Typologies!$AQ$4:$AQ$1445,0)+$A455,MATCH(H$3,TQoL_Indexes!$B$8:$AK$8,0)),"")</f>
        <v/>
      </c>
      <c r="I455" s="86" t="str">
        <f>IFERROR(INDEX(DB_Typologies!$D$4:$AP$1445,MATCH($A$3,DB_Typologies!$AQ$4:$AQ$1445,0)+$A455,MATCH(I$3,TQoL_Indexes!$B$8:$AK$8,0)),"")</f>
        <v/>
      </c>
      <c r="J455" s="86" t="str">
        <f>IFERROR(INDEX(DB_Typologies!$D$4:$AP$1445,MATCH($A$3,DB_Typologies!$AQ$4:$AQ$1445,0)+$A455,MATCH(J$3,TQoL_Indexes!$B$8:$AK$8,0)),"")</f>
        <v/>
      </c>
      <c r="K455" s="86" t="str">
        <f>IFERROR(INDEX(DB_Typologies!$D$4:$AP$1445,MATCH($A$3,DB_Typologies!$AQ$4:$AQ$1445,0)+$A455,MATCH(K$3,TQoL_Indexes!$B$8:$AK$8,0)),"")</f>
        <v/>
      </c>
      <c r="L455" s="86" t="str">
        <f>IFERROR(INDEX(DB_Typologies!$D$4:$AP$1445,MATCH($A$3,DB_Typologies!$AQ$4:$AQ$1445,0)+$A455,MATCH(L$3,TQoL_Indexes!$B$8:$AK$8,0)),"")</f>
        <v/>
      </c>
      <c r="M455" s="86" t="str">
        <f>IFERROR(INDEX(DB_Typologies!$D$4:$AP$1445,MATCH($A$3,DB_Typologies!$AQ$4:$AQ$1445,0)+$A455,MATCH(M$3,TQoL_Indexes!$B$8:$AK$8,0)),"")</f>
        <v/>
      </c>
      <c r="N455" s="86" t="str">
        <f>IFERROR(INDEX(DB_Typologies!$D$4:$AP$1445,MATCH($A$3,DB_Typologies!$AQ$4:$AQ$1445,0)+$A455,MATCH(N$3,TQoL_Indexes!$B$8:$AK$8,0)),"")</f>
        <v/>
      </c>
      <c r="O455" s="86" t="str">
        <f>IFERROR(INDEX(DB_Typologies!$D$4:$AP$1445,MATCH($A$3,DB_Typologies!$AQ$4:$AQ$1445,0)+$A455,MATCH(O$3,TQoL_Indexes!$B$8:$AK$8,0)),"")</f>
        <v/>
      </c>
      <c r="P455" s="86" t="str">
        <f>IFERROR(INDEX(DB_Typologies!$D$4:$AP$1445,MATCH($A$3,DB_Typologies!$AQ$4:$AQ$1445,0)+$A455,MATCH(P$3,TQoL_Indexes!$B$8:$AK$8,0)),"")</f>
        <v/>
      </c>
      <c r="Q455" s="86" t="str">
        <f>IFERROR(INDEX(DB_Typologies!$D$4:$AP$1445,MATCH($A$3,DB_Typologies!$AQ$4:$AQ$1445,0)+$A455,MATCH(Q$3,TQoL_Indexes!$B$8:$AK$8,0)),"")</f>
        <v/>
      </c>
      <c r="R455" s="86" t="str">
        <f>IFERROR(INDEX(DB_Typologies!$D$4:$AP$1445,MATCH($A$3,DB_Typologies!$AQ$4:$AQ$1445,0)+$A455,MATCH(R$3,TQoL_Indexes!$B$8:$AK$8,0)),"")</f>
        <v/>
      </c>
      <c r="S455" s="86" t="str">
        <f>IFERROR(INDEX(DB_Typologies!$D$4:$AP$1445,MATCH($A$3,DB_Typologies!$AQ$4:$AQ$1445,0)+$A455,MATCH(S$3,TQoL_Indexes!$B$8:$AK$8,0)),"")</f>
        <v/>
      </c>
      <c r="T455" s="86" t="str">
        <f>IFERROR(INDEX(DB_Typologies!$D$4:$AP$1445,MATCH($A$3,DB_Typologies!$AQ$4:$AQ$1445,0)+$A455,MATCH(T$3,TQoL_Indexes!$B$8:$AK$8,0)),"")</f>
        <v/>
      </c>
      <c r="U455" s="86" t="str">
        <f>IFERROR(INDEX(DB_Typologies!$D$4:$AP$1445,MATCH($A$3,DB_Typologies!$AQ$4:$AQ$1445,0)+$A455,MATCH(U$3,TQoL_Indexes!$B$8:$AK$8,0)),"")</f>
        <v/>
      </c>
      <c r="V455" s="86" t="str">
        <f>IFERROR(INDEX(DB_Typologies!$D$4:$AP$1445,MATCH($A$3,DB_Typologies!$AQ$4:$AQ$1445,0)+$A455,MATCH(V$3,TQoL_Indexes!$B$8:$AK$8,0)),"")</f>
        <v/>
      </c>
      <c r="W455" s="86" t="str">
        <f>IFERROR(INDEX(DB_Typologies!$D$4:$AP$1445,MATCH($A$3,DB_Typologies!$AQ$4:$AQ$1445,0)+$A455,MATCH(W$3,TQoL_Indexes!$B$8:$AK$8,0)),"")</f>
        <v/>
      </c>
      <c r="X455" s="86" t="str">
        <f>IFERROR(INDEX(DB_Typologies!$D$4:$AP$1445,MATCH($A$3,DB_Typologies!$AQ$4:$AQ$1445,0)+$A455,MATCH(X$3,TQoL_Indexes!$B$8:$AK$8,0)),"")</f>
        <v/>
      </c>
      <c r="Y455" s="86" t="str">
        <f>IFERROR(INDEX(DB_Typologies!$D$4:$AP$1445,MATCH($A$3,DB_Typologies!$AQ$4:$AQ$1445,0)+$A455,MATCH(Y$3,TQoL_Indexes!$B$8:$AK$8,0)),"")</f>
        <v/>
      </c>
      <c r="Z455" s="86" t="str">
        <f>IFERROR(INDEX(DB_Typologies!$D$4:$AP$1445,MATCH($A$3,DB_Typologies!$AQ$4:$AQ$1445,0)+$A455,MATCH(Z$3,TQoL_Indexes!$B$8:$AK$8,0)),"")</f>
        <v/>
      </c>
      <c r="AA455" s="86" t="str">
        <f>IFERROR(INDEX(DB_Typologies!$D$4:$AP$1445,MATCH($A$3,DB_Typologies!$AQ$4:$AQ$1445,0)+$A455,MATCH(AA$3,TQoL_Indexes!$B$8:$AK$8,0)),"")</f>
        <v/>
      </c>
      <c r="AB455" s="86" t="str">
        <f>IFERROR(INDEX(DB_Typologies!$D$4:$AP$1445,MATCH($A$3,DB_Typologies!$AQ$4:$AQ$1445,0)+$A455,MATCH(AB$3,TQoL_Indexes!$B$8:$AK$8,0)),"")</f>
        <v/>
      </c>
      <c r="AC455" s="86" t="str">
        <f>IFERROR(INDEX(DB_Typologies!$D$4:$AP$1445,MATCH($A$3,DB_Typologies!$AQ$4:$AQ$1445,0)+$A455,MATCH(AC$3,TQoL_Indexes!$B$8:$AK$8,0)),"")</f>
        <v/>
      </c>
      <c r="AD455" s="86" t="str">
        <f>IFERROR(INDEX(DB_Typologies!$D$4:$AP$1445,MATCH($A$3,DB_Typologies!$AQ$4:$AQ$1445,0)+$A455,MATCH(AD$3,TQoL_Indexes!$B$8:$AK$8,0)),"")</f>
        <v/>
      </c>
      <c r="AE455" s="86" t="str">
        <f>IFERROR(INDEX(DB_Typologies!$D$4:$AP$1445,MATCH($A$3,DB_Typologies!$AQ$4:$AQ$1445,0)+$A455,MATCH(AE$3,TQoL_Indexes!$B$8:$AK$8,0)),"")</f>
        <v/>
      </c>
      <c r="AF455" s="86" t="str">
        <f>IFERROR(INDEX(DB_Typologies!$D$4:$AP$1445,MATCH($A$3,DB_Typologies!$AQ$4:$AQ$1445,0)+$A455,MATCH(AF$3,TQoL_Indexes!$B$8:$AK$8,0)),"")</f>
        <v/>
      </c>
      <c r="AG455" s="86" t="str">
        <f>IFERROR(INDEX(DB_Typologies!$D$4:$AP$1445,MATCH($A$3,DB_Typologies!$AQ$4:$AQ$1445,0)+$A455,MATCH(AG$3,TQoL_Indexes!$B$8:$AK$8,0)),"")</f>
        <v/>
      </c>
      <c r="AH455" s="86" t="str">
        <f>IFERROR(INDEX(DB_Typologies!$D$4:$AP$1445,MATCH($A$3,DB_Typologies!$AQ$4:$AQ$1445,0)+$A455,MATCH(AH$3,TQoL_Indexes!$B$8:$AK$8,0)),"")</f>
        <v/>
      </c>
      <c r="AI455" s="86" t="str">
        <f>IFERROR(INDEX(DB_Typologies!$D$4:$AP$1445,MATCH($A$3,DB_Typologies!$AQ$4:$AQ$1445,0)+$A455,MATCH(AI$3,TQoL_Indexes!$B$8:$AK$8,0)),"")</f>
        <v/>
      </c>
      <c r="AJ455" s="86" t="str">
        <f>IFERROR(INDEX(DB_Typologies!$D$4:$AP$1445,MATCH($A$3,DB_Typologies!$AQ$4:$AQ$1445,0)+$A455,MATCH(AJ$3,TQoL_Indexes!$B$8:$AK$8,0)),"")</f>
        <v/>
      </c>
      <c r="AK455" s="86" t="str">
        <f>IFERROR(INDEX(DB_Typologies!$D$4:$AP$1445,MATCH($A$3,DB_Typologies!$AQ$4:$AQ$1445,0)+$A455,MATCH(AK$3,TQoL_Indexes!$B$8:$AK$8,0)),"")</f>
        <v/>
      </c>
      <c r="AL455" s="86" t="str">
        <f>IFERROR(INDEX(DB_Typologies!$D$4:$AP$1445,MATCH($A$3,DB_Typologies!$AQ$4:$AQ$1445,0)+$A455,MATCH(AL$3,TQoL_Indexes!$B$8:$AK$8,0)),"")</f>
        <v/>
      </c>
      <c r="AM455" s="87" t="str">
        <f>IFERROR(INDEX(DB_Typologies!$D$4:$AP$1445,MATCH($A$3,DB_Typologies!$AQ$4:$AQ$1445,0)+$A455,MATCH(AM$3,TQoL_Indexes!$B$8:$AK$8,0)),"")</f>
        <v/>
      </c>
    </row>
    <row r="456" spans="1:39">
      <c r="A456" s="58" t="str">
        <f>IFERROR(IF(A455+1&lt;COUNTIF(DB_Typologies!$AQ$4:$AQ$1445,$A$3),A455+1,""),"")</f>
        <v/>
      </c>
      <c r="B456" s="120" t="str">
        <f>IFERROR(INDEX(DB_Typologies!$D$4:$AP$1445,MATCH($A$3,DB_Typologies!$AQ$4:$AQ$1445,0)+$A456,MATCH(B$3,TQoL_Indexes!$B$8:$AK$8,0)),"")</f>
        <v/>
      </c>
      <c r="C456" s="86" t="str">
        <f>IFERROR(INDEX(DB_Typologies!$D$4:$AP$1445,MATCH($A$3,DB_Typologies!$AQ$4:$AQ$1445,0)+$A456,MATCH(C$3,TQoL_Indexes!$B$8:$AK$8,0)),"")</f>
        <v/>
      </c>
      <c r="D456" s="87" t="str">
        <f>IFERROR(INDEX(DB_Typologies!$D$4:$AP$1445,MATCH($A$3,DB_Typologies!$AQ$4:$AQ$1445,0)+$A456,MATCH(D$3,TQoL_Indexes!$B$8:$AK$8,0)),"")</f>
        <v/>
      </c>
      <c r="E456" s="86" t="str">
        <f>IFERROR(INDEX(DB_Typologies!$D$4:$AP$1445,MATCH($A$3,DB_Typologies!$AQ$4:$AQ$1445,0)+$A456,MATCH(E$3,TQoL_Indexes!$B$8:$AK$8,0)),"")</f>
        <v/>
      </c>
      <c r="F456" s="86" t="str">
        <f>IFERROR(INDEX(DB_Typologies!$D$4:$AP$1445,MATCH($A$3,DB_Typologies!$AQ$4:$AQ$1445,0)+$A456,MATCH(F$3,TQoL_Indexes!$B$8:$AK$8,0)),"")</f>
        <v/>
      </c>
      <c r="G456" s="86" t="str">
        <f>IFERROR(INDEX(DB_Typologies!$D$4:$AP$1445,MATCH($A$3,DB_Typologies!$AQ$4:$AQ$1445,0)+$A456,MATCH(G$3,TQoL_Indexes!$B$8:$AK$8,0)),"")</f>
        <v/>
      </c>
      <c r="H456" s="86" t="str">
        <f>IFERROR(INDEX(DB_Typologies!$D$4:$AP$1445,MATCH($A$3,DB_Typologies!$AQ$4:$AQ$1445,0)+$A456,MATCH(H$3,TQoL_Indexes!$B$8:$AK$8,0)),"")</f>
        <v/>
      </c>
      <c r="I456" s="86" t="str">
        <f>IFERROR(INDEX(DB_Typologies!$D$4:$AP$1445,MATCH($A$3,DB_Typologies!$AQ$4:$AQ$1445,0)+$A456,MATCH(I$3,TQoL_Indexes!$B$8:$AK$8,0)),"")</f>
        <v/>
      </c>
      <c r="J456" s="86" t="str">
        <f>IFERROR(INDEX(DB_Typologies!$D$4:$AP$1445,MATCH($A$3,DB_Typologies!$AQ$4:$AQ$1445,0)+$A456,MATCH(J$3,TQoL_Indexes!$B$8:$AK$8,0)),"")</f>
        <v/>
      </c>
      <c r="K456" s="86" t="str">
        <f>IFERROR(INDEX(DB_Typologies!$D$4:$AP$1445,MATCH($A$3,DB_Typologies!$AQ$4:$AQ$1445,0)+$A456,MATCH(K$3,TQoL_Indexes!$B$8:$AK$8,0)),"")</f>
        <v/>
      </c>
      <c r="L456" s="86" t="str">
        <f>IFERROR(INDEX(DB_Typologies!$D$4:$AP$1445,MATCH($A$3,DB_Typologies!$AQ$4:$AQ$1445,0)+$A456,MATCH(L$3,TQoL_Indexes!$B$8:$AK$8,0)),"")</f>
        <v/>
      </c>
      <c r="M456" s="86" t="str">
        <f>IFERROR(INDEX(DB_Typologies!$D$4:$AP$1445,MATCH($A$3,DB_Typologies!$AQ$4:$AQ$1445,0)+$A456,MATCH(M$3,TQoL_Indexes!$B$8:$AK$8,0)),"")</f>
        <v/>
      </c>
      <c r="N456" s="86" t="str">
        <f>IFERROR(INDEX(DB_Typologies!$D$4:$AP$1445,MATCH($A$3,DB_Typologies!$AQ$4:$AQ$1445,0)+$A456,MATCH(N$3,TQoL_Indexes!$B$8:$AK$8,0)),"")</f>
        <v/>
      </c>
      <c r="O456" s="86" t="str">
        <f>IFERROR(INDEX(DB_Typologies!$D$4:$AP$1445,MATCH($A$3,DB_Typologies!$AQ$4:$AQ$1445,0)+$A456,MATCH(O$3,TQoL_Indexes!$B$8:$AK$8,0)),"")</f>
        <v/>
      </c>
      <c r="P456" s="86" t="str">
        <f>IFERROR(INDEX(DB_Typologies!$D$4:$AP$1445,MATCH($A$3,DB_Typologies!$AQ$4:$AQ$1445,0)+$A456,MATCH(P$3,TQoL_Indexes!$B$8:$AK$8,0)),"")</f>
        <v/>
      </c>
      <c r="Q456" s="86" t="str">
        <f>IFERROR(INDEX(DB_Typologies!$D$4:$AP$1445,MATCH($A$3,DB_Typologies!$AQ$4:$AQ$1445,0)+$A456,MATCH(Q$3,TQoL_Indexes!$B$8:$AK$8,0)),"")</f>
        <v/>
      </c>
      <c r="R456" s="86" t="str">
        <f>IFERROR(INDEX(DB_Typologies!$D$4:$AP$1445,MATCH($A$3,DB_Typologies!$AQ$4:$AQ$1445,0)+$A456,MATCH(R$3,TQoL_Indexes!$B$8:$AK$8,0)),"")</f>
        <v/>
      </c>
      <c r="S456" s="86" t="str">
        <f>IFERROR(INDEX(DB_Typologies!$D$4:$AP$1445,MATCH($A$3,DB_Typologies!$AQ$4:$AQ$1445,0)+$A456,MATCH(S$3,TQoL_Indexes!$B$8:$AK$8,0)),"")</f>
        <v/>
      </c>
      <c r="T456" s="86" t="str">
        <f>IFERROR(INDEX(DB_Typologies!$D$4:$AP$1445,MATCH($A$3,DB_Typologies!$AQ$4:$AQ$1445,0)+$A456,MATCH(T$3,TQoL_Indexes!$B$8:$AK$8,0)),"")</f>
        <v/>
      </c>
      <c r="U456" s="86" t="str">
        <f>IFERROR(INDEX(DB_Typologies!$D$4:$AP$1445,MATCH($A$3,DB_Typologies!$AQ$4:$AQ$1445,0)+$A456,MATCH(U$3,TQoL_Indexes!$B$8:$AK$8,0)),"")</f>
        <v/>
      </c>
      <c r="V456" s="86" t="str">
        <f>IFERROR(INDEX(DB_Typologies!$D$4:$AP$1445,MATCH($A$3,DB_Typologies!$AQ$4:$AQ$1445,0)+$A456,MATCH(V$3,TQoL_Indexes!$B$8:$AK$8,0)),"")</f>
        <v/>
      </c>
      <c r="W456" s="86" t="str">
        <f>IFERROR(INDEX(DB_Typologies!$D$4:$AP$1445,MATCH($A$3,DB_Typologies!$AQ$4:$AQ$1445,0)+$A456,MATCH(W$3,TQoL_Indexes!$B$8:$AK$8,0)),"")</f>
        <v/>
      </c>
      <c r="X456" s="86" t="str">
        <f>IFERROR(INDEX(DB_Typologies!$D$4:$AP$1445,MATCH($A$3,DB_Typologies!$AQ$4:$AQ$1445,0)+$A456,MATCH(X$3,TQoL_Indexes!$B$8:$AK$8,0)),"")</f>
        <v/>
      </c>
      <c r="Y456" s="86" t="str">
        <f>IFERROR(INDEX(DB_Typologies!$D$4:$AP$1445,MATCH($A$3,DB_Typologies!$AQ$4:$AQ$1445,0)+$A456,MATCH(Y$3,TQoL_Indexes!$B$8:$AK$8,0)),"")</f>
        <v/>
      </c>
      <c r="Z456" s="86" t="str">
        <f>IFERROR(INDEX(DB_Typologies!$D$4:$AP$1445,MATCH($A$3,DB_Typologies!$AQ$4:$AQ$1445,0)+$A456,MATCH(Z$3,TQoL_Indexes!$B$8:$AK$8,0)),"")</f>
        <v/>
      </c>
      <c r="AA456" s="86" t="str">
        <f>IFERROR(INDEX(DB_Typologies!$D$4:$AP$1445,MATCH($A$3,DB_Typologies!$AQ$4:$AQ$1445,0)+$A456,MATCH(AA$3,TQoL_Indexes!$B$8:$AK$8,0)),"")</f>
        <v/>
      </c>
      <c r="AB456" s="86" t="str">
        <f>IFERROR(INDEX(DB_Typologies!$D$4:$AP$1445,MATCH($A$3,DB_Typologies!$AQ$4:$AQ$1445,0)+$A456,MATCH(AB$3,TQoL_Indexes!$B$8:$AK$8,0)),"")</f>
        <v/>
      </c>
      <c r="AC456" s="86" t="str">
        <f>IFERROR(INDEX(DB_Typologies!$D$4:$AP$1445,MATCH($A$3,DB_Typologies!$AQ$4:$AQ$1445,0)+$A456,MATCH(AC$3,TQoL_Indexes!$B$8:$AK$8,0)),"")</f>
        <v/>
      </c>
      <c r="AD456" s="86" t="str">
        <f>IFERROR(INDEX(DB_Typologies!$D$4:$AP$1445,MATCH($A$3,DB_Typologies!$AQ$4:$AQ$1445,0)+$A456,MATCH(AD$3,TQoL_Indexes!$B$8:$AK$8,0)),"")</f>
        <v/>
      </c>
      <c r="AE456" s="86" t="str">
        <f>IFERROR(INDEX(DB_Typologies!$D$4:$AP$1445,MATCH($A$3,DB_Typologies!$AQ$4:$AQ$1445,0)+$A456,MATCH(AE$3,TQoL_Indexes!$B$8:$AK$8,0)),"")</f>
        <v/>
      </c>
      <c r="AF456" s="86" t="str">
        <f>IFERROR(INDEX(DB_Typologies!$D$4:$AP$1445,MATCH($A$3,DB_Typologies!$AQ$4:$AQ$1445,0)+$A456,MATCH(AF$3,TQoL_Indexes!$B$8:$AK$8,0)),"")</f>
        <v/>
      </c>
      <c r="AG456" s="86" t="str">
        <f>IFERROR(INDEX(DB_Typologies!$D$4:$AP$1445,MATCH($A$3,DB_Typologies!$AQ$4:$AQ$1445,0)+$A456,MATCH(AG$3,TQoL_Indexes!$B$8:$AK$8,0)),"")</f>
        <v/>
      </c>
      <c r="AH456" s="86" t="str">
        <f>IFERROR(INDEX(DB_Typologies!$D$4:$AP$1445,MATCH($A$3,DB_Typologies!$AQ$4:$AQ$1445,0)+$A456,MATCH(AH$3,TQoL_Indexes!$B$8:$AK$8,0)),"")</f>
        <v/>
      </c>
      <c r="AI456" s="86" t="str">
        <f>IFERROR(INDEX(DB_Typologies!$D$4:$AP$1445,MATCH($A$3,DB_Typologies!$AQ$4:$AQ$1445,0)+$A456,MATCH(AI$3,TQoL_Indexes!$B$8:$AK$8,0)),"")</f>
        <v/>
      </c>
      <c r="AJ456" s="86" t="str">
        <f>IFERROR(INDEX(DB_Typologies!$D$4:$AP$1445,MATCH($A$3,DB_Typologies!$AQ$4:$AQ$1445,0)+$A456,MATCH(AJ$3,TQoL_Indexes!$B$8:$AK$8,0)),"")</f>
        <v/>
      </c>
      <c r="AK456" s="86" t="str">
        <f>IFERROR(INDEX(DB_Typologies!$D$4:$AP$1445,MATCH($A$3,DB_Typologies!$AQ$4:$AQ$1445,0)+$A456,MATCH(AK$3,TQoL_Indexes!$B$8:$AK$8,0)),"")</f>
        <v/>
      </c>
      <c r="AL456" s="86" t="str">
        <f>IFERROR(INDEX(DB_Typologies!$D$4:$AP$1445,MATCH($A$3,DB_Typologies!$AQ$4:$AQ$1445,0)+$A456,MATCH(AL$3,TQoL_Indexes!$B$8:$AK$8,0)),"")</f>
        <v/>
      </c>
      <c r="AM456" s="87" t="str">
        <f>IFERROR(INDEX(DB_Typologies!$D$4:$AP$1445,MATCH($A$3,DB_Typologies!$AQ$4:$AQ$1445,0)+$A456,MATCH(AM$3,TQoL_Indexes!$B$8:$AK$8,0)),"")</f>
        <v/>
      </c>
    </row>
    <row r="457" spans="1:39">
      <c r="A457" s="58" t="str">
        <f>IFERROR(IF(A456+1&lt;COUNTIF(DB_Typologies!$AQ$4:$AQ$1445,$A$3),A456+1,""),"")</f>
        <v/>
      </c>
      <c r="B457" s="120" t="str">
        <f>IFERROR(INDEX(DB_Typologies!$D$4:$AP$1445,MATCH($A$3,DB_Typologies!$AQ$4:$AQ$1445,0)+$A457,MATCH(B$3,TQoL_Indexes!$B$8:$AK$8,0)),"")</f>
        <v/>
      </c>
      <c r="C457" s="86" t="str">
        <f>IFERROR(INDEX(DB_Typologies!$D$4:$AP$1445,MATCH($A$3,DB_Typologies!$AQ$4:$AQ$1445,0)+$A457,MATCH(C$3,TQoL_Indexes!$B$8:$AK$8,0)),"")</f>
        <v/>
      </c>
      <c r="D457" s="87" t="str">
        <f>IFERROR(INDEX(DB_Typologies!$D$4:$AP$1445,MATCH($A$3,DB_Typologies!$AQ$4:$AQ$1445,0)+$A457,MATCH(D$3,TQoL_Indexes!$B$8:$AK$8,0)),"")</f>
        <v/>
      </c>
      <c r="E457" s="86" t="str">
        <f>IFERROR(INDEX(DB_Typologies!$D$4:$AP$1445,MATCH($A$3,DB_Typologies!$AQ$4:$AQ$1445,0)+$A457,MATCH(E$3,TQoL_Indexes!$B$8:$AK$8,0)),"")</f>
        <v/>
      </c>
      <c r="F457" s="86" t="str">
        <f>IFERROR(INDEX(DB_Typologies!$D$4:$AP$1445,MATCH($A$3,DB_Typologies!$AQ$4:$AQ$1445,0)+$A457,MATCH(F$3,TQoL_Indexes!$B$8:$AK$8,0)),"")</f>
        <v/>
      </c>
      <c r="G457" s="86" t="str">
        <f>IFERROR(INDEX(DB_Typologies!$D$4:$AP$1445,MATCH($A$3,DB_Typologies!$AQ$4:$AQ$1445,0)+$A457,MATCH(G$3,TQoL_Indexes!$B$8:$AK$8,0)),"")</f>
        <v/>
      </c>
      <c r="H457" s="86" t="str">
        <f>IFERROR(INDEX(DB_Typologies!$D$4:$AP$1445,MATCH($A$3,DB_Typologies!$AQ$4:$AQ$1445,0)+$A457,MATCH(H$3,TQoL_Indexes!$B$8:$AK$8,0)),"")</f>
        <v/>
      </c>
      <c r="I457" s="86" t="str">
        <f>IFERROR(INDEX(DB_Typologies!$D$4:$AP$1445,MATCH($A$3,DB_Typologies!$AQ$4:$AQ$1445,0)+$A457,MATCH(I$3,TQoL_Indexes!$B$8:$AK$8,0)),"")</f>
        <v/>
      </c>
      <c r="J457" s="86" t="str">
        <f>IFERROR(INDEX(DB_Typologies!$D$4:$AP$1445,MATCH($A$3,DB_Typologies!$AQ$4:$AQ$1445,0)+$A457,MATCH(J$3,TQoL_Indexes!$B$8:$AK$8,0)),"")</f>
        <v/>
      </c>
      <c r="K457" s="86" t="str">
        <f>IFERROR(INDEX(DB_Typologies!$D$4:$AP$1445,MATCH($A$3,DB_Typologies!$AQ$4:$AQ$1445,0)+$A457,MATCH(K$3,TQoL_Indexes!$B$8:$AK$8,0)),"")</f>
        <v/>
      </c>
      <c r="L457" s="86" t="str">
        <f>IFERROR(INDEX(DB_Typologies!$D$4:$AP$1445,MATCH($A$3,DB_Typologies!$AQ$4:$AQ$1445,0)+$A457,MATCH(L$3,TQoL_Indexes!$B$8:$AK$8,0)),"")</f>
        <v/>
      </c>
      <c r="M457" s="86" t="str">
        <f>IFERROR(INDEX(DB_Typologies!$D$4:$AP$1445,MATCH($A$3,DB_Typologies!$AQ$4:$AQ$1445,0)+$A457,MATCH(M$3,TQoL_Indexes!$B$8:$AK$8,0)),"")</f>
        <v/>
      </c>
      <c r="N457" s="86" t="str">
        <f>IFERROR(INDEX(DB_Typologies!$D$4:$AP$1445,MATCH($A$3,DB_Typologies!$AQ$4:$AQ$1445,0)+$A457,MATCH(N$3,TQoL_Indexes!$B$8:$AK$8,0)),"")</f>
        <v/>
      </c>
      <c r="O457" s="86" t="str">
        <f>IFERROR(INDEX(DB_Typologies!$D$4:$AP$1445,MATCH($A$3,DB_Typologies!$AQ$4:$AQ$1445,0)+$A457,MATCH(O$3,TQoL_Indexes!$B$8:$AK$8,0)),"")</f>
        <v/>
      </c>
      <c r="P457" s="86" t="str">
        <f>IFERROR(INDEX(DB_Typologies!$D$4:$AP$1445,MATCH($A$3,DB_Typologies!$AQ$4:$AQ$1445,0)+$A457,MATCH(P$3,TQoL_Indexes!$B$8:$AK$8,0)),"")</f>
        <v/>
      </c>
      <c r="Q457" s="86" t="str">
        <f>IFERROR(INDEX(DB_Typologies!$D$4:$AP$1445,MATCH($A$3,DB_Typologies!$AQ$4:$AQ$1445,0)+$A457,MATCH(Q$3,TQoL_Indexes!$B$8:$AK$8,0)),"")</f>
        <v/>
      </c>
      <c r="R457" s="86" t="str">
        <f>IFERROR(INDEX(DB_Typologies!$D$4:$AP$1445,MATCH($A$3,DB_Typologies!$AQ$4:$AQ$1445,0)+$A457,MATCH(R$3,TQoL_Indexes!$B$8:$AK$8,0)),"")</f>
        <v/>
      </c>
      <c r="S457" s="86" t="str">
        <f>IFERROR(INDEX(DB_Typologies!$D$4:$AP$1445,MATCH($A$3,DB_Typologies!$AQ$4:$AQ$1445,0)+$A457,MATCH(S$3,TQoL_Indexes!$B$8:$AK$8,0)),"")</f>
        <v/>
      </c>
      <c r="T457" s="86" t="str">
        <f>IFERROR(INDEX(DB_Typologies!$D$4:$AP$1445,MATCH($A$3,DB_Typologies!$AQ$4:$AQ$1445,0)+$A457,MATCH(T$3,TQoL_Indexes!$B$8:$AK$8,0)),"")</f>
        <v/>
      </c>
      <c r="U457" s="86" t="str">
        <f>IFERROR(INDEX(DB_Typologies!$D$4:$AP$1445,MATCH($A$3,DB_Typologies!$AQ$4:$AQ$1445,0)+$A457,MATCH(U$3,TQoL_Indexes!$B$8:$AK$8,0)),"")</f>
        <v/>
      </c>
      <c r="V457" s="86" t="str">
        <f>IFERROR(INDEX(DB_Typologies!$D$4:$AP$1445,MATCH($A$3,DB_Typologies!$AQ$4:$AQ$1445,0)+$A457,MATCH(V$3,TQoL_Indexes!$B$8:$AK$8,0)),"")</f>
        <v/>
      </c>
      <c r="W457" s="86" t="str">
        <f>IFERROR(INDEX(DB_Typologies!$D$4:$AP$1445,MATCH($A$3,DB_Typologies!$AQ$4:$AQ$1445,0)+$A457,MATCH(W$3,TQoL_Indexes!$B$8:$AK$8,0)),"")</f>
        <v/>
      </c>
      <c r="X457" s="86" t="str">
        <f>IFERROR(INDEX(DB_Typologies!$D$4:$AP$1445,MATCH($A$3,DB_Typologies!$AQ$4:$AQ$1445,0)+$A457,MATCH(X$3,TQoL_Indexes!$B$8:$AK$8,0)),"")</f>
        <v/>
      </c>
      <c r="Y457" s="86" t="str">
        <f>IFERROR(INDEX(DB_Typologies!$D$4:$AP$1445,MATCH($A$3,DB_Typologies!$AQ$4:$AQ$1445,0)+$A457,MATCH(Y$3,TQoL_Indexes!$B$8:$AK$8,0)),"")</f>
        <v/>
      </c>
      <c r="Z457" s="86" t="str">
        <f>IFERROR(INDEX(DB_Typologies!$D$4:$AP$1445,MATCH($A$3,DB_Typologies!$AQ$4:$AQ$1445,0)+$A457,MATCH(Z$3,TQoL_Indexes!$B$8:$AK$8,0)),"")</f>
        <v/>
      </c>
      <c r="AA457" s="86" t="str">
        <f>IFERROR(INDEX(DB_Typologies!$D$4:$AP$1445,MATCH($A$3,DB_Typologies!$AQ$4:$AQ$1445,0)+$A457,MATCH(AA$3,TQoL_Indexes!$B$8:$AK$8,0)),"")</f>
        <v/>
      </c>
      <c r="AB457" s="86" t="str">
        <f>IFERROR(INDEX(DB_Typologies!$D$4:$AP$1445,MATCH($A$3,DB_Typologies!$AQ$4:$AQ$1445,0)+$A457,MATCH(AB$3,TQoL_Indexes!$B$8:$AK$8,0)),"")</f>
        <v/>
      </c>
      <c r="AC457" s="86" t="str">
        <f>IFERROR(INDEX(DB_Typologies!$D$4:$AP$1445,MATCH($A$3,DB_Typologies!$AQ$4:$AQ$1445,0)+$A457,MATCH(AC$3,TQoL_Indexes!$B$8:$AK$8,0)),"")</f>
        <v/>
      </c>
      <c r="AD457" s="86" t="str">
        <f>IFERROR(INDEX(DB_Typologies!$D$4:$AP$1445,MATCH($A$3,DB_Typologies!$AQ$4:$AQ$1445,0)+$A457,MATCH(AD$3,TQoL_Indexes!$B$8:$AK$8,0)),"")</f>
        <v/>
      </c>
      <c r="AE457" s="86" t="str">
        <f>IFERROR(INDEX(DB_Typologies!$D$4:$AP$1445,MATCH($A$3,DB_Typologies!$AQ$4:$AQ$1445,0)+$A457,MATCH(AE$3,TQoL_Indexes!$B$8:$AK$8,0)),"")</f>
        <v/>
      </c>
      <c r="AF457" s="86" t="str">
        <f>IFERROR(INDEX(DB_Typologies!$D$4:$AP$1445,MATCH($A$3,DB_Typologies!$AQ$4:$AQ$1445,0)+$A457,MATCH(AF$3,TQoL_Indexes!$B$8:$AK$8,0)),"")</f>
        <v/>
      </c>
      <c r="AG457" s="86" t="str">
        <f>IFERROR(INDEX(DB_Typologies!$D$4:$AP$1445,MATCH($A$3,DB_Typologies!$AQ$4:$AQ$1445,0)+$A457,MATCH(AG$3,TQoL_Indexes!$B$8:$AK$8,0)),"")</f>
        <v/>
      </c>
      <c r="AH457" s="86" t="str">
        <f>IFERROR(INDEX(DB_Typologies!$D$4:$AP$1445,MATCH($A$3,DB_Typologies!$AQ$4:$AQ$1445,0)+$A457,MATCH(AH$3,TQoL_Indexes!$B$8:$AK$8,0)),"")</f>
        <v/>
      </c>
      <c r="AI457" s="86" t="str">
        <f>IFERROR(INDEX(DB_Typologies!$D$4:$AP$1445,MATCH($A$3,DB_Typologies!$AQ$4:$AQ$1445,0)+$A457,MATCH(AI$3,TQoL_Indexes!$B$8:$AK$8,0)),"")</f>
        <v/>
      </c>
      <c r="AJ457" s="86" t="str">
        <f>IFERROR(INDEX(DB_Typologies!$D$4:$AP$1445,MATCH($A$3,DB_Typologies!$AQ$4:$AQ$1445,0)+$A457,MATCH(AJ$3,TQoL_Indexes!$B$8:$AK$8,0)),"")</f>
        <v/>
      </c>
      <c r="AK457" s="86" t="str">
        <f>IFERROR(INDEX(DB_Typologies!$D$4:$AP$1445,MATCH($A$3,DB_Typologies!$AQ$4:$AQ$1445,0)+$A457,MATCH(AK$3,TQoL_Indexes!$B$8:$AK$8,0)),"")</f>
        <v/>
      </c>
      <c r="AL457" s="86" t="str">
        <f>IFERROR(INDEX(DB_Typologies!$D$4:$AP$1445,MATCH($A$3,DB_Typologies!$AQ$4:$AQ$1445,0)+$A457,MATCH(AL$3,TQoL_Indexes!$B$8:$AK$8,0)),"")</f>
        <v/>
      </c>
      <c r="AM457" s="87" t="str">
        <f>IFERROR(INDEX(DB_Typologies!$D$4:$AP$1445,MATCH($A$3,DB_Typologies!$AQ$4:$AQ$1445,0)+$A457,MATCH(AM$3,TQoL_Indexes!$B$8:$AK$8,0)),"")</f>
        <v/>
      </c>
    </row>
    <row r="458" spans="1:39">
      <c r="A458" s="58" t="str">
        <f>IFERROR(IF(A457+1&lt;COUNTIF(DB_Typologies!$AQ$4:$AQ$1445,$A$3),A457+1,""),"")</f>
        <v/>
      </c>
      <c r="B458" s="120" t="str">
        <f>IFERROR(INDEX(DB_Typologies!$D$4:$AP$1445,MATCH($A$3,DB_Typologies!$AQ$4:$AQ$1445,0)+$A458,MATCH(B$3,TQoL_Indexes!$B$8:$AK$8,0)),"")</f>
        <v/>
      </c>
      <c r="C458" s="86" t="str">
        <f>IFERROR(INDEX(DB_Typologies!$D$4:$AP$1445,MATCH($A$3,DB_Typologies!$AQ$4:$AQ$1445,0)+$A458,MATCH(C$3,TQoL_Indexes!$B$8:$AK$8,0)),"")</f>
        <v/>
      </c>
      <c r="D458" s="87" t="str">
        <f>IFERROR(INDEX(DB_Typologies!$D$4:$AP$1445,MATCH($A$3,DB_Typologies!$AQ$4:$AQ$1445,0)+$A458,MATCH(D$3,TQoL_Indexes!$B$8:$AK$8,0)),"")</f>
        <v/>
      </c>
      <c r="E458" s="86" t="str">
        <f>IFERROR(INDEX(DB_Typologies!$D$4:$AP$1445,MATCH($A$3,DB_Typologies!$AQ$4:$AQ$1445,0)+$A458,MATCH(E$3,TQoL_Indexes!$B$8:$AK$8,0)),"")</f>
        <v/>
      </c>
      <c r="F458" s="86" t="str">
        <f>IFERROR(INDEX(DB_Typologies!$D$4:$AP$1445,MATCH($A$3,DB_Typologies!$AQ$4:$AQ$1445,0)+$A458,MATCH(F$3,TQoL_Indexes!$B$8:$AK$8,0)),"")</f>
        <v/>
      </c>
      <c r="G458" s="86" t="str">
        <f>IFERROR(INDEX(DB_Typologies!$D$4:$AP$1445,MATCH($A$3,DB_Typologies!$AQ$4:$AQ$1445,0)+$A458,MATCH(G$3,TQoL_Indexes!$B$8:$AK$8,0)),"")</f>
        <v/>
      </c>
      <c r="H458" s="86" t="str">
        <f>IFERROR(INDEX(DB_Typologies!$D$4:$AP$1445,MATCH($A$3,DB_Typologies!$AQ$4:$AQ$1445,0)+$A458,MATCH(H$3,TQoL_Indexes!$B$8:$AK$8,0)),"")</f>
        <v/>
      </c>
      <c r="I458" s="86" t="str">
        <f>IFERROR(INDEX(DB_Typologies!$D$4:$AP$1445,MATCH($A$3,DB_Typologies!$AQ$4:$AQ$1445,0)+$A458,MATCH(I$3,TQoL_Indexes!$B$8:$AK$8,0)),"")</f>
        <v/>
      </c>
      <c r="J458" s="86" t="str">
        <f>IFERROR(INDEX(DB_Typologies!$D$4:$AP$1445,MATCH($A$3,DB_Typologies!$AQ$4:$AQ$1445,0)+$A458,MATCH(J$3,TQoL_Indexes!$B$8:$AK$8,0)),"")</f>
        <v/>
      </c>
      <c r="K458" s="86" t="str">
        <f>IFERROR(INDEX(DB_Typologies!$D$4:$AP$1445,MATCH($A$3,DB_Typologies!$AQ$4:$AQ$1445,0)+$A458,MATCH(K$3,TQoL_Indexes!$B$8:$AK$8,0)),"")</f>
        <v/>
      </c>
      <c r="L458" s="86" t="str">
        <f>IFERROR(INDEX(DB_Typologies!$D$4:$AP$1445,MATCH($A$3,DB_Typologies!$AQ$4:$AQ$1445,0)+$A458,MATCH(L$3,TQoL_Indexes!$B$8:$AK$8,0)),"")</f>
        <v/>
      </c>
      <c r="M458" s="86" t="str">
        <f>IFERROR(INDEX(DB_Typologies!$D$4:$AP$1445,MATCH($A$3,DB_Typologies!$AQ$4:$AQ$1445,0)+$A458,MATCH(M$3,TQoL_Indexes!$B$8:$AK$8,0)),"")</f>
        <v/>
      </c>
      <c r="N458" s="86" t="str">
        <f>IFERROR(INDEX(DB_Typologies!$D$4:$AP$1445,MATCH($A$3,DB_Typologies!$AQ$4:$AQ$1445,0)+$A458,MATCH(N$3,TQoL_Indexes!$B$8:$AK$8,0)),"")</f>
        <v/>
      </c>
      <c r="O458" s="86" t="str">
        <f>IFERROR(INDEX(DB_Typologies!$D$4:$AP$1445,MATCH($A$3,DB_Typologies!$AQ$4:$AQ$1445,0)+$A458,MATCH(O$3,TQoL_Indexes!$B$8:$AK$8,0)),"")</f>
        <v/>
      </c>
      <c r="P458" s="86" t="str">
        <f>IFERROR(INDEX(DB_Typologies!$D$4:$AP$1445,MATCH($A$3,DB_Typologies!$AQ$4:$AQ$1445,0)+$A458,MATCH(P$3,TQoL_Indexes!$B$8:$AK$8,0)),"")</f>
        <v/>
      </c>
      <c r="Q458" s="86" t="str">
        <f>IFERROR(INDEX(DB_Typologies!$D$4:$AP$1445,MATCH($A$3,DB_Typologies!$AQ$4:$AQ$1445,0)+$A458,MATCH(Q$3,TQoL_Indexes!$B$8:$AK$8,0)),"")</f>
        <v/>
      </c>
      <c r="R458" s="86" t="str">
        <f>IFERROR(INDEX(DB_Typologies!$D$4:$AP$1445,MATCH($A$3,DB_Typologies!$AQ$4:$AQ$1445,0)+$A458,MATCH(R$3,TQoL_Indexes!$B$8:$AK$8,0)),"")</f>
        <v/>
      </c>
      <c r="S458" s="86" t="str">
        <f>IFERROR(INDEX(DB_Typologies!$D$4:$AP$1445,MATCH($A$3,DB_Typologies!$AQ$4:$AQ$1445,0)+$A458,MATCH(S$3,TQoL_Indexes!$B$8:$AK$8,0)),"")</f>
        <v/>
      </c>
      <c r="T458" s="86" t="str">
        <f>IFERROR(INDEX(DB_Typologies!$D$4:$AP$1445,MATCH($A$3,DB_Typologies!$AQ$4:$AQ$1445,0)+$A458,MATCH(T$3,TQoL_Indexes!$B$8:$AK$8,0)),"")</f>
        <v/>
      </c>
      <c r="U458" s="86" t="str">
        <f>IFERROR(INDEX(DB_Typologies!$D$4:$AP$1445,MATCH($A$3,DB_Typologies!$AQ$4:$AQ$1445,0)+$A458,MATCH(U$3,TQoL_Indexes!$B$8:$AK$8,0)),"")</f>
        <v/>
      </c>
      <c r="V458" s="86" t="str">
        <f>IFERROR(INDEX(DB_Typologies!$D$4:$AP$1445,MATCH($A$3,DB_Typologies!$AQ$4:$AQ$1445,0)+$A458,MATCH(V$3,TQoL_Indexes!$B$8:$AK$8,0)),"")</f>
        <v/>
      </c>
      <c r="W458" s="86" t="str">
        <f>IFERROR(INDEX(DB_Typologies!$D$4:$AP$1445,MATCH($A$3,DB_Typologies!$AQ$4:$AQ$1445,0)+$A458,MATCH(W$3,TQoL_Indexes!$B$8:$AK$8,0)),"")</f>
        <v/>
      </c>
      <c r="X458" s="86" t="str">
        <f>IFERROR(INDEX(DB_Typologies!$D$4:$AP$1445,MATCH($A$3,DB_Typologies!$AQ$4:$AQ$1445,0)+$A458,MATCH(X$3,TQoL_Indexes!$B$8:$AK$8,0)),"")</f>
        <v/>
      </c>
      <c r="Y458" s="86" t="str">
        <f>IFERROR(INDEX(DB_Typologies!$D$4:$AP$1445,MATCH($A$3,DB_Typologies!$AQ$4:$AQ$1445,0)+$A458,MATCH(Y$3,TQoL_Indexes!$B$8:$AK$8,0)),"")</f>
        <v/>
      </c>
      <c r="Z458" s="86" t="str">
        <f>IFERROR(INDEX(DB_Typologies!$D$4:$AP$1445,MATCH($A$3,DB_Typologies!$AQ$4:$AQ$1445,0)+$A458,MATCH(Z$3,TQoL_Indexes!$B$8:$AK$8,0)),"")</f>
        <v/>
      </c>
      <c r="AA458" s="86" t="str">
        <f>IFERROR(INDEX(DB_Typologies!$D$4:$AP$1445,MATCH($A$3,DB_Typologies!$AQ$4:$AQ$1445,0)+$A458,MATCH(AA$3,TQoL_Indexes!$B$8:$AK$8,0)),"")</f>
        <v/>
      </c>
      <c r="AB458" s="86" t="str">
        <f>IFERROR(INDEX(DB_Typologies!$D$4:$AP$1445,MATCH($A$3,DB_Typologies!$AQ$4:$AQ$1445,0)+$A458,MATCH(AB$3,TQoL_Indexes!$B$8:$AK$8,0)),"")</f>
        <v/>
      </c>
      <c r="AC458" s="86" t="str">
        <f>IFERROR(INDEX(DB_Typologies!$D$4:$AP$1445,MATCH($A$3,DB_Typologies!$AQ$4:$AQ$1445,0)+$A458,MATCH(AC$3,TQoL_Indexes!$B$8:$AK$8,0)),"")</f>
        <v/>
      </c>
      <c r="AD458" s="86" t="str">
        <f>IFERROR(INDEX(DB_Typologies!$D$4:$AP$1445,MATCH($A$3,DB_Typologies!$AQ$4:$AQ$1445,0)+$A458,MATCH(AD$3,TQoL_Indexes!$B$8:$AK$8,0)),"")</f>
        <v/>
      </c>
      <c r="AE458" s="86" t="str">
        <f>IFERROR(INDEX(DB_Typologies!$D$4:$AP$1445,MATCH($A$3,DB_Typologies!$AQ$4:$AQ$1445,0)+$A458,MATCH(AE$3,TQoL_Indexes!$B$8:$AK$8,0)),"")</f>
        <v/>
      </c>
      <c r="AF458" s="86" t="str">
        <f>IFERROR(INDEX(DB_Typologies!$D$4:$AP$1445,MATCH($A$3,DB_Typologies!$AQ$4:$AQ$1445,0)+$A458,MATCH(AF$3,TQoL_Indexes!$B$8:$AK$8,0)),"")</f>
        <v/>
      </c>
      <c r="AG458" s="86" t="str">
        <f>IFERROR(INDEX(DB_Typologies!$D$4:$AP$1445,MATCH($A$3,DB_Typologies!$AQ$4:$AQ$1445,0)+$A458,MATCH(AG$3,TQoL_Indexes!$B$8:$AK$8,0)),"")</f>
        <v/>
      </c>
      <c r="AH458" s="86" t="str">
        <f>IFERROR(INDEX(DB_Typologies!$D$4:$AP$1445,MATCH($A$3,DB_Typologies!$AQ$4:$AQ$1445,0)+$A458,MATCH(AH$3,TQoL_Indexes!$B$8:$AK$8,0)),"")</f>
        <v/>
      </c>
      <c r="AI458" s="86" t="str">
        <f>IFERROR(INDEX(DB_Typologies!$D$4:$AP$1445,MATCH($A$3,DB_Typologies!$AQ$4:$AQ$1445,0)+$A458,MATCH(AI$3,TQoL_Indexes!$B$8:$AK$8,0)),"")</f>
        <v/>
      </c>
      <c r="AJ458" s="86" t="str">
        <f>IFERROR(INDEX(DB_Typologies!$D$4:$AP$1445,MATCH($A$3,DB_Typologies!$AQ$4:$AQ$1445,0)+$A458,MATCH(AJ$3,TQoL_Indexes!$B$8:$AK$8,0)),"")</f>
        <v/>
      </c>
      <c r="AK458" s="86" t="str">
        <f>IFERROR(INDEX(DB_Typologies!$D$4:$AP$1445,MATCH($A$3,DB_Typologies!$AQ$4:$AQ$1445,0)+$A458,MATCH(AK$3,TQoL_Indexes!$B$8:$AK$8,0)),"")</f>
        <v/>
      </c>
      <c r="AL458" s="86" t="str">
        <f>IFERROR(INDEX(DB_Typologies!$D$4:$AP$1445,MATCH($A$3,DB_Typologies!$AQ$4:$AQ$1445,0)+$A458,MATCH(AL$3,TQoL_Indexes!$B$8:$AK$8,0)),"")</f>
        <v/>
      </c>
      <c r="AM458" s="87" t="str">
        <f>IFERROR(INDEX(DB_Typologies!$D$4:$AP$1445,MATCH($A$3,DB_Typologies!$AQ$4:$AQ$1445,0)+$A458,MATCH(AM$3,TQoL_Indexes!$B$8:$AK$8,0)),"")</f>
        <v/>
      </c>
    </row>
    <row r="459" spans="1:39">
      <c r="A459" s="58" t="str">
        <f>IFERROR(IF(A458+1&lt;COUNTIF(DB_Typologies!$AQ$4:$AQ$1445,$A$3),A458+1,""),"")</f>
        <v/>
      </c>
      <c r="B459" s="120" t="str">
        <f>IFERROR(INDEX(DB_Typologies!$D$4:$AP$1445,MATCH($A$3,DB_Typologies!$AQ$4:$AQ$1445,0)+$A459,MATCH(B$3,TQoL_Indexes!$B$8:$AK$8,0)),"")</f>
        <v/>
      </c>
      <c r="C459" s="86" t="str">
        <f>IFERROR(INDEX(DB_Typologies!$D$4:$AP$1445,MATCH($A$3,DB_Typologies!$AQ$4:$AQ$1445,0)+$A459,MATCH(C$3,TQoL_Indexes!$B$8:$AK$8,0)),"")</f>
        <v/>
      </c>
      <c r="D459" s="87" t="str">
        <f>IFERROR(INDEX(DB_Typologies!$D$4:$AP$1445,MATCH($A$3,DB_Typologies!$AQ$4:$AQ$1445,0)+$A459,MATCH(D$3,TQoL_Indexes!$B$8:$AK$8,0)),"")</f>
        <v/>
      </c>
      <c r="E459" s="86" t="str">
        <f>IFERROR(INDEX(DB_Typologies!$D$4:$AP$1445,MATCH($A$3,DB_Typologies!$AQ$4:$AQ$1445,0)+$A459,MATCH(E$3,TQoL_Indexes!$B$8:$AK$8,0)),"")</f>
        <v/>
      </c>
      <c r="F459" s="86" t="str">
        <f>IFERROR(INDEX(DB_Typologies!$D$4:$AP$1445,MATCH($A$3,DB_Typologies!$AQ$4:$AQ$1445,0)+$A459,MATCH(F$3,TQoL_Indexes!$B$8:$AK$8,0)),"")</f>
        <v/>
      </c>
      <c r="G459" s="86" t="str">
        <f>IFERROR(INDEX(DB_Typologies!$D$4:$AP$1445,MATCH($A$3,DB_Typologies!$AQ$4:$AQ$1445,0)+$A459,MATCH(G$3,TQoL_Indexes!$B$8:$AK$8,0)),"")</f>
        <v/>
      </c>
      <c r="H459" s="86" t="str">
        <f>IFERROR(INDEX(DB_Typologies!$D$4:$AP$1445,MATCH($A$3,DB_Typologies!$AQ$4:$AQ$1445,0)+$A459,MATCH(H$3,TQoL_Indexes!$B$8:$AK$8,0)),"")</f>
        <v/>
      </c>
      <c r="I459" s="86" t="str">
        <f>IFERROR(INDEX(DB_Typologies!$D$4:$AP$1445,MATCH($A$3,DB_Typologies!$AQ$4:$AQ$1445,0)+$A459,MATCH(I$3,TQoL_Indexes!$B$8:$AK$8,0)),"")</f>
        <v/>
      </c>
      <c r="J459" s="86" t="str">
        <f>IFERROR(INDEX(DB_Typologies!$D$4:$AP$1445,MATCH($A$3,DB_Typologies!$AQ$4:$AQ$1445,0)+$A459,MATCH(J$3,TQoL_Indexes!$B$8:$AK$8,0)),"")</f>
        <v/>
      </c>
      <c r="K459" s="86" t="str">
        <f>IFERROR(INDEX(DB_Typologies!$D$4:$AP$1445,MATCH($A$3,DB_Typologies!$AQ$4:$AQ$1445,0)+$A459,MATCH(K$3,TQoL_Indexes!$B$8:$AK$8,0)),"")</f>
        <v/>
      </c>
      <c r="L459" s="86" t="str">
        <f>IFERROR(INDEX(DB_Typologies!$D$4:$AP$1445,MATCH($A$3,DB_Typologies!$AQ$4:$AQ$1445,0)+$A459,MATCH(L$3,TQoL_Indexes!$B$8:$AK$8,0)),"")</f>
        <v/>
      </c>
      <c r="M459" s="86" t="str">
        <f>IFERROR(INDEX(DB_Typologies!$D$4:$AP$1445,MATCH($A$3,DB_Typologies!$AQ$4:$AQ$1445,0)+$A459,MATCH(M$3,TQoL_Indexes!$B$8:$AK$8,0)),"")</f>
        <v/>
      </c>
      <c r="N459" s="86" t="str">
        <f>IFERROR(INDEX(DB_Typologies!$D$4:$AP$1445,MATCH($A$3,DB_Typologies!$AQ$4:$AQ$1445,0)+$A459,MATCH(N$3,TQoL_Indexes!$B$8:$AK$8,0)),"")</f>
        <v/>
      </c>
      <c r="O459" s="86" t="str">
        <f>IFERROR(INDEX(DB_Typologies!$D$4:$AP$1445,MATCH($A$3,DB_Typologies!$AQ$4:$AQ$1445,0)+$A459,MATCH(O$3,TQoL_Indexes!$B$8:$AK$8,0)),"")</f>
        <v/>
      </c>
      <c r="P459" s="86" t="str">
        <f>IFERROR(INDEX(DB_Typologies!$D$4:$AP$1445,MATCH($A$3,DB_Typologies!$AQ$4:$AQ$1445,0)+$A459,MATCH(P$3,TQoL_Indexes!$B$8:$AK$8,0)),"")</f>
        <v/>
      </c>
      <c r="Q459" s="86" t="str">
        <f>IFERROR(INDEX(DB_Typologies!$D$4:$AP$1445,MATCH($A$3,DB_Typologies!$AQ$4:$AQ$1445,0)+$A459,MATCH(Q$3,TQoL_Indexes!$B$8:$AK$8,0)),"")</f>
        <v/>
      </c>
      <c r="R459" s="86" t="str">
        <f>IFERROR(INDEX(DB_Typologies!$D$4:$AP$1445,MATCH($A$3,DB_Typologies!$AQ$4:$AQ$1445,0)+$A459,MATCH(R$3,TQoL_Indexes!$B$8:$AK$8,0)),"")</f>
        <v/>
      </c>
      <c r="S459" s="86" t="str">
        <f>IFERROR(INDEX(DB_Typologies!$D$4:$AP$1445,MATCH($A$3,DB_Typologies!$AQ$4:$AQ$1445,0)+$A459,MATCH(S$3,TQoL_Indexes!$B$8:$AK$8,0)),"")</f>
        <v/>
      </c>
      <c r="T459" s="86" t="str">
        <f>IFERROR(INDEX(DB_Typologies!$D$4:$AP$1445,MATCH($A$3,DB_Typologies!$AQ$4:$AQ$1445,0)+$A459,MATCH(T$3,TQoL_Indexes!$B$8:$AK$8,0)),"")</f>
        <v/>
      </c>
      <c r="U459" s="86" t="str">
        <f>IFERROR(INDEX(DB_Typologies!$D$4:$AP$1445,MATCH($A$3,DB_Typologies!$AQ$4:$AQ$1445,0)+$A459,MATCH(U$3,TQoL_Indexes!$B$8:$AK$8,0)),"")</f>
        <v/>
      </c>
      <c r="V459" s="86" t="str">
        <f>IFERROR(INDEX(DB_Typologies!$D$4:$AP$1445,MATCH($A$3,DB_Typologies!$AQ$4:$AQ$1445,0)+$A459,MATCH(V$3,TQoL_Indexes!$B$8:$AK$8,0)),"")</f>
        <v/>
      </c>
      <c r="W459" s="86" t="str">
        <f>IFERROR(INDEX(DB_Typologies!$D$4:$AP$1445,MATCH($A$3,DB_Typologies!$AQ$4:$AQ$1445,0)+$A459,MATCH(W$3,TQoL_Indexes!$B$8:$AK$8,0)),"")</f>
        <v/>
      </c>
      <c r="X459" s="86" t="str">
        <f>IFERROR(INDEX(DB_Typologies!$D$4:$AP$1445,MATCH($A$3,DB_Typologies!$AQ$4:$AQ$1445,0)+$A459,MATCH(X$3,TQoL_Indexes!$B$8:$AK$8,0)),"")</f>
        <v/>
      </c>
      <c r="Y459" s="86" t="str">
        <f>IFERROR(INDEX(DB_Typologies!$D$4:$AP$1445,MATCH($A$3,DB_Typologies!$AQ$4:$AQ$1445,0)+$A459,MATCH(Y$3,TQoL_Indexes!$B$8:$AK$8,0)),"")</f>
        <v/>
      </c>
      <c r="Z459" s="86" t="str">
        <f>IFERROR(INDEX(DB_Typologies!$D$4:$AP$1445,MATCH($A$3,DB_Typologies!$AQ$4:$AQ$1445,0)+$A459,MATCH(Z$3,TQoL_Indexes!$B$8:$AK$8,0)),"")</f>
        <v/>
      </c>
      <c r="AA459" s="86" t="str">
        <f>IFERROR(INDEX(DB_Typologies!$D$4:$AP$1445,MATCH($A$3,DB_Typologies!$AQ$4:$AQ$1445,0)+$A459,MATCH(AA$3,TQoL_Indexes!$B$8:$AK$8,0)),"")</f>
        <v/>
      </c>
      <c r="AB459" s="86" t="str">
        <f>IFERROR(INDEX(DB_Typologies!$D$4:$AP$1445,MATCH($A$3,DB_Typologies!$AQ$4:$AQ$1445,0)+$A459,MATCH(AB$3,TQoL_Indexes!$B$8:$AK$8,0)),"")</f>
        <v/>
      </c>
      <c r="AC459" s="86" t="str">
        <f>IFERROR(INDEX(DB_Typologies!$D$4:$AP$1445,MATCH($A$3,DB_Typologies!$AQ$4:$AQ$1445,0)+$A459,MATCH(AC$3,TQoL_Indexes!$B$8:$AK$8,0)),"")</f>
        <v/>
      </c>
      <c r="AD459" s="86" t="str">
        <f>IFERROR(INDEX(DB_Typologies!$D$4:$AP$1445,MATCH($A$3,DB_Typologies!$AQ$4:$AQ$1445,0)+$A459,MATCH(AD$3,TQoL_Indexes!$B$8:$AK$8,0)),"")</f>
        <v/>
      </c>
      <c r="AE459" s="86" t="str">
        <f>IFERROR(INDEX(DB_Typologies!$D$4:$AP$1445,MATCH($A$3,DB_Typologies!$AQ$4:$AQ$1445,0)+$A459,MATCH(AE$3,TQoL_Indexes!$B$8:$AK$8,0)),"")</f>
        <v/>
      </c>
      <c r="AF459" s="86" t="str">
        <f>IFERROR(INDEX(DB_Typologies!$D$4:$AP$1445,MATCH($A$3,DB_Typologies!$AQ$4:$AQ$1445,0)+$A459,MATCH(AF$3,TQoL_Indexes!$B$8:$AK$8,0)),"")</f>
        <v/>
      </c>
      <c r="AG459" s="86" t="str">
        <f>IFERROR(INDEX(DB_Typologies!$D$4:$AP$1445,MATCH($A$3,DB_Typologies!$AQ$4:$AQ$1445,0)+$A459,MATCH(AG$3,TQoL_Indexes!$B$8:$AK$8,0)),"")</f>
        <v/>
      </c>
      <c r="AH459" s="86" t="str">
        <f>IFERROR(INDEX(DB_Typologies!$D$4:$AP$1445,MATCH($A$3,DB_Typologies!$AQ$4:$AQ$1445,0)+$A459,MATCH(AH$3,TQoL_Indexes!$B$8:$AK$8,0)),"")</f>
        <v/>
      </c>
      <c r="AI459" s="86" t="str">
        <f>IFERROR(INDEX(DB_Typologies!$D$4:$AP$1445,MATCH($A$3,DB_Typologies!$AQ$4:$AQ$1445,0)+$A459,MATCH(AI$3,TQoL_Indexes!$B$8:$AK$8,0)),"")</f>
        <v/>
      </c>
      <c r="AJ459" s="86" t="str">
        <f>IFERROR(INDEX(DB_Typologies!$D$4:$AP$1445,MATCH($A$3,DB_Typologies!$AQ$4:$AQ$1445,0)+$A459,MATCH(AJ$3,TQoL_Indexes!$B$8:$AK$8,0)),"")</f>
        <v/>
      </c>
      <c r="AK459" s="86" t="str">
        <f>IFERROR(INDEX(DB_Typologies!$D$4:$AP$1445,MATCH($A$3,DB_Typologies!$AQ$4:$AQ$1445,0)+$A459,MATCH(AK$3,TQoL_Indexes!$B$8:$AK$8,0)),"")</f>
        <v/>
      </c>
      <c r="AL459" s="86" t="str">
        <f>IFERROR(INDEX(DB_Typologies!$D$4:$AP$1445,MATCH($A$3,DB_Typologies!$AQ$4:$AQ$1445,0)+$A459,MATCH(AL$3,TQoL_Indexes!$B$8:$AK$8,0)),"")</f>
        <v/>
      </c>
      <c r="AM459" s="87" t="str">
        <f>IFERROR(INDEX(DB_Typologies!$D$4:$AP$1445,MATCH($A$3,DB_Typologies!$AQ$4:$AQ$1445,0)+$A459,MATCH(AM$3,TQoL_Indexes!$B$8:$AK$8,0)),"")</f>
        <v/>
      </c>
    </row>
    <row r="460" spans="1:39">
      <c r="A460" s="58" t="str">
        <f>IFERROR(IF(A459+1&lt;COUNTIF(DB_Typologies!$AQ$4:$AQ$1445,$A$3),A459+1,""),"")</f>
        <v/>
      </c>
      <c r="B460" s="120" t="str">
        <f>IFERROR(INDEX(DB_Typologies!$D$4:$AP$1445,MATCH($A$3,DB_Typologies!$AQ$4:$AQ$1445,0)+$A460,MATCH(B$3,TQoL_Indexes!$B$8:$AK$8,0)),"")</f>
        <v/>
      </c>
      <c r="C460" s="86" t="str">
        <f>IFERROR(INDEX(DB_Typologies!$D$4:$AP$1445,MATCH($A$3,DB_Typologies!$AQ$4:$AQ$1445,0)+$A460,MATCH(C$3,TQoL_Indexes!$B$8:$AK$8,0)),"")</f>
        <v/>
      </c>
      <c r="D460" s="87" t="str">
        <f>IFERROR(INDEX(DB_Typologies!$D$4:$AP$1445,MATCH($A$3,DB_Typologies!$AQ$4:$AQ$1445,0)+$A460,MATCH(D$3,TQoL_Indexes!$B$8:$AK$8,0)),"")</f>
        <v/>
      </c>
      <c r="E460" s="86" t="str">
        <f>IFERROR(INDEX(DB_Typologies!$D$4:$AP$1445,MATCH($A$3,DB_Typologies!$AQ$4:$AQ$1445,0)+$A460,MATCH(E$3,TQoL_Indexes!$B$8:$AK$8,0)),"")</f>
        <v/>
      </c>
      <c r="F460" s="86" t="str">
        <f>IFERROR(INDEX(DB_Typologies!$D$4:$AP$1445,MATCH($A$3,DB_Typologies!$AQ$4:$AQ$1445,0)+$A460,MATCH(F$3,TQoL_Indexes!$B$8:$AK$8,0)),"")</f>
        <v/>
      </c>
      <c r="G460" s="86" t="str">
        <f>IFERROR(INDEX(DB_Typologies!$D$4:$AP$1445,MATCH($A$3,DB_Typologies!$AQ$4:$AQ$1445,0)+$A460,MATCH(G$3,TQoL_Indexes!$B$8:$AK$8,0)),"")</f>
        <v/>
      </c>
      <c r="H460" s="86" t="str">
        <f>IFERROR(INDEX(DB_Typologies!$D$4:$AP$1445,MATCH($A$3,DB_Typologies!$AQ$4:$AQ$1445,0)+$A460,MATCH(H$3,TQoL_Indexes!$B$8:$AK$8,0)),"")</f>
        <v/>
      </c>
      <c r="I460" s="86" t="str">
        <f>IFERROR(INDEX(DB_Typologies!$D$4:$AP$1445,MATCH($A$3,DB_Typologies!$AQ$4:$AQ$1445,0)+$A460,MATCH(I$3,TQoL_Indexes!$B$8:$AK$8,0)),"")</f>
        <v/>
      </c>
      <c r="J460" s="86" t="str">
        <f>IFERROR(INDEX(DB_Typologies!$D$4:$AP$1445,MATCH($A$3,DB_Typologies!$AQ$4:$AQ$1445,0)+$A460,MATCH(J$3,TQoL_Indexes!$B$8:$AK$8,0)),"")</f>
        <v/>
      </c>
      <c r="K460" s="86" t="str">
        <f>IFERROR(INDEX(DB_Typologies!$D$4:$AP$1445,MATCH($A$3,DB_Typologies!$AQ$4:$AQ$1445,0)+$A460,MATCH(K$3,TQoL_Indexes!$B$8:$AK$8,0)),"")</f>
        <v/>
      </c>
      <c r="L460" s="86" t="str">
        <f>IFERROR(INDEX(DB_Typologies!$D$4:$AP$1445,MATCH($A$3,DB_Typologies!$AQ$4:$AQ$1445,0)+$A460,MATCH(L$3,TQoL_Indexes!$B$8:$AK$8,0)),"")</f>
        <v/>
      </c>
      <c r="M460" s="86" t="str">
        <f>IFERROR(INDEX(DB_Typologies!$D$4:$AP$1445,MATCH($A$3,DB_Typologies!$AQ$4:$AQ$1445,0)+$A460,MATCH(M$3,TQoL_Indexes!$B$8:$AK$8,0)),"")</f>
        <v/>
      </c>
      <c r="N460" s="86" t="str">
        <f>IFERROR(INDEX(DB_Typologies!$D$4:$AP$1445,MATCH($A$3,DB_Typologies!$AQ$4:$AQ$1445,0)+$A460,MATCH(N$3,TQoL_Indexes!$B$8:$AK$8,0)),"")</f>
        <v/>
      </c>
      <c r="O460" s="86" t="str">
        <f>IFERROR(INDEX(DB_Typologies!$D$4:$AP$1445,MATCH($A$3,DB_Typologies!$AQ$4:$AQ$1445,0)+$A460,MATCH(O$3,TQoL_Indexes!$B$8:$AK$8,0)),"")</f>
        <v/>
      </c>
      <c r="P460" s="86" t="str">
        <f>IFERROR(INDEX(DB_Typologies!$D$4:$AP$1445,MATCH($A$3,DB_Typologies!$AQ$4:$AQ$1445,0)+$A460,MATCH(P$3,TQoL_Indexes!$B$8:$AK$8,0)),"")</f>
        <v/>
      </c>
      <c r="Q460" s="86" t="str">
        <f>IFERROR(INDEX(DB_Typologies!$D$4:$AP$1445,MATCH($A$3,DB_Typologies!$AQ$4:$AQ$1445,0)+$A460,MATCH(Q$3,TQoL_Indexes!$B$8:$AK$8,0)),"")</f>
        <v/>
      </c>
      <c r="R460" s="86" t="str">
        <f>IFERROR(INDEX(DB_Typologies!$D$4:$AP$1445,MATCH($A$3,DB_Typologies!$AQ$4:$AQ$1445,0)+$A460,MATCH(R$3,TQoL_Indexes!$B$8:$AK$8,0)),"")</f>
        <v/>
      </c>
      <c r="S460" s="86" t="str">
        <f>IFERROR(INDEX(DB_Typologies!$D$4:$AP$1445,MATCH($A$3,DB_Typologies!$AQ$4:$AQ$1445,0)+$A460,MATCH(S$3,TQoL_Indexes!$B$8:$AK$8,0)),"")</f>
        <v/>
      </c>
      <c r="T460" s="86" t="str">
        <f>IFERROR(INDEX(DB_Typologies!$D$4:$AP$1445,MATCH($A$3,DB_Typologies!$AQ$4:$AQ$1445,0)+$A460,MATCH(T$3,TQoL_Indexes!$B$8:$AK$8,0)),"")</f>
        <v/>
      </c>
      <c r="U460" s="86" t="str">
        <f>IFERROR(INDEX(DB_Typologies!$D$4:$AP$1445,MATCH($A$3,DB_Typologies!$AQ$4:$AQ$1445,0)+$A460,MATCH(U$3,TQoL_Indexes!$B$8:$AK$8,0)),"")</f>
        <v/>
      </c>
      <c r="V460" s="86" t="str">
        <f>IFERROR(INDEX(DB_Typologies!$D$4:$AP$1445,MATCH($A$3,DB_Typologies!$AQ$4:$AQ$1445,0)+$A460,MATCH(V$3,TQoL_Indexes!$B$8:$AK$8,0)),"")</f>
        <v/>
      </c>
      <c r="W460" s="86" t="str">
        <f>IFERROR(INDEX(DB_Typologies!$D$4:$AP$1445,MATCH($A$3,DB_Typologies!$AQ$4:$AQ$1445,0)+$A460,MATCH(W$3,TQoL_Indexes!$B$8:$AK$8,0)),"")</f>
        <v/>
      </c>
      <c r="X460" s="86" t="str">
        <f>IFERROR(INDEX(DB_Typologies!$D$4:$AP$1445,MATCH($A$3,DB_Typologies!$AQ$4:$AQ$1445,0)+$A460,MATCH(X$3,TQoL_Indexes!$B$8:$AK$8,0)),"")</f>
        <v/>
      </c>
      <c r="Y460" s="86" t="str">
        <f>IFERROR(INDEX(DB_Typologies!$D$4:$AP$1445,MATCH($A$3,DB_Typologies!$AQ$4:$AQ$1445,0)+$A460,MATCH(Y$3,TQoL_Indexes!$B$8:$AK$8,0)),"")</f>
        <v/>
      </c>
      <c r="Z460" s="86" t="str">
        <f>IFERROR(INDEX(DB_Typologies!$D$4:$AP$1445,MATCH($A$3,DB_Typologies!$AQ$4:$AQ$1445,0)+$A460,MATCH(Z$3,TQoL_Indexes!$B$8:$AK$8,0)),"")</f>
        <v/>
      </c>
      <c r="AA460" s="86" t="str">
        <f>IFERROR(INDEX(DB_Typologies!$D$4:$AP$1445,MATCH($A$3,DB_Typologies!$AQ$4:$AQ$1445,0)+$A460,MATCH(AA$3,TQoL_Indexes!$B$8:$AK$8,0)),"")</f>
        <v/>
      </c>
      <c r="AB460" s="86" t="str">
        <f>IFERROR(INDEX(DB_Typologies!$D$4:$AP$1445,MATCH($A$3,DB_Typologies!$AQ$4:$AQ$1445,0)+$A460,MATCH(AB$3,TQoL_Indexes!$B$8:$AK$8,0)),"")</f>
        <v/>
      </c>
      <c r="AC460" s="86" t="str">
        <f>IFERROR(INDEX(DB_Typologies!$D$4:$AP$1445,MATCH($A$3,DB_Typologies!$AQ$4:$AQ$1445,0)+$A460,MATCH(AC$3,TQoL_Indexes!$B$8:$AK$8,0)),"")</f>
        <v/>
      </c>
      <c r="AD460" s="86" t="str">
        <f>IFERROR(INDEX(DB_Typologies!$D$4:$AP$1445,MATCH($A$3,DB_Typologies!$AQ$4:$AQ$1445,0)+$A460,MATCH(AD$3,TQoL_Indexes!$B$8:$AK$8,0)),"")</f>
        <v/>
      </c>
      <c r="AE460" s="86" t="str">
        <f>IFERROR(INDEX(DB_Typologies!$D$4:$AP$1445,MATCH($A$3,DB_Typologies!$AQ$4:$AQ$1445,0)+$A460,MATCH(AE$3,TQoL_Indexes!$B$8:$AK$8,0)),"")</f>
        <v/>
      </c>
      <c r="AF460" s="86" t="str">
        <f>IFERROR(INDEX(DB_Typologies!$D$4:$AP$1445,MATCH($A$3,DB_Typologies!$AQ$4:$AQ$1445,0)+$A460,MATCH(AF$3,TQoL_Indexes!$B$8:$AK$8,0)),"")</f>
        <v/>
      </c>
      <c r="AG460" s="86" t="str">
        <f>IFERROR(INDEX(DB_Typologies!$D$4:$AP$1445,MATCH($A$3,DB_Typologies!$AQ$4:$AQ$1445,0)+$A460,MATCH(AG$3,TQoL_Indexes!$B$8:$AK$8,0)),"")</f>
        <v/>
      </c>
      <c r="AH460" s="86" t="str">
        <f>IFERROR(INDEX(DB_Typologies!$D$4:$AP$1445,MATCH($A$3,DB_Typologies!$AQ$4:$AQ$1445,0)+$A460,MATCH(AH$3,TQoL_Indexes!$B$8:$AK$8,0)),"")</f>
        <v/>
      </c>
      <c r="AI460" s="86" t="str">
        <f>IFERROR(INDEX(DB_Typologies!$D$4:$AP$1445,MATCH($A$3,DB_Typologies!$AQ$4:$AQ$1445,0)+$A460,MATCH(AI$3,TQoL_Indexes!$B$8:$AK$8,0)),"")</f>
        <v/>
      </c>
      <c r="AJ460" s="86" t="str">
        <f>IFERROR(INDEX(DB_Typologies!$D$4:$AP$1445,MATCH($A$3,DB_Typologies!$AQ$4:$AQ$1445,0)+$A460,MATCH(AJ$3,TQoL_Indexes!$B$8:$AK$8,0)),"")</f>
        <v/>
      </c>
      <c r="AK460" s="86" t="str">
        <f>IFERROR(INDEX(DB_Typologies!$D$4:$AP$1445,MATCH($A$3,DB_Typologies!$AQ$4:$AQ$1445,0)+$A460,MATCH(AK$3,TQoL_Indexes!$B$8:$AK$8,0)),"")</f>
        <v/>
      </c>
      <c r="AL460" s="86" t="str">
        <f>IFERROR(INDEX(DB_Typologies!$D$4:$AP$1445,MATCH($A$3,DB_Typologies!$AQ$4:$AQ$1445,0)+$A460,MATCH(AL$3,TQoL_Indexes!$B$8:$AK$8,0)),"")</f>
        <v/>
      </c>
      <c r="AM460" s="87" t="str">
        <f>IFERROR(INDEX(DB_Typologies!$D$4:$AP$1445,MATCH($A$3,DB_Typologies!$AQ$4:$AQ$1445,0)+$A460,MATCH(AM$3,TQoL_Indexes!$B$8:$AK$8,0)),"")</f>
        <v/>
      </c>
    </row>
    <row r="461" spans="1:39">
      <c r="A461" s="58" t="str">
        <f>IFERROR(IF(A460+1&lt;COUNTIF(DB_Typologies!$AQ$4:$AQ$1445,$A$3),A460+1,""),"")</f>
        <v/>
      </c>
      <c r="B461" s="120" t="str">
        <f>IFERROR(INDEX(DB_Typologies!$D$4:$AP$1445,MATCH($A$3,DB_Typologies!$AQ$4:$AQ$1445,0)+$A461,MATCH(B$3,TQoL_Indexes!$B$8:$AK$8,0)),"")</f>
        <v/>
      </c>
      <c r="C461" s="86" t="str">
        <f>IFERROR(INDEX(DB_Typologies!$D$4:$AP$1445,MATCH($A$3,DB_Typologies!$AQ$4:$AQ$1445,0)+$A461,MATCH(C$3,TQoL_Indexes!$B$8:$AK$8,0)),"")</f>
        <v/>
      </c>
      <c r="D461" s="87" t="str">
        <f>IFERROR(INDEX(DB_Typologies!$D$4:$AP$1445,MATCH($A$3,DB_Typologies!$AQ$4:$AQ$1445,0)+$A461,MATCH(D$3,TQoL_Indexes!$B$8:$AK$8,0)),"")</f>
        <v/>
      </c>
      <c r="E461" s="86" t="str">
        <f>IFERROR(INDEX(DB_Typologies!$D$4:$AP$1445,MATCH($A$3,DB_Typologies!$AQ$4:$AQ$1445,0)+$A461,MATCH(E$3,TQoL_Indexes!$B$8:$AK$8,0)),"")</f>
        <v/>
      </c>
      <c r="F461" s="86" t="str">
        <f>IFERROR(INDEX(DB_Typologies!$D$4:$AP$1445,MATCH($A$3,DB_Typologies!$AQ$4:$AQ$1445,0)+$A461,MATCH(F$3,TQoL_Indexes!$B$8:$AK$8,0)),"")</f>
        <v/>
      </c>
      <c r="G461" s="86" t="str">
        <f>IFERROR(INDEX(DB_Typologies!$D$4:$AP$1445,MATCH($A$3,DB_Typologies!$AQ$4:$AQ$1445,0)+$A461,MATCH(G$3,TQoL_Indexes!$B$8:$AK$8,0)),"")</f>
        <v/>
      </c>
      <c r="H461" s="86" t="str">
        <f>IFERROR(INDEX(DB_Typologies!$D$4:$AP$1445,MATCH($A$3,DB_Typologies!$AQ$4:$AQ$1445,0)+$A461,MATCH(H$3,TQoL_Indexes!$B$8:$AK$8,0)),"")</f>
        <v/>
      </c>
      <c r="I461" s="86" t="str">
        <f>IFERROR(INDEX(DB_Typologies!$D$4:$AP$1445,MATCH($A$3,DB_Typologies!$AQ$4:$AQ$1445,0)+$A461,MATCH(I$3,TQoL_Indexes!$B$8:$AK$8,0)),"")</f>
        <v/>
      </c>
      <c r="J461" s="86" t="str">
        <f>IFERROR(INDEX(DB_Typologies!$D$4:$AP$1445,MATCH($A$3,DB_Typologies!$AQ$4:$AQ$1445,0)+$A461,MATCH(J$3,TQoL_Indexes!$B$8:$AK$8,0)),"")</f>
        <v/>
      </c>
      <c r="K461" s="86" t="str">
        <f>IFERROR(INDEX(DB_Typologies!$D$4:$AP$1445,MATCH($A$3,DB_Typologies!$AQ$4:$AQ$1445,0)+$A461,MATCH(K$3,TQoL_Indexes!$B$8:$AK$8,0)),"")</f>
        <v/>
      </c>
      <c r="L461" s="86" t="str">
        <f>IFERROR(INDEX(DB_Typologies!$D$4:$AP$1445,MATCH($A$3,DB_Typologies!$AQ$4:$AQ$1445,0)+$A461,MATCH(L$3,TQoL_Indexes!$B$8:$AK$8,0)),"")</f>
        <v/>
      </c>
      <c r="M461" s="86" t="str">
        <f>IFERROR(INDEX(DB_Typologies!$D$4:$AP$1445,MATCH($A$3,DB_Typologies!$AQ$4:$AQ$1445,0)+$A461,MATCH(M$3,TQoL_Indexes!$B$8:$AK$8,0)),"")</f>
        <v/>
      </c>
      <c r="N461" s="86" t="str">
        <f>IFERROR(INDEX(DB_Typologies!$D$4:$AP$1445,MATCH($A$3,DB_Typologies!$AQ$4:$AQ$1445,0)+$A461,MATCH(N$3,TQoL_Indexes!$B$8:$AK$8,0)),"")</f>
        <v/>
      </c>
      <c r="O461" s="86" t="str">
        <f>IFERROR(INDEX(DB_Typologies!$D$4:$AP$1445,MATCH($A$3,DB_Typologies!$AQ$4:$AQ$1445,0)+$A461,MATCH(O$3,TQoL_Indexes!$B$8:$AK$8,0)),"")</f>
        <v/>
      </c>
      <c r="P461" s="86" t="str">
        <f>IFERROR(INDEX(DB_Typologies!$D$4:$AP$1445,MATCH($A$3,DB_Typologies!$AQ$4:$AQ$1445,0)+$A461,MATCH(P$3,TQoL_Indexes!$B$8:$AK$8,0)),"")</f>
        <v/>
      </c>
      <c r="Q461" s="86" t="str">
        <f>IFERROR(INDEX(DB_Typologies!$D$4:$AP$1445,MATCH($A$3,DB_Typologies!$AQ$4:$AQ$1445,0)+$A461,MATCH(Q$3,TQoL_Indexes!$B$8:$AK$8,0)),"")</f>
        <v/>
      </c>
      <c r="R461" s="86" t="str">
        <f>IFERROR(INDEX(DB_Typologies!$D$4:$AP$1445,MATCH($A$3,DB_Typologies!$AQ$4:$AQ$1445,0)+$A461,MATCH(R$3,TQoL_Indexes!$B$8:$AK$8,0)),"")</f>
        <v/>
      </c>
      <c r="S461" s="86" t="str">
        <f>IFERROR(INDEX(DB_Typologies!$D$4:$AP$1445,MATCH($A$3,DB_Typologies!$AQ$4:$AQ$1445,0)+$A461,MATCH(S$3,TQoL_Indexes!$B$8:$AK$8,0)),"")</f>
        <v/>
      </c>
      <c r="T461" s="86" t="str">
        <f>IFERROR(INDEX(DB_Typologies!$D$4:$AP$1445,MATCH($A$3,DB_Typologies!$AQ$4:$AQ$1445,0)+$A461,MATCH(T$3,TQoL_Indexes!$B$8:$AK$8,0)),"")</f>
        <v/>
      </c>
      <c r="U461" s="86" t="str">
        <f>IFERROR(INDEX(DB_Typologies!$D$4:$AP$1445,MATCH($A$3,DB_Typologies!$AQ$4:$AQ$1445,0)+$A461,MATCH(U$3,TQoL_Indexes!$B$8:$AK$8,0)),"")</f>
        <v/>
      </c>
      <c r="V461" s="86" t="str">
        <f>IFERROR(INDEX(DB_Typologies!$D$4:$AP$1445,MATCH($A$3,DB_Typologies!$AQ$4:$AQ$1445,0)+$A461,MATCH(V$3,TQoL_Indexes!$B$8:$AK$8,0)),"")</f>
        <v/>
      </c>
      <c r="W461" s="86" t="str">
        <f>IFERROR(INDEX(DB_Typologies!$D$4:$AP$1445,MATCH($A$3,DB_Typologies!$AQ$4:$AQ$1445,0)+$A461,MATCH(W$3,TQoL_Indexes!$B$8:$AK$8,0)),"")</f>
        <v/>
      </c>
      <c r="X461" s="86" t="str">
        <f>IFERROR(INDEX(DB_Typologies!$D$4:$AP$1445,MATCH($A$3,DB_Typologies!$AQ$4:$AQ$1445,0)+$A461,MATCH(X$3,TQoL_Indexes!$B$8:$AK$8,0)),"")</f>
        <v/>
      </c>
      <c r="Y461" s="86" t="str">
        <f>IFERROR(INDEX(DB_Typologies!$D$4:$AP$1445,MATCH($A$3,DB_Typologies!$AQ$4:$AQ$1445,0)+$A461,MATCH(Y$3,TQoL_Indexes!$B$8:$AK$8,0)),"")</f>
        <v/>
      </c>
      <c r="Z461" s="86" t="str">
        <f>IFERROR(INDEX(DB_Typologies!$D$4:$AP$1445,MATCH($A$3,DB_Typologies!$AQ$4:$AQ$1445,0)+$A461,MATCH(Z$3,TQoL_Indexes!$B$8:$AK$8,0)),"")</f>
        <v/>
      </c>
      <c r="AA461" s="86" t="str">
        <f>IFERROR(INDEX(DB_Typologies!$D$4:$AP$1445,MATCH($A$3,DB_Typologies!$AQ$4:$AQ$1445,0)+$A461,MATCH(AA$3,TQoL_Indexes!$B$8:$AK$8,0)),"")</f>
        <v/>
      </c>
      <c r="AB461" s="86" t="str">
        <f>IFERROR(INDEX(DB_Typologies!$D$4:$AP$1445,MATCH($A$3,DB_Typologies!$AQ$4:$AQ$1445,0)+$A461,MATCH(AB$3,TQoL_Indexes!$B$8:$AK$8,0)),"")</f>
        <v/>
      </c>
      <c r="AC461" s="86" t="str">
        <f>IFERROR(INDEX(DB_Typologies!$D$4:$AP$1445,MATCH($A$3,DB_Typologies!$AQ$4:$AQ$1445,0)+$A461,MATCH(AC$3,TQoL_Indexes!$B$8:$AK$8,0)),"")</f>
        <v/>
      </c>
      <c r="AD461" s="86" t="str">
        <f>IFERROR(INDEX(DB_Typologies!$D$4:$AP$1445,MATCH($A$3,DB_Typologies!$AQ$4:$AQ$1445,0)+$A461,MATCH(AD$3,TQoL_Indexes!$B$8:$AK$8,0)),"")</f>
        <v/>
      </c>
      <c r="AE461" s="86" t="str">
        <f>IFERROR(INDEX(DB_Typologies!$D$4:$AP$1445,MATCH($A$3,DB_Typologies!$AQ$4:$AQ$1445,0)+$A461,MATCH(AE$3,TQoL_Indexes!$B$8:$AK$8,0)),"")</f>
        <v/>
      </c>
      <c r="AF461" s="86" t="str">
        <f>IFERROR(INDEX(DB_Typologies!$D$4:$AP$1445,MATCH($A$3,DB_Typologies!$AQ$4:$AQ$1445,0)+$A461,MATCH(AF$3,TQoL_Indexes!$B$8:$AK$8,0)),"")</f>
        <v/>
      </c>
      <c r="AG461" s="86" t="str">
        <f>IFERROR(INDEX(DB_Typologies!$D$4:$AP$1445,MATCH($A$3,DB_Typologies!$AQ$4:$AQ$1445,0)+$A461,MATCH(AG$3,TQoL_Indexes!$B$8:$AK$8,0)),"")</f>
        <v/>
      </c>
      <c r="AH461" s="86" t="str">
        <f>IFERROR(INDEX(DB_Typologies!$D$4:$AP$1445,MATCH($A$3,DB_Typologies!$AQ$4:$AQ$1445,0)+$A461,MATCH(AH$3,TQoL_Indexes!$B$8:$AK$8,0)),"")</f>
        <v/>
      </c>
      <c r="AI461" s="86" t="str">
        <f>IFERROR(INDEX(DB_Typologies!$D$4:$AP$1445,MATCH($A$3,DB_Typologies!$AQ$4:$AQ$1445,0)+$A461,MATCH(AI$3,TQoL_Indexes!$B$8:$AK$8,0)),"")</f>
        <v/>
      </c>
      <c r="AJ461" s="86" t="str">
        <f>IFERROR(INDEX(DB_Typologies!$D$4:$AP$1445,MATCH($A$3,DB_Typologies!$AQ$4:$AQ$1445,0)+$A461,MATCH(AJ$3,TQoL_Indexes!$B$8:$AK$8,0)),"")</f>
        <v/>
      </c>
      <c r="AK461" s="86" t="str">
        <f>IFERROR(INDEX(DB_Typologies!$D$4:$AP$1445,MATCH($A$3,DB_Typologies!$AQ$4:$AQ$1445,0)+$A461,MATCH(AK$3,TQoL_Indexes!$B$8:$AK$8,0)),"")</f>
        <v/>
      </c>
      <c r="AL461" s="86" t="str">
        <f>IFERROR(INDEX(DB_Typologies!$D$4:$AP$1445,MATCH($A$3,DB_Typologies!$AQ$4:$AQ$1445,0)+$A461,MATCH(AL$3,TQoL_Indexes!$B$8:$AK$8,0)),"")</f>
        <v/>
      </c>
      <c r="AM461" s="87" t="str">
        <f>IFERROR(INDEX(DB_Typologies!$D$4:$AP$1445,MATCH($A$3,DB_Typologies!$AQ$4:$AQ$1445,0)+$A461,MATCH(AM$3,TQoL_Indexes!$B$8:$AK$8,0)),"")</f>
        <v/>
      </c>
    </row>
    <row r="462" spans="1:39">
      <c r="A462" s="58" t="str">
        <f>IFERROR(IF(A461+1&lt;COUNTIF(DB_Typologies!$AQ$4:$AQ$1445,$A$3),A461+1,""),"")</f>
        <v/>
      </c>
      <c r="B462" s="120" t="str">
        <f>IFERROR(INDEX(DB_Typologies!$D$4:$AP$1445,MATCH($A$3,DB_Typologies!$AQ$4:$AQ$1445,0)+$A462,MATCH(B$3,TQoL_Indexes!$B$8:$AK$8,0)),"")</f>
        <v/>
      </c>
      <c r="C462" s="86" t="str">
        <f>IFERROR(INDEX(DB_Typologies!$D$4:$AP$1445,MATCH($A$3,DB_Typologies!$AQ$4:$AQ$1445,0)+$A462,MATCH(C$3,TQoL_Indexes!$B$8:$AK$8,0)),"")</f>
        <v/>
      </c>
      <c r="D462" s="87" t="str">
        <f>IFERROR(INDEX(DB_Typologies!$D$4:$AP$1445,MATCH($A$3,DB_Typologies!$AQ$4:$AQ$1445,0)+$A462,MATCH(D$3,TQoL_Indexes!$B$8:$AK$8,0)),"")</f>
        <v/>
      </c>
      <c r="E462" s="86" t="str">
        <f>IFERROR(INDEX(DB_Typologies!$D$4:$AP$1445,MATCH($A$3,DB_Typologies!$AQ$4:$AQ$1445,0)+$A462,MATCH(E$3,TQoL_Indexes!$B$8:$AK$8,0)),"")</f>
        <v/>
      </c>
      <c r="F462" s="86" t="str">
        <f>IFERROR(INDEX(DB_Typologies!$D$4:$AP$1445,MATCH($A$3,DB_Typologies!$AQ$4:$AQ$1445,0)+$A462,MATCH(F$3,TQoL_Indexes!$B$8:$AK$8,0)),"")</f>
        <v/>
      </c>
      <c r="G462" s="86" t="str">
        <f>IFERROR(INDEX(DB_Typologies!$D$4:$AP$1445,MATCH($A$3,DB_Typologies!$AQ$4:$AQ$1445,0)+$A462,MATCH(G$3,TQoL_Indexes!$B$8:$AK$8,0)),"")</f>
        <v/>
      </c>
      <c r="H462" s="86" t="str">
        <f>IFERROR(INDEX(DB_Typologies!$D$4:$AP$1445,MATCH($A$3,DB_Typologies!$AQ$4:$AQ$1445,0)+$A462,MATCH(H$3,TQoL_Indexes!$B$8:$AK$8,0)),"")</f>
        <v/>
      </c>
      <c r="I462" s="86" t="str">
        <f>IFERROR(INDEX(DB_Typologies!$D$4:$AP$1445,MATCH($A$3,DB_Typologies!$AQ$4:$AQ$1445,0)+$A462,MATCH(I$3,TQoL_Indexes!$B$8:$AK$8,0)),"")</f>
        <v/>
      </c>
      <c r="J462" s="86" t="str">
        <f>IFERROR(INDEX(DB_Typologies!$D$4:$AP$1445,MATCH($A$3,DB_Typologies!$AQ$4:$AQ$1445,0)+$A462,MATCH(J$3,TQoL_Indexes!$B$8:$AK$8,0)),"")</f>
        <v/>
      </c>
      <c r="K462" s="86" t="str">
        <f>IFERROR(INDEX(DB_Typologies!$D$4:$AP$1445,MATCH($A$3,DB_Typologies!$AQ$4:$AQ$1445,0)+$A462,MATCH(K$3,TQoL_Indexes!$B$8:$AK$8,0)),"")</f>
        <v/>
      </c>
      <c r="L462" s="86" t="str">
        <f>IFERROR(INDEX(DB_Typologies!$D$4:$AP$1445,MATCH($A$3,DB_Typologies!$AQ$4:$AQ$1445,0)+$A462,MATCH(L$3,TQoL_Indexes!$B$8:$AK$8,0)),"")</f>
        <v/>
      </c>
      <c r="M462" s="86" t="str">
        <f>IFERROR(INDEX(DB_Typologies!$D$4:$AP$1445,MATCH($A$3,DB_Typologies!$AQ$4:$AQ$1445,0)+$A462,MATCH(M$3,TQoL_Indexes!$B$8:$AK$8,0)),"")</f>
        <v/>
      </c>
      <c r="N462" s="86" t="str">
        <f>IFERROR(INDEX(DB_Typologies!$D$4:$AP$1445,MATCH($A$3,DB_Typologies!$AQ$4:$AQ$1445,0)+$A462,MATCH(N$3,TQoL_Indexes!$B$8:$AK$8,0)),"")</f>
        <v/>
      </c>
      <c r="O462" s="86" t="str">
        <f>IFERROR(INDEX(DB_Typologies!$D$4:$AP$1445,MATCH($A$3,DB_Typologies!$AQ$4:$AQ$1445,0)+$A462,MATCH(O$3,TQoL_Indexes!$B$8:$AK$8,0)),"")</f>
        <v/>
      </c>
      <c r="P462" s="86" t="str">
        <f>IFERROR(INDEX(DB_Typologies!$D$4:$AP$1445,MATCH($A$3,DB_Typologies!$AQ$4:$AQ$1445,0)+$A462,MATCH(P$3,TQoL_Indexes!$B$8:$AK$8,0)),"")</f>
        <v/>
      </c>
      <c r="Q462" s="86" t="str">
        <f>IFERROR(INDEX(DB_Typologies!$D$4:$AP$1445,MATCH($A$3,DB_Typologies!$AQ$4:$AQ$1445,0)+$A462,MATCH(Q$3,TQoL_Indexes!$B$8:$AK$8,0)),"")</f>
        <v/>
      </c>
      <c r="R462" s="86" t="str">
        <f>IFERROR(INDEX(DB_Typologies!$D$4:$AP$1445,MATCH($A$3,DB_Typologies!$AQ$4:$AQ$1445,0)+$A462,MATCH(R$3,TQoL_Indexes!$B$8:$AK$8,0)),"")</f>
        <v/>
      </c>
      <c r="S462" s="86" t="str">
        <f>IFERROR(INDEX(DB_Typologies!$D$4:$AP$1445,MATCH($A$3,DB_Typologies!$AQ$4:$AQ$1445,0)+$A462,MATCH(S$3,TQoL_Indexes!$B$8:$AK$8,0)),"")</f>
        <v/>
      </c>
      <c r="T462" s="86" t="str">
        <f>IFERROR(INDEX(DB_Typologies!$D$4:$AP$1445,MATCH($A$3,DB_Typologies!$AQ$4:$AQ$1445,0)+$A462,MATCH(T$3,TQoL_Indexes!$B$8:$AK$8,0)),"")</f>
        <v/>
      </c>
      <c r="U462" s="86" t="str">
        <f>IFERROR(INDEX(DB_Typologies!$D$4:$AP$1445,MATCH($A$3,DB_Typologies!$AQ$4:$AQ$1445,0)+$A462,MATCH(U$3,TQoL_Indexes!$B$8:$AK$8,0)),"")</f>
        <v/>
      </c>
      <c r="V462" s="86" t="str">
        <f>IFERROR(INDEX(DB_Typologies!$D$4:$AP$1445,MATCH($A$3,DB_Typologies!$AQ$4:$AQ$1445,0)+$A462,MATCH(V$3,TQoL_Indexes!$B$8:$AK$8,0)),"")</f>
        <v/>
      </c>
      <c r="W462" s="86" t="str">
        <f>IFERROR(INDEX(DB_Typologies!$D$4:$AP$1445,MATCH($A$3,DB_Typologies!$AQ$4:$AQ$1445,0)+$A462,MATCH(W$3,TQoL_Indexes!$B$8:$AK$8,0)),"")</f>
        <v/>
      </c>
      <c r="X462" s="86" t="str">
        <f>IFERROR(INDEX(DB_Typologies!$D$4:$AP$1445,MATCH($A$3,DB_Typologies!$AQ$4:$AQ$1445,0)+$A462,MATCH(X$3,TQoL_Indexes!$B$8:$AK$8,0)),"")</f>
        <v/>
      </c>
      <c r="Y462" s="86" t="str">
        <f>IFERROR(INDEX(DB_Typologies!$D$4:$AP$1445,MATCH($A$3,DB_Typologies!$AQ$4:$AQ$1445,0)+$A462,MATCH(Y$3,TQoL_Indexes!$B$8:$AK$8,0)),"")</f>
        <v/>
      </c>
      <c r="Z462" s="86" t="str">
        <f>IFERROR(INDEX(DB_Typologies!$D$4:$AP$1445,MATCH($A$3,DB_Typologies!$AQ$4:$AQ$1445,0)+$A462,MATCH(Z$3,TQoL_Indexes!$B$8:$AK$8,0)),"")</f>
        <v/>
      </c>
      <c r="AA462" s="86" t="str">
        <f>IFERROR(INDEX(DB_Typologies!$D$4:$AP$1445,MATCH($A$3,DB_Typologies!$AQ$4:$AQ$1445,0)+$A462,MATCH(AA$3,TQoL_Indexes!$B$8:$AK$8,0)),"")</f>
        <v/>
      </c>
      <c r="AB462" s="86" t="str">
        <f>IFERROR(INDEX(DB_Typologies!$D$4:$AP$1445,MATCH($A$3,DB_Typologies!$AQ$4:$AQ$1445,0)+$A462,MATCH(AB$3,TQoL_Indexes!$B$8:$AK$8,0)),"")</f>
        <v/>
      </c>
      <c r="AC462" s="86" t="str">
        <f>IFERROR(INDEX(DB_Typologies!$D$4:$AP$1445,MATCH($A$3,DB_Typologies!$AQ$4:$AQ$1445,0)+$A462,MATCH(AC$3,TQoL_Indexes!$B$8:$AK$8,0)),"")</f>
        <v/>
      </c>
      <c r="AD462" s="86" t="str">
        <f>IFERROR(INDEX(DB_Typologies!$D$4:$AP$1445,MATCH($A$3,DB_Typologies!$AQ$4:$AQ$1445,0)+$A462,MATCH(AD$3,TQoL_Indexes!$B$8:$AK$8,0)),"")</f>
        <v/>
      </c>
      <c r="AE462" s="86" t="str">
        <f>IFERROR(INDEX(DB_Typologies!$D$4:$AP$1445,MATCH($A$3,DB_Typologies!$AQ$4:$AQ$1445,0)+$A462,MATCH(AE$3,TQoL_Indexes!$B$8:$AK$8,0)),"")</f>
        <v/>
      </c>
      <c r="AF462" s="86" t="str">
        <f>IFERROR(INDEX(DB_Typologies!$D$4:$AP$1445,MATCH($A$3,DB_Typologies!$AQ$4:$AQ$1445,0)+$A462,MATCH(AF$3,TQoL_Indexes!$B$8:$AK$8,0)),"")</f>
        <v/>
      </c>
      <c r="AG462" s="86" t="str">
        <f>IFERROR(INDEX(DB_Typologies!$D$4:$AP$1445,MATCH($A$3,DB_Typologies!$AQ$4:$AQ$1445,0)+$A462,MATCH(AG$3,TQoL_Indexes!$B$8:$AK$8,0)),"")</f>
        <v/>
      </c>
      <c r="AH462" s="86" t="str">
        <f>IFERROR(INDEX(DB_Typologies!$D$4:$AP$1445,MATCH($A$3,DB_Typologies!$AQ$4:$AQ$1445,0)+$A462,MATCH(AH$3,TQoL_Indexes!$B$8:$AK$8,0)),"")</f>
        <v/>
      </c>
      <c r="AI462" s="86" t="str">
        <f>IFERROR(INDEX(DB_Typologies!$D$4:$AP$1445,MATCH($A$3,DB_Typologies!$AQ$4:$AQ$1445,0)+$A462,MATCH(AI$3,TQoL_Indexes!$B$8:$AK$8,0)),"")</f>
        <v/>
      </c>
      <c r="AJ462" s="86" t="str">
        <f>IFERROR(INDEX(DB_Typologies!$D$4:$AP$1445,MATCH($A$3,DB_Typologies!$AQ$4:$AQ$1445,0)+$A462,MATCH(AJ$3,TQoL_Indexes!$B$8:$AK$8,0)),"")</f>
        <v/>
      </c>
      <c r="AK462" s="86" t="str">
        <f>IFERROR(INDEX(DB_Typologies!$D$4:$AP$1445,MATCH($A$3,DB_Typologies!$AQ$4:$AQ$1445,0)+$A462,MATCH(AK$3,TQoL_Indexes!$B$8:$AK$8,0)),"")</f>
        <v/>
      </c>
      <c r="AL462" s="86" t="str">
        <f>IFERROR(INDEX(DB_Typologies!$D$4:$AP$1445,MATCH($A$3,DB_Typologies!$AQ$4:$AQ$1445,0)+$A462,MATCH(AL$3,TQoL_Indexes!$B$8:$AK$8,0)),"")</f>
        <v/>
      </c>
      <c r="AM462" s="87" t="str">
        <f>IFERROR(INDEX(DB_Typologies!$D$4:$AP$1445,MATCH($A$3,DB_Typologies!$AQ$4:$AQ$1445,0)+$A462,MATCH(AM$3,TQoL_Indexes!$B$8:$AK$8,0)),"")</f>
        <v/>
      </c>
    </row>
    <row r="463" spans="1:39">
      <c r="A463" s="58" t="str">
        <f>IFERROR(IF(A462+1&lt;COUNTIF(DB_Typologies!$AQ$4:$AQ$1445,$A$3),A462+1,""),"")</f>
        <v/>
      </c>
      <c r="B463" s="120" t="str">
        <f>IFERROR(INDEX(DB_Typologies!$D$4:$AP$1445,MATCH($A$3,DB_Typologies!$AQ$4:$AQ$1445,0)+$A463,MATCH(B$3,TQoL_Indexes!$B$8:$AK$8,0)),"")</f>
        <v/>
      </c>
      <c r="C463" s="86" t="str">
        <f>IFERROR(INDEX(DB_Typologies!$D$4:$AP$1445,MATCH($A$3,DB_Typologies!$AQ$4:$AQ$1445,0)+$A463,MATCH(C$3,TQoL_Indexes!$B$8:$AK$8,0)),"")</f>
        <v/>
      </c>
      <c r="D463" s="87" t="str">
        <f>IFERROR(INDEX(DB_Typologies!$D$4:$AP$1445,MATCH($A$3,DB_Typologies!$AQ$4:$AQ$1445,0)+$A463,MATCH(D$3,TQoL_Indexes!$B$8:$AK$8,0)),"")</f>
        <v/>
      </c>
      <c r="E463" s="86" t="str">
        <f>IFERROR(INDEX(DB_Typologies!$D$4:$AP$1445,MATCH($A$3,DB_Typologies!$AQ$4:$AQ$1445,0)+$A463,MATCH(E$3,TQoL_Indexes!$B$8:$AK$8,0)),"")</f>
        <v/>
      </c>
      <c r="F463" s="86" t="str">
        <f>IFERROR(INDEX(DB_Typologies!$D$4:$AP$1445,MATCH($A$3,DB_Typologies!$AQ$4:$AQ$1445,0)+$A463,MATCH(F$3,TQoL_Indexes!$B$8:$AK$8,0)),"")</f>
        <v/>
      </c>
      <c r="G463" s="86" t="str">
        <f>IFERROR(INDEX(DB_Typologies!$D$4:$AP$1445,MATCH($A$3,DB_Typologies!$AQ$4:$AQ$1445,0)+$A463,MATCH(G$3,TQoL_Indexes!$B$8:$AK$8,0)),"")</f>
        <v/>
      </c>
      <c r="H463" s="86" t="str">
        <f>IFERROR(INDEX(DB_Typologies!$D$4:$AP$1445,MATCH($A$3,DB_Typologies!$AQ$4:$AQ$1445,0)+$A463,MATCH(H$3,TQoL_Indexes!$B$8:$AK$8,0)),"")</f>
        <v/>
      </c>
      <c r="I463" s="86" t="str">
        <f>IFERROR(INDEX(DB_Typologies!$D$4:$AP$1445,MATCH($A$3,DB_Typologies!$AQ$4:$AQ$1445,0)+$A463,MATCH(I$3,TQoL_Indexes!$B$8:$AK$8,0)),"")</f>
        <v/>
      </c>
      <c r="J463" s="86" t="str">
        <f>IFERROR(INDEX(DB_Typologies!$D$4:$AP$1445,MATCH($A$3,DB_Typologies!$AQ$4:$AQ$1445,0)+$A463,MATCH(J$3,TQoL_Indexes!$B$8:$AK$8,0)),"")</f>
        <v/>
      </c>
      <c r="K463" s="86" t="str">
        <f>IFERROR(INDEX(DB_Typologies!$D$4:$AP$1445,MATCH($A$3,DB_Typologies!$AQ$4:$AQ$1445,0)+$A463,MATCH(K$3,TQoL_Indexes!$B$8:$AK$8,0)),"")</f>
        <v/>
      </c>
      <c r="L463" s="86" t="str">
        <f>IFERROR(INDEX(DB_Typologies!$D$4:$AP$1445,MATCH($A$3,DB_Typologies!$AQ$4:$AQ$1445,0)+$A463,MATCH(L$3,TQoL_Indexes!$B$8:$AK$8,0)),"")</f>
        <v/>
      </c>
      <c r="M463" s="86" t="str">
        <f>IFERROR(INDEX(DB_Typologies!$D$4:$AP$1445,MATCH($A$3,DB_Typologies!$AQ$4:$AQ$1445,0)+$A463,MATCH(M$3,TQoL_Indexes!$B$8:$AK$8,0)),"")</f>
        <v/>
      </c>
      <c r="N463" s="86" t="str">
        <f>IFERROR(INDEX(DB_Typologies!$D$4:$AP$1445,MATCH($A$3,DB_Typologies!$AQ$4:$AQ$1445,0)+$A463,MATCH(N$3,TQoL_Indexes!$B$8:$AK$8,0)),"")</f>
        <v/>
      </c>
      <c r="O463" s="86" t="str">
        <f>IFERROR(INDEX(DB_Typologies!$D$4:$AP$1445,MATCH($A$3,DB_Typologies!$AQ$4:$AQ$1445,0)+$A463,MATCH(O$3,TQoL_Indexes!$B$8:$AK$8,0)),"")</f>
        <v/>
      </c>
      <c r="P463" s="86" t="str">
        <f>IFERROR(INDEX(DB_Typologies!$D$4:$AP$1445,MATCH($A$3,DB_Typologies!$AQ$4:$AQ$1445,0)+$A463,MATCH(P$3,TQoL_Indexes!$B$8:$AK$8,0)),"")</f>
        <v/>
      </c>
      <c r="Q463" s="86" t="str">
        <f>IFERROR(INDEX(DB_Typologies!$D$4:$AP$1445,MATCH($A$3,DB_Typologies!$AQ$4:$AQ$1445,0)+$A463,MATCH(Q$3,TQoL_Indexes!$B$8:$AK$8,0)),"")</f>
        <v/>
      </c>
      <c r="R463" s="86" t="str">
        <f>IFERROR(INDEX(DB_Typologies!$D$4:$AP$1445,MATCH($A$3,DB_Typologies!$AQ$4:$AQ$1445,0)+$A463,MATCH(R$3,TQoL_Indexes!$B$8:$AK$8,0)),"")</f>
        <v/>
      </c>
      <c r="S463" s="86" t="str">
        <f>IFERROR(INDEX(DB_Typologies!$D$4:$AP$1445,MATCH($A$3,DB_Typologies!$AQ$4:$AQ$1445,0)+$A463,MATCH(S$3,TQoL_Indexes!$B$8:$AK$8,0)),"")</f>
        <v/>
      </c>
      <c r="T463" s="86" t="str">
        <f>IFERROR(INDEX(DB_Typologies!$D$4:$AP$1445,MATCH($A$3,DB_Typologies!$AQ$4:$AQ$1445,0)+$A463,MATCH(T$3,TQoL_Indexes!$B$8:$AK$8,0)),"")</f>
        <v/>
      </c>
      <c r="U463" s="86" t="str">
        <f>IFERROR(INDEX(DB_Typologies!$D$4:$AP$1445,MATCH($A$3,DB_Typologies!$AQ$4:$AQ$1445,0)+$A463,MATCH(U$3,TQoL_Indexes!$B$8:$AK$8,0)),"")</f>
        <v/>
      </c>
      <c r="V463" s="86" t="str">
        <f>IFERROR(INDEX(DB_Typologies!$D$4:$AP$1445,MATCH($A$3,DB_Typologies!$AQ$4:$AQ$1445,0)+$A463,MATCH(V$3,TQoL_Indexes!$B$8:$AK$8,0)),"")</f>
        <v/>
      </c>
      <c r="W463" s="86" t="str">
        <f>IFERROR(INDEX(DB_Typologies!$D$4:$AP$1445,MATCH($A$3,DB_Typologies!$AQ$4:$AQ$1445,0)+$A463,MATCH(W$3,TQoL_Indexes!$B$8:$AK$8,0)),"")</f>
        <v/>
      </c>
      <c r="X463" s="86" t="str">
        <f>IFERROR(INDEX(DB_Typologies!$D$4:$AP$1445,MATCH($A$3,DB_Typologies!$AQ$4:$AQ$1445,0)+$A463,MATCH(X$3,TQoL_Indexes!$B$8:$AK$8,0)),"")</f>
        <v/>
      </c>
      <c r="Y463" s="86" t="str">
        <f>IFERROR(INDEX(DB_Typologies!$D$4:$AP$1445,MATCH($A$3,DB_Typologies!$AQ$4:$AQ$1445,0)+$A463,MATCH(Y$3,TQoL_Indexes!$B$8:$AK$8,0)),"")</f>
        <v/>
      </c>
      <c r="Z463" s="86" t="str">
        <f>IFERROR(INDEX(DB_Typologies!$D$4:$AP$1445,MATCH($A$3,DB_Typologies!$AQ$4:$AQ$1445,0)+$A463,MATCH(Z$3,TQoL_Indexes!$B$8:$AK$8,0)),"")</f>
        <v/>
      </c>
      <c r="AA463" s="86" t="str">
        <f>IFERROR(INDEX(DB_Typologies!$D$4:$AP$1445,MATCH($A$3,DB_Typologies!$AQ$4:$AQ$1445,0)+$A463,MATCH(AA$3,TQoL_Indexes!$B$8:$AK$8,0)),"")</f>
        <v/>
      </c>
      <c r="AB463" s="86" t="str">
        <f>IFERROR(INDEX(DB_Typologies!$D$4:$AP$1445,MATCH($A$3,DB_Typologies!$AQ$4:$AQ$1445,0)+$A463,MATCH(AB$3,TQoL_Indexes!$B$8:$AK$8,0)),"")</f>
        <v/>
      </c>
      <c r="AC463" s="86" t="str">
        <f>IFERROR(INDEX(DB_Typologies!$D$4:$AP$1445,MATCH($A$3,DB_Typologies!$AQ$4:$AQ$1445,0)+$A463,MATCH(AC$3,TQoL_Indexes!$B$8:$AK$8,0)),"")</f>
        <v/>
      </c>
      <c r="AD463" s="86" t="str">
        <f>IFERROR(INDEX(DB_Typologies!$D$4:$AP$1445,MATCH($A$3,DB_Typologies!$AQ$4:$AQ$1445,0)+$A463,MATCH(AD$3,TQoL_Indexes!$B$8:$AK$8,0)),"")</f>
        <v/>
      </c>
      <c r="AE463" s="86" t="str">
        <f>IFERROR(INDEX(DB_Typologies!$D$4:$AP$1445,MATCH($A$3,DB_Typologies!$AQ$4:$AQ$1445,0)+$A463,MATCH(AE$3,TQoL_Indexes!$B$8:$AK$8,0)),"")</f>
        <v/>
      </c>
      <c r="AF463" s="86" t="str">
        <f>IFERROR(INDEX(DB_Typologies!$D$4:$AP$1445,MATCH($A$3,DB_Typologies!$AQ$4:$AQ$1445,0)+$A463,MATCH(AF$3,TQoL_Indexes!$B$8:$AK$8,0)),"")</f>
        <v/>
      </c>
      <c r="AG463" s="86" t="str">
        <f>IFERROR(INDEX(DB_Typologies!$D$4:$AP$1445,MATCH($A$3,DB_Typologies!$AQ$4:$AQ$1445,0)+$A463,MATCH(AG$3,TQoL_Indexes!$B$8:$AK$8,0)),"")</f>
        <v/>
      </c>
      <c r="AH463" s="86" t="str">
        <f>IFERROR(INDEX(DB_Typologies!$D$4:$AP$1445,MATCH($A$3,DB_Typologies!$AQ$4:$AQ$1445,0)+$A463,MATCH(AH$3,TQoL_Indexes!$B$8:$AK$8,0)),"")</f>
        <v/>
      </c>
      <c r="AI463" s="86" t="str">
        <f>IFERROR(INDEX(DB_Typologies!$D$4:$AP$1445,MATCH($A$3,DB_Typologies!$AQ$4:$AQ$1445,0)+$A463,MATCH(AI$3,TQoL_Indexes!$B$8:$AK$8,0)),"")</f>
        <v/>
      </c>
      <c r="AJ463" s="86" t="str">
        <f>IFERROR(INDEX(DB_Typologies!$D$4:$AP$1445,MATCH($A$3,DB_Typologies!$AQ$4:$AQ$1445,0)+$A463,MATCH(AJ$3,TQoL_Indexes!$B$8:$AK$8,0)),"")</f>
        <v/>
      </c>
      <c r="AK463" s="86" t="str">
        <f>IFERROR(INDEX(DB_Typologies!$D$4:$AP$1445,MATCH($A$3,DB_Typologies!$AQ$4:$AQ$1445,0)+$A463,MATCH(AK$3,TQoL_Indexes!$B$8:$AK$8,0)),"")</f>
        <v/>
      </c>
      <c r="AL463" s="86" t="str">
        <f>IFERROR(INDEX(DB_Typologies!$D$4:$AP$1445,MATCH($A$3,DB_Typologies!$AQ$4:$AQ$1445,0)+$A463,MATCH(AL$3,TQoL_Indexes!$B$8:$AK$8,0)),"")</f>
        <v/>
      </c>
      <c r="AM463" s="87" t="str">
        <f>IFERROR(INDEX(DB_Typologies!$D$4:$AP$1445,MATCH($A$3,DB_Typologies!$AQ$4:$AQ$1445,0)+$A463,MATCH(AM$3,TQoL_Indexes!$B$8:$AK$8,0)),"")</f>
        <v/>
      </c>
    </row>
    <row r="464" spans="1:39">
      <c r="A464" s="58" t="str">
        <f>IFERROR(IF(A463+1&lt;COUNTIF(DB_Typologies!$AQ$4:$AQ$1445,$A$3),A463+1,""),"")</f>
        <v/>
      </c>
      <c r="B464" s="120" t="str">
        <f>IFERROR(INDEX(DB_Typologies!$D$4:$AP$1445,MATCH($A$3,DB_Typologies!$AQ$4:$AQ$1445,0)+$A464,MATCH(B$3,TQoL_Indexes!$B$8:$AK$8,0)),"")</f>
        <v/>
      </c>
      <c r="C464" s="86" t="str">
        <f>IFERROR(INDEX(DB_Typologies!$D$4:$AP$1445,MATCH($A$3,DB_Typologies!$AQ$4:$AQ$1445,0)+$A464,MATCH(C$3,TQoL_Indexes!$B$8:$AK$8,0)),"")</f>
        <v/>
      </c>
      <c r="D464" s="87" t="str">
        <f>IFERROR(INDEX(DB_Typologies!$D$4:$AP$1445,MATCH($A$3,DB_Typologies!$AQ$4:$AQ$1445,0)+$A464,MATCH(D$3,TQoL_Indexes!$B$8:$AK$8,0)),"")</f>
        <v/>
      </c>
      <c r="E464" s="86" t="str">
        <f>IFERROR(INDEX(DB_Typologies!$D$4:$AP$1445,MATCH($A$3,DB_Typologies!$AQ$4:$AQ$1445,0)+$A464,MATCH(E$3,TQoL_Indexes!$B$8:$AK$8,0)),"")</f>
        <v/>
      </c>
      <c r="F464" s="86" t="str">
        <f>IFERROR(INDEX(DB_Typologies!$D$4:$AP$1445,MATCH($A$3,DB_Typologies!$AQ$4:$AQ$1445,0)+$A464,MATCH(F$3,TQoL_Indexes!$B$8:$AK$8,0)),"")</f>
        <v/>
      </c>
      <c r="G464" s="86" t="str">
        <f>IFERROR(INDEX(DB_Typologies!$D$4:$AP$1445,MATCH($A$3,DB_Typologies!$AQ$4:$AQ$1445,0)+$A464,MATCH(G$3,TQoL_Indexes!$B$8:$AK$8,0)),"")</f>
        <v/>
      </c>
      <c r="H464" s="86" t="str">
        <f>IFERROR(INDEX(DB_Typologies!$D$4:$AP$1445,MATCH($A$3,DB_Typologies!$AQ$4:$AQ$1445,0)+$A464,MATCH(H$3,TQoL_Indexes!$B$8:$AK$8,0)),"")</f>
        <v/>
      </c>
      <c r="I464" s="86" t="str">
        <f>IFERROR(INDEX(DB_Typologies!$D$4:$AP$1445,MATCH($A$3,DB_Typologies!$AQ$4:$AQ$1445,0)+$A464,MATCH(I$3,TQoL_Indexes!$B$8:$AK$8,0)),"")</f>
        <v/>
      </c>
      <c r="J464" s="86" t="str">
        <f>IFERROR(INDEX(DB_Typologies!$D$4:$AP$1445,MATCH($A$3,DB_Typologies!$AQ$4:$AQ$1445,0)+$A464,MATCH(J$3,TQoL_Indexes!$B$8:$AK$8,0)),"")</f>
        <v/>
      </c>
      <c r="K464" s="86" t="str">
        <f>IFERROR(INDEX(DB_Typologies!$D$4:$AP$1445,MATCH($A$3,DB_Typologies!$AQ$4:$AQ$1445,0)+$A464,MATCH(K$3,TQoL_Indexes!$B$8:$AK$8,0)),"")</f>
        <v/>
      </c>
      <c r="L464" s="86" t="str">
        <f>IFERROR(INDEX(DB_Typologies!$D$4:$AP$1445,MATCH($A$3,DB_Typologies!$AQ$4:$AQ$1445,0)+$A464,MATCH(L$3,TQoL_Indexes!$B$8:$AK$8,0)),"")</f>
        <v/>
      </c>
      <c r="M464" s="86" t="str">
        <f>IFERROR(INDEX(DB_Typologies!$D$4:$AP$1445,MATCH($A$3,DB_Typologies!$AQ$4:$AQ$1445,0)+$A464,MATCH(M$3,TQoL_Indexes!$B$8:$AK$8,0)),"")</f>
        <v/>
      </c>
      <c r="N464" s="86" t="str">
        <f>IFERROR(INDEX(DB_Typologies!$D$4:$AP$1445,MATCH($A$3,DB_Typologies!$AQ$4:$AQ$1445,0)+$A464,MATCH(N$3,TQoL_Indexes!$B$8:$AK$8,0)),"")</f>
        <v/>
      </c>
      <c r="O464" s="86" t="str">
        <f>IFERROR(INDEX(DB_Typologies!$D$4:$AP$1445,MATCH($A$3,DB_Typologies!$AQ$4:$AQ$1445,0)+$A464,MATCH(O$3,TQoL_Indexes!$B$8:$AK$8,0)),"")</f>
        <v/>
      </c>
      <c r="P464" s="86" t="str">
        <f>IFERROR(INDEX(DB_Typologies!$D$4:$AP$1445,MATCH($A$3,DB_Typologies!$AQ$4:$AQ$1445,0)+$A464,MATCH(P$3,TQoL_Indexes!$B$8:$AK$8,0)),"")</f>
        <v/>
      </c>
      <c r="Q464" s="86" t="str">
        <f>IFERROR(INDEX(DB_Typologies!$D$4:$AP$1445,MATCH($A$3,DB_Typologies!$AQ$4:$AQ$1445,0)+$A464,MATCH(Q$3,TQoL_Indexes!$B$8:$AK$8,0)),"")</f>
        <v/>
      </c>
      <c r="R464" s="86" t="str">
        <f>IFERROR(INDEX(DB_Typologies!$D$4:$AP$1445,MATCH($A$3,DB_Typologies!$AQ$4:$AQ$1445,0)+$A464,MATCH(R$3,TQoL_Indexes!$B$8:$AK$8,0)),"")</f>
        <v/>
      </c>
      <c r="S464" s="86" t="str">
        <f>IFERROR(INDEX(DB_Typologies!$D$4:$AP$1445,MATCH($A$3,DB_Typologies!$AQ$4:$AQ$1445,0)+$A464,MATCH(S$3,TQoL_Indexes!$B$8:$AK$8,0)),"")</f>
        <v/>
      </c>
      <c r="T464" s="86" t="str">
        <f>IFERROR(INDEX(DB_Typologies!$D$4:$AP$1445,MATCH($A$3,DB_Typologies!$AQ$4:$AQ$1445,0)+$A464,MATCH(T$3,TQoL_Indexes!$B$8:$AK$8,0)),"")</f>
        <v/>
      </c>
      <c r="U464" s="86" t="str">
        <f>IFERROR(INDEX(DB_Typologies!$D$4:$AP$1445,MATCH($A$3,DB_Typologies!$AQ$4:$AQ$1445,0)+$A464,MATCH(U$3,TQoL_Indexes!$B$8:$AK$8,0)),"")</f>
        <v/>
      </c>
      <c r="V464" s="86" t="str">
        <f>IFERROR(INDEX(DB_Typologies!$D$4:$AP$1445,MATCH($A$3,DB_Typologies!$AQ$4:$AQ$1445,0)+$A464,MATCH(V$3,TQoL_Indexes!$B$8:$AK$8,0)),"")</f>
        <v/>
      </c>
      <c r="W464" s="86" t="str">
        <f>IFERROR(INDEX(DB_Typologies!$D$4:$AP$1445,MATCH($A$3,DB_Typologies!$AQ$4:$AQ$1445,0)+$A464,MATCH(W$3,TQoL_Indexes!$B$8:$AK$8,0)),"")</f>
        <v/>
      </c>
      <c r="X464" s="86" t="str">
        <f>IFERROR(INDEX(DB_Typologies!$D$4:$AP$1445,MATCH($A$3,DB_Typologies!$AQ$4:$AQ$1445,0)+$A464,MATCH(X$3,TQoL_Indexes!$B$8:$AK$8,0)),"")</f>
        <v/>
      </c>
      <c r="Y464" s="86" t="str">
        <f>IFERROR(INDEX(DB_Typologies!$D$4:$AP$1445,MATCH($A$3,DB_Typologies!$AQ$4:$AQ$1445,0)+$A464,MATCH(Y$3,TQoL_Indexes!$B$8:$AK$8,0)),"")</f>
        <v/>
      </c>
      <c r="Z464" s="86" t="str">
        <f>IFERROR(INDEX(DB_Typologies!$D$4:$AP$1445,MATCH($A$3,DB_Typologies!$AQ$4:$AQ$1445,0)+$A464,MATCH(Z$3,TQoL_Indexes!$B$8:$AK$8,0)),"")</f>
        <v/>
      </c>
      <c r="AA464" s="86" t="str">
        <f>IFERROR(INDEX(DB_Typologies!$D$4:$AP$1445,MATCH($A$3,DB_Typologies!$AQ$4:$AQ$1445,0)+$A464,MATCH(AA$3,TQoL_Indexes!$B$8:$AK$8,0)),"")</f>
        <v/>
      </c>
      <c r="AB464" s="86" t="str">
        <f>IFERROR(INDEX(DB_Typologies!$D$4:$AP$1445,MATCH($A$3,DB_Typologies!$AQ$4:$AQ$1445,0)+$A464,MATCH(AB$3,TQoL_Indexes!$B$8:$AK$8,0)),"")</f>
        <v/>
      </c>
      <c r="AC464" s="86" t="str">
        <f>IFERROR(INDEX(DB_Typologies!$D$4:$AP$1445,MATCH($A$3,DB_Typologies!$AQ$4:$AQ$1445,0)+$A464,MATCH(AC$3,TQoL_Indexes!$B$8:$AK$8,0)),"")</f>
        <v/>
      </c>
      <c r="AD464" s="86" t="str">
        <f>IFERROR(INDEX(DB_Typologies!$D$4:$AP$1445,MATCH($A$3,DB_Typologies!$AQ$4:$AQ$1445,0)+$A464,MATCH(AD$3,TQoL_Indexes!$B$8:$AK$8,0)),"")</f>
        <v/>
      </c>
      <c r="AE464" s="86" t="str">
        <f>IFERROR(INDEX(DB_Typologies!$D$4:$AP$1445,MATCH($A$3,DB_Typologies!$AQ$4:$AQ$1445,0)+$A464,MATCH(AE$3,TQoL_Indexes!$B$8:$AK$8,0)),"")</f>
        <v/>
      </c>
      <c r="AF464" s="86" t="str">
        <f>IFERROR(INDEX(DB_Typologies!$D$4:$AP$1445,MATCH($A$3,DB_Typologies!$AQ$4:$AQ$1445,0)+$A464,MATCH(AF$3,TQoL_Indexes!$B$8:$AK$8,0)),"")</f>
        <v/>
      </c>
      <c r="AG464" s="86" t="str">
        <f>IFERROR(INDEX(DB_Typologies!$D$4:$AP$1445,MATCH($A$3,DB_Typologies!$AQ$4:$AQ$1445,0)+$A464,MATCH(AG$3,TQoL_Indexes!$B$8:$AK$8,0)),"")</f>
        <v/>
      </c>
      <c r="AH464" s="86" t="str">
        <f>IFERROR(INDEX(DB_Typologies!$D$4:$AP$1445,MATCH($A$3,DB_Typologies!$AQ$4:$AQ$1445,0)+$A464,MATCH(AH$3,TQoL_Indexes!$B$8:$AK$8,0)),"")</f>
        <v/>
      </c>
      <c r="AI464" s="86" t="str">
        <f>IFERROR(INDEX(DB_Typologies!$D$4:$AP$1445,MATCH($A$3,DB_Typologies!$AQ$4:$AQ$1445,0)+$A464,MATCH(AI$3,TQoL_Indexes!$B$8:$AK$8,0)),"")</f>
        <v/>
      </c>
      <c r="AJ464" s="86" t="str">
        <f>IFERROR(INDEX(DB_Typologies!$D$4:$AP$1445,MATCH($A$3,DB_Typologies!$AQ$4:$AQ$1445,0)+$A464,MATCH(AJ$3,TQoL_Indexes!$B$8:$AK$8,0)),"")</f>
        <v/>
      </c>
      <c r="AK464" s="86" t="str">
        <f>IFERROR(INDEX(DB_Typologies!$D$4:$AP$1445,MATCH($A$3,DB_Typologies!$AQ$4:$AQ$1445,0)+$A464,MATCH(AK$3,TQoL_Indexes!$B$8:$AK$8,0)),"")</f>
        <v/>
      </c>
      <c r="AL464" s="86" t="str">
        <f>IFERROR(INDEX(DB_Typologies!$D$4:$AP$1445,MATCH($A$3,DB_Typologies!$AQ$4:$AQ$1445,0)+$A464,MATCH(AL$3,TQoL_Indexes!$B$8:$AK$8,0)),"")</f>
        <v/>
      </c>
      <c r="AM464" s="87" t="str">
        <f>IFERROR(INDEX(DB_Typologies!$D$4:$AP$1445,MATCH($A$3,DB_Typologies!$AQ$4:$AQ$1445,0)+$A464,MATCH(AM$3,TQoL_Indexes!$B$8:$AK$8,0)),"")</f>
        <v/>
      </c>
    </row>
    <row r="465" spans="1:39">
      <c r="A465" s="58" t="str">
        <f>IFERROR(IF(A464+1&lt;COUNTIF(DB_Typologies!$AQ$4:$AQ$1445,$A$3),A464+1,""),"")</f>
        <v/>
      </c>
      <c r="B465" s="120" t="str">
        <f>IFERROR(INDEX(DB_Typologies!$D$4:$AP$1445,MATCH($A$3,DB_Typologies!$AQ$4:$AQ$1445,0)+$A465,MATCH(B$3,TQoL_Indexes!$B$8:$AK$8,0)),"")</f>
        <v/>
      </c>
      <c r="C465" s="86" t="str">
        <f>IFERROR(INDEX(DB_Typologies!$D$4:$AP$1445,MATCH($A$3,DB_Typologies!$AQ$4:$AQ$1445,0)+$A465,MATCH(C$3,TQoL_Indexes!$B$8:$AK$8,0)),"")</f>
        <v/>
      </c>
      <c r="D465" s="87" t="str">
        <f>IFERROR(INDEX(DB_Typologies!$D$4:$AP$1445,MATCH($A$3,DB_Typologies!$AQ$4:$AQ$1445,0)+$A465,MATCH(D$3,TQoL_Indexes!$B$8:$AK$8,0)),"")</f>
        <v/>
      </c>
      <c r="E465" s="86" t="str">
        <f>IFERROR(INDEX(DB_Typologies!$D$4:$AP$1445,MATCH($A$3,DB_Typologies!$AQ$4:$AQ$1445,0)+$A465,MATCH(E$3,TQoL_Indexes!$B$8:$AK$8,0)),"")</f>
        <v/>
      </c>
      <c r="F465" s="86" t="str">
        <f>IFERROR(INDEX(DB_Typologies!$D$4:$AP$1445,MATCH($A$3,DB_Typologies!$AQ$4:$AQ$1445,0)+$A465,MATCH(F$3,TQoL_Indexes!$B$8:$AK$8,0)),"")</f>
        <v/>
      </c>
      <c r="G465" s="86" t="str">
        <f>IFERROR(INDEX(DB_Typologies!$D$4:$AP$1445,MATCH($A$3,DB_Typologies!$AQ$4:$AQ$1445,0)+$A465,MATCH(G$3,TQoL_Indexes!$B$8:$AK$8,0)),"")</f>
        <v/>
      </c>
      <c r="H465" s="86" t="str">
        <f>IFERROR(INDEX(DB_Typologies!$D$4:$AP$1445,MATCH($A$3,DB_Typologies!$AQ$4:$AQ$1445,0)+$A465,MATCH(H$3,TQoL_Indexes!$B$8:$AK$8,0)),"")</f>
        <v/>
      </c>
      <c r="I465" s="86" t="str">
        <f>IFERROR(INDEX(DB_Typologies!$D$4:$AP$1445,MATCH($A$3,DB_Typologies!$AQ$4:$AQ$1445,0)+$A465,MATCH(I$3,TQoL_Indexes!$B$8:$AK$8,0)),"")</f>
        <v/>
      </c>
      <c r="J465" s="86" t="str">
        <f>IFERROR(INDEX(DB_Typologies!$D$4:$AP$1445,MATCH($A$3,DB_Typologies!$AQ$4:$AQ$1445,0)+$A465,MATCH(J$3,TQoL_Indexes!$B$8:$AK$8,0)),"")</f>
        <v/>
      </c>
      <c r="K465" s="86" t="str">
        <f>IFERROR(INDEX(DB_Typologies!$D$4:$AP$1445,MATCH($A$3,DB_Typologies!$AQ$4:$AQ$1445,0)+$A465,MATCH(K$3,TQoL_Indexes!$B$8:$AK$8,0)),"")</f>
        <v/>
      </c>
      <c r="L465" s="86" t="str">
        <f>IFERROR(INDEX(DB_Typologies!$D$4:$AP$1445,MATCH($A$3,DB_Typologies!$AQ$4:$AQ$1445,0)+$A465,MATCH(L$3,TQoL_Indexes!$B$8:$AK$8,0)),"")</f>
        <v/>
      </c>
      <c r="M465" s="86" t="str">
        <f>IFERROR(INDEX(DB_Typologies!$D$4:$AP$1445,MATCH($A$3,DB_Typologies!$AQ$4:$AQ$1445,0)+$A465,MATCH(M$3,TQoL_Indexes!$B$8:$AK$8,0)),"")</f>
        <v/>
      </c>
      <c r="N465" s="86" t="str">
        <f>IFERROR(INDEX(DB_Typologies!$D$4:$AP$1445,MATCH($A$3,DB_Typologies!$AQ$4:$AQ$1445,0)+$A465,MATCH(N$3,TQoL_Indexes!$B$8:$AK$8,0)),"")</f>
        <v/>
      </c>
      <c r="O465" s="86" t="str">
        <f>IFERROR(INDEX(DB_Typologies!$D$4:$AP$1445,MATCH($A$3,DB_Typologies!$AQ$4:$AQ$1445,0)+$A465,MATCH(O$3,TQoL_Indexes!$B$8:$AK$8,0)),"")</f>
        <v/>
      </c>
      <c r="P465" s="86" t="str">
        <f>IFERROR(INDEX(DB_Typologies!$D$4:$AP$1445,MATCH($A$3,DB_Typologies!$AQ$4:$AQ$1445,0)+$A465,MATCH(P$3,TQoL_Indexes!$B$8:$AK$8,0)),"")</f>
        <v/>
      </c>
      <c r="Q465" s="86" t="str">
        <f>IFERROR(INDEX(DB_Typologies!$D$4:$AP$1445,MATCH($A$3,DB_Typologies!$AQ$4:$AQ$1445,0)+$A465,MATCH(Q$3,TQoL_Indexes!$B$8:$AK$8,0)),"")</f>
        <v/>
      </c>
      <c r="R465" s="86" t="str">
        <f>IFERROR(INDEX(DB_Typologies!$D$4:$AP$1445,MATCH($A$3,DB_Typologies!$AQ$4:$AQ$1445,0)+$A465,MATCH(R$3,TQoL_Indexes!$B$8:$AK$8,0)),"")</f>
        <v/>
      </c>
      <c r="S465" s="86" t="str">
        <f>IFERROR(INDEX(DB_Typologies!$D$4:$AP$1445,MATCH($A$3,DB_Typologies!$AQ$4:$AQ$1445,0)+$A465,MATCH(S$3,TQoL_Indexes!$B$8:$AK$8,0)),"")</f>
        <v/>
      </c>
      <c r="T465" s="86" t="str">
        <f>IFERROR(INDEX(DB_Typologies!$D$4:$AP$1445,MATCH($A$3,DB_Typologies!$AQ$4:$AQ$1445,0)+$A465,MATCH(T$3,TQoL_Indexes!$B$8:$AK$8,0)),"")</f>
        <v/>
      </c>
      <c r="U465" s="86" t="str">
        <f>IFERROR(INDEX(DB_Typologies!$D$4:$AP$1445,MATCH($A$3,DB_Typologies!$AQ$4:$AQ$1445,0)+$A465,MATCH(U$3,TQoL_Indexes!$B$8:$AK$8,0)),"")</f>
        <v/>
      </c>
      <c r="V465" s="86" t="str">
        <f>IFERROR(INDEX(DB_Typologies!$D$4:$AP$1445,MATCH($A$3,DB_Typologies!$AQ$4:$AQ$1445,0)+$A465,MATCH(V$3,TQoL_Indexes!$B$8:$AK$8,0)),"")</f>
        <v/>
      </c>
      <c r="W465" s="86" t="str">
        <f>IFERROR(INDEX(DB_Typologies!$D$4:$AP$1445,MATCH($A$3,DB_Typologies!$AQ$4:$AQ$1445,0)+$A465,MATCH(W$3,TQoL_Indexes!$B$8:$AK$8,0)),"")</f>
        <v/>
      </c>
      <c r="X465" s="86" t="str">
        <f>IFERROR(INDEX(DB_Typologies!$D$4:$AP$1445,MATCH($A$3,DB_Typologies!$AQ$4:$AQ$1445,0)+$A465,MATCH(X$3,TQoL_Indexes!$B$8:$AK$8,0)),"")</f>
        <v/>
      </c>
      <c r="Y465" s="86" t="str">
        <f>IFERROR(INDEX(DB_Typologies!$D$4:$AP$1445,MATCH($A$3,DB_Typologies!$AQ$4:$AQ$1445,0)+$A465,MATCH(Y$3,TQoL_Indexes!$B$8:$AK$8,0)),"")</f>
        <v/>
      </c>
      <c r="Z465" s="86" t="str">
        <f>IFERROR(INDEX(DB_Typologies!$D$4:$AP$1445,MATCH($A$3,DB_Typologies!$AQ$4:$AQ$1445,0)+$A465,MATCH(Z$3,TQoL_Indexes!$B$8:$AK$8,0)),"")</f>
        <v/>
      </c>
      <c r="AA465" s="86" t="str">
        <f>IFERROR(INDEX(DB_Typologies!$D$4:$AP$1445,MATCH($A$3,DB_Typologies!$AQ$4:$AQ$1445,0)+$A465,MATCH(AA$3,TQoL_Indexes!$B$8:$AK$8,0)),"")</f>
        <v/>
      </c>
      <c r="AB465" s="86" t="str">
        <f>IFERROR(INDEX(DB_Typologies!$D$4:$AP$1445,MATCH($A$3,DB_Typologies!$AQ$4:$AQ$1445,0)+$A465,MATCH(AB$3,TQoL_Indexes!$B$8:$AK$8,0)),"")</f>
        <v/>
      </c>
      <c r="AC465" s="86" t="str">
        <f>IFERROR(INDEX(DB_Typologies!$D$4:$AP$1445,MATCH($A$3,DB_Typologies!$AQ$4:$AQ$1445,0)+$A465,MATCH(AC$3,TQoL_Indexes!$B$8:$AK$8,0)),"")</f>
        <v/>
      </c>
      <c r="AD465" s="86" t="str">
        <f>IFERROR(INDEX(DB_Typologies!$D$4:$AP$1445,MATCH($A$3,DB_Typologies!$AQ$4:$AQ$1445,0)+$A465,MATCH(AD$3,TQoL_Indexes!$B$8:$AK$8,0)),"")</f>
        <v/>
      </c>
      <c r="AE465" s="86" t="str">
        <f>IFERROR(INDEX(DB_Typologies!$D$4:$AP$1445,MATCH($A$3,DB_Typologies!$AQ$4:$AQ$1445,0)+$A465,MATCH(AE$3,TQoL_Indexes!$B$8:$AK$8,0)),"")</f>
        <v/>
      </c>
      <c r="AF465" s="86" t="str">
        <f>IFERROR(INDEX(DB_Typologies!$D$4:$AP$1445,MATCH($A$3,DB_Typologies!$AQ$4:$AQ$1445,0)+$A465,MATCH(AF$3,TQoL_Indexes!$B$8:$AK$8,0)),"")</f>
        <v/>
      </c>
      <c r="AG465" s="86" t="str">
        <f>IFERROR(INDEX(DB_Typologies!$D$4:$AP$1445,MATCH($A$3,DB_Typologies!$AQ$4:$AQ$1445,0)+$A465,MATCH(AG$3,TQoL_Indexes!$B$8:$AK$8,0)),"")</f>
        <v/>
      </c>
      <c r="AH465" s="86" t="str">
        <f>IFERROR(INDEX(DB_Typologies!$D$4:$AP$1445,MATCH($A$3,DB_Typologies!$AQ$4:$AQ$1445,0)+$A465,MATCH(AH$3,TQoL_Indexes!$B$8:$AK$8,0)),"")</f>
        <v/>
      </c>
      <c r="AI465" s="86" t="str">
        <f>IFERROR(INDEX(DB_Typologies!$D$4:$AP$1445,MATCH($A$3,DB_Typologies!$AQ$4:$AQ$1445,0)+$A465,MATCH(AI$3,TQoL_Indexes!$B$8:$AK$8,0)),"")</f>
        <v/>
      </c>
      <c r="AJ465" s="86" t="str">
        <f>IFERROR(INDEX(DB_Typologies!$D$4:$AP$1445,MATCH($A$3,DB_Typologies!$AQ$4:$AQ$1445,0)+$A465,MATCH(AJ$3,TQoL_Indexes!$B$8:$AK$8,0)),"")</f>
        <v/>
      </c>
      <c r="AK465" s="86" t="str">
        <f>IFERROR(INDEX(DB_Typologies!$D$4:$AP$1445,MATCH($A$3,DB_Typologies!$AQ$4:$AQ$1445,0)+$A465,MATCH(AK$3,TQoL_Indexes!$B$8:$AK$8,0)),"")</f>
        <v/>
      </c>
      <c r="AL465" s="86" t="str">
        <f>IFERROR(INDEX(DB_Typologies!$D$4:$AP$1445,MATCH($A$3,DB_Typologies!$AQ$4:$AQ$1445,0)+$A465,MATCH(AL$3,TQoL_Indexes!$B$8:$AK$8,0)),"")</f>
        <v/>
      </c>
      <c r="AM465" s="87" t="str">
        <f>IFERROR(INDEX(DB_Typologies!$D$4:$AP$1445,MATCH($A$3,DB_Typologies!$AQ$4:$AQ$1445,0)+$A465,MATCH(AM$3,TQoL_Indexes!$B$8:$AK$8,0)),"")</f>
        <v/>
      </c>
    </row>
    <row r="466" spans="1:39">
      <c r="A466" s="58" t="str">
        <f>IFERROR(IF(A465+1&lt;COUNTIF(DB_Typologies!$AQ$4:$AQ$1445,$A$3),A465+1,""),"")</f>
        <v/>
      </c>
      <c r="B466" s="120" t="str">
        <f>IFERROR(INDEX(DB_Typologies!$D$4:$AP$1445,MATCH($A$3,DB_Typologies!$AQ$4:$AQ$1445,0)+$A466,MATCH(B$3,TQoL_Indexes!$B$8:$AK$8,0)),"")</f>
        <v/>
      </c>
      <c r="C466" s="86" t="str">
        <f>IFERROR(INDEX(DB_Typologies!$D$4:$AP$1445,MATCH($A$3,DB_Typologies!$AQ$4:$AQ$1445,0)+$A466,MATCH(C$3,TQoL_Indexes!$B$8:$AK$8,0)),"")</f>
        <v/>
      </c>
      <c r="D466" s="87" t="str">
        <f>IFERROR(INDEX(DB_Typologies!$D$4:$AP$1445,MATCH($A$3,DB_Typologies!$AQ$4:$AQ$1445,0)+$A466,MATCH(D$3,TQoL_Indexes!$B$8:$AK$8,0)),"")</f>
        <v/>
      </c>
      <c r="E466" s="86" t="str">
        <f>IFERROR(INDEX(DB_Typologies!$D$4:$AP$1445,MATCH($A$3,DB_Typologies!$AQ$4:$AQ$1445,0)+$A466,MATCH(E$3,TQoL_Indexes!$B$8:$AK$8,0)),"")</f>
        <v/>
      </c>
      <c r="F466" s="86" t="str">
        <f>IFERROR(INDEX(DB_Typologies!$D$4:$AP$1445,MATCH($A$3,DB_Typologies!$AQ$4:$AQ$1445,0)+$A466,MATCH(F$3,TQoL_Indexes!$B$8:$AK$8,0)),"")</f>
        <v/>
      </c>
      <c r="G466" s="86" t="str">
        <f>IFERROR(INDEX(DB_Typologies!$D$4:$AP$1445,MATCH($A$3,DB_Typologies!$AQ$4:$AQ$1445,0)+$A466,MATCH(G$3,TQoL_Indexes!$B$8:$AK$8,0)),"")</f>
        <v/>
      </c>
      <c r="H466" s="86" t="str">
        <f>IFERROR(INDEX(DB_Typologies!$D$4:$AP$1445,MATCH($A$3,DB_Typologies!$AQ$4:$AQ$1445,0)+$A466,MATCH(H$3,TQoL_Indexes!$B$8:$AK$8,0)),"")</f>
        <v/>
      </c>
      <c r="I466" s="86" t="str">
        <f>IFERROR(INDEX(DB_Typologies!$D$4:$AP$1445,MATCH($A$3,DB_Typologies!$AQ$4:$AQ$1445,0)+$A466,MATCH(I$3,TQoL_Indexes!$B$8:$AK$8,0)),"")</f>
        <v/>
      </c>
      <c r="J466" s="86" t="str">
        <f>IFERROR(INDEX(DB_Typologies!$D$4:$AP$1445,MATCH($A$3,DB_Typologies!$AQ$4:$AQ$1445,0)+$A466,MATCH(J$3,TQoL_Indexes!$B$8:$AK$8,0)),"")</f>
        <v/>
      </c>
      <c r="K466" s="86" t="str">
        <f>IFERROR(INDEX(DB_Typologies!$D$4:$AP$1445,MATCH($A$3,DB_Typologies!$AQ$4:$AQ$1445,0)+$A466,MATCH(K$3,TQoL_Indexes!$B$8:$AK$8,0)),"")</f>
        <v/>
      </c>
      <c r="L466" s="86" t="str">
        <f>IFERROR(INDEX(DB_Typologies!$D$4:$AP$1445,MATCH($A$3,DB_Typologies!$AQ$4:$AQ$1445,0)+$A466,MATCH(L$3,TQoL_Indexes!$B$8:$AK$8,0)),"")</f>
        <v/>
      </c>
      <c r="M466" s="86" t="str">
        <f>IFERROR(INDEX(DB_Typologies!$D$4:$AP$1445,MATCH($A$3,DB_Typologies!$AQ$4:$AQ$1445,0)+$A466,MATCH(M$3,TQoL_Indexes!$B$8:$AK$8,0)),"")</f>
        <v/>
      </c>
      <c r="N466" s="86" t="str">
        <f>IFERROR(INDEX(DB_Typologies!$D$4:$AP$1445,MATCH($A$3,DB_Typologies!$AQ$4:$AQ$1445,0)+$A466,MATCH(N$3,TQoL_Indexes!$B$8:$AK$8,0)),"")</f>
        <v/>
      </c>
      <c r="O466" s="86" t="str">
        <f>IFERROR(INDEX(DB_Typologies!$D$4:$AP$1445,MATCH($A$3,DB_Typologies!$AQ$4:$AQ$1445,0)+$A466,MATCH(O$3,TQoL_Indexes!$B$8:$AK$8,0)),"")</f>
        <v/>
      </c>
      <c r="P466" s="86" t="str">
        <f>IFERROR(INDEX(DB_Typologies!$D$4:$AP$1445,MATCH($A$3,DB_Typologies!$AQ$4:$AQ$1445,0)+$A466,MATCH(P$3,TQoL_Indexes!$B$8:$AK$8,0)),"")</f>
        <v/>
      </c>
      <c r="Q466" s="86" t="str">
        <f>IFERROR(INDEX(DB_Typologies!$D$4:$AP$1445,MATCH($A$3,DB_Typologies!$AQ$4:$AQ$1445,0)+$A466,MATCH(Q$3,TQoL_Indexes!$B$8:$AK$8,0)),"")</f>
        <v/>
      </c>
      <c r="R466" s="86" t="str">
        <f>IFERROR(INDEX(DB_Typologies!$D$4:$AP$1445,MATCH($A$3,DB_Typologies!$AQ$4:$AQ$1445,0)+$A466,MATCH(R$3,TQoL_Indexes!$B$8:$AK$8,0)),"")</f>
        <v/>
      </c>
      <c r="S466" s="86" t="str">
        <f>IFERROR(INDEX(DB_Typologies!$D$4:$AP$1445,MATCH($A$3,DB_Typologies!$AQ$4:$AQ$1445,0)+$A466,MATCH(S$3,TQoL_Indexes!$B$8:$AK$8,0)),"")</f>
        <v/>
      </c>
      <c r="T466" s="86" t="str">
        <f>IFERROR(INDEX(DB_Typologies!$D$4:$AP$1445,MATCH($A$3,DB_Typologies!$AQ$4:$AQ$1445,0)+$A466,MATCH(T$3,TQoL_Indexes!$B$8:$AK$8,0)),"")</f>
        <v/>
      </c>
      <c r="U466" s="86" t="str">
        <f>IFERROR(INDEX(DB_Typologies!$D$4:$AP$1445,MATCH($A$3,DB_Typologies!$AQ$4:$AQ$1445,0)+$A466,MATCH(U$3,TQoL_Indexes!$B$8:$AK$8,0)),"")</f>
        <v/>
      </c>
      <c r="V466" s="86" t="str">
        <f>IFERROR(INDEX(DB_Typologies!$D$4:$AP$1445,MATCH($A$3,DB_Typologies!$AQ$4:$AQ$1445,0)+$A466,MATCH(V$3,TQoL_Indexes!$B$8:$AK$8,0)),"")</f>
        <v/>
      </c>
      <c r="W466" s="86" t="str">
        <f>IFERROR(INDEX(DB_Typologies!$D$4:$AP$1445,MATCH($A$3,DB_Typologies!$AQ$4:$AQ$1445,0)+$A466,MATCH(W$3,TQoL_Indexes!$B$8:$AK$8,0)),"")</f>
        <v/>
      </c>
      <c r="X466" s="86" t="str">
        <f>IFERROR(INDEX(DB_Typologies!$D$4:$AP$1445,MATCH($A$3,DB_Typologies!$AQ$4:$AQ$1445,0)+$A466,MATCH(X$3,TQoL_Indexes!$B$8:$AK$8,0)),"")</f>
        <v/>
      </c>
      <c r="Y466" s="86" t="str">
        <f>IFERROR(INDEX(DB_Typologies!$D$4:$AP$1445,MATCH($A$3,DB_Typologies!$AQ$4:$AQ$1445,0)+$A466,MATCH(Y$3,TQoL_Indexes!$B$8:$AK$8,0)),"")</f>
        <v/>
      </c>
      <c r="Z466" s="86" t="str">
        <f>IFERROR(INDEX(DB_Typologies!$D$4:$AP$1445,MATCH($A$3,DB_Typologies!$AQ$4:$AQ$1445,0)+$A466,MATCH(Z$3,TQoL_Indexes!$B$8:$AK$8,0)),"")</f>
        <v/>
      </c>
      <c r="AA466" s="86" t="str">
        <f>IFERROR(INDEX(DB_Typologies!$D$4:$AP$1445,MATCH($A$3,DB_Typologies!$AQ$4:$AQ$1445,0)+$A466,MATCH(AA$3,TQoL_Indexes!$B$8:$AK$8,0)),"")</f>
        <v/>
      </c>
      <c r="AB466" s="86" t="str">
        <f>IFERROR(INDEX(DB_Typologies!$D$4:$AP$1445,MATCH($A$3,DB_Typologies!$AQ$4:$AQ$1445,0)+$A466,MATCH(AB$3,TQoL_Indexes!$B$8:$AK$8,0)),"")</f>
        <v/>
      </c>
      <c r="AC466" s="86" t="str">
        <f>IFERROR(INDEX(DB_Typologies!$D$4:$AP$1445,MATCH($A$3,DB_Typologies!$AQ$4:$AQ$1445,0)+$A466,MATCH(AC$3,TQoL_Indexes!$B$8:$AK$8,0)),"")</f>
        <v/>
      </c>
      <c r="AD466" s="86" t="str">
        <f>IFERROR(INDEX(DB_Typologies!$D$4:$AP$1445,MATCH($A$3,DB_Typologies!$AQ$4:$AQ$1445,0)+$A466,MATCH(AD$3,TQoL_Indexes!$B$8:$AK$8,0)),"")</f>
        <v/>
      </c>
      <c r="AE466" s="86" t="str">
        <f>IFERROR(INDEX(DB_Typologies!$D$4:$AP$1445,MATCH($A$3,DB_Typologies!$AQ$4:$AQ$1445,0)+$A466,MATCH(AE$3,TQoL_Indexes!$B$8:$AK$8,0)),"")</f>
        <v/>
      </c>
      <c r="AF466" s="86" t="str">
        <f>IFERROR(INDEX(DB_Typologies!$D$4:$AP$1445,MATCH($A$3,DB_Typologies!$AQ$4:$AQ$1445,0)+$A466,MATCH(AF$3,TQoL_Indexes!$B$8:$AK$8,0)),"")</f>
        <v/>
      </c>
      <c r="AG466" s="86" t="str">
        <f>IFERROR(INDEX(DB_Typologies!$D$4:$AP$1445,MATCH($A$3,DB_Typologies!$AQ$4:$AQ$1445,0)+$A466,MATCH(AG$3,TQoL_Indexes!$B$8:$AK$8,0)),"")</f>
        <v/>
      </c>
      <c r="AH466" s="86" t="str">
        <f>IFERROR(INDEX(DB_Typologies!$D$4:$AP$1445,MATCH($A$3,DB_Typologies!$AQ$4:$AQ$1445,0)+$A466,MATCH(AH$3,TQoL_Indexes!$B$8:$AK$8,0)),"")</f>
        <v/>
      </c>
      <c r="AI466" s="86" t="str">
        <f>IFERROR(INDEX(DB_Typologies!$D$4:$AP$1445,MATCH($A$3,DB_Typologies!$AQ$4:$AQ$1445,0)+$A466,MATCH(AI$3,TQoL_Indexes!$B$8:$AK$8,0)),"")</f>
        <v/>
      </c>
      <c r="AJ466" s="86" t="str">
        <f>IFERROR(INDEX(DB_Typologies!$D$4:$AP$1445,MATCH($A$3,DB_Typologies!$AQ$4:$AQ$1445,0)+$A466,MATCH(AJ$3,TQoL_Indexes!$B$8:$AK$8,0)),"")</f>
        <v/>
      </c>
      <c r="AK466" s="86" t="str">
        <f>IFERROR(INDEX(DB_Typologies!$D$4:$AP$1445,MATCH($A$3,DB_Typologies!$AQ$4:$AQ$1445,0)+$A466,MATCH(AK$3,TQoL_Indexes!$B$8:$AK$8,0)),"")</f>
        <v/>
      </c>
      <c r="AL466" s="86" t="str">
        <f>IFERROR(INDEX(DB_Typologies!$D$4:$AP$1445,MATCH($A$3,DB_Typologies!$AQ$4:$AQ$1445,0)+$A466,MATCH(AL$3,TQoL_Indexes!$B$8:$AK$8,0)),"")</f>
        <v/>
      </c>
      <c r="AM466" s="87" t="str">
        <f>IFERROR(INDEX(DB_Typologies!$D$4:$AP$1445,MATCH($A$3,DB_Typologies!$AQ$4:$AQ$1445,0)+$A466,MATCH(AM$3,TQoL_Indexes!$B$8:$AK$8,0)),"")</f>
        <v/>
      </c>
    </row>
    <row r="467" spans="1:39">
      <c r="A467" s="58" t="str">
        <f>IFERROR(IF(A466+1&lt;COUNTIF(DB_Typologies!$AQ$4:$AQ$1445,$A$3),A466+1,""),"")</f>
        <v/>
      </c>
      <c r="B467" s="120" t="str">
        <f>IFERROR(INDEX(DB_Typologies!$D$4:$AP$1445,MATCH($A$3,DB_Typologies!$AQ$4:$AQ$1445,0)+$A467,MATCH(B$3,TQoL_Indexes!$B$8:$AK$8,0)),"")</f>
        <v/>
      </c>
      <c r="C467" s="86" t="str">
        <f>IFERROR(INDEX(DB_Typologies!$D$4:$AP$1445,MATCH($A$3,DB_Typologies!$AQ$4:$AQ$1445,0)+$A467,MATCH(C$3,TQoL_Indexes!$B$8:$AK$8,0)),"")</f>
        <v/>
      </c>
      <c r="D467" s="87" t="str">
        <f>IFERROR(INDEX(DB_Typologies!$D$4:$AP$1445,MATCH($A$3,DB_Typologies!$AQ$4:$AQ$1445,0)+$A467,MATCH(D$3,TQoL_Indexes!$B$8:$AK$8,0)),"")</f>
        <v/>
      </c>
      <c r="E467" s="86" t="str">
        <f>IFERROR(INDEX(DB_Typologies!$D$4:$AP$1445,MATCH($A$3,DB_Typologies!$AQ$4:$AQ$1445,0)+$A467,MATCH(E$3,TQoL_Indexes!$B$8:$AK$8,0)),"")</f>
        <v/>
      </c>
      <c r="F467" s="86" t="str">
        <f>IFERROR(INDEX(DB_Typologies!$D$4:$AP$1445,MATCH($A$3,DB_Typologies!$AQ$4:$AQ$1445,0)+$A467,MATCH(F$3,TQoL_Indexes!$B$8:$AK$8,0)),"")</f>
        <v/>
      </c>
      <c r="G467" s="86" t="str">
        <f>IFERROR(INDEX(DB_Typologies!$D$4:$AP$1445,MATCH($A$3,DB_Typologies!$AQ$4:$AQ$1445,0)+$A467,MATCH(G$3,TQoL_Indexes!$B$8:$AK$8,0)),"")</f>
        <v/>
      </c>
      <c r="H467" s="86" t="str">
        <f>IFERROR(INDEX(DB_Typologies!$D$4:$AP$1445,MATCH($A$3,DB_Typologies!$AQ$4:$AQ$1445,0)+$A467,MATCH(H$3,TQoL_Indexes!$B$8:$AK$8,0)),"")</f>
        <v/>
      </c>
      <c r="I467" s="86" t="str">
        <f>IFERROR(INDEX(DB_Typologies!$D$4:$AP$1445,MATCH($A$3,DB_Typologies!$AQ$4:$AQ$1445,0)+$A467,MATCH(I$3,TQoL_Indexes!$B$8:$AK$8,0)),"")</f>
        <v/>
      </c>
      <c r="J467" s="86" t="str">
        <f>IFERROR(INDEX(DB_Typologies!$D$4:$AP$1445,MATCH($A$3,DB_Typologies!$AQ$4:$AQ$1445,0)+$A467,MATCH(J$3,TQoL_Indexes!$B$8:$AK$8,0)),"")</f>
        <v/>
      </c>
      <c r="K467" s="86" t="str">
        <f>IFERROR(INDEX(DB_Typologies!$D$4:$AP$1445,MATCH($A$3,DB_Typologies!$AQ$4:$AQ$1445,0)+$A467,MATCH(K$3,TQoL_Indexes!$B$8:$AK$8,0)),"")</f>
        <v/>
      </c>
      <c r="L467" s="86" t="str">
        <f>IFERROR(INDEX(DB_Typologies!$D$4:$AP$1445,MATCH($A$3,DB_Typologies!$AQ$4:$AQ$1445,0)+$A467,MATCH(L$3,TQoL_Indexes!$B$8:$AK$8,0)),"")</f>
        <v/>
      </c>
      <c r="M467" s="86" t="str">
        <f>IFERROR(INDEX(DB_Typologies!$D$4:$AP$1445,MATCH($A$3,DB_Typologies!$AQ$4:$AQ$1445,0)+$A467,MATCH(M$3,TQoL_Indexes!$B$8:$AK$8,0)),"")</f>
        <v/>
      </c>
      <c r="N467" s="86" t="str">
        <f>IFERROR(INDEX(DB_Typologies!$D$4:$AP$1445,MATCH($A$3,DB_Typologies!$AQ$4:$AQ$1445,0)+$A467,MATCH(N$3,TQoL_Indexes!$B$8:$AK$8,0)),"")</f>
        <v/>
      </c>
      <c r="O467" s="86" t="str">
        <f>IFERROR(INDEX(DB_Typologies!$D$4:$AP$1445,MATCH($A$3,DB_Typologies!$AQ$4:$AQ$1445,0)+$A467,MATCH(O$3,TQoL_Indexes!$B$8:$AK$8,0)),"")</f>
        <v/>
      </c>
      <c r="P467" s="86" t="str">
        <f>IFERROR(INDEX(DB_Typologies!$D$4:$AP$1445,MATCH($A$3,DB_Typologies!$AQ$4:$AQ$1445,0)+$A467,MATCH(P$3,TQoL_Indexes!$B$8:$AK$8,0)),"")</f>
        <v/>
      </c>
      <c r="Q467" s="86" t="str">
        <f>IFERROR(INDEX(DB_Typologies!$D$4:$AP$1445,MATCH($A$3,DB_Typologies!$AQ$4:$AQ$1445,0)+$A467,MATCH(Q$3,TQoL_Indexes!$B$8:$AK$8,0)),"")</f>
        <v/>
      </c>
      <c r="R467" s="86" t="str">
        <f>IFERROR(INDEX(DB_Typologies!$D$4:$AP$1445,MATCH($A$3,DB_Typologies!$AQ$4:$AQ$1445,0)+$A467,MATCH(R$3,TQoL_Indexes!$B$8:$AK$8,0)),"")</f>
        <v/>
      </c>
      <c r="S467" s="86" t="str">
        <f>IFERROR(INDEX(DB_Typologies!$D$4:$AP$1445,MATCH($A$3,DB_Typologies!$AQ$4:$AQ$1445,0)+$A467,MATCH(S$3,TQoL_Indexes!$B$8:$AK$8,0)),"")</f>
        <v/>
      </c>
      <c r="T467" s="86" t="str">
        <f>IFERROR(INDEX(DB_Typologies!$D$4:$AP$1445,MATCH($A$3,DB_Typologies!$AQ$4:$AQ$1445,0)+$A467,MATCH(T$3,TQoL_Indexes!$B$8:$AK$8,0)),"")</f>
        <v/>
      </c>
      <c r="U467" s="86" t="str">
        <f>IFERROR(INDEX(DB_Typologies!$D$4:$AP$1445,MATCH($A$3,DB_Typologies!$AQ$4:$AQ$1445,0)+$A467,MATCH(U$3,TQoL_Indexes!$B$8:$AK$8,0)),"")</f>
        <v/>
      </c>
      <c r="V467" s="86" t="str">
        <f>IFERROR(INDEX(DB_Typologies!$D$4:$AP$1445,MATCH($A$3,DB_Typologies!$AQ$4:$AQ$1445,0)+$A467,MATCH(V$3,TQoL_Indexes!$B$8:$AK$8,0)),"")</f>
        <v/>
      </c>
      <c r="W467" s="86" t="str">
        <f>IFERROR(INDEX(DB_Typologies!$D$4:$AP$1445,MATCH($A$3,DB_Typologies!$AQ$4:$AQ$1445,0)+$A467,MATCH(W$3,TQoL_Indexes!$B$8:$AK$8,0)),"")</f>
        <v/>
      </c>
      <c r="X467" s="86" t="str">
        <f>IFERROR(INDEX(DB_Typologies!$D$4:$AP$1445,MATCH($A$3,DB_Typologies!$AQ$4:$AQ$1445,0)+$A467,MATCH(X$3,TQoL_Indexes!$B$8:$AK$8,0)),"")</f>
        <v/>
      </c>
      <c r="Y467" s="86" t="str">
        <f>IFERROR(INDEX(DB_Typologies!$D$4:$AP$1445,MATCH($A$3,DB_Typologies!$AQ$4:$AQ$1445,0)+$A467,MATCH(Y$3,TQoL_Indexes!$B$8:$AK$8,0)),"")</f>
        <v/>
      </c>
      <c r="Z467" s="86" t="str">
        <f>IFERROR(INDEX(DB_Typologies!$D$4:$AP$1445,MATCH($A$3,DB_Typologies!$AQ$4:$AQ$1445,0)+$A467,MATCH(Z$3,TQoL_Indexes!$B$8:$AK$8,0)),"")</f>
        <v/>
      </c>
      <c r="AA467" s="86" t="str">
        <f>IFERROR(INDEX(DB_Typologies!$D$4:$AP$1445,MATCH($A$3,DB_Typologies!$AQ$4:$AQ$1445,0)+$A467,MATCH(AA$3,TQoL_Indexes!$B$8:$AK$8,0)),"")</f>
        <v/>
      </c>
      <c r="AB467" s="86" t="str">
        <f>IFERROR(INDEX(DB_Typologies!$D$4:$AP$1445,MATCH($A$3,DB_Typologies!$AQ$4:$AQ$1445,0)+$A467,MATCH(AB$3,TQoL_Indexes!$B$8:$AK$8,0)),"")</f>
        <v/>
      </c>
      <c r="AC467" s="86" t="str">
        <f>IFERROR(INDEX(DB_Typologies!$D$4:$AP$1445,MATCH($A$3,DB_Typologies!$AQ$4:$AQ$1445,0)+$A467,MATCH(AC$3,TQoL_Indexes!$B$8:$AK$8,0)),"")</f>
        <v/>
      </c>
      <c r="AD467" s="86" t="str">
        <f>IFERROR(INDEX(DB_Typologies!$D$4:$AP$1445,MATCH($A$3,DB_Typologies!$AQ$4:$AQ$1445,0)+$A467,MATCH(AD$3,TQoL_Indexes!$B$8:$AK$8,0)),"")</f>
        <v/>
      </c>
      <c r="AE467" s="86" t="str">
        <f>IFERROR(INDEX(DB_Typologies!$D$4:$AP$1445,MATCH($A$3,DB_Typologies!$AQ$4:$AQ$1445,0)+$A467,MATCH(AE$3,TQoL_Indexes!$B$8:$AK$8,0)),"")</f>
        <v/>
      </c>
      <c r="AF467" s="86" t="str">
        <f>IFERROR(INDEX(DB_Typologies!$D$4:$AP$1445,MATCH($A$3,DB_Typologies!$AQ$4:$AQ$1445,0)+$A467,MATCH(AF$3,TQoL_Indexes!$B$8:$AK$8,0)),"")</f>
        <v/>
      </c>
      <c r="AG467" s="86" t="str">
        <f>IFERROR(INDEX(DB_Typologies!$D$4:$AP$1445,MATCH($A$3,DB_Typologies!$AQ$4:$AQ$1445,0)+$A467,MATCH(AG$3,TQoL_Indexes!$B$8:$AK$8,0)),"")</f>
        <v/>
      </c>
      <c r="AH467" s="86" t="str">
        <f>IFERROR(INDEX(DB_Typologies!$D$4:$AP$1445,MATCH($A$3,DB_Typologies!$AQ$4:$AQ$1445,0)+$A467,MATCH(AH$3,TQoL_Indexes!$B$8:$AK$8,0)),"")</f>
        <v/>
      </c>
      <c r="AI467" s="86" t="str">
        <f>IFERROR(INDEX(DB_Typologies!$D$4:$AP$1445,MATCH($A$3,DB_Typologies!$AQ$4:$AQ$1445,0)+$A467,MATCH(AI$3,TQoL_Indexes!$B$8:$AK$8,0)),"")</f>
        <v/>
      </c>
      <c r="AJ467" s="86" t="str">
        <f>IFERROR(INDEX(DB_Typologies!$D$4:$AP$1445,MATCH($A$3,DB_Typologies!$AQ$4:$AQ$1445,0)+$A467,MATCH(AJ$3,TQoL_Indexes!$B$8:$AK$8,0)),"")</f>
        <v/>
      </c>
      <c r="AK467" s="86" t="str">
        <f>IFERROR(INDEX(DB_Typologies!$D$4:$AP$1445,MATCH($A$3,DB_Typologies!$AQ$4:$AQ$1445,0)+$A467,MATCH(AK$3,TQoL_Indexes!$B$8:$AK$8,0)),"")</f>
        <v/>
      </c>
      <c r="AL467" s="86" t="str">
        <f>IFERROR(INDEX(DB_Typologies!$D$4:$AP$1445,MATCH($A$3,DB_Typologies!$AQ$4:$AQ$1445,0)+$A467,MATCH(AL$3,TQoL_Indexes!$B$8:$AK$8,0)),"")</f>
        <v/>
      </c>
      <c r="AM467" s="87" t="str">
        <f>IFERROR(INDEX(DB_Typologies!$D$4:$AP$1445,MATCH($A$3,DB_Typologies!$AQ$4:$AQ$1445,0)+$A467,MATCH(AM$3,TQoL_Indexes!$B$8:$AK$8,0)),"")</f>
        <v/>
      </c>
    </row>
    <row r="468" spans="1:39">
      <c r="A468" s="58" t="str">
        <f>IFERROR(IF(A467+1&lt;COUNTIF(DB_Typologies!$AQ$4:$AQ$1445,$A$3),A467+1,""),"")</f>
        <v/>
      </c>
      <c r="B468" s="120" t="str">
        <f>IFERROR(INDEX(DB_Typologies!$D$4:$AP$1445,MATCH($A$3,DB_Typologies!$AQ$4:$AQ$1445,0)+$A468,MATCH(B$3,TQoL_Indexes!$B$8:$AK$8,0)),"")</f>
        <v/>
      </c>
      <c r="C468" s="86" t="str">
        <f>IFERROR(INDEX(DB_Typologies!$D$4:$AP$1445,MATCH($A$3,DB_Typologies!$AQ$4:$AQ$1445,0)+$A468,MATCH(C$3,TQoL_Indexes!$B$8:$AK$8,0)),"")</f>
        <v/>
      </c>
      <c r="D468" s="87" t="str">
        <f>IFERROR(INDEX(DB_Typologies!$D$4:$AP$1445,MATCH($A$3,DB_Typologies!$AQ$4:$AQ$1445,0)+$A468,MATCH(D$3,TQoL_Indexes!$B$8:$AK$8,0)),"")</f>
        <v/>
      </c>
      <c r="E468" s="86" t="str">
        <f>IFERROR(INDEX(DB_Typologies!$D$4:$AP$1445,MATCH($A$3,DB_Typologies!$AQ$4:$AQ$1445,0)+$A468,MATCH(E$3,TQoL_Indexes!$B$8:$AK$8,0)),"")</f>
        <v/>
      </c>
      <c r="F468" s="86" t="str">
        <f>IFERROR(INDEX(DB_Typologies!$D$4:$AP$1445,MATCH($A$3,DB_Typologies!$AQ$4:$AQ$1445,0)+$A468,MATCH(F$3,TQoL_Indexes!$B$8:$AK$8,0)),"")</f>
        <v/>
      </c>
      <c r="G468" s="86" t="str">
        <f>IFERROR(INDEX(DB_Typologies!$D$4:$AP$1445,MATCH($A$3,DB_Typologies!$AQ$4:$AQ$1445,0)+$A468,MATCH(G$3,TQoL_Indexes!$B$8:$AK$8,0)),"")</f>
        <v/>
      </c>
      <c r="H468" s="86" t="str">
        <f>IFERROR(INDEX(DB_Typologies!$D$4:$AP$1445,MATCH($A$3,DB_Typologies!$AQ$4:$AQ$1445,0)+$A468,MATCH(H$3,TQoL_Indexes!$B$8:$AK$8,0)),"")</f>
        <v/>
      </c>
      <c r="I468" s="86" t="str">
        <f>IFERROR(INDEX(DB_Typologies!$D$4:$AP$1445,MATCH($A$3,DB_Typologies!$AQ$4:$AQ$1445,0)+$A468,MATCH(I$3,TQoL_Indexes!$B$8:$AK$8,0)),"")</f>
        <v/>
      </c>
      <c r="J468" s="86" t="str">
        <f>IFERROR(INDEX(DB_Typologies!$D$4:$AP$1445,MATCH($A$3,DB_Typologies!$AQ$4:$AQ$1445,0)+$A468,MATCH(J$3,TQoL_Indexes!$B$8:$AK$8,0)),"")</f>
        <v/>
      </c>
      <c r="K468" s="86" t="str">
        <f>IFERROR(INDEX(DB_Typologies!$D$4:$AP$1445,MATCH($A$3,DB_Typologies!$AQ$4:$AQ$1445,0)+$A468,MATCH(K$3,TQoL_Indexes!$B$8:$AK$8,0)),"")</f>
        <v/>
      </c>
      <c r="L468" s="86" t="str">
        <f>IFERROR(INDEX(DB_Typologies!$D$4:$AP$1445,MATCH($A$3,DB_Typologies!$AQ$4:$AQ$1445,0)+$A468,MATCH(L$3,TQoL_Indexes!$B$8:$AK$8,0)),"")</f>
        <v/>
      </c>
      <c r="M468" s="86" t="str">
        <f>IFERROR(INDEX(DB_Typologies!$D$4:$AP$1445,MATCH($A$3,DB_Typologies!$AQ$4:$AQ$1445,0)+$A468,MATCH(M$3,TQoL_Indexes!$B$8:$AK$8,0)),"")</f>
        <v/>
      </c>
      <c r="N468" s="86" t="str">
        <f>IFERROR(INDEX(DB_Typologies!$D$4:$AP$1445,MATCH($A$3,DB_Typologies!$AQ$4:$AQ$1445,0)+$A468,MATCH(N$3,TQoL_Indexes!$B$8:$AK$8,0)),"")</f>
        <v/>
      </c>
      <c r="O468" s="86" t="str">
        <f>IFERROR(INDEX(DB_Typologies!$D$4:$AP$1445,MATCH($A$3,DB_Typologies!$AQ$4:$AQ$1445,0)+$A468,MATCH(O$3,TQoL_Indexes!$B$8:$AK$8,0)),"")</f>
        <v/>
      </c>
      <c r="P468" s="86" t="str">
        <f>IFERROR(INDEX(DB_Typologies!$D$4:$AP$1445,MATCH($A$3,DB_Typologies!$AQ$4:$AQ$1445,0)+$A468,MATCH(P$3,TQoL_Indexes!$B$8:$AK$8,0)),"")</f>
        <v/>
      </c>
      <c r="Q468" s="86" t="str">
        <f>IFERROR(INDEX(DB_Typologies!$D$4:$AP$1445,MATCH($A$3,DB_Typologies!$AQ$4:$AQ$1445,0)+$A468,MATCH(Q$3,TQoL_Indexes!$B$8:$AK$8,0)),"")</f>
        <v/>
      </c>
      <c r="R468" s="86" t="str">
        <f>IFERROR(INDEX(DB_Typologies!$D$4:$AP$1445,MATCH($A$3,DB_Typologies!$AQ$4:$AQ$1445,0)+$A468,MATCH(R$3,TQoL_Indexes!$B$8:$AK$8,0)),"")</f>
        <v/>
      </c>
      <c r="S468" s="86" t="str">
        <f>IFERROR(INDEX(DB_Typologies!$D$4:$AP$1445,MATCH($A$3,DB_Typologies!$AQ$4:$AQ$1445,0)+$A468,MATCH(S$3,TQoL_Indexes!$B$8:$AK$8,0)),"")</f>
        <v/>
      </c>
      <c r="T468" s="86" t="str">
        <f>IFERROR(INDEX(DB_Typologies!$D$4:$AP$1445,MATCH($A$3,DB_Typologies!$AQ$4:$AQ$1445,0)+$A468,MATCH(T$3,TQoL_Indexes!$B$8:$AK$8,0)),"")</f>
        <v/>
      </c>
      <c r="U468" s="86" t="str">
        <f>IFERROR(INDEX(DB_Typologies!$D$4:$AP$1445,MATCH($A$3,DB_Typologies!$AQ$4:$AQ$1445,0)+$A468,MATCH(U$3,TQoL_Indexes!$B$8:$AK$8,0)),"")</f>
        <v/>
      </c>
      <c r="V468" s="86" t="str">
        <f>IFERROR(INDEX(DB_Typologies!$D$4:$AP$1445,MATCH($A$3,DB_Typologies!$AQ$4:$AQ$1445,0)+$A468,MATCH(V$3,TQoL_Indexes!$B$8:$AK$8,0)),"")</f>
        <v/>
      </c>
      <c r="W468" s="86" t="str">
        <f>IFERROR(INDEX(DB_Typologies!$D$4:$AP$1445,MATCH($A$3,DB_Typologies!$AQ$4:$AQ$1445,0)+$A468,MATCH(W$3,TQoL_Indexes!$B$8:$AK$8,0)),"")</f>
        <v/>
      </c>
      <c r="X468" s="86" t="str">
        <f>IFERROR(INDEX(DB_Typologies!$D$4:$AP$1445,MATCH($A$3,DB_Typologies!$AQ$4:$AQ$1445,0)+$A468,MATCH(X$3,TQoL_Indexes!$B$8:$AK$8,0)),"")</f>
        <v/>
      </c>
      <c r="Y468" s="86" t="str">
        <f>IFERROR(INDEX(DB_Typologies!$D$4:$AP$1445,MATCH($A$3,DB_Typologies!$AQ$4:$AQ$1445,0)+$A468,MATCH(Y$3,TQoL_Indexes!$B$8:$AK$8,0)),"")</f>
        <v/>
      </c>
      <c r="Z468" s="86" t="str">
        <f>IFERROR(INDEX(DB_Typologies!$D$4:$AP$1445,MATCH($A$3,DB_Typologies!$AQ$4:$AQ$1445,0)+$A468,MATCH(Z$3,TQoL_Indexes!$B$8:$AK$8,0)),"")</f>
        <v/>
      </c>
      <c r="AA468" s="86" t="str">
        <f>IFERROR(INDEX(DB_Typologies!$D$4:$AP$1445,MATCH($A$3,DB_Typologies!$AQ$4:$AQ$1445,0)+$A468,MATCH(AA$3,TQoL_Indexes!$B$8:$AK$8,0)),"")</f>
        <v/>
      </c>
      <c r="AB468" s="86" t="str">
        <f>IFERROR(INDEX(DB_Typologies!$D$4:$AP$1445,MATCH($A$3,DB_Typologies!$AQ$4:$AQ$1445,0)+$A468,MATCH(AB$3,TQoL_Indexes!$B$8:$AK$8,0)),"")</f>
        <v/>
      </c>
      <c r="AC468" s="86" t="str">
        <f>IFERROR(INDEX(DB_Typologies!$D$4:$AP$1445,MATCH($A$3,DB_Typologies!$AQ$4:$AQ$1445,0)+$A468,MATCH(AC$3,TQoL_Indexes!$B$8:$AK$8,0)),"")</f>
        <v/>
      </c>
      <c r="AD468" s="86" t="str">
        <f>IFERROR(INDEX(DB_Typologies!$D$4:$AP$1445,MATCH($A$3,DB_Typologies!$AQ$4:$AQ$1445,0)+$A468,MATCH(AD$3,TQoL_Indexes!$B$8:$AK$8,0)),"")</f>
        <v/>
      </c>
      <c r="AE468" s="86" t="str">
        <f>IFERROR(INDEX(DB_Typologies!$D$4:$AP$1445,MATCH($A$3,DB_Typologies!$AQ$4:$AQ$1445,0)+$A468,MATCH(AE$3,TQoL_Indexes!$B$8:$AK$8,0)),"")</f>
        <v/>
      </c>
      <c r="AF468" s="86" t="str">
        <f>IFERROR(INDEX(DB_Typologies!$D$4:$AP$1445,MATCH($A$3,DB_Typologies!$AQ$4:$AQ$1445,0)+$A468,MATCH(AF$3,TQoL_Indexes!$B$8:$AK$8,0)),"")</f>
        <v/>
      </c>
      <c r="AG468" s="86" t="str">
        <f>IFERROR(INDEX(DB_Typologies!$D$4:$AP$1445,MATCH($A$3,DB_Typologies!$AQ$4:$AQ$1445,0)+$A468,MATCH(AG$3,TQoL_Indexes!$B$8:$AK$8,0)),"")</f>
        <v/>
      </c>
      <c r="AH468" s="86" t="str">
        <f>IFERROR(INDEX(DB_Typologies!$D$4:$AP$1445,MATCH($A$3,DB_Typologies!$AQ$4:$AQ$1445,0)+$A468,MATCH(AH$3,TQoL_Indexes!$B$8:$AK$8,0)),"")</f>
        <v/>
      </c>
      <c r="AI468" s="86" t="str">
        <f>IFERROR(INDEX(DB_Typologies!$D$4:$AP$1445,MATCH($A$3,DB_Typologies!$AQ$4:$AQ$1445,0)+$A468,MATCH(AI$3,TQoL_Indexes!$B$8:$AK$8,0)),"")</f>
        <v/>
      </c>
      <c r="AJ468" s="86" t="str">
        <f>IFERROR(INDEX(DB_Typologies!$D$4:$AP$1445,MATCH($A$3,DB_Typologies!$AQ$4:$AQ$1445,0)+$A468,MATCH(AJ$3,TQoL_Indexes!$B$8:$AK$8,0)),"")</f>
        <v/>
      </c>
      <c r="AK468" s="86" t="str">
        <f>IFERROR(INDEX(DB_Typologies!$D$4:$AP$1445,MATCH($A$3,DB_Typologies!$AQ$4:$AQ$1445,0)+$A468,MATCH(AK$3,TQoL_Indexes!$B$8:$AK$8,0)),"")</f>
        <v/>
      </c>
      <c r="AL468" s="86" t="str">
        <f>IFERROR(INDEX(DB_Typologies!$D$4:$AP$1445,MATCH($A$3,DB_Typologies!$AQ$4:$AQ$1445,0)+$A468,MATCH(AL$3,TQoL_Indexes!$B$8:$AK$8,0)),"")</f>
        <v/>
      </c>
      <c r="AM468" s="87" t="str">
        <f>IFERROR(INDEX(DB_Typologies!$D$4:$AP$1445,MATCH($A$3,DB_Typologies!$AQ$4:$AQ$1445,0)+$A468,MATCH(AM$3,TQoL_Indexes!$B$8:$AK$8,0)),"")</f>
        <v/>
      </c>
    </row>
    <row r="469" spans="1:39">
      <c r="A469" s="58" t="str">
        <f>IFERROR(IF(A468+1&lt;COUNTIF(DB_Typologies!$AQ$4:$AQ$1445,$A$3),A468+1,""),"")</f>
        <v/>
      </c>
      <c r="B469" s="120" t="str">
        <f>IFERROR(INDEX(DB_Typologies!$D$4:$AP$1445,MATCH($A$3,DB_Typologies!$AQ$4:$AQ$1445,0)+$A469,MATCH(B$3,TQoL_Indexes!$B$8:$AK$8,0)),"")</f>
        <v/>
      </c>
      <c r="C469" s="86" t="str">
        <f>IFERROR(INDEX(DB_Typologies!$D$4:$AP$1445,MATCH($A$3,DB_Typologies!$AQ$4:$AQ$1445,0)+$A469,MATCH(C$3,TQoL_Indexes!$B$8:$AK$8,0)),"")</f>
        <v/>
      </c>
      <c r="D469" s="87" t="str">
        <f>IFERROR(INDEX(DB_Typologies!$D$4:$AP$1445,MATCH($A$3,DB_Typologies!$AQ$4:$AQ$1445,0)+$A469,MATCH(D$3,TQoL_Indexes!$B$8:$AK$8,0)),"")</f>
        <v/>
      </c>
      <c r="E469" s="86" t="str">
        <f>IFERROR(INDEX(DB_Typologies!$D$4:$AP$1445,MATCH($A$3,DB_Typologies!$AQ$4:$AQ$1445,0)+$A469,MATCH(E$3,TQoL_Indexes!$B$8:$AK$8,0)),"")</f>
        <v/>
      </c>
      <c r="F469" s="86" t="str">
        <f>IFERROR(INDEX(DB_Typologies!$D$4:$AP$1445,MATCH($A$3,DB_Typologies!$AQ$4:$AQ$1445,0)+$A469,MATCH(F$3,TQoL_Indexes!$B$8:$AK$8,0)),"")</f>
        <v/>
      </c>
      <c r="G469" s="86" t="str">
        <f>IFERROR(INDEX(DB_Typologies!$D$4:$AP$1445,MATCH($A$3,DB_Typologies!$AQ$4:$AQ$1445,0)+$A469,MATCH(G$3,TQoL_Indexes!$B$8:$AK$8,0)),"")</f>
        <v/>
      </c>
      <c r="H469" s="86" t="str">
        <f>IFERROR(INDEX(DB_Typologies!$D$4:$AP$1445,MATCH($A$3,DB_Typologies!$AQ$4:$AQ$1445,0)+$A469,MATCH(H$3,TQoL_Indexes!$B$8:$AK$8,0)),"")</f>
        <v/>
      </c>
      <c r="I469" s="86" t="str">
        <f>IFERROR(INDEX(DB_Typologies!$D$4:$AP$1445,MATCH($A$3,DB_Typologies!$AQ$4:$AQ$1445,0)+$A469,MATCH(I$3,TQoL_Indexes!$B$8:$AK$8,0)),"")</f>
        <v/>
      </c>
      <c r="J469" s="86" t="str">
        <f>IFERROR(INDEX(DB_Typologies!$D$4:$AP$1445,MATCH($A$3,DB_Typologies!$AQ$4:$AQ$1445,0)+$A469,MATCH(J$3,TQoL_Indexes!$B$8:$AK$8,0)),"")</f>
        <v/>
      </c>
      <c r="K469" s="86" t="str">
        <f>IFERROR(INDEX(DB_Typologies!$D$4:$AP$1445,MATCH($A$3,DB_Typologies!$AQ$4:$AQ$1445,0)+$A469,MATCH(K$3,TQoL_Indexes!$B$8:$AK$8,0)),"")</f>
        <v/>
      </c>
      <c r="L469" s="86" t="str">
        <f>IFERROR(INDEX(DB_Typologies!$D$4:$AP$1445,MATCH($A$3,DB_Typologies!$AQ$4:$AQ$1445,0)+$A469,MATCH(L$3,TQoL_Indexes!$B$8:$AK$8,0)),"")</f>
        <v/>
      </c>
      <c r="M469" s="86" t="str">
        <f>IFERROR(INDEX(DB_Typologies!$D$4:$AP$1445,MATCH($A$3,DB_Typologies!$AQ$4:$AQ$1445,0)+$A469,MATCH(M$3,TQoL_Indexes!$B$8:$AK$8,0)),"")</f>
        <v/>
      </c>
      <c r="N469" s="86" t="str">
        <f>IFERROR(INDEX(DB_Typologies!$D$4:$AP$1445,MATCH($A$3,DB_Typologies!$AQ$4:$AQ$1445,0)+$A469,MATCH(N$3,TQoL_Indexes!$B$8:$AK$8,0)),"")</f>
        <v/>
      </c>
      <c r="O469" s="86" t="str">
        <f>IFERROR(INDEX(DB_Typologies!$D$4:$AP$1445,MATCH($A$3,DB_Typologies!$AQ$4:$AQ$1445,0)+$A469,MATCH(O$3,TQoL_Indexes!$B$8:$AK$8,0)),"")</f>
        <v/>
      </c>
      <c r="P469" s="86" t="str">
        <f>IFERROR(INDEX(DB_Typologies!$D$4:$AP$1445,MATCH($A$3,DB_Typologies!$AQ$4:$AQ$1445,0)+$A469,MATCH(P$3,TQoL_Indexes!$B$8:$AK$8,0)),"")</f>
        <v/>
      </c>
      <c r="Q469" s="86" t="str">
        <f>IFERROR(INDEX(DB_Typologies!$D$4:$AP$1445,MATCH($A$3,DB_Typologies!$AQ$4:$AQ$1445,0)+$A469,MATCH(Q$3,TQoL_Indexes!$B$8:$AK$8,0)),"")</f>
        <v/>
      </c>
      <c r="R469" s="86" t="str">
        <f>IFERROR(INDEX(DB_Typologies!$D$4:$AP$1445,MATCH($A$3,DB_Typologies!$AQ$4:$AQ$1445,0)+$A469,MATCH(R$3,TQoL_Indexes!$B$8:$AK$8,0)),"")</f>
        <v/>
      </c>
      <c r="S469" s="86" t="str">
        <f>IFERROR(INDEX(DB_Typologies!$D$4:$AP$1445,MATCH($A$3,DB_Typologies!$AQ$4:$AQ$1445,0)+$A469,MATCH(S$3,TQoL_Indexes!$B$8:$AK$8,0)),"")</f>
        <v/>
      </c>
      <c r="T469" s="86" t="str">
        <f>IFERROR(INDEX(DB_Typologies!$D$4:$AP$1445,MATCH($A$3,DB_Typologies!$AQ$4:$AQ$1445,0)+$A469,MATCH(T$3,TQoL_Indexes!$B$8:$AK$8,0)),"")</f>
        <v/>
      </c>
      <c r="U469" s="86" t="str">
        <f>IFERROR(INDEX(DB_Typologies!$D$4:$AP$1445,MATCH($A$3,DB_Typologies!$AQ$4:$AQ$1445,0)+$A469,MATCH(U$3,TQoL_Indexes!$B$8:$AK$8,0)),"")</f>
        <v/>
      </c>
      <c r="V469" s="86" t="str">
        <f>IFERROR(INDEX(DB_Typologies!$D$4:$AP$1445,MATCH($A$3,DB_Typologies!$AQ$4:$AQ$1445,0)+$A469,MATCH(V$3,TQoL_Indexes!$B$8:$AK$8,0)),"")</f>
        <v/>
      </c>
      <c r="W469" s="86" t="str">
        <f>IFERROR(INDEX(DB_Typologies!$D$4:$AP$1445,MATCH($A$3,DB_Typologies!$AQ$4:$AQ$1445,0)+$A469,MATCH(W$3,TQoL_Indexes!$B$8:$AK$8,0)),"")</f>
        <v/>
      </c>
      <c r="X469" s="86" t="str">
        <f>IFERROR(INDEX(DB_Typologies!$D$4:$AP$1445,MATCH($A$3,DB_Typologies!$AQ$4:$AQ$1445,0)+$A469,MATCH(X$3,TQoL_Indexes!$B$8:$AK$8,0)),"")</f>
        <v/>
      </c>
      <c r="Y469" s="86" t="str">
        <f>IFERROR(INDEX(DB_Typologies!$D$4:$AP$1445,MATCH($A$3,DB_Typologies!$AQ$4:$AQ$1445,0)+$A469,MATCH(Y$3,TQoL_Indexes!$B$8:$AK$8,0)),"")</f>
        <v/>
      </c>
      <c r="Z469" s="86" t="str">
        <f>IFERROR(INDEX(DB_Typologies!$D$4:$AP$1445,MATCH($A$3,DB_Typologies!$AQ$4:$AQ$1445,0)+$A469,MATCH(Z$3,TQoL_Indexes!$B$8:$AK$8,0)),"")</f>
        <v/>
      </c>
      <c r="AA469" s="86" t="str">
        <f>IFERROR(INDEX(DB_Typologies!$D$4:$AP$1445,MATCH($A$3,DB_Typologies!$AQ$4:$AQ$1445,0)+$A469,MATCH(AA$3,TQoL_Indexes!$B$8:$AK$8,0)),"")</f>
        <v/>
      </c>
      <c r="AB469" s="86" t="str">
        <f>IFERROR(INDEX(DB_Typologies!$D$4:$AP$1445,MATCH($A$3,DB_Typologies!$AQ$4:$AQ$1445,0)+$A469,MATCH(AB$3,TQoL_Indexes!$B$8:$AK$8,0)),"")</f>
        <v/>
      </c>
      <c r="AC469" s="86" t="str">
        <f>IFERROR(INDEX(DB_Typologies!$D$4:$AP$1445,MATCH($A$3,DB_Typologies!$AQ$4:$AQ$1445,0)+$A469,MATCH(AC$3,TQoL_Indexes!$B$8:$AK$8,0)),"")</f>
        <v/>
      </c>
      <c r="AD469" s="86" t="str">
        <f>IFERROR(INDEX(DB_Typologies!$D$4:$AP$1445,MATCH($A$3,DB_Typologies!$AQ$4:$AQ$1445,0)+$A469,MATCH(AD$3,TQoL_Indexes!$B$8:$AK$8,0)),"")</f>
        <v/>
      </c>
      <c r="AE469" s="86" t="str">
        <f>IFERROR(INDEX(DB_Typologies!$D$4:$AP$1445,MATCH($A$3,DB_Typologies!$AQ$4:$AQ$1445,0)+$A469,MATCH(AE$3,TQoL_Indexes!$B$8:$AK$8,0)),"")</f>
        <v/>
      </c>
      <c r="AF469" s="86" t="str">
        <f>IFERROR(INDEX(DB_Typologies!$D$4:$AP$1445,MATCH($A$3,DB_Typologies!$AQ$4:$AQ$1445,0)+$A469,MATCH(AF$3,TQoL_Indexes!$B$8:$AK$8,0)),"")</f>
        <v/>
      </c>
      <c r="AG469" s="86" t="str">
        <f>IFERROR(INDEX(DB_Typologies!$D$4:$AP$1445,MATCH($A$3,DB_Typologies!$AQ$4:$AQ$1445,0)+$A469,MATCH(AG$3,TQoL_Indexes!$B$8:$AK$8,0)),"")</f>
        <v/>
      </c>
      <c r="AH469" s="86" t="str">
        <f>IFERROR(INDEX(DB_Typologies!$D$4:$AP$1445,MATCH($A$3,DB_Typologies!$AQ$4:$AQ$1445,0)+$A469,MATCH(AH$3,TQoL_Indexes!$B$8:$AK$8,0)),"")</f>
        <v/>
      </c>
      <c r="AI469" s="86" t="str">
        <f>IFERROR(INDEX(DB_Typologies!$D$4:$AP$1445,MATCH($A$3,DB_Typologies!$AQ$4:$AQ$1445,0)+$A469,MATCH(AI$3,TQoL_Indexes!$B$8:$AK$8,0)),"")</f>
        <v/>
      </c>
      <c r="AJ469" s="86" t="str">
        <f>IFERROR(INDEX(DB_Typologies!$D$4:$AP$1445,MATCH($A$3,DB_Typologies!$AQ$4:$AQ$1445,0)+$A469,MATCH(AJ$3,TQoL_Indexes!$B$8:$AK$8,0)),"")</f>
        <v/>
      </c>
      <c r="AK469" s="86" t="str">
        <f>IFERROR(INDEX(DB_Typologies!$D$4:$AP$1445,MATCH($A$3,DB_Typologies!$AQ$4:$AQ$1445,0)+$A469,MATCH(AK$3,TQoL_Indexes!$B$8:$AK$8,0)),"")</f>
        <v/>
      </c>
      <c r="AL469" s="86" t="str">
        <f>IFERROR(INDEX(DB_Typologies!$D$4:$AP$1445,MATCH($A$3,DB_Typologies!$AQ$4:$AQ$1445,0)+$A469,MATCH(AL$3,TQoL_Indexes!$B$8:$AK$8,0)),"")</f>
        <v/>
      </c>
      <c r="AM469" s="87" t="str">
        <f>IFERROR(INDEX(DB_Typologies!$D$4:$AP$1445,MATCH($A$3,DB_Typologies!$AQ$4:$AQ$1445,0)+$A469,MATCH(AM$3,TQoL_Indexes!$B$8:$AK$8,0)),"")</f>
        <v/>
      </c>
    </row>
    <row r="470" spans="1:39">
      <c r="A470" s="58" t="str">
        <f>IFERROR(IF(A469+1&lt;COUNTIF(DB_Typologies!$AQ$4:$AQ$1445,$A$3),A469+1,""),"")</f>
        <v/>
      </c>
      <c r="B470" s="120" t="str">
        <f>IFERROR(INDEX(DB_Typologies!$D$4:$AP$1445,MATCH($A$3,DB_Typologies!$AQ$4:$AQ$1445,0)+$A470,MATCH(B$3,TQoL_Indexes!$B$8:$AK$8,0)),"")</f>
        <v/>
      </c>
      <c r="C470" s="86" t="str">
        <f>IFERROR(INDEX(DB_Typologies!$D$4:$AP$1445,MATCH($A$3,DB_Typologies!$AQ$4:$AQ$1445,0)+$A470,MATCH(C$3,TQoL_Indexes!$B$8:$AK$8,0)),"")</f>
        <v/>
      </c>
      <c r="D470" s="87" t="str">
        <f>IFERROR(INDEX(DB_Typologies!$D$4:$AP$1445,MATCH($A$3,DB_Typologies!$AQ$4:$AQ$1445,0)+$A470,MATCH(D$3,TQoL_Indexes!$B$8:$AK$8,0)),"")</f>
        <v/>
      </c>
      <c r="E470" s="86" t="str">
        <f>IFERROR(INDEX(DB_Typologies!$D$4:$AP$1445,MATCH($A$3,DB_Typologies!$AQ$4:$AQ$1445,0)+$A470,MATCH(E$3,TQoL_Indexes!$B$8:$AK$8,0)),"")</f>
        <v/>
      </c>
      <c r="F470" s="86" t="str">
        <f>IFERROR(INDEX(DB_Typologies!$D$4:$AP$1445,MATCH($A$3,DB_Typologies!$AQ$4:$AQ$1445,0)+$A470,MATCH(F$3,TQoL_Indexes!$B$8:$AK$8,0)),"")</f>
        <v/>
      </c>
      <c r="G470" s="86" t="str">
        <f>IFERROR(INDEX(DB_Typologies!$D$4:$AP$1445,MATCH($A$3,DB_Typologies!$AQ$4:$AQ$1445,0)+$A470,MATCH(G$3,TQoL_Indexes!$B$8:$AK$8,0)),"")</f>
        <v/>
      </c>
      <c r="H470" s="86" t="str">
        <f>IFERROR(INDEX(DB_Typologies!$D$4:$AP$1445,MATCH($A$3,DB_Typologies!$AQ$4:$AQ$1445,0)+$A470,MATCH(H$3,TQoL_Indexes!$B$8:$AK$8,0)),"")</f>
        <v/>
      </c>
      <c r="I470" s="86" t="str">
        <f>IFERROR(INDEX(DB_Typologies!$D$4:$AP$1445,MATCH($A$3,DB_Typologies!$AQ$4:$AQ$1445,0)+$A470,MATCH(I$3,TQoL_Indexes!$B$8:$AK$8,0)),"")</f>
        <v/>
      </c>
      <c r="J470" s="86" t="str">
        <f>IFERROR(INDEX(DB_Typologies!$D$4:$AP$1445,MATCH($A$3,DB_Typologies!$AQ$4:$AQ$1445,0)+$A470,MATCH(J$3,TQoL_Indexes!$B$8:$AK$8,0)),"")</f>
        <v/>
      </c>
      <c r="K470" s="86" t="str">
        <f>IFERROR(INDEX(DB_Typologies!$D$4:$AP$1445,MATCH($A$3,DB_Typologies!$AQ$4:$AQ$1445,0)+$A470,MATCH(K$3,TQoL_Indexes!$B$8:$AK$8,0)),"")</f>
        <v/>
      </c>
      <c r="L470" s="86" t="str">
        <f>IFERROR(INDEX(DB_Typologies!$D$4:$AP$1445,MATCH($A$3,DB_Typologies!$AQ$4:$AQ$1445,0)+$A470,MATCH(L$3,TQoL_Indexes!$B$8:$AK$8,0)),"")</f>
        <v/>
      </c>
      <c r="M470" s="86" t="str">
        <f>IFERROR(INDEX(DB_Typologies!$D$4:$AP$1445,MATCH($A$3,DB_Typologies!$AQ$4:$AQ$1445,0)+$A470,MATCH(M$3,TQoL_Indexes!$B$8:$AK$8,0)),"")</f>
        <v/>
      </c>
      <c r="N470" s="86" t="str">
        <f>IFERROR(INDEX(DB_Typologies!$D$4:$AP$1445,MATCH($A$3,DB_Typologies!$AQ$4:$AQ$1445,0)+$A470,MATCH(N$3,TQoL_Indexes!$B$8:$AK$8,0)),"")</f>
        <v/>
      </c>
      <c r="O470" s="86" t="str">
        <f>IFERROR(INDEX(DB_Typologies!$D$4:$AP$1445,MATCH($A$3,DB_Typologies!$AQ$4:$AQ$1445,0)+$A470,MATCH(O$3,TQoL_Indexes!$B$8:$AK$8,0)),"")</f>
        <v/>
      </c>
      <c r="P470" s="86" t="str">
        <f>IFERROR(INDEX(DB_Typologies!$D$4:$AP$1445,MATCH($A$3,DB_Typologies!$AQ$4:$AQ$1445,0)+$A470,MATCH(P$3,TQoL_Indexes!$B$8:$AK$8,0)),"")</f>
        <v/>
      </c>
      <c r="Q470" s="86" t="str">
        <f>IFERROR(INDEX(DB_Typologies!$D$4:$AP$1445,MATCH($A$3,DB_Typologies!$AQ$4:$AQ$1445,0)+$A470,MATCH(Q$3,TQoL_Indexes!$B$8:$AK$8,0)),"")</f>
        <v/>
      </c>
      <c r="R470" s="86" t="str">
        <f>IFERROR(INDEX(DB_Typologies!$D$4:$AP$1445,MATCH($A$3,DB_Typologies!$AQ$4:$AQ$1445,0)+$A470,MATCH(R$3,TQoL_Indexes!$B$8:$AK$8,0)),"")</f>
        <v/>
      </c>
      <c r="S470" s="86" t="str">
        <f>IFERROR(INDEX(DB_Typologies!$D$4:$AP$1445,MATCH($A$3,DB_Typologies!$AQ$4:$AQ$1445,0)+$A470,MATCH(S$3,TQoL_Indexes!$B$8:$AK$8,0)),"")</f>
        <v/>
      </c>
      <c r="T470" s="86" t="str">
        <f>IFERROR(INDEX(DB_Typologies!$D$4:$AP$1445,MATCH($A$3,DB_Typologies!$AQ$4:$AQ$1445,0)+$A470,MATCH(T$3,TQoL_Indexes!$B$8:$AK$8,0)),"")</f>
        <v/>
      </c>
      <c r="U470" s="86" t="str">
        <f>IFERROR(INDEX(DB_Typologies!$D$4:$AP$1445,MATCH($A$3,DB_Typologies!$AQ$4:$AQ$1445,0)+$A470,MATCH(U$3,TQoL_Indexes!$B$8:$AK$8,0)),"")</f>
        <v/>
      </c>
      <c r="V470" s="86" t="str">
        <f>IFERROR(INDEX(DB_Typologies!$D$4:$AP$1445,MATCH($A$3,DB_Typologies!$AQ$4:$AQ$1445,0)+$A470,MATCH(V$3,TQoL_Indexes!$B$8:$AK$8,0)),"")</f>
        <v/>
      </c>
      <c r="W470" s="86" t="str">
        <f>IFERROR(INDEX(DB_Typologies!$D$4:$AP$1445,MATCH($A$3,DB_Typologies!$AQ$4:$AQ$1445,0)+$A470,MATCH(W$3,TQoL_Indexes!$B$8:$AK$8,0)),"")</f>
        <v/>
      </c>
      <c r="X470" s="86" t="str">
        <f>IFERROR(INDEX(DB_Typologies!$D$4:$AP$1445,MATCH($A$3,DB_Typologies!$AQ$4:$AQ$1445,0)+$A470,MATCH(X$3,TQoL_Indexes!$B$8:$AK$8,0)),"")</f>
        <v/>
      </c>
      <c r="Y470" s="86" t="str">
        <f>IFERROR(INDEX(DB_Typologies!$D$4:$AP$1445,MATCH($A$3,DB_Typologies!$AQ$4:$AQ$1445,0)+$A470,MATCH(Y$3,TQoL_Indexes!$B$8:$AK$8,0)),"")</f>
        <v/>
      </c>
      <c r="Z470" s="86" t="str">
        <f>IFERROR(INDEX(DB_Typologies!$D$4:$AP$1445,MATCH($A$3,DB_Typologies!$AQ$4:$AQ$1445,0)+$A470,MATCH(Z$3,TQoL_Indexes!$B$8:$AK$8,0)),"")</f>
        <v/>
      </c>
      <c r="AA470" s="86" t="str">
        <f>IFERROR(INDEX(DB_Typologies!$D$4:$AP$1445,MATCH($A$3,DB_Typologies!$AQ$4:$AQ$1445,0)+$A470,MATCH(AA$3,TQoL_Indexes!$B$8:$AK$8,0)),"")</f>
        <v/>
      </c>
      <c r="AB470" s="86" t="str">
        <f>IFERROR(INDEX(DB_Typologies!$D$4:$AP$1445,MATCH($A$3,DB_Typologies!$AQ$4:$AQ$1445,0)+$A470,MATCH(AB$3,TQoL_Indexes!$B$8:$AK$8,0)),"")</f>
        <v/>
      </c>
      <c r="AC470" s="86" t="str">
        <f>IFERROR(INDEX(DB_Typologies!$D$4:$AP$1445,MATCH($A$3,DB_Typologies!$AQ$4:$AQ$1445,0)+$A470,MATCH(AC$3,TQoL_Indexes!$B$8:$AK$8,0)),"")</f>
        <v/>
      </c>
      <c r="AD470" s="86" t="str">
        <f>IFERROR(INDEX(DB_Typologies!$D$4:$AP$1445,MATCH($A$3,DB_Typologies!$AQ$4:$AQ$1445,0)+$A470,MATCH(AD$3,TQoL_Indexes!$B$8:$AK$8,0)),"")</f>
        <v/>
      </c>
      <c r="AE470" s="86" t="str">
        <f>IFERROR(INDEX(DB_Typologies!$D$4:$AP$1445,MATCH($A$3,DB_Typologies!$AQ$4:$AQ$1445,0)+$A470,MATCH(AE$3,TQoL_Indexes!$B$8:$AK$8,0)),"")</f>
        <v/>
      </c>
      <c r="AF470" s="86" t="str">
        <f>IFERROR(INDEX(DB_Typologies!$D$4:$AP$1445,MATCH($A$3,DB_Typologies!$AQ$4:$AQ$1445,0)+$A470,MATCH(AF$3,TQoL_Indexes!$B$8:$AK$8,0)),"")</f>
        <v/>
      </c>
      <c r="AG470" s="86" t="str">
        <f>IFERROR(INDEX(DB_Typologies!$D$4:$AP$1445,MATCH($A$3,DB_Typologies!$AQ$4:$AQ$1445,0)+$A470,MATCH(AG$3,TQoL_Indexes!$B$8:$AK$8,0)),"")</f>
        <v/>
      </c>
      <c r="AH470" s="86" t="str">
        <f>IFERROR(INDEX(DB_Typologies!$D$4:$AP$1445,MATCH($A$3,DB_Typologies!$AQ$4:$AQ$1445,0)+$A470,MATCH(AH$3,TQoL_Indexes!$B$8:$AK$8,0)),"")</f>
        <v/>
      </c>
      <c r="AI470" s="86" t="str">
        <f>IFERROR(INDEX(DB_Typologies!$D$4:$AP$1445,MATCH($A$3,DB_Typologies!$AQ$4:$AQ$1445,0)+$A470,MATCH(AI$3,TQoL_Indexes!$B$8:$AK$8,0)),"")</f>
        <v/>
      </c>
      <c r="AJ470" s="86" t="str">
        <f>IFERROR(INDEX(DB_Typologies!$D$4:$AP$1445,MATCH($A$3,DB_Typologies!$AQ$4:$AQ$1445,0)+$A470,MATCH(AJ$3,TQoL_Indexes!$B$8:$AK$8,0)),"")</f>
        <v/>
      </c>
      <c r="AK470" s="86" t="str">
        <f>IFERROR(INDEX(DB_Typologies!$D$4:$AP$1445,MATCH($A$3,DB_Typologies!$AQ$4:$AQ$1445,0)+$A470,MATCH(AK$3,TQoL_Indexes!$B$8:$AK$8,0)),"")</f>
        <v/>
      </c>
      <c r="AL470" s="86" t="str">
        <f>IFERROR(INDEX(DB_Typologies!$D$4:$AP$1445,MATCH($A$3,DB_Typologies!$AQ$4:$AQ$1445,0)+$A470,MATCH(AL$3,TQoL_Indexes!$B$8:$AK$8,0)),"")</f>
        <v/>
      </c>
      <c r="AM470" s="87" t="str">
        <f>IFERROR(INDEX(DB_Typologies!$D$4:$AP$1445,MATCH($A$3,DB_Typologies!$AQ$4:$AQ$1445,0)+$A470,MATCH(AM$3,TQoL_Indexes!$B$8:$AK$8,0)),"")</f>
        <v/>
      </c>
    </row>
    <row r="471" spans="1:39">
      <c r="A471" s="58" t="str">
        <f>IFERROR(IF(A470+1&lt;COUNTIF(DB_Typologies!$AQ$4:$AQ$1445,$A$3),A470+1,""),"")</f>
        <v/>
      </c>
      <c r="B471" s="120" t="str">
        <f>IFERROR(INDEX(DB_Typologies!$D$4:$AP$1445,MATCH($A$3,DB_Typologies!$AQ$4:$AQ$1445,0)+$A471,MATCH(B$3,TQoL_Indexes!$B$8:$AK$8,0)),"")</f>
        <v/>
      </c>
      <c r="C471" s="86" t="str">
        <f>IFERROR(INDEX(DB_Typologies!$D$4:$AP$1445,MATCH($A$3,DB_Typologies!$AQ$4:$AQ$1445,0)+$A471,MATCH(C$3,TQoL_Indexes!$B$8:$AK$8,0)),"")</f>
        <v/>
      </c>
      <c r="D471" s="87" t="str">
        <f>IFERROR(INDEX(DB_Typologies!$D$4:$AP$1445,MATCH($A$3,DB_Typologies!$AQ$4:$AQ$1445,0)+$A471,MATCH(D$3,TQoL_Indexes!$B$8:$AK$8,0)),"")</f>
        <v/>
      </c>
      <c r="E471" s="86" t="str">
        <f>IFERROR(INDEX(DB_Typologies!$D$4:$AP$1445,MATCH($A$3,DB_Typologies!$AQ$4:$AQ$1445,0)+$A471,MATCH(E$3,TQoL_Indexes!$B$8:$AK$8,0)),"")</f>
        <v/>
      </c>
      <c r="F471" s="86" t="str">
        <f>IFERROR(INDEX(DB_Typologies!$D$4:$AP$1445,MATCH($A$3,DB_Typologies!$AQ$4:$AQ$1445,0)+$A471,MATCH(F$3,TQoL_Indexes!$B$8:$AK$8,0)),"")</f>
        <v/>
      </c>
      <c r="G471" s="86" t="str">
        <f>IFERROR(INDEX(DB_Typologies!$D$4:$AP$1445,MATCH($A$3,DB_Typologies!$AQ$4:$AQ$1445,0)+$A471,MATCH(G$3,TQoL_Indexes!$B$8:$AK$8,0)),"")</f>
        <v/>
      </c>
      <c r="H471" s="86" t="str">
        <f>IFERROR(INDEX(DB_Typologies!$D$4:$AP$1445,MATCH($A$3,DB_Typologies!$AQ$4:$AQ$1445,0)+$A471,MATCH(H$3,TQoL_Indexes!$B$8:$AK$8,0)),"")</f>
        <v/>
      </c>
      <c r="I471" s="86" t="str">
        <f>IFERROR(INDEX(DB_Typologies!$D$4:$AP$1445,MATCH($A$3,DB_Typologies!$AQ$4:$AQ$1445,0)+$A471,MATCH(I$3,TQoL_Indexes!$B$8:$AK$8,0)),"")</f>
        <v/>
      </c>
      <c r="J471" s="86" t="str">
        <f>IFERROR(INDEX(DB_Typologies!$D$4:$AP$1445,MATCH($A$3,DB_Typologies!$AQ$4:$AQ$1445,0)+$A471,MATCH(J$3,TQoL_Indexes!$B$8:$AK$8,0)),"")</f>
        <v/>
      </c>
      <c r="K471" s="86" t="str">
        <f>IFERROR(INDEX(DB_Typologies!$D$4:$AP$1445,MATCH($A$3,DB_Typologies!$AQ$4:$AQ$1445,0)+$A471,MATCH(K$3,TQoL_Indexes!$B$8:$AK$8,0)),"")</f>
        <v/>
      </c>
      <c r="L471" s="86" t="str">
        <f>IFERROR(INDEX(DB_Typologies!$D$4:$AP$1445,MATCH($A$3,DB_Typologies!$AQ$4:$AQ$1445,0)+$A471,MATCH(L$3,TQoL_Indexes!$B$8:$AK$8,0)),"")</f>
        <v/>
      </c>
      <c r="M471" s="86" t="str">
        <f>IFERROR(INDEX(DB_Typologies!$D$4:$AP$1445,MATCH($A$3,DB_Typologies!$AQ$4:$AQ$1445,0)+$A471,MATCH(M$3,TQoL_Indexes!$B$8:$AK$8,0)),"")</f>
        <v/>
      </c>
      <c r="N471" s="86" t="str">
        <f>IFERROR(INDEX(DB_Typologies!$D$4:$AP$1445,MATCH($A$3,DB_Typologies!$AQ$4:$AQ$1445,0)+$A471,MATCH(N$3,TQoL_Indexes!$B$8:$AK$8,0)),"")</f>
        <v/>
      </c>
      <c r="O471" s="86" t="str">
        <f>IFERROR(INDEX(DB_Typologies!$D$4:$AP$1445,MATCH($A$3,DB_Typologies!$AQ$4:$AQ$1445,0)+$A471,MATCH(O$3,TQoL_Indexes!$B$8:$AK$8,0)),"")</f>
        <v/>
      </c>
      <c r="P471" s="86" t="str">
        <f>IFERROR(INDEX(DB_Typologies!$D$4:$AP$1445,MATCH($A$3,DB_Typologies!$AQ$4:$AQ$1445,0)+$A471,MATCH(P$3,TQoL_Indexes!$B$8:$AK$8,0)),"")</f>
        <v/>
      </c>
      <c r="Q471" s="86" t="str">
        <f>IFERROR(INDEX(DB_Typologies!$D$4:$AP$1445,MATCH($A$3,DB_Typologies!$AQ$4:$AQ$1445,0)+$A471,MATCH(Q$3,TQoL_Indexes!$B$8:$AK$8,0)),"")</f>
        <v/>
      </c>
      <c r="R471" s="86" t="str">
        <f>IFERROR(INDEX(DB_Typologies!$D$4:$AP$1445,MATCH($A$3,DB_Typologies!$AQ$4:$AQ$1445,0)+$A471,MATCH(R$3,TQoL_Indexes!$B$8:$AK$8,0)),"")</f>
        <v/>
      </c>
      <c r="S471" s="86" t="str">
        <f>IFERROR(INDEX(DB_Typologies!$D$4:$AP$1445,MATCH($A$3,DB_Typologies!$AQ$4:$AQ$1445,0)+$A471,MATCH(S$3,TQoL_Indexes!$B$8:$AK$8,0)),"")</f>
        <v/>
      </c>
      <c r="T471" s="86" t="str">
        <f>IFERROR(INDEX(DB_Typologies!$D$4:$AP$1445,MATCH($A$3,DB_Typologies!$AQ$4:$AQ$1445,0)+$A471,MATCH(T$3,TQoL_Indexes!$B$8:$AK$8,0)),"")</f>
        <v/>
      </c>
      <c r="U471" s="86" t="str">
        <f>IFERROR(INDEX(DB_Typologies!$D$4:$AP$1445,MATCH($A$3,DB_Typologies!$AQ$4:$AQ$1445,0)+$A471,MATCH(U$3,TQoL_Indexes!$B$8:$AK$8,0)),"")</f>
        <v/>
      </c>
      <c r="V471" s="86" t="str">
        <f>IFERROR(INDEX(DB_Typologies!$D$4:$AP$1445,MATCH($A$3,DB_Typologies!$AQ$4:$AQ$1445,0)+$A471,MATCH(V$3,TQoL_Indexes!$B$8:$AK$8,0)),"")</f>
        <v/>
      </c>
      <c r="W471" s="86" t="str">
        <f>IFERROR(INDEX(DB_Typologies!$D$4:$AP$1445,MATCH($A$3,DB_Typologies!$AQ$4:$AQ$1445,0)+$A471,MATCH(W$3,TQoL_Indexes!$B$8:$AK$8,0)),"")</f>
        <v/>
      </c>
      <c r="X471" s="86" t="str">
        <f>IFERROR(INDEX(DB_Typologies!$D$4:$AP$1445,MATCH($A$3,DB_Typologies!$AQ$4:$AQ$1445,0)+$A471,MATCH(X$3,TQoL_Indexes!$B$8:$AK$8,0)),"")</f>
        <v/>
      </c>
      <c r="Y471" s="86" t="str">
        <f>IFERROR(INDEX(DB_Typologies!$D$4:$AP$1445,MATCH($A$3,DB_Typologies!$AQ$4:$AQ$1445,0)+$A471,MATCH(Y$3,TQoL_Indexes!$B$8:$AK$8,0)),"")</f>
        <v/>
      </c>
      <c r="Z471" s="86" t="str">
        <f>IFERROR(INDEX(DB_Typologies!$D$4:$AP$1445,MATCH($A$3,DB_Typologies!$AQ$4:$AQ$1445,0)+$A471,MATCH(Z$3,TQoL_Indexes!$B$8:$AK$8,0)),"")</f>
        <v/>
      </c>
      <c r="AA471" s="86" t="str">
        <f>IFERROR(INDEX(DB_Typologies!$D$4:$AP$1445,MATCH($A$3,DB_Typologies!$AQ$4:$AQ$1445,0)+$A471,MATCH(AA$3,TQoL_Indexes!$B$8:$AK$8,0)),"")</f>
        <v/>
      </c>
      <c r="AB471" s="86" t="str">
        <f>IFERROR(INDEX(DB_Typologies!$D$4:$AP$1445,MATCH($A$3,DB_Typologies!$AQ$4:$AQ$1445,0)+$A471,MATCH(AB$3,TQoL_Indexes!$B$8:$AK$8,0)),"")</f>
        <v/>
      </c>
      <c r="AC471" s="86" t="str">
        <f>IFERROR(INDEX(DB_Typologies!$D$4:$AP$1445,MATCH($A$3,DB_Typologies!$AQ$4:$AQ$1445,0)+$A471,MATCH(AC$3,TQoL_Indexes!$B$8:$AK$8,0)),"")</f>
        <v/>
      </c>
      <c r="AD471" s="86" t="str">
        <f>IFERROR(INDEX(DB_Typologies!$D$4:$AP$1445,MATCH($A$3,DB_Typologies!$AQ$4:$AQ$1445,0)+$A471,MATCH(AD$3,TQoL_Indexes!$B$8:$AK$8,0)),"")</f>
        <v/>
      </c>
      <c r="AE471" s="86" t="str">
        <f>IFERROR(INDEX(DB_Typologies!$D$4:$AP$1445,MATCH($A$3,DB_Typologies!$AQ$4:$AQ$1445,0)+$A471,MATCH(AE$3,TQoL_Indexes!$B$8:$AK$8,0)),"")</f>
        <v/>
      </c>
      <c r="AF471" s="86" t="str">
        <f>IFERROR(INDEX(DB_Typologies!$D$4:$AP$1445,MATCH($A$3,DB_Typologies!$AQ$4:$AQ$1445,0)+$A471,MATCH(AF$3,TQoL_Indexes!$B$8:$AK$8,0)),"")</f>
        <v/>
      </c>
      <c r="AG471" s="86" t="str">
        <f>IFERROR(INDEX(DB_Typologies!$D$4:$AP$1445,MATCH($A$3,DB_Typologies!$AQ$4:$AQ$1445,0)+$A471,MATCH(AG$3,TQoL_Indexes!$B$8:$AK$8,0)),"")</f>
        <v/>
      </c>
      <c r="AH471" s="86" t="str">
        <f>IFERROR(INDEX(DB_Typologies!$D$4:$AP$1445,MATCH($A$3,DB_Typologies!$AQ$4:$AQ$1445,0)+$A471,MATCH(AH$3,TQoL_Indexes!$B$8:$AK$8,0)),"")</f>
        <v/>
      </c>
      <c r="AI471" s="86" t="str">
        <f>IFERROR(INDEX(DB_Typologies!$D$4:$AP$1445,MATCH($A$3,DB_Typologies!$AQ$4:$AQ$1445,0)+$A471,MATCH(AI$3,TQoL_Indexes!$B$8:$AK$8,0)),"")</f>
        <v/>
      </c>
      <c r="AJ471" s="86" t="str">
        <f>IFERROR(INDEX(DB_Typologies!$D$4:$AP$1445,MATCH($A$3,DB_Typologies!$AQ$4:$AQ$1445,0)+$A471,MATCH(AJ$3,TQoL_Indexes!$B$8:$AK$8,0)),"")</f>
        <v/>
      </c>
      <c r="AK471" s="86" t="str">
        <f>IFERROR(INDEX(DB_Typologies!$D$4:$AP$1445,MATCH($A$3,DB_Typologies!$AQ$4:$AQ$1445,0)+$A471,MATCH(AK$3,TQoL_Indexes!$B$8:$AK$8,0)),"")</f>
        <v/>
      </c>
      <c r="AL471" s="86" t="str">
        <f>IFERROR(INDEX(DB_Typologies!$D$4:$AP$1445,MATCH($A$3,DB_Typologies!$AQ$4:$AQ$1445,0)+$A471,MATCH(AL$3,TQoL_Indexes!$B$8:$AK$8,0)),"")</f>
        <v/>
      </c>
      <c r="AM471" s="87" t="str">
        <f>IFERROR(INDEX(DB_Typologies!$D$4:$AP$1445,MATCH($A$3,DB_Typologies!$AQ$4:$AQ$1445,0)+$A471,MATCH(AM$3,TQoL_Indexes!$B$8:$AK$8,0)),"")</f>
        <v/>
      </c>
    </row>
    <row r="472" spans="1:39">
      <c r="A472" s="58" t="str">
        <f>IFERROR(IF(A471+1&lt;COUNTIF(DB_Typologies!$AQ$4:$AQ$1445,$A$3),A471+1,""),"")</f>
        <v/>
      </c>
      <c r="B472" s="120" t="str">
        <f>IFERROR(INDEX(DB_Typologies!$D$4:$AP$1445,MATCH($A$3,DB_Typologies!$AQ$4:$AQ$1445,0)+$A472,MATCH(B$3,TQoL_Indexes!$B$8:$AK$8,0)),"")</f>
        <v/>
      </c>
      <c r="C472" s="86" t="str">
        <f>IFERROR(INDEX(DB_Typologies!$D$4:$AP$1445,MATCH($A$3,DB_Typologies!$AQ$4:$AQ$1445,0)+$A472,MATCH(C$3,TQoL_Indexes!$B$8:$AK$8,0)),"")</f>
        <v/>
      </c>
      <c r="D472" s="87" t="str">
        <f>IFERROR(INDEX(DB_Typologies!$D$4:$AP$1445,MATCH($A$3,DB_Typologies!$AQ$4:$AQ$1445,0)+$A472,MATCH(D$3,TQoL_Indexes!$B$8:$AK$8,0)),"")</f>
        <v/>
      </c>
      <c r="E472" s="86" t="str">
        <f>IFERROR(INDEX(DB_Typologies!$D$4:$AP$1445,MATCH($A$3,DB_Typologies!$AQ$4:$AQ$1445,0)+$A472,MATCH(E$3,TQoL_Indexes!$B$8:$AK$8,0)),"")</f>
        <v/>
      </c>
      <c r="F472" s="86" t="str">
        <f>IFERROR(INDEX(DB_Typologies!$D$4:$AP$1445,MATCH($A$3,DB_Typologies!$AQ$4:$AQ$1445,0)+$A472,MATCH(F$3,TQoL_Indexes!$B$8:$AK$8,0)),"")</f>
        <v/>
      </c>
      <c r="G472" s="86" t="str">
        <f>IFERROR(INDEX(DB_Typologies!$D$4:$AP$1445,MATCH($A$3,DB_Typologies!$AQ$4:$AQ$1445,0)+$A472,MATCH(G$3,TQoL_Indexes!$B$8:$AK$8,0)),"")</f>
        <v/>
      </c>
      <c r="H472" s="86" t="str">
        <f>IFERROR(INDEX(DB_Typologies!$D$4:$AP$1445,MATCH($A$3,DB_Typologies!$AQ$4:$AQ$1445,0)+$A472,MATCH(H$3,TQoL_Indexes!$B$8:$AK$8,0)),"")</f>
        <v/>
      </c>
      <c r="I472" s="86" t="str">
        <f>IFERROR(INDEX(DB_Typologies!$D$4:$AP$1445,MATCH($A$3,DB_Typologies!$AQ$4:$AQ$1445,0)+$A472,MATCH(I$3,TQoL_Indexes!$B$8:$AK$8,0)),"")</f>
        <v/>
      </c>
      <c r="J472" s="86" t="str">
        <f>IFERROR(INDEX(DB_Typologies!$D$4:$AP$1445,MATCH($A$3,DB_Typologies!$AQ$4:$AQ$1445,0)+$A472,MATCH(J$3,TQoL_Indexes!$B$8:$AK$8,0)),"")</f>
        <v/>
      </c>
      <c r="K472" s="86" t="str">
        <f>IFERROR(INDEX(DB_Typologies!$D$4:$AP$1445,MATCH($A$3,DB_Typologies!$AQ$4:$AQ$1445,0)+$A472,MATCH(K$3,TQoL_Indexes!$B$8:$AK$8,0)),"")</f>
        <v/>
      </c>
      <c r="L472" s="86" t="str">
        <f>IFERROR(INDEX(DB_Typologies!$D$4:$AP$1445,MATCH($A$3,DB_Typologies!$AQ$4:$AQ$1445,0)+$A472,MATCH(L$3,TQoL_Indexes!$B$8:$AK$8,0)),"")</f>
        <v/>
      </c>
      <c r="M472" s="86" t="str">
        <f>IFERROR(INDEX(DB_Typologies!$D$4:$AP$1445,MATCH($A$3,DB_Typologies!$AQ$4:$AQ$1445,0)+$A472,MATCH(M$3,TQoL_Indexes!$B$8:$AK$8,0)),"")</f>
        <v/>
      </c>
      <c r="N472" s="86" t="str">
        <f>IFERROR(INDEX(DB_Typologies!$D$4:$AP$1445,MATCH($A$3,DB_Typologies!$AQ$4:$AQ$1445,0)+$A472,MATCH(N$3,TQoL_Indexes!$B$8:$AK$8,0)),"")</f>
        <v/>
      </c>
      <c r="O472" s="86" t="str">
        <f>IFERROR(INDEX(DB_Typologies!$D$4:$AP$1445,MATCH($A$3,DB_Typologies!$AQ$4:$AQ$1445,0)+$A472,MATCH(O$3,TQoL_Indexes!$B$8:$AK$8,0)),"")</f>
        <v/>
      </c>
      <c r="P472" s="86" t="str">
        <f>IFERROR(INDEX(DB_Typologies!$D$4:$AP$1445,MATCH($A$3,DB_Typologies!$AQ$4:$AQ$1445,0)+$A472,MATCH(P$3,TQoL_Indexes!$B$8:$AK$8,0)),"")</f>
        <v/>
      </c>
      <c r="Q472" s="86" t="str">
        <f>IFERROR(INDEX(DB_Typologies!$D$4:$AP$1445,MATCH($A$3,DB_Typologies!$AQ$4:$AQ$1445,0)+$A472,MATCH(Q$3,TQoL_Indexes!$B$8:$AK$8,0)),"")</f>
        <v/>
      </c>
      <c r="R472" s="86" t="str">
        <f>IFERROR(INDEX(DB_Typologies!$D$4:$AP$1445,MATCH($A$3,DB_Typologies!$AQ$4:$AQ$1445,0)+$A472,MATCH(R$3,TQoL_Indexes!$B$8:$AK$8,0)),"")</f>
        <v/>
      </c>
      <c r="S472" s="86" t="str">
        <f>IFERROR(INDEX(DB_Typologies!$D$4:$AP$1445,MATCH($A$3,DB_Typologies!$AQ$4:$AQ$1445,0)+$A472,MATCH(S$3,TQoL_Indexes!$B$8:$AK$8,0)),"")</f>
        <v/>
      </c>
      <c r="T472" s="86" t="str">
        <f>IFERROR(INDEX(DB_Typologies!$D$4:$AP$1445,MATCH($A$3,DB_Typologies!$AQ$4:$AQ$1445,0)+$A472,MATCH(T$3,TQoL_Indexes!$B$8:$AK$8,0)),"")</f>
        <v/>
      </c>
      <c r="U472" s="86" t="str">
        <f>IFERROR(INDEX(DB_Typologies!$D$4:$AP$1445,MATCH($A$3,DB_Typologies!$AQ$4:$AQ$1445,0)+$A472,MATCH(U$3,TQoL_Indexes!$B$8:$AK$8,0)),"")</f>
        <v/>
      </c>
      <c r="V472" s="86" t="str">
        <f>IFERROR(INDEX(DB_Typologies!$D$4:$AP$1445,MATCH($A$3,DB_Typologies!$AQ$4:$AQ$1445,0)+$A472,MATCH(V$3,TQoL_Indexes!$B$8:$AK$8,0)),"")</f>
        <v/>
      </c>
      <c r="W472" s="86" t="str">
        <f>IFERROR(INDEX(DB_Typologies!$D$4:$AP$1445,MATCH($A$3,DB_Typologies!$AQ$4:$AQ$1445,0)+$A472,MATCH(W$3,TQoL_Indexes!$B$8:$AK$8,0)),"")</f>
        <v/>
      </c>
      <c r="X472" s="86" t="str">
        <f>IFERROR(INDEX(DB_Typologies!$D$4:$AP$1445,MATCH($A$3,DB_Typologies!$AQ$4:$AQ$1445,0)+$A472,MATCH(X$3,TQoL_Indexes!$B$8:$AK$8,0)),"")</f>
        <v/>
      </c>
      <c r="Y472" s="86" t="str">
        <f>IFERROR(INDEX(DB_Typologies!$D$4:$AP$1445,MATCH($A$3,DB_Typologies!$AQ$4:$AQ$1445,0)+$A472,MATCH(Y$3,TQoL_Indexes!$B$8:$AK$8,0)),"")</f>
        <v/>
      </c>
      <c r="Z472" s="86" t="str">
        <f>IFERROR(INDEX(DB_Typologies!$D$4:$AP$1445,MATCH($A$3,DB_Typologies!$AQ$4:$AQ$1445,0)+$A472,MATCH(Z$3,TQoL_Indexes!$B$8:$AK$8,0)),"")</f>
        <v/>
      </c>
      <c r="AA472" s="86" t="str">
        <f>IFERROR(INDEX(DB_Typologies!$D$4:$AP$1445,MATCH($A$3,DB_Typologies!$AQ$4:$AQ$1445,0)+$A472,MATCH(AA$3,TQoL_Indexes!$B$8:$AK$8,0)),"")</f>
        <v/>
      </c>
      <c r="AB472" s="86" t="str">
        <f>IFERROR(INDEX(DB_Typologies!$D$4:$AP$1445,MATCH($A$3,DB_Typologies!$AQ$4:$AQ$1445,0)+$A472,MATCH(AB$3,TQoL_Indexes!$B$8:$AK$8,0)),"")</f>
        <v/>
      </c>
      <c r="AC472" s="86" t="str">
        <f>IFERROR(INDEX(DB_Typologies!$D$4:$AP$1445,MATCH($A$3,DB_Typologies!$AQ$4:$AQ$1445,0)+$A472,MATCH(AC$3,TQoL_Indexes!$B$8:$AK$8,0)),"")</f>
        <v/>
      </c>
      <c r="AD472" s="86" t="str">
        <f>IFERROR(INDEX(DB_Typologies!$D$4:$AP$1445,MATCH($A$3,DB_Typologies!$AQ$4:$AQ$1445,0)+$A472,MATCH(AD$3,TQoL_Indexes!$B$8:$AK$8,0)),"")</f>
        <v/>
      </c>
      <c r="AE472" s="86" t="str">
        <f>IFERROR(INDEX(DB_Typologies!$D$4:$AP$1445,MATCH($A$3,DB_Typologies!$AQ$4:$AQ$1445,0)+$A472,MATCH(AE$3,TQoL_Indexes!$B$8:$AK$8,0)),"")</f>
        <v/>
      </c>
      <c r="AF472" s="86" t="str">
        <f>IFERROR(INDEX(DB_Typologies!$D$4:$AP$1445,MATCH($A$3,DB_Typologies!$AQ$4:$AQ$1445,0)+$A472,MATCH(AF$3,TQoL_Indexes!$B$8:$AK$8,0)),"")</f>
        <v/>
      </c>
      <c r="AG472" s="86" t="str">
        <f>IFERROR(INDEX(DB_Typologies!$D$4:$AP$1445,MATCH($A$3,DB_Typologies!$AQ$4:$AQ$1445,0)+$A472,MATCH(AG$3,TQoL_Indexes!$B$8:$AK$8,0)),"")</f>
        <v/>
      </c>
      <c r="AH472" s="86" t="str">
        <f>IFERROR(INDEX(DB_Typologies!$D$4:$AP$1445,MATCH($A$3,DB_Typologies!$AQ$4:$AQ$1445,0)+$A472,MATCH(AH$3,TQoL_Indexes!$B$8:$AK$8,0)),"")</f>
        <v/>
      </c>
      <c r="AI472" s="86" t="str">
        <f>IFERROR(INDEX(DB_Typologies!$D$4:$AP$1445,MATCH($A$3,DB_Typologies!$AQ$4:$AQ$1445,0)+$A472,MATCH(AI$3,TQoL_Indexes!$B$8:$AK$8,0)),"")</f>
        <v/>
      </c>
      <c r="AJ472" s="86" t="str">
        <f>IFERROR(INDEX(DB_Typologies!$D$4:$AP$1445,MATCH($A$3,DB_Typologies!$AQ$4:$AQ$1445,0)+$A472,MATCH(AJ$3,TQoL_Indexes!$B$8:$AK$8,0)),"")</f>
        <v/>
      </c>
      <c r="AK472" s="86" t="str">
        <f>IFERROR(INDEX(DB_Typologies!$D$4:$AP$1445,MATCH($A$3,DB_Typologies!$AQ$4:$AQ$1445,0)+$A472,MATCH(AK$3,TQoL_Indexes!$B$8:$AK$8,0)),"")</f>
        <v/>
      </c>
      <c r="AL472" s="86" t="str">
        <f>IFERROR(INDEX(DB_Typologies!$D$4:$AP$1445,MATCH($A$3,DB_Typologies!$AQ$4:$AQ$1445,0)+$A472,MATCH(AL$3,TQoL_Indexes!$B$8:$AK$8,0)),"")</f>
        <v/>
      </c>
      <c r="AM472" s="87" t="str">
        <f>IFERROR(INDEX(DB_Typologies!$D$4:$AP$1445,MATCH($A$3,DB_Typologies!$AQ$4:$AQ$1445,0)+$A472,MATCH(AM$3,TQoL_Indexes!$B$8:$AK$8,0)),"")</f>
        <v/>
      </c>
    </row>
    <row r="473" spans="1:39">
      <c r="A473" s="58" t="str">
        <f>IFERROR(IF(A472+1&lt;COUNTIF(DB_Typologies!$AQ$4:$AQ$1445,$A$3),A472+1,""),"")</f>
        <v/>
      </c>
      <c r="B473" s="120" t="str">
        <f>IFERROR(INDEX(DB_Typologies!$D$4:$AP$1445,MATCH($A$3,DB_Typologies!$AQ$4:$AQ$1445,0)+$A473,MATCH(B$3,TQoL_Indexes!$B$8:$AK$8,0)),"")</f>
        <v/>
      </c>
      <c r="C473" s="86" t="str">
        <f>IFERROR(INDEX(DB_Typologies!$D$4:$AP$1445,MATCH($A$3,DB_Typologies!$AQ$4:$AQ$1445,0)+$A473,MATCH(C$3,TQoL_Indexes!$B$8:$AK$8,0)),"")</f>
        <v/>
      </c>
      <c r="D473" s="87" t="str">
        <f>IFERROR(INDEX(DB_Typologies!$D$4:$AP$1445,MATCH($A$3,DB_Typologies!$AQ$4:$AQ$1445,0)+$A473,MATCH(D$3,TQoL_Indexes!$B$8:$AK$8,0)),"")</f>
        <v/>
      </c>
      <c r="E473" s="86" t="str">
        <f>IFERROR(INDEX(DB_Typologies!$D$4:$AP$1445,MATCH($A$3,DB_Typologies!$AQ$4:$AQ$1445,0)+$A473,MATCH(E$3,TQoL_Indexes!$B$8:$AK$8,0)),"")</f>
        <v/>
      </c>
      <c r="F473" s="86" t="str">
        <f>IFERROR(INDEX(DB_Typologies!$D$4:$AP$1445,MATCH($A$3,DB_Typologies!$AQ$4:$AQ$1445,0)+$A473,MATCH(F$3,TQoL_Indexes!$B$8:$AK$8,0)),"")</f>
        <v/>
      </c>
      <c r="G473" s="86" t="str">
        <f>IFERROR(INDEX(DB_Typologies!$D$4:$AP$1445,MATCH($A$3,DB_Typologies!$AQ$4:$AQ$1445,0)+$A473,MATCH(G$3,TQoL_Indexes!$B$8:$AK$8,0)),"")</f>
        <v/>
      </c>
      <c r="H473" s="86" t="str">
        <f>IFERROR(INDEX(DB_Typologies!$D$4:$AP$1445,MATCH($A$3,DB_Typologies!$AQ$4:$AQ$1445,0)+$A473,MATCH(H$3,TQoL_Indexes!$B$8:$AK$8,0)),"")</f>
        <v/>
      </c>
      <c r="I473" s="86" t="str">
        <f>IFERROR(INDEX(DB_Typologies!$D$4:$AP$1445,MATCH($A$3,DB_Typologies!$AQ$4:$AQ$1445,0)+$A473,MATCH(I$3,TQoL_Indexes!$B$8:$AK$8,0)),"")</f>
        <v/>
      </c>
      <c r="J473" s="86" t="str">
        <f>IFERROR(INDEX(DB_Typologies!$D$4:$AP$1445,MATCH($A$3,DB_Typologies!$AQ$4:$AQ$1445,0)+$A473,MATCH(J$3,TQoL_Indexes!$B$8:$AK$8,0)),"")</f>
        <v/>
      </c>
      <c r="K473" s="86" t="str">
        <f>IFERROR(INDEX(DB_Typologies!$D$4:$AP$1445,MATCH($A$3,DB_Typologies!$AQ$4:$AQ$1445,0)+$A473,MATCH(K$3,TQoL_Indexes!$B$8:$AK$8,0)),"")</f>
        <v/>
      </c>
      <c r="L473" s="86" t="str">
        <f>IFERROR(INDEX(DB_Typologies!$D$4:$AP$1445,MATCH($A$3,DB_Typologies!$AQ$4:$AQ$1445,0)+$A473,MATCH(L$3,TQoL_Indexes!$B$8:$AK$8,0)),"")</f>
        <v/>
      </c>
      <c r="M473" s="86" t="str">
        <f>IFERROR(INDEX(DB_Typologies!$D$4:$AP$1445,MATCH($A$3,DB_Typologies!$AQ$4:$AQ$1445,0)+$A473,MATCH(M$3,TQoL_Indexes!$B$8:$AK$8,0)),"")</f>
        <v/>
      </c>
      <c r="N473" s="86" t="str">
        <f>IFERROR(INDEX(DB_Typologies!$D$4:$AP$1445,MATCH($A$3,DB_Typologies!$AQ$4:$AQ$1445,0)+$A473,MATCH(N$3,TQoL_Indexes!$B$8:$AK$8,0)),"")</f>
        <v/>
      </c>
      <c r="O473" s="86" t="str">
        <f>IFERROR(INDEX(DB_Typologies!$D$4:$AP$1445,MATCH($A$3,DB_Typologies!$AQ$4:$AQ$1445,0)+$A473,MATCH(O$3,TQoL_Indexes!$B$8:$AK$8,0)),"")</f>
        <v/>
      </c>
      <c r="P473" s="86" t="str">
        <f>IFERROR(INDEX(DB_Typologies!$D$4:$AP$1445,MATCH($A$3,DB_Typologies!$AQ$4:$AQ$1445,0)+$A473,MATCH(P$3,TQoL_Indexes!$B$8:$AK$8,0)),"")</f>
        <v/>
      </c>
      <c r="Q473" s="86" t="str">
        <f>IFERROR(INDEX(DB_Typologies!$D$4:$AP$1445,MATCH($A$3,DB_Typologies!$AQ$4:$AQ$1445,0)+$A473,MATCH(Q$3,TQoL_Indexes!$B$8:$AK$8,0)),"")</f>
        <v/>
      </c>
      <c r="R473" s="86" t="str">
        <f>IFERROR(INDEX(DB_Typologies!$D$4:$AP$1445,MATCH($A$3,DB_Typologies!$AQ$4:$AQ$1445,0)+$A473,MATCH(R$3,TQoL_Indexes!$B$8:$AK$8,0)),"")</f>
        <v/>
      </c>
      <c r="S473" s="86" t="str">
        <f>IFERROR(INDEX(DB_Typologies!$D$4:$AP$1445,MATCH($A$3,DB_Typologies!$AQ$4:$AQ$1445,0)+$A473,MATCH(S$3,TQoL_Indexes!$B$8:$AK$8,0)),"")</f>
        <v/>
      </c>
      <c r="T473" s="86" t="str">
        <f>IFERROR(INDEX(DB_Typologies!$D$4:$AP$1445,MATCH($A$3,DB_Typologies!$AQ$4:$AQ$1445,0)+$A473,MATCH(T$3,TQoL_Indexes!$B$8:$AK$8,0)),"")</f>
        <v/>
      </c>
      <c r="U473" s="86" t="str">
        <f>IFERROR(INDEX(DB_Typologies!$D$4:$AP$1445,MATCH($A$3,DB_Typologies!$AQ$4:$AQ$1445,0)+$A473,MATCH(U$3,TQoL_Indexes!$B$8:$AK$8,0)),"")</f>
        <v/>
      </c>
      <c r="V473" s="86" t="str">
        <f>IFERROR(INDEX(DB_Typologies!$D$4:$AP$1445,MATCH($A$3,DB_Typologies!$AQ$4:$AQ$1445,0)+$A473,MATCH(V$3,TQoL_Indexes!$B$8:$AK$8,0)),"")</f>
        <v/>
      </c>
      <c r="W473" s="86" t="str">
        <f>IFERROR(INDEX(DB_Typologies!$D$4:$AP$1445,MATCH($A$3,DB_Typologies!$AQ$4:$AQ$1445,0)+$A473,MATCH(W$3,TQoL_Indexes!$B$8:$AK$8,0)),"")</f>
        <v/>
      </c>
      <c r="X473" s="86" t="str">
        <f>IFERROR(INDEX(DB_Typologies!$D$4:$AP$1445,MATCH($A$3,DB_Typologies!$AQ$4:$AQ$1445,0)+$A473,MATCH(X$3,TQoL_Indexes!$B$8:$AK$8,0)),"")</f>
        <v/>
      </c>
      <c r="Y473" s="86" t="str">
        <f>IFERROR(INDEX(DB_Typologies!$D$4:$AP$1445,MATCH($A$3,DB_Typologies!$AQ$4:$AQ$1445,0)+$A473,MATCH(Y$3,TQoL_Indexes!$B$8:$AK$8,0)),"")</f>
        <v/>
      </c>
      <c r="Z473" s="86" t="str">
        <f>IFERROR(INDEX(DB_Typologies!$D$4:$AP$1445,MATCH($A$3,DB_Typologies!$AQ$4:$AQ$1445,0)+$A473,MATCH(Z$3,TQoL_Indexes!$B$8:$AK$8,0)),"")</f>
        <v/>
      </c>
      <c r="AA473" s="86" t="str">
        <f>IFERROR(INDEX(DB_Typologies!$D$4:$AP$1445,MATCH($A$3,DB_Typologies!$AQ$4:$AQ$1445,0)+$A473,MATCH(AA$3,TQoL_Indexes!$B$8:$AK$8,0)),"")</f>
        <v/>
      </c>
      <c r="AB473" s="86" t="str">
        <f>IFERROR(INDEX(DB_Typologies!$D$4:$AP$1445,MATCH($A$3,DB_Typologies!$AQ$4:$AQ$1445,0)+$A473,MATCH(AB$3,TQoL_Indexes!$B$8:$AK$8,0)),"")</f>
        <v/>
      </c>
      <c r="AC473" s="86" t="str">
        <f>IFERROR(INDEX(DB_Typologies!$D$4:$AP$1445,MATCH($A$3,DB_Typologies!$AQ$4:$AQ$1445,0)+$A473,MATCH(AC$3,TQoL_Indexes!$B$8:$AK$8,0)),"")</f>
        <v/>
      </c>
      <c r="AD473" s="86" t="str">
        <f>IFERROR(INDEX(DB_Typologies!$D$4:$AP$1445,MATCH($A$3,DB_Typologies!$AQ$4:$AQ$1445,0)+$A473,MATCH(AD$3,TQoL_Indexes!$B$8:$AK$8,0)),"")</f>
        <v/>
      </c>
      <c r="AE473" s="86" t="str">
        <f>IFERROR(INDEX(DB_Typologies!$D$4:$AP$1445,MATCH($A$3,DB_Typologies!$AQ$4:$AQ$1445,0)+$A473,MATCH(AE$3,TQoL_Indexes!$B$8:$AK$8,0)),"")</f>
        <v/>
      </c>
      <c r="AF473" s="86" t="str">
        <f>IFERROR(INDEX(DB_Typologies!$D$4:$AP$1445,MATCH($A$3,DB_Typologies!$AQ$4:$AQ$1445,0)+$A473,MATCH(AF$3,TQoL_Indexes!$B$8:$AK$8,0)),"")</f>
        <v/>
      </c>
      <c r="AG473" s="86" t="str">
        <f>IFERROR(INDEX(DB_Typologies!$D$4:$AP$1445,MATCH($A$3,DB_Typologies!$AQ$4:$AQ$1445,0)+$A473,MATCH(AG$3,TQoL_Indexes!$B$8:$AK$8,0)),"")</f>
        <v/>
      </c>
      <c r="AH473" s="86" t="str">
        <f>IFERROR(INDEX(DB_Typologies!$D$4:$AP$1445,MATCH($A$3,DB_Typologies!$AQ$4:$AQ$1445,0)+$A473,MATCH(AH$3,TQoL_Indexes!$B$8:$AK$8,0)),"")</f>
        <v/>
      </c>
      <c r="AI473" s="86" t="str">
        <f>IFERROR(INDEX(DB_Typologies!$D$4:$AP$1445,MATCH($A$3,DB_Typologies!$AQ$4:$AQ$1445,0)+$A473,MATCH(AI$3,TQoL_Indexes!$B$8:$AK$8,0)),"")</f>
        <v/>
      </c>
      <c r="AJ473" s="86" t="str">
        <f>IFERROR(INDEX(DB_Typologies!$D$4:$AP$1445,MATCH($A$3,DB_Typologies!$AQ$4:$AQ$1445,0)+$A473,MATCH(AJ$3,TQoL_Indexes!$B$8:$AK$8,0)),"")</f>
        <v/>
      </c>
      <c r="AK473" s="86" t="str">
        <f>IFERROR(INDEX(DB_Typologies!$D$4:$AP$1445,MATCH($A$3,DB_Typologies!$AQ$4:$AQ$1445,0)+$A473,MATCH(AK$3,TQoL_Indexes!$B$8:$AK$8,0)),"")</f>
        <v/>
      </c>
      <c r="AL473" s="86" t="str">
        <f>IFERROR(INDEX(DB_Typologies!$D$4:$AP$1445,MATCH($A$3,DB_Typologies!$AQ$4:$AQ$1445,0)+$A473,MATCH(AL$3,TQoL_Indexes!$B$8:$AK$8,0)),"")</f>
        <v/>
      </c>
      <c r="AM473" s="87" t="str">
        <f>IFERROR(INDEX(DB_Typologies!$D$4:$AP$1445,MATCH($A$3,DB_Typologies!$AQ$4:$AQ$1445,0)+$A473,MATCH(AM$3,TQoL_Indexes!$B$8:$AK$8,0)),"")</f>
        <v/>
      </c>
    </row>
    <row r="474" spans="1:39">
      <c r="A474" s="58" t="str">
        <f>IFERROR(IF(A473+1&lt;COUNTIF(DB_Typologies!$AQ$4:$AQ$1445,$A$3),A473+1,""),"")</f>
        <v/>
      </c>
      <c r="B474" s="120" t="str">
        <f>IFERROR(INDEX(DB_Typologies!$D$4:$AP$1445,MATCH($A$3,DB_Typologies!$AQ$4:$AQ$1445,0)+$A474,MATCH(B$3,TQoL_Indexes!$B$8:$AK$8,0)),"")</f>
        <v/>
      </c>
      <c r="C474" s="86" t="str">
        <f>IFERROR(INDEX(DB_Typologies!$D$4:$AP$1445,MATCH($A$3,DB_Typologies!$AQ$4:$AQ$1445,0)+$A474,MATCH(C$3,TQoL_Indexes!$B$8:$AK$8,0)),"")</f>
        <v/>
      </c>
      <c r="D474" s="87" t="str">
        <f>IFERROR(INDEX(DB_Typologies!$D$4:$AP$1445,MATCH($A$3,DB_Typologies!$AQ$4:$AQ$1445,0)+$A474,MATCH(D$3,TQoL_Indexes!$B$8:$AK$8,0)),"")</f>
        <v/>
      </c>
      <c r="E474" s="86" t="str">
        <f>IFERROR(INDEX(DB_Typologies!$D$4:$AP$1445,MATCH($A$3,DB_Typologies!$AQ$4:$AQ$1445,0)+$A474,MATCH(E$3,TQoL_Indexes!$B$8:$AK$8,0)),"")</f>
        <v/>
      </c>
      <c r="F474" s="86" t="str">
        <f>IFERROR(INDEX(DB_Typologies!$D$4:$AP$1445,MATCH($A$3,DB_Typologies!$AQ$4:$AQ$1445,0)+$A474,MATCH(F$3,TQoL_Indexes!$B$8:$AK$8,0)),"")</f>
        <v/>
      </c>
      <c r="G474" s="86" t="str">
        <f>IFERROR(INDEX(DB_Typologies!$D$4:$AP$1445,MATCH($A$3,DB_Typologies!$AQ$4:$AQ$1445,0)+$A474,MATCH(G$3,TQoL_Indexes!$B$8:$AK$8,0)),"")</f>
        <v/>
      </c>
      <c r="H474" s="86" t="str">
        <f>IFERROR(INDEX(DB_Typologies!$D$4:$AP$1445,MATCH($A$3,DB_Typologies!$AQ$4:$AQ$1445,0)+$A474,MATCH(H$3,TQoL_Indexes!$B$8:$AK$8,0)),"")</f>
        <v/>
      </c>
      <c r="I474" s="86" t="str">
        <f>IFERROR(INDEX(DB_Typologies!$D$4:$AP$1445,MATCH($A$3,DB_Typologies!$AQ$4:$AQ$1445,0)+$A474,MATCH(I$3,TQoL_Indexes!$B$8:$AK$8,0)),"")</f>
        <v/>
      </c>
      <c r="J474" s="86" t="str">
        <f>IFERROR(INDEX(DB_Typologies!$D$4:$AP$1445,MATCH($A$3,DB_Typologies!$AQ$4:$AQ$1445,0)+$A474,MATCH(J$3,TQoL_Indexes!$B$8:$AK$8,0)),"")</f>
        <v/>
      </c>
      <c r="K474" s="86" t="str">
        <f>IFERROR(INDEX(DB_Typologies!$D$4:$AP$1445,MATCH($A$3,DB_Typologies!$AQ$4:$AQ$1445,0)+$A474,MATCH(K$3,TQoL_Indexes!$B$8:$AK$8,0)),"")</f>
        <v/>
      </c>
      <c r="L474" s="86" t="str">
        <f>IFERROR(INDEX(DB_Typologies!$D$4:$AP$1445,MATCH($A$3,DB_Typologies!$AQ$4:$AQ$1445,0)+$A474,MATCH(L$3,TQoL_Indexes!$B$8:$AK$8,0)),"")</f>
        <v/>
      </c>
      <c r="M474" s="86" t="str">
        <f>IFERROR(INDEX(DB_Typologies!$D$4:$AP$1445,MATCH($A$3,DB_Typologies!$AQ$4:$AQ$1445,0)+$A474,MATCH(M$3,TQoL_Indexes!$B$8:$AK$8,0)),"")</f>
        <v/>
      </c>
      <c r="N474" s="86" t="str">
        <f>IFERROR(INDEX(DB_Typologies!$D$4:$AP$1445,MATCH($A$3,DB_Typologies!$AQ$4:$AQ$1445,0)+$A474,MATCH(N$3,TQoL_Indexes!$B$8:$AK$8,0)),"")</f>
        <v/>
      </c>
      <c r="O474" s="86" t="str">
        <f>IFERROR(INDEX(DB_Typologies!$D$4:$AP$1445,MATCH($A$3,DB_Typologies!$AQ$4:$AQ$1445,0)+$A474,MATCH(O$3,TQoL_Indexes!$B$8:$AK$8,0)),"")</f>
        <v/>
      </c>
      <c r="P474" s="86" t="str">
        <f>IFERROR(INDEX(DB_Typologies!$D$4:$AP$1445,MATCH($A$3,DB_Typologies!$AQ$4:$AQ$1445,0)+$A474,MATCH(P$3,TQoL_Indexes!$B$8:$AK$8,0)),"")</f>
        <v/>
      </c>
      <c r="Q474" s="86" t="str">
        <f>IFERROR(INDEX(DB_Typologies!$D$4:$AP$1445,MATCH($A$3,DB_Typologies!$AQ$4:$AQ$1445,0)+$A474,MATCH(Q$3,TQoL_Indexes!$B$8:$AK$8,0)),"")</f>
        <v/>
      </c>
      <c r="R474" s="86" t="str">
        <f>IFERROR(INDEX(DB_Typologies!$D$4:$AP$1445,MATCH($A$3,DB_Typologies!$AQ$4:$AQ$1445,0)+$A474,MATCH(R$3,TQoL_Indexes!$B$8:$AK$8,0)),"")</f>
        <v/>
      </c>
      <c r="S474" s="86" t="str">
        <f>IFERROR(INDEX(DB_Typologies!$D$4:$AP$1445,MATCH($A$3,DB_Typologies!$AQ$4:$AQ$1445,0)+$A474,MATCH(S$3,TQoL_Indexes!$B$8:$AK$8,0)),"")</f>
        <v/>
      </c>
      <c r="T474" s="86" t="str">
        <f>IFERROR(INDEX(DB_Typologies!$D$4:$AP$1445,MATCH($A$3,DB_Typologies!$AQ$4:$AQ$1445,0)+$A474,MATCH(T$3,TQoL_Indexes!$B$8:$AK$8,0)),"")</f>
        <v/>
      </c>
      <c r="U474" s="86" t="str">
        <f>IFERROR(INDEX(DB_Typologies!$D$4:$AP$1445,MATCH($A$3,DB_Typologies!$AQ$4:$AQ$1445,0)+$A474,MATCH(U$3,TQoL_Indexes!$B$8:$AK$8,0)),"")</f>
        <v/>
      </c>
      <c r="V474" s="86" t="str">
        <f>IFERROR(INDEX(DB_Typologies!$D$4:$AP$1445,MATCH($A$3,DB_Typologies!$AQ$4:$AQ$1445,0)+$A474,MATCH(V$3,TQoL_Indexes!$B$8:$AK$8,0)),"")</f>
        <v/>
      </c>
      <c r="W474" s="86" t="str">
        <f>IFERROR(INDEX(DB_Typologies!$D$4:$AP$1445,MATCH($A$3,DB_Typologies!$AQ$4:$AQ$1445,0)+$A474,MATCH(W$3,TQoL_Indexes!$B$8:$AK$8,0)),"")</f>
        <v/>
      </c>
      <c r="X474" s="86" t="str">
        <f>IFERROR(INDEX(DB_Typologies!$D$4:$AP$1445,MATCH($A$3,DB_Typologies!$AQ$4:$AQ$1445,0)+$A474,MATCH(X$3,TQoL_Indexes!$B$8:$AK$8,0)),"")</f>
        <v/>
      </c>
      <c r="Y474" s="86" t="str">
        <f>IFERROR(INDEX(DB_Typologies!$D$4:$AP$1445,MATCH($A$3,DB_Typologies!$AQ$4:$AQ$1445,0)+$A474,MATCH(Y$3,TQoL_Indexes!$B$8:$AK$8,0)),"")</f>
        <v/>
      </c>
      <c r="Z474" s="86" t="str">
        <f>IFERROR(INDEX(DB_Typologies!$D$4:$AP$1445,MATCH($A$3,DB_Typologies!$AQ$4:$AQ$1445,0)+$A474,MATCH(Z$3,TQoL_Indexes!$B$8:$AK$8,0)),"")</f>
        <v/>
      </c>
      <c r="AA474" s="86" t="str">
        <f>IFERROR(INDEX(DB_Typologies!$D$4:$AP$1445,MATCH($A$3,DB_Typologies!$AQ$4:$AQ$1445,0)+$A474,MATCH(AA$3,TQoL_Indexes!$B$8:$AK$8,0)),"")</f>
        <v/>
      </c>
      <c r="AB474" s="86" t="str">
        <f>IFERROR(INDEX(DB_Typologies!$D$4:$AP$1445,MATCH($A$3,DB_Typologies!$AQ$4:$AQ$1445,0)+$A474,MATCH(AB$3,TQoL_Indexes!$B$8:$AK$8,0)),"")</f>
        <v/>
      </c>
      <c r="AC474" s="86" t="str">
        <f>IFERROR(INDEX(DB_Typologies!$D$4:$AP$1445,MATCH($A$3,DB_Typologies!$AQ$4:$AQ$1445,0)+$A474,MATCH(AC$3,TQoL_Indexes!$B$8:$AK$8,0)),"")</f>
        <v/>
      </c>
      <c r="AD474" s="86" t="str">
        <f>IFERROR(INDEX(DB_Typologies!$D$4:$AP$1445,MATCH($A$3,DB_Typologies!$AQ$4:$AQ$1445,0)+$A474,MATCH(AD$3,TQoL_Indexes!$B$8:$AK$8,0)),"")</f>
        <v/>
      </c>
      <c r="AE474" s="86" t="str">
        <f>IFERROR(INDEX(DB_Typologies!$D$4:$AP$1445,MATCH($A$3,DB_Typologies!$AQ$4:$AQ$1445,0)+$A474,MATCH(AE$3,TQoL_Indexes!$B$8:$AK$8,0)),"")</f>
        <v/>
      </c>
      <c r="AF474" s="86" t="str">
        <f>IFERROR(INDEX(DB_Typologies!$D$4:$AP$1445,MATCH($A$3,DB_Typologies!$AQ$4:$AQ$1445,0)+$A474,MATCH(AF$3,TQoL_Indexes!$B$8:$AK$8,0)),"")</f>
        <v/>
      </c>
      <c r="AG474" s="86" t="str">
        <f>IFERROR(INDEX(DB_Typologies!$D$4:$AP$1445,MATCH($A$3,DB_Typologies!$AQ$4:$AQ$1445,0)+$A474,MATCH(AG$3,TQoL_Indexes!$B$8:$AK$8,0)),"")</f>
        <v/>
      </c>
      <c r="AH474" s="86" t="str">
        <f>IFERROR(INDEX(DB_Typologies!$D$4:$AP$1445,MATCH($A$3,DB_Typologies!$AQ$4:$AQ$1445,0)+$A474,MATCH(AH$3,TQoL_Indexes!$B$8:$AK$8,0)),"")</f>
        <v/>
      </c>
      <c r="AI474" s="86" t="str">
        <f>IFERROR(INDEX(DB_Typologies!$D$4:$AP$1445,MATCH($A$3,DB_Typologies!$AQ$4:$AQ$1445,0)+$A474,MATCH(AI$3,TQoL_Indexes!$B$8:$AK$8,0)),"")</f>
        <v/>
      </c>
      <c r="AJ474" s="86" t="str">
        <f>IFERROR(INDEX(DB_Typologies!$D$4:$AP$1445,MATCH($A$3,DB_Typologies!$AQ$4:$AQ$1445,0)+$A474,MATCH(AJ$3,TQoL_Indexes!$B$8:$AK$8,0)),"")</f>
        <v/>
      </c>
      <c r="AK474" s="86" t="str">
        <f>IFERROR(INDEX(DB_Typologies!$D$4:$AP$1445,MATCH($A$3,DB_Typologies!$AQ$4:$AQ$1445,0)+$A474,MATCH(AK$3,TQoL_Indexes!$B$8:$AK$8,0)),"")</f>
        <v/>
      </c>
      <c r="AL474" s="86" t="str">
        <f>IFERROR(INDEX(DB_Typologies!$D$4:$AP$1445,MATCH($A$3,DB_Typologies!$AQ$4:$AQ$1445,0)+$A474,MATCH(AL$3,TQoL_Indexes!$B$8:$AK$8,0)),"")</f>
        <v/>
      </c>
      <c r="AM474" s="87" t="str">
        <f>IFERROR(INDEX(DB_Typologies!$D$4:$AP$1445,MATCH($A$3,DB_Typologies!$AQ$4:$AQ$1445,0)+$A474,MATCH(AM$3,TQoL_Indexes!$B$8:$AK$8,0)),"")</f>
        <v/>
      </c>
    </row>
    <row r="475" spans="1:39">
      <c r="A475" s="58" t="str">
        <f>IFERROR(IF(A474+1&lt;COUNTIF(DB_Typologies!$AQ$4:$AQ$1445,$A$3),A474+1,""),"")</f>
        <v/>
      </c>
      <c r="B475" s="120" t="str">
        <f>IFERROR(INDEX(DB_Typologies!$D$4:$AP$1445,MATCH($A$3,DB_Typologies!$AQ$4:$AQ$1445,0)+$A475,MATCH(B$3,TQoL_Indexes!$B$8:$AK$8,0)),"")</f>
        <v/>
      </c>
      <c r="C475" s="86" t="str">
        <f>IFERROR(INDEX(DB_Typologies!$D$4:$AP$1445,MATCH($A$3,DB_Typologies!$AQ$4:$AQ$1445,0)+$A475,MATCH(C$3,TQoL_Indexes!$B$8:$AK$8,0)),"")</f>
        <v/>
      </c>
      <c r="D475" s="87" t="str">
        <f>IFERROR(INDEX(DB_Typologies!$D$4:$AP$1445,MATCH($A$3,DB_Typologies!$AQ$4:$AQ$1445,0)+$A475,MATCH(D$3,TQoL_Indexes!$B$8:$AK$8,0)),"")</f>
        <v/>
      </c>
      <c r="E475" s="86" t="str">
        <f>IFERROR(INDEX(DB_Typologies!$D$4:$AP$1445,MATCH($A$3,DB_Typologies!$AQ$4:$AQ$1445,0)+$A475,MATCH(E$3,TQoL_Indexes!$B$8:$AK$8,0)),"")</f>
        <v/>
      </c>
      <c r="F475" s="86" t="str">
        <f>IFERROR(INDEX(DB_Typologies!$D$4:$AP$1445,MATCH($A$3,DB_Typologies!$AQ$4:$AQ$1445,0)+$A475,MATCH(F$3,TQoL_Indexes!$B$8:$AK$8,0)),"")</f>
        <v/>
      </c>
      <c r="G475" s="86" t="str">
        <f>IFERROR(INDEX(DB_Typologies!$D$4:$AP$1445,MATCH($A$3,DB_Typologies!$AQ$4:$AQ$1445,0)+$A475,MATCH(G$3,TQoL_Indexes!$B$8:$AK$8,0)),"")</f>
        <v/>
      </c>
      <c r="H475" s="86" t="str">
        <f>IFERROR(INDEX(DB_Typologies!$D$4:$AP$1445,MATCH($A$3,DB_Typologies!$AQ$4:$AQ$1445,0)+$A475,MATCH(H$3,TQoL_Indexes!$B$8:$AK$8,0)),"")</f>
        <v/>
      </c>
      <c r="I475" s="86" t="str">
        <f>IFERROR(INDEX(DB_Typologies!$D$4:$AP$1445,MATCH($A$3,DB_Typologies!$AQ$4:$AQ$1445,0)+$A475,MATCH(I$3,TQoL_Indexes!$B$8:$AK$8,0)),"")</f>
        <v/>
      </c>
      <c r="J475" s="86" t="str">
        <f>IFERROR(INDEX(DB_Typologies!$D$4:$AP$1445,MATCH($A$3,DB_Typologies!$AQ$4:$AQ$1445,0)+$A475,MATCH(J$3,TQoL_Indexes!$B$8:$AK$8,0)),"")</f>
        <v/>
      </c>
      <c r="K475" s="86" t="str">
        <f>IFERROR(INDEX(DB_Typologies!$D$4:$AP$1445,MATCH($A$3,DB_Typologies!$AQ$4:$AQ$1445,0)+$A475,MATCH(K$3,TQoL_Indexes!$B$8:$AK$8,0)),"")</f>
        <v/>
      </c>
      <c r="L475" s="86" t="str">
        <f>IFERROR(INDEX(DB_Typologies!$D$4:$AP$1445,MATCH($A$3,DB_Typologies!$AQ$4:$AQ$1445,0)+$A475,MATCH(L$3,TQoL_Indexes!$B$8:$AK$8,0)),"")</f>
        <v/>
      </c>
      <c r="M475" s="86" t="str">
        <f>IFERROR(INDEX(DB_Typologies!$D$4:$AP$1445,MATCH($A$3,DB_Typologies!$AQ$4:$AQ$1445,0)+$A475,MATCH(M$3,TQoL_Indexes!$B$8:$AK$8,0)),"")</f>
        <v/>
      </c>
      <c r="N475" s="86" t="str">
        <f>IFERROR(INDEX(DB_Typologies!$D$4:$AP$1445,MATCH($A$3,DB_Typologies!$AQ$4:$AQ$1445,0)+$A475,MATCH(N$3,TQoL_Indexes!$B$8:$AK$8,0)),"")</f>
        <v/>
      </c>
      <c r="O475" s="86" t="str">
        <f>IFERROR(INDEX(DB_Typologies!$D$4:$AP$1445,MATCH($A$3,DB_Typologies!$AQ$4:$AQ$1445,0)+$A475,MATCH(O$3,TQoL_Indexes!$B$8:$AK$8,0)),"")</f>
        <v/>
      </c>
      <c r="P475" s="86" t="str">
        <f>IFERROR(INDEX(DB_Typologies!$D$4:$AP$1445,MATCH($A$3,DB_Typologies!$AQ$4:$AQ$1445,0)+$A475,MATCH(P$3,TQoL_Indexes!$B$8:$AK$8,0)),"")</f>
        <v/>
      </c>
      <c r="Q475" s="86" t="str">
        <f>IFERROR(INDEX(DB_Typologies!$D$4:$AP$1445,MATCH($A$3,DB_Typologies!$AQ$4:$AQ$1445,0)+$A475,MATCH(Q$3,TQoL_Indexes!$B$8:$AK$8,0)),"")</f>
        <v/>
      </c>
      <c r="R475" s="86" t="str">
        <f>IFERROR(INDEX(DB_Typologies!$D$4:$AP$1445,MATCH($A$3,DB_Typologies!$AQ$4:$AQ$1445,0)+$A475,MATCH(R$3,TQoL_Indexes!$B$8:$AK$8,0)),"")</f>
        <v/>
      </c>
      <c r="S475" s="86" t="str">
        <f>IFERROR(INDEX(DB_Typologies!$D$4:$AP$1445,MATCH($A$3,DB_Typologies!$AQ$4:$AQ$1445,0)+$A475,MATCH(S$3,TQoL_Indexes!$B$8:$AK$8,0)),"")</f>
        <v/>
      </c>
      <c r="T475" s="86" t="str">
        <f>IFERROR(INDEX(DB_Typologies!$D$4:$AP$1445,MATCH($A$3,DB_Typologies!$AQ$4:$AQ$1445,0)+$A475,MATCH(T$3,TQoL_Indexes!$B$8:$AK$8,0)),"")</f>
        <v/>
      </c>
      <c r="U475" s="86" t="str">
        <f>IFERROR(INDEX(DB_Typologies!$D$4:$AP$1445,MATCH($A$3,DB_Typologies!$AQ$4:$AQ$1445,0)+$A475,MATCH(U$3,TQoL_Indexes!$B$8:$AK$8,0)),"")</f>
        <v/>
      </c>
      <c r="V475" s="86" t="str">
        <f>IFERROR(INDEX(DB_Typologies!$D$4:$AP$1445,MATCH($A$3,DB_Typologies!$AQ$4:$AQ$1445,0)+$A475,MATCH(V$3,TQoL_Indexes!$B$8:$AK$8,0)),"")</f>
        <v/>
      </c>
      <c r="W475" s="86" t="str">
        <f>IFERROR(INDEX(DB_Typologies!$D$4:$AP$1445,MATCH($A$3,DB_Typologies!$AQ$4:$AQ$1445,0)+$A475,MATCH(W$3,TQoL_Indexes!$B$8:$AK$8,0)),"")</f>
        <v/>
      </c>
      <c r="X475" s="86" t="str">
        <f>IFERROR(INDEX(DB_Typologies!$D$4:$AP$1445,MATCH($A$3,DB_Typologies!$AQ$4:$AQ$1445,0)+$A475,MATCH(X$3,TQoL_Indexes!$B$8:$AK$8,0)),"")</f>
        <v/>
      </c>
      <c r="Y475" s="86" t="str">
        <f>IFERROR(INDEX(DB_Typologies!$D$4:$AP$1445,MATCH($A$3,DB_Typologies!$AQ$4:$AQ$1445,0)+$A475,MATCH(Y$3,TQoL_Indexes!$B$8:$AK$8,0)),"")</f>
        <v/>
      </c>
      <c r="Z475" s="86" t="str">
        <f>IFERROR(INDEX(DB_Typologies!$D$4:$AP$1445,MATCH($A$3,DB_Typologies!$AQ$4:$AQ$1445,0)+$A475,MATCH(Z$3,TQoL_Indexes!$B$8:$AK$8,0)),"")</f>
        <v/>
      </c>
      <c r="AA475" s="86" t="str">
        <f>IFERROR(INDEX(DB_Typologies!$D$4:$AP$1445,MATCH($A$3,DB_Typologies!$AQ$4:$AQ$1445,0)+$A475,MATCH(AA$3,TQoL_Indexes!$B$8:$AK$8,0)),"")</f>
        <v/>
      </c>
      <c r="AB475" s="86" t="str">
        <f>IFERROR(INDEX(DB_Typologies!$D$4:$AP$1445,MATCH($A$3,DB_Typologies!$AQ$4:$AQ$1445,0)+$A475,MATCH(AB$3,TQoL_Indexes!$B$8:$AK$8,0)),"")</f>
        <v/>
      </c>
      <c r="AC475" s="86" t="str">
        <f>IFERROR(INDEX(DB_Typologies!$D$4:$AP$1445,MATCH($A$3,DB_Typologies!$AQ$4:$AQ$1445,0)+$A475,MATCH(AC$3,TQoL_Indexes!$B$8:$AK$8,0)),"")</f>
        <v/>
      </c>
      <c r="AD475" s="86" t="str">
        <f>IFERROR(INDEX(DB_Typologies!$D$4:$AP$1445,MATCH($A$3,DB_Typologies!$AQ$4:$AQ$1445,0)+$A475,MATCH(AD$3,TQoL_Indexes!$B$8:$AK$8,0)),"")</f>
        <v/>
      </c>
      <c r="AE475" s="86" t="str">
        <f>IFERROR(INDEX(DB_Typologies!$D$4:$AP$1445,MATCH($A$3,DB_Typologies!$AQ$4:$AQ$1445,0)+$A475,MATCH(AE$3,TQoL_Indexes!$B$8:$AK$8,0)),"")</f>
        <v/>
      </c>
      <c r="AF475" s="86" t="str">
        <f>IFERROR(INDEX(DB_Typologies!$D$4:$AP$1445,MATCH($A$3,DB_Typologies!$AQ$4:$AQ$1445,0)+$A475,MATCH(AF$3,TQoL_Indexes!$B$8:$AK$8,0)),"")</f>
        <v/>
      </c>
      <c r="AG475" s="86" t="str">
        <f>IFERROR(INDEX(DB_Typologies!$D$4:$AP$1445,MATCH($A$3,DB_Typologies!$AQ$4:$AQ$1445,0)+$A475,MATCH(AG$3,TQoL_Indexes!$B$8:$AK$8,0)),"")</f>
        <v/>
      </c>
      <c r="AH475" s="86" t="str">
        <f>IFERROR(INDEX(DB_Typologies!$D$4:$AP$1445,MATCH($A$3,DB_Typologies!$AQ$4:$AQ$1445,0)+$A475,MATCH(AH$3,TQoL_Indexes!$B$8:$AK$8,0)),"")</f>
        <v/>
      </c>
      <c r="AI475" s="86" t="str">
        <f>IFERROR(INDEX(DB_Typologies!$D$4:$AP$1445,MATCH($A$3,DB_Typologies!$AQ$4:$AQ$1445,0)+$A475,MATCH(AI$3,TQoL_Indexes!$B$8:$AK$8,0)),"")</f>
        <v/>
      </c>
      <c r="AJ475" s="86" t="str">
        <f>IFERROR(INDEX(DB_Typologies!$D$4:$AP$1445,MATCH($A$3,DB_Typologies!$AQ$4:$AQ$1445,0)+$A475,MATCH(AJ$3,TQoL_Indexes!$B$8:$AK$8,0)),"")</f>
        <v/>
      </c>
      <c r="AK475" s="86" t="str">
        <f>IFERROR(INDEX(DB_Typologies!$D$4:$AP$1445,MATCH($A$3,DB_Typologies!$AQ$4:$AQ$1445,0)+$A475,MATCH(AK$3,TQoL_Indexes!$B$8:$AK$8,0)),"")</f>
        <v/>
      </c>
      <c r="AL475" s="86" t="str">
        <f>IFERROR(INDEX(DB_Typologies!$D$4:$AP$1445,MATCH($A$3,DB_Typologies!$AQ$4:$AQ$1445,0)+$A475,MATCH(AL$3,TQoL_Indexes!$B$8:$AK$8,0)),"")</f>
        <v/>
      </c>
      <c r="AM475" s="87" t="str">
        <f>IFERROR(INDEX(DB_Typologies!$D$4:$AP$1445,MATCH($A$3,DB_Typologies!$AQ$4:$AQ$1445,0)+$A475,MATCH(AM$3,TQoL_Indexes!$B$8:$AK$8,0)),"")</f>
        <v/>
      </c>
    </row>
    <row r="476" spans="1:39">
      <c r="A476" s="58" t="str">
        <f>IFERROR(IF(A475+1&lt;COUNTIF(DB_Typologies!$AQ$4:$AQ$1445,$A$3),A475+1,""),"")</f>
        <v/>
      </c>
      <c r="B476" s="120" t="str">
        <f>IFERROR(INDEX(DB_Typologies!$D$4:$AP$1445,MATCH($A$3,DB_Typologies!$AQ$4:$AQ$1445,0)+$A476,MATCH(B$3,TQoL_Indexes!$B$8:$AK$8,0)),"")</f>
        <v/>
      </c>
      <c r="C476" s="86" t="str">
        <f>IFERROR(INDEX(DB_Typologies!$D$4:$AP$1445,MATCH($A$3,DB_Typologies!$AQ$4:$AQ$1445,0)+$A476,MATCH(C$3,TQoL_Indexes!$B$8:$AK$8,0)),"")</f>
        <v/>
      </c>
      <c r="D476" s="87" t="str">
        <f>IFERROR(INDEX(DB_Typologies!$D$4:$AP$1445,MATCH($A$3,DB_Typologies!$AQ$4:$AQ$1445,0)+$A476,MATCH(D$3,TQoL_Indexes!$B$8:$AK$8,0)),"")</f>
        <v/>
      </c>
      <c r="E476" s="86" t="str">
        <f>IFERROR(INDEX(DB_Typologies!$D$4:$AP$1445,MATCH($A$3,DB_Typologies!$AQ$4:$AQ$1445,0)+$A476,MATCH(E$3,TQoL_Indexes!$B$8:$AK$8,0)),"")</f>
        <v/>
      </c>
      <c r="F476" s="86" t="str">
        <f>IFERROR(INDEX(DB_Typologies!$D$4:$AP$1445,MATCH($A$3,DB_Typologies!$AQ$4:$AQ$1445,0)+$A476,MATCH(F$3,TQoL_Indexes!$B$8:$AK$8,0)),"")</f>
        <v/>
      </c>
      <c r="G476" s="86" t="str">
        <f>IFERROR(INDEX(DB_Typologies!$D$4:$AP$1445,MATCH($A$3,DB_Typologies!$AQ$4:$AQ$1445,0)+$A476,MATCH(G$3,TQoL_Indexes!$B$8:$AK$8,0)),"")</f>
        <v/>
      </c>
      <c r="H476" s="86" t="str">
        <f>IFERROR(INDEX(DB_Typologies!$D$4:$AP$1445,MATCH($A$3,DB_Typologies!$AQ$4:$AQ$1445,0)+$A476,MATCH(H$3,TQoL_Indexes!$B$8:$AK$8,0)),"")</f>
        <v/>
      </c>
      <c r="I476" s="86" t="str">
        <f>IFERROR(INDEX(DB_Typologies!$D$4:$AP$1445,MATCH($A$3,DB_Typologies!$AQ$4:$AQ$1445,0)+$A476,MATCH(I$3,TQoL_Indexes!$B$8:$AK$8,0)),"")</f>
        <v/>
      </c>
      <c r="J476" s="86" t="str">
        <f>IFERROR(INDEX(DB_Typologies!$D$4:$AP$1445,MATCH($A$3,DB_Typologies!$AQ$4:$AQ$1445,0)+$A476,MATCH(J$3,TQoL_Indexes!$B$8:$AK$8,0)),"")</f>
        <v/>
      </c>
      <c r="K476" s="86" t="str">
        <f>IFERROR(INDEX(DB_Typologies!$D$4:$AP$1445,MATCH($A$3,DB_Typologies!$AQ$4:$AQ$1445,0)+$A476,MATCH(K$3,TQoL_Indexes!$B$8:$AK$8,0)),"")</f>
        <v/>
      </c>
      <c r="L476" s="86" t="str">
        <f>IFERROR(INDEX(DB_Typologies!$D$4:$AP$1445,MATCH($A$3,DB_Typologies!$AQ$4:$AQ$1445,0)+$A476,MATCH(L$3,TQoL_Indexes!$B$8:$AK$8,0)),"")</f>
        <v/>
      </c>
      <c r="M476" s="86" t="str">
        <f>IFERROR(INDEX(DB_Typologies!$D$4:$AP$1445,MATCH($A$3,DB_Typologies!$AQ$4:$AQ$1445,0)+$A476,MATCH(M$3,TQoL_Indexes!$B$8:$AK$8,0)),"")</f>
        <v/>
      </c>
      <c r="N476" s="86" t="str">
        <f>IFERROR(INDEX(DB_Typologies!$D$4:$AP$1445,MATCH($A$3,DB_Typologies!$AQ$4:$AQ$1445,0)+$A476,MATCH(N$3,TQoL_Indexes!$B$8:$AK$8,0)),"")</f>
        <v/>
      </c>
      <c r="O476" s="86" t="str">
        <f>IFERROR(INDEX(DB_Typologies!$D$4:$AP$1445,MATCH($A$3,DB_Typologies!$AQ$4:$AQ$1445,0)+$A476,MATCH(O$3,TQoL_Indexes!$B$8:$AK$8,0)),"")</f>
        <v/>
      </c>
      <c r="P476" s="86" t="str">
        <f>IFERROR(INDEX(DB_Typologies!$D$4:$AP$1445,MATCH($A$3,DB_Typologies!$AQ$4:$AQ$1445,0)+$A476,MATCH(P$3,TQoL_Indexes!$B$8:$AK$8,0)),"")</f>
        <v/>
      </c>
      <c r="Q476" s="86" t="str">
        <f>IFERROR(INDEX(DB_Typologies!$D$4:$AP$1445,MATCH($A$3,DB_Typologies!$AQ$4:$AQ$1445,0)+$A476,MATCH(Q$3,TQoL_Indexes!$B$8:$AK$8,0)),"")</f>
        <v/>
      </c>
      <c r="R476" s="86" t="str">
        <f>IFERROR(INDEX(DB_Typologies!$D$4:$AP$1445,MATCH($A$3,DB_Typologies!$AQ$4:$AQ$1445,0)+$A476,MATCH(R$3,TQoL_Indexes!$B$8:$AK$8,0)),"")</f>
        <v/>
      </c>
      <c r="S476" s="86" t="str">
        <f>IFERROR(INDEX(DB_Typologies!$D$4:$AP$1445,MATCH($A$3,DB_Typologies!$AQ$4:$AQ$1445,0)+$A476,MATCH(S$3,TQoL_Indexes!$B$8:$AK$8,0)),"")</f>
        <v/>
      </c>
      <c r="T476" s="86" t="str">
        <f>IFERROR(INDEX(DB_Typologies!$D$4:$AP$1445,MATCH($A$3,DB_Typologies!$AQ$4:$AQ$1445,0)+$A476,MATCH(T$3,TQoL_Indexes!$B$8:$AK$8,0)),"")</f>
        <v/>
      </c>
      <c r="U476" s="86" t="str">
        <f>IFERROR(INDEX(DB_Typologies!$D$4:$AP$1445,MATCH($A$3,DB_Typologies!$AQ$4:$AQ$1445,0)+$A476,MATCH(U$3,TQoL_Indexes!$B$8:$AK$8,0)),"")</f>
        <v/>
      </c>
      <c r="V476" s="86" t="str">
        <f>IFERROR(INDEX(DB_Typologies!$D$4:$AP$1445,MATCH($A$3,DB_Typologies!$AQ$4:$AQ$1445,0)+$A476,MATCH(V$3,TQoL_Indexes!$B$8:$AK$8,0)),"")</f>
        <v/>
      </c>
      <c r="W476" s="86" t="str">
        <f>IFERROR(INDEX(DB_Typologies!$D$4:$AP$1445,MATCH($A$3,DB_Typologies!$AQ$4:$AQ$1445,0)+$A476,MATCH(W$3,TQoL_Indexes!$B$8:$AK$8,0)),"")</f>
        <v/>
      </c>
      <c r="X476" s="86" t="str">
        <f>IFERROR(INDEX(DB_Typologies!$D$4:$AP$1445,MATCH($A$3,DB_Typologies!$AQ$4:$AQ$1445,0)+$A476,MATCH(X$3,TQoL_Indexes!$B$8:$AK$8,0)),"")</f>
        <v/>
      </c>
      <c r="Y476" s="86" t="str">
        <f>IFERROR(INDEX(DB_Typologies!$D$4:$AP$1445,MATCH($A$3,DB_Typologies!$AQ$4:$AQ$1445,0)+$A476,MATCH(Y$3,TQoL_Indexes!$B$8:$AK$8,0)),"")</f>
        <v/>
      </c>
      <c r="Z476" s="86" t="str">
        <f>IFERROR(INDEX(DB_Typologies!$D$4:$AP$1445,MATCH($A$3,DB_Typologies!$AQ$4:$AQ$1445,0)+$A476,MATCH(Z$3,TQoL_Indexes!$B$8:$AK$8,0)),"")</f>
        <v/>
      </c>
      <c r="AA476" s="86" t="str">
        <f>IFERROR(INDEX(DB_Typologies!$D$4:$AP$1445,MATCH($A$3,DB_Typologies!$AQ$4:$AQ$1445,0)+$A476,MATCH(AA$3,TQoL_Indexes!$B$8:$AK$8,0)),"")</f>
        <v/>
      </c>
      <c r="AB476" s="86" t="str">
        <f>IFERROR(INDEX(DB_Typologies!$D$4:$AP$1445,MATCH($A$3,DB_Typologies!$AQ$4:$AQ$1445,0)+$A476,MATCH(AB$3,TQoL_Indexes!$B$8:$AK$8,0)),"")</f>
        <v/>
      </c>
      <c r="AC476" s="86" t="str">
        <f>IFERROR(INDEX(DB_Typologies!$D$4:$AP$1445,MATCH($A$3,DB_Typologies!$AQ$4:$AQ$1445,0)+$A476,MATCH(AC$3,TQoL_Indexes!$B$8:$AK$8,0)),"")</f>
        <v/>
      </c>
      <c r="AD476" s="86" t="str">
        <f>IFERROR(INDEX(DB_Typologies!$D$4:$AP$1445,MATCH($A$3,DB_Typologies!$AQ$4:$AQ$1445,0)+$A476,MATCH(AD$3,TQoL_Indexes!$B$8:$AK$8,0)),"")</f>
        <v/>
      </c>
      <c r="AE476" s="86" t="str">
        <f>IFERROR(INDEX(DB_Typologies!$D$4:$AP$1445,MATCH($A$3,DB_Typologies!$AQ$4:$AQ$1445,0)+$A476,MATCH(AE$3,TQoL_Indexes!$B$8:$AK$8,0)),"")</f>
        <v/>
      </c>
      <c r="AF476" s="86" t="str">
        <f>IFERROR(INDEX(DB_Typologies!$D$4:$AP$1445,MATCH($A$3,DB_Typologies!$AQ$4:$AQ$1445,0)+$A476,MATCH(AF$3,TQoL_Indexes!$B$8:$AK$8,0)),"")</f>
        <v/>
      </c>
      <c r="AG476" s="86" t="str">
        <f>IFERROR(INDEX(DB_Typologies!$D$4:$AP$1445,MATCH($A$3,DB_Typologies!$AQ$4:$AQ$1445,0)+$A476,MATCH(AG$3,TQoL_Indexes!$B$8:$AK$8,0)),"")</f>
        <v/>
      </c>
      <c r="AH476" s="86" t="str">
        <f>IFERROR(INDEX(DB_Typologies!$D$4:$AP$1445,MATCH($A$3,DB_Typologies!$AQ$4:$AQ$1445,0)+$A476,MATCH(AH$3,TQoL_Indexes!$B$8:$AK$8,0)),"")</f>
        <v/>
      </c>
      <c r="AI476" s="86" t="str">
        <f>IFERROR(INDEX(DB_Typologies!$D$4:$AP$1445,MATCH($A$3,DB_Typologies!$AQ$4:$AQ$1445,0)+$A476,MATCH(AI$3,TQoL_Indexes!$B$8:$AK$8,0)),"")</f>
        <v/>
      </c>
      <c r="AJ476" s="86" t="str">
        <f>IFERROR(INDEX(DB_Typologies!$D$4:$AP$1445,MATCH($A$3,DB_Typologies!$AQ$4:$AQ$1445,0)+$A476,MATCH(AJ$3,TQoL_Indexes!$B$8:$AK$8,0)),"")</f>
        <v/>
      </c>
      <c r="AK476" s="86" t="str">
        <f>IFERROR(INDEX(DB_Typologies!$D$4:$AP$1445,MATCH($A$3,DB_Typologies!$AQ$4:$AQ$1445,0)+$A476,MATCH(AK$3,TQoL_Indexes!$B$8:$AK$8,0)),"")</f>
        <v/>
      </c>
      <c r="AL476" s="86" t="str">
        <f>IFERROR(INDEX(DB_Typologies!$D$4:$AP$1445,MATCH($A$3,DB_Typologies!$AQ$4:$AQ$1445,0)+$A476,MATCH(AL$3,TQoL_Indexes!$B$8:$AK$8,0)),"")</f>
        <v/>
      </c>
      <c r="AM476" s="87" t="str">
        <f>IFERROR(INDEX(DB_Typologies!$D$4:$AP$1445,MATCH($A$3,DB_Typologies!$AQ$4:$AQ$1445,0)+$A476,MATCH(AM$3,TQoL_Indexes!$B$8:$AK$8,0)),"")</f>
        <v/>
      </c>
    </row>
    <row r="477" spans="1:39">
      <c r="A477" s="58" t="str">
        <f>IFERROR(IF(A476+1&lt;COUNTIF(DB_Typologies!$AQ$4:$AQ$1445,$A$3),A476+1,""),"")</f>
        <v/>
      </c>
      <c r="B477" s="120" t="str">
        <f>IFERROR(INDEX(DB_Typologies!$D$4:$AP$1445,MATCH($A$3,DB_Typologies!$AQ$4:$AQ$1445,0)+$A477,MATCH(B$3,TQoL_Indexes!$B$8:$AK$8,0)),"")</f>
        <v/>
      </c>
      <c r="C477" s="86" t="str">
        <f>IFERROR(INDEX(DB_Typologies!$D$4:$AP$1445,MATCH($A$3,DB_Typologies!$AQ$4:$AQ$1445,0)+$A477,MATCH(C$3,TQoL_Indexes!$B$8:$AK$8,0)),"")</f>
        <v/>
      </c>
      <c r="D477" s="87" t="str">
        <f>IFERROR(INDEX(DB_Typologies!$D$4:$AP$1445,MATCH($A$3,DB_Typologies!$AQ$4:$AQ$1445,0)+$A477,MATCH(D$3,TQoL_Indexes!$B$8:$AK$8,0)),"")</f>
        <v/>
      </c>
      <c r="E477" s="86" t="str">
        <f>IFERROR(INDEX(DB_Typologies!$D$4:$AP$1445,MATCH($A$3,DB_Typologies!$AQ$4:$AQ$1445,0)+$A477,MATCH(E$3,TQoL_Indexes!$B$8:$AK$8,0)),"")</f>
        <v/>
      </c>
      <c r="F477" s="86" t="str">
        <f>IFERROR(INDEX(DB_Typologies!$D$4:$AP$1445,MATCH($A$3,DB_Typologies!$AQ$4:$AQ$1445,0)+$A477,MATCH(F$3,TQoL_Indexes!$B$8:$AK$8,0)),"")</f>
        <v/>
      </c>
      <c r="G477" s="86" t="str">
        <f>IFERROR(INDEX(DB_Typologies!$D$4:$AP$1445,MATCH($A$3,DB_Typologies!$AQ$4:$AQ$1445,0)+$A477,MATCH(G$3,TQoL_Indexes!$B$8:$AK$8,0)),"")</f>
        <v/>
      </c>
      <c r="H477" s="86" t="str">
        <f>IFERROR(INDEX(DB_Typologies!$D$4:$AP$1445,MATCH($A$3,DB_Typologies!$AQ$4:$AQ$1445,0)+$A477,MATCH(H$3,TQoL_Indexes!$B$8:$AK$8,0)),"")</f>
        <v/>
      </c>
      <c r="I477" s="86" t="str">
        <f>IFERROR(INDEX(DB_Typologies!$D$4:$AP$1445,MATCH($A$3,DB_Typologies!$AQ$4:$AQ$1445,0)+$A477,MATCH(I$3,TQoL_Indexes!$B$8:$AK$8,0)),"")</f>
        <v/>
      </c>
      <c r="J477" s="86" t="str">
        <f>IFERROR(INDEX(DB_Typologies!$D$4:$AP$1445,MATCH($A$3,DB_Typologies!$AQ$4:$AQ$1445,0)+$A477,MATCH(J$3,TQoL_Indexes!$B$8:$AK$8,0)),"")</f>
        <v/>
      </c>
      <c r="K477" s="86" t="str">
        <f>IFERROR(INDEX(DB_Typologies!$D$4:$AP$1445,MATCH($A$3,DB_Typologies!$AQ$4:$AQ$1445,0)+$A477,MATCH(K$3,TQoL_Indexes!$B$8:$AK$8,0)),"")</f>
        <v/>
      </c>
      <c r="L477" s="86" t="str">
        <f>IFERROR(INDEX(DB_Typologies!$D$4:$AP$1445,MATCH($A$3,DB_Typologies!$AQ$4:$AQ$1445,0)+$A477,MATCH(L$3,TQoL_Indexes!$B$8:$AK$8,0)),"")</f>
        <v/>
      </c>
      <c r="M477" s="86" t="str">
        <f>IFERROR(INDEX(DB_Typologies!$D$4:$AP$1445,MATCH($A$3,DB_Typologies!$AQ$4:$AQ$1445,0)+$A477,MATCH(M$3,TQoL_Indexes!$B$8:$AK$8,0)),"")</f>
        <v/>
      </c>
      <c r="N477" s="86" t="str">
        <f>IFERROR(INDEX(DB_Typologies!$D$4:$AP$1445,MATCH($A$3,DB_Typologies!$AQ$4:$AQ$1445,0)+$A477,MATCH(N$3,TQoL_Indexes!$B$8:$AK$8,0)),"")</f>
        <v/>
      </c>
      <c r="O477" s="86" t="str">
        <f>IFERROR(INDEX(DB_Typologies!$D$4:$AP$1445,MATCH($A$3,DB_Typologies!$AQ$4:$AQ$1445,0)+$A477,MATCH(O$3,TQoL_Indexes!$B$8:$AK$8,0)),"")</f>
        <v/>
      </c>
      <c r="P477" s="86" t="str">
        <f>IFERROR(INDEX(DB_Typologies!$D$4:$AP$1445,MATCH($A$3,DB_Typologies!$AQ$4:$AQ$1445,0)+$A477,MATCH(P$3,TQoL_Indexes!$B$8:$AK$8,0)),"")</f>
        <v/>
      </c>
      <c r="Q477" s="86" t="str">
        <f>IFERROR(INDEX(DB_Typologies!$D$4:$AP$1445,MATCH($A$3,DB_Typologies!$AQ$4:$AQ$1445,0)+$A477,MATCH(Q$3,TQoL_Indexes!$B$8:$AK$8,0)),"")</f>
        <v/>
      </c>
      <c r="R477" s="86" t="str">
        <f>IFERROR(INDEX(DB_Typologies!$D$4:$AP$1445,MATCH($A$3,DB_Typologies!$AQ$4:$AQ$1445,0)+$A477,MATCH(R$3,TQoL_Indexes!$B$8:$AK$8,0)),"")</f>
        <v/>
      </c>
      <c r="S477" s="86" t="str">
        <f>IFERROR(INDEX(DB_Typologies!$D$4:$AP$1445,MATCH($A$3,DB_Typologies!$AQ$4:$AQ$1445,0)+$A477,MATCH(S$3,TQoL_Indexes!$B$8:$AK$8,0)),"")</f>
        <v/>
      </c>
      <c r="T477" s="86" t="str">
        <f>IFERROR(INDEX(DB_Typologies!$D$4:$AP$1445,MATCH($A$3,DB_Typologies!$AQ$4:$AQ$1445,0)+$A477,MATCH(T$3,TQoL_Indexes!$B$8:$AK$8,0)),"")</f>
        <v/>
      </c>
      <c r="U477" s="86" t="str">
        <f>IFERROR(INDEX(DB_Typologies!$D$4:$AP$1445,MATCH($A$3,DB_Typologies!$AQ$4:$AQ$1445,0)+$A477,MATCH(U$3,TQoL_Indexes!$B$8:$AK$8,0)),"")</f>
        <v/>
      </c>
      <c r="V477" s="86" t="str">
        <f>IFERROR(INDEX(DB_Typologies!$D$4:$AP$1445,MATCH($A$3,DB_Typologies!$AQ$4:$AQ$1445,0)+$A477,MATCH(V$3,TQoL_Indexes!$B$8:$AK$8,0)),"")</f>
        <v/>
      </c>
      <c r="W477" s="86" t="str">
        <f>IFERROR(INDEX(DB_Typologies!$D$4:$AP$1445,MATCH($A$3,DB_Typologies!$AQ$4:$AQ$1445,0)+$A477,MATCH(W$3,TQoL_Indexes!$B$8:$AK$8,0)),"")</f>
        <v/>
      </c>
      <c r="X477" s="86" t="str">
        <f>IFERROR(INDEX(DB_Typologies!$D$4:$AP$1445,MATCH($A$3,DB_Typologies!$AQ$4:$AQ$1445,0)+$A477,MATCH(X$3,TQoL_Indexes!$B$8:$AK$8,0)),"")</f>
        <v/>
      </c>
      <c r="Y477" s="86" t="str">
        <f>IFERROR(INDEX(DB_Typologies!$D$4:$AP$1445,MATCH($A$3,DB_Typologies!$AQ$4:$AQ$1445,0)+$A477,MATCH(Y$3,TQoL_Indexes!$B$8:$AK$8,0)),"")</f>
        <v/>
      </c>
      <c r="Z477" s="86" t="str">
        <f>IFERROR(INDEX(DB_Typologies!$D$4:$AP$1445,MATCH($A$3,DB_Typologies!$AQ$4:$AQ$1445,0)+$A477,MATCH(Z$3,TQoL_Indexes!$B$8:$AK$8,0)),"")</f>
        <v/>
      </c>
      <c r="AA477" s="86" t="str">
        <f>IFERROR(INDEX(DB_Typologies!$D$4:$AP$1445,MATCH($A$3,DB_Typologies!$AQ$4:$AQ$1445,0)+$A477,MATCH(AA$3,TQoL_Indexes!$B$8:$AK$8,0)),"")</f>
        <v/>
      </c>
      <c r="AB477" s="86" t="str">
        <f>IFERROR(INDEX(DB_Typologies!$D$4:$AP$1445,MATCH($A$3,DB_Typologies!$AQ$4:$AQ$1445,0)+$A477,MATCH(AB$3,TQoL_Indexes!$B$8:$AK$8,0)),"")</f>
        <v/>
      </c>
      <c r="AC477" s="86" t="str">
        <f>IFERROR(INDEX(DB_Typologies!$D$4:$AP$1445,MATCH($A$3,DB_Typologies!$AQ$4:$AQ$1445,0)+$A477,MATCH(AC$3,TQoL_Indexes!$B$8:$AK$8,0)),"")</f>
        <v/>
      </c>
      <c r="AD477" s="86" t="str">
        <f>IFERROR(INDEX(DB_Typologies!$D$4:$AP$1445,MATCH($A$3,DB_Typologies!$AQ$4:$AQ$1445,0)+$A477,MATCH(AD$3,TQoL_Indexes!$B$8:$AK$8,0)),"")</f>
        <v/>
      </c>
      <c r="AE477" s="86" t="str">
        <f>IFERROR(INDEX(DB_Typologies!$D$4:$AP$1445,MATCH($A$3,DB_Typologies!$AQ$4:$AQ$1445,0)+$A477,MATCH(AE$3,TQoL_Indexes!$B$8:$AK$8,0)),"")</f>
        <v/>
      </c>
      <c r="AF477" s="86" t="str">
        <f>IFERROR(INDEX(DB_Typologies!$D$4:$AP$1445,MATCH($A$3,DB_Typologies!$AQ$4:$AQ$1445,0)+$A477,MATCH(AF$3,TQoL_Indexes!$B$8:$AK$8,0)),"")</f>
        <v/>
      </c>
      <c r="AG477" s="86" t="str">
        <f>IFERROR(INDEX(DB_Typologies!$D$4:$AP$1445,MATCH($A$3,DB_Typologies!$AQ$4:$AQ$1445,0)+$A477,MATCH(AG$3,TQoL_Indexes!$B$8:$AK$8,0)),"")</f>
        <v/>
      </c>
      <c r="AH477" s="86" t="str">
        <f>IFERROR(INDEX(DB_Typologies!$D$4:$AP$1445,MATCH($A$3,DB_Typologies!$AQ$4:$AQ$1445,0)+$A477,MATCH(AH$3,TQoL_Indexes!$B$8:$AK$8,0)),"")</f>
        <v/>
      </c>
      <c r="AI477" s="86" t="str">
        <f>IFERROR(INDEX(DB_Typologies!$D$4:$AP$1445,MATCH($A$3,DB_Typologies!$AQ$4:$AQ$1445,0)+$A477,MATCH(AI$3,TQoL_Indexes!$B$8:$AK$8,0)),"")</f>
        <v/>
      </c>
      <c r="AJ477" s="86" t="str">
        <f>IFERROR(INDEX(DB_Typologies!$D$4:$AP$1445,MATCH($A$3,DB_Typologies!$AQ$4:$AQ$1445,0)+$A477,MATCH(AJ$3,TQoL_Indexes!$B$8:$AK$8,0)),"")</f>
        <v/>
      </c>
      <c r="AK477" s="86" t="str">
        <f>IFERROR(INDEX(DB_Typologies!$D$4:$AP$1445,MATCH($A$3,DB_Typologies!$AQ$4:$AQ$1445,0)+$A477,MATCH(AK$3,TQoL_Indexes!$B$8:$AK$8,0)),"")</f>
        <v/>
      </c>
      <c r="AL477" s="86" t="str">
        <f>IFERROR(INDEX(DB_Typologies!$D$4:$AP$1445,MATCH($A$3,DB_Typologies!$AQ$4:$AQ$1445,0)+$A477,MATCH(AL$3,TQoL_Indexes!$B$8:$AK$8,0)),"")</f>
        <v/>
      </c>
      <c r="AM477" s="87" t="str">
        <f>IFERROR(INDEX(DB_Typologies!$D$4:$AP$1445,MATCH($A$3,DB_Typologies!$AQ$4:$AQ$1445,0)+$A477,MATCH(AM$3,TQoL_Indexes!$B$8:$AK$8,0)),"")</f>
        <v/>
      </c>
    </row>
    <row r="478" spans="1:39">
      <c r="A478" s="58" t="str">
        <f>IFERROR(IF(A477+1&lt;COUNTIF(DB_Typologies!$AQ$4:$AQ$1445,$A$3),A477+1,""),"")</f>
        <v/>
      </c>
      <c r="B478" s="120" t="str">
        <f>IFERROR(INDEX(DB_Typologies!$D$4:$AP$1445,MATCH($A$3,DB_Typologies!$AQ$4:$AQ$1445,0)+$A478,MATCH(B$3,TQoL_Indexes!$B$8:$AK$8,0)),"")</f>
        <v/>
      </c>
      <c r="C478" s="86" t="str">
        <f>IFERROR(INDEX(DB_Typologies!$D$4:$AP$1445,MATCH($A$3,DB_Typologies!$AQ$4:$AQ$1445,0)+$A478,MATCH(C$3,TQoL_Indexes!$B$8:$AK$8,0)),"")</f>
        <v/>
      </c>
      <c r="D478" s="87" t="str">
        <f>IFERROR(INDEX(DB_Typologies!$D$4:$AP$1445,MATCH($A$3,DB_Typologies!$AQ$4:$AQ$1445,0)+$A478,MATCH(D$3,TQoL_Indexes!$B$8:$AK$8,0)),"")</f>
        <v/>
      </c>
      <c r="E478" s="86" t="str">
        <f>IFERROR(INDEX(DB_Typologies!$D$4:$AP$1445,MATCH($A$3,DB_Typologies!$AQ$4:$AQ$1445,0)+$A478,MATCH(E$3,TQoL_Indexes!$B$8:$AK$8,0)),"")</f>
        <v/>
      </c>
      <c r="F478" s="86" t="str">
        <f>IFERROR(INDEX(DB_Typologies!$D$4:$AP$1445,MATCH($A$3,DB_Typologies!$AQ$4:$AQ$1445,0)+$A478,MATCH(F$3,TQoL_Indexes!$B$8:$AK$8,0)),"")</f>
        <v/>
      </c>
      <c r="G478" s="86" t="str">
        <f>IFERROR(INDEX(DB_Typologies!$D$4:$AP$1445,MATCH($A$3,DB_Typologies!$AQ$4:$AQ$1445,0)+$A478,MATCH(G$3,TQoL_Indexes!$B$8:$AK$8,0)),"")</f>
        <v/>
      </c>
      <c r="H478" s="86" t="str">
        <f>IFERROR(INDEX(DB_Typologies!$D$4:$AP$1445,MATCH($A$3,DB_Typologies!$AQ$4:$AQ$1445,0)+$A478,MATCH(H$3,TQoL_Indexes!$B$8:$AK$8,0)),"")</f>
        <v/>
      </c>
      <c r="I478" s="86" t="str">
        <f>IFERROR(INDEX(DB_Typologies!$D$4:$AP$1445,MATCH($A$3,DB_Typologies!$AQ$4:$AQ$1445,0)+$A478,MATCH(I$3,TQoL_Indexes!$B$8:$AK$8,0)),"")</f>
        <v/>
      </c>
      <c r="J478" s="86" t="str">
        <f>IFERROR(INDEX(DB_Typologies!$D$4:$AP$1445,MATCH($A$3,DB_Typologies!$AQ$4:$AQ$1445,0)+$A478,MATCH(J$3,TQoL_Indexes!$B$8:$AK$8,0)),"")</f>
        <v/>
      </c>
      <c r="K478" s="86" t="str">
        <f>IFERROR(INDEX(DB_Typologies!$D$4:$AP$1445,MATCH($A$3,DB_Typologies!$AQ$4:$AQ$1445,0)+$A478,MATCH(K$3,TQoL_Indexes!$B$8:$AK$8,0)),"")</f>
        <v/>
      </c>
      <c r="L478" s="86" t="str">
        <f>IFERROR(INDEX(DB_Typologies!$D$4:$AP$1445,MATCH($A$3,DB_Typologies!$AQ$4:$AQ$1445,0)+$A478,MATCH(L$3,TQoL_Indexes!$B$8:$AK$8,0)),"")</f>
        <v/>
      </c>
      <c r="M478" s="86" t="str">
        <f>IFERROR(INDEX(DB_Typologies!$D$4:$AP$1445,MATCH($A$3,DB_Typologies!$AQ$4:$AQ$1445,0)+$A478,MATCH(M$3,TQoL_Indexes!$B$8:$AK$8,0)),"")</f>
        <v/>
      </c>
      <c r="N478" s="86" t="str">
        <f>IFERROR(INDEX(DB_Typologies!$D$4:$AP$1445,MATCH($A$3,DB_Typologies!$AQ$4:$AQ$1445,0)+$A478,MATCH(N$3,TQoL_Indexes!$B$8:$AK$8,0)),"")</f>
        <v/>
      </c>
      <c r="O478" s="86" t="str">
        <f>IFERROR(INDEX(DB_Typologies!$D$4:$AP$1445,MATCH($A$3,DB_Typologies!$AQ$4:$AQ$1445,0)+$A478,MATCH(O$3,TQoL_Indexes!$B$8:$AK$8,0)),"")</f>
        <v/>
      </c>
      <c r="P478" s="86" t="str">
        <f>IFERROR(INDEX(DB_Typologies!$D$4:$AP$1445,MATCH($A$3,DB_Typologies!$AQ$4:$AQ$1445,0)+$A478,MATCH(P$3,TQoL_Indexes!$B$8:$AK$8,0)),"")</f>
        <v/>
      </c>
      <c r="Q478" s="86" t="str">
        <f>IFERROR(INDEX(DB_Typologies!$D$4:$AP$1445,MATCH($A$3,DB_Typologies!$AQ$4:$AQ$1445,0)+$A478,MATCH(Q$3,TQoL_Indexes!$B$8:$AK$8,0)),"")</f>
        <v/>
      </c>
      <c r="R478" s="86" t="str">
        <f>IFERROR(INDEX(DB_Typologies!$D$4:$AP$1445,MATCH($A$3,DB_Typologies!$AQ$4:$AQ$1445,0)+$A478,MATCH(R$3,TQoL_Indexes!$B$8:$AK$8,0)),"")</f>
        <v/>
      </c>
      <c r="S478" s="86" t="str">
        <f>IFERROR(INDEX(DB_Typologies!$D$4:$AP$1445,MATCH($A$3,DB_Typologies!$AQ$4:$AQ$1445,0)+$A478,MATCH(S$3,TQoL_Indexes!$B$8:$AK$8,0)),"")</f>
        <v/>
      </c>
      <c r="T478" s="86" t="str">
        <f>IFERROR(INDEX(DB_Typologies!$D$4:$AP$1445,MATCH($A$3,DB_Typologies!$AQ$4:$AQ$1445,0)+$A478,MATCH(T$3,TQoL_Indexes!$B$8:$AK$8,0)),"")</f>
        <v/>
      </c>
      <c r="U478" s="86" t="str">
        <f>IFERROR(INDEX(DB_Typologies!$D$4:$AP$1445,MATCH($A$3,DB_Typologies!$AQ$4:$AQ$1445,0)+$A478,MATCH(U$3,TQoL_Indexes!$B$8:$AK$8,0)),"")</f>
        <v/>
      </c>
      <c r="V478" s="86" t="str">
        <f>IFERROR(INDEX(DB_Typologies!$D$4:$AP$1445,MATCH($A$3,DB_Typologies!$AQ$4:$AQ$1445,0)+$A478,MATCH(V$3,TQoL_Indexes!$B$8:$AK$8,0)),"")</f>
        <v/>
      </c>
      <c r="W478" s="86" t="str">
        <f>IFERROR(INDEX(DB_Typologies!$D$4:$AP$1445,MATCH($A$3,DB_Typologies!$AQ$4:$AQ$1445,0)+$A478,MATCH(W$3,TQoL_Indexes!$B$8:$AK$8,0)),"")</f>
        <v/>
      </c>
      <c r="X478" s="86" t="str">
        <f>IFERROR(INDEX(DB_Typologies!$D$4:$AP$1445,MATCH($A$3,DB_Typologies!$AQ$4:$AQ$1445,0)+$A478,MATCH(X$3,TQoL_Indexes!$B$8:$AK$8,0)),"")</f>
        <v/>
      </c>
      <c r="Y478" s="86" t="str">
        <f>IFERROR(INDEX(DB_Typologies!$D$4:$AP$1445,MATCH($A$3,DB_Typologies!$AQ$4:$AQ$1445,0)+$A478,MATCH(Y$3,TQoL_Indexes!$B$8:$AK$8,0)),"")</f>
        <v/>
      </c>
      <c r="Z478" s="86" t="str">
        <f>IFERROR(INDEX(DB_Typologies!$D$4:$AP$1445,MATCH($A$3,DB_Typologies!$AQ$4:$AQ$1445,0)+$A478,MATCH(Z$3,TQoL_Indexes!$B$8:$AK$8,0)),"")</f>
        <v/>
      </c>
      <c r="AA478" s="86" t="str">
        <f>IFERROR(INDEX(DB_Typologies!$D$4:$AP$1445,MATCH($A$3,DB_Typologies!$AQ$4:$AQ$1445,0)+$A478,MATCH(AA$3,TQoL_Indexes!$B$8:$AK$8,0)),"")</f>
        <v/>
      </c>
      <c r="AB478" s="86" t="str">
        <f>IFERROR(INDEX(DB_Typologies!$D$4:$AP$1445,MATCH($A$3,DB_Typologies!$AQ$4:$AQ$1445,0)+$A478,MATCH(AB$3,TQoL_Indexes!$B$8:$AK$8,0)),"")</f>
        <v/>
      </c>
      <c r="AC478" s="86" t="str">
        <f>IFERROR(INDEX(DB_Typologies!$D$4:$AP$1445,MATCH($A$3,DB_Typologies!$AQ$4:$AQ$1445,0)+$A478,MATCH(AC$3,TQoL_Indexes!$B$8:$AK$8,0)),"")</f>
        <v/>
      </c>
      <c r="AD478" s="86" t="str">
        <f>IFERROR(INDEX(DB_Typologies!$D$4:$AP$1445,MATCH($A$3,DB_Typologies!$AQ$4:$AQ$1445,0)+$A478,MATCH(AD$3,TQoL_Indexes!$B$8:$AK$8,0)),"")</f>
        <v/>
      </c>
      <c r="AE478" s="86" t="str">
        <f>IFERROR(INDEX(DB_Typologies!$D$4:$AP$1445,MATCH($A$3,DB_Typologies!$AQ$4:$AQ$1445,0)+$A478,MATCH(AE$3,TQoL_Indexes!$B$8:$AK$8,0)),"")</f>
        <v/>
      </c>
      <c r="AF478" s="86" t="str">
        <f>IFERROR(INDEX(DB_Typologies!$D$4:$AP$1445,MATCH($A$3,DB_Typologies!$AQ$4:$AQ$1445,0)+$A478,MATCH(AF$3,TQoL_Indexes!$B$8:$AK$8,0)),"")</f>
        <v/>
      </c>
      <c r="AG478" s="86" t="str">
        <f>IFERROR(INDEX(DB_Typologies!$D$4:$AP$1445,MATCH($A$3,DB_Typologies!$AQ$4:$AQ$1445,0)+$A478,MATCH(AG$3,TQoL_Indexes!$B$8:$AK$8,0)),"")</f>
        <v/>
      </c>
      <c r="AH478" s="86" t="str">
        <f>IFERROR(INDEX(DB_Typologies!$D$4:$AP$1445,MATCH($A$3,DB_Typologies!$AQ$4:$AQ$1445,0)+$A478,MATCH(AH$3,TQoL_Indexes!$B$8:$AK$8,0)),"")</f>
        <v/>
      </c>
      <c r="AI478" s="86" t="str">
        <f>IFERROR(INDEX(DB_Typologies!$D$4:$AP$1445,MATCH($A$3,DB_Typologies!$AQ$4:$AQ$1445,0)+$A478,MATCH(AI$3,TQoL_Indexes!$B$8:$AK$8,0)),"")</f>
        <v/>
      </c>
      <c r="AJ478" s="86" t="str">
        <f>IFERROR(INDEX(DB_Typologies!$D$4:$AP$1445,MATCH($A$3,DB_Typologies!$AQ$4:$AQ$1445,0)+$A478,MATCH(AJ$3,TQoL_Indexes!$B$8:$AK$8,0)),"")</f>
        <v/>
      </c>
      <c r="AK478" s="86" t="str">
        <f>IFERROR(INDEX(DB_Typologies!$D$4:$AP$1445,MATCH($A$3,DB_Typologies!$AQ$4:$AQ$1445,0)+$A478,MATCH(AK$3,TQoL_Indexes!$B$8:$AK$8,0)),"")</f>
        <v/>
      </c>
      <c r="AL478" s="86" t="str">
        <f>IFERROR(INDEX(DB_Typologies!$D$4:$AP$1445,MATCH($A$3,DB_Typologies!$AQ$4:$AQ$1445,0)+$A478,MATCH(AL$3,TQoL_Indexes!$B$8:$AK$8,0)),"")</f>
        <v/>
      </c>
      <c r="AM478" s="87" t="str">
        <f>IFERROR(INDEX(DB_Typologies!$D$4:$AP$1445,MATCH($A$3,DB_Typologies!$AQ$4:$AQ$1445,0)+$A478,MATCH(AM$3,TQoL_Indexes!$B$8:$AK$8,0)),"")</f>
        <v/>
      </c>
    </row>
    <row r="479" spans="1:39">
      <c r="A479" s="58" t="str">
        <f>IFERROR(IF(A478+1&lt;COUNTIF(DB_Typologies!$AQ$4:$AQ$1445,$A$3),A478+1,""),"")</f>
        <v/>
      </c>
      <c r="B479" s="120" t="str">
        <f>IFERROR(INDEX(DB_Typologies!$D$4:$AP$1445,MATCH($A$3,DB_Typologies!$AQ$4:$AQ$1445,0)+$A479,MATCH(B$3,TQoL_Indexes!$B$8:$AK$8,0)),"")</f>
        <v/>
      </c>
      <c r="C479" s="86" t="str">
        <f>IFERROR(INDEX(DB_Typologies!$D$4:$AP$1445,MATCH($A$3,DB_Typologies!$AQ$4:$AQ$1445,0)+$A479,MATCH(C$3,TQoL_Indexes!$B$8:$AK$8,0)),"")</f>
        <v/>
      </c>
      <c r="D479" s="87" t="str">
        <f>IFERROR(INDEX(DB_Typologies!$D$4:$AP$1445,MATCH($A$3,DB_Typologies!$AQ$4:$AQ$1445,0)+$A479,MATCH(D$3,TQoL_Indexes!$B$8:$AK$8,0)),"")</f>
        <v/>
      </c>
      <c r="E479" s="86" t="str">
        <f>IFERROR(INDEX(DB_Typologies!$D$4:$AP$1445,MATCH($A$3,DB_Typologies!$AQ$4:$AQ$1445,0)+$A479,MATCH(E$3,TQoL_Indexes!$B$8:$AK$8,0)),"")</f>
        <v/>
      </c>
      <c r="F479" s="86" t="str">
        <f>IFERROR(INDEX(DB_Typologies!$D$4:$AP$1445,MATCH($A$3,DB_Typologies!$AQ$4:$AQ$1445,0)+$A479,MATCH(F$3,TQoL_Indexes!$B$8:$AK$8,0)),"")</f>
        <v/>
      </c>
      <c r="G479" s="86" t="str">
        <f>IFERROR(INDEX(DB_Typologies!$D$4:$AP$1445,MATCH($A$3,DB_Typologies!$AQ$4:$AQ$1445,0)+$A479,MATCH(G$3,TQoL_Indexes!$B$8:$AK$8,0)),"")</f>
        <v/>
      </c>
      <c r="H479" s="86" t="str">
        <f>IFERROR(INDEX(DB_Typologies!$D$4:$AP$1445,MATCH($A$3,DB_Typologies!$AQ$4:$AQ$1445,0)+$A479,MATCH(H$3,TQoL_Indexes!$B$8:$AK$8,0)),"")</f>
        <v/>
      </c>
      <c r="I479" s="86" t="str">
        <f>IFERROR(INDEX(DB_Typologies!$D$4:$AP$1445,MATCH($A$3,DB_Typologies!$AQ$4:$AQ$1445,0)+$A479,MATCH(I$3,TQoL_Indexes!$B$8:$AK$8,0)),"")</f>
        <v/>
      </c>
      <c r="J479" s="86" t="str">
        <f>IFERROR(INDEX(DB_Typologies!$D$4:$AP$1445,MATCH($A$3,DB_Typologies!$AQ$4:$AQ$1445,0)+$A479,MATCH(J$3,TQoL_Indexes!$B$8:$AK$8,0)),"")</f>
        <v/>
      </c>
      <c r="K479" s="86" t="str">
        <f>IFERROR(INDEX(DB_Typologies!$D$4:$AP$1445,MATCH($A$3,DB_Typologies!$AQ$4:$AQ$1445,0)+$A479,MATCH(K$3,TQoL_Indexes!$B$8:$AK$8,0)),"")</f>
        <v/>
      </c>
      <c r="L479" s="86" t="str">
        <f>IFERROR(INDEX(DB_Typologies!$D$4:$AP$1445,MATCH($A$3,DB_Typologies!$AQ$4:$AQ$1445,0)+$A479,MATCH(L$3,TQoL_Indexes!$B$8:$AK$8,0)),"")</f>
        <v/>
      </c>
      <c r="M479" s="86" t="str">
        <f>IFERROR(INDEX(DB_Typologies!$D$4:$AP$1445,MATCH($A$3,DB_Typologies!$AQ$4:$AQ$1445,0)+$A479,MATCH(M$3,TQoL_Indexes!$B$8:$AK$8,0)),"")</f>
        <v/>
      </c>
      <c r="N479" s="86" t="str">
        <f>IFERROR(INDEX(DB_Typologies!$D$4:$AP$1445,MATCH($A$3,DB_Typologies!$AQ$4:$AQ$1445,0)+$A479,MATCH(N$3,TQoL_Indexes!$B$8:$AK$8,0)),"")</f>
        <v/>
      </c>
      <c r="O479" s="86" t="str">
        <f>IFERROR(INDEX(DB_Typologies!$D$4:$AP$1445,MATCH($A$3,DB_Typologies!$AQ$4:$AQ$1445,0)+$A479,MATCH(O$3,TQoL_Indexes!$B$8:$AK$8,0)),"")</f>
        <v/>
      </c>
      <c r="P479" s="86" t="str">
        <f>IFERROR(INDEX(DB_Typologies!$D$4:$AP$1445,MATCH($A$3,DB_Typologies!$AQ$4:$AQ$1445,0)+$A479,MATCH(P$3,TQoL_Indexes!$B$8:$AK$8,0)),"")</f>
        <v/>
      </c>
      <c r="Q479" s="86" t="str">
        <f>IFERROR(INDEX(DB_Typologies!$D$4:$AP$1445,MATCH($A$3,DB_Typologies!$AQ$4:$AQ$1445,0)+$A479,MATCH(Q$3,TQoL_Indexes!$B$8:$AK$8,0)),"")</f>
        <v/>
      </c>
      <c r="R479" s="86" t="str">
        <f>IFERROR(INDEX(DB_Typologies!$D$4:$AP$1445,MATCH($A$3,DB_Typologies!$AQ$4:$AQ$1445,0)+$A479,MATCH(R$3,TQoL_Indexes!$B$8:$AK$8,0)),"")</f>
        <v/>
      </c>
      <c r="S479" s="86" t="str">
        <f>IFERROR(INDEX(DB_Typologies!$D$4:$AP$1445,MATCH($A$3,DB_Typologies!$AQ$4:$AQ$1445,0)+$A479,MATCH(S$3,TQoL_Indexes!$B$8:$AK$8,0)),"")</f>
        <v/>
      </c>
      <c r="T479" s="86" t="str">
        <f>IFERROR(INDEX(DB_Typologies!$D$4:$AP$1445,MATCH($A$3,DB_Typologies!$AQ$4:$AQ$1445,0)+$A479,MATCH(T$3,TQoL_Indexes!$B$8:$AK$8,0)),"")</f>
        <v/>
      </c>
      <c r="U479" s="86" t="str">
        <f>IFERROR(INDEX(DB_Typologies!$D$4:$AP$1445,MATCH($A$3,DB_Typologies!$AQ$4:$AQ$1445,0)+$A479,MATCH(U$3,TQoL_Indexes!$B$8:$AK$8,0)),"")</f>
        <v/>
      </c>
      <c r="V479" s="86" t="str">
        <f>IFERROR(INDEX(DB_Typologies!$D$4:$AP$1445,MATCH($A$3,DB_Typologies!$AQ$4:$AQ$1445,0)+$A479,MATCH(V$3,TQoL_Indexes!$B$8:$AK$8,0)),"")</f>
        <v/>
      </c>
      <c r="W479" s="86" t="str">
        <f>IFERROR(INDEX(DB_Typologies!$D$4:$AP$1445,MATCH($A$3,DB_Typologies!$AQ$4:$AQ$1445,0)+$A479,MATCH(W$3,TQoL_Indexes!$B$8:$AK$8,0)),"")</f>
        <v/>
      </c>
      <c r="X479" s="86" t="str">
        <f>IFERROR(INDEX(DB_Typologies!$D$4:$AP$1445,MATCH($A$3,DB_Typologies!$AQ$4:$AQ$1445,0)+$A479,MATCH(X$3,TQoL_Indexes!$B$8:$AK$8,0)),"")</f>
        <v/>
      </c>
      <c r="Y479" s="86" t="str">
        <f>IFERROR(INDEX(DB_Typologies!$D$4:$AP$1445,MATCH($A$3,DB_Typologies!$AQ$4:$AQ$1445,0)+$A479,MATCH(Y$3,TQoL_Indexes!$B$8:$AK$8,0)),"")</f>
        <v/>
      </c>
      <c r="Z479" s="86" t="str">
        <f>IFERROR(INDEX(DB_Typologies!$D$4:$AP$1445,MATCH($A$3,DB_Typologies!$AQ$4:$AQ$1445,0)+$A479,MATCH(Z$3,TQoL_Indexes!$B$8:$AK$8,0)),"")</f>
        <v/>
      </c>
      <c r="AA479" s="86" t="str">
        <f>IFERROR(INDEX(DB_Typologies!$D$4:$AP$1445,MATCH($A$3,DB_Typologies!$AQ$4:$AQ$1445,0)+$A479,MATCH(AA$3,TQoL_Indexes!$B$8:$AK$8,0)),"")</f>
        <v/>
      </c>
      <c r="AB479" s="86" t="str">
        <f>IFERROR(INDEX(DB_Typologies!$D$4:$AP$1445,MATCH($A$3,DB_Typologies!$AQ$4:$AQ$1445,0)+$A479,MATCH(AB$3,TQoL_Indexes!$B$8:$AK$8,0)),"")</f>
        <v/>
      </c>
      <c r="AC479" s="86" t="str">
        <f>IFERROR(INDEX(DB_Typologies!$D$4:$AP$1445,MATCH($A$3,DB_Typologies!$AQ$4:$AQ$1445,0)+$A479,MATCH(AC$3,TQoL_Indexes!$B$8:$AK$8,0)),"")</f>
        <v/>
      </c>
      <c r="AD479" s="86" t="str">
        <f>IFERROR(INDEX(DB_Typologies!$D$4:$AP$1445,MATCH($A$3,DB_Typologies!$AQ$4:$AQ$1445,0)+$A479,MATCH(AD$3,TQoL_Indexes!$B$8:$AK$8,0)),"")</f>
        <v/>
      </c>
      <c r="AE479" s="86" t="str">
        <f>IFERROR(INDEX(DB_Typologies!$D$4:$AP$1445,MATCH($A$3,DB_Typologies!$AQ$4:$AQ$1445,0)+$A479,MATCH(AE$3,TQoL_Indexes!$B$8:$AK$8,0)),"")</f>
        <v/>
      </c>
      <c r="AF479" s="86" t="str">
        <f>IFERROR(INDEX(DB_Typologies!$D$4:$AP$1445,MATCH($A$3,DB_Typologies!$AQ$4:$AQ$1445,0)+$A479,MATCH(AF$3,TQoL_Indexes!$B$8:$AK$8,0)),"")</f>
        <v/>
      </c>
      <c r="AG479" s="86" t="str">
        <f>IFERROR(INDEX(DB_Typologies!$D$4:$AP$1445,MATCH($A$3,DB_Typologies!$AQ$4:$AQ$1445,0)+$A479,MATCH(AG$3,TQoL_Indexes!$B$8:$AK$8,0)),"")</f>
        <v/>
      </c>
      <c r="AH479" s="86" t="str">
        <f>IFERROR(INDEX(DB_Typologies!$D$4:$AP$1445,MATCH($A$3,DB_Typologies!$AQ$4:$AQ$1445,0)+$A479,MATCH(AH$3,TQoL_Indexes!$B$8:$AK$8,0)),"")</f>
        <v/>
      </c>
      <c r="AI479" s="86" t="str">
        <f>IFERROR(INDEX(DB_Typologies!$D$4:$AP$1445,MATCH($A$3,DB_Typologies!$AQ$4:$AQ$1445,0)+$A479,MATCH(AI$3,TQoL_Indexes!$B$8:$AK$8,0)),"")</f>
        <v/>
      </c>
      <c r="AJ479" s="86" t="str">
        <f>IFERROR(INDEX(DB_Typologies!$D$4:$AP$1445,MATCH($A$3,DB_Typologies!$AQ$4:$AQ$1445,0)+$A479,MATCH(AJ$3,TQoL_Indexes!$B$8:$AK$8,0)),"")</f>
        <v/>
      </c>
      <c r="AK479" s="86" t="str">
        <f>IFERROR(INDEX(DB_Typologies!$D$4:$AP$1445,MATCH($A$3,DB_Typologies!$AQ$4:$AQ$1445,0)+$A479,MATCH(AK$3,TQoL_Indexes!$B$8:$AK$8,0)),"")</f>
        <v/>
      </c>
      <c r="AL479" s="86" t="str">
        <f>IFERROR(INDEX(DB_Typologies!$D$4:$AP$1445,MATCH($A$3,DB_Typologies!$AQ$4:$AQ$1445,0)+$A479,MATCH(AL$3,TQoL_Indexes!$B$8:$AK$8,0)),"")</f>
        <v/>
      </c>
      <c r="AM479" s="87" t="str">
        <f>IFERROR(INDEX(DB_Typologies!$D$4:$AP$1445,MATCH($A$3,DB_Typologies!$AQ$4:$AQ$1445,0)+$A479,MATCH(AM$3,TQoL_Indexes!$B$8:$AK$8,0)),"")</f>
        <v/>
      </c>
    </row>
    <row r="480" spans="1:39">
      <c r="A480" s="58" t="str">
        <f>IFERROR(IF(A479+1&lt;COUNTIF(DB_Typologies!$AQ$4:$AQ$1445,$A$3),A479+1,""),"")</f>
        <v/>
      </c>
      <c r="B480" s="120" t="str">
        <f>IFERROR(INDEX(DB_Typologies!$D$4:$AP$1445,MATCH($A$3,DB_Typologies!$AQ$4:$AQ$1445,0)+$A480,MATCH(B$3,TQoL_Indexes!$B$8:$AK$8,0)),"")</f>
        <v/>
      </c>
      <c r="C480" s="86" t="str">
        <f>IFERROR(INDEX(DB_Typologies!$D$4:$AP$1445,MATCH($A$3,DB_Typologies!$AQ$4:$AQ$1445,0)+$A480,MATCH(C$3,TQoL_Indexes!$B$8:$AK$8,0)),"")</f>
        <v/>
      </c>
      <c r="D480" s="87" t="str">
        <f>IFERROR(INDEX(DB_Typologies!$D$4:$AP$1445,MATCH($A$3,DB_Typologies!$AQ$4:$AQ$1445,0)+$A480,MATCH(D$3,TQoL_Indexes!$B$8:$AK$8,0)),"")</f>
        <v/>
      </c>
      <c r="E480" s="86" t="str">
        <f>IFERROR(INDEX(DB_Typologies!$D$4:$AP$1445,MATCH($A$3,DB_Typologies!$AQ$4:$AQ$1445,0)+$A480,MATCH(E$3,TQoL_Indexes!$B$8:$AK$8,0)),"")</f>
        <v/>
      </c>
      <c r="F480" s="86" t="str">
        <f>IFERROR(INDEX(DB_Typologies!$D$4:$AP$1445,MATCH($A$3,DB_Typologies!$AQ$4:$AQ$1445,0)+$A480,MATCH(F$3,TQoL_Indexes!$B$8:$AK$8,0)),"")</f>
        <v/>
      </c>
      <c r="G480" s="86" t="str">
        <f>IFERROR(INDEX(DB_Typologies!$D$4:$AP$1445,MATCH($A$3,DB_Typologies!$AQ$4:$AQ$1445,0)+$A480,MATCH(G$3,TQoL_Indexes!$B$8:$AK$8,0)),"")</f>
        <v/>
      </c>
      <c r="H480" s="86" t="str">
        <f>IFERROR(INDEX(DB_Typologies!$D$4:$AP$1445,MATCH($A$3,DB_Typologies!$AQ$4:$AQ$1445,0)+$A480,MATCH(H$3,TQoL_Indexes!$B$8:$AK$8,0)),"")</f>
        <v/>
      </c>
      <c r="I480" s="86" t="str">
        <f>IFERROR(INDEX(DB_Typologies!$D$4:$AP$1445,MATCH($A$3,DB_Typologies!$AQ$4:$AQ$1445,0)+$A480,MATCH(I$3,TQoL_Indexes!$B$8:$AK$8,0)),"")</f>
        <v/>
      </c>
      <c r="J480" s="86" t="str">
        <f>IFERROR(INDEX(DB_Typologies!$D$4:$AP$1445,MATCH($A$3,DB_Typologies!$AQ$4:$AQ$1445,0)+$A480,MATCH(J$3,TQoL_Indexes!$B$8:$AK$8,0)),"")</f>
        <v/>
      </c>
      <c r="K480" s="86" t="str">
        <f>IFERROR(INDEX(DB_Typologies!$D$4:$AP$1445,MATCH($A$3,DB_Typologies!$AQ$4:$AQ$1445,0)+$A480,MATCH(K$3,TQoL_Indexes!$B$8:$AK$8,0)),"")</f>
        <v/>
      </c>
      <c r="L480" s="86" t="str">
        <f>IFERROR(INDEX(DB_Typologies!$D$4:$AP$1445,MATCH($A$3,DB_Typologies!$AQ$4:$AQ$1445,0)+$A480,MATCH(L$3,TQoL_Indexes!$B$8:$AK$8,0)),"")</f>
        <v/>
      </c>
      <c r="M480" s="86" t="str">
        <f>IFERROR(INDEX(DB_Typologies!$D$4:$AP$1445,MATCH($A$3,DB_Typologies!$AQ$4:$AQ$1445,0)+$A480,MATCH(M$3,TQoL_Indexes!$B$8:$AK$8,0)),"")</f>
        <v/>
      </c>
      <c r="N480" s="86" t="str">
        <f>IFERROR(INDEX(DB_Typologies!$D$4:$AP$1445,MATCH($A$3,DB_Typologies!$AQ$4:$AQ$1445,0)+$A480,MATCH(N$3,TQoL_Indexes!$B$8:$AK$8,0)),"")</f>
        <v/>
      </c>
      <c r="O480" s="86" t="str">
        <f>IFERROR(INDEX(DB_Typologies!$D$4:$AP$1445,MATCH($A$3,DB_Typologies!$AQ$4:$AQ$1445,0)+$A480,MATCH(O$3,TQoL_Indexes!$B$8:$AK$8,0)),"")</f>
        <v/>
      </c>
      <c r="P480" s="86" t="str">
        <f>IFERROR(INDEX(DB_Typologies!$D$4:$AP$1445,MATCH($A$3,DB_Typologies!$AQ$4:$AQ$1445,0)+$A480,MATCH(P$3,TQoL_Indexes!$B$8:$AK$8,0)),"")</f>
        <v/>
      </c>
      <c r="Q480" s="86" t="str">
        <f>IFERROR(INDEX(DB_Typologies!$D$4:$AP$1445,MATCH($A$3,DB_Typologies!$AQ$4:$AQ$1445,0)+$A480,MATCH(Q$3,TQoL_Indexes!$B$8:$AK$8,0)),"")</f>
        <v/>
      </c>
      <c r="R480" s="86" t="str">
        <f>IFERROR(INDEX(DB_Typologies!$D$4:$AP$1445,MATCH($A$3,DB_Typologies!$AQ$4:$AQ$1445,0)+$A480,MATCH(R$3,TQoL_Indexes!$B$8:$AK$8,0)),"")</f>
        <v/>
      </c>
      <c r="S480" s="86" t="str">
        <f>IFERROR(INDEX(DB_Typologies!$D$4:$AP$1445,MATCH($A$3,DB_Typologies!$AQ$4:$AQ$1445,0)+$A480,MATCH(S$3,TQoL_Indexes!$B$8:$AK$8,0)),"")</f>
        <v/>
      </c>
      <c r="T480" s="86" t="str">
        <f>IFERROR(INDEX(DB_Typologies!$D$4:$AP$1445,MATCH($A$3,DB_Typologies!$AQ$4:$AQ$1445,0)+$A480,MATCH(T$3,TQoL_Indexes!$B$8:$AK$8,0)),"")</f>
        <v/>
      </c>
      <c r="U480" s="86" t="str">
        <f>IFERROR(INDEX(DB_Typologies!$D$4:$AP$1445,MATCH($A$3,DB_Typologies!$AQ$4:$AQ$1445,0)+$A480,MATCH(U$3,TQoL_Indexes!$B$8:$AK$8,0)),"")</f>
        <v/>
      </c>
      <c r="V480" s="86" t="str">
        <f>IFERROR(INDEX(DB_Typologies!$D$4:$AP$1445,MATCH($A$3,DB_Typologies!$AQ$4:$AQ$1445,0)+$A480,MATCH(V$3,TQoL_Indexes!$B$8:$AK$8,0)),"")</f>
        <v/>
      </c>
      <c r="W480" s="86" t="str">
        <f>IFERROR(INDEX(DB_Typologies!$D$4:$AP$1445,MATCH($A$3,DB_Typologies!$AQ$4:$AQ$1445,0)+$A480,MATCH(W$3,TQoL_Indexes!$B$8:$AK$8,0)),"")</f>
        <v/>
      </c>
      <c r="X480" s="86" t="str">
        <f>IFERROR(INDEX(DB_Typologies!$D$4:$AP$1445,MATCH($A$3,DB_Typologies!$AQ$4:$AQ$1445,0)+$A480,MATCH(X$3,TQoL_Indexes!$B$8:$AK$8,0)),"")</f>
        <v/>
      </c>
      <c r="Y480" s="86" t="str">
        <f>IFERROR(INDEX(DB_Typologies!$D$4:$AP$1445,MATCH($A$3,DB_Typologies!$AQ$4:$AQ$1445,0)+$A480,MATCH(Y$3,TQoL_Indexes!$B$8:$AK$8,0)),"")</f>
        <v/>
      </c>
      <c r="Z480" s="86" t="str">
        <f>IFERROR(INDEX(DB_Typologies!$D$4:$AP$1445,MATCH($A$3,DB_Typologies!$AQ$4:$AQ$1445,0)+$A480,MATCH(Z$3,TQoL_Indexes!$B$8:$AK$8,0)),"")</f>
        <v/>
      </c>
      <c r="AA480" s="86" t="str">
        <f>IFERROR(INDEX(DB_Typologies!$D$4:$AP$1445,MATCH($A$3,DB_Typologies!$AQ$4:$AQ$1445,0)+$A480,MATCH(AA$3,TQoL_Indexes!$B$8:$AK$8,0)),"")</f>
        <v/>
      </c>
      <c r="AB480" s="86" t="str">
        <f>IFERROR(INDEX(DB_Typologies!$D$4:$AP$1445,MATCH($A$3,DB_Typologies!$AQ$4:$AQ$1445,0)+$A480,MATCH(AB$3,TQoL_Indexes!$B$8:$AK$8,0)),"")</f>
        <v/>
      </c>
      <c r="AC480" s="86" t="str">
        <f>IFERROR(INDEX(DB_Typologies!$D$4:$AP$1445,MATCH($A$3,DB_Typologies!$AQ$4:$AQ$1445,0)+$A480,MATCH(AC$3,TQoL_Indexes!$B$8:$AK$8,0)),"")</f>
        <v/>
      </c>
      <c r="AD480" s="86" t="str">
        <f>IFERROR(INDEX(DB_Typologies!$D$4:$AP$1445,MATCH($A$3,DB_Typologies!$AQ$4:$AQ$1445,0)+$A480,MATCH(AD$3,TQoL_Indexes!$B$8:$AK$8,0)),"")</f>
        <v/>
      </c>
      <c r="AE480" s="86" t="str">
        <f>IFERROR(INDEX(DB_Typologies!$D$4:$AP$1445,MATCH($A$3,DB_Typologies!$AQ$4:$AQ$1445,0)+$A480,MATCH(AE$3,TQoL_Indexes!$B$8:$AK$8,0)),"")</f>
        <v/>
      </c>
      <c r="AF480" s="86" t="str">
        <f>IFERROR(INDEX(DB_Typologies!$D$4:$AP$1445,MATCH($A$3,DB_Typologies!$AQ$4:$AQ$1445,0)+$A480,MATCH(AF$3,TQoL_Indexes!$B$8:$AK$8,0)),"")</f>
        <v/>
      </c>
      <c r="AG480" s="86" t="str">
        <f>IFERROR(INDEX(DB_Typologies!$D$4:$AP$1445,MATCH($A$3,DB_Typologies!$AQ$4:$AQ$1445,0)+$A480,MATCH(AG$3,TQoL_Indexes!$B$8:$AK$8,0)),"")</f>
        <v/>
      </c>
      <c r="AH480" s="86" t="str">
        <f>IFERROR(INDEX(DB_Typologies!$D$4:$AP$1445,MATCH($A$3,DB_Typologies!$AQ$4:$AQ$1445,0)+$A480,MATCH(AH$3,TQoL_Indexes!$B$8:$AK$8,0)),"")</f>
        <v/>
      </c>
      <c r="AI480" s="86" t="str">
        <f>IFERROR(INDEX(DB_Typologies!$D$4:$AP$1445,MATCH($A$3,DB_Typologies!$AQ$4:$AQ$1445,0)+$A480,MATCH(AI$3,TQoL_Indexes!$B$8:$AK$8,0)),"")</f>
        <v/>
      </c>
      <c r="AJ480" s="86" t="str">
        <f>IFERROR(INDEX(DB_Typologies!$D$4:$AP$1445,MATCH($A$3,DB_Typologies!$AQ$4:$AQ$1445,0)+$A480,MATCH(AJ$3,TQoL_Indexes!$B$8:$AK$8,0)),"")</f>
        <v/>
      </c>
      <c r="AK480" s="86" t="str">
        <f>IFERROR(INDEX(DB_Typologies!$D$4:$AP$1445,MATCH($A$3,DB_Typologies!$AQ$4:$AQ$1445,0)+$A480,MATCH(AK$3,TQoL_Indexes!$B$8:$AK$8,0)),"")</f>
        <v/>
      </c>
      <c r="AL480" s="86" t="str">
        <f>IFERROR(INDEX(DB_Typologies!$D$4:$AP$1445,MATCH($A$3,DB_Typologies!$AQ$4:$AQ$1445,0)+$A480,MATCH(AL$3,TQoL_Indexes!$B$8:$AK$8,0)),"")</f>
        <v/>
      </c>
      <c r="AM480" s="87" t="str">
        <f>IFERROR(INDEX(DB_Typologies!$D$4:$AP$1445,MATCH($A$3,DB_Typologies!$AQ$4:$AQ$1445,0)+$A480,MATCH(AM$3,TQoL_Indexes!$B$8:$AK$8,0)),"")</f>
        <v/>
      </c>
    </row>
    <row r="481" spans="1:39">
      <c r="A481" s="58" t="str">
        <f>IFERROR(IF(A480+1&lt;COUNTIF(DB_Typologies!$AQ$4:$AQ$1445,$A$3),A480+1,""),"")</f>
        <v/>
      </c>
      <c r="B481" s="120" t="str">
        <f>IFERROR(INDEX(DB_Typologies!$D$4:$AP$1445,MATCH($A$3,DB_Typologies!$AQ$4:$AQ$1445,0)+$A481,MATCH(B$3,TQoL_Indexes!$B$8:$AK$8,0)),"")</f>
        <v/>
      </c>
      <c r="C481" s="86" t="str">
        <f>IFERROR(INDEX(DB_Typologies!$D$4:$AP$1445,MATCH($A$3,DB_Typologies!$AQ$4:$AQ$1445,0)+$A481,MATCH(C$3,TQoL_Indexes!$B$8:$AK$8,0)),"")</f>
        <v/>
      </c>
      <c r="D481" s="87" t="str">
        <f>IFERROR(INDEX(DB_Typologies!$D$4:$AP$1445,MATCH($A$3,DB_Typologies!$AQ$4:$AQ$1445,0)+$A481,MATCH(D$3,TQoL_Indexes!$B$8:$AK$8,0)),"")</f>
        <v/>
      </c>
      <c r="E481" s="86" t="str">
        <f>IFERROR(INDEX(DB_Typologies!$D$4:$AP$1445,MATCH($A$3,DB_Typologies!$AQ$4:$AQ$1445,0)+$A481,MATCH(E$3,TQoL_Indexes!$B$8:$AK$8,0)),"")</f>
        <v/>
      </c>
      <c r="F481" s="86" t="str">
        <f>IFERROR(INDEX(DB_Typologies!$D$4:$AP$1445,MATCH($A$3,DB_Typologies!$AQ$4:$AQ$1445,0)+$A481,MATCH(F$3,TQoL_Indexes!$B$8:$AK$8,0)),"")</f>
        <v/>
      </c>
      <c r="G481" s="86" t="str">
        <f>IFERROR(INDEX(DB_Typologies!$D$4:$AP$1445,MATCH($A$3,DB_Typologies!$AQ$4:$AQ$1445,0)+$A481,MATCH(G$3,TQoL_Indexes!$B$8:$AK$8,0)),"")</f>
        <v/>
      </c>
      <c r="H481" s="86" t="str">
        <f>IFERROR(INDEX(DB_Typologies!$D$4:$AP$1445,MATCH($A$3,DB_Typologies!$AQ$4:$AQ$1445,0)+$A481,MATCH(H$3,TQoL_Indexes!$B$8:$AK$8,0)),"")</f>
        <v/>
      </c>
      <c r="I481" s="86" t="str">
        <f>IFERROR(INDEX(DB_Typologies!$D$4:$AP$1445,MATCH($A$3,DB_Typologies!$AQ$4:$AQ$1445,0)+$A481,MATCH(I$3,TQoL_Indexes!$B$8:$AK$8,0)),"")</f>
        <v/>
      </c>
      <c r="J481" s="86" t="str">
        <f>IFERROR(INDEX(DB_Typologies!$D$4:$AP$1445,MATCH($A$3,DB_Typologies!$AQ$4:$AQ$1445,0)+$A481,MATCH(J$3,TQoL_Indexes!$B$8:$AK$8,0)),"")</f>
        <v/>
      </c>
      <c r="K481" s="86" t="str">
        <f>IFERROR(INDEX(DB_Typologies!$D$4:$AP$1445,MATCH($A$3,DB_Typologies!$AQ$4:$AQ$1445,0)+$A481,MATCH(K$3,TQoL_Indexes!$B$8:$AK$8,0)),"")</f>
        <v/>
      </c>
      <c r="L481" s="86" t="str">
        <f>IFERROR(INDEX(DB_Typologies!$D$4:$AP$1445,MATCH($A$3,DB_Typologies!$AQ$4:$AQ$1445,0)+$A481,MATCH(L$3,TQoL_Indexes!$B$8:$AK$8,0)),"")</f>
        <v/>
      </c>
      <c r="M481" s="86" t="str">
        <f>IFERROR(INDEX(DB_Typologies!$D$4:$AP$1445,MATCH($A$3,DB_Typologies!$AQ$4:$AQ$1445,0)+$A481,MATCH(M$3,TQoL_Indexes!$B$8:$AK$8,0)),"")</f>
        <v/>
      </c>
      <c r="N481" s="86" t="str">
        <f>IFERROR(INDEX(DB_Typologies!$D$4:$AP$1445,MATCH($A$3,DB_Typologies!$AQ$4:$AQ$1445,0)+$A481,MATCH(N$3,TQoL_Indexes!$B$8:$AK$8,0)),"")</f>
        <v/>
      </c>
      <c r="O481" s="86" t="str">
        <f>IFERROR(INDEX(DB_Typologies!$D$4:$AP$1445,MATCH($A$3,DB_Typologies!$AQ$4:$AQ$1445,0)+$A481,MATCH(O$3,TQoL_Indexes!$B$8:$AK$8,0)),"")</f>
        <v/>
      </c>
      <c r="P481" s="86" t="str">
        <f>IFERROR(INDEX(DB_Typologies!$D$4:$AP$1445,MATCH($A$3,DB_Typologies!$AQ$4:$AQ$1445,0)+$A481,MATCH(P$3,TQoL_Indexes!$B$8:$AK$8,0)),"")</f>
        <v/>
      </c>
      <c r="Q481" s="86" t="str">
        <f>IFERROR(INDEX(DB_Typologies!$D$4:$AP$1445,MATCH($A$3,DB_Typologies!$AQ$4:$AQ$1445,0)+$A481,MATCH(Q$3,TQoL_Indexes!$B$8:$AK$8,0)),"")</f>
        <v/>
      </c>
      <c r="R481" s="86" t="str">
        <f>IFERROR(INDEX(DB_Typologies!$D$4:$AP$1445,MATCH($A$3,DB_Typologies!$AQ$4:$AQ$1445,0)+$A481,MATCH(R$3,TQoL_Indexes!$B$8:$AK$8,0)),"")</f>
        <v/>
      </c>
      <c r="S481" s="86" t="str">
        <f>IFERROR(INDEX(DB_Typologies!$D$4:$AP$1445,MATCH($A$3,DB_Typologies!$AQ$4:$AQ$1445,0)+$A481,MATCH(S$3,TQoL_Indexes!$B$8:$AK$8,0)),"")</f>
        <v/>
      </c>
      <c r="T481" s="86" t="str">
        <f>IFERROR(INDEX(DB_Typologies!$D$4:$AP$1445,MATCH($A$3,DB_Typologies!$AQ$4:$AQ$1445,0)+$A481,MATCH(T$3,TQoL_Indexes!$B$8:$AK$8,0)),"")</f>
        <v/>
      </c>
      <c r="U481" s="86" t="str">
        <f>IFERROR(INDEX(DB_Typologies!$D$4:$AP$1445,MATCH($A$3,DB_Typologies!$AQ$4:$AQ$1445,0)+$A481,MATCH(U$3,TQoL_Indexes!$B$8:$AK$8,0)),"")</f>
        <v/>
      </c>
      <c r="V481" s="86" t="str">
        <f>IFERROR(INDEX(DB_Typologies!$D$4:$AP$1445,MATCH($A$3,DB_Typologies!$AQ$4:$AQ$1445,0)+$A481,MATCH(V$3,TQoL_Indexes!$B$8:$AK$8,0)),"")</f>
        <v/>
      </c>
      <c r="W481" s="86" t="str">
        <f>IFERROR(INDEX(DB_Typologies!$D$4:$AP$1445,MATCH($A$3,DB_Typologies!$AQ$4:$AQ$1445,0)+$A481,MATCH(W$3,TQoL_Indexes!$B$8:$AK$8,0)),"")</f>
        <v/>
      </c>
      <c r="X481" s="86" t="str">
        <f>IFERROR(INDEX(DB_Typologies!$D$4:$AP$1445,MATCH($A$3,DB_Typologies!$AQ$4:$AQ$1445,0)+$A481,MATCH(X$3,TQoL_Indexes!$B$8:$AK$8,0)),"")</f>
        <v/>
      </c>
      <c r="Y481" s="86" t="str">
        <f>IFERROR(INDEX(DB_Typologies!$D$4:$AP$1445,MATCH($A$3,DB_Typologies!$AQ$4:$AQ$1445,0)+$A481,MATCH(Y$3,TQoL_Indexes!$B$8:$AK$8,0)),"")</f>
        <v/>
      </c>
      <c r="Z481" s="86" t="str">
        <f>IFERROR(INDEX(DB_Typologies!$D$4:$AP$1445,MATCH($A$3,DB_Typologies!$AQ$4:$AQ$1445,0)+$A481,MATCH(Z$3,TQoL_Indexes!$B$8:$AK$8,0)),"")</f>
        <v/>
      </c>
      <c r="AA481" s="86" t="str">
        <f>IFERROR(INDEX(DB_Typologies!$D$4:$AP$1445,MATCH($A$3,DB_Typologies!$AQ$4:$AQ$1445,0)+$A481,MATCH(AA$3,TQoL_Indexes!$B$8:$AK$8,0)),"")</f>
        <v/>
      </c>
      <c r="AB481" s="86" t="str">
        <f>IFERROR(INDEX(DB_Typologies!$D$4:$AP$1445,MATCH($A$3,DB_Typologies!$AQ$4:$AQ$1445,0)+$A481,MATCH(AB$3,TQoL_Indexes!$B$8:$AK$8,0)),"")</f>
        <v/>
      </c>
      <c r="AC481" s="86" t="str">
        <f>IFERROR(INDEX(DB_Typologies!$D$4:$AP$1445,MATCH($A$3,DB_Typologies!$AQ$4:$AQ$1445,0)+$A481,MATCH(AC$3,TQoL_Indexes!$B$8:$AK$8,0)),"")</f>
        <v/>
      </c>
      <c r="AD481" s="86" t="str">
        <f>IFERROR(INDEX(DB_Typologies!$D$4:$AP$1445,MATCH($A$3,DB_Typologies!$AQ$4:$AQ$1445,0)+$A481,MATCH(AD$3,TQoL_Indexes!$B$8:$AK$8,0)),"")</f>
        <v/>
      </c>
      <c r="AE481" s="86" t="str">
        <f>IFERROR(INDEX(DB_Typologies!$D$4:$AP$1445,MATCH($A$3,DB_Typologies!$AQ$4:$AQ$1445,0)+$A481,MATCH(AE$3,TQoL_Indexes!$B$8:$AK$8,0)),"")</f>
        <v/>
      </c>
      <c r="AF481" s="86" t="str">
        <f>IFERROR(INDEX(DB_Typologies!$D$4:$AP$1445,MATCH($A$3,DB_Typologies!$AQ$4:$AQ$1445,0)+$A481,MATCH(AF$3,TQoL_Indexes!$B$8:$AK$8,0)),"")</f>
        <v/>
      </c>
      <c r="AG481" s="86" t="str">
        <f>IFERROR(INDEX(DB_Typologies!$D$4:$AP$1445,MATCH($A$3,DB_Typologies!$AQ$4:$AQ$1445,0)+$A481,MATCH(AG$3,TQoL_Indexes!$B$8:$AK$8,0)),"")</f>
        <v/>
      </c>
      <c r="AH481" s="86" t="str">
        <f>IFERROR(INDEX(DB_Typologies!$D$4:$AP$1445,MATCH($A$3,DB_Typologies!$AQ$4:$AQ$1445,0)+$A481,MATCH(AH$3,TQoL_Indexes!$B$8:$AK$8,0)),"")</f>
        <v/>
      </c>
      <c r="AI481" s="86" t="str">
        <f>IFERROR(INDEX(DB_Typologies!$D$4:$AP$1445,MATCH($A$3,DB_Typologies!$AQ$4:$AQ$1445,0)+$A481,MATCH(AI$3,TQoL_Indexes!$B$8:$AK$8,0)),"")</f>
        <v/>
      </c>
      <c r="AJ481" s="86" t="str">
        <f>IFERROR(INDEX(DB_Typologies!$D$4:$AP$1445,MATCH($A$3,DB_Typologies!$AQ$4:$AQ$1445,0)+$A481,MATCH(AJ$3,TQoL_Indexes!$B$8:$AK$8,0)),"")</f>
        <v/>
      </c>
      <c r="AK481" s="86" t="str">
        <f>IFERROR(INDEX(DB_Typologies!$D$4:$AP$1445,MATCH($A$3,DB_Typologies!$AQ$4:$AQ$1445,0)+$A481,MATCH(AK$3,TQoL_Indexes!$B$8:$AK$8,0)),"")</f>
        <v/>
      </c>
      <c r="AL481" s="86" t="str">
        <f>IFERROR(INDEX(DB_Typologies!$D$4:$AP$1445,MATCH($A$3,DB_Typologies!$AQ$4:$AQ$1445,0)+$A481,MATCH(AL$3,TQoL_Indexes!$B$8:$AK$8,0)),"")</f>
        <v/>
      </c>
      <c r="AM481" s="87" t="str">
        <f>IFERROR(INDEX(DB_Typologies!$D$4:$AP$1445,MATCH($A$3,DB_Typologies!$AQ$4:$AQ$1445,0)+$A481,MATCH(AM$3,TQoL_Indexes!$B$8:$AK$8,0)),"")</f>
        <v/>
      </c>
    </row>
    <row r="482" spans="1:39">
      <c r="A482" s="58" t="str">
        <f>IFERROR(IF(A481+1&lt;COUNTIF(DB_Typologies!$AQ$4:$AQ$1445,$A$3),A481+1,""),"")</f>
        <v/>
      </c>
      <c r="B482" s="120" t="str">
        <f>IFERROR(INDEX(DB_Typologies!$D$4:$AP$1445,MATCH($A$3,DB_Typologies!$AQ$4:$AQ$1445,0)+$A482,MATCH(B$3,TQoL_Indexes!$B$8:$AK$8,0)),"")</f>
        <v/>
      </c>
      <c r="C482" s="86" t="str">
        <f>IFERROR(INDEX(DB_Typologies!$D$4:$AP$1445,MATCH($A$3,DB_Typologies!$AQ$4:$AQ$1445,0)+$A482,MATCH(C$3,TQoL_Indexes!$B$8:$AK$8,0)),"")</f>
        <v/>
      </c>
      <c r="D482" s="87" t="str">
        <f>IFERROR(INDEX(DB_Typologies!$D$4:$AP$1445,MATCH($A$3,DB_Typologies!$AQ$4:$AQ$1445,0)+$A482,MATCH(D$3,TQoL_Indexes!$B$8:$AK$8,0)),"")</f>
        <v/>
      </c>
      <c r="E482" s="86" t="str">
        <f>IFERROR(INDEX(DB_Typologies!$D$4:$AP$1445,MATCH($A$3,DB_Typologies!$AQ$4:$AQ$1445,0)+$A482,MATCH(E$3,TQoL_Indexes!$B$8:$AK$8,0)),"")</f>
        <v/>
      </c>
      <c r="F482" s="86" t="str">
        <f>IFERROR(INDEX(DB_Typologies!$D$4:$AP$1445,MATCH($A$3,DB_Typologies!$AQ$4:$AQ$1445,0)+$A482,MATCH(F$3,TQoL_Indexes!$B$8:$AK$8,0)),"")</f>
        <v/>
      </c>
      <c r="G482" s="86" t="str">
        <f>IFERROR(INDEX(DB_Typologies!$D$4:$AP$1445,MATCH($A$3,DB_Typologies!$AQ$4:$AQ$1445,0)+$A482,MATCH(G$3,TQoL_Indexes!$B$8:$AK$8,0)),"")</f>
        <v/>
      </c>
      <c r="H482" s="86" t="str">
        <f>IFERROR(INDEX(DB_Typologies!$D$4:$AP$1445,MATCH($A$3,DB_Typologies!$AQ$4:$AQ$1445,0)+$A482,MATCH(H$3,TQoL_Indexes!$B$8:$AK$8,0)),"")</f>
        <v/>
      </c>
      <c r="I482" s="86" t="str">
        <f>IFERROR(INDEX(DB_Typologies!$D$4:$AP$1445,MATCH($A$3,DB_Typologies!$AQ$4:$AQ$1445,0)+$A482,MATCH(I$3,TQoL_Indexes!$B$8:$AK$8,0)),"")</f>
        <v/>
      </c>
      <c r="J482" s="86" t="str">
        <f>IFERROR(INDEX(DB_Typologies!$D$4:$AP$1445,MATCH($A$3,DB_Typologies!$AQ$4:$AQ$1445,0)+$A482,MATCH(J$3,TQoL_Indexes!$B$8:$AK$8,0)),"")</f>
        <v/>
      </c>
      <c r="K482" s="86" t="str">
        <f>IFERROR(INDEX(DB_Typologies!$D$4:$AP$1445,MATCH($A$3,DB_Typologies!$AQ$4:$AQ$1445,0)+$A482,MATCH(K$3,TQoL_Indexes!$B$8:$AK$8,0)),"")</f>
        <v/>
      </c>
      <c r="L482" s="86" t="str">
        <f>IFERROR(INDEX(DB_Typologies!$D$4:$AP$1445,MATCH($A$3,DB_Typologies!$AQ$4:$AQ$1445,0)+$A482,MATCH(L$3,TQoL_Indexes!$B$8:$AK$8,0)),"")</f>
        <v/>
      </c>
      <c r="M482" s="86" t="str">
        <f>IFERROR(INDEX(DB_Typologies!$D$4:$AP$1445,MATCH($A$3,DB_Typologies!$AQ$4:$AQ$1445,0)+$A482,MATCH(M$3,TQoL_Indexes!$B$8:$AK$8,0)),"")</f>
        <v/>
      </c>
      <c r="N482" s="86" t="str">
        <f>IFERROR(INDEX(DB_Typologies!$D$4:$AP$1445,MATCH($A$3,DB_Typologies!$AQ$4:$AQ$1445,0)+$A482,MATCH(N$3,TQoL_Indexes!$B$8:$AK$8,0)),"")</f>
        <v/>
      </c>
      <c r="O482" s="86" t="str">
        <f>IFERROR(INDEX(DB_Typologies!$D$4:$AP$1445,MATCH($A$3,DB_Typologies!$AQ$4:$AQ$1445,0)+$A482,MATCH(O$3,TQoL_Indexes!$B$8:$AK$8,0)),"")</f>
        <v/>
      </c>
      <c r="P482" s="86" t="str">
        <f>IFERROR(INDEX(DB_Typologies!$D$4:$AP$1445,MATCH($A$3,DB_Typologies!$AQ$4:$AQ$1445,0)+$A482,MATCH(P$3,TQoL_Indexes!$B$8:$AK$8,0)),"")</f>
        <v/>
      </c>
      <c r="Q482" s="86" t="str">
        <f>IFERROR(INDEX(DB_Typologies!$D$4:$AP$1445,MATCH($A$3,DB_Typologies!$AQ$4:$AQ$1445,0)+$A482,MATCH(Q$3,TQoL_Indexes!$B$8:$AK$8,0)),"")</f>
        <v/>
      </c>
      <c r="R482" s="86" t="str">
        <f>IFERROR(INDEX(DB_Typologies!$D$4:$AP$1445,MATCH($A$3,DB_Typologies!$AQ$4:$AQ$1445,0)+$A482,MATCH(R$3,TQoL_Indexes!$B$8:$AK$8,0)),"")</f>
        <v/>
      </c>
      <c r="S482" s="86" t="str">
        <f>IFERROR(INDEX(DB_Typologies!$D$4:$AP$1445,MATCH($A$3,DB_Typologies!$AQ$4:$AQ$1445,0)+$A482,MATCH(S$3,TQoL_Indexes!$B$8:$AK$8,0)),"")</f>
        <v/>
      </c>
      <c r="T482" s="86" t="str">
        <f>IFERROR(INDEX(DB_Typologies!$D$4:$AP$1445,MATCH($A$3,DB_Typologies!$AQ$4:$AQ$1445,0)+$A482,MATCH(T$3,TQoL_Indexes!$B$8:$AK$8,0)),"")</f>
        <v/>
      </c>
      <c r="U482" s="86" t="str">
        <f>IFERROR(INDEX(DB_Typologies!$D$4:$AP$1445,MATCH($A$3,DB_Typologies!$AQ$4:$AQ$1445,0)+$A482,MATCH(U$3,TQoL_Indexes!$B$8:$AK$8,0)),"")</f>
        <v/>
      </c>
      <c r="V482" s="86" t="str">
        <f>IFERROR(INDEX(DB_Typologies!$D$4:$AP$1445,MATCH($A$3,DB_Typologies!$AQ$4:$AQ$1445,0)+$A482,MATCH(V$3,TQoL_Indexes!$B$8:$AK$8,0)),"")</f>
        <v/>
      </c>
      <c r="W482" s="86" t="str">
        <f>IFERROR(INDEX(DB_Typologies!$D$4:$AP$1445,MATCH($A$3,DB_Typologies!$AQ$4:$AQ$1445,0)+$A482,MATCH(W$3,TQoL_Indexes!$B$8:$AK$8,0)),"")</f>
        <v/>
      </c>
      <c r="X482" s="86" t="str">
        <f>IFERROR(INDEX(DB_Typologies!$D$4:$AP$1445,MATCH($A$3,DB_Typologies!$AQ$4:$AQ$1445,0)+$A482,MATCH(X$3,TQoL_Indexes!$B$8:$AK$8,0)),"")</f>
        <v/>
      </c>
      <c r="Y482" s="86" t="str">
        <f>IFERROR(INDEX(DB_Typologies!$D$4:$AP$1445,MATCH($A$3,DB_Typologies!$AQ$4:$AQ$1445,0)+$A482,MATCH(Y$3,TQoL_Indexes!$B$8:$AK$8,0)),"")</f>
        <v/>
      </c>
      <c r="Z482" s="86" t="str">
        <f>IFERROR(INDEX(DB_Typologies!$D$4:$AP$1445,MATCH($A$3,DB_Typologies!$AQ$4:$AQ$1445,0)+$A482,MATCH(Z$3,TQoL_Indexes!$B$8:$AK$8,0)),"")</f>
        <v/>
      </c>
      <c r="AA482" s="86" t="str">
        <f>IFERROR(INDEX(DB_Typologies!$D$4:$AP$1445,MATCH($A$3,DB_Typologies!$AQ$4:$AQ$1445,0)+$A482,MATCH(AA$3,TQoL_Indexes!$B$8:$AK$8,0)),"")</f>
        <v/>
      </c>
      <c r="AB482" s="86" t="str">
        <f>IFERROR(INDEX(DB_Typologies!$D$4:$AP$1445,MATCH($A$3,DB_Typologies!$AQ$4:$AQ$1445,0)+$A482,MATCH(AB$3,TQoL_Indexes!$B$8:$AK$8,0)),"")</f>
        <v/>
      </c>
      <c r="AC482" s="86" t="str">
        <f>IFERROR(INDEX(DB_Typologies!$D$4:$AP$1445,MATCH($A$3,DB_Typologies!$AQ$4:$AQ$1445,0)+$A482,MATCH(AC$3,TQoL_Indexes!$B$8:$AK$8,0)),"")</f>
        <v/>
      </c>
      <c r="AD482" s="86" t="str">
        <f>IFERROR(INDEX(DB_Typologies!$D$4:$AP$1445,MATCH($A$3,DB_Typologies!$AQ$4:$AQ$1445,0)+$A482,MATCH(AD$3,TQoL_Indexes!$B$8:$AK$8,0)),"")</f>
        <v/>
      </c>
      <c r="AE482" s="86" t="str">
        <f>IFERROR(INDEX(DB_Typologies!$D$4:$AP$1445,MATCH($A$3,DB_Typologies!$AQ$4:$AQ$1445,0)+$A482,MATCH(AE$3,TQoL_Indexes!$B$8:$AK$8,0)),"")</f>
        <v/>
      </c>
      <c r="AF482" s="86" t="str">
        <f>IFERROR(INDEX(DB_Typologies!$D$4:$AP$1445,MATCH($A$3,DB_Typologies!$AQ$4:$AQ$1445,0)+$A482,MATCH(AF$3,TQoL_Indexes!$B$8:$AK$8,0)),"")</f>
        <v/>
      </c>
      <c r="AG482" s="86" t="str">
        <f>IFERROR(INDEX(DB_Typologies!$D$4:$AP$1445,MATCH($A$3,DB_Typologies!$AQ$4:$AQ$1445,0)+$A482,MATCH(AG$3,TQoL_Indexes!$B$8:$AK$8,0)),"")</f>
        <v/>
      </c>
      <c r="AH482" s="86" t="str">
        <f>IFERROR(INDEX(DB_Typologies!$D$4:$AP$1445,MATCH($A$3,DB_Typologies!$AQ$4:$AQ$1445,0)+$A482,MATCH(AH$3,TQoL_Indexes!$B$8:$AK$8,0)),"")</f>
        <v/>
      </c>
      <c r="AI482" s="86" t="str">
        <f>IFERROR(INDEX(DB_Typologies!$D$4:$AP$1445,MATCH($A$3,DB_Typologies!$AQ$4:$AQ$1445,0)+$A482,MATCH(AI$3,TQoL_Indexes!$B$8:$AK$8,0)),"")</f>
        <v/>
      </c>
      <c r="AJ482" s="86" t="str">
        <f>IFERROR(INDEX(DB_Typologies!$D$4:$AP$1445,MATCH($A$3,DB_Typologies!$AQ$4:$AQ$1445,0)+$A482,MATCH(AJ$3,TQoL_Indexes!$B$8:$AK$8,0)),"")</f>
        <v/>
      </c>
      <c r="AK482" s="86" t="str">
        <f>IFERROR(INDEX(DB_Typologies!$D$4:$AP$1445,MATCH($A$3,DB_Typologies!$AQ$4:$AQ$1445,0)+$A482,MATCH(AK$3,TQoL_Indexes!$B$8:$AK$8,0)),"")</f>
        <v/>
      </c>
      <c r="AL482" s="86" t="str">
        <f>IFERROR(INDEX(DB_Typologies!$D$4:$AP$1445,MATCH($A$3,DB_Typologies!$AQ$4:$AQ$1445,0)+$A482,MATCH(AL$3,TQoL_Indexes!$B$8:$AK$8,0)),"")</f>
        <v/>
      </c>
      <c r="AM482" s="87" t="str">
        <f>IFERROR(INDEX(DB_Typologies!$D$4:$AP$1445,MATCH($A$3,DB_Typologies!$AQ$4:$AQ$1445,0)+$A482,MATCH(AM$3,TQoL_Indexes!$B$8:$AK$8,0)),"")</f>
        <v/>
      </c>
    </row>
    <row r="483" spans="1:39">
      <c r="A483" s="58" t="str">
        <f>IFERROR(IF(A482+1&lt;COUNTIF(DB_Typologies!$AQ$4:$AQ$1445,$A$3),A482+1,""),"")</f>
        <v/>
      </c>
      <c r="B483" s="120" t="str">
        <f>IFERROR(INDEX(DB_Typologies!$D$4:$AP$1445,MATCH($A$3,DB_Typologies!$AQ$4:$AQ$1445,0)+$A483,MATCH(B$3,TQoL_Indexes!$B$8:$AK$8,0)),"")</f>
        <v/>
      </c>
      <c r="C483" s="86" t="str">
        <f>IFERROR(INDEX(DB_Typologies!$D$4:$AP$1445,MATCH($A$3,DB_Typologies!$AQ$4:$AQ$1445,0)+$A483,MATCH(C$3,TQoL_Indexes!$B$8:$AK$8,0)),"")</f>
        <v/>
      </c>
      <c r="D483" s="87" t="str">
        <f>IFERROR(INDEX(DB_Typologies!$D$4:$AP$1445,MATCH($A$3,DB_Typologies!$AQ$4:$AQ$1445,0)+$A483,MATCH(D$3,TQoL_Indexes!$B$8:$AK$8,0)),"")</f>
        <v/>
      </c>
      <c r="E483" s="86" t="str">
        <f>IFERROR(INDEX(DB_Typologies!$D$4:$AP$1445,MATCH($A$3,DB_Typologies!$AQ$4:$AQ$1445,0)+$A483,MATCH(E$3,TQoL_Indexes!$B$8:$AK$8,0)),"")</f>
        <v/>
      </c>
      <c r="F483" s="86" t="str">
        <f>IFERROR(INDEX(DB_Typologies!$D$4:$AP$1445,MATCH($A$3,DB_Typologies!$AQ$4:$AQ$1445,0)+$A483,MATCH(F$3,TQoL_Indexes!$B$8:$AK$8,0)),"")</f>
        <v/>
      </c>
      <c r="G483" s="86" t="str">
        <f>IFERROR(INDEX(DB_Typologies!$D$4:$AP$1445,MATCH($A$3,DB_Typologies!$AQ$4:$AQ$1445,0)+$A483,MATCH(G$3,TQoL_Indexes!$B$8:$AK$8,0)),"")</f>
        <v/>
      </c>
      <c r="H483" s="86" t="str">
        <f>IFERROR(INDEX(DB_Typologies!$D$4:$AP$1445,MATCH($A$3,DB_Typologies!$AQ$4:$AQ$1445,0)+$A483,MATCH(H$3,TQoL_Indexes!$B$8:$AK$8,0)),"")</f>
        <v/>
      </c>
      <c r="I483" s="86" t="str">
        <f>IFERROR(INDEX(DB_Typologies!$D$4:$AP$1445,MATCH($A$3,DB_Typologies!$AQ$4:$AQ$1445,0)+$A483,MATCH(I$3,TQoL_Indexes!$B$8:$AK$8,0)),"")</f>
        <v/>
      </c>
      <c r="J483" s="86" t="str">
        <f>IFERROR(INDEX(DB_Typologies!$D$4:$AP$1445,MATCH($A$3,DB_Typologies!$AQ$4:$AQ$1445,0)+$A483,MATCH(J$3,TQoL_Indexes!$B$8:$AK$8,0)),"")</f>
        <v/>
      </c>
      <c r="K483" s="86" t="str">
        <f>IFERROR(INDEX(DB_Typologies!$D$4:$AP$1445,MATCH($A$3,DB_Typologies!$AQ$4:$AQ$1445,0)+$A483,MATCH(K$3,TQoL_Indexes!$B$8:$AK$8,0)),"")</f>
        <v/>
      </c>
      <c r="L483" s="86" t="str">
        <f>IFERROR(INDEX(DB_Typologies!$D$4:$AP$1445,MATCH($A$3,DB_Typologies!$AQ$4:$AQ$1445,0)+$A483,MATCH(L$3,TQoL_Indexes!$B$8:$AK$8,0)),"")</f>
        <v/>
      </c>
      <c r="M483" s="86" t="str">
        <f>IFERROR(INDEX(DB_Typologies!$D$4:$AP$1445,MATCH($A$3,DB_Typologies!$AQ$4:$AQ$1445,0)+$A483,MATCH(M$3,TQoL_Indexes!$B$8:$AK$8,0)),"")</f>
        <v/>
      </c>
      <c r="N483" s="86" t="str">
        <f>IFERROR(INDEX(DB_Typologies!$D$4:$AP$1445,MATCH($A$3,DB_Typologies!$AQ$4:$AQ$1445,0)+$A483,MATCH(N$3,TQoL_Indexes!$B$8:$AK$8,0)),"")</f>
        <v/>
      </c>
      <c r="O483" s="86" t="str">
        <f>IFERROR(INDEX(DB_Typologies!$D$4:$AP$1445,MATCH($A$3,DB_Typologies!$AQ$4:$AQ$1445,0)+$A483,MATCH(O$3,TQoL_Indexes!$B$8:$AK$8,0)),"")</f>
        <v/>
      </c>
      <c r="P483" s="86" t="str">
        <f>IFERROR(INDEX(DB_Typologies!$D$4:$AP$1445,MATCH($A$3,DB_Typologies!$AQ$4:$AQ$1445,0)+$A483,MATCH(P$3,TQoL_Indexes!$B$8:$AK$8,0)),"")</f>
        <v/>
      </c>
      <c r="Q483" s="86" t="str">
        <f>IFERROR(INDEX(DB_Typologies!$D$4:$AP$1445,MATCH($A$3,DB_Typologies!$AQ$4:$AQ$1445,0)+$A483,MATCH(Q$3,TQoL_Indexes!$B$8:$AK$8,0)),"")</f>
        <v/>
      </c>
      <c r="R483" s="86" t="str">
        <f>IFERROR(INDEX(DB_Typologies!$D$4:$AP$1445,MATCH($A$3,DB_Typologies!$AQ$4:$AQ$1445,0)+$A483,MATCH(R$3,TQoL_Indexes!$B$8:$AK$8,0)),"")</f>
        <v/>
      </c>
      <c r="S483" s="86" t="str">
        <f>IFERROR(INDEX(DB_Typologies!$D$4:$AP$1445,MATCH($A$3,DB_Typologies!$AQ$4:$AQ$1445,0)+$A483,MATCH(S$3,TQoL_Indexes!$B$8:$AK$8,0)),"")</f>
        <v/>
      </c>
      <c r="T483" s="86" t="str">
        <f>IFERROR(INDEX(DB_Typologies!$D$4:$AP$1445,MATCH($A$3,DB_Typologies!$AQ$4:$AQ$1445,0)+$A483,MATCH(T$3,TQoL_Indexes!$B$8:$AK$8,0)),"")</f>
        <v/>
      </c>
      <c r="U483" s="86" t="str">
        <f>IFERROR(INDEX(DB_Typologies!$D$4:$AP$1445,MATCH($A$3,DB_Typologies!$AQ$4:$AQ$1445,0)+$A483,MATCH(U$3,TQoL_Indexes!$B$8:$AK$8,0)),"")</f>
        <v/>
      </c>
      <c r="V483" s="86" t="str">
        <f>IFERROR(INDEX(DB_Typologies!$D$4:$AP$1445,MATCH($A$3,DB_Typologies!$AQ$4:$AQ$1445,0)+$A483,MATCH(V$3,TQoL_Indexes!$B$8:$AK$8,0)),"")</f>
        <v/>
      </c>
      <c r="W483" s="86" t="str">
        <f>IFERROR(INDEX(DB_Typologies!$D$4:$AP$1445,MATCH($A$3,DB_Typologies!$AQ$4:$AQ$1445,0)+$A483,MATCH(W$3,TQoL_Indexes!$B$8:$AK$8,0)),"")</f>
        <v/>
      </c>
      <c r="X483" s="86" t="str">
        <f>IFERROR(INDEX(DB_Typologies!$D$4:$AP$1445,MATCH($A$3,DB_Typologies!$AQ$4:$AQ$1445,0)+$A483,MATCH(X$3,TQoL_Indexes!$B$8:$AK$8,0)),"")</f>
        <v/>
      </c>
      <c r="Y483" s="86" t="str">
        <f>IFERROR(INDEX(DB_Typologies!$D$4:$AP$1445,MATCH($A$3,DB_Typologies!$AQ$4:$AQ$1445,0)+$A483,MATCH(Y$3,TQoL_Indexes!$B$8:$AK$8,0)),"")</f>
        <v/>
      </c>
      <c r="Z483" s="86" t="str">
        <f>IFERROR(INDEX(DB_Typologies!$D$4:$AP$1445,MATCH($A$3,DB_Typologies!$AQ$4:$AQ$1445,0)+$A483,MATCH(Z$3,TQoL_Indexes!$B$8:$AK$8,0)),"")</f>
        <v/>
      </c>
      <c r="AA483" s="86" t="str">
        <f>IFERROR(INDEX(DB_Typologies!$D$4:$AP$1445,MATCH($A$3,DB_Typologies!$AQ$4:$AQ$1445,0)+$A483,MATCH(AA$3,TQoL_Indexes!$B$8:$AK$8,0)),"")</f>
        <v/>
      </c>
      <c r="AB483" s="86" t="str">
        <f>IFERROR(INDEX(DB_Typologies!$D$4:$AP$1445,MATCH($A$3,DB_Typologies!$AQ$4:$AQ$1445,0)+$A483,MATCH(AB$3,TQoL_Indexes!$B$8:$AK$8,0)),"")</f>
        <v/>
      </c>
      <c r="AC483" s="86" t="str">
        <f>IFERROR(INDEX(DB_Typologies!$D$4:$AP$1445,MATCH($A$3,DB_Typologies!$AQ$4:$AQ$1445,0)+$A483,MATCH(AC$3,TQoL_Indexes!$B$8:$AK$8,0)),"")</f>
        <v/>
      </c>
      <c r="AD483" s="86" t="str">
        <f>IFERROR(INDEX(DB_Typologies!$D$4:$AP$1445,MATCH($A$3,DB_Typologies!$AQ$4:$AQ$1445,0)+$A483,MATCH(AD$3,TQoL_Indexes!$B$8:$AK$8,0)),"")</f>
        <v/>
      </c>
      <c r="AE483" s="86" t="str">
        <f>IFERROR(INDEX(DB_Typologies!$D$4:$AP$1445,MATCH($A$3,DB_Typologies!$AQ$4:$AQ$1445,0)+$A483,MATCH(AE$3,TQoL_Indexes!$B$8:$AK$8,0)),"")</f>
        <v/>
      </c>
      <c r="AF483" s="86" t="str">
        <f>IFERROR(INDEX(DB_Typologies!$D$4:$AP$1445,MATCH($A$3,DB_Typologies!$AQ$4:$AQ$1445,0)+$A483,MATCH(AF$3,TQoL_Indexes!$B$8:$AK$8,0)),"")</f>
        <v/>
      </c>
      <c r="AG483" s="86" t="str">
        <f>IFERROR(INDEX(DB_Typologies!$D$4:$AP$1445,MATCH($A$3,DB_Typologies!$AQ$4:$AQ$1445,0)+$A483,MATCH(AG$3,TQoL_Indexes!$B$8:$AK$8,0)),"")</f>
        <v/>
      </c>
      <c r="AH483" s="86" t="str">
        <f>IFERROR(INDEX(DB_Typologies!$D$4:$AP$1445,MATCH($A$3,DB_Typologies!$AQ$4:$AQ$1445,0)+$A483,MATCH(AH$3,TQoL_Indexes!$B$8:$AK$8,0)),"")</f>
        <v/>
      </c>
      <c r="AI483" s="86" t="str">
        <f>IFERROR(INDEX(DB_Typologies!$D$4:$AP$1445,MATCH($A$3,DB_Typologies!$AQ$4:$AQ$1445,0)+$A483,MATCH(AI$3,TQoL_Indexes!$B$8:$AK$8,0)),"")</f>
        <v/>
      </c>
      <c r="AJ483" s="86" t="str">
        <f>IFERROR(INDEX(DB_Typologies!$D$4:$AP$1445,MATCH($A$3,DB_Typologies!$AQ$4:$AQ$1445,0)+$A483,MATCH(AJ$3,TQoL_Indexes!$B$8:$AK$8,0)),"")</f>
        <v/>
      </c>
      <c r="AK483" s="86" t="str">
        <f>IFERROR(INDEX(DB_Typologies!$D$4:$AP$1445,MATCH($A$3,DB_Typologies!$AQ$4:$AQ$1445,0)+$A483,MATCH(AK$3,TQoL_Indexes!$B$8:$AK$8,0)),"")</f>
        <v/>
      </c>
      <c r="AL483" s="86" t="str">
        <f>IFERROR(INDEX(DB_Typologies!$D$4:$AP$1445,MATCH($A$3,DB_Typologies!$AQ$4:$AQ$1445,0)+$A483,MATCH(AL$3,TQoL_Indexes!$B$8:$AK$8,0)),"")</f>
        <v/>
      </c>
      <c r="AM483" s="87" t="str">
        <f>IFERROR(INDEX(DB_Typologies!$D$4:$AP$1445,MATCH($A$3,DB_Typologies!$AQ$4:$AQ$1445,0)+$A483,MATCH(AM$3,TQoL_Indexes!$B$8:$AK$8,0)),"")</f>
        <v/>
      </c>
    </row>
    <row r="484" spans="1:39">
      <c r="A484" s="58" t="str">
        <f>IFERROR(IF(A483+1&lt;COUNTIF(DB_Typologies!$AQ$4:$AQ$1445,$A$3),A483+1,""),"")</f>
        <v/>
      </c>
      <c r="B484" s="120" t="str">
        <f>IFERROR(INDEX(DB_Typologies!$D$4:$AP$1445,MATCH($A$3,DB_Typologies!$AQ$4:$AQ$1445,0)+$A484,MATCH(B$3,TQoL_Indexes!$B$8:$AK$8,0)),"")</f>
        <v/>
      </c>
      <c r="C484" s="86" t="str">
        <f>IFERROR(INDEX(DB_Typologies!$D$4:$AP$1445,MATCH($A$3,DB_Typologies!$AQ$4:$AQ$1445,0)+$A484,MATCH(C$3,TQoL_Indexes!$B$8:$AK$8,0)),"")</f>
        <v/>
      </c>
      <c r="D484" s="87" t="str">
        <f>IFERROR(INDEX(DB_Typologies!$D$4:$AP$1445,MATCH($A$3,DB_Typologies!$AQ$4:$AQ$1445,0)+$A484,MATCH(D$3,TQoL_Indexes!$B$8:$AK$8,0)),"")</f>
        <v/>
      </c>
      <c r="E484" s="86" t="str">
        <f>IFERROR(INDEX(DB_Typologies!$D$4:$AP$1445,MATCH($A$3,DB_Typologies!$AQ$4:$AQ$1445,0)+$A484,MATCH(E$3,TQoL_Indexes!$B$8:$AK$8,0)),"")</f>
        <v/>
      </c>
      <c r="F484" s="86" t="str">
        <f>IFERROR(INDEX(DB_Typologies!$D$4:$AP$1445,MATCH($A$3,DB_Typologies!$AQ$4:$AQ$1445,0)+$A484,MATCH(F$3,TQoL_Indexes!$B$8:$AK$8,0)),"")</f>
        <v/>
      </c>
      <c r="G484" s="86" t="str">
        <f>IFERROR(INDEX(DB_Typologies!$D$4:$AP$1445,MATCH($A$3,DB_Typologies!$AQ$4:$AQ$1445,0)+$A484,MATCH(G$3,TQoL_Indexes!$B$8:$AK$8,0)),"")</f>
        <v/>
      </c>
      <c r="H484" s="86" t="str">
        <f>IFERROR(INDEX(DB_Typologies!$D$4:$AP$1445,MATCH($A$3,DB_Typologies!$AQ$4:$AQ$1445,0)+$A484,MATCH(H$3,TQoL_Indexes!$B$8:$AK$8,0)),"")</f>
        <v/>
      </c>
      <c r="I484" s="86" t="str">
        <f>IFERROR(INDEX(DB_Typologies!$D$4:$AP$1445,MATCH($A$3,DB_Typologies!$AQ$4:$AQ$1445,0)+$A484,MATCH(I$3,TQoL_Indexes!$B$8:$AK$8,0)),"")</f>
        <v/>
      </c>
      <c r="J484" s="86" t="str">
        <f>IFERROR(INDEX(DB_Typologies!$D$4:$AP$1445,MATCH($A$3,DB_Typologies!$AQ$4:$AQ$1445,0)+$A484,MATCH(J$3,TQoL_Indexes!$B$8:$AK$8,0)),"")</f>
        <v/>
      </c>
      <c r="K484" s="86" t="str">
        <f>IFERROR(INDEX(DB_Typologies!$D$4:$AP$1445,MATCH($A$3,DB_Typologies!$AQ$4:$AQ$1445,0)+$A484,MATCH(K$3,TQoL_Indexes!$B$8:$AK$8,0)),"")</f>
        <v/>
      </c>
      <c r="L484" s="86" t="str">
        <f>IFERROR(INDEX(DB_Typologies!$D$4:$AP$1445,MATCH($A$3,DB_Typologies!$AQ$4:$AQ$1445,0)+$A484,MATCH(L$3,TQoL_Indexes!$B$8:$AK$8,0)),"")</f>
        <v/>
      </c>
      <c r="M484" s="86" t="str">
        <f>IFERROR(INDEX(DB_Typologies!$D$4:$AP$1445,MATCH($A$3,DB_Typologies!$AQ$4:$AQ$1445,0)+$A484,MATCH(M$3,TQoL_Indexes!$B$8:$AK$8,0)),"")</f>
        <v/>
      </c>
      <c r="N484" s="86" t="str">
        <f>IFERROR(INDEX(DB_Typologies!$D$4:$AP$1445,MATCH($A$3,DB_Typologies!$AQ$4:$AQ$1445,0)+$A484,MATCH(N$3,TQoL_Indexes!$B$8:$AK$8,0)),"")</f>
        <v/>
      </c>
      <c r="O484" s="86" t="str">
        <f>IFERROR(INDEX(DB_Typologies!$D$4:$AP$1445,MATCH($A$3,DB_Typologies!$AQ$4:$AQ$1445,0)+$A484,MATCH(O$3,TQoL_Indexes!$B$8:$AK$8,0)),"")</f>
        <v/>
      </c>
      <c r="P484" s="86" t="str">
        <f>IFERROR(INDEX(DB_Typologies!$D$4:$AP$1445,MATCH($A$3,DB_Typologies!$AQ$4:$AQ$1445,0)+$A484,MATCH(P$3,TQoL_Indexes!$B$8:$AK$8,0)),"")</f>
        <v/>
      </c>
      <c r="Q484" s="86" t="str">
        <f>IFERROR(INDEX(DB_Typologies!$D$4:$AP$1445,MATCH($A$3,DB_Typologies!$AQ$4:$AQ$1445,0)+$A484,MATCH(Q$3,TQoL_Indexes!$B$8:$AK$8,0)),"")</f>
        <v/>
      </c>
      <c r="R484" s="86" t="str">
        <f>IFERROR(INDEX(DB_Typologies!$D$4:$AP$1445,MATCH($A$3,DB_Typologies!$AQ$4:$AQ$1445,0)+$A484,MATCH(R$3,TQoL_Indexes!$B$8:$AK$8,0)),"")</f>
        <v/>
      </c>
      <c r="S484" s="86" t="str">
        <f>IFERROR(INDEX(DB_Typologies!$D$4:$AP$1445,MATCH($A$3,DB_Typologies!$AQ$4:$AQ$1445,0)+$A484,MATCH(S$3,TQoL_Indexes!$B$8:$AK$8,0)),"")</f>
        <v/>
      </c>
      <c r="T484" s="86" t="str">
        <f>IFERROR(INDEX(DB_Typologies!$D$4:$AP$1445,MATCH($A$3,DB_Typologies!$AQ$4:$AQ$1445,0)+$A484,MATCH(T$3,TQoL_Indexes!$B$8:$AK$8,0)),"")</f>
        <v/>
      </c>
      <c r="U484" s="86" t="str">
        <f>IFERROR(INDEX(DB_Typologies!$D$4:$AP$1445,MATCH($A$3,DB_Typologies!$AQ$4:$AQ$1445,0)+$A484,MATCH(U$3,TQoL_Indexes!$B$8:$AK$8,0)),"")</f>
        <v/>
      </c>
      <c r="V484" s="86" t="str">
        <f>IFERROR(INDEX(DB_Typologies!$D$4:$AP$1445,MATCH($A$3,DB_Typologies!$AQ$4:$AQ$1445,0)+$A484,MATCH(V$3,TQoL_Indexes!$B$8:$AK$8,0)),"")</f>
        <v/>
      </c>
      <c r="W484" s="86" t="str">
        <f>IFERROR(INDEX(DB_Typologies!$D$4:$AP$1445,MATCH($A$3,DB_Typologies!$AQ$4:$AQ$1445,0)+$A484,MATCH(W$3,TQoL_Indexes!$B$8:$AK$8,0)),"")</f>
        <v/>
      </c>
      <c r="X484" s="86" t="str">
        <f>IFERROR(INDEX(DB_Typologies!$D$4:$AP$1445,MATCH($A$3,DB_Typologies!$AQ$4:$AQ$1445,0)+$A484,MATCH(X$3,TQoL_Indexes!$B$8:$AK$8,0)),"")</f>
        <v/>
      </c>
      <c r="Y484" s="86" t="str">
        <f>IFERROR(INDEX(DB_Typologies!$D$4:$AP$1445,MATCH($A$3,DB_Typologies!$AQ$4:$AQ$1445,0)+$A484,MATCH(Y$3,TQoL_Indexes!$B$8:$AK$8,0)),"")</f>
        <v/>
      </c>
      <c r="Z484" s="86" t="str">
        <f>IFERROR(INDEX(DB_Typologies!$D$4:$AP$1445,MATCH($A$3,DB_Typologies!$AQ$4:$AQ$1445,0)+$A484,MATCH(Z$3,TQoL_Indexes!$B$8:$AK$8,0)),"")</f>
        <v/>
      </c>
      <c r="AA484" s="86" t="str">
        <f>IFERROR(INDEX(DB_Typologies!$D$4:$AP$1445,MATCH($A$3,DB_Typologies!$AQ$4:$AQ$1445,0)+$A484,MATCH(AA$3,TQoL_Indexes!$B$8:$AK$8,0)),"")</f>
        <v/>
      </c>
      <c r="AB484" s="86" t="str">
        <f>IFERROR(INDEX(DB_Typologies!$D$4:$AP$1445,MATCH($A$3,DB_Typologies!$AQ$4:$AQ$1445,0)+$A484,MATCH(AB$3,TQoL_Indexes!$B$8:$AK$8,0)),"")</f>
        <v/>
      </c>
      <c r="AC484" s="86" t="str">
        <f>IFERROR(INDEX(DB_Typologies!$D$4:$AP$1445,MATCH($A$3,DB_Typologies!$AQ$4:$AQ$1445,0)+$A484,MATCH(AC$3,TQoL_Indexes!$B$8:$AK$8,0)),"")</f>
        <v/>
      </c>
      <c r="AD484" s="86" t="str">
        <f>IFERROR(INDEX(DB_Typologies!$D$4:$AP$1445,MATCH($A$3,DB_Typologies!$AQ$4:$AQ$1445,0)+$A484,MATCH(AD$3,TQoL_Indexes!$B$8:$AK$8,0)),"")</f>
        <v/>
      </c>
      <c r="AE484" s="86" t="str">
        <f>IFERROR(INDEX(DB_Typologies!$D$4:$AP$1445,MATCH($A$3,DB_Typologies!$AQ$4:$AQ$1445,0)+$A484,MATCH(AE$3,TQoL_Indexes!$B$8:$AK$8,0)),"")</f>
        <v/>
      </c>
      <c r="AF484" s="86" t="str">
        <f>IFERROR(INDEX(DB_Typologies!$D$4:$AP$1445,MATCH($A$3,DB_Typologies!$AQ$4:$AQ$1445,0)+$A484,MATCH(AF$3,TQoL_Indexes!$B$8:$AK$8,0)),"")</f>
        <v/>
      </c>
      <c r="AG484" s="86" t="str">
        <f>IFERROR(INDEX(DB_Typologies!$D$4:$AP$1445,MATCH($A$3,DB_Typologies!$AQ$4:$AQ$1445,0)+$A484,MATCH(AG$3,TQoL_Indexes!$B$8:$AK$8,0)),"")</f>
        <v/>
      </c>
      <c r="AH484" s="86" t="str">
        <f>IFERROR(INDEX(DB_Typologies!$D$4:$AP$1445,MATCH($A$3,DB_Typologies!$AQ$4:$AQ$1445,0)+$A484,MATCH(AH$3,TQoL_Indexes!$B$8:$AK$8,0)),"")</f>
        <v/>
      </c>
      <c r="AI484" s="86" t="str">
        <f>IFERROR(INDEX(DB_Typologies!$D$4:$AP$1445,MATCH($A$3,DB_Typologies!$AQ$4:$AQ$1445,0)+$A484,MATCH(AI$3,TQoL_Indexes!$B$8:$AK$8,0)),"")</f>
        <v/>
      </c>
      <c r="AJ484" s="86" t="str">
        <f>IFERROR(INDEX(DB_Typologies!$D$4:$AP$1445,MATCH($A$3,DB_Typologies!$AQ$4:$AQ$1445,0)+$A484,MATCH(AJ$3,TQoL_Indexes!$B$8:$AK$8,0)),"")</f>
        <v/>
      </c>
      <c r="AK484" s="86" t="str">
        <f>IFERROR(INDEX(DB_Typologies!$D$4:$AP$1445,MATCH($A$3,DB_Typologies!$AQ$4:$AQ$1445,0)+$A484,MATCH(AK$3,TQoL_Indexes!$B$8:$AK$8,0)),"")</f>
        <v/>
      </c>
      <c r="AL484" s="86" t="str">
        <f>IFERROR(INDEX(DB_Typologies!$D$4:$AP$1445,MATCH($A$3,DB_Typologies!$AQ$4:$AQ$1445,0)+$A484,MATCH(AL$3,TQoL_Indexes!$B$8:$AK$8,0)),"")</f>
        <v/>
      </c>
      <c r="AM484" s="87" t="str">
        <f>IFERROR(INDEX(DB_Typologies!$D$4:$AP$1445,MATCH($A$3,DB_Typologies!$AQ$4:$AQ$1445,0)+$A484,MATCH(AM$3,TQoL_Indexes!$B$8:$AK$8,0)),"")</f>
        <v/>
      </c>
    </row>
    <row r="485" spans="1:39">
      <c r="A485" s="58" t="str">
        <f>IFERROR(IF(A484+1&lt;COUNTIF(DB_Typologies!$AQ$4:$AQ$1445,$A$3),A484+1,""),"")</f>
        <v/>
      </c>
      <c r="B485" s="120" t="str">
        <f>IFERROR(INDEX(DB_Typologies!$D$4:$AP$1445,MATCH($A$3,DB_Typologies!$AQ$4:$AQ$1445,0)+$A485,MATCH(B$3,TQoL_Indexes!$B$8:$AK$8,0)),"")</f>
        <v/>
      </c>
      <c r="C485" s="86" t="str">
        <f>IFERROR(INDEX(DB_Typologies!$D$4:$AP$1445,MATCH($A$3,DB_Typologies!$AQ$4:$AQ$1445,0)+$A485,MATCH(C$3,TQoL_Indexes!$B$8:$AK$8,0)),"")</f>
        <v/>
      </c>
      <c r="D485" s="87" t="str">
        <f>IFERROR(INDEX(DB_Typologies!$D$4:$AP$1445,MATCH($A$3,DB_Typologies!$AQ$4:$AQ$1445,0)+$A485,MATCH(D$3,TQoL_Indexes!$B$8:$AK$8,0)),"")</f>
        <v/>
      </c>
      <c r="E485" s="86" t="str">
        <f>IFERROR(INDEX(DB_Typologies!$D$4:$AP$1445,MATCH($A$3,DB_Typologies!$AQ$4:$AQ$1445,0)+$A485,MATCH(E$3,TQoL_Indexes!$B$8:$AK$8,0)),"")</f>
        <v/>
      </c>
      <c r="F485" s="86" t="str">
        <f>IFERROR(INDEX(DB_Typologies!$D$4:$AP$1445,MATCH($A$3,DB_Typologies!$AQ$4:$AQ$1445,0)+$A485,MATCH(F$3,TQoL_Indexes!$B$8:$AK$8,0)),"")</f>
        <v/>
      </c>
      <c r="G485" s="86" t="str">
        <f>IFERROR(INDEX(DB_Typologies!$D$4:$AP$1445,MATCH($A$3,DB_Typologies!$AQ$4:$AQ$1445,0)+$A485,MATCH(G$3,TQoL_Indexes!$B$8:$AK$8,0)),"")</f>
        <v/>
      </c>
      <c r="H485" s="86" t="str">
        <f>IFERROR(INDEX(DB_Typologies!$D$4:$AP$1445,MATCH($A$3,DB_Typologies!$AQ$4:$AQ$1445,0)+$A485,MATCH(H$3,TQoL_Indexes!$B$8:$AK$8,0)),"")</f>
        <v/>
      </c>
      <c r="I485" s="86" t="str">
        <f>IFERROR(INDEX(DB_Typologies!$D$4:$AP$1445,MATCH($A$3,DB_Typologies!$AQ$4:$AQ$1445,0)+$A485,MATCH(I$3,TQoL_Indexes!$B$8:$AK$8,0)),"")</f>
        <v/>
      </c>
      <c r="J485" s="86" t="str">
        <f>IFERROR(INDEX(DB_Typologies!$D$4:$AP$1445,MATCH($A$3,DB_Typologies!$AQ$4:$AQ$1445,0)+$A485,MATCH(J$3,TQoL_Indexes!$B$8:$AK$8,0)),"")</f>
        <v/>
      </c>
      <c r="K485" s="86" t="str">
        <f>IFERROR(INDEX(DB_Typologies!$D$4:$AP$1445,MATCH($A$3,DB_Typologies!$AQ$4:$AQ$1445,0)+$A485,MATCH(K$3,TQoL_Indexes!$B$8:$AK$8,0)),"")</f>
        <v/>
      </c>
      <c r="L485" s="86" t="str">
        <f>IFERROR(INDEX(DB_Typologies!$D$4:$AP$1445,MATCH($A$3,DB_Typologies!$AQ$4:$AQ$1445,0)+$A485,MATCH(L$3,TQoL_Indexes!$B$8:$AK$8,0)),"")</f>
        <v/>
      </c>
      <c r="M485" s="86" t="str">
        <f>IFERROR(INDEX(DB_Typologies!$D$4:$AP$1445,MATCH($A$3,DB_Typologies!$AQ$4:$AQ$1445,0)+$A485,MATCH(M$3,TQoL_Indexes!$B$8:$AK$8,0)),"")</f>
        <v/>
      </c>
      <c r="N485" s="86" t="str">
        <f>IFERROR(INDEX(DB_Typologies!$D$4:$AP$1445,MATCH($A$3,DB_Typologies!$AQ$4:$AQ$1445,0)+$A485,MATCH(N$3,TQoL_Indexes!$B$8:$AK$8,0)),"")</f>
        <v/>
      </c>
      <c r="O485" s="86" t="str">
        <f>IFERROR(INDEX(DB_Typologies!$D$4:$AP$1445,MATCH($A$3,DB_Typologies!$AQ$4:$AQ$1445,0)+$A485,MATCH(O$3,TQoL_Indexes!$B$8:$AK$8,0)),"")</f>
        <v/>
      </c>
      <c r="P485" s="86" t="str">
        <f>IFERROR(INDEX(DB_Typologies!$D$4:$AP$1445,MATCH($A$3,DB_Typologies!$AQ$4:$AQ$1445,0)+$A485,MATCH(P$3,TQoL_Indexes!$B$8:$AK$8,0)),"")</f>
        <v/>
      </c>
      <c r="Q485" s="86" t="str">
        <f>IFERROR(INDEX(DB_Typologies!$D$4:$AP$1445,MATCH($A$3,DB_Typologies!$AQ$4:$AQ$1445,0)+$A485,MATCH(Q$3,TQoL_Indexes!$B$8:$AK$8,0)),"")</f>
        <v/>
      </c>
      <c r="R485" s="86" t="str">
        <f>IFERROR(INDEX(DB_Typologies!$D$4:$AP$1445,MATCH($A$3,DB_Typologies!$AQ$4:$AQ$1445,0)+$A485,MATCH(R$3,TQoL_Indexes!$B$8:$AK$8,0)),"")</f>
        <v/>
      </c>
      <c r="S485" s="86" t="str">
        <f>IFERROR(INDEX(DB_Typologies!$D$4:$AP$1445,MATCH($A$3,DB_Typologies!$AQ$4:$AQ$1445,0)+$A485,MATCH(S$3,TQoL_Indexes!$B$8:$AK$8,0)),"")</f>
        <v/>
      </c>
      <c r="T485" s="86" t="str">
        <f>IFERROR(INDEX(DB_Typologies!$D$4:$AP$1445,MATCH($A$3,DB_Typologies!$AQ$4:$AQ$1445,0)+$A485,MATCH(T$3,TQoL_Indexes!$B$8:$AK$8,0)),"")</f>
        <v/>
      </c>
      <c r="U485" s="86" t="str">
        <f>IFERROR(INDEX(DB_Typologies!$D$4:$AP$1445,MATCH($A$3,DB_Typologies!$AQ$4:$AQ$1445,0)+$A485,MATCH(U$3,TQoL_Indexes!$B$8:$AK$8,0)),"")</f>
        <v/>
      </c>
      <c r="V485" s="86" t="str">
        <f>IFERROR(INDEX(DB_Typologies!$D$4:$AP$1445,MATCH($A$3,DB_Typologies!$AQ$4:$AQ$1445,0)+$A485,MATCH(V$3,TQoL_Indexes!$B$8:$AK$8,0)),"")</f>
        <v/>
      </c>
      <c r="W485" s="86" t="str">
        <f>IFERROR(INDEX(DB_Typologies!$D$4:$AP$1445,MATCH($A$3,DB_Typologies!$AQ$4:$AQ$1445,0)+$A485,MATCH(W$3,TQoL_Indexes!$B$8:$AK$8,0)),"")</f>
        <v/>
      </c>
      <c r="X485" s="86" t="str">
        <f>IFERROR(INDEX(DB_Typologies!$D$4:$AP$1445,MATCH($A$3,DB_Typologies!$AQ$4:$AQ$1445,0)+$A485,MATCH(X$3,TQoL_Indexes!$B$8:$AK$8,0)),"")</f>
        <v/>
      </c>
      <c r="Y485" s="86" t="str">
        <f>IFERROR(INDEX(DB_Typologies!$D$4:$AP$1445,MATCH($A$3,DB_Typologies!$AQ$4:$AQ$1445,0)+$A485,MATCH(Y$3,TQoL_Indexes!$B$8:$AK$8,0)),"")</f>
        <v/>
      </c>
      <c r="Z485" s="86" t="str">
        <f>IFERROR(INDEX(DB_Typologies!$D$4:$AP$1445,MATCH($A$3,DB_Typologies!$AQ$4:$AQ$1445,0)+$A485,MATCH(Z$3,TQoL_Indexes!$B$8:$AK$8,0)),"")</f>
        <v/>
      </c>
      <c r="AA485" s="86" t="str">
        <f>IFERROR(INDEX(DB_Typologies!$D$4:$AP$1445,MATCH($A$3,DB_Typologies!$AQ$4:$AQ$1445,0)+$A485,MATCH(AA$3,TQoL_Indexes!$B$8:$AK$8,0)),"")</f>
        <v/>
      </c>
      <c r="AB485" s="86" t="str">
        <f>IFERROR(INDEX(DB_Typologies!$D$4:$AP$1445,MATCH($A$3,DB_Typologies!$AQ$4:$AQ$1445,0)+$A485,MATCH(AB$3,TQoL_Indexes!$B$8:$AK$8,0)),"")</f>
        <v/>
      </c>
      <c r="AC485" s="86" t="str">
        <f>IFERROR(INDEX(DB_Typologies!$D$4:$AP$1445,MATCH($A$3,DB_Typologies!$AQ$4:$AQ$1445,0)+$A485,MATCH(AC$3,TQoL_Indexes!$B$8:$AK$8,0)),"")</f>
        <v/>
      </c>
      <c r="AD485" s="86" t="str">
        <f>IFERROR(INDEX(DB_Typologies!$D$4:$AP$1445,MATCH($A$3,DB_Typologies!$AQ$4:$AQ$1445,0)+$A485,MATCH(AD$3,TQoL_Indexes!$B$8:$AK$8,0)),"")</f>
        <v/>
      </c>
      <c r="AE485" s="86" t="str">
        <f>IFERROR(INDEX(DB_Typologies!$D$4:$AP$1445,MATCH($A$3,DB_Typologies!$AQ$4:$AQ$1445,0)+$A485,MATCH(AE$3,TQoL_Indexes!$B$8:$AK$8,0)),"")</f>
        <v/>
      </c>
      <c r="AF485" s="86" t="str">
        <f>IFERROR(INDEX(DB_Typologies!$D$4:$AP$1445,MATCH($A$3,DB_Typologies!$AQ$4:$AQ$1445,0)+$A485,MATCH(AF$3,TQoL_Indexes!$B$8:$AK$8,0)),"")</f>
        <v/>
      </c>
      <c r="AG485" s="86" t="str">
        <f>IFERROR(INDEX(DB_Typologies!$D$4:$AP$1445,MATCH($A$3,DB_Typologies!$AQ$4:$AQ$1445,0)+$A485,MATCH(AG$3,TQoL_Indexes!$B$8:$AK$8,0)),"")</f>
        <v/>
      </c>
      <c r="AH485" s="86" t="str">
        <f>IFERROR(INDEX(DB_Typologies!$D$4:$AP$1445,MATCH($A$3,DB_Typologies!$AQ$4:$AQ$1445,0)+$A485,MATCH(AH$3,TQoL_Indexes!$B$8:$AK$8,0)),"")</f>
        <v/>
      </c>
      <c r="AI485" s="86" t="str">
        <f>IFERROR(INDEX(DB_Typologies!$D$4:$AP$1445,MATCH($A$3,DB_Typologies!$AQ$4:$AQ$1445,0)+$A485,MATCH(AI$3,TQoL_Indexes!$B$8:$AK$8,0)),"")</f>
        <v/>
      </c>
      <c r="AJ485" s="86" t="str">
        <f>IFERROR(INDEX(DB_Typologies!$D$4:$AP$1445,MATCH($A$3,DB_Typologies!$AQ$4:$AQ$1445,0)+$A485,MATCH(AJ$3,TQoL_Indexes!$B$8:$AK$8,0)),"")</f>
        <v/>
      </c>
      <c r="AK485" s="86" t="str">
        <f>IFERROR(INDEX(DB_Typologies!$D$4:$AP$1445,MATCH($A$3,DB_Typologies!$AQ$4:$AQ$1445,0)+$A485,MATCH(AK$3,TQoL_Indexes!$B$8:$AK$8,0)),"")</f>
        <v/>
      </c>
      <c r="AL485" s="86" t="str">
        <f>IFERROR(INDEX(DB_Typologies!$D$4:$AP$1445,MATCH($A$3,DB_Typologies!$AQ$4:$AQ$1445,0)+$A485,MATCH(AL$3,TQoL_Indexes!$B$8:$AK$8,0)),"")</f>
        <v/>
      </c>
      <c r="AM485" s="87" t="str">
        <f>IFERROR(INDEX(DB_Typologies!$D$4:$AP$1445,MATCH($A$3,DB_Typologies!$AQ$4:$AQ$1445,0)+$A485,MATCH(AM$3,TQoL_Indexes!$B$8:$AK$8,0)),"")</f>
        <v/>
      </c>
    </row>
    <row r="486" spans="1:39">
      <c r="A486" s="58" t="str">
        <f>IFERROR(IF(A485+1&lt;COUNTIF(DB_Typologies!$AQ$4:$AQ$1445,$A$3),A485+1,""),"")</f>
        <v/>
      </c>
      <c r="B486" s="120" t="str">
        <f>IFERROR(INDEX(DB_Typologies!$D$4:$AP$1445,MATCH($A$3,DB_Typologies!$AQ$4:$AQ$1445,0)+$A486,MATCH(B$3,TQoL_Indexes!$B$8:$AK$8,0)),"")</f>
        <v/>
      </c>
      <c r="C486" s="86" t="str">
        <f>IFERROR(INDEX(DB_Typologies!$D$4:$AP$1445,MATCH($A$3,DB_Typologies!$AQ$4:$AQ$1445,0)+$A486,MATCH(C$3,TQoL_Indexes!$B$8:$AK$8,0)),"")</f>
        <v/>
      </c>
      <c r="D486" s="87" t="str">
        <f>IFERROR(INDEX(DB_Typologies!$D$4:$AP$1445,MATCH($A$3,DB_Typologies!$AQ$4:$AQ$1445,0)+$A486,MATCH(D$3,TQoL_Indexes!$B$8:$AK$8,0)),"")</f>
        <v/>
      </c>
      <c r="E486" s="86" t="str">
        <f>IFERROR(INDEX(DB_Typologies!$D$4:$AP$1445,MATCH($A$3,DB_Typologies!$AQ$4:$AQ$1445,0)+$A486,MATCH(E$3,TQoL_Indexes!$B$8:$AK$8,0)),"")</f>
        <v/>
      </c>
      <c r="F486" s="86" t="str">
        <f>IFERROR(INDEX(DB_Typologies!$D$4:$AP$1445,MATCH($A$3,DB_Typologies!$AQ$4:$AQ$1445,0)+$A486,MATCH(F$3,TQoL_Indexes!$B$8:$AK$8,0)),"")</f>
        <v/>
      </c>
      <c r="G486" s="86" t="str">
        <f>IFERROR(INDEX(DB_Typologies!$D$4:$AP$1445,MATCH($A$3,DB_Typologies!$AQ$4:$AQ$1445,0)+$A486,MATCH(G$3,TQoL_Indexes!$B$8:$AK$8,0)),"")</f>
        <v/>
      </c>
      <c r="H486" s="86" t="str">
        <f>IFERROR(INDEX(DB_Typologies!$D$4:$AP$1445,MATCH($A$3,DB_Typologies!$AQ$4:$AQ$1445,0)+$A486,MATCH(H$3,TQoL_Indexes!$B$8:$AK$8,0)),"")</f>
        <v/>
      </c>
      <c r="I486" s="86" t="str">
        <f>IFERROR(INDEX(DB_Typologies!$D$4:$AP$1445,MATCH($A$3,DB_Typologies!$AQ$4:$AQ$1445,0)+$A486,MATCH(I$3,TQoL_Indexes!$B$8:$AK$8,0)),"")</f>
        <v/>
      </c>
      <c r="J486" s="86" t="str">
        <f>IFERROR(INDEX(DB_Typologies!$D$4:$AP$1445,MATCH($A$3,DB_Typologies!$AQ$4:$AQ$1445,0)+$A486,MATCH(J$3,TQoL_Indexes!$B$8:$AK$8,0)),"")</f>
        <v/>
      </c>
      <c r="K486" s="86" t="str">
        <f>IFERROR(INDEX(DB_Typologies!$D$4:$AP$1445,MATCH($A$3,DB_Typologies!$AQ$4:$AQ$1445,0)+$A486,MATCH(K$3,TQoL_Indexes!$B$8:$AK$8,0)),"")</f>
        <v/>
      </c>
      <c r="L486" s="86" t="str">
        <f>IFERROR(INDEX(DB_Typologies!$D$4:$AP$1445,MATCH($A$3,DB_Typologies!$AQ$4:$AQ$1445,0)+$A486,MATCH(L$3,TQoL_Indexes!$B$8:$AK$8,0)),"")</f>
        <v/>
      </c>
      <c r="M486" s="86" t="str">
        <f>IFERROR(INDEX(DB_Typologies!$D$4:$AP$1445,MATCH($A$3,DB_Typologies!$AQ$4:$AQ$1445,0)+$A486,MATCH(M$3,TQoL_Indexes!$B$8:$AK$8,0)),"")</f>
        <v/>
      </c>
      <c r="N486" s="86" t="str">
        <f>IFERROR(INDEX(DB_Typologies!$D$4:$AP$1445,MATCH($A$3,DB_Typologies!$AQ$4:$AQ$1445,0)+$A486,MATCH(N$3,TQoL_Indexes!$B$8:$AK$8,0)),"")</f>
        <v/>
      </c>
      <c r="O486" s="86" t="str">
        <f>IFERROR(INDEX(DB_Typologies!$D$4:$AP$1445,MATCH($A$3,DB_Typologies!$AQ$4:$AQ$1445,0)+$A486,MATCH(O$3,TQoL_Indexes!$B$8:$AK$8,0)),"")</f>
        <v/>
      </c>
      <c r="P486" s="86" t="str">
        <f>IFERROR(INDEX(DB_Typologies!$D$4:$AP$1445,MATCH($A$3,DB_Typologies!$AQ$4:$AQ$1445,0)+$A486,MATCH(P$3,TQoL_Indexes!$B$8:$AK$8,0)),"")</f>
        <v/>
      </c>
      <c r="Q486" s="86" t="str">
        <f>IFERROR(INDEX(DB_Typologies!$D$4:$AP$1445,MATCH($A$3,DB_Typologies!$AQ$4:$AQ$1445,0)+$A486,MATCH(Q$3,TQoL_Indexes!$B$8:$AK$8,0)),"")</f>
        <v/>
      </c>
      <c r="R486" s="86" t="str">
        <f>IFERROR(INDEX(DB_Typologies!$D$4:$AP$1445,MATCH($A$3,DB_Typologies!$AQ$4:$AQ$1445,0)+$A486,MATCH(R$3,TQoL_Indexes!$B$8:$AK$8,0)),"")</f>
        <v/>
      </c>
      <c r="S486" s="86" t="str">
        <f>IFERROR(INDEX(DB_Typologies!$D$4:$AP$1445,MATCH($A$3,DB_Typologies!$AQ$4:$AQ$1445,0)+$A486,MATCH(S$3,TQoL_Indexes!$B$8:$AK$8,0)),"")</f>
        <v/>
      </c>
      <c r="T486" s="86" t="str">
        <f>IFERROR(INDEX(DB_Typologies!$D$4:$AP$1445,MATCH($A$3,DB_Typologies!$AQ$4:$AQ$1445,0)+$A486,MATCH(T$3,TQoL_Indexes!$B$8:$AK$8,0)),"")</f>
        <v/>
      </c>
      <c r="U486" s="86" t="str">
        <f>IFERROR(INDEX(DB_Typologies!$D$4:$AP$1445,MATCH($A$3,DB_Typologies!$AQ$4:$AQ$1445,0)+$A486,MATCH(U$3,TQoL_Indexes!$B$8:$AK$8,0)),"")</f>
        <v/>
      </c>
      <c r="V486" s="86" t="str">
        <f>IFERROR(INDEX(DB_Typologies!$D$4:$AP$1445,MATCH($A$3,DB_Typologies!$AQ$4:$AQ$1445,0)+$A486,MATCH(V$3,TQoL_Indexes!$B$8:$AK$8,0)),"")</f>
        <v/>
      </c>
      <c r="W486" s="86" t="str">
        <f>IFERROR(INDEX(DB_Typologies!$D$4:$AP$1445,MATCH($A$3,DB_Typologies!$AQ$4:$AQ$1445,0)+$A486,MATCH(W$3,TQoL_Indexes!$B$8:$AK$8,0)),"")</f>
        <v/>
      </c>
      <c r="X486" s="86" t="str">
        <f>IFERROR(INDEX(DB_Typologies!$D$4:$AP$1445,MATCH($A$3,DB_Typologies!$AQ$4:$AQ$1445,0)+$A486,MATCH(X$3,TQoL_Indexes!$B$8:$AK$8,0)),"")</f>
        <v/>
      </c>
      <c r="Y486" s="86" t="str">
        <f>IFERROR(INDEX(DB_Typologies!$D$4:$AP$1445,MATCH($A$3,DB_Typologies!$AQ$4:$AQ$1445,0)+$A486,MATCH(Y$3,TQoL_Indexes!$B$8:$AK$8,0)),"")</f>
        <v/>
      </c>
      <c r="Z486" s="86" t="str">
        <f>IFERROR(INDEX(DB_Typologies!$D$4:$AP$1445,MATCH($A$3,DB_Typologies!$AQ$4:$AQ$1445,0)+$A486,MATCH(Z$3,TQoL_Indexes!$B$8:$AK$8,0)),"")</f>
        <v/>
      </c>
      <c r="AA486" s="86" t="str">
        <f>IFERROR(INDEX(DB_Typologies!$D$4:$AP$1445,MATCH($A$3,DB_Typologies!$AQ$4:$AQ$1445,0)+$A486,MATCH(AA$3,TQoL_Indexes!$B$8:$AK$8,0)),"")</f>
        <v/>
      </c>
      <c r="AB486" s="86" t="str">
        <f>IFERROR(INDEX(DB_Typologies!$D$4:$AP$1445,MATCH($A$3,DB_Typologies!$AQ$4:$AQ$1445,0)+$A486,MATCH(AB$3,TQoL_Indexes!$B$8:$AK$8,0)),"")</f>
        <v/>
      </c>
      <c r="AC486" s="86" t="str">
        <f>IFERROR(INDEX(DB_Typologies!$D$4:$AP$1445,MATCH($A$3,DB_Typologies!$AQ$4:$AQ$1445,0)+$A486,MATCH(AC$3,TQoL_Indexes!$B$8:$AK$8,0)),"")</f>
        <v/>
      </c>
      <c r="AD486" s="86" t="str">
        <f>IFERROR(INDEX(DB_Typologies!$D$4:$AP$1445,MATCH($A$3,DB_Typologies!$AQ$4:$AQ$1445,0)+$A486,MATCH(AD$3,TQoL_Indexes!$B$8:$AK$8,0)),"")</f>
        <v/>
      </c>
      <c r="AE486" s="86" t="str">
        <f>IFERROR(INDEX(DB_Typologies!$D$4:$AP$1445,MATCH($A$3,DB_Typologies!$AQ$4:$AQ$1445,0)+$A486,MATCH(AE$3,TQoL_Indexes!$B$8:$AK$8,0)),"")</f>
        <v/>
      </c>
      <c r="AF486" s="86" t="str">
        <f>IFERROR(INDEX(DB_Typologies!$D$4:$AP$1445,MATCH($A$3,DB_Typologies!$AQ$4:$AQ$1445,0)+$A486,MATCH(AF$3,TQoL_Indexes!$B$8:$AK$8,0)),"")</f>
        <v/>
      </c>
      <c r="AG486" s="86" t="str">
        <f>IFERROR(INDEX(DB_Typologies!$D$4:$AP$1445,MATCH($A$3,DB_Typologies!$AQ$4:$AQ$1445,0)+$A486,MATCH(AG$3,TQoL_Indexes!$B$8:$AK$8,0)),"")</f>
        <v/>
      </c>
      <c r="AH486" s="86" t="str">
        <f>IFERROR(INDEX(DB_Typologies!$D$4:$AP$1445,MATCH($A$3,DB_Typologies!$AQ$4:$AQ$1445,0)+$A486,MATCH(AH$3,TQoL_Indexes!$B$8:$AK$8,0)),"")</f>
        <v/>
      </c>
      <c r="AI486" s="86" t="str">
        <f>IFERROR(INDEX(DB_Typologies!$D$4:$AP$1445,MATCH($A$3,DB_Typologies!$AQ$4:$AQ$1445,0)+$A486,MATCH(AI$3,TQoL_Indexes!$B$8:$AK$8,0)),"")</f>
        <v/>
      </c>
      <c r="AJ486" s="86" t="str">
        <f>IFERROR(INDEX(DB_Typologies!$D$4:$AP$1445,MATCH($A$3,DB_Typologies!$AQ$4:$AQ$1445,0)+$A486,MATCH(AJ$3,TQoL_Indexes!$B$8:$AK$8,0)),"")</f>
        <v/>
      </c>
      <c r="AK486" s="86" t="str">
        <f>IFERROR(INDEX(DB_Typologies!$D$4:$AP$1445,MATCH($A$3,DB_Typologies!$AQ$4:$AQ$1445,0)+$A486,MATCH(AK$3,TQoL_Indexes!$B$8:$AK$8,0)),"")</f>
        <v/>
      </c>
      <c r="AL486" s="86" t="str">
        <f>IFERROR(INDEX(DB_Typologies!$D$4:$AP$1445,MATCH($A$3,DB_Typologies!$AQ$4:$AQ$1445,0)+$A486,MATCH(AL$3,TQoL_Indexes!$B$8:$AK$8,0)),"")</f>
        <v/>
      </c>
      <c r="AM486" s="87" t="str">
        <f>IFERROR(INDEX(DB_Typologies!$D$4:$AP$1445,MATCH($A$3,DB_Typologies!$AQ$4:$AQ$1445,0)+$A486,MATCH(AM$3,TQoL_Indexes!$B$8:$AK$8,0)),"")</f>
        <v/>
      </c>
    </row>
    <row r="487" spans="1:39">
      <c r="A487" s="58" t="str">
        <f>IFERROR(IF(A486+1&lt;COUNTIF(DB_Typologies!$AQ$4:$AQ$1445,$A$3),A486+1,""),"")</f>
        <v/>
      </c>
      <c r="B487" s="120" t="str">
        <f>IFERROR(INDEX(DB_Typologies!$D$4:$AP$1445,MATCH($A$3,DB_Typologies!$AQ$4:$AQ$1445,0)+$A487,MATCH(B$3,TQoL_Indexes!$B$8:$AK$8,0)),"")</f>
        <v/>
      </c>
      <c r="C487" s="86" t="str">
        <f>IFERROR(INDEX(DB_Typologies!$D$4:$AP$1445,MATCH($A$3,DB_Typologies!$AQ$4:$AQ$1445,0)+$A487,MATCH(C$3,TQoL_Indexes!$B$8:$AK$8,0)),"")</f>
        <v/>
      </c>
      <c r="D487" s="87" t="str">
        <f>IFERROR(INDEX(DB_Typologies!$D$4:$AP$1445,MATCH($A$3,DB_Typologies!$AQ$4:$AQ$1445,0)+$A487,MATCH(D$3,TQoL_Indexes!$B$8:$AK$8,0)),"")</f>
        <v/>
      </c>
      <c r="E487" s="86" t="str">
        <f>IFERROR(INDEX(DB_Typologies!$D$4:$AP$1445,MATCH($A$3,DB_Typologies!$AQ$4:$AQ$1445,0)+$A487,MATCH(E$3,TQoL_Indexes!$B$8:$AK$8,0)),"")</f>
        <v/>
      </c>
      <c r="F487" s="86" t="str">
        <f>IFERROR(INDEX(DB_Typologies!$D$4:$AP$1445,MATCH($A$3,DB_Typologies!$AQ$4:$AQ$1445,0)+$A487,MATCH(F$3,TQoL_Indexes!$B$8:$AK$8,0)),"")</f>
        <v/>
      </c>
      <c r="G487" s="86" t="str">
        <f>IFERROR(INDEX(DB_Typologies!$D$4:$AP$1445,MATCH($A$3,DB_Typologies!$AQ$4:$AQ$1445,0)+$A487,MATCH(G$3,TQoL_Indexes!$B$8:$AK$8,0)),"")</f>
        <v/>
      </c>
      <c r="H487" s="86" t="str">
        <f>IFERROR(INDEX(DB_Typologies!$D$4:$AP$1445,MATCH($A$3,DB_Typologies!$AQ$4:$AQ$1445,0)+$A487,MATCH(H$3,TQoL_Indexes!$B$8:$AK$8,0)),"")</f>
        <v/>
      </c>
      <c r="I487" s="86" t="str">
        <f>IFERROR(INDEX(DB_Typologies!$D$4:$AP$1445,MATCH($A$3,DB_Typologies!$AQ$4:$AQ$1445,0)+$A487,MATCH(I$3,TQoL_Indexes!$B$8:$AK$8,0)),"")</f>
        <v/>
      </c>
      <c r="J487" s="86" t="str">
        <f>IFERROR(INDEX(DB_Typologies!$D$4:$AP$1445,MATCH($A$3,DB_Typologies!$AQ$4:$AQ$1445,0)+$A487,MATCH(J$3,TQoL_Indexes!$B$8:$AK$8,0)),"")</f>
        <v/>
      </c>
      <c r="K487" s="86" t="str">
        <f>IFERROR(INDEX(DB_Typologies!$D$4:$AP$1445,MATCH($A$3,DB_Typologies!$AQ$4:$AQ$1445,0)+$A487,MATCH(K$3,TQoL_Indexes!$B$8:$AK$8,0)),"")</f>
        <v/>
      </c>
      <c r="L487" s="86" t="str">
        <f>IFERROR(INDEX(DB_Typologies!$D$4:$AP$1445,MATCH($A$3,DB_Typologies!$AQ$4:$AQ$1445,0)+$A487,MATCH(L$3,TQoL_Indexes!$B$8:$AK$8,0)),"")</f>
        <v/>
      </c>
      <c r="M487" s="86" t="str">
        <f>IFERROR(INDEX(DB_Typologies!$D$4:$AP$1445,MATCH($A$3,DB_Typologies!$AQ$4:$AQ$1445,0)+$A487,MATCH(M$3,TQoL_Indexes!$B$8:$AK$8,0)),"")</f>
        <v/>
      </c>
      <c r="N487" s="86" t="str">
        <f>IFERROR(INDEX(DB_Typologies!$D$4:$AP$1445,MATCH($A$3,DB_Typologies!$AQ$4:$AQ$1445,0)+$A487,MATCH(N$3,TQoL_Indexes!$B$8:$AK$8,0)),"")</f>
        <v/>
      </c>
      <c r="O487" s="86" t="str">
        <f>IFERROR(INDEX(DB_Typologies!$D$4:$AP$1445,MATCH($A$3,DB_Typologies!$AQ$4:$AQ$1445,0)+$A487,MATCH(O$3,TQoL_Indexes!$B$8:$AK$8,0)),"")</f>
        <v/>
      </c>
      <c r="P487" s="86" t="str">
        <f>IFERROR(INDEX(DB_Typologies!$D$4:$AP$1445,MATCH($A$3,DB_Typologies!$AQ$4:$AQ$1445,0)+$A487,MATCH(P$3,TQoL_Indexes!$B$8:$AK$8,0)),"")</f>
        <v/>
      </c>
      <c r="Q487" s="86" t="str">
        <f>IFERROR(INDEX(DB_Typologies!$D$4:$AP$1445,MATCH($A$3,DB_Typologies!$AQ$4:$AQ$1445,0)+$A487,MATCH(Q$3,TQoL_Indexes!$B$8:$AK$8,0)),"")</f>
        <v/>
      </c>
      <c r="R487" s="86" t="str">
        <f>IFERROR(INDEX(DB_Typologies!$D$4:$AP$1445,MATCH($A$3,DB_Typologies!$AQ$4:$AQ$1445,0)+$A487,MATCH(R$3,TQoL_Indexes!$B$8:$AK$8,0)),"")</f>
        <v/>
      </c>
      <c r="S487" s="86" t="str">
        <f>IFERROR(INDEX(DB_Typologies!$D$4:$AP$1445,MATCH($A$3,DB_Typologies!$AQ$4:$AQ$1445,0)+$A487,MATCH(S$3,TQoL_Indexes!$B$8:$AK$8,0)),"")</f>
        <v/>
      </c>
      <c r="T487" s="86" t="str">
        <f>IFERROR(INDEX(DB_Typologies!$D$4:$AP$1445,MATCH($A$3,DB_Typologies!$AQ$4:$AQ$1445,0)+$A487,MATCH(T$3,TQoL_Indexes!$B$8:$AK$8,0)),"")</f>
        <v/>
      </c>
      <c r="U487" s="86" t="str">
        <f>IFERROR(INDEX(DB_Typologies!$D$4:$AP$1445,MATCH($A$3,DB_Typologies!$AQ$4:$AQ$1445,0)+$A487,MATCH(U$3,TQoL_Indexes!$B$8:$AK$8,0)),"")</f>
        <v/>
      </c>
      <c r="V487" s="86" t="str">
        <f>IFERROR(INDEX(DB_Typologies!$D$4:$AP$1445,MATCH($A$3,DB_Typologies!$AQ$4:$AQ$1445,0)+$A487,MATCH(V$3,TQoL_Indexes!$B$8:$AK$8,0)),"")</f>
        <v/>
      </c>
      <c r="W487" s="86" t="str">
        <f>IFERROR(INDEX(DB_Typologies!$D$4:$AP$1445,MATCH($A$3,DB_Typologies!$AQ$4:$AQ$1445,0)+$A487,MATCH(W$3,TQoL_Indexes!$B$8:$AK$8,0)),"")</f>
        <v/>
      </c>
      <c r="X487" s="86" t="str">
        <f>IFERROR(INDEX(DB_Typologies!$D$4:$AP$1445,MATCH($A$3,DB_Typologies!$AQ$4:$AQ$1445,0)+$A487,MATCH(X$3,TQoL_Indexes!$B$8:$AK$8,0)),"")</f>
        <v/>
      </c>
      <c r="Y487" s="86" t="str">
        <f>IFERROR(INDEX(DB_Typologies!$D$4:$AP$1445,MATCH($A$3,DB_Typologies!$AQ$4:$AQ$1445,0)+$A487,MATCH(Y$3,TQoL_Indexes!$B$8:$AK$8,0)),"")</f>
        <v/>
      </c>
      <c r="Z487" s="86" t="str">
        <f>IFERROR(INDEX(DB_Typologies!$D$4:$AP$1445,MATCH($A$3,DB_Typologies!$AQ$4:$AQ$1445,0)+$A487,MATCH(Z$3,TQoL_Indexes!$B$8:$AK$8,0)),"")</f>
        <v/>
      </c>
      <c r="AA487" s="86" t="str">
        <f>IFERROR(INDEX(DB_Typologies!$D$4:$AP$1445,MATCH($A$3,DB_Typologies!$AQ$4:$AQ$1445,0)+$A487,MATCH(AA$3,TQoL_Indexes!$B$8:$AK$8,0)),"")</f>
        <v/>
      </c>
      <c r="AB487" s="86" t="str">
        <f>IFERROR(INDEX(DB_Typologies!$D$4:$AP$1445,MATCH($A$3,DB_Typologies!$AQ$4:$AQ$1445,0)+$A487,MATCH(AB$3,TQoL_Indexes!$B$8:$AK$8,0)),"")</f>
        <v/>
      </c>
      <c r="AC487" s="86" t="str">
        <f>IFERROR(INDEX(DB_Typologies!$D$4:$AP$1445,MATCH($A$3,DB_Typologies!$AQ$4:$AQ$1445,0)+$A487,MATCH(AC$3,TQoL_Indexes!$B$8:$AK$8,0)),"")</f>
        <v/>
      </c>
      <c r="AD487" s="86" t="str">
        <f>IFERROR(INDEX(DB_Typologies!$D$4:$AP$1445,MATCH($A$3,DB_Typologies!$AQ$4:$AQ$1445,0)+$A487,MATCH(AD$3,TQoL_Indexes!$B$8:$AK$8,0)),"")</f>
        <v/>
      </c>
      <c r="AE487" s="86" t="str">
        <f>IFERROR(INDEX(DB_Typologies!$D$4:$AP$1445,MATCH($A$3,DB_Typologies!$AQ$4:$AQ$1445,0)+$A487,MATCH(AE$3,TQoL_Indexes!$B$8:$AK$8,0)),"")</f>
        <v/>
      </c>
      <c r="AF487" s="86" t="str">
        <f>IFERROR(INDEX(DB_Typologies!$D$4:$AP$1445,MATCH($A$3,DB_Typologies!$AQ$4:$AQ$1445,0)+$A487,MATCH(AF$3,TQoL_Indexes!$B$8:$AK$8,0)),"")</f>
        <v/>
      </c>
      <c r="AG487" s="86" t="str">
        <f>IFERROR(INDEX(DB_Typologies!$D$4:$AP$1445,MATCH($A$3,DB_Typologies!$AQ$4:$AQ$1445,0)+$A487,MATCH(AG$3,TQoL_Indexes!$B$8:$AK$8,0)),"")</f>
        <v/>
      </c>
      <c r="AH487" s="86" t="str">
        <f>IFERROR(INDEX(DB_Typologies!$D$4:$AP$1445,MATCH($A$3,DB_Typologies!$AQ$4:$AQ$1445,0)+$A487,MATCH(AH$3,TQoL_Indexes!$B$8:$AK$8,0)),"")</f>
        <v/>
      </c>
      <c r="AI487" s="86" t="str">
        <f>IFERROR(INDEX(DB_Typologies!$D$4:$AP$1445,MATCH($A$3,DB_Typologies!$AQ$4:$AQ$1445,0)+$A487,MATCH(AI$3,TQoL_Indexes!$B$8:$AK$8,0)),"")</f>
        <v/>
      </c>
      <c r="AJ487" s="86" t="str">
        <f>IFERROR(INDEX(DB_Typologies!$D$4:$AP$1445,MATCH($A$3,DB_Typologies!$AQ$4:$AQ$1445,0)+$A487,MATCH(AJ$3,TQoL_Indexes!$B$8:$AK$8,0)),"")</f>
        <v/>
      </c>
      <c r="AK487" s="86" t="str">
        <f>IFERROR(INDEX(DB_Typologies!$D$4:$AP$1445,MATCH($A$3,DB_Typologies!$AQ$4:$AQ$1445,0)+$A487,MATCH(AK$3,TQoL_Indexes!$B$8:$AK$8,0)),"")</f>
        <v/>
      </c>
      <c r="AL487" s="86" t="str">
        <f>IFERROR(INDEX(DB_Typologies!$D$4:$AP$1445,MATCH($A$3,DB_Typologies!$AQ$4:$AQ$1445,0)+$A487,MATCH(AL$3,TQoL_Indexes!$B$8:$AK$8,0)),"")</f>
        <v/>
      </c>
      <c r="AM487" s="87" t="str">
        <f>IFERROR(INDEX(DB_Typologies!$D$4:$AP$1445,MATCH($A$3,DB_Typologies!$AQ$4:$AQ$1445,0)+$A487,MATCH(AM$3,TQoL_Indexes!$B$8:$AK$8,0)),"")</f>
        <v/>
      </c>
    </row>
    <row r="488" spans="1:39">
      <c r="A488" s="58" t="str">
        <f>IFERROR(IF(A487+1&lt;COUNTIF(DB_Typologies!$AQ$4:$AQ$1445,$A$3),A487+1,""),"")</f>
        <v/>
      </c>
      <c r="B488" s="120" t="str">
        <f>IFERROR(INDEX(DB_Typologies!$D$4:$AP$1445,MATCH($A$3,DB_Typologies!$AQ$4:$AQ$1445,0)+$A488,MATCH(B$3,TQoL_Indexes!$B$8:$AK$8,0)),"")</f>
        <v/>
      </c>
      <c r="C488" s="86" t="str">
        <f>IFERROR(INDEX(DB_Typologies!$D$4:$AP$1445,MATCH($A$3,DB_Typologies!$AQ$4:$AQ$1445,0)+$A488,MATCH(C$3,TQoL_Indexes!$B$8:$AK$8,0)),"")</f>
        <v/>
      </c>
      <c r="D488" s="87" t="str">
        <f>IFERROR(INDEX(DB_Typologies!$D$4:$AP$1445,MATCH($A$3,DB_Typologies!$AQ$4:$AQ$1445,0)+$A488,MATCH(D$3,TQoL_Indexes!$B$8:$AK$8,0)),"")</f>
        <v/>
      </c>
      <c r="E488" s="86" t="str">
        <f>IFERROR(INDEX(DB_Typologies!$D$4:$AP$1445,MATCH($A$3,DB_Typologies!$AQ$4:$AQ$1445,0)+$A488,MATCH(E$3,TQoL_Indexes!$B$8:$AK$8,0)),"")</f>
        <v/>
      </c>
      <c r="F488" s="86" t="str">
        <f>IFERROR(INDEX(DB_Typologies!$D$4:$AP$1445,MATCH($A$3,DB_Typologies!$AQ$4:$AQ$1445,0)+$A488,MATCH(F$3,TQoL_Indexes!$B$8:$AK$8,0)),"")</f>
        <v/>
      </c>
      <c r="G488" s="86" t="str">
        <f>IFERROR(INDEX(DB_Typologies!$D$4:$AP$1445,MATCH($A$3,DB_Typologies!$AQ$4:$AQ$1445,0)+$A488,MATCH(G$3,TQoL_Indexes!$B$8:$AK$8,0)),"")</f>
        <v/>
      </c>
      <c r="H488" s="86" t="str">
        <f>IFERROR(INDEX(DB_Typologies!$D$4:$AP$1445,MATCH($A$3,DB_Typologies!$AQ$4:$AQ$1445,0)+$A488,MATCH(H$3,TQoL_Indexes!$B$8:$AK$8,0)),"")</f>
        <v/>
      </c>
      <c r="I488" s="86" t="str">
        <f>IFERROR(INDEX(DB_Typologies!$D$4:$AP$1445,MATCH($A$3,DB_Typologies!$AQ$4:$AQ$1445,0)+$A488,MATCH(I$3,TQoL_Indexes!$B$8:$AK$8,0)),"")</f>
        <v/>
      </c>
      <c r="J488" s="86" t="str">
        <f>IFERROR(INDEX(DB_Typologies!$D$4:$AP$1445,MATCH($A$3,DB_Typologies!$AQ$4:$AQ$1445,0)+$A488,MATCH(J$3,TQoL_Indexes!$B$8:$AK$8,0)),"")</f>
        <v/>
      </c>
      <c r="K488" s="86" t="str">
        <f>IFERROR(INDEX(DB_Typologies!$D$4:$AP$1445,MATCH($A$3,DB_Typologies!$AQ$4:$AQ$1445,0)+$A488,MATCH(K$3,TQoL_Indexes!$B$8:$AK$8,0)),"")</f>
        <v/>
      </c>
      <c r="L488" s="86" t="str">
        <f>IFERROR(INDEX(DB_Typologies!$D$4:$AP$1445,MATCH($A$3,DB_Typologies!$AQ$4:$AQ$1445,0)+$A488,MATCH(L$3,TQoL_Indexes!$B$8:$AK$8,0)),"")</f>
        <v/>
      </c>
      <c r="M488" s="86" t="str">
        <f>IFERROR(INDEX(DB_Typologies!$D$4:$AP$1445,MATCH($A$3,DB_Typologies!$AQ$4:$AQ$1445,0)+$A488,MATCH(M$3,TQoL_Indexes!$B$8:$AK$8,0)),"")</f>
        <v/>
      </c>
      <c r="N488" s="86" t="str">
        <f>IFERROR(INDEX(DB_Typologies!$D$4:$AP$1445,MATCH($A$3,DB_Typologies!$AQ$4:$AQ$1445,0)+$A488,MATCH(N$3,TQoL_Indexes!$B$8:$AK$8,0)),"")</f>
        <v/>
      </c>
      <c r="O488" s="86" t="str">
        <f>IFERROR(INDEX(DB_Typologies!$D$4:$AP$1445,MATCH($A$3,DB_Typologies!$AQ$4:$AQ$1445,0)+$A488,MATCH(O$3,TQoL_Indexes!$B$8:$AK$8,0)),"")</f>
        <v/>
      </c>
      <c r="P488" s="86" t="str">
        <f>IFERROR(INDEX(DB_Typologies!$D$4:$AP$1445,MATCH($A$3,DB_Typologies!$AQ$4:$AQ$1445,0)+$A488,MATCH(P$3,TQoL_Indexes!$B$8:$AK$8,0)),"")</f>
        <v/>
      </c>
      <c r="Q488" s="86" t="str">
        <f>IFERROR(INDEX(DB_Typologies!$D$4:$AP$1445,MATCH($A$3,DB_Typologies!$AQ$4:$AQ$1445,0)+$A488,MATCH(Q$3,TQoL_Indexes!$B$8:$AK$8,0)),"")</f>
        <v/>
      </c>
      <c r="R488" s="86" t="str">
        <f>IFERROR(INDEX(DB_Typologies!$D$4:$AP$1445,MATCH($A$3,DB_Typologies!$AQ$4:$AQ$1445,0)+$A488,MATCH(R$3,TQoL_Indexes!$B$8:$AK$8,0)),"")</f>
        <v/>
      </c>
      <c r="S488" s="86" t="str">
        <f>IFERROR(INDEX(DB_Typologies!$D$4:$AP$1445,MATCH($A$3,DB_Typologies!$AQ$4:$AQ$1445,0)+$A488,MATCH(S$3,TQoL_Indexes!$B$8:$AK$8,0)),"")</f>
        <v/>
      </c>
      <c r="T488" s="86" t="str">
        <f>IFERROR(INDEX(DB_Typologies!$D$4:$AP$1445,MATCH($A$3,DB_Typologies!$AQ$4:$AQ$1445,0)+$A488,MATCH(T$3,TQoL_Indexes!$B$8:$AK$8,0)),"")</f>
        <v/>
      </c>
      <c r="U488" s="86" t="str">
        <f>IFERROR(INDEX(DB_Typologies!$D$4:$AP$1445,MATCH($A$3,DB_Typologies!$AQ$4:$AQ$1445,0)+$A488,MATCH(U$3,TQoL_Indexes!$B$8:$AK$8,0)),"")</f>
        <v/>
      </c>
      <c r="V488" s="86" t="str">
        <f>IFERROR(INDEX(DB_Typologies!$D$4:$AP$1445,MATCH($A$3,DB_Typologies!$AQ$4:$AQ$1445,0)+$A488,MATCH(V$3,TQoL_Indexes!$B$8:$AK$8,0)),"")</f>
        <v/>
      </c>
      <c r="W488" s="86" t="str">
        <f>IFERROR(INDEX(DB_Typologies!$D$4:$AP$1445,MATCH($A$3,DB_Typologies!$AQ$4:$AQ$1445,0)+$A488,MATCH(W$3,TQoL_Indexes!$B$8:$AK$8,0)),"")</f>
        <v/>
      </c>
      <c r="X488" s="86" t="str">
        <f>IFERROR(INDEX(DB_Typologies!$D$4:$AP$1445,MATCH($A$3,DB_Typologies!$AQ$4:$AQ$1445,0)+$A488,MATCH(X$3,TQoL_Indexes!$B$8:$AK$8,0)),"")</f>
        <v/>
      </c>
      <c r="Y488" s="86" t="str">
        <f>IFERROR(INDEX(DB_Typologies!$D$4:$AP$1445,MATCH($A$3,DB_Typologies!$AQ$4:$AQ$1445,0)+$A488,MATCH(Y$3,TQoL_Indexes!$B$8:$AK$8,0)),"")</f>
        <v/>
      </c>
      <c r="Z488" s="86" t="str">
        <f>IFERROR(INDEX(DB_Typologies!$D$4:$AP$1445,MATCH($A$3,DB_Typologies!$AQ$4:$AQ$1445,0)+$A488,MATCH(Z$3,TQoL_Indexes!$B$8:$AK$8,0)),"")</f>
        <v/>
      </c>
      <c r="AA488" s="86" t="str">
        <f>IFERROR(INDEX(DB_Typologies!$D$4:$AP$1445,MATCH($A$3,DB_Typologies!$AQ$4:$AQ$1445,0)+$A488,MATCH(AA$3,TQoL_Indexes!$B$8:$AK$8,0)),"")</f>
        <v/>
      </c>
      <c r="AB488" s="86" t="str">
        <f>IFERROR(INDEX(DB_Typologies!$D$4:$AP$1445,MATCH($A$3,DB_Typologies!$AQ$4:$AQ$1445,0)+$A488,MATCH(AB$3,TQoL_Indexes!$B$8:$AK$8,0)),"")</f>
        <v/>
      </c>
      <c r="AC488" s="86" t="str">
        <f>IFERROR(INDEX(DB_Typologies!$D$4:$AP$1445,MATCH($A$3,DB_Typologies!$AQ$4:$AQ$1445,0)+$A488,MATCH(AC$3,TQoL_Indexes!$B$8:$AK$8,0)),"")</f>
        <v/>
      </c>
      <c r="AD488" s="86" t="str">
        <f>IFERROR(INDEX(DB_Typologies!$D$4:$AP$1445,MATCH($A$3,DB_Typologies!$AQ$4:$AQ$1445,0)+$A488,MATCH(AD$3,TQoL_Indexes!$B$8:$AK$8,0)),"")</f>
        <v/>
      </c>
      <c r="AE488" s="86" t="str">
        <f>IFERROR(INDEX(DB_Typologies!$D$4:$AP$1445,MATCH($A$3,DB_Typologies!$AQ$4:$AQ$1445,0)+$A488,MATCH(AE$3,TQoL_Indexes!$B$8:$AK$8,0)),"")</f>
        <v/>
      </c>
      <c r="AF488" s="86" t="str">
        <f>IFERROR(INDEX(DB_Typologies!$D$4:$AP$1445,MATCH($A$3,DB_Typologies!$AQ$4:$AQ$1445,0)+$A488,MATCH(AF$3,TQoL_Indexes!$B$8:$AK$8,0)),"")</f>
        <v/>
      </c>
      <c r="AG488" s="86" t="str">
        <f>IFERROR(INDEX(DB_Typologies!$D$4:$AP$1445,MATCH($A$3,DB_Typologies!$AQ$4:$AQ$1445,0)+$A488,MATCH(AG$3,TQoL_Indexes!$B$8:$AK$8,0)),"")</f>
        <v/>
      </c>
      <c r="AH488" s="86" t="str">
        <f>IFERROR(INDEX(DB_Typologies!$D$4:$AP$1445,MATCH($A$3,DB_Typologies!$AQ$4:$AQ$1445,0)+$A488,MATCH(AH$3,TQoL_Indexes!$B$8:$AK$8,0)),"")</f>
        <v/>
      </c>
      <c r="AI488" s="86" t="str">
        <f>IFERROR(INDEX(DB_Typologies!$D$4:$AP$1445,MATCH($A$3,DB_Typologies!$AQ$4:$AQ$1445,0)+$A488,MATCH(AI$3,TQoL_Indexes!$B$8:$AK$8,0)),"")</f>
        <v/>
      </c>
      <c r="AJ488" s="86" t="str">
        <f>IFERROR(INDEX(DB_Typologies!$D$4:$AP$1445,MATCH($A$3,DB_Typologies!$AQ$4:$AQ$1445,0)+$A488,MATCH(AJ$3,TQoL_Indexes!$B$8:$AK$8,0)),"")</f>
        <v/>
      </c>
      <c r="AK488" s="86" t="str">
        <f>IFERROR(INDEX(DB_Typologies!$D$4:$AP$1445,MATCH($A$3,DB_Typologies!$AQ$4:$AQ$1445,0)+$A488,MATCH(AK$3,TQoL_Indexes!$B$8:$AK$8,0)),"")</f>
        <v/>
      </c>
      <c r="AL488" s="86" t="str">
        <f>IFERROR(INDEX(DB_Typologies!$D$4:$AP$1445,MATCH($A$3,DB_Typologies!$AQ$4:$AQ$1445,0)+$A488,MATCH(AL$3,TQoL_Indexes!$B$8:$AK$8,0)),"")</f>
        <v/>
      </c>
      <c r="AM488" s="87" t="str">
        <f>IFERROR(INDEX(DB_Typologies!$D$4:$AP$1445,MATCH($A$3,DB_Typologies!$AQ$4:$AQ$1445,0)+$A488,MATCH(AM$3,TQoL_Indexes!$B$8:$AK$8,0)),"")</f>
        <v/>
      </c>
    </row>
    <row r="489" spans="1:39">
      <c r="A489" s="58" t="str">
        <f>IFERROR(IF(A488+1&lt;COUNTIF(DB_Typologies!$AQ$4:$AQ$1445,$A$3),A488+1,""),"")</f>
        <v/>
      </c>
      <c r="B489" s="120" t="str">
        <f>IFERROR(INDEX(DB_Typologies!$D$4:$AP$1445,MATCH($A$3,DB_Typologies!$AQ$4:$AQ$1445,0)+$A489,MATCH(B$3,TQoL_Indexes!$B$8:$AK$8,0)),"")</f>
        <v/>
      </c>
      <c r="C489" s="86" t="str">
        <f>IFERROR(INDEX(DB_Typologies!$D$4:$AP$1445,MATCH($A$3,DB_Typologies!$AQ$4:$AQ$1445,0)+$A489,MATCH(C$3,TQoL_Indexes!$B$8:$AK$8,0)),"")</f>
        <v/>
      </c>
      <c r="D489" s="87" t="str">
        <f>IFERROR(INDEX(DB_Typologies!$D$4:$AP$1445,MATCH($A$3,DB_Typologies!$AQ$4:$AQ$1445,0)+$A489,MATCH(D$3,TQoL_Indexes!$B$8:$AK$8,0)),"")</f>
        <v/>
      </c>
      <c r="E489" s="86" t="str">
        <f>IFERROR(INDEX(DB_Typologies!$D$4:$AP$1445,MATCH($A$3,DB_Typologies!$AQ$4:$AQ$1445,0)+$A489,MATCH(E$3,TQoL_Indexes!$B$8:$AK$8,0)),"")</f>
        <v/>
      </c>
      <c r="F489" s="86" t="str">
        <f>IFERROR(INDEX(DB_Typologies!$D$4:$AP$1445,MATCH($A$3,DB_Typologies!$AQ$4:$AQ$1445,0)+$A489,MATCH(F$3,TQoL_Indexes!$B$8:$AK$8,0)),"")</f>
        <v/>
      </c>
      <c r="G489" s="86" t="str">
        <f>IFERROR(INDEX(DB_Typologies!$D$4:$AP$1445,MATCH($A$3,DB_Typologies!$AQ$4:$AQ$1445,0)+$A489,MATCH(G$3,TQoL_Indexes!$B$8:$AK$8,0)),"")</f>
        <v/>
      </c>
      <c r="H489" s="86" t="str">
        <f>IFERROR(INDEX(DB_Typologies!$D$4:$AP$1445,MATCH($A$3,DB_Typologies!$AQ$4:$AQ$1445,0)+$A489,MATCH(H$3,TQoL_Indexes!$B$8:$AK$8,0)),"")</f>
        <v/>
      </c>
      <c r="I489" s="86" t="str">
        <f>IFERROR(INDEX(DB_Typologies!$D$4:$AP$1445,MATCH($A$3,DB_Typologies!$AQ$4:$AQ$1445,0)+$A489,MATCH(I$3,TQoL_Indexes!$B$8:$AK$8,0)),"")</f>
        <v/>
      </c>
      <c r="J489" s="86" t="str">
        <f>IFERROR(INDEX(DB_Typologies!$D$4:$AP$1445,MATCH($A$3,DB_Typologies!$AQ$4:$AQ$1445,0)+$A489,MATCH(J$3,TQoL_Indexes!$B$8:$AK$8,0)),"")</f>
        <v/>
      </c>
      <c r="K489" s="86" t="str">
        <f>IFERROR(INDEX(DB_Typologies!$D$4:$AP$1445,MATCH($A$3,DB_Typologies!$AQ$4:$AQ$1445,0)+$A489,MATCH(K$3,TQoL_Indexes!$B$8:$AK$8,0)),"")</f>
        <v/>
      </c>
      <c r="L489" s="86" t="str">
        <f>IFERROR(INDEX(DB_Typologies!$D$4:$AP$1445,MATCH($A$3,DB_Typologies!$AQ$4:$AQ$1445,0)+$A489,MATCH(L$3,TQoL_Indexes!$B$8:$AK$8,0)),"")</f>
        <v/>
      </c>
      <c r="M489" s="86" t="str">
        <f>IFERROR(INDEX(DB_Typologies!$D$4:$AP$1445,MATCH($A$3,DB_Typologies!$AQ$4:$AQ$1445,0)+$A489,MATCH(M$3,TQoL_Indexes!$B$8:$AK$8,0)),"")</f>
        <v/>
      </c>
      <c r="N489" s="86" t="str">
        <f>IFERROR(INDEX(DB_Typologies!$D$4:$AP$1445,MATCH($A$3,DB_Typologies!$AQ$4:$AQ$1445,0)+$A489,MATCH(N$3,TQoL_Indexes!$B$8:$AK$8,0)),"")</f>
        <v/>
      </c>
      <c r="O489" s="86" t="str">
        <f>IFERROR(INDEX(DB_Typologies!$D$4:$AP$1445,MATCH($A$3,DB_Typologies!$AQ$4:$AQ$1445,0)+$A489,MATCH(O$3,TQoL_Indexes!$B$8:$AK$8,0)),"")</f>
        <v/>
      </c>
      <c r="P489" s="86" t="str">
        <f>IFERROR(INDEX(DB_Typologies!$D$4:$AP$1445,MATCH($A$3,DB_Typologies!$AQ$4:$AQ$1445,0)+$A489,MATCH(P$3,TQoL_Indexes!$B$8:$AK$8,0)),"")</f>
        <v/>
      </c>
      <c r="Q489" s="86" t="str">
        <f>IFERROR(INDEX(DB_Typologies!$D$4:$AP$1445,MATCH($A$3,DB_Typologies!$AQ$4:$AQ$1445,0)+$A489,MATCH(Q$3,TQoL_Indexes!$B$8:$AK$8,0)),"")</f>
        <v/>
      </c>
      <c r="R489" s="86" t="str">
        <f>IFERROR(INDEX(DB_Typologies!$D$4:$AP$1445,MATCH($A$3,DB_Typologies!$AQ$4:$AQ$1445,0)+$A489,MATCH(R$3,TQoL_Indexes!$B$8:$AK$8,0)),"")</f>
        <v/>
      </c>
      <c r="S489" s="86" t="str">
        <f>IFERROR(INDEX(DB_Typologies!$D$4:$AP$1445,MATCH($A$3,DB_Typologies!$AQ$4:$AQ$1445,0)+$A489,MATCH(S$3,TQoL_Indexes!$B$8:$AK$8,0)),"")</f>
        <v/>
      </c>
      <c r="T489" s="86" t="str">
        <f>IFERROR(INDEX(DB_Typologies!$D$4:$AP$1445,MATCH($A$3,DB_Typologies!$AQ$4:$AQ$1445,0)+$A489,MATCH(T$3,TQoL_Indexes!$B$8:$AK$8,0)),"")</f>
        <v/>
      </c>
      <c r="U489" s="86" t="str">
        <f>IFERROR(INDEX(DB_Typologies!$D$4:$AP$1445,MATCH($A$3,DB_Typologies!$AQ$4:$AQ$1445,0)+$A489,MATCH(U$3,TQoL_Indexes!$B$8:$AK$8,0)),"")</f>
        <v/>
      </c>
      <c r="V489" s="86" t="str">
        <f>IFERROR(INDEX(DB_Typologies!$D$4:$AP$1445,MATCH($A$3,DB_Typologies!$AQ$4:$AQ$1445,0)+$A489,MATCH(V$3,TQoL_Indexes!$B$8:$AK$8,0)),"")</f>
        <v/>
      </c>
      <c r="W489" s="86" t="str">
        <f>IFERROR(INDEX(DB_Typologies!$D$4:$AP$1445,MATCH($A$3,DB_Typologies!$AQ$4:$AQ$1445,0)+$A489,MATCH(W$3,TQoL_Indexes!$B$8:$AK$8,0)),"")</f>
        <v/>
      </c>
      <c r="X489" s="86" t="str">
        <f>IFERROR(INDEX(DB_Typologies!$D$4:$AP$1445,MATCH($A$3,DB_Typologies!$AQ$4:$AQ$1445,0)+$A489,MATCH(X$3,TQoL_Indexes!$B$8:$AK$8,0)),"")</f>
        <v/>
      </c>
      <c r="Y489" s="86" t="str">
        <f>IFERROR(INDEX(DB_Typologies!$D$4:$AP$1445,MATCH($A$3,DB_Typologies!$AQ$4:$AQ$1445,0)+$A489,MATCH(Y$3,TQoL_Indexes!$B$8:$AK$8,0)),"")</f>
        <v/>
      </c>
      <c r="Z489" s="86" t="str">
        <f>IFERROR(INDEX(DB_Typologies!$D$4:$AP$1445,MATCH($A$3,DB_Typologies!$AQ$4:$AQ$1445,0)+$A489,MATCH(Z$3,TQoL_Indexes!$B$8:$AK$8,0)),"")</f>
        <v/>
      </c>
      <c r="AA489" s="86" t="str">
        <f>IFERROR(INDEX(DB_Typologies!$D$4:$AP$1445,MATCH($A$3,DB_Typologies!$AQ$4:$AQ$1445,0)+$A489,MATCH(AA$3,TQoL_Indexes!$B$8:$AK$8,0)),"")</f>
        <v/>
      </c>
      <c r="AB489" s="86" t="str">
        <f>IFERROR(INDEX(DB_Typologies!$D$4:$AP$1445,MATCH($A$3,DB_Typologies!$AQ$4:$AQ$1445,0)+$A489,MATCH(AB$3,TQoL_Indexes!$B$8:$AK$8,0)),"")</f>
        <v/>
      </c>
      <c r="AC489" s="86" t="str">
        <f>IFERROR(INDEX(DB_Typologies!$D$4:$AP$1445,MATCH($A$3,DB_Typologies!$AQ$4:$AQ$1445,0)+$A489,MATCH(AC$3,TQoL_Indexes!$B$8:$AK$8,0)),"")</f>
        <v/>
      </c>
      <c r="AD489" s="86" t="str">
        <f>IFERROR(INDEX(DB_Typologies!$D$4:$AP$1445,MATCH($A$3,DB_Typologies!$AQ$4:$AQ$1445,0)+$A489,MATCH(AD$3,TQoL_Indexes!$B$8:$AK$8,0)),"")</f>
        <v/>
      </c>
      <c r="AE489" s="86" t="str">
        <f>IFERROR(INDEX(DB_Typologies!$D$4:$AP$1445,MATCH($A$3,DB_Typologies!$AQ$4:$AQ$1445,0)+$A489,MATCH(AE$3,TQoL_Indexes!$B$8:$AK$8,0)),"")</f>
        <v/>
      </c>
      <c r="AF489" s="86" t="str">
        <f>IFERROR(INDEX(DB_Typologies!$D$4:$AP$1445,MATCH($A$3,DB_Typologies!$AQ$4:$AQ$1445,0)+$A489,MATCH(AF$3,TQoL_Indexes!$B$8:$AK$8,0)),"")</f>
        <v/>
      </c>
      <c r="AG489" s="86" t="str">
        <f>IFERROR(INDEX(DB_Typologies!$D$4:$AP$1445,MATCH($A$3,DB_Typologies!$AQ$4:$AQ$1445,0)+$A489,MATCH(AG$3,TQoL_Indexes!$B$8:$AK$8,0)),"")</f>
        <v/>
      </c>
      <c r="AH489" s="86" t="str">
        <f>IFERROR(INDEX(DB_Typologies!$D$4:$AP$1445,MATCH($A$3,DB_Typologies!$AQ$4:$AQ$1445,0)+$A489,MATCH(AH$3,TQoL_Indexes!$B$8:$AK$8,0)),"")</f>
        <v/>
      </c>
      <c r="AI489" s="86" t="str">
        <f>IFERROR(INDEX(DB_Typologies!$D$4:$AP$1445,MATCH($A$3,DB_Typologies!$AQ$4:$AQ$1445,0)+$A489,MATCH(AI$3,TQoL_Indexes!$B$8:$AK$8,0)),"")</f>
        <v/>
      </c>
      <c r="AJ489" s="86" t="str">
        <f>IFERROR(INDEX(DB_Typologies!$D$4:$AP$1445,MATCH($A$3,DB_Typologies!$AQ$4:$AQ$1445,0)+$A489,MATCH(AJ$3,TQoL_Indexes!$B$8:$AK$8,0)),"")</f>
        <v/>
      </c>
      <c r="AK489" s="86" t="str">
        <f>IFERROR(INDEX(DB_Typologies!$D$4:$AP$1445,MATCH($A$3,DB_Typologies!$AQ$4:$AQ$1445,0)+$A489,MATCH(AK$3,TQoL_Indexes!$B$8:$AK$8,0)),"")</f>
        <v/>
      </c>
      <c r="AL489" s="86" t="str">
        <f>IFERROR(INDEX(DB_Typologies!$D$4:$AP$1445,MATCH($A$3,DB_Typologies!$AQ$4:$AQ$1445,0)+$A489,MATCH(AL$3,TQoL_Indexes!$B$8:$AK$8,0)),"")</f>
        <v/>
      </c>
      <c r="AM489" s="87" t="str">
        <f>IFERROR(INDEX(DB_Typologies!$D$4:$AP$1445,MATCH($A$3,DB_Typologies!$AQ$4:$AQ$1445,0)+$A489,MATCH(AM$3,TQoL_Indexes!$B$8:$AK$8,0)),"")</f>
        <v/>
      </c>
    </row>
    <row r="490" spans="1:39">
      <c r="A490" s="58" t="str">
        <f>IFERROR(IF(A489+1&lt;COUNTIF(DB_Typologies!$AQ$4:$AQ$1445,$A$3),A489+1,""),"")</f>
        <v/>
      </c>
      <c r="B490" s="120" t="str">
        <f>IFERROR(INDEX(DB_Typologies!$D$4:$AP$1445,MATCH($A$3,DB_Typologies!$AQ$4:$AQ$1445,0)+$A490,MATCH(B$3,TQoL_Indexes!$B$8:$AK$8,0)),"")</f>
        <v/>
      </c>
      <c r="C490" s="86" t="str">
        <f>IFERROR(INDEX(DB_Typologies!$D$4:$AP$1445,MATCH($A$3,DB_Typologies!$AQ$4:$AQ$1445,0)+$A490,MATCH(C$3,TQoL_Indexes!$B$8:$AK$8,0)),"")</f>
        <v/>
      </c>
      <c r="D490" s="87" t="str">
        <f>IFERROR(INDEX(DB_Typologies!$D$4:$AP$1445,MATCH($A$3,DB_Typologies!$AQ$4:$AQ$1445,0)+$A490,MATCH(D$3,TQoL_Indexes!$B$8:$AK$8,0)),"")</f>
        <v/>
      </c>
      <c r="E490" s="86" t="str">
        <f>IFERROR(INDEX(DB_Typologies!$D$4:$AP$1445,MATCH($A$3,DB_Typologies!$AQ$4:$AQ$1445,0)+$A490,MATCH(E$3,TQoL_Indexes!$B$8:$AK$8,0)),"")</f>
        <v/>
      </c>
      <c r="F490" s="86" t="str">
        <f>IFERROR(INDEX(DB_Typologies!$D$4:$AP$1445,MATCH($A$3,DB_Typologies!$AQ$4:$AQ$1445,0)+$A490,MATCH(F$3,TQoL_Indexes!$B$8:$AK$8,0)),"")</f>
        <v/>
      </c>
      <c r="G490" s="86" t="str">
        <f>IFERROR(INDEX(DB_Typologies!$D$4:$AP$1445,MATCH($A$3,DB_Typologies!$AQ$4:$AQ$1445,0)+$A490,MATCH(G$3,TQoL_Indexes!$B$8:$AK$8,0)),"")</f>
        <v/>
      </c>
      <c r="H490" s="86" t="str">
        <f>IFERROR(INDEX(DB_Typologies!$D$4:$AP$1445,MATCH($A$3,DB_Typologies!$AQ$4:$AQ$1445,0)+$A490,MATCH(H$3,TQoL_Indexes!$B$8:$AK$8,0)),"")</f>
        <v/>
      </c>
      <c r="I490" s="86" t="str">
        <f>IFERROR(INDEX(DB_Typologies!$D$4:$AP$1445,MATCH($A$3,DB_Typologies!$AQ$4:$AQ$1445,0)+$A490,MATCH(I$3,TQoL_Indexes!$B$8:$AK$8,0)),"")</f>
        <v/>
      </c>
      <c r="J490" s="86" t="str">
        <f>IFERROR(INDEX(DB_Typologies!$D$4:$AP$1445,MATCH($A$3,DB_Typologies!$AQ$4:$AQ$1445,0)+$A490,MATCH(J$3,TQoL_Indexes!$B$8:$AK$8,0)),"")</f>
        <v/>
      </c>
      <c r="K490" s="86" t="str">
        <f>IFERROR(INDEX(DB_Typologies!$D$4:$AP$1445,MATCH($A$3,DB_Typologies!$AQ$4:$AQ$1445,0)+$A490,MATCH(K$3,TQoL_Indexes!$B$8:$AK$8,0)),"")</f>
        <v/>
      </c>
      <c r="L490" s="86" t="str">
        <f>IFERROR(INDEX(DB_Typologies!$D$4:$AP$1445,MATCH($A$3,DB_Typologies!$AQ$4:$AQ$1445,0)+$A490,MATCH(L$3,TQoL_Indexes!$B$8:$AK$8,0)),"")</f>
        <v/>
      </c>
      <c r="M490" s="86" t="str">
        <f>IFERROR(INDEX(DB_Typologies!$D$4:$AP$1445,MATCH($A$3,DB_Typologies!$AQ$4:$AQ$1445,0)+$A490,MATCH(M$3,TQoL_Indexes!$B$8:$AK$8,0)),"")</f>
        <v/>
      </c>
      <c r="N490" s="86" t="str">
        <f>IFERROR(INDEX(DB_Typologies!$D$4:$AP$1445,MATCH($A$3,DB_Typologies!$AQ$4:$AQ$1445,0)+$A490,MATCH(N$3,TQoL_Indexes!$B$8:$AK$8,0)),"")</f>
        <v/>
      </c>
      <c r="O490" s="86" t="str">
        <f>IFERROR(INDEX(DB_Typologies!$D$4:$AP$1445,MATCH($A$3,DB_Typologies!$AQ$4:$AQ$1445,0)+$A490,MATCH(O$3,TQoL_Indexes!$B$8:$AK$8,0)),"")</f>
        <v/>
      </c>
      <c r="P490" s="86" t="str">
        <f>IFERROR(INDEX(DB_Typologies!$D$4:$AP$1445,MATCH($A$3,DB_Typologies!$AQ$4:$AQ$1445,0)+$A490,MATCH(P$3,TQoL_Indexes!$B$8:$AK$8,0)),"")</f>
        <v/>
      </c>
      <c r="Q490" s="86" t="str">
        <f>IFERROR(INDEX(DB_Typologies!$D$4:$AP$1445,MATCH($A$3,DB_Typologies!$AQ$4:$AQ$1445,0)+$A490,MATCH(Q$3,TQoL_Indexes!$B$8:$AK$8,0)),"")</f>
        <v/>
      </c>
      <c r="R490" s="86" t="str">
        <f>IFERROR(INDEX(DB_Typologies!$D$4:$AP$1445,MATCH($A$3,DB_Typologies!$AQ$4:$AQ$1445,0)+$A490,MATCH(R$3,TQoL_Indexes!$B$8:$AK$8,0)),"")</f>
        <v/>
      </c>
      <c r="S490" s="86" t="str">
        <f>IFERROR(INDEX(DB_Typologies!$D$4:$AP$1445,MATCH($A$3,DB_Typologies!$AQ$4:$AQ$1445,0)+$A490,MATCH(S$3,TQoL_Indexes!$B$8:$AK$8,0)),"")</f>
        <v/>
      </c>
      <c r="T490" s="86" t="str">
        <f>IFERROR(INDEX(DB_Typologies!$D$4:$AP$1445,MATCH($A$3,DB_Typologies!$AQ$4:$AQ$1445,0)+$A490,MATCH(T$3,TQoL_Indexes!$B$8:$AK$8,0)),"")</f>
        <v/>
      </c>
      <c r="U490" s="86" t="str">
        <f>IFERROR(INDEX(DB_Typologies!$D$4:$AP$1445,MATCH($A$3,DB_Typologies!$AQ$4:$AQ$1445,0)+$A490,MATCH(U$3,TQoL_Indexes!$B$8:$AK$8,0)),"")</f>
        <v/>
      </c>
      <c r="V490" s="86" t="str">
        <f>IFERROR(INDEX(DB_Typologies!$D$4:$AP$1445,MATCH($A$3,DB_Typologies!$AQ$4:$AQ$1445,0)+$A490,MATCH(V$3,TQoL_Indexes!$B$8:$AK$8,0)),"")</f>
        <v/>
      </c>
      <c r="W490" s="86" t="str">
        <f>IFERROR(INDEX(DB_Typologies!$D$4:$AP$1445,MATCH($A$3,DB_Typologies!$AQ$4:$AQ$1445,0)+$A490,MATCH(W$3,TQoL_Indexes!$B$8:$AK$8,0)),"")</f>
        <v/>
      </c>
      <c r="X490" s="86" t="str">
        <f>IFERROR(INDEX(DB_Typologies!$D$4:$AP$1445,MATCH($A$3,DB_Typologies!$AQ$4:$AQ$1445,0)+$A490,MATCH(X$3,TQoL_Indexes!$B$8:$AK$8,0)),"")</f>
        <v/>
      </c>
      <c r="Y490" s="86" t="str">
        <f>IFERROR(INDEX(DB_Typologies!$D$4:$AP$1445,MATCH($A$3,DB_Typologies!$AQ$4:$AQ$1445,0)+$A490,MATCH(Y$3,TQoL_Indexes!$B$8:$AK$8,0)),"")</f>
        <v/>
      </c>
      <c r="Z490" s="86" t="str">
        <f>IFERROR(INDEX(DB_Typologies!$D$4:$AP$1445,MATCH($A$3,DB_Typologies!$AQ$4:$AQ$1445,0)+$A490,MATCH(Z$3,TQoL_Indexes!$B$8:$AK$8,0)),"")</f>
        <v/>
      </c>
      <c r="AA490" s="86" t="str">
        <f>IFERROR(INDEX(DB_Typologies!$D$4:$AP$1445,MATCH($A$3,DB_Typologies!$AQ$4:$AQ$1445,0)+$A490,MATCH(AA$3,TQoL_Indexes!$B$8:$AK$8,0)),"")</f>
        <v/>
      </c>
      <c r="AB490" s="86" t="str">
        <f>IFERROR(INDEX(DB_Typologies!$D$4:$AP$1445,MATCH($A$3,DB_Typologies!$AQ$4:$AQ$1445,0)+$A490,MATCH(AB$3,TQoL_Indexes!$B$8:$AK$8,0)),"")</f>
        <v/>
      </c>
      <c r="AC490" s="86" t="str">
        <f>IFERROR(INDEX(DB_Typologies!$D$4:$AP$1445,MATCH($A$3,DB_Typologies!$AQ$4:$AQ$1445,0)+$A490,MATCH(AC$3,TQoL_Indexes!$B$8:$AK$8,0)),"")</f>
        <v/>
      </c>
      <c r="AD490" s="86" t="str">
        <f>IFERROR(INDEX(DB_Typologies!$D$4:$AP$1445,MATCH($A$3,DB_Typologies!$AQ$4:$AQ$1445,0)+$A490,MATCH(AD$3,TQoL_Indexes!$B$8:$AK$8,0)),"")</f>
        <v/>
      </c>
      <c r="AE490" s="86" t="str">
        <f>IFERROR(INDEX(DB_Typologies!$D$4:$AP$1445,MATCH($A$3,DB_Typologies!$AQ$4:$AQ$1445,0)+$A490,MATCH(AE$3,TQoL_Indexes!$B$8:$AK$8,0)),"")</f>
        <v/>
      </c>
      <c r="AF490" s="86" t="str">
        <f>IFERROR(INDEX(DB_Typologies!$D$4:$AP$1445,MATCH($A$3,DB_Typologies!$AQ$4:$AQ$1445,0)+$A490,MATCH(AF$3,TQoL_Indexes!$B$8:$AK$8,0)),"")</f>
        <v/>
      </c>
      <c r="AG490" s="86" t="str">
        <f>IFERROR(INDEX(DB_Typologies!$D$4:$AP$1445,MATCH($A$3,DB_Typologies!$AQ$4:$AQ$1445,0)+$A490,MATCH(AG$3,TQoL_Indexes!$B$8:$AK$8,0)),"")</f>
        <v/>
      </c>
      <c r="AH490" s="86" t="str">
        <f>IFERROR(INDEX(DB_Typologies!$D$4:$AP$1445,MATCH($A$3,DB_Typologies!$AQ$4:$AQ$1445,0)+$A490,MATCH(AH$3,TQoL_Indexes!$B$8:$AK$8,0)),"")</f>
        <v/>
      </c>
      <c r="AI490" s="86" t="str">
        <f>IFERROR(INDEX(DB_Typologies!$D$4:$AP$1445,MATCH($A$3,DB_Typologies!$AQ$4:$AQ$1445,0)+$A490,MATCH(AI$3,TQoL_Indexes!$B$8:$AK$8,0)),"")</f>
        <v/>
      </c>
      <c r="AJ490" s="86" t="str">
        <f>IFERROR(INDEX(DB_Typologies!$D$4:$AP$1445,MATCH($A$3,DB_Typologies!$AQ$4:$AQ$1445,0)+$A490,MATCH(AJ$3,TQoL_Indexes!$B$8:$AK$8,0)),"")</f>
        <v/>
      </c>
      <c r="AK490" s="86" t="str">
        <f>IFERROR(INDEX(DB_Typologies!$D$4:$AP$1445,MATCH($A$3,DB_Typologies!$AQ$4:$AQ$1445,0)+$A490,MATCH(AK$3,TQoL_Indexes!$B$8:$AK$8,0)),"")</f>
        <v/>
      </c>
      <c r="AL490" s="86" t="str">
        <f>IFERROR(INDEX(DB_Typologies!$D$4:$AP$1445,MATCH($A$3,DB_Typologies!$AQ$4:$AQ$1445,0)+$A490,MATCH(AL$3,TQoL_Indexes!$B$8:$AK$8,0)),"")</f>
        <v/>
      </c>
      <c r="AM490" s="87" t="str">
        <f>IFERROR(INDEX(DB_Typologies!$D$4:$AP$1445,MATCH($A$3,DB_Typologies!$AQ$4:$AQ$1445,0)+$A490,MATCH(AM$3,TQoL_Indexes!$B$8:$AK$8,0)),"")</f>
        <v/>
      </c>
    </row>
    <row r="491" spans="1:39">
      <c r="A491" s="58" t="str">
        <f>IFERROR(IF(A490+1&lt;COUNTIF(DB_Typologies!$AQ$4:$AQ$1445,$A$3),A490+1,""),"")</f>
        <v/>
      </c>
      <c r="B491" s="120" t="str">
        <f>IFERROR(INDEX(DB_Typologies!$D$4:$AP$1445,MATCH($A$3,DB_Typologies!$AQ$4:$AQ$1445,0)+$A491,MATCH(B$3,TQoL_Indexes!$B$8:$AK$8,0)),"")</f>
        <v/>
      </c>
      <c r="C491" s="86" t="str">
        <f>IFERROR(INDEX(DB_Typologies!$D$4:$AP$1445,MATCH($A$3,DB_Typologies!$AQ$4:$AQ$1445,0)+$A491,MATCH(C$3,TQoL_Indexes!$B$8:$AK$8,0)),"")</f>
        <v/>
      </c>
      <c r="D491" s="87" t="str">
        <f>IFERROR(INDEX(DB_Typologies!$D$4:$AP$1445,MATCH($A$3,DB_Typologies!$AQ$4:$AQ$1445,0)+$A491,MATCH(D$3,TQoL_Indexes!$B$8:$AK$8,0)),"")</f>
        <v/>
      </c>
      <c r="E491" s="86" t="str">
        <f>IFERROR(INDEX(DB_Typologies!$D$4:$AP$1445,MATCH($A$3,DB_Typologies!$AQ$4:$AQ$1445,0)+$A491,MATCH(E$3,TQoL_Indexes!$B$8:$AK$8,0)),"")</f>
        <v/>
      </c>
      <c r="F491" s="86" t="str">
        <f>IFERROR(INDEX(DB_Typologies!$D$4:$AP$1445,MATCH($A$3,DB_Typologies!$AQ$4:$AQ$1445,0)+$A491,MATCH(F$3,TQoL_Indexes!$B$8:$AK$8,0)),"")</f>
        <v/>
      </c>
      <c r="G491" s="86" t="str">
        <f>IFERROR(INDEX(DB_Typologies!$D$4:$AP$1445,MATCH($A$3,DB_Typologies!$AQ$4:$AQ$1445,0)+$A491,MATCH(G$3,TQoL_Indexes!$B$8:$AK$8,0)),"")</f>
        <v/>
      </c>
      <c r="H491" s="86" t="str">
        <f>IFERROR(INDEX(DB_Typologies!$D$4:$AP$1445,MATCH($A$3,DB_Typologies!$AQ$4:$AQ$1445,0)+$A491,MATCH(H$3,TQoL_Indexes!$B$8:$AK$8,0)),"")</f>
        <v/>
      </c>
      <c r="I491" s="86" t="str">
        <f>IFERROR(INDEX(DB_Typologies!$D$4:$AP$1445,MATCH($A$3,DB_Typologies!$AQ$4:$AQ$1445,0)+$A491,MATCH(I$3,TQoL_Indexes!$B$8:$AK$8,0)),"")</f>
        <v/>
      </c>
      <c r="J491" s="86" t="str">
        <f>IFERROR(INDEX(DB_Typologies!$D$4:$AP$1445,MATCH($A$3,DB_Typologies!$AQ$4:$AQ$1445,0)+$A491,MATCH(J$3,TQoL_Indexes!$B$8:$AK$8,0)),"")</f>
        <v/>
      </c>
      <c r="K491" s="86" t="str">
        <f>IFERROR(INDEX(DB_Typologies!$D$4:$AP$1445,MATCH($A$3,DB_Typologies!$AQ$4:$AQ$1445,0)+$A491,MATCH(K$3,TQoL_Indexes!$B$8:$AK$8,0)),"")</f>
        <v/>
      </c>
      <c r="L491" s="86" t="str">
        <f>IFERROR(INDEX(DB_Typologies!$D$4:$AP$1445,MATCH($A$3,DB_Typologies!$AQ$4:$AQ$1445,0)+$A491,MATCH(L$3,TQoL_Indexes!$B$8:$AK$8,0)),"")</f>
        <v/>
      </c>
      <c r="M491" s="86" t="str">
        <f>IFERROR(INDEX(DB_Typologies!$D$4:$AP$1445,MATCH($A$3,DB_Typologies!$AQ$4:$AQ$1445,0)+$A491,MATCH(M$3,TQoL_Indexes!$B$8:$AK$8,0)),"")</f>
        <v/>
      </c>
      <c r="N491" s="86" t="str">
        <f>IFERROR(INDEX(DB_Typologies!$D$4:$AP$1445,MATCH($A$3,DB_Typologies!$AQ$4:$AQ$1445,0)+$A491,MATCH(N$3,TQoL_Indexes!$B$8:$AK$8,0)),"")</f>
        <v/>
      </c>
      <c r="O491" s="86" t="str">
        <f>IFERROR(INDEX(DB_Typologies!$D$4:$AP$1445,MATCH($A$3,DB_Typologies!$AQ$4:$AQ$1445,0)+$A491,MATCH(O$3,TQoL_Indexes!$B$8:$AK$8,0)),"")</f>
        <v/>
      </c>
      <c r="P491" s="86" t="str">
        <f>IFERROR(INDEX(DB_Typologies!$D$4:$AP$1445,MATCH($A$3,DB_Typologies!$AQ$4:$AQ$1445,0)+$A491,MATCH(P$3,TQoL_Indexes!$B$8:$AK$8,0)),"")</f>
        <v/>
      </c>
      <c r="Q491" s="86" t="str">
        <f>IFERROR(INDEX(DB_Typologies!$D$4:$AP$1445,MATCH($A$3,DB_Typologies!$AQ$4:$AQ$1445,0)+$A491,MATCH(Q$3,TQoL_Indexes!$B$8:$AK$8,0)),"")</f>
        <v/>
      </c>
      <c r="R491" s="86" t="str">
        <f>IFERROR(INDEX(DB_Typologies!$D$4:$AP$1445,MATCH($A$3,DB_Typologies!$AQ$4:$AQ$1445,0)+$A491,MATCH(R$3,TQoL_Indexes!$B$8:$AK$8,0)),"")</f>
        <v/>
      </c>
      <c r="S491" s="86" t="str">
        <f>IFERROR(INDEX(DB_Typologies!$D$4:$AP$1445,MATCH($A$3,DB_Typologies!$AQ$4:$AQ$1445,0)+$A491,MATCH(S$3,TQoL_Indexes!$B$8:$AK$8,0)),"")</f>
        <v/>
      </c>
      <c r="T491" s="86" t="str">
        <f>IFERROR(INDEX(DB_Typologies!$D$4:$AP$1445,MATCH($A$3,DB_Typologies!$AQ$4:$AQ$1445,0)+$A491,MATCH(T$3,TQoL_Indexes!$B$8:$AK$8,0)),"")</f>
        <v/>
      </c>
      <c r="U491" s="86" t="str">
        <f>IFERROR(INDEX(DB_Typologies!$D$4:$AP$1445,MATCH($A$3,DB_Typologies!$AQ$4:$AQ$1445,0)+$A491,MATCH(U$3,TQoL_Indexes!$B$8:$AK$8,0)),"")</f>
        <v/>
      </c>
      <c r="V491" s="86" t="str">
        <f>IFERROR(INDEX(DB_Typologies!$D$4:$AP$1445,MATCH($A$3,DB_Typologies!$AQ$4:$AQ$1445,0)+$A491,MATCH(V$3,TQoL_Indexes!$B$8:$AK$8,0)),"")</f>
        <v/>
      </c>
      <c r="W491" s="86" t="str">
        <f>IFERROR(INDEX(DB_Typologies!$D$4:$AP$1445,MATCH($A$3,DB_Typologies!$AQ$4:$AQ$1445,0)+$A491,MATCH(W$3,TQoL_Indexes!$B$8:$AK$8,0)),"")</f>
        <v/>
      </c>
      <c r="X491" s="86" t="str">
        <f>IFERROR(INDEX(DB_Typologies!$D$4:$AP$1445,MATCH($A$3,DB_Typologies!$AQ$4:$AQ$1445,0)+$A491,MATCH(X$3,TQoL_Indexes!$B$8:$AK$8,0)),"")</f>
        <v/>
      </c>
      <c r="Y491" s="86" t="str">
        <f>IFERROR(INDEX(DB_Typologies!$D$4:$AP$1445,MATCH($A$3,DB_Typologies!$AQ$4:$AQ$1445,0)+$A491,MATCH(Y$3,TQoL_Indexes!$B$8:$AK$8,0)),"")</f>
        <v/>
      </c>
      <c r="Z491" s="86" t="str">
        <f>IFERROR(INDEX(DB_Typologies!$D$4:$AP$1445,MATCH($A$3,DB_Typologies!$AQ$4:$AQ$1445,0)+$A491,MATCH(Z$3,TQoL_Indexes!$B$8:$AK$8,0)),"")</f>
        <v/>
      </c>
      <c r="AA491" s="86" t="str">
        <f>IFERROR(INDEX(DB_Typologies!$D$4:$AP$1445,MATCH($A$3,DB_Typologies!$AQ$4:$AQ$1445,0)+$A491,MATCH(AA$3,TQoL_Indexes!$B$8:$AK$8,0)),"")</f>
        <v/>
      </c>
      <c r="AB491" s="86" t="str">
        <f>IFERROR(INDEX(DB_Typologies!$D$4:$AP$1445,MATCH($A$3,DB_Typologies!$AQ$4:$AQ$1445,0)+$A491,MATCH(AB$3,TQoL_Indexes!$B$8:$AK$8,0)),"")</f>
        <v/>
      </c>
      <c r="AC491" s="86" t="str">
        <f>IFERROR(INDEX(DB_Typologies!$D$4:$AP$1445,MATCH($A$3,DB_Typologies!$AQ$4:$AQ$1445,0)+$A491,MATCH(AC$3,TQoL_Indexes!$B$8:$AK$8,0)),"")</f>
        <v/>
      </c>
      <c r="AD491" s="86" t="str">
        <f>IFERROR(INDEX(DB_Typologies!$D$4:$AP$1445,MATCH($A$3,DB_Typologies!$AQ$4:$AQ$1445,0)+$A491,MATCH(AD$3,TQoL_Indexes!$B$8:$AK$8,0)),"")</f>
        <v/>
      </c>
      <c r="AE491" s="86" t="str">
        <f>IFERROR(INDEX(DB_Typologies!$D$4:$AP$1445,MATCH($A$3,DB_Typologies!$AQ$4:$AQ$1445,0)+$A491,MATCH(AE$3,TQoL_Indexes!$B$8:$AK$8,0)),"")</f>
        <v/>
      </c>
      <c r="AF491" s="86" t="str">
        <f>IFERROR(INDEX(DB_Typologies!$D$4:$AP$1445,MATCH($A$3,DB_Typologies!$AQ$4:$AQ$1445,0)+$A491,MATCH(AF$3,TQoL_Indexes!$B$8:$AK$8,0)),"")</f>
        <v/>
      </c>
      <c r="AG491" s="86" t="str">
        <f>IFERROR(INDEX(DB_Typologies!$D$4:$AP$1445,MATCH($A$3,DB_Typologies!$AQ$4:$AQ$1445,0)+$A491,MATCH(AG$3,TQoL_Indexes!$B$8:$AK$8,0)),"")</f>
        <v/>
      </c>
      <c r="AH491" s="86" t="str">
        <f>IFERROR(INDEX(DB_Typologies!$D$4:$AP$1445,MATCH($A$3,DB_Typologies!$AQ$4:$AQ$1445,0)+$A491,MATCH(AH$3,TQoL_Indexes!$B$8:$AK$8,0)),"")</f>
        <v/>
      </c>
      <c r="AI491" s="86" t="str">
        <f>IFERROR(INDEX(DB_Typologies!$D$4:$AP$1445,MATCH($A$3,DB_Typologies!$AQ$4:$AQ$1445,0)+$A491,MATCH(AI$3,TQoL_Indexes!$B$8:$AK$8,0)),"")</f>
        <v/>
      </c>
      <c r="AJ491" s="86" t="str">
        <f>IFERROR(INDEX(DB_Typologies!$D$4:$AP$1445,MATCH($A$3,DB_Typologies!$AQ$4:$AQ$1445,0)+$A491,MATCH(AJ$3,TQoL_Indexes!$B$8:$AK$8,0)),"")</f>
        <v/>
      </c>
      <c r="AK491" s="86" t="str">
        <f>IFERROR(INDEX(DB_Typologies!$D$4:$AP$1445,MATCH($A$3,DB_Typologies!$AQ$4:$AQ$1445,0)+$A491,MATCH(AK$3,TQoL_Indexes!$B$8:$AK$8,0)),"")</f>
        <v/>
      </c>
      <c r="AL491" s="86" t="str">
        <f>IFERROR(INDEX(DB_Typologies!$D$4:$AP$1445,MATCH($A$3,DB_Typologies!$AQ$4:$AQ$1445,0)+$A491,MATCH(AL$3,TQoL_Indexes!$B$8:$AK$8,0)),"")</f>
        <v/>
      </c>
      <c r="AM491" s="87" t="str">
        <f>IFERROR(INDEX(DB_Typologies!$D$4:$AP$1445,MATCH($A$3,DB_Typologies!$AQ$4:$AQ$1445,0)+$A491,MATCH(AM$3,TQoL_Indexes!$B$8:$AK$8,0)),"")</f>
        <v/>
      </c>
    </row>
    <row r="492" spans="1:39">
      <c r="A492" s="58" t="str">
        <f>IFERROR(IF(A491+1&lt;COUNTIF(DB_Typologies!$AQ$4:$AQ$1445,$A$3),A491+1,""),"")</f>
        <v/>
      </c>
      <c r="B492" s="120" t="str">
        <f>IFERROR(INDEX(DB_Typologies!$D$4:$AP$1445,MATCH($A$3,DB_Typologies!$AQ$4:$AQ$1445,0)+$A492,MATCH(B$3,TQoL_Indexes!$B$8:$AK$8,0)),"")</f>
        <v/>
      </c>
      <c r="C492" s="86" t="str">
        <f>IFERROR(INDEX(DB_Typologies!$D$4:$AP$1445,MATCH($A$3,DB_Typologies!$AQ$4:$AQ$1445,0)+$A492,MATCH(C$3,TQoL_Indexes!$B$8:$AK$8,0)),"")</f>
        <v/>
      </c>
      <c r="D492" s="87" t="str">
        <f>IFERROR(INDEX(DB_Typologies!$D$4:$AP$1445,MATCH($A$3,DB_Typologies!$AQ$4:$AQ$1445,0)+$A492,MATCH(D$3,TQoL_Indexes!$B$8:$AK$8,0)),"")</f>
        <v/>
      </c>
      <c r="E492" s="86" t="str">
        <f>IFERROR(INDEX(DB_Typologies!$D$4:$AP$1445,MATCH($A$3,DB_Typologies!$AQ$4:$AQ$1445,0)+$A492,MATCH(E$3,TQoL_Indexes!$B$8:$AK$8,0)),"")</f>
        <v/>
      </c>
      <c r="F492" s="86" t="str">
        <f>IFERROR(INDEX(DB_Typologies!$D$4:$AP$1445,MATCH($A$3,DB_Typologies!$AQ$4:$AQ$1445,0)+$A492,MATCH(F$3,TQoL_Indexes!$B$8:$AK$8,0)),"")</f>
        <v/>
      </c>
      <c r="G492" s="86" t="str">
        <f>IFERROR(INDEX(DB_Typologies!$D$4:$AP$1445,MATCH($A$3,DB_Typologies!$AQ$4:$AQ$1445,0)+$A492,MATCH(G$3,TQoL_Indexes!$B$8:$AK$8,0)),"")</f>
        <v/>
      </c>
      <c r="H492" s="86" t="str">
        <f>IFERROR(INDEX(DB_Typologies!$D$4:$AP$1445,MATCH($A$3,DB_Typologies!$AQ$4:$AQ$1445,0)+$A492,MATCH(H$3,TQoL_Indexes!$B$8:$AK$8,0)),"")</f>
        <v/>
      </c>
      <c r="I492" s="86" t="str">
        <f>IFERROR(INDEX(DB_Typologies!$D$4:$AP$1445,MATCH($A$3,DB_Typologies!$AQ$4:$AQ$1445,0)+$A492,MATCH(I$3,TQoL_Indexes!$B$8:$AK$8,0)),"")</f>
        <v/>
      </c>
      <c r="J492" s="86" t="str">
        <f>IFERROR(INDEX(DB_Typologies!$D$4:$AP$1445,MATCH($A$3,DB_Typologies!$AQ$4:$AQ$1445,0)+$A492,MATCH(J$3,TQoL_Indexes!$B$8:$AK$8,0)),"")</f>
        <v/>
      </c>
      <c r="K492" s="86" t="str">
        <f>IFERROR(INDEX(DB_Typologies!$D$4:$AP$1445,MATCH($A$3,DB_Typologies!$AQ$4:$AQ$1445,0)+$A492,MATCH(K$3,TQoL_Indexes!$B$8:$AK$8,0)),"")</f>
        <v/>
      </c>
      <c r="L492" s="86" t="str">
        <f>IFERROR(INDEX(DB_Typologies!$D$4:$AP$1445,MATCH($A$3,DB_Typologies!$AQ$4:$AQ$1445,0)+$A492,MATCH(L$3,TQoL_Indexes!$B$8:$AK$8,0)),"")</f>
        <v/>
      </c>
      <c r="M492" s="86" t="str">
        <f>IFERROR(INDEX(DB_Typologies!$D$4:$AP$1445,MATCH($A$3,DB_Typologies!$AQ$4:$AQ$1445,0)+$A492,MATCH(M$3,TQoL_Indexes!$B$8:$AK$8,0)),"")</f>
        <v/>
      </c>
      <c r="N492" s="86" t="str">
        <f>IFERROR(INDEX(DB_Typologies!$D$4:$AP$1445,MATCH($A$3,DB_Typologies!$AQ$4:$AQ$1445,0)+$A492,MATCH(N$3,TQoL_Indexes!$B$8:$AK$8,0)),"")</f>
        <v/>
      </c>
      <c r="O492" s="86" t="str">
        <f>IFERROR(INDEX(DB_Typologies!$D$4:$AP$1445,MATCH($A$3,DB_Typologies!$AQ$4:$AQ$1445,0)+$A492,MATCH(O$3,TQoL_Indexes!$B$8:$AK$8,0)),"")</f>
        <v/>
      </c>
      <c r="P492" s="86" t="str">
        <f>IFERROR(INDEX(DB_Typologies!$D$4:$AP$1445,MATCH($A$3,DB_Typologies!$AQ$4:$AQ$1445,0)+$A492,MATCH(P$3,TQoL_Indexes!$B$8:$AK$8,0)),"")</f>
        <v/>
      </c>
      <c r="Q492" s="86" t="str">
        <f>IFERROR(INDEX(DB_Typologies!$D$4:$AP$1445,MATCH($A$3,DB_Typologies!$AQ$4:$AQ$1445,0)+$A492,MATCH(Q$3,TQoL_Indexes!$B$8:$AK$8,0)),"")</f>
        <v/>
      </c>
      <c r="R492" s="86" t="str">
        <f>IFERROR(INDEX(DB_Typologies!$D$4:$AP$1445,MATCH($A$3,DB_Typologies!$AQ$4:$AQ$1445,0)+$A492,MATCH(R$3,TQoL_Indexes!$B$8:$AK$8,0)),"")</f>
        <v/>
      </c>
      <c r="S492" s="86" t="str">
        <f>IFERROR(INDEX(DB_Typologies!$D$4:$AP$1445,MATCH($A$3,DB_Typologies!$AQ$4:$AQ$1445,0)+$A492,MATCH(S$3,TQoL_Indexes!$B$8:$AK$8,0)),"")</f>
        <v/>
      </c>
      <c r="T492" s="86" t="str">
        <f>IFERROR(INDEX(DB_Typologies!$D$4:$AP$1445,MATCH($A$3,DB_Typologies!$AQ$4:$AQ$1445,0)+$A492,MATCH(T$3,TQoL_Indexes!$B$8:$AK$8,0)),"")</f>
        <v/>
      </c>
      <c r="U492" s="86" t="str">
        <f>IFERROR(INDEX(DB_Typologies!$D$4:$AP$1445,MATCH($A$3,DB_Typologies!$AQ$4:$AQ$1445,0)+$A492,MATCH(U$3,TQoL_Indexes!$B$8:$AK$8,0)),"")</f>
        <v/>
      </c>
      <c r="V492" s="86" t="str">
        <f>IFERROR(INDEX(DB_Typologies!$D$4:$AP$1445,MATCH($A$3,DB_Typologies!$AQ$4:$AQ$1445,0)+$A492,MATCH(V$3,TQoL_Indexes!$B$8:$AK$8,0)),"")</f>
        <v/>
      </c>
      <c r="W492" s="86" t="str">
        <f>IFERROR(INDEX(DB_Typologies!$D$4:$AP$1445,MATCH($A$3,DB_Typologies!$AQ$4:$AQ$1445,0)+$A492,MATCH(W$3,TQoL_Indexes!$B$8:$AK$8,0)),"")</f>
        <v/>
      </c>
      <c r="X492" s="86" t="str">
        <f>IFERROR(INDEX(DB_Typologies!$D$4:$AP$1445,MATCH($A$3,DB_Typologies!$AQ$4:$AQ$1445,0)+$A492,MATCH(X$3,TQoL_Indexes!$B$8:$AK$8,0)),"")</f>
        <v/>
      </c>
      <c r="Y492" s="86" t="str">
        <f>IFERROR(INDEX(DB_Typologies!$D$4:$AP$1445,MATCH($A$3,DB_Typologies!$AQ$4:$AQ$1445,0)+$A492,MATCH(Y$3,TQoL_Indexes!$B$8:$AK$8,0)),"")</f>
        <v/>
      </c>
      <c r="Z492" s="86" t="str">
        <f>IFERROR(INDEX(DB_Typologies!$D$4:$AP$1445,MATCH($A$3,DB_Typologies!$AQ$4:$AQ$1445,0)+$A492,MATCH(Z$3,TQoL_Indexes!$B$8:$AK$8,0)),"")</f>
        <v/>
      </c>
      <c r="AA492" s="86" t="str">
        <f>IFERROR(INDEX(DB_Typologies!$D$4:$AP$1445,MATCH($A$3,DB_Typologies!$AQ$4:$AQ$1445,0)+$A492,MATCH(AA$3,TQoL_Indexes!$B$8:$AK$8,0)),"")</f>
        <v/>
      </c>
      <c r="AB492" s="86" t="str">
        <f>IFERROR(INDEX(DB_Typologies!$D$4:$AP$1445,MATCH($A$3,DB_Typologies!$AQ$4:$AQ$1445,0)+$A492,MATCH(AB$3,TQoL_Indexes!$B$8:$AK$8,0)),"")</f>
        <v/>
      </c>
      <c r="AC492" s="86" t="str">
        <f>IFERROR(INDEX(DB_Typologies!$D$4:$AP$1445,MATCH($A$3,DB_Typologies!$AQ$4:$AQ$1445,0)+$A492,MATCH(AC$3,TQoL_Indexes!$B$8:$AK$8,0)),"")</f>
        <v/>
      </c>
      <c r="AD492" s="86" t="str">
        <f>IFERROR(INDEX(DB_Typologies!$D$4:$AP$1445,MATCH($A$3,DB_Typologies!$AQ$4:$AQ$1445,0)+$A492,MATCH(AD$3,TQoL_Indexes!$B$8:$AK$8,0)),"")</f>
        <v/>
      </c>
      <c r="AE492" s="86" t="str">
        <f>IFERROR(INDEX(DB_Typologies!$D$4:$AP$1445,MATCH($A$3,DB_Typologies!$AQ$4:$AQ$1445,0)+$A492,MATCH(AE$3,TQoL_Indexes!$B$8:$AK$8,0)),"")</f>
        <v/>
      </c>
      <c r="AF492" s="86" t="str">
        <f>IFERROR(INDEX(DB_Typologies!$D$4:$AP$1445,MATCH($A$3,DB_Typologies!$AQ$4:$AQ$1445,0)+$A492,MATCH(AF$3,TQoL_Indexes!$B$8:$AK$8,0)),"")</f>
        <v/>
      </c>
      <c r="AG492" s="86" t="str">
        <f>IFERROR(INDEX(DB_Typologies!$D$4:$AP$1445,MATCH($A$3,DB_Typologies!$AQ$4:$AQ$1445,0)+$A492,MATCH(AG$3,TQoL_Indexes!$B$8:$AK$8,0)),"")</f>
        <v/>
      </c>
      <c r="AH492" s="86" t="str">
        <f>IFERROR(INDEX(DB_Typologies!$D$4:$AP$1445,MATCH($A$3,DB_Typologies!$AQ$4:$AQ$1445,0)+$A492,MATCH(AH$3,TQoL_Indexes!$B$8:$AK$8,0)),"")</f>
        <v/>
      </c>
      <c r="AI492" s="86" t="str">
        <f>IFERROR(INDEX(DB_Typologies!$D$4:$AP$1445,MATCH($A$3,DB_Typologies!$AQ$4:$AQ$1445,0)+$A492,MATCH(AI$3,TQoL_Indexes!$B$8:$AK$8,0)),"")</f>
        <v/>
      </c>
      <c r="AJ492" s="86" t="str">
        <f>IFERROR(INDEX(DB_Typologies!$D$4:$AP$1445,MATCH($A$3,DB_Typologies!$AQ$4:$AQ$1445,0)+$A492,MATCH(AJ$3,TQoL_Indexes!$B$8:$AK$8,0)),"")</f>
        <v/>
      </c>
      <c r="AK492" s="86" t="str">
        <f>IFERROR(INDEX(DB_Typologies!$D$4:$AP$1445,MATCH($A$3,DB_Typologies!$AQ$4:$AQ$1445,0)+$A492,MATCH(AK$3,TQoL_Indexes!$B$8:$AK$8,0)),"")</f>
        <v/>
      </c>
      <c r="AL492" s="86" t="str">
        <f>IFERROR(INDEX(DB_Typologies!$D$4:$AP$1445,MATCH($A$3,DB_Typologies!$AQ$4:$AQ$1445,0)+$A492,MATCH(AL$3,TQoL_Indexes!$B$8:$AK$8,0)),"")</f>
        <v/>
      </c>
      <c r="AM492" s="87" t="str">
        <f>IFERROR(INDEX(DB_Typologies!$D$4:$AP$1445,MATCH($A$3,DB_Typologies!$AQ$4:$AQ$1445,0)+$A492,MATCH(AM$3,TQoL_Indexes!$B$8:$AK$8,0)),"")</f>
        <v/>
      </c>
    </row>
    <row r="493" spans="1:39">
      <c r="A493" s="58" t="str">
        <f>IFERROR(IF(A492+1&lt;COUNTIF(DB_Typologies!$AQ$4:$AQ$1445,$A$3),A492+1,""),"")</f>
        <v/>
      </c>
      <c r="B493" s="120" t="str">
        <f>IFERROR(INDEX(DB_Typologies!$D$4:$AP$1445,MATCH($A$3,DB_Typologies!$AQ$4:$AQ$1445,0)+$A493,MATCH(B$3,TQoL_Indexes!$B$8:$AK$8,0)),"")</f>
        <v/>
      </c>
      <c r="C493" s="86" t="str">
        <f>IFERROR(INDEX(DB_Typologies!$D$4:$AP$1445,MATCH($A$3,DB_Typologies!$AQ$4:$AQ$1445,0)+$A493,MATCH(C$3,TQoL_Indexes!$B$8:$AK$8,0)),"")</f>
        <v/>
      </c>
      <c r="D493" s="87" t="str">
        <f>IFERROR(INDEX(DB_Typologies!$D$4:$AP$1445,MATCH($A$3,DB_Typologies!$AQ$4:$AQ$1445,0)+$A493,MATCH(D$3,TQoL_Indexes!$B$8:$AK$8,0)),"")</f>
        <v/>
      </c>
      <c r="E493" s="86" t="str">
        <f>IFERROR(INDEX(DB_Typologies!$D$4:$AP$1445,MATCH($A$3,DB_Typologies!$AQ$4:$AQ$1445,0)+$A493,MATCH(E$3,TQoL_Indexes!$B$8:$AK$8,0)),"")</f>
        <v/>
      </c>
      <c r="F493" s="86" t="str">
        <f>IFERROR(INDEX(DB_Typologies!$D$4:$AP$1445,MATCH($A$3,DB_Typologies!$AQ$4:$AQ$1445,0)+$A493,MATCH(F$3,TQoL_Indexes!$B$8:$AK$8,0)),"")</f>
        <v/>
      </c>
      <c r="G493" s="86" t="str">
        <f>IFERROR(INDEX(DB_Typologies!$D$4:$AP$1445,MATCH($A$3,DB_Typologies!$AQ$4:$AQ$1445,0)+$A493,MATCH(G$3,TQoL_Indexes!$B$8:$AK$8,0)),"")</f>
        <v/>
      </c>
      <c r="H493" s="86" t="str">
        <f>IFERROR(INDEX(DB_Typologies!$D$4:$AP$1445,MATCH($A$3,DB_Typologies!$AQ$4:$AQ$1445,0)+$A493,MATCH(H$3,TQoL_Indexes!$B$8:$AK$8,0)),"")</f>
        <v/>
      </c>
      <c r="I493" s="86" t="str">
        <f>IFERROR(INDEX(DB_Typologies!$D$4:$AP$1445,MATCH($A$3,DB_Typologies!$AQ$4:$AQ$1445,0)+$A493,MATCH(I$3,TQoL_Indexes!$B$8:$AK$8,0)),"")</f>
        <v/>
      </c>
      <c r="J493" s="86" t="str">
        <f>IFERROR(INDEX(DB_Typologies!$D$4:$AP$1445,MATCH($A$3,DB_Typologies!$AQ$4:$AQ$1445,0)+$A493,MATCH(J$3,TQoL_Indexes!$B$8:$AK$8,0)),"")</f>
        <v/>
      </c>
      <c r="K493" s="86" t="str">
        <f>IFERROR(INDEX(DB_Typologies!$D$4:$AP$1445,MATCH($A$3,DB_Typologies!$AQ$4:$AQ$1445,0)+$A493,MATCH(K$3,TQoL_Indexes!$B$8:$AK$8,0)),"")</f>
        <v/>
      </c>
      <c r="L493" s="86" t="str">
        <f>IFERROR(INDEX(DB_Typologies!$D$4:$AP$1445,MATCH($A$3,DB_Typologies!$AQ$4:$AQ$1445,0)+$A493,MATCH(L$3,TQoL_Indexes!$B$8:$AK$8,0)),"")</f>
        <v/>
      </c>
      <c r="M493" s="86" t="str">
        <f>IFERROR(INDEX(DB_Typologies!$D$4:$AP$1445,MATCH($A$3,DB_Typologies!$AQ$4:$AQ$1445,0)+$A493,MATCH(M$3,TQoL_Indexes!$B$8:$AK$8,0)),"")</f>
        <v/>
      </c>
      <c r="N493" s="86" t="str">
        <f>IFERROR(INDEX(DB_Typologies!$D$4:$AP$1445,MATCH($A$3,DB_Typologies!$AQ$4:$AQ$1445,0)+$A493,MATCH(N$3,TQoL_Indexes!$B$8:$AK$8,0)),"")</f>
        <v/>
      </c>
      <c r="O493" s="86" t="str">
        <f>IFERROR(INDEX(DB_Typologies!$D$4:$AP$1445,MATCH($A$3,DB_Typologies!$AQ$4:$AQ$1445,0)+$A493,MATCH(O$3,TQoL_Indexes!$B$8:$AK$8,0)),"")</f>
        <v/>
      </c>
      <c r="P493" s="86" t="str">
        <f>IFERROR(INDEX(DB_Typologies!$D$4:$AP$1445,MATCH($A$3,DB_Typologies!$AQ$4:$AQ$1445,0)+$A493,MATCH(P$3,TQoL_Indexes!$B$8:$AK$8,0)),"")</f>
        <v/>
      </c>
      <c r="Q493" s="86" t="str">
        <f>IFERROR(INDEX(DB_Typologies!$D$4:$AP$1445,MATCH($A$3,DB_Typologies!$AQ$4:$AQ$1445,0)+$A493,MATCH(Q$3,TQoL_Indexes!$B$8:$AK$8,0)),"")</f>
        <v/>
      </c>
      <c r="R493" s="86" t="str">
        <f>IFERROR(INDEX(DB_Typologies!$D$4:$AP$1445,MATCH($A$3,DB_Typologies!$AQ$4:$AQ$1445,0)+$A493,MATCH(R$3,TQoL_Indexes!$B$8:$AK$8,0)),"")</f>
        <v/>
      </c>
      <c r="S493" s="86" t="str">
        <f>IFERROR(INDEX(DB_Typologies!$D$4:$AP$1445,MATCH($A$3,DB_Typologies!$AQ$4:$AQ$1445,0)+$A493,MATCH(S$3,TQoL_Indexes!$B$8:$AK$8,0)),"")</f>
        <v/>
      </c>
      <c r="T493" s="86" t="str">
        <f>IFERROR(INDEX(DB_Typologies!$D$4:$AP$1445,MATCH($A$3,DB_Typologies!$AQ$4:$AQ$1445,0)+$A493,MATCH(T$3,TQoL_Indexes!$B$8:$AK$8,0)),"")</f>
        <v/>
      </c>
      <c r="U493" s="86" t="str">
        <f>IFERROR(INDEX(DB_Typologies!$D$4:$AP$1445,MATCH($A$3,DB_Typologies!$AQ$4:$AQ$1445,0)+$A493,MATCH(U$3,TQoL_Indexes!$B$8:$AK$8,0)),"")</f>
        <v/>
      </c>
      <c r="V493" s="86" t="str">
        <f>IFERROR(INDEX(DB_Typologies!$D$4:$AP$1445,MATCH($A$3,DB_Typologies!$AQ$4:$AQ$1445,0)+$A493,MATCH(V$3,TQoL_Indexes!$B$8:$AK$8,0)),"")</f>
        <v/>
      </c>
      <c r="W493" s="86" t="str">
        <f>IFERROR(INDEX(DB_Typologies!$D$4:$AP$1445,MATCH($A$3,DB_Typologies!$AQ$4:$AQ$1445,0)+$A493,MATCH(W$3,TQoL_Indexes!$B$8:$AK$8,0)),"")</f>
        <v/>
      </c>
      <c r="X493" s="86" t="str">
        <f>IFERROR(INDEX(DB_Typologies!$D$4:$AP$1445,MATCH($A$3,DB_Typologies!$AQ$4:$AQ$1445,0)+$A493,MATCH(X$3,TQoL_Indexes!$B$8:$AK$8,0)),"")</f>
        <v/>
      </c>
      <c r="Y493" s="86" t="str">
        <f>IFERROR(INDEX(DB_Typologies!$D$4:$AP$1445,MATCH($A$3,DB_Typologies!$AQ$4:$AQ$1445,0)+$A493,MATCH(Y$3,TQoL_Indexes!$B$8:$AK$8,0)),"")</f>
        <v/>
      </c>
      <c r="Z493" s="86" t="str">
        <f>IFERROR(INDEX(DB_Typologies!$D$4:$AP$1445,MATCH($A$3,DB_Typologies!$AQ$4:$AQ$1445,0)+$A493,MATCH(Z$3,TQoL_Indexes!$B$8:$AK$8,0)),"")</f>
        <v/>
      </c>
      <c r="AA493" s="86" t="str">
        <f>IFERROR(INDEX(DB_Typologies!$D$4:$AP$1445,MATCH($A$3,DB_Typologies!$AQ$4:$AQ$1445,0)+$A493,MATCH(AA$3,TQoL_Indexes!$B$8:$AK$8,0)),"")</f>
        <v/>
      </c>
      <c r="AB493" s="86" t="str">
        <f>IFERROR(INDEX(DB_Typologies!$D$4:$AP$1445,MATCH($A$3,DB_Typologies!$AQ$4:$AQ$1445,0)+$A493,MATCH(AB$3,TQoL_Indexes!$B$8:$AK$8,0)),"")</f>
        <v/>
      </c>
      <c r="AC493" s="86" t="str">
        <f>IFERROR(INDEX(DB_Typologies!$D$4:$AP$1445,MATCH($A$3,DB_Typologies!$AQ$4:$AQ$1445,0)+$A493,MATCH(AC$3,TQoL_Indexes!$B$8:$AK$8,0)),"")</f>
        <v/>
      </c>
      <c r="AD493" s="86" t="str">
        <f>IFERROR(INDEX(DB_Typologies!$D$4:$AP$1445,MATCH($A$3,DB_Typologies!$AQ$4:$AQ$1445,0)+$A493,MATCH(AD$3,TQoL_Indexes!$B$8:$AK$8,0)),"")</f>
        <v/>
      </c>
      <c r="AE493" s="86" t="str">
        <f>IFERROR(INDEX(DB_Typologies!$D$4:$AP$1445,MATCH($A$3,DB_Typologies!$AQ$4:$AQ$1445,0)+$A493,MATCH(AE$3,TQoL_Indexes!$B$8:$AK$8,0)),"")</f>
        <v/>
      </c>
      <c r="AF493" s="86" t="str">
        <f>IFERROR(INDEX(DB_Typologies!$D$4:$AP$1445,MATCH($A$3,DB_Typologies!$AQ$4:$AQ$1445,0)+$A493,MATCH(AF$3,TQoL_Indexes!$B$8:$AK$8,0)),"")</f>
        <v/>
      </c>
      <c r="AG493" s="86" t="str">
        <f>IFERROR(INDEX(DB_Typologies!$D$4:$AP$1445,MATCH($A$3,DB_Typologies!$AQ$4:$AQ$1445,0)+$A493,MATCH(AG$3,TQoL_Indexes!$B$8:$AK$8,0)),"")</f>
        <v/>
      </c>
      <c r="AH493" s="86" t="str">
        <f>IFERROR(INDEX(DB_Typologies!$D$4:$AP$1445,MATCH($A$3,DB_Typologies!$AQ$4:$AQ$1445,0)+$A493,MATCH(AH$3,TQoL_Indexes!$B$8:$AK$8,0)),"")</f>
        <v/>
      </c>
      <c r="AI493" s="86" t="str">
        <f>IFERROR(INDEX(DB_Typologies!$D$4:$AP$1445,MATCH($A$3,DB_Typologies!$AQ$4:$AQ$1445,0)+$A493,MATCH(AI$3,TQoL_Indexes!$B$8:$AK$8,0)),"")</f>
        <v/>
      </c>
      <c r="AJ493" s="86" t="str">
        <f>IFERROR(INDEX(DB_Typologies!$D$4:$AP$1445,MATCH($A$3,DB_Typologies!$AQ$4:$AQ$1445,0)+$A493,MATCH(AJ$3,TQoL_Indexes!$B$8:$AK$8,0)),"")</f>
        <v/>
      </c>
      <c r="AK493" s="86" t="str">
        <f>IFERROR(INDEX(DB_Typologies!$D$4:$AP$1445,MATCH($A$3,DB_Typologies!$AQ$4:$AQ$1445,0)+$A493,MATCH(AK$3,TQoL_Indexes!$B$8:$AK$8,0)),"")</f>
        <v/>
      </c>
      <c r="AL493" s="86" t="str">
        <f>IFERROR(INDEX(DB_Typologies!$D$4:$AP$1445,MATCH($A$3,DB_Typologies!$AQ$4:$AQ$1445,0)+$A493,MATCH(AL$3,TQoL_Indexes!$B$8:$AK$8,0)),"")</f>
        <v/>
      </c>
      <c r="AM493" s="87" t="str">
        <f>IFERROR(INDEX(DB_Typologies!$D$4:$AP$1445,MATCH($A$3,DB_Typologies!$AQ$4:$AQ$1445,0)+$A493,MATCH(AM$3,TQoL_Indexes!$B$8:$AK$8,0)),"")</f>
        <v/>
      </c>
    </row>
    <row r="494" spans="1:39">
      <c r="A494" s="58" t="str">
        <f>IFERROR(IF(A493+1&lt;COUNTIF(DB_Typologies!$AQ$4:$AQ$1445,$A$3),A493+1,""),"")</f>
        <v/>
      </c>
      <c r="B494" s="120" t="str">
        <f>IFERROR(INDEX(DB_Typologies!$D$4:$AP$1445,MATCH($A$3,DB_Typologies!$AQ$4:$AQ$1445,0)+$A494,MATCH(B$3,TQoL_Indexes!$B$8:$AK$8,0)),"")</f>
        <v/>
      </c>
      <c r="C494" s="86" t="str">
        <f>IFERROR(INDEX(DB_Typologies!$D$4:$AP$1445,MATCH($A$3,DB_Typologies!$AQ$4:$AQ$1445,0)+$A494,MATCH(C$3,TQoL_Indexes!$B$8:$AK$8,0)),"")</f>
        <v/>
      </c>
      <c r="D494" s="87" t="str">
        <f>IFERROR(INDEX(DB_Typologies!$D$4:$AP$1445,MATCH($A$3,DB_Typologies!$AQ$4:$AQ$1445,0)+$A494,MATCH(D$3,TQoL_Indexes!$B$8:$AK$8,0)),"")</f>
        <v/>
      </c>
      <c r="E494" s="86" t="str">
        <f>IFERROR(INDEX(DB_Typologies!$D$4:$AP$1445,MATCH($A$3,DB_Typologies!$AQ$4:$AQ$1445,0)+$A494,MATCH(E$3,TQoL_Indexes!$B$8:$AK$8,0)),"")</f>
        <v/>
      </c>
      <c r="F494" s="86" t="str">
        <f>IFERROR(INDEX(DB_Typologies!$D$4:$AP$1445,MATCH($A$3,DB_Typologies!$AQ$4:$AQ$1445,0)+$A494,MATCH(F$3,TQoL_Indexes!$B$8:$AK$8,0)),"")</f>
        <v/>
      </c>
      <c r="G494" s="86" t="str">
        <f>IFERROR(INDEX(DB_Typologies!$D$4:$AP$1445,MATCH($A$3,DB_Typologies!$AQ$4:$AQ$1445,0)+$A494,MATCH(G$3,TQoL_Indexes!$B$8:$AK$8,0)),"")</f>
        <v/>
      </c>
      <c r="H494" s="86" t="str">
        <f>IFERROR(INDEX(DB_Typologies!$D$4:$AP$1445,MATCH($A$3,DB_Typologies!$AQ$4:$AQ$1445,0)+$A494,MATCH(H$3,TQoL_Indexes!$B$8:$AK$8,0)),"")</f>
        <v/>
      </c>
      <c r="I494" s="86" t="str">
        <f>IFERROR(INDEX(DB_Typologies!$D$4:$AP$1445,MATCH($A$3,DB_Typologies!$AQ$4:$AQ$1445,0)+$A494,MATCH(I$3,TQoL_Indexes!$B$8:$AK$8,0)),"")</f>
        <v/>
      </c>
      <c r="J494" s="86" t="str">
        <f>IFERROR(INDEX(DB_Typologies!$D$4:$AP$1445,MATCH($A$3,DB_Typologies!$AQ$4:$AQ$1445,0)+$A494,MATCH(J$3,TQoL_Indexes!$B$8:$AK$8,0)),"")</f>
        <v/>
      </c>
      <c r="K494" s="86" t="str">
        <f>IFERROR(INDEX(DB_Typologies!$D$4:$AP$1445,MATCH($A$3,DB_Typologies!$AQ$4:$AQ$1445,0)+$A494,MATCH(K$3,TQoL_Indexes!$B$8:$AK$8,0)),"")</f>
        <v/>
      </c>
      <c r="L494" s="86" t="str">
        <f>IFERROR(INDEX(DB_Typologies!$D$4:$AP$1445,MATCH($A$3,DB_Typologies!$AQ$4:$AQ$1445,0)+$A494,MATCH(L$3,TQoL_Indexes!$B$8:$AK$8,0)),"")</f>
        <v/>
      </c>
      <c r="M494" s="86" t="str">
        <f>IFERROR(INDEX(DB_Typologies!$D$4:$AP$1445,MATCH($A$3,DB_Typologies!$AQ$4:$AQ$1445,0)+$A494,MATCH(M$3,TQoL_Indexes!$B$8:$AK$8,0)),"")</f>
        <v/>
      </c>
      <c r="N494" s="86" t="str">
        <f>IFERROR(INDEX(DB_Typologies!$D$4:$AP$1445,MATCH($A$3,DB_Typologies!$AQ$4:$AQ$1445,0)+$A494,MATCH(N$3,TQoL_Indexes!$B$8:$AK$8,0)),"")</f>
        <v/>
      </c>
      <c r="O494" s="86" t="str">
        <f>IFERROR(INDEX(DB_Typologies!$D$4:$AP$1445,MATCH($A$3,DB_Typologies!$AQ$4:$AQ$1445,0)+$A494,MATCH(O$3,TQoL_Indexes!$B$8:$AK$8,0)),"")</f>
        <v/>
      </c>
      <c r="P494" s="86" t="str">
        <f>IFERROR(INDEX(DB_Typologies!$D$4:$AP$1445,MATCH($A$3,DB_Typologies!$AQ$4:$AQ$1445,0)+$A494,MATCH(P$3,TQoL_Indexes!$B$8:$AK$8,0)),"")</f>
        <v/>
      </c>
      <c r="Q494" s="86" t="str">
        <f>IFERROR(INDEX(DB_Typologies!$D$4:$AP$1445,MATCH($A$3,DB_Typologies!$AQ$4:$AQ$1445,0)+$A494,MATCH(Q$3,TQoL_Indexes!$B$8:$AK$8,0)),"")</f>
        <v/>
      </c>
      <c r="R494" s="86" t="str">
        <f>IFERROR(INDEX(DB_Typologies!$D$4:$AP$1445,MATCH($A$3,DB_Typologies!$AQ$4:$AQ$1445,0)+$A494,MATCH(R$3,TQoL_Indexes!$B$8:$AK$8,0)),"")</f>
        <v/>
      </c>
      <c r="S494" s="86" t="str">
        <f>IFERROR(INDEX(DB_Typologies!$D$4:$AP$1445,MATCH($A$3,DB_Typologies!$AQ$4:$AQ$1445,0)+$A494,MATCH(S$3,TQoL_Indexes!$B$8:$AK$8,0)),"")</f>
        <v/>
      </c>
      <c r="T494" s="86" t="str">
        <f>IFERROR(INDEX(DB_Typologies!$D$4:$AP$1445,MATCH($A$3,DB_Typologies!$AQ$4:$AQ$1445,0)+$A494,MATCH(T$3,TQoL_Indexes!$B$8:$AK$8,0)),"")</f>
        <v/>
      </c>
      <c r="U494" s="86" t="str">
        <f>IFERROR(INDEX(DB_Typologies!$D$4:$AP$1445,MATCH($A$3,DB_Typologies!$AQ$4:$AQ$1445,0)+$A494,MATCH(U$3,TQoL_Indexes!$B$8:$AK$8,0)),"")</f>
        <v/>
      </c>
      <c r="V494" s="86" t="str">
        <f>IFERROR(INDEX(DB_Typologies!$D$4:$AP$1445,MATCH($A$3,DB_Typologies!$AQ$4:$AQ$1445,0)+$A494,MATCH(V$3,TQoL_Indexes!$B$8:$AK$8,0)),"")</f>
        <v/>
      </c>
      <c r="W494" s="86" t="str">
        <f>IFERROR(INDEX(DB_Typologies!$D$4:$AP$1445,MATCH($A$3,DB_Typologies!$AQ$4:$AQ$1445,0)+$A494,MATCH(W$3,TQoL_Indexes!$B$8:$AK$8,0)),"")</f>
        <v/>
      </c>
      <c r="X494" s="86" t="str">
        <f>IFERROR(INDEX(DB_Typologies!$D$4:$AP$1445,MATCH($A$3,DB_Typologies!$AQ$4:$AQ$1445,0)+$A494,MATCH(X$3,TQoL_Indexes!$B$8:$AK$8,0)),"")</f>
        <v/>
      </c>
      <c r="Y494" s="86" t="str">
        <f>IFERROR(INDEX(DB_Typologies!$D$4:$AP$1445,MATCH($A$3,DB_Typologies!$AQ$4:$AQ$1445,0)+$A494,MATCH(Y$3,TQoL_Indexes!$B$8:$AK$8,0)),"")</f>
        <v/>
      </c>
      <c r="Z494" s="86" t="str">
        <f>IFERROR(INDEX(DB_Typologies!$D$4:$AP$1445,MATCH($A$3,DB_Typologies!$AQ$4:$AQ$1445,0)+$A494,MATCH(Z$3,TQoL_Indexes!$B$8:$AK$8,0)),"")</f>
        <v/>
      </c>
      <c r="AA494" s="86" t="str">
        <f>IFERROR(INDEX(DB_Typologies!$D$4:$AP$1445,MATCH($A$3,DB_Typologies!$AQ$4:$AQ$1445,0)+$A494,MATCH(AA$3,TQoL_Indexes!$B$8:$AK$8,0)),"")</f>
        <v/>
      </c>
      <c r="AB494" s="86" t="str">
        <f>IFERROR(INDEX(DB_Typologies!$D$4:$AP$1445,MATCH($A$3,DB_Typologies!$AQ$4:$AQ$1445,0)+$A494,MATCH(AB$3,TQoL_Indexes!$B$8:$AK$8,0)),"")</f>
        <v/>
      </c>
      <c r="AC494" s="86" t="str">
        <f>IFERROR(INDEX(DB_Typologies!$D$4:$AP$1445,MATCH($A$3,DB_Typologies!$AQ$4:$AQ$1445,0)+$A494,MATCH(AC$3,TQoL_Indexes!$B$8:$AK$8,0)),"")</f>
        <v/>
      </c>
      <c r="AD494" s="86" t="str">
        <f>IFERROR(INDEX(DB_Typologies!$D$4:$AP$1445,MATCH($A$3,DB_Typologies!$AQ$4:$AQ$1445,0)+$A494,MATCH(AD$3,TQoL_Indexes!$B$8:$AK$8,0)),"")</f>
        <v/>
      </c>
      <c r="AE494" s="86" t="str">
        <f>IFERROR(INDEX(DB_Typologies!$D$4:$AP$1445,MATCH($A$3,DB_Typologies!$AQ$4:$AQ$1445,0)+$A494,MATCH(AE$3,TQoL_Indexes!$B$8:$AK$8,0)),"")</f>
        <v/>
      </c>
      <c r="AF494" s="86" t="str">
        <f>IFERROR(INDEX(DB_Typologies!$D$4:$AP$1445,MATCH($A$3,DB_Typologies!$AQ$4:$AQ$1445,0)+$A494,MATCH(AF$3,TQoL_Indexes!$B$8:$AK$8,0)),"")</f>
        <v/>
      </c>
      <c r="AG494" s="86" t="str">
        <f>IFERROR(INDEX(DB_Typologies!$D$4:$AP$1445,MATCH($A$3,DB_Typologies!$AQ$4:$AQ$1445,0)+$A494,MATCH(AG$3,TQoL_Indexes!$B$8:$AK$8,0)),"")</f>
        <v/>
      </c>
      <c r="AH494" s="86" t="str">
        <f>IFERROR(INDEX(DB_Typologies!$D$4:$AP$1445,MATCH($A$3,DB_Typologies!$AQ$4:$AQ$1445,0)+$A494,MATCH(AH$3,TQoL_Indexes!$B$8:$AK$8,0)),"")</f>
        <v/>
      </c>
      <c r="AI494" s="86" t="str">
        <f>IFERROR(INDEX(DB_Typologies!$D$4:$AP$1445,MATCH($A$3,DB_Typologies!$AQ$4:$AQ$1445,0)+$A494,MATCH(AI$3,TQoL_Indexes!$B$8:$AK$8,0)),"")</f>
        <v/>
      </c>
      <c r="AJ494" s="86" t="str">
        <f>IFERROR(INDEX(DB_Typologies!$D$4:$AP$1445,MATCH($A$3,DB_Typologies!$AQ$4:$AQ$1445,0)+$A494,MATCH(AJ$3,TQoL_Indexes!$B$8:$AK$8,0)),"")</f>
        <v/>
      </c>
      <c r="AK494" s="86" t="str">
        <f>IFERROR(INDEX(DB_Typologies!$D$4:$AP$1445,MATCH($A$3,DB_Typologies!$AQ$4:$AQ$1445,0)+$A494,MATCH(AK$3,TQoL_Indexes!$B$8:$AK$8,0)),"")</f>
        <v/>
      </c>
      <c r="AL494" s="86" t="str">
        <f>IFERROR(INDEX(DB_Typologies!$D$4:$AP$1445,MATCH($A$3,DB_Typologies!$AQ$4:$AQ$1445,0)+$A494,MATCH(AL$3,TQoL_Indexes!$B$8:$AK$8,0)),"")</f>
        <v/>
      </c>
      <c r="AM494" s="87" t="str">
        <f>IFERROR(INDEX(DB_Typologies!$D$4:$AP$1445,MATCH($A$3,DB_Typologies!$AQ$4:$AQ$1445,0)+$A494,MATCH(AM$3,TQoL_Indexes!$B$8:$AK$8,0)),"")</f>
        <v/>
      </c>
    </row>
    <row r="495" spans="1:39">
      <c r="A495" s="58" t="str">
        <f>IFERROR(IF(A494+1&lt;COUNTIF(DB_Typologies!$AQ$4:$AQ$1445,$A$3),A494+1,""),"")</f>
        <v/>
      </c>
      <c r="B495" s="120" t="str">
        <f>IFERROR(INDEX(DB_Typologies!$D$4:$AP$1445,MATCH($A$3,DB_Typologies!$AQ$4:$AQ$1445,0)+$A495,MATCH(B$3,TQoL_Indexes!$B$8:$AK$8,0)),"")</f>
        <v/>
      </c>
      <c r="C495" s="86" t="str">
        <f>IFERROR(INDEX(DB_Typologies!$D$4:$AP$1445,MATCH($A$3,DB_Typologies!$AQ$4:$AQ$1445,0)+$A495,MATCH(C$3,TQoL_Indexes!$B$8:$AK$8,0)),"")</f>
        <v/>
      </c>
      <c r="D495" s="87" t="str">
        <f>IFERROR(INDEX(DB_Typologies!$D$4:$AP$1445,MATCH($A$3,DB_Typologies!$AQ$4:$AQ$1445,0)+$A495,MATCH(D$3,TQoL_Indexes!$B$8:$AK$8,0)),"")</f>
        <v/>
      </c>
      <c r="E495" s="86" t="str">
        <f>IFERROR(INDEX(DB_Typologies!$D$4:$AP$1445,MATCH($A$3,DB_Typologies!$AQ$4:$AQ$1445,0)+$A495,MATCH(E$3,TQoL_Indexes!$B$8:$AK$8,0)),"")</f>
        <v/>
      </c>
      <c r="F495" s="86" t="str">
        <f>IFERROR(INDEX(DB_Typologies!$D$4:$AP$1445,MATCH($A$3,DB_Typologies!$AQ$4:$AQ$1445,0)+$A495,MATCH(F$3,TQoL_Indexes!$B$8:$AK$8,0)),"")</f>
        <v/>
      </c>
      <c r="G495" s="86" t="str">
        <f>IFERROR(INDEX(DB_Typologies!$D$4:$AP$1445,MATCH($A$3,DB_Typologies!$AQ$4:$AQ$1445,0)+$A495,MATCH(G$3,TQoL_Indexes!$B$8:$AK$8,0)),"")</f>
        <v/>
      </c>
      <c r="H495" s="86" t="str">
        <f>IFERROR(INDEX(DB_Typologies!$D$4:$AP$1445,MATCH($A$3,DB_Typologies!$AQ$4:$AQ$1445,0)+$A495,MATCH(H$3,TQoL_Indexes!$B$8:$AK$8,0)),"")</f>
        <v/>
      </c>
      <c r="I495" s="86" t="str">
        <f>IFERROR(INDEX(DB_Typologies!$D$4:$AP$1445,MATCH($A$3,DB_Typologies!$AQ$4:$AQ$1445,0)+$A495,MATCH(I$3,TQoL_Indexes!$B$8:$AK$8,0)),"")</f>
        <v/>
      </c>
      <c r="J495" s="86" t="str">
        <f>IFERROR(INDEX(DB_Typologies!$D$4:$AP$1445,MATCH($A$3,DB_Typologies!$AQ$4:$AQ$1445,0)+$A495,MATCH(J$3,TQoL_Indexes!$B$8:$AK$8,0)),"")</f>
        <v/>
      </c>
      <c r="K495" s="86" t="str">
        <f>IFERROR(INDEX(DB_Typologies!$D$4:$AP$1445,MATCH($A$3,DB_Typologies!$AQ$4:$AQ$1445,0)+$A495,MATCH(K$3,TQoL_Indexes!$B$8:$AK$8,0)),"")</f>
        <v/>
      </c>
      <c r="L495" s="86" t="str">
        <f>IFERROR(INDEX(DB_Typologies!$D$4:$AP$1445,MATCH($A$3,DB_Typologies!$AQ$4:$AQ$1445,0)+$A495,MATCH(L$3,TQoL_Indexes!$B$8:$AK$8,0)),"")</f>
        <v/>
      </c>
      <c r="M495" s="86" t="str">
        <f>IFERROR(INDEX(DB_Typologies!$D$4:$AP$1445,MATCH($A$3,DB_Typologies!$AQ$4:$AQ$1445,0)+$A495,MATCH(M$3,TQoL_Indexes!$B$8:$AK$8,0)),"")</f>
        <v/>
      </c>
      <c r="N495" s="86" t="str">
        <f>IFERROR(INDEX(DB_Typologies!$D$4:$AP$1445,MATCH($A$3,DB_Typologies!$AQ$4:$AQ$1445,0)+$A495,MATCH(N$3,TQoL_Indexes!$B$8:$AK$8,0)),"")</f>
        <v/>
      </c>
      <c r="O495" s="86" t="str">
        <f>IFERROR(INDEX(DB_Typologies!$D$4:$AP$1445,MATCH($A$3,DB_Typologies!$AQ$4:$AQ$1445,0)+$A495,MATCH(O$3,TQoL_Indexes!$B$8:$AK$8,0)),"")</f>
        <v/>
      </c>
      <c r="P495" s="86" t="str">
        <f>IFERROR(INDEX(DB_Typologies!$D$4:$AP$1445,MATCH($A$3,DB_Typologies!$AQ$4:$AQ$1445,0)+$A495,MATCH(P$3,TQoL_Indexes!$B$8:$AK$8,0)),"")</f>
        <v/>
      </c>
      <c r="Q495" s="86" t="str">
        <f>IFERROR(INDEX(DB_Typologies!$D$4:$AP$1445,MATCH($A$3,DB_Typologies!$AQ$4:$AQ$1445,0)+$A495,MATCH(Q$3,TQoL_Indexes!$B$8:$AK$8,0)),"")</f>
        <v/>
      </c>
      <c r="R495" s="86" t="str">
        <f>IFERROR(INDEX(DB_Typologies!$D$4:$AP$1445,MATCH($A$3,DB_Typologies!$AQ$4:$AQ$1445,0)+$A495,MATCH(R$3,TQoL_Indexes!$B$8:$AK$8,0)),"")</f>
        <v/>
      </c>
      <c r="S495" s="86" t="str">
        <f>IFERROR(INDEX(DB_Typologies!$D$4:$AP$1445,MATCH($A$3,DB_Typologies!$AQ$4:$AQ$1445,0)+$A495,MATCH(S$3,TQoL_Indexes!$B$8:$AK$8,0)),"")</f>
        <v/>
      </c>
      <c r="T495" s="86" t="str">
        <f>IFERROR(INDEX(DB_Typologies!$D$4:$AP$1445,MATCH($A$3,DB_Typologies!$AQ$4:$AQ$1445,0)+$A495,MATCH(T$3,TQoL_Indexes!$B$8:$AK$8,0)),"")</f>
        <v/>
      </c>
      <c r="U495" s="86" t="str">
        <f>IFERROR(INDEX(DB_Typologies!$D$4:$AP$1445,MATCH($A$3,DB_Typologies!$AQ$4:$AQ$1445,0)+$A495,MATCH(U$3,TQoL_Indexes!$B$8:$AK$8,0)),"")</f>
        <v/>
      </c>
      <c r="V495" s="86" t="str">
        <f>IFERROR(INDEX(DB_Typologies!$D$4:$AP$1445,MATCH($A$3,DB_Typologies!$AQ$4:$AQ$1445,0)+$A495,MATCH(V$3,TQoL_Indexes!$B$8:$AK$8,0)),"")</f>
        <v/>
      </c>
      <c r="W495" s="86" t="str">
        <f>IFERROR(INDEX(DB_Typologies!$D$4:$AP$1445,MATCH($A$3,DB_Typologies!$AQ$4:$AQ$1445,0)+$A495,MATCH(W$3,TQoL_Indexes!$B$8:$AK$8,0)),"")</f>
        <v/>
      </c>
      <c r="X495" s="86" t="str">
        <f>IFERROR(INDEX(DB_Typologies!$D$4:$AP$1445,MATCH($A$3,DB_Typologies!$AQ$4:$AQ$1445,0)+$A495,MATCH(X$3,TQoL_Indexes!$B$8:$AK$8,0)),"")</f>
        <v/>
      </c>
      <c r="Y495" s="86" t="str">
        <f>IFERROR(INDEX(DB_Typologies!$D$4:$AP$1445,MATCH($A$3,DB_Typologies!$AQ$4:$AQ$1445,0)+$A495,MATCH(Y$3,TQoL_Indexes!$B$8:$AK$8,0)),"")</f>
        <v/>
      </c>
      <c r="Z495" s="86" t="str">
        <f>IFERROR(INDEX(DB_Typologies!$D$4:$AP$1445,MATCH($A$3,DB_Typologies!$AQ$4:$AQ$1445,0)+$A495,MATCH(Z$3,TQoL_Indexes!$B$8:$AK$8,0)),"")</f>
        <v/>
      </c>
      <c r="AA495" s="86" t="str">
        <f>IFERROR(INDEX(DB_Typologies!$D$4:$AP$1445,MATCH($A$3,DB_Typologies!$AQ$4:$AQ$1445,0)+$A495,MATCH(AA$3,TQoL_Indexes!$B$8:$AK$8,0)),"")</f>
        <v/>
      </c>
      <c r="AB495" s="86" t="str">
        <f>IFERROR(INDEX(DB_Typologies!$D$4:$AP$1445,MATCH($A$3,DB_Typologies!$AQ$4:$AQ$1445,0)+$A495,MATCH(AB$3,TQoL_Indexes!$B$8:$AK$8,0)),"")</f>
        <v/>
      </c>
      <c r="AC495" s="86" t="str">
        <f>IFERROR(INDEX(DB_Typologies!$D$4:$AP$1445,MATCH($A$3,DB_Typologies!$AQ$4:$AQ$1445,0)+$A495,MATCH(AC$3,TQoL_Indexes!$B$8:$AK$8,0)),"")</f>
        <v/>
      </c>
      <c r="AD495" s="86" t="str">
        <f>IFERROR(INDEX(DB_Typologies!$D$4:$AP$1445,MATCH($A$3,DB_Typologies!$AQ$4:$AQ$1445,0)+$A495,MATCH(AD$3,TQoL_Indexes!$B$8:$AK$8,0)),"")</f>
        <v/>
      </c>
      <c r="AE495" s="86" t="str">
        <f>IFERROR(INDEX(DB_Typologies!$D$4:$AP$1445,MATCH($A$3,DB_Typologies!$AQ$4:$AQ$1445,0)+$A495,MATCH(AE$3,TQoL_Indexes!$B$8:$AK$8,0)),"")</f>
        <v/>
      </c>
      <c r="AF495" s="86" t="str">
        <f>IFERROR(INDEX(DB_Typologies!$D$4:$AP$1445,MATCH($A$3,DB_Typologies!$AQ$4:$AQ$1445,0)+$A495,MATCH(AF$3,TQoL_Indexes!$B$8:$AK$8,0)),"")</f>
        <v/>
      </c>
      <c r="AG495" s="86" t="str">
        <f>IFERROR(INDEX(DB_Typologies!$D$4:$AP$1445,MATCH($A$3,DB_Typologies!$AQ$4:$AQ$1445,0)+$A495,MATCH(AG$3,TQoL_Indexes!$B$8:$AK$8,0)),"")</f>
        <v/>
      </c>
      <c r="AH495" s="86" t="str">
        <f>IFERROR(INDEX(DB_Typologies!$D$4:$AP$1445,MATCH($A$3,DB_Typologies!$AQ$4:$AQ$1445,0)+$A495,MATCH(AH$3,TQoL_Indexes!$B$8:$AK$8,0)),"")</f>
        <v/>
      </c>
      <c r="AI495" s="86" t="str">
        <f>IFERROR(INDEX(DB_Typologies!$D$4:$AP$1445,MATCH($A$3,DB_Typologies!$AQ$4:$AQ$1445,0)+$A495,MATCH(AI$3,TQoL_Indexes!$B$8:$AK$8,0)),"")</f>
        <v/>
      </c>
      <c r="AJ495" s="86" t="str">
        <f>IFERROR(INDEX(DB_Typologies!$D$4:$AP$1445,MATCH($A$3,DB_Typologies!$AQ$4:$AQ$1445,0)+$A495,MATCH(AJ$3,TQoL_Indexes!$B$8:$AK$8,0)),"")</f>
        <v/>
      </c>
      <c r="AK495" s="86" t="str">
        <f>IFERROR(INDEX(DB_Typologies!$D$4:$AP$1445,MATCH($A$3,DB_Typologies!$AQ$4:$AQ$1445,0)+$A495,MATCH(AK$3,TQoL_Indexes!$B$8:$AK$8,0)),"")</f>
        <v/>
      </c>
      <c r="AL495" s="86" t="str">
        <f>IFERROR(INDEX(DB_Typologies!$D$4:$AP$1445,MATCH($A$3,DB_Typologies!$AQ$4:$AQ$1445,0)+$A495,MATCH(AL$3,TQoL_Indexes!$B$8:$AK$8,0)),"")</f>
        <v/>
      </c>
      <c r="AM495" s="87" t="str">
        <f>IFERROR(INDEX(DB_Typologies!$D$4:$AP$1445,MATCH($A$3,DB_Typologies!$AQ$4:$AQ$1445,0)+$A495,MATCH(AM$3,TQoL_Indexes!$B$8:$AK$8,0)),"")</f>
        <v/>
      </c>
    </row>
    <row r="496" spans="1:39">
      <c r="A496" s="58" t="str">
        <f>IFERROR(IF(A495+1&lt;COUNTIF(DB_Typologies!$AQ$4:$AQ$1445,$A$3),A495+1,""),"")</f>
        <v/>
      </c>
      <c r="B496" s="120" t="str">
        <f>IFERROR(INDEX(DB_Typologies!$D$4:$AP$1445,MATCH($A$3,DB_Typologies!$AQ$4:$AQ$1445,0)+$A496,MATCH(B$3,TQoL_Indexes!$B$8:$AK$8,0)),"")</f>
        <v/>
      </c>
      <c r="C496" s="86" t="str">
        <f>IFERROR(INDEX(DB_Typologies!$D$4:$AP$1445,MATCH($A$3,DB_Typologies!$AQ$4:$AQ$1445,0)+$A496,MATCH(C$3,TQoL_Indexes!$B$8:$AK$8,0)),"")</f>
        <v/>
      </c>
      <c r="D496" s="87" t="str">
        <f>IFERROR(INDEX(DB_Typologies!$D$4:$AP$1445,MATCH($A$3,DB_Typologies!$AQ$4:$AQ$1445,0)+$A496,MATCH(D$3,TQoL_Indexes!$B$8:$AK$8,0)),"")</f>
        <v/>
      </c>
      <c r="E496" s="86" t="str">
        <f>IFERROR(INDEX(DB_Typologies!$D$4:$AP$1445,MATCH($A$3,DB_Typologies!$AQ$4:$AQ$1445,0)+$A496,MATCH(E$3,TQoL_Indexes!$B$8:$AK$8,0)),"")</f>
        <v/>
      </c>
      <c r="F496" s="86" t="str">
        <f>IFERROR(INDEX(DB_Typologies!$D$4:$AP$1445,MATCH($A$3,DB_Typologies!$AQ$4:$AQ$1445,0)+$A496,MATCH(F$3,TQoL_Indexes!$B$8:$AK$8,0)),"")</f>
        <v/>
      </c>
      <c r="G496" s="86" t="str">
        <f>IFERROR(INDEX(DB_Typologies!$D$4:$AP$1445,MATCH($A$3,DB_Typologies!$AQ$4:$AQ$1445,0)+$A496,MATCH(G$3,TQoL_Indexes!$B$8:$AK$8,0)),"")</f>
        <v/>
      </c>
      <c r="H496" s="86" t="str">
        <f>IFERROR(INDEX(DB_Typologies!$D$4:$AP$1445,MATCH($A$3,DB_Typologies!$AQ$4:$AQ$1445,0)+$A496,MATCH(H$3,TQoL_Indexes!$B$8:$AK$8,0)),"")</f>
        <v/>
      </c>
      <c r="I496" s="86" t="str">
        <f>IFERROR(INDEX(DB_Typologies!$D$4:$AP$1445,MATCH($A$3,DB_Typologies!$AQ$4:$AQ$1445,0)+$A496,MATCH(I$3,TQoL_Indexes!$B$8:$AK$8,0)),"")</f>
        <v/>
      </c>
      <c r="J496" s="86" t="str">
        <f>IFERROR(INDEX(DB_Typologies!$D$4:$AP$1445,MATCH($A$3,DB_Typologies!$AQ$4:$AQ$1445,0)+$A496,MATCH(J$3,TQoL_Indexes!$B$8:$AK$8,0)),"")</f>
        <v/>
      </c>
      <c r="K496" s="86" t="str">
        <f>IFERROR(INDEX(DB_Typologies!$D$4:$AP$1445,MATCH($A$3,DB_Typologies!$AQ$4:$AQ$1445,0)+$A496,MATCH(K$3,TQoL_Indexes!$B$8:$AK$8,0)),"")</f>
        <v/>
      </c>
      <c r="L496" s="86" t="str">
        <f>IFERROR(INDEX(DB_Typologies!$D$4:$AP$1445,MATCH($A$3,DB_Typologies!$AQ$4:$AQ$1445,0)+$A496,MATCH(L$3,TQoL_Indexes!$B$8:$AK$8,0)),"")</f>
        <v/>
      </c>
      <c r="M496" s="86" t="str">
        <f>IFERROR(INDEX(DB_Typologies!$D$4:$AP$1445,MATCH($A$3,DB_Typologies!$AQ$4:$AQ$1445,0)+$A496,MATCH(M$3,TQoL_Indexes!$B$8:$AK$8,0)),"")</f>
        <v/>
      </c>
      <c r="N496" s="86" t="str">
        <f>IFERROR(INDEX(DB_Typologies!$D$4:$AP$1445,MATCH($A$3,DB_Typologies!$AQ$4:$AQ$1445,0)+$A496,MATCH(N$3,TQoL_Indexes!$B$8:$AK$8,0)),"")</f>
        <v/>
      </c>
      <c r="O496" s="86" t="str">
        <f>IFERROR(INDEX(DB_Typologies!$D$4:$AP$1445,MATCH($A$3,DB_Typologies!$AQ$4:$AQ$1445,0)+$A496,MATCH(O$3,TQoL_Indexes!$B$8:$AK$8,0)),"")</f>
        <v/>
      </c>
      <c r="P496" s="86" t="str">
        <f>IFERROR(INDEX(DB_Typologies!$D$4:$AP$1445,MATCH($A$3,DB_Typologies!$AQ$4:$AQ$1445,0)+$A496,MATCH(P$3,TQoL_Indexes!$B$8:$AK$8,0)),"")</f>
        <v/>
      </c>
      <c r="Q496" s="86" t="str">
        <f>IFERROR(INDEX(DB_Typologies!$D$4:$AP$1445,MATCH($A$3,DB_Typologies!$AQ$4:$AQ$1445,0)+$A496,MATCH(Q$3,TQoL_Indexes!$B$8:$AK$8,0)),"")</f>
        <v/>
      </c>
      <c r="R496" s="86" t="str">
        <f>IFERROR(INDEX(DB_Typologies!$D$4:$AP$1445,MATCH($A$3,DB_Typologies!$AQ$4:$AQ$1445,0)+$A496,MATCH(R$3,TQoL_Indexes!$B$8:$AK$8,0)),"")</f>
        <v/>
      </c>
      <c r="S496" s="86" t="str">
        <f>IFERROR(INDEX(DB_Typologies!$D$4:$AP$1445,MATCH($A$3,DB_Typologies!$AQ$4:$AQ$1445,0)+$A496,MATCH(S$3,TQoL_Indexes!$B$8:$AK$8,0)),"")</f>
        <v/>
      </c>
      <c r="T496" s="86" t="str">
        <f>IFERROR(INDEX(DB_Typologies!$D$4:$AP$1445,MATCH($A$3,DB_Typologies!$AQ$4:$AQ$1445,0)+$A496,MATCH(T$3,TQoL_Indexes!$B$8:$AK$8,0)),"")</f>
        <v/>
      </c>
      <c r="U496" s="86" t="str">
        <f>IFERROR(INDEX(DB_Typologies!$D$4:$AP$1445,MATCH($A$3,DB_Typologies!$AQ$4:$AQ$1445,0)+$A496,MATCH(U$3,TQoL_Indexes!$B$8:$AK$8,0)),"")</f>
        <v/>
      </c>
      <c r="V496" s="86" t="str">
        <f>IFERROR(INDEX(DB_Typologies!$D$4:$AP$1445,MATCH($A$3,DB_Typologies!$AQ$4:$AQ$1445,0)+$A496,MATCH(V$3,TQoL_Indexes!$B$8:$AK$8,0)),"")</f>
        <v/>
      </c>
      <c r="W496" s="86" t="str">
        <f>IFERROR(INDEX(DB_Typologies!$D$4:$AP$1445,MATCH($A$3,DB_Typologies!$AQ$4:$AQ$1445,0)+$A496,MATCH(W$3,TQoL_Indexes!$B$8:$AK$8,0)),"")</f>
        <v/>
      </c>
      <c r="X496" s="86" t="str">
        <f>IFERROR(INDEX(DB_Typologies!$D$4:$AP$1445,MATCH($A$3,DB_Typologies!$AQ$4:$AQ$1445,0)+$A496,MATCH(X$3,TQoL_Indexes!$B$8:$AK$8,0)),"")</f>
        <v/>
      </c>
      <c r="Y496" s="86" t="str">
        <f>IFERROR(INDEX(DB_Typologies!$D$4:$AP$1445,MATCH($A$3,DB_Typologies!$AQ$4:$AQ$1445,0)+$A496,MATCH(Y$3,TQoL_Indexes!$B$8:$AK$8,0)),"")</f>
        <v/>
      </c>
      <c r="Z496" s="86" t="str">
        <f>IFERROR(INDEX(DB_Typologies!$D$4:$AP$1445,MATCH($A$3,DB_Typologies!$AQ$4:$AQ$1445,0)+$A496,MATCH(Z$3,TQoL_Indexes!$B$8:$AK$8,0)),"")</f>
        <v/>
      </c>
      <c r="AA496" s="86" t="str">
        <f>IFERROR(INDEX(DB_Typologies!$D$4:$AP$1445,MATCH($A$3,DB_Typologies!$AQ$4:$AQ$1445,0)+$A496,MATCH(AA$3,TQoL_Indexes!$B$8:$AK$8,0)),"")</f>
        <v/>
      </c>
      <c r="AB496" s="86" t="str">
        <f>IFERROR(INDEX(DB_Typologies!$D$4:$AP$1445,MATCH($A$3,DB_Typologies!$AQ$4:$AQ$1445,0)+$A496,MATCH(AB$3,TQoL_Indexes!$B$8:$AK$8,0)),"")</f>
        <v/>
      </c>
      <c r="AC496" s="86" t="str">
        <f>IFERROR(INDEX(DB_Typologies!$D$4:$AP$1445,MATCH($A$3,DB_Typologies!$AQ$4:$AQ$1445,0)+$A496,MATCH(AC$3,TQoL_Indexes!$B$8:$AK$8,0)),"")</f>
        <v/>
      </c>
      <c r="AD496" s="86" t="str">
        <f>IFERROR(INDEX(DB_Typologies!$D$4:$AP$1445,MATCH($A$3,DB_Typologies!$AQ$4:$AQ$1445,0)+$A496,MATCH(AD$3,TQoL_Indexes!$B$8:$AK$8,0)),"")</f>
        <v/>
      </c>
      <c r="AE496" s="86" t="str">
        <f>IFERROR(INDEX(DB_Typologies!$D$4:$AP$1445,MATCH($A$3,DB_Typologies!$AQ$4:$AQ$1445,0)+$A496,MATCH(AE$3,TQoL_Indexes!$B$8:$AK$8,0)),"")</f>
        <v/>
      </c>
      <c r="AF496" s="86" t="str">
        <f>IFERROR(INDEX(DB_Typologies!$D$4:$AP$1445,MATCH($A$3,DB_Typologies!$AQ$4:$AQ$1445,0)+$A496,MATCH(AF$3,TQoL_Indexes!$B$8:$AK$8,0)),"")</f>
        <v/>
      </c>
      <c r="AG496" s="86" t="str">
        <f>IFERROR(INDEX(DB_Typologies!$D$4:$AP$1445,MATCH($A$3,DB_Typologies!$AQ$4:$AQ$1445,0)+$A496,MATCH(AG$3,TQoL_Indexes!$B$8:$AK$8,0)),"")</f>
        <v/>
      </c>
      <c r="AH496" s="86" t="str">
        <f>IFERROR(INDEX(DB_Typologies!$D$4:$AP$1445,MATCH($A$3,DB_Typologies!$AQ$4:$AQ$1445,0)+$A496,MATCH(AH$3,TQoL_Indexes!$B$8:$AK$8,0)),"")</f>
        <v/>
      </c>
      <c r="AI496" s="86" t="str">
        <f>IFERROR(INDEX(DB_Typologies!$D$4:$AP$1445,MATCH($A$3,DB_Typologies!$AQ$4:$AQ$1445,0)+$A496,MATCH(AI$3,TQoL_Indexes!$B$8:$AK$8,0)),"")</f>
        <v/>
      </c>
      <c r="AJ496" s="86" t="str">
        <f>IFERROR(INDEX(DB_Typologies!$D$4:$AP$1445,MATCH($A$3,DB_Typologies!$AQ$4:$AQ$1445,0)+$A496,MATCH(AJ$3,TQoL_Indexes!$B$8:$AK$8,0)),"")</f>
        <v/>
      </c>
      <c r="AK496" s="86" t="str">
        <f>IFERROR(INDEX(DB_Typologies!$D$4:$AP$1445,MATCH($A$3,DB_Typologies!$AQ$4:$AQ$1445,0)+$A496,MATCH(AK$3,TQoL_Indexes!$B$8:$AK$8,0)),"")</f>
        <v/>
      </c>
      <c r="AL496" s="86" t="str">
        <f>IFERROR(INDEX(DB_Typologies!$D$4:$AP$1445,MATCH($A$3,DB_Typologies!$AQ$4:$AQ$1445,0)+$A496,MATCH(AL$3,TQoL_Indexes!$B$8:$AK$8,0)),"")</f>
        <v/>
      </c>
      <c r="AM496" s="87" t="str">
        <f>IFERROR(INDEX(DB_Typologies!$D$4:$AP$1445,MATCH($A$3,DB_Typologies!$AQ$4:$AQ$1445,0)+$A496,MATCH(AM$3,TQoL_Indexes!$B$8:$AK$8,0)),"")</f>
        <v/>
      </c>
    </row>
    <row r="497" spans="1:39">
      <c r="A497" s="58" t="str">
        <f>IFERROR(IF(A496+1&lt;COUNTIF(DB_Typologies!$AQ$4:$AQ$1445,$A$3),A496+1,""),"")</f>
        <v/>
      </c>
      <c r="B497" s="120" t="str">
        <f>IFERROR(INDEX(DB_Typologies!$D$4:$AP$1445,MATCH($A$3,DB_Typologies!$AQ$4:$AQ$1445,0)+$A497,MATCH(B$3,TQoL_Indexes!$B$8:$AK$8,0)),"")</f>
        <v/>
      </c>
      <c r="C497" s="86" t="str">
        <f>IFERROR(INDEX(DB_Typologies!$D$4:$AP$1445,MATCH($A$3,DB_Typologies!$AQ$4:$AQ$1445,0)+$A497,MATCH(C$3,TQoL_Indexes!$B$8:$AK$8,0)),"")</f>
        <v/>
      </c>
      <c r="D497" s="87" t="str">
        <f>IFERROR(INDEX(DB_Typologies!$D$4:$AP$1445,MATCH($A$3,DB_Typologies!$AQ$4:$AQ$1445,0)+$A497,MATCH(D$3,TQoL_Indexes!$B$8:$AK$8,0)),"")</f>
        <v/>
      </c>
      <c r="E497" s="86" t="str">
        <f>IFERROR(INDEX(DB_Typologies!$D$4:$AP$1445,MATCH($A$3,DB_Typologies!$AQ$4:$AQ$1445,0)+$A497,MATCH(E$3,TQoL_Indexes!$B$8:$AK$8,0)),"")</f>
        <v/>
      </c>
      <c r="F497" s="86" t="str">
        <f>IFERROR(INDEX(DB_Typologies!$D$4:$AP$1445,MATCH($A$3,DB_Typologies!$AQ$4:$AQ$1445,0)+$A497,MATCH(F$3,TQoL_Indexes!$B$8:$AK$8,0)),"")</f>
        <v/>
      </c>
      <c r="G497" s="86" t="str">
        <f>IFERROR(INDEX(DB_Typologies!$D$4:$AP$1445,MATCH($A$3,DB_Typologies!$AQ$4:$AQ$1445,0)+$A497,MATCH(G$3,TQoL_Indexes!$B$8:$AK$8,0)),"")</f>
        <v/>
      </c>
      <c r="H497" s="86" t="str">
        <f>IFERROR(INDEX(DB_Typologies!$D$4:$AP$1445,MATCH($A$3,DB_Typologies!$AQ$4:$AQ$1445,0)+$A497,MATCH(H$3,TQoL_Indexes!$B$8:$AK$8,0)),"")</f>
        <v/>
      </c>
      <c r="I497" s="86" t="str">
        <f>IFERROR(INDEX(DB_Typologies!$D$4:$AP$1445,MATCH($A$3,DB_Typologies!$AQ$4:$AQ$1445,0)+$A497,MATCH(I$3,TQoL_Indexes!$B$8:$AK$8,0)),"")</f>
        <v/>
      </c>
      <c r="J497" s="86" t="str">
        <f>IFERROR(INDEX(DB_Typologies!$D$4:$AP$1445,MATCH($A$3,DB_Typologies!$AQ$4:$AQ$1445,0)+$A497,MATCH(J$3,TQoL_Indexes!$B$8:$AK$8,0)),"")</f>
        <v/>
      </c>
      <c r="K497" s="86" t="str">
        <f>IFERROR(INDEX(DB_Typologies!$D$4:$AP$1445,MATCH($A$3,DB_Typologies!$AQ$4:$AQ$1445,0)+$A497,MATCH(K$3,TQoL_Indexes!$B$8:$AK$8,0)),"")</f>
        <v/>
      </c>
      <c r="L497" s="86" t="str">
        <f>IFERROR(INDEX(DB_Typologies!$D$4:$AP$1445,MATCH($A$3,DB_Typologies!$AQ$4:$AQ$1445,0)+$A497,MATCH(L$3,TQoL_Indexes!$B$8:$AK$8,0)),"")</f>
        <v/>
      </c>
      <c r="M497" s="86" t="str">
        <f>IFERROR(INDEX(DB_Typologies!$D$4:$AP$1445,MATCH($A$3,DB_Typologies!$AQ$4:$AQ$1445,0)+$A497,MATCH(M$3,TQoL_Indexes!$B$8:$AK$8,0)),"")</f>
        <v/>
      </c>
      <c r="N497" s="86" t="str">
        <f>IFERROR(INDEX(DB_Typologies!$D$4:$AP$1445,MATCH($A$3,DB_Typologies!$AQ$4:$AQ$1445,0)+$A497,MATCH(N$3,TQoL_Indexes!$B$8:$AK$8,0)),"")</f>
        <v/>
      </c>
      <c r="O497" s="86" t="str">
        <f>IFERROR(INDEX(DB_Typologies!$D$4:$AP$1445,MATCH($A$3,DB_Typologies!$AQ$4:$AQ$1445,0)+$A497,MATCH(O$3,TQoL_Indexes!$B$8:$AK$8,0)),"")</f>
        <v/>
      </c>
      <c r="P497" s="86" t="str">
        <f>IFERROR(INDEX(DB_Typologies!$D$4:$AP$1445,MATCH($A$3,DB_Typologies!$AQ$4:$AQ$1445,0)+$A497,MATCH(P$3,TQoL_Indexes!$B$8:$AK$8,0)),"")</f>
        <v/>
      </c>
      <c r="Q497" s="86" t="str">
        <f>IFERROR(INDEX(DB_Typologies!$D$4:$AP$1445,MATCH($A$3,DB_Typologies!$AQ$4:$AQ$1445,0)+$A497,MATCH(Q$3,TQoL_Indexes!$B$8:$AK$8,0)),"")</f>
        <v/>
      </c>
      <c r="R497" s="86" t="str">
        <f>IFERROR(INDEX(DB_Typologies!$D$4:$AP$1445,MATCH($A$3,DB_Typologies!$AQ$4:$AQ$1445,0)+$A497,MATCH(R$3,TQoL_Indexes!$B$8:$AK$8,0)),"")</f>
        <v/>
      </c>
      <c r="S497" s="86" t="str">
        <f>IFERROR(INDEX(DB_Typologies!$D$4:$AP$1445,MATCH($A$3,DB_Typologies!$AQ$4:$AQ$1445,0)+$A497,MATCH(S$3,TQoL_Indexes!$B$8:$AK$8,0)),"")</f>
        <v/>
      </c>
      <c r="T497" s="86" t="str">
        <f>IFERROR(INDEX(DB_Typologies!$D$4:$AP$1445,MATCH($A$3,DB_Typologies!$AQ$4:$AQ$1445,0)+$A497,MATCH(T$3,TQoL_Indexes!$B$8:$AK$8,0)),"")</f>
        <v/>
      </c>
      <c r="U497" s="86" t="str">
        <f>IFERROR(INDEX(DB_Typologies!$D$4:$AP$1445,MATCH($A$3,DB_Typologies!$AQ$4:$AQ$1445,0)+$A497,MATCH(U$3,TQoL_Indexes!$B$8:$AK$8,0)),"")</f>
        <v/>
      </c>
      <c r="V497" s="86" t="str">
        <f>IFERROR(INDEX(DB_Typologies!$D$4:$AP$1445,MATCH($A$3,DB_Typologies!$AQ$4:$AQ$1445,0)+$A497,MATCH(V$3,TQoL_Indexes!$B$8:$AK$8,0)),"")</f>
        <v/>
      </c>
      <c r="W497" s="86" t="str">
        <f>IFERROR(INDEX(DB_Typologies!$D$4:$AP$1445,MATCH($A$3,DB_Typologies!$AQ$4:$AQ$1445,0)+$A497,MATCH(W$3,TQoL_Indexes!$B$8:$AK$8,0)),"")</f>
        <v/>
      </c>
      <c r="X497" s="86" t="str">
        <f>IFERROR(INDEX(DB_Typologies!$D$4:$AP$1445,MATCH($A$3,DB_Typologies!$AQ$4:$AQ$1445,0)+$A497,MATCH(X$3,TQoL_Indexes!$B$8:$AK$8,0)),"")</f>
        <v/>
      </c>
      <c r="Y497" s="86" t="str">
        <f>IFERROR(INDEX(DB_Typologies!$D$4:$AP$1445,MATCH($A$3,DB_Typologies!$AQ$4:$AQ$1445,0)+$A497,MATCH(Y$3,TQoL_Indexes!$B$8:$AK$8,0)),"")</f>
        <v/>
      </c>
      <c r="Z497" s="86" t="str">
        <f>IFERROR(INDEX(DB_Typologies!$D$4:$AP$1445,MATCH($A$3,DB_Typologies!$AQ$4:$AQ$1445,0)+$A497,MATCH(Z$3,TQoL_Indexes!$B$8:$AK$8,0)),"")</f>
        <v/>
      </c>
      <c r="AA497" s="86" t="str">
        <f>IFERROR(INDEX(DB_Typologies!$D$4:$AP$1445,MATCH($A$3,DB_Typologies!$AQ$4:$AQ$1445,0)+$A497,MATCH(AA$3,TQoL_Indexes!$B$8:$AK$8,0)),"")</f>
        <v/>
      </c>
      <c r="AB497" s="86" t="str">
        <f>IFERROR(INDEX(DB_Typologies!$D$4:$AP$1445,MATCH($A$3,DB_Typologies!$AQ$4:$AQ$1445,0)+$A497,MATCH(AB$3,TQoL_Indexes!$B$8:$AK$8,0)),"")</f>
        <v/>
      </c>
      <c r="AC497" s="86" t="str">
        <f>IFERROR(INDEX(DB_Typologies!$D$4:$AP$1445,MATCH($A$3,DB_Typologies!$AQ$4:$AQ$1445,0)+$A497,MATCH(AC$3,TQoL_Indexes!$B$8:$AK$8,0)),"")</f>
        <v/>
      </c>
      <c r="AD497" s="86" t="str">
        <f>IFERROR(INDEX(DB_Typologies!$D$4:$AP$1445,MATCH($A$3,DB_Typologies!$AQ$4:$AQ$1445,0)+$A497,MATCH(AD$3,TQoL_Indexes!$B$8:$AK$8,0)),"")</f>
        <v/>
      </c>
      <c r="AE497" s="86" t="str">
        <f>IFERROR(INDEX(DB_Typologies!$D$4:$AP$1445,MATCH($A$3,DB_Typologies!$AQ$4:$AQ$1445,0)+$A497,MATCH(AE$3,TQoL_Indexes!$B$8:$AK$8,0)),"")</f>
        <v/>
      </c>
      <c r="AF497" s="86" t="str">
        <f>IFERROR(INDEX(DB_Typologies!$D$4:$AP$1445,MATCH($A$3,DB_Typologies!$AQ$4:$AQ$1445,0)+$A497,MATCH(AF$3,TQoL_Indexes!$B$8:$AK$8,0)),"")</f>
        <v/>
      </c>
      <c r="AG497" s="86" t="str">
        <f>IFERROR(INDEX(DB_Typologies!$D$4:$AP$1445,MATCH($A$3,DB_Typologies!$AQ$4:$AQ$1445,0)+$A497,MATCH(AG$3,TQoL_Indexes!$B$8:$AK$8,0)),"")</f>
        <v/>
      </c>
      <c r="AH497" s="86" t="str">
        <f>IFERROR(INDEX(DB_Typologies!$D$4:$AP$1445,MATCH($A$3,DB_Typologies!$AQ$4:$AQ$1445,0)+$A497,MATCH(AH$3,TQoL_Indexes!$B$8:$AK$8,0)),"")</f>
        <v/>
      </c>
      <c r="AI497" s="86" t="str">
        <f>IFERROR(INDEX(DB_Typologies!$D$4:$AP$1445,MATCH($A$3,DB_Typologies!$AQ$4:$AQ$1445,0)+$A497,MATCH(AI$3,TQoL_Indexes!$B$8:$AK$8,0)),"")</f>
        <v/>
      </c>
      <c r="AJ497" s="86" t="str">
        <f>IFERROR(INDEX(DB_Typologies!$D$4:$AP$1445,MATCH($A$3,DB_Typologies!$AQ$4:$AQ$1445,0)+$A497,MATCH(AJ$3,TQoL_Indexes!$B$8:$AK$8,0)),"")</f>
        <v/>
      </c>
      <c r="AK497" s="86" t="str">
        <f>IFERROR(INDEX(DB_Typologies!$D$4:$AP$1445,MATCH($A$3,DB_Typologies!$AQ$4:$AQ$1445,0)+$A497,MATCH(AK$3,TQoL_Indexes!$B$8:$AK$8,0)),"")</f>
        <v/>
      </c>
      <c r="AL497" s="86" t="str">
        <f>IFERROR(INDEX(DB_Typologies!$D$4:$AP$1445,MATCH($A$3,DB_Typologies!$AQ$4:$AQ$1445,0)+$A497,MATCH(AL$3,TQoL_Indexes!$B$8:$AK$8,0)),"")</f>
        <v/>
      </c>
      <c r="AM497" s="87" t="str">
        <f>IFERROR(INDEX(DB_Typologies!$D$4:$AP$1445,MATCH($A$3,DB_Typologies!$AQ$4:$AQ$1445,0)+$A497,MATCH(AM$3,TQoL_Indexes!$B$8:$AK$8,0)),"")</f>
        <v/>
      </c>
    </row>
    <row r="498" spans="1:39">
      <c r="A498" s="58" t="str">
        <f>IFERROR(IF(A497+1&lt;COUNTIF(DB_Typologies!$AQ$4:$AQ$1445,$A$3),A497+1,""),"")</f>
        <v/>
      </c>
      <c r="B498" s="120" t="str">
        <f>IFERROR(INDEX(DB_Typologies!$D$4:$AP$1445,MATCH($A$3,DB_Typologies!$AQ$4:$AQ$1445,0)+$A498,MATCH(B$3,TQoL_Indexes!$B$8:$AK$8,0)),"")</f>
        <v/>
      </c>
      <c r="C498" s="86" t="str">
        <f>IFERROR(INDEX(DB_Typologies!$D$4:$AP$1445,MATCH($A$3,DB_Typologies!$AQ$4:$AQ$1445,0)+$A498,MATCH(C$3,TQoL_Indexes!$B$8:$AK$8,0)),"")</f>
        <v/>
      </c>
      <c r="D498" s="87" t="str">
        <f>IFERROR(INDEX(DB_Typologies!$D$4:$AP$1445,MATCH($A$3,DB_Typologies!$AQ$4:$AQ$1445,0)+$A498,MATCH(D$3,TQoL_Indexes!$B$8:$AK$8,0)),"")</f>
        <v/>
      </c>
      <c r="E498" s="86" t="str">
        <f>IFERROR(INDEX(DB_Typologies!$D$4:$AP$1445,MATCH($A$3,DB_Typologies!$AQ$4:$AQ$1445,0)+$A498,MATCH(E$3,TQoL_Indexes!$B$8:$AK$8,0)),"")</f>
        <v/>
      </c>
      <c r="F498" s="86" t="str">
        <f>IFERROR(INDEX(DB_Typologies!$D$4:$AP$1445,MATCH($A$3,DB_Typologies!$AQ$4:$AQ$1445,0)+$A498,MATCH(F$3,TQoL_Indexes!$B$8:$AK$8,0)),"")</f>
        <v/>
      </c>
      <c r="G498" s="86" t="str">
        <f>IFERROR(INDEX(DB_Typologies!$D$4:$AP$1445,MATCH($A$3,DB_Typologies!$AQ$4:$AQ$1445,0)+$A498,MATCH(G$3,TQoL_Indexes!$B$8:$AK$8,0)),"")</f>
        <v/>
      </c>
      <c r="H498" s="86" t="str">
        <f>IFERROR(INDEX(DB_Typologies!$D$4:$AP$1445,MATCH($A$3,DB_Typologies!$AQ$4:$AQ$1445,0)+$A498,MATCH(H$3,TQoL_Indexes!$B$8:$AK$8,0)),"")</f>
        <v/>
      </c>
      <c r="I498" s="86" t="str">
        <f>IFERROR(INDEX(DB_Typologies!$D$4:$AP$1445,MATCH($A$3,DB_Typologies!$AQ$4:$AQ$1445,0)+$A498,MATCH(I$3,TQoL_Indexes!$B$8:$AK$8,0)),"")</f>
        <v/>
      </c>
      <c r="J498" s="86" t="str">
        <f>IFERROR(INDEX(DB_Typologies!$D$4:$AP$1445,MATCH($A$3,DB_Typologies!$AQ$4:$AQ$1445,0)+$A498,MATCH(J$3,TQoL_Indexes!$B$8:$AK$8,0)),"")</f>
        <v/>
      </c>
      <c r="K498" s="86" t="str">
        <f>IFERROR(INDEX(DB_Typologies!$D$4:$AP$1445,MATCH($A$3,DB_Typologies!$AQ$4:$AQ$1445,0)+$A498,MATCH(K$3,TQoL_Indexes!$B$8:$AK$8,0)),"")</f>
        <v/>
      </c>
      <c r="L498" s="86" t="str">
        <f>IFERROR(INDEX(DB_Typologies!$D$4:$AP$1445,MATCH($A$3,DB_Typologies!$AQ$4:$AQ$1445,0)+$A498,MATCH(L$3,TQoL_Indexes!$B$8:$AK$8,0)),"")</f>
        <v/>
      </c>
      <c r="M498" s="86" t="str">
        <f>IFERROR(INDEX(DB_Typologies!$D$4:$AP$1445,MATCH($A$3,DB_Typologies!$AQ$4:$AQ$1445,0)+$A498,MATCH(M$3,TQoL_Indexes!$B$8:$AK$8,0)),"")</f>
        <v/>
      </c>
      <c r="N498" s="86" t="str">
        <f>IFERROR(INDEX(DB_Typologies!$D$4:$AP$1445,MATCH($A$3,DB_Typologies!$AQ$4:$AQ$1445,0)+$A498,MATCH(N$3,TQoL_Indexes!$B$8:$AK$8,0)),"")</f>
        <v/>
      </c>
      <c r="O498" s="86" t="str">
        <f>IFERROR(INDEX(DB_Typologies!$D$4:$AP$1445,MATCH($A$3,DB_Typologies!$AQ$4:$AQ$1445,0)+$A498,MATCH(O$3,TQoL_Indexes!$B$8:$AK$8,0)),"")</f>
        <v/>
      </c>
      <c r="P498" s="86" t="str">
        <f>IFERROR(INDEX(DB_Typologies!$D$4:$AP$1445,MATCH($A$3,DB_Typologies!$AQ$4:$AQ$1445,0)+$A498,MATCH(P$3,TQoL_Indexes!$B$8:$AK$8,0)),"")</f>
        <v/>
      </c>
      <c r="Q498" s="86" t="str">
        <f>IFERROR(INDEX(DB_Typologies!$D$4:$AP$1445,MATCH($A$3,DB_Typologies!$AQ$4:$AQ$1445,0)+$A498,MATCH(Q$3,TQoL_Indexes!$B$8:$AK$8,0)),"")</f>
        <v/>
      </c>
      <c r="R498" s="86" t="str">
        <f>IFERROR(INDEX(DB_Typologies!$D$4:$AP$1445,MATCH($A$3,DB_Typologies!$AQ$4:$AQ$1445,0)+$A498,MATCH(R$3,TQoL_Indexes!$B$8:$AK$8,0)),"")</f>
        <v/>
      </c>
      <c r="S498" s="86" t="str">
        <f>IFERROR(INDEX(DB_Typologies!$D$4:$AP$1445,MATCH($A$3,DB_Typologies!$AQ$4:$AQ$1445,0)+$A498,MATCH(S$3,TQoL_Indexes!$B$8:$AK$8,0)),"")</f>
        <v/>
      </c>
      <c r="T498" s="86" t="str">
        <f>IFERROR(INDEX(DB_Typologies!$D$4:$AP$1445,MATCH($A$3,DB_Typologies!$AQ$4:$AQ$1445,0)+$A498,MATCH(T$3,TQoL_Indexes!$B$8:$AK$8,0)),"")</f>
        <v/>
      </c>
      <c r="U498" s="86" t="str">
        <f>IFERROR(INDEX(DB_Typologies!$D$4:$AP$1445,MATCH($A$3,DB_Typologies!$AQ$4:$AQ$1445,0)+$A498,MATCH(U$3,TQoL_Indexes!$B$8:$AK$8,0)),"")</f>
        <v/>
      </c>
      <c r="V498" s="86" t="str">
        <f>IFERROR(INDEX(DB_Typologies!$D$4:$AP$1445,MATCH($A$3,DB_Typologies!$AQ$4:$AQ$1445,0)+$A498,MATCH(V$3,TQoL_Indexes!$B$8:$AK$8,0)),"")</f>
        <v/>
      </c>
      <c r="W498" s="86" t="str">
        <f>IFERROR(INDEX(DB_Typologies!$D$4:$AP$1445,MATCH($A$3,DB_Typologies!$AQ$4:$AQ$1445,0)+$A498,MATCH(W$3,TQoL_Indexes!$B$8:$AK$8,0)),"")</f>
        <v/>
      </c>
      <c r="X498" s="86" t="str">
        <f>IFERROR(INDEX(DB_Typologies!$D$4:$AP$1445,MATCH($A$3,DB_Typologies!$AQ$4:$AQ$1445,0)+$A498,MATCH(X$3,TQoL_Indexes!$B$8:$AK$8,0)),"")</f>
        <v/>
      </c>
      <c r="Y498" s="86" t="str">
        <f>IFERROR(INDEX(DB_Typologies!$D$4:$AP$1445,MATCH($A$3,DB_Typologies!$AQ$4:$AQ$1445,0)+$A498,MATCH(Y$3,TQoL_Indexes!$B$8:$AK$8,0)),"")</f>
        <v/>
      </c>
      <c r="Z498" s="86" t="str">
        <f>IFERROR(INDEX(DB_Typologies!$D$4:$AP$1445,MATCH($A$3,DB_Typologies!$AQ$4:$AQ$1445,0)+$A498,MATCH(Z$3,TQoL_Indexes!$B$8:$AK$8,0)),"")</f>
        <v/>
      </c>
      <c r="AA498" s="86" t="str">
        <f>IFERROR(INDEX(DB_Typologies!$D$4:$AP$1445,MATCH($A$3,DB_Typologies!$AQ$4:$AQ$1445,0)+$A498,MATCH(AA$3,TQoL_Indexes!$B$8:$AK$8,0)),"")</f>
        <v/>
      </c>
      <c r="AB498" s="86" t="str">
        <f>IFERROR(INDEX(DB_Typologies!$D$4:$AP$1445,MATCH($A$3,DB_Typologies!$AQ$4:$AQ$1445,0)+$A498,MATCH(AB$3,TQoL_Indexes!$B$8:$AK$8,0)),"")</f>
        <v/>
      </c>
      <c r="AC498" s="86" t="str">
        <f>IFERROR(INDEX(DB_Typologies!$D$4:$AP$1445,MATCH($A$3,DB_Typologies!$AQ$4:$AQ$1445,0)+$A498,MATCH(AC$3,TQoL_Indexes!$B$8:$AK$8,0)),"")</f>
        <v/>
      </c>
      <c r="AD498" s="86" t="str">
        <f>IFERROR(INDEX(DB_Typologies!$D$4:$AP$1445,MATCH($A$3,DB_Typologies!$AQ$4:$AQ$1445,0)+$A498,MATCH(AD$3,TQoL_Indexes!$B$8:$AK$8,0)),"")</f>
        <v/>
      </c>
      <c r="AE498" s="86" t="str">
        <f>IFERROR(INDEX(DB_Typologies!$D$4:$AP$1445,MATCH($A$3,DB_Typologies!$AQ$4:$AQ$1445,0)+$A498,MATCH(AE$3,TQoL_Indexes!$B$8:$AK$8,0)),"")</f>
        <v/>
      </c>
      <c r="AF498" s="86" t="str">
        <f>IFERROR(INDEX(DB_Typologies!$D$4:$AP$1445,MATCH($A$3,DB_Typologies!$AQ$4:$AQ$1445,0)+$A498,MATCH(AF$3,TQoL_Indexes!$B$8:$AK$8,0)),"")</f>
        <v/>
      </c>
      <c r="AG498" s="86" t="str">
        <f>IFERROR(INDEX(DB_Typologies!$D$4:$AP$1445,MATCH($A$3,DB_Typologies!$AQ$4:$AQ$1445,0)+$A498,MATCH(AG$3,TQoL_Indexes!$B$8:$AK$8,0)),"")</f>
        <v/>
      </c>
      <c r="AH498" s="86" t="str">
        <f>IFERROR(INDEX(DB_Typologies!$D$4:$AP$1445,MATCH($A$3,DB_Typologies!$AQ$4:$AQ$1445,0)+$A498,MATCH(AH$3,TQoL_Indexes!$B$8:$AK$8,0)),"")</f>
        <v/>
      </c>
      <c r="AI498" s="86" t="str">
        <f>IFERROR(INDEX(DB_Typologies!$D$4:$AP$1445,MATCH($A$3,DB_Typologies!$AQ$4:$AQ$1445,0)+$A498,MATCH(AI$3,TQoL_Indexes!$B$8:$AK$8,0)),"")</f>
        <v/>
      </c>
      <c r="AJ498" s="86" t="str">
        <f>IFERROR(INDEX(DB_Typologies!$D$4:$AP$1445,MATCH($A$3,DB_Typologies!$AQ$4:$AQ$1445,0)+$A498,MATCH(AJ$3,TQoL_Indexes!$B$8:$AK$8,0)),"")</f>
        <v/>
      </c>
      <c r="AK498" s="86" t="str">
        <f>IFERROR(INDEX(DB_Typologies!$D$4:$AP$1445,MATCH($A$3,DB_Typologies!$AQ$4:$AQ$1445,0)+$A498,MATCH(AK$3,TQoL_Indexes!$B$8:$AK$8,0)),"")</f>
        <v/>
      </c>
      <c r="AL498" s="86" t="str">
        <f>IFERROR(INDEX(DB_Typologies!$D$4:$AP$1445,MATCH($A$3,DB_Typologies!$AQ$4:$AQ$1445,0)+$A498,MATCH(AL$3,TQoL_Indexes!$B$8:$AK$8,0)),"")</f>
        <v/>
      </c>
      <c r="AM498" s="87" t="str">
        <f>IFERROR(INDEX(DB_Typologies!$D$4:$AP$1445,MATCH($A$3,DB_Typologies!$AQ$4:$AQ$1445,0)+$A498,MATCH(AM$3,TQoL_Indexes!$B$8:$AK$8,0)),"")</f>
        <v/>
      </c>
    </row>
    <row r="499" spans="1:39">
      <c r="A499" s="58" t="str">
        <f>IFERROR(IF(A498+1&lt;COUNTIF(DB_Typologies!$AQ$4:$AQ$1445,$A$3),A498+1,""),"")</f>
        <v/>
      </c>
      <c r="B499" s="120" t="str">
        <f>IFERROR(INDEX(DB_Typologies!$D$4:$AP$1445,MATCH($A$3,DB_Typologies!$AQ$4:$AQ$1445,0)+$A499,MATCH(B$3,TQoL_Indexes!$B$8:$AK$8,0)),"")</f>
        <v/>
      </c>
      <c r="C499" s="86" t="str">
        <f>IFERROR(INDEX(DB_Typologies!$D$4:$AP$1445,MATCH($A$3,DB_Typologies!$AQ$4:$AQ$1445,0)+$A499,MATCH(C$3,TQoL_Indexes!$B$8:$AK$8,0)),"")</f>
        <v/>
      </c>
      <c r="D499" s="87" t="str">
        <f>IFERROR(INDEX(DB_Typologies!$D$4:$AP$1445,MATCH($A$3,DB_Typologies!$AQ$4:$AQ$1445,0)+$A499,MATCH(D$3,TQoL_Indexes!$B$8:$AK$8,0)),"")</f>
        <v/>
      </c>
      <c r="E499" s="86" t="str">
        <f>IFERROR(INDEX(DB_Typologies!$D$4:$AP$1445,MATCH($A$3,DB_Typologies!$AQ$4:$AQ$1445,0)+$A499,MATCH(E$3,TQoL_Indexes!$B$8:$AK$8,0)),"")</f>
        <v/>
      </c>
      <c r="F499" s="86" t="str">
        <f>IFERROR(INDEX(DB_Typologies!$D$4:$AP$1445,MATCH($A$3,DB_Typologies!$AQ$4:$AQ$1445,0)+$A499,MATCH(F$3,TQoL_Indexes!$B$8:$AK$8,0)),"")</f>
        <v/>
      </c>
      <c r="G499" s="86" t="str">
        <f>IFERROR(INDEX(DB_Typologies!$D$4:$AP$1445,MATCH($A$3,DB_Typologies!$AQ$4:$AQ$1445,0)+$A499,MATCH(G$3,TQoL_Indexes!$B$8:$AK$8,0)),"")</f>
        <v/>
      </c>
      <c r="H499" s="86" t="str">
        <f>IFERROR(INDEX(DB_Typologies!$D$4:$AP$1445,MATCH($A$3,DB_Typologies!$AQ$4:$AQ$1445,0)+$A499,MATCH(H$3,TQoL_Indexes!$B$8:$AK$8,0)),"")</f>
        <v/>
      </c>
      <c r="I499" s="86" t="str">
        <f>IFERROR(INDEX(DB_Typologies!$D$4:$AP$1445,MATCH($A$3,DB_Typologies!$AQ$4:$AQ$1445,0)+$A499,MATCH(I$3,TQoL_Indexes!$B$8:$AK$8,0)),"")</f>
        <v/>
      </c>
      <c r="J499" s="86" t="str">
        <f>IFERROR(INDEX(DB_Typologies!$D$4:$AP$1445,MATCH($A$3,DB_Typologies!$AQ$4:$AQ$1445,0)+$A499,MATCH(J$3,TQoL_Indexes!$B$8:$AK$8,0)),"")</f>
        <v/>
      </c>
      <c r="K499" s="86" t="str">
        <f>IFERROR(INDEX(DB_Typologies!$D$4:$AP$1445,MATCH($A$3,DB_Typologies!$AQ$4:$AQ$1445,0)+$A499,MATCH(K$3,TQoL_Indexes!$B$8:$AK$8,0)),"")</f>
        <v/>
      </c>
      <c r="L499" s="86" t="str">
        <f>IFERROR(INDEX(DB_Typologies!$D$4:$AP$1445,MATCH($A$3,DB_Typologies!$AQ$4:$AQ$1445,0)+$A499,MATCH(L$3,TQoL_Indexes!$B$8:$AK$8,0)),"")</f>
        <v/>
      </c>
      <c r="M499" s="86" t="str">
        <f>IFERROR(INDEX(DB_Typologies!$D$4:$AP$1445,MATCH($A$3,DB_Typologies!$AQ$4:$AQ$1445,0)+$A499,MATCH(M$3,TQoL_Indexes!$B$8:$AK$8,0)),"")</f>
        <v/>
      </c>
      <c r="N499" s="86" t="str">
        <f>IFERROR(INDEX(DB_Typologies!$D$4:$AP$1445,MATCH($A$3,DB_Typologies!$AQ$4:$AQ$1445,0)+$A499,MATCH(N$3,TQoL_Indexes!$B$8:$AK$8,0)),"")</f>
        <v/>
      </c>
      <c r="O499" s="86" t="str">
        <f>IFERROR(INDEX(DB_Typologies!$D$4:$AP$1445,MATCH($A$3,DB_Typologies!$AQ$4:$AQ$1445,0)+$A499,MATCH(O$3,TQoL_Indexes!$B$8:$AK$8,0)),"")</f>
        <v/>
      </c>
      <c r="P499" s="86" t="str">
        <f>IFERROR(INDEX(DB_Typologies!$D$4:$AP$1445,MATCH($A$3,DB_Typologies!$AQ$4:$AQ$1445,0)+$A499,MATCH(P$3,TQoL_Indexes!$B$8:$AK$8,0)),"")</f>
        <v/>
      </c>
      <c r="Q499" s="86" t="str">
        <f>IFERROR(INDEX(DB_Typologies!$D$4:$AP$1445,MATCH($A$3,DB_Typologies!$AQ$4:$AQ$1445,0)+$A499,MATCH(Q$3,TQoL_Indexes!$B$8:$AK$8,0)),"")</f>
        <v/>
      </c>
      <c r="R499" s="86" t="str">
        <f>IFERROR(INDEX(DB_Typologies!$D$4:$AP$1445,MATCH($A$3,DB_Typologies!$AQ$4:$AQ$1445,0)+$A499,MATCH(R$3,TQoL_Indexes!$B$8:$AK$8,0)),"")</f>
        <v/>
      </c>
      <c r="S499" s="86" t="str">
        <f>IFERROR(INDEX(DB_Typologies!$D$4:$AP$1445,MATCH($A$3,DB_Typologies!$AQ$4:$AQ$1445,0)+$A499,MATCH(S$3,TQoL_Indexes!$B$8:$AK$8,0)),"")</f>
        <v/>
      </c>
      <c r="T499" s="86" t="str">
        <f>IFERROR(INDEX(DB_Typologies!$D$4:$AP$1445,MATCH($A$3,DB_Typologies!$AQ$4:$AQ$1445,0)+$A499,MATCH(T$3,TQoL_Indexes!$B$8:$AK$8,0)),"")</f>
        <v/>
      </c>
      <c r="U499" s="86" t="str">
        <f>IFERROR(INDEX(DB_Typologies!$D$4:$AP$1445,MATCH($A$3,DB_Typologies!$AQ$4:$AQ$1445,0)+$A499,MATCH(U$3,TQoL_Indexes!$B$8:$AK$8,0)),"")</f>
        <v/>
      </c>
      <c r="V499" s="86" t="str">
        <f>IFERROR(INDEX(DB_Typologies!$D$4:$AP$1445,MATCH($A$3,DB_Typologies!$AQ$4:$AQ$1445,0)+$A499,MATCH(V$3,TQoL_Indexes!$B$8:$AK$8,0)),"")</f>
        <v/>
      </c>
      <c r="W499" s="86" t="str">
        <f>IFERROR(INDEX(DB_Typologies!$D$4:$AP$1445,MATCH($A$3,DB_Typologies!$AQ$4:$AQ$1445,0)+$A499,MATCH(W$3,TQoL_Indexes!$B$8:$AK$8,0)),"")</f>
        <v/>
      </c>
      <c r="X499" s="86" t="str">
        <f>IFERROR(INDEX(DB_Typologies!$D$4:$AP$1445,MATCH($A$3,DB_Typologies!$AQ$4:$AQ$1445,0)+$A499,MATCH(X$3,TQoL_Indexes!$B$8:$AK$8,0)),"")</f>
        <v/>
      </c>
      <c r="Y499" s="86" t="str">
        <f>IFERROR(INDEX(DB_Typologies!$D$4:$AP$1445,MATCH($A$3,DB_Typologies!$AQ$4:$AQ$1445,0)+$A499,MATCH(Y$3,TQoL_Indexes!$B$8:$AK$8,0)),"")</f>
        <v/>
      </c>
      <c r="Z499" s="86" t="str">
        <f>IFERROR(INDEX(DB_Typologies!$D$4:$AP$1445,MATCH($A$3,DB_Typologies!$AQ$4:$AQ$1445,0)+$A499,MATCH(Z$3,TQoL_Indexes!$B$8:$AK$8,0)),"")</f>
        <v/>
      </c>
      <c r="AA499" s="86" t="str">
        <f>IFERROR(INDEX(DB_Typologies!$D$4:$AP$1445,MATCH($A$3,DB_Typologies!$AQ$4:$AQ$1445,0)+$A499,MATCH(AA$3,TQoL_Indexes!$B$8:$AK$8,0)),"")</f>
        <v/>
      </c>
      <c r="AB499" s="86" t="str">
        <f>IFERROR(INDEX(DB_Typologies!$D$4:$AP$1445,MATCH($A$3,DB_Typologies!$AQ$4:$AQ$1445,0)+$A499,MATCH(AB$3,TQoL_Indexes!$B$8:$AK$8,0)),"")</f>
        <v/>
      </c>
      <c r="AC499" s="86" t="str">
        <f>IFERROR(INDEX(DB_Typologies!$D$4:$AP$1445,MATCH($A$3,DB_Typologies!$AQ$4:$AQ$1445,0)+$A499,MATCH(AC$3,TQoL_Indexes!$B$8:$AK$8,0)),"")</f>
        <v/>
      </c>
      <c r="AD499" s="86" t="str">
        <f>IFERROR(INDEX(DB_Typologies!$D$4:$AP$1445,MATCH($A$3,DB_Typologies!$AQ$4:$AQ$1445,0)+$A499,MATCH(AD$3,TQoL_Indexes!$B$8:$AK$8,0)),"")</f>
        <v/>
      </c>
      <c r="AE499" s="86" t="str">
        <f>IFERROR(INDEX(DB_Typologies!$D$4:$AP$1445,MATCH($A$3,DB_Typologies!$AQ$4:$AQ$1445,0)+$A499,MATCH(AE$3,TQoL_Indexes!$B$8:$AK$8,0)),"")</f>
        <v/>
      </c>
      <c r="AF499" s="86" t="str">
        <f>IFERROR(INDEX(DB_Typologies!$D$4:$AP$1445,MATCH($A$3,DB_Typologies!$AQ$4:$AQ$1445,0)+$A499,MATCH(AF$3,TQoL_Indexes!$B$8:$AK$8,0)),"")</f>
        <v/>
      </c>
      <c r="AG499" s="86" t="str">
        <f>IFERROR(INDEX(DB_Typologies!$D$4:$AP$1445,MATCH($A$3,DB_Typologies!$AQ$4:$AQ$1445,0)+$A499,MATCH(AG$3,TQoL_Indexes!$B$8:$AK$8,0)),"")</f>
        <v/>
      </c>
      <c r="AH499" s="86" t="str">
        <f>IFERROR(INDEX(DB_Typologies!$D$4:$AP$1445,MATCH($A$3,DB_Typologies!$AQ$4:$AQ$1445,0)+$A499,MATCH(AH$3,TQoL_Indexes!$B$8:$AK$8,0)),"")</f>
        <v/>
      </c>
      <c r="AI499" s="86" t="str">
        <f>IFERROR(INDEX(DB_Typologies!$D$4:$AP$1445,MATCH($A$3,DB_Typologies!$AQ$4:$AQ$1445,0)+$A499,MATCH(AI$3,TQoL_Indexes!$B$8:$AK$8,0)),"")</f>
        <v/>
      </c>
      <c r="AJ499" s="86" t="str">
        <f>IFERROR(INDEX(DB_Typologies!$D$4:$AP$1445,MATCH($A$3,DB_Typologies!$AQ$4:$AQ$1445,0)+$A499,MATCH(AJ$3,TQoL_Indexes!$B$8:$AK$8,0)),"")</f>
        <v/>
      </c>
      <c r="AK499" s="86" t="str">
        <f>IFERROR(INDEX(DB_Typologies!$D$4:$AP$1445,MATCH($A$3,DB_Typologies!$AQ$4:$AQ$1445,0)+$A499,MATCH(AK$3,TQoL_Indexes!$B$8:$AK$8,0)),"")</f>
        <v/>
      </c>
      <c r="AL499" s="86" t="str">
        <f>IFERROR(INDEX(DB_Typologies!$D$4:$AP$1445,MATCH($A$3,DB_Typologies!$AQ$4:$AQ$1445,0)+$A499,MATCH(AL$3,TQoL_Indexes!$B$8:$AK$8,0)),"")</f>
        <v/>
      </c>
      <c r="AM499" s="87" t="str">
        <f>IFERROR(INDEX(DB_Typologies!$D$4:$AP$1445,MATCH($A$3,DB_Typologies!$AQ$4:$AQ$1445,0)+$A499,MATCH(AM$3,TQoL_Indexes!$B$8:$AK$8,0)),"")</f>
        <v/>
      </c>
    </row>
    <row r="500" spans="1:39">
      <c r="A500" s="58" t="str">
        <f>IFERROR(IF(A499+1&lt;COUNTIF(DB_Typologies!$AQ$4:$AQ$1445,$A$3),A499+1,""),"")</f>
        <v/>
      </c>
      <c r="B500" s="120" t="str">
        <f>IFERROR(INDEX(DB_Typologies!$D$4:$AP$1445,MATCH($A$3,DB_Typologies!$AQ$4:$AQ$1445,0)+$A500,MATCH(B$3,TQoL_Indexes!$B$8:$AK$8,0)),"")</f>
        <v/>
      </c>
      <c r="C500" s="86" t="str">
        <f>IFERROR(INDEX(DB_Typologies!$D$4:$AP$1445,MATCH($A$3,DB_Typologies!$AQ$4:$AQ$1445,0)+$A500,MATCH(C$3,TQoL_Indexes!$B$8:$AK$8,0)),"")</f>
        <v/>
      </c>
      <c r="D500" s="87" t="str">
        <f>IFERROR(INDEX(DB_Typologies!$D$4:$AP$1445,MATCH($A$3,DB_Typologies!$AQ$4:$AQ$1445,0)+$A500,MATCH(D$3,TQoL_Indexes!$B$8:$AK$8,0)),"")</f>
        <v/>
      </c>
      <c r="E500" s="86" t="str">
        <f>IFERROR(INDEX(DB_Typologies!$D$4:$AP$1445,MATCH($A$3,DB_Typologies!$AQ$4:$AQ$1445,0)+$A500,MATCH(E$3,TQoL_Indexes!$B$8:$AK$8,0)),"")</f>
        <v/>
      </c>
      <c r="F500" s="86" t="str">
        <f>IFERROR(INDEX(DB_Typologies!$D$4:$AP$1445,MATCH($A$3,DB_Typologies!$AQ$4:$AQ$1445,0)+$A500,MATCH(F$3,TQoL_Indexes!$B$8:$AK$8,0)),"")</f>
        <v/>
      </c>
      <c r="G500" s="86" t="str">
        <f>IFERROR(INDEX(DB_Typologies!$D$4:$AP$1445,MATCH($A$3,DB_Typologies!$AQ$4:$AQ$1445,0)+$A500,MATCH(G$3,TQoL_Indexes!$B$8:$AK$8,0)),"")</f>
        <v/>
      </c>
      <c r="H500" s="86" t="str">
        <f>IFERROR(INDEX(DB_Typologies!$D$4:$AP$1445,MATCH($A$3,DB_Typologies!$AQ$4:$AQ$1445,0)+$A500,MATCH(H$3,TQoL_Indexes!$B$8:$AK$8,0)),"")</f>
        <v/>
      </c>
      <c r="I500" s="86" t="str">
        <f>IFERROR(INDEX(DB_Typologies!$D$4:$AP$1445,MATCH($A$3,DB_Typologies!$AQ$4:$AQ$1445,0)+$A500,MATCH(I$3,TQoL_Indexes!$B$8:$AK$8,0)),"")</f>
        <v/>
      </c>
      <c r="J500" s="86" t="str">
        <f>IFERROR(INDEX(DB_Typologies!$D$4:$AP$1445,MATCH($A$3,DB_Typologies!$AQ$4:$AQ$1445,0)+$A500,MATCH(J$3,TQoL_Indexes!$B$8:$AK$8,0)),"")</f>
        <v/>
      </c>
      <c r="K500" s="86" t="str">
        <f>IFERROR(INDEX(DB_Typologies!$D$4:$AP$1445,MATCH($A$3,DB_Typologies!$AQ$4:$AQ$1445,0)+$A500,MATCH(K$3,TQoL_Indexes!$B$8:$AK$8,0)),"")</f>
        <v/>
      </c>
      <c r="L500" s="86" t="str">
        <f>IFERROR(INDEX(DB_Typologies!$D$4:$AP$1445,MATCH($A$3,DB_Typologies!$AQ$4:$AQ$1445,0)+$A500,MATCH(L$3,TQoL_Indexes!$B$8:$AK$8,0)),"")</f>
        <v/>
      </c>
      <c r="M500" s="86" t="str">
        <f>IFERROR(INDEX(DB_Typologies!$D$4:$AP$1445,MATCH($A$3,DB_Typologies!$AQ$4:$AQ$1445,0)+$A500,MATCH(M$3,TQoL_Indexes!$B$8:$AK$8,0)),"")</f>
        <v/>
      </c>
      <c r="N500" s="86" t="str">
        <f>IFERROR(INDEX(DB_Typologies!$D$4:$AP$1445,MATCH($A$3,DB_Typologies!$AQ$4:$AQ$1445,0)+$A500,MATCH(N$3,TQoL_Indexes!$B$8:$AK$8,0)),"")</f>
        <v/>
      </c>
      <c r="O500" s="86" t="str">
        <f>IFERROR(INDEX(DB_Typologies!$D$4:$AP$1445,MATCH($A$3,DB_Typologies!$AQ$4:$AQ$1445,0)+$A500,MATCH(O$3,TQoL_Indexes!$B$8:$AK$8,0)),"")</f>
        <v/>
      </c>
      <c r="P500" s="86" t="str">
        <f>IFERROR(INDEX(DB_Typologies!$D$4:$AP$1445,MATCH($A$3,DB_Typologies!$AQ$4:$AQ$1445,0)+$A500,MATCH(P$3,TQoL_Indexes!$B$8:$AK$8,0)),"")</f>
        <v/>
      </c>
      <c r="Q500" s="86" t="str">
        <f>IFERROR(INDEX(DB_Typologies!$D$4:$AP$1445,MATCH($A$3,DB_Typologies!$AQ$4:$AQ$1445,0)+$A500,MATCH(Q$3,TQoL_Indexes!$B$8:$AK$8,0)),"")</f>
        <v/>
      </c>
      <c r="R500" s="86" t="str">
        <f>IFERROR(INDEX(DB_Typologies!$D$4:$AP$1445,MATCH($A$3,DB_Typologies!$AQ$4:$AQ$1445,0)+$A500,MATCH(R$3,TQoL_Indexes!$B$8:$AK$8,0)),"")</f>
        <v/>
      </c>
      <c r="S500" s="86" t="str">
        <f>IFERROR(INDEX(DB_Typologies!$D$4:$AP$1445,MATCH($A$3,DB_Typologies!$AQ$4:$AQ$1445,0)+$A500,MATCH(S$3,TQoL_Indexes!$B$8:$AK$8,0)),"")</f>
        <v/>
      </c>
      <c r="T500" s="86" t="str">
        <f>IFERROR(INDEX(DB_Typologies!$D$4:$AP$1445,MATCH($A$3,DB_Typologies!$AQ$4:$AQ$1445,0)+$A500,MATCH(T$3,TQoL_Indexes!$B$8:$AK$8,0)),"")</f>
        <v/>
      </c>
      <c r="U500" s="86" t="str">
        <f>IFERROR(INDEX(DB_Typologies!$D$4:$AP$1445,MATCH($A$3,DB_Typologies!$AQ$4:$AQ$1445,0)+$A500,MATCH(U$3,TQoL_Indexes!$B$8:$AK$8,0)),"")</f>
        <v/>
      </c>
      <c r="V500" s="86" t="str">
        <f>IFERROR(INDEX(DB_Typologies!$D$4:$AP$1445,MATCH($A$3,DB_Typologies!$AQ$4:$AQ$1445,0)+$A500,MATCH(V$3,TQoL_Indexes!$B$8:$AK$8,0)),"")</f>
        <v/>
      </c>
      <c r="W500" s="86" t="str">
        <f>IFERROR(INDEX(DB_Typologies!$D$4:$AP$1445,MATCH($A$3,DB_Typologies!$AQ$4:$AQ$1445,0)+$A500,MATCH(W$3,TQoL_Indexes!$B$8:$AK$8,0)),"")</f>
        <v/>
      </c>
      <c r="X500" s="86" t="str">
        <f>IFERROR(INDEX(DB_Typologies!$D$4:$AP$1445,MATCH($A$3,DB_Typologies!$AQ$4:$AQ$1445,0)+$A500,MATCH(X$3,TQoL_Indexes!$B$8:$AK$8,0)),"")</f>
        <v/>
      </c>
      <c r="Y500" s="86" t="str">
        <f>IFERROR(INDEX(DB_Typologies!$D$4:$AP$1445,MATCH($A$3,DB_Typologies!$AQ$4:$AQ$1445,0)+$A500,MATCH(Y$3,TQoL_Indexes!$B$8:$AK$8,0)),"")</f>
        <v/>
      </c>
      <c r="Z500" s="86" t="str">
        <f>IFERROR(INDEX(DB_Typologies!$D$4:$AP$1445,MATCH($A$3,DB_Typologies!$AQ$4:$AQ$1445,0)+$A500,MATCH(Z$3,TQoL_Indexes!$B$8:$AK$8,0)),"")</f>
        <v/>
      </c>
      <c r="AA500" s="86" t="str">
        <f>IFERROR(INDEX(DB_Typologies!$D$4:$AP$1445,MATCH($A$3,DB_Typologies!$AQ$4:$AQ$1445,0)+$A500,MATCH(AA$3,TQoL_Indexes!$B$8:$AK$8,0)),"")</f>
        <v/>
      </c>
      <c r="AB500" s="86" t="str">
        <f>IFERROR(INDEX(DB_Typologies!$D$4:$AP$1445,MATCH($A$3,DB_Typologies!$AQ$4:$AQ$1445,0)+$A500,MATCH(AB$3,TQoL_Indexes!$B$8:$AK$8,0)),"")</f>
        <v/>
      </c>
      <c r="AC500" s="86" t="str">
        <f>IFERROR(INDEX(DB_Typologies!$D$4:$AP$1445,MATCH($A$3,DB_Typologies!$AQ$4:$AQ$1445,0)+$A500,MATCH(AC$3,TQoL_Indexes!$B$8:$AK$8,0)),"")</f>
        <v/>
      </c>
      <c r="AD500" s="86" t="str">
        <f>IFERROR(INDEX(DB_Typologies!$D$4:$AP$1445,MATCH($A$3,DB_Typologies!$AQ$4:$AQ$1445,0)+$A500,MATCH(AD$3,TQoL_Indexes!$B$8:$AK$8,0)),"")</f>
        <v/>
      </c>
      <c r="AE500" s="86" t="str">
        <f>IFERROR(INDEX(DB_Typologies!$D$4:$AP$1445,MATCH($A$3,DB_Typologies!$AQ$4:$AQ$1445,0)+$A500,MATCH(AE$3,TQoL_Indexes!$B$8:$AK$8,0)),"")</f>
        <v/>
      </c>
      <c r="AF500" s="86" t="str">
        <f>IFERROR(INDEX(DB_Typologies!$D$4:$AP$1445,MATCH($A$3,DB_Typologies!$AQ$4:$AQ$1445,0)+$A500,MATCH(AF$3,TQoL_Indexes!$B$8:$AK$8,0)),"")</f>
        <v/>
      </c>
      <c r="AG500" s="86" t="str">
        <f>IFERROR(INDEX(DB_Typologies!$D$4:$AP$1445,MATCH($A$3,DB_Typologies!$AQ$4:$AQ$1445,0)+$A500,MATCH(AG$3,TQoL_Indexes!$B$8:$AK$8,0)),"")</f>
        <v/>
      </c>
      <c r="AH500" s="86" t="str">
        <f>IFERROR(INDEX(DB_Typologies!$D$4:$AP$1445,MATCH($A$3,DB_Typologies!$AQ$4:$AQ$1445,0)+$A500,MATCH(AH$3,TQoL_Indexes!$B$8:$AK$8,0)),"")</f>
        <v/>
      </c>
      <c r="AI500" s="86" t="str">
        <f>IFERROR(INDEX(DB_Typologies!$D$4:$AP$1445,MATCH($A$3,DB_Typologies!$AQ$4:$AQ$1445,0)+$A500,MATCH(AI$3,TQoL_Indexes!$B$8:$AK$8,0)),"")</f>
        <v/>
      </c>
      <c r="AJ500" s="86" t="str">
        <f>IFERROR(INDEX(DB_Typologies!$D$4:$AP$1445,MATCH($A$3,DB_Typologies!$AQ$4:$AQ$1445,0)+$A500,MATCH(AJ$3,TQoL_Indexes!$B$8:$AK$8,0)),"")</f>
        <v/>
      </c>
      <c r="AK500" s="86" t="str">
        <f>IFERROR(INDEX(DB_Typologies!$D$4:$AP$1445,MATCH($A$3,DB_Typologies!$AQ$4:$AQ$1445,0)+$A500,MATCH(AK$3,TQoL_Indexes!$B$8:$AK$8,0)),"")</f>
        <v/>
      </c>
      <c r="AL500" s="86" t="str">
        <f>IFERROR(INDEX(DB_Typologies!$D$4:$AP$1445,MATCH($A$3,DB_Typologies!$AQ$4:$AQ$1445,0)+$A500,MATCH(AL$3,TQoL_Indexes!$B$8:$AK$8,0)),"")</f>
        <v/>
      </c>
      <c r="AM500" s="87" t="str">
        <f>IFERROR(INDEX(DB_Typologies!$D$4:$AP$1445,MATCH($A$3,DB_Typologies!$AQ$4:$AQ$1445,0)+$A500,MATCH(AM$3,TQoL_Indexes!$B$8:$AK$8,0)),"")</f>
        <v/>
      </c>
    </row>
    <row r="501" spans="1:39">
      <c r="A501" s="58" t="str">
        <f>IFERROR(IF(A500+1&lt;COUNTIF(DB_Typologies!$AQ$4:$AQ$1445,$A$3),A500+1,""),"")</f>
        <v/>
      </c>
      <c r="B501" s="120" t="str">
        <f>IFERROR(INDEX(DB_Typologies!$D$4:$AP$1445,MATCH($A$3,DB_Typologies!$AQ$4:$AQ$1445,0)+$A501,MATCH(B$3,TQoL_Indexes!$B$8:$AK$8,0)),"")</f>
        <v/>
      </c>
      <c r="C501" s="86" t="str">
        <f>IFERROR(INDEX(DB_Typologies!$D$4:$AP$1445,MATCH($A$3,DB_Typologies!$AQ$4:$AQ$1445,0)+$A501,MATCH(C$3,TQoL_Indexes!$B$8:$AK$8,0)),"")</f>
        <v/>
      </c>
      <c r="D501" s="87" t="str">
        <f>IFERROR(INDEX(DB_Typologies!$D$4:$AP$1445,MATCH($A$3,DB_Typologies!$AQ$4:$AQ$1445,0)+$A501,MATCH(D$3,TQoL_Indexes!$B$8:$AK$8,0)),"")</f>
        <v/>
      </c>
      <c r="E501" s="86" t="str">
        <f>IFERROR(INDEX(DB_Typologies!$D$4:$AP$1445,MATCH($A$3,DB_Typologies!$AQ$4:$AQ$1445,0)+$A501,MATCH(E$3,TQoL_Indexes!$B$8:$AK$8,0)),"")</f>
        <v/>
      </c>
      <c r="F501" s="86" t="str">
        <f>IFERROR(INDEX(DB_Typologies!$D$4:$AP$1445,MATCH($A$3,DB_Typologies!$AQ$4:$AQ$1445,0)+$A501,MATCH(F$3,TQoL_Indexes!$B$8:$AK$8,0)),"")</f>
        <v/>
      </c>
      <c r="G501" s="86" t="str">
        <f>IFERROR(INDEX(DB_Typologies!$D$4:$AP$1445,MATCH($A$3,DB_Typologies!$AQ$4:$AQ$1445,0)+$A501,MATCH(G$3,TQoL_Indexes!$B$8:$AK$8,0)),"")</f>
        <v/>
      </c>
      <c r="H501" s="86" t="str">
        <f>IFERROR(INDEX(DB_Typologies!$D$4:$AP$1445,MATCH($A$3,DB_Typologies!$AQ$4:$AQ$1445,0)+$A501,MATCH(H$3,TQoL_Indexes!$B$8:$AK$8,0)),"")</f>
        <v/>
      </c>
      <c r="I501" s="86" t="str">
        <f>IFERROR(INDEX(DB_Typologies!$D$4:$AP$1445,MATCH($A$3,DB_Typologies!$AQ$4:$AQ$1445,0)+$A501,MATCH(I$3,TQoL_Indexes!$B$8:$AK$8,0)),"")</f>
        <v/>
      </c>
      <c r="J501" s="86" t="str">
        <f>IFERROR(INDEX(DB_Typologies!$D$4:$AP$1445,MATCH($A$3,DB_Typologies!$AQ$4:$AQ$1445,0)+$A501,MATCH(J$3,TQoL_Indexes!$B$8:$AK$8,0)),"")</f>
        <v/>
      </c>
      <c r="K501" s="86" t="str">
        <f>IFERROR(INDEX(DB_Typologies!$D$4:$AP$1445,MATCH($A$3,DB_Typologies!$AQ$4:$AQ$1445,0)+$A501,MATCH(K$3,TQoL_Indexes!$B$8:$AK$8,0)),"")</f>
        <v/>
      </c>
      <c r="L501" s="86" t="str">
        <f>IFERROR(INDEX(DB_Typologies!$D$4:$AP$1445,MATCH($A$3,DB_Typologies!$AQ$4:$AQ$1445,0)+$A501,MATCH(L$3,TQoL_Indexes!$B$8:$AK$8,0)),"")</f>
        <v/>
      </c>
      <c r="M501" s="86" t="str">
        <f>IFERROR(INDEX(DB_Typologies!$D$4:$AP$1445,MATCH($A$3,DB_Typologies!$AQ$4:$AQ$1445,0)+$A501,MATCH(M$3,TQoL_Indexes!$B$8:$AK$8,0)),"")</f>
        <v/>
      </c>
      <c r="N501" s="86" t="str">
        <f>IFERROR(INDEX(DB_Typologies!$D$4:$AP$1445,MATCH($A$3,DB_Typologies!$AQ$4:$AQ$1445,0)+$A501,MATCH(N$3,TQoL_Indexes!$B$8:$AK$8,0)),"")</f>
        <v/>
      </c>
      <c r="O501" s="86" t="str">
        <f>IFERROR(INDEX(DB_Typologies!$D$4:$AP$1445,MATCH($A$3,DB_Typologies!$AQ$4:$AQ$1445,0)+$A501,MATCH(O$3,TQoL_Indexes!$B$8:$AK$8,0)),"")</f>
        <v/>
      </c>
      <c r="P501" s="86" t="str">
        <f>IFERROR(INDEX(DB_Typologies!$D$4:$AP$1445,MATCH($A$3,DB_Typologies!$AQ$4:$AQ$1445,0)+$A501,MATCH(P$3,TQoL_Indexes!$B$8:$AK$8,0)),"")</f>
        <v/>
      </c>
      <c r="Q501" s="86" t="str">
        <f>IFERROR(INDEX(DB_Typologies!$D$4:$AP$1445,MATCH($A$3,DB_Typologies!$AQ$4:$AQ$1445,0)+$A501,MATCH(Q$3,TQoL_Indexes!$B$8:$AK$8,0)),"")</f>
        <v/>
      </c>
      <c r="R501" s="86" t="str">
        <f>IFERROR(INDEX(DB_Typologies!$D$4:$AP$1445,MATCH($A$3,DB_Typologies!$AQ$4:$AQ$1445,0)+$A501,MATCH(R$3,TQoL_Indexes!$B$8:$AK$8,0)),"")</f>
        <v/>
      </c>
      <c r="S501" s="86" t="str">
        <f>IFERROR(INDEX(DB_Typologies!$D$4:$AP$1445,MATCH($A$3,DB_Typologies!$AQ$4:$AQ$1445,0)+$A501,MATCH(S$3,TQoL_Indexes!$B$8:$AK$8,0)),"")</f>
        <v/>
      </c>
      <c r="T501" s="86" t="str">
        <f>IFERROR(INDEX(DB_Typologies!$D$4:$AP$1445,MATCH($A$3,DB_Typologies!$AQ$4:$AQ$1445,0)+$A501,MATCH(T$3,TQoL_Indexes!$B$8:$AK$8,0)),"")</f>
        <v/>
      </c>
      <c r="U501" s="86" t="str">
        <f>IFERROR(INDEX(DB_Typologies!$D$4:$AP$1445,MATCH($A$3,DB_Typologies!$AQ$4:$AQ$1445,0)+$A501,MATCH(U$3,TQoL_Indexes!$B$8:$AK$8,0)),"")</f>
        <v/>
      </c>
      <c r="V501" s="86" t="str">
        <f>IFERROR(INDEX(DB_Typologies!$D$4:$AP$1445,MATCH($A$3,DB_Typologies!$AQ$4:$AQ$1445,0)+$A501,MATCH(V$3,TQoL_Indexes!$B$8:$AK$8,0)),"")</f>
        <v/>
      </c>
      <c r="W501" s="86" t="str">
        <f>IFERROR(INDEX(DB_Typologies!$D$4:$AP$1445,MATCH($A$3,DB_Typologies!$AQ$4:$AQ$1445,0)+$A501,MATCH(W$3,TQoL_Indexes!$B$8:$AK$8,0)),"")</f>
        <v/>
      </c>
      <c r="X501" s="86" t="str">
        <f>IFERROR(INDEX(DB_Typologies!$D$4:$AP$1445,MATCH($A$3,DB_Typologies!$AQ$4:$AQ$1445,0)+$A501,MATCH(X$3,TQoL_Indexes!$B$8:$AK$8,0)),"")</f>
        <v/>
      </c>
      <c r="Y501" s="86" t="str">
        <f>IFERROR(INDEX(DB_Typologies!$D$4:$AP$1445,MATCH($A$3,DB_Typologies!$AQ$4:$AQ$1445,0)+$A501,MATCH(Y$3,TQoL_Indexes!$B$8:$AK$8,0)),"")</f>
        <v/>
      </c>
      <c r="Z501" s="86" t="str">
        <f>IFERROR(INDEX(DB_Typologies!$D$4:$AP$1445,MATCH($A$3,DB_Typologies!$AQ$4:$AQ$1445,0)+$A501,MATCH(Z$3,TQoL_Indexes!$B$8:$AK$8,0)),"")</f>
        <v/>
      </c>
      <c r="AA501" s="86" t="str">
        <f>IFERROR(INDEX(DB_Typologies!$D$4:$AP$1445,MATCH($A$3,DB_Typologies!$AQ$4:$AQ$1445,0)+$A501,MATCH(AA$3,TQoL_Indexes!$B$8:$AK$8,0)),"")</f>
        <v/>
      </c>
      <c r="AB501" s="86" t="str">
        <f>IFERROR(INDEX(DB_Typologies!$D$4:$AP$1445,MATCH($A$3,DB_Typologies!$AQ$4:$AQ$1445,0)+$A501,MATCH(AB$3,TQoL_Indexes!$B$8:$AK$8,0)),"")</f>
        <v/>
      </c>
      <c r="AC501" s="86" t="str">
        <f>IFERROR(INDEX(DB_Typologies!$D$4:$AP$1445,MATCH($A$3,DB_Typologies!$AQ$4:$AQ$1445,0)+$A501,MATCH(AC$3,TQoL_Indexes!$B$8:$AK$8,0)),"")</f>
        <v/>
      </c>
      <c r="AD501" s="86" t="str">
        <f>IFERROR(INDEX(DB_Typologies!$D$4:$AP$1445,MATCH($A$3,DB_Typologies!$AQ$4:$AQ$1445,0)+$A501,MATCH(AD$3,TQoL_Indexes!$B$8:$AK$8,0)),"")</f>
        <v/>
      </c>
      <c r="AE501" s="86" t="str">
        <f>IFERROR(INDEX(DB_Typologies!$D$4:$AP$1445,MATCH($A$3,DB_Typologies!$AQ$4:$AQ$1445,0)+$A501,MATCH(AE$3,TQoL_Indexes!$B$8:$AK$8,0)),"")</f>
        <v/>
      </c>
      <c r="AF501" s="86" t="str">
        <f>IFERROR(INDEX(DB_Typologies!$D$4:$AP$1445,MATCH($A$3,DB_Typologies!$AQ$4:$AQ$1445,0)+$A501,MATCH(AF$3,TQoL_Indexes!$B$8:$AK$8,0)),"")</f>
        <v/>
      </c>
      <c r="AG501" s="86" t="str">
        <f>IFERROR(INDEX(DB_Typologies!$D$4:$AP$1445,MATCH($A$3,DB_Typologies!$AQ$4:$AQ$1445,0)+$A501,MATCH(AG$3,TQoL_Indexes!$B$8:$AK$8,0)),"")</f>
        <v/>
      </c>
      <c r="AH501" s="86" t="str">
        <f>IFERROR(INDEX(DB_Typologies!$D$4:$AP$1445,MATCH($A$3,DB_Typologies!$AQ$4:$AQ$1445,0)+$A501,MATCH(AH$3,TQoL_Indexes!$B$8:$AK$8,0)),"")</f>
        <v/>
      </c>
      <c r="AI501" s="86" t="str">
        <f>IFERROR(INDEX(DB_Typologies!$D$4:$AP$1445,MATCH($A$3,DB_Typologies!$AQ$4:$AQ$1445,0)+$A501,MATCH(AI$3,TQoL_Indexes!$B$8:$AK$8,0)),"")</f>
        <v/>
      </c>
      <c r="AJ501" s="86" t="str">
        <f>IFERROR(INDEX(DB_Typologies!$D$4:$AP$1445,MATCH($A$3,DB_Typologies!$AQ$4:$AQ$1445,0)+$A501,MATCH(AJ$3,TQoL_Indexes!$B$8:$AK$8,0)),"")</f>
        <v/>
      </c>
      <c r="AK501" s="86" t="str">
        <f>IFERROR(INDEX(DB_Typologies!$D$4:$AP$1445,MATCH($A$3,DB_Typologies!$AQ$4:$AQ$1445,0)+$A501,MATCH(AK$3,TQoL_Indexes!$B$8:$AK$8,0)),"")</f>
        <v/>
      </c>
      <c r="AL501" s="86" t="str">
        <f>IFERROR(INDEX(DB_Typologies!$D$4:$AP$1445,MATCH($A$3,DB_Typologies!$AQ$4:$AQ$1445,0)+$A501,MATCH(AL$3,TQoL_Indexes!$B$8:$AK$8,0)),"")</f>
        <v/>
      </c>
      <c r="AM501" s="87" t="str">
        <f>IFERROR(INDEX(DB_Typologies!$D$4:$AP$1445,MATCH($A$3,DB_Typologies!$AQ$4:$AQ$1445,0)+$A501,MATCH(AM$3,TQoL_Indexes!$B$8:$AK$8,0)),"")</f>
        <v/>
      </c>
    </row>
    <row r="502" spans="1:39">
      <c r="A502" s="58" t="str">
        <f>IFERROR(IF(A501+1&lt;COUNTIF(DB_Typologies!$AQ$4:$AQ$1445,$A$3),A501+1,""),"")</f>
        <v/>
      </c>
      <c r="B502" s="120" t="str">
        <f>IFERROR(INDEX(DB_Typologies!$D$4:$AP$1445,MATCH($A$3,DB_Typologies!$AQ$4:$AQ$1445,0)+$A502,MATCH(B$3,TQoL_Indexes!$B$8:$AK$8,0)),"")</f>
        <v/>
      </c>
      <c r="C502" s="86" t="str">
        <f>IFERROR(INDEX(DB_Typologies!$D$4:$AP$1445,MATCH($A$3,DB_Typologies!$AQ$4:$AQ$1445,0)+$A502,MATCH(C$3,TQoL_Indexes!$B$8:$AK$8,0)),"")</f>
        <v/>
      </c>
      <c r="D502" s="87" t="str">
        <f>IFERROR(INDEX(DB_Typologies!$D$4:$AP$1445,MATCH($A$3,DB_Typologies!$AQ$4:$AQ$1445,0)+$A502,MATCH(D$3,TQoL_Indexes!$B$8:$AK$8,0)),"")</f>
        <v/>
      </c>
      <c r="E502" s="86" t="str">
        <f>IFERROR(INDEX(DB_Typologies!$D$4:$AP$1445,MATCH($A$3,DB_Typologies!$AQ$4:$AQ$1445,0)+$A502,MATCH(E$3,TQoL_Indexes!$B$8:$AK$8,0)),"")</f>
        <v/>
      </c>
      <c r="F502" s="86" t="str">
        <f>IFERROR(INDEX(DB_Typologies!$D$4:$AP$1445,MATCH($A$3,DB_Typologies!$AQ$4:$AQ$1445,0)+$A502,MATCH(F$3,TQoL_Indexes!$B$8:$AK$8,0)),"")</f>
        <v/>
      </c>
      <c r="G502" s="86" t="str">
        <f>IFERROR(INDEX(DB_Typologies!$D$4:$AP$1445,MATCH($A$3,DB_Typologies!$AQ$4:$AQ$1445,0)+$A502,MATCH(G$3,TQoL_Indexes!$B$8:$AK$8,0)),"")</f>
        <v/>
      </c>
      <c r="H502" s="86" t="str">
        <f>IFERROR(INDEX(DB_Typologies!$D$4:$AP$1445,MATCH($A$3,DB_Typologies!$AQ$4:$AQ$1445,0)+$A502,MATCH(H$3,TQoL_Indexes!$B$8:$AK$8,0)),"")</f>
        <v/>
      </c>
      <c r="I502" s="86" t="str">
        <f>IFERROR(INDEX(DB_Typologies!$D$4:$AP$1445,MATCH($A$3,DB_Typologies!$AQ$4:$AQ$1445,0)+$A502,MATCH(I$3,TQoL_Indexes!$B$8:$AK$8,0)),"")</f>
        <v/>
      </c>
      <c r="J502" s="86" t="str">
        <f>IFERROR(INDEX(DB_Typologies!$D$4:$AP$1445,MATCH($A$3,DB_Typologies!$AQ$4:$AQ$1445,0)+$A502,MATCH(J$3,TQoL_Indexes!$B$8:$AK$8,0)),"")</f>
        <v/>
      </c>
      <c r="K502" s="86" t="str">
        <f>IFERROR(INDEX(DB_Typologies!$D$4:$AP$1445,MATCH($A$3,DB_Typologies!$AQ$4:$AQ$1445,0)+$A502,MATCH(K$3,TQoL_Indexes!$B$8:$AK$8,0)),"")</f>
        <v/>
      </c>
      <c r="L502" s="86" t="str">
        <f>IFERROR(INDEX(DB_Typologies!$D$4:$AP$1445,MATCH($A$3,DB_Typologies!$AQ$4:$AQ$1445,0)+$A502,MATCH(L$3,TQoL_Indexes!$B$8:$AK$8,0)),"")</f>
        <v/>
      </c>
      <c r="M502" s="86" t="str">
        <f>IFERROR(INDEX(DB_Typologies!$D$4:$AP$1445,MATCH($A$3,DB_Typologies!$AQ$4:$AQ$1445,0)+$A502,MATCH(M$3,TQoL_Indexes!$B$8:$AK$8,0)),"")</f>
        <v/>
      </c>
      <c r="N502" s="86" t="str">
        <f>IFERROR(INDEX(DB_Typologies!$D$4:$AP$1445,MATCH($A$3,DB_Typologies!$AQ$4:$AQ$1445,0)+$A502,MATCH(N$3,TQoL_Indexes!$B$8:$AK$8,0)),"")</f>
        <v/>
      </c>
      <c r="O502" s="86" t="str">
        <f>IFERROR(INDEX(DB_Typologies!$D$4:$AP$1445,MATCH($A$3,DB_Typologies!$AQ$4:$AQ$1445,0)+$A502,MATCH(O$3,TQoL_Indexes!$B$8:$AK$8,0)),"")</f>
        <v/>
      </c>
      <c r="P502" s="86" t="str">
        <f>IFERROR(INDEX(DB_Typologies!$D$4:$AP$1445,MATCH($A$3,DB_Typologies!$AQ$4:$AQ$1445,0)+$A502,MATCH(P$3,TQoL_Indexes!$B$8:$AK$8,0)),"")</f>
        <v/>
      </c>
      <c r="Q502" s="86" t="str">
        <f>IFERROR(INDEX(DB_Typologies!$D$4:$AP$1445,MATCH($A$3,DB_Typologies!$AQ$4:$AQ$1445,0)+$A502,MATCH(Q$3,TQoL_Indexes!$B$8:$AK$8,0)),"")</f>
        <v/>
      </c>
      <c r="R502" s="86" t="str">
        <f>IFERROR(INDEX(DB_Typologies!$D$4:$AP$1445,MATCH($A$3,DB_Typologies!$AQ$4:$AQ$1445,0)+$A502,MATCH(R$3,TQoL_Indexes!$B$8:$AK$8,0)),"")</f>
        <v/>
      </c>
      <c r="S502" s="86" t="str">
        <f>IFERROR(INDEX(DB_Typologies!$D$4:$AP$1445,MATCH($A$3,DB_Typologies!$AQ$4:$AQ$1445,0)+$A502,MATCH(S$3,TQoL_Indexes!$B$8:$AK$8,0)),"")</f>
        <v/>
      </c>
      <c r="T502" s="86" t="str">
        <f>IFERROR(INDEX(DB_Typologies!$D$4:$AP$1445,MATCH($A$3,DB_Typologies!$AQ$4:$AQ$1445,0)+$A502,MATCH(T$3,TQoL_Indexes!$B$8:$AK$8,0)),"")</f>
        <v/>
      </c>
      <c r="U502" s="86" t="str">
        <f>IFERROR(INDEX(DB_Typologies!$D$4:$AP$1445,MATCH($A$3,DB_Typologies!$AQ$4:$AQ$1445,0)+$A502,MATCH(U$3,TQoL_Indexes!$B$8:$AK$8,0)),"")</f>
        <v/>
      </c>
      <c r="V502" s="86" t="str">
        <f>IFERROR(INDEX(DB_Typologies!$D$4:$AP$1445,MATCH($A$3,DB_Typologies!$AQ$4:$AQ$1445,0)+$A502,MATCH(V$3,TQoL_Indexes!$B$8:$AK$8,0)),"")</f>
        <v/>
      </c>
      <c r="W502" s="86" t="str">
        <f>IFERROR(INDEX(DB_Typologies!$D$4:$AP$1445,MATCH($A$3,DB_Typologies!$AQ$4:$AQ$1445,0)+$A502,MATCH(W$3,TQoL_Indexes!$B$8:$AK$8,0)),"")</f>
        <v/>
      </c>
      <c r="X502" s="86" t="str">
        <f>IFERROR(INDEX(DB_Typologies!$D$4:$AP$1445,MATCH($A$3,DB_Typologies!$AQ$4:$AQ$1445,0)+$A502,MATCH(X$3,TQoL_Indexes!$B$8:$AK$8,0)),"")</f>
        <v/>
      </c>
      <c r="Y502" s="86" t="str">
        <f>IFERROR(INDEX(DB_Typologies!$D$4:$AP$1445,MATCH($A$3,DB_Typologies!$AQ$4:$AQ$1445,0)+$A502,MATCH(Y$3,TQoL_Indexes!$B$8:$AK$8,0)),"")</f>
        <v/>
      </c>
      <c r="Z502" s="86" t="str">
        <f>IFERROR(INDEX(DB_Typologies!$D$4:$AP$1445,MATCH($A$3,DB_Typologies!$AQ$4:$AQ$1445,0)+$A502,MATCH(Z$3,TQoL_Indexes!$B$8:$AK$8,0)),"")</f>
        <v/>
      </c>
      <c r="AA502" s="86" t="str">
        <f>IFERROR(INDEX(DB_Typologies!$D$4:$AP$1445,MATCH($A$3,DB_Typologies!$AQ$4:$AQ$1445,0)+$A502,MATCH(AA$3,TQoL_Indexes!$B$8:$AK$8,0)),"")</f>
        <v/>
      </c>
      <c r="AB502" s="86" t="str">
        <f>IFERROR(INDEX(DB_Typologies!$D$4:$AP$1445,MATCH($A$3,DB_Typologies!$AQ$4:$AQ$1445,0)+$A502,MATCH(AB$3,TQoL_Indexes!$B$8:$AK$8,0)),"")</f>
        <v/>
      </c>
      <c r="AC502" s="86" t="str">
        <f>IFERROR(INDEX(DB_Typologies!$D$4:$AP$1445,MATCH($A$3,DB_Typologies!$AQ$4:$AQ$1445,0)+$A502,MATCH(AC$3,TQoL_Indexes!$B$8:$AK$8,0)),"")</f>
        <v/>
      </c>
      <c r="AD502" s="86" t="str">
        <f>IFERROR(INDEX(DB_Typologies!$D$4:$AP$1445,MATCH($A$3,DB_Typologies!$AQ$4:$AQ$1445,0)+$A502,MATCH(AD$3,TQoL_Indexes!$B$8:$AK$8,0)),"")</f>
        <v/>
      </c>
      <c r="AE502" s="86" t="str">
        <f>IFERROR(INDEX(DB_Typologies!$D$4:$AP$1445,MATCH($A$3,DB_Typologies!$AQ$4:$AQ$1445,0)+$A502,MATCH(AE$3,TQoL_Indexes!$B$8:$AK$8,0)),"")</f>
        <v/>
      </c>
      <c r="AF502" s="86" t="str">
        <f>IFERROR(INDEX(DB_Typologies!$D$4:$AP$1445,MATCH($A$3,DB_Typologies!$AQ$4:$AQ$1445,0)+$A502,MATCH(AF$3,TQoL_Indexes!$B$8:$AK$8,0)),"")</f>
        <v/>
      </c>
      <c r="AG502" s="86" t="str">
        <f>IFERROR(INDEX(DB_Typologies!$D$4:$AP$1445,MATCH($A$3,DB_Typologies!$AQ$4:$AQ$1445,0)+$A502,MATCH(AG$3,TQoL_Indexes!$B$8:$AK$8,0)),"")</f>
        <v/>
      </c>
      <c r="AH502" s="86" t="str">
        <f>IFERROR(INDEX(DB_Typologies!$D$4:$AP$1445,MATCH($A$3,DB_Typologies!$AQ$4:$AQ$1445,0)+$A502,MATCH(AH$3,TQoL_Indexes!$B$8:$AK$8,0)),"")</f>
        <v/>
      </c>
      <c r="AI502" s="86" t="str">
        <f>IFERROR(INDEX(DB_Typologies!$D$4:$AP$1445,MATCH($A$3,DB_Typologies!$AQ$4:$AQ$1445,0)+$A502,MATCH(AI$3,TQoL_Indexes!$B$8:$AK$8,0)),"")</f>
        <v/>
      </c>
      <c r="AJ502" s="86" t="str">
        <f>IFERROR(INDEX(DB_Typologies!$D$4:$AP$1445,MATCH($A$3,DB_Typologies!$AQ$4:$AQ$1445,0)+$A502,MATCH(AJ$3,TQoL_Indexes!$B$8:$AK$8,0)),"")</f>
        <v/>
      </c>
      <c r="AK502" s="86" t="str">
        <f>IFERROR(INDEX(DB_Typologies!$D$4:$AP$1445,MATCH($A$3,DB_Typologies!$AQ$4:$AQ$1445,0)+$A502,MATCH(AK$3,TQoL_Indexes!$B$8:$AK$8,0)),"")</f>
        <v/>
      </c>
      <c r="AL502" s="86" t="str">
        <f>IFERROR(INDEX(DB_Typologies!$D$4:$AP$1445,MATCH($A$3,DB_Typologies!$AQ$4:$AQ$1445,0)+$A502,MATCH(AL$3,TQoL_Indexes!$B$8:$AK$8,0)),"")</f>
        <v/>
      </c>
      <c r="AM502" s="87" t="str">
        <f>IFERROR(INDEX(DB_Typologies!$D$4:$AP$1445,MATCH($A$3,DB_Typologies!$AQ$4:$AQ$1445,0)+$A502,MATCH(AM$3,TQoL_Indexes!$B$8:$AK$8,0)),"")</f>
        <v/>
      </c>
    </row>
    <row r="503" spans="1:39">
      <c r="A503" s="58" t="str">
        <f>IFERROR(IF(A502+1&lt;COUNTIF(DB_Typologies!$AQ$4:$AQ$1445,$A$3),A502+1,""),"")</f>
        <v/>
      </c>
      <c r="B503" s="120" t="str">
        <f>IFERROR(INDEX(DB_Typologies!$D$4:$AP$1445,MATCH($A$3,DB_Typologies!$AQ$4:$AQ$1445,0)+$A503,MATCH(B$3,TQoL_Indexes!$B$8:$AK$8,0)),"")</f>
        <v/>
      </c>
      <c r="C503" s="86" t="str">
        <f>IFERROR(INDEX(DB_Typologies!$D$4:$AP$1445,MATCH($A$3,DB_Typologies!$AQ$4:$AQ$1445,0)+$A503,MATCH(C$3,TQoL_Indexes!$B$8:$AK$8,0)),"")</f>
        <v/>
      </c>
      <c r="D503" s="87" t="str">
        <f>IFERROR(INDEX(DB_Typologies!$D$4:$AP$1445,MATCH($A$3,DB_Typologies!$AQ$4:$AQ$1445,0)+$A503,MATCH(D$3,TQoL_Indexes!$B$8:$AK$8,0)),"")</f>
        <v/>
      </c>
      <c r="E503" s="86" t="str">
        <f>IFERROR(INDEX(DB_Typologies!$D$4:$AP$1445,MATCH($A$3,DB_Typologies!$AQ$4:$AQ$1445,0)+$A503,MATCH(E$3,TQoL_Indexes!$B$8:$AK$8,0)),"")</f>
        <v/>
      </c>
      <c r="F503" s="86" t="str">
        <f>IFERROR(INDEX(DB_Typologies!$D$4:$AP$1445,MATCH($A$3,DB_Typologies!$AQ$4:$AQ$1445,0)+$A503,MATCH(F$3,TQoL_Indexes!$B$8:$AK$8,0)),"")</f>
        <v/>
      </c>
      <c r="G503" s="86" t="str">
        <f>IFERROR(INDEX(DB_Typologies!$D$4:$AP$1445,MATCH($A$3,DB_Typologies!$AQ$4:$AQ$1445,0)+$A503,MATCH(G$3,TQoL_Indexes!$B$8:$AK$8,0)),"")</f>
        <v/>
      </c>
      <c r="H503" s="86" t="str">
        <f>IFERROR(INDEX(DB_Typologies!$D$4:$AP$1445,MATCH($A$3,DB_Typologies!$AQ$4:$AQ$1445,0)+$A503,MATCH(H$3,TQoL_Indexes!$B$8:$AK$8,0)),"")</f>
        <v/>
      </c>
      <c r="I503" s="86" t="str">
        <f>IFERROR(INDEX(DB_Typologies!$D$4:$AP$1445,MATCH($A$3,DB_Typologies!$AQ$4:$AQ$1445,0)+$A503,MATCH(I$3,TQoL_Indexes!$B$8:$AK$8,0)),"")</f>
        <v/>
      </c>
      <c r="J503" s="86" t="str">
        <f>IFERROR(INDEX(DB_Typologies!$D$4:$AP$1445,MATCH($A$3,DB_Typologies!$AQ$4:$AQ$1445,0)+$A503,MATCH(J$3,TQoL_Indexes!$B$8:$AK$8,0)),"")</f>
        <v/>
      </c>
      <c r="K503" s="86" t="str">
        <f>IFERROR(INDEX(DB_Typologies!$D$4:$AP$1445,MATCH($A$3,DB_Typologies!$AQ$4:$AQ$1445,0)+$A503,MATCH(K$3,TQoL_Indexes!$B$8:$AK$8,0)),"")</f>
        <v/>
      </c>
      <c r="L503" s="86" t="str">
        <f>IFERROR(INDEX(DB_Typologies!$D$4:$AP$1445,MATCH($A$3,DB_Typologies!$AQ$4:$AQ$1445,0)+$A503,MATCH(L$3,TQoL_Indexes!$B$8:$AK$8,0)),"")</f>
        <v/>
      </c>
      <c r="M503" s="86" t="str">
        <f>IFERROR(INDEX(DB_Typologies!$D$4:$AP$1445,MATCH($A$3,DB_Typologies!$AQ$4:$AQ$1445,0)+$A503,MATCH(M$3,TQoL_Indexes!$B$8:$AK$8,0)),"")</f>
        <v/>
      </c>
      <c r="N503" s="86" t="str">
        <f>IFERROR(INDEX(DB_Typologies!$D$4:$AP$1445,MATCH($A$3,DB_Typologies!$AQ$4:$AQ$1445,0)+$A503,MATCH(N$3,TQoL_Indexes!$B$8:$AK$8,0)),"")</f>
        <v/>
      </c>
      <c r="O503" s="86" t="str">
        <f>IFERROR(INDEX(DB_Typologies!$D$4:$AP$1445,MATCH($A$3,DB_Typologies!$AQ$4:$AQ$1445,0)+$A503,MATCH(O$3,TQoL_Indexes!$B$8:$AK$8,0)),"")</f>
        <v/>
      </c>
      <c r="P503" s="86" t="str">
        <f>IFERROR(INDEX(DB_Typologies!$D$4:$AP$1445,MATCH($A$3,DB_Typologies!$AQ$4:$AQ$1445,0)+$A503,MATCH(P$3,TQoL_Indexes!$B$8:$AK$8,0)),"")</f>
        <v/>
      </c>
      <c r="Q503" s="86" t="str">
        <f>IFERROR(INDEX(DB_Typologies!$D$4:$AP$1445,MATCH($A$3,DB_Typologies!$AQ$4:$AQ$1445,0)+$A503,MATCH(Q$3,TQoL_Indexes!$B$8:$AK$8,0)),"")</f>
        <v/>
      </c>
      <c r="R503" s="86" t="str">
        <f>IFERROR(INDEX(DB_Typologies!$D$4:$AP$1445,MATCH($A$3,DB_Typologies!$AQ$4:$AQ$1445,0)+$A503,MATCH(R$3,TQoL_Indexes!$B$8:$AK$8,0)),"")</f>
        <v/>
      </c>
      <c r="S503" s="86" t="str">
        <f>IFERROR(INDEX(DB_Typologies!$D$4:$AP$1445,MATCH($A$3,DB_Typologies!$AQ$4:$AQ$1445,0)+$A503,MATCH(S$3,TQoL_Indexes!$B$8:$AK$8,0)),"")</f>
        <v/>
      </c>
      <c r="T503" s="86" t="str">
        <f>IFERROR(INDEX(DB_Typologies!$D$4:$AP$1445,MATCH($A$3,DB_Typologies!$AQ$4:$AQ$1445,0)+$A503,MATCH(T$3,TQoL_Indexes!$B$8:$AK$8,0)),"")</f>
        <v/>
      </c>
      <c r="U503" s="86" t="str">
        <f>IFERROR(INDEX(DB_Typologies!$D$4:$AP$1445,MATCH($A$3,DB_Typologies!$AQ$4:$AQ$1445,0)+$A503,MATCH(U$3,TQoL_Indexes!$B$8:$AK$8,0)),"")</f>
        <v/>
      </c>
      <c r="V503" s="86" t="str">
        <f>IFERROR(INDEX(DB_Typologies!$D$4:$AP$1445,MATCH($A$3,DB_Typologies!$AQ$4:$AQ$1445,0)+$A503,MATCH(V$3,TQoL_Indexes!$B$8:$AK$8,0)),"")</f>
        <v/>
      </c>
      <c r="W503" s="86" t="str">
        <f>IFERROR(INDEX(DB_Typologies!$D$4:$AP$1445,MATCH($A$3,DB_Typologies!$AQ$4:$AQ$1445,0)+$A503,MATCH(W$3,TQoL_Indexes!$B$8:$AK$8,0)),"")</f>
        <v/>
      </c>
      <c r="X503" s="86" t="str">
        <f>IFERROR(INDEX(DB_Typologies!$D$4:$AP$1445,MATCH($A$3,DB_Typologies!$AQ$4:$AQ$1445,0)+$A503,MATCH(X$3,TQoL_Indexes!$B$8:$AK$8,0)),"")</f>
        <v/>
      </c>
      <c r="Y503" s="86" t="str">
        <f>IFERROR(INDEX(DB_Typologies!$D$4:$AP$1445,MATCH($A$3,DB_Typologies!$AQ$4:$AQ$1445,0)+$A503,MATCH(Y$3,TQoL_Indexes!$B$8:$AK$8,0)),"")</f>
        <v/>
      </c>
      <c r="Z503" s="86" t="str">
        <f>IFERROR(INDEX(DB_Typologies!$D$4:$AP$1445,MATCH($A$3,DB_Typologies!$AQ$4:$AQ$1445,0)+$A503,MATCH(Z$3,TQoL_Indexes!$B$8:$AK$8,0)),"")</f>
        <v/>
      </c>
      <c r="AA503" s="86" t="str">
        <f>IFERROR(INDEX(DB_Typologies!$D$4:$AP$1445,MATCH($A$3,DB_Typologies!$AQ$4:$AQ$1445,0)+$A503,MATCH(AA$3,TQoL_Indexes!$B$8:$AK$8,0)),"")</f>
        <v/>
      </c>
      <c r="AB503" s="86" t="str">
        <f>IFERROR(INDEX(DB_Typologies!$D$4:$AP$1445,MATCH($A$3,DB_Typologies!$AQ$4:$AQ$1445,0)+$A503,MATCH(AB$3,TQoL_Indexes!$B$8:$AK$8,0)),"")</f>
        <v/>
      </c>
      <c r="AC503" s="86" t="str">
        <f>IFERROR(INDEX(DB_Typologies!$D$4:$AP$1445,MATCH($A$3,DB_Typologies!$AQ$4:$AQ$1445,0)+$A503,MATCH(AC$3,TQoL_Indexes!$B$8:$AK$8,0)),"")</f>
        <v/>
      </c>
      <c r="AD503" s="86" t="str">
        <f>IFERROR(INDEX(DB_Typologies!$D$4:$AP$1445,MATCH($A$3,DB_Typologies!$AQ$4:$AQ$1445,0)+$A503,MATCH(AD$3,TQoL_Indexes!$B$8:$AK$8,0)),"")</f>
        <v/>
      </c>
      <c r="AE503" s="86" t="str">
        <f>IFERROR(INDEX(DB_Typologies!$D$4:$AP$1445,MATCH($A$3,DB_Typologies!$AQ$4:$AQ$1445,0)+$A503,MATCH(AE$3,TQoL_Indexes!$B$8:$AK$8,0)),"")</f>
        <v/>
      </c>
      <c r="AF503" s="86" t="str">
        <f>IFERROR(INDEX(DB_Typologies!$D$4:$AP$1445,MATCH($A$3,DB_Typologies!$AQ$4:$AQ$1445,0)+$A503,MATCH(AF$3,TQoL_Indexes!$B$8:$AK$8,0)),"")</f>
        <v/>
      </c>
      <c r="AG503" s="86" t="str">
        <f>IFERROR(INDEX(DB_Typologies!$D$4:$AP$1445,MATCH($A$3,DB_Typologies!$AQ$4:$AQ$1445,0)+$A503,MATCH(AG$3,TQoL_Indexes!$B$8:$AK$8,0)),"")</f>
        <v/>
      </c>
      <c r="AH503" s="86" t="str">
        <f>IFERROR(INDEX(DB_Typologies!$D$4:$AP$1445,MATCH($A$3,DB_Typologies!$AQ$4:$AQ$1445,0)+$A503,MATCH(AH$3,TQoL_Indexes!$B$8:$AK$8,0)),"")</f>
        <v/>
      </c>
      <c r="AI503" s="86" t="str">
        <f>IFERROR(INDEX(DB_Typologies!$D$4:$AP$1445,MATCH($A$3,DB_Typologies!$AQ$4:$AQ$1445,0)+$A503,MATCH(AI$3,TQoL_Indexes!$B$8:$AK$8,0)),"")</f>
        <v/>
      </c>
      <c r="AJ503" s="86" t="str">
        <f>IFERROR(INDEX(DB_Typologies!$D$4:$AP$1445,MATCH($A$3,DB_Typologies!$AQ$4:$AQ$1445,0)+$A503,MATCH(AJ$3,TQoL_Indexes!$B$8:$AK$8,0)),"")</f>
        <v/>
      </c>
      <c r="AK503" s="86" t="str">
        <f>IFERROR(INDEX(DB_Typologies!$D$4:$AP$1445,MATCH($A$3,DB_Typologies!$AQ$4:$AQ$1445,0)+$A503,MATCH(AK$3,TQoL_Indexes!$B$8:$AK$8,0)),"")</f>
        <v/>
      </c>
      <c r="AL503" s="86" t="str">
        <f>IFERROR(INDEX(DB_Typologies!$D$4:$AP$1445,MATCH($A$3,DB_Typologies!$AQ$4:$AQ$1445,0)+$A503,MATCH(AL$3,TQoL_Indexes!$B$8:$AK$8,0)),"")</f>
        <v/>
      </c>
      <c r="AM503" s="87" t="str">
        <f>IFERROR(INDEX(DB_Typologies!$D$4:$AP$1445,MATCH($A$3,DB_Typologies!$AQ$4:$AQ$1445,0)+$A503,MATCH(AM$3,TQoL_Indexes!$B$8:$AK$8,0)),"")</f>
        <v/>
      </c>
    </row>
    <row r="504" spans="1:39">
      <c r="A504" s="58" t="str">
        <f>IFERROR(IF(A503+1&lt;COUNTIF(DB_Typologies!$AQ$4:$AQ$1445,$A$3),A503+1,""),"")</f>
        <v/>
      </c>
      <c r="B504" s="120" t="str">
        <f>IFERROR(INDEX(DB_Typologies!$D$4:$AP$1445,MATCH($A$3,DB_Typologies!$AQ$4:$AQ$1445,0)+$A504,MATCH(B$3,TQoL_Indexes!$B$8:$AK$8,0)),"")</f>
        <v/>
      </c>
      <c r="C504" s="86" t="str">
        <f>IFERROR(INDEX(DB_Typologies!$D$4:$AP$1445,MATCH($A$3,DB_Typologies!$AQ$4:$AQ$1445,0)+$A504,MATCH(C$3,TQoL_Indexes!$B$8:$AK$8,0)),"")</f>
        <v/>
      </c>
      <c r="D504" s="87" t="str">
        <f>IFERROR(INDEX(DB_Typologies!$D$4:$AP$1445,MATCH($A$3,DB_Typologies!$AQ$4:$AQ$1445,0)+$A504,MATCH(D$3,TQoL_Indexes!$B$8:$AK$8,0)),"")</f>
        <v/>
      </c>
      <c r="E504" s="86" t="str">
        <f>IFERROR(INDEX(DB_Typologies!$D$4:$AP$1445,MATCH($A$3,DB_Typologies!$AQ$4:$AQ$1445,0)+$A504,MATCH(E$3,TQoL_Indexes!$B$8:$AK$8,0)),"")</f>
        <v/>
      </c>
      <c r="F504" s="86" t="str">
        <f>IFERROR(INDEX(DB_Typologies!$D$4:$AP$1445,MATCH($A$3,DB_Typologies!$AQ$4:$AQ$1445,0)+$A504,MATCH(F$3,TQoL_Indexes!$B$8:$AK$8,0)),"")</f>
        <v/>
      </c>
      <c r="G504" s="86" t="str">
        <f>IFERROR(INDEX(DB_Typologies!$D$4:$AP$1445,MATCH($A$3,DB_Typologies!$AQ$4:$AQ$1445,0)+$A504,MATCH(G$3,TQoL_Indexes!$B$8:$AK$8,0)),"")</f>
        <v/>
      </c>
      <c r="H504" s="86" t="str">
        <f>IFERROR(INDEX(DB_Typologies!$D$4:$AP$1445,MATCH($A$3,DB_Typologies!$AQ$4:$AQ$1445,0)+$A504,MATCH(H$3,TQoL_Indexes!$B$8:$AK$8,0)),"")</f>
        <v/>
      </c>
      <c r="I504" s="86" t="str">
        <f>IFERROR(INDEX(DB_Typologies!$D$4:$AP$1445,MATCH($A$3,DB_Typologies!$AQ$4:$AQ$1445,0)+$A504,MATCH(I$3,TQoL_Indexes!$B$8:$AK$8,0)),"")</f>
        <v/>
      </c>
      <c r="J504" s="86" t="str">
        <f>IFERROR(INDEX(DB_Typologies!$D$4:$AP$1445,MATCH($A$3,DB_Typologies!$AQ$4:$AQ$1445,0)+$A504,MATCH(J$3,TQoL_Indexes!$B$8:$AK$8,0)),"")</f>
        <v/>
      </c>
      <c r="K504" s="86" t="str">
        <f>IFERROR(INDEX(DB_Typologies!$D$4:$AP$1445,MATCH($A$3,DB_Typologies!$AQ$4:$AQ$1445,0)+$A504,MATCH(K$3,TQoL_Indexes!$B$8:$AK$8,0)),"")</f>
        <v/>
      </c>
      <c r="L504" s="86" t="str">
        <f>IFERROR(INDEX(DB_Typologies!$D$4:$AP$1445,MATCH($A$3,DB_Typologies!$AQ$4:$AQ$1445,0)+$A504,MATCH(L$3,TQoL_Indexes!$B$8:$AK$8,0)),"")</f>
        <v/>
      </c>
      <c r="M504" s="86" t="str">
        <f>IFERROR(INDEX(DB_Typologies!$D$4:$AP$1445,MATCH($A$3,DB_Typologies!$AQ$4:$AQ$1445,0)+$A504,MATCH(M$3,TQoL_Indexes!$B$8:$AK$8,0)),"")</f>
        <v/>
      </c>
      <c r="N504" s="86" t="str">
        <f>IFERROR(INDEX(DB_Typologies!$D$4:$AP$1445,MATCH($A$3,DB_Typologies!$AQ$4:$AQ$1445,0)+$A504,MATCH(N$3,TQoL_Indexes!$B$8:$AK$8,0)),"")</f>
        <v/>
      </c>
      <c r="O504" s="86" t="str">
        <f>IFERROR(INDEX(DB_Typologies!$D$4:$AP$1445,MATCH($A$3,DB_Typologies!$AQ$4:$AQ$1445,0)+$A504,MATCH(O$3,TQoL_Indexes!$B$8:$AK$8,0)),"")</f>
        <v/>
      </c>
      <c r="P504" s="86" t="str">
        <f>IFERROR(INDEX(DB_Typologies!$D$4:$AP$1445,MATCH($A$3,DB_Typologies!$AQ$4:$AQ$1445,0)+$A504,MATCH(P$3,TQoL_Indexes!$B$8:$AK$8,0)),"")</f>
        <v/>
      </c>
      <c r="Q504" s="86" t="str">
        <f>IFERROR(INDEX(DB_Typologies!$D$4:$AP$1445,MATCH($A$3,DB_Typologies!$AQ$4:$AQ$1445,0)+$A504,MATCH(Q$3,TQoL_Indexes!$B$8:$AK$8,0)),"")</f>
        <v/>
      </c>
      <c r="R504" s="86" t="str">
        <f>IFERROR(INDEX(DB_Typologies!$D$4:$AP$1445,MATCH($A$3,DB_Typologies!$AQ$4:$AQ$1445,0)+$A504,MATCH(R$3,TQoL_Indexes!$B$8:$AK$8,0)),"")</f>
        <v/>
      </c>
      <c r="S504" s="86" t="str">
        <f>IFERROR(INDEX(DB_Typologies!$D$4:$AP$1445,MATCH($A$3,DB_Typologies!$AQ$4:$AQ$1445,0)+$A504,MATCH(S$3,TQoL_Indexes!$B$8:$AK$8,0)),"")</f>
        <v/>
      </c>
      <c r="T504" s="86" t="str">
        <f>IFERROR(INDEX(DB_Typologies!$D$4:$AP$1445,MATCH($A$3,DB_Typologies!$AQ$4:$AQ$1445,0)+$A504,MATCH(T$3,TQoL_Indexes!$B$8:$AK$8,0)),"")</f>
        <v/>
      </c>
      <c r="U504" s="86" t="str">
        <f>IFERROR(INDEX(DB_Typologies!$D$4:$AP$1445,MATCH($A$3,DB_Typologies!$AQ$4:$AQ$1445,0)+$A504,MATCH(U$3,TQoL_Indexes!$B$8:$AK$8,0)),"")</f>
        <v/>
      </c>
      <c r="V504" s="86" t="str">
        <f>IFERROR(INDEX(DB_Typologies!$D$4:$AP$1445,MATCH($A$3,DB_Typologies!$AQ$4:$AQ$1445,0)+$A504,MATCH(V$3,TQoL_Indexes!$B$8:$AK$8,0)),"")</f>
        <v/>
      </c>
      <c r="W504" s="86" t="str">
        <f>IFERROR(INDEX(DB_Typologies!$D$4:$AP$1445,MATCH($A$3,DB_Typologies!$AQ$4:$AQ$1445,0)+$A504,MATCH(W$3,TQoL_Indexes!$B$8:$AK$8,0)),"")</f>
        <v/>
      </c>
      <c r="X504" s="86" t="str">
        <f>IFERROR(INDEX(DB_Typologies!$D$4:$AP$1445,MATCH($A$3,DB_Typologies!$AQ$4:$AQ$1445,0)+$A504,MATCH(X$3,TQoL_Indexes!$B$8:$AK$8,0)),"")</f>
        <v/>
      </c>
      <c r="Y504" s="86" t="str">
        <f>IFERROR(INDEX(DB_Typologies!$D$4:$AP$1445,MATCH($A$3,DB_Typologies!$AQ$4:$AQ$1445,0)+$A504,MATCH(Y$3,TQoL_Indexes!$B$8:$AK$8,0)),"")</f>
        <v/>
      </c>
      <c r="Z504" s="86" t="str">
        <f>IFERROR(INDEX(DB_Typologies!$D$4:$AP$1445,MATCH($A$3,DB_Typologies!$AQ$4:$AQ$1445,0)+$A504,MATCH(Z$3,TQoL_Indexes!$B$8:$AK$8,0)),"")</f>
        <v/>
      </c>
      <c r="AA504" s="86" t="str">
        <f>IFERROR(INDEX(DB_Typologies!$D$4:$AP$1445,MATCH($A$3,DB_Typologies!$AQ$4:$AQ$1445,0)+$A504,MATCH(AA$3,TQoL_Indexes!$B$8:$AK$8,0)),"")</f>
        <v/>
      </c>
      <c r="AB504" s="86" t="str">
        <f>IFERROR(INDEX(DB_Typologies!$D$4:$AP$1445,MATCH($A$3,DB_Typologies!$AQ$4:$AQ$1445,0)+$A504,MATCH(AB$3,TQoL_Indexes!$B$8:$AK$8,0)),"")</f>
        <v/>
      </c>
      <c r="AC504" s="86" t="str">
        <f>IFERROR(INDEX(DB_Typologies!$D$4:$AP$1445,MATCH($A$3,DB_Typologies!$AQ$4:$AQ$1445,0)+$A504,MATCH(AC$3,TQoL_Indexes!$B$8:$AK$8,0)),"")</f>
        <v/>
      </c>
      <c r="AD504" s="86" t="str">
        <f>IFERROR(INDEX(DB_Typologies!$D$4:$AP$1445,MATCH($A$3,DB_Typologies!$AQ$4:$AQ$1445,0)+$A504,MATCH(AD$3,TQoL_Indexes!$B$8:$AK$8,0)),"")</f>
        <v/>
      </c>
      <c r="AE504" s="86" t="str">
        <f>IFERROR(INDEX(DB_Typologies!$D$4:$AP$1445,MATCH($A$3,DB_Typologies!$AQ$4:$AQ$1445,0)+$A504,MATCH(AE$3,TQoL_Indexes!$B$8:$AK$8,0)),"")</f>
        <v/>
      </c>
      <c r="AF504" s="86" t="str">
        <f>IFERROR(INDEX(DB_Typologies!$D$4:$AP$1445,MATCH($A$3,DB_Typologies!$AQ$4:$AQ$1445,0)+$A504,MATCH(AF$3,TQoL_Indexes!$B$8:$AK$8,0)),"")</f>
        <v/>
      </c>
      <c r="AG504" s="86" t="str">
        <f>IFERROR(INDEX(DB_Typologies!$D$4:$AP$1445,MATCH($A$3,DB_Typologies!$AQ$4:$AQ$1445,0)+$A504,MATCH(AG$3,TQoL_Indexes!$B$8:$AK$8,0)),"")</f>
        <v/>
      </c>
      <c r="AH504" s="86" t="str">
        <f>IFERROR(INDEX(DB_Typologies!$D$4:$AP$1445,MATCH($A$3,DB_Typologies!$AQ$4:$AQ$1445,0)+$A504,MATCH(AH$3,TQoL_Indexes!$B$8:$AK$8,0)),"")</f>
        <v/>
      </c>
      <c r="AI504" s="86" t="str">
        <f>IFERROR(INDEX(DB_Typologies!$D$4:$AP$1445,MATCH($A$3,DB_Typologies!$AQ$4:$AQ$1445,0)+$A504,MATCH(AI$3,TQoL_Indexes!$B$8:$AK$8,0)),"")</f>
        <v/>
      </c>
      <c r="AJ504" s="86" t="str">
        <f>IFERROR(INDEX(DB_Typologies!$D$4:$AP$1445,MATCH($A$3,DB_Typologies!$AQ$4:$AQ$1445,0)+$A504,MATCH(AJ$3,TQoL_Indexes!$B$8:$AK$8,0)),"")</f>
        <v/>
      </c>
      <c r="AK504" s="86" t="str">
        <f>IFERROR(INDEX(DB_Typologies!$D$4:$AP$1445,MATCH($A$3,DB_Typologies!$AQ$4:$AQ$1445,0)+$A504,MATCH(AK$3,TQoL_Indexes!$B$8:$AK$8,0)),"")</f>
        <v/>
      </c>
      <c r="AL504" s="86" t="str">
        <f>IFERROR(INDEX(DB_Typologies!$D$4:$AP$1445,MATCH($A$3,DB_Typologies!$AQ$4:$AQ$1445,0)+$A504,MATCH(AL$3,TQoL_Indexes!$B$8:$AK$8,0)),"")</f>
        <v/>
      </c>
      <c r="AM504" s="87" t="str">
        <f>IFERROR(INDEX(DB_Typologies!$D$4:$AP$1445,MATCH($A$3,DB_Typologies!$AQ$4:$AQ$1445,0)+$A504,MATCH(AM$3,TQoL_Indexes!$B$8:$AK$8,0)),"")</f>
        <v/>
      </c>
    </row>
    <row r="505" spans="1:39">
      <c r="A505" s="58" t="str">
        <f>IFERROR(IF(A504+1&lt;COUNTIF(DB_Typologies!$AQ$4:$AQ$1445,$A$3),A504+1,""),"")</f>
        <v/>
      </c>
      <c r="B505" s="120" t="str">
        <f>IFERROR(INDEX(DB_Typologies!$D$4:$AP$1445,MATCH($A$3,DB_Typologies!$AQ$4:$AQ$1445,0)+$A505,MATCH(B$3,TQoL_Indexes!$B$8:$AK$8,0)),"")</f>
        <v/>
      </c>
      <c r="C505" s="86" t="str">
        <f>IFERROR(INDEX(DB_Typologies!$D$4:$AP$1445,MATCH($A$3,DB_Typologies!$AQ$4:$AQ$1445,0)+$A505,MATCH(C$3,TQoL_Indexes!$B$8:$AK$8,0)),"")</f>
        <v/>
      </c>
      <c r="D505" s="87" t="str">
        <f>IFERROR(INDEX(DB_Typologies!$D$4:$AP$1445,MATCH($A$3,DB_Typologies!$AQ$4:$AQ$1445,0)+$A505,MATCH(D$3,TQoL_Indexes!$B$8:$AK$8,0)),"")</f>
        <v/>
      </c>
      <c r="E505" s="86" t="str">
        <f>IFERROR(INDEX(DB_Typologies!$D$4:$AP$1445,MATCH($A$3,DB_Typologies!$AQ$4:$AQ$1445,0)+$A505,MATCH(E$3,TQoL_Indexes!$B$8:$AK$8,0)),"")</f>
        <v/>
      </c>
      <c r="F505" s="86" t="str">
        <f>IFERROR(INDEX(DB_Typologies!$D$4:$AP$1445,MATCH($A$3,DB_Typologies!$AQ$4:$AQ$1445,0)+$A505,MATCH(F$3,TQoL_Indexes!$B$8:$AK$8,0)),"")</f>
        <v/>
      </c>
      <c r="G505" s="86" t="str">
        <f>IFERROR(INDEX(DB_Typologies!$D$4:$AP$1445,MATCH($A$3,DB_Typologies!$AQ$4:$AQ$1445,0)+$A505,MATCH(G$3,TQoL_Indexes!$B$8:$AK$8,0)),"")</f>
        <v/>
      </c>
      <c r="H505" s="86" t="str">
        <f>IFERROR(INDEX(DB_Typologies!$D$4:$AP$1445,MATCH($A$3,DB_Typologies!$AQ$4:$AQ$1445,0)+$A505,MATCH(H$3,TQoL_Indexes!$B$8:$AK$8,0)),"")</f>
        <v/>
      </c>
      <c r="I505" s="86" t="str">
        <f>IFERROR(INDEX(DB_Typologies!$D$4:$AP$1445,MATCH($A$3,DB_Typologies!$AQ$4:$AQ$1445,0)+$A505,MATCH(I$3,TQoL_Indexes!$B$8:$AK$8,0)),"")</f>
        <v/>
      </c>
      <c r="J505" s="86" t="str">
        <f>IFERROR(INDEX(DB_Typologies!$D$4:$AP$1445,MATCH($A$3,DB_Typologies!$AQ$4:$AQ$1445,0)+$A505,MATCH(J$3,TQoL_Indexes!$B$8:$AK$8,0)),"")</f>
        <v/>
      </c>
      <c r="K505" s="86" t="str">
        <f>IFERROR(INDEX(DB_Typologies!$D$4:$AP$1445,MATCH($A$3,DB_Typologies!$AQ$4:$AQ$1445,0)+$A505,MATCH(K$3,TQoL_Indexes!$B$8:$AK$8,0)),"")</f>
        <v/>
      </c>
      <c r="L505" s="86" t="str">
        <f>IFERROR(INDEX(DB_Typologies!$D$4:$AP$1445,MATCH($A$3,DB_Typologies!$AQ$4:$AQ$1445,0)+$A505,MATCH(L$3,TQoL_Indexes!$B$8:$AK$8,0)),"")</f>
        <v/>
      </c>
      <c r="M505" s="86" t="str">
        <f>IFERROR(INDEX(DB_Typologies!$D$4:$AP$1445,MATCH($A$3,DB_Typologies!$AQ$4:$AQ$1445,0)+$A505,MATCH(M$3,TQoL_Indexes!$B$8:$AK$8,0)),"")</f>
        <v/>
      </c>
      <c r="N505" s="86" t="str">
        <f>IFERROR(INDEX(DB_Typologies!$D$4:$AP$1445,MATCH($A$3,DB_Typologies!$AQ$4:$AQ$1445,0)+$A505,MATCH(N$3,TQoL_Indexes!$B$8:$AK$8,0)),"")</f>
        <v/>
      </c>
      <c r="O505" s="86" t="str">
        <f>IFERROR(INDEX(DB_Typologies!$D$4:$AP$1445,MATCH($A$3,DB_Typologies!$AQ$4:$AQ$1445,0)+$A505,MATCH(O$3,TQoL_Indexes!$B$8:$AK$8,0)),"")</f>
        <v/>
      </c>
      <c r="P505" s="86" t="str">
        <f>IFERROR(INDEX(DB_Typologies!$D$4:$AP$1445,MATCH($A$3,DB_Typologies!$AQ$4:$AQ$1445,0)+$A505,MATCH(P$3,TQoL_Indexes!$B$8:$AK$8,0)),"")</f>
        <v/>
      </c>
      <c r="Q505" s="86" t="str">
        <f>IFERROR(INDEX(DB_Typologies!$D$4:$AP$1445,MATCH($A$3,DB_Typologies!$AQ$4:$AQ$1445,0)+$A505,MATCH(Q$3,TQoL_Indexes!$B$8:$AK$8,0)),"")</f>
        <v/>
      </c>
      <c r="R505" s="86" t="str">
        <f>IFERROR(INDEX(DB_Typologies!$D$4:$AP$1445,MATCH($A$3,DB_Typologies!$AQ$4:$AQ$1445,0)+$A505,MATCH(R$3,TQoL_Indexes!$B$8:$AK$8,0)),"")</f>
        <v/>
      </c>
      <c r="S505" s="86" t="str">
        <f>IFERROR(INDEX(DB_Typologies!$D$4:$AP$1445,MATCH($A$3,DB_Typologies!$AQ$4:$AQ$1445,0)+$A505,MATCH(S$3,TQoL_Indexes!$B$8:$AK$8,0)),"")</f>
        <v/>
      </c>
      <c r="T505" s="86" t="str">
        <f>IFERROR(INDEX(DB_Typologies!$D$4:$AP$1445,MATCH($A$3,DB_Typologies!$AQ$4:$AQ$1445,0)+$A505,MATCH(T$3,TQoL_Indexes!$B$8:$AK$8,0)),"")</f>
        <v/>
      </c>
      <c r="U505" s="86" t="str">
        <f>IFERROR(INDEX(DB_Typologies!$D$4:$AP$1445,MATCH($A$3,DB_Typologies!$AQ$4:$AQ$1445,0)+$A505,MATCH(U$3,TQoL_Indexes!$B$8:$AK$8,0)),"")</f>
        <v/>
      </c>
      <c r="V505" s="86" t="str">
        <f>IFERROR(INDEX(DB_Typologies!$D$4:$AP$1445,MATCH($A$3,DB_Typologies!$AQ$4:$AQ$1445,0)+$A505,MATCH(V$3,TQoL_Indexes!$B$8:$AK$8,0)),"")</f>
        <v/>
      </c>
      <c r="W505" s="86" t="str">
        <f>IFERROR(INDEX(DB_Typologies!$D$4:$AP$1445,MATCH($A$3,DB_Typologies!$AQ$4:$AQ$1445,0)+$A505,MATCH(W$3,TQoL_Indexes!$B$8:$AK$8,0)),"")</f>
        <v/>
      </c>
      <c r="X505" s="86" t="str">
        <f>IFERROR(INDEX(DB_Typologies!$D$4:$AP$1445,MATCH($A$3,DB_Typologies!$AQ$4:$AQ$1445,0)+$A505,MATCH(X$3,TQoL_Indexes!$B$8:$AK$8,0)),"")</f>
        <v/>
      </c>
      <c r="Y505" s="86" t="str">
        <f>IFERROR(INDEX(DB_Typologies!$D$4:$AP$1445,MATCH($A$3,DB_Typologies!$AQ$4:$AQ$1445,0)+$A505,MATCH(Y$3,TQoL_Indexes!$B$8:$AK$8,0)),"")</f>
        <v/>
      </c>
      <c r="Z505" s="86" t="str">
        <f>IFERROR(INDEX(DB_Typologies!$D$4:$AP$1445,MATCH($A$3,DB_Typologies!$AQ$4:$AQ$1445,0)+$A505,MATCH(Z$3,TQoL_Indexes!$B$8:$AK$8,0)),"")</f>
        <v/>
      </c>
      <c r="AA505" s="86" t="str">
        <f>IFERROR(INDEX(DB_Typologies!$D$4:$AP$1445,MATCH($A$3,DB_Typologies!$AQ$4:$AQ$1445,0)+$A505,MATCH(AA$3,TQoL_Indexes!$B$8:$AK$8,0)),"")</f>
        <v/>
      </c>
      <c r="AB505" s="86" t="str">
        <f>IFERROR(INDEX(DB_Typologies!$D$4:$AP$1445,MATCH($A$3,DB_Typologies!$AQ$4:$AQ$1445,0)+$A505,MATCH(AB$3,TQoL_Indexes!$B$8:$AK$8,0)),"")</f>
        <v/>
      </c>
      <c r="AC505" s="86" t="str">
        <f>IFERROR(INDEX(DB_Typologies!$D$4:$AP$1445,MATCH($A$3,DB_Typologies!$AQ$4:$AQ$1445,0)+$A505,MATCH(AC$3,TQoL_Indexes!$B$8:$AK$8,0)),"")</f>
        <v/>
      </c>
      <c r="AD505" s="86" t="str">
        <f>IFERROR(INDEX(DB_Typologies!$D$4:$AP$1445,MATCH($A$3,DB_Typologies!$AQ$4:$AQ$1445,0)+$A505,MATCH(AD$3,TQoL_Indexes!$B$8:$AK$8,0)),"")</f>
        <v/>
      </c>
      <c r="AE505" s="86" t="str">
        <f>IFERROR(INDEX(DB_Typologies!$D$4:$AP$1445,MATCH($A$3,DB_Typologies!$AQ$4:$AQ$1445,0)+$A505,MATCH(AE$3,TQoL_Indexes!$B$8:$AK$8,0)),"")</f>
        <v/>
      </c>
      <c r="AF505" s="86" t="str">
        <f>IFERROR(INDEX(DB_Typologies!$D$4:$AP$1445,MATCH($A$3,DB_Typologies!$AQ$4:$AQ$1445,0)+$A505,MATCH(AF$3,TQoL_Indexes!$B$8:$AK$8,0)),"")</f>
        <v/>
      </c>
      <c r="AG505" s="86" t="str">
        <f>IFERROR(INDEX(DB_Typologies!$D$4:$AP$1445,MATCH($A$3,DB_Typologies!$AQ$4:$AQ$1445,0)+$A505,MATCH(AG$3,TQoL_Indexes!$B$8:$AK$8,0)),"")</f>
        <v/>
      </c>
      <c r="AH505" s="86" t="str">
        <f>IFERROR(INDEX(DB_Typologies!$D$4:$AP$1445,MATCH($A$3,DB_Typologies!$AQ$4:$AQ$1445,0)+$A505,MATCH(AH$3,TQoL_Indexes!$B$8:$AK$8,0)),"")</f>
        <v/>
      </c>
      <c r="AI505" s="86" t="str">
        <f>IFERROR(INDEX(DB_Typologies!$D$4:$AP$1445,MATCH($A$3,DB_Typologies!$AQ$4:$AQ$1445,0)+$A505,MATCH(AI$3,TQoL_Indexes!$B$8:$AK$8,0)),"")</f>
        <v/>
      </c>
      <c r="AJ505" s="86" t="str">
        <f>IFERROR(INDEX(DB_Typologies!$D$4:$AP$1445,MATCH($A$3,DB_Typologies!$AQ$4:$AQ$1445,0)+$A505,MATCH(AJ$3,TQoL_Indexes!$B$8:$AK$8,0)),"")</f>
        <v/>
      </c>
      <c r="AK505" s="86" t="str">
        <f>IFERROR(INDEX(DB_Typologies!$D$4:$AP$1445,MATCH($A$3,DB_Typologies!$AQ$4:$AQ$1445,0)+$A505,MATCH(AK$3,TQoL_Indexes!$B$8:$AK$8,0)),"")</f>
        <v/>
      </c>
      <c r="AL505" s="86" t="str">
        <f>IFERROR(INDEX(DB_Typologies!$D$4:$AP$1445,MATCH($A$3,DB_Typologies!$AQ$4:$AQ$1445,0)+$A505,MATCH(AL$3,TQoL_Indexes!$B$8:$AK$8,0)),"")</f>
        <v/>
      </c>
      <c r="AM505" s="87" t="str">
        <f>IFERROR(INDEX(DB_Typologies!$D$4:$AP$1445,MATCH($A$3,DB_Typologies!$AQ$4:$AQ$1445,0)+$A505,MATCH(AM$3,TQoL_Indexes!$B$8:$AK$8,0)),"")</f>
        <v/>
      </c>
    </row>
    <row r="506" spans="1:39">
      <c r="A506" s="58" t="str">
        <f>IFERROR(IF(A505+1&lt;COUNTIF(DB_Typologies!$AQ$4:$AQ$1445,$A$3),A505+1,""),"")</f>
        <v/>
      </c>
      <c r="B506" s="120" t="str">
        <f>IFERROR(INDEX(DB_Typologies!$D$4:$AP$1445,MATCH($A$3,DB_Typologies!$AQ$4:$AQ$1445,0)+$A506,MATCH(B$3,TQoL_Indexes!$B$8:$AK$8,0)),"")</f>
        <v/>
      </c>
      <c r="C506" s="86" t="str">
        <f>IFERROR(INDEX(DB_Typologies!$D$4:$AP$1445,MATCH($A$3,DB_Typologies!$AQ$4:$AQ$1445,0)+$A506,MATCH(C$3,TQoL_Indexes!$B$8:$AK$8,0)),"")</f>
        <v/>
      </c>
      <c r="D506" s="87" t="str">
        <f>IFERROR(INDEX(DB_Typologies!$D$4:$AP$1445,MATCH($A$3,DB_Typologies!$AQ$4:$AQ$1445,0)+$A506,MATCH(D$3,TQoL_Indexes!$B$8:$AK$8,0)),"")</f>
        <v/>
      </c>
      <c r="E506" s="86" t="str">
        <f>IFERROR(INDEX(DB_Typologies!$D$4:$AP$1445,MATCH($A$3,DB_Typologies!$AQ$4:$AQ$1445,0)+$A506,MATCH(E$3,TQoL_Indexes!$B$8:$AK$8,0)),"")</f>
        <v/>
      </c>
      <c r="F506" s="86" t="str">
        <f>IFERROR(INDEX(DB_Typologies!$D$4:$AP$1445,MATCH($A$3,DB_Typologies!$AQ$4:$AQ$1445,0)+$A506,MATCH(F$3,TQoL_Indexes!$B$8:$AK$8,0)),"")</f>
        <v/>
      </c>
      <c r="G506" s="86" t="str">
        <f>IFERROR(INDEX(DB_Typologies!$D$4:$AP$1445,MATCH($A$3,DB_Typologies!$AQ$4:$AQ$1445,0)+$A506,MATCH(G$3,TQoL_Indexes!$B$8:$AK$8,0)),"")</f>
        <v/>
      </c>
      <c r="H506" s="86" t="str">
        <f>IFERROR(INDEX(DB_Typologies!$D$4:$AP$1445,MATCH($A$3,DB_Typologies!$AQ$4:$AQ$1445,0)+$A506,MATCH(H$3,TQoL_Indexes!$B$8:$AK$8,0)),"")</f>
        <v/>
      </c>
      <c r="I506" s="86" t="str">
        <f>IFERROR(INDEX(DB_Typologies!$D$4:$AP$1445,MATCH($A$3,DB_Typologies!$AQ$4:$AQ$1445,0)+$A506,MATCH(I$3,TQoL_Indexes!$B$8:$AK$8,0)),"")</f>
        <v/>
      </c>
      <c r="J506" s="86" t="str">
        <f>IFERROR(INDEX(DB_Typologies!$D$4:$AP$1445,MATCH($A$3,DB_Typologies!$AQ$4:$AQ$1445,0)+$A506,MATCH(J$3,TQoL_Indexes!$B$8:$AK$8,0)),"")</f>
        <v/>
      </c>
      <c r="K506" s="86" t="str">
        <f>IFERROR(INDEX(DB_Typologies!$D$4:$AP$1445,MATCH($A$3,DB_Typologies!$AQ$4:$AQ$1445,0)+$A506,MATCH(K$3,TQoL_Indexes!$B$8:$AK$8,0)),"")</f>
        <v/>
      </c>
      <c r="L506" s="86" t="str">
        <f>IFERROR(INDEX(DB_Typologies!$D$4:$AP$1445,MATCH($A$3,DB_Typologies!$AQ$4:$AQ$1445,0)+$A506,MATCH(L$3,TQoL_Indexes!$B$8:$AK$8,0)),"")</f>
        <v/>
      </c>
      <c r="M506" s="86" t="str">
        <f>IFERROR(INDEX(DB_Typologies!$D$4:$AP$1445,MATCH($A$3,DB_Typologies!$AQ$4:$AQ$1445,0)+$A506,MATCH(M$3,TQoL_Indexes!$B$8:$AK$8,0)),"")</f>
        <v/>
      </c>
      <c r="N506" s="86" t="str">
        <f>IFERROR(INDEX(DB_Typologies!$D$4:$AP$1445,MATCH($A$3,DB_Typologies!$AQ$4:$AQ$1445,0)+$A506,MATCH(N$3,TQoL_Indexes!$B$8:$AK$8,0)),"")</f>
        <v/>
      </c>
      <c r="O506" s="86" t="str">
        <f>IFERROR(INDEX(DB_Typologies!$D$4:$AP$1445,MATCH($A$3,DB_Typologies!$AQ$4:$AQ$1445,0)+$A506,MATCH(O$3,TQoL_Indexes!$B$8:$AK$8,0)),"")</f>
        <v/>
      </c>
      <c r="P506" s="86" t="str">
        <f>IFERROR(INDEX(DB_Typologies!$D$4:$AP$1445,MATCH($A$3,DB_Typologies!$AQ$4:$AQ$1445,0)+$A506,MATCH(P$3,TQoL_Indexes!$B$8:$AK$8,0)),"")</f>
        <v/>
      </c>
      <c r="Q506" s="86" t="str">
        <f>IFERROR(INDEX(DB_Typologies!$D$4:$AP$1445,MATCH($A$3,DB_Typologies!$AQ$4:$AQ$1445,0)+$A506,MATCH(Q$3,TQoL_Indexes!$B$8:$AK$8,0)),"")</f>
        <v/>
      </c>
      <c r="R506" s="86" t="str">
        <f>IFERROR(INDEX(DB_Typologies!$D$4:$AP$1445,MATCH($A$3,DB_Typologies!$AQ$4:$AQ$1445,0)+$A506,MATCH(R$3,TQoL_Indexes!$B$8:$AK$8,0)),"")</f>
        <v/>
      </c>
      <c r="S506" s="86" t="str">
        <f>IFERROR(INDEX(DB_Typologies!$D$4:$AP$1445,MATCH($A$3,DB_Typologies!$AQ$4:$AQ$1445,0)+$A506,MATCH(S$3,TQoL_Indexes!$B$8:$AK$8,0)),"")</f>
        <v/>
      </c>
      <c r="T506" s="86" t="str">
        <f>IFERROR(INDEX(DB_Typologies!$D$4:$AP$1445,MATCH($A$3,DB_Typologies!$AQ$4:$AQ$1445,0)+$A506,MATCH(T$3,TQoL_Indexes!$B$8:$AK$8,0)),"")</f>
        <v/>
      </c>
      <c r="U506" s="86" t="str">
        <f>IFERROR(INDEX(DB_Typologies!$D$4:$AP$1445,MATCH($A$3,DB_Typologies!$AQ$4:$AQ$1445,0)+$A506,MATCH(U$3,TQoL_Indexes!$B$8:$AK$8,0)),"")</f>
        <v/>
      </c>
      <c r="V506" s="86" t="str">
        <f>IFERROR(INDEX(DB_Typologies!$D$4:$AP$1445,MATCH($A$3,DB_Typologies!$AQ$4:$AQ$1445,0)+$A506,MATCH(V$3,TQoL_Indexes!$B$8:$AK$8,0)),"")</f>
        <v/>
      </c>
      <c r="W506" s="86" t="str">
        <f>IFERROR(INDEX(DB_Typologies!$D$4:$AP$1445,MATCH($A$3,DB_Typologies!$AQ$4:$AQ$1445,0)+$A506,MATCH(W$3,TQoL_Indexes!$B$8:$AK$8,0)),"")</f>
        <v/>
      </c>
      <c r="X506" s="86" t="str">
        <f>IFERROR(INDEX(DB_Typologies!$D$4:$AP$1445,MATCH($A$3,DB_Typologies!$AQ$4:$AQ$1445,0)+$A506,MATCH(X$3,TQoL_Indexes!$B$8:$AK$8,0)),"")</f>
        <v/>
      </c>
      <c r="Y506" s="86" t="str">
        <f>IFERROR(INDEX(DB_Typologies!$D$4:$AP$1445,MATCH($A$3,DB_Typologies!$AQ$4:$AQ$1445,0)+$A506,MATCH(Y$3,TQoL_Indexes!$B$8:$AK$8,0)),"")</f>
        <v/>
      </c>
      <c r="Z506" s="86" t="str">
        <f>IFERROR(INDEX(DB_Typologies!$D$4:$AP$1445,MATCH($A$3,DB_Typologies!$AQ$4:$AQ$1445,0)+$A506,MATCH(Z$3,TQoL_Indexes!$B$8:$AK$8,0)),"")</f>
        <v/>
      </c>
      <c r="AA506" s="86" t="str">
        <f>IFERROR(INDEX(DB_Typologies!$D$4:$AP$1445,MATCH($A$3,DB_Typologies!$AQ$4:$AQ$1445,0)+$A506,MATCH(AA$3,TQoL_Indexes!$B$8:$AK$8,0)),"")</f>
        <v/>
      </c>
      <c r="AB506" s="86" t="str">
        <f>IFERROR(INDEX(DB_Typologies!$D$4:$AP$1445,MATCH($A$3,DB_Typologies!$AQ$4:$AQ$1445,0)+$A506,MATCH(AB$3,TQoL_Indexes!$B$8:$AK$8,0)),"")</f>
        <v/>
      </c>
      <c r="AC506" s="86" t="str">
        <f>IFERROR(INDEX(DB_Typologies!$D$4:$AP$1445,MATCH($A$3,DB_Typologies!$AQ$4:$AQ$1445,0)+$A506,MATCH(AC$3,TQoL_Indexes!$B$8:$AK$8,0)),"")</f>
        <v/>
      </c>
      <c r="AD506" s="86" t="str">
        <f>IFERROR(INDEX(DB_Typologies!$D$4:$AP$1445,MATCH($A$3,DB_Typologies!$AQ$4:$AQ$1445,0)+$A506,MATCH(AD$3,TQoL_Indexes!$B$8:$AK$8,0)),"")</f>
        <v/>
      </c>
      <c r="AE506" s="86" t="str">
        <f>IFERROR(INDEX(DB_Typologies!$D$4:$AP$1445,MATCH($A$3,DB_Typologies!$AQ$4:$AQ$1445,0)+$A506,MATCH(AE$3,TQoL_Indexes!$B$8:$AK$8,0)),"")</f>
        <v/>
      </c>
      <c r="AF506" s="86" t="str">
        <f>IFERROR(INDEX(DB_Typologies!$D$4:$AP$1445,MATCH($A$3,DB_Typologies!$AQ$4:$AQ$1445,0)+$A506,MATCH(AF$3,TQoL_Indexes!$B$8:$AK$8,0)),"")</f>
        <v/>
      </c>
      <c r="AG506" s="86" t="str">
        <f>IFERROR(INDEX(DB_Typologies!$D$4:$AP$1445,MATCH($A$3,DB_Typologies!$AQ$4:$AQ$1445,0)+$A506,MATCH(AG$3,TQoL_Indexes!$B$8:$AK$8,0)),"")</f>
        <v/>
      </c>
      <c r="AH506" s="86" t="str">
        <f>IFERROR(INDEX(DB_Typologies!$D$4:$AP$1445,MATCH($A$3,DB_Typologies!$AQ$4:$AQ$1445,0)+$A506,MATCH(AH$3,TQoL_Indexes!$B$8:$AK$8,0)),"")</f>
        <v/>
      </c>
      <c r="AI506" s="86" t="str">
        <f>IFERROR(INDEX(DB_Typologies!$D$4:$AP$1445,MATCH($A$3,DB_Typologies!$AQ$4:$AQ$1445,0)+$A506,MATCH(AI$3,TQoL_Indexes!$B$8:$AK$8,0)),"")</f>
        <v/>
      </c>
      <c r="AJ506" s="86" t="str">
        <f>IFERROR(INDEX(DB_Typologies!$D$4:$AP$1445,MATCH($A$3,DB_Typologies!$AQ$4:$AQ$1445,0)+$A506,MATCH(AJ$3,TQoL_Indexes!$B$8:$AK$8,0)),"")</f>
        <v/>
      </c>
      <c r="AK506" s="86" t="str">
        <f>IFERROR(INDEX(DB_Typologies!$D$4:$AP$1445,MATCH($A$3,DB_Typologies!$AQ$4:$AQ$1445,0)+$A506,MATCH(AK$3,TQoL_Indexes!$B$8:$AK$8,0)),"")</f>
        <v/>
      </c>
      <c r="AL506" s="86" t="str">
        <f>IFERROR(INDEX(DB_Typologies!$D$4:$AP$1445,MATCH($A$3,DB_Typologies!$AQ$4:$AQ$1445,0)+$A506,MATCH(AL$3,TQoL_Indexes!$B$8:$AK$8,0)),"")</f>
        <v/>
      </c>
      <c r="AM506" s="87" t="str">
        <f>IFERROR(INDEX(DB_Typologies!$D$4:$AP$1445,MATCH($A$3,DB_Typologies!$AQ$4:$AQ$1445,0)+$A506,MATCH(AM$3,TQoL_Indexes!$B$8:$AK$8,0)),"")</f>
        <v/>
      </c>
    </row>
    <row r="507" spans="1:39">
      <c r="A507" s="58" t="str">
        <f>IFERROR(IF(A506+1&lt;COUNTIF(DB_Typologies!$AQ$4:$AQ$1445,$A$3),A506+1,""),"")</f>
        <v/>
      </c>
      <c r="B507" s="120" t="str">
        <f>IFERROR(INDEX(DB_Typologies!$D$4:$AP$1445,MATCH($A$3,DB_Typologies!$AQ$4:$AQ$1445,0)+$A507,MATCH(B$3,TQoL_Indexes!$B$8:$AK$8,0)),"")</f>
        <v/>
      </c>
      <c r="C507" s="86" t="str">
        <f>IFERROR(INDEX(DB_Typologies!$D$4:$AP$1445,MATCH($A$3,DB_Typologies!$AQ$4:$AQ$1445,0)+$A507,MATCH(C$3,TQoL_Indexes!$B$8:$AK$8,0)),"")</f>
        <v/>
      </c>
      <c r="D507" s="87" t="str">
        <f>IFERROR(INDEX(DB_Typologies!$D$4:$AP$1445,MATCH($A$3,DB_Typologies!$AQ$4:$AQ$1445,0)+$A507,MATCH(D$3,TQoL_Indexes!$B$8:$AK$8,0)),"")</f>
        <v/>
      </c>
      <c r="E507" s="86" t="str">
        <f>IFERROR(INDEX(DB_Typologies!$D$4:$AP$1445,MATCH($A$3,DB_Typologies!$AQ$4:$AQ$1445,0)+$A507,MATCH(E$3,TQoL_Indexes!$B$8:$AK$8,0)),"")</f>
        <v/>
      </c>
      <c r="F507" s="86" t="str">
        <f>IFERROR(INDEX(DB_Typologies!$D$4:$AP$1445,MATCH($A$3,DB_Typologies!$AQ$4:$AQ$1445,0)+$A507,MATCH(F$3,TQoL_Indexes!$B$8:$AK$8,0)),"")</f>
        <v/>
      </c>
      <c r="G507" s="86" t="str">
        <f>IFERROR(INDEX(DB_Typologies!$D$4:$AP$1445,MATCH($A$3,DB_Typologies!$AQ$4:$AQ$1445,0)+$A507,MATCH(G$3,TQoL_Indexes!$B$8:$AK$8,0)),"")</f>
        <v/>
      </c>
      <c r="H507" s="86" t="str">
        <f>IFERROR(INDEX(DB_Typologies!$D$4:$AP$1445,MATCH($A$3,DB_Typologies!$AQ$4:$AQ$1445,0)+$A507,MATCH(H$3,TQoL_Indexes!$B$8:$AK$8,0)),"")</f>
        <v/>
      </c>
      <c r="I507" s="86" t="str">
        <f>IFERROR(INDEX(DB_Typologies!$D$4:$AP$1445,MATCH($A$3,DB_Typologies!$AQ$4:$AQ$1445,0)+$A507,MATCH(I$3,TQoL_Indexes!$B$8:$AK$8,0)),"")</f>
        <v/>
      </c>
      <c r="J507" s="86" t="str">
        <f>IFERROR(INDEX(DB_Typologies!$D$4:$AP$1445,MATCH($A$3,DB_Typologies!$AQ$4:$AQ$1445,0)+$A507,MATCH(J$3,TQoL_Indexes!$B$8:$AK$8,0)),"")</f>
        <v/>
      </c>
      <c r="K507" s="86" t="str">
        <f>IFERROR(INDEX(DB_Typologies!$D$4:$AP$1445,MATCH($A$3,DB_Typologies!$AQ$4:$AQ$1445,0)+$A507,MATCH(K$3,TQoL_Indexes!$B$8:$AK$8,0)),"")</f>
        <v/>
      </c>
      <c r="L507" s="86" t="str">
        <f>IFERROR(INDEX(DB_Typologies!$D$4:$AP$1445,MATCH($A$3,DB_Typologies!$AQ$4:$AQ$1445,0)+$A507,MATCH(L$3,TQoL_Indexes!$B$8:$AK$8,0)),"")</f>
        <v/>
      </c>
      <c r="M507" s="86" t="str">
        <f>IFERROR(INDEX(DB_Typologies!$D$4:$AP$1445,MATCH($A$3,DB_Typologies!$AQ$4:$AQ$1445,0)+$A507,MATCH(M$3,TQoL_Indexes!$B$8:$AK$8,0)),"")</f>
        <v/>
      </c>
      <c r="N507" s="86" t="str">
        <f>IFERROR(INDEX(DB_Typologies!$D$4:$AP$1445,MATCH($A$3,DB_Typologies!$AQ$4:$AQ$1445,0)+$A507,MATCH(N$3,TQoL_Indexes!$B$8:$AK$8,0)),"")</f>
        <v/>
      </c>
      <c r="O507" s="86" t="str">
        <f>IFERROR(INDEX(DB_Typologies!$D$4:$AP$1445,MATCH($A$3,DB_Typologies!$AQ$4:$AQ$1445,0)+$A507,MATCH(O$3,TQoL_Indexes!$B$8:$AK$8,0)),"")</f>
        <v/>
      </c>
      <c r="P507" s="86" t="str">
        <f>IFERROR(INDEX(DB_Typologies!$D$4:$AP$1445,MATCH($A$3,DB_Typologies!$AQ$4:$AQ$1445,0)+$A507,MATCH(P$3,TQoL_Indexes!$B$8:$AK$8,0)),"")</f>
        <v/>
      </c>
      <c r="Q507" s="86" t="str">
        <f>IFERROR(INDEX(DB_Typologies!$D$4:$AP$1445,MATCH($A$3,DB_Typologies!$AQ$4:$AQ$1445,0)+$A507,MATCH(Q$3,TQoL_Indexes!$B$8:$AK$8,0)),"")</f>
        <v/>
      </c>
      <c r="R507" s="86" t="str">
        <f>IFERROR(INDEX(DB_Typologies!$D$4:$AP$1445,MATCH($A$3,DB_Typologies!$AQ$4:$AQ$1445,0)+$A507,MATCH(R$3,TQoL_Indexes!$B$8:$AK$8,0)),"")</f>
        <v/>
      </c>
      <c r="S507" s="86" t="str">
        <f>IFERROR(INDEX(DB_Typologies!$D$4:$AP$1445,MATCH($A$3,DB_Typologies!$AQ$4:$AQ$1445,0)+$A507,MATCH(S$3,TQoL_Indexes!$B$8:$AK$8,0)),"")</f>
        <v/>
      </c>
      <c r="T507" s="86" t="str">
        <f>IFERROR(INDEX(DB_Typologies!$D$4:$AP$1445,MATCH($A$3,DB_Typologies!$AQ$4:$AQ$1445,0)+$A507,MATCH(T$3,TQoL_Indexes!$B$8:$AK$8,0)),"")</f>
        <v/>
      </c>
      <c r="U507" s="86" t="str">
        <f>IFERROR(INDEX(DB_Typologies!$D$4:$AP$1445,MATCH($A$3,DB_Typologies!$AQ$4:$AQ$1445,0)+$A507,MATCH(U$3,TQoL_Indexes!$B$8:$AK$8,0)),"")</f>
        <v/>
      </c>
      <c r="V507" s="86" t="str">
        <f>IFERROR(INDEX(DB_Typologies!$D$4:$AP$1445,MATCH($A$3,DB_Typologies!$AQ$4:$AQ$1445,0)+$A507,MATCH(V$3,TQoL_Indexes!$B$8:$AK$8,0)),"")</f>
        <v/>
      </c>
      <c r="W507" s="86" t="str">
        <f>IFERROR(INDEX(DB_Typologies!$D$4:$AP$1445,MATCH($A$3,DB_Typologies!$AQ$4:$AQ$1445,0)+$A507,MATCH(W$3,TQoL_Indexes!$B$8:$AK$8,0)),"")</f>
        <v/>
      </c>
      <c r="X507" s="86" t="str">
        <f>IFERROR(INDEX(DB_Typologies!$D$4:$AP$1445,MATCH($A$3,DB_Typologies!$AQ$4:$AQ$1445,0)+$A507,MATCH(X$3,TQoL_Indexes!$B$8:$AK$8,0)),"")</f>
        <v/>
      </c>
      <c r="Y507" s="86" t="str">
        <f>IFERROR(INDEX(DB_Typologies!$D$4:$AP$1445,MATCH($A$3,DB_Typologies!$AQ$4:$AQ$1445,0)+$A507,MATCH(Y$3,TQoL_Indexes!$B$8:$AK$8,0)),"")</f>
        <v/>
      </c>
      <c r="Z507" s="86" t="str">
        <f>IFERROR(INDEX(DB_Typologies!$D$4:$AP$1445,MATCH($A$3,DB_Typologies!$AQ$4:$AQ$1445,0)+$A507,MATCH(Z$3,TQoL_Indexes!$B$8:$AK$8,0)),"")</f>
        <v/>
      </c>
      <c r="AA507" s="86" t="str">
        <f>IFERROR(INDEX(DB_Typologies!$D$4:$AP$1445,MATCH($A$3,DB_Typologies!$AQ$4:$AQ$1445,0)+$A507,MATCH(AA$3,TQoL_Indexes!$B$8:$AK$8,0)),"")</f>
        <v/>
      </c>
      <c r="AB507" s="86" t="str">
        <f>IFERROR(INDEX(DB_Typologies!$D$4:$AP$1445,MATCH($A$3,DB_Typologies!$AQ$4:$AQ$1445,0)+$A507,MATCH(AB$3,TQoL_Indexes!$B$8:$AK$8,0)),"")</f>
        <v/>
      </c>
      <c r="AC507" s="86" t="str">
        <f>IFERROR(INDEX(DB_Typologies!$D$4:$AP$1445,MATCH($A$3,DB_Typologies!$AQ$4:$AQ$1445,0)+$A507,MATCH(AC$3,TQoL_Indexes!$B$8:$AK$8,0)),"")</f>
        <v/>
      </c>
      <c r="AD507" s="86" t="str">
        <f>IFERROR(INDEX(DB_Typologies!$D$4:$AP$1445,MATCH($A$3,DB_Typologies!$AQ$4:$AQ$1445,0)+$A507,MATCH(AD$3,TQoL_Indexes!$B$8:$AK$8,0)),"")</f>
        <v/>
      </c>
      <c r="AE507" s="86" t="str">
        <f>IFERROR(INDEX(DB_Typologies!$D$4:$AP$1445,MATCH($A$3,DB_Typologies!$AQ$4:$AQ$1445,0)+$A507,MATCH(AE$3,TQoL_Indexes!$B$8:$AK$8,0)),"")</f>
        <v/>
      </c>
      <c r="AF507" s="86" t="str">
        <f>IFERROR(INDEX(DB_Typologies!$D$4:$AP$1445,MATCH($A$3,DB_Typologies!$AQ$4:$AQ$1445,0)+$A507,MATCH(AF$3,TQoL_Indexes!$B$8:$AK$8,0)),"")</f>
        <v/>
      </c>
      <c r="AG507" s="86" t="str">
        <f>IFERROR(INDEX(DB_Typologies!$D$4:$AP$1445,MATCH($A$3,DB_Typologies!$AQ$4:$AQ$1445,0)+$A507,MATCH(AG$3,TQoL_Indexes!$B$8:$AK$8,0)),"")</f>
        <v/>
      </c>
      <c r="AH507" s="86" t="str">
        <f>IFERROR(INDEX(DB_Typologies!$D$4:$AP$1445,MATCH($A$3,DB_Typologies!$AQ$4:$AQ$1445,0)+$A507,MATCH(AH$3,TQoL_Indexes!$B$8:$AK$8,0)),"")</f>
        <v/>
      </c>
      <c r="AI507" s="86" t="str">
        <f>IFERROR(INDEX(DB_Typologies!$D$4:$AP$1445,MATCH($A$3,DB_Typologies!$AQ$4:$AQ$1445,0)+$A507,MATCH(AI$3,TQoL_Indexes!$B$8:$AK$8,0)),"")</f>
        <v/>
      </c>
      <c r="AJ507" s="86" t="str">
        <f>IFERROR(INDEX(DB_Typologies!$D$4:$AP$1445,MATCH($A$3,DB_Typologies!$AQ$4:$AQ$1445,0)+$A507,MATCH(AJ$3,TQoL_Indexes!$B$8:$AK$8,0)),"")</f>
        <v/>
      </c>
      <c r="AK507" s="86" t="str">
        <f>IFERROR(INDEX(DB_Typologies!$D$4:$AP$1445,MATCH($A$3,DB_Typologies!$AQ$4:$AQ$1445,0)+$A507,MATCH(AK$3,TQoL_Indexes!$B$8:$AK$8,0)),"")</f>
        <v/>
      </c>
      <c r="AL507" s="86" t="str">
        <f>IFERROR(INDEX(DB_Typologies!$D$4:$AP$1445,MATCH($A$3,DB_Typologies!$AQ$4:$AQ$1445,0)+$A507,MATCH(AL$3,TQoL_Indexes!$B$8:$AK$8,0)),"")</f>
        <v/>
      </c>
      <c r="AM507" s="87" t="str">
        <f>IFERROR(INDEX(DB_Typologies!$D$4:$AP$1445,MATCH($A$3,DB_Typologies!$AQ$4:$AQ$1445,0)+$A507,MATCH(AM$3,TQoL_Indexes!$B$8:$AK$8,0)),"")</f>
        <v/>
      </c>
    </row>
    <row r="508" spans="1:39">
      <c r="A508" s="58" t="str">
        <f>IFERROR(IF(A507+1&lt;COUNTIF(DB_Typologies!$AQ$4:$AQ$1445,$A$3),A507+1,""),"")</f>
        <v/>
      </c>
      <c r="B508" s="120" t="str">
        <f>IFERROR(INDEX(DB_Typologies!$D$4:$AP$1445,MATCH($A$3,DB_Typologies!$AQ$4:$AQ$1445,0)+$A508,MATCH(B$3,TQoL_Indexes!$B$8:$AK$8,0)),"")</f>
        <v/>
      </c>
      <c r="C508" s="86" t="str">
        <f>IFERROR(INDEX(DB_Typologies!$D$4:$AP$1445,MATCH($A$3,DB_Typologies!$AQ$4:$AQ$1445,0)+$A508,MATCH(C$3,TQoL_Indexes!$B$8:$AK$8,0)),"")</f>
        <v/>
      </c>
      <c r="D508" s="87" t="str">
        <f>IFERROR(INDEX(DB_Typologies!$D$4:$AP$1445,MATCH($A$3,DB_Typologies!$AQ$4:$AQ$1445,0)+$A508,MATCH(D$3,TQoL_Indexes!$B$8:$AK$8,0)),"")</f>
        <v/>
      </c>
      <c r="E508" s="86" t="str">
        <f>IFERROR(INDEX(DB_Typologies!$D$4:$AP$1445,MATCH($A$3,DB_Typologies!$AQ$4:$AQ$1445,0)+$A508,MATCH(E$3,TQoL_Indexes!$B$8:$AK$8,0)),"")</f>
        <v/>
      </c>
      <c r="F508" s="86" t="str">
        <f>IFERROR(INDEX(DB_Typologies!$D$4:$AP$1445,MATCH($A$3,DB_Typologies!$AQ$4:$AQ$1445,0)+$A508,MATCH(F$3,TQoL_Indexes!$B$8:$AK$8,0)),"")</f>
        <v/>
      </c>
      <c r="G508" s="86" t="str">
        <f>IFERROR(INDEX(DB_Typologies!$D$4:$AP$1445,MATCH($A$3,DB_Typologies!$AQ$4:$AQ$1445,0)+$A508,MATCH(G$3,TQoL_Indexes!$B$8:$AK$8,0)),"")</f>
        <v/>
      </c>
      <c r="H508" s="86" t="str">
        <f>IFERROR(INDEX(DB_Typologies!$D$4:$AP$1445,MATCH($A$3,DB_Typologies!$AQ$4:$AQ$1445,0)+$A508,MATCH(H$3,TQoL_Indexes!$B$8:$AK$8,0)),"")</f>
        <v/>
      </c>
      <c r="I508" s="86" t="str">
        <f>IFERROR(INDEX(DB_Typologies!$D$4:$AP$1445,MATCH($A$3,DB_Typologies!$AQ$4:$AQ$1445,0)+$A508,MATCH(I$3,TQoL_Indexes!$B$8:$AK$8,0)),"")</f>
        <v/>
      </c>
      <c r="J508" s="86" t="str">
        <f>IFERROR(INDEX(DB_Typologies!$D$4:$AP$1445,MATCH($A$3,DB_Typologies!$AQ$4:$AQ$1445,0)+$A508,MATCH(J$3,TQoL_Indexes!$B$8:$AK$8,0)),"")</f>
        <v/>
      </c>
      <c r="K508" s="86" t="str">
        <f>IFERROR(INDEX(DB_Typologies!$D$4:$AP$1445,MATCH($A$3,DB_Typologies!$AQ$4:$AQ$1445,0)+$A508,MATCH(K$3,TQoL_Indexes!$B$8:$AK$8,0)),"")</f>
        <v/>
      </c>
      <c r="L508" s="86" t="str">
        <f>IFERROR(INDEX(DB_Typologies!$D$4:$AP$1445,MATCH($A$3,DB_Typologies!$AQ$4:$AQ$1445,0)+$A508,MATCH(L$3,TQoL_Indexes!$B$8:$AK$8,0)),"")</f>
        <v/>
      </c>
      <c r="M508" s="86" t="str">
        <f>IFERROR(INDEX(DB_Typologies!$D$4:$AP$1445,MATCH($A$3,DB_Typologies!$AQ$4:$AQ$1445,0)+$A508,MATCH(M$3,TQoL_Indexes!$B$8:$AK$8,0)),"")</f>
        <v/>
      </c>
      <c r="N508" s="86" t="str">
        <f>IFERROR(INDEX(DB_Typologies!$D$4:$AP$1445,MATCH($A$3,DB_Typologies!$AQ$4:$AQ$1445,0)+$A508,MATCH(N$3,TQoL_Indexes!$B$8:$AK$8,0)),"")</f>
        <v/>
      </c>
      <c r="O508" s="86" t="str">
        <f>IFERROR(INDEX(DB_Typologies!$D$4:$AP$1445,MATCH($A$3,DB_Typologies!$AQ$4:$AQ$1445,0)+$A508,MATCH(O$3,TQoL_Indexes!$B$8:$AK$8,0)),"")</f>
        <v/>
      </c>
      <c r="P508" s="86" t="str">
        <f>IFERROR(INDEX(DB_Typologies!$D$4:$AP$1445,MATCH($A$3,DB_Typologies!$AQ$4:$AQ$1445,0)+$A508,MATCH(P$3,TQoL_Indexes!$B$8:$AK$8,0)),"")</f>
        <v/>
      </c>
      <c r="Q508" s="86" t="str">
        <f>IFERROR(INDEX(DB_Typologies!$D$4:$AP$1445,MATCH($A$3,DB_Typologies!$AQ$4:$AQ$1445,0)+$A508,MATCH(Q$3,TQoL_Indexes!$B$8:$AK$8,0)),"")</f>
        <v/>
      </c>
      <c r="R508" s="86" t="str">
        <f>IFERROR(INDEX(DB_Typologies!$D$4:$AP$1445,MATCH($A$3,DB_Typologies!$AQ$4:$AQ$1445,0)+$A508,MATCH(R$3,TQoL_Indexes!$B$8:$AK$8,0)),"")</f>
        <v/>
      </c>
      <c r="S508" s="86" t="str">
        <f>IFERROR(INDEX(DB_Typologies!$D$4:$AP$1445,MATCH($A$3,DB_Typologies!$AQ$4:$AQ$1445,0)+$A508,MATCH(S$3,TQoL_Indexes!$B$8:$AK$8,0)),"")</f>
        <v/>
      </c>
      <c r="T508" s="86" t="str">
        <f>IFERROR(INDEX(DB_Typologies!$D$4:$AP$1445,MATCH($A$3,DB_Typologies!$AQ$4:$AQ$1445,0)+$A508,MATCH(T$3,TQoL_Indexes!$B$8:$AK$8,0)),"")</f>
        <v/>
      </c>
      <c r="U508" s="86" t="str">
        <f>IFERROR(INDEX(DB_Typologies!$D$4:$AP$1445,MATCH($A$3,DB_Typologies!$AQ$4:$AQ$1445,0)+$A508,MATCH(U$3,TQoL_Indexes!$B$8:$AK$8,0)),"")</f>
        <v/>
      </c>
      <c r="V508" s="86" t="str">
        <f>IFERROR(INDEX(DB_Typologies!$D$4:$AP$1445,MATCH($A$3,DB_Typologies!$AQ$4:$AQ$1445,0)+$A508,MATCH(V$3,TQoL_Indexes!$B$8:$AK$8,0)),"")</f>
        <v/>
      </c>
      <c r="W508" s="86" t="str">
        <f>IFERROR(INDEX(DB_Typologies!$D$4:$AP$1445,MATCH($A$3,DB_Typologies!$AQ$4:$AQ$1445,0)+$A508,MATCH(W$3,TQoL_Indexes!$B$8:$AK$8,0)),"")</f>
        <v/>
      </c>
      <c r="X508" s="86" t="str">
        <f>IFERROR(INDEX(DB_Typologies!$D$4:$AP$1445,MATCH($A$3,DB_Typologies!$AQ$4:$AQ$1445,0)+$A508,MATCH(X$3,TQoL_Indexes!$B$8:$AK$8,0)),"")</f>
        <v/>
      </c>
      <c r="Y508" s="86" t="str">
        <f>IFERROR(INDEX(DB_Typologies!$D$4:$AP$1445,MATCH($A$3,DB_Typologies!$AQ$4:$AQ$1445,0)+$A508,MATCH(Y$3,TQoL_Indexes!$B$8:$AK$8,0)),"")</f>
        <v/>
      </c>
      <c r="Z508" s="86" t="str">
        <f>IFERROR(INDEX(DB_Typologies!$D$4:$AP$1445,MATCH($A$3,DB_Typologies!$AQ$4:$AQ$1445,0)+$A508,MATCH(Z$3,TQoL_Indexes!$B$8:$AK$8,0)),"")</f>
        <v/>
      </c>
      <c r="AA508" s="86" t="str">
        <f>IFERROR(INDEX(DB_Typologies!$D$4:$AP$1445,MATCH($A$3,DB_Typologies!$AQ$4:$AQ$1445,0)+$A508,MATCH(AA$3,TQoL_Indexes!$B$8:$AK$8,0)),"")</f>
        <v/>
      </c>
      <c r="AB508" s="86" t="str">
        <f>IFERROR(INDEX(DB_Typologies!$D$4:$AP$1445,MATCH($A$3,DB_Typologies!$AQ$4:$AQ$1445,0)+$A508,MATCH(AB$3,TQoL_Indexes!$B$8:$AK$8,0)),"")</f>
        <v/>
      </c>
      <c r="AC508" s="86" t="str">
        <f>IFERROR(INDEX(DB_Typologies!$D$4:$AP$1445,MATCH($A$3,DB_Typologies!$AQ$4:$AQ$1445,0)+$A508,MATCH(AC$3,TQoL_Indexes!$B$8:$AK$8,0)),"")</f>
        <v/>
      </c>
      <c r="AD508" s="86" t="str">
        <f>IFERROR(INDEX(DB_Typologies!$D$4:$AP$1445,MATCH($A$3,DB_Typologies!$AQ$4:$AQ$1445,0)+$A508,MATCH(AD$3,TQoL_Indexes!$B$8:$AK$8,0)),"")</f>
        <v/>
      </c>
      <c r="AE508" s="86" t="str">
        <f>IFERROR(INDEX(DB_Typologies!$D$4:$AP$1445,MATCH($A$3,DB_Typologies!$AQ$4:$AQ$1445,0)+$A508,MATCH(AE$3,TQoL_Indexes!$B$8:$AK$8,0)),"")</f>
        <v/>
      </c>
      <c r="AF508" s="86" t="str">
        <f>IFERROR(INDEX(DB_Typologies!$D$4:$AP$1445,MATCH($A$3,DB_Typologies!$AQ$4:$AQ$1445,0)+$A508,MATCH(AF$3,TQoL_Indexes!$B$8:$AK$8,0)),"")</f>
        <v/>
      </c>
      <c r="AG508" s="86" t="str">
        <f>IFERROR(INDEX(DB_Typologies!$D$4:$AP$1445,MATCH($A$3,DB_Typologies!$AQ$4:$AQ$1445,0)+$A508,MATCH(AG$3,TQoL_Indexes!$B$8:$AK$8,0)),"")</f>
        <v/>
      </c>
      <c r="AH508" s="86" t="str">
        <f>IFERROR(INDEX(DB_Typologies!$D$4:$AP$1445,MATCH($A$3,DB_Typologies!$AQ$4:$AQ$1445,0)+$A508,MATCH(AH$3,TQoL_Indexes!$B$8:$AK$8,0)),"")</f>
        <v/>
      </c>
      <c r="AI508" s="86" t="str">
        <f>IFERROR(INDEX(DB_Typologies!$D$4:$AP$1445,MATCH($A$3,DB_Typologies!$AQ$4:$AQ$1445,0)+$A508,MATCH(AI$3,TQoL_Indexes!$B$8:$AK$8,0)),"")</f>
        <v/>
      </c>
      <c r="AJ508" s="86" t="str">
        <f>IFERROR(INDEX(DB_Typologies!$D$4:$AP$1445,MATCH($A$3,DB_Typologies!$AQ$4:$AQ$1445,0)+$A508,MATCH(AJ$3,TQoL_Indexes!$B$8:$AK$8,0)),"")</f>
        <v/>
      </c>
      <c r="AK508" s="86" t="str">
        <f>IFERROR(INDEX(DB_Typologies!$D$4:$AP$1445,MATCH($A$3,DB_Typologies!$AQ$4:$AQ$1445,0)+$A508,MATCH(AK$3,TQoL_Indexes!$B$8:$AK$8,0)),"")</f>
        <v/>
      </c>
      <c r="AL508" s="86" t="str">
        <f>IFERROR(INDEX(DB_Typologies!$D$4:$AP$1445,MATCH($A$3,DB_Typologies!$AQ$4:$AQ$1445,0)+$A508,MATCH(AL$3,TQoL_Indexes!$B$8:$AK$8,0)),"")</f>
        <v/>
      </c>
      <c r="AM508" s="87" t="str">
        <f>IFERROR(INDEX(DB_Typologies!$D$4:$AP$1445,MATCH($A$3,DB_Typologies!$AQ$4:$AQ$1445,0)+$A508,MATCH(AM$3,TQoL_Indexes!$B$8:$AK$8,0)),"")</f>
        <v/>
      </c>
    </row>
    <row r="509" spans="1:39">
      <c r="A509" s="58" t="str">
        <f>IFERROR(IF(A508+1&lt;COUNTIF(DB_Typologies!$AQ$4:$AQ$1445,$A$3),A508+1,""),"")</f>
        <v/>
      </c>
      <c r="B509" s="120" t="str">
        <f>IFERROR(INDEX(DB_Typologies!$D$4:$AP$1445,MATCH($A$3,DB_Typologies!$AQ$4:$AQ$1445,0)+$A509,MATCH(B$3,TQoL_Indexes!$B$8:$AK$8,0)),"")</f>
        <v/>
      </c>
      <c r="C509" s="86" t="str">
        <f>IFERROR(INDEX(DB_Typologies!$D$4:$AP$1445,MATCH($A$3,DB_Typologies!$AQ$4:$AQ$1445,0)+$A509,MATCH(C$3,TQoL_Indexes!$B$8:$AK$8,0)),"")</f>
        <v/>
      </c>
      <c r="D509" s="87" t="str">
        <f>IFERROR(INDEX(DB_Typologies!$D$4:$AP$1445,MATCH($A$3,DB_Typologies!$AQ$4:$AQ$1445,0)+$A509,MATCH(D$3,TQoL_Indexes!$B$8:$AK$8,0)),"")</f>
        <v/>
      </c>
      <c r="E509" s="86" t="str">
        <f>IFERROR(INDEX(DB_Typologies!$D$4:$AP$1445,MATCH($A$3,DB_Typologies!$AQ$4:$AQ$1445,0)+$A509,MATCH(E$3,TQoL_Indexes!$B$8:$AK$8,0)),"")</f>
        <v/>
      </c>
      <c r="F509" s="86" t="str">
        <f>IFERROR(INDEX(DB_Typologies!$D$4:$AP$1445,MATCH($A$3,DB_Typologies!$AQ$4:$AQ$1445,0)+$A509,MATCH(F$3,TQoL_Indexes!$B$8:$AK$8,0)),"")</f>
        <v/>
      </c>
      <c r="G509" s="86" t="str">
        <f>IFERROR(INDEX(DB_Typologies!$D$4:$AP$1445,MATCH($A$3,DB_Typologies!$AQ$4:$AQ$1445,0)+$A509,MATCH(G$3,TQoL_Indexes!$B$8:$AK$8,0)),"")</f>
        <v/>
      </c>
      <c r="H509" s="86" t="str">
        <f>IFERROR(INDEX(DB_Typologies!$D$4:$AP$1445,MATCH($A$3,DB_Typologies!$AQ$4:$AQ$1445,0)+$A509,MATCH(H$3,TQoL_Indexes!$B$8:$AK$8,0)),"")</f>
        <v/>
      </c>
      <c r="I509" s="86" t="str">
        <f>IFERROR(INDEX(DB_Typologies!$D$4:$AP$1445,MATCH($A$3,DB_Typologies!$AQ$4:$AQ$1445,0)+$A509,MATCH(I$3,TQoL_Indexes!$B$8:$AK$8,0)),"")</f>
        <v/>
      </c>
      <c r="J509" s="86" t="str">
        <f>IFERROR(INDEX(DB_Typologies!$D$4:$AP$1445,MATCH($A$3,DB_Typologies!$AQ$4:$AQ$1445,0)+$A509,MATCH(J$3,TQoL_Indexes!$B$8:$AK$8,0)),"")</f>
        <v/>
      </c>
      <c r="K509" s="86" t="str">
        <f>IFERROR(INDEX(DB_Typologies!$D$4:$AP$1445,MATCH($A$3,DB_Typologies!$AQ$4:$AQ$1445,0)+$A509,MATCH(K$3,TQoL_Indexes!$B$8:$AK$8,0)),"")</f>
        <v/>
      </c>
      <c r="L509" s="86" t="str">
        <f>IFERROR(INDEX(DB_Typologies!$D$4:$AP$1445,MATCH($A$3,DB_Typologies!$AQ$4:$AQ$1445,0)+$A509,MATCH(L$3,TQoL_Indexes!$B$8:$AK$8,0)),"")</f>
        <v/>
      </c>
      <c r="M509" s="86" t="str">
        <f>IFERROR(INDEX(DB_Typologies!$D$4:$AP$1445,MATCH($A$3,DB_Typologies!$AQ$4:$AQ$1445,0)+$A509,MATCH(M$3,TQoL_Indexes!$B$8:$AK$8,0)),"")</f>
        <v/>
      </c>
      <c r="N509" s="86" t="str">
        <f>IFERROR(INDEX(DB_Typologies!$D$4:$AP$1445,MATCH($A$3,DB_Typologies!$AQ$4:$AQ$1445,0)+$A509,MATCH(N$3,TQoL_Indexes!$B$8:$AK$8,0)),"")</f>
        <v/>
      </c>
      <c r="O509" s="86" t="str">
        <f>IFERROR(INDEX(DB_Typologies!$D$4:$AP$1445,MATCH($A$3,DB_Typologies!$AQ$4:$AQ$1445,0)+$A509,MATCH(O$3,TQoL_Indexes!$B$8:$AK$8,0)),"")</f>
        <v/>
      </c>
      <c r="P509" s="86" t="str">
        <f>IFERROR(INDEX(DB_Typologies!$D$4:$AP$1445,MATCH($A$3,DB_Typologies!$AQ$4:$AQ$1445,0)+$A509,MATCH(P$3,TQoL_Indexes!$B$8:$AK$8,0)),"")</f>
        <v/>
      </c>
      <c r="Q509" s="86" t="str">
        <f>IFERROR(INDEX(DB_Typologies!$D$4:$AP$1445,MATCH($A$3,DB_Typologies!$AQ$4:$AQ$1445,0)+$A509,MATCH(Q$3,TQoL_Indexes!$B$8:$AK$8,0)),"")</f>
        <v/>
      </c>
      <c r="R509" s="86" t="str">
        <f>IFERROR(INDEX(DB_Typologies!$D$4:$AP$1445,MATCH($A$3,DB_Typologies!$AQ$4:$AQ$1445,0)+$A509,MATCH(R$3,TQoL_Indexes!$B$8:$AK$8,0)),"")</f>
        <v/>
      </c>
      <c r="S509" s="86" t="str">
        <f>IFERROR(INDEX(DB_Typologies!$D$4:$AP$1445,MATCH($A$3,DB_Typologies!$AQ$4:$AQ$1445,0)+$A509,MATCH(S$3,TQoL_Indexes!$B$8:$AK$8,0)),"")</f>
        <v/>
      </c>
      <c r="T509" s="86" t="str">
        <f>IFERROR(INDEX(DB_Typologies!$D$4:$AP$1445,MATCH($A$3,DB_Typologies!$AQ$4:$AQ$1445,0)+$A509,MATCH(T$3,TQoL_Indexes!$B$8:$AK$8,0)),"")</f>
        <v/>
      </c>
      <c r="U509" s="86" t="str">
        <f>IFERROR(INDEX(DB_Typologies!$D$4:$AP$1445,MATCH($A$3,DB_Typologies!$AQ$4:$AQ$1445,0)+$A509,MATCH(U$3,TQoL_Indexes!$B$8:$AK$8,0)),"")</f>
        <v/>
      </c>
      <c r="V509" s="86" t="str">
        <f>IFERROR(INDEX(DB_Typologies!$D$4:$AP$1445,MATCH($A$3,DB_Typologies!$AQ$4:$AQ$1445,0)+$A509,MATCH(V$3,TQoL_Indexes!$B$8:$AK$8,0)),"")</f>
        <v/>
      </c>
      <c r="W509" s="86" t="str">
        <f>IFERROR(INDEX(DB_Typologies!$D$4:$AP$1445,MATCH($A$3,DB_Typologies!$AQ$4:$AQ$1445,0)+$A509,MATCH(W$3,TQoL_Indexes!$B$8:$AK$8,0)),"")</f>
        <v/>
      </c>
      <c r="X509" s="86" t="str">
        <f>IFERROR(INDEX(DB_Typologies!$D$4:$AP$1445,MATCH($A$3,DB_Typologies!$AQ$4:$AQ$1445,0)+$A509,MATCH(X$3,TQoL_Indexes!$B$8:$AK$8,0)),"")</f>
        <v/>
      </c>
      <c r="Y509" s="86" t="str">
        <f>IFERROR(INDEX(DB_Typologies!$D$4:$AP$1445,MATCH($A$3,DB_Typologies!$AQ$4:$AQ$1445,0)+$A509,MATCH(Y$3,TQoL_Indexes!$B$8:$AK$8,0)),"")</f>
        <v/>
      </c>
      <c r="Z509" s="86" t="str">
        <f>IFERROR(INDEX(DB_Typologies!$D$4:$AP$1445,MATCH($A$3,DB_Typologies!$AQ$4:$AQ$1445,0)+$A509,MATCH(Z$3,TQoL_Indexes!$B$8:$AK$8,0)),"")</f>
        <v/>
      </c>
      <c r="AA509" s="86" t="str">
        <f>IFERROR(INDEX(DB_Typologies!$D$4:$AP$1445,MATCH($A$3,DB_Typologies!$AQ$4:$AQ$1445,0)+$A509,MATCH(AA$3,TQoL_Indexes!$B$8:$AK$8,0)),"")</f>
        <v/>
      </c>
      <c r="AB509" s="86" t="str">
        <f>IFERROR(INDEX(DB_Typologies!$D$4:$AP$1445,MATCH($A$3,DB_Typologies!$AQ$4:$AQ$1445,0)+$A509,MATCH(AB$3,TQoL_Indexes!$B$8:$AK$8,0)),"")</f>
        <v/>
      </c>
      <c r="AC509" s="86" t="str">
        <f>IFERROR(INDEX(DB_Typologies!$D$4:$AP$1445,MATCH($A$3,DB_Typologies!$AQ$4:$AQ$1445,0)+$A509,MATCH(AC$3,TQoL_Indexes!$B$8:$AK$8,0)),"")</f>
        <v/>
      </c>
      <c r="AD509" s="86" t="str">
        <f>IFERROR(INDEX(DB_Typologies!$D$4:$AP$1445,MATCH($A$3,DB_Typologies!$AQ$4:$AQ$1445,0)+$A509,MATCH(AD$3,TQoL_Indexes!$B$8:$AK$8,0)),"")</f>
        <v/>
      </c>
      <c r="AE509" s="86" t="str">
        <f>IFERROR(INDEX(DB_Typologies!$D$4:$AP$1445,MATCH($A$3,DB_Typologies!$AQ$4:$AQ$1445,0)+$A509,MATCH(AE$3,TQoL_Indexes!$B$8:$AK$8,0)),"")</f>
        <v/>
      </c>
      <c r="AF509" s="86" t="str">
        <f>IFERROR(INDEX(DB_Typologies!$D$4:$AP$1445,MATCH($A$3,DB_Typologies!$AQ$4:$AQ$1445,0)+$A509,MATCH(AF$3,TQoL_Indexes!$B$8:$AK$8,0)),"")</f>
        <v/>
      </c>
      <c r="AG509" s="86" t="str">
        <f>IFERROR(INDEX(DB_Typologies!$D$4:$AP$1445,MATCH($A$3,DB_Typologies!$AQ$4:$AQ$1445,0)+$A509,MATCH(AG$3,TQoL_Indexes!$B$8:$AK$8,0)),"")</f>
        <v/>
      </c>
      <c r="AH509" s="86" t="str">
        <f>IFERROR(INDEX(DB_Typologies!$D$4:$AP$1445,MATCH($A$3,DB_Typologies!$AQ$4:$AQ$1445,0)+$A509,MATCH(AH$3,TQoL_Indexes!$B$8:$AK$8,0)),"")</f>
        <v/>
      </c>
      <c r="AI509" s="86" t="str">
        <f>IFERROR(INDEX(DB_Typologies!$D$4:$AP$1445,MATCH($A$3,DB_Typologies!$AQ$4:$AQ$1445,0)+$A509,MATCH(AI$3,TQoL_Indexes!$B$8:$AK$8,0)),"")</f>
        <v/>
      </c>
      <c r="AJ509" s="86" t="str">
        <f>IFERROR(INDEX(DB_Typologies!$D$4:$AP$1445,MATCH($A$3,DB_Typologies!$AQ$4:$AQ$1445,0)+$A509,MATCH(AJ$3,TQoL_Indexes!$B$8:$AK$8,0)),"")</f>
        <v/>
      </c>
      <c r="AK509" s="86" t="str">
        <f>IFERROR(INDEX(DB_Typologies!$D$4:$AP$1445,MATCH($A$3,DB_Typologies!$AQ$4:$AQ$1445,0)+$A509,MATCH(AK$3,TQoL_Indexes!$B$8:$AK$8,0)),"")</f>
        <v/>
      </c>
      <c r="AL509" s="86" t="str">
        <f>IFERROR(INDEX(DB_Typologies!$D$4:$AP$1445,MATCH($A$3,DB_Typologies!$AQ$4:$AQ$1445,0)+$A509,MATCH(AL$3,TQoL_Indexes!$B$8:$AK$8,0)),"")</f>
        <v/>
      </c>
      <c r="AM509" s="87" t="str">
        <f>IFERROR(INDEX(DB_Typologies!$D$4:$AP$1445,MATCH($A$3,DB_Typologies!$AQ$4:$AQ$1445,0)+$A509,MATCH(AM$3,TQoL_Indexes!$B$8:$AK$8,0)),"")</f>
        <v/>
      </c>
    </row>
    <row r="510" spans="1:39">
      <c r="A510" s="58" t="str">
        <f>IFERROR(IF(A509+1&lt;COUNTIF(DB_Typologies!$AQ$4:$AQ$1445,$A$3),A509+1,""),"")</f>
        <v/>
      </c>
      <c r="B510" s="120" t="str">
        <f>IFERROR(INDEX(DB_Typologies!$D$4:$AP$1445,MATCH($A$3,DB_Typologies!$AQ$4:$AQ$1445,0)+$A510,MATCH(B$3,TQoL_Indexes!$B$8:$AK$8,0)),"")</f>
        <v/>
      </c>
      <c r="C510" s="86" t="str">
        <f>IFERROR(INDEX(DB_Typologies!$D$4:$AP$1445,MATCH($A$3,DB_Typologies!$AQ$4:$AQ$1445,0)+$A510,MATCH(C$3,TQoL_Indexes!$B$8:$AK$8,0)),"")</f>
        <v/>
      </c>
      <c r="D510" s="87" t="str">
        <f>IFERROR(INDEX(DB_Typologies!$D$4:$AP$1445,MATCH($A$3,DB_Typologies!$AQ$4:$AQ$1445,0)+$A510,MATCH(D$3,TQoL_Indexes!$B$8:$AK$8,0)),"")</f>
        <v/>
      </c>
      <c r="E510" s="86" t="str">
        <f>IFERROR(INDEX(DB_Typologies!$D$4:$AP$1445,MATCH($A$3,DB_Typologies!$AQ$4:$AQ$1445,0)+$A510,MATCH(E$3,TQoL_Indexes!$B$8:$AK$8,0)),"")</f>
        <v/>
      </c>
      <c r="F510" s="86" t="str">
        <f>IFERROR(INDEX(DB_Typologies!$D$4:$AP$1445,MATCH($A$3,DB_Typologies!$AQ$4:$AQ$1445,0)+$A510,MATCH(F$3,TQoL_Indexes!$B$8:$AK$8,0)),"")</f>
        <v/>
      </c>
      <c r="G510" s="86" t="str">
        <f>IFERROR(INDEX(DB_Typologies!$D$4:$AP$1445,MATCH($A$3,DB_Typologies!$AQ$4:$AQ$1445,0)+$A510,MATCH(G$3,TQoL_Indexes!$B$8:$AK$8,0)),"")</f>
        <v/>
      </c>
      <c r="H510" s="86" t="str">
        <f>IFERROR(INDEX(DB_Typologies!$D$4:$AP$1445,MATCH($A$3,DB_Typologies!$AQ$4:$AQ$1445,0)+$A510,MATCH(H$3,TQoL_Indexes!$B$8:$AK$8,0)),"")</f>
        <v/>
      </c>
      <c r="I510" s="86" t="str">
        <f>IFERROR(INDEX(DB_Typologies!$D$4:$AP$1445,MATCH($A$3,DB_Typologies!$AQ$4:$AQ$1445,0)+$A510,MATCH(I$3,TQoL_Indexes!$B$8:$AK$8,0)),"")</f>
        <v/>
      </c>
      <c r="J510" s="86" t="str">
        <f>IFERROR(INDEX(DB_Typologies!$D$4:$AP$1445,MATCH($A$3,DB_Typologies!$AQ$4:$AQ$1445,0)+$A510,MATCH(J$3,TQoL_Indexes!$B$8:$AK$8,0)),"")</f>
        <v/>
      </c>
      <c r="K510" s="86" t="str">
        <f>IFERROR(INDEX(DB_Typologies!$D$4:$AP$1445,MATCH($A$3,DB_Typologies!$AQ$4:$AQ$1445,0)+$A510,MATCH(K$3,TQoL_Indexes!$B$8:$AK$8,0)),"")</f>
        <v/>
      </c>
      <c r="L510" s="86" t="str">
        <f>IFERROR(INDEX(DB_Typologies!$D$4:$AP$1445,MATCH($A$3,DB_Typologies!$AQ$4:$AQ$1445,0)+$A510,MATCH(L$3,TQoL_Indexes!$B$8:$AK$8,0)),"")</f>
        <v/>
      </c>
      <c r="M510" s="86" t="str">
        <f>IFERROR(INDEX(DB_Typologies!$D$4:$AP$1445,MATCH($A$3,DB_Typologies!$AQ$4:$AQ$1445,0)+$A510,MATCH(M$3,TQoL_Indexes!$B$8:$AK$8,0)),"")</f>
        <v/>
      </c>
      <c r="N510" s="86" t="str">
        <f>IFERROR(INDEX(DB_Typologies!$D$4:$AP$1445,MATCH($A$3,DB_Typologies!$AQ$4:$AQ$1445,0)+$A510,MATCH(N$3,TQoL_Indexes!$B$8:$AK$8,0)),"")</f>
        <v/>
      </c>
      <c r="O510" s="86" t="str">
        <f>IFERROR(INDEX(DB_Typologies!$D$4:$AP$1445,MATCH($A$3,DB_Typologies!$AQ$4:$AQ$1445,0)+$A510,MATCH(O$3,TQoL_Indexes!$B$8:$AK$8,0)),"")</f>
        <v/>
      </c>
      <c r="P510" s="86" t="str">
        <f>IFERROR(INDEX(DB_Typologies!$D$4:$AP$1445,MATCH($A$3,DB_Typologies!$AQ$4:$AQ$1445,0)+$A510,MATCH(P$3,TQoL_Indexes!$B$8:$AK$8,0)),"")</f>
        <v/>
      </c>
      <c r="Q510" s="86" t="str">
        <f>IFERROR(INDEX(DB_Typologies!$D$4:$AP$1445,MATCH($A$3,DB_Typologies!$AQ$4:$AQ$1445,0)+$A510,MATCH(Q$3,TQoL_Indexes!$B$8:$AK$8,0)),"")</f>
        <v/>
      </c>
      <c r="R510" s="86" t="str">
        <f>IFERROR(INDEX(DB_Typologies!$D$4:$AP$1445,MATCH($A$3,DB_Typologies!$AQ$4:$AQ$1445,0)+$A510,MATCH(R$3,TQoL_Indexes!$B$8:$AK$8,0)),"")</f>
        <v/>
      </c>
      <c r="S510" s="86" t="str">
        <f>IFERROR(INDEX(DB_Typologies!$D$4:$AP$1445,MATCH($A$3,DB_Typologies!$AQ$4:$AQ$1445,0)+$A510,MATCH(S$3,TQoL_Indexes!$B$8:$AK$8,0)),"")</f>
        <v/>
      </c>
      <c r="T510" s="86" t="str">
        <f>IFERROR(INDEX(DB_Typologies!$D$4:$AP$1445,MATCH($A$3,DB_Typologies!$AQ$4:$AQ$1445,0)+$A510,MATCH(T$3,TQoL_Indexes!$B$8:$AK$8,0)),"")</f>
        <v/>
      </c>
      <c r="U510" s="86" t="str">
        <f>IFERROR(INDEX(DB_Typologies!$D$4:$AP$1445,MATCH($A$3,DB_Typologies!$AQ$4:$AQ$1445,0)+$A510,MATCH(U$3,TQoL_Indexes!$B$8:$AK$8,0)),"")</f>
        <v/>
      </c>
      <c r="V510" s="86" t="str">
        <f>IFERROR(INDEX(DB_Typologies!$D$4:$AP$1445,MATCH($A$3,DB_Typologies!$AQ$4:$AQ$1445,0)+$A510,MATCH(V$3,TQoL_Indexes!$B$8:$AK$8,0)),"")</f>
        <v/>
      </c>
      <c r="W510" s="86" t="str">
        <f>IFERROR(INDEX(DB_Typologies!$D$4:$AP$1445,MATCH($A$3,DB_Typologies!$AQ$4:$AQ$1445,0)+$A510,MATCH(W$3,TQoL_Indexes!$B$8:$AK$8,0)),"")</f>
        <v/>
      </c>
      <c r="X510" s="86" t="str">
        <f>IFERROR(INDEX(DB_Typologies!$D$4:$AP$1445,MATCH($A$3,DB_Typologies!$AQ$4:$AQ$1445,0)+$A510,MATCH(X$3,TQoL_Indexes!$B$8:$AK$8,0)),"")</f>
        <v/>
      </c>
      <c r="Y510" s="86" t="str">
        <f>IFERROR(INDEX(DB_Typologies!$D$4:$AP$1445,MATCH($A$3,DB_Typologies!$AQ$4:$AQ$1445,0)+$A510,MATCH(Y$3,TQoL_Indexes!$B$8:$AK$8,0)),"")</f>
        <v/>
      </c>
      <c r="Z510" s="86" t="str">
        <f>IFERROR(INDEX(DB_Typologies!$D$4:$AP$1445,MATCH($A$3,DB_Typologies!$AQ$4:$AQ$1445,0)+$A510,MATCH(Z$3,TQoL_Indexes!$B$8:$AK$8,0)),"")</f>
        <v/>
      </c>
      <c r="AA510" s="86" t="str">
        <f>IFERROR(INDEX(DB_Typologies!$D$4:$AP$1445,MATCH($A$3,DB_Typologies!$AQ$4:$AQ$1445,0)+$A510,MATCH(AA$3,TQoL_Indexes!$B$8:$AK$8,0)),"")</f>
        <v/>
      </c>
      <c r="AB510" s="86" t="str">
        <f>IFERROR(INDEX(DB_Typologies!$D$4:$AP$1445,MATCH($A$3,DB_Typologies!$AQ$4:$AQ$1445,0)+$A510,MATCH(AB$3,TQoL_Indexes!$B$8:$AK$8,0)),"")</f>
        <v/>
      </c>
      <c r="AC510" s="86" t="str">
        <f>IFERROR(INDEX(DB_Typologies!$D$4:$AP$1445,MATCH($A$3,DB_Typologies!$AQ$4:$AQ$1445,0)+$A510,MATCH(AC$3,TQoL_Indexes!$B$8:$AK$8,0)),"")</f>
        <v/>
      </c>
      <c r="AD510" s="86" t="str">
        <f>IFERROR(INDEX(DB_Typologies!$D$4:$AP$1445,MATCH($A$3,DB_Typologies!$AQ$4:$AQ$1445,0)+$A510,MATCH(AD$3,TQoL_Indexes!$B$8:$AK$8,0)),"")</f>
        <v/>
      </c>
      <c r="AE510" s="86" t="str">
        <f>IFERROR(INDEX(DB_Typologies!$D$4:$AP$1445,MATCH($A$3,DB_Typologies!$AQ$4:$AQ$1445,0)+$A510,MATCH(AE$3,TQoL_Indexes!$B$8:$AK$8,0)),"")</f>
        <v/>
      </c>
      <c r="AF510" s="86" t="str">
        <f>IFERROR(INDEX(DB_Typologies!$D$4:$AP$1445,MATCH($A$3,DB_Typologies!$AQ$4:$AQ$1445,0)+$A510,MATCH(AF$3,TQoL_Indexes!$B$8:$AK$8,0)),"")</f>
        <v/>
      </c>
      <c r="AG510" s="86" t="str">
        <f>IFERROR(INDEX(DB_Typologies!$D$4:$AP$1445,MATCH($A$3,DB_Typologies!$AQ$4:$AQ$1445,0)+$A510,MATCH(AG$3,TQoL_Indexes!$B$8:$AK$8,0)),"")</f>
        <v/>
      </c>
      <c r="AH510" s="86" t="str">
        <f>IFERROR(INDEX(DB_Typologies!$D$4:$AP$1445,MATCH($A$3,DB_Typologies!$AQ$4:$AQ$1445,0)+$A510,MATCH(AH$3,TQoL_Indexes!$B$8:$AK$8,0)),"")</f>
        <v/>
      </c>
      <c r="AI510" s="86" t="str">
        <f>IFERROR(INDEX(DB_Typologies!$D$4:$AP$1445,MATCH($A$3,DB_Typologies!$AQ$4:$AQ$1445,0)+$A510,MATCH(AI$3,TQoL_Indexes!$B$8:$AK$8,0)),"")</f>
        <v/>
      </c>
      <c r="AJ510" s="86" t="str">
        <f>IFERROR(INDEX(DB_Typologies!$D$4:$AP$1445,MATCH($A$3,DB_Typologies!$AQ$4:$AQ$1445,0)+$A510,MATCH(AJ$3,TQoL_Indexes!$B$8:$AK$8,0)),"")</f>
        <v/>
      </c>
      <c r="AK510" s="86" t="str">
        <f>IFERROR(INDEX(DB_Typologies!$D$4:$AP$1445,MATCH($A$3,DB_Typologies!$AQ$4:$AQ$1445,0)+$A510,MATCH(AK$3,TQoL_Indexes!$B$8:$AK$8,0)),"")</f>
        <v/>
      </c>
      <c r="AL510" s="86" t="str">
        <f>IFERROR(INDEX(DB_Typologies!$D$4:$AP$1445,MATCH($A$3,DB_Typologies!$AQ$4:$AQ$1445,0)+$A510,MATCH(AL$3,TQoL_Indexes!$B$8:$AK$8,0)),"")</f>
        <v/>
      </c>
      <c r="AM510" s="87" t="str">
        <f>IFERROR(INDEX(DB_Typologies!$D$4:$AP$1445,MATCH($A$3,DB_Typologies!$AQ$4:$AQ$1445,0)+$A510,MATCH(AM$3,TQoL_Indexes!$B$8:$AK$8,0)),"")</f>
        <v/>
      </c>
    </row>
    <row r="511" spans="1:39">
      <c r="A511" s="58" t="str">
        <f>IFERROR(IF(A510+1&lt;COUNTIF(DB_Typologies!$AQ$4:$AQ$1445,$A$3),A510+1,""),"")</f>
        <v/>
      </c>
      <c r="B511" s="120" t="str">
        <f>IFERROR(INDEX(DB_Typologies!$D$4:$AP$1445,MATCH($A$3,DB_Typologies!$AQ$4:$AQ$1445,0)+$A511,MATCH(B$3,TQoL_Indexes!$B$8:$AK$8,0)),"")</f>
        <v/>
      </c>
      <c r="C511" s="86" t="str">
        <f>IFERROR(INDEX(DB_Typologies!$D$4:$AP$1445,MATCH($A$3,DB_Typologies!$AQ$4:$AQ$1445,0)+$A511,MATCH(C$3,TQoL_Indexes!$B$8:$AK$8,0)),"")</f>
        <v/>
      </c>
      <c r="D511" s="87" t="str">
        <f>IFERROR(INDEX(DB_Typologies!$D$4:$AP$1445,MATCH($A$3,DB_Typologies!$AQ$4:$AQ$1445,0)+$A511,MATCH(D$3,TQoL_Indexes!$B$8:$AK$8,0)),"")</f>
        <v/>
      </c>
      <c r="E511" s="86" t="str">
        <f>IFERROR(INDEX(DB_Typologies!$D$4:$AP$1445,MATCH($A$3,DB_Typologies!$AQ$4:$AQ$1445,0)+$A511,MATCH(E$3,TQoL_Indexes!$B$8:$AK$8,0)),"")</f>
        <v/>
      </c>
      <c r="F511" s="86" t="str">
        <f>IFERROR(INDEX(DB_Typologies!$D$4:$AP$1445,MATCH($A$3,DB_Typologies!$AQ$4:$AQ$1445,0)+$A511,MATCH(F$3,TQoL_Indexes!$B$8:$AK$8,0)),"")</f>
        <v/>
      </c>
      <c r="G511" s="86" t="str">
        <f>IFERROR(INDEX(DB_Typologies!$D$4:$AP$1445,MATCH($A$3,DB_Typologies!$AQ$4:$AQ$1445,0)+$A511,MATCH(G$3,TQoL_Indexes!$B$8:$AK$8,0)),"")</f>
        <v/>
      </c>
      <c r="H511" s="86" t="str">
        <f>IFERROR(INDEX(DB_Typologies!$D$4:$AP$1445,MATCH($A$3,DB_Typologies!$AQ$4:$AQ$1445,0)+$A511,MATCH(H$3,TQoL_Indexes!$B$8:$AK$8,0)),"")</f>
        <v/>
      </c>
      <c r="I511" s="86" t="str">
        <f>IFERROR(INDEX(DB_Typologies!$D$4:$AP$1445,MATCH($A$3,DB_Typologies!$AQ$4:$AQ$1445,0)+$A511,MATCH(I$3,TQoL_Indexes!$B$8:$AK$8,0)),"")</f>
        <v/>
      </c>
      <c r="J511" s="86" t="str">
        <f>IFERROR(INDEX(DB_Typologies!$D$4:$AP$1445,MATCH($A$3,DB_Typologies!$AQ$4:$AQ$1445,0)+$A511,MATCH(J$3,TQoL_Indexes!$B$8:$AK$8,0)),"")</f>
        <v/>
      </c>
      <c r="K511" s="86" t="str">
        <f>IFERROR(INDEX(DB_Typologies!$D$4:$AP$1445,MATCH($A$3,DB_Typologies!$AQ$4:$AQ$1445,0)+$A511,MATCH(K$3,TQoL_Indexes!$B$8:$AK$8,0)),"")</f>
        <v/>
      </c>
      <c r="L511" s="86" t="str">
        <f>IFERROR(INDEX(DB_Typologies!$D$4:$AP$1445,MATCH($A$3,DB_Typologies!$AQ$4:$AQ$1445,0)+$A511,MATCH(L$3,TQoL_Indexes!$B$8:$AK$8,0)),"")</f>
        <v/>
      </c>
      <c r="M511" s="86" t="str">
        <f>IFERROR(INDEX(DB_Typologies!$D$4:$AP$1445,MATCH($A$3,DB_Typologies!$AQ$4:$AQ$1445,0)+$A511,MATCH(M$3,TQoL_Indexes!$B$8:$AK$8,0)),"")</f>
        <v/>
      </c>
      <c r="N511" s="86" t="str">
        <f>IFERROR(INDEX(DB_Typologies!$D$4:$AP$1445,MATCH($A$3,DB_Typologies!$AQ$4:$AQ$1445,0)+$A511,MATCH(N$3,TQoL_Indexes!$B$8:$AK$8,0)),"")</f>
        <v/>
      </c>
      <c r="O511" s="86" t="str">
        <f>IFERROR(INDEX(DB_Typologies!$D$4:$AP$1445,MATCH($A$3,DB_Typologies!$AQ$4:$AQ$1445,0)+$A511,MATCH(O$3,TQoL_Indexes!$B$8:$AK$8,0)),"")</f>
        <v/>
      </c>
      <c r="P511" s="86" t="str">
        <f>IFERROR(INDEX(DB_Typologies!$D$4:$AP$1445,MATCH($A$3,DB_Typologies!$AQ$4:$AQ$1445,0)+$A511,MATCH(P$3,TQoL_Indexes!$B$8:$AK$8,0)),"")</f>
        <v/>
      </c>
      <c r="Q511" s="86" t="str">
        <f>IFERROR(INDEX(DB_Typologies!$D$4:$AP$1445,MATCH($A$3,DB_Typologies!$AQ$4:$AQ$1445,0)+$A511,MATCH(Q$3,TQoL_Indexes!$B$8:$AK$8,0)),"")</f>
        <v/>
      </c>
      <c r="R511" s="86" t="str">
        <f>IFERROR(INDEX(DB_Typologies!$D$4:$AP$1445,MATCH($A$3,DB_Typologies!$AQ$4:$AQ$1445,0)+$A511,MATCH(R$3,TQoL_Indexes!$B$8:$AK$8,0)),"")</f>
        <v/>
      </c>
      <c r="S511" s="86" t="str">
        <f>IFERROR(INDEX(DB_Typologies!$D$4:$AP$1445,MATCH($A$3,DB_Typologies!$AQ$4:$AQ$1445,0)+$A511,MATCH(S$3,TQoL_Indexes!$B$8:$AK$8,0)),"")</f>
        <v/>
      </c>
      <c r="T511" s="86" t="str">
        <f>IFERROR(INDEX(DB_Typologies!$D$4:$AP$1445,MATCH($A$3,DB_Typologies!$AQ$4:$AQ$1445,0)+$A511,MATCH(T$3,TQoL_Indexes!$B$8:$AK$8,0)),"")</f>
        <v/>
      </c>
      <c r="U511" s="86" t="str">
        <f>IFERROR(INDEX(DB_Typologies!$D$4:$AP$1445,MATCH($A$3,DB_Typologies!$AQ$4:$AQ$1445,0)+$A511,MATCH(U$3,TQoL_Indexes!$B$8:$AK$8,0)),"")</f>
        <v/>
      </c>
      <c r="V511" s="86" t="str">
        <f>IFERROR(INDEX(DB_Typologies!$D$4:$AP$1445,MATCH($A$3,DB_Typologies!$AQ$4:$AQ$1445,0)+$A511,MATCH(V$3,TQoL_Indexes!$B$8:$AK$8,0)),"")</f>
        <v/>
      </c>
      <c r="W511" s="86" t="str">
        <f>IFERROR(INDEX(DB_Typologies!$D$4:$AP$1445,MATCH($A$3,DB_Typologies!$AQ$4:$AQ$1445,0)+$A511,MATCH(W$3,TQoL_Indexes!$B$8:$AK$8,0)),"")</f>
        <v/>
      </c>
      <c r="X511" s="86" t="str">
        <f>IFERROR(INDEX(DB_Typologies!$D$4:$AP$1445,MATCH($A$3,DB_Typologies!$AQ$4:$AQ$1445,0)+$A511,MATCH(X$3,TQoL_Indexes!$B$8:$AK$8,0)),"")</f>
        <v/>
      </c>
      <c r="Y511" s="86" t="str">
        <f>IFERROR(INDEX(DB_Typologies!$D$4:$AP$1445,MATCH($A$3,DB_Typologies!$AQ$4:$AQ$1445,0)+$A511,MATCH(Y$3,TQoL_Indexes!$B$8:$AK$8,0)),"")</f>
        <v/>
      </c>
      <c r="Z511" s="86" t="str">
        <f>IFERROR(INDEX(DB_Typologies!$D$4:$AP$1445,MATCH($A$3,DB_Typologies!$AQ$4:$AQ$1445,0)+$A511,MATCH(Z$3,TQoL_Indexes!$B$8:$AK$8,0)),"")</f>
        <v/>
      </c>
      <c r="AA511" s="86" t="str">
        <f>IFERROR(INDEX(DB_Typologies!$D$4:$AP$1445,MATCH($A$3,DB_Typologies!$AQ$4:$AQ$1445,0)+$A511,MATCH(AA$3,TQoL_Indexes!$B$8:$AK$8,0)),"")</f>
        <v/>
      </c>
      <c r="AB511" s="86" t="str">
        <f>IFERROR(INDEX(DB_Typologies!$D$4:$AP$1445,MATCH($A$3,DB_Typologies!$AQ$4:$AQ$1445,0)+$A511,MATCH(AB$3,TQoL_Indexes!$B$8:$AK$8,0)),"")</f>
        <v/>
      </c>
      <c r="AC511" s="86" t="str">
        <f>IFERROR(INDEX(DB_Typologies!$D$4:$AP$1445,MATCH($A$3,DB_Typologies!$AQ$4:$AQ$1445,0)+$A511,MATCH(AC$3,TQoL_Indexes!$B$8:$AK$8,0)),"")</f>
        <v/>
      </c>
      <c r="AD511" s="86" t="str">
        <f>IFERROR(INDEX(DB_Typologies!$D$4:$AP$1445,MATCH($A$3,DB_Typologies!$AQ$4:$AQ$1445,0)+$A511,MATCH(AD$3,TQoL_Indexes!$B$8:$AK$8,0)),"")</f>
        <v/>
      </c>
      <c r="AE511" s="86" t="str">
        <f>IFERROR(INDEX(DB_Typologies!$D$4:$AP$1445,MATCH($A$3,DB_Typologies!$AQ$4:$AQ$1445,0)+$A511,MATCH(AE$3,TQoL_Indexes!$B$8:$AK$8,0)),"")</f>
        <v/>
      </c>
      <c r="AF511" s="86" t="str">
        <f>IFERROR(INDEX(DB_Typologies!$D$4:$AP$1445,MATCH($A$3,DB_Typologies!$AQ$4:$AQ$1445,0)+$A511,MATCH(AF$3,TQoL_Indexes!$B$8:$AK$8,0)),"")</f>
        <v/>
      </c>
      <c r="AG511" s="86" t="str">
        <f>IFERROR(INDEX(DB_Typologies!$D$4:$AP$1445,MATCH($A$3,DB_Typologies!$AQ$4:$AQ$1445,0)+$A511,MATCH(AG$3,TQoL_Indexes!$B$8:$AK$8,0)),"")</f>
        <v/>
      </c>
      <c r="AH511" s="86" t="str">
        <f>IFERROR(INDEX(DB_Typologies!$D$4:$AP$1445,MATCH($A$3,DB_Typologies!$AQ$4:$AQ$1445,0)+$A511,MATCH(AH$3,TQoL_Indexes!$B$8:$AK$8,0)),"")</f>
        <v/>
      </c>
      <c r="AI511" s="86" t="str">
        <f>IFERROR(INDEX(DB_Typologies!$D$4:$AP$1445,MATCH($A$3,DB_Typologies!$AQ$4:$AQ$1445,0)+$A511,MATCH(AI$3,TQoL_Indexes!$B$8:$AK$8,0)),"")</f>
        <v/>
      </c>
      <c r="AJ511" s="86" t="str">
        <f>IFERROR(INDEX(DB_Typologies!$D$4:$AP$1445,MATCH($A$3,DB_Typologies!$AQ$4:$AQ$1445,0)+$A511,MATCH(AJ$3,TQoL_Indexes!$B$8:$AK$8,0)),"")</f>
        <v/>
      </c>
      <c r="AK511" s="86" t="str">
        <f>IFERROR(INDEX(DB_Typologies!$D$4:$AP$1445,MATCH($A$3,DB_Typologies!$AQ$4:$AQ$1445,0)+$A511,MATCH(AK$3,TQoL_Indexes!$B$8:$AK$8,0)),"")</f>
        <v/>
      </c>
      <c r="AL511" s="86" t="str">
        <f>IFERROR(INDEX(DB_Typologies!$D$4:$AP$1445,MATCH($A$3,DB_Typologies!$AQ$4:$AQ$1445,0)+$A511,MATCH(AL$3,TQoL_Indexes!$B$8:$AK$8,0)),"")</f>
        <v/>
      </c>
      <c r="AM511" s="87" t="str">
        <f>IFERROR(INDEX(DB_Typologies!$D$4:$AP$1445,MATCH($A$3,DB_Typologies!$AQ$4:$AQ$1445,0)+$A511,MATCH(AM$3,TQoL_Indexes!$B$8:$AK$8,0)),"")</f>
        <v/>
      </c>
    </row>
    <row r="512" spans="1:39">
      <c r="A512" s="58" t="str">
        <f>IFERROR(IF(A511+1&lt;COUNTIF(DB_Typologies!$AQ$4:$AQ$1445,$A$3),A511+1,""),"")</f>
        <v/>
      </c>
      <c r="B512" s="120" t="str">
        <f>IFERROR(INDEX(DB_Typologies!$D$4:$AP$1445,MATCH($A$3,DB_Typologies!$AQ$4:$AQ$1445,0)+$A512,MATCH(B$3,TQoL_Indexes!$B$8:$AK$8,0)),"")</f>
        <v/>
      </c>
      <c r="C512" s="86" t="str">
        <f>IFERROR(INDEX(DB_Typologies!$D$4:$AP$1445,MATCH($A$3,DB_Typologies!$AQ$4:$AQ$1445,0)+$A512,MATCH(C$3,TQoL_Indexes!$B$8:$AK$8,0)),"")</f>
        <v/>
      </c>
      <c r="D512" s="87" t="str">
        <f>IFERROR(INDEX(DB_Typologies!$D$4:$AP$1445,MATCH($A$3,DB_Typologies!$AQ$4:$AQ$1445,0)+$A512,MATCH(D$3,TQoL_Indexes!$B$8:$AK$8,0)),"")</f>
        <v/>
      </c>
      <c r="E512" s="86" t="str">
        <f>IFERROR(INDEX(DB_Typologies!$D$4:$AP$1445,MATCH($A$3,DB_Typologies!$AQ$4:$AQ$1445,0)+$A512,MATCH(E$3,TQoL_Indexes!$B$8:$AK$8,0)),"")</f>
        <v/>
      </c>
      <c r="F512" s="86" t="str">
        <f>IFERROR(INDEX(DB_Typologies!$D$4:$AP$1445,MATCH($A$3,DB_Typologies!$AQ$4:$AQ$1445,0)+$A512,MATCH(F$3,TQoL_Indexes!$B$8:$AK$8,0)),"")</f>
        <v/>
      </c>
      <c r="G512" s="86" t="str">
        <f>IFERROR(INDEX(DB_Typologies!$D$4:$AP$1445,MATCH($A$3,DB_Typologies!$AQ$4:$AQ$1445,0)+$A512,MATCH(G$3,TQoL_Indexes!$B$8:$AK$8,0)),"")</f>
        <v/>
      </c>
      <c r="H512" s="86" t="str">
        <f>IFERROR(INDEX(DB_Typologies!$D$4:$AP$1445,MATCH($A$3,DB_Typologies!$AQ$4:$AQ$1445,0)+$A512,MATCH(H$3,TQoL_Indexes!$B$8:$AK$8,0)),"")</f>
        <v/>
      </c>
      <c r="I512" s="86" t="str">
        <f>IFERROR(INDEX(DB_Typologies!$D$4:$AP$1445,MATCH($A$3,DB_Typologies!$AQ$4:$AQ$1445,0)+$A512,MATCH(I$3,TQoL_Indexes!$B$8:$AK$8,0)),"")</f>
        <v/>
      </c>
      <c r="J512" s="86" t="str">
        <f>IFERROR(INDEX(DB_Typologies!$D$4:$AP$1445,MATCH($A$3,DB_Typologies!$AQ$4:$AQ$1445,0)+$A512,MATCH(J$3,TQoL_Indexes!$B$8:$AK$8,0)),"")</f>
        <v/>
      </c>
      <c r="K512" s="86" t="str">
        <f>IFERROR(INDEX(DB_Typologies!$D$4:$AP$1445,MATCH($A$3,DB_Typologies!$AQ$4:$AQ$1445,0)+$A512,MATCH(K$3,TQoL_Indexes!$B$8:$AK$8,0)),"")</f>
        <v/>
      </c>
      <c r="L512" s="86" t="str">
        <f>IFERROR(INDEX(DB_Typologies!$D$4:$AP$1445,MATCH($A$3,DB_Typologies!$AQ$4:$AQ$1445,0)+$A512,MATCH(L$3,TQoL_Indexes!$B$8:$AK$8,0)),"")</f>
        <v/>
      </c>
      <c r="M512" s="86" t="str">
        <f>IFERROR(INDEX(DB_Typologies!$D$4:$AP$1445,MATCH($A$3,DB_Typologies!$AQ$4:$AQ$1445,0)+$A512,MATCH(M$3,TQoL_Indexes!$B$8:$AK$8,0)),"")</f>
        <v/>
      </c>
      <c r="N512" s="86" t="str">
        <f>IFERROR(INDEX(DB_Typologies!$D$4:$AP$1445,MATCH($A$3,DB_Typologies!$AQ$4:$AQ$1445,0)+$A512,MATCH(N$3,TQoL_Indexes!$B$8:$AK$8,0)),"")</f>
        <v/>
      </c>
      <c r="O512" s="86" t="str">
        <f>IFERROR(INDEX(DB_Typologies!$D$4:$AP$1445,MATCH($A$3,DB_Typologies!$AQ$4:$AQ$1445,0)+$A512,MATCH(O$3,TQoL_Indexes!$B$8:$AK$8,0)),"")</f>
        <v/>
      </c>
      <c r="P512" s="86" t="str">
        <f>IFERROR(INDEX(DB_Typologies!$D$4:$AP$1445,MATCH($A$3,DB_Typologies!$AQ$4:$AQ$1445,0)+$A512,MATCH(P$3,TQoL_Indexes!$B$8:$AK$8,0)),"")</f>
        <v/>
      </c>
      <c r="Q512" s="86" t="str">
        <f>IFERROR(INDEX(DB_Typologies!$D$4:$AP$1445,MATCH($A$3,DB_Typologies!$AQ$4:$AQ$1445,0)+$A512,MATCH(Q$3,TQoL_Indexes!$B$8:$AK$8,0)),"")</f>
        <v/>
      </c>
      <c r="R512" s="86" t="str">
        <f>IFERROR(INDEX(DB_Typologies!$D$4:$AP$1445,MATCH($A$3,DB_Typologies!$AQ$4:$AQ$1445,0)+$A512,MATCH(R$3,TQoL_Indexes!$B$8:$AK$8,0)),"")</f>
        <v/>
      </c>
      <c r="S512" s="86" t="str">
        <f>IFERROR(INDEX(DB_Typologies!$D$4:$AP$1445,MATCH($A$3,DB_Typologies!$AQ$4:$AQ$1445,0)+$A512,MATCH(S$3,TQoL_Indexes!$B$8:$AK$8,0)),"")</f>
        <v/>
      </c>
      <c r="T512" s="86" t="str">
        <f>IFERROR(INDEX(DB_Typologies!$D$4:$AP$1445,MATCH($A$3,DB_Typologies!$AQ$4:$AQ$1445,0)+$A512,MATCH(T$3,TQoL_Indexes!$B$8:$AK$8,0)),"")</f>
        <v/>
      </c>
      <c r="U512" s="86" t="str">
        <f>IFERROR(INDEX(DB_Typologies!$D$4:$AP$1445,MATCH($A$3,DB_Typologies!$AQ$4:$AQ$1445,0)+$A512,MATCH(U$3,TQoL_Indexes!$B$8:$AK$8,0)),"")</f>
        <v/>
      </c>
      <c r="V512" s="86" t="str">
        <f>IFERROR(INDEX(DB_Typologies!$D$4:$AP$1445,MATCH($A$3,DB_Typologies!$AQ$4:$AQ$1445,0)+$A512,MATCH(V$3,TQoL_Indexes!$B$8:$AK$8,0)),"")</f>
        <v/>
      </c>
      <c r="W512" s="86" t="str">
        <f>IFERROR(INDEX(DB_Typologies!$D$4:$AP$1445,MATCH($A$3,DB_Typologies!$AQ$4:$AQ$1445,0)+$A512,MATCH(W$3,TQoL_Indexes!$B$8:$AK$8,0)),"")</f>
        <v/>
      </c>
      <c r="X512" s="86" t="str">
        <f>IFERROR(INDEX(DB_Typologies!$D$4:$AP$1445,MATCH($A$3,DB_Typologies!$AQ$4:$AQ$1445,0)+$A512,MATCH(X$3,TQoL_Indexes!$B$8:$AK$8,0)),"")</f>
        <v/>
      </c>
      <c r="Y512" s="86" t="str">
        <f>IFERROR(INDEX(DB_Typologies!$D$4:$AP$1445,MATCH($A$3,DB_Typologies!$AQ$4:$AQ$1445,0)+$A512,MATCH(Y$3,TQoL_Indexes!$B$8:$AK$8,0)),"")</f>
        <v/>
      </c>
      <c r="Z512" s="86" t="str">
        <f>IFERROR(INDEX(DB_Typologies!$D$4:$AP$1445,MATCH($A$3,DB_Typologies!$AQ$4:$AQ$1445,0)+$A512,MATCH(Z$3,TQoL_Indexes!$B$8:$AK$8,0)),"")</f>
        <v/>
      </c>
      <c r="AA512" s="86" t="str">
        <f>IFERROR(INDEX(DB_Typologies!$D$4:$AP$1445,MATCH($A$3,DB_Typologies!$AQ$4:$AQ$1445,0)+$A512,MATCH(AA$3,TQoL_Indexes!$B$8:$AK$8,0)),"")</f>
        <v/>
      </c>
      <c r="AB512" s="86" t="str">
        <f>IFERROR(INDEX(DB_Typologies!$D$4:$AP$1445,MATCH($A$3,DB_Typologies!$AQ$4:$AQ$1445,0)+$A512,MATCH(AB$3,TQoL_Indexes!$B$8:$AK$8,0)),"")</f>
        <v/>
      </c>
      <c r="AC512" s="86" t="str">
        <f>IFERROR(INDEX(DB_Typologies!$D$4:$AP$1445,MATCH($A$3,DB_Typologies!$AQ$4:$AQ$1445,0)+$A512,MATCH(AC$3,TQoL_Indexes!$B$8:$AK$8,0)),"")</f>
        <v/>
      </c>
      <c r="AD512" s="86" t="str">
        <f>IFERROR(INDEX(DB_Typologies!$D$4:$AP$1445,MATCH($A$3,DB_Typologies!$AQ$4:$AQ$1445,0)+$A512,MATCH(AD$3,TQoL_Indexes!$B$8:$AK$8,0)),"")</f>
        <v/>
      </c>
      <c r="AE512" s="86" t="str">
        <f>IFERROR(INDEX(DB_Typologies!$D$4:$AP$1445,MATCH($A$3,DB_Typologies!$AQ$4:$AQ$1445,0)+$A512,MATCH(AE$3,TQoL_Indexes!$B$8:$AK$8,0)),"")</f>
        <v/>
      </c>
      <c r="AF512" s="86" t="str">
        <f>IFERROR(INDEX(DB_Typologies!$D$4:$AP$1445,MATCH($A$3,DB_Typologies!$AQ$4:$AQ$1445,0)+$A512,MATCH(AF$3,TQoL_Indexes!$B$8:$AK$8,0)),"")</f>
        <v/>
      </c>
      <c r="AG512" s="86" t="str">
        <f>IFERROR(INDEX(DB_Typologies!$D$4:$AP$1445,MATCH($A$3,DB_Typologies!$AQ$4:$AQ$1445,0)+$A512,MATCH(AG$3,TQoL_Indexes!$B$8:$AK$8,0)),"")</f>
        <v/>
      </c>
      <c r="AH512" s="86" t="str">
        <f>IFERROR(INDEX(DB_Typologies!$D$4:$AP$1445,MATCH($A$3,DB_Typologies!$AQ$4:$AQ$1445,0)+$A512,MATCH(AH$3,TQoL_Indexes!$B$8:$AK$8,0)),"")</f>
        <v/>
      </c>
      <c r="AI512" s="86" t="str">
        <f>IFERROR(INDEX(DB_Typologies!$D$4:$AP$1445,MATCH($A$3,DB_Typologies!$AQ$4:$AQ$1445,0)+$A512,MATCH(AI$3,TQoL_Indexes!$B$8:$AK$8,0)),"")</f>
        <v/>
      </c>
      <c r="AJ512" s="86" t="str">
        <f>IFERROR(INDEX(DB_Typologies!$D$4:$AP$1445,MATCH($A$3,DB_Typologies!$AQ$4:$AQ$1445,0)+$A512,MATCH(AJ$3,TQoL_Indexes!$B$8:$AK$8,0)),"")</f>
        <v/>
      </c>
      <c r="AK512" s="86" t="str">
        <f>IFERROR(INDEX(DB_Typologies!$D$4:$AP$1445,MATCH($A$3,DB_Typologies!$AQ$4:$AQ$1445,0)+$A512,MATCH(AK$3,TQoL_Indexes!$B$8:$AK$8,0)),"")</f>
        <v/>
      </c>
      <c r="AL512" s="86" t="str">
        <f>IFERROR(INDEX(DB_Typologies!$D$4:$AP$1445,MATCH($A$3,DB_Typologies!$AQ$4:$AQ$1445,0)+$A512,MATCH(AL$3,TQoL_Indexes!$B$8:$AK$8,0)),"")</f>
        <v/>
      </c>
      <c r="AM512" s="87" t="str">
        <f>IFERROR(INDEX(DB_Typologies!$D$4:$AP$1445,MATCH($A$3,DB_Typologies!$AQ$4:$AQ$1445,0)+$A512,MATCH(AM$3,TQoL_Indexes!$B$8:$AK$8,0)),"")</f>
        <v/>
      </c>
    </row>
    <row r="513" spans="1:39">
      <c r="A513" s="58" t="str">
        <f>IFERROR(IF(A512+1&lt;COUNTIF(DB_Typologies!$AQ$4:$AQ$1445,$A$3),A512+1,""),"")</f>
        <v/>
      </c>
      <c r="B513" s="120" t="str">
        <f>IFERROR(INDEX(DB_Typologies!$D$4:$AP$1445,MATCH($A$3,DB_Typologies!$AQ$4:$AQ$1445,0)+$A513,MATCH(B$3,TQoL_Indexes!$B$8:$AK$8,0)),"")</f>
        <v/>
      </c>
      <c r="C513" s="86" t="str">
        <f>IFERROR(INDEX(DB_Typologies!$D$4:$AP$1445,MATCH($A$3,DB_Typologies!$AQ$4:$AQ$1445,0)+$A513,MATCH(C$3,TQoL_Indexes!$B$8:$AK$8,0)),"")</f>
        <v/>
      </c>
      <c r="D513" s="87" t="str">
        <f>IFERROR(INDEX(DB_Typologies!$D$4:$AP$1445,MATCH($A$3,DB_Typologies!$AQ$4:$AQ$1445,0)+$A513,MATCH(D$3,TQoL_Indexes!$B$8:$AK$8,0)),"")</f>
        <v/>
      </c>
      <c r="E513" s="86" t="str">
        <f>IFERROR(INDEX(DB_Typologies!$D$4:$AP$1445,MATCH($A$3,DB_Typologies!$AQ$4:$AQ$1445,0)+$A513,MATCH(E$3,TQoL_Indexes!$B$8:$AK$8,0)),"")</f>
        <v/>
      </c>
      <c r="F513" s="86" t="str">
        <f>IFERROR(INDEX(DB_Typologies!$D$4:$AP$1445,MATCH($A$3,DB_Typologies!$AQ$4:$AQ$1445,0)+$A513,MATCH(F$3,TQoL_Indexes!$B$8:$AK$8,0)),"")</f>
        <v/>
      </c>
      <c r="G513" s="86" t="str">
        <f>IFERROR(INDEX(DB_Typologies!$D$4:$AP$1445,MATCH($A$3,DB_Typologies!$AQ$4:$AQ$1445,0)+$A513,MATCH(G$3,TQoL_Indexes!$B$8:$AK$8,0)),"")</f>
        <v/>
      </c>
      <c r="H513" s="86" t="str">
        <f>IFERROR(INDEX(DB_Typologies!$D$4:$AP$1445,MATCH($A$3,DB_Typologies!$AQ$4:$AQ$1445,0)+$A513,MATCH(H$3,TQoL_Indexes!$B$8:$AK$8,0)),"")</f>
        <v/>
      </c>
      <c r="I513" s="86" t="str">
        <f>IFERROR(INDEX(DB_Typologies!$D$4:$AP$1445,MATCH($A$3,DB_Typologies!$AQ$4:$AQ$1445,0)+$A513,MATCH(I$3,TQoL_Indexes!$B$8:$AK$8,0)),"")</f>
        <v/>
      </c>
      <c r="J513" s="86" t="str">
        <f>IFERROR(INDEX(DB_Typologies!$D$4:$AP$1445,MATCH($A$3,DB_Typologies!$AQ$4:$AQ$1445,0)+$A513,MATCH(J$3,TQoL_Indexes!$B$8:$AK$8,0)),"")</f>
        <v/>
      </c>
      <c r="K513" s="86" t="str">
        <f>IFERROR(INDEX(DB_Typologies!$D$4:$AP$1445,MATCH($A$3,DB_Typologies!$AQ$4:$AQ$1445,0)+$A513,MATCH(K$3,TQoL_Indexes!$B$8:$AK$8,0)),"")</f>
        <v/>
      </c>
      <c r="L513" s="86" t="str">
        <f>IFERROR(INDEX(DB_Typologies!$D$4:$AP$1445,MATCH($A$3,DB_Typologies!$AQ$4:$AQ$1445,0)+$A513,MATCH(L$3,TQoL_Indexes!$B$8:$AK$8,0)),"")</f>
        <v/>
      </c>
      <c r="M513" s="86" t="str">
        <f>IFERROR(INDEX(DB_Typologies!$D$4:$AP$1445,MATCH($A$3,DB_Typologies!$AQ$4:$AQ$1445,0)+$A513,MATCH(M$3,TQoL_Indexes!$B$8:$AK$8,0)),"")</f>
        <v/>
      </c>
      <c r="N513" s="86" t="str">
        <f>IFERROR(INDEX(DB_Typologies!$D$4:$AP$1445,MATCH($A$3,DB_Typologies!$AQ$4:$AQ$1445,0)+$A513,MATCH(N$3,TQoL_Indexes!$B$8:$AK$8,0)),"")</f>
        <v/>
      </c>
      <c r="O513" s="86" t="str">
        <f>IFERROR(INDEX(DB_Typologies!$D$4:$AP$1445,MATCH($A$3,DB_Typologies!$AQ$4:$AQ$1445,0)+$A513,MATCH(O$3,TQoL_Indexes!$B$8:$AK$8,0)),"")</f>
        <v/>
      </c>
      <c r="P513" s="86" t="str">
        <f>IFERROR(INDEX(DB_Typologies!$D$4:$AP$1445,MATCH($A$3,DB_Typologies!$AQ$4:$AQ$1445,0)+$A513,MATCH(P$3,TQoL_Indexes!$B$8:$AK$8,0)),"")</f>
        <v/>
      </c>
      <c r="Q513" s="86" t="str">
        <f>IFERROR(INDEX(DB_Typologies!$D$4:$AP$1445,MATCH($A$3,DB_Typologies!$AQ$4:$AQ$1445,0)+$A513,MATCH(Q$3,TQoL_Indexes!$B$8:$AK$8,0)),"")</f>
        <v/>
      </c>
      <c r="R513" s="86" t="str">
        <f>IFERROR(INDEX(DB_Typologies!$D$4:$AP$1445,MATCH($A$3,DB_Typologies!$AQ$4:$AQ$1445,0)+$A513,MATCH(R$3,TQoL_Indexes!$B$8:$AK$8,0)),"")</f>
        <v/>
      </c>
      <c r="S513" s="86" t="str">
        <f>IFERROR(INDEX(DB_Typologies!$D$4:$AP$1445,MATCH($A$3,DB_Typologies!$AQ$4:$AQ$1445,0)+$A513,MATCH(S$3,TQoL_Indexes!$B$8:$AK$8,0)),"")</f>
        <v/>
      </c>
      <c r="T513" s="86" t="str">
        <f>IFERROR(INDEX(DB_Typologies!$D$4:$AP$1445,MATCH($A$3,DB_Typologies!$AQ$4:$AQ$1445,0)+$A513,MATCH(T$3,TQoL_Indexes!$B$8:$AK$8,0)),"")</f>
        <v/>
      </c>
      <c r="U513" s="86" t="str">
        <f>IFERROR(INDEX(DB_Typologies!$D$4:$AP$1445,MATCH($A$3,DB_Typologies!$AQ$4:$AQ$1445,0)+$A513,MATCH(U$3,TQoL_Indexes!$B$8:$AK$8,0)),"")</f>
        <v/>
      </c>
      <c r="V513" s="86" t="str">
        <f>IFERROR(INDEX(DB_Typologies!$D$4:$AP$1445,MATCH($A$3,DB_Typologies!$AQ$4:$AQ$1445,0)+$A513,MATCH(V$3,TQoL_Indexes!$B$8:$AK$8,0)),"")</f>
        <v/>
      </c>
      <c r="W513" s="86" t="str">
        <f>IFERROR(INDEX(DB_Typologies!$D$4:$AP$1445,MATCH($A$3,DB_Typologies!$AQ$4:$AQ$1445,0)+$A513,MATCH(W$3,TQoL_Indexes!$B$8:$AK$8,0)),"")</f>
        <v/>
      </c>
      <c r="X513" s="86" t="str">
        <f>IFERROR(INDEX(DB_Typologies!$D$4:$AP$1445,MATCH($A$3,DB_Typologies!$AQ$4:$AQ$1445,0)+$A513,MATCH(X$3,TQoL_Indexes!$B$8:$AK$8,0)),"")</f>
        <v/>
      </c>
      <c r="Y513" s="86" t="str">
        <f>IFERROR(INDEX(DB_Typologies!$D$4:$AP$1445,MATCH($A$3,DB_Typologies!$AQ$4:$AQ$1445,0)+$A513,MATCH(Y$3,TQoL_Indexes!$B$8:$AK$8,0)),"")</f>
        <v/>
      </c>
      <c r="Z513" s="86" t="str">
        <f>IFERROR(INDEX(DB_Typologies!$D$4:$AP$1445,MATCH($A$3,DB_Typologies!$AQ$4:$AQ$1445,0)+$A513,MATCH(Z$3,TQoL_Indexes!$B$8:$AK$8,0)),"")</f>
        <v/>
      </c>
      <c r="AA513" s="86" t="str">
        <f>IFERROR(INDEX(DB_Typologies!$D$4:$AP$1445,MATCH($A$3,DB_Typologies!$AQ$4:$AQ$1445,0)+$A513,MATCH(AA$3,TQoL_Indexes!$B$8:$AK$8,0)),"")</f>
        <v/>
      </c>
      <c r="AB513" s="86" t="str">
        <f>IFERROR(INDEX(DB_Typologies!$D$4:$AP$1445,MATCH($A$3,DB_Typologies!$AQ$4:$AQ$1445,0)+$A513,MATCH(AB$3,TQoL_Indexes!$B$8:$AK$8,0)),"")</f>
        <v/>
      </c>
      <c r="AC513" s="86" t="str">
        <f>IFERROR(INDEX(DB_Typologies!$D$4:$AP$1445,MATCH($A$3,DB_Typologies!$AQ$4:$AQ$1445,0)+$A513,MATCH(AC$3,TQoL_Indexes!$B$8:$AK$8,0)),"")</f>
        <v/>
      </c>
      <c r="AD513" s="86" t="str">
        <f>IFERROR(INDEX(DB_Typologies!$D$4:$AP$1445,MATCH($A$3,DB_Typologies!$AQ$4:$AQ$1445,0)+$A513,MATCH(AD$3,TQoL_Indexes!$B$8:$AK$8,0)),"")</f>
        <v/>
      </c>
      <c r="AE513" s="86" t="str">
        <f>IFERROR(INDEX(DB_Typologies!$D$4:$AP$1445,MATCH($A$3,DB_Typologies!$AQ$4:$AQ$1445,0)+$A513,MATCH(AE$3,TQoL_Indexes!$B$8:$AK$8,0)),"")</f>
        <v/>
      </c>
      <c r="AF513" s="86" t="str">
        <f>IFERROR(INDEX(DB_Typologies!$D$4:$AP$1445,MATCH($A$3,DB_Typologies!$AQ$4:$AQ$1445,0)+$A513,MATCH(AF$3,TQoL_Indexes!$B$8:$AK$8,0)),"")</f>
        <v/>
      </c>
      <c r="AG513" s="86" t="str">
        <f>IFERROR(INDEX(DB_Typologies!$D$4:$AP$1445,MATCH($A$3,DB_Typologies!$AQ$4:$AQ$1445,0)+$A513,MATCH(AG$3,TQoL_Indexes!$B$8:$AK$8,0)),"")</f>
        <v/>
      </c>
      <c r="AH513" s="86" t="str">
        <f>IFERROR(INDEX(DB_Typologies!$D$4:$AP$1445,MATCH($A$3,DB_Typologies!$AQ$4:$AQ$1445,0)+$A513,MATCH(AH$3,TQoL_Indexes!$B$8:$AK$8,0)),"")</f>
        <v/>
      </c>
      <c r="AI513" s="86" t="str">
        <f>IFERROR(INDEX(DB_Typologies!$D$4:$AP$1445,MATCH($A$3,DB_Typologies!$AQ$4:$AQ$1445,0)+$A513,MATCH(AI$3,TQoL_Indexes!$B$8:$AK$8,0)),"")</f>
        <v/>
      </c>
      <c r="AJ513" s="86" t="str">
        <f>IFERROR(INDEX(DB_Typologies!$D$4:$AP$1445,MATCH($A$3,DB_Typologies!$AQ$4:$AQ$1445,0)+$A513,MATCH(AJ$3,TQoL_Indexes!$B$8:$AK$8,0)),"")</f>
        <v/>
      </c>
      <c r="AK513" s="86" t="str">
        <f>IFERROR(INDEX(DB_Typologies!$D$4:$AP$1445,MATCH($A$3,DB_Typologies!$AQ$4:$AQ$1445,0)+$A513,MATCH(AK$3,TQoL_Indexes!$B$8:$AK$8,0)),"")</f>
        <v/>
      </c>
      <c r="AL513" s="86" t="str">
        <f>IFERROR(INDEX(DB_Typologies!$D$4:$AP$1445,MATCH($A$3,DB_Typologies!$AQ$4:$AQ$1445,0)+$A513,MATCH(AL$3,TQoL_Indexes!$B$8:$AK$8,0)),"")</f>
        <v/>
      </c>
      <c r="AM513" s="87" t="str">
        <f>IFERROR(INDEX(DB_Typologies!$D$4:$AP$1445,MATCH($A$3,DB_Typologies!$AQ$4:$AQ$1445,0)+$A513,MATCH(AM$3,TQoL_Indexes!$B$8:$AK$8,0)),"")</f>
        <v/>
      </c>
    </row>
    <row r="514" spans="1:39">
      <c r="A514" s="58" t="str">
        <f>IFERROR(IF(A513+1&lt;COUNTIF(DB_Typologies!$AQ$4:$AQ$1445,$A$3),A513+1,""),"")</f>
        <v/>
      </c>
      <c r="B514" s="120" t="str">
        <f>IFERROR(INDEX(DB_Typologies!$D$4:$AP$1445,MATCH($A$3,DB_Typologies!$AQ$4:$AQ$1445,0)+$A514,MATCH(B$3,TQoL_Indexes!$B$8:$AK$8,0)),"")</f>
        <v/>
      </c>
      <c r="C514" s="86" t="str">
        <f>IFERROR(INDEX(DB_Typologies!$D$4:$AP$1445,MATCH($A$3,DB_Typologies!$AQ$4:$AQ$1445,0)+$A514,MATCH(C$3,TQoL_Indexes!$B$8:$AK$8,0)),"")</f>
        <v/>
      </c>
      <c r="D514" s="87" t="str">
        <f>IFERROR(INDEX(DB_Typologies!$D$4:$AP$1445,MATCH($A$3,DB_Typologies!$AQ$4:$AQ$1445,0)+$A514,MATCH(D$3,TQoL_Indexes!$B$8:$AK$8,0)),"")</f>
        <v/>
      </c>
      <c r="E514" s="86" t="str">
        <f>IFERROR(INDEX(DB_Typologies!$D$4:$AP$1445,MATCH($A$3,DB_Typologies!$AQ$4:$AQ$1445,0)+$A514,MATCH(E$3,TQoL_Indexes!$B$8:$AK$8,0)),"")</f>
        <v/>
      </c>
      <c r="F514" s="86" t="str">
        <f>IFERROR(INDEX(DB_Typologies!$D$4:$AP$1445,MATCH($A$3,DB_Typologies!$AQ$4:$AQ$1445,0)+$A514,MATCH(F$3,TQoL_Indexes!$B$8:$AK$8,0)),"")</f>
        <v/>
      </c>
      <c r="G514" s="86" t="str">
        <f>IFERROR(INDEX(DB_Typologies!$D$4:$AP$1445,MATCH($A$3,DB_Typologies!$AQ$4:$AQ$1445,0)+$A514,MATCH(G$3,TQoL_Indexes!$B$8:$AK$8,0)),"")</f>
        <v/>
      </c>
      <c r="H514" s="86" t="str">
        <f>IFERROR(INDEX(DB_Typologies!$D$4:$AP$1445,MATCH($A$3,DB_Typologies!$AQ$4:$AQ$1445,0)+$A514,MATCH(H$3,TQoL_Indexes!$B$8:$AK$8,0)),"")</f>
        <v/>
      </c>
      <c r="I514" s="86" t="str">
        <f>IFERROR(INDEX(DB_Typologies!$D$4:$AP$1445,MATCH($A$3,DB_Typologies!$AQ$4:$AQ$1445,0)+$A514,MATCH(I$3,TQoL_Indexes!$B$8:$AK$8,0)),"")</f>
        <v/>
      </c>
      <c r="J514" s="86" t="str">
        <f>IFERROR(INDEX(DB_Typologies!$D$4:$AP$1445,MATCH($A$3,DB_Typologies!$AQ$4:$AQ$1445,0)+$A514,MATCH(J$3,TQoL_Indexes!$B$8:$AK$8,0)),"")</f>
        <v/>
      </c>
      <c r="K514" s="86" t="str">
        <f>IFERROR(INDEX(DB_Typologies!$D$4:$AP$1445,MATCH($A$3,DB_Typologies!$AQ$4:$AQ$1445,0)+$A514,MATCH(K$3,TQoL_Indexes!$B$8:$AK$8,0)),"")</f>
        <v/>
      </c>
      <c r="L514" s="86" t="str">
        <f>IFERROR(INDEX(DB_Typologies!$D$4:$AP$1445,MATCH($A$3,DB_Typologies!$AQ$4:$AQ$1445,0)+$A514,MATCH(L$3,TQoL_Indexes!$B$8:$AK$8,0)),"")</f>
        <v/>
      </c>
      <c r="M514" s="86" t="str">
        <f>IFERROR(INDEX(DB_Typologies!$D$4:$AP$1445,MATCH($A$3,DB_Typologies!$AQ$4:$AQ$1445,0)+$A514,MATCH(M$3,TQoL_Indexes!$B$8:$AK$8,0)),"")</f>
        <v/>
      </c>
      <c r="N514" s="86" t="str">
        <f>IFERROR(INDEX(DB_Typologies!$D$4:$AP$1445,MATCH($A$3,DB_Typologies!$AQ$4:$AQ$1445,0)+$A514,MATCH(N$3,TQoL_Indexes!$B$8:$AK$8,0)),"")</f>
        <v/>
      </c>
      <c r="O514" s="86" t="str">
        <f>IFERROR(INDEX(DB_Typologies!$D$4:$AP$1445,MATCH($A$3,DB_Typologies!$AQ$4:$AQ$1445,0)+$A514,MATCH(O$3,TQoL_Indexes!$B$8:$AK$8,0)),"")</f>
        <v/>
      </c>
      <c r="P514" s="86" t="str">
        <f>IFERROR(INDEX(DB_Typologies!$D$4:$AP$1445,MATCH($A$3,DB_Typologies!$AQ$4:$AQ$1445,0)+$A514,MATCH(P$3,TQoL_Indexes!$B$8:$AK$8,0)),"")</f>
        <v/>
      </c>
      <c r="Q514" s="86" t="str">
        <f>IFERROR(INDEX(DB_Typologies!$D$4:$AP$1445,MATCH($A$3,DB_Typologies!$AQ$4:$AQ$1445,0)+$A514,MATCH(Q$3,TQoL_Indexes!$B$8:$AK$8,0)),"")</f>
        <v/>
      </c>
      <c r="R514" s="86" t="str">
        <f>IFERROR(INDEX(DB_Typologies!$D$4:$AP$1445,MATCH($A$3,DB_Typologies!$AQ$4:$AQ$1445,0)+$A514,MATCH(R$3,TQoL_Indexes!$B$8:$AK$8,0)),"")</f>
        <v/>
      </c>
      <c r="S514" s="86" t="str">
        <f>IFERROR(INDEX(DB_Typologies!$D$4:$AP$1445,MATCH($A$3,DB_Typologies!$AQ$4:$AQ$1445,0)+$A514,MATCH(S$3,TQoL_Indexes!$B$8:$AK$8,0)),"")</f>
        <v/>
      </c>
      <c r="T514" s="86" t="str">
        <f>IFERROR(INDEX(DB_Typologies!$D$4:$AP$1445,MATCH($A$3,DB_Typologies!$AQ$4:$AQ$1445,0)+$A514,MATCH(T$3,TQoL_Indexes!$B$8:$AK$8,0)),"")</f>
        <v/>
      </c>
      <c r="U514" s="86" t="str">
        <f>IFERROR(INDEX(DB_Typologies!$D$4:$AP$1445,MATCH($A$3,DB_Typologies!$AQ$4:$AQ$1445,0)+$A514,MATCH(U$3,TQoL_Indexes!$B$8:$AK$8,0)),"")</f>
        <v/>
      </c>
      <c r="V514" s="86" t="str">
        <f>IFERROR(INDEX(DB_Typologies!$D$4:$AP$1445,MATCH($A$3,DB_Typologies!$AQ$4:$AQ$1445,0)+$A514,MATCH(V$3,TQoL_Indexes!$B$8:$AK$8,0)),"")</f>
        <v/>
      </c>
      <c r="W514" s="86" t="str">
        <f>IFERROR(INDEX(DB_Typologies!$D$4:$AP$1445,MATCH($A$3,DB_Typologies!$AQ$4:$AQ$1445,0)+$A514,MATCH(W$3,TQoL_Indexes!$B$8:$AK$8,0)),"")</f>
        <v/>
      </c>
      <c r="X514" s="86" t="str">
        <f>IFERROR(INDEX(DB_Typologies!$D$4:$AP$1445,MATCH($A$3,DB_Typologies!$AQ$4:$AQ$1445,0)+$A514,MATCH(X$3,TQoL_Indexes!$B$8:$AK$8,0)),"")</f>
        <v/>
      </c>
      <c r="Y514" s="86" t="str">
        <f>IFERROR(INDEX(DB_Typologies!$D$4:$AP$1445,MATCH($A$3,DB_Typologies!$AQ$4:$AQ$1445,0)+$A514,MATCH(Y$3,TQoL_Indexes!$B$8:$AK$8,0)),"")</f>
        <v/>
      </c>
      <c r="Z514" s="86" t="str">
        <f>IFERROR(INDEX(DB_Typologies!$D$4:$AP$1445,MATCH($A$3,DB_Typologies!$AQ$4:$AQ$1445,0)+$A514,MATCH(Z$3,TQoL_Indexes!$B$8:$AK$8,0)),"")</f>
        <v/>
      </c>
      <c r="AA514" s="86" t="str">
        <f>IFERROR(INDEX(DB_Typologies!$D$4:$AP$1445,MATCH($A$3,DB_Typologies!$AQ$4:$AQ$1445,0)+$A514,MATCH(AA$3,TQoL_Indexes!$B$8:$AK$8,0)),"")</f>
        <v/>
      </c>
      <c r="AB514" s="86" t="str">
        <f>IFERROR(INDEX(DB_Typologies!$D$4:$AP$1445,MATCH($A$3,DB_Typologies!$AQ$4:$AQ$1445,0)+$A514,MATCH(AB$3,TQoL_Indexes!$B$8:$AK$8,0)),"")</f>
        <v/>
      </c>
      <c r="AC514" s="86" t="str">
        <f>IFERROR(INDEX(DB_Typologies!$D$4:$AP$1445,MATCH($A$3,DB_Typologies!$AQ$4:$AQ$1445,0)+$A514,MATCH(AC$3,TQoL_Indexes!$B$8:$AK$8,0)),"")</f>
        <v/>
      </c>
      <c r="AD514" s="86" t="str">
        <f>IFERROR(INDEX(DB_Typologies!$D$4:$AP$1445,MATCH($A$3,DB_Typologies!$AQ$4:$AQ$1445,0)+$A514,MATCH(AD$3,TQoL_Indexes!$B$8:$AK$8,0)),"")</f>
        <v/>
      </c>
      <c r="AE514" s="86" t="str">
        <f>IFERROR(INDEX(DB_Typologies!$D$4:$AP$1445,MATCH($A$3,DB_Typologies!$AQ$4:$AQ$1445,0)+$A514,MATCH(AE$3,TQoL_Indexes!$B$8:$AK$8,0)),"")</f>
        <v/>
      </c>
      <c r="AF514" s="86" t="str">
        <f>IFERROR(INDEX(DB_Typologies!$D$4:$AP$1445,MATCH($A$3,DB_Typologies!$AQ$4:$AQ$1445,0)+$A514,MATCH(AF$3,TQoL_Indexes!$B$8:$AK$8,0)),"")</f>
        <v/>
      </c>
      <c r="AG514" s="86" t="str">
        <f>IFERROR(INDEX(DB_Typologies!$D$4:$AP$1445,MATCH($A$3,DB_Typologies!$AQ$4:$AQ$1445,0)+$A514,MATCH(AG$3,TQoL_Indexes!$B$8:$AK$8,0)),"")</f>
        <v/>
      </c>
      <c r="AH514" s="86" t="str">
        <f>IFERROR(INDEX(DB_Typologies!$D$4:$AP$1445,MATCH($A$3,DB_Typologies!$AQ$4:$AQ$1445,0)+$A514,MATCH(AH$3,TQoL_Indexes!$B$8:$AK$8,0)),"")</f>
        <v/>
      </c>
      <c r="AI514" s="86" t="str">
        <f>IFERROR(INDEX(DB_Typologies!$D$4:$AP$1445,MATCH($A$3,DB_Typologies!$AQ$4:$AQ$1445,0)+$A514,MATCH(AI$3,TQoL_Indexes!$B$8:$AK$8,0)),"")</f>
        <v/>
      </c>
      <c r="AJ514" s="86" t="str">
        <f>IFERROR(INDEX(DB_Typologies!$D$4:$AP$1445,MATCH($A$3,DB_Typologies!$AQ$4:$AQ$1445,0)+$A514,MATCH(AJ$3,TQoL_Indexes!$B$8:$AK$8,0)),"")</f>
        <v/>
      </c>
      <c r="AK514" s="86" t="str">
        <f>IFERROR(INDEX(DB_Typologies!$D$4:$AP$1445,MATCH($A$3,DB_Typologies!$AQ$4:$AQ$1445,0)+$A514,MATCH(AK$3,TQoL_Indexes!$B$8:$AK$8,0)),"")</f>
        <v/>
      </c>
      <c r="AL514" s="86" t="str">
        <f>IFERROR(INDEX(DB_Typologies!$D$4:$AP$1445,MATCH($A$3,DB_Typologies!$AQ$4:$AQ$1445,0)+$A514,MATCH(AL$3,TQoL_Indexes!$B$8:$AK$8,0)),"")</f>
        <v/>
      </c>
      <c r="AM514" s="87" t="str">
        <f>IFERROR(INDEX(DB_Typologies!$D$4:$AP$1445,MATCH($A$3,DB_Typologies!$AQ$4:$AQ$1445,0)+$A514,MATCH(AM$3,TQoL_Indexes!$B$8:$AK$8,0)),"")</f>
        <v/>
      </c>
    </row>
    <row r="515" spans="1:39">
      <c r="A515" s="58" t="str">
        <f>IFERROR(IF(A514+1&lt;COUNTIF(DB_Typologies!$AQ$4:$AQ$1445,$A$3),A514+1,""),"")</f>
        <v/>
      </c>
      <c r="B515" s="120" t="str">
        <f>IFERROR(INDEX(DB_Typologies!$D$4:$AP$1445,MATCH($A$3,DB_Typologies!$AQ$4:$AQ$1445,0)+$A515,MATCH(B$3,TQoL_Indexes!$B$8:$AK$8,0)),"")</f>
        <v/>
      </c>
      <c r="C515" s="86" t="str">
        <f>IFERROR(INDEX(DB_Typologies!$D$4:$AP$1445,MATCH($A$3,DB_Typologies!$AQ$4:$AQ$1445,0)+$A515,MATCH(C$3,TQoL_Indexes!$B$8:$AK$8,0)),"")</f>
        <v/>
      </c>
      <c r="D515" s="87" t="str">
        <f>IFERROR(INDEX(DB_Typologies!$D$4:$AP$1445,MATCH($A$3,DB_Typologies!$AQ$4:$AQ$1445,0)+$A515,MATCH(D$3,TQoL_Indexes!$B$8:$AK$8,0)),"")</f>
        <v/>
      </c>
      <c r="E515" s="86" t="str">
        <f>IFERROR(INDEX(DB_Typologies!$D$4:$AP$1445,MATCH($A$3,DB_Typologies!$AQ$4:$AQ$1445,0)+$A515,MATCH(E$3,TQoL_Indexes!$B$8:$AK$8,0)),"")</f>
        <v/>
      </c>
      <c r="F515" s="86" t="str">
        <f>IFERROR(INDEX(DB_Typologies!$D$4:$AP$1445,MATCH($A$3,DB_Typologies!$AQ$4:$AQ$1445,0)+$A515,MATCH(F$3,TQoL_Indexes!$B$8:$AK$8,0)),"")</f>
        <v/>
      </c>
      <c r="G515" s="86" t="str">
        <f>IFERROR(INDEX(DB_Typologies!$D$4:$AP$1445,MATCH($A$3,DB_Typologies!$AQ$4:$AQ$1445,0)+$A515,MATCH(G$3,TQoL_Indexes!$B$8:$AK$8,0)),"")</f>
        <v/>
      </c>
      <c r="H515" s="86" t="str">
        <f>IFERROR(INDEX(DB_Typologies!$D$4:$AP$1445,MATCH($A$3,DB_Typologies!$AQ$4:$AQ$1445,0)+$A515,MATCH(H$3,TQoL_Indexes!$B$8:$AK$8,0)),"")</f>
        <v/>
      </c>
      <c r="I515" s="86" t="str">
        <f>IFERROR(INDEX(DB_Typologies!$D$4:$AP$1445,MATCH($A$3,DB_Typologies!$AQ$4:$AQ$1445,0)+$A515,MATCH(I$3,TQoL_Indexes!$B$8:$AK$8,0)),"")</f>
        <v/>
      </c>
      <c r="J515" s="86" t="str">
        <f>IFERROR(INDEX(DB_Typologies!$D$4:$AP$1445,MATCH($A$3,DB_Typologies!$AQ$4:$AQ$1445,0)+$A515,MATCH(J$3,TQoL_Indexes!$B$8:$AK$8,0)),"")</f>
        <v/>
      </c>
      <c r="K515" s="86" t="str">
        <f>IFERROR(INDEX(DB_Typologies!$D$4:$AP$1445,MATCH($A$3,DB_Typologies!$AQ$4:$AQ$1445,0)+$A515,MATCH(K$3,TQoL_Indexes!$B$8:$AK$8,0)),"")</f>
        <v/>
      </c>
      <c r="L515" s="86" t="str">
        <f>IFERROR(INDEX(DB_Typologies!$D$4:$AP$1445,MATCH($A$3,DB_Typologies!$AQ$4:$AQ$1445,0)+$A515,MATCH(L$3,TQoL_Indexes!$B$8:$AK$8,0)),"")</f>
        <v/>
      </c>
      <c r="M515" s="86" t="str">
        <f>IFERROR(INDEX(DB_Typologies!$D$4:$AP$1445,MATCH($A$3,DB_Typologies!$AQ$4:$AQ$1445,0)+$A515,MATCH(M$3,TQoL_Indexes!$B$8:$AK$8,0)),"")</f>
        <v/>
      </c>
      <c r="N515" s="86" t="str">
        <f>IFERROR(INDEX(DB_Typologies!$D$4:$AP$1445,MATCH($A$3,DB_Typologies!$AQ$4:$AQ$1445,0)+$A515,MATCH(N$3,TQoL_Indexes!$B$8:$AK$8,0)),"")</f>
        <v/>
      </c>
      <c r="O515" s="86" t="str">
        <f>IFERROR(INDEX(DB_Typologies!$D$4:$AP$1445,MATCH($A$3,DB_Typologies!$AQ$4:$AQ$1445,0)+$A515,MATCH(O$3,TQoL_Indexes!$B$8:$AK$8,0)),"")</f>
        <v/>
      </c>
      <c r="P515" s="86" t="str">
        <f>IFERROR(INDEX(DB_Typologies!$D$4:$AP$1445,MATCH($A$3,DB_Typologies!$AQ$4:$AQ$1445,0)+$A515,MATCH(P$3,TQoL_Indexes!$B$8:$AK$8,0)),"")</f>
        <v/>
      </c>
      <c r="Q515" s="86" t="str">
        <f>IFERROR(INDEX(DB_Typologies!$D$4:$AP$1445,MATCH($A$3,DB_Typologies!$AQ$4:$AQ$1445,0)+$A515,MATCH(Q$3,TQoL_Indexes!$B$8:$AK$8,0)),"")</f>
        <v/>
      </c>
      <c r="R515" s="86" t="str">
        <f>IFERROR(INDEX(DB_Typologies!$D$4:$AP$1445,MATCH($A$3,DB_Typologies!$AQ$4:$AQ$1445,0)+$A515,MATCH(R$3,TQoL_Indexes!$B$8:$AK$8,0)),"")</f>
        <v/>
      </c>
      <c r="S515" s="86" t="str">
        <f>IFERROR(INDEX(DB_Typologies!$D$4:$AP$1445,MATCH($A$3,DB_Typologies!$AQ$4:$AQ$1445,0)+$A515,MATCH(S$3,TQoL_Indexes!$B$8:$AK$8,0)),"")</f>
        <v/>
      </c>
      <c r="T515" s="86" t="str">
        <f>IFERROR(INDEX(DB_Typologies!$D$4:$AP$1445,MATCH($A$3,DB_Typologies!$AQ$4:$AQ$1445,0)+$A515,MATCH(T$3,TQoL_Indexes!$B$8:$AK$8,0)),"")</f>
        <v/>
      </c>
      <c r="U515" s="86" t="str">
        <f>IFERROR(INDEX(DB_Typologies!$D$4:$AP$1445,MATCH($A$3,DB_Typologies!$AQ$4:$AQ$1445,0)+$A515,MATCH(U$3,TQoL_Indexes!$B$8:$AK$8,0)),"")</f>
        <v/>
      </c>
      <c r="V515" s="86" t="str">
        <f>IFERROR(INDEX(DB_Typologies!$D$4:$AP$1445,MATCH($A$3,DB_Typologies!$AQ$4:$AQ$1445,0)+$A515,MATCH(V$3,TQoL_Indexes!$B$8:$AK$8,0)),"")</f>
        <v/>
      </c>
      <c r="W515" s="86" t="str">
        <f>IFERROR(INDEX(DB_Typologies!$D$4:$AP$1445,MATCH($A$3,DB_Typologies!$AQ$4:$AQ$1445,0)+$A515,MATCH(W$3,TQoL_Indexes!$B$8:$AK$8,0)),"")</f>
        <v/>
      </c>
      <c r="X515" s="86" t="str">
        <f>IFERROR(INDEX(DB_Typologies!$D$4:$AP$1445,MATCH($A$3,DB_Typologies!$AQ$4:$AQ$1445,0)+$A515,MATCH(X$3,TQoL_Indexes!$B$8:$AK$8,0)),"")</f>
        <v/>
      </c>
      <c r="Y515" s="86" t="str">
        <f>IFERROR(INDEX(DB_Typologies!$D$4:$AP$1445,MATCH($A$3,DB_Typologies!$AQ$4:$AQ$1445,0)+$A515,MATCH(Y$3,TQoL_Indexes!$B$8:$AK$8,0)),"")</f>
        <v/>
      </c>
      <c r="Z515" s="86" t="str">
        <f>IFERROR(INDEX(DB_Typologies!$D$4:$AP$1445,MATCH($A$3,DB_Typologies!$AQ$4:$AQ$1445,0)+$A515,MATCH(Z$3,TQoL_Indexes!$B$8:$AK$8,0)),"")</f>
        <v/>
      </c>
      <c r="AA515" s="86" t="str">
        <f>IFERROR(INDEX(DB_Typologies!$D$4:$AP$1445,MATCH($A$3,DB_Typologies!$AQ$4:$AQ$1445,0)+$A515,MATCH(AA$3,TQoL_Indexes!$B$8:$AK$8,0)),"")</f>
        <v/>
      </c>
      <c r="AB515" s="86" t="str">
        <f>IFERROR(INDEX(DB_Typologies!$D$4:$AP$1445,MATCH($A$3,DB_Typologies!$AQ$4:$AQ$1445,0)+$A515,MATCH(AB$3,TQoL_Indexes!$B$8:$AK$8,0)),"")</f>
        <v/>
      </c>
      <c r="AC515" s="86" t="str">
        <f>IFERROR(INDEX(DB_Typologies!$D$4:$AP$1445,MATCH($A$3,DB_Typologies!$AQ$4:$AQ$1445,0)+$A515,MATCH(AC$3,TQoL_Indexes!$B$8:$AK$8,0)),"")</f>
        <v/>
      </c>
      <c r="AD515" s="86" t="str">
        <f>IFERROR(INDEX(DB_Typologies!$D$4:$AP$1445,MATCH($A$3,DB_Typologies!$AQ$4:$AQ$1445,0)+$A515,MATCH(AD$3,TQoL_Indexes!$B$8:$AK$8,0)),"")</f>
        <v/>
      </c>
      <c r="AE515" s="86" t="str">
        <f>IFERROR(INDEX(DB_Typologies!$D$4:$AP$1445,MATCH($A$3,DB_Typologies!$AQ$4:$AQ$1445,0)+$A515,MATCH(AE$3,TQoL_Indexes!$B$8:$AK$8,0)),"")</f>
        <v/>
      </c>
      <c r="AF515" s="86" t="str">
        <f>IFERROR(INDEX(DB_Typologies!$D$4:$AP$1445,MATCH($A$3,DB_Typologies!$AQ$4:$AQ$1445,0)+$A515,MATCH(AF$3,TQoL_Indexes!$B$8:$AK$8,0)),"")</f>
        <v/>
      </c>
      <c r="AG515" s="86" t="str">
        <f>IFERROR(INDEX(DB_Typologies!$D$4:$AP$1445,MATCH($A$3,DB_Typologies!$AQ$4:$AQ$1445,0)+$A515,MATCH(AG$3,TQoL_Indexes!$B$8:$AK$8,0)),"")</f>
        <v/>
      </c>
      <c r="AH515" s="86" t="str">
        <f>IFERROR(INDEX(DB_Typologies!$D$4:$AP$1445,MATCH($A$3,DB_Typologies!$AQ$4:$AQ$1445,0)+$A515,MATCH(AH$3,TQoL_Indexes!$B$8:$AK$8,0)),"")</f>
        <v/>
      </c>
      <c r="AI515" s="86" t="str">
        <f>IFERROR(INDEX(DB_Typologies!$D$4:$AP$1445,MATCH($A$3,DB_Typologies!$AQ$4:$AQ$1445,0)+$A515,MATCH(AI$3,TQoL_Indexes!$B$8:$AK$8,0)),"")</f>
        <v/>
      </c>
      <c r="AJ515" s="86" t="str">
        <f>IFERROR(INDEX(DB_Typologies!$D$4:$AP$1445,MATCH($A$3,DB_Typologies!$AQ$4:$AQ$1445,0)+$A515,MATCH(AJ$3,TQoL_Indexes!$B$8:$AK$8,0)),"")</f>
        <v/>
      </c>
      <c r="AK515" s="86" t="str">
        <f>IFERROR(INDEX(DB_Typologies!$D$4:$AP$1445,MATCH($A$3,DB_Typologies!$AQ$4:$AQ$1445,0)+$A515,MATCH(AK$3,TQoL_Indexes!$B$8:$AK$8,0)),"")</f>
        <v/>
      </c>
      <c r="AL515" s="86" t="str">
        <f>IFERROR(INDEX(DB_Typologies!$D$4:$AP$1445,MATCH($A$3,DB_Typologies!$AQ$4:$AQ$1445,0)+$A515,MATCH(AL$3,TQoL_Indexes!$B$8:$AK$8,0)),"")</f>
        <v/>
      </c>
      <c r="AM515" s="87" t="str">
        <f>IFERROR(INDEX(DB_Typologies!$D$4:$AP$1445,MATCH($A$3,DB_Typologies!$AQ$4:$AQ$1445,0)+$A515,MATCH(AM$3,TQoL_Indexes!$B$8:$AK$8,0)),"")</f>
        <v/>
      </c>
    </row>
    <row r="516" spans="1:39">
      <c r="A516" s="58" t="str">
        <f>IFERROR(IF(A515+1&lt;COUNTIF(DB_Typologies!$AQ$4:$AQ$1445,$A$3),A515+1,""),"")</f>
        <v/>
      </c>
      <c r="B516" s="120" t="str">
        <f>IFERROR(INDEX(DB_Typologies!$D$4:$AP$1445,MATCH($A$3,DB_Typologies!$AQ$4:$AQ$1445,0)+$A516,MATCH(B$3,TQoL_Indexes!$B$8:$AK$8,0)),"")</f>
        <v/>
      </c>
      <c r="C516" s="86" t="str">
        <f>IFERROR(INDEX(DB_Typologies!$D$4:$AP$1445,MATCH($A$3,DB_Typologies!$AQ$4:$AQ$1445,0)+$A516,MATCH(C$3,TQoL_Indexes!$B$8:$AK$8,0)),"")</f>
        <v/>
      </c>
      <c r="D516" s="87" t="str">
        <f>IFERROR(INDEX(DB_Typologies!$D$4:$AP$1445,MATCH($A$3,DB_Typologies!$AQ$4:$AQ$1445,0)+$A516,MATCH(D$3,TQoL_Indexes!$B$8:$AK$8,0)),"")</f>
        <v/>
      </c>
      <c r="E516" s="86" t="str">
        <f>IFERROR(INDEX(DB_Typologies!$D$4:$AP$1445,MATCH($A$3,DB_Typologies!$AQ$4:$AQ$1445,0)+$A516,MATCH(E$3,TQoL_Indexes!$B$8:$AK$8,0)),"")</f>
        <v/>
      </c>
      <c r="F516" s="86" t="str">
        <f>IFERROR(INDEX(DB_Typologies!$D$4:$AP$1445,MATCH($A$3,DB_Typologies!$AQ$4:$AQ$1445,0)+$A516,MATCH(F$3,TQoL_Indexes!$B$8:$AK$8,0)),"")</f>
        <v/>
      </c>
      <c r="G516" s="86" t="str">
        <f>IFERROR(INDEX(DB_Typologies!$D$4:$AP$1445,MATCH($A$3,DB_Typologies!$AQ$4:$AQ$1445,0)+$A516,MATCH(G$3,TQoL_Indexes!$B$8:$AK$8,0)),"")</f>
        <v/>
      </c>
      <c r="H516" s="86" t="str">
        <f>IFERROR(INDEX(DB_Typologies!$D$4:$AP$1445,MATCH($A$3,DB_Typologies!$AQ$4:$AQ$1445,0)+$A516,MATCH(H$3,TQoL_Indexes!$B$8:$AK$8,0)),"")</f>
        <v/>
      </c>
      <c r="I516" s="86" t="str">
        <f>IFERROR(INDEX(DB_Typologies!$D$4:$AP$1445,MATCH($A$3,DB_Typologies!$AQ$4:$AQ$1445,0)+$A516,MATCH(I$3,TQoL_Indexes!$B$8:$AK$8,0)),"")</f>
        <v/>
      </c>
      <c r="J516" s="86" t="str">
        <f>IFERROR(INDEX(DB_Typologies!$D$4:$AP$1445,MATCH($A$3,DB_Typologies!$AQ$4:$AQ$1445,0)+$A516,MATCH(J$3,TQoL_Indexes!$B$8:$AK$8,0)),"")</f>
        <v/>
      </c>
      <c r="K516" s="86" t="str">
        <f>IFERROR(INDEX(DB_Typologies!$D$4:$AP$1445,MATCH($A$3,DB_Typologies!$AQ$4:$AQ$1445,0)+$A516,MATCH(K$3,TQoL_Indexes!$B$8:$AK$8,0)),"")</f>
        <v/>
      </c>
      <c r="L516" s="86" t="str">
        <f>IFERROR(INDEX(DB_Typologies!$D$4:$AP$1445,MATCH($A$3,DB_Typologies!$AQ$4:$AQ$1445,0)+$A516,MATCH(L$3,TQoL_Indexes!$B$8:$AK$8,0)),"")</f>
        <v/>
      </c>
      <c r="M516" s="86" t="str">
        <f>IFERROR(INDEX(DB_Typologies!$D$4:$AP$1445,MATCH($A$3,DB_Typologies!$AQ$4:$AQ$1445,0)+$A516,MATCH(M$3,TQoL_Indexes!$B$8:$AK$8,0)),"")</f>
        <v/>
      </c>
      <c r="N516" s="86" t="str">
        <f>IFERROR(INDEX(DB_Typologies!$D$4:$AP$1445,MATCH($A$3,DB_Typologies!$AQ$4:$AQ$1445,0)+$A516,MATCH(N$3,TQoL_Indexes!$B$8:$AK$8,0)),"")</f>
        <v/>
      </c>
      <c r="O516" s="86" t="str">
        <f>IFERROR(INDEX(DB_Typologies!$D$4:$AP$1445,MATCH($A$3,DB_Typologies!$AQ$4:$AQ$1445,0)+$A516,MATCH(O$3,TQoL_Indexes!$B$8:$AK$8,0)),"")</f>
        <v/>
      </c>
      <c r="P516" s="86" t="str">
        <f>IFERROR(INDEX(DB_Typologies!$D$4:$AP$1445,MATCH($A$3,DB_Typologies!$AQ$4:$AQ$1445,0)+$A516,MATCH(P$3,TQoL_Indexes!$B$8:$AK$8,0)),"")</f>
        <v/>
      </c>
      <c r="Q516" s="86" t="str">
        <f>IFERROR(INDEX(DB_Typologies!$D$4:$AP$1445,MATCH($A$3,DB_Typologies!$AQ$4:$AQ$1445,0)+$A516,MATCH(Q$3,TQoL_Indexes!$B$8:$AK$8,0)),"")</f>
        <v/>
      </c>
      <c r="R516" s="86" t="str">
        <f>IFERROR(INDEX(DB_Typologies!$D$4:$AP$1445,MATCH($A$3,DB_Typologies!$AQ$4:$AQ$1445,0)+$A516,MATCH(R$3,TQoL_Indexes!$B$8:$AK$8,0)),"")</f>
        <v/>
      </c>
      <c r="S516" s="86" t="str">
        <f>IFERROR(INDEX(DB_Typologies!$D$4:$AP$1445,MATCH($A$3,DB_Typologies!$AQ$4:$AQ$1445,0)+$A516,MATCH(S$3,TQoL_Indexes!$B$8:$AK$8,0)),"")</f>
        <v/>
      </c>
      <c r="T516" s="86" t="str">
        <f>IFERROR(INDEX(DB_Typologies!$D$4:$AP$1445,MATCH($A$3,DB_Typologies!$AQ$4:$AQ$1445,0)+$A516,MATCH(T$3,TQoL_Indexes!$B$8:$AK$8,0)),"")</f>
        <v/>
      </c>
      <c r="U516" s="86" t="str">
        <f>IFERROR(INDEX(DB_Typologies!$D$4:$AP$1445,MATCH($A$3,DB_Typologies!$AQ$4:$AQ$1445,0)+$A516,MATCH(U$3,TQoL_Indexes!$B$8:$AK$8,0)),"")</f>
        <v/>
      </c>
      <c r="V516" s="86" t="str">
        <f>IFERROR(INDEX(DB_Typologies!$D$4:$AP$1445,MATCH($A$3,DB_Typologies!$AQ$4:$AQ$1445,0)+$A516,MATCH(V$3,TQoL_Indexes!$B$8:$AK$8,0)),"")</f>
        <v/>
      </c>
      <c r="W516" s="86" t="str">
        <f>IFERROR(INDEX(DB_Typologies!$D$4:$AP$1445,MATCH($A$3,DB_Typologies!$AQ$4:$AQ$1445,0)+$A516,MATCH(W$3,TQoL_Indexes!$B$8:$AK$8,0)),"")</f>
        <v/>
      </c>
      <c r="X516" s="86" t="str">
        <f>IFERROR(INDEX(DB_Typologies!$D$4:$AP$1445,MATCH($A$3,DB_Typologies!$AQ$4:$AQ$1445,0)+$A516,MATCH(X$3,TQoL_Indexes!$B$8:$AK$8,0)),"")</f>
        <v/>
      </c>
      <c r="Y516" s="86" t="str">
        <f>IFERROR(INDEX(DB_Typologies!$D$4:$AP$1445,MATCH($A$3,DB_Typologies!$AQ$4:$AQ$1445,0)+$A516,MATCH(Y$3,TQoL_Indexes!$B$8:$AK$8,0)),"")</f>
        <v/>
      </c>
      <c r="Z516" s="86" t="str">
        <f>IFERROR(INDEX(DB_Typologies!$D$4:$AP$1445,MATCH($A$3,DB_Typologies!$AQ$4:$AQ$1445,0)+$A516,MATCH(Z$3,TQoL_Indexes!$B$8:$AK$8,0)),"")</f>
        <v/>
      </c>
      <c r="AA516" s="86" t="str">
        <f>IFERROR(INDEX(DB_Typologies!$D$4:$AP$1445,MATCH($A$3,DB_Typologies!$AQ$4:$AQ$1445,0)+$A516,MATCH(AA$3,TQoL_Indexes!$B$8:$AK$8,0)),"")</f>
        <v/>
      </c>
      <c r="AB516" s="86" t="str">
        <f>IFERROR(INDEX(DB_Typologies!$D$4:$AP$1445,MATCH($A$3,DB_Typologies!$AQ$4:$AQ$1445,0)+$A516,MATCH(AB$3,TQoL_Indexes!$B$8:$AK$8,0)),"")</f>
        <v/>
      </c>
      <c r="AC516" s="86" t="str">
        <f>IFERROR(INDEX(DB_Typologies!$D$4:$AP$1445,MATCH($A$3,DB_Typologies!$AQ$4:$AQ$1445,0)+$A516,MATCH(AC$3,TQoL_Indexes!$B$8:$AK$8,0)),"")</f>
        <v/>
      </c>
      <c r="AD516" s="86" t="str">
        <f>IFERROR(INDEX(DB_Typologies!$D$4:$AP$1445,MATCH($A$3,DB_Typologies!$AQ$4:$AQ$1445,0)+$A516,MATCH(AD$3,TQoL_Indexes!$B$8:$AK$8,0)),"")</f>
        <v/>
      </c>
      <c r="AE516" s="86" t="str">
        <f>IFERROR(INDEX(DB_Typologies!$D$4:$AP$1445,MATCH($A$3,DB_Typologies!$AQ$4:$AQ$1445,0)+$A516,MATCH(AE$3,TQoL_Indexes!$B$8:$AK$8,0)),"")</f>
        <v/>
      </c>
      <c r="AF516" s="86" t="str">
        <f>IFERROR(INDEX(DB_Typologies!$D$4:$AP$1445,MATCH($A$3,DB_Typologies!$AQ$4:$AQ$1445,0)+$A516,MATCH(AF$3,TQoL_Indexes!$B$8:$AK$8,0)),"")</f>
        <v/>
      </c>
      <c r="AG516" s="86" t="str">
        <f>IFERROR(INDEX(DB_Typologies!$D$4:$AP$1445,MATCH($A$3,DB_Typologies!$AQ$4:$AQ$1445,0)+$A516,MATCH(AG$3,TQoL_Indexes!$B$8:$AK$8,0)),"")</f>
        <v/>
      </c>
      <c r="AH516" s="86" t="str">
        <f>IFERROR(INDEX(DB_Typologies!$D$4:$AP$1445,MATCH($A$3,DB_Typologies!$AQ$4:$AQ$1445,0)+$A516,MATCH(AH$3,TQoL_Indexes!$B$8:$AK$8,0)),"")</f>
        <v/>
      </c>
      <c r="AI516" s="86" t="str">
        <f>IFERROR(INDEX(DB_Typologies!$D$4:$AP$1445,MATCH($A$3,DB_Typologies!$AQ$4:$AQ$1445,0)+$A516,MATCH(AI$3,TQoL_Indexes!$B$8:$AK$8,0)),"")</f>
        <v/>
      </c>
      <c r="AJ516" s="86" t="str">
        <f>IFERROR(INDEX(DB_Typologies!$D$4:$AP$1445,MATCH($A$3,DB_Typologies!$AQ$4:$AQ$1445,0)+$A516,MATCH(AJ$3,TQoL_Indexes!$B$8:$AK$8,0)),"")</f>
        <v/>
      </c>
      <c r="AK516" s="86" t="str">
        <f>IFERROR(INDEX(DB_Typologies!$D$4:$AP$1445,MATCH($A$3,DB_Typologies!$AQ$4:$AQ$1445,0)+$A516,MATCH(AK$3,TQoL_Indexes!$B$8:$AK$8,0)),"")</f>
        <v/>
      </c>
      <c r="AL516" s="86" t="str">
        <f>IFERROR(INDEX(DB_Typologies!$D$4:$AP$1445,MATCH($A$3,DB_Typologies!$AQ$4:$AQ$1445,0)+$A516,MATCH(AL$3,TQoL_Indexes!$B$8:$AK$8,0)),"")</f>
        <v/>
      </c>
      <c r="AM516" s="87" t="str">
        <f>IFERROR(INDEX(DB_Typologies!$D$4:$AP$1445,MATCH($A$3,DB_Typologies!$AQ$4:$AQ$1445,0)+$A516,MATCH(AM$3,TQoL_Indexes!$B$8:$AK$8,0)),"")</f>
        <v/>
      </c>
    </row>
    <row r="517" spans="1:39">
      <c r="A517" s="58" t="str">
        <f>IFERROR(IF(A516+1&lt;COUNTIF(DB_Typologies!$AQ$4:$AQ$1445,$A$3),A516+1,""),"")</f>
        <v/>
      </c>
      <c r="B517" s="120" t="str">
        <f>IFERROR(INDEX(DB_Typologies!$D$4:$AP$1445,MATCH($A$3,DB_Typologies!$AQ$4:$AQ$1445,0)+$A517,MATCH(B$3,TQoL_Indexes!$B$8:$AK$8,0)),"")</f>
        <v/>
      </c>
      <c r="C517" s="86" t="str">
        <f>IFERROR(INDEX(DB_Typologies!$D$4:$AP$1445,MATCH($A$3,DB_Typologies!$AQ$4:$AQ$1445,0)+$A517,MATCH(C$3,TQoL_Indexes!$B$8:$AK$8,0)),"")</f>
        <v/>
      </c>
      <c r="D517" s="87" t="str">
        <f>IFERROR(INDEX(DB_Typologies!$D$4:$AP$1445,MATCH($A$3,DB_Typologies!$AQ$4:$AQ$1445,0)+$A517,MATCH(D$3,TQoL_Indexes!$B$8:$AK$8,0)),"")</f>
        <v/>
      </c>
      <c r="E517" s="86" t="str">
        <f>IFERROR(INDEX(DB_Typologies!$D$4:$AP$1445,MATCH($A$3,DB_Typologies!$AQ$4:$AQ$1445,0)+$A517,MATCH(E$3,TQoL_Indexes!$B$8:$AK$8,0)),"")</f>
        <v/>
      </c>
      <c r="F517" s="86" t="str">
        <f>IFERROR(INDEX(DB_Typologies!$D$4:$AP$1445,MATCH($A$3,DB_Typologies!$AQ$4:$AQ$1445,0)+$A517,MATCH(F$3,TQoL_Indexes!$B$8:$AK$8,0)),"")</f>
        <v/>
      </c>
      <c r="G517" s="86" t="str">
        <f>IFERROR(INDEX(DB_Typologies!$D$4:$AP$1445,MATCH($A$3,DB_Typologies!$AQ$4:$AQ$1445,0)+$A517,MATCH(G$3,TQoL_Indexes!$B$8:$AK$8,0)),"")</f>
        <v/>
      </c>
      <c r="H517" s="86" t="str">
        <f>IFERROR(INDEX(DB_Typologies!$D$4:$AP$1445,MATCH($A$3,DB_Typologies!$AQ$4:$AQ$1445,0)+$A517,MATCH(H$3,TQoL_Indexes!$B$8:$AK$8,0)),"")</f>
        <v/>
      </c>
      <c r="I517" s="86" t="str">
        <f>IFERROR(INDEX(DB_Typologies!$D$4:$AP$1445,MATCH($A$3,DB_Typologies!$AQ$4:$AQ$1445,0)+$A517,MATCH(I$3,TQoL_Indexes!$B$8:$AK$8,0)),"")</f>
        <v/>
      </c>
      <c r="J517" s="86" t="str">
        <f>IFERROR(INDEX(DB_Typologies!$D$4:$AP$1445,MATCH($A$3,DB_Typologies!$AQ$4:$AQ$1445,0)+$A517,MATCH(J$3,TQoL_Indexes!$B$8:$AK$8,0)),"")</f>
        <v/>
      </c>
      <c r="K517" s="86" t="str">
        <f>IFERROR(INDEX(DB_Typologies!$D$4:$AP$1445,MATCH($A$3,DB_Typologies!$AQ$4:$AQ$1445,0)+$A517,MATCH(K$3,TQoL_Indexes!$B$8:$AK$8,0)),"")</f>
        <v/>
      </c>
      <c r="L517" s="86" t="str">
        <f>IFERROR(INDEX(DB_Typologies!$D$4:$AP$1445,MATCH($A$3,DB_Typologies!$AQ$4:$AQ$1445,0)+$A517,MATCH(L$3,TQoL_Indexes!$B$8:$AK$8,0)),"")</f>
        <v/>
      </c>
      <c r="M517" s="86" t="str">
        <f>IFERROR(INDEX(DB_Typologies!$D$4:$AP$1445,MATCH($A$3,DB_Typologies!$AQ$4:$AQ$1445,0)+$A517,MATCH(M$3,TQoL_Indexes!$B$8:$AK$8,0)),"")</f>
        <v/>
      </c>
      <c r="N517" s="86" t="str">
        <f>IFERROR(INDEX(DB_Typologies!$D$4:$AP$1445,MATCH($A$3,DB_Typologies!$AQ$4:$AQ$1445,0)+$A517,MATCH(N$3,TQoL_Indexes!$B$8:$AK$8,0)),"")</f>
        <v/>
      </c>
      <c r="O517" s="86" t="str">
        <f>IFERROR(INDEX(DB_Typologies!$D$4:$AP$1445,MATCH($A$3,DB_Typologies!$AQ$4:$AQ$1445,0)+$A517,MATCH(O$3,TQoL_Indexes!$B$8:$AK$8,0)),"")</f>
        <v/>
      </c>
      <c r="P517" s="86" t="str">
        <f>IFERROR(INDEX(DB_Typologies!$D$4:$AP$1445,MATCH($A$3,DB_Typologies!$AQ$4:$AQ$1445,0)+$A517,MATCH(P$3,TQoL_Indexes!$B$8:$AK$8,0)),"")</f>
        <v/>
      </c>
      <c r="Q517" s="86" t="str">
        <f>IFERROR(INDEX(DB_Typologies!$D$4:$AP$1445,MATCH($A$3,DB_Typologies!$AQ$4:$AQ$1445,0)+$A517,MATCH(Q$3,TQoL_Indexes!$B$8:$AK$8,0)),"")</f>
        <v/>
      </c>
      <c r="R517" s="86" t="str">
        <f>IFERROR(INDEX(DB_Typologies!$D$4:$AP$1445,MATCH($A$3,DB_Typologies!$AQ$4:$AQ$1445,0)+$A517,MATCH(R$3,TQoL_Indexes!$B$8:$AK$8,0)),"")</f>
        <v/>
      </c>
      <c r="S517" s="86" t="str">
        <f>IFERROR(INDEX(DB_Typologies!$D$4:$AP$1445,MATCH($A$3,DB_Typologies!$AQ$4:$AQ$1445,0)+$A517,MATCH(S$3,TQoL_Indexes!$B$8:$AK$8,0)),"")</f>
        <v/>
      </c>
      <c r="T517" s="86" t="str">
        <f>IFERROR(INDEX(DB_Typologies!$D$4:$AP$1445,MATCH($A$3,DB_Typologies!$AQ$4:$AQ$1445,0)+$A517,MATCH(T$3,TQoL_Indexes!$B$8:$AK$8,0)),"")</f>
        <v/>
      </c>
      <c r="U517" s="86" t="str">
        <f>IFERROR(INDEX(DB_Typologies!$D$4:$AP$1445,MATCH($A$3,DB_Typologies!$AQ$4:$AQ$1445,0)+$A517,MATCH(U$3,TQoL_Indexes!$B$8:$AK$8,0)),"")</f>
        <v/>
      </c>
      <c r="V517" s="86" t="str">
        <f>IFERROR(INDEX(DB_Typologies!$D$4:$AP$1445,MATCH($A$3,DB_Typologies!$AQ$4:$AQ$1445,0)+$A517,MATCH(V$3,TQoL_Indexes!$B$8:$AK$8,0)),"")</f>
        <v/>
      </c>
      <c r="W517" s="86" t="str">
        <f>IFERROR(INDEX(DB_Typologies!$D$4:$AP$1445,MATCH($A$3,DB_Typologies!$AQ$4:$AQ$1445,0)+$A517,MATCH(W$3,TQoL_Indexes!$B$8:$AK$8,0)),"")</f>
        <v/>
      </c>
      <c r="X517" s="86" t="str">
        <f>IFERROR(INDEX(DB_Typologies!$D$4:$AP$1445,MATCH($A$3,DB_Typologies!$AQ$4:$AQ$1445,0)+$A517,MATCH(X$3,TQoL_Indexes!$B$8:$AK$8,0)),"")</f>
        <v/>
      </c>
      <c r="Y517" s="86" t="str">
        <f>IFERROR(INDEX(DB_Typologies!$D$4:$AP$1445,MATCH($A$3,DB_Typologies!$AQ$4:$AQ$1445,0)+$A517,MATCH(Y$3,TQoL_Indexes!$B$8:$AK$8,0)),"")</f>
        <v/>
      </c>
      <c r="Z517" s="86" t="str">
        <f>IFERROR(INDEX(DB_Typologies!$D$4:$AP$1445,MATCH($A$3,DB_Typologies!$AQ$4:$AQ$1445,0)+$A517,MATCH(Z$3,TQoL_Indexes!$B$8:$AK$8,0)),"")</f>
        <v/>
      </c>
      <c r="AA517" s="86" t="str">
        <f>IFERROR(INDEX(DB_Typologies!$D$4:$AP$1445,MATCH($A$3,DB_Typologies!$AQ$4:$AQ$1445,0)+$A517,MATCH(AA$3,TQoL_Indexes!$B$8:$AK$8,0)),"")</f>
        <v/>
      </c>
      <c r="AB517" s="86" t="str">
        <f>IFERROR(INDEX(DB_Typologies!$D$4:$AP$1445,MATCH($A$3,DB_Typologies!$AQ$4:$AQ$1445,0)+$A517,MATCH(AB$3,TQoL_Indexes!$B$8:$AK$8,0)),"")</f>
        <v/>
      </c>
      <c r="AC517" s="86" t="str">
        <f>IFERROR(INDEX(DB_Typologies!$D$4:$AP$1445,MATCH($A$3,DB_Typologies!$AQ$4:$AQ$1445,0)+$A517,MATCH(AC$3,TQoL_Indexes!$B$8:$AK$8,0)),"")</f>
        <v/>
      </c>
      <c r="AD517" s="86" t="str">
        <f>IFERROR(INDEX(DB_Typologies!$D$4:$AP$1445,MATCH($A$3,DB_Typologies!$AQ$4:$AQ$1445,0)+$A517,MATCH(AD$3,TQoL_Indexes!$B$8:$AK$8,0)),"")</f>
        <v/>
      </c>
      <c r="AE517" s="86" t="str">
        <f>IFERROR(INDEX(DB_Typologies!$D$4:$AP$1445,MATCH($A$3,DB_Typologies!$AQ$4:$AQ$1445,0)+$A517,MATCH(AE$3,TQoL_Indexes!$B$8:$AK$8,0)),"")</f>
        <v/>
      </c>
      <c r="AF517" s="86" t="str">
        <f>IFERROR(INDEX(DB_Typologies!$D$4:$AP$1445,MATCH($A$3,DB_Typologies!$AQ$4:$AQ$1445,0)+$A517,MATCH(AF$3,TQoL_Indexes!$B$8:$AK$8,0)),"")</f>
        <v/>
      </c>
      <c r="AG517" s="86" t="str">
        <f>IFERROR(INDEX(DB_Typologies!$D$4:$AP$1445,MATCH($A$3,DB_Typologies!$AQ$4:$AQ$1445,0)+$A517,MATCH(AG$3,TQoL_Indexes!$B$8:$AK$8,0)),"")</f>
        <v/>
      </c>
      <c r="AH517" s="86" t="str">
        <f>IFERROR(INDEX(DB_Typologies!$D$4:$AP$1445,MATCH($A$3,DB_Typologies!$AQ$4:$AQ$1445,0)+$A517,MATCH(AH$3,TQoL_Indexes!$B$8:$AK$8,0)),"")</f>
        <v/>
      </c>
      <c r="AI517" s="86" t="str">
        <f>IFERROR(INDEX(DB_Typologies!$D$4:$AP$1445,MATCH($A$3,DB_Typologies!$AQ$4:$AQ$1445,0)+$A517,MATCH(AI$3,TQoL_Indexes!$B$8:$AK$8,0)),"")</f>
        <v/>
      </c>
      <c r="AJ517" s="86" t="str">
        <f>IFERROR(INDEX(DB_Typologies!$D$4:$AP$1445,MATCH($A$3,DB_Typologies!$AQ$4:$AQ$1445,0)+$A517,MATCH(AJ$3,TQoL_Indexes!$B$8:$AK$8,0)),"")</f>
        <v/>
      </c>
      <c r="AK517" s="86" t="str">
        <f>IFERROR(INDEX(DB_Typologies!$D$4:$AP$1445,MATCH($A$3,DB_Typologies!$AQ$4:$AQ$1445,0)+$A517,MATCH(AK$3,TQoL_Indexes!$B$8:$AK$8,0)),"")</f>
        <v/>
      </c>
      <c r="AL517" s="86" t="str">
        <f>IFERROR(INDEX(DB_Typologies!$D$4:$AP$1445,MATCH($A$3,DB_Typologies!$AQ$4:$AQ$1445,0)+$A517,MATCH(AL$3,TQoL_Indexes!$B$8:$AK$8,0)),"")</f>
        <v/>
      </c>
      <c r="AM517" s="87" t="str">
        <f>IFERROR(INDEX(DB_Typologies!$D$4:$AP$1445,MATCH($A$3,DB_Typologies!$AQ$4:$AQ$1445,0)+$A517,MATCH(AM$3,TQoL_Indexes!$B$8:$AK$8,0)),"")</f>
        <v/>
      </c>
    </row>
    <row r="518" spans="1:39">
      <c r="A518" s="58" t="str">
        <f>IFERROR(IF(A517+1&lt;COUNTIF(DB_Typologies!$AQ$4:$AQ$1445,$A$3),A517+1,""),"")</f>
        <v/>
      </c>
      <c r="B518" s="120" t="str">
        <f>IFERROR(INDEX(DB_Typologies!$D$4:$AP$1445,MATCH($A$3,DB_Typologies!$AQ$4:$AQ$1445,0)+$A518,MATCH(B$3,TQoL_Indexes!$B$8:$AK$8,0)),"")</f>
        <v/>
      </c>
      <c r="C518" s="86" t="str">
        <f>IFERROR(INDEX(DB_Typologies!$D$4:$AP$1445,MATCH($A$3,DB_Typologies!$AQ$4:$AQ$1445,0)+$A518,MATCH(C$3,TQoL_Indexes!$B$8:$AK$8,0)),"")</f>
        <v/>
      </c>
      <c r="D518" s="87" t="str">
        <f>IFERROR(INDEX(DB_Typologies!$D$4:$AP$1445,MATCH($A$3,DB_Typologies!$AQ$4:$AQ$1445,0)+$A518,MATCH(D$3,TQoL_Indexes!$B$8:$AK$8,0)),"")</f>
        <v/>
      </c>
      <c r="E518" s="86" t="str">
        <f>IFERROR(INDEX(DB_Typologies!$D$4:$AP$1445,MATCH($A$3,DB_Typologies!$AQ$4:$AQ$1445,0)+$A518,MATCH(E$3,TQoL_Indexes!$B$8:$AK$8,0)),"")</f>
        <v/>
      </c>
      <c r="F518" s="86" t="str">
        <f>IFERROR(INDEX(DB_Typologies!$D$4:$AP$1445,MATCH($A$3,DB_Typologies!$AQ$4:$AQ$1445,0)+$A518,MATCH(F$3,TQoL_Indexes!$B$8:$AK$8,0)),"")</f>
        <v/>
      </c>
      <c r="G518" s="86" t="str">
        <f>IFERROR(INDEX(DB_Typologies!$D$4:$AP$1445,MATCH($A$3,DB_Typologies!$AQ$4:$AQ$1445,0)+$A518,MATCH(G$3,TQoL_Indexes!$B$8:$AK$8,0)),"")</f>
        <v/>
      </c>
      <c r="H518" s="86" t="str">
        <f>IFERROR(INDEX(DB_Typologies!$D$4:$AP$1445,MATCH($A$3,DB_Typologies!$AQ$4:$AQ$1445,0)+$A518,MATCH(H$3,TQoL_Indexes!$B$8:$AK$8,0)),"")</f>
        <v/>
      </c>
      <c r="I518" s="86" t="str">
        <f>IFERROR(INDEX(DB_Typologies!$D$4:$AP$1445,MATCH($A$3,DB_Typologies!$AQ$4:$AQ$1445,0)+$A518,MATCH(I$3,TQoL_Indexes!$B$8:$AK$8,0)),"")</f>
        <v/>
      </c>
      <c r="J518" s="86" t="str">
        <f>IFERROR(INDEX(DB_Typologies!$D$4:$AP$1445,MATCH($A$3,DB_Typologies!$AQ$4:$AQ$1445,0)+$A518,MATCH(J$3,TQoL_Indexes!$B$8:$AK$8,0)),"")</f>
        <v/>
      </c>
      <c r="K518" s="86" t="str">
        <f>IFERROR(INDEX(DB_Typologies!$D$4:$AP$1445,MATCH($A$3,DB_Typologies!$AQ$4:$AQ$1445,0)+$A518,MATCH(K$3,TQoL_Indexes!$B$8:$AK$8,0)),"")</f>
        <v/>
      </c>
      <c r="L518" s="86" t="str">
        <f>IFERROR(INDEX(DB_Typologies!$D$4:$AP$1445,MATCH($A$3,DB_Typologies!$AQ$4:$AQ$1445,0)+$A518,MATCH(L$3,TQoL_Indexes!$B$8:$AK$8,0)),"")</f>
        <v/>
      </c>
      <c r="M518" s="86" t="str">
        <f>IFERROR(INDEX(DB_Typologies!$D$4:$AP$1445,MATCH($A$3,DB_Typologies!$AQ$4:$AQ$1445,0)+$A518,MATCH(M$3,TQoL_Indexes!$B$8:$AK$8,0)),"")</f>
        <v/>
      </c>
      <c r="N518" s="86" t="str">
        <f>IFERROR(INDEX(DB_Typologies!$D$4:$AP$1445,MATCH($A$3,DB_Typologies!$AQ$4:$AQ$1445,0)+$A518,MATCH(N$3,TQoL_Indexes!$B$8:$AK$8,0)),"")</f>
        <v/>
      </c>
      <c r="O518" s="86" t="str">
        <f>IFERROR(INDEX(DB_Typologies!$D$4:$AP$1445,MATCH($A$3,DB_Typologies!$AQ$4:$AQ$1445,0)+$A518,MATCH(O$3,TQoL_Indexes!$B$8:$AK$8,0)),"")</f>
        <v/>
      </c>
      <c r="P518" s="86" t="str">
        <f>IFERROR(INDEX(DB_Typologies!$D$4:$AP$1445,MATCH($A$3,DB_Typologies!$AQ$4:$AQ$1445,0)+$A518,MATCH(P$3,TQoL_Indexes!$B$8:$AK$8,0)),"")</f>
        <v/>
      </c>
      <c r="Q518" s="86" t="str">
        <f>IFERROR(INDEX(DB_Typologies!$D$4:$AP$1445,MATCH($A$3,DB_Typologies!$AQ$4:$AQ$1445,0)+$A518,MATCH(Q$3,TQoL_Indexes!$B$8:$AK$8,0)),"")</f>
        <v/>
      </c>
      <c r="R518" s="86" t="str">
        <f>IFERROR(INDEX(DB_Typologies!$D$4:$AP$1445,MATCH($A$3,DB_Typologies!$AQ$4:$AQ$1445,0)+$A518,MATCH(R$3,TQoL_Indexes!$B$8:$AK$8,0)),"")</f>
        <v/>
      </c>
      <c r="S518" s="86" t="str">
        <f>IFERROR(INDEX(DB_Typologies!$D$4:$AP$1445,MATCH($A$3,DB_Typologies!$AQ$4:$AQ$1445,0)+$A518,MATCH(S$3,TQoL_Indexes!$B$8:$AK$8,0)),"")</f>
        <v/>
      </c>
      <c r="T518" s="86" t="str">
        <f>IFERROR(INDEX(DB_Typologies!$D$4:$AP$1445,MATCH($A$3,DB_Typologies!$AQ$4:$AQ$1445,0)+$A518,MATCH(T$3,TQoL_Indexes!$B$8:$AK$8,0)),"")</f>
        <v/>
      </c>
      <c r="U518" s="86" t="str">
        <f>IFERROR(INDEX(DB_Typologies!$D$4:$AP$1445,MATCH($A$3,DB_Typologies!$AQ$4:$AQ$1445,0)+$A518,MATCH(U$3,TQoL_Indexes!$B$8:$AK$8,0)),"")</f>
        <v/>
      </c>
      <c r="V518" s="86" t="str">
        <f>IFERROR(INDEX(DB_Typologies!$D$4:$AP$1445,MATCH($A$3,DB_Typologies!$AQ$4:$AQ$1445,0)+$A518,MATCH(V$3,TQoL_Indexes!$B$8:$AK$8,0)),"")</f>
        <v/>
      </c>
      <c r="W518" s="86" t="str">
        <f>IFERROR(INDEX(DB_Typologies!$D$4:$AP$1445,MATCH($A$3,DB_Typologies!$AQ$4:$AQ$1445,0)+$A518,MATCH(W$3,TQoL_Indexes!$B$8:$AK$8,0)),"")</f>
        <v/>
      </c>
      <c r="X518" s="86" t="str">
        <f>IFERROR(INDEX(DB_Typologies!$D$4:$AP$1445,MATCH($A$3,DB_Typologies!$AQ$4:$AQ$1445,0)+$A518,MATCH(X$3,TQoL_Indexes!$B$8:$AK$8,0)),"")</f>
        <v/>
      </c>
      <c r="Y518" s="86" t="str">
        <f>IFERROR(INDEX(DB_Typologies!$D$4:$AP$1445,MATCH($A$3,DB_Typologies!$AQ$4:$AQ$1445,0)+$A518,MATCH(Y$3,TQoL_Indexes!$B$8:$AK$8,0)),"")</f>
        <v/>
      </c>
      <c r="Z518" s="86" t="str">
        <f>IFERROR(INDEX(DB_Typologies!$D$4:$AP$1445,MATCH($A$3,DB_Typologies!$AQ$4:$AQ$1445,0)+$A518,MATCH(Z$3,TQoL_Indexes!$B$8:$AK$8,0)),"")</f>
        <v/>
      </c>
      <c r="AA518" s="86" t="str">
        <f>IFERROR(INDEX(DB_Typologies!$D$4:$AP$1445,MATCH($A$3,DB_Typologies!$AQ$4:$AQ$1445,0)+$A518,MATCH(AA$3,TQoL_Indexes!$B$8:$AK$8,0)),"")</f>
        <v/>
      </c>
      <c r="AB518" s="86" t="str">
        <f>IFERROR(INDEX(DB_Typologies!$D$4:$AP$1445,MATCH($A$3,DB_Typologies!$AQ$4:$AQ$1445,0)+$A518,MATCH(AB$3,TQoL_Indexes!$B$8:$AK$8,0)),"")</f>
        <v/>
      </c>
      <c r="AC518" s="86" t="str">
        <f>IFERROR(INDEX(DB_Typologies!$D$4:$AP$1445,MATCH($A$3,DB_Typologies!$AQ$4:$AQ$1445,0)+$A518,MATCH(AC$3,TQoL_Indexes!$B$8:$AK$8,0)),"")</f>
        <v/>
      </c>
      <c r="AD518" s="86" t="str">
        <f>IFERROR(INDEX(DB_Typologies!$D$4:$AP$1445,MATCH($A$3,DB_Typologies!$AQ$4:$AQ$1445,0)+$A518,MATCH(AD$3,TQoL_Indexes!$B$8:$AK$8,0)),"")</f>
        <v/>
      </c>
      <c r="AE518" s="86" t="str">
        <f>IFERROR(INDEX(DB_Typologies!$D$4:$AP$1445,MATCH($A$3,DB_Typologies!$AQ$4:$AQ$1445,0)+$A518,MATCH(AE$3,TQoL_Indexes!$B$8:$AK$8,0)),"")</f>
        <v/>
      </c>
      <c r="AF518" s="86" t="str">
        <f>IFERROR(INDEX(DB_Typologies!$D$4:$AP$1445,MATCH($A$3,DB_Typologies!$AQ$4:$AQ$1445,0)+$A518,MATCH(AF$3,TQoL_Indexes!$B$8:$AK$8,0)),"")</f>
        <v/>
      </c>
      <c r="AG518" s="86" t="str">
        <f>IFERROR(INDEX(DB_Typologies!$D$4:$AP$1445,MATCH($A$3,DB_Typologies!$AQ$4:$AQ$1445,0)+$A518,MATCH(AG$3,TQoL_Indexes!$B$8:$AK$8,0)),"")</f>
        <v/>
      </c>
      <c r="AH518" s="86" t="str">
        <f>IFERROR(INDEX(DB_Typologies!$D$4:$AP$1445,MATCH($A$3,DB_Typologies!$AQ$4:$AQ$1445,0)+$A518,MATCH(AH$3,TQoL_Indexes!$B$8:$AK$8,0)),"")</f>
        <v/>
      </c>
      <c r="AI518" s="86" t="str">
        <f>IFERROR(INDEX(DB_Typologies!$D$4:$AP$1445,MATCH($A$3,DB_Typologies!$AQ$4:$AQ$1445,0)+$A518,MATCH(AI$3,TQoL_Indexes!$B$8:$AK$8,0)),"")</f>
        <v/>
      </c>
      <c r="AJ518" s="86" t="str">
        <f>IFERROR(INDEX(DB_Typologies!$D$4:$AP$1445,MATCH($A$3,DB_Typologies!$AQ$4:$AQ$1445,0)+$A518,MATCH(AJ$3,TQoL_Indexes!$B$8:$AK$8,0)),"")</f>
        <v/>
      </c>
      <c r="AK518" s="86" t="str">
        <f>IFERROR(INDEX(DB_Typologies!$D$4:$AP$1445,MATCH($A$3,DB_Typologies!$AQ$4:$AQ$1445,0)+$A518,MATCH(AK$3,TQoL_Indexes!$B$8:$AK$8,0)),"")</f>
        <v/>
      </c>
      <c r="AL518" s="86" t="str">
        <f>IFERROR(INDEX(DB_Typologies!$D$4:$AP$1445,MATCH($A$3,DB_Typologies!$AQ$4:$AQ$1445,0)+$A518,MATCH(AL$3,TQoL_Indexes!$B$8:$AK$8,0)),"")</f>
        <v/>
      </c>
      <c r="AM518" s="87" t="str">
        <f>IFERROR(INDEX(DB_Typologies!$D$4:$AP$1445,MATCH($A$3,DB_Typologies!$AQ$4:$AQ$1445,0)+$A518,MATCH(AM$3,TQoL_Indexes!$B$8:$AK$8,0)),"")</f>
        <v/>
      </c>
    </row>
    <row r="519" spans="1:39">
      <c r="A519" s="58" t="str">
        <f>IFERROR(IF(A518+1&lt;COUNTIF(DB_Typologies!$AQ$4:$AQ$1445,$A$3),A518+1,""),"")</f>
        <v/>
      </c>
      <c r="B519" s="120" t="str">
        <f>IFERROR(INDEX(DB_Typologies!$D$4:$AP$1445,MATCH($A$3,DB_Typologies!$AQ$4:$AQ$1445,0)+$A519,MATCH(B$3,TQoL_Indexes!$B$8:$AK$8,0)),"")</f>
        <v/>
      </c>
      <c r="C519" s="86" t="str">
        <f>IFERROR(INDEX(DB_Typologies!$D$4:$AP$1445,MATCH($A$3,DB_Typologies!$AQ$4:$AQ$1445,0)+$A519,MATCH(C$3,TQoL_Indexes!$B$8:$AK$8,0)),"")</f>
        <v/>
      </c>
      <c r="D519" s="87" t="str">
        <f>IFERROR(INDEX(DB_Typologies!$D$4:$AP$1445,MATCH($A$3,DB_Typologies!$AQ$4:$AQ$1445,0)+$A519,MATCH(D$3,TQoL_Indexes!$B$8:$AK$8,0)),"")</f>
        <v/>
      </c>
      <c r="E519" s="86" t="str">
        <f>IFERROR(INDEX(DB_Typologies!$D$4:$AP$1445,MATCH($A$3,DB_Typologies!$AQ$4:$AQ$1445,0)+$A519,MATCH(E$3,TQoL_Indexes!$B$8:$AK$8,0)),"")</f>
        <v/>
      </c>
      <c r="F519" s="86" t="str">
        <f>IFERROR(INDEX(DB_Typologies!$D$4:$AP$1445,MATCH($A$3,DB_Typologies!$AQ$4:$AQ$1445,0)+$A519,MATCH(F$3,TQoL_Indexes!$B$8:$AK$8,0)),"")</f>
        <v/>
      </c>
      <c r="G519" s="86" t="str">
        <f>IFERROR(INDEX(DB_Typologies!$D$4:$AP$1445,MATCH($A$3,DB_Typologies!$AQ$4:$AQ$1445,0)+$A519,MATCH(G$3,TQoL_Indexes!$B$8:$AK$8,0)),"")</f>
        <v/>
      </c>
      <c r="H519" s="86" t="str">
        <f>IFERROR(INDEX(DB_Typologies!$D$4:$AP$1445,MATCH($A$3,DB_Typologies!$AQ$4:$AQ$1445,0)+$A519,MATCH(H$3,TQoL_Indexes!$B$8:$AK$8,0)),"")</f>
        <v/>
      </c>
      <c r="I519" s="86" t="str">
        <f>IFERROR(INDEX(DB_Typologies!$D$4:$AP$1445,MATCH($A$3,DB_Typologies!$AQ$4:$AQ$1445,0)+$A519,MATCH(I$3,TQoL_Indexes!$B$8:$AK$8,0)),"")</f>
        <v/>
      </c>
      <c r="J519" s="86" t="str">
        <f>IFERROR(INDEX(DB_Typologies!$D$4:$AP$1445,MATCH($A$3,DB_Typologies!$AQ$4:$AQ$1445,0)+$A519,MATCH(J$3,TQoL_Indexes!$B$8:$AK$8,0)),"")</f>
        <v/>
      </c>
      <c r="K519" s="86" t="str">
        <f>IFERROR(INDEX(DB_Typologies!$D$4:$AP$1445,MATCH($A$3,DB_Typologies!$AQ$4:$AQ$1445,0)+$A519,MATCH(K$3,TQoL_Indexes!$B$8:$AK$8,0)),"")</f>
        <v/>
      </c>
      <c r="L519" s="86" t="str">
        <f>IFERROR(INDEX(DB_Typologies!$D$4:$AP$1445,MATCH($A$3,DB_Typologies!$AQ$4:$AQ$1445,0)+$A519,MATCH(L$3,TQoL_Indexes!$B$8:$AK$8,0)),"")</f>
        <v/>
      </c>
      <c r="M519" s="86" t="str">
        <f>IFERROR(INDEX(DB_Typologies!$D$4:$AP$1445,MATCH($A$3,DB_Typologies!$AQ$4:$AQ$1445,0)+$A519,MATCH(M$3,TQoL_Indexes!$B$8:$AK$8,0)),"")</f>
        <v/>
      </c>
      <c r="N519" s="86" t="str">
        <f>IFERROR(INDEX(DB_Typologies!$D$4:$AP$1445,MATCH($A$3,DB_Typologies!$AQ$4:$AQ$1445,0)+$A519,MATCH(N$3,TQoL_Indexes!$B$8:$AK$8,0)),"")</f>
        <v/>
      </c>
      <c r="O519" s="86" t="str">
        <f>IFERROR(INDEX(DB_Typologies!$D$4:$AP$1445,MATCH($A$3,DB_Typologies!$AQ$4:$AQ$1445,0)+$A519,MATCH(O$3,TQoL_Indexes!$B$8:$AK$8,0)),"")</f>
        <v/>
      </c>
      <c r="P519" s="86" t="str">
        <f>IFERROR(INDEX(DB_Typologies!$D$4:$AP$1445,MATCH($A$3,DB_Typologies!$AQ$4:$AQ$1445,0)+$A519,MATCH(P$3,TQoL_Indexes!$B$8:$AK$8,0)),"")</f>
        <v/>
      </c>
      <c r="Q519" s="86" t="str">
        <f>IFERROR(INDEX(DB_Typologies!$D$4:$AP$1445,MATCH($A$3,DB_Typologies!$AQ$4:$AQ$1445,0)+$A519,MATCH(Q$3,TQoL_Indexes!$B$8:$AK$8,0)),"")</f>
        <v/>
      </c>
      <c r="R519" s="86" t="str">
        <f>IFERROR(INDEX(DB_Typologies!$D$4:$AP$1445,MATCH($A$3,DB_Typologies!$AQ$4:$AQ$1445,0)+$A519,MATCH(R$3,TQoL_Indexes!$B$8:$AK$8,0)),"")</f>
        <v/>
      </c>
      <c r="S519" s="86" t="str">
        <f>IFERROR(INDEX(DB_Typologies!$D$4:$AP$1445,MATCH($A$3,DB_Typologies!$AQ$4:$AQ$1445,0)+$A519,MATCH(S$3,TQoL_Indexes!$B$8:$AK$8,0)),"")</f>
        <v/>
      </c>
      <c r="T519" s="86" t="str">
        <f>IFERROR(INDEX(DB_Typologies!$D$4:$AP$1445,MATCH($A$3,DB_Typologies!$AQ$4:$AQ$1445,0)+$A519,MATCH(T$3,TQoL_Indexes!$B$8:$AK$8,0)),"")</f>
        <v/>
      </c>
      <c r="U519" s="86" t="str">
        <f>IFERROR(INDEX(DB_Typologies!$D$4:$AP$1445,MATCH($A$3,DB_Typologies!$AQ$4:$AQ$1445,0)+$A519,MATCH(U$3,TQoL_Indexes!$B$8:$AK$8,0)),"")</f>
        <v/>
      </c>
      <c r="V519" s="86" t="str">
        <f>IFERROR(INDEX(DB_Typologies!$D$4:$AP$1445,MATCH($A$3,DB_Typologies!$AQ$4:$AQ$1445,0)+$A519,MATCH(V$3,TQoL_Indexes!$B$8:$AK$8,0)),"")</f>
        <v/>
      </c>
      <c r="W519" s="86" t="str">
        <f>IFERROR(INDEX(DB_Typologies!$D$4:$AP$1445,MATCH($A$3,DB_Typologies!$AQ$4:$AQ$1445,0)+$A519,MATCH(W$3,TQoL_Indexes!$B$8:$AK$8,0)),"")</f>
        <v/>
      </c>
      <c r="X519" s="86" t="str">
        <f>IFERROR(INDEX(DB_Typologies!$D$4:$AP$1445,MATCH($A$3,DB_Typologies!$AQ$4:$AQ$1445,0)+$A519,MATCH(X$3,TQoL_Indexes!$B$8:$AK$8,0)),"")</f>
        <v/>
      </c>
      <c r="Y519" s="86" t="str">
        <f>IFERROR(INDEX(DB_Typologies!$D$4:$AP$1445,MATCH($A$3,DB_Typologies!$AQ$4:$AQ$1445,0)+$A519,MATCH(Y$3,TQoL_Indexes!$B$8:$AK$8,0)),"")</f>
        <v/>
      </c>
      <c r="Z519" s="86" t="str">
        <f>IFERROR(INDEX(DB_Typologies!$D$4:$AP$1445,MATCH($A$3,DB_Typologies!$AQ$4:$AQ$1445,0)+$A519,MATCH(Z$3,TQoL_Indexes!$B$8:$AK$8,0)),"")</f>
        <v/>
      </c>
      <c r="AA519" s="86" t="str">
        <f>IFERROR(INDEX(DB_Typologies!$D$4:$AP$1445,MATCH($A$3,DB_Typologies!$AQ$4:$AQ$1445,0)+$A519,MATCH(AA$3,TQoL_Indexes!$B$8:$AK$8,0)),"")</f>
        <v/>
      </c>
      <c r="AB519" s="86" t="str">
        <f>IFERROR(INDEX(DB_Typologies!$D$4:$AP$1445,MATCH($A$3,DB_Typologies!$AQ$4:$AQ$1445,0)+$A519,MATCH(AB$3,TQoL_Indexes!$B$8:$AK$8,0)),"")</f>
        <v/>
      </c>
      <c r="AC519" s="86" t="str">
        <f>IFERROR(INDEX(DB_Typologies!$D$4:$AP$1445,MATCH($A$3,DB_Typologies!$AQ$4:$AQ$1445,0)+$A519,MATCH(AC$3,TQoL_Indexes!$B$8:$AK$8,0)),"")</f>
        <v/>
      </c>
      <c r="AD519" s="86" t="str">
        <f>IFERROR(INDEX(DB_Typologies!$D$4:$AP$1445,MATCH($A$3,DB_Typologies!$AQ$4:$AQ$1445,0)+$A519,MATCH(AD$3,TQoL_Indexes!$B$8:$AK$8,0)),"")</f>
        <v/>
      </c>
      <c r="AE519" s="86" t="str">
        <f>IFERROR(INDEX(DB_Typologies!$D$4:$AP$1445,MATCH($A$3,DB_Typologies!$AQ$4:$AQ$1445,0)+$A519,MATCH(AE$3,TQoL_Indexes!$B$8:$AK$8,0)),"")</f>
        <v/>
      </c>
      <c r="AF519" s="86" t="str">
        <f>IFERROR(INDEX(DB_Typologies!$D$4:$AP$1445,MATCH($A$3,DB_Typologies!$AQ$4:$AQ$1445,0)+$A519,MATCH(AF$3,TQoL_Indexes!$B$8:$AK$8,0)),"")</f>
        <v/>
      </c>
      <c r="AG519" s="86" t="str">
        <f>IFERROR(INDEX(DB_Typologies!$D$4:$AP$1445,MATCH($A$3,DB_Typologies!$AQ$4:$AQ$1445,0)+$A519,MATCH(AG$3,TQoL_Indexes!$B$8:$AK$8,0)),"")</f>
        <v/>
      </c>
      <c r="AH519" s="86" t="str">
        <f>IFERROR(INDEX(DB_Typologies!$D$4:$AP$1445,MATCH($A$3,DB_Typologies!$AQ$4:$AQ$1445,0)+$A519,MATCH(AH$3,TQoL_Indexes!$B$8:$AK$8,0)),"")</f>
        <v/>
      </c>
      <c r="AI519" s="86" t="str">
        <f>IFERROR(INDEX(DB_Typologies!$D$4:$AP$1445,MATCH($A$3,DB_Typologies!$AQ$4:$AQ$1445,0)+$A519,MATCH(AI$3,TQoL_Indexes!$B$8:$AK$8,0)),"")</f>
        <v/>
      </c>
      <c r="AJ519" s="86" t="str">
        <f>IFERROR(INDEX(DB_Typologies!$D$4:$AP$1445,MATCH($A$3,DB_Typologies!$AQ$4:$AQ$1445,0)+$A519,MATCH(AJ$3,TQoL_Indexes!$B$8:$AK$8,0)),"")</f>
        <v/>
      </c>
      <c r="AK519" s="86" t="str">
        <f>IFERROR(INDEX(DB_Typologies!$D$4:$AP$1445,MATCH($A$3,DB_Typologies!$AQ$4:$AQ$1445,0)+$A519,MATCH(AK$3,TQoL_Indexes!$B$8:$AK$8,0)),"")</f>
        <v/>
      </c>
      <c r="AL519" s="86" t="str">
        <f>IFERROR(INDEX(DB_Typologies!$D$4:$AP$1445,MATCH($A$3,DB_Typologies!$AQ$4:$AQ$1445,0)+$A519,MATCH(AL$3,TQoL_Indexes!$B$8:$AK$8,0)),"")</f>
        <v/>
      </c>
      <c r="AM519" s="87" t="str">
        <f>IFERROR(INDEX(DB_Typologies!$D$4:$AP$1445,MATCH($A$3,DB_Typologies!$AQ$4:$AQ$1445,0)+$A519,MATCH(AM$3,TQoL_Indexes!$B$8:$AK$8,0)),"")</f>
        <v/>
      </c>
    </row>
    <row r="520" spans="1:39">
      <c r="A520" s="58" t="str">
        <f>IFERROR(IF(A519+1&lt;COUNTIF(DB_Typologies!$AQ$4:$AQ$1445,$A$3),A519+1,""),"")</f>
        <v/>
      </c>
      <c r="B520" s="120" t="str">
        <f>IFERROR(INDEX(DB_Typologies!$D$4:$AP$1445,MATCH($A$3,DB_Typologies!$AQ$4:$AQ$1445,0)+$A520,MATCH(B$3,TQoL_Indexes!$B$8:$AK$8,0)),"")</f>
        <v/>
      </c>
      <c r="C520" s="86" t="str">
        <f>IFERROR(INDEX(DB_Typologies!$D$4:$AP$1445,MATCH($A$3,DB_Typologies!$AQ$4:$AQ$1445,0)+$A520,MATCH(C$3,TQoL_Indexes!$B$8:$AK$8,0)),"")</f>
        <v/>
      </c>
      <c r="D520" s="87" t="str">
        <f>IFERROR(INDEX(DB_Typologies!$D$4:$AP$1445,MATCH($A$3,DB_Typologies!$AQ$4:$AQ$1445,0)+$A520,MATCH(D$3,TQoL_Indexes!$B$8:$AK$8,0)),"")</f>
        <v/>
      </c>
      <c r="E520" s="86" t="str">
        <f>IFERROR(INDEX(DB_Typologies!$D$4:$AP$1445,MATCH($A$3,DB_Typologies!$AQ$4:$AQ$1445,0)+$A520,MATCH(E$3,TQoL_Indexes!$B$8:$AK$8,0)),"")</f>
        <v/>
      </c>
      <c r="F520" s="86" t="str">
        <f>IFERROR(INDEX(DB_Typologies!$D$4:$AP$1445,MATCH($A$3,DB_Typologies!$AQ$4:$AQ$1445,0)+$A520,MATCH(F$3,TQoL_Indexes!$B$8:$AK$8,0)),"")</f>
        <v/>
      </c>
      <c r="G520" s="86" t="str">
        <f>IFERROR(INDEX(DB_Typologies!$D$4:$AP$1445,MATCH($A$3,DB_Typologies!$AQ$4:$AQ$1445,0)+$A520,MATCH(G$3,TQoL_Indexes!$B$8:$AK$8,0)),"")</f>
        <v/>
      </c>
      <c r="H520" s="86" t="str">
        <f>IFERROR(INDEX(DB_Typologies!$D$4:$AP$1445,MATCH($A$3,DB_Typologies!$AQ$4:$AQ$1445,0)+$A520,MATCH(H$3,TQoL_Indexes!$B$8:$AK$8,0)),"")</f>
        <v/>
      </c>
      <c r="I520" s="86" t="str">
        <f>IFERROR(INDEX(DB_Typologies!$D$4:$AP$1445,MATCH($A$3,DB_Typologies!$AQ$4:$AQ$1445,0)+$A520,MATCH(I$3,TQoL_Indexes!$B$8:$AK$8,0)),"")</f>
        <v/>
      </c>
      <c r="J520" s="86" t="str">
        <f>IFERROR(INDEX(DB_Typologies!$D$4:$AP$1445,MATCH($A$3,DB_Typologies!$AQ$4:$AQ$1445,0)+$A520,MATCH(J$3,TQoL_Indexes!$B$8:$AK$8,0)),"")</f>
        <v/>
      </c>
      <c r="K520" s="86" t="str">
        <f>IFERROR(INDEX(DB_Typologies!$D$4:$AP$1445,MATCH($A$3,DB_Typologies!$AQ$4:$AQ$1445,0)+$A520,MATCH(K$3,TQoL_Indexes!$B$8:$AK$8,0)),"")</f>
        <v/>
      </c>
      <c r="L520" s="86" t="str">
        <f>IFERROR(INDEX(DB_Typologies!$D$4:$AP$1445,MATCH($A$3,DB_Typologies!$AQ$4:$AQ$1445,0)+$A520,MATCH(L$3,TQoL_Indexes!$B$8:$AK$8,0)),"")</f>
        <v/>
      </c>
      <c r="M520" s="86" t="str">
        <f>IFERROR(INDEX(DB_Typologies!$D$4:$AP$1445,MATCH($A$3,DB_Typologies!$AQ$4:$AQ$1445,0)+$A520,MATCH(M$3,TQoL_Indexes!$B$8:$AK$8,0)),"")</f>
        <v/>
      </c>
      <c r="N520" s="86" t="str">
        <f>IFERROR(INDEX(DB_Typologies!$D$4:$AP$1445,MATCH($A$3,DB_Typologies!$AQ$4:$AQ$1445,0)+$A520,MATCH(N$3,TQoL_Indexes!$B$8:$AK$8,0)),"")</f>
        <v/>
      </c>
      <c r="O520" s="86" t="str">
        <f>IFERROR(INDEX(DB_Typologies!$D$4:$AP$1445,MATCH($A$3,DB_Typologies!$AQ$4:$AQ$1445,0)+$A520,MATCH(O$3,TQoL_Indexes!$B$8:$AK$8,0)),"")</f>
        <v/>
      </c>
      <c r="P520" s="86" t="str">
        <f>IFERROR(INDEX(DB_Typologies!$D$4:$AP$1445,MATCH($A$3,DB_Typologies!$AQ$4:$AQ$1445,0)+$A520,MATCH(P$3,TQoL_Indexes!$B$8:$AK$8,0)),"")</f>
        <v/>
      </c>
      <c r="Q520" s="86" t="str">
        <f>IFERROR(INDEX(DB_Typologies!$D$4:$AP$1445,MATCH($A$3,DB_Typologies!$AQ$4:$AQ$1445,0)+$A520,MATCH(Q$3,TQoL_Indexes!$B$8:$AK$8,0)),"")</f>
        <v/>
      </c>
      <c r="R520" s="86" t="str">
        <f>IFERROR(INDEX(DB_Typologies!$D$4:$AP$1445,MATCH($A$3,DB_Typologies!$AQ$4:$AQ$1445,0)+$A520,MATCH(R$3,TQoL_Indexes!$B$8:$AK$8,0)),"")</f>
        <v/>
      </c>
      <c r="S520" s="86" t="str">
        <f>IFERROR(INDEX(DB_Typologies!$D$4:$AP$1445,MATCH($A$3,DB_Typologies!$AQ$4:$AQ$1445,0)+$A520,MATCH(S$3,TQoL_Indexes!$B$8:$AK$8,0)),"")</f>
        <v/>
      </c>
      <c r="T520" s="86" t="str">
        <f>IFERROR(INDEX(DB_Typologies!$D$4:$AP$1445,MATCH($A$3,DB_Typologies!$AQ$4:$AQ$1445,0)+$A520,MATCH(T$3,TQoL_Indexes!$B$8:$AK$8,0)),"")</f>
        <v/>
      </c>
      <c r="U520" s="86" t="str">
        <f>IFERROR(INDEX(DB_Typologies!$D$4:$AP$1445,MATCH($A$3,DB_Typologies!$AQ$4:$AQ$1445,0)+$A520,MATCH(U$3,TQoL_Indexes!$B$8:$AK$8,0)),"")</f>
        <v/>
      </c>
      <c r="V520" s="86" t="str">
        <f>IFERROR(INDEX(DB_Typologies!$D$4:$AP$1445,MATCH($A$3,DB_Typologies!$AQ$4:$AQ$1445,0)+$A520,MATCH(V$3,TQoL_Indexes!$B$8:$AK$8,0)),"")</f>
        <v/>
      </c>
      <c r="W520" s="86" t="str">
        <f>IFERROR(INDEX(DB_Typologies!$D$4:$AP$1445,MATCH($A$3,DB_Typologies!$AQ$4:$AQ$1445,0)+$A520,MATCH(W$3,TQoL_Indexes!$B$8:$AK$8,0)),"")</f>
        <v/>
      </c>
      <c r="X520" s="86" t="str">
        <f>IFERROR(INDEX(DB_Typologies!$D$4:$AP$1445,MATCH($A$3,DB_Typologies!$AQ$4:$AQ$1445,0)+$A520,MATCH(X$3,TQoL_Indexes!$B$8:$AK$8,0)),"")</f>
        <v/>
      </c>
      <c r="Y520" s="86" t="str">
        <f>IFERROR(INDEX(DB_Typologies!$D$4:$AP$1445,MATCH($A$3,DB_Typologies!$AQ$4:$AQ$1445,0)+$A520,MATCH(Y$3,TQoL_Indexes!$B$8:$AK$8,0)),"")</f>
        <v/>
      </c>
      <c r="Z520" s="86" t="str">
        <f>IFERROR(INDEX(DB_Typologies!$D$4:$AP$1445,MATCH($A$3,DB_Typologies!$AQ$4:$AQ$1445,0)+$A520,MATCH(Z$3,TQoL_Indexes!$B$8:$AK$8,0)),"")</f>
        <v/>
      </c>
      <c r="AA520" s="86" t="str">
        <f>IFERROR(INDEX(DB_Typologies!$D$4:$AP$1445,MATCH($A$3,DB_Typologies!$AQ$4:$AQ$1445,0)+$A520,MATCH(AA$3,TQoL_Indexes!$B$8:$AK$8,0)),"")</f>
        <v/>
      </c>
      <c r="AB520" s="86" t="str">
        <f>IFERROR(INDEX(DB_Typologies!$D$4:$AP$1445,MATCH($A$3,DB_Typologies!$AQ$4:$AQ$1445,0)+$A520,MATCH(AB$3,TQoL_Indexes!$B$8:$AK$8,0)),"")</f>
        <v/>
      </c>
      <c r="AC520" s="86" t="str">
        <f>IFERROR(INDEX(DB_Typologies!$D$4:$AP$1445,MATCH($A$3,DB_Typologies!$AQ$4:$AQ$1445,0)+$A520,MATCH(AC$3,TQoL_Indexes!$B$8:$AK$8,0)),"")</f>
        <v/>
      </c>
      <c r="AD520" s="86" t="str">
        <f>IFERROR(INDEX(DB_Typologies!$D$4:$AP$1445,MATCH($A$3,DB_Typologies!$AQ$4:$AQ$1445,0)+$A520,MATCH(AD$3,TQoL_Indexes!$B$8:$AK$8,0)),"")</f>
        <v/>
      </c>
      <c r="AE520" s="86" t="str">
        <f>IFERROR(INDEX(DB_Typologies!$D$4:$AP$1445,MATCH($A$3,DB_Typologies!$AQ$4:$AQ$1445,0)+$A520,MATCH(AE$3,TQoL_Indexes!$B$8:$AK$8,0)),"")</f>
        <v/>
      </c>
      <c r="AF520" s="86" t="str">
        <f>IFERROR(INDEX(DB_Typologies!$D$4:$AP$1445,MATCH($A$3,DB_Typologies!$AQ$4:$AQ$1445,0)+$A520,MATCH(AF$3,TQoL_Indexes!$B$8:$AK$8,0)),"")</f>
        <v/>
      </c>
      <c r="AG520" s="86" t="str">
        <f>IFERROR(INDEX(DB_Typologies!$D$4:$AP$1445,MATCH($A$3,DB_Typologies!$AQ$4:$AQ$1445,0)+$A520,MATCH(AG$3,TQoL_Indexes!$B$8:$AK$8,0)),"")</f>
        <v/>
      </c>
      <c r="AH520" s="86" t="str">
        <f>IFERROR(INDEX(DB_Typologies!$D$4:$AP$1445,MATCH($A$3,DB_Typologies!$AQ$4:$AQ$1445,0)+$A520,MATCH(AH$3,TQoL_Indexes!$B$8:$AK$8,0)),"")</f>
        <v/>
      </c>
      <c r="AI520" s="86" t="str">
        <f>IFERROR(INDEX(DB_Typologies!$D$4:$AP$1445,MATCH($A$3,DB_Typologies!$AQ$4:$AQ$1445,0)+$A520,MATCH(AI$3,TQoL_Indexes!$B$8:$AK$8,0)),"")</f>
        <v/>
      </c>
      <c r="AJ520" s="86" t="str">
        <f>IFERROR(INDEX(DB_Typologies!$D$4:$AP$1445,MATCH($A$3,DB_Typologies!$AQ$4:$AQ$1445,0)+$A520,MATCH(AJ$3,TQoL_Indexes!$B$8:$AK$8,0)),"")</f>
        <v/>
      </c>
      <c r="AK520" s="86" t="str">
        <f>IFERROR(INDEX(DB_Typologies!$D$4:$AP$1445,MATCH($A$3,DB_Typologies!$AQ$4:$AQ$1445,0)+$A520,MATCH(AK$3,TQoL_Indexes!$B$8:$AK$8,0)),"")</f>
        <v/>
      </c>
      <c r="AL520" s="86" t="str">
        <f>IFERROR(INDEX(DB_Typologies!$D$4:$AP$1445,MATCH($A$3,DB_Typologies!$AQ$4:$AQ$1445,0)+$A520,MATCH(AL$3,TQoL_Indexes!$B$8:$AK$8,0)),"")</f>
        <v/>
      </c>
      <c r="AM520" s="87" t="str">
        <f>IFERROR(INDEX(DB_Typologies!$D$4:$AP$1445,MATCH($A$3,DB_Typologies!$AQ$4:$AQ$1445,0)+$A520,MATCH(AM$3,TQoL_Indexes!$B$8:$AK$8,0)),"")</f>
        <v/>
      </c>
    </row>
    <row r="521" spans="1:39">
      <c r="A521" s="58" t="str">
        <f>IFERROR(IF(A520+1&lt;COUNTIF(DB_Typologies!$AQ$4:$AQ$1445,$A$3),A520+1,""),"")</f>
        <v/>
      </c>
      <c r="B521" s="120" t="str">
        <f>IFERROR(INDEX(DB_Typologies!$D$4:$AP$1445,MATCH($A$3,DB_Typologies!$AQ$4:$AQ$1445,0)+$A521,MATCH(B$3,TQoL_Indexes!$B$8:$AK$8,0)),"")</f>
        <v/>
      </c>
      <c r="C521" s="86" t="str">
        <f>IFERROR(INDEX(DB_Typologies!$D$4:$AP$1445,MATCH($A$3,DB_Typologies!$AQ$4:$AQ$1445,0)+$A521,MATCH(C$3,TQoL_Indexes!$B$8:$AK$8,0)),"")</f>
        <v/>
      </c>
      <c r="D521" s="87" t="str">
        <f>IFERROR(INDEX(DB_Typologies!$D$4:$AP$1445,MATCH($A$3,DB_Typologies!$AQ$4:$AQ$1445,0)+$A521,MATCH(D$3,TQoL_Indexes!$B$8:$AK$8,0)),"")</f>
        <v/>
      </c>
      <c r="E521" s="86" t="str">
        <f>IFERROR(INDEX(DB_Typologies!$D$4:$AP$1445,MATCH($A$3,DB_Typologies!$AQ$4:$AQ$1445,0)+$A521,MATCH(E$3,TQoL_Indexes!$B$8:$AK$8,0)),"")</f>
        <v/>
      </c>
      <c r="F521" s="86" t="str">
        <f>IFERROR(INDEX(DB_Typologies!$D$4:$AP$1445,MATCH($A$3,DB_Typologies!$AQ$4:$AQ$1445,0)+$A521,MATCH(F$3,TQoL_Indexes!$B$8:$AK$8,0)),"")</f>
        <v/>
      </c>
      <c r="G521" s="86" t="str">
        <f>IFERROR(INDEX(DB_Typologies!$D$4:$AP$1445,MATCH($A$3,DB_Typologies!$AQ$4:$AQ$1445,0)+$A521,MATCH(G$3,TQoL_Indexes!$B$8:$AK$8,0)),"")</f>
        <v/>
      </c>
      <c r="H521" s="86" t="str">
        <f>IFERROR(INDEX(DB_Typologies!$D$4:$AP$1445,MATCH($A$3,DB_Typologies!$AQ$4:$AQ$1445,0)+$A521,MATCH(H$3,TQoL_Indexes!$B$8:$AK$8,0)),"")</f>
        <v/>
      </c>
      <c r="I521" s="86" t="str">
        <f>IFERROR(INDEX(DB_Typologies!$D$4:$AP$1445,MATCH($A$3,DB_Typologies!$AQ$4:$AQ$1445,0)+$A521,MATCH(I$3,TQoL_Indexes!$B$8:$AK$8,0)),"")</f>
        <v/>
      </c>
      <c r="J521" s="86" t="str">
        <f>IFERROR(INDEX(DB_Typologies!$D$4:$AP$1445,MATCH($A$3,DB_Typologies!$AQ$4:$AQ$1445,0)+$A521,MATCH(J$3,TQoL_Indexes!$B$8:$AK$8,0)),"")</f>
        <v/>
      </c>
      <c r="K521" s="86" t="str">
        <f>IFERROR(INDEX(DB_Typologies!$D$4:$AP$1445,MATCH($A$3,DB_Typologies!$AQ$4:$AQ$1445,0)+$A521,MATCH(K$3,TQoL_Indexes!$B$8:$AK$8,0)),"")</f>
        <v/>
      </c>
      <c r="L521" s="86" t="str">
        <f>IFERROR(INDEX(DB_Typologies!$D$4:$AP$1445,MATCH($A$3,DB_Typologies!$AQ$4:$AQ$1445,0)+$A521,MATCH(L$3,TQoL_Indexes!$B$8:$AK$8,0)),"")</f>
        <v/>
      </c>
      <c r="M521" s="86" t="str">
        <f>IFERROR(INDEX(DB_Typologies!$D$4:$AP$1445,MATCH($A$3,DB_Typologies!$AQ$4:$AQ$1445,0)+$A521,MATCH(M$3,TQoL_Indexes!$B$8:$AK$8,0)),"")</f>
        <v/>
      </c>
      <c r="N521" s="86" t="str">
        <f>IFERROR(INDEX(DB_Typologies!$D$4:$AP$1445,MATCH($A$3,DB_Typologies!$AQ$4:$AQ$1445,0)+$A521,MATCH(N$3,TQoL_Indexes!$B$8:$AK$8,0)),"")</f>
        <v/>
      </c>
      <c r="O521" s="86" t="str">
        <f>IFERROR(INDEX(DB_Typologies!$D$4:$AP$1445,MATCH($A$3,DB_Typologies!$AQ$4:$AQ$1445,0)+$A521,MATCH(O$3,TQoL_Indexes!$B$8:$AK$8,0)),"")</f>
        <v/>
      </c>
      <c r="P521" s="86" t="str">
        <f>IFERROR(INDEX(DB_Typologies!$D$4:$AP$1445,MATCH($A$3,DB_Typologies!$AQ$4:$AQ$1445,0)+$A521,MATCH(P$3,TQoL_Indexes!$B$8:$AK$8,0)),"")</f>
        <v/>
      </c>
      <c r="Q521" s="86" t="str">
        <f>IFERROR(INDEX(DB_Typologies!$D$4:$AP$1445,MATCH($A$3,DB_Typologies!$AQ$4:$AQ$1445,0)+$A521,MATCH(Q$3,TQoL_Indexes!$B$8:$AK$8,0)),"")</f>
        <v/>
      </c>
      <c r="R521" s="86" t="str">
        <f>IFERROR(INDEX(DB_Typologies!$D$4:$AP$1445,MATCH($A$3,DB_Typologies!$AQ$4:$AQ$1445,0)+$A521,MATCH(R$3,TQoL_Indexes!$B$8:$AK$8,0)),"")</f>
        <v/>
      </c>
      <c r="S521" s="86" t="str">
        <f>IFERROR(INDEX(DB_Typologies!$D$4:$AP$1445,MATCH($A$3,DB_Typologies!$AQ$4:$AQ$1445,0)+$A521,MATCH(S$3,TQoL_Indexes!$B$8:$AK$8,0)),"")</f>
        <v/>
      </c>
      <c r="T521" s="86" t="str">
        <f>IFERROR(INDEX(DB_Typologies!$D$4:$AP$1445,MATCH($A$3,DB_Typologies!$AQ$4:$AQ$1445,0)+$A521,MATCH(T$3,TQoL_Indexes!$B$8:$AK$8,0)),"")</f>
        <v/>
      </c>
      <c r="U521" s="86" t="str">
        <f>IFERROR(INDEX(DB_Typologies!$D$4:$AP$1445,MATCH($A$3,DB_Typologies!$AQ$4:$AQ$1445,0)+$A521,MATCH(U$3,TQoL_Indexes!$B$8:$AK$8,0)),"")</f>
        <v/>
      </c>
      <c r="V521" s="86" t="str">
        <f>IFERROR(INDEX(DB_Typologies!$D$4:$AP$1445,MATCH($A$3,DB_Typologies!$AQ$4:$AQ$1445,0)+$A521,MATCH(V$3,TQoL_Indexes!$B$8:$AK$8,0)),"")</f>
        <v/>
      </c>
      <c r="W521" s="86" t="str">
        <f>IFERROR(INDEX(DB_Typologies!$D$4:$AP$1445,MATCH($A$3,DB_Typologies!$AQ$4:$AQ$1445,0)+$A521,MATCH(W$3,TQoL_Indexes!$B$8:$AK$8,0)),"")</f>
        <v/>
      </c>
      <c r="X521" s="86" t="str">
        <f>IFERROR(INDEX(DB_Typologies!$D$4:$AP$1445,MATCH($A$3,DB_Typologies!$AQ$4:$AQ$1445,0)+$A521,MATCH(X$3,TQoL_Indexes!$B$8:$AK$8,0)),"")</f>
        <v/>
      </c>
      <c r="Y521" s="86" t="str">
        <f>IFERROR(INDEX(DB_Typologies!$D$4:$AP$1445,MATCH($A$3,DB_Typologies!$AQ$4:$AQ$1445,0)+$A521,MATCH(Y$3,TQoL_Indexes!$B$8:$AK$8,0)),"")</f>
        <v/>
      </c>
      <c r="Z521" s="86" t="str">
        <f>IFERROR(INDEX(DB_Typologies!$D$4:$AP$1445,MATCH($A$3,DB_Typologies!$AQ$4:$AQ$1445,0)+$A521,MATCH(Z$3,TQoL_Indexes!$B$8:$AK$8,0)),"")</f>
        <v/>
      </c>
      <c r="AA521" s="86" t="str">
        <f>IFERROR(INDEX(DB_Typologies!$D$4:$AP$1445,MATCH($A$3,DB_Typologies!$AQ$4:$AQ$1445,0)+$A521,MATCH(AA$3,TQoL_Indexes!$B$8:$AK$8,0)),"")</f>
        <v/>
      </c>
      <c r="AB521" s="86" t="str">
        <f>IFERROR(INDEX(DB_Typologies!$D$4:$AP$1445,MATCH($A$3,DB_Typologies!$AQ$4:$AQ$1445,0)+$A521,MATCH(AB$3,TQoL_Indexes!$B$8:$AK$8,0)),"")</f>
        <v/>
      </c>
      <c r="AC521" s="86" t="str">
        <f>IFERROR(INDEX(DB_Typologies!$D$4:$AP$1445,MATCH($A$3,DB_Typologies!$AQ$4:$AQ$1445,0)+$A521,MATCH(AC$3,TQoL_Indexes!$B$8:$AK$8,0)),"")</f>
        <v/>
      </c>
      <c r="AD521" s="86" t="str">
        <f>IFERROR(INDEX(DB_Typologies!$D$4:$AP$1445,MATCH($A$3,DB_Typologies!$AQ$4:$AQ$1445,0)+$A521,MATCH(AD$3,TQoL_Indexes!$B$8:$AK$8,0)),"")</f>
        <v/>
      </c>
      <c r="AE521" s="86" t="str">
        <f>IFERROR(INDEX(DB_Typologies!$D$4:$AP$1445,MATCH($A$3,DB_Typologies!$AQ$4:$AQ$1445,0)+$A521,MATCH(AE$3,TQoL_Indexes!$B$8:$AK$8,0)),"")</f>
        <v/>
      </c>
      <c r="AF521" s="86" t="str">
        <f>IFERROR(INDEX(DB_Typologies!$D$4:$AP$1445,MATCH($A$3,DB_Typologies!$AQ$4:$AQ$1445,0)+$A521,MATCH(AF$3,TQoL_Indexes!$B$8:$AK$8,0)),"")</f>
        <v/>
      </c>
      <c r="AG521" s="86" t="str">
        <f>IFERROR(INDEX(DB_Typologies!$D$4:$AP$1445,MATCH($A$3,DB_Typologies!$AQ$4:$AQ$1445,0)+$A521,MATCH(AG$3,TQoL_Indexes!$B$8:$AK$8,0)),"")</f>
        <v/>
      </c>
      <c r="AH521" s="86" t="str">
        <f>IFERROR(INDEX(DB_Typologies!$D$4:$AP$1445,MATCH($A$3,DB_Typologies!$AQ$4:$AQ$1445,0)+$A521,MATCH(AH$3,TQoL_Indexes!$B$8:$AK$8,0)),"")</f>
        <v/>
      </c>
      <c r="AI521" s="86" t="str">
        <f>IFERROR(INDEX(DB_Typologies!$D$4:$AP$1445,MATCH($A$3,DB_Typologies!$AQ$4:$AQ$1445,0)+$A521,MATCH(AI$3,TQoL_Indexes!$B$8:$AK$8,0)),"")</f>
        <v/>
      </c>
      <c r="AJ521" s="86" t="str">
        <f>IFERROR(INDEX(DB_Typologies!$D$4:$AP$1445,MATCH($A$3,DB_Typologies!$AQ$4:$AQ$1445,0)+$A521,MATCH(AJ$3,TQoL_Indexes!$B$8:$AK$8,0)),"")</f>
        <v/>
      </c>
      <c r="AK521" s="86" t="str">
        <f>IFERROR(INDEX(DB_Typologies!$D$4:$AP$1445,MATCH($A$3,DB_Typologies!$AQ$4:$AQ$1445,0)+$A521,MATCH(AK$3,TQoL_Indexes!$B$8:$AK$8,0)),"")</f>
        <v/>
      </c>
      <c r="AL521" s="86" t="str">
        <f>IFERROR(INDEX(DB_Typologies!$D$4:$AP$1445,MATCH($A$3,DB_Typologies!$AQ$4:$AQ$1445,0)+$A521,MATCH(AL$3,TQoL_Indexes!$B$8:$AK$8,0)),"")</f>
        <v/>
      </c>
      <c r="AM521" s="87" t="str">
        <f>IFERROR(INDEX(DB_Typologies!$D$4:$AP$1445,MATCH($A$3,DB_Typologies!$AQ$4:$AQ$1445,0)+$A521,MATCH(AM$3,TQoL_Indexes!$B$8:$AK$8,0)),"")</f>
        <v/>
      </c>
    </row>
    <row r="522" spans="1:39">
      <c r="A522" s="58" t="str">
        <f>IFERROR(IF(A521+1&lt;COUNTIF(DB_Typologies!$AQ$4:$AQ$1445,$A$3),A521+1,""),"")</f>
        <v/>
      </c>
      <c r="B522" s="120" t="str">
        <f>IFERROR(INDEX(DB_Typologies!$D$4:$AP$1445,MATCH($A$3,DB_Typologies!$AQ$4:$AQ$1445,0)+$A522,MATCH(B$3,TQoL_Indexes!$B$8:$AK$8,0)),"")</f>
        <v/>
      </c>
      <c r="C522" s="86" t="str">
        <f>IFERROR(INDEX(DB_Typologies!$D$4:$AP$1445,MATCH($A$3,DB_Typologies!$AQ$4:$AQ$1445,0)+$A522,MATCH(C$3,TQoL_Indexes!$B$8:$AK$8,0)),"")</f>
        <v/>
      </c>
      <c r="D522" s="87" t="str">
        <f>IFERROR(INDEX(DB_Typologies!$D$4:$AP$1445,MATCH($A$3,DB_Typologies!$AQ$4:$AQ$1445,0)+$A522,MATCH(D$3,TQoL_Indexes!$B$8:$AK$8,0)),"")</f>
        <v/>
      </c>
      <c r="E522" s="86" t="str">
        <f>IFERROR(INDEX(DB_Typologies!$D$4:$AP$1445,MATCH($A$3,DB_Typologies!$AQ$4:$AQ$1445,0)+$A522,MATCH(E$3,TQoL_Indexes!$B$8:$AK$8,0)),"")</f>
        <v/>
      </c>
      <c r="F522" s="86" t="str">
        <f>IFERROR(INDEX(DB_Typologies!$D$4:$AP$1445,MATCH($A$3,DB_Typologies!$AQ$4:$AQ$1445,0)+$A522,MATCH(F$3,TQoL_Indexes!$B$8:$AK$8,0)),"")</f>
        <v/>
      </c>
      <c r="G522" s="86" t="str">
        <f>IFERROR(INDEX(DB_Typologies!$D$4:$AP$1445,MATCH($A$3,DB_Typologies!$AQ$4:$AQ$1445,0)+$A522,MATCH(G$3,TQoL_Indexes!$B$8:$AK$8,0)),"")</f>
        <v/>
      </c>
      <c r="H522" s="86" t="str">
        <f>IFERROR(INDEX(DB_Typologies!$D$4:$AP$1445,MATCH($A$3,DB_Typologies!$AQ$4:$AQ$1445,0)+$A522,MATCH(H$3,TQoL_Indexes!$B$8:$AK$8,0)),"")</f>
        <v/>
      </c>
      <c r="I522" s="86" t="str">
        <f>IFERROR(INDEX(DB_Typologies!$D$4:$AP$1445,MATCH($A$3,DB_Typologies!$AQ$4:$AQ$1445,0)+$A522,MATCH(I$3,TQoL_Indexes!$B$8:$AK$8,0)),"")</f>
        <v/>
      </c>
      <c r="J522" s="86" t="str">
        <f>IFERROR(INDEX(DB_Typologies!$D$4:$AP$1445,MATCH($A$3,DB_Typologies!$AQ$4:$AQ$1445,0)+$A522,MATCH(J$3,TQoL_Indexes!$B$8:$AK$8,0)),"")</f>
        <v/>
      </c>
      <c r="K522" s="86" t="str">
        <f>IFERROR(INDEX(DB_Typologies!$D$4:$AP$1445,MATCH($A$3,DB_Typologies!$AQ$4:$AQ$1445,0)+$A522,MATCH(K$3,TQoL_Indexes!$B$8:$AK$8,0)),"")</f>
        <v/>
      </c>
      <c r="L522" s="86" t="str">
        <f>IFERROR(INDEX(DB_Typologies!$D$4:$AP$1445,MATCH($A$3,DB_Typologies!$AQ$4:$AQ$1445,0)+$A522,MATCH(L$3,TQoL_Indexes!$B$8:$AK$8,0)),"")</f>
        <v/>
      </c>
      <c r="M522" s="86" t="str">
        <f>IFERROR(INDEX(DB_Typologies!$D$4:$AP$1445,MATCH($A$3,DB_Typologies!$AQ$4:$AQ$1445,0)+$A522,MATCH(M$3,TQoL_Indexes!$B$8:$AK$8,0)),"")</f>
        <v/>
      </c>
      <c r="N522" s="86" t="str">
        <f>IFERROR(INDEX(DB_Typologies!$D$4:$AP$1445,MATCH($A$3,DB_Typologies!$AQ$4:$AQ$1445,0)+$A522,MATCH(N$3,TQoL_Indexes!$B$8:$AK$8,0)),"")</f>
        <v/>
      </c>
      <c r="O522" s="86" t="str">
        <f>IFERROR(INDEX(DB_Typologies!$D$4:$AP$1445,MATCH($A$3,DB_Typologies!$AQ$4:$AQ$1445,0)+$A522,MATCH(O$3,TQoL_Indexes!$B$8:$AK$8,0)),"")</f>
        <v/>
      </c>
      <c r="P522" s="86" t="str">
        <f>IFERROR(INDEX(DB_Typologies!$D$4:$AP$1445,MATCH($A$3,DB_Typologies!$AQ$4:$AQ$1445,0)+$A522,MATCH(P$3,TQoL_Indexes!$B$8:$AK$8,0)),"")</f>
        <v/>
      </c>
      <c r="Q522" s="86" t="str">
        <f>IFERROR(INDEX(DB_Typologies!$D$4:$AP$1445,MATCH($A$3,DB_Typologies!$AQ$4:$AQ$1445,0)+$A522,MATCH(Q$3,TQoL_Indexes!$B$8:$AK$8,0)),"")</f>
        <v/>
      </c>
      <c r="R522" s="86" t="str">
        <f>IFERROR(INDEX(DB_Typologies!$D$4:$AP$1445,MATCH($A$3,DB_Typologies!$AQ$4:$AQ$1445,0)+$A522,MATCH(R$3,TQoL_Indexes!$B$8:$AK$8,0)),"")</f>
        <v/>
      </c>
      <c r="S522" s="86" t="str">
        <f>IFERROR(INDEX(DB_Typologies!$D$4:$AP$1445,MATCH($A$3,DB_Typologies!$AQ$4:$AQ$1445,0)+$A522,MATCH(S$3,TQoL_Indexes!$B$8:$AK$8,0)),"")</f>
        <v/>
      </c>
      <c r="T522" s="86" t="str">
        <f>IFERROR(INDEX(DB_Typologies!$D$4:$AP$1445,MATCH($A$3,DB_Typologies!$AQ$4:$AQ$1445,0)+$A522,MATCH(T$3,TQoL_Indexes!$B$8:$AK$8,0)),"")</f>
        <v/>
      </c>
      <c r="U522" s="86" t="str">
        <f>IFERROR(INDEX(DB_Typologies!$D$4:$AP$1445,MATCH($A$3,DB_Typologies!$AQ$4:$AQ$1445,0)+$A522,MATCH(U$3,TQoL_Indexes!$B$8:$AK$8,0)),"")</f>
        <v/>
      </c>
      <c r="V522" s="86" t="str">
        <f>IFERROR(INDEX(DB_Typologies!$D$4:$AP$1445,MATCH($A$3,DB_Typologies!$AQ$4:$AQ$1445,0)+$A522,MATCH(V$3,TQoL_Indexes!$B$8:$AK$8,0)),"")</f>
        <v/>
      </c>
      <c r="W522" s="86" t="str">
        <f>IFERROR(INDEX(DB_Typologies!$D$4:$AP$1445,MATCH($A$3,DB_Typologies!$AQ$4:$AQ$1445,0)+$A522,MATCH(W$3,TQoL_Indexes!$B$8:$AK$8,0)),"")</f>
        <v/>
      </c>
      <c r="X522" s="86" t="str">
        <f>IFERROR(INDEX(DB_Typologies!$D$4:$AP$1445,MATCH($A$3,DB_Typologies!$AQ$4:$AQ$1445,0)+$A522,MATCH(X$3,TQoL_Indexes!$B$8:$AK$8,0)),"")</f>
        <v/>
      </c>
      <c r="Y522" s="86" t="str">
        <f>IFERROR(INDEX(DB_Typologies!$D$4:$AP$1445,MATCH($A$3,DB_Typologies!$AQ$4:$AQ$1445,0)+$A522,MATCH(Y$3,TQoL_Indexes!$B$8:$AK$8,0)),"")</f>
        <v/>
      </c>
      <c r="Z522" s="86" t="str">
        <f>IFERROR(INDEX(DB_Typologies!$D$4:$AP$1445,MATCH($A$3,DB_Typologies!$AQ$4:$AQ$1445,0)+$A522,MATCH(Z$3,TQoL_Indexes!$B$8:$AK$8,0)),"")</f>
        <v/>
      </c>
      <c r="AA522" s="86" t="str">
        <f>IFERROR(INDEX(DB_Typologies!$D$4:$AP$1445,MATCH($A$3,DB_Typologies!$AQ$4:$AQ$1445,0)+$A522,MATCH(AA$3,TQoL_Indexes!$B$8:$AK$8,0)),"")</f>
        <v/>
      </c>
      <c r="AB522" s="86" t="str">
        <f>IFERROR(INDEX(DB_Typologies!$D$4:$AP$1445,MATCH($A$3,DB_Typologies!$AQ$4:$AQ$1445,0)+$A522,MATCH(AB$3,TQoL_Indexes!$B$8:$AK$8,0)),"")</f>
        <v/>
      </c>
      <c r="AC522" s="86" t="str">
        <f>IFERROR(INDEX(DB_Typologies!$D$4:$AP$1445,MATCH($A$3,DB_Typologies!$AQ$4:$AQ$1445,0)+$A522,MATCH(AC$3,TQoL_Indexes!$B$8:$AK$8,0)),"")</f>
        <v/>
      </c>
      <c r="AD522" s="86" t="str">
        <f>IFERROR(INDEX(DB_Typologies!$D$4:$AP$1445,MATCH($A$3,DB_Typologies!$AQ$4:$AQ$1445,0)+$A522,MATCH(AD$3,TQoL_Indexes!$B$8:$AK$8,0)),"")</f>
        <v/>
      </c>
      <c r="AE522" s="86" t="str">
        <f>IFERROR(INDEX(DB_Typologies!$D$4:$AP$1445,MATCH($A$3,DB_Typologies!$AQ$4:$AQ$1445,0)+$A522,MATCH(AE$3,TQoL_Indexes!$B$8:$AK$8,0)),"")</f>
        <v/>
      </c>
      <c r="AF522" s="86" t="str">
        <f>IFERROR(INDEX(DB_Typologies!$D$4:$AP$1445,MATCH($A$3,DB_Typologies!$AQ$4:$AQ$1445,0)+$A522,MATCH(AF$3,TQoL_Indexes!$B$8:$AK$8,0)),"")</f>
        <v/>
      </c>
      <c r="AG522" s="86" t="str">
        <f>IFERROR(INDEX(DB_Typologies!$D$4:$AP$1445,MATCH($A$3,DB_Typologies!$AQ$4:$AQ$1445,0)+$A522,MATCH(AG$3,TQoL_Indexes!$B$8:$AK$8,0)),"")</f>
        <v/>
      </c>
      <c r="AH522" s="86" t="str">
        <f>IFERROR(INDEX(DB_Typologies!$D$4:$AP$1445,MATCH($A$3,DB_Typologies!$AQ$4:$AQ$1445,0)+$A522,MATCH(AH$3,TQoL_Indexes!$B$8:$AK$8,0)),"")</f>
        <v/>
      </c>
      <c r="AI522" s="86" t="str">
        <f>IFERROR(INDEX(DB_Typologies!$D$4:$AP$1445,MATCH($A$3,DB_Typologies!$AQ$4:$AQ$1445,0)+$A522,MATCH(AI$3,TQoL_Indexes!$B$8:$AK$8,0)),"")</f>
        <v/>
      </c>
      <c r="AJ522" s="86" t="str">
        <f>IFERROR(INDEX(DB_Typologies!$D$4:$AP$1445,MATCH($A$3,DB_Typologies!$AQ$4:$AQ$1445,0)+$A522,MATCH(AJ$3,TQoL_Indexes!$B$8:$AK$8,0)),"")</f>
        <v/>
      </c>
      <c r="AK522" s="86" t="str">
        <f>IFERROR(INDEX(DB_Typologies!$D$4:$AP$1445,MATCH($A$3,DB_Typologies!$AQ$4:$AQ$1445,0)+$A522,MATCH(AK$3,TQoL_Indexes!$B$8:$AK$8,0)),"")</f>
        <v/>
      </c>
      <c r="AL522" s="86" t="str">
        <f>IFERROR(INDEX(DB_Typologies!$D$4:$AP$1445,MATCH($A$3,DB_Typologies!$AQ$4:$AQ$1445,0)+$A522,MATCH(AL$3,TQoL_Indexes!$B$8:$AK$8,0)),"")</f>
        <v/>
      </c>
      <c r="AM522" s="87" t="str">
        <f>IFERROR(INDEX(DB_Typologies!$D$4:$AP$1445,MATCH($A$3,DB_Typologies!$AQ$4:$AQ$1445,0)+$A522,MATCH(AM$3,TQoL_Indexes!$B$8:$AK$8,0)),"")</f>
        <v/>
      </c>
    </row>
    <row r="523" spans="1:39">
      <c r="A523" s="58" t="str">
        <f>IFERROR(IF(A522+1&lt;COUNTIF(DB_Typologies!$AQ$4:$AQ$1445,$A$3),A522+1,""),"")</f>
        <v/>
      </c>
      <c r="B523" s="120" t="str">
        <f>IFERROR(INDEX(DB_Typologies!$D$4:$AP$1445,MATCH($A$3,DB_Typologies!$AQ$4:$AQ$1445,0)+$A523,MATCH(B$3,TQoL_Indexes!$B$8:$AK$8,0)),"")</f>
        <v/>
      </c>
      <c r="C523" s="86" t="str">
        <f>IFERROR(INDEX(DB_Typologies!$D$4:$AP$1445,MATCH($A$3,DB_Typologies!$AQ$4:$AQ$1445,0)+$A523,MATCH(C$3,TQoL_Indexes!$B$8:$AK$8,0)),"")</f>
        <v/>
      </c>
      <c r="D523" s="87" t="str">
        <f>IFERROR(INDEX(DB_Typologies!$D$4:$AP$1445,MATCH($A$3,DB_Typologies!$AQ$4:$AQ$1445,0)+$A523,MATCH(D$3,TQoL_Indexes!$B$8:$AK$8,0)),"")</f>
        <v/>
      </c>
      <c r="E523" s="86" t="str">
        <f>IFERROR(INDEX(DB_Typologies!$D$4:$AP$1445,MATCH($A$3,DB_Typologies!$AQ$4:$AQ$1445,0)+$A523,MATCH(E$3,TQoL_Indexes!$B$8:$AK$8,0)),"")</f>
        <v/>
      </c>
      <c r="F523" s="86" t="str">
        <f>IFERROR(INDEX(DB_Typologies!$D$4:$AP$1445,MATCH($A$3,DB_Typologies!$AQ$4:$AQ$1445,0)+$A523,MATCH(F$3,TQoL_Indexes!$B$8:$AK$8,0)),"")</f>
        <v/>
      </c>
      <c r="G523" s="86" t="str">
        <f>IFERROR(INDEX(DB_Typologies!$D$4:$AP$1445,MATCH($A$3,DB_Typologies!$AQ$4:$AQ$1445,0)+$A523,MATCH(G$3,TQoL_Indexes!$B$8:$AK$8,0)),"")</f>
        <v/>
      </c>
      <c r="H523" s="86" t="str">
        <f>IFERROR(INDEX(DB_Typologies!$D$4:$AP$1445,MATCH($A$3,DB_Typologies!$AQ$4:$AQ$1445,0)+$A523,MATCH(H$3,TQoL_Indexes!$B$8:$AK$8,0)),"")</f>
        <v/>
      </c>
      <c r="I523" s="86" t="str">
        <f>IFERROR(INDEX(DB_Typologies!$D$4:$AP$1445,MATCH($A$3,DB_Typologies!$AQ$4:$AQ$1445,0)+$A523,MATCH(I$3,TQoL_Indexes!$B$8:$AK$8,0)),"")</f>
        <v/>
      </c>
      <c r="J523" s="86" t="str">
        <f>IFERROR(INDEX(DB_Typologies!$D$4:$AP$1445,MATCH($A$3,DB_Typologies!$AQ$4:$AQ$1445,0)+$A523,MATCH(J$3,TQoL_Indexes!$B$8:$AK$8,0)),"")</f>
        <v/>
      </c>
      <c r="K523" s="86" t="str">
        <f>IFERROR(INDEX(DB_Typologies!$D$4:$AP$1445,MATCH($A$3,DB_Typologies!$AQ$4:$AQ$1445,0)+$A523,MATCH(K$3,TQoL_Indexes!$B$8:$AK$8,0)),"")</f>
        <v/>
      </c>
      <c r="L523" s="86" t="str">
        <f>IFERROR(INDEX(DB_Typologies!$D$4:$AP$1445,MATCH($A$3,DB_Typologies!$AQ$4:$AQ$1445,0)+$A523,MATCH(L$3,TQoL_Indexes!$B$8:$AK$8,0)),"")</f>
        <v/>
      </c>
      <c r="M523" s="86" t="str">
        <f>IFERROR(INDEX(DB_Typologies!$D$4:$AP$1445,MATCH($A$3,DB_Typologies!$AQ$4:$AQ$1445,0)+$A523,MATCH(M$3,TQoL_Indexes!$B$8:$AK$8,0)),"")</f>
        <v/>
      </c>
      <c r="N523" s="86" t="str">
        <f>IFERROR(INDEX(DB_Typologies!$D$4:$AP$1445,MATCH($A$3,DB_Typologies!$AQ$4:$AQ$1445,0)+$A523,MATCH(N$3,TQoL_Indexes!$B$8:$AK$8,0)),"")</f>
        <v/>
      </c>
      <c r="O523" s="86" t="str">
        <f>IFERROR(INDEX(DB_Typologies!$D$4:$AP$1445,MATCH($A$3,DB_Typologies!$AQ$4:$AQ$1445,0)+$A523,MATCH(O$3,TQoL_Indexes!$B$8:$AK$8,0)),"")</f>
        <v/>
      </c>
      <c r="P523" s="86" t="str">
        <f>IFERROR(INDEX(DB_Typologies!$D$4:$AP$1445,MATCH($A$3,DB_Typologies!$AQ$4:$AQ$1445,0)+$A523,MATCH(P$3,TQoL_Indexes!$B$8:$AK$8,0)),"")</f>
        <v/>
      </c>
      <c r="Q523" s="86" t="str">
        <f>IFERROR(INDEX(DB_Typologies!$D$4:$AP$1445,MATCH($A$3,DB_Typologies!$AQ$4:$AQ$1445,0)+$A523,MATCH(Q$3,TQoL_Indexes!$B$8:$AK$8,0)),"")</f>
        <v/>
      </c>
      <c r="R523" s="86" t="str">
        <f>IFERROR(INDEX(DB_Typologies!$D$4:$AP$1445,MATCH($A$3,DB_Typologies!$AQ$4:$AQ$1445,0)+$A523,MATCH(R$3,TQoL_Indexes!$B$8:$AK$8,0)),"")</f>
        <v/>
      </c>
      <c r="S523" s="86" t="str">
        <f>IFERROR(INDEX(DB_Typologies!$D$4:$AP$1445,MATCH($A$3,DB_Typologies!$AQ$4:$AQ$1445,0)+$A523,MATCH(S$3,TQoL_Indexes!$B$8:$AK$8,0)),"")</f>
        <v/>
      </c>
      <c r="T523" s="86" t="str">
        <f>IFERROR(INDEX(DB_Typologies!$D$4:$AP$1445,MATCH($A$3,DB_Typologies!$AQ$4:$AQ$1445,0)+$A523,MATCH(T$3,TQoL_Indexes!$B$8:$AK$8,0)),"")</f>
        <v/>
      </c>
      <c r="U523" s="86" t="str">
        <f>IFERROR(INDEX(DB_Typologies!$D$4:$AP$1445,MATCH($A$3,DB_Typologies!$AQ$4:$AQ$1445,0)+$A523,MATCH(U$3,TQoL_Indexes!$B$8:$AK$8,0)),"")</f>
        <v/>
      </c>
      <c r="V523" s="86" t="str">
        <f>IFERROR(INDEX(DB_Typologies!$D$4:$AP$1445,MATCH($A$3,DB_Typologies!$AQ$4:$AQ$1445,0)+$A523,MATCH(V$3,TQoL_Indexes!$B$8:$AK$8,0)),"")</f>
        <v/>
      </c>
      <c r="W523" s="86" t="str">
        <f>IFERROR(INDEX(DB_Typologies!$D$4:$AP$1445,MATCH($A$3,DB_Typologies!$AQ$4:$AQ$1445,0)+$A523,MATCH(W$3,TQoL_Indexes!$B$8:$AK$8,0)),"")</f>
        <v/>
      </c>
      <c r="X523" s="86" t="str">
        <f>IFERROR(INDEX(DB_Typologies!$D$4:$AP$1445,MATCH($A$3,DB_Typologies!$AQ$4:$AQ$1445,0)+$A523,MATCH(X$3,TQoL_Indexes!$B$8:$AK$8,0)),"")</f>
        <v/>
      </c>
      <c r="Y523" s="86" t="str">
        <f>IFERROR(INDEX(DB_Typologies!$D$4:$AP$1445,MATCH($A$3,DB_Typologies!$AQ$4:$AQ$1445,0)+$A523,MATCH(Y$3,TQoL_Indexes!$B$8:$AK$8,0)),"")</f>
        <v/>
      </c>
      <c r="Z523" s="86" t="str">
        <f>IFERROR(INDEX(DB_Typologies!$D$4:$AP$1445,MATCH($A$3,DB_Typologies!$AQ$4:$AQ$1445,0)+$A523,MATCH(Z$3,TQoL_Indexes!$B$8:$AK$8,0)),"")</f>
        <v/>
      </c>
      <c r="AA523" s="86" t="str">
        <f>IFERROR(INDEX(DB_Typologies!$D$4:$AP$1445,MATCH($A$3,DB_Typologies!$AQ$4:$AQ$1445,0)+$A523,MATCH(AA$3,TQoL_Indexes!$B$8:$AK$8,0)),"")</f>
        <v/>
      </c>
      <c r="AB523" s="86" t="str">
        <f>IFERROR(INDEX(DB_Typologies!$D$4:$AP$1445,MATCH($A$3,DB_Typologies!$AQ$4:$AQ$1445,0)+$A523,MATCH(AB$3,TQoL_Indexes!$B$8:$AK$8,0)),"")</f>
        <v/>
      </c>
      <c r="AC523" s="86" t="str">
        <f>IFERROR(INDEX(DB_Typologies!$D$4:$AP$1445,MATCH($A$3,DB_Typologies!$AQ$4:$AQ$1445,0)+$A523,MATCH(AC$3,TQoL_Indexes!$B$8:$AK$8,0)),"")</f>
        <v/>
      </c>
      <c r="AD523" s="86" t="str">
        <f>IFERROR(INDEX(DB_Typologies!$D$4:$AP$1445,MATCH($A$3,DB_Typologies!$AQ$4:$AQ$1445,0)+$A523,MATCH(AD$3,TQoL_Indexes!$B$8:$AK$8,0)),"")</f>
        <v/>
      </c>
      <c r="AE523" s="86" t="str">
        <f>IFERROR(INDEX(DB_Typologies!$D$4:$AP$1445,MATCH($A$3,DB_Typologies!$AQ$4:$AQ$1445,0)+$A523,MATCH(AE$3,TQoL_Indexes!$B$8:$AK$8,0)),"")</f>
        <v/>
      </c>
      <c r="AF523" s="86" t="str">
        <f>IFERROR(INDEX(DB_Typologies!$D$4:$AP$1445,MATCH($A$3,DB_Typologies!$AQ$4:$AQ$1445,0)+$A523,MATCH(AF$3,TQoL_Indexes!$B$8:$AK$8,0)),"")</f>
        <v/>
      </c>
      <c r="AG523" s="86" t="str">
        <f>IFERROR(INDEX(DB_Typologies!$D$4:$AP$1445,MATCH($A$3,DB_Typologies!$AQ$4:$AQ$1445,0)+$A523,MATCH(AG$3,TQoL_Indexes!$B$8:$AK$8,0)),"")</f>
        <v/>
      </c>
      <c r="AH523" s="86" t="str">
        <f>IFERROR(INDEX(DB_Typologies!$D$4:$AP$1445,MATCH($A$3,DB_Typologies!$AQ$4:$AQ$1445,0)+$A523,MATCH(AH$3,TQoL_Indexes!$B$8:$AK$8,0)),"")</f>
        <v/>
      </c>
      <c r="AI523" s="86" t="str">
        <f>IFERROR(INDEX(DB_Typologies!$D$4:$AP$1445,MATCH($A$3,DB_Typologies!$AQ$4:$AQ$1445,0)+$A523,MATCH(AI$3,TQoL_Indexes!$B$8:$AK$8,0)),"")</f>
        <v/>
      </c>
      <c r="AJ523" s="86" t="str">
        <f>IFERROR(INDEX(DB_Typologies!$D$4:$AP$1445,MATCH($A$3,DB_Typologies!$AQ$4:$AQ$1445,0)+$A523,MATCH(AJ$3,TQoL_Indexes!$B$8:$AK$8,0)),"")</f>
        <v/>
      </c>
      <c r="AK523" s="86" t="str">
        <f>IFERROR(INDEX(DB_Typologies!$D$4:$AP$1445,MATCH($A$3,DB_Typologies!$AQ$4:$AQ$1445,0)+$A523,MATCH(AK$3,TQoL_Indexes!$B$8:$AK$8,0)),"")</f>
        <v/>
      </c>
      <c r="AL523" s="86" t="str">
        <f>IFERROR(INDEX(DB_Typologies!$D$4:$AP$1445,MATCH($A$3,DB_Typologies!$AQ$4:$AQ$1445,0)+$A523,MATCH(AL$3,TQoL_Indexes!$B$8:$AK$8,0)),"")</f>
        <v/>
      </c>
      <c r="AM523" s="87" t="str">
        <f>IFERROR(INDEX(DB_Typologies!$D$4:$AP$1445,MATCH($A$3,DB_Typologies!$AQ$4:$AQ$1445,0)+$A523,MATCH(AM$3,TQoL_Indexes!$B$8:$AK$8,0)),"")</f>
        <v/>
      </c>
    </row>
    <row r="524" spans="1:39">
      <c r="A524" s="58" t="str">
        <f>IFERROR(IF(A523+1&lt;COUNTIF(DB_Typologies!$AQ$4:$AQ$1445,$A$3),A523+1,""),"")</f>
        <v/>
      </c>
      <c r="B524" s="120" t="str">
        <f>IFERROR(INDEX(DB_Typologies!$D$4:$AP$1445,MATCH($A$3,DB_Typologies!$AQ$4:$AQ$1445,0)+$A524,MATCH(B$3,TQoL_Indexes!$B$8:$AK$8,0)),"")</f>
        <v/>
      </c>
      <c r="C524" s="86" t="str">
        <f>IFERROR(INDEX(DB_Typologies!$D$4:$AP$1445,MATCH($A$3,DB_Typologies!$AQ$4:$AQ$1445,0)+$A524,MATCH(C$3,TQoL_Indexes!$B$8:$AK$8,0)),"")</f>
        <v/>
      </c>
      <c r="D524" s="87" t="str">
        <f>IFERROR(INDEX(DB_Typologies!$D$4:$AP$1445,MATCH($A$3,DB_Typologies!$AQ$4:$AQ$1445,0)+$A524,MATCH(D$3,TQoL_Indexes!$B$8:$AK$8,0)),"")</f>
        <v/>
      </c>
      <c r="E524" s="86" t="str">
        <f>IFERROR(INDEX(DB_Typologies!$D$4:$AP$1445,MATCH($A$3,DB_Typologies!$AQ$4:$AQ$1445,0)+$A524,MATCH(E$3,TQoL_Indexes!$B$8:$AK$8,0)),"")</f>
        <v/>
      </c>
      <c r="F524" s="86" t="str">
        <f>IFERROR(INDEX(DB_Typologies!$D$4:$AP$1445,MATCH($A$3,DB_Typologies!$AQ$4:$AQ$1445,0)+$A524,MATCH(F$3,TQoL_Indexes!$B$8:$AK$8,0)),"")</f>
        <v/>
      </c>
      <c r="G524" s="86" t="str">
        <f>IFERROR(INDEX(DB_Typologies!$D$4:$AP$1445,MATCH($A$3,DB_Typologies!$AQ$4:$AQ$1445,0)+$A524,MATCH(G$3,TQoL_Indexes!$B$8:$AK$8,0)),"")</f>
        <v/>
      </c>
      <c r="H524" s="86" t="str">
        <f>IFERROR(INDEX(DB_Typologies!$D$4:$AP$1445,MATCH($A$3,DB_Typologies!$AQ$4:$AQ$1445,0)+$A524,MATCH(H$3,TQoL_Indexes!$B$8:$AK$8,0)),"")</f>
        <v/>
      </c>
      <c r="I524" s="86" t="str">
        <f>IFERROR(INDEX(DB_Typologies!$D$4:$AP$1445,MATCH($A$3,DB_Typologies!$AQ$4:$AQ$1445,0)+$A524,MATCH(I$3,TQoL_Indexes!$B$8:$AK$8,0)),"")</f>
        <v/>
      </c>
      <c r="J524" s="86" t="str">
        <f>IFERROR(INDEX(DB_Typologies!$D$4:$AP$1445,MATCH($A$3,DB_Typologies!$AQ$4:$AQ$1445,0)+$A524,MATCH(J$3,TQoL_Indexes!$B$8:$AK$8,0)),"")</f>
        <v/>
      </c>
      <c r="K524" s="86" t="str">
        <f>IFERROR(INDEX(DB_Typologies!$D$4:$AP$1445,MATCH($A$3,DB_Typologies!$AQ$4:$AQ$1445,0)+$A524,MATCH(K$3,TQoL_Indexes!$B$8:$AK$8,0)),"")</f>
        <v/>
      </c>
      <c r="L524" s="86" t="str">
        <f>IFERROR(INDEX(DB_Typologies!$D$4:$AP$1445,MATCH($A$3,DB_Typologies!$AQ$4:$AQ$1445,0)+$A524,MATCH(L$3,TQoL_Indexes!$B$8:$AK$8,0)),"")</f>
        <v/>
      </c>
      <c r="M524" s="86" t="str">
        <f>IFERROR(INDEX(DB_Typologies!$D$4:$AP$1445,MATCH($A$3,DB_Typologies!$AQ$4:$AQ$1445,0)+$A524,MATCH(M$3,TQoL_Indexes!$B$8:$AK$8,0)),"")</f>
        <v/>
      </c>
      <c r="N524" s="86" t="str">
        <f>IFERROR(INDEX(DB_Typologies!$D$4:$AP$1445,MATCH($A$3,DB_Typologies!$AQ$4:$AQ$1445,0)+$A524,MATCH(N$3,TQoL_Indexes!$B$8:$AK$8,0)),"")</f>
        <v/>
      </c>
      <c r="O524" s="86" t="str">
        <f>IFERROR(INDEX(DB_Typologies!$D$4:$AP$1445,MATCH($A$3,DB_Typologies!$AQ$4:$AQ$1445,0)+$A524,MATCH(O$3,TQoL_Indexes!$B$8:$AK$8,0)),"")</f>
        <v/>
      </c>
      <c r="P524" s="86" t="str">
        <f>IFERROR(INDEX(DB_Typologies!$D$4:$AP$1445,MATCH($A$3,DB_Typologies!$AQ$4:$AQ$1445,0)+$A524,MATCH(P$3,TQoL_Indexes!$B$8:$AK$8,0)),"")</f>
        <v/>
      </c>
      <c r="Q524" s="86" t="str">
        <f>IFERROR(INDEX(DB_Typologies!$D$4:$AP$1445,MATCH($A$3,DB_Typologies!$AQ$4:$AQ$1445,0)+$A524,MATCH(Q$3,TQoL_Indexes!$B$8:$AK$8,0)),"")</f>
        <v/>
      </c>
      <c r="R524" s="86" t="str">
        <f>IFERROR(INDEX(DB_Typologies!$D$4:$AP$1445,MATCH($A$3,DB_Typologies!$AQ$4:$AQ$1445,0)+$A524,MATCH(R$3,TQoL_Indexes!$B$8:$AK$8,0)),"")</f>
        <v/>
      </c>
      <c r="S524" s="86" t="str">
        <f>IFERROR(INDEX(DB_Typologies!$D$4:$AP$1445,MATCH($A$3,DB_Typologies!$AQ$4:$AQ$1445,0)+$A524,MATCH(S$3,TQoL_Indexes!$B$8:$AK$8,0)),"")</f>
        <v/>
      </c>
      <c r="T524" s="86" t="str">
        <f>IFERROR(INDEX(DB_Typologies!$D$4:$AP$1445,MATCH($A$3,DB_Typologies!$AQ$4:$AQ$1445,0)+$A524,MATCH(T$3,TQoL_Indexes!$B$8:$AK$8,0)),"")</f>
        <v/>
      </c>
      <c r="U524" s="86" t="str">
        <f>IFERROR(INDEX(DB_Typologies!$D$4:$AP$1445,MATCH($A$3,DB_Typologies!$AQ$4:$AQ$1445,0)+$A524,MATCH(U$3,TQoL_Indexes!$B$8:$AK$8,0)),"")</f>
        <v/>
      </c>
      <c r="V524" s="86" t="str">
        <f>IFERROR(INDEX(DB_Typologies!$D$4:$AP$1445,MATCH($A$3,DB_Typologies!$AQ$4:$AQ$1445,0)+$A524,MATCH(V$3,TQoL_Indexes!$B$8:$AK$8,0)),"")</f>
        <v/>
      </c>
      <c r="W524" s="86" t="str">
        <f>IFERROR(INDEX(DB_Typologies!$D$4:$AP$1445,MATCH($A$3,DB_Typologies!$AQ$4:$AQ$1445,0)+$A524,MATCH(W$3,TQoL_Indexes!$B$8:$AK$8,0)),"")</f>
        <v/>
      </c>
      <c r="X524" s="86" t="str">
        <f>IFERROR(INDEX(DB_Typologies!$D$4:$AP$1445,MATCH($A$3,DB_Typologies!$AQ$4:$AQ$1445,0)+$A524,MATCH(X$3,TQoL_Indexes!$B$8:$AK$8,0)),"")</f>
        <v/>
      </c>
      <c r="Y524" s="86" t="str">
        <f>IFERROR(INDEX(DB_Typologies!$D$4:$AP$1445,MATCH($A$3,DB_Typologies!$AQ$4:$AQ$1445,0)+$A524,MATCH(Y$3,TQoL_Indexes!$B$8:$AK$8,0)),"")</f>
        <v/>
      </c>
      <c r="Z524" s="86" t="str">
        <f>IFERROR(INDEX(DB_Typologies!$D$4:$AP$1445,MATCH($A$3,DB_Typologies!$AQ$4:$AQ$1445,0)+$A524,MATCH(Z$3,TQoL_Indexes!$B$8:$AK$8,0)),"")</f>
        <v/>
      </c>
      <c r="AA524" s="86" t="str">
        <f>IFERROR(INDEX(DB_Typologies!$D$4:$AP$1445,MATCH($A$3,DB_Typologies!$AQ$4:$AQ$1445,0)+$A524,MATCH(AA$3,TQoL_Indexes!$B$8:$AK$8,0)),"")</f>
        <v/>
      </c>
      <c r="AB524" s="86" t="str">
        <f>IFERROR(INDEX(DB_Typologies!$D$4:$AP$1445,MATCH($A$3,DB_Typologies!$AQ$4:$AQ$1445,0)+$A524,MATCH(AB$3,TQoL_Indexes!$B$8:$AK$8,0)),"")</f>
        <v/>
      </c>
      <c r="AC524" s="86" t="str">
        <f>IFERROR(INDEX(DB_Typologies!$D$4:$AP$1445,MATCH($A$3,DB_Typologies!$AQ$4:$AQ$1445,0)+$A524,MATCH(AC$3,TQoL_Indexes!$B$8:$AK$8,0)),"")</f>
        <v/>
      </c>
      <c r="AD524" s="86" t="str">
        <f>IFERROR(INDEX(DB_Typologies!$D$4:$AP$1445,MATCH($A$3,DB_Typologies!$AQ$4:$AQ$1445,0)+$A524,MATCH(AD$3,TQoL_Indexes!$B$8:$AK$8,0)),"")</f>
        <v/>
      </c>
      <c r="AE524" s="86" t="str">
        <f>IFERROR(INDEX(DB_Typologies!$D$4:$AP$1445,MATCH($A$3,DB_Typologies!$AQ$4:$AQ$1445,0)+$A524,MATCH(AE$3,TQoL_Indexes!$B$8:$AK$8,0)),"")</f>
        <v/>
      </c>
      <c r="AF524" s="86" t="str">
        <f>IFERROR(INDEX(DB_Typologies!$D$4:$AP$1445,MATCH($A$3,DB_Typologies!$AQ$4:$AQ$1445,0)+$A524,MATCH(AF$3,TQoL_Indexes!$B$8:$AK$8,0)),"")</f>
        <v/>
      </c>
      <c r="AG524" s="86" t="str">
        <f>IFERROR(INDEX(DB_Typologies!$D$4:$AP$1445,MATCH($A$3,DB_Typologies!$AQ$4:$AQ$1445,0)+$A524,MATCH(AG$3,TQoL_Indexes!$B$8:$AK$8,0)),"")</f>
        <v/>
      </c>
      <c r="AH524" s="86" t="str">
        <f>IFERROR(INDEX(DB_Typologies!$D$4:$AP$1445,MATCH($A$3,DB_Typologies!$AQ$4:$AQ$1445,0)+$A524,MATCH(AH$3,TQoL_Indexes!$B$8:$AK$8,0)),"")</f>
        <v/>
      </c>
      <c r="AI524" s="86" t="str">
        <f>IFERROR(INDEX(DB_Typologies!$D$4:$AP$1445,MATCH($A$3,DB_Typologies!$AQ$4:$AQ$1445,0)+$A524,MATCH(AI$3,TQoL_Indexes!$B$8:$AK$8,0)),"")</f>
        <v/>
      </c>
      <c r="AJ524" s="86" t="str">
        <f>IFERROR(INDEX(DB_Typologies!$D$4:$AP$1445,MATCH($A$3,DB_Typologies!$AQ$4:$AQ$1445,0)+$A524,MATCH(AJ$3,TQoL_Indexes!$B$8:$AK$8,0)),"")</f>
        <v/>
      </c>
      <c r="AK524" s="86" t="str">
        <f>IFERROR(INDEX(DB_Typologies!$D$4:$AP$1445,MATCH($A$3,DB_Typologies!$AQ$4:$AQ$1445,0)+$A524,MATCH(AK$3,TQoL_Indexes!$B$8:$AK$8,0)),"")</f>
        <v/>
      </c>
      <c r="AL524" s="86" t="str">
        <f>IFERROR(INDEX(DB_Typologies!$D$4:$AP$1445,MATCH($A$3,DB_Typologies!$AQ$4:$AQ$1445,0)+$A524,MATCH(AL$3,TQoL_Indexes!$B$8:$AK$8,0)),"")</f>
        <v/>
      </c>
      <c r="AM524" s="87" t="str">
        <f>IFERROR(INDEX(DB_Typologies!$D$4:$AP$1445,MATCH($A$3,DB_Typologies!$AQ$4:$AQ$1445,0)+$A524,MATCH(AM$3,TQoL_Indexes!$B$8:$AK$8,0)),"")</f>
        <v/>
      </c>
    </row>
    <row r="525" spans="1:39">
      <c r="A525" s="58" t="str">
        <f>IFERROR(IF(A524+1&lt;COUNTIF(DB_Typologies!$AQ$4:$AQ$1445,$A$3),A524+1,""),"")</f>
        <v/>
      </c>
      <c r="B525" s="120" t="str">
        <f>IFERROR(INDEX(DB_Typologies!$D$4:$AP$1445,MATCH($A$3,DB_Typologies!$AQ$4:$AQ$1445,0)+$A525,MATCH(B$3,TQoL_Indexes!$B$8:$AK$8,0)),"")</f>
        <v/>
      </c>
      <c r="C525" s="86" t="str">
        <f>IFERROR(INDEX(DB_Typologies!$D$4:$AP$1445,MATCH($A$3,DB_Typologies!$AQ$4:$AQ$1445,0)+$A525,MATCH(C$3,TQoL_Indexes!$B$8:$AK$8,0)),"")</f>
        <v/>
      </c>
      <c r="D525" s="87" t="str">
        <f>IFERROR(INDEX(DB_Typologies!$D$4:$AP$1445,MATCH($A$3,DB_Typologies!$AQ$4:$AQ$1445,0)+$A525,MATCH(D$3,TQoL_Indexes!$B$8:$AK$8,0)),"")</f>
        <v/>
      </c>
      <c r="E525" s="86" t="str">
        <f>IFERROR(INDEX(DB_Typologies!$D$4:$AP$1445,MATCH($A$3,DB_Typologies!$AQ$4:$AQ$1445,0)+$A525,MATCH(E$3,TQoL_Indexes!$B$8:$AK$8,0)),"")</f>
        <v/>
      </c>
      <c r="F525" s="86" t="str">
        <f>IFERROR(INDEX(DB_Typologies!$D$4:$AP$1445,MATCH($A$3,DB_Typologies!$AQ$4:$AQ$1445,0)+$A525,MATCH(F$3,TQoL_Indexes!$B$8:$AK$8,0)),"")</f>
        <v/>
      </c>
      <c r="G525" s="86" t="str">
        <f>IFERROR(INDEX(DB_Typologies!$D$4:$AP$1445,MATCH($A$3,DB_Typologies!$AQ$4:$AQ$1445,0)+$A525,MATCH(G$3,TQoL_Indexes!$B$8:$AK$8,0)),"")</f>
        <v/>
      </c>
      <c r="H525" s="86" t="str">
        <f>IFERROR(INDEX(DB_Typologies!$D$4:$AP$1445,MATCH($A$3,DB_Typologies!$AQ$4:$AQ$1445,0)+$A525,MATCH(H$3,TQoL_Indexes!$B$8:$AK$8,0)),"")</f>
        <v/>
      </c>
      <c r="I525" s="86" t="str">
        <f>IFERROR(INDEX(DB_Typologies!$D$4:$AP$1445,MATCH($A$3,DB_Typologies!$AQ$4:$AQ$1445,0)+$A525,MATCH(I$3,TQoL_Indexes!$B$8:$AK$8,0)),"")</f>
        <v/>
      </c>
      <c r="J525" s="86" t="str">
        <f>IFERROR(INDEX(DB_Typologies!$D$4:$AP$1445,MATCH($A$3,DB_Typologies!$AQ$4:$AQ$1445,0)+$A525,MATCH(J$3,TQoL_Indexes!$B$8:$AK$8,0)),"")</f>
        <v/>
      </c>
      <c r="K525" s="86" t="str">
        <f>IFERROR(INDEX(DB_Typologies!$D$4:$AP$1445,MATCH($A$3,DB_Typologies!$AQ$4:$AQ$1445,0)+$A525,MATCH(K$3,TQoL_Indexes!$B$8:$AK$8,0)),"")</f>
        <v/>
      </c>
      <c r="L525" s="86" t="str">
        <f>IFERROR(INDEX(DB_Typologies!$D$4:$AP$1445,MATCH($A$3,DB_Typologies!$AQ$4:$AQ$1445,0)+$A525,MATCH(L$3,TQoL_Indexes!$B$8:$AK$8,0)),"")</f>
        <v/>
      </c>
      <c r="M525" s="86" t="str">
        <f>IFERROR(INDEX(DB_Typologies!$D$4:$AP$1445,MATCH($A$3,DB_Typologies!$AQ$4:$AQ$1445,0)+$A525,MATCH(M$3,TQoL_Indexes!$B$8:$AK$8,0)),"")</f>
        <v/>
      </c>
      <c r="N525" s="86" t="str">
        <f>IFERROR(INDEX(DB_Typologies!$D$4:$AP$1445,MATCH($A$3,DB_Typologies!$AQ$4:$AQ$1445,0)+$A525,MATCH(N$3,TQoL_Indexes!$B$8:$AK$8,0)),"")</f>
        <v/>
      </c>
      <c r="O525" s="86" t="str">
        <f>IFERROR(INDEX(DB_Typologies!$D$4:$AP$1445,MATCH($A$3,DB_Typologies!$AQ$4:$AQ$1445,0)+$A525,MATCH(O$3,TQoL_Indexes!$B$8:$AK$8,0)),"")</f>
        <v/>
      </c>
      <c r="P525" s="86" t="str">
        <f>IFERROR(INDEX(DB_Typologies!$D$4:$AP$1445,MATCH($A$3,DB_Typologies!$AQ$4:$AQ$1445,0)+$A525,MATCH(P$3,TQoL_Indexes!$B$8:$AK$8,0)),"")</f>
        <v/>
      </c>
      <c r="Q525" s="86" t="str">
        <f>IFERROR(INDEX(DB_Typologies!$D$4:$AP$1445,MATCH($A$3,DB_Typologies!$AQ$4:$AQ$1445,0)+$A525,MATCH(Q$3,TQoL_Indexes!$B$8:$AK$8,0)),"")</f>
        <v/>
      </c>
      <c r="R525" s="86" t="str">
        <f>IFERROR(INDEX(DB_Typologies!$D$4:$AP$1445,MATCH($A$3,DB_Typologies!$AQ$4:$AQ$1445,0)+$A525,MATCH(R$3,TQoL_Indexes!$B$8:$AK$8,0)),"")</f>
        <v/>
      </c>
      <c r="S525" s="86" t="str">
        <f>IFERROR(INDEX(DB_Typologies!$D$4:$AP$1445,MATCH($A$3,DB_Typologies!$AQ$4:$AQ$1445,0)+$A525,MATCH(S$3,TQoL_Indexes!$B$8:$AK$8,0)),"")</f>
        <v/>
      </c>
      <c r="T525" s="86" t="str">
        <f>IFERROR(INDEX(DB_Typologies!$D$4:$AP$1445,MATCH($A$3,DB_Typologies!$AQ$4:$AQ$1445,0)+$A525,MATCH(T$3,TQoL_Indexes!$B$8:$AK$8,0)),"")</f>
        <v/>
      </c>
      <c r="U525" s="86" t="str">
        <f>IFERROR(INDEX(DB_Typologies!$D$4:$AP$1445,MATCH($A$3,DB_Typologies!$AQ$4:$AQ$1445,0)+$A525,MATCH(U$3,TQoL_Indexes!$B$8:$AK$8,0)),"")</f>
        <v/>
      </c>
      <c r="V525" s="86" t="str">
        <f>IFERROR(INDEX(DB_Typologies!$D$4:$AP$1445,MATCH($A$3,DB_Typologies!$AQ$4:$AQ$1445,0)+$A525,MATCH(V$3,TQoL_Indexes!$B$8:$AK$8,0)),"")</f>
        <v/>
      </c>
      <c r="W525" s="86" t="str">
        <f>IFERROR(INDEX(DB_Typologies!$D$4:$AP$1445,MATCH($A$3,DB_Typologies!$AQ$4:$AQ$1445,0)+$A525,MATCH(W$3,TQoL_Indexes!$B$8:$AK$8,0)),"")</f>
        <v/>
      </c>
      <c r="X525" s="86" t="str">
        <f>IFERROR(INDEX(DB_Typologies!$D$4:$AP$1445,MATCH($A$3,DB_Typologies!$AQ$4:$AQ$1445,0)+$A525,MATCH(X$3,TQoL_Indexes!$B$8:$AK$8,0)),"")</f>
        <v/>
      </c>
      <c r="Y525" s="86" t="str">
        <f>IFERROR(INDEX(DB_Typologies!$D$4:$AP$1445,MATCH($A$3,DB_Typologies!$AQ$4:$AQ$1445,0)+$A525,MATCH(Y$3,TQoL_Indexes!$B$8:$AK$8,0)),"")</f>
        <v/>
      </c>
      <c r="Z525" s="86" t="str">
        <f>IFERROR(INDEX(DB_Typologies!$D$4:$AP$1445,MATCH($A$3,DB_Typologies!$AQ$4:$AQ$1445,0)+$A525,MATCH(Z$3,TQoL_Indexes!$B$8:$AK$8,0)),"")</f>
        <v/>
      </c>
      <c r="AA525" s="86" t="str">
        <f>IFERROR(INDEX(DB_Typologies!$D$4:$AP$1445,MATCH($A$3,DB_Typologies!$AQ$4:$AQ$1445,0)+$A525,MATCH(AA$3,TQoL_Indexes!$B$8:$AK$8,0)),"")</f>
        <v/>
      </c>
      <c r="AB525" s="86" t="str">
        <f>IFERROR(INDEX(DB_Typologies!$D$4:$AP$1445,MATCH($A$3,DB_Typologies!$AQ$4:$AQ$1445,0)+$A525,MATCH(AB$3,TQoL_Indexes!$B$8:$AK$8,0)),"")</f>
        <v/>
      </c>
      <c r="AC525" s="86" t="str">
        <f>IFERROR(INDEX(DB_Typologies!$D$4:$AP$1445,MATCH($A$3,DB_Typologies!$AQ$4:$AQ$1445,0)+$A525,MATCH(AC$3,TQoL_Indexes!$B$8:$AK$8,0)),"")</f>
        <v/>
      </c>
      <c r="AD525" s="86" t="str">
        <f>IFERROR(INDEX(DB_Typologies!$D$4:$AP$1445,MATCH($A$3,DB_Typologies!$AQ$4:$AQ$1445,0)+$A525,MATCH(AD$3,TQoL_Indexes!$B$8:$AK$8,0)),"")</f>
        <v/>
      </c>
      <c r="AE525" s="86" t="str">
        <f>IFERROR(INDEX(DB_Typologies!$D$4:$AP$1445,MATCH($A$3,DB_Typologies!$AQ$4:$AQ$1445,0)+$A525,MATCH(AE$3,TQoL_Indexes!$B$8:$AK$8,0)),"")</f>
        <v/>
      </c>
      <c r="AF525" s="86" t="str">
        <f>IFERROR(INDEX(DB_Typologies!$D$4:$AP$1445,MATCH($A$3,DB_Typologies!$AQ$4:$AQ$1445,0)+$A525,MATCH(AF$3,TQoL_Indexes!$B$8:$AK$8,0)),"")</f>
        <v/>
      </c>
      <c r="AG525" s="86" t="str">
        <f>IFERROR(INDEX(DB_Typologies!$D$4:$AP$1445,MATCH($A$3,DB_Typologies!$AQ$4:$AQ$1445,0)+$A525,MATCH(AG$3,TQoL_Indexes!$B$8:$AK$8,0)),"")</f>
        <v/>
      </c>
      <c r="AH525" s="86" t="str">
        <f>IFERROR(INDEX(DB_Typologies!$D$4:$AP$1445,MATCH($A$3,DB_Typologies!$AQ$4:$AQ$1445,0)+$A525,MATCH(AH$3,TQoL_Indexes!$B$8:$AK$8,0)),"")</f>
        <v/>
      </c>
      <c r="AI525" s="86" t="str">
        <f>IFERROR(INDEX(DB_Typologies!$D$4:$AP$1445,MATCH($A$3,DB_Typologies!$AQ$4:$AQ$1445,0)+$A525,MATCH(AI$3,TQoL_Indexes!$B$8:$AK$8,0)),"")</f>
        <v/>
      </c>
      <c r="AJ525" s="86" t="str">
        <f>IFERROR(INDEX(DB_Typologies!$D$4:$AP$1445,MATCH($A$3,DB_Typologies!$AQ$4:$AQ$1445,0)+$A525,MATCH(AJ$3,TQoL_Indexes!$B$8:$AK$8,0)),"")</f>
        <v/>
      </c>
      <c r="AK525" s="86" t="str">
        <f>IFERROR(INDEX(DB_Typologies!$D$4:$AP$1445,MATCH($A$3,DB_Typologies!$AQ$4:$AQ$1445,0)+$A525,MATCH(AK$3,TQoL_Indexes!$B$8:$AK$8,0)),"")</f>
        <v/>
      </c>
      <c r="AL525" s="86" t="str">
        <f>IFERROR(INDEX(DB_Typologies!$D$4:$AP$1445,MATCH($A$3,DB_Typologies!$AQ$4:$AQ$1445,0)+$A525,MATCH(AL$3,TQoL_Indexes!$B$8:$AK$8,0)),"")</f>
        <v/>
      </c>
      <c r="AM525" s="87" t="str">
        <f>IFERROR(INDEX(DB_Typologies!$D$4:$AP$1445,MATCH($A$3,DB_Typologies!$AQ$4:$AQ$1445,0)+$A525,MATCH(AM$3,TQoL_Indexes!$B$8:$AK$8,0)),"")</f>
        <v/>
      </c>
    </row>
    <row r="526" spans="1:39">
      <c r="A526" s="58" t="str">
        <f>IFERROR(IF(A525+1&lt;COUNTIF(DB_Typologies!$AQ$4:$AQ$1445,$A$3),A525+1,""),"")</f>
        <v/>
      </c>
      <c r="B526" s="120" t="str">
        <f>IFERROR(INDEX(DB_Typologies!$D$4:$AP$1445,MATCH($A$3,DB_Typologies!$AQ$4:$AQ$1445,0)+$A526,MATCH(B$3,TQoL_Indexes!$B$8:$AK$8,0)),"")</f>
        <v/>
      </c>
      <c r="C526" s="86" t="str">
        <f>IFERROR(INDEX(DB_Typologies!$D$4:$AP$1445,MATCH($A$3,DB_Typologies!$AQ$4:$AQ$1445,0)+$A526,MATCH(C$3,TQoL_Indexes!$B$8:$AK$8,0)),"")</f>
        <v/>
      </c>
      <c r="D526" s="87" t="str">
        <f>IFERROR(INDEX(DB_Typologies!$D$4:$AP$1445,MATCH($A$3,DB_Typologies!$AQ$4:$AQ$1445,0)+$A526,MATCH(D$3,TQoL_Indexes!$B$8:$AK$8,0)),"")</f>
        <v/>
      </c>
      <c r="E526" s="86" t="str">
        <f>IFERROR(INDEX(DB_Typologies!$D$4:$AP$1445,MATCH($A$3,DB_Typologies!$AQ$4:$AQ$1445,0)+$A526,MATCH(E$3,TQoL_Indexes!$B$8:$AK$8,0)),"")</f>
        <v/>
      </c>
      <c r="F526" s="86" t="str">
        <f>IFERROR(INDEX(DB_Typologies!$D$4:$AP$1445,MATCH($A$3,DB_Typologies!$AQ$4:$AQ$1445,0)+$A526,MATCH(F$3,TQoL_Indexes!$B$8:$AK$8,0)),"")</f>
        <v/>
      </c>
      <c r="G526" s="86" t="str">
        <f>IFERROR(INDEX(DB_Typologies!$D$4:$AP$1445,MATCH($A$3,DB_Typologies!$AQ$4:$AQ$1445,0)+$A526,MATCH(G$3,TQoL_Indexes!$B$8:$AK$8,0)),"")</f>
        <v/>
      </c>
      <c r="H526" s="86" t="str">
        <f>IFERROR(INDEX(DB_Typologies!$D$4:$AP$1445,MATCH($A$3,DB_Typologies!$AQ$4:$AQ$1445,0)+$A526,MATCH(H$3,TQoL_Indexes!$B$8:$AK$8,0)),"")</f>
        <v/>
      </c>
      <c r="I526" s="86" t="str">
        <f>IFERROR(INDEX(DB_Typologies!$D$4:$AP$1445,MATCH($A$3,DB_Typologies!$AQ$4:$AQ$1445,0)+$A526,MATCH(I$3,TQoL_Indexes!$B$8:$AK$8,0)),"")</f>
        <v/>
      </c>
      <c r="J526" s="86" t="str">
        <f>IFERROR(INDEX(DB_Typologies!$D$4:$AP$1445,MATCH($A$3,DB_Typologies!$AQ$4:$AQ$1445,0)+$A526,MATCH(J$3,TQoL_Indexes!$B$8:$AK$8,0)),"")</f>
        <v/>
      </c>
      <c r="K526" s="86" t="str">
        <f>IFERROR(INDEX(DB_Typologies!$D$4:$AP$1445,MATCH($A$3,DB_Typologies!$AQ$4:$AQ$1445,0)+$A526,MATCH(K$3,TQoL_Indexes!$B$8:$AK$8,0)),"")</f>
        <v/>
      </c>
      <c r="L526" s="86" t="str">
        <f>IFERROR(INDEX(DB_Typologies!$D$4:$AP$1445,MATCH($A$3,DB_Typologies!$AQ$4:$AQ$1445,0)+$A526,MATCH(L$3,TQoL_Indexes!$B$8:$AK$8,0)),"")</f>
        <v/>
      </c>
      <c r="M526" s="86" t="str">
        <f>IFERROR(INDEX(DB_Typologies!$D$4:$AP$1445,MATCH($A$3,DB_Typologies!$AQ$4:$AQ$1445,0)+$A526,MATCH(M$3,TQoL_Indexes!$B$8:$AK$8,0)),"")</f>
        <v/>
      </c>
      <c r="N526" s="86" t="str">
        <f>IFERROR(INDEX(DB_Typologies!$D$4:$AP$1445,MATCH($A$3,DB_Typologies!$AQ$4:$AQ$1445,0)+$A526,MATCH(N$3,TQoL_Indexes!$B$8:$AK$8,0)),"")</f>
        <v/>
      </c>
      <c r="O526" s="86" t="str">
        <f>IFERROR(INDEX(DB_Typologies!$D$4:$AP$1445,MATCH($A$3,DB_Typologies!$AQ$4:$AQ$1445,0)+$A526,MATCH(O$3,TQoL_Indexes!$B$8:$AK$8,0)),"")</f>
        <v/>
      </c>
      <c r="P526" s="86" t="str">
        <f>IFERROR(INDEX(DB_Typologies!$D$4:$AP$1445,MATCH($A$3,DB_Typologies!$AQ$4:$AQ$1445,0)+$A526,MATCH(P$3,TQoL_Indexes!$B$8:$AK$8,0)),"")</f>
        <v/>
      </c>
      <c r="Q526" s="86" t="str">
        <f>IFERROR(INDEX(DB_Typologies!$D$4:$AP$1445,MATCH($A$3,DB_Typologies!$AQ$4:$AQ$1445,0)+$A526,MATCH(Q$3,TQoL_Indexes!$B$8:$AK$8,0)),"")</f>
        <v/>
      </c>
      <c r="R526" s="86" t="str">
        <f>IFERROR(INDEX(DB_Typologies!$D$4:$AP$1445,MATCH($A$3,DB_Typologies!$AQ$4:$AQ$1445,0)+$A526,MATCH(R$3,TQoL_Indexes!$B$8:$AK$8,0)),"")</f>
        <v/>
      </c>
      <c r="S526" s="86" t="str">
        <f>IFERROR(INDEX(DB_Typologies!$D$4:$AP$1445,MATCH($A$3,DB_Typologies!$AQ$4:$AQ$1445,0)+$A526,MATCH(S$3,TQoL_Indexes!$B$8:$AK$8,0)),"")</f>
        <v/>
      </c>
      <c r="T526" s="86" t="str">
        <f>IFERROR(INDEX(DB_Typologies!$D$4:$AP$1445,MATCH($A$3,DB_Typologies!$AQ$4:$AQ$1445,0)+$A526,MATCH(T$3,TQoL_Indexes!$B$8:$AK$8,0)),"")</f>
        <v/>
      </c>
      <c r="U526" s="86" t="str">
        <f>IFERROR(INDEX(DB_Typologies!$D$4:$AP$1445,MATCH($A$3,DB_Typologies!$AQ$4:$AQ$1445,0)+$A526,MATCH(U$3,TQoL_Indexes!$B$8:$AK$8,0)),"")</f>
        <v/>
      </c>
      <c r="V526" s="86" t="str">
        <f>IFERROR(INDEX(DB_Typologies!$D$4:$AP$1445,MATCH($A$3,DB_Typologies!$AQ$4:$AQ$1445,0)+$A526,MATCH(V$3,TQoL_Indexes!$B$8:$AK$8,0)),"")</f>
        <v/>
      </c>
      <c r="W526" s="86" t="str">
        <f>IFERROR(INDEX(DB_Typologies!$D$4:$AP$1445,MATCH($A$3,DB_Typologies!$AQ$4:$AQ$1445,0)+$A526,MATCH(W$3,TQoL_Indexes!$B$8:$AK$8,0)),"")</f>
        <v/>
      </c>
      <c r="X526" s="86" t="str">
        <f>IFERROR(INDEX(DB_Typologies!$D$4:$AP$1445,MATCH($A$3,DB_Typologies!$AQ$4:$AQ$1445,0)+$A526,MATCH(X$3,TQoL_Indexes!$B$8:$AK$8,0)),"")</f>
        <v/>
      </c>
      <c r="Y526" s="86" t="str">
        <f>IFERROR(INDEX(DB_Typologies!$D$4:$AP$1445,MATCH($A$3,DB_Typologies!$AQ$4:$AQ$1445,0)+$A526,MATCH(Y$3,TQoL_Indexes!$B$8:$AK$8,0)),"")</f>
        <v/>
      </c>
      <c r="Z526" s="86" t="str">
        <f>IFERROR(INDEX(DB_Typologies!$D$4:$AP$1445,MATCH($A$3,DB_Typologies!$AQ$4:$AQ$1445,0)+$A526,MATCH(Z$3,TQoL_Indexes!$B$8:$AK$8,0)),"")</f>
        <v/>
      </c>
      <c r="AA526" s="86" t="str">
        <f>IFERROR(INDEX(DB_Typologies!$D$4:$AP$1445,MATCH($A$3,DB_Typologies!$AQ$4:$AQ$1445,0)+$A526,MATCH(AA$3,TQoL_Indexes!$B$8:$AK$8,0)),"")</f>
        <v/>
      </c>
      <c r="AB526" s="86" t="str">
        <f>IFERROR(INDEX(DB_Typologies!$D$4:$AP$1445,MATCH($A$3,DB_Typologies!$AQ$4:$AQ$1445,0)+$A526,MATCH(AB$3,TQoL_Indexes!$B$8:$AK$8,0)),"")</f>
        <v/>
      </c>
      <c r="AC526" s="86" t="str">
        <f>IFERROR(INDEX(DB_Typologies!$D$4:$AP$1445,MATCH($A$3,DB_Typologies!$AQ$4:$AQ$1445,0)+$A526,MATCH(AC$3,TQoL_Indexes!$B$8:$AK$8,0)),"")</f>
        <v/>
      </c>
      <c r="AD526" s="86" t="str">
        <f>IFERROR(INDEX(DB_Typologies!$D$4:$AP$1445,MATCH($A$3,DB_Typologies!$AQ$4:$AQ$1445,0)+$A526,MATCH(AD$3,TQoL_Indexes!$B$8:$AK$8,0)),"")</f>
        <v/>
      </c>
      <c r="AE526" s="86" t="str">
        <f>IFERROR(INDEX(DB_Typologies!$D$4:$AP$1445,MATCH($A$3,DB_Typologies!$AQ$4:$AQ$1445,0)+$A526,MATCH(AE$3,TQoL_Indexes!$B$8:$AK$8,0)),"")</f>
        <v/>
      </c>
      <c r="AF526" s="86" t="str">
        <f>IFERROR(INDEX(DB_Typologies!$D$4:$AP$1445,MATCH($A$3,DB_Typologies!$AQ$4:$AQ$1445,0)+$A526,MATCH(AF$3,TQoL_Indexes!$B$8:$AK$8,0)),"")</f>
        <v/>
      </c>
      <c r="AG526" s="86" t="str">
        <f>IFERROR(INDEX(DB_Typologies!$D$4:$AP$1445,MATCH($A$3,DB_Typologies!$AQ$4:$AQ$1445,0)+$A526,MATCH(AG$3,TQoL_Indexes!$B$8:$AK$8,0)),"")</f>
        <v/>
      </c>
      <c r="AH526" s="86" t="str">
        <f>IFERROR(INDEX(DB_Typologies!$D$4:$AP$1445,MATCH($A$3,DB_Typologies!$AQ$4:$AQ$1445,0)+$A526,MATCH(AH$3,TQoL_Indexes!$B$8:$AK$8,0)),"")</f>
        <v/>
      </c>
      <c r="AI526" s="86" t="str">
        <f>IFERROR(INDEX(DB_Typologies!$D$4:$AP$1445,MATCH($A$3,DB_Typologies!$AQ$4:$AQ$1445,0)+$A526,MATCH(AI$3,TQoL_Indexes!$B$8:$AK$8,0)),"")</f>
        <v/>
      </c>
      <c r="AJ526" s="86" t="str">
        <f>IFERROR(INDEX(DB_Typologies!$D$4:$AP$1445,MATCH($A$3,DB_Typologies!$AQ$4:$AQ$1445,0)+$A526,MATCH(AJ$3,TQoL_Indexes!$B$8:$AK$8,0)),"")</f>
        <v/>
      </c>
      <c r="AK526" s="86" t="str">
        <f>IFERROR(INDEX(DB_Typologies!$D$4:$AP$1445,MATCH($A$3,DB_Typologies!$AQ$4:$AQ$1445,0)+$A526,MATCH(AK$3,TQoL_Indexes!$B$8:$AK$8,0)),"")</f>
        <v/>
      </c>
      <c r="AL526" s="86" t="str">
        <f>IFERROR(INDEX(DB_Typologies!$D$4:$AP$1445,MATCH($A$3,DB_Typologies!$AQ$4:$AQ$1445,0)+$A526,MATCH(AL$3,TQoL_Indexes!$B$8:$AK$8,0)),"")</f>
        <v/>
      </c>
      <c r="AM526" s="87" t="str">
        <f>IFERROR(INDEX(DB_Typologies!$D$4:$AP$1445,MATCH($A$3,DB_Typologies!$AQ$4:$AQ$1445,0)+$A526,MATCH(AM$3,TQoL_Indexes!$B$8:$AK$8,0)),"")</f>
        <v/>
      </c>
    </row>
    <row r="527" spans="1:39">
      <c r="A527" s="58" t="str">
        <f>IFERROR(IF(A526+1&lt;COUNTIF(DB_Typologies!$AQ$4:$AQ$1445,$A$3),A526+1,""),"")</f>
        <v/>
      </c>
      <c r="B527" s="120" t="str">
        <f>IFERROR(INDEX(DB_Typologies!$D$4:$AP$1445,MATCH($A$3,DB_Typologies!$AQ$4:$AQ$1445,0)+$A527,MATCH(B$3,TQoL_Indexes!$B$8:$AK$8,0)),"")</f>
        <v/>
      </c>
      <c r="C527" s="86" t="str">
        <f>IFERROR(INDEX(DB_Typologies!$D$4:$AP$1445,MATCH($A$3,DB_Typologies!$AQ$4:$AQ$1445,0)+$A527,MATCH(C$3,TQoL_Indexes!$B$8:$AK$8,0)),"")</f>
        <v/>
      </c>
      <c r="D527" s="87" t="str">
        <f>IFERROR(INDEX(DB_Typologies!$D$4:$AP$1445,MATCH($A$3,DB_Typologies!$AQ$4:$AQ$1445,0)+$A527,MATCH(D$3,TQoL_Indexes!$B$8:$AK$8,0)),"")</f>
        <v/>
      </c>
      <c r="E527" s="86" t="str">
        <f>IFERROR(INDEX(DB_Typologies!$D$4:$AP$1445,MATCH($A$3,DB_Typologies!$AQ$4:$AQ$1445,0)+$A527,MATCH(E$3,TQoL_Indexes!$B$8:$AK$8,0)),"")</f>
        <v/>
      </c>
      <c r="F527" s="86" t="str">
        <f>IFERROR(INDEX(DB_Typologies!$D$4:$AP$1445,MATCH($A$3,DB_Typologies!$AQ$4:$AQ$1445,0)+$A527,MATCH(F$3,TQoL_Indexes!$B$8:$AK$8,0)),"")</f>
        <v/>
      </c>
      <c r="G527" s="86" t="str">
        <f>IFERROR(INDEX(DB_Typologies!$D$4:$AP$1445,MATCH($A$3,DB_Typologies!$AQ$4:$AQ$1445,0)+$A527,MATCH(G$3,TQoL_Indexes!$B$8:$AK$8,0)),"")</f>
        <v/>
      </c>
      <c r="H527" s="86" t="str">
        <f>IFERROR(INDEX(DB_Typologies!$D$4:$AP$1445,MATCH($A$3,DB_Typologies!$AQ$4:$AQ$1445,0)+$A527,MATCH(H$3,TQoL_Indexes!$B$8:$AK$8,0)),"")</f>
        <v/>
      </c>
      <c r="I527" s="86" t="str">
        <f>IFERROR(INDEX(DB_Typologies!$D$4:$AP$1445,MATCH($A$3,DB_Typologies!$AQ$4:$AQ$1445,0)+$A527,MATCH(I$3,TQoL_Indexes!$B$8:$AK$8,0)),"")</f>
        <v/>
      </c>
      <c r="J527" s="86" t="str">
        <f>IFERROR(INDEX(DB_Typologies!$D$4:$AP$1445,MATCH($A$3,DB_Typologies!$AQ$4:$AQ$1445,0)+$A527,MATCH(J$3,TQoL_Indexes!$B$8:$AK$8,0)),"")</f>
        <v/>
      </c>
      <c r="K527" s="86" t="str">
        <f>IFERROR(INDEX(DB_Typologies!$D$4:$AP$1445,MATCH($A$3,DB_Typologies!$AQ$4:$AQ$1445,0)+$A527,MATCH(K$3,TQoL_Indexes!$B$8:$AK$8,0)),"")</f>
        <v/>
      </c>
      <c r="L527" s="86" t="str">
        <f>IFERROR(INDEX(DB_Typologies!$D$4:$AP$1445,MATCH($A$3,DB_Typologies!$AQ$4:$AQ$1445,0)+$A527,MATCH(L$3,TQoL_Indexes!$B$8:$AK$8,0)),"")</f>
        <v/>
      </c>
      <c r="M527" s="86" t="str">
        <f>IFERROR(INDEX(DB_Typologies!$D$4:$AP$1445,MATCH($A$3,DB_Typologies!$AQ$4:$AQ$1445,0)+$A527,MATCH(M$3,TQoL_Indexes!$B$8:$AK$8,0)),"")</f>
        <v/>
      </c>
      <c r="N527" s="86" t="str">
        <f>IFERROR(INDEX(DB_Typologies!$D$4:$AP$1445,MATCH($A$3,DB_Typologies!$AQ$4:$AQ$1445,0)+$A527,MATCH(N$3,TQoL_Indexes!$B$8:$AK$8,0)),"")</f>
        <v/>
      </c>
      <c r="O527" s="86" t="str">
        <f>IFERROR(INDEX(DB_Typologies!$D$4:$AP$1445,MATCH($A$3,DB_Typologies!$AQ$4:$AQ$1445,0)+$A527,MATCH(O$3,TQoL_Indexes!$B$8:$AK$8,0)),"")</f>
        <v/>
      </c>
      <c r="P527" s="86" t="str">
        <f>IFERROR(INDEX(DB_Typologies!$D$4:$AP$1445,MATCH($A$3,DB_Typologies!$AQ$4:$AQ$1445,0)+$A527,MATCH(P$3,TQoL_Indexes!$B$8:$AK$8,0)),"")</f>
        <v/>
      </c>
      <c r="Q527" s="86" t="str">
        <f>IFERROR(INDEX(DB_Typologies!$D$4:$AP$1445,MATCH($A$3,DB_Typologies!$AQ$4:$AQ$1445,0)+$A527,MATCH(Q$3,TQoL_Indexes!$B$8:$AK$8,0)),"")</f>
        <v/>
      </c>
      <c r="R527" s="86" t="str">
        <f>IFERROR(INDEX(DB_Typologies!$D$4:$AP$1445,MATCH($A$3,DB_Typologies!$AQ$4:$AQ$1445,0)+$A527,MATCH(R$3,TQoL_Indexes!$B$8:$AK$8,0)),"")</f>
        <v/>
      </c>
      <c r="S527" s="86" t="str">
        <f>IFERROR(INDEX(DB_Typologies!$D$4:$AP$1445,MATCH($A$3,DB_Typologies!$AQ$4:$AQ$1445,0)+$A527,MATCH(S$3,TQoL_Indexes!$B$8:$AK$8,0)),"")</f>
        <v/>
      </c>
      <c r="T527" s="86" t="str">
        <f>IFERROR(INDEX(DB_Typologies!$D$4:$AP$1445,MATCH($A$3,DB_Typologies!$AQ$4:$AQ$1445,0)+$A527,MATCH(T$3,TQoL_Indexes!$B$8:$AK$8,0)),"")</f>
        <v/>
      </c>
      <c r="U527" s="86" t="str">
        <f>IFERROR(INDEX(DB_Typologies!$D$4:$AP$1445,MATCH($A$3,DB_Typologies!$AQ$4:$AQ$1445,0)+$A527,MATCH(U$3,TQoL_Indexes!$B$8:$AK$8,0)),"")</f>
        <v/>
      </c>
      <c r="V527" s="86" t="str">
        <f>IFERROR(INDEX(DB_Typologies!$D$4:$AP$1445,MATCH($A$3,DB_Typologies!$AQ$4:$AQ$1445,0)+$A527,MATCH(V$3,TQoL_Indexes!$B$8:$AK$8,0)),"")</f>
        <v/>
      </c>
      <c r="W527" s="86" t="str">
        <f>IFERROR(INDEX(DB_Typologies!$D$4:$AP$1445,MATCH($A$3,DB_Typologies!$AQ$4:$AQ$1445,0)+$A527,MATCH(W$3,TQoL_Indexes!$B$8:$AK$8,0)),"")</f>
        <v/>
      </c>
      <c r="X527" s="86" t="str">
        <f>IFERROR(INDEX(DB_Typologies!$D$4:$AP$1445,MATCH($A$3,DB_Typologies!$AQ$4:$AQ$1445,0)+$A527,MATCH(X$3,TQoL_Indexes!$B$8:$AK$8,0)),"")</f>
        <v/>
      </c>
      <c r="Y527" s="86" t="str">
        <f>IFERROR(INDEX(DB_Typologies!$D$4:$AP$1445,MATCH($A$3,DB_Typologies!$AQ$4:$AQ$1445,0)+$A527,MATCH(Y$3,TQoL_Indexes!$B$8:$AK$8,0)),"")</f>
        <v/>
      </c>
      <c r="Z527" s="86" t="str">
        <f>IFERROR(INDEX(DB_Typologies!$D$4:$AP$1445,MATCH($A$3,DB_Typologies!$AQ$4:$AQ$1445,0)+$A527,MATCH(Z$3,TQoL_Indexes!$B$8:$AK$8,0)),"")</f>
        <v/>
      </c>
      <c r="AA527" s="86" t="str">
        <f>IFERROR(INDEX(DB_Typologies!$D$4:$AP$1445,MATCH($A$3,DB_Typologies!$AQ$4:$AQ$1445,0)+$A527,MATCH(AA$3,TQoL_Indexes!$B$8:$AK$8,0)),"")</f>
        <v/>
      </c>
      <c r="AB527" s="86" t="str">
        <f>IFERROR(INDEX(DB_Typologies!$D$4:$AP$1445,MATCH($A$3,DB_Typologies!$AQ$4:$AQ$1445,0)+$A527,MATCH(AB$3,TQoL_Indexes!$B$8:$AK$8,0)),"")</f>
        <v/>
      </c>
      <c r="AC527" s="86" t="str">
        <f>IFERROR(INDEX(DB_Typologies!$D$4:$AP$1445,MATCH($A$3,DB_Typologies!$AQ$4:$AQ$1445,0)+$A527,MATCH(AC$3,TQoL_Indexes!$B$8:$AK$8,0)),"")</f>
        <v/>
      </c>
      <c r="AD527" s="86" t="str">
        <f>IFERROR(INDEX(DB_Typologies!$D$4:$AP$1445,MATCH($A$3,DB_Typologies!$AQ$4:$AQ$1445,0)+$A527,MATCH(AD$3,TQoL_Indexes!$B$8:$AK$8,0)),"")</f>
        <v/>
      </c>
      <c r="AE527" s="86" t="str">
        <f>IFERROR(INDEX(DB_Typologies!$D$4:$AP$1445,MATCH($A$3,DB_Typologies!$AQ$4:$AQ$1445,0)+$A527,MATCH(AE$3,TQoL_Indexes!$B$8:$AK$8,0)),"")</f>
        <v/>
      </c>
      <c r="AF527" s="86" t="str">
        <f>IFERROR(INDEX(DB_Typologies!$D$4:$AP$1445,MATCH($A$3,DB_Typologies!$AQ$4:$AQ$1445,0)+$A527,MATCH(AF$3,TQoL_Indexes!$B$8:$AK$8,0)),"")</f>
        <v/>
      </c>
      <c r="AG527" s="86" t="str">
        <f>IFERROR(INDEX(DB_Typologies!$D$4:$AP$1445,MATCH($A$3,DB_Typologies!$AQ$4:$AQ$1445,0)+$A527,MATCH(AG$3,TQoL_Indexes!$B$8:$AK$8,0)),"")</f>
        <v/>
      </c>
      <c r="AH527" s="86" t="str">
        <f>IFERROR(INDEX(DB_Typologies!$D$4:$AP$1445,MATCH($A$3,DB_Typologies!$AQ$4:$AQ$1445,0)+$A527,MATCH(AH$3,TQoL_Indexes!$B$8:$AK$8,0)),"")</f>
        <v/>
      </c>
      <c r="AI527" s="86" t="str">
        <f>IFERROR(INDEX(DB_Typologies!$D$4:$AP$1445,MATCH($A$3,DB_Typologies!$AQ$4:$AQ$1445,0)+$A527,MATCH(AI$3,TQoL_Indexes!$B$8:$AK$8,0)),"")</f>
        <v/>
      </c>
      <c r="AJ527" s="86" t="str">
        <f>IFERROR(INDEX(DB_Typologies!$D$4:$AP$1445,MATCH($A$3,DB_Typologies!$AQ$4:$AQ$1445,0)+$A527,MATCH(AJ$3,TQoL_Indexes!$B$8:$AK$8,0)),"")</f>
        <v/>
      </c>
      <c r="AK527" s="86" t="str">
        <f>IFERROR(INDEX(DB_Typologies!$D$4:$AP$1445,MATCH($A$3,DB_Typologies!$AQ$4:$AQ$1445,0)+$A527,MATCH(AK$3,TQoL_Indexes!$B$8:$AK$8,0)),"")</f>
        <v/>
      </c>
      <c r="AL527" s="86" t="str">
        <f>IFERROR(INDEX(DB_Typologies!$D$4:$AP$1445,MATCH($A$3,DB_Typologies!$AQ$4:$AQ$1445,0)+$A527,MATCH(AL$3,TQoL_Indexes!$B$8:$AK$8,0)),"")</f>
        <v/>
      </c>
      <c r="AM527" s="87" t="str">
        <f>IFERROR(INDEX(DB_Typologies!$D$4:$AP$1445,MATCH($A$3,DB_Typologies!$AQ$4:$AQ$1445,0)+$A527,MATCH(AM$3,TQoL_Indexes!$B$8:$AK$8,0)),"")</f>
        <v/>
      </c>
    </row>
    <row r="528" spans="1:39">
      <c r="A528" s="58" t="str">
        <f>IFERROR(IF(A527+1&lt;COUNTIF(DB_Typologies!$AQ$4:$AQ$1445,$A$3),A527+1,""),"")</f>
        <v/>
      </c>
      <c r="B528" s="120" t="str">
        <f>IFERROR(INDEX(DB_Typologies!$D$4:$AP$1445,MATCH($A$3,DB_Typologies!$AQ$4:$AQ$1445,0)+$A528,MATCH(B$3,TQoL_Indexes!$B$8:$AK$8,0)),"")</f>
        <v/>
      </c>
      <c r="C528" s="86" t="str">
        <f>IFERROR(INDEX(DB_Typologies!$D$4:$AP$1445,MATCH($A$3,DB_Typologies!$AQ$4:$AQ$1445,0)+$A528,MATCH(C$3,TQoL_Indexes!$B$8:$AK$8,0)),"")</f>
        <v/>
      </c>
      <c r="D528" s="87" t="str">
        <f>IFERROR(INDEX(DB_Typologies!$D$4:$AP$1445,MATCH($A$3,DB_Typologies!$AQ$4:$AQ$1445,0)+$A528,MATCH(D$3,TQoL_Indexes!$B$8:$AK$8,0)),"")</f>
        <v/>
      </c>
      <c r="E528" s="86" t="str">
        <f>IFERROR(INDEX(DB_Typologies!$D$4:$AP$1445,MATCH($A$3,DB_Typologies!$AQ$4:$AQ$1445,0)+$A528,MATCH(E$3,TQoL_Indexes!$B$8:$AK$8,0)),"")</f>
        <v/>
      </c>
      <c r="F528" s="86" t="str">
        <f>IFERROR(INDEX(DB_Typologies!$D$4:$AP$1445,MATCH($A$3,DB_Typologies!$AQ$4:$AQ$1445,0)+$A528,MATCH(F$3,TQoL_Indexes!$B$8:$AK$8,0)),"")</f>
        <v/>
      </c>
      <c r="G528" s="86" t="str">
        <f>IFERROR(INDEX(DB_Typologies!$D$4:$AP$1445,MATCH($A$3,DB_Typologies!$AQ$4:$AQ$1445,0)+$A528,MATCH(G$3,TQoL_Indexes!$B$8:$AK$8,0)),"")</f>
        <v/>
      </c>
      <c r="H528" s="86" t="str">
        <f>IFERROR(INDEX(DB_Typologies!$D$4:$AP$1445,MATCH($A$3,DB_Typologies!$AQ$4:$AQ$1445,0)+$A528,MATCH(H$3,TQoL_Indexes!$B$8:$AK$8,0)),"")</f>
        <v/>
      </c>
      <c r="I528" s="86" t="str">
        <f>IFERROR(INDEX(DB_Typologies!$D$4:$AP$1445,MATCH($A$3,DB_Typologies!$AQ$4:$AQ$1445,0)+$A528,MATCH(I$3,TQoL_Indexes!$B$8:$AK$8,0)),"")</f>
        <v/>
      </c>
      <c r="J528" s="86" t="str">
        <f>IFERROR(INDEX(DB_Typologies!$D$4:$AP$1445,MATCH($A$3,DB_Typologies!$AQ$4:$AQ$1445,0)+$A528,MATCH(J$3,TQoL_Indexes!$B$8:$AK$8,0)),"")</f>
        <v/>
      </c>
      <c r="K528" s="86" t="str">
        <f>IFERROR(INDEX(DB_Typologies!$D$4:$AP$1445,MATCH($A$3,DB_Typologies!$AQ$4:$AQ$1445,0)+$A528,MATCH(K$3,TQoL_Indexes!$B$8:$AK$8,0)),"")</f>
        <v/>
      </c>
      <c r="L528" s="86" t="str">
        <f>IFERROR(INDEX(DB_Typologies!$D$4:$AP$1445,MATCH($A$3,DB_Typologies!$AQ$4:$AQ$1445,0)+$A528,MATCH(L$3,TQoL_Indexes!$B$8:$AK$8,0)),"")</f>
        <v/>
      </c>
      <c r="M528" s="86" t="str">
        <f>IFERROR(INDEX(DB_Typologies!$D$4:$AP$1445,MATCH($A$3,DB_Typologies!$AQ$4:$AQ$1445,0)+$A528,MATCH(M$3,TQoL_Indexes!$B$8:$AK$8,0)),"")</f>
        <v/>
      </c>
      <c r="N528" s="86" t="str">
        <f>IFERROR(INDEX(DB_Typologies!$D$4:$AP$1445,MATCH($A$3,DB_Typologies!$AQ$4:$AQ$1445,0)+$A528,MATCH(N$3,TQoL_Indexes!$B$8:$AK$8,0)),"")</f>
        <v/>
      </c>
      <c r="O528" s="86" t="str">
        <f>IFERROR(INDEX(DB_Typologies!$D$4:$AP$1445,MATCH($A$3,DB_Typologies!$AQ$4:$AQ$1445,0)+$A528,MATCH(O$3,TQoL_Indexes!$B$8:$AK$8,0)),"")</f>
        <v/>
      </c>
      <c r="P528" s="86" t="str">
        <f>IFERROR(INDEX(DB_Typologies!$D$4:$AP$1445,MATCH($A$3,DB_Typologies!$AQ$4:$AQ$1445,0)+$A528,MATCH(P$3,TQoL_Indexes!$B$8:$AK$8,0)),"")</f>
        <v/>
      </c>
      <c r="Q528" s="86" t="str">
        <f>IFERROR(INDEX(DB_Typologies!$D$4:$AP$1445,MATCH($A$3,DB_Typologies!$AQ$4:$AQ$1445,0)+$A528,MATCH(Q$3,TQoL_Indexes!$B$8:$AK$8,0)),"")</f>
        <v/>
      </c>
      <c r="R528" s="86" t="str">
        <f>IFERROR(INDEX(DB_Typologies!$D$4:$AP$1445,MATCH($A$3,DB_Typologies!$AQ$4:$AQ$1445,0)+$A528,MATCH(R$3,TQoL_Indexes!$B$8:$AK$8,0)),"")</f>
        <v/>
      </c>
      <c r="S528" s="86" t="str">
        <f>IFERROR(INDEX(DB_Typologies!$D$4:$AP$1445,MATCH($A$3,DB_Typologies!$AQ$4:$AQ$1445,0)+$A528,MATCH(S$3,TQoL_Indexes!$B$8:$AK$8,0)),"")</f>
        <v/>
      </c>
      <c r="T528" s="86" t="str">
        <f>IFERROR(INDEX(DB_Typologies!$D$4:$AP$1445,MATCH($A$3,DB_Typologies!$AQ$4:$AQ$1445,0)+$A528,MATCH(T$3,TQoL_Indexes!$B$8:$AK$8,0)),"")</f>
        <v/>
      </c>
      <c r="U528" s="86" t="str">
        <f>IFERROR(INDEX(DB_Typologies!$D$4:$AP$1445,MATCH($A$3,DB_Typologies!$AQ$4:$AQ$1445,0)+$A528,MATCH(U$3,TQoL_Indexes!$B$8:$AK$8,0)),"")</f>
        <v/>
      </c>
      <c r="V528" s="86" t="str">
        <f>IFERROR(INDEX(DB_Typologies!$D$4:$AP$1445,MATCH($A$3,DB_Typologies!$AQ$4:$AQ$1445,0)+$A528,MATCH(V$3,TQoL_Indexes!$B$8:$AK$8,0)),"")</f>
        <v/>
      </c>
      <c r="W528" s="86" t="str">
        <f>IFERROR(INDEX(DB_Typologies!$D$4:$AP$1445,MATCH($A$3,DB_Typologies!$AQ$4:$AQ$1445,0)+$A528,MATCH(W$3,TQoL_Indexes!$B$8:$AK$8,0)),"")</f>
        <v/>
      </c>
      <c r="X528" s="86" t="str">
        <f>IFERROR(INDEX(DB_Typologies!$D$4:$AP$1445,MATCH($A$3,DB_Typologies!$AQ$4:$AQ$1445,0)+$A528,MATCH(X$3,TQoL_Indexes!$B$8:$AK$8,0)),"")</f>
        <v/>
      </c>
      <c r="Y528" s="86" t="str">
        <f>IFERROR(INDEX(DB_Typologies!$D$4:$AP$1445,MATCH($A$3,DB_Typologies!$AQ$4:$AQ$1445,0)+$A528,MATCH(Y$3,TQoL_Indexes!$B$8:$AK$8,0)),"")</f>
        <v/>
      </c>
      <c r="Z528" s="86" t="str">
        <f>IFERROR(INDEX(DB_Typologies!$D$4:$AP$1445,MATCH($A$3,DB_Typologies!$AQ$4:$AQ$1445,0)+$A528,MATCH(Z$3,TQoL_Indexes!$B$8:$AK$8,0)),"")</f>
        <v/>
      </c>
      <c r="AA528" s="86" t="str">
        <f>IFERROR(INDEX(DB_Typologies!$D$4:$AP$1445,MATCH($A$3,DB_Typologies!$AQ$4:$AQ$1445,0)+$A528,MATCH(AA$3,TQoL_Indexes!$B$8:$AK$8,0)),"")</f>
        <v/>
      </c>
      <c r="AB528" s="86" t="str">
        <f>IFERROR(INDEX(DB_Typologies!$D$4:$AP$1445,MATCH($A$3,DB_Typologies!$AQ$4:$AQ$1445,0)+$A528,MATCH(AB$3,TQoL_Indexes!$B$8:$AK$8,0)),"")</f>
        <v/>
      </c>
      <c r="AC528" s="86" t="str">
        <f>IFERROR(INDEX(DB_Typologies!$D$4:$AP$1445,MATCH($A$3,DB_Typologies!$AQ$4:$AQ$1445,0)+$A528,MATCH(AC$3,TQoL_Indexes!$B$8:$AK$8,0)),"")</f>
        <v/>
      </c>
      <c r="AD528" s="86" t="str">
        <f>IFERROR(INDEX(DB_Typologies!$D$4:$AP$1445,MATCH($A$3,DB_Typologies!$AQ$4:$AQ$1445,0)+$A528,MATCH(AD$3,TQoL_Indexes!$B$8:$AK$8,0)),"")</f>
        <v/>
      </c>
      <c r="AE528" s="86" t="str">
        <f>IFERROR(INDEX(DB_Typologies!$D$4:$AP$1445,MATCH($A$3,DB_Typologies!$AQ$4:$AQ$1445,0)+$A528,MATCH(AE$3,TQoL_Indexes!$B$8:$AK$8,0)),"")</f>
        <v/>
      </c>
      <c r="AF528" s="86" t="str">
        <f>IFERROR(INDEX(DB_Typologies!$D$4:$AP$1445,MATCH($A$3,DB_Typologies!$AQ$4:$AQ$1445,0)+$A528,MATCH(AF$3,TQoL_Indexes!$B$8:$AK$8,0)),"")</f>
        <v/>
      </c>
      <c r="AG528" s="86" t="str">
        <f>IFERROR(INDEX(DB_Typologies!$D$4:$AP$1445,MATCH($A$3,DB_Typologies!$AQ$4:$AQ$1445,0)+$A528,MATCH(AG$3,TQoL_Indexes!$B$8:$AK$8,0)),"")</f>
        <v/>
      </c>
      <c r="AH528" s="86" t="str">
        <f>IFERROR(INDEX(DB_Typologies!$D$4:$AP$1445,MATCH($A$3,DB_Typologies!$AQ$4:$AQ$1445,0)+$A528,MATCH(AH$3,TQoL_Indexes!$B$8:$AK$8,0)),"")</f>
        <v/>
      </c>
      <c r="AI528" s="86" t="str">
        <f>IFERROR(INDEX(DB_Typologies!$D$4:$AP$1445,MATCH($A$3,DB_Typologies!$AQ$4:$AQ$1445,0)+$A528,MATCH(AI$3,TQoL_Indexes!$B$8:$AK$8,0)),"")</f>
        <v/>
      </c>
      <c r="AJ528" s="86" t="str">
        <f>IFERROR(INDEX(DB_Typologies!$D$4:$AP$1445,MATCH($A$3,DB_Typologies!$AQ$4:$AQ$1445,0)+$A528,MATCH(AJ$3,TQoL_Indexes!$B$8:$AK$8,0)),"")</f>
        <v/>
      </c>
      <c r="AK528" s="86" t="str">
        <f>IFERROR(INDEX(DB_Typologies!$D$4:$AP$1445,MATCH($A$3,DB_Typologies!$AQ$4:$AQ$1445,0)+$A528,MATCH(AK$3,TQoL_Indexes!$B$8:$AK$8,0)),"")</f>
        <v/>
      </c>
      <c r="AL528" s="86" t="str">
        <f>IFERROR(INDEX(DB_Typologies!$D$4:$AP$1445,MATCH($A$3,DB_Typologies!$AQ$4:$AQ$1445,0)+$A528,MATCH(AL$3,TQoL_Indexes!$B$8:$AK$8,0)),"")</f>
        <v/>
      </c>
      <c r="AM528" s="87" t="str">
        <f>IFERROR(INDEX(DB_Typologies!$D$4:$AP$1445,MATCH($A$3,DB_Typologies!$AQ$4:$AQ$1445,0)+$A528,MATCH(AM$3,TQoL_Indexes!$B$8:$AK$8,0)),"")</f>
        <v/>
      </c>
    </row>
    <row r="529" spans="1:39">
      <c r="A529" s="58" t="str">
        <f>IFERROR(IF(A528+1&lt;COUNTIF(DB_Typologies!$AQ$4:$AQ$1445,$A$3),A528+1,""),"")</f>
        <v/>
      </c>
      <c r="B529" s="120" t="str">
        <f>IFERROR(INDEX(DB_Typologies!$D$4:$AP$1445,MATCH($A$3,DB_Typologies!$AQ$4:$AQ$1445,0)+$A529,MATCH(B$3,TQoL_Indexes!$B$8:$AK$8,0)),"")</f>
        <v/>
      </c>
      <c r="C529" s="86" t="str">
        <f>IFERROR(INDEX(DB_Typologies!$D$4:$AP$1445,MATCH($A$3,DB_Typologies!$AQ$4:$AQ$1445,0)+$A529,MATCH(C$3,TQoL_Indexes!$B$8:$AK$8,0)),"")</f>
        <v/>
      </c>
      <c r="D529" s="87" t="str">
        <f>IFERROR(INDEX(DB_Typologies!$D$4:$AP$1445,MATCH($A$3,DB_Typologies!$AQ$4:$AQ$1445,0)+$A529,MATCH(D$3,TQoL_Indexes!$B$8:$AK$8,0)),"")</f>
        <v/>
      </c>
      <c r="E529" s="86" t="str">
        <f>IFERROR(INDEX(DB_Typologies!$D$4:$AP$1445,MATCH($A$3,DB_Typologies!$AQ$4:$AQ$1445,0)+$A529,MATCH(E$3,TQoL_Indexes!$B$8:$AK$8,0)),"")</f>
        <v/>
      </c>
      <c r="F529" s="86" t="str">
        <f>IFERROR(INDEX(DB_Typologies!$D$4:$AP$1445,MATCH($A$3,DB_Typologies!$AQ$4:$AQ$1445,0)+$A529,MATCH(F$3,TQoL_Indexes!$B$8:$AK$8,0)),"")</f>
        <v/>
      </c>
      <c r="G529" s="86" t="str">
        <f>IFERROR(INDEX(DB_Typologies!$D$4:$AP$1445,MATCH($A$3,DB_Typologies!$AQ$4:$AQ$1445,0)+$A529,MATCH(G$3,TQoL_Indexes!$B$8:$AK$8,0)),"")</f>
        <v/>
      </c>
      <c r="H529" s="86" t="str">
        <f>IFERROR(INDEX(DB_Typologies!$D$4:$AP$1445,MATCH($A$3,DB_Typologies!$AQ$4:$AQ$1445,0)+$A529,MATCH(H$3,TQoL_Indexes!$B$8:$AK$8,0)),"")</f>
        <v/>
      </c>
      <c r="I529" s="86" t="str">
        <f>IFERROR(INDEX(DB_Typologies!$D$4:$AP$1445,MATCH($A$3,DB_Typologies!$AQ$4:$AQ$1445,0)+$A529,MATCH(I$3,TQoL_Indexes!$B$8:$AK$8,0)),"")</f>
        <v/>
      </c>
      <c r="J529" s="86" t="str">
        <f>IFERROR(INDEX(DB_Typologies!$D$4:$AP$1445,MATCH($A$3,DB_Typologies!$AQ$4:$AQ$1445,0)+$A529,MATCH(J$3,TQoL_Indexes!$B$8:$AK$8,0)),"")</f>
        <v/>
      </c>
      <c r="K529" s="86" t="str">
        <f>IFERROR(INDEX(DB_Typologies!$D$4:$AP$1445,MATCH($A$3,DB_Typologies!$AQ$4:$AQ$1445,0)+$A529,MATCH(K$3,TQoL_Indexes!$B$8:$AK$8,0)),"")</f>
        <v/>
      </c>
      <c r="L529" s="86" t="str">
        <f>IFERROR(INDEX(DB_Typologies!$D$4:$AP$1445,MATCH($A$3,DB_Typologies!$AQ$4:$AQ$1445,0)+$A529,MATCH(L$3,TQoL_Indexes!$B$8:$AK$8,0)),"")</f>
        <v/>
      </c>
      <c r="M529" s="86" t="str">
        <f>IFERROR(INDEX(DB_Typologies!$D$4:$AP$1445,MATCH($A$3,DB_Typologies!$AQ$4:$AQ$1445,0)+$A529,MATCH(M$3,TQoL_Indexes!$B$8:$AK$8,0)),"")</f>
        <v/>
      </c>
      <c r="N529" s="86" t="str">
        <f>IFERROR(INDEX(DB_Typologies!$D$4:$AP$1445,MATCH($A$3,DB_Typologies!$AQ$4:$AQ$1445,0)+$A529,MATCH(N$3,TQoL_Indexes!$B$8:$AK$8,0)),"")</f>
        <v/>
      </c>
      <c r="O529" s="86" t="str">
        <f>IFERROR(INDEX(DB_Typologies!$D$4:$AP$1445,MATCH($A$3,DB_Typologies!$AQ$4:$AQ$1445,0)+$A529,MATCH(O$3,TQoL_Indexes!$B$8:$AK$8,0)),"")</f>
        <v/>
      </c>
      <c r="P529" s="86" t="str">
        <f>IFERROR(INDEX(DB_Typologies!$D$4:$AP$1445,MATCH($A$3,DB_Typologies!$AQ$4:$AQ$1445,0)+$A529,MATCH(P$3,TQoL_Indexes!$B$8:$AK$8,0)),"")</f>
        <v/>
      </c>
      <c r="Q529" s="86" t="str">
        <f>IFERROR(INDEX(DB_Typologies!$D$4:$AP$1445,MATCH($A$3,DB_Typologies!$AQ$4:$AQ$1445,0)+$A529,MATCH(Q$3,TQoL_Indexes!$B$8:$AK$8,0)),"")</f>
        <v/>
      </c>
      <c r="R529" s="86" t="str">
        <f>IFERROR(INDEX(DB_Typologies!$D$4:$AP$1445,MATCH($A$3,DB_Typologies!$AQ$4:$AQ$1445,0)+$A529,MATCH(R$3,TQoL_Indexes!$B$8:$AK$8,0)),"")</f>
        <v/>
      </c>
      <c r="S529" s="86" t="str">
        <f>IFERROR(INDEX(DB_Typologies!$D$4:$AP$1445,MATCH($A$3,DB_Typologies!$AQ$4:$AQ$1445,0)+$A529,MATCH(S$3,TQoL_Indexes!$B$8:$AK$8,0)),"")</f>
        <v/>
      </c>
      <c r="T529" s="86" t="str">
        <f>IFERROR(INDEX(DB_Typologies!$D$4:$AP$1445,MATCH($A$3,DB_Typologies!$AQ$4:$AQ$1445,0)+$A529,MATCH(T$3,TQoL_Indexes!$B$8:$AK$8,0)),"")</f>
        <v/>
      </c>
      <c r="U529" s="86" t="str">
        <f>IFERROR(INDEX(DB_Typologies!$D$4:$AP$1445,MATCH($A$3,DB_Typologies!$AQ$4:$AQ$1445,0)+$A529,MATCH(U$3,TQoL_Indexes!$B$8:$AK$8,0)),"")</f>
        <v/>
      </c>
      <c r="V529" s="86" t="str">
        <f>IFERROR(INDEX(DB_Typologies!$D$4:$AP$1445,MATCH($A$3,DB_Typologies!$AQ$4:$AQ$1445,0)+$A529,MATCH(V$3,TQoL_Indexes!$B$8:$AK$8,0)),"")</f>
        <v/>
      </c>
      <c r="W529" s="86" t="str">
        <f>IFERROR(INDEX(DB_Typologies!$D$4:$AP$1445,MATCH($A$3,DB_Typologies!$AQ$4:$AQ$1445,0)+$A529,MATCH(W$3,TQoL_Indexes!$B$8:$AK$8,0)),"")</f>
        <v/>
      </c>
      <c r="X529" s="86" t="str">
        <f>IFERROR(INDEX(DB_Typologies!$D$4:$AP$1445,MATCH($A$3,DB_Typologies!$AQ$4:$AQ$1445,0)+$A529,MATCH(X$3,TQoL_Indexes!$B$8:$AK$8,0)),"")</f>
        <v/>
      </c>
      <c r="Y529" s="86" t="str">
        <f>IFERROR(INDEX(DB_Typologies!$D$4:$AP$1445,MATCH($A$3,DB_Typologies!$AQ$4:$AQ$1445,0)+$A529,MATCH(Y$3,TQoL_Indexes!$B$8:$AK$8,0)),"")</f>
        <v/>
      </c>
      <c r="Z529" s="86" t="str">
        <f>IFERROR(INDEX(DB_Typologies!$D$4:$AP$1445,MATCH($A$3,DB_Typologies!$AQ$4:$AQ$1445,0)+$A529,MATCH(Z$3,TQoL_Indexes!$B$8:$AK$8,0)),"")</f>
        <v/>
      </c>
      <c r="AA529" s="86" t="str">
        <f>IFERROR(INDEX(DB_Typologies!$D$4:$AP$1445,MATCH($A$3,DB_Typologies!$AQ$4:$AQ$1445,0)+$A529,MATCH(AA$3,TQoL_Indexes!$B$8:$AK$8,0)),"")</f>
        <v/>
      </c>
      <c r="AB529" s="86" t="str">
        <f>IFERROR(INDEX(DB_Typologies!$D$4:$AP$1445,MATCH($A$3,DB_Typologies!$AQ$4:$AQ$1445,0)+$A529,MATCH(AB$3,TQoL_Indexes!$B$8:$AK$8,0)),"")</f>
        <v/>
      </c>
      <c r="AC529" s="86" t="str">
        <f>IFERROR(INDEX(DB_Typologies!$D$4:$AP$1445,MATCH($A$3,DB_Typologies!$AQ$4:$AQ$1445,0)+$A529,MATCH(AC$3,TQoL_Indexes!$B$8:$AK$8,0)),"")</f>
        <v/>
      </c>
      <c r="AD529" s="86" t="str">
        <f>IFERROR(INDEX(DB_Typologies!$D$4:$AP$1445,MATCH($A$3,DB_Typologies!$AQ$4:$AQ$1445,0)+$A529,MATCH(AD$3,TQoL_Indexes!$B$8:$AK$8,0)),"")</f>
        <v/>
      </c>
      <c r="AE529" s="86" t="str">
        <f>IFERROR(INDEX(DB_Typologies!$D$4:$AP$1445,MATCH($A$3,DB_Typologies!$AQ$4:$AQ$1445,0)+$A529,MATCH(AE$3,TQoL_Indexes!$B$8:$AK$8,0)),"")</f>
        <v/>
      </c>
      <c r="AF529" s="86" t="str">
        <f>IFERROR(INDEX(DB_Typologies!$D$4:$AP$1445,MATCH($A$3,DB_Typologies!$AQ$4:$AQ$1445,0)+$A529,MATCH(AF$3,TQoL_Indexes!$B$8:$AK$8,0)),"")</f>
        <v/>
      </c>
      <c r="AG529" s="86" t="str">
        <f>IFERROR(INDEX(DB_Typologies!$D$4:$AP$1445,MATCH($A$3,DB_Typologies!$AQ$4:$AQ$1445,0)+$A529,MATCH(AG$3,TQoL_Indexes!$B$8:$AK$8,0)),"")</f>
        <v/>
      </c>
      <c r="AH529" s="86" t="str">
        <f>IFERROR(INDEX(DB_Typologies!$D$4:$AP$1445,MATCH($A$3,DB_Typologies!$AQ$4:$AQ$1445,0)+$A529,MATCH(AH$3,TQoL_Indexes!$B$8:$AK$8,0)),"")</f>
        <v/>
      </c>
      <c r="AI529" s="86" t="str">
        <f>IFERROR(INDEX(DB_Typologies!$D$4:$AP$1445,MATCH($A$3,DB_Typologies!$AQ$4:$AQ$1445,0)+$A529,MATCH(AI$3,TQoL_Indexes!$B$8:$AK$8,0)),"")</f>
        <v/>
      </c>
      <c r="AJ529" s="86" t="str">
        <f>IFERROR(INDEX(DB_Typologies!$D$4:$AP$1445,MATCH($A$3,DB_Typologies!$AQ$4:$AQ$1445,0)+$A529,MATCH(AJ$3,TQoL_Indexes!$B$8:$AK$8,0)),"")</f>
        <v/>
      </c>
      <c r="AK529" s="86" t="str">
        <f>IFERROR(INDEX(DB_Typologies!$D$4:$AP$1445,MATCH($A$3,DB_Typologies!$AQ$4:$AQ$1445,0)+$A529,MATCH(AK$3,TQoL_Indexes!$B$8:$AK$8,0)),"")</f>
        <v/>
      </c>
      <c r="AL529" s="86" t="str">
        <f>IFERROR(INDEX(DB_Typologies!$D$4:$AP$1445,MATCH($A$3,DB_Typologies!$AQ$4:$AQ$1445,0)+$A529,MATCH(AL$3,TQoL_Indexes!$B$8:$AK$8,0)),"")</f>
        <v/>
      </c>
      <c r="AM529" s="87" t="str">
        <f>IFERROR(INDEX(DB_Typologies!$D$4:$AP$1445,MATCH($A$3,DB_Typologies!$AQ$4:$AQ$1445,0)+$A529,MATCH(AM$3,TQoL_Indexes!$B$8:$AK$8,0)),"")</f>
        <v/>
      </c>
    </row>
    <row r="530" spans="1:39">
      <c r="A530" s="58" t="str">
        <f>IFERROR(IF(A529+1&lt;COUNTIF(DB_Typologies!$AQ$4:$AQ$1445,$A$3),A529+1,""),"")</f>
        <v/>
      </c>
      <c r="B530" s="120" t="str">
        <f>IFERROR(INDEX(DB_Typologies!$D$4:$AP$1445,MATCH($A$3,DB_Typologies!$AQ$4:$AQ$1445,0)+$A530,MATCH(B$3,TQoL_Indexes!$B$8:$AK$8,0)),"")</f>
        <v/>
      </c>
      <c r="C530" s="86" t="str">
        <f>IFERROR(INDEX(DB_Typologies!$D$4:$AP$1445,MATCH($A$3,DB_Typologies!$AQ$4:$AQ$1445,0)+$A530,MATCH(C$3,TQoL_Indexes!$B$8:$AK$8,0)),"")</f>
        <v/>
      </c>
      <c r="D530" s="87" t="str">
        <f>IFERROR(INDEX(DB_Typologies!$D$4:$AP$1445,MATCH($A$3,DB_Typologies!$AQ$4:$AQ$1445,0)+$A530,MATCH(D$3,TQoL_Indexes!$B$8:$AK$8,0)),"")</f>
        <v/>
      </c>
      <c r="E530" s="86" t="str">
        <f>IFERROR(INDEX(DB_Typologies!$D$4:$AP$1445,MATCH($A$3,DB_Typologies!$AQ$4:$AQ$1445,0)+$A530,MATCH(E$3,TQoL_Indexes!$B$8:$AK$8,0)),"")</f>
        <v/>
      </c>
      <c r="F530" s="86" t="str">
        <f>IFERROR(INDEX(DB_Typologies!$D$4:$AP$1445,MATCH($A$3,DB_Typologies!$AQ$4:$AQ$1445,0)+$A530,MATCH(F$3,TQoL_Indexes!$B$8:$AK$8,0)),"")</f>
        <v/>
      </c>
      <c r="G530" s="86" t="str">
        <f>IFERROR(INDEX(DB_Typologies!$D$4:$AP$1445,MATCH($A$3,DB_Typologies!$AQ$4:$AQ$1445,0)+$A530,MATCH(G$3,TQoL_Indexes!$B$8:$AK$8,0)),"")</f>
        <v/>
      </c>
      <c r="H530" s="86" t="str">
        <f>IFERROR(INDEX(DB_Typologies!$D$4:$AP$1445,MATCH($A$3,DB_Typologies!$AQ$4:$AQ$1445,0)+$A530,MATCH(H$3,TQoL_Indexes!$B$8:$AK$8,0)),"")</f>
        <v/>
      </c>
      <c r="I530" s="86" t="str">
        <f>IFERROR(INDEX(DB_Typologies!$D$4:$AP$1445,MATCH($A$3,DB_Typologies!$AQ$4:$AQ$1445,0)+$A530,MATCH(I$3,TQoL_Indexes!$B$8:$AK$8,0)),"")</f>
        <v/>
      </c>
      <c r="J530" s="86" t="str">
        <f>IFERROR(INDEX(DB_Typologies!$D$4:$AP$1445,MATCH($A$3,DB_Typologies!$AQ$4:$AQ$1445,0)+$A530,MATCH(J$3,TQoL_Indexes!$B$8:$AK$8,0)),"")</f>
        <v/>
      </c>
      <c r="K530" s="86" t="str">
        <f>IFERROR(INDEX(DB_Typologies!$D$4:$AP$1445,MATCH($A$3,DB_Typologies!$AQ$4:$AQ$1445,0)+$A530,MATCH(K$3,TQoL_Indexes!$B$8:$AK$8,0)),"")</f>
        <v/>
      </c>
      <c r="L530" s="86" t="str">
        <f>IFERROR(INDEX(DB_Typologies!$D$4:$AP$1445,MATCH($A$3,DB_Typologies!$AQ$4:$AQ$1445,0)+$A530,MATCH(L$3,TQoL_Indexes!$B$8:$AK$8,0)),"")</f>
        <v/>
      </c>
      <c r="M530" s="86" t="str">
        <f>IFERROR(INDEX(DB_Typologies!$D$4:$AP$1445,MATCH($A$3,DB_Typologies!$AQ$4:$AQ$1445,0)+$A530,MATCH(M$3,TQoL_Indexes!$B$8:$AK$8,0)),"")</f>
        <v/>
      </c>
      <c r="N530" s="86" t="str">
        <f>IFERROR(INDEX(DB_Typologies!$D$4:$AP$1445,MATCH($A$3,DB_Typologies!$AQ$4:$AQ$1445,0)+$A530,MATCH(N$3,TQoL_Indexes!$B$8:$AK$8,0)),"")</f>
        <v/>
      </c>
      <c r="O530" s="86" t="str">
        <f>IFERROR(INDEX(DB_Typologies!$D$4:$AP$1445,MATCH($A$3,DB_Typologies!$AQ$4:$AQ$1445,0)+$A530,MATCH(O$3,TQoL_Indexes!$B$8:$AK$8,0)),"")</f>
        <v/>
      </c>
      <c r="P530" s="86" t="str">
        <f>IFERROR(INDEX(DB_Typologies!$D$4:$AP$1445,MATCH($A$3,DB_Typologies!$AQ$4:$AQ$1445,0)+$A530,MATCH(P$3,TQoL_Indexes!$B$8:$AK$8,0)),"")</f>
        <v/>
      </c>
      <c r="Q530" s="86" t="str">
        <f>IFERROR(INDEX(DB_Typologies!$D$4:$AP$1445,MATCH($A$3,DB_Typologies!$AQ$4:$AQ$1445,0)+$A530,MATCH(Q$3,TQoL_Indexes!$B$8:$AK$8,0)),"")</f>
        <v/>
      </c>
      <c r="R530" s="86" t="str">
        <f>IFERROR(INDEX(DB_Typologies!$D$4:$AP$1445,MATCH($A$3,DB_Typologies!$AQ$4:$AQ$1445,0)+$A530,MATCH(R$3,TQoL_Indexes!$B$8:$AK$8,0)),"")</f>
        <v/>
      </c>
      <c r="S530" s="86" t="str">
        <f>IFERROR(INDEX(DB_Typologies!$D$4:$AP$1445,MATCH($A$3,DB_Typologies!$AQ$4:$AQ$1445,0)+$A530,MATCH(S$3,TQoL_Indexes!$B$8:$AK$8,0)),"")</f>
        <v/>
      </c>
      <c r="T530" s="86" t="str">
        <f>IFERROR(INDEX(DB_Typologies!$D$4:$AP$1445,MATCH($A$3,DB_Typologies!$AQ$4:$AQ$1445,0)+$A530,MATCH(T$3,TQoL_Indexes!$B$8:$AK$8,0)),"")</f>
        <v/>
      </c>
      <c r="U530" s="86" t="str">
        <f>IFERROR(INDEX(DB_Typologies!$D$4:$AP$1445,MATCH($A$3,DB_Typologies!$AQ$4:$AQ$1445,0)+$A530,MATCH(U$3,TQoL_Indexes!$B$8:$AK$8,0)),"")</f>
        <v/>
      </c>
      <c r="V530" s="86" t="str">
        <f>IFERROR(INDEX(DB_Typologies!$D$4:$AP$1445,MATCH($A$3,DB_Typologies!$AQ$4:$AQ$1445,0)+$A530,MATCH(V$3,TQoL_Indexes!$B$8:$AK$8,0)),"")</f>
        <v/>
      </c>
      <c r="W530" s="86" t="str">
        <f>IFERROR(INDEX(DB_Typologies!$D$4:$AP$1445,MATCH($A$3,DB_Typologies!$AQ$4:$AQ$1445,0)+$A530,MATCH(W$3,TQoL_Indexes!$B$8:$AK$8,0)),"")</f>
        <v/>
      </c>
      <c r="X530" s="86" t="str">
        <f>IFERROR(INDEX(DB_Typologies!$D$4:$AP$1445,MATCH($A$3,DB_Typologies!$AQ$4:$AQ$1445,0)+$A530,MATCH(X$3,TQoL_Indexes!$B$8:$AK$8,0)),"")</f>
        <v/>
      </c>
      <c r="Y530" s="86" t="str">
        <f>IFERROR(INDEX(DB_Typologies!$D$4:$AP$1445,MATCH($A$3,DB_Typologies!$AQ$4:$AQ$1445,0)+$A530,MATCH(Y$3,TQoL_Indexes!$B$8:$AK$8,0)),"")</f>
        <v/>
      </c>
      <c r="Z530" s="86" t="str">
        <f>IFERROR(INDEX(DB_Typologies!$D$4:$AP$1445,MATCH($A$3,DB_Typologies!$AQ$4:$AQ$1445,0)+$A530,MATCH(Z$3,TQoL_Indexes!$B$8:$AK$8,0)),"")</f>
        <v/>
      </c>
      <c r="AA530" s="86" t="str">
        <f>IFERROR(INDEX(DB_Typologies!$D$4:$AP$1445,MATCH($A$3,DB_Typologies!$AQ$4:$AQ$1445,0)+$A530,MATCH(AA$3,TQoL_Indexes!$B$8:$AK$8,0)),"")</f>
        <v/>
      </c>
      <c r="AB530" s="86" t="str">
        <f>IFERROR(INDEX(DB_Typologies!$D$4:$AP$1445,MATCH($A$3,DB_Typologies!$AQ$4:$AQ$1445,0)+$A530,MATCH(AB$3,TQoL_Indexes!$B$8:$AK$8,0)),"")</f>
        <v/>
      </c>
      <c r="AC530" s="86" t="str">
        <f>IFERROR(INDEX(DB_Typologies!$D$4:$AP$1445,MATCH($A$3,DB_Typologies!$AQ$4:$AQ$1445,0)+$A530,MATCH(AC$3,TQoL_Indexes!$B$8:$AK$8,0)),"")</f>
        <v/>
      </c>
      <c r="AD530" s="86" t="str">
        <f>IFERROR(INDEX(DB_Typologies!$D$4:$AP$1445,MATCH($A$3,DB_Typologies!$AQ$4:$AQ$1445,0)+$A530,MATCH(AD$3,TQoL_Indexes!$B$8:$AK$8,0)),"")</f>
        <v/>
      </c>
      <c r="AE530" s="86" t="str">
        <f>IFERROR(INDEX(DB_Typologies!$D$4:$AP$1445,MATCH($A$3,DB_Typologies!$AQ$4:$AQ$1445,0)+$A530,MATCH(AE$3,TQoL_Indexes!$B$8:$AK$8,0)),"")</f>
        <v/>
      </c>
      <c r="AF530" s="86" t="str">
        <f>IFERROR(INDEX(DB_Typologies!$D$4:$AP$1445,MATCH($A$3,DB_Typologies!$AQ$4:$AQ$1445,0)+$A530,MATCH(AF$3,TQoL_Indexes!$B$8:$AK$8,0)),"")</f>
        <v/>
      </c>
      <c r="AG530" s="86" t="str">
        <f>IFERROR(INDEX(DB_Typologies!$D$4:$AP$1445,MATCH($A$3,DB_Typologies!$AQ$4:$AQ$1445,0)+$A530,MATCH(AG$3,TQoL_Indexes!$B$8:$AK$8,0)),"")</f>
        <v/>
      </c>
      <c r="AH530" s="86" t="str">
        <f>IFERROR(INDEX(DB_Typologies!$D$4:$AP$1445,MATCH($A$3,DB_Typologies!$AQ$4:$AQ$1445,0)+$A530,MATCH(AH$3,TQoL_Indexes!$B$8:$AK$8,0)),"")</f>
        <v/>
      </c>
      <c r="AI530" s="86" t="str">
        <f>IFERROR(INDEX(DB_Typologies!$D$4:$AP$1445,MATCH($A$3,DB_Typologies!$AQ$4:$AQ$1445,0)+$A530,MATCH(AI$3,TQoL_Indexes!$B$8:$AK$8,0)),"")</f>
        <v/>
      </c>
      <c r="AJ530" s="86" t="str">
        <f>IFERROR(INDEX(DB_Typologies!$D$4:$AP$1445,MATCH($A$3,DB_Typologies!$AQ$4:$AQ$1445,0)+$A530,MATCH(AJ$3,TQoL_Indexes!$B$8:$AK$8,0)),"")</f>
        <v/>
      </c>
      <c r="AK530" s="86" t="str">
        <f>IFERROR(INDEX(DB_Typologies!$D$4:$AP$1445,MATCH($A$3,DB_Typologies!$AQ$4:$AQ$1445,0)+$A530,MATCH(AK$3,TQoL_Indexes!$B$8:$AK$8,0)),"")</f>
        <v/>
      </c>
      <c r="AL530" s="86" t="str">
        <f>IFERROR(INDEX(DB_Typologies!$D$4:$AP$1445,MATCH($A$3,DB_Typologies!$AQ$4:$AQ$1445,0)+$A530,MATCH(AL$3,TQoL_Indexes!$B$8:$AK$8,0)),"")</f>
        <v/>
      </c>
      <c r="AM530" s="87" t="str">
        <f>IFERROR(INDEX(DB_Typologies!$D$4:$AP$1445,MATCH($A$3,DB_Typologies!$AQ$4:$AQ$1445,0)+$A530,MATCH(AM$3,TQoL_Indexes!$B$8:$AK$8,0)),"")</f>
        <v/>
      </c>
    </row>
    <row r="531" spans="1:39">
      <c r="A531" s="58" t="str">
        <f>IFERROR(IF(A530+1&lt;COUNTIF(DB_Typologies!$AQ$4:$AQ$1445,$A$3),A530+1,""),"")</f>
        <v/>
      </c>
      <c r="B531" s="120" t="str">
        <f>IFERROR(INDEX(DB_Typologies!$D$4:$AP$1445,MATCH($A$3,DB_Typologies!$AQ$4:$AQ$1445,0)+$A531,MATCH(B$3,TQoL_Indexes!$B$8:$AK$8,0)),"")</f>
        <v/>
      </c>
      <c r="C531" s="86" t="str">
        <f>IFERROR(INDEX(DB_Typologies!$D$4:$AP$1445,MATCH($A$3,DB_Typologies!$AQ$4:$AQ$1445,0)+$A531,MATCH(C$3,TQoL_Indexes!$B$8:$AK$8,0)),"")</f>
        <v/>
      </c>
      <c r="D531" s="87" t="str">
        <f>IFERROR(INDEX(DB_Typologies!$D$4:$AP$1445,MATCH($A$3,DB_Typologies!$AQ$4:$AQ$1445,0)+$A531,MATCH(D$3,TQoL_Indexes!$B$8:$AK$8,0)),"")</f>
        <v/>
      </c>
      <c r="E531" s="86" t="str">
        <f>IFERROR(INDEX(DB_Typologies!$D$4:$AP$1445,MATCH($A$3,DB_Typologies!$AQ$4:$AQ$1445,0)+$A531,MATCH(E$3,TQoL_Indexes!$B$8:$AK$8,0)),"")</f>
        <v/>
      </c>
      <c r="F531" s="86" t="str">
        <f>IFERROR(INDEX(DB_Typologies!$D$4:$AP$1445,MATCH($A$3,DB_Typologies!$AQ$4:$AQ$1445,0)+$A531,MATCH(F$3,TQoL_Indexes!$B$8:$AK$8,0)),"")</f>
        <v/>
      </c>
      <c r="G531" s="86" t="str">
        <f>IFERROR(INDEX(DB_Typologies!$D$4:$AP$1445,MATCH($A$3,DB_Typologies!$AQ$4:$AQ$1445,0)+$A531,MATCH(G$3,TQoL_Indexes!$B$8:$AK$8,0)),"")</f>
        <v/>
      </c>
      <c r="H531" s="86" t="str">
        <f>IFERROR(INDEX(DB_Typologies!$D$4:$AP$1445,MATCH($A$3,DB_Typologies!$AQ$4:$AQ$1445,0)+$A531,MATCH(H$3,TQoL_Indexes!$B$8:$AK$8,0)),"")</f>
        <v/>
      </c>
      <c r="I531" s="86" t="str">
        <f>IFERROR(INDEX(DB_Typologies!$D$4:$AP$1445,MATCH($A$3,DB_Typologies!$AQ$4:$AQ$1445,0)+$A531,MATCH(I$3,TQoL_Indexes!$B$8:$AK$8,0)),"")</f>
        <v/>
      </c>
      <c r="J531" s="86" t="str">
        <f>IFERROR(INDEX(DB_Typologies!$D$4:$AP$1445,MATCH($A$3,DB_Typologies!$AQ$4:$AQ$1445,0)+$A531,MATCH(J$3,TQoL_Indexes!$B$8:$AK$8,0)),"")</f>
        <v/>
      </c>
      <c r="K531" s="86" t="str">
        <f>IFERROR(INDEX(DB_Typologies!$D$4:$AP$1445,MATCH($A$3,DB_Typologies!$AQ$4:$AQ$1445,0)+$A531,MATCH(K$3,TQoL_Indexes!$B$8:$AK$8,0)),"")</f>
        <v/>
      </c>
      <c r="L531" s="86" t="str">
        <f>IFERROR(INDEX(DB_Typologies!$D$4:$AP$1445,MATCH($A$3,DB_Typologies!$AQ$4:$AQ$1445,0)+$A531,MATCH(L$3,TQoL_Indexes!$B$8:$AK$8,0)),"")</f>
        <v/>
      </c>
      <c r="M531" s="86" t="str">
        <f>IFERROR(INDEX(DB_Typologies!$D$4:$AP$1445,MATCH($A$3,DB_Typologies!$AQ$4:$AQ$1445,0)+$A531,MATCH(M$3,TQoL_Indexes!$B$8:$AK$8,0)),"")</f>
        <v/>
      </c>
      <c r="N531" s="86" t="str">
        <f>IFERROR(INDEX(DB_Typologies!$D$4:$AP$1445,MATCH($A$3,DB_Typologies!$AQ$4:$AQ$1445,0)+$A531,MATCH(N$3,TQoL_Indexes!$B$8:$AK$8,0)),"")</f>
        <v/>
      </c>
      <c r="O531" s="86" t="str">
        <f>IFERROR(INDEX(DB_Typologies!$D$4:$AP$1445,MATCH($A$3,DB_Typologies!$AQ$4:$AQ$1445,0)+$A531,MATCH(O$3,TQoL_Indexes!$B$8:$AK$8,0)),"")</f>
        <v/>
      </c>
      <c r="P531" s="86" t="str">
        <f>IFERROR(INDEX(DB_Typologies!$D$4:$AP$1445,MATCH($A$3,DB_Typologies!$AQ$4:$AQ$1445,0)+$A531,MATCH(P$3,TQoL_Indexes!$B$8:$AK$8,0)),"")</f>
        <v/>
      </c>
      <c r="Q531" s="86" t="str">
        <f>IFERROR(INDEX(DB_Typologies!$D$4:$AP$1445,MATCH($A$3,DB_Typologies!$AQ$4:$AQ$1445,0)+$A531,MATCH(Q$3,TQoL_Indexes!$B$8:$AK$8,0)),"")</f>
        <v/>
      </c>
      <c r="R531" s="86" t="str">
        <f>IFERROR(INDEX(DB_Typologies!$D$4:$AP$1445,MATCH($A$3,DB_Typologies!$AQ$4:$AQ$1445,0)+$A531,MATCH(R$3,TQoL_Indexes!$B$8:$AK$8,0)),"")</f>
        <v/>
      </c>
      <c r="S531" s="86" t="str">
        <f>IFERROR(INDEX(DB_Typologies!$D$4:$AP$1445,MATCH($A$3,DB_Typologies!$AQ$4:$AQ$1445,0)+$A531,MATCH(S$3,TQoL_Indexes!$B$8:$AK$8,0)),"")</f>
        <v/>
      </c>
      <c r="T531" s="86" t="str">
        <f>IFERROR(INDEX(DB_Typologies!$D$4:$AP$1445,MATCH($A$3,DB_Typologies!$AQ$4:$AQ$1445,0)+$A531,MATCH(T$3,TQoL_Indexes!$B$8:$AK$8,0)),"")</f>
        <v/>
      </c>
      <c r="U531" s="86" t="str">
        <f>IFERROR(INDEX(DB_Typologies!$D$4:$AP$1445,MATCH($A$3,DB_Typologies!$AQ$4:$AQ$1445,0)+$A531,MATCH(U$3,TQoL_Indexes!$B$8:$AK$8,0)),"")</f>
        <v/>
      </c>
      <c r="V531" s="86" t="str">
        <f>IFERROR(INDEX(DB_Typologies!$D$4:$AP$1445,MATCH($A$3,DB_Typologies!$AQ$4:$AQ$1445,0)+$A531,MATCH(V$3,TQoL_Indexes!$B$8:$AK$8,0)),"")</f>
        <v/>
      </c>
      <c r="W531" s="86" t="str">
        <f>IFERROR(INDEX(DB_Typologies!$D$4:$AP$1445,MATCH($A$3,DB_Typologies!$AQ$4:$AQ$1445,0)+$A531,MATCH(W$3,TQoL_Indexes!$B$8:$AK$8,0)),"")</f>
        <v/>
      </c>
      <c r="X531" s="86" t="str">
        <f>IFERROR(INDEX(DB_Typologies!$D$4:$AP$1445,MATCH($A$3,DB_Typologies!$AQ$4:$AQ$1445,0)+$A531,MATCH(X$3,TQoL_Indexes!$B$8:$AK$8,0)),"")</f>
        <v/>
      </c>
      <c r="Y531" s="86" t="str">
        <f>IFERROR(INDEX(DB_Typologies!$D$4:$AP$1445,MATCH($A$3,DB_Typologies!$AQ$4:$AQ$1445,0)+$A531,MATCH(Y$3,TQoL_Indexes!$B$8:$AK$8,0)),"")</f>
        <v/>
      </c>
      <c r="Z531" s="86" t="str">
        <f>IFERROR(INDEX(DB_Typologies!$D$4:$AP$1445,MATCH($A$3,DB_Typologies!$AQ$4:$AQ$1445,0)+$A531,MATCH(Z$3,TQoL_Indexes!$B$8:$AK$8,0)),"")</f>
        <v/>
      </c>
      <c r="AA531" s="86" t="str">
        <f>IFERROR(INDEX(DB_Typologies!$D$4:$AP$1445,MATCH($A$3,DB_Typologies!$AQ$4:$AQ$1445,0)+$A531,MATCH(AA$3,TQoL_Indexes!$B$8:$AK$8,0)),"")</f>
        <v/>
      </c>
      <c r="AB531" s="86" t="str">
        <f>IFERROR(INDEX(DB_Typologies!$D$4:$AP$1445,MATCH($A$3,DB_Typologies!$AQ$4:$AQ$1445,0)+$A531,MATCH(AB$3,TQoL_Indexes!$B$8:$AK$8,0)),"")</f>
        <v/>
      </c>
      <c r="AC531" s="86" t="str">
        <f>IFERROR(INDEX(DB_Typologies!$D$4:$AP$1445,MATCH($A$3,DB_Typologies!$AQ$4:$AQ$1445,0)+$A531,MATCH(AC$3,TQoL_Indexes!$B$8:$AK$8,0)),"")</f>
        <v/>
      </c>
      <c r="AD531" s="86" t="str">
        <f>IFERROR(INDEX(DB_Typologies!$D$4:$AP$1445,MATCH($A$3,DB_Typologies!$AQ$4:$AQ$1445,0)+$A531,MATCH(AD$3,TQoL_Indexes!$B$8:$AK$8,0)),"")</f>
        <v/>
      </c>
      <c r="AE531" s="86" t="str">
        <f>IFERROR(INDEX(DB_Typologies!$D$4:$AP$1445,MATCH($A$3,DB_Typologies!$AQ$4:$AQ$1445,0)+$A531,MATCH(AE$3,TQoL_Indexes!$B$8:$AK$8,0)),"")</f>
        <v/>
      </c>
      <c r="AF531" s="86" t="str">
        <f>IFERROR(INDEX(DB_Typologies!$D$4:$AP$1445,MATCH($A$3,DB_Typologies!$AQ$4:$AQ$1445,0)+$A531,MATCH(AF$3,TQoL_Indexes!$B$8:$AK$8,0)),"")</f>
        <v/>
      </c>
      <c r="AG531" s="86" t="str">
        <f>IFERROR(INDEX(DB_Typologies!$D$4:$AP$1445,MATCH($A$3,DB_Typologies!$AQ$4:$AQ$1445,0)+$A531,MATCH(AG$3,TQoL_Indexes!$B$8:$AK$8,0)),"")</f>
        <v/>
      </c>
      <c r="AH531" s="86" t="str">
        <f>IFERROR(INDEX(DB_Typologies!$D$4:$AP$1445,MATCH($A$3,DB_Typologies!$AQ$4:$AQ$1445,0)+$A531,MATCH(AH$3,TQoL_Indexes!$B$8:$AK$8,0)),"")</f>
        <v/>
      </c>
      <c r="AI531" s="86" t="str">
        <f>IFERROR(INDEX(DB_Typologies!$D$4:$AP$1445,MATCH($A$3,DB_Typologies!$AQ$4:$AQ$1445,0)+$A531,MATCH(AI$3,TQoL_Indexes!$B$8:$AK$8,0)),"")</f>
        <v/>
      </c>
      <c r="AJ531" s="86" t="str">
        <f>IFERROR(INDEX(DB_Typologies!$D$4:$AP$1445,MATCH($A$3,DB_Typologies!$AQ$4:$AQ$1445,0)+$A531,MATCH(AJ$3,TQoL_Indexes!$B$8:$AK$8,0)),"")</f>
        <v/>
      </c>
      <c r="AK531" s="86" t="str">
        <f>IFERROR(INDEX(DB_Typologies!$D$4:$AP$1445,MATCH($A$3,DB_Typologies!$AQ$4:$AQ$1445,0)+$A531,MATCH(AK$3,TQoL_Indexes!$B$8:$AK$8,0)),"")</f>
        <v/>
      </c>
      <c r="AL531" s="86" t="str">
        <f>IFERROR(INDEX(DB_Typologies!$D$4:$AP$1445,MATCH($A$3,DB_Typologies!$AQ$4:$AQ$1445,0)+$A531,MATCH(AL$3,TQoL_Indexes!$B$8:$AK$8,0)),"")</f>
        <v/>
      </c>
      <c r="AM531" s="87" t="str">
        <f>IFERROR(INDEX(DB_Typologies!$D$4:$AP$1445,MATCH($A$3,DB_Typologies!$AQ$4:$AQ$1445,0)+$A531,MATCH(AM$3,TQoL_Indexes!$B$8:$AK$8,0)),"")</f>
        <v/>
      </c>
    </row>
    <row r="532" spans="1:39">
      <c r="A532" s="58" t="str">
        <f>IFERROR(IF(A531+1&lt;COUNTIF(DB_Typologies!$AQ$4:$AQ$1445,$A$3),A531+1,""),"")</f>
        <v/>
      </c>
      <c r="B532" s="120" t="str">
        <f>IFERROR(INDEX(DB_Typologies!$D$4:$AP$1445,MATCH($A$3,DB_Typologies!$AQ$4:$AQ$1445,0)+$A532,MATCH(B$3,TQoL_Indexes!$B$8:$AK$8,0)),"")</f>
        <v/>
      </c>
      <c r="C532" s="86" t="str">
        <f>IFERROR(INDEX(DB_Typologies!$D$4:$AP$1445,MATCH($A$3,DB_Typologies!$AQ$4:$AQ$1445,0)+$A532,MATCH(C$3,TQoL_Indexes!$B$8:$AK$8,0)),"")</f>
        <v/>
      </c>
      <c r="D532" s="87" t="str">
        <f>IFERROR(INDEX(DB_Typologies!$D$4:$AP$1445,MATCH($A$3,DB_Typologies!$AQ$4:$AQ$1445,0)+$A532,MATCH(D$3,TQoL_Indexes!$B$8:$AK$8,0)),"")</f>
        <v/>
      </c>
      <c r="E532" s="86" t="str">
        <f>IFERROR(INDEX(DB_Typologies!$D$4:$AP$1445,MATCH($A$3,DB_Typologies!$AQ$4:$AQ$1445,0)+$A532,MATCH(E$3,TQoL_Indexes!$B$8:$AK$8,0)),"")</f>
        <v/>
      </c>
      <c r="F532" s="86" t="str">
        <f>IFERROR(INDEX(DB_Typologies!$D$4:$AP$1445,MATCH($A$3,DB_Typologies!$AQ$4:$AQ$1445,0)+$A532,MATCH(F$3,TQoL_Indexes!$B$8:$AK$8,0)),"")</f>
        <v/>
      </c>
      <c r="G532" s="86" t="str">
        <f>IFERROR(INDEX(DB_Typologies!$D$4:$AP$1445,MATCH($A$3,DB_Typologies!$AQ$4:$AQ$1445,0)+$A532,MATCH(G$3,TQoL_Indexes!$B$8:$AK$8,0)),"")</f>
        <v/>
      </c>
      <c r="H532" s="86" t="str">
        <f>IFERROR(INDEX(DB_Typologies!$D$4:$AP$1445,MATCH($A$3,DB_Typologies!$AQ$4:$AQ$1445,0)+$A532,MATCH(H$3,TQoL_Indexes!$B$8:$AK$8,0)),"")</f>
        <v/>
      </c>
      <c r="I532" s="86" t="str">
        <f>IFERROR(INDEX(DB_Typologies!$D$4:$AP$1445,MATCH($A$3,DB_Typologies!$AQ$4:$AQ$1445,0)+$A532,MATCH(I$3,TQoL_Indexes!$B$8:$AK$8,0)),"")</f>
        <v/>
      </c>
      <c r="J532" s="86" t="str">
        <f>IFERROR(INDEX(DB_Typologies!$D$4:$AP$1445,MATCH($A$3,DB_Typologies!$AQ$4:$AQ$1445,0)+$A532,MATCH(J$3,TQoL_Indexes!$B$8:$AK$8,0)),"")</f>
        <v/>
      </c>
      <c r="K532" s="86" t="str">
        <f>IFERROR(INDEX(DB_Typologies!$D$4:$AP$1445,MATCH($A$3,DB_Typologies!$AQ$4:$AQ$1445,0)+$A532,MATCH(K$3,TQoL_Indexes!$B$8:$AK$8,0)),"")</f>
        <v/>
      </c>
      <c r="L532" s="86" t="str">
        <f>IFERROR(INDEX(DB_Typologies!$D$4:$AP$1445,MATCH($A$3,DB_Typologies!$AQ$4:$AQ$1445,0)+$A532,MATCH(L$3,TQoL_Indexes!$B$8:$AK$8,0)),"")</f>
        <v/>
      </c>
      <c r="M532" s="86" t="str">
        <f>IFERROR(INDEX(DB_Typologies!$D$4:$AP$1445,MATCH($A$3,DB_Typologies!$AQ$4:$AQ$1445,0)+$A532,MATCH(M$3,TQoL_Indexes!$B$8:$AK$8,0)),"")</f>
        <v/>
      </c>
      <c r="N532" s="86" t="str">
        <f>IFERROR(INDEX(DB_Typologies!$D$4:$AP$1445,MATCH($A$3,DB_Typologies!$AQ$4:$AQ$1445,0)+$A532,MATCH(N$3,TQoL_Indexes!$B$8:$AK$8,0)),"")</f>
        <v/>
      </c>
      <c r="O532" s="86" t="str">
        <f>IFERROR(INDEX(DB_Typologies!$D$4:$AP$1445,MATCH($A$3,DB_Typologies!$AQ$4:$AQ$1445,0)+$A532,MATCH(O$3,TQoL_Indexes!$B$8:$AK$8,0)),"")</f>
        <v/>
      </c>
      <c r="P532" s="86" t="str">
        <f>IFERROR(INDEX(DB_Typologies!$D$4:$AP$1445,MATCH($A$3,DB_Typologies!$AQ$4:$AQ$1445,0)+$A532,MATCH(P$3,TQoL_Indexes!$B$8:$AK$8,0)),"")</f>
        <v/>
      </c>
      <c r="Q532" s="86" t="str">
        <f>IFERROR(INDEX(DB_Typologies!$D$4:$AP$1445,MATCH($A$3,DB_Typologies!$AQ$4:$AQ$1445,0)+$A532,MATCH(Q$3,TQoL_Indexes!$B$8:$AK$8,0)),"")</f>
        <v/>
      </c>
      <c r="R532" s="86" t="str">
        <f>IFERROR(INDEX(DB_Typologies!$D$4:$AP$1445,MATCH($A$3,DB_Typologies!$AQ$4:$AQ$1445,0)+$A532,MATCH(R$3,TQoL_Indexes!$B$8:$AK$8,0)),"")</f>
        <v/>
      </c>
      <c r="S532" s="86" t="str">
        <f>IFERROR(INDEX(DB_Typologies!$D$4:$AP$1445,MATCH($A$3,DB_Typologies!$AQ$4:$AQ$1445,0)+$A532,MATCH(S$3,TQoL_Indexes!$B$8:$AK$8,0)),"")</f>
        <v/>
      </c>
      <c r="T532" s="86" t="str">
        <f>IFERROR(INDEX(DB_Typologies!$D$4:$AP$1445,MATCH($A$3,DB_Typologies!$AQ$4:$AQ$1445,0)+$A532,MATCH(T$3,TQoL_Indexes!$B$8:$AK$8,0)),"")</f>
        <v/>
      </c>
      <c r="U532" s="86" t="str">
        <f>IFERROR(INDEX(DB_Typologies!$D$4:$AP$1445,MATCH($A$3,DB_Typologies!$AQ$4:$AQ$1445,0)+$A532,MATCH(U$3,TQoL_Indexes!$B$8:$AK$8,0)),"")</f>
        <v/>
      </c>
      <c r="V532" s="86" t="str">
        <f>IFERROR(INDEX(DB_Typologies!$D$4:$AP$1445,MATCH($A$3,DB_Typologies!$AQ$4:$AQ$1445,0)+$A532,MATCH(V$3,TQoL_Indexes!$B$8:$AK$8,0)),"")</f>
        <v/>
      </c>
      <c r="W532" s="86" t="str">
        <f>IFERROR(INDEX(DB_Typologies!$D$4:$AP$1445,MATCH($A$3,DB_Typologies!$AQ$4:$AQ$1445,0)+$A532,MATCH(W$3,TQoL_Indexes!$B$8:$AK$8,0)),"")</f>
        <v/>
      </c>
      <c r="X532" s="86" t="str">
        <f>IFERROR(INDEX(DB_Typologies!$D$4:$AP$1445,MATCH($A$3,DB_Typologies!$AQ$4:$AQ$1445,0)+$A532,MATCH(X$3,TQoL_Indexes!$B$8:$AK$8,0)),"")</f>
        <v/>
      </c>
      <c r="Y532" s="86" t="str">
        <f>IFERROR(INDEX(DB_Typologies!$D$4:$AP$1445,MATCH($A$3,DB_Typologies!$AQ$4:$AQ$1445,0)+$A532,MATCH(Y$3,TQoL_Indexes!$B$8:$AK$8,0)),"")</f>
        <v/>
      </c>
      <c r="Z532" s="86" t="str">
        <f>IFERROR(INDEX(DB_Typologies!$D$4:$AP$1445,MATCH($A$3,DB_Typologies!$AQ$4:$AQ$1445,0)+$A532,MATCH(Z$3,TQoL_Indexes!$B$8:$AK$8,0)),"")</f>
        <v/>
      </c>
      <c r="AA532" s="86" t="str">
        <f>IFERROR(INDEX(DB_Typologies!$D$4:$AP$1445,MATCH($A$3,DB_Typologies!$AQ$4:$AQ$1445,0)+$A532,MATCH(AA$3,TQoL_Indexes!$B$8:$AK$8,0)),"")</f>
        <v/>
      </c>
      <c r="AB532" s="86" t="str">
        <f>IFERROR(INDEX(DB_Typologies!$D$4:$AP$1445,MATCH($A$3,DB_Typologies!$AQ$4:$AQ$1445,0)+$A532,MATCH(AB$3,TQoL_Indexes!$B$8:$AK$8,0)),"")</f>
        <v/>
      </c>
      <c r="AC532" s="86" t="str">
        <f>IFERROR(INDEX(DB_Typologies!$D$4:$AP$1445,MATCH($A$3,DB_Typologies!$AQ$4:$AQ$1445,0)+$A532,MATCH(AC$3,TQoL_Indexes!$B$8:$AK$8,0)),"")</f>
        <v/>
      </c>
      <c r="AD532" s="86" t="str">
        <f>IFERROR(INDEX(DB_Typologies!$D$4:$AP$1445,MATCH($A$3,DB_Typologies!$AQ$4:$AQ$1445,0)+$A532,MATCH(AD$3,TQoL_Indexes!$B$8:$AK$8,0)),"")</f>
        <v/>
      </c>
      <c r="AE532" s="86" t="str">
        <f>IFERROR(INDEX(DB_Typologies!$D$4:$AP$1445,MATCH($A$3,DB_Typologies!$AQ$4:$AQ$1445,0)+$A532,MATCH(AE$3,TQoL_Indexes!$B$8:$AK$8,0)),"")</f>
        <v/>
      </c>
      <c r="AF532" s="86" t="str">
        <f>IFERROR(INDEX(DB_Typologies!$D$4:$AP$1445,MATCH($A$3,DB_Typologies!$AQ$4:$AQ$1445,0)+$A532,MATCH(AF$3,TQoL_Indexes!$B$8:$AK$8,0)),"")</f>
        <v/>
      </c>
      <c r="AG532" s="86" t="str">
        <f>IFERROR(INDEX(DB_Typologies!$D$4:$AP$1445,MATCH($A$3,DB_Typologies!$AQ$4:$AQ$1445,0)+$A532,MATCH(AG$3,TQoL_Indexes!$B$8:$AK$8,0)),"")</f>
        <v/>
      </c>
      <c r="AH532" s="86" t="str">
        <f>IFERROR(INDEX(DB_Typologies!$D$4:$AP$1445,MATCH($A$3,DB_Typologies!$AQ$4:$AQ$1445,0)+$A532,MATCH(AH$3,TQoL_Indexes!$B$8:$AK$8,0)),"")</f>
        <v/>
      </c>
      <c r="AI532" s="86" t="str">
        <f>IFERROR(INDEX(DB_Typologies!$D$4:$AP$1445,MATCH($A$3,DB_Typologies!$AQ$4:$AQ$1445,0)+$A532,MATCH(AI$3,TQoL_Indexes!$B$8:$AK$8,0)),"")</f>
        <v/>
      </c>
      <c r="AJ532" s="86" t="str">
        <f>IFERROR(INDEX(DB_Typologies!$D$4:$AP$1445,MATCH($A$3,DB_Typologies!$AQ$4:$AQ$1445,0)+$A532,MATCH(AJ$3,TQoL_Indexes!$B$8:$AK$8,0)),"")</f>
        <v/>
      </c>
      <c r="AK532" s="86" t="str">
        <f>IFERROR(INDEX(DB_Typologies!$D$4:$AP$1445,MATCH($A$3,DB_Typologies!$AQ$4:$AQ$1445,0)+$A532,MATCH(AK$3,TQoL_Indexes!$B$8:$AK$8,0)),"")</f>
        <v/>
      </c>
      <c r="AL532" s="86" t="str">
        <f>IFERROR(INDEX(DB_Typologies!$D$4:$AP$1445,MATCH($A$3,DB_Typologies!$AQ$4:$AQ$1445,0)+$A532,MATCH(AL$3,TQoL_Indexes!$B$8:$AK$8,0)),"")</f>
        <v/>
      </c>
      <c r="AM532" s="87" t="str">
        <f>IFERROR(INDEX(DB_Typologies!$D$4:$AP$1445,MATCH($A$3,DB_Typologies!$AQ$4:$AQ$1445,0)+$A532,MATCH(AM$3,TQoL_Indexes!$B$8:$AK$8,0)),"")</f>
        <v/>
      </c>
    </row>
    <row r="533" spans="1:39">
      <c r="A533" s="58" t="str">
        <f>IFERROR(IF(A532+1&lt;COUNTIF(DB_Typologies!$AQ$4:$AQ$1445,$A$3),A532+1,""),"")</f>
        <v/>
      </c>
      <c r="B533" s="120" t="str">
        <f>IFERROR(INDEX(DB_Typologies!$D$4:$AP$1445,MATCH($A$3,DB_Typologies!$AQ$4:$AQ$1445,0)+$A533,MATCH(B$3,TQoL_Indexes!$B$8:$AK$8,0)),"")</f>
        <v/>
      </c>
      <c r="C533" s="86" t="str">
        <f>IFERROR(INDEX(DB_Typologies!$D$4:$AP$1445,MATCH($A$3,DB_Typologies!$AQ$4:$AQ$1445,0)+$A533,MATCH(C$3,TQoL_Indexes!$B$8:$AK$8,0)),"")</f>
        <v/>
      </c>
      <c r="D533" s="87" t="str">
        <f>IFERROR(INDEX(DB_Typologies!$D$4:$AP$1445,MATCH($A$3,DB_Typologies!$AQ$4:$AQ$1445,0)+$A533,MATCH(D$3,TQoL_Indexes!$B$8:$AK$8,0)),"")</f>
        <v/>
      </c>
      <c r="E533" s="86" t="str">
        <f>IFERROR(INDEX(DB_Typologies!$D$4:$AP$1445,MATCH($A$3,DB_Typologies!$AQ$4:$AQ$1445,0)+$A533,MATCH(E$3,TQoL_Indexes!$B$8:$AK$8,0)),"")</f>
        <v/>
      </c>
      <c r="F533" s="86" t="str">
        <f>IFERROR(INDEX(DB_Typologies!$D$4:$AP$1445,MATCH($A$3,DB_Typologies!$AQ$4:$AQ$1445,0)+$A533,MATCH(F$3,TQoL_Indexes!$B$8:$AK$8,0)),"")</f>
        <v/>
      </c>
      <c r="G533" s="86" t="str">
        <f>IFERROR(INDEX(DB_Typologies!$D$4:$AP$1445,MATCH($A$3,DB_Typologies!$AQ$4:$AQ$1445,0)+$A533,MATCH(G$3,TQoL_Indexes!$B$8:$AK$8,0)),"")</f>
        <v/>
      </c>
      <c r="H533" s="86" t="str">
        <f>IFERROR(INDEX(DB_Typologies!$D$4:$AP$1445,MATCH($A$3,DB_Typologies!$AQ$4:$AQ$1445,0)+$A533,MATCH(H$3,TQoL_Indexes!$B$8:$AK$8,0)),"")</f>
        <v/>
      </c>
      <c r="I533" s="86" t="str">
        <f>IFERROR(INDEX(DB_Typologies!$D$4:$AP$1445,MATCH($A$3,DB_Typologies!$AQ$4:$AQ$1445,0)+$A533,MATCH(I$3,TQoL_Indexes!$B$8:$AK$8,0)),"")</f>
        <v/>
      </c>
      <c r="J533" s="86" t="str">
        <f>IFERROR(INDEX(DB_Typologies!$D$4:$AP$1445,MATCH($A$3,DB_Typologies!$AQ$4:$AQ$1445,0)+$A533,MATCH(J$3,TQoL_Indexes!$B$8:$AK$8,0)),"")</f>
        <v/>
      </c>
      <c r="K533" s="86" t="str">
        <f>IFERROR(INDEX(DB_Typologies!$D$4:$AP$1445,MATCH($A$3,DB_Typologies!$AQ$4:$AQ$1445,0)+$A533,MATCH(K$3,TQoL_Indexes!$B$8:$AK$8,0)),"")</f>
        <v/>
      </c>
      <c r="L533" s="86" t="str">
        <f>IFERROR(INDEX(DB_Typologies!$D$4:$AP$1445,MATCH($A$3,DB_Typologies!$AQ$4:$AQ$1445,0)+$A533,MATCH(L$3,TQoL_Indexes!$B$8:$AK$8,0)),"")</f>
        <v/>
      </c>
      <c r="M533" s="86" t="str">
        <f>IFERROR(INDEX(DB_Typologies!$D$4:$AP$1445,MATCH($A$3,DB_Typologies!$AQ$4:$AQ$1445,0)+$A533,MATCH(M$3,TQoL_Indexes!$B$8:$AK$8,0)),"")</f>
        <v/>
      </c>
      <c r="N533" s="86" t="str">
        <f>IFERROR(INDEX(DB_Typologies!$D$4:$AP$1445,MATCH($A$3,DB_Typologies!$AQ$4:$AQ$1445,0)+$A533,MATCH(N$3,TQoL_Indexes!$B$8:$AK$8,0)),"")</f>
        <v/>
      </c>
      <c r="O533" s="86" t="str">
        <f>IFERROR(INDEX(DB_Typologies!$D$4:$AP$1445,MATCH($A$3,DB_Typologies!$AQ$4:$AQ$1445,0)+$A533,MATCH(O$3,TQoL_Indexes!$B$8:$AK$8,0)),"")</f>
        <v/>
      </c>
      <c r="P533" s="86" t="str">
        <f>IFERROR(INDEX(DB_Typologies!$D$4:$AP$1445,MATCH($A$3,DB_Typologies!$AQ$4:$AQ$1445,0)+$A533,MATCH(P$3,TQoL_Indexes!$B$8:$AK$8,0)),"")</f>
        <v/>
      </c>
      <c r="Q533" s="86" t="str">
        <f>IFERROR(INDEX(DB_Typologies!$D$4:$AP$1445,MATCH($A$3,DB_Typologies!$AQ$4:$AQ$1445,0)+$A533,MATCH(Q$3,TQoL_Indexes!$B$8:$AK$8,0)),"")</f>
        <v/>
      </c>
      <c r="R533" s="86" t="str">
        <f>IFERROR(INDEX(DB_Typologies!$D$4:$AP$1445,MATCH($A$3,DB_Typologies!$AQ$4:$AQ$1445,0)+$A533,MATCH(R$3,TQoL_Indexes!$B$8:$AK$8,0)),"")</f>
        <v/>
      </c>
      <c r="S533" s="86" t="str">
        <f>IFERROR(INDEX(DB_Typologies!$D$4:$AP$1445,MATCH($A$3,DB_Typologies!$AQ$4:$AQ$1445,0)+$A533,MATCH(S$3,TQoL_Indexes!$B$8:$AK$8,0)),"")</f>
        <v/>
      </c>
      <c r="T533" s="86" t="str">
        <f>IFERROR(INDEX(DB_Typologies!$D$4:$AP$1445,MATCH($A$3,DB_Typologies!$AQ$4:$AQ$1445,0)+$A533,MATCH(T$3,TQoL_Indexes!$B$8:$AK$8,0)),"")</f>
        <v/>
      </c>
      <c r="U533" s="86" t="str">
        <f>IFERROR(INDEX(DB_Typologies!$D$4:$AP$1445,MATCH($A$3,DB_Typologies!$AQ$4:$AQ$1445,0)+$A533,MATCH(U$3,TQoL_Indexes!$B$8:$AK$8,0)),"")</f>
        <v/>
      </c>
      <c r="V533" s="86" t="str">
        <f>IFERROR(INDEX(DB_Typologies!$D$4:$AP$1445,MATCH($A$3,DB_Typologies!$AQ$4:$AQ$1445,0)+$A533,MATCH(V$3,TQoL_Indexes!$B$8:$AK$8,0)),"")</f>
        <v/>
      </c>
      <c r="W533" s="86" t="str">
        <f>IFERROR(INDEX(DB_Typologies!$D$4:$AP$1445,MATCH($A$3,DB_Typologies!$AQ$4:$AQ$1445,0)+$A533,MATCH(W$3,TQoL_Indexes!$B$8:$AK$8,0)),"")</f>
        <v/>
      </c>
      <c r="X533" s="86" t="str">
        <f>IFERROR(INDEX(DB_Typologies!$D$4:$AP$1445,MATCH($A$3,DB_Typologies!$AQ$4:$AQ$1445,0)+$A533,MATCH(X$3,TQoL_Indexes!$B$8:$AK$8,0)),"")</f>
        <v/>
      </c>
      <c r="Y533" s="86" t="str">
        <f>IFERROR(INDEX(DB_Typologies!$D$4:$AP$1445,MATCH($A$3,DB_Typologies!$AQ$4:$AQ$1445,0)+$A533,MATCH(Y$3,TQoL_Indexes!$B$8:$AK$8,0)),"")</f>
        <v/>
      </c>
      <c r="Z533" s="86" t="str">
        <f>IFERROR(INDEX(DB_Typologies!$D$4:$AP$1445,MATCH($A$3,DB_Typologies!$AQ$4:$AQ$1445,0)+$A533,MATCH(Z$3,TQoL_Indexes!$B$8:$AK$8,0)),"")</f>
        <v/>
      </c>
      <c r="AA533" s="86" t="str">
        <f>IFERROR(INDEX(DB_Typologies!$D$4:$AP$1445,MATCH($A$3,DB_Typologies!$AQ$4:$AQ$1445,0)+$A533,MATCH(AA$3,TQoL_Indexes!$B$8:$AK$8,0)),"")</f>
        <v/>
      </c>
      <c r="AB533" s="86" t="str">
        <f>IFERROR(INDEX(DB_Typologies!$D$4:$AP$1445,MATCH($A$3,DB_Typologies!$AQ$4:$AQ$1445,0)+$A533,MATCH(AB$3,TQoL_Indexes!$B$8:$AK$8,0)),"")</f>
        <v/>
      </c>
      <c r="AC533" s="86" t="str">
        <f>IFERROR(INDEX(DB_Typologies!$D$4:$AP$1445,MATCH($A$3,DB_Typologies!$AQ$4:$AQ$1445,0)+$A533,MATCH(AC$3,TQoL_Indexes!$B$8:$AK$8,0)),"")</f>
        <v/>
      </c>
      <c r="AD533" s="86" t="str">
        <f>IFERROR(INDEX(DB_Typologies!$D$4:$AP$1445,MATCH($A$3,DB_Typologies!$AQ$4:$AQ$1445,0)+$A533,MATCH(AD$3,TQoL_Indexes!$B$8:$AK$8,0)),"")</f>
        <v/>
      </c>
      <c r="AE533" s="86" t="str">
        <f>IFERROR(INDEX(DB_Typologies!$D$4:$AP$1445,MATCH($A$3,DB_Typologies!$AQ$4:$AQ$1445,0)+$A533,MATCH(AE$3,TQoL_Indexes!$B$8:$AK$8,0)),"")</f>
        <v/>
      </c>
      <c r="AF533" s="86" t="str">
        <f>IFERROR(INDEX(DB_Typologies!$D$4:$AP$1445,MATCH($A$3,DB_Typologies!$AQ$4:$AQ$1445,0)+$A533,MATCH(AF$3,TQoL_Indexes!$B$8:$AK$8,0)),"")</f>
        <v/>
      </c>
      <c r="AG533" s="86" t="str">
        <f>IFERROR(INDEX(DB_Typologies!$D$4:$AP$1445,MATCH($A$3,DB_Typologies!$AQ$4:$AQ$1445,0)+$A533,MATCH(AG$3,TQoL_Indexes!$B$8:$AK$8,0)),"")</f>
        <v/>
      </c>
      <c r="AH533" s="86" t="str">
        <f>IFERROR(INDEX(DB_Typologies!$D$4:$AP$1445,MATCH($A$3,DB_Typologies!$AQ$4:$AQ$1445,0)+$A533,MATCH(AH$3,TQoL_Indexes!$B$8:$AK$8,0)),"")</f>
        <v/>
      </c>
      <c r="AI533" s="86" t="str">
        <f>IFERROR(INDEX(DB_Typologies!$D$4:$AP$1445,MATCH($A$3,DB_Typologies!$AQ$4:$AQ$1445,0)+$A533,MATCH(AI$3,TQoL_Indexes!$B$8:$AK$8,0)),"")</f>
        <v/>
      </c>
      <c r="AJ533" s="86" t="str">
        <f>IFERROR(INDEX(DB_Typologies!$D$4:$AP$1445,MATCH($A$3,DB_Typologies!$AQ$4:$AQ$1445,0)+$A533,MATCH(AJ$3,TQoL_Indexes!$B$8:$AK$8,0)),"")</f>
        <v/>
      </c>
      <c r="AK533" s="86" t="str">
        <f>IFERROR(INDEX(DB_Typologies!$D$4:$AP$1445,MATCH($A$3,DB_Typologies!$AQ$4:$AQ$1445,0)+$A533,MATCH(AK$3,TQoL_Indexes!$B$8:$AK$8,0)),"")</f>
        <v/>
      </c>
      <c r="AL533" s="86" t="str">
        <f>IFERROR(INDEX(DB_Typologies!$D$4:$AP$1445,MATCH($A$3,DB_Typologies!$AQ$4:$AQ$1445,0)+$A533,MATCH(AL$3,TQoL_Indexes!$B$8:$AK$8,0)),"")</f>
        <v/>
      </c>
      <c r="AM533" s="87" t="str">
        <f>IFERROR(INDEX(DB_Typologies!$D$4:$AP$1445,MATCH($A$3,DB_Typologies!$AQ$4:$AQ$1445,0)+$A533,MATCH(AM$3,TQoL_Indexes!$B$8:$AK$8,0)),"")</f>
        <v/>
      </c>
    </row>
    <row r="534" spans="1:39">
      <c r="A534" s="58" t="str">
        <f>IFERROR(IF(A533+1&lt;COUNTIF(DB_Typologies!$AQ$4:$AQ$1445,$A$3),A533+1,""),"")</f>
        <v/>
      </c>
      <c r="B534" s="120" t="str">
        <f>IFERROR(INDEX(DB_Typologies!$D$4:$AP$1445,MATCH($A$3,DB_Typologies!$AQ$4:$AQ$1445,0)+$A534,MATCH(B$3,TQoL_Indexes!$B$8:$AK$8,0)),"")</f>
        <v/>
      </c>
      <c r="C534" s="86" t="str">
        <f>IFERROR(INDEX(DB_Typologies!$D$4:$AP$1445,MATCH($A$3,DB_Typologies!$AQ$4:$AQ$1445,0)+$A534,MATCH(C$3,TQoL_Indexes!$B$8:$AK$8,0)),"")</f>
        <v/>
      </c>
      <c r="D534" s="87" t="str">
        <f>IFERROR(INDEX(DB_Typologies!$D$4:$AP$1445,MATCH($A$3,DB_Typologies!$AQ$4:$AQ$1445,0)+$A534,MATCH(D$3,TQoL_Indexes!$B$8:$AK$8,0)),"")</f>
        <v/>
      </c>
      <c r="E534" s="86" t="str">
        <f>IFERROR(INDEX(DB_Typologies!$D$4:$AP$1445,MATCH($A$3,DB_Typologies!$AQ$4:$AQ$1445,0)+$A534,MATCH(E$3,TQoL_Indexes!$B$8:$AK$8,0)),"")</f>
        <v/>
      </c>
      <c r="F534" s="86" t="str">
        <f>IFERROR(INDEX(DB_Typologies!$D$4:$AP$1445,MATCH($A$3,DB_Typologies!$AQ$4:$AQ$1445,0)+$A534,MATCH(F$3,TQoL_Indexes!$B$8:$AK$8,0)),"")</f>
        <v/>
      </c>
      <c r="G534" s="86" t="str">
        <f>IFERROR(INDEX(DB_Typologies!$D$4:$AP$1445,MATCH($A$3,DB_Typologies!$AQ$4:$AQ$1445,0)+$A534,MATCH(G$3,TQoL_Indexes!$B$8:$AK$8,0)),"")</f>
        <v/>
      </c>
      <c r="H534" s="86" t="str">
        <f>IFERROR(INDEX(DB_Typologies!$D$4:$AP$1445,MATCH($A$3,DB_Typologies!$AQ$4:$AQ$1445,0)+$A534,MATCH(H$3,TQoL_Indexes!$B$8:$AK$8,0)),"")</f>
        <v/>
      </c>
      <c r="I534" s="86" t="str">
        <f>IFERROR(INDEX(DB_Typologies!$D$4:$AP$1445,MATCH($A$3,DB_Typologies!$AQ$4:$AQ$1445,0)+$A534,MATCH(I$3,TQoL_Indexes!$B$8:$AK$8,0)),"")</f>
        <v/>
      </c>
      <c r="J534" s="86" t="str">
        <f>IFERROR(INDEX(DB_Typologies!$D$4:$AP$1445,MATCH($A$3,DB_Typologies!$AQ$4:$AQ$1445,0)+$A534,MATCH(J$3,TQoL_Indexes!$B$8:$AK$8,0)),"")</f>
        <v/>
      </c>
      <c r="K534" s="86" t="str">
        <f>IFERROR(INDEX(DB_Typologies!$D$4:$AP$1445,MATCH($A$3,DB_Typologies!$AQ$4:$AQ$1445,0)+$A534,MATCH(K$3,TQoL_Indexes!$B$8:$AK$8,0)),"")</f>
        <v/>
      </c>
      <c r="L534" s="86" t="str">
        <f>IFERROR(INDEX(DB_Typologies!$D$4:$AP$1445,MATCH($A$3,DB_Typologies!$AQ$4:$AQ$1445,0)+$A534,MATCH(L$3,TQoL_Indexes!$B$8:$AK$8,0)),"")</f>
        <v/>
      </c>
      <c r="M534" s="86" t="str">
        <f>IFERROR(INDEX(DB_Typologies!$D$4:$AP$1445,MATCH($A$3,DB_Typologies!$AQ$4:$AQ$1445,0)+$A534,MATCH(M$3,TQoL_Indexes!$B$8:$AK$8,0)),"")</f>
        <v/>
      </c>
      <c r="N534" s="86" t="str">
        <f>IFERROR(INDEX(DB_Typologies!$D$4:$AP$1445,MATCH($A$3,DB_Typologies!$AQ$4:$AQ$1445,0)+$A534,MATCH(N$3,TQoL_Indexes!$B$8:$AK$8,0)),"")</f>
        <v/>
      </c>
      <c r="O534" s="86" t="str">
        <f>IFERROR(INDEX(DB_Typologies!$D$4:$AP$1445,MATCH($A$3,DB_Typologies!$AQ$4:$AQ$1445,0)+$A534,MATCH(O$3,TQoL_Indexes!$B$8:$AK$8,0)),"")</f>
        <v/>
      </c>
      <c r="P534" s="86" t="str">
        <f>IFERROR(INDEX(DB_Typologies!$D$4:$AP$1445,MATCH($A$3,DB_Typologies!$AQ$4:$AQ$1445,0)+$A534,MATCH(P$3,TQoL_Indexes!$B$8:$AK$8,0)),"")</f>
        <v/>
      </c>
      <c r="Q534" s="86" t="str">
        <f>IFERROR(INDEX(DB_Typologies!$D$4:$AP$1445,MATCH($A$3,DB_Typologies!$AQ$4:$AQ$1445,0)+$A534,MATCH(Q$3,TQoL_Indexes!$B$8:$AK$8,0)),"")</f>
        <v/>
      </c>
      <c r="R534" s="86" t="str">
        <f>IFERROR(INDEX(DB_Typologies!$D$4:$AP$1445,MATCH($A$3,DB_Typologies!$AQ$4:$AQ$1445,0)+$A534,MATCH(R$3,TQoL_Indexes!$B$8:$AK$8,0)),"")</f>
        <v/>
      </c>
      <c r="S534" s="86" t="str">
        <f>IFERROR(INDEX(DB_Typologies!$D$4:$AP$1445,MATCH($A$3,DB_Typologies!$AQ$4:$AQ$1445,0)+$A534,MATCH(S$3,TQoL_Indexes!$B$8:$AK$8,0)),"")</f>
        <v/>
      </c>
      <c r="T534" s="86" t="str">
        <f>IFERROR(INDEX(DB_Typologies!$D$4:$AP$1445,MATCH($A$3,DB_Typologies!$AQ$4:$AQ$1445,0)+$A534,MATCH(T$3,TQoL_Indexes!$B$8:$AK$8,0)),"")</f>
        <v/>
      </c>
      <c r="U534" s="86" t="str">
        <f>IFERROR(INDEX(DB_Typologies!$D$4:$AP$1445,MATCH($A$3,DB_Typologies!$AQ$4:$AQ$1445,0)+$A534,MATCH(U$3,TQoL_Indexes!$B$8:$AK$8,0)),"")</f>
        <v/>
      </c>
      <c r="V534" s="86" t="str">
        <f>IFERROR(INDEX(DB_Typologies!$D$4:$AP$1445,MATCH($A$3,DB_Typologies!$AQ$4:$AQ$1445,0)+$A534,MATCH(V$3,TQoL_Indexes!$B$8:$AK$8,0)),"")</f>
        <v/>
      </c>
      <c r="W534" s="86" t="str">
        <f>IFERROR(INDEX(DB_Typologies!$D$4:$AP$1445,MATCH($A$3,DB_Typologies!$AQ$4:$AQ$1445,0)+$A534,MATCH(W$3,TQoL_Indexes!$B$8:$AK$8,0)),"")</f>
        <v/>
      </c>
      <c r="X534" s="86" t="str">
        <f>IFERROR(INDEX(DB_Typologies!$D$4:$AP$1445,MATCH($A$3,DB_Typologies!$AQ$4:$AQ$1445,0)+$A534,MATCH(X$3,TQoL_Indexes!$B$8:$AK$8,0)),"")</f>
        <v/>
      </c>
      <c r="Y534" s="86" t="str">
        <f>IFERROR(INDEX(DB_Typologies!$D$4:$AP$1445,MATCH($A$3,DB_Typologies!$AQ$4:$AQ$1445,0)+$A534,MATCH(Y$3,TQoL_Indexes!$B$8:$AK$8,0)),"")</f>
        <v/>
      </c>
      <c r="Z534" s="86" t="str">
        <f>IFERROR(INDEX(DB_Typologies!$D$4:$AP$1445,MATCH($A$3,DB_Typologies!$AQ$4:$AQ$1445,0)+$A534,MATCH(Z$3,TQoL_Indexes!$B$8:$AK$8,0)),"")</f>
        <v/>
      </c>
      <c r="AA534" s="86" t="str">
        <f>IFERROR(INDEX(DB_Typologies!$D$4:$AP$1445,MATCH($A$3,DB_Typologies!$AQ$4:$AQ$1445,0)+$A534,MATCH(AA$3,TQoL_Indexes!$B$8:$AK$8,0)),"")</f>
        <v/>
      </c>
      <c r="AB534" s="86" t="str">
        <f>IFERROR(INDEX(DB_Typologies!$D$4:$AP$1445,MATCH($A$3,DB_Typologies!$AQ$4:$AQ$1445,0)+$A534,MATCH(AB$3,TQoL_Indexes!$B$8:$AK$8,0)),"")</f>
        <v/>
      </c>
      <c r="AC534" s="86" t="str">
        <f>IFERROR(INDEX(DB_Typologies!$D$4:$AP$1445,MATCH($A$3,DB_Typologies!$AQ$4:$AQ$1445,0)+$A534,MATCH(AC$3,TQoL_Indexes!$B$8:$AK$8,0)),"")</f>
        <v/>
      </c>
      <c r="AD534" s="86" t="str">
        <f>IFERROR(INDEX(DB_Typologies!$D$4:$AP$1445,MATCH($A$3,DB_Typologies!$AQ$4:$AQ$1445,0)+$A534,MATCH(AD$3,TQoL_Indexes!$B$8:$AK$8,0)),"")</f>
        <v/>
      </c>
      <c r="AE534" s="86" t="str">
        <f>IFERROR(INDEX(DB_Typologies!$D$4:$AP$1445,MATCH($A$3,DB_Typologies!$AQ$4:$AQ$1445,0)+$A534,MATCH(AE$3,TQoL_Indexes!$B$8:$AK$8,0)),"")</f>
        <v/>
      </c>
      <c r="AF534" s="86" t="str">
        <f>IFERROR(INDEX(DB_Typologies!$D$4:$AP$1445,MATCH($A$3,DB_Typologies!$AQ$4:$AQ$1445,0)+$A534,MATCH(AF$3,TQoL_Indexes!$B$8:$AK$8,0)),"")</f>
        <v/>
      </c>
      <c r="AG534" s="86" t="str">
        <f>IFERROR(INDEX(DB_Typologies!$D$4:$AP$1445,MATCH($A$3,DB_Typologies!$AQ$4:$AQ$1445,0)+$A534,MATCH(AG$3,TQoL_Indexes!$B$8:$AK$8,0)),"")</f>
        <v/>
      </c>
      <c r="AH534" s="86" t="str">
        <f>IFERROR(INDEX(DB_Typologies!$D$4:$AP$1445,MATCH($A$3,DB_Typologies!$AQ$4:$AQ$1445,0)+$A534,MATCH(AH$3,TQoL_Indexes!$B$8:$AK$8,0)),"")</f>
        <v/>
      </c>
      <c r="AI534" s="86" t="str">
        <f>IFERROR(INDEX(DB_Typologies!$D$4:$AP$1445,MATCH($A$3,DB_Typologies!$AQ$4:$AQ$1445,0)+$A534,MATCH(AI$3,TQoL_Indexes!$B$8:$AK$8,0)),"")</f>
        <v/>
      </c>
      <c r="AJ534" s="86" t="str">
        <f>IFERROR(INDEX(DB_Typologies!$D$4:$AP$1445,MATCH($A$3,DB_Typologies!$AQ$4:$AQ$1445,0)+$A534,MATCH(AJ$3,TQoL_Indexes!$B$8:$AK$8,0)),"")</f>
        <v/>
      </c>
      <c r="AK534" s="86" t="str">
        <f>IFERROR(INDEX(DB_Typologies!$D$4:$AP$1445,MATCH($A$3,DB_Typologies!$AQ$4:$AQ$1445,0)+$A534,MATCH(AK$3,TQoL_Indexes!$B$8:$AK$8,0)),"")</f>
        <v/>
      </c>
      <c r="AL534" s="86" t="str">
        <f>IFERROR(INDEX(DB_Typologies!$D$4:$AP$1445,MATCH($A$3,DB_Typologies!$AQ$4:$AQ$1445,0)+$A534,MATCH(AL$3,TQoL_Indexes!$B$8:$AK$8,0)),"")</f>
        <v/>
      </c>
      <c r="AM534" s="87" t="str">
        <f>IFERROR(INDEX(DB_Typologies!$D$4:$AP$1445,MATCH($A$3,DB_Typologies!$AQ$4:$AQ$1445,0)+$A534,MATCH(AM$3,TQoL_Indexes!$B$8:$AK$8,0)),"")</f>
        <v/>
      </c>
    </row>
    <row r="535" spans="1:39">
      <c r="A535" s="58" t="str">
        <f>IFERROR(IF(A534+1&lt;COUNTIF(DB_Typologies!$AQ$4:$AQ$1445,$A$3),A534+1,""),"")</f>
        <v/>
      </c>
      <c r="B535" s="120" t="str">
        <f>IFERROR(INDEX(DB_Typologies!$D$4:$AP$1445,MATCH($A$3,DB_Typologies!$AQ$4:$AQ$1445,0)+$A535,MATCH(B$3,TQoL_Indexes!$B$8:$AK$8,0)),"")</f>
        <v/>
      </c>
      <c r="C535" s="86" t="str">
        <f>IFERROR(INDEX(DB_Typologies!$D$4:$AP$1445,MATCH($A$3,DB_Typologies!$AQ$4:$AQ$1445,0)+$A535,MATCH(C$3,TQoL_Indexes!$B$8:$AK$8,0)),"")</f>
        <v/>
      </c>
      <c r="D535" s="87" t="str">
        <f>IFERROR(INDEX(DB_Typologies!$D$4:$AP$1445,MATCH($A$3,DB_Typologies!$AQ$4:$AQ$1445,0)+$A535,MATCH(D$3,TQoL_Indexes!$B$8:$AK$8,0)),"")</f>
        <v/>
      </c>
      <c r="E535" s="86" t="str">
        <f>IFERROR(INDEX(DB_Typologies!$D$4:$AP$1445,MATCH($A$3,DB_Typologies!$AQ$4:$AQ$1445,0)+$A535,MATCH(E$3,TQoL_Indexes!$B$8:$AK$8,0)),"")</f>
        <v/>
      </c>
      <c r="F535" s="86" t="str">
        <f>IFERROR(INDEX(DB_Typologies!$D$4:$AP$1445,MATCH($A$3,DB_Typologies!$AQ$4:$AQ$1445,0)+$A535,MATCH(F$3,TQoL_Indexes!$B$8:$AK$8,0)),"")</f>
        <v/>
      </c>
      <c r="G535" s="86" t="str">
        <f>IFERROR(INDEX(DB_Typologies!$D$4:$AP$1445,MATCH($A$3,DB_Typologies!$AQ$4:$AQ$1445,0)+$A535,MATCH(G$3,TQoL_Indexes!$B$8:$AK$8,0)),"")</f>
        <v/>
      </c>
      <c r="H535" s="86" t="str">
        <f>IFERROR(INDEX(DB_Typologies!$D$4:$AP$1445,MATCH($A$3,DB_Typologies!$AQ$4:$AQ$1445,0)+$A535,MATCH(H$3,TQoL_Indexes!$B$8:$AK$8,0)),"")</f>
        <v/>
      </c>
      <c r="I535" s="86" t="str">
        <f>IFERROR(INDEX(DB_Typologies!$D$4:$AP$1445,MATCH($A$3,DB_Typologies!$AQ$4:$AQ$1445,0)+$A535,MATCH(I$3,TQoL_Indexes!$B$8:$AK$8,0)),"")</f>
        <v/>
      </c>
      <c r="J535" s="86" t="str">
        <f>IFERROR(INDEX(DB_Typologies!$D$4:$AP$1445,MATCH($A$3,DB_Typologies!$AQ$4:$AQ$1445,0)+$A535,MATCH(J$3,TQoL_Indexes!$B$8:$AK$8,0)),"")</f>
        <v/>
      </c>
      <c r="K535" s="86" t="str">
        <f>IFERROR(INDEX(DB_Typologies!$D$4:$AP$1445,MATCH($A$3,DB_Typologies!$AQ$4:$AQ$1445,0)+$A535,MATCH(K$3,TQoL_Indexes!$B$8:$AK$8,0)),"")</f>
        <v/>
      </c>
      <c r="L535" s="86" t="str">
        <f>IFERROR(INDEX(DB_Typologies!$D$4:$AP$1445,MATCH($A$3,DB_Typologies!$AQ$4:$AQ$1445,0)+$A535,MATCH(L$3,TQoL_Indexes!$B$8:$AK$8,0)),"")</f>
        <v/>
      </c>
      <c r="M535" s="86" t="str">
        <f>IFERROR(INDEX(DB_Typologies!$D$4:$AP$1445,MATCH($A$3,DB_Typologies!$AQ$4:$AQ$1445,0)+$A535,MATCH(M$3,TQoL_Indexes!$B$8:$AK$8,0)),"")</f>
        <v/>
      </c>
      <c r="N535" s="86" t="str">
        <f>IFERROR(INDEX(DB_Typologies!$D$4:$AP$1445,MATCH($A$3,DB_Typologies!$AQ$4:$AQ$1445,0)+$A535,MATCH(N$3,TQoL_Indexes!$B$8:$AK$8,0)),"")</f>
        <v/>
      </c>
      <c r="O535" s="86" t="str">
        <f>IFERROR(INDEX(DB_Typologies!$D$4:$AP$1445,MATCH($A$3,DB_Typologies!$AQ$4:$AQ$1445,0)+$A535,MATCH(O$3,TQoL_Indexes!$B$8:$AK$8,0)),"")</f>
        <v/>
      </c>
      <c r="P535" s="86" t="str">
        <f>IFERROR(INDEX(DB_Typologies!$D$4:$AP$1445,MATCH($A$3,DB_Typologies!$AQ$4:$AQ$1445,0)+$A535,MATCH(P$3,TQoL_Indexes!$B$8:$AK$8,0)),"")</f>
        <v/>
      </c>
      <c r="Q535" s="86" t="str">
        <f>IFERROR(INDEX(DB_Typologies!$D$4:$AP$1445,MATCH($A$3,DB_Typologies!$AQ$4:$AQ$1445,0)+$A535,MATCH(Q$3,TQoL_Indexes!$B$8:$AK$8,0)),"")</f>
        <v/>
      </c>
      <c r="R535" s="86" t="str">
        <f>IFERROR(INDEX(DB_Typologies!$D$4:$AP$1445,MATCH($A$3,DB_Typologies!$AQ$4:$AQ$1445,0)+$A535,MATCH(R$3,TQoL_Indexes!$B$8:$AK$8,0)),"")</f>
        <v/>
      </c>
      <c r="S535" s="86" t="str">
        <f>IFERROR(INDEX(DB_Typologies!$D$4:$AP$1445,MATCH($A$3,DB_Typologies!$AQ$4:$AQ$1445,0)+$A535,MATCH(S$3,TQoL_Indexes!$B$8:$AK$8,0)),"")</f>
        <v/>
      </c>
      <c r="T535" s="86" t="str">
        <f>IFERROR(INDEX(DB_Typologies!$D$4:$AP$1445,MATCH($A$3,DB_Typologies!$AQ$4:$AQ$1445,0)+$A535,MATCH(T$3,TQoL_Indexes!$B$8:$AK$8,0)),"")</f>
        <v/>
      </c>
      <c r="U535" s="86" t="str">
        <f>IFERROR(INDEX(DB_Typologies!$D$4:$AP$1445,MATCH($A$3,DB_Typologies!$AQ$4:$AQ$1445,0)+$A535,MATCH(U$3,TQoL_Indexes!$B$8:$AK$8,0)),"")</f>
        <v/>
      </c>
      <c r="V535" s="86" t="str">
        <f>IFERROR(INDEX(DB_Typologies!$D$4:$AP$1445,MATCH($A$3,DB_Typologies!$AQ$4:$AQ$1445,0)+$A535,MATCH(V$3,TQoL_Indexes!$B$8:$AK$8,0)),"")</f>
        <v/>
      </c>
      <c r="W535" s="86" t="str">
        <f>IFERROR(INDEX(DB_Typologies!$D$4:$AP$1445,MATCH($A$3,DB_Typologies!$AQ$4:$AQ$1445,0)+$A535,MATCH(W$3,TQoL_Indexes!$B$8:$AK$8,0)),"")</f>
        <v/>
      </c>
      <c r="X535" s="86" t="str">
        <f>IFERROR(INDEX(DB_Typologies!$D$4:$AP$1445,MATCH($A$3,DB_Typologies!$AQ$4:$AQ$1445,0)+$A535,MATCH(X$3,TQoL_Indexes!$B$8:$AK$8,0)),"")</f>
        <v/>
      </c>
      <c r="Y535" s="86" t="str">
        <f>IFERROR(INDEX(DB_Typologies!$D$4:$AP$1445,MATCH($A$3,DB_Typologies!$AQ$4:$AQ$1445,0)+$A535,MATCH(Y$3,TQoL_Indexes!$B$8:$AK$8,0)),"")</f>
        <v/>
      </c>
      <c r="Z535" s="86" t="str">
        <f>IFERROR(INDEX(DB_Typologies!$D$4:$AP$1445,MATCH($A$3,DB_Typologies!$AQ$4:$AQ$1445,0)+$A535,MATCH(Z$3,TQoL_Indexes!$B$8:$AK$8,0)),"")</f>
        <v/>
      </c>
      <c r="AA535" s="86" t="str">
        <f>IFERROR(INDEX(DB_Typologies!$D$4:$AP$1445,MATCH($A$3,DB_Typologies!$AQ$4:$AQ$1445,0)+$A535,MATCH(AA$3,TQoL_Indexes!$B$8:$AK$8,0)),"")</f>
        <v/>
      </c>
      <c r="AB535" s="86" t="str">
        <f>IFERROR(INDEX(DB_Typologies!$D$4:$AP$1445,MATCH($A$3,DB_Typologies!$AQ$4:$AQ$1445,0)+$A535,MATCH(AB$3,TQoL_Indexes!$B$8:$AK$8,0)),"")</f>
        <v/>
      </c>
      <c r="AC535" s="86" t="str">
        <f>IFERROR(INDEX(DB_Typologies!$D$4:$AP$1445,MATCH($A$3,DB_Typologies!$AQ$4:$AQ$1445,0)+$A535,MATCH(AC$3,TQoL_Indexes!$B$8:$AK$8,0)),"")</f>
        <v/>
      </c>
      <c r="AD535" s="86" t="str">
        <f>IFERROR(INDEX(DB_Typologies!$D$4:$AP$1445,MATCH($A$3,DB_Typologies!$AQ$4:$AQ$1445,0)+$A535,MATCH(AD$3,TQoL_Indexes!$B$8:$AK$8,0)),"")</f>
        <v/>
      </c>
      <c r="AE535" s="86" t="str">
        <f>IFERROR(INDEX(DB_Typologies!$D$4:$AP$1445,MATCH($A$3,DB_Typologies!$AQ$4:$AQ$1445,0)+$A535,MATCH(AE$3,TQoL_Indexes!$B$8:$AK$8,0)),"")</f>
        <v/>
      </c>
      <c r="AF535" s="86" t="str">
        <f>IFERROR(INDEX(DB_Typologies!$D$4:$AP$1445,MATCH($A$3,DB_Typologies!$AQ$4:$AQ$1445,0)+$A535,MATCH(AF$3,TQoL_Indexes!$B$8:$AK$8,0)),"")</f>
        <v/>
      </c>
      <c r="AG535" s="86" t="str">
        <f>IFERROR(INDEX(DB_Typologies!$D$4:$AP$1445,MATCH($A$3,DB_Typologies!$AQ$4:$AQ$1445,0)+$A535,MATCH(AG$3,TQoL_Indexes!$B$8:$AK$8,0)),"")</f>
        <v/>
      </c>
      <c r="AH535" s="86" t="str">
        <f>IFERROR(INDEX(DB_Typologies!$D$4:$AP$1445,MATCH($A$3,DB_Typologies!$AQ$4:$AQ$1445,0)+$A535,MATCH(AH$3,TQoL_Indexes!$B$8:$AK$8,0)),"")</f>
        <v/>
      </c>
      <c r="AI535" s="86" t="str">
        <f>IFERROR(INDEX(DB_Typologies!$D$4:$AP$1445,MATCH($A$3,DB_Typologies!$AQ$4:$AQ$1445,0)+$A535,MATCH(AI$3,TQoL_Indexes!$B$8:$AK$8,0)),"")</f>
        <v/>
      </c>
      <c r="AJ535" s="86" t="str">
        <f>IFERROR(INDEX(DB_Typologies!$D$4:$AP$1445,MATCH($A$3,DB_Typologies!$AQ$4:$AQ$1445,0)+$A535,MATCH(AJ$3,TQoL_Indexes!$B$8:$AK$8,0)),"")</f>
        <v/>
      </c>
      <c r="AK535" s="86" t="str">
        <f>IFERROR(INDEX(DB_Typologies!$D$4:$AP$1445,MATCH($A$3,DB_Typologies!$AQ$4:$AQ$1445,0)+$A535,MATCH(AK$3,TQoL_Indexes!$B$8:$AK$8,0)),"")</f>
        <v/>
      </c>
      <c r="AL535" s="86" t="str">
        <f>IFERROR(INDEX(DB_Typologies!$D$4:$AP$1445,MATCH($A$3,DB_Typologies!$AQ$4:$AQ$1445,0)+$A535,MATCH(AL$3,TQoL_Indexes!$B$8:$AK$8,0)),"")</f>
        <v/>
      </c>
      <c r="AM535" s="87" t="str">
        <f>IFERROR(INDEX(DB_Typologies!$D$4:$AP$1445,MATCH($A$3,DB_Typologies!$AQ$4:$AQ$1445,0)+$A535,MATCH(AM$3,TQoL_Indexes!$B$8:$AK$8,0)),"")</f>
        <v/>
      </c>
    </row>
    <row r="536" spans="1:39">
      <c r="A536" s="58" t="str">
        <f>IFERROR(IF(A535+1&lt;COUNTIF(DB_Typologies!$AQ$4:$AQ$1445,$A$3),A535+1,""),"")</f>
        <v/>
      </c>
      <c r="B536" s="120" t="str">
        <f>IFERROR(INDEX(DB_Typologies!$D$4:$AP$1445,MATCH($A$3,DB_Typologies!$AQ$4:$AQ$1445,0)+$A536,MATCH(B$3,TQoL_Indexes!$B$8:$AK$8,0)),"")</f>
        <v/>
      </c>
      <c r="C536" s="86" t="str">
        <f>IFERROR(INDEX(DB_Typologies!$D$4:$AP$1445,MATCH($A$3,DB_Typologies!$AQ$4:$AQ$1445,0)+$A536,MATCH(C$3,TQoL_Indexes!$B$8:$AK$8,0)),"")</f>
        <v/>
      </c>
      <c r="D536" s="87" t="str">
        <f>IFERROR(INDEX(DB_Typologies!$D$4:$AP$1445,MATCH($A$3,DB_Typologies!$AQ$4:$AQ$1445,0)+$A536,MATCH(D$3,TQoL_Indexes!$B$8:$AK$8,0)),"")</f>
        <v/>
      </c>
      <c r="E536" s="86" t="str">
        <f>IFERROR(INDEX(DB_Typologies!$D$4:$AP$1445,MATCH($A$3,DB_Typologies!$AQ$4:$AQ$1445,0)+$A536,MATCH(E$3,TQoL_Indexes!$B$8:$AK$8,0)),"")</f>
        <v/>
      </c>
      <c r="F536" s="86" t="str">
        <f>IFERROR(INDEX(DB_Typologies!$D$4:$AP$1445,MATCH($A$3,DB_Typologies!$AQ$4:$AQ$1445,0)+$A536,MATCH(F$3,TQoL_Indexes!$B$8:$AK$8,0)),"")</f>
        <v/>
      </c>
      <c r="G536" s="86" t="str">
        <f>IFERROR(INDEX(DB_Typologies!$D$4:$AP$1445,MATCH($A$3,DB_Typologies!$AQ$4:$AQ$1445,0)+$A536,MATCH(G$3,TQoL_Indexes!$B$8:$AK$8,0)),"")</f>
        <v/>
      </c>
      <c r="H536" s="86" t="str">
        <f>IFERROR(INDEX(DB_Typologies!$D$4:$AP$1445,MATCH($A$3,DB_Typologies!$AQ$4:$AQ$1445,0)+$A536,MATCH(H$3,TQoL_Indexes!$B$8:$AK$8,0)),"")</f>
        <v/>
      </c>
      <c r="I536" s="86" t="str">
        <f>IFERROR(INDEX(DB_Typologies!$D$4:$AP$1445,MATCH($A$3,DB_Typologies!$AQ$4:$AQ$1445,0)+$A536,MATCH(I$3,TQoL_Indexes!$B$8:$AK$8,0)),"")</f>
        <v/>
      </c>
      <c r="J536" s="86" t="str">
        <f>IFERROR(INDEX(DB_Typologies!$D$4:$AP$1445,MATCH($A$3,DB_Typologies!$AQ$4:$AQ$1445,0)+$A536,MATCH(J$3,TQoL_Indexes!$B$8:$AK$8,0)),"")</f>
        <v/>
      </c>
      <c r="K536" s="86" t="str">
        <f>IFERROR(INDEX(DB_Typologies!$D$4:$AP$1445,MATCH($A$3,DB_Typologies!$AQ$4:$AQ$1445,0)+$A536,MATCH(K$3,TQoL_Indexes!$B$8:$AK$8,0)),"")</f>
        <v/>
      </c>
      <c r="L536" s="86" t="str">
        <f>IFERROR(INDEX(DB_Typologies!$D$4:$AP$1445,MATCH($A$3,DB_Typologies!$AQ$4:$AQ$1445,0)+$A536,MATCH(L$3,TQoL_Indexes!$B$8:$AK$8,0)),"")</f>
        <v/>
      </c>
      <c r="M536" s="86" t="str">
        <f>IFERROR(INDEX(DB_Typologies!$D$4:$AP$1445,MATCH($A$3,DB_Typologies!$AQ$4:$AQ$1445,0)+$A536,MATCH(M$3,TQoL_Indexes!$B$8:$AK$8,0)),"")</f>
        <v/>
      </c>
      <c r="N536" s="86" t="str">
        <f>IFERROR(INDEX(DB_Typologies!$D$4:$AP$1445,MATCH($A$3,DB_Typologies!$AQ$4:$AQ$1445,0)+$A536,MATCH(N$3,TQoL_Indexes!$B$8:$AK$8,0)),"")</f>
        <v/>
      </c>
      <c r="O536" s="86" t="str">
        <f>IFERROR(INDEX(DB_Typologies!$D$4:$AP$1445,MATCH($A$3,DB_Typologies!$AQ$4:$AQ$1445,0)+$A536,MATCH(O$3,TQoL_Indexes!$B$8:$AK$8,0)),"")</f>
        <v/>
      </c>
      <c r="P536" s="86" t="str">
        <f>IFERROR(INDEX(DB_Typologies!$D$4:$AP$1445,MATCH($A$3,DB_Typologies!$AQ$4:$AQ$1445,0)+$A536,MATCH(P$3,TQoL_Indexes!$B$8:$AK$8,0)),"")</f>
        <v/>
      </c>
      <c r="Q536" s="86" t="str">
        <f>IFERROR(INDEX(DB_Typologies!$D$4:$AP$1445,MATCH($A$3,DB_Typologies!$AQ$4:$AQ$1445,0)+$A536,MATCH(Q$3,TQoL_Indexes!$B$8:$AK$8,0)),"")</f>
        <v/>
      </c>
      <c r="R536" s="86" t="str">
        <f>IFERROR(INDEX(DB_Typologies!$D$4:$AP$1445,MATCH($A$3,DB_Typologies!$AQ$4:$AQ$1445,0)+$A536,MATCH(R$3,TQoL_Indexes!$B$8:$AK$8,0)),"")</f>
        <v/>
      </c>
      <c r="S536" s="86" t="str">
        <f>IFERROR(INDEX(DB_Typologies!$D$4:$AP$1445,MATCH($A$3,DB_Typologies!$AQ$4:$AQ$1445,0)+$A536,MATCH(S$3,TQoL_Indexes!$B$8:$AK$8,0)),"")</f>
        <v/>
      </c>
      <c r="T536" s="86" t="str">
        <f>IFERROR(INDEX(DB_Typologies!$D$4:$AP$1445,MATCH($A$3,DB_Typologies!$AQ$4:$AQ$1445,0)+$A536,MATCH(T$3,TQoL_Indexes!$B$8:$AK$8,0)),"")</f>
        <v/>
      </c>
      <c r="U536" s="86" t="str">
        <f>IFERROR(INDEX(DB_Typologies!$D$4:$AP$1445,MATCH($A$3,DB_Typologies!$AQ$4:$AQ$1445,0)+$A536,MATCH(U$3,TQoL_Indexes!$B$8:$AK$8,0)),"")</f>
        <v/>
      </c>
      <c r="V536" s="86" t="str">
        <f>IFERROR(INDEX(DB_Typologies!$D$4:$AP$1445,MATCH($A$3,DB_Typologies!$AQ$4:$AQ$1445,0)+$A536,MATCH(V$3,TQoL_Indexes!$B$8:$AK$8,0)),"")</f>
        <v/>
      </c>
      <c r="W536" s="86" t="str">
        <f>IFERROR(INDEX(DB_Typologies!$D$4:$AP$1445,MATCH($A$3,DB_Typologies!$AQ$4:$AQ$1445,0)+$A536,MATCH(W$3,TQoL_Indexes!$B$8:$AK$8,0)),"")</f>
        <v/>
      </c>
      <c r="X536" s="86" t="str">
        <f>IFERROR(INDEX(DB_Typologies!$D$4:$AP$1445,MATCH($A$3,DB_Typologies!$AQ$4:$AQ$1445,0)+$A536,MATCH(X$3,TQoL_Indexes!$B$8:$AK$8,0)),"")</f>
        <v/>
      </c>
      <c r="Y536" s="86" t="str">
        <f>IFERROR(INDEX(DB_Typologies!$D$4:$AP$1445,MATCH($A$3,DB_Typologies!$AQ$4:$AQ$1445,0)+$A536,MATCH(Y$3,TQoL_Indexes!$B$8:$AK$8,0)),"")</f>
        <v/>
      </c>
      <c r="Z536" s="86" t="str">
        <f>IFERROR(INDEX(DB_Typologies!$D$4:$AP$1445,MATCH($A$3,DB_Typologies!$AQ$4:$AQ$1445,0)+$A536,MATCH(Z$3,TQoL_Indexes!$B$8:$AK$8,0)),"")</f>
        <v/>
      </c>
      <c r="AA536" s="86" t="str">
        <f>IFERROR(INDEX(DB_Typologies!$D$4:$AP$1445,MATCH($A$3,DB_Typologies!$AQ$4:$AQ$1445,0)+$A536,MATCH(AA$3,TQoL_Indexes!$B$8:$AK$8,0)),"")</f>
        <v/>
      </c>
      <c r="AB536" s="86" t="str">
        <f>IFERROR(INDEX(DB_Typologies!$D$4:$AP$1445,MATCH($A$3,DB_Typologies!$AQ$4:$AQ$1445,0)+$A536,MATCH(AB$3,TQoL_Indexes!$B$8:$AK$8,0)),"")</f>
        <v/>
      </c>
      <c r="AC536" s="86" t="str">
        <f>IFERROR(INDEX(DB_Typologies!$D$4:$AP$1445,MATCH($A$3,DB_Typologies!$AQ$4:$AQ$1445,0)+$A536,MATCH(AC$3,TQoL_Indexes!$B$8:$AK$8,0)),"")</f>
        <v/>
      </c>
      <c r="AD536" s="86" t="str">
        <f>IFERROR(INDEX(DB_Typologies!$D$4:$AP$1445,MATCH($A$3,DB_Typologies!$AQ$4:$AQ$1445,0)+$A536,MATCH(AD$3,TQoL_Indexes!$B$8:$AK$8,0)),"")</f>
        <v/>
      </c>
      <c r="AE536" s="86" t="str">
        <f>IFERROR(INDEX(DB_Typologies!$D$4:$AP$1445,MATCH($A$3,DB_Typologies!$AQ$4:$AQ$1445,0)+$A536,MATCH(AE$3,TQoL_Indexes!$B$8:$AK$8,0)),"")</f>
        <v/>
      </c>
      <c r="AF536" s="86" t="str">
        <f>IFERROR(INDEX(DB_Typologies!$D$4:$AP$1445,MATCH($A$3,DB_Typologies!$AQ$4:$AQ$1445,0)+$A536,MATCH(AF$3,TQoL_Indexes!$B$8:$AK$8,0)),"")</f>
        <v/>
      </c>
      <c r="AG536" s="86" t="str">
        <f>IFERROR(INDEX(DB_Typologies!$D$4:$AP$1445,MATCH($A$3,DB_Typologies!$AQ$4:$AQ$1445,0)+$A536,MATCH(AG$3,TQoL_Indexes!$B$8:$AK$8,0)),"")</f>
        <v/>
      </c>
      <c r="AH536" s="86" t="str">
        <f>IFERROR(INDEX(DB_Typologies!$D$4:$AP$1445,MATCH($A$3,DB_Typologies!$AQ$4:$AQ$1445,0)+$A536,MATCH(AH$3,TQoL_Indexes!$B$8:$AK$8,0)),"")</f>
        <v/>
      </c>
      <c r="AI536" s="86" t="str">
        <f>IFERROR(INDEX(DB_Typologies!$D$4:$AP$1445,MATCH($A$3,DB_Typologies!$AQ$4:$AQ$1445,0)+$A536,MATCH(AI$3,TQoL_Indexes!$B$8:$AK$8,0)),"")</f>
        <v/>
      </c>
      <c r="AJ536" s="86" t="str">
        <f>IFERROR(INDEX(DB_Typologies!$D$4:$AP$1445,MATCH($A$3,DB_Typologies!$AQ$4:$AQ$1445,0)+$A536,MATCH(AJ$3,TQoL_Indexes!$B$8:$AK$8,0)),"")</f>
        <v/>
      </c>
      <c r="AK536" s="86" t="str">
        <f>IFERROR(INDEX(DB_Typologies!$D$4:$AP$1445,MATCH($A$3,DB_Typologies!$AQ$4:$AQ$1445,0)+$A536,MATCH(AK$3,TQoL_Indexes!$B$8:$AK$8,0)),"")</f>
        <v/>
      </c>
      <c r="AL536" s="86" t="str">
        <f>IFERROR(INDEX(DB_Typologies!$D$4:$AP$1445,MATCH($A$3,DB_Typologies!$AQ$4:$AQ$1445,0)+$A536,MATCH(AL$3,TQoL_Indexes!$B$8:$AK$8,0)),"")</f>
        <v/>
      </c>
      <c r="AM536" s="87" t="str">
        <f>IFERROR(INDEX(DB_Typologies!$D$4:$AP$1445,MATCH($A$3,DB_Typologies!$AQ$4:$AQ$1445,0)+$A536,MATCH(AM$3,TQoL_Indexes!$B$8:$AK$8,0)),"")</f>
        <v/>
      </c>
    </row>
    <row r="537" spans="1:39">
      <c r="A537" s="58" t="str">
        <f>IFERROR(IF(A536+1&lt;COUNTIF(DB_Typologies!$AQ$4:$AQ$1445,$A$3),A536+1,""),"")</f>
        <v/>
      </c>
      <c r="B537" s="120" t="str">
        <f>IFERROR(INDEX(DB_Typologies!$D$4:$AP$1445,MATCH($A$3,DB_Typologies!$AQ$4:$AQ$1445,0)+$A537,MATCH(B$3,TQoL_Indexes!$B$8:$AK$8,0)),"")</f>
        <v/>
      </c>
      <c r="C537" s="86" t="str">
        <f>IFERROR(INDEX(DB_Typologies!$D$4:$AP$1445,MATCH($A$3,DB_Typologies!$AQ$4:$AQ$1445,0)+$A537,MATCH(C$3,TQoL_Indexes!$B$8:$AK$8,0)),"")</f>
        <v/>
      </c>
      <c r="D537" s="87" t="str">
        <f>IFERROR(INDEX(DB_Typologies!$D$4:$AP$1445,MATCH($A$3,DB_Typologies!$AQ$4:$AQ$1445,0)+$A537,MATCH(D$3,TQoL_Indexes!$B$8:$AK$8,0)),"")</f>
        <v/>
      </c>
      <c r="E537" s="86" t="str">
        <f>IFERROR(INDEX(DB_Typologies!$D$4:$AP$1445,MATCH($A$3,DB_Typologies!$AQ$4:$AQ$1445,0)+$A537,MATCH(E$3,TQoL_Indexes!$B$8:$AK$8,0)),"")</f>
        <v/>
      </c>
      <c r="F537" s="86" t="str">
        <f>IFERROR(INDEX(DB_Typologies!$D$4:$AP$1445,MATCH($A$3,DB_Typologies!$AQ$4:$AQ$1445,0)+$A537,MATCH(F$3,TQoL_Indexes!$B$8:$AK$8,0)),"")</f>
        <v/>
      </c>
      <c r="G537" s="86" t="str">
        <f>IFERROR(INDEX(DB_Typologies!$D$4:$AP$1445,MATCH($A$3,DB_Typologies!$AQ$4:$AQ$1445,0)+$A537,MATCH(G$3,TQoL_Indexes!$B$8:$AK$8,0)),"")</f>
        <v/>
      </c>
      <c r="H537" s="86" t="str">
        <f>IFERROR(INDEX(DB_Typologies!$D$4:$AP$1445,MATCH($A$3,DB_Typologies!$AQ$4:$AQ$1445,0)+$A537,MATCH(H$3,TQoL_Indexes!$B$8:$AK$8,0)),"")</f>
        <v/>
      </c>
      <c r="I537" s="86" t="str">
        <f>IFERROR(INDEX(DB_Typologies!$D$4:$AP$1445,MATCH($A$3,DB_Typologies!$AQ$4:$AQ$1445,0)+$A537,MATCH(I$3,TQoL_Indexes!$B$8:$AK$8,0)),"")</f>
        <v/>
      </c>
      <c r="J537" s="86" t="str">
        <f>IFERROR(INDEX(DB_Typologies!$D$4:$AP$1445,MATCH($A$3,DB_Typologies!$AQ$4:$AQ$1445,0)+$A537,MATCH(J$3,TQoL_Indexes!$B$8:$AK$8,0)),"")</f>
        <v/>
      </c>
      <c r="K537" s="86" t="str">
        <f>IFERROR(INDEX(DB_Typologies!$D$4:$AP$1445,MATCH($A$3,DB_Typologies!$AQ$4:$AQ$1445,0)+$A537,MATCH(K$3,TQoL_Indexes!$B$8:$AK$8,0)),"")</f>
        <v/>
      </c>
      <c r="L537" s="86" t="str">
        <f>IFERROR(INDEX(DB_Typologies!$D$4:$AP$1445,MATCH($A$3,DB_Typologies!$AQ$4:$AQ$1445,0)+$A537,MATCH(L$3,TQoL_Indexes!$B$8:$AK$8,0)),"")</f>
        <v/>
      </c>
      <c r="M537" s="86" t="str">
        <f>IFERROR(INDEX(DB_Typologies!$D$4:$AP$1445,MATCH($A$3,DB_Typologies!$AQ$4:$AQ$1445,0)+$A537,MATCH(M$3,TQoL_Indexes!$B$8:$AK$8,0)),"")</f>
        <v/>
      </c>
      <c r="N537" s="86" t="str">
        <f>IFERROR(INDEX(DB_Typologies!$D$4:$AP$1445,MATCH($A$3,DB_Typologies!$AQ$4:$AQ$1445,0)+$A537,MATCH(N$3,TQoL_Indexes!$B$8:$AK$8,0)),"")</f>
        <v/>
      </c>
      <c r="O537" s="86" t="str">
        <f>IFERROR(INDEX(DB_Typologies!$D$4:$AP$1445,MATCH($A$3,DB_Typologies!$AQ$4:$AQ$1445,0)+$A537,MATCH(O$3,TQoL_Indexes!$B$8:$AK$8,0)),"")</f>
        <v/>
      </c>
      <c r="P537" s="86" t="str">
        <f>IFERROR(INDEX(DB_Typologies!$D$4:$AP$1445,MATCH($A$3,DB_Typologies!$AQ$4:$AQ$1445,0)+$A537,MATCH(P$3,TQoL_Indexes!$B$8:$AK$8,0)),"")</f>
        <v/>
      </c>
      <c r="Q537" s="86" t="str">
        <f>IFERROR(INDEX(DB_Typologies!$D$4:$AP$1445,MATCH($A$3,DB_Typologies!$AQ$4:$AQ$1445,0)+$A537,MATCH(Q$3,TQoL_Indexes!$B$8:$AK$8,0)),"")</f>
        <v/>
      </c>
      <c r="R537" s="86" t="str">
        <f>IFERROR(INDEX(DB_Typologies!$D$4:$AP$1445,MATCH($A$3,DB_Typologies!$AQ$4:$AQ$1445,0)+$A537,MATCH(R$3,TQoL_Indexes!$B$8:$AK$8,0)),"")</f>
        <v/>
      </c>
      <c r="S537" s="86" t="str">
        <f>IFERROR(INDEX(DB_Typologies!$D$4:$AP$1445,MATCH($A$3,DB_Typologies!$AQ$4:$AQ$1445,0)+$A537,MATCH(S$3,TQoL_Indexes!$B$8:$AK$8,0)),"")</f>
        <v/>
      </c>
      <c r="T537" s="86" t="str">
        <f>IFERROR(INDEX(DB_Typologies!$D$4:$AP$1445,MATCH($A$3,DB_Typologies!$AQ$4:$AQ$1445,0)+$A537,MATCH(T$3,TQoL_Indexes!$B$8:$AK$8,0)),"")</f>
        <v/>
      </c>
      <c r="U537" s="86" t="str">
        <f>IFERROR(INDEX(DB_Typologies!$D$4:$AP$1445,MATCH($A$3,DB_Typologies!$AQ$4:$AQ$1445,0)+$A537,MATCH(U$3,TQoL_Indexes!$B$8:$AK$8,0)),"")</f>
        <v/>
      </c>
      <c r="V537" s="86" t="str">
        <f>IFERROR(INDEX(DB_Typologies!$D$4:$AP$1445,MATCH($A$3,DB_Typologies!$AQ$4:$AQ$1445,0)+$A537,MATCH(V$3,TQoL_Indexes!$B$8:$AK$8,0)),"")</f>
        <v/>
      </c>
      <c r="W537" s="86" t="str">
        <f>IFERROR(INDEX(DB_Typologies!$D$4:$AP$1445,MATCH($A$3,DB_Typologies!$AQ$4:$AQ$1445,0)+$A537,MATCH(W$3,TQoL_Indexes!$B$8:$AK$8,0)),"")</f>
        <v/>
      </c>
      <c r="X537" s="86" t="str">
        <f>IFERROR(INDEX(DB_Typologies!$D$4:$AP$1445,MATCH($A$3,DB_Typologies!$AQ$4:$AQ$1445,0)+$A537,MATCH(X$3,TQoL_Indexes!$B$8:$AK$8,0)),"")</f>
        <v/>
      </c>
      <c r="Y537" s="86" t="str">
        <f>IFERROR(INDEX(DB_Typologies!$D$4:$AP$1445,MATCH($A$3,DB_Typologies!$AQ$4:$AQ$1445,0)+$A537,MATCH(Y$3,TQoL_Indexes!$B$8:$AK$8,0)),"")</f>
        <v/>
      </c>
      <c r="Z537" s="86" t="str">
        <f>IFERROR(INDEX(DB_Typologies!$D$4:$AP$1445,MATCH($A$3,DB_Typologies!$AQ$4:$AQ$1445,0)+$A537,MATCH(Z$3,TQoL_Indexes!$B$8:$AK$8,0)),"")</f>
        <v/>
      </c>
      <c r="AA537" s="86" t="str">
        <f>IFERROR(INDEX(DB_Typologies!$D$4:$AP$1445,MATCH($A$3,DB_Typologies!$AQ$4:$AQ$1445,0)+$A537,MATCH(AA$3,TQoL_Indexes!$B$8:$AK$8,0)),"")</f>
        <v/>
      </c>
      <c r="AB537" s="86" t="str">
        <f>IFERROR(INDEX(DB_Typologies!$D$4:$AP$1445,MATCH($A$3,DB_Typologies!$AQ$4:$AQ$1445,0)+$A537,MATCH(AB$3,TQoL_Indexes!$B$8:$AK$8,0)),"")</f>
        <v/>
      </c>
      <c r="AC537" s="86" t="str">
        <f>IFERROR(INDEX(DB_Typologies!$D$4:$AP$1445,MATCH($A$3,DB_Typologies!$AQ$4:$AQ$1445,0)+$A537,MATCH(AC$3,TQoL_Indexes!$B$8:$AK$8,0)),"")</f>
        <v/>
      </c>
      <c r="AD537" s="86" t="str">
        <f>IFERROR(INDEX(DB_Typologies!$D$4:$AP$1445,MATCH($A$3,DB_Typologies!$AQ$4:$AQ$1445,0)+$A537,MATCH(AD$3,TQoL_Indexes!$B$8:$AK$8,0)),"")</f>
        <v/>
      </c>
      <c r="AE537" s="86" t="str">
        <f>IFERROR(INDEX(DB_Typologies!$D$4:$AP$1445,MATCH($A$3,DB_Typologies!$AQ$4:$AQ$1445,0)+$A537,MATCH(AE$3,TQoL_Indexes!$B$8:$AK$8,0)),"")</f>
        <v/>
      </c>
      <c r="AF537" s="86" t="str">
        <f>IFERROR(INDEX(DB_Typologies!$D$4:$AP$1445,MATCH($A$3,DB_Typologies!$AQ$4:$AQ$1445,0)+$A537,MATCH(AF$3,TQoL_Indexes!$B$8:$AK$8,0)),"")</f>
        <v/>
      </c>
      <c r="AG537" s="86" t="str">
        <f>IFERROR(INDEX(DB_Typologies!$D$4:$AP$1445,MATCH($A$3,DB_Typologies!$AQ$4:$AQ$1445,0)+$A537,MATCH(AG$3,TQoL_Indexes!$B$8:$AK$8,0)),"")</f>
        <v/>
      </c>
      <c r="AH537" s="86" t="str">
        <f>IFERROR(INDEX(DB_Typologies!$D$4:$AP$1445,MATCH($A$3,DB_Typologies!$AQ$4:$AQ$1445,0)+$A537,MATCH(AH$3,TQoL_Indexes!$B$8:$AK$8,0)),"")</f>
        <v/>
      </c>
      <c r="AI537" s="86" t="str">
        <f>IFERROR(INDEX(DB_Typologies!$D$4:$AP$1445,MATCH($A$3,DB_Typologies!$AQ$4:$AQ$1445,0)+$A537,MATCH(AI$3,TQoL_Indexes!$B$8:$AK$8,0)),"")</f>
        <v/>
      </c>
      <c r="AJ537" s="86" t="str">
        <f>IFERROR(INDEX(DB_Typologies!$D$4:$AP$1445,MATCH($A$3,DB_Typologies!$AQ$4:$AQ$1445,0)+$A537,MATCH(AJ$3,TQoL_Indexes!$B$8:$AK$8,0)),"")</f>
        <v/>
      </c>
      <c r="AK537" s="86" t="str">
        <f>IFERROR(INDEX(DB_Typologies!$D$4:$AP$1445,MATCH($A$3,DB_Typologies!$AQ$4:$AQ$1445,0)+$A537,MATCH(AK$3,TQoL_Indexes!$B$8:$AK$8,0)),"")</f>
        <v/>
      </c>
      <c r="AL537" s="86" t="str">
        <f>IFERROR(INDEX(DB_Typologies!$D$4:$AP$1445,MATCH($A$3,DB_Typologies!$AQ$4:$AQ$1445,0)+$A537,MATCH(AL$3,TQoL_Indexes!$B$8:$AK$8,0)),"")</f>
        <v/>
      </c>
      <c r="AM537" s="87" t="str">
        <f>IFERROR(INDEX(DB_Typologies!$D$4:$AP$1445,MATCH($A$3,DB_Typologies!$AQ$4:$AQ$1445,0)+$A537,MATCH(AM$3,TQoL_Indexes!$B$8:$AK$8,0)),"")</f>
        <v/>
      </c>
    </row>
    <row r="538" spans="1:39">
      <c r="A538" s="58" t="str">
        <f>IFERROR(IF(A537+1&lt;COUNTIF(DB_Typologies!$AQ$4:$AQ$1445,$A$3),A537+1,""),"")</f>
        <v/>
      </c>
      <c r="B538" s="120" t="str">
        <f>IFERROR(INDEX(DB_Typologies!$D$4:$AP$1445,MATCH($A$3,DB_Typologies!$AQ$4:$AQ$1445,0)+$A538,MATCH(B$3,TQoL_Indexes!$B$8:$AK$8,0)),"")</f>
        <v/>
      </c>
      <c r="C538" s="86" t="str">
        <f>IFERROR(INDEX(DB_Typologies!$D$4:$AP$1445,MATCH($A$3,DB_Typologies!$AQ$4:$AQ$1445,0)+$A538,MATCH(C$3,TQoL_Indexes!$B$8:$AK$8,0)),"")</f>
        <v/>
      </c>
      <c r="D538" s="87" t="str">
        <f>IFERROR(INDEX(DB_Typologies!$D$4:$AP$1445,MATCH($A$3,DB_Typologies!$AQ$4:$AQ$1445,0)+$A538,MATCH(D$3,TQoL_Indexes!$B$8:$AK$8,0)),"")</f>
        <v/>
      </c>
      <c r="E538" s="86" t="str">
        <f>IFERROR(INDEX(DB_Typologies!$D$4:$AP$1445,MATCH($A$3,DB_Typologies!$AQ$4:$AQ$1445,0)+$A538,MATCH(E$3,TQoL_Indexes!$B$8:$AK$8,0)),"")</f>
        <v/>
      </c>
      <c r="F538" s="86" t="str">
        <f>IFERROR(INDEX(DB_Typologies!$D$4:$AP$1445,MATCH($A$3,DB_Typologies!$AQ$4:$AQ$1445,0)+$A538,MATCH(F$3,TQoL_Indexes!$B$8:$AK$8,0)),"")</f>
        <v/>
      </c>
      <c r="G538" s="86" t="str">
        <f>IFERROR(INDEX(DB_Typologies!$D$4:$AP$1445,MATCH($A$3,DB_Typologies!$AQ$4:$AQ$1445,0)+$A538,MATCH(G$3,TQoL_Indexes!$B$8:$AK$8,0)),"")</f>
        <v/>
      </c>
      <c r="H538" s="86" t="str">
        <f>IFERROR(INDEX(DB_Typologies!$D$4:$AP$1445,MATCH($A$3,DB_Typologies!$AQ$4:$AQ$1445,0)+$A538,MATCH(H$3,TQoL_Indexes!$B$8:$AK$8,0)),"")</f>
        <v/>
      </c>
      <c r="I538" s="86" t="str">
        <f>IFERROR(INDEX(DB_Typologies!$D$4:$AP$1445,MATCH($A$3,DB_Typologies!$AQ$4:$AQ$1445,0)+$A538,MATCH(I$3,TQoL_Indexes!$B$8:$AK$8,0)),"")</f>
        <v/>
      </c>
      <c r="J538" s="86" t="str">
        <f>IFERROR(INDEX(DB_Typologies!$D$4:$AP$1445,MATCH($A$3,DB_Typologies!$AQ$4:$AQ$1445,0)+$A538,MATCH(J$3,TQoL_Indexes!$B$8:$AK$8,0)),"")</f>
        <v/>
      </c>
      <c r="K538" s="86" t="str">
        <f>IFERROR(INDEX(DB_Typologies!$D$4:$AP$1445,MATCH($A$3,DB_Typologies!$AQ$4:$AQ$1445,0)+$A538,MATCH(K$3,TQoL_Indexes!$B$8:$AK$8,0)),"")</f>
        <v/>
      </c>
      <c r="L538" s="86" t="str">
        <f>IFERROR(INDEX(DB_Typologies!$D$4:$AP$1445,MATCH($A$3,DB_Typologies!$AQ$4:$AQ$1445,0)+$A538,MATCH(L$3,TQoL_Indexes!$B$8:$AK$8,0)),"")</f>
        <v/>
      </c>
      <c r="M538" s="86" t="str">
        <f>IFERROR(INDEX(DB_Typologies!$D$4:$AP$1445,MATCH($A$3,DB_Typologies!$AQ$4:$AQ$1445,0)+$A538,MATCH(M$3,TQoL_Indexes!$B$8:$AK$8,0)),"")</f>
        <v/>
      </c>
      <c r="N538" s="86" t="str">
        <f>IFERROR(INDEX(DB_Typologies!$D$4:$AP$1445,MATCH($A$3,DB_Typologies!$AQ$4:$AQ$1445,0)+$A538,MATCH(N$3,TQoL_Indexes!$B$8:$AK$8,0)),"")</f>
        <v/>
      </c>
      <c r="O538" s="86" t="str">
        <f>IFERROR(INDEX(DB_Typologies!$D$4:$AP$1445,MATCH($A$3,DB_Typologies!$AQ$4:$AQ$1445,0)+$A538,MATCH(O$3,TQoL_Indexes!$B$8:$AK$8,0)),"")</f>
        <v/>
      </c>
      <c r="P538" s="86" t="str">
        <f>IFERROR(INDEX(DB_Typologies!$D$4:$AP$1445,MATCH($A$3,DB_Typologies!$AQ$4:$AQ$1445,0)+$A538,MATCH(P$3,TQoL_Indexes!$B$8:$AK$8,0)),"")</f>
        <v/>
      </c>
      <c r="Q538" s="86" t="str">
        <f>IFERROR(INDEX(DB_Typologies!$D$4:$AP$1445,MATCH($A$3,DB_Typologies!$AQ$4:$AQ$1445,0)+$A538,MATCH(Q$3,TQoL_Indexes!$B$8:$AK$8,0)),"")</f>
        <v/>
      </c>
      <c r="R538" s="86" t="str">
        <f>IFERROR(INDEX(DB_Typologies!$D$4:$AP$1445,MATCH($A$3,DB_Typologies!$AQ$4:$AQ$1445,0)+$A538,MATCH(R$3,TQoL_Indexes!$B$8:$AK$8,0)),"")</f>
        <v/>
      </c>
      <c r="S538" s="86" t="str">
        <f>IFERROR(INDEX(DB_Typologies!$D$4:$AP$1445,MATCH($A$3,DB_Typologies!$AQ$4:$AQ$1445,0)+$A538,MATCH(S$3,TQoL_Indexes!$B$8:$AK$8,0)),"")</f>
        <v/>
      </c>
      <c r="T538" s="86" t="str">
        <f>IFERROR(INDEX(DB_Typologies!$D$4:$AP$1445,MATCH($A$3,DB_Typologies!$AQ$4:$AQ$1445,0)+$A538,MATCH(T$3,TQoL_Indexes!$B$8:$AK$8,0)),"")</f>
        <v/>
      </c>
      <c r="U538" s="86" t="str">
        <f>IFERROR(INDEX(DB_Typologies!$D$4:$AP$1445,MATCH($A$3,DB_Typologies!$AQ$4:$AQ$1445,0)+$A538,MATCH(U$3,TQoL_Indexes!$B$8:$AK$8,0)),"")</f>
        <v/>
      </c>
      <c r="V538" s="86" t="str">
        <f>IFERROR(INDEX(DB_Typologies!$D$4:$AP$1445,MATCH($A$3,DB_Typologies!$AQ$4:$AQ$1445,0)+$A538,MATCH(V$3,TQoL_Indexes!$B$8:$AK$8,0)),"")</f>
        <v/>
      </c>
      <c r="W538" s="86" t="str">
        <f>IFERROR(INDEX(DB_Typologies!$D$4:$AP$1445,MATCH($A$3,DB_Typologies!$AQ$4:$AQ$1445,0)+$A538,MATCH(W$3,TQoL_Indexes!$B$8:$AK$8,0)),"")</f>
        <v/>
      </c>
      <c r="X538" s="86" t="str">
        <f>IFERROR(INDEX(DB_Typologies!$D$4:$AP$1445,MATCH($A$3,DB_Typologies!$AQ$4:$AQ$1445,0)+$A538,MATCH(X$3,TQoL_Indexes!$B$8:$AK$8,0)),"")</f>
        <v/>
      </c>
      <c r="Y538" s="86" t="str">
        <f>IFERROR(INDEX(DB_Typologies!$D$4:$AP$1445,MATCH($A$3,DB_Typologies!$AQ$4:$AQ$1445,0)+$A538,MATCH(Y$3,TQoL_Indexes!$B$8:$AK$8,0)),"")</f>
        <v/>
      </c>
      <c r="Z538" s="86" t="str">
        <f>IFERROR(INDEX(DB_Typologies!$D$4:$AP$1445,MATCH($A$3,DB_Typologies!$AQ$4:$AQ$1445,0)+$A538,MATCH(Z$3,TQoL_Indexes!$B$8:$AK$8,0)),"")</f>
        <v/>
      </c>
      <c r="AA538" s="86" t="str">
        <f>IFERROR(INDEX(DB_Typologies!$D$4:$AP$1445,MATCH($A$3,DB_Typologies!$AQ$4:$AQ$1445,0)+$A538,MATCH(AA$3,TQoL_Indexes!$B$8:$AK$8,0)),"")</f>
        <v/>
      </c>
      <c r="AB538" s="86" t="str">
        <f>IFERROR(INDEX(DB_Typologies!$D$4:$AP$1445,MATCH($A$3,DB_Typologies!$AQ$4:$AQ$1445,0)+$A538,MATCH(AB$3,TQoL_Indexes!$B$8:$AK$8,0)),"")</f>
        <v/>
      </c>
      <c r="AC538" s="86" t="str">
        <f>IFERROR(INDEX(DB_Typologies!$D$4:$AP$1445,MATCH($A$3,DB_Typologies!$AQ$4:$AQ$1445,0)+$A538,MATCH(AC$3,TQoL_Indexes!$B$8:$AK$8,0)),"")</f>
        <v/>
      </c>
      <c r="AD538" s="86" t="str">
        <f>IFERROR(INDEX(DB_Typologies!$D$4:$AP$1445,MATCH($A$3,DB_Typologies!$AQ$4:$AQ$1445,0)+$A538,MATCH(AD$3,TQoL_Indexes!$B$8:$AK$8,0)),"")</f>
        <v/>
      </c>
      <c r="AE538" s="86" t="str">
        <f>IFERROR(INDEX(DB_Typologies!$D$4:$AP$1445,MATCH($A$3,DB_Typologies!$AQ$4:$AQ$1445,0)+$A538,MATCH(AE$3,TQoL_Indexes!$B$8:$AK$8,0)),"")</f>
        <v/>
      </c>
      <c r="AF538" s="86" t="str">
        <f>IFERROR(INDEX(DB_Typologies!$D$4:$AP$1445,MATCH($A$3,DB_Typologies!$AQ$4:$AQ$1445,0)+$A538,MATCH(AF$3,TQoL_Indexes!$B$8:$AK$8,0)),"")</f>
        <v/>
      </c>
      <c r="AG538" s="86" t="str">
        <f>IFERROR(INDEX(DB_Typologies!$D$4:$AP$1445,MATCH($A$3,DB_Typologies!$AQ$4:$AQ$1445,0)+$A538,MATCH(AG$3,TQoL_Indexes!$B$8:$AK$8,0)),"")</f>
        <v/>
      </c>
      <c r="AH538" s="86" t="str">
        <f>IFERROR(INDEX(DB_Typologies!$D$4:$AP$1445,MATCH($A$3,DB_Typologies!$AQ$4:$AQ$1445,0)+$A538,MATCH(AH$3,TQoL_Indexes!$B$8:$AK$8,0)),"")</f>
        <v/>
      </c>
      <c r="AI538" s="86" t="str">
        <f>IFERROR(INDEX(DB_Typologies!$D$4:$AP$1445,MATCH($A$3,DB_Typologies!$AQ$4:$AQ$1445,0)+$A538,MATCH(AI$3,TQoL_Indexes!$B$8:$AK$8,0)),"")</f>
        <v/>
      </c>
      <c r="AJ538" s="86" t="str">
        <f>IFERROR(INDEX(DB_Typologies!$D$4:$AP$1445,MATCH($A$3,DB_Typologies!$AQ$4:$AQ$1445,0)+$A538,MATCH(AJ$3,TQoL_Indexes!$B$8:$AK$8,0)),"")</f>
        <v/>
      </c>
      <c r="AK538" s="86" t="str">
        <f>IFERROR(INDEX(DB_Typologies!$D$4:$AP$1445,MATCH($A$3,DB_Typologies!$AQ$4:$AQ$1445,0)+$A538,MATCH(AK$3,TQoL_Indexes!$B$8:$AK$8,0)),"")</f>
        <v/>
      </c>
      <c r="AL538" s="86" t="str">
        <f>IFERROR(INDEX(DB_Typologies!$D$4:$AP$1445,MATCH($A$3,DB_Typologies!$AQ$4:$AQ$1445,0)+$A538,MATCH(AL$3,TQoL_Indexes!$B$8:$AK$8,0)),"")</f>
        <v/>
      </c>
      <c r="AM538" s="87" t="str">
        <f>IFERROR(INDEX(DB_Typologies!$D$4:$AP$1445,MATCH($A$3,DB_Typologies!$AQ$4:$AQ$1445,0)+$A538,MATCH(AM$3,TQoL_Indexes!$B$8:$AK$8,0)),"")</f>
        <v/>
      </c>
    </row>
    <row r="539" spans="1:39">
      <c r="A539" s="58" t="str">
        <f>IFERROR(IF(A538+1&lt;COUNTIF(DB_Typologies!$AQ$4:$AQ$1445,$A$3),A538+1,""),"")</f>
        <v/>
      </c>
      <c r="B539" s="120" t="str">
        <f>IFERROR(INDEX(DB_Typologies!$D$4:$AP$1445,MATCH($A$3,DB_Typologies!$AQ$4:$AQ$1445,0)+$A539,MATCH(B$3,TQoL_Indexes!$B$8:$AK$8,0)),"")</f>
        <v/>
      </c>
      <c r="C539" s="86" t="str">
        <f>IFERROR(INDEX(DB_Typologies!$D$4:$AP$1445,MATCH($A$3,DB_Typologies!$AQ$4:$AQ$1445,0)+$A539,MATCH(C$3,TQoL_Indexes!$B$8:$AK$8,0)),"")</f>
        <v/>
      </c>
      <c r="D539" s="87" t="str">
        <f>IFERROR(INDEX(DB_Typologies!$D$4:$AP$1445,MATCH($A$3,DB_Typologies!$AQ$4:$AQ$1445,0)+$A539,MATCH(D$3,TQoL_Indexes!$B$8:$AK$8,0)),"")</f>
        <v/>
      </c>
      <c r="E539" s="86" t="str">
        <f>IFERROR(INDEX(DB_Typologies!$D$4:$AP$1445,MATCH($A$3,DB_Typologies!$AQ$4:$AQ$1445,0)+$A539,MATCH(E$3,TQoL_Indexes!$B$8:$AK$8,0)),"")</f>
        <v/>
      </c>
      <c r="F539" s="86" t="str">
        <f>IFERROR(INDEX(DB_Typologies!$D$4:$AP$1445,MATCH($A$3,DB_Typologies!$AQ$4:$AQ$1445,0)+$A539,MATCH(F$3,TQoL_Indexes!$B$8:$AK$8,0)),"")</f>
        <v/>
      </c>
      <c r="G539" s="86" t="str">
        <f>IFERROR(INDEX(DB_Typologies!$D$4:$AP$1445,MATCH($A$3,DB_Typologies!$AQ$4:$AQ$1445,0)+$A539,MATCH(G$3,TQoL_Indexes!$B$8:$AK$8,0)),"")</f>
        <v/>
      </c>
      <c r="H539" s="86" t="str">
        <f>IFERROR(INDEX(DB_Typologies!$D$4:$AP$1445,MATCH($A$3,DB_Typologies!$AQ$4:$AQ$1445,0)+$A539,MATCH(H$3,TQoL_Indexes!$B$8:$AK$8,0)),"")</f>
        <v/>
      </c>
      <c r="I539" s="86" t="str">
        <f>IFERROR(INDEX(DB_Typologies!$D$4:$AP$1445,MATCH($A$3,DB_Typologies!$AQ$4:$AQ$1445,0)+$A539,MATCH(I$3,TQoL_Indexes!$B$8:$AK$8,0)),"")</f>
        <v/>
      </c>
      <c r="J539" s="86" t="str">
        <f>IFERROR(INDEX(DB_Typologies!$D$4:$AP$1445,MATCH($A$3,DB_Typologies!$AQ$4:$AQ$1445,0)+$A539,MATCH(J$3,TQoL_Indexes!$B$8:$AK$8,0)),"")</f>
        <v/>
      </c>
      <c r="K539" s="86" t="str">
        <f>IFERROR(INDEX(DB_Typologies!$D$4:$AP$1445,MATCH($A$3,DB_Typologies!$AQ$4:$AQ$1445,0)+$A539,MATCH(K$3,TQoL_Indexes!$B$8:$AK$8,0)),"")</f>
        <v/>
      </c>
      <c r="L539" s="86" t="str">
        <f>IFERROR(INDEX(DB_Typologies!$D$4:$AP$1445,MATCH($A$3,DB_Typologies!$AQ$4:$AQ$1445,0)+$A539,MATCH(L$3,TQoL_Indexes!$B$8:$AK$8,0)),"")</f>
        <v/>
      </c>
      <c r="M539" s="86" t="str">
        <f>IFERROR(INDEX(DB_Typologies!$D$4:$AP$1445,MATCH($A$3,DB_Typologies!$AQ$4:$AQ$1445,0)+$A539,MATCH(M$3,TQoL_Indexes!$B$8:$AK$8,0)),"")</f>
        <v/>
      </c>
      <c r="N539" s="86" t="str">
        <f>IFERROR(INDEX(DB_Typologies!$D$4:$AP$1445,MATCH($A$3,DB_Typologies!$AQ$4:$AQ$1445,0)+$A539,MATCH(N$3,TQoL_Indexes!$B$8:$AK$8,0)),"")</f>
        <v/>
      </c>
      <c r="O539" s="86" t="str">
        <f>IFERROR(INDEX(DB_Typologies!$D$4:$AP$1445,MATCH($A$3,DB_Typologies!$AQ$4:$AQ$1445,0)+$A539,MATCH(O$3,TQoL_Indexes!$B$8:$AK$8,0)),"")</f>
        <v/>
      </c>
      <c r="P539" s="86" t="str">
        <f>IFERROR(INDEX(DB_Typologies!$D$4:$AP$1445,MATCH($A$3,DB_Typologies!$AQ$4:$AQ$1445,0)+$A539,MATCH(P$3,TQoL_Indexes!$B$8:$AK$8,0)),"")</f>
        <v/>
      </c>
      <c r="Q539" s="86" t="str">
        <f>IFERROR(INDEX(DB_Typologies!$D$4:$AP$1445,MATCH($A$3,DB_Typologies!$AQ$4:$AQ$1445,0)+$A539,MATCH(Q$3,TQoL_Indexes!$B$8:$AK$8,0)),"")</f>
        <v/>
      </c>
      <c r="R539" s="86" t="str">
        <f>IFERROR(INDEX(DB_Typologies!$D$4:$AP$1445,MATCH($A$3,DB_Typologies!$AQ$4:$AQ$1445,0)+$A539,MATCH(R$3,TQoL_Indexes!$B$8:$AK$8,0)),"")</f>
        <v/>
      </c>
      <c r="S539" s="86" t="str">
        <f>IFERROR(INDEX(DB_Typologies!$D$4:$AP$1445,MATCH($A$3,DB_Typologies!$AQ$4:$AQ$1445,0)+$A539,MATCH(S$3,TQoL_Indexes!$B$8:$AK$8,0)),"")</f>
        <v/>
      </c>
      <c r="T539" s="86" t="str">
        <f>IFERROR(INDEX(DB_Typologies!$D$4:$AP$1445,MATCH($A$3,DB_Typologies!$AQ$4:$AQ$1445,0)+$A539,MATCH(T$3,TQoL_Indexes!$B$8:$AK$8,0)),"")</f>
        <v/>
      </c>
      <c r="U539" s="86" t="str">
        <f>IFERROR(INDEX(DB_Typologies!$D$4:$AP$1445,MATCH($A$3,DB_Typologies!$AQ$4:$AQ$1445,0)+$A539,MATCH(U$3,TQoL_Indexes!$B$8:$AK$8,0)),"")</f>
        <v/>
      </c>
      <c r="V539" s="86" t="str">
        <f>IFERROR(INDEX(DB_Typologies!$D$4:$AP$1445,MATCH($A$3,DB_Typologies!$AQ$4:$AQ$1445,0)+$A539,MATCH(V$3,TQoL_Indexes!$B$8:$AK$8,0)),"")</f>
        <v/>
      </c>
      <c r="W539" s="86" t="str">
        <f>IFERROR(INDEX(DB_Typologies!$D$4:$AP$1445,MATCH($A$3,DB_Typologies!$AQ$4:$AQ$1445,0)+$A539,MATCH(W$3,TQoL_Indexes!$B$8:$AK$8,0)),"")</f>
        <v/>
      </c>
      <c r="X539" s="86" t="str">
        <f>IFERROR(INDEX(DB_Typologies!$D$4:$AP$1445,MATCH($A$3,DB_Typologies!$AQ$4:$AQ$1445,0)+$A539,MATCH(X$3,TQoL_Indexes!$B$8:$AK$8,0)),"")</f>
        <v/>
      </c>
      <c r="Y539" s="86" t="str">
        <f>IFERROR(INDEX(DB_Typologies!$D$4:$AP$1445,MATCH($A$3,DB_Typologies!$AQ$4:$AQ$1445,0)+$A539,MATCH(Y$3,TQoL_Indexes!$B$8:$AK$8,0)),"")</f>
        <v/>
      </c>
      <c r="Z539" s="86" t="str">
        <f>IFERROR(INDEX(DB_Typologies!$D$4:$AP$1445,MATCH($A$3,DB_Typologies!$AQ$4:$AQ$1445,0)+$A539,MATCH(Z$3,TQoL_Indexes!$B$8:$AK$8,0)),"")</f>
        <v/>
      </c>
      <c r="AA539" s="86" t="str">
        <f>IFERROR(INDEX(DB_Typologies!$D$4:$AP$1445,MATCH($A$3,DB_Typologies!$AQ$4:$AQ$1445,0)+$A539,MATCH(AA$3,TQoL_Indexes!$B$8:$AK$8,0)),"")</f>
        <v/>
      </c>
      <c r="AB539" s="86" t="str">
        <f>IFERROR(INDEX(DB_Typologies!$D$4:$AP$1445,MATCH($A$3,DB_Typologies!$AQ$4:$AQ$1445,0)+$A539,MATCH(AB$3,TQoL_Indexes!$B$8:$AK$8,0)),"")</f>
        <v/>
      </c>
      <c r="AC539" s="86" t="str">
        <f>IFERROR(INDEX(DB_Typologies!$D$4:$AP$1445,MATCH($A$3,DB_Typologies!$AQ$4:$AQ$1445,0)+$A539,MATCH(AC$3,TQoL_Indexes!$B$8:$AK$8,0)),"")</f>
        <v/>
      </c>
      <c r="AD539" s="86" t="str">
        <f>IFERROR(INDEX(DB_Typologies!$D$4:$AP$1445,MATCH($A$3,DB_Typologies!$AQ$4:$AQ$1445,0)+$A539,MATCH(AD$3,TQoL_Indexes!$B$8:$AK$8,0)),"")</f>
        <v/>
      </c>
      <c r="AE539" s="86" t="str">
        <f>IFERROR(INDEX(DB_Typologies!$D$4:$AP$1445,MATCH($A$3,DB_Typologies!$AQ$4:$AQ$1445,0)+$A539,MATCH(AE$3,TQoL_Indexes!$B$8:$AK$8,0)),"")</f>
        <v/>
      </c>
      <c r="AF539" s="86" t="str">
        <f>IFERROR(INDEX(DB_Typologies!$D$4:$AP$1445,MATCH($A$3,DB_Typologies!$AQ$4:$AQ$1445,0)+$A539,MATCH(AF$3,TQoL_Indexes!$B$8:$AK$8,0)),"")</f>
        <v/>
      </c>
      <c r="AG539" s="86" t="str">
        <f>IFERROR(INDEX(DB_Typologies!$D$4:$AP$1445,MATCH($A$3,DB_Typologies!$AQ$4:$AQ$1445,0)+$A539,MATCH(AG$3,TQoL_Indexes!$B$8:$AK$8,0)),"")</f>
        <v/>
      </c>
      <c r="AH539" s="86" t="str">
        <f>IFERROR(INDEX(DB_Typologies!$D$4:$AP$1445,MATCH($A$3,DB_Typologies!$AQ$4:$AQ$1445,0)+$A539,MATCH(AH$3,TQoL_Indexes!$B$8:$AK$8,0)),"")</f>
        <v/>
      </c>
      <c r="AI539" s="86" t="str">
        <f>IFERROR(INDEX(DB_Typologies!$D$4:$AP$1445,MATCH($A$3,DB_Typologies!$AQ$4:$AQ$1445,0)+$A539,MATCH(AI$3,TQoL_Indexes!$B$8:$AK$8,0)),"")</f>
        <v/>
      </c>
      <c r="AJ539" s="86" t="str">
        <f>IFERROR(INDEX(DB_Typologies!$D$4:$AP$1445,MATCH($A$3,DB_Typologies!$AQ$4:$AQ$1445,0)+$A539,MATCH(AJ$3,TQoL_Indexes!$B$8:$AK$8,0)),"")</f>
        <v/>
      </c>
      <c r="AK539" s="86" t="str">
        <f>IFERROR(INDEX(DB_Typologies!$D$4:$AP$1445,MATCH($A$3,DB_Typologies!$AQ$4:$AQ$1445,0)+$A539,MATCH(AK$3,TQoL_Indexes!$B$8:$AK$8,0)),"")</f>
        <v/>
      </c>
      <c r="AL539" s="86" t="str">
        <f>IFERROR(INDEX(DB_Typologies!$D$4:$AP$1445,MATCH($A$3,DB_Typologies!$AQ$4:$AQ$1445,0)+$A539,MATCH(AL$3,TQoL_Indexes!$B$8:$AK$8,0)),"")</f>
        <v/>
      </c>
      <c r="AM539" s="87" t="str">
        <f>IFERROR(INDEX(DB_Typologies!$D$4:$AP$1445,MATCH($A$3,DB_Typologies!$AQ$4:$AQ$1445,0)+$A539,MATCH(AM$3,TQoL_Indexes!$B$8:$AK$8,0)),"")</f>
        <v/>
      </c>
    </row>
    <row r="540" spans="1:39">
      <c r="A540" s="58" t="str">
        <f>IFERROR(IF(A539+1&lt;COUNTIF(DB_Typologies!$AQ$4:$AQ$1445,$A$3),A539+1,""),"")</f>
        <v/>
      </c>
      <c r="B540" s="120" t="str">
        <f>IFERROR(INDEX(DB_Typologies!$D$4:$AP$1445,MATCH($A$3,DB_Typologies!$AQ$4:$AQ$1445,0)+$A540,MATCH(B$3,TQoL_Indexes!$B$8:$AK$8,0)),"")</f>
        <v/>
      </c>
      <c r="C540" s="86" t="str">
        <f>IFERROR(INDEX(DB_Typologies!$D$4:$AP$1445,MATCH($A$3,DB_Typologies!$AQ$4:$AQ$1445,0)+$A540,MATCH(C$3,TQoL_Indexes!$B$8:$AK$8,0)),"")</f>
        <v/>
      </c>
      <c r="D540" s="87" t="str">
        <f>IFERROR(INDEX(DB_Typologies!$D$4:$AP$1445,MATCH($A$3,DB_Typologies!$AQ$4:$AQ$1445,0)+$A540,MATCH(D$3,TQoL_Indexes!$B$8:$AK$8,0)),"")</f>
        <v/>
      </c>
      <c r="E540" s="86" t="str">
        <f>IFERROR(INDEX(DB_Typologies!$D$4:$AP$1445,MATCH($A$3,DB_Typologies!$AQ$4:$AQ$1445,0)+$A540,MATCH(E$3,TQoL_Indexes!$B$8:$AK$8,0)),"")</f>
        <v/>
      </c>
      <c r="F540" s="86" t="str">
        <f>IFERROR(INDEX(DB_Typologies!$D$4:$AP$1445,MATCH($A$3,DB_Typologies!$AQ$4:$AQ$1445,0)+$A540,MATCH(F$3,TQoL_Indexes!$B$8:$AK$8,0)),"")</f>
        <v/>
      </c>
      <c r="G540" s="86" t="str">
        <f>IFERROR(INDEX(DB_Typologies!$D$4:$AP$1445,MATCH($A$3,DB_Typologies!$AQ$4:$AQ$1445,0)+$A540,MATCH(G$3,TQoL_Indexes!$B$8:$AK$8,0)),"")</f>
        <v/>
      </c>
      <c r="H540" s="86" t="str">
        <f>IFERROR(INDEX(DB_Typologies!$D$4:$AP$1445,MATCH($A$3,DB_Typologies!$AQ$4:$AQ$1445,0)+$A540,MATCH(H$3,TQoL_Indexes!$B$8:$AK$8,0)),"")</f>
        <v/>
      </c>
      <c r="I540" s="86" t="str">
        <f>IFERROR(INDEX(DB_Typologies!$D$4:$AP$1445,MATCH($A$3,DB_Typologies!$AQ$4:$AQ$1445,0)+$A540,MATCH(I$3,TQoL_Indexes!$B$8:$AK$8,0)),"")</f>
        <v/>
      </c>
      <c r="J540" s="86" t="str">
        <f>IFERROR(INDEX(DB_Typologies!$D$4:$AP$1445,MATCH($A$3,DB_Typologies!$AQ$4:$AQ$1445,0)+$A540,MATCH(J$3,TQoL_Indexes!$B$8:$AK$8,0)),"")</f>
        <v/>
      </c>
      <c r="K540" s="86" t="str">
        <f>IFERROR(INDEX(DB_Typologies!$D$4:$AP$1445,MATCH($A$3,DB_Typologies!$AQ$4:$AQ$1445,0)+$A540,MATCH(K$3,TQoL_Indexes!$B$8:$AK$8,0)),"")</f>
        <v/>
      </c>
      <c r="L540" s="86" t="str">
        <f>IFERROR(INDEX(DB_Typologies!$D$4:$AP$1445,MATCH($A$3,DB_Typologies!$AQ$4:$AQ$1445,0)+$A540,MATCH(L$3,TQoL_Indexes!$B$8:$AK$8,0)),"")</f>
        <v/>
      </c>
      <c r="M540" s="86" t="str">
        <f>IFERROR(INDEX(DB_Typologies!$D$4:$AP$1445,MATCH($A$3,DB_Typologies!$AQ$4:$AQ$1445,0)+$A540,MATCH(M$3,TQoL_Indexes!$B$8:$AK$8,0)),"")</f>
        <v/>
      </c>
      <c r="N540" s="86" t="str">
        <f>IFERROR(INDEX(DB_Typologies!$D$4:$AP$1445,MATCH($A$3,DB_Typologies!$AQ$4:$AQ$1445,0)+$A540,MATCH(N$3,TQoL_Indexes!$B$8:$AK$8,0)),"")</f>
        <v/>
      </c>
      <c r="O540" s="86" t="str">
        <f>IFERROR(INDEX(DB_Typologies!$D$4:$AP$1445,MATCH($A$3,DB_Typologies!$AQ$4:$AQ$1445,0)+$A540,MATCH(O$3,TQoL_Indexes!$B$8:$AK$8,0)),"")</f>
        <v/>
      </c>
      <c r="P540" s="86" t="str">
        <f>IFERROR(INDEX(DB_Typologies!$D$4:$AP$1445,MATCH($A$3,DB_Typologies!$AQ$4:$AQ$1445,0)+$A540,MATCH(P$3,TQoL_Indexes!$B$8:$AK$8,0)),"")</f>
        <v/>
      </c>
      <c r="Q540" s="86" t="str">
        <f>IFERROR(INDEX(DB_Typologies!$D$4:$AP$1445,MATCH($A$3,DB_Typologies!$AQ$4:$AQ$1445,0)+$A540,MATCH(Q$3,TQoL_Indexes!$B$8:$AK$8,0)),"")</f>
        <v/>
      </c>
      <c r="R540" s="86" t="str">
        <f>IFERROR(INDEX(DB_Typologies!$D$4:$AP$1445,MATCH($A$3,DB_Typologies!$AQ$4:$AQ$1445,0)+$A540,MATCH(R$3,TQoL_Indexes!$B$8:$AK$8,0)),"")</f>
        <v/>
      </c>
      <c r="S540" s="86" t="str">
        <f>IFERROR(INDEX(DB_Typologies!$D$4:$AP$1445,MATCH($A$3,DB_Typologies!$AQ$4:$AQ$1445,0)+$A540,MATCH(S$3,TQoL_Indexes!$B$8:$AK$8,0)),"")</f>
        <v/>
      </c>
      <c r="T540" s="86" t="str">
        <f>IFERROR(INDEX(DB_Typologies!$D$4:$AP$1445,MATCH($A$3,DB_Typologies!$AQ$4:$AQ$1445,0)+$A540,MATCH(T$3,TQoL_Indexes!$B$8:$AK$8,0)),"")</f>
        <v/>
      </c>
      <c r="U540" s="86" t="str">
        <f>IFERROR(INDEX(DB_Typologies!$D$4:$AP$1445,MATCH($A$3,DB_Typologies!$AQ$4:$AQ$1445,0)+$A540,MATCH(U$3,TQoL_Indexes!$B$8:$AK$8,0)),"")</f>
        <v/>
      </c>
      <c r="V540" s="86" t="str">
        <f>IFERROR(INDEX(DB_Typologies!$D$4:$AP$1445,MATCH($A$3,DB_Typologies!$AQ$4:$AQ$1445,0)+$A540,MATCH(V$3,TQoL_Indexes!$B$8:$AK$8,0)),"")</f>
        <v/>
      </c>
      <c r="W540" s="86" t="str">
        <f>IFERROR(INDEX(DB_Typologies!$D$4:$AP$1445,MATCH($A$3,DB_Typologies!$AQ$4:$AQ$1445,0)+$A540,MATCH(W$3,TQoL_Indexes!$B$8:$AK$8,0)),"")</f>
        <v/>
      </c>
      <c r="X540" s="86" t="str">
        <f>IFERROR(INDEX(DB_Typologies!$D$4:$AP$1445,MATCH($A$3,DB_Typologies!$AQ$4:$AQ$1445,0)+$A540,MATCH(X$3,TQoL_Indexes!$B$8:$AK$8,0)),"")</f>
        <v/>
      </c>
      <c r="Y540" s="86" t="str">
        <f>IFERROR(INDEX(DB_Typologies!$D$4:$AP$1445,MATCH($A$3,DB_Typologies!$AQ$4:$AQ$1445,0)+$A540,MATCH(Y$3,TQoL_Indexes!$B$8:$AK$8,0)),"")</f>
        <v/>
      </c>
      <c r="Z540" s="86" t="str">
        <f>IFERROR(INDEX(DB_Typologies!$D$4:$AP$1445,MATCH($A$3,DB_Typologies!$AQ$4:$AQ$1445,0)+$A540,MATCH(Z$3,TQoL_Indexes!$B$8:$AK$8,0)),"")</f>
        <v/>
      </c>
      <c r="AA540" s="86" t="str">
        <f>IFERROR(INDEX(DB_Typologies!$D$4:$AP$1445,MATCH($A$3,DB_Typologies!$AQ$4:$AQ$1445,0)+$A540,MATCH(AA$3,TQoL_Indexes!$B$8:$AK$8,0)),"")</f>
        <v/>
      </c>
      <c r="AB540" s="86" t="str">
        <f>IFERROR(INDEX(DB_Typologies!$D$4:$AP$1445,MATCH($A$3,DB_Typologies!$AQ$4:$AQ$1445,0)+$A540,MATCH(AB$3,TQoL_Indexes!$B$8:$AK$8,0)),"")</f>
        <v/>
      </c>
      <c r="AC540" s="86" t="str">
        <f>IFERROR(INDEX(DB_Typologies!$D$4:$AP$1445,MATCH($A$3,DB_Typologies!$AQ$4:$AQ$1445,0)+$A540,MATCH(AC$3,TQoL_Indexes!$B$8:$AK$8,0)),"")</f>
        <v/>
      </c>
      <c r="AD540" s="86" t="str">
        <f>IFERROR(INDEX(DB_Typologies!$D$4:$AP$1445,MATCH($A$3,DB_Typologies!$AQ$4:$AQ$1445,0)+$A540,MATCH(AD$3,TQoL_Indexes!$B$8:$AK$8,0)),"")</f>
        <v/>
      </c>
      <c r="AE540" s="86" t="str">
        <f>IFERROR(INDEX(DB_Typologies!$D$4:$AP$1445,MATCH($A$3,DB_Typologies!$AQ$4:$AQ$1445,0)+$A540,MATCH(AE$3,TQoL_Indexes!$B$8:$AK$8,0)),"")</f>
        <v/>
      </c>
      <c r="AF540" s="86" t="str">
        <f>IFERROR(INDEX(DB_Typologies!$D$4:$AP$1445,MATCH($A$3,DB_Typologies!$AQ$4:$AQ$1445,0)+$A540,MATCH(AF$3,TQoL_Indexes!$B$8:$AK$8,0)),"")</f>
        <v/>
      </c>
      <c r="AG540" s="86" t="str">
        <f>IFERROR(INDEX(DB_Typologies!$D$4:$AP$1445,MATCH($A$3,DB_Typologies!$AQ$4:$AQ$1445,0)+$A540,MATCH(AG$3,TQoL_Indexes!$B$8:$AK$8,0)),"")</f>
        <v/>
      </c>
      <c r="AH540" s="86" t="str">
        <f>IFERROR(INDEX(DB_Typologies!$D$4:$AP$1445,MATCH($A$3,DB_Typologies!$AQ$4:$AQ$1445,0)+$A540,MATCH(AH$3,TQoL_Indexes!$B$8:$AK$8,0)),"")</f>
        <v/>
      </c>
      <c r="AI540" s="86" t="str">
        <f>IFERROR(INDEX(DB_Typologies!$D$4:$AP$1445,MATCH($A$3,DB_Typologies!$AQ$4:$AQ$1445,0)+$A540,MATCH(AI$3,TQoL_Indexes!$B$8:$AK$8,0)),"")</f>
        <v/>
      </c>
      <c r="AJ540" s="86" t="str">
        <f>IFERROR(INDEX(DB_Typologies!$D$4:$AP$1445,MATCH($A$3,DB_Typologies!$AQ$4:$AQ$1445,0)+$A540,MATCH(AJ$3,TQoL_Indexes!$B$8:$AK$8,0)),"")</f>
        <v/>
      </c>
      <c r="AK540" s="86" t="str">
        <f>IFERROR(INDEX(DB_Typologies!$D$4:$AP$1445,MATCH($A$3,DB_Typologies!$AQ$4:$AQ$1445,0)+$A540,MATCH(AK$3,TQoL_Indexes!$B$8:$AK$8,0)),"")</f>
        <v/>
      </c>
      <c r="AL540" s="86" t="str">
        <f>IFERROR(INDEX(DB_Typologies!$D$4:$AP$1445,MATCH($A$3,DB_Typologies!$AQ$4:$AQ$1445,0)+$A540,MATCH(AL$3,TQoL_Indexes!$B$8:$AK$8,0)),"")</f>
        <v/>
      </c>
      <c r="AM540" s="87" t="str">
        <f>IFERROR(INDEX(DB_Typologies!$D$4:$AP$1445,MATCH($A$3,DB_Typologies!$AQ$4:$AQ$1445,0)+$A540,MATCH(AM$3,TQoL_Indexes!$B$8:$AK$8,0)),"")</f>
        <v/>
      </c>
    </row>
    <row r="541" spans="1:39">
      <c r="A541" s="58" t="str">
        <f>IFERROR(IF(A540+1&lt;COUNTIF(DB_Typologies!$AQ$4:$AQ$1445,$A$3),A540+1,""),"")</f>
        <v/>
      </c>
      <c r="B541" s="120" t="str">
        <f>IFERROR(INDEX(DB_Typologies!$D$4:$AP$1445,MATCH($A$3,DB_Typologies!$AQ$4:$AQ$1445,0)+$A541,MATCH(B$3,TQoL_Indexes!$B$8:$AK$8,0)),"")</f>
        <v/>
      </c>
      <c r="C541" s="86" t="str">
        <f>IFERROR(INDEX(DB_Typologies!$D$4:$AP$1445,MATCH($A$3,DB_Typologies!$AQ$4:$AQ$1445,0)+$A541,MATCH(C$3,TQoL_Indexes!$B$8:$AK$8,0)),"")</f>
        <v/>
      </c>
      <c r="D541" s="87" t="str">
        <f>IFERROR(INDEX(DB_Typologies!$D$4:$AP$1445,MATCH($A$3,DB_Typologies!$AQ$4:$AQ$1445,0)+$A541,MATCH(D$3,TQoL_Indexes!$B$8:$AK$8,0)),"")</f>
        <v/>
      </c>
      <c r="E541" s="86" t="str">
        <f>IFERROR(INDEX(DB_Typologies!$D$4:$AP$1445,MATCH($A$3,DB_Typologies!$AQ$4:$AQ$1445,0)+$A541,MATCH(E$3,TQoL_Indexes!$B$8:$AK$8,0)),"")</f>
        <v/>
      </c>
      <c r="F541" s="86" t="str">
        <f>IFERROR(INDEX(DB_Typologies!$D$4:$AP$1445,MATCH($A$3,DB_Typologies!$AQ$4:$AQ$1445,0)+$A541,MATCH(F$3,TQoL_Indexes!$B$8:$AK$8,0)),"")</f>
        <v/>
      </c>
      <c r="G541" s="86" t="str">
        <f>IFERROR(INDEX(DB_Typologies!$D$4:$AP$1445,MATCH($A$3,DB_Typologies!$AQ$4:$AQ$1445,0)+$A541,MATCH(G$3,TQoL_Indexes!$B$8:$AK$8,0)),"")</f>
        <v/>
      </c>
      <c r="H541" s="86" t="str">
        <f>IFERROR(INDEX(DB_Typologies!$D$4:$AP$1445,MATCH($A$3,DB_Typologies!$AQ$4:$AQ$1445,0)+$A541,MATCH(H$3,TQoL_Indexes!$B$8:$AK$8,0)),"")</f>
        <v/>
      </c>
      <c r="I541" s="86" t="str">
        <f>IFERROR(INDEX(DB_Typologies!$D$4:$AP$1445,MATCH($A$3,DB_Typologies!$AQ$4:$AQ$1445,0)+$A541,MATCH(I$3,TQoL_Indexes!$B$8:$AK$8,0)),"")</f>
        <v/>
      </c>
      <c r="J541" s="86" t="str">
        <f>IFERROR(INDEX(DB_Typologies!$D$4:$AP$1445,MATCH($A$3,DB_Typologies!$AQ$4:$AQ$1445,0)+$A541,MATCH(J$3,TQoL_Indexes!$B$8:$AK$8,0)),"")</f>
        <v/>
      </c>
      <c r="K541" s="86" t="str">
        <f>IFERROR(INDEX(DB_Typologies!$D$4:$AP$1445,MATCH($A$3,DB_Typologies!$AQ$4:$AQ$1445,0)+$A541,MATCH(K$3,TQoL_Indexes!$B$8:$AK$8,0)),"")</f>
        <v/>
      </c>
      <c r="L541" s="86" t="str">
        <f>IFERROR(INDEX(DB_Typologies!$D$4:$AP$1445,MATCH($A$3,DB_Typologies!$AQ$4:$AQ$1445,0)+$A541,MATCH(L$3,TQoL_Indexes!$B$8:$AK$8,0)),"")</f>
        <v/>
      </c>
      <c r="M541" s="86" t="str">
        <f>IFERROR(INDEX(DB_Typologies!$D$4:$AP$1445,MATCH($A$3,DB_Typologies!$AQ$4:$AQ$1445,0)+$A541,MATCH(M$3,TQoL_Indexes!$B$8:$AK$8,0)),"")</f>
        <v/>
      </c>
      <c r="N541" s="86" t="str">
        <f>IFERROR(INDEX(DB_Typologies!$D$4:$AP$1445,MATCH($A$3,DB_Typologies!$AQ$4:$AQ$1445,0)+$A541,MATCH(N$3,TQoL_Indexes!$B$8:$AK$8,0)),"")</f>
        <v/>
      </c>
      <c r="O541" s="86" t="str">
        <f>IFERROR(INDEX(DB_Typologies!$D$4:$AP$1445,MATCH($A$3,DB_Typologies!$AQ$4:$AQ$1445,0)+$A541,MATCH(O$3,TQoL_Indexes!$B$8:$AK$8,0)),"")</f>
        <v/>
      </c>
      <c r="P541" s="86" t="str">
        <f>IFERROR(INDEX(DB_Typologies!$D$4:$AP$1445,MATCH($A$3,DB_Typologies!$AQ$4:$AQ$1445,0)+$A541,MATCH(P$3,TQoL_Indexes!$B$8:$AK$8,0)),"")</f>
        <v/>
      </c>
      <c r="Q541" s="86" t="str">
        <f>IFERROR(INDEX(DB_Typologies!$D$4:$AP$1445,MATCH($A$3,DB_Typologies!$AQ$4:$AQ$1445,0)+$A541,MATCH(Q$3,TQoL_Indexes!$B$8:$AK$8,0)),"")</f>
        <v/>
      </c>
      <c r="R541" s="86" t="str">
        <f>IFERROR(INDEX(DB_Typologies!$D$4:$AP$1445,MATCH($A$3,DB_Typologies!$AQ$4:$AQ$1445,0)+$A541,MATCH(R$3,TQoL_Indexes!$B$8:$AK$8,0)),"")</f>
        <v/>
      </c>
      <c r="S541" s="86" t="str">
        <f>IFERROR(INDEX(DB_Typologies!$D$4:$AP$1445,MATCH($A$3,DB_Typologies!$AQ$4:$AQ$1445,0)+$A541,MATCH(S$3,TQoL_Indexes!$B$8:$AK$8,0)),"")</f>
        <v/>
      </c>
      <c r="T541" s="86" t="str">
        <f>IFERROR(INDEX(DB_Typologies!$D$4:$AP$1445,MATCH($A$3,DB_Typologies!$AQ$4:$AQ$1445,0)+$A541,MATCH(T$3,TQoL_Indexes!$B$8:$AK$8,0)),"")</f>
        <v/>
      </c>
      <c r="U541" s="86" t="str">
        <f>IFERROR(INDEX(DB_Typologies!$D$4:$AP$1445,MATCH($A$3,DB_Typologies!$AQ$4:$AQ$1445,0)+$A541,MATCH(U$3,TQoL_Indexes!$B$8:$AK$8,0)),"")</f>
        <v/>
      </c>
      <c r="V541" s="86" t="str">
        <f>IFERROR(INDEX(DB_Typologies!$D$4:$AP$1445,MATCH($A$3,DB_Typologies!$AQ$4:$AQ$1445,0)+$A541,MATCH(V$3,TQoL_Indexes!$B$8:$AK$8,0)),"")</f>
        <v/>
      </c>
      <c r="W541" s="86" t="str">
        <f>IFERROR(INDEX(DB_Typologies!$D$4:$AP$1445,MATCH($A$3,DB_Typologies!$AQ$4:$AQ$1445,0)+$A541,MATCH(W$3,TQoL_Indexes!$B$8:$AK$8,0)),"")</f>
        <v/>
      </c>
      <c r="X541" s="86" t="str">
        <f>IFERROR(INDEX(DB_Typologies!$D$4:$AP$1445,MATCH($A$3,DB_Typologies!$AQ$4:$AQ$1445,0)+$A541,MATCH(X$3,TQoL_Indexes!$B$8:$AK$8,0)),"")</f>
        <v/>
      </c>
      <c r="Y541" s="86" t="str">
        <f>IFERROR(INDEX(DB_Typologies!$D$4:$AP$1445,MATCH($A$3,DB_Typologies!$AQ$4:$AQ$1445,0)+$A541,MATCH(Y$3,TQoL_Indexes!$B$8:$AK$8,0)),"")</f>
        <v/>
      </c>
      <c r="Z541" s="86" t="str">
        <f>IFERROR(INDEX(DB_Typologies!$D$4:$AP$1445,MATCH($A$3,DB_Typologies!$AQ$4:$AQ$1445,0)+$A541,MATCH(Z$3,TQoL_Indexes!$B$8:$AK$8,0)),"")</f>
        <v/>
      </c>
      <c r="AA541" s="86" t="str">
        <f>IFERROR(INDEX(DB_Typologies!$D$4:$AP$1445,MATCH($A$3,DB_Typologies!$AQ$4:$AQ$1445,0)+$A541,MATCH(AA$3,TQoL_Indexes!$B$8:$AK$8,0)),"")</f>
        <v/>
      </c>
      <c r="AB541" s="86" t="str">
        <f>IFERROR(INDEX(DB_Typologies!$D$4:$AP$1445,MATCH($A$3,DB_Typologies!$AQ$4:$AQ$1445,0)+$A541,MATCH(AB$3,TQoL_Indexes!$B$8:$AK$8,0)),"")</f>
        <v/>
      </c>
      <c r="AC541" s="86" t="str">
        <f>IFERROR(INDEX(DB_Typologies!$D$4:$AP$1445,MATCH($A$3,DB_Typologies!$AQ$4:$AQ$1445,0)+$A541,MATCH(AC$3,TQoL_Indexes!$B$8:$AK$8,0)),"")</f>
        <v/>
      </c>
      <c r="AD541" s="86" t="str">
        <f>IFERROR(INDEX(DB_Typologies!$D$4:$AP$1445,MATCH($A$3,DB_Typologies!$AQ$4:$AQ$1445,0)+$A541,MATCH(AD$3,TQoL_Indexes!$B$8:$AK$8,0)),"")</f>
        <v/>
      </c>
      <c r="AE541" s="86" t="str">
        <f>IFERROR(INDEX(DB_Typologies!$D$4:$AP$1445,MATCH($A$3,DB_Typologies!$AQ$4:$AQ$1445,0)+$A541,MATCH(AE$3,TQoL_Indexes!$B$8:$AK$8,0)),"")</f>
        <v/>
      </c>
      <c r="AF541" s="86" t="str">
        <f>IFERROR(INDEX(DB_Typologies!$D$4:$AP$1445,MATCH($A$3,DB_Typologies!$AQ$4:$AQ$1445,0)+$A541,MATCH(AF$3,TQoL_Indexes!$B$8:$AK$8,0)),"")</f>
        <v/>
      </c>
      <c r="AG541" s="86" t="str">
        <f>IFERROR(INDEX(DB_Typologies!$D$4:$AP$1445,MATCH($A$3,DB_Typologies!$AQ$4:$AQ$1445,0)+$A541,MATCH(AG$3,TQoL_Indexes!$B$8:$AK$8,0)),"")</f>
        <v/>
      </c>
      <c r="AH541" s="86" t="str">
        <f>IFERROR(INDEX(DB_Typologies!$D$4:$AP$1445,MATCH($A$3,DB_Typologies!$AQ$4:$AQ$1445,0)+$A541,MATCH(AH$3,TQoL_Indexes!$B$8:$AK$8,0)),"")</f>
        <v/>
      </c>
      <c r="AI541" s="86" t="str">
        <f>IFERROR(INDEX(DB_Typologies!$D$4:$AP$1445,MATCH($A$3,DB_Typologies!$AQ$4:$AQ$1445,0)+$A541,MATCH(AI$3,TQoL_Indexes!$B$8:$AK$8,0)),"")</f>
        <v/>
      </c>
      <c r="AJ541" s="86" t="str">
        <f>IFERROR(INDEX(DB_Typologies!$D$4:$AP$1445,MATCH($A$3,DB_Typologies!$AQ$4:$AQ$1445,0)+$A541,MATCH(AJ$3,TQoL_Indexes!$B$8:$AK$8,0)),"")</f>
        <v/>
      </c>
      <c r="AK541" s="86" t="str">
        <f>IFERROR(INDEX(DB_Typologies!$D$4:$AP$1445,MATCH($A$3,DB_Typologies!$AQ$4:$AQ$1445,0)+$A541,MATCH(AK$3,TQoL_Indexes!$B$8:$AK$8,0)),"")</f>
        <v/>
      </c>
      <c r="AL541" s="86" t="str">
        <f>IFERROR(INDEX(DB_Typologies!$D$4:$AP$1445,MATCH($A$3,DB_Typologies!$AQ$4:$AQ$1445,0)+$A541,MATCH(AL$3,TQoL_Indexes!$B$8:$AK$8,0)),"")</f>
        <v/>
      </c>
      <c r="AM541" s="87" t="str">
        <f>IFERROR(INDEX(DB_Typologies!$D$4:$AP$1445,MATCH($A$3,DB_Typologies!$AQ$4:$AQ$1445,0)+$A541,MATCH(AM$3,TQoL_Indexes!$B$8:$AK$8,0)),"")</f>
        <v/>
      </c>
    </row>
    <row r="542" spans="1:39">
      <c r="A542" s="58" t="str">
        <f>IFERROR(IF(A541+1&lt;COUNTIF(DB_Typologies!$AQ$4:$AQ$1445,$A$3),A541+1,""),"")</f>
        <v/>
      </c>
      <c r="B542" s="120" t="str">
        <f>IFERROR(INDEX(DB_Typologies!$D$4:$AP$1445,MATCH($A$3,DB_Typologies!$AQ$4:$AQ$1445,0)+$A542,MATCH(B$3,TQoL_Indexes!$B$8:$AK$8,0)),"")</f>
        <v/>
      </c>
      <c r="C542" s="86" t="str">
        <f>IFERROR(INDEX(DB_Typologies!$D$4:$AP$1445,MATCH($A$3,DB_Typologies!$AQ$4:$AQ$1445,0)+$A542,MATCH(C$3,TQoL_Indexes!$B$8:$AK$8,0)),"")</f>
        <v/>
      </c>
      <c r="D542" s="87" t="str">
        <f>IFERROR(INDEX(DB_Typologies!$D$4:$AP$1445,MATCH($A$3,DB_Typologies!$AQ$4:$AQ$1445,0)+$A542,MATCH(D$3,TQoL_Indexes!$B$8:$AK$8,0)),"")</f>
        <v/>
      </c>
      <c r="E542" s="86" t="str">
        <f>IFERROR(INDEX(DB_Typologies!$D$4:$AP$1445,MATCH($A$3,DB_Typologies!$AQ$4:$AQ$1445,0)+$A542,MATCH(E$3,TQoL_Indexes!$B$8:$AK$8,0)),"")</f>
        <v/>
      </c>
      <c r="F542" s="86" t="str">
        <f>IFERROR(INDEX(DB_Typologies!$D$4:$AP$1445,MATCH($A$3,DB_Typologies!$AQ$4:$AQ$1445,0)+$A542,MATCH(F$3,TQoL_Indexes!$B$8:$AK$8,0)),"")</f>
        <v/>
      </c>
      <c r="G542" s="86" t="str">
        <f>IFERROR(INDEX(DB_Typologies!$D$4:$AP$1445,MATCH($A$3,DB_Typologies!$AQ$4:$AQ$1445,0)+$A542,MATCH(G$3,TQoL_Indexes!$B$8:$AK$8,0)),"")</f>
        <v/>
      </c>
      <c r="H542" s="86" t="str">
        <f>IFERROR(INDEX(DB_Typologies!$D$4:$AP$1445,MATCH($A$3,DB_Typologies!$AQ$4:$AQ$1445,0)+$A542,MATCH(H$3,TQoL_Indexes!$B$8:$AK$8,0)),"")</f>
        <v/>
      </c>
      <c r="I542" s="86" t="str">
        <f>IFERROR(INDEX(DB_Typologies!$D$4:$AP$1445,MATCH($A$3,DB_Typologies!$AQ$4:$AQ$1445,0)+$A542,MATCH(I$3,TQoL_Indexes!$B$8:$AK$8,0)),"")</f>
        <v/>
      </c>
      <c r="J542" s="86" t="str">
        <f>IFERROR(INDEX(DB_Typologies!$D$4:$AP$1445,MATCH($A$3,DB_Typologies!$AQ$4:$AQ$1445,0)+$A542,MATCH(J$3,TQoL_Indexes!$B$8:$AK$8,0)),"")</f>
        <v/>
      </c>
      <c r="K542" s="86" t="str">
        <f>IFERROR(INDEX(DB_Typologies!$D$4:$AP$1445,MATCH($A$3,DB_Typologies!$AQ$4:$AQ$1445,0)+$A542,MATCH(K$3,TQoL_Indexes!$B$8:$AK$8,0)),"")</f>
        <v/>
      </c>
      <c r="L542" s="86" t="str">
        <f>IFERROR(INDEX(DB_Typologies!$D$4:$AP$1445,MATCH($A$3,DB_Typologies!$AQ$4:$AQ$1445,0)+$A542,MATCH(L$3,TQoL_Indexes!$B$8:$AK$8,0)),"")</f>
        <v/>
      </c>
      <c r="M542" s="86" t="str">
        <f>IFERROR(INDEX(DB_Typologies!$D$4:$AP$1445,MATCH($A$3,DB_Typologies!$AQ$4:$AQ$1445,0)+$A542,MATCH(M$3,TQoL_Indexes!$B$8:$AK$8,0)),"")</f>
        <v/>
      </c>
      <c r="N542" s="86" t="str">
        <f>IFERROR(INDEX(DB_Typologies!$D$4:$AP$1445,MATCH($A$3,DB_Typologies!$AQ$4:$AQ$1445,0)+$A542,MATCH(N$3,TQoL_Indexes!$B$8:$AK$8,0)),"")</f>
        <v/>
      </c>
      <c r="O542" s="86" t="str">
        <f>IFERROR(INDEX(DB_Typologies!$D$4:$AP$1445,MATCH($A$3,DB_Typologies!$AQ$4:$AQ$1445,0)+$A542,MATCH(O$3,TQoL_Indexes!$B$8:$AK$8,0)),"")</f>
        <v/>
      </c>
      <c r="P542" s="86" t="str">
        <f>IFERROR(INDEX(DB_Typologies!$D$4:$AP$1445,MATCH($A$3,DB_Typologies!$AQ$4:$AQ$1445,0)+$A542,MATCH(P$3,TQoL_Indexes!$B$8:$AK$8,0)),"")</f>
        <v/>
      </c>
      <c r="Q542" s="86" t="str">
        <f>IFERROR(INDEX(DB_Typologies!$D$4:$AP$1445,MATCH($A$3,DB_Typologies!$AQ$4:$AQ$1445,0)+$A542,MATCH(Q$3,TQoL_Indexes!$B$8:$AK$8,0)),"")</f>
        <v/>
      </c>
      <c r="R542" s="86" t="str">
        <f>IFERROR(INDEX(DB_Typologies!$D$4:$AP$1445,MATCH($A$3,DB_Typologies!$AQ$4:$AQ$1445,0)+$A542,MATCH(R$3,TQoL_Indexes!$B$8:$AK$8,0)),"")</f>
        <v/>
      </c>
      <c r="S542" s="86" t="str">
        <f>IFERROR(INDEX(DB_Typologies!$D$4:$AP$1445,MATCH($A$3,DB_Typologies!$AQ$4:$AQ$1445,0)+$A542,MATCH(S$3,TQoL_Indexes!$B$8:$AK$8,0)),"")</f>
        <v/>
      </c>
      <c r="T542" s="86" t="str">
        <f>IFERROR(INDEX(DB_Typologies!$D$4:$AP$1445,MATCH($A$3,DB_Typologies!$AQ$4:$AQ$1445,0)+$A542,MATCH(T$3,TQoL_Indexes!$B$8:$AK$8,0)),"")</f>
        <v/>
      </c>
      <c r="U542" s="86" t="str">
        <f>IFERROR(INDEX(DB_Typologies!$D$4:$AP$1445,MATCH($A$3,DB_Typologies!$AQ$4:$AQ$1445,0)+$A542,MATCH(U$3,TQoL_Indexes!$B$8:$AK$8,0)),"")</f>
        <v/>
      </c>
      <c r="V542" s="86" t="str">
        <f>IFERROR(INDEX(DB_Typologies!$D$4:$AP$1445,MATCH($A$3,DB_Typologies!$AQ$4:$AQ$1445,0)+$A542,MATCH(V$3,TQoL_Indexes!$B$8:$AK$8,0)),"")</f>
        <v/>
      </c>
      <c r="W542" s="86" t="str">
        <f>IFERROR(INDEX(DB_Typologies!$D$4:$AP$1445,MATCH($A$3,DB_Typologies!$AQ$4:$AQ$1445,0)+$A542,MATCH(W$3,TQoL_Indexes!$B$8:$AK$8,0)),"")</f>
        <v/>
      </c>
      <c r="X542" s="86" t="str">
        <f>IFERROR(INDEX(DB_Typologies!$D$4:$AP$1445,MATCH($A$3,DB_Typologies!$AQ$4:$AQ$1445,0)+$A542,MATCH(X$3,TQoL_Indexes!$B$8:$AK$8,0)),"")</f>
        <v/>
      </c>
      <c r="Y542" s="86" t="str">
        <f>IFERROR(INDEX(DB_Typologies!$D$4:$AP$1445,MATCH($A$3,DB_Typologies!$AQ$4:$AQ$1445,0)+$A542,MATCH(Y$3,TQoL_Indexes!$B$8:$AK$8,0)),"")</f>
        <v/>
      </c>
      <c r="Z542" s="86" t="str">
        <f>IFERROR(INDEX(DB_Typologies!$D$4:$AP$1445,MATCH($A$3,DB_Typologies!$AQ$4:$AQ$1445,0)+$A542,MATCH(Z$3,TQoL_Indexes!$B$8:$AK$8,0)),"")</f>
        <v/>
      </c>
      <c r="AA542" s="86" t="str">
        <f>IFERROR(INDEX(DB_Typologies!$D$4:$AP$1445,MATCH($A$3,DB_Typologies!$AQ$4:$AQ$1445,0)+$A542,MATCH(AA$3,TQoL_Indexes!$B$8:$AK$8,0)),"")</f>
        <v/>
      </c>
      <c r="AB542" s="86" t="str">
        <f>IFERROR(INDEX(DB_Typologies!$D$4:$AP$1445,MATCH($A$3,DB_Typologies!$AQ$4:$AQ$1445,0)+$A542,MATCH(AB$3,TQoL_Indexes!$B$8:$AK$8,0)),"")</f>
        <v/>
      </c>
      <c r="AC542" s="86" t="str">
        <f>IFERROR(INDEX(DB_Typologies!$D$4:$AP$1445,MATCH($A$3,DB_Typologies!$AQ$4:$AQ$1445,0)+$A542,MATCH(AC$3,TQoL_Indexes!$B$8:$AK$8,0)),"")</f>
        <v/>
      </c>
      <c r="AD542" s="86" t="str">
        <f>IFERROR(INDEX(DB_Typologies!$D$4:$AP$1445,MATCH($A$3,DB_Typologies!$AQ$4:$AQ$1445,0)+$A542,MATCH(AD$3,TQoL_Indexes!$B$8:$AK$8,0)),"")</f>
        <v/>
      </c>
      <c r="AE542" s="86" t="str">
        <f>IFERROR(INDEX(DB_Typologies!$D$4:$AP$1445,MATCH($A$3,DB_Typologies!$AQ$4:$AQ$1445,0)+$A542,MATCH(AE$3,TQoL_Indexes!$B$8:$AK$8,0)),"")</f>
        <v/>
      </c>
      <c r="AF542" s="86" t="str">
        <f>IFERROR(INDEX(DB_Typologies!$D$4:$AP$1445,MATCH($A$3,DB_Typologies!$AQ$4:$AQ$1445,0)+$A542,MATCH(AF$3,TQoL_Indexes!$B$8:$AK$8,0)),"")</f>
        <v/>
      </c>
      <c r="AG542" s="86" t="str">
        <f>IFERROR(INDEX(DB_Typologies!$D$4:$AP$1445,MATCH($A$3,DB_Typologies!$AQ$4:$AQ$1445,0)+$A542,MATCH(AG$3,TQoL_Indexes!$B$8:$AK$8,0)),"")</f>
        <v/>
      </c>
      <c r="AH542" s="86" t="str">
        <f>IFERROR(INDEX(DB_Typologies!$D$4:$AP$1445,MATCH($A$3,DB_Typologies!$AQ$4:$AQ$1445,0)+$A542,MATCH(AH$3,TQoL_Indexes!$B$8:$AK$8,0)),"")</f>
        <v/>
      </c>
      <c r="AI542" s="86" t="str">
        <f>IFERROR(INDEX(DB_Typologies!$D$4:$AP$1445,MATCH($A$3,DB_Typologies!$AQ$4:$AQ$1445,0)+$A542,MATCH(AI$3,TQoL_Indexes!$B$8:$AK$8,0)),"")</f>
        <v/>
      </c>
      <c r="AJ542" s="86" t="str">
        <f>IFERROR(INDEX(DB_Typologies!$D$4:$AP$1445,MATCH($A$3,DB_Typologies!$AQ$4:$AQ$1445,0)+$A542,MATCH(AJ$3,TQoL_Indexes!$B$8:$AK$8,0)),"")</f>
        <v/>
      </c>
      <c r="AK542" s="86" t="str">
        <f>IFERROR(INDEX(DB_Typologies!$D$4:$AP$1445,MATCH($A$3,DB_Typologies!$AQ$4:$AQ$1445,0)+$A542,MATCH(AK$3,TQoL_Indexes!$B$8:$AK$8,0)),"")</f>
        <v/>
      </c>
      <c r="AL542" s="86" t="str">
        <f>IFERROR(INDEX(DB_Typologies!$D$4:$AP$1445,MATCH($A$3,DB_Typologies!$AQ$4:$AQ$1445,0)+$A542,MATCH(AL$3,TQoL_Indexes!$B$8:$AK$8,0)),"")</f>
        <v/>
      </c>
      <c r="AM542" s="87" t="str">
        <f>IFERROR(INDEX(DB_Typologies!$D$4:$AP$1445,MATCH($A$3,DB_Typologies!$AQ$4:$AQ$1445,0)+$A542,MATCH(AM$3,TQoL_Indexes!$B$8:$AK$8,0)),"")</f>
        <v/>
      </c>
    </row>
    <row r="543" spans="1:39">
      <c r="A543" s="58" t="str">
        <f>IFERROR(IF(A542+1&lt;COUNTIF(DB_Typologies!$AQ$4:$AQ$1445,$A$3),A542+1,""),"")</f>
        <v/>
      </c>
      <c r="B543" s="120" t="str">
        <f>IFERROR(INDEX(DB_Typologies!$D$4:$AP$1445,MATCH($A$3,DB_Typologies!$AQ$4:$AQ$1445,0)+$A543,MATCH(B$3,TQoL_Indexes!$B$8:$AK$8,0)),"")</f>
        <v/>
      </c>
      <c r="C543" s="86" t="str">
        <f>IFERROR(INDEX(DB_Typologies!$D$4:$AP$1445,MATCH($A$3,DB_Typologies!$AQ$4:$AQ$1445,0)+$A543,MATCH(C$3,TQoL_Indexes!$B$8:$AK$8,0)),"")</f>
        <v/>
      </c>
      <c r="D543" s="87" t="str">
        <f>IFERROR(INDEX(DB_Typologies!$D$4:$AP$1445,MATCH($A$3,DB_Typologies!$AQ$4:$AQ$1445,0)+$A543,MATCH(D$3,TQoL_Indexes!$B$8:$AK$8,0)),"")</f>
        <v/>
      </c>
      <c r="E543" s="86" t="str">
        <f>IFERROR(INDEX(DB_Typologies!$D$4:$AP$1445,MATCH($A$3,DB_Typologies!$AQ$4:$AQ$1445,0)+$A543,MATCH(E$3,TQoL_Indexes!$B$8:$AK$8,0)),"")</f>
        <v/>
      </c>
      <c r="F543" s="86" t="str">
        <f>IFERROR(INDEX(DB_Typologies!$D$4:$AP$1445,MATCH($A$3,DB_Typologies!$AQ$4:$AQ$1445,0)+$A543,MATCH(F$3,TQoL_Indexes!$B$8:$AK$8,0)),"")</f>
        <v/>
      </c>
      <c r="G543" s="86" t="str">
        <f>IFERROR(INDEX(DB_Typologies!$D$4:$AP$1445,MATCH($A$3,DB_Typologies!$AQ$4:$AQ$1445,0)+$A543,MATCH(G$3,TQoL_Indexes!$B$8:$AK$8,0)),"")</f>
        <v/>
      </c>
      <c r="H543" s="86" t="str">
        <f>IFERROR(INDEX(DB_Typologies!$D$4:$AP$1445,MATCH($A$3,DB_Typologies!$AQ$4:$AQ$1445,0)+$A543,MATCH(H$3,TQoL_Indexes!$B$8:$AK$8,0)),"")</f>
        <v/>
      </c>
      <c r="I543" s="86" t="str">
        <f>IFERROR(INDEX(DB_Typologies!$D$4:$AP$1445,MATCH($A$3,DB_Typologies!$AQ$4:$AQ$1445,0)+$A543,MATCH(I$3,TQoL_Indexes!$B$8:$AK$8,0)),"")</f>
        <v/>
      </c>
      <c r="J543" s="86" t="str">
        <f>IFERROR(INDEX(DB_Typologies!$D$4:$AP$1445,MATCH($A$3,DB_Typologies!$AQ$4:$AQ$1445,0)+$A543,MATCH(J$3,TQoL_Indexes!$B$8:$AK$8,0)),"")</f>
        <v/>
      </c>
      <c r="K543" s="86" t="str">
        <f>IFERROR(INDEX(DB_Typologies!$D$4:$AP$1445,MATCH($A$3,DB_Typologies!$AQ$4:$AQ$1445,0)+$A543,MATCH(K$3,TQoL_Indexes!$B$8:$AK$8,0)),"")</f>
        <v/>
      </c>
      <c r="L543" s="86" t="str">
        <f>IFERROR(INDEX(DB_Typologies!$D$4:$AP$1445,MATCH($A$3,DB_Typologies!$AQ$4:$AQ$1445,0)+$A543,MATCH(L$3,TQoL_Indexes!$B$8:$AK$8,0)),"")</f>
        <v/>
      </c>
      <c r="M543" s="86" t="str">
        <f>IFERROR(INDEX(DB_Typologies!$D$4:$AP$1445,MATCH($A$3,DB_Typologies!$AQ$4:$AQ$1445,0)+$A543,MATCH(M$3,TQoL_Indexes!$B$8:$AK$8,0)),"")</f>
        <v/>
      </c>
      <c r="N543" s="86" t="str">
        <f>IFERROR(INDEX(DB_Typologies!$D$4:$AP$1445,MATCH($A$3,DB_Typologies!$AQ$4:$AQ$1445,0)+$A543,MATCH(N$3,TQoL_Indexes!$B$8:$AK$8,0)),"")</f>
        <v/>
      </c>
      <c r="O543" s="86" t="str">
        <f>IFERROR(INDEX(DB_Typologies!$D$4:$AP$1445,MATCH($A$3,DB_Typologies!$AQ$4:$AQ$1445,0)+$A543,MATCH(O$3,TQoL_Indexes!$B$8:$AK$8,0)),"")</f>
        <v/>
      </c>
      <c r="P543" s="86" t="str">
        <f>IFERROR(INDEX(DB_Typologies!$D$4:$AP$1445,MATCH($A$3,DB_Typologies!$AQ$4:$AQ$1445,0)+$A543,MATCH(P$3,TQoL_Indexes!$B$8:$AK$8,0)),"")</f>
        <v/>
      </c>
      <c r="Q543" s="86" t="str">
        <f>IFERROR(INDEX(DB_Typologies!$D$4:$AP$1445,MATCH($A$3,DB_Typologies!$AQ$4:$AQ$1445,0)+$A543,MATCH(Q$3,TQoL_Indexes!$B$8:$AK$8,0)),"")</f>
        <v/>
      </c>
      <c r="R543" s="86" t="str">
        <f>IFERROR(INDEX(DB_Typologies!$D$4:$AP$1445,MATCH($A$3,DB_Typologies!$AQ$4:$AQ$1445,0)+$A543,MATCH(R$3,TQoL_Indexes!$B$8:$AK$8,0)),"")</f>
        <v/>
      </c>
      <c r="S543" s="86" t="str">
        <f>IFERROR(INDEX(DB_Typologies!$D$4:$AP$1445,MATCH($A$3,DB_Typologies!$AQ$4:$AQ$1445,0)+$A543,MATCH(S$3,TQoL_Indexes!$B$8:$AK$8,0)),"")</f>
        <v/>
      </c>
      <c r="T543" s="86" t="str">
        <f>IFERROR(INDEX(DB_Typologies!$D$4:$AP$1445,MATCH($A$3,DB_Typologies!$AQ$4:$AQ$1445,0)+$A543,MATCH(T$3,TQoL_Indexes!$B$8:$AK$8,0)),"")</f>
        <v/>
      </c>
      <c r="U543" s="86" t="str">
        <f>IFERROR(INDEX(DB_Typologies!$D$4:$AP$1445,MATCH($A$3,DB_Typologies!$AQ$4:$AQ$1445,0)+$A543,MATCH(U$3,TQoL_Indexes!$B$8:$AK$8,0)),"")</f>
        <v/>
      </c>
      <c r="V543" s="86" t="str">
        <f>IFERROR(INDEX(DB_Typologies!$D$4:$AP$1445,MATCH($A$3,DB_Typologies!$AQ$4:$AQ$1445,0)+$A543,MATCH(V$3,TQoL_Indexes!$B$8:$AK$8,0)),"")</f>
        <v/>
      </c>
      <c r="W543" s="86" t="str">
        <f>IFERROR(INDEX(DB_Typologies!$D$4:$AP$1445,MATCH($A$3,DB_Typologies!$AQ$4:$AQ$1445,0)+$A543,MATCH(W$3,TQoL_Indexes!$B$8:$AK$8,0)),"")</f>
        <v/>
      </c>
      <c r="X543" s="86" t="str">
        <f>IFERROR(INDEX(DB_Typologies!$D$4:$AP$1445,MATCH($A$3,DB_Typologies!$AQ$4:$AQ$1445,0)+$A543,MATCH(X$3,TQoL_Indexes!$B$8:$AK$8,0)),"")</f>
        <v/>
      </c>
      <c r="Y543" s="86" t="str">
        <f>IFERROR(INDEX(DB_Typologies!$D$4:$AP$1445,MATCH($A$3,DB_Typologies!$AQ$4:$AQ$1445,0)+$A543,MATCH(Y$3,TQoL_Indexes!$B$8:$AK$8,0)),"")</f>
        <v/>
      </c>
      <c r="Z543" s="86" t="str">
        <f>IFERROR(INDEX(DB_Typologies!$D$4:$AP$1445,MATCH($A$3,DB_Typologies!$AQ$4:$AQ$1445,0)+$A543,MATCH(Z$3,TQoL_Indexes!$B$8:$AK$8,0)),"")</f>
        <v/>
      </c>
      <c r="AA543" s="86" t="str">
        <f>IFERROR(INDEX(DB_Typologies!$D$4:$AP$1445,MATCH($A$3,DB_Typologies!$AQ$4:$AQ$1445,0)+$A543,MATCH(AA$3,TQoL_Indexes!$B$8:$AK$8,0)),"")</f>
        <v/>
      </c>
      <c r="AB543" s="86" t="str">
        <f>IFERROR(INDEX(DB_Typologies!$D$4:$AP$1445,MATCH($A$3,DB_Typologies!$AQ$4:$AQ$1445,0)+$A543,MATCH(AB$3,TQoL_Indexes!$B$8:$AK$8,0)),"")</f>
        <v/>
      </c>
      <c r="AC543" s="86" t="str">
        <f>IFERROR(INDEX(DB_Typologies!$D$4:$AP$1445,MATCH($A$3,DB_Typologies!$AQ$4:$AQ$1445,0)+$A543,MATCH(AC$3,TQoL_Indexes!$B$8:$AK$8,0)),"")</f>
        <v/>
      </c>
      <c r="AD543" s="86" t="str">
        <f>IFERROR(INDEX(DB_Typologies!$D$4:$AP$1445,MATCH($A$3,DB_Typologies!$AQ$4:$AQ$1445,0)+$A543,MATCH(AD$3,TQoL_Indexes!$B$8:$AK$8,0)),"")</f>
        <v/>
      </c>
      <c r="AE543" s="86" t="str">
        <f>IFERROR(INDEX(DB_Typologies!$D$4:$AP$1445,MATCH($A$3,DB_Typologies!$AQ$4:$AQ$1445,0)+$A543,MATCH(AE$3,TQoL_Indexes!$B$8:$AK$8,0)),"")</f>
        <v/>
      </c>
      <c r="AF543" s="86" t="str">
        <f>IFERROR(INDEX(DB_Typologies!$D$4:$AP$1445,MATCH($A$3,DB_Typologies!$AQ$4:$AQ$1445,0)+$A543,MATCH(AF$3,TQoL_Indexes!$B$8:$AK$8,0)),"")</f>
        <v/>
      </c>
      <c r="AG543" s="86" t="str">
        <f>IFERROR(INDEX(DB_Typologies!$D$4:$AP$1445,MATCH($A$3,DB_Typologies!$AQ$4:$AQ$1445,0)+$A543,MATCH(AG$3,TQoL_Indexes!$B$8:$AK$8,0)),"")</f>
        <v/>
      </c>
      <c r="AH543" s="86" t="str">
        <f>IFERROR(INDEX(DB_Typologies!$D$4:$AP$1445,MATCH($A$3,DB_Typologies!$AQ$4:$AQ$1445,0)+$A543,MATCH(AH$3,TQoL_Indexes!$B$8:$AK$8,0)),"")</f>
        <v/>
      </c>
      <c r="AI543" s="86" t="str">
        <f>IFERROR(INDEX(DB_Typologies!$D$4:$AP$1445,MATCH($A$3,DB_Typologies!$AQ$4:$AQ$1445,0)+$A543,MATCH(AI$3,TQoL_Indexes!$B$8:$AK$8,0)),"")</f>
        <v/>
      </c>
      <c r="AJ543" s="86" t="str">
        <f>IFERROR(INDEX(DB_Typologies!$D$4:$AP$1445,MATCH($A$3,DB_Typologies!$AQ$4:$AQ$1445,0)+$A543,MATCH(AJ$3,TQoL_Indexes!$B$8:$AK$8,0)),"")</f>
        <v/>
      </c>
      <c r="AK543" s="86" t="str">
        <f>IFERROR(INDEX(DB_Typologies!$D$4:$AP$1445,MATCH($A$3,DB_Typologies!$AQ$4:$AQ$1445,0)+$A543,MATCH(AK$3,TQoL_Indexes!$B$8:$AK$8,0)),"")</f>
        <v/>
      </c>
      <c r="AL543" s="86" t="str">
        <f>IFERROR(INDEX(DB_Typologies!$D$4:$AP$1445,MATCH($A$3,DB_Typologies!$AQ$4:$AQ$1445,0)+$A543,MATCH(AL$3,TQoL_Indexes!$B$8:$AK$8,0)),"")</f>
        <v/>
      </c>
      <c r="AM543" s="87" t="str">
        <f>IFERROR(INDEX(DB_Typologies!$D$4:$AP$1445,MATCH($A$3,DB_Typologies!$AQ$4:$AQ$1445,0)+$A543,MATCH(AM$3,TQoL_Indexes!$B$8:$AK$8,0)),"")</f>
        <v/>
      </c>
    </row>
    <row r="544" spans="1:39">
      <c r="A544" s="58" t="str">
        <f>IFERROR(IF(A543+1&lt;COUNTIF(DB_Typologies!$AQ$4:$AQ$1445,$A$3),A543+1,""),"")</f>
        <v/>
      </c>
      <c r="B544" s="120" t="str">
        <f>IFERROR(INDEX(DB_Typologies!$D$4:$AP$1445,MATCH($A$3,DB_Typologies!$AQ$4:$AQ$1445,0)+$A544,MATCH(B$3,TQoL_Indexes!$B$8:$AK$8,0)),"")</f>
        <v/>
      </c>
      <c r="C544" s="86" t="str">
        <f>IFERROR(INDEX(DB_Typologies!$D$4:$AP$1445,MATCH($A$3,DB_Typologies!$AQ$4:$AQ$1445,0)+$A544,MATCH(C$3,TQoL_Indexes!$B$8:$AK$8,0)),"")</f>
        <v/>
      </c>
      <c r="D544" s="87" t="str">
        <f>IFERROR(INDEX(DB_Typologies!$D$4:$AP$1445,MATCH($A$3,DB_Typologies!$AQ$4:$AQ$1445,0)+$A544,MATCH(D$3,TQoL_Indexes!$B$8:$AK$8,0)),"")</f>
        <v/>
      </c>
      <c r="E544" s="86" t="str">
        <f>IFERROR(INDEX(DB_Typologies!$D$4:$AP$1445,MATCH($A$3,DB_Typologies!$AQ$4:$AQ$1445,0)+$A544,MATCH(E$3,TQoL_Indexes!$B$8:$AK$8,0)),"")</f>
        <v/>
      </c>
      <c r="F544" s="86" t="str">
        <f>IFERROR(INDEX(DB_Typologies!$D$4:$AP$1445,MATCH($A$3,DB_Typologies!$AQ$4:$AQ$1445,0)+$A544,MATCH(F$3,TQoL_Indexes!$B$8:$AK$8,0)),"")</f>
        <v/>
      </c>
      <c r="G544" s="86" t="str">
        <f>IFERROR(INDEX(DB_Typologies!$D$4:$AP$1445,MATCH($A$3,DB_Typologies!$AQ$4:$AQ$1445,0)+$A544,MATCH(G$3,TQoL_Indexes!$B$8:$AK$8,0)),"")</f>
        <v/>
      </c>
      <c r="H544" s="86" t="str">
        <f>IFERROR(INDEX(DB_Typologies!$D$4:$AP$1445,MATCH($A$3,DB_Typologies!$AQ$4:$AQ$1445,0)+$A544,MATCH(H$3,TQoL_Indexes!$B$8:$AK$8,0)),"")</f>
        <v/>
      </c>
      <c r="I544" s="86" t="str">
        <f>IFERROR(INDEX(DB_Typologies!$D$4:$AP$1445,MATCH($A$3,DB_Typologies!$AQ$4:$AQ$1445,0)+$A544,MATCH(I$3,TQoL_Indexes!$B$8:$AK$8,0)),"")</f>
        <v/>
      </c>
      <c r="J544" s="86" t="str">
        <f>IFERROR(INDEX(DB_Typologies!$D$4:$AP$1445,MATCH($A$3,DB_Typologies!$AQ$4:$AQ$1445,0)+$A544,MATCH(J$3,TQoL_Indexes!$B$8:$AK$8,0)),"")</f>
        <v/>
      </c>
      <c r="K544" s="86" t="str">
        <f>IFERROR(INDEX(DB_Typologies!$D$4:$AP$1445,MATCH($A$3,DB_Typologies!$AQ$4:$AQ$1445,0)+$A544,MATCH(K$3,TQoL_Indexes!$B$8:$AK$8,0)),"")</f>
        <v/>
      </c>
      <c r="L544" s="86" t="str">
        <f>IFERROR(INDEX(DB_Typologies!$D$4:$AP$1445,MATCH($A$3,DB_Typologies!$AQ$4:$AQ$1445,0)+$A544,MATCH(L$3,TQoL_Indexes!$B$8:$AK$8,0)),"")</f>
        <v/>
      </c>
      <c r="M544" s="86" t="str">
        <f>IFERROR(INDEX(DB_Typologies!$D$4:$AP$1445,MATCH($A$3,DB_Typologies!$AQ$4:$AQ$1445,0)+$A544,MATCH(M$3,TQoL_Indexes!$B$8:$AK$8,0)),"")</f>
        <v/>
      </c>
      <c r="N544" s="86" t="str">
        <f>IFERROR(INDEX(DB_Typologies!$D$4:$AP$1445,MATCH($A$3,DB_Typologies!$AQ$4:$AQ$1445,0)+$A544,MATCH(N$3,TQoL_Indexes!$B$8:$AK$8,0)),"")</f>
        <v/>
      </c>
      <c r="O544" s="86" t="str">
        <f>IFERROR(INDEX(DB_Typologies!$D$4:$AP$1445,MATCH($A$3,DB_Typologies!$AQ$4:$AQ$1445,0)+$A544,MATCH(O$3,TQoL_Indexes!$B$8:$AK$8,0)),"")</f>
        <v/>
      </c>
      <c r="P544" s="86" t="str">
        <f>IFERROR(INDEX(DB_Typologies!$D$4:$AP$1445,MATCH($A$3,DB_Typologies!$AQ$4:$AQ$1445,0)+$A544,MATCH(P$3,TQoL_Indexes!$B$8:$AK$8,0)),"")</f>
        <v/>
      </c>
      <c r="Q544" s="86" t="str">
        <f>IFERROR(INDEX(DB_Typologies!$D$4:$AP$1445,MATCH($A$3,DB_Typologies!$AQ$4:$AQ$1445,0)+$A544,MATCH(Q$3,TQoL_Indexes!$B$8:$AK$8,0)),"")</f>
        <v/>
      </c>
      <c r="R544" s="86" t="str">
        <f>IFERROR(INDEX(DB_Typologies!$D$4:$AP$1445,MATCH($A$3,DB_Typologies!$AQ$4:$AQ$1445,0)+$A544,MATCH(R$3,TQoL_Indexes!$B$8:$AK$8,0)),"")</f>
        <v/>
      </c>
      <c r="S544" s="86" t="str">
        <f>IFERROR(INDEX(DB_Typologies!$D$4:$AP$1445,MATCH($A$3,DB_Typologies!$AQ$4:$AQ$1445,0)+$A544,MATCH(S$3,TQoL_Indexes!$B$8:$AK$8,0)),"")</f>
        <v/>
      </c>
      <c r="T544" s="86" t="str">
        <f>IFERROR(INDEX(DB_Typologies!$D$4:$AP$1445,MATCH($A$3,DB_Typologies!$AQ$4:$AQ$1445,0)+$A544,MATCH(T$3,TQoL_Indexes!$B$8:$AK$8,0)),"")</f>
        <v/>
      </c>
      <c r="U544" s="86" t="str">
        <f>IFERROR(INDEX(DB_Typologies!$D$4:$AP$1445,MATCH($A$3,DB_Typologies!$AQ$4:$AQ$1445,0)+$A544,MATCH(U$3,TQoL_Indexes!$B$8:$AK$8,0)),"")</f>
        <v/>
      </c>
      <c r="V544" s="86" t="str">
        <f>IFERROR(INDEX(DB_Typologies!$D$4:$AP$1445,MATCH($A$3,DB_Typologies!$AQ$4:$AQ$1445,0)+$A544,MATCH(V$3,TQoL_Indexes!$B$8:$AK$8,0)),"")</f>
        <v/>
      </c>
      <c r="W544" s="86" t="str">
        <f>IFERROR(INDEX(DB_Typologies!$D$4:$AP$1445,MATCH($A$3,DB_Typologies!$AQ$4:$AQ$1445,0)+$A544,MATCH(W$3,TQoL_Indexes!$B$8:$AK$8,0)),"")</f>
        <v/>
      </c>
      <c r="X544" s="86" t="str">
        <f>IFERROR(INDEX(DB_Typologies!$D$4:$AP$1445,MATCH($A$3,DB_Typologies!$AQ$4:$AQ$1445,0)+$A544,MATCH(X$3,TQoL_Indexes!$B$8:$AK$8,0)),"")</f>
        <v/>
      </c>
      <c r="Y544" s="86" t="str">
        <f>IFERROR(INDEX(DB_Typologies!$D$4:$AP$1445,MATCH($A$3,DB_Typologies!$AQ$4:$AQ$1445,0)+$A544,MATCH(Y$3,TQoL_Indexes!$B$8:$AK$8,0)),"")</f>
        <v/>
      </c>
      <c r="Z544" s="86" t="str">
        <f>IFERROR(INDEX(DB_Typologies!$D$4:$AP$1445,MATCH($A$3,DB_Typologies!$AQ$4:$AQ$1445,0)+$A544,MATCH(Z$3,TQoL_Indexes!$B$8:$AK$8,0)),"")</f>
        <v/>
      </c>
      <c r="AA544" s="86" t="str">
        <f>IFERROR(INDEX(DB_Typologies!$D$4:$AP$1445,MATCH($A$3,DB_Typologies!$AQ$4:$AQ$1445,0)+$A544,MATCH(AA$3,TQoL_Indexes!$B$8:$AK$8,0)),"")</f>
        <v/>
      </c>
      <c r="AB544" s="86" t="str">
        <f>IFERROR(INDEX(DB_Typologies!$D$4:$AP$1445,MATCH($A$3,DB_Typologies!$AQ$4:$AQ$1445,0)+$A544,MATCH(AB$3,TQoL_Indexes!$B$8:$AK$8,0)),"")</f>
        <v/>
      </c>
      <c r="AC544" s="86" t="str">
        <f>IFERROR(INDEX(DB_Typologies!$D$4:$AP$1445,MATCH($A$3,DB_Typologies!$AQ$4:$AQ$1445,0)+$A544,MATCH(AC$3,TQoL_Indexes!$B$8:$AK$8,0)),"")</f>
        <v/>
      </c>
      <c r="AD544" s="86" t="str">
        <f>IFERROR(INDEX(DB_Typologies!$D$4:$AP$1445,MATCH($A$3,DB_Typologies!$AQ$4:$AQ$1445,0)+$A544,MATCH(AD$3,TQoL_Indexes!$B$8:$AK$8,0)),"")</f>
        <v/>
      </c>
      <c r="AE544" s="86" t="str">
        <f>IFERROR(INDEX(DB_Typologies!$D$4:$AP$1445,MATCH($A$3,DB_Typologies!$AQ$4:$AQ$1445,0)+$A544,MATCH(AE$3,TQoL_Indexes!$B$8:$AK$8,0)),"")</f>
        <v/>
      </c>
      <c r="AF544" s="86" t="str">
        <f>IFERROR(INDEX(DB_Typologies!$D$4:$AP$1445,MATCH($A$3,DB_Typologies!$AQ$4:$AQ$1445,0)+$A544,MATCH(AF$3,TQoL_Indexes!$B$8:$AK$8,0)),"")</f>
        <v/>
      </c>
      <c r="AG544" s="86" t="str">
        <f>IFERROR(INDEX(DB_Typologies!$D$4:$AP$1445,MATCH($A$3,DB_Typologies!$AQ$4:$AQ$1445,0)+$A544,MATCH(AG$3,TQoL_Indexes!$B$8:$AK$8,0)),"")</f>
        <v/>
      </c>
      <c r="AH544" s="86" t="str">
        <f>IFERROR(INDEX(DB_Typologies!$D$4:$AP$1445,MATCH($A$3,DB_Typologies!$AQ$4:$AQ$1445,0)+$A544,MATCH(AH$3,TQoL_Indexes!$B$8:$AK$8,0)),"")</f>
        <v/>
      </c>
      <c r="AI544" s="86" t="str">
        <f>IFERROR(INDEX(DB_Typologies!$D$4:$AP$1445,MATCH($A$3,DB_Typologies!$AQ$4:$AQ$1445,0)+$A544,MATCH(AI$3,TQoL_Indexes!$B$8:$AK$8,0)),"")</f>
        <v/>
      </c>
      <c r="AJ544" s="86" t="str">
        <f>IFERROR(INDEX(DB_Typologies!$D$4:$AP$1445,MATCH($A$3,DB_Typologies!$AQ$4:$AQ$1445,0)+$A544,MATCH(AJ$3,TQoL_Indexes!$B$8:$AK$8,0)),"")</f>
        <v/>
      </c>
      <c r="AK544" s="86" t="str">
        <f>IFERROR(INDEX(DB_Typologies!$D$4:$AP$1445,MATCH($A$3,DB_Typologies!$AQ$4:$AQ$1445,0)+$A544,MATCH(AK$3,TQoL_Indexes!$B$8:$AK$8,0)),"")</f>
        <v/>
      </c>
      <c r="AL544" s="86" t="str">
        <f>IFERROR(INDEX(DB_Typologies!$D$4:$AP$1445,MATCH($A$3,DB_Typologies!$AQ$4:$AQ$1445,0)+$A544,MATCH(AL$3,TQoL_Indexes!$B$8:$AK$8,0)),"")</f>
        <v/>
      </c>
      <c r="AM544" s="87" t="str">
        <f>IFERROR(INDEX(DB_Typologies!$D$4:$AP$1445,MATCH($A$3,DB_Typologies!$AQ$4:$AQ$1445,0)+$A544,MATCH(AM$3,TQoL_Indexes!$B$8:$AK$8,0)),"")</f>
        <v/>
      </c>
    </row>
    <row r="545" spans="1:39">
      <c r="A545" s="58" t="str">
        <f>IFERROR(IF(A544+1&lt;COUNTIF(DB_Typologies!$AQ$4:$AQ$1445,$A$3),A544+1,""),"")</f>
        <v/>
      </c>
      <c r="B545" s="120" t="str">
        <f>IFERROR(INDEX(DB_Typologies!$D$4:$AP$1445,MATCH($A$3,DB_Typologies!$AQ$4:$AQ$1445,0)+$A545,MATCH(B$3,TQoL_Indexes!$B$8:$AK$8,0)),"")</f>
        <v/>
      </c>
      <c r="C545" s="86" t="str">
        <f>IFERROR(INDEX(DB_Typologies!$D$4:$AP$1445,MATCH($A$3,DB_Typologies!$AQ$4:$AQ$1445,0)+$A545,MATCH(C$3,TQoL_Indexes!$B$8:$AK$8,0)),"")</f>
        <v/>
      </c>
      <c r="D545" s="87" t="str">
        <f>IFERROR(INDEX(DB_Typologies!$D$4:$AP$1445,MATCH($A$3,DB_Typologies!$AQ$4:$AQ$1445,0)+$A545,MATCH(D$3,TQoL_Indexes!$B$8:$AK$8,0)),"")</f>
        <v/>
      </c>
      <c r="E545" s="86" t="str">
        <f>IFERROR(INDEX(DB_Typologies!$D$4:$AP$1445,MATCH($A$3,DB_Typologies!$AQ$4:$AQ$1445,0)+$A545,MATCH(E$3,TQoL_Indexes!$B$8:$AK$8,0)),"")</f>
        <v/>
      </c>
      <c r="F545" s="86" t="str">
        <f>IFERROR(INDEX(DB_Typologies!$D$4:$AP$1445,MATCH($A$3,DB_Typologies!$AQ$4:$AQ$1445,0)+$A545,MATCH(F$3,TQoL_Indexes!$B$8:$AK$8,0)),"")</f>
        <v/>
      </c>
      <c r="G545" s="86" t="str">
        <f>IFERROR(INDEX(DB_Typologies!$D$4:$AP$1445,MATCH($A$3,DB_Typologies!$AQ$4:$AQ$1445,0)+$A545,MATCH(G$3,TQoL_Indexes!$B$8:$AK$8,0)),"")</f>
        <v/>
      </c>
      <c r="H545" s="86" t="str">
        <f>IFERROR(INDEX(DB_Typologies!$D$4:$AP$1445,MATCH($A$3,DB_Typologies!$AQ$4:$AQ$1445,0)+$A545,MATCH(H$3,TQoL_Indexes!$B$8:$AK$8,0)),"")</f>
        <v/>
      </c>
      <c r="I545" s="86" t="str">
        <f>IFERROR(INDEX(DB_Typologies!$D$4:$AP$1445,MATCH($A$3,DB_Typologies!$AQ$4:$AQ$1445,0)+$A545,MATCH(I$3,TQoL_Indexes!$B$8:$AK$8,0)),"")</f>
        <v/>
      </c>
      <c r="J545" s="86" t="str">
        <f>IFERROR(INDEX(DB_Typologies!$D$4:$AP$1445,MATCH($A$3,DB_Typologies!$AQ$4:$AQ$1445,0)+$A545,MATCH(J$3,TQoL_Indexes!$B$8:$AK$8,0)),"")</f>
        <v/>
      </c>
      <c r="K545" s="86" t="str">
        <f>IFERROR(INDEX(DB_Typologies!$D$4:$AP$1445,MATCH($A$3,DB_Typologies!$AQ$4:$AQ$1445,0)+$A545,MATCH(K$3,TQoL_Indexes!$B$8:$AK$8,0)),"")</f>
        <v/>
      </c>
      <c r="L545" s="86" t="str">
        <f>IFERROR(INDEX(DB_Typologies!$D$4:$AP$1445,MATCH($A$3,DB_Typologies!$AQ$4:$AQ$1445,0)+$A545,MATCH(L$3,TQoL_Indexes!$B$8:$AK$8,0)),"")</f>
        <v/>
      </c>
      <c r="M545" s="86" t="str">
        <f>IFERROR(INDEX(DB_Typologies!$D$4:$AP$1445,MATCH($A$3,DB_Typologies!$AQ$4:$AQ$1445,0)+$A545,MATCH(M$3,TQoL_Indexes!$B$8:$AK$8,0)),"")</f>
        <v/>
      </c>
      <c r="N545" s="86" t="str">
        <f>IFERROR(INDEX(DB_Typologies!$D$4:$AP$1445,MATCH($A$3,DB_Typologies!$AQ$4:$AQ$1445,0)+$A545,MATCH(N$3,TQoL_Indexes!$B$8:$AK$8,0)),"")</f>
        <v/>
      </c>
      <c r="O545" s="86" t="str">
        <f>IFERROR(INDEX(DB_Typologies!$D$4:$AP$1445,MATCH($A$3,DB_Typologies!$AQ$4:$AQ$1445,0)+$A545,MATCH(O$3,TQoL_Indexes!$B$8:$AK$8,0)),"")</f>
        <v/>
      </c>
      <c r="P545" s="86" t="str">
        <f>IFERROR(INDEX(DB_Typologies!$D$4:$AP$1445,MATCH($A$3,DB_Typologies!$AQ$4:$AQ$1445,0)+$A545,MATCH(P$3,TQoL_Indexes!$B$8:$AK$8,0)),"")</f>
        <v/>
      </c>
      <c r="Q545" s="86" t="str">
        <f>IFERROR(INDEX(DB_Typologies!$D$4:$AP$1445,MATCH($A$3,DB_Typologies!$AQ$4:$AQ$1445,0)+$A545,MATCH(Q$3,TQoL_Indexes!$B$8:$AK$8,0)),"")</f>
        <v/>
      </c>
      <c r="R545" s="86" t="str">
        <f>IFERROR(INDEX(DB_Typologies!$D$4:$AP$1445,MATCH($A$3,DB_Typologies!$AQ$4:$AQ$1445,0)+$A545,MATCH(R$3,TQoL_Indexes!$B$8:$AK$8,0)),"")</f>
        <v/>
      </c>
      <c r="S545" s="86" t="str">
        <f>IFERROR(INDEX(DB_Typologies!$D$4:$AP$1445,MATCH($A$3,DB_Typologies!$AQ$4:$AQ$1445,0)+$A545,MATCH(S$3,TQoL_Indexes!$B$8:$AK$8,0)),"")</f>
        <v/>
      </c>
      <c r="T545" s="86" t="str">
        <f>IFERROR(INDEX(DB_Typologies!$D$4:$AP$1445,MATCH($A$3,DB_Typologies!$AQ$4:$AQ$1445,0)+$A545,MATCH(T$3,TQoL_Indexes!$B$8:$AK$8,0)),"")</f>
        <v/>
      </c>
      <c r="U545" s="86" t="str">
        <f>IFERROR(INDEX(DB_Typologies!$D$4:$AP$1445,MATCH($A$3,DB_Typologies!$AQ$4:$AQ$1445,0)+$A545,MATCH(U$3,TQoL_Indexes!$B$8:$AK$8,0)),"")</f>
        <v/>
      </c>
      <c r="V545" s="86" t="str">
        <f>IFERROR(INDEX(DB_Typologies!$D$4:$AP$1445,MATCH($A$3,DB_Typologies!$AQ$4:$AQ$1445,0)+$A545,MATCH(V$3,TQoL_Indexes!$B$8:$AK$8,0)),"")</f>
        <v/>
      </c>
      <c r="W545" s="86" t="str">
        <f>IFERROR(INDEX(DB_Typologies!$D$4:$AP$1445,MATCH($A$3,DB_Typologies!$AQ$4:$AQ$1445,0)+$A545,MATCH(W$3,TQoL_Indexes!$B$8:$AK$8,0)),"")</f>
        <v/>
      </c>
      <c r="X545" s="86" t="str">
        <f>IFERROR(INDEX(DB_Typologies!$D$4:$AP$1445,MATCH($A$3,DB_Typologies!$AQ$4:$AQ$1445,0)+$A545,MATCH(X$3,TQoL_Indexes!$B$8:$AK$8,0)),"")</f>
        <v/>
      </c>
      <c r="Y545" s="86" t="str">
        <f>IFERROR(INDEX(DB_Typologies!$D$4:$AP$1445,MATCH($A$3,DB_Typologies!$AQ$4:$AQ$1445,0)+$A545,MATCH(Y$3,TQoL_Indexes!$B$8:$AK$8,0)),"")</f>
        <v/>
      </c>
      <c r="Z545" s="86" t="str">
        <f>IFERROR(INDEX(DB_Typologies!$D$4:$AP$1445,MATCH($A$3,DB_Typologies!$AQ$4:$AQ$1445,0)+$A545,MATCH(Z$3,TQoL_Indexes!$B$8:$AK$8,0)),"")</f>
        <v/>
      </c>
      <c r="AA545" s="86" t="str">
        <f>IFERROR(INDEX(DB_Typologies!$D$4:$AP$1445,MATCH($A$3,DB_Typologies!$AQ$4:$AQ$1445,0)+$A545,MATCH(AA$3,TQoL_Indexes!$B$8:$AK$8,0)),"")</f>
        <v/>
      </c>
      <c r="AB545" s="86" t="str">
        <f>IFERROR(INDEX(DB_Typologies!$D$4:$AP$1445,MATCH($A$3,DB_Typologies!$AQ$4:$AQ$1445,0)+$A545,MATCH(AB$3,TQoL_Indexes!$B$8:$AK$8,0)),"")</f>
        <v/>
      </c>
      <c r="AC545" s="86" t="str">
        <f>IFERROR(INDEX(DB_Typologies!$D$4:$AP$1445,MATCH($A$3,DB_Typologies!$AQ$4:$AQ$1445,0)+$A545,MATCH(AC$3,TQoL_Indexes!$B$8:$AK$8,0)),"")</f>
        <v/>
      </c>
      <c r="AD545" s="86" t="str">
        <f>IFERROR(INDEX(DB_Typologies!$D$4:$AP$1445,MATCH($A$3,DB_Typologies!$AQ$4:$AQ$1445,0)+$A545,MATCH(AD$3,TQoL_Indexes!$B$8:$AK$8,0)),"")</f>
        <v/>
      </c>
      <c r="AE545" s="86" t="str">
        <f>IFERROR(INDEX(DB_Typologies!$D$4:$AP$1445,MATCH($A$3,DB_Typologies!$AQ$4:$AQ$1445,0)+$A545,MATCH(AE$3,TQoL_Indexes!$B$8:$AK$8,0)),"")</f>
        <v/>
      </c>
      <c r="AF545" s="86" t="str">
        <f>IFERROR(INDEX(DB_Typologies!$D$4:$AP$1445,MATCH($A$3,DB_Typologies!$AQ$4:$AQ$1445,0)+$A545,MATCH(AF$3,TQoL_Indexes!$B$8:$AK$8,0)),"")</f>
        <v/>
      </c>
      <c r="AG545" s="86" t="str">
        <f>IFERROR(INDEX(DB_Typologies!$D$4:$AP$1445,MATCH($A$3,DB_Typologies!$AQ$4:$AQ$1445,0)+$A545,MATCH(AG$3,TQoL_Indexes!$B$8:$AK$8,0)),"")</f>
        <v/>
      </c>
      <c r="AH545" s="86" t="str">
        <f>IFERROR(INDEX(DB_Typologies!$D$4:$AP$1445,MATCH($A$3,DB_Typologies!$AQ$4:$AQ$1445,0)+$A545,MATCH(AH$3,TQoL_Indexes!$B$8:$AK$8,0)),"")</f>
        <v/>
      </c>
      <c r="AI545" s="86" t="str">
        <f>IFERROR(INDEX(DB_Typologies!$D$4:$AP$1445,MATCH($A$3,DB_Typologies!$AQ$4:$AQ$1445,0)+$A545,MATCH(AI$3,TQoL_Indexes!$B$8:$AK$8,0)),"")</f>
        <v/>
      </c>
      <c r="AJ545" s="86" t="str">
        <f>IFERROR(INDEX(DB_Typologies!$D$4:$AP$1445,MATCH($A$3,DB_Typologies!$AQ$4:$AQ$1445,0)+$A545,MATCH(AJ$3,TQoL_Indexes!$B$8:$AK$8,0)),"")</f>
        <v/>
      </c>
      <c r="AK545" s="86" t="str">
        <f>IFERROR(INDEX(DB_Typologies!$D$4:$AP$1445,MATCH($A$3,DB_Typologies!$AQ$4:$AQ$1445,0)+$A545,MATCH(AK$3,TQoL_Indexes!$B$8:$AK$8,0)),"")</f>
        <v/>
      </c>
      <c r="AL545" s="86" t="str">
        <f>IFERROR(INDEX(DB_Typologies!$D$4:$AP$1445,MATCH($A$3,DB_Typologies!$AQ$4:$AQ$1445,0)+$A545,MATCH(AL$3,TQoL_Indexes!$B$8:$AK$8,0)),"")</f>
        <v/>
      </c>
      <c r="AM545" s="87" t="str">
        <f>IFERROR(INDEX(DB_Typologies!$D$4:$AP$1445,MATCH($A$3,DB_Typologies!$AQ$4:$AQ$1445,0)+$A545,MATCH(AM$3,TQoL_Indexes!$B$8:$AK$8,0)),"")</f>
        <v/>
      </c>
    </row>
    <row r="546" spans="1:39">
      <c r="A546" s="58" t="str">
        <f>IFERROR(IF(A545+1&lt;COUNTIF(DB_Typologies!$AQ$4:$AQ$1445,$A$3),A545+1,""),"")</f>
        <v/>
      </c>
      <c r="B546" s="120" t="str">
        <f>IFERROR(INDEX(DB_Typologies!$D$4:$AP$1445,MATCH($A$3,DB_Typologies!$AQ$4:$AQ$1445,0)+$A546,MATCH(B$3,TQoL_Indexes!$B$8:$AK$8,0)),"")</f>
        <v/>
      </c>
      <c r="C546" s="86" t="str">
        <f>IFERROR(INDEX(DB_Typologies!$D$4:$AP$1445,MATCH($A$3,DB_Typologies!$AQ$4:$AQ$1445,0)+$A546,MATCH(C$3,TQoL_Indexes!$B$8:$AK$8,0)),"")</f>
        <v/>
      </c>
      <c r="D546" s="87" t="str">
        <f>IFERROR(INDEX(DB_Typologies!$D$4:$AP$1445,MATCH($A$3,DB_Typologies!$AQ$4:$AQ$1445,0)+$A546,MATCH(D$3,TQoL_Indexes!$B$8:$AK$8,0)),"")</f>
        <v/>
      </c>
      <c r="E546" s="86" t="str">
        <f>IFERROR(INDEX(DB_Typologies!$D$4:$AP$1445,MATCH($A$3,DB_Typologies!$AQ$4:$AQ$1445,0)+$A546,MATCH(E$3,TQoL_Indexes!$B$8:$AK$8,0)),"")</f>
        <v/>
      </c>
      <c r="F546" s="86" t="str">
        <f>IFERROR(INDEX(DB_Typologies!$D$4:$AP$1445,MATCH($A$3,DB_Typologies!$AQ$4:$AQ$1445,0)+$A546,MATCH(F$3,TQoL_Indexes!$B$8:$AK$8,0)),"")</f>
        <v/>
      </c>
      <c r="G546" s="86" t="str">
        <f>IFERROR(INDEX(DB_Typologies!$D$4:$AP$1445,MATCH($A$3,DB_Typologies!$AQ$4:$AQ$1445,0)+$A546,MATCH(G$3,TQoL_Indexes!$B$8:$AK$8,0)),"")</f>
        <v/>
      </c>
      <c r="H546" s="86" t="str">
        <f>IFERROR(INDEX(DB_Typologies!$D$4:$AP$1445,MATCH($A$3,DB_Typologies!$AQ$4:$AQ$1445,0)+$A546,MATCH(H$3,TQoL_Indexes!$B$8:$AK$8,0)),"")</f>
        <v/>
      </c>
      <c r="I546" s="86" t="str">
        <f>IFERROR(INDEX(DB_Typologies!$D$4:$AP$1445,MATCH($A$3,DB_Typologies!$AQ$4:$AQ$1445,0)+$A546,MATCH(I$3,TQoL_Indexes!$B$8:$AK$8,0)),"")</f>
        <v/>
      </c>
      <c r="J546" s="86" t="str">
        <f>IFERROR(INDEX(DB_Typologies!$D$4:$AP$1445,MATCH($A$3,DB_Typologies!$AQ$4:$AQ$1445,0)+$A546,MATCH(J$3,TQoL_Indexes!$B$8:$AK$8,0)),"")</f>
        <v/>
      </c>
      <c r="K546" s="86" t="str">
        <f>IFERROR(INDEX(DB_Typologies!$D$4:$AP$1445,MATCH($A$3,DB_Typologies!$AQ$4:$AQ$1445,0)+$A546,MATCH(K$3,TQoL_Indexes!$B$8:$AK$8,0)),"")</f>
        <v/>
      </c>
      <c r="L546" s="86" t="str">
        <f>IFERROR(INDEX(DB_Typologies!$D$4:$AP$1445,MATCH($A$3,DB_Typologies!$AQ$4:$AQ$1445,0)+$A546,MATCH(L$3,TQoL_Indexes!$B$8:$AK$8,0)),"")</f>
        <v/>
      </c>
      <c r="M546" s="86" t="str">
        <f>IFERROR(INDEX(DB_Typologies!$D$4:$AP$1445,MATCH($A$3,DB_Typologies!$AQ$4:$AQ$1445,0)+$A546,MATCH(M$3,TQoL_Indexes!$B$8:$AK$8,0)),"")</f>
        <v/>
      </c>
      <c r="N546" s="86" t="str">
        <f>IFERROR(INDEX(DB_Typologies!$D$4:$AP$1445,MATCH($A$3,DB_Typologies!$AQ$4:$AQ$1445,0)+$A546,MATCH(N$3,TQoL_Indexes!$B$8:$AK$8,0)),"")</f>
        <v/>
      </c>
      <c r="O546" s="86" t="str">
        <f>IFERROR(INDEX(DB_Typologies!$D$4:$AP$1445,MATCH($A$3,DB_Typologies!$AQ$4:$AQ$1445,0)+$A546,MATCH(O$3,TQoL_Indexes!$B$8:$AK$8,0)),"")</f>
        <v/>
      </c>
      <c r="P546" s="86" t="str">
        <f>IFERROR(INDEX(DB_Typologies!$D$4:$AP$1445,MATCH($A$3,DB_Typologies!$AQ$4:$AQ$1445,0)+$A546,MATCH(P$3,TQoL_Indexes!$B$8:$AK$8,0)),"")</f>
        <v/>
      </c>
      <c r="Q546" s="86" t="str">
        <f>IFERROR(INDEX(DB_Typologies!$D$4:$AP$1445,MATCH($A$3,DB_Typologies!$AQ$4:$AQ$1445,0)+$A546,MATCH(Q$3,TQoL_Indexes!$B$8:$AK$8,0)),"")</f>
        <v/>
      </c>
      <c r="R546" s="86" t="str">
        <f>IFERROR(INDEX(DB_Typologies!$D$4:$AP$1445,MATCH($A$3,DB_Typologies!$AQ$4:$AQ$1445,0)+$A546,MATCH(R$3,TQoL_Indexes!$B$8:$AK$8,0)),"")</f>
        <v/>
      </c>
      <c r="S546" s="86" t="str">
        <f>IFERROR(INDEX(DB_Typologies!$D$4:$AP$1445,MATCH($A$3,DB_Typologies!$AQ$4:$AQ$1445,0)+$A546,MATCH(S$3,TQoL_Indexes!$B$8:$AK$8,0)),"")</f>
        <v/>
      </c>
      <c r="T546" s="86" t="str">
        <f>IFERROR(INDEX(DB_Typologies!$D$4:$AP$1445,MATCH($A$3,DB_Typologies!$AQ$4:$AQ$1445,0)+$A546,MATCH(T$3,TQoL_Indexes!$B$8:$AK$8,0)),"")</f>
        <v/>
      </c>
      <c r="U546" s="86" t="str">
        <f>IFERROR(INDEX(DB_Typologies!$D$4:$AP$1445,MATCH($A$3,DB_Typologies!$AQ$4:$AQ$1445,0)+$A546,MATCH(U$3,TQoL_Indexes!$B$8:$AK$8,0)),"")</f>
        <v/>
      </c>
      <c r="V546" s="86" t="str">
        <f>IFERROR(INDEX(DB_Typologies!$D$4:$AP$1445,MATCH($A$3,DB_Typologies!$AQ$4:$AQ$1445,0)+$A546,MATCH(V$3,TQoL_Indexes!$B$8:$AK$8,0)),"")</f>
        <v/>
      </c>
      <c r="W546" s="86" t="str">
        <f>IFERROR(INDEX(DB_Typologies!$D$4:$AP$1445,MATCH($A$3,DB_Typologies!$AQ$4:$AQ$1445,0)+$A546,MATCH(W$3,TQoL_Indexes!$B$8:$AK$8,0)),"")</f>
        <v/>
      </c>
      <c r="X546" s="86" t="str">
        <f>IFERROR(INDEX(DB_Typologies!$D$4:$AP$1445,MATCH($A$3,DB_Typologies!$AQ$4:$AQ$1445,0)+$A546,MATCH(X$3,TQoL_Indexes!$B$8:$AK$8,0)),"")</f>
        <v/>
      </c>
      <c r="Y546" s="86" t="str">
        <f>IFERROR(INDEX(DB_Typologies!$D$4:$AP$1445,MATCH($A$3,DB_Typologies!$AQ$4:$AQ$1445,0)+$A546,MATCH(Y$3,TQoL_Indexes!$B$8:$AK$8,0)),"")</f>
        <v/>
      </c>
      <c r="Z546" s="86" t="str">
        <f>IFERROR(INDEX(DB_Typologies!$D$4:$AP$1445,MATCH($A$3,DB_Typologies!$AQ$4:$AQ$1445,0)+$A546,MATCH(Z$3,TQoL_Indexes!$B$8:$AK$8,0)),"")</f>
        <v/>
      </c>
      <c r="AA546" s="86" t="str">
        <f>IFERROR(INDEX(DB_Typologies!$D$4:$AP$1445,MATCH($A$3,DB_Typologies!$AQ$4:$AQ$1445,0)+$A546,MATCH(AA$3,TQoL_Indexes!$B$8:$AK$8,0)),"")</f>
        <v/>
      </c>
      <c r="AB546" s="86" t="str">
        <f>IFERROR(INDEX(DB_Typologies!$D$4:$AP$1445,MATCH($A$3,DB_Typologies!$AQ$4:$AQ$1445,0)+$A546,MATCH(AB$3,TQoL_Indexes!$B$8:$AK$8,0)),"")</f>
        <v/>
      </c>
      <c r="AC546" s="86" t="str">
        <f>IFERROR(INDEX(DB_Typologies!$D$4:$AP$1445,MATCH($A$3,DB_Typologies!$AQ$4:$AQ$1445,0)+$A546,MATCH(AC$3,TQoL_Indexes!$B$8:$AK$8,0)),"")</f>
        <v/>
      </c>
      <c r="AD546" s="86" t="str">
        <f>IFERROR(INDEX(DB_Typologies!$D$4:$AP$1445,MATCH($A$3,DB_Typologies!$AQ$4:$AQ$1445,0)+$A546,MATCH(AD$3,TQoL_Indexes!$B$8:$AK$8,0)),"")</f>
        <v/>
      </c>
      <c r="AE546" s="86" t="str">
        <f>IFERROR(INDEX(DB_Typologies!$D$4:$AP$1445,MATCH($A$3,DB_Typologies!$AQ$4:$AQ$1445,0)+$A546,MATCH(AE$3,TQoL_Indexes!$B$8:$AK$8,0)),"")</f>
        <v/>
      </c>
      <c r="AF546" s="86" t="str">
        <f>IFERROR(INDEX(DB_Typologies!$D$4:$AP$1445,MATCH($A$3,DB_Typologies!$AQ$4:$AQ$1445,0)+$A546,MATCH(AF$3,TQoL_Indexes!$B$8:$AK$8,0)),"")</f>
        <v/>
      </c>
      <c r="AG546" s="86" t="str">
        <f>IFERROR(INDEX(DB_Typologies!$D$4:$AP$1445,MATCH($A$3,DB_Typologies!$AQ$4:$AQ$1445,0)+$A546,MATCH(AG$3,TQoL_Indexes!$B$8:$AK$8,0)),"")</f>
        <v/>
      </c>
      <c r="AH546" s="86" t="str">
        <f>IFERROR(INDEX(DB_Typologies!$D$4:$AP$1445,MATCH($A$3,DB_Typologies!$AQ$4:$AQ$1445,0)+$A546,MATCH(AH$3,TQoL_Indexes!$B$8:$AK$8,0)),"")</f>
        <v/>
      </c>
      <c r="AI546" s="86" t="str">
        <f>IFERROR(INDEX(DB_Typologies!$D$4:$AP$1445,MATCH($A$3,DB_Typologies!$AQ$4:$AQ$1445,0)+$A546,MATCH(AI$3,TQoL_Indexes!$B$8:$AK$8,0)),"")</f>
        <v/>
      </c>
      <c r="AJ546" s="86" t="str">
        <f>IFERROR(INDEX(DB_Typologies!$D$4:$AP$1445,MATCH($A$3,DB_Typologies!$AQ$4:$AQ$1445,0)+$A546,MATCH(AJ$3,TQoL_Indexes!$B$8:$AK$8,0)),"")</f>
        <v/>
      </c>
      <c r="AK546" s="86" t="str">
        <f>IFERROR(INDEX(DB_Typologies!$D$4:$AP$1445,MATCH($A$3,DB_Typologies!$AQ$4:$AQ$1445,0)+$A546,MATCH(AK$3,TQoL_Indexes!$B$8:$AK$8,0)),"")</f>
        <v/>
      </c>
      <c r="AL546" s="86" t="str">
        <f>IFERROR(INDEX(DB_Typologies!$D$4:$AP$1445,MATCH($A$3,DB_Typologies!$AQ$4:$AQ$1445,0)+$A546,MATCH(AL$3,TQoL_Indexes!$B$8:$AK$8,0)),"")</f>
        <v/>
      </c>
      <c r="AM546" s="87" t="str">
        <f>IFERROR(INDEX(DB_Typologies!$D$4:$AP$1445,MATCH($A$3,DB_Typologies!$AQ$4:$AQ$1445,0)+$A546,MATCH(AM$3,TQoL_Indexes!$B$8:$AK$8,0)),"")</f>
        <v/>
      </c>
    </row>
    <row r="547" spans="1:39">
      <c r="A547" s="58" t="str">
        <f>IFERROR(IF(A546+1&lt;COUNTIF(DB_Typologies!$AQ$4:$AQ$1445,$A$3),A546+1,""),"")</f>
        <v/>
      </c>
      <c r="B547" s="120" t="str">
        <f>IFERROR(INDEX(DB_Typologies!$D$4:$AP$1445,MATCH($A$3,DB_Typologies!$AQ$4:$AQ$1445,0)+$A547,MATCH(B$3,TQoL_Indexes!$B$8:$AK$8,0)),"")</f>
        <v/>
      </c>
      <c r="C547" s="86" t="str">
        <f>IFERROR(INDEX(DB_Typologies!$D$4:$AP$1445,MATCH($A$3,DB_Typologies!$AQ$4:$AQ$1445,0)+$A547,MATCH(C$3,TQoL_Indexes!$B$8:$AK$8,0)),"")</f>
        <v/>
      </c>
      <c r="D547" s="87" t="str">
        <f>IFERROR(INDEX(DB_Typologies!$D$4:$AP$1445,MATCH($A$3,DB_Typologies!$AQ$4:$AQ$1445,0)+$A547,MATCH(D$3,TQoL_Indexes!$B$8:$AK$8,0)),"")</f>
        <v/>
      </c>
      <c r="E547" s="86" t="str">
        <f>IFERROR(INDEX(DB_Typologies!$D$4:$AP$1445,MATCH($A$3,DB_Typologies!$AQ$4:$AQ$1445,0)+$A547,MATCH(E$3,TQoL_Indexes!$B$8:$AK$8,0)),"")</f>
        <v/>
      </c>
      <c r="F547" s="86" t="str">
        <f>IFERROR(INDEX(DB_Typologies!$D$4:$AP$1445,MATCH($A$3,DB_Typologies!$AQ$4:$AQ$1445,0)+$A547,MATCH(F$3,TQoL_Indexes!$B$8:$AK$8,0)),"")</f>
        <v/>
      </c>
      <c r="G547" s="86" t="str">
        <f>IFERROR(INDEX(DB_Typologies!$D$4:$AP$1445,MATCH($A$3,DB_Typologies!$AQ$4:$AQ$1445,0)+$A547,MATCH(G$3,TQoL_Indexes!$B$8:$AK$8,0)),"")</f>
        <v/>
      </c>
      <c r="H547" s="86" t="str">
        <f>IFERROR(INDEX(DB_Typologies!$D$4:$AP$1445,MATCH($A$3,DB_Typologies!$AQ$4:$AQ$1445,0)+$A547,MATCH(H$3,TQoL_Indexes!$B$8:$AK$8,0)),"")</f>
        <v/>
      </c>
      <c r="I547" s="86" t="str">
        <f>IFERROR(INDEX(DB_Typologies!$D$4:$AP$1445,MATCH($A$3,DB_Typologies!$AQ$4:$AQ$1445,0)+$A547,MATCH(I$3,TQoL_Indexes!$B$8:$AK$8,0)),"")</f>
        <v/>
      </c>
      <c r="J547" s="86" t="str">
        <f>IFERROR(INDEX(DB_Typologies!$D$4:$AP$1445,MATCH($A$3,DB_Typologies!$AQ$4:$AQ$1445,0)+$A547,MATCH(J$3,TQoL_Indexes!$B$8:$AK$8,0)),"")</f>
        <v/>
      </c>
      <c r="K547" s="86" t="str">
        <f>IFERROR(INDEX(DB_Typologies!$D$4:$AP$1445,MATCH($A$3,DB_Typologies!$AQ$4:$AQ$1445,0)+$A547,MATCH(K$3,TQoL_Indexes!$B$8:$AK$8,0)),"")</f>
        <v/>
      </c>
      <c r="L547" s="86" t="str">
        <f>IFERROR(INDEX(DB_Typologies!$D$4:$AP$1445,MATCH($A$3,DB_Typologies!$AQ$4:$AQ$1445,0)+$A547,MATCH(L$3,TQoL_Indexes!$B$8:$AK$8,0)),"")</f>
        <v/>
      </c>
      <c r="M547" s="86" t="str">
        <f>IFERROR(INDEX(DB_Typologies!$D$4:$AP$1445,MATCH($A$3,DB_Typologies!$AQ$4:$AQ$1445,0)+$A547,MATCH(M$3,TQoL_Indexes!$B$8:$AK$8,0)),"")</f>
        <v/>
      </c>
      <c r="N547" s="86" t="str">
        <f>IFERROR(INDEX(DB_Typologies!$D$4:$AP$1445,MATCH($A$3,DB_Typologies!$AQ$4:$AQ$1445,0)+$A547,MATCH(N$3,TQoL_Indexes!$B$8:$AK$8,0)),"")</f>
        <v/>
      </c>
      <c r="O547" s="86" t="str">
        <f>IFERROR(INDEX(DB_Typologies!$D$4:$AP$1445,MATCH($A$3,DB_Typologies!$AQ$4:$AQ$1445,0)+$A547,MATCH(O$3,TQoL_Indexes!$B$8:$AK$8,0)),"")</f>
        <v/>
      </c>
      <c r="P547" s="86" t="str">
        <f>IFERROR(INDEX(DB_Typologies!$D$4:$AP$1445,MATCH($A$3,DB_Typologies!$AQ$4:$AQ$1445,0)+$A547,MATCH(P$3,TQoL_Indexes!$B$8:$AK$8,0)),"")</f>
        <v/>
      </c>
      <c r="Q547" s="86" t="str">
        <f>IFERROR(INDEX(DB_Typologies!$D$4:$AP$1445,MATCH($A$3,DB_Typologies!$AQ$4:$AQ$1445,0)+$A547,MATCH(Q$3,TQoL_Indexes!$B$8:$AK$8,0)),"")</f>
        <v/>
      </c>
      <c r="R547" s="86" t="str">
        <f>IFERROR(INDEX(DB_Typologies!$D$4:$AP$1445,MATCH($A$3,DB_Typologies!$AQ$4:$AQ$1445,0)+$A547,MATCH(R$3,TQoL_Indexes!$B$8:$AK$8,0)),"")</f>
        <v/>
      </c>
      <c r="S547" s="86" t="str">
        <f>IFERROR(INDEX(DB_Typologies!$D$4:$AP$1445,MATCH($A$3,DB_Typologies!$AQ$4:$AQ$1445,0)+$A547,MATCH(S$3,TQoL_Indexes!$B$8:$AK$8,0)),"")</f>
        <v/>
      </c>
      <c r="T547" s="86" t="str">
        <f>IFERROR(INDEX(DB_Typologies!$D$4:$AP$1445,MATCH($A$3,DB_Typologies!$AQ$4:$AQ$1445,0)+$A547,MATCH(T$3,TQoL_Indexes!$B$8:$AK$8,0)),"")</f>
        <v/>
      </c>
      <c r="U547" s="86" t="str">
        <f>IFERROR(INDEX(DB_Typologies!$D$4:$AP$1445,MATCH($A$3,DB_Typologies!$AQ$4:$AQ$1445,0)+$A547,MATCH(U$3,TQoL_Indexes!$B$8:$AK$8,0)),"")</f>
        <v/>
      </c>
      <c r="V547" s="86" t="str">
        <f>IFERROR(INDEX(DB_Typologies!$D$4:$AP$1445,MATCH($A$3,DB_Typologies!$AQ$4:$AQ$1445,0)+$A547,MATCH(V$3,TQoL_Indexes!$B$8:$AK$8,0)),"")</f>
        <v/>
      </c>
      <c r="W547" s="86" t="str">
        <f>IFERROR(INDEX(DB_Typologies!$D$4:$AP$1445,MATCH($A$3,DB_Typologies!$AQ$4:$AQ$1445,0)+$A547,MATCH(W$3,TQoL_Indexes!$B$8:$AK$8,0)),"")</f>
        <v/>
      </c>
      <c r="X547" s="86" t="str">
        <f>IFERROR(INDEX(DB_Typologies!$D$4:$AP$1445,MATCH($A$3,DB_Typologies!$AQ$4:$AQ$1445,0)+$A547,MATCH(X$3,TQoL_Indexes!$B$8:$AK$8,0)),"")</f>
        <v/>
      </c>
      <c r="Y547" s="86" t="str">
        <f>IFERROR(INDEX(DB_Typologies!$D$4:$AP$1445,MATCH($A$3,DB_Typologies!$AQ$4:$AQ$1445,0)+$A547,MATCH(Y$3,TQoL_Indexes!$B$8:$AK$8,0)),"")</f>
        <v/>
      </c>
      <c r="Z547" s="86" t="str">
        <f>IFERROR(INDEX(DB_Typologies!$D$4:$AP$1445,MATCH($A$3,DB_Typologies!$AQ$4:$AQ$1445,0)+$A547,MATCH(Z$3,TQoL_Indexes!$B$8:$AK$8,0)),"")</f>
        <v/>
      </c>
      <c r="AA547" s="86" t="str">
        <f>IFERROR(INDEX(DB_Typologies!$D$4:$AP$1445,MATCH($A$3,DB_Typologies!$AQ$4:$AQ$1445,0)+$A547,MATCH(AA$3,TQoL_Indexes!$B$8:$AK$8,0)),"")</f>
        <v/>
      </c>
      <c r="AB547" s="86" t="str">
        <f>IFERROR(INDEX(DB_Typologies!$D$4:$AP$1445,MATCH($A$3,DB_Typologies!$AQ$4:$AQ$1445,0)+$A547,MATCH(AB$3,TQoL_Indexes!$B$8:$AK$8,0)),"")</f>
        <v/>
      </c>
      <c r="AC547" s="86" t="str">
        <f>IFERROR(INDEX(DB_Typologies!$D$4:$AP$1445,MATCH($A$3,DB_Typologies!$AQ$4:$AQ$1445,0)+$A547,MATCH(AC$3,TQoL_Indexes!$B$8:$AK$8,0)),"")</f>
        <v/>
      </c>
      <c r="AD547" s="86" t="str">
        <f>IFERROR(INDEX(DB_Typologies!$D$4:$AP$1445,MATCH($A$3,DB_Typologies!$AQ$4:$AQ$1445,0)+$A547,MATCH(AD$3,TQoL_Indexes!$B$8:$AK$8,0)),"")</f>
        <v/>
      </c>
      <c r="AE547" s="86" t="str">
        <f>IFERROR(INDEX(DB_Typologies!$D$4:$AP$1445,MATCH($A$3,DB_Typologies!$AQ$4:$AQ$1445,0)+$A547,MATCH(AE$3,TQoL_Indexes!$B$8:$AK$8,0)),"")</f>
        <v/>
      </c>
      <c r="AF547" s="86" t="str">
        <f>IFERROR(INDEX(DB_Typologies!$D$4:$AP$1445,MATCH($A$3,DB_Typologies!$AQ$4:$AQ$1445,0)+$A547,MATCH(AF$3,TQoL_Indexes!$B$8:$AK$8,0)),"")</f>
        <v/>
      </c>
      <c r="AG547" s="86" t="str">
        <f>IFERROR(INDEX(DB_Typologies!$D$4:$AP$1445,MATCH($A$3,DB_Typologies!$AQ$4:$AQ$1445,0)+$A547,MATCH(AG$3,TQoL_Indexes!$B$8:$AK$8,0)),"")</f>
        <v/>
      </c>
      <c r="AH547" s="86" t="str">
        <f>IFERROR(INDEX(DB_Typologies!$D$4:$AP$1445,MATCH($A$3,DB_Typologies!$AQ$4:$AQ$1445,0)+$A547,MATCH(AH$3,TQoL_Indexes!$B$8:$AK$8,0)),"")</f>
        <v/>
      </c>
      <c r="AI547" s="86" t="str">
        <f>IFERROR(INDEX(DB_Typologies!$D$4:$AP$1445,MATCH($A$3,DB_Typologies!$AQ$4:$AQ$1445,0)+$A547,MATCH(AI$3,TQoL_Indexes!$B$8:$AK$8,0)),"")</f>
        <v/>
      </c>
      <c r="AJ547" s="86" t="str">
        <f>IFERROR(INDEX(DB_Typologies!$D$4:$AP$1445,MATCH($A$3,DB_Typologies!$AQ$4:$AQ$1445,0)+$A547,MATCH(AJ$3,TQoL_Indexes!$B$8:$AK$8,0)),"")</f>
        <v/>
      </c>
      <c r="AK547" s="86" t="str">
        <f>IFERROR(INDEX(DB_Typologies!$D$4:$AP$1445,MATCH($A$3,DB_Typologies!$AQ$4:$AQ$1445,0)+$A547,MATCH(AK$3,TQoL_Indexes!$B$8:$AK$8,0)),"")</f>
        <v/>
      </c>
      <c r="AL547" s="86" t="str">
        <f>IFERROR(INDEX(DB_Typologies!$D$4:$AP$1445,MATCH($A$3,DB_Typologies!$AQ$4:$AQ$1445,0)+$A547,MATCH(AL$3,TQoL_Indexes!$B$8:$AK$8,0)),"")</f>
        <v/>
      </c>
      <c r="AM547" s="87" t="str">
        <f>IFERROR(INDEX(DB_Typologies!$D$4:$AP$1445,MATCH($A$3,DB_Typologies!$AQ$4:$AQ$1445,0)+$A547,MATCH(AM$3,TQoL_Indexes!$B$8:$AK$8,0)),"")</f>
        <v/>
      </c>
    </row>
    <row r="548" spans="1:39">
      <c r="A548" s="58" t="str">
        <f>IFERROR(IF(A547+1&lt;COUNTIF(DB_Typologies!$AQ$4:$AQ$1445,$A$3),A547+1,""),"")</f>
        <v/>
      </c>
      <c r="B548" s="120" t="str">
        <f>IFERROR(INDEX(DB_Typologies!$D$4:$AP$1445,MATCH($A$3,DB_Typologies!$AQ$4:$AQ$1445,0)+$A548,MATCH(B$3,TQoL_Indexes!$B$8:$AK$8,0)),"")</f>
        <v/>
      </c>
      <c r="C548" s="86" t="str">
        <f>IFERROR(INDEX(DB_Typologies!$D$4:$AP$1445,MATCH($A$3,DB_Typologies!$AQ$4:$AQ$1445,0)+$A548,MATCH(C$3,TQoL_Indexes!$B$8:$AK$8,0)),"")</f>
        <v/>
      </c>
      <c r="D548" s="87" t="str">
        <f>IFERROR(INDEX(DB_Typologies!$D$4:$AP$1445,MATCH($A$3,DB_Typologies!$AQ$4:$AQ$1445,0)+$A548,MATCH(D$3,TQoL_Indexes!$B$8:$AK$8,0)),"")</f>
        <v/>
      </c>
      <c r="E548" s="86" t="str">
        <f>IFERROR(INDEX(DB_Typologies!$D$4:$AP$1445,MATCH($A$3,DB_Typologies!$AQ$4:$AQ$1445,0)+$A548,MATCH(E$3,TQoL_Indexes!$B$8:$AK$8,0)),"")</f>
        <v/>
      </c>
      <c r="F548" s="86" t="str">
        <f>IFERROR(INDEX(DB_Typologies!$D$4:$AP$1445,MATCH($A$3,DB_Typologies!$AQ$4:$AQ$1445,0)+$A548,MATCH(F$3,TQoL_Indexes!$B$8:$AK$8,0)),"")</f>
        <v/>
      </c>
      <c r="G548" s="86" t="str">
        <f>IFERROR(INDEX(DB_Typologies!$D$4:$AP$1445,MATCH($A$3,DB_Typologies!$AQ$4:$AQ$1445,0)+$A548,MATCH(G$3,TQoL_Indexes!$B$8:$AK$8,0)),"")</f>
        <v/>
      </c>
      <c r="H548" s="86" t="str">
        <f>IFERROR(INDEX(DB_Typologies!$D$4:$AP$1445,MATCH($A$3,DB_Typologies!$AQ$4:$AQ$1445,0)+$A548,MATCH(H$3,TQoL_Indexes!$B$8:$AK$8,0)),"")</f>
        <v/>
      </c>
      <c r="I548" s="86" t="str">
        <f>IFERROR(INDEX(DB_Typologies!$D$4:$AP$1445,MATCH($A$3,DB_Typologies!$AQ$4:$AQ$1445,0)+$A548,MATCH(I$3,TQoL_Indexes!$B$8:$AK$8,0)),"")</f>
        <v/>
      </c>
      <c r="J548" s="86" t="str">
        <f>IFERROR(INDEX(DB_Typologies!$D$4:$AP$1445,MATCH($A$3,DB_Typologies!$AQ$4:$AQ$1445,0)+$A548,MATCH(J$3,TQoL_Indexes!$B$8:$AK$8,0)),"")</f>
        <v/>
      </c>
      <c r="K548" s="86" t="str">
        <f>IFERROR(INDEX(DB_Typologies!$D$4:$AP$1445,MATCH($A$3,DB_Typologies!$AQ$4:$AQ$1445,0)+$A548,MATCH(K$3,TQoL_Indexes!$B$8:$AK$8,0)),"")</f>
        <v/>
      </c>
      <c r="L548" s="86" t="str">
        <f>IFERROR(INDEX(DB_Typologies!$D$4:$AP$1445,MATCH($A$3,DB_Typologies!$AQ$4:$AQ$1445,0)+$A548,MATCH(L$3,TQoL_Indexes!$B$8:$AK$8,0)),"")</f>
        <v/>
      </c>
      <c r="M548" s="86" t="str">
        <f>IFERROR(INDEX(DB_Typologies!$D$4:$AP$1445,MATCH($A$3,DB_Typologies!$AQ$4:$AQ$1445,0)+$A548,MATCH(M$3,TQoL_Indexes!$B$8:$AK$8,0)),"")</f>
        <v/>
      </c>
      <c r="N548" s="86" t="str">
        <f>IFERROR(INDEX(DB_Typologies!$D$4:$AP$1445,MATCH($A$3,DB_Typologies!$AQ$4:$AQ$1445,0)+$A548,MATCH(N$3,TQoL_Indexes!$B$8:$AK$8,0)),"")</f>
        <v/>
      </c>
      <c r="O548" s="86" t="str">
        <f>IFERROR(INDEX(DB_Typologies!$D$4:$AP$1445,MATCH($A$3,DB_Typologies!$AQ$4:$AQ$1445,0)+$A548,MATCH(O$3,TQoL_Indexes!$B$8:$AK$8,0)),"")</f>
        <v/>
      </c>
      <c r="P548" s="86" t="str">
        <f>IFERROR(INDEX(DB_Typologies!$D$4:$AP$1445,MATCH($A$3,DB_Typologies!$AQ$4:$AQ$1445,0)+$A548,MATCH(P$3,TQoL_Indexes!$B$8:$AK$8,0)),"")</f>
        <v/>
      </c>
      <c r="Q548" s="86" t="str">
        <f>IFERROR(INDEX(DB_Typologies!$D$4:$AP$1445,MATCH($A$3,DB_Typologies!$AQ$4:$AQ$1445,0)+$A548,MATCH(Q$3,TQoL_Indexes!$B$8:$AK$8,0)),"")</f>
        <v/>
      </c>
      <c r="R548" s="86" t="str">
        <f>IFERROR(INDEX(DB_Typologies!$D$4:$AP$1445,MATCH($A$3,DB_Typologies!$AQ$4:$AQ$1445,0)+$A548,MATCH(R$3,TQoL_Indexes!$B$8:$AK$8,0)),"")</f>
        <v/>
      </c>
      <c r="S548" s="86" t="str">
        <f>IFERROR(INDEX(DB_Typologies!$D$4:$AP$1445,MATCH($A$3,DB_Typologies!$AQ$4:$AQ$1445,0)+$A548,MATCH(S$3,TQoL_Indexes!$B$8:$AK$8,0)),"")</f>
        <v/>
      </c>
      <c r="T548" s="86" t="str">
        <f>IFERROR(INDEX(DB_Typologies!$D$4:$AP$1445,MATCH($A$3,DB_Typologies!$AQ$4:$AQ$1445,0)+$A548,MATCH(T$3,TQoL_Indexes!$B$8:$AK$8,0)),"")</f>
        <v/>
      </c>
      <c r="U548" s="86" t="str">
        <f>IFERROR(INDEX(DB_Typologies!$D$4:$AP$1445,MATCH($A$3,DB_Typologies!$AQ$4:$AQ$1445,0)+$A548,MATCH(U$3,TQoL_Indexes!$B$8:$AK$8,0)),"")</f>
        <v/>
      </c>
      <c r="V548" s="86" t="str">
        <f>IFERROR(INDEX(DB_Typologies!$D$4:$AP$1445,MATCH($A$3,DB_Typologies!$AQ$4:$AQ$1445,0)+$A548,MATCH(V$3,TQoL_Indexes!$B$8:$AK$8,0)),"")</f>
        <v/>
      </c>
      <c r="W548" s="86" t="str">
        <f>IFERROR(INDEX(DB_Typologies!$D$4:$AP$1445,MATCH($A$3,DB_Typologies!$AQ$4:$AQ$1445,0)+$A548,MATCH(W$3,TQoL_Indexes!$B$8:$AK$8,0)),"")</f>
        <v/>
      </c>
      <c r="X548" s="86" t="str">
        <f>IFERROR(INDEX(DB_Typologies!$D$4:$AP$1445,MATCH($A$3,DB_Typologies!$AQ$4:$AQ$1445,0)+$A548,MATCH(X$3,TQoL_Indexes!$B$8:$AK$8,0)),"")</f>
        <v/>
      </c>
      <c r="Y548" s="86" t="str">
        <f>IFERROR(INDEX(DB_Typologies!$D$4:$AP$1445,MATCH($A$3,DB_Typologies!$AQ$4:$AQ$1445,0)+$A548,MATCH(Y$3,TQoL_Indexes!$B$8:$AK$8,0)),"")</f>
        <v/>
      </c>
      <c r="Z548" s="86" t="str">
        <f>IFERROR(INDEX(DB_Typologies!$D$4:$AP$1445,MATCH($A$3,DB_Typologies!$AQ$4:$AQ$1445,0)+$A548,MATCH(Z$3,TQoL_Indexes!$B$8:$AK$8,0)),"")</f>
        <v/>
      </c>
      <c r="AA548" s="86" t="str">
        <f>IFERROR(INDEX(DB_Typologies!$D$4:$AP$1445,MATCH($A$3,DB_Typologies!$AQ$4:$AQ$1445,0)+$A548,MATCH(AA$3,TQoL_Indexes!$B$8:$AK$8,0)),"")</f>
        <v/>
      </c>
      <c r="AB548" s="86" t="str">
        <f>IFERROR(INDEX(DB_Typologies!$D$4:$AP$1445,MATCH($A$3,DB_Typologies!$AQ$4:$AQ$1445,0)+$A548,MATCH(AB$3,TQoL_Indexes!$B$8:$AK$8,0)),"")</f>
        <v/>
      </c>
      <c r="AC548" s="86" t="str">
        <f>IFERROR(INDEX(DB_Typologies!$D$4:$AP$1445,MATCH($A$3,DB_Typologies!$AQ$4:$AQ$1445,0)+$A548,MATCH(AC$3,TQoL_Indexes!$B$8:$AK$8,0)),"")</f>
        <v/>
      </c>
      <c r="AD548" s="86" t="str">
        <f>IFERROR(INDEX(DB_Typologies!$D$4:$AP$1445,MATCH($A$3,DB_Typologies!$AQ$4:$AQ$1445,0)+$A548,MATCH(AD$3,TQoL_Indexes!$B$8:$AK$8,0)),"")</f>
        <v/>
      </c>
      <c r="AE548" s="86" t="str">
        <f>IFERROR(INDEX(DB_Typologies!$D$4:$AP$1445,MATCH($A$3,DB_Typologies!$AQ$4:$AQ$1445,0)+$A548,MATCH(AE$3,TQoL_Indexes!$B$8:$AK$8,0)),"")</f>
        <v/>
      </c>
      <c r="AF548" s="86" t="str">
        <f>IFERROR(INDEX(DB_Typologies!$D$4:$AP$1445,MATCH($A$3,DB_Typologies!$AQ$4:$AQ$1445,0)+$A548,MATCH(AF$3,TQoL_Indexes!$B$8:$AK$8,0)),"")</f>
        <v/>
      </c>
      <c r="AG548" s="86" t="str">
        <f>IFERROR(INDEX(DB_Typologies!$D$4:$AP$1445,MATCH($A$3,DB_Typologies!$AQ$4:$AQ$1445,0)+$A548,MATCH(AG$3,TQoL_Indexes!$B$8:$AK$8,0)),"")</f>
        <v/>
      </c>
      <c r="AH548" s="86" t="str">
        <f>IFERROR(INDEX(DB_Typologies!$D$4:$AP$1445,MATCH($A$3,DB_Typologies!$AQ$4:$AQ$1445,0)+$A548,MATCH(AH$3,TQoL_Indexes!$B$8:$AK$8,0)),"")</f>
        <v/>
      </c>
      <c r="AI548" s="86" t="str">
        <f>IFERROR(INDEX(DB_Typologies!$D$4:$AP$1445,MATCH($A$3,DB_Typologies!$AQ$4:$AQ$1445,0)+$A548,MATCH(AI$3,TQoL_Indexes!$B$8:$AK$8,0)),"")</f>
        <v/>
      </c>
      <c r="AJ548" s="86" t="str">
        <f>IFERROR(INDEX(DB_Typologies!$D$4:$AP$1445,MATCH($A$3,DB_Typologies!$AQ$4:$AQ$1445,0)+$A548,MATCH(AJ$3,TQoL_Indexes!$B$8:$AK$8,0)),"")</f>
        <v/>
      </c>
      <c r="AK548" s="86" t="str">
        <f>IFERROR(INDEX(DB_Typologies!$D$4:$AP$1445,MATCH($A$3,DB_Typologies!$AQ$4:$AQ$1445,0)+$A548,MATCH(AK$3,TQoL_Indexes!$B$8:$AK$8,0)),"")</f>
        <v/>
      </c>
      <c r="AL548" s="86" t="str">
        <f>IFERROR(INDEX(DB_Typologies!$D$4:$AP$1445,MATCH($A$3,DB_Typologies!$AQ$4:$AQ$1445,0)+$A548,MATCH(AL$3,TQoL_Indexes!$B$8:$AK$8,0)),"")</f>
        <v/>
      </c>
      <c r="AM548" s="87" t="str">
        <f>IFERROR(INDEX(DB_Typologies!$D$4:$AP$1445,MATCH($A$3,DB_Typologies!$AQ$4:$AQ$1445,0)+$A548,MATCH(AM$3,TQoL_Indexes!$B$8:$AK$8,0)),"")</f>
        <v/>
      </c>
    </row>
    <row r="549" spans="1:39">
      <c r="A549" s="58" t="str">
        <f>IFERROR(IF(A548+1&lt;COUNTIF(DB_Typologies!$AQ$4:$AQ$1445,$A$3),A548+1,""),"")</f>
        <v/>
      </c>
      <c r="B549" s="120" t="str">
        <f>IFERROR(INDEX(DB_Typologies!$D$4:$AP$1445,MATCH($A$3,DB_Typologies!$AQ$4:$AQ$1445,0)+$A549,MATCH(B$3,TQoL_Indexes!$B$8:$AK$8,0)),"")</f>
        <v/>
      </c>
      <c r="C549" s="86" t="str">
        <f>IFERROR(INDEX(DB_Typologies!$D$4:$AP$1445,MATCH($A$3,DB_Typologies!$AQ$4:$AQ$1445,0)+$A549,MATCH(C$3,TQoL_Indexes!$B$8:$AK$8,0)),"")</f>
        <v/>
      </c>
      <c r="D549" s="87" t="str">
        <f>IFERROR(INDEX(DB_Typologies!$D$4:$AP$1445,MATCH($A$3,DB_Typologies!$AQ$4:$AQ$1445,0)+$A549,MATCH(D$3,TQoL_Indexes!$B$8:$AK$8,0)),"")</f>
        <v/>
      </c>
      <c r="E549" s="86" t="str">
        <f>IFERROR(INDEX(DB_Typologies!$D$4:$AP$1445,MATCH($A$3,DB_Typologies!$AQ$4:$AQ$1445,0)+$A549,MATCH(E$3,TQoL_Indexes!$B$8:$AK$8,0)),"")</f>
        <v/>
      </c>
      <c r="F549" s="86" t="str">
        <f>IFERROR(INDEX(DB_Typologies!$D$4:$AP$1445,MATCH($A$3,DB_Typologies!$AQ$4:$AQ$1445,0)+$A549,MATCH(F$3,TQoL_Indexes!$B$8:$AK$8,0)),"")</f>
        <v/>
      </c>
      <c r="G549" s="86" t="str">
        <f>IFERROR(INDEX(DB_Typologies!$D$4:$AP$1445,MATCH($A$3,DB_Typologies!$AQ$4:$AQ$1445,0)+$A549,MATCH(G$3,TQoL_Indexes!$B$8:$AK$8,0)),"")</f>
        <v/>
      </c>
      <c r="H549" s="86" t="str">
        <f>IFERROR(INDEX(DB_Typologies!$D$4:$AP$1445,MATCH($A$3,DB_Typologies!$AQ$4:$AQ$1445,0)+$A549,MATCH(H$3,TQoL_Indexes!$B$8:$AK$8,0)),"")</f>
        <v/>
      </c>
      <c r="I549" s="86" t="str">
        <f>IFERROR(INDEX(DB_Typologies!$D$4:$AP$1445,MATCH($A$3,DB_Typologies!$AQ$4:$AQ$1445,0)+$A549,MATCH(I$3,TQoL_Indexes!$B$8:$AK$8,0)),"")</f>
        <v/>
      </c>
      <c r="J549" s="86" t="str">
        <f>IFERROR(INDEX(DB_Typologies!$D$4:$AP$1445,MATCH($A$3,DB_Typologies!$AQ$4:$AQ$1445,0)+$A549,MATCH(J$3,TQoL_Indexes!$B$8:$AK$8,0)),"")</f>
        <v/>
      </c>
      <c r="K549" s="86" t="str">
        <f>IFERROR(INDEX(DB_Typologies!$D$4:$AP$1445,MATCH($A$3,DB_Typologies!$AQ$4:$AQ$1445,0)+$A549,MATCH(K$3,TQoL_Indexes!$B$8:$AK$8,0)),"")</f>
        <v/>
      </c>
      <c r="L549" s="86" t="str">
        <f>IFERROR(INDEX(DB_Typologies!$D$4:$AP$1445,MATCH($A$3,DB_Typologies!$AQ$4:$AQ$1445,0)+$A549,MATCH(L$3,TQoL_Indexes!$B$8:$AK$8,0)),"")</f>
        <v/>
      </c>
      <c r="M549" s="86" t="str">
        <f>IFERROR(INDEX(DB_Typologies!$D$4:$AP$1445,MATCH($A$3,DB_Typologies!$AQ$4:$AQ$1445,0)+$A549,MATCH(M$3,TQoL_Indexes!$B$8:$AK$8,0)),"")</f>
        <v/>
      </c>
      <c r="N549" s="86" t="str">
        <f>IFERROR(INDEX(DB_Typologies!$D$4:$AP$1445,MATCH($A$3,DB_Typologies!$AQ$4:$AQ$1445,0)+$A549,MATCH(N$3,TQoL_Indexes!$B$8:$AK$8,0)),"")</f>
        <v/>
      </c>
      <c r="O549" s="86" t="str">
        <f>IFERROR(INDEX(DB_Typologies!$D$4:$AP$1445,MATCH($A$3,DB_Typologies!$AQ$4:$AQ$1445,0)+$A549,MATCH(O$3,TQoL_Indexes!$B$8:$AK$8,0)),"")</f>
        <v/>
      </c>
      <c r="P549" s="86" t="str">
        <f>IFERROR(INDEX(DB_Typologies!$D$4:$AP$1445,MATCH($A$3,DB_Typologies!$AQ$4:$AQ$1445,0)+$A549,MATCH(P$3,TQoL_Indexes!$B$8:$AK$8,0)),"")</f>
        <v/>
      </c>
      <c r="Q549" s="86" t="str">
        <f>IFERROR(INDEX(DB_Typologies!$D$4:$AP$1445,MATCH($A$3,DB_Typologies!$AQ$4:$AQ$1445,0)+$A549,MATCH(Q$3,TQoL_Indexes!$B$8:$AK$8,0)),"")</f>
        <v/>
      </c>
      <c r="R549" s="86" t="str">
        <f>IFERROR(INDEX(DB_Typologies!$D$4:$AP$1445,MATCH($A$3,DB_Typologies!$AQ$4:$AQ$1445,0)+$A549,MATCH(R$3,TQoL_Indexes!$B$8:$AK$8,0)),"")</f>
        <v/>
      </c>
      <c r="S549" s="86" t="str">
        <f>IFERROR(INDEX(DB_Typologies!$D$4:$AP$1445,MATCH($A$3,DB_Typologies!$AQ$4:$AQ$1445,0)+$A549,MATCH(S$3,TQoL_Indexes!$B$8:$AK$8,0)),"")</f>
        <v/>
      </c>
      <c r="T549" s="86" t="str">
        <f>IFERROR(INDEX(DB_Typologies!$D$4:$AP$1445,MATCH($A$3,DB_Typologies!$AQ$4:$AQ$1445,0)+$A549,MATCH(T$3,TQoL_Indexes!$B$8:$AK$8,0)),"")</f>
        <v/>
      </c>
      <c r="U549" s="86" t="str">
        <f>IFERROR(INDEX(DB_Typologies!$D$4:$AP$1445,MATCH($A$3,DB_Typologies!$AQ$4:$AQ$1445,0)+$A549,MATCH(U$3,TQoL_Indexes!$B$8:$AK$8,0)),"")</f>
        <v/>
      </c>
      <c r="V549" s="86" t="str">
        <f>IFERROR(INDEX(DB_Typologies!$D$4:$AP$1445,MATCH($A$3,DB_Typologies!$AQ$4:$AQ$1445,0)+$A549,MATCH(V$3,TQoL_Indexes!$B$8:$AK$8,0)),"")</f>
        <v/>
      </c>
      <c r="W549" s="86" t="str">
        <f>IFERROR(INDEX(DB_Typologies!$D$4:$AP$1445,MATCH($A$3,DB_Typologies!$AQ$4:$AQ$1445,0)+$A549,MATCH(W$3,TQoL_Indexes!$B$8:$AK$8,0)),"")</f>
        <v/>
      </c>
      <c r="X549" s="86" t="str">
        <f>IFERROR(INDEX(DB_Typologies!$D$4:$AP$1445,MATCH($A$3,DB_Typologies!$AQ$4:$AQ$1445,0)+$A549,MATCH(X$3,TQoL_Indexes!$B$8:$AK$8,0)),"")</f>
        <v/>
      </c>
      <c r="Y549" s="86" t="str">
        <f>IFERROR(INDEX(DB_Typologies!$D$4:$AP$1445,MATCH($A$3,DB_Typologies!$AQ$4:$AQ$1445,0)+$A549,MATCH(Y$3,TQoL_Indexes!$B$8:$AK$8,0)),"")</f>
        <v/>
      </c>
      <c r="Z549" s="86" t="str">
        <f>IFERROR(INDEX(DB_Typologies!$D$4:$AP$1445,MATCH($A$3,DB_Typologies!$AQ$4:$AQ$1445,0)+$A549,MATCH(Z$3,TQoL_Indexes!$B$8:$AK$8,0)),"")</f>
        <v/>
      </c>
      <c r="AA549" s="86" t="str">
        <f>IFERROR(INDEX(DB_Typologies!$D$4:$AP$1445,MATCH($A$3,DB_Typologies!$AQ$4:$AQ$1445,0)+$A549,MATCH(AA$3,TQoL_Indexes!$B$8:$AK$8,0)),"")</f>
        <v/>
      </c>
      <c r="AB549" s="86" t="str">
        <f>IFERROR(INDEX(DB_Typologies!$D$4:$AP$1445,MATCH($A$3,DB_Typologies!$AQ$4:$AQ$1445,0)+$A549,MATCH(AB$3,TQoL_Indexes!$B$8:$AK$8,0)),"")</f>
        <v/>
      </c>
      <c r="AC549" s="86" t="str">
        <f>IFERROR(INDEX(DB_Typologies!$D$4:$AP$1445,MATCH($A$3,DB_Typologies!$AQ$4:$AQ$1445,0)+$A549,MATCH(AC$3,TQoL_Indexes!$B$8:$AK$8,0)),"")</f>
        <v/>
      </c>
      <c r="AD549" s="86" t="str">
        <f>IFERROR(INDEX(DB_Typologies!$D$4:$AP$1445,MATCH($A$3,DB_Typologies!$AQ$4:$AQ$1445,0)+$A549,MATCH(AD$3,TQoL_Indexes!$B$8:$AK$8,0)),"")</f>
        <v/>
      </c>
      <c r="AE549" s="86" t="str">
        <f>IFERROR(INDEX(DB_Typologies!$D$4:$AP$1445,MATCH($A$3,DB_Typologies!$AQ$4:$AQ$1445,0)+$A549,MATCH(AE$3,TQoL_Indexes!$B$8:$AK$8,0)),"")</f>
        <v/>
      </c>
      <c r="AF549" s="86" t="str">
        <f>IFERROR(INDEX(DB_Typologies!$D$4:$AP$1445,MATCH($A$3,DB_Typologies!$AQ$4:$AQ$1445,0)+$A549,MATCH(AF$3,TQoL_Indexes!$B$8:$AK$8,0)),"")</f>
        <v/>
      </c>
      <c r="AG549" s="86" t="str">
        <f>IFERROR(INDEX(DB_Typologies!$D$4:$AP$1445,MATCH($A$3,DB_Typologies!$AQ$4:$AQ$1445,0)+$A549,MATCH(AG$3,TQoL_Indexes!$B$8:$AK$8,0)),"")</f>
        <v/>
      </c>
      <c r="AH549" s="86" t="str">
        <f>IFERROR(INDEX(DB_Typologies!$D$4:$AP$1445,MATCH($A$3,DB_Typologies!$AQ$4:$AQ$1445,0)+$A549,MATCH(AH$3,TQoL_Indexes!$B$8:$AK$8,0)),"")</f>
        <v/>
      </c>
      <c r="AI549" s="86" t="str">
        <f>IFERROR(INDEX(DB_Typologies!$D$4:$AP$1445,MATCH($A$3,DB_Typologies!$AQ$4:$AQ$1445,0)+$A549,MATCH(AI$3,TQoL_Indexes!$B$8:$AK$8,0)),"")</f>
        <v/>
      </c>
      <c r="AJ549" s="86" t="str">
        <f>IFERROR(INDEX(DB_Typologies!$D$4:$AP$1445,MATCH($A$3,DB_Typologies!$AQ$4:$AQ$1445,0)+$A549,MATCH(AJ$3,TQoL_Indexes!$B$8:$AK$8,0)),"")</f>
        <v/>
      </c>
      <c r="AK549" s="86" t="str">
        <f>IFERROR(INDEX(DB_Typologies!$D$4:$AP$1445,MATCH($A$3,DB_Typologies!$AQ$4:$AQ$1445,0)+$A549,MATCH(AK$3,TQoL_Indexes!$B$8:$AK$8,0)),"")</f>
        <v/>
      </c>
      <c r="AL549" s="86" t="str">
        <f>IFERROR(INDEX(DB_Typologies!$D$4:$AP$1445,MATCH($A$3,DB_Typologies!$AQ$4:$AQ$1445,0)+$A549,MATCH(AL$3,TQoL_Indexes!$B$8:$AK$8,0)),"")</f>
        <v/>
      </c>
      <c r="AM549" s="87" t="str">
        <f>IFERROR(INDEX(DB_Typologies!$D$4:$AP$1445,MATCH($A$3,DB_Typologies!$AQ$4:$AQ$1445,0)+$A549,MATCH(AM$3,TQoL_Indexes!$B$8:$AK$8,0)),"")</f>
        <v/>
      </c>
    </row>
    <row r="550" spans="1:39">
      <c r="A550" s="58" t="str">
        <f>IFERROR(IF(A549+1&lt;COUNTIF(DB_Typologies!$AQ$4:$AQ$1445,$A$3),A549+1,""),"")</f>
        <v/>
      </c>
      <c r="B550" s="120" t="str">
        <f>IFERROR(INDEX(DB_Typologies!$D$4:$AP$1445,MATCH($A$3,DB_Typologies!$AQ$4:$AQ$1445,0)+$A550,MATCH(B$3,TQoL_Indexes!$B$8:$AK$8,0)),"")</f>
        <v/>
      </c>
      <c r="C550" s="86" t="str">
        <f>IFERROR(INDEX(DB_Typologies!$D$4:$AP$1445,MATCH($A$3,DB_Typologies!$AQ$4:$AQ$1445,0)+$A550,MATCH(C$3,TQoL_Indexes!$B$8:$AK$8,0)),"")</f>
        <v/>
      </c>
      <c r="D550" s="87" t="str">
        <f>IFERROR(INDEX(DB_Typologies!$D$4:$AP$1445,MATCH($A$3,DB_Typologies!$AQ$4:$AQ$1445,0)+$A550,MATCH(D$3,TQoL_Indexes!$B$8:$AK$8,0)),"")</f>
        <v/>
      </c>
      <c r="E550" s="86" t="str">
        <f>IFERROR(INDEX(DB_Typologies!$D$4:$AP$1445,MATCH($A$3,DB_Typologies!$AQ$4:$AQ$1445,0)+$A550,MATCH(E$3,TQoL_Indexes!$B$8:$AK$8,0)),"")</f>
        <v/>
      </c>
      <c r="F550" s="86" t="str">
        <f>IFERROR(INDEX(DB_Typologies!$D$4:$AP$1445,MATCH($A$3,DB_Typologies!$AQ$4:$AQ$1445,0)+$A550,MATCH(F$3,TQoL_Indexes!$B$8:$AK$8,0)),"")</f>
        <v/>
      </c>
      <c r="G550" s="86" t="str">
        <f>IFERROR(INDEX(DB_Typologies!$D$4:$AP$1445,MATCH($A$3,DB_Typologies!$AQ$4:$AQ$1445,0)+$A550,MATCH(G$3,TQoL_Indexes!$B$8:$AK$8,0)),"")</f>
        <v/>
      </c>
      <c r="H550" s="86" t="str">
        <f>IFERROR(INDEX(DB_Typologies!$D$4:$AP$1445,MATCH($A$3,DB_Typologies!$AQ$4:$AQ$1445,0)+$A550,MATCH(H$3,TQoL_Indexes!$B$8:$AK$8,0)),"")</f>
        <v/>
      </c>
      <c r="I550" s="86" t="str">
        <f>IFERROR(INDEX(DB_Typologies!$D$4:$AP$1445,MATCH($A$3,DB_Typologies!$AQ$4:$AQ$1445,0)+$A550,MATCH(I$3,TQoL_Indexes!$B$8:$AK$8,0)),"")</f>
        <v/>
      </c>
      <c r="J550" s="86" t="str">
        <f>IFERROR(INDEX(DB_Typologies!$D$4:$AP$1445,MATCH($A$3,DB_Typologies!$AQ$4:$AQ$1445,0)+$A550,MATCH(J$3,TQoL_Indexes!$B$8:$AK$8,0)),"")</f>
        <v/>
      </c>
      <c r="K550" s="86" t="str">
        <f>IFERROR(INDEX(DB_Typologies!$D$4:$AP$1445,MATCH($A$3,DB_Typologies!$AQ$4:$AQ$1445,0)+$A550,MATCH(K$3,TQoL_Indexes!$B$8:$AK$8,0)),"")</f>
        <v/>
      </c>
      <c r="L550" s="86" t="str">
        <f>IFERROR(INDEX(DB_Typologies!$D$4:$AP$1445,MATCH($A$3,DB_Typologies!$AQ$4:$AQ$1445,0)+$A550,MATCH(L$3,TQoL_Indexes!$B$8:$AK$8,0)),"")</f>
        <v/>
      </c>
      <c r="M550" s="86" t="str">
        <f>IFERROR(INDEX(DB_Typologies!$D$4:$AP$1445,MATCH($A$3,DB_Typologies!$AQ$4:$AQ$1445,0)+$A550,MATCH(M$3,TQoL_Indexes!$B$8:$AK$8,0)),"")</f>
        <v/>
      </c>
      <c r="N550" s="86" t="str">
        <f>IFERROR(INDEX(DB_Typologies!$D$4:$AP$1445,MATCH($A$3,DB_Typologies!$AQ$4:$AQ$1445,0)+$A550,MATCH(N$3,TQoL_Indexes!$B$8:$AK$8,0)),"")</f>
        <v/>
      </c>
      <c r="O550" s="86" t="str">
        <f>IFERROR(INDEX(DB_Typologies!$D$4:$AP$1445,MATCH($A$3,DB_Typologies!$AQ$4:$AQ$1445,0)+$A550,MATCH(O$3,TQoL_Indexes!$B$8:$AK$8,0)),"")</f>
        <v/>
      </c>
      <c r="P550" s="86" t="str">
        <f>IFERROR(INDEX(DB_Typologies!$D$4:$AP$1445,MATCH($A$3,DB_Typologies!$AQ$4:$AQ$1445,0)+$A550,MATCH(P$3,TQoL_Indexes!$B$8:$AK$8,0)),"")</f>
        <v/>
      </c>
      <c r="Q550" s="86" t="str">
        <f>IFERROR(INDEX(DB_Typologies!$D$4:$AP$1445,MATCH($A$3,DB_Typologies!$AQ$4:$AQ$1445,0)+$A550,MATCH(Q$3,TQoL_Indexes!$B$8:$AK$8,0)),"")</f>
        <v/>
      </c>
      <c r="R550" s="86" t="str">
        <f>IFERROR(INDEX(DB_Typologies!$D$4:$AP$1445,MATCH($A$3,DB_Typologies!$AQ$4:$AQ$1445,0)+$A550,MATCH(R$3,TQoL_Indexes!$B$8:$AK$8,0)),"")</f>
        <v/>
      </c>
      <c r="S550" s="86" t="str">
        <f>IFERROR(INDEX(DB_Typologies!$D$4:$AP$1445,MATCH($A$3,DB_Typologies!$AQ$4:$AQ$1445,0)+$A550,MATCH(S$3,TQoL_Indexes!$B$8:$AK$8,0)),"")</f>
        <v/>
      </c>
      <c r="T550" s="86" t="str">
        <f>IFERROR(INDEX(DB_Typologies!$D$4:$AP$1445,MATCH($A$3,DB_Typologies!$AQ$4:$AQ$1445,0)+$A550,MATCH(T$3,TQoL_Indexes!$B$8:$AK$8,0)),"")</f>
        <v/>
      </c>
      <c r="U550" s="86" t="str">
        <f>IFERROR(INDEX(DB_Typologies!$D$4:$AP$1445,MATCH($A$3,DB_Typologies!$AQ$4:$AQ$1445,0)+$A550,MATCH(U$3,TQoL_Indexes!$B$8:$AK$8,0)),"")</f>
        <v/>
      </c>
      <c r="V550" s="86" t="str">
        <f>IFERROR(INDEX(DB_Typologies!$D$4:$AP$1445,MATCH($A$3,DB_Typologies!$AQ$4:$AQ$1445,0)+$A550,MATCH(V$3,TQoL_Indexes!$B$8:$AK$8,0)),"")</f>
        <v/>
      </c>
      <c r="W550" s="86" t="str">
        <f>IFERROR(INDEX(DB_Typologies!$D$4:$AP$1445,MATCH($A$3,DB_Typologies!$AQ$4:$AQ$1445,0)+$A550,MATCH(W$3,TQoL_Indexes!$B$8:$AK$8,0)),"")</f>
        <v/>
      </c>
      <c r="X550" s="86" t="str">
        <f>IFERROR(INDEX(DB_Typologies!$D$4:$AP$1445,MATCH($A$3,DB_Typologies!$AQ$4:$AQ$1445,0)+$A550,MATCH(X$3,TQoL_Indexes!$B$8:$AK$8,0)),"")</f>
        <v/>
      </c>
      <c r="Y550" s="86" t="str">
        <f>IFERROR(INDEX(DB_Typologies!$D$4:$AP$1445,MATCH($A$3,DB_Typologies!$AQ$4:$AQ$1445,0)+$A550,MATCH(Y$3,TQoL_Indexes!$B$8:$AK$8,0)),"")</f>
        <v/>
      </c>
      <c r="Z550" s="86" t="str">
        <f>IFERROR(INDEX(DB_Typologies!$D$4:$AP$1445,MATCH($A$3,DB_Typologies!$AQ$4:$AQ$1445,0)+$A550,MATCH(Z$3,TQoL_Indexes!$B$8:$AK$8,0)),"")</f>
        <v/>
      </c>
      <c r="AA550" s="86" t="str">
        <f>IFERROR(INDEX(DB_Typologies!$D$4:$AP$1445,MATCH($A$3,DB_Typologies!$AQ$4:$AQ$1445,0)+$A550,MATCH(AA$3,TQoL_Indexes!$B$8:$AK$8,0)),"")</f>
        <v/>
      </c>
      <c r="AB550" s="86" t="str">
        <f>IFERROR(INDEX(DB_Typologies!$D$4:$AP$1445,MATCH($A$3,DB_Typologies!$AQ$4:$AQ$1445,0)+$A550,MATCH(AB$3,TQoL_Indexes!$B$8:$AK$8,0)),"")</f>
        <v/>
      </c>
      <c r="AC550" s="86" t="str">
        <f>IFERROR(INDEX(DB_Typologies!$D$4:$AP$1445,MATCH($A$3,DB_Typologies!$AQ$4:$AQ$1445,0)+$A550,MATCH(AC$3,TQoL_Indexes!$B$8:$AK$8,0)),"")</f>
        <v/>
      </c>
      <c r="AD550" s="86" t="str">
        <f>IFERROR(INDEX(DB_Typologies!$D$4:$AP$1445,MATCH($A$3,DB_Typologies!$AQ$4:$AQ$1445,0)+$A550,MATCH(AD$3,TQoL_Indexes!$B$8:$AK$8,0)),"")</f>
        <v/>
      </c>
      <c r="AE550" s="86" t="str">
        <f>IFERROR(INDEX(DB_Typologies!$D$4:$AP$1445,MATCH($A$3,DB_Typologies!$AQ$4:$AQ$1445,0)+$A550,MATCH(AE$3,TQoL_Indexes!$B$8:$AK$8,0)),"")</f>
        <v/>
      </c>
      <c r="AF550" s="86" t="str">
        <f>IFERROR(INDEX(DB_Typologies!$D$4:$AP$1445,MATCH($A$3,DB_Typologies!$AQ$4:$AQ$1445,0)+$A550,MATCH(AF$3,TQoL_Indexes!$B$8:$AK$8,0)),"")</f>
        <v/>
      </c>
      <c r="AG550" s="86" t="str">
        <f>IFERROR(INDEX(DB_Typologies!$D$4:$AP$1445,MATCH($A$3,DB_Typologies!$AQ$4:$AQ$1445,0)+$A550,MATCH(AG$3,TQoL_Indexes!$B$8:$AK$8,0)),"")</f>
        <v/>
      </c>
      <c r="AH550" s="86" t="str">
        <f>IFERROR(INDEX(DB_Typologies!$D$4:$AP$1445,MATCH($A$3,DB_Typologies!$AQ$4:$AQ$1445,0)+$A550,MATCH(AH$3,TQoL_Indexes!$B$8:$AK$8,0)),"")</f>
        <v/>
      </c>
      <c r="AI550" s="86" t="str">
        <f>IFERROR(INDEX(DB_Typologies!$D$4:$AP$1445,MATCH($A$3,DB_Typologies!$AQ$4:$AQ$1445,0)+$A550,MATCH(AI$3,TQoL_Indexes!$B$8:$AK$8,0)),"")</f>
        <v/>
      </c>
      <c r="AJ550" s="86" t="str">
        <f>IFERROR(INDEX(DB_Typologies!$D$4:$AP$1445,MATCH($A$3,DB_Typologies!$AQ$4:$AQ$1445,0)+$A550,MATCH(AJ$3,TQoL_Indexes!$B$8:$AK$8,0)),"")</f>
        <v/>
      </c>
      <c r="AK550" s="86" t="str">
        <f>IFERROR(INDEX(DB_Typologies!$D$4:$AP$1445,MATCH($A$3,DB_Typologies!$AQ$4:$AQ$1445,0)+$A550,MATCH(AK$3,TQoL_Indexes!$B$8:$AK$8,0)),"")</f>
        <v/>
      </c>
      <c r="AL550" s="86" t="str">
        <f>IFERROR(INDEX(DB_Typologies!$D$4:$AP$1445,MATCH($A$3,DB_Typologies!$AQ$4:$AQ$1445,0)+$A550,MATCH(AL$3,TQoL_Indexes!$B$8:$AK$8,0)),"")</f>
        <v/>
      </c>
      <c r="AM550" s="87" t="str">
        <f>IFERROR(INDEX(DB_Typologies!$D$4:$AP$1445,MATCH($A$3,DB_Typologies!$AQ$4:$AQ$1445,0)+$A550,MATCH(AM$3,TQoL_Indexes!$B$8:$AK$8,0)),"")</f>
        <v/>
      </c>
    </row>
    <row r="551" spans="1:39">
      <c r="A551" s="58" t="str">
        <f>IFERROR(IF(A550+1&lt;COUNTIF(DB_Typologies!$AQ$4:$AQ$1445,$A$3),A550+1,""),"")</f>
        <v/>
      </c>
      <c r="B551" s="120" t="str">
        <f>IFERROR(INDEX(DB_Typologies!$D$4:$AP$1445,MATCH($A$3,DB_Typologies!$AQ$4:$AQ$1445,0)+$A551,MATCH(B$3,TQoL_Indexes!$B$8:$AK$8,0)),"")</f>
        <v/>
      </c>
      <c r="C551" s="86" t="str">
        <f>IFERROR(INDEX(DB_Typologies!$D$4:$AP$1445,MATCH($A$3,DB_Typologies!$AQ$4:$AQ$1445,0)+$A551,MATCH(C$3,TQoL_Indexes!$B$8:$AK$8,0)),"")</f>
        <v/>
      </c>
      <c r="D551" s="87" t="str">
        <f>IFERROR(INDEX(DB_Typologies!$D$4:$AP$1445,MATCH($A$3,DB_Typologies!$AQ$4:$AQ$1445,0)+$A551,MATCH(D$3,TQoL_Indexes!$B$8:$AK$8,0)),"")</f>
        <v/>
      </c>
      <c r="E551" s="86" t="str">
        <f>IFERROR(INDEX(DB_Typologies!$D$4:$AP$1445,MATCH($A$3,DB_Typologies!$AQ$4:$AQ$1445,0)+$A551,MATCH(E$3,TQoL_Indexes!$B$8:$AK$8,0)),"")</f>
        <v/>
      </c>
      <c r="F551" s="86" t="str">
        <f>IFERROR(INDEX(DB_Typologies!$D$4:$AP$1445,MATCH($A$3,DB_Typologies!$AQ$4:$AQ$1445,0)+$A551,MATCH(F$3,TQoL_Indexes!$B$8:$AK$8,0)),"")</f>
        <v/>
      </c>
      <c r="G551" s="86" t="str">
        <f>IFERROR(INDEX(DB_Typologies!$D$4:$AP$1445,MATCH($A$3,DB_Typologies!$AQ$4:$AQ$1445,0)+$A551,MATCH(G$3,TQoL_Indexes!$B$8:$AK$8,0)),"")</f>
        <v/>
      </c>
      <c r="H551" s="86" t="str">
        <f>IFERROR(INDEX(DB_Typologies!$D$4:$AP$1445,MATCH($A$3,DB_Typologies!$AQ$4:$AQ$1445,0)+$A551,MATCH(H$3,TQoL_Indexes!$B$8:$AK$8,0)),"")</f>
        <v/>
      </c>
      <c r="I551" s="86" t="str">
        <f>IFERROR(INDEX(DB_Typologies!$D$4:$AP$1445,MATCH($A$3,DB_Typologies!$AQ$4:$AQ$1445,0)+$A551,MATCH(I$3,TQoL_Indexes!$B$8:$AK$8,0)),"")</f>
        <v/>
      </c>
      <c r="J551" s="86" t="str">
        <f>IFERROR(INDEX(DB_Typologies!$D$4:$AP$1445,MATCH($A$3,DB_Typologies!$AQ$4:$AQ$1445,0)+$A551,MATCH(J$3,TQoL_Indexes!$B$8:$AK$8,0)),"")</f>
        <v/>
      </c>
      <c r="K551" s="86" t="str">
        <f>IFERROR(INDEX(DB_Typologies!$D$4:$AP$1445,MATCH($A$3,DB_Typologies!$AQ$4:$AQ$1445,0)+$A551,MATCH(K$3,TQoL_Indexes!$B$8:$AK$8,0)),"")</f>
        <v/>
      </c>
      <c r="L551" s="86" t="str">
        <f>IFERROR(INDEX(DB_Typologies!$D$4:$AP$1445,MATCH($A$3,DB_Typologies!$AQ$4:$AQ$1445,0)+$A551,MATCH(L$3,TQoL_Indexes!$B$8:$AK$8,0)),"")</f>
        <v/>
      </c>
      <c r="M551" s="86" t="str">
        <f>IFERROR(INDEX(DB_Typologies!$D$4:$AP$1445,MATCH($A$3,DB_Typologies!$AQ$4:$AQ$1445,0)+$A551,MATCH(M$3,TQoL_Indexes!$B$8:$AK$8,0)),"")</f>
        <v/>
      </c>
      <c r="N551" s="86" t="str">
        <f>IFERROR(INDEX(DB_Typologies!$D$4:$AP$1445,MATCH($A$3,DB_Typologies!$AQ$4:$AQ$1445,0)+$A551,MATCH(N$3,TQoL_Indexes!$B$8:$AK$8,0)),"")</f>
        <v/>
      </c>
      <c r="O551" s="86" t="str">
        <f>IFERROR(INDEX(DB_Typologies!$D$4:$AP$1445,MATCH($A$3,DB_Typologies!$AQ$4:$AQ$1445,0)+$A551,MATCH(O$3,TQoL_Indexes!$B$8:$AK$8,0)),"")</f>
        <v/>
      </c>
      <c r="P551" s="86" t="str">
        <f>IFERROR(INDEX(DB_Typologies!$D$4:$AP$1445,MATCH($A$3,DB_Typologies!$AQ$4:$AQ$1445,0)+$A551,MATCH(P$3,TQoL_Indexes!$B$8:$AK$8,0)),"")</f>
        <v/>
      </c>
      <c r="Q551" s="86" t="str">
        <f>IFERROR(INDEX(DB_Typologies!$D$4:$AP$1445,MATCH($A$3,DB_Typologies!$AQ$4:$AQ$1445,0)+$A551,MATCH(Q$3,TQoL_Indexes!$B$8:$AK$8,0)),"")</f>
        <v/>
      </c>
      <c r="R551" s="86" t="str">
        <f>IFERROR(INDEX(DB_Typologies!$D$4:$AP$1445,MATCH($A$3,DB_Typologies!$AQ$4:$AQ$1445,0)+$A551,MATCH(R$3,TQoL_Indexes!$B$8:$AK$8,0)),"")</f>
        <v/>
      </c>
      <c r="S551" s="86" t="str">
        <f>IFERROR(INDEX(DB_Typologies!$D$4:$AP$1445,MATCH($A$3,DB_Typologies!$AQ$4:$AQ$1445,0)+$A551,MATCH(S$3,TQoL_Indexes!$B$8:$AK$8,0)),"")</f>
        <v/>
      </c>
      <c r="T551" s="86" t="str">
        <f>IFERROR(INDEX(DB_Typologies!$D$4:$AP$1445,MATCH($A$3,DB_Typologies!$AQ$4:$AQ$1445,0)+$A551,MATCH(T$3,TQoL_Indexes!$B$8:$AK$8,0)),"")</f>
        <v/>
      </c>
      <c r="U551" s="86" t="str">
        <f>IFERROR(INDEX(DB_Typologies!$D$4:$AP$1445,MATCH($A$3,DB_Typologies!$AQ$4:$AQ$1445,0)+$A551,MATCH(U$3,TQoL_Indexes!$B$8:$AK$8,0)),"")</f>
        <v/>
      </c>
      <c r="V551" s="86" t="str">
        <f>IFERROR(INDEX(DB_Typologies!$D$4:$AP$1445,MATCH($A$3,DB_Typologies!$AQ$4:$AQ$1445,0)+$A551,MATCH(V$3,TQoL_Indexes!$B$8:$AK$8,0)),"")</f>
        <v/>
      </c>
      <c r="W551" s="86" t="str">
        <f>IFERROR(INDEX(DB_Typologies!$D$4:$AP$1445,MATCH($A$3,DB_Typologies!$AQ$4:$AQ$1445,0)+$A551,MATCH(W$3,TQoL_Indexes!$B$8:$AK$8,0)),"")</f>
        <v/>
      </c>
      <c r="X551" s="86" t="str">
        <f>IFERROR(INDEX(DB_Typologies!$D$4:$AP$1445,MATCH($A$3,DB_Typologies!$AQ$4:$AQ$1445,0)+$A551,MATCH(X$3,TQoL_Indexes!$B$8:$AK$8,0)),"")</f>
        <v/>
      </c>
      <c r="Y551" s="86" t="str">
        <f>IFERROR(INDEX(DB_Typologies!$D$4:$AP$1445,MATCH($A$3,DB_Typologies!$AQ$4:$AQ$1445,0)+$A551,MATCH(Y$3,TQoL_Indexes!$B$8:$AK$8,0)),"")</f>
        <v/>
      </c>
      <c r="Z551" s="86" t="str">
        <f>IFERROR(INDEX(DB_Typologies!$D$4:$AP$1445,MATCH($A$3,DB_Typologies!$AQ$4:$AQ$1445,0)+$A551,MATCH(Z$3,TQoL_Indexes!$B$8:$AK$8,0)),"")</f>
        <v/>
      </c>
      <c r="AA551" s="86" t="str">
        <f>IFERROR(INDEX(DB_Typologies!$D$4:$AP$1445,MATCH($A$3,DB_Typologies!$AQ$4:$AQ$1445,0)+$A551,MATCH(AA$3,TQoL_Indexes!$B$8:$AK$8,0)),"")</f>
        <v/>
      </c>
      <c r="AB551" s="86" t="str">
        <f>IFERROR(INDEX(DB_Typologies!$D$4:$AP$1445,MATCH($A$3,DB_Typologies!$AQ$4:$AQ$1445,0)+$A551,MATCH(AB$3,TQoL_Indexes!$B$8:$AK$8,0)),"")</f>
        <v/>
      </c>
      <c r="AC551" s="86" t="str">
        <f>IFERROR(INDEX(DB_Typologies!$D$4:$AP$1445,MATCH($A$3,DB_Typologies!$AQ$4:$AQ$1445,0)+$A551,MATCH(AC$3,TQoL_Indexes!$B$8:$AK$8,0)),"")</f>
        <v/>
      </c>
      <c r="AD551" s="86" t="str">
        <f>IFERROR(INDEX(DB_Typologies!$D$4:$AP$1445,MATCH($A$3,DB_Typologies!$AQ$4:$AQ$1445,0)+$A551,MATCH(AD$3,TQoL_Indexes!$B$8:$AK$8,0)),"")</f>
        <v/>
      </c>
      <c r="AE551" s="86" t="str">
        <f>IFERROR(INDEX(DB_Typologies!$D$4:$AP$1445,MATCH($A$3,DB_Typologies!$AQ$4:$AQ$1445,0)+$A551,MATCH(AE$3,TQoL_Indexes!$B$8:$AK$8,0)),"")</f>
        <v/>
      </c>
      <c r="AF551" s="86" t="str">
        <f>IFERROR(INDEX(DB_Typologies!$D$4:$AP$1445,MATCH($A$3,DB_Typologies!$AQ$4:$AQ$1445,0)+$A551,MATCH(AF$3,TQoL_Indexes!$B$8:$AK$8,0)),"")</f>
        <v/>
      </c>
      <c r="AG551" s="86" t="str">
        <f>IFERROR(INDEX(DB_Typologies!$D$4:$AP$1445,MATCH($A$3,DB_Typologies!$AQ$4:$AQ$1445,0)+$A551,MATCH(AG$3,TQoL_Indexes!$B$8:$AK$8,0)),"")</f>
        <v/>
      </c>
      <c r="AH551" s="86" t="str">
        <f>IFERROR(INDEX(DB_Typologies!$D$4:$AP$1445,MATCH($A$3,DB_Typologies!$AQ$4:$AQ$1445,0)+$A551,MATCH(AH$3,TQoL_Indexes!$B$8:$AK$8,0)),"")</f>
        <v/>
      </c>
      <c r="AI551" s="86" t="str">
        <f>IFERROR(INDEX(DB_Typologies!$D$4:$AP$1445,MATCH($A$3,DB_Typologies!$AQ$4:$AQ$1445,0)+$A551,MATCH(AI$3,TQoL_Indexes!$B$8:$AK$8,0)),"")</f>
        <v/>
      </c>
      <c r="AJ551" s="86" t="str">
        <f>IFERROR(INDEX(DB_Typologies!$D$4:$AP$1445,MATCH($A$3,DB_Typologies!$AQ$4:$AQ$1445,0)+$A551,MATCH(AJ$3,TQoL_Indexes!$B$8:$AK$8,0)),"")</f>
        <v/>
      </c>
      <c r="AK551" s="86" t="str">
        <f>IFERROR(INDEX(DB_Typologies!$D$4:$AP$1445,MATCH($A$3,DB_Typologies!$AQ$4:$AQ$1445,0)+$A551,MATCH(AK$3,TQoL_Indexes!$B$8:$AK$8,0)),"")</f>
        <v/>
      </c>
      <c r="AL551" s="86" t="str">
        <f>IFERROR(INDEX(DB_Typologies!$D$4:$AP$1445,MATCH($A$3,DB_Typologies!$AQ$4:$AQ$1445,0)+$A551,MATCH(AL$3,TQoL_Indexes!$B$8:$AK$8,0)),"")</f>
        <v/>
      </c>
      <c r="AM551" s="87" t="str">
        <f>IFERROR(INDEX(DB_Typologies!$D$4:$AP$1445,MATCH($A$3,DB_Typologies!$AQ$4:$AQ$1445,0)+$A551,MATCH(AM$3,TQoL_Indexes!$B$8:$AK$8,0)),"")</f>
        <v/>
      </c>
    </row>
    <row r="552" spans="1:39">
      <c r="A552" s="58" t="str">
        <f>IFERROR(IF(A551+1&lt;COUNTIF(DB_Typologies!$AQ$4:$AQ$1445,$A$3),A551+1,""),"")</f>
        <v/>
      </c>
      <c r="B552" s="120" t="str">
        <f>IFERROR(INDEX(DB_Typologies!$D$4:$AP$1445,MATCH($A$3,DB_Typologies!$AQ$4:$AQ$1445,0)+$A552,MATCH(B$3,TQoL_Indexes!$B$8:$AK$8,0)),"")</f>
        <v/>
      </c>
      <c r="C552" s="86" t="str">
        <f>IFERROR(INDEX(DB_Typologies!$D$4:$AP$1445,MATCH($A$3,DB_Typologies!$AQ$4:$AQ$1445,0)+$A552,MATCH(C$3,TQoL_Indexes!$B$8:$AK$8,0)),"")</f>
        <v/>
      </c>
      <c r="D552" s="87" t="str">
        <f>IFERROR(INDEX(DB_Typologies!$D$4:$AP$1445,MATCH($A$3,DB_Typologies!$AQ$4:$AQ$1445,0)+$A552,MATCH(D$3,TQoL_Indexes!$B$8:$AK$8,0)),"")</f>
        <v/>
      </c>
      <c r="E552" s="86" t="str">
        <f>IFERROR(INDEX(DB_Typologies!$D$4:$AP$1445,MATCH($A$3,DB_Typologies!$AQ$4:$AQ$1445,0)+$A552,MATCH(E$3,TQoL_Indexes!$B$8:$AK$8,0)),"")</f>
        <v/>
      </c>
      <c r="F552" s="86" t="str">
        <f>IFERROR(INDEX(DB_Typologies!$D$4:$AP$1445,MATCH($A$3,DB_Typologies!$AQ$4:$AQ$1445,0)+$A552,MATCH(F$3,TQoL_Indexes!$B$8:$AK$8,0)),"")</f>
        <v/>
      </c>
      <c r="G552" s="86" t="str">
        <f>IFERROR(INDEX(DB_Typologies!$D$4:$AP$1445,MATCH($A$3,DB_Typologies!$AQ$4:$AQ$1445,0)+$A552,MATCH(G$3,TQoL_Indexes!$B$8:$AK$8,0)),"")</f>
        <v/>
      </c>
      <c r="H552" s="86" t="str">
        <f>IFERROR(INDEX(DB_Typologies!$D$4:$AP$1445,MATCH($A$3,DB_Typologies!$AQ$4:$AQ$1445,0)+$A552,MATCH(H$3,TQoL_Indexes!$B$8:$AK$8,0)),"")</f>
        <v/>
      </c>
      <c r="I552" s="86" t="str">
        <f>IFERROR(INDEX(DB_Typologies!$D$4:$AP$1445,MATCH($A$3,DB_Typologies!$AQ$4:$AQ$1445,0)+$A552,MATCH(I$3,TQoL_Indexes!$B$8:$AK$8,0)),"")</f>
        <v/>
      </c>
      <c r="J552" s="86" t="str">
        <f>IFERROR(INDEX(DB_Typologies!$D$4:$AP$1445,MATCH($A$3,DB_Typologies!$AQ$4:$AQ$1445,0)+$A552,MATCH(J$3,TQoL_Indexes!$B$8:$AK$8,0)),"")</f>
        <v/>
      </c>
      <c r="K552" s="86" t="str">
        <f>IFERROR(INDEX(DB_Typologies!$D$4:$AP$1445,MATCH($A$3,DB_Typologies!$AQ$4:$AQ$1445,0)+$A552,MATCH(K$3,TQoL_Indexes!$B$8:$AK$8,0)),"")</f>
        <v/>
      </c>
      <c r="L552" s="86" t="str">
        <f>IFERROR(INDEX(DB_Typologies!$D$4:$AP$1445,MATCH($A$3,DB_Typologies!$AQ$4:$AQ$1445,0)+$A552,MATCH(L$3,TQoL_Indexes!$B$8:$AK$8,0)),"")</f>
        <v/>
      </c>
      <c r="M552" s="86" t="str">
        <f>IFERROR(INDEX(DB_Typologies!$D$4:$AP$1445,MATCH($A$3,DB_Typologies!$AQ$4:$AQ$1445,0)+$A552,MATCH(M$3,TQoL_Indexes!$B$8:$AK$8,0)),"")</f>
        <v/>
      </c>
      <c r="N552" s="86" t="str">
        <f>IFERROR(INDEX(DB_Typologies!$D$4:$AP$1445,MATCH($A$3,DB_Typologies!$AQ$4:$AQ$1445,0)+$A552,MATCH(N$3,TQoL_Indexes!$B$8:$AK$8,0)),"")</f>
        <v/>
      </c>
      <c r="O552" s="86" t="str">
        <f>IFERROR(INDEX(DB_Typologies!$D$4:$AP$1445,MATCH($A$3,DB_Typologies!$AQ$4:$AQ$1445,0)+$A552,MATCH(O$3,TQoL_Indexes!$B$8:$AK$8,0)),"")</f>
        <v/>
      </c>
      <c r="P552" s="86" t="str">
        <f>IFERROR(INDEX(DB_Typologies!$D$4:$AP$1445,MATCH($A$3,DB_Typologies!$AQ$4:$AQ$1445,0)+$A552,MATCH(P$3,TQoL_Indexes!$B$8:$AK$8,0)),"")</f>
        <v/>
      </c>
      <c r="Q552" s="86" t="str">
        <f>IFERROR(INDEX(DB_Typologies!$D$4:$AP$1445,MATCH($A$3,DB_Typologies!$AQ$4:$AQ$1445,0)+$A552,MATCH(Q$3,TQoL_Indexes!$B$8:$AK$8,0)),"")</f>
        <v/>
      </c>
      <c r="R552" s="86" t="str">
        <f>IFERROR(INDEX(DB_Typologies!$D$4:$AP$1445,MATCH($A$3,DB_Typologies!$AQ$4:$AQ$1445,0)+$A552,MATCH(R$3,TQoL_Indexes!$B$8:$AK$8,0)),"")</f>
        <v/>
      </c>
      <c r="S552" s="86" t="str">
        <f>IFERROR(INDEX(DB_Typologies!$D$4:$AP$1445,MATCH($A$3,DB_Typologies!$AQ$4:$AQ$1445,0)+$A552,MATCH(S$3,TQoL_Indexes!$B$8:$AK$8,0)),"")</f>
        <v/>
      </c>
      <c r="T552" s="86" t="str">
        <f>IFERROR(INDEX(DB_Typologies!$D$4:$AP$1445,MATCH($A$3,DB_Typologies!$AQ$4:$AQ$1445,0)+$A552,MATCH(T$3,TQoL_Indexes!$B$8:$AK$8,0)),"")</f>
        <v/>
      </c>
      <c r="U552" s="86" t="str">
        <f>IFERROR(INDEX(DB_Typologies!$D$4:$AP$1445,MATCH($A$3,DB_Typologies!$AQ$4:$AQ$1445,0)+$A552,MATCH(U$3,TQoL_Indexes!$B$8:$AK$8,0)),"")</f>
        <v/>
      </c>
      <c r="V552" s="86" t="str">
        <f>IFERROR(INDEX(DB_Typologies!$D$4:$AP$1445,MATCH($A$3,DB_Typologies!$AQ$4:$AQ$1445,0)+$A552,MATCH(V$3,TQoL_Indexes!$B$8:$AK$8,0)),"")</f>
        <v/>
      </c>
      <c r="W552" s="86" t="str">
        <f>IFERROR(INDEX(DB_Typologies!$D$4:$AP$1445,MATCH($A$3,DB_Typologies!$AQ$4:$AQ$1445,0)+$A552,MATCH(W$3,TQoL_Indexes!$B$8:$AK$8,0)),"")</f>
        <v/>
      </c>
      <c r="X552" s="86" t="str">
        <f>IFERROR(INDEX(DB_Typologies!$D$4:$AP$1445,MATCH($A$3,DB_Typologies!$AQ$4:$AQ$1445,0)+$A552,MATCH(X$3,TQoL_Indexes!$B$8:$AK$8,0)),"")</f>
        <v/>
      </c>
      <c r="Y552" s="86" t="str">
        <f>IFERROR(INDEX(DB_Typologies!$D$4:$AP$1445,MATCH($A$3,DB_Typologies!$AQ$4:$AQ$1445,0)+$A552,MATCH(Y$3,TQoL_Indexes!$B$8:$AK$8,0)),"")</f>
        <v/>
      </c>
      <c r="Z552" s="86" t="str">
        <f>IFERROR(INDEX(DB_Typologies!$D$4:$AP$1445,MATCH($A$3,DB_Typologies!$AQ$4:$AQ$1445,0)+$A552,MATCH(Z$3,TQoL_Indexes!$B$8:$AK$8,0)),"")</f>
        <v/>
      </c>
      <c r="AA552" s="86" t="str">
        <f>IFERROR(INDEX(DB_Typologies!$D$4:$AP$1445,MATCH($A$3,DB_Typologies!$AQ$4:$AQ$1445,0)+$A552,MATCH(AA$3,TQoL_Indexes!$B$8:$AK$8,0)),"")</f>
        <v/>
      </c>
      <c r="AB552" s="86" t="str">
        <f>IFERROR(INDEX(DB_Typologies!$D$4:$AP$1445,MATCH($A$3,DB_Typologies!$AQ$4:$AQ$1445,0)+$A552,MATCH(AB$3,TQoL_Indexes!$B$8:$AK$8,0)),"")</f>
        <v/>
      </c>
      <c r="AC552" s="86" t="str">
        <f>IFERROR(INDEX(DB_Typologies!$D$4:$AP$1445,MATCH($A$3,DB_Typologies!$AQ$4:$AQ$1445,0)+$A552,MATCH(AC$3,TQoL_Indexes!$B$8:$AK$8,0)),"")</f>
        <v/>
      </c>
      <c r="AD552" s="86" t="str">
        <f>IFERROR(INDEX(DB_Typologies!$D$4:$AP$1445,MATCH($A$3,DB_Typologies!$AQ$4:$AQ$1445,0)+$A552,MATCH(AD$3,TQoL_Indexes!$B$8:$AK$8,0)),"")</f>
        <v/>
      </c>
      <c r="AE552" s="86" t="str">
        <f>IFERROR(INDEX(DB_Typologies!$D$4:$AP$1445,MATCH($A$3,DB_Typologies!$AQ$4:$AQ$1445,0)+$A552,MATCH(AE$3,TQoL_Indexes!$B$8:$AK$8,0)),"")</f>
        <v/>
      </c>
      <c r="AF552" s="86" t="str">
        <f>IFERROR(INDEX(DB_Typologies!$D$4:$AP$1445,MATCH($A$3,DB_Typologies!$AQ$4:$AQ$1445,0)+$A552,MATCH(AF$3,TQoL_Indexes!$B$8:$AK$8,0)),"")</f>
        <v/>
      </c>
      <c r="AG552" s="86" t="str">
        <f>IFERROR(INDEX(DB_Typologies!$D$4:$AP$1445,MATCH($A$3,DB_Typologies!$AQ$4:$AQ$1445,0)+$A552,MATCH(AG$3,TQoL_Indexes!$B$8:$AK$8,0)),"")</f>
        <v/>
      </c>
      <c r="AH552" s="86" t="str">
        <f>IFERROR(INDEX(DB_Typologies!$D$4:$AP$1445,MATCH($A$3,DB_Typologies!$AQ$4:$AQ$1445,0)+$A552,MATCH(AH$3,TQoL_Indexes!$B$8:$AK$8,0)),"")</f>
        <v/>
      </c>
      <c r="AI552" s="86" t="str">
        <f>IFERROR(INDEX(DB_Typologies!$D$4:$AP$1445,MATCH($A$3,DB_Typologies!$AQ$4:$AQ$1445,0)+$A552,MATCH(AI$3,TQoL_Indexes!$B$8:$AK$8,0)),"")</f>
        <v/>
      </c>
      <c r="AJ552" s="86" t="str">
        <f>IFERROR(INDEX(DB_Typologies!$D$4:$AP$1445,MATCH($A$3,DB_Typologies!$AQ$4:$AQ$1445,0)+$A552,MATCH(AJ$3,TQoL_Indexes!$B$8:$AK$8,0)),"")</f>
        <v/>
      </c>
      <c r="AK552" s="86" t="str">
        <f>IFERROR(INDEX(DB_Typologies!$D$4:$AP$1445,MATCH($A$3,DB_Typologies!$AQ$4:$AQ$1445,0)+$A552,MATCH(AK$3,TQoL_Indexes!$B$8:$AK$8,0)),"")</f>
        <v/>
      </c>
      <c r="AL552" s="86" t="str">
        <f>IFERROR(INDEX(DB_Typologies!$D$4:$AP$1445,MATCH($A$3,DB_Typologies!$AQ$4:$AQ$1445,0)+$A552,MATCH(AL$3,TQoL_Indexes!$B$8:$AK$8,0)),"")</f>
        <v/>
      </c>
      <c r="AM552" s="87" t="str">
        <f>IFERROR(INDEX(DB_Typologies!$D$4:$AP$1445,MATCH($A$3,DB_Typologies!$AQ$4:$AQ$1445,0)+$A552,MATCH(AM$3,TQoL_Indexes!$B$8:$AK$8,0)),"")</f>
        <v/>
      </c>
    </row>
    <row r="553" spans="1:39">
      <c r="A553" s="58" t="str">
        <f>IFERROR(IF(A552+1&lt;COUNTIF(DB_Typologies!$AQ$4:$AQ$1445,$A$3),A552+1,""),"")</f>
        <v/>
      </c>
      <c r="B553" s="120" t="str">
        <f>IFERROR(INDEX(DB_Typologies!$D$4:$AP$1445,MATCH($A$3,DB_Typologies!$AQ$4:$AQ$1445,0)+$A553,MATCH(B$3,TQoL_Indexes!$B$8:$AK$8,0)),"")</f>
        <v/>
      </c>
      <c r="C553" s="86" t="str">
        <f>IFERROR(INDEX(DB_Typologies!$D$4:$AP$1445,MATCH($A$3,DB_Typologies!$AQ$4:$AQ$1445,0)+$A553,MATCH(C$3,TQoL_Indexes!$B$8:$AK$8,0)),"")</f>
        <v/>
      </c>
      <c r="D553" s="87" t="str">
        <f>IFERROR(INDEX(DB_Typologies!$D$4:$AP$1445,MATCH($A$3,DB_Typologies!$AQ$4:$AQ$1445,0)+$A553,MATCH(D$3,TQoL_Indexes!$B$8:$AK$8,0)),"")</f>
        <v/>
      </c>
      <c r="E553" s="86" t="str">
        <f>IFERROR(INDEX(DB_Typologies!$D$4:$AP$1445,MATCH($A$3,DB_Typologies!$AQ$4:$AQ$1445,0)+$A553,MATCH(E$3,TQoL_Indexes!$B$8:$AK$8,0)),"")</f>
        <v/>
      </c>
      <c r="F553" s="86" t="str">
        <f>IFERROR(INDEX(DB_Typologies!$D$4:$AP$1445,MATCH($A$3,DB_Typologies!$AQ$4:$AQ$1445,0)+$A553,MATCH(F$3,TQoL_Indexes!$B$8:$AK$8,0)),"")</f>
        <v/>
      </c>
      <c r="G553" s="86" t="str">
        <f>IFERROR(INDEX(DB_Typologies!$D$4:$AP$1445,MATCH($A$3,DB_Typologies!$AQ$4:$AQ$1445,0)+$A553,MATCH(G$3,TQoL_Indexes!$B$8:$AK$8,0)),"")</f>
        <v/>
      </c>
      <c r="H553" s="86" t="str">
        <f>IFERROR(INDEX(DB_Typologies!$D$4:$AP$1445,MATCH($A$3,DB_Typologies!$AQ$4:$AQ$1445,0)+$A553,MATCH(H$3,TQoL_Indexes!$B$8:$AK$8,0)),"")</f>
        <v/>
      </c>
      <c r="I553" s="86" t="str">
        <f>IFERROR(INDEX(DB_Typologies!$D$4:$AP$1445,MATCH($A$3,DB_Typologies!$AQ$4:$AQ$1445,0)+$A553,MATCH(I$3,TQoL_Indexes!$B$8:$AK$8,0)),"")</f>
        <v/>
      </c>
      <c r="J553" s="86" t="str">
        <f>IFERROR(INDEX(DB_Typologies!$D$4:$AP$1445,MATCH($A$3,DB_Typologies!$AQ$4:$AQ$1445,0)+$A553,MATCH(J$3,TQoL_Indexes!$B$8:$AK$8,0)),"")</f>
        <v/>
      </c>
      <c r="K553" s="86" t="str">
        <f>IFERROR(INDEX(DB_Typologies!$D$4:$AP$1445,MATCH($A$3,DB_Typologies!$AQ$4:$AQ$1445,0)+$A553,MATCH(K$3,TQoL_Indexes!$B$8:$AK$8,0)),"")</f>
        <v/>
      </c>
      <c r="L553" s="86" t="str">
        <f>IFERROR(INDEX(DB_Typologies!$D$4:$AP$1445,MATCH($A$3,DB_Typologies!$AQ$4:$AQ$1445,0)+$A553,MATCH(L$3,TQoL_Indexes!$B$8:$AK$8,0)),"")</f>
        <v/>
      </c>
      <c r="M553" s="86" t="str">
        <f>IFERROR(INDEX(DB_Typologies!$D$4:$AP$1445,MATCH($A$3,DB_Typologies!$AQ$4:$AQ$1445,0)+$A553,MATCH(M$3,TQoL_Indexes!$B$8:$AK$8,0)),"")</f>
        <v/>
      </c>
      <c r="N553" s="86" t="str">
        <f>IFERROR(INDEX(DB_Typologies!$D$4:$AP$1445,MATCH($A$3,DB_Typologies!$AQ$4:$AQ$1445,0)+$A553,MATCH(N$3,TQoL_Indexes!$B$8:$AK$8,0)),"")</f>
        <v/>
      </c>
      <c r="O553" s="86" t="str">
        <f>IFERROR(INDEX(DB_Typologies!$D$4:$AP$1445,MATCH($A$3,DB_Typologies!$AQ$4:$AQ$1445,0)+$A553,MATCH(O$3,TQoL_Indexes!$B$8:$AK$8,0)),"")</f>
        <v/>
      </c>
      <c r="P553" s="86" t="str">
        <f>IFERROR(INDEX(DB_Typologies!$D$4:$AP$1445,MATCH($A$3,DB_Typologies!$AQ$4:$AQ$1445,0)+$A553,MATCH(P$3,TQoL_Indexes!$B$8:$AK$8,0)),"")</f>
        <v/>
      </c>
      <c r="Q553" s="86" t="str">
        <f>IFERROR(INDEX(DB_Typologies!$D$4:$AP$1445,MATCH($A$3,DB_Typologies!$AQ$4:$AQ$1445,0)+$A553,MATCH(Q$3,TQoL_Indexes!$B$8:$AK$8,0)),"")</f>
        <v/>
      </c>
      <c r="R553" s="86" t="str">
        <f>IFERROR(INDEX(DB_Typologies!$D$4:$AP$1445,MATCH($A$3,DB_Typologies!$AQ$4:$AQ$1445,0)+$A553,MATCH(R$3,TQoL_Indexes!$B$8:$AK$8,0)),"")</f>
        <v/>
      </c>
      <c r="S553" s="86" t="str">
        <f>IFERROR(INDEX(DB_Typologies!$D$4:$AP$1445,MATCH($A$3,DB_Typologies!$AQ$4:$AQ$1445,0)+$A553,MATCH(S$3,TQoL_Indexes!$B$8:$AK$8,0)),"")</f>
        <v/>
      </c>
      <c r="T553" s="86" t="str">
        <f>IFERROR(INDEX(DB_Typologies!$D$4:$AP$1445,MATCH($A$3,DB_Typologies!$AQ$4:$AQ$1445,0)+$A553,MATCH(T$3,TQoL_Indexes!$B$8:$AK$8,0)),"")</f>
        <v/>
      </c>
      <c r="U553" s="86" t="str">
        <f>IFERROR(INDEX(DB_Typologies!$D$4:$AP$1445,MATCH($A$3,DB_Typologies!$AQ$4:$AQ$1445,0)+$A553,MATCH(U$3,TQoL_Indexes!$B$8:$AK$8,0)),"")</f>
        <v/>
      </c>
      <c r="V553" s="86" t="str">
        <f>IFERROR(INDEX(DB_Typologies!$D$4:$AP$1445,MATCH($A$3,DB_Typologies!$AQ$4:$AQ$1445,0)+$A553,MATCH(V$3,TQoL_Indexes!$B$8:$AK$8,0)),"")</f>
        <v/>
      </c>
      <c r="W553" s="86" t="str">
        <f>IFERROR(INDEX(DB_Typologies!$D$4:$AP$1445,MATCH($A$3,DB_Typologies!$AQ$4:$AQ$1445,0)+$A553,MATCH(W$3,TQoL_Indexes!$B$8:$AK$8,0)),"")</f>
        <v/>
      </c>
      <c r="X553" s="86" t="str">
        <f>IFERROR(INDEX(DB_Typologies!$D$4:$AP$1445,MATCH($A$3,DB_Typologies!$AQ$4:$AQ$1445,0)+$A553,MATCH(X$3,TQoL_Indexes!$B$8:$AK$8,0)),"")</f>
        <v/>
      </c>
      <c r="Y553" s="86" t="str">
        <f>IFERROR(INDEX(DB_Typologies!$D$4:$AP$1445,MATCH($A$3,DB_Typologies!$AQ$4:$AQ$1445,0)+$A553,MATCH(Y$3,TQoL_Indexes!$B$8:$AK$8,0)),"")</f>
        <v/>
      </c>
      <c r="Z553" s="86" t="str">
        <f>IFERROR(INDEX(DB_Typologies!$D$4:$AP$1445,MATCH($A$3,DB_Typologies!$AQ$4:$AQ$1445,0)+$A553,MATCH(Z$3,TQoL_Indexes!$B$8:$AK$8,0)),"")</f>
        <v/>
      </c>
      <c r="AA553" s="86" t="str">
        <f>IFERROR(INDEX(DB_Typologies!$D$4:$AP$1445,MATCH($A$3,DB_Typologies!$AQ$4:$AQ$1445,0)+$A553,MATCH(AA$3,TQoL_Indexes!$B$8:$AK$8,0)),"")</f>
        <v/>
      </c>
      <c r="AB553" s="86" t="str">
        <f>IFERROR(INDEX(DB_Typologies!$D$4:$AP$1445,MATCH($A$3,DB_Typologies!$AQ$4:$AQ$1445,0)+$A553,MATCH(AB$3,TQoL_Indexes!$B$8:$AK$8,0)),"")</f>
        <v/>
      </c>
      <c r="AC553" s="86" t="str">
        <f>IFERROR(INDEX(DB_Typologies!$D$4:$AP$1445,MATCH($A$3,DB_Typologies!$AQ$4:$AQ$1445,0)+$A553,MATCH(AC$3,TQoL_Indexes!$B$8:$AK$8,0)),"")</f>
        <v/>
      </c>
      <c r="AD553" s="86" t="str">
        <f>IFERROR(INDEX(DB_Typologies!$D$4:$AP$1445,MATCH($A$3,DB_Typologies!$AQ$4:$AQ$1445,0)+$A553,MATCH(AD$3,TQoL_Indexes!$B$8:$AK$8,0)),"")</f>
        <v/>
      </c>
      <c r="AE553" s="86" t="str">
        <f>IFERROR(INDEX(DB_Typologies!$D$4:$AP$1445,MATCH($A$3,DB_Typologies!$AQ$4:$AQ$1445,0)+$A553,MATCH(AE$3,TQoL_Indexes!$B$8:$AK$8,0)),"")</f>
        <v/>
      </c>
      <c r="AF553" s="86" t="str">
        <f>IFERROR(INDEX(DB_Typologies!$D$4:$AP$1445,MATCH($A$3,DB_Typologies!$AQ$4:$AQ$1445,0)+$A553,MATCH(AF$3,TQoL_Indexes!$B$8:$AK$8,0)),"")</f>
        <v/>
      </c>
      <c r="AG553" s="86" t="str">
        <f>IFERROR(INDEX(DB_Typologies!$D$4:$AP$1445,MATCH($A$3,DB_Typologies!$AQ$4:$AQ$1445,0)+$A553,MATCH(AG$3,TQoL_Indexes!$B$8:$AK$8,0)),"")</f>
        <v/>
      </c>
      <c r="AH553" s="86" t="str">
        <f>IFERROR(INDEX(DB_Typologies!$D$4:$AP$1445,MATCH($A$3,DB_Typologies!$AQ$4:$AQ$1445,0)+$A553,MATCH(AH$3,TQoL_Indexes!$B$8:$AK$8,0)),"")</f>
        <v/>
      </c>
      <c r="AI553" s="86" t="str">
        <f>IFERROR(INDEX(DB_Typologies!$D$4:$AP$1445,MATCH($A$3,DB_Typologies!$AQ$4:$AQ$1445,0)+$A553,MATCH(AI$3,TQoL_Indexes!$B$8:$AK$8,0)),"")</f>
        <v/>
      </c>
      <c r="AJ553" s="86" t="str">
        <f>IFERROR(INDEX(DB_Typologies!$D$4:$AP$1445,MATCH($A$3,DB_Typologies!$AQ$4:$AQ$1445,0)+$A553,MATCH(AJ$3,TQoL_Indexes!$B$8:$AK$8,0)),"")</f>
        <v/>
      </c>
      <c r="AK553" s="86" t="str">
        <f>IFERROR(INDEX(DB_Typologies!$D$4:$AP$1445,MATCH($A$3,DB_Typologies!$AQ$4:$AQ$1445,0)+$A553,MATCH(AK$3,TQoL_Indexes!$B$8:$AK$8,0)),"")</f>
        <v/>
      </c>
      <c r="AL553" s="86" t="str">
        <f>IFERROR(INDEX(DB_Typologies!$D$4:$AP$1445,MATCH($A$3,DB_Typologies!$AQ$4:$AQ$1445,0)+$A553,MATCH(AL$3,TQoL_Indexes!$B$8:$AK$8,0)),"")</f>
        <v/>
      </c>
      <c r="AM553" s="87" t="str">
        <f>IFERROR(INDEX(DB_Typologies!$D$4:$AP$1445,MATCH($A$3,DB_Typologies!$AQ$4:$AQ$1445,0)+$A553,MATCH(AM$3,TQoL_Indexes!$B$8:$AK$8,0)),"")</f>
        <v/>
      </c>
    </row>
    <row r="554" spans="1:39">
      <c r="A554" s="58" t="str">
        <f>IFERROR(IF(A553+1&lt;COUNTIF(DB_Typologies!$AQ$4:$AQ$1445,$A$3),A553+1,""),"")</f>
        <v/>
      </c>
      <c r="B554" s="120" t="str">
        <f>IFERROR(INDEX(DB_Typologies!$D$4:$AP$1445,MATCH($A$3,DB_Typologies!$AQ$4:$AQ$1445,0)+$A554,MATCH(B$3,TQoL_Indexes!$B$8:$AK$8,0)),"")</f>
        <v/>
      </c>
      <c r="C554" s="86" t="str">
        <f>IFERROR(INDEX(DB_Typologies!$D$4:$AP$1445,MATCH($A$3,DB_Typologies!$AQ$4:$AQ$1445,0)+$A554,MATCH(C$3,TQoL_Indexes!$B$8:$AK$8,0)),"")</f>
        <v/>
      </c>
      <c r="D554" s="87" t="str">
        <f>IFERROR(INDEX(DB_Typologies!$D$4:$AP$1445,MATCH($A$3,DB_Typologies!$AQ$4:$AQ$1445,0)+$A554,MATCH(D$3,TQoL_Indexes!$B$8:$AK$8,0)),"")</f>
        <v/>
      </c>
      <c r="E554" s="86" t="str">
        <f>IFERROR(INDEX(DB_Typologies!$D$4:$AP$1445,MATCH($A$3,DB_Typologies!$AQ$4:$AQ$1445,0)+$A554,MATCH(E$3,TQoL_Indexes!$B$8:$AK$8,0)),"")</f>
        <v/>
      </c>
      <c r="F554" s="86" t="str">
        <f>IFERROR(INDEX(DB_Typologies!$D$4:$AP$1445,MATCH($A$3,DB_Typologies!$AQ$4:$AQ$1445,0)+$A554,MATCH(F$3,TQoL_Indexes!$B$8:$AK$8,0)),"")</f>
        <v/>
      </c>
      <c r="G554" s="86" t="str">
        <f>IFERROR(INDEX(DB_Typologies!$D$4:$AP$1445,MATCH($A$3,DB_Typologies!$AQ$4:$AQ$1445,0)+$A554,MATCH(G$3,TQoL_Indexes!$B$8:$AK$8,0)),"")</f>
        <v/>
      </c>
      <c r="H554" s="86" t="str">
        <f>IFERROR(INDEX(DB_Typologies!$D$4:$AP$1445,MATCH($A$3,DB_Typologies!$AQ$4:$AQ$1445,0)+$A554,MATCH(H$3,TQoL_Indexes!$B$8:$AK$8,0)),"")</f>
        <v/>
      </c>
      <c r="I554" s="86" t="str">
        <f>IFERROR(INDEX(DB_Typologies!$D$4:$AP$1445,MATCH($A$3,DB_Typologies!$AQ$4:$AQ$1445,0)+$A554,MATCH(I$3,TQoL_Indexes!$B$8:$AK$8,0)),"")</f>
        <v/>
      </c>
      <c r="J554" s="86" t="str">
        <f>IFERROR(INDEX(DB_Typologies!$D$4:$AP$1445,MATCH($A$3,DB_Typologies!$AQ$4:$AQ$1445,0)+$A554,MATCH(J$3,TQoL_Indexes!$B$8:$AK$8,0)),"")</f>
        <v/>
      </c>
      <c r="K554" s="86" t="str">
        <f>IFERROR(INDEX(DB_Typologies!$D$4:$AP$1445,MATCH($A$3,DB_Typologies!$AQ$4:$AQ$1445,0)+$A554,MATCH(K$3,TQoL_Indexes!$B$8:$AK$8,0)),"")</f>
        <v/>
      </c>
      <c r="L554" s="86" t="str">
        <f>IFERROR(INDEX(DB_Typologies!$D$4:$AP$1445,MATCH($A$3,DB_Typologies!$AQ$4:$AQ$1445,0)+$A554,MATCH(L$3,TQoL_Indexes!$B$8:$AK$8,0)),"")</f>
        <v/>
      </c>
      <c r="M554" s="86" t="str">
        <f>IFERROR(INDEX(DB_Typologies!$D$4:$AP$1445,MATCH($A$3,DB_Typologies!$AQ$4:$AQ$1445,0)+$A554,MATCH(M$3,TQoL_Indexes!$B$8:$AK$8,0)),"")</f>
        <v/>
      </c>
      <c r="N554" s="86" t="str">
        <f>IFERROR(INDEX(DB_Typologies!$D$4:$AP$1445,MATCH($A$3,DB_Typologies!$AQ$4:$AQ$1445,0)+$A554,MATCH(N$3,TQoL_Indexes!$B$8:$AK$8,0)),"")</f>
        <v/>
      </c>
      <c r="O554" s="86" t="str">
        <f>IFERROR(INDEX(DB_Typologies!$D$4:$AP$1445,MATCH($A$3,DB_Typologies!$AQ$4:$AQ$1445,0)+$A554,MATCH(O$3,TQoL_Indexes!$B$8:$AK$8,0)),"")</f>
        <v/>
      </c>
      <c r="P554" s="86" t="str">
        <f>IFERROR(INDEX(DB_Typologies!$D$4:$AP$1445,MATCH($A$3,DB_Typologies!$AQ$4:$AQ$1445,0)+$A554,MATCH(P$3,TQoL_Indexes!$B$8:$AK$8,0)),"")</f>
        <v/>
      </c>
      <c r="Q554" s="86" t="str">
        <f>IFERROR(INDEX(DB_Typologies!$D$4:$AP$1445,MATCH($A$3,DB_Typologies!$AQ$4:$AQ$1445,0)+$A554,MATCH(Q$3,TQoL_Indexes!$B$8:$AK$8,0)),"")</f>
        <v/>
      </c>
      <c r="R554" s="86" t="str">
        <f>IFERROR(INDEX(DB_Typologies!$D$4:$AP$1445,MATCH($A$3,DB_Typologies!$AQ$4:$AQ$1445,0)+$A554,MATCH(R$3,TQoL_Indexes!$B$8:$AK$8,0)),"")</f>
        <v/>
      </c>
      <c r="S554" s="86" t="str">
        <f>IFERROR(INDEX(DB_Typologies!$D$4:$AP$1445,MATCH($A$3,DB_Typologies!$AQ$4:$AQ$1445,0)+$A554,MATCH(S$3,TQoL_Indexes!$B$8:$AK$8,0)),"")</f>
        <v/>
      </c>
      <c r="T554" s="86" t="str">
        <f>IFERROR(INDEX(DB_Typologies!$D$4:$AP$1445,MATCH($A$3,DB_Typologies!$AQ$4:$AQ$1445,0)+$A554,MATCH(T$3,TQoL_Indexes!$B$8:$AK$8,0)),"")</f>
        <v/>
      </c>
      <c r="U554" s="86" t="str">
        <f>IFERROR(INDEX(DB_Typologies!$D$4:$AP$1445,MATCH($A$3,DB_Typologies!$AQ$4:$AQ$1445,0)+$A554,MATCH(U$3,TQoL_Indexes!$B$8:$AK$8,0)),"")</f>
        <v/>
      </c>
      <c r="V554" s="86" t="str">
        <f>IFERROR(INDEX(DB_Typologies!$D$4:$AP$1445,MATCH($A$3,DB_Typologies!$AQ$4:$AQ$1445,0)+$A554,MATCH(V$3,TQoL_Indexes!$B$8:$AK$8,0)),"")</f>
        <v/>
      </c>
      <c r="W554" s="86" t="str">
        <f>IFERROR(INDEX(DB_Typologies!$D$4:$AP$1445,MATCH($A$3,DB_Typologies!$AQ$4:$AQ$1445,0)+$A554,MATCH(W$3,TQoL_Indexes!$B$8:$AK$8,0)),"")</f>
        <v/>
      </c>
      <c r="X554" s="86" t="str">
        <f>IFERROR(INDEX(DB_Typologies!$D$4:$AP$1445,MATCH($A$3,DB_Typologies!$AQ$4:$AQ$1445,0)+$A554,MATCH(X$3,TQoL_Indexes!$B$8:$AK$8,0)),"")</f>
        <v/>
      </c>
      <c r="Y554" s="86" t="str">
        <f>IFERROR(INDEX(DB_Typologies!$D$4:$AP$1445,MATCH($A$3,DB_Typologies!$AQ$4:$AQ$1445,0)+$A554,MATCH(Y$3,TQoL_Indexes!$B$8:$AK$8,0)),"")</f>
        <v/>
      </c>
      <c r="Z554" s="86" t="str">
        <f>IFERROR(INDEX(DB_Typologies!$D$4:$AP$1445,MATCH($A$3,DB_Typologies!$AQ$4:$AQ$1445,0)+$A554,MATCH(Z$3,TQoL_Indexes!$B$8:$AK$8,0)),"")</f>
        <v/>
      </c>
      <c r="AA554" s="86" t="str">
        <f>IFERROR(INDEX(DB_Typologies!$D$4:$AP$1445,MATCH($A$3,DB_Typologies!$AQ$4:$AQ$1445,0)+$A554,MATCH(AA$3,TQoL_Indexes!$B$8:$AK$8,0)),"")</f>
        <v/>
      </c>
      <c r="AB554" s="86" t="str">
        <f>IFERROR(INDEX(DB_Typologies!$D$4:$AP$1445,MATCH($A$3,DB_Typologies!$AQ$4:$AQ$1445,0)+$A554,MATCH(AB$3,TQoL_Indexes!$B$8:$AK$8,0)),"")</f>
        <v/>
      </c>
      <c r="AC554" s="86" t="str">
        <f>IFERROR(INDEX(DB_Typologies!$D$4:$AP$1445,MATCH($A$3,DB_Typologies!$AQ$4:$AQ$1445,0)+$A554,MATCH(AC$3,TQoL_Indexes!$B$8:$AK$8,0)),"")</f>
        <v/>
      </c>
      <c r="AD554" s="86" t="str">
        <f>IFERROR(INDEX(DB_Typologies!$D$4:$AP$1445,MATCH($A$3,DB_Typologies!$AQ$4:$AQ$1445,0)+$A554,MATCH(AD$3,TQoL_Indexes!$B$8:$AK$8,0)),"")</f>
        <v/>
      </c>
      <c r="AE554" s="86" t="str">
        <f>IFERROR(INDEX(DB_Typologies!$D$4:$AP$1445,MATCH($A$3,DB_Typologies!$AQ$4:$AQ$1445,0)+$A554,MATCH(AE$3,TQoL_Indexes!$B$8:$AK$8,0)),"")</f>
        <v/>
      </c>
      <c r="AF554" s="86" t="str">
        <f>IFERROR(INDEX(DB_Typologies!$D$4:$AP$1445,MATCH($A$3,DB_Typologies!$AQ$4:$AQ$1445,0)+$A554,MATCH(AF$3,TQoL_Indexes!$B$8:$AK$8,0)),"")</f>
        <v/>
      </c>
      <c r="AG554" s="86" t="str">
        <f>IFERROR(INDEX(DB_Typologies!$D$4:$AP$1445,MATCH($A$3,DB_Typologies!$AQ$4:$AQ$1445,0)+$A554,MATCH(AG$3,TQoL_Indexes!$B$8:$AK$8,0)),"")</f>
        <v/>
      </c>
      <c r="AH554" s="86" t="str">
        <f>IFERROR(INDEX(DB_Typologies!$D$4:$AP$1445,MATCH($A$3,DB_Typologies!$AQ$4:$AQ$1445,0)+$A554,MATCH(AH$3,TQoL_Indexes!$B$8:$AK$8,0)),"")</f>
        <v/>
      </c>
      <c r="AI554" s="86" t="str">
        <f>IFERROR(INDEX(DB_Typologies!$D$4:$AP$1445,MATCH($A$3,DB_Typologies!$AQ$4:$AQ$1445,0)+$A554,MATCH(AI$3,TQoL_Indexes!$B$8:$AK$8,0)),"")</f>
        <v/>
      </c>
      <c r="AJ554" s="86" t="str">
        <f>IFERROR(INDEX(DB_Typologies!$D$4:$AP$1445,MATCH($A$3,DB_Typologies!$AQ$4:$AQ$1445,0)+$A554,MATCH(AJ$3,TQoL_Indexes!$B$8:$AK$8,0)),"")</f>
        <v/>
      </c>
      <c r="AK554" s="86" t="str">
        <f>IFERROR(INDEX(DB_Typologies!$D$4:$AP$1445,MATCH($A$3,DB_Typologies!$AQ$4:$AQ$1445,0)+$A554,MATCH(AK$3,TQoL_Indexes!$B$8:$AK$8,0)),"")</f>
        <v/>
      </c>
      <c r="AL554" s="86" t="str">
        <f>IFERROR(INDEX(DB_Typologies!$D$4:$AP$1445,MATCH($A$3,DB_Typologies!$AQ$4:$AQ$1445,0)+$A554,MATCH(AL$3,TQoL_Indexes!$B$8:$AK$8,0)),"")</f>
        <v/>
      </c>
      <c r="AM554" s="87" t="str">
        <f>IFERROR(INDEX(DB_Typologies!$D$4:$AP$1445,MATCH($A$3,DB_Typologies!$AQ$4:$AQ$1445,0)+$A554,MATCH(AM$3,TQoL_Indexes!$B$8:$AK$8,0)),"")</f>
        <v/>
      </c>
    </row>
    <row r="555" spans="1:39">
      <c r="A555" s="58" t="str">
        <f>IFERROR(IF(A554+1&lt;COUNTIF(DB_Typologies!$AQ$4:$AQ$1445,$A$3),A554+1,""),"")</f>
        <v/>
      </c>
      <c r="B555" s="120" t="str">
        <f>IFERROR(INDEX(DB_Typologies!$D$4:$AP$1445,MATCH($A$3,DB_Typologies!$AQ$4:$AQ$1445,0)+$A555,MATCH(B$3,TQoL_Indexes!$B$8:$AK$8,0)),"")</f>
        <v/>
      </c>
      <c r="C555" s="86" t="str">
        <f>IFERROR(INDEX(DB_Typologies!$D$4:$AP$1445,MATCH($A$3,DB_Typologies!$AQ$4:$AQ$1445,0)+$A555,MATCH(C$3,TQoL_Indexes!$B$8:$AK$8,0)),"")</f>
        <v/>
      </c>
      <c r="D555" s="87" t="str">
        <f>IFERROR(INDEX(DB_Typologies!$D$4:$AP$1445,MATCH($A$3,DB_Typologies!$AQ$4:$AQ$1445,0)+$A555,MATCH(D$3,TQoL_Indexes!$B$8:$AK$8,0)),"")</f>
        <v/>
      </c>
      <c r="E555" s="86" t="str">
        <f>IFERROR(INDEX(DB_Typologies!$D$4:$AP$1445,MATCH($A$3,DB_Typologies!$AQ$4:$AQ$1445,0)+$A555,MATCH(E$3,TQoL_Indexes!$B$8:$AK$8,0)),"")</f>
        <v/>
      </c>
      <c r="F555" s="86" t="str">
        <f>IFERROR(INDEX(DB_Typologies!$D$4:$AP$1445,MATCH($A$3,DB_Typologies!$AQ$4:$AQ$1445,0)+$A555,MATCH(F$3,TQoL_Indexes!$B$8:$AK$8,0)),"")</f>
        <v/>
      </c>
      <c r="G555" s="86" t="str">
        <f>IFERROR(INDEX(DB_Typologies!$D$4:$AP$1445,MATCH($A$3,DB_Typologies!$AQ$4:$AQ$1445,0)+$A555,MATCH(G$3,TQoL_Indexes!$B$8:$AK$8,0)),"")</f>
        <v/>
      </c>
      <c r="H555" s="86" t="str">
        <f>IFERROR(INDEX(DB_Typologies!$D$4:$AP$1445,MATCH($A$3,DB_Typologies!$AQ$4:$AQ$1445,0)+$A555,MATCH(H$3,TQoL_Indexes!$B$8:$AK$8,0)),"")</f>
        <v/>
      </c>
      <c r="I555" s="86" t="str">
        <f>IFERROR(INDEX(DB_Typologies!$D$4:$AP$1445,MATCH($A$3,DB_Typologies!$AQ$4:$AQ$1445,0)+$A555,MATCH(I$3,TQoL_Indexes!$B$8:$AK$8,0)),"")</f>
        <v/>
      </c>
      <c r="J555" s="86" t="str">
        <f>IFERROR(INDEX(DB_Typologies!$D$4:$AP$1445,MATCH($A$3,DB_Typologies!$AQ$4:$AQ$1445,0)+$A555,MATCH(J$3,TQoL_Indexes!$B$8:$AK$8,0)),"")</f>
        <v/>
      </c>
      <c r="K555" s="86" t="str">
        <f>IFERROR(INDEX(DB_Typologies!$D$4:$AP$1445,MATCH($A$3,DB_Typologies!$AQ$4:$AQ$1445,0)+$A555,MATCH(K$3,TQoL_Indexes!$B$8:$AK$8,0)),"")</f>
        <v/>
      </c>
      <c r="L555" s="86" t="str">
        <f>IFERROR(INDEX(DB_Typologies!$D$4:$AP$1445,MATCH($A$3,DB_Typologies!$AQ$4:$AQ$1445,0)+$A555,MATCH(L$3,TQoL_Indexes!$B$8:$AK$8,0)),"")</f>
        <v/>
      </c>
      <c r="M555" s="86" t="str">
        <f>IFERROR(INDEX(DB_Typologies!$D$4:$AP$1445,MATCH($A$3,DB_Typologies!$AQ$4:$AQ$1445,0)+$A555,MATCH(M$3,TQoL_Indexes!$B$8:$AK$8,0)),"")</f>
        <v/>
      </c>
      <c r="N555" s="86" t="str">
        <f>IFERROR(INDEX(DB_Typologies!$D$4:$AP$1445,MATCH($A$3,DB_Typologies!$AQ$4:$AQ$1445,0)+$A555,MATCH(N$3,TQoL_Indexes!$B$8:$AK$8,0)),"")</f>
        <v/>
      </c>
      <c r="O555" s="86" t="str">
        <f>IFERROR(INDEX(DB_Typologies!$D$4:$AP$1445,MATCH($A$3,DB_Typologies!$AQ$4:$AQ$1445,0)+$A555,MATCH(O$3,TQoL_Indexes!$B$8:$AK$8,0)),"")</f>
        <v/>
      </c>
      <c r="P555" s="86" t="str">
        <f>IFERROR(INDEX(DB_Typologies!$D$4:$AP$1445,MATCH($A$3,DB_Typologies!$AQ$4:$AQ$1445,0)+$A555,MATCH(P$3,TQoL_Indexes!$B$8:$AK$8,0)),"")</f>
        <v/>
      </c>
      <c r="Q555" s="86" t="str">
        <f>IFERROR(INDEX(DB_Typologies!$D$4:$AP$1445,MATCH($A$3,DB_Typologies!$AQ$4:$AQ$1445,0)+$A555,MATCH(Q$3,TQoL_Indexes!$B$8:$AK$8,0)),"")</f>
        <v/>
      </c>
      <c r="R555" s="86" t="str">
        <f>IFERROR(INDEX(DB_Typologies!$D$4:$AP$1445,MATCH($A$3,DB_Typologies!$AQ$4:$AQ$1445,0)+$A555,MATCH(R$3,TQoL_Indexes!$B$8:$AK$8,0)),"")</f>
        <v/>
      </c>
      <c r="S555" s="86" t="str">
        <f>IFERROR(INDEX(DB_Typologies!$D$4:$AP$1445,MATCH($A$3,DB_Typologies!$AQ$4:$AQ$1445,0)+$A555,MATCH(S$3,TQoL_Indexes!$B$8:$AK$8,0)),"")</f>
        <v/>
      </c>
      <c r="T555" s="86" t="str">
        <f>IFERROR(INDEX(DB_Typologies!$D$4:$AP$1445,MATCH($A$3,DB_Typologies!$AQ$4:$AQ$1445,0)+$A555,MATCH(T$3,TQoL_Indexes!$B$8:$AK$8,0)),"")</f>
        <v/>
      </c>
      <c r="U555" s="86" t="str">
        <f>IFERROR(INDEX(DB_Typologies!$D$4:$AP$1445,MATCH($A$3,DB_Typologies!$AQ$4:$AQ$1445,0)+$A555,MATCH(U$3,TQoL_Indexes!$B$8:$AK$8,0)),"")</f>
        <v/>
      </c>
      <c r="V555" s="86" t="str">
        <f>IFERROR(INDEX(DB_Typologies!$D$4:$AP$1445,MATCH($A$3,DB_Typologies!$AQ$4:$AQ$1445,0)+$A555,MATCH(V$3,TQoL_Indexes!$B$8:$AK$8,0)),"")</f>
        <v/>
      </c>
      <c r="W555" s="86" t="str">
        <f>IFERROR(INDEX(DB_Typologies!$D$4:$AP$1445,MATCH($A$3,DB_Typologies!$AQ$4:$AQ$1445,0)+$A555,MATCH(W$3,TQoL_Indexes!$B$8:$AK$8,0)),"")</f>
        <v/>
      </c>
      <c r="X555" s="86" t="str">
        <f>IFERROR(INDEX(DB_Typologies!$D$4:$AP$1445,MATCH($A$3,DB_Typologies!$AQ$4:$AQ$1445,0)+$A555,MATCH(X$3,TQoL_Indexes!$B$8:$AK$8,0)),"")</f>
        <v/>
      </c>
      <c r="Y555" s="86" t="str">
        <f>IFERROR(INDEX(DB_Typologies!$D$4:$AP$1445,MATCH($A$3,DB_Typologies!$AQ$4:$AQ$1445,0)+$A555,MATCH(Y$3,TQoL_Indexes!$B$8:$AK$8,0)),"")</f>
        <v/>
      </c>
      <c r="Z555" s="86" t="str">
        <f>IFERROR(INDEX(DB_Typologies!$D$4:$AP$1445,MATCH($A$3,DB_Typologies!$AQ$4:$AQ$1445,0)+$A555,MATCH(Z$3,TQoL_Indexes!$B$8:$AK$8,0)),"")</f>
        <v/>
      </c>
      <c r="AA555" s="86" t="str">
        <f>IFERROR(INDEX(DB_Typologies!$D$4:$AP$1445,MATCH($A$3,DB_Typologies!$AQ$4:$AQ$1445,0)+$A555,MATCH(AA$3,TQoL_Indexes!$B$8:$AK$8,0)),"")</f>
        <v/>
      </c>
      <c r="AB555" s="86" t="str">
        <f>IFERROR(INDEX(DB_Typologies!$D$4:$AP$1445,MATCH($A$3,DB_Typologies!$AQ$4:$AQ$1445,0)+$A555,MATCH(AB$3,TQoL_Indexes!$B$8:$AK$8,0)),"")</f>
        <v/>
      </c>
      <c r="AC555" s="86" t="str">
        <f>IFERROR(INDEX(DB_Typologies!$D$4:$AP$1445,MATCH($A$3,DB_Typologies!$AQ$4:$AQ$1445,0)+$A555,MATCH(AC$3,TQoL_Indexes!$B$8:$AK$8,0)),"")</f>
        <v/>
      </c>
      <c r="AD555" s="86" t="str">
        <f>IFERROR(INDEX(DB_Typologies!$D$4:$AP$1445,MATCH($A$3,DB_Typologies!$AQ$4:$AQ$1445,0)+$A555,MATCH(AD$3,TQoL_Indexes!$B$8:$AK$8,0)),"")</f>
        <v/>
      </c>
      <c r="AE555" s="86" t="str">
        <f>IFERROR(INDEX(DB_Typologies!$D$4:$AP$1445,MATCH($A$3,DB_Typologies!$AQ$4:$AQ$1445,0)+$A555,MATCH(AE$3,TQoL_Indexes!$B$8:$AK$8,0)),"")</f>
        <v/>
      </c>
      <c r="AF555" s="86" t="str">
        <f>IFERROR(INDEX(DB_Typologies!$D$4:$AP$1445,MATCH($A$3,DB_Typologies!$AQ$4:$AQ$1445,0)+$A555,MATCH(AF$3,TQoL_Indexes!$B$8:$AK$8,0)),"")</f>
        <v/>
      </c>
      <c r="AG555" s="86" t="str">
        <f>IFERROR(INDEX(DB_Typologies!$D$4:$AP$1445,MATCH($A$3,DB_Typologies!$AQ$4:$AQ$1445,0)+$A555,MATCH(AG$3,TQoL_Indexes!$B$8:$AK$8,0)),"")</f>
        <v/>
      </c>
      <c r="AH555" s="86" t="str">
        <f>IFERROR(INDEX(DB_Typologies!$D$4:$AP$1445,MATCH($A$3,DB_Typologies!$AQ$4:$AQ$1445,0)+$A555,MATCH(AH$3,TQoL_Indexes!$B$8:$AK$8,0)),"")</f>
        <v/>
      </c>
      <c r="AI555" s="86" t="str">
        <f>IFERROR(INDEX(DB_Typologies!$D$4:$AP$1445,MATCH($A$3,DB_Typologies!$AQ$4:$AQ$1445,0)+$A555,MATCH(AI$3,TQoL_Indexes!$B$8:$AK$8,0)),"")</f>
        <v/>
      </c>
      <c r="AJ555" s="86" t="str">
        <f>IFERROR(INDEX(DB_Typologies!$D$4:$AP$1445,MATCH($A$3,DB_Typologies!$AQ$4:$AQ$1445,0)+$A555,MATCH(AJ$3,TQoL_Indexes!$B$8:$AK$8,0)),"")</f>
        <v/>
      </c>
      <c r="AK555" s="86" t="str">
        <f>IFERROR(INDEX(DB_Typologies!$D$4:$AP$1445,MATCH($A$3,DB_Typologies!$AQ$4:$AQ$1445,0)+$A555,MATCH(AK$3,TQoL_Indexes!$B$8:$AK$8,0)),"")</f>
        <v/>
      </c>
      <c r="AL555" s="86" t="str">
        <f>IFERROR(INDEX(DB_Typologies!$D$4:$AP$1445,MATCH($A$3,DB_Typologies!$AQ$4:$AQ$1445,0)+$A555,MATCH(AL$3,TQoL_Indexes!$B$8:$AK$8,0)),"")</f>
        <v/>
      </c>
      <c r="AM555" s="87" t="str">
        <f>IFERROR(INDEX(DB_Typologies!$D$4:$AP$1445,MATCH($A$3,DB_Typologies!$AQ$4:$AQ$1445,0)+$A555,MATCH(AM$3,TQoL_Indexes!$B$8:$AK$8,0)),"")</f>
        <v/>
      </c>
    </row>
    <row r="556" spans="1:39">
      <c r="A556" s="58" t="str">
        <f>IFERROR(IF(A555+1&lt;COUNTIF(DB_Typologies!$AQ$4:$AQ$1445,$A$3),A555+1,""),"")</f>
        <v/>
      </c>
      <c r="B556" s="120" t="str">
        <f>IFERROR(INDEX(DB_Typologies!$D$4:$AP$1445,MATCH($A$3,DB_Typologies!$AQ$4:$AQ$1445,0)+$A556,MATCH(B$3,TQoL_Indexes!$B$8:$AK$8,0)),"")</f>
        <v/>
      </c>
      <c r="C556" s="86" t="str">
        <f>IFERROR(INDEX(DB_Typologies!$D$4:$AP$1445,MATCH($A$3,DB_Typologies!$AQ$4:$AQ$1445,0)+$A556,MATCH(C$3,TQoL_Indexes!$B$8:$AK$8,0)),"")</f>
        <v/>
      </c>
      <c r="D556" s="87" t="str">
        <f>IFERROR(INDEX(DB_Typologies!$D$4:$AP$1445,MATCH($A$3,DB_Typologies!$AQ$4:$AQ$1445,0)+$A556,MATCH(D$3,TQoL_Indexes!$B$8:$AK$8,0)),"")</f>
        <v/>
      </c>
      <c r="E556" s="86" t="str">
        <f>IFERROR(INDEX(DB_Typologies!$D$4:$AP$1445,MATCH($A$3,DB_Typologies!$AQ$4:$AQ$1445,0)+$A556,MATCH(E$3,TQoL_Indexes!$B$8:$AK$8,0)),"")</f>
        <v/>
      </c>
      <c r="F556" s="86" t="str">
        <f>IFERROR(INDEX(DB_Typologies!$D$4:$AP$1445,MATCH($A$3,DB_Typologies!$AQ$4:$AQ$1445,0)+$A556,MATCH(F$3,TQoL_Indexes!$B$8:$AK$8,0)),"")</f>
        <v/>
      </c>
      <c r="G556" s="86" t="str">
        <f>IFERROR(INDEX(DB_Typologies!$D$4:$AP$1445,MATCH($A$3,DB_Typologies!$AQ$4:$AQ$1445,0)+$A556,MATCH(G$3,TQoL_Indexes!$B$8:$AK$8,0)),"")</f>
        <v/>
      </c>
      <c r="H556" s="86" t="str">
        <f>IFERROR(INDEX(DB_Typologies!$D$4:$AP$1445,MATCH($A$3,DB_Typologies!$AQ$4:$AQ$1445,0)+$A556,MATCH(H$3,TQoL_Indexes!$B$8:$AK$8,0)),"")</f>
        <v/>
      </c>
      <c r="I556" s="86" t="str">
        <f>IFERROR(INDEX(DB_Typologies!$D$4:$AP$1445,MATCH($A$3,DB_Typologies!$AQ$4:$AQ$1445,0)+$A556,MATCH(I$3,TQoL_Indexes!$B$8:$AK$8,0)),"")</f>
        <v/>
      </c>
      <c r="J556" s="86" t="str">
        <f>IFERROR(INDEX(DB_Typologies!$D$4:$AP$1445,MATCH($A$3,DB_Typologies!$AQ$4:$AQ$1445,0)+$A556,MATCH(J$3,TQoL_Indexes!$B$8:$AK$8,0)),"")</f>
        <v/>
      </c>
      <c r="K556" s="86" t="str">
        <f>IFERROR(INDEX(DB_Typologies!$D$4:$AP$1445,MATCH($A$3,DB_Typologies!$AQ$4:$AQ$1445,0)+$A556,MATCH(K$3,TQoL_Indexes!$B$8:$AK$8,0)),"")</f>
        <v/>
      </c>
      <c r="L556" s="86" t="str">
        <f>IFERROR(INDEX(DB_Typologies!$D$4:$AP$1445,MATCH($A$3,DB_Typologies!$AQ$4:$AQ$1445,0)+$A556,MATCH(L$3,TQoL_Indexes!$B$8:$AK$8,0)),"")</f>
        <v/>
      </c>
      <c r="M556" s="86" t="str">
        <f>IFERROR(INDEX(DB_Typologies!$D$4:$AP$1445,MATCH($A$3,DB_Typologies!$AQ$4:$AQ$1445,0)+$A556,MATCH(M$3,TQoL_Indexes!$B$8:$AK$8,0)),"")</f>
        <v/>
      </c>
      <c r="N556" s="86" t="str">
        <f>IFERROR(INDEX(DB_Typologies!$D$4:$AP$1445,MATCH($A$3,DB_Typologies!$AQ$4:$AQ$1445,0)+$A556,MATCH(N$3,TQoL_Indexes!$B$8:$AK$8,0)),"")</f>
        <v/>
      </c>
      <c r="O556" s="86" t="str">
        <f>IFERROR(INDEX(DB_Typologies!$D$4:$AP$1445,MATCH($A$3,DB_Typologies!$AQ$4:$AQ$1445,0)+$A556,MATCH(O$3,TQoL_Indexes!$B$8:$AK$8,0)),"")</f>
        <v/>
      </c>
      <c r="P556" s="86" t="str">
        <f>IFERROR(INDEX(DB_Typologies!$D$4:$AP$1445,MATCH($A$3,DB_Typologies!$AQ$4:$AQ$1445,0)+$A556,MATCH(P$3,TQoL_Indexes!$B$8:$AK$8,0)),"")</f>
        <v/>
      </c>
      <c r="Q556" s="86" t="str">
        <f>IFERROR(INDEX(DB_Typologies!$D$4:$AP$1445,MATCH($A$3,DB_Typologies!$AQ$4:$AQ$1445,0)+$A556,MATCH(Q$3,TQoL_Indexes!$B$8:$AK$8,0)),"")</f>
        <v/>
      </c>
      <c r="R556" s="86" t="str">
        <f>IFERROR(INDEX(DB_Typologies!$D$4:$AP$1445,MATCH($A$3,DB_Typologies!$AQ$4:$AQ$1445,0)+$A556,MATCH(R$3,TQoL_Indexes!$B$8:$AK$8,0)),"")</f>
        <v/>
      </c>
      <c r="S556" s="86" t="str">
        <f>IFERROR(INDEX(DB_Typologies!$D$4:$AP$1445,MATCH($A$3,DB_Typologies!$AQ$4:$AQ$1445,0)+$A556,MATCH(S$3,TQoL_Indexes!$B$8:$AK$8,0)),"")</f>
        <v/>
      </c>
      <c r="T556" s="86" t="str">
        <f>IFERROR(INDEX(DB_Typologies!$D$4:$AP$1445,MATCH($A$3,DB_Typologies!$AQ$4:$AQ$1445,0)+$A556,MATCH(T$3,TQoL_Indexes!$B$8:$AK$8,0)),"")</f>
        <v/>
      </c>
      <c r="U556" s="86" t="str">
        <f>IFERROR(INDEX(DB_Typologies!$D$4:$AP$1445,MATCH($A$3,DB_Typologies!$AQ$4:$AQ$1445,0)+$A556,MATCH(U$3,TQoL_Indexes!$B$8:$AK$8,0)),"")</f>
        <v/>
      </c>
      <c r="V556" s="86" t="str">
        <f>IFERROR(INDEX(DB_Typologies!$D$4:$AP$1445,MATCH($A$3,DB_Typologies!$AQ$4:$AQ$1445,0)+$A556,MATCH(V$3,TQoL_Indexes!$B$8:$AK$8,0)),"")</f>
        <v/>
      </c>
      <c r="W556" s="86" t="str">
        <f>IFERROR(INDEX(DB_Typologies!$D$4:$AP$1445,MATCH($A$3,DB_Typologies!$AQ$4:$AQ$1445,0)+$A556,MATCH(W$3,TQoL_Indexes!$B$8:$AK$8,0)),"")</f>
        <v/>
      </c>
      <c r="X556" s="86" t="str">
        <f>IFERROR(INDEX(DB_Typologies!$D$4:$AP$1445,MATCH($A$3,DB_Typologies!$AQ$4:$AQ$1445,0)+$A556,MATCH(X$3,TQoL_Indexes!$B$8:$AK$8,0)),"")</f>
        <v/>
      </c>
      <c r="Y556" s="86" t="str">
        <f>IFERROR(INDEX(DB_Typologies!$D$4:$AP$1445,MATCH($A$3,DB_Typologies!$AQ$4:$AQ$1445,0)+$A556,MATCH(Y$3,TQoL_Indexes!$B$8:$AK$8,0)),"")</f>
        <v/>
      </c>
      <c r="Z556" s="86" t="str">
        <f>IFERROR(INDEX(DB_Typologies!$D$4:$AP$1445,MATCH($A$3,DB_Typologies!$AQ$4:$AQ$1445,0)+$A556,MATCH(Z$3,TQoL_Indexes!$B$8:$AK$8,0)),"")</f>
        <v/>
      </c>
      <c r="AA556" s="86" t="str">
        <f>IFERROR(INDEX(DB_Typologies!$D$4:$AP$1445,MATCH($A$3,DB_Typologies!$AQ$4:$AQ$1445,0)+$A556,MATCH(AA$3,TQoL_Indexes!$B$8:$AK$8,0)),"")</f>
        <v/>
      </c>
      <c r="AB556" s="86" t="str">
        <f>IFERROR(INDEX(DB_Typologies!$D$4:$AP$1445,MATCH($A$3,DB_Typologies!$AQ$4:$AQ$1445,0)+$A556,MATCH(AB$3,TQoL_Indexes!$B$8:$AK$8,0)),"")</f>
        <v/>
      </c>
      <c r="AC556" s="86" t="str">
        <f>IFERROR(INDEX(DB_Typologies!$D$4:$AP$1445,MATCH($A$3,DB_Typologies!$AQ$4:$AQ$1445,0)+$A556,MATCH(AC$3,TQoL_Indexes!$B$8:$AK$8,0)),"")</f>
        <v/>
      </c>
      <c r="AD556" s="86" t="str">
        <f>IFERROR(INDEX(DB_Typologies!$D$4:$AP$1445,MATCH($A$3,DB_Typologies!$AQ$4:$AQ$1445,0)+$A556,MATCH(AD$3,TQoL_Indexes!$B$8:$AK$8,0)),"")</f>
        <v/>
      </c>
      <c r="AE556" s="86" t="str">
        <f>IFERROR(INDEX(DB_Typologies!$D$4:$AP$1445,MATCH($A$3,DB_Typologies!$AQ$4:$AQ$1445,0)+$A556,MATCH(AE$3,TQoL_Indexes!$B$8:$AK$8,0)),"")</f>
        <v/>
      </c>
      <c r="AF556" s="86" t="str">
        <f>IFERROR(INDEX(DB_Typologies!$D$4:$AP$1445,MATCH($A$3,DB_Typologies!$AQ$4:$AQ$1445,0)+$A556,MATCH(AF$3,TQoL_Indexes!$B$8:$AK$8,0)),"")</f>
        <v/>
      </c>
      <c r="AG556" s="86" t="str">
        <f>IFERROR(INDEX(DB_Typologies!$D$4:$AP$1445,MATCH($A$3,DB_Typologies!$AQ$4:$AQ$1445,0)+$A556,MATCH(AG$3,TQoL_Indexes!$B$8:$AK$8,0)),"")</f>
        <v/>
      </c>
      <c r="AH556" s="86" t="str">
        <f>IFERROR(INDEX(DB_Typologies!$D$4:$AP$1445,MATCH($A$3,DB_Typologies!$AQ$4:$AQ$1445,0)+$A556,MATCH(AH$3,TQoL_Indexes!$B$8:$AK$8,0)),"")</f>
        <v/>
      </c>
      <c r="AI556" s="86" t="str">
        <f>IFERROR(INDEX(DB_Typologies!$D$4:$AP$1445,MATCH($A$3,DB_Typologies!$AQ$4:$AQ$1445,0)+$A556,MATCH(AI$3,TQoL_Indexes!$B$8:$AK$8,0)),"")</f>
        <v/>
      </c>
      <c r="AJ556" s="86" t="str">
        <f>IFERROR(INDEX(DB_Typologies!$D$4:$AP$1445,MATCH($A$3,DB_Typologies!$AQ$4:$AQ$1445,0)+$A556,MATCH(AJ$3,TQoL_Indexes!$B$8:$AK$8,0)),"")</f>
        <v/>
      </c>
      <c r="AK556" s="86" t="str">
        <f>IFERROR(INDEX(DB_Typologies!$D$4:$AP$1445,MATCH($A$3,DB_Typologies!$AQ$4:$AQ$1445,0)+$A556,MATCH(AK$3,TQoL_Indexes!$B$8:$AK$8,0)),"")</f>
        <v/>
      </c>
      <c r="AL556" s="86" t="str">
        <f>IFERROR(INDEX(DB_Typologies!$D$4:$AP$1445,MATCH($A$3,DB_Typologies!$AQ$4:$AQ$1445,0)+$A556,MATCH(AL$3,TQoL_Indexes!$B$8:$AK$8,0)),"")</f>
        <v/>
      </c>
      <c r="AM556" s="87" t="str">
        <f>IFERROR(INDEX(DB_Typologies!$D$4:$AP$1445,MATCH($A$3,DB_Typologies!$AQ$4:$AQ$1445,0)+$A556,MATCH(AM$3,TQoL_Indexes!$B$8:$AK$8,0)),"")</f>
        <v/>
      </c>
    </row>
    <row r="557" spans="1:39">
      <c r="A557" s="58" t="str">
        <f>IFERROR(IF(A556+1&lt;COUNTIF(DB_Typologies!$AQ$4:$AQ$1445,$A$3),A556+1,""),"")</f>
        <v/>
      </c>
      <c r="B557" s="120" t="str">
        <f>IFERROR(INDEX(DB_Typologies!$D$4:$AP$1445,MATCH($A$3,DB_Typologies!$AQ$4:$AQ$1445,0)+$A557,MATCH(B$3,TQoL_Indexes!$B$8:$AK$8,0)),"")</f>
        <v/>
      </c>
      <c r="C557" s="86" t="str">
        <f>IFERROR(INDEX(DB_Typologies!$D$4:$AP$1445,MATCH($A$3,DB_Typologies!$AQ$4:$AQ$1445,0)+$A557,MATCH(C$3,TQoL_Indexes!$B$8:$AK$8,0)),"")</f>
        <v/>
      </c>
      <c r="D557" s="87" t="str">
        <f>IFERROR(INDEX(DB_Typologies!$D$4:$AP$1445,MATCH($A$3,DB_Typologies!$AQ$4:$AQ$1445,0)+$A557,MATCH(D$3,TQoL_Indexes!$B$8:$AK$8,0)),"")</f>
        <v/>
      </c>
      <c r="E557" s="86" t="str">
        <f>IFERROR(INDEX(DB_Typologies!$D$4:$AP$1445,MATCH($A$3,DB_Typologies!$AQ$4:$AQ$1445,0)+$A557,MATCH(E$3,TQoL_Indexes!$B$8:$AK$8,0)),"")</f>
        <v/>
      </c>
      <c r="F557" s="86" t="str">
        <f>IFERROR(INDEX(DB_Typologies!$D$4:$AP$1445,MATCH($A$3,DB_Typologies!$AQ$4:$AQ$1445,0)+$A557,MATCH(F$3,TQoL_Indexes!$B$8:$AK$8,0)),"")</f>
        <v/>
      </c>
      <c r="G557" s="86" t="str">
        <f>IFERROR(INDEX(DB_Typologies!$D$4:$AP$1445,MATCH($A$3,DB_Typologies!$AQ$4:$AQ$1445,0)+$A557,MATCH(G$3,TQoL_Indexes!$B$8:$AK$8,0)),"")</f>
        <v/>
      </c>
      <c r="H557" s="86" t="str">
        <f>IFERROR(INDEX(DB_Typologies!$D$4:$AP$1445,MATCH($A$3,DB_Typologies!$AQ$4:$AQ$1445,0)+$A557,MATCH(H$3,TQoL_Indexes!$B$8:$AK$8,0)),"")</f>
        <v/>
      </c>
      <c r="I557" s="86" t="str">
        <f>IFERROR(INDEX(DB_Typologies!$D$4:$AP$1445,MATCH($A$3,DB_Typologies!$AQ$4:$AQ$1445,0)+$A557,MATCH(I$3,TQoL_Indexes!$B$8:$AK$8,0)),"")</f>
        <v/>
      </c>
      <c r="J557" s="86" t="str">
        <f>IFERROR(INDEX(DB_Typologies!$D$4:$AP$1445,MATCH($A$3,DB_Typologies!$AQ$4:$AQ$1445,0)+$A557,MATCH(J$3,TQoL_Indexes!$B$8:$AK$8,0)),"")</f>
        <v/>
      </c>
      <c r="K557" s="86" t="str">
        <f>IFERROR(INDEX(DB_Typologies!$D$4:$AP$1445,MATCH($A$3,DB_Typologies!$AQ$4:$AQ$1445,0)+$A557,MATCH(K$3,TQoL_Indexes!$B$8:$AK$8,0)),"")</f>
        <v/>
      </c>
      <c r="L557" s="86" t="str">
        <f>IFERROR(INDEX(DB_Typologies!$D$4:$AP$1445,MATCH($A$3,DB_Typologies!$AQ$4:$AQ$1445,0)+$A557,MATCH(L$3,TQoL_Indexes!$B$8:$AK$8,0)),"")</f>
        <v/>
      </c>
      <c r="M557" s="86" t="str">
        <f>IFERROR(INDEX(DB_Typologies!$D$4:$AP$1445,MATCH($A$3,DB_Typologies!$AQ$4:$AQ$1445,0)+$A557,MATCH(M$3,TQoL_Indexes!$B$8:$AK$8,0)),"")</f>
        <v/>
      </c>
      <c r="N557" s="86" t="str">
        <f>IFERROR(INDEX(DB_Typologies!$D$4:$AP$1445,MATCH($A$3,DB_Typologies!$AQ$4:$AQ$1445,0)+$A557,MATCH(N$3,TQoL_Indexes!$B$8:$AK$8,0)),"")</f>
        <v/>
      </c>
      <c r="O557" s="86" t="str">
        <f>IFERROR(INDEX(DB_Typologies!$D$4:$AP$1445,MATCH($A$3,DB_Typologies!$AQ$4:$AQ$1445,0)+$A557,MATCH(O$3,TQoL_Indexes!$B$8:$AK$8,0)),"")</f>
        <v/>
      </c>
      <c r="P557" s="86" t="str">
        <f>IFERROR(INDEX(DB_Typologies!$D$4:$AP$1445,MATCH($A$3,DB_Typologies!$AQ$4:$AQ$1445,0)+$A557,MATCH(P$3,TQoL_Indexes!$B$8:$AK$8,0)),"")</f>
        <v/>
      </c>
      <c r="Q557" s="86" t="str">
        <f>IFERROR(INDEX(DB_Typologies!$D$4:$AP$1445,MATCH($A$3,DB_Typologies!$AQ$4:$AQ$1445,0)+$A557,MATCH(Q$3,TQoL_Indexes!$B$8:$AK$8,0)),"")</f>
        <v/>
      </c>
      <c r="R557" s="86" t="str">
        <f>IFERROR(INDEX(DB_Typologies!$D$4:$AP$1445,MATCH($A$3,DB_Typologies!$AQ$4:$AQ$1445,0)+$A557,MATCH(R$3,TQoL_Indexes!$B$8:$AK$8,0)),"")</f>
        <v/>
      </c>
      <c r="S557" s="86" t="str">
        <f>IFERROR(INDEX(DB_Typologies!$D$4:$AP$1445,MATCH($A$3,DB_Typologies!$AQ$4:$AQ$1445,0)+$A557,MATCH(S$3,TQoL_Indexes!$B$8:$AK$8,0)),"")</f>
        <v/>
      </c>
      <c r="T557" s="86" t="str">
        <f>IFERROR(INDEX(DB_Typologies!$D$4:$AP$1445,MATCH($A$3,DB_Typologies!$AQ$4:$AQ$1445,0)+$A557,MATCH(T$3,TQoL_Indexes!$B$8:$AK$8,0)),"")</f>
        <v/>
      </c>
      <c r="U557" s="86" t="str">
        <f>IFERROR(INDEX(DB_Typologies!$D$4:$AP$1445,MATCH($A$3,DB_Typologies!$AQ$4:$AQ$1445,0)+$A557,MATCH(U$3,TQoL_Indexes!$B$8:$AK$8,0)),"")</f>
        <v/>
      </c>
      <c r="V557" s="86" t="str">
        <f>IFERROR(INDEX(DB_Typologies!$D$4:$AP$1445,MATCH($A$3,DB_Typologies!$AQ$4:$AQ$1445,0)+$A557,MATCH(V$3,TQoL_Indexes!$B$8:$AK$8,0)),"")</f>
        <v/>
      </c>
      <c r="W557" s="86" t="str">
        <f>IFERROR(INDEX(DB_Typologies!$D$4:$AP$1445,MATCH($A$3,DB_Typologies!$AQ$4:$AQ$1445,0)+$A557,MATCH(W$3,TQoL_Indexes!$B$8:$AK$8,0)),"")</f>
        <v/>
      </c>
      <c r="X557" s="86" t="str">
        <f>IFERROR(INDEX(DB_Typologies!$D$4:$AP$1445,MATCH($A$3,DB_Typologies!$AQ$4:$AQ$1445,0)+$A557,MATCH(X$3,TQoL_Indexes!$B$8:$AK$8,0)),"")</f>
        <v/>
      </c>
      <c r="Y557" s="86" t="str">
        <f>IFERROR(INDEX(DB_Typologies!$D$4:$AP$1445,MATCH($A$3,DB_Typologies!$AQ$4:$AQ$1445,0)+$A557,MATCH(Y$3,TQoL_Indexes!$B$8:$AK$8,0)),"")</f>
        <v/>
      </c>
      <c r="Z557" s="86" t="str">
        <f>IFERROR(INDEX(DB_Typologies!$D$4:$AP$1445,MATCH($A$3,DB_Typologies!$AQ$4:$AQ$1445,0)+$A557,MATCH(Z$3,TQoL_Indexes!$B$8:$AK$8,0)),"")</f>
        <v/>
      </c>
      <c r="AA557" s="86" t="str">
        <f>IFERROR(INDEX(DB_Typologies!$D$4:$AP$1445,MATCH($A$3,DB_Typologies!$AQ$4:$AQ$1445,0)+$A557,MATCH(AA$3,TQoL_Indexes!$B$8:$AK$8,0)),"")</f>
        <v/>
      </c>
      <c r="AB557" s="86" t="str">
        <f>IFERROR(INDEX(DB_Typologies!$D$4:$AP$1445,MATCH($A$3,DB_Typologies!$AQ$4:$AQ$1445,0)+$A557,MATCH(AB$3,TQoL_Indexes!$B$8:$AK$8,0)),"")</f>
        <v/>
      </c>
      <c r="AC557" s="86" t="str">
        <f>IFERROR(INDEX(DB_Typologies!$D$4:$AP$1445,MATCH($A$3,DB_Typologies!$AQ$4:$AQ$1445,0)+$A557,MATCH(AC$3,TQoL_Indexes!$B$8:$AK$8,0)),"")</f>
        <v/>
      </c>
      <c r="AD557" s="86" t="str">
        <f>IFERROR(INDEX(DB_Typologies!$D$4:$AP$1445,MATCH($A$3,DB_Typologies!$AQ$4:$AQ$1445,0)+$A557,MATCH(AD$3,TQoL_Indexes!$B$8:$AK$8,0)),"")</f>
        <v/>
      </c>
      <c r="AE557" s="86" t="str">
        <f>IFERROR(INDEX(DB_Typologies!$D$4:$AP$1445,MATCH($A$3,DB_Typologies!$AQ$4:$AQ$1445,0)+$A557,MATCH(AE$3,TQoL_Indexes!$B$8:$AK$8,0)),"")</f>
        <v/>
      </c>
      <c r="AF557" s="86" t="str">
        <f>IFERROR(INDEX(DB_Typologies!$D$4:$AP$1445,MATCH($A$3,DB_Typologies!$AQ$4:$AQ$1445,0)+$A557,MATCH(AF$3,TQoL_Indexes!$B$8:$AK$8,0)),"")</f>
        <v/>
      </c>
      <c r="AG557" s="86" t="str">
        <f>IFERROR(INDEX(DB_Typologies!$D$4:$AP$1445,MATCH($A$3,DB_Typologies!$AQ$4:$AQ$1445,0)+$A557,MATCH(AG$3,TQoL_Indexes!$B$8:$AK$8,0)),"")</f>
        <v/>
      </c>
      <c r="AH557" s="86" t="str">
        <f>IFERROR(INDEX(DB_Typologies!$D$4:$AP$1445,MATCH($A$3,DB_Typologies!$AQ$4:$AQ$1445,0)+$A557,MATCH(AH$3,TQoL_Indexes!$B$8:$AK$8,0)),"")</f>
        <v/>
      </c>
      <c r="AI557" s="86" t="str">
        <f>IFERROR(INDEX(DB_Typologies!$D$4:$AP$1445,MATCH($A$3,DB_Typologies!$AQ$4:$AQ$1445,0)+$A557,MATCH(AI$3,TQoL_Indexes!$B$8:$AK$8,0)),"")</f>
        <v/>
      </c>
      <c r="AJ557" s="86" t="str">
        <f>IFERROR(INDEX(DB_Typologies!$D$4:$AP$1445,MATCH($A$3,DB_Typologies!$AQ$4:$AQ$1445,0)+$A557,MATCH(AJ$3,TQoL_Indexes!$B$8:$AK$8,0)),"")</f>
        <v/>
      </c>
      <c r="AK557" s="86" t="str">
        <f>IFERROR(INDEX(DB_Typologies!$D$4:$AP$1445,MATCH($A$3,DB_Typologies!$AQ$4:$AQ$1445,0)+$A557,MATCH(AK$3,TQoL_Indexes!$B$8:$AK$8,0)),"")</f>
        <v/>
      </c>
      <c r="AL557" s="86" t="str">
        <f>IFERROR(INDEX(DB_Typologies!$D$4:$AP$1445,MATCH($A$3,DB_Typologies!$AQ$4:$AQ$1445,0)+$A557,MATCH(AL$3,TQoL_Indexes!$B$8:$AK$8,0)),"")</f>
        <v/>
      </c>
      <c r="AM557" s="87" t="str">
        <f>IFERROR(INDEX(DB_Typologies!$D$4:$AP$1445,MATCH($A$3,DB_Typologies!$AQ$4:$AQ$1445,0)+$A557,MATCH(AM$3,TQoL_Indexes!$B$8:$AK$8,0)),"")</f>
        <v/>
      </c>
    </row>
    <row r="558" spans="1:39">
      <c r="A558" s="58" t="str">
        <f>IFERROR(IF(A557+1&lt;COUNTIF(DB_Typologies!$AQ$4:$AQ$1445,$A$3),A557+1,""),"")</f>
        <v/>
      </c>
      <c r="B558" s="120" t="str">
        <f>IFERROR(INDEX(DB_Typologies!$D$4:$AP$1445,MATCH($A$3,DB_Typologies!$AQ$4:$AQ$1445,0)+$A558,MATCH(B$3,TQoL_Indexes!$B$8:$AK$8,0)),"")</f>
        <v/>
      </c>
      <c r="C558" s="86" t="str">
        <f>IFERROR(INDEX(DB_Typologies!$D$4:$AP$1445,MATCH($A$3,DB_Typologies!$AQ$4:$AQ$1445,0)+$A558,MATCH(C$3,TQoL_Indexes!$B$8:$AK$8,0)),"")</f>
        <v/>
      </c>
      <c r="D558" s="87" t="str">
        <f>IFERROR(INDEX(DB_Typologies!$D$4:$AP$1445,MATCH($A$3,DB_Typologies!$AQ$4:$AQ$1445,0)+$A558,MATCH(D$3,TQoL_Indexes!$B$8:$AK$8,0)),"")</f>
        <v/>
      </c>
      <c r="E558" s="86" t="str">
        <f>IFERROR(INDEX(DB_Typologies!$D$4:$AP$1445,MATCH($A$3,DB_Typologies!$AQ$4:$AQ$1445,0)+$A558,MATCH(E$3,TQoL_Indexes!$B$8:$AK$8,0)),"")</f>
        <v/>
      </c>
      <c r="F558" s="86" t="str">
        <f>IFERROR(INDEX(DB_Typologies!$D$4:$AP$1445,MATCH($A$3,DB_Typologies!$AQ$4:$AQ$1445,0)+$A558,MATCH(F$3,TQoL_Indexes!$B$8:$AK$8,0)),"")</f>
        <v/>
      </c>
      <c r="G558" s="86" t="str">
        <f>IFERROR(INDEX(DB_Typologies!$D$4:$AP$1445,MATCH($A$3,DB_Typologies!$AQ$4:$AQ$1445,0)+$A558,MATCH(G$3,TQoL_Indexes!$B$8:$AK$8,0)),"")</f>
        <v/>
      </c>
      <c r="H558" s="86" t="str">
        <f>IFERROR(INDEX(DB_Typologies!$D$4:$AP$1445,MATCH($A$3,DB_Typologies!$AQ$4:$AQ$1445,0)+$A558,MATCH(H$3,TQoL_Indexes!$B$8:$AK$8,0)),"")</f>
        <v/>
      </c>
      <c r="I558" s="86" t="str">
        <f>IFERROR(INDEX(DB_Typologies!$D$4:$AP$1445,MATCH($A$3,DB_Typologies!$AQ$4:$AQ$1445,0)+$A558,MATCH(I$3,TQoL_Indexes!$B$8:$AK$8,0)),"")</f>
        <v/>
      </c>
      <c r="J558" s="86" t="str">
        <f>IFERROR(INDEX(DB_Typologies!$D$4:$AP$1445,MATCH($A$3,DB_Typologies!$AQ$4:$AQ$1445,0)+$A558,MATCH(J$3,TQoL_Indexes!$B$8:$AK$8,0)),"")</f>
        <v/>
      </c>
      <c r="K558" s="86" t="str">
        <f>IFERROR(INDEX(DB_Typologies!$D$4:$AP$1445,MATCH($A$3,DB_Typologies!$AQ$4:$AQ$1445,0)+$A558,MATCH(K$3,TQoL_Indexes!$B$8:$AK$8,0)),"")</f>
        <v/>
      </c>
      <c r="L558" s="86" t="str">
        <f>IFERROR(INDEX(DB_Typologies!$D$4:$AP$1445,MATCH($A$3,DB_Typologies!$AQ$4:$AQ$1445,0)+$A558,MATCH(L$3,TQoL_Indexes!$B$8:$AK$8,0)),"")</f>
        <v/>
      </c>
      <c r="M558" s="86" t="str">
        <f>IFERROR(INDEX(DB_Typologies!$D$4:$AP$1445,MATCH($A$3,DB_Typologies!$AQ$4:$AQ$1445,0)+$A558,MATCH(M$3,TQoL_Indexes!$B$8:$AK$8,0)),"")</f>
        <v/>
      </c>
      <c r="N558" s="86" t="str">
        <f>IFERROR(INDEX(DB_Typologies!$D$4:$AP$1445,MATCH($A$3,DB_Typologies!$AQ$4:$AQ$1445,0)+$A558,MATCH(N$3,TQoL_Indexes!$B$8:$AK$8,0)),"")</f>
        <v/>
      </c>
      <c r="O558" s="86" t="str">
        <f>IFERROR(INDEX(DB_Typologies!$D$4:$AP$1445,MATCH($A$3,DB_Typologies!$AQ$4:$AQ$1445,0)+$A558,MATCH(O$3,TQoL_Indexes!$B$8:$AK$8,0)),"")</f>
        <v/>
      </c>
      <c r="P558" s="86" t="str">
        <f>IFERROR(INDEX(DB_Typologies!$D$4:$AP$1445,MATCH($A$3,DB_Typologies!$AQ$4:$AQ$1445,0)+$A558,MATCH(P$3,TQoL_Indexes!$B$8:$AK$8,0)),"")</f>
        <v/>
      </c>
      <c r="Q558" s="86" t="str">
        <f>IFERROR(INDEX(DB_Typologies!$D$4:$AP$1445,MATCH($A$3,DB_Typologies!$AQ$4:$AQ$1445,0)+$A558,MATCH(Q$3,TQoL_Indexes!$B$8:$AK$8,0)),"")</f>
        <v/>
      </c>
      <c r="R558" s="86" t="str">
        <f>IFERROR(INDEX(DB_Typologies!$D$4:$AP$1445,MATCH($A$3,DB_Typologies!$AQ$4:$AQ$1445,0)+$A558,MATCH(R$3,TQoL_Indexes!$B$8:$AK$8,0)),"")</f>
        <v/>
      </c>
      <c r="S558" s="86" t="str">
        <f>IFERROR(INDEX(DB_Typologies!$D$4:$AP$1445,MATCH($A$3,DB_Typologies!$AQ$4:$AQ$1445,0)+$A558,MATCH(S$3,TQoL_Indexes!$B$8:$AK$8,0)),"")</f>
        <v/>
      </c>
      <c r="T558" s="86" t="str">
        <f>IFERROR(INDEX(DB_Typologies!$D$4:$AP$1445,MATCH($A$3,DB_Typologies!$AQ$4:$AQ$1445,0)+$A558,MATCH(T$3,TQoL_Indexes!$B$8:$AK$8,0)),"")</f>
        <v/>
      </c>
      <c r="U558" s="86" t="str">
        <f>IFERROR(INDEX(DB_Typologies!$D$4:$AP$1445,MATCH($A$3,DB_Typologies!$AQ$4:$AQ$1445,0)+$A558,MATCH(U$3,TQoL_Indexes!$B$8:$AK$8,0)),"")</f>
        <v/>
      </c>
      <c r="V558" s="86" t="str">
        <f>IFERROR(INDEX(DB_Typologies!$D$4:$AP$1445,MATCH($A$3,DB_Typologies!$AQ$4:$AQ$1445,0)+$A558,MATCH(V$3,TQoL_Indexes!$B$8:$AK$8,0)),"")</f>
        <v/>
      </c>
      <c r="W558" s="86" t="str">
        <f>IFERROR(INDEX(DB_Typologies!$D$4:$AP$1445,MATCH($A$3,DB_Typologies!$AQ$4:$AQ$1445,0)+$A558,MATCH(W$3,TQoL_Indexes!$B$8:$AK$8,0)),"")</f>
        <v/>
      </c>
      <c r="X558" s="86" t="str">
        <f>IFERROR(INDEX(DB_Typologies!$D$4:$AP$1445,MATCH($A$3,DB_Typologies!$AQ$4:$AQ$1445,0)+$A558,MATCH(X$3,TQoL_Indexes!$B$8:$AK$8,0)),"")</f>
        <v/>
      </c>
      <c r="Y558" s="86" t="str">
        <f>IFERROR(INDEX(DB_Typologies!$D$4:$AP$1445,MATCH($A$3,DB_Typologies!$AQ$4:$AQ$1445,0)+$A558,MATCH(Y$3,TQoL_Indexes!$B$8:$AK$8,0)),"")</f>
        <v/>
      </c>
      <c r="Z558" s="86" t="str">
        <f>IFERROR(INDEX(DB_Typologies!$D$4:$AP$1445,MATCH($A$3,DB_Typologies!$AQ$4:$AQ$1445,0)+$A558,MATCH(Z$3,TQoL_Indexes!$B$8:$AK$8,0)),"")</f>
        <v/>
      </c>
      <c r="AA558" s="86" t="str">
        <f>IFERROR(INDEX(DB_Typologies!$D$4:$AP$1445,MATCH($A$3,DB_Typologies!$AQ$4:$AQ$1445,0)+$A558,MATCH(AA$3,TQoL_Indexes!$B$8:$AK$8,0)),"")</f>
        <v/>
      </c>
      <c r="AB558" s="86" t="str">
        <f>IFERROR(INDEX(DB_Typologies!$D$4:$AP$1445,MATCH($A$3,DB_Typologies!$AQ$4:$AQ$1445,0)+$A558,MATCH(AB$3,TQoL_Indexes!$B$8:$AK$8,0)),"")</f>
        <v/>
      </c>
      <c r="AC558" s="86" t="str">
        <f>IFERROR(INDEX(DB_Typologies!$D$4:$AP$1445,MATCH($A$3,DB_Typologies!$AQ$4:$AQ$1445,0)+$A558,MATCH(AC$3,TQoL_Indexes!$B$8:$AK$8,0)),"")</f>
        <v/>
      </c>
      <c r="AD558" s="86" t="str">
        <f>IFERROR(INDEX(DB_Typologies!$D$4:$AP$1445,MATCH($A$3,DB_Typologies!$AQ$4:$AQ$1445,0)+$A558,MATCH(AD$3,TQoL_Indexes!$B$8:$AK$8,0)),"")</f>
        <v/>
      </c>
      <c r="AE558" s="86" t="str">
        <f>IFERROR(INDEX(DB_Typologies!$D$4:$AP$1445,MATCH($A$3,DB_Typologies!$AQ$4:$AQ$1445,0)+$A558,MATCH(AE$3,TQoL_Indexes!$B$8:$AK$8,0)),"")</f>
        <v/>
      </c>
      <c r="AF558" s="86" t="str">
        <f>IFERROR(INDEX(DB_Typologies!$D$4:$AP$1445,MATCH($A$3,DB_Typologies!$AQ$4:$AQ$1445,0)+$A558,MATCH(AF$3,TQoL_Indexes!$B$8:$AK$8,0)),"")</f>
        <v/>
      </c>
      <c r="AG558" s="86" t="str">
        <f>IFERROR(INDEX(DB_Typologies!$D$4:$AP$1445,MATCH($A$3,DB_Typologies!$AQ$4:$AQ$1445,0)+$A558,MATCH(AG$3,TQoL_Indexes!$B$8:$AK$8,0)),"")</f>
        <v/>
      </c>
      <c r="AH558" s="86" t="str">
        <f>IFERROR(INDEX(DB_Typologies!$D$4:$AP$1445,MATCH($A$3,DB_Typologies!$AQ$4:$AQ$1445,0)+$A558,MATCH(AH$3,TQoL_Indexes!$B$8:$AK$8,0)),"")</f>
        <v/>
      </c>
      <c r="AI558" s="86" t="str">
        <f>IFERROR(INDEX(DB_Typologies!$D$4:$AP$1445,MATCH($A$3,DB_Typologies!$AQ$4:$AQ$1445,0)+$A558,MATCH(AI$3,TQoL_Indexes!$B$8:$AK$8,0)),"")</f>
        <v/>
      </c>
      <c r="AJ558" s="86" t="str">
        <f>IFERROR(INDEX(DB_Typologies!$D$4:$AP$1445,MATCH($A$3,DB_Typologies!$AQ$4:$AQ$1445,0)+$A558,MATCH(AJ$3,TQoL_Indexes!$B$8:$AK$8,0)),"")</f>
        <v/>
      </c>
      <c r="AK558" s="86" t="str">
        <f>IFERROR(INDEX(DB_Typologies!$D$4:$AP$1445,MATCH($A$3,DB_Typologies!$AQ$4:$AQ$1445,0)+$A558,MATCH(AK$3,TQoL_Indexes!$B$8:$AK$8,0)),"")</f>
        <v/>
      </c>
      <c r="AL558" s="86" t="str">
        <f>IFERROR(INDEX(DB_Typologies!$D$4:$AP$1445,MATCH($A$3,DB_Typologies!$AQ$4:$AQ$1445,0)+$A558,MATCH(AL$3,TQoL_Indexes!$B$8:$AK$8,0)),"")</f>
        <v/>
      </c>
      <c r="AM558" s="87" t="str">
        <f>IFERROR(INDEX(DB_Typologies!$D$4:$AP$1445,MATCH($A$3,DB_Typologies!$AQ$4:$AQ$1445,0)+$A558,MATCH(AM$3,TQoL_Indexes!$B$8:$AK$8,0)),"")</f>
        <v/>
      </c>
    </row>
    <row r="559" spans="1:39">
      <c r="A559" s="58" t="str">
        <f>IFERROR(IF(A558+1&lt;COUNTIF(DB_Typologies!$AQ$4:$AQ$1445,$A$3),A558+1,""),"")</f>
        <v/>
      </c>
      <c r="B559" s="120" t="str">
        <f>IFERROR(INDEX(DB_Typologies!$D$4:$AP$1445,MATCH($A$3,DB_Typologies!$AQ$4:$AQ$1445,0)+$A559,MATCH(B$3,TQoL_Indexes!$B$8:$AK$8,0)),"")</f>
        <v/>
      </c>
      <c r="C559" s="86" t="str">
        <f>IFERROR(INDEX(DB_Typologies!$D$4:$AP$1445,MATCH($A$3,DB_Typologies!$AQ$4:$AQ$1445,0)+$A559,MATCH(C$3,TQoL_Indexes!$B$8:$AK$8,0)),"")</f>
        <v/>
      </c>
      <c r="D559" s="87" t="str">
        <f>IFERROR(INDEX(DB_Typologies!$D$4:$AP$1445,MATCH($A$3,DB_Typologies!$AQ$4:$AQ$1445,0)+$A559,MATCH(D$3,TQoL_Indexes!$B$8:$AK$8,0)),"")</f>
        <v/>
      </c>
      <c r="E559" s="86" t="str">
        <f>IFERROR(INDEX(DB_Typologies!$D$4:$AP$1445,MATCH($A$3,DB_Typologies!$AQ$4:$AQ$1445,0)+$A559,MATCH(E$3,TQoL_Indexes!$B$8:$AK$8,0)),"")</f>
        <v/>
      </c>
      <c r="F559" s="86" t="str">
        <f>IFERROR(INDEX(DB_Typologies!$D$4:$AP$1445,MATCH($A$3,DB_Typologies!$AQ$4:$AQ$1445,0)+$A559,MATCH(F$3,TQoL_Indexes!$B$8:$AK$8,0)),"")</f>
        <v/>
      </c>
      <c r="G559" s="86" t="str">
        <f>IFERROR(INDEX(DB_Typologies!$D$4:$AP$1445,MATCH($A$3,DB_Typologies!$AQ$4:$AQ$1445,0)+$A559,MATCH(G$3,TQoL_Indexes!$B$8:$AK$8,0)),"")</f>
        <v/>
      </c>
      <c r="H559" s="86" t="str">
        <f>IFERROR(INDEX(DB_Typologies!$D$4:$AP$1445,MATCH($A$3,DB_Typologies!$AQ$4:$AQ$1445,0)+$A559,MATCH(H$3,TQoL_Indexes!$B$8:$AK$8,0)),"")</f>
        <v/>
      </c>
      <c r="I559" s="86" t="str">
        <f>IFERROR(INDEX(DB_Typologies!$D$4:$AP$1445,MATCH($A$3,DB_Typologies!$AQ$4:$AQ$1445,0)+$A559,MATCH(I$3,TQoL_Indexes!$B$8:$AK$8,0)),"")</f>
        <v/>
      </c>
      <c r="J559" s="86" t="str">
        <f>IFERROR(INDEX(DB_Typologies!$D$4:$AP$1445,MATCH($A$3,DB_Typologies!$AQ$4:$AQ$1445,0)+$A559,MATCH(J$3,TQoL_Indexes!$B$8:$AK$8,0)),"")</f>
        <v/>
      </c>
      <c r="K559" s="86" t="str">
        <f>IFERROR(INDEX(DB_Typologies!$D$4:$AP$1445,MATCH($A$3,DB_Typologies!$AQ$4:$AQ$1445,0)+$A559,MATCH(K$3,TQoL_Indexes!$B$8:$AK$8,0)),"")</f>
        <v/>
      </c>
      <c r="L559" s="86" t="str">
        <f>IFERROR(INDEX(DB_Typologies!$D$4:$AP$1445,MATCH($A$3,DB_Typologies!$AQ$4:$AQ$1445,0)+$A559,MATCH(L$3,TQoL_Indexes!$B$8:$AK$8,0)),"")</f>
        <v/>
      </c>
      <c r="M559" s="86" t="str">
        <f>IFERROR(INDEX(DB_Typologies!$D$4:$AP$1445,MATCH($A$3,DB_Typologies!$AQ$4:$AQ$1445,0)+$A559,MATCH(M$3,TQoL_Indexes!$B$8:$AK$8,0)),"")</f>
        <v/>
      </c>
      <c r="N559" s="86" t="str">
        <f>IFERROR(INDEX(DB_Typologies!$D$4:$AP$1445,MATCH($A$3,DB_Typologies!$AQ$4:$AQ$1445,0)+$A559,MATCH(N$3,TQoL_Indexes!$B$8:$AK$8,0)),"")</f>
        <v/>
      </c>
      <c r="O559" s="86" t="str">
        <f>IFERROR(INDEX(DB_Typologies!$D$4:$AP$1445,MATCH($A$3,DB_Typologies!$AQ$4:$AQ$1445,0)+$A559,MATCH(O$3,TQoL_Indexes!$B$8:$AK$8,0)),"")</f>
        <v/>
      </c>
      <c r="P559" s="86" t="str">
        <f>IFERROR(INDEX(DB_Typologies!$D$4:$AP$1445,MATCH($A$3,DB_Typologies!$AQ$4:$AQ$1445,0)+$A559,MATCH(P$3,TQoL_Indexes!$B$8:$AK$8,0)),"")</f>
        <v/>
      </c>
      <c r="Q559" s="86" t="str">
        <f>IFERROR(INDEX(DB_Typologies!$D$4:$AP$1445,MATCH($A$3,DB_Typologies!$AQ$4:$AQ$1445,0)+$A559,MATCH(Q$3,TQoL_Indexes!$B$8:$AK$8,0)),"")</f>
        <v/>
      </c>
      <c r="R559" s="86" t="str">
        <f>IFERROR(INDEX(DB_Typologies!$D$4:$AP$1445,MATCH($A$3,DB_Typologies!$AQ$4:$AQ$1445,0)+$A559,MATCH(R$3,TQoL_Indexes!$B$8:$AK$8,0)),"")</f>
        <v/>
      </c>
      <c r="S559" s="86" t="str">
        <f>IFERROR(INDEX(DB_Typologies!$D$4:$AP$1445,MATCH($A$3,DB_Typologies!$AQ$4:$AQ$1445,0)+$A559,MATCH(S$3,TQoL_Indexes!$B$8:$AK$8,0)),"")</f>
        <v/>
      </c>
      <c r="T559" s="86" t="str">
        <f>IFERROR(INDEX(DB_Typologies!$D$4:$AP$1445,MATCH($A$3,DB_Typologies!$AQ$4:$AQ$1445,0)+$A559,MATCH(T$3,TQoL_Indexes!$B$8:$AK$8,0)),"")</f>
        <v/>
      </c>
      <c r="U559" s="86" t="str">
        <f>IFERROR(INDEX(DB_Typologies!$D$4:$AP$1445,MATCH($A$3,DB_Typologies!$AQ$4:$AQ$1445,0)+$A559,MATCH(U$3,TQoL_Indexes!$B$8:$AK$8,0)),"")</f>
        <v/>
      </c>
      <c r="V559" s="86" t="str">
        <f>IFERROR(INDEX(DB_Typologies!$D$4:$AP$1445,MATCH($A$3,DB_Typologies!$AQ$4:$AQ$1445,0)+$A559,MATCH(V$3,TQoL_Indexes!$B$8:$AK$8,0)),"")</f>
        <v/>
      </c>
      <c r="W559" s="86" t="str">
        <f>IFERROR(INDEX(DB_Typologies!$D$4:$AP$1445,MATCH($A$3,DB_Typologies!$AQ$4:$AQ$1445,0)+$A559,MATCH(W$3,TQoL_Indexes!$B$8:$AK$8,0)),"")</f>
        <v/>
      </c>
      <c r="X559" s="86" t="str">
        <f>IFERROR(INDEX(DB_Typologies!$D$4:$AP$1445,MATCH($A$3,DB_Typologies!$AQ$4:$AQ$1445,0)+$A559,MATCH(X$3,TQoL_Indexes!$B$8:$AK$8,0)),"")</f>
        <v/>
      </c>
      <c r="Y559" s="86" t="str">
        <f>IFERROR(INDEX(DB_Typologies!$D$4:$AP$1445,MATCH($A$3,DB_Typologies!$AQ$4:$AQ$1445,0)+$A559,MATCH(Y$3,TQoL_Indexes!$B$8:$AK$8,0)),"")</f>
        <v/>
      </c>
      <c r="Z559" s="86" t="str">
        <f>IFERROR(INDEX(DB_Typologies!$D$4:$AP$1445,MATCH($A$3,DB_Typologies!$AQ$4:$AQ$1445,0)+$A559,MATCH(Z$3,TQoL_Indexes!$B$8:$AK$8,0)),"")</f>
        <v/>
      </c>
      <c r="AA559" s="86" t="str">
        <f>IFERROR(INDEX(DB_Typologies!$D$4:$AP$1445,MATCH($A$3,DB_Typologies!$AQ$4:$AQ$1445,0)+$A559,MATCH(AA$3,TQoL_Indexes!$B$8:$AK$8,0)),"")</f>
        <v/>
      </c>
      <c r="AB559" s="86" t="str">
        <f>IFERROR(INDEX(DB_Typologies!$D$4:$AP$1445,MATCH($A$3,DB_Typologies!$AQ$4:$AQ$1445,0)+$A559,MATCH(AB$3,TQoL_Indexes!$B$8:$AK$8,0)),"")</f>
        <v/>
      </c>
      <c r="AC559" s="86" t="str">
        <f>IFERROR(INDEX(DB_Typologies!$D$4:$AP$1445,MATCH($A$3,DB_Typologies!$AQ$4:$AQ$1445,0)+$A559,MATCH(AC$3,TQoL_Indexes!$B$8:$AK$8,0)),"")</f>
        <v/>
      </c>
      <c r="AD559" s="86" t="str">
        <f>IFERROR(INDEX(DB_Typologies!$D$4:$AP$1445,MATCH($A$3,DB_Typologies!$AQ$4:$AQ$1445,0)+$A559,MATCH(AD$3,TQoL_Indexes!$B$8:$AK$8,0)),"")</f>
        <v/>
      </c>
      <c r="AE559" s="86" t="str">
        <f>IFERROR(INDEX(DB_Typologies!$D$4:$AP$1445,MATCH($A$3,DB_Typologies!$AQ$4:$AQ$1445,0)+$A559,MATCH(AE$3,TQoL_Indexes!$B$8:$AK$8,0)),"")</f>
        <v/>
      </c>
      <c r="AF559" s="86" t="str">
        <f>IFERROR(INDEX(DB_Typologies!$D$4:$AP$1445,MATCH($A$3,DB_Typologies!$AQ$4:$AQ$1445,0)+$A559,MATCH(AF$3,TQoL_Indexes!$B$8:$AK$8,0)),"")</f>
        <v/>
      </c>
      <c r="AG559" s="86" t="str">
        <f>IFERROR(INDEX(DB_Typologies!$D$4:$AP$1445,MATCH($A$3,DB_Typologies!$AQ$4:$AQ$1445,0)+$A559,MATCH(AG$3,TQoL_Indexes!$B$8:$AK$8,0)),"")</f>
        <v/>
      </c>
      <c r="AH559" s="86" t="str">
        <f>IFERROR(INDEX(DB_Typologies!$D$4:$AP$1445,MATCH($A$3,DB_Typologies!$AQ$4:$AQ$1445,0)+$A559,MATCH(AH$3,TQoL_Indexes!$B$8:$AK$8,0)),"")</f>
        <v/>
      </c>
      <c r="AI559" s="86" t="str">
        <f>IFERROR(INDEX(DB_Typologies!$D$4:$AP$1445,MATCH($A$3,DB_Typologies!$AQ$4:$AQ$1445,0)+$A559,MATCH(AI$3,TQoL_Indexes!$B$8:$AK$8,0)),"")</f>
        <v/>
      </c>
      <c r="AJ559" s="86" t="str">
        <f>IFERROR(INDEX(DB_Typologies!$D$4:$AP$1445,MATCH($A$3,DB_Typologies!$AQ$4:$AQ$1445,0)+$A559,MATCH(AJ$3,TQoL_Indexes!$B$8:$AK$8,0)),"")</f>
        <v/>
      </c>
      <c r="AK559" s="86" t="str">
        <f>IFERROR(INDEX(DB_Typologies!$D$4:$AP$1445,MATCH($A$3,DB_Typologies!$AQ$4:$AQ$1445,0)+$A559,MATCH(AK$3,TQoL_Indexes!$B$8:$AK$8,0)),"")</f>
        <v/>
      </c>
      <c r="AL559" s="86" t="str">
        <f>IFERROR(INDEX(DB_Typologies!$D$4:$AP$1445,MATCH($A$3,DB_Typologies!$AQ$4:$AQ$1445,0)+$A559,MATCH(AL$3,TQoL_Indexes!$B$8:$AK$8,0)),"")</f>
        <v/>
      </c>
      <c r="AM559" s="87" t="str">
        <f>IFERROR(INDEX(DB_Typologies!$D$4:$AP$1445,MATCH($A$3,DB_Typologies!$AQ$4:$AQ$1445,0)+$A559,MATCH(AM$3,TQoL_Indexes!$B$8:$AK$8,0)),"")</f>
        <v/>
      </c>
    </row>
    <row r="560" spans="1:39">
      <c r="A560" s="58" t="str">
        <f>IFERROR(IF(A559+1&lt;COUNTIF(DB_Typologies!$AQ$4:$AQ$1445,$A$3),A559+1,""),"")</f>
        <v/>
      </c>
      <c r="B560" s="120" t="str">
        <f>IFERROR(INDEX(DB_Typologies!$D$4:$AP$1445,MATCH($A$3,DB_Typologies!$AQ$4:$AQ$1445,0)+$A560,MATCH(B$3,TQoL_Indexes!$B$8:$AK$8,0)),"")</f>
        <v/>
      </c>
      <c r="C560" s="86" t="str">
        <f>IFERROR(INDEX(DB_Typologies!$D$4:$AP$1445,MATCH($A$3,DB_Typologies!$AQ$4:$AQ$1445,0)+$A560,MATCH(C$3,TQoL_Indexes!$B$8:$AK$8,0)),"")</f>
        <v/>
      </c>
      <c r="D560" s="87" t="str">
        <f>IFERROR(INDEX(DB_Typologies!$D$4:$AP$1445,MATCH($A$3,DB_Typologies!$AQ$4:$AQ$1445,0)+$A560,MATCH(D$3,TQoL_Indexes!$B$8:$AK$8,0)),"")</f>
        <v/>
      </c>
      <c r="E560" s="86" t="str">
        <f>IFERROR(INDEX(DB_Typologies!$D$4:$AP$1445,MATCH($A$3,DB_Typologies!$AQ$4:$AQ$1445,0)+$A560,MATCH(E$3,TQoL_Indexes!$B$8:$AK$8,0)),"")</f>
        <v/>
      </c>
      <c r="F560" s="86" t="str">
        <f>IFERROR(INDEX(DB_Typologies!$D$4:$AP$1445,MATCH($A$3,DB_Typologies!$AQ$4:$AQ$1445,0)+$A560,MATCH(F$3,TQoL_Indexes!$B$8:$AK$8,0)),"")</f>
        <v/>
      </c>
      <c r="G560" s="86" t="str">
        <f>IFERROR(INDEX(DB_Typologies!$D$4:$AP$1445,MATCH($A$3,DB_Typologies!$AQ$4:$AQ$1445,0)+$A560,MATCH(G$3,TQoL_Indexes!$B$8:$AK$8,0)),"")</f>
        <v/>
      </c>
      <c r="H560" s="86" t="str">
        <f>IFERROR(INDEX(DB_Typologies!$D$4:$AP$1445,MATCH($A$3,DB_Typologies!$AQ$4:$AQ$1445,0)+$A560,MATCH(H$3,TQoL_Indexes!$B$8:$AK$8,0)),"")</f>
        <v/>
      </c>
      <c r="I560" s="86" t="str">
        <f>IFERROR(INDEX(DB_Typologies!$D$4:$AP$1445,MATCH($A$3,DB_Typologies!$AQ$4:$AQ$1445,0)+$A560,MATCH(I$3,TQoL_Indexes!$B$8:$AK$8,0)),"")</f>
        <v/>
      </c>
      <c r="J560" s="86" t="str">
        <f>IFERROR(INDEX(DB_Typologies!$D$4:$AP$1445,MATCH($A$3,DB_Typologies!$AQ$4:$AQ$1445,0)+$A560,MATCH(J$3,TQoL_Indexes!$B$8:$AK$8,0)),"")</f>
        <v/>
      </c>
      <c r="K560" s="86" t="str">
        <f>IFERROR(INDEX(DB_Typologies!$D$4:$AP$1445,MATCH($A$3,DB_Typologies!$AQ$4:$AQ$1445,0)+$A560,MATCH(K$3,TQoL_Indexes!$B$8:$AK$8,0)),"")</f>
        <v/>
      </c>
      <c r="L560" s="86" t="str">
        <f>IFERROR(INDEX(DB_Typologies!$D$4:$AP$1445,MATCH($A$3,DB_Typologies!$AQ$4:$AQ$1445,0)+$A560,MATCH(L$3,TQoL_Indexes!$B$8:$AK$8,0)),"")</f>
        <v/>
      </c>
      <c r="M560" s="86" t="str">
        <f>IFERROR(INDEX(DB_Typologies!$D$4:$AP$1445,MATCH($A$3,DB_Typologies!$AQ$4:$AQ$1445,0)+$A560,MATCH(M$3,TQoL_Indexes!$B$8:$AK$8,0)),"")</f>
        <v/>
      </c>
      <c r="N560" s="86" t="str">
        <f>IFERROR(INDEX(DB_Typologies!$D$4:$AP$1445,MATCH($A$3,DB_Typologies!$AQ$4:$AQ$1445,0)+$A560,MATCH(N$3,TQoL_Indexes!$B$8:$AK$8,0)),"")</f>
        <v/>
      </c>
      <c r="O560" s="86" t="str">
        <f>IFERROR(INDEX(DB_Typologies!$D$4:$AP$1445,MATCH($A$3,DB_Typologies!$AQ$4:$AQ$1445,0)+$A560,MATCH(O$3,TQoL_Indexes!$B$8:$AK$8,0)),"")</f>
        <v/>
      </c>
      <c r="P560" s="86" t="str">
        <f>IFERROR(INDEX(DB_Typologies!$D$4:$AP$1445,MATCH($A$3,DB_Typologies!$AQ$4:$AQ$1445,0)+$A560,MATCH(P$3,TQoL_Indexes!$B$8:$AK$8,0)),"")</f>
        <v/>
      </c>
      <c r="Q560" s="86" t="str">
        <f>IFERROR(INDEX(DB_Typologies!$D$4:$AP$1445,MATCH($A$3,DB_Typologies!$AQ$4:$AQ$1445,0)+$A560,MATCH(Q$3,TQoL_Indexes!$B$8:$AK$8,0)),"")</f>
        <v/>
      </c>
      <c r="R560" s="86" t="str">
        <f>IFERROR(INDEX(DB_Typologies!$D$4:$AP$1445,MATCH($A$3,DB_Typologies!$AQ$4:$AQ$1445,0)+$A560,MATCH(R$3,TQoL_Indexes!$B$8:$AK$8,0)),"")</f>
        <v/>
      </c>
      <c r="S560" s="86" t="str">
        <f>IFERROR(INDEX(DB_Typologies!$D$4:$AP$1445,MATCH($A$3,DB_Typologies!$AQ$4:$AQ$1445,0)+$A560,MATCH(S$3,TQoL_Indexes!$B$8:$AK$8,0)),"")</f>
        <v/>
      </c>
      <c r="T560" s="86" t="str">
        <f>IFERROR(INDEX(DB_Typologies!$D$4:$AP$1445,MATCH($A$3,DB_Typologies!$AQ$4:$AQ$1445,0)+$A560,MATCH(T$3,TQoL_Indexes!$B$8:$AK$8,0)),"")</f>
        <v/>
      </c>
      <c r="U560" s="86" t="str">
        <f>IFERROR(INDEX(DB_Typologies!$D$4:$AP$1445,MATCH($A$3,DB_Typologies!$AQ$4:$AQ$1445,0)+$A560,MATCH(U$3,TQoL_Indexes!$B$8:$AK$8,0)),"")</f>
        <v/>
      </c>
      <c r="V560" s="86" t="str">
        <f>IFERROR(INDEX(DB_Typologies!$D$4:$AP$1445,MATCH($A$3,DB_Typologies!$AQ$4:$AQ$1445,0)+$A560,MATCH(V$3,TQoL_Indexes!$B$8:$AK$8,0)),"")</f>
        <v/>
      </c>
      <c r="W560" s="86" t="str">
        <f>IFERROR(INDEX(DB_Typologies!$D$4:$AP$1445,MATCH($A$3,DB_Typologies!$AQ$4:$AQ$1445,0)+$A560,MATCH(W$3,TQoL_Indexes!$B$8:$AK$8,0)),"")</f>
        <v/>
      </c>
      <c r="X560" s="86" t="str">
        <f>IFERROR(INDEX(DB_Typologies!$D$4:$AP$1445,MATCH($A$3,DB_Typologies!$AQ$4:$AQ$1445,0)+$A560,MATCH(X$3,TQoL_Indexes!$B$8:$AK$8,0)),"")</f>
        <v/>
      </c>
      <c r="Y560" s="86" t="str">
        <f>IFERROR(INDEX(DB_Typologies!$D$4:$AP$1445,MATCH($A$3,DB_Typologies!$AQ$4:$AQ$1445,0)+$A560,MATCH(Y$3,TQoL_Indexes!$B$8:$AK$8,0)),"")</f>
        <v/>
      </c>
      <c r="Z560" s="86" t="str">
        <f>IFERROR(INDEX(DB_Typologies!$D$4:$AP$1445,MATCH($A$3,DB_Typologies!$AQ$4:$AQ$1445,0)+$A560,MATCH(Z$3,TQoL_Indexes!$B$8:$AK$8,0)),"")</f>
        <v/>
      </c>
      <c r="AA560" s="86" t="str">
        <f>IFERROR(INDEX(DB_Typologies!$D$4:$AP$1445,MATCH($A$3,DB_Typologies!$AQ$4:$AQ$1445,0)+$A560,MATCH(AA$3,TQoL_Indexes!$B$8:$AK$8,0)),"")</f>
        <v/>
      </c>
      <c r="AB560" s="86" t="str">
        <f>IFERROR(INDEX(DB_Typologies!$D$4:$AP$1445,MATCH($A$3,DB_Typologies!$AQ$4:$AQ$1445,0)+$A560,MATCH(AB$3,TQoL_Indexes!$B$8:$AK$8,0)),"")</f>
        <v/>
      </c>
      <c r="AC560" s="86" t="str">
        <f>IFERROR(INDEX(DB_Typologies!$D$4:$AP$1445,MATCH($A$3,DB_Typologies!$AQ$4:$AQ$1445,0)+$A560,MATCH(AC$3,TQoL_Indexes!$B$8:$AK$8,0)),"")</f>
        <v/>
      </c>
      <c r="AD560" s="86" t="str">
        <f>IFERROR(INDEX(DB_Typologies!$D$4:$AP$1445,MATCH($A$3,DB_Typologies!$AQ$4:$AQ$1445,0)+$A560,MATCH(AD$3,TQoL_Indexes!$B$8:$AK$8,0)),"")</f>
        <v/>
      </c>
      <c r="AE560" s="86" t="str">
        <f>IFERROR(INDEX(DB_Typologies!$D$4:$AP$1445,MATCH($A$3,DB_Typologies!$AQ$4:$AQ$1445,0)+$A560,MATCH(AE$3,TQoL_Indexes!$B$8:$AK$8,0)),"")</f>
        <v/>
      </c>
      <c r="AF560" s="86" t="str">
        <f>IFERROR(INDEX(DB_Typologies!$D$4:$AP$1445,MATCH($A$3,DB_Typologies!$AQ$4:$AQ$1445,0)+$A560,MATCH(AF$3,TQoL_Indexes!$B$8:$AK$8,0)),"")</f>
        <v/>
      </c>
      <c r="AG560" s="86" t="str">
        <f>IFERROR(INDEX(DB_Typologies!$D$4:$AP$1445,MATCH($A$3,DB_Typologies!$AQ$4:$AQ$1445,0)+$A560,MATCH(AG$3,TQoL_Indexes!$B$8:$AK$8,0)),"")</f>
        <v/>
      </c>
      <c r="AH560" s="86" t="str">
        <f>IFERROR(INDEX(DB_Typologies!$D$4:$AP$1445,MATCH($A$3,DB_Typologies!$AQ$4:$AQ$1445,0)+$A560,MATCH(AH$3,TQoL_Indexes!$B$8:$AK$8,0)),"")</f>
        <v/>
      </c>
      <c r="AI560" s="86" t="str">
        <f>IFERROR(INDEX(DB_Typologies!$D$4:$AP$1445,MATCH($A$3,DB_Typologies!$AQ$4:$AQ$1445,0)+$A560,MATCH(AI$3,TQoL_Indexes!$B$8:$AK$8,0)),"")</f>
        <v/>
      </c>
      <c r="AJ560" s="86" t="str">
        <f>IFERROR(INDEX(DB_Typologies!$D$4:$AP$1445,MATCH($A$3,DB_Typologies!$AQ$4:$AQ$1445,0)+$A560,MATCH(AJ$3,TQoL_Indexes!$B$8:$AK$8,0)),"")</f>
        <v/>
      </c>
      <c r="AK560" s="86" t="str">
        <f>IFERROR(INDEX(DB_Typologies!$D$4:$AP$1445,MATCH($A$3,DB_Typologies!$AQ$4:$AQ$1445,0)+$A560,MATCH(AK$3,TQoL_Indexes!$B$8:$AK$8,0)),"")</f>
        <v/>
      </c>
      <c r="AL560" s="86" t="str">
        <f>IFERROR(INDEX(DB_Typologies!$D$4:$AP$1445,MATCH($A$3,DB_Typologies!$AQ$4:$AQ$1445,0)+$A560,MATCH(AL$3,TQoL_Indexes!$B$8:$AK$8,0)),"")</f>
        <v/>
      </c>
      <c r="AM560" s="87" t="str">
        <f>IFERROR(INDEX(DB_Typologies!$D$4:$AP$1445,MATCH($A$3,DB_Typologies!$AQ$4:$AQ$1445,0)+$A560,MATCH(AM$3,TQoL_Indexes!$B$8:$AK$8,0)),"")</f>
        <v/>
      </c>
    </row>
    <row r="561" spans="1:39">
      <c r="A561" s="58" t="str">
        <f>IFERROR(IF(A560+1&lt;COUNTIF(DB_Typologies!$AQ$4:$AQ$1445,$A$3),A560+1,""),"")</f>
        <v/>
      </c>
      <c r="B561" s="120" t="str">
        <f>IFERROR(INDEX(DB_Typologies!$D$4:$AP$1445,MATCH($A$3,DB_Typologies!$AQ$4:$AQ$1445,0)+$A561,MATCH(B$3,TQoL_Indexes!$B$8:$AK$8,0)),"")</f>
        <v/>
      </c>
      <c r="C561" s="86" t="str">
        <f>IFERROR(INDEX(DB_Typologies!$D$4:$AP$1445,MATCH($A$3,DB_Typologies!$AQ$4:$AQ$1445,0)+$A561,MATCH(C$3,TQoL_Indexes!$B$8:$AK$8,0)),"")</f>
        <v/>
      </c>
      <c r="D561" s="87" t="str">
        <f>IFERROR(INDEX(DB_Typologies!$D$4:$AP$1445,MATCH($A$3,DB_Typologies!$AQ$4:$AQ$1445,0)+$A561,MATCH(D$3,TQoL_Indexes!$B$8:$AK$8,0)),"")</f>
        <v/>
      </c>
      <c r="E561" s="86" t="str">
        <f>IFERROR(INDEX(DB_Typologies!$D$4:$AP$1445,MATCH($A$3,DB_Typologies!$AQ$4:$AQ$1445,0)+$A561,MATCH(E$3,TQoL_Indexes!$B$8:$AK$8,0)),"")</f>
        <v/>
      </c>
      <c r="F561" s="86" t="str">
        <f>IFERROR(INDEX(DB_Typologies!$D$4:$AP$1445,MATCH($A$3,DB_Typologies!$AQ$4:$AQ$1445,0)+$A561,MATCH(F$3,TQoL_Indexes!$B$8:$AK$8,0)),"")</f>
        <v/>
      </c>
      <c r="G561" s="86" t="str">
        <f>IFERROR(INDEX(DB_Typologies!$D$4:$AP$1445,MATCH($A$3,DB_Typologies!$AQ$4:$AQ$1445,0)+$A561,MATCH(G$3,TQoL_Indexes!$B$8:$AK$8,0)),"")</f>
        <v/>
      </c>
      <c r="H561" s="86" t="str">
        <f>IFERROR(INDEX(DB_Typologies!$D$4:$AP$1445,MATCH($A$3,DB_Typologies!$AQ$4:$AQ$1445,0)+$A561,MATCH(H$3,TQoL_Indexes!$B$8:$AK$8,0)),"")</f>
        <v/>
      </c>
      <c r="I561" s="86" t="str">
        <f>IFERROR(INDEX(DB_Typologies!$D$4:$AP$1445,MATCH($A$3,DB_Typologies!$AQ$4:$AQ$1445,0)+$A561,MATCH(I$3,TQoL_Indexes!$B$8:$AK$8,0)),"")</f>
        <v/>
      </c>
      <c r="J561" s="86" t="str">
        <f>IFERROR(INDEX(DB_Typologies!$D$4:$AP$1445,MATCH($A$3,DB_Typologies!$AQ$4:$AQ$1445,0)+$A561,MATCH(J$3,TQoL_Indexes!$B$8:$AK$8,0)),"")</f>
        <v/>
      </c>
      <c r="K561" s="86" t="str">
        <f>IFERROR(INDEX(DB_Typologies!$D$4:$AP$1445,MATCH($A$3,DB_Typologies!$AQ$4:$AQ$1445,0)+$A561,MATCH(K$3,TQoL_Indexes!$B$8:$AK$8,0)),"")</f>
        <v/>
      </c>
      <c r="L561" s="86" t="str">
        <f>IFERROR(INDEX(DB_Typologies!$D$4:$AP$1445,MATCH($A$3,DB_Typologies!$AQ$4:$AQ$1445,0)+$A561,MATCH(L$3,TQoL_Indexes!$B$8:$AK$8,0)),"")</f>
        <v/>
      </c>
      <c r="M561" s="86" t="str">
        <f>IFERROR(INDEX(DB_Typologies!$D$4:$AP$1445,MATCH($A$3,DB_Typologies!$AQ$4:$AQ$1445,0)+$A561,MATCH(M$3,TQoL_Indexes!$B$8:$AK$8,0)),"")</f>
        <v/>
      </c>
      <c r="N561" s="86" t="str">
        <f>IFERROR(INDEX(DB_Typologies!$D$4:$AP$1445,MATCH($A$3,DB_Typologies!$AQ$4:$AQ$1445,0)+$A561,MATCH(N$3,TQoL_Indexes!$B$8:$AK$8,0)),"")</f>
        <v/>
      </c>
      <c r="O561" s="86" t="str">
        <f>IFERROR(INDEX(DB_Typologies!$D$4:$AP$1445,MATCH($A$3,DB_Typologies!$AQ$4:$AQ$1445,0)+$A561,MATCH(O$3,TQoL_Indexes!$B$8:$AK$8,0)),"")</f>
        <v/>
      </c>
      <c r="P561" s="86" t="str">
        <f>IFERROR(INDEX(DB_Typologies!$D$4:$AP$1445,MATCH($A$3,DB_Typologies!$AQ$4:$AQ$1445,0)+$A561,MATCH(P$3,TQoL_Indexes!$B$8:$AK$8,0)),"")</f>
        <v/>
      </c>
      <c r="Q561" s="86" t="str">
        <f>IFERROR(INDEX(DB_Typologies!$D$4:$AP$1445,MATCH($A$3,DB_Typologies!$AQ$4:$AQ$1445,0)+$A561,MATCH(Q$3,TQoL_Indexes!$B$8:$AK$8,0)),"")</f>
        <v/>
      </c>
      <c r="R561" s="86" t="str">
        <f>IFERROR(INDEX(DB_Typologies!$D$4:$AP$1445,MATCH($A$3,DB_Typologies!$AQ$4:$AQ$1445,0)+$A561,MATCH(R$3,TQoL_Indexes!$B$8:$AK$8,0)),"")</f>
        <v/>
      </c>
      <c r="S561" s="86" t="str">
        <f>IFERROR(INDEX(DB_Typologies!$D$4:$AP$1445,MATCH($A$3,DB_Typologies!$AQ$4:$AQ$1445,0)+$A561,MATCH(S$3,TQoL_Indexes!$B$8:$AK$8,0)),"")</f>
        <v/>
      </c>
      <c r="T561" s="86" t="str">
        <f>IFERROR(INDEX(DB_Typologies!$D$4:$AP$1445,MATCH($A$3,DB_Typologies!$AQ$4:$AQ$1445,0)+$A561,MATCH(T$3,TQoL_Indexes!$B$8:$AK$8,0)),"")</f>
        <v/>
      </c>
      <c r="U561" s="86" t="str">
        <f>IFERROR(INDEX(DB_Typologies!$D$4:$AP$1445,MATCH($A$3,DB_Typologies!$AQ$4:$AQ$1445,0)+$A561,MATCH(U$3,TQoL_Indexes!$B$8:$AK$8,0)),"")</f>
        <v/>
      </c>
      <c r="V561" s="86" t="str">
        <f>IFERROR(INDEX(DB_Typologies!$D$4:$AP$1445,MATCH($A$3,DB_Typologies!$AQ$4:$AQ$1445,0)+$A561,MATCH(V$3,TQoL_Indexes!$B$8:$AK$8,0)),"")</f>
        <v/>
      </c>
      <c r="W561" s="86" t="str">
        <f>IFERROR(INDEX(DB_Typologies!$D$4:$AP$1445,MATCH($A$3,DB_Typologies!$AQ$4:$AQ$1445,0)+$A561,MATCH(W$3,TQoL_Indexes!$B$8:$AK$8,0)),"")</f>
        <v/>
      </c>
      <c r="X561" s="86" t="str">
        <f>IFERROR(INDEX(DB_Typologies!$D$4:$AP$1445,MATCH($A$3,DB_Typologies!$AQ$4:$AQ$1445,0)+$A561,MATCH(X$3,TQoL_Indexes!$B$8:$AK$8,0)),"")</f>
        <v/>
      </c>
      <c r="Y561" s="86" t="str">
        <f>IFERROR(INDEX(DB_Typologies!$D$4:$AP$1445,MATCH($A$3,DB_Typologies!$AQ$4:$AQ$1445,0)+$A561,MATCH(Y$3,TQoL_Indexes!$B$8:$AK$8,0)),"")</f>
        <v/>
      </c>
      <c r="Z561" s="86" t="str">
        <f>IFERROR(INDEX(DB_Typologies!$D$4:$AP$1445,MATCH($A$3,DB_Typologies!$AQ$4:$AQ$1445,0)+$A561,MATCH(Z$3,TQoL_Indexes!$B$8:$AK$8,0)),"")</f>
        <v/>
      </c>
      <c r="AA561" s="86" t="str">
        <f>IFERROR(INDEX(DB_Typologies!$D$4:$AP$1445,MATCH($A$3,DB_Typologies!$AQ$4:$AQ$1445,0)+$A561,MATCH(AA$3,TQoL_Indexes!$B$8:$AK$8,0)),"")</f>
        <v/>
      </c>
      <c r="AB561" s="86" t="str">
        <f>IFERROR(INDEX(DB_Typologies!$D$4:$AP$1445,MATCH($A$3,DB_Typologies!$AQ$4:$AQ$1445,0)+$A561,MATCH(AB$3,TQoL_Indexes!$B$8:$AK$8,0)),"")</f>
        <v/>
      </c>
      <c r="AC561" s="86" t="str">
        <f>IFERROR(INDEX(DB_Typologies!$D$4:$AP$1445,MATCH($A$3,DB_Typologies!$AQ$4:$AQ$1445,0)+$A561,MATCH(AC$3,TQoL_Indexes!$B$8:$AK$8,0)),"")</f>
        <v/>
      </c>
      <c r="AD561" s="86" t="str">
        <f>IFERROR(INDEX(DB_Typologies!$D$4:$AP$1445,MATCH($A$3,DB_Typologies!$AQ$4:$AQ$1445,0)+$A561,MATCH(AD$3,TQoL_Indexes!$B$8:$AK$8,0)),"")</f>
        <v/>
      </c>
      <c r="AE561" s="86" t="str">
        <f>IFERROR(INDEX(DB_Typologies!$D$4:$AP$1445,MATCH($A$3,DB_Typologies!$AQ$4:$AQ$1445,0)+$A561,MATCH(AE$3,TQoL_Indexes!$B$8:$AK$8,0)),"")</f>
        <v/>
      </c>
      <c r="AF561" s="86" t="str">
        <f>IFERROR(INDEX(DB_Typologies!$D$4:$AP$1445,MATCH($A$3,DB_Typologies!$AQ$4:$AQ$1445,0)+$A561,MATCH(AF$3,TQoL_Indexes!$B$8:$AK$8,0)),"")</f>
        <v/>
      </c>
      <c r="AG561" s="86" t="str">
        <f>IFERROR(INDEX(DB_Typologies!$D$4:$AP$1445,MATCH($A$3,DB_Typologies!$AQ$4:$AQ$1445,0)+$A561,MATCH(AG$3,TQoL_Indexes!$B$8:$AK$8,0)),"")</f>
        <v/>
      </c>
      <c r="AH561" s="86" t="str">
        <f>IFERROR(INDEX(DB_Typologies!$D$4:$AP$1445,MATCH($A$3,DB_Typologies!$AQ$4:$AQ$1445,0)+$A561,MATCH(AH$3,TQoL_Indexes!$B$8:$AK$8,0)),"")</f>
        <v/>
      </c>
      <c r="AI561" s="86" t="str">
        <f>IFERROR(INDEX(DB_Typologies!$D$4:$AP$1445,MATCH($A$3,DB_Typologies!$AQ$4:$AQ$1445,0)+$A561,MATCH(AI$3,TQoL_Indexes!$B$8:$AK$8,0)),"")</f>
        <v/>
      </c>
      <c r="AJ561" s="86" t="str">
        <f>IFERROR(INDEX(DB_Typologies!$D$4:$AP$1445,MATCH($A$3,DB_Typologies!$AQ$4:$AQ$1445,0)+$A561,MATCH(AJ$3,TQoL_Indexes!$B$8:$AK$8,0)),"")</f>
        <v/>
      </c>
      <c r="AK561" s="86" t="str">
        <f>IFERROR(INDEX(DB_Typologies!$D$4:$AP$1445,MATCH($A$3,DB_Typologies!$AQ$4:$AQ$1445,0)+$A561,MATCH(AK$3,TQoL_Indexes!$B$8:$AK$8,0)),"")</f>
        <v/>
      </c>
      <c r="AL561" s="86" t="str">
        <f>IFERROR(INDEX(DB_Typologies!$D$4:$AP$1445,MATCH($A$3,DB_Typologies!$AQ$4:$AQ$1445,0)+$A561,MATCH(AL$3,TQoL_Indexes!$B$8:$AK$8,0)),"")</f>
        <v/>
      </c>
      <c r="AM561" s="87" t="str">
        <f>IFERROR(INDEX(DB_Typologies!$D$4:$AP$1445,MATCH($A$3,DB_Typologies!$AQ$4:$AQ$1445,0)+$A561,MATCH(AM$3,TQoL_Indexes!$B$8:$AK$8,0)),"")</f>
        <v/>
      </c>
    </row>
    <row r="562" spans="1:39">
      <c r="A562" s="58" t="str">
        <f>IFERROR(IF(A561+1&lt;COUNTIF(DB_Typologies!$AQ$4:$AQ$1445,$A$3),A561+1,""),"")</f>
        <v/>
      </c>
      <c r="B562" s="120" t="str">
        <f>IFERROR(INDEX(DB_Typologies!$D$4:$AP$1445,MATCH($A$3,DB_Typologies!$AQ$4:$AQ$1445,0)+$A562,MATCH(B$3,TQoL_Indexes!$B$8:$AK$8,0)),"")</f>
        <v/>
      </c>
      <c r="C562" s="86" t="str">
        <f>IFERROR(INDEX(DB_Typologies!$D$4:$AP$1445,MATCH($A$3,DB_Typologies!$AQ$4:$AQ$1445,0)+$A562,MATCH(C$3,TQoL_Indexes!$B$8:$AK$8,0)),"")</f>
        <v/>
      </c>
      <c r="D562" s="87" t="str">
        <f>IFERROR(INDEX(DB_Typologies!$D$4:$AP$1445,MATCH($A$3,DB_Typologies!$AQ$4:$AQ$1445,0)+$A562,MATCH(D$3,TQoL_Indexes!$B$8:$AK$8,0)),"")</f>
        <v/>
      </c>
      <c r="E562" s="86" t="str">
        <f>IFERROR(INDEX(DB_Typologies!$D$4:$AP$1445,MATCH($A$3,DB_Typologies!$AQ$4:$AQ$1445,0)+$A562,MATCH(E$3,TQoL_Indexes!$B$8:$AK$8,0)),"")</f>
        <v/>
      </c>
      <c r="F562" s="86" t="str">
        <f>IFERROR(INDEX(DB_Typologies!$D$4:$AP$1445,MATCH($A$3,DB_Typologies!$AQ$4:$AQ$1445,0)+$A562,MATCH(F$3,TQoL_Indexes!$B$8:$AK$8,0)),"")</f>
        <v/>
      </c>
      <c r="G562" s="86" t="str">
        <f>IFERROR(INDEX(DB_Typologies!$D$4:$AP$1445,MATCH($A$3,DB_Typologies!$AQ$4:$AQ$1445,0)+$A562,MATCH(G$3,TQoL_Indexes!$B$8:$AK$8,0)),"")</f>
        <v/>
      </c>
      <c r="H562" s="86" t="str">
        <f>IFERROR(INDEX(DB_Typologies!$D$4:$AP$1445,MATCH($A$3,DB_Typologies!$AQ$4:$AQ$1445,0)+$A562,MATCH(H$3,TQoL_Indexes!$B$8:$AK$8,0)),"")</f>
        <v/>
      </c>
      <c r="I562" s="86" t="str">
        <f>IFERROR(INDEX(DB_Typologies!$D$4:$AP$1445,MATCH($A$3,DB_Typologies!$AQ$4:$AQ$1445,0)+$A562,MATCH(I$3,TQoL_Indexes!$B$8:$AK$8,0)),"")</f>
        <v/>
      </c>
      <c r="J562" s="86" t="str">
        <f>IFERROR(INDEX(DB_Typologies!$D$4:$AP$1445,MATCH($A$3,DB_Typologies!$AQ$4:$AQ$1445,0)+$A562,MATCH(J$3,TQoL_Indexes!$B$8:$AK$8,0)),"")</f>
        <v/>
      </c>
      <c r="K562" s="86" t="str">
        <f>IFERROR(INDEX(DB_Typologies!$D$4:$AP$1445,MATCH($A$3,DB_Typologies!$AQ$4:$AQ$1445,0)+$A562,MATCH(K$3,TQoL_Indexes!$B$8:$AK$8,0)),"")</f>
        <v/>
      </c>
      <c r="L562" s="86" t="str">
        <f>IFERROR(INDEX(DB_Typologies!$D$4:$AP$1445,MATCH($A$3,DB_Typologies!$AQ$4:$AQ$1445,0)+$A562,MATCH(L$3,TQoL_Indexes!$B$8:$AK$8,0)),"")</f>
        <v/>
      </c>
      <c r="M562" s="86" t="str">
        <f>IFERROR(INDEX(DB_Typologies!$D$4:$AP$1445,MATCH($A$3,DB_Typologies!$AQ$4:$AQ$1445,0)+$A562,MATCH(M$3,TQoL_Indexes!$B$8:$AK$8,0)),"")</f>
        <v/>
      </c>
      <c r="N562" s="86" t="str">
        <f>IFERROR(INDEX(DB_Typologies!$D$4:$AP$1445,MATCH($A$3,DB_Typologies!$AQ$4:$AQ$1445,0)+$A562,MATCH(N$3,TQoL_Indexes!$B$8:$AK$8,0)),"")</f>
        <v/>
      </c>
      <c r="O562" s="86" t="str">
        <f>IFERROR(INDEX(DB_Typologies!$D$4:$AP$1445,MATCH($A$3,DB_Typologies!$AQ$4:$AQ$1445,0)+$A562,MATCH(O$3,TQoL_Indexes!$B$8:$AK$8,0)),"")</f>
        <v/>
      </c>
      <c r="P562" s="86" t="str">
        <f>IFERROR(INDEX(DB_Typologies!$D$4:$AP$1445,MATCH($A$3,DB_Typologies!$AQ$4:$AQ$1445,0)+$A562,MATCH(P$3,TQoL_Indexes!$B$8:$AK$8,0)),"")</f>
        <v/>
      </c>
      <c r="Q562" s="86" t="str">
        <f>IFERROR(INDEX(DB_Typologies!$D$4:$AP$1445,MATCH($A$3,DB_Typologies!$AQ$4:$AQ$1445,0)+$A562,MATCH(Q$3,TQoL_Indexes!$B$8:$AK$8,0)),"")</f>
        <v/>
      </c>
      <c r="R562" s="86" t="str">
        <f>IFERROR(INDEX(DB_Typologies!$D$4:$AP$1445,MATCH($A$3,DB_Typologies!$AQ$4:$AQ$1445,0)+$A562,MATCH(R$3,TQoL_Indexes!$B$8:$AK$8,0)),"")</f>
        <v/>
      </c>
      <c r="S562" s="86" t="str">
        <f>IFERROR(INDEX(DB_Typologies!$D$4:$AP$1445,MATCH($A$3,DB_Typologies!$AQ$4:$AQ$1445,0)+$A562,MATCH(S$3,TQoL_Indexes!$B$8:$AK$8,0)),"")</f>
        <v/>
      </c>
      <c r="T562" s="86" t="str">
        <f>IFERROR(INDEX(DB_Typologies!$D$4:$AP$1445,MATCH($A$3,DB_Typologies!$AQ$4:$AQ$1445,0)+$A562,MATCH(T$3,TQoL_Indexes!$B$8:$AK$8,0)),"")</f>
        <v/>
      </c>
      <c r="U562" s="86" t="str">
        <f>IFERROR(INDEX(DB_Typologies!$D$4:$AP$1445,MATCH($A$3,DB_Typologies!$AQ$4:$AQ$1445,0)+$A562,MATCH(U$3,TQoL_Indexes!$B$8:$AK$8,0)),"")</f>
        <v/>
      </c>
      <c r="V562" s="86" t="str">
        <f>IFERROR(INDEX(DB_Typologies!$D$4:$AP$1445,MATCH($A$3,DB_Typologies!$AQ$4:$AQ$1445,0)+$A562,MATCH(V$3,TQoL_Indexes!$B$8:$AK$8,0)),"")</f>
        <v/>
      </c>
      <c r="W562" s="86" t="str">
        <f>IFERROR(INDEX(DB_Typologies!$D$4:$AP$1445,MATCH($A$3,DB_Typologies!$AQ$4:$AQ$1445,0)+$A562,MATCH(W$3,TQoL_Indexes!$B$8:$AK$8,0)),"")</f>
        <v/>
      </c>
      <c r="X562" s="86" t="str">
        <f>IFERROR(INDEX(DB_Typologies!$D$4:$AP$1445,MATCH($A$3,DB_Typologies!$AQ$4:$AQ$1445,0)+$A562,MATCH(X$3,TQoL_Indexes!$B$8:$AK$8,0)),"")</f>
        <v/>
      </c>
      <c r="Y562" s="86" t="str">
        <f>IFERROR(INDEX(DB_Typologies!$D$4:$AP$1445,MATCH($A$3,DB_Typologies!$AQ$4:$AQ$1445,0)+$A562,MATCH(Y$3,TQoL_Indexes!$B$8:$AK$8,0)),"")</f>
        <v/>
      </c>
      <c r="Z562" s="86" t="str">
        <f>IFERROR(INDEX(DB_Typologies!$D$4:$AP$1445,MATCH($A$3,DB_Typologies!$AQ$4:$AQ$1445,0)+$A562,MATCH(Z$3,TQoL_Indexes!$B$8:$AK$8,0)),"")</f>
        <v/>
      </c>
      <c r="AA562" s="86" t="str">
        <f>IFERROR(INDEX(DB_Typologies!$D$4:$AP$1445,MATCH($A$3,DB_Typologies!$AQ$4:$AQ$1445,0)+$A562,MATCH(AA$3,TQoL_Indexes!$B$8:$AK$8,0)),"")</f>
        <v/>
      </c>
      <c r="AB562" s="86" t="str">
        <f>IFERROR(INDEX(DB_Typologies!$D$4:$AP$1445,MATCH($A$3,DB_Typologies!$AQ$4:$AQ$1445,0)+$A562,MATCH(AB$3,TQoL_Indexes!$B$8:$AK$8,0)),"")</f>
        <v/>
      </c>
      <c r="AC562" s="86" t="str">
        <f>IFERROR(INDEX(DB_Typologies!$D$4:$AP$1445,MATCH($A$3,DB_Typologies!$AQ$4:$AQ$1445,0)+$A562,MATCH(AC$3,TQoL_Indexes!$B$8:$AK$8,0)),"")</f>
        <v/>
      </c>
      <c r="AD562" s="86" t="str">
        <f>IFERROR(INDEX(DB_Typologies!$D$4:$AP$1445,MATCH($A$3,DB_Typologies!$AQ$4:$AQ$1445,0)+$A562,MATCH(AD$3,TQoL_Indexes!$B$8:$AK$8,0)),"")</f>
        <v/>
      </c>
      <c r="AE562" s="86" t="str">
        <f>IFERROR(INDEX(DB_Typologies!$D$4:$AP$1445,MATCH($A$3,DB_Typologies!$AQ$4:$AQ$1445,0)+$A562,MATCH(AE$3,TQoL_Indexes!$B$8:$AK$8,0)),"")</f>
        <v/>
      </c>
      <c r="AF562" s="86" t="str">
        <f>IFERROR(INDEX(DB_Typologies!$D$4:$AP$1445,MATCH($A$3,DB_Typologies!$AQ$4:$AQ$1445,0)+$A562,MATCH(AF$3,TQoL_Indexes!$B$8:$AK$8,0)),"")</f>
        <v/>
      </c>
      <c r="AG562" s="86" t="str">
        <f>IFERROR(INDEX(DB_Typologies!$D$4:$AP$1445,MATCH($A$3,DB_Typologies!$AQ$4:$AQ$1445,0)+$A562,MATCH(AG$3,TQoL_Indexes!$B$8:$AK$8,0)),"")</f>
        <v/>
      </c>
      <c r="AH562" s="86" t="str">
        <f>IFERROR(INDEX(DB_Typologies!$D$4:$AP$1445,MATCH($A$3,DB_Typologies!$AQ$4:$AQ$1445,0)+$A562,MATCH(AH$3,TQoL_Indexes!$B$8:$AK$8,0)),"")</f>
        <v/>
      </c>
      <c r="AI562" s="86" t="str">
        <f>IFERROR(INDEX(DB_Typologies!$D$4:$AP$1445,MATCH($A$3,DB_Typologies!$AQ$4:$AQ$1445,0)+$A562,MATCH(AI$3,TQoL_Indexes!$B$8:$AK$8,0)),"")</f>
        <v/>
      </c>
      <c r="AJ562" s="86" t="str">
        <f>IFERROR(INDEX(DB_Typologies!$D$4:$AP$1445,MATCH($A$3,DB_Typologies!$AQ$4:$AQ$1445,0)+$A562,MATCH(AJ$3,TQoL_Indexes!$B$8:$AK$8,0)),"")</f>
        <v/>
      </c>
      <c r="AK562" s="86" t="str">
        <f>IFERROR(INDEX(DB_Typologies!$D$4:$AP$1445,MATCH($A$3,DB_Typologies!$AQ$4:$AQ$1445,0)+$A562,MATCH(AK$3,TQoL_Indexes!$B$8:$AK$8,0)),"")</f>
        <v/>
      </c>
      <c r="AL562" s="86" t="str">
        <f>IFERROR(INDEX(DB_Typologies!$D$4:$AP$1445,MATCH($A$3,DB_Typologies!$AQ$4:$AQ$1445,0)+$A562,MATCH(AL$3,TQoL_Indexes!$B$8:$AK$8,0)),"")</f>
        <v/>
      </c>
      <c r="AM562" s="87" t="str">
        <f>IFERROR(INDEX(DB_Typologies!$D$4:$AP$1445,MATCH($A$3,DB_Typologies!$AQ$4:$AQ$1445,0)+$A562,MATCH(AM$3,TQoL_Indexes!$B$8:$AK$8,0)),"")</f>
        <v/>
      </c>
    </row>
    <row r="563" spans="1:39">
      <c r="A563" s="58" t="str">
        <f>IFERROR(IF(A562+1&lt;COUNTIF(DB_Typologies!$AQ$4:$AQ$1445,$A$3),A562+1,""),"")</f>
        <v/>
      </c>
      <c r="B563" s="120" t="str">
        <f>IFERROR(INDEX(DB_Typologies!$D$4:$AP$1445,MATCH($A$3,DB_Typologies!$AQ$4:$AQ$1445,0)+$A563,MATCH(B$3,TQoL_Indexes!$B$8:$AK$8,0)),"")</f>
        <v/>
      </c>
      <c r="C563" s="86" t="str">
        <f>IFERROR(INDEX(DB_Typologies!$D$4:$AP$1445,MATCH($A$3,DB_Typologies!$AQ$4:$AQ$1445,0)+$A563,MATCH(C$3,TQoL_Indexes!$B$8:$AK$8,0)),"")</f>
        <v/>
      </c>
      <c r="D563" s="87" t="str">
        <f>IFERROR(INDEX(DB_Typologies!$D$4:$AP$1445,MATCH($A$3,DB_Typologies!$AQ$4:$AQ$1445,0)+$A563,MATCH(D$3,TQoL_Indexes!$B$8:$AK$8,0)),"")</f>
        <v/>
      </c>
      <c r="E563" s="86" t="str">
        <f>IFERROR(INDEX(DB_Typologies!$D$4:$AP$1445,MATCH($A$3,DB_Typologies!$AQ$4:$AQ$1445,0)+$A563,MATCH(E$3,TQoL_Indexes!$B$8:$AK$8,0)),"")</f>
        <v/>
      </c>
      <c r="F563" s="86" t="str">
        <f>IFERROR(INDEX(DB_Typologies!$D$4:$AP$1445,MATCH($A$3,DB_Typologies!$AQ$4:$AQ$1445,0)+$A563,MATCH(F$3,TQoL_Indexes!$B$8:$AK$8,0)),"")</f>
        <v/>
      </c>
      <c r="G563" s="86" t="str">
        <f>IFERROR(INDEX(DB_Typologies!$D$4:$AP$1445,MATCH($A$3,DB_Typologies!$AQ$4:$AQ$1445,0)+$A563,MATCH(G$3,TQoL_Indexes!$B$8:$AK$8,0)),"")</f>
        <v/>
      </c>
      <c r="H563" s="86" t="str">
        <f>IFERROR(INDEX(DB_Typologies!$D$4:$AP$1445,MATCH($A$3,DB_Typologies!$AQ$4:$AQ$1445,0)+$A563,MATCH(H$3,TQoL_Indexes!$B$8:$AK$8,0)),"")</f>
        <v/>
      </c>
      <c r="I563" s="86" t="str">
        <f>IFERROR(INDEX(DB_Typologies!$D$4:$AP$1445,MATCH($A$3,DB_Typologies!$AQ$4:$AQ$1445,0)+$A563,MATCH(I$3,TQoL_Indexes!$B$8:$AK$8,0)),"")</f>
        <v/>
      </c>
      <c r="J563" s="86" t="str">
        <f>IFERROR(INDEX(DB_Typologies!$D$4:$AP$1445,MATCH($A$3,DB_Typologies!$AQ$4:$AQ$1445,0)+$A563,MATCH(J$3,TQoL_Indexes!$B$8:$AK$8,0)),"")</f>
        <v/>
      </c>
      <c r="K563" s="86" t="str">
        <f>IFERROR(INDEX(DB_Typologies!$D$4:$AP$1445,MATCH($A$3,DB_Typologies!$AQ$4:$AQ$1445,0)+$A563,MATCH(K$3,TQoL_Indexes!$B$8:$AK$8,0)),"")</f>
        <v/>
      </c>
      <c r="L563" s="86" t="str">
        <f>IFERROR(INDEX(DB_Typologies!$D$4:$AP$1445,MATCH($A$3,DB_Typologies!$AQ$4:$AQ$1445,0)+$A563,MATCH(L$3,TQoL_Indexes!$B$8:$AK$8,0)),"")</f>
        <v/>
      </c>
      <c r="M563" s="86" t="str">
        <f>IFERROR(INDEX(DB_Typologies!$D$4:$AP$1445,MATCH($A$3,DB_Typologies!$AQ$4:$AQ$1445,0)+$A563,MATCH(M$3,TQoL_Indexes!$B$8:$AK$8,0)),"")</f>
        <v/>
      </c>
      <c r="N563" s="86" t="str">
        <f>IFERROR(INDEX(DB_Typologies!$D$4:$AP$1445,MATCH($A$3,DB_Typologies!$AQ$4:$AQ$1445,0)+$A563,MATCH(N$3,TQoL_Indexes!$B$8:$AK$8,0)),"")</f>
        <v/>
      </c>
      <c r="O563" s="86" t="str">
        <f>IFERROR(INDEX(DB_Typologies!$D$4:$AP$1445,MATCH($A$3,DB_Typologies!$AQ$4:$AQ$1445,0)+$A563,MATCH(O$3,TQoL_Indexes!$B$8:$AK$8,0)),"")</f>
        <v/>
      </c>
      <c r="P563" s="86" t="str">
        <f>IFERROR(INDEX(DB_Typologies!$D$4:$AP$1445,MATCH($A$3,DB_Typologies!$AQ$4:$AQ$1445,0)+$A563,MATCH(P$3,TQoL_Indexes!$B$8:$AK$8,0)),"")</f>
        <v/>
      </c>
      <c r="Q563" s="86" t="str">
        <f>IFERROR(INDEX(DB_Typologies!$D$4:$AP$1445,MATCH($A$3,DB_Typologies!$AQ$4:$AQ$1445,0)+$A563,MATCH(Q$3,TQoL_Indexes!$B$8:$AK$8,0)),"")</f>
        <v/>
      </c>
      <c r="R563" s="86" t="str">
        <f>IFERROR(INDEX(DB_Typologies!$D$4:$AP$1445,MATCH($A$3,DB_Typologies!$AQ$4:$AQ$1445,0)+$A563,MATCH(R$3,TQoL_Indexes!$B$8:$AK$8,0)),"")</f>
        <v/>
      </c>
      <c r="S563" s="86" t="str">
        <f>IFERROR(INDEX(DB_Typologies!$D$4:$AP$1445,MATCH($A$3,DB_Typologies!$AQ$4:$AQ$1445,0)+$A563,MATCH(S$3,TQoL_Indexes!$B$8:$AK$8,0)),"")</f>
        <v/>
      </c>
      <c r="T563" s="86" t="str">
        <f>IFERROR(INDEX(DB_Typologies!$D$4:$AP$1445,MATCH($A$3,DB_Typologies!$AQ$4:$AQ$1445,0)+$A563,MATCH(T$3,TQoL_Indexes!$B$8:$AK$8,0)),"")</f>
        <v/>
      </c>
      <c r="U563" s="86" t="str">
        <f>IFERROR(INDEX(DB_Typologies!$D$4:$AP$1445,MATCH($A$3,DB_Typologies!$AQ$4:$AQ$1445,0)+$A563,MATCH(U$3,TQoL_Indexes!$B$8:$AK$8,0)),"")</f>
        <v/>
      </c>
      <c r="V563" s="86" t="str">
        <f>IFERROR(INDEX(DB_Typologies!$D$4:$AP$1445,MATCH($A$3,DB_Typologies!$AQ$4:$AQ$1445,0)+$A563,MATCH(V$3,TQoL_Indexes!$B$8:$AK$8,0)),"")</f>
        <v/>
      </c>
      <c r="W563" s="86" t="str">
        <f>IFERROR(INDEX(DB_Typologies!$D$4:$AP$1445,MATCH($A$3,DB_Typologies!$AQ$4:$AQ$1445,0)+$A563,MATCH(W$3,TQoL_Indexes!$B$8:$AK$8,0)),"")</f>
        <v/>
      </c>
      <c r="X563" s="86" t="str">
        <f>IFERROR(INDEX(DB_Typologies!$D$4:$AP$1445,MATCH($A$3,DB_Typologies!$AQ$4:$AQ$1445,0)+$A563,MATCH(X$3,TQoL_Indexes!$B$8:$AK$8,0)),"")</f>
        <v/>
      </c>
      <c r="Y563" s="86" t="str">
        <f>IFERROR(INDEX(DB_Typologies!$D$4:$AP$1445,MATCH($A$3,DB_Typologies!$AQ$4:$AQ$1445,0)+$A563,MATCH(Y$3,TQoL_Indexes!$B$8:$AK$8,0)),"")</f>
        <v/>
      </c>
      <c r="Z563" s="86" t="str">
        <f>IFERROR(INDEX(DB_Typologies!$D$4:$AP$1445,MATCH($A$3,DB_Typologies!$AQ$4:$AQ$1445,0)+$A563,MATCH(Z$3,TQoL_Indexes!$B$8:$AK$8,0)),"")</f>
        <v/>
      </c>
      <c r="AA563" s="86" t="str">
        <f>IFERROR(INDEX(DB_Typologies!$D$4:$AP$1445,MATCH($A$3,DB_Typologies!$AQ$4:$AQ$1445,0)+$A563,MATCH(AA$3,TQoL_Indexes!$B$8:$AK$8,0)),"")</f>
        <v/>
      </c>
      <c r="AB563" s="86" t="str">
        <f>IFERROR(INDEX(DB_Typologies!$D$4:$AP$1445,MATCH($A$3,DB_Typologies!$AQ$4:$AQ$1445,0)+$A563,MATCH(AB$3,TQoL_Indexes!$B$8:$AK$8,0)),"")</f>
        <v/>
      </c>
      <c r="AC563" s="86" t="str">
        <f>IFERROR(INDEX(DB_Typologies!$D$4:$AP$1445,MATCH($A$3,DB_Typologies!$AQ$4:$AQ$1445,0)+$A563,MATCH(AC$3,TQoL_Indexes!$B$8:$AK$8,0)),"")</f>
        <v/>
      </c>
      <c r="AD563" s="86" t="str">
        <f>IFERROR(INDEX(DB_Typologies!$D$4:$AP$1445,MATCH($A$3,DB_Typologies!$AQ$4:$AQ$1445,0)+$A563,MATCH(AD$3,TQoL_Indexes!$B$8:$AK$8,0)),"")</f>
        <v/>
      </c>
      <c r="AE563" s="86" t="str">
        <f>IFERROR(INDEX(DB_Typologies!$D$4:$AP$1445,MATCH($A$3,DB_Typologies!$AQ$4:$AQ$1445,0)+$A563,MATCH(AE$3,TQoL_Indexes!$B$8:$AK$8,0)),"")</f>
        <v/>
      </c>
      <c r="AF563" s="86" t="str">
        <f>IFERROR(INDEX(DB_Typologies!$D$4:$AP$1445,MATCH($A$3,DB_Typologies!$AQ$4:$AQ$1445,0)+$A563,MATCH(AF$3,TQoL_Indexes!$B$8:$AK$8,0)),"")</f>
        <v/>
      </c>
      <c r="AG563" s="86" t="str">
        <f>IFERROR(INDEX(DB_Typologies!$D$4:$AP$1445,MATCH($A$3,DB_Typologies!$AQ$4:$AQ$1445,0)+$A563,MATCH(AG$3,TQoL_Indexes!$B$8:$AK$8,0)),"")</f>
        <v/>
      </c>
      <c r="AH563" s="86" t="str">
        <f>IFERROR(INDEX(DB_Typologies!$D$4:$AP$1445,MATCH($A$3,DB_Typologies!$AQ$4:$AQ$1445,0)+$A563,MATCH(AH$3,TQoL_Indexes!$B$8:$AK$8,0)),"")</f>
        <v/>
      </c>
      <c r="AI563" s="86" t="str">
        <f>IFERROR(INDEX(DB_Typologies!$D$4:$AP$1445,MATCH($A$3,DB_Typologies!$AQ$4:$AQ$1445,0)+$A563,MATCH(AI$3,TQoL_Indexes!$B$8:$AK$8,0)),"")</f>
        <v/>
      </c>
      <c r="AJ563" s="86" t="str">
        <f>IFERROR(INDEX(DB_Typologies!$D$4:$AP$1445,MATCH($A$3,DB_Typologies!$AQ$4:$AQ$1445,0)+$A563,MATCH(AJ$3,TQoL_Indexes!$B$8:$AK$8,0)),"")</f>
        <v/>
      </c>
      <c r="AK563" s="86" t="str">
        <f>IFERROR(INDEX(DB_Typologies!$D$4:$AP$1445,MATCH($A$3,DB_Typologies!$AQ$4:$AQ$1445,0)+$A563,MATCH(AK$3,TQoL_Indexes!$B$8:$AK$8,0)),"")</f>
        <v/>
      </c>
      <c r="AL563" s="86" t="str">
        <f>IFERROR(INDEX(DB_Typologies!$D$4:$AP$1445,MATCH($A$3,DB_Typologies!$AQ$4:$AQ$1445,0)+$A563,MATCH(AL$3,TQoL_Indexes!$B$8:$AK$8,0)),"")</f>
        <v/>
      </c>
      <c r="AM563" s="87" t="str">
        <f>IFERROR(INDEX(DB_Typologies!$D$4:$AP$1445,MATCH($A$3,DB_Typologies!$AQ$4:$AQ$1445,0)+$A563,MATCH(AM$3,TQoL_Indexes!$B$8:$AK$8,0)),"")</f>
        <v/>
      </c>
    </row>
    <row r="564" spans="1:39">
      <c r="A564" s="58" t="str">
        <f>IFERROR(IF(A563+1&lt;COUNTIF(DB_Typologies!$AQ$4:$AQ$1445,$A$3),A563+1,""),"")</f>
        <v/>
      </c>
      <c r="B564" s="120" t="str">
        <f>IFERROR(INDEX(DB_Typologies!$D$4:$AP$1445,MATCH($A$3,DB_Typologies!$AQ$4:$AQ$1445,0)+$A564,MATCH(B$3,TQoL_Indexes!$B$8:$AK$8,0)),"")</f>
        <v/>
      </c>
      <c r="C564" s="86" t="str">
        <f>IFERROR(INDEX(DB_Typologies!$D$4:$AP$1445,MATCH($A$3,DB_Typologies!$AQ$4:$AQ$1445,0)+$A564,MATCH(C$3,TQoL_Indexes!$B$8:$AK$8,0)),"")</f>
        <v/>
      </c>
      <c r="D564" s="87" t="str">
        <f>IFERROR(INDEX(DB_Typologies!$D$4:$AP$1445,MATCH($A$3,DB_Typologies!$AQ$4:$AQ$1445,0)+$A564,MATCH(D$3,TQoL_Indexes!$B$8:$AK$8,0)),"")</f>
        <v/>
      </c>
      <c r="E564" s="86" t="str">
        <f>IFERROR(INDEX(DB_Typologies!$D$4:$AP$1445,MATCH($A$3,DB_Typologies!$AQ$4:$AQ$1445,0)+$A564,MATCH(E$3,TQoL_Indexes!$B$8:$AK$8,0)),"")</f>
        <v/>
      </c>
      <c r="F564" s="86" t="str">
        <f>IFERROR(INDEX(DB_Typologies!$D$4:$AP$1445,MATCH($A$3,DB_Typologies!$AQ$4:$AQ$1445,0)+$A564,MATCH(F$3,TQoL_Indexes!$B$8:$AK$8,0)),"")</f>
        <v/>
      </c>
      <c r="G564" s="86" t="str">
        <f>IFERROR(INDEX(DB_Typologies!$D$4:$AP$1445,MATCH($A$3,DB_Typologies!$AQ$4:$AQ$1445,0)+$A564,MATCH(G$3,TQoL_Indexes!$B$8:$AK$8,0)),"")</f>
        <v/>
      </c>
      <c r="H564" s="86" t="str">
        <f>IFERROR(INDEX(DB_Typologies!$D$4:$AP$1445,MATCH($A$3,DB_Typologies!$AQ$4:$AQ$1445,0)+$A564,MATCH(H$3,TQoL_Indexes!$B$8:$AK$8,0)),"")</f>
        <v/>
      </c>
      <c r="I564" s="86" t="str">
        <f>IFERROR(INDEX(DB_Typologies!$D$4:$AP$1445,MATCH($A$3,DB_Typologies!$AQ$4:$AQ$1445,0)+$A564,MATCH(I$3,TQoL_Indexes!$B$8:$AK$8,0)),"")</f>
        <v/>
      </c>
      <c r="J564" s="86" t="str">
        <f>IFERROR(INDEX(DB_Typologies!$D$4:$AP$1445,MATCH($A$3,DB_Typologies!$AQ$4:$AQ$1445,0)+$A564,MATCH(J$3,TQoL_Indexes!$B$8:$AK$8,0)),"")</f>
        <v/>
      </c>
      <c r="K564" s="86" t="str">
        <f>IFERROR(INDEX(DB_Typologies!$D$4:$AP$1445,MATCH($A$3,DB_Typologies!$AQ$4:$AQ$1445,0)+$A564,MATCH(K$3,TQoL_Indexes!$B$8:$AK$8,0)),"")</f>
        <v/>
      </c>
      <c r="L564" s="86" t="str">
        <f>IFERROR(INDEX(DB_Typologies!$D$4:$AP$1445,MATCH($A$3,DB_Typologies!$AQ$4:$AQ$1445,0)+$A564,MATCH(L$3,TQoL_Indexes!$B$8:$AK$8,0)),"")</f>
        <v/>
      </c>
      <c r="M564" s="86" t="str">
        <f>IFERROR(INDEX(DB_Typologies!$D$4:$AP$1445,MATCH($A$3,DB_Typologies!$AQ$4:$AQ$1445,0)+$A564,MATCH(M$3,TQoL_Indexes!$B$8:$AK$8,0)),"")</f>
        <v/>
      </c>
      <c r="N564" s="86" t="str">
        <f>IFERROR(INDEX(DB_Typologies!$D$4:$AP$1445,MATCH($A$3,DB_Typologies!$AQ$4:$AQ$1445,0)+$A564,MATCH(N$3,TQoL_Indexes!$B$8:$AK$8,0)),"")</f>
        <v/>
      </c>
      <c r="O564" s="86" t="str">
        <f>IFERROR(INDEX(DB_Typologies!$D$4:$AP$1445,MATCH($A$3,DB_Typologies!$AQ$4:$AQ$1445,0)+$A564,MATCH(O$3,TQoL_Indexes!$B$8:$AK$8,0)),"")</f>
        <v/>
      </c>
      <c r="P564" s="86" t="str">
        <f>IFERROR(INDEX(DB_Typologies!$D$4:$AP$1445,MATCH($A$3,DB_Typologies!$AQ$4:$AQ$1445,0)+$A564,MATCH(P$3,TQoL_Indexes!$B$8:$AK$8,0)),"")</f>
        <v/>
      </c>
      <c r="Q564" s="86" t="str">
        <f>IFERROR(INDEX(DB_Typologies!$D$4:$AP$1445,MATCH($A$3,DB_Typologies!$AQ$4:$AQ$1445,0)+$A564,MATCH(Q$3,TQoL_Indexes!$B$8:$AK$8,0)),"")</f>
        <v/>
      </c>
      <c r="R564" s="86" t="str">
        <f>IFERROR(INDEX(DB_Typologies!$D$4:$AP$1445,MATCH($A$3,DB_Typologies!$AQ$4:$AQ$1445,0)+$A564,MATCH(R$3,TQoL_Indexes!$B$8:$AK$8,0)),"")</f>
        <v/>
      </c>
      <c r="S564" s="86" t="str">
        <f>IFERROR(INDEX(DB_Typologies!$D$4:$AP$1445,MATCH($A$3,DB_Typologies!$AQ$4:$AQ$1445,0)+$A564,MATCH(S$3,TQoL_Indexes!$B$8:$AK$8,0)),"")</f>
        <v/>
      </c>
      <c r="T564" s="86" t="str">
        <f>IFERROR(INDEX(DB_Typologies!$D$4:$AP$1445,MATCH($A$3,DB_Typologies!$AQ$4:$AQ$1445,0)+$A564,MATCH(T$3,TQoL_Indexes!$B$8:$AK$8,0)),"")</f>
        <v/>
      </c>
      <c r="U564" s="86" t="str">
        <f>IFERROR(INDEX(DB_Typologies!$D$4:$AP$1445,MATCH($A$3,DB_Typologies!$AQ$4:$AQ$1445,0)+$A564,MATCH(U$3,TQoL_Indexes!$B$8:$AK$8,0)),"")</f>
        <v/>
      </c>
      <c r="V564" s="86" t="str">
        <f>IFERROR(INDEX(DB_Typologies!$D$4:$AP$1445,MATCH($A$3,DB_Typologies!$AQ$4:$AQ$1445,0)+$A564,MATCH(V$3,TQoL_Indexes!$B$8:$AK$8,0)),"")</f>
        <v/>
      </c>
      <c r="W564" s="86" t="str">
        <f>IFERROR(INDEX(DB_Typologies!$D$4:$AP$1445,MATCH($A$3,DB_Typologies!$AQ$4:$AQ$1445,0)+$A564,MATCH(W$3,TQoL_Indexes!$B$8:$AK$8,0)),"")</f>
        <v/>
      </c>
      <c r="X564" s="86" t="str">
        <f>IFERROR(INDEX(DB_Typologies!$D$4:$AP$1445,MATCH($A$3,DB_Typologies!$AQ$4:$AQ$1445,0)+$A564,MATCH(X$3,TQoL_Indexes!$B$8:$AK$8,0)),"")</f>
        <v/>
      </c>
      <c r="Y564" s="86" t="str">
        <f>IFERROR(INDEX(DB_Typologies!$D$4:$AP$1445,MATCH($A$3,DB_Typologies!$AQ$4:$AQ$1445,0)+$A564,MATCH(Y$3,TQoL_Indexes!$B$8:$AK$8,0)),"")</f>
        <v/>
      </c>
      <c r="Z564" s="86" t="str">
        <f>IFERROR(INDEX(DB_Typologies!$D$4:$AP$1445,MATCH($A$3,DB_Typologies!$AQ$4:$AQ$1445,0)+$A564,MATCH(Z$3,TQoL_Indexes!$B$8:$AK$8,0)),"")</f>
        <v/>
      </c>
      <c r="AA564" s="86" t="str">
        <f>IFERROR(INDEX(DB_Typologies!$D$4:$AP$1445,MATCH($A$3,DB_Typologies!$AQ$4:$AQ$1445,0)+$A564,MATCH(AA$3,TQoL_Indexes!$B$8:$AK$8,0)),"")</f>
        <v/>
      </c>
      <c r="AB564" s="86" t="str">
        <f>IFERROR(INDEX(DB_Typologies!$D$4:$AP$1445,MATCH($A$3,DB_Typologies!$AQ$4:$AQ$1445,0)+$A564,MATCH(AB$3,TQoL_Indexes!$B$8:$AK$8,0)),"")</f>
        <v/>
      </c>
      <c r="AC564" s="86" t="str">
        <f>IFERROR(INDEX(DB_Typologies!$D$4:$AP$1445,MATCH($A$3,DB_Typologies!$AQ$4:$AQ$1445,0)+$A564,MATCH(AC$3,TQoL_Indexes!$B$8:$AK$8,0)),"")</f>
        <v/>
      </c>
      <c r="AD564" s="86" t="str">
        <f>IFERROR(INDEX(DB_Typologies!$D$4:$AP$1445,MATCH($A$3,DB_Typologies!$AQ$4:$AQ$1445,0)+$A564,MATCH(AD$3,TQoL_Indexes!$B$8:$AK$8,0)),"")</f>
        <v/>
      </c>
      <c r="AE564" s="86" t="str">
        <f>IFERROR(INDEX(DB_Typologies!$D$4:$AP$1445,MATCH($A$3,DB_Typologies!$AQ$4:$AQ$1445,0)+$A564,MATCH(AE$3,TQoL_Indexes!$B$8:$AK$8,0)),"")</f>
        <v/>
      </c>
      <c r="AF564" s="86" t="str">
        <f>IFERROR(INDEX(DB_Typologies!$D$4:$AP$1445,MATCH($A$3,DB_Typologies!$AQ$4:$AQ$1445,0)+$A564,MATCH(AF$3,TQoL_Indexes!$B$8:$AK$8,0)),"")</f>
        <v/>
      </c>
      <c r="AG564" s="86" t="str">
        <f>IFERROR(INDEX(DB_Typologies!$D$4:$AP$1445,MATCH($A$3,DB_Typologies!$AQ$4:$AQ$1445,0)+$A564,MATCH(AG$3,TQoL_Indexes!$B$8:$AK$8,0)),"")</f>
        <v/>
      </c>
      <c r="AH564" s="86" t="str">
        <f>IFERROR(INDEX(DB_Typologies!$D$4:$AP$1445,MATCH($A$3,DB_Typologies!$AQ$4:$AQ$1445,0)+$A564,MATCH(AH$3,TQoL_Indexes!$B$8:$AK$8,0)),"")</f>
        <v/>
      </c>
      <c r="AI564" s="86" t="str">
        <f>IFERROR(INDEX(DB_Typologies!$D$4:$AP$1445,MATCH($A$3,DB_Typologies!$AQ$4:$AQ$1445,0)+$A564,MATCH(AI$3,TQoL_Indexes!$B$8:$AK$8,0)),"")</f>
        <v/>
      </c>
      <c r="AJ564" s="86" t="str">
        <f>IFERROR(INDEX(DB_Typologies!$D$4:$AP$1445,MATCH($A$3,DB_Typologies!$AQ$4:$AQ$1445,0)+$A564,MATCH(AJ$3,TQoL_Indexes!$B$8:$AK$8,0)),"")</f>
        <v/>
      </c>
      <c r="AK564" s="86" t="str">
        <f>IFERROR(INDEX(DB_Typologies!$D$4:$AP$1445,MATCH($A$3,DB_Typologies!$AQ$4:$AQ$1445,0)+$A564,MATCH(AK$3,TQoL_Indexes!$B$8:$AK$8,0)),"")</f>
        <v/>
      </c>
      <c r="AL564" s="86" t="str">
        <f>IFERROR(INDEX(DB_Typologies!$D$4:$AP$1445,MATCH($A$3,DB_Typologies!$AQ$4:$AQ$1445,0)+$A564,MATCH(AL$3,TQoL_Indexes!$B$8:$AK$8,0)),"")</f>
        <v/>
      </c>
      <c r="AM564" s="87" t="str">
        <f>IFERROR(INDEX(DB_Typologies!$D$4:$AP$1445,MATCH($A$3,DB_Typologies!$AQ$4:$AQ$1445,0)+$A564,MATCH(AM$3,TQoL_Indexes!$B$8:$AK$8,0)),"")</f>
        <v/>
      </c>
    </row>
    <row r="565" spans="1:39">
      <c r="A565" s="58" t="str">
        <f>IFERROR(IF(A564+1&lt;COUNTIF(DB_Typologies!$AQ$4:$AQ$1445,$A$3),A564+1,""),"")</f>
        <v/>
      </c>
      <c r="B565" s="120" t="str">
        <f>IFERROR(INDEX(DB_Typologies!$D$4:$AP$1445,MATCH($A$3,DB_Typologies!$AQ$4:$AQ$1445,0)+$A565,MATCH(B$3,TQoL_Indexes!$B$8:$AK$8,0)),"")</f>
        <v/>
      </c>
      <c r="C565" s="86" t="str">
        <f>IFERROR(INDEX(DB_Typologies!$D$4:$AP$1445,MATCH($A$3,DB_Typologies!$AQ$4:$AQ$1445,0)+$A565,MATCH(C$3,TQoL_Indexes!$B$8:$AK$8,0)),"")</f>
        <v/>
      </c>
      <c r="D565" s="87" t="str">
        <f>IFERROR(INDEX(DB_Typologies!$D$4:$AP$1445,MATCH($A$3,DB_Typologies!$AQ$4:$AQ$1445,0)+$A565,MATCH(D$3,TQoL_Indexes!$B$8:$AK$8,0)),"")</f>
        <v/>
      </c>
      <c r="E565" s="86" t="str">
        <f>IFERROR(INDEX(DB_Typologies!$D$4:$AP$1445,MATCH($A$3,DB_Typologies!$AQ$4:$AQ$1445,0)+$A565,MATCH(E$3,TQoL_Indexes!$B$8:$AK$8,0)),"")</f>
        <v/>
      </c>
      <c r="F565" s="86" t="str">
        <f>IFERROR(INDEX(DB_Typologies!$D$4:$AP$1445,MATCH($A$3,DB_Typologies!$AQ$4:$AQ$1445,0)+$A565,MATCH(F$3,TQoL_Indexes!$B$8:$AK$8,0)),"")</f>
        <v/>
      </c>
      <c r="G565" s="86" t="str">
        <f>IFERROR(INDEX(DB_Typologies!$D$4:$AP$1445,MATCH($A$3,DB_Typologies!$AQ$4:$AQ$1445,0)+$A565,MATCH(G$3,TQoL_Indexes!$B$8:$AK$8,0)),"")</f>
        <v/>
      </c>
      <c r="H565" s="86" t="str">
        <f>IFERROR(INDEX(DB_Typologies!$D$4:$AP$1445,MATCH($A$3,DB_Typologies!$AQ$4:$AQ$1445,0)+$A565,MATCH(H$3,TQoL_Indexes!$B$8:$AK$8,0)),"")</f>
        <v/>
      </c>
      <c r="I565" s="86" t="str">
        <f>IFERROR(INDEX(DB_Typologies!$D$4:$AP$1445,MATCH($A$3,DB_Typologies!$AQ$4:$AQ$1445,0)+$A565,MATCH(I$3,TQoL_Indexes!$B$8:$AK$8,0)),"")</f>
        <v/>
      </c>
      <c r="J565" s="86" t="str">
        <f>IFERROR(INDEX(DB_Typologies!$D$4:$AP$1445,MATCH($A$3,DB_Typologies!$AQ$4:$AQ$1445,0)+$A565,MATCH(J$3,TQoL_Indexes!$B$8:$AK$8,0)),"")</f>
        <v/>
      </c>
      <c r="K565" s="86" t="str">
        <f>IFERROR(INDEX(DB_Typologies!$D$4:$AP$1445,MATCH($A$3,DB_Typologies!$AQ$4:$AQ$1445,0)+$A565,MATCH(K$3,TQoL_Indexes!$B$8:$AK$8,0)),"")</f>
        <v/>
      </c>
      <c r="L565" s="86" t="str">
        <f>IFERROR(INDEX(DB_Typologies!$D$4:$AP$1445,MATCH($A$3,DB_Typologies!$AQ$4:$AQ$1445,0)+$A565,MATCH(L$3,TQoL_Indexes!$B$8:$AK$8,0)),"")</f>
        <v/>
      </c>
      <c r="M565" s="86" t="str">
        <f>IFERROR(INDEX(DB_Typologies!$D$4:$AP$1445,MATCH($A$3,DB_Typologies!$AQ$4:$AQ$1445,0)+$A565,MATCH(M$3,TQoL_Indexes!$B$8:$AK$8,0)),"")</f>
        <v/>
      </c>
      <c r="N565" s="86" t="str">
        <f>IFERROR(INDEX(DB_Typologies!$D$4:$AP$1445,MATCH($A$3,DB_Typologies!$AQ$4:$AQ$1445,0)+$A565,MATCH(N$3,TQoL_Indexes!$B$8:$AK$8,0)),"")</f>
        <v/>
      </c>
      <c r="O565" s="86" t="str">
        <f>IFERROR(INDEX(DB_Typologies!$D$4:$AP$1445,MATCH($A$3,DB_Typologies!$AQ$4:$AQ$1445,0)+$A565,MATCH(O$3,TQoL_Indexes!$B$8:$AK$8,0)),"")</f>
        <v/>
      </c>
      <c r="P565" s="86" t="str">
        <f>IFERROR(INDEX(DB_Typologies!$D$4:$AP$1445,MATCH($A$3,DB_Typologies!$AQ$4:$AQ$1445,0)+$A565,MATCH(P$3,TQoL_Indexes!$B$8:$AK$8,0)),"")</f>
        <v/>
      </c>
      <c r="Q565" s="86" t="str">
        <f>IFERROR(INDEX(DB_Typologies!$D$4:$AP$1445,MATCH($A$3,DB_Typologies!$AQ$4:$AQ$1445,0)+$A565,MATCH(Q$3,TQoL_Indexes!$B$8:$AK$8,0)),"")</f>
        <v/>
      </c>
      <c r="R565" s="86" t="str">
        <f>IFERROR(INDEX(DB_Typologies!$D$4:$AP$1445,MATCH($A$3,DB_Typologies!$AQ$4:$AQ$1445,0)+$A565,MATCH(R$3,TQoL_Indexes!$B$8:$AK$8,0)),"")</f>
        <v/>
      </c>
      <c r="S565" s="86" t="str">
        <f>IFERROR(INDEX(DB_Typologies!$D$4:$AP$1445,MATCH($A$3,DB_Typologies!$AQ$4:$AQ$1445,0)+$A565,MATCH(S$3,TQoL_Indexes!$B$8:$AK$8,0)),"")</f>
        <v/>
      </c>
      <c r="T565" s="86" t="str">
        <f>IFERROR(INDEX(DB_Typologies!$D$4:$AP$1445,MATCH($A$3,DB_Typologies!$AQ$4:$AQ$1445,0)+$A565,MATCH(T$3,TQoL_Indexes!$B$8:$AK$8,0)),"")</f>
        <v/>
      </c>
      <c r="U565" s="86" t="str">
        <f>IFERROR(INDEX(DB_Typologies!$D$4:$AP$1445,MATCH($A$3,DB_Typologies!$AQ$4:$AQ$1445,0)+$A565,MATCH(U$3,TQoL_Indexes!$B$8:$AK$8,0)),"")</f>
        <v/>
      </c>
      <c r="V565" s="86" t="str">
        <f>IFERROR(INDEX(DB_Typologies!$D$4:$AP$1445,MATCH($A$3,DB_Typologies!$AQ$4:$AQ$1445,0)+$A565,MATCH(V$3,TQoL_Indexes!$B$8:$AK$8,0)),"")</f>
        <v/>
      </c>
      <c r="W565" s="86" t="str">
        <f>IFERROR(INDEX(DB_Typologies!$D$4:$AP$1445,MATCH($A$3,DB_Typologies!$AQ$4:$AQ$1445,0)+$A565,MATCH(W$3,TQoL_Indexes!$B$8:$AK$8,0)),"")</f>
        <v/>
      </c>
      <c r="X565" s="86" t="str">
        <f>IFERROR(INDEX(DB_Typologies!$D$4:$AP$1445,MATCH($A$3,DB_Typologies!$AQ$4:$AQ$1445,0)+$A565,MATCH(X$3,TQoL_Indexes!$B$8:$AK$8,0)),"")</f>
        <v/>
      </c>
      <c r="Y565" s="86" t="str">
        <f>IFERROR(INDEX(DB_Typologies!$D$4:$AP$1445,MATCH($A$3,DB_Typologies!$AQ$4:$AQ$1445,0)+$A565,MATCH(Y$3,TQoL_Indexes!$B$8:$AK$8,0)),"")</f>
        <v/>
      </c>
      <c r="Z565" s="86" t="str">
        <f>IFERROR(INDEX(DB_Typologies!$D$4:$AP$1445,MATCH($A$3,DB_Typologies!$AQ$4:$AQ$1445,0)+$A565,MATCH(Z$3,TQoL_Indexes!$B$8:$AK$8,0)),"")</f>
        <v/>
      </c>
      <c r="AA565" s="86" t="str">
        <f>IFERROR(INDEX(DB_Typologies!$D$4:$AP$1445,MATCH($A$3,DB_Typologies!$AQ$4:$AQ$1445,0)+$A565,MATCH(AA$3,TQoL_Indexes!$B$8:$AK$8,0)),"")</f>
        <v/>
      </c>
      <c r="AB565" s="86" t="str">
        <f>IFERROR(INDEX(DB_Typologies!$D$4:$AP$1445,MATCH($A$3,DB_Typologies!$AQ$4:$AQ$1445,0)+$A565,MATCH(AB$3,TQoL_Indexes!$B$8:$AK$8,0)),"")</f>
        <v/>
      </c>
      <c r="AC565" s="86" t="str">
        <f>IFERROR(INDEX(DB_Typologies!$D$4:$AP$1445,MATCH($A$3,DB_Typologies!$AQ$4:$AQ$1445,0)+$A565,MATCH(AC$3,TQoL_Indexes!$B$8:$AK$8,0)),"")</f>
        <v/>
      </c>
      <c r="AD565" s="86" t="str">
        <f>IFERROR(INDEX(DB_Typologies!$D$4:$AP$1445,MATCH($A$3,DB_Typologies!$AQ$4:$AQ$1445,0)+$A565,MATCH(AD$3,TQoL_Indexes!$B$8:$AK$8,0)),"")</f>
        <v/>
      </c>
      <c r="AE565" s="86" t="str">
        <f>IFERROR(INDEX(DB_Typologies!$D$4:$AP$1445,MATCH($A$3,DB_Typologies!$AQ$4:$AQ$1445,0)+$A565,MATCH(AE$3,TQoL_Indexes!$B$8:$AK$8,0)),"")</f>
        <v/>
      </c>
      <c r="AF565" s="86" t="str">
        <f>IFERROR(INDEX(DB_Typologies!$D$4:$AP$1445,MATCH($A$3,DB_Typologies!$AQ$4:$AQ$1445,0)+$A565,MATCH(AF$3,TQoL_Indexes!$B$8:$AK$8,0)),"")</f>
        <v/>
      </c>
      <c r="AG565" s="86" t="str">
        <f>IFERROR(INDEX(DB_Typologies!$D$4:$AP$1445,MATCH($A$3,DB_Typologies!$AQ$4:$AQ$1445,0)+$A565,MATCH(AG$3,TQoL_Indexes!$B$8:$AK$8,0)),"")</f>
        <v/>
      </c>
      <c r="AH565" s="86" t="str">
        <f>IFERROR(INDEX(DB_Typologies!$D$4:$AP$1445,MATCH($A$3,DB_Typologies!$AQ$4:$AQ$1445,0)+$A565,MATCH(AH$3,TQoL_Indexes!$B$8:$AK$8,0)),"")</f>
        <v/>
      </c>
      <c r="AI565" s="86" t="str">
        <f>IFERROR(INDEX(DB_Typologies!$D$4:$AP$1445,MATCH($A$3,DB_Typologies!$AQ$4:$AQ$1445,0)+$A565,MATCH(AI$3,TQoL_Indexes!$B$8:$AK$8,0)),"")</f>
        <v/>
      </c>
      <c r="AJ565" s="86" t="str">
        <f>IFERROR(INDEX(DB_Typologies!$D$4:$AP$1445,MATCH($A$3,DB_Typologies!$AQ$4:$AQ$1445,0)+$A565,MATCH(AJ$3,TQoL_Indexes!$B$8:$AK$8,0)),"")</f>
        <v/>
      </c>
      <c r="AK565" s="86" t="str">
        <f>IFERROR(INDEX(DB_Typologies!$D$4:$AP$1445,MATCH($A$3,DB_Typologies!$AQ$4:$AQ$1445,0)+$A565,MATCH(AK$3,TQoL_Indexes!$B$8:$AK$8,0)),"")</f>
        <v/>
      </c>
      <c r="AL565" s="86" t="str">
        <f>IFERROR(INDEX(DB_Typologies!$D$4:$AP$1445,MATCH($A$3,DB_Typologies!$AQ$4:$AQ$1445,0)+$A565,MATCH(AL$3,TQoL_Indexes!$B$8:$AK$8,0)),"")</f>
        <v/>
      </c>
      <c r="AM565" s="87" t="str">
        <f>IFERROR(INDEX(DB_Typologies!$D$4:$AP$1445,MATCH($A$3,DB_Typologies!$AQ$4:$AQ$1445,0)+$A565,MATCH(AM$3,TQoL_Indexes!$B$8:$AK$8,0)),"")</f>
        <v/>
      </c>
    </row>
    <row r="566" spans="1:39">
      <c r="A566" s="58" t="str">
        <f>IFERROR(IF(A565+1&lt;COUNTIF(DB_Typologies!$AQ$4:$AQ$1445,$A$3),A565+1,""),"")</f>
        <v/>
      </c>
      <c r="B566" s="120" t="str">
        <f>IFERROR(INDEX(DB_Typologies!$D$4:$AP$1445,MATCH($A$3,DB_Typologies!$AQ$4:$AQ$1445,0)+$A566,MATCH(B$3,TQoL_Indexes!$B$8:$AK$8,0)),"")</f>
        <v/>
      </c>
      <c r="C566" s="86" t="str">
        <f>IFERROR(INDEX(DB_Typologies!$D$4:$AP$1445,MATCH($A$3,DB_Typologies!$AQ$4:$AQ$1445,0)+$A566,MATCH(C$3,TQoL_Indexes!$B$8:$AK$8,0)),"")</f>
        <v/>
      </c>
      <c r="D566" s="87" t="str">
        <f>IFERROR(INDEX(DB_Typologies!$D$4:$AP$1445,MATCH($A$3,DB_Typologies!$AQ$4:$AQ$1445,0)+$A566,MATCH(D$3,TQoL_Indexes!$B$8:$AK$8,0)),"")</f>
        <v/>
      </c>
      <c r="E566" s="86" t="str">
        <f>IFERROR(INDEX(DB_Typologies!$D$4:$AP$1445,MATCH($A$3,DB_Typologies!$AQ$4:$AQ$1445,0)+$A566,MATCH(E$3,TQoL_Indexes!$B$8:$AK$8,0)),"")</f>
        <v/>
      </c>
      <c r="F566" s="86" t="str">
        <f>IFERROR(INDEX(DB_Typologies!$D$4:$AP$1445,MATCH($A$3,DB_Typologies!$AQ$4:$AQ$1445,0)+$A566,MATCH(F$3,TQoL_Indexes!$B$8:$AK$8,0)),"")</f>
        <v/>
      </c>
      <c r="G566" s="86" t="str">
        <f>IFERROR(INDEX(DB_Typologies!$D$4:$AP$1445,MATCH($A$3,DB_Typologies!$AQ$4:$AQ$1445,0)+$A566,MATCH(G$3,TQoL_Indexes!$B$8:$AK$8,0)),"")</f>
        <v/>
      </c>
      <c r="H566" s="86" t="str">
        <f>IFERROR(INDEX(DB_Typologies!$D$4:$AP$1445,MATCH($A$3,DB_Typologies!$AQ$4:$AQ$1445,0)+$A566,MATCH(H$3,TQoL_Indexes!$B$8:$AK$8,0)),"")</f>
        <v/>
      </c>
      <c r="I566" s="86" t="str">
        <f>IFERROR(INDEX(DB_Typologies!$D$4:$AP$1445,MATCH($A$3,DB_Typologies!$AQ$4:$AQ$1445,0)+$A566,MATCH(I$3,TQoL_Indexes!$B$8:$AK$8,0)),"")</f>
        <v/>
      </c>
      <c r="J566" s="86" t="str">
        <f>IFERROR(INDEX(DB_Typologies!$D$4:$AP$1445,MATCH($A$3,DB_Typologies!$AQ$4:$AQ$1445,0)+$A566,MATCH(J$3,TQoL_Indexes!$B$8:$AK$8,0)),"")</f>
        <v/>
      </c>
      <c r="K566" s="86" t="str">
        <f>IFERROR(INDEX(DB_Typologies!$D$4:$AP$1445,MATCH($A$3,DB_Typologies!$AQ$4:$AQ$1445,0)+$A566,MATCH(K$3,TQoL_Indexes!$B$8:$AK$8,0)),"")</f>
        <v/>
      </c>
      <c r="L566" s="86" t="str">
        <f>IFERROR(INDEX(DB_Typologies!$D$4:$AP$1445,MATCH($A$3,DB_Typologies!$AQ$4:$AQ$1445,0)+$A566,MATCH(L$3,TQoL_Indexes!$B$8:$AK$8,0)),"")</f>
        <v/>
      </c>
      <c r="M566" s="86" t="str">
        <f>IFERROR(INDEX(DB_Typologies!$D$4:$AP$1445,MATCH($A$3,DB_Typologies!$AQ$4:$AQ$1445,0)+$A566,MATCH(M$3,TQoL_Indexes!$B$8:$AK$8,0)),"")</f>
        <v/>
      </c>
      <c r="N566" s="86" t="str">
        <f>IFERROR(INDEX(DB_Typologies!$D$4:$AP$1445,MATCH($A$3,DB_Typologies!$AQ$4:$AQ$1445,0)+$A566,MATCH(N$3,TQoL_Indexes!$B$8:$AK$8,0)),"")</f>
        <v/>
      </c>
      <c r="O566" s="86" t="str">
        <f>IFERROR(INDEX(DB_Typologies!$D$4:$AP$1445,MATCH($A$3,DB_Typologies!$AQ$4:$AQ$1445,0)+$A566,MATCH(O$3,TQoL_Indexes!$B$8:$AK$8,0)),"")</f>
        <v/>
      </c>
      <c r="P566" s="86" t="str">
        <f>IFERROR(INDEX(DB_Typologies!$D$4:$AP$1445,MATCH($A$3,DB_Typologies!$AQ$4:$AQ$1445,0)+$A566,MATCH(P$3,TQoL_Indexes!$B$8:$AK$8,0)),"")</f>
        <v/>
      </c>
      <c r="Q566" s="86" t="str">
        <f>IFERROR(INDEX(DB_Typologies!$D$4:$AP$1445,MATCH($A$3,DB_Typologies!$AQ$4:$AQ$1445,0)+$A566,MATCH(Q$3,TQoL_Indexes!$B$8:$AK$8,0)),"")</f>
        <v/>
      </c>
      <c r="R566" s="86" t="str">
        <f>IFERROR(INDEX(DB_Typologies!$D$4:$AP$1445,MATCH($A$3,DB_Typologies!$AQ$4:$AQ$1445,0)+$A566,MATCH(R$3,TQoL_Indexes!$B$8:$AK$8,0)),"")</f>
        <v/>
      </c>
      <c r="S566" s="86" t="str">
        <f>IFERROR(INDEX(DB_Typologies!$D$4:$AP$1445,MATCH($A$3,DB_Typologies!$AQ$4:$AQ$1445,0)+$A566,MATCH(S$3,TQoL_Indexes!$B$8:$AK$8,0)),"")</f>
        <v/>
      </c>
      <c r="T566" s="86" t="str">
        <f>IFERROR(INDEX(DB_Typologies!$D$4:$AP$1445,MATCH($A$3,DB_Typologies!$AQ$4:$AQ$1445,0)+$A566,MATCH(T$3,TQoL_Indexes!$B$8:$AK$8,0)),"")</f>
        <v/>
      </c>
      <c r="U566" s="86" t="str">
        <f>IFERROR(INDEX(DB_Typologies!$D$4:$AP$1445,MATCH($A$3,DB_Typologies!$AQ$4:$AQ$1445,0)+$A566,MATCH(U$3,TQoL_Indexes!$B$8:$AK$8,0)),"")</f>
        <v/>
      </c>
      <c r="V566" s="86" t="str">
        <f>IFERROR(INDEX(DB_Typologies!$D$4:$AP$1445,MATCH($A$3,DB_Typologies!$AQ$4:$AQ$1445,0)+$A566,MATCH(V$3,TQoL_Indexes!$B$8:$AK$8,0)),"")</f>
        <v/>
      </c>
      <c r="W566" s="86" t="str">
        <f>IFERROR(INDEX(DB_Typologies!$D$4:$AP$1445,MATCH($A$3,DB_Typologies!$AQ$4:$AQ$1445,0)+$A566,MATCH(W$3,TQoL_Indexes!$B$8:$AK$8,0)),"")</f>
        <v/>
      </c>
      <c r="X566" s="86" t="str">
        <f>IFERROR(INDEX(DB_Typologies!$D$4:$AP$1445,MATCH($A$3,DB_Typologies!$AQ$4:$AQ$1445,0)+$A566,MATCH(X$3,TQoL_Indexes!$B$8:$AK$8,0)),"")</f>
        <v/>
      </c>
      <c r="Y566" s="86" t="str">
        <f>IFERROR(INDEX(DB_Typologies!$D$4:$AP$1445,MATCH($A$3,DB_Typologies!$AQ$4:$AQ$1445,0)+$A566,MATCH(Y$3,TQoL_Indexes!$B$8:$AK$8,0)),"")</f>
        <v/>
      </c>
      <c r="Z566" s="86" t="str">
        <f>IFERROR(INDEX(DB_Typologies!$D$4:$AP$1445,MATCH($A$3,DB_Typologies!$AQ$4:$AQ$1445,0)+$A566,MATCH(Z$3,TQoL_Indexes!$B$8:$AK$8,0)),"")</f>
        <v/>
      </c>
      <c r="AA566" s="86" t="str">
        <f>IFERROR(INDEX(DB_Typologies!$D$4:$AP$1445,MATCH($A$3,DB_Typologies!$AQ$4:$AQ$1445,0)+$A566,MATCH(AA$3,TQoL_Indexes!$B$8:$AK$8,0)),"")</f>
        <v/>
      </c>
      <c r="AB566" s="86" t="str">
        <f>IFERROR(INDEX(DB_Typologies!$D$4:$AP$1445,MATCH($A$3,DB_Typologies!$AQ$4:$AQ$1445,0)+$A566,MATCH(AB$3,TQoL_Indexes!$B$8:$AK$8,0)),"")</f>
        <v/>
      </c>
      <c r="AC566" s="86" t="str">
        <f>IFERROR(INDEX(DB_Typologies!$D$4:$AP$1445,MATCH($A$3,DB_Typologies!$AQ$4:$AQ$1445,0)+$A566,MATCH(AC$3,TQoL_Indexes!$B$8:$AK$8,0)),"")</f>
        <v/>
      </c>
      <c r="AD566" s="86" t="str">
        <f>IFERROR(INDEX(DB_Typologies!$D$4:$AP$1445,MATCH($A$3,DB_Typologies!$AQ$4:$AQ$1445,0)+$A566,MATCH(AD$3,TQoL_Indexes!$B$8:$AK$8,0)),"")</f>
        <v/>
      </c>
      <c r="AE566" s="86" t="str">
        <f>IFERROR(INDEX(DB_Typologies!$D$4:$AP$1445,MATCH($A$3,DB_Typologies!$AQ$4:$AQ$1445,0)+$A566,MATCH(AE$3,TQoL_Indexes!$B$8:$AK$8,0)),"")</f>
        <v/>
      </c>
      <c r="AF566" s="86" t="str">
        <f>IFERROR(INDEX(DB_Typologies!$D$4:$AP$1445,MATCH($A$3,DB_Typologies!$AQ$4:$AQ$1445,0)+$A566,MATCH(AF$3,TQoL_Indexes!$B$8:$AK$8,0)),"")</f>
        <v/>
      </c>
      <c r="AG566" s="86" t="str">
        <f>IFERROR(INDEX(DB_Typologies!$D$4:$AP$1445,MATCH($A$3,DB_Typologies!$AQ$4:$AQ$1445,0)+$A566,MATCH(AG$3,TQoL_Indexes!$B$8:$AK$8,0)),"")</f>
        <v/>
      </c>
      <c r="AH566" s="86" t="str">
        <f>IFERROR(INDEX(DB_Typologies!$D$4:$AP$1445,MATCH($A$3,DB_Typologies!$AQ$4:$AQ$1445,0)+$A566,MATCH(AH$3,TQoL_Indexes!$B$8:$AK$8,0)),"")</f>
        <v/>
      </c>
      <c r="AI566" s="86" t="str">
        <f>IFERROR(INDEX(DB_Typologies!$D$4:$AP$1445,MATCH($A$3,DB_Typologies!$AQ$4:$AQ$1445,0)+$A566,MATCH(AI$3,TQoL_Indexes!$B$8:$AK$8,0)),"")</f>
        <v/>
      </c>
      <c r="AJ566" s="86" t="str">
        <f>IFERROR(INDEX(DB_Typologies!$D$4:$AP$1445,MATCH($A$3,DB_Typologies!$AQ$4:$AQ$1445,0)+$A566,MATCH(AJ$3,TQoL_Indexes!$B$8:$AK$8,0)),"")</f>
        <v/>
      </c>
      <c r="AK566" s="86" t="str">
        <f>IFERROR(INDEX(DB_Typologies!$D$4:$AP$1445,MATCH($A$3,DB_Typologies!$AQ$4:$AQ$1445,0)+$A566,MATCH(AK$3,TQoL_Indexes!$B$8:$AK$8,0)),"")</f>
        <v/>
      </c>
      <c r="AL566" s="86" t="str">
        <f>IFERROR(INDEX(DB_Typologies!$D$4:$AP$1445,MATCH($A$3,DB_Typologies!$AQ$4:$AQ$1445,0)+$A566,MATCH(AL$3,TQoL_Indexes!$B$8:$AK$8,0)),"")</f>
        <v/>
      </c>
      <c r="AM566" s="87" t="str">
        <f>IFERROR(INDEX(DB_Typologies!$D$4:$AP$1445,MATCH($A$3,DB_Typologies!$AQ$4:$AQ$1445,0)+$A566,MATCH(AM$3,TQoL_Indexes!$B$8:$AK$8,0)),"")</f>
        <v/>
      </c>
    </row>
    <row r="567" spans="1:39">
      <c r="A567" s="58" t="str">
        <f>IFERROR(IF(A566+1&lt;COUNTIF(DB_Typologies!$AQ$4:$AQ$1445,$A$3),A566+1,""),"")</f>
        <v/>
      </c>
      <c r="B567" s="120" t="str">
        <f>IFERROR(INDEX(DB_Typologies!$D$4:$AP$1445,MATCH($A$3,DB_Typologies!$AQ$4:$AQ$1445,0)+$A567,MATCH(B$3,TQoL_Indexes!$B$8:$AK$8,0)),"")</f>
        <v/>
      </c>
      <c r="C567" s="86" t="str">
        <f>IFERROR(INDEX(DB_Typologies!$D$4:$AP$1445,MATCH($A$3,DB_Typologies!$AQ$4:$AQ$1445,0)+$A567,MATCH(C$3,TQoL_Indexes!$B$8:$AK$8,0)),"")</f>
        <v/>
      </c>
      <c r="D567" s="87" t="str">
        <f>IFERROR(INDEX(DB_Typologies!$D$4:$AP$1445,MATCH($A$3,DB_Typologies!$AQ$4:$AQ$1445,0)+$A567,MATCH(D$3,TQoL_Indexes!$B$8:$AK$8,0)),"")</f>
        <v/>
      </c>
      <c r="E567" s="86" t="str">
        <f>IFERROR(INDEX(DB_Typologies!$D$4:$AP$1445,MATCH($A$3,DB_Typologies!$AQ$4:$AQ$1445,0)+$A567,MATCH(E$3,TQoL_Indexes!$B$8:$AK$8,0)),"")</f>
        <v/>
      </c>
      <c r="F567" s="86" t="str">
        <f>IFERROR(INDEX(DB_Typologies!$D$4:$AP$1445,MATCH($A$3,DB_Typologies!$AQ$4:$AQ$1445,0)+$A567,MATCH(F$3,TQoL_Indexes!$B$8:$AK$8,0)),"")</f>
        <v/>
      </c>
      <c r="G567" s="86" t="str">
        <f>IFERROR(INDEX(DB_Typologies!$D$4:$AP$1445,MATCH($A$3,DB_Typologies!$AQ$4:$AQ$1445,0)+$A567,MATCH(G$3,TQoL_Indexes!$B$8:$AK$8,0)),"")</f>
        <v/>
      </c>
      <c r="H567" s="86" t="str">
        <f>IFERROR(INDEX(DB_Typologies!$D$4:$AP$1445,MATCH($A$3,DB_Typologies!$AQ$4:$AQ$1445,0)+$A567,MATCH(H$3,TQoL_Indexes!$B$8:$AK$8,0)),"")</f>
        <v/>
      </c>
      <c r="I567" s="86" t="str">
        <f>IFERROR(INDEX(DB_Typologies!$D$4:$AP$1445,MATCH($A$3,DB_Typologies!$AQ$4:$AQ$1445,0)+$A567,MATCH(I$3,TQoL_Indexes!$B$8:$AK$8,0)),"")</f>
        <v/>
      </c>
      <c r="J567" s="86" t="str">
        <f>IFERROR(INDEX(DB_Typologies!$D$4:$AP$1445,MATCH($A$3,DB_Typologies!$AQ$4:$AQ$1445,0)+$A567,MATCH(J$3,TQoL_Indexes!$B$8:$AK$8,0)),"")</f>
        <v/>
      </c>
      <c r="K567" s="86" t="str">
        <f>IFERROR(INDEX(DB_Typologies!$D$4:$AP$1445,MATCH($A$3,DB_Typologies!$AQ$4:$AQ$1445,0)+$A567,MATCH(K$3,TQoL_Indexes!$B$8:$AK$8,0)),"")</f>
        <v/>
      </c>
      <c r="L567" s="86" t="str">
        <f>IFERROR(INDEX(DB_Typologies!$D$4:$AP$1445,MATCH($A$3,DB_Typologies!$AQ$4:$AQ$1445,0)+$A567,MATCH(L$3,TQoL_Indexes!$B$8:$AK$8,0)),"")</f>
        <v/>
      </c>
      <c r="M567" s="86" t="str">
        <f>IFERROR(INDEX(DB_Typologies!$D$4:$AP$1445,MATCH($A$3,DB_Typologies!$AQ$4:$AQ$1445,0)+$A567,MATCH(M$3,TQoL_Indexes!$B$8:$AK$8,0)),"")</f>
        <v/>
      </c>
      <c r="N567" s="86" t="str">
        <f>IFERROR(INDEX(DB_Typologies!$D$4:$AP$1445,MATCH($A$3,DB_Typologies!$AQ$4:$AQ$1445,0)+$A567,MATCH(N$3,TQoL_Indexes!$B$8:$AK$8,0)),"")</f>
        <v/>
      </c>
      <c r="O567" s="86" t="str">
        <f>IFERROR(INDEX(DB_Typologies!$D$4:$AP$1445,MATCH($A$3,DB_Typologies!$AQ$4:$AQ$1445,0)+$A567,MATCH(O$3,TQoL_Indexes!$B$8:$AK$8,0)),"")</f>
        <v/>
      </c>
      <c r="P567" s="86" t="str">
        <f>IFERROR(INDEX(DB_Typologies!$D$4:$AP$1445,MATCH($A$3,DB_Typologies!$AQ$4:$AQ$1445,0)+$A567,MATCH(P$3,TQoL_Indexes!$B$8:$AK$8,0)),"")</f>
        <v/>
      </c>
      <c r="Q567" s="86" t="str">
        <f>IFERROR(INDEX(DB_Typologies!$D$4:$AP$1445,MATCH($A$3,DB_Typologies!$AQ$4:$AQ$1445,0)+$A567,MATCH(Q$3,TQoL_Indexes!$B$8:$AK$8,0)),"")</f>
        <v/>
      </c>
      <c r="R567" s="86" t="str">
        <f>IFERROR(INDEX(DB_Typologies!$D$4:$AP$1445,MATCH($A$3,DB_Typologies!$AQ$4:$AQ$1445,0)+$A567,MATCH(R$3,TQoL_Indexes!$B$8:$AK$8,0)),"")</f>
        <v/>
      </c>
      <c r="S567" s="86" t="str">
        <f>IFERROR(INDEX(DB_Typologies!$D$4:$AP$1445,MATCH($A$3,DB_Typologies!$AQ$4:$AQ$1445,0)+$A567,MATCH(S$3,TQoL_Indexes!$B$8:$AK$8,0)),"")</f>
        <v/>
      </c>
      <c r="T567" s="86" t="str">
        <f>IFERROR(INDEX(DB_Typologies!$D$4:$AP$1445,MATCH($A$3,DB_Typologies!$AQ$4:$AQ$1445,0)+$A567,MATCH(T$3,TQoL_Indexes!$B$8:$AK$8,0)),"")</f>
        <v/>
      </c>
      <c r="U567" s="86" t="str">
        <f>IFERROR(INDEX(DB_Typologies!$D$4:$AP$1445,MATCH($A$3,DB_Typologies!$AQ$4:$AQ$1445,0)+$A567,MATCH(U$3,TQoL_Indexes!$B$8:$AK$8,0)),"")</f>
        <v/>
      </c>
      <c r="V567" s="86" t="str">
        <f>IFERROR(INDEX(DB_Typologies!$D$4:$AP$1445,MATCH($A$3,DB_Typologies!$AQ$4:$AQ$1445,0)+$A567,MATCH(V$3,TQoL_Indexes!$B$8:$AK$8,0)),"")</f>
        <v/>
      </c>
      <c r="W567" s="86" t="str">
        <f>IFERROR(INDEX(DB_Typologies!$D$4:$AP$1445,MATCH($A$3,DB_Typologies!$AQ$4:$AQ$1445,0)+$A567,MATCH(W$3,TQoL_Indexes!$B$8:$AK$8,0)),"")</f>
        <v/>
      </c>
      <c r="X567" s="86" t="str">
        <f>IFERROR(INDEX(DB_Typologies!$D$4:$AP$1445,MATCH($A$3,DB_Typologies!$AQ$4:$AQ$1445,0)+$A567,MATCH(X$3,TQoL_Indexes!$B$8:$AK$8,0)),"")</f>
        <v/>
      </c>
      <c r="Y567" s="86" t="str">
        <f>IFERROR(INDEX(DB_Typologies!$D$4:$AP$1445,MATCH($A$3,DB_Typologies!$AQ$4:$AQ$1445,0)+$A567,MATCH(Y$3,TQoL_Indexes!$B$8:$AK$8,0)),"")</f>
        <v/>
      </c>
      <c r="Z567" s="86" t="str">
        <f>IFERROR(INDEX(DB_Typologies!$D$4:$AP$1445,MATCH($A$3,DB_Typologies!$AQ$4:$AQ$1445,0)+$A567,MATCH(Z$3,TQoL_Indexes!$B$8:$AK$8,0)),"")</f>
        <v/>
      </c>
      <c r="AA567" s="86" t="str">
        <f>IFERROR(INDEX(DB_Typologies!$D$4:$AP$1445,MATCH($A$3,DB_Typologies!$AQ$4:$AQ$1445,0)+$A567,MATCH(AA$3,TQoL_Indexes!$B$8:$AK$8,0)),"")</f>
        <v/>
      </c>
      <c r="AB567" s="86" t="str">
        <f>IFERROR(INDEX(DB_Typologies!$D$4:$AP$1445,MATCH($A$3,DB_Typologies!$AQ$4:$AQ$1445,0)+$A567,MATCH(AB$3,TQoL_Indexes!$B$8:$AK$8,0)),"")</f>
        <v/>
      </c>
      <c r="AC567" s="86" t="str">
        <f>IFERROR(INDEX(DB_Typologies!$D$4:$AP$1445,MATCH($A$3,DB_Typologies!$AQ$4:$AQ$1445,0)+$A567,MATCH(AC$3,TQoL_Indexes!$B$8:$AK$8,0)),"")</f>
        <v/>
      </c>
      <c r="AD567" s="86" t="str">
        <f>IFERROR(INDEX(DB_Typologies!$D$4:$AP$1445,MATCH($A$3,DB_Typologies!$AQ$4:$AQ$1445,0)+$A567,MATCH(AD$3,TQoL_Indexes!$B$8:$AK$8,0)),"")</f>
        <v/>
      </c>
      <c r="AE567" s="86" t="str">
        <f>IFERROR(INDEX(DB_Typologies!$D$4:$AP$1445,MATCH($A$3,DB_Typologies!$AQ$4:$AQ$1445,0)+$A567,MATCH(AE$3,TQoL_Indexes!$B$8:$AK$8,0)),"")</f>
        <v/>
      </c>
      <c r="AF567" s="86" t="str">
        <f>IFERROR(INDEX(DB_Typologies!$D$4:$AP$1445,MATCH($A$3,DB_Typologies!$AQ$4:$AQ$1445,0)+$A567,MATCH(AF$3,TQoL_Indexes!$B$8:$AK$8,0)),"")</f>
        <v/>
      </c>
      <c r="AG567" s="86" t="str">
        <f>IFERROR(INDEX(DB_Typologies!$D$4:$AP$1445,MATCH($A$3,DB_Typologies!$AQ$4:$AQ$1445,0)+$A567,MATCH(AG$3,TQoL_Indexes!$B$8:$AK$8,0)),"")</f>
        <v/>
      </c>
      <c r="AH567" s="86" t="str">
        <f>IFERROR(INDEX(DB_Typologies!$D$4:$AP$1445,MATCH($A$3,DB_Typologies!$AQ$4:$AQ$1445,0)+$A567,MATCH(AH$3,TQoL_Indexes!$B$8:$AK$8,0)),"")</f>
        <v/>
      </c>
      <c r="AI567" s="86" t="str">
        <f>IFERROR(INDEX(DB_Typologies!$D$4:$AP$1445,MATCH($A$3,DB_Typologies!$AQ$4:$AQ$1445,0)+$A567,MATCH(AI$3,TQoL_Indexes!$B$8:$AK$8,0)),"")</f>
        <v/>
      </c>
      <c r="AJ567" s="86" t="str">
        <f>IFERROR(INDEX(DB_Typologies!$D$4:$AP$1445,MATCH($A$3,DB_Typologies!$AQ$4:$AQ$1445,0)+$A567,MATCH(AJ$3,TQoL_Indexes!$B$8:$AK$8,0)),"")</f>
        <v/>
      </c>
      <c r="AK567" s="86" t="str">
        <f>IFERROR(INDEX(DB_Typologies!$D$4:$AP$1445,MATCH($A$3,DB_Typologies!$AQ$4:$AQ$1445,0)+$A567,MATCH(AK$3,TQoL_Indexes!$B$8:$AK$8,0)),"")</f>
        <v/>
      </c>
      <c r="AL567" s="86" t="str">
        <f>IFERROR(INDEX(DB_Typologies!$D$4:$AP$1445,MATCH($A$3,DB_Typologies!$AQ$4:$AQ$1445,0)+$A567,MATCH(AL$3,TQoL_Indexes!$B$8:$AK$8,0)),"")</f>
        <v/>
      </c>
      <c r="AM567" s="87" t="str">
        <f>IFERROR(INDEX(DB_Typologies!$D$4:$AP$1445,MATCH($A$3,DB_Typologies!$AQ$4:$AQ$1445,0)+$A567,MATCH(AM$3,TQoL_Indexes!$B$8:$AK$8,0)),"")</f>
        <v/>
      </c>
    </row>
    <row r="568" spans="1:39">
      <c r="A568" s="58" t="str">
        <f>IFERROR(IF(A567+1&lt;COUNTIF(DB_Typologies!$AQ$4:$AQ$1445,$A$3),A567+1,""),"")</f>
        <v/>
      </c>
      <c r="B568" s="120" t="str">
        <f>IFERROR(INDEX(DB_Typologies!$D$4:$AP$1445,MATCH($A$3,DB_Typologies!$AQ$4:$AQ$1445,0)+$A568,MATCH(B$3,TQoL_Indexes!$B$8:$AK$8,0)),"")</f>
        <v/>
      </c>
      <c r="C568" s="86" t="str">
        <f>IFERROR(INDEX(DB_Typologies!$D$4:$AP$1445,MATCH($A$3,DB_Typologies!$AQ$4:$AQ$1445,0)+$A568,MATCH(C$3,TQoL_Indexes!$B$8:$AK$8,0)),"")</f>
        <v/>
      </c>
      <c r="D568" s="87" t="str">
        <f>IFERROR(INDEX(DB_Typologies!$D$4:$AP$1445,MATCH($A$3,DB_Typologies!$AQ$4:$AQ$1445,0)+$A568,MATCH(D$3,TQoL_Indexes!$B$8:$AK$8,0)),"")</f>
        <v/>
      </c>
      <c r="E568" s="86" t="str">
        <f>IFERROR(INDEX(DB_Typologies!$D$4:$AP$1445,MATCH($A$3,DB_Typologies!$AQ$4:$AQ$1445,0)+$A568,MATCH(E$3,TQoL_Indexes!$B$8:$AK$8,0)),"")</f>
        <v/>
      </c>
      <c r="F568" s="86" t="str">
        <f>IFERROR(INDEX(DB_Typologies!$D$4:$AP$1445,MATCH($A$3,DB_Typologies!$AQ$4:$AQ$1445,0)+$A568,MATCH(F$3,TQoL_Indexes!$B$8:$AK$8,0)),"")</f>
        <v/>
      </c>
      <c r="G568" s="86" t="str">
        <f>IFERROR(INDEX(DB_Typologies!$D$4:$AP$1445,MATCH($A$3,DB_Typologies!$AQ$4:$AQ$1445,0)+$A568,MATCH(G$3,TQoL_Indexes!$B$8:$AK$8,0)),"")</f>
        <v/>
      </c>
      <c r="H568" s="86" t="str">
        <f>IFERROR(INDEX(DB_Typologies!$D$4:$AP$1445,MATCH($A$3,DB_Typologies!$AQ$4:$AQ$1445,0)+$A568,MATCH(H$3,TQoL_Indexes!$B$8:$AK$8,0)),"")</f>
        <v/>
      </c>
      <c r="I568" s="86" t="str">
        <f>IFERROR(INDEX(DB_Typologies!$D$4:$AP$1445,MATCH($A$3,DB_Typologies!$AQ$4:$AQ$1445,0)+$A568,MATCH(I$3,TQoL_Indexes!$B$8:$AK$8,0)),"")</f>
        <v/>
      </c>
      <c r="J568" s="86" t="str">
        <f>IFERROR(INDEX(DB_Typologies!$D$4:$AP$1445,MATCH($A$3,DB_Typologies!$AQ$4:$AQ$1445,0)+$A568,MATCH(J$3,TQoL_Indexes!$B$8:$AK$8,0)),"")</f>
        <v/>
      </c>
      <c r="K568" s="86" t="str">
        <f>IFERROR(INDEX(DB_Typologies!$D$4:$AP$1445,MATCH($A$3,DB_Typologies!$AQ$4:$AQ$1445,0)+$A568,MATCH(K$3,TQoL_Indexes!$B$8:$AK$8,0)),"")</f>
        <v/>
      </c>
      <c r="L568" s="86" t="str">
        <f>IFERROR(INDEX(DB_Typologies!$D$4:$AP$1445,MATCH($A$3,DB_Typologies!$AQ$4:$AQ$1445,0)+$A568,MATCH(L$3,TQoL_Indexes!$B$8:$AK$8,0)),"")</f>
        <v/>
      </c>
      <c r="M568" s="86" t="str">
        <f>IFERROR(INDEX(DB_Typologies!$D$4:$AP$1445,MATCH($A$3,DB_Typologies!$AQ$4:$AQ$1445,0)+$A568,MATCH(M$3,TQoL_Indexes!$B$8:$AK$8,0)),"")</f>
        <v/>
      </c>
      <c r="N568" s="86" t="str">
        <f>IFERROR(INDEX(DB_Typologies!$D$4:$AP$1445,MATCH($A$3,DB_Typologies!$AQ$4:$AQ$1445,0)+$A568,MATCH(N$3,TQoL_Indexes!$B$8:$AK$8,0)),"")</f>
        <v/>
      </c>
      <c r="O568" s="86" t="str">
        <f>IFERROR(INDEX(DB_Typologies!$D$4:$AP$1445,MATCH($A$3,DB_Typologies!$AQ$4:$AQ$1445,0)+$A568,MATCH(O$3,TQoL_Indexes!$B$8:$AK$8,0)),"")</f>
        <v/>
      </c>
      <c r="P568" s="86" t="str">
        <f>IFERROR(INDEX(DB_Typologies!$D$4:$AP$1445,MATCH($A$3,DB_Typologies!$AQ$4:$AQ$1445,0)+$A568,MATCH(P$3,TQoL_Indexes!$B$8:$AK$8,0)),"")</f>
        <v/>
      </c>
      <c r="Q568" s="86" t="str">
        <f>IFERROR(INDEX(DB_Typologies!$D$4:$AP$1445,MATCH($A$3,DB_Typologies!$AQ$4:$AQ$1445,0)+$A568,MATCH(Q$3,TQoL_Indexes!$B$8:$AK$8,0)),"")</f>
        <v/>
      </c>
      <c r="R568" s="86" t="str">
        <f>IFERROR(INDEX(DB_Typologies!$D$4:$AP$1445,MATCH($A$3,DB_Typologies!$AQ$4:$AQ$1445,0)+$A568,MATCH(R$3,TQoL_Indexes!$B$8:$AK$8,0)),"")</f>
        <v/>
      </c>
      <c r="S568" s="86" t="str">
        <f>IFERROR(INDEX(DB_Typologies!$D$4:$AP$1445,MATCH($A$3,DB_Typologies!$AQ$4:$AQ$1445,0)+$A568,MATCH(S$3,TQoL_Indexes!$B$8:$AK$8,0)),"")</f>
        <v/>
      </c>
      <c r="T568" s="86" t="str">
        <f>IFERROR(INDEX(DB_Typologies!$D$4:$AP$1445,MATCH($A$3,DB_Typologies!$AQ$4:$AQ$1445,0)+$A568,MATCH(T$3,TQoL_Indexes!$B$8:$AK$8,0)),"")</f>
        <v/>
      </c>
      <c r="U568" s="86" t="str">
        <f>IFERROR(INDEX(DB_Typologies!$D$4:$AP$1445,MATCH($A$3,DB_Typologies!$AQ$4:$AQ$1445,0)+$A568,MATCH(U$3,TQoL_Indexes!$B$8:$AK$8,0)),"")</f>
        <v/>
      </c>
      <c r="V568" s="86" t="str">
        <f>IFERROR(INDEX(DB_Typologies!$D$4:$AP$1445,MATCH($A$3,DB_Typologies!$AQ$4:$AQ$1445,0)+$A568,MATCH(V$3,TQoL_Indexes!$B$8:$AK$8,0)),"")</f>
        <v/>
      </c>
      <c r="W568" s="86" t="str">
        <f>IFERROR(INDEX(DB_Typologies!$D$4:$AP$1445,MATCH($A$3,DB_Typologies!$AQ$4:$AQ$1445,0)+$A568,MATCH(W$3,TQoL_Indexes!$B$8:$AK$8,0)),"")</f>
        <v/>
      </c>
      <c r="X568" s="86" t="str">
        <f>IFERROR(INDEX(DB_Typologies!$D$4:$AP$1445,MATCH($A$3,DB_Typologies!$AQ$4:$AQ$1445,0)+$A568,MATCH(X$3,TQoL_Indexes!$B$8:$AK$8,0)),"")</f>
        <v/>
      </c>
      <c r="Y568" s="86" t="str">
        <f>IFERROR(INDEX(DB_Typologies!$D$4:$AP$1445,MATCH($A$3,DB_Typologies!$AQ$4:$AQ$1445,0)+$A568,MATCH(Y$3,TQoL_Indexes!$B$8:$AK$8,0)),"")</f>
        <v/>
      </c>
      <c r="Z568" s="86" t="str">
        <f>IFERROR(INDEX(DB_Typologies!$D$4:$AP$1445,MATCH($A$3,DB_Typologies!$AQ$4:$AQ$1445,0)+$A568,MATCH(Z$3,TQoL_Indexes!$B$8:$AK$8,0)),"")</f>
        <v/>
      </c>
      <c r="AA568" s="86" t="str">
        <f>IFERROR(INDEX(DB_Typologies!$D$4:$AP$1445,MATCH($A$3,DB_Typologies!$AQ$4:$AQ$1445,0)+$A568,MATCH(AA$3,TQoL_Indexes!$B$8:$AK$8,0)),"")</f>
        <v/>
      </c>
      <c r="AB568" s="86" t="str">
        <f>IFERROR(INDEX(DB_Typologies!$D$4:$AP$1445,MATCH($A$3,DB_Typologies!$AQ$4:$AQ$1445,0)+$A568,MATCH(AB$3,TQoL_Indexes!$B$8:$AK$8,0)),"")</f>
        <v/>
      </c>
      <c r="AC568" s="86" t="str">
        <f>IFERROR(INDEX(DB_Typologies!$D$4:$AP$1445,MATCH($A$3,DB_Typologies!$AQ$4:$AQ$1445,0)+$A568,MATCH(AC$3,TQoL_Indexes!$B$8:$AK$8,0)),"")</f>
        <v/>
      </c>
      <c r="AD568" s="86" t="str">
        <f>IFERROR(INDEX(DB_Typologies!$D$4:$AP$1445,MATCH($A$3,DB_Typologies!$AQ$4:$AQ$1445,0)+$A568,MATCH(AD$3,TQoL_Indexes!$B$8:$AK$8,0)),"")</f>
        <v/>
      </c>
      <c r="AE568" s="86" t="str">
        <f>IFERROR(INDEX(DB_Typologies!$D$4:$AP$1445,MATCH($A$3,DB_Typologies!$AQ$4:$AQ$1445,0)+$A568,MATCH(AE$3,TQoL_Indexes!$B$8:$AK$8,0)),"")</f>
        <v/>
      </c>
      <c r="AF568" s="86" t="str">
        <f>IFERROR(INDEX(DB_Typologies!$D$4:$AP$1445,MATCH($A$3,DB_Typologies!$AQ$4:$AQ$1445,0)+$A568,MATCH(AF$3,TQoL_Indexes!$B$8:$AK$8,0)),"")</f>
        <v/>
      </c>
      <c r="AG568" s="86" t="str">
        <f>IFERROR(INDEX(DB_Typologies!$D$4:$AP$1445,MATCH($A$3,DB_Typologies!$AQ$4:$AQ$1445,0)+$A568,MATCH(AG$3,TQoL_Indexes!$B$8:$AK$8,0)),"")</f>
        <v/>
      </c>
      <c r="AH568" s="86" t="str">
        <f>IFERROR(INDEX(DB_Typologies!$D$4:$AP$1445,MATCH($A$3,DB_Typologies!$AQ$4:$AQ$1445,0)+$A568,MATCH(AH$3,TQoL_Indexes!$B$8:$AK$8,0)),"")</f>
        <v/>
      </c>
      <c r="AI568" s="86" t="str">
        <f>IFERROR(INDEX(DB_Typologies!$D$4:$AP$1445,MATCH($A$3,DB_Typologies!$AQ$4:$AQ$1445,0)+$A568,MATCH(AI$3,TQoL_Indexes!$B$8:$AK$8,0)),"")</f>
        <v/>
      </c>
      <c r="AJ568" s="86" t="str">
        <f>IFERROR(INDEX(DB_Typologies!$D$4:$AP$1445,MATCH($A$3,DB_Typologies!$AQ$4:$AQ$1445,0)+$A568,MATCH(AJ$3,TQoL_Indexes!$B$8:$AK$8,0)),"")</f>
        <v/>
      </c>
      <c r="AK568" s="86" t="str">
        <f>IFERROR(INDEX(DB_Typologies!$D$4:$AP$1445,MATCH($A$3,DB_Typologies!$AQ$4:$AQ$1445,0)+$A568,MATCH(AK$3,TQoL_Indexes!$B$8:$AK$8,0)),"")</f>
        <v/>
      </c>
      <c r="AL568" s="86" t="str">
        <f>IFERROR(INDEX(DB_Typologies!$D$4:$AP$1445,MATCH($A$3,DB_Typologies!$AQ$4:$AQ$1445,0)+$A568,MATCH(AL$3,TQoL_Indexes!$B$8:$AK$8,0)),"")</f>
        <v/>
      </c>
      <c r="AM568" s="87" t="str">
        <f>IFERROR(INDEX(DB_Typologies!$D$4:$AP$1445,MATCH($A$3,DB_Typologies!$AQ$4:$AQ$1445,0)+$A568,MATCH(AM$3,TQoL_Indexes!$B$8:$AK$8,0)),"")</f>
        <v/>
      </c>
    </row>
    <row r="569" spans="1:39">
      <c r="A569" s="58" t="str">
        <f>IFERROR(IF(A568+1&lt;COUNTIF(DB_Typologies!$AQ$4:$AQ$1445,$A$3),A568+1,""),"")</f>
        <v/>
      </c>
      <c r="B569" s="120" t="str">
        <f>IFERROR(INDEX(DB_Typologies!$D$4:$AP$1445,MATCH($A$3,DB_Typologies!$AQ$4:$AQ$1445,0)+$A569,MATCH(B$3,TQoL_Indexes!$B$8:$AK$8,0)),"")</f>
        <v/>
      </c>
      <c r="C569" s="86" t="str">
        <f>IFERROR(INDEX(DB_Typologies!$D$4:$AP$1445,MATCH($A$3,DB_Typologies!$AQ$4:$AQ$1445,0)+$A569,MATCH(C$3,TQoL_Indexes!$B$8:$AK$8,0)),"")</f>
        <v/>
      </c>
      <c r="D569" s="87" t="str">
        <f>IFERROR(INDEX(DB_Typologies!$D$4:$AP$1445,MATCH($A$3,DB_Typologies!$AQ$4:$AQ$1445,0)+$A569,MATCH(D$3,TQoL_Indexes!$B$8:$AK$8,0)),"")</f>
        <v/>
      </c>
      <c r="E569" s="86" t="str">
        <f>IFERROR(INDEX(DB_Typologies!$D$4:$AP$1445,MATCH($A$3,DB_Typologies!$AQ$4:$AQ$1445,0)+$A569,MATCH(E$3,TQoL_Indexes!$B$8:$AK$8,0)),"")</f>
        <v/>
      </c>
      <c r="F569" s="86" t="str">
        <f>IFERROR(INDEX(DB_Typologies!$D$4:$AP$1445,MATCH($A$3,DB_Typologies!$AQ$4:$AQ$1445,0)+$A569,MATCH(F$3,TQoL_Indexes!$B$8:$AK$8,0)),"")</f>
        <v/>
      </c>
      <c r="G569" s="86" t="str">
        <f>IFERROR(INDEX(DB_Typologies!$D$4:$AP$1445,MATCH($A$3,DB_Typologies!$AQ$4:$AQ$1445,0)+$A569,MATCH(G$3,TQoL_Indexes!$B$8:$AK$8,0)),"")</f>
        <v/>
      </c>
      <c r="H569" s="86" t="str">
        <f>IFERROR(INDEX(DB_Typologies!$D$4:$AP$1445,MATCH($A$3,DB_Typologies!$AQ$4:$AQ$1445,0)+$A569,MATCH(H$3,TQoL_Indexes!$B$8:$AK$8,0)),"")</f>
        <v/>
      </c>
      <c r="I569" s="86" t="str">
        <f>IFERROR(INDEX(DB_Typologies!$D$4:$AP$1445,MATCH($A$3,DB_Typologies!$AQ$4:$AQ$1445,0)+$A569,MATCH(I$3,TQoL_Indexes!$B$8:$AK$8,0)),"")</f>
        <v/>
      </c>
      <c r="J569" s="86" t="str">
        <f>IFERROR(INDEX(DB_Typologies!$D$4:$AP$1445,MATCH($A$3,DB_Typologies!$AQ$4:$AQ$1445,0)+$A569,MATCH(J$3,TQoL_Indexes!$B$8:$AK$8,0)),"")</f>
        <v/>
      </c>
      <c r="K569" s="86" t="str">
        <f>IFERROR(INDEX(DB_Typologies!$D$4:$AP$1445,MATCH($A$3,DB_Typologies!$AQ$4:$AQ$1445,0)+$A569,MATCH(K$3,TQoL_Indexes!$B$8:$AK$8,0)),"")</f>
        <v/>
      </c>
      <c r="L569" s="86" t="str">
        <f>IFERROR(INDEX(DB_Typologies!$D$4:$AP$1445,MATCH($A$3,DB_Typologies!$AQ$4:$AQ$1445,0)+$A569,MATCH(L$3,TQoL_Indexes!$B$8:$AK$8,0)),"")</f>
        <v/>
      </c>
      <c r="M569" s="86" t="str">
        <f>IFERROR(INDEX(DB_Typologies!$D$4:$AP$1445,MATCH($A$3,DB_Typologies!$AQ$4:$AQ$1445,0)+$A569,MATCH(M$3,TQoL_Indexes!$B$8:$AK$8,0)),"")</f>
        <v/>
      </c>
      <c r="N569" s="86" t="str">
        <f>IFERROR(INDEX(DB_Typologies!$D$4:$AP$1445,MATCH($A$3,DB_Typologies!$AQ$4:$AQ$1445,0)+$A569,MATCH(N$3,TQoL_Indexes!$B$8:$AK$8,0)),"")</f>
        <v/>
      </c>
      <c r="O569" s="86" t="str">
        <f>IFERROR(INDEX(DB_Typologies!$D$4:$AP$1445,MATCH($A$3,DB_Typologies!$AQ$4:$AQ$1445,0)+$A569,MATCH(O$3,TQoL_Indexes!$B$8:$AK$8,0)),"")</f>
        <v/>
      </c>
      <c r="P569" s="86" t="str">
        <f>IFERROR(INDEX(DB_Typologies!$D$4:$AP$1445,MATCH($A$3,DB_Typologies!$AQ$4:$AQ$1445,0)+$A569,MATCH(P$3,TQoL_Indexes!$B$8:$AK$8,0)),"")</f>
        <v/>
      </c>
      <c r="Q569" s="86" t="str">
        <f>IFERROR(INDEX(DB_Typologies!$D$4:$AP$1445,MATCH($A$3,DB_Typologies!$AQ$4:$AQ$1445,0)+$A569,MATCH(Q$3,TQoL_Indexes!$B$8:$AK$8,0)),"")</f>
        <v/>
      </c>
      <c r="R569" s="86" t="str">
        <f>IFERROR(INDEX(DB_Typologies!$D$4:$AP$1445,MATCH($A$3,DB_Typologies!$AQ$4:$AQ$1445,0)+$A569,MATCH(R$3,TQoL_Indexes!$B$8:$AK$8,0)),"")</f>
        <v/>
      </c>
      <c r="S569" s="86" t="str">
        <f>IFERROR(INDEX(DB_Typologies!$D$4:$AP$1445,MATCH($A$3,DB_Typologies!$AQ$4:$AQ$1445,0)+$A569,MATCH(S$3,TQoL_Indexes!$B$8:$AK$8,0)),"")</f>
        <v/>
      </c>
      <c r="T569" s="86" t="str">
        <f>IFERROR(INDEX(DB_Typologies!$D$4:$AP$1445,MATCH($A$3,DB_Typologies!$AQ$4:$AQ$1445,0)+$A569,MATCH(T$3,TQoL_Indexes!$B$8:$AK$8,0)),"")</f>
        <v/>
      </c>
      <c r="U569" s="86" t="str">
        <f>IFERROR(INDEX(DB_Typologies!$D$4:$AP$1445,MATCH($A$3,DB_Typologies!$AQ$4:$AQ$1445,0)+$A569,MATCH(U$3,TQoL_Indexes!$B$8:$AK$8,0)),"")</f>
        <v/>
      </c>
      <c r="V569" s="86" t="str">
        <f>IFERROR(INDEX(DB_Typologies!$D$4:$AP$1445,MATCH($A$3,DB_Typologies!$AQ$4:$AQ$1445,0)+$A569,MATCH(V$3,TQoL_Indexes!$B$8:$AK$8,0)),"")</f>
        <v/>
      </c>
      <c r="W569" s="86" t="str">
        <f>IFERROR(INDEX(DB_Typologies!$D$4:$AP$1445,MATCH($A$3,DB_Typologies!$AQ$4:$AQ$1445,0)+$A569,MATCH(W$3,TQoL_Indexes!$B$8:$AK$8,0)),"")</f>
        <v/>
      </c>
      <c r="X569" s="86" t="str">
        <f>IFERROR(INDEX(DB_Typologies!$D$4:$AP$1445,MATCH($A$3,DB_Typologies!$AQ$4:$AQ$1445,0)+$A569,MATCH(X$3,TQoL_Indexes!$B$8:$AK$8,0)),"")</f>
        <v/>
      </c>
      <c r="Y569" s="86" t="str">
        <f>IFERROR(INDEX(DB_Typologies!$D$4:$AP$1445,MATCH($A$3,DB_Typologies!$AQ$4:$AQ$1445,0)+$A569,MATCH(Y$3,TQoL_Indexes!$B$8:$AK$8,0)),"")</f>
        <v/>
      </c>
      <c r="Z569" s="86" t="str">
        <f>IFERROR(INDEX(DB_Typologies!$D$4:$AP$1445,MATCH($A$3,DB_Typologies!$AQ$4:$AQ$1445,0)+$A569,MATCH(Z$3,TQoL_Indexes!$B$8:$AK$8,0)),"")</f>
        <v/>
      </c>
      <c r="AA569" s="86" t="str">
        <f>IFERROR(INDEX(DB_Typologies!$D$4:$AP$1445,MATCH($A$3,DB_Typologies!$AQ$4:$AQ$1445,0)+$A569,MATCH(AA$3,TQoL_Indexes!$B$8:$AK$8,0)),"")</f>
        <v/>
      </c>
      <c r="AB569" s="86" t="str">
        <f>IFERROR(INDEX(DB_Typologies!$D$4:$AP$1445,MATCH($A$3,DB_Typologies!$AQ$4:$AQ$1445,0)+$A569,MATCH(AB$3,TQoL_Indexes!$B$8:$AK$8,0)),"")</f>
        <v/>
      </c>
      <c r="AC569" s="86" t="str">
        <f>IFERROR(INDEX(DB_Typologies!$D$4:$AP$1445,MATCH($A$3,DB_Typologies!$AQ$4:$AQ$1445,0)+$A569,MATCH(AC$3,TQoL_Indexes!$B$8:$AK$8,0)),"")</f>
        <v/>
      </c>
      <c r="AD569" s="86" t="str">
        <f>IFERROR(INDEX(DB_Typologies!$D$4:$AP$1445,MATCH($A$3,DB_Typologies!$AQ$4:$AQ$1445,0)+$A569,MATCH(AD$3,TQoL_Indexes!$B$8:$AK$8,0)),"")</f>
        <v/>
      </c>
      <c r="AE569" s="86" t="str">
        <f>IFERROR(INDEX(DB_Typologies!$D$4:$AP$1445,MATCH($A$3,DB_Typologies!$AQ$4:$AQ$1445,0)+$A569,MATCH(AE$3,TQoL_Indexes!$B$8:$AK$8,0)),"")</f>
        <v/>
      </c>
      <c r="AF569" s="86" t="str">
        <f>IFERROR(INDEX(DB_Typologies!$D$4:$AP$1445,MATCH($A$3,DB_Typologies!$AQ$4:$AQ$1445,0)+$A569,MATCH(AF$3,TQoL_Indexes!$B$8:$AK$8,0)),"")</f>
        <v/>
      </c>
      <c r="AG569" s="86" t="str">
        <f>IFERROR(INDEX(DB_Typologies!$D$4:$AP$1445,MATCH($A$3,DB_Typologies!$AQ$4:$AQ$1445,0)+$A569,MATCH(AG$3,TQoL_Indexes!$B$8:$AK$8,0)),"")</f>
        <v/>
      </c>
      <c r="AH569" s="86" t="str">
        <f>IFERROR(INDEX(DB_Typologies!$D$4:$AP$1445,MATCH($A$3,DB_Typologies!$AQ$4:$AQ$1445,0)+$A569,MATCH(AH$3,TQoL_Indexes!$B$8:$AK$8,0)),"")</f>
        <v/>
      </c>
      <c r="AI569" s="86" t="str">
        <f>IFERROR(INDEX(DB_Typologies!$D$4:$AP$1445,MATCH($A$3,DB_Typologies!$AQ$4:$AQ$1445,0)+$A569,MATCH(AI$3,TQoL_Indexes!$B$8:$AK$8,0)),"")</f>
        <v/>
      </c>
      <c r="AJ569" s="86" t="str">
        <f>IFERROR(INDEX(DB_Typologies!$D$4:$AP$1445,MATCH($A$3,DB_Typologies!$AQ$4:$AQ$1445,0)+$A569,MATCH(AJ$3,TQoL_Indexes!$B$8:$AK$8,0)),"")</f>
        <v/>
      </c>
      <c r="AK569" s="86" t="str">
        <f>IFERROR(INDEX(DB_Typologies!$D$4:$AP$1445,MATCH($A$3,DB_Typologies!$AQ$4:$AQ$1445,0)+$A569,MATCH(AK$3,TQoL_Indexes!$B$8:$AK$8,0)),"")</f>
        <v/>
      </c>
      <c r="AL569" s="86" t="str">
        <f>IFERROR(INDEX(DB_Typologies!$D$4:$AP$1445,MATCH($A$3,DB_Typologies!$AQ$4:$AQ$1445,0)+$A569,MATCH(AL$3,TQoL_Indexes!$B$8:$AK$8,0)),"")</f>
        <v/>
      </c>
      <c r="AM569" s="87" t="str">
        <f>IFERROR(INDEX(DB_Typologies!$D$4:$AP$1445,MATCH($A$3,DB_Typologies!$AQ$4:$AQ$1445,0)+$A569,MATCH(AM$3,TQoL_Indexes!$B$8:$AK$8,0)),"")</f>
        <v/>
      </c>
    </row>
    <row r="570" spans="1:39">
      <c r="A570" s="58" t="str">
        <f>IFERROR(IF(A569+1&lt;COUNTIF(DB_Typologies!$AQ$4:$AQ$1445,$A$3),A569+1,""),"")</f>
        <v/>
      </c>
      <c r="B570" s="120" t="str">
        <f>IFERROR(INDEX(DB_Typologies!$D$4:$AP$1445,MATCH($A$3,DB_Typologies!$AQ$4:$AQ$1445,0)+$A570,MATCH(B$3,TQoL_Indexes!$B$8:$AK$8,0)),"")</f>
        <v/>
      </c>
      <c r="C570" s="86" t="str">
        <f>IFERROR(INDEX(DB_Typologies!$D$4:$AP$1445,MATCH($A$3,DB_Typologies!$AQ$4:$AQ$1445,0)+$A570,MATCH(C$3,TQoL_Indexes!$B$8:$AK$8,0)),"")</f>
        <v/>
      </c>
      <c r="D570" s="87" t="str">
        <f>IFERROR(INDEX(DB_Typologies!$D$4:$AP$1445,MATCH($A$3,DB_Typologies!$AQ$4:$AQ$1445,0)+$A570,MATCH(D$3,TQoL_Indexes!$B$8:$AK$8,0)),"")</f>
        <v/>
      </c>
      <c r="E570" s="86" t="str">
        <f>IFERROR(INDEX(DB_Typologies!$D$4:$AP$1445,MATCH($A$3,DB_Typologies!$AQ$4:$AQ$1445,0)+$A570,MATCH(E$3,TQoL_Indexes!$B$8:$AK$8,0)),"")</f>
        <v/>
      </c>
      <c r="F570" s="86" t="str">
        <f>IFERROR(INDEX(DB_Typologies!$D$4:$AP$1445,MATCH($A$3,DB_Typologies!$AQ$4:$AQ$1445,0)+$A570,MATCH(F$3,TQoL_Indexes!$B$8:$AK$8,0)),"")</f>
        <v/>
      </c>
      <c r="G570" s="86" t="str">
        <f>IFERROR(INDEX(DB_Typologies!$D$4:$AP$1445,MATCH($A$3,DB_Typologies!$AQ$4:$AQ$1445,0)+$A570,MATCH(G$3,TQoL_Indexes!$B$8:$AK$8,0)),"")</f>
        <v/>
      </c>
      <c r="H570" s="86" t="str">
        <f>IFERROR(INDEX(DB_Typologies!$D$4:$AP$1445,MATCH($A$3,DB_Typologies!$AQ$4:$AQ$1445,0)+$A570,MATCH(H$3,TQoL_Indexes!$B$8:$AK$8,0)),"")</f>
        <v/>
      </c>
      <c r="I570" s="86" t="str">
        <f>IFERROR(INDEX(DB_Typologies!$D$4:$AP$1445,MATCH($A$3,DB_Typologies!$AQ$4:$AQ$1445,0)+$A570,MATCH(I$3,TQoL_Indexes!$B$8:$AK$8,0)),"")</f>
        <v/>
      </c>
      <c r="J570" s="86" t="str">
        <f>IFERROR(INDEX(DB_Typologies!$D$4:$AP$1445,MATCH($A$3,DB_Typologies!$AQ$4:$AQ$1445,0)+$A570,MATCH(J$3,TQoL_Indexes!$B$8:$AK$8,0)),"")</f>
        <v/>
      </c>
      <c r="K570" s="86" t="str">
        <f>IFERROR(INDEX(DB_Typologies!$D$4:$AP$1445,MATCH($A$3,DB_Typologies!$AQ$4:$AQ$1445,0)+$A570,MATCH(K$3,TQoL_Indexes!$B$8:$AK$8,0)),"")</f>
        <v/>
      </c>
      <c r="L570" s="86" t="str">
        <f>IFERROR(INDEX(DB_Typologies!$D$4:$AP$1445,MATCH($A$3,DB_Typologies!$AQ$4:$AQ$1445,0)+$A570,MATCH(L$3,TQoL_Indexes!$B$8:$AK$8,0)),"")</f>
        <v/>
      </c>
      <c r="M570" s="86" t="str">
        <f>IFERROR(INDEX(DB_Typologies!$D$4:$AP$1445,MATCH($A$3,DB_Typologies!$AQ$4:$AQ$1445,0)+$A570,MATCH(M$3,TQoL_Indexes!$B$8:$AK$8,0)),"")</f>
        <v/>
      </c>
      <c r="N570" s="86" t="str">
        <f>IFERROR(INDEX(DB_Typologies!$D$4:$AP$1445,MATCH($A$3,DB_Typologies!$AQ$4:$AQ$1445,0)+$A570,MATCH(N$3,TQoL_Indexes!$B$8:$AK$8,0)),"")</f>
        <v/>
      </c>
      <c r="O570" s="86" t="str">
        <f>IFERROR(INDEX(DB_Typologies!$D$4:$AP$1445,MATCH($A$3,DB_Typologies!$AQ$4:$AQ$1445,0)+$A570,MATCH(O$3,TQoL_Indexes!$B$8:$AK$8,0)),"")</f>
        <v/>
      </c>
      <c r="P570" s="86" t="str">
        <f>IFERROR(INDEX(DB_Typologies!$D$4:$AP$1445,MATCH($A$3,DB_Typologies!$AQ$4:$AQ$1445,0)+$A570,MATCH(P$3,TQoL_Indexes!$B$8:$AK$8,0)),"")</f>
        <v/>
      </c>
      <c r="Q570" s="86" t="str">
        <f>IFERROR(INDEX(DB_Typologies!$D$4:$AP$1445,MATCH($A$3,DB_Typologies!$AQ$4:$AQ$1445,0)+$A570,MATCH(Q$3,TQoL_Indexes!$B$8:$AK$8,0)),"")</f>
        <v/>
      </c>
      <c r="R570" s="86" t="str">
        <f>IFERROR(INDEX(DB_Typologies!$D$4:$AP$1445,MATCH($A$3,DB_Typologies!$AQ$4:$AQ$1445,0)+$A570,MATCH(R$3,TQoL_Indexes!$B$8:$AK$8,0)),"")</f>
        <v/>
      </c>
      <c r="S570" s="86" t="str">
        <f>IFERROR(INDEX(DB_Typologies!$D$4:$AP$1445,MATCH($A$3,DB_Typologies!$AQ$4:$AQ$1445,0)+$A570,MATCH(S$3,TQoL_Indexes!$B$8:$AK$8,0)),"")</f>
        <v/>
      </c>
      <c r="T570" s="86" t="str">
        <f>IFERROR(INDEX(DB_Typologies!$D$4:$AP$1445,MATCH($A$3,DB_Typologies!$AQ$4:$AQ$1445,0)+$A570,MATCH(T$3,TQoL_Indexes!$B$8:$AK$8,0)),"")</f>
        <v/>
      </c>
      <c r="U570" s="86" t="str">
        <f>IFERROR(INDEX(DB_Typologies!$D$4:$AP$1445,MATCH($A$3,DB_Typologies!$AQ$4:$AQ$1445,0)+$A570,MATCH(U$3,TQoL_Indexes!$B$8:$AK$8,0)),"")</f>
        <v/>
      </c>
      <c r="V570" s="86" t="str">
        <f>IFERROR(INDEX(DB_Typologies!$D$4:$AP$1445,MATCH($A$3,DB_Typologies!$AQ$4:$AQ$1445,0)+$A570,MATCH(V$3,TQoL_Indexes!$B$8:$AK$8,0)),"")</f>
        <v/>
      </c>
      <c r="W570" s="86" t="str">
        <f>IFERROR(INDEX(DB_Typologies!$D$4:$AP$1445,MATCH($A$3,DB_Typologies!$AQ$4:$AQ$1445,0)+$A570,MATCH(W$3,TQoL_Indexes!$B$8:$AK$8,0)),"")</f>
        <v/>
      </c>
      <c r="X570" s="86" t="str">
        <f>IFERROR(INDEX(DB_Typologies!$D$4:$AP$1445,MATCH($A$3,DB_Typologies!$AQ$4:$AQ$1445,0)+$A570,MATCH(X$3,TQoL_Indexes!$B$8:$AK$8,0)),"")</f>
        <v/>
      </c>
      <c r="Y570" s="86" t="str">
        <f>IFERROR(INDEX(DB_Typologies!$D$4:$AP$1445,MATCH($A$3,DB_Typologies!$AQ$4:$AQ$1445,0)+$A570,MATCH(Y$3,TQoL_Indexes!$B$8:$AK$8,0)),"")</f>
        <v/>
      </c>
      <c r="Z570" s="86" t="str">
        <f>IFERROR(INDEX(DB_Typologies!$D$4:$AP$1445,MATCH($A$3,DB_Typologies!$AQ$4:$AQ$1445,0)+$A570,MATCH(Z$3,TQoL_Indexes!$B$8:$AK$8,0)),"")</f>
        <v/>
      </c>
      <c r="AA570" s="86" t="str">
        <f>IFERROR(INDEX(DB_Typologies!$D$4:$AP$1445,MATCH($A$3,DB_Typologies!$AQ$4:$AQ$1445,0)+$A570,MATCH(AA$3,TQoL_Indexes!$B$8:$AK$8,0)),"")</f>
        <v/>
      </c>
      <c r="AB570" s="86" t="str">
        <f>IFERROR(INDEX(DB_Typologies!$D$4:$AP$1445,MATCH($A$3,DB_Typologies!$AQ$4:$AQ$1445,0)+$A570,MATCH(AB$3,TQoL_Indexes!$B$8:$AK$8,0)),"")</f>
        <v/>
      </c>
      <c r="AC570" s="86" t="str">
        <f>IFERROR(INDEX(DB_Typologies!$D$4:$AP$1445,MATCH($A$3,DB_Typologies!$AQ$4:$AQ$1445,0)+$A570,MATCH(AC$3,TQoL_Indexes!$B$8:$AK$8,0)),"")</f>
        <v/>
      </c>
      <c r="AD570" s="86" t="str">
        <f>IFERROR(INDEX(DB_Typologies!$D$4:$AP$1445,MATCH($A$3,DB_Typologies!$AQ$4:$AQ$1445,0)+$A570,MATCH(AD$3,TQoL_Indexes!$B$8:$AK$8,0)),"")</f>
        <v/>
      </c>
      <c r="AE570" s="86" t="str">
        <f>IFERROR(INDEX(DB_Typologies!$D$4:$AP$1445,MATCH($A$3,DB_Typologies!$AQ$4:$AQ$1445,0)+$A570,MATCH(AE$3,TQoL_Indexes!$B$8:$AK$8,0)),"")</f>
        <v/>
      </c>
      <c r="AF570" s="86" t="str">
        <f>IFERROR(INDEX(DB_Typologies!$D$4:$AP$1445,MATCH($A$3,DB_Typologies!$AQ$4:$AQ$1445,0)+$A570,MATCH(AF$3,TQoL_Indexes!$B$8:$AK$8,0)),"")</f>
        <v/>
      </c>
      <c r="AG570" s="86" t="str">
        <f>IFERROR(INDEX(DB_Typologies!$D$4:$AP$1445,MATCH($A$3,DB_Typologies!$AQ$4:$AQ$1445,0)+$A570,MATCH(AG$3,TQoL_Indexes!$B$8:$AK$8,0)),"")</f>
        <v/>
      </c>
      <c r="AH570" s="86" t="str">
        <f>IFERROR(INDEX(DB_Typologies!$D$4:$AP$1445,MATCH($A$3,DB_Typologies!$AQ$4:$AQ$1445,0)+$A570,MATCH(AH$3,TQoL_Indexes!$B$8:$AK$8,0)),"")</f>
        <v/>
      </c>
      <c r="AI570" s="86" t="str">
        <f>IFERROR(INDEX(DB_Typologies!$D$4:$AP$1445,MATCH($A$3,DB_Typologies!$AQ$4:$AQ$1445,0)+$A570,MATCH(AI$3,TQoL_Indexes!$B$8:$AK$8,0)),"")</f>
        <v/>
      </c>
      <c r="AJ570" s="86" t="str">
        <f>IFERROR(INDEX(DB_Typologies!$D$4:$AP$1445,MATCH($A$3,DB_Typologies!$AQ$4:$AQ$1445,0)+$A570,MATCH(AJ$3,TQoL_Indexes!$B$8:$AK$8,0)),"")</f>
        <v/>
      </c>
      <c r="AK570" s="86" t="str">
        <f>IFERROR(INDEX(DB_Typologies!$D$4:$AP$1445,MATCH($A$3,DB_Typologies!$AQ$4:$AQ$1445,0)+$A570,MATCH(AK$3,TQoL_Indexes!$B$8:$AK$8,0)),"")</f>
        <v/>
      </c>
      <c r="AL570" s="86" t="str">
        <f>IFERROR(INDEX(DB_Typologies!$D$4:$AP$1445,MATCH($A$3,DB_Typologies!$AQ$4:$AQ$1445,0)+$A570,MATCH(AL$3,TQoL_Indexes!$B$8:$AK$8,0)),"")</f>
        <v/>
      </c>
      <c r="AM570" s="87" t="str">
        <f>IFERROR(INDEX(DB_Typologies!$D$4:$AP$1445,MATCH($A$3,DB_Typologies!$AQ$4:$AQ$1445,0)+$A570,MATCH(AM$3,TQoL_Indexes!$B$8:$AK$8,0)),"")</f>
        <v/>
      </c>
    </row>
    <row r="571" spans="1:39">
      <c r="A571" s="58" t="str">
        <f>IFERROR(IF(A570+1&lt;COUNTIF(DB_Typologies!$AQ$4:$AQ$1445,$A$3),A570+1,""),"")</f>
        <v/>
      </c>
      <c r="B571" s="120" t="str">
        <f>IFERROR(INDEX(DB_Typologies!$D$4:$AP$1445,MATCH($A$3,DB_Typologies!$AQ$4:$AQ$1445,0)+$A571,MATCH(B$3,TQoL_Indexes!$B$8:$AK$8,0)),"")</f>
        <v/>
      </c>
      <c r="C571" s="86" t="str">
        <f>IFERROR(INDEX(DB_Typologies!$D$4:$AP$1445,MATCH($A$3,DB_Typologies!$AQ$4:$AQ$1445,0)+$A571,MATCH(C$3,TQoL_Indexes!$B$8:$AK$8,0)),"")</f>
        <v/>
      </c>
      <c r="D571" s="87" t="str">
        <f>IFERROR(INDEX(DB_Typologies!$D$4:$AP$1445,MATCH($A$3,DB_Typologies!$AQ$4:$AQ$1445,0)+$A571,MATCH(D$3,TQoL_Indexes!$B$8:$AK$8,0)),"")</f>
        <v/>
      </c>
      <c r="E571" s="86" t="str">
        <f>IFERROR(INDEX(DB_Typologies!$D$4:$AP$1445,MATCH($A$3,DB_Typologies!$AQ$4:$AQ$1445,0)+$A571,MATCH(E$3,TQoL_Indexes!$B$8:$AK$8,0)),"")</f>
        <v/>
      </c>
      <c r="F571" s="86" t="str">
        <f>IFERROR(INDEX(DB_Typologies!$D$4:$AP$1445,MATCH($A$3,DB_Typologies!$AQ$4:$AQ$1445,0)+$A571,MATCH(F$3,TQoL_Indexes!$B$8:$AK$8,0)),"")</f>
        <v/>
      </c>
      <c r="G571" s="86" t="str">
        <f>IFERROR(INDEX(DB_Typologies!$D$4:$AP$1445,MATCH($A$3,DB_Typologies!$AQ$4:$AQ$1445,0)+$A571,MATCH(G$3,TQoL_Indexes!$B$8:$AK$8,0)),"")</f>
        <v/>
      </c>
      <c r="H571" s="86" t="str">
        <f>IFERROR(INDEX(DB_Typologies!$D$4:$AP$1445,MATCH($A$3,DB_Typologies!$AQ$4:$AQ$1445,0)+$A571,MATCH(H$3,TQoL_Indexes!$B$8:$AK$8,0)),"")</f>
        <v/>
      </c>
      <c r="I571" s="86" t="str">
        <f>IFERROR(INDEX(DB_Typologies!$D$4:$AP$1445,MATCH($A$3,DB_Typologies!$AQ$4:$AQ$1445,0)+$A571,MATCH(I$3,TQoL_Indexes!$B$8:$AK$8,0)),"")</f>
        <v/>
      </c>
      <c r="J571" s="86" t="str">
        <f>IFERROR(INDEX(DB_Typologies!$D$4:$AP$1445,MATCH($A$3,DB_Typologies!$AQ$4:$AQ$1445,0)+$A571,MATCH(J$3,TQoL_Indexes!$B$8:$AK$8,0)),"")</f>
        <v/>
      </c>
      <c r="K571" s="86" t="str">
        <f>IFERROR(INDEX(DB_Typologies!$D$4:$AP$1445,MATCH($A$3,DB_Typologies!$AQ$4:$AQ$1445,0)+$A571,MATCH(K$3,TQoL_Indexes!$B$8:$AK$8,0)),"")</f>
        <v/>
      </c>
      <c r="L571" s="86" t="str">
        <f>IFERROR(INDEX(DB_Typologies!$D$4:$AP$1445,MATCH($A$3,DB_Typologies!$AQ$4:$AQ$1445,0)+$A571,MATCH(L$3,TQoL_Indexes!$B$8:$AK$8,0)),"")</f>
        <v/>
      </c>
      <c r="M571" s="86" t="str">
        <f>IFERROR(INDEX(DB_Typologies!$D$4:$AP$1445,MATCH($A$3,DB_Typologies!$AQ$4:$AQ$1445,0)+$A571,MATCH(M$3,TQoL_Indexes!$B$8:$AK$8,0)),"")</f>
        <v/>
      </c>
      <c r="N571" s="86" t="str">
        <f>IFERROR(INDEX(DB_Typologies!$D$4:$AP$1445,MATCH($A$3,DB_Typologies!$AQ$4:$AQ$1445,0)+$A571,MATCH(N$3,TQoL_Indexes!$B$8:$AK$8,0)),"")</f>
        <v/>
      </c>
      <c r="O571" s="86" t="str">
        <f>IFERROR(INDEX(DB_Typologies!$D$4:$AP$1445,MATCH($A$3,DB_Typologies!$AQ$4:$AQ$1445,0)+$A571,MATCH(O$3,TQoL_Indexes!$B$8:$AK$8,0)),"")</f>
        <v/>
      </c>
      <c r="P571" s="86" t="str">
        <f>IFERROR(INDEX(DB_Typologies!$D$4:$AP$1445,MATCH($A$3,DB_Typologies!$AQ$4:$AQ$1445,0)+$A571,MATCH(P$3,TQoL_Indexes!$B$8:$AK$8,0)),"")</f>
        <v/>
      </c>
      <c r="Q571" s="86" t="str">
        <f>IFERROR(INDEX(DB_Typologies!$D$4:$AP$1445,MATCH($A$3,DB_Typologies!$AQ$4:$AQ$1445,0)+$A571,MATCH(Q$3,TQoL_Indexes!$B$8:$AK$8,0)),"")</f>
        <v/>
      </c>
      <c r="R571" s="86" t="str">
        <f>IFERROR(INDEX(DB_Typologies!$D$4:$AP$1445,MATCH($A$3,DB_Typologies!$AQ$4:$AQ$1445,0)+$A571,MATCH(R$3,TQoL_Indexes!$B$8:$AK$8,0)),"")</f>
        <v/>
      </c>
      <c r="S571" s="86" t="str">
        <f>IFERROR(INDEX(DB_Typologies!$D$4:$AP$1445,MATCH($A$3,DB_Typologies!$AQ$4:$AQ$1445,0)+$A571,MATCH(S$3,TQoL_Indexes!$B$8:$AK$8,0)),"")</f>
        <v/>
      </c>
      <c r="T571" s="86" t="str">
        <f>IFERROR(INDEX(DB_Typologies!$D$4:$AP$1445,MATCH($A$3,DB_Typologies!$AQ$4:$AQ$1445,0)+$A571,MATCH(T$3,TQoL_Indexes!$B$8:$AK$8,0)),"")</f>
        <v/>
      </c>
      <c r="U571" s="86" t="str">
        <f>IFERROR(INDEX(DB_Typologies!$D$4:$AP$1445,MATCH($A$3,DB_Typologies!$AQ$4:$AQ$1445,0)+$A571,MATCH(U$3,TQoL_Indexes!$B$8:$AK$8,0)),"")</f>
        <v/>
      </c>
      <c r="V571" s="86" t="str">
        <f>IFERROR(INDEX(DB_Typologies!$D$4:$AP$1445,MATCH($A$3,DB_Typologies!$AQ$4:$AQ$1445,0)+$A571,MATCH(V$3,TQoL_Indexes!$B$8:$AK$8,0)),"")</f>
        <v/>
      </c>
      <c r="W571" s="86" t="str">
        <f>IFERROR(INDEX(DB_Typologies!$D$4:$AP$1445,MATCH($A$3,DB_Typologies!$AQ$4:$AQ$1445,0)+$A571,MATCH(W$3,TQoL_Indexes!$B$8:$AK$8,0)),"")</f>
        <v/>
      </c>
      <c r="X571" s="86" t="str">
        <f>IFERROR(INDEX(DB_Typologies!$D$4:$AP$1445,MATCH($A$3,DB_Typologies!$AQ$4:$AQ$1445,0)+$A571,MATCH(X$3,TQoL_Indexes!$B$8:$AK$8,0)),"")</f>
        <v/>
      </c>
      <c r="Y571" s="86" t="str">
        <f>IFERROR(INDEX(DB_Typologies!$D$4:$AP$1445,MATCH($A$3,DB_Typologies!$AQ$4:$AQ$1445,0)+$A571,MATCH(Y$3,TQoL_Indexes!$B$8:$AK$8,0)),"")</f>
        <v/>
      </c>
      <c r="Z571" s="86" t="str">
        <f>IFERROR(INDEX(DB_Typologies!$D$4:$AP$1445,MATCH($A$3,DB_Typologies!$AQ$4:$AQ$1445,0)+$A571,MATCH(Z$3,TQoL_Indexes!$B$8:$AK$8,0)),"")</f>
        <v/>
      </c>
      <c r="AA571" s="86" t="str">
        <f>IFERROR(INDEX(DB_Typologies!$D$4:$AP$1445,MATCH($A$3,DB_Typologies!$AQ$4:$AQ$1445,0)+$A571,MATCH(AA$3,TQoL_Indexes!$B$8:$AK$8,0)),"")</f>
        <v/>
      </c>
      <c r="AB571" s="86" t="str">
        <f>IFERROR(INDEX(DB_Typologies!$D$4:$AP$1445,MATCH($A$3,DB_Typologies!$AQ$4:$AQ$1445,0)+$A571,MATCH(AB$3,TQoL_Indexes!$B$8:$AK$8,0)),"")</f>
        <v/>
      </c>
      <c r="AC571" s="86" t="str">
        <f>IFERROR(INDEX(DB_Typologies!$D$4:$AP$1445,MATCH($A$3,DB_Typologies!$AQ$4:$AQ$1445,0)+$A571,MATCH(AC$3,TQoL_Indexes!$B$8:$AK$8,0)),"")</f>
        <v/>
      </c>
      <c r="AD571" s="86" t="str">
        <f>IFERROR(INDEX(DB_Typologies!$D$4:$AP$1445,MATCH($A$3,DB_Typologies!$AQ$4:$AQ$1445,0)+$A571,MATCH(AD$3,TQoL_Indexes!$B$8:$AK$8,0)),"")</f>
        <v/>
      </c>
      <c r="AE571" s="86" t="str">
        <f>IFERROR(INDEX(DB_Typologies!$D$4:$AP$1445,MATCH($A$3,DB_Typologies!$AQ$4:$AQ$1445,0)+$A571,MATCH(AE$3,TQoL_Indexes!$B$8:$AK$8,0)),"")</f>
        <v/>
      </c>
      <c r="AF571" s="86" t="str">
        <f>IFERROR(INDEX(DB_Typologies!$D$4:$AP$1445,MATCH($A$3,DB_Typologies!$AQ$4:$AQ$1445,0)+$A571,MATCH(AF$3,TQoL_Indexes!$B$8:$AK$8,0)),"")</f>
        <v/>
      </c>
      <c r="AG571" s="86" t="str">
        <f>IFERROR(INDEX(DB_Typologies!$D$4:$AP$1445,MATCH($A$3,DB_Typologies!$AQ$4:$AQ$1445,0)+$A571,MATCH(AG$3,TQoL_Indexes!$B$8:$AK$8,0)),"")</f>
        <v/>
      </c>
      <c r="AH571" s="86" t="str">
        <f>IFERROR(INDEX(DB_Typologies!$D$4:$AP$1445,MATCH($A$3,DB_Typologies!$AQ$4:$AQ$1445,0)+$A571,MATCH(AH$3,TQoL_Indexes!$B$8:$AK$8,0)),"")</f>
        <v/>
      </c>
      <c r="AI571" s="86" t="str">
        <f>IFERROR(INDEX(DB_Typologies!$D$4:$AP$1445,MATCH($A$3,DB_Typologies!$AQ$4:$AQ$1445,0)+$A571,MATCH(AI$3,TQoL_Indexes!$B$8:$AK$8,0)),"")</f>
        <v/>
      </c>
      <c r="AJ571" s="86" t="str">
        <f>IFERROR(INDEX(DB_Typologies!$D$4:$AP$1445,MATCH($A$3,DB_Typologies!$AQ$4:$AQ$1445,0)+$A571,MATCH(AJ$3,TQoL_Indexes!$B$8:$AK$8,0)),"")</f>
        <v/>
      </c>
      <c r="AK571" s="86" t="str">
        <f>IFERROR(INDEX(DB_Typologies!$D$4:$AP$1445,MATCH($A$3,DB_Typologies!$AQ$4:$AQ$1445,0)+$A571,MATCH(AK$3,TQoL_Indexes!$B$8:$AK$8,0)),"")</f>
        <v/>
      </c>
      <c r="AL571" s="86" t="str">
        <f>IFERROR(INDEX(DB_Typologies!$D$4:$AP$1445,MATCH($A$3,DB_Typologies!$AQ$4:$AQ$1445,0)+$A571,MATCH(AL$3,TQoL_Indexes!$B$8:$AK$8,0)),"")</f>
        <v/>
      </c>
      <c r="AM571" s="87" t="str">
        <f>IFERROR(INDEX(DB_Typologies!$D$4:$AP$1445,MATCH($A$3,DB_Typologies!$AQ$4:$AQ$1445,0)+$A571,MATCH(AM$3,TQoL_Indexes!$B$8:$AK$8,0)),"")</f>
        <v/>
      </c>
    </row>
    <row r="572" spans="1:39">
      <c r="A572" s="58" t="str">
        <f>IFERROR(IF(A571+1&lt;COUNTIF(DB_Typologies!$AQ$4:$AQ$1445,$A$3),A571+1,""),"")</f>
        <v/>
      </c>
      <c r="B572" s="120" t="str">
        <f>IFERROR(INDEX(DB_Typologies!$D$4:$AP$1445,MATCH($A$3,DB_Typologies!$AQ$4:$AQ$1445,0)+$A572,MATCH(B$3,TQoL_Indexes!$B$8:$AK$8,0)),"")</f>
        <v/>
      </c>
      <c r="C572" s="86" t="str">
        <f>IFERROR(INDEX(DB_Typologies!$D$4:$AP$1445,MATCH($A$3,DB_Typologies!$AQ$4:$AQ$1445,0)+$A572,MATCH(C$3,TQoL_Indexes!$B$8:$AK$8,0)),"")</f>
        <v/>
      </c>
      <c r="D572" s="87" t="str">
        <f>IFERROR(INDEX(DB_Typologies!$D$4:$AP$1445,MATCH($A$3,DB_Typologies!$AQ$4:$AQ$1445,0)+$A572,MATCH(D$3,TQoL_Indexes!$B$8:$AK$8,0)),"")</f>
        <v/>
      </c>
      <c r="E572" s="86" t="str">
        <f>IFERROR(INDEX(DB_Typologies!$D$4:$AP$1445,MATCH($A$3,DB_Typologies!$AQ$4:$AQ$1445,0)+$A572,MATCH(E$3,TQoL_Indexes!$B$8:$AK$8,0)),"")</f>
        <v/>
      </c>
      <c r="F572" s="86" t="str">
        <f>IFERROR(INDEX(DB_Typologies!$D$4:$AP$1445,MATCH($A$3,DB_Typologies!$AQ$4:$AQ$1445,0)+$A572,MATCH(F$3,TQoL_Indexes!$B$8:$AK$8,0)),"")</f>
        <v/>
      </c>
      <c r="G572" s="86" t="str">
        <f>IFERROR(INDEX(DB_Typologies!$D$4:$AP$1445,MATCH($A$3,DB_Typologies!$AQ$4:$AQ$1445,0)+$A572,MATCH(G$3,TQoL_Indexes!$B$8:$AK$8,0)),"")</f>
        <v/>
      </c>
      <c r="H572" s="86" t="str">
        <f>IFERROR(INDEX(DB_Typologies!$D$4:$AP$1445,MATCH($A$3,DB_Typologies!$AQ$4:$AQ$1445,0)+$A572,MATCH(H$3,TQoL_Indexes!$B$8:$AK$8,0)),"")</f>
        <v/>
      </c>
      <c r="I572" s="86" t="str">
        <f>IFERROR(INDEX(DB_Typologies!$D$4:$AP$1445,MATCH($A$3,DB_Typologies!$AQ$4:$AQ$1445,0)+$A572,MATCH(I$3,TQoL_Indexes!$B$8:$AK$8,0)),"")</f>
        <v/>
      </c>
      <c r="J572" s="86" t="str">
        <f>IFERROR(INDEX(DB_Typologies!$D$4:$AP$1445,MATCH($A$3,DB_Typologies!$AQ$4:$AQ$1445,0)+$A572,MATCH(J$3,TQoL_Indexes!$B$8:$AK$8,0)),"")</f>
        <v/>
      </c>
      <c r="K572" s="86" t="str">
        <f>IFERROR(INDEX(DB_Typologies!$D$4:$AP$1445,MATCH($A$3,DB_Typologies!$AQ$4:$AQ$1445,0)+$A572,MATCH(K$3,TQoL_Indexes!$B$8:$AK$8,0)),"")</f>
        <v/>
      </c>
      <c r="L572" s="86" t="str">
        <f>IFERROR(INDEX(DB_Typologies!$D$4:$AP$1445,MATCH($A$3,DB_Typologies!$AQ$4:$AQ$1445,0)+$A572,MATCH(L$3,TQoL_Indexes!$B$8:$AK$8,0)),"")</f>
        <v/>
      </c>
      <c r="M572" s="86" t="str">
        <f>IFERROR(INDEX(DB_Typologies!$D$4:$AP$1445,MATCH($A$3,DB_Typologies!$AQ$4:$AQ$1445,0)+$A572,MATCH(M$3,TQoL_Indexes!$B$8:$AK$8,0)),"")</f>
        <v/>
      </c>
      <c r="N572" s="86" t="str">
        <f>IFERROR(INDEX(DB_Typologies!$D$4:$AP$1445,MATCH($A$3,DB_Typologies!$AQ$4:$AQ$1445,0)+$A572,MATCH(N$3,TQoL_Indexes!$B$8:$AK$8,0)),"")</f>
        <v/>
      </c>
      <c r="O572" s="86" t="str">
        <f>IFERROR(INDEX(DB_Typologies!$D$4:$AP$1445,MATCH($A$3,DB_Typologies!$AQ$4:$AQ$1445,0)+$A572,MATCH(O$3,TQoL_Indexes!$B$8:$AK$8,0)),"")</f>
        <v/>
      </c>
      <c r="P572" s="86" t="str">
        <f>IFERROR(INDEX(DB_Typologies!$D$4:$AP$1445,MATCH($A$3,DB_Typologies!$AQ$4:$AQ$1445,0)+$A572,MATCH(P$3,TQoL_Indexes!$B$8:$AK$8,0)),"")</f>
        <v/>
      </c>
      <c r="Q572" s="86" t="str">
        <f>IFERROR(INDEX(DB_Typologies!$D$4:$AP$1445,MATCH($A$3,DB_Typologies!$AQ$4:$AQ$1445,0)+$A572,MATCH(Q$3,TQoL_Indexes!$B$8:$AK$8,0)),"")</f>
        <v/>
      </c>
      <c r="R572" s="86" t="str">
        <f>IFERROR(INDEX(DB_Typologies!$D$4:$AP$1445,MATCH($A$3,DB_Typologies!$AQ$4:$AQ$1445,0)+$A572,MATCH(R$3,TQoL_Indexes!$B$8:$AK$8,0)),"")</f>
        <v/>
      </c>
      <c r="S572" s="86" t="str">
        <f>IFERROR(INDEX(DB_Typologies!$D$4:$AP$1445,MATCH($A$3,DB_Typologies!$AQ$4:$AQ$1445,0)+$A572,MATCH(S$3,TQoL_Indexes!$B$8:$AK$8,0)),"")</f>
        <v/>
      </c>
      <c r="T572" s="86" t="str">
        <f>IFERROR(INDEX(DB_Typologies!$D$4:$AP$1445,MATCH($A$3,DB_Typologies!$AQ$4:$AQ$1445,0)+$A572,MATCH(T$3,TQoL_Indexes!$B$8:$AK$8,0)),"")</f>
        <v/>
      </c>
      <c r="U572" s="86" t="str">
        <f>IFERROR(INDEX(DB_Typologies!$D$4:$AP$1445,MATCH($A$3,DB_Typologies!$AQ$4:$AQ$1445,0)+$A572,MATCH(U$3,TQoL_Indexes!$B$8:$AK$8,0)),"")</f>
        <v/>
      </c>
      <c r="V572" s="86" t="str">
        <f>IFERROR(INDEX(DB_Typologies!$D$4:$AP$1445,MATCH($A$3,DB_Typologies!$AQ$4:$AQ$1445,0)+$A572,MATCH(V$3,TQoL_Indexes!$B$8:$AK$8,0)),"")</f>
        <v/>
      </c>
      <c r="W572" s="86" t="str">
        <f>IFERROR(INDEX(DB_Typologies!$D$4:$AP$1445,MATCH($A$3,DB_Typologies!$AQ$4:$AQ$1445,0)+$A572,MATCH(W$3,TQoL_Indexes!$B$8:$AK$8,0)),"")</f>
        <v/>
      </c>
      <c r="X572" s="86" t="str">
        <f>IFERROR(INDEX(DB_Typologies!$D$4:$AP$1445,MATCH($A$3,DB_Typologies!$AQ$4:$AQ$1445,0)+$A572,MATCH(X$3,TQoL_Indexes!$B$8:$AK$8,0)),"")</f>
        <v/>
      </c>
      <c r="Y572" s="86" t="str">
        <f>IFERROR(INDEX(DB_Typologies!$D$4:$AP$1445,MATCH($A$3,DB_Typologies!$AQ$4:$AQ$1445,0)+$A572,MATCH(Y$3,TQoL_Indexes!$B$8:$AK$8,0)),"")</f>
        <v/>
      </c>
      <c r="Z572" s="86" t="str">
        <f>IFERROR(INDEX(DB_Typologies!$D$4:$AP$1445,MATCH($A$3,DB_Typologies!$AQ$4:$AQ$1445,0)+$A572,MATCH(Z$3,TQoL_Indexes!$B$8:$AK$8,0)),"")</f>
        <v/>
      </c>
      <c r="AA572" s="86" t="str">
        <f>IFERROR(INDEX(DB_Typologies!$D$4:$AP$1445,MATCH($A$3,DB_Typologies!$AQ$4:$AQ$1445,0)+$A572,MATCH(AA$3,TQoL_Indexes!$B$8:$AK$8,0)),"")</f>
        <v/>
      </c>
      <c r="AB572" s="86" t="str">
        <f>IFERROR(INDEX(DB_Typologies!$D$4:$AP$1445,MATCH($A$3,DB_Typologies!$AQ$4:$AQ$1445,0)+$A572,MATCH(AB$3,TQoL_Indexes!$B$8:$AK$8,0)),"")</f>
        <v/>
      </c>
      <c r="AC572" s="86" t="str">
        <f>IFERROR(INDEX(DB_Typologies!$D$4:$AP$1445,MATCH($A$3,DB_Typologies!$AQ$4:$AQ$1445,0)+$A572,MATCH(AC$3,TQoL_Indexes!$B$8:$AK$8,0)),"")</f>
        <v/>
      </c>
      <c r="AD572" s="86" t="str">
        <f>IFERROR(INDEX(DB_Typologies!$D$4:$AP$1445,MATCH($A$3,DB_Typologies!$AQ$4:$AQ$1445,0)+$A572,MATCH(AD$3,TQoL_Indexes!$B$8:$AK$8,0)),"")</f>
        <v/>
      </c>
      <c r="AE572" s="86" t="str">
        <f>IFERROR(INDEX(DB_Typologies!$D$4:$AP$1445,MATCH($A$3,DB_Typologies!$AQ$4:$AQ$1445,0)+$A572,MATCH(AE$3,TQoL_Indexes!$B$8:$AK$8,0)),"")</f>
        <v/>
      </c>
      <c r="AF572" s="86" t="str">
        <f>IFERROR(INDEX(DB_Typologies!$D$4:$AP$1445,MATCH($A$3,DB_Typologies!$AQ$4:$AQ$1445,0)+$A572,MATCH(AF$3,TQoL_Indexes!$B$8:$AK$8,0)),"")</f>
        <v/>
      </c>
      <c r="AG572" s="86" t="str">
        <f>IFERROR(INDEX(DB_Typologies!$D$4:$AP$1445,MATCH($A$3,DB_Typologies!$AQ$4:$AQ$1445,0)+$A572,MATCH(AG$3,TQoL_Indexes!$B$8:$AK$8,0)),"")</f>
        <v/>
      </c>
      <c r="AH572" s="86" t="str">
        <f>IFERROR(INDEX(DB_Typologies!$D$4:$AP$1445,MATCH($A$3,DB_Typologies!$AQ$4:$AQ$1445,0)+$A572,MATCH(AH$3,TQoL_Indexes!$B$8:$AK$8,0)),"")</f>
        <v/>
      </c>
      <c r="AI572" s="86" t="str">
        <f>IFERROR(INDEX(DB_Typologies!$D$4:$AP$1445,MATCH($A$3,DB_Typologies!$AQ$4:$AQ$1445,0)+$A572,MATCH(AI$3,TQoL_Indexes!$B$8:$AK$8,0)),"")</f>
        <v/>
      </c>
      <c r="AJ572" s="86" t="str">
        <f>IFERROR(INDEX(DB_Typologies!$D$4:$AP$1445,MATCH($A$3,DB_Typologies!$AQ$4:$AQ$1445,0)+$A572,MATCH(AJ$3,TQoL_Indexes!$B$8:$AK$8,0)),"")</f>
        <v/>
      </c>
      <c r="AK572" s="86" t="str">
        <f>IFERROR(INDEX(DB_Typologies!$D$4:$AP$1445,MATCH($A$3,DB_Typologies!$AQ$4:$AQ$1445,0)+$A572,MATCH(AK$3,TQoL_Indexes!$B$8:$AK$8,0)),"")</f>
        <v/>
      </c>
      <c r="AL572" s="86" t="str">
        <f>IFERROR(INDEX(DB_Typologies!$D$4:$AP$1445,MATCH($A$3,DB_Typologies!$AQ$4:$AQ$1445,0)+$A572,MATCH(AL$3,TQoL_Indexes!$B$8:$AK$8,0)),"")</f>
        <v/>
      </c>
      <c r="AM572" s="87" t="str">
        <f>IFERROR(INDEX(DB_Typologies!$D$4:$AP$1445,MATCH($A$3,DB_Typologies!$AQ$4:$AQ$1445,0)+$A572,MATCH(AM$3,TQoL_Indexes!$B$8:$AK$8,0)),"")</f>
        <v/>
      </c>
    </row>
    <row r="573" spans="1:39">
      <c r="A573" s="58" t="str">
        <f>IFERROR(IF(A572+1&lt;COUNTIF(DB_Typologies!$AQ$4:$AQ$1445,$A$3),A572+1,""),"")</f>
        <v/>
      </c>
      <c r="B573" s="120" t="str">
        <f>IFERROR(INDEX(DB_Typologies!$D$4:$AP$1445,MATCH($A$3,DB_Typologies!$AQ$4:$AQ$1445,0)+$A573,MATCH(B$3,TQoL_Indexes!$B$8:$AK$8,0)),"")</f>
        <v/>
      </c>
      <c r="C573" s="86" t="str">
        <f>IFERROR(INDEX(DB_Typologies!$D$4:$AP$1445,MATCH($A$3,DB_Typologies!$AQ$4:$AQ$1445,0)+$A573,MATCH(C$3,TQoL_Indexes!$B$8:$AK$8,0)),"")</f>
        <v/>
      </c>
      <c r="D573" s="87" t="str">
        <f>IFERROR(INDEX(DB_Typologies!$D$4:$AP$1445,MATCH($A$3,DB_Typologies!$AQ$4:$AQ$1445,0)+$A573,MATCH(D$3,TQoL_Indexes!$B$8:$AK$8,0)),"")</f>
        <v/>
      </c>
      <c r="E573" s="86" t="str">
        <f>IFERROR(INDEX(DB_Typologies!$D$4:$AP$1445,MATCH($A$3,DB_Typologies!$AQ$4:$AQ$1445,0)+$A573,MATCH(E$3,TQoL_Indexes!$B$8:$AK$8,0)),"")</f>
        <v/>
      </c>
      <c r="F573" s="86" t="str">
        <f>IFERROR(INDEX(DB_Typologies!$D$4:$AP$1445,MATCH($A$3,DB_Typologies!$AQ$4:$AQ$1445,0)+$A573,MATCH(F$3,TQoL_Indexes!$B$8:$AK$8,0)),"")</f>
        <v/>
      </c>
      <c r="G573" s="86" t="str">
        <f>IFERROR(INDEX(DB_Typologies!$D$4:$AP$1445,MATCH($A$3,DB_Typologies!$AQ$4:$AQ$1445,0)+$A573,MATCH(G$3,TQoL_Indexes!$B$8:$AK$8,0)),"")</f>
        <v/>
      </c>
      <c r="H573" s="86" t="str">
        <f>IFERROR(INDEX(DB_Typologies!$D$4:$AP$1445,MATCH($A$3,DB_Typologies!$AQ$4:$AQ$1445,0)+$A573,MATCH(H$3,TQoL_Indexes!$B$8:$AK$8,0)),"")</f>
        <v/>
      </c>
      <c r="I573" s="86" t="str">
        <f>IFERROR(INDEX(DB_Typologies!$D$4:$AP$1445,MATCH($A$3,DB_Typologies!$AQ$4:$AQ$1445,0)+$A573,MATCH(I$3,TQoL_Indexes!$B$8:$AK$8,0)),"")</f>
        <v/>
      </c>
      <c r="J573" s="86" t="str">
        <f>IFERROR(INDEX(DB_Typologies!$D$4:$AP$1445,MATCH($A$3,DB_Typologies!$AQ$4:$AQ$1445,0)+$A573,MATCH(J$3,TQoL_Indexes!$B$8:$AK$8,0)),"")</f>
        <v/>
      </c>
      <c r="K573" s="86" t="str">
        <f>IFERROR(INDEX(DB_Typologies!$D$4:$AP$1445,MATCH($A$3,DB_Typologies!$AQ$4:$AQ$1445,0)+$A573,MATCH(K$3,TQoL_Indexes!$B$8:$AK$8,0)),"")</f>
        <v/>
      </c>
      <c r="L573" s="86" t="str">
        <f>IFERROR(INDEX(DB_Typologies!$D$4:$AP$1445,MATCH($A$3,DB_Typologies!$AQ$4:$AQ$1445,0)+$A573,MATCH(L$3,TQoL_Indexes!$B$8:$AK$8,0)),"")</f>
        <v/>
      </c>
      <c r="M573" s="86" t="str">
        <f>IFERROR(INDEX(DB_Typologies!$D$4:$AP$1445,MATCH($A$3,DB_Typologies!$AQ$4:$AQ$1445,0)+$A573,MATCH(M$3,TQoL_Indexes!$B$8:$AK$8,0)),"")</f>
        <v/>
      </c>
      <c r="N573" s="86" t="str">
        <f>IFERROR(INDEX(DB_Typologies!$D$4:$AP$1445,MATCH($A$3,DB_Typologies!$AQ$4:$AQ$1445,0)+$A573,MATCH(N$3,TQoL_Indexes!$B$8:$AK$8,0)),"")</f>
        <v/>
      </c>
      <c r="O573" s="86" t="str">
        <f>IFERROR(INDEX(DB_Typologies!$D$4:$AP$1445,MATCH($A$3,DB_Typologies!$AQ$4:$AQ$1445,0)+$A573,MATCH(O$3,TQoL_Indexes!$B$8:$AK$8,0)),"")</f>
        <v/>
      </c>
      <c r="P573" s="86" t="str">
        <f>IFERROR(INDEX(DB_Typologies!$D$4:$AP$1445,MATCH($A$3,DB_Typologies!$AQ$4:$AQ$1445,0)+$A573,MATCH(P$3,TQoL_Indexes!$B$8:$AK$8,0)),"")</f>
        <v/>
      </c>
      <c r="Q573" s="86" t="str">
        <f>IFERROR(INDEX(DB_Typologies!$D$4:$AP$1445,MATCH($A$3,DB_Typologies!$AQ$4:$AQ$1445,0)+$A573,MATCH(Q$3,TQoL_Indexes!$B$8:$AK$8,0)),"")</f>
        <v/>
      </c>
      <c r="R573" s="86" t="str">
        <f>IFERROR(INDEX(DB_Typologies!$D$4:$AP$1445,MATCH($A$3,DB_Typologies!$AQ$4:$AQ$1445,0)+$A573,MATCH(R$3,TQoL_Indexes!$B$8:$AK$8,0)),"")</f>
        <v/>
      </c>
      <c r="S573" s="86" t="str">
        <f>IFERROR(INDEX(DB_Typologies!$D$4:$AP$1445,MATCH($A$3,DB_Typologies!$AQ$4:$AQ$1445,0)+$A573,MATCH(S$3,TQoL_Indexes!$B$8:$AK$8,0)),"")</f>
        <v/>
      </c>
      <c r="T573" s="86" t="str">
        <f>IFERROR(INDEX(DB_Typologies!$D$4:$AP$1445,MATCH($A$3,DB_Typologies!$AQ$4:$AQ$1445,0)+$A573,MATCH(T$3,TQoL_Indexes!$B$8:$AK$8,0)),"")</f>
        <v/>
      </c>
      <c r="U573" s="86" t="str">
        <f>IFERROR(INDEX(DB_Typologies!$D$4:$AP$1445,MATCH($A$3,DB_Typologies!$AQ$4:$AQ$1445,0)+$A573,MATCH(U$3,TQoL_Indexes!$B$8:$AK$8,0)),"")</f>
        <v/>
      </c>
      <c r="V573" s="86" t="str">
        <f>IFERROR(INDEX(DB_Typologies!$D$4:$AP$1445,MATCH($A$3,DB_Typologies!$AQ$4:$AQ$1445,0)+$A573,MATCH(V$3,TQoL_Indexes!$B$8:$AK$8,0)),"")</f>
        <v/>
      </c>
      <c r="W573" s="86" t="str">
        <f>IFERROR(INDEX(DB_Typologies!$D$4:$AP$1445,MATCH($A$3,DB_Typologies!$AQ$4:$AQ$1445,0)+$A573,MATCH(W$3,TQoL_Indexes!$B$8:$AK$8,0)),"")</f>
        <v/>
      </c>
      <c r="X573" s="86" t="str">
        <f>IFERROR(INDEX(DB_Typologies!$D$4:$AP$1445,MATCH($A$3,DB_Typologies!$AQ$4:$AQ$1445,0)+$A573,MATCH(X$3,TQoL_Indexes!$B$8:$AK$8,0)),"")</f>
        <v/>
      </c>
      <c r="Y573" s="86" t="str">
        <f>IFERROR(INDEX(DB_Typologies!$D$4:$AP$1445,MATCH($A$3,DB_Typologies!$AQ$4:$AQ$1445,0)+$A573,MATCH(Y$3,TQoL_Indexes!$B$8:$AK$8,0)),"")</f>
        <v/>
      </c>
      <c r="Z573" s="86" t="str">
        <f>IFERROR(INDEX(DB_Typologies!$D$4:$AP$1445,MATCH($A$3,DB_Typologies!$AQ$4:$AQ$1445,0)+$A573,MATCH(Z$3,TQoL_Indexes!$B$8:$AK$8,0)),"")</f>
        <v/>
      </c>
      <c r="AA573" s="86" t="str">
        <f>IFERROR(INDEX(DB_Typologies!$D$4:$AP$1445,MATCH($A$3,DB_Typologies!$AQ$4:$AQ$1445,0)+$A573,MATCH(AA$3,TQoL_Indexes!$B$8:$AK$8,0)),"")</f>
        <v/>
      </c>
      <c r="AB573" s="86" t="str">
        <f>IFERROR(INDEX(DB_Typologies!$D$4:$AP$1445,MATCH($A$3,DB_Typologies!$AQ$4:$AQ$1445,0)+$A573,MATCH(AB$3,TQoL_Indexes!$B$8:$AK$8,0)),"")</f>
        <v/>
      </c>
      <c r="AC573" s="86" t="str">
        <f>IFERROR(INDEX(DB_Typologies!$D$4:$AP$1445,MATCH($A$3,DB_Typologies!$AQ$4:$AQ$1445,0)+$A573,MATCH(AC$3,TQoL_Indexes!$B$8:$AK$8,0)),"")</f>
        <v/>
      </c>
      <c r="AD573" s="86" t="str">
        <f>IFERROR(INDEX(DB_Typologies!$D$4:$AP$1445,MATCH($A$3,DB_Typologies!$AQ$4:$AQ$1445,0)+$A573,MATCH(AD$3,TQoL_Indexes!$B$8:$AK$8,0)),"")</f>
        <v/>
      </c>
      <c r="AE573" s="86" t="str">
        <f>IFERROR(INDEX(DB_Typologies!$D$4:$AP$1445,MATCH($A$3,DB_Typologies!$AQ$4:$AQ$1445,0)+$A573,MATCH(AE$3,TQoL_Indexes!$B$8:$AK$8,0)),"")</f>
        <v/>
      </c>
      <c r="AF573" s="86" t="str">
        <f>IFERROR(INDEX(DB_Typologies!$D$4:$AP$1445,MATCH($A$3,DB_Typologies!$AQ$4:$AQ$1445,0)+$A573,MATCH(AF$3,TQoL_Indexes!$B$8:$AK$8,0)),"")</f>
        <v/>
      </c>
      <c r="AG573" s="86" t="str">
        <f>IFERROR(INDEX(DB_Typologies!$D$4:$AP$1445,MATCH($A$3,DB_Typologies!$AQ$4:$AQ$1445,0)+$A573,MATCH(AG$3,TQoL_Indexes!$B$8:$AK$8,0)),"")</f>
        <v/>
      </c>
      <c r="AH573" s="86" t="str">
        <f>IFERROR(INDEX(DB_Typologies!$D$4:$AP$1445,MATCH($A$3,DB_Typologies!$AQ$4:$AQ$1445,0)+$A573,MATCH(AH$3,TQoL_Indexes!$B$8:$AK$8,0)),"")</f>
        <v/>
      </c>
      <c r="AI573" s="86" t="str">
        <f>IFERROR(INDEX(DB_Typologies!$D$4:$AP$1445,MATCH($A$3,DB_Typologies!$AQ$4:$AQ$1445,0)+$A573,MATCH(AI$3,TQoL_Indexes!$B$8:$AK$8,0)),"")</f>
        <v/>
      </c>
      <c r="AJ573" s="86" t="str">
        <f>IFERROR(INDEX(DB_Typologies!$D$4:$AP$1445,MATCH($A$3,DB_Typologies!$AQ$4:$AQ$1445,0)+$A573,MATCH(AJ$3,TQoL_Indexes!$B$8:$AK$8,0)),"")</f>
        <v/>
      </c>
      <c r="AK573" s="86" t="str">
        <f>IFERROR(INDEX(DB_Typologies!$D$4:$AP$1445,MATCH($A$3,DB_Typologies!$AQ$4:$AQ$1445,0)+$A573,MATCH(AK$3,TQoL_Indexes!$B$8:$AK$8,0)),"")</f>
        <v/>
      </c>
      <c r="AL573" s="86" t="str">
        <f>IFERROR(INDEX(DB_Typologies!$D$4:$AP$1445,MATCH($A$3,DB_Typologies!$AQ$4:$AQ$1445,0)+$A573,MATCH(AL$3,TQoL_Indexes!$B$8:$AK$8,0)),"")</f>
        <v/>
      </c>
      <c r="AM573" s="87" t="str">
        <f>IFERROR(INDEX(DB_Typologies!$D$4:$AP$1445,MATCH($A$3,DB_Typologies!$AQ$4:$AQ$1445,0)+$A573,MATCH(AM$3,TQoL_Indexes!$B$8:$AK$8,0)),"")</f>
        <v/>
      </c>
    </row>
    <row r="574" spans="1:39">
      <c r="A574" s="58" t="str">
        <f>IFERROR(IF(A573+1&lt;COUNTIF(DB_Typologies!$AQ$4:$AQ$1445,$A$3),A573+1,""),"")</f>
        <v/>
      </c>
      <c r="B574" s="120" t="str">
        <f>IFERROR(INDEX(DB_Typologies!$D$4:$AP$1445,MATCH($A$3,DB_Typologies!$AQ$4:$AQ$1445,0)+$A574,MATCH(B$3,TQoL_Indexes!$B$8:$AK$8,0)),"")</f>
        <v/>
      </c>
      <c r="C574" s="86" t="str">
        <f>IFERROR(INDEX(DB_Typologies!$D$4:$AP$1445,MATCH($A$3,DB_Typologies!$AQ$4:$AQ$1445,0)+$A574,MATCH(C$3,TQoL_Indexes!$B$8:$AK$8,0)),"")</f>
        <v/>
      </c>
      <c r="D574" s="87" t="str">
        <f>IFERROR(INDEX(DB_Typologies!$D$4:$AP$1445,MATCH($A$3,DB_Typologies!$AQ$4:$AQ$1445,0)+$A574,MATCH(D$3,TQoL_Indexes!$B$8:$AK$8,0)),"")</f>
        <v/>
      </c>
      <c r="E574" s="86" t="str">
        <f>IFERROR(INDEX(DB_Typologies!$D$4:$AP$1445,MATCH($A$3,DB_Typologies!$AQ$4:$AQ$1445,0)+$A574,MATCH(E$3,TQoL_Indexes!$B$8:$AK$8,0)),"")</f>
        <v/>
      </c>
      <c r="F574" s="86" t="str">
        <f>IFERROR(INDEX(DB_Typologies!$D$4:$AP$1445,MATCH($A$3,DB_Typologies!$AQ$4:$AQ$1445,0)+$A574,MATCH(F$3,TQoL_Indexes!$B$8:$AK$8,0)),"")</f>
        <v/>
      </c>
      <c r="G574" s="86" t="str">
        <f>IFERROR(INDEX(DB_Typologies!$D$4:$AP$1445,MATCH($A$3,DB_Typologies!$AQ$4:$AQ$1445,0)+$A574,MATCH(G$3,TQoL_Indexes!$B$8:$AK$8,0)),"")</f>
        <v/>
      </c>
      <c r="H574" s="86" t="str">
        <f>IFERROR(INDEX(DB_Typologies!$D$4:$AP$1445,MATCH($A$3,DB_Typologies!$AQ$4:$AQ$1445,0)+$A574,MATCH(H$3,TQoL_Indexes!$B$8:$AK$8,0)),"")</f>
        <v/>
      </c>
      <c r="I574" s="86" t="str">
        <f>IFERROR(INDEX(DB_Typologies!$D$4:$AP$1445,MATCH($A$3,DB_Typologies!$AQ$4:$AQ$1445,0)+$A574,MATCH(I$3,TQoL_Indexes!$B$8:$AK$8,0)),"")</f>
        <v/>
      </c>
      <c r="J574" s="86" t="str">
        <f>IFERROR(INDEX(DB_Typologies!$D$4:$AP$1445,MATCH($A$3,DB_Typologies!$AQ$4:$AQ$1445,0)+$A574,MATCH(J$3,TQoL_Indexes!$B$8:$AK$8,0)),"")</f>
        <v/>
      </c>
      <c r="K574" s="86" t="str">
        <f>IFERROR(INDEX(DB_Typologies!$D$4:$AP$1445,MATCH($A$3,DB_Typologies!$AQ$4:$AQ$1445,0)+$A574,MATCH(K$3,TQoL_Indexes!$B$8:$AK$8,0)),"")</f>
        <v/>
      </c>
      <c r="L574" s="86" t="str">
        <f>IFERROR(INDEX(DB_Typologies!$D$4:$AP$1445,MATCH($A$3,DB_Typologies!$AQ$4:$AQ$1445,0)+$A574,MATCH(L$3,TQoL_Indexes!$B$8:$AK$8,0)),"")</f>
        <v/>
      </c>
      <c r="M574" s="86" t="str">
        <f>IFERROR(INDEX(DB_Typologies!$D$4:$AP$1445,MATCH($A$3,DB_Typologies!$AQ$4:$AQ$1445,0)+$A574,MATCH(M$3,TQoL_Indexes!$B$8:$AK$8,0)),"")</f>
        <v/>
      </c>
      <c r="N574" s="86" t="str">
        <f>IFERROR(INDEX(DB_Typologies!$D$4:$AP$1445,MATCH($A$3,DB_Typologies!$AQ$4:$AQ$1445,0)+$A574,MATCH(N$3,TQoL_Indexes!$B$8:$AK$8,0)),"")</f>
        <v/>
      </c>
      <c r="O574" s="86" t="str">
        <f>IFERROR(INDEX(DB_Typologies!$D$4:$AP$1445,MATCH($A$3,DB_Typologies!$AQ$4:$AQ$1445,0)+$A574,MATCH(O$3,TQoL_Indexes!$B$8:$AK$8,0)),"")</f>
        <v/>
      </c>
      <c r="P574" s="86" t="str">
        <f>IFERROR(INDEX(DB_Typologies!$D$4:$AP$1445,MATCH($A$3,DB_Typologies!$AQ$4:$AQ$1445,0)+$A574,MATCH(P$3,TQoL_Indexes!$B$8:$AK$8,0)),"")</f>
        <v/>
      </c>
      <c r="Q574" s="86" t="str">
        <f>IFERROR(INDEX(DB_Typologies!$D$4:$AP$1445,MATCH($A$3,DB_Typologies!$AQ$4:$AQ$1445,0)+$A574,MATCH(Q$3,TQoL_Indexes!$B$8:$AK$8,0)),"")</f>
        <v/>
      </c>
      <c r="R574" s="86" t="str">
        <f>IFERROR(INDEX(DB_Typologies!$D$4:$AP$1445,MATCH($A$3,DB_Typologies!$AQ$4:$AQ$1445,0)+$A574,MATCH(R$3,TQoL_Indexes!$B$8:$AK$8,0)),"")</f>
        <v/>
      </c>
      <c r="S574" s="86" t="str">
        <f>IFERROR(INDEX(DB_Typologies!$D$4:$AP$1445,MATCH($A$3,DB_Typologies!$AQ$4:$AQ$1445,0)+$A574,MATCH(S$3,TQoL_Indexes!$B$8:$AK$8,0)),"")</f>
        <v/>
      </c>
      <c r="T574" s="86" t="str">
        <f>IFERROR(INDEX(DB_Typologies!$D$4:$AP$1445,MATCH($A$3,DB_Typologies!$AQ$4:$AQ$1445,0)+$A574,MATCH(T$3,TQoL_Indexes!$B$8:$AK$8,0)),"")</f>
        <v/>
      </c>
      <c r="U574" s="86" t="str">
        <f>IFERROR(INDEX(DB_Typologies!$D$4:$AP$1445,MATCH($A$3,DB_Typologies!$AQ$4:$AQ$1445,0)+$A574,MATCH(U$3,TQoL_Indexes!$B$8:$AK$8,0)),"")</f>
        <v/>
      </c>
      <c r="V574" s="86" t="str">
        <f>IFERROR(INDEX(DB_Typologies!$D$4:$AP$1445,MATCH($A$3,DB_Typologies!$AQ$4:$AQ$1445,0)+$A574,MATCH(V$3,TQoL_Indexes!$B$8:$AK$8,0)),"")</f>
        <v/>
      </c>
      <c r="W574" s="86" t="str">
        <f>IFERROR(INDEX(DB_Typologies!$D$4:$AP$1445,MATCH($A$3,DB_Typologies!$AQ$4:$AQ$1445,0)+$A574,MATCH(W$3,TQoL_Indexes!$B$8:$AK$8,0)),"")</f>
        <v/>
      </c>
      <c r="X574" s="86" t="str">
        <f>IFERROR(INDEX(DB_Typologies!$D$4:$AP$1445,MATCH($A$3,DB_Typologies!$AQ$4:$AQ$1445,0)+$A574,MATCH(X$3,TQoL_Indexes!$B$8:$AK$8,0)),"")</f>
        <v/>
      </c>
      <c r="Y574" s="86" t="str">
        <f>IFERROR(INDEX(DB_Typologies!$D$4:$AP$1445,MATCH($A$3,DB_Typologies!$AQ$4:$AQ$1445,0)+$A574,MATCH(Y$3,TQoL_Indexes!$B$8:$AK$8,0)),"")</f>
        <v/>
      </c>
      <c r="Z574" s="86" t="str">
        <f>IFERROR(INDEX(DB_Typologies!$D$4:$AP$1445,MATCH($A$3,DB_Typologies!$AQ$4:$AQ$1445,0)+$A574,MATCH(Z$3,TQoL_Indexes!$B$8:$AK$8,0)),"")</f>
        <v/>
      </c>
      <c r="AA574" s="86" t="str">
        <f>IFERROR(INDEX(DB_Typologies!$D$4:$AP$1445,MATCH($A$3,DB_Typologies!$AQ$4:$AQ$1445,0)+$A574,MATCH(AA$3,TQoL_Indexes!$B$8:$AK$8,0)),"")</f>
        <v/>
      </c>
      <c r="AB574" s="86" t="str">
        <f>IFERROR(INDEX(DB_Typologies!$D$4:$AP$1445,MATCH($A$3,DB_Typologies!$AQ$4:$AQ$1445,0)+$A574,MATCH(AB$3,TQoL_Indexes!$B$8:$AK$8,0)),"")</f>
        <v/>
      </c>
      <c r="AC574" s="86" t="str">
        <f>IFERROR(INDEX(DB_Typologies!$D$4:$AP$1445,MATCH($A$3,DB_Typologies!$AQ$4:$AQ$1445,0)+$A574,MATCH(AC$3,TQoL_Indexes!$B$8:$AK$8,0)),"")</f>
        <v/>
      </c>
      <c r="AD574" s="86" t="str">
        <f>IFERROR(INDEX(DB_Typologies!$D$4:$AP$1445,MATCH($A$3,DB_Typologies!$AQ$4:$AQ$1445,0)+$A574,MATCH(AD$3,TQoL_Indexes!$B$8:$AK$8,0)),"")</f>
        <v/>
      </c>
      <c r="AE574" s="86" t="str">
        <f>IFERROR(INDEX(DB_Typologies!$D$4:$AP$1445,MATCH($A$3,DB_Typologies!$AQ$4:$AQ$1445,0)+$A574,MATCH(AE$3,TQoL_Indexes!$B$8:$AK$8,0)),"")</f>
        <v/>
      </c>
      <c r="AF574" s="86" t="str">
        <f>IFERROR(INDEX(DB_Typologies!$D$4:$AP$1445,MATCH($A$3,DB_Typologies!$AQ$4:$AQ$1445,0)+$A574,MATCH(AF$3,TQoL_Indexes!$B$8:$AK$8,0)),"")</f>
        <v/>
      </c>
      <c r="AG574" s="86" t="str">
        <f>IFERROR(INDEX(DB_Typologies!$D$4:$AP$1445,MATCH($A$3,DB_Typologies!$AQ$4:$AQ$1445,0)+$A574,MATCH(AG$3,TQoL_Indexes!$B$8:$AK$8,0)),"")</f>
        <v/>
      </c>
      <c r="AH574" s="86" t="str">
        <f>IFERROR(INDEX(DB_Typologies!$D$4:$AP$1445,MATCH($A$3,DB_Typologies!$AQ$4:$AQ$1445,0)+$A574,MATCH(AH$3,TQoL_Indexes!$B$8:$AK$8,0)),"")</f>
        <v/>
      </c>
      <c r="AI574" s="86" t="str">
        <f>IFERROR(INDEX(DB_Typologies!$D$4:$AP$1445,MATCH($A$3,DB_Typologies!$AQ$4:$AQ$1445,0)+$A574,MATCH(AI$3,TQoL_Indexes!$B$8:$AK$8,0)),"")</f>
        <v/>
      </c>
      <c r="AJ574" s="86" t="str">
        <f>IFERROR(INDEX(DB_Typologies!$D$4:$AP$1445,MATCH($A$3,DB_Typologies!$AQ$4:$AQ$1445,0)+$A574,MATCH(AJ$3,TQoL_Indexes!$B$8:$AK$8,0)),"")</f>
        <v/>
      </c>
      <c r="AK574" s="86" t="str">
        <f>IFERROR(INDEX(DB_Typologies!$D$4:$AP$1445,MATCH($A$3,DB_Typologies!$AQ$4:$AQ$1445,0)+$A574,MATCH(AK$3,TQoL_Indexes!$B$8:$AK$8,0)),"")</f>
        <v/>
      </c>
      <c r="AL574" s="86" t="str">
        <f>IFERROR(INDEX(DB_Typologies!$D$4:$AP$1445,MATCH($A$3,DB_Typologies!$AQ$4:$AQ$1445,0)+$A574,MATCH(AL$3,TQoL_Indexes!$B$8:$AK$8,0)),"")</f>
        <v/>
      </c>
      <c r="AM574" s="87" t="str">
        <f>IFERROR(INDEX(DB_Typologies!$D$4:$AP$1445,MATCH($A$3,DB_Typologies!$AQ$4:$AQ$1445,0)+$A574,MATCH(AM$3,TQoL_Indexes!$B$8:$AK$8,0)),"")</f>
        <v/>
      </c>
    </row>
    <row r="575" spans="1:39">
      <c r="A575" s="58" t="str">
        <f>IFERROR(IF(A574+1&lt;COUNTIF(DB_Typologies!$AQ$4:$AQ$1445,$A$3),A574+1,""),"")</f>
        <v/>
      </c>
      <c r="B575" s="120" t="str">
        <f>IFERROR(INDEX(DB_Typologies!$D$4:$AP$1445,MATCH($A$3,DB_Typologies!$AQ$4:$AQ$1445,0)+$A575,MATCH(B$3,TQoL_Indexes!$B$8:$AK$8,0)),"")</f>
        <v/>
      </c>
      <c r="C575" s="86" t="str">
        <f>IFERROR(INDEX(DB_Typologies!$D$4:$AP$1445,MATCH($A$3,DB_Typologies!$AQ$4:$AQ$1445,0)+$A575,MATCH(C$3,TQoL_Indexes!$B$8:$AK$8,0)),"")</f>
        <v/>
      </c>
      <c r="D575" s="87" t="str">
        <f>IFERROR(INDEX(DB_Typologies!$D$4:$AP$1445,MATCH($A$3,DB_Typologies!$AQ$4:$AQ$1445,0)+$A575,MATCH(D$3,TQoL_Indexes!$B$8:$AK$8,0)),"")</f>
        <v/>
      </c>
      <c r="E575" s="86" t="str">
        <f>IFERROR(INDEX(DB_Typologies!$D$4:$AP$1445,MATCH($A$3,DB_Typologies!$AQ$4:$AQ$1445,0)+$A575,MATCH(E$3,TQoL_Indexes!$B$8:$AK$8,0)),"")</f>
        <v/>
      </c>
      <c r="F575" s="86" t="str">
        <f>IFERROR(INDEX(DB_Typologies!$D$4:$AP$1445,MATCH($A$3,DB_Typologies!$AQ$4:$AQ$1445,0)+$A575,MATCH(F$3,TQoL_Indexes!$B$8:$AK$8,0)),"")</f>
        <v/>
      </c>
      <c r="G575" s="86" t="str">
        <f>IFERROR(INDEX(DB_Typologies!$D$4:$AP$1445,MATCH($A$3,DB_Typologies!$AQ$4:$AQ$1445,0)+$A575,MATCH(G$3,TQoL_Indexes!$B$8:$AK$8,0)),"")</f>
        <v/>
      </c>
      <c r="H575" s="86" t="str">
        <f>IFERROR(INDEX(DB_Typologies!$D$4:$AP$1445,MATCH($A$3,DB_Typologies!$AQ$4:$AQ$1445,0)+$A575,MATCH(H$3,TQoL_Indexes!$B$8:$AK$8,0)),"")</f>
        <v/>
      </c>
      <c r="I575" s="86" t="str">
        <f>IFERROR(INDEX(DB_Typologies!$D$4:$AP$1445,MATCH($A$3,DB_Typologies!$AQ$4:$AQ$1445,0)+$A575,MATCH(I$3,TQoL_Indexes!$B$8:$AK$8,0)),"")</f>
        <v/>
      </c>
      <c r="J575" s="86" t="str">
        <f>IFERROR(INDEX(DB_Typologies!$D$4:$AP$1445,MATCH($A$3,DB_Typologies!$AQ$4:$AQ$1445,0)+$A575,MATCH(J$3,TQoL_Indexes!$B$8:$AK$8,0)),"")</f>
        <v/>
      </c>
      <c r="K575" s="86" t="str">
        <f>IFERROR(INDEX(DB_Typologies!$D$4:$AP$1445,MATCH($A$3,DB_Typologies!$AQ$4:$AQ$1445,0)+$A575,MATCH(K$3,TQoL_Indexes!$B$8:$AK$8,0)),"")</f>
        <v/>
      </c>
      <c r="L575" s="86" t="str">
        <f>IFERROR(INDEX(DB_Typologies!$D$4:$AP$1445,MATCH($A$3,DB_Typologies!$AQ$4:$AQ$1445,0)+$A575,MATCH(L$3,TQoL_Indexes!$B$8:$AK$8,0)),"")</f>
        <v/>
      </c>
      <c r="M575" s="86" t="str">
        <f>IFERROR(INDEX(DB_Typologies!$D$4:$AP$1445,MATCH($A$3,DB_Typologies!$AQ$4:$AQ$1445,0)+$A575,MATCH(M$3,TQoL_Indexes!$B$8:$AK$8,0)),"")</f>
        <v/>
      </c>
      <c r="N575" s="86" t="str">
        <f>IFERROR(INDEX(DB_Typologies!$D$4:$AP$1445,MATCH($A$3,DB_Typologies!$AQ$4:$AQ$1445,0)+$A575,MATCH(N$3,TQoL_Indexes!$B$8:$AK$8,0)),"")</f>
        <v/>
      </c>
      <c r="O575" s="86" t="str">
        <f>IFERROR(INDEX(DB_Typologies!$D$4:$AP$1445,MATCH($A$3,DB_Typologies!$AQ$4:$AQ$1445,0)+$A575,MATCH(O$3,TQoL_Indexes!$B$8:$AK$8,0)),"")</f>
        <v/>
      </c>
      <c r="P575" s="86" t="str">
        <f>IFERROR(INDEX(DB_Typologies!$D$4:$AP$1445,MATCH($A$3,DB_Typologies!$AQ$4:$AQ$1445,0)+$A575,MATCH(P$3,TQoL_Indexes!$B$8:$AK$8,0)),"")</f>
        <v/>
      </c>
      <c r="Q575" s="86" t="str">
        <f>IFERROR(INDEX(DB_Typologies!$D$4:$AP$1445,MATCH($A$3,DB_Typologies!$AQ$4:$AQ$1445,0)+$A575,MATCH(Q$3,TQoL_Indexes!$B$8:$AK$8,0)),"")</f>
        <v/>
      </c>
      <c r="R575" s="86" t="str">
        <f>IFERROR(INDEX(DB_Typologies!$D$4:$AP$1445,MATCH($A$3,DB_Typologies!$AQ$4:$AQ$1445,0)+$A575,MATCH(R$3,TQoL_Indexes!$B$8:$AK$8,0)),"")</f>
        <v/>
      </c>
      <c r="S575" s="86" t="str">
        <f>IFERROR(INDEX(DB_Typologies!$D$4:$AP$1445,MATCH($A$3,DB_Typologies!$AQ$4:$AQ$1445,0)+$A575,MATCH(S$3,TQoL_Indexes!$B$8:$AK$8,0)),"")</f>
        <v/>
      </c>
      <c r="T575" s="86" t="str">
        <f>IFERROR(INDEX(DB_Typologies!$D$4:$AP$1445,MATCH($A$3,DB_Typologies!$AQ$4:$AQ$1445,0)+$A575,MATCH(T$3,TQoL_Indexes!$B$8:$AK$8,0)),"")</f>
        <v/>
      </c>
      <c r="U575" s="86" t="str">
        <f>IFERROR(INDEX(DB_Typologies!$D$4:$AP$1445,MATCH($A$3,DB_Typologies!$AQ$4:$AQ$1445,0)+$A575,MATCH(U$3,TQoL_Indexes!$B$8:$AK$8,0)),"")</f>
        <v/>
      </c>
      <c r="V575" s="86" t="str">
        <f>IFERROR(INDEX(DB_Typologies!$D$4:$AP$1445,MATCH($A$3,DB_Typologies!$AQ$4:$AQ$1445,0)+$A575,MATCH(V$3,TQoL_Indexes!$B$8:$AK$8,0)),"")</f>
        <v/>
      </c>
      <c r="W575" s="86" t="str">
        <f>IFERROR(INDEX(DB_Typologies!$D$4:$AP$1445,MATCH($A$3,DB_Typologies!$AQ$4:$AQ$1445,0)+$A575,MATCH(W$3,TQoL_Indexes!$B$8:$AK$8,0)),"")</f>
        <v/>
      </c>
      <c r="X575" s="86" t="str">
        <f>IFERROR(INDEX(DB_Typologies!$D$4:$AP$1445,MATCH($A$3,DB_Typologies!$AQ$4:$AQ$1445,0)+$A575,MATCH(X$3,TQoL_Indexes!$B$8:$AK$8,0)),"")</f>
        <v/>
      </c>
      <c r="Y575" s="86" t="str">
        <f>IFERROR(INDEX(DB_Typologies!$D$4:$AP$1445,MATCH($A$3,DB_Typologies!$AQ$4:$AQ$1445,0)+$A575,MATCH(Y$3,TQoL_Indexes!$B$8:$AK$8,0)),"")</f>
        <v/>
      </c>
      <c r="Z575" s="86" t="str">
        <f>IFERROR(INDEX(DB_Typologies!$D$4:$AP$1445,MATCH($A$3,DB_Typologies!$AQ$4:$AQ$1445,0)+$A575,MATCH(Z$3,TQoL_Indexes!$B$8:$AK$8,0)),"")</f>
        <v/>
      </c>
      <c r="AA575" s="86" t="str">
        <f>IFERROR(INDEX(DB_Typologies!$D$4:$AP$1445,MATCH($A$3,DB_Typologies!$AQ$4:$AQ$1445,0)+$A575,MATCH(AA$3,TQoL_Indexes!$B$8:$AK$8,0)),"")</f>
        <v/>
      </c>
      <c r="AB575" s="86" t="str">
        <f>IFERROR(INDEX(DB_Typologies!$D$4:$AP$1445,MATCH($A$3,DB_Typologies!$AQ$4:$AQ$1445,0)+$A575,MATCH(AB$3,TQoL_Indexes!$B$8:$AK$8,0)),"")</f>
        <v/>
      </c>
      <c r="AC575" s="86" t="str">
        <f>IFERROR(INDEX(DB_Typologies!$D$4:$AP$1445,MATCH($A$3,DB_Typologies!$AQ$4:$AQ$1445,0)+$A575,MATCH(AC$3,TQoL_Indexes!$B$8:$AK$8,0)),"")</f>
        <v/>
      </c>
      <c r="AD575" s="86" t="str">
        <f>IFERROR(INDEX(DB_Typologies!$D$4:$AP$1445,MATCH($A$3,DB_Typologies!$AQ$4:$AQ$1445,0)+$A575,MATCH(AD$3,TQoL_Indexes!$B$8:$AK$8,0)),"")</f>
        <v/>
      </c>
      <c r="AE575" s="86" t="str">
        <f>IFERROR(INDEX(DB_Typologies!$D$4:$AP$1445,MATCH($A$3,DB_Typologies!$AQ$4:$AQ$1445,0)+$A575,MATCH(AE$3,TQoL_Indexes!$B$8:$AK$8,0)),"")</f>
        <v/>
      </c>
      <c r="AF575" s="86" t="str">
        <f>IFERROR(INDEX(DB_Typologies!$D$4:$AP$1445,MATCH($A$3,DB_Typologies!$AQ$4:$AQ$1445,0)+$A575,MATCH(AF$3,TQoL_Indexes!$B$8:$AK$8,0)),"")</f>
        <v/>
      </c>
      <c r="AG575" s="86" t="str">
        <f>IFERROR(INDEX(DB_Typologies!$D$4:$AP$1445,MATCH($A$3,DB_Typologies!$AQ$4:$AQ$1445,0)+$A575,MATCH(AG$3,TQoL_Indexes!$B$8:$AK$8,0)),"")</f>
        <v/>
      </c>
      <c r="AH575" s="86" t="str">
        <f>IFERROR(INDEX(DB_Typologies!$D$4:$AP$1445,MATCH($A$3,DB_Typologies!$AQ$4:$AQ$1445,0)+$A575,MATCH(AH$3,TQoL_Indexes!$B$8:$AK$8,0)),"")</f>
        <v/>
      </c>
      <c r="AI575" s="86" t="str">
        <f>IFERROR(INDEX(DB_Typologies!$D$4:$AP$1445,MATCH($A$3,DB_Typologies!$AQ$4:$AQ$1445,0)+$A575,MATCH(AI$3,TQoL_Indexes!$B$8:$AK$8,0)),"")</f>
        <v/>
      </c>
      <c r="AJ575" s="86" t="str">
        <f>IFERROR(INDEX(DB_Typologies!$D$4:$AP$1445,MATCH($A$3,DB_Typologies!$AQ$4:$AQ$1445,0)+$A575,MATCH(AJ$3,TQoL_Indexes!$B$8:$AK$8,0)),"")</f>
        <v/>
      </c>
      <c r="AK575" s="86" t="str">
        <f>IFERROR(INDEX(DB_Typologies!$D$4:$AP$1445,MATCH($A$3,DB_Typologies!$AQ$4:$AQ$1445,0)+$A575,MATCH(AK$3,TQoL_Indexes!$B$8:$AK$8,0)),"")</f>
        <v/>
      </c>
      <c r="AL575" s="86" t="str">
        <f>IFERROR(INDEX(DB_Typologies!$D$4:$AP$1445,MATCH($A$3,DB_Typologies!$AQ$4:$AQ$1445,0)+$A575,MATCH(AL$3,TQoL_Indexes!$B$8:$AK$8,0)),"")</f>
        <v/>
      </c>
      <c r="AM575" s="87" t="str">
        <f>IFERROR(INDEX(DB_Typologies!$D$4:$AP$1445,MATCH($A$3,DB_Typologies!$AQ$4:$AQ$1445,0)+$A575,MATCH(AM$3,TQoL_Indexes!$B$8:$AK$8,0)),"")</f>
        <v/>
      </c>
    </row>
    <row r="576" spans="1:39">
      <c r="A576" s="58" t="str">
        <f>IFERROR(IF(A575+1&lt;COUNTIF(DB_Typologies!$AQ$4:$AQ$1445,$A$3),A575+1,""),"")</f>
        <v/>
      </c>
      <c r="B576" s="120" t="str">
        <f>IFERROR(INDEX(DB_Typologies!$D$4:$AP$1445,MATCH($A$3,DB_Typologies!$AQ$4:$AQ$1445,0)+$A576,MATCH(B$3,TQoL_Indexes!$B$8:$AK$8,0)),"")</f>
        <v/>
      </c>
      <c r="C576" s="86" t="str">
        <f>IFERROR(INDEX(DB_Typologies!$D$4:$AP$1445,MATCH($A$3,DB_Typologies!$AQ$4:$AQ$1445,0)+$A576,MATCH(C$3,TQoL_Indexes!$B$8:$AK$8,0)),"")</f>
        <v/>
      </c>
      <c r="D576" s="87" t="str">
        <f>IFERROR(INDEX(DB_Typologies!$D$4:$AP$1445,MATCH($A$3,DB_Typologies!$AQ$4:$AQ$1445,0)+$A576,MATCH(D$3,TQoL_Indexes!$B$8:$AK$8,0)),"")</f>
        <v/>
      </c>
      <c r="E576" s="86" t="str">
        <f>IFERROR(INDEX(DB_Typologies!$D$4:$AP$1445,MATCH($A$3,DB_Typologies!$AQ$4:$AQ$1445,0)+$A576,MATCH(E$3,TQoL_Indexes!$B$8:$AK$8,0)),"")</f>
        <v/>
      </c>
      <c r="F576" s="86" t="str">
        <f>IFERROR(INDEX(DB_Typologies!$D$4:$AP$1445,MATCH($A$3,DB_Typologies!$AQ$4:$AQ$1445,0)+$A576,MATCH(F$3,TQoL_Indexes!$B$8:$AK$8,0)),"")</f>
        <v/>
      </c>
      <c r="G576" s="86" t="str">
        <f>IFERROR(INDEX(DB_Typologies!$D$4:$AP$1445,MATCH($A$3,DB_Typologies!$AQ$4:$AQ$1445,0)+$A576,MATCH(G$3,TQoL_Indexes!$B$8:$AK$8,0)),"")</f>
        <v/>
      </c>
      <c r="H576" s="86" t="str">
        <f>IFERROR(INDEX(DB_Typologies!$D$4:$AP$1445,MATCH($A$3,DB_Typologies!$AQ$4:$AQ$1445,0)+$A576,MATCH(H$3,TQoL_Indexes!$B$8:$AK$8,0)),"")</f>
        <v/>
      </c>
      <c r="I576" s="86" t="str">
        <f>IFERROR(INDEX(DB_Typologies!$D$4:$AP$1445,MATCH($A$3,DB_Typologies!$AQ$4:$AQ$1445,0)+$A576,MATCH(I$3,TQoL_Indexes!$B$8:$AK$8,0)),"")</f>
        <v/>
      </c>
      <c r="J576" s="86" t="str">
        <f>IFERROR(INDEX(DB_Typologies!$D$4:$AP$1445,MATCH($A$3,DB_Typologies!$AQ$4:$AQ$1445,0)+$A576,MATCH(J$3,TQoL_Indexes!$B$8:$AK$8,0)),"")</f>
        <v/>
      </c>
      <c r="K576" s="86" t="str">
        <f>IFERROR(INDEX(DB_Typologies!$D$4:$AP$1445,MATCH($A$3,DB_Typologies!$AQ$4:$AQ$1445,0)+$A576,MATCH(K$3,TQoL_Indexes!$B$8:$AK$8,0)),"")</f>
        <v/>
      </c>
      <c r="L576" s="86" t="str">
        <f>IFERROR(INDEX(DB_Typologies!$D$4:$AP$1445,MATCH($A$3,DB_Typologies!$AQ$4:$AQ$1445,0)+$A576,MATCH(L$3,TQoL_Indexes!$B$8:$AK$8,0)),"")</f>
        <v/>
      </c>
      <c r="M576" s="86" t="str">
        <f>IFERROR(INDEX(DB_Typologies!$D$4:$AP$1445,MATCH($A$3,DB_Typologies!$AQ$4:$AQ$1445,0)+$A576,MATCH(M$3,TQoL_Indexes!$B$8:$AK$8,0)),"")</f>
        <v/>
      </c>
      <c r="N576" s="86" t="str">
        <f>IFERROR(INDEX(DB_Typologies!$D$4:$AP$1445,MATCH($A$3,DB_Typologies!$AQ$4:$AQ$1445,0)+$A576,MATCH(N$3,TQoL_Indexes!$B$8:$AK$8,0)),"")</f>
        <v/>
      </c>
      <c r="O576" s="86" t="str">
        <f>IFERROR(INDEX(DB_Typologies!$D$4:$AP$1445,MATCH($A$3,DB_Typologies!$AQ$4:$AQ$1445,0)+$A576,MATCH(O$3,TQoL_Indexes!$B$8:$AK$8,0)),"")</f>
        <v/>
      </c>
      <c r="P576" s="86" t="str">
        <f>IFERROR(INDEX(DB_Typologies!$D$4:$AP$1445,MATCH($A$3,DB_Typologies!$AQ$4:$AQ$1445,0)+$A576,MATCH(P$3,TQoL_Indexes!$B$8:$AK$8,0)),"")</f>
        <v/>
      </c>
      <c r="Q576" s="86" t="str">
        <f>IFERROR(INDEX(DB_Typologies!$D$4:$AP$1445,MATCH($A$3,DB_Typologies!$AQ$4:$AQ$1445,0)+$A576,MATCH(Q$3,TQoL_Indexes!$B$8:$AK$8,0)),"")</f>
        <v/>
      </c>
      <c r="R576" s="86" t="str">
        <f>IFERROR(INDEX(DB_Typologies!$D$4:$AP$1445,MATCH($A$3,DB_Typologies!$AQ$4:$AQ$1445,0)+$A576,MATCH(R$3,TQoL_Indexes!$B$8:$AK$8,0)),"")</f>
        <v/>
      </c>
      <c r="S576" s="86" t="str">
        <f>IFERROR(INDEX(DB_Typologies!$D$4:$AP$1445,MATCH($A$3,DB_Typologies!$AQ$4:$AQ$1445,0)+$A576,MATCH(S$3,TQoL_Indexes!$B$8:$AK$8,0)),"")</f>
        <v/>
      </c>
      <c r="T576" s="86" t="str">
        <f>IFERROR(INDEX(DB_Typologies!$D$4:$AP$1445,MATCH($A$3,DB_Typologies!$AQ$4:$AQ$1445,0)+$A576,MATCH(T$3,TQoL_Indexes!$B$8:$AK$8,0)),"")</f>
        <v/>
      </c>
      <c r="U576" s="86" t="str">
        <f>IFERROR(INDEX(DB_Typologies!$D$4:$AP$1445,MATCH($A$3,DB_Typologies!$AQ$4:$AQ$1445,0)+$A576,MATCH(U$3,TQoL_Indexes!$B$8:$AK$8,0)),"")</f>
        <v/>
      </c>
      <c r="V576" s="86" t="str">
        <f>IFERROR(INDEX(DB_Typologies!$D$4:$AP$1445,MATCH($A$3,DB_Typologies!$AQ$4:$AQ$1445,0)+$A576,MATCH(V$3,TQoL_Indexes!$B$8:$AK$8,0)),"")</f>
        <v/>
      </c>
      <c r="W576" s="86" t="str">
        <f>IFERROR(INDEX(DB_Typologies!$D$4:$AP$1445,MATCH($A$3,DB_Typologies!$AQ$4:$AQ$1445,0)+$A576,MATCH(W$3,TQoL_Indexes!$B$8:$AK$8,0)),"")</f>
        <v/>
      </c>
      <c r="X576" s="86" t="str">
        <f>IFERROR(INDEX(DB_Typologies!$D$4:$AP$1445,MATCH($A$3,DB_Typologies!$AQ$4:$AQ$1445,0)+$A576,MATCH(X$3,TQoL_Indexes!$B$8:$AK$8,0)),"")</f>
        <v/>
      </c>
      <c r="Y576" s="86" t="str">
        <f>IFERROR(INDEX(DB_Typologies!$D$4:$AP$1445,MATCH($A$3,DB_Typologies!$AQ$4:$AQ$1445,0)+$A576,MATCH(Y$3,TQoL_Indexes!$B$8:$AK$8,0)),"")</f>
        <v/>
      </c>
      <c r="Z576" s="86" t="str">
        <f>IFERROR(INDEX(DB_Typologies!$D$4:$AP$1445,MATCH($A$3,DB_Typologies!$AQ$4:$AQ$1445,0)+$A576,MATCH(Z$3,TQoL_Indexes!$B$8:$AK$8,0)),"")</f>
        <v/>
      </c>
      <c r="AA576" s="86" t="str">
        <f>IFERROR(INDEX(DB_Typologies!$D$4:$AP$1445,MATCH($A$3,DB_Typologies!$AQ$4:$AQ$1445,0)+$A576,MATCH(AA$3,TQoL_Indexes!$B$8:$AK$8,0)),"")</f>
        <v/>
      </c>
      <c r="AB576" s="86" t="str">
        <f>IFERROR(INDEX(DB_Typologies!$D$4:$AP$1445,MATCH($A$3,DB_Typologies!$AQ$4:$AQ$1445,0)+$A576,MATCH(AB$3,TQoL_Indexes!$B$8:$AK$8,0)),"")</f>
        <v/>
      </c>
      <c r="AC576" s="86" t="str">
        <f>IFERROR(INDEX(DB_Typologies!$D$4:$AP$1445,MATCH($A$3,DB_Typologies!$AQ$4:$AQ$1445,0)+$A576,MATCH(AC$3,TQoL_Indexes!$B$8:$AK$8,0)),"")</f>
        <v/>
      </c>
      <c r="AD576" s="86" t="str">
        <f>IFERROR(INDEX(DB_Typologies!$D$4:$AP$1445,MATCH($A$3,DB_Typologies!$AQ$4:$AQ$1445,0)+$A576,MATCH(AD$3,TQoL_Indexes!$B$8:$AK$8,0)),"")</f>
        <v/>
      </c>
      <c r="AE576" s="86" t="str">
        <f>IFERROR(INDEX(DB_Typologies!$D$4:$AP$1445,MATCH($A$3,DB_Typologies!$AQ$4:$AQ$1445,0)+$A576,MATCH(AE$3,TQoL_Indexes!$B$8:$AK$8,0)),"")</f>
        <v/>
      </c>
      <c r="AF576" s="86" t="str">
        <f>IFERROR(INDEX(DB_Typologies!$D$4:$AP$1445,MATCH($A$3,DB_Typologies!$AQ$4:$AQ$1445,0)+$A576,MATCH(AF$3,TQoL_Indexes!$B$8:$AK$8,0)),"")</f>
        <v/>
      </c>
      <c r="AG576" s="86" t="str">
        <f>IFERROR(INDEX(DB_Typologies!$D$4:$AP$1445,MATCH($A$3,DB_Typologies!$AQ$4:$AQ$1445,0)+$A576,MATCH(AG$3,TQoL_Indexes!$B$8:$AK$8,0)),"")</f>
        <v/>
      </c>
      <c r="AH576" s="86" t="str">
        <f>IFERROR(INDEX(DB_Typologies!$D$4:$AP$1445,MATCH($A$3,DB_Typologies!$AQ$4:$AQ$1445,0)+$A576,MATCH(AH$3,TQoL_Indexes!$B$8:$AK$8,0)),"")</f>
        <v/>
      </c>
      <c r="AI576" s="86" t="str">
        <f>IFERROR(INDEX(DB_Typologies!$D$4:$AP$1445,MATCH($A$3,DB_Typologies!$AQ$4:$AQ$1445,0)+$A576,MATCH(AI$3,TQoL_Indexes!$B$8:$AK$8,0)),"")</f>
        <v/>
      </c>
      <c r="AJ576" s="86" t="str">
        <f>IFERROR(INDEX(DB_Typologies!$D$4:$AP$1445,MATCH($A$3,DB_Typologies!$AQ$4:$AQ$1445,0)+$A576,MATCH(AJ$3,TQoL_Indexes!$B$8:$AK$8,0)),"")</f>
        <v/>
      </c>
      <c r="AK576" s="86" t="str">
        <f>IFERROR(INDEX(DB_Typologies!$D$4:$AP$1445,MATCH($A$3,DB_Typologies!$AQ$4:$AQ$1445,0)+$A576,MATCH(AK$3,TQoL_Indexes!$B$8:$AK$8,0)),"")</f>
        <v/>
      </c>
      <c r="AL576" s="86" t="str">
        <f>IFERROR(INDEX(DB_Typologies!$D$4:$AP$1445,MATCH($A$3,DB_Typologies!$AQ$4:$AQ$1445,0)+$A576,MATCH(AL$3,TQoL_Indexes!$B$8:$AK$8,0)),"")</f>
        <v/>
      </c>
      <c r="AM576" s="87" t="str">
        <f>IFERROR(INDEX(DB_Typologies!$D$4:$AP$1445,MATCH($A$3,DB_Typologies!$AQ$4:$AQ$1445,0)+$A576,MATCH(AM$3,TQoL_Indexes!$B$8:$AK$8,0)),"")</f>
        <v/>
      </c>
    </row>
    <row r="577" spans="1:39">
      <c r="A577" s="58" t="str">
        <f>IFERROR(IF(A576+1&lt;COUNTIF(DB_Typologies!$AQ$4:$AQ$1445,$A$3),A576+1,""),"")</f>
        <v/>
      </c>
      <c r="B577" s="120" t="str">
        <f>IFERROR(INDEX(DB_Typologies!$D$4:$AP$1445,MATCH($A$3,DB_Typologies!$AQ$4:$AQ$1445,0)+$A577,MATCH(B$3,TQoL_Indexes!$B$8:$AK$8,0)),"")</f>
        <v/>
      </c>
      <c r="C577" s="86" t="str">
        <f>IFERROR(INDEX(DB_Typologies!$D$4:$AP$1445,MATCH($A$3,DB_Typologies!$AQ$4:$AQ$1445,0)+$A577,MATCH(C$3,TQoL_Indexes!$B$8:$AK$8,0)),"")</f>
        <v/>
      </c>
      <c r="D577" s="87" t="str">
        <f>IFERROR(INDEX(DB_Typologies!$D$4:$AP$1445,MATCH($A$3,DB_Typologies!$AQ$4:$AQ$1445,0)+$A577,MATCH(D$3,TQoL_Indexes!$B$8:$AK$8,0)),"")</f>
        <v/>
      </c>
      <c r="E577" s="86" t="str">
        <f>IFERROR(INDEX(DB_Typologies!$D$4:$AP$1445,MATCH($A$3,DB_Typologies!$AQ$4:$AQ$1445,0)+$A577,MATCH(E$3,TQoL_Indexes!$B$8:$AK$8,0)),"")</f>
        <v/>
      </c>
      <c r="F577" s="86" t="str">
        <f>IFERROR(INDEX(DB_Typologies!$D$4:$AP$1445,MATCH($A$3,DB_Typologies!$AQ$4:$AQ$1445,0)+$A577,MATCH(F$3,TQoL_Indexes!$B$8:$AK$8,0)),"")</f>
        <v/>
      </c>
      <c r="G577" s="86" t="str">
        <f>IFERROR(INDEX(DB_Typologies!$D$4:$AP$1445,MATCH($A$3,DB_Typologies!$AQ$4:$AQ$1445,0)+$A577,MATCH(G$3,TQoL_Indexes!$B$8:$AK$8,0)),"")</f>
        <v/>
      </c>
      <c r="H577" s="86" t="str">
        <f>IFERROR(INDEX(DB_Typologies!$D$4:$AP$1445,MATCH($A$3,DB_Typologies!$AQ$4:$AQ$1445,0)+$A577,MATCH(H$3,TQoL_Indexes!$B$8:$AK$8,0)),"")</f>
        <v/>
      </c>
      <c r="I577" s="86" t="str">
        <f>IFERROR(INDEX(DB_Typologies!$D$4:$AP$1445,MATCH($A$3,DB_Typologies!$AQ$4:$AQ$1445,0)+$A577,MATCH(I$3,TQoL_Indexes!$B$8:$AK$8,0)),"")</f>
        <v/>
      </c>
      <c r="J577" s="86" t="str">
        <f>IFERROR(INDEX(DB_Typologies!$D$4:$AP$1445,MATCH($A$3,DB_Typologies!$AQ$4:$AQ$1445,0)+$A577,MATCH(J$3,TQoL_Indexes!$B$8:$AK$8,0)),"")</f>
        <v/>
      </c>
      <c r="K577" s="86" t="str">
        <f>IFERROR(INDEX(DB_Typologies!$D$4:$AP$1445,MATCH($A$3,DB_Typologies!$AQ$4:$AQ$1445,0)+$A577,MATCH(K$3,TQoL_Indexes!$B$8:$AK$8,0)),"")</f>
        <v/>
      </c>
      <c r="L577" s="86" t="str">
        <f>IFERROR(INDEX(DB_Typologies!$D$4:$AP$1445,MATCH($A$3,DB_Typologies!$AQ$4:$AQ$1445,0)+$A577,MATCH(L$3,TQoL_Indexes!$B$8:$AK$8,0)),"")</f>
        <v/>
      </c>
      <c r="M577" s="86" t="str">
        <f>IFERROR(INDEX(DB_Typologies!$D$4:$AP$1445,MATCH($A$3,DB_Typologies!$AQ$4:$AQ$1445,0)+$A577,MATCH(M$3,TQoL_Indexes!$B$8:$AK$8,0)),"")</f>
        <v/>
      </c>
      <c r="N577" s="86" t="str">
        <f>IFERROR(INDEX(DB_Typologies!$D$4:$AP$1445,MATCH($A$3,DB_Typologies!$AQ$4:$AQ$1445,0)+$A577,MATCH(N$3,TQoL_Indexes!$B$8:$AK$8,0)),"")</f>
        <v/>
      </c>
      <c r="O577" s="86" t="str">
        <f>IFERROR(INDEX(DB_Typologies!$D$4:$AP$1445,MATCH($A$3,DB_Typologies!$AQ$4:$AQ$1445,0)+$A577,MATCH(O$3,TQoL_Indexes!$B$8:$AK$8,0)),"")</f>
        <v/>
      </c>
      <c r="P577" s="86" t="str">
        <f>IFERROR(INDEX(DB_Typologies!$D$4:$AP$1445,MATCH($A$3,DB_Typologies!$AQ$4:$AQ$1445,0)+$A577,MATCH(P$3,TQoL_Indexes!$B$8:$AK$8,0)),"")</f>
        <v/>
      </c>
      <c r="Q577" s="86" t="str">
        <f>IFERROR(INDEX(DB_Typologies!$D$4:$AP$1445,MATCH($A$3,DB_Typologies!$AQ$4:$AQ$1445,0)+$A577,MATCH(Q$3,TQoL_Indexes!$B$8:$AK$8,0)),"")</f>
        <v/>
      </c>
      <c r="R577" s="86" t="str">
        <f>IFERROR(INDEX(DB_Typologies!$D$4:$AP$1445,MATCH($A$3,DB_Typologies!$AQ$4:$AQ$1445,0)+$A577,MATCH(R$3,TQoL_Indexes!$B$8:$AK$8,0)),"")</f>
        <v/>
      </c>
      <c r="S577" s="86" t="str">
        <f>IFERROR(INDEX(DB_Typologies!$D$4:$AP$1445,MATCH($A$3,DB_Typologies!$AQ$4:$AQ$1445,0)+$A577,MATCH(S$3,TQoL_Indexes!$B$8:$AK$8,0)),"")</f>
        <v/>
      </c>
      <c r="T577" s="86" t="str">
        <f>IFERROR(INDEX(DB_Typologies!$D$4:$AP$1445,MATCH($A$3,DB_Typologies!$AQ$4:$AQ$1445,0)+$A577,MATCH(T$3,TQoL_Indexes!$B$8:$AK$8,0)),"")</f>
        <v/>
      </c>
      <c r="U577" s="86" t="str">
        <f>IFERROR(INDEX(DB_Typologies!$D$4:$AP$1445,MATCH($A$3,DB_Typologies!$AQ$4:$AQ$1445,0)+$A577,MATCH(U$3,TQoL_Indexes!$B$8:$AK$8,0)),"")</f>
        <v/>
      </c>
      <c r="V577" s="86" t="str">
        <f>IFERROR(INDEX(DB_Typologies!$D$4:$AP$1445,MATCH($A$3,DB_Typologies!$AQ$4:$AQ$1445,0)+$A577,MATCH(V$3,TQoL_Indexes!$B$8:$AK$8,0)),"")</f>
        <v/>
      </c>
      <c r="W577" s="86" t="str">
        <f>IFERROR(INDEX(DB_Typologies!$D$4:$AP$1445,MATCH($A$3,DB_Typologies!$AQ$4:$AQ$1445,0)+$A577,MATCH(W$3,TQoL_Indexes!$B$8:$AK$8,0)),"")</f>
        <v/>
      </c>
      <c r="X577" s="86" t="str">
        <f>IFERROR(INDEX(DB_Typologies!$D$4:$AP$1445,MATCH($A$3,DB_Typologies!$AQ$4:$AQ$1445,0)+$A577,MATCH(X$3,TQoL_Indexes!$B$8:$AK$8,0)),"")</f>
        <v/>
      </c>
      <c r="Y577" s="86" t="str">
        <f>IFERROR(INDEX(DB_Typologies!$D$4:$AP$1445,MATCH($A$3,DB_Typologies!$AQ$4:$AQ$1445,0)+$A577,MATCH(Y$3,TQoL_Indexes!$B$8:$AK$8,0)),"")</f>
        <v/>
      </c>
      <c r="Z577" s="86" t="str">
        <f>IFERROR(INDEX(DB_Typologies!$D$4:$AP$1445,MATCH($A$3,DB_Typologies!$AQ$4:$AQ$1445,0)+$A577,MATCH(Z$3,TQoL_Indexes!$B$8:$AK$8,0)),"")</f>
        <v/>
      </c>
      <c r="AA577" s="86" t="str">
        <f>IFERROR(INDEX(DB_Typologies!$D$4:$AP$1445,MATCH($A$3,DB_Typologies!$AQ$4:$AQ$1445,0)+$A577,MATCH(AA$3,TQoL_Indexes!$B$8:$AK$8,0)),"")</f>
        <v/>
      </c>
      <c r="AB577" s="86" t="str">
        <f>IFERROR(INDEX(DB_Typologies!$D$4:$AP$1445,MATCH($A$3,DB_Typologies!$AQ$4:$AQ$1445,0)+$A577,MATCH(AB$3,TQoL_Indexes!$B$8:$AK$8,0)),"")</f>
        <v/>
      </c>
      <c r="AC577" s="86" t="str">
        <f>IFERROR(INDEX(DB_Typologies!$D$4:$AP$1445,MATCH($A$3,DB_Typologies!$AQ$4:$AQ$1445,0)+$A577,MATCH(AC$3,TQoL_Indexes!$B$8:$AK$8,0)),"")</f>
        <v/>
      </c>
      <c r="AD577" s="86" t="str">
        <f>IFERROR(INDEX(DB_Typologies!$D$4:$AP$1445,MATCH($A$3,DB_Typologies!$AQ$4:$AQ$1445,0)+$A577,MATCH(AD$3,TQoL_Indexes!$B$8:$AK$8,0)),"")</f>
        <v/>
      </c>
      <c r="AE577" s="86" t="str">
        <f>IFERROR(INDEX(DB_Typologies!$D$4:$AP$1445,MATCH($A$3,DB_Typologies!$AQ$4:$AQ$1445,0)+$A577,MATCH(AE$3,TQoL_Indexes!$B$8:$AK$8,0)),"")</f>
        <v/>
      </c>
      <c r="AF577" s="86" t="str">
        <f>IFERROR(INDEX(DB_Typologies!$D$4:$AP$1445,MATCH($A$3,DB_Typologies!$AQ$4:$AQ$1445,0)+$A577,MATCH(AF$3,TQoL_Indexes!$B$8:$AK$8,0)),"")</f>
        <v/>
      </c>
      <c r="AG577" s="86" t="str">
        <f>IFERROR(INDEX(DB_Typologies!$D$4:$AP$1445,MATCH($A$3,DB_Typologies!$AQ$4:$AQ$1445,0)+$A577,MATCH(AG$3,TQoL_Indexes!$B$8:$AK$8,0)),"")</f>
        <v/>
      </c>
      <c r="AH577" s="86" t="str">
        <f>IFERROR(INDEX(DB_Typologies!$D$4:$AP$1445,MATCH($A$3,DB_Typologies!$AQ$4:$AQ$1445,0)+$A577,MATCH(AH$3,TQoL_Indexes!$B$8:$AK$8,0)),"")</f>
        <v/>
      </c>
      <c r="AI577" s="86" t="str">
        <f>IFERROR(INDEX(DB_Typologies!$D$4:$AP$1445,MATCH($A$3,DB_Typologies!$AQ$4:$AQ$1445,0)+$A577,MATCH(AI$3,TQoL_Indexes!$B$8:$AK$8,0)),"")</f>
        <v/>
      </c>
      <c r="AJ577" s="86" t="str">
        <f>IFERROR(INDEX(DB_Typologies!$D$4:$AP$1445,MATCH($A$3,DB_Typologies!$AQ$4:$AQ$1445,0)+$A577,MATCH(AJ$3,TQoL_Indexes!$B$8:$AK$8,0)),"")</f>
        <v/>
      </c>
      <c r="AK577" s="86" t="str">
        <f>IFERROR(INDEX(DB_Typologies!$D$4:$AP$1445,MATCH($A$3,DB_Typologies!$AQ$4:$AQ$1445,0)+$A577,MATCH(AK$3,TQoL_Indexes!$B$8:$AK$8,0)),"")</f>
        <v/>
      </c>
      <c r="AL577" s="86" t="str">
        <f>IFERROR(INDEX(DB_Typologies!$D$4:$AP$1445,MATCH($A$3,DB_Typologies!$AQ$4:$AQ$1445,0)+$A577,MATCH(AL$3,TQoL_Indexes!$B$8:$AK$8,0)),"")</f>
        <v/>
      </c>
      <c r="AM577" s="87" t="str">
        <f>IFERROR(INDEX(DB_Typologies!$D$4:$AP$1445,MATCH($A$3,DB_Typologies!$AQ$4:$AQ$1445,0)+$A577,MATCH(AM$3,TQoL_Indexes!$B$8:$AK$8,0)),"")</f>
        <v/>
      </c>
    </row>
    <row r="578" spans="1:39">
      <c r="A578" s="58" t="str">
        <f>IFERROR(IF(A577+1&lt;COUNTIF(DB_Typologies!$AQ$4:$AQ$1445,$A$3),A577+1,""),"")</f>
        <v/>
      </c>
      <c r="B578" s="120" t="str">
        <f>IFERROR(INDEX(DB_Typologies!$D$4:$AP$1445,MATCH($A$3,DB_Typologies!$AQ$4:$AQ$1445,0)+$A578,MATCH(B$3,TQoL_Indexes!$B$8:$AK$8,0)),"")</f>
        <v/>
      </c>
      <c r="C578" s="86" t="str">
        <f>IFERROR(INDEX(DB_Typologies!$D$4:$AP$1445,MATCH($A$3,DB_Typologies!$AQ$4:$AQ$1445,0)+$A578,MATCH(C$3,TQoL_Indexes!$B$8:$AK$8,0)),"")</f>
        <v/>
      </c>
      <c r="D578" s="87" t="str">
        <f>IFERROR(INDEX(DB_Typologies!$D$4:$AP$1445,MATCH($A$3,DB_Typologies!$AQ$4:$AQ$1445,0)+$A578,MATCH(D$3,TQoL_Indexes!$B$8:$AK$8,0)),"")</f>
        <v/>
      </c>
      <c r="E578" s="86" t="str">
        <f>IFERROR(INDEX(DB_Typologies!$D$4:$AP$1445,MATCH($A$3,DB_Typologies!$AQ$4:$AQ$1445,0)+$A578,MATCH(E$3,TQoL_Indexes!$B$8:$AK$8,0)),"")</f>
        <v/>
      </c>
      <c r="F578" s="86" t="str">
        <f>IFERROR(INDEX(DB_Typologies!$D$4:$AP$1445,MATCH($A$3,DB_Typologies!$AQ$4:$AQ$1445,0)+$A578,MATCH(F$3,TQoL_Indexes!$B$8:$AK$8,0)),"")</f>
        <v/>
      </c>
      <c r="G578" s="86" t="str">
        <f>IFERROR(INDEX(DB_Typologies!$D$4:$AP$1445,MATCH($A$3,DB_Typologies!$AQ$4:$AQ$1445,0)+$A578,MATCH(G$3,TQoL_Indexes!$B$8:$AK$8,0)),"")</f>
        <v/>
      </c>
      <c r="H578" s="86" t="str">
        <f>IFERROR(INDEX(DB_Typologies!$D$4:$AP$1445,MATCH($A$3,DB_Typologies!$AQ$4:$AQ$1445,0)+$A578,MATCH(H$3,TQoL_Indexes!$B$8:$AK$8,0)),"")</f>
        <v/>
      </c>
      <c r="I578" s="86" t="str">
        <f>IFERROR(INDEX(DB_Typologies!$D$4:$AP$1445,MATCH($A$3,DB_Typologies!$AQ$4:$AQ$1445,0)+$A578,MATCH(I$3,TQoL_Indexes!$B$8:$AK$8,0)),"")</f>
        <v/>
      </c>
      <c r="J578" s="86" t="str">
        <f>IFERROR(INDEX(DB_Typologies!$D$4:$AP$1445,MATCH($A$3,DB_Typologies!$AQ$4:$AQ$1445,0)+$A578,MATCH(J$3,TQoL_Indexes!$B$8:$AK$8,0)),"")</f>
        <v/>
      </c>
      <c r="K578" s="86" t="str">
        <f>IFERROR(INDEX(DB_Typologies!$D$4:$AP$1445,MATCH($A$3,DB_Typologies!$AQ$4:$AQ$1445,0)+$A578,MATCH(K$3,TQoL_Indexes!$B$8:$AK$8,0)),"")</f>
        <v/>
      </c>
      <c r="L578" s="86" t="str">
        <f>IFERROR(INDEX(DB_Typologies!$D$4:$AP$1445,MATCH($A$3,DB_Typologies!$AQ$4:$AQ$1445,0)+$A578,MATCH(L$3,TQoL_Indexes!$B$8:$AK$8,0)),"")</f>
        <v/>
      </c>
      <c r="M578" s="86" t="str">
        <f>IFERROR(INDEX(DB_Typologies!$D$4:$AP$1445,MATCH($A$3,DB_Typologies!$AQ$4:$AQ$1445,0)+$A578,MATCH(M$3,TQoL_Indexes!$B$8:$AK$8,0)),"")</f>
        <v/>
      </c>
      <c r="N578" s="86" t="str">
        <f>IFERROR(INDEX(DB_Typologies!$D$4:$AP$1445,MATCH($A$3,DB_Typologies!$AQ$4:$AQ$1445,0)+$A578,MATCH(N$3,TQoL_Indexes!$B$8:$AK$8,0)),"")</f>
        <v/>
      </c>
      <c r="O578" s="86" t="str">
        <f>IFERROR(INDEX(DB_Typologies!$D$4:$AP$1445,MATCH($A$3,DB_Typologies!$AQ$4:$AQ$1445,0)+$A578,MATCH(O$3,TQoL_Indexes!$B$8:$AK$8,0)),"")</f>
        <v/>
      </c>
      <c r="P578" s="86" t="str">
        <f>IFERROR(INDEX(DB_Typologies!$D$4:$AP$1445,MATCH($A$3,DB_Typologies!$AQ$4:$AQ$1445,0)+$A578,MATCH(P$3,TQoL_Indexes!$B$8:$AK$8,0)),"")</f>
        <v/>
      </c>
      <c r="Q578" s="86" t="str">
        <f>IFERROR(INDEX(DB_Typologies!$D$4:$AP$1445,MATCH($A$3,DB_Typologies!$AQ$4:$AQ$1445,0)+$A578,MATCH(Q$3,TQoL_Indexes!$B$8:$AK$8,0)),"")</f>
        <v/>
      </c>
      <c r="R578" s="86" t="str">
        <f>IFERROR(INDEX(DB_Typologies!$D$4:$AP$1445,MATCH($A$3,DB_Typologies!$AQ$4:$AQ$1445,0)+$A578,MATCH(R$3,TQoL_Indexes!$B$8:$AK$8,0)),"")</f>
        <v/>
      </c>
      <c r="S578" s="86" t="str">
        <f>IFERROR(INDEX(DB_Typologies!$D$4:$AP$1445,MATCH($A$3,DB_Typologies!$AQ$4:$AQ$1445,0)+$A578,MATCH(S$3,TQoL_Indexes!$B$8:$AK$8,0)),"")</f>
        <v/>
      </c>
      <c r="T578" s="86" t="str">
        <f>IFERROR(INDEX(DB_Typologies!$D$4:$AP$1445,MATCH($A$3,DB_Typologies!$AQ$4:$AQ$1445,0)+$A578,MATCH(T$3,TQoL_Indexes!$B$8:$AK$8,0)),"")</f>
        <v/>
      </c>
      <c r="U578" s="86" t="str">
        <f>IFERROR(INDEX(DB_Typologies!$D$4:$AP$1445,MATCH($A$3,DB_Typologies!$AQ$4:$AQ$1445,0)+$A578,MATCH(U$3,TQoL_Indexes!$B$8:$AK$8,0)),"")</f>
        <v/>
      </c>
      <c r="V578" s="86" t="str">
        <f>IFERROR(INDEX(DB_Typologies!$D$4:$AP$1445,MATCH($A$3,DB_Typologies!$AQ$4:$AQ$1445,0)+$A578,MATCH(V$3,TQoL_Indexes!$B$8:$AK$8,0)),"")</f>
        <v/>
      </c>
      <c r="W578" s="86" t="str">
        <f>IFERROR(INDEX(DB_Typologies!$D$4:$AP$1445,MATCH($A$3,DB_Typologies!$AQ$4:$AQ$1445,0)+$A578,MATCH(W$3,TQoL_Indexes!$B$8:$AK$8,0)),"")</f>
        <v/>
      </c>
      <c r="X578" s="86" t="str">
        <f>IFERROR(INDEX(DB_Typologies!$D$4:$AP$1445,MATCH($A$3,DB_Typologies!$AQ$4:$AQ$1445,0)+$A578,MATCH(X$3,TQoL_Indexes!$B$8:$AK$8,0)),"")</f>
        <v/>
      </c>
      <c r="Y578" s="86" t="str">
        <f>IFERROR(INDEX(DB_Typologies!$D$4:$AP$1445,MATCH($A$3,DB_Typologies!$AQ$4:$AQ$1445,0)+$A578,MATCH(Y$3,TQoL_Indexes!$B$8:$AK$8,0)),"")</f>
        <v/>
      </c>
      <c r="Z578" s="86" t="str">
        <f>IFERROR(INDEX(DB_Typologies!$D$4:$AP$1445,MATCH($A$3,DB_Typologies!$AQ$4:$AQ$1445,0)+$A578,MATCH(Z$3,TQoL_Indexes!$B$8:$AK$8,0)),"")</f>
        <v/>
      </c>
      <c r="AA578" s="86" t="str">
        <f>IFERROR(INDEX(DB_Typologies!$D$4:$AP$1445,MATCH($A$3,DB_Typologies!$AQ$4:$AQ$1445,0)+$A578,MATCH(AA$3,TQoL_Indexes!$B$8:$AK$8,0)),"")</f>
        <v/>
      </c>
      <c r="AB578" s="86" t="str">
        <f>IFERROR(INDEX(DB_Typologies!$D$4:$AP$1445,MATCH($A$3,DB_Typologies!$AQ$4:$AQ$1445,0)+$A578,MATCH(AB$3,TQoL_Indexes!$B$8:$AK$8,0)),"")</f>
        <v/>
      </c>
      <c r="AC578" s="86" t="str">
        <f>IFERROR(INDEX(DB_Typologies!$D$4:$AP$1445,MATCH($A$3,DB_Typologies!$AQ$4:$AQ$1445,0)+$A578,MATCH(AC$3,TQoL_Indexes!$B$8:$AK$8,0)),"")</f>
        <v/>
      </c>
      <c r="AD578" s="86" t="str">
        <f>IFERROR(INDEX(DB_Typologies!$D$4:$AP$1445,MATCH($A$3,DB_Typologies!$AQ$4:$AQ$1445,0)+$A578,MATCH(AD$3,TQoL_Indexes!$B$8:$AK$8,0)),"")</f>
        <v/>
      </c>
      <c r="AE578" s="86" t="str">
        <f>IFERROR(INDEX(DB_Typologies!$D$4:$AP$1445,MATCH($A$3,DB_Typologies!$AQ$4:$AQ$1445,0)+$A578,MATCH(AE$3,TQoL_Indexes!$B$8:$AK$8,0)),"")</f>
        <v/>
      </c>
      <c r="AF578" s="86" t="str">
        <f>IFERROR(INDEX(DB_Typologies!$D$4:$AP$1445,MATCH($A$3,DB_Typologies!$AQ$4:$AQ$1445,0)+$A578,MATCH(AF$3,TQoL_Indexes!$B$8:$AK$8,0)),"")</f>
        <v/>
      </c>
      <c r="AG578" s="86" t="str">
        <f>IFERROR(INDEX(DB_Typologies!$D$4:$AP$1445,MATCH($A$3,DB_Typologies!$AQ$4:$AQ$1445,0)+$A578,MATCH(AG$3,TQoL_Indexes!$B$8:$AK$8,0)),"")</f>
        <v/>
      </c>
      <c r="AH578" s="86" t="str">
        <f>IFERROR(INDEX(DB_Typologies!$D$4:$AP$1445,MATCH($A$3,DB_Typologies!$AQ$4:$AQ$1445,0)+$A578,MATCH(AH$3,TQoL_Indexes!$B$8:$AK$8,0)),"")</f>
        <v/>
      </c>
      <c r="AI578" s="86" t="str">
        <f>IFERROR(INDEX(DB_Typologies!$D$4:$AP$1445,MATCH($A$3,DB_Typologies!$AQ$4:$AQ$1445,0)+$A578,MATCH(AI$3,TQoL_Indexes!$B$8:$AK$8,0)),"")</f>
        <v/>
      </c>
      <c r="AJ578" s="86" t="str">
        <f>IFERROR(INDEX(DB_Typologies!$D$4:$AP$1445,MATCH($A$3,DB_Typologies!$AQ$4:$AQ$1445,0)+$A578,MATCH(AJ$3,TQoL_Indexes!$B$8:$AK$8,0)),"")</f>
        <v/>
      </c>
      <c r="AK578" s="86" t="str">
        <f>IFERROR(INDEX(DB_Typologies!$D$4:$AP$1445,MATCH($A$3,DB_Typologies!$AQ$4:$AQ$1445,0)+$A578,MATCH(AK$3,TQoL_Indexes!$B$8:$AK$8,0)),"")</f>
        <v/>
      </c>
      <c r="AL578" s="86" t="str">
        <f>IFERROR(INDEX(DB_Typologies!$D$4:$AP$1445,MATCH($A$3,DB_Typologies!$AQ$4:$AQ$1445,0)+$A578,MATCH(AL$3,TQoL_Indexes!$B$8:$AK$8,0)),"")</f>
        <v/>
      </c>
      <c r="AM578" s="87" t="str">
        <f>IFERROR(INDEX(DB_Typologies!$D$4:$AP$1445,MATCH($A$3,DB_Typologies!$AQ$4:$AQ$1445,0)+$A578,MATCH(AM$3,TQoL_Indexes!$B$8:$AK$8,0)),"")</f>
        <v/>
      </c>
    </row>
    <row r="579" spans="1:39">
      <c r="A579" s="58" t="str">
        <f>IFERROR(IF(A578+1&lt;COUNTIF(DB_Typologies!$AQ$4:$AQ$1445,$A$3),A578+1,""),"")</f>
        <v/>
      </c>
      <c r="B579" s="120" t="str">
        <f>IFERROR(INDEX(DB_Typologies!$D$4:$AP$1445,MATCH($A$3,DB_Typologies!$AQ$4:$AQ$1445,0)+$A579,MATCH(B$3,TQoL_Indexes!$B$8:$AK$8,0)),"")</f>
        <v/>
      </c>
      <c r="C579" s="86" t="str">
        <f>IFERROR(INDEX(DB_Typologies!$D$4:$AP$1445,MATCH($A$3,DB_Typologies!$AQ$4:$AQ$1445,0)+$A579,MATCH(C$3,TQoL_Indexes!$B$8:$AK$8,0)),"")</f>
        <v/>
      </c>
      <c r="D579" s="87" t="str">
        <f>IFERROR(INDEX(DB_Typologies!$D$4:$AP$1445,MATCH($A$3,DB_Typologies!$AQ$4:$AQ$1445,0)+$A579,MATCH(D$3,TQoL_Indexes!$B$8:$AK$8,0)),"")</f>
        <v/>
      </c>
      <c r="E579" s="86" t="str">
        <f>IFERROR(INDEX(DB_Typologies!$D$4:$AP$1445,MATCH($A$3,DB_Typologies!$AQ$4:$AQ$1445,0)+$A579,MATCH(E$3,TQoL_Indexes!$B$8:$AK$8,0)),"")</f>
        <v/>
      </c>
      <c r="F579" s="86" t="str">
        <f>IFERROR(INDEX(DB_Typologies!$D$4:$AP$1445,MATCH($A$3,DB_Typologies!$AQ$4:$AQ$1445,0)+$A579,MATCH(F$3,TQoL_Indexes!$B$8:$AK$8,0)),"")</f>
        <v/>
      </c>
      <c r="G579" s="86" t="str">
        <f>IFERROR(INDEX(DB_Typologies!$D$4:$AP$1445,MATCH($A$3,DB_Typologies!$AQ$4:$AQ$1445,0)+$A579,MATCH(G$3,TQoL_Indexes!$B$8:$AK$8,0)),"")</f>
        <v/>
      </c>
      <c r="H579" s="86" t="str">
        <f>IFERROR(INDEX(DB_Typologies!$D$4:$AP$1445,MATCH($A$3,DB_Typologies!$AQ$4:$AQ$1445,0)+$A579,MATCH(H$3,TQoL_Indexes!$B$8:$AK$8,0)),"")</f>
        <v/>
      </c>
      <c r="I579" s="86" t="str">
        <f>IFERROR(INDEX(DB_Typologies!$D$4:$AP$1445,MATCH($A$3,DB_Typologies!$AQ$4:$AQ$1445,0)+$A579,MATCH(I$3,TQoL_Indexes!$B$8:$AK$8,0)),"")</f>
        <v/>
      </c>
      <c r="J579" s="86" t="str">
        <f>IFERROR(INDEX(DB_Typologies!$D$4:$AP$1445,MATCH($A$3,DB_Typologies!$AQ$4:$AQ$1445,0)+$A579,MATCH(J$3,TQoL_Indexes!$B$8:$AK$8,0)),"")</f>
        <v/>
      </c>
      <c r="K579" s="86" t="str">
        <f>IFERROR(INDEX(DB_Typologies!$D$4:$AP$1445,MATCH($A$3,DB_Typologies!$AQ$4:$AQ$1445,0)+$A579,MATCH(K$3,TQoL_Indexes!$B$8:$AK$8,0)),"")</f>
        <v/>
      </c>
      <c r="L579" s="86" t="str">
        <f>IFERROR(INDEX(DB_Typologies!$D$4:$AP$1445,MATCH($A$3,DB_Typologies!$AQ$4:$AQ$1445,0)+$A579,MATCH(L$3,TQoL_Indexes!$B$8:$AK$8,0)),"")</f>
        <v/>
      </c>
      <c r="M579" s="86" t="str">
        <f>IFERROR(INDEX(DB_Typologies!$D$4:$AP$1445,MATCH($A$3,DB_Typologies!$AQ$4:$AQ$1445,0)+$A579,MATCH(M$3,TQoL_Indexes!$B$8:$AK$8,0)),"")</f>
        <v/>
      </c>
      <c r="N579" s="86" t="str">
        <f>IFERROR(INDEX(DB_Typologies!$D$4:$AP$1445,MATCH($A$3,DB_Typologies!$AQ$4:$AQ$1445,0)+$A579,MATCH(N$3,TQoL_Indexes!$B$8:$AK$8,0)),"")</f>
        <v/>
      </c>
      <c r="O579" s="86" t="str">
        <f>IFERROR(INDEX(DB_Typologies!$D$4:$AP$1445,MATCH($A$3,DB_Typologies!$AQ$4:$AQ$1445,0)+$A579,MATCH(O$3,TQoL_Indexes!$B$8:$AK$8,0)),"")</f>
        <v/>
      </c>
      <c r="P579" s="86" t="str">
        <f>IFERROR(INDEX(DB_Typologies!$D$4:$AP$1445,MATCH($A$3,DB_Typologies!$AQ$4:$AQ$1445,0)+$A579,MATCH(P$3,TQoL_Indexes!$B$8:$AK$8,0)),"")</f>
        <v/>
      </c>
      <c r="Q579" s="86" t="str">
        <f>IFERROR(INDEX(DB_Typologies!$D$4:$AP$1445,MATCH($A$3,DB_Typologies!$AQ$4:$AQ$1445,0)+$A579,MATCH(Q$3,TQoL_Indexes!$B$8:$AK$8,0)),"")</f>
        <v/>
      </c>
      <c r="R579" s="86" t="str">
        <f>IFERROR(INDEX(DB_Typologies!$D$4:$AP$1445,MATCH($A$3,DB_Typologies!$AQ$4:$AQ$1445,0)+$A579,MATCH(R$3,TQoL_Indexes!$B$8:$AK$8,0)),"")</f>
        <v/>
      </c>
      <c r="S579" s="86" t="str">
        <f>IFERROR(INDEX(DB_Typologies!$D$4:$AP$1445,MATCH($A$3,DB_Typologies!$AQ$4:$AQ$1445,0)+$A579,MATCH(S$3,TQoL_Indexes!$B$8:$AK$8,0)),"")</f>
        <v/>
      </c>
      <c r="T579" s="86" t="str">
        <f>IFERROR(INDEX(DB_Typologies!$D$4:$AP$1445,MATCH($A$3,DB_Typologies!$AQ$4:$AQ$1445,0)+$A579,MATCH(T$3,TQoL_Indexes!$B$8:$AK$8,0)),"")</f>
        <v/>
      </c>
      <c r="U579" s="86" t="str">
        <f>IFERROR(INDEX(DB_Typologies!$D$4:$AP$1445,MATCH($A$3,DB_Typologies!$AQ$4:$AQ$1445,0)+$A579,MATCH(U$3,TQoL_Indexes!$B$8:$AK$8,0)),"")</f>
        <v/>
      </c>
      <c r="V579" s="86" t="str">
        <f>IFERROR(INDEX(DB_Typologies!$D$4:$AP$1445,MATCH($A$3,DB_Typologies!$AQ$4:$AQ$1445,0)+$A579,MATCH(V$3,TQoL_Indexes!$B$8:$AK$8,0)),"")</f>
        <v/>
      </c>
      <c r="W579" s="86" t="str">
        <f>IFERROR(INDEX(DB_Typologies!$D$4:$AP$1445,MATCH($A$3,DB_Typologies!$AQ$4:$AQ$1445,0)+$A579,MATCH(W$3,TQoL_Indexes!$B$8:$AK$8,0)),"")</f>
        <v/>
      </c>
      <c r="X579" s="86" t="str">
        <f>IFERROR(INDEX(DB_Typologies!$D$4:$AP$1445,MATCH($A$3,DB_Typologies!$AQ$4:$AQ$1445,0)+$A579,MATCH(X$3,TQoL_Indexes!$B$8:$AK$8,0)),"")</f>
        <v/>
      </c>
      <c r="Y579" s="86" t="str">
        <f>IFERROR(INDEX(DB_Typologies!$D$4:$AP$1445,MATCH($A$3,DB_Typologies!$AQ$4:$AQ$1445,0)+$A579,MATCH(Y$3,TQoL_Indexes!$B$8:$AK$8,0)),"")</f>
        <v/>
      </c>
      <c r="Z579" s="86" t="str">
        <f>IFERROR(INDEX(DB_Typologies!$D$4:$AP$1445,MATCH($A$3,DB_Typologies!$AQ$4:$AQ$1445,0)+$A579,MATCH(Z$3,TQoL_Indexes!$B$8:$AK$8,0)),"")</f>
        <v/>
      </c>
      <c r="AA579" s="86" t="str">
        <f>IFERROR(INDEX(DB_Typologies!$D$4:$AP$1445,MATCH($A$3,DB_Typologies!$AQ$4:$AQ$1445,0)+$A579,MATCH(AA$3,TQoL_Indexes!$B$8:$AK$8,0)),"")</f>
        <v/>
      </c>
      <c r="AB579" s="86" t="str">
        <f>IFERROR(INDEX(DB_Typologies!$D$4:$AP$1445,MATCH($A$3,DB_Typologies!$AQ$4:$AQ$1445,0)+$A579,MATCH(AB$3,TQoL_Indexes!$B$8:$AK$8,0)),"")</f>
        <v/>
      </c>
      <c r="AC579" s="86" t="str">
        <f>IFERROR(INDEX(DB_Typologies!$D$4:$AP$1445,MATCH($A$3,DB_Typologies!$AQ$4:$AQ$1445,0)+$A579,MATCH(AC$3,TQoL_Indexes!$B$8:$AK$8,0)),"")</f>
        <v/>
      </c>
      <c r="AD579" s="86" t="str">
        <f>IFERROR(INDEX(DB_Typologies!$D$4:$AP$1445,MATCH($A$3,DB_Typologies!$AQ$4:$AQ$1445,0)+$A579,MATCH(AD$3,TQoL_Indexes!$B$8:$AK$8,0)),"")</f>
        <v/>
      </c>
      <c r="AE579" s="86" t="str">
        <f>IFERROR(INDEX(DB_Typologies!$D$4:$AP$1445,MATCH($A$3,DB_Typologies!$AQ$4:$AQ$1445,0)+$A579,MATCH(AE$3,TQoL_Indexes!$B$8:$AK$8,0)),"")</f>
        <v/>
      </c>
      <c r="AF579" s="86" t="str">
        <f>IFERROR(INDEX(DB_Typologies!$D$4:$AP$1445,MATCH($A$3,DB_Typologies!$AQ$4:$AQ$1445,0)+$A579,MATCH(AF$3,TQoL_Indexes!$B$8:$AK$8,0)),"")</f>
        <v/>
      </c>
      <c r="AG579" s="86" t="str">
        <f>IFERROR(INDEX(DB_Typologies!$D$4:$AP$1445,MATCH($A$3,DB_Typologies!$AQ$4:$AQ$1445,0)+$A579,MATCH(AG$3,TQoL_Indexes!$B$8:$AK$8,0)),"")</f>
        <v/>
      </c>
      <c r="AH579" s="86" t="str">
        <f>IFERROR(INDEX(DB_Typologies!$D$4:$AP$1445,MATCH($A$3,DB_Typologies!$AQ$4:$AQ$1445,0)+$A579,MATCH(AH$3,TQoL_Indexes!$B$8:$AK$8,0)),"")</f>
        <v/>
      </c>
      <c r="AI579" s="86" t="str">
        <f>IFERROR(INDEX(DB_Typologies!$D$4:$AP$1445,MATCH($A$3,DB_Typologies!$AQ$4:$AQ$1445,0)+$A579,MATCH(AI$3,TQoL_Indexes!$B$8:$AK$8,0)),"")</f>
        <v/>
      </c>
      <c r="AJ579" s="86" t="str">
        <f>IFERROR(INDEX(DB_Typologies!$D$4:$AP$1445,MATCH($A$3,DB_Typologies!$AQ$4:$AQ$1445,0)+$A579,MATCH(AJ$3,TQoL_Indexes!$B$8:$AK$8,0)),"")</f>
        <v/>
      </c>
      <c r="AK579" s="86" t="str">
        <f>IFERROR(INDEX(DB_Typologies!$D$4:$AP$1445,MATCH($A$3,DB_Typologies!$AQ$4:$AQ$1445,0)+$A579,MATCH(AK$3,TQoL_Indexes!$B$8:$AK$8,0)),"")</f>
        <v/>
      </c>
      <c r="AL579" s="86" t="str">
        <f>IFERROR(INDEX(DB_Typologies!$D$4:$AP$1445,MATCH($A$3,DB_Typologies!$AQ$4:$AQ$1445,0)+$A579,MATCH(AL$3,TQoL_Indexes!$B$8:$AK$8,0)),"")</f>
        <v/>
      </c>
      <c r="AM579" s="87" t="str">
        <f>IFERROR(INDEX(DB_Typologies!$D$4:$AP$1445,MATCH($A$3,DB_Typologies!$AQ$4:$AQ$1445,0)+$A579,MATCH(AM$3,TQoL_Indexes!$B$8:$AK$8,0)),"")</f>
        <v/>
      </c>
    </row>
    <row r="580" spans="1:39">
      <c r="A580" s="58" t="str">
        <f>IFERROR(IF(A579+1&lt;COUNTIF(DB_Typologies!$AQ$4:$AQ$1445,$A$3),A579+1,""),"")</f>
        <v/>
      </c>
      <c r="B580" s="120" t="str">
        <f>IFERROR(INDEX(DB_Typologies!$D$4:$AP$1445,MATCH($A$3,DB_Typologies!$AQ$4:$AQ$1445,0)+$A580,MATCH(B$3,TQoL_Indexes!$B$8:$AK$8,0)),"")</f>
        <v/>
      </c>
      <c r="C580" s="86" t="str">
        <f>IFERROR(INDEX(DB_Typologies!$D$4:$AP$1445,MATCH($A$3,DB_Typologies!$AQ$4:$AQ$1445,0)+$A580,MATCH(C$3,TQoL_Indexes!$B$8:$AK$8,0)),"")</f>
        <v/>
      </c>
      <c r="D580" s="87" t="str">
        <f>IFERROR(INDEX(DB_Typologies!$D$4:$AP$1445,MATCH($A$3,DB_Typologies!$AQ$4:$AQ$1445,0)+$A580,MATCH(D$3,TQoL_Indexes!$B$8:$AK$8,0)),"")</f>
        <v/>
      </c>
      <c r="E580" s="86" t="str">
        <f>IFERROR(INDEX(DB_Typologies!$D$4:$AP$1445,MATCH($A$3,DB_Typologies!$AQ$4:$AQ$1445,0)+$A580,MATCH(E$3,TQoL_Indexes!$B$8:$AK$8,0)),"")</f>
        <v/>
      </c>
      <c r="F580" s="86" t="str">
        <f>IFERROR(INDEX(DB_Typologies!$D$4:$AP$1445,MATCH($A$3,DB_Typologies!$AQ$4:$AQ$1445,0)+$A580,MATCH(F$3,TQoL_Indexes!$B$8:$AK$8,0)),"")</f>
        <v/>
      </c>
      <c r="G580" s="86" t="str">
        <f>IFERROR(INDEX(DB_Typologies!$D$4:$AP$1445,MATCH($A$3,DB_Typologies!$AQ$4:$AQ$1445,0)+$A580,MATCH(G$3,TQoL_Indexes!$B$8:$AK$8,0)),"")</f>
        <v/>
      </c>
      <c r="H580" s="86" t="str">
        <f>IFERROR(INDEX(DB_Typologies!$D$4:$AP$1445,MATCH($A$3,DB_Typologies!$AQ$4:$AQ$1445,0)+$A580,MATCH(H$3,TQoL_Indexes!$B$8:$AK$8,0)),"")</f>
        <v/>
      </c>
      <c r="I580" s="86" t="str">
        <f>IFERROR(INDEX(DB_Typologies!$D$4:$AP$1445,MATCH($A$3,DB_Typologies!$AQ$4:$AQ$1445,0)+$A580,MATCH(I$3,TQoL_Indexes!$B$8:$AK$8,0)),"")</f>
        <v/>
      </c>
      <c r="J580" s="86" t="str">
        <f>IFERROR(INDEX(DB_Typologies!$D$4:$AP$1445,MATCH($A$3,DB_Typologies!$AQ$4:$AQ$1445,0)+$A580,MATCH(J$3,TQoL_Indexes!$B$8:$AK$8,0)),"")</f>
        <v/>
      </c>
      <c r="K580" s="86" t="str">
        <f>IFERROR(INDEX(DB_Typologies!$D$4:$AP$1445,MATCH($A$3,DB_Typologies!$AQ$4:$AQ$1445,0)+$A580,MATCH(K$3,TQoL_Indexes!$B$8:$AK$8,0)),"")</f>
        <v/>
      </c>
      <c r="L580" s="86" t="str">
        <f>IFERROR(INDEX(DB_Typologies!$D$4:$AP$1445,MATCH($A$3,DB_Typologies!$AQ$4:$AQ$1445,0)+$A580,MATCH(L$3,TQoL_Indexes!$B$8:$AK$8,0)),"")</f>
        <v/>
      </c>
      <c r="M580" s="86" t="str">
        <f>IFERROR(INDEX(DB_Typologies!$D$4:$AP$1445,MATCH($A$3,DB_Typologies!$AQ$4:$AQ$1445,0)+$A580,MATCH(M$3,TQoL_Indexes!$B$8:$AK$8,0)),"")</f>
        <v/>
      </c>
      <c r="N580" s="86" t="str">
        <f>IFERROR(INDEX(DB_Typologies!$D$4:$AP$1445,MATCH($A$3,DB_Typologies!$AQ$4:$AQ$1445,0)+$A580,MATCH(N$3,TQoL_Indexes!$B$8:$AK$8,0)),"")</f>
        <v/>
      </c>
      <c r="O580" s="86" t="str">
        <f>IFERROR(INDEX(DB_Typologies!$D$4:$AP$1445,MATCH($A$3,DB_Typologies!$AQ$4:$AQ$1445,0)+$A580,MATCH(O$3,TQoL_Indexes!$B$8:$AK$8,0)),"")</f>
        <v/>
      </c>
      <c r="P580" s="86" t="str">
        <f>IFERROR(INDEX(DB_Typologies!$D$4:$AP$1445,MATCH($A$3,DB_Typologies!$AQ$4:$AQ$1445,0)+$A580,MATCH(P$3,TQoL_Indexes!$B$8:$AK$8,0)),"")</f>
        <v/>
      </c>
      <c r="Q580" s="86" t="str">
        <f>IFERROR(INDEX(DB_Typologies!$D$4:$AP$1445,MATCH($A$3,DB_Typologies!$AQ$4:$AQ$1445,0)+$A580,MATCH(Q$3,TQoL_Indexes!$B$8:$AK$8,0)),"")</f>
        <v/>
      </c>
      <c r="R580" s="86" t="str">
        <f>IFERROR(INDEX(DB_Typologies!$D$4:$AP$1445,MATCH($A$3,DB_Typologies!$AQ$4:$AQ$1445,0)+$A580,MATCH(R$3,TQoL_Indexes!$B$8:$AK$8,0)),"")</f>
        <v/>
      </c>
      <c r="S580" s="86" t="str">
        <f>IFERROR(INDEX(DB_Typologies!$D$4:$AP$1445,MATCH($A$3,DB_Typologies!$AQ$4:$AQ$1445,0)+$A580,MATCH(S$3,TQoL_Indexes!$B$8:$AK$8,0)),"")</f>
        <v/>
      </c>
      <c r="T580" s="86" t="str">
        <f>IFERROR(INDEX(DB_Typologies!$D$4:$AP$1445,MATCH($A$3,DB_Typologies!$AQ$4:$AQ$1445,0)+$A580,MATCH(T$3,TQoL_Indexes!$B$8:$AK$8,0)),"")</f>
        <v/>
      </c>
      <c r="U580" s="86" t="str">
        <f>IFERROR(INDEX(DB_Typologies!$D$4:$AP$1445,MATCH($A$3,DB_Typologies!$AQ$4:$AQ$1445,0)+$A580,MATCH(U$3,TQoL_Indexes!$B$8:$AK$8,0)),"")</f>
        <v/>
      </c>
      <c r="V580" s="86" t="str">
        <f>IFERROR(INDEX(DB_Typologies!$D$4:$AP$1445,MATCH($A$3,DB_Typologies!$AQ$4:$AQ$1445,0)+$A580,MATCH(V$3,TQoL_Indexes!$B$8:$AK$8,0)),"")</f>
        <v/>
      </c>
      <c r="W580" s="86" t="str">
        <f>IFERROR(INDEX(DB_Typologies!$D$4:$AP$1445,MATCH($A$3,DB_Typologies!$AQ$4:$AQ$1445,0)+$A580,MATCH(W$3,TQoL_Indexes!$B$8:$AK$8,0)),"")</f>
        <v/>
      </c>
      <c r="X580" s="86" t="str">
        <f>IFERROR(INDEX(DB_Typologies!$D$4:$AP$1445,MATCH($A$3,DB_Typologies!$AQ$4:$AQ$1445,0)+$A580,MATCH(X$3,TQoL_Indexes!$B$8:$AK$8,0)),"")</f>
        <v/>
      </c>
      <c r="Y580" s="86" t="str">
        <f>IFERROR(INDEX(DB_Typologies!$D$4:$AP$1445,MATCH($A$3,DB_Typologies!$AQ$4:$AQ$1445,0)+$A580,MATCH(Y$3,TQoL_Indexes!$B$8:$AK$8,0)),"")</f>
        <v/>
      </c>
      <c r="Z580" s="86" t="str">
        <f>IFERROR(INDEX(DB_Typologies!$D$4:$AP$1445,MATCH($A$3,DB_Typologies!$AQ$4:$AQ$1445,0)+$A580,MATCH(Z$3,TQoL_Indexes!$B$8:$AK$8,0)),"")</f>
        <v/>
      </c>
      <c r="AA580" s="86" t="str">
        <f>IFERROR(INDEX(DB_Typologies!$D$4:$AP$1445,MATCH($A$3,DB_Typologies!$AQ$4:$AQ$1445,0)+$A580,MATCH(AA$3,TQoL_Indexes!$B$8:$AK$8,0)),"")</f>
        <v/>
      </c>
      <c r="AB580" s="86" t="str">
        <f>IFERROR(INDEX(DB_Typologies!$D$4:$AP$1445,MATCH($A$3,DB_Typologies!$AQ$4:$AQ$1445,0)+$A580,MATCH(AB$3,TQoL_Indexes!$B$8:$AK$8,0)),"")</f>
        <v/>
      </c>
      <c r="AC580" s="86" t="str">
        <f>IFERROR(INDEX(DB_Typologies!$D$4:$AP$1445,MATCH($A$3,DB_Typologies!$AQ$4:$AQ$1445,0)+$A580,MATCH(AC$3,TQoL_Indexes!$B$8:$AK$8,0)),"")</f>
        <v/>
      </c>
      <c r="AD580" s="86" t="str">
        <f>IFERROR(INDEX(DB_Typologies!$D$4:$AP$1445,MATCH($A$3,DB_Typologies!$AQ$4:$AQ$1445,0)+$A580,MATCH(AD$3,TQoL_Indexes!$B$8:$AK$8,0)),"")</f>
        <v/>
      </c>
      <c r="AE580" s="86" t="str">
        <f>IFERROR(INDEX(DB_Typologies!$D$4:$AP$1445,MATCH($A$3,DB_Typologies!$AQ$4:$AQ$1445,0)+$A580,MATCH(AE$3,TQoL_Indexes!$B$8:$AK$8,0)),"")</f>
        <v/>
      </c>
      <c r="AF580" s="86" t="str">
        <f>IFERROR(INDEX(DB_Typologies!$D$4:$AP$1445,MATCH($A$3,DB_Typologies!$AQ$4:$AQ$1445,0)+$A580,MATCH(AF$3,TQoL_Indexes!$B$8:$AK$8,0)),"")</f>
        <v/>
      </c>
      <c r="AG580" s="86" t="str">
        <f>IFERROR(INDEX(DB_Typologies!$D$4:$AP$1445,MATCH($A$3,DB_Typologies!$AQ$4:$AQ$1445,0)+$A580,MATCH(AG$3,TQoL_Indexes!$B$8:$AK$8,0)),"")</f>
        <v/>
      </c>
      <c r="AH580" s="86" t="str">
        <f>IFERROR(INDEX(DB_Typologies!$D$4:$AP$1445,MATCH($A$3,DB_Typologies!$AQ$4:$AQ$1445,0)+$A580,MATCH(AH$3,TQoL_Indexes!$B$8:$AK$8,0)),"")</f>
        <v/>
      </c>
      <c r="AI580" s="86" t="str">
        <f>IFERROR(INDEX(DB_Typologies!$D$4:$AP$1445,MATCH($A$3,DB_Typologies!$AQ$4:$AQ$1445,0)+$A580,MATCH(AI$3,TQoL_Indexes!$B$8:$AK$8,0)),"")</f>
        <v/>
      </c>
      <c r="AJ580" s="86" t="str">
        <f>IFERROR(INDEX(DB_Typologies!$D$4:$AP$1445,MATCH($A$3,DB_Typologies!$AQ$4:$AQ$1445,0)+$A580,MATCH(AJ$3,TQoL_Indexes!$B$8:$AK$8,0)),"")</f>
        <v/>
      </c>
      <c r="AK580" s="86" t="str">
        <f>IFERROR(INDEX(DB_Typologies!$D$4:$AP$1445,MATCH($A$3,DB_Typologies!$AQ$4:$AQ$1445,0)+$A580,MATCH(AK$3,TQoL_Indexes!$B$8:$AK$8,0)),"")</f>
        <v/>
      </c>
      <c r="AL580" s="86" t="str">
        <f>IFERROR(INDEX(DB_Typologies!$D$4:$AP$1445,MATCH($A$3,DB_Typologies!$AQ$4:$AQ$1445,0)+$A580,MATCH(AL$3,TQoL_Indexes!$B$8:$AK$8,0)),"")</f>
        <v/>
      </c>
      <c r="AM580" s="87" t="str">
        <f>IFERROR(INDEX(DB_Typologies!$D$4:$AP$1445,MATCH($A$3,DB_Typologies!$AQ$4:$AQ$1445,0)+$A580,MATCH(AM$3,TQoL_Indexes!$B$8:$AK$8,0)),"")</f>
        <v/>
      </c>
    </row>
    <row r="581" spans="1:39">
      <c r="A581" s="58" t="str">
        <f>IFERROR(IF(A580+1&lt;COUNTIF(DB_Typologies!$AQ$4:$AQ$1445,$A$3),A580+1,""),"")</f>
        <v/>
      </c>
      <c r="B581" s="120" t="str">
        <f>IFERROR(INDEX(DB_Typologies!$D$4:$AP$1445,MATCH($A$3,DB_Typologies!$AQ$4:$AQ$1445,0)+$A581,MATCH(B$3,TQoL_Indexes!$B$8:$AK$8,0)),"")</f>
        <v/>
      </c>
      <c r="C581" s="86" t="str">
        <f>IFERROR(INDEX(DB_Typologies!$D$4:$AP$1445,MATCH($A$3,DB_Typologies!$AQ$4:$AQ$1445,0)+$A581,MATCH(C$3,TQoL_Indexes!$B$8:$AK$8,0)),"")</f>
        <v/>
      </c>
      <c r="D581" s="87" t="str">
        <f>IFERROR(INDEX(DB_Typologies!$D$4:$AP$1445,MATCH($A$3,DB_Typologies!$AQ$4:$AQ$1445,0)+$A581,MATCH(D$3,TQoL_Indexes!$B$8:$AK$8,0)),"")</f>
        <v/>
      </c>
      <c r="E581" s="86" t="str">
        <f>IFERROR(INDEX(DB_Typologies!$D$4:$AP$1445,MATCH($A$3,DB_Typologies!$AQ$4:$AQ$1445,0)+$A581,MATCH(E$3,TQoL_Indexes!$B$8:$AK$8,0)),"")</f>
        <v/>
      </c>
      <c r="F581" s="86" t="str">
        <f>IFERROR(INDEX(DB_Typologies!$D$4:$AP$1445,MATCH($A$3,DB_Typologies!$AQ$4:$AQ$1445,0)+$A581,MATCH(F$3,TQoL_Indexes!$B$8:$AK$8,0)),"")</f>
        <v/>
      </c>
      <c r="G581" s="86" t="str">
        <f>IFERROR(INDEX(DB_Typologies!$D$4:$AP$1445,MATCH($A$3,DB_Typologies!$AQ$4:$AQ$1445,0)+$A581,MATCH(G$3,TQoL_Indexes!$B$8:$AK$8,0)),"")</f>
        <v/>
      </c>
      <c r="H581" s="86" t="str">
        <f>IFERROR(INDEX(DB_Typologies!$D$4:$AP$1445,MATCH($A$3,DB_Typologies!$AQ$4:$AQ$1445,0)+$A581,MATCH(H$3,TQoL_Indexes!$B$8:$AK$8,0)),"")</f>
        <v/>
      </c>
      <c r="I581" s="86" t="str">
        <f>IFERROR(INDEX(DB_Typologies!$D$4:$AP$1445,MATCH($A$3,DB_Typologies!$AQ$4:$AQ$1445,0)+$A581,MATCH(I$3,TQoL_Indexes!$B$8:$AK$8,0)),"")</f>
        <v/>
      </c>
      <c r="J581" s="86" t="str">
        <f>IFERROR(INDEX(DB_Typologies!$D$4:$AP$1445,MATCH($A$3,DB_Typologies!$AQ$4:$AQ$1445,0)+$A581,MATCH(J$3,TQoL_Indexes!$B$8:$AK$8,0)),"")</f>
        <v/>
      </c>
      <c r="K581" s="86" t="str">
        <f>IFERROR(INDEX(DB_Typologies!$D$4:$AP$1445,MATCH($A$3,DB_Typologies!$AQ$4:$AQ$1445,0)+$A581,MATCH(K$3,TQoL_Indexes!$B$8:$AK$8,0)),"")</f>
        <v/>
      </c>
      <c r="L581" s="86" t="str">
        <f>IFERROR(INDEX(DB_Typologies!$D$4:$AP$1445,MATCH($A$3,DB_Typologies!$AQ$4:$AQ$1445,0)+$A581,MATCH(L$3,TQoL_Indexes!$B$8:$AK$8,0)),"")</f>
        <v/>
      </c>
      <c r="M581" s="86" t="str">
        <f>IFERROR(INDEX(DB_Typologies!$D$4:$AP$1445,MATCH($A$3,DB_Typologies!$AQ$4:$AQ$1445,0)+$A581,MATCH(M$3,TQoL_Indexes!$B$8:$AK$8,0)),"")</f>
        <v/>
      </c>
      <c r="N581" s="86" t="str">
        <f>IFERROR(INDEX(DB_Typologies!$D$4:$AP$1445,MATCH($A$3,DB_Typologies!$AQ$4:$AQ$1445,0)+$A581,MATCH(N$3,TQoL_Indexes!$B$8:$AK$8,0)),"")</f>
        <v/>
      </c>
      <c r="O581" s="86" t="str">
        <f>IFERROR(INDEX(DB_Typologies!$D$4:$AP$1445,MATCH($A$3,DB_Typologies!$AQ$4:$AQ$1445,0)+$A581,MATCH(O$3,TQoL_Indexes!$B$8:$AK$8,0)),"")</f>
        <v/>
      </c>
      <c r="P581" s="86" t="str">
        <f>IFERROR(INDEX(DB_Typologies!$D$4:$AP$1445,MATCH($A$3,DB_Typologies!$AQ$4:$AQ$1445,0)+$A581,MATCH(P$3,TQoL_Indexes!$B$8:$AK$8,0)),"")</f>
        <v/>
      </c>
      <c r="Q581" s="86" t="str">
        <f>IFERROR(INDEX(DB_Typologies!$D$4:$AP$1445,MATCH($A$3,DB_Typologies!$AQ$4:$AQ$1445,0)+$A581,MATCH(Q$3,TQoL_Indexes!$B$8:$AK$8,0)),"")</f>
        <v/>
      </c>
      <c r="R581" s="86" t="str">
        <f>IFERROR(INDEX(DB_Typologies!$D$4:$AP$1445,MATCH($A$3,DB_Typologies!$AQ$4:$AQ$1445,0)+$A581,MATCH(R$3,TQoL_Indexes!$B$8:$AK$8,0)),"")</f>
        <v/>
      </c>
      <c r="S581" s="86" t="str">
        <f>IFERROR(INDEX(DB_Typologies!$D$4:$AP$1445,MATCH($A$3,DB_Typologies!$AQ$4:$AQ$1445,0)+$A581,MATCH(S$3,TQoL_Indexes!$B$8:$AK$8,0)),"")</f>
        <v/>
      </c>
      <c r="T581" s="86" t="str">
        <f>IFERROR(INDEX(DB_Typologies!$D$4:$AP$1445,MATCH($A$3,DB_Typologies!$AQ$4:$AQ$1445,0)+$A581,MATCH(T$3,TQoL_Indexes!$B$8:$AK$8,0)),"")</f>
        <v/>
      </c>
      <c r="U581" s="86" t="str">
        <f>IFERROR(INDEX(DB_Typologies!$D$4:$AP$1445,MATCH($A$3,DB_Typologies!$AQ$4:$AQ$1445,0)+$A581,MATCH(U$3,TQoL_Indexes!$B$8:$AK$8,0)),"")</f>
        <v/>
      </c>
      <c r="V581" s="86" t="str">
        <f>IFERROR(INDEX(DB_Typologies!$D$4:$AP$1445,MATCH($A$3,DB_Typologies!$AQ$4:$AQ$1445,0)+$A581,MATCH(V$3,TQoL_Indexes!$B$8:$AK$8,0)),"")</f>
        <v/>
      </c>
      <c r="W581" s="86" t="str">
        <f>IFERROR(INDEX(DB_Typologies!$D$4:$AP$1445,MATCH($A$3,DB_Typologies!$AQ$4:$AQ$1445,0)+$A581,MATCH(W$3,TQoL_Indexes!$B$8:$AK$8,0)),"")</f>
        <v/>
      </c>
      <c r="X581" s="86" t="str">
        <f>IFERROR(INDEX(DB_Typologies!$D$4:$AP$1445,MATCH($A$3,DB_Typologies!$AQ$4:$AQ$1445,0)+$A581,MATCH(X$3,TQoL_Indexes!$B$8:$AK$8,0)),"")</f>
        <v/>
      </c>
      <c r="Y581" s="86" t="str">
        <f>IFERROR(INDEX(DB_Typologies!$D$4:$AP$1445,MATCH($A$3,DB_Typologies!$AQ$4:$AQ$1445,0)+$A581,MATCH(Y$3,TQoL_Indexes!$B$8:$AK$8,0)),"")</f>
        <v/>
      </c>
      <c r="Z581" s="86" t="str">
        <f>IFERROR(INDEX(DB_Typologies!$D$4:$AP$1445,MATCH($A$3,DB_Typologies!$AQ$4:$AQ$1445,0)+$A581,MATCH(Z$3,TQoL_Indexes!$B$8:$AK$8,0)),"")</f>
        <v/>
      </c>
      <c r="AA581" s="86" t="str">
        <f>IFERROR(INDEX(DB_Typologies!$D$4:$AP$1445,MATCH($A$3,DB_Typologies!$AQ$4:$AQ$1445,0)+$A581,MATCH(AA$3,TQoL_Indexes!$B$8:$AK$8,0)),"")</f>
        <v/>
      </c>
      <c r="AB581" s="86" t="str">
        <f>IFERROR(INDEX(DB_Typologies!$D$4:$AP$1445,MATCH($A$3,DB_Typologies!$AQ$4:$AQ$1445,0)+$A581,MATCH(AB$3,TQoL_Indexes!$B$8:$AK$8,0)),"")</f>
        <v/>
      </c>
      <c r="AC581" s="86" t="str">
        <f>IFERROR(INDEX(DB_Typologies!$D$4:$AP$1445,MATCH($A$3,DB_Typologies!$AQ$4:$AQ$1445,0)+$A581,MATCH(AC$3,TQoL_Indexes!$B$8:$AK$8,0)),"")</f>
        <v/>
      </c>
      <c r="AD581" s="86" t="str">
        <f>IFERROR(INDEX(DB_Typologies!$D$4:$AP$1445,MATCH($A$3,DB_Typologies!$AQ$4:$AQ$1445,0)+$A581,MATCH(AD$3,TQoL_Indexes!$B$8:$AK$8,0)),"")</f>
        <v/>
      </c>
      <c r="AE581" s="86" t="str">
        <f>IFERROR(INDEX(DB_Typologies!$D$4:$AP$1445,MATCH($A$3,DB_Typologies!$AQ$4:$AQ$1445,0)+$A581,MATCH(AE$3,TQoL_Indexes!$B$8:$AK$8,0)),"")</f>
        <v/>
      </c>
      <c r="AF581" s="86" t="str">
        <f>IFERROR(INDEX(DB_Typologies!$D$4:$AP$1445,MATCH($A$3,DB_Typologies!$AQ$4:$AQ$1445,0)+$A581,MATCH(AF$3,TQoL_Indexes!$B$8:$AK$8,0)),"")</f>
        <v/>
      </c>
      <c r="AG581" s="86" t="str">
        <f>IFERROR(INDEX(DB_Typologies!$D$4:$AP$1445,MATCH($A$3,DB_Typologies!$AQ$4:$AQ$1445,0)+$A581,MATCH(AG$3,TQoL_Indexes!$B$8:$AK$8,0)),"")</f>
        <v/>
      </c>
      <c r="AH581" s="86" t="str">
        <f>IFERROR(INDEX(DB_Typologies!$D$4:$AP$1445,MATCH($A$3,DB_Typologies!$AQ$4:$AQ$1445,0)+$A581,MATCH(AH$3,TQoL_Indexes!$B$8:$AK$8,0)),"")</f>
        <v/>
      </c>
      <c r="AI581" s="86" t="str">
        <f>IFERROR(INDEX(DB_Typologies!$D$4:$AP$1445,MATCH($A$3,DB_Typologies!$AQ$4:$AQ$1445,0)+$A581,MATCH(AI$3,TQoL_Indexes!$B$8:$AK$8,0)),"")</f>
        <v/>
      </c>
      <c r="AJ581" s="86" t="str">
        <f>IFERROR(INDEX(DB_Typologies!$D$4:$AP$1445,MATCH($A$3,DB_Typologies!$AQ$4:$AQ$1445,0)+$A581,MATCH(AJ$3,TQoL_Indexes!$B$8:$AK$8,0)),"")</f>
        <v/>
      </c>
      <c r="AK581" s="86" t="str">
        <f>IFERROR(INDEX(DB_Typologies!$D$4:$AP$1445,MATCH($A$3,DB_Typologies!$AQ$4:$AQ$1445,0)+$A581,MATCH(AK$3,TQoL_Indexes!$B$8:$AK$8,0)),"")</f>
        <v/>
      </c>
      <c r="AL581" s="86" t="str">
        <f>IFERROR(INDEX(DB_Typologies!$D$4:$AP$1445,MATCH($A$3,DB_Typologies!$AQ$4:$AQ$1445,0)+$A581,MATCH(AL$3,TQoL_Indexes!$B$8:$AK$8,0)),"")</f>
        <v/>
      </c>
      <c r="AM581" s="87" t="str">
        <f>IFERROR(INDEX(DB_Typologies!$D$4:$AP$1445,MATCH($A$3,DB_Typologies!$AQ$4:$AQ$1445,0)+$A581,MATCH(AM$3,TQoL_Indexes!$B$8:$AK$8,0)),"")</f>
        <v/>
      </c>
    </row>
    <row r="582" spans="1:39">
      <c r="A582" s="58" t="str">
        <f>IFERROR(IF(A581+1&lt;COUNTIF(DB_Typologies!$AQ$4:$AQ$1445,$A$3),A581+1,""),"")</f>
        <v/>
      </c>
      <c r="B582" s="120" t="str">
        <f>IFERROR(INDEX(DB_Typologies!$D$4:$AP$1445,MATCH($A$3,DB_Typologies!$AQ$4:$AQ$1445,0)+$A582,MATCH(B$3,TQoL_Indexes!$B$8:$AK$8,0)),"")</f>
        <v/>
      </c>
      <c r="C582" s="86" t="str">
        <f>IFERROR(INDEX(DB_Typologies!$D$4:$AP$1445,MATCH($A$3,DB_Typologies!$AQ$4:$AQ$1445,0)+$A582,MATCH(C$3,TQoL_Indexes!$B$8:$AK$8,0)),"")</f>
        <v/>
      </c>
      <c r="D582" s="87" t="str">
        <f>IFERROR(INDEX(DB_Typologies!$D$4:$AP$1445,MATCH($A$3,DB_Typologies!$AQ$4:$AQ$1445,0)+$A582,MATCH(D$3,TQoL_Indexes!$B$8:$AK$8,0)),"")</f>
        <v/>
      </c>
      <c r="E582" s="86" t="str">
        <f>IFERROR(INDEX(DB_Typologies!$D$4:$AP$1445,MATCH($A$3,DB_Typologies!$AQ$4:$AQ$1445,0)+$A582,MATCH(E$3,TQoL_Indexes!$B$8:$AK$8,0)),"")</f>
        <v/>
      </c>
      <c r="F582" s="86" t="str">
        <f>IFERROR(INDEX(DB_Typologies!$D$4:$AP$1445,MATCH($A$3,DB_Typologies!$AQ$4:$AQ$1445,0)+$A582,MATCH(F$3,TQoL_Indexes!$B$8:$AK$8,0)),"")</f>
        <v/>
      </c>
      <c r="G582" s="86" t="str">
        <f>IFERROR(INDEX(DB_Typologies!$D$4:$AP$1445,MATCH($A$3,DB_Typologies!$AQ$4:$AQ$1445,0)+$A582,MATCH(G$3,TQoL_Indexes!$B$8:$AK$8,0)),"")</f>
        <v/>
      </c>
      <c r="H582" s="86" t="str">
        <f>IFERROR(INDEX(DB_Typologies!$D$4:$AP$1445,MATCH($A$3,DB_Typologies!$AQ$4:$AQ$1445,0)+$A582,MATCH(H$3,TQoL_Indexes!$B$8:$AK$8,0)),"")</f>
        <v/>
      </c>
      <c r="I582" s="86" t="str">
        <f>IFERROR(INDEX(DB_Typologies!$D$4:$AP$1445,MATCH($A$3,DB_Typologies!$AQ$4:$AQ$1445,0)+$A582,MATCH(I$3,TQoL_Indexes!$B$8:$AK$8,0)),"")</f>
        <v/>
      </c>
      <c r="J582" s="86" t="str">
        <f>IFERROR(INDEX(DB_Typologies!$D$4:$AP$1445,MATCH($A$3,DB_Typologies!$AQ$4:$AQ$1445,0)+$A582,MATCH(J$3,TQoL_Indexes!$B$8:$AK$8,0)),"")</f>
        <v/>
      </c>
      <c r="K582" s="86" t="str">
        <f>IFERROR(INDEX(DB_Typologies!$D$4:$AP$1445,MATCH($A$3,DB_Typologies!$AQ$4:$AQ$1445,0)+$A582,MATCH(K$3,TQoL_Indexes!$B$8:$AK$8,0)),"")</f>
        <v/>
      </c>
      <c r="L582" s="86" t="str">
        <f>IFERROR(INDEX(DB_Typologies!$D$4:$AP$1445,MATCH($A$3,DB_Typologies!$AQ$4:$AQ$1445,0)+$A582,MATCH(L$3,TQoL_Indexes!$B$8:$AK$8,0)),"")</f>
        <v/>
      </c>
      <c r="M582" s="86" t="str">
        <f>IFERROR(INDEX(DB_Typologies!$D$4:$AP$1445,MATCH($A$3,DB_Typologies!$AQ$4:$AQ$1445,0)+$A582,MATCH(M$3,TQoL_Indexes!$B$8:$AK$8,0)),"")</f>
        <v/>
      </c>
      <c r="N582" s="86" t="str">
        <f>IFERROR(INDEX(DB_Typologies!$D$4:$AP$1445,MATCH($A$3,DB_Typologies!$AQ$4:$AQ$1445,0)+$A582,MATCH(N$3,TQoL_Indexes!$B$8:$AK$8,0)),"")</f>
        <v/>
      </c>
      <c r="O582" s="86" t="str">
        <f>IFERROR(INDEX(DB_Typologies!$D$4:$AP$1445,MATCH($A$3,DB_Typologies!$AQ$4:$AQ$1445,0)+$A582,MATCH(O$3,TQoL_Indexes!$B$8:$AK$8,0)),"")</f>
        <v/>
      </c>
      <c r="P582" s="86" t="str">
        <f>IFERROR(INDEX(DB_Typologies!$D$4:$AP$1445,MATCH($A$3,DB_Typologies!$AQ$4:$AQ$1445,0)+$A582,MATCH(P$3,TQoL_Indexes!$B$8:$AK$8,0)),"")</f>
        <v/>
      </c>
      <c r="Q582" s="86" t="str">
        <f>IFERROR(INDEX(DB_Typologies!$D$4:$AP$1445,MATCH($A$3,DB_Typologies!$AQ$4:$AQ$1445,0)+$A582,MATCH(Q$3,TQoL_Indexes!$B$8:$AK$8,0)),"")</f>
        <v/>
      </c>
      <c r="R582" s="86" t="str">
        <f>IFERROR(INDEX(DB_Typologies!$D$4:$AP$1445,MATCH($A$3,DB_Typologies!$AQ$4:$AQ$1445,0)+$A582,MATCH(R$3,TQoL_Indexes!$B$8:$AK$8,0)),"")</f>
        <v/>
      </c>
      <c r="S582" s="86" t="str">
        <f>IFERROR(INDEX(DB_Typologies!$D$4:$AP$1445,MATCH($A$3,DB_Typologies!$AQ$4:$AQ$1445,0)+$A582,MATCH(S$3,TQoL_Indexes!$B$8:$AK$8,0)),"")</f>
        <v/>
      </c>
      <c r="T582" s="86" t="str">
        <f>IFERROR(INDEX(DB_Typologies!$D$4:$AP$1445,MATCH($A$3,DB_Typologies!$AQ$4:$AQ$1445,0)+$A582,MATCH(T$3,TQoL_Indexes!$B$8:$AK$8,0)),"")</f>
        <v/>
      </c>
      <c r="U582" s="86" t="str">
        <f>IFERROR(INDEX(DB_Typologies!$D$4:$AP$1445,MATCH($A$3,DB_Typologies!$AQ$4:$AQ$1445,0)+$A582,MATCH(U$3,TQoL_Indexes!$B$8:$AK$8,0)),"")</f>
        <v/>
      </c>
      <c r="V582" s="86" t="str">
        <f>IFERROR(INDEX(DB_Typologies!$D$4:$AP$1445,MATCH($A$3,DB_Typologies!$AQ$4:$AQ$1445,0)+$A582,MATCH(V$3,TQoL_Indexes!$B$8:$AK$8,0)),"")</f>
        <v/>
      </c>
      <c r="W582" s="86" t="str">
        <f>IFERROR(INDEX(DB_Typologies!$D$4:$AP$1445,MATCH($A$3,DB_Typologies!$AQ$4:$AQ$1445,0)+$A582,MATCH(W$3,TQoL_Indexes!$B$8:$AK$8,0)),"")</f>
        <v/>
      </c>
      <c r="X582" s="86" t="str">
        <f>IFERROR(INDEX(DB_Typologies!$D$4:$AP$1445,MATCH($A$3,DB_Typologies!$AQ$4:$AQ$1445,0)+$A582,MATCH(X$3,TQoL_Indexes!$B$8:$AK$8,0)),"")</f>
        <v/>
      </c>
      <c r="Y582" s="86" t="str">
        <f>IFERROR(INDEX(DB_Typologies!$D$4:$AP$1445,MATCH($A$3,DB_Typologies!$AQ$4:$AQ$1445,0)+$A582,MATCH(Y$3,TQoL_Indexes!$B$8:$AK$8,0)),"")</f>
        <v/>
      </c>
      <c r="Z582" s="86" t="str">
        <f>IFERROR(INDEX(DB_Typologies!$D$4:$AP$1445,MATCH($A$3,DB_Typologies!$AQ$4:$AQ$1445,0)+$A582,MATCH(Z$3,TQoL_Indexes!$B$8:$AK$8,0)),"")</f>
        <v/>
      </c>
      <c r="AA582" s="86" t="str">
        <f>IFERROR(INDEX(DB_Typologies!$D$4:$AP$1445,MATCH($A$3,DB_Typologies!$AQ$4:$AQ$1445,0)+$A582,MATCH(AA$3,TQoL_Indexes!$B$8:$AK$8,0)),"")</f>
        <v/>
      </c>
      <c r="AB582" s="86" t="str">
        <f>IFERROR(INDEX(DB_Typologies!$D$4:$AP$1445,MATCH($A$3,DB_Typologies!$AQ$4:$AQ$1445,0)+$A582,MATCH(AB$3,TQoL_Indexes!$B$8:$AK$8,0)),"")</f>
        <v/>
      </c>
      <c r="AC582" s="86" t="str">
        <f>IFERROR(INDEX(DB_Typologies!$D$4:$AP$1445,MATCH($A$3,DB_Typologies!$AQ$4:$AQ$1445,0)+$A582,MATCH(AC$3,TQoL_Indexes!$B$8:$AK$8,0)),"")</f>
        <v/>
      </c>
      <c r="AD582" s="86" t="str">
        <f>IFERROR(INDEX(DB_Typologies!$D$4:$AP$1445,MATCH($A$3,DB_Typologies!$AQ$4:$AQ$1445,0)+$A582,MATCH(AD$3,TQoL_Indexes!$B$8:$AK$8,0)),"")</f>
        <v/>
      </c>
      <c r="AE582" s="86" t="str">
        <f>IFERROR(INDEX(DB_Typologies!$D$4:$AP$1445,MATCH($A$3,DB_Typologies!$AQ$4:$AQ$1445,0)+$A582,MATCH(AE$3,TQoL_Indexes!$B$8:$AK$8,0)),"")</f>
        <v/>
      </c>
      <c r="AF582" s="86" t="str">
        <f>IFERROR(INDEX(DB_Typologies!$D$4:$AP$1445,MATCH($A$3,DB_Typologies!$AQ$4:$AQ$1445,0)+$A582,MATCH(AF$3,TQoL_Indexes!$B$8:$AK$8,0)),"")</f>
        <v/>
      </c>
      <c r="AG582" s="86" t="str">
        <f>IFERROR(INDEX(DB_Typologies!$D$4:$AP$1445,MATCH($A$3,DB_Typologies!$AQ$4:$AQ$1445,0)+$A582,MATCH(AG$3,TQoL_Indexes!$B$8:$AK$8,0)),"")</f>
        <v/>
      </c>
      <c r="AH582" s="86" t="str">
        <f>IFERROR(INDEX(DB_Typologies!$D$4:$AP$1445,MATCH($A$3,DB_Typologies!$AQ$4:$AQ$1445,0)+$A582,MATCH(AH$3,TQoL_Indexes!$B$8:$AK$8,0)),"")</f>
        <v/>
      </c>
      <c r="AI582" s="86" t="str">
        <f>IFERROR(INDEX(DB_Typologies!$D$4:$AP$1445,MATCH($A$3,DB_Typologies!$AQ$4:$AQ$1445,0)+$A582,MATCH(AI$3,TQoL_Indexes!$B$8:$AK$8,0)),"")</f>
        <v/>
      </c>
      <c r="AJ582" s="86" t="str">
        <f>IFERROR(INDEX(DB_Typologies!$D$4:$AP$1445,MATCH($A$3,DB_Typologies!$AQ$4:$AQ$1445,0)+$A582,MATCH(AJ$3,TQoL_Indexes!$B$8:$AK$8,0)),"")</f>
        <v/>
      </c>
      <c r="AK582" s="86" t="str">
        <f>IFERROR(INDEX(DB_Typologies!$D$4:$AP$1445,MATCH($A$3,DB_Typologies!$AQ$4:$AQ$1445,0)+$A582,MATCH(AK$3,TQoL_Indexes!$B$8:$AK$8,0)),"")</f>
        <v/>
      </c>
      <c r="AL582" s="86" t="str">
        <f>IFERROR(INDEX(DB_Typologies!$D$4:$AP$1445,MATCH($A$3,DB_Typologies!$AQ$4:$AQ$1445,0)+$A582,MATCH(AL$3,TQoL_Indexes!$B$8:$AK$8,0)),"")</f>
        <v/>
      </c>
      <c r="AM582" s="87" t="str">
        <f>IFERROR(INDEX(DB_Typologies!$D$4:$AP$1445,MATCH($A$3,DB_Typologies!$AQ$4:$AQ$1445,0)+$A582,MATCH(AM$3,TQoL_Indexes!$B$8:$AK$8,0)),"")</f>
        <v/>
      </c>
    </row>
    <row r="583" spans="1:39">
      <c r="A583" s="58" t="str">
        <f>IFERROR(IF(A582+1&lt;COUNTIF(DB_Typologies!$AQ$4:$AQ$1445,$A$3),A582+1,""),"")</f>
        <v/>
      </c>
      <c r="B583" s="120" t="str">
        <f>IFERROR(INDEX(DB_Typologies!$D$4:$AP$1445,MATCH($A$3,DB_Typologies!$AQ$4:$AQ$1445,0)+$A583,MATCH(B$3,TQoL_Indexes!$B$8:$AK$8,0)),"")</f>
        <v/>
      </c>
      <c r="C583" s="86" t="str">
        <f>IFERROR(INDEX(DB_Typologies!$D$4:$AP$1445,MATCH($A$3,DB_Typologies!$AQ$4:$AQ$1445,0)+$A583,MATCH(C$3,TQoL_Indexes!$B$8:$AK$8,0)),"")</f>
        <v/>
      </c>
      <c r="D583" s="87" t="str">
        <f>IFERROR(INDEX(DB_Typologies!$D$4:$AP$1445,MATCH($A$3,DB_Typologies!$AQ$4:$AQ$1445,0)+$A583,MATCH(D$3,TQoL_Indexes!$B$8:$AK$8,0)),"")</f>
        <v/>
      </c>
      <c r="E583" s="86" t="str">
        <f>IFERROR(INDEX(DB_Typologies!$D$4:$AP$1445,MATCH($A$3,DB_Typologies!$AQ$4:$AQ$1445,0)+$A583,MATCH(E$3,TQoL_Indexes!$B$8:$AK$8,0)),"")</f>
        <v/>
      </c>
      <c r="F583" s="86" t="str">
        <f>IFERROR(INDEX(DB_Typologies!$D$4:$AP$1445,MATCH($A$3,DB_Typologies!$AQ$4:$AQ$1445,0)+$A583,MATCH(F$3,TQoL_Indexes!$B$8:$AK$8,0)),"")</f>
        <v/>
      </c>
      <c r="G583" s="86" t="str">
        <f>IFERROR(INDEX(DB_Typologies!$D$4:$AP$1445,MATCH($A$3,DB_Typologies!$AQ$4:$AQ$1445,0)+$A583,MATCH(G$3,TQoL_Indexes!$B$8:$AK$8,0)),"")</f>
        <v/>
      </c>
      <c r="H583" s="86" t="str">
        <f>IFERROR(INDEX(DB_Typologies!$D$4:$AP$1445,MATCH($A$3,DB_Typologies!$AQ$4:$AQ$1445,0)+$A583,MATCH(H$3,TQoL_Indexes!$B$8:$AK$8,0)),"")</f>
        <v/>
      </c>
      <c r="I583" s="86" t="str">
        <f>IFERROR(INDEX(DB_Typologies!$D$4:$AP$1445,MATCH($A$3,DB_Typologies!$AQ$4:$AQ$1445,0)+$A583,MATCH(I$3,TQoL_Indexes!$B$8:$AK$8,0)),"")</f>
        <v/>
      </c>
      <c r="J583" s="86" t="str">
        <f>IFERROR(INDEX(DB_Typologies!$D$4:$AP$1445,MATCH($A$3,DB_Typologies!$AQ$4:$AQ$1445,0)+$A583,MATCH(J$3,TQoL_Indexes!$B$8:$AK$8,0)),"")</f>
        <v/>
      </c>
      <c r="K583" s="86" t="str">
        <f>IFERROR(INDEX(DB_Typologies!$D$4:$AP$1445,MATCH($A$3,DB_Typologies!$AQ$4:$AQ$1445,0)+$A583,MATCH(K$3,TQoL_Indexes!$B$8:$AK$8,0)),"")</f>
        <v/>
      </c>
      <c r="L583" s="86" t="str">
        <f>IFERROR(INDEX(DB_Typologies!$D$4:$AP$1445,MATCH($A$3,DB_Typologies!$AQ$4:$AQ$1445,0)+$A583,MATCH(L$3,TQoL_Indexes!$B$8:$AK$8,0)),"")</f>
        <v/>
      </c>
      <c r="M583" s="86" t="str">
        <f>IFERROR(INDEX(DB_Typologies!$D$4:$AP$1445,MATCH($A$3,DB_Typologies!$AQ$4:$AQ$1445,0)+$A583,MATCH(M$3,TQoL_Indexes!$B$8:$AK$8,0)),"")</f>
        <v/>
      </c>
      <c r="N583" s="86" t="str">
        <f>IFERROR(INDEX(DB_Typologies!$D$4:$AP$1445,MATCH($A$3,DB_Typologies!$AQ$4:$AQ$1445,0)+$A583,MATCH(N$3,TQoL_Indexes!$B$8:$AK$8,0)),"")</f>
        <v/>
      </c>
      <c r="O583" s="86" t="str">
        <f>IFERROR(INDEX(DB_Typologies!$D$4:$AP$1445,MATCH($A$3,DB_Typologies!$AQ$4:$AQ$1445,0)+$A583,MATCH(O$3,TQoL_Indexes!$B$8:$AK$8,0)),"")</f>
        <v/>
      </c>
      <c r="P583" s="86" t="str">
        <f>IFERROR(INDEX(DB_Typologies!$D$4:$AP$1445,MATCH($A$3,DB_Typologies!$AQ$4:$AQ$1445,0)+$A583,MATCH(P$3,TQoL_Indexes!$B$8:$AK$8,0)),"")</f>
        <v/>
      </c>
      <c r="Q583" s="86" t="str">
        <f>IFERROR(INDEX(DB_Typologies!$D$4:$AP$1445,MATCH($A$3,DB_Typologies!$AQ$4:$AQ$1445,0)+$A583,MATCH(Q$3,TQoL_Indexes!$B$8:$AK$8,0)),"")</f>
        <v/>
      </c>
      <c r="R583" s="86" t="str">
        <f>IFERROR(INDEX(DB_Typologies!$D$4:$AP$1445,MATCH($A$3,DB_Typologies!$AQ$4:$AQ$1445,0)+$A583,MATCH(R$3,TQoL_Indexes!$B$8:$AK$8,0)),"")</f>
        <v/>
      </c>
      <c r="S583" s="86" t="str">
        <f>IFERROR(INDEX(DB_Typologies!$D$4:$AP$1445,MATCH($A$3,DB_Typologies!$AQ$4:$AQ$1445,0)+$A583,MATCH(S$3,TQoL_Indexes!$B$8:$AK$8,0)),"")</f>
        <v/>
      </c>
      <c r="T583" s="86" t="str">
        <f>IFERROR(INDEX(DB_Typologies!$D$4:$AP$1445,MATCH($A$3,DB_Typologies!$AQ$4:$AQ$1445,0)+$A583,MATCH(T$3,TQoL_Indexes!$B$8:$AK$8,0)),"")</f>
        <v/>
      </c>
      <c r="U583" s="86" t="str">
        <f>IFERROR(INDEX(DB_Typologies!$D$4:$AP$1445,MATCH($A$3,DB_Typologies!$AQ$4:$AQ$1445,0)+$A583,MATCH(U$3,TQoL_Indexes!$B$8:$AK$8,0)),"")</f>
        <v/>
      </c>
      <c r="V583" s="86" t="str">
        <f>IFERROR(INDEX(DB_Typologies!$D$4:$AP$1445,MATCH($A$3,DB_Typologies!$AQ$4:$AQ$1445,0)+$A583,MATCH(V$3,TQoL_Indexes!$B$8:$AK$8,0)),"")</f>
        <v/>
      </c>
      <c r="W583" s="86" t="str">
        <f>IFERROR(INDEX(DB_Typologies!$D$4:$AP$1445,MATCH($A$3,DB_Typologies!$AQ$4:$AQ$1445,0)+$A583,MATCH(W$3,TQoL_Indexes!$B$8:$AK$8,0)),"")</f>
        <v/>
      </c>
      <c r="X583" s="86" t="str">
        <f>IFERROR(INDEX(DB_Typologies!$D$4:$AP$1445,MATCH($A$3,DB_Typologies!$AQ$4:$AQ$1445,0)+$A583,MATCH(X$3,TQoL_Indexes!$B$8:$AK$8,0)),"")</f>
        <v/>
      </c>
      <c r="Y583" s="86" t="str">
        <f>IFERROR(INDEX(DB_Typologies!$D$4:$AP$1445,MATCH($A$3,DB_Typologies!$AQ$4:$AQ$1445,0)+$A583,MATCH(Y$3,TQoL_Indexes!$B$8:$AK$8,0)),"")</f>
        <v/>
      </c>
      <c r="Z583" s="86" t="str">
        <f>IFERROR(INDEX(DB_Typologies!$D$4:$AP$1445,MATCH($A$3,DB_Typologies!$AQ$4:$AQ$1445,0)+$A583,MATCH(Z$3,TQoL_Indexes!$B$8:$AK$8,0)),"")</f>
        <v/>
      </c>
      <c r="AA583" s="86" t="str">
        <f>IFERROR(INDEX(DB_Typologies!$D$4:$AP$1445,MATCH($A$3,DB_Typologies!$AQ$4:$AQ$1445,0)+$A583,MATCH(AA$3,TQoL_Indexes!$B$8:$AK$8,0)),"")</f>
        <v/>
      </c>
      <c r="AB583" s="86" t="str">
        <f>IFERROR(INDEX(DB_Typologies!$D$4:$AP$1445,MATCH($A$3,DB_Typologies!$AQ$4:$AQ$1445,0)+$A583,MATCH(AB$3,TQoL_Indexes!$B$8:$AK$8,0)),"")</f>
        <v/>
      </c>
      <c r="AC583" s="86" t="str">
        <f>IFERROR(INDEX(DB_Typologies!$D$4:$AP$1445,MATCH($A$3,DB_Typologies!$AQ$4:$AQ$1445,0)+$A583,MATCH(AC$3,TQoL_Indexes!$B$8:$AK$8,0)),"")</f>
        <v/>
      </c>
      <c r="AD583" s="86" t="str">
        <f>IFERROR(INDEX(DB_Typologies!$D$4:$AP$1445,MATCH($A$3,DB_Typologies!$AQ$4:$AQ$1445,0)+$A583,MATCH(AD$3,TQoL_Indexes!$B$8:$AK$8,0)),"")</f>
        <v/>
      </c>
      <c r="AE583" s="86" t="str">
        <f>IFERROR(INDEX(DB_Typologies!$D$4:$AP$1445,MATCH($A$3,DB_Typologies!$AQ$4:$AQ$1445,0)+$A583,MATCH(AE$3,TQoL_Indexes!$B$8:$AK$8,0)),"")</f>
        <v/>
      </c>
      <c r="AF583" s="86" t="str">
        <f>IFERROR(INDEX(DB_Typologies!$D$4:$AP$1445,MATCH($A$3,DB_Typologies!$AQ$4:$AQ$1445,0)+$A583,MATCH(AF$3,TQoL_Indexes!$B$8:$AK$8,0)),"")</f>
        <v/>
      </c>
      <c r="AG583" s="86" t="str">
        <f>IFERROR(INDEX(DB_Typologies!$D$4:$AP$1445,MATCH($A$3,DB_Typologies!$AQ$4:$AQ$1445,0)+$A583,MATCH(AG$3,TQoL_Indexes!$B$8:$AK$8,0)),"")</f>
        <v/>
      </c>
      <c r="AH583" s="86" t="str">
        <f>IFERROR(INDEX(DB_Typologies!$D$4:$AP$1445,MATCH($A$3,DB_Typologies!$AQ$4:$AQ$1445,0)+$A583,MATCH(AH$3,TQoL_Indexes!$B$8:$AK$8,0)),"")</f>
        <v/>
      </c>
      <c r="AI583" s="86" t="str">
        <f>IFERROR(INDEX(DB_Typologies!$D$4:$AP$1445,MATCH($A$3,DB_Typologies!$AQ$4:$AQ$1445,0)+$A583,MATCH(AI$3,TQoL_Indexes!$B$8:$AK$8,0)),"")</f>
        <v/>
      </c>
      <c r="AJ583" s="86" t="str">
        <f>IFERROR(INDEX(DB_Typologies!$D$4:$AP$1445,MATCH($A$3,DB_Typologies!$AQ$4:$AQ$1445,0)+$A583,MATCH(AJ$3,TQoL_Indexes!$B$8:$AK$8,0)),"")</f>
        <v/>
      </c>
      <c r="AK583" s="86" t="str">
        <f>IFERROR(INDEX(DB_Typologies!$D$4:$AP$1445,MATCH($A$3,DB_Typologies!$AQ$4:$AQ$1445,0)+$A583,MATCH(AK$3,TQoL_Indexes!$B$8:$AK$8,0)),"")</f>
        <v/>
      </c>
      <c r="AL583" s="86" t="str">
        <f>IFERROR(INDEX(DB_Typologies!$D$4:$AP$1445,MATCH($A$3,DB_Typologies!$AQ$4:$AQ$1445,0)+$A583,MATCH(AL$3,TQoL_Indexes!$B$8:$AK$8,0)),"")</f>
        <v/>
      </c>
      <c r="AM583" s="87" t="str">
        <f>IFERROR(INDEX(DB_Typologies!$D$4:$AP$1445,MATCH($A$3,DB_Typologies!$AQ$4:$AQ$1445,0)+$A583,MATCH(AM$3,TQoL_Indexes!$B$8:$AK$8,0)),"")</f>
        <v/>
      </c>
    </row>
    <row r="584" spans="1:39">
      <c r="A584" s="58" t="str">
        <f>IFERROR(IF(A583+1&lt;COUNTIF(DB_Typologies!$AQ$4:$AQ$1445,$A$3),A583+1,""),"")</f>
        <v/>
      </c>
      <c r="B584" s="120" t="str">
        <f>IFERROR(INDEX(DB_Typologies!$D$4:$AP$1445,MATCH($A$3,DB_Typologies!$AQ$4:$AQ$1445,0)+$A584,MATCH(B$3,TQoL_Indexes!$B$8:$AK$8,0)),"")</f>
        <v/>
      </c>
      <c r="C584" s="86" t="str">
        <f>IFERROR(INDEX(DB_Typologies!$D$4:$AP$1445,MATCH($A$3,DB_Typologies!$AQ$4:$AQ$1445,0)+$A584,MATCH(C$3,TQoL_Indexes!$B$8:$AK$8,0)),"")</f>
        <v/>
      </c>
      <c r="D584" s="87" t="str">
        <f>IFERROR(INDEX(DB_Typologies!$D$4:$AP$1445,MATCH($A$3,DB_Typologies!$AQ$4:$AQ$1445,0)+$A584,MATCH(D$3,TQoL_Indexes!$B$8:$AK$8,0)),"")</f>
        <v/>
      </c>
      <c r="E584" s="86" t="str">
        <f>IFERROR(INDEX(DB_Typologies!$D$4:$AP$1445,MATCH($A$3,DB_Typologies!$AQ$4:$AQ$1445,0)+$A584,MATCH(E$3,TQoL_Indexes!$B$8:$AK$8,0)),"")</f>
        <v/>
      </c>
      <c r="F584" s="86" t="str">
        <f>IFERROR(INDEX(DB_Typologies!$D$4:$AP$1445,MATCH($A$3,DB_Typologies!$AQ$4:$AQ$1445,0)+$A584,MATCH(F$3,TQoL_Indexes!$B$8:$AK$8,0)),"")</f>
        <v/>
      </c>
      <c r="G584" s="86" t="str">
        <f>IFERROR(INDEX(DB_Typologies!$D$4:$AP$1445,MATCH($A$3,DB_Typologies!$AQ$4:$AQ$1445,0)+$A584,MATCH(G$3,TQoL_Indexes!$B$8:$AK$8,0)),"")</f>
        <v/>
      </c>
      <c r="H584" s="86" t="str">
        <f>IFERROR(INDEX(DB_Typologies!$D$4:$AP$1445,MATCH($A$3,DB_Typologies!$AQ$4:$AQ$1445,0)+$A584,MATCH(H$3,TQoL_Indexes!$B$8:$AK$8,0)),"")</f>
        <v/>
      </c>
      <c r="I584" s="86" t="str">
        <f>IFERROR(INDEX(DB_Typologies!$D$4:$AP$1445,MATCH($A$3,DB_Typologies!$AQ$4:$AQ$1445,0)+$A584,MATCH(I$3,TQoL_Indexes!$B$8:$AK$8,0)),"")</f>
        <v/>
      </c>
      <c r="J584" s="86" t="str">
        <f>IFERROR(INDEX(DB_Typologies!$D$4:$AP$1445,MATCH($A$3,DB_Typologies!$AQ$4:$AQ$1445,0)+$A584,MATCH(J$3,TQoL_Indexes!$B$8:$AK$8,0)),"")</f>
        <v/>
      </c>
      <c r="K584" s="86" t="str">
        <f>IFERROR(INDEX(DB_Typologies!$D$4:$AP$1445,MATCH($A$3,DB_Typologies!$AQ$4:$AQ$1445,0)+$A584,MATCH(K$3,TQoL_Indexes!$B$8:$AK$8,0)),"")</f>
        <v/>
      </c>
      <c r="L584" s="86" t="str">
        <f>IFERROR(INDEX(DB_Typologies!$D$4:$AP$1445,MATCH($A$3,DB_Typologies!$AQ$4:$AQ$1445,0)+$A584,MATCH(L$3,TQoL_Indexes!$B$8:$AK$8,0)),"")</f>
        <v/>
      </c>
      <c r="M584" s="86" t="str">
        <f>IFERROR(INDEX(DB_Typologies!$D$4:$AP$1445,MATCH($A$3,DB_Typologies!$AQ$4:$AQ$1445,0)+$A584,MATCH(M$3,TQoL_Indexes!$B$8:$AK$8,0)),"")</f>
        <v/>
      </c>
      <c r="N584" s="86" t="str">
        <f>IFERROR(INDEX(DB_Typologies!$D$4:$AP$1445,MATCH($A$3,DB_Typologies!$AQ$4:$AQ$1445,0)+$A584,MATCH(N$3,TQoL_Indexes!$B$8:$AK$8,0)),"")</f>
        <v/>
      </c>
      <c r="O584" s="86" t="str">
        <f>IFERROR(INDEX(DB_Typologies!$D$4:$AP$1445,MATCH($A$3,DB_Typologies!$AQ$4:$AQ$1445,0)+$A584,MATCH(O$3,TQoL_Indexes!$B$8:$AK$8,0)),"")</f>
        <v/>
      </c>
      <c r="P584" s="86" t="str">
        <f>IFERROR(INDEX(DB_Typologies!$D$4:$AP$1445,MATCH($A$3,DB_Typologies!$AQ$4:$AQ$1445,0)+$A584,MATCH(P$3,TQoL_Indexes!$B$8:$AK$8,0)),"")</f>
        <v/>
      </c>
      <c r="Q584" s="86" t="str">
        <f>IFERROR(INDEX(DB_Typologies!$D$4:$AP$1445,MATCH($A$3,DB_Typologies!$AQ$4:$AQ$1445,0)+$A584,MATCH(Q$3,TQoL_Indexes!$B$8:$AK$8,0)),"")</f>
        <v/>
      </c>
      <c r="R584" s="86" t="str">
        <f>IFERROR(INDEX(DB_Typologies!$D$4:$AP$1445,MATCH($A$3,DB_Typologies!$AQ$4:$AQ$1445,0)+$A584,MATCH(R$3,TQoL_Indexes!$B$8:$AK$8,0)),"")</f>
        <v/>
      </c>
      <c r="S584" s="86" t="str">
        <f>IFERROR(INDEX(DB_Typologies!$D$4:$AP$1445,MATCH($A$3,DB_Typologies!$AQ$4:$AQ$1445,0)+$A584,MATCH(S$3,TQoL_Indexes!$B$8:$AK$8,0)),"")</f>
        <v/>
      </c>
      <c r="T584" s="86" t="str">
        <f>IFERROR(INDEX(DB_Typologies!$D$4:$AP$1445,MATCH($A$3,DB_Typologies!$AQ$4:$AQ$1445,0)+$A584,MATCH(T$3,TQoL_Indexes!$B$8:$AK$8,0)),"")</f>
        <v/>
      </c>
      <c r="U584" s="86" t="str">
        <f>IFERROR(INDEX(DB_Typologies!$D$4:$AP$1445,MATCH($A$3,DB_Typologies!$AQ$4:$AQ$1445,0)+$A584,MATCH(U$3,TQoL_Indexes!$B$8:$AK$8,0)),"")</f>
        <v/>
      </c>
      <c r="V584" s="86" t="str">
        <f>IFERROR(INDEX(DB_Typologies!$D$4:$AP$1445,MATCH($A$3,DB_Typologies!$AQ$4:$AQ$1445,0)+$A584,MATCH(V$3,TQoL_Indexes!$B$8:$AK$8,0)),"")</f>
        <v/>
      </c>
      <c r="W584" s="86" t="str">
        <f>IFERROR(INDEX(DB_Typologies!$D$4:$AP$1445,MATCH($A$3,DB_Typologies!$AQ$4:$AQ$1445,0)+$A584,MATCH(W$3,TQoL_Indexes!$B$8:$AK$8,0)),"")</f>
        <v/>
      </c>
      <c r="X584" s="86" t="str">
        <f>IFERROR(INDEX(DB_Typologies!$D$4:$AP$1445,MATCH($A$3,DB_Typologies!$AQ$4:$AQ$1445,0)+$A584,MATCH(X$3,TQoL_Indexes!$B$8:$AK$8,0)),"")</f>
        <v/>
      </c>
      <c r="Y584" s="86" t="str">
        <f>IFERROR(INDEX(DB_Typologies!$D$4:$AP$1445,MATCH($A$3,DB_Typologies!$AQ$4:$AQ$1445,0)+$A584,MATCH(Y$3,TQoL_Indexes!$B$8:$AK$8,0)),"")</f>
        <v/>
      </c>
      <c r="Z584" s="86" t="str">
        <f>IFERROR(INDEX(DB_Typologies!$D$4:$AP$1445,MATCH($A$3,DB_Typologies!$AQ$4:$AQ$1445,0)+$A584,MATCH(Z$3,TQoL_Indexes!$B$8:$AK$8,0)),"")</f>
        <v/>
      </c>
      <c r="AA584" s="86" t="str">
        <f>IFERROR(INDEX(DB_Typologies!$D$4:$AP$1445,MATCH($A$3,DB_Typologies!$AQ$4:$AQ$1445,0)+$A584,MATCH(AA$3,TQoL_Indexes!$B$8:$AK$8,0)),"")</f>
        <v/>
      </c>
      <c r="AB584" s="86" t="str">
        <f>IFERROR(INDEX(DB_Typologies!$D$4:$AP$1445,MATCH($A$3,DB_Typologies!$AQ$4:$AQ$1445,0)+$A584,MATCH(AB$3,TQoL_Indexes!$B$8:$AK$8,0)),"")</f>
        <v/>
      </c>
      <c r="AC584" s="86" t="str">
        <f>IFERROR(INDEX(DB_Typologies!$D$4:$AP$1445,MATCH($A$3,DB_Typologies!$AQ$4:$AQ$1445,0)+$A584,MATCH(AC$3,TQoL_Indexes!$B$8:$AK$8,0)),"")</f>
        <v/>
      </c>
      <c r="AD584" s="86" t="str">
        <f>IFERROR(INDEX(DB_Typologies!$D$4:$AP$1445,MATCH($A$3,DB_Typologies!$AQ$4:$AQ$1445,0)+$A584,MATCH(AD$3,TQoL_Indexes!$B$8:$AK$8,0)),"")</f>
        <v/>
      </c>
      <c r="AE584" s="86" t="str">
        <f>IFERROR(INDEX(DB_Typologies!$D$4:$AP$1445,MATCH($A$3,DB_Typologies!$AQ$4:$AQ$1445,0)+$A584,MATCH(AE$3,TQoL_Indexes!$B$8:$AK$8,0)),"")</f>
        <v/>
      </c>
      <c r="AF584" s="86" t="str">
        <f>IFERROR(INDEX(DB_Typologies!$D$4:$AP$1445,MATCH($A$3,DB_Typologies!$AQ$4:$AQ$1445,0)+$A584,MATCH(AF$3,TQoL_Indexes!$B$8:$AK$8,0)),"")</f>
        <v/>
      </c>
      <c r="AG584" s="86" t="str">
        <f>IFERROR(INDEX(DB_Typologies!$D$4:$AP$1445,MATCH($A$3,DB_Typologies!$AQ$4:$AQ$1445,0)+$A584,MATCH(AG$3,TQoL_Indexes!$B$8:$AK$8,0)),"")</f>
        <v/>
      </c>
      <c r="AH584" s="86" t="str">
        <f>IFERROR(INDEX(DB_Typologies!$D$4:$AP$1445,MATCH($A$3,DB_Typologies!$AQ$4:$AQ$1445,0)+$A584,MATCH(AH$3,TQoL_Indexes!$B$8:$AK$8,0)),"")</f>
        <v/>
      </c>
      <c r="AI584" s="86" t="str">
        <f>IFERROR(INDEX(DB_Typologies!$D$4:$AP$1445,MATCH($A$3,DB_Typologies!$AQ$4:$AQ$1445,0)+$A584,MATCH(AI$3,TQoL_Indexes!$B$8:$AK$8,0)),"")</f>
        <v/>
      </c>
      <c r="AJ584" s="86" t="str">
        <f>IFERROR(INDEX(DB_Typologies!$D$4:$AP$1445,MATCH($A$3,DB_Typologies!$AQ$4:$AQ$1445,0)+$A584,MATCH(AJ$3,TQoL_Indexes!$B$8:$AK$8,0)),"")</f>
        <v/>
      </c>
      <c r="AK584" s="86" t="str">
        <f>IFERROR(INDEX(DB_Typologies!$D$4:$AP$1445,MATCH($A$3,DB_Typologies!$AQ$4:$AQ$1445,0)+$A584,MATCH(AK$3,TQoL_Indexes!$B$8:$AK$8,0)),"")</f>
        <v/>
      </c>
      <c r="AL584" s="86" t="str">
        <f>IFERROR(INDEX(DB_Typologies!$D$4:$AP$1445,MATCH($A$3,DB_Typologies!$AQ$4:$AQ$1445,0)+$A584,MATCH(AL$3,TQoL_Indexes!$B$8:$AK$8,0)),"")</f>
        <v/>
      </c>
      <c r="AM584" s="87" t="str">
        <f>IFERROR(INDEX(DB_Typologies!$D$4:$AP$1445,MATCH($A$3,DB_Typologies!$AQ$4:$AQ$1445,0)+$A584,MATCH(AM$3,TQoL_Indexes!$B$8:$AK$8,0)),"")</f>
        <v/>
      </c>
    </row>
    <row r="585" spans="1:39">
      <c r="A585" s="58" t="str">
        <f>IFERROR(IF(A584+1&lt;COUNTIF(DB_Typologies!$AQ$4:$AQ$1445,$A$3),A584+1,""),"")</f>
        <v/>
      </c>
      <c r="B585" s="120" t="str">
        <f>IFERROR(INDEX(DB_Typologies!$D$4:$AP$1445,MATCH($A$3,DB_Typologies!$AQ$4:$AQ$1445,0)+$A585,MATCH(B$3,TQoL_Indexes!$B$8:$AK$8,0)),"")</f>
        <v/>
      </c>
      <c r="C585" s="86" t="str">
        <f>IFERROR(INDEX(DB_Typologies!$D$4:$AP$1445,MATCH($A$3,DB_Typologies!$AQ$4:$AQ$1445,0)+$A585,MATCH(C$3,TQoL_Indexes!$B$8:$AK$8,0)),"")</f>
        <v/>
      </c>
      <c r="D585" s="87" t="str">
        <f>IFERROR(INDEX(DB_Typologies!$D$4:$AP$1445,MATCH($A$3,DB_Typologies!$AQ$4:$AQ$1445,0)+$A585,MATCH(D$3,TQoL_Indexes!$B$8:$AK$8,0)),"")</f>
        <v/>
      </c>
      <c r="E585" s="86" t="str">
        <f>IFERROR(INDEX(DB_Typologies!$D$4:$AP$1445,MATCH($A$3,DB_Typologies!$AQ$4:$AQ$1445,0)+$A585,MATCH(E$3,TQoL_Indexes!$B$8:$AK$8,0)),"")</f>
        <v/>
      </c>
      <c r="F585" s="86" t="str">
        <f>IFERROR(INDEX(DB_Typologies!$D$4:$AP$1445,MATCH($A$3,DB_Typologies!$AQ$4:$AQ$1445,0)+$A585,MATCH(F$3,TQoL_Indexes!$B$8:$AK$8,0)),"")</f>
        <v/>
      </c>
      <c r="G585" s="86" t="str">
        <f>IFERROR(INDEX(DB_Typologies!$D$4:$AP$1445,MATCH($A$3,DB_Typologies!$AQ$4:$AQ$1445,0)+$A585,MATCH(G$3,TQoL_Indexes!$B$8:$AK$8,0)),"")</f>
        <v/>
      </c>
      <c r="H585" s="86" t="str">
        <f>IFERROR(INDEX(DB_Typologies!$D$4:$AP$1445,MATCH($A$3,DB_Typologies!$AQ$4:$AQ$1445,0)+$A585,MATCH(H$3,TQoL_Indexes!$B$8:$AK$8,0)),"")</f>
        <v/>
      </c>
      <c r="I585" s="86" t="str">
        <f>IFERROR(INDEX(DB_Typologies!$D$4:$AP$1445,MATCH($A$3,DB_Typologies!$AQ$4:$AQ$1445,0)+$A585,MATCH(I$3,TQoL_Indexes!$B$8:$AK$8,0)),"")</f>
        <v/>
      </c>
      <c r="J585" s="86" t="str">
        <f>IFERROR(INDEX(DB_Typologies!$D$4:$AP$1445,MATCH($A$3,DB_Typologies!$AQ$4:$AQ$1445,0)+$A585,MATCH(J$3,TQoL_Indexes!$B$8:$AK$8,0)),"")</f>
        <v/>
      </c>
      <c r="K585" s="86" t="str">
        <f>IFERROR(INDEX(DB_Typologies!$D$4:$AP$1445,MATCH($A$3,DB_Typologies!$AQ$4:$AQ$1445,0)+$A585,MATCH(K$3,TQoL_Indexes!$B$8:$AK$8,0)),"")</f>
        <v/>
      </c>
      <c r="L585" s="86" t="str">
        <f>IFERROR(INDEX(DB_Typologies!$D$4:$AP$1445,MATCH($A$3,DB_Typologies!$AQ$4:$AQ$1445,0)+$A585,MATCH(L$3,TQoL_Indexes!$B$8:$AK$8,0)),"")</f>
        <v/>
      </c>
      <c r="M585" s="86" t="str">
        <f>IFERROR(INDEX(DB_Typologies!$D$4:$AP$1445,MATCH($A$3,DB_Typologies!$AQ$4:$AQ$1445,0)+$A585,MATCH(M$3,TQoL_Indexes!$B$8:$AK$8,0)),"")</f>
        <v/>
      </c>
      <c r="N585" s="86" t="str">
        <f>IFERROR(INDEX(DB_Typologies!$D$4:$AP$1445,MATCH($A$3,DB_Typologies!$AQ$4:$AQ$1445,0)+$A585,MATCH(N$3,TQoL_Indexes!$B$8:$AK$8,0)),"")</f>
        <v/>
      </c>
      <c r="O585" s="86" t="str">
        <f>IFERROR(INDEX(DB_Typologies!$D$4:$AP$1445,MATCH($A$3,DB_Typologies!$AQ$4:$AQ$1445,0)+$A585,MATCH(O$3,TQoL_Indexes!$B$8:$AK$8,0)),"")</f>
        <v/>
      </c>
      <c r="P585" s="86" t="str">
        <f>IFERROR(INDEX(DB_Typologies!$D$4:$AP$1445,MATCH($A$3,DB_Typologies!$AQ$4:$AQ$1445,0)+$A585,MATCH(P$3,TQoL_Indexes!$B$8:$AK$8,0)),"")</f>
        <v/>
      </c>
      <c r="Q585" s="86" t="str">
        <f>IFERROR(INDEX(DB_Typologies!$D$4:$AP$1445,MATCH($A$3,DB_Typologies!$AQ$4:$AQ$1445,0)+$A585,MATCH(Q$3,TQoL_Indexes!$B$8:$AK$8,0)),"")</f>
        <v/>
      </c>
      <c r="R585" s="86" t="str">
        <f>IFERROR(INDEX(DB_Typologies!$D$4:$AP$1445,MATCH($A$3,DB_Typologies!$AQ$4:$AQ$1445,0)+$A585,MATCH(R$3,TQoL_Indexes!$B$8:$AK$8,0)),"")</f>
        <v/>
      </c>
      <c r="S585" s="86" t="str">
        <f>IFERROR(INDEX(DB_Typologies!$D$4:$AP$1445,MATCH($A$3,DB_Typologies!$AQ$4:$AQ$1445,0)+$A585,MATCH(S$3,TQoL_Indexes!$B$8:$AK$8,0)),"")</f>
        <v/>
      </c>
      <c r="T585" s="86" t="str">
        <f>IFERROR(INDEX(DB_Typologies!$D$4:$AP$1445,MATCH($A$3,DB_Typologies!$AQ$4:$AQ$1445,0)+$A585,MATCH(T$3,TQoL_Indexes!$B$8:$AK$8,0)),"")</f>
        <v/>
      </c>
      <c r="U585" s="86" t="str">
        <f>IFERROR(INDEX(DB_Typologies!$D$4:$AP$1445,MATCH($A$3,DB_Typologies!$AQ$4:$AQ$1445,0)+$A585,MATCH(U$3,TQoL_Indexes!$B$8:$AK$8,0)),"")</f>
        <v/>
      </c>
      <c r="V585" s="86" t="str">
        <f>IFERROR(INDEX(DB_Typologies!$D$4:$AP$1445,MATCH($A$3,DB_Typologies!$AQ$4:$AQ$1445,0)+$A585,MATCH(V$3,TQoL_Indexes!$B$8:$AK$8,0)),"")</f>
        <v/>
      </c>
      <c r="W585" s="86" t="str">
        <f>IFERROR(INDEX(DB_Typologies!$D$4:$AP$1445,MATCH($A$3,DB_Typologies!$AQ$4:$AQ$1445,0)+$A585,MATCH(W$3,TQoL_Indexes!$B$8:$AK$8,0)),"")</f>
        <v/>
      </c>
      <c r="X585" s="86" t="str">
        <f>IFERROR(INDEX(DB_Typologies!$D$4:$AP$1445,MATCH($A$3,DB_Typologies!$AQ$4:$AQ$1445,0)+$A585,MATCH(X$3,TQoL_Indexes!$B$8:$AK$8,0)),"")</f>
        <v/>
      </c>
      <c r="Y585" s="86" t="str">
        <f>IFERROR(INDEX(DB_Typologies!$D$4:$AP$1445,MATCH($A$3,DB_Typologies!$AQ$4:$AQ$1445,0)+$A585,MATCH(Y$3,TQoL_Indexes!$B$8:$AK$8,0)),"")</f>
        <v/>
      </c>
      <c r="Z585" s="86" t="str">
        <f>IFERROR(INDEX(DB_Typologies!$D$4:$AP$1445,MATCH($A$3,DB_Typologies!$AQ$4:$AQ$1445,0)+$A585,MATCH(Z$3,TQoL_Indexes!$B$8:$AK$8,0)),"")</f>
        <v/>
      </c>
      <c r="AA585" s="86" t="str">
        <f>IFERROR(INDEX(DB_Typologies!$D$4:$AP$1445,MATCH($A$3,DB_Typologies!$AQ$4:$AQ$1445,0)+$A585,MATCH(AA$3,TQoL_Indexes!$B$8:$AK$8,0)),"")</f>
        <v/>
      </c>
      <c r="AB585" s="86" t="str">
        <f>IFERROR(INDEX(DB_Typologies!$D$4:$AP$1445,MATCH($A$3,DB_Typologies!$AQ$4:$AQ$1445,0)+$A585,MATCH(AB$3,TQoL_Indexes!$B$8:$AK$8,0)),"")</f>
        <v/>
      </c>
      <c r="AC585" s="86" t="str">
        <f>IFERROR(INDEX(DB_Typologies!$D$4:$AP$1445,MATCH($A$3,DB_Typologies!$AQ$4:$AQ$1445,0)+$A585,MATCH(AC$3,TQoL_Indexes!$B$8:$AK$8,0)),"")</f>
        <v/>
      </c>
      <c r="AD585" s="86" t="str">
        <f>IFERROR(INDEX(DB_Typologies!$D$4:$AP$1445,MATCH($A$3,DB_Typologies!$AQ$4:$AQ$1445,0)+$A585,MATCH(AD$3,TQoL_Indexes!$B$8:$AK$8,0)),"")</f>
        <v/>
      </c>
      <c r="AE585" s="86" t="str">
        <f>IFERROR(INDEX(DB_Typologies!$D$4:$AP$1445,MATCH($A$3,DB_Typologies!$AQ$4:$AQ$1445,0)+$A585,MATCH(AE$3,TQoL_Indexes!$B$8:$AK$8,0)),"")</f>
        <v/>
      </c>
      <c r="AF585" s="86" t="str">
        <f>IFERROR(INDEX(DB_Typologies!$D$4:$AP$1445,MATCH($A$3,DB_Typologies!$AQ$4:$AQ$1445,0)+$A585,MATCH(AF$3,TQoL_Indexes!$B$8:$AK$8,0)),"")</f>
        <v/>
      </c>
      <c r="AG585" s="86" t="str">
        <f>IFERROR(INDEX(DB_Typologies!$D$4:$AP$1445,MATCH($A$3,DB_Typologies!$AQ$4:$AQ$1445,0)+$A585,MATCH(AG$3,TQoL_Indexes!$B$8:$AK$8,0)),"")</f>
        <v/>
      </c>
      <c r="AH585" s="86" t="str">
        <f>IFERROR(INDEX(DB_Typologies!$D$4:$AP$1445,MATCH($A$3,DB_Typologies!$AQ$4:$AQ$1445,0)+$A585,MATCH(AH$3,TQoL_Indexes!$B$8:$AK$8,0)),"")</f>
        <v/>
      </c>
      <c r="AI585" s="86" t="str">
        <f>IFERROR(INDEX(DB_Typologies!$D$4:$AP$1445,MATCH($A$3,DB_Typologies!$AQ$4:$AQ$1445,0)+$A585,MATCH(AI$3,TQoL_Indexes!$B$8:$AK$8,0)),"")</f>
        <v/>
      </c>
      <c r="AJ585" s="86" t="str">
        <f>IFERROR(INDEX(DB_Typologies!$D$4:$AP$1445,MATCH($A$3,DB_Typologies!$AQ$4:$AQ$1445,0)+$A585,MATCH(AJ$3,TQoL_Indexes!$B$8:$AK$8,0)),"")</f>
        <v/>
      </c>
      <c r="AK585" s="86" t="str">
        <f>IFERROR(INDEX(DB_Typologies!$D$4:$AP$1445,MATCH($A$3,DB_Typologies!$AQ$4:$AQ$1445,0)+$A585,MATCH(AK$3,TQoL_Indexes!$B$8:$AK$8,0)),"")</f>
        <v/>
      </c>
      <c r="AL585" s="86" t="str">
        <f>IFERROR(INDEX(DB_Typologies!$D$4:$AP$1445,MATCH($A$3,DB_Typologies!$AQ$4:$AQ$1445,0)+$A585,MATCH(AL$3,TQoL_Indexes!$B$8:$AK$8,0)),"")</f>
        <v/>
      </c>
      <c r="AM585" s="87" t="str">
        <f>IFERROR(INDEX(DB_Typologies!$D$4:$AP$1445,MATCH($A$3,DB_Typologies!$AQ$4:$AQ$1445,0)+$A585,MATCH(AM$3,TQoL_Indexes!$B$8:$AK$8,0)),"")</f>
        <v/>
      </c>
    </row>
    <row r="586" spans="1:39">
      <c r="A586" s="58" t="str">
        <f>IFERROR(IF(A585+1&lt;COUNTIF(DB_Typologies!$AQ$4:$AQ$1445,$A$3),A585+1,""),"")</f>
        <v/>
      </c>
      <c r="B586" s="120" t="str">
        <f>IFERROR(INDEX(DB_Typologies!$D$4:$AP$1445,MATCH($A$3,DB_Typologies!$AQ$4:$AQ$1445,0)+$A586,MATCH(B$3,TQoL_Indexes!$B$8:$AK$8,0)),"")</f>
        <v/>
      </c>
      <c r="C586" s="86" t="str">
        <f>IFERROR(INDEX(DB_Typologies!$D$4:$AP$1445,MATCH($A$3,DB_Typologies!$AQ$4:$AQ$1445,0)+$A586,MATCH(C$3,TQoL_Indexes!$B$8:$AK$8,0)),"")</f>
        <v/>
      </c>
      <c r="D586" s="87" t="str">
        <f>IFERROR(INDEX(DB_Typologies!$D$4:$AP$1445,MATCH($A$3,DB_Typologies!$AQ$4:$AQ$1445,0)+$A586,MATCH(D$3,TQoL_Indexes!$B$8:$AK$8,0)),"")</f>
        <v/>
      </c>
      <c r="E586" s="86" t="str">
        <f>IFERROR(INDEX(DB_Typologies!$D$4:$AP$1445,MATCH($A$3,DB_Typologies!$AQ$4:$AQ$1445,0)+$A586,MATCH(E$3,TQoL_Indexes!$B$8:$AK$8,0)),"")</f>
        <v/>
      </c>
      <c r="F586" s="86" t="str">
        <f>IFERROR(INDEX(DB_Typologies!$D$4:$AP$1445,MATCH($A$3,DB_Typologies!$AQ$4:$AQ$1445,0)+$A586,MATCH(F$3,TQoL_Indexes!$B$8:$AK$8,0)),"")</f>
        <v/>
      </c>
      <c r="G586" s="86" t="str">
        <f>IFERROR(INDEX(DB_Typologies!$D$4:$AP$1445,MATCH($A$3,DB_Typologies!$AQ$4:$AQ$1445,0)+$A586,MATCH(G$3,TQoL_Indexes!$B$8:$AK$8,0)),"")</f>
        <v/>
      </c>
      <c r="H586" s="86" t="str">
        <f>IFERROR(INDEX(DB_Typologies!$D$4:$AP$1445,MATCH($A$3,DB_Typologies!$AQ$4:$AQ$1445,0)+$A586,MATCH(H$3,TQoL_Indexes!$B$8:$AK$8,0)),"")</f>
        <v/>
      </c>
      <c r="I586" s="86" t="str">
        <f>IFERROR(INDEX(DB_Typologies!$D$4:$AP$1445,MATCH($A$3,DB_Typologies!$AQ$4:$AQ$1445,0)+$A586,MATCH(I$3,TQoL_Indexes!$B$8:$AK$8,0)),"")</f>
        <v/>
      </c>
      <c r="J586" s="86" t="str">
        <f>IFERROR(INDEX(DB_Typologies!$D$4:$AP$1445,MATCH($A$3,DB_Typologies!$AQ$4:$AQ$1445,0)+$A586,MATCH(J$3,TQoL_Indexes!$B$8:$AK$8,0)),"")</f>
        <v/>
      </c>
      <c r="K586" s="86" t="str">
        <f>IFERROR(INDEX(DB_Typologies!$D$4:$AP$1445,MATCH($A$3,DB_Typologies!$AQ$4:$AQ$1445,0)+$A586,MATCH(K$3,TQoL_Indexes!$B$8:$AK$8,0)),"")</f>
        <v/>
      </c>
      <c r="L586" s="86" t="str">
        <f>IFERROR(INDEX(DB_Typologies!$D$4:$AP$1445,MATCH($A$3,DB_Typologies!$AQ$4:$AQ$1445,0)+$A586,MATCH(L$3,TQoL_Indexes!$B$8:$AK$8,0)),"")</f>
        <v/>
      </c>
      <c r="M586" s="86" t="str">
        <f>IFERROR(INDEX(DB_Typologies!$D$4:$AP$1445,MATCH($A$3,DB_Typologies!$AQ$4:$AQ$1445,0)+$A586,MATCH(M$3,TQoL_Indexes!$B$8:$AK$8,0)),"")</f>
        <v/>
      </c>
      <c r="N586" s="86" t="str">
        <f>IFERROR(INDEX(DB_Typologies!$D$4:$AP$1445,MATCH($A$3,DB_Typologies!$AQ$4:$AQ$1445,0)+$A586,MATCH(N$3,TQoL_Indexes!$B$8:$AK$8,0)),"")</f>
        <v/>
      </c>
      <c r="O586" s="86" t="str">
        <f>IFERROR(INDEX(DB_Typologies!$D$4:$AP$1445,MATCH($A$3,DB_Typologies!$AQ$4:$AQ$1445,0)+$A586,MATCH(O$3,TQoL_Indexes!$B$8:$AK$8,0)),"")</f>
        <v/>
      </c>
      <c r="P586" s="86" t="str">
        <f>IFERROR(INDEX(DB_Typologies!$D$4:$AP$1445,MATCH($A$3,DB_Typologies!$AQ$4:$AQ$1445,0)+$A586,MATCH(P$3,TQoL_Indexes!$B$8:$AK$8,0)),"")</f>
        <v/>
      </c>
      <c r="Q586" s="86" t="str">
        <f>IFERROR(INDEX(DB_Typologies!$D$4:$AP$1445,MATCH($A$3,DB_Typologies!$AQ$4:$AQ$1445,0)+$A586,MATCH(Q$3,TQoL_Indexes!$B$8:$AK$8,0)),"")</f>
        <v/>
      </c>
      <c r="R586" s="86" t="str">
        <f>IFERROR(INDEX(DB_Typologies!$D$4:$AP$1445,MATCH($A$3,DB_Typologies!$AQ$4:$AQ$1445,0)+$A586,MATCH(R$3,TQoL_Indexes!$B$8:$AK$8,0)),"")</f>
        <v/>
      </c>
      <c r="S586" s="86" t="str">
        <f>IFERROR(INDEX(DB_Typologies!$D$4:$AP$1445,MATCH($A$3,DB_Typologies!$AQ$4:$AQ$1445,0)+$A586,MATCH(S$3,TQoL_Indexes!$B$8:$AK$8,0)),"")</f>
        <v/>
      </c>
      <c r="T586" s="86" t="str">
        <f>IFERROR(INDEX(DB_Typologies!$D$4:$AP$1445,MATCH($A$3,DB_Typologies!$AQ$4:$AQ$1445,0)+$A586,MATCH(T$3,TQoL_Indexes!$B$8:$AK$8,0)),"")</f>
        <v/>
      </c>
      <c r="U586" s="86" t="str">
        <f>IFERROR(INDEX(DB_Typologies!$D$4:$AP$1445,MATCH($A$3,DB_Typologies!$AQ$4:$AQ$1445,0)+$A586,MATCH(U$3,TQoL_Indexes!$B$8:$AK$8,0)),"")</f>
        <v/>
      </c>
      <c r="V586" s="86" t="str">
        <f>IFERROR(INDEX(DB_Typologies!$D$4:$AP$1445,MATCH($A$3,DB_Typologies!$AQ$4:$AQ$1445,0)+$A586,MATCH(V$3,TQoL_Indexes!$B$8:$AK$8,0)),"")</f>
        <v/>
      </c>
      <c r="W586" s="86" t="str">
        <f>IFERROR(INDEX(DB_Typologies!$D$4:$AP$1445,MATCH($A$3,DB_Typologies!$AQ$4:$AQ$1445,0)+$A586,MATCH(W$3,TQoL_Indexes!$B$8:$AK$8,0)),"")</f>
        <v/>
      </c>
      <c r="X586" s="86" t="str">
        <f>IFERROR(INDEX(DB_Typologies!$D$4:$AP$1445,MATCH($A$3,DB_Typologies!$AQ$4:$AQ$1445,0)+$A586,MATCH(X$3,TQoL_Indexes!$B$8:$AK$8,0)),"")</f>
        <v/>
      </c>
      <c r="Y586" s="86" t="str">
        <f>IFERROR(INDEX(DB_Typologies!$D$4:$AP$1445,MATCH($A$3,DB_Typologies!$AQ$4:$AQ$1445,0)+$A586,MATCH(Y$3,TQoL_Indexes!$B$8:$AK$8,0)),"")</f>
        <v/>
      </c>
      <c r="Z586" s="86" t="str">
        <f>IFERROR(INDEX(DB_Typologies!$D$4:$AP$1445,MATCH($A$3,DB_Typologies!$AQ$4:$AQ$1445,0)+$A586,MATCH(Z$3,TQoL_Indexes!$B$8:$AK$8,0)),"")</f>
        <v/>
      </c>
      <c r="AA586" s="86" t="str">
        <f>IFERROR(INDEX(DB_Typologies!$D$4:$AP$1445,MATCH($A$3,DB_Typologies!$AQ$4:$AQ$1445,0)+$A586,MATCH(AA$3,TQoL_Indexes!$B$8:$AK$8,0)),"")</f>
        <v/>
      </c>
      <c r="AB586" s="86" t="str">
        <f>IFERROR(INDEX(DB_Typologies!$D$4:$AP$1445,MATCH($A$3,DB_Typologies!$AQ$4:$AQ$1445,0)+$A586,MATCH(AB$3,TQoL_Indexes!$B$8:$AK$8,0)),"")</f>
        <v/>
      </c>
      <c r="AC586" s="86" t="str">
        <f>IFERROR(INDEX(DB_Typologies!$D$4:$AP$1445,MATCH($A$3,DB_Typologies!$AQ$4:$AQ$1445,0)+$A586,MATCH(AC$3,TQoL_Indexes!$B$8:$AK$8,0)),"")</f>
        <v/>
      </c>
      <c r="AD586" s="86" t="str">
        <f>IFERROR(INDEX(DB_Typologies!$D$4:$AP$1445,MATCH($A$3,DB_Typologies!$AQ$4:$AQ$1445,0)+$A586,MATCH(AD$3,TQoL_Indexes!$B$8:$AK$8,0)),"")</f>
        <v/>
      </c>
      <c r="AE586" s="86" t="str">
        <f>IFERROR(INDEX(DB_Typologies!$D$4:$AP$1445,MATCH($A$3,DB_Typologies!$AQ$4:$AQ$1445,0)+$A586,MATCH(AE$3,TQoL_Indexes!$B$8:$AK$8,0)),"")</f>
        <v/>
      </c>
      <c r="AF586" s="86" t="str">
        <f>IFERROR(INDEX(DB_Typologies!$D$4:$AP$1445,MATCH($A$3,DB_Typologies!$AQ$4:$AQ$1445,0)+$A586,MATCH(AF$3,TQoL_Indexes!$B$8:$AK$8,0)),"")</f>
        <v/>
      </c>
      <c r="AG586" s="86" t="str">
        <f>IFERROR(INDEX(DB_Typologies!$D$4:$AP$1445,MATCH($A$3,DB_Typologies!$AQ$4:$AQ$1445,0)+$A586,MATCH(AG$3,TQoL_Indexes!$B$8:$AK$8,0)),"")</f>
        <v/>
      </c>
      <c r="AH586" s="86" t="str">
        <f>IFERROR(INDEX(DB_Typologies!$D$4:$AP$1445,MATCH($A$3,DB_Typologies!$AQ$4:$AQ$1445,0)+$A586,MATCH(AH$3,TQoL_Indexes!$B$8:$AK$8,0)),"")</f>
        <v/>
      </c>
      <c r="AI586" s="86" t="str">
        <f>IFERROR(INDEX(DB_Typologies!$D$4:$AP$1445,MATCH($A$3,DB_Typologies!$AQ$4:$AQ$1445,0)+$A586,MATCH(AI$3,TQoL_Indexes!$B$8:$AK$8,0)),"")</f>
        <v/>
      </c>
      <c r="AJ586" s="86" t="str">
        <f>IFERROR(INDEX(DB_Typologies!$D$4:$AP$1445,MATCH($A$3,DB_Typologies!$AQ$4:$AQ$1445,0)+$A586,MATCH(AJ$3,TQoL_Indexes!$B$8:$AK$8,0)),"")</f>
        <v/>
      </c>
      <c r="AK586" s="86" t="str">
        <f>IFERROR(INDEX(DB_Typologies!$D$4:$AP$1445,MATCH($A$3,DB_Typologies!$AQ$4:$AQ$1445,0)+$A586,MATCH(AK$3,TQoL_Indexes!$B$8:$AK$8,0)),"")</f>
        <v/>
      </c>
      <c r="AL586" s="86" t="str">
        <f>IFERROR(INDEX(DB_Typologies!$D$4:$AP$1445,MATCH($A$3,DB_Typologies!$AQ$4:$AQ$1445,0)+$A586,MATCH(AL$3,TQoL_Indexes!$B$8:$AK$8,0)),"")</f>
        <v/>
      </c>
      <c r="AM586" s="87" t="str">
        <f>IFERROR(INDEX(DB_Typologies!$D$4:$AP$1445,MATCH($A$3,DB_Typologies!$AQ$4:$AQ$1445,0)+$A586,MATCH(AM$3,TQoL_Indexes!$B$8:$AK$8,0)),"")</f>
        <v/>
      </c>
    </row>
    <row r="587" spans="1:39">
      <c r="A587" s="58" t="str">
        <f>IFERROR(IF(A586+1&lt;COUNTIF(DB_Typologies!$AQ$4:$AQ$1445,$A$3),A586+1,""),"")</f>
        <v/>
      </c>
      <c r="B587" s="120" t="str">
        <f>IFERROR(INDEX(DB_Typologies!$D$4:$AP$1445,MATCH($A$3,DB_Typologies!$AQ$4:$AQ$1445,0)+$A587,MATCH(B$3,TQoL_Indexes!$B$8:$AK$8,0)),"")</f>
        <v/>
      </c>
      <c r="C587" s="86" t="str">
        <f>IFERROR(INDEX(DB_Typologies!$D$4:$AP$1445,MATCH($A$3,DB_Typologies!$AQ$4:$AQ$1445,0)+$A587,MATCH(C$3,TQoL_Indexes!$B$8:$AK$8,0)),"")</f>
        <v/>
      </c>
      <c r="D587" s="87" t="str">
        <f>IFERROR(INDEX(DB_Typologies!$D$4:$AP$1445,MATCH($A$3,DB_Typologies!$AQ$4:$AQ$1445,0)+$A587,MATCH(D$3,TQoL_Indexes!$B$8:$AK$8,0)),"")</f>
        <v/>
      </c>
      <c r="E587" s="86" t="str">
        <f>IFERROR(INDEX(DB_Typologies!$D$4:$AP$1445,MATCH($A$3,DB_Typologies!$AQ$4:$AQ$1445,0)+$A587,MATCH(E$3,TQoL_Indexes!$B$8:$AK$8,0)),"")</f>
        <v/>
      </c>
      <c r="F587" s="86" t="str">
        <f>IFERROR(INDEX(DB_Typologies!$D$4:$AP$1445,MATCH($A$3,DB_Typologies!$AQ$4:$AQ$1445,0)+$A587,MATCH(F$3,TQoL_Indexes!$B$8:$AK$8,0)),"")</f>
        <v/>
      </c>
      <c r="G587" s="86" t="str">
        <f>IFERROR(INDEX(DB_Typologies!$D$4:$AP$1445,MATCH($A$3,DB_Typologies!$AQ$4:$AQ$1445,0)+$A587,MATCH(G$3,TQoL_Indexes!$B$8:$AK$8,0)),"")</f>
        <v/>
      </c>
      <c r="H587" s="86" t="str">
        <f>IFERROR(INDEX(DB_Typologies!$D$4:$AP$1445,MATCH($A$3,DB_Typologies!$AQ$4:$AQ$1445,0)+$A587,MATCH(H$3,TQoL_Indexes!$B$8:$AK$8,0)),"")</f>
        <v/>
      </c>
      <c r="I587" s="86" t="str">
        <f>IFERROR(INDEX(DB_Typologies!$D$4:$AP$1445,MATCH($A$3,DB_Typologies!$AQ$4:$AQ$1445,0)+$A587,MATCH(I$3,TQoL_Indexes!$B$8:$AK$8,0)),"")</f>
        <v/>
      </c>
      <c r="J587" s="86" t="str">
        <f>IFERROR(INDEX(DB_Typologies!$D$4:$AP$1445,MATCH($A$3,DB_Typologies!$AQ$4:$AQ$1445,0)+$A587,MATCH(J$3,TQoL_Indexes!$B$8:$AK$8,0)),"")</f>
        <v/>
      </c>
      <c r="K587" s="86" t="str">
        <f>IFERROR(INDEX(DB_Typologies!$D$4:$AP$1445,MATCH($A$3,DB_Typologies!$AQ$4:$AQ$1445,0)+$A587,MATCH(K$3,TQoL_Indexes!$B$8:$AK$8,0)),"")</f>
        <v/>
      </c>
      <c r="L587" s="86" t="str">
        <f>IFERROR(INDEX(DB_Typologies!$D$4:$AP$1445,MATCH($A$3,DB_Typologies!$AQ$4:$AQ$1445,0)+$A587,MATCH(L$3,TQoL_Indexes!$B$8:$AK$8,0)),"")</f>
        <v/>
      </c>
      <c r="M587" s="86" t="str">
        <f>IFERROR(INDEX(DB_Typologies!$D$4:$AP$1445,MATCH($A$3,DB_Typologies!$AQ$4:$AQ$1445,0)+$A587,MATCH(M$3,TQoL_Indexes!$B$8:$AK$8,0)),"")</f>
        <v/>
      </c>
      <c r="N587" s="86" t="str">
        <f>IFERROR(INDEX(DB_Typologies!$D$4:$AP$1445,MATCH($A$3,DB_Typologies!$AQ$4:$AQ$1445,0)+$A587,MATCH(N$3,TQoL_Indexes!$B$8:$AK$8,0)),"")</f>
        <v/>
      </c>
      <c r="O587" s="86" t="str">
        <f>IFERROR(INDEX(DB_Typologies!$D$4:$AP$1445,MATCH($A$3,DB_Typologies!$AQ$4:$AQ$1445,0)+$A587,MATCH(O$3,TQoL_Indexes!$B$8:$AK$8,0)),"")</f>
        <v/>
      </c>
      <c r="P587" s="86" t="str">
        <f>IFERROR(INDEX(DB_Typologies!$D$4:$AP$1445,MATCH($A$3,DB_Typologies!$AQ$4:$AQ$1445,0)+$A587,MATCH(P$3,TQoL_Indexes!$B$8:$AK$8,0)),"")</f>
        <v/>
      </c>
      <c r="Q587" s="86" t="str">
        <f>IFERROR(INDEX(DB_Typologies!$D$4:$AP$1445,MATCH($A$3,DB_Typologies!$AQ$4:$AQ$1445,0)+$A587,MATCH(Q$3,TQoL_Indexes!$B$8:$AK$8,0)),"")</f>
        <v/>
      </c>
      <c r="R587" s="86" t="str">
        <f>IFERROR(INDEX(DB_Typologies!$D$4:$AP$1445,MATCH($A$3,DB_Typologies!$AQ$4:$AQ$1445,0)+$A587,MATCH(R$3,TQoL_Indexes!$B$8:$AK$8,0)),"")</f>
        <v/>
      </c>
      <c r="S587" s="86" t="str">
        <f>IFERROR(INDEX(DB_Typologies!$D$4:$AP$1445,MATCH($A$3,DB_Typologies!$AQ$4:$AQ$1445,0)+$A587,MATCH(S$3,TQoL_Indexes!$B$8:$AK$8,0)),"")</f>
        <v/>
      </c>
      <c r="T587" s="86" t="str">
        <f>IFERROR(INDEX(DB_Typologies!$D$4:$AP$1445,MATCH($A$3,DB_Typologies!$AQ$4:$AQ$1445,0)+$A587,MATCH(T$3,TQoL_Indexes!$B$8:$AK$8,0)),"")</f>
        <v/>
      </c>
      <c r="U587" s="86" t="str">
        <f>IFERROR(INDEX(DB_Typologies!$D$4:$AP$1445,MATCH($A$3,DB_Typologies!$AQ$4:$AQ$1445,0)+$A587,MATCH(U$3,TQoL_Indexes!$B$8:$AK$8,0)),"")</f>
        <v/>
      </c>
      <c r="V587" s="86" t="str">
        <f>IFERROR(INDEX(DB_Typologies!$D$4:$AP$1445,MATCH($A$3,DB_Typologies!$AQ$4:$AQ$1445,0)+$A587,MATCH(V$3,TQoL_Indexes!$B$8:$AK$8,0)),"")</f>
        <v/>
      </c>
      <c r="W587" s="86" t="str">
        <f>IFERROR(INDEX(DB_Typologies!$D$4:$AP$1445,MATCH($A$3,DB_Typologies!$AQ$4:$AQ$1445,0)+$A587,MATCH(W$3,TQoL_Indexes!$B$8:$AK$8,0)),"")</f>
        <v/>
      </c>
      <c r="X587" s="86" t="str">
        <f>IFERROR(INDEX(DB_Typologies!$D$4:$AP$1445,MATCH($A$3,DB_Typologies!$AQ$4:$AQ$1445,0)+$A587,MATCH(X$3,TQoL_Indexes!$B$8:$AK$8,0)),"")</f>
        <v/>
      </c>
      <c r="Y587" s="86" t="str">
        <f>IFERROR(INDEX(DB_Typologies!$D$4:$AP$1445,MATCH($A$3,DB_Typologies!$AQ$4:$AQ$1445,0)+$A587,MATCH(Y$3,TQoL_Indexes!$B$8:$AK$8,0)),"")</f>
        <v/>
      </c>
      <c r="Z587" s="86" t="str">
        <f>IFERROR(INDEX(DB_Typologies!$D$4:$AP$1445,MATCH($A$3,DB_Typologies!$AQ$4:$AQ$1445,0)+$A587,MATCH(Z$3,TQoL_Indexes!$B$8:$AK$8,0)),"")</f>
        <v/>
      </c>
      <c r="AA587" s="86" t="str">
        <f>IFERROR(INDEX(DB_Typologies!$D$4:$AP$1445,MATCH($A$3,DB_Typologies!$AQ$4:$AQ$1445,0)+$A587,MATCH(AA$3,TQoL_Indexes!$B$8:$AK$8,0)),"")</f>
        <v/>
      </c>
      <c r="AB587" s="86" t="str">
        <f>IFERROR(INDEX(DB_Typologies!$D$4:$AP$1445,MATCH($A$3,DB_Typologies!$AQ$4:$AQ$1445,0)+$A587,MATCH(AB$3,TQoL_Indexes!$B$8:$AK$8,0)),"")</f>
        <v/>
      </c>
      <c r="AC587" s="86" t="str">
        <f>IFERROR(INDEX(DB_Typologies!$D$4:$AP$1445,MATCH($A$3,DB_Typologies!$AQ$4:$AQ$1445,0)+$A587,MATCH(AC$3,TQoL_Indexes!$B$8:$AK$8,0)),"")</f>
        <v/>
      </c>
      <c r="AD587" s="86" t="str">
        <f>IFERROR(INDEX(DB_Typologies!$D$4:$AP$1445,MATCH($A$3,DB_Typologies!$AQ$4:$AQ$1445,0)+$A587,MATCH(AD$3,TQoL_Indexes!$B$8:$AK$8,0)),"")</f>
        <v/>
      </c>
      <c r="AE587" s="86" t="str">
        <f>IFERROR(INDEX(DB_Typologies!$D$4:$AP$1445,MATCH($A$3,DB_Typologies!$AQ$4:$AQ$1445,0)+$A587,MATCH(AE$3,TQoL_Indexes!$B$8:$AK$8,0)),"")</f>
        <v/>
      </c>
      <c r="AF587" s="86" t="str">
        <f>IFERROR(INDEX(DB_Typologies!$D$4:$AP$1445,MATCH($A$3,DB_Typologies!$AQ$4:$AQ$1445,0)+$A587,MATCH(AF$3,TQoL_Indexes!$B$8:$AK$8,0)),"")</f>
        <v/>
      </c>
      <c r="AG587" s="86" t="str">
        <f>IFERROR(INDEX(DB_Typologies!$D$4:$AP$1445,MATCH($A$3,DB_Typologies!$AQ$4:$AQ$1445,0)+$A587,MATCH(AG$3,TQoL_Indexes!$B$8:$AK$8,0)),"")</f>
        <v/>
      </c>
      <c r="AH587" s="86" t="str">
        <f>IFERROR(INDEX(DB_Typologies!$D$4:$AP$1445,MATCH($A$3,DB_Typologies!$AQ$4:$AQ$1445,0)+$A587,MATCH(AH$3,TQoL_Indexes!$B$8:$AK$8,0)),"")</f>
        <v/>
      </c>
      <c r="AI587" s="86" t="str">
        <f>IFERROR(INDEX(DB_Typologies!$D$4:$AP$1445,MATCH($A$3,DB_Typologies!$AQ$4:$AQ$1445,0)+$A587,MATCH(AI$3,TQoL_Indexes!$B$8:$AK$8,0)),"")</f>
        <v/>
      </c>
      <c r="AJ587" s="86" t="str">
        <f>IFERROR(INDEX(DB_Typologies!$D$4:$AP$1445,MATCH($A$3,DB_Typologies!$AQ$4:$AQ$1445,0)+$A587,MATCH(AJ$3,TQoL_Indexes!$B$8:$AK$8,0)),"")</f>
        <v/>
      </c>
      <c r="AK587" s="86" t="str">
        <f>IFERROR(INDEX(DB_Typologies!$D$4:$AP$1445,MATCH($A$3,DB_Typologies!$AQ$4:$AQ$1445,0)+$A587,MATCH(AK$3,TQoL_Indexes!$B$8:$AK$8,0)),"")</f>
        <v/>
      </c>
      <c r="AL587" s="86" t="str">
        <f>IFERROR(INDEX(DB_Typologies!$D$4:$AP$1445,MATCH($A$3,DB_Typologies!$AQ$4:$AQ$1445,0)+$A587,MATCH(AL$3,TQoL_Indexes!$B$8:$AK$8,0)),"")</f>
        <v/>
      </c>
      <c r="AM587" s="87" t="str">
        <f>IFERROR(INDEX(DB_Typologies!$D$4:$AP$1445,MATCH($A$3,DB_Typologies!$AQ$4:$AQ$1445,0)+$A587,MATCH(AM$3,TQoL_Indexes!$B$8:$AK$8,0)),"")</f>
        <v/>
      </c>
    </row>
    <row r="588" spans="1:39">
      <c r="A588" s="58" t="str">
        <f>IFERROR(IF(A587+1&lt;COUNTIF(DB_Typologies!$AQ$4:$AQ$1445,$A$3),A587+1,""),"")</f>
        <v/>
      </c>
      <c r="B588" s="120" t="str">
        <f>IFERROR(INDEX(DB_Typologies!$D$4:$AP$1445,MATCH($A$3,DB_Typologies!$AQ$4:$AQ$1445,0)+$A588,MATCH(B$3,TQoL_Indexes!$B$8:$AK$8,0)),"")</f>
        <v/>
      </c>
      <c r="C588" s="86" t="str">
        <f>IFERROR(INDEX(DB_Typologies!$D$4:$AP$1445,MATCH($A$3,DB_Typologies!$AQ$4:$AQ$1445,0)+$A588,MATCH(C$3,TQoL_Indexes!$B$8:$AK$8,0)),"")</f>
        <v/>
      </c>
      <c r="D588" s="87" t="str">
        <f>IFERROR(INDEX(DB_Typologies!$D$4:$AP$1445,MATCH($A$3,DB_Typologies!$AQ$4:$AQ$1445,0)+$A588,MATCH(D$3,TQoL_Indexes!$B$8:$AK$8,0)),"")</f>
        <v/>
      </c>
      <c r="E588" s="86" t="str">
        <f>IFERROR(INDEX(DB_Typologies!$D$4:$AP$1445,MATCH($A$3,DB_Typologies!$AQ$4:$AQ$1445,0)+$A588,MATCH(E$3,TQoL_Indexes!$B$8:$AK$8,0)),"")</f>
        <v/>
      </c>
      <c r="F588" s="86" t="str">
        <f>IFERROR(INDEX(DB_Typologies!$D$4:$AP$1445,MATCH($A$3,DB_Typologies!$AQ$4:$AQ$1445,0)+$A588,MATCH(F$3,TQoL_Indexes!$B$8:$AK$8,0)),"")</f>
        <v/>
      </c>
      <c r="G588" s="86" t="str">
        <f>IFERROR(INDEX(DB_Typologies!$D$4:$AP$1445,MATCH($A$3,DB_Typologies!$AQ$4:$AQ$1445,0)+$A588,MATCH(G$3,TQoL_Indexes!$B$8:$AK$8,0)),"")</f>
        <v/>
      </c>
      <c r="H588" s="86" t="str">
        <f>IFERROR(INDEX(DB_Typologies!$D$4:$AP$1445,MATCH($A$3,DB_Typologies!$AQ$4:$AQ$1445,0)+$A588,MATCH(H$3,TQoL_Indexes!$B$8:$AK$8,0)),"")</f>
        <v/>
      </c>
      <c r="I588" s="86" t="str">
        <f>IFERROR(INDEX(DB_Typologies!$D$4:$AP$1445,MATCH($A$3,DB_Typologies!$AQ$4:$AQ$1445,0)+$A588,MATCH(I$3,TQoL_Indexes!$B$8:$AK$8,0)),"")</f>
        <v/>
      </c>
      <c r="J588" s="86" t="str">
        <f>IFERROR(INDEX(DB_Typologies!$D$4:$AP$1445,MATCH($A$3,DB_Typologies!$AQ$4:$AQ$1445,0)+$A588,MATCH(J$3,TQoL_Indexes!$B$8:$AK$8,0)),"")</f>
        <v/>
      </c>
      <c r="K588" s="86" t="str">
        <f>IFERROR(INDEX(DB_Typologies!$D$4:$AP$1445,MATCH($A$3,DB_Typologies!$AQ$4:$AQ$1445,0)+$A588,MATCH(K$3,TQoL_Indexes!$B$8:$AK$8,0)),"")</f>
        <v/>
      </c>
      <c r="L588" s="86" t="str">
        <f>IFERROR(INDEX(DB_Typologies!$D$4:$AP$1445,MATCH($A$3,DB_Typologies!$AQ$4:$AQ$1445,0)+$A588,MATCH(L$3,TQoL_Indexes!$B$8:$AK$8,0)),"")</f>
        <v/>
      </c>
      <c r="M588" s="86" t="str">
        <f>IFERROR(INDEX(DB_Typologies!$D$4:$AP$1445,MATCH($A$3,DB_Typologies!$AQ$4:$AQ$1445,0)+$A588,MATCH(M$3,TQoL_Indexes!$B$8:$AK$8,0)),"")</f>
        <v/>
      </c>
      <c r="N588" s="86" t="str">
        <f>IFERROR(INDEX(DB_Typologies!$D$4:$AP$1445,MATCH($A$3,DB_Typologies!$AQ$4:$AQ$1445,0)+$A588,MATCH(N$3,TQoL_Indexes!$B$8:$AK$8,0)),"")</f>
        <v/>
      </c>
      <c r="O588" s="86" t="str">
        <f>IFERROR(INDEX(DB_Typologies!$D$4:$AP$1445,MATCH($A$3,DB_Typologies!$AQ$4:$AQ$1445,0)+$A588,MATCH(O$3,TQoL_Indexes!$B$8:$AK$8,0)),"")</f>
        <v/>
      </c>
      <c r="P588" s="86" t="str">
        <f>IFERROR(INDEX(DB_Typologies!$D$4:$AP$1445,MATCH($A$3,DB_Typologies!$AQ$4:$AQ$1445,0)+$A588,MATCH(P$3,TQoL_Indexes!$B$8:$AK$8,0)),"")</f>
        <v/>
      </c>
      <c r="Q588" s="86" t="str">
        <f>IFERROR(INDEX(DB_Typologies!$D$4:$AP$1445,MATCH($A$3,DB_Typologies!$AQ$4:$AQ$1445,0)+$A588,MATCH(Q$3,TQoL_Indexes!$B$8:$AK$8,0)),"")</f>
        <v/>
      </c>
      <c r="R588" s="86" t="str">
        <f>IFERROR(INDEX(DB_Typologies!$D$4:$AP$1445,MATCH($A$3,DB_Typologies!$AQ$4:$AQ$1445,0)+$A588,MATCH(R$3,TQoL_Indexes!$B$8:$AK$8,0)),"")</f>
        <v/>
      </c>
      <c r="S588" s="86" t="str">
        <f>IFERROR(INDEX(DB_Typologies!$D$4:$AP$1445,MATCH($A$3,DB_Typologies!$AQ$4:$AQ$1445,0)+$A588,MATCH(S$3,TQoL_Indexes!$B$8:$AK$8,0)),"")</f>
        <v/>
      </c>
      <c r="T588" s="86" t="str">
        <f>IFERROR(INDEX(DB_Typologies!$D$4:$AP$1445,MATCH($A$3,DB_Typologies!$AQ$4:$AQ$1445,0)+$A588,MATCH(T$3,TQoL_Indexes!$B$8:$AK$8,0)),"")</f>
        <v/>
      </c>
      <c r="U588" s="86" t="str">
        <f>IFERROR(INDEX(DB_Typologies!$D$4:$AP$1445,MATCH($A$3,DB_Typologies!$AQ$4:$AQ$1445,0)+$A588,MATCH(U$3,TQoL_Indexes!$B$8:$AK$8,0)),"")</f>
        <v/>
      </c>
      <c r="V588" s="86" t="str">
        <f>IFERROR(INDEX(DB_Typologies!$D$4:$AP$1445,MATCH($A$3,DB_Typologies!$AQ$4:$AQ$1445,0)+$A588,MATCH(V$3,TQoL_Indexes!$B$8:$AK$8,0)),"")</f>
        <v/>
      </c>
      <c r="W588" s="86" t="str">
        <f>IFERROR(INDEX(DB_Typologies!$D$4:$AP$1445,MATCH($A$3,DB_Typologies!$AQ$4:$AQ$1445,0)+$A588,MATCH(W$3,TQoL_Indexes!$B$8:$AK$8,0)),"")</f>
        <v/>
      </c>
      <c r="X588" s="86" t="str">
        <f>IFERROR(INDEX(DB_Typologies!$D$4:$AP$1445,MATCH($A$3,DB_Typologies!$AQ$4:$AQ$1445,0)+$A588,MATCH(X$3,TQoL_Indexes!$B$8:$AK$8,0)),"")</f>
        <v/>
      </c>
      <c r="Y588" s="86" t="str">
        <f>IFERROR(INDEX(DB_Typologies!$D$4:$AP$1445,MATCH($A$3,DB_Typologies!$AQ$4:$AQ$1445,0)+$A588,MATCH(Y$3,TQoL_Indexes!$B$8:$AK$8,0)),"")</f>
        <v/>
      </c>
      <c r="Z588" s="86" t="str">
        <f>IFERROR(INDEX(DB_Typologies!$D$4:$AP$1445,MATCH($A$3,DB_Typologies!$AQ$4:$AQ$1445,0)+$A588,MATCH(Z$3,TQoL_Indexes!$B$8:$AK$8,0)),"")</f>
        <v/>
      </c>
      <c r="AA588" s="86" t="str">
        <f>IFERROR(INDEX(DB_Typologies!$D$4:$AP$1445,MATCH($A$3,DB_Typologies!$AQ$4:$AQ$1445,0)+$A588,MATCH(AA$3,TQoL_Indexes!$B$8:$AK$8,0)),"")</f>
        <v/>
      </c>
      <c r="AB588" s="86" t="str">
        <f>IFERROR(INDEX(DB_Typologies!$D$4:$AP$1445,MATCH($A$3,DB_Typologies!$AQ$4:$AQ$1445,0)+$A588,MATCH(AB$3,TQoL_Indexes!$B$8:$AK$8,0)),"")</f>
        <v/>
      </c>
      <c r="AC588" s="86" t="str">
        <f>IFERROR(INDEX(DB_Typologies!$D$4:$AP$1445,MATCH($A$3,DB_Typologies!$AQ$4:$AQ$1445,0)+$A588,MATCH(AC$3,TQoL_Indexes!$B$8:$AK$8,0)),"")</f>
        <v/>
      </c>
      <c r="AD588" s="86" t="str">
        <f>IFERROR(INDEX(DB_Typologies!$D$4:$AP$1445,MATCH($A$3,DB_Typologies!$AQ$4:$AQ$1445,0)+$A588,MATCH(AD$3,TQoL_Indexes!$B$8:$AK$8,0)),"")</f>
        <v/>
      </c>
      <c r="AE588" s="86" t="str">
        <f>IFERROR(INDEX(DB_Typologies!$D$4:$AP$1445,MATCH($A$3,DB_Typologies!$AQ$4:$AQ$1445,0)+$A588,MATCH(AE$3,TQoL_Indexes!$B$8:$AK$8,0)),"")</f>
        <v/>
      </c>
      <c r="AF588" s="86" t="str">
        <f>IFERROR(INDEX(DB_Typologies!$D$4:$AP$1445,MATCH($A$3,DB_Typologies!$AQ$4:$AQ$1445,0)+$A588,MATCH(AF$3,TQoL_Indexes!$B$8:$AK$8,0)),"")</f>
        <v/>
      </c>
      <c r="AG588" s="86" t="str">
        <f>IFERROR(INDEX(DB_Typologies!$D$4:$AP$1445,MATCH($A$3,DB_Typologies!$AQ$4:$AQ$1445,0)+$A588,MATCH(AG$3,TQoL_Indexes!$B$8:$AK$8,0)),"")</f>
        <v/>
      </c>
      <c r="AH588" s="86" t="str">
        <f>IFERROR(INDEX(DB_Typologies!$D$4:$AP$1445,MATCH($A$3,DB_Typologies!$AQ$4:$AQ$1445,0)+$A588,MATCH(AH$3,TQoL_Indexes!$B$8:$AK$8,0)),"")</f>
        <v/>
      </c>
      <c r="AI588" s="86" t="str">
        <f>IFERROR(INDEX(DB_Typologies!$D$4:$AP$1445,MATCH($A$3,DB_Typologies!$AQ$4:$AQ$1445,0)+$A588,MATCH(AI$3,TQoL_Indexes!$B$8:$AK$8,0)),"")</f>
        <v/>
      </c>
      <c r="AJ588" s="86" t="str">
        <f>IFERROR(INDEX(DB_Typologies!$D$4:$AP$1445,MATCH($A$3,DB_Typologies!$AQ$4:$AQ$1445,0)+$A588,MATCH(AJ$3,TQoL_Indexes!$B$8:$AK$8,0)),"")</f>
        <v/>
      </c>
      <c r="AK588" s="86" t="str">
        <f>IFERROR(INDEX(DB_Typologies!$D$4:$AP$1445,MATCH($A$3,DB_Typologies!$AQ$4:$AQ$1445,0)+$A588,MATCH(AK$3,TQoL_Indexes!$B$8:$AK$8,0)),"")</f>
        <v/>
      </c>
      <c r="AL588" s="86" t="str">
        <f>IFERROR(INDEX(DB_Typologies!$D$4:$AP$1445,MATCH($A$3,DB_Typologies!$AQ$4:$AQ$1445,0)+$A588,MATCH(AL$3,TQoL_Indexes!$B$8:$AK$8,0)),"")</f>
        <v/>
      </c>
      <c r="AM588" s="87" t="str">
        <f>IFERROR(INDEX(DB_Typologies!$D$4:$AP$1445,MATCH($A$3,DB_Typologies!$AQ$4:$AQ$1445,0)+$A588,MATCH(AM$3,TQoL_Indexes!$B$8:$AK$8,0)),"")</f>
        <v/>
      </c>
    </row>
    <row r="589" spans="1:39">
      <c r="A589" s="58" t="str">
        <f>IFERROR(IF(A588+1&lt;COUNTIF(DB_Typologies!$AQ$4:$AQ$1445,$A$3),A588+1,""),"")</f>
        <v/>
      </c>
      <c r="B589" s="120" t="str">
        <f>IFERROR(INDEX(DB_Typologies!$D$4:$AP$1445,MATCH($A$3,DB_Typologies!$AQ$4:$AQ$1445,0)+$A589,MATCH(B$3,TQoL_Indexes!$B$8:$AK$8,0)),"")</f>
        <v/>
      </c>
      <c r="C589" s="86" t="str">
        <f>IFERROR(INDEX(DB_Typologies!$D$4:$AP$1445,MATCH($A$3,DB_Typologies!$AQ$4:$AQ$1445,0)+$A589,MATCH(C$3,TQoL_Indexes!$B$8:$AK$8,0)),"")</f>
        <v/>
      </c>
      <c r="D589" s="87" t="str">
        <f>IFERROR(INDEX(DB_Typologies!$D$4:$AP$1445,MATCH($A$3,DB_Typologies!$AQ$4:$AQ$1445,0)+$A589,MATCH(D$3,TQoL_Indexes!$B$8:$AK$8,0)),"")</f>
        <v/>
      </c>
      <c r="E589" s="86" t="str">
        <f>IFERROR(INDEX(DB_Typologies!$D$4:$AP$1445,MATCH($A$3,DB_Typologies!$AQ$4:$AQ$1445,0)+$A589,MATCH(E$3,TQoL_Indexes!$B$8:$AK$8,0)),"")</f>
        <v/>
      </c>
      <c r="F589" s="86" t="str">
        <f>IFERROR(INDEX(DB_Typologies!$D$4:$AP$1445,MATCH($A$3,DB_Typologies!$AQ$4:$AQ$1445,0)+$A589,MATCH(F$3,TQoL_Indexes!$B$8:$AK$8,0)),"")</f>
        <v/>
      </c>
      <c r="G589" s="86" t="str">
        <f>IFERROR(INDEX(DB_Typologies!$D$4:$AP$1445,MATCH($A$3,DB_Typologies!$AQ$4:$AQ$1445,0)+$A589,MATCH(G$3,TQoL_Indexes!$B$8:$AK$8,0)),"")</f>
        <v/>
      </c>
      <c r="H589" s="86" t="str">
        <f>IFERROR(INDEX(DB_Typologies!$D$4:$AP$1445,MATCH($A$3,DB_Typologies!$AQ$4:$AQ$1445,0)+$A589,MATCH(H$3,TQoL_Indexes!$B$8:$AK$8,0)),"")</f>
        <v/>
      </c>
      <c r="I589" s="86" t="str">
        <f>IFERROR(INDEX(DB_Typologies!$D$4:$AP$1445,MATCH($A$3,DB_Typologies!$AQ$4:$AQ$1445,0)+$A589,MATCH(I$3,TQoL_Indexes!$B$8:$AK$8,0)),"")</f>
        <v/>
      </c>
      <c r="J589" s="86" t="str">
        <f>IFERROR(INDEX(DB_Typologies!$D$4:$AP$1445,MATCH($A$3,DB_Typologies!$AQ$4:$AQ$1445,0)+$A589,MATCH(J$3,TQoL_Indexes!$B$8:$AK$8,0)),"")</f>
        <v/>
      </c>
      <c r="K589" s="86" t="str">
        <f>IFERROR(INDEX(DB_Typologies!$D$4:$AP$1445,MATCH($A$3,DB_Typologies!$AQ$4:$AQ$1445,0)+$A589,MATCH(K$3,TQoL_Indexes!$B$8:$AK$8,0)),"")</f>
        <v/>
      </c>
      <c r="L589" s="86" t="str">
        <f>IFERROR(INDEX(DB_Typologies!$D$4:$AP$1445,MATCH($A$3,DB_Typologies!$AQ$4:$AQ$1445,0)+$A589,MATCH(L$3,TQoL_Indexes!$B$8:$AK$8,0)),"")</f>
        <v/>
      </c>
      <c r="M589" s="86" t="str">
        <f>IFERROR(INDEX(DB_Typologies!$D$4:$AP$1445,MATCH($A$3,DB_Typologies!$AQ$4:$AQ$1445,0)+$A589,MATCH(M$3,TQoL_Indexes!$B$8:$AK$8,0)),"")</f>
        <v/>
      </c>
      <c r="N589" s="86" t="str">
        <f>IFERROR(INDEX(DB_Typologies!$D$4:$AP$1445,MATCH($A$3,DB_Typologies!$AQ$4:$AQ$1445,0)+$A589,MATCH(N$3,TQoL_Indexes!$B$8:$AK$8,0)),"")</f>
        <v/>
      </c>
      <c r="O589" s="86" t="str">
        <f>IFERROR(INDEX(DB_Typologies!$D$4:$AP$1445,MATCH($A$3,DB_Typologies!$AQ$4:$AQ$1445,0)+$A589,MATCH(O$3,TQoL_Indexes!$B$8:$AK$8,0)),"")</f>
        <v/>
      </c>
      <c r="P589" s="86" t="str">
        <f>IFERROR(INDEX(DB_Typologies!$D$4:$AP$1445,MATCH($A$3,DB_Typologies!$AQ$4:$AQ$1445,0)+$A589,MATCH(P$3,TQoL_Indexes!$B$8:$AK$8,0)),"")</f>
        <v/>
      </c>
      <c r="Q589" s="86" t="str">
        <f>IFERROR(INDEX(DB_Typologies!$D$4:$AP$1445,MATCH($A$3,DB_Typologies!$AQ$4:$AQ$1445,0)+$A589,MATCH(Q$3,TQoL_Indexes!$B$8:$AK$8,0)),"")</f>
        <v/>
      </c>
      <c r="R589" s="86" t="str">
        <f>IFERROR(INDEX(DB_Typologies!$D$4:$AP$1445,MATCH($A$3,DB_Typologies!$AQ$4:$AQ$1445,0)+$A589,MATCH(R$3,TQoL_Indexes!$B$8:$AK$8,0)),"")</f>
        <v/>
      </c>
      <c r="S589" s="86" t="str">
        <f>IFERROR(INDEX(DB_Typologies!$D$4:$AP$1445,MATCH($A$3,DB_Typologies!$AQ$4:$AQ$1445,0)+$A589,MATCH(S$3,TQoL_Indexes!$B$8:$AK$8,0)),"")</f>
        <v/>
      </c>
      <c r="T589" s="86" t="str">
        <f>IFERROR(INDEX(DB_Typologies!$D$4:$AP$1445,MATCH($A$3,DB_Typologies!$AQ$4:$AQ$1445,0)+$A589,MATCH(T$3,TQoL_Indexes!$B$8:$AK$8,0)),"")</f>
        <v/>
      </c>
      <c r="U589" s="86" t="str">
        <f>IFERROR(INDEX(DB_Typologies!$D$4:$AP$1445,MATCH($A$3,DB_Typologies!$AQ$4:$AQ$1445,0)+$A589,MATCH(U$3,TQoL_Indexes!$B$8:$AK$8,0)),"")</f>
        <v/>
      </c>
      <c r="V589" s="86" t="str">
        <f>IFERROR(INDEX(DB_Typologies!$D$4:$AP$1445,MATCH($A$3,DB_Typologies!$AQ$4:$AQ$1445,0)+$A589,MATCH(V$3,TQoL_Indexes!$B$8:$AK$8,0)),"")</f>
        <v/>
      </c>
      <c r="W589" s="86" t="str">
        <f>IFERROR(INDEX(DB_Typologies!$D$4:$AP$1445,MATCH($A$3,DB_Typologies!$AQ$4:$AQ$1445,0)+$A589,MATCH(W$3,TQoL_Indexes!$B$8:$AK$8,0)),"")</f>
        <v/>
      </c>
      <c r="X589" s="86" t="str">
        <f>IFERROR(INDEX(DB_Typologies!$D$4:$AP$1445,MATCH($A$3,DB_Typologies!$AQ$4:$AQ$1445,0)+$A589,MATCH(X$3,TQoL_Indexes!$B$8:$AK$8,0)),"")</f>
        <v/>
      </c>
      <c r="Y589" s="86" t="str">
        <f>IFERROR(INDEX(DB_Typologies!$D$4:$AP$1445,MATCH($A$3,DB_Typologies!$AQ$4:$AQ$1445,0)+$A589,MATCH(Y$3,TQoL_Indexes!$B$8:$AK$8,0)),"")</f>
        <v/>
      </c>
      <c r="Z589" s="86" t="str">
        <f>IFERROR(INDEX(DB_Typologies!$D$4:$AP$1445,MATCH($A$3,DB_Typologies!$AQ$4:$AQ$1445,0)+$A589,MATCH(Z$3,TQoL_Indexes!$B$8:$AK$8,0)),"")</f>
        <v/>
      </c>
      <c r="AA589" s="86" t="str">
        <f>IFERROR(INDEX(DB_Typologies!$D$4:$AP$1445,MATCH($A$3,DB_Typologies!$AQ$4:$AQ$1445,0)+$A589,MATCH(AA$3,TQoL_Indexes!$B$8:$AK$8,0)),"")</f>
        <v/>
      </c>
      <c r="AB589" s="86" t="str">
        <f>IFERROR(INDEX(DB_Typologies!$D$4:$AP$1445,MATCH($A$3,DB_Typologies!$AQ$4:$AQ$1445,0)+$A589,MATCH(AB$3,TQoL_Indexes!$B$8:$AK$8,0)),"")</f>
        <v/>
      </c>
      <c r="AC589" s="86" t="str">
        <f>IFERROR(INDEX(DB_Typologies!$D$4:$AP$1445,MATCH($A$3,DB_Typologies!$AQ$4:$AQ$1445,0)+$A589,MATCH(AC$3,TQoL_Indexes!$B$8:$AK$8,0)),"")</f>
        <v/>
      </c>
      <c r="AD589" s="86" t="str">
        <f>IFERROR(INDEX(DB_Typologies!$D$4:$AP$1445,MATCH($A$3,DB_Typologies!$AQ$4:$AQ$1445,0)+$A589,MATCH(AD$3,TQoL_Indexes!$B$8:$AK$8,0)),"")</f>
        <v/>
      </c>
      <c r="AE589" s="86" t="str">
        <f>IFERROR(INDEX(DB_Typologies!$D$4:$AP$1445,MATCH($A$3,DB_Typologies!$AQ$4:$AQ$1445,0)+$A589,MATCH(AE$3,TQoL_Indexes!$B$8:$AK$8,0)),"")</f>
        <v/>
      </c>
      <c r="AF589" s="86" t="str">
        <f>IFERROR(INDEX(DB_Typologies!$D$4:$AP$1445,MATCH($A$3,DB_Typologies!$AQ$4:$AQ$1445,0)+$A589,MATCH(AF$3,TQoL_Indexes!$B$8:$AK$8,0)),"")</f>
        <v/>
      </c>
      <c r="AG589" s="86" t="str">
        <f>IFERROR(INDEX(DB_Typologies!$D$4:$AP$1445,MATCH($A$3,DB_Typologies!$AQ$4:$AQ$1445,0)+$A589,MATCH(AG$3,TQoL_Indexes!$B$8:$AK$8,0)),"")</f>
        <v/>
      </c>
      <c r="AH589" s="86" t="str">
        <f>IFERROR(INDEX(DB_Typologies!$D$4:$AP$1445,MATCH($A$3,DB_Typologies!$AQ$4:$AQ$1445,0)+$A589,MATCH(AH$3,TQoL_Indexes!$B$8:$AK$8,0)),"")</f>
        <v/>
      </c>
      <c r="AI589" s="86" t="str">
        <f>IFERROR(INDEX(DB_Typologies!$D$4:$AP$1445,MATCH($A$3,DB_Typologies!$AQ$4:$AQ$1445,0)+$A589,MATCH(AI$3,TQoL_Indexes!$B$8:$AK$8,0)),"")</f>
        <v/>
      </c>
      <c r="AJ589" s="86" t="str">
        <f>IFERROR(INDEX(DB_Typologies!$D$4:$AP$1445,MATCH($A$3,DB_Typologies!$AQ$4:$AQ$1445,0)+$A589,MATCH(AJ$3,TQoL_Indexes!$B$8:$AK$8,0)),"")</f>
        <v/>
      </c>
      <c r="AK589" s="86" t="str">
        <f>IFERROR(INDEX(DB_Typologies!$D$4:$AP$1445,MATCH($A$3,DB_Typologies!$AQ$4:$AQ$1445,0)+$A589,MATCH(AK$3,TQoL_Indexes!$B$8:$AK$8,0)),"")</f>
        <v/>
      </c>
      <c r="AL589" s="86" t="str">
        <f>IFERROR(INDEX(DB_Typologies!$D$4:$AP$1445,MATCH($A$3,DB_Typologies!$AQ$4:$AQ$1445,0)+$A589,MATCH(AL$3,TQoL_Indexes!$B$8:$AK$8,0)),"")</f>
        <v/>
      </c>
      <c r="AM589" s="87" t="str">
        <f>IFERROR(INDEX(DB_Typologies!$D$4:$AP$1445,MATCH($A$3,DB_Typologies!$AQ$4:$AQ$1445,0)+$A589,MATCH(AM$3,TQoL_Indexes!$B$8:$AK$8,0)),"")</f>
        <v/>
      </c>
    </row>
    <row r="590" spans="1:39">
      <c r="A590" s="58" t="str">
        <f>IFERROR(IF(A589+1&lt;COUNTIF(DB_Typologies!$AQ$4:$AQ$1445,$A$3),A589+1,""),"")</f>
        <v/>
      </c>
      <c r="B590" s="120" t="str">
        <f>IFERROR(INDEX(DB_Typologies!$D$4:$AP$1445,MATCH($A$3,DB_Typologies!$AQ$4:$AQ$1445,0)+$A590,MATCH(B$3,TQoL_Indexes!$B$8:$AK$8,0)),"")</f>
        <v/>
      </c>
      <c r="C590" s="86" t="str">
        <f>IFERROR(INDEX(DB_Typologies!$D$4:$AP$1445,MATCH($A$3,DB_Typologies!$AQ$4:$AQ$1445,0)+$A590,MATCH(C$3,TQoL_Indexes!$B$8:$AK$8,0)),"")</f>
        <v/>
      </c>
      <c r="D590" s="87" t="str">
        <f>IFERROR(INDEX(DB_Typologies!$D$4:$AP$1445,MATCH($A$3,DB_Typologies!$AQ$4:$AQ$1445,0)+$A590,MATCH(D$3,TQoL_Indexes!$B$8:$AK$8,0)),"")</f>
        <v/>
      </c>
      <c r="E590" s="86" t="str">
        <f>IFERROR(INDEX(DB_Typologies!$D$4:$AP$1445,MATCH($A$3,DB_Typologies!$AQ$4:$AQ$1445,0)+$A590,MATCH(E$3,TQoL_Indexes!$B$8:$AK$8,0)),"")</f>
        <v/>
      </c>
      <c r="F590" s="86" t="str">
        <f>IFERROR(INDEX(DB_Typologies!$D$4:$AP$1445,MATCH($A$3,DB_Typologies!$AQ$4:$AQ$1445,0)+$A590,MATCH(F$3,TQoL_Indexes!$B$8:$AK$8,0)),"")</f>
        <v/>
      </c>
      <c r="G590" s="86" t="str">
        <f>IFERROR(INDEX(DB_Typologies!$D$4:$AP$1445,MATCH($A$3,DB_Typologies!$AQ$4:$AQ$1445,0)+$A590,MATCH(G$3,TQoL_Indexes!$B$8:$AK$8,0)),"")</f>
        <v/>
      </c>
      <c r="H590" s="86" t="str">
        <f>IFERROR(INDEX(DB_Typologies!$D$4:$AP$1445,MATCH($A$3,DB_Typologies!$AQ$4:$AQ$1445,0)+$A590,MATCH(H$3,TQoL_Indexes!$B$8:$AK$8,0)),"")</f>
        <v/>
      </c>
      <c r="I590" s="86" t="str">
        <f>IFERROR(INDEX(DB_Typologies!$D$4:$AP$1445,MATCH($A$3,DB_Typologies!$AQ$4:$AQ$1445,0)+$A590,MATCH(I$3,TQoL_Indexes!$B$8:$AK$8,0)),"")</f>
        <v/>
      </c>
      <c r="J590" s="86" t="str">
        <f>IFERROR(INDEX(DB_Typologies!$D$4:$AP$1445,MATCH($A$3,DB_Typologies!$AQ$4:$AQ$1445,0)+$A590,MATCH(J$3,TQoL_Indexes!$B$8:$AK$8,0)),"")</f>
        <v/>
      </c>
      <c r="K590" s="86" t="str">
        <f>IFERROR(INDEX(DB_Typologies!$D$4:$AP$1445,MATCH($A$3,DB_Typologies!$AQ$4:$AQ$1445,0)+$A590,MATCH(K$3,TQoL_Indexes!$B$8:$AK$8,0)),"")</f>
        <v/>
      </c>
      <c r="L590" s="86" t="str">
        <f>IFERROR(INDEX(DB_Typologies!$D$4:$AP$1445,MATCH($A$3,DB_Typologies!$AQ$4:$AQ$1445,0)+$A590,MATCH(L$3,TQoL_Indexes!$B$8:$AK$8,0)),"")</f>
        <v/>
      </c>
      <c r="M590" s="86" t="str">
        <f>IFERROR(INDEX(DB_Typologies!$D$4:$AP$1445,MATCH($A$3,DB_Typologies!$AQ$4:$AQ$1445,0)+$A590,MATCH(M$3,TQoL_Indexes!$B$8:$AK$8,0)),"")</f>
        <v/>
      </c>
      <c r="N590" s="86" t="str">
        <f>IFERROR(INDEX(DB_Typologies!$D$4:$AP$1445,MATCH($A$3,DB_Typologies!$AQ$4:$AQ$1445,0)+$A590,MATCH(N$3,TQoL_Indexes!$B$8:$AK$8,0)),"")</f>
        <v/>
      </c>
      <c r="O590" s="86" t="str">
        <f>IFERROR(INDEX(DB_Typologies!$D$4:$AP$1445,MATCH($A$3,DB_Typologies!$AQ$4:$AQ$1445,0)+$A590,MATCH(O$3,TQoL_Indexes!$B$8:$AK$8,0)),"")</f>
        <v/>
      </c>
      <c r="P590" s="86" t="str">
        <f>IFERROR(INDEX(DB_Typologies!$D$4:$AP$1445,MATCH($A$3,DB_Typologies!$AQ$4:$AQ$1445,0)+$A590,MATCH(P$3,TQoL_Indexes!$B$8:$AK$8,0)),"")</f>
        <v/>
      </c>
      <c r="Q590" s="86" t="str">
        <f>IFERROR(INDEX(DB_Typologies!$D$4:$AP$1445,MATCH($A$3,DB_Typologies!$AQ$4:$AQ$1445,0)+$A590,MATCH(Q$3,TQoL_Indexes!$B$8:$AK$8,0)),"")</f>
        <v/>
      </c>
      <c r="R590" s="86" t="str">
        <f>IFERROR(INDEX(DB_Typologies!$D$4:$AP$1445,MATCH($A$3,DB_Typologies!$AQ$4:$AQ$1445,0)+$A590,MATCH(R$3,TQoL_Indexes!$B$8:$AK$8,0)),"")</f>
        <v/>
      </c>
      <c r="S590" s="86" t="str">
        <f>IFERROR(INDEX(DB_Typologies!$D$4:$AP$1445,MATCH($A$3,DB_Typologies!$AQ$4:$AQ$1445,0)+$A590,MATCH(S$3,TQoL_Indexes!$B$8:$AK$8,0)),"")</f>
        <v/>
      </c>
      <c r="T590" s="86" t="str">
        <f>IFERROR(INDEX(DB_Typologies!$D$4:$AP$1445,MATCH($A$3,DB_Typologies!$AQ$4:$AQ$1445,0)+$A590,MATCH(T$3,TQoL_Indexes!$B$8:$AK$8,0)),"")</f>
        <v/>
      </c>
      <c r="U590" s="86" t="str">
        <f>IFERROR(INDEX(DB_Typologies!$D$4:$AP$1445,MATCH($A$3,DB_Typologies!$AQ$4:$AQ$1445,0)+$A590,MATCH(U$3,TQoL_Indexes!$B$8:$AK$8,0)),"")</f>
        <v/>
      </c>
      <c r="V590" s="86" t="str">
        <f>IFERROR(INDEX(DB_Typologies!$D$4:$AP$1445,MATCH($A$3,DB_Typologies!$AQ$4:$AQ$1445,0)+$A590,MATCH(V$3,TQoL_Indexes!$B$8:$AK$8,0)),"")</f>
        <v/>
      </c>
      <c r="W590" s="86" t="str">
        <f>IFERROR(INDEX(DB_Typologies!$D$4:$AP$1445,MATCH($A$3,DB_Typologies!$AQ$4:$AQ$1445,0)+$A590,MATCH(W$3,TQoL_Indexes!$B$8:$AK$8,0)),"")</f>
        <v/>
      </c>
      <c r="X590" s="86" t="str">
        <f>IFERROR(INDEX(DB_Typologies!$D$4:$AP$1445,MATCH($A$3,DB_Typologies!$AQ$4:$AQ$1445,0)+$A590,MATCH(X$3,TQoL_Indexes!$B$8:$AK$8,0)),"")</f>
        <v/>
      </c>
      <c r="Y590" s="86" t="str">
        <f>IFERROR(INDEX(DB_Typologies!$D$4:$AP$1445,MATCH($A$3,DB_Typologies!$AQ$4:$AQ$1445,0)+$A590,MATCH(Y$3,TQoL_Indexes!$B$8:$AK$8,0)),"")</f>
        <v/>
      </c>
      <c r="Z590" s="86" t="str">
        <f>IFERROR(INDEX(DB_Typologies!$D$4:$AP$1445,MATCH($A$3,DB_Typologies!$AQ$4:$AQ$1445,0)+$A590,MATCH(Z$3,TQoL_Indexes!$B$8:$AK$8,0)),"")</f>
        <v/>
      </c>
      <c r="AA590" s="86" t="str">
        <f>IFERROR(INDEX(DB_Typologies!$D$4:$AP$1445,MATCH($A$3,DB_Typologies!$AQ$4:$AQ$1445,0)+$A590,MATCH(AA$3,TQoL_Indexes!$B$8:$AK$8,0)),"")</f>
        <v/>
      </c>
      <c r="AB590" s="86" t="str">
        <f>IFERROR(INDEX(DB_Typologies!$D$4:$AP$1445,MATCH($A$3,DB_Typologies!$AQ$4:$AQ$1445,0)+$A590,MATCH(AB$3,TQoL_Indexes!$B$8:$AK$8,0)),"")</f>
        <v/>
      </c>
      <c r="AC590" s="86" t="str">
        <f>IFERROR(INDEX(DB_Typologies!$D$4:$AP$1445,MATCH($A$3,DB_Typologies!$AQ$4:$AQ$1445,0)+$A590,MATCH(AC$3,TQoL_Indexes!$B$8:$AK$8,0)),"")</f>
        <v/>
      </c>
      <c r="AD590" s="86" t="str">
        <f>IFERROR(INDEX(DB_Typologies!$D$4:$AP$1445,MATCH($A$3,DB_Typologies!$AQ$4:$AQ$1445,0)+$A590,MATCH(AD$3,TQoL_Indexes!$B$8:$AK$8,0)),"")</f>
        <v/>
      </c>
      <c r="AE590" s="86" t="str">
        <f>IFERROR(INDEX(DB_Typologies!$D$4:$AP$1445,MATCH($A$3,DB_Typologies!$AQ$4:$AQ$1445,0)+$A590,MATCH(AE$3,TQoL_Indexes!$B$8:$AK$8,0)),"")</f>
        <v/>
      </c>
      <c r="AF590" s="86" t="str">
        <f>IFERROR(INDEX(DB_Typologies!$D$4:$AP$1445,MATCH($A$3,DB_Typologies!$AQ$4:$AQ$1445,0)+$A590,MATCH(AF$3,TQoL_Indexes!$B$8:$AK$8,0)),"")</f>
        <v/>
      </c>
      <c r="AG590" s="86" t="str">
        <f>IFERROR(INDEX(DB_Typologies!$D$4:$AP$1445,MATCH($A$3,DB_Typologies!$AQ$4:$AQ$1445,0)+$A590,MATCH(AG$3,TQoL_Indexes!$B$8:$AK$8,0)),"")</f>
        <v/>
      </c>
      <c r="AH590" s="86" t="str">
        <f>IFERROR(INDEX(DB_Typologies!$D$4:$AP$1445,MATCH($A$3,DB_Typologies!$AQ$4:$AQ$1445,0)+$A590,MATCH(AH$3,TQoL_Indexes!$B$8:$AK$8,0)),"")</f>
        <v/>
      </c>
      <c r="AI590" s="86" t="str">
        <f>IFERROR(INDEX(DB_Typologies!$D$4:$AP$1445,MATCH($A$3,DB_Typologies!$AQ$4:$AQ$1445,0)+$A590,MATCH(AI$3,TQoL_Indexes!$B$8:$AK$8,0)),"")</f>
        <v/>
      </c>
      <c r="AJ590" s="86" t="str">
        <f>IFERROR(INDEX(DB_Typologies!$D$4:$AP$1445,MATCH($A$3,DB_Typologies!$AQ$4:$AQ$1445,0)+$A590,MATCH(AJ$3,TQoL_Indexes!$B$8:$AK$8,0)),"")</f>
        <v/>
      </c>
      <c r="AK590" s="86" t="str">
        <f>IFERROR(INDEX(DB_Typologies!$D$4:$AP$1445,MATCH($A$3,DB_Typologies!$AQ$4:$AQ$1445,0)+$A590,MATCH(AK$3,TQoL_Indexes!$B$8:$AK$8,0)),"")</f>
        <v/>
      </c>
      <c r="AL590" s="86" t="str">
        <f>IFERROR(INDEX(DB_Typologies!$D$4:$AP$1445,MATCH($A$3,DB_Typologies!$AQ$4:$AQ$1445,0)+$A590,MATCH(AL$3,TQoL_Indexes!$B$8:$AK$8,0)),"")</f>
        <v/>
      </c>
      <c r="AM590" s="87" t="str">
        <f>IFERROR(INDEX(DB_Typologies!$D$4:$AP$1445,MATCH($A$3,DB_Typologies!$AQ$4:$AQ$1445,0)+$A590,MATCH(AM$3,TQoL_Indexes!$B$8:$AK$8,0)),"")</f>
        <v/>
      </c>
    </row>
    <row r="591" spans="1:39">
      <c r="A591" s="58" t="str">
        <f>IFERROR(IF(A590+1&lt;COUNTIF(DB_Typologies!$AQ$4:$AQ$1445,$A$3),A590+1,""),"")</f>
        <v/>
      </c>
      <c r="B591" s="120" t="str">
        <f>IFERROR(INDEX(DB_Typologies!$D$4:$AP$1445,MATCH($A$3,DB_Typologies!$AQ$4:$AQ$1445,0)+$A591,MATCH(B$3,TQoL_Indexes!$B$8:$AK$8,0)),"")</f>
        <v/>
      </c>
      <c r="C591" s="86" t="str">
        <f>IFERROR(INDEX(DB_Typologies!$D$4:$AP$1445,MATCH($A$3,DB_Typologies!$AQ$4:$AQ$1445,0)+$A591,MATCH(C$3,TQoL_Indexes!$B$8:$AK$8,0)),"")</f>
        <v/>
      </c>
      <c r="D591" s="87" t="str">
        <f>IFERROR(INDEX(DB_Typologies!$D$4:$AP$1445,MATCH($A$3,DB_Typologies!$AQ$4:$AQ$1445,0)+$A591,MATCH(D$3,TQoL_Indexes!$B$8:$AK$8,0)),"")</f>
        <v/>
      </c>
      <c r="E591" s="86" t="str">
        <f>IFERROR(INDEX(DB_Typologies!$D$4:$AP$1445,MATCH($A$3,DB_Typologies!$AQ$4:$AQ$1445,0)+$A591,MATCH(E$3,TQoL_Indexes!$B$8:$AK$8,0)),"")</f>
        <v/>
      </c>
      <c r="F591" s="86" t="str">
        <f>IFERROR(INDEX(DB_Typologies!$D$4:$AP$1445,MATCH($A$3,DB_Typologies!$AQ$4:$AQ$1445,0)+$A591,MATCH(F$3,TQoL_Indexes!$B$8:$AK$8,0)),"")</f>
        <v/>
      </c>
      <c r="G591" s="86" t="str">
        <f>IFERROR(INDEX(DB_Typologies!$D$4:$AP$1445,MATCH($A$3,DB_Typologies!$AQ$4:$AQ$1445,0)+$A591,MATCH(G$3,TQoL_Indexes!$B$8:$AK$8,0)),"")</f>
        <v/>
      </c>
      <c r="H591" s="86" t="str">
        <f>IFERROR(INDEX(DB_Typologies!$D$4:$AP$1445,MATCH($A$3,DB_Typologies!$AQ$4:$AQ$1445,0)+$A591,MATCH(H$3,TQoL_Indexes!$B$8:$AK$8,0)),"")</f>
        <v/>
      </c>
      <c r="I591" s="86" t="str">
        <f>IFERROR(INDEX(DB_Typologies!$D$4:$AP$1445,MATCH($A$3,DB_Typologies!$AQ$4:$AQ$1445,0)+$A591,MATCH(I$3,TQoL_Indexes!$B$8:$AK$8,0)),"")</f>
        <v/>
      </c>
      <c r="J591" s="86" t="str">
        <f>IFERROR(INDEX(DB_Typologies!$D$4:$AP$1445,MATCH($A$3,DB_Typologies!$AQ$4:$AQ$1445,0)+$A591,MATCH(J$3,TQoL_Indexes!$B$8:$AK$8,0)),"")</f>
        <v/>
      </c>
      <c r="K591" s="86" t="str">
        <f>IFERROR(INDEX(DB_Typologies!$D$4:$AP$1445,MATCH($A$3,DB_Typologies!$AQ$4:$AQ$1445,0)+$A591,MATCH(K$3,TQoL_Indexes!$B$8:$AK$8,0)),"")</f>
        <v/>
      </c>
      <c r="L591" s="86" t="str">
        <f>IFERROR(INDEX(DB_Typologies!$D$4:$AP$1445,MATCH($A$3,DB_Typologies!$AQ$4:$AQ$1445,0)+$A591,MATCH(L$3,TQoL_Indexes!$B$8:$AK$8,0)),"")</f>
        <v/>
      </c>
      <c r="M591" s="86" t="str">
        <f>IFERROR(INDEX(DB_Typologies!$D$4:$AP$1445,MATCH($A$3,DB_Typologies!$AQ$4:$AQ$1445,0)+$A591,MATCH(M$3,TQoL_Indexes!$B$8:$AK$8,0)),"")</f>
        <v/>
      </c>
      <c r="N591" s="86" t="str">
        <f>IFERROR(INDEX(DB_Typologies!$D$4:$AP$1445,MATCH($A$3,DB_Typologies!$AQ$4:$AQ$1445,0)+$A591,MATCH(N$3,TQoL_Indexes!$B$8:$AK$8,0)),"")</f>
        <v/>
      </c>
      <c r="O591" s="86" t="str">
        <f>IFERROR(INDEX(DB_Typologies!$D$4:$AP$1445,MATCH($A$3,DB_Typologies!$AQ$4:$AQ$1445,0)+$A591,MATCH(O$3,TQoL_Indexes!$B$8:$AK$8,0)),"")</f>
        <v/>
      </c>
      <c r="P591" s="86" t="str">
        <f>IFERROR(INDEX(DB_Typologies!$D$4:$AP$1445,MATCH($A$3,DB_Typologies!$AQ$4:$AQ$1445,0)+$A591,MATCH(P$3,TQoL_Indexes!$B$8:$AK$8,0)),"")</f>
        <v/>
      </c>
      <c r="Q591" s="86" t="str">
        <f>IFERROR(INDEX(DB_Typologies!$D$4:$AP$1445,MATCH($A$3,DB_Typologies!$AQ$4:$AQ$1445,0)+$A591,MATCH(Q$3,TQoL_Indexes!$B$8:$AK$8,0)),"")</f>
        <v/>
      </c>
      <c r="R591" s="86" t="str">
        <f>IFERROR(INDEX(DB_Typologies!$D$4:$AP$1445,MATCH($A$3,DB_Typologies!$AQ$4:$AQ$1445,0)+$A591,MATCH(R$3,TQoL_Indexes!$B$8:$AK$8,0)),"")</f>
        <v/>
      </c>
      <c r="S591" s="86" t="str">
        <f>IFERROR(INDEX(DB_Typologies!$D$4:$AP$1445,MATCH($A$3,DB_Typologies!$AQ$4:$AQ$1445,0)+$A591,MATCH(S$3,TQoL_Indexes!$B$8:$AK$8,0)),"")</f>
        <v/>
      </c>
      <c r="T591" s="86" t="str">
        <f>IFERROR(INDEX(DB_Typologies!$D$4:$AP$1445,MATCH($A$3,DB_Typologies!$AQ$4:$AQ$1445,0)+$A591,MATCH(T$3,TQoL_Indexes!$B$8:$AK$8,0)),"")</f>
        <v/>
      </c>
      <c r="U591" s="86" t="str">
        <f>IFERROR(INDEX(DB_Typologies!$D$4:$AP$1445,MATCH($A$3,DB_Typologies!$AQ$4:$AQ$1445,0)+$A591,MATCH(U$3,TQoL_Indexes!$B$8:$AK$8,0)),"")</f>
        <v/>
      </c>
      <c r="V591" s="86" t="str">
        <f>IFERROR(INDEX(DB_Typologies!$D$4:$AP$1445,MATCH($A$3,DB_Typologies!$AQ$4:$AQ$1445,0)+$A591,MATCH(V$3,TQoL_Indexes!$B$8:$AK$8,0)),"")</f>
        <v/>
      </c>
      <c r="W591" s="86" t="str">
        <f>IFERROR(INDEX(DB_Typologies!$D$4:$AP$1445,MATCH($A$3,DB_Typologies!$AQ$4:$AQ$1445,0)+$A591,MATCH(W$3,TQoL_Indexes!$B$8:$AK$8,0)),"")</f>
        <v/>
      </c>
      <c r="X591" s="86" t="str">
        <f>IFERROR(INDEX(DB_Typologies!$D$4:$AP$1445,MATCH($A$3,DB_Typologies!$AQ$4:$AQ$1445,0)+$A591,MATCH(X$3,TQoL_Indexes!$B$8:$AK$8,0)),"")</f>
        <v/>
      </c>
      <c r="Y591" s="86" t="str">
        <f>IFERROR(INDEX(DB_Typologies!$D$4:$AP$1445,MATCH($A$3,DB_Typologies!$AQ$4:$AQ$1445,0)+$A591,MATCH(Y$3,TQoL_Indexes!$B$8:$AK$8,0)),"")</f>
        <v/>
      </c>
      <c r="Z591" s="86" t="str">
        <f>IFERROR(INDEX(DB_Typologies!$D$4:$AP$1445,MATCH($A$3,DB_Typologies!$AQ$4:$AQ$1445,0)+$A591,MATCH(Z$3,TQoL_Indexes!$B$8:$AK$8,0)),"")</f>
        <v/>
      </c>
      <c r="AA591" s="86" t="str">
        <f>IFERROR(INDEX(DB_Typologies!$D$4:$AP$1445,MATCH($A$3,DB_Typologies!$AQ$4:$AQ$1445,0)+$A591,MATCH(AA$3,TQoL_Indexes!$B$8:$AK$8,0)),"")</f>
        <v/>
      </c>
      <c r="AB591" s="86" t="str">
        <f>IFERROR(INDEX(DB_Typologies!$D$4:$AP$1445,MATCH($A$3,DB_Typologies!$AQ$4:$AQ$1445,0)+$A591,MATCH(AB$3,TQoL_Indexes!$B$8:$AK$8,0)),"")</f>
        <v/>
      </c>
      <c r="AC591" s="86" t="str">
        <f>IFERROR(INDEX(DB_Typologies!$D$4:$AP$1445,MATCH($A$3,DB_Typologies!$AQ$4:$AQ$1445,0)+$A591,MATCH(AC$3,TQoL_Indexes!$B$8:$AK$8,0)),"")</f>
        <v/>
      </c>
      <c r="AD591" s="86" t="str">
        <f>IFERROR(INDEX(DB_Typologies!$D$4:$AP$1445,MATCH($A$3,DB_Typologies!$AQ$4:$AQ$1445,0)+$A591,MATCH(AD$3,TQoL_Indexes!$B$8:$AK$8,0)),"")</f>
        <v/>
      </c>
      <c r="AE591" s="86" t="str">
        <f>IFERROR(INDEX(DB_Typologies!$D$4:$AP$1445,MATCH($A$3,DB_Typologies!$AQ$4:$AQ$1445,0)+$A591,MATCH(AE$3,TQoL_Indexes!$B$8:$AK$8,0)),"")</f>
        <v/>
      </c>
      <c r="AF591" s="86" t="str">
        <f>IFERROR(INDEX(DB_Typologies!$D$4:$AP$1445,MATCH($A$3,DB_Typologies!$AQ$4:$AQ$1445,0)+$A591,MATCH(AF$3,TQoL_Indexes!$B$8:$AK$8,0)),"")</f>
        <v/>
      </c>
      <c r="AG591" s="86" t="str">
        <f>IFERROR(INDEX(DB_Typologies!$D$4:$AP$1445,MATCH($A$3,DB_Typologies!$AQ$4:$AQ$1445,0)+$A591,MATCH(AG$3,TQoL_Indexes!$B$8:$AK$8,0)),"")</f>
        <v/>
      </c>
      <c r="AH591" s="86" t="str">
        <f>IFERROR(INDEX(DB_Typologies!$D$4:$AP$1445,MATCH($A$3,DB_Typologies!$AQ$4:$AQ$1445,0)+$A591,MATCH(AH$3,TQoL_Indexes!$B$8:$AK$8,0)),"")</f>
        <v/>
      </c>
      <c r="AI591" s="86" t="str">
        <f>IFERROR(INDEX(DB_Typologies!$D$4:$AP$1445,MATCH($A$3,DB_Typologies!$AQ$4:$AQ$1445,0)+$A591,MATCH(AI$3,TQoL_Indexes!$B$8:$AK$8,0)),"")</f>
        <v/>
      </c>
      <c r="AJ591" s="86" t="str">
        <f>IFERROR(INDEX(DB_Typologies!$D$4:$AP$1445,MATCH($A$3,DB_Typologies!$AQ$4:$AQ$1445,0)+$A591,MATCH(AJ$3,TQoL_Indexes!$B$8:$AK$8,0)),"")</f>
        <v/>
      </c>
      <c r="AK591" s="86" t="str">
        <f>IFERROR(INDEX(DB_Typologies!$D$4:$AP$1445,MATCH($A$3,DB_Typologies!$AQ$4:$AQ$1445,0)+$A591,MATCH(AK$3,TQoL_Indexes!$B$8:$AK$8,0)),"")</f>
        <v/>
      </c>
      <c r="AL591" s="86" t="str">
        <f>IFERROR(INDEX(DB_Typologies!$D$4:$AP$1445,MATCH($A$3,DB_Typologies!$AQ$4:$AQ$1445,0)+$A591,MATCH(AL$3,TQoL_Indexes!$B$8:$AK$8,0)),"")</f>
        <v/>
      </c>
      <c r="AM591" s="87" t="str">
        <f>IFERROR(INDEX(DB_Typologies!$D$4:$AP$1445,MATCH($A$3,DB_Typologies!$AQ$4:$AQ$1445,0)+$A591,MATCH(AM$3,TQoL_Indexes!$B$8:$AK$8,0)),"")</f>
        <v/>
      </c>
    </row>
    <row r="592" spans="1:39">
      <c r="A592" s="58" t="str">
        <f>IFERROR(IF(A591+1&lt;COUNTIF(DB_Typologies!$AQ$4:$AQ$1445,$A$3),A591+1,""),"")</f>
        <v/>
      </c>
      <c r="B592" s="120" t="str">
        <f>IFERROR(INDEX(DB_Typologies!$D$4:$AP$1445,MATCH($A$3,DB_Typologies!$AQ$4:$AQ$1445,0)+$A592,MATCH(B$3,TQoL_Indexes!$B$8:$AK$8,0)),"")</f>
        <v/>
      </c>
      <c r="C592" s="86" t="str">
        <f>IFERROR(INDEX(DB_Typologies!$D$4:$AP$1445,MATCH($A$3,DB_Typologies!$AQ$4:$AQ$1445,0)+$A592,MATCH(C$3,TQoL_Indexes!$B$8:$AK$8,0)),"")</f>
        <v/>
      </c>
      <c r="D592" s="87" t="str">
        <f>IFERROR(INDEX(DB_Typologies!$D$4:$AP$1445,MATCH($A$3,DB_Typologies!$AQ$4:$AQ$1445,0)+$A592,MATCH(D$3,TQoL_Indexes!$B$8:$AK$8,0)),"")</f>
        <v/>
      </c>
      <c r="E592" s="86" t="str">
        <f>IFERROR(INDEX(DB_Typologies!$D$4:$AP$1445,MATCH($A$3,DB_Typologies!$AQ$4:$AQ$1445,0)+$A592,MATCH(E$3,TQoL_Indexes!$B$8:$AK$8,0)),"")</f>
        <v/>
      </c>
      <c r="F592" s="86" t="str">
        <f>IFERROR(INDEX(DB_Typologies!$D$4:$AP$1445,MATCH($A$3,DB_Typologies!$AQ$4:$AQ$1445,0)+$A592,MATCH(F$3,TQoL_Indexes!$B$8:$AK$8,0)),"")</f>
        <v/>
      </c>
      <c r="G592" s="86" t="str">
        <f>IFERROR(INDEX(DB_Typologies!$D$4:$AP$1445,MATCH($A$3,DB_Typologies!$AQ$4:$AQ$1445,0)+$A592,MATCH(G$3,TQoL_Indexes!$B$8:$AK$8,0)),"")</f>
        <v/>
      </c>
      <c r="H592" s="86" t="str">
        <f>IFERROR(INDEX(DB_Typologies!$D$4:$AP$1445,MATCH($A$3,DB_Typologies!$AQ$4:$AQ$1445,0)+$A592,MATCH(H$3,TQoL_Indexes!$B$8:$AK$8,0)),"")</f>
        <v/>
      </c>
      <c r="I592" s="86" t="str">
        <f>IFERROR(INDEX(DB_Typologies!$D$4:$AP$1445,MATCH($A$3,DB_Typologies!$AQ$4:$AQ$1445,0)+$A592,MATCH(I$3,TQoL_Indexes!$B$8:$AK$8,0)),"")</f>
        <v/>
      </c>
      <c r="J592" s="86" t="str">
        <f>IFERROR(INDEX(DB_Typologies!$D$4:$AP$1445,MATCH($A$3,DB_Typologies!$AQ$4:$AQ$1445,0)+$A592,MATCH(J$3,TQoL_Indexes!$B$8:$AK$8,0)),"")</f>
        <v/>
      </c>
      <c r="K592" s="86" t="str">
        <f>IFERROR(INDEX(DB_Typologies!$D$4:$AP$1445,MATCH($A$3,DB_Typologies!$AQ$4:$AQ$1445,0)+$A592,MATCH(K$3,TQoL_Indexes!$B$8:$AK$8,0)),"")</f>
        <v/>
      </c>
      <c r="L592" s="86" t="str">
        <f>IFERROR(INDEX(DB_Typologies!$D$4:$AP$1445,MATCH($A$3,DB_Typologies!$AQ$4:$AQ$1445,0)+$A592,MATCH(L$3,TQoL_Indexes!$B$8:$AK$8,0)),"")</f>
        <v/>
      </c>
      <c r="M592" s="86" t="str">
        <f>IFERROR(INDEX(DB_Typologies!$D$4:$AP$1445,MATCH($A$3,DB_Typologies!$AQ$4:$AQ$1445,0)+$A592,MATCH(M$3,TQoL_Indexes!$B$8:$AK$8,0)),"")</f>
        <v/>
      </c>
      <c r="N592" s="86" t="str">
        <f>IFERROR(INDEX(DB_Typologies!$D$4:$AP$1445,MATCH($A$3,DB_Typologies!$AQ$4:$AQ$1445,0)+$A592,MATCH(N$3,TQoL_Indexes!$B$8:$AK$8,0)),"")</f>
        <v/>
      </c>
      <c r="O592" s="86" t="str">
        <f>IFERROR(INDEX(DB_Typologies!$D$4:$AP$1445,MATCH($A$3,DB_Typologies!$AQ$4:$AQ$1445,0)+$A592,MATCH(O$3,TQoL_Indexes!$B$8:$AK$8,0)),"")</f>
        <v/>
      </c>
      <c r="P592" s="86" t="str">
        <f>IFERROR(INDEX(DB_Typologies!$D$4:$AP$1445,MATCH($A$3,DB_Typologies!$AQ$4:$AQ$1445,0)+$A592,MATCH(P$3,TQoL_Indexes!$B$8:$AK$8,0)),"")</f>
        <v/>
      </c>
      <c r="Q592" s="86" t="str">
        <f>IFERROR(INDEX(DB_Typologies!$D$4:$AP$1445,MATCH($A$3,DB_Typologies!$AQ$4:$AQ$1445,0)+$A592,MATCH(Q$3,TQoL_Indexes!$B$8:$AK$8,0)),"")</f>
        <v/>
      </c>
      <c r="R592" s="86" t="str">
        <f>IFERROR(INDEX(DB_Typologies!$D$4:$AP$1445,MATCH($A$3,DB_Typologies!$AQ$4:$AQ$1445,0)+$A592,MATCH(R$3,TQoL_Indexes!$B$8:$AK$8,0)),"")</f>
        <v/>
      </c>
      <c r="S592" s="86" t="str">
        <f>IFERROR(INDEX(DB_Typologies!$D$4:$AP$1445,MATCH($A$3,DB_Typologies!$AQ$4:$AQ$1445,0)+$A592,MATCH(S$3,TQoL_Indexes!$B$8:$AK$8,0)),"")</f>
        <v/>
      </c>
      <c r="T592" s="86" t="str">
        <f>IFERROR(INDEX(DB_Typologies!$D$4:$AP$1445,MATCH($A$3,DB_Typologies!$AQ$4:$AQ$1445,0)+$A592,MATCH(T$3,TQoL_Indexes!$B$8:$AK$8,0)),"")</f>
        <v/>
      </c>
      <c r="U592" s="86" t="str">
        <f>IFERROR(INDEX(DB_Typologies!$D$4:$AP$1445,MATCH($A$3,DB_Typologies!$AQ$4:$AQ$1445,0)+$A592,MATCH(U$3,TQoL_Indexes!$B$8:$AK$8,0)),"")</f>
        <v/>
      </c>
      <c r="V592" s="86" t="str">
        <f>IFERROR(INDEX(DB_Typologies!$D$4:$AP$1445,MATCH($A$3,DB_Typologies!$AQ$4:$AQ$1445,0)+$A592,MATCH(V$3,TQoL_Indexes!$B$8:$AK$8,0)),"")</f>
        <v/>
      </c>
      <c r="W592" s="86" t="str">
        <f>IFERROR(INDEX(DB_Typologies!$D$4:$AP$1445,MATCH($A$3,DB_Typologies!$AQ$4:$AQ$1445,0)+$A592,MATCH(W$3,TQoL_Indexes!$B$8:$AK$8,0)),"")</f>
        <v/>
      </c>
      <c r="X592" s="86" t="str">
        <f>IFERROR(INDEX(DB_Typologies!$D$4:$AP$1445,MATCH($A$3,DB_Typologies!$AQ$4:$AQ$1445,0)+$A592,MATCH(X$3,TQoL_Indexes!$B$8:$AK$8,0)),"")</f>
        <v/>
      </c>
      <c r="Y592" s="86" t="str">
        <f>IFERROR(INDEX(DB_Typologies!$D$4:$AP$1445,MATCH($A$3,DB_Typologies!$AQ$4:$AQ$1445,0)+$A592,MATCH(Y$3,TQoL_Indexes!$B$8:$AK$8,0)),"")</f>
        <v/>
      </c>
      <c r="Z592" s="86" t="str">
        <f>IFERROR(INDEX(DB_Typologies!$D$4:$AP$1445,MATCH($A$3,DB_Typologies!$AQ$4:$AQ$1445,0)+$A592,MATCH(Z$3,TQoL_Indexes!$B$8:$AK$8,0)),"")</f>
        <v/>
      </c>
      <c r="AA592" s="86" t="str">
        <f>IFERROR(INDEX(DB_Typologies!$D$4:$AP$1445,MATCH($A$3,DB_Typologies!$AQ$4:$AQ$1445,0)+$A592,MATCH(AA$3,TQoL_Indexes!$B$8:$AK$8,0)),"")</f>
        <v/>
      </c>
      <c r="AB592" s="86" t="str">
        <f>IFERROR(INDEX(DB_Typologies!$D$4:$AP$1445,MATCH($A$3,DB_Typologies!$AQ$4:$AQ$1445,0)+$A592,MATCH(AB$3,TQoL_Indexes!$B$8:$AK$8,0)),"")</f>
        <v/>
      </c>
      <c r="AC592" s="86" t="str">
        <f>IFERROR(INDEX(DB_Typologies!$D$4:$AP$1445,MATCH($A$3,DB_Typologies!$AQ$4:$AQ$1445,0)+$A592,MATCH(AC$3,TQoL_Indexes!$B$8:$AK$8,0)),"")</f>
        <v/>
      </c>
      <c r="AD592" s="86" t="str">
        <f>IFERROR(INDEX(DB_Typologies!$D$4:$AP$1445,MATCH($A$3,DB_Typologies!$AQ$4:$AQ$1445,0)+$A592,MATCH(AD$3,TQoL_Indexes!$B$8:$AK$8,0)),"")</f>
        <v/>
      </c>
      <c r="AE592" s="86" t="str">
        <f>IFERROR(INDEX(DB_Typologies!$D$4:$AP$1445,MATCH($A$3,DB_Typologies!$AQ$4:$AQ$1445,0)+$A592,MATCH(AE$3,TQoL_Indexes!$B$8:$AK$8,0)),"")</f>
        <v/>
      </c>
      <c r="AF592" s="86" t="str">
        <f>IFERROR(INDEX(DB_Typologies!$D$4:$AP$1445,MATCH($A$3,DB_Typologies!$AQ$4:$AQ$1445,0)+$A592,MATCH(AF$3,TQoL_Indexes!$B$8:$AK$8,0)),"")</f>
        <v/>
      </c>
      <c r="AG592" s="86" t="str">
        <f>IFERROR(INDEX(DB_Typologies!$D$4:$AP$1445,MATCH($A$3,DB_Typologies!$AQ$4:$AQ$1445,0)+$A592,MATCH(AG$3,TQoL_Indexes!$B$8:$AK$8,0)),"")</f>
        <v/>
      </c>
      <c r="AH592" s="86" t="str">
        <f>IFERROR(INDEX(DB_Typologies!$D$4:$AP$1445,MATCH($A$3,DB_Typologies!$AQ$4:$AQ$1445,0)+$A592,MATCH(AH$3,TQoL_Indexes!$B$8:$AK$8,0)),"")</f>
        <v/>
      </c>
      <c r="AI592" s="86" t="str">
        <f>IFERROR(INDEX(DB_Typologies!$D$4:$AP$1445,MATCH($A$3,DB_Typologies!$AQ$4:$AQ$1445,0)+$A592,MATCH(AI$3,TQoL_Indexes!$B$8:$AK$8,0)),"")</f>
        <v/>
      </c>
      <c r="AJ592" s="86" t="str">
        <f>IFERROR(INDEX(DB_Typologies!$D$4:$AP$1445,MATCH($A$3,DB_Typologies!$AQ$4:$AQ$1445,0)+$A592,MATCH(AJ$3,TQoL_Indexes!$B$8:$AK$8,0)),"")</f>
        <v/>
      </c>
      <c r="AK592" s="86" t="str">
        <f>IFERROR(INDEX(DB_Typologies!$D$4:$AP$1445,MATCH($A$3,DB_Typologies!$AQ$4:$AQ$1445,0)+$A592,MATCH(AK$3,TQoL_Indexes!$B$8:$AK$8,0)),"")</f>
        <v/>
      </c>
      <c r="AL592" s="86" t="str">
        <f>IFERROR(INDEX(DB_Typologies!$D$4:$AP$1445,MATCH($A$3,DB_Typologies!$AQ$4:$AQ$1445,0)+$A592,MATCH(AL$3,TQoL_Indexes!$B$8:$AK$8,0)),"")</f>
        <v/>
      </c>
      <c r="AM592" s="87" t="str">
        <f>IFERROR(INDEX(DB_Typologies!$D$4:$AP$1445,MATCH($A$3,DB_Typologies!$AQ$4:$AQ$1445,0)+$A592,MATCH(AM$3,TQoL_Indexes!$B$8:$AK$8,0)),"")</f>
        <v/>
      </c>
    </row>
    <row r="593" spans="1:39">
      <c r="A593" s="58" t="str">
        <f>IFERROR(IF(A592+1&lt;COUNTIF(DB_Typologies!$AQ$4:$AQ$1445,$A$3),A592+1,""),"")</f>
        <v/>
      </c>
      <c r="B593" s="120" t="str">
        <f>IFERROR(INDEX(DB_Typologies!$D$4:$AP$1445,MATCH($A$3,DB_Typologies!$AQ$4:$AQ$1445,0)+$A593,MATCH(B$3,TQoL_Indexes!$B$8:$AK$8,0)),"")</f>
        <v/>
      </c>
      <c r="C593" s="86" t="str">
        <f>IFERROR(INDEX(DB_Typologies!$D$4:$AP$1445,MATCH($A$3,DB_Typologies!$AQ$4:$AQ$1445,0)+$A593,MATCH(C$3,TQoL_Indexes!$B$8:$AK$8,0)),"")</f>
        <v/>
      </c>
      <c r="D593" s="87" t="str">
        <f>IFERROR(INDEX(DB_Typologies!$D$4:$AP$1445,MATCH($A$3,DB_Typologies!$AQ$4:$AQ$1445,0)+$A593,MATCH(D$3,TQoL_Indexes!$B$8:$AK$8,0)),"")</f>
        <v/>
      </c>
      <c r="E593" s="86" t="str">
        <f>IFERROR(INDEX(DB_Typologies!$D$4:$AP$1445,MATCH($A$3,DB_Typologies!$AQ$4:$AQ$1445,0)+$A593,MATCH(E$3,TQoL_Indexes!$B$8:$AK$8,0)),"")</f>
        <v/>
      </c>
      <c r="F593" s="86" t="str">
        <f>IFERROR(INDEX(DB_Typologies!$D$4:$AP$1445,MATCH($A$3,DB_Typologies!$AQ$4:$AQ$1445,0)+$A593,MATCH(F$3,TQoL_Indexes!$B$8:$AK$8,0)),"")</f>
        <v/>
      </c>
      <c r="G593" s="86" t="str">
        <f>IFERROR(INDEX(DB_Typologies!$D$4:$AP$1445,MATCH($A$3,DB_Typologies!$AQ$4:$AQ$1445,0)+$A593,MATCH(G$3,TQoL_Indexes!$B$8:$AK$8,0)),"")</f>
        <v/>
      </c>
      <c r="H593" s="86" t="str">
        <f>IFERROR(INDEX(DB_Typologies!$D$4:$AP$1445,MATCH($A$3,DB_Typologies!$AQ$4:$AQ$1445,0)+$A593,MATCH(H$3,TQoL_Indexes!$B$8:$AK$8,0)),"")</f>
        <v/>
      </c>
      <c r="I593" s="86" t="str">
        <f>IFERROR(INDEX(DB_Typologies!$D$4:$AP$1445,MATCH($A$3,DB_Typologies!$AQ$4:$AQ$1445,0)+$A593,MATCH(I$3,TQoL_Indexes!$B$8:$AK$8,0)),"")</f>
        <v/>
      </c>
      <c r="J593" s="86" t="str">
        <f>IFERROR(INDEX(DB_Typologies!$D$4:$AP$1445,MATCH($A$3,DB_Typologies!$AQ$4:$AQ$1445,0)+$A593,MATCH(J$3,TQoL_Indexes!$B$8:$AK$8,0)),"")</f>
        <v/>
      </c>
      <c r="K593" s="86" t="str">
        <f>IFERROR(INDEX(DB_Typologies!$D$4:$AP$1445,MATCH($A$3,DB_Typologies!$AQ$4:$AQ$1445,0)+$A593,MATCH(K$3,TQoL_Indexes!$B$8:$AK$8,0)),"")</f>
        <v/>
      </c>
      <c r="L593" s="86" t="str">
        <f>IFERROR(INDEX(DB_Typologies!$D$4:$AP$1445,MATCH($A$3,DB_Typologies!$AQ$4:$AQ$1445,0)+$A593,MATCH(L$3,TQoL_Indexes!$B$8:$AK$8,0)),"")</f>
        <v/>
      </c>
      <c r="M593" s="86" t="str">
        <f>IFERROR(INDEX(DB_Typologies!$D$4:$AP$1445,MATCH($A$3,DB_Typologies!$AQ$4:$AQ$1445,0)+$A593,MATCH(M$3,TQoL_Indexes!$B$8:$AK$8,0)),"")</f>
        <v/>
      </c>
      <c r="N593" s="86" t="str">
        <f>IFERROR(INDEX(DB_Typologies!$D$4:$AP$1445,MATCH($A$3,DB_Typologies!$AQ$4:$AQ$1445,0)+$A593,MATCH(N$3,TQoL_Indexes!$B$8:$AK$8,0)),"")</f>
        <v/>
      </c>
      <c r="O593" s="86" t="str">
        <f>IFERROR(INDEX(DB_Typologies!$D$4:$AP$1445,MATCH($A$3,DB_Typologies!$AQ$4:$AQ$1445,0)+$A593,MATCH(O$3,TQoL_Indexes!$B$8:$AK$8,0)),"")</f>
        <v/>
      </c>
      <c r="P593" s="86" t="str">
        <f>IFERROR(INDEX(DB_Typologies!$D$4:$AP$1445,MATCH($A$3,DB_Typologies!$AQ$4:$AQ$1445,0)+$A593,MATCH(P$3,TQoL_Indexes!$B$8:$AK$8,0)),"")</f>
        <v/>
      </c>
      <c r="Q593" s="86" t="str">
        <f>IFERROR(INDEX(DB_Typologies!$D$4:$AP$1445,MATCH($A$3,DB_Typologies!$AQ$4:$AQ$1445,0)+$A593,MATCH(Q$3,TQoL_Indexes!$B$8:$AK$8,0)),"")</f>
        <v/>
      </c>
      <c r="R593" s="86" t="str">
        <f>IFERROR(INDEX(DB_Typologies!$D$4:$AP$1445,MATCH($A$3,DB_Typologies!$AQ$4:$AQ$1445,0)+$A593,MATCH(R$3,TQoL_Indexes!$B$8:$AK$8,0)),"")</f>
        <v/>
      </c>
      <c r="S593" s="86" t="str">
        <f>IFERROR(INDEX(DB_Typologies!$D$4:$AP$1445,MATCH($A$3,DB_Typologies!$AQ$4:$AQ$1445,0)+$A593,MATCH(S$3,TQoL_Indexes!$B$8:$AK$8,0)),"")</f>
        <v/>
      </c>
      <c r="T593" s="86" t="str">
        <f>IFERROR(INDEX(DB_Typologies!$D$4:$AP$1445,MATCH($A$3,DB_Typologies!$AQ$4:$AQ$1445,0)+$A593,MATCH(T$3,TQoL_Indexes!$B$8:$AK$8,0)),"")</f>
        <v/>
      </c>
      <c r="U593" s="86" t="str">
        <f>IFERROR(INDEX(DB_Typologies!$D$4:$AP$1445,MATCH($A$3,DB_Typologies!$AQ$4:$AQ$1445,0)+$A593,MATCH(U$3,TQoL_Indexes!$B$8:$AK$8,0)),"")</f>
        <v/>
      </c>
      <c r="V593" s="86" t="str">
        <f>IFERROR(INDEX(DB_Typologies!$D$4:$AP$1445,MATCH($A$3,DB_Typologies!$AQ$4:$AQ$1445,0)+$A593,MATCH(V$3,TQoL_Indexes!$B$8:$AK$8,0)),"")</f>
        <v/>
      </c>
      <c r="W593" s="86" t="str">
        <f>IFERROR(INDEX(DB_Typologies!$D$4:$AP$1445,MATCH($A$3,DB_Typologies!$AQ$4:$AQ$1445,0)+$A593,MATCH(W$3,TQoL_Indexes!$B$8:$AK$8,0)),"")</f>
        <v/>
      </c>
      <c r="X593" s="86" t="str">
        <f>IFERROR(INDEX(DB_Typologies!$D$4:$AP$1445,MATCH($A$3,DB_Typologies!$AQ$4:$AQ$1445,0)+$A593,MATCH(X$3,TQoL_Indexes!$B$8:$AK$8,0)),"")</f>
        <v/>
      </c>
      <c r="Y593" s="86" t="str">
        <f>IFERROR(INDEX(DB_Typologies!$D$4:$AP$1445,MATCH($A$3,DB_Typologies!$AQ$4:$AQ$1445,0)+$A593,MATCH(Y$3,TQoL_Indexes!$B$8:$AK$8,0)),"")</f>
        <v/>
      </c>
      <c r="Z593" s="86" t="str">
        <f>IFERROR(INDEX(DB_Typologies!$D$4:$AP$1445,MATCH($A$3,DB_Typologies!$AQ$4:$AQ$1445,0)+$A593,MATCH(Z$3,TQoL_Indexes!$B$8:$AK$8,0)),"")</f>
        <v/>
      </c>
      <c r="AA593" s="86" t="str">
        <f>IFERROR(INDEX(DB_Typologies!$D$4:$AP$1445,MATCH($A$3,DB_Typologies!$AQ$4:$AQ$1445,0)+$A593,MATCH(AA$3,TQoL_Indexes!$B$8:$AK$8,0)),"")</f>
        <v/>
      </c>
      <c r="AB593" s="86" t="str">
        <f>IFERROR(INDEX(DB_Typologies!$D$4:$AP$1445,MATCH($A$3,DB_Typologies!$AQ$4:$AQ$1445,0)+$A593,MATCH(AB$3,TQoL_Indexes!$B$8:$AK$8,0)),"")</f>
        <v/>
      </c>
      <c r="AC593" s="86" t="str">
        <f>IFERROR(INDEX(DB_Typologies!$D$4:$AP$1445,MATCH($A$3,DB_Typologies!$AQ$4:$AQ$1445,0)+$A593,MATCH(AC$3,TQoL_Indexes!$B$8:$AK$8,0)),"")</f>
        <v/>
      </c>
      <c r="AD593" s="86" t="str">
        <f>IFERROR(INDEX(DB_Typologies!$D$4:$AP$1445,MATCH($A$3,DB_Typologies!$AQ$4:$AQ$1445,0)+$A593,MATCH(AD$3,TQoL_Indexes!$B$8:$AK$8,0)),"")</f>
        <v/>
      </c>
      <c r="AE593" s="86" t="str">
        <f>IFERROR(INDEX(DB_Typologies!$D$4:$AP$1445,MATCH($A$3,DB_Typologies!$AQ$4:$AQ$1445,0)+$A593,MATCH(AE$3,TQoL_Indexes!$B$8:$AK$8,0)),"")</f>
        <v/>
      </c>
      <c r="AF593" s="86" t="str">
        <f>IFERROR(INDEX(DB_Typologies!$D$4:$AP$1445,MATCH($A$3,DB_Typologies!$AQ$4:$AQ$1445,0)+$A593,MATCH(AF$3,TQoL_Indexes!$B$8:$AK$8,0)),"")</f>
        <v/>
      </c>
      <c r="AG593" s="86" t="str">
        <f>IFERROR(INDEX(DB_Typologies!$D$4:$AP$1445,MATCH($A$3,DB_Typologies!$AQ$4:$AQ$1445,0)+$A593,MATCH(AG$3,TQoL_Indexes!$B$8:$AK$8,0)),"")</f>
        <v/>
      </c>
      <c r="AH593" s="86" t="str">
        <f>IFERROR(INDEX(DB_Typologies!$D$4:$AP$1445,MATCH($A$3,DB_Typologies!$AQ$4:$AQ$1445,0)+$A593,MATCH(AH$3,TQoL_Indexes!$B$8:$AK$8,0)),"")</f>
        <v/>
      </c>
      <c r="AI593" s="86" t="str">
        <f>IFERROR(INDEX(DB_Typologies!$D$4:$AP$1445,MATCH($A$3,DB_Typologies!$AQ$4:$AQ$1445,0)+$A593,MATCH(AI$3,TQoL_Indexes!$B$8:$AK$8,0)),"")</f>
        <v/>
      </c>
      <c r="AJ593" s="86" t="str">
        <f>IFERROR(INDEX(DB_Typologies!$D$4:$AP$1445,MATCH($A$3,DB_Typologies!$AQ$4:$AQ$1445,0)+$A593,MATCH(AJ$3,TQoL_Indexes!$B$8:$AK$8,0)),"")</f>
        <v/>
      </c>
      <c r="AK593" s="86" t="str">
        <f>IFERROR(INDEX(DB_Typologies!$D$4:$AP$1445,MATCH($A$3,DB_Typologies!$AQ$4:$AQ$1445,0)+$A593,MATCH(AK$3,TQoL_Indexes!$B$8:$AK$8,0)),"")</f>
        <v/>
      </c>
      <c r="AL593" s="86" t="str">
        <f>IFERROR(INDEX(DB_Typologies!$D$4:$AP$1445,MATCH($A$3,DB_Typologies!$AQ$4:$AQ$1445,0)+$A593,MATCH(AL$3,TQoL_Indexes!$B$8:$AK$8,0)),"")</f>
        <v/>
      </c>
      <c r="AM593" s="87" t="str">
        <f>IFERROR(INDEX(DB_Typologies!$D$4:$AP$1445,MATCH($A$3,DB_Typologies!$AQ$4:$AQ$1445,0)+$A593,MATCH(AM$3,TQoL_Indexes!$B$8:$AK$8,0)),"")</f>
        <v/>
      </c>
    </row>
    <row r="594" spans="1:39">
      <c r="A594" s="58" t="str">
        <f>IFERROR(IF(A593+1&lt;COUNTIF(DB_Typologies!$AQ$4:$AQ$1445,$A$3),A593+1,""),"")</f>
        <v/>
      </c>
      <c r="B594" s="120" t="str">
        <f>IFERROR(INDEX(DB_Typologies!$D$4:$AP$1445,MATCH($A$3,DB_Typologies!$AQ$4:$AQ$1445,0)+$A594,MATCH(B$3,TQoL_Indexes!$B$8:$AK$8,0)),"")</f>
        <v/>
      </c>
      <c r="C594" s="86" t="str">
        <f>IFERROR(INDEX(DB_Typologies!$D$4:$AP$1445,MATCH($A$3,DB_Typologies!$AQ$4:$AQ$1445,0)+$A594,MATCH(C$3,TQoL_Indexes!$B$8:$AK$8,0)),"")</f>
        <v/>
      </c>
      <c r="D594" s="87" t="str">
        <f>IFERROR(INDEX(DB_Typologies!$D$4:$AP$1445,MATCH($A$3,DB_Typologies!$AQ$4:$AQ$1445,0)+$A594,MATCH(D$3,TQoL_Indexes!$B$8:$AK$8,0)),"")</f>
        <v/>
      </c>
      <c r="E594" s="86" t="str">
        <f>IFERROR(INDEX(DB_Typologies!$D$4:$AP$1445,MATCH($A$3,DB_Typologies!$AQ$4:$AQ$1445,0)+$A594,MATCH(E$3,TQoL_Indexes!$B$8:$AK$8,0)),"")</f>
        <v/>
      </c>
      <c r="F594" s="86" t="str">
        <f>IFERROR(INDEX(DB_Typologies!$D$4:$AP$1445,MATCH($A$3,DB_Typologies!$AQ$4:$AQ$1445,0)+$A594,MATCH(F$3,TQoL_Indexes!$B$8:$AK$8,0)),"")</f>
        <v/>
      </c>
      <c r="G594" s="86" t="str">
        <f>IFERROR(INDEX(DB_Typologies!$D$4:$AP$1445,MATCH($A$3,DB_Typologies!$AQ$4:$AQ$1445,0)+$A594,MATCH(G$3,TQoL_Indexes!$B$8:$AK$8,0)),"")</f>
        <v/>
      </c>
      <c r="H594" s="86" t="str">
        <f>IFERROR(INDEX(DB_Typologies!$D$4:$AP$1445,MATCH($A$3,DB_Typologies!$AQ$4:$AQ$1445,0)+$A594,MATCH(H$3,TQoL_Indexes!$B$8:$AK$8,0)),"")</f>
        <v/>
      </c>
      <c r="I594" s="86" t="str">
        <f>IFERROR(INDEX(DB_Typologies!$D$4:$AP$1445,MATCH($A$3,DB_Typologies!$AQ$4:$AQ$1445,0)+$A594,MATCH(I$3,TQoL_Indexes!$B$8:$AK$8,0)),"")</f>
        <v/>
      </c>
      <c r="J594" s="86" t="str">
        <f>IFERROR(INDEX(DB_Typologies!$D$4:$AP$1445,MATCH($A$3,DB_Typologies!$AQ$4:$AQ$1445,0)+$A594,MATCH(J$3,TQoL_Indexes!$B$8:$AK$8,0)),"")</f>
        <v/>
      </c>
      <c r="K594" s="86" t="str">
        <f>IFERROR(INDEX(DB_Typologies!$D$4:$AP$1445,MATCH($A$3,DB_Typologies!$AQ$4:$AQ$1445,0)+$A594,MATCH(K$3,TQoL_Indexes!$B$8:$AK$8,0)),"")</f>
        <v/>
      </c>
      <c r="L594" s="86" t="str">
        <f>IFERROR(INDEX(DB_Typologies!$D$4:$AP$1445,MATCH($A$3,DB_Typologies!$AQ$4:$AQ$1445,0)+$A594,MATCH(L$3,TQoL_Indexes!$B$8:$AK$8,0)),"")</f>
        <v/>
      </c>
      <c r="M594" s="86" t="str">
        <f>IFERROR(INDEX(DB_Typologies!$D$4:$AP$1445,MATCH($A$3,DB_Typologies!$AQ$4:$AQ$1445,0)+$A594,MATCH(M$3,TQoL_Indexes!$B$8:$AK$8,0)),"")</f>
        <v/>
      </c>
      <c r="N594" s="86" t="str">
        <f>IFERROR(INDEX(DB_Typologies!$D$4:$AP$1445,MATCH($A$3,DB_Typologies!$AQ$4:$AQ$1445,0)+$A594,MATCH(N$3,TQoL_Indexes!$B$8:$AK$8,0)),"")</f>
        <v/>
      </c>
      <c r="O594" s="86" t="str">
        <f>IFERROR(INDEX(DB_Typologies!$D$4:$AP$1445,MATCH($A$3,DB_Typologies!$AQ$4:$AQ$1445,0)+$A594,MATCH(O$3,TQoL_Indexes!$B$8:$AK$8,0)),"")</f>
        <v/>
      </c>
      <c r="P594" s="86" t="str">
        <f>IFERROR(INDEX(DB_Typologies!$D$4:$AP$1445,MATCH($A$3,DB_Typologies!$AQ$4:$AQ$1445,0)+$A594,MATCH(P$3,TQoL_Indexes!$B$8:$AK$8,0)),"")</f>
        <v/>
      </c>
      <c r="Q594" s="86" t="str">
        <f>IFERROR(INDEX(DB_Typologies!$D$4:$AP$1445,MATCH($A$3,DB_Typologies!$AQ$4:$AQ$1445,0)+$A594,MATCH(Q$3,TQoL_Indexes!$B$8:$AK$8,0)),"")</f>
        <v/>
      </c>
      <c r="R594" s="86" t="str">
        <f>IFERROR(INDEX(DB_Typologies!$D$4:$AP$1445,MATCH($A$3,DB_Typologies!$AQ$4:$AQ$1445,0)+$A594,MATCH(R$3,TQoL_Indexes!$B$8:$AK$8,0)),"")</f>
        <v/>
      </c>
      <c r="S594" s="86" t="str">
        <f>IFERROR(INDEX(DB_Typologies!$D$4:$AP$1445,MATCH($A$3,DB_Typologies!$AQ$4:$AQ$1445,0)+$A594,MATCH(S$3,TQoL_Indexes!$B$8:$AK$8,0)),"")</f>
        <v/>
      </c>
      <c r="T594" s="86" t="str">
        <f>IFERROR(INDEX(DB_Typologies!$D$4:$AP$1445,MATCH($A$3,DB_Typologies!$AQ$4:$AQ$1445,0)+$A594,MATCH(T$3,TQoL_Indexes!$B$8:$AK$8,0)),"")</f>
        <v/>
      </c>
      <c r="U594" s="86" t="str">
        <f>IFERROR(INDEX(DB_Typologies!$D$4:$AP$1445,MATCH($A$3,DB_Typologies!$AQ$4:$AQ$1445,0)+$A594,MATCH(U$3,TQoL_Indexes!$B$8:$AK$8,0)),"")</f>
        <v/>
      </c>
      <c r="V594" s="86" t="str">
        <f>IFERROR(INDEX(DB_Typologies!$D$4:$AP$1445,MATCH($A$3,DB_Typologies!$AQ$4:$AQ$1445,0)+$A594,MATCH(V$3,TQoL_Indexes!$B$8:$AK$8,0)),"")</f>
        <v/>
      </c>
      <c r="W594" s="86" t="str">
        <f>IFERROR(INDEX(DB_Typologies!$D$4:$AP$1445,MATCH($A$3,DB_Typologies!$AQ$4:$AQ$1445,0)+$A594,MATCH(W$3,TQoL_Indexes!$B$8:$AK$8,0)),"")</f>
        <v/>
      </c>
      <c r="X594" s="86" t="str">
        <f>IFERROR(INDEX(DB_Typologies!$D$4:$AP$1445,MATCH($A$3,DB_Typologies!$AQ$4:$AQ$1445,0)+$A594,MATCH(X$3,TQoL_Indexes!$B$8:$AK$8,0)),"")</f>
        <v/>
      </c>
      <c r="Y594" s="86" t="str">
        <f>IFERROR(INDEX(DB_Typologies!$D$4:$AP$1445,MATCH($A$3,DB_Typologies!$AQ$4:$AQ$1445,0)+$A594,MATCH(Y$3,TQoL_Indexes!$B$8:$AK$8,0)),"")</f>
        <v/>
      </c>
      <c r="Z594" s="86" t="str">
        <f>IFERROR(INDEX(DB_Typologies!$D$4:$AP$1445,MATCH($A$3,DB_Typologies!$AQ$4:$AQ$1445,0)+$A594,MATCH(Z$3,TQoL_Indexes!$B$8:$AK$8,0)),"")</f>
        <v/>
      </c>
      <c r="AA594" s="86" t="str">
        <f>IFERROR(INDEX(DB_Typologies!$D$4:$AP$1445,MATCH($A$3,DB_Typologies!$AQ$4:$AQ$1445,0)+$A594,MATCH(AA$3,TQoL_Indexes!$B$8:$AK$8,0)),"")</f>
        <v/>
      </c>
      <c r="AB594" s="86" t="str">
        <f>IFERROR(INDEX(DB_Typologies!$D$4:$AP$1445,MATCH($A$3,DB_Typologies!$AQ$4:$AQ$1445,0)+$A594,MATCH(AB$3,TQoL_Indexes!$B$8:$AK$8,0)),"")</f>
        <v/>
      </c>
      <c r="AC594" s="86" t="str">
        <f>IFERROR(INDEX(DB_Typologies!$D$4:$AP$1445,MATCH($A$3,DB_Typologies!$AQ$4:$AQ$1445,0)+$A594,MATCH(AC$3,TQoL_Indexes!$B$8:$AK$8,0)),"")</f>
        <v/>
      </c>
      <c r="AD594" s="86" t="str">
        <f>IFERROR(INDEX(DB_Typologies!$D$4:$AP$1445,MATCH($A$3,DB_Typologies!$AQ$4:$AQ$1445,0)+$A594,MATCH(AD$3,TQoL_Indexes!$B$8:$AK$8,0)),"")</f>
        <v/>
      </c>
      <c r="AE594" s="86" t="str">
        <f>IFERROR(INDEX(DB_Typologies!$D$4:$AP$1445,MATCH($A$3,DB_Typologies!$AQ$4:$AQ$1445,0)+$A594,MATCH(AE$3,TQoL_Indexes!$B$8:$AK$8,0)),"")</f>
        <v/>
      </c>
      <c r="AF594" s="86" t="str">
        <f>IFERROR(INDEX(DB_Typologies!$D$4:$AP$1445,MATCH($A$3,DB_Typologies!$AQ$4:$AQ$1445,0)+$A594,MATCH(AF$3,TQoL_Indexes!$B$8:$AK$8,0)),"")</f>
        <v/>
      </c>
      <c r="AG594" s="86" t="str">
        <f>IFERROR(INDEX(DB_Typologies!$D$4:$AP$1445,MATCH($A$3,DB_Typologies!$AQ$4:$AQ$1445,0)+$A594,MATCH(AG$3,TQoL_Indexes!$B$8:$AK$8,0)),"")</f>
        <v/>
      </c>
      <c r="AH594" s="86" t="str">
        <f>IFERROR(INDEX(DB_Typologies!$D$4:$AP$1445,MATCH($A$3,DB_Typologies!$AQ$4:$AQ$1445,0)+$A594,MATCH(AH$3,TQoL_Indexes!$B$8:$AK$8,0)),"")</f>
        <v/>
      </c>
      <c r="AI594" s="86" t="str">
        <f>IFERROR(INDEX(DB_Typologies!$D$4:$AP$1445,MATCH($A$3,DB_Typologies!$AQ$4:$AQ$1445,0)+$A594,MATCH(AI$3,TQoL_Indexes!$B$8:$AK$8,0)),"")</f>
        <v/>
      </c>
      <c r="AJ594" s="86" t="str">
        <f>IFERROR(INDEX(DB_Typologies!$D$4:$AP$1445,MATCH($A$3,DB_Typologies!$AQ$4:$AQ$1445,0)+$A594,MATCH(AJ$3,TQoL_Indexes!$B$8:$AK$8,0)),"")</f>
        <v/>
      </c>
      <c r="AK594" s="86" t="str">
        <f>IFERROR(INDEX(DB_Typologies!$D$4:$AP$1445,MATCH($A$3,DB_Typologies!$AQ$4:$AQ$1445,0)+$A594,MATCH(AK$3,TQoL_Indexes!$B$8:$AK$8,0)),"")</f>
        <v/>
      </c>
      <c r="AL594" s="86" t="str">
        <f>IFERROR(INDEX(DB_Typologies!$D$4:$AP$1445,MATCH($A$3,DB_Typologies!$AQ$4:$AQ$1445,0)+$A594,MATCH(AL$3,TQoL_Indexes!$B$8:$AK$8,0)),"")</f>
        <v/>
      </c>
      <c r="AM594" s="87" t="str">
        <f>IFERROR(INDEX(DB_Typologies!$D$4:$AP$1445,MATCH($A$3,DB_Typologies!$AQ$4:$AQ$1445,0)+$A594,MATCH(AM$3,TQoL_Indexes!$B$8:$AK$8,0)),"")</f>
        <v/>
      </c>
    </row>
    <row r="595" spans="1:39">
      <c r="A595" s="58" t="str">
        <f>IFERROR(IF(A594+1&lt;COUNTIF(DB_Typologies!$AQ$4:$AQ$1445,$A$3),A594+1,""),"")</f>
        <v/>
      </c>
      <c r="B595" s="120" t="str">
        <f>IFERROR(INDEX(DB_Typologies!$D$4:$AP$1445,MATCH($A$3,DB_Typologies!$AQ$4:$AQ$1445,0)+$A595,MATCH(B$3,TQoL_Indexes!$B$8:$AK$8,0)),"")</f>
        <v/>
      </c>
      <c r="C595" s="86" t="str">
        <f>IFERROR(INDEX(DB_Typologies!$D$4:$AP$1445,MATCH($A$3,DB_Typologies!$AQ$4:$AQ$1445,0)+$A595,MATCH(C$3,TQoL_Indexes!$B$8:$AK$8,0)),"")</f>
        <v/>
      </c>
      <c r="D595" s="87" t="str">
        <f>IFERROR(INDEX(DB_Typologies!$D$4:$AP$1445,MATCH($A$3,DB_Typologies!$AQ$4:$AQ$1445,0)+$A595,MATCH(D$3,TQoL_Indexes!$B$8:$AK$8,0)),"")</f>
        <v/>
      </c>
      <c r="E595" s="86" t="str">
        <f>IFERROR(INDEX(DB_Typologies!$D$4:$AP$1445,MATCH($A$3,DB_Typologies!$AQ$4:$AQ$1445,0)+$A595,MATCH(E$3,TQoL_Indexes!$B$8:$AK$8,0)),"")</f>
        <v/>
      </c>
      <c r="F595" s="86" t="str">
        <f>IFERROR(INDEX(DB_Typologies!$D$4:$AP$1445,MATCH($A$3,DB_Typologies!$AQ$4:$AQ$1445,0)+$A595,MATCH(F$3,TQoL_Indexes!$B$8:$AK$8,0)),"")</f>
        <v/>
      </c>
      <c r="G595" s="86" t="str">
        <f>IFERROR(INDEX(DB_Typologies!$D$4:$AP$1445,MATCH($A$3,DB_Typologies!$AQ$4:$AQ$1445,0)+$A595,MATCH(G$3,TQoL_Indexes!$B$8:$AK$8,0)),"")</f>
        <v/>
      </c>
      <c r="H595" s="86" t="str">
        <f>IFERROR(INDEX(DB_Typologies!$D$4:$AP$1445,MATCH($A$3,DB_Typologies!$AQ$4:$AQ$1445,0)+$A595,MATCH(H$3,TQoL_Indexes!$B$8:$AK$8,0)),"")</f>
        <v/>
      </c>
      <c r="I595" s="86" t="str">
        <f>IFERROR(INDEX(DB_Typologies!$D$4:$AP$1445,MATCH($A$3,DB_Typologies!$AQ$4:$AQ$1445,0)+$A595,MATCH(I$3,TQoL_Indexes!$B$8:$AK$8,0)),"")</f>
        <v/>
      </c>
      <c r="J595" s="86" t="str">
        <f>IFERROR(INDEX(DB_Typologies!$D$4:$AP$1445,MATCH($A$3,DB_Typologies!$AQ$4:$AQ$1445,0)+$A595,MATCH(J$3,TQoL_Indexes!$B$8:$AK$8,0)),"")</f>
        <v/>
      </c>
      <c r="K595" s="86" t="str">
        <f>IFERROR(INDEX(DB_Typologies!$D$4:$AP$1445,MATCH($A$3,DB_Typologies!$AQ$4:$AQ$1445,0)+$A595,MATCH(K$3,TQoL_Indexes!$B$8:$AK$8,0)),"")</f>
        <v/>
      </c>
      <c r="L595" s="86" t="str">
        <f>IFERROR(INDEX(DB_Typologies!$D$4:$AP$1445,MATCH($A$3,DB_Typologies!$AQ$4:$AQ$1445,0)+$A595,MATCH(L$3,TQoL_Indexes!$B$8:$AK$8,0)),"")</f>
        <v/>
      </c>
      <c r="M595" s="86" t="str">
        <f>IFERROR(INDEX(DB_Typologies!$D$4:$AP$1445,MATCH($A$3,DB_Typologies!$AQ$4:$AQ$1445,0)+$A595,MATCH(M$3,TQoL_Indexes!$B$8:$AK$8,0)),"")</f>
        <v/>
      </c>
      <c r="N595" s="86" t="str">
        <f>IFERROR(INDEX(DB_Typologies!$D$4:$AP$1445,MATCH($A$3,DB_Typologies!$AQ$4:$AQ$1445,0)+$A595,MATCH(N$3,TQoL_Indexes!$B$8:$AK$8,0)),"")</f>
        <v/>
      </c>
      <c r="O595" s="86" t="str">
        <f>IFERROR(INDEX(DB_Typologies!$D$4:$AP$1445,MATCH($A$3,DB_Typologies!$AQ$4:$AQ$1445,0)+$A595,MATCH(O$3,TQoL_Indexes!$B$8:$AK$8,0)),"")</f>
        <v/>
      </c>
      <c r="P595" s="86" t="str">
        <f>IFERROR(INDEX(DB_Typologies!$D$4:$AP$1445,MATCH($A$3,DB_Typologies!$AQ$4:$AQ$1445,0)+$A595,MATCH(P$3,TQoL_Indexes!$B$8:$AK$8,0)),"")</f>
        <v/>
      </c>
      <c r="Q595" s="86" t="str">
        <f>IFERROR(INDEX(DB_Typologies!$D$4:$AP$1445,MATCH($A$3,DB_Typologies!$AQ$4:$AQ$1445,0)+$A595,MATCH(Q$3,TQoL_Indexes!$B$8:$AK$8,0)),"")</f>
        <v/>
      </c>
      <c r="R595" s="86" t="str">
        <f>IFERROR(INDEX(DB_Typologies!$D$4:$AP$1445,MATCH($A$3,DB_Typologies!$AQ$4:$AQ$1445,0)+$A595,MATCH(R$3,TQoL_Indexes!$B$8:$AK$8,0)),"")</f>
        <v/>
      </c>
      <c r="S595" s="86" t="str">
        <f>IFERROR(INDEX(DB_Typologies!$D$4:$AP$1445,MATCH($A$3,DB_Typologies!$AQ$4:$AQ$1445,0)+$A595,MATCH(S$3,TQoL_Indexes!$B$8:$AK$8,0)),"")</f>
        <v/>
      </c>
      <c r="T595" s="86" t="str">
        <f>IFERROR(INDEX(DB_Typologies!$D$4:$AP$1445,MATCH($A$3,DB_Typologies!$AQ$4:$AQ$1445,0)+$A595,MATCH(T$3,TQoL_Indexes!$B$8:$AK$8,0)),"")</f>
        <v/>
      </c>
      <c r="U595" s="86" t="str">
        <f>IFERROR(INDEX(DB_Typologies!$D$4:$AP$1445,MATCH($A$3,DB_Typologies!$AQ$4:$AQ$1445,0)+$A595,MATCH(U$3,TQoL_Indexes!$B$8:$AK$8,0)),"")</f>
        <v/>
      </c>
      <c r="V595" s="86" t="str">
        <f>IFERROR(INDEX(DB_Typologies!$D$4:$AP$1445,MATCH($A$3,DB_Typologies!$AQ$4:$AQ$1445,0)+$A595,MATCH(V$3,TQoL_Indexes!$B$8:$AK$8,0)),"")</f>
        <v/>
      </c>
      <c r="W595" s="86" t="str">
        <f>IFERROR(INDEX(DB_Typologies!$D$4:$AP$1445,MATCH($A$3,DB_Typologies!$AQ$4:$AQ$1445,0)+$A595,MATCH(W$3,TQoL_Indexes!$B$8:$AK$8,0)),"")</f>
        <v/>
      </c>
      <c r="X595" s="86" t="str">
        <f>IFERROR(INDEX(DB_Typologies!$D$4:$AP$1445,MATCH($A$3,DB_Typologies!$AQ$4:$AQ$1445,0)+$A595,MATCH(X$3,TQoL_Indexes!$B$8:$AK$8,0)),"")</f>
        <v/>
      </c>
      <c r="Y595" s="86" t="str">
        <f>IFERROR(INDEX(DB_Typologies!$D$4:$AP$1445,MATCH($A$3,DB_Typologies!$AQ$4:$AQ$1445,0)+$A595,MATCH(Y$3,TQoL_Indexes!$B$8:$AK$8,0)),"")</f>
        <v/>
      </c>
      <c r="Z595" s="86" t="str">
        <f>IFERROR(INDEX(DB_Typologies!$D$4:$AP$1445,MATCH($A$3,DB_Typologies!$AQ$4:$AQ$1445,0)+$A595,MATCH(Z$3,TQoL_Indexes!$B$8:$AK$8,0)),"")</f>
        <v/>
      </c>
      <c r="AA595" s="86" t="str">
        <f>IFERROR(INDEX(DB_Typologies!$D$4:$AP$1445,MATCH($A$3,DB_Typologies!$AQ$4:$AQ$1445,0)+$A595,MATCH(AA$3,TQoL_Indexes!$B$8:$AK$8,0)),"")</f>
        <v/>
      </c>
      <c r="AB595" s="86" t="str">
        <f>IFERROR(INDEX(DB_Typologies!$D$4:$AP$1445,MATCH($A$3,DB_Typologies!$AQ$4:$AQ$1445,0)+$A595,MATCH(AB$3,TQoL_Indexes!$B$8:$AK$8,0)),"")</f>
        <v/>
      </c>
      <c r="AC595" s="86" t="str">
        <f>IFERROR(INDEX(DB_Typologies!$D$4:$AP$1445,MATCH($A$3,DB_Typologies!$AQ$4:$AQ$1445,0)+$A595,MATCH(AC$3,TQoL_Indexes!$B$8:$AK$8,0)),"")</f>
        <v/>
      </c>
      <c r="AD595" s="86" t="str">
        <f>IFERROR(INDEX(DB_Typologies!$D$4:$AP$1445,MATCH($A$3,DB_Typologies!$AQ$4:$AQ$1445,0)+$A595,MATCH(AD$3,TQoL_Indexes!$B$8:$AK$8,0)),"")</f>
        <v/>
      </c>
      <c r="AE595" s="86" t="str">
        <f>IFERROR(INDEX(DB_Typologies!$D$4:$AP$1445,MATCH($A$3,DB_Typologies!$AQ$4:$AQ$1445,0)+$A595,MATCH(AE$3,TQoL_Indexes!$B$8:$AK$8,0)),"")</f>
        <v/>
      </c>
      <c r="AF595" s="86" t="str">
        <f>IFERROR(INDEX(DB_Typologies!$D$4:$AP$1445,MATCH($A$3,DB_Typologies!$AQ$4:$AQ$1445,0)+$A595,MATCH(AF$3,TQoL_Indexes!$B$8:$AK$8,0)),"")</f>
        <v/>
      </c>
      <c r="AG595" s="86" t="str">
        <f>IFERROR(INDEX(DB_Typologies!$D$4:$AP$1445,MATCH($A$3,DB_Typologies!$AQ$4:$AQ$1445,0)+$A595,MATCH(AG$3,TQoL_Indexes!$B$8:$AK$8,0)),"")</f>
        <v/>
      </c>
      <c r="AH595" s="86" t="str">
        <f>IFERROR(INDEX(DB_Typologies!$D$4:$AP$1445,MATCH($A$3,DB_Typologies!$AQ$4:$AQ$1445,0)+$A595,MATCH(AH$3,TQoL_Indexes!$B$8:$AK$8,0)),"")</f>
        <v/>
      </c>
      <c r="AI595" s="86" t="str">
        <f>IFERROR(INDEX(DB_Typologies!$D$4:$AP$1445,MATCH($A$3,DB_Typologies!$AQ$4:$AQ$1445,0)+$A595,MATCH(AI$3,TQoL_Indexes!$B$8:$AK$8,0)),"")</f>
        <v/>
      </c>
      <c r="AJ595" s="86" t="str">
        <f>IFERROR(INDEX(DB_Typologies!$D$4:$AP$1445,MATCH($A$3,DB_Typologies!$AQ$4:$AQ$1445,0)+$A595,MATCH(AJ$3,TQoL_Indexes!$B$8:$AK$8,0)),"")</f>
        <v/>
      </c>
      <c r="AK595" s="86" t="str">
        <f>IFERROR(INDEX(DB_Typologies!$D$4:$AP$1445,MATCH($A$3,DB_Typologies!$AQ$4:$AQ$1445,0)+$A595,MATCH(AK$3,TQoL_Indexes!$B$8:$AK$8,0)),"")</f>
        <v/>
      </c>
      <c r="AL595" s="86" t="str">
        <f>IFERROR(INDEX(DB_Typologies!$D$4:$AP$1445,MATCH($A$3,DB_Typologies!$AQ$4:$AQ$1445,0)+$A595,MATCH(AL$3,TQoL_Indexes!$B$8:$AK$8,0)),"")</f>
        <v/>
      </c>
      <c r="AM595" s="87" t="str">
        <f>IFERROR(INDEX(DB_Typologies!$D$4:$AP$1445,MATCH($A$3,DB_Typologies!$AQ$4:$AQ$1445,0)+$A595,MATCH(AM$3,TQoL_Indexes!$B$8:$AK$8,0)),"")</f>
        <v/>
      </c>
    </row>
    <row r="596" spans="1:39">
      <c r="A596" s="58" t="str">
        <f>IFERROR(IF(A595+1&lt;COUNTIF(DB_Typologies!$AQ$4:$AQ$1445,$A$3),A595+1,""),"")</f>
        <v/>
      </c>
      <c r="B596" s="120" t="str">
        <f>IFERROR(INDEX(DB_Typologies!$D$4:$AP$1445,MATCH($A$3,DB_Typologies!$AQ$4:$AQ$1445,0)+$A596,MATCH(B$3,TQoL_Indexes!$B$8:$AK$8,0)),"")</f>
        <v/>
      </c>
      <c r="C596" s="86" t="str">
        <f>IFERROR(INDEX(DB_Typologies!$D$4:$AP$1445,MATCH($A$3,DB_Typologies!$AQ$4:$AQ$1445,0)+$A596,MATCH(C$3,TQoL_Indexes!$B$8:$AK$8,0)),"")</f>
        <v/>
      </c>
      <c r="D596" s="87" t="str">
        <f>IFERROR(INDEX(DB_Typologies!$D$4:$AP$1445,MATCH($A$3,DB_Typologies!$AQ$4:$AQ$1445,0)+$A596,MATCH(D$3,TQoL_Indexes!$B$8:$AK$8,0)),"")</f>
        <v/>
      </c>
      <c r="E596" s="86" t="str">
        <f>IFERROR(INDEX(DB_Typologies!$D$4:$AP$1445,MATCH($A$3,DB_Typologies!$AQ$4:$AQ$1445,0)+$A596,MATCH(E$3,TQoL_Indexes!$B$8:$AK$8,0)),"")</f>
        <v/>
      </c>
      <c r="F596" s="86" t="str">
        <f>IFERROR(INDEX(DB_Typologies!$D$4:$AP$1445,MATCH($A$3,DB_Typologies!$AQ$4:$AQ$1445,0)+$A596,MATCH(F$3,TQoL_Indexes!$B$8:$AK$8,0)),"")</f>
        <v/>
      </c>
      <c r="G596" s="86" t="str">
        <f>IFERROR(INDEX(DB_Typologies!$D$4:$AP$1445,MATCH($A$3,DB_Typologies!$AQ$4:$AQ$1445,0)+$A596,MATCH(G$3,TQoL_Indexes!$B$8:$AK$8,0)),"")</f>
        <v/>
      </c>
      <c r="H596" s="86" t="str">
        <f>IFERROR(INDEX(DB_Typologies!$D$4:$AP$1445,MATCH($A$3,DB_Typologies!$AQ$4:$AQ$1445,0)+$A596,MATCH(H$3,TQoL_Indexes!$B$8:$AK$8,0)),"")</f>
        <v/>
      </c>
      <c r="I596" s="86" t="str">
        <f>IFERROR(INDEX(DB_Typologies!$D$4:$AP$1445,MATCH($A$3,DB_Typologies!$AQ$4:$AQ$1445,0)+$A596,MATCH(I$3,TQoL_Indexes!$B$8:$AK$8,0)),"")</f>
        <v/>
      </c>
      <c r="J596" s="86" t="str">
        <f>IFERROR(INDEX(DB_Typologies!$D$4:$AP$1445,MATCH($A$3,DB_Typologies!$AQ$4:$AQ$1445,0)+$A596,MATCH(J$3,TQoL_Indexes!$B$8:$AK$8,0)),"")</f>
        <v/>
      </c>
      <c r="K596" s="86" t="str">
        <f>IFERROR(INDEX(DB_Typologies!$D$4:$AP$1445,MATCH($A$3,DB_Typologies!$AQ$4:$AQ$1445,0)+$A596,MATCH(K$3,TQoL_Indexes!$B$8:$AK$8,0)),"")</f>
        <v/>
      </c>
      <c r="L596" s="86" t="str">
        <f>IFERROR(INDEX(DB_Typologies!$D$4:$AP$1445,MATCH($A$3,DB_Typologies!$AQ$4:$AQ$1445,0)+$A596,MATCH(L$3,TQoL_Indexes!$B$8:$AK$8,0)),"")</f>
        <v/>
      </c>
      <c r="M596" s="86" t="str">
        <f>IFERROR(INDEX(DB_Typologies!$D$4:$AP$1445,MATCH($A$3,DB_Typologies!$AQ$4:$AQ$1445,0)+$A596,MATCH(M$3,TQoL_Indexes!$B$8:$AK$8,0)),"")</f>
        <v/>
      </c>
      <c r="N596" s="86" t="str">
        <f>IFERROR(INDEX(DB_Typologies!$D$4:$AP$1445,MATCH($A$3,DB_Typologies!$AQ$4:$AQ$1445,0)+$A596,MATCH(N$3,TQoL_Indexes!$B$8:$AK$8,0)),"")</f>
        <v/>
      </c>
      <c r="O596" s="86" t="str">
        <f>IFERROR(INDEX(DB_Typologies!$D$4:$AP$1445,MATCH($A$3,DB_Typologies!$AQ$4:$AQ$1445,0)+$A596,MATCH(O$3,TQoL_Indexes!$B$8:$AK$8,0)),"")</f>
        <v/>
      </c>
      <c r="P596" s="86" t="str">
        <f>IFERROR(INDEX(DB_Typologies!$D$4:$AP$1445,MATCH($A$3,DB_Typologies!$AQ$4:$AQ$1445,0)+$A596,MATCH(P$3,TQoL_Indexes!$B$8:$AK$8,0)),"")</f>
        <v/>
      </c>
      <c r="Q596" s="86" t="str">
        <f>IFERROR(INDEX(DB_Typologies!$D$4:$AP$1445,MATCH($A$3,DB_Typologies!$AQ$4:$AQ$1445,0)+$A596,MATCH(Q$3,TQoL_Indexes!$B$8:$AK$8,0)),"")</f>
        <v/>
      </c>
      <c r="R596" s="86" t="str">
        <f>IFERROR(INDEX(DB_Typologies!$D$4:$AP$1445,MATCH($A$3,DB_Typologies!$AQ$4:$AQ$1445,0)+$A596,MATCH(R$3,TQoL_Indexes!$B$8:$AK$8,0)),"")</f>
        <v/>
      </c>
      <c r="S596" s="86" t="str">
        <f>IFERROR(INDEX(DB_Typologies!$D$4:$AP$1445,MATCH($A$3,DB_Typologies!$AQ$4:$AQ$1445,0)+$A596,MATCH(S$3,TQoL_Indexes!$B$8:$AK$8,0)),"")</f>
        <v/>
      </c>
      <c r="T596" s="86" t="str">
        <f>IFERROR(INDEX(DB_Typologies!$D$4:$AP$1445,MATCH($A$3,DB_Typologies!$AQ$4:$AQ$1445,0)+$A596,MATCH(T$3,TQoL_Indexes!$B$8:$AK$8,0)),"")</f>
        <v/>
      </c>
      <c r="U596" s="86" t="str">
        <f>IFERROR(INDEX(DB_Typologies!$D$4:$AP$1445,MATCH($A$3,DB_Typologies!$AQ$4:$AQ$1445,0)+$A596,MATCH(U$3,TQoL_Indexes!$B$8:$AK$8,0)),"")</f>
        <v/>
      </c>
      <c r="V596" s="86" t="str">
        <f>IFERROR(INDEX(DB_Typologies!$D$4:$AP$1445,MATCH($A$3,DB_Typologies!$AQ$4:$AQ$1445,0)+$A596,MATCH(V$3,TQoL_Indexes!$B$8:$AK$8,0)),"")</f>
        <v/>
      </c>
      <c r="W596" s="86" t="str">
        <f>IFERROR(INDEX(DB_Typologies!$D$4:$AP$1445,MATCH($A$3,DB_Typologies!$AQ$4:$AQ$1445,0)+$A596,MATCH(W$3,TQoL_Indexes!$B$8:$AK$8,0)),"")</f>
        <v/>
      </c>
      <c r="X596" s="86" t="str">
        <f>IFERROR(INDEX(DB_Typologies!$D$4:$AP$1445,MATCH($A$3,DB_Typologies!$AQ$4:$AQ$1445,0)+$A596,MATCH(X$3,TQoL_Indexes!$B$8:$AK$8,0)),"")</f>
        <v/>
      </c>
      <c r="Y596" s="86" t="str">
        <f>IFERROR(INDEX(DB_Typologies!$D$4:$AP$1445,MATCH($A$3,DB_Typologies!$AQ$4:$AQ$1445,0)+$A596,MATCH(Y$3,TQoL_Indexes!$B$8:$AK$8,0)),"")</f>
        <v/>
      </c>
      <c r="Z596" s="86" t="str">
        <f>IFERROR(INDEX(DB_Typologies!$D$4:$AP$1445,MATCH($A$3,DB_Typologies!$AQ$4:$AQ$1445,0)+$A596,MATCH(Z$3,TQoL_Indexes!$B$8:$AK$8,0)),"")</f>
        <v/>
      </c>
      <c r="AA596" s="86" t="str">
        <f>IFERROR(INDEX(DB_Typologies!$D$4:$AP$1445,MATCH($A$3,DB_Typologies!$AQ$4:$AQ$1445,0)+$A596,MATCH(AA$3,TQoL_Indexes!$B$8:$AK$8,0)),"")</f>
        <v/>
      </c>
      <c r="AB596" s="86" t="str">
        <f>IFERROR(INDEX(DB_Typologies!$D$4:$AP$1445,MATCH($A$3,DB_Typologies!$AQ$4:$AQ$1445,0)+$A596,MATCH(AB$3,TQoL_Indexes!$B$8:$AK$8,0)),"")</f>
        <v/>
      </c>
      <c r="AC596" s="86" t="str">
        <f>IFERROR(INDEX(DB_Typologies!$D$4:$AP$1445,MATCH($A$3,DB_Typologies!$AQ$4:$AQ$1445,0)+$A596,MATCH(AC$3,TQoL_Indexes!$B$8:$AK$8,0)),"")</f>
        <v/>
      </c>
      <c r="AD596" s="86" t="str">
        <f>IFERROR(INDEX(DB_Typologies!$D$4:$AP$1445,MATCH($A$3,DB_Typologies!$AQ$4:$AQ$1445,0)+$A596,MATCH(AD$3,TQoL_Indexes!$B$8:$AK$8,0)),"")</f>
        <v/>
      </c>
      <c r="AE596" s="86" t="str">
        <f>IFERROR(INDEX(DB_Typologies!$D$4:$AP$1445,MATCH($A$3,DB_Typologies!$AQ$4:$AQ$1445,0)+$A596,MATCH(AE$3,TQoL_Indexes!$B$8:$AK$8,0)),"")</f>
        <v/>
      </c>
      <c r="AF596" s="86" t="str">
        <f>IFERROR(INDEX(DB_Typologies!$D$4:$AP$1445,MATCH($A$3,DB_Typologies!$AQ$4:$AQ$1445,0)+$A596,MATCH(AF$3,TQoL_Indexes!$B$8:$AK$8,0)),"")</f>
        <v/>
      </c>
      <c r="AG596" s="86" t="str">
        <f>IFERROR(INDEX(DB_Typologies!$D$4:$AP$1445,MATCH($A$3,DB_Typologies!$AQ$4:$AQ$1445,0)+$A596,MATCH(AG$3,TQoL_Indexes!$B$8:$AK$8,0)),"")</f>
        <v/>
      </c>
      <c r="AH596" s="86" t="str">
        <f>IFERROR(INDEX(DB_Typologies!$D$4:$AP$1445,MATCH($A$3,DB_Typologies!$AQ$4:$AQ$1445,0)+$A596,MATCH(AH$3,TQoL_Indexes!$B$8:$AK$8,0)),"")</f>
        <v/>
      </c>
      <c r="AI596" s="86" t="str">
        <f>IFERROR(INDEX(DB_Typologies!$D$4:$AP$1445,MATCH($A$3,DB_Typologies!$AQ$4:$AQ$1445,0)+$A596,MATCH(AI$3,TQoL_Indexes!$B$8:$AK$8,0)),"")</f>
        <v/>
      </c>
      <c r="AJ596" s="86" t="str">
        <f>IFERROR(INDEX(DB_Typologies!$D$4:$AP$1445,MATCH($A$3,DB_Typologies!$AQ$4:$AQ$1445,0)+$A596,MATCH(AJ$3,TQoL_Indexes!$B$8:$AK$8,0)),"")</f>
        <v/>
      </c>
      <c r="AK596" s="86" t="str">
        <f>IFERROR(INDEX(DB_Typologies!$D$4:$AP$1445,MATCH($A$3,DB_Typologies!$AQ$4:$AQ$1445,0)+$A596,MATCH(AK$3,TQoL_Indexes!$B$8:$AK$8,0)),"")</f>
        <v/>
      </c>
      <c r="AL596" s="86" t="str">
        <f>IFERROR(INDEX(DB_Typologies!$D$4:$AP$1445,MATCH($A$3,DB_Typologies!$AQ$4:$AQ$1445,0)+$A596,MATCH(AL$3,TQoL_Indexes!$B$8:$AK$8,0)),"")</f>
        <v/>
      </c>
      <c r="AM596" s="87" t="str">
        <f>IFERROR(INDEX(DB_Typologies!$D$4:$AP$1445,MATCH($A$3,DB_Typologies!$AQ$4:$AQ$1445,0)+$A596,MATCH(AM$3,TQoL_Indexes!$B$8:$AK$8,0)),"")</f>
        <v/>
      </c>
    </row>
    <row r="597" spans="1:39">
      <c r="A597" s="58" t="str">
        <f>IFERROR(IF(A596+1&lt;COUNTIF(DB_Typologies!$AQ$4:$AQ$1445,$A$3),A596+1,""),"")</f>
        <v/>
      </c>
      <c r="B597" s="120" t="str">
        <f>IFERROR(INDEX(DB_Typologies!$D$4:$AP$1445,MATCH($A$3,DB_Typologies!$AQ$4:$AQ$1445,0)+$A597,MATCH(B$3,TQoL_Indexes!$B$8:$AK$8,0)),"")</f>
        <v/>
      </c>
      <c r="C597" s="86" t="str">
        <f>IFERROR(INDEX(DB_Typologies!$D$4:$AP$1445,MATCH($A$3,DB_Typologies!$AQ$4:$AQ$1445,0)+$A597,MATCH(C$3,TQoL_Indexes!$B$8:$AK$8,0)),"")</f>
        <v/>
      </c>
      <c r="D597" s="87" t="str">
        <f>IFERROR(INDEX(DB_Typologies!$D$4:$AP$1445,MATCH($A$3,DB_Typologies!$AQ$4:$AQ$1445,0)+$A597,MATCH(D$3,TQoL_Indexes!$B$8:$AK$8,0)),"")</f>
        <v/>
      </c>
      <c r="E597" s="86" t="str">
        <f>IFERROR(INDEX(DB_Typologies!$D$4:$AP$1445,MATCH($A$3,DB_Typologies!$AQ$4:$AQ$1445,0)+$A597,MATCH(E$3,TQoL_Indexes!$B$8:$AK$8,0)),"")</f>
        <v/>
      </c>
      <c r="F597" s="86" t="str">
        <f>IFERROR(INDEX(DB_Typologies!$D$4:$AP$1445,MATCH($A$3,DB_Typologies!$AQ$4:$AQ$1445,0)+$A597,MATCH(F$3,TQoL_Indexes!$B$8:$AK$8,0)),"")</f>
        <v/>
      </c>
      <c r="G597" s="86" t="str">
        <f>IFERROR(INDEX(DB_Typologies!$D$4:$AP$1445,MATCH($A$3,DB_Typologies!$AQ$4:$AQ$1445,0)+$A597,MATCH(G$3,TQoL_Indexes!$B$8:$AK$8,0)),"")</f>
        <v/>
      </c>
      <c r="H597" s="86" t="str">
        <f>IFERROR(INDEX(DB_Typologies!$D$4:$AP$1445,MATCH($A$3,DB_Typologies!$AQ$4:$AQ$1445,0)+$A597,MATCH(H$3,TQoL_Indexes!$B$8:$AK$8,0)),"")</f>
        <v/>
      </c>
      <c r="I597" s="86" t="str">
        <f>IFERROR(INDEX(DB_Typologies!$D$4:$AP$1445,MATCH($A$3,DB_Typologies!$AQ$4:$AQ$1445,0)+$A597,MATCH(I$3,TQoL_Indexes!$B$8:$AK$8,0)),"")</f>
        <v/>
      </c>
      <c r="J597" s="86" t="str">
        <f>IFERROR(INDEX(DB_Typologies!$D$4:$AP$1445,MATCH($A$3,DB_Typologies!$AQ$4:$AQ$1445,0)+$A597,MATCH(J$3,TQoL_Indexes!$B$8:$AK$8,0)),"")</f>
        <v/>
      </c>
      <c r="K597" s="86" t="str">
        <f>IFERROR(INDEX(DB_Typologies!$D$4:$AP$1445,MATCH($A$3,DB_Typologies!$AQ$4:$AQ$1445,0)+$A597,MATCH(K$3,TQoL_Indexes!$B$8:$AK$8,0)),"")</f>
        <v/>
      </c>
      <c r="L597" s="86" t="str">
        <f>IFERROR(INDEX(DB_Typologies!$D$4:$AP$1445,MATCH($A$3,DB_Typologies!$AQ$4:$AQ$1445,0)+$A597,MATCH(L$3,TQoL_Indexes!$B$8:$AK$8,0)),"")</f>
        <v/>
      </c>
      <c r="M597" s="86" t="str">
        <f>IFERROR(INDEX(DB_Typologies!$D$4:$AP$1445,MATCH($A$3,DB_Typologies!$AQ$4:$AQ$1445,0)+$A597,MATCH(M$3,TQoL_Indexes!$B$8:$AK$8,0)),"")</f>
        <v/>
      </c>
      <c r="N597" s="86" t="str">
        <f>IFERROR(INDEX(DB_Typologies!$D$4:$AP$1445,MATCH($A$3,DB_Typologies!$AQ$4:$AQ$1445,0)+$A597,MATCH(N$3,TQoL_Indexes!$B$8:$AK$8,0)),"")</f>
        <v/>
      </c>
      <c r="O597" s="86" t="str">
        <f>IFERROR(INDEX(DB_Typologies!$D$4:$AP$1445,MATCH($A$3,DB_Typologies!$AQ$4:$AQ$1445,0)+$A597,MATCH(O$3,TQoL_Indexes!$B$8:$AK$8,0)),"")</f>
        <v/>
      </c>
      <c r="P597" s="86" t="str">
        <f>IFERROR(INDEX(DB_Typologies!$D$4:$AP$1445,MATCH($A$3,DB_Typologies!$AQ$4:$AQ$1445,0)+$A597,MATCH(P$3,TQoL_Indexes!$B$8:$AK$8,0)),"")</f>
        <v/>
      </c>
      <c r="Q597" s="86" t="str">
        <f>IFERROR(INDEX(DB_Typologies!$D$4:$AP$1445,MATCH($A$3,DB_Typologies!$AQ$4:$AQ$1445,0)+$A597,MATCH(Q$3,TQoL_Indexes!$B$8:$AK$8,0)),"")</f>
        <v/>
      </c>
      <c r="R597" s="86" t="str">
        <f>IFERROR(INDEX(DB_Typologies!$D$4:$AP$1445,MATCH($A$3,DB_Typologies!$AQ$4:$AQ$1445,0)+$A597,MATCH(R$3,TQoL_Indexes!$B$8:$AK$8,0)),"")</f>
        <v/>
      </c>
      <c r="S597" s="86" t="str">
        <f>IFERROR(INDEX(DB_Typologies!$D$4:$AP$1445,MATCH($A$3,DB_Typologies!$AQ$4:$AQ$1445,0)+$A597,MATCH(S$3,TQoL_Indexes!$B$8:$AK$8,0)),"")</f>
        <v/>
      </c>
      <c r="T597" s="86" t="str">
        <f>IFERROR(INDEX(DB_Typologies!$D$4:$AP$1445,MATCH($A$3,DB_Typologies!$AQ$4:$AQ$1445,0)+$A597,MATCH(T$3,TQoL_Indexes!$B$8:$AK$8,0)),"")</f>
        <v/>
      </c>
      <c r="U597" s="86" t="str">
        <f>IFERROR(INDEX(DB_Typologies!$D$4:$AP$1445,MATCH($A$3,DB_Typologies!$AQ$4:$AQ$1445,0)+$A597,MATCH(U$3,TQoL_Indexes!$B$8:$AK$8,0)),"")</f>
        <v/>
      </c>
      <c r="V597" s="86" t="str">
        <f>IFERROR(INDEX(DB_Typologies!$D$4:$AP$1445,MATCH($A$3,DB_Typologies!$AQ$4:$AQ$1445,0)+$A597,MATCH(V$3,TQoL_Indexes!$B$8:$AK$8,0)),"")</f>
        <v/>
      </c>
      <c r="W597" s="86" t="str">
        <f>IFERROR(INDEX(DB_Typologies!$D$4:$AP$1445,MATCH($A$3,DB_Typologies!$AQ$4:$AQ$1445,0)+$A597,MATCH(W$3,TQoL_Indexes!$B$8:$AK$8,0)),"")</f>
        <v/>
      </c>
      <c r="X597" s="86" t="str">
        <f>IFERROR(INDEX(DB_Typologies!$D$4:$AP$1445,MATCH($A$3,DB_Typologies!$AQ$4:$AQ$1445,0)+$A597,MATCH(X$3,TQoL_Indexes!$B$8:$AK$8,0)),"")</f>
        <v/>
      </c>
      <c r="Y597" s="86" t="str">
        <f>IFERROR(INDEX(DB_Typologies!$D$4:$AP$1445,MATCH($A$3,DB_Typologies!$AQ$4:$AQ$1445,0)+$A597,MATCH(Y$3,TQoL_Indexes!$B$8:$AK$8,0)),"")</f>
        <v/>
      </c>
      <c r="Z597" s="86" t="str">
        <f>IFERROR(INDEX(DB_Typologies!$D$4:$AP$1445,MATCH($A$3,DB_Typologies!$AQ$4:$AQ$1445,0)+$A597,MATCH(Z$3,TQoL_Indexes!$B$8:$AK$8,0)),"")</f>
        <v/>
      </c>
      <c r="AA597" s="86" t="str">
        <f>IFERROR(INDEX(DB_Typologies!$D$4:$AP$1445,MATCH($A$3,DB_Typologies!$AQ$4:$AQ$1445,0)+$A597,MATCH(AA$3,TQoL_Indexes!$B$8:$AK$8,0)),"")</f>
        <v/>
      </c>
      <c r="AB597" s="86" t="str">
        <f>IFERROR(INDEX(DB_Typologies!$D$4:$AP$1445,MATCH($A$3,DB_Typologies!$AQ$4:$AQ$1445,0)+$A597,MATCH(AB$3,TQoL_Indexes!$B$8:$AK$8,0)),"")</f>
        <v/>
      </c>
      <c r="AC597" s="86" t="str">
        <f>IFERROR(INDEX(DB_Typologies!$D$4:$AP$1445,MATCH($A$3,DB_Typologies!$AQ$4:$AQ$1445,0)+$A597,MATCH(AC$3,TQoL_Indexes!$B$8:$AK$8,0)),"")</f>
        <v/>
      </c>
      <c r="AD597" s="86" t="str">
        <f>IFERROR(INDEX(DB_Typologies!$D$4:$AP$1445,MATCH($A$3,DB_Typologies!$AQ$4:$AQ$1445,0)+$A597,MATCH(AD$3,TQoL_Indexes!$B$8:$AK$8,0)),"")</f>
        <v/>
      </c>
      <c r="AE597" s="86" t="str">
        <f>IFERROR(INDEX(DB_Typologies!$D$4:$AP$1445,MATCH($A$3,DB_Typologies!$AQ$4:$AQ$1445,0)+$A597,MATCH(AE$3,TQoL_Indexes!$B$8:$AK$8,0)),"")</f>
        <v/>
      </c>
      <c r="AF597" s="86" t="str">
        <f>IFERROR(INDEX(DB_Typologies!$D$4:$AP$1445,MATCH($A$3,DB_Typologies!$AQ$4:$AQ$1445,0)+$A597,MATCH(AF$3,TQoL_Indexes!$B$8:$AK$8,0)),"")</f>
        <v/>
      </c>
      <c r="AG597" s="86" t="str">
        <f>IFERROR(INDEX(DB_Typologies!$D$4:$AP$1445,MATCH($A$3,DB_Typologies!$AQ$4:$AQ$1445,0)+$A597,MATCH(AG$3,TQoL_Indexes!$B$8:$AK$8,0)),"")</f>
        <v/>
      </c>
      <c r="AH597" s="86" t="str">
        <f>IFERROR(INDEX(DB_Typologies!$D$4:$AP$1445,MATCH($A$3,DB_Typologies!$AQ$4:$AQ$1445,0)+$A597,MATCH(AH$3,TQoL_Indexes!$B$8:$AK$8,0)),"")</f>
        <v/>
      </c>
      <c r="AI597" s="86" t="str">
        <f>IFERROR(INDEX(DB_Typologies!$D$4:$AP$1445,MATCH($A$3,DB_Typologies!$AQ$4:$AQ$1445,0)+$A597,MATCH(AI$3,TQoL_Indexes!$B$8:$AK$8,0)),"")</f>
        <v/>
      </c>
      <c r="AJ597" s="86" t="str">
        <f>IFERROR(INDEX(DB_Typologies!$D$4:$AP$1445,MATCH($A$3,DB_Typologies!$AQ$4:$AQ$1445,0)+$A597,MATCH(AJ$3,TQoL_Indexes!$B$8:$AK$8,0)),"")</f>
        <v/>
      </c>
      <c r="AK597" s="86" t="str">
        <f>IFERROR(INDEX(DB_Typologies!$D$4:$AP$1445,MATCH($A$3,DB_Typologies!$AQ$4:$AQ$1445,0)+$A597,MATCH(AK$3,TQoL_Indexes!$B$8:$AK$8,0)),"")</f>
        <v/>
      </c>
      <c r="AL597" s="86" t="str">
        <f>IFERROR(INDEX(DB_Typologies!$D$4:$AP$1445,MATCH($A$3,DB_Typologies!$AQ$4:$AQ$1445,0)+$A597,MATCH(AL$3,TQoL_Indexes!$B$8:$AK$8,0)),"")</f>
        <v/>
      </c>
      <c r="AM597" s="87" t="str">
        <f>IFERROR(INDEX(DB_Typologies!$D$4:$AP$1445,MATCH($A$3,DB_Typologies!$AQ$4:$AQ$1445,0)+$A597,MATCH(AM$3,TQoL_Indexes!$B$8:$AK$8,0)),"")</f>
        <v/>
      </c>
    </row>
    <row r="598" spans="1:39">
      <c r="A598" s="58" t="str">
        <f>IFERROR(IF(A597+1&lt;COUNTIF(DB_Typologies!$AQ$4:$AQ$1445,$A$3),A597+1,""),"")</f>
        <v/>
      </c>
      <c r="B598" s="120" t="str">
        <f>IFERROR(INDEX(DB_Typologies!$D$4:$AP$1445,MATCH($A$3,DB_Typologies!$AQ$4:$AQ$1445,0)+$A598,MATCH(B$3,TQoL_Indexes!$B$8:$AK$8,0)),"")</f>
        <v/>
      </c>
      <c r="C598" s="86" t="str">
        <f>IFERROR(INDEX(DB_Typologies!$D$4:$AP$1445,MATCH($A$3,DB_Typologies!$AQ$4:$AQ$1445,0)+$A598,MATCH(C$3,TQoL_Indexes!$B$8:$AK$8,0)),"")</f>
        <v/>
      </c>
      <c r="D598" s="87" t="str">
        <f>IFERROR(INDEX(DB_Typologies!$D$4:$AP$1445,MATCH($A$3,DB_Typologies!$AQ$4:$AQ$1445,0)+$A598,MATCH(D$3,TQoL_Indexes!$B$8:$AK$8,0)),"")</f>
        <v/>
      </c>
      <c r="E598" s="86" t="str">
        <f>IFERROR(INDEX(DB_Typologies!$D$4:$AP$1445,MATCH($A$3,DB_Typologies!$AQ$4:$AQ$1445,0)+$A598,MATCH(E$3,TQoL_Indexes!$B$8:$AK$8,0)),"")</f>
        <v/>
      </c>
      <c r="F598" s="86" t="str">
        <f>IFERROR(INDEX(DB_Typologies!$D$4:$AP$1445,MATCH($A$3,DB_Typologies!$AQ$4:$AQ$1445,0)+$A598,MATCH(F$3,TQoL_Indexes!$B$8:$AK$8,0)),"")</f>
        <v/>
      </c>
      <c r="G598" s="86" t="str">
        <f>IFERROR(INDEX(DB_Typologies!$D$4:$AP$1445,MATCH($A$3,DB_Typologies!$AQ$4:$AQ$1445,0)+$A598,MATCH(G$3,TQoL_Indexes!$B$8:$AK$8,0)),"")</f>
        <v/>
      </c>
      <c r="H598" s="86" t="str">
        <f>IFERROR(INDEX(DB_Typologies!$D$4:$AP$1445,MATCH($A$3,DB_Typologies!$AQ$4:$AQ$1445,0)+$A598,MATCH(H$3,TQoL_Indexes!$B$8:$AK$8,0)),"")</f>
        <v/>
      </c>
      <c r="I598" s="86" t="str">
        <f>IFERROR(INDEX(DB_Typologies!$D$4:$AP$1445,MATCH($A$3,DB_Typologies!$AQ$4:$AQ$1445,0)+$A598,MATCH(I$3,TQoL_Indexes!$B$8:$AK$8,0)),"")</f>
        <v/>
      </c>
      <c r="J598" s="86" t="str">
        <f>IFERROR(INDEX(DB_Typologies!$D$4:$AP$1445,MATCH($A$3,DB_Typologies!$AQ$4:$AQ$1445,0)+$A598,MATCH(J$3,TQoL_Indexes!$B$8:$AK$8,0)),"")</f>
        <v/>
      </c>
      <c r="K598" s="86" t="str">
        <f>IFERROR(INDEX(DB_Typologies!$D$4:$AP$1445,MATCH($A$3,DB_Typologies!$AQ$4:$AQ$1445,0)+$A598,MATCH(K$3,TQoL_Indexes!$B$8:$AK$8,0)),"")</f>
        <v/>
      </c>
      <c r="L598" s="86" t="str">
        <f>IFERROR(INDEX(DB_Typologies!$D$4:$AP$1445,MATCH($A$3,DB_Typologies!$AQ$4:$AQ$1445,0)+$A598,MATCH(L$3,TQoL_Indexes!$B$8:$AK$8,0)),"")</f>
        <v/>
      </c>
      <c r="M598" s="86" t="str">
        <f>IFERROR(INDEX(DB_Typologies!$D$4:$AP$1445,MATCH($A$3,DB_Typologies!$AQ$4:$AQ$1445,0)+$A598,MATCH(M$3,TQoL_Indexes!$B$8:$AK$8,0)),"")</f>
        <v/>
      </c>
      <c r="N598" s="86" t="str">
        <f>IFERROR(INDEX(DB_Typologies!$D$4:$AP$1445,MATCH($A$3,DB_Typologies!$AQ$4:$AQ$1445,0)+$A598,MATCH(N$3,TQoL_Indexes!$B$8:$AK$8,0)),"")</f>
        <v/>
      </c>
      <c r="O598" s="86" t="str">
        <f>IFERROR(INDEX(DB_Typologies!$D$4:$AP$1445,MATCH($A$3,DB_Typologies!$AQ$4:$AQ$1445,0)+$A598,MATCH(O$3,TQoL_Indexes!$B$8:$AK$8,0)),"")</f>
        <v/>
      </c>
      <c r="P598" s="86" t="str">
        <f>IFERROR(INDEX(DB_Typologies!$D$4:$AP$1445,MATCH($A$3,DB_Typologies!$AQ$4:$AQ$1445,0)+$A598,MATCH(P$3,TQoL_Indexes!$B$8:$AK$8,0)),"")</f>
        <v/>
      </c>
      <c r="Q598" s="86" t="str">
        <f>IFERROR(INDEX(DB_Typologies!$D$4:$AP$1445,MATCH($A$3,DB_Typologies!$AQ$4:$AQ$1445,0)+$A598,MATCH(Q$3,TQoL_Indexes!$B$8:$AK$8,0)),"")</f>
        <v/>
      </c>
      <c r="R598" s="86" t="str">
        <f>IFERROR(INDEX(DB_Typologies!$D$4:$AP$1445,MATCH($A$3,DB_Typologies!$AQ$4:$AQ$1445,0)+$A598,MATCH(R$3,TQoL_Indexes!$B$8:$AK$8,0)),"")</f>
        <v/>
      </c>
      <c r="S598" s="86" t="str">
        <f>IFERROR(INDEX(DB_Typologies!$D$4:$AP$1445,MATCH($A$3,DB_Typologies!$AQ$4:$AQ$1445,0)+$A598,MATCH(S$3,TQoL_Indexes!$B$8:$AK$8,0)),"")</f>
        <v/>
      </c>
      <c r="T598" s="86" t="str">
        <f>IFERROR(INDEX(DB_Typologies!$D$4:$AP$1445,MATCH($A$3,DB_Typologies!$AQ$4:$AQ$1445,0)+$A598,MATCH(T$3,TQoL_Indexes!$B$8:$AK$8,0)),"")</f>
        <v/>
      </c>
      <c r="U598" s="86" t="str">
        <f>IFERROR(INDEX(DB_Typologies!$D$4:$AP$1445,MATCH($A$3,DB_Typologies!$AQ$4:$AQ$1445,0)+$A598,MATCH(U$3,TQoL_Indexes!$B$8:$AK$8,0)),"")</f>
        <v/>
      </c>
      <c r="V598" s="86" t="str">
        <f>IFERROR(INDEX(DB_Typologies!$D$4:$AP$1445,MATCH($A$3,DB_Typologies!$AQ$4:$AQ$1445,0)+$A598,MATCH(V$3,TQoL_Indexes!$B$8:$AK$8,0)),"")</f>
        <v/>
      </c>
      <c r="W598" s="86" t="str">
        <f>IFERROR(INDEX(DB_Typologies!$D$4:$AP$1445,MATCH($A$3,DB_Typologies!$AQ$4:$AQ$1445,0)+$A598,MATCH(W$3,TQoL_Indexes!$B$8:$AK$8,0)),"")</f>
        <v/>
      </c>
      <c r="X598" s="86" t="str">
        <f>IFERROR(INDEX(DB_Typologies!$D$4:$AP$1445,MATCH($A$3,DB_Typologies!$AQ$4:$AQ$1445,0)+$A598,MATCH(X$3,TQoL_Indexes!$B$8:$AK$8,0)),"")</f>
        <v/>
      </c>
      <c r="Y598" s="86" t="str">
        <f>IFERROR(INDEX(DB_Typologies!$D$4:$AP$1445,MATCH($A$3,DB_Typologies!$AQ$4:$AQ$1445,0)+$A598,MATCH(Y$3,TQoL_Indexes!$B$8:$AK$8,0)),"")</f>
        <v/>
      </c>
      <c r="Z598" s="86" t="str">
        <f>IFERROR(INDEX(DB_Typologies!$D$4:$AP$1445,MATCH($A$3,DB_Typologies!$AQ$4:$AQ$1445,0)+$A598,MATCH(Z$3,TQoL_Indexes!$B$8:$AK$8,0)),"")</f>
        <v/>
      </c>
      <c r="AA598" s="86" t="str">
        <f>IFERROR(INDEX(DB_Typologies!$D$4:$AP$1445,MATCH($A$3,DB_Typologies!$AQ$4:$AQ$1445,0)+$A598,MATCH(AA$3,TQoL_Indexes!$B$8:$AK$8,0)),"")</f>
        <v/>
      </c>
      <c r="AB598" s="86" t="str">
        <f>IFERROR(INDEX(DB_Typologies!$D$4:$AP$1445,MATCH($A$3,DB_Typologies!$AQ$4:$AQ$1445,0)+$A598,MATCH(AB$3,TQoL_Indexes!$B$8:$AK$8,0)),"")</f>
        <v/>
      </c>
      <c r="AC598" s="86" t="str">
        <f>IFERROR(INDEX(DB_Typologies!$D$4:$AP$1445,MATCH($A$3,DB_Typologies!$AQ$4:$AQ$1445,0)+$A598,MATCH(AC$3,TQoL_Indexes!$B$8:$AK$8,0)),"")</f>
        <v/>
      </c>
      <c r="AD598" s="86" t="str">
        <f>IFERROR(INDEX(DB_Typologies!$D$4:$AP$1445,MATCH($A$3,DB_Typologies!$AQ$4:$AQ$1445,0)+$A598,MATCH(AD$3,TQoL_Indexes!$B$8:$AK$8,0)),"")</f>
        <v/>
      </c>
      <c r="AE598" s="86" t="str">
        <f>IFERROR(INDEX(DB_Typologies!$D$4:$AP$1445,MATCH($A$3,DB_Typologies!$AQ$4:$AQ$1445,0)+$A598,MATCH(AE$3,TQoL_Indexes!$B$8:$AK$8,0)),"")</f>
        <v/>
      </c>
      <c r="AF598" s="86" t="str">
        <f>IFERROR(INDEX(DB_Typologies!$D$4:$AP$1445,MATCH($A$3,DB_Typologies!$AQ$4:$AQ$1445,0)+$A598,MATCH(AF$3,TQoL_Indexes!$B$8:$AK$8,0)),"")</f>
        <v/>
      </c>
      <c r="AG598" s="86" t="str">
        <f>IFERROR(INDEX(DB_Typologies!$D$4:$AP$1445,MATCH($A$3,DB_Typologies!$AQ$4:$AQ$1445,0)+$A598,MATCH(AG$3,TQoL_Indexes!$B$8:$AK$8,0)),"")</f>
        <v/>
      </c>
      <c r="AH598" s="86" t="str">
        <f>IFERROR(INDEX(DB_Typologies!$D$4:$AP$1445,MATCH($A$3,DB_Typologies!$AQ$4:$AQ$1445,0)+$A598,MATCH(AH$3,TQoL_Indexes!$B$8:$AK$8,0)),"")</f>
        <v/>
      </c>
      <c r="AI598" s="86" t="str">
        <f>IFERROR(INDEX(DB_Typologies!$D$4:$AP$1445,MATCH($A$3,DB_Typologies!$AQ$4:$AQ$1445,0)+$A598,MATCH(AI$3,TQoL_Indexes!$B$8:$AK$8,0)),"")</f>
        <v/>
      </c>
      <c r="AJ598" s="86" t="str">
        <f>IFERROR(INDEX(DB_Typologies!$D$4:$AP$1445,MATCH($A$3,DB_Typologies!$AQ$4:$AQ$1445,0)+$A598,MATCH(AJ$3,TQoL_Indexes!$B$8:$AK$8,0)),"")</f>
        <v/>
      </c>
      <c r="AK598" s="86" t="str">
        <f>IFERROR(INDEX(DB_Typologies!$D$4:$AP$1445,MATCH($A$3,DB_Typologies!$AQ$4:$AQ$1445,0)+$A598,MATCH(AK$3,TQoL_Indexes!$B$8:$AK$8,0)),"")</f>
        <v/>
      </c>
      <c r="AL598" s="86" t="str">
        <f>IFERROR(INDEX(DB_Typologies!$D$4:$AP$1445,MATCH($A$3,DB_Typologies!$AQ$4:$AQ$1445,0)+$A598,MATCH(AL$3,TQoL_Indexes!$B$8:$AK$8,0)),"")</f>
        <v/>
      </c>
      <c r="AM598" s="87" t="str">
        <f>IFERROR(INDEX(DB_Typologies!$D$4:$AP$1445,MATCH($A$3,DB_Typologies!$AQ$4:$AQ$1445,0)+$A598,MATCH(AM$3,TQoL_Indexes!$B$8:$AK$8,0)),"")</f>
        <v/>
      </c>
    </row>
    <row r="599" spans="1:39">
      <c r="A599" s="58" t="str">
        <f>IFERROR(IF(A598+1&lt;COUNTIF(DB_Typologies!$AQ$4:$AQ$1445,$A$3),A598+1,""),"")</f>
        <v/>
      </c>
      <c r="B599" s="120" t="str">
        <f>IFERROR(INDEX(DB_Typologies!$D$4:$AP$1445,MATCH($A$3,DB_Typologies!$AQ$4:$AQ$1445,0)+$A599,MATCH(B$3,TQoL_Indexes!$B$8:$AK$8,0)),"")</f>
        <v/>
      </c>
      <c r="C599" s="86" t="str">
        <f>IFERROR(INDEX(DB_Typologies!$D$4:$AP$1445,MATCH($A$3,DB_Typologies!$AQ$4:$AQ$1445,0)+$A599,MATCH(C$3,TQoL_Indexes!$B$8:$AK$8,0)),"")</f>
        <v/>
      </c>
      <c r="D599" s="87" t="str">
        <f>IFERROR(INDEX(DB_Typologies!$D$4:$AP$1445,MATCH($A$3,DB_Typologies!$AQ$4:$AQ$1445,0)+$A599,MATCH(D$3,TQoL_Indexes!$B$8:$AK$8,0)),"")</f>
        <v/>
      </c>
      <c r="E599" s="86" t="str">
        <f>IFERROR(INDEX(DB_Typologies!$D$4:$AP$1445,MATCH($A$3,DB_Typologies!$AQ$4:$AQ$1445,0)+$A599,MATCH(E$3,TQoL_Indexes!$B$8:$AK$8,0)),"")</f>
        <v/>
      </c>
      <c r="F599" s="86" t="str">
        <f>IFERROR(INDEX(DB_Typologies!$D$4:$AP$1445,MATCH($A$3,DB_Typologies!$AQ$4:$AQ$1445,0)+$A599,MATCH(F$3,TQoL_Indexes!$B$8:$AK$8,0)),"")</f>
        <v/>
      </c>
      <c r="G599" s="86" t="str">
        <f>IFERROR(INDEX(DB_Typologies!$D$4:$AP$1445,MATCH($A$3,DB_Typologies!$AQ$4:$AQ$1445,0)+$A599,MATCH(G$3,TQoL_Indexes!$B$8:$AK$8,0)),"")</f>
        <v/>
      </c>
      <c r="H599" s="86" t="str">
        <f>IFERROR(INDEX(DB_Typologies!$D$4:$AP$1445,MATCH($A$3,DB_Typologies!$AQ$4:$AQ$1445,0)+$A599,MATCH(H$3,TQoL_Indexes!$B$8:$AK$8,0)),"")</f>
        <v/>
      </c>
      <c r="I599" s="86" t="str">
        <f>IFERROR(INDEX(DB_Typologies!$D$4:$AP$1445,MATCH($A$3,DB_Typologies!$AQ$4:$AQ$1445,0)+$A599,MATCH(I$3,TQoL_Indexes!$B$8:$AK$8,0)),"")</f>
        <v/>
      </c>
      <c r="J599" s="86" t="str">
        <f>IFERROR(INDEX(DB_Typologies!$D$4:$AP$1445,MATCH($A$3,DB_Typologies!$AQ$4:$AQ$1445,0)+$A599,MATCH(J$3,TQoL_Indexes!$B$8:$AK$8,0)),"")</f>
        <v/>
      </c>
      <c r="K599" s="86" t="str">
        <f>IFERROR(INDEX(DB_Typologies!$D$4:$AP$1445,MATCH($A$3,DB_Typologies!$AQ$4:$AQ$1445,0)+$A599,MATCH(K$3,TQoL_Indexes!$B$8:$AK$8,0)),"")</f>
        <v/>
      </c>
      <c r="L599" s="86" t="str">
        <f>IFERROR(INDEX(DB_Typologies!$D$4:$AP$1445,MATCH($A$3,DB_Typologies!$AQ$4:$AQ$1445,0)+$A599,MATCH(L$3,TQoL_Indexes!$B$8:$AK$8,0)),"")</f>
        <v/>
      </c>
      <c r="M599" s="86" t="str">
        <f>IFERROR(INDEX(DB_Typologies!$D$4:$AP$1445,MATCH($A$3,DB_Typologies!$AQ$4:$AQ$1445,0)+$A599,MATCH(M$3,TQoL_Indexes!$B$8:$AK$8,0)),"")</f>
        <v/>
      </c>
      <c r="N599" s="86" t="str">
        <f>IFERROR(INDEX(DB_Typologies!$D$4:$AP$1445,MATCH($A$3,DB_Typologies!$AQ$4:$AQ$1445,0)+$A599,MATCH(N$3,TQoL_Indexes!$B$8:$AK$8,0)),"")</f>
        <v/>
      </c>
      <c r="O599" s="86" t="str">
        <f>IFERROR(INDEX(DB_Typologies!$D$4:$AP$1445,MATCH($A$3,DB_Typologies!$AQ$4:$AQ$1445,0)+$A599,MATCH(O$3,TQoL_Indexes!$B$8:$AK$8,0)),"")</f>
        <v/>
      </c>
      <c r="P599" s="86" t="str">
        <f>IFERROR(INDEX(DB_Typologies!$D$4:$AP$1445,MATCH($A$3,DB_Typologies!$AQ$4:$AQ$1445,0)+$A599,MATCH(P$3,TQoL_Indexes!$B$8:$AK$8,0)),"")</f>
        <v/>
      </c>
      <c r="Q599" s="86" t="str">
        <f>IFERROR(INDEX(DB_Typologies!$D$4:$AP$1445,MATCH($A$3,DB_Typologies!$AQ$4:$AQ$1445,0)+$A599,MATCH(Q$3,TQoL_Indexes!$B$8:$AK$8,0)),"")</f>
        <v/>
      </c>
      <c r="R599" s="86" t="str">
        <f>IFERROR(INDEX(DB_Typologies!$D$4:$AP$1445,MATCH($A$3,DB_Typologies!$AQ$4:$AQ$1445,0)+$A599,MATCH(R$3,TQoL_Indexes!$B$8:$AK$8,0)),"")</f>
        <v/>
      </c>
      <c r="S599" s="86" t="str">
        <f>IFERROR(INDEX(DB_Typologies!$D$4:$AP$1445,MATCH($A$3,DB_Typologies!$AQ$4:$AQ$1445,0)+$A599,MATCH(S$3,TQoL_Indexes!$B$8:$AK$8,0)),"")</f>
        <v/>
      </c>
      <c r="T599" s="86" t="str">
        <f>IFERROR(INDEX(DB_Typologies!$D$4:$AP$1445,MATCH($A$3,DB_Typologies!$AQ$4:$AQ$1445,0)+$A599,MATCH(T$3,TQoL_Indexes!$B$8:$AK$8,0)),"")</f>
        <v/>
      </c>
      <c r="U599" s="86" t="str">
        <f>IFERROR(INDEX(DB_Typologies!$D$4:$AP$1445,MATCH($A$3,DB_Typologies!$AQ$4:$AQ$1445,0)+$A599,MATCH(U$3,TQoL_Indexes!$B$8:$AK$8,0)),"")</f>
        <v/>
      </c>
      <c r="V599" s="86" t="str">
        <f>IFERROR(INDEX(DB_Typologies!$D$4:$AP$1445,MATCH($A$3,DB_Typologies!$AQ$4:$AQ$1445,0)+$A599,MATCH(V$3,TQoL_Indexes!$B$8:$AK$8,0)),"")</f>
        <v/>
      </c>
      <c r="W599" s="86" t="str">
        <f>IFERROR(INDEX(DB_Typologies!$D$4:$AP$1445,MATCH($A$3,DB_Typologies!$AQ$4:$AQ$1445,0)+$A599,MATCH(W$3,TQoL_Indexes!$B$8:$AK$8,0)),"")</f>
        <v/>
      </c>
      <c r="X599" s="86" t="str">
        <f>IFERROR(INDEX(DB_Typologies!$D$4:$AP$1445,MATCH($A$3,DB_Typologies!$AQ$4:$AQ$1445,0)+$A599,MATCH(X$3,TQoL_Indexes!$B$8:$AK$8,0)),"")</f>
        <v/>
      </c>
      <c r="Y599" s="86" t="str">
        <f>IFERROR(INDEX(DB_Typologies!$D$4:$AP$1445,MATCH($A$3,DB_Typologies!$AQ$4:$AQ$1445,0)+$A599,MATCH(Y$3,TQoL_Indexes!$B$8:$AK$8,0)),"")</f>
        <v/>
      </c>
      <c r="Z599" s="86" t="str">
        <f>IFERROR(INDEX(DB_Typologies!$D$4:$AP$1445,MATCH($A$3,DB_Typologies!$AQ$4:$AQ$1445,0)+$A599,MATCH(Z$3,TQoL_Indexes!$B$8:$AK$8,0)),"")</f>
        <v/>
      </c>
      <c r="AA599" s="86" t="str">
        <f>IFERROR(INDEX(DB_Typologies!$D$4:$AP$1445,MATCH($A$3,DB_Typologies!$AQ$4:$AQ$1445,0)+$A599,MATCH(AA$3,TQoL_Indexes!$B$8:$AK$8,0)),"")</f>
        <v/>
      </c>
      <c r="AB599" s="86" t="str">
        <f>IFERROR(INDEX(DB_Typologies!$D$4:$AP$1445,MATCH($A$3,DB_Typologies!$AQ$4:$AQ$1445,0)+$A599,MATCH(AB$3,TQoL_Indexes!$B$8:$AK$8,0)),"")</f>
        <v/>
      </c>
      <c r="AC599" s="86" t="str">
        <f>IFERROR(INDEX(DB_Typologies!$D$4:$AP$1445,MATCH($A$3,DB_Typologies!$AQ$4:$AQ$1445,0)+$A599,MATCH(AC$3,TQoL_Indexes!$B$8:$AK$8,0)),"")</f>
        <v/>
      </c>
      <c r="AD599" s="86" t="str">
        <f>IFERROR(INDEX(DB_Typologies!$D$4:$AP$1445,MATCH($A$3,DB_Typologies!$AQ$4:$AQ$1445,0)+$A599,MATCH(AD$3,TQoL_Indexes!$B$8:$AK$8,0)),"")</f>
        <v/>
      </c>
      <c r="AE599" s="86" t="str">
        <f>IFERROR(INDEX(DB_Typologies!$D$4:$AP$1445,MATCH($A$3,DB_Typologies!$AQ$4:$AQ$1445,0)+$A599,MATCH(AE$3,TQoL_Indexes!$B$8:$AK$8,0)),"")</f>
        <v/>
      </c>
      <c r="AF599" s="86" t="str">
        <f>IFERROR(INDEX(DB_Typologies!$D$4:$AP$1445,MATCH($A$3,DB_Typologies!$AQ$4:$AQ$1445,0)+$A599,MATCH(AF$3,TQoL_Indexes!$B$8:$AK$8,0)),"")</f>
        <v/>
      </c>
      <c r="AG599" s="86" t="str">
        <f>IFERROR(INDEX(DB_Typologies!$D$4:$AP$1445,MATCH($A$3,DB_Typologies!$AQ$4:$AQ$1445,0)+$A599,MATCH(AG$3,TQoL_Indexes!$B$8:$AK$8,0)),"")</f>
        <v/>
      </c>
      <c r="AH599" s="86" t="str">
        <f>IFERROR(INDEX(DB_Typologies!$D$4:$AP$1445,MATCH($A$3,DB_Typologies!$AQ$4:$AQ$1445,0)+$A599,MATCH(AH$3,TQoL_Indexes!$B$8:$AK$8,0)),"")</f>
        <v/>
      </c>
      <c r="AI599" s="86" t="str">
        <f>IFERROR(INDEX(DB_Typologies!$D$4:$AP$1445,MATCH($A$3,DB_Typologies!$AQ$4:$AQ$1445,0)+$A599,MATCH(AI$3,TQoL_Indexes!$B$8:$AK$8,0)),"")</f>
        <v/>
      </c>
      <c r="AJ599" s="86" t="str">
        <f>IFERROR(INDEX(DB_Typologies!$D$4:$AP$1445,MATCH($A$3,DB_Typologies!$AQ$4:$AQ$1445,0)+$A599,MATCH(AJ$3,TQoL_Indexes!$B$8:$AK$8,0)),"")</f>
        <v/>
      </c>
      <c r="AK599" s="86" t="str">
        <f>IFERROR(INDEX(DB_Typologies!$D$4:$AP$1445,MATCH($A$3,DB_Typologies!$AQ$4:$AQ$1445,0)+$A599,MATCH(AK$3,TQoL_Indexes!$B$8:$AK$8,0)),"")</f>
        <v/>
      </c>
      <c r="AL599" s="86" t="str">
        <f>IFERROR(INDEX(DB_Typologies!$D$4:$AP$1445,MATCH($A$3,DB_Typologies!$AQ$4:$AQ$1445,0)+$A599,MATCH(AL$3,TQoL_Indexes!$B$8:$AK$8,0)),"")</f>
        <v/>
      </c>
      <c r="AM599" s="87" t="str">
        <f>IFERROR(INDEX(DB_Typologies!$D$4:$AP$1445,MATCH($A$3,DB_Typologies!$AQ$4:$AQ$1445,0)+$A599,MATCH(AM$3,TQoL_Indexes!$B$8:$AK$8,0)),"")</f>
        <v/>
      </c>
    </row>
    <row r="600" spans="1:39">
      <c r="A600" s="58" t="str">
        <f>IFERROR(IF(A599+1&lt;COUNTIF(DB_Typologies!$AQ$4:$AQ$1445,$A$3),A599+1,""),"")</f>
        <v/>
      </c>
      <c r="B600" s="120" t="str">
        <f>IFERROR(INDEX(DB_Typologies!$D$4:$AP$1445,MATCH($A$3,DB_Typologies!$AQ$4:$AQ$1445,0)+$A600,MATCH(B$3,TQoL_Indexes!$B$8:$AK$8,0)),"")</f>
        <v/>
      </c>
      <c r="C600" s="86" t="str">
        <f>IFERROR(INDEX(DB_Typologies!$D$4:$AP$1445,MATCH($A$3,DB_Typologies!$AQ$4:$AQ$1445,0)+$A600,MATCH(C$3,TQoL_Indexes!$B$8:$AK$8,0)),"")</f>
        <v/>
      </c>
      <c r="D600" s="87" t="str">
        <f>IFERROR(INDEX(DB_Typologies!$D$4:$AP$1445,MATCH($A$3,DB_Typologies!$AQ$4:$AQ$1445,0)+$A600,MATCH(D$3,TQoL_Indexes!$B$8:$AK$8,0)),"")</f>
        <v/>
      </c>
      <c r="E600" s="86" t="str">
        <f>IFERROR(INDEX(DB_Typologies!$D$4:$AP$1445,MATCH($A$3,DB_Typologies!$AQ$4:$AQ$1445,0)+$A600,MATCH(E$3,TQoL_Indexes!$B$8:$AK$8,0)),"")</f>
        <v/>
      </c>
      <c r="F600" s="86" t="str">
        <f>IFERROR(INDEX(DB_Typologies!$D$4:$AP$1445,MATCH($A$3,DB_Typologies!$AQ$4:$AQ$1445,0)+$A600,MATCH(F$3,TQoL_Indexes!$B$8:$AK$8,0)),"")</f>
        <v/>
      </c>
      <c r="G600" s="86" t="str">
        <f>IFERROR(INDEX(DB_Typologies!$D$4:$AP$1445,MATCH($A$3,DB_Typologies!$AQ$4:$AQ$1445,0)+$A600,MATCH(G$3,TQoL_Indexes!$B$8:$AK$8,0)),"")</f>
        <v/>
      </c>
      <c r="H600" s="86" t="str">
        <f>IFERROR(INDEX(DB_Typologies!$D$4:$AP$1445,MATCH($A$3,DB_Typologies!$AQ$4:$AQ$1445,0)+$A600,MATCH(H$3,TQoL_Indexes!$B$8:$AK$8,0)),"")</f>
        <v/>
      </c>
      <c r="I600" s="86" t="str">
        <f>IFERROR(INDEX(DB_Typologies!$D$4:$AP$1445,MATCH($A$3,DB_Typologies!$AQ$4:$AQ$1445,0)+$A600,MATCH(I$3,TQoL_Indexes!$B$8:$AK$8,0)),"")</f>
        <v/>
      </c>
      <c r="J600" s="86" t="str">
        <f>IFERROR(INDEX(DB_Typologies!$D$4:$AP$1445,MATCH($A$3,DB_Typologies!$AQ$4:$AQ$1445,0)+$A600,MATCH(J$3,TQoL_Indexes!$B$8:$AK$8,0)),"")</f>
        <v/>
      </c>
      <c r="K600" s="86" t="str">
        <f>IFERROR(INDEX(DB_Typologies!$D$4:$AP$1445,MATCH($A$3,DB_Typologies!$AQ$4:$AQ$1445,0)+$A600,MATCH(K$3,TQoL_Indexes!$B$8:$AK$8,0)),"")</f>
        <v/>
      </c>
      <c r="L600" s="86" t="str">
        <f>IFERROR(INDEX(DB_Typologies!$D$4:$AP$1445,MATCH($A$3,DB_Typologies!$AQ$4:$AQ$1445,0)+$A600,MATCH(L$3,TQoL_Indexes!$B$8:$AK$8,0)),"")</f>
        <v/>
      </c>
      <c r="M600" s="86" t="str">
        <f>IFERROR(INDEX(DB_Typologies!$D$4:$AP$1445,MATCH($A$3,DB_Typologies!$AQ$4:$AQ$1445,0)+$A600,MATCH(M$3,TQoL_Indexes!$B$8:$AK$8,0)),"")</f>
        <v/>
      </c>
      <c r="N600" s="86" t="str">
        <f>IFERROR(INDEX(DB_Typologies!$D$4:$AP$1445,MATCH($A$3,DB_Typologies!$AQ$4:$AQ$1445,0)+$A600,MATCH(N$3,TQoL_Indexes!$B$8:$AK$8,0)),"")</f>
        <v/>
      </c>
      <c r="O600" s="86" t="str">
        <f>IFERROR(INDEX(DB_Typologies!$D$4:$AP$1445,MATCH($A$3,DB_Typologies!$AQ$4:$AQ$1445,0)+$A600,MATCH(O$3,TQoL_Indexes!$B$8:$AK$8,0)),"")</f>
        <v/>
      </c>
      <c r="P600" s="86" t="str">
        <f>IFERROR(INDEX(DB_Typologies!$D$4:$AP$1445,MATCH($A$3,DB_Typologies!$AQ$4:$AQ$1445,0)+$A600,MATCH(P$3,TQoL_Indexes!$B$8:$AK$8,0)),"")</f>
        <v/>
      </c>
      <c r="Q600" s="86" t="str">
        <f>IFERROR(INDEX(DB_Typologies!$D$4:$AP$1445,MATCH($A$3,DB_Typologies!$AQ$4:$AQ$1445,0)+$A600,MATCH(Q$3,TQoL_Indexes!$B$8:$AK$8,0)),"")</f>
        <v/>
      </c>
      <c r="R600" s="86" t="str">
        <f>IFERROR(INDEX(DB_Typologies!$D$4:$AP$1445,MATCH($A$3,DB_Typologies!$AQ$4:$AQ$1445,0)+$A600,MATCH(R$3,TQoL_Indexes!$B$8:$AK$8,0)),"")</f>
        <v/>
      </c>
      <c r="S600" s="86" t="str">
        <f>IFERROR(INDEX(DB_Typologies!$D$4:$AP$1445,MATCH($A$3,DB_Typologies!$AQ$4:$AQ$1445,0)+$A600,MATCH(S$3,TQoL_Indexes!$B$8:$AK$8,0)),"")</f>
        <v/>
      </c>
      <c r="T600" s="86" t="str">
        <f>IFERROR(INDEX(DB_Typologies!$D$4:$AP$1445,MATCH($A$3,DB_Typologies!$AQ$4:$AQ$1445,0)+$A600,MATCH(T$3,TQoL_Indexes!$B$8:$AK$8,0)),"")</f>
        <v/>
      </c>
      <c r="U600" s="86" t="str">
        <f>IFERROR(INDEX(DB_Typologies!$D$4:$AP$1445,MATCH($A$3,DB_Typologies!$AQ$4:$AQ$1445,0)+$A600,MATCH(U$3,TQoL_Indexes!$B$8:$AK$8,0)),"")</f>
        <v/>
      </c>
      <c r="V600" s="86" t="str">
        <f>IFERROR(INDEX(DB_Typologies!$D$4:$AP$1445,MATCH($A$3,DB_Typologies!$AQ$4:$AQ$1445,0)+$A600,MATCH(V$3,TQoL_Indexes!$B$8:$AK$8,0)),"")</f>
        <v/>
      </c>
      <c r="W600" s="86" t="str">
        <f>IFERROR(INDEX(DB_Typologies!$D$4:$AP$1445,MATCH($A$3,DB_Typologies!$AQ$4:$AQ$1445,0)+$A600,MATCH(W$3,TQoL_Indexes!$B$8:$AK$8,0)),"")</f>
        <v/>
      </c>
      <c r="X600" s="86" t="str">
        <f>IFERROR(INDEX(DB_Typologies!$D$4:$AP$1445,MATCH($A$3,DB_Typologies!$AQ$4:$AQ$1445,0)+$A600,MATCH(X$3,TQoL_Indexes!$B$8:$AK$8,0)),"")</f>
        <v/>
      </c>
      <c r="Y600" s="86" t="str">
        <f>IFERROR(INDEX(DB_Typologies!$D$4:$AP$1445,MATCH($A$3,DB_Typologies!$AQ$4:$AQ$1445,0)+$A600,MATCH(Y$3,TQoL_Indexes!$B$8:$AK$8,0)),"")</f>
        <v/>
      </c>
      <c r="Z600" s="86" t="str">
        <f>IFERROR(INDEX(DB_Typologies!$D$4:$AP$1445,MATCH($A$3,DB_Typologies!$AQ$4:$AQ$1445,0)+$A600,MATCH(Z$3,TQoL_Indexes!$B$8:$AK$8,0)),"")</f>
        <v/>
      </c>
      <c r="AA600" s="86" t="str">
        <f>IFERROR(INDEX(DB_Typologies!$D$4:$AP$1445,MATCH($A$3,DB_Typologies!$AQ$4:$AQ$1445,0)+$A600,MATCH(AA$3,TQoL_Indexes!$B$8:$AK$8,0)),"")</f>
        <v/>
      </c>
      <c r="AB600" s="86" t="str">
        <f>IFERROR(INDEX(DB_Typologies!$D$4:$AP$1445,MATCH($A$3,DB_Typologies!$AQ$4:$AQ$1445,0)+$A600,MATCH(AB$3,TQoL_Indexes!$B$8:$AK$8,0)),"")</f>
        <v/>
      </c>
      <c r="AC600" s="86" t="str">
        <f>IFERROR(INDEX(DB_Typologies!$D$4:$AP$1445,MATCH($A$3,DB_Typologies!$AQ$4:$AQ$1445,0)+$A600,MATCH(AC$3,TQoL_Indexes!$B$8:$AK$8,0)),"")</f>
        <v/>
      </c>
      <c r="AD600" s="86" t="str">
        <f>IFERROR(INDEX(DB_Typologies!$D$4:$AP$1445,MATCH($A$3,DB_Typologies!$AQ$4:$AQ$1445,0)+$A600,MATCH(AD$3,TQoL_Indexes!$B$8:$AK$8,0)),"")</f>
        <v/>
      </c>
      <c r="AE600" s="86" t="str">
        <f>IFERROR(INDEX(DB_Typologies!$D$4:$AP$1445,MATCH($A$3,DB_Typologies!$AQ$4:$AQ$1445,0)+$A600,MATCH(AE$3,TQoL_Indexes!$B$8:$AK$8,0)),"")</f>
        <v/>
      </c>
      <c r="AF600" s="86" t="str">
        <f>IFERROR(INDEX(DB_Typologies!$D$4:$AP$1445,MATCH($A$3,DB_Typologies!$AQ$4:$AQ$1445,0)+$A600,MATCH(AF$3,TQoL_Indexes!$B$8:$AK$8,0)),"")</f>
        <v/>
      </c>
      <c r="AG600" s="86" t="str">
        <f>IFERROR(INDEX(DB_Typologies!$D$4:$AP$1445,MATCH($A$3,DB_Typologies!$AQ$4:$AQ$1445,0)+$A600,MATCH(AG$3,TQoL_Indexes!$B$8:$AK$8,0)),"")</f>
        <v/>
      </c>
      <c r="AH600" s="86" t="str">
        <f>IFERROR(INDEX(DB_Typologies!$D$4:$AP$1445,MATCH($A$3,DB_Typologies!$AQ$4:$AQ$1445,0)+$A600,MATCH(AH$3,TQoL_Indexes!$B$8:$AK$8,0)),"")</f>
        <v/>
      </c>
      <c r="AI600" s="86" t="str">
        <f>IFERROR(INDEX(DB_Typologies!$D$4:$AP$1445,MATCH($A$3,DB_Typologies!$AQ$4:$AQ$1445,0)+$A600,MATCH(AI$3,TQoL_Indexes!$B$8:$AK$8,0)),"")</f>
        <v/>
      </c>
      <c r="AJ600" s="86" t="str">
        <f>IFERROR(INDEX(DB_Typologies!$D$4:$AP$1445,MATCH($A$3,DB_Typologies!$AQ$4:$AQ$1445,0)+$A600,MATCH(AJ$3,TQoL_Indexes!$B$8:$AK$8,0)),"")</f>
        <v/>
      </c>
      <c r="AK600" s="86" t="str">
        <f>IFERROR(INDEX(DB_Typologies!$D$4:$AP$1445,MATCH($A$3,DB_Typologies!$AQ$4:$AQ$1445,0)+$A600,MATCH(AK$3,TQoL_Indexes!$B$8:$AK$8,0)),"")</f>
        <v/>
      </c>
      <c r="AL600" s="86" t="str">
        <f>IFERROR(INDEX(DB_Typologies!$D$4:$AP$1445,MATCH($A$3,DB_Typologies!$AQ$4:$AQ$1445,0)+$A600,MATCH(AL$3,TQoL_Indexes!$B$8:$AK$8,0)),"")</f>
        <v/>
      </c>
      <c r="AM600" s="87" t="str">
        <f>IFERROR(INDEX(DB_Typologies!$D$4:$AP$1445,MATCH($A$3,DB_Typologies!$AQ$4:$AQ$1445,0)+$A600,MATCH(AM$3,TQoL_Indexes!$B$8:$AK$8,0)),"")</f>
        <v/>
      </c>
    </row>
    <row r="601" spans="1:39">
      <c r="A601" s="58" t="str">
        <f>IFERROR(IF(A600+1&lt;COUNTIF(DB_Typologies!$AQ$4:$AQ$1445,$A$3),A600+1,""),"")</f>
        <v/>
      </c>
      <c r="B601" s="120" t="str">
        <f>IFERROR(INDEX(DB_Typologies!$D$4:$AP$1445,MATCH($A$3,DB_Typologies!$AQ$4:$AQ$1445,0)+$A601,MATCH(B$3,TQoL_Indexes!$B$8:$AK$8,0)),"")</f>
        <v/>
      </c>
      <c r="C601" s="86" t="str">
        <f>IFERROR(INDEX(DB_Typologies!$D$4:$AP$1445,MATCH($A$3,DB_Typologies!$AQ$4:$AQ$1445,0)+$A601,MATCH(C$3,TQoL_Indexes!$B$8:$AK$8,0)),"")</f>
        <v/>
      </c>
      <c r="D601" s="87" t="str">
        <f>IFERROR(INDEX(DB_Typologies!$D$4:$AP$1445,MATCH($A$3,DB_Typologies!$AQ$4:$AQ$1445,0)+$A601,MATCH(D$3,TQoL_Indexes!$B$8:$AK$8,0)),"")</f>
        <v/>
      </c>
      <c r="E601" s="86" t="str">
        <f>IFERROR(INDEX(DB_Typologies!$D$4:$AP$1445,MATCH($A$3,DB_Typologies!$AQ$4:$AQ$1445,0)+$A601,MATCH(E$3,TQoL_Indexes!$B$8:$AK$8,0)),"")</f>
        <v/>
      </c>
      <c r="F601" s="86" t="str">
        <f>IFERROR(INDEX(DB_Typologies!$D$4:$AP$1445,MATCH($A$3,DB_Typologies!$AQ$4:$AQ$1445,0)+$A601,MATCH(F$3,TQoL_Indexes!$B$8:$AK$8,0)),"")</f>
        <v/>
      </c>
      <c r="G601" s="86" t="str">
        <f>IFERROR(INDEX(DB_Typologies!$D$4:$AP$1445,MATCH($A$3,DB_Typologies!$AQ$4:$AQ$1445,0)+$A601,MATCH(G$3,TQoL_Indexes!$B$8:$AK$8,0)),"")</f>
        <v/>
      </c>
      <c r="H601" s="86" t="str">
        <f>IFERROR(INDEX(DB_Typologies!$D$4:$AP$1445,MATCH($A$3,DB_Typologies!$AQ$4:$AQ$1445,0)+$A601,MATCH(H$3,TQoL_Indexes!$B$8:$AK$8,0)),"")</f>
        <v/>
      </c>
      <c r="I601" s="86" t="str">
        <f>IFERROR(INDEX(DB_Typologies!$D$4:$AP$1445,MATCH($A$3,DB_Typologies!$AQ$4:$AQ$1445,0)+$A601,MATCH(I$3,TQoL_Indexes!$B$8:$AK$8,0)),"")</f>
        <v/>
      </c>
      <c r="J601" s="86" t="str">
        <f>IFERROR(INDEX(DB_Typologies!$D$4:$AP$1445,MATCH($A$3,DB_Typologies!$AQ$4:$AQ$1445,0)+$A601,MATCH(J$3,TQoL_Indexes!$B$8:$AK$8,0)),"")</f>
        <v/>
      </c>
      <c r="K601" s="86" t="str">
        <f>IFERROR(INDEX(DB_Typologies!$D$4:$AP$1445,MATCH($A$3,DB_Typologies!$AQ$4:$AQ$1445,0)+$A601,MATCH(K$3,TQoL_Indexes!$B$8:$AK$8,0)),"")</f>
        <v/>
      </c>
      <c r="L601" s="86" t="str">
        <f>IFERROR(INDEX(DB_Typologies!$D$4:$AP$1445,MATCH($A$3,DB_Typologies!$AQ$4:$AQ$1445,0)+$A601,MATCH(L$3,TQoL_Indexes!$B$8:$AK$8,0)),"")</f>
        <v/>
      </c>
      <c r="M601" s="86" t="str">
        <f>IFERROR(INDEX(DB_Typologies!$D$4:$AP$1445,MATCH($A$3,DB_Typologies!$AQ$4:$AQ$1445,0)+$A601,MATCH(M$3,TQoL_Indexes!$B$8:$AK$8,0)),"")</f>
        <v/>
      </c>
      <c r="N601" s="86" t="str">
        <f>IFERROR(INDEX(DB_Typologies!$D$4:$AP$1445,MATCH($A$3,DB_Typologies!$AQ$4:$AQ$1445,0)+$A601,MATCH(N$3,TQoL_Indexes!$B$8:$AK$8,0)),"")</f>
        <v/>
      </c>
      <c r="O601" s="86" t="str">
        <f>IFERROR(INDEX(DB_Typologies!$D$4:$AP$1445,MATCH($A$3,DB_Typologies!$AQ$4:$AQ$1445,0)+$A601,MATCH(O$3,TQoL_Indexes!$B$8:$AK$8,0)),"")</f>
        <v/>
      </c>
      <c r="P601" s="86" t="str">
        <f>IFERROR(INDEX(DB_Typologies!$D$4:$AP$1445,MATCH($A$3,DB_Typologies!$AQ$4:$AQ$1445,0)+$A601,MATCH(P$3,TQoL_Indexes!$B$8:$AK$8,0)),"")</f>
        <v/>
      </c>
      <c r="Q601" s="86" t="str">
        <f>IFERROR(INDEX(DB_Typologies!$D$4:$AP$1445,MATCH($A$3,DB_Typologies!$AQ$4:$AQ$1445,0)+$A601,MATCH(Q$3,TQoL_Indexes!$B$8:$AK$8,0)),"")</f>
        <v/>
      </c>
      <c r="R601" s="86" t="str">
        <f>IFERROR(INDEX(DB_Typologies!$D$4:$AP$1445,MATCH($A$3,DB_Typologies!$AQ$4:$AQ$1445,0)+$A601,MATCH(R$3,TQoL_Indexes!$B$8:$AK$8,0)),"")</f>
        <v/>
      </c>
      <c r="S601" s="86" t="str">
        <f>IFERROR(INDEX(DB_Typologies!$D$4:$AP$1445,MATCH($A$3,DB_Typologies!$AQ$4:$AQ$1445,0)+$A601,MATCH(S$3,TQoL_Indexes!$B$8:$AK$8,0)),"")</f>
        <v/>
      </c>
      <c r="T601" s="86" t="str">
        <f>IFERROR(INDEX(DB_Typologies!$D$4:$AP$1445,MATCH($A$3,DB_Typologies!$AQ$4:$AQ$1445,0)+$A601,MATCH(T$3,TQoL_Indexes!$B$8:$AK$8,0)),"")</f>
        <v/>
      </c>
      <c r="U601" s="86" t="str">
        <f>IFERROR(INDEX(DB_Typologies!$D$4:$AP$1445,MATCH($A$3,DB_Typologies!$AQ$4:$AQ$1445,0)+$A601,MATCH(U$3,TQoL_Indexes!$B$8:$AK$8,0)),"")</f>
        <v/>
      </c>
      <c r="V601" s="86" t="str">
        <f>IFERROR(INDEX(DB_Typologies!$D$4:$AP$1445,MATCH($A$3,DB_Typologies!$AQ$4:$AQ$1445,0)+$A601,MATCH(V$3,TQoL_Indexes!$B$8:$AK$8,0)),"")</f>
        <v/>
      </c>
      <c r="W601" s="86" t="str">
        <f>IFERROR(INDEX(DB_Typologies!$D$4:$AP$1445,MATCH($A$3,DB_Typologies!$AQ$4:$AQ$1445,0)+$A601,MATCH(W$3,TQoL_Indexes!$B$8:$AK$8,0)),"")</f>
        <v/>
      </c>
      <c r="X601" s="86" t="str">
        <f>IFERROR(INDEX(DB_Typologies!$D$4:$AP$1445,MATCH($A$3,DB_Typologies!$AQ$4:$AQ$1445,0)+$A601,MATCH(X$3,TQoL_Indexes!$B$8:$AK$8,0)),"")</f>
        <v/>
      </c>
      <c r="Y601" s="86" t="str">
        <f>IFERROR(INDEX(DB_Typologies!$D$4:$AP$1445,MATCH($A$3,DB_Typologies!$AQ$4:$AQ$1445,0)+$A601,MATCH(Y$3,TQoL_Indexes!$B$8:$AK$8,0)),"")</f>
        <v/>
      </c>
      <c r="Z601" s="86" t="str">
        <f>IFERROR(INDEX(DB_Typologies!$D$4:$AP$1445,MATCH($A$3,DB_Typologies!$AQ$4:$AQ$1445,0)+$A601,MATCH(Z$3,TQoL_Indexes!$B$8:$AK$8,0)),"")</f>
        <v/>
      </c>
      <c r="AA601" s="86" t="str">
        <f>IFERROR(INDEX(DB_Typologies!$D$4:$AP$1445,MATCH($A$3,DB_Typologies!$AQ$4:$AQ$1445,0)+$A601,MATCH(AA$3,TQoL_Indexes!$B$8:$AK$8,0)),"")</f>
        <v/>
      </c>
      <c r="AB601" s="86" t="str">
        <f>IFERROR(INDEX(DB_Typologies!$D$4:$AP$1445,MATCH($A$3,DB_Typologies!$AQ$4:$AQ$1445,0)+$A601,MATCH(AB$3,TQoL_Indexes!$B$8:$AK$8,0)),"")</f>
        <v/>
      </c>
      <c r="AC601" s="86" t="str">
        <f>IFERROR(INDEX(DB_Typologies!$D$4:$AP$1445,MATCH($A$3,DB_Typologies!$AQ$4:$AQ$1445,0)+$A601,MATCH(AC$3,TQoL_Indexes!$B$8:$AK$8,0)),"")</f>
        <v/>
      </c>
      <c r="AD601" s="86" t="str">
        <f>IFERROR(INDEX(DB_Typologies!$D$4:$AP$1445,MATCH($A$3,DB_Typologies!$AQ$4:$AQ$1445,0)+$A601,MATCH(AD$3,TQoL_Indexes!$B$8:$AK$8,0)),"")</f>
        <v/>
      </c>
      <c r="AE601" s="86" t="str">
        <f>IFERROR(INDEX(DB_Typologies!$D$4:$AP$1445,MATCH($A$3,DB_Typologies!$AQ$4:$AQ$1445,0)+$A601,MATCH(AE$3,TQoL_Indexes!$B$8:$AK$8,0)),"")</f>
        <v/>
      </c>
      <c r="AF601" s="86" t="str">
        <f>IFERROR(INDEX(DB_Typologies!$D$4:$AP$1445,MATCH($A$3,DB_Typologies!$AQ$4:$AQ$1445,0)+$A601,MATCH(AF$3,TQoL_Indexes!$B$8:$AK$8,0)),"")</f>
        <v/>
      </c>
      <c r="AG601" s="86" t="str">
        <f>IFERROR(INDEX(DB_Typologies!$D$4:$AP$1445,MATCH($A$3,DB_Typologies!$AQ$4:$AQ$1445,0)+$A601,MATCH(AG$3,TQoL_Indexes!$B$8:$AK$8,0)),"")</f>
        <v/>
      </c>
      <c r="AH601" s="86" t="str">
        <f>IFERROR(INDEX(DB_Typologies!$D$4:$AP$1445,MATCH($A$3,DB_Typologies!$AQ$4:$AQ$1445,0)+$A601,MATCH(AH$3,TQoL_Indexes!$B$8:$AK$8,0)),"")</f>
        <v/>
      </c>
      <c r="AI601" s="86" t="str">
        <f>IFERROR(INDEX(DB_Typologies!$D$4:$AP$1445,MATCH($A$3,DB_Typologies!$AQ$4:$AQ$1445,0)+$A601,MATCH(AI$3,TQoL_Indexes!$B$8:$AK$8,0)),"")</f>
        <v/>
      </c>
      <c r="AJ601" s="86" t="str">
        <f>IFERROR(INDEX(DB_Typologies!$D$4:$AP$1445,MATCH($A$3,DB_Typologies!$AQ$4:$AQ$1445,0)+$A601,MATCH(AJ$3,TQoL_Indexes!$B$8:$AK$8,0)),"")</f>
        <v/>
      </c>
      <c r="AK601" s="86" t="str">
        <f>IFERROR(INDEX(DB_Typologies!$D$4:$AP$1445,MATCH($A$3,DB_Typologies!$AQ$4:$AQ$1445,0)+$A601,MATCH(AK$3,TQoL_Indexes!$B$8:$AK$8,0)),"")</f>
        <v/>
      </c>
      <c r="AL601" s="86" t="str">
        <f>IFERROR(INDEX(DB_Typologies!$D$4:$AP$1445,MATCH($A$3,DB_Typologies!$AQ$4:$AQ$1445,0)+$A601,MATCH(AL$3,TQoL_Indexes!$B$8:$AK$8,0)),"")</f>
        <v/>
      </c>
      <c r="AM601" s="87" t="str">
        <f>IFERROR(INDEX(DB_Typologies!$D$4:$AP$1445,MATCH($A$3,DB_Typologies!$AQ$4:$AQ$1445,0)+$A601,MATCH(AM$3,TQoL_Indexes!$B$8:$AK$8,0)),"")</f>
        <v/>
      </c>
    </row>
    <row r="602" spans="1:39">
      <c r="A602" s="58" t="str">
        <f>IFERROR(IF(A601+1&lt;COUNTIF(DB_Typologies!$AQ$4:$AQ$1445,$A$3),A601+1,""),"")</f>
        <v/>
      </c>
      <c r="B602" s="120" t="str">
        <f>IFERROR(INDEX(DB_Typologies!$D$4:$AP$1445,MATCH($A$3,DB_Typologies!$AQ$4:$AQ$1445,0)+$A602,MATCH(B$3,TQoL_Indexes!$B$8:$AK$8,0)),"")</f>
        <v/>
      </c>
      <c r="C602" s="86" t="str">
        <f>IFERROR(INDEX(DB_Typologies!$D$4:$AP$1445,MATCH($A$3,DB_Typologies!$AQ$4:$AQ$1445,0)+$A602,MATCH(C$3,TQoL_Indexes!$B$8:$AK$8,0)),"")</f>
        <v/>
      </c>
      <c r="D602" s="87" t="str">
        <f>IFERROR(INDEX(DB_Typologies!$D$4:$AP$1445,MATCH($A$3,DB_Typologies!$AQ$4:$AQ$1445,0)+$A602,MATCH(D$3,TQoL_Indexes!$B$8:$AK$8,0)),"")</f>
        <v/>
      </c>
      <c r="E602" s="86" t="str">
        <f>IFERROR(INDEX(DB_Typologies!$D$4:$AP$1445,MATCH($A$3,DB_Typologies!$AQ$4:$AQ$1445,0)+$A602,MATCH(E$3,TQoL_Indexes!$B$8:$AK$8,0)),"")</f>
        <v/>
      </c>
      <c r="F602" s="86" t="str">
        <f>IFERROR(INDEX(DB_Typologies!$D$4:$AP$1445,MATCH($A$3,DB_Typologies!$AQ$4:$AQ$1445,0)+$A602,MATCH(F$3,TQoL_Indexes!$B$8:$AK$8,0)),"")</f>
        <v/>
      </c>
      <c r="G602" s="86" t="str">
        <f>IFERROR(INDEX(DB_Typologies!$D$4:$AP$1445,MATCH($A$3,DB_Typologies!$AQ$4:$AQ$1445,0)+$A602,MATCH(G$3,TQoL_Indexes!$B$8:$AK$8,0)),"")</f>
        <v/>
      </c>
      <c r="H602" s="86" t="str">
        <f>IFERROR(INDEX(DB_Typologies!$D$4:$AP$1445,MATCH($A$3,DB_Typologies!$AQ$4:$AQ$1445,0)+$A602,MATCH(H$3,TQoL_Indexes!$B$8:$AK$8,0)),"")</f>
        <v/>
      </c>
      <c r="I602" s="86" t="str">
        <f>IFERROR(INDEX(DB_Typologies!$D$4:$AP$1445,MATCH($A$3,DB_Typologies!$AQ$4:$AQ$1445,0)+$A602,MATCH(I$3,TQoL_Indexes!$B$8:$AK$8,0)),"")</f>
        <v/>
      </c>
      <c r="J602" s="86" t="str">
        <f>IFERROR(INDEX(DB_Typologies!$D$4:$AP$1445,MATCH($A$3,DB_Typologies!$AQ$4:$AQ$1445,0)+$A602,MATCH(J$3,TQoL_Indexes!$B$8:$AK$8,0)),"")</f>
        <v/>
      </c>
      <c r="K602" s="86" t="str">
        <f>IFERROR(INDEX(DB_Typologies!$D$4:$AP$1445,MATCH($A$3,DB_Typologies!$AQ$4:$AQ$1445,0)+$A602,MATCH(K$3,TQoL_Indexes!$B$8:$AK$8,0)),"")</f>
        <v/>
      </c>
      <c r="L602" s="86" t="str">
        <f>IFERROR(INDEX(DB_Typologies!$D$4:$AP$1445,MATCH($A$3,DB_Typologies!$AQ$4:$AQ$1445,0)+$A602,MATCH(L$3,TQoL_Indexes!$B$8:$AK$8,0)),"")</f>
        <v/>
      </c>
      <c r="M602" s="86" t="str">
        <f>IFERROR(INDEX(DB_Typologies!$D$4:$AP$1445,MATCH($A$3,DB_Typologies!$AQ$4:$AQ$1445,0)+$A602,MATCH(M$3,TQoL_Indexes!$B$8:$AK$8,0)),"")</f>
        <v/>
      </c>
      <c r="N602" s="86" t="str">
        <f>IFERROR(INDEX(DB_Typologies!$D$4:$AP$1445,MATCH($A$3,DB_Typologies!$AQ$4:$AQ$1445,0)+$A602,MATCH(N$3,TQoL_Indexes!$B$8:$AK$8,0)),"")</f>
        <v/>
      </c>
      <c r="O602" s="86" t="str">
        <f>IFERROR(INDEX(DB_Typologies!$D$4:$AP$1445,MATCH($A$3,DB_Typologies!$AQ$4:$AQ$1445,0)+$A602,MATCH(O$3,TQoL_Indexes!$B$8:$AK$8,0)),"")</f>
        <v/>
      </c>
      <c r="P602" s="86" t="str">
        <f>IFERROR(INDEX(DB_Typologies!$D$4:$AP$1445,MATCH($A$3,DB_Typologies!$AQ$4:$AQ$1445,0)+$A602,MATCH(P$3,TQoL_Indexes!$B$8:$AK$8,0)),"")</f>
        <v/>
      </c>
      <c r="Q602" s="86" t="str">
        <f>IFERROR(INDEX(DB_Typologies!$D$4:$AP$1445,MATCH($A$3,DB_Typologies!$AQ$4:$AQ$1445,0)+$A602,MATCH(Q$3,TQoL_Indexes!$B$8:$AK$8,0)),"")</f>
        <v/>
      </c>
      <c r="R602" s="86" t="str">
        <f>IFERROR(INDEX(DB_Typologies!$D$4:$AP$1445,MATCH($A$3,DB_Typologies!$AQ$4:$AQ$1445,0)+$A602,MATCH(R$3,TQoL_Indexes!$B$8:$AK$8,0)),"")</f>
        <v/>
      </c>
      <c r="S602" s="86" t="str">
        <f>IFERROR(INDEX(DB_Typologies!$D$4:$AP$1445,MATCH($A$3,DB_Typologies!$AQ$4:$AQ$1445,0)+$A602,MATCH(S$3,TQoL_Indexes!$B$8:$AK$8,0)),"")</f>
        <v/>
      </c>
      <c r="T602" s="86" t="str">
        <f>IFERROR(INDEX(DB_Typologies!$D$4:$AP$1445,MATCH($A$3,DB_Typologies!$AQ$4:$AQ$1445,0)+$A602,MATCH(T$3,TQoL_Indexes!$B$8:$AK$8,0)),"")</f>
        <v/>
      </c>
      <c r="U602" s="86" t="str">
        <f>IFERROR(INDEX(DB_Typologies!$D$4:$AP$1445,MATCH($A$3,DB_Typologies!$AQ$4:$AQ$1445,0)+$A602,MATCH(U$3,TQoL_Indexes!$B$8:$AK$8,0)),"")</f>
        <v/>
      </c>
      <c r="V602" s="86" t="str">
        <f>IFERROR(INDEX(DB_Typologies!$D$4:$AP$1445,MATCH($A$3,DB_Typologies!$AQ$4:$AQ$1445,0)+$A602,MATCH(V$3,TQoL_Indexes!$B$8:$AK$8,0)),"")</f>
        <v/>
      </c>
      <c r="W602" s="86" t="str">
        <f>IFERROR(INDEX(DB_Typologies!$D$4:$AP$1445,MATCH($A$3,DB_Typologies!$AQ$4:$AQ$1445,0)+$A602,MATCH(W$3,TQoL_Indexes!$B$8:$AK$8,0)),"")</f>
        <v/>
      </c>
      <c r="X602" s="86" t="str">
        <f>IFERROR(INDEX(DB_Typologies!$D$4:$AP$1445,MATCH($A$3,DB_Typologies!$AQ$4:$AQ$1445,0)+$A602,MATCH(X$3,TQoL_Indexes!$B$8:$AK$8,0)),"")</f>
        <v/>
      </c>
      <c r="Y602" s="86" t="str">
        <f>IFERROR(INDEX(DB_Typologies!$D$4:$AP$1445,MATCH($A$3,DB_Typologies!$AQ$4:$AQ$1445,0)+$A602,MATCH(Y$3,TQoL_Indexes!$B$8:$AK$8,0)),"")</f>
        <v/>
      </c>
      <c r="Z602" s="86" t="str">
        <f>IFERROR(INDEX(DB_Typologies!$D$4:$AP$1445,MATCH($A$3,DB_Typologies!$AQ$4:$AQ$1445,0)+$A602,MATCH(Z$3,TQoL_Indexes!$B$8:$AK$8,0)),"")</f>
        <v/>
      </c>
      <c r="AA602" s="86" t="str">
        <f>IFERROR(INDEX(DB_Typologies!$D$4:$AP$1445,MATCH($A$3,DB_Typologies!$AQ$4:$AQ$1445,0)+$A602,MATCH(AA$3,TQoL_Indexes!$B$8:$AK$8,0)),"")</f>
        <v/>
      </c>
      <c r="AB602" s="86" t="str">
        <f>IFERROR(INDEX(DB_Typologies!$D$4:$AP$1445,MATCH($A$3,DB_Typologies!$AQ$4:$AQ$1445,0)+$A602,MATCH(AB$3,TQoL_Indexes!$B$8:$AK$8,0)),"")</f>
        <v/>
      </c>
      <c r="AC602" s="86" t="str">
        <f>IFERROR(INDEX(DB_Typologies!$D$4:$AP$1445,MATCH($A$3,DB_Typologies!$AQ$4:$AQ$1445,0)+$A602,MATCH(AC$3,TQoL_Indexes!$B$8:$AK$8,0)),"")</f>
        <v/>
      </c>
      <c r="AD602" s="86" t="str">
        <f>IFERROR(INDEX(DB_Typologies!$D$4:$AP$1445,MATCH($A$3,DB_Typologies!$AQ$4:$AQ$1445,0)+$A602,MATCH(AD$3,TQoL_Indexes!$B$8:$AK$8,0)),"")</f>
        <v/>
      </c>
      <c r="AE602" s="86" t="str">
        <f>IFERROR(INDEX(DB_Typologies!$D$4:$AP$1445,MATCH($A$3,DB_Typologies!$AQ$4:$AQ$1445,0)+$A602,MATCH(AE$3,TQoL_Indexes!$B$8:$AK$8,0)),"")</f>
        <v/>
      </c>
      <c r="AF602" s="86" t="str">
        <f>IFERROR(INDEX(DB_Typologies!$D$4:$AP$1445,MATCH($A$3,DB_Typologies!$AQ$4:$AQ$1445,0)+$A602,MATCH(AF$3,TQoL_Indexes!$B$8:$AK$8,0)),"")</f>
        <v/>
      </c>
      <c r="AG602" s="86" t="str">
        <f>IFERROR(INDEX(DB_Typologies!$D$4:$AP$1445,MATCH($A$3,DB_Typologies!$AQ$4:$AQ$1445,0)+$A602,MATCH(AG$3,TQoL_Indexes!$B$8:$AK$8,0)),"")</f>
        <v/>
      </c>
      <c r="AH602" s="86" t="str">
        <f>IFERROR(INDEX(DB_Typologies!$D$4:$AP$1445,MATCH($A$3,DB_Typologies!$AQ$4:$AQ$1445,0)+$A602,MATCH(AH$3,TQoL_Indexes!$B$8:$AK$8,0)),"")</f>
        <v/>
      </c>
      <c r="AI602" s="86" t="str">
        <f>IFERROR(INDEX(DB_Typologies!$D$4:$AP$1445,MATCH($A$3,DB_Typologies!$AQ$4:$AQ$1445,0)+$A602,MATCH(AI$3,TQoL_Indexes!$B$8:$AK$8,0)),"")</f>
        <v/>
      </c>
      <c r="AJ602" s="86" t="str">
        <f>IFERROR(INDEX(DB_Typologies!$D$4:$AP$1445,MATCH($A$3,DB_Typologies!$AQ$4:$AQ$1445,0)+$A602,MATCH(AJ$3,TQoL_Indexes!$B$8:$AK$8,0)),"")</f>
        <v/>
      </c>
      <c r="AK602" s="86" t="str">
        <f>IFERROR(INDEX(DB_Typologies!$D$4:$AP$1445,MATCH($A$3,DB_Typologies!$AQ$4:$AQ$1445,0)+$A602,MATCH(AK$3,TQoL_Indexes!$B$8:$AK$8,0)),"")</f>
        <v/>
      </c>
      <c r="AL602" s="86" t="str">
        <f>IFERROR(INDEX(DB_Typologies!$D$4:$AP$1445,MATCH($A$3,DB_Typologies!$AQ$4:$AQ$1445,0)+$A602,MATCH(AL$3,TQoL_Indexes!$B$8:$AK$8,0)),"")</f>
        <v/>
      </c>
      <c r="AM602" s="87" t="str">
        <f>IFERROR(INDEX(DB_Typologies!$D$4:$AP$1445,MATCH($A$3,DB_Typologies!$AQ$4:$AQ$1445,0)+$A602,MATCH(AM$3,TQoL_Indexes!$B$8:$AK$8,0)),"")</f>
        <v/>
      </c>
    </row>
    <row r="603" spans="1:39">
      <c r="A603" s="58" t="str">
        <f>IFERROR(IF(A602+1&lt;COUNTIF(DB_Typologies!$AQ$4:$AQ$1445,$A$3),A602+1,""),"")</f>
        <v/>
      </c>
      <c r="B603" s="120" t="str">
        <f>IFERROR(INDEX(DB_Typologies!$D$4:$AP$1445,MATCH($A$3,DB_Typologies!$AQ$4:$AQ$1445,0)+$A603,MATCH(B$3,TQoL_Indexes!$B$8:$AK$8,0)),"")</f>
        <v/>
      </c>
      <c r="C603" s="86" t="str">
        <f>IFERROR(INDEX(DB_Typologies!$D$4:$AP$1445,MATCH($A$3,DB_Typologies!$AQ$4:$AQ$1445,0)+$A603,MATCH(C$3,TQoL_Indexes!$B$8:$AK$8,0)),"")</f>
        <v/>
      </c>
      <c r="D603" s="87" t="str">
        <f>IFERROR(INDEX(DB_Typologies!$D$4:$AP$1445,MATCH($A$3,DB_Typologies!$AQ$4:$AQ$1445,0)+$A603,MATCH(D$3,TQoL_Indexes!$B$8:$AK$8,0)),"")</f>
        <v/>
      </c>
      <c r="E603" s="86" t="str">
        <f>IFERROR(INDEX(DB_Typologies!$D$4:$AP$1445,MATCH($A$3,DB_Typologies!$AQ$4:$AQ$1445,0)+$A603,MATCH(E$3,TQoL_Indexes!$B$8:$AK$8,0)),"")</f>
        <v/>
      </c>
      <c r="F603" s="86" t="str">
        <f>IFERROR(INDEX(DB_Typologies!$D$4:$AP$1445,MATCH($A$3,DB_Typologies!$AQ$4:$AQ$1445,0)+$A603,MATCH(F$3,TQoL_Indexes!$B$8:$AK$8,0)),"")</f>
        <v/>
      </c>
      <c r="G603" s="86" t="str">
        <f>IFERROR(INDEX(DB_Typologies!$D$4:$AP$1445,MATCH($A$3,DB_Typologies!$AQ$4:$AQ$1445,0)+$A603,MATCH(G$3,TQoL_Indexes!$B$8:$AK$8,0)),"")</f>
        <v/>
      </c>
      <c r="H603" s="86" t="str">
        <f>IFERROR(INDEX(DB_Typologies!$D$4:$AP$1445,MATCH($A$3,DB_Typologies!$AQ$4:$AQ$1445,0)+$A603,MATCH(H$3,TQoL_Indexes!$B$8:$AK$8,0)),"")</f>
        <v/>
      </c>
      <c r="I603" s="86" t="str">
        <f>IFERROR(INDEX(DB_Typologies!$D$4:$AP$1445,MATCH($A$3,DB_Typologies!$AQ$4:$AQ$1445,0)+$A603,MATCH(I$3,TQoL_Indexes!$B$8:$AK$8,0)),"")</f>
        <v/>
      </c>
      <c r="J603" s="86" t="str">
        <f>IFERROR(INDEX(DB_Typologies!$D$4:$AP$1445,MATCH($A$3,DB_Typologies!$AQ$4:$AQ$1445,0)+$A603,MATCH(J$3,TQoL_Indexes!$B$8:$AK$8,0)),"")</f>
        <v/>
      </c>
      <c r="K603" s="86" t="str">
        <f>IFERROR(INDEX(DB_Typologies!$D$4:$AP$1445,MATCH($A$3,DB_Typologies!$AQ$4:$AQ$1445,0)+$A603,MATCH(K$3,TQoL_Indexes!$B$8:$AK$8,0)),"")</f>
        <v/>
      </c>
      <c r="L603" s="86" t="str">
        <f>IFERROR(INDEX(DB_Typologies!$D$4:$AP$1445,MATCH($A$3,DB_Typologies!$AQ$4:$AQ$1445,0)+$A603,MATCH(L$3,TQoL_Indexes!$B$8:$AK$8,0)),"")</f>
        <v/>
      </c>
      <c r="M603" s="86" t="str">
        <f>IFERROR(INDEX(DB_Typologies!$D$4:$AP$1445,MATCH($A$3,DB_Typologies!$AQ$4:$AQ$1445,0)+$A603,MATCH(M$3,TQoL_Indexes!$B$8:$AK$8,0)),"")</f>
        <v/>
      </c>
      <c r="N603" s="86" t="str">
        <f>IFERROR(INDEX(DB_Typologies!$D$4:$AP$1445,MATCH($A$3,DB_Typologies!$AQ$4:$AQ$1445,0)+$A603,MATCH(N$3,TQoL_Indexes!$B$8:$AK$8,0)),"")</f>
        <v/>
      </c>
      <c r="O603" s="86" t="str">
        <f>IFERROR(INDEX(DB_Typologies!$D$4:$AP$1445,MATCH($A$3,DB_Typologies!$AQ$4:$AQ$1445,0)+$A603,MATCH(O$3,TQoL_Indexes!$B$8:$AK$8,0)),"")</f>
        <v/>
      </c>
      <c r="P603" s="86" t="str">
        <f>IFERROR(INDEX(DB_Typologies!$D$4:$AP$1445,MATCH($A$3,DB_Typologies!$AQ$4:$AQ$1445,0)+$A603,MATCH(P$3,TQoL_Indexes!$B$8:$AK$8,0)),"")</f>
        <v/>
      </c>
      <c r="Q603" s="86" t="str">
        <f>IFERROR(INDEX(DB_Typologies!$D$4:$AP$1445,MATCH($A$3,DB_Typologies!$AQ$4:$AQ$1445,0)+$A603,MATCH(Q$3,TQoL_Indexes!$B$8:$AK$8,0)),"")</f>
        <v/>
      </c>
      <c r="R603" s="86" t="str">
        <f>IFERROR(INDEX(DB_Typologies!$D$4:$AP$1445,MATCH($A$3,DB_Typologies!$AQ$4:$AQ$1445,0)+$A603,MATCH(R$3,TQoL_Indexes!$B$8:$AK$8,0)),"")</f>
        <v/>
      </c>
      <c r="S603" s="86" t="str">
        <f>IFERROR(INDEX(DB_Typologies!$D$4:$AP$1445,MATCH($A$3,DB_Typologies!$AQ$4:$AQ$1445,0)+$A603,MATCH(S$3,TQoL_Indexes!$B$8:$AK$8,0)),"")</f>
        <v/>
      </c>
      <c r="T603" s="86" t="str">
        <f>IFERROR(INDEX(DB_Typologies!$D$4:$AP$1445,MATCH($A$3,DB_Typologies!$AQ$4:$AQ$1445,0)+$A603,MATCH(T$3,TQoL_Indexes!$B$8:$AK$8,0)),"")</f>
        <v/>
      </c>
      <c r="U603" s="86" t="str">
        <f>IFERROR(INDEX(DB_Typologies!$D$4:$AP$1445,MATCH($A$3,DB_Typologies!$AQ$4:$AQ$1445,0)+$A603,MATCH(U$3,TQoL_Indexes!$B$8:$AK$8,0)),"")</f>
        <v/>
      </c>
      <c r="V603" s="86" t="str">
        <f>IFERROR(INDEX(DB_Typologies!$D$4:$AP$1445,MATCH($A$3,DB_Typologies!$AQ$4:$AQ$1445,0)+$A603,MATCH(V$3,TQoL_Indexes!$B$8:$AK$8,0)),"")</f>
        <v/>
      </c>
      <c r="W603" s="86" t="str">
        <f>IFERROR(INDEX(DB_Typologies!$D$4:$AP$1445,MATCH($A$3,DB_Typologies!$AQ$4:$AQ$1445,0)+$A603,MATCH(W$3,TQoL_Indexes!$B$8:$AK$8,0)),"")</f>
        <v/>
      </c>
      <c r="X603" s="86" t="str">
        <f>IFERROR(INDEX(DB_Typologies!$D$4:$AP$1445,MATCH($A$3,DB_Typologies!$AQ$4:$AQ$1445,0)+$A603,MATCH(X$3,TQoL_Indexes!$B$8:$AK$8,0)),"")</f>
        <v/>
      </c>
      <c r="Y603" s="86" t="str">
        <f>IFERROR(INDEX(DB_Typologies!$D$4:$AP$1445,MATCH($A$3,DB_Typologies!$AQ$4:$AQ$1445,0)+$A603,MATCH(Y$3,TQoL_Indexes!$B$8:$AK$8,0)),"")</f>
        <v/>
      </c>
      <c r="Z603" s="86" t="str">
        <f>IFERROR(INDEX(DB_Typologies!$D$4:$AP$1445,MATCH($A$3,DB_Typologies!$AQ$4:$AQ$1445,0)+$A603,MATCH(Z$3,TQoL_Indexes!$B$8:$AK$8,0)),"")</f>
        <v/>
      </c>
      <c r="AA603" s="86" t="str">
        <f>IFERROR(INDEX(DB_Typologies!$D$4:$AP$1445,MATCH($A$3,DB_Typologies!$AQ$4:$AQ$1445,0)+$A603,MATCH(AA$3,TQoL_Indexes!$B$8:$AK$8,0)),"")</f>
        <v/>
      </c>
      <c r="AB603" s="86" t="str">
        <f>IFERROR(INDEX(DB_Typologies!$D$4:$AP$1445,MATCH($A$3,DB_Typologies!$AQ$4:$AQ$1445,0)+$A603,MATCH(AB$3,TQoL_Indexes!$B$8:$AK$8,0)),"")</f>
        <v/>
      </c>
      <c r="AC603" s="86" t="str">
        <f>IFERROR(INDEX(DB_Typologies!$D$4:$AP$1445,MATCH($A$3,DB_Typologies!$AQ$4:$AQ$1445,0)+$A603,MATCH(AC$3,TQoL_Indexes!$B$8:$AK$8,0)),"")</f>
        <v/>
      </c>
      <c r="AD603" s="86" t="str">
        <f>IFERROR(INDEX(DB_Typologies!$D$4:$AP$1445,MATCH($A$3,DB_Typologies!$AQ$4:$AQ$1445,0)+$A603,MATCH(AD$3,TQoL_Indexes!$B$8:$AK$8,0)),"")</f>
        <v/>
      </c>
      <c r="AE603" s="86" t="str">
        <f>IFERROR(INDEX(DB_Typologies!$D$4:$AP$1445,MATCH($A$3,DB_Typologies!$AQ$4:$AQ$1445,0)+$A603,MATCH(AE$3,TQoL_Indexes!$B$8:$AK$8,0)),"")</f>
        <v/>
      </c>
      <c r="AF603" s="86" t="str">
        <f>IFERROR(INDEX(DB_Typologies!$D$4:$AP$1445,MATCH($A$3,DB_Typologies!$AQ$4:$AQ$1445,0)+$A603,MATCH(AF$3,TQoL_Indexes!$B$8:$AK$8,0)),"")</f>
        <v/>
      </c>
      <c r="AG603" s="86" t="str">
        <f>IFERROR(INDEX(DB_Typologies!$D$4:$AP$1445,MATCH($A$3,DB_Typologies!$AQ$4:$AQ$1445,0)+$A603,MATCH(AG$3,TQoL_Indexes!$B$8:$AK$8,0)),"")</f>
        <v/>
      </c>
      <c r="AH603" s="86" t="str">
        <f>IFERROR(INDEX(DB_Typologies!$D$4:$AP$1445,MATCH($A$3,DB_Typologies!$AQ$4:$AQ$1445,0)+$A603,MATCH(AH$3,TQoL_Indexes!$B$8:$AK$8,0)),"")</f>
        <v/>
      </c>
      <c r="AI603" s="86" t="str">
        <f>IFERROR(INDEX(DB_Typologies!$D$4:$AP$1445,MATCH($A$3,DB_Typologies!$AQ$4:$AQ$1445,0)+$A603,MATCH(AI$3,TQoL_Indexes!$B$8:$AK$8,0)),"")</f>
        <v/>
      </c>
      <c r="AJ603" s="86" t="str">
        <f>IFERROR(INDEX(DB_Typologies!$D$4:$AP$1445,MATCH($A$3,DB_Typologies!$AQ$4:$AQ$1445,0)+$A603,MATCH(AJ$3,TQoL_Indexes!$B$8:$AK$8,0)),"")</f>
        <v/>
      </c>
      <c r="AK603" s="86" t="str">
        <f>IFERROR(INDEX(DB_Typologies!$D$4:$AP$1445,MATCH($A$3,DB_Typologies!$AQ$4:$AQ$1445,0)+$A603,MATCH(AK$3,TQoL_Indexes!$B$8:$AK$8,0)),"")</f>
        <v/>
      </c>
      <c r="AL603" s="86" t="str">
        <f>IFERROR(INDEX(DB_Typologies!$D$4:$AP$1445,MATCH($A$3,DB_Typologies!$AQ$4:$AQ$1445,0)+$A603,MATCH(AL$3,TQoL_Indexes!$B$8:$AK$8,0)),"")</f>
        <v/>
      </c>
      <c r="AM603" s="87" t="str">
        <f>IFERROR(INDEX(DB_Typologies!$D$4:$AP$1445,MATCH($A$3,DB_Typologies!$AQ$4:$AQ$1445,0)+$A603,MATCH(AM$3,TQoL_Indexes!$B$8:$AK$8,0)),"")</f>
        <v/>
      </c>
    </row>
    <row r="604" spans="1:39">
      <c r="A604" s="58" t="str">
        <f>IFERROR(IF(A603+1&lt;COUNTIF(DB_Typologies!$AQ$4:$AQ$1445,$A$3),A603+1,""),"")</f>
        <v/>
      </c>
      <c r="B604" s="120" t="str">
        <f>IFERROR(INDEX(DB_Typologies!$D$4:$AP$1445,MATCH($A$3,DB_Typologies!$AQ$4:$AQ$1445,0)+$A604,MATCH(B$3,TQoL_Indexes!$B$8:$AK$8,0)),"")</f>
        <v/>
      </c>
      <c r="C604" s="86" t="str">
        <f>IFERROR(INDEX(DB_Typologies!$D$4:$AP$1445,MATCH($A$3,DB_Typologies!$AQ$4:$AQ$1445,0)+$A604,MATCH(C$3,TQoL_Indexes!$B$8:$AK$8,0)),"")</f>
        <v/>
      </c>
      <c r="D604" s="87" t="str">
        <f>IFERROR(INDEX(DB_Typologies!$D$4:$AP$1445,MATCH($A$3,DB_Typologies!$AQ$4:$AQ$1445,0)+$A604,MATCH(D$3,TQoL_Indexes!$B$8:$AK$8,0)),"")</f>
        <v/>
      </c>
      <c r="E604" s="86" t="str">
        <f>IFERROR(INDEX(DB_Typologies!$D$4:$AP$1445,MATCH($A$3,DB_Typologies!$AQ$4:$AQ$1445,0)+$A604,MATCH(E$3,TQoL_Indexes!$B$8:$AK$8,0)),"")</f>
        <v/>
      </c>
      <c r="F604" s="86" t="str">
        <f>IFERROR(INDEX(DB_Typologies!$D$4:$AP$1445,MATCH($A$3,DB_Typologies!$AQ$4:$AQ$1445,0)+$A604,MATCH(F$3,TQoL_Indexes!$B$8:$AK$8,0)),"")</f>
        <v/>
      </c>
      <c r="G604" s="86" t="str">
        <f>IFERROR(INDEX(DB_Typologies!$D$4:$AP$1445,MATCH($A$3,DB_Typologies!$AQ$4:$AQ$1445,0)+$A604,MATCH(G$3,TQoL_Indexes!$B$8:$AK$8,0)),"")</f>
        <v/>
      </c>
      <c r="H604" s="86" t="str">
        <f>IFERROR(INDEX(DB_Typologies!$D$4:$AP$1445,MATCH($A$3,DB_Typologies!$AQ$4:$AQ$1445,0)+$A604,MATCH(H$3,TQoL_Indexes!$B$8:$AK$8,0)),"")</f>
        <v/>
      </c>
      <c r="I604" s="86" t="str">
        <f>IFERROR(INDEX(DB_Typologies!$D$4:$AP$1445,MATCH($A$3,DB_Typologies!$AQ$4:$AQ$1445,0)+$A604,MATCH(I$3,TQoL_Indexes!$B$8:$AK$8,0)),"")</f>
        <v/>
      </c>
      <c r="J604" s="86" t="str">
        <f>IFERROR(INDEX(DB_Typologies!$D$4:$AP$1445,MATCH($A$3,DB_Typologies!$AQ$4:$AQ$1445,0)+$A604,MATCH(J$3,TQoL_Indexes!$B$8:$AK$8,0)),"")</f>
        <v/>
      </c>
      <c r="K604" s="86" t="str">
        <f>IFERROR(INDEX(DB_Typologies!$D$4:$AP$1445,MATCH($A$3,DB_Typologies!$AQ$4:$AQ$1445,0)+$A604,MATCH(K$3,TQoL_Indexes!$B$8:$AK$8,0)),"")</f>
        <v/>
      </c>
      <c r="L604" s="86" t="str">
        <f>IFERROR(INDEX(DB_Typologies!$D$4:$AP$1445,MATCH($A$3,DB_Typologies!$AQ$4:$AQ$1445,0)+$A604,MATCH(L$3,TQoL_Indexes!$B$8:$AK$8,0)),"")</f>
        <v/>
      </c>
      <c r="M604" s="86" t="str">
        <f>IFERROR(INDEX(DB_Typologies!$D$4:$AP$1445,MATCH($A$3,DB_Typologies!$AQ$4:$AQ$1445,0)+$A604,MATCH(M$3,TQoL_Indexes!$B$8:$AK$8,0)),"")</f>
        <v/>
      </c>
      <c r="N604" s="86" t="str">
        <f>IFERROR(INDEX(DB_Typologies!$D$4:$AP$1445,MATCH($A$3,DB_Typologies!$AQ$4:$AQ$1445,0)+$A604,MATCH(N$3,TQoL_Indexes!$B$8:$AK$8,0)),"")</f>
        <v/>
      </c>
      <c r="O604" s="86" t="str">
        <f>IFERROR(INDEX(DB_Typologies!$D$4:$AP$1445,MATCH($A$3,DB_Typologies!$AQ$4:$AQ$1445,0)+$A604,MATCH(O$3,TQoL_Indexes!$B$8:$AK$8,0)),"")</f>
        <v/>
      </c>
      <c r="P604" s="86" t="str">
        <f>IFERROR(INDEX(DB_Typologies!$D$4:$AP$1445,MATCH($A$3,DB_Typologies!$AQ$4:$AQ$1445,0)+$A604,MATCH(P$3,TQoL_Indexes!$B$8:$AK$8,0)),"")</f>
        <v/>
      </c>
      <c r="Q604" s="86" t="str">
        <f>IFERROR(INDEX(DB_Typologies!$D$4:$AP$1445,MATCH($A$3,DB_Typologies!$AQ$4:$AQ$1445,0)+$A604,MATCH(Q$3,TQoL_Indexes!$B$8:$AK$8,0)),"")</f>
        <v/>
      </c>
      <c r="R604" s="86" t="str">
        <f>IFERROR(INDEX(DB_Typologies!$D$4:$AP$1445,MATCH($A$3,DB_Typologies!$AQ$4:$AQ$1445,0)+$A604,MATCH(R$3,TQoL_Indexes!$B$8:$AK$8,0)),"")</f>
        <v/>
      </c>
      <c r="S604" s="86" t="str">
        <f>IFERROR(INDEX(DB_Typologies!$D$4:$AP$1445,MATCH($A$3,DB_Typologies!$AQ$4:$AQ$1445,0)+$A604,MATCH(S$3,TQoL_Indexes!$B$8:$AK$8,0)),"")</f>
        <v/>
      </c>
      <c r="T604" s="86" t="str">
        <f>IFERROR(INDEX(DB_Typologies!$D$4:$AP$1445,MATCH($A$3,DB_Typologies!$AQ$4:$AQ$1445,0)+$A604,MATCH(T$3,TQoL_Indexes!$B$8:$AK$8,0)),"")</f>
        <v/>
      </c>
      <c r="U604" s="86" t="str">
        <f>IFERROR(INDEX(DB_Typologies!$D$4:$AP$1445,MATCH($A$3,DB_Typologies!$AQ$4:$AQ$1445,0)+$A604,MATCH(U$3,TQoL_Indexes!$B$8:$AK$8,0)),"")</f>
        <v/>
      </c>
      <c r="V604" s="86" t="str">
        <f>IFERROR(INDEX(DB_Typologies!$D$4:$AP$1445,MATCH($A$3,DB_Typologies!$AQ$4:$AQ$1445,0)+$A604,MATCH(V$3,TQoL_Indexes!$B$8:$AK$8,0)),"")</f>
        <v/>
      </c>
      <c r="W604" s="86" t="str">
        <f>IFERROR(INDEX(DB_Typologies!$D$4:$AP$1445,MATCH($A$3,DB_Typologies!$AQ$4:$AQ$1445,0)+$A604,MATCH(W$3,TQoL_Indexes!$B$8:$AK$8,0)),"")</f>
        <v/>
      </c>
      <c r="X604" s="86" t="str">
        <f>IFERROR(INDEX(DB_Typologies!$D$4:$AP$1445,MATCH($A$3,DB_Typologies!$AQ$4:$AQ$1445,0)+$A604,MATCH(X$3,TQoL_Indexes!$B$8:$AK$8,0)),"")</f>
        <v/>
      </c>
      <c r="Y604" s="86" t="str">
        <f>IFERROR(INDEX(DB_Typologies!$D$4:$AP$1445,MATCH($A$3,DB_Typologies!$AQ$4:$AQ$1445,0)+$A604,MATCH(Y$3,TQoL_Indexes!$B$8:$AK$8,0)),"")</f>
        <v/>
      </c>
      <c r="Z604" s="86" t="str">
        <f>IFERROR(INDEX(DB_Typologies!$D$4:$AP$1445,MATCH($A$3,DB_Typologies!$AQ$4:$AQ$1445,0)+$A604,MATCH(Z$3,TQoL_Indexes!$B$8:$AK$8,0)),"")</f>
        <v/>
      </c>
      <c r="AA604" s="86" t="str">
        <f>IFERROR(INDEX(DB_Typologies!$D$4:$AP$1445,MATCH($A$3,DB_Typologies!$AQ$4:$AQ$1445,0)+$A604,MATCH(AA$3,TQoL_Indexes!$B$8:$AK$8,0)),"")</f>
        <v/>
      </c>
      <c r="AB604" s="86" t="str">
        <f>IFERROR(INDEX(DB_Typologies!$D$4:$AP$1445,MATCH($A$3,DB_Typologies!$AQ$4:$AQ$1445,0)+$A604,MATCH(AB$3,TQoL_Indexes!$B$8:$AK$8,0)),"")</f>
        <v/>
      </c>
      <c r="AC604" s="86" t="str">
        <f>IFERROR(INDEX(DB_Typologies!$D$4:$AP$1445,MATCH($A$3,DB_Typologies!$AQ$4:$AQ$1445,0)+$A604,MATCH(AC$3,TQoL_Indexes!$B$8:$AK$8,0)),"")</f>
        <v/>
      </c>
      <c r="AD604" s="86" t="str">
        <f>IFERROR(INDEX(DB_Typologies!$D$4:$AP$1445,MATCH($A$3,DB_Typologies!$AQ$4:$AQ$1445,0)+$A604,MATCH(AD$3,TQoL_Indexes!$B$8:$AK$8,0)),"")</f>
        <v/>
      </c>
      <c r="AE604" s="86" t="str">
        <f>IFERROR(INDEX(DB_Typologies!$D$4:$AP$1445,MATCH($A$3,DB_Typologies!$AQ$4:$AQ$1445,0)+$A604,MATCH(AE$3,TQoL_Indexes!$B$8:$AK$8,0)),"")</f>
        <v/>
      </c>
      <c r="AF604" s="86" t="str">
        <f>IFERROR(INDEX(DB_Typologies!$D$4:$AP$1445,MATCH($A$3,DB_Typologies!$AQ$4:$AQ$1445,0)+$A604,MATCH(AF$3,TQoL_Indexes!$B$8:$AK$8,0)),"")</f>
        <v/>
      </c>
      <c r="AG604" s="86" t="str">
        <f>IFERROR(INDEX(DB_Typologies!$D$4:$AP$1445,MATCH($A$3,DB_Typologies!$AQ$4:$AQ$1445,0)+$A604,MATCH(AG$3,TQoL_Indexes!$B$8:$AK$8,0)),"")</f>
        <v/>
      </c>
      <c r="AH604" s="86" t="str">
        <f>IFERROR(INDEX(DB_Typologies!$D$4:$AP$1445,MATCH($A$3,DB_Typologies!$AQ$4:$AQ$1445,0)+$A604,MATCH(AH$3,TQoL_Indexes!$B$8:$AK$8,0)),"")</f>
        <v/>
      </c>
      <c r="AI604" s="86" t="str">
        <f>IFERROR(INDEX(DB_Typologies!$D$4:$AP$1445,MATCH($A$3,DB_Typologies!$AQ$4:$AQ$1445,0)+$A604,MATCH(AI$3,TQoL_Indexes!$B$8:$AK$8,0)),"")</f>
        <v/>
      </c>
      <c r="AJ604" s="86" t="str">
        <f>IFERROR(INDEX(DB_Typologies!$D$4:$AP$1445,MATCH($A$3,DB_Typologies!$AQ$4:$AQ$1445,0)+$A604,MATCH(AJ$3,TQoL_Indexes!$B$8:$AK$8,0)),"")</f>
        <v/>
      </c>
      <c r="AK604" s="86" t="str">
        <f>IFERROR(INDEX(DB_Typologies!$D$4:$AP$1445,MATCH($A$3,DB_Typologies!$AQ$4:$AQ$1445,0)+$A604,MATCH(AK$3,TQoL_Indexes!$B$8:$AK$8,0)),"")</f>
        <v/>
      </c>
      <c r="AL604" s="86" t="str">
        <f>IFERROR(INDEX(DB_Typologies!$D$4:$AP$1445,MATCH($A$3,DB_Typologies!$AQ$4:$AQ$1445,0)+$A604,MATCH(AL$3,TQoL_Indexes!$B$8:$AK$8,0)),"")</f>
        <v/>
      </c>
      <c r="AM604" s="87" t="str">
        <f>IFERROR(INDEX(DB_Typologies!$D$4:$AP$1445,MATCH($A$3,DB_Typologies!$AQ$4:$AQ$1445,0)+$A604,MATCH(AM$3,TQoL_Indexes!$B$8:$AK$8,0)),"")</f>
        <v/>
      </c>
    </row>
    <row r="605" spans="1:39">
      <c r="A605" s="58" t="str">
        <f>IFERROR(IF(A604+1&lt;COUNTIF(DB_Typologies!$AQ$4:$AQ$1445,$A$3),A604+1,""),"")</f>
        <v/>
      </c>
      <c r="B605" s="120" t="str">
        <f>IFERROR(INDEX(DB_Typologies!$D$4:$AP$1445,MATCH($A$3,DB_Typologies!$AQ$4:$AQ$1445,0)+$A605,MATCH(B$3,TQoL_Indexes!$B$8:$AK$8,0)),"")</f>
        <v/>
      </c>
      <c r="C605" s="86" t="str">
        <f>IFERROR(INDEX(DB_Typologies!$D$4:$AP$1445,MATCH($A$3,DB_Typologies!$AQ$4:$AQ$1445,0)+$A605,MATCH(C$3,TQoL_Indexes!$B$8:$AK$8,0)),"")</f>
        <v/>
      </c>
      <c r="D605" s="87" t="str">
        <f>IFERROR(INDEX(DB_Typologies!$D$4:$AP$1445,MATCH($A$3,DB_Typologies!$AQ$4:$AQ$1445,0)+$A605,MATCH(D$3,TQoL_Indexes!$B$8:$AK$8,0)),"")</f>
        <v/>
      </c>
      <c r="E605" s="86" t="str">
        <f>IFERROR(INDEX(DB_Typologies!$D$4:$AP$1445,MATCH($A$3,DB_Typologies!$AQ$4:$AQ$1445,0)+$A605,MATCH(E$3,TQoL_Indexes!$B$8:$AK$8,0)),"")</f>
        <v/>
      </c>
      <c r="F605" s="86" t="str">
        <f>IFERROR(INDEX(DB_Typologies!$D$4:$AP$1445,MATCH($A$3,DB_Typologies!$AQ$4:$AQ$1445,0)+$A605,MATCH(F$3,TQoL_Indexes!$B$8:$AK$8,0)),"")</f>
        <v/>
      </c>
      <c r="G605" s="86" t="str">
        <f>IFERROR(INDEX(DB_Typologies!$D$4:$AP$1445,MATCH($A$3,DB_Typologies!$AQ$4:$AQ$1445,0)+$A605,MATCH(G$3,TQoL_Indexes!$B$8:$AK$8,0)),"")</f>
        <v/>
      </c>
      <c r="H605" s="86" t="str">
        <f>IFERROR(INDEX(DB_Typologies!$D$4:$AP$1445,MATCH($A$3,DB_Typologies!$AQ$4:$AQ$1445,0)+$A605,MATCH(H$3,TQoL_Indexes!$B$8:$AK$8,0)),"")</f>
        <v/>
      </c>
      <c r="I605" s="86" t="str">
        <f>IFERROR(INDEX(DB_Typologies!$D$4:$AP$1445,MATCH($A$3,DB_Typologies!$AQ$4:$AQ$1445,0)+$A605,MATCH(I$3,TQoL_Indexes!$B$8:$AK$8,0)),"")</f>
        <v/>
      </c>
      <c r="J605" s="86" t="str">
        <f>IFERROR(INDEX(DB_Typologies!$D$4:$AP$1445,MATCH($A$3,DB_Typologies!$AQ$4:$AQ$1445,0)+$A605,MATCH(J$3,TQoL_Indexes!$B$8:$AK$8,0)),"")</f>
        <v/>
      </c>
      <c r="K605" s="86" t="str">
        <f>IFERROR(INDEX(DB_Typologies!$D$4:$AP$1445,MATCH($A$3,DB_Typologies!$AQ$4:$AQ$1445,0)+$A605,MATCH(K$3,TQoL_Indexes!$B$8:$AK$8,0)),"")</f>
        <v/>
      </c>
      <c r="L605" s="86" t="str">
        <f>IFERROR(INDEX(DB_Typologies!$D$4:$AP$1445,MATCH($A$3,DB_Typologies!$AQ$4:$AQ$1445,0)+$A605,MATCH(L$3,TQoL_Indexes!$B$8:$AK$8,0)),"")</f>
        <v/>
      </c>
      <c r="M605" s="86" t="str">
        <f>IFERROR(INDEX(DB_Typologies!$D$4:$AP$1445,MATCH($A$3,DB_Typologies!$AQ$4:$AQ$1445,0)+$A605,MATCH(M$3,TQoL_Indexes!$B$8:$AK$8,0)),"")</f>
        <v/>
      </c>
      <c r="N605" s="86" t="str">
        <f>IFERROR(INDEX(DB_Typologies!$D$4:$AP$1445,MATCH($A$3,DB_Typologies!$AQ$4:$AQ$1445,0)+$A605,MATCH(N$3,TQoL_Indexes!$B$8:$AK$8,0)),"")</f>
        <v/>
      </c>
      <c r="O605" s="86" t="str">
        <f>IFERROR(INDEX(DB_Typologies!$D$4:$AP$1445,MATCH($A$3,DB_Typologies!$AQ$4:$AQ$1445,0)+$A605,MATCH(O$3,TQoL_Indexes!$B$8:$AK$8,0)),"")</f>
        <v/>
      </c>
      <c r="P605" s="86" t="str">
        <f>IFERROR(INDEX(DB_Typologies!$D$4:$AP$1445,MATCH($A$3,DB_Typologies!$AQ$4:$AQ$1445,0)+$A605,MATCH(P$3,TQoL_Indexes!$B$8:$AK$8,0)),"")</f>
        <v/>
      </c>
      <c r="Q605" s="86" t="str">
        <f>IFERROR(INDEX(DB_Typologies!$D$4:$AP$1445,MATCH($A$3,DB_Typologies!$AQ$4:$AQ$1445,0)+$A605,MATCH(Q$3,TQoL_Indexes!$B$8:$AK$8,0)),"")</f>
        <v/>
      </c>
      <c r="R605" s="86" t="str">
        <f>IFERROR(INDEX(DB_Typologies!$D$4:$AP$1445,MATCH($A$3,DB_Typologies!$AQ$4:$AQ$1445,0)+$A605,MATCH(R$3,TQoL_Indexes!$B$8:$AK$8,0)),"")</f>
        <v/>
      </c>
      <c r="S605" s="86" t="str">
        <f>IFERROR(INDEX(DB_Typologies!$D$4:$AP$1445,MATCH($A$3,DB_Typologies!$AQ$4:$AQ$1445,0)+$A605,MATCH(S$3,TQoL_Indexes!$B$8:$AK$8,0)),"")</f>
        <v/>
      </c>
      <c r="T605" s="86" t="str">
        <f>IFERROR(INDEX(DB_Typologies!$D$4:$AP$1445,MATCH($A$3,DB_Typologies!$AQ$4:$AQ$1445,0)+$A605,MATCH(T$3,TQoL_Indexes!$B$8:$AK$8,0)),"")</f>
        <v/>
      </c>
      <c r="U605" s="86" t="str">
        <f>IFERROR(INDEX(DB_Typologies!$D$4:$AP$1445,MATCH($A$3,DB_Typologies!$AQ$4:$AQ$1445,0)+$A605,MATCH(U$3,TQoL_Indexes!$B$8:$AK$8,0)),"")</f>
        <v/>
      </c>
      <c r="V605" s="86" t="str">
        <f>IFERROR(INDEX(DB_Typologies!$D$4:$AP$1445,MATCH($A$3,DB_Typologies!$AQ$4:$AQ$1445,0)+$A605,MATCH(V$3,TQoL_Indexes!$B$8:$AK$8,0)),"")</f>
        <v/>
      </c>
      <c r="W605" s="86" t="str">
        <f>IFERROR(INDEX(DB_Typologies!$D$4:$AP$1445,MATCH($A$3,DB_Typologies!$AQ$4:$AQ$1445,0)+$A605,MATCH(W$3,TQoL_Indexes!$B$8:$AK$8,0)),"")</f>
        <v/>
      </c>
      <c r="X605" s="86" t="str">
        <f>IFERROR(INDEX(DB_Typologies!$D$4:$AP$1445,MATCH($A$3,DB_Typologies!$AQ$4:$AQ$1445,0)+$A605,MATCH(X$3,TQoL_Indexes!$B$8:$AK$8,0)),"")</f>
        <v/>
      </c>
      <c r="Y605" s="86" t="str">
        <f>IFERROR(INDEX(DB_Typologies!$D$4:$AP$1445,MATCH($A$3,DB_Typologies!$AQ$4:$AQ$1445,0)+$A605,MATCH(Y$3,TQoL_Indexes!$B$8:$AK$8,0)),"")</f>
        <v/>
      </c>
      <c r="Z605" s="86" t="str">
        <f>IFERROR(INDEX(DB_Typologies!$D$4:$AP$1445,MATCH($A$3,DB_Typologies!$AQ$4:$AQ$1445,0)+$A605,MATCH(Z$3,TQoL_Indexes!$B$8:$AK$8,0)),"")</f>
        <v/>
      </c>
      <c r="AA605" s="86" t="str">
        <f>IFERROR(INDEX(DB_Typologies!$D$4:$AP$1445,MATCH($A$3,DB_Typologies!$AQ$4:$AQ$1445,0)+$A605,MATCH(AA$3,TQoL_Indexes!$B$8:$AK$8,0)),"")</f>
        <v/>
      </c>
      <c r="AB605" s="86" t="str">
        <f>IFERROR(INDEX(DB_Typologies!$D$4:$AP$1445,MATCH($A$3,DB_Typologies!$AQ$4:$AQ$1445,0)+$A605,MATCH(AB$3,TQoL_Indexes!$B$8:$AK$8,0)),"")</f>
        <v/>
      </c>
      <c r="AC605" s="86" t="str">
        <f>IFERROR(INDEX(DB_Typologies!$D$4:$AP$1445,MATCH($A$3,DB_Typologies!$AQ$4:$AQ$1445,0)+$A605,MATCH(AC$3,TQoL_Indexes!$B$8:$AK$8,0)),"")</f>
        <v/>
      </c>
      <c r="AD605" s="86" t="str">
        <f>IFERROR(INDEX(DB_Typologies!$D$4:$AP$1445,MATCH($A$3,DB_Typologies!$AQ$4:$AQ$1445,0)+$A605,MATCH(AD$3,TQoL_Indexes!$B$8:$AK$8,0)),"")</f>
        <v/>
      </c>
      <c r="AE605" s="86" t="str">
        <f>IFERROR(INDEX(DB_Typologies!$D$4:$AP$1445,MATCH($A$3,DB_Typologies!$AQ$4:$AQ$1445,0)+$A605,MATCH(AE$3,TQoL_Indexes!$B$8:$AK$8,0)),"")</f>
        <v/>
      </c>
      <c r="AF605" s="86" t="str">
        <f>IFERROR(INDEX(DB_Typologies!$D$4:$AP$1445,MATCH($A$3,DB_Typologies!$AQ$4:$AQ$1445,0)+$A605,MATCH(AF$3,TQoL_Indexes!$B$8:$AK$8,0)),"")</f>
        <v/>
      </c>
      <c r="AG605" s="86" t="str">
        <f>IFERROR(INDEX(DB_Typologies!$D$4:$AP$1445,MATCH($A$3,DB_Typologies!$AQ$4:$AQ$1445,0)+$A605,MATCH(AG$3,TQoL_Indexes!$B$8:$AK$8,0)),"")</f>
        <v/>
      </c>
      <c r="AH605" s="86" t="str">
        <f>IFERROR(INDEX(DB_Typologies!$D$4:$AP$1445,MATCH($A$3,DB_Typologies!$AQ$4:$AQ$1445,0)+$A605,MATCH(AH$3,TQoL_Indexes!$B$8:$AK$8,0)),"")</f>
        <v/>
      </c>
      <c r="AI605" s="86" t="str">
        <f>IFERROR(INDEX(DB_Typologies!$D$4:$AP$1445,MATCH($A$3,DB_Typologies!$AQ$4:$AQ$1445,0)+$A605,MATCH(AI$3,TQoL_Indexes!$B$8:$AK$8,0)),"")</f>
        <v/>
      </c>
      <c r="AJ605" s="86" t="str">
        <f>IFERROR(INDEX(DB_Typologies!$D$4:$AP$1445,MATCH($A$3,DB_Typologies!$AQ$4:$AQ$1445,0)+$A605,MATCH(AJ$3,TQoL_Indexes!$B$8:$AK$8,0)),"")</f>
        <v/>
      </c>
      <c r="AK605" s="86" t="str">
        <f>IFERROR(INDEX(DB_Typologies!$D$4:$AP$1445,MATCH($A$3,DB_Typologies!$AQ$4:$AQ$1445,0)+$A605,MATCH(AK$3,TQoL_Indexes!$B$8:$AK$8,0)),"")</f>
        <v/>
      </c>
      <c r="AL605" s="86" t="str">
        <f>IFERROR(INDEX(DB_Typologies!$D$4:$AP$1445,MATCH($A$3,DB_Typologies!$AQ$4:$AQ$1445,0)+$A605,MATCH(AL$3,TQoL_Indexes!$B$8:$AK$8,0)),"")</f>
        <v/>
      </c>
      <c r="AM605" s="87" t="str">
        <f>IFERROR(INDEX(DB_Typologies!$D$4:$AP$1445,MATCH($A$3,DB_Typologies!$AQ$4:$AQ$1445,0)+$A605,MATCH(AM$3,TQoL_Indexes!$B$8:$AK$8,0)),"")</f>
        <v/>
      </c>
    </row>
    <row r="606" spans="1:39">
      <c r="A606" s="58" t="str">
        <f>IFERROR(IF(A605+1&lt;COUNTIF(DB_Typologies!$AQ$4:$AQ$1445,$A$3),A605+1,""),"")</f>
        <v/>
      </c>
      <c r="B606" s="120" t="str">
        <f>IFERROR(INDEX(DB_Typologies!$D$4:$AP$1445,MATCH($A$3,DB_Typologies!$AQ$4:$AQ$1445,0)+$A606,MATCH(B$3,TQoL_Indexes!$B$8:$AK$8,0)),"")</f>
        <v/>
      </c>
      <c r="C606" s="86" t="str">
        <f>IFERROR(INDEX(DB_Typologies!$D$4:$AP$1445,MATCH($A$3,DB_Typologies!$AQ$4:$AQ$1445,0)+$A606,MATCH(C$3,TQoL_Indexes!$B$8:$AK$8,0)),"")</f>
        <v/>
      </c>
      <c r="D606" s="87" t="str">
        <f>IFERROR(INDEX(DB_Typologies!$D$4:$AP$1445,MATCH($A$3,DB_Typologies!$AQ$4:$AQ$1445,0)+$A606,MATCH(D$3,TQoL_Indexes!$B$8:$AK$8,0)),"")</f>
        <v/>
      </c>
      <c r="E606" s="86" t="str">
        <f>IFERROR(INDEX(DB_Typologies!$D$4:$AP$1445,MATCH($A$3,DB_Typologies!$AQ$4:$AQ$1445,0)+$A606,MATCH(E$3,TQoL_Indexes!$B$8:$AK$8,0)),"")</f>
        <v/>
      </c>
      <c r="F606" s="86" t="str">
        <f>IFERROR(INDEX(DB_Typologies!$D$4:$AP$1445,MATCH($A$3,DB_Typologies!$AQ$4:$AQ$1445,0)+$A606,MATCH(F$3,TQoL_Indexes!$B$8:$AK$8,0)),"")</f>
        <v/>
      </c>
      <c r="G606" s="86" t="str">
        <f>IFERROR(INDEX(DB_Typologies!$D$4:$AP$1445,MATCH($A$3,DB_Typologies!$AQ$4:$AQ$1445,0)+$A606,MATCH(G$3,TQoL_Indexes!$B$8:$AK$8,0)),"")</f>
        <v/>
      </c>
      <c r="H606" s="86" t="str">
        <f>IFERROR(INDEX(DB_Typologies!$D$4:$AP$1445,MATCH($A$3,DB_Typologies!$AQ$4:$AQ$1445,0)+$A606,MATCH(H$3,TQoL_Indexes!$B$8:$AK$8,0)),"")</f>
        <v/>
      </c>
      <c r="I606" s="86" t="str">
        <f>IFERROR(INDEX(DB_Typologies!$D$4:$AP$1445,MATCH($A$3,DB_Typologies!$AQ$4:$AQ$1445,0)+$A606,MATCH(I$3,TQoL_Indexes!$B$8:$AK$8,0)),"")</f>
        <v/>
      </c>
      <c r="J606" s="86" t="str">
        <f>IFERROR(INDEX(DB_Typologies!$D$4:$AP$1445,MATCH($A$3,DB_Typologies!$AQ$4:$AQ$1445,0)+$A606,MATCH(J$3,TQoL_Indexes!$B$8:$AK$8,0)),"")</f>
        <v/>
      </c>
      <c r="K606" s="86" t="str">
        <f>IFERROR(INDEX(DB_Typologies!$D$4:$AP$1445,MATCH($A$3,DB_Typologies!$AQ$4:$AQ$1445,0)+$A606,MATCH(K$3,TQoL_Indexes!$B$8:$AK$8,0)),"")</f>
        <v/>
      </c>
      <c r="L606" s="86" t="str">
        <f>IFERROR(INDEX(DB_Typologies!$D$4:$AP$1445,MATCH($A$3,DB_Typologies!$AQ$4:$AQ$1445,0)+$A606,MATCH(L$3,TQoL_Indexes!$B$8:$AK$8,0)),"")</f>
        <v/>
      </c>
      <c r="M606" s="86" t="str">
        <f>IFERROR(INDEX(DB_Typologies!$D$4:$AP$1445,MATCH($A$3,DB_Typologies!$AQ$4:$AQ$1445,0)+$A606,MATCH(M$3,TQoL_Indexes!$B$8:$AK$8,0)),"")</f>
        <v/>
      </c>
      <c r="N606" s="86" t="str">
        <f>IFERROR(INDEX(DB_Typologies!$D$4:$AP$1445,MATCH($A$3,DB_Typologies!$AQ$4:$AQ$1445,0)+$A606,MATCH(N$3,TQoL_Indexes!$B$8:$AK$8,0)),"")</f>
        <v/>
      </c>
      <c r="O606" s="86" t="str">
        <f>IFERROR(INDEX(DB_Typologies!$D$4:$AP$1445,MATCH($A$3,DB_Typologies!$AQ$4:$AQ$1445,0)+$A606,MATCH(O$3,TQoL_Indexes!$B$8:$AK$8,0)),"")</f>
        <v/>
      </c>
      <c r="P606" s="86" t="str">
        <f>IFERROR(INDEX(DB_Typologies!$D$4:$AP$1445,MATCH($A$3,DB_Typologies!$AQ$4:$AQ$1445,0)+$A606,MATCH(P$3,TQoL_Indexes!$B$8:$AK$8,0)),"")</f>
        <v/>
      </c>
      <c r="Q606" s="86" t="str">
        <f>IFERROR(INDEX(DB_Typologies!$D$4:$AP$1445,MATCH($A$3,DB_Typologies!$AQ$4:$AQ$1445,0)+$A606,MATCH(Q$3,TQoL_Indexes!$B$8:$AK$8,0)),"")</f>
        <v/>
      </c>
      <c r="R606" s="86" t="str">
        <f>IFERROR(INDEX(DB_Typologies!$D$4:$AP$1445,MATCH($A$3,DB_Typologies!$AQ$4:$AQ$1445,0)+$A606,MATCH(R$3,TQoL_Indexes!$B$8:$AK$8,0)),"")</f>
        <v/>
      </c>
      <c r="S606" s="86" t="str">
        <f>IFERROR(INDEX(DB_Typologies!$D$4:$AP$1445,MATCH($A$3,DB_Typologies!$AQ$4:$AQ$1445,0)+$A606,MATCH(S$3,TQoL_Indexes!$B$8:$AK$8,0)),"")</f>
        <v/>
      </c>
      <c r="T606" s="86" t="str">
        <f>IFERROR(INDEX(DB_Typologies!$D$4:$AP$1445,MATCH($A$3,DB_Typologies!$AQ$4:$AQ$1445,0)+$A606,MATCH(T$3,TQoL_Indexes!$B$8:$AK$8,0)),"")</f>
        <v/>
      </c>
      <c r="U606" s="86" t="str">
        <f>IFERROR(INDEX(DB_Typologies!$D$4:$AP$1445,MATCH($A$3,DB_Typologies!$AQ$4:$AQ$1445,0)+$A606,MATCH(U$3,TQoL_Indexes!$B$8:$AK$8,0)),"")</f>
        <v/>
      </c>
      <c r="V606" s="86" t="str">
        <f>IFERROR(INDEX(DB_Typologies!$D$4:$AP$1445,MATCH($A$3,DB_Typologies!$AQ$4:$AQ$1445,0)+$A606,MATCH(V$3,TQoL_Indexes!$B$8:$AK$8,0)),"")</f>
        <v/>
      </c>
      <c r="W606" s="86" t="str">
        <f>IFERROR(INDEX(DB_Typologies!$D$4:$AP$1445,MATCH($A$3,DB_Typologies!$AQ$4:$AQ$1445,0)+$A606,MATCH(W$3,TQoL_Indexes!$B$8:$AK$8,0)),"")</f>
        <v/>
      </c>
      <c r="X606" s="86" t="str">
        <f>IFERROR(INDEX(DB_Typologies!$D$4:$AP$1445,MATCH($A$3,DB_Typologies!$AQ$4:$AQ$1445,0)+$A606,MATCH(X$3,TQoL_Indexes!$B$8:$AK$8,0)),"")</f>
        <v/>
      </c>
      <c r="Y606" s="86" t="str">
        <f>IFERROR(INDEX(DB_Typologies!$D$4:$AP$1445,MATCH($A$3,DB_Typologies!$AQ$4:$AQ$1445,0)+$A606,MATCH(Y$3,TQoL_Indexes!$B$8:$AK$8,0)),"")</f>
        <v/>
      </c>
      <c r="Z606" s="86" t="str">
        <f>IFERROR(INDEX(DB_Typologies!$D$4:$AP$1445,MATCH($A$3,DB_Typologies!$AQ$4:$AQ$1445,0)+$A606,MATCH(Z$3,TQoL_Indexes!$B$8:$AK$8,0)),"")</f>
        <v/>
      </c>
      <c r="AA606" s="86" t="str">
        <f>IFERROR(INDEX(DB_Typologies!$D$4:$AP$1445,MATCH($A$3,DB_Typologies!$AQ$4:$AQ$1445,0)+$A606,MATCH(AA$3,TQoL_Indexes!$B$8:$AK$8,0)),"")</f>
        <v/>
      </c>
      <c r="AB606" s="86" t="str">
        <f>IFERROR(INDEX(DB_Typologies!$D$4:$AP$1445,MATCH($A$3,DB_Typologies!$AQ$4:$AQ$1445,0)+$A606,MATCH(AB$3,TQoL_Indexes!$B$8:$AK$8,0)),"")</f>
        <v/>
      </c>
      <c r="AC606" s="86" t="str">
        <f>IFERROR(INDEX(DB_Typologies!$D$4:$AP$1445,MATCH($A$3,DB_Typologies!$AQ$4:$AQ$1445,0)+$A606,MATCH(AC$3,TQoL_Indexes!$B$8:$AK$8,0)),"")</f>
        <v/>
      </c>
      <c r="AD606" s="86" t="str">
        <f>IFERROR(INDEX(DB_Typologies!$D$4:$AP$1445,MATCH($A$3,DB_Typologies!$AQ$4:$AQ$1445,0)+$A606,MATCH(AD$3,TQoL_Indexes!$B$8:$AK$8,0)),"")</f>
        <v/>
      </c>
      <c r="AE606" s="86" t="str">
        <f>IFERROR(INDEX(DB_Typologies!$D$4:$AP$1445,MATCH($A$3,DB_Typologies!$AQ$4:$AQ$1445,0)+$A606,MATCH(AE$3,TQoL_Indexes!$B$8:$AK$8,0)),"")</f>
        <v/>
      </c>
      <c r="AF606" s="86" t="str">
        <f>IFERROR(INDEX(DB_Typologies!$D$4:$AP$1445,MATCH($A$3,DB_Typologies!$AQ$4:$AQ$1445,0)+$A606,MATCH(AF$3,TQoL_Indexes!$B$8:$AK$8,0)),"")</f>
        <v/>
      </c>
      <c r="AG606" s="86" t="str">
        <f>IFERROR(INDEX(DB_Typologies!$D$4:$AP$1445,MATCH($A$3,DB_Typologies!$AQ$4:$AQ$1445,0)+$A606,MATCH(AG$3,TQoL_Indexes!$B$8:$AK$8,0)),"")</f>
        <v/>
      </c>
      <c r="AH606" s="86" t="str">
        <f>IFERROR(INDEX(DB_Typologies!$D$4:$AP$1445,MATCH($A$3,DB_Typologies!$AQ$4:$AQ$1445,0)+$A606,MATCH(AH$3,TQoL_Indexes!$B$8:$AK$8,0)),"")</f>
        <v/>
      </c>
      <c r="AI606" s="86" t="str">
        <f>IFERROR(INDEX(DB_Typologies!$D$4:$AP$1445,MATCH($A$3,DB_Typologies!$AQ$4:$AQ$1445,0)+$A606,MATCH(AI$3,TQoL_Indexes!$B$8:$AK$8,0)),"")</f>
        <v/>
      </c>
      <c r="AJ606" s="86" t="str">
        <f>IFERROR(INDEX(DB_Typologies!$D$4:$AP$1445,MATCH($A$3,DB_Typologies!$AQ$4:$AQ$1445,0)+$A606,MATCH(AJ$3,TQoL_Indexes!$B$8:$AK$8,0)),"")</f>
        <v/>
      </c>
      <c r="AK606" s="86" t="str">
        <f>IFERROR(INDEX(DB_Typologies!$D$4:$AP$1445,MATCH($A$3,DB_Typologies!$AQ$4:$AQ$1445,0)+$A606,MATCH(AK$3,TQoL_Indexes!$B$8:$AK$8,0)),"")</f>
        <v/>
      </c>
      <c r="AL606" s="86" t="str">
        <f>IFERROR(INDEX(DB_Typologies!$D$4:$AP$1445,MATCH($A$3,DB_Typologies!$AQ$4:$AQ$1445,0)+$A606,MATCH(AL$3,TQoL_Indexes!$B$8:$AK$8,0)),"")</f>
        <v/>
      </c>
      <c r="AM606" s="87" t="str">
        <f>IFERROR(INDEX(DB_Typologies!$D$4:$AP$1445,MATCH($A$3,DB_Typologies!$AQ$4:$AQ$1445,0)+$A606,MATCH(AM$3,TQoL_Indexes!$B$8:$AK$8,0)),"")</f>
        <v/>
      </c>
    </row>
    <row r="607" spans="1:39">
      <c r="A607" s="58" t="str">
        <f>IFERROR(IF(A606+1&lt;COUNTIF(DB_Typologies!$AQ$4:$AQ$1445,$A$3),A606+1,""),"")</f>
        <v/>
      </c>
      <c r="B607" s="120" t="str">
        <f>IFERROR(INDEX(DB_Typologies!$D$4:$AP$1445,MATCH($A$3,DB_Typologies!$AQ$4:$AQ$1445,0)+$A607,MATCH(B$3,TQoL_Indexes!$B$8:$AK$8,0)),"")</f>
        <v/>
      </c>
      <c r="C607" s="86" t="str">
        <f>IFERROR(INDEX(DB_Typologies!$D$4:$AP$1445,MATCH($A$3,DB_Typologies!$AQ$4:$AQ$1445,0)+$A607,MATCH(C$3,TQoL_Indexes!$B$8:$AK$8,0)),"")</f>
        <v/>
      </c>
      <c r="D607" s="87" t="str">
        <f>IFERROR(INDEX(DB_Typologies!$D$4:$AP$1445,MATCH($A$3,DB_Typologies!$AQ$4:$AQ$1445,0)+$A607,MATCH(D$3,TQoL_Indexes!$B$8:$AK$8,0)),"")</f>
        <v/>
      </c>
      <c r="E607" s="86" t="str">
        <f>IFERROR(INDEX(DB_Typologies!$D$4:$AP$1445,MATCH($A$3,DB_Typologies!$AQ$4:$AQ$1445,0)+$A607,MATCH(E$3,TQoL_Indexes!$B$8:$AK$8,0)),"")</f>
        <v/>
      </c>
      <c r="F607" s="86" t="str">
        <f>IFERROR(INDEX(DB_Typologies!$D$4:$AP$1445,MATCH($A$3,DB_Typologies!$AQ$4:$AQ$1445,0)+$A607,MATCH(F$3,TQoL_Indexes!$B$8:$AK$8,0)),"")</f>
        <v/>
      </c>
      <c r="G607" s="86" t="str">
        <f>IFERROR(INDEX(DB_Typologies!$D$4:$AP$1445,MATCH($A$3,DB_Typologies!$AQ$4:$AQ$1445,0)+$A607,MATCH(G$3,TQoL_Indexes!$B$8:$AK$8,0)),"")</f>
        <v/>
      </c>
      <c r="H607" s="86" t="str">
        <f>IFERROR(INDEX(DB_Typologies!$D$4:$AP$1445,MATCH($A$3,DB_Typologies!$AQ$4:$AQ$1445,0)+$A607,MATCH(H$3,TQoL_Indexes!$B$8:$AK$8,0)),"")</f>
        <v/>
      </c>
      <c r="I607" s="86" t="str">
        <f>IFERROR(INDEX(DB_Typologies!$D$4:$AP$1445,MATCH($A$3,DB_Typologies!$AQ$4:$AQ$1445,0)+$A607,MATCH(I$3,TQoL_Indexes!$B$8:$AK$8,0)),"")</f>
        <v/>
      </c>
      <c r="J607" s="86" t="str">
        <f>IFERROR(INDEX(DB_Typologies!$D$4:$AP$1445,MATCH($A$3,DB_Typologies!$AQ$4:$AQ$1445,0)+$A607,MATCH(J$3,TQoL_Indexes!$B$8:$AK$8,0)),"")</f>
        <v/>
      </c>
      <c r="K607" s="86" t="str">
        <f>IFERROR(INDEX(DB_Typologies!$D$4:$AP$1445,MATCH($A$3,DB_Typologies!$AQ$4:$AQ$1445,0)+$A607,MATCH(K$3,TQoL_Indexes!$B$8:$AK$8,0)),"")</f>
        <v/>
      </c>
      <c r="L607" s="86" t="str">
        <f>IFERROR(INDEX(DB_Typologies!$D$4:$AP$1445,MATCH($A$3,DB_Typologies!$AQ$4:$AQ$1445,0)+$A607,MATCH(L$3,TQoL_Indexes!$B$8:$AK$8,0)),"")</f>
        <v/>
      </c>
      <c r="M607" s="86" t="str">
        <f>IFERROR(INDEX(DB_Typologies!$D$4:$AP$1445,MATCH($A$3,DB_Typologies!$AQ$4:$AQ$1445,0)+$A607,MATCH(M$3,TQoL_Indexes!$B$8:$AK$8,0)),"")</f>
        <v/>
      </c>
      <c r="N607" s="86" t="str">
        <f>IFERROR(INDEX(DB_Typologies!$D$4:$AP$1445,MATCH($A$3,DB_Typologies!$AQ$4:$AQ$1445,0)+$A607,MATCH(N$3,TQoL_Indexes!$B$8:$AK$8,0)),"")</f>
        <v/>
      </c>
      <c r="O607" s="86" t="str">
        <f>IFERROR(INDEX(DB_Typologies!$D$4:$AP$1445,MATCH($A$3,DB_Typologies!$AQ$4:$AQ$1445,0)+$A607,MATCH(O$3,TQoL_Indexes!$B$8:$AK$8,0)),"")</f>
        <v/>
      </c>
      <c r="P607" s="86" t="str">
        <f>IFERROR(INDEX(DB_Typologies!$D$4:$AP$1445,MATCH($A$3,DB_Typologies!$AQ$4:$AQ$1445,0)+$A607,MATCH(P$3,TQoL_Indexes!$B$8:$AK$8,0)),"")</f>
        <v/>
      </c>
      <c r="Q607" s="86" t="str">
        <f>IFERROR(INDEX(DB_Typologies!$D$4:$AP$1445,MATCH($A$3,DB_Typologies!$AQ$4:$AQ$1445,0)+$A607,MATCH(Q$3,TQoL_Indexes!$B$8:$AK$8,0)),"")</f>
        <v/>
      </c>
      <c r="R607" s="86" t="str">
        <f>IFERROR(INDEX(DB_Typologies!$D$4:$AP$1445,MATCH($A$3,DB_Typologies!$AQ$4:$AQ$1445,0)+$A607,MATCH(R$3,TQoL_Indexes!$B$8:$AK$8,0)),"")</f>
        <v/>
      </c>
      <c r="S607" s="86" t="str">
        <f>IFERROR(INDEX(DB_Typologies!$D$4:$AP$1445,MATCH($A$3,DB_Typologies!$AQ$4:$AQ$1445,0)+$A607,MATCH(S$3,TQoL_Indexes!$B$8:$AK$8,0)),"")</f>
        <v/>
      </c>
      <c r="T607" s="86" t="str">
        <f>IFERROR(INDEX(DB_Typologies!$D$4:$AP$1445,MATCH($A$3,DB_Typologies!$AQ$4:$AQ$1445,0)+$A607,MATCH(T$3,TQoL_Indexes!$B$8:$AK$8,0)),"")</f>
        <v/>
      </c>
      <c r="U607" s="86" t="str">
        <f>IFERROR(INDEX(DB_Typologies!$D$4:$AP$1445,MATCH($A$3,DB_Typologies!$AQ$4:$AQ$1445,0)+$A607,MATCH(U$3,TQoL_Indexes!$B$8:$AK$8,0)),"")</f>
        <v/>
      </c>
      <c r="V607" s="86" t="str">
        <f>IFERROR(INDEX(DB_Typologies!$D$4:$AP$1445,MATCH($A$3,DB_Typologies!$AQ$4:$AQ$1445,0)+$A607,MATCH(V$3,TQoL_Indexes!$B$8:$AK$8,0)),"")</f>
        <v/>
      </c>
      <c r="W607" s="86" t="str">
        <f>IFERROR(INDEX(DB_Typologies!$D$4:$AP$1445,MATCH($A$3,DB_Typologies!$AQ$4:$AQ$1445,0)+$A607,MATCH(W$3,TQoL_Indexes!$B$8:$AK$8,0)),"")</f>
        <v/>
      </c>
      <c r="X607" s="86" t="str">
        <f>IFERROR(INDEX(DB_Typologies!$D$4:$AP$1445,MATCH($A$3,DB_Typologies!$AQ$4:$AQ$1445,0)+$A607,MATCH(X$3,TQoL_Indexes!$B$8:$AK$8,0)),"")</f>
        <v/>
      </c>
      <c r="Y607" s="86" t="str">
        <f>IFERROR(INDEX(DB_Typologies!$D$4:$AP$1445,MATCH($A$3,DB_Typologies!$AQ$4:$AQ$1445,0)+$A607,MATCH(Y$3,TQoL_Indexes!$B$8:$AK$8,0)),"")</f>
        <v/>
      </c>
      <c r="Z607" s="86" t="str">
        <f>IFERROR(INDEX(DB_Typologies!$D$4:$AP$1445,MATCH($A$3,DB_Typologies!$AQ$4:$AQ$1445,0)+$A607,MATCH(Z$3,TQoL_Indexes!$B$8:$AK$8,0)),"")</f>
        <v/>
      </c>
      <c r="AA607" s="86" t="str">
        <f>IFERROR(INDEX(DB_Typologies!$D$4:$AP$1445,MATCH($A$3,DB_Typologies!$AQ$4:$AQ$1445,0)+$A607,MATCH(AA$3,TQoL_Indexes!$B$8:$AK$8,0)),"")</f>
        <v/>
      </c>
      <c r="AB607" s="86" t="str">
        <f>IFERROR(INDEX(DB_Typologies!$D$4:$AP$1445,MATCH($A$3,DB_Typologies!$AQ$4:$AQ$1445,0)+$A607,MATCH(AB$3,TQoL_Indexes!$B$8:$AK$8,0)),"")</f>
        <v/>
      </c>
      <c r="AC607" s="86" t="str">
        <f>IFERROR(INDEX(DB_Typologies!$D$4:$AP$1445,MATCH($A$3,DB_Typologies!$AQ$4:$AQ$1445,0)+$A607,MATCH(AC$3,TQoL_Indexes!$B$8:$AK$8,0)),"")</f>
        <v/>
      </c>
      <c r="AD607" s="86" t="str">
        <f>IFERROR(INDEX(DB_Typologies!$D$4:$AP$1445,MATCH($A$3,DB_Typologies!$AQ$4:$AQ$1445,0)+$A607,MATCH(AD$3,TQoL_Indexes!$B$8:$AK$8,0)),"")</f>
        <v/>
      </c>
      <c r="AE607" s="86" t="str">
        <f>IFERROR(INDEX(DB_Typologies!$D$4:$AP$1445,MATCH($A$3,DB_Typologies!$AQ$4:$AQ$1445,0)+$A607,MATCH(AE$3,TQoL_Indexes!$B$8:$AK$8,0)),"")</f>
        <v/>
      </c>
      <c r="AF607" s="86" t="str">
        <f>IFERROR(INDEX(DB_Typologies!$D$4:$AP$1445,MATCH($A$3,DB_Typologies!$AQ$4:$AQ$1445,0)+$A607,MATCH(AF$3,TQoL_Indexes!$B$8:$AK$8,0)),"")</f>
        <v/>
      </c>
      <c r="AG607" s="86" t="str">
        <f>IFERROR(INDEX(DB_Typologies!$D$4:$AP$1445,MATCH($A$3,DB_Typologies!$AQ$4:$AQ$1445,0)+$A607,MATCH(AG$3,TQoL_Indexes!$B$8:$AK$8,0)),"")</f>
        <v/>
      </c>
      <c r="AH607" s="86" t="str">
        <f>IFERROR(INDEX(DB_Typologies!$D$4:$AP$1445,MATCH($A$3,DB_Typologies!$AQ$4:$AQ$1445,0)+$A607,MATCH(AH$3,TQoL_Indexes!$B$8:$AK$8,0)),"")</f>
        <v/>
      </c>
      <c r="AI607" s="86" t="str">
        <f>IFERROR(INDEX(DB_Typologies!$D$4:$AP$1445,MATCH($A$3,DB_Typologies!$AQ$4:$AQ$1445,0)+$A607,MATCH(AI$3,TQoL_Indexes!$B$8:$AK$8,0)),"")</f>
        <v/>
      </c>
      <c r="AJ607" s="86" t="str">
        <f>IFERROR(INDEX(DB_Typologies!$D$4:$AP$1445,MATCH($A$3,DB_Typologies!$AQ$4:$AQ$1445,0)+$A607,MATCH(AJ$3,TQoL_Indexes!$B$8:$AK$8,0)),"")</f>
        <v/>
      </c>
      <c r="AK607" s="86" t="str">
        <f>IFERROR(INDEX(DB_Typologies!$D$4:$AP$1445,MATCH($A$3,DB_Typologies!$AQ$4:$AQ$1445,0)+$A607,MATCH(AK$3,TQoL_Indexes!$B$8:$AK$8,0)),"")</f>
        <v/>
      </c>
      <c r="AL607" s="86" t="str">
        <f>IFERROR(INDEX(DB_Typologies!$D$4:$AP$1445,MATCH($A$3,DB_Typologies!$AQ$4:$AQ$1445,0)+$A607,MATCH(AL$3,TQoL_Indexes!$B$8:$AK$8,0)),"")</f>
        <v/>
      </c>
      <c r="AM607" s="87" t="str">
        <f>IFERROR(INDEX(DB_Typologies!$D$4:$AP$1445,MATCH($A$3,DB_Typologies!$AQ$4:$AQ$1445,0)+$A607,MATCH(AM$3,TQoL_Indexes!$B$8:$AK$8,0)),"")</f>
        <v/>
      </c>
    </row>
    <row r="608" spans="1:39">
      <c r="A608" s="58" t="str">
        <f>IFERROR(IF(A607+1&lt;COUNTIF(DB_Typologies!$AQ$4:$AQ$1445,$A$3),A607+1,""),"")</f>
        <v/>
      </c>
      <c r="B608" s="120" t="str">
        <f>IFERROR(INDEX(DB_Typologies!$D$4:$AP$1445,MATCH($A$3,DB_Typologies!$AQ$4:$AQ$1445,0)+$A608,MATCH(B$3,TQoL_Indexes!$B$8:$AK$8,0)),"")</f>
        <v/>
      </c>
      <c r="C608" s="86" t="str">
        <f>IFERROR(INDEX(DB_Typologies!$D$4:$AP$1445,MATCH($A$3,DB_Typologies!$AQ$4:$AQ$1445,0)+$A608,MATCH(C$3,TQoL_Indexes!$B$8:$AK$8,0)),"")</f>
        <v/>
      </c>
      <c r="D608" s="87" t="str">
        <f>IFERROR(INDEX(DB_Typologies!$D$4:$AP$1445,MATCH($A$3,DB_Typologies!$AQ$4:$AQ$1445,0)+$A608,MATCH(D$3,TQoL_Indexes!$B$8:$AK$8,0)),"")</f>
        <v/>
      </c>
      <c r="E608" s="86" t="str">
        <f>IFERROR(INDEX(DB_Typologies!$D$4:$AP$1445,MATCH($A$3,DB_Typologies!$AQ$4:$AQ$1445,0)+$A608,MATCH(E$3,TQoL_Indexes!$B$8:$AK$8,0)),"")</f>
        <v/>
      </c>
      <c r="F608" s="86" t="str">
        <f>IFERROR(INDEX(DB_Typologies!$D$4:$AP$1445,MATCH($A$3,DB_Typologies!$AQ$4:$AQ$1445,0)+$A608,MATCH(F$3,TQoL_Indexes!$B$8:$AK$8,0)),"")</f>
        <v/>
      </c>
      <c r="G608" s="86" t="str">
        <f>IFERROR(INDEX(DB_Typologies!$D$4:$AP$1445,MATCH($A$3,DB_Typologies!$AQ$4:$AQ$1445,0)+$A608,MATCH(G$3,TQoL_Indexes!$B$8:$AK$8,0)),"")</f>
        <v/>
      </c>
      <c r="H608" s="86" t="str">
        <f>IFERROR(INDEX(DB_Typologies!$D$4:$AP$1445,MATCH($A$3,DB_Typologies!$AQ$4:$AQ$1445,0)+$A608,MATCH(H$3,TQoL_Indexes!$B$8:$AK$8,0)),"")</f>
        <v/>
      </c>
      <c r="I608" s="86" t="str">
        <f>IFERROR(INDEX(DB_Typologies!$D$4:$AP$1445,MATCH($A$3,DB_Typologies!$AQ$4:$AQ$1445,0)+$A608,MATCH(I$3,TQoL_Indexes!$B$8:$AK$8,0)),"")</f>
        <v/>
      </c>
      <c r="J608" s="86" t="str">
        <f>IFERROR(INDEX(DB_Typologies!$D$4:$AP$1445,MATCH($A$3,DB_Typologies!$AQ$4:$AQ$1445,0)+$A608,MATCH(J$3,TQoL_Indexes!$B$8:$AK$8,0)),"")</f>
        <v/>
      </c>
      <c r="K608" s="86" t="str">
        <f>IFERROR(INDEX(DB_Typologies!$D$4:$AP$1445,MATCH($A$3,DB_Typologies!$AQ$4:$AQ$1445,0)+$A608,MATCH(K$3,TQoL_Indexes!$B$8:$AK$8,0)),"")</f>
        <v/>
      </c>
      <c r="L608" s="86" t="str">
        <f>IFERROR(INDEX(DB_Typologies!$D$4:$AP$1445,MATCH($A$3,DB_Typologies!$AQ$4:$AQ$1445,0)+$A608,MATCH(L$3,TQoL_Indexes!$B$8:$AK$8,0)),"")</f>
        <v/>
      </c>
      <c r="M608" s="86" t="str">
        <f>IFERROR(INDEX(DB_Typologies!$D$4:$AP$1445,MATCH($A$3,DB_Typologies!$AQ$4:$AQ$1445,0)+$A608,MATCH(M$3,TQoL_Indexes!$B$8:$AK$8,0)),"")</f>
        <v/>
      </c>
      <c r="N608" s="86" t="str">
        <f>IFERROR(INDEX(DB_Typologies!$D$4:$AP$1445,MATCH($A$3,DB_Typologies!$AQ$4:$AQ$1445,0)+$A608,MATCH(N$3,TQoL_Indexes!$B$8:$AK$8,0)),"")</f>
        <v/>
      </c>
      <c r="O608" s="86" t="str">
        <f>IFERROR(INDEX(DB_Typologies!$D$4:$AP$1445,MATCH($A$3,DB_Typologies!$AQ$4:$AQ$1445,0)+$A608,MATCH(O$3,TQoL_Indexes!$B$8:$AK$8,0)),"")</f>
        <v/>
      </c>
      <c r="P608" s="86" t="str">
        <f>IFERROR(INDEX(DB_Typologies!$D$4:$AP$1445,MATCH($A$3,DB_Typologies!$AQ$4:$AQ$1445,0)+$A608,MATCH(P$3,TQoL_Indexes!$B$8:$AK$8,0)),"")</f>
        <v/>
      </c>
      <c r="Q608" s="86" t="str">
        <f>IFERROR(INDEX(DB_Typologies!$D$4:$AP$1445,MATCH($A$3,DB_Typologies!$AQ$4:$AQ$1445,0)+$A608,MATCH(Q$3,TQoL_Indexes!$B$8:$AK$8,0)),"")</f>
        <v/>
      </c>
      <c r="R608" s="86" t="str">
        <f>IFERROR(INDEX(DB_Typologies!$D$4:$AP$1445,MATCH($A$3,DB_Typologies!$AQ$4:$AQ$1445,0)+$A608,MATCH(R$3,TQoL_Indexes!$B$8:$AK$8,0)),"")</f>
        <v/>
      </c>
      <c r="S608" s="86" t="str">
        <f>IFERROR(INDEX(DB_Typologies!$D$4:$AP$1445,MATCH($A$3,DB_Typologies!$AQ$4:$AQ$1445,0)+$A608,MATCH(S$3,TQoL_Indexes!$B$8:$AK$8,0)),"")</f>
        <v/>
      </c>
      <c r="T608" s="86" t="str">
        <f>IFERROR(INDEX(DB_Typologies!$D$4:$AP$1445,MATCH($A$3,DB_Typologies!$AQ$4:$AQ$1445,0)+$A608,MATCH(T$3,TQoL_Indexes!$B$8:$AK$8,0)),"")</f>
        <v/>
      </c>
      <c r="U608" s="86" t="str">
        <f>IFERROR(INDEX(DB_Typologies!$D$4:$AP$1445,MATCH($A$3,DB_Typologies!$AQ$4:$AQ$1445,0)+$A608,MATCH(U$3,TQoL_Indexes!$B$8:$AK$8,0)),"")</f>
        <v/>
      </c>
      <c r="V608" s="86" t="str">
        <f>IFERROR(INDEX(DB_Typologies!$D$4:$AP$1445,MATCH($A$3,DB_Typologies!$AQ$4:$AQ$1445,0)+$A608,MATCH(V$3,TQoL_Indexes!$B$8:$AK$8,0)),"")</f>
        <v/>
      </c>
      <c r="W608" s="86" t="str">
        <f>IFERROR(INDEX(DB_Typologies!$D$4:$AP$1445,MATCH($A$3,DB_Typologies!$AQ$4:$AQ$1445,0)+$A608,MATCH(W$3,TQoL_Indexes!$B$8:$AK$8,0)),"")</f>
        <v/>
      </c>
      <c r="X608" s="86" t="str">
        <f>IFERROR(INDEX(DB_Typologies!$D$4:$AP$1445,MATCH($A$3,DB_Typologies!$AQ$4:$AQ$1445,0)+$A608,MATCH(X$3,TQoL_Indexes!$B$8:$AK$8,0)),"")</f>
        <v/>
      </c>
      <c r="Y608" s="86" t="str">
        <f>IFERROR(INDEX(DB_Typologies!$D$4:$AP$1445,MATCH($A$3,DB_Typologies!$AQ$4:$AQ$1445,0)+$A608,MATCH(Y$3,TQoL_Indexes!$B$8:$AK$8,0)),"")</f>
        <v/>
      </c>
      <c r="Z608" s="86" t="str">
        <f>IFERROR(INDEX(DB_Typologies!$D$4:$AP$1445,MATCH($A$3,DB_Typologies!$AQ$4:$AQ$1445,0)+$A608,MATCH(Z$3,TQoL_Indexes!$B$8:$AK$8,0)),"")</f>
        <v/>
      </c>
      <c r="AA608" s="86" t="str">
        <f>IFERROR(INDEX(DB_Typologies!$D$4:$AP$1445,MATCH($A$3,DB_Typologies!$AQ$4:$AQ$1445,0)+$A608,MATCH(AA$3,TQoL_Indexes!$B$8:$AK$8,0)),"")</f>
        <v/>
      </c>
      <c r="AB608" s="86" t="str">
        <f>IFERROR(INDEX(DB_Typologies!$D$4:$AP$1445,MATCH($A$3,DB_Typologies!$AQ$4:$AQ$1445,0)+$A608,MATCH(AB$3,TQoL_Indexes!$B$8:$AK$8,0)),"")</f>
        <v/>
      </c>
      <c r="AC608" s="86" t="str">
        <f>IFERROR(INDEX(DB_Typologies!$D$4:$AP$1445,MATCH($A$3,DB_Typologies!$AQ$4:$AQ$1445,0)+$A608,MATCH(AC$3,TQoL_Indexes!$B$8:$AK$8,0)),"")</f>
        <v/>
      </c>
      <c r="AD608" s="86" t="str">
        <f>IFERROR(INDEX(DB_Typologies!$D$4:$AP$1445,MATCH($A$3,DB_Typologies!$AQ$4:$AQ$1445,0)+$A608,MATCH(AD$3,TQoL_Indexes!$B$8:$AK$8,0)),"")</f>
        <v/>
      </c>
      <c r="AE608" s="86" t="str">
        <f>IFERROR(INDEX(DB_Typologies!$D$4:$AP$1445,MATCH($A$3,DB_Typologies!$AQ$4:$AQ$1445,0)+$A608,MATCH(AE$3,TQoL_Indexes!$B$8:$AK$8,0)),"")</f>
        <v/>
      </c>
      <c r="AF608" s="86" t="str">
        <f>IFERROR(INDEX(DB_Typologies!$D$4:$AP$1445,MATCH($A$3,DB_Typologies!$AQ$4:$AQ$1445,0)+$A608,MATCH(AF$3,TQoL_Indexes!$B$8:$AK$8,0)),"")</f>
        <v/>
      </c>
      <c r="AG608" s="86" t="str">
        <f>IFERROR(INDEX(DB_Typologies!$D$4:$AP$1445,MATCH($A$3,DB_Typologies!$AQ$4:$AQ$1445,0)+$A608,MATCH(AG$3,TQoL_Indexes!$B$8:$AK$8,0)),"")</f>
        <v/>
      </c>
      <c r="AH608" s="86" t="str">
        <f>IFERROR(INDEX(DB_Typologies!$D$4:$AP$1445,MATCH($A$3,DB_Typologies!$AQ$4:$AQ$1445,0)+$A608,MATCH(AH$3,TQoL_Indexes!$B$8:$AK$8,0)),"")</f>
        <v/>
      </c>
      <c r="AI608" s="86" t="str">
        <f>IFERROR(INDEX(DB_Typologies!$D$4:$AP$1445,MATCH($A$3,DB_Typologies!$AQ$4:$AQ$1445,0)+$A608,MATCH(AI$3,TQoL_Indexes!$B$8:$AK$8,0)),"")</f>
        <v/>
      </c>
      <c r="AJ608" s="86" t="str">
        <f>IFERROR(INDEX(DB_Typologies!$D$4:$AP$1445,MATCH($A$3,DB_Typologies!$AQ$4:$AQ$1445,0)+$A608,MATCH(AJ$3,TQoL_Indexes!$B$8:$AK$8,0)),"")</f>
        <v/>
      </c>
      <c r="AK608" s="86" t="str">
        <f>IFERROR(INDEX(DB_Typologies!$D$4:$AP$1445,MATCH($A$3,DB_Typologies!$AQ$4:$AQ$1445,0)+$A608,MATCH(AK$3,TQoL_Indexes!$B$8:$AK$8,0)),"")</f>
        <v/>
      </c>
      <c r="AL608" s="86" t="str">
        <f>IFERROR(INDEX(DB_Typologies!$D$4:$AP$1445,MATCH($A$3,DB_Typologies!$AQ$4:$AQ$1445,0)+$A608,MATCH(AL$3,TQoL_Indexes!$B$8:$AK$8,0)),"")</f>
        <v/>
      </c>
      <c r="AM608" s="87" t="str">
        <f>IFERROR(INDEX(DB_Typologies!$D$4:$AP$1445,MATCH($A$3,DB_Typologies!$AQ$4:$AQ$1445,0)+$A608,MATCH(AM$3,TQoL_Indexes!$B$8:$AK$8,0)),"")</f>
        <v/>
      </c>
    </row>
    <row r="609" spans="1:39">
      <c r="A609" s="58" t="str">
        <f>IFERROR(IF(A608+1&lt;COUNTIF(DB_Typologies!$AQ$4:$AQ$1445,$A$3),A608+1,""),"")</f>
        <v/>
      </c>
      <c r="B609" s="120" t="str">
        <f>IFERROR(INDEX(DB_Typologies!$D$4:$AP$1445,MATCH($A$3,DB_Typologies!$AQ$4:$AQ$1445,0)+$A609,MATCH(B$3,TQoL_Indexes!$B$8:$AK$8,0)),"")</f>
        <v/>
      </c>
      <c r="C609" s="86" t="str">
        <f>IFERROR(INDEX(DB_Typologies!$D$4:$AP$1445,MATCH($A$3,DB_Typologies!$AQ$4:$AQ$1445,0)+$A609,MATCH(C$3,TQoL_Indexes!$B$8:$AK$8,0)),"")</f>
        <v/>
      </c>
      <c r="D609" s="87" t="str">
        <f>IFERROR(INDEX(DB_Typologies!$D$4:$AP$1445,MATCH($A$3,DB_Typologies!$AQ$4:$AQ$1445,0)+$A609,MATCH(D$3,TQoL_Indexes!$B$8:$AK$8,0)),"")</f>
        <v/>
      </c>
      <c r="E609" s="86" t="str">
        <f>IFERROR(INDEX(DB_Typologies!$D$4:$AP$1445,MATCH($A$3,DB_Typologies!$AQ$4:$AQ$1445,0)+$A609,MATCH(E$3,TQoL_Indexes!$B$8:$AK$8,0)),"")</f>
        <v/>
      </c>
      <c r="F609" s="86" t="str">
        <f>IFERROR(INDEX(DB_Typologies!$D$4:$AP$1445,MATCH($A$3,DB_Typologies!$AQ$4:$AQ$1445,0)+$A609,MATCH(F$3,TQoL_Indexes!$B$8:$AK$8,0)),"")</f>
        <v/>
      </c>
      <c r="G609" s="86" t="str">
        <f>IFERROR(INDEX(DB_Typologies!$D$4:$AP$1445,MATCH($A$3,DB_Typologies!$AQ$4:$AQ$1445,0)+$A609,MATCH(G$3,TQoL_Indexes!$B$8:$AK$8,0)),"")</f>
        <v/>
      </c>
      <c r="H609" s="86" t="str">
        <f>IFERROR(INDEX(DB_Typologies!$D$4:$AP$1445,MATCH($A$3,DB_Typologies!$AQ$4:$AQ$1445,0)+$A609,MATCH(H$3,TQoL_Indexes!$B$8:$AK$8,0)),"")</f>
        <v/>
      </c>
      <c r="I609" s="86" t="str">
        <f>IFERROR(INDEX(DB_Typologies!$D$4:$AP$1445,MATCH($A$3,DB_Typologies!$AQ$4:$AQ$1445,0)+$A609,MATCH(I$3,TQoL_Indexes!$B$8:$AK$8,0)),"")</f>
        <v/>
      </c>
      <c r="J609" s="86" t="str">
        <f>IFERROR(INDEX(DB_Typologies!$D$4:$AP$1445,MATCH($A$3,DB_Typologies!$AQ$4:$AQ$1445,0)+$A609,MATCH(J$3,TQoL_Indexes!$B$8:$AK$8,0)),"")</f>
        <v/>
      </c>
      <c r="K609" s="86" t="str">
        <f>IFERROR(INDEX(DB_Typologies!$D$4:$AP$1445,MATCH($A$3,DB_Typologies!$AQ$4:$AQ$1445,0)+$A609,MATCH(K$3,TQoL_Indexes!$B$8:$AK$8,0)),"")</f>
        <v/>
      </c>
      <c r="L609" s="86" t="str">
        <f>IFERROR(INDEX(DB_Typologies!$D$4:$AP$1445,MATCH($A$3,DB_Typologies!$AQ$4:$AQ$1445,0)+$A609,MATCH(L$3,TQoL_Indexes!$B$8:$AK$8,0)),"")</f>
        <v/>
      </c>
      <c r="M609" s="86" t="str">
        <f>IFERROR(INDEX(DB_Typologies!$D$4:$AP$1445,MATCH($A$3,DB_Typologies!$AQ$4:$AQ$1445,0)+$A609,MATCH(M$3,TQoL_Indexes!$B$8:$AK$8,0)),"")</f>
        <v/>
      </c>
      <c r="N609" s="86" t="str">
        <f>IFERROR(INDEX(DB_Typologies!$D$4:$AP$1445,MATCH($A$3,DB_Typologies!$AQ$4:$AQ$1445,0)+$A609,MATCH(N$3,TQoL_Indexes!$B$8:$AK$8,0)),"")</f>
        <v/>
      </c>
      <c r="O609" s="86" t="str">
        <f>IFERROR(INDEX(DB_Typologies!$D$4:$AP$1445,MATCH($A$3,DB_Typologies!$AQ$4:$AQ$1445,0)+$A609,MATCH(O$3,TQoL_Indexes!$B$8:$AK$8,0)),"")</f>
        <v/>
      </c>
      <c r="P609" s="86" t="str">
        <f>IFERROR(INDEX(DB_Typologies!$D$4:$AP$1445,MATCH($A$3,DB_Typologies!$AQ$4:$AQ$1445,0)+$A609,MATCH(P$3,TQoL_Indexes!$B$8:$AK$8,0)),"")</f>
        <v/>
      </c>
      <c r="Q609" s="86" t="str">
        <f>IFERROR(INDEX(DB_Typologies!$D$4:$AP$1445,MATCH($A$3,DB_Typologies!$AQ$4:$AQ$1445,0)+$A609,MATCH(Q$3,TQoL_Indexes!$B$8:$AK$8,0)),"")</f>
        <v/>
      </c>
      <c r="R609" s="86" t="str">
        <f>IFERROR(INDEX(DB_Typologies!$D$4:$AP$1445,MATCH($A$3,DB_Typologies!$AQ$4:$AQ$1445,0)+$A609,MATCH(R$3,TQoL_Indexes!$B$8:$AK$8,0)),"")</f>
        <v/>
      </c>
      <c r="S609" s="86" t="str">
        <f>IFERROR(INDEX(DB_Typologies!$D$4:$AP$1445,MATCH($A$3,DB_Typologies!$AQ$4:$AQ$1445,0)+$A609,MATCH(S$3,TQoL_Indexes!$B$8:$AK$8,0)),"")</f>
        <v/>
      </c>
      <c r="T609" s="86" t="str">
        <f>IFERROR(INDEX(DB_Typologies!$D$4:$AP$1445,MATCH($A$3,DB_Typologies!$AQ$4:$AQ$1445,0)+$A609,MATCH(T$3,TQoL_Indexes!$B$8:$AK$8,0)),"")</f>
        <v/>
      </c>
      <c r="U609" s="86" t="str">
        <f>IFERROR(INDEX(DB_Typologies!$D$4:$AP$1445,MATCH($A$3,DB_Typologies!$AQ$4:$AQ$1445,0)+$A609,MATCH(U$3,TQoL_Indexes!$B$8:$AK$8,0)),"")</f>
        <v/>
      </c>
      <c r="V609" s="86" t="str">
        <f>IFERROR(INDEX(DB_Typologies!$D$4:$AP$1445,MATCH($A$3,DB_Typologies!$AQ$4:$AQ$1445,0)+$A609,MATCH(V$3,TQoL_Indexes!$B$8:$AK$8,0)),"")</f>
        <v/>
      </c>
      <c r="W609" s="86" t="str">
        <f>IFERROR(INDEX(DB_Typologies!$D$4:$AP$1445,MATCH($A$3,DB_Typologies!$AQ$4:$AQ$1445,0)+$A609,MATCH(W$3,TQoL_Indexes!$B$8:$AK$8,0)),"")</f>
        <v/>
      </c>
      <c r="X609" s="86" t="str">
        <f>IFERROR(INDEX(DB_Typologies!$D$4:$AP$1445,MATCH($A$3,DB_Typologies!$AQ$4:$AQ$1445,0)+$A609,MATCH(X$3,TQoL_Indexes!$B$8:$AK$8,0)),"")</f>
        <v/>
      </c>
      <c r="Y609" s="86" t="str">
        <f>IFERROR(INDEX(DB_Typologies!$D$4:$AP$1445,MATCH($A$3,DB_Typologies!$AQ$4:$AQ$1445,0)+$A609,MATCH(Y$3,TQoL_Indexes!$B$8:$AK$8,0)),"")</f>
        <v/>
      </c>
      <c r="Z609" s="86" t="str">
        <f>IFERROR(INDEX(DB_Typologies!$D$4:$AP$1445,MATCH($A$3,DB_Typologies!$AQ$4:$AQ$1445,0)+$A609,MATCH(Z$3,TQoL_Indexes!$B$8:$AK$8,0)),"")</f>
        <v/>
      </c>
      <c r="AA609" s="86" t="str">
        <f>IFERROR(INDEX(DB_Typologies!$D$4:$AP$1445,MATCH($A$3,DB_Typologies!$AQ$4:$AQ$1445,0)+$A609,MATCH(AA$3,TQoL_Indexes!$B$8:$AK$8,0)),"")</f>
        <v/>
      </c>
      <c r="AB609" s="86" t="str">
        <f>IFERROR(INDEX(DB_Typologies!$D$4:$AP$1445,MATCH($A$3,DB_Typologies!$AQ$4:$AQ$1445,0)+$A609,MATCH(AB$3,TQoL_Indexes!$B$8:$AK$8,0)),"")</f>
        <v/>
      </c>
      <c r="AC609" s="86" t="str">
        <f>IFERROR(INDEX(DB_Typologies!$D$4:$AP$1445,MATCH($A$3,DB_Typologies!$AQ$4:$AQ$1445,0)+$A609,MATCH(AC$3,TQoL_Indexes!$B$8:$AK$8,0)),"")</f>
        <v/>
      </c>
      <c r="AD609" s="86" t="str">
        <f>IFERROR(INDEX(DB_Typologies!$D$4:$AP$1445,MATCH($A$3,DB_Typologies!$AQ$4:$AQ$1445,0)+$A609,MATCH(AD$3,TQoL_Indexes!$B$8:$AK$8,0)),"")</f>
        <v/>
      </c>
      <c r="AE609" s="86" t="str">
        <f>IFERROR(INDEX(DB_Typologies!$D$4:$AP$1445,MATCH($A$3,DB_Typologies!$AQ$4:$AQ$1445,0)+$A609,MATCH(AE$3,TQoL_Indexes!$B$8:$AK$8,0)),"")</f>
        <v/>
      </c>
      <c r="AF609" s="86" t="str">
        <f>IFERROR(INDEX(DB_Typologies!$D$4:$AP$1445,MATCH($A$3,DB_Typologies!$AQ$4:$AQ$1445,0)+$A609,MATCH(AF$3,TQoL_Indexes!$B$8:$AK$8,0)),"")</f>
        <v/>
      </c>
      <c r="AG609" s="86" t="str">
        <f>IFERROR(INDEX(DB_Typologies!$D$4:$AP$1445,MATCH($A$3,DB_Typologies!$AQ$4:$AQ$1445,0)+$A609,MATCH(AG$3,TQoL_Indexes!$B$8:$AK$8,0)),"")</f>
        <v/>
      </c>
      <c r="AH609" s="86" t="str">
        <f>IFERROR(INDEX(DB_Typologies!$D$4:$AP$1445,MATCH($A$3,DB_Typologies!$AQ$4:$AQ$1445,0)+$A609,MATCH(AH$3,TQoL_Indexes!$B$8:$AK$8,0)),"")</f>
        <v/>
      </c>
      <c r="AI609" s="86" t="str">
        <f>IFERROR(INDEX(DB_Typologies!$D$4:$AP$1445,MATCH($A$3,DB_Typologies!$AQ$4:$AQ$1445,0)+$A609,MATCH(AI$3,TQoL_Indexes!$B$8:$AK$8,0)),"")</f>
        <v/>
      </c>
      <c r="AJ609" s="86" t="str">
        <f>IFERROR(INDEX(DB_Typologies!$D$4:$AP$1445,MATCH($A$3,DB_Typologies!$AQ$4:$AQ$1445,0)+$A609,MATCH(AJ$3,TQoL_Indexes!$B$8:$AK$8,0)),"")</f>
        <v/>
      </c>
      <c r="AK609" s="86" t="str">
        <f>IFERROR(INDEX(DB_Typologies!$D$4:$AP$1445,MATCH($A$3,DB_Typologies!$AQ$4:$AQ$1445,0)+$A609,MATCH(AK$3,TQoL_Indexes!$B$8:$AK$8,0)),"")</f>
        <v/>
      </c>
      <c r="AL609" s="86" t="str">
        <f>IFERROR(INDEX(DB_Typologies!$D$4:$AP$1445,MATCH($A$3,DB_Typologies!$AQ$4:$AQ$1445,0)+$A609,MATCH(AL$3,TQoL_Indexes!$B$8:$AK$8,0)),"")</f>
        <v/>
      </c>
      <c r="AM609" s="87" t="str">
        <f>IFERROR(INDEX(DB_Typologies!$D$4:$AP$1445,MATCH($A$3,DB_Typologies!$AQ$4:$AQ$1445,0)+$A609,MATCH(AM$3,TQoL_Indexes!$B$8:$AK$8,0)),"")</f>
        <v/>
      </c>
    </row>
    <row r="610" spans="1:39" ht="15.75" thickBot="1">
      <c r="A610" s="88" t="str">
        <f>IFERROR(IF(A609+1&lt;COUNTIF(DB_Typologies!$AQ$4:$AQ$1445,$A$3),A609+1,""),"")</f>
        <v/>
      </c>
      <c r="B610" s="120" t="str">
        <f>IFERROR(INDEX(DB_Typologies!$D$4:$AP$1445,MATCH($A$3,DB_Typologies!$AQ$4:$AQ$1445,0)+$A610,MATCH(B$3,TQoL_Indexes!$B$8:$AK$8,0)),"")</f>
        <v/>
      </c>
      <c r="C610" s="86" t="str">
        <f>IFERROR(INDEX(DB_Typologies!$D$4:$AP$1445,MATCH($A$3,DB_Typologies!$AQ$4:$AQ$1445,0)+$A610,MATCH(C$3,TQoL_Indexes!$B$8:$AK$8,0)),"")</f>
        <v/>
      </c>
      <c r="D610" s="87" t="str">
        <f>IFERROR(INDEX(DB_Typologies!$D$4:$AP$1445,MATCH($A$3,DB_Typologies!$AQ$4:$AQ$1445,0)+$A610,MATCH(D$3,TQoL_Indexes!$B$8:$AK$8,0)),"")</f>
        <v/>
      </c>
      <c r="E610" s="86" t="str">
        <f>IFERROR(INDEX(DB_Typologies!$D$4:$AP$1445,MATCH($A$3,DB_Typologies!$AQ$4:$AQ$1445,0)+$A610,MATCH(E$3,TQoL_Indexes!$B$8:$AK$8,0)),"")</f>
        <v/>
      </c>
      <c r="F610" s="86" t="str">
        <f>IFERROR(INDEX(DB_Typologies!$D$4:$AP$1445,MATCH($A$3,DB_Typologies!$AQ$4:$AQ$1445,0)+$A610,MATCH(F$3,TQoL_Indexes!$B$8:$AK$8,0)),"")</f>
        <v/>
      </c>
      <c r="G610" s="86" t="str">
        <f>IFERROR(INDEX(DB_Typologies!$D$4:$AP$1445,MATCH($A$3,DB_Typologies!$AQ$4:$AQ$1445,0)+$A610,MATCH(G$3,TQoL_Indexes!$B$8:$AK$8,0)),"")</f>
        <v/>
      </c>
      <c r="H610" s="86" t="str">
        <f>IFERROR(INDEX(DB_Typologies!$D$4:$AP$1445,MATCH($A$3,DB_Typologies!$AQ$4:$AQ$1445,0)+$A610,MATCH(H$3,TQoL_Indexes!$B$8:$AK$8,0)),"")</f>
        <v/>
      </c>
      <c r="I610" s="86" t="str">
        <f>IFERROR(INDEX(DB_Typologies!$D$4:$AP$1445,MATCH($A$3,DB_Typologies!$AQ$4:$AQ$1445,0)+$A610,MATCH(I$3,TQoL_Indexes!$B$8:$AK$8,0)),"")</f>
        <v/>
      </c>
      <c r="J610" s="86" t="str">
        <f>IFERROR(INDEX(DB_Typologies!$D$4:$AP$1445,MATCH($A$3,DB_Typologies!$AQ$4:$AQ$1445,0)+$A610,MATCH(J$3,TQoL_Indexes!$B$8:$AK$8,0)),"")</f>
        <v/>
      </c>
      <c r="K610" s="86" t="str">
        <f>IFERROR(INDEX(DB_Typologies!$D$4:$AP$1445,MATCH($A$3,DB_Typologies!$AQ$4:$AQ$1445,0)+$A610,MATCH(K$3,TQoL_Indexes!$B$8:$AK$8,0)),"")</f>
        <v/>
      </c>
      <c r="L610" s="86" t="str">
        <f>IFERROR(INDEX(DB_Typologies!$D$4:$AP$1445,MATCH($A$3,DB_Typologies!$AQ$4:$AQ$1445,0)+$A610,MATCH(L$3,TQoL_Indexes!$B$8:$AK$8,0)),"")</f>
        <v/>
      </c>
      <c r="M610" s="86" t="str">
        <f>IFERROR(INDEX(DB_Typologies!$D$4:$AP$1445,MATCH($A$3,DB_Typologies!$AQ$4:$AQ$1445,0)+$A610,MATCH(M$3,TQoL_Indexes!$B$8:$AK$8,0)),"")</f>
        <v/>
      </c>
      <c r="N610" s="86" t="str">
        <f>IFERROR(INDEX(DB_Typologies!$D$4:$AP$1445,MATCH($A$3,DB_Typologies!$AQ$4:$AQ$1445,0)+$A610,MATCH(N$3,TQoL_Indexes!$B$8:$AK$8,0)),"")</f>
        <v/>
      </c>
      <c r="O610" s="86" t="str">
        <f>IFERROR(INDEX(DB_Typologies!$D$4:$AP$1445,MATCH($A$3,DB_Typologies!$AQ$4:$AQ$1445,0)+$A610,MATCH(O$3,TQoL_Indexes!$B$8:$AK$8,0)),"")</f>
        <v/>
      </c>
      <c r="P610" s="86" t="str">
        <f>IFERROR(INDEX(DB_Typologies!$D$4:$AP$1445,MATCH($A$3,DB_Typologies!$AQ$4:$AQ$1445,0)+$A610,MATCH(P$3,TQoL_Indexes!$B$8:$AK$8,0)),"")</f>
        <v/>
      </c>
      <c r="Q610" s="86" t="str">
        <f>IFERROR(INDEX(DB_Typologies!$D$4:$AP$1445,MATCH($A$3,DB_Typologies!$AQ$4:$AQ$1445,0)+$A610,MATCH(Q$3,TQoL_Indexes!$B$8:$AK$8,0)),"")</f>
        <v/>
      </c>
      <c r="R610" s="86" t="str">
        <f>IFERROR(INDEX(DB_Typologies!$D$4:$AP$1445,MATCH($A$3,DB_Typologies!$AQ$4:$AQ$1445,0)+$A610,MATCH(R$3,TQoL_Indexes!$B$8:$AK$8,0)),"")</f>
        <v/>
      </c>
      <c r="S610" s="86" t="str">
        <f>IFERROR(INDEX(DB_Typologies!$D$4:$AP$1445,MATCH($A$3,DB_Typologies!$AQ$4:$AQ$1445,0)+$A610,MATCH(S$3,TQoL_Indexes!$B$8:$AK$8,0)),"")</f>
        <v/>
      </c>
      <c r="T610" s="86" t="str">
        <f>IFERROR(INDEX(DB_Typologies!$D$4:$AP$1445,MATCH($A$3,DB_Typologies!$AQ$4:$AQ$1445,0)+$A610,MATCH(T$3,TQoL_Indexes!$B$8:$AK$8,0)),"")</f>
        <v/>
      </c>
      <c r="U610" s="86" t="str">
        <f>IFERROR(INDEX(DB_Typologies!$D$4:$AP$1445,MATCH($A$3,DB_Typologies!$AQ$4:$AQ$1445,0)+$A610,MATCH(U$3,TQoL_Indexes!$B$8:$AK$8,0)),"")</f>
        <v/>
      </c>
      <c r="V610" s="86" t="str">
        <f>IFERROR(INDEX(DB_Typologies!$D$4:$AP$1445,MATCH($A$3,DB_Typologies!$AQ$4:$AQ$1445,0)+$A610,MATCH(V$3,TQoL_Indexes!$B$8:$AK$8,0)),"")</f>
        <v/>
      </c>
      <c r="W610" s="86" t="str">
        <f>IFERROR(INDEX(DB_Typologies!$D$4:$AP$1445,MATCH($A$3,DB_Typologies!$AQ$4:$AQ$1445,0)+$A610,MATCH(W$3,TQoL_Indexes!$B$8:$AK$8,0)),"")</f>
        <v/>
      </c>
      <c r="X610" s="86" t="str">
        <f>IFERROR(INDEX(DB_Typologies!$D$4:$AP$1445,MATCH($A$3,DB_Typologies!$AQ$4:$AQ$1445,0)+$A610,MATCH(X$3,TQoL_Indexes!$B$8:$AK$8,0)),"")</f>
        <v/>
      </c>
      <c r="Y610" s="86" t="str">
        <f>IFERROR(INDEX(DB_Typologies!$D$4:$AP$1445,MATCH($A$3,DB_Typologies!$AQ$4:$AQ$1445,0)+$A610,MATCH(Y$3,TQoL_Indexes!$B$8:$AK$8,0)),"")</f>
        <v/>
      </c>
      <c r="Z610" s="86" t="str">
        <f>IFERROR(INDEX(DB_Typologies!$D$4:$AP$1445,MATCH($A$3,DB_Typologies!$AQ$4:$AQ$1445,0)+$A610,MATCH(Z$3,TQoL_Indexes!$B$8:$AK$8,0)),"")</f>
        <v/>
      </c>
      <c r="AA610" s="86" t="str">
        <f>IFERROR(INDEX(DB_Typologies!$D$4:$AP$1445,MATCH($A$3,DB_Typologies!$AQ$4:$AQ$1445,0)+$A610,MATCH(AA$3,TQoL_Indexes!$B$8:$AK$8,0)),"")</f>
        <v/>
      </c>
      <c r="AB610" s="86" t="str">
        <f>IFERROR(INDEX(DB_Typologies!$D$4:$AP$1445,MATCH($A$3,DB_Typologies!$AQ$4:$AQ$1445,0)+$A610,MATCH(AB$3,TQoL_Indexes!$B$8:$AK$8,0)),"")</f>
        <v/>
      </c>
      <c r="AC610" s="86" t="str">
        <f>IFERROR(INDEX(DB_Typologies!$D$4:$AP$1445,MATCH($A$3,DB_Typologies!$AQ$4:$AQ$1445,0)+$A610,MATCH(AC$3,TQoL_Indexes!$B$8:$AK$8,0)),"")</f>
        <v/>
      </c>
      <c r="AD610" s="86" t="str">
        <f>IFERROR(INDEX(DB_Typologies!$D$4:$AP$1445,MATCH($A$3,DB_Typologies!$AQ$4:$AQ$1445,0)+$A610,MATCH(AD$3,TQoL_Indexes!$B$8:$AK$8,0)),"")</f>
        <v/>
      </c>
      <c r="AE610" s="86" t="str">
        <f>IFERROR(INDEX(DB_Typologies!$D$4:$AP$1445,MATCH($A$3,DB_Typologies!$AQ$4:$AQ$1445,0)+$A610,MATCH(AE$3,TQoL_Indexes!$B$8:$AK$8,0)),"")</f>
        <v/>
      </c>
      <c r="AF610" s="86" t="str">
        <f>IFERROR(INDEX(DB_Typologies!$D$4:$AP$1445,MATCH($A$3,DB_Typologies!$AQ$4:$AQ$1445,0)+$A610,MATCH(AF$3,TQoL_Indexes!$B$8:$AK$8,0)),"")</f>
        <v/>
      </c>
      <c r="AG610" s="86" t="str">
        <f>IFERROR(INDEX(DB_Typologies!$D$4:$AP$1445,MATCH($A$3,DB_Typologies!$AQ$4:$AQ$1445,0)+$A610,MATCH(AG$3,TQoL_Indexes!$B$8:$AK$8,0)),"")</f>
        <v/>
      </c>
      <c r="AH610" s="86" t="str">
        <f>IFERROR(INDEX(DB_Typologies!$D$4:$AP$1445,MATCH($A$3,DB_Typologies!$AQ$4:$AQ$1445,0)+$A610,MATCH(AH$3,TQoL_Indexes!$B$8:$AK$8,0)),"")</f>
        <v/>
      </c>
      <c r="AI610" s="86" t="str">
        <f>IFERROR(INDEX(DB_Typologies!$D$4:$AP$1445,MATCH($A$3,DB_Typologies!$AQ$4:$AQ$1445,0)+$A610,MATCH(AI$3,TQoL_Indexes!$B$8:$AK$8,0)),"")</f>
        <v/>
      </c>
      <c r="AJ610" s="86" t="str">
        <f>IFERROR(INDEX(DB_Typologies!$D$4:$AP$1445,MATCH($A$3,DB_Typologies!$AQ$4:$AQ$1445,0)+$A610,MATCH(AJ$3,TQoL_Indexes!$B$8:$AK$8,0)),"")</f>
        <v/>
      </c>
      <c r="AK610" s="86" t="str">
        <f>IFERROR(INDEX(DB_Typologies!$D$4:$AP$1445,MATCH($A$3,DB_Typologies!$AQ$4:$AQ$1445,0)+$A610,MATCH(AK$3,TQoL_Indexes!$B$8:$AK$8,0)),"")</f>
        <v/>
      </c>
      <c r="AL610" s="86" t="str">
        <f>IFERROR(INDEX(DB_Typologies!$D$4:$AP$1445,MATCH($A$3,DB_Typologies!$AQ$4:$AQ$1445,0)+$A610,MATCH(AL$3,TQoL_Indexes!$B$8:$AK$8,0)),"")</f>
        <v/>
      </c>
      <c r="AM610" s="87" t="str">
        <f>IFERROR(INDEX(DB_Typologies!$D$4:$AP$1445,MATCH($A$3,DB_Typologies!$AQ$4:$AQ$1445,0)+$A610,MATCH(AM$3,TQoL_Indexes!$B$8:$AK$8,0)),"")</f>
        <v/>
      </c>
    </row>
    <row r="612" spans="1:39">
      <c r="B612">
        <f>COUNTIF('Aux_Urb-Rur'!$E$618:$E$1224,"-")</f>
        <v>607</v>
      </c>
    </row>
    <row r="615" spans="1:39" ht="18.75">
      <c r="A615" s="113" t="e">
        <f>"TQoL Ranking of "&amp;VLOOKUP($A$3,DB_Typologies!$AZ$4:$BB$6,3,FALSE)&amp;" regions"</f>
        <v>#REF!</v>
      </c>
    </row>
    <row r="616" spans="1:39" ht="15.75" thickBot="1"/>
    <row r="617" spans="1:39" ht="15.75" thickBot="1">
      <c r="A617" s="40">
        <f>'ESPON Dashboard'!M668</f>
        <v>0</v>
      </c>
      <c r="B617" s="118" t="s">
        <v>1</v>
      </c>
      <c r="C617" s="115" t="s">
        <v>3</v>
      </c>
      <c r="D617" s="119" t="s">
        <v>4</v>
      </c>
      <c r="E617" s="41" t="s">
        <v>5</v>
      </c>
      <c r="F617" s="41" t="s">
        <v>6</v>
      </c>
      <c r="G617" s="42" t="s">
        <v>7</v>
      </c>
      <c r="H617" s="41" t="s">
        <v>8</v>
      </c>
      <c r="I617" s="41" t="s">
        <v>9</v>
      </c>
      <c r="J617" s="41" t="s">
        <v>10</v>
      </c>
      <c r="K617" s="41" t="s">
        <v>11</v>
      </c>
      <c r="L617" s="41" t="s">
        <v>12</v>
      </c>
      <c r="M617" s="42" t="s">
        <v>13</v>
      </c>
      <c r="N617" s="43" t="s">
        <v>14</v>
      </c>
      <c r="O617" s="42" t="s">
        <v>15</v>
      </c>
      <c r="P617" s="44" t="s">
        <v>16</v>
      </c>
      <c r="Q617" s="45" t="s">
        <v>17</v>
      </c>
      <c r="R617" s="44" t="s">
        <v>18</v>
      </c>
      <c r="S617" s="45" t="s">
        <v>19</v>
      </c>
      <c r="T617" s="44">
        <v>31</v>
      </c>
      <c r="U617" s="45" t="s">
        <v>20</v>
      </c>
      <c r="V617" s="46" t="s">
        <v>21</v>
      </c>
      <c r="W617" s="47" t="s">
        <v>22</v>
      </c>
      <c r="X617" s="46" t="s">
        <v>23</v>
      </c>
      <c r="Y617" s="47" t="s">
        <v>24</v>
      </c>
      <c r="Z617" s="47" t="s">
        <v>25</v>
      </c>
      <c r="AA617" s="48" t="s">
        <v>26</v>
      </c>
      <c r="AB617" s="49" t="s">
        <v>27</v>
      </c>
      <c r="AC617" s="49" t="s">
        <v>28</v>
      </c>
      <c r="AD617" s="50" t="s">
        <v>29</v>
      </c>
      <c r="AE617" s="51" t="s">
        <v>30</v>
      </c>
      <c r="AF617" s="51" t="s">
        <v>31</v>
      </c>
      <c r="AG617" s="52" t="s">
        <v>32</v>
      </c>
      <c r="AH617" s="53" t="s">
        <v>33</v>
      </c>
      <c r="AI617" s="53" t="s">
        <v>34</v>
      </c>
      <c r="AJ617" s="54" t="s">
        <v>35</v>
      </c>
      <c r="AK617" s="55" t="s">
        <v>36</v>
      </c>
      <c r="AL617" s="56" t="s">
        <v>37</v>
      </c>
      <c r="AM617" s="57" t="s">
        <v>38</v>
      </c>
    </row>
    <row r="618" spans="1:39">
      <c r="A618" s="58">
        <f t="shared" ref="A618:D637" si="0">A4</f>
        <v>0</v>
      </c>
      <c r="B618" s="120" t="str">
        <f t="shared" si="0"/>
        <v/>
      </c>
      <c r="C618" s="86" t="str">
        <f t="shared" si="0"/>
        <v/>
      </c>
      <c r="D618" s="87" t="str">
        <f t="shared" si="0"/>
        <v/>
      </c>
      <c r="E618" s="91" t="str">
        <f>IFERROR(RANK(E4,E$4:E$610,),"-")</f>
        <v>-</v>
      </c>
      <c r="F618" s="91" t="str">
        <f t="shared" ref="F618:AM618" si="1">IFERROR(RANK(F4,F$4:F$610,),"-")</f>
        <v>-</v>
      </c>
      <c r="G618" s="91" t="str">
        <f t="shared" si="1"/>
        <v>-</v>
      </c>
      <c r="H618" s="91" t="str">
        <f t="shared" si="1"/>
        <v>-</v>
      </c>
      <c r="I618" s="91" t="str">
        <f t="shared" si="1"/>
        <v>-</v>
      </c>
      <c r="J618" s="91" t="str">
        <f t="shared" si="1"/>
        <v>-</v>
      </c>
      <c r="K618" s="91" t="str">
        <f t="shared" si="1"/>
        <v>-</v>
      </c>
      <c r="L618" s="91" t="str">
        <f t="shared" si="1"/>
        <v>-</v>
      </c>
      <c r="M618" s="91" t="str">
        <f t="shared" si="1"/>
        <v>-</v>
      </c>
      <c r="N618" s="91" t="str">
        <f t="shared" si="1"/>
        <v>-</v>
      </c>
      <c r="O618" s="91" t="str">
        <f t="shared" si="1"/>
        <v>-</v>
      </c>
      <c r="P618" s="91" t="str">
        <f t="shared" si="1"/>
        <v>-</v>
      </c>
      <c r="Q618" s="91" t="str">
        <f t="shared" si="1"/>
        <v>-</v>
      </c>
      <c r="R618" s="91" t="str">
        <f t="shared" si="1"/>
        <v>-</v>
      </c>
      <c r="S618" s="91" t="str">
        <f t="shared" si="1"/>
        <v>-</v>
      </c>
      <c r="T618" s="91" t="str">
        <f t="shared" si="1"/>
        <v>-</v>
      </c>
      <c r="U618" s="91" t="str">
        <f t="shared" si="1"/>
        <v>-</v>
      </c>
      <c r="V618" s="91" t="str">
        <f t="shared" si="1"/>
        <v>-</v>
      </c>
      <c r="W618" s="91" t="str">
        <f t="shared" si="1"/>
        <v>-</v>
      </c>
      <c r="X618" s="91" t="str">
        <f t="shared" si="1"/>
        <v>-</v>
      </c>
      <c r="Y618" s="91" t="str">
        <f t="shared" si="1"/>
        <v>-</v>
      </c>
      <c r="Z618" s="91" t="str">
        <f t="shared" si="1"/>
        <v>-</v>
      </c>
      <c r="AA618" s="91" t="str">
        <f t="shared" si="1"/>
        <v>-</v>
      </c>
      <c r="AB618" s="91" t="str">
        <f t="shared" si="1"/>
        <v>-</v>
      </c>
      <c r="AC618" s="91" t="str">
        <f t="shared" si="1"/>
        <v>-</v>
      </c>
      <c r="AD618" s="91" t="str">
        <f t="shared" si="1"/>
        <v>-</v>
      </c>
      <c r="AE618" s="91" t="str">
        <f t="shared" si="1"/>
        <v>-</v>
      </c>
      <c r="AF618" s="91" t="str">
        <f t="shared" si="1"/>
        <v>-</v>
      </c>
      <c r="AG618" s="91" t="str">
        <f t="shared" si="1"/>
        <v>-</v>
      </c>
      <c r="AH618" s="91" t="str">
        <f t="shared" si="1"/>
        <v>-</v>
      </c>
      <c r="AI618" s="91" t="str">
        <f t="shared" si="1"/>
        <v>-</v>
      </c>
      <c r="AJ618" s="91" t="str">
        <f t="shared" si="1"/>
        <v>-</v>
      </c>
      <c r="AK618" s="91" t="str">
        <f t="shared" si="1"/>
        <v>-</v>
      </c>
      <c r="AL618" s="91" t="str">
        <f t="shared" si="1"/>
        <v>-</v>
      </c>
      <c r="AM618" s="91" t="str">
        <f t="shared" si="1"/>
        <v>-</v>
      </c>
    </row>
    <row r="619" spans="1:39">
      <c r="A619" s="58" t="str">
        <f t="shared" si="0"/>
        <v/>
      </c>
      <c r="B619" s="120" t="str">
        <f t="shared" si="0"/>
        <v/>
      </c>
      <c r="C619" s="86" t="str">
        <f t="shared" si="0"/>
        <v/>
      </c>
      <c r="D619" s="87" t="str">
        <f t="shared" si="0"/>
        <v/>
      </c>
      <c r="E619" s="91" t="str">
        <f t="shared" ref="E619:AM619" si="2">IFERROR(RANK(E5,E$4:E$610,),"-")</f>
        <v>-</v>
      </c>
      <c r="F619" s="91" t="str">
        <f t="shared" si="2"/>
        <v>-</v>
      </c>
      <c r="G619" s="91" t="str">
        <f t="shared" si="2"/>
        <v>-</v>
      </c>
      <c r="H619" s="91" t="str">
        <f t="shared" si="2"/>
        <v>-</v>
      </c>
      <c r="I619" s="91" t="str">
        <f t="shared" si="2"/>
        <v>-</v>
      </c>
      <c r="J619" s="91" t="str">
        <f t="shared" si="2"/>
        <v>-</v>
      </c>
      <c r="K619" s="91" t="str">
        <f t="shared" si="2"/>
        <v>-</v>
      </c>
      <c r="L619" s="91" t="str">
        <f t="shared" si="2"/>
        <v>-</v>
      </c>
      <c r="M619" s="91" t="str">
        <f t="shared" si="2"/>
        <v>-</v>
      </c>
      <c r="N619" s="91" t="str">
        <f t="shared" si="2"/>
        <v>-</v>
      </c>
      <c r="O619" s="91" t="str">
        <f t="shared" si="2"/>
        <v>-</v>
      </c>
      <c r="P619" s="91" t="str">
        <f t="shared" si="2"/>
        <v>-</v>
      </c>
      <c r="Q619" s="91" t="str">
        <f t="shared" si="2"/>
        <v>-</v>
      </c>
      <c r="R619" s="91" t="str">
        <f t="shared" si="2"/>
        <v>-</v>
      </c>
      <c r="S619" s="91" t="str">
        <f t="shared" si="2"/>
        <v>-</v>
      </c>
      <c r="T619" s="91" t="str">
        <f t="shared" si="2"/>
        <v>-</v>
      </c>
      <c r="U619" s="91" t="str">
        <f t="shared" si="2"/>
        <v>-</v>
      </c>
      <c r="V619" s="91" t="str">
        <f t="shared" si="2"/>
        <v>-</v>
      </c>
      <c r="W619" s="91" t="str">
        <f t="shared" si="2"/>
        <v>-</v>
      </c>
      <c r="X619" s="91" t="str">
        <f t="shared" si="2"/>
        <v>-</v>
      </c>
      <c r="Y619" s="91" t="str">
        <f t="shared" si="2"/>
        <v>-</v>
      </c>
      <c r="Z619" s="91" t="str">
        <f t="shared" si="2"/>
        <v>-</v>
      </c>
      <c r="AA619" s="91" t="str">
        <f t="shared" si="2"/>
        <v>-</v>
      </c>
      <c r="AB619" s="91" t="str">
        <f t="shared" si="2"/>
        <v>-</v>
      </c>
      <c r="AC619" s="91" t="str">
        <f t="shared" si="2"/>
        <v>-</v>
      </c>
      <c r="AD619" s="91" t="str">
        <f t="shared" si="2"/>
        <v>-</v>
      </c>
      <c r="AE619" s="91" t="str">
        <f t="shared" si="2"/>
        <v>-</v>
      </c>
      <c r="AF619" s="91" t="str">
        <f t="shared" si="2"/>
        <v>-</v>
      </c>
      <c r="AG619" s="91" t="str">
        <f t="shared" si="2"/>
        <v>-</v>
      </c>
      <c r="AH619" s="91" t="str">
        <f t="shared" si="2"/>
        <v>-</v>
      </c>
      <c r="AI619" s="91" t="str">
        <f t="shared" si="2"/>
        <v>-</v>
      </c>
      <c r="AJ619" s="91" t="str">
        <f t="shared" si="2"/>
        <v>-</v>
      </c>
      <c r="AK619" s="91" t="str">
        <f t="shared" si="2"/>
        <v>-</v>
      </c>
      <c r="AL619" s="91" t="str">
        <f t="shared" si="2"/>
        <v>-</v>
      </c>
      <c r="AM619" s="91" t="str">
        <f t="shared" si="2"/>
        <v>-</v>
      </c>
    </row>
    <row r="620" spans="1:39">
      <c r="A620" s="58" t="str">
        <f t="shared" si="0"/>
        <v/>
      </c>
      <c r="B620" s="120" t="str">
        <f t="shared" si="0"/>
        <v/>
      </c>
      <c r="C620" s="86" t="str">
        <f t="shared" si="0"/>
        <v/>
      </c>
      <c r="D620" s="87" t="str">
        <f t="shared" si="0"/>
        <v/>
      </c>
      <c r="E620" s="91" t="str">
        <f t="shared" ref="E620:AM620" si="3">IFERROR(RANK(E6,E$4:E$610,),"-")</f>
        <v>-</v>
      </c>
      <c r="F620" s="91" t="str">
        <f t="shared" si="3"/>
        <v>-</v>
      </c>
      <c r="G620" s="91" t="str">
        <f t="shared" si="3"/>
        <v>-</v>
      </c>
      <c r="H620" s="91" t="str">
        <f t="shared" si="3"/>
        <v>-</v>
      </c>
      <c r="I620" s="91" t="str">
        <f t="shared" si="3"/>
        <v>-</v>
      </c>
      <c r="J620" s="91" t="str">
        <f t="shared" si="3"/>
        <v>-</v>
      </c>
      <c r="K620" s="91" t="str">
        <f t="shared" si="3"/>
        <v>-</v>
      </c>
      <c r="L620" s="91" t="str">
        <f t="shared" si="3"/>
        <v>-</v>
      </c>
      <c r="M620" s="91" t="str">
        <f t="shared" si="3"/>
        <v>-</v>
      </c>
      <c r="N620" s="91" t="str">
        <f t="shared" si="3"/>
        <v>-</v>
      </c>
      <c r="O620" s="91" t="str">
        <f t="shared" si="3"/>
        <v>-</v>
      </c>
      <c r="P620" s="91" t="str">
        <f t="shared" si="3"/>
        <v>-</v>
      </c>
      <c r="Q620" s="91" t="str">
        <f t="shared" si="3"/>
        <v>-</v>
      </c>
      <c r="R620" s="91" t="str">
        <f t="shared" si="3"/>
        <v>-</v>
      </c>
      <c r="S620" s="91" t="str">
        <f t="shared" si="3"/>
        <v>-</v>
      </c>
      <c r="T620" s="91" t="str">
        <f t="shared" si="3"/>
        <v>-</v>
      </c>
      <c r="U620" s="91" t="str">
        <f t="shared" si="3"/>
        <v>-</v>
      </c>
      <c r="V620" s="91" t="str">
        <f t="shared" si="3"/>
        <v>-</v>
      </c>
      <c r="W620" s="91" t="str">
        <f t="shared" si="3"/>
        <v>-</v>
      </c>
      <c r="X620" s="91" t="str">
        <f t="shared" si="3"/>
        <v>-</v>
      </c>
      <c r="Y620" s="91" t="str">
        <f t="shared" si="3"/>
        <v>-</v>
      </c>
      <c r="Z620" s="91" t="str">
        <f t="shared" si="3"/>
        <v>-</v>
      </c>
      <c r="AA620" s="91" t="str">
        <f t="shared" si="3"/>
        <v>-</v>
      </c>
      <c r="AB620" s="91" t="str">
        <f t="shared" si="3"/>
        <v>-</v>
      </c>
      <c r="AC620" s="91" t="str">
        <f t="shared" si="3"/>
        <v>-</v>
      </c>
      <c r="AD620" s="91" t="str">
        <f t="shared" si="3"/>
        <v>-</v>
      </c>
      <c r="AE620" s="91" t="str">
        <f t="shared" si="3"/>
        <v>-</v>
      </c>
      <c r="AF620" s="91" t="str">
        <f t="shared" si="3"/>
        <v>-</v>
      </c>
      <c r="AG620" s="91" t="str">
        <f t="shared" si="3"/>
        <v>-</v>
      </c>
      <c r="AH620" s="91" t="str">
        <f t="shared" si="3"/>
        <v>-</v>
      </c>
      <c r="AI620" s="91" t="str">
        <f t="shared" si="3"/>
        <v>-</v>
      </c>
      <c r="AJ620" s="91" t="str">
        <f t="shared" si="3"/>
        <v>-</v>
      </c>
      <c r="AK620" s="91" t="str">
        <f t="shared" si="3"/>
        <v>-</v>
      </c>
      <c r="AL620" s="91" t="str">
        <f t="shared" si="3"/>
        <v>-</v>
      </c>
      <c r="AM620" s="91" t="str">
        <f t="shared" si="3"/>
        <v>-</v>
      </c>
    </row>
    <row r="621" spans="1:39">
      <c r="A621" s="58" t="str">
        <f t="shared" si="0"/>
        <v/>
      </c>
      <c r="B621" s="120" t="str">
        <f t="shared" si="0"/>
        <v/>
      </c>
      <c r="C621" s="86" t="str">
        <f t="shared" si="0"/>
        <v/>
      </c>
      <c r="D621" s="87" t="str">
        <f t="shared" si="0"/>
        <v/>
      </c>
      <c r="E621" s="91" t="str">
        <f t="shared" ref="E621:AM621" si="4">IFERROR(RANK(E7,E$4:E$610,),"-")</f>
        <v>-</v>
      </c>
      <c r="F621" s="91" t="str">
        <f t="shared" si="4"/>
        <v>-</v>
      </c>
      <c r="G621" s="91" t="str">
        <f t="shared" si="4"/>
        <v>-</v>
      </c>
      <c r="H621" s="91" t="str">
        <f t="shared" si="4"/>
        <v>-</v>
      </c>
      <c r="I621" s="91" t="str">
        <f t="shared" si="4"/>
        <v>-</v>
      </c>
      <c r="J621" s="91" t="str">
        <f t="shared" si="4"/>
        <v>-</v>
      </c>
      <c r="K621" s="91" t="str">
        <f t="shared" si="4"/>
        <v>-</v>
      </c>
      <c r="L621" s="91" t="str">
        <f t="shared" si="4"/>
        <v>-</v>
      </c>
      <c r="M621" s="91" t="str">
        <f t="shared" si="4"/>
        <v>-</v>
      </c>
      <c r="N621" s="91" t="str">
        <f t="shared" si="4"/>
        <v>-</v>
      </c>
      <c r="O621" s="91" t="str">
        <f t="shared" si="4"/>
        <v>-</v>
      </c>
      <c r="P621" s="91" t="str">
        <f t="shared" si="4"/>
        <v>-</v>
      </c>
      <c r="Q621" s="91" t="str">
        <f t="shared" si="4"/>
        <v>-</v>
      </c>
      <c r="R621" s="91" t="str">
        <f t="shared" si="4"/>
        <v>-</v>
      </c>
      <c r="S621" s="91" t="str">
        <f t="shared" si="4"/>
        <v>-</v>
      </c>
      <c r="T621" s="91" t="str">
        <f t="shared" si="4"/>
        <v>-</v>
      </c>
      <c r="U621" s="91" t="str">
        <f t="shared" si="4"/>
        <v>-</v>
      </c>
      <c r="V621" s="91" t="str">
        <f t="shared" si="4"/>
        <v>-</v>
      </c>
      <c r="W621" s="91" t="str">
        <f t="shared" si="4"/>
        <v>-</v>
      </c>
      <c r="X621" s="91" t="str">
        <f t="shared" si="4"/>
        <v>-</v>
      </c>
      <c r="Y621" s="91" t="str">
        <f t="shared" si="4"/>
        <v>-</v>
      </c>
      <c r="Z621" s="91" t="str">
        <f t="shared" si="4"/>
        <v>-</v>
      </c>
      <c r="AA621" s="91" t="str">
        <f t="shared" si="4"/>
        <v>-</v>
      </c>
      <c r="AB621" s="91" t="str">
        <f t="shared" si="4"/>
        <v>-</v>
      </c>
      <c r="AC621" s="91" t="str">
        <f t="shared" si="4"/>
        <v>-</v>
      </c>
      <c r="AD621" s="91" t="str">
        <f t="shared" si="4"/>
        <v>-</v>
      </c>
      <c r="AE621" s="91" t="str">
        <f t="shared" si="4"/>
        <v>-</v>
      </c>
      <c r="AF621" s="91" t="str">
        <f t="shared" si="4"/>
        <v>-</v>
      </c>
      <c r="AG621" s="91" t="str">
        <f t="shared" si="4"/>
        <v>-</v>
      </c>
      <c r="AH621" s="91" t="str">
        <f t="shared" si="4"/>
        <v>-</v>
      </c>
      <c r="AI621" s="91" t="str">
        <f t="shared" si="4"/>
        <v>-</v>
      </c>
      <c r="AJ621" s="91" t="str">
        <f t="shared" si="4"/>
        <v>-</v>
      </c>
      <c r="AK621" s="91" t="str">
        <f t="shared" si="4"/>
        <v>-</v>
      </c>
      <c r="AL621" s="91" t="str">
        <f t="shared" si="4"/>
        <v>-</v>
      </c>
      <c r="AM621" s="91" t="str">
        <f t="shared" si="4"/>
        <v>-</v>
      </c>
    </row>
    <row r="622" spans="1:39">
      <c r="A622" s="58" t="str">
        <f t="shared" si="0"/>
        <v/>
      </c>
      <c r="B622" s="120" t="str">
        <f t="shared" si="0"/>
        <v/>
      </c>
      <c r="C622" s="86" t="str">
        <f t="shared" si="0"/>
        <v/>
      </c>
      <c r="D622" s="87" t="str">
        <f t="shared" si="0"/>
        <v/>
      </c>
      <c r="E622" s="91" t="str">
        <f t="shared" ref="E622:AM622" si="5">IFERROR(RANK(E8,E$4:E$610,),"-")</f>
        <v>-</v>
      </c>
      <c r="F622" s="91" t="str">
        <f t="shared" si="5"/>
        <v>-</v>
      </c>
      <c r="G622" s="91" t="str">
        <f t="shared" si="5"/>
        <v>-</v>
      </c>
      <c r="H622" s="91" t="str">
        <f t="shared" si="5"/>
        <v>-</v>
      </c>
      <c r="I622" s="91" t="str">
        <f t="shared" si="5"/>
        <v>-</v>
      </c>
      <c r="J622" s="91" t="str">
        <f t="shared" si="5"/>
        <v>-</v>
      </c>
      <c r="K622" s="91" t="str">
        <f t="shared" si="5"/>
        <v>-</v>
      </c>
      <c r="L622" s="91" t="str">
        <f t="shared" si="5"/>
        <v>-</v>
      </c>
      <c r="M622" s="91" t="str">
        <f t="shared" si="5"/>
        <v>-</v>
      </c>
      <c r="N622" s="91" t="str">
        <f t="shared" si="5"/>
        <v>-</v>
      </c>
      <c r="O622" s="91" t="str">
        <f t="shared" si="5"/>
        <v>-</v>
      </c>
      <c r="P622" s="91" t="str">
        <f t="shared" si="5"/>
        <v>-</v>
      </c>
      <c r="Q622" s="91" t="str">
        <f t="shared" si="5"/>
        <v>-</v>
      </c>
      <c r="R622" s="91" t="str">
        <f t="shared" si="5"/>
        <v>-</v>
      </c>
      <c r="S622" s="91" t="str">
        <f t="shared" si="5"/>
        <v>-</v>
      </c>
      <c r="T622" s="91" t="str">
        <f t="shared" si="5"/>
        <v>-</v>
      </c>
      <c r="U622" s="91" t="str">
        <f t="shared" si="5"/>
        <v>-</v>
      </c>
      <c r="V622" s="91" t="str">
        <f t="shared" si="5"/>
        <v>-</v>
      </c>
      <c r="W622" s="91" t="str">
        <f t="shared" si="5"/>
        <v>-</v>
      </c>
      <c r="X622" s="91" t="str">
        <f t="shared" si="5"/>
        <v>-</v>
      </c>
      <c r="Y622" s="91" t="str">
        <f t="shared" si="5"/>
        <v>-</v>
      </c>
      <c r="Z622" s="91" t="str">
        <f t="shared" si="5"/>
        <v>-</v>
      </c>
      <c r="AA622" s="91" t="str">
        <f t="shared" si="5"/>
        <v>-</v>
      </c>
      <c r="AB622" s="91" t="str">
        <f t="shared" si="5"/>
        <v>-</v>
      </c>
      <c r="AC622" s="91" t="str">
        <f t="shared" si="5"/>
        <v>-</v>
      </c>
      <c r="AD622" s="91" t="str">
        <f t="shared" si="5"/>
        <v>-</v>
      </c>
      <c r="AE622" s="91" t="str">
        <f t="shared" si="5"/>
        <v>-</v>
      </c>
      <c r="AF622" s="91" t="str">
        <f t="shared" si="5"/>
        <v>-</v>
      </c>
      <c r="AG622" s="91" t="str">
        <f t="shared" si="5"/>
        <v>-</v>
      </c>
      <c r="AH622" s="91" t="str">
        <f t="shared" si="5"/>
        <v>-</v>
      </c>
      <c r="AI622" s="91" t="str">
        <f t="shared" si="5"/>
        <v>-</v>
      </c>
      <c r="AJ622" s="91" t="str">
        <f t="shared" si="5"/>
        <v>-</v>
      </c>
      <c r="AK622" s="91" t="str">
        <f t="shared" si="5"/>
        <v>-</v>
      </c>
      <c r="AL622" s="91" t="str">
        <f t="shared" si="5"/>
        <v>-</v>
      </c>
      <c r="AM622" s="91" t="str">
        <f t="shared" si="5"/>
        <v>-</v>
      </c>
    </row>
    <row r="623" spans="1:39">
      <c r="A623" s="58" t="str">
        <f t="shared" si="0"/>
        <v/>
      </c>
      <c r="B623" s="120" t="str">
        <f t="shared" si="0"/>
        <v/>
      </c>
      <c r="C623" s="86" t="str">
        <f t="shared" si="0"/>
        <v/>
      </c>
      <c r="D623" s="87" t="str">
        <f t="shared" si="0"/>
        <v/>
      </c>
      <c r="E623" s="91" t="str">
        <f t="shared" ref="E623:AM623" si="6">IFERROR(RANK(E9,E$4:E$610,),"-")</f>
        <v>-</v>
      </c>
      <c r="F623" s="91" t="str">
        <f t="shared" si="6"/>
        <v>-</v>
      </c>
      <c r="G623" s="91" t="str">
        <f t="shared" si="6"/>
        <v>-</v>
      </c>
      <c r="H623" s="91" t="str">
        <f t="shared" si="6"/>
        <v>-</v>
      </c>
      <c r="I623" s="91" t="str">
        <f t="shared" si="6"/>
        <v>-</v>
      </c>
      <c r="J623" s="91" t="str">
        <f t="shared" si="6"/>
        <v>-</v>
      </c>
      <c r="K623" s="91" t="str">
        <f t="shared" si="6"/>
        <v>-</v>
      </c>
      <c r="L623" s="91" t="str">
        <f t="shared" si="6"/>
        <v>-</v>
      </c>
      <c r="M623" s="91" t="str">
        <f t="shared" si="6"/>
        <v>-</v>
      </c>
      <c r="N623" s="91" t="str">
        <f t="shared" si="6"/>
        <v>-</v>
      </c>
      <c r="O623" s="91" t="str">
        <f t="shared" si="6"/>
        <v>-</v>
      </c>
      <c r="P623" s="91" t="str">
        <f t="shared" si="6"/>
        <v>-</v>
      </c>
      <c r="Q623" s="91" t="str">
        <f t="shared" si="6"/>
        <v>-</v>
      </c>
      <c r="R623" s="91" t="str">
        <f t="shared" si="6"/>
        <v>-</v>
      </c>
      <c r="S623" s="91" t="str">
        <f t="shared" si="6"/>
        <v>-</v>
      </c>
      <c r="T623" s="91" t="str">
        <f t="shared" si="6"/>
        <v>-</v>
      </c>
      <c r="U623" s="91" t="str">
        <f t="shared" si="6"/>
        <v>-</v>
      </c>
      <c r="V623" s="91" t="str">
        <f t="shared" si="6"/>
        <v>-</v>
      </c>
      <c r="W623" s="91" t="str">
        <f t="shared" si="6"/>
        <v>-</v>
      </c>
      <c r="X623" s="91" t="str">
        <f t="shared" si="6"/>
        <v>-</v>
      </c>
      <c r="Y623" s="91" t="str">
        <f t="shared" si="6"/>
        <v>-</v>
      </c>
      <c r="Z623" s="91" t="str">
        <f t="shared" si="6"/>
        <v>-</v>
      </c>
      <c r="AA623" s="91" t="str">
        <f t="shared" si="6"/>
        <v>-</v>
      </c>
      <c r="AB623" s="91" t="str">
        <f t="shared" si="6"/>
        <v>-</v>
      </c>
      <c r="AC623" s="91" t="str">
        <f t="shared" si="6"/>
        <v>-</v>
      </c>
      <c r="AD623" s="91" t="str">
        <f t="shared" si="6"/>
        <v>-</v>
      </c>
      <c r="AE623" s="91" t="str">
        <f t="shared" si="6"/>
        <v>-</v>
      </c>
      <c r="AF623" s="91" t="str">
        <f t="shared" si="6"/>
        <v>-</v>
      </c>
      <c r="AG623" s="91" t="str">
        <f t="shared" si="6"/>
        <v>-</v>
      </c>
      <c r="AH623" s="91" t="str">
        <f t="shared" si="6"/>
        <v>-</v>
      </c>
      <c r="AI623" s="91" t="str">
        <f t="shared" si="6"/>
        <v>-</v>
      </c>
      <c r="AJ623" s="91" t="str">
        <f t="shared" si="6"/>
        <v>-</v>
      </c>
      <c r="AK623" s="91" t="str">
        <f t="shared" si="6"/>
        <v>-</v>
      </c>
      <c r="AL623" s="91" t="str">
        <f t="shared" si="6"/>
        <v>-</v>
      </c>
      <c r="AM623" s="91" t="str">
        <f t="shared" si="6"/>
        <v>-</v>
      </c>
    </row>
    <row r="624" spans="1:39">
      <c r="A624" s="58" t="str">
        <f t="shared" si="0"/>
        <v/>
      </c>
      <c r="B624" s="120" t="str">
        <f t="shared" si="0"/>
        <v/>
      </c>
      <c r="C624" s="86" t="str">
        <f t="shared" si="0"/>
        <v/>
      </c>
      <c r="D624" s="87" t="str">
        <f t="shared" si="0"/>
        <v/>
      </c>
      <c r="E624" s="91" t="str">
        <f t="shared" ref="E624:AM624" si="7">IFERROR(RANK(E10,E$4:E$610,),"-")</f>
        <v>-</v>
      </c>
      <c r="F624" s="91" t="str">
        <f t="shared" si="7"/>
        <v>-</v>
      </c>
      <c r="G624" s="91" t="str">
        <f t="shared" si="7"/>
        <v>-</v>
      </c>
      <c r="H624" s="91" t="str">
        <f t="shared" si="7"/>
        <v>-</v>
      </c>
      <c r="I624" s="91" t="str">
        <f t="shared" si="7"/>
        <v>-</v>
      </c>
      <c r="J624" s="91" t="str">
        <f t="shared" si="7"/>
        <v>-</v>
      </c>
      <c r="K624" s="91" t="str">
        <f t="shared" si="7"/>
        <v>-</v>
      </c>
      <c r="L624" s="91" t="str">
        <f t="shared" si="7"/>
        <v>-</v>
      </c>
      <c r="M624" s="91" t="str">
        <f t="shared" si="7"/>
        <v>-</v>
      </c>
      <c r="N624" s="91" t="str">
        <f t="shared" si="7"/>
        <v>-</v>
      </c>
      <c r="O624" s="91" t="str">
        <f t="shared" si="7"/>
        <v>-</v>
      </c>
      <c r="P624" s="91" t="str">
        <f t="shared" si="7"/>
        <v>-</v>
      </c>
      <c r="Q624" s="91" t="str">
        <f t="shared" si="7"/>
        <v>-</v>
      </c>
      <c r="R624" s="91" t="str">
        <f t="shared" si="7"/>
        <v>-</v>
      </c>
      <c r="S624" s="91" t="str">
        <f t="shared" si="7"/>
        <v>-</v>
      </c>
      <c r="T624" s="91" t="str">
        <f t="shared" si="7"/>
        <v>-</v>
      </c>
      <c r="U624" s="91" t="str">
        <f t="shared" si="7"/>
        <v>-</v>
      </c>
      <c r="V624" s="91" t="str">
        <f t="shared" si="7"/>
        <v>-</v>
      </c>
      <c r="W624" s="91" t="str">
        <f t="shared" si="7"/>
        <v>-</v>
      </c>
      <c r="X624" s="91" t="str">
        <f t="shared" si="7"/>
        <v>-</v>
      </c>
      <c r="Y624" s="91" t="str">
        <f t="shared" si="7"/>
        <v>-</v>
      </c>
      <c r="Z624" s="91" t="str">
        <f t="shared" si="7"/>
        <v>-</v>
      </c>
      <c r="AA624" s="91" t="str">
        <f t="shared" si="7"/>
        <v>-</v>
      </c>
      <c r="AB624" s="91" t="str">
        <f t="shared" si="7"/>
        <v>-</v>
      </c>
      <c r="AC624" s="91" t="str">
        <f t="shared" si="7"/>
        <v>-</v>
      </c>
      <c r="AD624" s="91" t="str">
        <f t="shared" si="7"/>
        <v>-</v>
      </c>
      <c r="AE624" s="91" t="str">
        <f t="shared" si="7"/>
        <v>-</v>
      </c>
      <c r="AF624" s="91" t="str">
        <f t="shared" si="7"/>
        <v>-</v>
      </c>
      <c r="AG624" s="91" t="str">
        <f t="shared" si="7"/>
        <v>-</v>
      </c>
      <c r="AH624" s="91" t="str">
        <f t="shared" si="7"/>
        <v>-</v>
      </c>
      <c r="AI624" s="91" t="str">
        <f t="shared" si="7"/>
        <v>-</v>
      </c>
      <c r="AJ624" s="91" t="str">
        <f t="shared" si="7"/>
        <v>-</v>
      </c>
      <c r="AK624" s="91" t="str">
        <f t="shared" si="7"/>
        <v>-</v>
      </c>
      <c r="AL624" s="91" t="str">
        <f t="shared" si="7"/>
        <v>-</v>
      </c>
      <c r="AM624" s="91" t="str">
        <f t="shared" si="7"/>
        <v>-</v>
      </c>
    </row>
    <row r="625" spans="1:39">
      <c r="A625" s="58" t="str">
        <f t="shared" si="0"/>
        <v/>
      </c>
      <c r="B625" s="120" t="str">
        <f t="shared" si="0"/>
        <v/>
      </c>
      <c r="C625" s="86" t="str">
        <f t="shared" si="0"/>
        <v/>
      </c>
      <c r="D625" s="87" t="str">
        <f t="shared" si="0"/>
        <v/>
      </c>
      <c r="E625" s="91" t="str">
        <f t="shared" ref="E625:AM625" si="8">IFERROR(RANK(E11,E$4:E$610,),"-")</f>
        <v>-</v>
      </c>
      <c r="F625" s="91" t="str">
        <f t="shared" si="8"/>
        <v>-</v>
      </c>
      <c r="G625" s="91" t="str">
        <f t="shared" si="8"/>
        <v>-</v>
      </c>
      <c r="H625" s="91" t="str">
        <f t="shared" si="8"/>
        <v>-</v>
      </c>
      <c r="I625" s="91" t="str">
        <f t="shared" si="8"/>
        <v>-</v>
      </c>
      <c r="J625" s="91" t="str">
        <f t="shared" si="8"/>
        <v>-</v>
      </c>
      <c r="K625" s="91" t="str">
        <f t="shared" si="8"/>
        <v>-</v>
      </c>
      <c r="L625" s="91" t="str">
        <f t="shared" si="8"/>
        <v>-</v>
      </c>
      <c r="M625" s="91" t="str">
        <f t="shared" si="8"/>
        <v>-</v>
      </c>
      <c r="N625" s="91" t="str">
        <f t="shared" si="8"/>
        <v>-</v>
      </c>
      <c r="O625" s="91" t="str">
        <f t="shared" si="8"/>
        <v>-</v>
      </c>
      <c r="P625" s="91" t="str">
        <f t="shared" si="8"/>
        <v>-</v>
      </c>
      <c r="Q625" s="91" t="str">
        <f t="shared" si="8"/>
        <v>-</v>
      </c>
      <c r="R625" s="91" t="str">
        <f t="shared" si="8"/>
        <v>-</v>
      </c>
      <c r="S625" s="91" t="str">
        <f t="shared" si="8"/>
        <v>-</v>
      </c>
      <c r="T625" s="91" t="str">
        <f t="shared" si="8"/>
        <v>-</v>
      </c>
      <c r="U625" s="91" t="str">
        <f t="shared" si="8"/>
        <v>-</v>
      </c>
      <c r="V625" s="91" t="str">
        <f t="shared" si="8"/>
        <v>-</v>
      </c>
      <c r="W625" s="91" t="str">
        <f t="shared" si="8"/>
        <v>-</v>
      </c>
      <c r="X625" s="91" t="str">
        <f t="shared" si="8"/>
        <v>-</v>
      </c>
      <c r="Y625" s="91" t="str">
        <f t="shared" si="8"/>
        <v>-</v>
      </c>
      <c r="Z625" s="91" t="str">
        <f t="shared" si="8"/>
        <v>-</v>
      </c>
      <c r="AA625" s="91" t="str">
        <f t="shared" si="8"/>
        <v>-</v>
      </c>
      <c r="AB625" s="91" t="str">
        <f t="shared" si="8"/>
        <v>-</v>
      </c>
      <c r="AC625" s="91" t="str">
        <f t="shared" si="8"/>
        <v>-</v>
      </c>
      <c r="AD625" s="91" t="str">
        <f t="shared" si="8"/>
        <v>-</v>
      </c>
      <c r="AE625" s="91" t="str">
        <f t="shared" si="8"/>
        <v>-</v>
      </c>
      <c r="AF625" s="91" t="str">
        <f t="shared" si="8"/>
        <v>-</v>
      </c>
      <c r="AG625" s="91" t="str">
        <f t="shared" si="8"/>
        <v>-</v>
      </c>
      <c r="AH625" s="91" t="str">
        <f t="shared" si="8"/>
        <v>-</v>
      </c>
      <c r="AI625" s="91" t="str">
        <f t="shared" si="8"/>
        <v>-</v>
      </c>
      <c r="AJ625" s="91" t="str">
        <f t="shared" si="8"/>
        <v>-</v>
      </c>
      <c r="AK625" s="91" t="str">
        <f t="shared" si="8"/>
        <v>-</v>
      </c>
      <c r="AL625" s="91" t="str">
        <f t="shared" si="8"/>
        <v>-</v>
      </c>
      <c r="AM625" s="91" t="str">
        <f t="shared" si="8"/>
        <v>-</v>
      </c>
    </row>
    <row r="626" spans="1:39">
      <c r="A626" s="58" t="str">
        <f t="shared" si="0"/>
        <v/>
      </c>
      <c r="B626" s="120" t="str">
        <f t="shared" si="0"/>
        <v/>
      </c>
      <c r="C626" s="86" t="str">
        <f t="shared" si="0"/>
        <v/>
      </c>
      <c r="D626" s="87" t="str">
        <f t="shared" si="0"/>
        <v/>
      </c>
      <c r="E626" s="91" t="str">
        <f t="shared" ref="E626:AM626" si="9">IFERROR(RANK(E12,E$4:E$610,),"-")</f>
        <v>-</v>
      </c>
      <c r="F626" s="91" t="str">
        <f t="shared" si="9"/>
        <v>-</v>
      </c>
      <c r="G626" s="91" t="str">
        <f t="shared" si="9"/>
        <v>-</v>
      </c>
      <c r="H626" s="91" t="str">
        <f t="shared" si="9"/>
        <v>-</v>
      </c>
      <c r="I626" s="91" t="str">
        <f t="shared" si="9"/>
        <v>-</v>
      </c>
      <c r="J626" s="91" t="str">
        <f t="shared" si="9"/>
        <v>-</v>
      </c>
      <c r="K626" s="91" t="str">
        <f t="shared" si="9"/>
        <v>-</v>
      </c>
      <c r="L626" s="91" t="str">
        <f t="shared" si="9"/>
        <v>-</v>
      </c>
      <c r="M626" s="91" t="str">
        <f t="shared" si="9"/>
        <v>-</v>
      </c>
      <c r="N626" s="91" t="str">
        <f t="shared" si="9"/>
        <v>-</v>
      </c>
      <c r="O626" s="91" t="str">
        <f t="shared" si="9"/>
        <v>-</v>
      </c>
      <c r="P626" s="91" t="str">
        <f t="shared" si="9"/>
        <v>-</v>
      </c>
      <c r="Q626" s="91" t="str">
        <f t="shared" si="9"/>
        <v>-</v>
      </c>
      <c r="R626" s="91" t="str">
        <f t="shared" si="9"/>
        <v>-</v>
      </c>
      <c r="S626" s="91" t="str">
        <f t="shared" si="9"/>
        <v>-</v>
      </c>
      <c r="T626" s="91" t="str">
        <f t="shared" si="9"/>
        <v>-</v>
      </c>
      <c r="U626" s="91" t="str">
        <f t="shared" si="9"/>
        <v>-</v>
      </c>
      <c r="V626" s="91" t="str">
        <f t="shared" si="9"/>
        <v>-</v>
      </c>
      <c r="W626" s="91" t="str">
        <f t="shared" si="9"/>
        <v>-</v>
      </c>
      <c r="X626" s="91" t="str">
        <f t="shared" si="9"/>
        <v>-</v>
      </c>
      <c r="Y626" s="91" t="str">
        <f t="shared" si="9"/>
        <v>-</v>
      </c>
      <c r="Z626" s="91" t="str">
        <f t="shared" si="9"/>
        <v>-</v>
      </c>
      <c r="AA626" s="91" t="str">
        <f t="shared" si="9"/>
        <v>-</v>
      </c>
      <c r="AB626" s="91" t="str">
        <f t="shared" si="9"/>
        <v>-</v>
      </c>
      <c r="AC626" s="91" t="str">
        <f t="shared" si="9"/>
        <v>-</v>
      </c>
      <c r="AD626" s="91" t="str">
        <f t="shared" si="9"/>
        <v>-</v>
      </c>
      <c r="AE626" s="91" t="str">
        <f t="shared" si="9"/>
        <v>-</v>
      </c>
      <c r="AF626" s="91" t="str">
        <f t="shared" si="9"/>
        <v>-</v>
      </c>
      <c r="AG626" s="91" t="str">
        <f t="shared" si="9"/>
        <v>-</v>
      </c>
      <c r="AH626" s="91" t="str">
        <f t="shared" si="9"/>
        <v>-</v>
      </c>
      <c r="AI626" s="91" t="str">
        <f t="shared" si="9"/>
        <v>-</v>
      </c>
      <c r="AJ626" s="91" t="str">
        <f t="shared" si="9"/>
        <v>-</v>
      </c>
      <c r="AK626" s="91" t="str">
        <f t="shared" si="9"/>
        <v>-</v>
      </c>
      <c r="AL626" s="91" t="str">
        <f t="shared" si="9"/>
        <v>-</v>
      </c>
      <c r="AM626" s="91" t="str">
        <f t="shared" si="9"/>
        <v>-</v>
      </c>
    </row>
    <row r="627" spans="1:39">
      <c r="A627" s="58" t="str">
        <f t="shared" si="0"/>
        <v/>
      </c>
      <c r="B627" s="120" t="str">
        <f t="shared" si="0"/>
        <v/>
      </c>
      <c r="C627" s="86" t="str">
        <f t="shared" si="0"/>
        <v/>
      </c>
      <c r="D627" s="87" t="str">
        <f t="shared" si="0"/>
        <v/>
      </c>
      <c r="E627" s="91" t="str">
        <f t="shared" ref="E627:AM627" si="10">IFERROR(RANK(E13,E$4:E$610,),"-")</f>
        <v>-</v>
      </c>
      <c r="F627" s="91" t="str">
        <f t="shared" si="10"/>
        <v>-</v>
      </c>
      <c r="G627" s="91" t="str">
        <f t="shared" si="10"/>
        <v>-</v>
      </c>
      <c r="H627" s="91" t="str">
        <f t="shared" si="10"/>
        <v>-</v>
      </c>
      <c r="I627" s="91" t="str">
        <f t="shared" si="10"/>
        <v>-</v>
      </c>
      <c r="J627" s="91" t="str">
        <f t="shared" si="10"/>
        <v>-</v>
      </c>
      <c r="K627" s="91" t="str">
        <f t="shared" si="10"/>
        <v>-</v>
      </c>
      <c r="L627" s="91" t="str">
        <f t="shared" si="10"/>
        <v>-</v>
      </c>
      <c r="M627" s="91" t="str">
        <f t="shared" si="10"/>
        <v>-</v>
      </c>
      <c r="N627" s="91" t="str">
        <f t="shared" si="10"/>
        <v>-</v>
      </c>
      <c r="O627" s="91" t="str">
        <f t="shared" si="10"/>
        <v>-</v>
      </c>
      <c r="P627" s="91" t="str">
        <f t="shared" si="10"/>
        <v>-</v>
      </c>
      <c r="Q627" s="91" t="str">
        <f t="shared" si="10"/>
        <v>-</v>
      </c>
      <c r="R627" s="91" t="str">
        <f t="shared" si="10"/>
        <v>-</v>
      </c>
      <c r="S627" s="91" t="str">
        <f t="shared" si="10"/>
        <v>-</v>
      </c>
      <c r="T627" s="91" t="str">
        <f t="shared" si="10"/>
        <v>-</v>
      </c>
      <c r="U627" s="91" t="str">
        <f t="shared" si="10"/>
        <v>-</v>
      </c>
      <c r="V627" s="91" t="str">
        <f t="shared" si="10"/>
        <v>-</v>
      </c>
      <c r="W627" s="91" t="str">
        <f t="shared" si="10"/>
        <v>-</v>
      </c>
      <c r="X627" s="91" t="str">
        <f t="shared" si="10"/>
        <v>-</v>
      </c>
      <c r="Y627" s="91" t="str">
        <f t="shared" si="10"/>
        <v>-</v>
      </c>
      <c r="Z627" s="91" t="str">
        <f t="shared" si="10"/>
        <v>-</v>
      </c>
      <c r="AA627" s="91" t="str">
        <f t="shared" si="10"/>
        <v>-</v>
      </c>
      <c r="AB627" s="91" t="str">
        <f t="shared" si="10"/>
        <v>-</v>
      </c>
      <c r="AC627" s="91" t="str">
        <f t="shared" si="10"/>
        <v>-</v>
      </c>
      <c r="AD627" s="91" t="str">
        <f t="shared" si="10"/>
        <v>-</v>
      </c>
      <c r="AE627" s="91" t="str">
        <f t="shared" si="10"/>
        <v>-</v>
      </c>
      <c r="AF627" s="91" t="str">
        <f t="shared" si="10"/>
        <v>-</v>
      </c>
      <c r="AG627" s="91" t="str">
        <f t="shared" si="10"/>
        <v>-</v>
      </c>
      <c r="AH627" s="91" t="str">
        <f t="shared" si="10"/>
        <v>-</v>
      </c>
      <c r="AI627" s="91" t="str">
        <f t="shared" si="10"/>
        <v>-</v>
      </c>
      <c r="AJ627" s="91" t="str">
        <f t="shared" si="10"/>
        <v>-</v>
      </c>
      <c r="AK627" s="91" t="str">
        <f t="shared" si="10"/>
        <v>-</v>
      </c>
      <c r="AL627" s="91" t="str">
        <f t="shared" si="10"/>
        <v>-</v>
      </c>
      <c r="AM627" s="91" t="str">
        <f t="shared" si="10"/>
        <v>-</v>
      </c>
    </row>
    <row r="628" spans="1:39">
      <c r="A628" s="58" t="str">
        <f t="shared" si="0"/>
        <v/>
      </c>
      <c r="B628" s="120" t="str">
        <f t="shared" si="0"/>
        <v/>
      </c>
      <c r="C628" s="86" t="str">
        <f t="shared" si="0"/>
        <v/>
      </c>
      <c r="D628" s="87" t="str">
        <f t="shared" si="0"/>
        <v/>
      </c>
      <c r="E628" s="91" t="str">
        <f t="shared" ref="E628:AM628" si="11">IFERROR(RANK(E14,E$4:E$610,),"-")</f>
        <v>-</v>
      </c>
      <c r="F628" s="91" t="str">
        <f t="shared" si="11"/>
        <v>-</v>
      </c>
      <c r="G628" s="91" t="str">
        <f t="shared" si="11"/>
        <v>-</v>
      </c>
      <c r="H628" s="91" t="str">
        <f t="shared" si="11"/>
        <v>-</v>
      </c>
      <c r="I628" s="91" t="str">
        <f t="shared" si="11"/>
        <v>-</v>
      </c>
      <c r="J628" s="91" t="str">
        <f t="shared" si="11"/>
        <v>-</v>
      </c>
      <c r="K628" s="91" t="str">
        <f t="shared" si="11"/>
        <v>-</v>
      </c>
      <c r="L628" s="91" t="str">
        <f t="shared" si="11"/>
        <v>-</v>
      </c>
      <c r="M628" s="91" t="str">
        <f t="shared" si="11"/>
        <v>-</v>
      </c>
      <c r="N628" s="91" t="str">
        <f t="shared" si="11"/>
        <v>-</v>
      </c>
      <c r="O628" s="91" t="str">
        <f t="shared" si="11"/>
        <v>-</v>
      </c>
      <c r="P628" s="91" t="str">
        <f t="shared" si="11"/>
        <v>-</v>
      </c>
      <c r="Q628" s="91" t="str">
        <f t="shared" si="11"/>
        <v>-</v>
      </c>
      <c r="R628" s="91" t="str">
        <f t="shared" si="11"/>
        <v>-</v>
      </c>
      <c r="S628" s="91" t="str">
        <f t="shared" si="11"/>
        <v>-</v>
      </c>
      <c r="T628" s="91" t="str">
        <f t="shared" si="11"/>
        <v>-</v>
      </c>
      <c r="U628" s="91" t="str">
        <f t="shared" si="11"/>
        <v>-</v>
      </c>
      <c r="V628" s="91" t="str">
        <f t="shared" si="11"/>
        <v>-</v>
      </c>
      <c r="W628" s="91" t="str">
        <f t="shared" si="11"/>
        <v>-</v>
      </c>
      <c r="X628" s="91" t="str">
        <f t="shared" si="11"/>
        <v>-</v>
      </c>
      <c r="Y628" s="91" t="str">
        <f t="shared" si="11"/>
        <v>-</v>
      </c>
      <c r="Z628" s="91" t="str">
        <f t="shared" si="11"/>
        <v>-</v>
      </c>
      <c r="AA628" s="91" t="str">
        <f t="shared" si="11"/>
        <v>-</v>
      </c>
      <c r="AB628" s="91" t="str">
        <f t="shared" si="11"/>
        <v>-</v>
      </c>
      <c r="AC628" s="91" t="str">
        <f t="shared" si="11"/>
        <v>-</v>
      </c>
      <c r="AD628" s="91" t="str">
        <f t="shared" si="11"/>
        <v>-</v>
      </c>
      <c r="AE628" s="91" t="str">
        <f t="shared" si="11"/>
        <v>-</v>
      </c>
      <c r="AF628" s="91" t="str">
        <f t="shared" si="11"/>
        <v>-</v>
      </c>
      <c r="AG628" s="91" t="str">
        <f t="shared" si="11"/>
        <v>-</v>
      </c>
      <c r="AH628" s="91" t="str">
        <f t="shared" si="11"/>
        <v>-</v>
      </c>
      <c r="AI628" s="91" t="str">
        <f t="shared" si="11"/>
        <v>-</v>
      </c>
      <c r="AJ628" s="91" t="str">
        <f t="shared" si="11"/>
        <v>-</v>
      </c>
      <c r="AK628" s="91" t="str">
        <f t="shared" si="11"/>
        <v>-</v>
      </c>
      <c r="AL628" s="91" t="str">
        <f t="shared" si="11"/>
        <v>-</v>
      </c>
      <c r="AM628" s="91" t="str">
        <f t="shared" si="11"/>
        <v>-</v>
      </c>
    </row>
    <row r="629" spans="1:39">
      <c r="A629" s="58" t="str">
        <f t="shared" si="0"/>
        <v/>
      </c>
      <c r="B629" s="120" t="str">
        <f t="shared" si="0"/>
        <v/>
      </c>
      <c r="C629" s="86" t="str">
        <f t="shared" si="0"/>
        <v/>
      </c>
      <c r="D629" s="87" t="str">
        <f t="shared" si="0"/>
        <v/>
      </c>
      <c r="E629" s="91" t="str">
        <f t="shared" ref="E629:AM629" si="12">IFERROR(RANK(E15,E$4:E$610,),"-")</f>
        <v>-</v>
      </c>
      <c r="F629" s="91" t="str">
        <f t="shared" si="12"/>
        <v>-</v>
      </c>
      <c r="G629" s="91" t="str">
        <f t="shared" si="12"/>
        <v>-</v>
      </c>
      <c r="H629" s="91" t="str">
        <f t="shared" si="12"/>
        <v>-</v>
      </c>
      <c r="I629" s="91" t="str">
        <f t="shared" si="12"/>
        <v>-</v>
      </c>
      <c r="J629" s="91" t="str">
        <f t="shared" si="12"/>
        <v>-</v>
      </c>
      <c r="K629" s="91" t="str">
        <f t="shared" si="12"/>
        <v>-</v>
      </c>
      <c r="L629" s="91" t="str">
        <f t="shared" si="12"/>
        <v>-</v>
      </c>
      <c r="M629" s="91" t="str">
        <f t="shared" si="12"/>
        <v>-</v>
      </c>
      <c r="N629" s="91" t="str">
        <f t="shared" si="12"/>
        <v>-</v>
      </c>
      <c r="O629" s="91" t="str">
        <f t="shared" si="12"/>
        <v>-</v>
      </c>
      <c r="P629" s="91" t="str">
        <f t="shared" si="12"/>
        <v>-</v>
      </c>
      <c r="Q629" s="91" t="str">
        <f t="shared" si="12"/>
        <v>-</v>
      </c>
      <c r="R629" s="91" t="str">
        <f t="shared" si="12"/>
        <v>-</v>
      </c>
      <c r="S629" s="91" t="str">
        <f t="shared" si="12"/>
        <v>-</v>
      </c>
      <c r="T629" s="91" t="str">
        <f t="shared" si="12"/>
        <v>-</v>
      </c>
      <c r="U629" s="91" t="str">
        <f t="shared" si="12"/>
        <v>-</v>
      </c>
      <c r="V629" s="91" t="str">
        <f t="shared" si="12"/>
        <v>-</v>
      </c>
      <c r="W629" s="91" t="str">
        <f t="shared" si="12"/>
        <v>-</v>
      </c>
      <c r="X629" s="91" t="str">
        <f t="shared" si="12"/>
        <v>-</v>
      </c>
      <c r="Y629" s="91" t="str">
        <f t="shared" si="12"/>
        <v>-</v>
      </c>
      <c r="Z629" s="91" t="str">
        <f t="shared" si="12"/>
        <v>-</v>
      </c>
      <c r="AA629" s="91" t="str">
        <f t="shared" si="12"/>
        <v>-</v>
      </c>
      <c r="AB629" s="91" t="str">
        <f t="shared" si="12"/>
        <v>-</v>
      </c>
      <c r="AC629" s="91" t="str">
        <f t="shared" si="12"/>
        <v>-</v>
      </c>
      <c r="AD629" s="91" t="str">
        <f t="shared" si="12"/>
        <v>-</v>
      </c>
      <c r="AE629" s="91" t="str">
        <f t="shared" si="12"/>
        <v>-</v>
      </c>
      <c r="AF629" s="91" t="str">
        <f t="shared" si="12"/>
        <v>-</v>
      </c>
      <c r="AG629" s="91" t="str">
        <f t="shared" si="12"/>
        <v>-</v>
      </c>
      <c r="AH629" s="91" t="str">
        <f t="shared" si="12"/>
        <v>-</v>
      </c>
      <c r="AI629" s="91" t="str">
        <f t="shared" si="12"/>
        <v>-</v>
      </c>
      <c r="AJ629" s="91" t="str">
        <f t="shared" si="12"/>
        <v>-</v>
      </c>
      <c r="AK629" s="91" t="str">
        <f t="shared" si="12"/>
        <v>-</v>
      </c>
      <c r="AL629" s="91" t="str">
        <f t="shared" si="12"/>
        <v>-</v>
      </c>
      <c r="AM629" s="91" t="str">
        <f t="shared" si="12"/>
        <v>-</v>
      </c>
    </row>
    <row r="630" spans="1:39">
      <c r="A630" s="58" t="str">
        <f t="shared" si="0"/>
        <v/>
      </c>
      <c r="B630" s="120" t="str">
        <f t="shared" si="0"/>
        <v/>
      </c>
      <c r="C630" s="86" t="str">
        <f t="shared" si="0"/>
        <v/>
      </c>
      <c r="D630" s="87" t="str">
        <f t="shared" si="0"/>
        <v/>
      </c>
      <c r="E630" s="91" t="str">
        <f t="shared" ref="E630:AM630" si="13">IFERROR(RANK(E16,E$4:E$610,),"-")</f>
        <v>-</v>
      </c>
      <c r="F630" s="91" t="str">
        <f t="shared" si="13"/>
        <v>-</v>
      </c>
      <c r="G630" s="91" t="str">
        <f t="shared" si="13"/>
        <v>-</v>
      </c>
      <c r="H630" s="91" t="str">
        <f t="shared" si="13"/>
        <v>-</v>
      </c>
      <c r="I630" s="91" t="str">
        <f t="shared" si="13"/>
        <v>-</v>
      </c>
      <c r="J630" s="91" t="str">
        <f t="shared" si="13"/>
        <v>-</v>
      </c>
      <c r="K630" s="91" t="str">
        <f t="shared" si="13"/>
        <v>-</v>
      </c>
      <c r="L630" s="91" t="str">
        <f t="shared" si="13"/>
        <v>-</v>
      </c>
      <c r="M630" s="91" t="str">
        <f t="shared" si="13"/>
        <v>-</v>
      </c>
      <c r="N630" s="91" t="str">
        <f t="shared" si="13"/>
        <v>-</v>
      </c>
      <c r="O630" s="91" t="str">
        <f t="shared" si="13"/>
        <v>-</v>
      </c>
      <c r="P630" s="91" t="str">
        <f t="shared" si="13"/>
        <v>-</v>
      </c>
      <c r="Q630" s="91" t="str">
        <f t="shared" si="13"/>
        <v>-</v>
      </c>
      <c r="R630" s="91" t="str">
        <f t="shared" si="13"/>
        <v>-</v>
      </c>
      <c r="S630" s="91" t="str">
        <f t="shared" si="13"/>
        <v>-</v>
      </c>
      <c r="T630" s="91" t="str">
        <f t="shared" si="13"/>
        <v>-</v>
      </c>
      <c r="U630" s="91" t="str">
        <f t="shared" si="13"/>
        <v>-</v>
      </c>
      <c r="V630" s="91" t="str">
        <f t="shared" si="13"/>
        <v>-</v>
      </c>
      <c r="W630" s="91" t="str">
        <f t="shared" si="13"/>
        <v>-</v>
      </c>
      <c r="X630" s="91" t="str">
        <f t="shared" si="13"/>
        <v>-</v>
      </c>
      <c r="Y630" s="91" t="str">
        <f t="shared" si="13"/>
        <v>-</v>
      </c>
      <c r="Z630" s="91" t="str">
        <f t="shared" si="13"/>
        <v>-</v>
      </c>
      <c r="AA630" s="91" t="str">
        <f t="shared" si="13"/>
        <v>-</v>
      </c>
      <c r="AB630" s="91" t="str">
        <f t="shared" si="13"/>
        <v>-</v>
      </c>
      <c r="AC630" s="91" t="str">
        <f t="shared" si="13"/>
        <v>-</v>
      </c>
      <c r="AD630" s="91" t="str">
        <f t="shared" si="13"/>
        <v>-</v>
      </c>
      <c r="AE630" s="91" t="str">
        <f t="shared" si="13"/>
        <v>-</v>
      </c>
      <c r="AF630" s="91" t="str">
        <f t="shared" si="13"/>
        <v>-</v>
      </c>
      <c r="AG630" s="91" t="str">
        <f t="shared" si="13"/>
        <v>-</v>
      </c>
      <c r="AH630" s="91" t="str">
        <f t="shared" si="13"/>
        <v>-</v>
      </c>
      <c r="AI630" s="91" t="str">
        <f t="shared" si="13"/>
        <v>-</v>
      </c>
      <c r="AJ630" s="91" t="str">
        <f t="shared" si="13"/>
        <v>-</v>
      </c>
      <c r="AK630" s="91" t="str">
        <f t="shared" si="13"/>
        <v>-</v>
      </c>
      <c r="AL630" s="91" t="str">
        <f t="shared" si="13"/>
        <v>-</v>
      </c>
      <c r="AM630" s="91" t="str">
        <f t="shared" si="13"/>
        <v>-</v>
      </c>
    </row>
    <row r="631" spans="1:39">
      <c r="A631" s="58" t="str">
        <f t="shared" si="0"/>
        <v/>
      </c>
      <c r="B631" s="120" t="str">
        <f t="shared" si="0"/>
        <v/>
      </c>
      <c r="C631" s="86" t="str">
        <f t="shared" si="0"/>
        <v/>
      </c>
      <c r="D631" s="87" t="str">
        <f t="shared" si="0"/>
        <v/>
      </c>
      <c r="E631" s="91" t="str">
        <f t="shared" ref="E631:AM631" si="14">IFERROR(RANK(E17,E$4:E$610,),"-")</f>
        <v>-</v>
      </c>
      <c r="F631" s="91" t="str">
        <f t="shared" si="14"/>
        <v>-</v>
      </c>
      <c r="G631" s="91" t="str">
        <f t="shared" si="14"/>
        <v>-</v>
      </c>
      <c r="H631" s="91" t="str">
        <f t="shared" si="14"/>
        <v>-</v>
      </c>
      <c r="I631" s="91" t="str">
        <f t="shared" si="14"/>
        <v>-</v>
      </c>
      <c r="J631" s="91" t="str">
        <f t="shared" si="14"/>
        <v>-</v>
      </c>
      <c r="K631" s="91" t="str">
        <f t="shared" si="14"/>
        <v>-</v>
      </c>
      <c r="L631" s="91" t="str">
        <f t="shared" si="14"/>
        <v>-</v>
      </c>
      <c r="M631" s="91" t="str">
        <f t="shared" si="14"/>
        <v>-</v>
      </c>
      <c r="N631" s="91" t="str">
        <f t="shared" si="14"/>
        <v>-</v>
      </c>
      <c r="O631" s="91" t="str">
        <f t="shared" si="14"/>
        <v>-</v>
      </c>
      <c r="P631" s="91" t="str">
        <f t="shared" si="14"/>
        <v>-</v>
      </c>
      <c r="Q631" s="91" t="str">
        <f t="shared" si="14"/>
        <v>-</v>
      </c>
      <c r="R631" s="91" t="str">
        <f t="shared" si="14"/>
        <v>-</v>
      </c>
      <c r="S631" s="91" t="str">
        <f t="shared" si="14"/>
        <v>-</v>
      </c>
      <c r="T631" s="91" t="str">
        <f t="shared" si="14"/>
        <v>-</v>
      </c>
      <c r="U631" s="91" t="str">
        <f t="shared" si="14"/>
        <v>-</v>
      </c>
      <c r="V631" s="91" t="str">
        <f t="shared" si="14"/>
        <v>-</v>
      </c>
      <c r="W631" s="91" t="str">
        <f t="shared" si="14"/>
        <v>-</v>
      </c>
      <c r="X631" s="91" t="str">
        <f t="shared" si="14"/>
        <v>-</v>
      </c>
      <c r="Y631" s="91" t="str">
        <f t="shared" si="14"/>
        <v>-</v>
      </c>
      <c r="Z631" s="91" t="str">
        <f t="shared" si="14"/>
        <v>-</v>
      </c>
      <c r="AA631" s="91" t="str">
        <f t="shared" si="14"/>
        <v>-</v>
      </c>
      <c r="AB631" s="91" t="str">
        <f t="shared" si="14"/>
        <v>-</v>
      </c>
      <c r="AC631" s="91" t="str">
        <f t="shared" si="14"/>
        <v>-</v>
      </c>
      <c r="AD631" s="91" t="str">
        <f t="shared" si="14"/>
        <v>-</v>
      </c>
      <c r="AE631" s="91" t="str">
        <f t="shared" si="14"/>
        <v>-</v>
      </c>
      <c r="AF631" s="91" t="str">
        <f t="shared" si="14"/>
        <v>-</v>
      </c>
      <c r="AG631" s="91" t="str">
        <f t="shared" si="14"/>
        <v>-</v>
      </c>
      <c r="AH631" s="91" t="str">
        <f t="shared" si="14"/>
        <v>-</v>
      </c>
      <c r="AI631" s="91" t="str">
        <f t="shared" si="14"/>
        <v>-</v>
      </c>
      <c r="AJ631" s="91" t="str">
        <f t="shared" si="14"/>
        <v>-</v>
      </c>
      <c r="AK631" s="91" t="str">
        <f t="shared" si="14"/>
        <v>-</v>
      </c>
      <c r="AL631" s="91" t="str">
        <f t="shared" si="14"/>
        <v>-</v>
      </c>
      <c r="AM631" s="91" t="str">
        <f t="shared" si="14"/>
        <v>-</v>
      </c>
    </row>
    <row r="632" spans="1:39">
      <c r="A632" s="58" t="str">
        <f t="shared" si="0"/>
        <v/>
      </c>
      <c r="B632" s="120" t="str">
        <f t="shared" si="0"/>
        <v/>
      </c>
      <c r="C632" s="86" t="str">
        <f t="shared" si="0"/>
        <v/>
      </c>
      <c r="D632" s="87" t="str">
        <f t="shared" si="0"/>
        <v/>
      </c>
      <c r="E632" s="91" t="str">
        <f t="shared" ref="E632:AM632" si="15">IFERROR(RANK(E18,E$4:E$610,),"-")</f>
        <v>-</v>
      </c>
      <c r="F632" s="91" t="str">
        <f t="shared" si="15"/>
        <v>-</v>
      </c>
      <c r="G632" s="91" t="str">
        <f t="shared" si="15"/>
        <v>-</v>
      </c>
      <c r="H632" s="91" t="str">
        <f t="shared" si="15"/>
        <v>-</v>
      </c>
      <c r="I632" s="91" t="str">
        <f t="shared" si="15"/>
        <v>-</v>
      </c>
      <c r="J632" s="91" t="str">
        <f t="shared" si="15"/>
        <v>-</v>
      </c>
      <c r="K632" s="91" t="str">
        <f t="shared" si="15"/>
        <v>-</v>
      </c>
      <c r="L632" s="91" t="str">
        <f t="shared" si="15"/>
        <v>-</v>
      </c>
      <c r="M632" s="91" t="str">
        <f t="shared" si="15"/>
        <v>-</v>
      </c>
      <c r="N632" s="91" t="str">
        <f t="shared" si="15"/>
        <v>-</v>
      </c>
      <c r="O632" s="91" t="str">
        <f t="shared" si="15"/>
        <v>-</v>
      </c>
      <c r="P632" s="91" t="str">
        <f t="shared" si="15"/>
        <v>-</v>
      </c>
      <c r="Q632" s="91" t="str">
        <f t="shared" si="15"/>
        <v>-</v>
      </c>
      <c r="R632" s="91" t="str">
        <f t="shared" si="15"/>
        <v>-</v>
      </c>
      <c r="S632" s="91" t="str">
        <f t="shared" si="15"/>
        <v>-</v>
      </c>
      <c r="T632" s="91" t="str">
        <f t="shared" si="15"/>
        <v>-</v>
      </c>
      <c r="U632" s="91" t="str">
        <f t="shared" si="15"/>
        <v>-</v>
      </c>
      <c r="V632" s="91" t="str">
        <f t="shared" si="15"/>
        <v>-</v>
      </c>
      <c r="W632" s="91" t="str">
        <f t="shared" si="15"/>
        <v>-</v>
      </c>
      <c r="X632" s="91" t="str">
        <f t="shared" si="15"/>
        <v>-</v>
      </c>
      <c r="Y632" s="91" t="str">
        <f t="shared" si="15"/>
        <v>-</v>
      </c>
      <c r="Z632" s="91" t="str">
        <f t="shared" si="15"/>
        <v>-</v>
      </c>
      <c r="AA632" s="91" t="str">
        <f t="shared" si="15"/>
        <v>-</v>
      </c>
      <c r="AB632" s="91" t="str">
        <f t="shared" si="15"/>
        <v>-</v>
      </c>
      <c r="AC632" s="91" t="str">
        <f t="shared" si="15"/>
        <v>-</v>
      </c>
      <c r="AD632" s="91" t="str">
        <f t="shared" si="15"/>
        <v>-</v>
      </c>
      <c r="AE632" s="91" t="str">
        <f t="shared" si="15"/>
        <v>-</v>
      </c>
      <c r="AF632" s="91" t="str">
        <f t="shared" si="15"/>
        <v>-</v>
      </c>
      <c r="AG632" s="91" t="str">
        <f t="shared" si="15"/>
        <v>-</v>
      </c>
      <c r="AH632" s="91" t="str">
        <f t="shared" si="15"/>
        <v>-</v>
      </c>
      <c r="AI632" s="91" t="str">
        <f t="shared" si="15"/>
        <v>-</v>
      </c>
      <c r="AJ632" s="91" t="str">
        <f t="shared" si="15"/>
        <v>-</v>
      </c>
      <c r="AK632" s="91" t="str">
        <f t="shared" si="15"/>
        <v>-</v>
      </c>
      <c r="AL632" s="91" t="str">
        <f t="shared" si="15"/>
        <v>-</v>
      </c>
      <c r="AM632" s="91" t="str">
        <f t="shared" si="15"/>
        <v>-</v>
      </c>
    </row>
    <row r="633" spans="1:39">
      <c r="A633" s="58" t="str">
        <f t="shared" si="0"/>
        <v/>
      </c>
      <c r="B633" s="120" t="str">
        <f t="shared" si="0"/>
        <v/>
      </c>
      <c r="C633" s="86" t="str">
        <f t="shared" si="0"/>
        <v/>
      </c>
      <c r="D633" s="87" t="str">
        <f t="shared" si="0"/>
        <v/>
      </c>
      <c r="E633" s="91" t="str">
        <f t="shared" ref="E633:AM633" si="16">IFERROR(RANK(E19,E$4:E$610,),"-")</f>
        <v>-</v>
      </c>
      <c r="F633" s="91" t="str">
        <f t="shared" si="16"/>
        <v>-</v>
      </c>
      <c r="G633" s="91" t="str">
        <f t="shared" si="16"/>
        <v>-</v>
      </c>
      <c r="H633" s="91" t="str">
        <f t="shared" si="16"/>
        <v>-</v>
      </c>
      <c r="I633" s="91" t="str">
        <f t="shared" si="16"/>
        <v>-</v>
      </c>
      <c r="J633" s="91" t="str">
        <f t="shared" si="16"/>
        <v>-</v>
      </c>
      <c r="K633" s="91" t="str">
        <f t="shared" si="16"/>
        <v>-</v>
      </c>
      <c r="L633" s="91" t="str">
        <f t="shared" si="16"/>
        <v>-</v>
      </c>
      <c r="M633" s="91" t="str">
        <f t="shared" si="16"/>
        <v>-</v>
      </c>
      <c r="N633" s="91" t="str">
        <f t="shared" si="16"/>
        <v>-</v>
      </c>
      <c r="O633" s="91" t="str">
        <f t="shared" si="16"/>
        <v>-</v>
      </c>
      <c r="P633" s="91" t="str">
        <f t="shared" si="16"/>
        <v>-</v>
      </c>
      <c r="Q633" s="91" t="str">
        <f t="shared" si="16"/>
        <v>-</v>
      </c>
      <c r="R633" s="91" t="str">
        <f t="shared" si="16"/>
        <v>-</v>
      </c>
      <c r="S633" s="91" t="str">
        <f t="shared" si="16"/>
        <v>-</v>
      </c>
      <c r="T633" s="91" t="str">
        <f t="shared" si="16"/>
        <v>-</v>
      </c>
      <c r="U633" s="91" t="str">
        <f t="shared" si="16"/>
        <v>-</v>
      </c>
      <c r="V633" s="91" t="str">
        <f t="shared" si="16"/>
        <v>-</v>
      </c>
      <c r="W633" s="91" t="str">
        <f t="shared" si="16"/>
        <v>-</v>
      </c>
      <c r="X633" s="91" t="str">
        <f t="shared" si="16"/>
        <v>-</v>
      </c>
      <c r="Y633" s="91" t="str">
        <f t="shared" si="16"/>
        <v>-</v>
      </c>
      <c r="Z633" s="91" t="str">
        <f t="shared" si="16"/>
        <v>-</v>
      </c>
      <c r="AA633" s="91" t="str">
        <f t="shared" si="16"/>
        <v>-</v>
      </c>
      <c r="AB633" s="91" t="str">
        <f t="shared" si="16"/>
        <v>-</v>
      </c>
      <c r="AC633" s="91" t="str">
        <f t="shared" si="16"/>
        <v>-</v>
      </c>
      <c r="AD633" s="91" t="str">
        <f t="shared" si="16"/>
        <v>-</v>
      </c>
      <c r="AE633" s="91" t="str">
        <f t="shared" si="16"/>
        <v>-</v>
      </c>
      <c r="AF633" s="91" t="str">
        <f t="shared" si="16"/>
        <v>-</v>
      </c>
      <c r="AG633" s="91" t="str">
        <f t="shared" si="16"/>
        <v>-</v>
      </c>
      <c r="AH633" s="91" t="str">
        <f t="shared" si="16"/>
        <v>-</v>
      </c>
      <c r="AI633" s="91" t="str">
        <f t="shared" si="16"/>
        <v>-</v>
      </c>
      <c r="AJ633" s="91" t="str">
        <f t="shared" si="16"/>
        <v>-</v>
      </c>
      <c r="AK633" s="91" t="str">
        <f t="shared" si="16"/>
        <v>-</v>
      </c>
      <c r="AL633" s="91" t="str">
        <f t="shared" si="16"/>
        <v>-</v>
      </c>
      <c r="AM633" s="91" t="str">
        <f t="shared" si="16"/>
        <v>-</v>
      </c>
    </row>
    <row r="634" spans="1:39">
      <c r="A634" s="58" t="str">
        <f t="shared" si="0"/>
        <v/>
      </c>
      <c r="B634" s="120" t="str">
        <f t="shared" si="0"/>
        <v/>
      </c>
      <c r="C634" s="86" t="str">
        <f t="shared" si="0"/>
        <v/>
      </c>
      <c r="D634" s="87" t="str">
        <f t="shared" si="0"/>
        <v/>
      </c>
      <c r="E634" s="91" t="str">
        <f t="shared" ref="E634:AM634" si="17">IFERROR(RANK(E20,E$4:E$610,),"-")</f>
        <v>-</v>
      </c>
      <c r="F634" s="91" t="str">
        <f t="shared" si="17"/>
        <v>-</v>
      </c>
      <c r="G634" s="91" t="str">
        <f t="shared" si="17"/>
        <v>-</v>
      </c>
      <c r="H634" s="91" t="str">
        <f t="shared" si="17"/>
        <v>-</v>
      </c>
      <c r="I634" s="91" t="str">
        <f t="shared" si="17"/>
        <v>-</v>
      </c>
      <c r="J634" s="91" t="str">
        <f t="shared" si="17"/>
        <v>-</v>
      </c>
      <c r="K634" s="91" t="str">
        <f t="shared" si="17"/>
        <v>-</v>
      </c>
      <c r="L634" s="91" t="str">
        <f t="shared" si="17"/>
        <v>-</v>
      </c>
      <c r="M634" s="91" t="str">
        <f t="shared" si="17"/>
        <v>-</v>
      </c>
      <c r="N634" s="91" t="str">
        <f t="shared" si="17"/>
        <v>-</v>
      </c>
      <c r="O634" s="91" t="str">
        <f t="shared" si="17"/>
        <v>-</v>
      </c>
      <c r="P634" s="91" t="str">
        <f t="shared" si="17"/>
        <v>-</v>
      </c>
      <c r="Q634" s="91" t="str">
        <f t="shared" si="17"/>
        <v>-</v>
      </c>
      <c r="R634" s="91" t="str">
        <f t="shared" si="17"/>
        <v>-</v>
      </c>
      <c r="S634" s="91" t="str">
        <f t="shared" si="17"/>
        <v>-</v>
      </c>
      <c r="T634" s="91" t="str">
        <f t="shared" si="17"/>
        <v>-</v>
      </c>
      <c r="U634" s="91" t="str">
        <f t="shared" si="17"/>
        <v>-</v>
      </c>
      <c r="V634" s="91" t="str">
        <f t="shared" si="17"/>
        <v>-</v>
      </c>
      <c r="W634" s="91" t="str">
        <f t="shared" si="17"/>
        <v>-</v>
      </c>
      <c r="X634" s="91" t="str">
        <f t="shared" si="17"/>
        <v>-</v>
      </c>
      <c r="Y634" s="91" t="str">
        <f t="shared" si="17"/>
        <v>-</v>
      </c>
      <c r="Z634" s="91" t="str">
        <f t="shared" si="17"/>
        <v>-</v>
      </c>
      <c r="AA634" s="91" t="str">
        <f t="shared" si="17"/>
        <v>-</v>
      </c>
      <c r="AB634" s="91" t="str">
        <f t="shared" si="17"/>
        <v>-</v>
      </c>
      <c r="AC634" s="91" t="str">
        <f t="shared" si="17"/>
        <v>-</v>
      </c>
      <c r="AD634" s="91" t="str">
        <f t="shared" si="17"/>
        <v>-</v>
      </c>
      <c r="AE634" s="91" t="str">
        <f t="shared" si="17"/>
        <v>-</v>
      </c>
      <c r="AF634" s="91" t="str">
        <f t="shared" si="17"/>
        <v>-</v>
      </c>
      <c r="AG634" s="91" t="str">
        <f t="shared" si="17"/>
        <v>-</v>
      </c>
      <c r="AH634" s="91" t="str">
        <f t="shared" si="17"/>
        <v>-</v>
      </c>
      <c r="AI634" s="91" t="str">
        <f t="shared" si="17"/>
        <v>-</v>
      </c>
      <c r="AJ634" s="91" t="str">
        <f t="shared" si="17"/>
        <v>-</v>
      </c>
      <c r="AK634" s="91" t="str">
        <f t="shared" si="17"/>
        <v>-</v>
      </c>
      <c r="AL634" s="91" t="str">
        <f t="shared" si="17"/>
        <v>-</v>
      </c>
      <c r="AM634" s="91" t="str">
        <f t="shared" si="17"/>
        <v>-</v>
      </c>
    </row>
    <row r="635" spans="1:39">
      <c r="A635" s="58" t="str">
        <f t="shared" si="0"/>
        <v/>
      </c>
      <c r="B635" s="120" t="str">
        <f t="shared" si="0"/>
        <v/>
      </c>
      <c r="C635" s="86" t="str">
        <f t="shared" si="0"/>
        <v/>
      </c>
      <c r="D635" s="87" t="str">
        <f t="shared" si="0"/>
        <v/>
      </c>
      <c r="E635" s="91" t="str">
        <f t="shared" ref="E635:AM635" si="18">IFERROR(RANK(E21,E$4:E$610,),"-")</f>
        <v>-</v>
      </c>
      <c r="F635" s="91" t="str">
        <f t="shared" si="18"/>
        <v>-</v>
      </c>
      <c r="G635" s="91" t="str">
        <f t="shared" si="18"/>
        <v>-</v>
      </c>
      <c r="H635" s="91" t="str">
        <f t="shared" si="18"/>
        <v>-</v>
      </c>
      <c r="I635" s="91" t="str">
        <f t="shared" si="18"/>
        <v>-</v>
      </c>
      <c r="J635" s="91" t="str">
        <f t="shared" si="18"/>
        <v>-</v>
      </c>
      <c r="K635" s="91" t="str">
        <f t="shared" si="18"/>
        <v>-</v>
      </c>
      <c r="L635" s="91" t="str">
        <f t="shared" si="18"/>
        <v>-</v>
      </c>
      <c r="M635" s="91" t="str">
        <f t="shared" si="18"/>
        <v>-</v>
      </c>
      <c r="N635" s="91" t="str">
        <f t="shared" si="18"/>
        <v>-</v>
      </c>
      <c r="O635" s="91" t="str">
        <f t="shared" si="18"/>
        <v>-</v>
      </c>
      <c r="P635" s="91" t="str">
        <f t="shared" si="18"/>
        <v>-</v>
      </c>
      <c r="Q635" s="91" t="str">
        <f t="shared" si="18"/>
        <v>-</v>
      </c>
      <c r="R635" s="91" t="str">
        <f t="shared" si="18"/>
        <v>-</v>
      </c>
      <c r="S635" s="91" t="str">
        <f t="shared" si="18"/>
        <v>-</v>
      </c>
      <c r="T635" s="91" t="str">
        <f t="shared" si="18"/>
        <v>-</v>
      </c>
      <c r="U635" s="91" t="str">
        <f t="shared" si="18"/>
        <v>-</v>
      </c>
      <c r="V635" s="91" t="str">
        <f t="shared" si="18"/>
        <v>-</v>
      </c>
      <c r="W635" s="91" t="str">
        <f t="shared" si="18"/>
        <v>-</v>
      </c>
      <c r="X635" s="91" t="str">
        <f t="shared" si="18"/>
        <v>-</v>
      </c>
      <c r="Y635" s="91" t="str">
        <f t="shared" si="18"/>
        <v>-</v>
      </c>
      <c r="Z635" s="91" t="str">
        <f t="shared" si="18"/>
        <v>-</v>
      </c>
      <c r="AA635" s="91" t="str">
        <f t="shared" si="18"/>
        <v>-</v>
      </c>
      <c r="AB635" s="91" t="str">
        <f t="shared" si="18"/>
        <v>-</v>
      </c>
      <c r="AC635" s="91" t="str">
        <f t="shared" si="18"/>
        <v>-</v>
      </c>
      <c r="AD635" s="91" t="str">
        <f t="shared" si="18"/>
        <v>-</v>
      </c>
      <c r="AE635" s="91" t="str">
        <f t="shared" si="18"/>
        <v>-</v>
      </c>
      <c r="AF635" s="91" t="str">
        <f t="shared" si="18"/>
        <v>-</v>
      </c>
      <c r="AG635" s="91" t="str">
        <f t="shared" si="18"/>
        <v>-</v>
      </c>
      <c r="AH635" s="91" t="str">
        <f t="shared" si="18"/>
        <v>-</v>
      </c>
      <c r="AI635" s="91" t="str">
        <f t="shared" si="18"/>
        <v>-</v>
      </c>
      <c r="AJ635" s="91" t="str">
        <f t="shared" si="18"/>
        <v>-</v>
      </c>
      <c r="AK635" s="91" t="str">
        <f t="shared" si="18"/>
        <v>-</v>
      </c>
      <c r="AL635" s="91" t="str">
        <f t="shared" si="18"/>
        <v>-</v>
      </c>
      <c r="AM635" s="91" t="str">
        <f t="shared" si="18"/>
        <v>-</v>
      </c>
    </row>
    <row r="636" spans="1:39">
      <c r="A636" s="58" t="str">
        <f t="shared" si="0"/>
        <v/>
      </c>
      <c r="B636" s="120" t="str">
        <f t="shared" si="0"/>
        <v/>
      </c>
      <c r="C636" s="86" t="str">
        <f t="shared" si="0"/>
        <v/>
      </c>
      <c r="D636" s="87" t="str">
        <f t="shared" si="0"/>
        <v/>
      </c>
      <c r="E636" s="91" t="str">
        <f t="shared" ref="E636:AM636" si="19">IFERROR(RANK(E22,E$4:E$610,),"-")</f>
        <v>-</v>
      </c>
      <c r="F636" s="91" t="str">
        <f t="shared" si="19"/>
        <v>-</v>
      </c>
      <c r="G636" s="91" t="str">
        <f t="shared" si="19"/>
        <v>-</v>
      </c>
      <c r="H636" s="91" t="str">
        <f t="shared" si="19"/>
        <v>-</v>
      </c>
      <c r="I636" s="91" t="str">
        <f t="shared" si="19"/>
        <v>-</v>
      </c>
      <c r="J636" s="91" t="str">
        <f t="shared" si="19"/>
        <v>-</v>
      </c>
      <c r="K636" s="91" t="str">
        <f t="shared" si="19"/>
        <v>-</v>
      </c>
      <c r="L636" s="91" t="str">
        <f t="shared" si="19"/>
        <v>-</v>
      </c>
      <c r="M636" s="91" t="str">
        <f t="shared" si="19"/>
        <v>-</v>
      </c>
      <c r="N636" s="91" t="str">
        <f t="shared" si="19"/>
        <v>-</v>
      </c>
      <c r="O636" s="91" t="str">
        <f t="shared" si="19"/>
        <v>-</v>
      </c>
      <c r="P636" s="91" t="str">
        <f t="shared" si="19"/>
        <v>-</v>
      </c>
      <c r="Q636" s="91" t="str">
        <f t="shared" si="19"/>
        <v>-</v>
      </c>
      <c r="R636" s="91" t="str">
        <f t="shared" si="19"/>
        <v>-</v>
      </c>
      <c r="S636" s="91" t="str">
        <f t="shared" si="19"/>
        <v>-</v>
      </c>
      <c r="T636" s="91" t="str">
        <f t="shared" si="19"/>
        <v>-</v>
      </c>
      <c r="U636" s="91" t="str">
        <f t="shared" si="19"/>
        <v>-</v>
      </c>
      <c r="V636" s="91" t="str">
        <f t="shared" si="19"/>
        <v>-</v>
      </c>
      <c r="W636" s="91" t="str">
        <f t="shared" si="19"/>
        <v>-</v>
      </c>
      <c r="X636" s="91" t="str">
        <f t="shared" si="19"/>
        <v>-</v>
      </c>
      <c r="Y636" s="91" t="str">
        <f t="shared" si="19"/>
        <v>-</v>
      </c>
      <c r="Z636" s="91" t="str">
        <f t="shared" si="19"/>
        <v>-</v>
      </c>
      <c r="AA636" s="91" t="str">
        <f t="shared" si="19"/>
        <v>-</v>
      </c>
      <c r="AB636" s="91" t="str">
        <f t="shared" si="19"/>
        <v>-</v>
      </c>
      <c r="AC636" s="91" t="str">
        <f t="shared" si="19"/>
        <v>-</v>
      </c>
      <c r="AD636" s="91" t="str">
        <f t="shared" si="19"/>
        <v>-</v>
      </c>
      <c r="AE636" s="91" t="str">
        <f t="shared" si="19"/>
        <v>-</v>
      </c>
      <c r="AF636" s="91" t="str">
        <f t="shared" si="19"/>
        <v>-</v>
      </c>
      <c r="AG636" s="91" t="str">
        <f t="shared" si="19"/>
        <v>-</v>
      </c>
      <c r="AH636" s="91" t="str">
        <f t="shared" si="19"/>
        <v>-</v>
      </c>
      <c r="AI636" s="91" t="str">
        <f t="shared" si="19"/>
        <v>-</v>
      </c>
      <c r="AJ636" s="91" t="str">
        <f t="shared" si="19"/>
        <v>-</v>
      </c>
      <c r="AK636" s="91" t="str">
        <f t="shared" si="19"/>
        <v>-</v>
      </c>
      <c r="AL636" s="91" t="str">
        <f t="shared" si="19"/>
        <v>-</v>
      </c>
      <c r="AM636" s="91" t="str">
        <f t="shared" si="19"/>
        <v>-</v>
      </c>
    </row>
    <row r="637" spans="1:39">
      <c r="A637" s="58" t="str">
        <f t="shared" si="0"/>
        <v/>
      </c>
      <c r="B637" s="120" t="str">
        <f t="shared" si="0"/>
        <v/>
      </c>
      <c r="C637" s="86" t="str">
        <f t="shared" si="0"/>
        <v/>
      </c>
      <c r="D637" s="87" t="str">
        <f t="shared" si="0"/>
        <v/>
      </c>
      <c r="E637" s="91" t="str">
        <f t="shared" ref="E637:AM637" si="20">IFERROR(RANK(E23,E$4:E$610,),"-")</f>
        <v>-</v>
      </c>
      <c r="F637" s="91" t="str">
        <f t="shared" si="20"/>
        <v>-</v>
      </c>
      <c r="G637" s="91" t="str">
        <f t="shared" si="20"/>
        <v>-</v>
      </c>
      <c r="H637" s="91" t="str">
        <f t="shared" si="20"/>
        <v>-</v>
      </c>
      <c r="I637" s="91" t="str">
        <f t="shared" si="20"/>
        <v>-</v>
      </c>
      <c r="J637" s="91" t="str">
        <f t="shared" si="20"/>
        <v>-</v>
      </c>
      <c r="K637" s="91" t="str">
        <f t="shared" si="20"/>
        <v>-</v>
      </c>
      <c r="L637" s="91" t="str">
        <f t="shared" si="20"/>
        <v>-</v>
      </c>
      <c r="M637" s="91" t="str">
        <f t="shared" si="20"/>
        <v>-</v>
      </c>
      <c r="N637" s="91" t="str">
        <f t="shared" si="20"/>
        <v>-</v>
      </c>
      <c r="O637" s="91" t="str">
        <f t="shared" si="20"/>
        <v>-</v>
      </c>
      <c r="P637" s="91" t="str">
        <f t="shared" si="20"/>
        <v>-</v>
      </c>
      <c r="Q637" s="91" t="str">
        <f t="shared" si="20"/>
        <v>-</v>
      </c>
      <c r="R637" s="91" t="str">
        <f t="shared" si="20"/>
        <v>-</v>
      </c>
      <c r="S637" s="91" t="str">
        <f t="shared" si="20"/>
        <v>-</v>
      </c>
      <c r="T637" s="91" t="str">
        <f t="shared" si="20"/>
        <v>-</v>
      </c>
      <c r="U637" s="91" t="str">
        <f t="shared" si="20"/>
        <v>-</v>
      </c>
      <c r="V637" s="91" t="str">
        <f t="shared" si="20"/>
        <v>-</v>
      </c>
      <c r="W637" s="91" t="str">
        <f t="shared" si="20"/>
        <v>-</v>
      </c>
      <c r="X637" s="91" t="str">
        <f t="shared" si="20"/>
        <v>-</v>
      </c>
      <c r="Y637" s="91" t="str">
        <f t="shared" si="20"/>
        <v>-</v>
      </c>
      <c r="Z637" s="91" t="str">
        <f t="shared" si="20"/>
        <v>-</v>
      </c>
      <c r="AA637" s="91" t="str">
        <f t="shared" si="20"/>
        <v>-</v>
      </c>
      <c r="AB637" s="91" t="str">
        <f t="shared" si="20"/>
        <v>-</v>
      </c>
      <c r="AC637" s="91" t="str">
        <f t="shared" si="20"/>
        <v>-</v>
      </c>
      <c r="AD637" s="91" t="str">
        <f t="shared" si="20"/>
        <v>-</v>
      </c>
      <c r="AE637" s="91" t="str">
        <f t="shared" si="20"/>
        <v>-</v>
      </c>
      <c r="AF637" s="91" t="str">
        <f t="shared" si="20"/>
        <v>-</v>
      </c>
      <c r="AG637" s="91" t="str">
        <f t="shared" si="20"/>
        <v>-</v>
      </c>
      <c r="AH637" s="91" t="str">
        <f t="shared" si="20"/>
        <v>-</v>
      </c>
      <c r="AI637" s="91" t="str">
        <f t="shared" si="20"/>
        <v>-</v>
      </c>
      <c r="AJ637" s="91" t="str">
        <f t="shared" si="20"/>
        <v>-</v>
      </c>
      <c r="AK637" s="91" t="str">
        <f t="shared" si="20"/>
        <v>-</v>
      </c>
      <c r="AL637" s="91" t="str">
        <f t="shared" si="20"/>
        <v>-</v>
      </c>
      <c r="AM637" s="91" t="str">
        <f t="shared" si="20"/>
        <v>-</v>
      </c>
    </row>
    <row r="638" spans="1:39">
      <c r="A638" s="58" t="str">
        <f t="shared" ref="A638:D657" si="21">A24</f>
        <v/>
      </c>
      <c r="B638" s="120" t="str">
        <f t="shared" si="21"/>
        <v/>
      </c>
      <c r="C638" s="86" t="str">
        <f t="shared" si="21"/>
        <v/>
      </c>
      <c r="D638" s="87" t="str">
        <f t="shared" si="21"/>
        <v/>
      </c>
      <c r="E638" s="91" t="str">
        <f t="shared" ref="E638:AM638" si="22">IFERROR(RANK(E24,E$4:E$610,),"-")</f>
        <v>-</v>
      </c>
      <c r="F638" s="91" t="str">
        <f t="shared" si="22"/>
        <v>-</v>
      </c>
      <c r="G638" s="91" t="str">
        <f t="shared" si="22"/>
        <v>-</v>
      </c>
      <c r="H638" s="91" t="str">
        <f t="shared" si="22"/>
        <v>-</v>
      </c>
      <c r="I638" s="91" t="str">
        <f t="shared" si="22"/>
        <v>-</v>
      </c>
      <c r="J638" s="91" t="str">
        <f t="shared" si="22"/>
        <v>-</v>
      </c>
      <c r="K638" s="91" t="str">
        <f t="shared" si="22"/>
        <v>-</v>
      </c>
      <c r="L638" s="91" t="str">
        <f t="shared" si="22"/>
        <v>-</v>
      </c>
      <c r="M638" s="91" t="str">
        <f t="shared" si="22"/>
        <v>-</v>
      </c>
      <c r="N638" s="91" t="str">
        <f t="shared" si="22"/>
        <v>-</v>
      </c>
      <c r="O638" s="91" t="str">
        <f t="shared" si="22"/>
        <v>-</v>
      </c>
      <c r="P638" s="91" t="str">
        <f t="shared" si="22"/>
        <v>-</v>
      </c>
      <c r="Q638" s="91" t="str">
        <f t="shared" si="22"/>
        <v>-</v>
      </c>
      <c r="R638" s="91" t="str">
        <f t="shared" si="22"/>
        <v>-</v>
      </c>
      <c r="S638" s="91" t="str">
        <f t="shared" si="22"/>
        <v>-</v>
      </c>
      <c r="T638" s="91" t="str">
        <f t="shared" si="22"/>
        <v>-</v>
      </c>
      <c r="U638" s="91" t="str">
        <f t="shared" si="22"/>
        <v>-</v>
      </c>
      <c r="V638" s="91" t="str">
        <f t="shared" si="22"/>
        <v>-</v>
      </c>
      <c r="W638" s="91" t="str">
        <f t="shared" si="22"/>
        <v>-</v>
      </c>
      <c r="X638" s="91" t="str">
        <f t="shared" si="22"/>
        <v>-</v>
      </c>
      <c r="Y638" s="91" t="str">
        <f t="shared" si="22"/>
        <v>-</v>
      </c>
      <c r="Z638" s="91" t="str">
        <f t="shared" si="22"/>
        <v>-</v>
      </c>
      <c r="AA638" s="91" t="str">
        <f t="shared" si="22"/>
        <v>-</v>
      </c>
      <c r="AB638" s="91" t="str">
        <f t="shared" si="22"/>
        <v>-</v>
      </c>
      <c r="AC638" s="91" t="str">
        <f t="shared" si="22"/>
        <v>-</v>
      </c>
      <c r="AD638" s="91" t="str">
        <f t="shared" si="22"/>
        <v>-</v>
      </c>
      <c r="AE638" s="91" t="str">
        <f t="shared" si="22"/>
        <v>-</v>
      </c>
      <c r="AF638" s="91" t="str">
        <f t="shared" si="22"/>
        <v>-</v>
      </c>
      <c r="AG638" s="91" t="str">
        <f t="shared" si="22"/>
        <v>-</v>
      </c>
      <c r="AH638" s="91" t="str">
        <f t="shared" si="22"/>
        <v>-</v>
      </c>
      <c r="AI638" s="91" t="str">
        <f t="shared" si="22"/>
        <v>-</v>
      </c>
      <c r="AJ638" s="91" t="str">
        <f t="shared" si="22"/>
        <v>-</v>
      </c>
      <c r="AK638" s="91" t="str">
        <f t="shared" si="22"/>
        <v>-</v>
      </c>
      <c r="AL638" s="91" t="str">
        <f t="shared" si="22"/>
        <v>-</v>
      </c>
      <c r="AM638" s="91" t="str">
        <f t="shared" si="22"/>
        <v>-</v>
      </c>
    </row>
    <row r="639" spans="1:39">
      <c r="A639" s="58" t="str">
        <f t="shared" si="21"/>
        <v/>
      </c>
      <c r="B639" s="120" t="str">
        <f t="shared" si="21"/>
        <v/>
      </c>
      <c r="C639" s="86" t="str">
        <f t="shared" si="21"/>
        <v/>
      </c>
      <c r="D639" s="87" t="str">
        <f t="shared" si="21"/>
        <v/>
      </c>
      <c r="E639" s="91" t="str">
        <f t="shared" ref="E639:AM639" si="23">IFERROR(RANK(E25,E$4:E$610,),"-")</f>
        <v>-</v>
      </c>
      <c r="F639" s="91" t="str">
        <f t="shared" si="23"/>
        <v>-</v>
      </c>
      <c r="G639" s="91" t="str">
        <f t="shared" si="23"/>
        <v>-</v>
      </c>
      <c r="H639" s="91" t="str">
        <f t="shared" si="23"/>
        <v>-</v>
      </c>
      <c r="I639" s="91" t="str">
        <f t="shared" si="23"/>
        <v>-</v>
      </c>
      <c r="J639" s="91" t="str">
        <f t="shared" si="23"/>
        <v>-</v>
      </c>
      <c r="K639" s="91" t="str">
        <f t="shared" si="23"/>
        <v>-</v>
      </c>
      <c r="L639" s="91" t="str">
        <f t="shared" si="23"/>
        <v>-</v>
      </c>
      <c r="M639" s="91" t="str">
        <f t="shared" si="23"/>
        <v>-</v>
      </c>
      <c r="N639" s="91" t="str">
        <f t="shared" si="23"/>
        <v>-</v>
      </c>
      <c r="O639" s="91" t="str">
        <f t="shared" si="23"/>
        <v>-</v>
      </c>
      <c r="P639" s="91" t="str">
        <f t="shared" si="23"/>
        <v>-</v>
      </c>
      <c r="Q639" s="91" t="str">
        <f t="shared" si="23"/>
        <v>-</v>
      </c>
      <c r="R639" s="91" t="str">
        <f t="shared" si="23"/>
        <v>-</v>
      </c>
      <c r="S639" s="91" t="str">
        <f t="shared" si="23"/>
        <v>-</v>
      </c>
      <c r="T639" s="91" t="str">
        <f t="shared" si="23"/>
        <v>-</v>
      </c>
      <c r="U639" s="91" t="str">
        <f t="shared" si="23"/>
        <v>-</v>
      </c>
      <c r="V639" s="91" t="str">
        <f t="shared" si="23"/>
        <v>-</v>
      </c>
      <c r="W639" s="91" t="str">
        <f t="shared" si="23"/>
        <v>-</v>
      </c>
      <c r="X639" s="91" t="str">
        <f t="shared" si="23"/>
        <v>-</v>
      </c>
      <c r="Y639" s="91" t="str">
        <f t="shared" si="23"/>
        <v>-</v>
      </c>
      <c r="Z639" s="91" t="str">
        <f t="shared" si="23"/>
        <v>-</v>
      </c>
      <c r="AA639" s="91" t="str">
        <f t="shared" si="23"/>
        <v>-</v>
      </c>
      <c r="AB639" s="91" t="str">
        <f t="shared" si="23"/>
        <v>-</v>
      </c>
      <c r="AC639" s="91" t="str">
        <f t="shared" si="23"/>
        <v>-</v>
      </c>
      <c r="AD639" s="91" t="str">
        <f t="shared" si="23"/>
        <v>-</v>
      </c>
      <c r="AE639" s="91" t="str">
        <f t="shared" si="23"/>
        <v>-</v>
      </c>
      <c r="AF639" s="91" t="str">
        <f t="shared" si="23"/>
        <v>-</v>
      </c>
      <c r="AG639" s="91" t="str">
        <f t="shared" si="23"/>
        <v>-</v>
      </c>
      <c r="AH639" s="91" t="str">
        <f t="shared" si="23"/>
        <v>-</v>
      </c>
      <c r="AI639" s="91" t="str">
        <f t="shared" si="23"/>
        <v>-</v>
      </c>
      <c r="AJ639" s="91" t="str">
        <f t="shared" si="23"/>
        <v>-</v>
      </c>
      <c r="AK639" s="91" t="str">
        <f t="shared" si="23"/>
        <v>-</v>
      </c>
      <c r="AL639" s="91" t="str">
        <f t="shared" si="23"/>
        <v>-</v>
      </c>
      <c r="AM639" s="91" t="str">
        <f t="shared" si="23"/>
        <v>-</v>
      </c>
    </row>
    <row r="640" spans="1:39">
      <c r="A640" s="58" t="str">
        <f t="shared" si="21"/>
        <v/>
      </c>
      <c r="B640" s="120" t="str">
        <f t="shared" si="21"/>
        <v/>
      </c>
      <c r="C640" s="86" t="str">
        <f t="shared" si="21"/>
        <v/>
      </c>
      <c r="D640" s="87" t="str">
        <f t="shared" si="21"/>
        <v/>
      </c>
      <c r="E640" s="91" t="str">
        <f t="shared" ref="E640:AM640" si="24">IFERROR(RANK(E26,E$4:E$610,),"-")</f>
        <v>-</v>
      </c>
      <c r="F640" s="91" t="str">
        <f t="shared" si="24"/>
        <v>-</v>
      </c>
      <c r="G640" s="91" t="str">
        <f t="shared" si="24"/>
        <v>-</v>
      </c>
      <c r="H640" s="91" t="str">
        <f t="shared" si="24"/>
        <v>-</v>
      </c>
      <c r="I640" s="91" t="str">
        <f t="shared" si="24"/>
        <v>-</v>
      </c>
      <c r="J640" s="91" t="str">
        <f t="shared" si="24"/>
        <v>-</v>
      </c>
      <c r="K640" s="91" t="str">
        <f t="shared" si="24"/>
        <v>-</v>
      </c>
      <c r="L640" s="91" t="str">
        <f t="shared" si="24"/>
        <v>-</v>
      </c>
      <c r="M640" s="91" t="str">
        <f t="shared" si="24"/>
        <v>-</v>
      </c>
      <c r="N640" s="91" t="str">
        <f t="shared" si="24"/>
        <v>-</v>
      </c>
      <c r="O640" s="91" t="str">
        <f t="shared" si="24"/>
        <v>-</v>
      </c>
      <c r="P640" s="91" t="str">
        <f t="shared" si="24"/>
        <v>-</v>
      </c>
      <c r="Q640" s="91" t="str">
        <f t="shared" si="24"/>
        <v>-</v>
      </c>
      <c r="R640" s="91" t="str">
        <f t="shared" si="24"/>
        <v>-</v>
      </c>
      <c r="S640" s="91" t="str">
        <f t="shared" si="24"/>
        <v>-</v>
      </c>
      <c r="T640" s="91" t="str">
        <f t="shared" si="24"/>
        <v>-</v>
      </c>
      <c r="U640" s="91" t="str">
        <f t="shared" si="24"/>
        <v>-</v>
      </c>
      <c r="V640" s="91" t="str">
        <f t="shared" si="24"/>
        <v>-</v>
      </c>
      <c r="W640" s="91" t="str">
        <f t="shared" si="24"/>
        <v>-</v>
      </c>
      <c r="X640" s="91" t="str">
        <f t="shared" si="24"/>
        <v>-</v>
      </c>
      <c r="Y640" s="91" t="str">
        <f t="shared" si="24"/>
        <v>-</v>
      </c>
      <c r="Z640" s="91" t="str">
        <f t="shared" si="24"/>
        <v>-</v>
      </c>
      <c r="AA640" s="91" t="str">
        <f t="shared" si="24"/>
        <v>-</v>
      </c>
      <c r="AB640" s="91" t="str">
        <f t="shared" si="24"/>
        <v>-</v>
      </c>
      <c r="AC640" s="91" t="str">
        <f t="shared" si="24"/>
        <v>-</v>
      </c>
      <c r="AD640" s="91" t="str">
        <f t="shared" si="24"/>
        <v>-</v>
      </c>
      <c r="AE640" s="91" t="str">
        <f t="shared" si="24"/>
        <v>-</v>
      </c>
      <c r="AF640" s="91" t="str">
        <f t="shared" si="24"/>
        <v>-</v>
      </c>
      <c r="AG640" s="91" t="str">
        <f t="shared" si="24"/>
        <v>-</v>
      </c>
      <c r="AH640" s="91" t="str">
        <f t="shared" si="24"/>
        <v>-</v>
      </c>
      <c r="AI640" s="91" t="str">
        <f t="shared" si="24"/>
        <v>-</v>
      </c>
      <c r="AJ640" s="91" t="str">
        <f t="shared" si="24"/>
        <v>-</v>
      </c>
      <c r="AK640" s="91" t="str">
        <f t="shared" si="24"/>
        <v>-</v>
      </c>
      <c r="AL640" s="91" t="str">
        <f t="shared" si="24"/>
        <v>-</v>
      </c>
      <c r="AM640" s="91" t="str">
        <f t="shared" si="24"/>
        <v>-</v>
      </c>
    </row>
    <row r="641" spans="1:39">
      <c r="A641" s="58" t="str">
        <f t="shared" si="21"/>
        <v/>
      </c>
      <c r="B641" s="120" t="str">
        <f t="shared" si="21"/>
        <v/>
      </c>
      <c r="C641" s="86" t="str">
        <f t="shared" si="21"/>
        <v/>
      </c>
      <c r="D641" s="87" t="str">
        <f t="shared" si="21"/>
        <v/>
      </c>
      <c r="E641" s="91" t="str">
        <f t="shared" ref="E641:AM641" si="25">IFERROR(RANK(E27,E$4:E$610,),"-")</f>
        <v>-</v>
      </c>
      <c r="F641" s="91" t="str">
        <f t="shared" si="25"/>
        <v>-</v>
      </c>
      <c r="G641" s="91" t="str">
        <f t="shared" si="25"/>
        <v>-</v>
      </c>
      <c r="H641" s="91" t="str">
        <f t="shared" si="25"/>
        <v>-</v>
      </c>
      <c r="I641" s="91" t="str">
        <f t="shared" si="25"/>
        <v>-</v>
      </c>
      <c r="J641" s="91" t="str">
        <f t="shared" si="25"/>
        <v>-</v>
      </c>
      <c r="K641" s="91" t="str">
        <f t="shared" si="25"/>
        <v>-</v>
      </c>
      <c r="L641" s="91" t="str">
        <f t="shared" si="25"/>
        <v>-</v>
      </c>
      <c r="M641" s="91" t="str">
        <f t="shared" si="25"/>
        <v>-</v>
      </c>
      <c r="N641" s="91" t="str">
        <f t="shared" si="25"/>
        <v>-</v>
      </c>
      <c r="O641" s="91" t="str">
        <f t="shared" si="25"/>
        <v>-</v>
      </c>
      <c r="P641" s="91" t="str">
        <f t="shared" si="25"/>
        <v>-</v>
      </c>
      <c r="Q641" s="91" t="str">
        <f t="shared" si="25"/>
        <v>-</v>
      </c>
      <c r="R641" s="91" t="str">
        <f t="shared" si="25"/>
        <v>-</v>
      </c>
      <c r="S641" s="91" t="str">
        <f t="shared" si="25"/>
        <v>-</v>
      </c>
      <c r="T641" s="91" t="str">
        <f t="shared" si="25"/>
        <v>-</v>
      </c>
      <c r="U641" s="91" t="str">
        <f t="shared" si="25"/>
        <v>-</v>
      </c>
      <c r="V641" s="91" t="str">
        <f t="shared" si="25"/>
        <v>-</v>
      </c>
      <c r="W641" s="91" t="str">
        <f t="shared" si="25"/>
        <v>-</v>
      </c>
      <c r="X641" s="91" t="str">
        <f t="shared" si="25"/>
        <v>-</v>
      </c>
      <c r="Y641" s="91" t="str">
        <f t="shared" si="25"/>
        <v>-</v>
      </c>
      <c r="Z641" s="91" t="str">
        <f t="shared" si="25"/>
        <v>-</v>
      </c>
      <c r="AA641" s="91" t="str">
        <f t="shared" si="25"/>
        <v>-</v>
      </c>
      <c r="AB641" s="91" t="str">
        <f t="shared" si="25"/>
        <v>-</v>
      </c>
      <c r="AC641" s="91" t="str">
        <f t="shared" si="25"/>
        <v>-</v>
      </c>
      <c r="AD641" s="91" t="str">
        <f t="shared" si="25"/>
        <v>-</v>
      </c>
      <c r="AE641" s="91" t="str">
        <f t="shared" si="25"/>
        <v>-</v>
      </c>
      <c r="AF641" s="91" t="str">
        <f t="shared" si="25"/>
        <v>-</v>
      </c>
      <c r="AG641" s="91" t="str">
        <f t="shared" si="25"/>
        <v>-</v>
      </c>
      <c r="AH641" s="91" t="str">
        <f t="shared" si="25"/>
        <v>-</v>
      </c>
      <c r="AI641" s="91" t="str">
        <f t="shared" si="25"/>
        <v>-</v>
      </c>
      <c r="AJ641" s="91" t="str">
        <f t="shared" si="25"/>
        <v>-</v>
      </c>
      <c r="AK641" s="91" t="str">
        <f t="shared" si="25"/>
        <v>-</v>
      </c>
      <c r="AL641" s="91" t="str">
        <f t="shared" si="25"/>
        <v>-</v>
      </c>
      <c r="AM641" s="91" t="str">
        <f t="shared" si="25"/>
        <v>-</v>
      </c>
    </row>
    <row r="642" spans="1:39">
      <c r="A642" s="58" t="str">
        <f t="shared" si="21"/>
        <v/>
      </c>
      <c r="B642" s="120" t="str">
        <f t="shared" si="21"/>
        <v/>
      </c>
      <c r="C642" s="86" t="str">
        <f t="shared" si="21"/>
        <v/>
      </c>
      <c r="D642" s="87" t="str">
        <f t="shared" si="21"/>
        <v/>
      </c>
      <c r="E642" s="91" t="str">
        <f t="shared" ref="E642:AM642" si="26">IFERROR(RANK(E28,E$4:E$610,),"-")</f>
        <v>-</v>
      </c>
      <c r="F642" s="91" t="str">
        <f t="shared" si="26"/>
        <v>-</v>
      </c>
      <c r="G642" s="91" t="str">
        <f t="shared" si="26"/>
        <v>-</v>
      </c>
      <c r="H642" s="91" t="str">
        <f t="shared" si="26"/>
        <v>-</v>
      </c>
      <c r="I642" s="91" t="str">
        <f t="shared" si="26"/>
        <v>-</v>
      </c>
      <c r="J642" s="91" t="str">
        <f t="shared" si="26"/>
        <v>-</v>
      </c>
      <c r="K642" s="91" t="str">
        <f t="shared" si="26"/>
        <v>-</v>
      </c>
      <c r="L642" s="91" t="str">
        <f t="shared" si="26"/>
        <v>-</v>
      </c>
      <c r="M642" s="91" t="str">
        <f t="shared" si="26"/>
        <v>-</v>
      </c>
      <c r="N642" s="91" t="str">
        <f t="shared" si="26"/>
        <v>-</v>
      </c>
      <c r="O642" s="91" t="str">
        <f t="shared" si="26"/>
        <v>-</v>
      </c>
      <c r="P642" s="91" t="str">
        <f t="shared" si="26"/>
        <v>-</v>
      </c>
      <c r="Q642" s="91" t="str">
        <f t="shared" si="26"/>
        <v>-</v>
      </c>
      <c r="R642" s="91" t="str">
        <f t="shared" si="26"/>
        <v>-</v>
      </c>
      <c r="S642" s="91" t="str">
        <f t="shared" si="26"/>
        <v>-</v>
      </c>
      <c r="T642" s="91" t="str">
        <f t="shared" si="26"/>
        <v>-</v>
      </c>
      <c r="U642" s="91" t="str">
        <f t="shared" si="26"/>
        <v>-</v>
      </c>
      <c r="V642" s="91" t="str">
        <f t="shared" si="26"/>
        <v>-</v>
      </c>
      <c r="W642" s="91" t="str">
        <f t="shared" si="26"/>
        <v>-</v>
      </c>
      <c r="X642" s="91" t="str">
        <f t="shared" si="26"/>
        <v>-</v>
      </c>
      <c r="Y642" s="91" t="str">
        <f t="shared" si="26"/>
        <v>-</v>
      </c>
      <c r="Z642" s="91" t="str">
        <f t="shared" si="26"/>
        <v>-</v>
      </c>
      <c r="AA642" s="91" t="str">
        <f t="shared" si="26"/>
        <v>-</v>
      </c>
      <c r="AB642" s="91" t="str">
        <f t="shared" si="26"/>
        <v>-</v>
      </c>
      <c r="AC642" s="91" t="str">
        <f t="shared" si="26"/>
        <v>-</v>
      </c>
      <c r="AD642" s="91" t="str">
        <f t="shared" si="26"/>
        <v>-</v>
      </c>
      <c r="AE642" s="91" t="str">
        <f t="shared" si="26"/>
        <v>-</v>
      </c>
      <c r="AF642" s="91" t="str">
        <f t="shared" si="26"/>
        <v>-</v>
      </c>
      <c r="AG642" s="91" t="str">
        <f t="shared" si="26"/>
        <v>-</v>
      </c>
      <c r="AH642" s="91" t="str">
        <f t="shared" si="26"/>
        <v>-</v>
      </c>
      <c r="AI642" s="91" t="str">
        <f t="shared" si="26"/>
        <v>-</v>
      </c>
      <c r="AJ642" s="91" t="str">
        <f t="shared" si="26"/>
        <v>-</v>
      </c>
      <c r="AK642" s="91" t="str">
        <f t="shared" si="26"/>
        <v>-</v>
      </c>
      <c r="AL642" s="91" t="str">
        <f t="shared" si="26"/>
        <v>-</v>
      </c>
      <c r="AM642" s="91" t="str">
        <f t="shared" si="26"/>
        <v>-</v>
      </c>
    </row>
    <row r="643" spans="1:39">
      <c r="A643" s="58" t="str">
        <f t="shared" si="21"/>
        <v/>
      </c>
      <c r="B643" s="120" t="str">
        <f t="shared" si="21"/>
        <v/>
      </c>
      <c r="C643" s="86" t="str">
        <f t="shared" si="21"/>
        <v/>
      </c>
      <c r="D643" s="87" t="str">
        <f t="shared" si="21"/>
        <v/>
      </c>
      <c r="E643" s="91" t="str">
        <f t="shared" ref="E643:AM643" si="27">IFERROR(RANK(E29,E$4:E$610,),"-")</f>
        <v>-</v>
      </c>
      <c r="F643" s="91" t="str">
        <f t="shared" si="27"/>
        <v>-</v>
      </c>
      <c r="G643" s="91" t="str">
        <f t="shared" si="27"/>
        <v>-</v>
      </c>
      <c r="H643" s="91" t="str">
        <f t="shared" si="27"/>
        <v>-</v>
      </c>
      <c r="I643" s="91" t="str">
        <f t="shared" si="27"/>
        <v>-</v>
      </c>
      <c r="J643" s="91" t="str">
        <f t="shared" si="27"/>
        <v>-</v>
      </c>
      <c r="K643" s="91" t="str">
        <f t="shared" si="27"/>
        <v>-</v>
      </c>
      <c r="L643" s="91" t="str">
        <f t="shared" si="27"/>
        <v>-</v>
      </c>
      <c r="M643" s="91" t="str">
        <f t="shared" si="27"/>
        <v>-</v>
      </c>
      <c r="N643" s="91" t="str">
        <f t="shared" si="27"/>
        <v>-</v>
      </c>
      <c r="O643" s="91" t="str">
        <f t="shared" si="27"/>
        <v>-</v>
      </c>
      <c r="P643" s="91" t="str">
        <f t="shared" si="27"/>
        <v>-</v>
      </c>
      <c r="Q643" s="91" t="str">
        <f t="shared" si="27"/>
        <v>-</v>
      </c>
      <c r="R643" s="91" t="str">
        <f t="shared" si="27"/>
        <v>-</v>
      </c>
      <c r="S643" s="91" t="str">
        <f t="shared" si="27"/>
        <v>-</v>
      </c>
      <c r="T643" s="91" t="str">
        <f t="shared" si="27"/>
        <v>-</v>
      </c>
      <c r="U643" s="91" t="str">
        <f t="shared" si="27"/>
        <v>-</v>
      </c>
      <c r="V643" s="91" t="str">
        <f t="shared" si="27"/>
        <v>-</v>
      </c>
      <c r="W643" s="91" t="str">
        <f t="shared" si="27"/>
        <v>-</v>
      </c>
      <c r="X643" s="91" t="str">
        <f t="shared" si="27"/>
        <v>-</v>
      </c>
      <c r="Y643" s="91" t="str">
        <f t="shared" si="27"/>
        <v>-</v>
      </c>
      <c r="Z643" s="91" t="str">
        <f t="shared" si="27"/>
        <v>-</v>
      </c>
      <c r="AA643" s="91" t="str">
        <f t="shared" si="27"/>
        <v>-</v>
      </c>
      <c r="AB643" s="91" t="str">
        <f t="shared" si="27"/>
        <v>-</v>
      </c>
      <c r="AC643" s="91" t="str">
        <f t="shared" si="27"/>
        <v>-</v>
      </c>
      <c r="AD643" s="91" t="str">
        <f t="shared" si="27"/>
        <v>-</v>
      </c>
      <c r="AE643" s="91" t="str">
        <f t="shared" si="27"/>
        <v>-</v>
      </c>
      <c r="AF643" s="91" t="str">
        <f t="shared" si="27"/>
        <v>-</v>
      </c>
      <c r="AG643" s="91" t="str">
        <f t="shared" si="27"/>
        <v>-</v>
      </c>
      <c r="AH643" s="91" t="str">
        <f t="shared" si="27"/>
        <v>-</v>
      </c>
      <c r="AI643" s="91" t="str">
        <f t="shared" si="27"/>
        <v>-</v>
      </c>
      <c r="AJ643" s="91" t="str">
        <f t="shared" si="27"/>
        <v>-</v>
      </c>
      <c r="AK643" s="91" t="str">
        <f t="shared" si="27"/>
        <v>-</v>
      </c>
      <c r="AL643" s="91" t="str">
        <f t="shared" si="27"/>
        <v>-</v>
      </c>
      <c r="AM643" s="91" t="str">
        <f t="shared" si="27"/>
        <v>-</v>
      </c>
    </row>
    <row r="644" spans="1:39">
      <c r="A644" s="58" t="str">
        <f t="shared" si="21"/>
        <v/>
      </c>
      <c r="B644" s="120" t="str">
        <f t="shared" si="21"/>
        <v/>
      </c>
      <c r="C644" s="86" t="str">
        <f t="shared" si="21"/>
        <v/>
      </c>
      <c r="D644" s="87" t="str">
        <f t="shared" si="21"/>
        <v/>
      </c>
      <c r="E644" s="91" t="str">
        <f t="shared" ref="E644:AM644" si="28">IFERROR(RANK(E30,E$4:E$610,),"-")</f>
        <v>-</v>
      </c>
      <c r="F644" s="91" t="str">
        <f t="shared" si="28"/>
        <v>-</v>
      </c>
      <c r="G644" s="91" t="str">
        <f t="shared" si="28"/>
        <v>-</v>
      </c>
      <c r="H644" s="91" t="str">
        <f t="shared" si="28"/>
        <v>-</v>
      </c>
      <c r="I644" s="91" t="str">
        <f t="shared" si="28"/>
        <v>-</v>
      </c>
      <c r="J644" s="91" t="str">
        <f t="shared" si="28"/>
        <v>-</v>
      </c>
      <c r="K644" s="91" t="str">
        <f t="shared" si="28"/>
        <v>-</v>
      </c>
      <c r="L644" s="91" t="str">
        <f t="shared" si="28"/>
        <v>-</v>
      </c>
      <c r="M644" s="91" t="str">
        <f t="shared" si="28"/>
        <v>-</v>
      </c>
      <c r="N644" s="91" t="str">
        <f t="shared" si="28"/>
        <v>-</v>
      </c>
      <c r="O644" s="91" t="str">
        <f t="shared" si="28"/>
        <v>-</v>
      </c>
      <c r="P644" s="91" t="str">
        <f t="shared" si="28"/>
        <v>-</v>
      </c>
      <c r="Q644" s="91" t="str">
        <f t="shared" si="28"/>
        <v>-</v>
      </c>
      <c r="R644" s="91" t="str">
        <f t="shared" si="28"/>
        <v>-</v>
      </c>
      <c r="S644" s="91" t="str">
        <f t="shared" si="28"/>
        <v>-</v>
      </c>
      <c r="T644" s="91" t="str">
        <f t="shared" si="28"/>
        <v>-</v>
      </c>
      <c r="U644" s="91" t="str">
        <f t="shared" si="28"/>
        <v>-</v>
      </c>
      <c r="V644" s="91" t="str">
        <f t="shared" si="28"/>
        <v>-</v>
      </c>
      <c r="W644" s="91" t="str">
        <f t="shared" si="28"/>
        <v>-</v>
      </c>
      <c r="X644" s="91" t="str">
        <f t="shared" si="28"/>
        <v>-</v>
      </c>
      <c r="Y644" s="91" t="str">
        <f t="shared" si="28"/>
        <v>-</v>
      </c>
      <c r="Z644" s="91" t="str">
        <f t="shared" si="28"/>
        <v>-</v>
      </c>
      <c r="AA644" s="91" t="str">
        <f t="shared" si="28"/>
        <v>-</v>
      </c>
      <c r="AB644" s="91" t="str">
        <f t="shared" si="28"/>
        <v>-</v>
      </c>
      <c r="AC644" s="91" t="str">
        <f t="shared" si="28"/>
        <v>-</v>
      </c>
      <c r="AD644" s="91" t="str">
        <f t="shared" si="28"/>
        <v>-</v>
      </c>
      <c r="AE644" s="91" t="str">
        <f t="shared" si="28"/>
        <v>-</v>
      </c>
      <c r="AF644" s="91" t="str">
        <f t="shared" si="28"/>
        <v>-</v>
      </c>
      <c r="AG644" s="91" t="str">
        <f t="shared" si="28"/>
        <v>-</v>
      </c>
      <c r="AH644" s="91" t="str">
        <f t="shared" si="28"/>
        <v>-</v>
      </c>
      <c r="AI644" s="91" t="str">
        <f t="shared" si="28"/>
        <v>-</v>
      </c>
      <c r="AJ644" s="91" t="str">
        <f t="shared" si="28"/>
        <v>-</v>
      </c>
      <c r="AK644" s="91" t="str">
        <f t="shared" si="28"/>
        <v>-</v>
      </c>
      <c r="AL644" s="91" t="str">
        <f t="shared" si="28"/>
        <v>-</v>
      </c>
      <c r="AM644" s="91" t="str">
        <f t="shared" si="28"/>
        <v>-</v>
      </c>
    </row>
    <row r="645" spans="1:39">
      <c r="A645" s="58" t="str">
        <f t="shared" si="21"/>
        <v/>
      </c>
      <c r="B645" s="120" t="str">
        <f t="shared" si="21"/>
        <v/>
      </c>
      <c r="C645" s="86" t="str">
        <f t="shared" si="21"/>
        <v/>
      </c>
      <c r="D645" s="87" t="str">
        <f t="shared" si="21"/>
        <v/>
      </c>
      <c r="E645" s="91" t="str">
        <f t="shared" ref="E645:AM645" si="29">IFERROR(RANK(E31,E$4:E$610,),"-")</f>
        <v>-</v>
      </c>
      <c r="F645" s="91" t="str">
        <f t="shared" si="29"/>
        <v>-</v>
      </c>
      <c r="G645" s="91" t="str">
        <f t="shared" si="29"/>
        <v>-</v>
      </c>
      <c r="H645" s="91" t="str">
        <f t="shared" si="29"/>
        <v>-</v>
      </c>
      <c r="I645" s="91" t="str">
        <f t="shared" si="29"/>
        <v>-</v>
      </c>
      <c r="J645" s="91" t="str">
        <f t="shared" si="29"/>
        <v>-</v>
      </c>
      <c r="K645" s="91" t="str">
        <f t="shared" si="29"/>
        <v>-</v>
      </c>
      <c r="L645" s="91" t="str">
        <f t="shared" si="29"/>
        <v>-</v>
      </c>
      <c r="M645" s="91" t="str">
        <f t="shared" si="29"/>
        <v>-</v>
      </c>
      <c r="N645" s="91" t="str">
        <f t="shared" si="29"/>
        <v>-</v>
      </c>
      <c r="O645" s="91" t="str">
        <f t="shared" si="29"/>
        <v>-</v>
      </c>
      <c r="P645" s="91" t="str">
        <f t="shared" si="29"/>
        <v>-</v>
      </c>
      <c r="Q645" s="91" t="str">
        <f t="shared" si="29"/>
        <v>-</v>
      </c>
      <c r="R645" s="91" t="str">
        <f t="shared" si="29"/>
        <v>-</v>
      </c>
      <c r="S645" s="91" t="str">
        <f t="shared" si="29"/>
        <v>-</v>
      </c>
      <c r="T645" s="91" t="str">
        <f t="shared" si="29"/>
        <v>-</v>
      </c>
      <c r="U645" s="91" t="str">
        <f t="shared" si="29"/>
        <v>-</v>
      </c>
      <c r="V645" s="91" t="str">
        <f t="shared" si="29"/>
        <v>-</v>
      </c>
      <c r="W645" s="91" t="str">
        <f t="shared" si="29"/>
        <v>-</v>
      </c>
      <c r="X645" s="91" t="str">
        <f t="shared" si="29"/>
        <v>-</v>
      </c>
      <c r="Y645" s="91" t="str">
        <f t="shared" si="29"/>
        <v>-</v>
      </c>
      <c r="Z645" s="91" t="str">
        <f t="shared" si="29"/>
        <v>-</v>
      </c>
      <c r="AA645" s="91" t="str">
        <f t="shared" si="29"/>
        <v>-</v>
      </c>
      <c r="AB645" s="91" t="str">
        <f t="shared" si="29"/>
        <v>-</v>
      </c>
      <c r="AC645" s="91" t="str">
        <f t="shared" si="29"/>
        <v>-</v>
      </c>
      <c r="AD645" s="91" t="str">
        <f t="shared" si="29"/>
        <v>-</v>
      </c>
      <c r="AE645" s="91" t="str">
        <f t="shared" si="29"/>
        <v>-</v>
      </c>
      <c r="AF645" s="91" t="str">
        <f t="shared" si="29"/>
        <v>-</v>
      </c>
      <c r="AG645" s="91" t="str">
        <f t="shared" si="29"/>
        <v>-</v>
      </c>
      <c r="AH645" s="91" t="str">
        <f t="shared" si="29"/>
        <v>-</v>
      </c>
      <c r="AI645" s="91" t="str">
        <f t="shared" si="29"/>
        <v>-</v>
      </c>
      <c r="AJ645" s="91" t="str">
        <f t="shared" si="29"/>
        <v>-</v>
      </c>
      <c r="AK645" s="91" t="str">
        <f t="shared" si="29"/>
        <v>-</v>
      </c>
      <c r="AL645" s="91" t="str">
        <f t="shared" si="29"/>
        <v>-</v>
      </c>
      <c r="AM645" s="91" t="str">
        <f t="shared" si="29"/>
        <v>-</v>
      </c>
    </row>
    <row r="646" spans="1:39">
      <c r="A646" s="58" t="str">
        <f t="shared" si="21"/>
        <v/>
      </c>
      <c r="B646" s="120" t="str">
        <f t="shared" si="21"/>
        <v/>
      </c>
      <c r="C646" s="86" t="str">
        <f t="shared" si="21"/>
        <v/>
      </c>
      <c r="D646" s="87" t="str">
        <f t="shared" si="21"/>
        <v/>
      </c>
      <c r="E646" s="91" t="str">
        <f t="shared" ref="E646:AM646" si="30">IFERROR(RANK(E32,E$4:E$610,),"-")</f>
        <v>-</v>
      </c>
      <c r="F646" s="91" t="str">
        <f t="shared" si="30"/>
        <v>-</v>
      </c>
      <c r="G646" s="91" t="str">
        <f t="shared" si="30"/>
        <v>-</v>
      </c>
      <c r="H646" s="91" t="str">
        <f t="shared" si="30"/>
        <v>-</v>
      </c>
      <c r="I646" s="91" t="str">
        <f t="shared" si="30"/>
        <v>-</v>
      </c>
      <c r="J646" s="91" t="str">
        <f t="shared" si="30"/>
        <v>-</v>
      </c>
      <c r="K646" s="91" t="str">
        <f t="shared" si="30"/>
        <v>-</v>
      </c>
      <c r="L646" s="91" t="str">
        <f t="shared" si="30"/>
        <v>-</v>
      </c>
      <c r="M646" s="91" t="str">
        <f t="shared" si="30"/>
        <v>-</v>
      </c>
      <c r="N646" s="91" t="str">
        <f t="shared" si="30"/>
        <v>-</v>
      </c>
      <c r="O646" s="91" t="str">
        <f t="shared" si="30"/>
        <v>-</v>
      </c>
      <c r="P646" s="91" t="str">
        <f t="shared" si="30"/>
        <v>-</v>
      </c>
      <c r="Q646" s="91" t="str">
        <f t="shared" si="30"/>
        <v>-</v>
      </c>
      <c r="R646" s="91" t="str">
        <f t="shared" si="30"/>
        <v>-</v>
      </c>
      <c r="S646" s="91" t="str">
        <f t="shared" si="30"/>
        <v>-</v>
      </c>
      <c r="T646" s="91" t="str">
        <f t="shared" si="30"/>
        <v>-</v>
      </c>
      <c r="U646" s="91" t="str">
        <f t="shared" si="30"/>
        <v>-</v>
      </c>
      <c r="V646" s="91" t="str">
        <f t="shared" si="30"/>
        <v>-</v>
      </c>
      <c r="W646" s="91" t="str">
        <f t="shared" si="30"/>
        <v>-</v>
      </c>
      <c r="X646" s="91" t="str">
        <f t="shared" si="30"/>
        <v>-</v>
      </c>
      <c r="Y646" s="91" t="str">
        <f t="shared" si="30"/>
        <v>-</v>
      </c>
      <c r="Z646" s="91" t="str">
        <f t="shared" si="30"/>
        <v>-</v>
      </c>
      <c r="AA646" s="91" t="str">
        <f t="shared" si="30"/>
        <v>-</v>
      </c>
      <c r="AB646" s="91" t="str">
        <f t="shared" si="30"/>
        <v>-</v>
      </c>
      <c r="AC646" s="91" t="str">
        <f t="shared" si="30"/>
        <v>-</v>
      </c>
      <c r="AD646" s="91" t="str">
        <f t="shared" si="30"/>
        <v>-</v>
      </c>
      <c r="AE646" s="91" t="str">
        <f t="shared" si="30"/>
        <v>-</v>
      </c>
      <c r="AF646" s="91" t="str">
        <f t="shared" si="30"/>
        <v>-</v>
      </c>
      <c r="AG646" s="91" t="str">
        <f t="shared" si="30"/>
        <v>-</v>
      </c>
      <c r="AH646" s="91" t="str">
        <f t="shared" si="30"/>
        <v>-</v>
      </c>
      <c r="AI646" s="91" t="str">
        <f t="shared" si="30"/>
        <v>-</v>
      </c>
      <c r="AJ646" s="91" t="str">
        <f t="shared" si="30"/>
        <v>-</v>
      </c>
      <c r="AK646" s="91" t="str">
        <f t="shared" si="30"/>
        <v>-</v>
      </c>
      <c r="AL646" s="91" t="str">
        <f t="shared" si="30"/>
        <v>-</v>
      </c>
      <c r="AM646" s="91" t="str">
        <f t="shared" si="30"/>
        <v>-</v>
      </c>
    </row>
    <row r="647" spans="1:39">
      <c r="A647" s="58" t="str">
        <f t="shared" si="21"/>
        <v/>
      </c>
      <c r="B647" s="120" t="str">
        <f t="shared" si="21"/>
        <v/>
      </c>
      <c r="C647" s="86" t="str">
        <f t="shared" si="21"/>
        <v/>
      </c>
      <c r="D647" s="87" t="str">
        <f t="shared" si="21"/>
        <v/>
      </c>
      <c r="E647" s="91" t="str">
        <f t="shared" ref="E647:AM647" si="31">IFERROR(RANK(E33,E$4:E$610,),"-")</f>
        <v>-</v>
      </c>
      <c r="F647" s="91" t="str">
        <f t="shared" si="31"/>
        <v>-</v>
      </c>
      <c r="G647" s="91" t="str">
        <f t="shared" si="31"/>
        <v>-</v>
      </c>
      <c r="H647" s="91" t="str">
        <f t="shared" si="31"/>
        <v>-</v>
      </c>
      <c r="I647" s="91" t="str">
        <f t="shared" si="31"/>
        <v>-</v>
      </c>
      <c r="J647" s="91" t="str">
        <f t="shared" si="31"/>
        <v>-</v>
      </c>
      <c r="K647" s="91" t="str">
        <f t="shared" si="31"/>
        <v>-</v>
      </c>
      <c r="L647" s="91" t="str">
        <f t="shared" si="31"/>
        <v>-</v>
      </c>
      <c r="M647" s="91" t="str">
        <f t="shared" si="31"/>
        <v>-</v>
      </c>
      <c r="N647" s="91" t="str">
        <f t="shared" si="31"/>
        <v>-</v>
      </c>
      <c r="O647" s="91" t="str">
        <f t="shared" si="31"/>
        <v>-</v>
      </c>
      <c r="P647" s="91" t="str">
        <f t="shared" si="31"/>
        <v>-</v>
      </c>
      <c r="Q647" s="91" t="str">
        <f t="shared" si="31"/>
        <v>-</v>
      </c>
      <c r="R647" s="91" t="str">
        <f t="shared" si="31"/>
        <v>-</v>
      </c>
      <c r="S647" s="91" t="str">
        <f t="shared" si="31"/>
        <v>-</v>
      </c>
      <c r="T647" s="91" t="str">
        <f t="shared" si="31"/>
        <v>-</v>
      </c>
      <c r="U647" s="91" t="str">
        <f t="shared" si="31"/>
        <v>-</v>
      </c>
      <c r="V647" s="91" t="str">
        <f t="shared" si="31"/>
        <v>-</v>
      </c>
      <c r="W647" s="91" t="str">
        <f t="shared" si="31"/>
        <v>-</v>
      </c>
      <c r="X647" s="91" t="str">
        <f t="shared" si="31"/>
        <v>-</v>
      </c>
      <c r="Y647" s="91" t="str">
        <f t="shared" si="31"/>
        <v>-</v>
      </c>
      <c r="Z647" s="91" t="str">
        <f t="shared" si="31"/>
        <v>-</v>
      </c>
      <c r="AA647" s="91" t="str">
        <f t="shared" si="31"/>
        <v>-</v>
      </c>
      <c r="AB647" s="91" t="str">
        <f t="shared" si="31"/>
        <v>-</v>
      </c>
      <c r="AC647" s="91" t="str">
        <f t="shared" si="31"/>
        <v>-</v>
      </c>
      <c r="AD647" s="91" t="str">
        <f t="shared" si="31"/>
        <v>-</v>
      </c>
      <c r="AE647" s="91" t="str">
        <f t="shared" si="31"/>
        <v>-</v>
      </c>
      <c r="AF647" s="91" t="str">
        <f t="shared" si="31"/>
        <v>-</v>
      </c>
      <c r="AG647" s="91" t="str">
        <f t="shared" si="31"/>
        <v>-</v>
      </c>
      <c r="AH647" s="91" t="str">
        <f t="shared" si="31"/>
        <v>-</v>
      </c>
      <c r="AI647" s="91" t="str">
        <f t="shared" si="31"/>
        <v>-</v>
      </c>
      <c r="AJ647" s="91" t="str">
        <f t="shared" si="31"/>
        <v>-</v>
      </c>
      <c r="AK647" s="91" t="str">
        <f t="shared" si="31"/>
        <v>-</v>
      </c>
      <c r="AL647" s="91" t="str">
        <f t="shared" si="31"/>
        <v>-</v>
      </c>
      <c r="AM647" s="91" t="str">
        <f t="shared" si="31"/>
        <v>-</v>
      </c>
    </row>
    <row r="648" spans="1:39">
      <c r="A648" s="58" t="str">
        <f t="shared" si="21"/>
        <v/>
      </c>
      <c r="B648" s="120" t="str">
        <f t="shared" si="21"/>
        <v/>
      </c>
      <c r="C648" s="86" t="str">
        <f t="shared" si="21"/>
        <v/>
      </c>
      <c r="D648" s="87" t="str">
        <f t="shared" si="21"/>
        <v/>
      </c>
      <c r="E648" s="91" t="str">
        <f t="shared" ref="E648:AM648" si="32">IFERROR(RANK(E34,E$4:E$610,),"-")</f>
        <v>-</v>
      </c>
      <c r="F648" s="91" t="str">
        <f t="shared" si="32"/>
        <v>-</v>
      </c>
      <c r="G648" s="91" t="str">
        <f t="shared" si="32"/>
        <v>-</v>
      </c>
      <c r="H648" s="91" t="str">
        <f t="shared" si="32"/>
        <v>-</v>
      </c>
      <c r="I648" s="91" t="str">
        <f t="shared" si="32"/>
        <v>-</v>
      </c>
      <c r="J648" s="91" t="str">
        <f t="shared" si="32"/>
        <v>-</v>
      </c>
      <c r="K648" s="91" t="str">
        <f t="shared" si="32"/>
        <v>-</v>
      </c>
      <c r="L648" s="91" t="str">
        <f t="shared" si="32"/>
        <v>-</v>
      </c>
      <c r="M648" s="91" t="str">
        <f t="shared" si="32"/>
        <v>-</v>
      </c>
      <c r="N648" s="91" t="str">
        <f t="shared" si="32"/>
        <v>-</v>
      </c>
      <c r="O648" s="91" t="str">
        <f t="shared" si="32"/>
        <v>-</v>
      </c>
      <c r="P648" s="91" t="str">
        <f t="shared" si="32"/>
        <v>-</v>
      </c>
      <c r="Q648" s="91" t="str">
        <f t="shared" si="32"/>
        <v>-</v>
      </c>
      <c r="R648" s="91" t="str">
        <f t="shared" si="32"/>
        <v>-</v>
      </c>
      <c r="S648" s="91" t="str">
        <f t="shared" si="32"/>
        <v>-</v>
      </c>
      <c r="T648" s="91" t="str">
        <f t="shared" si="32"/>
        <v>-</v>
      </c>
      <c r="U648" s="91" t="str">
        <f t="shared" si="32"/>
        <v>-</v>
      </c>
      <c r="V648" s="91" t="str">
        <f t="shared" si="32"/>
        <v>-</v>
      </c>
      <c r="W648" s="91" t="str">
        <f t="shared" si="32"/>
        <v>-</v>
      </c>
      <c r="X648" s="91" t="str">
        <f t="shared" si="32"/>
        <v>-</v>
      </c>
      <c r="Y648" s="91" t="str">
        <f t="shared" si="32"/>
        <v>-</v>
      </c>
      <c r="Z648" s="91" t="str">
        <f t="shared" si="32"/>
        <v>-</v>
      </c>
      <c r="AA648" s="91" t="str">
        <f t="shared" si="32"/>
        <v>-</v>
      </c>
      <c r="AB648" s="91" t="str">
        <f t="shared" si="32"/>
        <v>-</v>
      </c>
      <c r="AC648" s="91" t="str">
        <f t="shared" si="32"/>
        <v>-</v>
      </c>
      <c r="AD648" s="91" t="str">
        <f t="shared" si="32"/>
        <v>-</v>
      </c>
      <c r="AE648" s="91" t="str">
        <f t="shared" si="32"/>
        <v>-</v>
      </c>
      <c r="AF648" s="91" t="str">
        <f t="shared" si="32"/>
        <v>-</v>
      </c>
      <c r="AG648" s="91" t="str">
        <f t="shared" si="32"/>
        <v>-</v>
      </c>
      <c r="AH648" s="91" t="str">
        <f t="shared" si="32"/>
        <v>-</v>
      </c>
      <c r="AI648" s="91" t="str">
        <f t="shared" si="32"/>
        <v>-</v>
      </c>
      <c r="AJ648" s="91" t="str">
        <f t="shared" si="32"/>
        <v>-</v>
      </c>
      <c r="AK648" s="91" t="str">
        <f t="shared" si="32"/>
        <v>-</v>
      </c>
      <c r="AL648" s="91" t="str">
        <f t="shared" si="32"/>
        <v>-</v>
      </c>
      <c r="AM648" s="91" t="str">
        <f t="shared" si="32"/>
        <v>-</v>
      </c>
    </row>
    <row r="649" spans="1:39">
      <c r="A649" s="58" t="str">
        <f t="shared" si="21"/>
        <v/>
      </c>
      <c r="B649" s="120" t="str">
        <f t="shared" si="21"/>
        <v/>
      </c>
      <c r="C649" s="86" t="str">
        <f t="shared" si="21"/>
        <v/>
      </c>
      <c r="D649" s="87" t="str">
        <f t="shared" si="21"/>
        <v/>
      </c>
      <c r="E649" s="91" t="str">
        <f t="shared" ref="E649:AM649" si="33">IFERROR(RANK(E35,E$4:E$610,),"-")</f>
        <v>-</v>
      </c>
      <c r="F649" s="91" t="str">
        <f t="shared" si="33"/>
        <v>-</v>
      </c>
      <c r="G649" s="91" t="str">
        <f t="shared" si="33"/>
        <v>-</v>
      </c>
      <c r="H649" s="91" t="str">
        <f t="shared" si="33"/>
        <v>-</v>
      </c>
      <c r="I649" s="91" t="str">
        <f t="shared" si="33"/>
        <v>-</v>
      </c>
      <c r="J649" s="91" t="str">
        <f t="shared" si="33"/>
        <v>-</v>
      </c>
      <c r="K649" s="91" t="str">
        <f t="shared" si="33"/>
        <v>-</v>
      </c>
      <c r="L649" s="91" t="str">
        <f t="shared" si="33"/>
        <v>-</v>
      </c>
      <c r="M649" s="91" t="str">
        <f t="shared" si="33"/>
        <v>-</v>
      </c>
      <c r="N649" s="91" t="str">
        <f t="shared" si="33"/>
        <v>-</v>
      </c>
      <c r="O649" s="91" t="str">
        <f t="shared" si="33"/>
        <v>-</v>
      </c>
      <c r="P649" s="91" t="str">
        <f t="shared" si="33"/>
        <v>-</v>
      </c>
      <c r="Q649" s="91" t="str">
        <f t="shared" si="33"/>
        <v>-</v>
      </c>
      <c r="R649" s="91" t="str">
        <f t="shared" si="33"/>
        <v>-</v>
      </c>
      <c r="S649" s="91" t="str">
        <f t="shared" si="33"/>
        <v>-</v>
      </c>
      <c r="T649" s="91" t="str">
        <f t="shared" si="33"/>
        <v>-</v>
      </c>
      <c r="U649" s="91" t="str">
        <f t="shared" si="33"/>
        <v>-</v>
      </c>
      <c r="V649" s="91" t="str">
        <f t="shared" si="33"/>
        <v>-</v>
      </c>
      <c r="W649" s="91" t="str">
        <f t="shared" si="33"/>
        <v>-</v>
      </c>
      <c r="X649" s="91" t="str">
        <f t="shared" si="33"/>
        <v>-</v>
      </c>
      <c r="Y649" s="91" t="str">
        <f t="shared" si="33"/>
        <v>-</v>
      </c>
      <c r="Z649" s="91" t="str">
        <f t="shared" si="33"/>
        <v>-</v>
      </c>
      <c r="AA649" s="91" t="str">
        <f t="shared" si="33"/>
        <v>-</v>
      </c>
      <c r="AB649" s="91" t="str">
        <f t="shared" si="33"/>
        <v>-</v>
      </c>
      <c r="AC649" s="91" t="str">
        <f t="shared" si="33"/>
        <v>-</v>
      </c>
      <c r="AD649" s="91" t="str">
        <f t="shared" si="33"/>
        <v>-</v>
      </c>
      <c r="AE649" s="91" t="str">
        <f t="shared" si="33"/>
        <v>-</v>
      </c>
      <c r="AF649" s="91" t="str">
        <f t="shared" si="33"/>
        <v>-</v>
      </c>
      <c r="AG649" s="91" t="str">
        <f t="shared" si="33"/>
        <v>-</v>
      </c>
      <c r="AH649" s="91" t="str">
        <f t="shared" si="33"/>
        <v>-</v>
      </c>
      <c r="AI649" s="91" t="str">
        <f t="shared" si="33"/>
        <v>-</v>
      </c>
      <c r="AJ649" s="91" t="str">
        <f t="shared" si="33"/>
        <v>-</v>
      </c>
      <c r="AK649" s="91" t="str">
        <f t="shared" si="33"/>
        <v>-</v>
      </c>
      <c r="AL649" s="91" t="str">
        <f t="shared" si="33"/>
        <v>-</v>
      </c>
      <c r="AM649" s="91" t="str">
        <f t="shared" si="33"/>
        <v>-</v>
      </c>
    </row>
    <row r="650" spans="1:39">
      <c r="A650" s="58" t="str">
        <f t="shared" si="21"/>
        <v/>
      </c>
      <c r="B650" s="120" t="str">
        <f t="shared" si="21"/>
        <v/>
      </c>
      <c r="C650" s="86" t="str">
        <f t="shared" si="21"/>
        <v/>
      </c>
      <c r="D650" s="87" t="str">
        <f t="shared" si="21"/>
        <v/>
      </c>
      <c r="E650" s="91" t="str">
        <f t="shared" ref="E650:AM650" si="34">IFERROR(RANK(E36,E$4:E$610,),"-")</f>
        <v>-</v>
      </c>
      <c r="F650" s="91" t="str">
        <f t="shared" si="34"/>
        <v>-</v>
      </c>
      <c r="G650" s="91" t="str">
        <f t="shared" si="34"/>
        <v>-</v>
      </c>
      <c r="H650" s="91" t="str">
        <f t="shared" si="34"/>
        <v>-</v>
      </c>
      <c r="I650" s="91" t="str">
        <f t="shared" si="34"/>
        <v>-</v>
      </c>
      <c r="J650" s="91" t="str">
        <f t="shared" si="34"/>
        <v>-</v>
      </c>
      <c r="K650" s="91" t="str">
        <f t="shared" si="34"/>
        <v>-</v>
      </c>
      <c r="L650" s="91" t="str">
        <f t="shared" si="34"/>
        <v>-</v>
      </c>
      <c r="M650" s="91" t="str">
        <f t="shared" si="34"/>
        <v>-</v>
      </c>
      <c r="N650" s="91" t="str">
        <f t="shared" si="34"/>
        <v>-</v>
      </c>
      <c r="O650" s="91" t="str">
        <f t="shared" si="34"/>
        <v>-</v>
      </c>
      <c r="P650" s="91" t="str">
        <f t="shared" si="34"/>
        <v>-</v>
      </c>
      <c r="Q650" s="91" t="str">
        <f t="shared" si="34"/>
        <v>-</v>
      </c>
      <c r="R650" s="91" t="str">
        <f t="shared" si="34"/>
        <v>-</v>
      </c>
      <c r="S650" s="91" t="str">
        <f t="shared" si="34"/>
        <v>-</v>
      </c>
      <c r="T650" s="91" t="str">
        <f t="shared" si="34"/>
        <v>-</v>
      </c>
      <c r="U650" s="91" t="str">
        <f t="shared" si="34"/>
        <v>-</v>
      </c>
      <c r="V650" s="91" t="str">
        <f t="shared" si="34"/>
        <v>-</v>
      </c>
      <c r="W650" s="91" t="str">
        <f t="shared" si="34"/>
        <v>-</v>
      </c>
      <c r="X650" s="91" t="str">
        <f t="shared" si="34"/>
        <v>-</v>
      </c>
      <c r="Y650" s="91" t="str">
        <f t="shared" si="34"/>
        <v>-</v>
      </c>
      <c r="Z650" s="91" t="str">
        <f t="shared" si="34"/>
        <v>-</v>
      </c>
      <c r="AA650" s="91" t="str">
        <f t="shared" si="34"/>
        <v>-</v>
      </c>
      <c r="AB650" s="91" t="str">
        <f t="shared" si="34"/>
        <v>-</v>
      </c>
      <c r="AC650" s="91" t="str">
        <f t="shared" si="34"/>
        <v>-</v>
      </c>
      <c r="AD650" s="91" t="str">
        <f t="shared" si="34"/>
        <v>-</v>
      </c>
      <c r="AE650" s="91" t="str">
        <f t="shared" si="34"/>
        <v>-</v>
      </c>
      <c r="AF650" s="91" t="str">
        <f t="shared" si="34"/>
        <v>-</v>
      </c>
      <c r="AG650" s="91" t="str">
        <f t="shared" si="34"/>
        <v>-</v>
      </c>
      <c r="AH650" s="91" t="str">
        <f t="shared" si="34"/>
        <v>-</v>
      </c>
      <c r="AI650" s="91" t="str">
        <f t="shared" si="34"/>
        <v>-</v>
      </c>
      <c r="AJ650" s="91" t="str">
        <f t="shared" si="34"/>
        <v>-</v>
      </c>
      <c r="AK650" s="91" t="str">
        <f t="shared" si="34"/>
        <v>-</v>
      </c>
      <c r="AL650" s="91" t="str">
        <f t="shared" si="34"/>
        <v>-</v>
      </c>
      <c r="AM650" s="91" t="str">
        <f t="shared" si="34"/>
        <v>-</v>
      </c>
    </row>
    <row r="651" spans="1:39">
      <c r="A651" s="58" t="str">
        <f t="shared" si="21"/>
        <v/>
      </c>
      <c r="B651" s="120" t="str">
        <f t="shared" si="21"/>
        <v/>
      </c>
      <c r="C651" s="86" t="str">
        <f t="shared" si="21"/>
        <v/>
      </c>
      <c r="D651" s="87" t="str">
        <f t="shared" si="21"/>
        <v/>
      </c>
      <c r="E651" s="91" t="str">
        <f t="shared" ref="E651:AM651" si="35">IFERROR(RANK(E37,E$4:E$610,),"-")</f>
        <v>-</v>
      </c>
      <c r="F651" s="91" t="str">
        <f t="shared" si="35"/>
        <v>-</v>
      </c>
      <c r="G651" s="91" t="str">
        <f t="shared" si="35"/>
        <v>-</v>
      </c>
      <c r="H651" s="91" t="str">
        <f t="shared" si="35"/>
        <v>-</v>
      </c>
      <c r="I651" s="91" t="str">
        <f t="shared" si="35"/>
        <v>-</v>
      </c>
      <c r="J651" s="91" t="str">
        <f t="shared" si="35"/>
        <v>-</v>
      </c>
      <c r="K651" s="91" t="str">
        <f t="shared" si="35"/>
        <v>-</v>
      </c>
      <c r="L651" s="91" t="str">
        <f t="shared" si="35"/>
        <v>-</v>
      </c>
      <c r="M651" s="91" t="str">
        <f t="shared" si="35"/>
        <v>-</v>
      </c>
      <c r="N651" s="91" t="str">
        <f t="shared" si="35"/>
        <v>-</v>
      </c>
      <c r="O651" s="91" t="str">
        <f t="shared" si="35"/>
        <v>-</v>
      </c>
      <c r="P651" s="91" t="str">
        <f t="shared" si="35"/>
        <v>-</v>
      </c>
      <c r="Q651" s="91" t="str">
        <f t="shared" si="35"/>
        <v>-</v>
      </c>
      <c r="R651" s="91" t="str">
        <f t="shared" si="35"/>
        <v>-</v>
      </c>
      <c r="S651" s="91" t="str">
        <f t="shared" si="35"/>
        <v>-</v>
      </c>
      <c r="T651" s="91" t="str">
        <f t="shared" si="35"/>
        <v>-</v>
      </c>
      <c r="U651" s="91" t="str">
        <f t="shared" si="35"/>
        <v>-</v>
      </c>
      <c r="V651" s="91" t="str">
        <f t="shared" si="35"/>
        <v>-</v>
      </c>
      <c r="W651" s="91" t="str">
        <f t="shared" si="35"/>
        <v>-</v>
      </c>
      <c r="X651" s="91" t="str">
        <f t="shared" si="35"/>
        <v>-</v>
      </c>
      <c r="Y651" s="91" t="str">
        <f t="shared" si="35"/>
        <v>-</v>
      </c>
      <c r="Z651" s="91" t="str">
        <f t="shared" si="35"/>
        <v>-</v>
      </c>
      <c r="AA651" s="91" t="str">
        <f t="shared" si="35"/>
        <v>-</v>
      </c>
      <c r="AB651" s="91" t="str">
        <f t="shared" si="35"/>
        <v>-</v>
      </c>
      <c r="AC651" s="91" t="str">
        <f t="shared" si="35"/>
        <v>-</v>
      </c>
      <c r="AD651" s="91" t="str">
        <f t="shared" si="35"/>
        <v>-</v>
      </c>
      <c r="AE651" s="91" t="str">
        <f t="shared" si="35"/>
        <v>-</v>
      </c>
      <c r="AF651" s="91" t="str">
        <f t="shared" si="35"/>
        <v>-</v>
      </c>
      <c r="AG651" s="91" t="str">
        <f t="shared" si="35"/>
        <v>-</v>
      </c>
      <c r="AH651" s="91" t="str">
        <f t="shared" si="35"/>
        <v>-</v>
      </c>
      <c r="AI651" s="91" t="str">
        <f t="shared" si="35"/>
        <v>-</v>
      </c>
      <c r="AJ651" s="91" t="str">
        <f t="shared" si="35"/>
        <v>-</v>
      </c>
      <c r="AK651" s="91" t="str">
        <f t="shared" si="35"/>
        <v>-</v>
      </c>
      <c r="AL651" s="91" t="str">
        <f t="shared" si="35"/>
        <v>-</v>
      </c>
      <c r="AM651" s="91" t="str">
        <f t="shared" si="35"/>
        <v>-</v>
      </c>
    </row>
    <row r="652" spans="1:39">
      <c r="A652" s="58" t="str">
        <f t="shared" si="21"/>
        <v/>
      </c>
      <c r="B652" s="120" t="str">
        <f t="shared" si="21"/>
        <v/>
      </c>
      <c r="C652" s="86" t="str">
        <f t="shared" si="21"/>
        <v/>
      </c>
      <c r="D652" s="87" t="str">
        <f t="shared" si="21"/>
        <v/>
      </c>
      <c r="E652" s="91" t="str">
        <f t="shared" ref="E652:AM652" si="36">IFERROR(RANK(E38,E$4:E$610,),"-")</f>
        <v>-</v>
      </c>
      <c r="F652" s="91" t="str">
        <f t="shared" si="36"/>
        <v>-</v>
      </c>
      <c r="G652" s="91" t="str">
        <f t="shared" si="36"/>
        <v>-</v>
      </c>
      <c r="H652" s="91" t="str">
        <f t="shared" si="36"/>
        <v>-</v>
      </c>
      <c r="I652" s="91" t="str">
        <f t="shared" si="36"/>
        <v>-</v>
      </c>
      <c r="J652" s="91" t="str">
        <f t="shared" si="36"/>
        <v>-</v>
      </c>
      <c r="K652" s="91" t="str">
        <f t="shared" si="36"/>
        <v>-</v>
      </c>
      <c r="L652" s="91" t="str">
        <f t="shared" si="36"/>
        <v>-</v>
      </c>
      <c r="M652" s="91" t="str">
        <f t="shared" si="36"/>
        <v>-</v>
      </c>
      <c r="N652" s="91" t="str">
        <f t="shared" si="36"/>
        <v>-</v>
      </c>
      <c r="O652" s="91" t="str">
        <f t="shared" si="36"/>
        <v>-</v>
      </c>
      <c r="P652" s="91" t="str">
        <f t="shared" si="36"/>
        <v>-</v>
      </c>
      <c r="Q652" s="91" t="str">
        <f t="shared" si="36"/>
        <v>-</v>
      </c>
      <c r="R652" s="91" t="str">
        <f t="shared" si="36"/>
        <v>-</v>
      </c>
      <c r="S652" s="91" t="str">
        <f t="shared" si="36"/>
        <v>-</v>
      </c>
      <c r="T652" s="91" t="str">
        <f t="shared" si="36"/>
        <v>-</v>
      </c>
      <c r="U652" s="91" t="str">
        <f t="shared" si="36"/>
        <v>-</v>
      </c>
      <c r="V652" s="91" t="str">
        <f t="shared" si="36"/>
        <v>-</v>
      </c>
      <c r="W652" s="91" t="str">
        <f t="shared" si="36"/>
        <v>-</v>
      </c>
      <c r="X652" s="91" t="str">
        <f t="shared" si="36"/>
        <v>-</v>
      </c>
      <c r="Y652" s="91" t="str">
        <f t="shared" si="36"/>
        <v>-</v>
      </c>
      <c r="Z652" s="91" t="str">
        <f t="shared" si="36"/>
        <v>-</v>
      </c>
      <c r="AA652" s="91" t="str">
        <f t="shared" si="36"/>
        <v>-</v>
      </c>
      <c r="AB652" s="91" t="str">
        <f t="shared" si="36"/>
        <v>-</v>
      </c>
      <c r="AC652" s="91" t="str">
        <f t="shared" si="36"/>
        <v>-</v>
      </c>
      <c r="AD652" s="91" t="str">
        <f t="shared" si="36"/>
        <v>-</v>
      </c>
      <c r="AE652" s="91" t="str">
        <f t="shared" si="36"/>
        <v>-</v>
      </c>
      <c r="AF652" s="91" t="str">
        <f t="shared" si="36"/>
        <v>-</v>
      </c>
      <c r="AG652" s="91" t="str">
        <f t="shared" si="36"/>
        <v>-</v>
      </c>
      <c r="AH652" s="91" t="str">
        <f t="shared" si="36"/>
        <v>-</v>
      </c>
      <c r="AI652" s="91" t="str">
        <f t="shared" si="36"/>
        <v>-</v>
      </c>
      <c r="AJ652" s="91" t="str">
        <f t="shared" si="36"/>
        <v>-</v>
      </c>
      <c r="AK652" s="91" t="str">
        <f t="shared" si="36"/>
        <v>-</v>
      </c>
      <c r="AL652" s="91" t="str">
        <f t="shared" si="36"/>
        <v>-</v>
      </c>
      <c r="AM652" s="91" t="str">
        <f t="shared" si="36"/>
        <v>-</v>
      </c>
    </row>
    <row r="653" spans="1:39">
      <c r="A653" s="58" t="str">
        <f t="shared" si="21"/>
        <v/>
      </c>
      <c r="B653" s="120" t="str">
        <f t="shared" si="21"/>
        <v/>
      </c>
      <c r="C653" s="86" t="str">
        <f t="shared" si="21"/>
        <v/>
      </c>
      <c r="D653" s="87" t="str">
        <f t="shared" si="21"/>
        <v/>
      </c>
      <c r="E653" s="91" t="str">
        <f t="shared" ref="E653:AM653" si="37">IFERROR(RANK(E39,E$4:E$610,),"-")</f>
        <v>-</v>
      </c>
      <c r="F653" s="91" t="str">
        <f t="shared" si="37"/>
        <v>-</v>
      </c>
      <c r="G653" s="91" t="str">
        <f t="shared" si="37"/>
        <v>-</v>
      </c>
      <c r="H653" s="91" t="str">
        <f t="shared" si="37"/>
        <v>-</v>
      </c>
      <c r="I653" s="91" t="str">
        <f t="shared" si="37"/>
        <v>-</v>
      </c>
      <c r="J653" s="91" t="str">
        <f t="shared" si="37"/>
        <v>-</v>
      </c>
      <c r="K653" s="91" t="str">
        <f t="shared" si="37"/>
        <v>-</v>
      </c>
      <c r="L653" s="91" t="str">
        <f t="shared" si="37"/>
        <v>-</v>
      </c>
      <c r="M653" s="91" t="str">
        <f t="shared" si="37"/>
        <v>-</v>
      </c>
      <c r="N653" s="91" t="str">
        <f t="shared" si="37"/>
        <v>-</v>
      </c>
      <c r="O653" s="91" t="str">
        <f t="shared" si="37"/>
        <v>-</v>
      </c>
      <c r="P653" s="91" t="str">
        <f t="shared" si="37"/>
        <v>-</v>
      </c>
      <c r="Q653" s="91" t="str">
        <f t="shared" si="37"/>
        <v>-</v>
      </c>
      <c r="R653" s="91" t="str">
        <f t="shared" si="37"/>
        <v>-</v>
      </c>
      <c r="S653" s="91" t="str">
        <f t="shared" si="37"/>
        <v>-</v>
      </c>
      <c r="T653" s="91" t="str">
        <f t="shared" si="37"/>
        <v>-</v>
      </c>
      <c r="U653" s="91" t="str">
        <f t="shared" si="37"/>
        <v>-</v>
      </c>
      <c r="V653" s="91" t="str">
        <f t="shared" si="37"/>
        <v>-</v>
      </c>
      <c r="W653" s="91" t="str">
        <f t="shared" si="37"/>
        <v>-</v>
      </c>
      <c r="X653" s="91" t="str">
        <f t="shared" si="37"/>
        <v>-</v>
      </c>
      <c r="Y653" s="91" t="str">
        <f t="shared" si="37"/>
        <v>-</v>
      </c>
      <c r="Z653" s="91" t="str">
        <f t="shared" si="37"/>
        <v>-</v>
      </c>
      <c r="AA653" s="91" t="str">
        <f t="shared" si="37"/>
        <v>-</v>
      </c>
      <c r="AB653" s="91" t="str">
        <f t="shared" si="37"/>
        <v>-</v>
      </c>
      <c r="AC653" s="91" t="str">
        <f t="shared" si="37"/>
        <v>-</v>
      </c>
      <c r="AD653" s="91" t="str">
        <f t="shared" si="37"/>
        <v>-</v>
      </c>
      <c r="AE653" s="91" t="str">
        <f t="shared" si="37"/>
        <v>-</v>
      </c>
      <c r="AF653" s="91" t="str">
        <f t="shared" si="37"/>
        <v>-</v>
      </c>
      <c r="AG653" s="91" t="str">
        <f t="shared" si="37"/>
        <v>-</v>
      </c>
      <c r="AH653" s="91" t="str">
        <f t="shared" si="37"/>
        <v>-</v>
      </c>
      <c r="AI653" s="91" t="str">
        <f t="shared" si="37"/>
        <v>-</v>
      </c>
      <c r="AJ653" s="91" t="str">
        <f t="shared" si="37"/>
        <v>-</v>
      </c>
      <c r="AK653" s="91" t="str">
        <f t="shared" si="37"/>
        <v>-</v>
      </c>
      <c r="AL653" s="91" t="str">
        <f t="shared" si="37"/>
        <v>-</v>
      </c>
      <c r="AM653" s="91" t="str">
        <f t="shared" si="37"/>
        <v>-</v>
      </c>
    </row>
    <row r="654" spans="1:39">
      <c r="A654" s="58" t="str">
        <f t="shared" si="21"/>
        <v/>
      </c>
      <c r="B654" s="120" t="str">
        <f t="shared" si="21"/>
        <v/>
      </c>
      <c r="C654" s="86" t="str">
        <f t="shared" si="21"/>
        <v/>
      </c>
      <c r="D654" s="87" t="str">
        <f t="shared" si="21"/>
        <v/>
      </c>
      <c r="E654" s="91" t="str">
        <f t="shared" ref="E654:AM654" si="38">IFERROR(RANK(E40,E$4:E$610,),"-")</f>
        <v>-</v>
      </c>
      <c r="F654" s="91" t="str">
        <f t="shared" si="38"/>
        <v>-</v>
      </c>
      <c r="G654" s="91" t="str">
        <f t="shared" si="38"/>
        <v>-</v>
      </c>
      <c r="H654" s="91" t="str">
        <f t="shared" si="38"/>
        <v>-</v>
      </c>
      <c r="I654" s="91" t="str">
        <f t="shared" si="38"/>
        <v>-</v>
      </c>
      <c r="J654" s="91" t="str">
        <f t="shared" si="38"/>
        <v>-</v>
      </c>
      <c r="K654" s="91" t="str">
        <f t="shared" si="38"/>
        <v>-</v>
      </c>
      <c r="L654" s="91" t="str">
        <f t="shared" si="38"/>
        <v>-</v>
      </c>
      <c r="M654" s="91" t="str">
        <f t="shared" si="38"/>
        <v>-</v>
      </c>
      <c r="N654" s="91" t="str">
        <f t="shared" si="38"/>
        <v>-</v>
      </c>
      <c r="O654" s="91" t="str">
        <f t="shared" si="38"/>
        <v>-</v>
      </c>
      <c r="P654" s="91" t="str">
        <f t="shared" si="38"/>
        <v>-</v>
      </c>
      <c r="Q654" s="91" t="str">
        <f t="shared" si="38"/>
        <v>-</v>
      </c>
      <c r="R654" s="91" t="str">
        <f t="shared" si="38"/>
        <v>-</v>
      </c>
      <c r="S654" s="91" t="str">
        <f t="shared" si="38"/>
        <v>-</v>
      </c>
      <c r="T654" s="91" t="str">
        <f t="shared" si="38"/>
        <v>-</v>
      </c>
      <c r="U654" s="91" t="str">
        <f t="shared" si="38"/>
        <v>-</v>
      </c>
      <c r="V654" s="91" t="str">
        <f t="shared" si="38"/>
        <v>-</v>
      </c>
      <c r="W654" s="91" t="str">
        <f t="shared" si="38"/>
        <v>-</v>
      </c>
      <c r="X654" s="91" t="str">
        <f t="shared" si="38"/>
        <v>-</v>
      </c>
      <c r="Y654" s="91" t="str">
        <f t="shared" si="38"/>
        <v>-</v>
      </c>
      <c r="Z654" s="91" t="str">
        <f t="shared" si="38"/>
        <v>-</v>
      </c>
      <c r="AA654" s="91" t="str">
        <f t="shared" si="38"/>
        <v>-</v>
      </c>
      <c r="AB654" s="91" t="str">
        <f t="shared" si="38"/>
        <v>-</v>
      </c>
      <c r="AC654" s="91" t="str">
        <f t="shared" si="38"/>
        <v>-</v>
      </c>
      <c r="AD654" s="91" t="str">
        <f t="shared" si="38"/>
        <v>-</v>
      </c>
      <c r="AE654" s="91" t="str">
        <f t="shared" si="38"/>
        <v>-</v>
      </c>
      <c r="AF654" s="91" t="str">
        <f t="shared" si="38"/>
        <v>-</v>
      </c>
      <c r="AG654" s="91" t="str">
        <f t="shared" si="38"/>
        <v>-</v>
      </c>
      <c r="AH654" s="91" t="str">
        <f t="shared" si="38"/>
        <v>-</v>
      </c>
      <c r="AI654" s="91" t="str">
        <f t="shared" si="38"/>
        <v>-</v>
      </c>
      <c r="AJ654" s="91" t="str">
        <f t="shared" si="38"/>
        <v>-</v>
      </c>
      <c r="AK654" s="91" t="str">
        <f t="shared" si="38"/>
        <v>-</v>
      </c>
      <c r="AL654" s="91" t="str">
        <f t="shared" si="38"/>
        <v>-</v>
      </c>
      <c r="AM654" s="91" t="str">
        <f t="shared" si="38"/>
        <v>-</v>
      </c>
    </row>
    <row r="655" spans="1:39">
      <c r="A655" s="58" t="str">
        <f t="shared" si="21"/>
        <v/>
      </c>
      <c r="B655" s="120" t="str">
        <f t="shared" si="21"/>
        <v/>
      </c>
      <c r="C655" s="86" t="str">
        <f t="shared" si="21"/>
        <v/>
      </c>
      <c r="D655" s="87" t="str">
        <f t="shared" si="21"/>
        <v/>
      </c>
      <c r="E655" s="91" t="str">
        <f t="shared" ref="E655:AM655" si="39">IFERROR(RANK(E41,E$4:E$610,),"-")</f>
        <v>-</v>
      </c>
      <c r="F655" s="91" t="str">
        <f t="shared" si="39"/>
        <v>-</v>
      </c>
      <c r="G655" s="91" t="str">
        <f t="shared" si="39"/>
        <v>-</v>
      </c>
      <c r="H655" s="91" t="str">
        <f t="shared" si="39"/>
        <v>-</v>
      </c>
      <c r="I655" s="91" t="str">
        <f t="shared" si="39"/>
        <v>-</v>
      </c>
      <c r="J655" s="91" t="str">
        <f t="shared" si="39"/>
        <v>-</v>
      </c>
      <c r="K655" s="91" t="str">
        <f t="shared" si="39"/>
        <v>-</v>
      </c>
      <c r="L655" s="91" t="str">
        <f t="shared" si="39"/>
        <v>-</v>
      </c>
      <c r="M655" s="91" t="str">
        <f t="shared" si="39"/>
        <v>-</v>
      </c>
      <c r="N655" s="91" t="str">
        <f t="shared" si="39"/>
        <v>-</v>
      </c>
      <c r="O655" s="91" t="str">
        <f t="shared" si="39"/>
        <v>-</v>
      </c>
      <c r="P655" s="91" t="str">
        <f t="shared" si="39"/>
        <v>-</v>
      </c>
      <c r="Q655" s="91" t="str">
        <f t="shared" si="39"/>
        <v>-</v>
      </c>
      <c r="R655" s="91" t="str">
        <f t="shared" si="39"/>
        <v>-</v>
      </c>
      <c r="S655" s="91" t="str">
        <f t="shared" si="39"/>
        <v>-</v>
      </c>
      <c r="T655" s="91" t="str">
        <f t="shared" si="39"/>
        <v>-</v>
      </c>
      <c r="U655" s="91" t="str">
        <f t="shared" si="39"/>
        <v>-</v>
      </c>
      <c r="V655" s="91" t="str">
        <f t="shared" si="39"/>
        <v>-</v>
      </c>
      <c r="W655" s="91" t="str">
        <f t="shared" si="39"/>
        <v>-</v>
      </c>
      <c r="X655" s="91" t="str">
        <f t="shared" si="39"/>
        <v>-</v>
      </c>
      <c r="Y655" s="91" t="str">
        <f t="shared" si="39"/>
        <v>-</v>
      </c>
      <c r="Z655" s="91" t="str">
        <f t="shared" si="39"/>
        <v>-</v>
      </c>
      <c r="AA655" s="91" t="str">
        <f t="shared" si="39"/>
        <v>-</v>
      </c>
      <c r="AB655" s="91" t="str">
        <f t="shared" si="39"/>
        <v>-</v>
      </c>
      <c r="AC655" s="91" t="str">
        <f t="shared" si="39"/>
        <v>-</v>
      </c>
      <c r="AD655" s="91" t="str">
        <f t="shared" si="39"/>
        <v>-</v>
      </c>
      <c r="AE655" s="91" t="str">
        <f t="shared" si="39"/>
        <v>-</v>
      </c>
      <c r="AF655" s="91" t="str">
        <f t="shared" si="39"/>
        <v>-</v>
      </c>
      <c r="AG655" s="91" t="str">
        <f t="shared" si="39"/>
        <v>-</v>
      </c>
      <c r="AH655" s="91" t="str">
        <f t="shared" si="39"/>
        <v>-</v>
      </c>
      <c r="AI655" s="91" t="str">
        <f t="shared" si="39"/>
        <v>-</v>
      </c>
      <c r="AJ655" s="91" t="str">
        <f t="shared" si="39"/>
        <v>-</v>
      </c>
      <c r="AK655" s="91" t="str">
        <f t="shared" si="39"/>
        <v>-</v>
      </c>
      <c r="AL655" s="91" t="str">
        <f t="shared" si="39"/>
        <v>-</v>
      </c>
      <c r="AM655" s="91" t="str">
        <f t="shared" si="39"/>
        <v>-</v>
      </c>
    </row>
    <row r="656" spans="1:39">
      <c r="A656" s="58" t="str">
        <f t="shared" si="21"/>
        <v/>
      </c>
      <c r="B656" s="120" t="str">
        <f t="shared" si="21"/>
        <v/>
      </c>
      <c r="C656" s="86" t="str">
        <f t="shared" si="21"/>
        <v/>
      </c>
      <c r="D656" s="87" t="str">
        <f t="shared" si="21"/>
        <v/>
      </c>
      <c r="E656" s="91" t="str">
        <f t="shared" ref="E656:AM656" si="40">IFERROR(RANK(E42,E$4:E$610,),"-")</f>
        <v>-</v>
      </c>
      <c r="F656" s="91" t="str">
        <f t="shared" si="40"/>
        <v>-</v>
      </c>
      <c r="G656" s="91" t="str">
        <f t="shared" si="40"/>
        <v>-</v>
      </c>
      <c r="H656" s="91" t="str">
        <f t="shared" si="40"/>
        <v>-</v>
      </c>
      <c r="I656" s="91" t="str">
        <f t="shared" si="40"/>
        <v>-</v>
      </c>
      <c r="J656" s="91" t="str">
        <f t="shared" si="40"/>
        <v>-</v>
      </c>
      <c r="K656" s="91" t="str">
        <f t="shared" si="40"/>
        <v>-</v>
      </c>
      <c r="L656" s="91" t="str">
        <f t="shared" si="40"/>
        <v>-</v>
      </c>
      <c r="M656" s="91" t="str">
        <f t="shared" si="40"/>
        <v>-</v>
      </c>
      <c r="N656" s="91" t="str">
        <f t="shared" si="40"/>
        <v>-</v>
      </c>
      <c r="O656" s="91" t="str">
        <f t="shared" si="40"/>
        <v>-</v>
      </c>
      <c r="P656" s="91" t="str">
        <f t="shared" si="40"/>
        <v>-</v>
      </c>
      <c r="Q656" s="91" t="str">
        <f t="shared" si="40"/>
        <v>-</v>
      </c>
      <c r="R656" s="91" t="str">
        <f t="shared" si="40"/>
        <v>-</v>
      </c>
      <c r="S656" s="91" t="str">
        <f t="shared" si="40"/>
        <v>-</v>
      </c>
      <c r="T656" s="91" t="str">
        <f t="shared" si="40"/>
        <v>-</v>
      </c>
      <c r="U656" s="91" t="str">
        <f t="shared" si="40"/>
        <v>-</v>
      </c>
      <c r="V656" s="91" t="str">
        <f t="shared" si="40"/>
        <v>-</v>
      </c>
      <c r="W656" s="91" t="str">
        <f t="shared" si="40"/>
        <v>-</v>
      </c>
      <c r="X656" s="91" t="str">
        <f t="shared" si="40"/>
        <v>-</v>
      </c>
      <c r="Y656" s="91" t="str">
        <f t="shared" si="40"/>
        <v>-</v>
      </c>
      <c r="Z656" s="91" t="str">
        <f t="shared" si="40"/>
        <v>-</v>
      </c>
      <c r="AA656" s="91" t="str">
        <f t="shared" si="40"/>
        <v>-</v>
      </c>
      <c r="AB656" s="91" t="str">
        <f t="shared" si="40"/>
        <v>-</v>
      </c>
      <c r="AC656" s="91" t="str">
        <f t="shared" si="40"/>
        <v>-</v>
      </c>
      <c r="AD656" s="91" t="str">
        <f t="shared" si="40"/>
        <v>-</v>
      </c>
      <c r="AE656" s="91" t="str">
        <f t="shared" si="40"/>
        <v>-</v>
      </c>
      <c r="AF656" s="91" t="str">
        <f t="shared" si="40"/>
        <v>-</v>
      </c>
      <c r="AG656" s="91" t="str">
        <f t="shared" si="40"/>
        <v>-</v>
      </c>
      <c r="AH656" s="91" t="str">
        <f t="shared" si="40"/>
        <v>-</v>
      </c>
      <c r="AI656" s="91" t="str">
        <f t="shared" si="40"/>
        <v>-</v>
      </c>
      <c r="AJ656" s="91" t="str">
        <f t="shared" si="40"/>
        <v>-</v>
      </c>
      <c r="AK656" s="91" t="str">
        <f t="shared" si="40"/>
        <v>-</v>
      </c>
      <c r="AL656" s="91" t="str">
        <f t="shared" si="40"/>
        <v>-</v>
      </c>
      <c r="AM656" s="91" t="str">
        <f t="shared" si="40"/>
        <v>-</v>
      </c>
    </row>
    <row r="657" spans="1:39">
      <c r="A657" s="58" t="str">
        <f t="shared" si="21"/>
        <v/>
      </c>
      <c r="B657" s="120" t="str">
        <f t="shared" si="21"/>
        <v/>
      </c>
      <c r="C657" s="86" t="str">
        <f t="shared" si="21"/>
        <v/>
      </c>
      <c r="D657" s="87" t="str">
        <f t="shared" si="21"/>
        <v/>
      </c>
      <c r="E657" s="91" t="str">
        <f t="shared" ref="E657:AM657" si="41">IFERROR(RANK(E43,E$4:E$610,),"-")</f>
        <v>-</v>
      </c>
      <c r="F657" s="91" t="str">
        <f t="shared" si="41"/>
        <v>-</v>
      </c>
      <c r="G657" s="91" t="str">
        <f t="shared" si="41"/>
        <v>-</v>
      </c>
      <c r="H657" s="91" t="str">
        <f t="shared" si="41"/>
        <v>-</v>
      </c>
      <c r="I657" s="91" t="str">
        <f t="shared" si="41"/>
        <v>-</v>
      </c>
      <c r="J657" s="91" t="str">
        <f t="shared" si="41"/>
        <v>-</v>
      </c>
      <c r="K657" s="91" t="str">
        <f t="shared" si="41"/>
        <v>-</v>
      </c>
      <c r="L657" s="91" t="str">
        <f t="shared" si="41"/>
        <v>-</v>
      </c>
      <c r="M657" s="91" t="str">
        <f t="shared" si="41"/>
        <v>-</v>
      </c>
      <c r="N657" s="91" t="str">
        <f t="shared" si="41"/>
        <v>-</v>
      </c>
      <c r="O657" s="91" t="str">
        <f t="shared" si="41"/>
        <v>-</v>
      </c>
      <c r="P657" s="91" t="str">
        <f t="shared" si="41"/>
        <v>-</v>
      </c>
      <c r="Q657" s="91" t="str">
        <f t="shared" si="41"/>
        <v>-</v>
      </c>
      <c r="R657" s="91" t="str">
        <f t="shared" si="41"/>
        <v>-</v>
      </c>
      <c r="S657" s="91" t="str">
        <f t="shared" si="41"/>
        <v>-</v>
      </c>
      <c r="T657" s="91" t="str">
        <f t="shared" si="41"/>
        <v>-</v>
      </c>
      <c r="U657" s="91" t="str">
        <f t="shared" si="41"/>
        <v>-</v>
      </c>
      <c r="V657" s="91" t="str">
        <f t="shared" si="41"/>
        <v>-</v>
      </c>
      <c r="W657" s="91" t="str">
        <f t="shared" si="41"/>
        <v>-</v>
      </c>
      <c r="X657" s="91" t="str">
        <f t="shared" si="41"/>
        <v>-</v>
      </c>
      <c r="Y657" s="91" t="str">
        <f t="shared" si="41"/>
        <v>-</v>
      </c>
      <c r="Z657" s="91" t="str">
        <f t="shared" si="41"/>
        <v>-</v>
      </c>
      <c r="AA657" s="91" t="str">
        <f t="shared" si="41"/>
        <v>-</v>
      </c>
      <c r="AB657" s="91" t="str">
        <f t="shared" si="41"/>
        <v>-</v>
      </c>
      <c r="AC657" s="91" t="str">
        <f t="shared" si="41"/>
        <v>-</v>
      </c>
      <c r="AD657" s="91" t="str">
        <f t="shared" si="41"/>
        <v>-</v>
      </c>
      <c r="AE657" s="91" t="str">
        <f t="shared" si="41"/>
        <v>-</v>
      </c>
      <c r="AF657" s="91" t="str">
        <f t="shared" si="41"/>
        <v>-</v>
      </c>
      <c r="AG657" s="91" t="str">
        <f t="shared" si="41"/>
        <v>-</v>
      </c>
      <c r="AH657" s="91" t="str">
        <f t="shared" si="41"/>
        <v>-</v>
      </c>
      <c r="AI657" s="91" t="str">
        <f t="shared" si="41"/>
        <v>-</v>
      </c>
      <c r="AJ657" s="91" t="str">
        <f t="shared" si="41"/>
        <v>-</v>
      </c>
      <c r="AK657" s="91" t="str">
        <f t="shared" si="41"/>
        <v>-</v>
      </c>
      <c r="AL657" s="91" t="str">
        <f t="shared" si="41"/>
        <v>-</v>
      </c>
      <c r="AM657" s="91" t="str">
        <f t="shared" si="41"/>
        <v>-</v>
      </c>
    </row>
    <row r="658" spans="1:39">
      <c r="A658" s="58" t="str">
        <f t="shared" ref="A658:D677" si="42">A44</f>
        <v/>
      </c>
      <c r="B658" s="120" t="str">
        <f t="shared" si="42"/>
        <v/>
      </c>
      <c r="C658" s="86" t="str">
        <f t="shared" si="42"/>
        <v/>
      </c>
      <c r="D658" s="87" t="str">
        <f t="shared" si="42"/>
        <v/>
      </c>
      <c r="E658" s="91" t="str">
        <f t="shared" ref="E658:AM658" si="43">IFERROR(RANK(E44,E$4:E$610,),"-")</f>
        <v>-</v>
      </c>
      <c r="F658" s="91" t="str">
        <f t="shared" si="43"/>
        <v>-</v>
      </c>
      <c r="G658" s="91" t="str">
        <f t="shared" si="43"/>
        <v>-</v>
      </c>
      <c r="H658" s="91" t="str">
        <f t="shared" si="43"/>
        <v>-</v>
      </c>
      <c r="I658" s="91" t="str">
        <f t="shared" si="43"/>
        <v>-</v>
      </c>
      <c r="J658" s="91" t="str">
        <f t="shared" si="43"/>
        <v>-</v>
      </c>
      <c r="K658" s="91" t="str">
        <f t="shared" si="43"/>
        <v>-</v>
      </c>
      <c r="L658" s="91" t="str">
        <f t="shared" si="43"/>
        <v>-</v>
      </c>
      <c r="M658" s="91" t="str">
        <f t="shared" si="43"/>
        <v>-</v>
      </c>
      <c r="N658" s="91" t="str">
        <f t="shared" si="43"/>
        <v>-</v>
      </c>
      <c r="O658" s="91" t="str">
        <f t="shared" si="43"/>
        <v>-</v>
      </c>
      <c r="P658" s="91" t="str">
        <f t="shared" si="43"/>
        <v>-</v>
      </c>
      <c r="Q658" s="91" t="str">
        <f t="shared" si="43"/>
        <v>-</v>
      </c>
      <c r="R658" s="91" t="str">
        <f t="shared" si="43"/>
        <v>-</v>
      </c>
      <c r="S658" s="91" t="str">
        <f t="shared" si="43"/>
        <v>-</v>
      </c>
      <c r="T658" s="91" t="str">
        <f t="shared" si="43"/>
        <v>-</v>
      </c>
      <c r="U658" s="91" t="str">
        <f t="shared" si="43"/>
        <v>-</v>
      </c>
      <c r="V658" s="91" t="str">
        <f t="shared" si="43"/>
        <v>-</v>
      </c>
      <c r="W658" s="91" t="str">
        <f t="shared" si="43"/>
        <v>-</v>
      </c>
      <c r="X658" s="91" t="str">
        <f t="shared" si="43"/>
        <v>-</v>
      </c>
      <c r="Y658" s="91" t="str">
        <f t="shared" si="43"/>
        <v>-</v>
      </c>
      <c r="Z658" s="91" t="str">
        <f t="shared" si="43"/>
        <v>-</v>
      </c>
      <c r="AA658" s="91" t="str">
        <f t="shared" si="43"/>
        <v>-</v>
      </c>
      <c r="AB658" s="91" t="str">
        <f t="shared" si="43"/>
        <v>-</v>
      </c>
      <c r="AC658" s="91" t="str">
        <f t="shared" si="43"/>
        <v>-</v>
      </c>
      <c r="AD658" s="91" t="str">
        <f t="shared" si="43"/>
        <v>-</v>
      </c>
      <c r="AE658" s="91" t="str">
        <f t="shared" si="43"/>
        <v>-</v>
      </c>
      <c r="AF658" s="91" t="str">
        <f t="shared" si="43"/>
        <v>-</v>
      </c>
      <c r="AG658" s="91" t="str">
        <f t="shared" si="43"/>
        <v>-</v>
      </c>
      <c r="AH658" s="91" t="str">
        <f t="shared" si="43"/>
        <v>-</v>
      </c>
      <c r="AI658" s="91" t="str">
        <f t="shared" si="43"/>
        <v>-</v>
      </c>
      <c r="AJ658" s="91" t="str">
        <f t="shared" si="43"/>
        <v>-</v>
      </c>
      <c r="AK658" s="91" t="str">
        <f t="shared" si="43"/>
        <v>-</v>
      </c>
      <c r="AL658" s="91" t="str">
        <f t="shared" si="43"/>
        <v>-</v>
      </c>
      <c r="AM658" s="91" t="str">
        <f t="shared" si="43"/>
        <v>-</v>
      </c>
    </row>
    <row r="659" spans="1:39">
      <c r="A659" s="58" t="str">
        <f t="shared" si="42"/>
        <v/>
      </c>
      <c r="B659" s="120" t="str">
        <f t="shared" si="42"/>
        <v/>
      </c>
      <c r="C659" s="86" t="str">
        <f t="shared" si="42"/>
        <v/>
      </c>
      <c r="D659" s="87" t="str">
        <f t="shared" si="42"/>
        <v/>
      </c>
      <c r="E659" s="91" t="str">
        <f t="shared" ref="E659:AM659" si="44">IFERROR(RANK(E45,E$4:E$610,),"-")</f>
        <v>-</v>
      </c>
      <c r="F659" s="91" t="str">
        <f t="shared" si="44"/>
        <v>-</v>
      </c>
      <c r="G659" s="91" t="str">
        <f t="shared" si="44"/>
        <v>-</v>
      </c>
      <c r="H659" s="91" t="str">
        <f t="shared" si="44"/>
        <v>-</v>
      </c>
      <c r="I659" s="91" t="str">
        <f t="shared" si="44"/>
        <v>-</v>
      </c>
      <c r="J659" s="91" t="str">
        <f t="shared" si="44"/>
        <v>-</v>
      </c>
      <c r="K659" s="91" t="str">
        <f t="shared" si="44"/>
        <v>-</v>
      </c>
      <c r="L659" s="91" t="str">
        <f t="shared" si="44"/>
        <v>-</v>
      </c>
      <c r="M659" s="91" t="str">
        <f t="shared" si="44"/>
        <v>-</v>
      </c>
      <c r="N659" s="91" t="str">
        <f t="shared" si="44"/>
        <v>-</v>
      </c>
      <c r="O659" s="91" t="str">
        <f t="shared" si="44"/>
        <v>-</v>
      </c>
      <c r="P659" s="91" t="str">
        <f t="shared" si="44"/>
        <v>-</v>
      </c>
      <c r="Q659" s="91" t="str">
        <f t="shared" si="44"/>
        <v>-</v>
      </c>
      <c r="R659" s="91" t="str">
        <f t="shared" si="44"/>
        <v>-</v>
      </c>
      <c r="S659" s="91" t="str">
        <f t="shared" si="44"/>
        <v>-</v>
      </c>
      <c r="T659" s="91" t="str">
        <f t="shared" si="44"/>
        <v>-</v>
      </c>
      <c r="U659" s="91" t="str">
        <f t="shared" si="44"/>
        <v>-</v>
      </c>
      <c r="V659" s="91" t="str">
        <f t="shared" si="44"/>
        <v>-</v>
      </c>
      <c r="W659" s="91" t="str">
        <f t="shared" si="44"/>
        <v>-</v>
      </c>
      <c r="X659" s="91" t="str">
        <f t="shared" si="44"/>
        <v>-</v>
      </c>
      <c r="Y659" s="91" t="str">
        <f t="shared" si="44"/>
        <v>-</v>
      </c>
      <c r="Z659" s="91" t="str">
        <f t="shared" si="44"/>
        <v>-</v>
      </c>
      <c r="AA659" s="91" t="str">
        <f t="shared" si="44"/>
        <v>-</v>
      </c>
      <c r="AB659" s="91" t="str">
        <f t="shared" si="44"/>
        <v>-</v>
      </c>
      <c r="AC659" s="91" t="str">
        <f t="shared" si="44"/>
        <v>-</v>
      </c>
      <c r="AD659" s="91" t="str">
        <f t="shared" si="44"/>
        <v>-</v>
      </c>
      <c r="AE659" s="91" t="str">
        <f t="shared" si="44"/>
        <v>-</v>
      </c>
      <c r="AF659" s="91" t="str">
        <f t="shared" si="44"/>
        <v>-</v>
      </c>
      <c r="AG659" s="91" t="str">
        <f t="shared" si="44"/>
        <v>-</v>
      </c>
      <c r="AH659" s="91" t="str">
        <f t="shared" si="44"/>
        <v>-</v>
      </c>
      <c r="AI659" s="91" t="str">
        <f t="shared" si="44"/>
        <v>-</v>
      </c>
      <c r="AJ659" s="91" t="str">
        <f t="shared" si="44"/>
        <v>-</v>
      </c>
      <c r="AK659" s="91" t="str">
        <f t="shared" si="44"/>
        <v>-</v>
      </c>
      <c r="AL659" s="91" t="str">
        <f t="shared" si="44"/>
        <v>-</v>
      </c>
      <c r="AM659" s="91" t="str">
        <f t="shared" si="44"/>
        <v>-</v>
      </c>
    </row>
    <row r="660" spans="1:39">
      <c r="A660" s="58" t="str">
        <f t="shared" si="42"/>
        <v/>
      </c>
      <c r="B660" s="120" t="str">
        <f t="shared" si="42"/>
        <v/>
      </c>
      <c r="C660" s="86" t="str">
        <f t="shared" si="42"/>
        <v/>
      </c>
      <c r="D660" s="87" t="str">
        <f t="shared" si="42"/>
        <v/>
      </c>
      <c r="E660" s="91" t="str">
        <f t="shared" ref="E660:AM660" si="45">IFERROR(RANK(E46,E$4:E$610,),"-")</f>
        <v>-</v>
      </c>
      <c r="F660" s="91" t="str">
        <f t="shared" si="45"/>
        <v>-</v>
      </c>
      <c r="G660" s="91" t="str">
        <f t="shared" si="45"/>
        <v>-</v>
      </c>
      <c r="H660" s="91" t="str">
        <f t="shared" si="45"/>
        <v>-</v>
      </c>
      <c r="I660" s="91" t="str">
        <f t="shared" si="45"/>
        <v>-</v>
      </c>
      <c r="J660" s="91" t="str">
        <f t="shared" si="45"/>
        <v>-</v>
      </c>
      <c r="K660" s="91" t="str">
        <f t="shared" si="45"/>
        <v>-</v>
      </c>
      <c r="L660" s="91" t="str">
        <f t="shared" si="45"/>
        <v>-</v>
      </c>
      <c r="M660" s="91" t="str">
        <f t="shared" si="45"/>
        <v>-</v>
      </c>
      <c r="N660" s="91" t="str">
        <f t="shared" si="45"/>
        <v>-</v>
      </c>
      <c r="O660" s="91" t="str">
        <f t="shared" si="45"/>
        <v>-</v>
      </c>
      <c r="P660" s="91" t="str">
        <f t="shared" si="45"/>
        <v>-</v>
      </c>
      <c r="Q660" s="91" t="str">
        <f t="shared" si="45"/>
        <v>-</v>
      </c>
      <c r="R660" s="91" t="str">
        <f t="shared" si="45"/>
        <v>-</v>
      </c>
      <c r="S660" s="91" t="str">
        <f t="shared" si="45"/>
        <v>-</v>
      </c>
      <c r="T660" s="91" t="str">
        <f t="shared" si="45"/>
        <v>-</v>
      </c>
      <c r="U660" s="91" t="str">
        <f t="shared" si="45"/>
        <v>-</v>
      </c>
      <c r="V660" s="91" t="str">
        <f t="shared" si="45"/>
        <v>-</v>
      </c>
      <c r="W660" s="91" t="str">
        <f t="shared" si="45"/>
        <v>-</v>
      </c>
      <c r="X660" s="91" t="str">
        <f t="shared" si="45"/>
        <v>-</v>
      </c>
      <c r="Y660" s="91" t="str">
        <f t="shared" si="45"/>
        <v>-</v>
      </c>
      <c r="Z660" s="91" t="str">
        <f t="shared" si="45"/>
        <v>-</v>
      </c>
      <c r="AA660" s="91" t="str">
        <f t="shared" si="45"/>
        <v>-</v>
      </c>
      <c r="AB660" s="91" t="str">
        <f t="shared" si="45"/>
        <v>-</v>
      </c>
      <c r="AC660" s="91" t="str">
        <f t="shared" si="45"/>
        <v>-</v>
      </c>
      <c r="AD660" s="91" t="str">
        <f t="shared" si="45"/>
        <v>-</v>
      </c>
      <c r="AE660" s="91" t="str">
        <f t="shared" si="45"/>
        <v>-</v>
      </c>
      <c r="AF660" s="91" t="str">
        <f t="shared" si="45"/>
        <v>-</v>
      </c>
      <c r="AG660" s="91" t="str">
        <f t="shared" si="45"/>
        <v>-</v>
      </c>
      <c r="AH660" s="91" t="str">
        <f t="shared" si="45"/>
        <v>-</v>
      </c>
      <c r="AI660" s="91" t="str">
        <f t="shared" si="45"/>
        <v>-</v>
      </c>
      <c r="AJ660" s="91" t="str">
        <f t="shared" si="45"/>
        <v>-</v>
      </c>
      <c r="AK660" s="91" t="str">
        <f t="shared" si="45"/>
        <v>-</v>
      </c>
      <c r="AL660" s="91" t="str">
        <f t="shared" si="45"/>
        <v>-</v>
      </c>
      <c r="AM660" s="91" t="str">
        <f t="shared" si="45"/>
        <v>-</v>
      </c>
    </row>
    <row r="661" spans="1:39">
      <c r="A661" s="58" t="str">
        <f t="shared" si="42"/>
        <v/>
      </c>
      <c r="B661" s="120" t="str">
        <f t="shared" si="42"/>
        <v/>
      </c>
      <c r="C661" s="86" t="str">
        <f t="shared" si="42"/>
        <v/>
      </c>
      <c r="D661" s="87" t="str">
        <f t="shared" si="42"/>
        <v/>
      </c>
      <c r="E661" s="91" t="str">
        <f t="shared" ref="E661:AM661" si="46">IFERROR(RANK(E47,E$4:E$610,),"-")</f>
        <v>-</v>
      </c>
      <c r="F661" s="91" t="str">
        <f t="shared" si="46"/>
        <v>-</v>
      </c>
      <c r="G661" s="91" t="str">
        <f t="shared" si="46"/>
        <v>-</v>
      </c>
      <c r="H661" s="91" t="str">
        <f t="shared" si="46"/>
        <v>-</v>
      </c>
      <c r="I661" s="91" t="str">
        <f t="shared" si="46"/>
        <v>-</v>
      </c>
      <c r="J661" s="91" t="str">
        <f t="shared" si="46"/>
        <v>-</v>
      </c>
      <c r="K661" s="91" t="str">
        <f t="shared" si="46"/>
        <v>-</v>
      </c>
      <c r="L661" s="91" t="str">
        <f t="shared" si="46"/>
        <v>-</v>
      </c>
      <c r="M661" s="91" t="str">
        <f t="shared" si="46"/>
        <v>-</v>
      </c>
      <c r="N661" s="91" t="str">
        <f t="shared" si="46"/>
        <v>-</v>
      </c>
      <c r="O661" s="91" t="str">
        <f t="shared" si="46"/>
        <v>-</v>
      </c>
      <c r="P661" s="91" t="str">
        <f t="shared" si="46"/>
        <v>-</v>
      </c>
      <c r="Q661" s="91" t="str">
        <f t="shared" si="46"/>
        <v>-</v>
      </c>
      <c r="R661" s="91" t="str">
        <f t="shared" si="46"/>
        <v>-</v>
      </c>
      <c r="S661" s="91" t="str">
        <f t="shared" si="46"/>
        <v>-</v>
      </c>
      <c r="T661" s="91" t="str">
        <f t="shared" si="46"/>
        <v>-</v>
      </c>
      <c r="U661" s="91" t="str">
        <f t="shared" si="46"/>
        <v>-</v>
      </c>
      <c r="V661" s="91" t="str">
        <f t="shared" si="46"/>
        <v>-</v>
      </c>
      <c r="W661" s="91" t="str">
        <f t="shared" si="46"/>
        <v>-</v>
      </c>
      <c r="X661" s="91" t="str">
        <f t="shared" si="46"/>
        <v>-</v>
      </c>
      <c r="Y661" s="91" t="str">
        <f t="shared" si="46"/>
        <v>-</v>
      </c>
      <c r="Z661" s="91" t="str">
        <f t="shared" si="46"/>
        <v>-</v>
      </c>
      <c r="AA661" s="91" t="str">
        <f t="shared" si="46"/>
        <v>-</v>
      </c>
      <c r="AB661" s="91" t="str">
        <f t="shared" si="46"/>
        <v>-</v>
      </c>
      <c r="AC661" s="91" t="str">
        <f t="shared" si="46"/>
        <v>-</v>
      </c>
      <c r="AD661" s="91" t="str">
        <f t="shared" si="46"/>
        <v>-</v>
      </c>
      <c r="AE661" s="91" t="str">
        <f t="shared" si="46"/>
        <v>-</v>
      </c>
      <c r="AF661" s="91" t="str">
        <f t="shared" si="46"/>
        <v>-</v>
      </c>
      <c r="AG661" s="91" t="str">
        <f t="shared" si="46"/>
        <v>-</v>
      </c>
      <c r="AH661" s="91" t="str">
        <f t="shared" si="46"/>
        <v>-</v>
      </c>
      <c r="AI661" s="91" t="str">
        <f t="shared" si="46"/>
        <v>-</v>
      </c>
      <c r="AJ661" s="91" t="str">
        <f t="shared" si="46"/>
        <v>-</v>
      </c>
      <c r="AK661" s="91" t="str">
        <f t="shared" si="46"/>
        <v>-</v>
      </c>
      <c r="AL661" s="91" t="str">
        <f t="shared" si="46"/>
        <v>-</v>
      </c>
      <c r="AM661" s="91" t="str">
        <f t="shared" si="46"/>
        <v>-</v>
      </c>
    </row>
    <row r="662" spans="1:39">
      <c r="A662" s="58" t="str">
        <f t="shared" si="42"/>
        <v/>
      </c>
      <c r="B662" s="120" t="str">
        <f t="shared" si="42"/>
        <v/>
      </c>
      <c r="C662" s="86" t="str">
        <f t="shared" si="42"/>
        <v/>
      </c>
      <c r="D662" s="87" t="str">
        <f t="shared" si="42"/>
        <v/>
      </c>
      <c r="E662" s="91" t="str">
        <f t="shared" ref="E662:AM662" si="47">IFERROR(RANK(E48,E$4:E$610,),"-")</f>
        <v>-</v>
      </c>
      <c r="F662" s="91" t="str">
        <f t="shared" si="47"/>
        <v>-</v>
      </c>
      <c r="G662" s="91" t="str">
        <f t="shared" si="47"/>
        <v>-</v>
      </c>
      <c r="H662" s="91" t="str">
        <f t="shared" si="47"/>
        <v>-</v>
      </c>
      <c r="I662" s="91" t="str">
        <f t="shared" si="47"/>
        <v>-</v>
      </c>
      <c r="J662" s="91" t="str">
        <f t="shared" si="47"/>
        <v>-</v>
      </c>
      <c r="K662" s="91" t="str">
        <f t="shared" si="47"/>
        <v>-</v>
      </c>
      <c r="L662" s="91" t="str">
        <f t="shared" si="47"/>
        <v>-</v>
      </c>
      <c r="M662" s="91" t="str">
        <f t="shared" si="47"/>
        <v>-</v>
      </c>
      <c r="N662" s="91" t="str">
        <f t="shared" si="47"/>
        <v>-</v>
      </c>
      <c r="O662" s="91" t="str">
        <f t="shared" si="47"/>
        <v>-</v>
      </c>
      <c r="P662" s="91" t="str">
        <f t="shared" si="47"/>
        <v>-</v>
      </c>
      <c r="Q662" s="91" t="str">
        <f t="shared" si="47"/>
        <v>-</v>
      </c>
      <c r="R662" s="91" t="str">
        <f t="shared" si="47"/>
        <v>-</v>
      </c>
      <c r="S662" s="91" t="str">
        <f t="shared" si="47"/>
        <v>-</v>
      </c>
      <c r="T662" s="91" t="str">
        <f t="shared" si="47"/>
        <v>-</v>
      </c>
      <c r="U662" s="91" t="str">
        <f t="shared" si="47"/>
        <v>-</v>
      </c>
      <c r="V662" s="91" t="str">
        <f t="shared" si="47"/>
        <v>-</v>
      </c>
      <c r="W662" s="91" t="str">
        <f t="shared" si="47"/>
        <v>-</v>
      </c>
      <c r="X662" s="91" t="str">
        <f t="shared" si="47"/>
        <v>-</v>
      </c>
      <c r="Y662" s="91" t="str">
        <f t="shared" si="47"/>
        <v>-</v>
      </c>
      <c r="Z662" s="91" t="str">
        <f t="shared" si="47"/>
        <v>-</v>
      </c>
      <c r="AA662" s="91" t="str">
        <f t="shared" si="47"/>
        <v>-</v>
      </c>
      <c r="AB662" s="91" t="str">
        <f t="shared" si="47"/>
        <v>-</v>
      </c>
      <c r="AC662" s="91" t="str">
        <f t="shared" si="47"/>
        <v>-</v>
      </c>
      <c r="AD662" s="91" t="str">
        <f t="shared" si="47"/>
        <v>-</v>
      </c>
      <c r="AE662" s="91" t="str">
        <f t="shared" si="47"/>
        <v>-</v>
      </c>
      <c r="AF662" s="91" t="str">
        <f t="shared" si="47"/>
        <v>-</v>
      </c>
      <c r="AG662" s="91" t="str">
        <f t="shared" si="47"/>
        <v>-</v>
      </c>
      <c r="AH662" s="91" t="str">
        <f t="shared" si="47"/>
        <v>-</v>
      </c>
      <c r="AI662" s="91" t="str">
        <f t="shared" si="47"/>
        <v>-</v>
      </c>
      <c r="AJ662" s="91" t="str">
        <f t="shared" si="47"/>
        <v>-</v>
      </c>
      <c r="AK662" s="91" t="str">
        <f t="shared" si="47"/>
        <v>-</v>
      </c>
      <c r="AL662" s="91" t="str">
        <f t="shared" si="47"/>
        <v>-</v>
      </c>
      <c r="AM662" s="91" t="str">
        <f t="shared" si="47"/>
        <v>-</v>
      </c>
    </row>
    <row r="663" spans="1:39">
      <c r="A663" s="58" t="str">
        <f t="shared" si="42"/>
        <v/>
      </c>
      <c r="B663" s="120" t="str">
        <f t="shared" si="42"/>
        <v/>
      </c>
      <c r="C663" s="86" t="str">
        <f t="shared" si="42"/>
        <v/>
      </c>
      <c r="D663" s="87" t="str">
        <f t="shared" si="42"/>
        <v/>
      </c>
      <c r="E663" s="91" t="str">
        <f t="shared" ref="E663:AM663" si="48">IFERROR(RANK(E49,E$4:E$610,),"-")</f>
        <v>-</v>
      </c>
      <c r="F663" s="91" t="str">
        <f t="shared" si="48"/>
        <v>-</v>
      </c>
      <c r="G663" s="91" t="str">
        <f t="shared" si="48"/>
        <v>-</v>
      </c>
      <c r="H663" s="91" t="str">
        <f t="shared" si="48"/>
        <v>-</v>
      </c>
      <c r="I663" s="91" t="str">
        <f t="shared" si="48"/>
        <v>-</v>
      </c>
      <c r="J663" s="91" t="str">
        <f t="shared" si="48"/>
        <v>-</v>
      </c>
      <c r="K663" s="91" t="str">
        <f t="shared" si="48"/>
        <v>-</v>
      </c>
      <c r="L663" s="91" t="str">
        <f t="shared" si="48"/>
        <v>-</v>
      </c>
      <c r="M663" s="91" t="str">
        <f t="shared" si="48"/>
        <v>-</v>
      </c>
      <c r="N663" s="91" t="str">
        <f t="shared" si="48"/>
        <v>-</v>
      </c>
      <c r="O663" s="91" t="str">
        <f t="shared" si="48"/>
        <v>-</v>
      </c>
      <c r="P663" s="91" t="str">
        <f t="shared" si="48"/>
        <v>-</v>
      </c>
      <c r="Q663" s="91" t="str">
        <f t="shared" si="48"/>
        <v>-</v>
      </c>
      <c r="R663" s="91" t="str">
        <f t="shared" si="48"/>
        <v>-</v>
      </c>
      <c r="S663" s="91" t="str">
        <f t="shared" si="48"/>
        <v>-</v>
      </c>
      <c r="T663" s="91" t="str">
        <f t="shared" si="48"/>
        <v>-</v>
      </c>
      <c r="U663" s="91" t="str">
        <f t="shared" si="48"/>
        <v>-</v>
      </c>
      <c r="V663" s="91" t="str">
        <f t="shared" si="48"/>
        <v>-</v>
      </c>
      <c r="W663" s="91" t="str">
        <f t="shared" si="48"/>
        <v>-</v>
      </c>
      <c r="X663" s="91" t="str">
        <f t="shared" si="48"/>
        <v>-</v>
      </c>
      <c r="Y663" s="91" t="str">
        <f t="shared" si="48"/>
        <v>-</v>
      </c>
      <c r="Z663" s="91" t="str">
        <f t="shared" si="48"/>
        <v>-</v>
      </c>
      <c r="AA663" s="91" t="str">
        <f t="shared" si="48"/>
        <v>-</v>
      </c>
      <c r="AB663" s="91" t="str">
        <f t="shared" si="48"/>
        <v>-</v>
      </c>
      <c r="AC663" s="91" t="str">
        <f t="shared" si="48"/>
        <v>-</v>
      </c>
      <c r="AD663" s="91" t="str">
        <f t="shared" si="48"/>
        <v>-</v>
      </c>
      <c r="AE663" s="91" t="str">
        <f t="shared" si="48"/>
        <v>-</v>
      </c>
      <c r="AF663" s="91" t="str">
        <f t="shared" si="48"/>
        <v>-</v>
      </c>
      <c r="AG663" s="91" t="str">
        <f t="shared" si="48"/>
        <v>-</v>
      </c>
      <c r="AH663" s="91" t="str">
        <f t="shared" si="48"/>
        <v>-</v>
      </c>
      <c r="AI663" s="91" t="str">
        <f t="shared" si="48"/>
        <v>-</v>
      </c>
      <c r="AJ663" s="91" t="str">
        <f t="shared" si="48"/>
        <v>-</v>
      </c>
      <c r="AK663" s="91" t="str">
        <f t="shared" si="48"/>
        <v>-</v>
      </c>
      <c r="AL663" s="91" t="str">
        <f t="shared" si="48"/>
        <v>-</v>
      </c>
      <c r="AM663" s="91" t="str">
        <f t="shared" si="48"/>
        <v>-</v>
      </c>
    </row>
    <row r="664" spans="1:39">
      <c r="A664" s="58" t="str">
        <f t="shared" si="42"/>
        <v/>
      </c>
      <c r="B664" s="120" t="str">
        <f t="shared" si="42"/>
        <v/>
      </c>
      <c r="C664" s="86" t="str">
        <f t="shared" si="42"/>
        <v/>
      </c>
      <c r="D664" s="87" t="str">
        <f t="shared" si="42"/>
        <v/>
      </c>
      <c r="E664" s="91" t="str">
        <f t="shared" ref="E664:AM664" si="49">IFERROR(RANK(E50,E$4:E$610,),"-")</f>
        <v>-</v>
      </c>
      <c r="F664" s="91" t="str">
        <f t="shared" si="49"/>
        <v>-</v>
      </c>
      <c r="G664" s="91" t="str">
        <f t="shared" si="49"/>
        <v>-</v>
      </c>
      <c r="H664" s="91" t="str">
        <f t="shared" si="49"/>
        <v>-</v>
      </c>
      <c r="I664" s="91" t="str">
        <f t="shared" si="49"/>
        <v>-</v>
      </c>
      <c r="J664" s="91" t="str">
        <f t="shared" si="49"/>
        <v>-</v>
      </c>
      <c r="K664" s="91" t="str">
        <f t="shared" si="49"/>
        <v>-</v>
      </c>
      <c r="L664" s="91" t="str">
        <f t="shared" si="49"/>
        <v>-</v>
      </c>
      <c r="M664" s="91" t="str">
        <f t="shared" si="49"/>
        <v>-</v>
      </c>
      <c r="N664" s="91" t="str">
        <f t="shared" si="49"/>
        <v>-</v>
      </c>
      <c r="O664" s="91" t="str">
        <f t="shared" si="49"/>
        <v>-</v>
      </c>
      <c r="P664" s="91" t="str">
        <f t="shared" si="49"/>
        <v>-</v>
      </c>
      <c r="Q664" s="91" t="str">
        <f t="shared" si="49"/>
        <v>-</v>
      </c>
      <c r="R664" s="91" t="str">
        <f t="shared" si="49"/>
        <v>-</v>
      </c>
      <c r="S664" s="91" t="str">
        <f t="shared" si="49"/>
        <v>-</v>
      </c>
      <c r="T664" s="91" t="str">
        <f t="shared" si="49"/>
        <v>-</v>
      </c>
      <c r="U664" s="91" t="str">
        <f t="shared" si="49"/>
        <v>-</v>
      </c>
      <c r="V664" s="91" t="str">
        <f t="shared" si="49"/>
        <v>-</v>
      </c>
      <c r="W664" s="91" t="str">
        <f t="shared" si="49"/>
        <v>-</v>
      </c>
      <c r="X664" s="91" t="str">
        <f t="shared" si="49"/>
        <v>-</v>
      </c>
      <c r="Y664" s="91" t="str">
        <f t="shared" si="49"/>
        <v>-</v>
      </c>
      <c r="Z664" s="91" t="str">
        <f t="shared" si="49"/>
        <v>-</v>
      </c>
      <c r="AA664" s="91" t="str">
        <f t="shared" si="49"/>
        <v>-</v>
      </c>
      <c r="AB664" s="91" t="str">
        <f t="shared" si="49"/>
        <v>-</v>
      </c>
      <c r="AC664" s="91" t="str">
        <f t="shared" si="49"/>
        <v>-</v>
      </c>
      <c r="AD664" s="91" t="str">
        <f t="shared" si="49"/>
        <v>-</v>
      </c>
      <c r="AE664" s="91" t="str">
        <f t="shared" si="49"/>
        <v>-</v>
      </c>
      <c r="AF664" s="91" t="str">
        <f t="shared" si="49"/>
        <v>-</v>
      </c>
      <c r="AG664" s="91" t="str">
        <f t="shared" si="49"/>
        <v>-</v>
      </c>
      <c r="AH664" s="91" t="str">
        <f t="shared" si="49"/>
        <v>-</v>
      </c>
      <c r="AI664" s="91" t="str">
        <f t="shared" si="49"/>
        <v>-</v>
      </c>
      <c r="AJ664" s="91" t="str">
        <f t="shared" si="49"/>
        <v>-</v>
      </c>
      <c r="AK664" s="91" t="str">
        <f t="shared" si="49"/>
        <v>-</v>
      </c>
      <c r="AL664" s="91" t="str">
        <f t="shared" si="49"/>
        <v>-</v>
      </c>
      <c r="AM664" s="91" t="str">
        <f t="shared" si="49"/>
        <v>-</v>
      </c>
    </row>
    <row r="665" spans="1:39">
      <c r="A665" s="58" t="str">
        <f t="shared" si="42"/>
        <v/>
      </c>
      <c r="B665" s="120" t="str">
        <f t="shared" si="42"/>
        <v/>
      </c>
      <c r="C665" s="86" t="str">
        <f t="shared" si="42"/>
        <v/>
      </c>
      <c r="D665" s="87" t="str">
        <f t="shared" si="42"/>
        <v/>
      </c>
      <c r="E665" s="91" t="str">
        <f t="shared" ref="E665:AM665" si="50">IFERROR(RANK(E51,E$4:E$610,),"-")</f>
        <v>-</v>
      </c>
      <c r="F665" s="91" t="str">
        <f t="shared" si="50"/>
        <v>-</v>
      </c>
      <c r="G665" s="91" t="str">
        <f t="shared" si="50"/>
        <v>-</v>
      </c>
      <c r="H665" s="91" t="str">
        <f t="shared" si="50"/>
        <v>-</v>
      </c>
      <c r="I665" s="91" t="str">
        <f t="shared" si="50"/>
        <v>-</v>
      </c>
      <c r="J665" s="91" t="str">
        <f t="shared" si="50"/>
        <v>-</v>
      </c>
      <c r="K665" s="91" t="str">
        <f t="shared" si="50"/>
        <v>-</v>
      </c>
      <c r="L665" s="91" t="str">
        <f t="shared" si="50"/>
        <v>-</v>
      </c>
      <c r="M665" s="91" t="str">
        <f t="shared" si="50"/>
        <v>-</v>
      </c>
      <c r="N665" s="91" t="str">
        <f t="shared" si="50"/>
        <v>-</v>
      </c>
      <c r="O665" s="91" t="str">
        <f t="shared" si="50"/>
        <v>-</v>
      </c>
      <c r="P665" s="91" t="str">
        <f t="shared" si="50"/>
        <v>-</v>
      </c>
      <c r="Q665" s="91" t="str">
        <f t="shared" si="50"/>
        <v>-</v>
      </c>
      <c r="R665" s="91" t="str">
        <f t="shared" si="50"/>
        <v>-</v>
      </c>
      <c r="S665" s="91" t="str">
        <f t="shared" si="50"/>
        <v>-</v>
      </c>
      <c r="T665" s="91" t="str">
        <f t="shared" si="50"/>
        <v>-</v>
      </c>
      <c r="U665" s="91" t="str">
        <f t="shared" si="50"/>
        <v>-</v>
      </c>
      <c r="V665" s="91" t="str">
        <f t="shared" si="50"/>
        <v>-</v>
      </c>
      <c r="W665" s="91" t="str">
        <f t="shared" si="50"/>
        <v>-</v>
      </c>
      <c r="X665" s="91" t="str">
        <f t="shared" si="50"/>
        <v>-</v>
      </c>
      <c r="Y665" s="91" t="str">
        <f t="shared" si="50"/>
        <v>-</v>
      </c>
      <c r="Z665" s="91" t="str">
        <f t="shared" si="50"/>
        <v>-</v>
      </c>
      <c r="AA665" s="91" t="str">
        <f t="shared" si="50"/>
        <v>-</v>
      </c>
      <c r="AB665" s="91" t="str">
        <f t="shared" si="50"/>
        <v>-</v>
      </c>
      <c r="AC665" s="91" t="str">
        <f t="shared" si="50"/>
        <v>-</v>
      </c>
      <c r="AD665" s="91" t="str">
        <f t="shared" si="50"/>
        <v>-</v>
      </c>
      <c r="AE665" s="91" t="str">
        <f t="shared" si="50"/>
        <v>-</v>
      </c>
      <c r="AF665" s="91" t="str">
        <f t="shared" si="50"/>
        <v>-</v>
      </c>
      <c r="AG665" s="91" t="str">
        <f t="shared" si="50"/>
        <v>-</v>
      </c>
      <c r="AH665" s="91" t="str">
        <f t="shared" si="50"/>
        <v>-</v>
      </c>
      <c r="AI665" s="91" t="str">
        <f t="shared" si="50"/>
        <v>-</v>
      </c>
      <c r="AJ665" s="91" t="str">
        <f t="shared" si="50"/>
        <v>-</v>
      </c>
      <c r="AK665" s="91" t="str">
        <f t="shared" si="50"/>
        <v>-</v>
      </c>
      <c r="AL665" s="91" t="str">
        <f t="shared" si="50"/>
        <v>-</v>
      </c>
      <c r="AM665" s="91" t="str">
        <f t="shared" si="50"/>
        <v>-</v>
      </c>
    </row>
    <row r="666" spans="1:39">
      <c r="A666" s="58" t="str">
        <f t="shared" si="42"/>
        <v/>
      </c>
      <c r="B666" s="120" t="str">
        <f t="shared" si="42"/>
        <v/>
      </c>
      <c r="C666" s="86" t="str">
        <f t="shared" si="42"/>
        <v/>
      </c>
      <c r="D666" s="87" t="str">
        <f t="shared" si="42"/>
        <v/>
      </c>
      <c r="E666" s="91" t="str">
        <f t="shared" ref="E666:AM666" si="51">IFERROR(RANK(E52,E$4:E$610,),"-")</f>
        <v>-</v>
      </c>
      <c r="F666" s="91" t="str">
        <f t="shared" si="51"/>
        <v>-</v>
      </c>
      <c r="G666" s="91" t="str">
        <f t="shared" si="51"/>
        <v>-</v>
      </c>
      <c r="H666" s="91" t="str">
        <f t="shared" si="51"/>
        <v>-</v>
      </c>
      <c r="I666" s="91" t="str">
        <f t="shared" si="51"/>
        <v>-</v>
      </c>
      <c r="J666" s="91" t="str">
        <f t="shared" si="51"/>
        <v>-</v>
      </c>
      <c r="K666" s="91" t="str">
        <f t="shared" si="51"/>
        <v>-</v>
      </c>
      <c r="L666" s="91" t="str">
        <f t="shared" si="51"/>
        <v>-</v>
      </c>
      <c r="M666" s="91" t="str">
        <f t="shared" si="51"/>
        <v>-</v>
      </c>
      <c r="N666" s="91" t="str">
        <f t="shared" si="51"/>
        <v>-</v>
      </c>
      <c r="O666" s="91" t="str">
        <f t="shared" si="51"/>
        <v>-</v>
      </c>
      <c r="P666" s="91" t="str">
        <f t="shared" si="51"/>
        <v>-</v>
      </c>
      <c r="Q666" s="91" t="str">
        <f t="shared" si="51"/>
        <v>-</v>
      </c>
      <c r="R666" s="91" t="str">
        <f t="shared" si="51"/>
        <v>-</v>
      </c>
      <c r="S666" s="91" t="str">
        <f t="shared" si="51"/>
        <v>-</v>
      </c>
      <c r="T666" s="91" t="str">
        <f t="shared" si="51"/>
        <v>-</v>
      </c>
      <c r="U666" s="91" t="str">
        <f t="shared" si="51"/>
        <v>-</v>
      </c>
      <c r="V666" s="91" t="str">
        <f t="shared" si="51"/>
        <v>-</v>
      </c>
      <c r="W666" s="91" t="str">
        <f t="shared" si="51"/>
        <v>-</v>
      </c>
      <c r="X666" s="91" t="str">
        <f t="shared" si="51"/>
        <v>-</v>
      </c>
      <c r="Y666" s="91" t="str">
        <f t="shared" si="51"/>
        <v>-</v>
      </c>
      <c r="Z666" s="91" t="str">
        <f t="shared" si="51"/>
        <v>-</v>
      </c>
      <c r="AA666" s="91" t="str">
        <f t="shared" si="51"/>
        <v>-</v>
      </c>
      <c r="AB666" s="91" t="str">
        <f t="shared" si="51"/>
        <v>-</v>
      </c>
      <c r="AC666" s="91" t="str">
        <f t="shared" si="51"/>
        <v>-</v>
      </c>
      <c r="AD666" s="91" t="str">
        <f t="shared" si="51"/>
        <v>-</v>
      </c>
      <c r="AE666" s="91" t="str">
        <f t="shared" si="51"/>
        <v>-</v>
      </c>
      <c r="AF666" s="91" t="str">
        <f t="shared" si="51"/>
        <v>-</v>
      </c>
      <c r="AG666" s="91" t="str">
        <f t="shared" si="51"/>
        <v>-</v>
      </c>
      <c r="AH666" s="91" t="str">
        <f t="shared" si="51"/>
        <v>-</v>
      </c>
      <c r="AI666" s="91" t="str">
        <f t="shared" si="51"/>
        <v>-</v>
      </c>
      <c r="AJ666" s="91" t="str">
        <f t="shared" si="51"/>
        <v>-</v>
      </c>
      <c r="AK666" s="91" t="str">
        <f t="shared" si="51"/>
        <v>-</v>
      </c>
      <c r="AL666" s="91" t="str">
        <f t="shared" si="51"/>
        <v>-</v>
      </c>
      <c r="AM666" s="91" t="str">
        <f t="shared" si="51"/>
        <v>-</v>
      </c>
    </row>
    <row r="667" spans="1:39">
      <c r="A667" s="58" t="str">
        <f t="shared" si="42"/>
        <v/>
      </c>
      <c r="B667" s="120" t="str">
        <f t="shared" si="42"/>
        <v/>
      </c>
      <c r="C667" s="86" t="str">
        <f t="shared" si="42"/>
        <v/>
      </c>
      <c r="D667" s="87" t="str">
        <f t="shared" si="42"/>
        <v/>
      </c>
      <c r="E667" s="91" t="str">
        <f t="shared" ref="E667:AM667" si="52">IFERROR(RANK(E53,E$4:E$610,),"-")</f>
        <v>-</v>
      </c>
      <c r="F667" s="91" t="str">
        <f t="shared" si="52"/>
        <v>-</v>
      </c>
      <c r="G667" s="91" t="str">
        <f t="shared" si="52"/>
        <v>-</v>
      </c>
      <c r="H667" s="91" t="str">
        <f t="shared" si="52"/>
        <v>-</v>
      </c>
      <c r="I667" s="91" t="str">
        <f t="shared" si="52"/>
        <v>-</v>
      </c>
      <c r="J667" s="91" t="str">
        <f t="shared" si="52"/>
        <v>-</v>
      </c>
      <c r="K667" s="91" t="str">
        <f t="shared" si="52"/>
        <v>-</v>
      </c>
      <c r="L667" s="91" t="str">
        <f t="shared" si="52"/>
        <v>-</v>
      </c>
      <c r="M667" s="91" t="str">
        <f t="shared" si="52"/>
        <v>-</v>
      </c>
      <c r="N667" s="91" t="str">
        <f t="shared" si="52"/>
        <v>-</v>
      </c>
      <c r="O667" s="91" t="str">
        <f t="shared" si="52"/>
        <v>-</v>
      </c>
      <c r="P667" s="91" t="str">
        <f t="shared" si="52"/>
        <v>-</v>
      </c>
      <c r="Q667" s="91" t="str">
        <f t="shared" si="52"/>
        <v>-</v>
      </c>
      <c r="R667" s="91" t="str">
        <f t="shared" si="52"/>
        <v>-</v>
      </c>
      <c r="S667" s="91" t="str">
        <f t="shared" si="52"/>
        <v>-</v>
      </c>
      <c r="T667" s="91" t="str">
        <f t="shared" si="52"/>
        <v>-</v>
      </c>
      <c r="U667" s="91" t="str">
        <f t="shared" si="52"/>
        <v>-</v>
      </c>
      <c r="V667" s="91" t="str">
        <f t="shared" si="52"/>
        <v>-</v>
      </c>
      <c r="W667" s="91" t="str">
        <f t="shared" si="52"/>
        <v>-</v>
      </c>
      <c r="X667" s="91" t="str">
        <f t="shared" si="52"/>
        <v>-</v>
      </c>
      <c r="Y667" s="91" t="str">
        <f t="shared" si="52"/>
        <v>-</v>
      </c>
      <c r="Z667" s="91" t="str">
        <f t="shared" si="52"/>
        <v>-</v>
      </c>
      <c r="AA667" s="91" t="str">
        <f t="shared" si="52"/>
        <v>-</v>
      </c>
      <c r="AB667" s="91" t="str">
        <f t="shared" si="52"/>
        <v>-</v>
      </c>
      <c r="AC667" s="91" t="str">
        <f t="shared" si="52"/>
        <v>-</v>
      </c>
      <c r="AD667" s="91" t="str">
        <f t="shared" si="52"/>
        <v>-</v>
      </c>
      <c r="AE667" s="91" t="str">
        <f t="shared" si="52"/>
        <v>-</v>
      </c>
      <c r="AF667" s="91" t="str">
        <f t="shared" si="52"/>
        <v>-</v>
      </c>
      <c r="AG667" s="91" t="str">
        <f t="shared" si="52"/>
        <v>-</v>
      </c>
      <c r="AH667" s="91" t="str">
        <f t="shared" si="52"/>
        <v>-</v>
      </c>
      <c r="AI667" s="91" t="str">
        <f t="shared" si="52"/>
        <v>-</v>
      </c>
      <c r="AJ667" s="91" t="str">
        <f t="shared" si="52"/>
        <v>-</v>
      </c>
      <c r="AK667" s="91" t="str">
        <f t="shared" si="52"/>
        <v>-</v>
      </c>
      <c r="AL667" s="91" t="str">
        <f t="shared" si="52"/>
        <v>-</v>
      </c>
      <c r="AM667" s="91" t="str">
        <f t="shared" si="52"/>
        <v>-</v>
      </c>
    </row>
    <row r="668" spans="1:39">
      <c r="A668" s="58" t="str">
        <f t="shared" si="42"/>
        <v/>
      </c>
      <c r="B668" s="120" t="str">
        <f t="shared" si="42"/>
        <v/>
      </c>
      <c r="C668" s="86" t="str">
        <f t="shared" si="42"/>
        <v/>
      </c>
      <c r="D668" s="87" t="str">
        <f t="shared" si="42"/>
        <v/>
      </c>
      <c r="E668" s="91" t="str">
        <f t="shared" ref="E668:AM668" si="53">IFERROR(RANK(E54,E$4:E$610,),"-")</f>
        <v>-</v>
      </c>
      <c r="F668" s="91" t="str">
        <f t="shared" si="53"/>
        <v>-</v>
      </c>
      <c r="G668" s="91" t="str">
        <f t="shared" si="53"/>
        <v>-</v>
      </c>
      <c r="H668" s="91" t="str">
        <f t="shared" si="53"/>
        <v>-</v>
      </c>
      <c r="I668" s="91" t="str">
        <f t="shared" si="53"/>
        <v>-</v>
      </c>
      <c r="J668" s="91" t="str">
        <f t="shared" si="53"/>
        <v>-</v>
      </c>
      <c r="K668" s="91" t="str">
        <f t="shared" si="53"/>
        <v>-</v>
      </c>
      <c r="L668" s="91" t="str">
        <f t="shared" si="53"/>
        <v>-</v>
      </c>
      <c r="M668" s="91" t="str">
        <f t="shared" si="53"/>
        <v>-</v>
      </c>
      <c r="N668" s="91" t="str">
        <f t="shared" si="53"/>
        <v>-</v>
      </c>
      <c r="O668" s="91" t="str">
        <f t="shared" si="53"/>
        <v>-</v>
      </c>
      <c r="P668" s="91" t="str">
        <f t="shared" si="53"/>
        <v>-</v>
      </c>
      <c r="Q668" s="91" t="str">
        <f t="shared" si="53"/>
        <v>-</v>
      </c>
      <c r="R668" s="91" t="str">
        <f t="shared" si="53"/>
        <v>-</v>
      </c>
      <c r="S668" s="91" t="str">
        <f t="shared" si="53"/>
        <v>-</v>
      </c>
      <c r="T668" s="91" t="str">
        <f t="shared" si="53"/>
        <v>-</v>
      </c>
      <c r="U668" s="91" t="str">
        <f t="shared" si="53"/>
        <v>-</v>
      </c>
      <c r="V668" s="91" t="str">
        <f t="shared" si="53"/>
        <v>-</v>
      </c>
      <c r="W668" s="91" t="str">
        <f t="shared" si="53"/>
        <v>-</v>
      </c>
      <c r="X668" s="91" t="str">
        <f t="shared" si="53"/>
        <v>-</v>
      </c>
      <c r="Y668" s="91" t="str">
        <f t="shared" si="53"/>
        <v>-</v>
      </c>
      <c r="Z668" s="91" t="str">
        <f t="shared" si="53"/>
        <v>-</v>
      </c>
      <c r="AA668" s="91" t="str">
        <f t="shared" si="53"/>
        <v>-</v>
      </c>
      <c r="AB668" s="91" t="str">
        <f t="shared" si="53"/>
        <v>-</v>
      </c>
      <c r="AC668" s="91" t="str">
        <f t="shared" si="53"/>
        <v>-</v>
      </c>
      <c r="AD668" s="91" t="str">
        <f t="shared" si="53"/>
        <v>-</v>
      </c>
      <c r="AE668" s="91" t="str">
        <f t="shared" si="53"/>
        <v>-</v>
      </c>
      <c r="AF668" s="91" t="str">
        <f t="shared" si="53"/>
        <v>-</v>
      </c>
      <c r="AG668" s="91" t="str">
        <f t="shared" si="53"/>
        <v>-</v>
      </c>
      <c r="AH668" s="91" t="str">
        <f t="shared" si="53"/>
        <v>-</v>
      </c>
      <c r="AI668" s="91" t="str">
        <f t="shared" si="53"/>
        <v>-</v>
      </c>
      <c r="AJ668" s="91" t="str">
        <f t="shared" si="53"/>
        <v>-</v>
      </c>
      <c r="AK668" s="91" t="str">
        <f t="shared" si="53"/>
        <v>-</v>
      </c>
      <c r="AL668" s="91" t="str">
        <f t="shared" si="53"/>
        <v>-</v>
      </c>
      <c r="AM668" s="91" t="str">
        <f t="shared" si="53"/>
        <v>-</v>
      </c>
    </row>
    <row r="669" spans="1:39">
      <c r="A669" s="58" t="str">
        <f t="shared" si="42"/>
        <v/>
      </c>
      <c r="B669" s="120" t="str">
        <f t="shared" si="42"/>
        <v/>
      </c>
      <c r="C669" s="86" t="str">
        <f t="shared" si="42"/>
        <v/>
      </c>
      <c r="D669" s="87" t="str">
        <f t="shared" si="42"/>
        <v/>
      </c>
      <c r="E669" s="91" t="str">
        <f t="shared" ref="E669:AM669" si="54">IFERROR(RANK(E55,E$4:E$610,),"-")</f>
        <v>-</v>
      </c>
      <c r="F669" s="91" t="str">
        <f t="shared" si="54"/>
        <v>-</v>
      </c>
      <c r="G669" s="91" t="str">
        <f t="shared" si="54"/>
        <v>-</v>
      </c>
      <c r="H669" s="91" t="str">
        <f t="shared" si="54"/>
        <v>-</v>
      </c>
      <c r="I669" s="91" t="str">
        <f t="shared" si="54"/>
        <v>-</v>
      </c>
      <c r="J669" s="91" t="str">
        <f t="shared" si="54"/>
        <v>-</v>
      </c>
      <c r="K669" s="91" t="str">
        <f t="shared" si="54"/>
        <v>-</v>
      </c>
      <c r="L669" s="91" t="str">
        <f t="shared" si="54"/>
        <v>-</v>
      </c>
      <c r="M669" s="91" t="str">
        <f t="shared" si="54"/>
        <v>-</v>
      </c>
      <c r="N669" s="91" t="str">
        <f t="shared" si="54"/>
        <v>-</v>
      </c>
      <c r="O669" s="91" t="str">
        <f t="shared" si="54"/>
        <v>-</v>
      </c>
      <c r="P669" s="91" t="str">
        <f t="shared" si="54"/>
        <v>-</v>
      </c>
      <c r="Q669" s="91" t="str">
        <f t="shared" si="54"/>
        <v>-</v>
      </c>
      <c r="R669" s="91" t="str">
        <f t="shared" si="54"/>
        <v>-</v>
      </c>
      <c r="S669" s="91" t="str">
        <f t="shared" si="54"/>
        <v>-</v>
      </c>
      <c r="T669" s="91" t="str">
        <f t="shared" si="54"/>
        <v>-</v>
      </c>
      <c r="U669" s="91" t="str">
        <f t="shared" si="54"/>
        <v>-</v>
      </c>
      <c r="V669" s="91" t="str">
        <f t="shared" si="54"/>
        <v>-</v>
      </c>
      <c r="W669" s="91" t="str">
        <f t="shared" si="54"/>
        <v>-</v>
      </c>
      <c r="X669" s="91" t="str">
        <f t="shared" si="54"/>
        <v>-</v>
      </c>
      <c r="Y669" s="91" t="str">
        <f t="shared" si="54"/>
        <v>-</v>
      </c>
      <c r="Z669" s="91" t="str">
        <f t="shared" si="54"/>
        <v>-</v>
      </c>
      <c r="AA669" s="91" t="str">
        <f t="shared" si="54"/>
        <v>-</v>
      </c>
      <c r="AB669" s="91" t="str">
        <f t="shared" si="54"/>
        <v>-</v>
      </c>
      <c r="AC669" s="91" t="str">
        <f t="shared" si="54"/>
        <v>-</v>
      </c>
      <c r="AD669" s="91" t="str">
        <f t="shared" si="54"/>
        <v>-</v>
      </c>
      <c r="AE669" s="91" t="str">
        <f t="shared" si="54"/>
        <v>-</v>
      </c>
      <c r="AF669" s="91" t="str">
        <f t="shared" si="54"/>
        <v>-</v>
      </c>
      <c r="AG669" s="91" t="str">
        <f t="shared" si="54"/>
        <v>-</v>
      </c>
      <c r="AH669" s="91" t="str">
        <f t="shared" si="54"/>
        <v>-</v>
      </c>
      <c r="AI669" s="91" t="str">
        <f t="shared" si="54"/>
        <v>-</v>
      </c>
      <c r="AJ669" s="91" t="str">
        <f t="shared" si="54"/>
        <v>-</v>
      </c>
      <c r="AK669" s="91" t="str">
        <f t="shared" si="54"/>
        <v>-</v>
      </c>
      <c r="AL669" s="91" t="str">
        <f t="shared" si="54"/>
        <v>-</v>
      </c>
      <c r="AM669" s="91" t="str">
        <f t="shared" si="54"/>
        <v>-</v>
      </c>
    </row>
    <row r="670" spans="1:39">
      <c r="A670" s="58" t="str">
        <f t="shared" si="42"/>
        <v/>
      </c>
      <c r="B670" s="120" t="str">
        <f t="shared" si="42"/>
        <v/>
      </c>
      <c r="C670" s="86" t="str">
        <f t="shared" si="42"/>
        <v/>
      </c>
      <c r="D670" s="87" t="str">
        <f t="shared" si="42"/>
        <v/>
      </c>
      <c r="E670" s="91" t="str">
        <f t="shared" ref="E670:AM670" si="55">IFERROR(RANK(E56,E$4:E$610,),"-")</f>
        <v>-</v>
      </c>
      <c r="F670" s="91" t="str">
        <f t="shared" si="55"/>
        <v>-</v>
      </c>
      <c r="G670" s="91" t="str">
        <f t="shared" si="55"/>
        <v>-</v>
      </c>
      <c r="H670" s="91" t="str">
        <f t="shared" si="55"/>
        <v>-</v>
      </c>
      <c r="I670" s="91" t="str">
        <f t="shared" si="55"/>
        <v>-</v>
      </c>
      <c r="J670" s="91" t="str">
        <f t="shared" si="55"/>
        <v>-</v>
      </c>
      <c r="K670" s="91" t="str">
        <f t="shared" si="55"/>
        <v>-</v>
      </c>
      <c r="L670" s="91" t="str">
        <f t="shared" si="55"/>
        <v>-</v>
      </c>
      <c r="M670" s="91" t="str">
        <f t="shared" si="55"/>
        <v>-</v>
      </c>
      <c r="N670" s="91" t="str">
        <f t="shared" si="55"/>
        <v>-</v>
      </c>
      <c r="O670" s="91" t="str">
        <f t="shared" si="55"/>
        <v>-</v>
      </c>
      <c r="P670" s="91" t="str">
        <f t="shared" si="55"/>
        <v>-</v>
      </c>
      <c r="Q670" s="91" t="str">
        <f t="shared" si="55"/>
        <v>-</v>
      </c>
      <c r="R670" s="91" t="str">
        <f t="shared" si="55"/>
        <v>-</v>
      </c>
      <c r="S670" s="91" t="str">
        <f t="shared" si="55"/>
        <v>-</v>
      </c>
      <c r="T670" s="91" t="str">
        <f t="shared" si="55"/>
        <v>-</v>
      </c>
      <c r="U670" s="91" t="str">
        <f t="shared" si="55"/>
        <v>-</v>
      </c>
      <c r="V670" s="91" t="str">
        <f t="shared" si="55"/>
        <v>-</v>
      </c>
      <c r="W670" s="91" t="str">
        <f t="shared" si="55"/>
        <v>-</v>
      </c>
      <c r="X670" s="91" t="str">
        <f t="shared" si="55"/>
        <v>-</v>
      </c>
      <c r="Y670" s="91" t="str">
        <f t="shared" si="55"/>
        <v>-</v>
      </c>
      <c r="Z670" s="91" t="str">
        <f t="shared" si="55"/>
        <v>-</v>
      </c>
      <c r="AA670" s="91" t="str">
        <f t="shared" si="55"/>
        <v>-</v>
      </c>
      <c r="AB670" s="91" t="str">
        <f t="shared" si="55"/>
        <v>-</v>
      </c>
      <c r="AC670" s="91" t="str">
        <f t="shared" si="55"/>
        <v>-</v>
      </c>
      <c r="AD670" s="91" t="str">
        <f t="shared" si="55"/>
        <v>-</v>
      </c>
      <c r="AE670" s="91" t="str">
        <f t="shared" si="55"/>
        <v>-</v>
      </c>
      <c r="AF670" s="91" t="str">
        <f t="shared" si="55"/>
        <v>-</v>
      </c>
      <c r="AG670" s="91" t="str">
        <f t="shared" si="55"/>
        <v>-</v>
      </c>
      <c r="AH670" s="91" t="str">
        <f t="shared" si="55"/>
        <v>-</v>
      </c>
      <c r="AI670" s="91" t="str">
        <f t="shared" si="55"/>
        <v>-</v>
      </c>
      <c r="AJ670" s="91" t="str">
        <f t="shared" si="55"/>
        <v>-</v>
      </c>
      <c r="AK670" s="91" t="str">
        <f t="shared" si="55"/>
        <v>-</v>
      </c>
      <c r="AL670" s="91" t="str">
        <f t="shared" si="55"/>
        <v>-</v>
      </c>
      <c r="AM670" s="91" t="str">
        <f t="shared" si="55"/>
        <v>-</v>
      </c>
    </row>
    <row r="671" spans="1:39">
      <c r="A671" s="58" t="str">
        <f t="shared" si="42"/>
        <v/>
      </c>
      <c r="B671" s="120" t="str">
        <f t="shared" si="42"/>
        <v/>
      </c>
      <c r="C671" s="86" t="str">
        <f t="shared" si="42"/>
        <v/>
      </c>
      <c r="D671" s="87" t="str">
        <f t="shared" si="42"/>
        <v/>
      </c>
      <c r="E671" s="91" t="str">
        <f t="shared" ref="E671:AM671" si="56">IFERROR(RANK(E57,E$4:E$610,),"-")</f>
        <v>-</v>
      </c>
      <c r="F671" s="91" t="str">
        <f t="shared" si="56"/>
        <v>-</v>
      </c>
      <c r="G671" s="91" t="str">
        <f t="shared" si="56"/>
        <v>-</v>
      </c>
      <c r="H671" s="91" t="str">
        <f t="shared" si="56"/>
        <v>-</v>
      </c>
      <c r="I671" s="91" t="str">
        <f t="shared" si="56"/>
        <v>-</v>
      </c>
      <c r="J671" s="91" t="str">
        <f t="shared" si="56"/>
        <v>-</v>
      </c>
      <c r="K671" s="91" t="str">
        <f t="shared" si="56"/>
        <v>-</v>
      </c>
      <c r="L671" s="91" t="str">
        <f t="shared" si="56"/>
        <v>-</v>
      </c>
      <c r="M671" s="91" t="str">
        <f t="shared" si="56"/>
        <v>-</v>
      </c>
      <c r="N671" s="91" t="str">
        <f t="shared" si="56"/>
        <v>-</v>
      </c>
      <c r="O671" s="91" t="str">
        <f t="shared" si="56"/>
        <v>-</v>
      </c>
      <c r="P671" s="91" t="str">
        <f t="shared" si="56"/>
        <v>-</v>
      </c>
      <c r="Q671" s="91" t="str">
        <f t="shared" si="56"/>
        <v>-</v>
      </c>
      <c r="R671" s="91" t="str">
        <f t="shared" si="56"/>
        <v>-</v>
      </c>
      <c r="S671" s="91" t="str">
        <f t="shared" si="56"/>
        <v>-</v>
      </c>
      <c r="T671" s="91" t="str">
        <f t="shared" si="56"/>
        <v>-</v>
      </c>
      <c r="U671" s="91" t="str">
        <f t="shared" si="56"/>
        <v>-</v>
      </c>
      <c r="V671" s="91" t="str">
        <f t="shared" si="56"/>
        <v>-</v>
      </c>
      <c r="W671" s="91" t="str">
        <f t="shared" si="56"/>
        <v>-</v>
      </c>
      <c r="X671" s="91" t="str">
        <f t="shared" si="56"/>
        <v>-</v>
      </c>
      <c r="Y671" s="91" t="str">
        <f t="shared" si="56"/>
        <v>-</v>
      </c>
      <c r="Z671" s="91" t="str">
        <f t="shared" si="56"/>
        <v>-</v>
      </c>
      <c r="AA671" s="91" t="str">
        <f t="shared" si="56"/>
        <v>-</v>
      </c>
      <c r="AB671" s="91" t="str">
        <f t="shared" si="56"/>
        <v>-</v>
      </c>
      <c r="AC671" s="91" t="str">
        <f t="shared" si="56"/>
        <v>-</v>
      </c>
      <c r="AD671" s="91" t="str">
        <f t="shared" si="56"/>
        <v>-</v>
      </c>
      <c r="AE671" s="91" t="str">
        <f t="shared" si="56"/>
        <v>-</v>
      </c>
      <c r="AF671" s="91" t="str">
        <f t="shared" si="56"/>
        <v>-</v>
      </c>
      <c r="AG671" s="91" t="str">
        <f t="shared" si="56"/>
        <v>-</v>
      </c>
      <c r="AH671" s="91" t="str">
        <f t="shared" si="56"/>
        <v>-</v>
      </c>
      <c r="AI671" s="91" t="str">
        <f t="shared" si="56"/>
        <v>-</v>
      </c>
      <c r="AJ671" s="91" t="str">
        <f t="shared" si="56"/>
        <v>-</v>
      </c>
      <c r="AK671" s="91" t="str">
        <f t="shared" si="56"/>
        <v>-</v>
      </c>
      <c r="AL671" s="91" t="str">
        <f t="shared" si="56"/>
        <v>-</v>
      </c>
      <c r="AM671" s="91" t="str">
        <f t="shared" si="56"/>
        <v>-</v>
      </c>
    </row>
    <row r="672" spans="1:39">
      <c r="A672" s="58" t="str">
        <f t="shared" si="42"/>
        <v/>
      </c>
      <c r="B672" s="120" t="str">
        <f t="shared" si="42"/>
        <v/>
      </c>
      <c r="C672" s="86" t="str">
        <f t="shared" si="42"/>
        <v/>
      </c>
      <c r="D672" s="87" t="str">
        <f t="shared" si="42"/>
        <v/>
      </c>
      <c r="E672" s="91" t="str">
        <f t="shared" ref="E672:AM672" si="57">IFERROR(RANK(E58,E$4:E$610,),"-")</f>
        <v>-</v>
      </c>
      <c r="F672" s="91" t="str">
        <f t="shared" si="57"/>
        <v>-</v>
      </c>
      <c r="G672" s="91" t="str">
        <f t="shared" si="57"/>
        <v>-</v>
      </c>
      <c r="H672" s="91" t="str">
        <f t="shared" si="57"/>
        <v>-</v>
      </c>
      <c r="I672" s="91" t="str">
        <f t="shared" si="57"/>
        <v>-</v>
      </c>
      <c r="J672" s="91" t="str">
        <f t="shared" si="57"/>
        <v>-</v>
      </c>
      <c r="K672" s="91" t="str">
        <f t="shared" si="57"/>
        <v>-</v>
      </c>
      <c r="L672" s="91" t="str">
        <f t="shared" si="57"/>
        <v>-</v>
      </c>
      <c r="M672" s="91" t="str">
        <f t="shared" si="57"/>
        <v>-</v>
      </c>
      <c r="N672" s="91" t="str">
        <f t="shared" si="57"/>
        <v>-</v>
      </c>
      <c r="O672" s="91" t="str">
        <f t="shared" si="57"/>
        <v>-</v>
      </c>
      <c r="P672" s="91" t="str">
        <f t="shared" si="57"/>
        <v>-</v>
      </c>
      <c r="Q672" s="91" t="str">
        <f t="shared" si="57"/>
        <v>-</v>
      </c>
      <c r="R672" s="91" t="str">
        <f t="shared" si="57"/>
        <v>-</v>
      </c>
      <c r="S672" s="91" t="str">
        <f t="shared" si="57"/>
        <v>-</v>
      </c>
      <c r="T672" s="91" t="str">
        <f t="shared" si="57"/>
        <v>-</v>
      </c>
      <c r="U672" s="91" t="str">
        <f t="shared" si="57"/>
        <v>-</v>
      </c>
      <c r="V672" s="91" t="str">
        <f t="shared" si="57"/>
        <v>-</v>
      </c>
      <c r="W672" s="91" t="str">
        <f t="shared" si="57"/>
        <v>-</v>
      </c>
      <c r="X672" s="91" t="str">
        <f t="shared" si="57"/>
        <v>-</v>
      </c>
      <c r="Y672" s="91" t="str">
        <f t="shared" si="57"/>
        <v>-</v>
      </c>
      <c r="Z672" s="91" t="str">
        <f t="shared" si="57"/>
        <v>-</v>
      </c>
      <c r="AA672" s="91" t="str">
        <f t="shared" si="57"/>
        <v>-</v>
      </c>
      <c r="AB672" s="91" t="str">
        <f t="shared" si="57"/>
        <v>-</v>
      </c>
      <c r="AC672" s="91" t="str">
        <f t="shared" si="57"/>
        <v>-</v>
      </c>
      <c r="AD672" s="91" t="str">
        <f t="shared" si="57"/>
        <v>-</v>
      </c>
      <c r="AE672" s="91" t="str">
        <f t="shared" si="57"/>
        <v>-</v>
      </c>
      <c r="AF672" s="91" t="str">
        <f t="shared" si="57"/>
        <v>-</v>
      </c>
      <c r="AG672" s="91" t="str">
        <f t="shared" si="57"/>
        <v>-</v>
      </c>
      <c r="AH672" s="91" t="str">
        <f t="shared" si="57"/>
        <v>-</v>
      </c>
      <c r="AI672" s="91" t="str">
        <f t="shared" si="57"/>
        <v>-</v>
      </c>
      <c r="AJ672" s="91" t="str">
        <f t="shared" si="57"/>
        <v>-</v>
      </c>
      <c r="AK672" s="91" t="str">
        <f t="shared" si="57"/>
        <v>-</v>
      </c>
      <c r="AL672" s="91" t="str">
        <f t="shared" si="57"/>
        <v>-</v>
      </c>
      <c r="AM672" s="91" t="str">
        <f t="shared" si="57"/>
        <v>-</v>
      </c>
    </row>
    <row r="673" spans="1:39">
      <c r="A673" s="58" t="str">
        <f t="shared" si="42"/>
        <v/>
      </c>
      <c r="B673" s="120" t="str">
        <f t="shared" si="42"/>
        <v/>
      </c>
      <c r="C673" s="86" t="str">
        <f t="shared" si="42"/>
        <v/>
      </c>
      <c r="D673" s="87" t="str">
        <f t="shared" si="42"/>
        <v/>
      </c>
      <c r="E673" s="91" t="str">
        <f t="shared" ref="E673:AM673" si="58">IFERROR(RANK(E59,E$4:E$610,),"-")</f>
        <v>-</v>
      </c>
      <c r="F673" s="91" t="str">
        <f t="shared" si="58"/>
        <v>-</v>
      </c>
      <c r="G673" s="91" t="str">
        <f t="shared" si="58"/>
        <v>-</v>
      </c>
      <c r="H673" s="91" t="str">
        <f t="shared" si="58"/>
        <v>-</v>
      </c>
      <c r="I673" s="91" t="str">
        <f t="shared" si="58"/>
        <v>-</v>
      </c>
      <c r="J673" s="91" t="str">
        <f t="shared" si="58"/>
        <v>-</v>
      </c>
      <c r="K673" s="91" t="str">
        <f t="shared" si="58"/>
        <v>-</v>
      </c>
      <c r="L673" s="91" t="str">
        <f t="shared" si="58"/>
        <v>-</v>
      </c>
      <c r="M673" s="91" t="str">
        <f t="shared" si="58"/>
        <v>-</v>
      </c>
      <c r="N673" s="91" t="str">
        <f t="shared" si="58"/>
        <v>-</v>
      </c>
      <c r="O673" s="91" t="str">
        <f t="shared" si="58"/>
        <v>-</v>
      </c>
      <c r="P673" s="91" t="str">
        <f t="shared" si="58"/>
        <v>-</v>
      </c>
      <c r="Q673" s="91" t="str">
        <f t="shared" si="58"/>
        <v>-</v>
      </c>
      <c r="R673" s="91" t="str">
        <f t="shared" si="58"/>
        <v>-</v>
      </c>
      <c r="S673" s="91" t="str">
        <f t="shared" si="58"/>
        <v>-</v>
      </c>
      <c r="T673" s="91" t="str">
        <f t="shared" si="58"/>
        <v>-</v>
      </c>
      <c r="U673" s="91" t="str">
        <f t="shared" si="58"/>
        <v>-</v>
      </c>
      <c r="V673" s="91" t="str">
        <f t="shared" si="58"/>
        <v>-</v>
      </c>
      <c r="W673" s="91" t="str">
        <f t="shared" si="58"/>
        <v>-</v>
      </c>
      <c r="X673" s="91" t="str">
        <f t="shared" si="58"/>
        <v>-</v>
      </c>
      <c r="Y673" s="91" t="str">
        <f t="shared" si="58"/>
        <v>-</v>
      </c>
      <c r="Z673" s="91" t="str">
        <f t="shared" si="58"/>
        <v>-</v>
      </c>
      <c r="AA673" s="91" t="str">
        <f t="shared" si="58"/>
        <v>-</v>
      </c>
      <c r="AB673" s="91" t="str">
        <f t="shared" si="58"/>
        <v>-</v>
      </c>
      <c r="AC673" s="91" t="str">
        <f t="shared" si="58"/>
        <v>-</v>
      </c>
      <c r="AD673" s="91" t="str">
        <f t="shared" si="58"/>
        <v>-</v>
      </c>
      <c r="AE673" s="91" t="str">
        <f t="shared" si="58"/>
        <v>-</v>
      </c>
      <c r="AF673" s="91" t="str">
        <f t="shared" si="58"/>
        <v>-</v>
      </c>
      <c r="AG673" s="91" t="str">
        <f t="shared" si="58"/>
        <v>-</v>
      </c>
      <c r="AH673" s="91" t="str">
        <f t="shared" si="58"/>
        <v>-</v>
      </c>
      <c r="AI673" s="91" t="str">
        <f t="shared" si="58"/>
        <v>-</v>
      </c>
      <c r="AJ673" s="91" t="str">
        <f t="shared" si="58"/>
        <v>-</v>
      </c>
      <c r="AK673" s="91" t="str">
        <f t="shared" si="58"/>
        <v>-</v>
      </c>
      <c r="AL673" s="91" t="str">
        <f t="shared" si="58"/>
        <v>-</v>
      </c>
      <c r="AM673" s="91" t="str">
        <f t="shared" si="58"/>
        <v>-</v>
      </c>
    </row>
    <row r="674" spans="1:39">
      <c r="A674" s="58" t="str">
        <f t="shared" si="42"/>
        <v/>
      </c>
      <c r="B674" s="120" t="str">
        <f t="shared" si="42"/>
        <v/>
      </c>
      <c r="C674" s="86" t="str">
        <f t="shared" si="42"/>
        <v/>
      </c>
      <c r="D674" s="87" t="str">
        <f t="shared" si="42"/>
        <v/>
      </c>
      <c r="E674" s="91" t="str">
        <f t="shared" ref="E674:AM674" si="59">IFERROR(RANK(E60,E$4:E$610,),"-")</f>
        <v>-</v>
      </c>
      <c r="F674" s="91" t="str">
        <f t="shared" si="59"/>
        <v>-</v>
      </c>
      <c r="G674" s="91" t="str">
        <f t="shared" si="59"/>
        <v>-</v>
      </c>
      <c r="H674" s="91" t="str">
        <f t="shared" si="59"/>
        <v>-</v>
      </c>
      <c r="I674" s="91" t="str">
        <f t="shared" si="59"/>
        <v>-</v>
      </c>
      <c r="J674" s="91" t="str">
        <f t="shared" si="59"/>
        <v>-</v>
      </c>
      <c r="K674" s="91" t="str">
        <f t="shared" si="59"/>
        <v>-</v>
      </c>
      <c r="L674" s="91" t="str">
        <f t="shared" si="59"/>
        <v>-</v>
      </c>
      <c r="M674" s="91" t="str">
        <f t="shared" si="59"/>
        <v>-</v>
      </c>
      <c r="N674" s="91" t="str">
        <f t="shared" si="59"/>
        <v>-</v>
      </c>
      <c r="O674" s="91" t="str">
        <f t="shared" si="59"/>
        <v>-</v>
      </c>
      <c r="P674" s="91" t="str">
        <f t="shared" si="59"/>
        <v>-</v>
      </c>
      <c r="Q674" s="91" t="str">
        <f t="shared" si="59"/>
        <v>-</v>
      </c>
      <c r="R674" s="91" t="str">
        <f t="shared" si="59"/>
        <v>-</v>
      </c>
      <c r="S674" s="91" t="str">
        <f t="shared" si="59"/>
        <v>-</v>
      </c>
      <c r="T674" s="91" t="str">
        <f t="shared" si="59"/>
        <v>-</v>
      </c>
      <c r="U674" s="91" t="str">
        <f t="shared" si="59"/>
        <v>-</v>
      </c>
      <c r="V674" s="91" t="str">
        <f t="shared" si="59"/>
        <v>-</v>
      </c>
      <c r="W674" s="91" t="str">
        <f t="shared" si="59"/>
        <v>-</v>
      </c>
      <c r="X674" s="91" t="str">
        <f t="shared" si="59"/>
        <v>-</v>
      </c>
      <c r="Y674" s="91" t="str">
        <f t="shared" si="59"/>
        <v>-</v>
      </c>
      <c r="Z674" s="91" t="str">
        <f t="shared" si="59"/>
        <v>-</v>
      </c>
      <c r="AA674" s="91" t="str">
        <f t="shared" si="59"/>
        <v>-</v>
      </c>
      <c r="AB674" s="91" t="str">
        <f t="shared" si="59"/>
        <v>-</v>
      </c>
      <c r="AC674" s="91" t="str">
        <f t="shared" si="59"/>
        <v>-</v>
      </c>
      <c r="AD674" s="91" t="str">
        <f t="shared" si="59"/>
        <v>-</v>
      </c>
      <c r="AE674" s="91" t="str">
        <f t="shared" si="59"/>
        <v>-</v>
      </c>
      <c r="AF674" s="91" t="str">
        <f t="shared" si="59"/>
        <v>-</v>
      </c>
      <c r="AG674" s="91" t="str">
        <f t="shared" si="59"/>
        <v>-</v>
      </c>
      <c r="AH674" s="91" t="str">
        <f t="shared" si="59"/>
        <v>-</v>
      </c>
      <c r="AI674" s="91" t="str">
        <f t="shared" si="59"/>
        <v>-</v>
      </c>
      <c r="AJ674" s="91" t="str">
        <f t="shared" si="59"/>
        <v>-</v>
      </c>
      <c r="AK674" s="91" t="str">
        <f t="shared" si="59"/>
        <v>-</v>
      </c>
      <c r="AL674" s="91" t="str">
        <f t="shared" si="59"/>
        <v>-</v>
      </c>
      <c r="AM674" s="91" t="str">
        <f t="shared" si="59"/>
        <v>-</v>
      </c>
    </row>
    <row r="675" spans="1:39">
      <c r="A675" s="58" t="str">
        <f t="shared" si="42"/>
        <v/>
      </c>
      <c r="B675" s="120" t="str">
        <f t="shared" si="42"/>
        <v/>
      </c>
      <c r="C675" s="86" t="str">
        <f t="shared" si="42"/>
        <v/>
      </c>
      <c r="D675" s="87" t="str">
        <f t="shared" si="42"/>
        <v/>
      </c>
      <c r="E675" s="91" t="str">
        <f t="shared" ref="E675:AM675" si="60">IFERROR(RANK(E61,E$4:E$610,),"-")</f>
        <v>-</v>
      </c>
      <c r="F675" s="91" t="str">
        <f t="shared" si="60"/>
        <v>-</v>
      </c>
      <c r="G675" s="91" t="str">
        <f t="shared" si="60"/>
        <v>-</v>
      </c>
      <c r="H675" s="91" t="str">
        <f t="shared" si="60"/>
        <v>-</v>
      </c>
      <c r="I675" s="91" t="str">
        <f t="shared" si="60"/>
        <v>-</v>
      </c>
      <c r="J675" s="91" t="str">
        <f t="shared" si="60"/>
        <v>-</v>
      </c>
      <c r="K675" s="91" t="str">
        <f t="shared" si="60"/>
        <v>-</v>
      </c>
      <c r="L675" s="91" t="str">
        <f t="shared" si="60"/>
        <v>-</v>
      </c>
      <c r="M675" s="91" t="str">
        <f t="shared" si="60"/>
        <v>-</v>
      </c>
      <c r="N675" s="91" t="str">
        <f t="shared" si="60"/>
        <v>-</v>
      </c>
      <c r="O675" s="91" t="str">
        <f t="shared" si="60"/>
        <v>-</v>
      </c>
      <c r="P675" s="91" t="str">
        <f t="shared" si="60"/>
        <v>-</v>
      </c>
      <c r="Q675" s="91" t="str">
        <f t="shared" si="60"/>
        <v>-</v>
      </c>
      <c r="R675" s="91" t="str">
        <f t="shared" si="60"/>
        <v>-</v>
      </c>
      <c r="S675" s="91" t="str">
        <f t="shared" si="60"/>
        <v>-</v>
      </c>
      <c r="T675" s="91" t="str">
        <f t="shared" si="60"/>
        <v>-</v>
      </c>
      <c r="U675" s="91" t="str">
        <f t="shared" si="60"/>
        <v>-</v>
      </c>
      <c r="V675" s="91" t="str">
        <f t="shared" si="60"/>
        <v>-</v>
      </c>
      <c r="W675" s="91" t="str">
        <f t="shared" si="60"/>
        <v>-</v>
      </c>
      <c r="X675" s="91" t="str">
        <f t="shared" si="60"/>
        <v>-</v>
      </c>
      <c r="Y675" s="91" t="str">
        <f t="shared" si="60"/>
        <v>-</v>
      </c>
      <c r="Z675" s="91" t="str">
        <f t="shared" si="60"/>
        <v>-</v>
      </c>
      <c r="AA675" s="91" t="str">
        <f t="shared" si="60"/>
        <v>-</v>
      </c>
      <c r="AB675" s="91" t="str">
        <f t="shared" si="60"/>
        <v>-</v>
      </c>
      <c r="AC675" s="91" t="str">
        <f t="shared" si="60"/>
        <v>-</v>
      </c>
      <c r="AD675" s="91" t="str">
        <f t="shared" si="60"/>
        <v>-</v>
      </c>
      <c r="AE675" s="91" t="str">
        <f t="shared" si="60"/>
        <v>-</v>
      </c>
      <c r="AF675" s="91" t="str">
        <f t="shared" si="60"/>
        <v>-</v>
      </c>
      <c r="AG675" s="91" t="str">
        <f t="shared" si="60"/>
        <v>-</v>
      </c>
      <c r="AH675" s="91" t="str">
        <f t="shared" si="60"/>
        <v>-</v>
      </c>
      <c r="AI675" s="91" t="str">
        <f t="shared" si="60"/>
        <v>-</v>
      </c>
      <c r="AJ675" s="91" t="str">
        <f t="shared" si="60"/>
        <v>-</v>
      </c>
      <c r="AK675" s="91" t="str">
        <f t="shared" si="60"/>
        <v>-</v>
      </c>
      <c r="AL675" s="91" t="str">
        <f t="shared" si="60"/>
        <v>-</v>
      </c>
      <c r="AM675" s="91" t="str">
        <f t="shared" si="60"/>
        <v>-</v>
      </c>
    </row>
    <row r="676" spans="1:39">
      <c r="A676" s="58" t="str">
        <f t="shared" si="42"/>
        <v/>
      </c>
      <c r="B676" s="120" t="str">
        <f t="shared" si="42"/>
        <v/>
      </c>
      <c r="C676" s="86" t="str">
        <f t="shared" si="42"/>
        <v/>
      </c>
      <c r="D676" s="87" t="str">
        <f t="shared" si="42"/>
        <v/>
      </c>
      <c r="E676" s="91" t="str">
        <f t="shared" ref="E676:AM676" si="61">IFERROR(RANK(E62,E$4:E$610,),"-")</f>
        <v>-</v>
      </c>
      <c r="F676" s="91" t="str">
        <f t="shared" si="61"/>
        <v>-</v>
      </c>
      <c r="G676" s="91" t="str">
        <f t="shared" si="61"/>
        <v>-</v>
      </c>
      <c r="H676" s="91" t="str">
        <f t="shared" si="61"/>
        <v>-</v>
      </c>
      <c r="I676" s="91" t="str">
        <f t="shared" si="61"/>
        <v>-</v>
      </c>
      <c r="J676" s="91" t="str">
        <f t="shared" si="61"/>
        <v>-</v>
      </c>
      <c r="K676" s="91" t="str">
        <f t="shared" si="61"/>
        <v>-</v>
      </c>
      <c r="L676" s="91" t="str">
        <f t="shared" si="61"/>
        <v>-</v>
      </c>
      <c r="M676" s="91" t="str">
        <f t="shared" si="61"/>
        <v>-</v>
      </c>
      <c r="N676" s="91" t="str">
        <f t="shared" si="61"/>
        <v>-</v>
      </c>
      <c r="O676" s="91" t="str">
        <f t="shared" si="61"/>
        <v>-</v>
      </c>
      <c r="P676" s="91" t="str">
        <f t="shared" si="61"/>
        <v>-</v>
      </c>
      <c r="Q676" s="91" t="str">
        <f t="shared" si="61"/>
        <v>-</v>
      </c>
      <c r="R676" s="91" t="str">
        <f t="shared" si="61"/>
        <v>-</v>
      </c>
      <c r="S676" s="91" t="str">
        <f t="shared" si="61"/>
        <v>-</v>
      </c>
      <c r="T676" s="91" t="str">
        <f t="shared" si="61"/>
        <v>-</v>
      </c>
      <c r="U676" s="91" t="str">
        <f t="shared" si="61"/>
        <v>-</v>
      </c>
      <c r="V676" s="91" t="str">
        <f t="shared" si="61"/>
        <v>-</v>
      </c>
      <c r="W676" s="91" t="str">
        <f t="shared" si="61"/>
        <v>-</v>
      </c>
      <c r="X676" s="91" t="str">
        <f t="shared" si="61"/>
        <v>-</v>
      </c>
      <c r="Y676" s="91" t="str">
        <f t="shared" si="61"/>
        <v>-</v>
      </c>
      <c r="Z676" s="91" t="str">
        <f t="shared" si="61"/>
        <v>-</v>
      </c>
      <c r="AA676" s="91" t="str">
        <f t="shared" si="61"/>
        <v>-</v>
      </c>
      <c r="AB676" s="91" t="str">
        <f t="shared" si="61"/>
        <v>-</v>
      </c>
      <c r="AC676" s="91" t="str">
        <f t="shared" si="61"/>
        <v>-</v>
      </c>
      <c r="AD676" s="91" t="str">
        <f t="shared" si="61"/>
        <v>-</v>
      </c>
      <c r="AE676" s="91" t="str">
        <f t="shared" si="61"/>
        <v>-</v>
      </c>
      <c r="AF676" s="91" t="str">
        <f t="shared" si="61"/>
        <v>-</v>
      </c>
      <c r="AG676" s="91" t="str">
        <f t="shared" si="61"/>
        <v>-</v>
      </c>
      <c r="AH676" s="91" t="str">
        <f t="shared" si="61"/>
        <v>-</v>
      </c>
      <c r="AI676" s="91" t="str">
        <f t="shared" si="61"/>
        <v>-</v>
      </c>
      <c r="AJ676" s="91" t="str">
        <f t="shared" si="61"/>
        <v>-</v>
      </c>
      <c r="AK676" s="91" t="str">
        <f t="shared" si="61"/>
        <v>-</v>
      </c>
      <c r="AL676" s="91" t="str">
        <f t="shared" si="61"/>
        <v>-</v>
      </c>
      <c r="AM676" s="91" t="str">
        <f t="shared" si="61"/>
        <v>-</v>
      </c>
    </row>
    <row r="677" spans="1:39">
      <c r="A677" s="58" t="str">
        <f t="shared" si="42"/>
        <v/>
      </c>
      <c r="B677" s="120" t="str">
        <f t="shared" si="42"/>
        <v/>
      </c>
      <c r="C677" s="86" t="str">
        <f t="shared" si="42"/>
        <v/>
      </c>
      <c r="D677" s="87" t="str">
        <f t="shared" si="42"/>
        <v/>
      </c>
      <c r="E677" s="91" t="str">
        <f t="shared" ref="E677:AM677" si="62">IFERROR(RANK(E63,E$4:E$610,),"-")</f>
        <v>-</v>
      </c>
      <c r="F677" s="91" t="str">
        <f t="shared" si="62"/>
        <v>-</v>
      </c>
      <c r="G677" s="91" t="str">
        <f t="shared" si="62"/>
        <v>-</v>
      </c>
      <c r="H677" s="91" t="str">
        <f t="shared" si="62"/>
        <v>-</v>
      </c>
      <c r="I677" s="91" t="str">
        <f t="shared" si="62"/>
        <v>-</v>
      </c>
      <c r="J677" s="91" t="str">
        <f t="shared" si="62"/>
        <v>-</v>
      </c>
      <c r="K677" s="91" t="str">
        <f t="shared" si="62"/>
        <v>-</v>
      </c>
      <c r="L677" s="91" t="str">
        <f t="shared" si="62"/>
        <v>-</v>
      </c>
      <c r="M677" s="91" t="str">
        <f t="shared" si="62"/>
        <v>-</v>
      </c>
      <c r="N677" s="91" t="str">
        <f t="shared" si="62"/>
        <v>-</v>
      </c>
      <c r="O677" s="91" t="str">
        <f t="shared" si="62"/>
        <v>-</v>
      </c>
      <c r="P677" s="91" t="str">
        <f t="shared" si="62"/>
        <v>-</v>
      </c>
      <c r="Q677" s="91" t="str">
        <f t="shared" si="62"/>
        <v>-</v>
      </c>
      <c r="R677" s="91" t="str">
        <f t="shared" si="62"/>
        <v>-</v>
      </c>
      <c r="S677" s="91" t="str">
        <f t="shared" si="62"/>
        <v>-</v>
      </c>
      <c r="T677" s="91" t="str">
        <f t="shared" si="62"/>
        <v>-</v>
      </c>
      <c r="U677" s="91" t="str">
        <f t="shared" si="62"/>
        <v>-</v>
      </c>
      <c r="V677" s="91" t="str">
        <f t="shared" si="62"/>
        <v>-</v>
      </c>
      <c r="W677" s="91" t="str">
        <f t="shared" si="62"/>
        <v>-</v>
      </c>
      <c r="X677" s="91" t="str">
        <f t="shared" si="62"/>
        <v>-</v>
      </c>
      <c r="Y677" s="91" t="str">
        <f t="shared" si="62"/>
        <v>-</v>
      </c>
      <c r="Z677" s="91" t="str">
        <f t="shared" si="62"/>
        <v>-</v>
      </c>
      <c r="AA677" s="91" t="str">
        <f t="shared" si="62"/>
        <v>-</v>
      </c>
      <c r="AB677" s="91" t="str">
        <f t="shared" si="62"/>
        <v>-</v>
      </c>
      <c r="AC677" s="91" t="str">
        <f t="shared" si="62"/>
        <v>-</v>
      </c>
      <c r="AD677" s="91" t="str">
        <f t="shared" si="62"/>
        <v>-</v>
      </c>
      <c r="AE677" s="91" t="str">
        <f t="shared" si="62"/>
        <v>-</v>
      </c>
      <c r="AF677" s="91" t="str">
        <f t="shared" si="62"/>
        <v>-</v>
      </c>
      <c r="AG677" s="91" t="str">
        <f t="shared" si="62"/>
        <v>-</v>
      </c>
      <c r="AH677" s="91" t="str">
        <f t="shared" si="62"/>
        <v>-</v>
      </c>
      <c r="AI677" s="91" t="str">
        <f t="shared" si="62"/>
        <v>-</v>
      </c>
      <c r="AJ677" s="91" t="str">
        <f t="shared" si="62"/>
        <v>-</v>
      </c>
      <c r="AK677" s="91" t="str">
        <f t="shared" si="62"/>
        <v>-</v>
      </c>
      <c r="AL677" s="91" t="str">
        <f t="shared" si="62"/>
        <v>-</v>
      </c>
      <c r="AM677" s="91" t="str">
        <f t="shared" si="62"/>
        <v>-</v>
      </c>
    </row>
    <row r="678" spans="1:39">
      <c r="A678" s="58" t="str">
        <f t="shared" ref="A678:D697" si="63">A64</f>
        <v/>
      </c>
      <c r="B678" s="120" t="str">
        <f t="shared" si="63"/>
        <v/>
      </c>
      <c r="C678" s="86" t="str">
        <f t="shared" si="63"/>
        <v/>
      </c>
      <c r="D678" s="87" t="str">
        <f t="shared" si="63"/>
        <v/>
      </c>
      <c r="E678" s="91" t="str">
        <f t="shared" ref="E678:AM678" si="64">IFERROR(RANK(E64,E$4:E$610,),"-")</f>
        <v>-</v>
      </c>
      <c r="F678" s="91" t="str">
        <f t="shared" si="64"/>
        <v>-</v>
      </c>
      <c r="G678" s="91" t="str">
        <f t="shared" si="64"/>
        <v>-</v>
      </c>
      <c r="H678" s="91" t="str">
        <f t="shared" si="64"/>
        <v>-</v>
      </c>
      <c r="I678" s="91" t="str">
        <f t="shared" si="64"/>
        <v>-</v>
      </c>
      <c r="J678" s="91" t="str">
        <f t="shared" si="64"/>
        <v>-</v>
      </c>
      <c r="K678" s="91" t="str">
        <f t="shared" si="64"/>
        <v>-</v>
      </c>
      <c r="L678" s="91" t="str">
        <f t="shared" si="64"/>
        <v>-</v>
      </c>
      <c r="M678" s="91" t="str">
        <f t="shared" si="64"/>
        <v>-</v>
      </c>
      <c r="N678" s="91" t="str">
        <f t="shared" si="64"/>
        <v>-</v>
      </c>
      <c r="O678" s="91" t="str">
        <f t="shared" si="64"/>
        <v>-</v>
      </c>
      <c r="P678" s="91" t="str">
        <f t="shared" si="64"/>
        <v>-</v>
      </c>
      <c r="Q678" s="91" t="str">
        <f t="shared" si="64"/>
        <v>-</v>
      </c>
      <c r="R678" s="91" t="str">
        <f t="shared" si="64"/>
        <v>-</v>
      </c>
      <c r="S678" s="91" t="str">
        <f t="shared" si="64"/>
        <v>-</v>
      </c>
      <c r="T678" s="91" t="str">
        <f t="shared" si="64"/>
        <v>-</v>
      </c>
      <c r="U678" s="91" t="str">
        <f t="shared" si="64"/>
        <v>-</v>
      </c>
      <c r="V678" s="91" t="str">
        <f t="shared" si="64"/>
        <v>-</v>
      </c>
      <c r="W678" s="91" t="str">
        <f t="shared" si="64"/>
        <v>-</v>
      </c>
      <c r="X678" s="91" t="str">
        <f t="shared" si="64"/>
        <v>-</v>
      </c>
      <c r="Y678" s="91" t="str">
        <f t="shared" si="64"/>
        <v>-</v>
      </c>
      <c r="Z678" s="91" t="str">
        <f t="shared" si="64"/>
        <v>-</v>
      </c>
      <c r="AA678" s="91" t="str">
        <f t="shared" si="64"/>
        <v>-</v>
      </c>
      <c r="AB678" s="91" t="str">
        <f t="shared" si="64"/>
        <v>-</v>
      </c>
      <c r="AC678" s="91" t="str">
        <f t="shared" si="64"/>
        <v>-</v>
      </c>
      <c r="AD678" s="91" t="str">
        <f t="shared" si="64"/>
        <v>-</v>
      </c>
      <c r="AE678" s="91" t="str">
        <f t="shared" si="64"/>
        <v>-</v>
      </c>
      <c r="AF678" s="91" t="str">
        <f t="shared" si="64"/>
        <v>-</v>
      </c>
      <c r="AG678" s="91" t="str">
        <f t="shared" si="64"/>
        <v>-</v>
      </c>
      <c r="AH678" s="91" t="str">
        <f t="shared" si="64"/>
        <v>-</v>
      </c>
      <c r="AI678" s="91" t="str">
        <f t="shared" si="64"/>
        <v>-</v>
      </c>
      <c r="AJ678" s="91" t="str">
        <f t="shared" si="64"/>
        <v>-</v>
      </c>
      <c r="AK678" s="91" t="str">
        <f t="shared" si="64"/>
        <v>-</v>
      </c>
      <c r="AL678" s="91" t="str">
        <f t="shared" si="64"/>
        <v>-</v>
      </c>
      <c r="AM678" s="91" t="str">
        <f t="shared" si="64"/>
        <v>-</v>
      </c>
    </row>
    <row r="679" spans="1:39">
      <c r="A679" s="58" t="str">
        <f t="shared" si="63"/>
        <v/>
      </c>
      <c r="B679" s="120" t="str">
        <f t="shared" si="63"/>
        <v/>
      </c>
      <c r="C679" s="86" t="str">
        <f t="shared" si="63"/>
        <v/>
      </c>
      <c r="D679" s="87" t="str">
        <f t="shared" si="63"/>
        <v/>
      </c>
      <c r="E679" s="91" t="str">
        <f t="shared" ref="E679:AM679" si="65">IFERROR(RANK(E65,E$4:E$610,),"-")</f>
        <v>-</v>
      </c>
      <c r="F679" s="91" t="str">
        <f t="shared" si="65"/>
        <v>-</v>
      </c>
      <c r="G679" s="91" t="str">
        <f t="shared" si="65"/>
        <v>-</v>
      </c>
      <c r="H679" s="91" t="str">
        <f t="shared" si="65"/>
        <v>-</v>
      </c>
      <c r="I679" s="91" t="str">
        <f t="shared" si="65"/>
        <v>-</v>
      </c>
      <c r="J679" s="91" t="str">
        <f t="shared" si="65"/>
        <v>-</v>
      </c>
      <c r="K679" s="91" t="str">
        <f t="shared" si="65"/>
        <v>-</v>
      </c>
      <c r="L679" s="91" t="str">
        <f t="shared" si="65"/>
        <v>-</v>
      </c>
      <c r="M679" s="91" t="str">
        <f t="shared" si="65"/>
        <v>-</v>
      </c>
      <c r="N679" s="91" t="str">
        <f t="shared" si="65"/>
        <v>-</v>
      </c>
      <c r="O679" s="91" t="str">
        <f t="shared" si="65"/>
        <v>-</v>
      </c>
      <c r="P679" s="91" t="str">
        <f t="shared" si="65"/>
        <v>-</v>
      </c>
      <c r="Q679" s="91" t="str">
        <f t="shared" si="65"/>
        <v>-</v>
      </c>
      <c r="R679" s="91" t="str">
        <f t="shared" si="65"/>
        <v>-</v>
      </c>
      <c r="S679" s="91" t="str">
        <f t="shared" si="65"/>
        <v>-</v>
      </c>
      <c r="T679" s="91" t="str">
        <f t="shared" si="65"/>
        <v>-</v>
      </c>
      <c r="U679" s="91" t="str">
        <f t="shared" si="65"/>
        <v>-</v>
      </c>
      <c r="V679" s="91" t="str">
        <f t="shared" si="65"/>
        <v>-</v>
      </c>
      <c r="W679" s="91" t="str">
        <f t="shared" si="65"/>
        <v>-</v>
      </c>
      <c r="X679" s="91" t="str">
        <f t="shared" si="65"/>
        <v>-</v>
      </c>
      <c r="Y679" s="91" t="str">
        <f t="shared" si="65"/>
        <v>-</v>
      </c>
      <c r="Z679" s="91" t="str">
        <f t="shared" si="65"/>
        <v>-</v>
      </c>
      <c r="AA679" s="91" t="str">
        <f t="shared" si="65"/>
        <v>-</v>
      </c>
      <c r="AB679" s="91" t="str">
        <f t="shared" si="65"/>
        <v>-</v>
      </c>
      <c r="AC679" s="91" t="str">
        <f t="shared" si="65"/>
        <v>-</v>
      </c>
      <c r="AD679" s="91" t="str">
        <f t="shared" si="65"/>
        <v>-</v>
      </c>
      <c r="AE679" s="91" t="str">
        <f t="shared" si="65"/>
        <v>-</v>
      </c>
      <c r="AF679" s="91" t="str">
        <f t="shared" si="65"/>
        <v>-</v>
      </c>
      <c r="AG679" s="91" t="str">
        <f t="shared" si="65"/>
        <v>-</v>
      </c>
      <c r="AH679" s="91" t="str">
        <f t="shared" si="65"/>
        <v>-</v>
      </c>
      <c r="AI679" s="91" t="str">
        <f t="shared" si="65"/>
        <v>-</v>
      </c>
      <c r="AJ679" s="91" t="str">
        <f t="shared" si="65"/>
        <v>-</v>
      </c>
      <c r="AK679" s="91" t="str">
        <f t="shared" si="65"/>
        <v>-</v>
      </c>
      <c r="AL679" s="91" t="str">
        <f t="shared" si="65"/>
        <v>-</v>
      </c>
      <c r="AM679" s="91" t="str">
        <f t="shared" si="65"/>
        <v>-</v>
      </c>
    </row>
    <row r="680" spans="1:39">
      <c r="A680" s="58" t="str">
        <f t="shared" si="63"/>
        <v/>
      </c>
      <c r="B680" s="120" t="str">
        <f t="shared" si="63"/>
        <v/>
      </c>
      <c r="C680" s="86" t="str">
        <f t="shared" si="63"/>
        <v/>
      </c>
      <c r="D680" s="87" t="str">
        <f t="shared" si="63"/>
        <v/>
      </c>
      <c r="E680" s="91" t="str">
        <f t="shared" ref="E680:AM680" si="66">IFERROR(RANK(E66,E$4:E$610,),"-")</f>
        <v>-</v>
      </c>
      <c r="F680" s="91" t="str">
        <f t="shared" si="66"/>
        <v>-</v>
      </c>
      <c r="G680" s="91" t="str">
        <f t="shared" si="66"/>
        <v>-</v>
      </c>
      <c r="H680" s="91" t="str">
        <f t="shared" si="66"/>
        <v>-</v>
      </c>
      <c r="I680" s="91" t="str">
        <f t="shared" si="66"/>
        <v>-</v>
      </c>
      <c r="J680" s="91" t="str">
        <f t="shared" si="66"/>
        <v>-</v>
      </c>
      <c r="K680" s="91" t="str">
        <f t="shared" si="66"/>
        <v>-</v>
      </c>
      <c r="L680" s="91" t="str">
        <f t="shared" si="66"/>
        <v>-</v>
      </c>
      <c r="M680" s="91" t="str">
        <f t="shared" si="66"/>
        <v>-</v>
      </c>
      <c r="N680" s="91" t="str">
        <f t="shared" si="66"/>
        <v>-</v>
      </c>
      <c r="O680" s="91" t="str">
        <f t="shared" si="66"/>
        <v>-</v>
      </c>
      <c r="P680" s="91" t="str">
        <f t="shared" si="66"/>
        <v>-</v>
      </c>
      <c r="Q680" s="91" t="str">
        <f t="shared" si="66"/>
        <v>-</v>
      </c>
      <c r="R680" s="91" t="str">
        <f t="shared" si="66"/>
        <v>-</v>
      </c>
      <c r="S680" s="91" t="str">
        <f t="shared" si="66"/>
        <v>-</v>
      </c>
      <c r="T680" s="91" t="str">
        <f t="shared" si="66"/>
        <v>-</v>
      </c>
      <c r="U680" s="91" t="str">
        <f t="shared" si="66"/>
        <v>-</v>
      </c>
      <c r="V680" s="91" t="str">
        <f t="shared" si="66"/>
        <v>-</v>
      </c>
      <c r="W680" s="91" t="str">
        <f t="shared" si="66"/>
        <v>-</v>
      </c>
      <c r="X680" s="91" t="str">
        <f t="shared" si="66"/>
        <v>-</v>
      </c>
      <c r="Y680" s="91" t="str">
        <f t="shared" si="66"/>
        <v>-</v>
      </c>
      <c r="Z680" s="91" t="str">
        <f t="shared" si="66"/>
        <v>-</v>
      </c>
      <c r="AA680" s="91" t="str">
        <f t="shared" si="66"/>
        <v>-</v>
      </c>
      <c r="AB680" s="91" t="str">
        <f t="shared" si="66"/>
        <v>-</v>
      </c>
      <c r="AC680" s="91" t="str">
        <f t="shared" si="66"/>
        <v>-</v>
      </c>
      <c r="AD680" s="91" t="str">
        <f t="shared" si="66"/>
        <v>-</v>
      </c>
      <c r="AE680" s="91" t="str">
        <f t="shared" si="66"/>
        <v>-</v>
      </c>
      <c r="AF680" s="91" t="str">
        <f t="shared" si="66"/>
        <v>-</v>
      </c>
      <c r="AG680" s="91" t="str">
        <f t="shared" si="66"/>
        <v>-</v>
      </c>
      <c r="AH680" s="91" t="str">
        <f t="shared" si="66"/>
        <v>-</v>
      </c>
      <c r="AI680" s="91" t="str">
        <f t="shared" si="66"/>
        <v>-</v>
      </c>
      <c r="AJ680" s="91" t="str">
        <f t="shared" si="66"/>
        <v>-</v>
      </c>
      <c r="AK680" s="91" t="str">
        <f t="shared" si="66"/>
        <v>-</v>
      </c>
      <c r="AL680" s="91" t="str">
        <f t="shared" si="66"/>
        <v>-</v>
      </c>
      <c r="AM680" s="91" t="str">
        <f t="shared" si="66"/>
        <v>-</v>
      </c>
    </row>
    <row r="681" spans="1:39">
      <c r="A681" s="58" t="str">
        <f t="shared" si="63"/>
        <v/>
      </c>
      <c r="B681" s="120" t="str">
        <f t="shared" si="63"/>
        <v/>
      </c>
      <c r="C681" s="86" t="str">
        <f t="shared" si="63"/>
        <v/>
      </c>
      <c r="D681" s="87" t="str">
        <f t="shared" si="63"/>
        <v/>
      </c>
      <c r="E681" s="91" t="str">
        <f t="shared" ref="E681:AM681" si="67">IFERROR(RANK(E67,E$4:E$610,),"-")</f>
        <v>-</v>
      </c>
      <c r="F681" s="91" t="str">
        <f t="shared" si="67"/>
        <v>-</v>
      </c>
      <c r="G681" s="91" t="str">
        <f t="shared" si="67"/>
        <v>-</v>
      </c>
      <c r="H681" s="91" t="str">
        <f t="shared" si="67"/>
        <v>-</v>
      </c>
      <c r="I681" s="91" t="str">
        <f t="shared" si="67"/>
        <v>-</v>
      </c>
      <c r="J681" s="91" t="str">
        <f t="shared" si="67"/>
        <v>-</v>
      </c>
      <c r="K681" s="91" t="str">
        <f t="shared" si="67"/>
        <v>-</v>
      </c>
      <c r="L681" s="91" t="str">
        <f t="shared" si="67"/>
        <v>-</v>
      </c>
      <c r="M681" s="91" t="str">
        <f t="shared" si="67"/>
        <v>-</v>
      </c>
      <c r="N681" s="91" t="str">
        <f t="shared" si="67"/>
        <v>-</v>
      </c>
      <c r="O681" s="91" t="str">
        <f t="shared" si="67"/>
        <v>-</v>
      </c>
      <c r="P681" s="91" t="str">
        <f t="shared" si="67"/>
        <v>-</v>
      </c>
      <c r="Q681" s="91" t="str">
        <f t="shared" si="67"/>
        <v>-</v>
      </c>
      <c r="R681" s="91" t="str">
        <f t="shared" si="67"/>
        <v>-</v>
      </c>
      <c r="S681" s="91" t="str">
        <f t="shared" si="67"/>
        <v>-</v>
      </c>
      <c r="T681" s="91" t="str">
        <f t="shared" si="67"/>
        <v>-</v>
      </c>
      <c r="U681" s="91" t="str">
        <f t="shared" si="67"/>
        <v>-</v>
      </c>
      <c r="V681" s="91" t="str">
        <f t="shared" si="67"/>
        <v>-</v>
      </c>
      <c r="W681" s="91" t="str">
        <f t="shared" si="67"/>
        <v>-</v>
      </c>
      <c r="X681" s="91" t="str">
        <f t="shared" si="67"/>
        <v>-</v>
      </c>
      <c r="Y681" s="91" t="str">
        <f t="shared" si="67"/>
        <v>-</v>
      </c>
      <c r="Z681" s="91" t="str">
        <f t="shared" si="67"/>
        <v>-</v>
      </c>
      <c r="AA681" s="91" t="str">
        <f t="shared" si="67"/>
        <v>-</v>
      </c>
      <c r="AB681" s="91" t="str">
        <f t="shared" si="67"/>
        <v>-</v>
      </c>
      <c r="AC681" s="91" t="str">
        <f t="shared" si="67"/>
        <v>-</v>
      </c>
      <c r="AD681" s="91" t="str">
        <f t="shared" si="67"/>
        <v>-</v>
      </c>
      <c r="AE681" s="91" t="str">
        <f t="shared" si="67"/>
        <v>-</v>
      </c>
      <c r="AF681" s="91" t="str">
        <f t="shared" si="67"/>
        <v>-</v>
      </c>
      <c r="AG681" s="91" t="str">
        <f t="shared" si="67"/>
        <v>-</v>
      </c>
      <c r="AH681" s="91" t="str">
        <f t="shared" si="67"/>
        <v>-</v>
      </c>
      <c r="AI681" s="91" t="str">
        <f t="shared" si="67"/>
        <v>-</v>
      </c>
      <c r="AJ681" s="91" t="str">
        <f t="shared" si="67"/>
        <v>-</v>
      </c>
      <c r="AK681" s="91" t="str">
        <f t="shared" si="67"/>
        <v>-</v>
      </c>
      <c r="AL681" s="91" t="str">
        <f t="shared" si="67"/>
        <v>-</v>
      </c>
      <c r="AM681" s="91" t="str">
        <f t="shared" si="67"/>
        <v>-</v>
      </c>
    </row>
    <row r="682" spans="1:39">
      <c r="A682" s="58" t="str">
        <f t="shared" si="63"/>
        <v/>
      </c>
      <c r="B682" s="120" t="str">
        <f t="shared" si="63"/>
        <v/>
      </c>
      <c r="C682" s="86" t="str">
        <f t="shared" si="63"/>
        <v/>
      </c>
      <c r="D682" s="87" t="str">
        <f t="shared" si="63"/>
        <v/>
      </c>
      <c r="E682" s="91" t="str">
        <f t="shared" ref="E682:AM682" si="68">IFERROR(RANK(E68,E$4:E$610,),"-")</f>
        <v>-</v>
      </c>
      <c r="F682" s="91" t="str">
        <f t="shared" si="68"/>
        <v>-</v>
      </c>
      <c r="G682" s="91" t="str">
        <f t="shared" si="68"/>
        <v>-</v>
      </c>
      <c r="H682" s="91" t="str">
        <f t="shared" si="68"/>
        <v>-</v>
      </c>
      <c r="I682" s="91" t="str">
        <f t="shared" si="68"/>
        <v>-</v>
      </c>
      <c r="J682" s="91" t="str">
        <f t="shared" si="68"/>
        <v>-</v>
      </c>
      <c r="K682" s="91" t="str">
        <f t="shared" si="68"/>
        <v>-</v>
      </c>
      <c r="L682" s="91" t="str">
        <f t="shared" si="68"/>
        <v>-</v>
      </c>
      <c r="M682" s="91" t="str">
        <f t="shared" si="68"/>
        <v>-</v>
      </c>
      <c r="N682" s="91" t="str">
        <f t="shared" si="68"/>
        <v>-</v>
      </c>
      <c r="O682" s="91" t="str">
        <f t="shared" si="68"/>
        <v>-</v>
      </c>
      <c r="P682" s="91" t="str">
        <f t="shared" si="68"/>
        <v>-</v>
      </c>
      <c r="Q682" s="91" t="str">
        <f t="shared" si="68"/>
        <v>-</v>
      </c>
      <c r="R682" s="91" t="str">
        <f t="shared" si="68"/>
        <v>-</v>
      </c>
      <c r="S682" s="91" t="str">
        <f t="shared" si="68"/>
        <v>-</v>
      </c>
      <c r="T682" s="91" t="str">
        <f t="shared" si="68"/>
        <v>-</v>
      </c>
      <c r="U682" s="91" t="str">
        <f t="shared" si="68"/>
        <v>-</v>
      </c>
      <c r="V682" s="91" t="str">
        <f t="shared" si="68"/>
        <v>-</v>
      </c>
      <c r="W682" s="91" t="str">
        <f t="shared" si="68"/>
        <v>-</v>
      </c>
      <c r="X682" s="91" t="str">
        <f t="shared" si="68"/>
        <v>-</v>
      </c>
      <c r="Y682" s="91" t="str">
        <f t="shared" si="68"/>
        <v>-</v>
      </c>
      <c r="Z682" s="91" t="str">
        <f t="shared" si="68"/>
        <v>-</v>
      </c>
      <c r="AA682" s="91" t="str">
        <f t="shared" si="68"/>
        <v>-</v>
      </c>
      <c r="AB682" s="91" t="str">
        <f t="shared" si="68"/>
        <v>-</v>
      </c>
      <c r="AC682" s="91" t="str">
        <f t="shared" si="68"/>
        <v>-</v>
      </c>
      <c r="AD682" s="91" t="str">
        <f t="shared" si="68"/>
        <v>-</v>
      </c>
      <c r="AE682" s="91" t="str">
        <f t="shared" si="68"/>
        <v>-</v>
      </c>
      <c r="AF682" s="91" t="str">
        <f t="shared" si="68"/>
        <v>-</v>
      </c>
      <c r="AG682" s="91" t="str">
        <f t="shared" si="68"/>
        <v>-</v>
      </c>
      <c r="AH682" s="91" t="str">
        <f t="shared" si="68"/>
        <v>-</v>
      </c>
      <c r="AI682" s="91" t="str">
        <f t="shared" si="68"/>
        <v>-</v>
      </c>
      <c r="AJ682" s="91" t="str">
        <f t="shared" si="68"/>
        <v>-</v>
      </c>
      <c r="AK682" s="91" t="str">
        <f t="shared" si="68"/>
        <v>-</v>
      </c>
      <c r="AL682" s="91" t="str">
        <f t="shared" si="68"/>
        <v>-</v>
      </c>
      <c r="AM682" s="91" t="str">
        <f t="shared" si="68"/>
        <v>-</v>
      </c>
    </row>
    <row r="683" spans="1:39">
      <c r="A683" s="58" t="str">
        <f t="shared" si="63"/>
        <v/>
      </c>
      <c r="B683" s="120" t="str">
        <f t="shared" si="63"/>
        <v/>
      </c>
      <c r="C683" s="86" t="str">
        <f t="shared" si="63"/>
        <v/>
      </c>
      <c r="D683" s="87" t="str">
        <f t="shared" si="63"/>
        <v/>
      </c>
      <c r="E683" s="91" t="str">
        <f t="shared" ref="E683:AM683" si="69">IFERROR(RANK(E69,E$4:E$610,),"-")</f>
        <v>-</v>
      </c>
      <c r="F683" s="91" t="str">
        <f t="shared" si="69"/>
        <v>-</v>
      </c>
      <c r="G683" s="91" t="str">
        <f t="shared" si="69"/>
        <v>-</v>
      </c>
      <c r="H683" s="91" t="str">
        <f t="shared" si="69"/>
        <v>-</v>
      </c>
      <c r="I683" s="91" t="str">
        <f t="shared" si="69"/>
        <v>-</v>
      </c>
      <c r="J683" s="91" t="str">
        <f t="shared" si="69"/>
        <v>-</v>
      </c>
      <c r="K683" s="91" t="str">
        <f t="shared" si="69"/>
        <v>-</v>
      </c>
      <c r="L683" s="91" t="str">
        <f t="shared" si="69"/>
        <v>-</v>
      </c>
      <c r="M683" s="91" t="str">
        <f t="shared" si="69"/>
        <v>-</v>
      </c>
      <c r="N683" s="91" t="str">
        <f t="shared" si="69"/>
        <v>-</v>
      </c>
      <c r="O683" s="91" t="str">
        <f t="shared" si="69"/>
        <v>-</v>
      </c>
      <c r="P683" s="91" t="str">
        <f t="shared" si="69"/>
        <v>-</v>
      </c>
      <c r="Q683" s="91" t="str">
        <f t="shared" si="69"/>
        <v>-</v>
      </c>
      <c r="R683" s="91" t="str">
        <f t="shared" si="69"/>
        <v>-</v>
      </c>
      <c r="S683" s="91" t="str">
        <f t="shared" si="69"/>
        <v>-</v>
      </c>
      <c r="T683" s="91" t="str">
        <f t="shared" si="69"/>
        <v>-</v>
      </c>
      <c r="U683" s="91" t="str">
        <f t="shared" si="69"/>
        <v>-</v>
      </c>
      <c r="V683" s="91" t="str">
        <f t="shared" si="69"/>
        <v>-</v>
      </c>
      <c r="W683" s="91" t="str">
        <f t="shared" si="69"/>
        <v>-</v>
      </c>
      <c r="X683" s="91" t="str">
        <f t="shared" si="69"/>
        <v>-</v>
      </c>
      <c r="Y683" s="91" t="str">
        <f t="shared" si="69"/>
        <v>-</v>
      </c>
      <c r="Z683" s="91" t="str">
        <f t="shared" si="69"/>
        <v>-</v>
      </c>
      <c r="AA683" s="91" t="str">
        <f t="shared" si="69"/>
        <v>-</v>
      </c>
      <c r="AB683" s="91" t="str">
        <f t="shared" si="69"/>
        <v>-</v>
      </c>
      <c r="AC683" s="91" t="str">
        <f t="shared" si="69"/>
        <v>-</v>
      </c>
      <c r="AD683" s="91" t="str">
        <f t="shared" si="69"/>
        <v>-</v>
      </c>
      <c r="AE683" s="91" t="str">
        <f t="shared" si="69"/>
        <v>-</v>
      </c>
      <c r="AF683" s="91" t="str">
        <f t="shared" si="69"/>
        <v>-</v>
      </c>
      <c r="AG683" s="91" t="str">
        <f t="shared" si="69"/>
        <v>-</v>
      </c>
      <c r="AH683" s="91" t="str">
        <f t="shared" si="69"/>
        <v>-</v>
      </c>
      <c r="AI683" s="91" t="str">
        <f t="shared" si="69"/>
        <v>-</v>
      </c>
      <c r="AJ683" s="91" t="str">
        <f t="shared" si="69"/>
        <v>-</v>
      </c>
      <c r="AK683" s="91" t="str">
        <f t="shared" si="69"/>
        <v>-</v>
      </c>
      <c r="AL683" s="91" t="str">
        <f t="shared" si="69"/>
        <v>-</v>
      </c>
      <c r="AM683" s="91" t="str">
        <f t="shared" si="69"/>
        <v>-</v>
      </c>
    </row>
    <row r="684" spans="1:39">
      <c r="A684" s="58" t="str">
        <f t="shared" si="63"/>
        <v/>
      </c>
      <c r="B684" s="120" t="str">
        <f t="shared" si="63"/>
        <v/>
      </c>
      <c r="C684" s="86" t="str">
        <f t="shared" si="63"/>
        <v/>
      </c>
      <c r="D684" s="87" t="str">
        <f t="shared" si="63"/>
        <v/>
      </c>
      <c r="E684" s="91" t="str">
        <f t="shared" ref="E684:AM684" si="70">IFERROR(RANK(E70,E$4:E$610,),"-")</f>
        <v>-</v>
      </c>
      <c r="F684" s="91" t="str">
        <f t="shared" si="70"/>
        <v>-</v>
      </c>
      <c r="G684" s="91" t="str">
        <f t="shared" si="70"/>
        <v>-</v>
      </c>
      <c r="H684" s="91" t="str">
        <f t="shared" si="70"/>
        <v>-</v>
      </c>
      <c r="I684" s="91" t="str">
        <f t="shared" si="70"/>
        <v>-</v>
      </c>
      <c r="J684" s="91" t="str">
        <f t="shared" si="70"/>
        <v>-</v>
      </c>
      <c r="K684" s="91" t="str">
        <f t="shared" si="70"/>
        <v>-</v>
      </c>
      <c r="L684" s="91" t="str">
        <f t="shared" si="70"/>
        <v>-</v>
      </c>
      <c r="M684" s="91" t="str">
        <f t="shared" si="70"/>
        <v>-</v>
      </c>
      <c r="N684" s="91" t="str">
        <f t="shared" si="70"/>
        <v>-</v>
      </c>
      <c r="O684" s="91" t="str">
        <f t="shared" si="70"/>
        <v>-</v>
      </c>
      <c r="P684" s="91" t="str">
        <f t="shared" si="70"/>
        <v>-</v>
      </c>
      <c r="Q684" s="91" t="str">
        <f t="shared" si="70"/>
        <v>-</v>
      </c>
      <c r="R684" s="91" t="str">
        <f t="shared" si="70"/>
        <v>-</v>
      </c>
      <c r="S684" s="91" t="str">
        <f t="shared" si="70"/>
        <v>-</v>
      </c>
      <c r="T684" s="91" t="str">
        <f t="shared" si="70"/>
        <v>-</v>
      </c>
      <c r="U684" s="91" t="str">
        <f t="shared" si="70"/>
        <v>-</v>
      </c>
      <c r="V684" s="91" t="str">
        <f t="shared" si="70"/>
        <v>-</v>
      </c>
      <c r="W684" s="91" t="str">
        <f t="shared" si="70"/>
        <v>-</v>
      </c>
      <c r="X684" s="91" t="str">
        <f t="shared" si="70"/>
        <v>-</v>
      </c>
      <c r="Y684" s="91" t="str">
        <f t="shared" si="70"/>
        <v>-</v>
      </c>
      <c r="Z684" s="91" t="str">
        <f t="shared" si="70"/>
        <v>-</v>
      </c>
      <c r="AA684" s="91" t="str">
        <f t="shared" si="70"/>
        <v>-</v>
      </c>
      <c r="AB684" s="91" t="str">
        <f t="shared" si="70"/>
        <v>-</v>
      </c>
      <c r="AC684" s="91" t="str">
        <f t="shared" si="70"/>
        <v>-</v>
      </c>
      <c r="AD684" s="91" t="str">
        <f t="shared" si="70"/>
        <v>-</v>
      </c>
      <c r="AE684" s="91" t="str">
        <f t="shared" si="70"/>
        <v>-</v>
      </c>
      <c r="AF684" s="91" t="str">
        <f t="shared" si="70"/>
        <v>-</v>
      </c>
      <c r="AG684" s="91" t="str">
        <f t="shared" si="70"/>
        <v>-</v>
      </c>
      <c r="AH684" s="91" t="str">
        <f t="shared" si="70"/>
        <v>-</v>
      </c>
      <c r="AI684" s="91" t="str">
        <f t="shared" si="70"/>
        <v>-</v>
      </c>
      <c r="AJ684" s="91" t="str">
        <f t="shared" si="70"/>
        <v>-</v>
      </c>
      <c r="AK684" s="91" t="str">
        <f t="shared" si="70"/>
        <v>-</v>
      </c>
      <c r="AL684" s="91" t="str">
        <f t="shared" si="70"/>
        <v>-</v>
      </c>
      <c r="AM684" s="91" t="str">
        <f t="shared" si="70"/>
        <v>-</v>
      </c>
    </row>
    <row r="685" spans="1:39">
      <c r="A685" s="58" t="str">
        <f t="shared" si="63"/>
        <v/>
      </c>
      <c r="B685" s="120" t="str">
        <f t="shared" si="63"/>
        <v/>
      </c>
      <c r="C685" s="86" t="str">
        <f t="shared" si="63"/>
        <v/>
      </c>
      <c r="D685" s="87" t="str">
        <f t="shared" si="63"/>
        <v/>
      </c>
      <c r="E685" s="91" t="str">
        <f t="shared" ref="E685:AM685" si="71">IFERROR(RANK(E71,E$4:E$610,),"-")</f>
        <v>-</v>
      </c>
      <c r="F685" s="91" t="str">
        <f t="shared" si="71"/>
        <v>-</v>
      </c>
      <c r="G685" s="91" t="str">
        <f t="shared" si="71"/>
        <v>-</v>
      </c>
      <c r="H685" s="91" t="str">
        <f t="shared" si="71"/>
        <v>-</v>
      </c>
      <c r="I685" s="91" t="str">
        <f t="shared" si="71"/>
        <v>-</v>
      </c>
      <c r="J685" s="91" t="str">
        <f t="shared" si="71"/>
        <v>-</v>
      </c>
      <c r="K685" s="91" t="str">
        <f t="shared" si="71"/>
        <v>-</v>
      </c>
      <c r="L685" s="91" t="str">
        <f t="shared" si="71"/>
        <v>-</v>
      </c>
      <c r="M685" s="91" t="str">
        <f t="shared" si="71"/>
        <v>-</v>
      </c>
      <c r="N685" s="91" t="str">
        <f t="shared" si="71"/>
        <v>-</v>
      </c>
      <c r="O685" s="91" t="str">
        <f t="shared" si="71"/>
        <v>-</v>
      </c>
      <c r="P685" s="91" t="str">
        <f t="shared" si="71"/>
        <v>-</v>
      </c>
      <c r="Q685" s="91" t="str">
        <f t="shared" si="71"/>
        <v>-</v>
      </c>
      <c r="R685" s="91" t="str">
        <f t="shared" si="71"/>
        <v>-</v>
      </c>
      <c r="S685" s="91" t="str">
        <f t="shared" si="71"/>
        <v>-</v>
      </c>
      <c r="T685" s="91" t="str">
        <f t="shared" si="71"/>
        <v>-</v>
      </c>
      <c r="U685" s="91" t="str">
        <f t="shared" si="71"/>
        <v>-</v>
      </c>
      <c r="V685" s="91" t="str">
        <f t="shared" si="71"/>
        <v>-</v>
      </c>
      <c r="W685" s="91" t="str">
        <f t="shared" si="71"/>
        <v>-</v>
      </c>
      <c r="X685" s="91" t="str">
        <f t="shared" si="71"/>
        <v>-</v>
      </c>
      <c r="Y685" s="91" t="str">
        <f t="shared" si="71"/>
        <v>-</v>
      </c>
      <c r="Z685" s="91" t="str">
        <f t="shared" si="71"/>
        <v>-</v>
      </c>
      <c r="AA685" s="91" t="str">
        <f t="shared" si="71"/>
        <v>-</v>
      </c>
      <c r="AB685" s="91" t="str">
        <f t="shared" si="71"/>
        <v>-</v>
      </c>
      <c r="AC685" s="91" t="str">
        <f t="shared" si="71"/>
        <v>-</v>
      </c>
      <c r="AD685" s="91" t="str">
        <f t="shared" si="71"/>
        <v>-</v>
      </c>
      <c r="AE685" s="91" t="str">
        <f t="shared" si="71"/>
        <v>-</v>
      </c>
      <c r="AF685" s="91" t="str">
        <f t="shared" si="71"/>
        <v>-</v>
      </c>
      <c r="AG685" s="91" t="str">
        <f t="shared" si="71"/>
        <v>-</v>
      </c>
      <c r="AH685" s="91" t="str">
        <f t="shared" si="71"/>
        <v>-</v>
      </c>
      <c r="AI685" s="91" t="str">
        <f t="shared" si="71"/>
        <v>-</v>
      </c>
      <c r="AJ685" s="91" t="str">
        <f t="shared" si="71"/>
        <v>-</v>
      </c>
      <c r="AK685" s="91" t="str">
        <f t="shared" si="71"/>
        <v>-</v>
      </c>
      <c r="AL685" s="91" t="str">
        <f t="shared" si="71"/>
        <v>-</v>
      </c>
      <c r="AM685" s="91" t="str">
        <f t="shared" si="71"/>
        <v>-</v>
      </c>
    </row>
    <row r="686" spans="1:39">
      <c r="A686" s="58" t="str">
        <f t="shared" si="63"/>
        <v/>
      </c>
      <c r="B686" s="120" t="str">
        <f t="shared" si="63"/>
        <v/>
      </c>
      <c r="C686" s="86" t="str">
        <f t="shared" si="63"/>
        <v/>
      </c>
      <c r="D686" s="87" t="str">
        <f t="shared" si="63"/>
        <v/>
      </c>
      <c r="E686" s="91" t="str">
        <f t="shared" ref="E686:AM686" si="72">IFERROR(RANK(E72,E$4:E$610,),"-")</f>
        <v>-</v>
      </c>
      <c r="F686" s="91" t="str">
        <f t="shared" si="72"/>
        <v>-</v>
      </c>
      <c r="G686" s="91" t="str">
        <f t="shared" si="72"/>
        <v>-</v>
      </c>
      <c r="H686" s="91" t="str">
        <f t="shared" si="72"/>
        <v>-</v>
      </c>
      <c r="I686" s="91" t="str">
        <f t="shared" si="72"/>
        <v>-</v>
      </c>
      <c r="J686" s="91" t="str">
        <f t="shared" si="72"/>
        <v>-</v>
      </c>
      <c r="K686" s="91" t="str">
        <f t="shared" si="72"/>
        <v>-</v>
      </c>
      <c r="L686" s="91" t="str">
        <f t="shared" si="72"/>
        <v>-</v>
      </c>
      <c r="M686" s="91" t="str">
        <f t="shared" si="72"/>
        <v>-</v>
      </c>
      <c r="N686" s="91" t="str">
        <f t="shared" si="72"/>
        <v>-</v>
      </c>
      <c r="O686" s="91" t="str">
        <f t="shared" si="72"/>
        <v>-</v>
      </c>
      <c r="P686" s="91" t="str">
        <f t="shared" si="72"/>
        <v>-</v>
      </c>
      <c r="Q686" s="91" t="str">
        <f t="shared" si="72"/>
        <v>-</v>
      </c>
      <c r="R686" s="91" t="str">
        <f t="shared" si="72"/>
        <v>-</v>
      </c>
      <c r="S686" s="91" t="str">
        <f t="shared" si="72"/>
        <v>-</v>
      </c>
      <c r="T686" s="91" t="str">
        <f t="shared" si="72"/>
        <v>-</v>
      </c>
      <c r="U686" s="91" t="str">
        <f t="shared" si="72"/>
        <v>-</v>
      </c>
      <c r="V686" s="91" t="str">
        <f t="shared" si="72"/>
        <v>-</v>
      </c>
      <c r="W686" s="91" t="str">
        <f t="shared" si="72"/>
        <v>-</v>
      </c>
      <c r="X686" s="91" t="str">
        <f t="shared" si="72"/>
        <v>-</v>
      </c>
      <c r="Y686" s="91" t="str">
        <f t="shared" si="72"/>
        <v>-</v>
      </c>
      <c r="Z686" s="91" t="str">
        <f t="shared" si="72"/>
        <v>-</v>
      </c>
      <c r="AA686" s="91" t="str">
        <f t="shared" si="72"/>
        <v>-</v>
      </c>
      <c r="AB686" s="91" t="str">
        <f t="shared" si="72"/>
        <v>-</v>
      </c>
      <c r="AC686" s="91" t="str">
        <f t="shared" si="72"/>
        <v>-</v>
      </c>
      <c r="AD686" s="91" t="str">
        <f t="shared" si="72"/>
        <v>-</v>
      </c>
      <c r="AE686" s="91" t="str">
        <f t="shared" si="72"/>
        <v>-</v>
      </c>
      <c r="AF686" s="91" t="str">
        <f t="shared" si="72"/>
        <v>-</v>
      </c>
      <c r="AG686" s="91" t="str">
        <f t="shared" si="72"/>
        <v>-</v>
      </c>
      <c r="AH686" s="91" t="str">
        <f t="shared" si="72"/>
        <v>-</v>
      </c>
      <c r="AI686" s="91" t="str">
        <f t="shared" si="72"/>
        <v>-</v>
      </c>
      <c r="AJ686" s="91" t="str">
        <f t="shared" si="72"/>
        <v>-</v>
      </c>
      <c r="AK686" s="91" t="str">
        <f t="shared" si="72"/>
        <v>-</v>
      </c>
      <c r="AL686" s="91" t="str">
        <f t="shared" si="72"/>
        <v>-</v>
      </c>
      <c r="AM686" s="91" t="str">
        <f t="shared" si="72"/>
        <v>-</v>
      </c>
    </row>
    <row r="687" spans="1:39">
      <c r="A687" s="58" t="str">
        <f t="shared" si="63"/>
        <v/>
      </c>
      <c r="B687" s="120" t="str">
        <f t="shared" si="63"/>
        <v/>
      </c>
      <c r="C687" s="86" t="str">
        <f t="shared" si="63"/>
        <v/>
      </c>
      <c r="D687" s="87" t="str">
        <f t="shared" si="63"/>
        <v/>
      </c>
      <c r="E687" s="91" t="str">
        <f t="shared" ref="E687:AM687" si="73">IFERROR(RANK(E73,E$4:E$610,),"-")</f>
        <v>-</v>
      </c>
      <c r="F687" s="91" t="str">
        <f t="shared" si="73"/>
        <v>-</v>
      </c>
      <c r="G687" s="91" t="str">
        <f t="shared" si="73"/>
        <v>-</v>
      </c>
      <c r="H687" s="91" t="str">
        <f t="shared" si="73"/>
        <v>-</v>
      </c>
      <c r="I687" s="91" t="str">
        <f t="shared" si="73"/>
        <v>-</v>
      </c>
      <c r="J687" s="91" t="str">
        <f t="shared" si="73"/>
        <v>-</v>
      </c>
      <c r="K687" s="91" t="str">
        <f t="shared" si="73"/>
        <v>-</v>
      </c>
      <c r="L687" s="91" t="str">
        <f t="shared" si="73"/>
        <v>-</v>
      </c>
      <c r="M687" s="91" t="str">
        <f t="shared" si="73"/>
        <v>-</v>
      </c>
      <c r="N687" s="91" t="str">
        <f t="shared" si="73"/>
        <v>-</v>
      </c>
      <c r="O687" s="91" t="str">
        <f t="shared" si="73"/>
        <v>-</v>
      </c>
      <c r="P687" s="91" t="str">
        <f t="shared" si="73"/>
        <v>-</v>
      </c>
      <c r="Q687" s="91" t="str">
        <f t="shared" si="73"/>
        <v>-</v>
      </c>
      <c r="R687" s="91" t="str">
        <f t="shared" si="73"/>
        <v>-</v>
      </c>
      <c r="S687" s="91" t="str">
        <f t="shared" si="73"/>
        <v>-</v>
      </c>
      <c r="T687" s="91" t="str">
        <f t="shared" si="73"/>
        <v>-</v>
      </c>
      <c r="U687" s="91" t="str">
        <f t="shared" si="73"/>
        <v>-</v>
      </c>
      <c r="V687" s="91" t="str">
        <f t="shared" si="73"/>
        <v>-</v>
      </c>
      <c r="W687" s="91" t="str">
        <f t="shared" si="73"/>
        <v>-</v>
      </c>
      <c r="X687" s="91" t="str">
        <f t="shared" si="73"/>
        <v>-</v>
      </c>
      <c r="Y687" s="91" t="str">
        <f t="shared" si="73"/>
        <v>-</v>
      </c>
      <c r="Z687" s="91" t="str">
        <f t="shared" si="73"/>
        <v>-</v>
      </c>
      <c r="AA687" s="91" t="str">
        <f t="shared" si="73"/>
        <v>-</v>
      </c>
      <c r="AB687" s="91" t="str">
        <f t="shared" si="73"/>
        <v>-</v>
      </c>
      <c r="AC687" s="91" t="str">
        <f t="shared" si="73"/>
        <v>-</v>
      </c>
      <c r="AD687" s="91" t="str">
        <f t="shared" si="73"/>
        <v>-</v>
      </c>
      <c r="AE687" s="91" t="str">
        <f t="shared" si="73"/>
        <v>-</v>
      </c>
      <c r="AF687" s="91" t="str">
        <f t="shared" si="73"/>
        <v>-</v>
      </c>
      <c r="AG687" s="91" t="str">
        <f t="shared" si="73"/>
        <v>-</v>
      </c>
      <c r="AH687" s="91" t="str">
        <f t="shared" si="73"/>
        <v>-</v>
      </c>
      <c r="AI687" s="91" t="str">
        <f t="shared" si="73"/>
        <v>-</v>
      </c>
      <c r="AJ687" s="91" t="str">
        <f t="shared" si="73"/>
        <v>-</v>
      </c>
      <c r="AK687" s="91" t="str">
        <f t="shared" si="73"/>
        <v>-</v>
      </c>
      <c r="AL687" s="91" t="str">
        <f t="shared" si="73"/>
        <v>-</v>
      </c>
      <c r="AM687" s="91" t="str">
        <f t="shared" si="73"/>
        <v>-</v>
      </c>
    </row>
    <row r="688" spans="1:39">
      <c r="A688" s="58" t="str">
        <f t="shared" si="63"/>
        <v/>
      </c>
      <c r="B688" s="120" t="str">
        <f t="shared" si="63"/>
        <v/>
      </c>
      <c r="C688" s="86" t="str">
        <f t="shared" si="63"/>
        <v/>
      </c>
      <c r="D688" s="87" t="str">
        <f t="shared" si="63"/>
        <v/>
      </c>
      <c r="E688" s="91" t="str">
        <f t="shared" ref="E688:AM688" si="74">IFERROR(RANK(E74,E$4:E$610,),"-")</f>
        <v>-</v>
      </c>
      <c r="F688" s="91" t="str">
        <f t="shared" si="74"/>
        <v>-</v>
      </c>
      <c r="G688" s="91" t="str">
        <f t="shared" si="74"/>
        <v>-</v>
      </c>
      <c r="H688" s="91" t="str">
        <f t="shared" si="74"/>
        <v>-</v>
      </c>
      <c r="I688" s="91" t="str">
        <f t="shared" si="74"/>
        <v>-</v>
      </c>
      <c r="J688" s="91" t="str">
        <f t="shared" si="74"/>
        <v>-</v>
      </c>
      <c r="K688" s="91" t="str">
        <f t="shared" si="74"/>
        <v>-</v>
      </c>
      <c r="L688" s="91" t="str">
        <f t="shared" si="74"/>
        <v>-</v>
      </c>
      <c r="M688" s="91" t="str">
        <f t="shared" si="74"/>
        <v>-</v>
      </c>
      <c r="N688" s="91" t="str">
        <f t="shared" si="74"/>
        <v>-</v>
      </c>
      <c r="O688" s="91" t="str">
        <f t="shared" si="74"/>
        <v>-</v>
      </c>
      <c r="P688" s="91" t="str">
        <f t="shared" si="74"/>
        <v>-</v>
      </c>
      <c r="Q688" s="91" t="str">
        <f t="shared" si="74"/>
        <v>-</v>
      </c>
      <c r="R688" s="91" t="str">
        <f t="shared" si="74"/>
        <v>-</v>
      </c>
      <c r="S688" s="91" t="str">
        <f t="shared" si="74"/>
        <v>-</v>
      </c>
      <c r="T688" s="91" t="str">
        <f t="shared" si="74"/>
        <v>-</v>
      </c>
      <c r="U688" s="91" t="str">
        <f t="shared" si="74"/>
        <v>-</v>
      </c>
      <c r="V688" s="91" t="str">
        <f t="shared" si="74"/>
        <v>-</v>
      </c>
      <c r="W688" s="91" t="str">
        <f t="shared" si="74"/>
        <v>-</v>
      </c>
      <c r="X688" s="91" t="str">
        <f t="shared" si="74"/>
        <v>-</v>
      </c>
      <c r="Y688" s="91" t="str">
        <f t="shared" si="74"/>
        <v>-</v>
      </c>
      <c r="Z688" s="91" t="str">
        <f t="shared" si="74"/>
        <v>-</v>
      </c>
      <c r="AA688" s="91" t="str">
        <f t="shared" si="74"/>
        <v>-</v>
      </c>
      <c r="AB688" s="91" t="str">
        <f t="shared" si="74"/>
        <v>-</v>
      </c>
      <c r="AC688" s="91" t="str">
        <f t="shared" si="74"/>
        <v>-</v>
      </c>
      <c r="AD688" s="91" t="str">
        <f t="shared" si="74"/>
        <v>-</v>
      </c>
      <c r="AE688" s="91" t="str">
        <f t="shared" si="74"/>
        <v>-</v>
      </c>
      <c r="AF688" s="91" t="str">
        <f t="shared" si="74"/>
        <v>-</v>
      </c>
      <c r="AG688" s="91" t="str">
        <f t="shared" si="74"/>
        <v>-</v>
      </c>
      <c r="AH688" s="91" t="str">
        <f t="shared" si="74"/>
        <v>-</v>
      </c>
      <c r="AI688" s="91" t="str">
        <f t="shared" si="74"/>
        <v>-</v>
      </c>
      <c r="AJ688" s="91" t="str">
        <f t="shared" si="74"/>
        <v>-</v>
      </c>
      <c r="AK688" s="91" t="str">
        <f t="shared" si="74"/>
        <v>-</v>
      </c>
      <c r="AL688" s="91" t="str">
        <f t="shared" si="74"/>
        <v>-</v>
      </c>
      <c r="AM688" s="91" t="str">
        <f t="shared" si="74"/>
        <v>-</v>
      </c>
    </row>
    <row r="689" spans="1:39">
      <c r="A689" s="58" t="str">
        <f t="shared" si="63"/>
        <v/>
      </c>
      <c r="B689" s="120" t="str">
        <f t="shared" si="63"/>
        <v/>
      </c>
      <c r="C689" s="86" t="str">
        <f t="shared" si="63"/>
        <v/>
      </c>
      <c r="D689" s="87" t="str">
        <f t="shared" si="63"/>
        <v/>
      </c>
      <c r="E689" s="91" t="str">
        <f t="shared" ref="E689:AM689" si="75">IFERROR(RANK(E75,E$4:E$610,),"-")</f>
        <v>-</v>
      </c>
      <c r="F689" s="91" t="str">
        <f t="shared" si="75"/>
        <v>-</v>
      </c>
      <c r="G689" s="91" t="str">
        <f t="shared" si="75"/>
        <v>-</v>
      </c>
      <c r="H689" s="91" t="str">
        <f t="shared" si="75"/>
        <v>-</v>
      </c>
      <c r="I689" s="91" t="str">
        <f t="shared" si="75"/>
        <v>-</v>
      </c>
      <c r="J689" s="91" t="str">
        <f t="shared" si="75"/>
        <v>-</v>
      </c>
      <c r="K689" s="91" t="str">
        <f t="shared" si="75"/>
        <v>-</v>
      </c>
      <c r="L689" s="91" t="str">
        <f t="shared" si="75"/>
        <v>-</v>
      </c>
      <c r="M689" s="91" t="str">
        <f t="shared" si="75"/>
        <v>-</v>
      </c>
      <c r="N689" s="91" t="str">
        <f t="shared" si="75"/>
        <v>-</v>
      </c>
      <c r="O689" s="91" t="str">
        <f t="shared" si="75"/>
        <v>-</v>
      </c>
      <c r="P689" s="91" t="str">
        <f t="shared" si="75"/>
        <v>-</v>
      </c>
      <c r="Q689" s="91" t="str">
        <f t="shared" si="75"/>
        <v>-</v>
      </c>
      <c r="R689" s="91" t="str">
        <f t="shared" si="75"/>
        <v>-</v>
      </c>
      <c r="S689" s="91" t="str">
        <f t="shared" si="75"/>
        <v>-</v>
      </c>
      <c r="T689" s="91" t="str">
        <f t="shared" si="75"/>
        <v>-</v>
      </c>
      <c r="U689" s="91" t="str">
        <f t="shared" si="75"/>
        <v>-</v>
      </c>
      <c r="V689" s="91" t="str">
        <f t="shared" si="75"/>
        <v>-</v>
      </c>
      <c r="W689" s="91" t="str">
        <f t="shared" si="75"/>
        <v>-</v>
      </c>
      <c r="X689" s="91" t="str">
        <f t="shared" si="75"/>
        <v>-</v>
      </c>
      <c r="Y689" s="91" t="str">
        <f t="shared" si="75"/>
        <v>-</v>
      </c>
      <c r="Z689" s="91" t="str">
        <f t="shared" si="75"/>
        <v>-</v>
      </c>
      <c r="AA689" s="91" t="str">
        <f t="shared" si="75"/>
        <v>-</v>
      </c>
      <c r="AB689" s="91" t="str">
        <f t="shared" si="75"/>
        <v>-</v>
      </c>
      <c r="AC689" s="91" t="str">
        <f t="shared" si="75"/>
        <v>-</v>
      </c>
      <c r="AD689" s="91" t="str">
        <f t="shared" si="75"/>
        <v>-</v>
      </c>
      <c r="AE689" s="91" t="str">
        <f t="shared" si="75"/>
        <v>-</v>
      </c>
      <c r="AF689" s="91" t="str">
        <f t="shared" si="75"/>
        <v>-</v>
      </c>
      <c r="AG689" s="91" t="str">
        <f t="shared" si="75"/>
        <v>-</v>
      </c>
      <c r="AH689" s="91" t="str">
        <f t="shared" si="75"/>
        <v>-</v>
      </c>
      <c r="AI689" s="91" t="str">
        <f t="shared" si="75"/>
        <v>-</v>
      </c>
      <c r="AJ689" s="91" t="str">
        <f t="shared" si="75"/>
        <v>-</v>
      </c>
      <c r="AK689" s="91" t="str">
        <f t="shared" si="75"/>
        <v>-</v>
      </c>
      <c r="AL689" s="91" t="str">
        <f t="shared" si="75"/>
        <v>-</v>
      </c>
      <c r="AM689" s="91" t="str">
        <f t="shared" si="75"/>
        <v>-</v>
      </c>
    </row>
    <row r="690" spans="1:39">
      <c r="A690" s="58" t="str">
        <f t="shared" si="63"/>
        <v/>
      </c>
      <c r="B690" s="120" t="str">
        <f t="shared" si="63"/>
        <v/>
      </c>
      <c r="C690" s="86" t="str">
        <f t="shared" si="63"/>
        <v/>
      </c>
      <c r="D690" s="87" t="str">
        <f t="shared" si="63"/>
        <v/>
      </c>
      <c r="E690" s="91" t="str">
        <f t="shared" ref="E690:AM690" si="76">IFERROR(RANK(E76,E$4:E$610,),"-")</f>
        <v>-</v>
      </c>
      <c r="F690" s="91" t="str">
        <f t="shared" si="76"/>
        <v>-</v>
      </c>
      <c r="G690" s="91" t="str">
        <f t="shared" si="76"/>
        <v>-</v>
      </c>
      <c r="H690" s="91" t="str">
        <f t="shared" si="76"/>
        <v>-</v>
      </c>
      <c r="I690" s="91" t="str">
        <f t="shared" si="76"/>
        <v>-</v>
      </c>
      <c r="J690" s="91" t="str">
        <f t="shared" si="76"/>
        <v>-</v>
      </c>
      <c r="K690" s="91" t="str">
        <f t="shared" si="76"/>
        <v>-</v>
      </c>
      <c r="L690" s="91" t="str">
        <f t="shared" si="76"/>
        <v>-</v>
      </c>
      <c r="M690" s="91" t="str">
        <f t="shared" si="76"/>
        <v>-</v>
      </c>
      <c r="N690" s="91" t="str">
        <f t="shared" si="76"/>
        <v>-</v>
      </c>
      <c r="O690" s="91" t="str">
        <f t="shared" si="76"/>
        <v>-</v>
      </c>
      <c r="P690" s="91" t="str">
        <f t="shared" si="76"/>
        <v>-</v>
      </c>
      <c r="Q690" s="91" t="str">
        <f t="shared" si="76"/>
        <v>-</v>
      </c>
      <c r="R690" s="91" t="str">
        <f t="shared" si="76"/>
        <v>-</v>
      </c>
      <c r="S690" s="91" t="str">
        <f t="shared" si="76"/>
        <v>-</v>
      </c>
      <c r="T690" s="91" t="str">
        <f t="shared" si="76"/>
        <v>-</v>
      </c>
      <c r="U690" s="91" t="str">
        <f t="shared" si="76"/>
        <v>-</v>
      </c>
      <c r="V690" s="91" t="str">
        <f t="shared" si="76"/>
        <v>-</v>
      </c>
      <c r="W690" s="91" t="str">
        <f t="shared" si="76"/>
        <v>-</v>
      </c>
      <c r="X690" s="91" t="str">
        <f t="shared" si="76"/>
        <v>-</v>
      </c>
      <c r="Y690" s="91" t="str">
        <f t="shared" si="76"/>
        <v>-</v>
      </c>
      <c r="Z690" s="91" t="str">
        <f t="shared" si="76"/>
        <v>-</v>
      </c>
      <c r="AA690" s="91" t="str">
        <f t="shared" si="76"/>
        <v>-</v>
      </c>
      <c r="AB690" s="91" t="str">
        <f t="shared" si="76"/>
        <v>-</v>
      </c>
      <c r="AC690" s="91" t="str">
        <f t="shared" si="76"/>
        <v>-</v>
      </c>
      <c r="AD690" s="91" t="str">
        <f t="shared" si="76"/>
        <v>-</v>
      </c>
      <c r="AE690" s="91" t="str">
        <f t="shared" si="76"/>
        <v>-</v>
      </c>
      <c r="AF690" s="91" t="str">
        <f t="shared" si="76"/>
        <v>-</v>
      </c>
      <c r="AG690" s="91" t="str">
        <f t="shared" si="76"/>
        <v>-</v>
      </c>
      <c r="AH690" s="91" t="str">
        <f t="shared" si="76"/>
        <v>-</v>
      </c>
      <c r="AI690" s="91" t="str">
        <f t="shared" si="76"/>
        <v>-</v>
      </c>
      <c r="AJ690" s="91" t="str">
        <f t="shared" si="76"/>
        <v>-</v>
      </c>
      <c r="AK690" s="91" t="str">
        <f t="shared" si="76"/>
        <v>-</v>
      </c>
      <c r="AL690" s="91" t="str">
        <f t="shared" si="76"/>
        <v>-</v>
      </c>
      <c r="AM690" s="91" t="str">
        <f t="shared" si="76"/>
        <v>-</v>
      </c>
    </row>
    <row r="691" spans="1:39">
      <c r="A691" s="58" t="str">
        <f t="shared" si="63"/>
        <v/>
      </c>
      <c r="B691" s="120" t="str">
        <f t="shared" si="63"/>
        <v/>
      </c>
      <c r="C691" s="86" t="str">
        <f t="shared" si="63"/>
        <v/>
      </c>
      <c r="D691" s="87" t="str">
        <f t="shared" si="63"/>
        <v/>
      </c>
      <c r="E691" s="91" t="str">
        <f t="shared" ref="E691:AM691" si="77">IFERROR(RANK(E77,E$4:E$610,),"-")</f>
        <v>-</v>
      </c>
      <c r="F691" s="91" t="str">
        <f t="shared" si="77"/>
        <v>-</v>
      </c>
      <c r="G691" s="91" t="str">
        <f t="shared" si="77"/>
        <v>-</v>
      </c>
      <c r="H691" s="91" t="str">
        <f t="shared" si="77"/>
        <v>-</v>
      </c>
      <c r="I691" s="91" t="str">
        <f t="shared" si="77"/>
        <v>-</v>
      </c>
      <c r="J691" s="91" t="str">
        <f t="shared" si="77"/>
        <v>-</v>
      </c>
      <c r="K691" s="91" t="str">
        <f t="shared" si="77"/>
        <v>-</v>
      </c>
      <c r="L691" s="91" t="str">
        <f t="shared" si="77"/>
        <v>-</v>
      </c>
      <c r="M691" s="91" t="str">
        <f t="shared" si="77"/>
        <v>-</v>
      </c>
      <c r="N691" s="91" t="str">
        <f t="shared" si="77"/>
        <v>-</v>
      </c>
      <c r="O691" s="91" t="str">
        <f t="shared" si="77"/>
        <v>-</v>
      </c>
      <c r="P691" s="91" t="str">
        <f t="shared" si="77"/>
        <v>-</v>
      </c>
      <c r="Q691" s="91" t="str">
        <f t="shared" si="77"/>
        <v>-</v>
      </c>
      <c r="R691" s="91" t="str">
        <f t="shared" si="77"/>
        <v>-</v>
      </c>
      <c r="S691" s="91" t="str">
        <f t="shared" si="77"/>
        <v>-</v>
      </c>
      <c r="T691" s="91" t="str">
        <f t="shared" si="77"/>
        <v>-</v>
      </c>
      <c r="U691" s="91" t="str">
        <f t="shared" si="77"/>
        <v>-</v>
      </c>
      <c r="V691" s="91" t="str">
        <f t="shared" si="77"/>
        <v>-</v>
      </c>
      <c r="W691" s="91" t="str">
        <f t="shared" si="77"/>
        <v>-</v>
      </c>
      <c r="X691" s="91" t="str">
        <f t="shared" si="77"/>
        <v>-</v>
      </c>
      <c r="Y691" s="91" t="str">
        <f t="shared" si="77"/>
        <v>-</v>
      </c>
      <c r="Z691" s="91" t="str">
        <f t="shared" si="77"/>
        <v>-</v>
      </c>
      <c r="AA691" s="91" t="str">
        <f t="shared" si="77"/>
        <v>-</v>
      </c>
      <c r="AB691" s="91" t="str">
        <f t="shared" si="77"/>
        <v>-</v>
      </c>
      <c r="AC691" s="91" t="str">
        <f t="shared" si="77"/>
        <v>-</v>
      </c>
      <c r="AD691" s="91" t="str">
        <f t="shared" si="77"/>
        <v>-</v>
      </c>
      <c r="AE691" s="91" t="str">
        <f t="shared" si="77"/>
        <v>-</v>
      </c>
      <c r="AF691" s="91" t="str">
        <f t="shared" si="77"/>
        <v>-</v>
      </c>
      <c r="AG691" s="91" t="str">
        <f t="shared" si="77"/>
        <v>-</v>
      </c>
      <c r="AH691" s="91" t="str">
        <f t="shared" si="77"/>
        <v>-</v>
      </c>
      <c r="AI691" s="91" t="str">
        <f t="shared" si="77"/>
        <v>-</v>
      </c>
      <c r="AJ691" s="91" t="str">
        <f t="shared" si="77"/>
        <v>-</v>
      </c>
      <c r="AK691" s="91" t="str">
        <f t="shared" si="77"/>
        <v>-</v>
      </c>
      <c r="AL691" s="91" t="str">
        <f t="shared" si="77"/>
        <v>-</v>
      </c>
      <c r="AM691" s="91" t="str">
        <f t="shared" si="77"/>
        <v>-</v>
      </c>
    </row>
    <row r="692" spans="1:39">
      <c r="A692" s="58" t="str">
        <f t="shared" si="63"/>
        <v/>
      </c>
      <c r="B692" s="120" t="str">
        <f t="shared" si="63"/>
        <v/>
      </c>
      <c r="C692" s="86" t="str">
        <f t="shared" si="63"/>
        <v/>
      </c>
      <c r="D692" s="87" t="str">
        <f t="shared" si="63"/>
        <v/>
      </c>
      <c r="E692" s="91" t="str">
        <f t="shared" ref="E692:AM692" si="78">IFERROR(RANK(E78,E$4:E$610,),"-")</f>
        <v>-</v>
      </c>
      <c r="F692" s="91" t="str">
        <f t="shared" si="78"/>
        <v>-</v>
      </c>
      <c r="G692" s="91" t="str">
        <f t="shared" si="78"/>
        <v>-</v>
      </c>
      <c r="H692" s="91" t="str">
        <f t="shared" si="78"/>
        <v>-</v>
      </c>
      <c r="I692" s="91" t="str">
        <f t="shared" si="78"/>
        <v>-</v>
      </c>
      <c r="J692" s="91" t="str">
        <f t="shared" si="78"/>
        <v>-</v>
      </c>
      <c r="K692" s="91" t="str">
        <f t="shared" si="78"/>
        <v>-</v>
      </c>
      <c r="L692" s="91" t="str">
        <f t="shared" si="78"/>
        <v>-</v>
      </c>
      <c r="M692" s="91" t="str">
        <f t="shared" si="78"/>
        <v>-</v>
      </c>
      <c r="N692" s="91" t="str">
        <f t="shared" si="78"/>
        <v>-</v>
      </c>
      <c r="O692" s="91" t="str">
        <f t="shared" si="78"/>
        <v>-</v>
      </c>
      <c r="P692" s="91" t="str">
        <f t="shared" si="78"/>
        <v>-</v>
      </c>
      <c r="Q692" s="91" t="str">
        <f t="shared" si="78"/>
        <v>-</v>
      </c>
      <c r="R692" s="91" t="str">
        <f t="shared" si="78"/>
        <v>-</v>
      </c>
      <c r="S692" s="91" t="str">
        <f t="shared" si="78"/>
        <v>-</v>
      </c>
      <c r="T692" s="91" t="str">
        <f t="shared" si="78"/>
        <v>-</v>
      </c>
      <c r="U692" s="91" t="str">
        <f t="shared" si="78"/>
        <v>-</v>
      </c>
      <c r="V692" s="91" t="str">
        <f t="shared" si="78"/>
        <v>-</v>
      </c>
      <c r="W692" s="91" t="str">
        <f t="shared" si="78"/>
        <v>-</v>
      </c>
      <c r="X692" s="91" t="str">
        <f t="shared" si="78"/>
        <v>-</v>
      </c>
      <c r="Y692" s="91" t="str">
        <f t="shared" si="78"/>
        <v>-</v>
      </c>
      <c r="Z692" s="91" t="str">
        <f t="shared" si="78"/>
        <v>-</v>
      </c>
      <c r="AA692" s="91" t="str">
        <f t="shared" si="78"/>
        <v>-</v>
      </c>
      <c r="AB692" s="91" t="str">
        <f t="shared" si="78"/>
        <v>-</v>
      </c>
      <c r="AC692" s="91" t="str">
        <f t="shared" si="78"/>
        <v>-</v>
      </c>
      <c r="AD692" s="91" t="str">
        <f t="shared" si="78"/>
        <v>-</v>
      </c>
      <c r="AE692" s="91" t="str">
        <f t="shared" si="78"/>
        <v>-</v>
      </c>
      <c r="AF692" s="91" t="str">
        <f t="shared" si="78"/>
        <v>-</v>
      </c>
      <c r="AG692" s="91" t="str">
        <f t="shared" si="78"/>
        <v>-</v>
      </c>
      <c r="AH692" s="91" t="str">
        <f t="shared" si="78"/>
        <v>-</v>
      </c>
      <c r="AI692" s="91" t="str">
        <f t="shared" si="78"/>
        <v>-</v>
      </c>
      <c r="AJ692" s="91" t="str">
        <f t="shared" si="78"/>
        <v>-</v>
      </c>
      <c r="AK692" s="91" t="str">
        <f t="shared" si="78"/>
        <v>-</v>
      </c>
      <c r="AL692" s="91" t="str">
        <f t="shared" si="78"/>
        <v>-</v>
      </c>
      <c r="AM692" s="91" t="str">
        <f t="shared" si="78"/>
        <v>-</v>
      </c>
    </row>
    <row r="693" spans="1:39">
      <c r="A693" s="58" t="str">
        <f t="shared" si="63"/>
        <v/>
      </c>
      <c r="B693" s="120" t="str">
        <f t="shared" si="63"/>
        <v/>
      </c>
      <c r="C693" s="86" t="str">
        <f t="shared" si="63"/>
        <v/>
      </c>
      <c r="D693" s="87" t="str">
        <f t="shared" si="63"/>
        <v/>
      </c>
      <c r="E693" s="91" t="str">
        <f t="shared" ref="E693:AM693" si="79">IFERROR(RANK(E79,E$4:E$610,),"-")</f>
        <v>-</v>
      </c>
      <c r="F693" s="91" t="str">
        <f t="shared" si="79"/>
        <v>-</v>
      </c>
      <c r="G693" s="91" t="str">
        <f t="shared" si="79"/>
        <v>-</v>
      </c>
      <c r="H693" s="91" t="str">
        <f t="shared" si="79"/>
        <v>-</v>
      </c>
      <c r="I693" s="91" t="str">
        <f t="shared" si="79"/>
        <v>-</v>
      </c>
      <c r="J693" s="91" t="str">
        <f t="shared" si="79"/>
        <v>-</v>
      </c>
      <c r="K693" s="91" t="str">
        <f t="shared" si="79"/>
        <v>-</v>
      </c>
      <c r="L693" s="91" t="str">
        <f t="shared" si="79"/>
        <v>-</v>
      </c>
      <c r="M693" s="91" t="str">
        <f t="shared" si="79"/>
        <v>-</v>
      </c>
      <c r="N693" s="91" t="str">
        <f t="shared" si="79"/>
        <v>-</v>
      </c>
      <c r="O693" s="91" t="str">
        <f t="shared" si="79"/>
        <v>-</v>
      </c>
      <c r="P693" s="91" t="str">
        <f t="shared" si="79"/>
        <v>-</v>
      </c>
      <c r="Q693" s="91" t="str">
        <f t="shared" si="79"/>
        <v>-</v>
      </c>
      <c r="R693" s="91" t="str">
        <f t="shared" si="79"/>
        <v>-</v>
      </c>
      <c r="S693" s="91" t="str">
        <f t="shared" si="79"/>
        <v>-</v>
      </c>
      <c r="T693" s="91" t="str">
        <f t="shared" si="79"/>
        <v>-</v>
      </c>
      <c r="U693" s="91" t="str">
        <f t="shared" si="79"/>
        <v>-</v>
      </c>
      <c r="V693" s="91" t="str">
        <f t="shared" si="79"/>
        <v>-</v>
      </c>
      <c r="W693" s="91" t="str">
        <f t="shared" si="79"/>
        <v>-</v>
      </c>
      <c r="X693" s="91" t="str">
        <f t="shared" si="79"/>
        <v>-</v>
      </c>
      <c r="Y693" s="91" t="str">
        <f t="shared" si="79"/>
        <v>-</v>
      </c>
      <c r="Z693" s="91" t="str">
        <f t="shared" si="79"/>
        <v>-</v>
      </c>
      <c r="AA693" s="91" t="str">
        <f t="shared" si="79"/>
        <v>-</v>
      </c>
      <c r="AB693" s="91" t="str">
        <f t="shared" si="79"/>
        <v>-</v>
      </c>
      <c r="AC693" s="91" t="str">
        <f t="shared" si="79"/>
        <v>-</v>
      </c>
      <c r="AD693" s="91" t="str">
        <f t="shared" si="79"/>
        <v>-</v>
      </c>
      <c r="AE693" s="91" t="str">
        <f t="shared" si="79"/>
        <v>-</v>
      </c>
      <c r="AF693" s="91" t="str">
        <f t="shared" si="79"/>
        <v>-</v>
      </c>
      <c r="AG693" s="91" t="str">
        <f t="shared" si="79"/>
        <v>-</v>
      </c>
      <c r="AH693" s="91" t="str">
        <f t="shared" si="79"/>
        <v>-</v>
      </c>
      <c r="AI693" s="91" t="str">
        <f t="shared" si="79"/>
        <v>-</v>
      </c>
      <c r="AJ693" s="91" t="str">
        <f t="shared" si="79"/>
        <v>-</v>
      </c>
      <c r="AK693" s="91" t="str">
        <f t="shared" si="79"/>
        <v>-</v>
      </c>
      <c r="AL693" s="91" t="str">
        <f t="shared" si="79"/>
        <v>-</v>
      </c>
      <c r="AM693" s="91" t="str">
        <f t="shared" si="79"/>
        <v>-</v>
      </c>
    </row>
    <row r="694" spans="1:39">
      <c r="A694" s="58" t="str">
        <f t="shared" si="63"/>
        <v/>
      </c>
      <c r="B694" s="120" t="str">
        <f t="shared" si="63"/>
        <v/>
      </c>
      <c r="C694" s="86" t="str">
        <f t="shared" si="63"/>
        <v/>
      </c>
      <c r="D694" s="87" t="str">
        <f t="shared" si="63"/>
        <v/>
      </c>
      <c r="E694" s="91" t="str">
        <f t="shared" ref="E694:AM694" si="80">IFERROR(RANK(E80,E$4:E$610,),"-")</f>
        <v>-</v>
      </c>
      <c r="F694" s="91" t="str">
        <f t="shared" si="80"/>
        <v>-</v>
      </c>
      <c r="G694" s="91" t="str">
        <f t="shared" si="80"/>
        <v>-</v>
      </c>
      <c r="H694" s="91" t="str">
        <f t="shared" si="80"/>
        <v>-</v>
      </c>
      <c r="I694" s="91" t="str">
        <f t="shared" si="80"/>
        <v>-</v>
      </c>
      <c r="J694" s="91" t="str">
        <f t="shared" si="80"/>
        <v>-</v>
      </c>
      <c r="K694" s="91" t="str">
        <f t="shared" si="80"/>
        <v>-</v>
      </c>
      <c r="L694" s="91" t="str">
        <f t="shared" si="80"/>
        <v>-</v>
      </c>
      <c r="M694" s="91" t="str">
        <f t="shared" si="80"/>
        <v>-</v>
      </c>
      <c r="N694" s="91" t="str">
        <f t="shared" si="80"/>
        <v>-</v>
      </c>
      <c r="O694" s="91" t="str">
        <f t="shared" si="80"/>
        <v>-</v>
      </c>
      <c r="P694" s="91" t="str">
        <f t="shared" si="80"/>
        <v>-</v>
      </c>
      <c r="Q694" s="91" t="str">
        <f t="shared" si="80"/>
        <v>-</v>
      </c>
      <c r="R694" s="91" t="str">
        <f t="shared" si="80"/>
        <v>-</v>
      </c>
      <c r="S694" s="91" t="str">
        <f t="shared" si="80"/>
        <v>-</v>
      </c>
      <c r="T694" s="91" t="str">
        <f t="shared" si="80"/>
        <v>-</v>
      </c>
      <c r="U694" s="91" t="str">
        <f t="shared" si="80"/>
        <v>-</v>
      </c>
      <c r="V694" s="91" t="str">
        <f t="shared" si="80"/>
        <v>-</v>
      </c>
      <c r="W694" s="91" t="str">
        <f t="shared" si="80"/>
        <v>-</v>
      </c>
      <c r="X694" s="91" t="str">
        <f t="shared" si="80"/>
        <v>-</v>
      </c>
      <c r="Y694" s="91" t="str">
        <f t="shared" si="80"/>
        <v>-</v>
      </c>
      <c r="Z694" s="91" t="str">
        <f t="shared" si="80"/>
        <v>-</v>
      </c>
      <c r="AA694" s="91" t="str">
        <f t="shared" si="80"/>
        <v>-</v>
      </c>
      <c r="AB694" s="91" t="str">
        <f t="shared" si="80"/>
        <v>-</v>
      </c>
      <c r="AC694" s="91" t="str">
        <f t="shared" si="80"/>
        <v>-</v>
      </c>
      <c r="AD694" s="91" t="str">
        <f t="shared" si="80"/>
        <v>-</v>
      </c>
      <c r="AE694" s="91" t="str">
        <f t="shared" si="80"/>
        <v>-</v>
      </c>
      <c r="AF694" s="91" t="str">
        <f t="shared" si="80"/>
        <v>-</v>
      </c>
      <c r="AG694" s="91" t="str">
        <f t="shared" si="80"/>
        <v>-</v>
      </c>
      <c r="AH694" s="91" t="str">
        <f t="shared" si="80"/>
        <v>-</v>
      </c>
      <c r="AI694" s="91" t="str">
        <f t="shared" si="80"/>
        <v>-</v>
      </c>
      <c r="AJ694" s="91" t="str">
        <f t="shared" si="80"/>
        <v>-</v>
      </c>
      <c r="AK694" s="91" t="str">
        <f t="shared" si="80"/>
        <v>-</v>
      </c>
      <c r="AL694" s="91" t="str">
        <f t="shared" si="80"/>
        <v>-</v>
      </c>
      <c r="AM694" s="91" t="str">
        <f t="shared" si="80"/>
        <v>-</v>
      </c>
    </row>
    <row r="695" spans="1:39">
      <c r="A695" s="58" t="str">
        <f t="shared" si="63"/>
        <v/>
      </c>
      <c r="B695" s="120" t="str">
        <f t="shared" si="63"/>
        <v/>
      </c>
      <c r="C695" s="86" t="str">
        <f t="shared" si="63"/>
        <v/>
      </c>
      <c r="D695" s="87" t="str">
        <f t="shared" si="63"/>
        <v/>
      </c>
      <c r="E695" s="91" t="str">
        <f t="shared" ref="E695:AM695" si="81">IFERROR(RANK(E81,E$4:E$610,),"-")</f>
        <v>-</v>
      </c>
      <c r="F695" s="91" t="str">
        <f t="shared" si="81"/>
        <v>-</v>
      </c>
      <c r="G695" s="91" t="str">
        <f t="shared" si="81"/>
        <v>-</v>
      </c>
      <c r="H695" s="91" t="str">
        <f t="shared" si="81"/>
        <v>-</v>
      </c>
      <c r="I695" s="91" t="str">
        <f t="shared" si="81"/>
        <v>-</v>
      </c>
      <c r="J695" s="91" t="str">
        <f t="shared" si="81"/>
        <v>-</v>
      </c>
      <c r="K695" s="91" t="str">
        <f t="shared" si="81"/>
        <v>-</v>
      </c>
      <c r="L695" s="91" t="str">
        <f t="shared" si="81"/>
        <v>-</v>
      </c>
      <c r="M695" s="91" t="str">
        <f t="shared" si="81"/>
        <v>-</v>
      </c>
      <c r="N695" s="91" t="str">
        <f t="shared" si="81"/>
        <v>-</v>
      </c>
      <c r="O695" s="91" t="str">
        <f t="shared" si="81"/>
        <v>-</v>
      </c>
      <c r="P695" s="91" t="str">
        <f t="shared" si="81"/>
        <v>-</v>
      </c>
      <c r="Q695" s="91" t="str">
        <f t="shared" si="81"/>
        <v>-</v>
      </c>
      <c r="R695" s="91" t="str">
        <f t="shared" si="81"/>
        <v>-</v>
      </c>
      <c r="S695" s="91" t="str">
        <f t="shared" si="81"/>
        <v>-</v>
      </c>
      <c r="T695" s="91" t="str">
        <f t="shared" si="81"/>
        <v>-</v>
      </c>
      <c r="U695" s="91" t="str">
        <f t="shared" si="81"/>
        <v>-</v>
      </c>
      <c r="V695" s="91" t="str">
        <f t="shared" si="81"/>
        <v>-</v>
      </c>
      <c r="W695" s="91" t="str">
        <f t="shared" si="81"/>
        <v>-</v>
      </c>
      <c r="X695" s="91" t="str">
        <f t="shared" si="81"/>
        <v>-</v>
      </c>
      <c r="Y695" s="91" t="str">
        <f t="shared" si="81"/>
        <v>-</v>
      </c>
      <c r="Z695" s="91" t="str">
        <f t="shared" si="81"/>
        <v>-</v>
      </c>
      <c r="AA695" s="91" t="str">
        <f t="shared" si="81"/>
        <v>-</v>
      </c>
      <c r="AB695" s="91" t="str">
        <f t="shared" si="81"/>
        <v>-</v>
      </c>
      <c r="AC695" s="91" t="str">
        <f t="shared" si="81"/>
        <v>-</v>
      </c>
      <c r="AD695" s="91" t="str">
        <f t="shared" si="81"/>
        <v>-</v>
      </c>
      <c r="AE695" s="91" t="str">
        <f t="shared" si="81"/>
        <v>-</v>
      </c>
      <c r="AF695" s="91" t="str">
        <f t="shared" si="81"/>
        <v>-</v>
      </c>
      <c r="AG695" s="91" t="str">
        <f t="shared" si="81"/>
        <v>-</v>
      </c>
      <c r="AH695" s="91" t="str">
        <f t="shared" si="81"/>
        <v>-</v>
      </c>
      <c r="AI695" s="91" t="str">
        <f t="shared" si="81"/>
        <v>-</v>
      </c>
      <c r="AJ695" s="91" t="str">
        <f t="shared" si="81"/>
        <v>-</v>
      </c>
      <c r="AK695" s="91" t="str">
        <f t="shared" si="81"/>
        <v>-</v>
      </c>
      <c r="AL695" s="91" t="str">
        <f t="shared" si="81"/>
        <v>-</v>
      </c>
      <c r="AM695" s="91" t="str">
        <f t="shared" si="81"/>
        <v>-</v>
      </c>
    </row>
    <row r="696" spans="1:39">
      <c r="A696" s="58" t="str">
        <f t="shared" si="63"/>
        <v/>
      </c>
      <c r="B696" s="120" t="str">
        <f t="shared" si="63"/>
        <v/>
      </c>
      <c r="C696" s="86" t="str">
        <f t="shared" si="63"/>
        <v/>
      </c>
      <c r="D696" s="87" t="str">
        <f t="shared" si="63"/>
        <v/>
      </c>
      <c r="E696" s="91" t="str">
        <f t="shared" ref="E696:AM696" si="82">IFERROR(RANK(E82,E$4:E$610,),"-")</f>
        <v>-</v>
      </c>
      <c r="F696" s="91" t="str">
        <f t="shared" si="82"/>
        <v>-</v>
      </c>
      <c r="G696" s="91" t="str">
        <f t="shared" si="82"/>
        <v>-</v>
      </c>
      <c r="H696" s="91" t="str">
        <f t="shared" si="82"/>
        <v>-</v>
      </c>
      <c r="I696" s="91" t="str">
        <f t="shared" si="82"/>
        <v>-</v>
      </c>
      <c r="J696" s="91" t="str">
        <f t="shared" si="82"/>
        <v>-</v>
      </c>
      <c r="K696" s="91" t="str">
        <f t="shared" si="82"/>
        <v>-</v>
      </c>
      <c r="L696" s="91" t="str">
        <f t="shared" si="82"/>
        <v>-</v>
      </c>
      <c r="M696" s="91" t="str">
        <f t="shared" si="82"/>
        <v>-</v>
      </c>
      <c r="N696" s="91" t="str">
        <f t="shared" si="82"/>
        <v>-</v>
      </c>
      <c r="O696" s="91" t="str">
        <f t="shared" si="82"/>
        <v>-</v>
      </c>
      <c r="P696" s="91" t="str">
        <f t="shared" si="82"/>
        <v>-</v>
      </c>
      <c r="Q696" s="91" t="str">
        <f t="shared" si="82"/>
        <v>-</v>
      </c>
      <c r="R696" s="91" t="str">
        <f t="shared" si="82"/>
        <v>-</v>
      </c>
      <c r="S696" s="91" t="str">
        <f t="shared" si="82"/>
        <v>-</v>
      </c>
      <c r="T696" s="91" t="str">
        <f t="shared" si="82"/>
        <v>-</v>
      </c>
      <c r="U696" s="91" t="str">
        <f t="shared" si="82"/>
        <v>-</v>
      </c>
      <c r="V696" s="91" t="str">
        <f t="shared" si="82"/>
        <v>-</v>
      </c>
      <c r="W696" s="91" t="str">
        <f t="shared" si="82"/>
        <v>-</v>
      </c>
      <c r="X696" s="91" t="str">
        <f t="shared" si="82"/>
        <v>-</v>
      </c>
      <c r="Y696" s="91" t="str">
        <f t="shared" si="82"/>
        <v>-</v>
      </c>
      <c r="Z696" s="91" t="str">
        <f t="shared" si="82"/>
        <v>-</v>
      </c>
      <c r="AA696" s="91" t="str">
        <f t="shared" si="82"/>
        <v>-</v>
      </c>
      <c r="AB696" s="91" t="str">
        <f t="shared" si="82"/>
        <v>-</v>
      </c>
      <c r="AC696" s="91" t="str">
        <f t="shared" si="82"/>
        <v>-</v>
      </c>
      <c r="AD696" s="91" t="str">
        <f t="shared" si="82"/>
        <v>-</v>
      </c>
      <c r="AE696" s="91" t="str">
        <f t="shared" si="82"/>
        <v>-</v>
      </c>
      <c r="AF696" s="91" t="str">
        <f t="shared" si="82"/>
        <v>-</v>
      </c>
      <c r="AG696" s="91" t="str">
        <f t="shared" si="82"/>
        <v>-</v>
      </c>
      <c r="AH696" s="91" t="str">
        <f t="shared" si="82"/>
        <v>-</v>
      </c>
      <c r="AI696" s="91" t="str">
        <f t="shared" si="82"/>
        <v>-</v>
      </c>
      <c r="AJ696" s="91" t="str">
        <f t="shared" si="82"/>
        <v>-</v>
      </c>
      <c r="AK696" s="91" t="str">
        <f t="shared" si="82"/>
        <v>-</v>
      </c>
      <c r="AL696" s="91" t="str">
        <f t="shared" si="82"/>
        <v>-</v>
      </c>
      <c r="AM696" s="91" t="str">
        <f t="shared" si="82"/>
        <v>-</v>
      </c>
    </row>
    <row r="697" spans="1:39">
      <c r="A697" s="58" t="str">
        <f t="shared" si="63"/>
        <v/>
      </c>
      <c r="B697" s="120" t="str">
        <f t="shared" si="63"/>
        <v/>
      </c>
      <c r="C697" s="86" t="str">
        <f t="shared" si="63"/>
        <v/>
      </c>
      <c r="D697" s="87" t="str">
        <f t="shared" si="63"/>
        <v/>
      </c>
      <c r="E697" s="91" t="str">
        <f t="shared" ref="E697:AM697" si="83">IFERROR(RANK(E83,E$4:E$610,),"-")</f>
        <v>-</v>
      </c>
      <c r="F697" s="91" t="str">
        <f t="shared" si="83"/>
        <v>-</v>
      </c>
      <c r="G697" s="91" t="str">
        <f t="shared" si="83"/>
        <v>-</v>
      </c>
      <c r="H697" s="91" t="str">
        <f t="shared" si="83"/>
        <v>-</v>
      </c>
      <c r="I697" s="91" t="str">
        <f t="shared" si="83"/>
        <v>-</v>
      </c>
      <c r="J697" s="91" t="str">
        <f t="shared" si="83"/>
        <v>-</v>
      </c>
      <c r="K697" s="91" t="str">
        <f t="shared" si="83"/>
        <v>-</v>
      </c>
      <c r="L697" s="91" t="str">
        <f t="shared" si="83"/>
        <v>-</v>
      </c>
      <c r="M697" s="91" t="str">
        <f t="shared" si="83"/>
        <v>-</v>
      </c>
      <c r="N697" s="91" t="str">
        <f t="shared" si="83"/>
        <v>-</v>
      </c>
      <c r="O697" s="91" t="str">
        <f t="shared" si="83"/>
        <v>-</v>
      </c>
      <c r="P697" s="91" t="str">
        <f t="shared" si="83"/>
        <v>-</v>
      </c>
      <c r="Q697" s="91" t="str">
        <f t="shared" si="83"/>
        <v>-</v>
      </c>
      <c r="R697" s="91" t="str">
        <f t="shared" si="83"/>
        <v>-</v>
      </c>
      <c r="S697" s="91" t="str">
        <f t="shared" si="83"/>
        <v>-</v>
      </c>
      <c r="T697" s="91" t="str">
        <f t="shared" si="83"/>
        <v>-</v>
      </c>
      <c r="U697" s="91" t="str">
        <f t="shared" si="83"/>
        <v>-</v>
      </c>
      <c r="V697" s="91" t="str">
        <f t="shared" si="83"/>
        <v>-</v>
      </c>
      <c r="W697" s="91" t="str">
        <f t="shared" si="83"/>
        <v>-</v>
      </c>
      <c r="X697" s="91" t="str">
        <f t="shared" si="83"/>
        <v>-</v>
      </c>
      <c r="Y697" s="91" t="str">
        <f t="shared" si="83"/>
        <v>-</v>
      </c>
      <c r="Z697" s="91" t="str">
        <f t="shared" si="83"/>
        <v>-</v>
      </c>
      <c r="AA697" s="91" t="str">
        <f t="shared" si="83"/>
        <v>-</v>
      </c>
      <c r="AB697" s="91" t="str">
        <f t="shared" si="83"/>
        <v>-</v>
      </c>
      <c r="AC697" s="91" t="str">
        <f t="shared" si="83"/>
        <v>-</v>
      </c>
      <c r="AD697" s="91" t="str">
        <f t="shared" si="83"/>
        <v>-</v>
      </c>
      <c r="AE697" s="91" t="str">
        <f t="shared" si="83"/>
        <v>-</v>
      </c>
      <c r="AF697" s="91" t="str">
        <f t="shared" si="83"/>
        <v>-</v>
      </c>
      <c r="AG697" s="91" t="str">
        <f t="shared" si="83"/>
        <v>-</v>
      </c>
      <c r="AH697" s="91" t="str">
        <f t="shared" si="83"/>
        <v>-</v>
      </c>
      <c r="AI697" s="91" t="str">
        <f t="shared" si="83"/>
        <v>-</v>
      </c>
      <c r="AJ697" s="91" t="str">
        <f t="shared" si="83"/>
        <v>-</v>
      </c>
      <c r="AK697" s="91" t="str">
        <f t="shared" si="83"/>
        <v>-</v>
      </c>
      <c r="AL697" s="91" t="str">
        <f t="shared" si="83"/>
        <v>-</v>
      </c>
      <c r="AM697" s="91" t="str">
        <f t="shared" si="83"/>
        <v>-</v>
      </c>
    </row>
    <row r="698" spans="1:39">
      <c r="A698" s="58" t="str">
        <f t="shared" ref="A698:D717" si="84">A84</f>
        <v/>
      </c>
      <c r="B698" s="120" t="str">
        <f t="shared" si="84"/>
        <v/>
      </c>
      <c r="C698" s="86" t="str">
        <f t="shared" si="84"/>
        <v/>
      </c>
      <c r="D698" s="87" t="str">
        <f t="shared" si="84"/>
        <v/>
      </c>
      <c r="E698" s="91" t="str">
        <f t="shared" ref="E698:AM698" si="85">IFERROR(RANK(E84,E$4:E$610,),"-")</f>
        <v>-</v>
      </c>
      <c r="F698" s="91" t="str">
        <f t="shared" si="85"/>
        <v>-</v>
      </c>
      <c r="G698" s="91" t="str">
        <f t="shared" si="85"/>
        <v>-</v>
      </c>
      <c r="H698" s="91" t="str">
        <f t="shared" si="85"/>
        <v>-</v>
      </c>
      <c r="I698" s="91" t="str">
        <f t="shared" si="85"/>
        <v>-</v>
      </c>
      <c r="J698" s="91" t="str">
        <f t="shared" si="85"/>
        <v>-</v>
      </c>
      <c r="K698" s="91" t="str">
        <f t="shared" si="85"/>
        <v>-</v>
      </c>
      <c r="L698" s="91" t="str">
        <f t="shared" si="85"/>
        <v>-</v>
      </c>
      <c r="M698" s="91" t="str">
        <f t="shared" si="85"/>
        <v>-</v>
      </c>
      <c r="N698" s="91" t="str">
        <f t="shared" si="85"/>
        <v>-</v>
      </c>
      <c r="O698" s="91" t="str">
        <f t="shared" si="85"/>
        <v>-</v>
      </c>
      <c r="P698" s="91" t="str">
        <f t="shared" si="85"/>
        <v>-</v>
      </c>
      <c r="Q698" s="91" t="str">
        <f t="shared" si="85"/>
        <v>-</v>
      </c>
      <c r="R698" s="91" t="str">
        <f t="shared" si="85"/>
        <v>-</v>
      </c>
      <c r="S698" s="91" t="str">
        <f t="shared" si="85"/>
        <v>-</v>
      </c>
      <c r="T698" s="91" t="str">
        <f t="shared" si="85"/>
        <v>-</v>
      </c>
      <c r="U698" s="91" t="str">
        <f t="shared" si="85"/>
        <v>-</v>
      </c>
      <c r="V698" s="91" t="str">
        <f t="shared" si="85"/>
        <v>-</v>
      </c>
      <c r="W698" s="91" t="str">
        <f t="shared" si="85"/>
        <v>-</v>
      </c>
      <c r="X698" s="91" t="str">
        <f t="shared" si="85"/>
        <v>-</v>
      </c>
      <c r="Y698" s="91" t="str">
        <f t="shared" si="85"/>
        <v>-</v>
      </c>
      <c r="Z698" s="91" t="str">
        <f t="shared" si="85"/>
        <v>-</v>
      </c>
      <c r="AA698" s="91" t="str">
        <f t="shared" si="85"/>
        <v>-</v>
      </c>
      <c r="AB698" s="91" t="str">
        <f t="shared" si="85"/>
        <v>-</v>
      </c>
      <c r="AC698" s="91" t="str">
        <f t="shared" si="85"/>
        <v>-</v>
      </c>
      <c r="AD698" s="91" t="str">
        <f t="shared" si="85"/>
        <v>-</v>
      </c>
      <c r="AE698" s="91" t="str">
        <f t="shared" si="85"/>
        <v>-</v>
      </c>
      <c r="AF698" s="91" t="str">
        <f t="shared" si="85"/>
        <v>-</v>
      </c>
      <c r="AG698" s="91" t="str">
        <f t="shared" si="85"/>
        <v>-</v>
      </c>
      <c r="AH698" s="91" t="str">
        <f t="shared" si="85"/>
        <v>-</v>
      </c>
      <c r="AI698" s="91" t="str">
        <f t="shared" si="85"/>
        <v>-</v>
      </c>
      <c r="AJ698" s="91" t="str">
        <f t="shared" si="85"/>
        <v>-</v>
      </c>
      <c r="AK698" s="91" t="str">
        <f t="shared" si="85"/>
        <v>-</v>
      </c>
      <c r="AL698" s="91" t="str">
        <f t="shared" si="85"/>
        <v>-</v>
      </c>
      <c r="AM698" s="91" t="str">
        <f t="shared" si="85"/>
        <v>-</v>
      </c>
    </row>
    <row r="699" spans="1:39">
      <c r="A699" s="58" t="str">
        <f t="shared" si="84"/>
        <v/>
      </c>
      <c r="B699" s="120" t="str">
        <f t="shared" si="84"/>
        <v/>
      </c>
      <c r="C699" s="86" t="str">
        <f t="shared" si="84"/>
        <v/>
      </c>
      <c r="D699" s="87" t="str">
        <f t="shared" si="84"/>
        <v/>
      </c>
      <c r="E699" s="91" t="str">
        <f t="shared" ref="E699:AM699" si="86">IFERROR(RANK(E85,E$4:E$610,),"-")</f>
        <v>-</v>
      </c>
      <c r="F699" s="91" t="str">
        <f t="shared" si="86"/>
        <v>-</v>
      </c>
      <c r="G699" s="91" t="str">
        <f t="shared" si="86"/>
        <v>-</v>
      </c>
      <c r="H699" s="91" t="str">
        <f t="shared" si="86"/>
        <v>-</v>
      </c>
      <c r="I699" s="91" t="str">
        <f t="shared" si="86"/>
        <v>-</v>
      </c>
      <c r="J699" s="91" t="str">
        <f t="shared" si="86"/>
        <v>-</v>
      </c>
      <c r="K699" s="91" t="str">
        <f t="shared" si="86"/>
        <v>-</v>
      </c>
      <c r="L699" s="91" t="str">
        <f t="shared" si="86"/>
        <v>-</v>
      </c>
      <c r="M699" s="91" t="str">
        <f t="shared" si="86"/>
        <v>-</v>
      </c>
      <c r="N699" s="91" t="str">
        <f t="shared" si="86"/>
        <v>-</v>
      </c>
      <c r="O699" s="91" t="str">
        <f t="shared" si="86"/>
        <v>-</v>
      </c>
      <c r="P699" s="91" t="str">
        <f t="shared" si="86"/>
        <v>-</v>
      </c>
      <c r="Q699" s="91" t="str">
        <f t="shared" si="86"/>
        <v>-</v>
      </c>
      <c r="R699" s="91" t="str">
        <f t="shared" si="86"/>
        <v>-</v>
      </c>
      <c r="S699" s="91" t="str">
        <f t="shared" si="86"/>
        <v>-</v>
      </c>
      <c r="T699" s="91" t="str">
        <f t="shared" si="86"/>
        <v>-</v>
      </c>
      <c r="U699" s="91" t="str">
        <f t="shared" si="86"/>
        <v>-</v>
      </c>
      <c r="V699" s="91" t="str">
        <f t="shared" si="86"/>
        <v>-</v>
      </c>
      <c r="W699" s="91" t="str">
        <f t="shared" si="86"/>
        <v>-</v>
      </c>
      <c r="X699" s="91" t="str">
        <f t="shared" si="86"/>
        <v>-</v>
      </c>
      <c r="Y699" s="91" t="str">
        <f t="shared" si="86"/>
        <v>-</v>
      </c>
      <c r="Z699" s="91" t="str">
        <f t="shared" si="86"/>
        <v>-</v>
      </c>
      <c r="AA699" s="91" t="str">
        <f t="shared" si="86"/>
        <v>-</v>
      </c>
      <c r="AB699" s="91" t="str">
        <f t="shared" si="86"/>
        <v>-</v>
      </c>
      <c r="AC699" s="91" t="str">
        <f t="shared" si="86"/>
        <v>-</v>
      </c>
      <c r="AD699" s="91" t="str">
        <f t="shared" si="86"/>
        <v>-</v>
      </c>
      <c r="AE699" s="91" t="str">
        <f t="shared" si="86"/>
        <v>-</v>
      </c>
      <c r="AF699" s="91" t="str">
        <f t="shared" si="86"/>
        <v>-</v>
      </c>
      <c r="AG699" s="91" t="str">
        <f t="shared" si="86"/>
        <v>-</v>
      </c>
      <c r="AH699" s="91" t="str">
        <f t="shared" si="86"/>
        <v>-</v>
      </c>
      <c r="AI699" s="91" t="str">
        <f t="shared" si="86"/>
        <v>-</v>
      </c>
      <c r="AJ699" s="91" t="str">
        <f t="shared" si="86"/>
        <v>-</v>
      </c>
      <c r="AK699" s="91" t="str">
        <f t="shared" si="86"/>
        <v>-</v>
      </c>
      <c r="AL699" s="91" t="str">
        <f t="shared" si="86"/>
        <v>-</v>
      </c>
      <c r="AM699" s="91" t="str">
        <f t="shared" si="86"/>
        <v>-</v>
      </c>
    </row>
    <row r="700" spans="1:39">
      <c r="A700" s="58" t="str">
        <f t="shared" si="84"/>
        <v/>
      </c>
      <c r="B700" s="120" t="str">
        <f t="shared" si="84"/>
        <v/>
      </c>
      <c r="C700" s="86" t="str">
        <f t="shared" si="84"/>
        <v/>
      </c>
      <c r="D700" s="87" t="str">
        <f t="shared" si="84"/>
        <v/>
      </c>
      <c r="E700" s="91" t="str">
        <f t="shared" ref="E700:AM700" si="87">IFERROR(RANK(E86,E$4:E$610,),"-")</f>
        <v>-</v>
      </c>
      <c r="F700" s="91" t="str">
        <f t="shared" si="87"/>
        <v>-</v>
      </c>
      <c r="G700" s="91" t="str">
        <f t="shared" si="87"/>
        <v>-</v>
      </c>
      <c r="H700" s="91" t="str">
        <f t="shared" si="87"/>
        <v>-</v>
      </c>
      <c r="I700" s="91" t="str">
        <f t="shared" si="87"/>
        <v>-</v>
      </c>
      <c r="J700" s="91" t="str">
        <f t="shared" si="87"/>
        <v>-</v>
      </c>
      <c r="K700" s="91" t="str">
        <f t="shared" si="87"/>
        <v>-</v>
      </c>
      <c r="L700" s="91" t="str">
        <f t="shared" si="87"/>
        <v>-</v>
      </c>
      <c r="M700" s="91" t="str">
        <f t="shared" si="87"/>
        <v>-</v>
      </c>
      <c r="N700" s="91" t="str">
        <f t="shared" si="87"/>
        <v>-</v>
      </c>
      <c r="O700" s="91" t="str">
        <f t="shared" si="87"/>
        <v>-</v>
      </c>
      <c r="P700" s="91" t="str">
        <f t="shared" si="87"/>
        <v>-</v>
      </c>
      <c r="Q700" s="91" t="str">
        <f t="shared" si="87"/>
        <v>-</v>
      </c>
      <c r="R700" s="91" t="str">
        <f t="shared" si="87"/>
        <v>-</v>
      </c>
      <c r="S700" s="91" t="str">
        <f t="shared" si="87"/>
        <v>-</v>
      </c>
      <c r="T700" s="91" t="str">
        <f t="shared" si="87"/>
        <v>-</v>
      </c>
      <c r="U700" s="91" t="str">
        <f t="shared" si="87"/>
        <v>-</v>
      </c>
      <c r="V700" s="91" t="str">
        <f t="shared" si="87"/>
        <v>-</v>
      </c>
      <c r="W700" s="91" t="str">
        <f t="shared" si="87"/>
        <v>-</v>
      </c>
      <c r="X700" s="91" t="str">
        <f t="shared" si="87"/>
        <v>-</v>
      </c>
      <c r="Y700" s="91" t="str">
        <f t="shared" si="87"/>
        <v>-</v>
      </c>
      <c r="Z700" s="91" t="str">
        <f t="shared" si="87"/>
        <v>-</v>
      </c>
      <c r="AA700" s="91" t="str">
        <f t="shared" si="87"/>
        <v>-</v>
      </c>
      <c r="AB700" s="91" t="str">
        <f t="shared" si="87"/>
        <v>-</v>
      </c>
      <c r="AC700" s="91" t="str">
        <f t="shared" si="87"/>
        <v>-</v>
      </c>
      <c r="AD700" s="91" t="str">
        <f t="shared" si="87"/>
        <v>-</v>
      </c>
      <c r="AE700" s="91" t="str">
        <f t="shared" si="87"/>
        <v>-</v>
      </c>
      <c r="AF700" s="91" t="str">
        <f t="shared" si="87"/>
        <v>-</v>
      </c>
      <c r="AG700" s="91" t="str">
        <f t="shared" si="87"/>
        <v>-</v>
      </c>
      <c r="AH700" s="91" t="str">
        <f t="shared" si="87"/>
        <v>-</v>
      </c>
      <c r="AI700" s="91" t="str">
        <f t="shared" si="87"/>
        <v>-</v>
      </c>
      <c r="AJ700" s="91" t="str">
        <f t="shared" si="87"/>
        <v>-</v>
      </c>
      <c r="AK700" s="91" t="str">
        <f t="shared" si="87"/>
        <v>-</v>
      </c>
      <c r="AL700" s="91" t="str">
        <f t="shared" si="87"/>
        <v>-</v>
      </c>
      <c r="AM700" s="91" t="str">
        <f t="shared" si="87"/>
        <v>-</v>
      </c>
    </row>
    <row r="701" spans="1:39">
      <c r="A701" s="58" t="str">
        <f t="shared" si="84"/>
        <v/>
      </c>
      <c r="B701" s="120" t="str">
        <f t="shared" si="84"/>
        <v/>
      </c>
      <c r="C701" s="86" t="str">
        <f t="shared" si="84"/>
        <v/>
      </c>
      <c r="D701" s="87" t="str">
        <f t="shared" si="84"/>
        <v/>
      </c>
      <c r="E701" s="91" t="str">
        <f t="shared" ref="E701:AM701" si="88">IFERROR(RANK(E87,E$4:E$610,),"-")</f>
        <v>-</v>
      </c>
      <c r="F701" s="91" t="str">
        <f t="shared" si="88"/>
        <v>-</v>
      </c>
      <c r="G701" s="91" t="str">
        <f t="shared" si="88"/>
        <v>-</v>
      </c>
      <c r="H701" s="91" t="str">
        <f t="shared" si="88"/>
        <v>-</v>
      </c>
      <c r="I701" s="91" t="str">
        <f t="shared" si="88"/>
        <v>-</v>
      </c>
      <c r="J701" s="91" t="str">
        <f t="shared" si="88"/>
        <v>-</v>
      </c>
      <c r="K701" s="91" t="str">
        <f t="shared" si="88"/>
        <v>-</v>
      </c>
      <c r="L701" s="91" t="str">
        <f t="shared" si="88"/>
        <v>-</v>
      </c>
      <c r="M701" s="91" t="str">
        <f t="shared" si="88"/>
        <v>-</v>
      </c>
      <c r="N701" s="91" t="str">
        <f t="shared" si="88"/>
        <v>-</v>
      </c>
      <c r="O701" s="91" t="str">
        <f t="shared" si="88"/>
        <v>-</v>
      </c>
      <c r="P701" s="91" t="str">
        <f t="shared" si="88"/>
        <v>-</v>
      </c>
      <c r="Q701" s="91" t="str">
        <f t="shared" si="88"/>
        <v>-</v>
      </c>
      <c r="R701" s="91" t="str">
        <f t="shared" si="88"/>
        <v>-</v>
      </c>
      <c r="S701" s="91" t="str">
        <f t="shared" si="88"/>
        <v>-</v>
      </c>
      <c r="T701" s="91" t="str">
        <f t="shared" si="88"/>
        <v>-</v>
      </c>
      <c r="U701" s="91" t="str">
        <f t="shared" si="88"/>
        <v>-</v>
      </c>
      <c r="V701" s="91" t="str">
        <f t="shared" si="88"/>
        <v>-</v>
      </c>
      <c r="W701" s="91" t="str">
        <f t="shared" si="88"/>
        <v>-</v>
      </c>
      <c r="X701" s="91" t="str">
        <f t="shared" si="88"/>
        <v>-</v>
      </c>
      <c r="Y701" s="91" t="str">
        <f t="shared" si="88"/>
        <v>-</v>
      </c>
      <c r="Z701" s="91" t="str">
        <f t="shared" si="88"/>
        <v>-</v>
      </c>
      <c r="AA701" s="91" t="str">
        <f t="shared" si="88"/>
        <v>-</v>
      </c>
      <c r="AB701" s="91" t="str">
        <f t="shared" si="88"/>
        <v>-</v>
      </c>
      <c r="AC701" s="91" t="str">
        <f t="shared" si="88"/>
        <v>-</v>
      </c>
      <c r="AD701" s="91" t="str">
        <f t="shared" si="88"/>
        <v>-</v>
      </c>
      <c r="AE701" s="91" t="str">
        <f t="shared" si="88"/>
        <v>-</v>
      </c>
      <c r="AF701" s="91" t="str">
        <f t="shared" si="88"/>
        <v>-</v>
      </c>
      <c r="AG701" s="91" t="str">
        <f t="shared" si="88"/>
        <v>-</v>
      </c>
      <c r="AH701" s="91" t="str">
        <f t="shared" si="88"/>
        <v>-</v>
      </c>
      <c r="AI701" s="91" t="str">
        <f t="shared" si="88"/>
        <v>-</v>
      </c>
      <c r="AJ701" s="91" t="str">
        <f t="shared" si="88"/>
        <v>-</v>
      </c>
      <c r="AK701" s="91" t="str">
        <f t="shared" si="88"/>
        <v>-</v>
      </c>
      <c r="AL701" s="91" t="str">
        <f t="shared" si="88"/>
        <v>-</v>
      </c>
      <c r="AM701" s="91" t="str">
        <f t="shared" si="88"/>
        <v>-</v>
      </c>
    </row>
    <row r="702" spans="1:39">
      <c r="A702" s="58" t="str">
        <f t="shared" si="84"/>
        <v/>
      </c>
      <c r="B702" s="120" t="str">
        <f t="shared" si="84"/>
        <v/>
      </c>
      <c r="C702" s="86" t="str">
        <f t="shared" si="84"/>
        <v/>
      </c>
      <c r="D702" s="87" t="str">
        <f t="shared" si="84"/>
        <v/>
      </c>
      <c r="E702" s="91" t="str">
        <f t="shared" ref="E702:AM702" si="89">IFERROR(RANK(E88,E$4:E$610,),"-")</f>
        <v>-</v>
      </c>
      <c r="F702" s="91" t="str">
        <f t="shared" si="89"/>
        <v>-</v>
      </c>
      <c r="G702" s="91" t="str">
        <f t="shared" si="89"/>
        <v>-</v>
      </c>
      <c r="H702" s="91" t="str">
        <f t="shared" si="89"/>
        <v>-</v>
      </c>
      <c r="I702" s="91" t="str">
        <f t="shared" si="89"/>
        <v>-</v>
      </c>
      <c r="J702" s="91" t="str">
        <f t="shared" si="89"/>
        <v>-</v>
      </c>
      <c r="K702" s="91" t="str">
        <f t="shared" si="89"/>
        <v>-</v>
      </c>
      <c r="L702" s="91" t="str">
        <f t="shared" si="89"/>
        <v>-</v>
      </c>
      <c r="M702" s="91" t="str">
        <f t="shared" si="89"/>
        <v>-</v>
      </c>
      <c r="N702" s="91" t="str">
        <f t="shared" si="89"/>
        <v>-</v>
      </c>
      <c r="O702" s="91" t="str">
        <f t="shared" si="89"/>
        <v>-</v>
      </c>
      <c r="P702" s="91" t="str">
        <f t="shared" si="89"/>
        <v>-</v>
      </c>
      <c r="Q702" s="91" t="str">
        <f t="shared" si="89"/>
        <v>-</v>
      </c>
      <c r="R702" s="91" t="str">
        <f t="shared" si="89"/>
        <v>-</v>
      </c>
      <c r="S702" s="91" t="str">
        <f t="shared" si="89"/>
        <v>-</v>
      </c>
      <c r="T702" s="91" t="str">
        <f t="shared" si="89"/>
        <v>-</v>
      </c>
      <c r="U702" s="91" t="str">
        <f t="shared" si="89"/>
        <v>-</v>
      </c>
      <c r="V702" s="91" t="str">
        <f t="shared" si="89"/>
        <v>-</v>
      </c>
      <c r="W702" s="91" t="str">
        <f t="shared" si="89"/>
        <v>-</v>
      </c>
      <c r="X702" s="91" t="str">
        <f t="shared" si="89"/>
        <v>-</v>
      </c>
      <c r="Y702" s="91" t="str">
        <f t="shared" si="89"/>
        <v>-</v>
      </c>
      <c r="Z702" s="91" t="str">
        <f t="shared" si="89"/>
        <v>-</v>
      </c>
      <c r="AA702" s="91" t="str">
        <f t="shared" si="89"/>
        <v>-</v>
      </c>
      <c r="AB702" s="91" t="str">
        <f t="shared" si="89"/>
        <v>-</v>
      </c>
      <c r="AC702" s="91" t="str">
        <f t="shared" si="89"/>
        <v>-</v>
      </c>
      <c r="AD702" s="91" t="str">
        <f t="shared" si="89"/>
        <v>-</v>
      </c>
      <c r="AE702" s="91" t="str">
        <f t="shared" si="89"/>
        <v>-</v>
      </c>
      <c r="AF702" s="91" t="str">
        <f t="shared" si="89"/>
        <v>-</v>
      </c>
      <c r="AG702" s="91" t="str">
        <f t="shared" si="89"/>
        <v>-</v>
      </c>
      <c r="AH702" s="91" t="str">
        <f t="shared" si="89"/>
        <v>-</v>
      </c>
      <c r="AI702" s="91" t="str">
        <f t="shared" si="89"/>
        <v>-</v>
      </c>
      <c r="AJ702" s="91" t="str">
        <f t="shared" si="89"/>
        <v>-</v>
      </c>
      <c r="AK702" s="91" t="str">
        <f t="shared" si="89"/>
        <v>-</v>
      </c>
      <c r="AL702" s="91" t="str">
        <f t="shared" si="89"/>
        <v>-</v>
      </c>
      <c r="AM702" s="91" t="str">
        <f t="shared" si="89"/>
        <v>-</v>
      </c>
    </row>
    <row r="703" spans="1:39">
      <c r="A703" s="58" t="str">
        <f t="shared" si="84"/>
        <v/>
      </c>
      <c r="B703" s="120" t="str">
        <f t="shared" si="84"/>
        <v/>
      </c>
      <c r="C703" s="86" t="str">
        <f t="shared" si="84"/>
        <v/>
      </c>
      <c r="D703" s="87" t="str">
        <f t="shared" si="84"/>
        <v/>
      </c>
      <c r="E703" s="91" t="str">
        <f t="shared" ref="E703:AM703" si="90">IFERROR(RANK(E89,E$4:E$610,),"-")</f>
        <v>-</v>
      </c>
      <c r="F703" s="91" t="str">
        <f t="shared" si="90"/>
        <v>-</v>
      </c>
      <c r="G703" s="91" t="str">
        <f t="shared" si="90"/>
        <v>-</v>
      </c>
      <c r="H703" s="91" t="str">
        <f t="shared" si="90"/>
        <v>-</v>
      </c>
      <c r="I703" s="91" t="str">
        <f t="shared" si="90"/>
        <v>-</v>
      </c>
      <c r="J703" s="91" t="str">
        <f t="shared" si="90"/>
        <v>-</v>
      </c>
      <c r="K703" s="91" t="str">
        <f t="shared" si="90"/>
        <v>-</v>
      </c>
      <c r="L703" s="91" t="str">
        <f t="shared" si="90"/>
        <v>-</v>
      </c>
      <c r="M703" s="91" t="str">
        <f t="shared" si="90"/>
        <v>-</v>
      </c>
      <c r="N703" s="91" t="str">
        <f t="shared" si="90"/>
        <v>-</v>
      </c>
      <c r="O703" s="91" t="str">
        <f t="shared" si="90"/>
        <v>-</v>
      </c>
      <c r="P703" s="91" t="str">
        <f t="shared" si="90"/>
        <v>-</v>
      </c>
      <c r="Q703" s="91" t="str">
        <f t="shared" si="90"/>
        <v>-</v>
      </c>
      <c r="R703" s="91" t="str">
        <f t="shared" si="90"/>
        <v>-</v>
      </c>
      <c r="S703" s="91" t="str">
        <f t="shared" si="90"/>
        <v>-</v>
      </c>
      <c r="T703" s="91" t="str">
        <f t="shared" si="90"/>
        <v>-</v>
      </c>
      <c r="U703" s="91" t="str">
        <f t="shared" si="90"/>
        <v>-</v>
      </c>
      <c r="V703" s="91" t="str">
        <f t="shared" si="90"/>
        <v>-</v>
      </c>
      <c r="W703" s="91" t="str">
        <f t="shared" si="90"/>
        <v>-</v>
      </c>
      <c r="X703" s="91" t="str">
        <f t="shared" si="90"/>
        <v>-</v>
      </c>
      <c r="Y703" s="91" t="str">
        <f t="shared" si="90"/>
        <v>-</v>
      </c>
      <c r="Z703" s="91" t="str">
        <f t="shared" si="90"/>
        <v>-</v>
      </c>
      <c r="AA703" s="91" t="str">
        <f t="shared" si="90"/>
        <v>-</v>
      </c>
      <c r="AB703" s="91" t="str">
        <f t="shared" si="90"/>
        <v>-</v>
      </c>
      <c r="AC703" s="91" t="str">
        <f t="shared" si="90"/>
        <v>-</v>
      </c>
      <c r="AD703" s="91" t="str">
        <f t="shared" si="90"/>
        <v>-</v>
      </c>
      <c r="AE703" s="91" t="str">
        <f t="shared" si="90"/>
        <v>-</v>
      </c>
      <c r="AF703" s="91" t="str">
        <f t="shared" si="90"/>
        <v>-</v>
      </c>
      <c r="AG703" s="91" t="str">
        <f t="shared" si="90"/>
        <v>-</v>
      </c>
      <c r="AH703" s="91" t="str">
        <f t="shared" si="90"/>
        <v>-</v>
      </c>
      <c r="AI703" s="91" t="str">
        <f t="shared" si="90"/>
        <v>-</v>
      </c>
      <c r="AJ703" s="91" t="str">
        <f t="shared" si="90"/>
        <v>-</v>
      </c>
      <c r="AK703" s="91" t="str">
        <f t="shared" si="90"/>
        <v>-</v>
      </c>
      <c r="AL703" s="91" t="str">
        <f t="shared" si="90"/>
        <v>-</v>
      </c>
      <c r="AM703" s="91" t="str">
        <f t="shared" si="90"/>
        <v>-</v>
      </c>
    </row>
    <row r="704" spans="1:39">
      <c r="A704" s="58" t="str">
        <f t="shared" si="84"/>
        <v/>
      </c>
      <c r="B704" s="120" t="str">
        <f t="shared" si="84"/>
        <v/>
      </c>
      <c r="C704" s="86" t="str">
        <f t="shared" si="84"/>
        <v/>
      </c>
      <c r="D704" s="87" t="str">
        <f t="shared" si="84"/>
        <v/>
      </c>
      <c r="E704" s="91" t="str">
        <f t="shared" ref="E704:AM704" si="91">IFERROR(RANK(E90,E$4:E$610,),"-")</f>
        <v>-</v>
      </c>
      <c r="F704" s="91" t="str">
        <f t="shared" si="91"/>
        <v>-</v>
      </c>
      <c r="G704" s="91" t="str">
        <f t="shared" si="91"/>
        <v>-</v>
      </c>
      <c r="H704" s="91" t="str">
        <f t="shared" si="91"/>
        <v>-</v>
      </c>
      <c r="I704" s="91" t="str">
        <f t="shared" si="91"/>
        <v>-</v>
      </c>
      <c r="J704" s="91" t="str">
        <f t="shared" si="91"/>
        <v>-</v>
      </c>
      <c r="K704" s="91" t="str">
        <f t="shared" si="91"/>
        <v>-</v>
      </c>
      <c r="L704" s="91" t="str">
        <f t="shared" si="91"/>
        <v>-</v>
      </c>
      <c r="M704" s="91" t="str">
        <f t="shared" si="91"/>
        <v>-</v>
      </c>
      <c r="N704" s="91" t="str">
        <f t="shared" si="91"/>
        <v>-</v>
      </c>
      <c r="O704" s="91" t="str">
        <f t="shared" si="91"/>
        <v>-</v>
      </c>
      <c r="P704" s="91" t="str">
        <f t="shared" si="91"/>
        <v>-</v>
      </c>
      <c r="Q704" s="91" t="str">
        <f t="shared" si="91"/>
        <v>-</v>
      </c>
      <c r="R704" s="91" t="str">
        <f t="shared" si="91"/>
        <v>-</v>
      </c>
      <c r="S704" s="91" t="str">
        <f t="shared" si="91"/>
        <v>-</v>
      </c>
      <c r="T704" s="91" t="str">
        <f t="shared" si="91"/>
        <v>-</v>
      </c>
      <c r="U704" s="91" t="str">
        <f t="shared" si="91"/>
        <v>-</v>
      </c>
      <c r="V704" s="91" t="str">
        <f t="shared" si="91"/>
        <v>-</v>
      </c>
      <c r="W704" s="91" t="str">
        <f t="shared" si="91"/>
        <v>-</v>
      </c>
      <c r="X704" s="91" t="str">
        <f t="shared" si="91"/>
        <v>-</v>
      </c>
      <c r="Y704" s="91" t="str">
        <f t="shared" si="91"/>
        <v>-</v>
      </c>
      <c r="Z704" s="91" t="str">
        <f t="shared" si="91"/>
        <v>-</v>
      </c>
      <c r="AA704" s="91" t="str">
        <f t="shared" si="91"/>
        <v>-</v>
      </c>
      <c r="AB704" s="91" t="str">
        <f t="shared" si="91"/>
        <v>-</v>
      </c>
      <c r="AC704" s="91" t="str">
        <f t="shared" si="91"/>
        <v>-</v>
      </c>
      <c r="AD704" s="91" t="str">
        <f t="shared" si="91"/>
        <v>-</v>
      </c>
      <c r="AE704" s="91" t="str">
        <f t="shared" si="91"/>
        <v>-</v>
      </c>
      <c r="AF704" s="91" t="str">
        <f t="shared" si="91"/>
        <v>-</v>
      </c>
      <c r="AG704" s="91" t="str">
        <f t="shared" si="91"/>
        <v>-</v>
      </c>
      <c r="AH704" s="91" t="str">
        <f t="shared" si="91"/>
        <v>-</v>
      </c>
      <c r="AI704" s="91" t="str">
        <f t="shared" si="91"/>
        <v>-</v>
      </c>
      <c r="AJ704" s="91" t="str">
        <f t="shared" si="91"/>
        <v>-</v>
      </c>
      <c r="AK704" s="91" t="str">
        <f t="shared" si="91"/>
        <v>-</v>
      </c>
      <c r="AL704" s="91" t="str">
        <f t="shared" si="91"/>
        <v>-</v>
      </c>
      <c r="AM704" s="91" t="str">
        <f t="shared" si="91"/>
        <v>-</v>
      </c>
    </row>
    <row r="705" spans="1:39">
      <c r="A705" s="58" t="str">
        <f t="shared" si="84"/>
        <v/>
      </c>
      <c r="B705" s="120" t="str">
        <f t="shared" si="84"/>
        <v/>
      </c>
      <c r="C705" s="86" t="str">
        <f t="shared" si="84"/>
        <v/>
      </c>
      <c r="D705" s="87" t="str">
        <f t="shared" si="84"/>
        <v/>
      </c>
      <c r="E705" s="91" t="str">
        <f t="shared" ref="E705:AM705" si="92">IFERROR(RANK(E91,E$4:E$610,),"-")</f>
        <v>-</v>
      </c>
      <c r="F705" s="91" t="str">
        <f t="shared" si="92"/>
        <v>-</v>
      </c>
      <c r="G705" s="91" t="str">
        <f t="shared" si="92"/>
        <v>-</v>
      </c>
      <c r="H705" s="91" t="str">
        <f t="shared" si="92"/>
        <v>-</v>
      </c>
      <c r="I705" s="91" t="str">
        <f t="shared" si="92"/>
        <v>-</v>
      </c>
      <c r="J705" s="91" t="str">
        <f t="shared" si="92"/>
        <v>-</v>
      </c>
      <c r="K705" s="91" t="str">
        <f t="shared" si="92"/>
        <v>-</v>
      </c>
      <c r="L705" s="91" t="str">
        <f t="shared" si="92"/>
        <v>-</v>
      </c>
      <c r="M705" s="91" t="str">
        <f t="shared" si="92"/>
        <v>-</v>
      </c>
      <c r="N705" s="91" t="str">
        <f t="shared" si="92"/>
        <v>-</v>
      </c>
      <c r="O705" s="91" t="str">
        <f t="shared" si="92"/>
        <v>-</v>
      </c>
      <c r="P705" s="91" t="str">
        <f t="shared" si="92"/>
        <v>-</v>
      </c>
      <c r="Q705" s="91" t="str">
        <f t="shared" si="92"/>
        <v>-</v>
      </c>
      <c r="R705" s="91" t="str">
        <f t="shared" si="92"/>
        <v>-</v>
      </c>
      <c r="S705" s="91" t="str">
        <f t="shared" si="92"/>
        <v>-</v>
      </c>
      <c r="T705" s="91" t="str">
        <f t="shared" si="92"/>
        <v>-</v>
      </c>
      <c r="U705" s="91" t="str">
        <f t="shared" si="92"/>
        <v>-</v>
      </c>
      <c r="V705" s="91" t="str">
        <f t="shared" si="92"/>
        <v>-</v>
      </c>
      <c r="W705" s="91" t="str">
        <f t="shared" si="92"/>
        <v>-</v>
      </c>
      <c r="X705" s="91" t="str">
        <f t="shared" si="92"/>
        <v>-</v>
      </c>
      <c r="Y705" s="91" t="str">
        <f t="shared" si="92"/>
        <v>-</v>
      </c>
      <c r="Z705" s="91" t="str">
        <f t="shared" si="92"/>
        <v>-</v>
      </c>
      <c r="AA705" s="91" t="str">
        <f t="shared" si="92"/>
        <v>-</v>
      </c>
      <c r="AB705" s="91" t="str">
        <f t="shared" si="92"/>
        <v>-</v>
      </c>
      <c r="AC705" s="91" t="str">
        <f t="shared" si="92"/>
        <v>-</v>
      </c>
      <c r="AD705" s="91" t="str">
        <f t="shared" si="92"/>
        <v>-</v>
      </c>
      <c r="AE705" s="91" t="str">
        <f t="shared" si="92"/>
        <v>-</v>
      </c>
      <c r="AF705" s="91" t="str">
        <f t="shared" si="92"/>
        <v>-</v>
      </c>
      <c r="AG705" s="91" t="str">
        <f t="shared" si="92"/>
        <v>-</v>
      </c>
      <c r="AH705" s="91" t="str">
        <f t="shared" si="92"/>
        <v>-</v>
      </c>
      <c r="AI705" s="91" t="str">
        <f t="shared" si="92"/>
        <v>-</v>
      </c>
      <c r="AJ705" s="91" t="str">
        <f t="shared" si="92"/>
        <v>-</v>
      </c>
      <c r="AK705" s="91" t="str">
        <f t="shared" si="92"/>
        <v>-</v>
      </c>
      <c r="AL705" s="91" t="str">
        <f t="shared" si="92"/>
        <v>-</v>
      </c>
      <c r="AM705" s="91" t="str">
        <f t="shared" si="92"/>
        <v>-</v>
      </c>
    </row>
    <row r="706" spans="1:39">
      <c r="A706" s="58" t="str">
        <f t="shared" si="84"/>
        <v/>
      </c>
      <c r="B706" s="120" t="str">
        <f t="shared" si="84"/>
        <v/>
      </c>
      <c r="C706" s="86" t="str">
        <f t="shared" si="84"/>
        <v/>
      </c>
      <c r="D706" s="87" t="str">
        <f t="shared" si="84"/>
        <v/>
      </c>
      <c r="E706" s="91" t="str">
        <f t="shared" ref="E706:AM706" si="93">IFERROR(RANK(E92,E$4:E$610,),"-")</f>
        <v>-</v>
      </c>
      <c r="F706" s="91" t="str">
        <f t="shared" si="93"/>
        <v>-</v>
      </c>
      <c r="G706" s="91" t="str">
        <f t="shared" si="93"/>
        <v>-</v>
      </c>
      <c r="H706" s="91" t="str">
        <f t="shared" si="93"/>
        <v>-</v>
      </c>
      <c r="I706" s="91" t="str">
        <f t="shared" si="93"/>
        <v>-</v>
      </c>
      <c r="J706" s="91" t="str">
        <f t="shared" si="93"/>
        <v>-</v>
      </c>
      <c r="K706" s="91" t="str">
        <f t="shared" si="93"/>
        <v>-</v>
      </c>
      <c r="L706" s="91" t="str">
        <f t="shared" si="93"/>
        <v>-</v>
      </c>
      <c r="M706" s="91" t="str">
        <f t="shared" si="93"/>
        <v>-</v>
      </c>
      <c r="N706" s="91" t="str">
        <f t="shared" si="93"/>
        <v>-</v>
      </c>
      <c r="O706" s="91" t="str">
        <f t="shared" si="93"/>
        <v>-</v>
      </c>
      <c r="P706" s="91" t="str">
        <f t="shared" si="93"/>
        <v>-</v>
      </c>
      <c r="Q706" s="91" t="str">
        <f t="shared" si="93"/>
        <v>-</v>
      </c>
      <c r="R706" s="91" t="str">
        <f t="shared" si="93"/>
        <v>-</v>
      </c>
      <c r="S706" s="91" t="str">
        <f t="shared" si="93"/>
        <v>-</v>
      </c>
      <c r="T706" s="91" t="str">
        <f t="shared" si="93"/>
        <v>-</v>
      </c>
      <c r="U706" s="91" t="str">
        <f t="shared" si="93"/>
        <v>-</v>
      </c>
      <c r="V706" s="91" t="str">
        <f t="shared" si="93"/>
        <v>-</v>
      </c>
      <c r="W706" s="91" t="str">
        <f t="shared" si="93"/>
        <v>-</v>
      </c>
      <c r="X706" s="91" t="str">
        <f t="shared" si="93"/>
        <v>-</v>
      </c>
      <c r="Y706" s="91" t="str">
        <f t="shared" si="93"/>
        <v>-</v>
      </c>
      <c r="Z706" s="91" t="str">
        <f t="shared" si="93"/>
        <v>-</v>
      </c>
      <c r="AA706" s="91" t="str">
        <f t="shared" si="93"/>
        <v>-</v>
      </c>
      <c r="AB706" s="91" t="str">
        <f t="shared" si="93"/>
        <v>-</v>
      </c>
      <c r="AC706" s="91" t="str">
        <f t="shared" si="93"/>
        <v>-</v>
      </c>
      <c r="AD706" s="91" t="str">
        <f t="shared" si="93"/>
        <v>-</v>
      </c>
      <c r="AE706" s="91" t="str">
        <f t="shared" si="93"/>
        <v>-</v>
      </c>
      <c r="AF706" s="91" t="str">
        <f t="shared" si="93"/>
        <v>-</v>
      </c>
      <c r="AG706" s="91" t="str">
        <f t="shared" si="93"/>
        <v>-</v>
      </c>
      <c r="AH706" s="91" t="str">
        <f t="shared" si="93"/>
        <v>-</v>
      </c>
      <c r="AI706" s="91" t="str">
        <f t="shared" si="93"/>
        <v>-</v>
      </c>
      <c r="AJ706" s="91" t="str">
        <f t="shared" si="93"/>
        <v>-</v>
      </c>
      <c r="AK706" s="91" t="str">
        <f t="shared" si="93"/>
        <v>-</v>
      </c>
      <c r="AL706" s="91" t="str">
        <f t="shared" si="93"/>
        <v>-</v>
      </c>
      <c r="AM706" s="91" t="str">
        <f t="shared" si="93"/>
        <v>-</v>
      </c>
    </row>
    <row r="707" spans="1:39">
      <c r="A707" s="58" t="str">
        <f t="shared" si="84"/>
        <v/>
      </c>
      <c r="B707" s="120" t="str">
        <f t="shared" si="84"/>
        <v/>
      </c>
      <c r="C707" s="86" t="str">
        <f t="shared" si="84"/>
        <v/>
      </c>
      <c r="D707" s="87" t="str">
        <f t="shared" si="84"/>
        <v/>
      </c>
      <c r="E707" s="91" t="str">
        <f t="shared" ref="E707:AM707" si="94">IFERROR(RANK(E93,E$4:E$610,),"-")</f>
        <v>-</v>
      </c>
      <c r="F707" s="91" t="str">
        <f t="shared" si="94"/>
        <v>-</v>
      </c>
      <c r="G707" s="91" t="str">
        <f t="shared" si="94"/>
        <v>-</v>
      </c>
      <c r="H707" s="91" t="str">
        <f t="shared" si="94"/>
        <v>-</v>
      </c>
      <c r="I707" s="91" t="str">
        <f t="shared" si="94"/>
        <v>-</v>
      </c>
      <c r="J707" s="91" t="str">
        <f t="shared" si="94"/>
        <v>-</v>
      </c>
      <c r="K707" s="91" t="str">
        <f t="shared" si="94"/>
        <v>-</v>
      </c>
      <c r="L707" s="91" t="str">
        <f t="shared" si="94"/>
        <v>-</v>
      </c>
      <c r="M707" s="91" t="str">
        <f t="shared" si="94"/>
        <v>-</v>
      </c>
      <c r="N707" s="91" t="str">
        <f t="shared" si="94"/>
        <v>-</v>
      </c>
      <c r="O707" s="91" t="str">
        <f t="shared" si="94"/>
        <v>-</v>
      </c>
      <c r="P707" s="91" t="str">
        <f t="shared" si="94"/>
        <v>-</v>
      </c>
      <c r="Q707" s="91" t="str">
        <f t="shared" si="94"/>
        <v>-</v>
      </c>
      <c r="R707" s="91" t="str">
        <f t="shared" si="94"/>
        <v>-</v>
      </c>
      <c r="S707" s="91" t="str">
        <f t="shared" si="94"/>
        <v>-</v>
      </c>
      <c r="T707" s="91" t="str">
        <f t="shared" si="94"/>
        <v>-</v>
      </c>
      <c r="U707" s="91" t="str">
        <f t="shared" si="94"/>
        <v>-</v>
      </c>
      <c r="V707" s="91" t="str">
        <f t="shared" si="94"/>
        <v>-</v>
      </c>
      <c r="W707" s="91" t="str">
        <f t="shared" si="94"/>
        <v>-</v>
      </c>
      <c r="X707" s="91" t="str">
        <f t="shared" si="94"/>
        <v>-</v>
      </c>
      <c r="Y707" s="91" t="str">
        <f t="shared" si="94"/>
        <v>-</v>
      </c>
      <c r="Z707" s="91" t="str">
        <f t="shared" si="94"/>
        <v>-</v>
      </c>
      <c r="AA707" s="91" t="str">
        <f t="shared" si="94"/>
        <v>-</v>
      </c>
      <c r="AB707" s="91" t="str">
        <f t="shared" si="94"/>
        <v>-</v>
      </c>
      <c r="AC707" s="91" t="str">
        <f t="shared" si="94"/>
        <v>-</v>
      </c>
      <c r="AD707" s="91" t="str">
        <f t="shared" si="94"/>
        <v>-</v>
      </c>
      <c r="AE707" s="91" t="str">
        <f t="shared" si="94"/>
        <v>-</v>
      </c>
      <c r="AF707" s="91" t="str">
        <f t="shared" si="94"/>
        <v>-</v>
      </c>
      <c r="AG707" s="91" t="str">
        <f t="shared" si="94"/>
        <v>-</v>
      </c>
      <c r="AH707" s="91" t="str">
        <f t="shared" si="94"/>
        <v>-</v>
      </c>
      <c r="AI707" s="91" t="str">
        <f t="shared" si="94"/>
        <v>-</v>
      </c>
      <c r="AJ707" s="91" t="str">
        <f t="shared" si="94"/>
        <v>-</v>
      </c>
      <c r="AK707" s="91" t="str">
        <f t="shared" si="94"/>
        <v>-</v>
      </c>
      <c r="AL707" s="91" t="str">
        <f t="shared" si="94"/>
        <v>-</v>
      </c>
      <c r="AM707" s="91" t="str">
        <f t="shared" si="94"/>
        <v>-</v>
      </c>
    </row>
    <row r="708" spans="1:39">
      <c r="A708" s="58" t="str">
        <f t="shared" si="84"/>
        <v/>
      </c>
      <c r="B708" s="120" t="str">
        <f t="shared" si="84"/>
        <v/>
      </c>
      <c r="C708" s="86" t="str">
        <f t="shared" si="84"/>
        <v/>
      </c>
      <c r="D708" s="87" t="str">
        <f t="shared" si="84"/>
        <v/>
      </c>
      <c r="E708" s="91" t="str">
        <f t="shared" ref="E708:AM708" si="95">IFERROR(RANK(E94,E$4:E$610,),"-")</f>
        <v>-</v>
      </c>
      <c r="F708" s="91" t="str">
        <f t="shared" si="95"/>
        <v>-</v>
      </c>
      <c r="G708" s="91" t="str">
        <f t="shared" si="95"/>
        <v>-</v>
      </c>
      <c r="H708" s="91" t="str">
        <f t="shared" si="95"/>
        <v>-</v>
      </c>
      <c r="I708" s="91" t="str">
        <f t="shared" si="95"/>
        <v>-</v>
      </c>
      <c r="J708" s="91" t="str">
        <f t="shared" si="95"/>
        <v>-</v>
      </c>
      <c r="K708" s="91" t="str">
        <f t="shared" si="95"/>
        <v>-</v>
      </c>
      <c r="L708" s="91" t="str">
        <f t="shared" si="95"/>
        <v>-</v>
      </c>
      <c r="M708" s="91" t="str">
        <f t="shared" si="95"/>
        <v>-</v>
      </c>
      <c r="N708" s="91" t="str">
        <f t="shared" si="95"/>
        <v>-</v>
      </c>
      <c r="O708" s="91" t="str">
        <f t="shared" si="95"/>
        <v>-</v>
      </c>
      <c r="P708" s="91" t="str">
        <f t="shared" si="95"/>
        <v>-</v>
      </c>
      <c r="Q708" s="91" t="str">
        <f t="shared" si="95"/>
        <v>-</v>
      </c>
      <c r="R708" s="91" t="str">
        <f t="shared" si="95"/>
        <v>-</v>
      </c>
      <c r="S708" s="91" t="str">
        <f t="shared" si="95"/>
        <v>-</v>
      </c>
      <c r="T708" s="91" t="str">
        <f t="shared" si="95"/>
        <v>-</v>
      </c>
      <c r="U708" s="91" t="str">
        <f t="shared" si="95"/>
        <v>-</v>
      </c>
      <c r="V708" s="91" t="str">
        <f t="shared" si="95"/>
        <v>-</v>
      </c>
      <c r="W708" s="91" t="str">
        <f t="shared" si="95"/>
        <v>-</v>
      </c>
      <c r="X708" s="91" t="str">
        <f t="shared" si="95"/>
        <v>-</v>
      </c>
      <c r="Y708" s="91" t="str">
        <f t="shared" si="95"/>
        <v>-</v>
      </c>
      <c r="Z708" s="91" t="str">
        <f t="shared" si="95"/>
        <v>-</v>
      </c>
      <c r="AA708" s="91" t="str">
        <f t="shared" si="95"/>
        <v>-</v>
      </c>
      <c r="AB708" s="91" t="str">
        <f t="shared" si="95"/>
        <v>-</v>
      </c>
      <c r="AC708" s="91" t="str">
        <f t="shared" si="95"/>
        <v>-</v>
      </c>
      <c r="AD708" s="91" t="str">
        <f t="shared" si="95"/>
        <v>-</v>
      </c>
      <c r="AE708" s="91" t="str">
        <f t="shared" si="95"/>
        <v>-</v>
      </c>
      <c r="AF708" s="91" t="str">
        <f t="shared" si="95"/>
        <v>-</v>
      </c>
      <c r="AG708" s="91" t="str">
        <f t="shared" si="95"/>
        <v>-</v>
      </c>
      <c r="AH708" s="91" t="str">
        <f t="shared" si="95"/>
        <v>-</v>
      </c>
      <c r="AI708" s="91" t="str">
        <f t="shared" si="95"/>
        <v>-</v>
      </c>
      <c r="AJ708" s="91" t="str">
        <f t="shared" si="95"/>
        <v>-</v>
      </c>
      <c r="AK708" s="91" t="str">
        <f t="shared" si="95"/>
        <v>-</v>
      </c>
      <c r="AL708" s="91" t="str">
        <f t="shared" si="95"/>
        <v>-</v>
      </c>
      <c r="AM708" s="91" t="str">
        <f t="shared" si="95"/>
        <v>-</v>
      </c>
    </row>
    <row r="709" spans="1:39">
      <c r="A709" s="58" t="str">
        <f t="shared" si="84"/>
        <v/>
      </c>
      <c r="B709" s="120" t="str">
        <f t="shared" si="84"/>
        <v/>
      </c>
      <c r="C709" s="86" t="str">
        <f t="shared" si="84"/>
        <v/>
      </c>
      <c r="D709" s="87" t="str">
        <f t="shared" si="84"/>
        <v/>
      </c>
      <c r="E709" s="91" t="str">
        <f t="shared" ref="E709:AM709" si="96">IFERROR(RANK(E95,E$4:E$610,),"-")</f>
        <v>-</v>
      </c>
      <c r="F709" s="91" t="str">
        <f t="shared" si="96"/>
        <v>-</v>
      </c>
      <c r="G709" s="91" t="str">
        <f t="shared" si="96"/>
        <v>-</v>
      </c>
      <c r="H709" s="91" t="str">
        <f t="shared" si="96"/>
        <v>-</v>
      </c>
      <c r="I709" s="91" t="str">
        <f t="shared" si="96"/>
        <v>-</v>
      </c>
      <c r="J709" s="91" t="str">
        <f t="shared" si="96"/>
        <v>-</v>
      </c>
      <c r="K709" s="91" t="str">
        <f t="shared" si="96"/>
        <v>-</v>
      </c>
      <c r="L709" s="91" t="str">
        <f t="shared" si="96"/>
        <v>-</v>
      </c>
      <c r="M709" s="91" t="str">
        <f t="shared" si="96"/>
        <v>-</v>
      </c>
      <c r="N709" s="91" t="str">
        <f t="shared" si="96"/>
        <v>-</v>
      </c>
      <c r="O709" s="91" t="str">
        <f t="shared" si="96"/>
        <v>-</v>
      </c>
      <c r="P709" s="91" t="str">
        <f t="shared" si="96"/>
        <v>-</v>
      </c>
      <c r="Q709" s="91" t="str">
        <f t="shared" si="96"/>
        <v>-</v>
      </c>
      <c r="R709" s="91" t="str">
        <f t="shared" si="96"/>
        <v>-</v>
      </c>
      <c r="S709" s="91" t="str">
        <f t="shared" si="96"/>
        <v>-</v>
      </c>
      <c r="T709" s="91" t="str">
        <f t="shared" si="96"/>
        <v>-</v>
      </c>
      <c r="U709" s="91" t="str">
        <f t="shared" si="96"/>
        <v>-</v>
      </c>
      <c r="V709" s="91" t="str">
        <f t="shared" si="96"/>
        <v>-</v>
      </c>
      <c r="W709" s="91" t="str">
        <f t="shared" si="96"/>
        <v>-</v>
      </c>
      <c r="X709" s="91" t="str">
        <f t="shared" si="96"/>
        <v>-</v>
      </c>
      <c r="Y709" s="91" t="str">
        <f t="shared" si="96"/>
        <v>-</v>
      </c>
      <c r="Z709" s="91" t="str">
        <f t="shared" si="96"/>
        <v>-</v>
      </c>
      <c r="AA709" s="91" t="str">
        <f t="shared" si="96"/>
        <v>-</v>
      </c>
      <c r="AB709" s="91" t="str">
        <f t="shared" si="96"/>
        <v>-</v>
      </c>
      <c r="AC709" s="91" t="str">
        <f t="shared" si="96"/>
        <v>-</v>
      </c>
      <c r="AD709" s="91" t="str">
        <f t="shared" si="96"/>
        <v>-</v>
      </c>
      <c r="AE709" s="91" t="str">
        <f t="shared" si="96"/>
        <v>-</v>
      </c>
      <c r="AF709" s="91" t="str">
        <f t="shared" si="96"/>
        <v>-</v>
      </c>
      <c r="AG709" s="91" t="str">
        <f t="shared" si="96"/>
        <v>-</v>
      </c>
      <c r="AH709" s="91" t="str">
        <f t="shared" si="96"/>
        <v>-</v>
      </c>
      <c r="AI709" s="91" t="str">
        <f t="shared" si="96"/>
        <v>-</v>
      </c>
      <c r="AJ709" s="91" t="str">
        <f t="shared" si="96"/>
        <v>-</v>
      </c>
      <c r="AK709" s="91" t="str">
        <f t="shared" si="96"/>
        <v>-</v>
      </c>
      <c r="AL709" s="91" t="str">
        <f t="shared" si="96"/>
        <v>-</v>
      </c>
      <c r="AM709" s="91" t="str">
        <f t="shared" si="96"/>
        <v>-</v>
      </c>
    </row>
    <row r="710" spans="1:39">
      <c r="A710" s="58" t="str">
        <f t="shared" si="84"/>
        <v/>
      </c>
      <c r="B710" s="120" t="str">
        <f t="shared" si="84"/>
        <v/>
      </c>
      <c r="C710" s="86" t="str">
        <f t="shared" si="84"/>
        <v/>
      </c>
      <c r="D710" s="87" t="str">
        <f t="shared" si="84"/>
        <v/>
      </c>
      <c r="E710" s="91" t="str">
        <f t="shared" ref="E710:AM710" si="97">IFERROR(RANK(E96,E$4:E$610,),"-")</f>
        <v>-</v>
      </c>
      <c r="F710" s="91" t="str">
        <f t="shared" si="97"/>
        <v>-</v>
      </c>
      <c r="G710" s="91" t="str">
        <f t="shared" si="97"/>
        <v>-</v>
      </c>
      <c r="H710" s="91" t="str">
        <f t="shared" si="97"/>
        <v>-</v>
      </c>
      <c r="I710" s="91" t="str">
        <f t="shared" si="97"/>
        <v>-</v>
      </c>
      <c r="J710" s="91" t="str">
        <f t="shared" si="97"/>
        <v>-</v>
      </c>
      <c r="K710" s="91" t="str">
        <f t="shared" si="97"/>
        <v>-</v>
      </c>
      <c r="L710" s="91" t="str">
        <f t="shared" si="97"/>
        <v>-</v>
      </c>
      <c r="M710" s="91" t="str">
        <f t="shared" si="97"/>
        <v>-</v>
      </c>
      <c r="N710" s="91" t="str">
        <f t="shared" si="97"/>
        <v>-</v>
      </c>
      <c r="O710" s="91" t="str">
        <f t="shared" si="97"/>
        <v>-</v>
      </c>
      <c r="P710" s="91" t="str">
        <f t="shared" si="97"/>
        <v>-</v>
      </c>
      <c r="Q710" s="91" t="str">
        <f t="shared" si="97"/>
        <v>-</v>
      </c>
      <c r="R710" s="91" t="str">
        <f t="shared" si="97"/>
        <v>-</v>
      </c>
      <c r="S710" s="91" t="str">
        <f t="shared" si="97"/>
        <v>-</v>
      </c>
      <c r="T710" s="91" t="str">
        <f t="shared" si="97"/>
        <v>-</v>
      </c>
      <c r="U710" s="91" t="str">
        <f t="shared" si="97"/>
        <v>-</v>
      </c>
      <c r="V710" s="91" t="str">
        <f t="shared" si="97"/>
        <v>-</v>
      </c>
      <c r="W710" s="91" t="str">
        <f t="shared" si="97"/>
        <v>-</v>
      </c>
      <c r="X710" s="91" t="str">
        <f t="shared" si="97"/>
        <v>-</v>
      </c>
      <c r="Y710" s="91" t="str">
        <f t="shared" si="97"/>
        <v>-</v>
      </c>
      <c r="Z710" s="91" t="str">
        <f t="shared" si="97"/>
        <v>-</v>
      </c>
      <c r="AA710" s="91" t="str">
        <f t="shared" si="97"/>
        <v>-</v>
      </c>
      <c r="AB710" s="91" t="str">
        <f t="shared" si="97"/>
        <v>-</v>
      </c>
      <c r="AC710" s="91" t="str">
        <f t="shared" si="97"/>
        <v>-</v>
      </c>
      <c r="AD710" s="91" t="str">
        <f t="shared" si="97"/>
        <v>-</v>
      </c>
      <c r="AE710" s="91" t="str">
        <f t="shared" si="97"/>
        <v>-</v>
      </c>
      <c r="AF710" s="91" t="str">
        <f t="shared" si="97"/>
        <v>-</v>
      </c>
      <c r="AG710" s="91" t="str">
        <f t="shared" si="97"/>
        <v>-</v>
      </c>
      <c r="AH710" s="91" t="str">
        <f t="shared" si="97"/>
        <v>-</v>
      </c>
      <c r="AI710" s="91" t="str">
        <f t="shared" si="97"/>
        <v>-</v>
      </c>
      <c r="AJ710" s="91" t="str">
        <f t="shared" si="97"/>
        <v>-</v>
      </c>
      <c r="AK710" s="91" t="str">
        <f t="shared" si="97"/>
        <v>-</v>
      </c>
      <c r="AL710" s="91" t="str">
        <f t="shared" si="97"/>
        <v>-</v>
      </c>
      <c r="AM710" s="91" t="str">
        <f t="shared" si="97"/>
        <v>-</v>
      </c>
    </row>
    <row r="711" spans="1:39">
      <c r="A711" s="58" t="str">
        <f t="shared" si="84"/>
        <v/>
      </c>
      <c r="B711" s="120" t="str">
        <f t="shared" si="84"/>
        <v/>
      </c>
      <c r="C711" s="86" t="str">
        <f t="shared" si="84"/>
        <v/>
      </c>
      <c r="D711" s="87" t="str">
        <f t="shared" si="84"/>
        <v/>
      </c>
      <c r="E711" s="91" t="str">
        <f t="shared" ref="E711:AM711" si="98">IFERROR(RANK(E97,E$4:E$610,),"-")</f>
        <v>-</v>
      </c>
      <c r="F711" s="91" t="str">
        <f t="shared" si="98"/>
        <v>-</v>
      </c>
      <c r="G711" s="91" t="str">
        <f t="shared" si="98"/>
        <v>-</v>
      </c>
      <c r="H711" s="91" t="str">
        <f t="shared" si="98"/>
        <v>-</v>
      </c>
      <c r="I711" s="91" t="str">
        <f t="shared" si="98"/>
        <v>-</v>
      </c>
      <c r="J711" s="91" t="str">
        <f t="shared" si="98"/>
        <v>-</v>
      </c>
      <c r="K711" s="91" t="str">
        <f t="shared" si="98"/>
        <v>-</v>
      </c>
      <c r="L711" s="91" t="str">
        <f t="shared" si="98"/>
        <v>-</v>
      </c>
      <c r="M711" s="91" t="str">
        <f t="shared" si="98"/>
        <v>-</v>
      </c>
      <c r="N711" s="91" t="str">
        <f t="shared" si="98"/>
        <v>-</v>
      </c>
      <c r="O711" s="91" t="str">
        <f t="shared" si="98"/>
        <v>-</v>
      </c>
      <c r="P711" s="91" t="str">
        <f t="shared" si="98"/>
        <v>-</v>
      </c>
      <c r="Q711" s="91" t="str">
        <f t="shared" si="98"/>
        <v>-</v>
      </c>
      <c r="R711" s="91" t="str">
        <f t="shared" si="98"/>
        <v>-</v>
      </c>
      <c r="S711" s="91" t="str">
        <f t="shared" si="98"/>
        <v>-</v>
      </c>
      <c r="T711" s="91" t="str">
        <f t="shared" si="98"/>
        <v>-</v>
      </c>
      <c r="U711" s="91" t="str">
        <f t="shared" si="98"/>
        <v>-</v>
      </c>
      <c r="V711" s="91" t="str">
        <f t="shared" si="98"/>
        <v>-</v>
      </c>
      <c r="W711" s="91" t="str">
        <f t="shared" si="98"/>
        <v>-</v>
      </c>
      <c r="X711" s="91" t="str">
        <f t="shared" si="98"/>
        <v>-</v>
      </c>
      <c r="Y711" s="91" t="str">
        <f t="shared" si="98"/>
        <v>-</v>
      </c>
      <c r="Z711" s="91" t="str">
        <f t="shared" si="98"/>
        <v>-</v>
      </c>
      <c r="AA711" s="91" t="str">
        <f t="shared" si="98"/>
        <v>-</v>
      </c>
      <c r="AB711" s="91" t="str">
        <f t="shared" si="98"/>
        <v>-</v>
      </c>
      <c r="AC711" s="91" t="str">
        <f t="shared" si="98"/>
        <v>-</v>
      </c>
      <c r="AD711" s="91" t="str">
        <f t="shared" si="98"/>
        <v>-</v>
      </c>
      <c r="AE711" s="91" t="str">
        <f t="shared" si="98"/>
        <v>-</v>
      </c>
      <c r="AF711" s="91" t="str">
        <f t="shared" si="98"/>
        <v>-</v>
      </c>
      <c r="AG711" s="91" t="str">
        <f t="shared" si="98"/>
        <v>-</v>
      </c>
      <c r="AH711" s="91" t="str">
        <f t="shared" si="98"/>
        <v>-</v>
      </c>
      <c r="AI711" s="91" t="str">
        <f t="shared" si="98"/>
        <v>-</v>
      </c>
      <c r="AJ711" s="91" t="str">
        <f t="shared" si="98"/>
        <v>-</v>
      </c>
      <c r="AK711" s="91" t="str">
        <f t="shared" si="98"/>
        <v>-</v>
      </c>
      <c r="AL711" s="91" t="str">
        <f t="shared" si="98"/>
        <v>-</v>
      </c>
      <c r="AM711" s="91" t="str">
        <f t="shared" si="98"/>
        <v>-</v>
      </c>
    </row>
    <row r="712" spans="1:39">
      <c r="A712" s="58" t="str">
        <f t="shared" si="84"/>
        <v/>
      </c>
      <c r="B712" s="120" t="str">
        <f t="shared" si="84"/>
        <v/>
      </c>
      <c r="C712" s="86" t="str">
        <f t="shared" si="84"/>
        <v/>
      </c>
      <c r="D712" s="87" t="str">
        <f t="shared" si="84"/>
        <v/>
      </c>
      <c r="E712" s="91" t="str">
        <f t="shared" ref="E712:AM712" si="99">IFERROR(RANK(E98,E$4:E$610,),"-")</f>
        <v>-</v>
      </c>
      <c r="F712" s="91" t="str">
        <f t="shared" si="99"/>
        <v>-</v>
      </c>
      <c r="G712" s="91" t="str">
        <f t="shared" si="99"/>
        <v>-</v>
      </c>
      <c r="H712" s="91" t="str">
        <f t="shared" si="99"/>
        <v>-</v>
      </c>
      <c r="I712" s="91" t="str">
        <f t="shared" si="99"/>
        <v>-</v>
      </c>
      <c r="J712" s="91" t="str">
        <f t="shared" si="99"/>
        <v>-</v>
      </c>
      <c r="K712" s="91" t="str">
        <f t="shared" si="99"/>
        <v>-</v>
      </c>
      <c r="L712" s="91" t="str">
        <f t="shared" si="99"/>
        <v>-</v>
      </c>
      <c r="M712" s="91" t="str">
        <f t="shared" si="99"/>
        <v>-</v>
      </c>
      <c r="N712" s="91" t="str">
        <f t="shared" si="99"/>
        <v>-</v>
      </c>
      <c r="O712" s="91" t="str">
        <f t="shared" si="99"/>
        <v>-</v>
      </c>
      <c r="P712" s="91" t="str">
        <f t="shared" si="99"/>
        <v>-</v>
      </c>
      <c r="Q712" s="91" t="str">
        <f t="shared" si="99"/>
        <v>-</v>
      </c>
      <c r="R712" s="91" t="str">
        <f t="shared" si="99"/>
        <v>-</v>
      </c>
      <c r="S712" s="91" t="str">
        <f t="shared" si="99"/>
        <v>-</v>
      </c>
      <c r="T712" s="91" t="str">
        <f t="shared" si="99"/>
        <v>-</v>
      </c>
      <c r="U712" s="91" t="str">
        <f t="shared" si="99"/>
        <v>-</v>
      </c>
      <c r="V712" s="91" t="str">
        <f t="shared" si="99"/>
        <v>-</v>
      </c>
      <c r="W712" s="91" t="str">
        <f t="shared" si="99"/>
        <v>-</v>
      </c>
      <c r="X712" s="91" t="str">
        <f t="shared" si="99"/>
        <v>-</v>
      </c>
      <c r="Y712" s="91" t="str">
        <f t="shared" si="99"/>
        <v>-</v>
      </c>
      <c r="Z712" s="91" t="str">
        <f t="shared" si="99"/>
        <v>-</v>
      </c>
      <c r="AA712" s="91" t="str">
        <f t="shared" si="99"/>
        <v>-</v>
      </c>
      <c r="AB712" s="91" t="str">
        <f t="shared" si="99"/>
        <v>-</v>
      </c>
      <c r="AC712" s="91" t="str">
        <f t="shared" si="99"/>
        <v>-</v>
      </c>
      <c r="AD712" s="91" t="str">
        <f t="shared" si="99"/>
        <v>-</v>
      </c>
      <c r="AE712" s="91" t="str">
        <f t="shared" si="99"/>
        <v>-</v>
      </c>
      <c r="AF712" s="91" t="str">
        <f t="shared" si="99"/>
        <v>-</v>
      </c>
      <c r="AG712" s="91" t="str">
        <f t="shared" si="99"/>
        <v>-</v>
      </c>
      <c r="AH712" s="91" t="str">
        <f t="shared" si="99"/>
        <v>-</v>
      </c>
      <c r="AI712" s="91" t="str">
        <f t="shared" si="99"/>
        <v>-</v>
      </c>
      <c r="AJ712" s="91" t="str">
        <f t="shared" si="99"/>
        <v>-</v>
      </c>
      <c r="AK712" s="91" t="str">
        <f t="shared" si="99"/>
        <v>-</v>
      </c>
      <c r="AL712" s="91" t="str">
        <f t="shared" si="99"/>
        <v>-</v>
      </c>
      <c r="AM712" s="91" t="str">
        <f t="shared" si="99"/>
        <v>-</v>
      </c>
    </row>
    <row r="713" spans="1:39">
      <c r="A713" s="58" t="str">
        <f t="shared" si="84"/>
        <v/>
      </c>
      <c r="B713" s="120" t="str">
        <f t="shared" si="84"/>
        <v/>
      </c>
      <c r="C713" s="86" t="str">
        <f t="shared" si="84"/>
        <v/>
      </c>
      <c r="D713" s="87" t="str">
        <f t="shared" si="84"/>
        <v/>
      </c>
      <c r="E713" s="91" t="str">
        <f t="shared" ref="E713:AM713" si="100">IFERROR(RANK(E99,E$4:E$610,),"-")</f>
        <v>-</v>
      </c>
      <c r="F713" s="91" t="str">
        <f t="shared" si="100"/>
        <v>-</v>
      </c>
      <c r="G713" s="91" t="str">
        <f t="shared" si="100"/>
        <v>-</v>
      </c>
      <c r="H713" s="91" t="str">
        <f t="shared" si="100"/>
        <v>-</v>
      </c>
      <c r="I713" s="91" t="str">
        <f t="shared" si="100"/>
        <v>-</v>
      </c>
      <c r="J713" s="91" t="str">
        <f t="shared" si="100"/>
        <v>-</v>
      </c>
      <c r="K713" s="91" t="str">
        <f t="shared" si="100"/>
        <v>-</v>
      </c>
      <c r="L713" s="91" t="str">
        <f t="shared" si="100"/>
        <v>-</v>
      </c>
      <c r="M713" s="91" t="str">
        <f t="shared" si="100"/>
        <v>-</v>
      </c>
      <c r="N713" s="91" t="str">
        <f t="shared" si="100"/>
        <v>-</v>
      </c>
      <c r="O713" s="91" t="str">
        <f t="shared" si="100"/>
        <v>-</v>
      </c>
      <c r="P713" s="91" t="str">
        <f t="shared" si="100"/>
        <v>-</v>
      </c>
      <c r="Q713" s="91" t="str">
        <f t="shared" si="100"/>
        <v>-</v>
      </c>
      <c r="R713" s="91" t="str">
        <f t="shared" si="100"/>
        <v>-</v>
      </c>
      <c r="S713" s="91" t="str">
        <f t="shared" si="100"/>
        <v>-</v>
      </c>
      <c r="T713" s="91" t="str">
        <f t="shared" si="100"/>
        <v>-</v>
      </c>
      <c r="U713" s="91" t="str">
        <f t="shared" si="100"/>
        <v>-</v>
      </c>
      <c r="V713" s="91" t="str">
        <f t="shared" si="100"/>
        <v>-</v>
      </c>
      <c r="W713" s="91" t="str">
        <f t="shared" si="100"/>
        <v>-</v>
      </c>
      <c r="X713" s="91" t="str">
        <f t="shared" si="100"/>
        <v>-</v>
      </c>
      <c r="Y713" s="91" t="str">
        <f t="shared" si="100"/>
        <v>-</v>
      </c>
      <c r="Z713" s="91" t="str">
        <f t="shared" si="100"/>
        <v>-</v>
      </c>
      <c r="AA713" s="91" t="str">
        <f t="shared" si="100"/>
        <v>-</v>
      </c>
      <c r="AB713" s="91" t="str">
        <f t="shared" si="100"/>
        <v>-</v>
      </c>
      <c r="AC713" s="91" t="str">
        <f t="shared" si="100"/>
        <v>-</v>
      </c>
      <c r="AD713" s="91" t="str">
        <f t="shared" si="100"/>
        <v>-</v>
      </c>
      <c r="AE713" s="91" t="str">
        <f t="shared" si="100"/>
        <v>-</v>
      </c>
      <c r="AF713" s="91" t="str">
        <f t="shared" si="100"/>
        <v>-</v>
      </c>
      <c r="AG713" s="91" t="str">
        <f t="shared" si="100"/>
        <v>-</v>
      </c>
      <c r="AH713" s="91" t="str">
        <f t="shared" si="100"/>
        <v>-</v>
      </c>
      <c r="AI713" s="91" t="str">
        <f t="shared" si="100"/>
        <v>-</v>
      </c>
      <c r="AJ713" s="91" t="str">
        <f t="shared" si="100"/>
        <v>-</v>
      </c>
      <c r="AK713" s="91" t="str">
        <f t="shared" si="100"/>
        <v>-</v>
      </c>
      <c r="AL713" s="91" t="str">
        <f t="shared" si="100"/>
        <v>-</v>
      </c>
      <c r="AM713" s="91" t="str">
        <f t="shared" si="100"/>
        <v>-</v>
      </c>
    </row>
    <row r="714" spans="1:39">
      <c r="A714" s="58" t="str">
        <f t="shared" si="84"/>
        <v/>
      </c>
      <c r="B714" s="120" t="str">
        <f t="shared" si="84"/>
        <v/>
      </c>
      <c r="C714" s="86" t="str">
        <f t="shared" si="84"/>
        <v/>
      </c>
      <c r="D714" s="87" t="str">
        <f t="shared" si="84"/>
        <v/>
      </c>
      <c r="E714" s="91" t="str">
        <f t="shared" ref="E714:AM714" si="101">IFERROR(RANK(E100,E$4:E$610,),"-")</f>
        <v>-</v>
      </c>
      <c r="F714" s="91" t="str">
        <f t="shared" si="101"/>
        <v>-</v>
      </c>
      <c r="G714" s="91" t="str">
        <f t="shared" si="101"/>
        <v>-</v>
      </c>
      <c r="H714" s="91" t="str">
        <f t="shared" si="101"/>
        <v>-</v>
      </c>
      <c r="I714" s="91" t="str">
        <f t="shared" si="101"/>
        <v>-</v>
      </c>
      <c r="J714" s="91" t="str">
        <f t="shared" si="101"/>
        <v>-</v>
      </c>
      <c r="K714" s="91" t="str">
        <f t="shared" si="101"/>
        <v>-</v>
      </c>
      <c r="L714" s="91" t="str">
        <f t="shared" si="101"/>
        <v>-</v>
      </c>
      <c r="M714" s="91" t="str">
        <f t="shared" si="101"/>
        <v>-</v>
      </c>
      <c r="N714" s="91" t="str">
        <f t="shared" si="101"/>
        <v>-</v>
      </c>
      <c r="O714" s="91" t="str">
        <f t="shared" si="101"/>
        <v>-</v>
      </c>
      <c r="P714" s="91" t="str">
        <f t="shared" si="101"/>
        <v>-</v>
      </c>
      <c r="Q714" s="91" t="str">
        <f t="shared" si="101"/>
        <v>-</v>
      </c>
      <c r="R714" s="91" t="str">
        <f t="shared" si="101"/>
        <v>-</v>
      </c>
      <c r="S714" s="91" t="str">
        <f t="shared" si="101"/>
        <v>-</v>
      </c>
      <c r="T714" s="91" t="str">
        <f t="shared" si="101"/>
        <v>-</v>
      </c>
      <c r="U714" s="91" t="str">
        <f t="shared" si="101"/>
        <v>-</v>
      </c>
      <c r="V714" s="91" t="str">
        <f t="shared" si="101"/>
        <v>-</v>
      </c>
      <c r="W714" s="91" t="str">
        <f t="shared" si="101"/>
        <v>-</v>
      </c>
      <c r="X714" s="91" t="str">
        <f t="shared" si="101"/>
        <v>-</v>
      </c>
      <c r="Y714" s="91" t="str">
        <f t="shared" si="101"/>
        <v>-</v>
      </c>
      <c r="Z714" s="91" t="str">
        <f t="shared" si="101"/>
        <v>-</v>
      </c>
      <c r="AA714" s="91" t="str">
        <f t="shared" si="101"/>
        <v>-</v>
      </c>
      <c r="AB714" s="91" t="str">
        <f t="shared" si="101"/>
        <v>-</v>
      </c>
      <c r="AC714" s="91" t="str">
        <f t="shared" si="101"/>
        <v>-</v>
      </c>
      <c r="AD714" s="91" t="str">
        <f t="shared" si="101"/>
        <v>-</v>
      </c>
      <c r="AE714" s="91" t="str">
        <f t="shared" si="101"/>
        <v>-</v>
      </c>
      <c r="AF714" s="91" t="str">
        <f t="shared" si="101"/>
        <v>-</v>
      </c>
      <c r="AG714" s="91" t="str">
        <f t="shared" si="101"/>
        <v>-</v>
      </c>
      <c r="AH714" s="91" t="str">
        <f t="shared" si="101"/>
        <v>-</v>
      </c>
      <c r="AI714" s="91" t="str">
        <f t="shared" si="101"/>
        <v>-</v>
      </c>
      <c r="AJ714" s="91" t="str">
        <f t="shared" si="101"/>
        <v>-</v>
      </c>
      <c r="AK714" s="91" t="str">
        <f t="shared" si="101"/>
        <v>-</v>
      </c>
      <c r="AL714" s="91" t="str">
        <f t="shared" si="101"/>
        <v>-</v>
      </c>
      <c r="AM714" s="91" t="str">
        <f t="shared" si="101"/>
        <v>-</v>
      </c>
    </row>
    <row r="715" spans="1:39">
      <c r="A715" s="58" t="str">
        <f t="shared" si="84"/>
        <v/>
      </c>
      <c r="B715" s="120" t="str">
        <f t="shared" si="84"/>
        <v/>
      </c>
      <c r="C715" s="86" t="str">
        <f t="shared" si="84"/>
        <v/>
      </c>
      <c r="D715" s="87" t="str">
        <f t="shared" si="84"/>
        <v/>
      </c>
      <c r="E715" s="91" t="str">
        <f t="shared" ref="E715:AM715" si="102">IFERROR(RANK(E101,E$4:E$610,),"-")</f>
        <v>-</v>
      </c>
      <c r="F715" s="91" t="str">
        <f t="shared" si="102"/>
        <v>-</v>
      </c>
      <c r="G715" s="91" t="str">
        <f t="shared" si="102"/>
        <v>-</v>
      </c>
      <c r="H715" s="91" t="str">
        <f t="shared" si="102"/>
        <v>-</v>
      </c>
      <c r="I715" s="91" t="str">
        <f t="shared" si="102"/>
        <v>-</v>
      </c>
      <c r="J715" s="91" t="str">
        <f t="shared" si="102"/>
        <v>-</v>
      </c>
      <c r="K715" s="91" t="str">
        <f t="shared" si="102"/>
        <v>-</v>
      </c>
      <c r="L715" s="91" t="str">
        <f t="shared" si="102"/>
        <v>-</v>
      </c>
      <c r="M715" s="91" t="str">
        <f t="shared" si="102"/>
        <v>-</v>
      </c>
      <c r="N715" s="91" t="str">
        <f t="shared" si="102"/>
        <v>-</v>
      </c>
      <c r="O715" s="91" t="str">
        <f t="shared" si="102"/>
        <v>-</v>
      </c>
      <c r="P715" s="91" t="str">
        <f t="shared" si="102"/>
        <v>-</v>
      </c>
      <c r="Q715" s="91" t="str">
        <f t="shared" si="102"/>
        <v>-</v>
      </c>
      <c r="R715" s="91" t="str">
        <f t="shared" si="102"/>
        <v>-</v>
      </c>
      <c r="S715" s="91" t="str">
        <f t="shared" si="102"/>
        <v>-</v>
      </c>
      <c r="T715" s="91" t="str">
        <f t="shared" si="102"/>
        <v>-</v>
      </c>
      <c r="U715" s="91" t="str">
        <f t="shared" si="102"/>
        <v>-</v>
      </c>
      <c r="V715" s="91" t="str">
        <f t="shared" si="102"/>
        <v>-</v>
      </c>
      <c r="W715" s="91" t="str">
        <f t="shared" si="102"/>
        <v>-</v>
      </c>
      <c r="X715" s="91" t="str">
        <f t="shared" si="102"/>
        <v>-</v>
      </c>
      <c r="Y715" s="91" t="str">
        <f t="shared" si="102"/>
        <v>-</v>
      </c>
      <c r="Z715" s="91" t="str">
        <f t="shared" si="102"/>
        <v>-</v>
      </c>
      <c r="AA715" s="91" t="str">
        <f t="shared" si="102"/>
        <v>-</v>
      </c>
      <c r="AB715" s="91" t="str">
        <f t="shared" si="102"/>
        <v>-</v>
      </c>
      <c r="AC715" s="91" t="str">
        <f t="shared" si="102"/>
        <v>-</v>
      </c>
      <c r="AD715" s="91" t="str">
        <f t="shared" si="102"/>
        <v>-</v>
      </c>
      <c r="AE715" s="91" t="str">
        <f t="shared" si="102"/>
        <v>-</v>
      </c>
      <c r="AF715" s="91" t="str">
        <f t="shared" si="102"/>
        <v>-</v>
      </c>
      <c r="AG715" s="91" t="str">
        <f t="shared" si="102"/>
        <v>-</v>
      </c>
      <c r="AH715" s="91" t="str">
        <f t="shared" si="102"/>
        <v>-</v>
      </c>
      <c r="AI715" s="91" t="str">
        <f t="shared" si="102"/>
        <v>-</v>
      </c>
      <c r="AJ715" s="91" t="str">
        <f t="shared" si="102"/>
        <v>-</v>
      </c>
      <c r="AK715" s="91" t="str">
        <f t="shared" si="102"/>
        <v>-</v>
      </c>
      <c r="AL715" s="91" t="str">
        <f t="shared" si="102"/>
        <v>-</v>
      </c>
      <c r="AM715" s="91" t="str">
        <f t="shared" si="102"/>
        <v>-</v>
      </c>
    </row>
    <row r="716" spans="1:39">
      <c r="A716" s="58" t="str">
        <f t="shared" si="84"/>
        <v/>
      </c>
      <c r="B716" s="120" t="str">
        <f t="shared" si="84"/>
        <v/>
      </c>
      <c r="C716" s="86" t="str">
        <f t="shared" si="84"/>
        <v/>
      </c>
      <c r="D716" s="87" t="str">
        <f t="shared" si="84"/>
        <v/>
      </c>
      <c r="E716" s="91" t="str">
        <f t="shared" ref="E716:AM716" si="103">IFERROR(RANK(E102,E$4:E$610,),"-")</f>
        <v>-</v>
      </c>
      <c r="F716" s="91" t="str">
        <f t="shared" si="103"/>
        <v>-</v>
      </c>
      <c r="G716" s="91" t="str">
        <f t="shared" si="103"/>
        <v>-</v>
      </c>
      <c r="H716" s="91" t="str">
        <f t="shared" si="103"/>
        <v>-</v>
      </c>
      <c r="I716" s="91" t="str">
        <f t="shared" si="103"/>
        <v>-</v>
      </c>
      <c r="J716" s="91" t="str">
        <f t="shared" si="103"/>
        <v>-</v>
      </c>
      <c r="K716" s="91" t="str">
        <f t="shared" si="103"/>
        <v>-</v>
      </c>
      <c r="L716" s="91" t="str">
        <f t="shared" si="103"/>
        <v>-</v>
      </c>
      <c r="M716" s="91" t="str">
        <f t="shared" si="103"/>
        <v>-</v>
      </c>
      <c r="N716" s="91" t="str">
        <f t="shared" si="103"/>
        <v>-</v>
      </c>
      <c r="O716" s="91" t="str">
        <f t="shared" si="103"/>
        <v>-</v>
      </c>
      <c r="P716" s="91" t="str">
        <f t="shared" si="103"/>
        <v>-</v>
      </c>
      <c r="Q716" s="91" t="str">
        <f t="shared" si="103"/>
        <v>-</v>
      </c>
      <c r="R716" s="91" t="str">
        <f t="shared" si="103"/>
        <v>-</v>
      </c>
      <c r="S716" s="91" t="str">
        <f t="shared" si="103"/>
        <v>-</v>
      </c>
      <c r="T716" s="91" t="str">
        <f t="shared" si="103"/>
        <v>-</v>
      </c>
      <c r="U716" s="91" t="str">
        <f t="shared" si="103"/>
        <v>-</v>
      </c>
      <c r="V716" s="91" t="str">
        <f t="shared" si="103"/>
        <v>-</v>
      </c>
      <c r="W716" s="91" t="str">
        <f t="shared" si="103"/>
        <v>-</v>
      </c>
      <c r="X716" s="91" t="str">
        <f t="shared" si="103"/>
        <v>-</v>
      </c>
      <c r="Y716" s="91" t="str">
        <f t="shared" si="103"/>
        <v>-</v>
      </c>
      <c r="Z716" s="91" t="str">
        <f t="shared" si="103"/>
        <v>-</v>
      </c>
      <c r="AA716" s="91" t="str">
        <f t="shared" si="103"/>
        <v>-</v>
      </c>
      <c r="AB716" s="91" t="str">
        <f t="shared" si="103"/>
        <v>-</v>
      </c>
      <c r="AC716" s="91" t="str">
        <f t="shared" si="103"/>
        <v>-</v>
      </c>
      <c r="AD716" s="91" t="str">
        <f t="shared" si="103"/>
        <v>-</v>
      </c>
      <c r="AE716" s="91" t="str">
        <f t="shared" si="103"/>
        <v>-</v>
      </c>
      <c r="AF716" s="91" t="str">
        <f t="shared" si="103"/>
        <v>-</v>
      </c>
      <c r="AG716" s="91" t="str">
        <f t="shared" si="103"/>
        <v>-</v>
      </c>
      <c r="AH716" s="91" t="str">
        <f t="shared" si="103"/>
        <v>-</v>
      </c>
      <c r="AI716" s="91" t="str">
        <f t="shared" si="103"/>
        <v>-</v>
      </c>
      <c r="AJ716" s="91" t="str">
        <f t="shared" si="103"/>
        <v>-</v>
      </c>
      <c r="AK716" s="91" t="str">
        <f t="shared" si="103"/>
        <v>-</v>
      </c>
      <c r="AL716" s="91" t="str">
        <f t="shared" si="103"/>
        <v>-</v>
      </c>
      <c r="AM716" s="91" t="str">
        <f t="shared" si="103"/>
        <v>-</v>
      </c>
    </row>
    <row r="717" spans="1:39">
      <c r="A717" s="58" t="str">
        <f t="shared" si="84"/>
        <v/>
      </c>
      <c r="B717" s="120" t="str">
        <f t="shared" si="84"/>
        <v/>
      </c>
      <c r="C717" s="86" t="str">
        <f t="shared" si="84"/>
        <v/>
      </c>
      <c r="D717" s="87" t="str">
        <f t="shared" si="84"/>
        <v/>
      </c>
      <c r="E717" s="91" t="str">
        <f t="shared" ref="E717:AM717" si="104">IFERROR(RANK(E103,E$4:E$610,),"-")</f>
        <v>-</v>
      </c>
      <c r="F717" s="91" t="str">
        <f t="shared" si="104"/>
        <v>-</v>
      </c>
      <c r="G717" s="91" t="str">
        <f t="shared" si="104"/>
        <v>-</v>
      </c>
      <c r="H717" s="91" t="str">
        <f t="shared" si="104"/>
        <v>-</v>
      </c>
      <c r="I717" s="91" t="str">
        <f t="shared" si="104"/>
        <v>-</v>
      </c>
      <c r="J717" s="91" t="str">
        <f t="shared" si="104"/>
        <v>-</v>
      </c>
      <c r="K717" s="91" t="str">
        <f t="shared" si="104"/>
        <v>-</v>
      </c>
      <c r="L717" s="91" t="str">
        <f t="shared" si="104"/>
        <v>-</v>
      </c>
      <c r="M717" s="91" t="str">
        <f t="shared" si="104"/>
        <v>-</v>
      </c>
      <c r="N717" s="91" t="str">
        <f t="shared" si="104"/>
        <v>-</v>
      </c>
      <c r="O717" s="91" t="str">
        <f t="shared" si="104"/>
        <v>-</v>
      </c>
      <c r="P717" s="91" t="str">
        <f t="shared" si="104"/>
        <v>-</v>
      </c>
      <c r="Q717" s="91" t="str">
        <f t="shared" si="104"/>
        <v>-</v>
      </c>
      <c r="R717" s="91" t="str">
        <f t="shared" si="104"/>
        <v>-</v>
      </c>
      <c r="S717" s="91" t="str">
        <f t="shared" si="104"/>
        <v>-</v>
      </c>
      <c r="T717" s="91" t="str">
        <f t="shared" si="104"/>
        <v>-</v>
      </c>
      <c r="U717" s="91" t="str">
        <f t="shared" si="104"/>
        <v>-</v>
      </c>
      <c r="V717" s="91" t="str">
        <f t="shared" si="104"/>
        <v>-</v>
      </c>
      <c r="W717" s="91" t="str">
        <f t="shared" si="104"/>
        <v>-</v>
      </c>
      <c r="X717" s="91" t="str">
        <f t="shared" si="104"/>
        <v>-</v>
      </c>
      <c r="Y717" s="91" t="str">
        <f t="shared" si="104"/>
        <v>-</v>
      </c>
      <c r="Z717" s="91" t="str">
        <f t="shared" si="104"/>
        <v>-</v>
      </c>
      <c r="AA717" s="91" t="str">
        <f t="shared" si="104"/>
        <v>-</v>
      </c>
      <c r="AB717" s="91" t="str">
        <f t="shared" si="104"/>
        <v>-</v>
      </c>
      <c r="AC717" s="91" t="str">
        <f t="shared" si="104"/>
        <v>-</v>
      </c>
      <c r="AD717" s="91" t="str">
        <f t="shared" si="104"/>
        <v>-</v>
      </c>
      <c r="AE717" s="91" t="str">
        <f t="shared" si="104"/>
        <v>-</v>
      </c>
      <c r="AF717" s="91" t="str">
        <f t="shared" si="104"/>
        <v>-</v>
      </c>
      <c r="AG717" s="91" t="str">
        <f t="shared" si="104"/>
        <v>-</v>
      </c>
      <c r="AH717" s="91" t="str">
        <f t="shared" si="104"/>
        <v>-</v>
      </c>
      <c r="AI717" s="91" t="str">
        <f t="shared" si="104"/>
        <v>-</v>
      </c>
      <c r="AJ717" s="91" t="str">
        <f t="shared" si="104"/>
        <v>-</v>
      </c>
      <c r="AK717" s="91" t="str">
        <f t="shared" si="104"/>
        <v>-</v>
      </c>
      <c r="AL717" s="91" t="str">
        <f t="shared" si="104"/>
        <v>-</v>
      </c>
      <c r="AM717" s="91" t="str">
        <f t="shared" si="104"/>
        <v>-</v>
      </c>
    </row>
    <row r="718" spans="1:39">
      <c r="A718" s="58" t="str">
        <f t="shared" ref="A718:D737" si="105">A104</f>
        <v/>
      </c>
      <c r="B718" s="120" t="str">
        <f t="shared" si="105"/>
        <v/>
      </c>
      <c r="C718" s="86" t="str">
        <f t="shared" si="105"/>
        <v/>
      </c>
      <c r="D718" s="87" t="str">
        <f t="shared" si="105"/>
        <v/>
      </c>
      <c r="E718" s="91" t="str">
        <f t="shared" ref="E718:AM718" si="106">IFERROR(RANK(E104,E$4:E$610,),"-")</f>
        <v>-</v>
      </c>
      <c r="F718" s="91" t="str">
        <f t="shared" si="106"/>
        <v>-</v>
      </c>
      <c r="G718" s="91" t="str">
        <f t="shared" si="106"/>
        <v>-</v>
      </c>
      <c r="H718" s="91" t="str">
        <f t="shared" si="106"/>
        <v>-</v>
      </c>
      <c r="I718" s="91" t="str">
        <f t="shared" si="106"/>
        <v>-</v>
      </c>
      <c r="J718" s="91" t="str">
        <f t="shared" si="106"/>
        <v>-</v>
      </c>
      <c r="K718" s="91" t="str">
        <f t="shared" si="106"/>
        <v>-</v>
      </c>
      <c r="L718" s="91" t="str">
        <f t="shared" si="106"/>
        <v>-</v>
      </c>
      <c r="M718" s="91" t="str">
        <f t="shared" si="106"/>
        <v>-</v>
      </c>
      <c r="N718" s="91" t="str">
        <f t="shared" si="106"/>
        <v>-</v>
      </c>
      <c r="O718" s="91" t="str">
        <f t="shared" si="106"/>
        <v>-</v>
      </c>
      <c r="P718" s="91" t="str">
        <f t="shared" si="106"/>
        <v>-</v>
      </c>
      <c r="Q718" s="91" t="str">
        <f t="shared" si="106"/>
        <v>-</v>
      </c>
      <c r="R718" s="91" t="str">
        <f t="shared" si="106"/>
        <v>-</v>
      </c>
      <c r="S718" s="91" t="str">
        <f t="shared" si="106"/>
        <v>-</v>
      </c>
      <c r="T718" s="91" t="str">
        <f t="shared" si="106"/>
        <v>-</v>
      </c>
      <c r="U718" s="91" t="str">
        <f t="shared" si="106"/>
        <v>-</v>
      </c>
      <c r="V718" s="91" t="str">
        <f t="shared" si="106"/>
        <v>-</v>
      </c>
      <c r="W718" s="91" t="str">
        <f t="shared" si="106"/>
        <v>-</v>
      </c>
      <c r="X718" s="91" t="str">
        <f t="shared" si="106"/>
        <v>-</v>
      </c>
      <c r="Y718" s="91" t="str">
        <f t="shared" si="106"/>
        <v>-</v>
      </c>
      <c r="Z718" s="91" t="str">
        <f t="shared" si="106"/>
        <v>-</v>
      </c>
      <c r="AA718" s="91" t="str">
        <f t="shared" si="106"/>
        <v>-</v>
      </c>
      <c r="AB718" s="91" t="str">
        <f t="shared" si="106"/>
        <v>-</v>
      </c>
      <c r="AC718" s="91" t="str">
        <f t="shared" si="106"/>
        <v>-</v>
      </c>
      <c r="AD718" s="91" t="str">
        <f t="shared" si="106"/>
        <v>-</v>
      </c>
      <c r="AE718" s="91" t="str">
        <f t="shared" si="106"/>
        <v>-</v>
      </c>
      <c r="AF718" s="91" t="str">
        <f t="shared" si="106"/>
        <v>-</v>
      </c>
      <c r="AG718" s="91" t="str">
        <f t="shared" si="106"/>
        <v>-</v>
      </c>
      <c r="AH718" s="91" t="str">
        <f t="shared" si="106"/>
        <v>-</v>
      </c>
      <c r="AI718" s="91" t="str">
        <f t="shared" si="106"/>
        <v>-</v>
      </c>
      <c r="AJ718" s="91" t="str">
        <f t="shared" si="106"/>
        <v>-</v>
      </c>
      <c r="AK718" s="91" t="str">
        <f t="shared" si="106"/>
        <v>-</v>
      </c>
      <c r="AL718" s="91" t="str">
        <f t="shared" si="106"/>
        <v>-</v>
      </c>
      <c r="AM718" s="91" t="str">
        <f t="shared" si="106"/>
        <v>-</v>
      </c>
    </row>
    <row r="719" spans="1:39">
      <c r="A719" s="58" t="str">
        <f t="shared" si="105"/>
        <v/>
      </c>
      <c r="B719" s="120" t="str">
        <f t="shared" si="105"/>
        <v/>
      </c>
      <c r="C719" s="86" t="str">
        <f t="shared" si="105"/>
        <v/>
      </c>
      <c r="D719" s="87" t="str">
        <f t="shared" si="105"/>
        <v/>
      </c>
      <c r="E719" s="91" t="str">
        <f t="shared" ref="E719:AM719" si="107">IFERROR(RANK(E105,E$4:E$610,),"-")</f>
        <v>-</v>
      </c>
      <c r="F719" s="91" t="str">
        <f t="shared" si="107"/>
        <v>-</v>
      </c>
      <c r="G719" s="91" t="str">
        <f t="shared" si="107"/>
        <v>-</v>
      </c>
      <c r="H719" s="91" t="str">
        <f t="shared" si="107"/>
        <v>-</v>
      </c>
      <c r="I719" s="91" t="str">
        <f t="shared" si="107"/>
        <v>-</v>
      </c>
      <c r="J719" s="91" t="str">
        <f t="shared" si="107"/>
        <v>-</v>
      </c>
      <c r="K719" s="91" t="str">
        <f t="shared" si="107"/>
        <v>-</v>
      </c>
      <c r="L719" s="91" t="str">
        <f t="shared" si="107"/>
        <v>-</v>
      </c>
      <c r="M719" s="91" t="str">
        <f t="shared" si="107"/>
        <v>-</v>
      </c>
      <c r="N719" s="91" t="str">
        <f t="shared" si="107"/>
        <v>-</v>
      </c>
      <c r="O719" s="91" t="str">
        <f t="shared" si="107"/>
        <v>-</v>
      </c>
      <c r="P719" s="91" t="str">
        <f t="shared" si="107"/>
        <v>-</v>
      </c>
      <c r="Q719" s="91" t="str">
        <f t="shared" si="107"/>
        <v>-</v>
      </c>
      <c r="R719" s="91" t="str">
        <f t="shared" si="107"/>
        <v>-</v>
      </c>
      <c r="S719" s="91" t="str">
        <f t="shared" si="107"/>
        <v>-</v>
      </c>
      <c r="T719" s="91" t="str">
        <f t="shared" si="107"/>
        <v>-</v>
      </c>
      <c r="U719" s="91" t="str">
        <f t="shared" si="107"/>
        <v>-</v>
      </c>
      <c r="V719" s="91" t="str">
        <f t="shared" si="107"/>
        <v>-</v>
      </c>
      <c r="W719" s="91" t="str">
        <f t="shared" si="107"/>
        <v>-</v>
      </c>
      <c r="X719" s="91" t="str">
        <f t="shared" si="107"/>
        <v>-</v>
      </c>
      <c r="Y719" s="91" t="str">
        <f t="shared" si="107"/>
        <v>-</v>
      </c>
      <c r="Z719" s="91" t="str">
        <f t="shared" si="107"/>
        <v>-</v>
      </c>
      <c r="AA719" s="91" t="str">
        <f t="shared" si="107"/>
        <v>-</v>
      </c>
      <c r="AB719" s="91" t="str">
        <f t="shared" si="107"/>
        <v>-</v>
      </c>
      <c r="AC719" s="91" t="str">
        <f t="shared" si="107"/>
        <v>-</v>
      </c>
      <c r="AD719" s="91" t="str">
        <f t="shared" si="107"/>
        <v>-</v>
      </c>
      <c r="AE719" s="91" t="str">
        <f t="shared" si="107"/>
        <v>-</v>
      </c>
      <c r="AF719" s="91" t="str">
        <f t="shared" si="107"/>
        <v>-</v>
      </c>
      <c r="AG719" s="91" t="str">
        <f t="shared" si="107"/>
        <v>-</v>
      </c>
      <c r="AH719" s="91" t="str">
        <f t="shared" si="107"/>
        <v>-</v>
      </c>
      <c r="AI719" s="91" t="str">
        <f t="shared" si="107"/>
        <v>-</v>
      </c>
      <c r="AJ719" s="91" t="str">
        <f t="shared" si="107"/>
        <v>-</v>
      </c>
      <c r="AK719" s="91" t="str">
        <f t="shared" si="107"/>
        <v>-</v>
      </c>
      <c r="AL719" s="91" t="str">
        <f t="shared" si="107"/>
        <v>-</v>
      </c>
      <c r="AM719" s="91" t="str">
        <f t="shared" si="107"/>
        <v>-</v>
      </c>
    </row>
    <row r="720" spans="1:39">
      <c r="A720" s="58" t="str">
        <f t="shared" si="105"/>
        <v/>
      </c>
      <c r="B720" s="120" t="str">
        <f t="shared" si="105"/>
        <v/>
      </c>
      <c r="C720" s="86" t="str">
        <f t="shared" si="105"/>
        <v/>
      </c>
      <c r="D720" s="87" t="str">
        <f t="shared" si="105"/>
        <v/>
      </c>
      <c r="E720" s="91" t="str">
        <f t="shared" ref="E720:AM720" si="108">IFERROR(RANK(E106,E$4:E$610,),"-")</f>
        <v>-</v>
      </c>
      <c r="F720" s="91" t="str">
        <f t="shared" si="108"/>
        <v>-</v>
      </c>
      <c r="G720" s="91" t="str">
        <f t="shared" si="108"/>
        <v>-</v>
      </c>
      <c r="H720" s="91" t="str">
        <f t="shared" si="108"/>
        <v>-</v>
      </c>
      <c r="I720" s="91" t="str">
        <f t="shared" si="108"/>
        <v>-</v>
      </c>
      <c r="J720" s="91" t="str">
        <f t="shared" si="108"/>
        <v>-</v>
      </c>
      <c r="K720" s="91" t="str">
        <f t="shared" si="108"/>
        <v>-</v>
      </c>
      <c r="L720" s="91" t="str">
        <f t="shared" si="108"/>
        <v>-</v>
      </c>
      <c r="M720" s="91" t="str">
        <f t="shared" si="108"/>
        <v>-</v>
      </c>
      <c r="N720" s="91" t="str">
        <f t="shared" si="108"/>
        <v>-</v>
      </c>
      <c r="O720" s="91" t="str">
        <f t="shared" si="108"/>
        <v>-</v>
      </c>
      <c r="P720" s="91" t="str">
        <f t="shared" si="108"/>
        <v>-</v>
      </c>
      <c r="Q720" s="91" t="str">
        <f t="shared" si="108"/>
        <v>-</v>
      </c>
      <c r="R720" s="91" t="str">
        <f t="shared" si="108"/>
        <v>-</v>
      </c>
      <c r="S720" s="91" t="str">
        <f t="shared" si="108"/>
        <v>-</v>
      </c>
      <c r="T720" s="91" t="str">
        <f t="shared" si="108"/>
        <v>-</v>
      </c>
      <c r="U720" s="91" t="str">
        <f t="shared" si="108"/>
        <v>-</v>
      </c>
      <c r="V720" s="91" t="str">
        <f t="shared" si="108"/>
        <v>-</v>
      </c>
      <c r="W720" s="91" t="str">
        <f t="shared" si="108"/>
        <v>-</v>
      </c>
      <c r="X720" s="91" t="str">
        <f t="shared" si="108"/>
        <v>-</v>
      </c>
      <c r="Y720" s="91" t="str">
        <f t="shared" si="108"/>
        <v>-</v>
      </c>
      <c r="Z720" s="91" t="str">
        <f t="shared" si="108"/>
        <v>-</v>
      </c>
      <c r="AA720" s="91" t="str">
        <f t="shared" si="108"/>
        <v>-</v>
      </c>
      <c r="AB720" s="91" t="str">
        <f t="shared" si="108"/>
        <v>-</v>
      </c>
      <c r="AC720" s="91" t="str">
        <f t="shared" si="108"/>
        <v>-</v>
      </c>
      <c r="AD720" s="91" t="str">
        <f t="shared" si="108"/>
        <v>-</v>
      </c>
      <c r="AE720" s="91" t="str">
        <f t="shared" si="108"/>
        <v>-</v>
      </c>
      <c r="AF720" s="91" t="str">
        <f t="shared" si="108"/>
        <v>-</v>
      </c>
      <c r="AG720" s="91" t="str">
        <f t="shared" si="108"/>
        <v>-</v>
      </c>
      <c r="AH720" s="91" t="str">
        <f t="shared" si="108"/>
        <v>-</v>
      </c>
      <c r="AI720" s="91" t="str">
        <f t="shared" si="108"/>
        <v>-</v>
      </c>
      <c r="AJ720" s="91" t="str">
        <f t="shared" si="108"/>
        <v>-</v>
      </c>
      <c r="AK720" s="91" t="str">
        <f t="shared" si="108"/>
        <v>-</v>
      </c>
      <c r="AL720" s="91" t="str">
        <f t="shared" si="108"/>
        <v>-</v>
      </c>
      <c r="AM720" s="91" t="str">
        <f t="shared" si="108"/>
        <v>-</v>
      </c>
    </row>
    <row r="721" spans="1:39">
      <c r="A721" s="58" t="str">
        <f t="shared" si="105"/>
        <v/>
      </c>
      <c r="B721" s="120" t="str">
        <f t="shared" si="105"/>
        <v/>
      </c>
      <c r="C721" s="86" t="str">
        <f t="shared" si="105"/>
        <v/>
      </c>
      <c r="D721" s="87" t="str">
        <f t="shared" si="105"/>
        <v/>
      </c>
      <c r="E721" s="91" t="str">
        <f t="shared" ref="E721:AM721" si="109">IFERROR(RANK(E107,E$4:E$610,),"-")</f>
        <v>-</v>
      </c>
      <c r="F721" s="91" t="str">
        <f t="shared" si="109"/>
        <v>-</v>
      </c>
      <c r="G721" s="91" t="str">
        <f t="shared" si="109"/>
        <v>-</v>
      </c>
      <c r="H721" s="91" t="str">
        <f t="shared" si="109"/>
        <v>-</v>
      </c>
      <c r="I721" s="91" t="str">
        <f t="shared" si="109"/>
        <v>-</v>
      </c>
      <c r="J721" s="91" t="str">
        <f t="shared" si="109"/>
        <v>-</v>
      </c>
      <c r="K721" s="91" t="str">
        <f t="shared" si="109"/>
        <v>-</v>
      </c>
      <c r="L721" s="91" t="str">
        <f t="shared" si="109"/>
        <v>-</v>
      </c>
      <c r="M721" s="91" t="str">
        <f t="shared" si="109"/>
        <v>-</v>
      </c>
      <c r="N721" s="91" t="str">
        <f t="shared" si="109"/>
        <v>-</v>
      </c>
      <c r="O721" s="91" t="str">
        <f t="shared" si="109"/>
        <v>-</v>
      </c>
      <c r="P721" s="91" t="str">
        <f t="shared" si="109"/>
        <v>-</v>
      </c>
      <c r="Q721" s="91" t="str">
        <f t="shared" si="109"/>
        <v>-</v>
      </c>
      <c r="R721" s="91" t="str">
        <f t="shared" si="109"/>
        <v>-</v>
      </c>
      <c r="S721" s="91" t="str">
        <f t="shared" si="109"/>
        <v>-</v>
      </c>
      <c r="T721" s="91" t="str">
        <f t="shared" si="109"/>
        <v>-</v>
      </c>
      <c r="U721" s="91" t="str">
        <f t="shared" si="109"/>
        <v>-</v>
      </c>
      <c r="V721" s="91" t="str">
        <f t="shared" si="109"/>
        <v>-</v>
      </c>
      <c r="W721" s="91" t="str">
        <f t="shared" si="109"/>
        <v>-</v>
      </c>
      <c r="X721" s="91" t="str">
        <f t="shared" si="109"/>
        <v>-</v>
      </c>
      <c r="Y721" s="91" t="str">
        <f t="shared" si="109"/>
        <v>-</v>
      </c>
      <c r="Z721" s="91" t="str">
        <f t="shared" si="109"/>
        <v>-</v>
      </c>
      <c r="AA721" s="91" t="str">
        <f t="shared" si="109"/>
        <v>-</v>
      </c>
      <c r="AB721" s="91" t="str">
        <f t="shared" si="109"/>
        <v>-</v>
      </c>
      <c r="AC721" s="91" t="str">
        <f t="shared" si="109"/>
        <v>-</v>
      </c>
      <c r="AD721" s="91" t="str">
        <f t="shared" si="109"/>
        <v>-</v>
      </c>
      <c r="AE721" s="91" t="str">
        <f t="shared" si="109"/>
        <v>-</v>
      </c>
      <c r="AF721" s="91" t="str">
        <f t="shared" si="109"/>
        <v>-</v>
      </c>
      <c r="AG721" s="91" t="str">
        <f t="shared" si="109"/>
        <v>-</v>
      </c>
      <c r="AH721" s="91" t="str">
        <f t="shared" si="109"/>
        <v>-</v>
      </c>
      <c r="AI721" s="91" t="str">
        <f t="shared" si="109"/>
        <v>-</v>
      </c>
      <c r="AJ721" s="91" t="str">
        <f t="shared" si="109"/>
        <v>-</v>
      </c>
      <c r="AK721" s="91" t="str">
        <f t="shared" si="109"/>
        <v>-</v>
      </c>
      <c r="AL721" s="91" t="str">
        <f t="shared" si="109"/>
        <v>-</v>
      </c>
      <c r="AM721" s="91" t="str">
        <f t="shared" si="109"/>
        <v>-</v>
      </c>
    </row>
    <row r="722" spans="1:39">
      <c r="A722" s="58" t="str">
        <f t="shared" si="105"/>
        <v/>
      </c>
      <c r="B722" s="120" t="str">
        <f t="shared" si="105"/>
        <v/>
      </c>
      <c r="C722" s="86" t="str">
        <f t="shared" si="105"/>
        <v/>
      </c>
      <c r="D722" s="87" t="str">
        <f t="shared" si="105"/>
        <v/>
      </c>
      <c r="E722" s="91" t="str">
        <f t="shared" ref="E722:AM722" si="110">IFERROR(RANK(E108,E$4:E$610,),"-")</f>
        <v>-</v>
      </c>
      <c r="F722" s="91" t="str">
        <f t="shared" si="110"/>
        <v>-</v>
      </c>
      <c r="G722" s="91" t="str">
        <f t="shared" si="110"/>
        <v>-</v>
      </c>
      <c r="H722" s="91" t="str">
        <f t="shared" si="110"/>
        <v>-</v>
      </c>
      <c r="I722" s="91" t="str">
        <f t="shared" si="110"/>
        <v>-</v>
      </c>
      <c r="J722" s="91" t="str">
        <f t="shared" si="110"/>
        <v>-</v>
      </c>
      <c r="K722" s="91" t="str">
        <f t="shared" si="110"/>
        <v>-</v>
      </c>
      <c r="L722" s="91" t="str">
        <f t="shared" si="110"/>
        <v>-</v>
      </c>
      <c r="M722" s="91" t="str">
        <f t="shared" si="110"/>
        <v>-</v>
      </c>
      <c r="N722" s="91" t="str">
        <f t="shared" si="110"/>
        <v>-</v>
      </c>
      <c r="O722" s="91" t="str">
        <f t="shared" si="110"/>
        <v>-</v>
      </c>
      <c r="P722" s="91" t="str">
        <f t="shared" si="110"/>
        <v>-</v>
      </c>
      <c r="Q722" s="91" t="str">
        <f t="shared" si="110"/>
        <v>-</v>
      </c>
      <c r="R722" s="91" t="str">
        <f t="shared" si="110"/>
        <v>-</v>
      </c>
      <c r="S722" s="91" t="str">
        <f t="shared" si="110"/>
        <v>-</v>
      </c>
      <c r="T722" s="91" t="str">
        <f t="shared" si="110"/>
        <v>-</v>
      </c>
      <c r="U722" s="91" t="str">
        <f t="shared" si="110"/>
        <v>-</v>
      </c>
      <c r="V722" s="91" t="str">
        <f t="shared" si="110"/>
        <v>-</v>
      </c>
      <c r="W722" s="91" t="str">
        <f t="shared" si="110"/>
        <v>-</v>
      </c>
      <c r="X722" s="91" t="str">
        <f t="shared" si="110"/>
        <v>-</v>
      </c>
      <c r="Y722" s="91" t="str">
        <f t="shared" si="110"/>
        <v>-</v>
      </c>
      <c r="Z722" s="91" t="str">
        <f t="shared" si="110"/>
        <v>-</v>
      </c>
      <c r="AA722" s="91" t="str">
        <f t="shared" si="110"/>
        <v>-</v>
      </c>
      <c r="AB722" s="91" t="str">
        <f t="shared" si="110"/>
        <v>-</v>
      </c>
      <c r="AC722" s="91" t="str">
        <f t="shared" si="110"/>
        <v>-</v>
      </c>
      <c r="AD722" s="91" t="str">
        <f t="shared" si="110"/>
        <v>-</v>
      </c>
      <c r="AE722" s="91" t="str">
        <f t="shared" si="110"/>
        <v>-</v>
      </c>
      <c r="AF722" s="91" t="str">
        <f t="shared" si="110"/>
        <v>-</v>
      </c>
      <c r="AG722" s="91" t="str">
        <f t="shared" si="110"/>
        <v>-</v>
      </c>
      <c r="AH722" s="91" t="str">
        <f t="shared" si="110"/>
        <v>-</v>
      </c>
      <c r="AI722" s="91" t="str">
        <f t="shared" si="110"/>
        <v>-</v>
      </c>
      <c r="AJ722" s="91" t="str">
        <f t="shared" si="110"/>
        <v>-</v>
      </c>
      <c r="AK722" s="91" t="str">
        <f t="shared" si="110"/>
        <v>-</v>
      </c>
      <c r="AL722" s="91" t="str">
        <f t="shared" si="110"/>
        <v>-</v>
      </c>
      <c r="AM722" s="91" t="str">
        <f t="shared" si="110"/>
        <v>-</v>
      </c>
    </row>
    <row r="723" spans="1:39">
      <c r="A723" s="58" t="str">
        <f t="shared" si="105"/>
        <v/>
      </c>
      <c r="B723" s="120" t="str">
        <f t="shared" si="105"/>
        <v/>
      </c>
      <c r="C723" s="86" t="str">
        <f t="shared" si="105"/>
        <v/>
      </c>
      <c r="D723" s="87" t="str">
        <f t="shared" si="105"/>
        <v/>
      </c>
      <c r="E723" s="91" t="str">
        <f t="shared" ref="E723:AM723" si="111">IFERROR(RANK(E109,E$4:E$610,),"-")</f>
        <v>-</v>
      </c>
      <c r="F723" s="91" t="str">
        <f t="shared" si="111"/>
        <v>-</v>
      </c>
      <c r="G723" s="91" t="str">
        <f t="shared" si="111"/>
        <v>-</v>
      </c>
      <c r="H723" s="91" t="str">
        <f t="shared" si="111"/>
        <v>-</v>
      </c>
      <c r="I723" s="91" t="str">
        <f t="shared" si="111"/>
        <v>-</v>
      </c>
      <c r="J723" s="91" t="str">
        <f t="shared" si="111"/>
        <v>-</v>
      </c>
      <c r="K723" s="91" t="str">
        <f t="shared" si="111"/>
        <v>-</v>
      </c>
      <c r="L723" s="91" t="str">
        <f t="shared" si="111"/>
        <v>-</v>
      </c>
      <c r="M723" s="91" t="str">
        <f t="shared" si="111"/>
        <v>-</v>
      </c>
      <c r="N723" s="91" t="str">
        <f t="shared" si="111"/>
        <v>-</v>
      </c>
      <c r="O723" s="91" t="str">
        <f t="shared" si="111"/>
        <v>-</v>
      </c>
      <c r="P723" s="91" t="str">
        <f t="shared" si="111"/>
        <v>-</v>
      </c>
      <c r="Q723" s="91" t="str">
        <f t="shared" si="111"/>
        <v>-</v>
      </c>
      <c r="R723" s="91" t="str">
        <f t="shared" si="111"/>
        <v>-</v>
      </c>
      <c r="S723" s="91" t="str">
        <f t="shared" si="111"/>
        <v>-</v>
      </c>
      <c r="T723" s="91" t="str">
        <f t="shared" si="111"/>
        <v>-</v>
      </c>
      <c r="U723" s="91" t="str">
        <f t="shared" si="111"/>
        <v>-</v>
      </c>
      <c r="V723" s="91" t="str">
        <f t="shared" si="111"/>
        <v>-</v>
      </c>
      <c r="W723" s="91" t="str">
        <f t="shared" si="111"/>
        <v>-</v>
      </c>
      <c r="X723" s="91" t="str">
        <f t="shared" si="111"/>
        <v>-</v>
      </c>
      <c r="Y723" s="91" t="str">
        <f t="shared" si="111"/>
        <v>-</v>
      </c>
      <c r="Z723" s="91" t="str">
        <f t="shared" si="111"/>
        <v>-</v>
      </c>
      <c r="AA723" s="91" t="str">
        <f t="shared" si="111"/>
        <v>-</v>
      </c>
      <c r="AB723" s="91" t="str">
        <f t="shared" si="111"/>
        <v>-</v>
      </c>
      <c r="AC723" s="91" t="str">
        <f t="shared" si="111"/>
        <v>-</v>
      </c>
      <c r="AD723" s="91" t="str">
        <f t="shared" si="111"/>
        <v>-</v>
      </c>
      <c r="AE723" s="91" t="str">
        <f t="shared" si="111"/>
        <v>-</v>
      </c>
      <c r="AF723" s="91" t="str">
        <f t="shared" si="111"/>
        <v>-</v>
      </c>
      <c r="AG723" s="91" t="str">
        <f t="shared" si="111"/>
        <v>-</v>
      </c>
      <c r="AH723" s="91" t="str">
        <f t="shared" si="111"/>
        <v>-</v>
      </c>
      <c r="AI723" s="91" t="str">
        <f t="shared" si="111"/>
        <v>-</v>
      </c>
      <c r="AJ723" s="91" t="str">
        <f t="shared" si="111"/>
        <v>-</v>
      </c>
      <c r="AK723" s="91" t="str">
        <f t="shared" si="111"/>
        <v>-</v>
      </c>
      <c r="AL723" s="91" t="str">
        <f t="shared" si="111"/>
        <v>-</v>
      </c>
      <c r="AM723" s="91" t="str">
        <f t="shared" si="111"/>
        <v>-</v>
      </c>
    </row>
    <row r="724" spans="1:39">
      <c r="A724" s="58" t="str">
        <f t="shared" si="105"/>
        <v/>
      </c>
      <c r="B724" s="120" t="str">
        <f t="shared" si="105"/>
        <v/>
      </c>
      <c r="C724" s="86" t="str">
        <f t="shared" si="105"/>
        <v/>
      </c>
      <c r="D724" s="87" t="str">
        <f t="shared" si="105"/>
        <v/>
      </c>
      <c r="E724" s="91" t="str">
        <f t="shared" ref="E724:AM724" si="112">IFERROR(RANK(E110,E$4:E$610,),"-")</f>
        <v>-</v>
      </c>
      <c r="F724" s="91" t="str">
        <f t="shared" si="112"/>
        <v>-</v>
      </c>
      <c r="G724" s="91" t="str">
        <f t="shared" si="112"/>
        <v>-</v>
      </c>
      <c r="H724" s="91" t="str">
        <f t="shared" si="112"/>
        <v>-</v>
      </c>
      <c r="I724" s="91" t="str">
        <f t="shared" si="112"/>
        <v>-</v>
      </c>
      <c r="J724" s="91" t="str">
        <f t="shared" si="112"/>
        <v>-</v>
      </c>
      <c r="K724" s="91" t="str">
        <f t="shared" si="112"/>
        <v>-</v>
      </c>
      <c r="L724" s="91" t="str">
        <f t="shared" si="112"/>
        <v>-</v>
      </c>
      <c r="M724" s="91" t="str">
        <f t="shared" si="112"/>
        <v>-</v>
      </c>
      <c r="N724" s="91" t="str">
        <f t="shared" si="112"/>
        <v>-</v>
      </c>
      <c r="O724" s="91" t="str">
        <f t="shared" si="112"/>
        <v>-</v>
      </c>
      <c r="P724" s="91" t="str">
        <f t="shared" si="112"/>
        <v>-</v>
      </c>
      <c r="Q724" s="91" t="str">
        <f t="shared" si="112"/>
        <v>-</v>
      </c>
      <c r="R724" s="91" t="str">
        <f t="shared" si="112"/>
        <v>-</v>
      </c>
      <c r="S724" s="91" t="str">
        <f t="shared" si="112"/>
        <v>-</v>
      </c>
      <c r="T724" s="91" t="str">
        <f t="shared" si="112"/>
        <v>-</v>
      </c>
      <c r="U724" s="91" t="str">
        <f t="shared" si="112"/>
        <v>-</v>
      </c>
      <c r="V724" s="91" t="str">
        <f t="shared" si="112"/>
        <v>-</v>
      </c>
      <c r="W724" s="91" t="str">
        <f t="shared" si="112"/>
        <v>-</v>
      </c>
      <c r="X724" s="91" t="str">
        <f t="shared" si="112"/>
        <v>-</v>
      </c>
      <c r="Y724" s="91" t="str">
        <f t="shared" si="112"/>
        <v>-</v>
      </c>
      <c r="Z724" s="91" t="str">
        <f t="shared" si="112"/>
        <v>-</v>
      </c>
      <c r="AA724" s="91" t="str">
        <f t="shared" si="112"/>
        <v>-</v>
      </c>
      <c r="AB724" s="91" t="str">
        <f t="shared" si="112"/>
        <v>-</v>
      </c>
      <c r="AC724" s="91" t="str">
        <f t="shared" si="112"/>
        <v>-</v>
      </c>
      <c r="AD724" s="91" t="str">
        <f t="shared" si="112"/>
        <v>-</v>
      </c>
      <c r="AE724" s="91" t="str">
        <f t="shared" si="112"/>
        <v>-</v>
      </c>
      <c r="AF724" s="91" t="str">
        <f t="shared" si="112"/>
        <v>-</v>
      </c>
      <c r="AG724" s="91" t="str">
        <f t="shared" si="112"/>
        <v>-</v>
      </c>
      <c r="AH724" s="91" t="str">
        <f t="shared" si="112"/>
        <v>-</v>
      </c>
      <c r="AI724" s="91" t="str">
        <f t="shared" si="112"/>
        <v>-</v>
      </c>
      <c r="AJ724" s="91" t="str">
        <f t="shared" si="112"/>
        <v>-</v>
      </c>
      <c r="AK724" s="91" t="str">
        <f t="shared" si="112"/>
        <v>-</v>
      </c>
      <c r="AL724" s="91" t="str">
        <f t="shared" si="112"/>
        <v>-</v>
      </c>
      <c r="AM724" s="91" t="str">
        <f t="shared" si="112"/>
        <v>-</v>
      </c>
    </row>
    <row r="725" spans="1:39">
      <c r="A725" s="58" t="str">
        <f t="shared" si="105"/>
        <v/>
      </c>
      <c r="B725" s="120" t="str">
        <f t="shared" si="105"/>
        <v/>
      </c>
      <c r="C725" s="86" t="str">
        <f t="shared" si="105"/>
        <v/>
      </c>
      <c r="D725" s="87" t="str">
        <f t="shared" si="105"/>
        <v/>
      </c>
      <c r="E725" s="91" t="str">
        <f t="shared" ref="E725:AM725" si="113">IFERROR(RANK(E111,E$4:E$610,),"-")</f>
        <v>-</v>
      </c>
      <c r="F725" s="91" t="str">
        <f t="shared" si="113"/>
        <v>-</v>
      </c>
      <c r="G725" s="91" t="str">
        <f t="shared" si="113"/>
        <v>-</v>
      </c>
      <c r="H725" s="91" t="str">
        <f t="shared" si="113"/>
        <v>-</v>
      </c>
      <c r="I725" s="91" t="str">
        <f t="shared" si="113"/>
        <v>-</v>
      </c>
      <c r="J725" s="91" t="str">
        <f t="shared" si="113"/>
        <v>-</v>
      </c>
      <c r="K725" s="91" t="str">
        <f t="shared" si="113"/>
        <v>-</v>
      </c>
      <c r="L725" s="91" t="str">
        <f t="shared" si="113"/>
        <v>-</v>
      </c>
      <c r="M725" s="91" t="str">
        <f t="shared" si="113"/>
        <v>-</v>
      </c>
      <c r="N725" s="91" t="str">
        <f t="shared" si="113"/>
        <v>-</v>
      </c>
      <c r="O725" s="91" t="str">
        <f t="shared" si="113"/>
        <v>-</v>
      </c>
      <c r="P725" s="91" t="str">
        <f t="shared" si="113"/>
        <v>-</v>
      </c>
      <c r="Q725" s="91" t="str">
        <f t="shared" si="113"/>
        <v>-</v>
      </c>
      <c r="R725" s="91" t="str">
        <f t="shared" si="113"/>
        <v>-</v>
      </c>
      <c r="S725" s="91" t="str">
        <f t="shared" si="113"/>
        <v>-</v>
      </c>
      <c r="T725" s="91" t="str">
        <f t="shared" si="113"/>
        <v>-</v>
      </c>
      <c r="U725" s="91" t="str">
        <f t="shared" si="113"/>
        <v>-</v>
      </c>
      <c r="V725" s="91" t="str">
        <f t="shared" si="113"/>
        <v>-</v>
      </c>
      <c r="W725" s="91" t="str">
        <f t="shared" si="113"/>
        <v>-</v>
      </c>
      <c r="X725" s="91" t="str">
        <f t="shared" si="113"/>
        <v>-</v>
      </c>
      <c r="Y725" s="91" t="str">
        <f t="shared" si="113"/>
        <v>-</v>
      </c>
      <c r="Z725" s="91" t="str">
        <f t="shared" si="113"/>
        <v>-</v>
      </c>
      <c r="AA725" s="91" t="str">
        <f t="shared" si="113"/>
        <v>-</v>
      </c>
      <c r="AB725" s="91" t="str">
        <f t="shared" si="113"/>
        <v>-</v>
      </c>
      <c r="AC725" s="91" t="str">
        <f t="shared" si="113"/>
        <v>-</v>
      </c>
      <c r="AD725" s="91" t="str">
        <f t="shared" si="113"/>
        <v>-</v>
      </c>
      <c r="AE725" s="91" t="str">
        <f t="shared" si="113"/>
        <v>-</v>
      </c>
      <c r="AF725" s="91" t="str">
        <f t="shared" si="113"/>
        <v>-</v>
      </c>
      <c r="AG725" s="91" t="str">
        <f t="shared" si="113"/>
        <v>-</v>
      </c>
      <c r="AH725" s="91" t="str">
        <f t="shared" si="113"/>
        <v>-</v>
      </c>
      <c r="AI725" s="91" t="str">
        <f t="shared" si="113"/>
        <v>-</v>
      </c>
      <c r="AJ725" s="91" t="str">
        <f t="shared" si="113"/>
        <v>-</v>
      </c>
      <c r="AK725" s="91" t="str">
        <f t="shared" si="113"/>
        <v>-</v>
      </c>
      <c r="AL725" s="91" t="str">
        <f t="shared" si="113"/>
        <v>-</v>
      </c>
      <c r="AM725" s="91" t="str">
        <f t="shared" si="113"/>
        <v>-</v>
      </c>
    </row>
    <row r="726" spans="1:39">
      <c r="A726" s="58" t="str">
        <f t="shared" si="105"/>
        <v/>
      </c>
      <c r="B726" s="120" t="str">
        <f t="shared" si="105"/>
        <v/>
      </c>
      <c r="C726" s="86" t="str">
        <f t="shared" si="105"/>
        <v/>
      </c>
      <c r="D726" s="87" t="str">
        <f t="shared" si="105"/>
        <v/>
      </c>
      <c r="E726" s="91" t="str">
        <f t="shared" ref="E726:AM726" si="114">IFERROR(RANK(E112,E$4:E$610,),"-")</f>
        <v>-</v>
      </c>
      <c r="F726" s="91" t="str">
        <f t="shared" si="114"/>
        <v>-</v>
      </c>
      <c r="G726" s="91" t="str">
        <f t="shared" si="114"/>
        <v>-</v>
      </c>
      <c r="H726" s="91" t="str">
        <f t="shared" si="114"/>
        <v>-</v>
      </c>
      <c r="I726" s="91" t="str">
        <f t="shared" si="114"/>
        <v>-</v>
      </c>
      <c r="J726" s="91" t="str">
        <f t="shared" si="114"/>
        <v>-</v>
      </c>
      <c r="K726" s="91" t="str">
        <f t="shared" si="114"/>
        <v>-</v>
      </c>
      <c r="L726" s="91" t="str">
        <f t="shared" si="114"/>
        <v>-</v>
      </c>
      <c r="M726" s="91" t="str">
        <f t="shared" si="114"/>
        <v>-</v>
      </c>
      <c r="N726" s="91" t="str">
        <f t="shared" si="114"/>
        <v>-</v>
      </c>
      <c r="O726" s="91" t="str">
        <f t="shared" si="114"/>
        <v>-</v>
      </c>
      <c r="P726" s="91" t="str">
        <f t="shared" si="114"/>
        <v>-</v>
      </c>
      <c r="Q726" s="91" t="str">
        <f t="shared" si="114"/>
        <v>-</v>
      </c>
      <c r="R726" s="91" t="str">
        <f t="shared" si="114"/>
        <v>-</v>
      </c>
      <c r="S726" s="91" t="str">
        <f t="shared" si="114"/>
        <v>-</v>
      </c>
      <c r="T726" s="91" t="str">
        <f t="shared" si="114"/>
        <v>-</v>
      </c>
      <c r="U726" s="91" t="str">
        <f t="shared" si="114"/>
        <v>-</v>
      </c>
      <c r="V726" s="91" t="str">
        <f t="shared" si="114"/>
        <v>-</v>
      </c>
      <c r="W726" s="91" t="str">
        <f t="shared" si="114"/>
        <v>-</v>
      </c>
      <c r="X726" s="91" t="str">
        <f t="shared" si="114"/>
        <v>-</v>
      </c>
      <c r="Y726" s="91" t="str">
        <f t="shared" si="114"/>
        <v>-</v>
      </c>
      <c r="Z726" s="91" t="str">
        <f t="shared" si="114"/>
        <v>-</v>
      </c>
      <c r="AA726" s="91" t="str">
        <f t="shared" si="114"/>
        <v>-</v>
      </c>
      <c r="AB726" s="91" t="str">
        <f t="shared" si="114"/>
        <v>-</v>
      </c>
      <c r="AC726" s="91" t="str">
        <f t="shared" si="114"/>
        <v>-</v>
      </c>
      <c r="AD726" s="91" t="str">
        <f t="shared" si="114"/>
        <v>-</v>
      </c>
      <c r="AE726" s="91" t="str">
        <f t="shared" si="114"/>
        <v>-</v>
      </c>
      <c r="AF726" s="91" t="str">
        <f t="shared" si="114"/>
        <v>-</v>
      </c>
      <c r="AG726" s="91" t="str">
        <f t="shared" si="114"/>
        <v>-</v>
      </c>
      <c r="AH726" s="91" t="str">
        <f t="shared" si="114"/>
        <v>-</v>
      </c>
      <c r="AI726" s="91" t="str">
        <f t="shared" si="114"/>
        <v>-</v>
      </c>
      <c r="AJ726" s="91" t="str">
        <f t="shared" si="114"/>
        <v>-</v>
      </c>
      <c r="AK726" s="91" t="str">
        <f t="shared" si="114"/>
        <v>-</v>
      </c>
      <c r="AL726" s="91" t="str">
        <f t="shared" si="114"/>
        <v>-</v>
      </c>
      <c r="AM726" s="91" t="str">
        <f t="shared" si="114"/>
        <v>-</v>
      </c>
    </row>
    <row r="727" spans="1:39">
      <c r="A727" s="58" t="str">
        <f t="shared" si="105"/>
        <v/>
      </c>
      <c r="B727" s="120" t="str">
        <f t="shared" si="105"/>
        <v/>
      </c>
      <c r="C727" s="86" t="str">
        <f t="shared" si="105"/>
        <v/>
      </c>
      <c r="D727" s="87" t="str">
        <f t="shared" si="105"/>
        <v/>
      </c>
      <c r="E727" s="91" t="str">
        <f t="shared" ref="E727:AM727" si="115">IFERROR(RANK(E113,E$4:E$610,),"-")</f>
        <v>-</v>
      </c>
      <c r="F727" s="91" t="str">
        <f t="shared" si="115"/>
        <v>-</v>
      </c>
      <c r="G727" s="91" t="str">
        <f t="shared" si="115"/>
        <v>-</v>
      </c>
      <c r="H727" s="91" t="str">
        <f t="shared" si="115"/>
        <v>-</v>
      </c>
      <c r="I727" s="91" t="str">
        <f t="shared" si="115"/>
        <v>-</v>
      </c>
      <c r="J727" s="91" t="str">
        <f t="shared" si="115"/>
        <v>-</v>
      </c>
      <c r="K727" s="91" t="str">
        <f t="shared" si="115"/>
        <v>-</v>
      </c>
      <c r="L727" s="91" t="str">
        <f t="shared" si="115"/>
        <v>-</v>
      </c>
      <c r="M727" s="91" t="str">
        <f t="shared" si="115"/>
        <v>-</v>
      </c>
      <c r="N727" s="91" t="str">
        <f t="shared" si="115"/>
        <v>-</v>
      </c>
      <c r="O727" s="91" t="str">
        <f t="shared" si="115"/>
        <v>-</v>
      </c>
      <c r="P727" s="91" t="str">
        <f t="shared" si="115"/>
        <v>-</v>
      </c>
      <c r="Q727" s="91" t="str">
        <f t="shared" si="115"/>
        <v>-</v>
      </c>
      <c r="R727" s="91" t="str">
        <f t="shared" si="115"/>
        <v>-</v>
      </c>
      <c r="S727" s="91" t="str">
        <f t="shared" si="115"/>
        <v>-</v>
      </c>
      <c r="T727" s="91" t="str">
        <f t="shared" si="115"/>
        <v>-</v>
      </c>
      <c r="U727" s="91" t="str">
        <f t="shared" si="115"/>
        <v>-</v>
      </c>
      <c r="V727" s="91" t="str">
        <f t="shared" si="115"/>
        <v>-</v>
      </c>
      <c r="W727" s="91" t="str">
        <f t="shared" si="115"/>
        <v>-</v>
      </c>
      <c r="X727" s="91" t="str">
        <f t="shared" si="115"/>
        <v>-</v>
      </c>
      <c r="Y727" s="91" t="str">
        <f t="shared" si="115"/>
        <v>-</v>
      </c>
      <c r="Z727" s="91" t="str">
        <f t="shared" si="115"/>
        <v>-</v>
      </c>
      <c r="AA727" s="91" t="str">
        <f t="shared" si="115"/>
        <v>-</v>
      </c>
      <c r="AB727" s="91" t="str">
        <f t="shared" si="115"/>
        <v>-</v>
      </c>
      <c r="AC727" s="91" t="str">
        <f t="shared" si="115"/>
        <v>-</v>
      </c>
      <c r="AD727" s="91" t="str">
        <f t="shared" si="115"/>
        <v>-</v>
      </c>
      <c r="AE727" s="91" t="str">
        <f t="shared" si="115"/>
        <v>-</v>
      </c>
      <c r="AF727" s="91" t="str">
        <f t="shared" si="115"/>
        <v>-</v>
      </c>
      <c r="AG727" s="91" t="str">
        <f t="shared" si="115"/>
        <v>-</v>
      </c>
      <c r="AH727" s="91" t="str">
        <f t="shared" si="115"/>
        <v>-</v>
      </c>
      <c r="AI727" s="91" t="str">
        <f t="shared" si="115"/>
        <v>-</v>
      </c>
      <c r="AJ727" s="91" t="str">
        <f t="shared" si="115"/>
        <v>-</v>
      </c>
      <c r="AK727" s="91" t="str">
        <f t="shared" si="115"/>
        <v>-</v>
      </c>
      <c r="AL727" s="91" t="str">
        <f t="shared" si="115"/>
        <v>-</v>
      </c>
      <c r="AM727" s="91" t="str">
        <f t="shared" si="115"/>
        <v>-</v>
      </c>
    </row>
    <row r="728" spans="1:39">
      <c r="A728" s="58" t="str">
        <f t="shared" si="105"/>
        <v/>
      </c>
      <c r="B728" s="120" t="str">
        <f t="shared" si="105"/>
        <v/>
      </c>
      <c r="C728" s="86" t="str">
        <f t="shared" si="105"/>
        <v/>
      </c>
      <c r="D728" s="87" t="str">
        <f t="shared" si="105"/>
        <v/>
      </c>
      <c r="E728" s="91" t="str">
        <f t="shared" ref="E728:AM728" si="116">IFERROR(RANK(E114,E$4:E$610,),"-")</f>
        <v>-</v>
      </c>
      <c r="F728" s="91" t="str">
        <f t="shared" si="116"/>
        <v>-</v>
      </c>
      <c r="G728" s="91" t="str">
        <f t="shared" si="116"/>
        <v>-</v>
      </c>
      <c r="H728" s="91" t="str">
        <f t="shared" si="116"/>
        <v>-</v>
      </c>
      <c r="I728" s="91" t="str">
        <f t="shared" si="116"/>
        <v>-</v>
      </c>
      <c r="J728" s="91" t="str">
        <f t="shared" si="116"/>
        <v>-</v>
      </c>
      <c r="K728" s="91" t="str">
        <f t="shared" si="116"/>
        <v>-</v>
      </c>
      <c r="L728" s="91" t="str">
        <f t="shared" si="116"/>
        <v>-</v>
      </c>
      <c r="M728" s="91" t="str">
        <f t="shared" si="116"/>
        <v>-</v>
      </c>
      <c r="N728" s="91" t="str">
        <f t="shared" si="116"/>
        <v>-</v>
      </c>
      <c r="O728" s="91" t="str">
        <f t="shared" si="116"/>
        <v>-</v>
      </c>
      <c r="P728" s="91" t="str">
        <f t="shared" si="116"/>
        <v>-</v>
      </c>
      <c r="Q728" s="91" t="str">
        <f t="shared" si="116"/>
        <v>-</v>
      </c>
      <c r="R728" s="91" t="str">
        <f t="shared" si="116"/>
        <v>-</v>
      </c>
      <c r="S728" s="91" t="str">
        <f t="shared" si="116"/>
        <v>-</v>
      </c>
      <c r="T728" s="91" t="str">
        <f t="shared" si="116"/>
        <v>-</v>
      </c>
      <c r="U728" s="91" t="str">
        <f t="shared" si="116"/>
        <v>-</v>
      </c>
      <c r="V728" s="91" t="str">
        <f t="shared" si="116"/>
        <v>-</v>
      </c>
      <c r="W728" s="91" t="str">
        <f t="shared" si="116"/>
        <v>-</v>
      </c>
      <c r="X728" s="91" t="str">
        <f t="shared" si="116"/>
        <v>-</v>
      </c>
      <c r="Y728" s="91" t="str">
        <f t="shared" si="116"/>
        <v>-</v>
      </c>
      <c r="Z728" s="91" t="str">
        <f t="shared" si="116"/>
        <v>-</v>
      </c>
      <c r="AA728" s="91" t="str">
        <f t="shared" si="116"/>
        <v>-</v>
      </c>
      <c r="AB728" s="91" t="str">
        <f t="shared" si="116"/>
        <v>-</v>
      </c>
      <c r="AC728" s="91" t="str">
        <f t="shared" si="116"/>
        <v>-</v>
      </c>
      <c r="AD728" s="91" t="str">
        <f t="shared" si="116"/>
        <v>-</v>
      </c>
      <c r="AE728" s="91" t="str">
        <f t="shared" si="116"/>
        <v>-</v>
      </c>
      <c r="AF728" s="91" t="str">
        <f t="shared" si="116"/>
        <v>-</v>
      </c>
      <c r="AG728" s="91" t="str">
        <f t="shared" si="116"/>
        <v>-</v>
      </c>
      <c r="AH728" s="91" t="str">
        <f t="shared" si="116"/>
        <v>-</v>
      </c>
      <c r="AI728" s="91" t="str">
        <f t="shared" si="116"/>
        <v>-</v>
      </c>
      <c r="AJ728" s="91" t="str">
        <f t="shared" si="116"/>
        <v>-</v>
      </c>
      <c r="AK728" s="91" t="str">
        <f t="shared" si="116"/>
        <v>-</v>
      </c>
      <c r="AL728" s="91" t="str">
        <f t="shared" si="116"/>
        <v>-</v>
      </c>
      <c r="AM728" s="91" t="str">
        <f t="shared" si="116"/>
        <v>-</v>
      </c>
    </row>
    <row r="729" spans="1:39">
      <c r="A729" s="58" t="str">
        <f t="shared" si="105"/>
        <v/>
      </c>
      <c r="B729" s="120" t="str">
        <f t="shared" si="105"/>
        <v/>
      </c>
      <c r="C729" s="86" t="str">
        <f t="shared" si="105"/>
        <v/>
      </c>
      <c r="D729" s="87" t="str">
        <f t="shared" si="105"/>
        <v/>
      </c>
      <c r="E729" s="91" t="str">
        <f t="shared" ref="E729:AM729" si="117">IFERROR(RANK(E115,E$4:E$610,),"-")</f>
        <v>-</v>
      </c>
      <c r="F729" s="91" t="str">
        <f t="shared" si="117"/>
        <v>-</v>
      </c>
      <c r="G729" s="91" t="str">
        <f t="shared" si="117"/>
        <v>-</v>
      </c>
      <c r="H729" s="91" t="str">
        <f t="shared" si="117"/>
        <v>-</v>
      </c>
      <c r="I729" s="91" t="str">
        <f t="shared" si="117"/>
        <v>-</v>
      </c>
      <c r="J729" s="91" t="str">
        <f t="shared" si="117"/>
        <v>-</v>
      </c>
      <c r="K729" s="91" t="str">
        <f t="shared" si="117"/>
        <v>-</v>
      </c>
      <c r="L729" s="91" t="str">
        <f t="shared" si="117"/>
        <v>-</v>
      </c>
      <c r="M729" s="91" t="str">
        <f t="shared" si="117"/>
        <v>-</v>
      </c>
      <c r="N729" s="91" t="str">
        <f t="shared" si="117"/>
        <v>-</v>
      </c>
      <c r="O729" s="91" t="str">
        <f t="shared" si="117"/>
        <v>-</v>
      </c>
      <c r="P729" s="91" t="str">
        <f t="shared" si="117"/>
        <v>-</v>
      </c>
      <c r="Q729" s="91" t="str">
        <f t="shared" si="117"/>
        <v>-</v>
      </c>
      <c r="R729" s="91" t="str">
        <f t="shared" si="117"/>
        <v>-</v>
      </c>
      <c r="S729" s="91" t="str">
        <f t="shared" si="117"/>
        <v>-</v>
      </c>
      <c r="T729" s="91" t="str">
        <f t="shared" si="117"/>
        <v>-</v>
      </c>
      <c r="U729" s="91" t="str">
        <f t="shared" si="117"/>
        <v>-</v>
      </c>
      <c r="V729" s="91" t="str">
        <f t="shared" si="117"/>
        <v>-</v>
      </c>
      <c r="W729" s="91" t="str">
        <f t="shared" si="117"/>
        <v>-</v>
      </c>
      <c r="X729" s="91" t="str">
        <f t="shared" si="117"/>
        <v>-</v>
      </c>
      <c r="Y729" s="91" t="str">
        <f t="shared" si="117"/>
        <v>-</v>
      </c>
      <c r="Z729" s="91" t="str">
        <f t="shared" si="117"/>
        <v>-</v>
      </c>
      <c r="AA729" s="91" t="str">
        <f t="shared" si="117"/>
        <v>-</v>
      </c>
      <c r="AB729" s="91" t="str">
        <f t="shared" si="117"/>
        <v>-</v>
      </c>
      <c r="AC729" s="91" t="str">
        <f t="shared" si="117"/>
        <v>-</v>
      </c>
      <c r="AD729" s="91" t="str">
        <f t="shared" si="117"/>
        <v>-</v>
      </c>
      <c r="AE729" s="91" t="str">
        <f t="shared" si="117"/>
        <v>-</v>
      </c>
      <c r="AF729" s="91" t="str">
        <f t="shared" si="117"/>
        <v>-</v>
      </c>
      <c r="AG729" s="91" t="str">
        <f t="shared" si="117"/>
        <v>-</v>
      </c>
      <c r="AH729" s="91" t="str">
        <f t="shared" si="117"/>
        <v>-</v>
      </c>
      <c r="AI729" s="91" t="str">
        <f t="shared" si="117"/>
        <v>-</v>
      </c>
      <c r="AJ729" s="91" t="str">
        <f t="shared" si="117"/>
        <v>-</v>
      </c>
      <c r="AK729" s="91" t="str">
        <f t="shared" si="117"/>
        <v>-</v>
      </c>
      <c r="AL729" s="91" t="str">
        <f t="shared" si="117"/>
        <v>-</v>
      </c>
      <c r="AM729" s="91" t="str">
        <f t="shared" si="117"/>
        <v>-</v>
      </c>
    </row>
    <row r="730" spans="1:39">
      <c r="A730" s="58" t="str">
        <f t="shared" si="105"/>
        <v/>
      </c>
      <c r="B730" s="120" t="str">
        <f t="shared" si="105"/>
        <v/>
      </c>
      <c r="C730" s="86" t="str">
        <f t="shared" si="105"/>
        <v/>
      </c>
      <c r="D730" s="87" t="str">
        <f t="shared" si="105"/>
        <v/>
      </c>
      <c r="E730" s="91" t="str">
        <f t="shared" ref="E730:AM730" si="118">IFERROR(RANK(E116,E$4:E$610,),"-")</f>
        <v>-</v>
      </c>
      <c r="F730" s="91" t="str">
        <f t="shared" si="118"/>
        <v>-</v>
      </c>
      <c r="G730" s="91" t="str">
        <f t="shared" si="118"/>
        <v>-</v>
      </c>
      <c r="H730" s="91" t="str">
        <f t="shared" si="118"/>
        <v>-</v>
      </c>
      <c r="I730" s="91" t="str">
        <f t="shared" si="118"/>
        <v>-</v>
      </c>
      <c r="J730" s="91" t="str">
        <f t="shared" si="118"/>
        <v>-</v>
      </c>
      <c r="K730" s="91" t="str">
        <f t="shared" si="118"/>
        <v>-</v>
      </c>
      <c r="L730" s="91" t="str">
        <f t="shared" si="118"/>
        <v>-</v>
      </c>
      <c r="M730" s="91" t="str">
        <f t="shared" si="118"/>
        <v>-</v>
      </c>
      <c r="N730" s="91" t="str">
        <f t="shared" si="118"/>
        <v>-</v>
      </c>
      <c r="O730" s="91" t="str">
        <f t="shared" si="118"/>
        <v>-</v>
      </c>
      <c r="P730" s="91" t="str">
        <f t="shared" si="118"/>
        <v>-</v>
      </c>
      <c r="Q730" s="91" t="str">
        <f t="shared" si="118"/>
        <v>-</v>
      </c>
      <c r="R730" s="91" t="str">
        <f t="shared" si="118"/>
        <v>-</v>
      </c>
      <c r="S730" s="91" t="str">
        <f t="shared" si="118"/>
        <v>-</v>
      </c>
      <c r="T730" s="91" t="str">
        <f t="shared" si="118"/>
        <v>-</v>
      </c>
      <c r="U730" s="91" t="str">
        <f t="shared" si="118"/>
        <v>-</v>
      </c>
      <c r="V730" s="91" t="str">
        <f t="shared" si="118"/>
        <v>-</v>
      </c>
      <c r="W730" s="91" t="str">
        <f t="shared" si="118"/>
        <v>-</v>
      </c>
      <c r="X730" s="91" t="str">
        <f t="shared" si="118"/>
        <v>-</v>
      </c>
      <c r="Y730" s="91" t="str">
        <f t="shared" si="118"/>
        <v>-</v>
      </c>
      <c r="Z730" s="91" t="str">
        <f t="shared" si="118"/>
        <v>-</v>
      </c>
      <c r="AA730" s="91" t="str">
        <f t="shared" si="118"/>
        <v>-</v>
      </c>
      <c r="AB730" s="91" t="str">
        <f t="shared" si="118"/>
        <v>-</v>
      </c>
      <c r="AC730" s="91" t="str">
        <f t="shared" si="118"/>
        <v>-</v>
      </c>
      <c r="AD730" s="91" t="str">
        <f t="shared" si="118"/>
        <v>-</v>
      </c>
      <c r="AE730" s="91" t="str">
        <f t="shared" si="118"/>
        <v>-</v>
      </c>
      <c r="AF730" s="91" t="str">
        <f t="shared" si="118"/>
        <v>-</v>
      </c>
      <c r="AG730" s="91" t="str">
        <f t="shared" si="118"/>
        <v>-</v>
      </c>
      <c r="AH730" s="91" t="str">
        <f t="shared" si="118"/>
        <v>-</v>
      </c>
      <c r="AI730" s="91" t="str">
        <f t="shared" si="118"/>
        <v>-</v>
      </c>
      <c r="AJ730" s="91" t="str">
        <f t="shared" si="118"/>
        <v>-</v>
      </c>
      <c r="AK730" s="91" t="str">
        <f t="shared" si="118"/>
        <v>-</v>
      </c>
      <c r="AL730" s="91" t="str">
        <f t="shared" si="118"/>
        <v>-</v>
      </c>
      <c r="AM730" s="91" t="str">
        <f t="shared" si="118"/>
        <v>-</v>
      </c>
    </row>
    <row r="731" spans="1:39">
      <c r="A731" s="58" t="str">
        <f t="shared" si="105"/>
        <v/>
      </c>
      <c r="B731" s="120" t="str">
        <f t="shared" si="105"/>
        <v/>
      </c>
      <c r="C731" s="86" t="str">
        <f t="shared" si="105"/>
        <v/>
      </c>
      <c r="D731" s="87" t="str">
        <f t="shared" si="105"/>
        <v/>
      </c>
      <c r="E731" s="91" t="str">
        <f t="shared" ref="E731:AM731" si="119">IFERROR(RANK(E117,E$4:E$610,),"-")</f>
        <v>-</v>
      </c>
      <c r="F731" s="91" t="str">
        <f t="shared" si="119"/>
        <v>-</v>
      </c>
      <c r="G731" s="91" t="str">
        <f t="shared" si="119"/>
        <v>-</v>
      </c>
      <c r="H731" s="91" t="str">
        <f t="shared" si="119"/>
        <v>-</v>
      </c>
      <c r="I731" s="91" t="str">
        <f t="shared" si="119"/>
        <v>-</v>
      </c>
      <c r="J731" s="91" t="str">
        <f t="shared" si="119"/>
        <v>-</v>
      </c>
      <c r="K731" s="91" t="str">
        <f t="shared" si="119"/>
        <v>-</v>
      </c>
      <c r="L731" s="91" t="str">
        <f t="shared" si="119"/>
        <v>-</v>
      </c>
      <c r="M731" s="91" t="str">
        <f t="shared" si="119"/>
        <v>-</v>
      </c>
      <c r="N731" s="91" t="str">
        <f t="shared" si="119"/>
        <v>-</v>
      </c>
      <c r="O731" s="91" t="str">
        <f t="shared" si="119"/>
        <v>-</v>
      </c>
      <c r="P731" s="91" t="str">
        <f t="shared" si="119"/>
        <v>-</v>
      </c>
      <c r="Q731" s="91" t="str">
        <f t="shared" si="119"/>
        <v>-</v>
      </c>
      <c r="R731" s="91" t="str">
        <f t="shared" si="119"/>
        <v>-</v>
      </c>
      <c r="S731" s="91" t="str">
        <f t="shared" si="119"/>
        <v>-</v>
      </c>
      <c r="T731" s="91" t="str">
        <f t="shared" si="119"/>
        <v>-</v>
      </c>
      <c r="U731" s="91" t="str">
        <f t="shared" si="119"/>
        <v>-</v>
      </c>
      <c r="V731" s="91" t="str">
        <f t="shared" si="119"/>
        <v>-</v>
      </c>
      <c r="W731" s="91" t="str">
        <f t="shared" si="119"/>
        <v>-</v>
      </c>
      <c r="X731" s="91" t="str">
        <f t="shared" si="119"/>
        <v>-</v>
      </c>
      <c r="Y731" s="91" t="str">
        <f t="shared" si="119"/>
        <v>-</v>
      </c>
      <c r="Z731" s="91" t="str">
        <f t="shared" si="119"/>
        <v>-</v>
      </c>
      <c r="AA731" s="91" t="str">
        <f t="shared" si="119"/>
        <v>-</v>
      </c>
      <c r="AB731" s="91" t="str">
        <f t="shared" si="119"/>
        <v>-</v>
      </c>
      <c r="AC731" s="91" t="str">
        <f t="shared" si="119"/>
        <v>-</v>
      </c>
      <c r="AD731" s="91" t="str">
        <f t="shared" si="119"/>
        <v>-</v>
      </c>
      <c r="AE731" s="91" t="str">
        <f t="shared" si="119"/>
        <v>-</v>
      </c>
      <c r="AF731" s="91" t="str">
        <f t="shared" si="119"/>
        <v>-</v>
      </c>
      <c r="AG731" s="91" t="str">
        <f t="shared" si="119"/>
        <v>-</v>
      </c>
      <c r="AH731" s="91" t="str">
        <f t="shared" si="119"/>
        <v>-</v>
      </c>
      <c r="AI731" s="91" t="str">
        <f t="shared" si="119"/>
        <v>-</v>
      </c>
      <c r="AJ731" s="91" t="str">
        <f t="shared" si="119"/>
        <v>-</v>
      </c>
      <c r="AK731" s="91" t="str">
        <f t="shared" si="119"/>
        <v>-</v>
      </c>
      <c r="AL731" s="91" t="str">
        <f t="shared" si="119"/>
        <v>-</v>
      </c>
      <c r="AM731" s="91" t="str">
        <f t="shared" si="119"/>
        <v>-</v>
      </c>
    </row>
    <row r="732" spans="1:39">
      <c r="A732" s="58" t="str">
        <f t="shared" si="105"/>
        <v/>
      </c>
      <c r="B732" s="120" t="str">
        <f t="shared" si="105"/>
        <v/>
      </c>
      <c r="C732" s="86" t="str">
        <f t="shared" si="105"/>
        <v/>
      </c>
      <c r="D732" s="87" t="str">
        <f t="shared" si="105"/>
        <v/>
      </c>
      <c r="E732" s="91" t="str">
        <f t="shared" ref="E732:AM732" si="120">IFERROR(RANK(E118,E$4:E$610,),"-")</f>
        <v>-</v>
      </c>
      <c r="F732" s="91" t="str">
        <f t="shared" si="120"/>
        <v>-</v>
      </c>
      <c r="G732" s="91" t="str">
        <f t="shared" si="120"/>
        <v>-</v>
      </c>
      <c r="H732" s="91" t="str">
        <f t="shared" si="120"/>
        <v>-</v>
      </c>
      <c r="I732" s="91" t="str">
        <f t="shared" si="120"/>
        <v>-</v>
      </c>
      <c r="J732" s="91" t="str">
        <f t="shared" si="120"/>
        <v>-</v>
      </c>
      <c r="K732" s="91" t="str">
        <f t="shared" si="120"/>
        <v>-</v>
      </c>
      <c r="L732" s="91" t="str">
        <f t="shared" si="120"/>
        <v>-</v>
      </c>
      <c r="M732" s="91" t="str">
        <f t="shared" si="120"/>
        <v>-</v>
      </c>
      <c r="N732" s="91" t="str">
        <f t="shared" si="120"/>
        <v>-</v>
      </c>
      <c r="O732" s="91" t="str">
        <f t="shared" si="120"/>
        <v>-</v>
      </c>
      <c r="P732" s="91" t="str">
        <f t="shared" si="120"/>
        <v>-</v>
      </c>
      <c r="Q732" s="91" t="str">
        <f t="shared" si="120"/>
        <v>-</v>
      </c>
      <c r="R732" s="91" t="str">
        <f t="shared" si="120"/>
        <v>-</v>
      </c>
      <c r="S732" s="91" t="str">
        <f t="shared" si="120"/>
        <v>-</v>
      </c>
      <c r="T732" s="91" t="str">
        <f t="shared" si="120"/>
        <v>-</v>
      </c>
      <c r="U732" s="91" t="str">
        <f t="shared" si="120"/>
        <v>-</v>
      </c>
      <c r="V732" s="91" t="str">
        <f t="shared" si="120"/>
        <v>-</v>
      </c>
      <c r="W732" s="91" t="str">
        <f t="shared" si="120"/>
        <v>-</v>
      </c>
      <c r="X732" s="91" t="str">
        <f t="shared" si="120"/>
        <v>-</v>
      </c>
      <c r="Y732" s="91" t="str">
        <f t="shared" si="120"/>
        <v>-</v>
      </c>
      <c r="Z732" s="91" t="str">
        <f t="shared" si="120"/>
        <v>-</v>
      </c>
      <c r="AA732" s="91" t="str">
        <f t="shared" si="120"/>
        <v>-</v>
      </c>
      <c r="AB732" s="91" t="str">
        <f t="shared" si="120"/>
        <v>-</v>
      </c>
      <c r="AC732" s="91" t="str">
        <f t="shared" si="120"/>
        <v>-</v>
      </c>
      <c r="AD732" s="91" t="str">
        <f t="shared" si="120"/>
        <v>-</v>
      </c>
      <c r="AE732" s="91" t="str">
        <f t="shared" si="120"/>
        <v>-</v>
      </c>
      <c r="AF732" s="91" t="str">
        <f t="shared" si="120"/>
        <v>-</v>
      </c>
      <c r="AG732" s="91" t="str">
        <f t="shared" si="120"/>
        <v>-</v>
      </c>
      <c r="AH732" s="91" t="str">
        <f t="shared" si="120"/>
        <v>-</v>
      </c>
      <c r="AI732" s="91" t="str">
        <f t="shared" si="120"/>
        <v>-</v>
      </c>
      <c r="AJ732" s="91" t="str">
        <f t="shared" si="120"/>
        <v>-</v>
      </c>
      <c r="AK732" s="91" t="str">
        <f t="shared" si="120"/>
        <v>-</v>
      </c>
      <c r="AL732" s="91" t="str">
        <f t="shared" si="120"/>
        <v>-</v>
      </c>
      <c r="AM732" s="91" t="str">
        <f t="shared" si="120"/>
        <v>-</v>
      </c>
    </row>
    <row r="733" spans="1:39">
      <c r="A733" s="58" t="str">
        <f t="shared" si="105"/>
        <v/>
      </c>
      <c r="B733" s="120" t="str">
        <f t="shared" si="105"/>
        <v/>
      </c>
      <c r="C733" s="86" t="str">
        <f t="shared" si="105"/>
        <v/>
      </c>
      <c r="D733" s="87" t="str">
        <f t="shared" si="105"/>
        <v/>
      </c>
      <c r="E733" s="91" t="str">
        <f t="shared" ref="E733:AM733" si="121">IFERROR(RANK(E119,E$4:E$610,),"-")</f>
        <v>-</v>
      </c>
      <c r="F733" s="91" t="str">
        <f t="shared" si="121"/>
        <v>-</v>
      </c>
      <c r="G733" s="91" t="str">
        <f t="shared" si="121"/>
        <v>-</v>
      </c>
      <c r="H733" s="91" t="str">
        <f t="shared" si="121"/>
        <v>-</v>
      </c>
      <c r="I733" s="91" t="str">
        <f t="shared" si="121"/>
        <v>-</v>
      </c>
      <c r="J733" s="91" t="str">
        <f t="shared" si="121"/>
        <v>-</v>
      </c>
      <c r="K733" s="91" t="str">
        <f t="shared" si="121"/>
        <v>-</v>
      </c>
      <c r="L733" s="91" t="str">
        <f t="shared" si="121"/>
        <v>-</v>
      </c>
      <c r="M733" s="91" t="str">
        <f t="shared" si="121"/>
        <v>-</v>
      </c>
      <c r="N733" s="91" t="str">
        <f t="shared" si="121"/>
        <v>-</v>
      </c>
      <c r="O733" s="91" t="str">
        <f t="shared" si="121"/>
        <v>-</v>
      </c>
      <c r="P733" s="91" t="str">
        <f t="shared" si="121"/>
        <v>-</v>
      </c>
      <c r="Q733" s="91" t="str">
        <f t="shared" si="121"/>
        <v>-</v>
      </c>
      <c r="R733" s="91" t="str">
        <f t="shared" si="121"/>
        <v>-</v>
      </c>
      <c r="S733" s="91" t="str">
        <f t="shared" si="121"/>
        <v>-</v>
      </c>
      <c r="T733" s="91" t="str">
        <f t="shared" si="121"/>
        <v>-</v>
      </c>
      <c r="U733" s="91" t="str">
        <f t="shared" si="121"/>
        <v>-</v>
      </c>
      <c r="V733" s="91" t="str">
        <f t="shared" si="121"/>
        <v>-</v>
      </c>
      <c r="W733" s="91" t="str">
        <f t="shared" si="121"/>
        <v>-</v>
      </c>
      <c r="X733" s="91" t="str">
        <f t="shared" si="121"/>
        <v>-</v>
      </c>
      <c r="Y733" s="91" t="str">
        <f t="shared" si="121"/>
        <v>-</v>
      </c>
      <c r="Z733" s="91" t="str">
        <f t="shared" si="121"/>
        <v>-</v>
      </c>
      <c r="AA733" s="91" t="str">
        <f t="shared" si="121"/>
        <v>-</v>
      </c>
      <c r="AB733" s="91" t="str">
        <f t="shared" si="121"/>
        <v>-</v>
      </c>
      <c r="AC733" s="91" t="str">
        <f t="shared" si="121"/>
        <v>-</v>
      </c>
      <c r="AD733" s="91" t="str">
        <f t="shared" si="121"/>
        <v>-</v>
      </c>
      <c r="AE733" s="91" t="str">
        <f t="shared" si="121"/>
        <v>-</v>
      </c>
      <c r="AF733" s="91" t="str">
        <f t="shared" si="121"/>
        <v>-</v>
      </c>
      <c r="AG733" s="91" t="str">
        <f t="shared" si="121"/>
        <v>-</v>
      </c>
      <c r="AH733" s="91" t="str">
        <f t="shared" si="121"/>
        <v>-</v>
      </c>
      <c r="AI733" s="91" t="str">
        <f t="shared" si="121"/>
        <v>-</v>
      </c>
      <c r="AJ733" s="91" t="str">
        <f t="shared" si="121"/>
        <v>-</v>
      </c>
      <c r="AK733" s="91" t="str">
        <f t="shared" si="121"/>
        <v>-</v>
      </c>
      <c r="AL733" s="91" t="str">
        <f t="shared" si="121"/>
        <v>-</v>
      </c>
      <c r="AM733" s="91" t="str">
        <f t="shared" si="121"/>
        <v>-</v>
      </c>
    </row>
    <row r="734" spans="1:39">
      <c r="A734" s="58" t="str">
        <f t="shared" si="105"/>
        <v/>
      </c>
      <c r="B734" s="120" t="str">
        <f t="shared" si="105"/>
        <v/>
      </c>
      <c r="C734" s="86" t="str">
        <f t="shared" si="105"/>
        <v/>
      </c>
      <c r="D734" s="87" t="str">
        <f t="shared" si="105"/>
        <v/>
      </c>
      <c r="E734" s="91" t="str">
        <f t="shared" ref="E734:AM734" si="122">IFERROR(RANK(E120,E$4:E$610,),"-")</f>
        <v>-</v>
      </c>
      <c r="F734" s="91" t="str">
        <f t="shared" si="122"/>
        <v>-</v>
      </c>
      <c r="G734" s="91" t="str">
        <f t="shared" si="122"/>
        <v>-</v>
      </c>
      <c r="H734" s="91" t="str">
        <f t="shared" si="122"/>
        <v>-</v>
      </c>
      <c r="I734" s="91" t="str">
        <f t="shared" si="122"/>
        <v>-</v>
      </c>
      <c r="J734" s="91" t="str">
        <f t="shared" si="122"/>
        <v>-</v>
      </c>
      <c r="K734" s="91" t="str">
        <f t="shared" si="122"/>
        <v>-</v>
      </c>
      <c r="L734" s="91" t="str">
        <f t="shared" si="122"/>
        <v>-</v>
      </c>
      <c r="M734" s="91" t="str">
        <f t="shared" si="122"/>
        <v>-</v>
      </c>
      <c r="N734" s="91" t="str">
        <f t="shared" si="122"/>
        <v>-</v>
      </c>
      <c r="O734" s="91" t="str">
        <f t="shared" si="122"/>
        <v>-</v>
      </c>
      <c r="P734" s="91" t="str">
        <f t="shared" si="122"/>
        <v>-</v>
      </c>
      <c r="Q734" s="91" t="str">
        <f t="shared" si="122"/>
        <v>-</v>
      </c>
      <c r="R734" s="91" t="str">
        <f t="shared" si="122"/>
        <v>-</v>
      </c>
      <c r="S734" s="91" t="str">
        <f t="shared" si="122"/>
        <v>-</v>
      </c>
      <c r="T734" s="91" t="str">
        <f t="shared" si="122"/>
        <v>-</v>
      </c>
      <c r="U734" s="91" t="str">
        <f t="shared" si="122"/>
        <v>-</v>
      </c>
      <c r="V734" s="91" t="str">
        <f t="shared" si="122"/>
        <v>-</v>
      </c>
      <c r="W734" s="91" t="str">
        <f t="shared" si="122"/>
        <v>-</v>
      </c>
      <c r="X734" s="91" t="str">
        <f t="shared" si="122"/>
        <v>-</v>
      </c>
      <c r="Y734" s="91" t="str">
        <f t="shared" si="122"/>
        <v>-</v>
      </c>
      <c r="Z734" s="91" t="str">
        <f t="shared" si="122"/>
        <v>-</v>
      </c>
      <c r="AA734" s="91" t="str">
        <f t="shared" si="122"/>
        <v>-</v>
      </c>
      <c r="AB734" s="91" t="str">
        <f t="shared" si="122"/>
        <v>-</v>
      </c>
      <c r="AC734" s="91" t="str">
        <f t="shared" si="122"/>
        <v>-</v>
      </c>
      <c r="AD734" s="91" t="str">
        <f t="shared" si="122"/>
        <v>-</v>
      </c>
      <c r="AE734" s="91" t="str">
        <f t="shared" si="122"/>
        <v>-</v>
      </c>
      <c r="AF734" s="91" t="str">
        <f t="shared" si="122"/>
        <v>-</v>
      </c>
      <c r="AG734" s="91" t="str">
        <f t="shared" si="122"/>
        <v>-</v>
      </c>
      <c r="AH734" s="91" t="str">
        <f t="shared" si="122"/>
        <v>-</v>
      </c>
      <c r="AI734" s="91" t="str">
        <f t="shared" si="122"/>
        <v>-</v>
      </c>
      <c r="AJ734" s="91" t="str">
        <f t="shared" si="122"/>
        <v>-</v>
      </c>
      <c r="AK734" s="91" t="str">
        <f t="shared" si="122"/>
        <v>-</v>
      </c>
      <c r="AL734" s="91" t="str">
        <f t="shared" si="122"/>
        <v>-</v>
      </c>
      <c r="AM734" s="91" t="str">
        <f t="shared" si="122"/>
        <v>-</v>
      </c>
    </row>
    <row r="735" spans="1:39">
      <c r="A735" s="58" t="str">
        <f t="shared" si="105"/>
        <v/>
      </c>
      <c r="B735" s="120" t="str">
        <f t="shared" si="105"/>
        <v/>
      </c>
      <c r="C735" s="86" t="str">
        <f t="shared" si="105"/>
        <v/>
      </c>
      <c r="D735" s="87" t="str">
        <f t="shared" si="105"/>
        <v/>
      </c>
      <c r="E735" s="91" t="str">
        <f t="shared" ref="E735:AM735" si="123">IFERROR(RANK(E121,E$4:E$610,),"-")</f>
        <v>-</v>
      </c>
      <c r="F735" s="91" t="str">
        <f t="shared" si="123"/>
        <v>-</v>
      </c>
      <c r="G735" s="91" t="str">
        <f t="shared" si="123"/>
        <v>-</v>
      </c>
      <c r="H735" s="91" t="str">
        <f t="shared" si="123"/>
        <v>-</v>
      </c>
      <c r="I735" s="91" t="str">
        <f t="shared" si="123"/>
        <v>-</v>
      </c>
      <c r="J735" s="91" t="str">
        <f t="shared" si="123"/>
        <v>-</v>
      </c>
      <c r="K735" s="91" t="str">
        <f t="shared" si="123"/>
        <v>-</v>
      </c>
      <c r="L735" s="91" t="str">
        <f t="shared" si="123"/>
        <v>-</v>
      </c>
      <c r="M735" s="91" t="str">
        <f t="shared" si="123"/>
        <v>-</v>
      </c>
      <c r="N735" s="91" t="str">
        <f t="shared" si="123"/>
        <v>-</v>
      </c>
      <c r="O735" s="91" t="str">
        <f t="shared" si="123"/>
        <v>-</v>
      </c>
      <c r="P735" s="91" t="str">
        <f t="shared" si="123"/>
        <v>-</v>
      </c>
      <c r="Q735" s="91" t="str">
        <f t="shared" si="123"/>
        <v>-</v>
      </c>
      <c r="R735" s="91" t="str">
        <f t="shared" si="123"/>
        <v>-</v>
      </c>
      <c r="S735" s="91" t="str">
        <f t="shared" si="123"/>
        <v>-</v>
      </c>
      <c r="T735" s="91" t="str">
        <f t="shared" si="123"/>
        <v>-</v>
      </c>
      <c r="U735" s="91" t="str">
        <f t="shared" si="123"/>
        <v>-</v>
      </c>
      <c r="V735" s="91" t="str">
        <f t="shared" si="123"/>
        <v>-</v>
      </c>
      <c r="W735" s="91" t="str">
        <f t="shared" si="123"/>
        <v>-</v>
      </c>
      <c r="X735" s="91" t="str">
        <f t="shared" si="123"/>
        <v>-</v>
      </c>
      <c r="Y735" s="91" t="str">
        <f t="shared" si="123"/>
        <v>-</v>
      </c>
      <c r="Z735" s="91" t="str">
        <f t="shared" si="123"/>
        <v>-</v>
      </c>
      <c r="AA735" s="91" t="str">
        <f t="shared" si="123"/>
        <v>-</v>
      </c>
      <c r="AB735" s="91" t="str">
        <f t="shared" si="123"/>
        <v>-</v>
      </c>
      <c r="AC735" s="91" t="str">
        <f t="shared" si="123"/>
        <v>-</v>
      </c>
      <c r="AD735" s="91" t="str">
        <f t="shared" si="123"/>
        <v>-</v>
      </c>
      <c r="AE735" s="91" t="str">
        <f t="shared" si="123"/>
        <v>-</v>
      </c>
      <c r="AF735" s="91" t="str">
        <f t="shared" si="123"/>
        <v>-</v>
      </c>
      <c r="AG735" s="91" t="str">
        <f t="shared" si="123"/>
        <v>-</v>
      </c>
      <c r="AH735" s="91" t="str">
        <f t="shared" si="123"/>
        <v>-</v>
      </c>
      <c r="AI735" s="91" t="str">
        <f t="shared" si="123"/>
        <v>-</v>
      </c>
      <c r="AJ735" s="91" t="str">
        <f t="shared" si="123"/>
        <v>-</v>
      </c>
      <c r="AK735" s="91" t="str">
        <f t="shared" si="123"/>
        <v>-</v>
      </c>
      <c r="AL735" s="91" t="str">
        <f t="shared" si="123"/>
        <v>-</v>
      </c>
      <c r="AM735" s="91" t="str">
        <f t="shared" si="123"/>
        <v>-</v>
      </c>
    </row>
    <row r="736" spans="1:39">
      <c r="A736" s="58" t="str">
        <f t="shared" si="105"/>
        <v/>
      </c>
      <c r="B736" s="120" t="str">
        <f t="shared" si="105"/>
        <v/>
      </c>
      <c r="C736" s="86" t="str">
        <f t="shared" si="105"/>
        <v/>
      </c>
      <c r="D736" s="87" t="str">
        <f t="shared" si="105"/>
        <v/>
      </c>
      <c r="E736" s="91" t="str">
        <f t="shared" ref="E736:AM736" si="124">IFERROR(RANK(E122,E$4:E$610,),"-")</f>
        <v>-</v>
      </c>
      <c r="F736" s="91" t="str">
        <f t="shared" si="124"/>
        <v>-</v>
      </c>
      <c r="G736" s="91" t="str">
        <f t="shared" si="124"/>
        <v>-</v>
      </c>
      <c r="H736" s="91" t="str">
        <f t="shared" si="124"/>
        <v>-</v>
      </c>
      <c r="I736" s="91" t="str">
        <f t="shared" si="124"/>
        <v>-</v>
      </c>
      <c r="J736" s="91" t="str">
        <f t="shared" si="124"/>
        <v>-</v>
      </c>
      <c r="K736" s="91" t="str">
        <f t="shared" si="124"/>
        <v>-</v>
      </c>
      <c r="L736" s="91" t="str">
        <f t="shared" si="124"/>
        <v>-</v>
      </c>
      <c r="M736" s="91" t="str">
        <f t="shared" si="124"/>
        <v>-</v>
      </c>
      <c r="N736" s="91" t="str">
        <f t="shared" si="124"/>
        <v>-</v>
      </c>
      <c r="O736" s="91" t="str">
        <f t="shared" si="124"/>
        <v>-</v>
      </c>
      <c r="P736" s="91" t="str">
        <f t="shared" si="124"/>
        <v>-</v>
      </c>
      <c r="Q736" s="91" t="str">
        <f t="shared" si="124"/>
        <v>-</v>
      </c>
      <c r="R736" s="91" t="str">
        <f t="shared" si="124"/>
        <v>-</v>
      </c>
      <c r="S736" s="91" t="str">
        <f t="shared" si="124"/>
        <v>-</v>
      </c>
      <c r="T736" s="91" t="str">
        <f t="shared" si="124"/>
        <v>-</v>
      </c>
      <c r="U736" s="91" t="str">
        <f t="shared" si="124"/>
        <v>-</v>
      </c>
      <c r="V736" s="91" t="str">
        <f t="shared" si="124"/>
        <v>-</v>
      </c>
      <c r="W736" s="91" t="str">
        <f t="shared" si="124"/>
        <v>-</v>
      </c>
      <c r="X736" s="91" t="str">
        <f t="shared" si="124"/>
        <v>-</v>
      </c>
      <c r="Y736" s="91" t="str">
        <f t="shared" si="124"/>
        <v>-</v>
      </c>
      <c r="Z736" s="91" t="str">
        <f t="shared" si="124"/>
        <v>-</v>
      </c>
      <c r="AA736" s="91" t="str">
        <f t="shared" si="124"/>
        <v>-</v>
      </c>
      <c r="AB736" s="91" t="str">
        <f t="shared" si="124"/>
        <v>-</v>
      </c>
      <c r="AC736" s="91" t="str">
        <f t="shared" si="124"/>
        <v>-</v>
      </c>
      <c r="AD736" s="91" t="str">
        <f t="shared" si="124"/>
        <v>-</v>
      </c>
      <c r="AE736" s="91" t="str">
        <f t="shared" si="124"/>
        <v>-</v>
      </c>
      <c r="AF736" s="91" t="str">
        <f t="shared" si="124"/>
        <v>-</v>
      </c>
      <c r="AG736" s="91" t="str">
        <f t="shared" si="124"/>
        <v>-</v>
      </c>
      <c r="AH736" s="91" t="str">
        <f t="shared" si="124"/>
        <v>-</v>
      </c>
      <c r="AI736" s="91" t="str">
        <f t="shared" si="124"/>
        <v>-</v>
      </c>
      <c r="AJ736" s="91" t="str">
        <f t="shared" si="124"/>
        <v>-</v>
      </c>
      <c r="AK736" s="91" t="str">
        <f t="shared" si="124"/>
        <v>-</v>
      </c>
      <c r="AL736" s="91" t="str">
        <f t="shared" si="124"/>
        <v>-</v>
      </c>
      <c r="AM736" s="91" t="str">
        <f t="shared" si="124"/>
        <v>-</v>
      </c>
    </row>
    <row r="737" spans="1:39">
      <c r="A737" s="58" t="str">
        <f t="shared" si="105"/>
        <v/>
      </c>
      <c r="B737" s="120" t="str">
        <f t="shared" si="105"/>
        <v/>
      </c>
      <c r="C737" s="86" t="str">
        <f t="shared" si="105"/>
        <v/>
      </c>
      <c r="D737" s="87" t="str">
        <f t="shared" si="105"/>
        <v/>
      </c>
      <c r="E737" s="91" t="str">
        <f t="shared" ref="E737:AM737" si="125">IFERROR(RANK(E123,E$4:E$610,),"-")</f>
        <v>-</v>
      </c>
      <c r="F737" s="91" t="str">
        <f t="shared" si="125"/>
        <v>-</v>
      </c>
      <c r="G737" s="91" t="str">
        <f t="shared" si="125"/>
        <v>-</v>
      </c>
      <c r="H737" s="91" t="str">
        <f t="shared" si="125"/>
        <v>-</v>
      </c>
      <c r="I737" s="91" t="str">
        <f t="shared" si="125"/>
        <v>-</v>
      </c>
      <c r="J737" s="91" t="str">
        <f t="shared" si="125"/>
        <v>-</v>
      </c>
      <c r="K737" s="91" t="str">
        <f t="shared" si="125"/>
        <v>-</v>
      </c>
      <c r="L737" s="91" t="str">
        <f t="shared" si="125"/>
        <v>-</v>
      </c>
      <c r="M737" s="91" t="str">
        <f t="shared" si="125"/>
        <v>-</v>
      </c>
      <c r="N737" s="91" t="str">
        <f t="shared" si="125"/>
        <v>-</v>
      </c>
      <c r="O737" s="91" t="str">
        <f t="shared" si="125"/>
        <v>-</v>
      </c>
      <c r="P737" s="91" t="str">
        <f t="shared" si="125"/>
        <v>-</v>
      </c>
      <c r="Q737" s="91" t="str">
        <f t="shared" si="125"/>
        <v>-</v>
      </c>
      <c r="R737" s="91" t="str">
        <f t="shared" si="125"/>
        <v>-</v>
      </c>
      <c r="S737" s="91" t="str">
        <f t="shared" si="125"/>
        <v>-</v>
      </c>
      <c r="T737" s="91" t="str">
        <f t="shared" si="125"/>
        <v>-</v>
      </c>
      <c r="U737" s="91" t="str">
        <f t="shared" si="125"/>
        <v>-</v>
      </c>
      <c r="V737" s="91" t="str">
        <f t="shared" si="125"/>
        <v>-</v>
      </c>
      <c r="W737" s="91" t="str">
        <f t="shared" si="125"/>
        <v>-</v>
      </c>
      <c r="X737" s="91" t="str">
        <f t="shared" si="125"/>
        <v>-</v>
      </c>
      <c r="Y737" s="91" t="str">
        <f t="shared" si="125"/>
        <v>-</v>
      </c>
      <c r="Z737" s="91" t="str">
        <f t="shared" si="125"/>
        <v>-</v>
      </c>
      <c r="AA737" s="91" t="str">
        <f t="shared" si="125"/>
        <v>-</v>
      </c>
      <c r="AB737" s="91" t="str">
        <f t="shared" si="125"/>
        <v>-</v>
      </c>
      <c r="AC737" s="91" t="str">
        <f t="shared" si="125"/>
        <v>-</v>
      </c>
      <c r="AD737" s="91" t="str">
        <f t="shared" si="125"/>
        <v>-</v>
      </c>
      <c r="AE737" s="91" t="str">
        <f t="shared" si="125"/>
        <v>-</v>
      </c>
      <c r="AF737" s="91" t="str">
        <f t="shared" si="125"/>
        <v>-</v>
      </c>
      <c r="AG737" s="91" t="str">
        <f t="shared" si="125"/>
        <v>-</v>
      </c>
      <c r="AH737" s="91" t="str">
        <f t="shared" si="125"/>
        <v>-</v>
      </c>
      <c r="AI737" s="91" t="str">
        <f t="shared" si="125"/>
        <v>-</v>
      </c>
      <c r="AJ737" s="91" t="str">
        <f t="shared" si="125"/>
        <v>-</v>
      </c>
      <c r="AK737" s="91" t="str">
        <f t="shared" si="125"/>
        <v>-</v>
      </c>
      <c r="AL737" s="91" t="str">
        <f t="shared" si="125"/>
        <v>-</v>
      </c>
      <c r="AM737" s="91" t="str">
        <f t="shared" si="125"/>
        <v>-</v>
      </c>
    </row>
    <row r="738" spans="1:39">
      <c r="A738" s="58" t="str">
        <f t="shared" ref="A738:D757" si="126">A124</f>
        <v/>
      </c>
      <c r="B738" s="120" t="str">
        <f t="shared" si="126"/>
        <v/>
      </c>
      <c r="C738" s="86" t="str">
        <f t="shared" si="126"/>
        <v/>
      </c>
      <c r="D738" s="87" t="str">
        <f t="shared" si="126"/>
        <v/>
      </c>
      <c r="E738" s="91" t="str">
        <f t="shared" ref="E738:AM738" si="127">IFERROR(RANK(E124,E$4:E$610,),"-")</f>
        <v>-</v>
      </c>
      <c r="F738" s="91" t="str">
        <f t="shared" si="127"/>
        <v>-</v>
      </c>
      <c r="G738" s="91" t="str">
        <f t="shared" si="127"/>
        <v>-</v>
      </c>
      <c r="H738" s="91" t="str">
        <f t="shared" si="127"/>
        <v>-</v>
      </c>
      <c r="I738" s="91" t="str">
        <f t="shared" si="127"/>
        <v>-</v>
      </c>
      <c r="J738" s="91" t="str">
        <f t="shared" si="127"/>
        <v>-</v>
      </c>
      <c r="K738" s="91" t="str">
        <f t="shared" si="127"/>
        <v>-</v>
      </c>
      <c r="L738" s="91" t="str">
        <f t="shared" si="127"/>
        <v>-</v>
      </c>
      <c r="M738" s="91" t="str">
        <f t="shared" si="127"/>
        <v>-</v>
      </c>
      <c r="N738" s="91" t="str">
        <f t="shared" si="127"/>
        <v>-</v>
      </c>
      <c r="O738" s="91" t="str">
        <f t="shared" si="127"/>
        <v>-</v>
      </c>
      <c r="P738" s="91" t="str">
        <f t="shared" si="127"/>
        <v>-</v>
      </c>
      <c r="Q738" s="91" t="str">
        <f t="shared" si="127"/>
        <v>-</v>
      </c>
      <c r="R738" s="91" t="str">
        <f t="shared" si="127"/>
        <v>-</v>
      </c>
      <c r="S738" s="91" t="str">
        <f t="shared" si="127"/>
        <v>-</v>
      </c>
      <c r="T738" s="91" t="str">
        <f t="shared" si="127"/>
        <v>-</v>
      </c>
      <c r="U738" s="91" t="str">
        <f t="shared" si="127"/>
        <v>-</v>
      </c>
      <c r="V738" s="91" t="str">
        <f t="shared" si="127"/>
        <v>-</v>
      </c>
      <c r="W738" s="91" t="str">
        <f t="shared" si="127"/>
        <v>-</v>
      </c>
      <c r="X738" s="91" t="str">
        <f t="shared" si="127"/>
        <v>-</v>
      </c>
      <c r="Y738" s="91" t="str">
        <f t="shared" si="127"/>
        <v>-</v>
      </c>
      <c r="Z738" s="91" t="str">
        <f t="shared" si="127"/>
        <v>-</v>
      </c>
      <c r="AA738" s="91" t="str">
        <f t="shared" si="127"/>
        <v>-</v>
      </c>
      <c r="AB738" s="91" t="str">
        <f t="shared" si="127"/>
        <v>-</v>
      </c>
      <c r="AC738" s="91" t="str">
        <f t="shared" si="127"/>
        <v>-</v>
      </c>
      <c r="AD738" s="91" t="str">
        <f t="shared" si="127"/>
        <v>-</v>
      </c>
      <c r="AE738" s="91" t="str">
        <f t="shared" si="127"/>
        <v>-</v>
      </c>
      <c r="AF738" s="91" t="str">
        <f t="shared" si="127"/>
        <v>-</v>
      </c>
      <c r="AG738" s="91" t="str">
        <f t="shared" si="127"/>
        <v>-</v>
      </c>
      <c r="AH738" s="91" t="str">
        <f t="shared" si="127"/>
        <v>-</v>
      </c>
      <c r="AI738" s="91" t="str">
        <f t="shared" si="127"/>
        <v>-</v>
      </c>
      <c r="AJ738" s="91" t="str">
        <f t="shared" si="127"/>
        <v>-</v>
      </c>
      <c r="AK738" s="91" t="str">
        <f t="shared" si="127"/>
        <v>-</v>
      </c>
      <c r="AL738" s="91" t="str">
        <f t="shared" si="127"/>
        <v>-</v>
      </c>
      <c r="AM738" s="91" t="str">
        <f t="shared" si="127"/>
        <v>-</v>
      </c>
    </row>
    <row r="739" spans="1:39">
      <c r="A739" s="58" t="str">
        <f t="shared" si="126"/>
        <v/>
      </c>
      <c r="B739" s="120" t="str">
        <f t="shared" si="126"/>
        <v/>
      </c>
      <c r="C739" s="86" t="str">
        <f t="shared" si="126"/>
        <v/>
      </c>
      <c r="D739" s="87" t="str">
        <f t="shared" si="126"/>
        <v/>
      </c>
      <c r="E739" s="91" t="str">
        <f t="shared" ref="E739:AM739" si="128">IFERROR(RANK(E125,E$4:E$610,),"-")</f>
        <v>-</v>
      </c>
      <c r="F739" s="91" t="str">
        <f t="shared" si="128"/>
        <v>-</v>
      </c>
      <c r="G739" s="91" t="str">
        <f t="shared" si="128"/>
        <v>-</v>
      </c>
      <c r="H739" s="91" t="str">
        <f t="shared" si="128"/>
        <v>-</v>
      </c>
      <c r="I739" s="91" t="str">
        <f t="shared" si="128"/>
        <v>-</v>
      </c>
      <c r="J739" s="91" t="str">
        <f t="shared" si="128"/>
        <v>-</v>
      </c>
      <c r="K739" s="91" t="str">
        <f t="shared" si="128"/>
        <v>-</v>
      </c>
      <c r="L739" s="91" t="str">
        <f t="shared" si="128"/>
        <v>-</v>
      </c>
      <c r="M739" s="91" t="str">
        <f t="shared" si="128"/>
        <v>-</v>
      </c>
      <c r="N739" s="91" t="str">
        <f t="shared" si="128"/>
        <v>-</v>
      </c>
      <c r="O739" s="91" t="str">
        <f t="shared" si="128"/>
        <v>-</v>
      </c>
      <c r="P739" s="91" t="str">
        <f t="shared" si="128"/>
        <v>-</v>
      </c>
      <c r="Q739" s="91" t="str">
        <f t="shared" si="128"/>
        <v>-</v>
      </c>
      <c r="R739" s="91" t="str">
        <f t="shared" si="128"/>
        <v>-</v>
      </c>
      <c r="S739" s="91" t="str">
        <f t="shared" si="128"/>
        <v>-</v>
      </c>
      <c r="T739" s="91" t="str">
        <f t="shared" si="128"/>
        <v>-</v>
      </c>
      <c r="U739" s="91" t="str">
        <f t="shared" si="128"/>
        <v>-</v>
      </c>
      <c r="V739" s="91" t="str">
        <f t="shared" si="128"/>
        <v>-</v>
      </c>
      <c r="W739" s="91" t="str">
        <f t="shared" si="128"/>
        <v>-</v>
      </c>
      <c r="X739" s="91" t="str">
        <f t="shared" si="128"/>
        <v>-</v>
      </c>
      <c r="Y739" s="91" t="str">
        <f t="shared" si="128"/>
        <v>-</v>
      </c>
      <c r="Z739" s="91" t="str">
        <f t="shared" si="128"/>
        <v>-</v>
      </c>
      <c r="AA739" s="91" t="str">
        <f t="shared" si="128"/>
        <v>-</v>
      </c>
      <c r="AB739" s="91" t="str">
        <f t="shared" si="128"/>
        <v>-</v>
      </c>
      <c r="AC739" s="91" t="str">
        <f t="shared" si="128"/>
        <v>-</v>
      </c>
      <c r="AD739" s="91" t="str">
        <f t="shared" si="128"/>
        <v>-</v>
      </c>
      <c r="AE739" s="91" t="str">
        <f t="shared" si="128"/>
        <v>-</v>
      </c>
      <c r="AF739" s="91" t="str">
        <f t="shared" si="128"/>
        <v>-</v>
      </c>
      <c r="AG739" s="91" t="str">
        <f t="shared" si="128"/>
        <v>-</v>
      </c>
      <c r="AH739" s="91" t="str">
        <f t="shared" si="128"/>
        <v>-</v>
      </c>
      <c r="AI739" s="91" t="str">
        <f t="shared" si="128"/>
        <v>-</v>
      </c>
      <c r="AJ739" s="91" t="str">
        <f t="shared" si="128"/>
        <v>-</v>
      </c>
      <c r="AK739" s="91" t="str">
        <f t="shared" si="128"/>
        <v>-</v>
      </c>
      <c r="AL739" s="91" t="str">
        <f t="shared" si="128"/>
        <v>-</v>
      </c>
      <c r="AM739" s="91" t="str">
        <f t="shared" si="128"/>
        <v>-</v>
      </c>
    </row>
    <row r="740" spans="1:39">
      <c r="A740" s="58" t="str">
        <f t="shared" si="126"/>
        <v/>
      </c>
      <c r="B740" s="120" t="str">
        <f t="shared" si="126"/>
        <v/>
      </c>
      <c r="C740" s="86" t="str">
        <f t="shared" si="126"/>
        <v/>
      </c>
      <c r="D740" s="87" t="str">
        <f t="shared" si="126"/>
        <v/>
      </c>
      <c r="E740" s="91" t="str">
        <f t="shared" ref="E740:AM740" si="129">IFERROR(RANK(E126,E$4:E$610,),"-")</f>
        <v>-</v>
      </c>
      <c r="F740" s="91" t="str">
        <f t="shared" si="129"/>
        <v>-</v>
      </c>
      <c r="G740" s="91" t="str">
        <f t="shared" si="129"/>
        <v>-</v>
      </c>
      <c r="H740" s="91" t="str">
        <f t="shared" si="129"/>
        <v>-</v>
      </c>
      <c r="I740" s="91" t="str">
        <f t="shared" si="129"/>
        <v>-</v>
      </c>
      <c r="J740" s="91" t="str">
        <f t="shared" si="129"/>
        <v>-</v>
      </c>
      <c r="K740" s="91" t="str">
        <f t="shared" si="129"/>
        <v>-</v>
      </c>
      <c r="L740" s="91" t="str">
        <f t="shared" si="129"/>
        <v>-</v>
      </c>
      <c r="M740" s="91" t="str">
        <f t="shared" si="129"/>
        <v>-</v>
      </c>
      <c r="N740" s="91" t="str">
        <f t="shared" si="129"/>
        <v>-</v>
      </c>
      <c r="O740" s="91" t="str">
        <f t="shared" si="129"/>
        <v>-</v>
      </c>
      <c r="P740" s="91" t="str">
        <f t="shared" si="129"/>
        <v>-</v>
      </c>
      <c r="Q740" s="91" t="str">
        <f t="shared" si="129"/>
        <v>-</v>
      </c>
      <c r="R740" s="91" t="str">
        <f t="shared" si="129"/>
        <v>-</v>
      </c>
      <c r="S740" s="91" t="str">
        <f t="shared" si="129"/>
        <v>-</v>
      </c>
      <c r="T740" s="91" t="str">
        <f t="shared" si="129"/>
        <v>-</v>
      </c>
      <c r="U740" s="91" t="str">
        <f t="shared" si="129"/>
        <v>-</v>
      </c>
      <c r="V740" s="91" t="str">
        <f t="shared" si="129"/>
        <v>-</v>
      </c>
      <c r="W740" s="91" t="str">
        <f t="shared" si="129"/>
        <v>-</v>
      </c>
      <c r="X740" s="91" t="str">
        <f t="shared" si="129"/>
        <v>-</v>
      </c>
      <c r="Y740" s="91" t="str">
        <f t="shared" si="129"/>
        <v>-</v>
      </c>
      <c r="Z740" s="91" t="str">
        <f t="shared" si="129"/>
        <v>-</v>
      </c>
      <c r="AA740" s="91" t="str">
        <f t="shared" si="129"/>
        <v>-</v>
      </c>
      <c r="AB740" s="91" t="str">
        <f t="shared" si="129"/>
        <v>-</v>
      </c>
      <c r="AC740" s="91" t="str">
        <f t="shared" si="129"/>
        <v>-</v>
      </c>
      <c r="AD740" s="91" t="str">
        <f t="shared" si="129"/>
        <v>-</v>
      </c>
      <c r="AE740" s="91" t="str">
        <f t="shared" si="129"/>
        <v>-</v>
      </c>
      <c r="AF740" s="91" t="str">
        <f t="shared" si="129"/>
        <v>-</v>
      </c>
      <c r="AG740" s="91" t="str">
        <f t="shared" si="129"/>
        <v>-</v>
      </c>
      <c r="AH740" s="91" t="str">
        <f t="shared" si="129"/>
        <v>-</v>
      </c>
      <c r="AI740" s="91" t="str">
        <f t="shared" si="129"/>
        <v>-</v>
      </c>
      <c r="AJ740" s="91" t="str">
        <f t="shared" si="129"/>
        <v>-</v>
      </c>
      <c r="AK740" s="91" t="str">
        <f t="shared" si="129"/>
        <v>-</v>
      </c>
      <c r="AL740" s="91" t="str">
        <f t="shared" si="129"/>
        <v>-</v>
      </c>
      <c r="AM740" s="91" t="str">
        <f t="shared" si="129"/>
        <v>-</v>
      </c>
    </row>
    <row r="741" spans="1:39">
      <c r="A741" s="58" t="str">
        <f t="shared" si="126"/>
        <v/>
      </c>
      <c r="B741" s="120" t="str">
        <f t="shared" si="126"/>
        <v/>
      </c>
      <c r="C741" s="86" t="str">
        <f t="shared" si="126"/>
        <v/>
      </c>
      <c r="D741" s="87" t="str">
        <f t="shared" si="126"/>
        <v/>
      </c>
      <c r="E741" s="91" t="str">
        <f t="shared" ref="E741:AM741" si="130">IFERROR(RANK(E127,E$4:E$610,),"-")</f>
        <v>-</v>
      </c>
      <c r="F741" s="91" t="str">
        <f t="shared" si="130"/>
        <v>-</v>
      </c>
      <c r="G741" s="91" t="str">
        <f t="shared" si="130"/>
        <v>-</v>
      </c>
      <c r="H741" s="91" t="str">
        <f t="shared" si="130"/>
        <v>-</v>
      </c>
      <c r="I741" s="91" t="str">
        <f t="shared" si="130"/>
        <v>-</v>
      </c>
      <c r="J741" s="91" t="str">
        <f t="shared" si="130"/>
        <v>-</v>
      </c>
      <c r="K741" s="91" t="str">
        <f t="shared" si="130"/>
        <v>-</v>
      </c>
      <c r="L741" s="91" t="str">
        <f t="shared" si="130"/>
        <v>-</v>
      </c>
      <c r="M741" s="91" t="str">
        <f t="shared" si="130"/>
        <v>-</v>
      </c>
      <c r="N741" s="91" t="str">
        <f t="shared" si="130"/>
        <v>-</v>
      </c>
      <c r="O741" s="91" t="str">
        <f t="shared" si="130"/>
        <v>-</v>
      </c>
      <c r="P741" s="91" t="str">
        <f t="shared" si="130"/>
        <v>-</v>
      </c>
      <c r="Q741" s="91" t="str">
        <f t="shared" si="130"/>
        <v>-</v>
      </c>
      <c r="R741" s="91" t="str">
        <f t="shared" si="130"/>
        <v>-</v>
      </c>
      <c r="S741" s="91" t="str">
        <f t="shared" si="130"/>
        <v>-</v>
      </c>
      <c r="T741" s="91" t="str">
        <f t="shared" si="130"/>
        <v>-</v>
      </c>
      <c r="U741" s="91" t="str">
        <f t="shared" si="130"/>
        <v>-</v>
      </c>
      <c r="V741" s="91" t="str">
        <f t="shared" si="130"/>
        <v>-</v>
      </c>
      <c r="W741" s="91" t="str">
        <f t="shared" si="130"/>
        <v>-</v>
      </c>
      <c r="X741" s="91" t="str">
        <f t="shared" si="130"/>
        <v>-</v>
      </c>
      <c r="Y741" s="91" t="str">
        <f t="shared" si="130"/>
        <v>-</v>
      </c>
      <c r="Z741" s="91" t="str">
        <f t="shared" si="130"/>
        <v>-</v>
      </c>
      <c r="AA741" s="91" t="str">
        <f t="shared" si="130"/>
        <v>-</v>
      </c>
      <c r="AB741" s="91" t="str">
        <f t="shared" si="130"/>
        <v>-</v>
      </c>
      <c r="AC741" s="91" t="str">
        <f t="shared" si="130"/>
        <v>-</v>
      </c>
      <c r="AD741" s="91" t="str">
        <f t="shared" si="130"/>
        <v>-</v>
      </c>
      <c r="AE741" s="91" t="str">
        <f t="shared" si="130"/>
        <v>-</v>
      </c>
      <c r="AF741" s="91" t="str">
        <f t="shared" si="130"/>
        <v>-</v>
      </c>
      <c r="AG741" s="91" t="str">
        <f t="shared" si="130"/>
        <v>-</v>
      </c>
      <c r="AH741" s="91" t="str">
        <f t="shared" si="130"/>
        <v>-</v>
      </c>
      <c r="AI741" s="91" t="str">
        <f t="shared" si="130"/>
        <v>-</v>
      </c>
      <c r="AJ741" s="91" t="str">
        <f t="shared" si="130"/>
        <v>-</v>
      </c>
      <c r="AK741" s="91" t="str">
        <f t="shared" si="130"/>
        <v>-</v>
      </c>
      <c r="AL741" s="91" t="str">
        <f t="shared" si="130"/>
        <v>-</v>
      </c>
      <c r="AM741" s="91" t="str">
        <f t="shared" si="130"/>
        <v>-</v>
      </c>
    </row>
    <row r="742" spans="1:39">
      <c r="A742" s="58" t="str">
        <f t="shared" si="126"/>
        <v/>
      </c>
      <c r="B742" s="120" t="str">
        <f t="shared" si="126"/>
        <v/>
      </c>
      <c r="C742" s="86" t="str">
        <f t="shared" si="126"/>
        <v/>
      </c>
      <c r="D742" s="87" t="str">
        <f t="shared" si="126"/>
        <v/>
      </c>
      <c r="E742" s="91" t="str">
        <f t="shared" ref="E742:AM742" si="131">IFERROR(RANK(E128,E$4:E$610,),"-")</f>
        <v>-</v>
      </c>
      <c r="F742" s="91" t="str">
        <f t="shared" si="131"/>
        <v>-</v>
      </c>
      <c r="G742" s="91" t="str">
        <f t="shared" si="131"/>
        <v>-</v>
      </c>
      <c r="H742" s="91" t="str">
        <f t="shared" si="131"/>
        <v>-</v>
      </c>
      <c r="I742" s="91" t="str">
        <f t="shared" si="131"/>
        <v>-</v>
      </c>
      <c r="J742" s="91" t="str">
        <f t="shared" si="131"/>
        <v>-</v>
      </c>
      <c r="K742" s="91" t="str">
        <f t="shared" si="131"/>
        <v>-</v>
      </c>
      <c r="L742" s="91" t="str">
        <f t="shared" si="131"/>
        <v>-</v>
      </c>
      <c r="M742" s="91" t="str">
        <f t="shared" si="131"/>
        <v>-</v>
      </c>
      <c r="N742" s="91" t="str">
        <f t="shared" si="131"/>
        <v>-</v>
      </c>
      <c r="O742" s="91" t="str">
        <f t="shared" si="131"/>
        <v>-</v>
      </c>
      <c r="P742" s="91" t="str">
        <f t="shared" si="131"/>
        <v>-</v>
      </c>
      <c r="Q742" s="91" t="str">
        <f t="shared" si="131"/>
        <v>-</v>
      </c>
      <c r="R742" s="91" t="str">
        <f t="shared" si="131"/>
        <v>-</v>
      </c>
      <c r="S742" s="91" t="str">
        <f t="shared" si="131"/>
        <v>-</v>
      </c>
      <c r="T742" s="91" t="str">
        <f t="shared" si="131"/>
        <v>-</v>
      </c>
      <c r="U742" s="91" t="str">
        <f t="shared" si="131"/>
        <v>-</v>
      </c>
      <c r="V742" s="91" t="str">
        <f t="shared" si="131"/>
        <v>-</v>
      </c>
      <c r="W742" s="91" t="str">
        <f t="shared" si="131"/>
        <v>-</v>
      </c>
      <c r="X742" s="91" t="str">
        <f t="shared" si="131"/>
        <v>-</v>
      </c>
      <c r="Y742" s="91" t="str">
        <f t="shared" si="131"/>
        <v>-</v>
      </c>
      <c r="Z742" s="91" t="str">
        <f t="shared" si="131"/>
        <v>-</v>
      </c>
      <c r="AA742" s="91" t="str">
        <f t="shared" si="131"/>
        <v>-</v>
      </c>
      <c r="AB742" s="91" t="str">
        <f t="shared" si="131"/>
        <v>-</v>
      </c>
      <c r="AC742" s="91" t="str">
        <f t="shared" si="131"/>
        <v>-</v>
      </c>
      <c r="AD742" s="91" t="str">
        <f t="shared" si="131"/>
        <v>-</v>
      </c>
      <c r="AE742" s="91" t="str">
        <f t="shared" si="131"/>
        <v>-</v>
      </c>
      <c r="AF742" s="91" t="str">
        <f t="shared" si="131"/>
        <v>-</v>
      </c>
      <c r="AG742" s="91" t="str">
        <f t="shared" si="131"/>
        <v>-</v>
      </c>
      <c r="AH742" s="91" t="str">
        <f t="shared" si="131"/>
        <v>-</v>
      </c>
      <c r="AI742" s="91" t="str">
        <f t="shared" si="131"/>
        <v>-</v>
      </c>
      <c r="AJ742" s="91" t="str">
        <f t="shared" si="131"/>
        <v>-</v>
      </c>
      <c r="AK742" s="91" t="str">
        <f t="shared" si="131"/>
        <v>-</v>
      </c>
      <c r="AL742" s="91" t="str">
        <f t="shared" si="131"/>
        <v>-</v>
      </c>
      <c r="AM742" s="91" t="str">
        <f t="shared" si="131"/>
        <v>-</v>
      </c>
    </row>
    <row r="743" spans="1:39">
      <c r="A743" s="58" t="str">
        <f t="shared" si="126"/>
        <v/>
      </c>
      <c r="B743" s="120" t="str">
        <f t="shared" si="126"/>
        <v/>
      </c>
      <c r="C743" s="86" t="str">
        <f t="shared" si="126"/>
        <v/>
      </c>
      <c r="D743" s="87" t="str">
        <f t="shared" si="126"/>
        <v/>
      </c>
      <c r="E743" s="91" t="str">
        <f t="shared" ref="E743:AM743" si="132">IFERROR(RANK(E129,E$4:E$610,),"-")</f>
        <v>-</v>
      </c>
      <c r="F743" s="91" t="str">
        <f t="shared" si="132"/>
        <v>-</v>
      </c>
      <c r="G743" s="91" t="str">
        <f t="shared" si="132"/>
        <v>-</v>
      </c>
      <c r="H743" s="91" t="str">
        <f t="shared" si="132"/>
        <v>-</v>
      </c>
      <c r="I743" s="91" t="str">
        <f t="shared" si="132"/>
        <v>-</v>
      </c>
      <c r="J743" s="91" t="str">
        <f t="shared" si="132"/>
        <v>-</v>
      </c>
      <c r="K743" s="91" t="str">
        <f t="shared" si="132"/>
        <v>-</v>
      </c>
      <c r="L743" s="91" t="str">
        <f t="shared" si="132"/>
        <v>-</v>
      </c>
      <c r="M743" s="91" t="str">
        <f t="shared" si="132"/>
        <v>-</v>
      </c>
      <c r="N743" s="91" t="str">
        <f t="shared" si="132"/>
        <v>-</v>
      </c>
      <c r="O743" s="91" t="str">
        <f t="shared" si="132"/>
        <v>-</v>
      </c>
      <c r="P743" s="91" t="str">
        <f t="shared" si="132"/>
        <v>-</v>
      </c>
      <c r="Q743" s="91" t="str">
        <f t="shared" si="132"/>
        <v>-</v>
      </c>
      <c r="R743" s="91" t="str">
        <f t="shared" si="132"/>
        <v>-</v>
      </c>
      <c r="S743" s="91" t="str">
        <f t="shared" si="132"/>
        <v>-</v>
      </c>
      <c r="T743" s="91" t="str">
        <f t="shared" si="132"/>
        <v>-</v>
      </c>
      <c r="U743" s="91" t="str">
        <f t="shared" si="132"/>
        <v>-</v>
      </c>
      <c r="V743" s="91" t="str">
        <f t="shared" si="132"/>
        <v>-</v>
      </c>
      <c r="W743" s="91" t="str">
        <f t="shared" si="132"/>
        <v>-</v>
      </c>
      <c r="X743" s="91" t="str">
        <f t="shared" si="132"/>
        <v>-</v>
      </c>
      <c r="Y743" s="91" t="str">
        <f t="shared" si="132"/>
        <v>-</v>
      </c>
      <c r="Z743" s="91" t="str">
        <f t="shared" si="132"/>
        <v>-</v>
      </c>
      <c r="AA743" s="91" t="str">
        <f t="shared" si="132"/>
        <v>-</v>
      </c>
      <c r="AB743" s="91" t="str">
        <f t="shared" si="132"/>
        <v>-</v>
      </c>
      <c r="AC743" s="91" t="str">
        <f t="shared" si="132"/>
        <v>-</v>
      </c>
      <c r="AD743" s="91" t="str">
        <f t="shared" si="132"/>
        <v>-</v>
      </c>
      <c r="AE743" s="91" t="str">
        <f t="shared" si="132"/>
        <v>-</v>
      </c>
      <c r="AF743" s="91" t="str">
        <f t="shared" si="132"/>
        <v>-</v>
      </c>
      <c r="AG743" s="91" t="str">
        <f t="shared" si="132"/>
        <v>-</v>
      </c>
      <c r="AH743" s="91" t="str">
        <f t="shared" si="132"/>
        <v>-</v>
      </c>
      <c r="AI743" s="91" t="str">
        <f t="shared" si="132"/>
        <v>-</v>
      </c>
      <c r="AJ743" s="91" t="str">
        <f t="shared" si="132"/>
        <v>-</v>
      </c>
      <c r="AK743" s="91" t="str">
        <f t="shared" si="132"/>
        <v>-</v>
      </c>
      <c r="AL743" s="91" t="str">
        <f t="shared" si="132"/>
        <v>-</v>
      </c>
      <c r="AM743" s="91" t="str">
        <f t="shared" si="132"/>
        <v>-</v>
      </c>
    </row>
    <row r="744" spans="1:39">
      <c r="A744" s="58" t="str">
        <f t="shared" si="126"/>
        <v/>
      </c>
      <c r="B744" s="120" t="str">
        <f t="shared" si="126"/>
        <v/>
      </c>
      <c r="C744" s="86" t="str">
        <f t="shared" si="126"/>
        <v/>
      </c>
      <c r="D744" s="87" t="str">
        <f t="shared" si="126"/>
        <v/>
      </c>
      <c r="E744" s="91" t="str">
        <f t="shared" ref="E744:AM744" si="133">IFERROR(RANK(E130,E$4:E$610,),"-")</f>
        <v>-</v>
      </c>
      <c r="F744" s="91" t="str">
        <f t="shared" si="133"/>
        <v>-</v>
      </c>
      <c r="G744" s="91" t="str">
        <f t="shared" si="133"/>
        <v>-</v>
      </c>
      <c r="H744" s="91" t="str">
        <f t="shared" si="133"/>
        <v>-</v>
      </c>
      <c r="I744" s="91" t="str">
        <f t="shared" si="133"/>
        <v>-</v>
      </c>
      <c r="J744" s="91" t="str">
        <f t="shared" si="133"/>
        <v>-</v>
      </c>
      <c r="K744" s="91" t="str">
        <f t="shared" si="133"/>
        <v>-</v>
      </c>
      <c r="L744" s="91" t="str">
        <f t="shared" si="133"/>
        <v>-</v>
      </c>
      <c r="M744" s="91" t="str">
        <f t="shared" si="133"/>
        <v>-</v>
      </c>
      <c r="N744" s="91" t="str">
        <f t="shared" si="133"/>
        <v>-</v>
      </c>
      <c r="O744" s="91" t="str">
        <f t="shared" si="133"/>
        <v>-</v>
      </c>
      <c r="P744" s="91" t="str">
        <f t="shared" si="133"/>
        <v>-</v>
      </c>
      <c r="Q744" s="91" t="str">
        <f t="shared" si="133"/>
        <v>-</v>
      </c>
      <c r="R744" s="91" t="str">
        <f t="shared" si="133"/>
        <v>-</v>
      </c>
      <c r="S744" s="91" t="str">
        <f t="shared" si="133"/>
        <v>-</v>
      </c>
      <c r="T744" s="91" t="str">
        <f t="shared" si="133"/>
        <v>-</v>
      </c>
      <c r="U744" s="91" t="str">
        <f t="shared" si="133"/>
        <v>-</v>
      </c>
      <c r="V744" s="91" t="str">
        <f t="shared" si="133"/>
        <v>-</v>
      </c>
      <c r="W744" s="91" t="str">
        <f t="shared" si="133"/>
        <v>-</v>
      </c>
      <c r="X744" s="91" t="str">
        <f t="shared" si="133"/>
        <v>-</v>
      </c>
      <c r="Y744" s="91" t="str">
        <f t="shared" si="133"/>
        <v>-</v>
      </c>
      <c r="Z744" s="91" t="str">
        <f t="shared" si="133"/>
        <v>-</v>
      </c>
      <c r="AA744" s="91" t="str">
        <f t="shared" si="133"/>
        <v>-</v>
      </c>
      <c r="AB744" s="91" t="str">
        <f t="shared" si="133"/>
        <v>-</v>
      </c>
      <c r="AC744" s="91" t="str">
        <f t="shared" si="133"/>
        <v>-</v>
      </c>
      <c r="AD744" s="91" t="str">
        <f t="shared" si="133"/>
        <v>-</v>
      </c>
      <c r="AE744" s="91" t="str">
        <f t="shared" si="133"/>
        <v>-</v>
      </c>
      <c r="AF744" s="91" t="str">
        <f t="shared" si="133"/>
        <v>-</v>
      </c>
      <c r="AG744" s="91" t="str">
        <f t="shared" si="133"/>
        <v>-</v>
      </c>
      <c r="AH744" s="91" t="str">
        <f t="shared" si="133"/>
        <v>-</v>
      </c>
      <c r="AI744" s="91" t="str">
        <f t="shared" si="133"/>
        <v>-</v>
      </c>
      <c r="AJ744" s="91" t="str">
        <f t="shared" si="133"/>
        <v>-</v>
      </c>
      <c r="AK744" s="91" t="str">
        <f t="shared" si="133"/>
        <v>-</v>
      </c>
      <c r="AL744" s="91" t="str">
        <f t="shared" si="133"/>
        <v>-</v>
      </c>
      <c r="AM744" s="91" t="str">
        <f t="shared" si="133"/>
        <v>-</v>
      </c>
    </row>
    <row r="745" spans="1:39">
      <c r="A745" s="58" t="str">
        <f t="shared" si="126"/>
        <v/>
      </c>
      <c r="B745" s="120" t="str">
        <f t="shared" si="126"/>
        <v/>
      </c>
      <c r="C745" s="86" t="str">
        <f t="shared" si="126"/>
        <v/>
      </c>
      <c r="D745" s="87" t="str">
        <f t="shared" si="126"/>
        <v/>
      </c>
      <c r="E745" s="91" t="str">
        <f t="shared" ref="E745:AM745" si="134">IFERROR(RANK(E131,E$4:E$610,),"-")</f>
        <v>-</v>
      </c>
      <c r="F745" s="91" t="str">
        <f t="shared" si="134"/>
        <v>-</v>
      </c>
      <c r="G745" s="91" t="str">
        <f t="shared" si="134"/>
        <v>-</v>
      </c>
      <c r="H745" s="91" t="str">
        <f t="shared" si="134"/>
        <v>-</v>
      </c>
      <c r="I745" s="91" t="str">
        <f t="shared" si="134"/>
        <v>-</v>
      </c>
      <c r="J745" s="91" t="str">
        <f t="shared" si="134"/>
        <v>-</v>
      </c>
      <c r="K745" s="91" t="str">
        <f t="shared" si="134"/>
        <v>-</v>
      </c>
      <c r="L745" s="91" t="str">
        <f t="shared" si="134"/>
        <v>-</v>
      </c>
      <c r="M745" s="91" t="str">
        <f t="shared" si="134"/>
        <v>-</v>
      </c>
      <c r="N745" s="91" t="str">
        <f t="shared" si="134"/>
        <v>-</v>
      </c>
      <c r="O745" s="91" t="str">
        <f t="shared" si="134"/>
        <v>-</v>
      </c>
      <c r="P745" s="91" t="str">
        <f t="shared" si="134"/>
        <v>-</v>
      </c>
      <c r="Q745" s="91" t="str">
        <f t="shared" si="134"/>
        <v>-</v>
      </c>
      <c r="R745" s="91" t="str">
        <f t="shared" si="134"/>
        <v>-</v>
      </c>
      <c r="S745" s="91" t="str">
        <f t="shared" si="134"/>
        <v>-</v>
      </c>
      <c r="T745" s="91" t="str">
        <f t="shared" si="134"/>
        <v>-</v>
      </c>
      <c r="U745" s="91" t="str">
        <f t="shared" si="134"/>
        <v>-</v>
      </c>
      <c r="V745" s="91" t="str">
        <f t="shared" si="134"/>
        <v>-</v>
      </c>
      <c r="W745" s="91" t="str">
        <f t="shared" si="134"/>
        <v>-</v>
      </c>
      <c r="X745" s="91" t="str">
        <f t="shared" si="134"/>
        <v>-</v>
      </c>
      <c r="Y745" s="91" t="str">
        <f t="shared" si="134"/>
        <v>-</v>
      </c>
      <c r="Z745" s="91" t="str">
        <f t="shared" si="134"/>
        <v>-</v>
      </c>
      <c r="AA745" s="91" t="str">
        <f t="shared" si="134"/>
        <v>-</v>
      </c>
      <c r="AB745" s="91" t="str">
        <f t="shared" si="134"/>
        <v>-</v>
      </c>
      <c r="AC745" s="91" t="str">
        <f t="shared" si="134"/>
        <v>-</v>
      </c>
      <c r="AD745" s="91" t="str">
        <f t="shared" si="134"/>
        <v>-</v>
      </c>
      <c r="AE745" s="91" t="str">
        <f t="shared" si="134"/>
        <v>-</v>
      </c>
      <c r="AF745" s="91" t="str">
        <f t="shared" si="134"/>
        <v>-</v>
      </c>
      <c r="AG745" s="91" t="str">
        <f t="shared" si="134"/>
        <v>-</v>
      </c>
      <c r="AH745" s="91" t="str">
        <f t="shared" si="134"/>
        <v>-</v>
      </c>
      <c r="AI745" s="91" t="str">
        <f t="shared" si="134"/>
        <v>-</v>
      </c>
      <c r="AJ745" s="91" t="str">
        <f t="shared" si="134"/>
        <v>-</v>
      </c>
      <c r="AK745" s="91" t="str">
        <f t="shared" si="134"/>
        <v>-</v>
      </c>
      <c r="AL745" s="91" t="str">
        <f t="shared" si="134"/>
        <v>-</v>
      </c>
      <c r="AM745" s="91" t="str">
        <f t="shared" si="134"/>
        <v>-</v>
      </c>
    </row>
    <row r="746" spans="1:39">
      <c r="A746" s="58" t="str">
        <f t="shared" si="126"/>
        <v/>
      </c>
      <c r="B746" s="120" t="str">
        <f t="shared" si="126"/>
        <v/>
      </c>
      <c r="C746" s="86" t="str">
        <f t="shared" si="126"/>
        <v/>
      </c>
      <c r="D746" s="87" t="str">
        <f t="shared" si="126"/>
        <v/>
      </c>
      <c r="E746" s="91" t="str">
        <f t="shared" ref="E746:AM746" si="135">IFERROR(RANK(E132,E$4:E$610,),"-")</f>
        <v>-</v>
      </c>
      <c r="F746" s="91" t="str">
        <f t="shared" si="135"/>
        <v>-</v>
      </c>
      <c r="G746" s="91" t="str">
        <f t="shared" si="135"/>
        <v>-</v>
      </c>
      <c r="H746" s="91" t="str">
        <f t="shared" si="135"/>
        <v>-</v>
      </c>
      <c r="I746" s="91" t="str">
        <f t="shared" si="135"/>
        <v>-</v>
      </c>
      <c r="J746" s="91" t="str">
        <f t="shared" si="135"/>
        <v>-</v>
      </c>
      <c r="K746" s="91" t="str">
        <f t="shared" si="135"/>
        <v>-</v>
      </c>
      <c r="L746" s="91" t="str">
        <f t="shared" si="135"/>
        <v>-</v>
      </c>
      <c r="M746" s="91" t="str">
        <f t="shared" si="135"/>
        <v>-</v>
      </c>
      <c r="N746" s="91" t="str">
        <f t="shared" si="135"/>
        <v>-</v>
      </c>
      <c r="O746" s="91" t="str">
        <f t="shared" si="135"/>
        <v>-</v>
      </c>
      <c r="P746" s="91" t="str">
        <f t="shared" si="135"/>
        <v>-</v>
      </c>
      <c r="Q746" s="91" t="str">
        <f t="shared" si="135"/>
        <v>-</v>
      </c>
      <c r="R746" s="91" t="str">
        <f t="shared" si="135"/>
        <v>-</v>
      </c>
      <c r="S746" s="91" t="str">
        <f t="shared" si="135"/>
        <v>-</v>
      </c>
      <c r="T746" s="91" t="str">
        <f t="shared" si="135"/>
        <v>-</v>
      </c>
      <c r="U746" s="91" t="str">
        <f t="shared" si="135"/>
        <v>-</v>
      </c>
      <c r="V746" s="91" t="str">
        <f t="shared" si="135"/>
        <v>-</v>
      </c>
      <c r="W746" s="91" t="str">
        <f t="shared" si="135"/>
        <v>-</v>
      </c>
      <c r="X746" s="91" t="str">
        <f t="shared" si="135"/>
        <v>-</v>
      </c>
      <c r="Y746" s="91" t="str">
        <f t="shared" si="135"/>
        <v>-</v>
      </c>
      <c r="Z746" s="91" t="str">
        <f t="shared" si="135"/>
        <v>-</v>
      </c>
      <c r="AA746" s="91" t="str">
        <f t="shared" si="135"/>
        <v>-</v>
      </c>
      <c r="AB746" s="91" t="str">
        <f t="shared" si="135"/>
        <v>-</v>
      </c>
      <c r="AC746" s="91" t="str">
        <f t="shared" si="135"/>
        <v>-</v>
      </c>
      <c r="AD746" s="91" t="str">
        <f t="shared" si="135"/>
        <v>-</v>
      </c>
      <c r="AE746" s="91" t="str">
        <f t="shared" si="135"/>
        <v>-</v>
      </c>
      <c r="AF746" s="91" t="str">
        <f t="shared" si="135"/>
        <v>-</v>
      </c>
      <c r="AG746" s="91" t="str">
        <f t="shared" si="135"/>
        <v>-</v>
      </c>
      <c r="AH746" s="91" t="str">
        <f t="shared" si="135"/>
        <v>-</v>
      </c>
      <c r="AI746" s="91" t="str">
        <f t="shared" si="135"/>
        <v>-</v>
      </c>
      <c r="AJ746" s="91" t="str">
        <f t="shared" si="135"/>
        <v>-</v>
      </c>
      <c r="AK746" s="91" t="str">
        <f t="shared" si="135"/>
        <v>-</v>
      </c>
      <c r="AL746" s="91" t="str">
        <f t="shared" si="135"/>
        <v>-</v>
      </c>
      <c r="AM746" s="91" t="str">
        <f t="shared" si="135"/>
        <v>-</v>
      </c>
    </row>
    <row r="747" spans="1:39">
      <c r="A747" s="58" t="str">
        <f t="shared" si="126"/>
        <v/>
      </c>
      <c r="B747" s="120" t="str">
        <f t="shared" si="126"/>
        <v/>
      </c>
      <c r="C747" s="86" t="str">
        <f t="shared" si="126"/>
        <v/>
      </c>
      <c r="D747" s="87" t="str">
        <f t="shared" si="126"/>
        <v/>
      </c>
      <c r="E747" s="91" t="str">
        <f t="shared" ref="E747:AM747" si="136">IFERROR(RANK(E133,E$4:E$610,),"-")</f>
        <v>-</v>
      </c>
      <c r="F747" s="91" t="str">
        <f t="shared" si="136"/>
        <v>-</v>
      </c>
      <c r="G747" s="91" t="str">
        <f t="shared" si="136"/>
        <v>-</v>
      </c>
      <c r="H747" s="91" t="str">
        <f t="shared" si="136"/>
        <v>-</v>
      </c>
      <c r="I747" s="91" t="str">
        <f t="shared" si="136"/>
        <v>-</v>
      </c>
      <c r="J747" s="91" t="str">
        <f t="shared" si="136"/>
        <v>-</v>
      </c>
      <c r="K747" s="91" t="str">
        <f t="shared" si="136"/>
        <v>-</v>
      </c>
      <c r="L747" s="91" t="str">
        <f t="shared" si="136"/>
        <v>-</v>
      </c>
      <c r="M747" s="91" t="str">
        <f t="shared" si="136"/>
        <v>-</v>
      </c>
      <c r="N747" s="91" t="str">
        <f t="shared" si="136"/>
        <v>-</v>
      </c>
      <c r="O747" s="91" t="str">
        <f t="shared" si="136"/>
        <v>-</v>
      </c>
      <c r="P747" s="91" t="str">
        <f t="shared" si="136"/>
        <v>-</v>
      </c>
      <c r="Q747" s="91" t="str">
        <f t="shared" si="136"/>
        <v>-</v>
      </c>
      <c r="R747" s="91" t="str">
        <f t="shared" si="136"/>
        <v>-</v>
      </c>
      <c r="S747" s="91" t="str">
        <f t="shared" si="136"/>
        <v>-</v>
      </c>
      <c r="T747" s="91" t="str">
        <f t="shared" si="136"/>
        <v>-</v>
      </c>
      <c r="U747" s="91" t="str">
        <f t="shared" si="136"/>
        <v>-</v>
      </c>
      <c r="V747" s="91" t="str">
        <f t="shared" si="136"/>
        <v>-</v>
      </c>
      <c r="W747" s="91" t="str">
        <f t="shared" si="136"/>
        <v>-</v>
      </c>
      <c r="X747" s="91" t="str">
        <f t="shared" si="136"/>
        <v>-</v>
      </c>
      <c r="Y747" s="91" t="str">
        <f t="shared" si="136"/>
        <v>-</v>
      </c>
      <c r="Z747" s="91" t="str">
        <f t="shared" si="136"/>
        <v>-</v>
      </c>
      <c r="AA747" s="91" t="str">
        <f t="shared" si="136"/>
        <v>-</v>
      </c>
      <c r="AB747" s="91" t="str">
        <f t="shared" si="136"/>
        <v>-</v>
      </c>
      <c r="AC747" s="91" t="str">
        <f t="shared" si="136"/>
        <v>-</v>
      </c>
      <c r="AD747" s="91" t="str">
        <f t="shared" si="136"/>
        <v>-</v>
      </c>
      <c r="AE747" s="91" t="str">
        <f t="shared" si="136"/>
        <v>-</v>
      </c>
      <c r="AF747" s="91" t="str">
        <f t="shared" si="136"/>
        <v>-</v>
      </c>
      <c r="AG747" s="91" t="str">
        <f t="shared" si="136"/>
        <v>-</v>
      </c>
      <c r="AH747" s="91" t="str">
        <f t="shared" si="136"/>
        <v>-</v>
      </c>
      <c r="AI747" s="91" t="str">
        <f t="shared" si="136"/>
        <v>-</v>
      </c>
      <c r="AJ747" s="91" t="str">
        <f t="shared" si="136"/>
        <v>-</v>
      </c>
      <c r="AK747" s="91" t="str">
        <f t="shared" si="136"/>
        <v>-</v>
      </c>
      <c r="AL747" s="91" t="str">
        <f t="shared" si="136"/>
        <v>-</v>
      </c>
      <c r="AM747" s="91" t="str">
        <f t="shared" si="136"/>
        <v>-</v>
      </c>
    </row>
    <row r="748" spans="1:39">
      <c r="A748" s="58" t="str">
        <f t="shared" si="126"/>
        <v/>
      </c>
      <c r="B748" s="120" t="str">
        <f t="shared" si="126"/>
        <v/>
      </c>
      <c r="C748" s="86" t="str">
        <f t="shared" si="126"/>
        <v/>
      </c>
      <c r="D748" s="87" t="str">
        <f t="shared" si="126"/>
        <v/>
      </c>
      <c r="E748" s="91" t="str">
        <f t="shared" ref="E748:AM748" si="137">IFERROR(RANK(E134,E$4:E$610,),"-")</f>
        <v>-</v>
      </c>
      <c r="F748" s="91" t="str">
        <f t="shared" si="137"/>
        <v>-</v>
      </c>
      <c r="G748" s="91" t="str">
        <f t="shared" si="137"/>
        <v>-</v>
      </c>
      <c r="H748" s="91" t="str">
        <f t="shared" si="137"/>
        <v>-</v>
      </c>
      <c r="I748" s="91" t="str">
        <f t="shared" si="137"/>
        <v>-</v>
      </c>
      <c r="J748" s="91" t="str">
        <f t="shared" si="137"/>
        <v>-</v>
      </c>
      <c r="K748" s="91" t="str">
        <f t="shared" si="137"/>
        <v>-</v>
      </c>
      <c r="L748" s="91" t="str">
        <f t="shared" si="137"/>
        <v>-</v>
      </c>
      <c r="M748" s="91" t="str">
        <f t="shared" si="137"/>
        <v>-</v>
      </c>
      <c r="N748" s="91" t="str">
        <f t="shared" si="137"/>
        <v>-</v>
      </c>
      <c r="O748" s="91" t="str">
        <f t="shared" si="137"/>
        <v>-</v>
      </c>
      <c r="P748" s="91" t="str">
        <f t="shared" si="137"/>
        <v>-</v>
      </c>
      <c r="Q748" s="91" t="str">
        <f t="shared" si="137"/>
        <v>-</v>
      </c>
      <c r="R748" s="91" t="str">
        <f t="shared" si="137"/>
        <v>-</v>
      </c>
      <c r="S748" s="91" t="str">
        <f t="shared" si="137"/>
        <v>-</v>
      </c>
      <c r="T748" s="91" t="str">
        <f t="shared" si="137"/>
        <v>-</v>
      </c>
      <c r="U748" s="91" t="str">
        <f t="shared" si="137"/>
        <v>-</v>
      </c>
      <c r="V748" s="91" t="str">
        <f t="shared" si="137"/>
        <v>-</v>
      </c>
      <c r="W748" s="91" t="str">
        <f t="shared" si="137"/>
        <v>-</v>
      </c>
      <c r="X748" s="91" t="str">
        <f t="shared" si="137"/>
        <v>-</v>
      </c>
      <c r="Y748" s="91" t="str">
        <f t="shared" si="137"/>
        <v>-</v>
      </c>
      <c r="Z748" s="91" t="str">
        <f t="shared" si="137"/>
        <v>-</v>
      </c>
      <c r="AA748" s="91" t="str">
        <f t="shared" si="137"/>
        <v>-</v>
      </c>
      <c r="AB748" s="91" t="str">
        <f t="shared" si="137"/>
        <v>-</v>
      </c>
      <c r="AC748" s="91" t="str">
        <f t="shared" si="137"/>
        <v>-</v>
      </c>
      <c r="AD748" s="91" t="str">
        <f t="shared" si="137"/>
        <v>-</v>
      </c>
      <c r="AE748" s="91" t="str">
        <f t="shared" si="137"/>
        <v>-</v>
      </c>
      <c r="AF748" s="91" t="str">
        <f t="shared" si="137"/>
        <v>-</v>
      </c>
      <c r="AG748" s="91" t="str">
        <f t="shared" si="137"/>
        <v>-</v>
      </c>
      <c r="AH748" s="91" t="str">
        <f t="shared" si="137"/>
        <v>-</v>
      </c>
      <c r="AI748" s="91" t="str">
        <f t="shared" si="137"/>
        <v>-</v>
      </c>
      <c r="AJ748" s="91" t="str">
        <f t="shared" si="137"/>
        <v>-</v>
      </c>
      <c r="AK748" s="91" t="str">
        <f t="shared" si="137"/>
        <v>-</v>
      </c>
      <c r="AL748" s="91" t="str">
        <f t="shared" si="137"/>
        <v>-</v>
      </c>
      <c r="AM748" s="91" t="str">
        <f t="shared" si="137"/>
        <v>-</v>
      </c>
    </row>
    <row r="749" spans="1:39">
      <c r="A749" s="58" t="str">
        <f t="shared" si="126"/>
        <v/>
      </c>
      <c r="B749" s="120" t="str">
        <f t="shared" si="126"/>
        <v/>
      </c>
      <c r="C749" s="86" t="str">
        <f t="shared" si="126"/>
        <v/>
      </c>
      <c r="D749" s="87" t="str">
        <f t="shared" si="126"/>
        <v/>
      </c>
      <c r="E749" s="91" t="str">
        <f t="shared" ref="E749:AM749" si="138">IFERROR(RANK(E135,E$4:E$610,),"-")</f>
        <v>-</v>
      </c>
      <c r="F749" s="91" t="str">
        <f t="shared" si="138"/>
        <v>-</v>
      </c>
      <c r="G749" s="91" t="str">
        <f t="shared" si="138"/>
        <v>-</v>
      </c>
      <c r="H749" s="91" t="str">
        <f t="shared" si="138"/>
        <v>-</v>
      </c>
      <c r="I749" s="91" t="str">
        <f t="shared" si="138"/>
        <v>-</v>
      </c>
      <c r="J749" s="91" t="str">
        <f t="shared" si="138"/>
        <v>-</v>
      </c>
      <c r="K749" s="91" t="str">
        <f t="shared" si="138"/>
        <v>-</v>
      </c>
      <c r="L749" s="91" t="str">
        <f t="shared" si="138"/>
        <v>-</v>
      </c>
      <c r="M749" s="91" t="str">
        <f t="shared" si="138"/>
        <v>-</v>
      </c>
      <c r="N749" s="91" t="str">
        <f t="shared" si="138"/>
        <v>-</v>
      </c>
      <c r="O749" s="91" t="str">
        <f t="shared" si="138"/>
        <v>-</v>
      </c>
      <c r="P749" s="91" t="str">
        <f t="shared" si="138"/>
        <v>-</v>
      </c>
      <c r="Q749" s="91" t="str">
        <f t="shared" si="138"/>
        <v>-</v>
      </c>
      <c r="R749" s="91" t="str">
        <f t="shared" si="138"/>
        <v>-</v>
      </c>
      <c r="S749" s="91" t="str">
        <f t="shared" si="138"/>
        <v>-</v>
      </c>
      <c r="T749" s="91" t="str">
        <f t="shared" si="138"/>
        <v>-</v>
      </c>
      <c r="U749" s="91" t="str">
        <f t="shared" si="138"/>
        <v>-</v>
      </c>
      <c r="V749" s="91" t="str">
        <f t="shared" si="138"/>
        <v>-</v>
      </c>
      <c r="W749" s="91" t="str">
        <f t="shared" si="138"/>
        <v>-</v>
      </c>
      <c r="X749" s="91" t="str">
        <f t="shared" si="138"/>
        <v>-</v>
      </c>
      <c r="Y749" s="91" t="str">
        <f t="shared" si="138"/>
        <v>-</v>
      </c>
      <c r="Z749" s="91" t="str">
        <f t="shared" si="138"/>
        <v>-</v>
      </c>
      <c r="AA749" s="91" t="str">
        <f t="shared" si="138"/>
        <v>-</v>
      </c>
      <c r="AB749" s="91" t="str">
        <f t="shared" si="138"/>
        <v>-</v>
      </c>
      <c r="AC749" s="91" t="str">
        <f t="shared" si="138"/>
        <v>-</v>
      </c>
      <c r="AD749" s="91" t="str">
        <f t="shared" si="138"/>
        <v>-</v>
      </c>
      <c r="AE749" s="91" t="str">
        <f t="shared" si="138"/>
        <v>-</v>
      </c>
      <c r="AF749" s="91" t="str">
        <f t="shared" si="138"/>
        <v>-</v>
      </c>
      <c r="AG749" s="91" t="str">
        <f t="shared" si="138"/>
        <v>-</v>
      </c>
      <c r="AH749" s="91" t="str">
        <f t="shared" si="138"/>
        <v>-</v>
      </c>
      <c r="AI749" s="91" t="str">
        <f t="shared" si="138"/>
        <v>-</v>
      </c>
      <c r="AJ749" s="91" t="str">
        <f t="shared" si="138"/>
        <v>-</v>
      </c>
      <c r="AK749" s="91" t="str">
        <f t="shared" si="138"/>
        <v>-</v>
      </c>
      <c r="AL749" s="91" t="str">
        <f t="shared" si="138"/>
        <v>-</v>
      </c>
      <c r="AM749" s="91" t="str">
        <f t="shared" si="138"/>
        <v>-</v>
      </c>
    </row>
    <row r="750" spans="1:39">
      <c r="A750" s="58" t="str">
        <f t="shared" si="126"/>
        <v/>
      </c>
      <c r="B750" s="120" t="str">
        <f t="shared" si="126"/>
        <v/>
      </c>
      <c r="C750" s="86" t="str">
        <f t="shared" si="126"/>
        <v/>
      </c>
      <c r="D750" s="87" t="str">
        <f t="shared" si="126"/>
        <v/>
      </c>
      <c r="E750" s="91" t="str">
        <f t="shared" ref="E750:AM750" si="139">IFERROR(RANK(E136,E$4:E$610,),"-")</f>
        <v>-</v>
      </c>
      <c r="F750" s="91" t="str">
        <f t="shared" si="139"/>
        <v>-</v>
      </c>
      <c r="G750" s="91" t="str">
        <f t="shared" si="139"/>
        <v>-</v>
      </c>
      <c r="H750" s="91" t="str">
        <f t="shared" si="139"/>
        <v>-</v>
      </c>
      <c r="I750" s="91" t="str">
        <f t="shared" si="139"/>
        <v>-</v>
      </c>
      <c r="J750" s="91" t="str">
        <f t="shared" si="139"/>
        <v>-</v>
      </c>
      <c r="K750" s="91" t="str">
        <f t="shared" si="139"/>
        <v>-</v>
      </c>
      <c r="L750" s="91" t="str">
        <f t="shared" si="139"/>
        <v>-</v>
      </c>
      <c r="M750" s="91" t="str">
        <f t="shared" si="139"/>
        <v>-</v>
      </c>
      <c r="N750" s="91" t="str">
        <f t="shared" si="139"/>
        <v>-</v>
      </c>
      <c r="O750" s="91" t="str">
        <f t="shared" si="139"/>
        <v>-</v>
      </c>
      <c r="P750" s="91" t="str">
        <f t="shared" si="139"/>
        <v>-</v>
      </c>
      <c r="Q750" s="91" t="str">
        <f t="shared" si="139"/>
        <v>-</v>
      </c>
      <c r="R750" s="91" t="str">
        <f t="shared" si="139"/>
        <v>-</v>
      </c>
      <c r="S750" s="91" t="str">
        <f t="shared" si="139"/>
        <v>-</v>
      </c>
      <c r="T750" s="91" t="str">
        <f t="shared" si="139"/>
        <v>-</v>
      </c>
      <c r="U750" s="91" t="str">
        <f t="shared" si="139"/>
        <v>-</v>
      </c>
      <c r="V750" s="91" t="str">
        <f t="shared" si="139"/>
        <v>-</v>
      </c>
      <c r="W750" s="91" t="str">
        <f t="shared" si="139"/>
        <v>-</v>
      </c>
      <c r="X750" s="91" t="str">
        <f t="shared" si="139"/>
        <v>-</v>
      </c>
      <c r="Y750" s="91" t="str">
        <f t="shared" si="139"/>
        <v>-</v>
      </c>
      <c r="Z750" s="91" t="str">
        <f t="shared" si="139"/>
        <v>-</v>
      </c>
      <c r="AA750" s="91" t="str">
        <f t="shared" si="139"/>
        <v>-</v>
      </c>
      <c r="AB750" s="91" t="str">
        <f t="shared" si="139"/>
        <v>-</v>
      </c>
      <c r="AC750" s="91" t="str">
        <f t="shared" si="139"/>
        <v>-</v>
      </c>
      <c r="AD750" s="91" t="str">
        <f t="shared" si="139"/>
        <v>-</v>
      </c>
      <c r="AE750" s="91" t="str">
        <f t="shared" si="139"/>
        <v>-</v>
      </c>
      <c r="AF750" s="91" t="str">
        <f t="shared" si="139"/>
        <v>-</v>
      </c>
      <c r="AG750" s="91" t="str">
        <f t="shared" si="139"/>
        <v>-</v>
      </c>
      <c r="AH750" s="91" t="str">
        <f t="shared" si="139"/>
        <v>-</v>
      </c>
      <c r="AI750" s="91" t="str">
        <f t="shared" si="139"/>
        <v>-</v>
      </c>
      <c r="AJ750" s="91" t="str">
        <f t="shared" si="139"/>
        <v>-</v>
      </c>
      <c r="AK750" s="91" t="str">
        <f t="shared" si="139"/>
        <v>-</v>
      </c>
      <c r="AL750" s="91" t="str">
        <f t="shared" si="139"/>
        <v>-</v>
      </c>
      <c r="AM750" s="91" t="str">
        <f t="shared" si="139"/>
        <v>-</v>
      </c>
    </row>
    <row r="751" spans="1:39">
      <c r="A751" s="58" t="str">
        <f t="shared" si="126"/>
        <v/>
      </c>
      <c r="B751" s="120" t="str">
        <f t="shared" si="126"/>
        <v/>
      </c>
      <c r="C751" s="86" t="str">
        <f t="shared" si="126"/>
        <v/>
      </c>
      <c r="D751" s="87" t="str">
        <f t="shared" si="126"/>
        <v/>
      </c>
      <c r="E751" s="91" t="str">
        <f t="shared" ref="E751:AM751" si="140">IFERROR(RANK(E137,E$4:E$610,),"-")</f>
        <v>-</v>
      </c>
      <c r="F751" s="91" t="str">
        <f t="shared" si="140"/>
        <v>-</v>
      </c>
      <c r="G751" s="91" t="str">
        <f t="shared" si="140"/>
        <v>-</v>
      </c>
      <c r="H751" s="91" t="str">
        <f t="shared" si="140"/>
        <v>-</v>
      </c>
      <c r="I751" s="91" t="str">
        <f t="shared" si="140"/>
        <v>-</v>
      </c>
      <c r="J751" s="91" t="str">
        <f t="shared" si="140"/>
        <v>-</v>
      </c>
      <c r="K751" s="91" t="str">
        <f t="shared" si="140"/>
        <v>-</v>
      </c>
      <c r="L751" s="91" t="str">
        <f t="shared" si="140"/>
        <v>-</v>
      </c>
      <c r="M751" s="91" t="str">
        <f t="shared" si="140"/>
        <v>-</v>
      </c>
      <c r="N751" s="91" t="str">
        <f t="shared" si="140"/>
        <v>-</v>
      </c>
      <c r="O751" s="91" t="str">
        <f t="shared" si="140"/>
        <v>-</v>
      </c>
      <c r="P751" s="91" t="str">
        <f t="shared" si="140"/>
        <v>-</v>
      </c>
      <c r="Q751" s="91" t="str">
        <f t="shared" si="140"/>
        <v>-</v>
      </c>
      <c r="R751" s="91" t="str">
        <f t="shared" si="140"/>
        <v>-</v>
      </c>
      <c r="S751" s="91" t="str">
        <f t="shared" si="140"/>
        <v>-</v>
      </c>
      <c r="T751" s="91" t="str">
        <f t="shared" si="140"/>
        <v>-</v>
      </c>
      <c r="U751" s="91" t="str">
        <f t="shared" si="140"/>
        <v>-</v>
      </c>
      <c r="V751" s="91" t="str">
        <f t="shared" si="140"/>
        <v>-</v>
      </c>
      <c r="W751" s="91" t="str">
        <f t="shared" si="140"/>
        <v>-</v>
      </c>
      <c r="X751" s="91" t="str">
        <f t="shared" si="140"/>
        <v>-</v>
      </c>
      <c r="Y751" s="91" t="str">
        <f t="shared" si="140"/>
        <v>-</v>
      </c>
      <c r="Z751" s="91" t="str">
        <f t="shared" si="140"/>
        <v>-</v>
      </c>
      <c r="AA751" s="91" t="str">
        <f t="shared" si="140"/>
        <v>-</v>
      </c>
      <c r="AB751" s="91" t="str">
        <f t="shared" si="140"/>
        <v>-</v>
      </c>
      <c r="AC751" s="91" t="str">
        <f t="shared" si="140"/>
        <v>-</v>
      </c>
      <c r="AD751" s="91" t="str">
        <f t="shared" si="140"/>
        <v>-</v>
      </c>
      <c r="AE751" s="91" t="str">
        <f t="shared" si="140"/>
        <v>-</v>
      </c>
      <c r="AF751" s="91" t="str">
        <f t="shared" si="140"/>
        <v>-</v>
      </c>
      <c r="AG751" s="91" t="str">
        <f t="shared" si="140"/>
        <v>-</v>
      </c>
      <c r="AH751" s="91" t="str">
        <f t="shared" si="140"/>
        <v>-</v>
      </c>
      <c r="AI751" s="91" t="str">
        <f t="shared" si="140"/>
        <v>-</v>
      </c>
      <c r="AJ751" s="91" t="str">
        <f t="shared" si="140"/>
        <v>-</v>
      </c>
      <c r="AK751" s="91" t="str">
        <f t="shared" si="140"/>
        <v>-</v>
      </c>
      <c r="AL751" s="91" t="str">
        <f t="shared" si="140"/>
        <v>-</v>
      </c>
      <c r="AM751" s="91" t="str">
        <f t="shared" si="140"/>
        <v>-</v>
      </c>
    </row>
    <row r="752" spans="1:39">
      <c r="A752" s="58" t="str">
        <f t="shared" si="126"/>
        <v/>
      </c>
      <c r="B752" s="120" t="str">
        <f t="shared" si="126"/>
        <v/>
      </c>
      <c r="C752" s="86" t="str">
        <f t="shared" si="126"/>
        <v/>
      </c>
      <c r="D752" s="87" t="str">
        <f t="shared" si="126"/>
        <v/>
      </c>
      <c r="E752" s="91" t="str">
        <f t="shared" ref="E752:AM752" si="141">IFERROR(RANK(E138,E$4:E$610,),"-")</f>
        <v>-</v>
      </c>
      <c r="F752" s="91" t="str">
        <f t="shared" si="141"/>
        <v>-</v>
      </c>
      <c r="G752" s="91" t="str">
        <f t="shared" si="141"/>
        <v>-</v>
      </c>
      <c r="H752" s="91" t="str">
        <f t="shared" si="141"/>
        <v>-</v>
      </c>
      <c r="I752" s="91" t="str">
        <f t="shared" si="141"/>
        <v>-</v>
      </c>
      <c r="J752" s="91" t="str">
        <f t="shared" si="141"/>
        <v>-</v>
      </c>
      <c r="K752" s="91" t="str">
        <f t="shared" si="141"/>
        <v>-</v>
      </c>
      <c r="L752" s="91" t="str">
        <f t="shared" si="141"/>
        <v>-</v>
      </c>
      <c r="M752" s="91" t="str">
        <f t="shared" si="141"/>
        <v>-</v>
      </c>
      <c r="N752" s="91" t="str">
        <f t="shared" si="141"/>
        <v>-</v>
      </c>
      <c r="O752" s="91" t="str">
        <f t="shared" si="141"/>
        <v>-</v>
      </c>
      <c r="P752" s="91" t="str">
        <f t="shared" si="141"/>
        <v>-</v>
      </c>
      <c r="Q752" s="91" t="str">
        <f t="shared" si="141"/>
        <v>-</v>
      </c>
      <c r="R752" s="91" t="str">
        <f t="shared" si="141"/>
        <v>-</v>
      </c>
      <c r="S752" s="91" t="str">
        <f t="shared" si="141"/>
        <v>-</v>
      </c>
      <c r="T752" s="91" t="str">
        <f t="shared" si="141"/>
        <v>-</v>
      </c>
      <c r="U752" s="91" t="str">
        <f t="shared" si="141"/>
        <v>-</v>
      </c>
      <c r="V752" s="91" t="str">
        <f t="shared" si="141"/>
        <v>-</v>
      </c>
      <c r="W752" s="91" t="str">
        <f t="shared" si="141"/>
        <v>-</v>
      </c>
      <c r="X752" s="91" t="str">
        <f t="shared" si="141"/>
        <v>-</v>
      </c>
      <c r="Y752" s="91" t="str">
        <f t="shared" si="141"/>
        <v>-</v>
      </c>
      <c r="Z752" s="91" t="str">
        <f t="shared" si="141"/>
        <v>-</v>
      </c>
      <c r="AA752" s="91" t="str">
        <f t="shared" si="141"/>
        <v>-</v>
      </c>
      <c r="AB752" s="91" t="str">
        <f t="shared" si="141"/>
        <v>-</v>
      </c>
      <c r="AC752" s="91" t="str">
        <f t="shared" si="141"/>
        <v>-</v>
      </c>
      <c r="AD752" s="91" t="str">
        <f t="shared" si="141"/>
        <v>-</v>
      </c>
      <c r="AE752" s="91" t="str">
        <f t="shared" si="141"/>
        <v>-</v>
      </c>
      <c r="AF752" s="91" t="str">
        <f t="shared" si="141"/>
        <v>-</v>
      </c>
      <c r="AG752" s="91" t="str">
        <f t="shared" si="141"/>
        <v>-</v>
      </c>
      <c r="AH752" s="91" t="str">
        <f t="shared" si="141"/>
        <v>-</v>
      </c>
      <c r="AI752" s="91" t="str">
        <f t="shared" si="141"/>
        <v>-</v>
      </c>
      <c r="AJ752" s="91" t="str">
        <f t="shared" si="141"/>
        <v>-</v>
      </c>
      <c r="AK752" s="91" t="str">
        <f t="shared" si="141"/>
        <v>-</v>
      </c>
      <c r="AL752" s="91" t="str">
        <f t="shared" si="141"/>
        <v>-</v>
      </c>
      <c r="AM752" s="91" t="str">
        <f t="shared" si="141"/>
        <v>-</v>
      </c>
    </row>
    <row r="753" spans="1:39">
      <c r="A753" s="58" t="str">
        <f t="shared" si="126"/>
        <v/>
      </c>
      <c r="B753" s="120" t="str">
        <f t="shared" si="126"/>
        <v/>
      </c>
      <c r="C753" s="86" t="str">
        <f t="shared" si="126"/>
        <v/>
      </c>
      <c r="D753" s="87" t="str">
        <f t="shared" si="126"/>
        <v/>
      </c>
      <c r="E753" s="91" t="str">
        <f t="shared" ref="E753:AM753" si="142">IFERROR(RANK(E139,E$4:E$610,),"-")</f>
        <v>-</v>
      </c>
      <c r="F753" s="91" t="str">
        <f t="shared" si="142"/>
        <v>-</v>
      </c>
      <c r="G753" s="91" t="str">
        <f t="shared" si="142"/>
        <v>-</v>
      </c>
      <c r="H753" s="91" t="str">
        <f t="shared" si="142"/>
        <v>-</v>
      </c>
      <c r="I753" s="91" t="str">
        <f t="shared" si="142"/>
        <v>-</v>
      </c>
      <c r="J753" s="91" t="str">
        <f t="shared" si="142"/>
        <v>-</v>
      </c>
      <c r="K753" s="91" t="str">
        <f t="shared" si="142"/>
        <v>-</v>
      </c>
      <c r="L753" s="91" t="str">
        <f t="shared" si="142"/>
        <v>-</v>
      </c>
      <c r="M753" s="91" t="str">
        <f t="shared" si="142"/>
        <v>-</v>
      </c>
      <c r="N753" s="91" t="str">
        <f t="shared" si="142"/>
        <v>-</v>
      </c>
      <c r="O753" s="91" t="str">
        <f t="shared" si="142"/>
        <v>-</v>
      </c>
      <c r="P753" s="91" t="str">
        <f t="shared" si="142"/>
        <v>-</v>
      </c>
      <c r="Q753" s="91" t="str">
        <f t="shared" si="142"/>
        <v>-</v>
      </c>
      <c r="R753" s="91" t="str">
        <f t="shared" si="142"/>
        <v>-</v>
      </c>
      <c r="S753" s="91" t="str">
        <f t="shared" si="142"/>
        <v>-</v>
      </c>
      <c r="T753" s="91" t="str">
        <f t="shared" si="142"/>
        <v>-</v>
      </c>
      <c r="U753" s="91" t="str">
        <f t="shared" si="142"/>
        <v>-</v>
      </c>
      <c r="V753" s="91" t="str">
        <f t="shared" si="142"/>
        <v>-</v>
      </c>
      <c r="W753" s="91" t="str">
        <f t="shared" si="142"/>
        <v>-</v>
      </c>
      <c r="X753" s="91" t="str">
        <f t="shared" si="142"/>
        <v>-</v>
      </c>
      <c r="Y753" s="91" t="str">
        <f t="shared" si="142"/>
        <v>-</v>
      </c>
      <c r="Z753" s="91" t="str">
        <f t="shared" si="142"/>
        <v>-</v>
      </c>
      <c r="AA753" s="91" t="str">
        <f t="shared" si="142"/>
        <v>-</v>
      </c>
      <c r="AB753" s="91" t="str">
        <f t="shared" si="142"/>
        <v>-</v>
      </c>
      <c r="AC753" s="91" t="str">
        <f t="shared" si="142"/>
        <v>-</v>
      </c>
      <c r="AD753" s="91" t="str">
        <f t="shared" si="142"/>
        <v>-</v>
      </c>
      <c r="AE753" s="91" t="str">
        <f t="shared" si="142"/>
        <v>-</v>
      </c>
      <c r="AF753" s="91" t="str">
        <f t="shared" si="142"/>
        <v>-</v>
      </c>
      <c r="AG753" s="91" t="str">
        <f t="shared" si="142"/>
        <v>-</v>
      </c>
      <c r="AH753" s="91" t="str">
        <f t="shared" si="142"/>
        <v>-</v>
      </c>
      <c r="AI753" s="91" t="str">
        <f t="shared" si="142"/>
        <v>-</v>
      </c>
      <c r="AJ753" s="91" t="str">
        <f t="shared" si="142"/>
        <v>-</v>
      </c>
      <c r="AK753" s="91" t="str">
        <f t="shared" si="142"/>
        <v>-</v>
      </c>
      <c r="AL753" s="91" t="str">
        <f t="shared" si="142"/>
        <v>-</v>
      </c>
      <c r="AM753" s="91" t="str">
        <f t="shared" si="142"/>
        <v>-</v>
      </c>
    </row>
    <row r="754" spans="1:39">
      <c r="A754" s="58" t="str">
        <f t="shared" si="126"/>
        <v/>
      </c>
      <c r="B754" s="120" t="str">
        <f t="shared" si="126"/>
        <v/>
      </c>
      <c r="C754" s="86" t="str">
        <f t="shared" si="126"/>
        <v/>
      </c>
      <c r="D754" s="87" t="str">
        <f t="shared" si="126"/>
        <v/>
      </c>
      <c r="E754" s="91" t="str">
        <f t="shared" ref="E754:AM754" si="143">IFERROR(RANK(E140,E$4:E$610,),"-")</f>
        <v>-</v>
      </c>
      <c r="F754" s="91" t="str">
        <f t="shared" si="143"/>
        <v>-</v>
      </c>
      <c r="G754" s="91" t="str">
        <f t="shared" si="143"/>
        <v>-</v>
      </c>
      <c r="H754" s="91" t="str">
        <f t="shared" si="143"/>
        <v>-</v>
      </c>
      <c r="I754" s="91" t="str">
        <f t="shared" si="143"/>
        <v>-</v>
      </c>
      <c r="J754" s="91" t="str">
        <f t="shared" si="143"/>
        <v>-</v>
      </c>
      <c r="K754" s="91" t="str">
        <f t="shared" si="143"/>
        <v>-</v>
      </c>
      <c r="L754" s="91" t="str">
        <f t="shared" si="143"/>
        <v>-</v>
      </c>
      <c r="M754" s="91" t="str">
        <f t="shared" si="143"/>
        <v>-</v>
      </c>
      <c r="N754" s="91" t="str">
        <f t="shared" si="143"/>
        <v>-</v>
      </c>
      <c r="O754" s="91" t="str">
        <f t="shared" si="143"/>
        <v>-</v>
      </c>
      <c r="P754" s="91" t="str">
        <f t="shared" si="143"/>
        <v>-</v>
      </c>
      <c r="Q754" s="91" t="str">
        <f t="shared" si="143"/>
        <v>-</v>
      </c>
      <c r="R754" s="91" t="str">
        <f t="shared" si="143"/>
        <v>-</v>
      </c>
      <c r="S754" s="91" t="str">
        <f t="shared" si="143"/>
        <v>-</v>
      </c>
      <c r="T754" s="91" t="str">
        <f t="shared" si="143"/>
        <v>-</v>
      </c>
      <c r="U754" s="91" t="str">
        <f t="shared" si="143"/>
        <v>-</v>
      </c>
      <c r="V754" s="91" t="str">
        <f t="shared" si="143"/>
        <v>-</v>
      </c>
      <c r="W754" s="91" t="str">
        <f t="shared" si="143"/>
        <v>-</v>
      </c>
      <c r="X754" s="91" t="str">
        <f t="shared" si="143"/>
        <v>-</v>
      </c>
      <c r="Y754" s="91" t="str">
        <f t="shared" si="143"/>
        <v>-</v>
      </c>
      <c r="Z754" s="91" t="str">
        <f t="shared" si="143"/>
        <v>-</v>
      </c>
      <c r="AA754" s="91" t="str">
        <f t="shared" si="143"/>
        <v>-</v>
      </c>
      <c r="AB754" s="91" t="str">
        <f t="shared" si="143"/>
        <v>-</v>
      </c>
      <c r="AC754" s="91" t="str">
        <f t="shared" si="143"/>
        <v>-</v>
      </c>
      <c r="AD754" s="91" t="str">
        <f t="shared" si="143"/>
        <v>-</v>
      </c>
      <c r="AE754" s="91" t="str">
        <f t="shared" si="143"/>
        <v>-</v>
      </c>
      <c r="AF754" s="91" t="str">
        <f t="shared" si="143"/>
        <v>-</v>
      </c>
      <c r="AG754" s="91" t="str">
        <f t="shared" si="143"/>
        <v>-</v>
      </c>
      <c r="AH754" s="91" t="str">
        <f t="shared" si="143"/>
        <v>-</v>
      </c>
      <c r="AI754" s="91" t="str">
        <f t="shared" si="143"/>
        <v>-</v>
      </c>
      <c r="AJ754" s="91" t="str">
        <f t="shared" si="143"/>
        <v>-</v>
      </c>
      <c r="AK754" s="91" t="str">
        <f t="shared" si="143"/>
        <v>-</v>
      </c>
      <c r="AL754" s="91" t="str">
        <f t="shared" si="143"/>
        <v>-</v>
      </c>
      <c r="AM754" s="91" t="str">
        <f t="shared" si="143"/>
        <v>-</v>
      </c>
    </row>
    <row r="755" spans="1:39">
      <c r="A755" s="58" t="str">
        <f t="shared" si="126"/>
        <v/>
      </c>
      <c r="B755" s="120" t="str">
        <f t="shared" si="126"/>
        <v/>
      </c>
      <c r="C755" s="86" t="str">
        <f t="shared" si="126"/>
        <v/>
      </c>
      <c r="D755" s="87" t="str">
        <f t="shared" si="126"/>
        <v/>
      </c>
      <c r="E755" s="91" t="str">
        <f t="shared" ref="E755:AM755" si="144">IFERROR(RANK(E141,E$4:E$610,),"-")</f>
        <v>-</v>
      </c>
      <c r="F755" s="91" t="str">
        <f t="shared" si="144"/>
        <v>-</v>
      </c>
      <c r="G755" s="91" t="str">
        <f t="shared" si="144"/>
        <v>-</v>
      </c>
      <c r="H755" s="91" t="str">
        <f t="shared" si="144"/>
        <v>-</v>
      </c>
      <c r="I755" s="91" t="str">
        <f t="shared" si="144"/>
        <v>-</v>
      </c>
      <c r="J755" s="91" t="str">
        <f t="shared" si="144"/>
        <v>-</v>
      </c>
      <c r="K755" s="91" t="str">
        <f t="shared" si="144"/>
        <v>-</v>
      </c>
      <c r="L755" s="91" t="str">
        <f t="shared" si="144"/>
        <v>-</v>
      </c>
      <c r="M755" s="91" t="str">
        <f t="shared" si="144"/>
        <v>-</v>
      </c>
      <c r="N755" s="91" t="str">
        <f t="shared" si="144"/>
        <v>-</v>
      </c>
      <c r="O755" s="91" t="str">
        <f t="shared" si="144"/>
        <v>-</v>
      </c>
      <c r="P755" s="91" t="str">
        <f t="shared" si="144"/>
        <v>-</v>
      </c>
      <c r="Q755" s="91" t="str">
        <f t="shared" si="144"/>
        <v>-</v>
      </c>
      <c r="R755" s="91" t="str">
        <f t="shared" si="144"/>
        <v>-</v>
      </c>
      <c r="S755" s="91" t="str">
        <f t="shared" si="144"/>
        <v>-</v>
      </c>
      <c r="T755" s="91" t="str">
        <f t="shared" si="144"/>
        <v>-</v>
      </c>
      <c r="U755" s="91" t="str">
        <f t="shared" si="144"/>
        <v>-</v>
      </c>
      <c r="V755" s="91" t="str">
        <f t="shared" si="144"/>
        <v>-</v>
      </c>
      <c r="W755" s="91" t="str">
        <f t="shared" si="144"/>
        <v>-</v>
      </c>
      <c r="X755" s="91" t="str">
        <f t="shared" si="144"/>
        <v>-</v>
      </c>
      <c r="Y755" s="91" t="str">
        <f t="shared" si="144"/>
        <v>-</v>
      </c>
      <c r="Z755" s="91" t="str">
        <f t="shared" si="144"/>
        <v>-</v>
      </c>
      <c r="AA755" s="91" t="str">
        <f t="shared" si="144"/>
        <v>-</v>
      </c>
      <c r="AB755" s="91" t="str">
        <f t="shared" si="144"/>
        <v>-</v>
      </c>
      <c r="AC755" s="91" t="str">
        <f t="shared" si="144"/>
        <v>-</v>
      </c>
      <c r="AD755" s="91" t="str">
        <f t="shared" si="144"/>
        <v>-</v>
      </c>
      <c r="AE755" s="91" t="str">
        <f t="shared" si="144"/>
        <v>-</v>
      </c>
      <c r="AF755" s="91" t="str">
        <f t="shared" si="144"/>
        <v>-</v>
      </c>
      <c r="AG755" s="91" t="str">
        <f t="shared" si="144"/>
        <v>-</v>
      </c>
      <c r="AH755" s="91" t="str">
        <f t="shared" si="144"/>
        <v>-</v>
      </c>
      <c r="AI755" s="91" t="str">
        <f t="shared" si="144"/>
        <v>-</v>
      </c>
      <c r="AJ755" s="91" t="str">
        <f t="shared" si="144"/>
        <v>-</v>
      </c>
      <c r="AK755" s="91" t="str">
        <f t="shared" si="144"/>
        <v>-</v>
      </c>
      <c r="AL755" s="91" t="str">
        <f t="shared" si="144"/>
        <v>-</v>
      </c>
      <c r="AM755" s="91" t="str">
        <f t="shared" si="144"/>
        <v>-</v>
      </c>
    </row>
    <row r="756" spans="1:39">
      <c r="A756" s="58" t="str">
        <f t="shared" si="126"/>
        <v/>
      </c>
      <c r="B756" s="120" t="str">
        <f t="shared" si="126"/>
        <v/>
      </c>
      <c r="C756" s="86" t="str">
        <f t="shared" si="126"/>
        <v/>
      </c>
      <c r="D756" s="87" t="str">
        <f t="shared" si="126"/>
        <v/>
      </c>
      <c r="E756" s="91" t="str">
        <f t="shared" ref="E756:AM756" si="145">IFERROR(RANK(E142,E$4:E$610,),"-")</f>
        <v>-</v>
      </c>
      <c r="F756" s="91" t="str">
        <f t="shared" si="145"/>
        <v>-</v>
      </c>
      <c r="G756" s="91" t="str">
        <f t="shared" si="145"/>
        <v>-</v>
      </c>
      <c r="H756" s="91" t="str">
        <f t="shared" si="145"/>
        <v>-</v>
      </c>
      <c r="I756" s="91" t="str">
        <f t="shared" si="145"/>
        <v>-</v>
      </c>
      <c r="J756" s="91" t="str">
        <f t="shared" si="145"/>
        <v>-</v>
      </c>
      <c r="K756" s="91" t="str">
        <f t="shared" si="145"/>
        <v>-</v>
      </c>
      <c r="L756" s="91" t="str">
        <f t="shared" si="145"/>
        <v>-</v>
      </c>
      <c r="M756" s="91" t="str">
        <f t="shared" si="145"/>
        <v>-</v>
      </c>
      <c r="N756" s="91" t="str">
        <f t="shared" si="145"/>
        <v>-</v>
      </c>
      <c r="O756" s="91" t="str">
        <f t="shared" si="145"/>
        <v>-</v>
      </c>
      <c r="P756" s="91" t="str">
        <f t="shared" si="145"/>
        <v>-</v>
      </c>
      <c r="Q756" s="91" t="str">
        <f t="shared" si="145"/>
        <v>-</v>
      </c>
      <c r="R756" s="91" t="str">
        <f t="shared" si="145"/>
        <v>-</v>
      </c>
      <c r="S756" s="91" t="str">
        <f t="shared" si="145"/>
        <v>-</v>
      </c>
      <c r="T756" s="91" t="str">
        <f t="shared" si="145"/>
        <v>-</v>
      </c>
      <c r="U756" s="91" t="str">
        <f t="shared" si="145"/>
        <v>-</v>
      </c>
      <c r="V756" s="91" t="str">
        <f t="shared" si="145"/>
        <v>-</v>
      </c>
      <c r="W756" s="91" t="str">
        <f t="shared" si="145"/>
        <v>-</v>
      </c>
      <c r="X756" s="91" t="str">
        <f t="shared" si="145"/>
        <v>-</v>
      </c>
      <c r="Y756" s="91" t="str">
        <f t="shared" si="145"/>
        <v>-</v>
      </c>
      <c r="Z756" s="91" t="str">
        <f t="shared" si="145"/>
        <v>-</v>
      </c>
      <c r="AA756" s="91" t="str">
        <f t="shared" si="145"/>
        <v>-</v>
      </c>
      <c r="AB756" s="91" t="str">
        <f t="shared" si="145"/>
        <v>-</v>
      </c>
      <c r="AC756" s="91" t="str">
        <f t="shared" si="145"/>
        <v>-</v>
      </c>
      <c r="AD756" s="91" t="str">
        <f t="shared" si="145"/>
        <v>-</v>
      </c>
      <c r="AE756" s="91" t="str">
        <f t="shared" si="145"/>
        <v>-</v>
      </c>
      <c r="AF756" s="91" t="str">
        <f t="shared" si="145"/>
        <v>-</v>
      </c>
      <c r="AG756" s="91" t="str">
        <f t="shared" si="145"/>
        <v>-</v>
      </c>
      <c r="AH756" s="91" t="str">
        <f t="shared" si="145"/>
        <v>-</v>
      </c>
      <c r="AI756" s="91" t="str">
        <f t="shared" si="145"/>
        <v>-</v>
      </c>
      <c r="AJ756" s="91" t="str">
        <f t="shared" si="145"/>
        <v>-</v>
      </c>
      <c r="AK756" s="91" t="str">
        <f t="shared" si="145"/>
        <v>-</v>
      </c>
      <c r="AL756" s="91" t="str">
        <f t="shared" si="145"/>
        <v>-</v>
      </c>
      <c r="AM756" s="91" t="str">
        <f t="shared" si="145"/>
        <v>-</v>
      </c>
    </row>
    <row r="757" spans="1:39">
      <c r="A757" s="58" t="str">
        <f t="shared" si="126"/>
        <v/>
      </c>
      <c r="B757" s="120" t="str">
        <f t="shared" si="126"/>
        <v/>
      </c>
      <c r="C757" s="86" t="str">
        <f t="shared" si="126"/>
        <v/>
      </c>
      <c r="D757" s="87" t="str">
        <f t="shared" si="126"/>
        <v/>
      </c>
      <c r="E757" s="91" t="str">
        <f t="shared" ref="E757:AM757" si="146">IFERROR(RANK(E143,E$4:E$610,),"-")</f>
        <v>-</v>
      </c>
      <c r="F757" s="91" t="str">
        <f t="shared" si="146"/>
        <v>-</v>
      </c>
      <c r="G757" s="91" t="str">
        <f t="shared" si="146"/>
        <v>-</v>
      </c>
      <c r="H757" s="91" t="str">
        <f t="shared" si="146"/>
        <v>-</v>
      </c>
      <c r="I757" s="91" t="str">
        <f t="shared" si="146"/>
        <v>-</v>
      </c>
      <c r="J757" s="91" t="str">
        <f t="shared" si="146"/>
        <v>-</v>
      </c>
      <c r="K757" s="91" t="str">
        <f t="shared" si="146"/>
        <v>-</v>
      </c>
      <c r="L757" s="91" t="str">
        <f t="shared" si="146"/>
        <v>-</v>
      </c>
      <c r="M757" s="91" t="str">
        <f t="shared" si="146"/>
        <v>-</v>
      </c>
      <c r="N757" s="91" t="str">
        <f t="shared" si="146"/>
        <v>-</v>
      </c>
      <c r="O757" s="91" t="str">
        <f t="shared" si="146"/>
        <v>-</v>
      </c>
      <c r="P757" s="91" t="str">
        <f t="shared" si="146"/>
        <v>-</v>
      </c>
      <c r="Q757" s="91" t="str">
        <f t="shared" si="146"/>
        <v>-</v>
      </c>
      <c r="R757" s="91" t="str">
        <f t="shared" si="146"/>
        <v>-</v>
      </c>
      <c r="S757" s="91" t="str">
        <f t="shared" si="146"/>
        <v>-</v>
      </c>
      <c r="T757" s="91" t="str">
        <f t="shared" si="146"/>
        <v>-</v>
      </c>
      <c r="U757" s="91" t="str">
        <f t="shared" si="146"/>
        <v>-</v>
      </c>
      <c r="V757" s="91" t="str">
        <f t="shared" si="146"/>
        <v>-</v>
      </c>
      <c r="W757" s="91" t="str">
        <f t="shared" si="146"/>
        <v>-</v>
      </c>
      <c r="X757" s="91" t="str">
        <f t="shared" si="146"/>
        <v>-</v>
      </c>
      <c r="Y757" s="91" t="str">
        <f t="shared" si="146"/>
        <v>-</v>
      </c>
      <c r="Z757" s="91" t="str">
        <f t="shared" si="146"/>
        <v>-</v>
      </c>
      <c r="AA757" s="91" t="str">
        <f t="shared" si="146"/>
        <v>-</v>
      </c>
      <c r="AB757" s="91" t="str">
        <f t="shared" si="146"/>
        <v>-</v>
      </c>
      <c r="AC757" s="91" t="str">
        <f t="shared" si="146"/>
        <v>-</v>
      </c>
      <c r="AD757" s="91" t="str">
        <f t="shared" si="146"/>
        <v>-</v>
      </c>
      <c r="AE757" s="91" t="str">
        <f t="shared" si="146"/>
        <v>-</v>
      </c>
      <c r="AF757" s="91" t="str">
        <f t="shared" si="146"/>
        <v>-</v>
      </c>
      <c r="AG757" s="91" t="str">
        <f t="shared" si="146"/>
        <v>-</v>
      </c>
      <c r="AH757" s="91" t="str">
        <f t="shared" si="146"/>
        <v>-</v>
      </c>
      <c r="AI757" s="91" t="str">
        <f t="shared" si="146"/>
        <v>-</v>
      </c>
      <c r="AJ757" s="91" t="str">
        <f t="shared" si="146"/>
        <v>-</v>
      </c>
      <c r="AK757" s="91" t="str">
        <f t="shared" si="146"/>
        <v>-</v>
      </c>
      <c r="AL757" s="91" t="str">
        <f t="shared" si="146"/>
        <v>-</v>
      </c>
      <c r="AM757" s="91" t="str">
        <f t="shared" si="146"/>
        <v>-</v>
      </c>
    </row>
    <row r="758" spans="1:39">
      <c r="A758" s="58" t="str">
        <f t="shared" ref="A758:D777" si="147">A144</f>
        <v/>
      </c>
      <c r="B758" s="120" t="str">
        <f t="shared" si="147"/>
        <v/>
      </c>
      <c r="C758" s="86" t="str">
        <f t="shared" si="147"/>
        <v/>
      </c>
      <c r="D758" s="87" t="str">
        <f t="shared" si="147"/>
        <v/>
      </c>
      <c r="E758" s="91" t="str">
        <f t="shared" ref="E758:AM758" si="148">IFERROR(RANK(E144,E$4:E$610,),"-")</f>
        <v>-</v>
      </c>
      <c r="F758" s="91" t="str">
        <f t="shared" si="148"/>
        <v>-</v>
      </c>
      <c r="G758" s="91" t="str">
        <f t="shared" si="148"/>
        <v>-</v>
      </c>
      <c r="H758" s="91" t="str">
        <f t="shared" si="148"/>
        <v>-</v>
      </c>
      <c r="I758" s="91" t="str">
        <f t="shared" si="148"/>
        <v>-</v>
      </c>
      <c r="J758" s="91" t="str">
        <f t="shared" si="148"/>
        <v>-</v>
      </c>
      <c r="K758" s="91" t="str">
        <f t="shared" si="148"/>
        <v>-</v>
      </c>
      <c r="L758" s="91" t="str">
        <f t="shared" si="148"/>
        <v>-</v>
      </c>
      <c r="M758" s="91" t="str">
        <f t="shared" si="148"/>
        <v>-</v>
      </c>
      <c r="N758" s="91" t="str">
        <f t="shared" si="148"/>
        <v>-</v>
      </c>
      <c r="O758" s="91" t="str">
        <f t="shared" si="148"/>
        <v>-</v>
      </c>
      <c r="P758" s="91" t="str">
        <f t="shared" si="148"/>
        <v>-</v>
      </c>
      <c r="Q758" s="91" t="str">
        <f t="shared" si="148"/>
        <v>-</v>
      </c>
      <c r="R758" s="91" t="str">
        <f t="shared" si="148"/>
        <v>-</v>
      </c>
      <c r="S758" s="91" t="str">
        <f t="shared" si="148"/>
        <v>-</v>
      </c>
      <c r="T758" s="91" t="str">
        <f t="shared" si="148"/>
        <v>-</v>
      </c>
      <c r="U758" s="91" t="str">
        <f t="shared" si="148"/>
        <v>-</v>
      </c>
      <c r="V758" s="91" t="str">
        <f t="shared" si="148"/>
        <v>-</v>
      </c>
      <c r="W758" s="91" t="str">
        <f t="shared" si="148"/>
        <v>-</v>
      </c>
      <c r="X758" s="91" t="str">
        <f t="shared" si="148"/>
        <v>-</v>
      </c>
      <c r="Y758" s="91" t="str">
        <f t="shared" si="148"/>
        <v>-</v>
      </c>
      <c r="Z758" s="91" t="str">
        <f t="shared" si="148"/>
        <v>-</v>
      </c>
      <c r="AA758" s="91" t="str">
        <f t="shared" si="148"/>
        <v>-</v>
      </c>
      <c r="AB758" s="91" t="str">
        <f t="shared" si="148"/>
        <v>-</v>
      </c>
      <c r="AC758" s="91" t="str">
        <f t="shared" si="148"/>
        <v>-</v>
      </c>
      <c r="AD758" s="91" t="str">
        <f t="shared" si="148"/>
        <v>-</v>
      </c>
      <c r="AE758" s="91" t="str">
        <f t="shared" si="148"/>
        <v>-</v>
      </c>
      <c r="AF758" s="91" t="str">
        <f t="shared" si="148"/>
        <v>-</v>
      </c>
      <c r="AG758" s="91" t="str">
        <f t="shared" si="148"/>
        <v>-</v>
      </c>
      <c r="AH758" s="91" t="str">
        <f t="shared" si="148"/>
        <v>-</v>
      </c>
      <c r="AI758" s="91" t="str">
        <f t="shared" si="148"/>
        <v>-</v>
      </c>
      <c r="AJ758" s="91" t="str">
        <f t="shared" si="148"/>
        <v>-</v>
      </c>
      <c r="AK758" s="91" t="str">
        <f t="shared" si="148"/>
        <v>-</v>
      </c>
      <c r="AL758" s="91" t="str">
        <f t="shared" si="148"/>
        <v>-</v>
      </c>
      <c r="AM758" s="91" t="str">
        <f t="shared" si="148"/>
        <v>-</v>
      </c>
    </row>
    <row r="759" spans="1:39">
      <c r="A759" s="58" t="str">
        <f t="shared" si="147"/>
        <v/>
      </c>
      <c r="B759" s="120" t="str">
        <f t="shared" si="147"/>
        <v/>
      </c>
      <c r="C759" s="86" t="str">
        <f t="shared" si="147"/>
        <v/>
      </c>
      <c r="D759" s="87" t="str">
        <f t="shared" si="147"/>
        <v/>
      </c>
      <c r="E759" s="91" t="str">
        <f t="shared" ref="E759:AM759" si="149">IFERROR(RANK(E145,E$4:E$610,),"-")</f>
        <v>-</v>
      </c>
      <c r="F759" s="91" t="str">
        <f t="shared" si="149"/>
        <v>-</v>
      </c>
      <c r="G759" s="91" t="str">
        <f t="shared" si="149"/>
        <v>-</v>
      </c>
      <c r="H759" s="91" t="str">
        <f t="shared" si="149"/>
        <v>-</v>
      </c>
      <c r="I759" s="91" t="str">
        <f t="shared" si="149"/>
        <v>-</v>
      </c>
      <c r="J759" s="91" t="str">
        <f t="shared" si="149"/>
        <v>-</v>
      </c>
      <c r="K759" s="91" t="str">
        <f t="shared" si="149"/>
        <v>-</v>
      </c>
      <c r="L759" s="91" t="str">
        <f t="shared" si="149"/>
        <v>-</v>
      </c>
      <c r="M759" s="91" t="str">
        <f t="shared" si="149"/>
        <v>-</v>
      </c>
      <c r="N759" s="91" t="str">
        <f t="shared" si="149"/>
        <v>-</v>
      </c>
      <c r="O759" s="91" t="str">
        <f t="shared" si="149"/>
        <v>-</v>
      </c>
      <c r="P759" s="91" t="str">
        <f t="shared" si="149"/>
        <v>-</v>
      </c>
      <c r="Q759" s="91" t="str">
        <f t="shared" si="149"/>
        <v>-</v>
      </c>
      <c r="R759" s="91" t="str">
        <f t="shared" si="149"/>
        <v>-</v>
      </c>
      <c r="S759" s="91" t="str">
        <f t="shared" si="149"/>
        <v>-</v>
      </c>
      <c r="T759" s="91" t="str">
        <f t="shared" si="149"/>
        <v>-</v>
      </c>
      <c r="U759" s="91" t="str">
        <f t="shared" si="149"/>
        <v>-</v>
      </c>
      <c r="V759" s="91" t="str">
        <f t="shared" si="149"/>
        <v>-</v>
      </c>
      <c r="W759" s="91" t="str">
        <f t="shared" si="149"/>
        <v>-</v>
      </c>
      <c r="X759" s="91" t="str">
        <f t="shared" si="149"/>
        <v>-</v>
      </c>
      <c r="Y759" s="91" t="str">
        <f t="shared" si="149"/>
        <v>-</v>
      </c>
      <c r="Z759" s="91" t="str">
        <f t="shared" si="149"/>
        <v>-</v>
      </c>
      <c r="AA759" s="91" t="str">
        <f t="shared" si="149"/>
        <v>-</v>
      </c>
      <c r="AB759" s="91" t="str">
        <f t="shared" si="149"/>
        <v>-</v>
      </c>
      <c r="AC759" s="91" t="str">
        <f t="shared" si="149"/>
        <v>-</v>
      </c>
      <c r="AD759" s="91" t="str">
        <f t="shared" si="149"/>
        <v>-</v>
      </c>
      <c r="AE759" s="91" t="str">
        <f t="shared" si="149"/>
        <v>-</v>
      </c>
      <c r="AF759" s="91" t="str">
        <f t="shared" si="149"/>
        <v>-</v>
      </c>
      <c r="AG759" s="91" t="str">
        <f t="shared" si="149"/>
        <v>-</v>
      </c>
      <c r="AH759" s="91" t="str">
        <f t="shared" si="149"/>
        <v>-</v>
      </c>
      <c r="AI759" s="91" t="str">
        <f t="shared" si="149"/>
        <v>-</v>
      </c>
      <c r="AJ759" s="91" t="str">
        <f t="shared" si="149"/>
        <v>-</v>
      </c>
      <c r="AK759" s="91" t="str">
        <f t="shared" si="149"/>
        <v>-</v>
      </c>
      <c r="AL759" s="91" t="str">
        <f t="shared" si="149"/>
        <v>-</v>
      </c>
      <c r="AM759" s="91" t="str">
        <f t="shared" si="149"/>
        <v>-</v>
      </c>
    </row>
    <row r="760" spans="1:39">
      <c r="A760" s="58" t="str">
        <f t="shared" si="147"/>
        <v/>
      </c>
      <c r="B760" s="120" t="str">
        <f t="shared" si="147"/>
        <v/>
      </c>
      <c r="C760" s="86" t="str">
        <f t="shared" si="147"/>
        <v/>
      </c>
      <c r="D760" s="87" t="str">
        <f t="shared" si="147"/>
        <v/>
      </c>
      <c r="E760" s="91" t="str">
        <f t="shared" ref="E760:AM760" si="150">IFERROR(RANK(E146,E$4:E$610,),"-")</f>
        <v>-</v>
      </c>
      <c r="F760" s="91" t="str">
        <f t="shared" si="150"/>
        <v>-</v>
      </c>
      <c r="G760" s="91" t="str">
        <f t="shared" si="150"/>
        <v>-</v>
      </c>
      <c r="H760" s="91" t="str">
        <f t="shared" si="150"/>
        <v>-</v>
      </c>
      <c r="I760" s="91" t="str">
        <f t="shared" si="150"/>
        <v>-</v>
      </c>
      <c r="J760" s="91" t="str">
        <f t="shared" si="150"/>
        <v>-</v>
      </c>
      <c r="K760" s="91" t="str">
        <f t="shared" si="150"/>
        <v>-</v>
      </c>
      <c r="L760" s="91" t="str">
        <f t="shared" si="150"/>
        <v>-</v>
      </c>
      <c r="M760" s="91" t="str">
        <f t="shared" si="150"/>
        <v>-</v>
      </c>
      <c r="N760" s="91" t="str">
        <f t="shared" si="150"/>
        <v>-</v>
      </c>
      <c r="O760" s="91" t="str">
        <f t="shared" si="150"/>
        <v>-</v>
      </c>
      <c r="P760" s="91" t="str">
        <f t="shared" si="150"/>
        <v>-</v>
      </c>
      <c r="Q760" s="91" t="str">
        <f t="shared" si="150"/>
        <v>-</v>
      </c>
      <c r="R760" s="91" t="str">
        <f t="shared" si="150"/>
        <v>-</v>
      </c>
      <c r="S760" s="91" t="str">
        <f t="shared" si="150"/>
        <v>-</v>
      </c>
      <c r="T760" s="91" t="str">
        <f t="shared" si="150"/>
        <v>-</v>
      </c>
      <c r="U760" s="91" t="str">
        <f t="shared" si="150"/>
        <v>-</v>
      </c>
      <c r="V760" s="91" t="str">
        <f t="shared" si="150"/>
        <v>-</v>
      </c>
      <c r="W760" s="91" t="str">
        <f t="shared" si="150"/>
        <v>-</v>
      </c>
      <c r="X760" s="91" t="str">
        <f t="shared" si="150"/>
        <v>-</v>
      </c>
      <c r="Y760" s="91" t="str">
        <f t="shared" si="150"/>
        <v>-</v>
      </c>
      <c r="Z760" s="91" t="str">
        <f t="shared" si="150"/>
        <v>-</v>
      </c>
      <c r="AA760" s="91" t="str">
        <f t="shared" si="150"/>
        <v>-</v>
      </c>
      <c r="AB760" s="91" t="str">
        <f t="shared" si="150"/>
        <v>-</v>
      </c>
      <c r="AC760" s="91" t="str">
        <f t="shared" si="150"/>
        <v>-</v>
      </c>
      <c r="AD760" s="91" t="str">
        <f t="shared" si="150"/>
        <v>-</v>
      </c>
      <c r="AE760" s="91" t="str">
        <f t="shared" si="150"/>
        <v>-</v>
      </c>
      <c r="AF760" s="91" t="str">
        <f t="shared" si="150"/>
        <v>-</v>
      </c>
      <c r="AG760" s="91" t="str">
        <f t="shared" si="150"/>
        <v>-</v>
      </c>
      <c r="AH760" s="91" t="str">
        <f t="shared" si="150"/>
        <v>-</v>
      </c>
      <c r="AI760" s="91" t="str">
        <f t="shared" si="150"/>
        <v>-</v>
      </c>
      <c r="AJ760" s="91" t="str">
        <f t="shared" si="150"/>
        <v>-</v>
      </c>
      <c r="AK760" s="91" t="str">
        <f t="shared" si="150"/>
        <v>-</v>
      </c>
      <c r="AL760" s="91" t="str">
        <f t="shared" si="150"/>
        <v>-</v>
      </c>
      <c r="AM760" s="91" t="str">
        <f t="shared" si="150"/>
        <v>-</v>
      </c>
    </row>
    <row r="761" spans="1:39">
      <c r="A761" s="58" t="str">
        <f t="shared" si="147"/>
        <v/>
      </c>
      <c r="B761" s="120" t="str">
        <f t="shared" si="147"/>
        <v/>
      </c>
      <c r="C761" s="86" t="str">
        <f t="shared" si="147"/>
        <v/>
      </c>
      <c r="D761" s="87" t="str">
        <f t="shared" si="147"/>
        <v/>
      </c>
      <c r="E761" s="91" t="str">
        <f t="shared" ref="E761:AM761" si="151">IFERROR(RANK(E147,E$4:E$610,),"-")</f>
        <v>-</v>
      </c>
      <c r="F761" s="91" t="str">
        <f t="shared" si="151"/>
        <v>-</v>
      </c>
      <c r="G761" s="91" t="str">
        <f t="shared" si="151"/>
        <v>-</v>
      </c>
      <c r="H761" s="91" t="str">
        <f t="shared" si="151"/>
        <v>-</v>
      </c>
      <c r="I761" s="91" t="str">
        <f t="shared" si="151"/>
        <v>-</v>
      </c>
      <c r="J761" s="91" t="str">
        <f t="shared" si="151"/>
        <v>-</v>
      </c>
      <c r="K761" s="91" t="str">
        <f t="shared" si="151"/>
        <v>-</v>
      </c>
      <c r="L761" s="91" t="str">
        <f t="shared" si="151"/>
        <v>-</v>
      </c>
      <c r="M761" s="91" t="str">
        <f t="shared" si="151"/>
        <v>-</v>
      </c>
      <c r="N761" s="91" t="str">
        <f t="shared" si="151"/>
        <v>-</v>
      </c>
      <c r="O761" s="91" t="str">
        <f t="shared" si="151"/>
        <v>-</v>
      </c>
      <c r="P761" s="91" t="str">
        <f t="shared" si="151"/>
        <v>-</v>
      </c>
      <c r="Q761" s="91" t="str">
        <f t="shared" si="151"/>
        <v>-</v>
      </c>
      <c r="R761" s="91" t="str">
        <f t="shared" si="151"/>
        <v>-</v>
      </c>
      <c r="S761" s="91" t="str">
        <f t="shared" si="151"/>
        <v>-</v>
      </c>
      <c r="T761" s="91" t="str">
        <f t="shared" si="151"/>
        <v>-</v>
      </c>
      <c r="U761" s="91" t="str">
        <f t="shared" si="151"/>
        <v>-</v>
      </c>
      <c r="V761" s="91" t="str">
        <f t="shared" si="151"/>
        <v>-</v>
      </c>
      <c r="W761" s="91" t="str">
        <f t="shared" si="151"/>
        <v>-</v>
      </c>
      <c r="X761" s="91" t="str">
        <f t="shared" si="151"/>
        <v>-</v>
      </c>
      <c r="Y761" s="91" t="str">
        <f t="shared" si="151"/>
        <v>-</v>
      </c>
      <c r="Z761" s="91" t="str">
        <f t="shared" si="151"/>
        <v>-</v>
      </c>
      <c r="AA761" s="91" t="str">
        <f t="shared" si="151"/>
        <v>-</v>
      </c>
      <c r="AB761" s="91" t="str">
        <f t="shared" si="151"/>
        <v>-</v>
      </c>
      <c r="AC761" s="91" t="str">
        <f t="shared" si="151"/>
        <v>-</v>
      </c>
      <c r="AD761" s="91" t="str">
        <f t="shared" si="151"/>
        <v>-</v>
      </c>
      <c r="AE761" s="91" t="str">
        <f t="shared" si="151"/>
        <v>-</v>
      </c>
      <c r="AF761" s="91" t="str">
        <f t="shared" si="151"/>
        <v>-</v>
      </c>
      <c r="AG761" s="91" t="str">
        <f t="shared" si="151"/>
        <v>-</v>
      </c>
      <c r="AH761" s="91" t="str">
        <f t="shared" si="151"/>
        <v>-</v>
      </c>
      <c r="AI761" s="91" t="str">
        <f t="shared" si="151"/>
        <v>-</v>
      </c>
      <c r="AJ761" s="91" t="str">
        <f t="shared" si="151"/>
        <v>-</v>
      </c>
      <c r="AK761" s="91" t="str">
        <f t="shared" si="151"/>
        <v>-</v>
      </c>
      <c r="AL761" s="91" t="str">
        <f t="shared" si="151"/>
        <v>-</v>
      </c>
      <c r="AM761" s="91" t="str">
        <f t="shared" si="151"/>
        <v>-</v>
      </c>
    </row>
    <row r="762" spans="1:39">
      <c r="A762" s="58" t="str">
        <f t="shared" si="147"/>
        <v/>
      </c>
      <c r="B762" s="120" t="str">
        <f t="shared" si="147"/>
        <v/>
      </c>
      <c r="C762" s="86" t="str">
        <f t="shared" si="147"/>
        <v/>
      </c>
      <c r="D762" s="87" t="str">
        <f t="shared" si="147"/>
        <v/>
      </c>
      <c r="E762" s="91" t="str">
        <f t="shared" ref="E762:AM762" si="152">IFERROR(RANK(E148,E$4:E$610,),"-")</f>
        <v>-</v>
      </c>
      <c r="F762" s="91" t="str">
        <f t="shared" si="152"/>
        <v>-</v>
      </c>
      <c r="G762" s="91" t="str">
        <f t="shared" si="152"/>
        <v>-</v>
      </c>
      <c r="H762" s="91" t="str">
        <f t="shared" si="152"/>
        <v>-</v>
      </c>
      <c r="I762" s="91" t="str">
        <f t="shared" si="152"/>
        <v>-</v>
      </c>
      <c r="J762" s="91" t="str">
        <f t="shared" si="152"/>
        <v>-</v>
      </c>
      <c r="K762" s="91" t="str">
        <f t="shared" si="152"/>
        <v>-</v>
      </c>
      <c r="L762" s="91" t="str">
        <f t="shared" si="152"/>
        <v>-</v>
      </c>
      <c r="M762" s="91" t="str">
        <f t="shared" si="152"/>
        <v>-</v>
      </c>
      <c r="N762" s="91" t="str">
        <f t="shared" si="152"/>
        <v>-</v>
      </c>
      <c r="O762" s="91" t="str">
        <f t="shared" si="152"/>
        <v>-</v>
      </c>
      <c r="P762" s="91" t="str">
        <f t="shared" si="152"/>
        <v>-</v>
      </c>
      <c r="Q762" s="91" t="str">
        <f t="shared" si="152"/>
        <v>-</v>
      </c>
      <c r="R762" s="91" t="str">
        <f t="shared" si="152"/>
        <v>-</v>
      </c>
      <c r="S762" s="91" t="str">
        <f t="shared" si="152"/>
        <v>-</v>
      </c>
      <c r="T762" s="91" t="str">
        <f t="shared" si="152"/>
        <v>-</v>
      </c>
      <c r="U762" s="91" t="str">
        <f t="shared" si="152"/>
        <v>-</v>
      </c>
      <c r="V762" s="91" t="str">
        <f t="shared" si="152"/>
        <v>-</v>
      </c>
      <c r="W762" s="91" t="str">
        <f t="shared" si="152"/>
        <v>-</v>
      </c>
      <c r="X762" s="91" t="str">
        <f t="shared" si="152"/>
        <v>-</v>
      </c>
      <c r="Y762" s="91" t="str">
        <f t="shared" si="152"/>
        <v>-</v>
      </c>
      <c r="Z762" s="91" t="str">
        <f t="shared" si="152"/>
        <v>-</v>
      </c>
      <c r="AA762" s="91" t="str">
        <f t="shared" si="152"/>
        <v>-</v>
      </c>
      <c r="AB762" s="91" t="str">
        <f t="shared" si="152"/>
        <v>-</v>
      </c>
      <c r="AC762" s="91" t="str">
        <f t="shared" si="152"/>
        <v>-</v>
      </c>
      <c r="AD762" s="91" t="str">
        <f t="shared" si="152"/>
        <v>-</v>
      </c>
      <c r="AE762" s="91" t="str">
        <f t="shared" si="152"/>
        <v>-</v>
      </c>
      <c r="AF762" s="91" t="str">
        <f t="shared" si="152"/>
        <v>-</v>
      </c>
      <c r="AG762" s="91" t="str">
        <f t="shared" si="152"/>
        <v>-</v>
      </c>
      <c r="AH762" s="91" t="str">
        <f t="shared" si="152"/>
        <v>-</v>
      </c>
      <c r="AI762" s="91" t="str">
        <f t="shared" si="152"/>
        <v>-</v>
      </c>
      <c r="AJ762" s="91" t="str">
        <f t="shared" si="152"/>
        <v>-</v>
      </c>
      <c r="AK762" s="91" t="str">
        <f t="shared" si="152"/>
        <v>-</v>
      </c>
      <c r="AL762" s="91" t="str">
        <f t="shared" si="152"/>
        <v>-</v>
      </c>
      <c r="AM762" s="91" t="str">
        <f t="shared" si="152"/>
        <v>-</v>
      </c>
    </row>
    <row r="763" spans="1:39">
      <c r="A763" s="58" t="str">
        <f t="shared" si="147"/>
        <v/>
      </c>
      <c r="B763" s="120" t="str">
        <f t="shared" si="147"/>
        <v/>
      </c>
      <c r="C763" s="86" t="str">
        <f t="shared" si="147"/>
        <v/>
      </c>
      <c r="D763" s="87" t="str">
        <f t="shared" si="147"/>
        <v/>
      </c>
      <c r="E763" s="91" t="str">
        <f t="shared" ref="E763:AM763" si="153">IFERROR(RANK(E149,E$4:E$610,),"-")</f>
        <v>-</v>
      </c>
      <c r="F763" s="91" t="str">
        <f t="shared" si="153"/>
        <v>-</v>
      </c>
      <c r="G763" s="91" t="str">
        <f t="shared" si="153"/>
        <v>-</v>
      </c>
      <c r="H763" s="91" t="str">
        <f t="shared" si="153"/>
        <v>-</v>
      </c>
      <c r="I763" s="91" t="str">
        <f t="shared" si="153"/>
        <v>-</v>
      </c>
      <c r="J763" s="91" t="str">
        <f t="shared" si="153"/>
        <v>-</v>
      </c>
      <c r="K763" s="91" t="str">
        <f t="shared" si="153"/>
        <v>-</v>
      </c>
      <c r="L763" s="91" t="str">
        <f t="shared" si="153"/>
        <v>-</v>
      </c>
      <c r="M763" s="91" t="str">
        <f t="shared" si="153"/>
        <v>-</v>
      </c>
      <c r="N763" s="91" t="str">
        <f t="shared" si="153"/>
        <v>-</v>
      </c>
      <c r="O763" s="91" t="str">
        <f t="shared" si="153"/>
        <v>-</v>
      </c>
      <c r="P763" s="91" t="str">
        <f t="shared" si="153"/>
        <v>-</v>
      </c>
      <c r="Q763" s="91" t="str">
        <f t="shared" si="153"/>
        <v>-</v>
      </c>
      <c r="R763" s="91" t="str">
        <f t="shared" si="153"/>
        <v>-</v>
      </c>
      <c r="S763" s="91" t="str">
        <f t="shared" si="153"/>
        <v>-</v>
      </c>
      <c r="T763" s="91" t="str">
        <f t="shared" si="153"/>
        <v>-</v>
      </c>
      <c r="U763" s="91" t="str">
        <f t="shared" si="153"/>
        <v>-</v>
      </c>
      <c r="V763" s="91" t="str">
        <f t="shared" si="153"/>
        <v>-</v>
      </c>
      <c r="W763" s="91" t="str">
        <f t="shared" si="153"/>
        <v>-</v>
      </c>
      <c r="X763" s="91" t="str">
        <f t="shared" si="153"/>
        <v>-</v>
      </c>
      <c r="Y763" s="91" t="str">
        <f t="shared" si="153"/>
        <v>-</v>
      </c>
      <c r="Z763" s="91" t="str">
        <f t="shared" si="153"/>
        <v>-</v>
      </c>
      <c r="AA763" s="91" t="str">
        <f t="shared" si="153"/>
        <v>-</v>
      </c>
      <c r="AB763" s="91" t="str">
        <f t="shared" si="153"/>
        <v>-</v>
      </c>
      <c r="AC763" s="91" t="str">
        <f t="shared" si="153"/>
        <v>-</v>
      </c>
      <c r="AD763" s="91" t="str">
        <f t="shared" si="153"/>
        <v>-</v>
      </c>
      <c r="AE763" s="91" t="str">
        <f t="shared" si="153"/>
        <v>-</v>
      </c>
      <c r="AF763" s="91" t="str">
        <f t="shared" si="153"/>
        <v>-</v>
      </c>
      <c r="AG763" s="91" t="str">
        <f t="shared" si="153"/>
        <v>-</v>
      </c>
      <c r="AH763" s="91" t="str">
        <f t="shared" si="153"/>
        <v>-</v>
      </c>
      <c r="AI763" s="91" t="str">
        <f t="shared" si="153"/>
        <v>-</v>
      </c>
      <c r="AJ763" s="91" t="str">
        <f t="shared" si="153"/>
        <v>-</v>
      </c>
      <c r="AK763" s="91" t="str">
        <f t="shared" si="153"/>
        <v>-</v>
      </c>
      <c r="AL763" s="91" t="str">
        <f t="shared" si="153"/>
        <v>-</v>
      </c>
      <c r="AM763" s="91" t="str">
        <f t="shared" si="153"/>
        <v>-</v>
      </c>
    </row>
    <row r="764" spans="1:39">
      <c r="A764" s="58" t="str">
        <f t="shared" si="147"/>
        <v/>
      </c>
      <c r="B764" s="120" t="str">
        <f t="shared" si="147"/>
        <v/>
      </c>
      <c r="C764" s="86" t="str">
        <f t="shared" si="147"/>
        <v/>
      </c>
      <c r="D764" s="87" t="str">
        <f t="shared" si="147"/>
        <v/>
      </c>
      <c r="E764" s="91" t="str">
        <f t="shared" ref="E764:AM764" si="154">IFERROR(RANK(E150,E$4:E$610,),"-")</f>
        <v>-</v>
      </c>
      <c r="F764" s="91" t="str">
        <f t="shared" si="154"/>
        <v>-</v>
      </c>
      <c r="G764" s="91" t="str">
        <f t="shared" si="154"/>
        <v>-</v>
      </c>
      <c r="H764" s="91" t="str">
        <f t="shared" si="154"/>
        <v>-</v>
      </c>
      <c r="I764" s="91" t="str">
        <f t="shared" si="154"/>
        <v>-</v>
      </c>
      <c r="J764" s="91" t="str">
        <f t="shared" si="154"/>
        <v>-</v>
      </c>
      <c r="K764" s="91" t="str">
        <f t="shared" si="154"/>
        <v>-</v>
      </c>
      <c r="L764" s="91" t="str">
        <f t="shared" si="154"/>
        <v>-</v>
      </c>
      <c r="M764" s="91" t="str">
        <f t="shared" si="154"/>
        <v>-</v>
      </c>
      <c r="N764" s="91" t="str">
        <f t="shared" si="154"/>
        <v>-</v>
      </c>
      <c r="O764" s="91" t="str">
        <f t="shared" si="154"/>
        <v>-</v>
      </c>
      <c r="P764" s="91" t="str">
        <f t="shared" si="154"/>
        <v>-</v>
      </c>
      <c r="Q764" s="91" t="str">
        <f t="shared" si="154"/>
        <v>-</v>
      </c>
      <c r="R764" s="91" t="str">
        <f t="shared" si="154"/>
        <v>-</v>
      </c>
      <c r="S764" s="91" t="str">
        <f t="shared" si="154"/>
        <v>-</v>
      </c>
      <c r="T764" s="91" t="str">
        <f t="shared" si="154"/>
        <v>-</v>
      </c>
      <c r="U764" s="91" t="str">
        <f t="shared" si="154"/>
        <v>-</v>
      </c>
      <c r="V764" s="91" t="str">
        <f t="shared" si="154"/>
        <v>-</v>
      </c>
      <c r="W764" s="91" t="str">
        <f t="shared" si="154"/>
        <v>-</v>
      </c>
      <c r="X764" s="91" t="str">
        <f t="shared" si="154"/>
        <v>-</v>
      </c>
      <c r="Y764" s="91" t="str">
        <f t="shared" si="154"/>
        <v>-</v>
      </c>
      <c r="Z764" s="91" t="str">
        <f t="shared" si="154"/>
        <v>-</v>
      </c>
      <c r="AA764" s="91" t="str">
        <f t="shared" si="154"/>
        <v>-</v>
      </c>
      <c r="AB764" s="91" t="str">
        <f t="shared" si="154"/>
        <v>-</v>
      </c>
      <c r="AC764" s="91" t="str">
        <f t="shared" si="154"/>
        <v>-</v>
      </c>
      <c r="AD764" s="91" t="str">
        <f t="shared" si="154"/>
        <v>-</v>
      </c>
      <c r="AE764" s="91" t="str">
        <f t="shared" si="154"/>
        <v>-</v>
      </c>
      <c r="AF764" s="91" t="str">
        <f t="shared" si="154"/>
        <v>-</v>
      </c>
      <c r="AG764" s="91" t="str">
        <f t="shared" si="154"/>
        <v>-</v>
      </c>
      <c r="AH764" s="91" t="str">
        <f t="shared" si="154"/>
        <v>-</v>
      </c>
      <c r="AI764" s="91" t="str">
        <f t="shared" si="154"/>
        <v>-</v>
      </c>
      <c r="AJ764" s="91" t="str">
        <f t="shared" si="154"/>
        <v>-</v>
      </c>
      <c r="AK764" s="91" t="str">
        <f t="shared" si="154"/>
        <v>-</v>
      </c>
      <c r="AL764" s="91" t="str">
        <f t="shared" si="154"/>
        <v>-</v>
      </c>
      <c r="AM764" s="91" t="str">
        <f t="shared" si="154"/>
        <v>-</v>
      </c>
    </row>
    <row r="765" spans="1:39">
      <c r="A765" s="58" t="str">
        <f t="shared" si="147"/>
        <v/>
      </c>
      <c r="B765" s="120" t="str">
        <f t="shared" si="147"/>
        <v/>
      </c>
      <c r="C765" s="86" t="str">
        <f t="shared" si="147"/>
        <v/>
      </c>
      <c r="D765" s="87" t="str">
        <f t="shared" si="147"/>
        <v/>
      </c>
      <c r="E765" s="91" t="str">
        <f t="shared" ref="E765:AM765" si="155">IFERROR(RANK(E151,E$4:E$610,),"-")</f>
        <v>-</v>
      </c>
      <c r="F765" s="91" t="str">
        <f t="shared" si="155"/>
        <v>-</v>
      </c>
      <c r="G765" s="91" t="str">
        <f t="shared" si="155"/>
        <v>-</v>
      </c>
      <c r="H765" s="91" t="str">
        <f t="shared" si="155"/>
        <v>-</v>
      </c>
      <c r="I765" s="91" t="str">
        <f t="shared" si="155"/>
        <v>-</v>
      </c>
      <c r="J765" s="91" t="str">
        <f t="shared" si="155"/>
        <v>-</v>
      </c>
      <c r="K765" s="91" t="str">
        <f t="shared" si="155"/>
        <v>-</v>
      </c>
      <c r="L765" s="91" t="str">
        <f t="shared" si="155"/>
        <v>-</v>
      </c>
      <c r="M765" s="91" t="str">
        <f t="shared" si="155"/>
        <v>-</v>
      </c>
      <c r="N765" s="91" t="str">
        <f t="shared" si="155"/>
        <v>-</v>
      </c>
      <c r="O765" s="91" t="str">
        <f t="shared" si="155"/>
        <v>-</v>
      </c>
      <c r="P765" s="91" t="str">
        <f t="shared" si="155"/>
        <v>-</v>
      </c>
      <c r="Q765" s="91" t="str">
        <f t="shared" si="155"/>
        <v>-</v>
      </c>
      <c r="R765" s="91" t="str">
        <f t="shared" si="155"/>
        <v>-</v>
      </c>
      <c r="S765" s="91" t="str">
        <f t="shared" si="155"/>
        <v>-</v>
      </c>
      <c r="T765" s="91" t="str">
        <f t="shared" si="155"/>
        <v>-</v>
      </c>
      <c r="U765" s="91" t="str">
        <f t="shared" si="155"/>
        <v>-</v>
      </c>
      <c r="V765" s="91" t="str">
        <f t="shared" si="155"/>
        <v>-</v>
      </c>
      <c r="W765" s="91" t="str">
        <f t="shared" si="155"/>
        <v>-</v>
      </c>
      <c r="X765" s="91" t="str">
        <f t="shared" si="155"/>
        <v>-</v>
      </c>
      <c r="Y765" s="91" t="str">
        <f t="shared" si="155"/>
        <v>-</v>
      </c>
      <c r="Z765" s="91" t="str">
        <f t="shared" si="155"/>
        <v>-</v>
      </c>
      <c r="AA765" s="91" t="str">
        <f t="shared" si="155"/>
        <v>-</v>
      </c>
      <c r="AB765" s="91" t="str">
        <f t="shared" si="155"/>
        <v>-</v>
      </c>
      <c r="AC765" s="91" t="str">
        <f t="shared" si="155"/>
        <v>-</v>
      </c>
      <c r="AD765" s="91" t="str">
        <f t="shared" si="155"/>
        <v>-</v>
      </c>
      <c r="AE765" s="91" t="str">
        <f t="shared" si="155"/>
        <v>-</v>
      </c>
      <c r="AF765" s="91" t="str">
        <f t="shared" si="155"/>
        <v>-</v>
      </c>
      <c r="AG765" s="91" t="str">
        <f t="shared" si="155"/>
        <v>-</v>
      </c>
      <c r="AH765" s="91" t="str">
        <f t="shared" si="155"/>
        <v>-</v>
      </c>
      <c r="AI765" s="91" t="str">
        <f t="shared" si="155"/>
        <v>-</v>
      </c>
      <c r="AJ765" s="91" t="str">
        <f t="shared" si="155"/>
        <v>-</v>
      </c>
      <c r="AK765" s="91" t="str">
        <f t="shared" si="155"/>
        <v>-</v>
      </c>
      <c r="AL765" s="91" t="str">
        <f t="shared" si="155"/>
        <v>-</v>
      </c>
      <c r="AM765" s="91" t="str">
        <f t="shared" si="155"/>
        <v>-</v>
      </c>
    </row>
    <row r="766" spans="1:39">
      <c r="A766" s="58" t="str">
        <f t="shared" si="147"/>
        <v/>
      </c>
      <c r="B766" s="120" t="str">
        <f t="shared" si="147"/>
        <v/>
      </c>
      <c r="C766" s="86" t="str">
        <f t="shared" si="147"/>
        <v/>
      </c>
      <c r="D766" s="87" t="str">
        <f t="shared" si="147"/>
        <v/>
      </c>
      <c r="E766" s="91" t="str">
        <f t="shared" ref="E766:AM766" si="156">IFERROR(RANK(E152,E$4:E$610,),"-")</f>
        <v>-</v>
      </c>
      <c r="F766" s="91" t="str">
        <f t="shared" si="156"/>
        <v>-</v>
      </c>
      <c r="G766" s="91" t="str">
        <f t="shared" si="156"/>
        <v>-</v>
      </c>
      <c r="H766" s="91" t="str">
        <f t="shared" si="156"/>
        <v>-</v>
      </c>
      <c r="I766" s="91" t="str">
        <f t="shared" si="156"/>
        <v>-</v>
      </c>
      <c r="J766" s="91" t="str">
        <f t="shared" si="156"/>
        <v>-</v>
      </c>
      <c r="K766" s="91" t="str">
        <f t="shared" si="156"/>
        <v>-</v>
      </c>
      <c r="L766" s="91" t="str">
        <f t="shared" si="156"/>
        <v>-</v>
      </c>
      <c r="M766" s="91" t="str">
        <f t="shared" si="156"/>
        <v>-</v>
      </c>
      <c r="N766" s="91" t="str">
        <f t="shared" si="156"/>
        <v>-</v>
      </c>
      <c r="O766" s="91" t="str">
        <f t="shared" si="156"/>
        <v>-</v>
      </c>
      <c r="P766" s="91" t="str">
        <f t="shared" si="156"/>
        <v>-</v>
      </c>
      <c r="Q766" s="91" t="str">
        <f t="shared" si="156"/>
        <v>-</v>
      </c>
      <c r="R766" s="91" t="str">
        <f t="shared" si="156"/>
        <v>-</v>
      </c>
      <c r="S766" s="91" t="str">
        <f t="shared" si="156"/>
        <v>-</v>
      </c>
      <c r="T766" s="91" t="str">
        <f t="shared" si="156"/>
        <v>-</v>
      </c>
      <c r="U766" s="91" t="str">
        <f t="shared" si="156"/>
        <v>-</v>
      </c>
      <c r="V766" s="91" t="str">
        <f t="shared" si="156"/>
        <v>-</v>
      </c>
      <c r="W766" s="91" t="str">
        <f t="shared" si="156"/>
        <v>-</v>
      </c>
      <c r="X766" s="91" t="str">
        <f t="shared" si="156"/>
        <v>-</v>
      </c>
      <c r="Y766" s="91" t="str">
        <f t="shared" si="156"/>
        <v>-</v>
      </c>
      <c r="Z766" s="91" t="str">
        <f t="shared" si="156"/>
        <v>-</v>
      </c>
      <c r="AA766" s="91" t="str">
        <f t="shared" si="156"/>
        <v>-</v>
      </c>
      <c r="AB766" s="91" t="str">
        <f t="shared" si="156"/>
        <v>-</v>
      </c>
      <c r="AC766" s="91" t="str">
        <f t="shared" si="156"/>
        <v>-</v>
      </c>
      <c r="AD766" s="91" t="str">
        <f t="shared" si="156"/>
        <v>-</v>
      </c>
      <c r="AE766" s="91" t="str">
        <f t="shared" si="156"/>
        <v>-</v>
      </c>
      <c r="AF766" s="91" t="str">
        <f t="shared" si="156"/>
        <v>-</v>
      </c>
      <c r="AG766" s="91" t="str">
        <f t="shared" si="156"/>
        <v>-</v>
      </c>
      <c r="AH766" s="91" t="str">
        <f t="shared" si="156"/>
        <v>-</v>
      </c>
      <c r="AI766" s="91" t="str">
        <f t="shared" si="156"/>
        <v>-</v>
      </c>
      <c r="AJ766" s="91" t="str">
        <f t="shared" si="156"/>
        <v>-</v>
      </c>
      <c r="AK766" s="91" t="str">
        <f t="shared" si="156"/>
        <v>-</v>
      </c>
      <c r="AL766" s="91" t="str">
        <f t="shared" si="156"/>
        <v>-</v>
      </c>
      <c r="AM766" s="91" t="str">
        <f t="shared" si="156"/>
        <v>-</v>
      </c>
    </row>
    <row r="767" spans="1:39">
      <c r="A767" s="58" t="str">
        <f t="shared" si="147"/>
        <v/>
      </c>
      <c r="B767" s="120" t="str">
        <f t="shared" si="147"/>
        <v/>
      </c>
      <c r="C767" s="86" t="str">
        <f t="shared" si="147"/>
        <v/>
      </c>
      <c r="D767" s="87" t="str">
        <f t="shared" si="147"/>
        <v/>
      </c>
      <c r="E767" s="91" t="str">
        <f t="shared" ref="E767:AM767" si="157">IFERROR(RANK(E153,E$4:E$610,),"-")</f>
        <v>-</v>
      </c>
      <c r="F767" s="91" t="str">
        <f t="shared" si="157"/>
        <v>-</v>
      </c>
      <c r="G767" s="91" t="str">
        <f t="shared" si="157"/>
        <v>-</v>
      </c>
      <c r="H767" s="91" t="str">
        <f t="shared" si="157"/>
        <v>-</v>
      </c>
      <c r="I767" s="91" t="str">
        <f t="shared" si="157"/>
        <v>-</v>
      </c>
      <c r="J767" s="91" t="str">
        <f t="shared" si="157"/>
        <v>-</v>
      </c>
      <c r="K767" s="91" t="str">
        <f t="shared" si="157"/>
        <v>-</v>
      </c>
      <c r="L767" s="91" t="str">
        <f t="shared" si="157"/>
        <v>-</v>
      </c>
      <c r="M767" s="91" t="str">
        <f t="shared" si="157"/>
        <v>-</v>
      </c>
      <c r="N767" s="91" t="str">
        <f t="shared" si="157"/>
        <v>-</v>
      </c>
      <c r="O767" s="91" t="str">
        <f t="shared" si="157"/>
        <v>-</v>
      </c>
      <c r="P767" s="91" t="str">
        <f t="shared" si="157"/>
        <v>-</v>
      </c>
      <c r="Q767" s="91" t="str">
        <f t="shared" si="157"/>
        <v>-</v>
      </c>
      <c r="R767" s="91" t="str">
        <f t="shared" si="157"/>
        <v>-</v>
      </c>
      <c r="S767" s="91" t="str">
        <f t="shared" si="157"/>
        <v>-</v>
      </c>
      <c r="T767" s="91" t="str">
        <f t="shared" si="157"/>
        <v>-</v>
      </c>
      <c r="U767" s="91" t="str">
        <f t="shared" si="157"/>
        <v>-</v>
      </c>
      <c r="V767" s="91" t="str">
        <f t="shared" si="157"/>
        <v>-</v>
      </c>
      <c r="W767" s="91" t="str">
        <f t="shared" si="157"/>
        <v>-</v>
      </c>
      <c r="X767" s="91" t="str">
        <f t="shared" si="157"/>
        <v>-</v>
      </c>
      <c r="Y767" s="91" t="str">
        <f t="shared" si="157"/>
        <v>-</v>
      </c>
      <c r="Z767" s="91" t="str">
        <f t="shared" si="157"/>
        <v>-</v>
      </c>
      <c r="AA767" s="91" t="str">
        <f t="shared" si="157"/>
        <v>-</v>
      </c>
      <c r="AB767" s="91" t="str">
        <f t="shared" si="157"/>
        <v>-</v>
      </c>
      <c r="AC767" s="91" t="str">
        <f t="shared" si="157"/>
        <v>-</v>
      </c>
      <c r="AD767" s="91" t="str">
        <f t="shared" si="157"/>
        <v>-</v>
      </c>
      <c r="AE767" s="91" t="str">
        <f t="shared" si="157"/>
        <v>-</v>
      </c>
      <c r="AF767" s="91" t="str">
        <f t="shared" si="157"/>
        <v>-</v>
      </c>
      <c r="AG767" s="91" t="str">
        <f t="shared" si="157"/>
        <v>-</v>
      </c>
      <c r="AH767" s="91" t="str">
        <f t="shared" si="157"/>
        <v>-</v>
      </c>
      <c r="AI767" s="91" t="str">
        <f t="shared" si="157"/>
        <v>-</v>
      </c>
      <c r="AJ767" s="91" t="str">
        <f t="shared" si="157"/>
        <v>-</v>
      </c>
      <c r="AK767" s="91" t="str">
        <f t="shared" si="157"/>
        <v>-</v>
      </c>
      <c r="AL767" s="91" t="str">
        <f t="shared" si="157"/>
        <v>-</v>
      </c>
      <c r="AM767" s="91" t="str">
        <f t="shared" si="157"/>
        <v>-</v>
      </c>
    </row>
    <row r="768" spans="1:39">
      <c r="A768" s="58" t="str">
        <f t="shared" si="147"/>
        <v/>
      </c>
      <c r="B768" s="120" t="str">
        <f t="shared" si="147"/>
        <v/>
      </c>
      <c r="C768" s="86" t="str">
        <f t="shared" si="147"/>
        <v/>
      </c>
      <c r="D768" s="87" t="str">
        <f t="shared" si="147"/>
        <v/>
      </c>
      <c r="E768" s="91" t="str">
        <f t="shared" ref="E768:AM768" si="158">IFERROR(RANK(E154,E$4:E$610,),"-")</f>
        <v>-</v>
      </c>
      <c r="F768" s="91" t="str">
        <f t="shared" si="158"/>
        <v>-</v>
      </c>
      <c r="G768" s="91" t="str">
        <f t="shared" si="158"/>
        <v>-</v>
      </c>
      <c r="H768" s="91" t="str">
        <f t="shared" si="158"/>
        <v>-</v>
      </c>
      <c r="I768" s="91" t="str">
        <f t="shared" si="158"/>
        <v>-</v>
      </c>
      <c r="J768" s="91" t="str">
        <f t="shared" si="158"/>
        <v>-</v>
      </c>
      <c r="K768" s="91" t="str">
        <f t="shared" si="158"/>
        <v>-</v>
      </c>
      <c r="L768" s="91" t="str">
        <f t="shared" si="158"/>
        <v>-</v>
      </c>
      <c r="M768" s="91" t="str">
        <f t="shared" si="158"/>
        <v>-</v>
      </c>
      <c r="N768" s="91" t="str">
        <f t="shared" si="158"/>
        <v>-</v>
      </c>
      <c r="O768" s="91" t="str">
        <f t="shared" si="158"/>
        <v>-</v>
      </c>
      <c r="P768" s="91" t="str">
        <f t="shared" si="158"/>
        <v>-</v>
      </c>
      <c r="Q768" s="91" t="str">
        <f t="shared" si="158"/>
        <v>-</v>
      </c>
      <c r="R768" s="91" t="str">
        <f t="shared" si="158"/>
        <v>-</v>
      </c>
      <c r="S768" s="91" t="str">
        <f t="shared" si="158"/>
        <v>-</v>
      </c>
      <c r="T768" s="91" t="str">
        <f t="shared" si="158"/>
        <v>-</v>
      </c>
      <c r="U768" s="91" t="str">
        <f t="shared" si="158"/>
        <v>-</v>
      </c>
      <c r="V768" s="91" t="str">
        <f t="shared" si="158"/>
        <v>-</v>
      </c>
      <c r="W768" s="91" t="str">
        <f t="shared" si="158"/>
        <v>-</v>
      </c>
      <c r="X768" s="91" t="str">
        <f t="shared" si="158"/>
        <v>-</v>
      </c>
      <c r="Y768" s="91" t="str">
        <f t="shared" si="158"/>
        <v>-</v>
      </c>
      <c r="Z768" s="91" t="str">
        <f t="shared" si="158"/>
        <v>-</v>
      </c>
      <c r="AA768" s="91" t="str">
        <f t="shared" si="158"/>
        <v>-</v>
      </c>
      <c r="AB768" s="91" t="str">
        <f t="shared" si="158"/>
        <v>-</v>
      </c>
      <c r="AC768" s="91" t="str">
        <f t="shared" si="158"/>
        <v>-</v>
      </c>
      <c r="AD768" s="91" t="str">
        <f t="shared" si="158"/>
        <v>-</v>
      </c>
      <c r="AE768" s="91" t="str">
        <f t="shared" si="158"/>
        <v>-</v>
      </c>
      <c r="AF768" s="91" t="str">
        <f t="shared" si="158"/>
        <v>-</v>
      </c>
      <c r="AG768" s="91" t="str">
        <f t="shared" si="158"/>
        <v>-</v>
      </c>
      <c r="AH768" s="91" t="str">
        <f t="shared" si="158"/>
        <v>-</v>
      </c>
      <c r="AI768" s="91" t="str">
        <f t="shared" si="158"/>
        <v>-</v>
      </c>
      <c r="AJ768" s="91" t="str">
        <f t="shared" si="158"/>
        <v>-</v>
      </c>
      <c r="AK768" s="91" t="str">
        <f t="shared" si="158"/>
        <v>-</v>
      </c>
      <c r="AL768" s="91" t="str">
        <f t="shared" si="158"/>
        <v>-</v>
      </c>
      <c r="AM768" s="91" t="str">
        <f t="shared" si="158"/>
        <v>-</v>
      </c>
    </row>
    <row r="769" spans="1:39">
      <c r="A769" s="58" t="str">
        <f t="shared" si="147"/>
        <v/>
      </c>
      <c r="B769" s="120" t="str">
        <f t="shared" si="147"/>
        <v/>
      </c>
      <c r="C769" s="86" t="str">
        <f t="shared" si="147"/>
        <v/>
      </c>
      <c r="D769" s="87" t="str">
        <f t="shared" si="147"/>
        <v/>
      </c>
      <c r="E769" s="91" t="str">
        <f t="shared" ref="E769:AM769" si="159">IFERROR(RANK(E155,E$4:E$610,),"-")</f>
        <v>-</v>
      </c>
      <c r="F769" s="91" t="str">
        <f t="shared" si="159"/>
        <v>-</v>
      </c>
      <c r="G769" s="91" t="str">
        <f t="shared" si="159"/>
        <v>-</v>
      </c>
      <c r="H769" s="91" t="str">
        <f t="shared" si="159"/>
        <v>-</v>
      </c>
      <c r="I769" s="91" t="str">
        <f t="shared" si="159"/>
        <v>-</v>
      </c>
      <c r="J769" s="91" t="str">
        <f t="shared" si="159"/>
        <v>-</v>
      </c>
      <c r="K769" s="91" t="str">
        <f t="shared" si="159"/>
        <v>-</v>
      </c>
      <c r="L769" s="91" t="str">
        <f t="shared" si="159"/>
        <v>-</v>
      </c>
      <c r="M769" s="91" t="str">
        <f t="shared" si="159"/>
        <v>-</v>
      </c>
      <c r="N769" s="91" t="str">
        <f t="shared" si="159"/>
        <v>-</v>
      </c>
      <c r="O769" s="91" t="str">
        <f t="shared" si="159"/>
        <v>-</v>
      </c>
      <c r="P769" s="91" t="str">
        <f t="shared" si="159"/>
        <v>-</v>
      </c>
      <c r="Q769" s="91" t="str">
        <f t="shared" si="159"/>
        <v>-</v>
      </c>
      <c r="R769" s="91" t="str">
        <f t="shared" si="159"/>
        <v>-</v>
      </c>
      <c r="S769" s="91" t="str">
        <f t="shared" si="159"/>
        <v>-</v>
      </c>
      <c r="T769" s="91" t="str">
        <f t="shared" si="159"/>
        <v>-</v>
      </c>
      <c r="U769" s="91" t="str">
        <f t="shared" si="159"/>
        <v>-</v>
      </c>
      <c r="V769" s="91" t="str">
        <f t="shared" si="159"/>
        <v>-</v>
      </c>
      <c r="W769" s="91" t="str">
        <f t="shared" si="159"/>
        <v>-</v>
      </c>
      <c r="X769" s="91" t="str">
        <f t="shared" si="159"/>
        <v>-</v>
      </c>
      <c r="Y769" s="91" t="str">
        <f t="shared" si="159"/>
        <v>-</v>
      </c>
      <c r="Z769" s="91" t="str">
        <f t="shared" si="159"/>
        <v>-</v>
      </c>
      <c r="AA769" s="91" t="str">
        <f t="shared" si="159"/>
        <v>-</v>
      </c>
      <c r="AB769" s="91" t="str">
        <f t="shared" si="159"/>
        <v>-</v>
      </c>
      <c r="AC769" s="91" t="str">
        <f t="shared" si="159"/>
        <v>-</v>
      </c>
      <c r="AD769" s="91" t="str">
        <f t="shared" si="159"/>
        <v>-</v>
      </c>
      <c r="AE769" s="91" t="str">
        <f t="shared" si="159"/>
        <v>-</v>
      </c>
      <c r="AF769" s="91" t="str">
        <f t="shared" si="159"/>
        <v>-</v>
      </c>
      <c r="AG769" s="91" t="str">
        <f t="shared" si="159"/>
        <v>-</v>
      </c>
      <c r="AH769" s="91" t="str">
        <f t="shared" si="159"/>
        <v>-</v>
      </c>
      <c r="AI769" s="91" t="str">
        <f t="shared" si="159"/>
        <v>-</v>
      </c>
      <c r="AJ769" s="91" t="str">
        <f t="shared" si="159"/>
        <v>-</v>
      </c>
      <c r="AK769" s="91" t="str">
        <f t="shared" si="159"/>
        <v>-</v>
      </c>
      <c r="AL769" s="91" t="str">
        <f t="shared" si="159"/>
        <v>-</v>
      </c>
      <c r="AM769" s="91" t="str">
        <f t="shared" si="159"/>
        <v>-</v>
      </c>
    </row>
    <row r="770" spans="1:39">
      <c r="A770" s="58" t="str">
        <f t="shared" si="147"/>
        <v/>
      </c>
      <c r="B770" s="120" t="str">
        <f t="shared" si="147"/>
        <v/>
      </c>
      <c r="C770" s="86" t="str">
        <f t="shared" si="147"/>
        <v/>
      </c>
      <c r="D770" s="87" t="str">
        <f t="shared" si="147"/>
        <v/>
      </c>
      <c r="E770" s="91" t="str">
        <f t="shared" ref="E770:AM770" si="160">IFERROR(RANK(E156,E$4:E$610,),"-")</f>
        <v>-</v>
      </c>
      <c r="F770" s="91" t="str">
        <f t="shared" si="160"/>
        <v>-</v>
      </c>
      <c r="G770" s="91" t="str">
        <f t="shared" si="160"/>
        <v>-</v>
      </c>
      <c r="H770" s="91" t="str">
        <f t="shared" si="160"/>
        <v>-</v>
      </c>
      <c r="I770" s="91" t="str">
        <f t="shared" si="160"/>
        <v>-</v>
      </c>
      <c r="J770" s="91" t="str">
        <f t="shared" si="160"/>
        <v>-</v>
      </c>
      <c r="K770" s="91" t="str">
        <f t="shared" si="160"/>
        <v>-</v>
      </c>
      <c r="L770" s="91" t="str">
        <f t="shared" si="160"/>
        <v>-</v>
      </c>
      <c r="M770" s="91" t="str">
        <f t="shared" si="160"/>
        <v>-</v>
      </c>
      <c r="N770" s="91" t="str">
        <f t="shared" si="160"/>
        <v>-</v>
      </c>
      <c r="O770" s="91" t="str">
        <f t="shared" si="160"/>
        <v>-</v>
      </c>
      <c r="P770" s="91" t="str">
        <f t="shared" si="160"/>
        <v>-</v>
      </c>
      <c r="Q770" s="91" t="str">
        <f t="shared" si="160"/>
        <v>-</v>
      </c>
      <c r="R770" s="91" t="str">
        <f t="shared" si="160"/>
        <v>-</v>
      </c>
      <c r="S770" s="91" t="str">
        <f t="shared" si="160"/>
        <v>-</v>
      </c>
      <c r="T770" s="91" t="str">
        <f t="shared" si="160"/>
        <v>-</v>
      </c>
      <c r="U770" s="91" t="str">
        <f t="shared" si="160"/>
        <v>-</v>
      </c>
      <c r="V770" s="91" t="str">
        <f t="shared" si="160"/>
        <v>-</v>
      </c>
      <c r="W770" s="91" t="str">
        <f t="shared" si="160"/>
        <v>-</v>
      </c>
      <c r="X770" s="91" t="str">
        <f t="shared" si="160"/>
        <v>-</v>
      </c>
      <c r="Y770" s="91" t="str">
        <f t="shared" si="160"/>
        <v>-</v>
      </c>
      <c r="Z770" s="91" t="str">
        <f t="shared" si="160"/>
        <v>-</v>
      </c>
      <c r="AA770" s="91" t="str">
        <f t="shared" si="160"/>
        <v>-</v>
      </c>
      <c r="AB770" s="91" t="str">
        <f t="shared" si="160"/>
        <v>-</v>
      </c>
      <c r="AC770" s="91" t="str">
        <f t="shared" si="160"/>
        <v>-</v>
      </c>
      <c r="AD770" s="91" t="str">
        <f t="shared" si="160"/>
        <v>-</v>
      </c>
      <c r="AE770" s="91" t="str">
        <f t="shared" si="160"/>
        <v>-</v>
      </c>
      <c r="AF770" s="91" t="str">
        <f t="shared" si="160"/>
        <v>-</v>
      </c>
      <c r="AG770" s="91" t="str">
        <f t="shared" si="160"/>
        <v>-</v>
      </c>
      <c r="AH770" s="91" t="str">
        <f t="shared" si="160"/>
        <v>-</v>
      </c>
      <c r="AI770" s="91" t="str">
        <f t="shared" si="160"/>
        <v>-</v>
      </c>
      <c r="AJ770" s="91" t="str">
        <f t="shared" si="160"/>
        <v>-</v>
      </c>
      <c r="AK770" s="91" t="str">
        <f t="shared" si="160"/>
        <v>-</v>
      </c>
      <c r="AL770" s="91" t="str">
        <f t="shared" si="160"/>
        <v>-</v>
      </c>
      <c r="AM770" s="91" t="str">
        <f t="shared" si="160"/>
        <v>-</v>
      </c>
    </row>
    <row r="771" spans="1:39">
      <c r="A771" s="58" t="str">
        <f t="shared" si="147"/>
        <v/>
      </c>
      <c r="B771" s="120" t="str">
        <f t="shared" si="147"/>
        <v/>
      </c>
      <c r="C771" s="86" t="str">
        <f t="shared" si="147"/>
        <v/>
      </c>
      <c r="D771" s="87" t="str">
        <f t="shared" si="147"/>
        <v/>
      </c>
      <c r="E771" s="91" t="str">
        <f t="shared" ref="E771:AM771" si="161">IFERROR(RANK(E157,E$4:E$610,),"-")</f>
        <v>-</v>
      </c>
      <c r="F771" s="91" t="str">
        <f t="shared" si="161"/>
        <v>-</v>
      </c>
      <c r="G771" s="91" t="str">
        <f t="shared" si="161"/>
        <v>-</v>
      </c>
      <c r="H771" s="91" t="str">
        <f t="shared" si="161"/>
        <v>-</v>
      </c>
      <c r="I771" s="91" t="str">
        <f t="shared" si="161"/>
        <v>-</v>
      </c>
      <c r="J771" s="91" t="str">
        <f t="shared" si="161"/>
        <v>-</v>
      </c>
      <c r="K771" s="91" t="str">
        <f t="shared" si="161"/>
        <v>-</v>
      </c>
      <c r="L771" s="91" t="str">
        <f t="shared" si="161"/>
        <v>-</v>
      </c>
      <c r="M771" s="91" t="str">
        <f t="shared" si="161"/>
        <v>-</v>
      </c>
      <c r="N771" s="91" t="str">
        <f t="shared" si="161"/>
        <v>-</v>
      </c>
      <c r="O771" s="91" t="str">
        <f t="shared" si="161"/>
        <v>-</v>
      </c>
      <c r="P771" s="91" t="str">
        <f t="shared" si="161"/>
        <v>-</v>
      </c>
      <c r="Q771" s="91" t="str">
        <f t="shared" si="161"/>
        <v>-</v>
      </c>
      <c r="R771" s="91" t="str">
        <f t="shared" si="161"/>
        <v>-</v>
      </c>
      <c r="S771" s="91" t="str">
        <f t="shared" si="161"/>
        <v>-</v>
      </c>
      <c r="T771" s="91" t="str">
        <f t="shared" si="161"/>
        <v>-</v>
      </c>
      <c r="U771" s="91" t="str">
        <f t="shared" si="161"/>
        <v>-</v>
      </c>
      <c r="V771" s="91" t="str">
        <f t="shared" si="161"/>
        <v>-</v>
      </c>
      <c r="W771" s="91" t="str">
        <f t="shared" si="161"/>
        <v>-</v>
      </c>
      <c r="X771" s="91" t="str">
        <f t="shared" si="161"/>
        <v>-</v>
      </c>
      <c r="Y771" s="91" t="str">
        <f t="shared" si="161"/>
        <v>-</v>
      </c>
      <c r="Z771" s="91" t="str">
        <f t="shared" si="161"/>
        <v>-</v>
      </c>
      <c r="AA771" s="91" t="str">
        <f t="shared" si="161"/>
        <v>-</v>
      </c>
      <c r="AB771" s="91" t="str">
        <f t="shared" si="161"/>
        <v>-</v>
      </c>
      <c r="AC771" s="91" t="str">
        <f t="shared" si="161"/>
        <v>-</v>
      </c>
      <c r="AD771" s="91" t="str">
        <f t="shared" si="161"/>
        <v>-</v>
      </c>
      <c r="AE771" s="91" t="str">
        <f t="shared" si="161"/>
        <v>-</v>
      </c>
      <c r="AF771" s="91" t="str">
        <f t="shared" si="161"/>
        <v>-</v>
      </c>
      <c r="AG771" s="91" t="str">
        <f t="shared" si="161"/>
        <v>-</v>
      </c>
      <c r="AH771" s="91" t="str">
        <f t="shared" si="161"/>
        <v>-</v>
      </c>
      <c r="AI771" s="91" t="str">
        <f t="shared" si="161"/>
        <v>-</v>
      </c>
      <c r="AJ771" s="91" t="str">
        <f t="shared" si="161"/>
        <v>-</v>
      </c>
      <c r="AK771" s="91" t="str">
        <f t="shared" si="161"/>
        <v>-</v>
      </c>
      <c r="AL771" s="91" t="str">
        <f t="shared" si="161"/>
        <v>-</v>
      </c>
      <c r="AM771" s="91" t="str">
        <f t="shared" si="161"/>
        <v>-</v>
      </c>
    </row>
    <row r="772" spans="1:39">
      <c r="A772" s="58" t="str">
        <f t="shared" si="147"/>
        <v/>
      </c>
      <c r="B772" s="120" t="str">
        <f t="shared" si="147"/>
        <v/>
      </c>
      <c r="C772" s="86" t="str">
        <f t="shared" si="147"/>
        <v/>
      </c>
      <c r="D772" s="87" t="str">
        <f t="shared" si="147"/>
        <v/>
      </c>
      <c r="E772" s="91" t="str">
        <f t="shared" ref="E772:AM772" si="162">IFERROR(RANK(E158,E$4:E$610,),"-")</f>
        <v>-</v>
      </c>
      <c r="F772" s="91" t="str">
        <f t="shared" si="162"/>
        <v>-</v>
      </c>
      <c r="G772" s="91" t="str">
        <f t="shared" si="162"/>
        <v>-</v>
      </c>
      <c r="H772" s="91" t="str">
        <f t="shared" si="162"/>
        <v>-</v>
      </c>
      <c r="I772" s="91" t="str">
        <f t="shared" si="162"/>
        <v>-</v>
      </c>
      <c r="J772" s="91" t="str">
        <f t="shared" si="162"/>
        <v>-</v>
      </c>
      <c r="K772" s="91" t="str">
        <f t="shared" si="162"/>
        <v>-</v>
      </c>
      <c r="L772" s="91" t="str">
        <f t="shared" si="162"/>
        <v>-</v>
      </c>
      <c r="M772" s="91" t="str">
        <f t="shared" si="162"/>
        <v>-</v>
      </c>
      <c r="N772" s="91" t="str">
        <f t="shared" si="162"/>
        <v>-</v>
      </c>
      <c r="O772" s="91" t="str">
        <f t="shared" si="162"/>
        <v>-</v>
      </c>
      <c r="P772" s="91" t="str">
        <f t="shared" si="162"/>
        <v>-</v>
      </c>
      <c r="Q772" s="91" t="str">
        <f t="shared" si="162"/>
        <v>-</v>
      </c>
      <c r="R772" s="91" t="str">
        <f t="shared" si="162"/>
        <v>-</v>
      </c>
      <c r="S772" s="91" t="str">
        <f t="shared" si="162"/>
        <v>-</v>
      </c>
      <c r="T772" s="91" t="str">
        <f t="shared" si="162"/>
        <v>-</v>
      </c>
      <c r="U772" s="91" t="str">
        <f t="shared" si="162"/>
        <v>-</v>
      </c>
      <c r="V772" s="91" t="str">
        <f t="shared" si="162"/>
        <v>-</v>
      </c>
      <c r="W772" s="91" t="str">
        <f t="shared" si="162"/>
        <v>-</v>
      </c>
      <c r="X772" s="91" t="str">
        <f t="shared" si="162"/>
        <v>-</v>
      </c>
      <c r="Y772" s="91" t="str">
        <f t="shared" si="162"/>
        <v>-</v>
      </c>
      <c r="Z772" s="91" t="str">
        <f t="shared" si="162"/>
        <v>-</v>
      </c>
      <c r="AA772" s="91" t="str">
        <f t="shared" si="162"/>
        <v>-</v>
      </c>
      <c r="AB772" s="91" t="str">
        <f t="shared" si="162"/>
        <v>-</v>
      </c>
      <c r="AC772" s="91" t="str">
        <f t="shared" si="162"/>
        <v>-</v>
      </c>
      <c r="AD772" s="91" t="str">
        <f t="shared" si="162"/>
        <v>-</v>
      </c>
      <c r="AE772" s="91" t="str">
        <f t="shared" si="162"/>
        <v>-</v>
      </c>
      <c r="AF772" s="91" t="str">
        <f t="shared" si="162"/>
        <v>-</v>
      </c>
      <c r="AG772" s="91" t="str">
        <f t="shared" si="162"/>
        <v>-</v>
      </c>
      <c r="AH772" s="91" t="str">
        <f t="shared" si="162"/>
        <v>-</v>
      </c>
      <c r="AI772" s="91" t="str">
        <f t="shared" si="162"/>
        <v>-</v>
      </c>
      <c r="AJ772" s="91" t="str">
        <f t="shared" si="162"/>
        <v>-</v>
      </c>
      <c r="AK772" s="91" t="str">
        <f t="shared" si="162"/>
        <v>-</v>
      </c>
      <c r="AL772" s="91" t="str">
        <f t="shared" si="162"/>
        <v>-</v>
      </c>
      <c r="AM772" s="91" t="str">
        <f t="shared" si="162"/>
        <v>-</v>
      </c>
    </row>
    <row r="773" spans="1:39">
      <c r="A773" s="58" t="str">
        <f t="shared" si="147"/>
        <v/>
      </c>
      <c r="B773" s="120" t="str">
        <f t="shared" si="147"/>
        <v/>
      </c>
      <c r="C773" s="86" t="str">
        <f t="shared" si="147"/>
        <v/>
      </c>
      <c r="D773" s="87" t="str">
        <f t="shared" si="147"/>
        <v/>
      </c>
      <c r="E773" s="91" t="str">
        <f t="shared" ref="E773:AM773" si="163">IFERROR(RANK(E159,E$4:E$610,),"-")</f>
        <v>-</v>
      </c>
      <c r="F773" s="91" t="str">
        <f t="shared" si="163"/>
        <v>-</v>
      </c>
      <c r="G773" s="91" t="str">
        <f t="shared" si="163"/>
        <v>-</v>
      </c>
      <c r="H773" s="91" t="str">
        <f t="shared" si="163"/>
        <v>-</v>
      </c>
      <c r="I773" s="91" t="str">
        <f t="shared" si="163"/>
        <v>-</v>
      </c>
      <c r="J773" s="91" t="str">
        <f t="shared" si="163"/>
        <v>-</v>
      </c>
      <c r="K773" s="91" t="str">
        <f t="shared" si="163"/>
        <v>-</v>
      </c>
      <c r="L773" s="91" t="str">
        <f t="shared" si="163"/>
        <v>-</v>
      </c>
      <c r="M773" s="91" t="str">
        <f t="shared" si="163"/>
        <v>-</v>
      </c>
      <c r="N773" s="91" t="str">
        <f t="shared" si="163"/>
        <v>-</v>
      </c>
      <c r="O773" s="91" t="str">
        <f t="shared" si="163"/>
        <v>-</v>
      </c>
      <c r="P773" s="91" t="str">
        <f t="shared" si="163"/>
        <v>-</v>
      </c>
      <c r="Q773" s="91" t="str">
        <f t="shared" si="163"/>
        <v>-</v>
      </c>
      <c r="R773" s="91" t="str">
        <f t="shared" si="163"/>
        <v>-</v>
      </c>
      <c r="S773" s="91" t="str">
        <f t="shared" si="163"/>
        <v>-</v>
      </c>
      <c r="T773" s="91" t="str">
        <f t="shared" si="163"/>
        <v>-</v>
      </c>
      <c r="U773" s="91" t="str">
        <f t="shared" si="163"/>
        <v>-</v>
      </c>
      <c r="V773" s="91" t="str">
        <f t="shared" si="163"/>
        <v>-</v>
      </c>
      <c r="W773" s="91" t="str">
        <f t="shared" si="163"/>
        <v>-</v>
      </c>
      <c r="X773" s="91" t="str">
        <f t="shared" si="163"/>
        <v>-</v>
      </c>
      <c r="Y773" s="91" t="str">
        <f t="shared" si="163"/>
        <v>-</v>
      </c>
      <c r="Z773" s="91" t="str">
        <f t="shared" si="163"/>
        <v>-</v>
      </c>
      <c r="AA773" s="91" t="str">
        <f t="shared" si="163"/>
        <v>-</v>
      </c>
      <c r="AB773" s="91" t="str">
        <f t="shared" si="163"/>
        <v>-</v>
      </c>
      <c r="AC773" s="91" t="str">
        <f t="shared" si="163"/>
        <v>-</v>
      </c>
      <c r="AD773" s="91" t="str">
        <f t="shared" si="163"/>
        <v>-</v>
      </c>
      <c r="AE773" s="91" t="str">
        <f t="shared" si="163"/>
        <v>-</v>
      </c>
      <c r="AF773" s="91" t="str">
        <f t="shared" si="163"/>
        <v>-</v>
      </c>
      <c r="AG773" s="91" t="str">
        <f t="shared" si="163"/>
        <v>-</v>
      </c>
      <c r="AH773" s="91" t="str">
        <f t="shared" si="163"/>
        <v>-</v>
      </c>
      <c r="AI773" s="91" t="str">
        <f t="shared" si="163"/>
        <v>-</v>
      </c>
      <c r="AJ773" s="91" t="str">
        <f t="shared" si="163"/>
        <v>-</v>
      </c>
      <c r="AK773" s="91" t="str">
        <f t="shared" si="163"/>
        <v>-</v>
      </c>
      <c r="AL773" s="91" t="str">
        <f t="shared" si="163"/>
        <v>-</v>
      </c>
      <c r="AM773" s="91" t="str">
        <f t="shared" si="163"/>
        <v>-</v>
      </c>
    </row>
    <row r="774" spans="1:39">
      <c r="A774" s="58" t="str">
        <f t="shared" si="147"/>
        <v/>
      </c>
      <c r="B774" s="120" t="str">
        <f t="shared" si="147"/>
        <v/>
      </c>
      <c r="C774" s="86" t="str">
        <f t="shared" si="147"/>
        <v/>
      </c>
      <c r="D774" s="87" t="str">
        <f t="shared" si="147"/>
        <v/>
      </c>
      <c r="E774" s="91" t="str">
        <f t="shared" ref="E774:AM774" si="164">IFERROR(RANK(E160,E$4:E$610,),"-")</f>
        <v>-</v>
      </c>
      <c r="F774" s="91" t="str">
        <f t="shared" si="164"/>
        <v>-</v>
      </c>
      <c r="G774" s="91" t="str">
        <f t="shared" si="164"/>
        <v>-</v>
      </c>
      <c r="H774" s="91" t="str">
        <f t="shared" si="164"/>
        <v>-</v>
      </c>
      <c r="I774" s="91" t="str">
        <f t="shared" si="164"/>
        <v>-</v>
      </c>
      <c r="J774" s="91" t="str">
        <f t="shared" si="164"/>
        <v>-</v>
      </c>
      <c r="K774" s="91" t="str">
        <f t="shared" si="164"/>
        <v>-</v>
      </c>
      <c r="L774" s="91" t="str">
        <f t="shared" si="164"/>
        <v>-</v>
      </c>
      <c r="M774" s="91" t="str">
        <f t="shared" si="164"/>
        <v>-</v>
      </c>
      <c r="N774" s="91" t="str">
        <f t="shared" si="164"/>
        <v>-</v>
      </c>
      <c r="O774" s="91" t="str">
        <f t="shared" si="164"/>
        <v>-</v>
      </c>
      <c r="P774" s="91" t="str">
        <f t="shared" si="164"/>
        <v>-</v>
      </c>
      <c r="Q774" s="91" t="str">
        <f t="shared" si="164"/>
        <v>-</v>
      </c>
      <c r="R774" s="91" t="str">
        <f t="shared" si="164"/>
        <v>-</v>
      </c>
      <c r="S774" s="91" t="str">
        <f t="shared" si="164"/>
        <v>-</v>
      </c>
      <c r="T774" s="91" t="str">
        <f t="shared" si="164"/>
        <v>-</v>
      </c>
      <c r="U774" s="91" t="str">
        <f t="shared" si="164"/>
        <v>-</v>
      </c>
      <c r="V774" s="91" t="str">
        <f t="shared" si="164"/>
        <v>-</v>
      </c>
      <c r="W774" s="91" t="str">
        <f t="shared" si="164"/>
        <v>-</v>
      </c>
      <c r="X774" s="91" t="str">
        <f t="shared" si="164"/>
        <v>-</v>
      </c>
      <c r="Y774" s="91" t="str">
        <f t="shared" si="164"/>
        <v>-</v>
      </c>
      <c r="Z774" s="91" t="str">
        <f t="shared" si="164"/>
        <v>-</v>
      </c>
      <c r="AA774" s="91" t="str">
        <f t="shared" si="164"/>
        <v>-</v>
      </c>
      <c r="AB774" s="91" t="str">
        <f t="shared" si="164"/>
        <v>-</v>
      </c>
      <c r="AC774" s="91" t="str">
        <f t="shared" si="164"/>
        <v>-</v>
      </c>
      <c r="AD774" s="91" t="str">
        <f t="shared" si="164"/>
        <v>-</v>
      </c>
      <c r="AE774" s="91" t="str">
        <f t="shared" si="164"/>
        <v>-</v>
      </c>
      <c r="AF774" s="91" t="str">
        <f t="shared" si="164"/>
        <v>-</v>
      </c>
      <c r="AG774" s="91" t="str">
        <f t="shared" si="164"/>
        <v>-</v>
      </c>
      <c r="AH774" s="91" t="str">
        <f t="shared" si="164"/>
        <v>-</v>
      </c>
      <c r="AI774" s="91" t="str">
        <f t="shared" si="164"/>
        <v>-</v>
      </c>
      <c r="AJ774" s="91" t="str">
        <f t="shared" si="164"/>
        <v>-</v>
      </c>
      <c r="AK774" s="91" t="str">
        <f t="shared" si="164"/>
        <v>-</v>
      </c>
      <c r="AL774" s="91" t="str">
        <f t="shared" si="164"/>
        <v>-</v>
      </c>
      <c r="AM774" s="91" t="str">
        <f t="shared" si="164"/>
        <v>-</v>
      </c>
    </row>
    <row r="775" spans="1:39">
      <c r="A775" s="58" t="str">
        <f t="shared" si="147"/>
        <v/>
      </c>
      <c r="B775" s="120" t="str">
        <f t="shared" si="147"/>
        <v/>
      </c>
      <c r="C775" s="86" t="str">
        <f t="shared" si="147"/>
        <v/>
      </c>
      <c r="D775" s="87" t="str">
        <f t="shared" si="147"/>
        <v/>
      </c>
      <c r="E775" s="91" t="str">
        <f t="shared" ref="E775:AM775" si="165">IFERROR(RANK(E161,E$4:E$610,),"-")</f>
        <v>-</v>
      </c>
      <c r="F775" s="91" t="str">
        <f t="shared" si="165"/>
        <v>-</v>
      </c>
      <c r="G775" s="91" t="str">
        <f t="shared" si="165"/>
        <v>-</v>
      </c>
      <c r="H775" s="91" t="str">
        <f t="shared" si="165"/>
        <v>-</v>
      </c>
      <c r="I775" s="91" t="str">
        <f t="shared" si="165"/>
        <v>-</v>
      </c>
      <c r="J775" s="91" t="str">
        <f t="shared" si="165"/>
        <v>-</v>
      </c>
      <c r="K775" s="91" t="str">
        <f t="shared" si="165"/>
        <v>-</v>
      </c>
      <c r="L775" s="91" t="str">
        <f t="shared" si="165"/>
        <v>-</v>
      </c>
      <c r="M775" s="91" t="str">
        <f t="shared" si="165"/>
        <v>-</v>
      </c>
      <c r="N775" s="91" t="str">
        <f t="shared" si="165"/>
        <v>-</v>
      </c>
      <c r="O775" s="91" t="str">
        <f t="shared" si="165"/>
        <v>-</v>
      </c>
      <c r="P775" s="91" t="str">
        <f t="shared" si="165"/>
        <v>-</v>
      </c>
      <c r="Q775" s="91" t="str">
        <f t="shared" si="165"/>
        <v>-</v>
      </c>
      <c r="R775" s="91" t="str">
        <f t="shared" si="165"/>
        <v>-</v>
      </c>
      <c r="S775" s="91" t="str">
        <f t="shared" si="165"/>
        <v>-</v>
      </c>
      <c r="T775" s="91" t="str">
        <f t="shared" si="165"/>
        <v>-</v>
      </c>
      <c r="U775" s="91" t="str">
        <f t="shared" si="165"/>
        <v>-</v>
      </c>
      <c r="V775" s="91" t="str">
        <f t="shared" si="165"/>
        <v>-</v>
      </c>
      <c r="W775" s="91" t="str">
        <f t="shared" si="165"/>
        <v>-</v>
      </c>
      <c r="X775" s="91" t="str">
        <f t="shared" si="165"/>
        <v>-</v>
      </c>
      <c r="Y775" s="91" t="str">
        <f t="shared" si="165"/>
        <v>-</v>
      </c>
      <c r="Z775" s="91" t="str">
        <f t="shared" si="165"/>
        <v>-</v>
      </c>
      <c r="AA775" s="91" t="str">
        <f t="shared" si="165"/>
        <v>-</v>
      </c>
      <c r="AB775" s="91" t="str">
        <f t="shared" si="165"/>
        <v>-</v>
      </c>
      <c r="AC775" s="91" t="str">
        <f t="shared" si="165"/>
        <v>-</v>
      </c>
      <c r="AD775" s="91" t="str">
        <f t="shared" si="165"/>
        <v>-</v>
      </c>
      <c r="AE775" s="91" t="str">
        <f t="shared" si="165"/>
        <v>-</v>
      </c>
      <c r="AF775" s="91" t="str">
        <f t="shared" si="165"/>
        <v>-</v>
      </c>
      <c r="AG775" s="91" t="str">
        <f t="shared" si="165"/>
        <v>-</v>
      </c>
      <c r="AH775" s="91" t="str">
        <f t="shared" si="165"/>
        <v>-</v>
      </c>
      <c r="AI775" s="91" t="str">
        <f t="shared" si="165"/>
        <v>-</v>
      </c>
      <c r="AJ775" s="91" t="str">
        <f t="shared" si="165"/>
        <v>-</v>
      </c>
      <c r="AK775" s="91" t="str">
        <f t="shared" si="165"/>
        <v>-</v>
      </c>
      <c r="AL775" s="91" t="str">
        <f t="shared" si="165"/>
        <v>-</v>
      </c>
      <c r="AM775" s="91" t="str">
        <f t="shared" si="165"/>
        <v>-</v>
      </c>
    </row>
    <row r="776" spans="1:39">
      <c r="A776" s="58" t="str">
        <f t="shared" si="147"/>
        <v/>
      </c>
      <c r="B776" s="120" t="str">
        <f t="shared" si="147"/>
        <v/>
      </c>
      <c r="C776" s="86" t="str">
        <f t="shared" si="147"/>
        <v/>
      </c>
      <c r="D776" s="87" t="str">
        <f t="shared" si="147"/>
        <v/>
      </c>
      <c r="E776" s="91" t="str">
        <f t="shared" ref="E776:AM776" si="166">IFERROR(RANK(E162,E$4:E$610,),"-")</f>
        <v>-</v>
      </c>
      <c r="F776" s="91" t="str">
        <f t="shared" si="166"/>
        <v>-</v>
      </c>
      <c r="G776" s="91" t="str">
        <f t="shared" si="166"/>
        <v>-</v>
      </c>
      <c r="H776" s="91" t="str">
        <f t="shared" si="166"/>
        <v>-</v>
      </c>
      <c r="I776" s="91" t="str">
        <f t="shared" si="166"/>
        <v>-</v>
      </c>
      <c r="J776" s="91" t="str">
        <f t="shared" si="166"/>
        <v>-</v>
      </c>
      <c r="K776" s="91" t="str">
        <f t="shared" si="166"/>
        <v>-</v>
      </c>
      <c r="L776" s="91" t="str">
        <f t="shared" si="166"/>
        <v>-</v>
      </c>
      <c r="M776" s="91" t="str">
        <f t="shared" si="166"/>
        <v>-</v>
      </c>
      <c r="N776" s="91" t="str">
        <f t="shared" si="166"/>
        <v>-</v>
      </c>
      <c r="O776" s="91" t="str">
        <f t="shared" si="166"/>
        <v>-</v>
      </c>
      <c r="P776" s="91" t="str">
        <f t="shared" si="166"/>
        <v>-</v>
      </c>
      <c r="Q776" s="91" t="str">
        <f t="shared" si="166"/>
        <v>-</v>
      </c>
      <c r="R776" s="91" t="str">
        <f t="shared" si="166"/>
        <v>-</v>
      </c>
      <c r="S776" s="91" t="str">
        <f t="shared" si="166"/>
        <v>-</v>
      </c>
      <c r="T776" s="91" t="str">
        <f t="shared" si="166"/>
        <v>-</v>
      </c>
      <c r="U776" s="91" t="str">
        <f t="shared" si="166"/>
        <v>-</v>
      </c>
      <c r="V776" s="91" t="str">
        <f t="shared" si="166"/>
        <v>-</v>
      </c>
      <c r="W776" s="91" t="str">
        <f t="shared" si="166"/>
        <v>-</v>
      </c>
      <c r="X776" s="91" t="str">
        <f t="shared" si="166"/>
        <v>-</v>
      </c>
      <c r="Y776" s="91" t="str">
        <f t="shared" si="166"/>
        <v>-</v>
      </c>
      <c r="Z776" s="91" t="str">
        <f t="shared" si="166"/>
        <v>-</v>
      </c>
      <c r="AA776" s="91" t="str">
        <f t="shared" si="166"/>
        <v>-</v>
      </c>
      <c r="AB776" s="91" t="str">
        <f t="shared" si="166"/>
        <v>-</v>
      </c>
      <c r="AC776" s="91" t="str">
        <f t="shared" si="166"/>
        <v>-</v>
      </c>
      <c r="AD776" s="91" t="str">
        <f t="shared" si="166"/>
        <v>-</v>
      </c>
      <c r="AE776" s="91" t="str">
        <f t="shared" si="166"/>
        <v>-</v>
      </c>
      <c r="AF776" s="91" t="str">
        <f t="shared" si="166"/>
        <v>-</v>
      </c>
      <c r="AG776" s="91" t="str">
        <f t="shared" si="166"/>
        <v>-</v>
      </c>
      <c r="AH776" s="91" t="str">
        <f t="shared" si="166"/>
        <v>-</v>
      </c>
      <c r="AI776" s="91" t="str">
        <f t="shared" si="166"/>
        <v>-</v>
      </c>
      <c r="AJ776" s="91" t="str">
        <f t="shared" si="166"/>
        <v>-</v>
      </c>
      <c r="AK776" s="91" t="str">
        <f t="shared" si="166"/>
        <v>-</v>
      </c>
      <c r="AL776" s="91" t="str">
        <f t="shared" si="166"/>
        <v>-</v>
      </c>
      <c r="AM776" s="91" t="str">
        <f t="shared" si="166"/>
        <v>-</v>
      </c>
    </row>
    <row r="777" spans="1:39">
      <c r="A777" s="58" t="str">
        <f t="shared" si="147"/>
        <v/>
      </c>
      <c r="B777" s="120" t="str">
        <f t="shared" si="147"/>
        <v/>
      </c>
      <c r="C777" s="86" t="str">
        <f t="shared" si="147"/>
        <v/>
      </c>
      <c r="D777" s="87" t="str">
        <f t="shared" si="147"/>
        <v/>
      </c>
      <c r="E777" s="91" t="str">
        <f t="shared" ref="E777:AM777" si="167">IFERROR(RANK(E163,E$4:E$610,),"-")</f>
        <v>-</v>
      </c>
      <c r="F777" s="91" t="str">
        <f t="shared" si="167"/>
        <v>-</v>
      </c>
      <c r="G777" s="91" t="str">
        <f t="shared" si="167"/>
        <v>-</v>
      </c>
      <c r="H777" s="91" t="str">
        <f t="shared" si="167"/>
        <v>-</v>
      </c>
      <c r="I777" s="91" t="str">
        <f t="shared" si="167"/>
        <v>-</v>
      </c>
      <c r="J777" s="91" t="str">
        <f t="shared" si="167"/>
        <v>-</v>
      </c>
      <c r="K777" s="91" t="str">
        <f t="shared" si="167"/>
        <v>-</v>
      </c>
      <c r="L777" s="91" t="str">
        <f t="shared" si="167"/>
        <v>-</v>
      </c>
      <c r="M777" s="91" t="str">
        <f t="shared" si="167"/>
        <v>-</v>
      </c>
      <c r="N777" s="91" t="str">
        <f t="shared" si="167"/>
        <v>-</v>
      </c>
      <c r="O777" s="91" t="str">
        <f t="shared" si="167"/>
        <v>-</v>
      </c>
      <c r="P777" s="91" t="str">
        <f t="shared" si="167"/>
        <v>-</v>
      </c>
      <c r="Q777" s="91" t="str">
        <f t="shared" si="167"/>
        <v>-</v>
      </c>
      <c r="R777" s="91" t="str">
        <f t="shared" si="167"/>
        <v>-</v>
      </c>
      <c r="S777" s="91" t="str">
        <f t="shared" si="167"/>
        <v>-</v>
      </c>
      <c r="T777" s="91" t="str">
        <f t="shared" si="167"/>
        <v>-</v>
      </c>
      <c r="U777" s="91" t="str">
        <f t="shared" si="167"/>
        <v>-</v>
      </c>
      <c r="V777" s="91" t="str">
        <f t="shared" si="167"/>
        <v>-</v>
      </c>
      <c r="W777" s="91" t="str">
        <f t="shared" si="167"/>
        <v>-</v>
      </c>
      <c r="X777" s="91" t="str">
        <f t="shared" si="167"/>
        <v>-</v>
      </c>
      <c r="Y777" s="91" t="str">
        <f t="shared" si="167"/>
        <v>-</v>
      </c>
      <c r="Z777" s="91" t="str">
        <f t="shared" si="167"/>
        <v>-</v>
      </c>
      <c r="AA777" s="91" t="str">
        <f t="shared" si="167"/>
        <v>-</v>
      </c>
      <c r="AB777" s="91" t="str">
        <f t="shared" si="167"/>
        <v>-</v>
      </c>
      <c r="AC777" s="91" t="str">
        <f t="shared" si="167"/>
        <v>-</v>
      </c>
      <c r="AD777" s="91" t="str">
        <f t="shared" si="167"/>
        <v>-</v>
      </c>
      <c r="AE777" s="91" t="str">
        <f t="shared" si="167"/>
        <v>-</v>
      </c>
      <c r="AF777" s="91" t="str">
        <f t="shared" si="167"/>
        <v>-</v>
      </c>
      <c r="AG777" s="91" t="str">
        <f t="shared" si="167"/>
        <v>-</v>
      </c>
      <c r="AH777" s="91" t="str">
        <f t="shared" si="167"/>
        <v>-</v>
      </c>
      <c r="AI777" s="91" t="str">
        <f t="shared" si="167"/>
        <v>-</v>
      </c>
      <c r="AJ777" s="91" t="str">
        <f t="shared" si="167"/>
        <v>-</v>
      </c>
      <c r="AK777" s="91" t="str">
        <f t="shared" si="167"/>
        <v>-</v>
      </c>
      <c r="AL777" s="91" t="str">
        <f t="shared" si="167"/>
        <v>-</v>
      </c>
      <c r="AM777" s="91" t="str">
        <f t="shared" si="167"/>
        <v>-</v>
      </c>
    </row>
    <row r="778" spans="1:39">
      <c r="A778" s="58" t="str">
        <f t="shared" ref="A778:D797" si="168">A164</f>
        <v/>
      </c>
      <c r="B778" s="120" t="str">
        <f t="shared" si="168"/>
        <v/>
      </c>
      <c r="C778" s="86" t="str">
        <f t="shared" si="168"/>
        <v/>
      </c>
      <c r="D778" s="87" t="str">
        <f t="shared" si="168"/>
        <v/>
      </c>
      <c r="E778" s="91" t="str">
        <f t="shared" ref="E778:AM778" si="169">IFERROR(RANK(E164,E$4:E$610,),"-")</f>
        <v>-</v>
      </c>
      <c r="F778" s="91" t="str">
        <f t="shared" si="169"/>
        <v>-</v>
      </c>
      <c r="G778" s="91" t="str">
        <f t="shared" si="169"/>
        <v>-</v>
      </c>
      <c r="H778" s="91" t="str">
        <f t="shared" si="169"/>
        <v>-</v>
      </c>
      <c r="I778" s="91" t="str">
        <f t="shared" si="169"/>
        <v>-</v>
      </c>
      <c r="J778" s="91" t="str">
        <f t="shared" si="169"/>
        <v>-</v>
      </c>
      <c r="K778" s="91" t="str">
        <f t="shared" si="169"/>
        <v>-</v>
      </c>
      <c r="L778" s="91" t="str">
        <f t="shared" si="169"/>
        <v>-</v>
      </c>
      <c r="M778" s="91" t="str">
        <f t="shared" si="169"/>
        <v>-</v>
      </c>
      <c r="N778" s="91" t="str">
        <f t="shared" si="169"/>
        <v>-</v>
      </c>
      <c r="O778" s="91" t="str">
        <f t="shared" si="169"/>
        <v>-</v>
      </c>
      <c r="P778" s="91" t="str">
        <f t="shared" si="169"/>
        <v>-</v>
      </c>
      <c r="Q778" s="91" t="str">
        <f t="shared" si="169"/>
        <v>-</v>
      </c>
      <c r="R778" s="91" t="str">
        <f t="shared" si="169"/>
        <v>-</v>
      </c>
      <c r="S778" s="91" t="str">
        <f t="shared" si="169"/>
        <v>-</v>
      </c>
      <c r="T778" s="91" t="str">
        <f t="shared" si="169"/>
        <v>-</v>
      </c>
      <c r="U778" s="91" t="str">
        <f t="shared" si="169"/>
        <v>-</v>
      </c>
      <c r="V778" s="91" t="str">
        <f t="shared" si="169"/>
        <v>-</v>
      </c>
      <c r="W778" s="91" t="str">
        <f t="shared" si="169"/>
        <v>-</v>
      </c>
      <c r="X778" s="91" t="str">
        <f t="shared" si="169"/>
        <v>-</v>
      </c>
      <c r="Y778" s="91" t="str">
        <f t="shared" si="169"/>
        <v>-</v>
      </c>
      <c r="Z778" s="91" t="str">
        <f t="shared" si="169"/>
        <v>-</v>
      </c>
      <c r="AA778" s="91" t="str">
        <f t="shared" si="169"/>
        <v>-</v>
      </c>
      <c r="AB778" s="91" t="str">
        <f t="shared" si="169"/>
        <v>-</v>
      </c>
      <c r="AC778" s="91" t="str">
        <f t="shared" si="169"/>
        <v>-</v>
      </c>
      <c r="AD778" s="91" t="str">
        <f t="shared" si="169"/>
        <v>-</v>
      </c>
      <c r="AE778" s="91" t="str">
        <f t="shared" si="169"/>
        <v>-</v>
      </c>
      <c r="AF778" s="91" t="str">
        <f t="shared" si="169"/>
        <v>-</v>
      </c>
      <c r="AG778" s="91" t="str">
        <f t="shared" si="169"/>
        <v>-</v>
      </c>
      <c r="AH778" s="91" t="str">
        <f t="shared" si="169"/>
        <v>-</v>
      </c>
      <c r="AI778" s="91" t="str">
        <f t="shared" si="169"/>
        <v>-</v>
      </c>
      <c r="AJ778" s="91" t="str">
        <f t="shared" si="169"/>
        <v>-</v>
      </c>
      <c r="AK778" s="91" t="str">
        <f t="shared" si="169"/>
        <v>-</v>
      </c>
      <c r="AL778" s="91" t="str">
        <f t="shared" si="169"/>
        <v>-</v>
      </c>
      <c r="AM778" s="91" t="str">
        <f t="shared" si="169"/>
        <v>-</v>
      </c>
    </row>
    <row r="779" spans="1:39">
      <c r="A779" s="58" t="str">
        <f t="shared" si="168"/>
        <v/>
      </c>
      <c r="B779" s="120" t="str">
        <f t="shared" si="168"/>
        <v/>
      </c>
      <c r="C779" s="86" t="str">
        <f t="shared" si="168"/>
        <v/>
      </c>
      <c r="D779" s="87" t="str">
        <f t="shared" si="168"/>
        <v/>
      </c>
      <c r="E779" s="91" t="str">
        <f t="shared" ref="E779:AM779" si="170">IFERROR(RANK(E165,E$4:E$610,),"-")</f>
        <v>-</v>
      </c>
      <c r="F779" s="91" t="str">
        <f t="shared" si="170"/>
        <v>-</v>
      </c>
      <c r="G779" s="91" t="str">
        <f t="shared" si="170"/>
        <v>-</v>
      </c>
      <c r="H779" s="91" t="str">
        <f t="shared" si="170"/>
        <v>-</v>
      </c>
      <c r="I779" s="91" t="str">
        <f t="shared" si="170"/>
        <v>-</v>
      </c>
      <c r="J779" s="91" t="str">
        <f t="shared" si="170"/>
        <v>-</v>
      </c>
      <c r="K779" s="91" t="str">
        <f t="shared" si="170"/>
        <v>-</v>
      </c>
      <c r="L779" s="91" t="str">
        <f t="shared" si="170"/>
        <v>-</v>
      </c>
      <c r="M779" s="91" t="str">
        <f t="shared" si="170"/>
        <v>-</v>
      </c>
      <c r="N779" s="91" t="str">
        <f t="shared" si="170"/>
        <v>-</v>
      </c>
      <c r="O779" s="91" t="str">
        <f t="shared" si="170"/>
        <v>-</v>
      </c>
      <c r="P779" s="91" t="str">
        <f t="shared" si="170"/>
        <v>-</v>
      </c>
      <c r="Q779" s="91" t="str">
        <f t="shared" si="170"/>
        <v>-</v>
      </c>
      <c r="R779" s="91" t="str">
        <f t="shared" si="170"/>
        <v>-</v>
      </c>
      <c r="S779" s="91" t="str">
        <f t="shared" si="170"/>
        <v>-</v>
      </c>
      <c r="T779" s="91" t="str">
        <f t="shared" si="170"/>
        <v>-</v>
      </c>
      <c r="U779" s="91" t="str">
        <f t="shared" si="170"/>
        <v>-</v>
      </c>
      <c r="V779" s="91" t="str">
        <f t="shared" si="170"/>
        <v>-</v>
      </c>
      <c r="W779" s="91" t="str">
        <f t="shared" si="170"/>
        <v>-</v>
      </c>
      <c r="X779" s="91" t="str">
        <f t="shared" si="170"/>
        <v>-</v>
      </c>
      <c r="Y779" s="91" t="str">
        <f t="shared" si="170"/>
        <v>-</v>
      </c>
      <c r="Z779" s="91" t="str">
        <f t="shared" si="170"/>
        <v>-</v>
      </c>
      <c r="AA779" s="91" t="str">
        <f t="shared" si="170"/>
        <v>-</v>
      </c>
      <c r="AB779" s="91" t="str">
        <f t="shared" si="170"/>
        <v>-</v>
      </c>
      <c r="AC779" s="91" t="str">
        <f t="shared" si="170"/>
        <v>-</v>
      </c>
      <c r="AD779" s="91" t="str">
        <f t="shared" si="170"/>
        <v>-</v>
      </c>
      <c r="AE779" s="91" t="str">
        <f t="shared" si="170"/>
        <v>-</v>
      </c>
      <c r="AF779" s="91" t="str">
        <f t="shared" si="170"/>
        <v>-</v>
      </c>
      <c r="AG779" s="91" t="str">
        <f t="shared" si="170"/>
        <v>-</v>
      </c>
      <c r="AH779" s="91" t="str">
        <f t="shared" si="170"/>
        <v>-</v>
      </c>
      <c r="AI779" s="91" t="str">
        <f t="shared" si="170"/>
        <v>-</v>
      </c>
      <c r="AJ779" s="91" t="str">
        <f t="shared" si="170"/>
        <v>-</v>
      </c>
      <c r="AK779" s="91" t="str">
        <f t="shared" si="170"/>
        <v>-</v>
      </c>
      <c r="AL779" s="91" t="str">
        <f t="shared" si="170"/>
        <v>-</v>
      </c>
      <c r="AM779" s="91" t="str">
        <f t="shared" si="170"/>
        <v>-</v>
      </c>
    </row>
    <row r="780" spans="1:39">
      <c r="A780" s="58" t="str">
        <f t="shared" si="168"/>
        <v/>
      </c>
      <c r="B780" s="120" t="str">
        <f t="shared" si="168"/>
        <v/>
      </c>
      <c r="C780" s="86" t="str">
        <f t="shared" si="168"/>
        <v/>
      </c>
      <c r="D780" s="87" t="str">
        <f t="shared" si="168"/>
        <v/>
      </c>
      <c r="E780" s="91" t="str">
        <f t="shared" ref="E780:AM780" si="171">IFERROR(RANK(E166,E$4:E$610,),"-")</f>
        <v>-</v>
      </c>
      <c r="F780" s="91" t="str">
        <f t="shared" si="171"/>
        <v>-</v>
      </c>
      <c r="G780" s="91" t="str">
        <f t="shared" si="171"/>
        <v>-</v>
      </c>
      <c r="H780" s="91" t="str">
        <f t="shared" si="171"/>
        <v>-</v>
      </c>
      <c r="I780" s="91" t="str">
        <f t="shared" si="171"/>
        <v>-</v>
      </c>
      <c r="J780" s="91" t="str">
        <f t="shared" si="171"/>
        <v>-</v>
      </c>
      <c r="K780" s="91" t="str">
        <f t="shared" si="171"/>
        <v>-</v>
      </c>
      <c r="L780" s="91" t="str">
        <f t="shared" si="171"/>
        <v>-</v>
      </c>
      <c r="M780" s="91" t="str">
        <f t="shared" si="171"/>
        <v>-</v>
      </c>
      <c r="N780" s="91" t="str">
        <f t="shared" si="171"/>
        <v>-</v>
      </c>
      <c r="O780" s="91" t="str">
        <f t="shared" si="171"/>
        <v>-</v>
      </c>
      <c r="P780" s="91" t="str">
        <f t="shared" si="171"/>
        <v>-</v>
      </c>
      <c r="Q780" s="91" t="str">
        <f t="shared" si="171"/>
        <v>-</v>
      </c>
      <c r="R780" s="91" t="str">
        <f t="shared" si="171"/>
        <v>-</v>
      </c>
      <c r="S780" s="91" t="str">
        <f t="shared" si="171"/>
        <v>-</v>
      </c>
      <c r="T780" s="91" t="str">
        <f t="shared" si="171"/>
        <v>-</v>
      </c>
      <c r="U780" s="91" t="str">
        <f t="shared" si="171"/>
        <v>-</v>
      </c>
      <c r="V780" s="91" t="str">
        <f t="shared" si="171"/>
        <v>-</v>
      </c>
      <c r="W780" s="91" t="str">
        <f t="shared" si="171"/>
        <v>-</v>
      </c>
      <c r="X780" s="91" t="str">
        <f t="shared" si="171"/>
        <v>-</v>
      </c>
      <c r="Y780" s="91" t="str">
        <f t="shared" si="171"/>
        <v>-</v>
      </c>
      <c r="Z780" s="91" t="str">
        <f t="shared" si="171"/>
        <v>-</v>
      </c>
      <c r="AA780" s="91" t="str">
        <f t="shared" si="171"/>
        <v>-</v>
      </c>
      <c r="AB780" s="91" t="str">
        <f t="shared" si="171"/>
        <v>-</v>
      </c>
      <c r="AC780" s="91" t="str">
        <f t="shared" si="171"/>
        <v>-</v>
      </c>
      <c r="AD780" s="91" t="str">
        <f t="shared" si="171"/>
        <v>-</v>
      </c>
      <c r="AE780" s="91" t="str">
        <f t="shared" si="171"/>
        <v>-</v>
      </c>
      <c r="AF780" s="91" t="str">
        <f t="shared" si="171"/>
        <v>-</v>
      </c>
      <c r="AG780" s="91" t="str">
        <f t="shared" si="171"/>
        <v>-</v>
      </c>
      <c r="AH780" s="91" t="str">
        <f t="shared" si="171"/>
        <v>-</v>
      </c>
      <c r="AI780" s="91" t="str">
        <f t="shared" si="171"/>
        <v>-</v>
      </c>
      <c r="AJ780" s="91" t="str">
        <f t="shared" si="171"/>
        <v>-</v>
      </c>
      <c r="AK780" s="91" t="str">
        <f t="shared" si="171"/>
        <v>-</v>
      </c>
      <c r="AL780" s="91" t="str">
        <f t="shared" si="171"/>
        <v>-</v>
      </c>
      <c r="AM780" s="91" t="str">
        <f t="shared" si="171"/>
        <v>-</v>
      </c>
    </row>
    <row r="781" spans="1:39">
      <c r="A781" s="58" t="str">
        <f t="shared" si="168"/>
        <v/>
      </c>
      <c r="B781" s="120" t="str">
        <f t="shared" si="168"/>
        <v/>
      </c>
      <c r="C781" s="86" t="str">
        <f t="shared" si="168"/>
        <v/>
      </c>
      <c r="D781" s="87" t="str">
        <f t="shared" si="168"/>
        <v/>
      </c>
      <c r="E781" s="91" t="str">
        <f t="shared" ref="E781:AM781" si="172">IFERROR(RANK(E167,E$4:E$610,),"-")</f>
        <v>-</v>
      </c>
      <c r="F781" s="91" t="str">
        <f t="shared" si="172"/>
        <v>-</v>
      </c>
      <c r="G781" s="91" t="str">
        <f t="shared" si="172"/>
        <v>-</v>
      </c>
      <c r="H781" s="91" t="str">
        <f t="shared" si="172"/>
        <v>-</v>
      </c>
      <c r="I781" s="91" t="str">
        <f t="shared" si="172"/>
        <v>-</v>
      </c>
      <c r="J781" s="91" t="str">
        <f t="shared" si="172"/>
        <v>-</v>
      </c>
      <c r="K781" s="91" t="str">
        <f t="shared" si="172"/>
        <v>-</v>
      </c>
      <c r="L781" s="91" t="str">
        <f t="shared" si="172"/>
        <v>-</v>
      </c>
      <c r="M781" s="91" t="str">
        <f t="shared" si="172"/>
        <v>-</v>
      </c>
      <c r="N781" s="91" t="str">
        <f t="shared" si="172"/>
        <v>-</v>
      </c>
      <c r="O781" s="91" t="str">
        <f t="shared" si="172"/>
        <v>-</v>
      </c>
      <c r="P781" s="91" t="str">
        <f t="shared" si="172"/>
        <v>-</v>
      </c>
      <c r="Q781" s="91" t="str">
        <f t="shared" si="172"/>
        <v>-</v>
      </c>
      <c r="R781" s="91" t="str">
        <f t="shared" si="172"/>
        <v>-</v>
      </c>
      <c r="S781" s="91" t="str">
        <f t="shared" si="172"/>
        <v>-</v>
      </c>
      <c r="T781" s="91" t="str">
        <f t="shared" si="172"/>
        <v>-</v>
      </c>
      <c r="U781" s="91" t="str">
        <f t="shared" si="172"/>
        <v>-</v>
      </c>
      <c r="V781" s="91" t="str">
        <f t="shared" si="172"/>
        <v>-</v>
      </c>
      <c r="W781" s="91" t="str">
        <f t="shared" si="172"/>
        <v>-</v>
      </c>
      <c r="X781" s="91" t="str">
        <f t="shared" si="172"/>
        <v>-</v>
      </c>
      <c r="Y781" s="91" t="str">
        <f t="shared" si="172"/>
        <v>-</v>
      </c>
      <c r="Z781" s="91" t="str">
        <f t="shared" si="172"/>
        <v>-</v>
      </c>
      <c r="AA781" s="91" t="str">
        <f t="shared" si="172"/>
        <v>-</v>
      </c>
      <c r="AB781" s="91" t="str">
        <f t="shared" si="172"/>
        <v>-</v>
      </c>
      <c r="AC781" s="91" t="str">
        <f t="shared" si="172"/>
        <v>-</v>
      </c>
      <c r="AD781" s="91" t="str">
        <f t="shared" si="172"/>
        <v>-</v>
      </c>
      <c r="AE781" s="91" t="str">
        <f t="shared" si="172"/>
        <v>-</v>
      </c>
      <c r="AF781" s="91" t="str">
        <f t="shared" si="172"/>
        <v>-</v>
      </c>
      <c r="AG781" s="91" t="str">
        <f t="shared" si="172"/>
        <v>-</v>
      </c>
      <c r="AH781" s="91" t="str">
        <f t="shared" si="172"/>
        <v>-</v>
      </c>
      <c r="AI781" s="91" t="str">
        <f t="shared" si="172"/>
        <v>-</v>
      </c>
      <c r="AJ781" s="91" t="str">
        <f t="shared" si="172"/>
        <v>-</v>
      </c>
      <c r="AK781" s="91" t="str">
        <f t="shared" si="172"/>
        <v>-</v>
      </c>
      <c r="AL781" s="91" t="str">
        <f t="shared" si="172"/>
        <v>-</v>
      </c>
      <c r="AM781" s="91" t="str">
        <f t="shared" si="172"/>
        <v>-</v>
      </c>
    </row>
    <row r="782" spans="1:39">
      <c r="A782" s="58" t="str">
        <f t="shared" si="168"/>
        <v/>
      </c>
      <c r="B782" s="120" t="str">
        <f t="shared" si="168"/>
        <v/>
      </c>
      <c r="C782" s="86" t="str">
        <f t="shared" si="168"/>
        <v/>
      </c>
      <c r="D782" s="87" t="str">
        <f t="shared" si="168"/>
        <v/>
      </c>
      <c r="E782" s="91" t="str">
        <f t="shared" ref="E782:AM782" si="173">IFERROR(RANK(E168,E$4:E$610,),"-")</f>
        <v>-</v>
      </c>
      <c r="F782" s="91" t="str">
        <f t="shared" si="173"/>
        <v>-</v>
      </c>
      <c r="G782" s="91" t="str">
        <f t="shared" si="173"/>
        <v>-</v>
      </c>
      <c r="H782" s="91" t="str">
        <f t="shared" si="173"/>
        <v>-</v>
      </c>
      <c r="I782" s="91" t="str">
        <f t="shared" si="173"/>
        <v>-</v>
      </c>
      <c r="J782" s="91" t="str">
        <f t="shared" si="173"/>
        <v>-</v>
      </c>
      <c r="K782" s="91" t="str">
        <f t="shared" si="173"/>
        <v>-</v>
      </c>
      <c r="L782" s="91" t="str">
        <f t="shared" si="173"/>
        <v>-</v>
      </c>
      <c r="M782" s="91" t="str">
        <f t="shared" si="173"/>
        <v>-</v>
      </c>
      <c r="N782" s="91" t="str">
        <f t="shared" si="173"/>
        <v>-</v>
      </c>
      <c r="O782" s="91" t="str">
        <f t="shared" si="173"/>
        <v>-</v>
      </c>
      <c r="P782" s="91" t="str">
        <f t="shared" si="173"/>
        <v>-</v>
      </c>
      <c r="Q782" s="91" t="str">
        <f t="shared" si="173"/>
        <v>-</v>
      </c>
      <c r="R782" s="91" t="str">
        <f t="shared" si="173"/>
        <v>-</v>
      </c>
      <c r="S782" s="91" t="str">
        <f t="shared" si="173"/>
        <v>-</v>
      </c>
      <c r="T782" s="91" t="str">
        <f t="shared" si="173"/>
        <v>-</v>
      </c>
      <c r="U782" s="91" t="str">
        <f t="shared" si="173"/>
        <v>-</v>
      </c>
      <c r="V782" s="91" t="str">
        <f t="shared" si="173"/>
        <v>-</v>
      </c>
      <c r="W782" s="91" t="str">
        <f t="shared" si="173"/>
        <v>-</v>
      </c>
      <c r="X782" s="91" t="str">
        <f t="shared" si="173"/>
        <v>-</v>
      </c>
      <c r="Y782" s="91" t="str">
        <f t="shared" si="173"/>
        <v>-</v>
      </c>
      <c r="Z782" s="91" t="str">
        <f t="shared" si="173"/>
        <v>-</v>
      </c>
      <c r="AA782" s="91" t="str">
        <f t="shared" si="173"/>
        <v>-</v>
      </c>
      <c r="AB782" s="91" t="str">
        <f t="shared" si="173"/>
        <v>-</v>
      </c>
      <c r="AC782" s="91" t="str">
        <f t="shared" si="173"/>
        <v>-</v>
      </c>
      <c r="AD782" s="91" t="str">
        <f t="shared" si="173"/>
        <v>-</v>
      </c>
      <c r="AE782" s="91" t="str">
        <f t="shared" si="173"/>
        <v>-</v>
      </c>
      <c r="AF782" s="91" t="str">
        <f t="shared" si="173"/>
        <v>-</v>
      </c>
      <c r="AG782" s="91" t="str">
        <f t="shared" si="173"/>
        <v>-</v>
      </c>
      <c r="AH782" s="91" t="str">
        <f t="shared" si="173"/>
        <v>-</v>
      </c>
      <c r="AI782" s="91" t="str">
        <f t="shared" si="173"/>
        <v>-</v>
      </c>
      <c r="AJ782" s="91" t="str">
        <f t="shared" si="173"/>
        <v>-</v>
      </c>
      <c r="AK782" s="91" t="str">
        <f t="shared" si="173"/>
        <v>-</v>
      </c>
      <c r="AL782" s="91" t="str">
        <f t="shared" si="173"/>
        <v>-</v>
      </c>
      <c r="AM782" s="91" t="str">
        <f t="shared" si="173"/>
        <v>-</v>
      </c>
    </row>
    <row r="783" spans="1:39">
      <c r="A783" s="58" t="str">
        <f t="shared" si="168"/>
        <v/>
      </c>
      <c r="B783" s="120" t="str">
        <f t="shared" si="168"/>
        <v/>
      </c>
      <c r="C783" s="86" t="str">
        <f t="shared" si="168"/>
        <v/>
      </c>
      <c r="D783" s="87" t="str">
        <f t="shared" si="168"/>
        <v/>
      </c>
      <c r="E783" s="91" t="str">
        <f t="shared" ref="E783:AM783" si="174">IFERROR(RANK(E169,E$4:E$610,),"-")</f>
        <v>-</v>
      </c>
      <c r="F783" s="91" t="str">
        <f t="shared" si="174"/>
        <v>-</v>
      </c>
      <c r="G783" s="91" t="str">
        <f t="shared" si="174"/>
        <v>-</v>
      </c>
      <c r="H783" s="91" t="str">
        <f t="shared" si="174"/>
        <v>-</v>
      </c>
      <c r="I783" s="91" t="str">
        <f t="shared" si="174"/>
        <v>-</v>
      </c>
      <c r="J783" s="91" t="str">
        <f t="shared" si="174"/>
        <v>-</v>
      </c>
      <c r="K783" s="91" t="str">
        <f t="shared" si="174"/>
        <v>-</v>
      </c>
      <c r="L783" s="91" t="str">
        <f t="shared" si="174"/>
        <v>-</v>
      </c>
      <c r="M783" s="91" t="str">
        <f t="shared" si="174"/>
        <v>-</v>
      </c>
      <c r="N783" s="91" t="str">
        <f t="shared" si="174"/>
        <v>-</v>
      </c>
      <c r="O783" s="91" t="str">
        <f t="shared" si="174"/>
        <v>-</v>
      </c>
      <c r="P783" s="91" t="str">
        <f t="shared" si="174"/>
        <v>-</v>
      </c>
      <c r="Q783" s="91" t="str">
        <f t="shared" si="174"/>
        <v>-</v>
      </c>
      <c r="R783" s="91" t="str">
        <f t="shared" si="174"/>
        <v>-</v>
      </c>
      <c r="S783" s="91" t="str">
        <f t="shared" si="174"/>
        <v>-</v>
      </c>
      <c r="T783" s="91" t="str">
        <f t="shared" si="174"/>
        <v>-</v>
      </c>
      <c r="U783" s="91" t="str">
        <f t="shared" si="174"/>
        <v>-</v>
      </c>
      <c r="V783" s="91" t="str">
        <f t="shared" si="174"/>
        <v>-</v>
      </c>
      <c r="W783" s="91" t="str">
        <f t="shared" si="174"/>
        <v>-</v>
      </c>
      <c r="X783" s="91" t="str">
        <f t="shared" si="174"/>
        <v>-</v>
      </c>
      <c r="Y783" s="91" t="str">
        <f t="shared" si="174"/>
        <v>-</v>
      </c>
      <c r="Z783" s="91" t="str">
        <f t="shared" si="174"/>
        <v>-</v>
      </c>
      <c r="AA783" s="91" t="str">
        <f t="shared" si="174"/>
        <v>-</v>
      </c>
      <c r="AB783" s="91" t="str">
        <f t="shared" si="174"/>
        <v>-</v>
      </c>
      <c r="AC783" s="91" t="str">
        <f t="shared" si="174"/>
        <v>-</v>
      </c>
      <c r="AD783" s="91" t="str">
        <f t="shared" si="174"/>
        <v>-</v>
      </c>
      <c r="AE783" s="91" t="str">
        <f t="shared" si="174"/>
        <v>-</v>
      </c>
      <c r="AF783" s="91" t="str">
        <f t="shared" si="174"/>
        <v>-</v>
      </c>
      <c r="AG783" s="91" t="str">
        <f t="shared" si="174"/>
        <v>-</v>
      </c>
      <c r="AH783" s="91" t="str">
        <f t="shared" si="174"/>
        <v>-</v>
      </c>
      <c r="AI783" s="91" t="str">
        <f t="shared" si="174"/>
        <v>-</v>
      </c>
      <c r="AJ783" s="91" t="str">
        <f t="shared" si="174"/>
        <v>-</v>
      </c>
      <c r="AK783" s="91" t="str">
        <f t="shared" si="174"/>
        <v>-</v>
      </c>
      <c r="AL783" s="91" t="str">
        <f t="shared" si="174"/>
        <v>-</v>
      </c>
      <c r="AM783" s="91" t="str">
        <f t="shared" si="174"/>
        <v>-</v>
      </c>
    </row>
    <row r="784" spans="1:39">
      <c r="A784" s="58" t="str">
        <f t="shared" si="168"/>
        <v/>
      </c>
      <c r="B784" s="120" t="str">
        <f t="shared" si="168"/>
        <v/>
      </c>
      <c r="C784" s="86" t="str">
        <f t="shared" si="168"/>
        <v/>
      </c>
      <c r="D784" s="87" t="str">
        <f t="shared" si="168"/>
        <v/>
      </c>
      <c r="E784" s="91" t="str">
        <f t="shared" ref="E784:AM784" si="175">IFERROR(RANK(E170,E$4:E$610,),"-")</f>
        <v>-</v>
      </c>
      <c r="F784" s="91" t="str">
        <f t="shared" si="175"/>
        <v>-</v>
      </c>
      <c r="G784" s="91" t="str">
        <f t="shared" si="175"/>
        <v>-</v>
      </c>
      <c r="H784" s="91" t="str">
        <f t="shared" si="175"/>
        <v>-</v>
      </c>
      <c r="I784" s="91" t="str">
        <f t="shared" si="175"/>
        <v>-</v>
      </c>
      <c r="J784" s="91" t="str">
        <f t="shared" si="175"/>
        <v>-</v>
      </c>
      <c r="K784" s="91" t="str">
        <f t="shared" si="175"/>
        <v>-</v>
      </c>
      <c r="L784" s="91" t="str">
        <f t="shared" si="175"/>
        <v>-</v>
      </c>
      <c r="M784" s="91" t="str">
        <f t="shared" si="175"/>
        <v>-</v>
      </c>
      <c r="N784" s="91" t="str">
        <f t="shared" si="175"/>
        <v>-</v>
      </c>
      <c r="O784" s="91" t="str">
        <f t="shared" si="175"/>
        <v>-</v>
      </c>
      <c r="P784" s="91" t="str">
        <f t="shared" si="175"/>
        <v>-</v>
      </c>
      <c r="Q784" s="91" t="str">
        <f t="shared" si="175"/>
        <v>-</v>
      </c>
      <c r="R784" s="91" t="str">
        <f t="shared" si="175"/>
        <v>-</v>
      </c>
      <c r="S784" s="91" t="str">
        <f t="shared" si="175"/>
        <v>-</v>
      </c>
      <c r="T784" s="91" t="str">
        <f t="shared" si="175"/>
        <v>-</v>
      </c>
      <c r="U784" s="91" t="str">
        <f t="shared" si="175"/>
        <v>-</v>
      </c>
      <c r="V784" s="91" t="str">
        <f t="shared" si="175"/>
        <v>-</v>
      </c>
      <c r="W784" s="91" t="str">
        <f t="shared" si="175"/>
        <v>-</v>
      </c>
      <c r="X784" s="91" t="str">
        <f t="shared" si="175"/>
        <v>-</v>
      </c>
      <c r="Y784" s="91" t="str">
        <f t="shared" si="175"/>
        <v>-</v>
      </c>
      <c r="Z784" s="91" t="str">
        <f t="shared" si="175"/>
        <v>-</v>
      </c>
      <c r="AA784" s="91" t="str">
        <f t="shared" si="175"/>
        <v>-</v>
      </c>
      <c r="AB784" s="91" t="str">
        <f t="shared" si="175"/>
        <v>-</v>
      </c>
      <c r="AC784" s="91" t="str">
        <f t="shared" si="175"/>
        <v>-</v>
      </c>
      <c r="AD784" s="91" t="str">
        <f t="shared" si="175"/>
        <v>-</v>
      </c>
      <c r="AE784" s="91" t="str">
        <f t="shared" si="175"/>
        <v>-</v>
      </c>
      <c r="AF784" s="91" t="str">
        <f t="shared" si="175"/>
        <v>-</v>
      </c>
      <c r="AG784" s="91" t="str">
        <f t="shared" si="175"/>
        <v>-</v>
      </c>
      <c r="AH784" s="91" t="str">
        <f t="shared" si="175"/>
        <v>-</v>
      </c>
      <c r="AI784" s="91" t="str">
        <f t="shared" si="175"/>
        <v>-</v>
      </c>
      <c r="AJ784" s="91" t="str">
        <f t="shared" si="175"/>
        <v>-</v>
      </c>
      <c r="AK784" s="91" t="str">
        <f t="shared" si="175"/>
        <v>-</v>
      </c>
      <c r="AL784" s="91" t="str">
        <f t="shared" si="175"/>
        <v>-</v>
      </c>
      <c r="AM784" s="91" t="str">
        <f t="shared" si="175"/>
        <v>-</v>
      </c>
    </row>
    <row r="785" spans="1:39">
      <c r="A785" s="58" t="str">
        <f t="shared" si="168"/>
        <v/>
      </c>
      <c r="B785" s="120" t="str">
        <f t="shared" si="168"/>
        <v/>
      </c>
      <c r="C785" s="86" t="str">
        <f t="shared" si="168"/>
        <v/>
      </c>
      <c r="D785" s="87" t="str">
        <f t="shared" si="168"/>
        <v/>
      </c>
      <c r="E785" s="91" t="str">
        <f t="shared" ref="E785:AM785" si="176">IFERROR(RANK(E171,E$4:E$610,),"-")</f>
        <v>-</v>
      </c>
      <c r="F785" s="91" t="str">
        <f t="shared" si="176"/>
        <v>-</v>
      </c>
      <c r="G785" s="91" t="str">
        <f t="shared" si="176"/>
        <v>-</v>
      </c>
      <c r="H785" s="91" t="str">
        <f t="shared" si="176"/>
        <v>-</v>
      </c>
      <c r="I785" s="91" t="str">
        <f t="shared" si="176"/>
        <v>-</v>
      </c>
      <c r="J785" s="91" t="str">
        <f t="shared" si="176"/>
        <v>-</v>
      </c>
      <c r="K785" s="91" t="str">
        <f t="shared" si="176"/>
        <v>-</v>
      </c>
      <c r="L785" s="91" t="str">
        <f t="shared" si="176"/>
        <v>-</v>
      </c>
      <c r="M785" s="91" t="str">
        <f t="shared" si="176"/>
        <v>-</v>
      </c>
      <c r="N785" s="91" t="str">
        <f t="shared" si="176"/>
        <v>-</v>
      </c>
      <c r="O785" s="91" t="str">
        <f t="shared" si="176"/>
        <v>-</v>
      </c>
      <c r="P785" s="91" t="str">
        <f t="shared" si="176"/>
        <v>-</v>
      </c>
      <c r="Q785" s="91" t="str">
        <f t="shared" si="176"/>
        <v>-</v>
      </c>
      <c r="R785" s="91" t="str">
        <f t="shared" si="176"/>
        <v>-</v>
      </c>
      <c r="S785" s="91" t="str">
        <f t="shared" si="176"/>
        <v>-</v>
      </c>
      <c r="T785" s="91" t="str">
        <f t="shared" si="176"/>
        <v>-</v>
      </c>
      <c r="U785" s="91" t="str">
        <f t="shared" si="176"/>
        <v>-</v>
      </c>
      <c r="V785" s="91" t="str">
        <f t="shared" si="176"/>
        <v>-</v>
      </c>
      <c r="W785" s="91" t="str">
        <f t="shared" si="176"/>
        <v>-</v>
      </c>
      <c r="X785" s="91" t="str">
        <f t="shared" si="176"/>
        <v>-</v>
      </c>
      <c r="Y785" s="91" t="str">
        <f t="shared" si="176"/>
        <v>-</v>
      </c>
      <c r="Z785" s="91" t="str">
        <f t="shared" si="176"/>
        <v>-</v>
      </c>
      <c r="AA785" s="91" t="str">
        <f t="shared" si="176"/>
        <v>-</v>
      </c>
      <c r="AB785" s="91" t="str">
        <f t="shared" si="176"/>
        <v>-</v>
      </c>
      <c r="AC785" s="91" t="str">
        <f t="shared" si="176"/>
        <v>-</v>
      </c>
      <c r="AD785" s="91" t="str">
        <f t="shared" si="176"/>
        <v>-</v>
      </c>
      <c r="AE785" s="91" t="str">
        <f t="shared" si="176"/>
        <v>-</v>
      </c>
      <c r="AF785" s="91" t="str">
        <f t="shared" si="176"/>
        <v>-</v>
      </c>
      <c r="AG785" s="91" t="str">
        <f t="shared" si="176"/>
        <v>-</v>
      </c>
      <c r="AH785" s="91" t="str">
        <f t="shared" si="176"/>
        <v>-</v>
      </c>
      <c r="AI785" s="91" t="str">
        <f t="shared" si="176"/>
        <v>-</v>
      </c>
      <c r="AJ785" s="91" t="str">
        <f t="shared" si="176"/>
        <v>-</v>
      </c>
      <c r="AK785" s="91" t="str">
        <f t="shared" si="176"/>
        <v>-</v>
      </c>
      <c r="AL785" s="91" t="str">
        <f t="shared" si="176"/>
        <v>-</v>
      </c>
      <c r="AM785" s="91" t="str">
        <f t="shared" si="176"/>
        <v>-</v>
      </c>
    </row>
    <row r="786" spans="1:39">
      <c r="A786" s="58" t="str">
        <f t="shared" si="168"/>
        <v/>
      </c>
      <c r="B786" s="120" t="str">
        <f t="shared" si="168"/>
        <v/>
      </c>
      <c r="C786" s="86" t="str">
        <f t="shared" si="168"/>
        <v/>
      </c>
      <c r="D786" s="87" t="str">
        <f t="shared" si="168"/>
        <v/>
      </c>
      <c r="E786" s="91" t="str">
        <f t="shared" ref="E786:AM786" si="177">IFERROR(RANK(E172,E$4:E$610,),"-")</f>
        <v>-</v>
      </c>
      <c r="F786" s="91" t="str">
        <f t="shared" si="177"/>
        <v>-</v>
      </c>
      <c r="G786" s="91" t="str">
        <f t="shared" si="177"/>
        <v>-</v>
      </c>
      <c r="H786" s="91" t="str">
        <f t="shared" si="177"/>
        <v>-</v>
      </c>
      <c r="I786" s="91" t="str">
        <f t="shared" si="177"/>
        <v>-</v>
      </c>
      <c r="J786" s="91" t="str">
        <f t="shared" si="177"/>
        <v>-</v>
      </c>
      <c r="K786" s="91" t="str">
        <f t="shared" si="177"/>
        <v>-</v>
      </c>
      <c r="L786" s="91" t="str">
        <f t="shared" si="177"/>
        <v>-</v>
      </c>
      <c r="M786" s="91" t="str">
        <f t="shared" si="177"/>
        <v>-</v>
      </c>
      <c r="N786" s="91" t="str">
        <f t="shared" si="177"/>
        <v>-</v>
      </c>
      <c r="O786" s="91" t="str">
        <f t="shared" si="177"/>
        <v>-</v>
      </c>
      <c r="P786" s="91" t="str">
        <f t="shared" si="177"/>
        <v>-</v>
      </c>
      <c r="Q786" s="91" t="str">
        <f t="shared" si="177"/>
        <v>-</v>
      </c>
      <c r="R786" s="91" t="str">
        <f t="shared" si="177"/>
        <v>-</v>
      </c>
      <c r="S786" s="91" t="str">
        <f t="shared" si="177"/>
        <v>-</v>
      </c>
      <c r="T786" s="91" t="str">
        <f t="shared" si="177"/>
        <v>-</v>
      </c>
      <c r="U786" s="91" t="str">
        <f t="shared" si="177"/>
        <v>-</v>
      </c>
      <c r="V786" s="91" t="str">
        <f t="shared" si="177"/>
        <v>-</v>
      </c>
      <c r="W786" s="91" t="str">
        <f t="shared" si="177"/>
        <v>-</v>
      </c>
      <c r="X786" s="91" t="str">
        <f t="shared" si="177"/>
        <v>-</v>
      </c>
      <c r="Y786" s="91" t="str">
        <f t="shared" si="177"/>
        <v>-</v>
      </c>
      <c r="Z786" s="91" t="str">
        <f t="shared" si="177"/>
        <v>-</v>
      </c>
      <c r="AA786" s="91" t="str">
        <f t="shared" si="177"/>
        <v>-</v>
      </c>
      <c r="AB786" s="91" t="str">
        <f t="shared" si="177"/>
        <v>-</v>
      </c>
      <c r="AC786" s="91" t="str">
        <f t="shared" si="177"/>
        <v>-</v>
      </c>
      <c r="AD786" s="91" t="str">
        <f t="shared" si="177"/>
        <v>-</v>
      </c>
      <c r="AE786" s="91" t="str">
        <f t="shared" si="177"/>
        <v>-</v>
      </c>
      <c r="AF786" s="91" t="str">
        <f t="shared" si="177"/>
        <v>-</v>
      </c>
      <c r="AG786" s="91" t="str">
        <f t="shared" si="177"/>
        <v>-</v>
      </c>
      <c r="AH786" s="91" t="str">
        <f t="shared" si="177"/>
        <v>-</v>
      </c>
      <c r="AI786" s="91" t="str">
        <f t="shared" si="177"/>
        <v>-</v>
      </c>
      <c r="AJ786" s="91" t="str">
        <f t="shared" si="177"/>
        <v>-</v>
      </c>
      <c r="AK786" s="91" t="str">
        <f t="shared" si="177"/>
        <v>-</v>
      </c>
      <c r="AL786" s="91" t="str">
        <f t="shared" si="177"/>
        <v>-</v>
      </c>
      <c r="AM786" s="91" t="str">
        <f t="shared" si="177"/>
        <v>-</v>
      </c>
    </row>
    <row r="787" spans="1:39">
      <c r="A787" s="58" t="str">
        <f t="shared" si="168"/>
        <v/>
      </c>
      <c r="B787" s="120" t="str">
        <f t="shared" si="168"/>
        <v/>
      </c>
      <c r="C787" s="86" t="str">
        <f t="shared" si="168"/>
        <v/>
      </c>
      <c r="D787" s="87" t="str">
        <f t="shared" si="168"/>
        <v/>
      </c>
      <c r="E787" s="91" t="str">
        <f t="shared" ref="E787:AM787" si="178">IFERROR(RANK(E173,E$4:E$610,),"-")</f>
        <v>-</v>
      </c>
      <c r="F787" s="91" t="str">
        <f t="shared" si="178"/>
        <v>-</v>
      </c>
      <c r="G787" s="91" t="str">
        <f t="shared" si="178"/>
        <v>-</v>
      </c>
      <c r="H787" s="91" t="str">
        <f t="shared" si="178"/>
        <v>-</v>
      </c>
      <c r="I787" s="91" t="str">
        <f t="shared" si="178"/>
        <v>-</v>
      </c>
      <c r="J787" s="91" t="str">
        <f t="shared" si="178"/>
        <v>-</v>
      </c>
      <c r="K787" s="91" t="str">
        <f t="shared" si="178"/>
        <v>-</v>
      </c>
      <c r="L787" s="91" t="str">
        <f t="shared" si="178"/>
        <v>-</v>
      </c>
      <c r="M787" s="91" t="str">
        <f t="shared" si="178"/>
        <v>-</v>
      </c>
      <c r="N787" s="91" t="str">
        <f t="shared" si="178"/>
        <v>-</v>
      </c>
      <c r="O787" s="91" t="str">
        <f t="shared" si="178"/>
        <v>-</v>
      </c>
      <c r="P787" s="91" t="str">
        <f t="shared" si="178"/>
        <v>-</v>
      </c>
      <c r="Q787" s="91" t="str">
        <f t="shared" si="178"/>
        <v>-</v>
      </c>
      <c r="R787" s="91" t="str">
        <f t="shared" si="178"/>
        <v>-</v>
      </c>
      <c r="S787" s="91" t="str">
        <f t="shared" si="178"/>
        <v>-</v>
      </c>
      <c r="T787" s="91" t="str">
        <f t="shared" si="178"/>
        <v>-</v>
      </c>
      <c r="U787" s="91" t="str">
        <f t="shared" si="178"/>
        <v>-</v>
      </c>
      <c r="V787" s="91" t="str">
        <f t="shared" si="178"/>
        <v>-</v>
      </c>
      <c r="W787" s="91" t="str">
        <f t="shared" si="178"/>
        <v>-</v>
      </c>
      <c r="X787" s="91" t="str">
        <f t="shared" si="178"/>
        <v>-</v>
      </c>
      <c r="Y787" s="91" t="str">
        <f t="shared" si="178"/>
        <v>-</v>
      </c>
      <c r="Z787" s="91" t="str">
        <f t="shared" si="178"/>
        <v>-</v>
      </c>
      <c r="AA787" s="91" t="str">
        <f t="shared" si="178"/>
        <v>-</v>
      </c>
      <c r="AB787" s="91" t="str">
        <f t="shared" si="178"/>
        <v>-</v>
      </c>
      <c r="AC787" s="91" t="str">
        <f t="shared" si="178"/>
        <v>-</v>
      </c>
      <c r="AD787" s="91" t="str">
        <f t="shared" si="178"/>
        <v>-</v>
      </c>
      <c r="AE787" s="91" t="str">
        <f t="shared" si="178"/>
        <v>-</v>
      </c>
      <c r="AF787" s="91" t="str">
        <f t="shared" si="178"/>
        <v>-</v>
      </c>
      <c r="AG787" s="91" t="str">
        <f t="shared" si="178"/>
        <v>-</v>
      </c>
      <c r="AH787" s="91" t="str">
        <f t="shared" si="178"/>
        <v>-</v>
      </c>
      <c r="AI787" s="91" t="str">
        <f t="shared" si="178"/>
        <v>-</v>
      </c>
      <c r="AJ787" s="91" t="str">
        <f t="shared" si="178"/>
        <v>-</v>
      </c>
      <c r="AK787" s="91" t="str">
        <f t="shared" si="178"/>
        <v>-</v>
      </c>
      <c r="AL787" s="91" t="str">
        <f t="shared" si="178"/>
        <v>-</v>
      </c>
      <c r="AM787" s="91" t="str">
        <f t="shared" si="178"/>
        <v>-</v>
      </c>
    </row>
    <row r="788" spans="1:39">
      <c r="A788" s="58" t="str">
        <f t="shared" si="168"/>
        <v/>
      </c>
      <c r="B788" s="120" t="str">
        <f t="shared" si="168"/>
        <v/>
      </c>
      <c r="C788" s="86" t="str">
        <f t="shared" si="168"/>
        <v/>
      </c>
      <c r="D788" s="87" t="str">
        <f t="shared" si="168"/>
        <v/>
      </c>
      <c r="E788" s="91" t="str">
        <f t="shared" ref="E788:AM788" si="179">IFERROR(RANK(E174,E$4:E$610,),"-")</f>
        <v>-</v>
      </c>
      <c r="F788" s="91" t="str">
        <f t="shared" si="179"/>
        <v>-</v>
      </c>
      <c r="G788" s="91" t="str">
        <f t="shared" si="179"/>
        <v>-</v>
      </c>
      <c r="H788" s="91" t="str">
        <f t="shared" si="179"/>
        <v>-</v>
      </c>
      <c r="I788" s="91" t="str">
        <f t="shared" si="179"/>
        <v>-</v>
      </c>
      <c r="J788" s="91" t="str">
        <f t="shared" si="179"/>
        <v>-</v>
      </c>
      <c r="K788" s="91" t="str">
        <f t="shared" si="179"/>
        <v>-</v>
      </c>
      <c r="L788" s="91" t="str">
        <f t="shared" si="179"/>
        <v>-</v>
      </c>
      <c r="M788" s="91" t="str">
        <f t="shared" si="179"/>
        <v>-</v>
      </c>
      <c r="N788" s="91" t="str">
        <f t="shared" si="179"/>
        <v>-</v>
      </c>
      <c r="O788" s="91" t="str">
        <f t="shared" si="179"/>
        <v>-</v>
      </c>
      <c r="P788" s="91" t="str">
        <f t="shared" si="179"/>
        <v>-</v>
      </c>
      <c r="Q788" s="91" t="str">
        <f t="shared" si="179"/>
        <v>-</v>
      </c>
      <c r="R788" s="91" t="str">
        <f t="shared" si="179"/>
        <v>-</v>
      </c>
      <c r="S788" s="91" t="str">
        <f t="shared" si="179"/>
        <v>-</v>
      </c>
      <c r="T788" s="91" t="str">
        <f t="shared" si="179"/>
        <v>-</v>
      </c>
      <c r="U788" s="91" t="str">
        <f t="shared" si="179"/>
        <v>-</v>
      </c>
      <c r="V788" s="91" t="str">
        <f t="shared" si="179"/>
        <v>-</v>
      </c>
      <c r="W788" s="91" t="str">
        <f t="shared" si="179"/>
        <v>-</v>
      </c>
      <c r="X788" s="91" t="str">
        <f t="shared" si="179"/>
        <v>-</v>
      </c>
      <c r="Y788" s="91" t="str">
        <f t="shared" si="179"/>
        <v>-</v>
      </c>
      <c r="Z788" s="91" t="str">
        <f t="shared" si="179"/>
        <v>-</v>
      </c>
      <c r="AA788" s="91" t="str">
        <f t="shared" si="179"/>
        <v>-</v>
      </c>
      <c r="AB788" s="91" t="str">
        <f t="shared" si="179"/>
        <v>-</v>
      </c>
      <c r="AC788" s="91" t="str">
        <f t="shared" si="179"/>
        <v>-</v>
      </c>
      <c r="AD788" s="91" t="str">
        <f t="shared" si="179"/>
        <v>-</v>
      </c>
      <c r="AE788" s="91" t="str">
        <f t="shared" si="179"/>
        <v>-</v>
      </c>
      <c r="AF788" s="91" t="str">
        <f t="shared" si="179"/>
        <v>-</v>
      </c>
      <c r="AG788" s="91" t="str">
        <f t="shared" si="179"/>
        <v>-</v>
      </c>
      <c r="AH788" s="91" t="str">
        <f t="shared" si="179"/>
        <v>-</v>
      </c>
      <c r="AI788" s="91" t="str">
        <f t="shared" si="179"/>
        <v>-</v>
      </c>
      <c r="AJ788" s="91" t="str">
        <f t="shared" si="179"/>
        <v>-</v>
      </c>
      <c r="AK788" s="91" t="str">
        <f t="shared" si="179"/>
        <v>-</v>
      </c>
      <c r="AL788" s="91" t="str">
        <f t="shared" si="179"/>
        <v>-</v>
      </c>
      <c r="AM788" s="91" t="str">
        <f t="shared" si="179"/>
        <v>-</v>
      </c>
    </row>
    <row r="789" spans="1:39">
      <c r="A789" s="58" t="str">
        <f t="shared" si="168"/>
        <v/>
      </c>
      <c r="B789" s="120" t="str">
        <f t="shared" si="168"/>
        <v/>
      </c>
      <c r="C789" s="86" t="str">
        <f t="shared" si="168"/>
        <v/>
      </c>
      <c r="D789" s="87" t="str">
        <f t="shared" si="168"/>
        <v/>
      </c>
      <c r="E789" s="91" t="str">
        <f t="shared" ref="E789:AM789" si="180">IFERROR(RANK(E175,E$4:E$610,),"-")</f>
        <v>-</v>
      </c>
      <c r="F789" s="91" t="str">
        <f t="shared" si="180"/>
        <v>-</v>
      </c>
      <c r="G789" s="91" t="str">
        <f t="shared" si="180"/>
        <v>-</v>
      </c>
      <c r="H789" s="91" t="str">
        <f t="shared" si="180"/>
        <v>-</v>
      </c>
      <c r="I789" s="91" t="str">
        <f t="shared" si="180"/>
        <v>-</v>
      </c>
      <c r="J789" s="91" t="str">
        <f t="shared" si="180"/>
        <v>-</v>
      </c>
      <c r="K789" s="91" t="str">
        <f t="shared" si="180"/>
        <v>-</v>
      </c>
      <c r="L789" s="91" t="str">
        <f t="shared" si="180"/>
        <v>-</v>
      </c>
      <c r="M789" s="91" t="str">
        <f t="shared" si="180"/>
        <v>-</v>
      </c>
      <c r="N789" s="91" t="str">
        <f t="shared" si="180"/>
        <v>-</v>
      </c>
      <c r="O789" s="91" t="str">
        <f t="shared" si="180"/>
        <v>-</v>
      </c>
      <c r="P789" s="91" t="str">
        <f t="shared" si="180"/>
        <v>-</v>
      </c>
      <c r="Q789" s="91" t="str">
        <f t="shared" si="180"/>
        <v>-</v>
      </c>
      <c r="R789" s="91" t="str">
        <f t="shared" si="180"/>
        <v>-</v>
      </c>
      <c r="S789" s="91" t="str">
        <f t="shared" si="180"/>
        <v>-</v>
      </c>
      <c r="T789" s="91" t="str">
        <f t="shared" si="180"/>
        <v>-</v>
      </c>
      <c r="U789" s="91" t="str">
        <f t="shared" si="180"/>
        <v>-</v>
      </c>
      <c r="V789" s="91" t="str">
        <f t="shared" si="180"/>
        <v>-</v>
      </c>
      <c r="W789" s="91" t="str">
        <f t="shared" si="180"/>
        <v>-</v>
      </c>
      <c r="X789" s="91" t="str">
        <f t="shared" si="180"/>
        <v>-</v>
      </c>
      <c r="Y789" s="91" t="str">
        <f t="shared" si="180"/>
        <v>-</v>
      </c>
      <c r="Z789" s="91" t="str">
        <f t="shared" si="180"/>
        <v>-</v>
      </c>
      <c r="AA789" s="91" t="str">
        <f t="shared" si="180"/>
        <v>-</v>
      </c>
      <c r="AB789" s="91" t="str">
        <f t="shared" si="180"/>
        <v>-</v>
      </c>
      <c r="AC789" s="91" t="str">
        <f t="shared" si="180"/>
        <v>-</v>
      </c>
      <c r="AD789" s="91" t="str">
        <f t="shared" si="180"/>
        <v>-</v>
      </c>
      <c r="AE789" s="91" t="str">
        <f t="shared" si="180"/>
        <v>-</v>
      </c>
      <c r="AF789" s="91" t="str">
        <f t="shared" si="180"/>
        <v>-</v>
      </c>
      <c r="AG789" s="91" t="str">
        <f t="shared" si="180"/>
        <v>-</v>
      </c>
      <c r="AH789" s="91" t="str">
        <f t="shared" si="180"/>
        <v>-</v>
      </c>
      <c r="AI789" s="91" t="str">
        <f t="shared" si="180"/>
        <v>-</v>
      </c>
      <c r="AJ789" s="91" t="str">
        <f t="shared" si="180"/>
        <v>-</v>
      </c>
      <c r="AK789" s="91" t="str">
        <f t="shared" si="180"/>
        <v>-</v>
      </c>
      <c r="AL789" s="91" t="str">
        <f t="shared" si="180"/>
        <v>-</v>
      </c>
      <c r="AM789" s="91" t="str">
        <f t="shared" si="180"/>
        <v>-</v>
      </c>
    </row>
    <row r="790" spans="1:39">
      <c r="A790" s="58" t="str">
        <f t="shared" si="168"/>
        <v/>
      </c>
      <c r="B790" s="120" t="str">
        <f t="shared" si="168"/>
        <v/>
      </c>
      <c r="C790" s="86" t="str">
        <f t="shared" si="168"/>
        <v/>
      </c>
      <c r="D790" s="87" t="str">
        <f t="shared" si="168"/>
        <v/>
      </c>
      <c r="E790" s="91" t="str">
        <f t="shared" ref="E790:AM790" si="181">IFERROR(RANK(E176,E$4:E$610,),"-")</f>
        <v>-</v>
      </c>
      <c r="F790" s="91" t="str">
        <f t="shared" si="181"/>
        <v>-</v>
      </c>
      <c r="G790" s="91" t="str">
        <f t="shared" si="181"/>
        <v>-</v>
      </c>
      <c r="H790" s="91" t="str">
        <f t="shared" si="181"/>
        <v>-</v>
      </c>
      <c r="I790" s="91" t="str">
        <f t="shared" si="181"/>
        <v>-</v>
      </c>
      <c r="J790" s="91" t="str">
        <f t="shared" si="181"/>
        <v>-</v>
      </c>
      <c r="K790" s="91" t="str">
        <f t="shared" si="181"/>
        <v>-</v>
      </c>
      <c r="L790" s="91" t="str">
        <f t="shared" si="181"/>
        <v>-</v>
      </c>
      <c r="M790" s="91" t="str">
        <f t="shared" si="181"/>
        <v>-</v>
      </c>
      <c r="N790" s="91" t="str">
        <f t="shared" si="181"/>
        <v>-</v>
      </c>
      <c r="O790" s="91" t="str">
        <f t="shared" si="181"/>
        <v>-</v>
      </c>
      <c r="P790" s="91" t="str">
        <f t="shared" si="181"/>
        <v>-</v>
      </c>
      <c r="Q790" s="91" t="str">
        <f t="shared" si="181"/>
        <v>-</v>
      </c>
      <c r="R790" s="91" t="str">
        <f t="shared" si="181"/>
        <v>-</v>
      </c>
      <c r="S790" s="91" t="str">
        <f t="shared" si="181"/>
        <v>-</v>
      </c>
      <c r="T790" s="91" t="str">
        <f t="shared" si="181"/>
        <v>-</v>
      </c>
      <c r="U790" s="91" t="str">
        <f t="shared" si="181"/>
        <v>-</v>
      </c>
      <c r="V790" s="91" t="str">
        <f t="shared" si="181"/>
        <v>-</v>
      </c>
      <c r="W790" s="91" t="str">
        <f t="shared" si="181"/>
        <v>-</v>
      </c>
      <c r="X790" s="91" t="str">
        <f t="shared" si="181"/>
        <v>-</v>
      </c>
      <c r="Y790" s="91" t="str">
        <f t="shared" si="181"/>
        <v>-</v>
      </c>
      <c r="Z790" s="91" t="str">
        <f t="shared" si="181"/>
        <v>-</v>
      </c>
      <c r="AA790" s="91" t="str">
        <f t="shared" si="181"/>
        <v>-</v>
      </c>
      <c r="AB790" s="91" t="str">
        <f t="shared" si="181"/>
        <v>-</v>
      </c>
      <c r="AC790" s="91" t="str">
        <f t="shared" si="181"/>
        <v>-</v>
      </c>
      <c r="AD790" s="91" t="str">
        <f t="shared" si="181"/>
        <v>-</v>
      </c>
      <c r="AE790" s="91" t="str">
        <f t="shared" si="181"/>
        <v>-</v>
      </c>
      <c r="AF790" s="91" t="str">
        <f t="shared" si="181"/>
        <v>-</v>
      </c>
      <c r="AG790" s="91" t="str">
        <f t="shared" si="181"/>
        <v>-</v>
      </c>
      <c r="AH790" s="91" t="str">
        <f t="shared" si="181"/>
        <v>-</v>
      </c>
      <c r="AI790" s="91" t="str">
        <f t="shared" si="181"/>
        <v>-</v>
      </c>
      <c r="AJ790" s="91" t="str">
        <f t="shared" si="181"/>
        <v>-</v>
      </c>
      <c r="AK790" s="91" t="str">
        <f t="shared" si="181"/>
        <v>-</v>
      </c>
      <c r="AL790" s="91" t="str">
        <f t="shared" si="181"/>
        <v>-</v>
      </c>
      <c r="AM790" s="91" t="str">
        <f t="shared" si="181"/>
        <v>-</v>
      </c>
    </row>
    <row r="791" spans="1:39">
      <c r="A791" s="58" t="str">
        <f t="shared" si="168"/>
        <v/>
      </c>
      <c r="B791" s="120" t="str">
        <f t="shared" si="168"/>
        <v/>
      </c>
      <c r="C791" s="86" t="str">
        <f t="shared" si="168"/>
        <v/>
      </c>
      <c r="D791" s="87" t="str">
        <f t="shared" si="168"/>
        <v/>
      </c>
      <c r="E791" s="91" t="str">
        <f t="shared" ref="E791:AM791" si="182">IFERROR(RANK(E177,E$4:E$610,),"-")</f>
        <v>-</v>
      </c>
      <c r="F791" s="91" t="str">
        <f t="shared" si="182"/>
        <v>-</v>
      </c>
      <c r="G791" s="91" t="str">
        <f t="shared" si="182"/>
        <v>-</v>
      </c>
      <c r="H791" s="91" t="str">
        <f t="shared" si="182"/>
        <v>-</v>
      </c>
      <c r="I791" s="91" t="str">
        <f t="shared" si="182"/>
        <v>-</v>
      </c>
      <c r="J791" s="91" t="str">
        <f t="shared" si="182"/>
        <v>-</v>
      </c>
      <c r="K791" s="91" t="str">
        <f t="shared" si="182"/>
        <v>-</v>
      </c>
      <c r="L791" s="91" t="str">
        <f t="shared" si="182"/>
        <v>-</v>
      </c>
      <c r="M791" s="91" t="str">
        <f t="shared" si="182"/>
        <v>-</v>
      </c>
      <c r="N791" s="91" t="str">
        <f t="shared" si="182"/>
        <v>-</v>
      </c>
      <c r="O791" s="91" t="str">
        <f t="shared" si="182"/>
        <v>-</v>
      </c>
      <c r="P791" s="91" t="str">
        <f t="shared" si="182"/>
        <v>-</v>
      </c>
      <c r="Q791" s="91" t="str">
        <f t="shared" si="182"/>
        <v>-</v>
      </c>
      <c r="R791" s="91" t="str">
        <f t="shared" si="182"/>
        <v>-</v>
      </c>
      <c r="S791" s="91" t="str">
        <f t="shared" si="182"/>
        <v>-</v>
      </c>
      <c r="T791" s="91" t="str">
        <f t="shared" si="182"/>
        <v>-</v>
      </c>
      <c r="U791" s="91" t="str">
        <f t="shared" si="182"/>
        <v>-</v>
      </c>
      <c r="V791" s="91" t="str">
        <f t="shared" si="182"/>
        <v>-</v>
      </c>
      <c r="W791" s="91" t="str">
        <f t="shared" si="182"/>
        <v>-</v>
      </c>
      <c r="X791" s="91" t="str">
        <f t="shared" si="182"/>
        <v>-</v>
      </c>
      <c r="Y791" s="91" t="str">
        <f t="shared" si="182"/>
        <v>-</v>
      </c>
      <c r="Z791" s="91" t="str">
        <f t="shared" si="182"/>
        <v>-</v>
      </c>
      <c r="AA791" s="91" t="str">
        <f t="shared" si="182"/>
        <v>-</v>
      </c>
      <c r="AB791" s="91" t="str">
        <f t="shared" si="182"/>
        <v>-</v>
      </c>
      <c r="AC791" s="91" t="str">
        <f t="shared" si="182"/>
        <v>-</v>
      </c>
      <c r="AD791" s="91" t="str">
        <f t="shared" si="182"/>
        <v>-</v>
      </c>
      <c r="AE791" s="91" t="str">
        <f t="shared" si="182"/>
        <v>-</v>
      </c>
      <c r="AF791" s="91" t="str">
        <f t="shared" si="182"/>
        <v>-</v>
      </c>
      <c r="AG791" s="91" t="str">
        <f t="shared" si="182"/>
        <v>-</v>
      </c>
      <c r="AH791" s="91" t="str">
        <f t="shared" si="182"/>
        <v>-</v>
      </c>
      <c r="AI791" s="91" t="str">
        <f t="shared" si="182"/>
        <v>-</v>
      </c>
      <c r="AJ791" s="91" t="str">
        <f t="shared" si="182"/>
        <v>-</v>
      </c>
      <c r="AK791" s="91" t="str">
        <f t="shared" si="182"/>
        <v>-</v>
      </c>
      <c r="AL791" s="91" t="str">
        <f t="shared" si="182"/>
        <v>-</v>
      </c>
      <c r="AM791" s="91" t="str">
        <f t="shared" si="182"/>
        <v>-</v>
      </c>
    </row>
    <row r="792" spans="1:39">
      <c r="A792" s="58" t="str">
        <f t="shared" si="168"/>
        <v/>
      </c>
      <c r="B792" s="120" t="str">
        <f t="shared" si="168"/>
        <v/>
      </c>
      <c r="C792" s="86" t="str">
        <f t="shared" si="168"/>
        <v/>
      </c>
      <c r="D792" s="87" t="str">
        <f t="shared" si="168"/>
        <v/>
      </c>
      <c r="E792" s="91" t="str">
        <f t="shared" ref="E792:AM792" si="183">IFERROR(RANK(E178,E$4:E$610,),"-")</f>
        <v>-</v>
      </c>
      <c r="F792" s="91" t="str">
        <f t="shared" si="183"/>
        <v>-</v>
      </c>
      <c r="G792" s="91" t="str">
        <f t="shared" si="183"/>
        <v>-</v>
      </c>
      <c r="H792" s="91" t="str">
        <f t="shared" si="183"/>
        <v>-</v>
      </c>
      <c r="I792" s="91" t="str">
        <f t="shared" si="183"/>
        <v>-</v>
      </c>
      <c r="J792" s="91" t="str">
        <f t="shared" si="183"/>
        <v>-</v>
      </c>
      <c r="K792" s="91" t="str">
        <f t="shared" si="183"/>
        <v>-</v>
      </c>
      <c r="L792" s="91" t="str">
        <f t="shared" si="183"/>
        <v>-</v>
      </c>
      <c r="M792" s="91" t="str">
        <f t="shared" si="183"/>
        <v>-</v>
      </c>
      <c r="N792" s="91" t="str">
        <f t="shared" si="183"/>
        <v>-</v>
      </c>
      <c r="O792" s="91" t="str">
        <f t="shared" si="183"/>
        <v>-</v>
      </c>
      <c r="P792" s="91" t="str">
        <f t="shared" si="183"/>
        <v>-</v>
      </c>
      <c r="Q792" s="91" t="str">
        <f t="shared" si="183"/>
        <v>-</v>
      </c>
      <c r="R792" s="91" t="str">
        <f t="shared" si="183"/>
        <v>-</v>
      </c>
      <c r="S792" s="91" t="str">
        <f t="shared" si="183"/>
        <v>-</v>
      </c>
      <c r="T792" s="91" t="str">
        <f t="shared" si="183"/>
        <v>-</v>
      </c>
      <c r="U792" s="91" t="str">
        <f t="shared" si="183"/>
        <v>-</v>
      </c>
      <c r="V792" s="91" t="str">
        <f t="shared" si="183"/>
        <v>-</v>
      </c>
      <c r="W792" s="91" t="str">
        <f t="shared" si="183"/>
        <v>-</v>
      </c>
      <c r="X792" s="91" t="str">
        <f t="shared" si="183"/>
        <v>-</v>
      </c>
      <c r="Y792" s="91" t="str">
        <f t="shared" si="183"/>
        <v>-</v>
      </c>
      <c r="Z792" s="91" t="str">
        <f t="shared" si="183"/>
        <v>-</v>
      </c>
      <c r="AA792" s="91" t="str">
        <f t="shared" si="183"/>
        <v>-</v>
      </c>
      <c r="AB792" s="91" t="str">
        <f t="shared" si="183"/>
        <v>-</v>
      </c>
      <c r="AC792" s="91" t="str">
        <f t="shared" si="183"/>
        <v>-</v>
      </c>
      <c r="AD792" s="91" t="str">
        <f t="shared" si="183"/>
        <v>-</v>
      </c>
      <c r="AE792" s="91" t="str">
        <f t="shared" si="183"/>
        <v>-</v>
      </c>
      <c r="AF792" s="91" t="str">
        <f t="shared" si="183"/>
        <v>-</v>
      </c>
      <c r="AG792" s="91" t="str">
        <f t="shared" si="183"/>
        <v>-</v>
      </c>
      <c r="AH792" s="91" t="str">
        <f t="shared" si="183"/>
        <v>-</v>
      </c>
      <c r="AI792" s="91" t="str">
        <f t="shared" si="183"/>
        <v>-</v>
      </c>
      <c r="AJ792" s="91" t="str">
        <f t="shared" si="183"/>
        <v>-</v>
      </c>
      <c r="AK792" s="91" t="str">
        <f t="shared" si="183"/>
        <v>-</v>
      </c>
      <c r="AL792" s="91" t="str">
        <f t="shared" si="183"/>
        <v>-</v>
      </c>
      <c r="AM792" s="91" t="str">
        <f t="shared" si="183"/>
        <v>-</v>
      </c>
    </row>
    <row r="793" spans="1:39">
      <c r="A793" s="58" t="str">
        <f t="shared" si="168"/>
        <v/>
      </c>
      <c r="B793" s="120" t="str">
        <f t="shared" si="168"/>
        <v/>
      </c>
      <c r="C793" s="86" t="str">
        <f t="shared" si="168"/>
        <v/>
      </c>
      <c r="D793" s="87" t="str">
        <f t="shared" si="168"/>
        <v/>
      </c>
      <c r="E793" s="91" t="str">
        <f t="shared" ref="E793:AM793" si="184">IFERROR(RANK(E179,E$4:E$610,),"-")</f>
        <v>-</v>
      </c>
      <c r="F793" s="91" t="str">
        <f t="shared" si="184"/>
        <v>-</v>
      </c>
      <c r="G793" s="91" t="str">
        <f t="shared" si="184"/>
        <v>-</v>
      </c>
      <c r="H793" s="91" t="str">
        <f t="shared" si="184"/>
        <v>-</v>
      </c>
      <c r="I793" s="91" t="str">
        <f t="shared" si="184"/>
        <v>-</v>
      </c>
      <c r="J793" s="91" t="str">
        <f t="shared" si="184"/>
        <v>-</v>
      </c>
      <c r="K793" s="91" t="str">
        <f t="shared" si="184"/>
        <v>-</v>
      </c>
      <c r="L793" s="91" t="str">
        <f t="shared" si="184"/>
        <v>-</v>
      </c>
      <c r="M793" s="91" t="str">
        <f t="shared" si="184"/>
        <v>-</v>
      </c>
      <c r="N793" s="91" t="str">
        <f t="shared" si="184"/>
        <v>-</v>
      </c>
      <c r="O793" s="91" t="str">
        <f t="shared" si="184"/>
        <v>-</v>
      </c>
      <c r="P793" s="91" t="str">
        <f t="shared" si="184"/>
        <v>-</v>
      </c>
      <c r="Q793" s="91" t="str">
        <f t="shared" si="184"/>
        <v>-</v>
      </c>
      <c r="R793" s="91" t="str">
        <f t="shared" si="184"/>
        <v>-</v>
      </c>
      <c r="S793" s="91" t="str">
        <f t="shared" si="184"/>
        <v>-</v>
      </c>
      <c r="T793" s="91" t="str">
        <f t="shared" si="184"/>
        <v>-</v>
      </c>
      <c r="U793" s="91" t="str">
        <f t="shared" si="184"/>
        <v>-</v>
      </c>
      <c r="V793" s="91" t="str">
        <f t="shared" si="184"/>
        <v>-</v>
      </c>
      <c r="W793" s="91" t="str">
        <f t="shared" si="184"/>
        <v>-</v>
      </c>
      <c r="X793" s="91" t="str">
        <f t="shared" si="184"/>
        <v>-</v>
      </c>
      <c r="Y793" s="91" t="str">
        <f t="shared" si="184"/>
        <v>-</v>
      </c>
      <c r="Z793" s="91" t="str">
        <f t="shared" si="184"/>
        <v>-</v>
      </c>
      <c r="AA793" s="91" t="str">
        <f t="shared" si="184"/>
        <v>-</v>
      </c>
      <c r="AB793" s="91" t="str">
        <f t="shared" si="184"/>
        <v>-</v>
      </c>
      <c r="AC793" s="91" t="str">
        <f t="shared" si="184"/>
        <v>-</v>
      </c>
      <c r="AD793" s="91" t="str">
        <f t="shared" si="184"/>
        <v>-</v>
      </c>
      <c r="AE793" s="91" t="str">
        <f t="shared" si="184"/>
        <v>-</v>
      </c>
      <c r="AF793" s="91" t="str">
        <f t="shared" si="184"/>
        <v>-</v>
      </c>
      <c r="AG793" s="91" t="str">
        <f t="shared" si="184"/>
        <v>-</v>
      </c>
      <c r="AH793" s="91" t="str">
        <f t="shared" si="184"/>
        <v>-</v>
      </c>
      <c r="AI793" s="91" t="str">
        <f t="shared" si="184"/>
        <v>-</v>
      </c>
      <c r="AJ793" s="91" t="str">
        <f t="shared" si="184"/>
        <v>-</v>
      </c>
      <c r="AK793" s="91" t="str">
        <f t="shared" si="184"/>
        <v>-</v>
      </c>
      <c r="AL793" s="91" t="str">
        <f t="shared" si="184"/>
        <v>-</v>
      </c>
      <c r="AM793" s="91" t="str">
        <f t="shared" si="184"/>
        <v>-</v>
      </c>
    </row>
    <row r="794" spans="1:39">
      <c r="A794" s="58" t="str">
        <f t="shared" si="168"/>
        <v/>
      </c>
      <c r="B794" s="120" t="str">
        <f t="shared" si="168"/>
        <v/>
      </c>
      <c r="C794" s="86" t="str">
        <f t="shared" si="168"/>
        <v/>
      </c>
      <c r="D794" s="87" t="str">
        <f t="shared" si="168"/>
        <v/>
      </c>
      <c r="E794" s="91" t="str">
        <f t="shared" ref="E794:AM794" si="185">IFERROR(RANK(E180,E$4:E$610,),"-")</f>
        <v>-</v>
      </c>
      <c r="F794" s="91" t="str">
        <f t="shared" si="185"/>
        <v>-</v>
      </c>
      <c r="G794" s="91" t="str">
        <f t="shared" si="185"/>
        <v>-</v>
      </c>
      <c r="H794" s="91" t="str">
        <f t="shared" si="185"/>
        <v>-</v>
      </c>
      <c r="I794" s="91" t="str">
        <f t="shared" si="185"/>
        <v>-</v>
      </c>
      <c r="J794" s="91" t="str">
        <f t="shared" si="185"/>
        <v>-</v>
      </c>
      <c r="K794" s="91" t="str">
        <f t="shared" si="185"/>
        <v>-</v>
      </c>
      <c r="L794" s="91" t="str">
        <f t="shared" si="185"/>
        <v>-</v>
      </c>
      <c r="M794" s="91" t="str">
        <f t="shared" si="185"/>
        <v>-</v>
      </c>
      <c r="N794" s="91" t="str">
        <f t="shared" si="185"/>
        <v>-</v>
      </c>
      <c r="O794" s="91" t="str">
        <f t="shared" si="185"/>
        <v>-</v>
      </c>
      <c r="P794" s="91" t="str">
        <f t="shared" si="185"/>
        <v>-</v>
      </c>
      <c r="Q794" s="91" t="str">
        <f t="shared" si="185"/>
        <v>-</v>
      </c>
      <c r="R794" s="91" t="str">
        <f t="shared" si="185"/>
        <v>-</v>
      </c>
      <c r="S794" s="91" t="str">
        <f t="shared" si="185"/>
        <v>-</v>
      </c>
      <c r="T794" s="91" t="str">
        <f t="shared" si="185"/>
        <v>-</v>
      </c>
      <c r="U794" s="91" t="str">
        <f t="shared" si="185"/>
        <v>-</v>
      </c>
      <c r="V794" s="91" t="str">
        <f t="shared" si="185"/>
        <v>-</v>
      </c>
      <c r="W794" s="91" t="str">
        <f t="shared" si="185"/>
        <v>-</v>
      </c>
      <c r="X794" s="91" t="str">
        <f t="shared" si="185"/>
        <v>-</v>
      </c>
      <c r="Y794" s="91" t="str">
        <f t="shared" si="185"/>
        <v>-</v>
      </c>
      <c r="Z794" s="91" t="str">
        <f t="shared" si="185"/>
        <v>-</v>
      </c>
      <c r="AA794" s="91" t="str">
        <f t="shared" si="185"/>
        <v>-</v>
      </c>
      <c r="AB794" s="91" t="str">
        <f t="shared" si="185"/>
        <v>-</v>
      </c>
      <c r="AC794" s="91" t="str">
        <f t="shared" si="185"/>
        <v>-</v>
      </c>
      <c r="AD794" s="91" t="str">
        <f t="shared" si="185"/>
        <v>-</v>
      </c>
      <c r="AE794" s="91" t="str">
        <f t="shared" si="185"/>
        <v>-</v>
      </c>
      <c r="AF794" s="91" t="str">
        <f t="shared" si="185"/>
        <v>-</v>
      </c>
      <c r="AG794" s="91" t="str">
        <f t="shared" si="185"/>
        <v>-</v>
      </c>
      <c r="AH794" s="91" t="str">
        <f t="shared" si="185"/>
        <v>-</v>
      </c>
      <c r="AI794" s="91" t="str">
        <f t="shared" si="185"/>
        <v>-</v>
      </c>
      <c r="AJ794" s="91" t="str">
        <f t="shared" si="185"/>
        <v>-</v>
      </c>
      <c r="AK794" s="91" t="str">
        <f t="shared" si="185"/>
        <v>-</v>
      </c>
      <c r="AL794" s="91" t="str">
        <f t="shared" si="185"/>
        <v>-</v>
      </c>
      <c r="AM794" s="91" t="str">
        <f t="shared" si="185"/>
        <v>-</v>
      </c>
    </row>
    <row r="795" spans="1:39">
      <c r="A795" s="58" t="str">
        <f t="shared" si="168"/>
        <v/>
      </c>
      <c r="B795" s="120" t="str">
        <f t="shared" si="168"/>
        <v/>
      </c>
      <c r="C795" s="86" t="str">
        <f t="shared" si="168"/>
        <v/>
      </c>
      <c r="D795" s="87" t="str">
        <f t="shared" si="168"/>
        <v/>
      </c>
      <c r="E795" s="91" t="str">
        <f t="shared" ref="E795:AM795" si="186">IFERROR(RANK(E181,E$4:E$610,),"-")</f>
        <v>-</v>
      </c>
      <c r="F795" s="91" t="str">
        <f t="shared" si="186"/>
        <v>-</v>
      </c>
      <c r="G795" s="91" t="str">
        <f t="shared" si="186"/>
        <v>-</v>
      </c>
      <c r="H795" s="91" t="str">
        <f t="shared" si="186"/>
        <v>-</v>
      </c>
      <c r="I795" s="91" t="str">
        <f t="shared" si="186"/>
        <v>-</v>
      </c>
      <c r="J795" s="91" t="str">
        <f t="shared" si="186"/>
        <v>-</v>
      </c>
      <c r="K795" s="91" t="str">
        <f t="shared" si="186"/>
        <v>-</v>
      </c>
      <c r="L795" s="91" t="str">
        <f t="shared" si="186"/>
        <v>-</v>
      </c>
      <c r="M795" s="91" t="str">
        <f t="shared" si="186"/>
        <v>-</v>
      </c>
      <c r="N795" s="91" t="str">
        <f t="shared" si="186"/>
        <v>-</v>
      </c>
      <c r="O795" s="91" t="str">
        <f t="shared" si="186"/>
        <v>-</v>
      </c>
      <c r="P795" s="91" t="str">
        <f t="shared" si="186"/>
        <v>-</v>
      </c>
      <c r="Q795" s="91" t="str">
        <f t="shared" si="186"/>
        <v>-</v>
      </c>
      <c r="R795" s="91" t="str">
        <f t="shared" si="186"/>
        <v>-</v>
      </c>
      <c r="S795" s="91" t="str">
        <f t="shared" si="186"/>
        <v>-</v>
      </c>
      <c r="T795" s="91" t="str">
        <f t="shared" si="186"/>
        <v>-</v>
      </c>
      <c r="U795" s="91" t="str">
        <f t="shared" si="186"/>
        <v>-</v>
      </c>
      <c r="V795" s="91" t="str">
        <f t="shared" si="186"/>
        <v>-</v>
      </c>
      <c r="W795" s="91" t="str">
        <f t="shared" si="186"/>
        <v>-</v>
      </c>
      <c r="X795" s="91" t="str">
        <f t="shared" si="186"/>
        <v>-</v>
      </c>
      <c r="Y795" s="91" t="str">
        <f t="shared" si="186"/>
        <v>-</v>
      </c>
      <c r="Z795" s="91" t="str">
        <f t="shared" si="186"/>
        <v>-</v>
      </c>
      <c r="AA795" s="91" t="str">
        <f t="shared" si="186"/>
        <v>-</v>
      </c>
      <c r="AB795" s="91" t="str">
        <f t="shared" si="186"/>
        <v>-</v>
      </c>
      <c r="AC795" s="91" t="str">
        <f t="shared" si="186"/>
        <v>-</v>
      </c>
      <c r="AD795" s="91" t="str">
        <f t="shared" si="186"/>
        <v>-</v>
      </c>
      <c r="AE795" s="91" t="str">
        <f t="shared" si="186"/>
        <v>-</v>
      </c>
      <c r="AF795" s="91" t="str">
        <f t="shared" si="186"/>
        <v>-</v>
      </c>
      <c r="AG795" s="91" t="str">
        <f t="shared" si="186"/>
        <v>-</v>
      </c>
      <c r="AH795" s="91" t="str">
        <f t="shared" si="186"/>
        <v>-</v>
      </c>
      <c r="AI795" s="91" t="str">
        <f t="shared" si="186"/>
        <v>-</v>
      </c>
      <c r="AJ795" s="91" t="str">
        <f t="shared" si="186"/>
        <v>-</v>
      </c>
      <c r="AK795" s="91" t="str">
        <f t="shared" si="186"/>
        <v>-</v>
      </c>
      <c r="AL795" s="91" t="str">
        <f t="shared" si="186"/>
        <v>-</v>
      </c>
      <c r="AM795" s="91" t="str">
        <f t="shared" si="186"/>
        <v>-</v>
      </c>
    </row>
    <row r="796" spans="1:39">
      <c r="A796" s="58" t="str">
        <f t="shared" si="168"/>
        <v/>
      </c>
      <c r="B796" s="120" t="str">
        <f t="shared" si="168"/>
        <v/>
      </c>
      <c r="C796" s="86" t="str">
        <f t="shared" si="168"/>
        <v/>
      </c>
      <c r="D796" s="87" t="str">
        <f t="shared" si="168"/>
        <v/>
      </c>
      <c r="E796" s="91" t="str">
        <f t="shared" ref="E796:AM796" si="187">IFERROR(RANK(E182,E$4:E$610,),"-")</f>
        <v>-</v>
      </c>
      <c r="F796" s="91" t="str">
        <f t="shared" si="187"/>
        <v>-</v>
      </c>
      <c r="G796" s="91" t="str">
        <f t="shared" si="187"/>
        <v>-</v>
      </c>
      <c r="H796" s="91" t="str">
        <f t="shared" si="187"/>
        <v>-</v>
      </c>
      <c r="I796" s="91" t="str">
        <f t="shared" si="187"/>
        <v>-</v>
      </c>
      <c r="J796" s="91" t="str">
        <f t="shared" si="187"/>
        <v>-</v>
      </c>
      <c r="K796" s="91" t="str">
        <f t="shared" si="187"/>
        <v>-</v>
      </c>
      <c r="L796" s="91" t="str">
        <f t="shared" si="187"/>
        <v>-</v>
      </c>
      <c r="M796" s="91" t="str">
        <f t="shared" si="187"/>
        <v>-</v>
      </c>
      <c r="N796" s="91" t="str">
        <f t="shared" si="187"/>
        <v>-</v>
      </c>
      <c r="O796" s="91" t="str">
        <f t="shared" si="187"/>
        <v>-</v>
      </c>
      <c r="P796" s="91" t="str">
        <f t="shared" si="187"/>
        <v>-</v>
      </c>
      <c r="Q796" s="91" t="str">
        <f t="shared" si="187"/>
        <v>-</v>
      </c>
      <c r="R796" s="91" t="str">
        <f t="shared" si="187"/>
        <v>-</v>
      </c>
      <c r="S796" s="91" t="str">
        <f t="shared" si="187"/>
        <v>-</v>
      </c>
      <c r="T796" s="91" t="str">
        <f t="shared" si="187"/>
        <v>-</v>
      </c>
      <c r="U796" s="91" t="str">
        <f t="shared" si="187"/>
        <v>-</v>
      </c>
      <c r="V796" s="91" t="str">
        <f t="shared" si="187"/>
        <v>-</v>
      </c>
      <c r="W796" s="91" t="str">
        <f t="shared" si="187"/>
        <v>-</v>
      </c>
      <c r="X796" s="91" t="str">
        <f t="shared" si="187"/>
        <v>-</v>
      </c>
      <c r="Y796" s="91" t="str">
        <f t="shared" si="187"/>
        <v>-</v>
      </c>
      <c r="Z796" s="91" t="str">
        <f t="shared" si="187"/>
        <v>-</v>
      </c>
      <c r="AA796" s="91" t="str">
        <f t="shared" si="187"/>
        <v>-</v>
      </c>
      <c r="AB796" s="91" t="str">
        <f t="shared" si="187"/>
        <v>-</v>
      </c>
      <c r="AC796" s="91" t="str">
        <f t="shared" si="187"/>
        <v>-</v>
      </c>
      <c r="AD796" s="91" t="str">
        <f t="shared" si="187"/>
        <v>-</v>
      </c>
      <c r="AE796" s="91" t="str">
        <f t="shared" si="187"/>
        <v>-</v>
      </c>
      <c r="AF796" s="91" t="str">
        <f t="shared" si="187"/>
        <v>-</v>
      </c>
      <c r="AG796" s="91" t="str">
        <f t="shared" si="187"/>
        <v>-</v>
      </c>
      <c r="AH796" s="91" t="str">
        <f t="shared" si="187"/>
        <v>-</v>
      </c>
      <c r="AI796" s="91" t="str">
        <f t="shared" si="187"/>
        <v>-</v>
      </c>
      <c r="AJ796" s="91" t="str">
        <f t="shared" si="187"/>
        <v>-</v>
      </c>
      <c r="AK796" s="91" t="str">
        <f t="shared" si="187"/>
        <v>-</v>
      </c>
      <c r="AL796" s="91" t="str">
        <f t="shared" si="187"/>
        <v>-</v>
      </c>
      <c r="AM796" s="91" t="str">
        <f t="shared" si="187"/>
        <v>-</v>
      </c>
    </row>
    <row r="797" spans="1:39">
      <c r="A797" s="58" t="str">
        <f t="shared" si="168"/>
        <v/>
      </c>
      <c r="B797" s="120" t="str">
        <f t="shared" si="168"/>
        <v/>
      </c>
      <c r="C797" s="86" t="str">
        <f t="shared" si="168"/>
        <v/>
      </c>
      <c r="D797" s="87" t="str">
        <f t="shared" si="168"/>
        <v/>
      </c>
      <c r="E797" s="91" t="str">
        <f t="shared" ref="E797:AM797" si="188">IFERROR(RANK(E183,E$4:E$610,),"-")</f>
        <v>-</v>
      </c>
      <c r="F797" s="91" t="str">
        <f t="shared" si="188"/>
        <v>-</v>
      </c>
      <c r="G797" s="91" t="str">
        <f t="shared" si="188"/>
        <v>-</v>
      </c>
      <c r="H797" s="91" t="str">
        <f t="shared" si="188"/>
        <v>-</v>
      </c>
      <c r="I797" s="91" t="str">
        <f t="shared" si="188"/>
        <v>-</v>
      </c>
      <c r="J797" s="91" t="str">
        <f t="shared" si="188"/>
        <v>-</v>
      </c>
      <c r="K797" s="91" t="str">
        <f t="shared" si="188"/>
        <v>-</v>
      </c>
      <c r="L797" s="91" t="str">
        <f t="shared" si="188"/>
        <v>-</v>
      </c>
      <c r="M797" s="91" t="str">
        <f t="shared" si="188"/>
        <v>-</v>
      </c>
      <c r="N797" s="91" t="str">
        <f t="shared" si="188"/>
        <v>-</v>
      </c>
      <c r="O797" s="91" t="str">
        <f t="shared" si="188"/>
        <v>-</v>
      </c>
      <c r="P797" s="91" t="str">
        <f t="shared" si="188"/>
        <v>-</v>
      </c>
      <c r="Q797" s="91" t="str">
        <f t="shared" si="188"/>
        <v>-</v>
      </c>
      <c r="R797" s="91" t="str">
        <f t="shared" si="188"/>
        <v>-</v>
      </c>
      <c r="S797" s="91" t="str">
        <f t="shared" si="188"/>
        <v>-</v>
      </c>
      <c r="T797" s="91" t="str">
        <f t="shared" si="188"/>
        <v>-</v>
      </c>
      <c r="U797" s="91" t="str">
        <f t="shared" si="188"/>
        <v>-</v>
      </c>
      <c r="V797" s="91" t="str">
        <f t="shared" si="188"/>
        <v>-</v>
      </c>
      <c r="W797" s="91" t="str">
        <f t="shared" si="188"/>
        <v>-</v>
      </c>
      <c r="X797" s="91" t="str">
        <f t="shared" si="188"/>
        <v>-</v>
      </c>
      <c r="Y797" s="91" t="str">
        <f t="shared" si="188"/>
        <v>-</v>
      </c>
      <c r="Z797" s="91" t="str">
        <f t="shared" si="188"/>
        <v>-</v>
      </c>
      <c r="AA797" s="91" t="str">
        <f t="shared" si="188"/>
        <v>-</v>
      </c>
      <c r="AB797" s="91" t="str">
        <f t="shared" si="188"/>
        <v>-</v>
      </c>
      <c r="AC797" s="91" t="str">
        <f t="shared" si="188"/>
        <v>-</v>
      </c>
      <c r="AD797" s="91" t="str">
        <f t="shared" si="188"/>
        <v>-</v>
      </c>
      <c r="AE797" s="91" t="str">
        <f t="shared" si="188"/>
        <v>-</v>
      </c>
      <c r="AF797" s="91" t="str">
        <f t="shared" si="188"/>
        <v>-</v>
      </c>
      <c r="AG797" s="91" t="str">
        <f t="shared" si="188"/>
        <v>-</v>
      </c>
      <c r="AH797" s="91" t="str">
        <f t="shared" si="188"/>
        <v>-</v>
      </c>
      <c r="AI797" s="91" t="str">
        <f t="shared" si="188"/>
        <v>-</v>
      </c>
      <c r="AJ797" s="91" t="str">
        <f t="shared" si="188"/>
        <v>-</v>
      </c>
      <c r="AK797" s="91" t="str">
        <f t="shared" si="188"/>
        <v>-</v>
      </c>
      <c r="AL797" s="91" t="str">
        <f t="shared" si="188"/>
        <v>-</v>
      </c>
      <c r="AM797" s="91" t="str">
        <f t="shared" si="188"/>
        <v>-</v>
      </c>
    </row>
    <row r="798" spans="1:39">
      <c r="A798" s="58" t="str">
        <f t="shared" ref="A798:D817" si="189">A184</f>
        <v/>
      </c>
      <c r="B798" s="120" t="str">
        <f t="shared" si="189"/>
        <v/>
      </c>
      <c r="C798" s="86" t="str">
        <f t="shared" si="189"/>
        <v/>
      </c>
      <c r="D798" s="87" t="str">
        <f t="shared" si="189"/>
        <v/>
      </c>
      <c r="E798" s="91" t="str">
        <f t="shared" ref="E798:AM798" si="190">IFERROR(RANK(E184,E$4:E$610,),"-")</f>
        <v>-</v>
      </c>
      <c r="F798" s="91" t="str">
        <f t="shared" si="190"/>
        <v>-</v>
      </c>
      <c r="G798" s="91" t="str">
        <f t="shared" si="190"/>
        <v>-</v>
      </c>
      <c r="H798" s="91" t="str">
        <f t="shared" si="190"/>
        <v>-</v>
      </c>
      <c r="I798" s="91" t="str">
        <f t="shared" si="190"/>
        <v>-</v>
      </c>
      <c r="J798" s="91" t="str">
        <f t="shared" si="190"/>
        <v>-</v>
      </c>
      <c r="K798" s="91" t="str">
        <f t="shared" si="190"/>
        <v>-</v>
      </c>
      <c r="L798" s="91" t="str">
        <f t="shared" si="190"/>
        <v>-</v>
      </c>
      <c r="M798" s="91" t="str">
        <f t="shared" si="190"/>
        <v>-</v>
      </c>
      <c r="N798" s="91" t="str">
        <f t="shared" si="190"/>
        <v>-</v>
      </c>
      <c r="O798" s="91" t="str">
        <f t="shared" si="190"/>
        <v>-</v>
      </c>
      <c r="P798" s="91" t="str">
        <f t="shared" si="190"/>
        <v>-</v>
      </c>
      <c r="Q798" s="91" t="str">
        <f t="shared" si="190"/>
        <v>-</v>
      </c>
      <c r="R798" s="91" t="str">
        <f t="shared" si="190"/>
        <v>-</v>
      </c>
      <c r="S798" s="91" t="str">
        <f t="shared" si="190"/>
        <v>-</v>
      </c>
      <c r="T798" s="91" t="str">
        <f t="shared" si="190"/>
        <v>-</v>
      </c>
      <c r="U798" s="91" t="str">
        <f t="shared" si="190"/>
        <v>-</v>
      </c>
      <c r="V798" s="91" t="str">
        <f t="shared" si="190"/>
        <v>-</v>
      </c>
      <c r="W798" s="91" t="str">
        <f t="shared" si="190"/>
        <v>-</v>
      </c>
      <c r="X798" s="91" t="str">
        <f t="shared" si="190"/>
        <v>-</v>
      </c>
      <c r="Y798" s="91" t="str">
        <f t="shared" si="190"/>
        <v>-</v>
      </c>
      <c r="Z798" s="91" t="str">
        <f t="shared" si="190"/>
        <v>-</v>
      </c>
      <c r="AA798" s="91" t="str">
        <f t="shared" si="190"/>
        <v>-</v>
      </c>
      <c r="AB798" s="91" t="str">
        <f t="shared" si="190"/>
        <v>-</v>
      </c>
      <c r="AC798" s="91" t="str">
        <f t="shared" si="190"/>
        <v>-</v>
      </c>
      <c r="AD798" s="91" t="str">
        <f t="shared" si="190"/>
        <v>-</v>
      </c>
      <c r="AE798" s="91" t="str">
        <f t="shared" si="190"/>
        <v>-</v>
      </c>
      <c r="AF798" s="91" t="str">
        <f t="shared" si="190"/>
        <v>-</v>
      </c>
      <c r="AG798" s="91" t="str">
        <f t="shared" si="190"/>
        <v>-</v>
      </c>
      <c r="AH798" s="91" t="str">
        <f t="shared" si="190"/>
        <v>-</v>
      </c>
      <c r="AI798" s="91" t="str">
        <f t="shared" si="190"/>
        <v>-</v>
      </c>
      <c r="AJ798" s="91" t="str">
        <f t="shared" si="190"/>
        <v>-</v>
      </c>
      <c r="AK798" s="91" t="str">
        <f t="shared" si="190"/>
        <v>-</v>
      </c>
      <c r="AL798" s="91" t="str">
        <f t="shared" si="190"/>
        <v>-</v>
      </c>
      <c r="AM798" s="91" t="str">
        <f t="shared" si="190"/>
        <v>-</v>
      </c>
    </row>
    <row r="799" spans="1:39">
      <c r="A799" s="58" t="str">
        <f t="shared" si="189"/>
        <v/>
      </c>
      <c r="B799" s="120" t="str">
        <f t="shared" si="189"/>
        <v/>
      </c>
      <c r="C799" s="86" t="str">
        <f t="shared" si="189"/>
        <v/>
      </c>
      <c r="D799" s="87" t="str">
        <f t="shared" si="189"/>
        <v/>
      </c>
      <c r="E799" s="91" t="str">
        <f t="shared" ref="E799:AM799" si="191">IFERROR(RANK(E185,E$4:E$610,),"-")</f>
        <v>-</v>
      </c>
      <c r="F799" s="91" t="str">
        <f t="shared" si="191"/>
        <v>-</v>
      </c>
      <c r="G799" s="91" t="str">
        <f t="shared" si="191"/>
        <v>-</v>
      </c>
      <c r="H799" s="91" t="str">
        <f t="shared" si="191"/>
        <v>-</v>
      </c>
      <c r="I799" s="91" t="str">
        <f t="shared" si="191"/>
        <v>-</v>
      </c>
      <c r="J799" s="91" t="str">
        <f t="shared" si="191"/>
        <v>-</v>
      </c>
      <c r="K799" s="91" t="str">
        <f t="shared" si="191"/>
        <v>-</v>
      </c>
      <c r="L799" s="91" t="str">
        <f t="shared" si="191"/>
        <v>-</v>
      </c>
      <c r="M799" s="91" t="str">
        <f t="shared" si="191"/>
        <v>-</v>
      </c>
      <c r="N799" s="91" t="str">
        <f t="shared" si="191"/>
        <v>-</v>
      </c>
      <c r="O799" s="91" t="str">
        <f t="shared" si="191"/>
        <v>-</v>
      </c>
      <c r="P799" s="91" t="str">
        <f t="shared" si="191"/>
        <v>-</v>
      </c>
      <c r="Q799" s="91" t="str">
        <f t="shared" si="191"/>
        <v>-</v>
      </c>
      <c r="R799" s="91" t="str">
        <f t="shared" si="191"/>
        <v>-</v>
      </c>
      <c r="S799" s="91" t="str">
        <f t="shared" si="191"/>
        <v>-</v>
      </c>
      <c r="T799" s="91" t="str">
        <f t="shared" si="191"/>
        <v>-</v>
      </c>
      <c r="U799" s="91" t="str">
        <f t="shared" si="191"/>
        <v>-</v>
      </c>
      <c r="V799" s="91" t="str">
        <f t="shared" si="191"/>
        <v>-</v>
      </c>
      <c r="W799" s="91" t="str">
        <f t="shared" si="191"/>
        <v>-</v>
      </c>
      <c r="X799" s="91" t="str">
        <f t="shared" si="191"/>
        <v>-</v>
      </c>
      <c r="Y799" s="91" t="str">
        <f t="shared" si="191"/>
        <v>-</v>
      </c>
      <c r="Z799" s="91" t="str">
        <f t="shared" si="191"/>
        <v>-</v>
      </c>
      <c r="AA799" s="91" t="str">
        <f t="shared" si="191"/>
        <v>-</v>
      </c>
      <c r="AB799" s="91" t="str">
        <f t="shared" si="191"/>
        <v>-</v>
      </c>
      <c r="AC799" s="91" t="str">
        <f t="shared" si="191"/>
        <v>-</v>
      </c>
      <c r="AD799" s="91" t="str">
        <f t="shared" si="191"/>
        <v>-</v>
      </c>
      <c r="AE799" s="91" t="str">
        <f t="shared" si="191"/>
        <v>-</v>
      </c>
      <c r="AF799" s="91" t="str">
        <f t="shared" si="191"/>
        <v>-</v>
      </c>
      <c r="AG799" s="91" t="str">
        <f t="shared" si="191"/>
        <v>-</v>
      </c>
      <c r="AH799" s="91" t="str">
        <f t="shared" si="191"/>
        <v>-</v>
      </c>
      <c r="AI799" s="91" t="str">
        <f t="shared" si="191"/>
        <v>-</v>
      </c>
      <c r="AJ799" s="91" t="str">
        <f t="shared" si="191"/>
        <v>-</v>
      </c>
      <c r="AK799" s="91" t="str">
        <f t="shared" si="191"/>
        <v>-</v>
      </c>
      <c r="AL799" s="91" t="str">
        <f t="shared" si="191"/>
        <v>-</v>
      </c>
      <c r="AM799" s="91" t="str">
        <f t="shared" si="191"/>
        <v>-</v>
      </c>
    </row>
    <row r="800" spans="1:39">
      <c r="A800" s="58" t="str">
        <f t="shared" si="189"/>
        <v/>
      </c>
      <c r="B800" s="120" t="str">
        <f t="shared" si="189"/>
        <v/>
      </c>
      <c r="C800" s="86" t="str">
        <f t="shared" si="189"/>
        <v/>
      </c>
      <c r="D800" s="87" t="str">
        <f t="shared" si="189"/>
        <v/>
      </c>
      <c r="E800" s="91" t="str">
        <f t="shared" ref="E800:AM800" si="192">IFERROR(RANK(E186,E$4:E$610,),"-")</f>
        <v>-</v>
      </c>
      <c r="F800" s="91" t="str">
        <f t="shared" si="192"/>
        <v>-</v>
      </c>
      <c r="G800" s="91" t="str">
        <f t="shared" si="192"/>
        <v>-</v>
      </c>
      <c r="H800" s="91" t="str">
        <f t="shared" si="192"/>
        <v>-</v>
      </c>
      <c r="I800" s="91" t="str">
        <f t="shared" si="192"/>
        <v>-</v>
      </c>
      <c r="J800" s="91" t="str">
        <f t="shared" si="192"/>
        <v>-</v>
      </c>
      <c r="K800" s="91" t="str">
        <f t="shared" si="192"/>
        <v>-</v>
      </c>
      <c r="L800" s="91" t="str">
        <f t="shared" si="192"/>
        <v>-</v>
      </c>
      <c r="M800" s="91" t="str">
        <f t="shared" si="192"/>
        <v>-</v>
      </c>
      <c r="N800" s="91" t="str">
        <f t="shared" si="192"/>
        <v>-</v>
      </c>
      <c r="O800" s="91" t="str">
        <f t="shared" si="192"/>
        <v>-</v>
      </c>
      <c r="P800" s="91" t="str">
        <f t="shared" si="192"/>
        <v>-</v>
      </c>
      <c r="Q800" s="91" t="str">
        <f t="shared" si="192"/>
        <v>-</v>
      </c>
      <c r="R800" s="91" t="str">
        <f t="shared" si="192"/>
        <v>-</v>
      </c>
      <c r="S800" s="91" t="str">
        <f t="shared" si="192"/>
        <v>-</v>
      </c>
      <c r="T800" s="91" t="str">
        <f t="shared" si="192"/>
        <v>-</v>
      </c>
      <c r="U800" s="91" t="str">
        <f t="shared" si="192"/>
        <v>-</v>
      </c>
      <c r="V800" s="91" t="str">
        <f t="shared" si="192"/>
        <v>-</v>
      </c>
      <c r="W800" s="91" t="str">
        <f t="shared" si="192"/>
        <v>-</v>
      </c>
      <c r="X800" s="91" t="str">
        <f t="shared" si="192"/>
        <v>-</v>
      </c>
      <c r="Y800" s="91" t="str">
        <f t="shared" si="192"/>
        <v>-</v>
      </c>
      <c r="Z800" s="91" t="str">
        <f t="shared" si="192"/>
        <v>-</v>
      </c>
      <c r="AA800" s="91" t="str">
        <f t="shared" si="192"/>
        <v>-</v>
      </c>
      <c r="AB800" s="91" t="str">
        <f t="shared" si="192"/>
        <v>-</v>
      </c>
      <c r="AC800" s="91" t="str">
        <f t="shared" si="192"/>
        <v>-</v>
      </c>
      <c r="AD800" s="91" t="str">
        <f t="shared" si="192"/>
        <v>-</v>
      </c>
      <c r="AE800" s="91" t="str">
        <f t="shared" si="192"/>
        <v>-</v>
      </c>
      <c r="AF800" s="91" t="str">
        <f t="shared" si="192"/>
        <v>-</v>
      </c>
      <c r="AG800" s="91" t="str">
        <f t="shared" si="192"/>
        <v>-</v>
      </c>
      <c r="AH800" s="91" t="str">
        <f t="shared" si="192"/>
        <v>-</v>
      </c>
      <c r="AI800" s="91" t="str">
        <f t="shared" si="192"/>
        <v>-</v>
      </c>
      <c r="AJ800" s="91" t="str">
        <f t="shared" si="192"/>
        <v>-</v>
      </c>
      <c r="AK800" s="91" t="str">
        <f t="shared" si="192"/>
        <v>-</v>
      </c>
      <c r="AL800" s="91" t="str">
        <f t="shared" si="192"/>
        <v>-</v>
      </c>
      <c r="AM800" s="91" t="str">
        <f t="shared" si="192"/>
        <v>-</v>
      </c>
    </row>
    <row r="801" spans="1:39">
      <c r="A801" s="58" t="str">
        <f t="shared" si="189"/>
        <v/>
      </c>
      <c r="B801" s="120" t="str">
        <f t="shared" si="189"/>
        <v/>
      </c>
      <c r="C801" s="86" t="str">
        <f t="shared" si="189"/>
        <v/>
      </c>
      <c r="D801" s="87" t="str">
        <f t="shared" si="189"/>
        <v/>
      </c>
      <c r="E801" s="91" t="str">
        <f t="shared" ref="E801:AM801" si="193">IFERROR(RANK(E187,E$4:E$610,),"-")</f>
        <v>-</v>
      </c>
      <c r="F801" s="91" t="str">
        <f t="shared" si="193"/>
        <v>-</v>
      </c>
      <c r="G801" s="91" t="str">
        <f t="shared" si="193"/>
        <v>-</v>
      </c>
      <c r="H801" s="91" t="str">
        <f t="shared" si="193"/>
        <v>-</v>
      </c>
      <c r="I801" s="91" t="str">
        <f t="shared" si="193"/>
        <v>-</v>
      </c>
      <c r="J801" s="91" t="str">
        <f t="shared" si="193"/>
        <v>-</v>
      </c>
      <c r="K801" s="91" t="str">
        <f t="shared" si="193"/>
        <v>-</v>
      </c>
      <c r="L801" s="91" t="str">
        <f t="shared" si="193"/>
        <v>-</v>
      </c>
      <c r="M801" s="91" t="str">
        <f t="shared" si="193"/>
        <v>-</v>
      </c>
      <c r="N801" s="91" t="str">
        <f t="shared" si="193"/>
        <v>-</v>
      </c>
      <c r="O801" s="91" t="str">
        <f t="shared" si="193"/>
        <v>-</v>
      </c>
      <c r="P801" s="91" t="str">
        <f t="shared" si="193"/>
        <v>-</v>
      </c>
      <c r="Q801" s="91" t="str">
        <f t="shared" si="193"/>
        <v>-</v>
      </c>
      <c r="R801" s="91" t="str">
        <f t="shared" si="193"/>
        <v>-</v>
      </c>
      <c r="S801" s="91" t="str">
        <f t="shared" si="193"/>
        <v>-</v>
      </c>
      <c r="T801" s="91" t="str">
        <f t="shared" si="193"/>
        <v>-</v>
      </c>
      <c r="U801" s="91" t="str">
        <f t="shared" si="193"/>
        <v>-</v>
      </c>
      <c r="V801" s="91" t="str">
        <f t="shared" si="193"/>
        <v>-</v>
      </c>
      <c r="W801" s="91" t="str">
        <f t="shared" si="193"/>
        <v>-</v>
      </c>
      <c r="X801" s="91" t="str">
        <f t="shared" si="193"/>
        <v>-</v>
      </c>
      <c r="Y801" s="91" t="str">
        <f t="shared" si="193"/>
        <v>-</v>
      </c>
      <c r="Z801" s="91" t="str">
        <f t="shared" si="193"/>
        <v>-</v>
      </c>
      <c r="AA801" s="91" t="str">
        <f t="shared" si="193"/>
        <v>-</v>
      </c>
      <c r="AB801" s="91" t="str">
        <f t="shared" si="193"/>
        <v>-</v>
      </c>
      <c r="AC801" s="91" t="str">
        <f t="shared" si="193"/>
        <v>-</v>
      </c>
      <c r="AD801" s="91" t="str">
        <f t="shared" si="193"/>
        <v>-</v>
      </c>
      <c r="AE801" s="91" t="str">
        <f t="shared" si="193"/>
        <v>-</v>
      </c>
      <c r="AF801" s="91" t="str">
        <f t="shared" si="193"/>
        <v>-</v>
      </c>
      <c r="AG801" s="91" t="str">
        <f t="shared" si="193"/>
        <v>-</v>
      </c>
      <c r="AH801" s="91" t="str">
        <f t="shared" si="193"/>
        <v>-</v>
      </c>
      <c r="AI801" s="91" t="str">
        <f t="shared" si="193"/>
        <v>-</v>
      </c>
      <c r="AJ801" s="91" t="str">
        <f t="shared" si="193"/>
        <v>-</v>
      </c>
      <c r="AK801" s="91" t="str">
        <f t="shared" si="193"/>
        <v>-</v>
      </c>
      <c r="AL801" s="91" t="str">
        <f t="shared" si="193"/>
        <v>-</v>
      </c>
      <c r="AM801" s="91" t="str">
        <f t="shared" si="193"/>
        <v>-</v>
      </c>
    </row>
    <row r="802" spans="1:39">
      <c r="A802" s="58" t="str">
        <f t="shared" si="189"/>
        <v/>
      </c>
      <c r="B802" s="120" t="str">
        <f t="shared" si="189"/>
        <v/>
      </c>
      <c r="C802" s="86" t="str">
        <f t="shared" si="189"/>
        <v/>
      </c>
      <c r="D802" s="87" t="str">
        <f t="shared" si="189"/>
        <v/>
      </c>
      <c r="E802" s="91" t="str">
        <f t="shared" ref="E802:AM802" si="194">IFERROR(RANK(E188,E$4:E$610,),"-")</f>
        <v>-</v>
      </c>
      <c r="F802" s="91" t="str">
        <f t="shared" si="194"/>
        <v>-</v>
      </c>
      <c r="G802" s="91" t="str">
        <f t="shared" si="194"/>
        <v>-</v>
      </c>
      <c r="H802" s="91" t="str">
        <f t="shared" si="194"/>
        <v>-</v>
      </c>
      <c r="I802" s="91" t="str">
        <f t="shared" si="194"/>
        <v>-</v>
      </c>
      <c r="J802" s="91" t="str">
        <f t="shared" si="194"/>
        <v>-</v>
      </c>
      <c r="K802" s="91" t="str">
        <f t="shared" si="194"/>
        <v>-</v>
      </c>
      <c r="L802" s="91" t="str">
        <f t="shared" si="194"/>
        <v>-</v>
      </c>
      <c r="M802" s="91" t="str">
        <f t="shared" si="194"/>
        <v>-</v>
      </c>
      <c r="N802" s="91" t="str">
        <f t="shared" si="194"/>
        <v>-</v>
      </c>
      <c r="O802" s="91" t="str">
        <f t="shared" si="194"/>
        <v>-</v>
      </c>
      <c r="P802" s="91" t="str">
        <f t="shared" si="194"/>
        <v>-</v>
      </c>
      <c r="Q802" s="91" t="str">
        <f t="shared" si="194"/>
        <v>-</v>
      </c>
      <c r="R802" s="91" t="str">
        <f t="shared" si="194"/>
        <v>-</v>
      </c>
      <c r="S802" s="91" t="str">
        <f t="shared" si="194"/>
        <v>-</v>
      </c>
      <c r="T802" s="91" t="str">
        <f t="shared" si="194"/>
        <v>-</v>
      </c>
      <c r="U802" s="91" t="str">
        <f t="shared" si="194"/>
        <v>-</v>
      </c>
      <c r="V802" s="91" t="str">
        <f t="shared" si="194"/>
        <v>-</v>
      </c>
      <c r="W802" s="91" t="str">
        <f t="shared" si="194"/>
        <v>-</v>
      </c>
      <c r="X802" s="91" t="str">
        <f t="shared" si="194"/>
        <v>-</v>
      </c>
      <c r="Y802" s="91" t="str">
        <f t="shared" si="194"/>
        <v>-</v>
      </c>
      <c r="Z802" s="91" t="str">
        <f t="shared" si="194"/>
        <v>-</v>
      </c>
      <c r="AA802" s="91" t="str">
        <f t="shared" si="194"/>
        <v>-</v>
      </c>
      <c r="AB802" s="91" t="str">
        <f t="shared" si="194"/>
        <v>-</v>
      </c>
      <c r="AC802" s="91" t="str">
        <f t="shared" si="194"/>
        <v>-</v>
      </c>
      <c r="AD802" s="91" t="str">
        <f t="shared" si="194"/>
        <v>-</v>
      </c>
      <c r="AE802" s="91" t="str">
        <f t="shared" si="194"/>
        <v>-</v>
      </c>
      <c r="AF802" s="91" t="str">
        <f t="shared" si="194"/>
        <v>-</v>
      </c>
      <c r="AG802" s="91" t="str">
        <f t="shared" si="194"/>
        <v>-</v>
      </c>
      <c r="AH802" s="91" t="str">
        <f t="shared" si="194"/>
        <v>-</v>
      </c>
      <c r="AI802" s="91" t="str">
        <f t="shared" si="194"/>
        <v>-</v>
      </c>
      <c r="AJ802" s="91" t="str">
        <f t="shared" si="194"/>
        <v>-</v>
      </c>
      <c r="AK802" s="91" t="str">
        <f t="shared" si="194"/>
        <v>-</v>
      </c>
      <c r="AL802" s="91" t="str">
        <f t="shared" si="194"/>
        <v>-</v>
      </c>
      <c r="AM802" s="91" t="str">
        <f t="shared" si="194"/>
        <v>-</v>
      </c>
    </row>
    <row r="803" spans="1:39">
      <c r="A803" s="58" t="str">
        <f t="shared" si="189"/>
        <v/>
      </c>
      <c r="B803" s="120" t="str">
        <f t="shared" si="189"/>
        <v/>
      </c>
      <c r="C803" s="86" t="str">
        <f t="shared" si="189"/>
        <v/>
      </c>
      <c r="D803" s="87" t="str">
        <f t="shared" si="189"/>
        <v/>
      </c>
      <c r="E803" s="91" t="str">
        <f t="shared" ref="E803:AM803" si="195">IFERROR(RANK(E189,E$4:E$610,),"-")</f>
        <v>-</v>
      </c>
      <c r="F803" s="91" t="str">
        <f t="shared" si="195"/>
        <v>-</v>
      </c>
      <c r="G803" s="91" t="str">
        <f t="shared" si="195"/>
        <v>-</v>
      </c>
      <c r="H803" s="91" t="str">
        <f t="shared" si="195"/>
        <v>-</v>
      </c>
      <c r="I803" s="91" t="str">
        <f t="shared" si="195"/>
        <v>-</v>
      </c>
      <c r="J803" s="91" t="str">
        <f t="shared" si="195"/>
        <v>-</v>
      </c>
      <c r="K803" s="91" t="str">
        <f t="shared" si="195"/>
        <v>-</v>
      </c>
      <c r="L803" s="91" t="str">
        <f t="shared" si="195"/>
        <v>-</v>
      </c>
      <c r="M803" s="91" t="str">
        <f t="shared" si="195"/>
        <v>-</v>
      </c>
      <c r="N803" s="91" t="str">
        <f t="shared" si="195"/>
        <v>-</v>
      </c>
      <c r="O803" s="91" t="str">
        <f t="shared" si="195"/>
        <v>-</v>
      </c>
      <c r="P803" s="91" t="str">
        <f t="shared" si="195"/>
        <v>-</v>
      </c>
      <c r="Q803" s="91" t="str">
        <f t="shared" si="195"/>
        <v>-</v>
      </c>
      <c r="R803" s="91" t="str">
        <f t="shared" si="195"/>
        <v>-</v>
      </c>
      <c r="S803" s="91" t="str">
        <f t="shared" si="195"/>
        <v>-</v>
      </c>
      <c r="T803" s="91" t="str">
        <f t="shared" si="195"/>
        <v>-</v>
      </c>
      <c r="U803" s="91" t="str">
        <f t="shared" si="195"/>
        <v>-</v>
      </c>
      <c r="V803" s="91" t="str">
        <f t="shared" si="195"/>
        <v>-</v>
      </c>
      <c r="W803" s="91" t="str">
        <f t="shared" si="195"/>
        <v>-</v>
      </c>
      <c r="X803" s="91" t="str">
        <f t="shared" si="195"/>
        <v>-</v>
      </c>
      <c r="Y803" s="91" t="str">
        <f t="shared" si="195"/>
        <v>-</v>
      </c>
      <c r="Z803" s="91" t="str">
        <f t="shared" si="195"/>
        <v>-</v>
      </c>
      <c r="AA803" s="91" t="str">
        <f t="shared" si="195"/>
        <v>-</v>
      </c>
      <c r="AB803" s="91" t="str">
        <f t="shared" si="195"/>
        <v>-</v>
      </c>
      <c r="AC803" s="91" t="str">
        <f t="shared" si="195"/>
        <v>-</v>
      </c>
      <c r="AD803" s="91" t="str">
        <f t="shared" si="195"/>
        <v>-</v>
      </c>
      <c r="AE803" s="91" t="str">
        <f t="shared" si="195"/>
        <v>-</v>
      </c>
      <c r="AF803" s="91" t="str">
        <f t="shared" si="195"/>
        <v>-</v>
      </c>
      <c r="AG803" s="91" t="str">
        <f t="shared" si="195"/>
        <v>-</v>
      </c>
      <c r="AH803" s="91" t="str">
        <f t="shared" si="195"/>
        <v>-</v>
      </c>
      <c r="AI803" s="91" t="str">
        <f t="shared" si="195"/>
        <v>-</v>
      </c>
      <c r="AJ803" s="91" t="str">
        <f t="shared" si="195"/>
        <v>-</v>
      </c>
      <c r="AK803" s="91" t="str">
        <f t="shared" si="195"/>
        <v>-</v>
      </c>
      <c r="AL803" s="91" t="str">
        <f t="shared" si="195"/>
        <v>-</v>
      </c>
      <c r="AM803" s="91" t="str">
        <f t="shared" si="195"/>
        <v>-</v>
      </c>
    </row>
    <row r="804" spans="1:39">
      <c r="A804" s="58" t="str">
        <f t="shared" si="189"/>
        <v/>
      </c>
      <c r="B804" s="120" t="str">
        <f t="shared" si="189"/>
        <v/>
      </c>
      <c r="C804" s="86" t="str">
        <f t="shared" si="189"/>
        <v/>
      </c>
      <c r="D804" s="87" t="str">
        <f t="shared" si="189"/>
        <v/>
      </c>
      <c r="E804" s="91" t="str">
        <f t="shared" ref="E804:AM804" si="196">IFERROR(RANK(E190,E$4:E$610,),"-")</f>
        <v>-</v>
      </c>
      <c r="F804" s="91" t="str">
        <f t="shared" si="196"/>
        <v>-</v>
      </c>
      <c r="G804" s="91" t="str">
        <f t="shared" si="196"/>
        <v>-</v>
      </c>
      <c r="H804" s="91" t="str">
        <f t="shared" si="196"/>
        <v>-</v>
      </c>
      <c r="I804" s="91" t="str">
        <f t="shared" si="196"/>
        <v>-</v>
      </c>
      <c r="J804" s="91" t="str">
        <f t="shared" si="196"/>
        <v>-</v>
      </c>
      <c r="K804" s="91" t="str">
        <f t="shared" si="196"/>
        <v>-</v>
      </c>
      <c r="L804" s="91" t="str">
        <f t="shared" si="196"/>
        <v>-</v>
      </c>
      <c r="M804" s="91" t="str">
        <f t="shared" si="196"/>
        <v>-</v>
      </c>
      <c r="N804" s="91" t="str">
        <f t="shared" si="196"/>
        <v>-</v>
      </c>
      <c r="O804" s="91" t="str">
        <f t="shared" si="196"/>
        <v>-</v>
      </c>
      <c r="P804" s="91" t="str">
        <f t="shared" si="196"/>
        <v>-</v>
      </c>
      <c r="Q804" s="91" t="str">
        <f t="shared" si="196"/>
        <v>-</v>
      </c>
      <c r="R804" s="91" t="str">
        <f t="shared" si="196"/>
        <v>-</v>
      </c>
      <c r="S804" s="91" t="str">
        <f t="shared" si="196"/>
        <v>-</v>
      </c>
      <c r="T804" s="91" t="str">
        <f t="shared" si="196"/>
        <v>-</v>
      </c>
      <c r="U804" s="91" t="str">
        <f t="shared" si="196"/>
        <v>-</v>
      </c>
      <c r="V804" s="91" t="str">
        <f t="shared" si="196"/>
        <v>-</v>
      </c>
      <c r="W804" s="91" t="str">
        <f t="shared" si="196"/>
        <v>-</v>
      </c>
      <c r="X804" s="91" t="str">
        <f t="shared" si="196"/>
        <v>-</v>
      </c>
      <c r="Y804" s="91" t="str">
        <f t="shared" si="196"/>
        <v>-</v>
      </c>
      <c r="Z804" s="91" t="str">
        <f t="shared" si="196"/>
        <v>-</v>
      </c>
      <c r="AA804" s="91" t="str">
        <f t="shared" si="196"/>
        <v>-</v>
      </c>
      <c r="AB804" s="91" t="str">
        <f t="shared" si="196"/>
        <v>-</v>
      </c>
      <c r="AC804" s="91" t="str">
        <f t="shared" si="196"/>
        <v>-</v>
      </c>
      <c r="AD804" s="91" t="str">
        <f t="shared" si="196"/>
        <v>-</v>
      </c>
      <c r="AE804" s="91" t="str">
        <f t="shared" si="196"/>
        <v>-</v>
      </c>
      <c r="AF804" s="91" t="str">
        <f t="shared" si="196"/>
        <v>-</v>
      </c>
      <c r="AG804" s="91" t="str">
        <f t="shared" si="196"/>
        <v>-</v>
      </c>
      <c r="AH804" s="91" t="str">
        <f t="shared" si="196"/>
        <v>-</v>
      </c>
      <c r="AI804" s="91" t="str">
        <f t="shared" si="196"/>
        <v>-</v>
      </c>
      <c r="AJ804" s="91" t="str">
        <f t="shared" si="196"/>
        <v>-</v>
      </c>
      <c r="AK804" s="91" t="str">
        <f t="shared" si="196"/>
        <v>-</v>
      </c>
      <c r="AL804" s="91" t="str">
        <f t="shared" si="196"/>
        <v>-</v>
      </c>
      <c r="AM804" s="91" t="str">
        <f t="shared" si="196"/>
        <v>-</v>
      </c>
    </row>
    <row r="805" spans="1:39">
      <c r="A805" s="58" t="str">
        <f t="shared" si="189"/>
        <v/>
      </c>
      <c r="B805" s="120" t="str">
        <f t="shared" si="189"/>
        <v/>
      </c>
      <c r="C805" s="86" t="str">
        <f t="shared" si="189"/>
        <v/>
      </c>
      <c r="D805" s="87" t="str">
        <f t="shared" si="189"/>
        <v/>
      </c>
      <c r="E805" s="91" t="str">
        <f t="shared" ref="E805:AM805" si="197">IFERROR(RANK(E191,E$4:E$610,),"-")</f>
        <v>-</v>
      </c>
      <c r="F805" s="91" t="str">
        <f t="shared" si="197"/>
        <v>-</v>
      </c>
      <c r="G805" s="91" t="str">
        <f t="shared" si="197"/>
        <v>-</v>
      </c>
      <c r="H805" s="91" t="str">
        <f t="shared" si="197"/>
        <v>-</v>
      </c>
      <c r="I805" s="91" t="str">
        <f t="shared" si="197"/>
        <v>-</v>
      </c>
      <c r="J805" s="91" t="str">
        <f t="shared" si="197"/>
        <v>-</v>
      </c>
      <c r="K805" s="91" t="str">
        <f t="shared" si="197"/>
        <v>-</v>
      </c>
      <c r="L805" s="91" t="str">
        <f t="shared" si="197"/>
        <v>-</v>
      </c>
      <c r="M805" s="91" t="str">
        <f t="shared" si="197"/>
        <v>-</v>
      </c>
      <c r="N805" s="91" t="str">
        <f t="shared" si="197"/>
        <v>-</v>
      </c>
      <c r="O805" s="91" t="str">
        <f t="shared" si="197"/>
        <v>-</v>
      </c>
      <c r="P805" s="91" t="str">
        <f t="shared" si="197"/>
        <v>-</v>
      </c>
      <c r="Q805" s="91" t="str">
        <f t="shared" si="197"/>
        <v>-</v>
      </c>
      <c r="R805" s="91" t="str">
        <f t="shared" si="197"/>
        <v>-</v>
      </c>
      <c r="S805" s="91" t="str">
        <f t="shared" si="197"/>
        <v>-</v>
      </c>
      <c r="T805" s="91" t="str">
        <f t="shared" si="197"/>
        <v>-</v>
      </c>
      <c r="U805" s="91" t="str">
        <f t="shared" si="197"/>
        <v>-</v>
      </c>
      <c r="V805" s="91" t="str">
        <f t="shared" si="197"/>
        <v>-</v>
      </c>
      <c r="W805" s="91" t="str">
        <f t="shared" si="197"/>
        <v>-</v>
      </c>
      <c r="X805" s="91" t="str">
        <f t="shared" si="197"/>
        <v>-</v>
      </c>
      <c r="Y805" s="91" t="str">
        <f t="shared" si="197"/>
        <v>-</v>
      </c>
      <c r="Z805" s="91" t="str">
        <f t="shared" si="197"/>
        <v>-</v>
      </c>
      <c r="AA805" s="91" t="str">
        <f t="shared" si="197"/>
        <v>-</v>
      </c>
      <c r="AB805" s="91" t="str">
        <f t="shared" si="197"/>
        <v>-</v>
      </c>
      <c r="AC805" s="91" t="str">
        <f t="shared" si="197"/>
        <v>-</v>
      </c>
      <c r="AD805" s="91" t="str">
        <f t="shared" si="197"/>
        <v>-</v>
      </c>
      <c r="AE805" s="91" t="str">
        <f t="shared" si="197"/>
        <v>-</v>
      </c>
      <c r="AF805" s="91" t="str">
        <f t="shared" si="197"/>
        <v>-</v>
      </c>
      <c r="AG805" s="91" t="str">
        <f t="shared" si="197"/>
        <v>-</v>
      </c>
      <c r="AH805" s="91" t="str">
        <f t="shared" si="197"/>
        <v>-</v>
      </c>
      <c r="AI805" s="91" t="str">
        <f t="shared" si="197"/>
        <v>-</v>
      </c>
      <c r="AJ805" s="91" t="str">
        <f t="shared" si="197"/>
        <v>-</v>
      </c>
      <c r="AK805" s="91" t="str">
        <f t="shared" si="197"/>
        <v>-</v>
      </c>
      <c r="AL805" s="91" t="str">
        <f t="shared" si="197"/>
        <v>-</v>
      </c>
      <c r="AM805" s="91" t="str">
        <f t="shared" si="197"/>
        <v>-</v>
      </c>
    </row>
    <row r="806" spans="1:39">
      <c r="A806" s="58" t="str">
        <f t="shared" si="189"/>
        <v/>
      </c>
      <c r="B806" s="120" t="str">
        <f t="shared" si="189"/>
        <v/>
      </c>
      <c r="C806" s="86" t="str">
        <f t="shared" si="189"/>
        <v/>
      </c>
      <c r="D806" s="87" t="str">
        <f t="shared" si="189"/>
        <v/>
      </c>
      <c r="E806" s="91" t="str">
        <f t="shared" ref="E806:AM806" si="198">IFERROR(RANK(E192,E$4:E$610,),"-")</f>
        <v>-</v>
      </c>
      <c r="F806" s="91" t="str">
        <f t="shared" si="198"/>
        <v>-</v>
      </c>
      <c r="G806" s="91" t="str">
        <f t="shared" si="198"/>
        <v>-</v>
      </c>
      <c r="H806" s="91" t="str">
        <f t="shared" si="198"/>
        <v>-</v>
      </c>
      <c r="I806" s="91" t="str">
        <f t="shared" si="198"/>
        <v>-</v>
      </c>
      <c r="J806" s="91" t="str">
        <f t="shared" si="198"/>
        <v>-</v>
      </c>
      <c r="K806" s="91" t="str">
        <f t="shared" si="198"/>
        <v>-</v>
      </c>
      <c r="L806" s="91" t="str">
        <f t="shared" si="198"/>
        <v>-</v>
      </c>
      <c r="M806" s="91" t="str">
        <f t="shared" si="198"/>
        <v>-</v>
      </c>
      <c r="N806" s="91" t="str">
        <f t="shared" si="198"/>
        <v>-</v>
      </c>
      <c r="O806" s="91" t="str">
        <f t="shared" si="198"/>
        <v>-</v>
      </c>
      <c r="P806" s="91" t="str">
        <f t="shared" si="198"/>
        <v>-</v>
      </c>
      <c r="Q806" s="91" t="str">
        <f t="shared" si="198"/>
        <v>-</v>
      </c>
      <c r="R806" s="91" t="str">
        <f t="shared" si="198"/>
        <v>-</v>
      </c>
      <c r="S806" s="91" t="str">
        <f t="shared" si="198"/>
        <v>-</v>
      </c>
      <c r="T806" s="91" t="str">
        <f t="shared" si="198"/>
        <v>-</v>
      </c>
      <c r="U806" s="91" t="str">
        <f t="shared" si="198"/>
        <v>-</v>
      </c>
      <c r="V806" s="91" t="str">
        <f t="shared" si="198"/>
        <v>-</v>
      </c>
      <c r="W806" s="91" t="str">
        <f t="shared" si="198"/>
        <v>-</v>
      </c>
      <c r="X806" s="91" t="str">
        <f t="shared" si="198"/>
        <v>-</v>
      </c>
      <c r="Y806" s="91" t="str">
        <f t="shared" si="198"/>
        <v>-</v>
      </c>
      <c r="Z806" s="91" t="str">
        <f t="shared" si="198"/>
        <v>-</v>
      </c>
      <c r="AA806" s="91" t="str">
        <f t="shared" si="198"/>
        <v>-</v>
      </c>
      <c r="AB806" s="91" t="str">
        <f t="shared" si="198"/>
        <v>-</v>
      </c>
      <c r="AC806" s="91" t="str">
        <f t="shared" si="198"/>
        <v>-</v>
      </c>
      <c r="AD806" s="91" t="str">
        <f t="shared" si="198"/>
        <v>-</v>
      </c>
      <c r="AE806" s="91" t="str">
        <f t="shared" si="198"/>
        <v>-</v>
      </c>
      <c r="AF806" s="91" t="str">
        <f t="shared" si="198"/>
        <v>-</v>
      </c>
      <c r="AG806" s="91" t="str">
        <f t="shared" si="198"/>
        <v>-</v>
      </c>
      <c r="AH806" s="91" t="str">
        <f t="shared" si="198"/>
        <v>-</v>
      </c>
      <c r="AI806" s="91" t="str">
        <f t="shared" si="198"/>
        <v>-</v>
      </c>
      <c r="AJ806" s="91" t="str">
        <f t="shared" si="198"/>
        <v>-</v>
      </c>
      <c r="AK806" s="91" t="str">
        <f t="shared" si="198"/>
        <v>-</v>
      </c>
      <c r="AL806" s="91" t="str">
        <f t="shared" si="198"/>
        <v>-</v>
      </c>
      <c r="AM806" s="91" t="str">
        <f t="shared" si="198"/>
        <v>-</v>
      </c>
    </row>
    <row r="807" spans="1:39">
      <c r="A807" s="58" t="str">
        <f t="shared" si="189"/>
        <v/>
      </c>
      <c r="B807" s="120" t="str">
        <f t="shared" si="189"/>
        <v/>
      </c>
      <c r="C807" s="86" t="str">
        <f t="shared" si="189"/>
        <v/>
      </c>
      <c r="D807" s="87" t="str">
        <f t="shared" si="189"/>
        <v/>
      </c>
      <c r="E807" s="91" t="str">
        <f t="shared" ref="E807:AM807" si="199">IFERROR(RANK(E193,E$4:E$610,),"-")</f>
        <v>-</v>
      </c>
      <c r="F807" s="91" t="str">
        <f t="shared" si="199"/>
        <v>-</v>
      </c>
      <c r="G807" s="91" t="str">
        <f t="shared" si="199"/>
        <v>-</v>
      </c>
      <c r="H807" s="91" t="str">
        <f t="shared" si="199"/>
        <v>-</v>
      </c>
      <c r="I807" s="91" t="str">
        <f t="shared" si="199"/>
        <v>-</v>
      </c>
      <c r="J807" s="91" t="str">
        <f t="shared" si="199"/>
        <v>-</v>
      </c>
      <c r="K807" s="91" t="str">
        <f t="shared" si="199"/>
        <v>-</v>
      </c>
      <c r="L807" s="91" t="str">
        <f t="shared" si="199"/>
        <v>-</v>
      </c>
      <c r="M807" s="91" t="str">
        <f t="shared" si="199"/>
        <v>-</v>
      </c>
      <c r="N807" s="91" t="str">
        <f t="shared" si="199"/>
        <v>-</v>
      </c>
      <c r="O807" s="91" t="str">
        <f t="shared" si="199"/>
        <v>-</v>
      </c>
      <c r="P807" s="91" t="str">
        <f t="shared" si="199"/>
        <v>-</v>
      </c>
      <c r="Q807" s="91" t="str">
        <f t="shared" si="199"/>
        <v>-</v>
      </c>
      <c r="R807" s="91" t="str">
        <f t="shared" si="199"/>
        <v>-</v>
      </c>
      <c r="S807" s="91" t="str">
        <f t="shared" si="199"/>
        <v>-</v>
      </c>
      <c r="T807" s="91" t="str">
        <f t="shared" si="199"/>
        <v>-</v>
      </c>
      <c r="U807" s="91" t="str">
        <f t="shared" si="199"/>
        <v>-</v>
      </c>
      <c r="V807" s="91" t="str">
        <f t="shared" si="199"/>
        <v>-</v>
      </c>
      <c r="W807" s="91" t="str">
        <f t="shared" si="199"/>
        <v>-</v>
      </c>
      <c r="X807" s="91" t="str">
        <f t="shared" si="199"/>
        <v>-</v>
      </c>
      <c r="Y807" s="91" t="str">
        <f t="shared" si="199"/>
        <v>-</v>
      </c>
      <c r="Z807" s="91" t="str">
        <f t="shared" si="199"/>
        <v>-</v>
      </c>
      <c r="AA807" s="91" t="str">
        <f t="shared" si="199"/>
        <v>-</v>
      </c>
      <c r="AB807" s="91" t="str">
        <f t="shared" si="199"/>
        <v>-</v>
      </c>
      <c r="AC807" s="91" t="str">
        <f t="shared" si="199"/>
        <v>-</v>
      </c>
      <c r="AD807" s="91" t="str">
        <f t="shared" si="199"/>
        <v>-</v>
      </c>
      <c r="AE807" s="91" t="str">
        <f t="shared" si="199"/>
        <v>-</v>
      </c>
      <c r="AF807" s="91" t="str">
        <f t="shared" si="199"/>
        <v>-</v>
      </c>
      <c r="AG807" s="91" t="str">
        <f t="shared" si="199"/>
        <v>-</v>
      </c>
      <c r="AH807" s="91" t="str">
        <f t="shared" si="199"/>
        <v>-</v>
      </c>
      <c r="AI807" s="91" t="str">
        <f t="shared" si="199"/>
        <v>-</v>
      </c>
      <c r="AJ807" s="91" t="str">
        <f t="shared" si="199"/>
        <v>-</v>
      </c>
      <c r="AK807" s="91" t="str">
        <f t="shared" si="199"/>
        <v>-</v>
      </c>
      <c r="AL807" s="91" t="str">
        <f t="shared" si="199"/>
        <v>-</v>
      </c>
      <c r="AM807" s="91" t="str">
        <f t="shared" si="199"/>
        <v>-</v>
      </c>
    </row>
    <row r="808" spans="1:39">
      <c r="A808" s="58" t="str">
        <f t="shared" si="189"/>
        <v/>
      </c>
      <c r="B808" s="120" t="str">
        <f t="shared" si="189"/>
        <v/>
      </c>
      <c r="C808" s="86" t="str">
        <f t="shared" si="189"/>
        <v/>
      </c>
      <c r="D808" s="87" t="str">
        <f t="shared" si="189"/>
        <v/>
      </c>
      <c r="E808" s="91" t="str">
        <f t="shared" ref="E808:AM808" si="200">IFERROR(RANK(E194,E$4:E$610,),"-")</f>
        <v>-</v>
      </c>
      <c r="F808" s="91" t="str">
        <f t="shared" si="200"/>
        <v>-</v>
      </c>
      <c r="G808" s="91" t="str">
        <f t="shared" si="200"/>
        <v>-</v>
      </c>
      <c r="H808" s="91" t="str">
        <f t="shared" si="200"/>
        <v>-</v>
      </c>
      <c r="I808" s="91" t="str">
        <f t="shared" si="200"/>
        <v>-</v>
      </c>
      <c r="J808" s="91" t="str">
        <f t="shared" si="200"/>
        <v>-</v>
      </c>
      <c r="K808" s="91" t="str">
        <f t="shared" si="200"/>
        <v>-</v>
      </c>
      <c r="L808" s="91" t="str">
        <f t="shared" si="200"/>
        <v>-</v>
      </c>
      <c r="M808" s="91" t="str">
        <f t="shared" si="200"/>
        <v>-</v>
      </c>
      <c r="N808" s="91" t="str">
        <f t="shared" si="200"/>
        <v>-</v>
      </c>
      <c r="O808" s="91" t="str">
        <f t="shared" si="200"/>
        <v>-</v>
      </c>
      <c r="P808" s="91" t="str">
        <f t="shared" si="200"/>
        <v>-</v>
      </c>
      <c r="Q808" s="91" t="str">
        <f t="shared" si="200"/>
        <v>-</v>
      </c>
      <c r="R808" s="91" t="str">
        <f t="shared" si="200"/>
        <v>-</v>
      </c>
      <c r="S808" s="91" t="str">
        <f t="shared" si="200"/>
        <v>-</v>
      </c>
      <c r="T808" s="91" t="str">
        <f t="shared" si="200"/>
        <v>-</v>
      </c>
      <c r="U808" s="91" t="str">
        <f t="shared" si="200"/>
        <v>-</v>
      </c>
      <c r="V808" s="91" t="str">
        <f t="shared" si="200"/>
        <v>-</v>
      </c>
      <c r="W808" s="91" t="str">
        <f t="shared" si="200"/>
        <v>-</v>
      </c>
      <c r="X808" s="91" t="str">
        <f t="shared" si="200"/>
        <v>-</v>
      </c>
      <c r="Y808" s="91" t="str">
        <f t="shared" si="200"/>
        <v>-</v>
      </c>
      <c r="Z808" s="91" t="str">
        <f t="shared" si="200"/>
        <v>-</v>
      </c>
      <c r="AA808" s="91" t="str">
        <f t="shared" si="200"/>
        <v>-</v>
      </c>
      <c r="AB808" s="91" t="str">
        <f t="shared" si="200"/>
        <v>-</v>
      </c>
      <c r="AC808" s="91" t="str">
        <f t="shared" si="200"/>
        <v>-</v>
      </c>
      <c r="AD808" s="91" t="str">
        <f t="shared" si="200"/>
        <v>-</v>
      </c>
      <c r="AE808" s="91" t="str">
        <f t="shared" si="200"/>
        <v>-</v>
      </c>
      <c r="AF808" s="91" t="str">
        <f t="shared" si="200"/>
        <v>-</v>
      </c>
      <c r="AG808" s="91" t="str">
        <f t="shared" si="200"/>
        <v>-</v>
      </c>
      <c r="AH808" s="91" t="str">
        <f t="shared" si="200"/>
        <v>-</v>
      </c>
      <c r="AI808" s="91" t="str">
        <f t="shared" si="200"/>
        <v>-</v>
      </c>
      <c r="AJ808" s="91" t="str">
        <f t="shared" si="200"/>
        <v>-</v>
      </c>
      <c r="AK808" s="91" t="str">
        <f t="shared" si="200"/>
        <v>-</v>
      </c>
      <c r="AL808" s="91" t="str">
        <f t="shared" si="200"/>
        <v>-</v>
      </c>
      <c r="AM808" s="91" t="str">
        <f t="shared" si="200"/>
        <v>-</v>
      </c>
    </row>
    <row r="809" spans="1:39">
      <c r="A809" s="58" t="str">
        <f t="shared" si="189"/>
        <v/>
      </c>
      <c r="B809" s="120" t="str">
        <f t="shared" si="189"/>
        <v/>
      </c>
      <c r="C809" s="86" t="str">
        <f t="shared" si="189"/>
        <v/>
      </c>
      <c r="D809" s="87" t="str">
        <f t="shared" si="189"/>
        <v/>
      </c>
      <c r="E809" s="91" t="str">
        <f t="shared" ref="E809:AM809" si="201">IFERROR(RANK(E195,E$4:E$610,),"-")</f>
        <v>-</v>
      </c>
      <c r="F809" s="91" t="str">
        <f t="shared" si="201"/>
        <v>-</v>
      </c>
      <c r="G809" s="91" t="str">
        <f t="shared" si="201"/>
        <v>-</v>
      </c>
      <c r="H809" s="91" t="str">
        <f t="shared" si="201"/>
        <v>-</v>
      </c>
      <c r="I809" s="91" t="str">
        <f t="shared" si="201"/>
        <v>-</v>
      </c>
      <c r="J809" s="91" t="str">
        <f t="shared" si="201"/>
        <v>-</v>
      </c>
      <c r="K809" s="91" t="str">
        <f t="shared" si="201"/>
        <v>-</v>
      </c>
      <c r="L809" s="91" t="str">
        <f t="shared" si="201"/>
        <v>-</v>
      </c>
      <c r="M809" s="91" t="str">
        <f t="shared" si="201"/>
        <v>-</v>
      </c>
      <c r="N809" s="91" t="str">
        <f t="shared" si="201"/>
        <v>-</v>
      </c>
      <c r="O809" s="91" t="str">
        <f t="shared" si="201"/>
        <v>-</v>
      </c>
      <c r="P809" s="91" t="str">
        <f t="shared" si="201"/>
        <v>-</v>
      </c>
      <c r="Q809" s="91" t="str">
        <f t="shared" si="201"/>
        <v>-</v>
      </c>
      <c r="R809" s="91" t="str">
        <f t="shared" si="201"/>
        <v>-</v>
      </c>
      <c r="S809" s="91" t="str">
        <f t="shared" si="201"/>
        <v>-</v>
      </c>
      <c r="T809" s="91" t="str">
        <f t="shared" si="201"/>
        <v>-</v>
      </c>
      <c r="U809" s="91" t="str">
        <f t="shared" si="201"/>
        <v>-</v>
      </c>
      <c r="V809" s="91" t="str">
        <f t="shared" si="201"/>
        <v>-</v>
      </c>
      <c r="W809" s="91" t="str">
        <f t="shared" si="201"/>
        <v>-</v>
      </c>
      <c r="X809" s="91" t="str">
        <f t="shared" si="201"/>
        <v>-</v>
      </c>
      <c r="Y809" s="91" t="str">
        <f t="shared" si="201"/>
        <v>-</v>
      </c>
      <c r="Z809" s="91" t="str">
        <f t="shared" si="201"/>
        <v>-</v>
      </c>
      <c r="AA809" s="91" t="str">
        <f t="shared" si="201"/>
        <v>-</v>
      </c>
      <c r="AB809" s="91" t="str">
        <f t="shared" si="201"/>
        <v>-</v>
      </c>
      <c r="AC809" s="91" t="str">
        <f t="shared" si="201"/>
        <v>-</v>
      </c>
      <c r="AD809" s="91" t="str">
        <f t="shared" si="201"/>
        <v>-</v>
      </c>
      <c r="AE809" s="91" t="str">
        <f t="shared" si="201"/>
        <v>-</v>
      </c>
      <c r="AF809" s="91" t="str">
        <f t="shared" si="201"/>
        <v>-</v>
      </c>
      <c r="AG809" s="91" t="str">
        <f t="shared" si="201"/>
        <v>-</v>
      </c>
      <c r="AH809" s="91" t="str">
        <f t="shared" si="201"/>
        <v>-</v>
      </c>
      <c r="AI809" s="91" t="str">
        <f t="shared" si="201"/>
        <v>-</v>
      </c>
      <c r="AJ809" s="91" t="str">
        <f t="shared" si="201"/>
        <v>-</v>
      </c>
      <c r="AK809" s="91" t="str">
        <f t="shared" si="201"/>
        <v>-</v>
      </c>
      <c r="AL809" s="91" t="str">
        <f t="shared" si="201"/>
        <v>-</v>
      </c>
      <c r="AM809" s="91" t="str">
        <f t="shared" si="201"/>
        <v>-</v>
      </c>
    </row>
    <row r="810" spans="1:39">
      <c r="A810" s="58" t="str">
        <f t="shared" si="189"/>
        <v/>
      </c>
      <c r="B810" s="120" t="str">
        <f t="shared" si="189"/>
        <v/>
      </c>
      <c r="C810" s="86" t="str">
        <f t="shared" si="189"/>
        <v/>
      </c>
      <c r="D810" s="87" t="str">
        <f t="shared" si="189"/>
        <v/>
      </c>
      <c r="E810" s="91" t="str">
        <f t="shared" ref="E810:AM810" si="202">IFERROR(RANK(E196,E$4:E$610,),"-")</f>
        <v>-</v>
      </c>
      <c r="F810" s="91" t="str">
        <f t="shared" si="202"/>
        <v>-</v>
      </c>
      <c r="G810" s="91" t="str">
        <f t="shared" si="202"/>
        <v>-</v>
      </c>
      <c r="H810" s="91" t="str">
        <f t="shared" si="202"/>
        <v>-</v>
      </c>
      <c r="I810" s="91" t="str">
        <f t="shared" si="202"/>
        <v>-</v>
      </c>
      <c r="J810" s="91" t="str">
        <f t="shared" si="202"/>
        <v>-</v>
      </c>
      <c r="K810" s="91" t="str">
        <f t="shared" si="202"/>
        <v>-</v>
      </c>
      <c r="L810" s="91" t="str">
        <f t="shared" si="202"/>
        <v>-</v>
      </c>
      <c r="M810" s="91" t="str">
        <f t="shared" si="202"/>
        <v>-</v>
      </c>
      <c r="N810" s="91" t="str">
        <f t="shared" si="202"/>
        <v>-</v>
      </c>
      <c r="O810" s="91" t="str">
        <f t="shared" si="202"/>
        <v>-</v>
      </c>
      <c r="P810" s="91" t="str">
        <f t="shared" si="202"/>
        <v>-</v>
      </c>
      <c r="Q810" s="91" t="str">
        <f t="shared" si="202"/>
        <v>-</v>
      </c>
      <c r="R810" s="91" t="str">
        <f t="shared" si="202"/>
        <v>-</v>
      </c>
      <c r="S810" s="91" t="str">
        <f t="shared" si="202"/>
        <v>-</v>
      </c>
      <c r="T810" s="91" t="str">
        <f t="shared" si="202"/>
        <v>-</v>
      </c>
      <c r="U810" s="91" t="str">
        <f t="shared" si="202"/>
        <v>-</v>
      </c>
      <c r="V810" s="91" t="str">
        <f t="shared" si="202"/>
        <v>-</v>
      </c>
      <c r="W810" s="91" t="str">
        <f t="shared" si="202"/>
        <v>-</v>
      </c>
      <c r="X810" s="91" t="str">
        <f t="shared" si="202"/>
        <v>-</v>
      </c>
      <c r="Y810" s="91" t="str">
        <f t="shared" si="202"/>
        <v>-</v>
      </c>
      <c r="Z810" s="91" t="str">
        <f t="shared" si="202"/>
        <v>-</v>
      </c>
      <c r="AA810" s="91" t="str">
        <f t="shared" si="202"/>
        <v>-</v>
      </c>
      <c r="AB810" s="91" t="str">
        <f t="shared" si="202"/>
        <v>-</v>
      </c>
      <c r="AC810" s="91" t="str">
        <f t="shared" si="202"/>
        <v>-</v>
      </c>
      <c r="AD810" s="91" t="str">
        <f t="shared" si="202"/>
        <v>-</v>
      </c>
      <c r="AE810" s="91" t="str">
        <f t="shared" si="202"/>
        <v>-</v>
      </c>
      <c r="AF810" s="91" t="str">
        <f t="shared" si="202"/>
        <v>-</v>
      </c>
      <c r="AG810" s="91" t="str">
        <f t="shared" si="202"/>
        <v>-</v>
      </c>
      <c r="AH810" s="91" t="str">
        <f t="shared" si="202"/>
        <v>-</v>
      </c>
      <c r="AI810" s="91" t="str">
        <f t="shared" si="202"/>
        <v>-</v>
      </c>
      <c r="AJ810" s="91" t="str">
        <f t="shared" si="202"/>
        <v>-</v>
      </c>
      <c r="AK810" s="91" t="str">
        <f t="shared" si="202"/>
        <v>-</v>
      </c>
      <c r="AL810" s="91" t="str">
        <f t="shared" si="202"/>
        <v>-</v>
      </c>
      <c r="AM810" s="91" t="str">
        <f t="shared" si="202"/>
        <v>-</v>
      </c>
    </row>
    <row r="811" spans="1:39">
      <c r="A811" s="58" t="str">
        <f t="shared" si="189"/>
        <v/>
      </c>
      <c r="B811" s="120" t="str">
        <f t="shared" si="189"/>
        <v/>
      </c>
      <c r="C811" s="86" t="str">
        <f t="shared" si="189"/>
        <v/>
      </c>
      <c r="D811" s="87" t="str">
        <f t="shared" si="189"/>
        <v/>
      </c>
      <c r="E811" s="91" t="str">
        <f t="shared" ref="E811:AM811" si="203">IFERROR(RANK(E197,E$4:E$610,),"-")</f>
        <v>-</v>
      </c>
      <c r="F811" s="91" t="str">
        <f t="shared" si="203"/>
        <v>-</v>
      </c>
      <c r="G811" s="91" t="str">
        <f t="shared" si="203"/>
        <v>-</v>
      </c>
      <c r="H811" s="91" t="str">
        <f t="shared" si="203"/>
        <v>-</v>
      </c>
      <c r="I811" s="91" t="str">
        <f t="shared" si="203"/>
        <v>-</v>
      </c>
      <c r="J811" s="91" t="str">
        <f t="shared" si="203"/>
        <v>-</v>
      </c>
      <c r="K811" s="91" t="str">
        <f t="shared" si="203"/>
        <v>-</v>
      </c>
      <c r="L811" s="91" t="str">
        <f t="shared" si="203"/>
        <v>-</v>
      </c>
      <c r="M811" s="91" t="str">
        <f t="shared" si="203"/>
        <v>-</v>
      </c>
      <c r="N811" s="91" t="str">
        <f t="shared" si="203"/>
        <v>-</v>
      </c>
      <c r="O811" s="91" t="str">
        <f t="shared" si="203"/>
        <v>-</v>
      </c>
      <c r="P811" s="91" t="str">
        <f t="shared" si="203"/>
        <v>-</v>
      </c>
      <c r="Q811" s="91" t="str">
        <f t="shared" si="203"/>
        <v>-</v>
      </c>
      <c r="R811" s="91" t="str">
        <f t="shared" si="203"/>
        <v>-</v>
      </c>
      <c r="S811" s="91" t="str">
        <f t="shared" si="203"/>
        <v>-</v>
      </c>
      <c r="T811" s="91" t="str">
        <f t="shared" si="203"/>
        <v>-</v>
      </c>
      <c r="U811" s="91" t="str">
        <f t="shared" si="203"/>
        <v>-</v>
      </c>
      <c r="V811" s="91" t="str">
        <f t="shared" si="203"/>
        <v>-</v>
      </c>
      <c r="W811" s="91" t="str">
        <f t="shared" si="203"/>
        <v>-</v>
      </c>
      <c r="X811" s="91" t="str">
        <f t="shared" si="203"/>
        <v>-</v>
      </c>
      <c r="Y811" s="91" t="str">
        <f t="shared" si="203"/>
        <v>-</v>
      </c>
      <c r="Z811" s="91" t="str">
        <f t="shared" si="203"/>
        <v>-</v>
      </c>
      <c r="AA811" s="91" t="str">
        <f t="shared" si="203"/>
        <v>-</v>
      </c>
      <c r="AB811" s="91" t="str">
        <f t="shared" si="203"/>
        <v>-</v>
      </c>
      <c r="AC811" s="91" t="str">
        <f t="shared" si="203"/>
        <v>-</v>
      </c>
      <c r="AD811" s="91" t="str">
        <f t="shared" si="203"/>
        <v>-</v>
      </c>
      <c r="AE811" s="91" t="str">
        <f t="shared" si="203"/>
        <v>-</v>
      </c>
      <c r="AF811" s="91" t="str">
        <f t="shared" si="203"/>
        <v>-</v>
      </c>
      <c r="AG811" s="91" t="str">
        <f t="shared" si="203"/>
        <v>-</v>
      </c>
      <c r="AH811" s="91" t="str">
        <f t="shared" si="203"/>
        <v>-</v>
      </c>
      <c r="AI811" s="91" t="str">
        <f t="shared" si="203"/>
        <v>-</v>
      </c>
      <c r="AJ811" s="91" t="str">
        <f t="shared" si="203"/>
        <v>-</v>
      </c>
      <c r="AK811" s="91" t="str">
        <f t="shared" si="203"/>
        <v>-</v>
      </c>
      <c r="AL811" s="91" t="str">
        <f t="shared" si="203"/>
        <v>-</v>
      </c>
      <c r="AM811" s="91" t="str">
        <f t="shared" si="203"/>
        <v>-</v>
      </c>
    </row>
    <row r="812" spans="1:39">
      <c r="A812" s="58" t="str">
        <f t="shared" si="189"/>
        <v/>
      </c>
      <c r="B812" s="120" t="str">
        <f t="shared" si="189"/>
        <v/>
      </c>
      <c r="C812" s="86" t="str">
        <f t="shared" si="189"/>
        <v/>
      </c>
      <c r="D812" s="87" t="str">
        <f t="shared" si="189"/>
        <v/>
      </c>
      <c r="E812" s="91" t="str">
        <f t="shared" ref="E812:AM812" si="204">IFERROR(RANK(E198,E$4:E$610,),"-")</f>
        <v>-</v>
      </c>
      <c r="F812" s="91" t="str">
        <f t="shared" si="204"/>
        <v>-</v>
      </c>
      <c r="G812" s="91" t="str">
        <f t="shared" si="204"/>
        <v>-</v>
      </c>
      <c r="H812" s="91" t="str">
        <f t="shared" si="204"/>
        <v>-</v>
      </c>
      <c r="I812" s="91" t="str">
        <f t="shared" si="204"/>
        <v>-</v>
      </c>
      <c r="J812" s="91" t="str">
        <f t="shared" si="204"/>
        <v>-</v>
      </c>
      <c r="K812" s="91" t="str">
        <f t="shared" si="204"/>
        <v>-</v>
      </c>
      <c r="L812" s="91" t="str">
        <f t="shared" si="204"/>
        <v>-</v>
      </c>
      <c r="M812" s="91" t="str">
        <f t="shared" si="204"/>
        <v>-</v>
      </c>
      <c r="N812" s="91" t="str">
        <f t="shared" si="204"/>
        <v>-</v>
      </c>
      <c r="O812" s="91" t="str">
        <f t="shared" si="204"/>
        <v>-</v>
      </c>
      <c r="P812" s="91" t="str">
        <f t="shared" si="204"/>
        <v>-</v>
      </c>
      <c r="Q812" s="91" t="str">
        <f t="shared" si="204"/>
        <v>-</v>
      </c>
      <c r="R812" s="91" t="str">
        <f t="shared" si="204"/>
        <v>-</v>
      </c>
      <c r="S812" s="91" t="str">
        <f t="shared" si="204"/>
        <v>-</v>
      </c>
      <c r="T812" s="91" t="str">
        <f t="shared" si="204"/>
        <v>-</v>
      </c>
      <c r="U812" s="91" t="str">
        <f t="shared" si="204"/>
        <v>-</v>
      </c>
      <c r="V812" s="91" t="str">
        <f t="shared" si="204"/>
        <v>-</v>
      </c>
      <c r="W812" s="91" t="str">
        <f t="shared" si="204"/>
        <v>-</v>
      </c>
      <c r="X812" s="91" t="str">
        <f t="shared" si="204"/>
        <v>-</v>
      </c>
      <c r="Y812" s="91" t="str">
        <f t="shared" si="204"/>
        <v>-</v>
      </c>
      <c r="Z812" s="91" t="str">
        <f t="shared" si="204"/>
        <v>-</v>
      </c>
      <c r="AA812" s="91" t="str">
        <f t="shared" si="204"/>
        <v>-</v>
      </c>
      <c r="AB812" s="91" t="str">
        <f t="shared" si="204"/>
        <v>-</v>
      </c>
      <c r="AC812" s="91" t="str">
        <f t="shared" si="204"/>
        <v>-</v>
      </c>
      <c r="AD812" s="91" t="str">
        <f t="shared" si="204"/>
        <v>-</v>
      </c>
      <c r="AE812" s="91" t="str">
        <f t="shared" si="204"/>
        <v>-</v>
      </c>
      <c r="AF812" s="91" t="str">
        <f t="shared" si="204"/>
        <v>-</v>
      </c>
      <c r="AG812" s="91" t="str">
        <f t="shared" si="204"/>
        <v>-</v>
      </c>
      <c r="AH812" s="91" t="str">
        <f t="shared" si="204"/>
        <v>-</v>
      </c>
      <c r="AI812" s="91" t="str">
        <f t="shared" si="204"/>
        <v>-</v>
      </c>
      <c r="AJ812" s="91" t="str">
        <f t="shared" si="204"/>
        <v>-</v>
      </c>
      <c r="AK812" s="91" t="str">
        <f t="shared" si="204"/>
        <v>-</v>
      </c>
      <c r="AL812" s="91" t="str">
        <f t="shared" si="204"/>
        <v>-</v>
      </c>
      <c r="AM812" s="91" t="str">
        <f t="shared" si="204"/>
        <v>-</v>
      </c>
    </row>
    <row r="813" spans="1:39">
      <c r="A813" s="58" t="str">
        <f t="shared" si="189"/>
        <v/>
      </c>
      <c r="B813" s="120" t="str">
        <f t="shared" si="189"/>
        <v/>
      </c>
      <c r="C813" s="86" t="str">
        <f t="shared" si="189"/>
        <v/>
      </c>
      <c r="D813" s="87" t="str">
        <f t="shared" si="189"/>
        <v/>
      </c>
      <c r="E813" s="91" t="str">
        <f t="shared" ref="E813:AM813" si="205">IFERROR(RANK(E199,E$4:E$610,),"-")</f>
        <v>-</v>
      </c>
      <c r="F813" s="91" t="str">
        <f t="shared" si="205"/>
        <v>-</v>
      </c>
      <c r="G813" s="91" t="str">
        <f t="shared" si="205"/>
        <v>-</v>
      </c>
      <c r="H813" s="91" t="str">
        <f t="shared" si="205"/>
        <v>-</v>
      </c>
      <c r="I813" s="91" t="str">
        <f t="shared" si="205"/>
        <v>-</v>
      </c>
      <c r="J813" s="91" t="str">
        <f t="shared" si="205"/>
        <v>-</v>
      </c>
      <c r="K813" s="91" t="str">
        <f t="shared" si="205"/>
        <v>-</v>
      </c>
      <c r="L813" s="91" t="str">
        <f t="shared" si="205"/>
        <v>-</v>
      </c>
      <c r="M813" s="91" t="str">
        <f t="shared" si="205"/>
        <v>-</v>
      </c>
      <c r="N813" s="91" t="str">
        <f t="shared" si="205"/>
        <v>-</v>
      </c>
      <c r="O813" s="91" t="str">
        <f t="shared" si="205"/>
        <v>-</v>
      </c>
      <c r="P813" s="91" t="str">
        <f t="shared" si="205"/>
        <v>-</v>
      </c>
      <c r="Q813" s="91" t="str">
        <f t="shared" si="205"/>
        <v>-</v>
      </c>
      <c r="R813" s="91" t="str">
        <f t="shared" si="205"/>
        <v>-</v>
      </c>
      <c r="S813" s="91" t="str">
        <f t="shared" si="205"/>
        <v>-</v>
      </c>
      <c r="T813" s="91" t="str">
        <f t="shared" si="205"/>
        <v>-</v>
      </c>
      <c r="U813" s="91" t="str">
        <f t="shared" si="205"/>
        <v>-</v>
      </c>
      <c r="V813" s="91" t="str">
        <f t="shared" si="205"/>
        <v>-</v>
      </c>
      <c r="W813" s="91" t="str">
        <f t="shared" si="205"/>
        <v>-</v>
      </c>
      <c r="X813" s="91" t="str">
        <f t="shared" si="205"/>
        <v>-</v>
      </c>
      <c r="Y813" s="91" t="str">
        <f t="shared" si="205"/>
        <v>-</v>
      </c>
      <c r="Z813" s="91" t="str">
        <f t="shared" si="205"/>
        <v>-</v>
      </c>
      <c r="AA813" s="91" t="str">
        <f t="shared" si="205"/>
        <v>-</v>
      </c>
      <c r="AB813" s="91" t="str">
        <f t="shared" si="205"/>
        <v>-</v>
      </c>
      <c r="AC813" s="91" t="str">
        <f t="shared" si="205"/>
        <v>-</v>
      </c>
      <c r="AD813" s="91" t="str">
        <f t="shared" si="205"/>
        <v>-</v>
      </c>
      <c r="AE813" s="91" t="str">
        <f t="shared" si="205"/>
        <v>-</v>
      </c>
      <c r="AF813" s="91" t="str">
        <f t="shared" si="205"/>
        <v>-</v>
      </c>
      <c r="AG813" s="91" t="str">
        <f t="shared" si="205"/>
        <v>-</v>
      </c>
      <c r="AH813" s="91" t="str">
        <f t="shared" si="205"/>
        <v>-</v>
      </c>
      <c r="AI813" s="91" t="str">
        <f t="shared" si="205"/>
        <v>-</v>
      </c>
      <c r="AJ813" s="91" t="str">
        <f t="shared" si="205"/>
        <v>-</v>
      </c>
      <c r="AK813" s="91" t="str">
        <f t="shared" si="205"/>
        <v>-</v>
      </c>
      <c r="AL813" s="91" t="str">
        <f t="shared" si="205"/>
        <v>-</v>
      </c>
      <c r="AM813" s="91" t="str">
        <f t="shared" si="205"/>
        <v>-</v>
      </c>
    </row>
    <row r="814" spans="1:39">
      <c r="A814" s="58" t="str">
        <f t="shared" si="189"/>
        <v/>
      </c>
      <c r="B814" s="120" t="str">
        <f t="shared" si="189"/>
        <v/>
      </c>
      <c r="C814" s="86" t="str">
        <f t="shared" si="189"/>
        <v/>
      </c>
      <c r="D814" s="87" t="str">
        <f t="shared" si="189"/>
        <v/>
      </c>
      <c r="E814" s="91" t="str">
        <f t="shared" ref="E814:AM814" si="206">IFERROR(RANK(E200,E$4:E$610,),"-")</f>
        <v>-</v>
      </c>
      <c r="F814" s="91" t="str">
        <f t="shared" si="206"/>
        <v>-</v>
      </c>
      <c r="G814" s="91" t="str">
        <f t="shared" si="206"/>
        <v>-</v>
      </c>
      <c r="H814" s="91" t="str">
        <f t="shared" si="206"/>
        <v>-</v>
      </c>
      <c r="I814" s="91" t="str">
        <f t="shared" si="206"/>
        <v>-</v>
      </c>
      <c r="J814" s="91" t="str">
        <f t="shared" si="206"/>
        <v>-</v>
      </c>
      <c r="K814" s="91" t="str">
        <f t="shared" si="206"/>
        <v>-</v>
      </c>
      <c r="L814" s="91" t="str">
        <f t="shared" si="206"/>
        <v>-</v>
      </c>
      <c r="M814" s="91" t="str">
        <f t="shared" si="206"/>
        <v>-</v>
      </c>
      <c r="N814" s="91" t="str">
        <f t="shared" si="206"/>
        <v>-</v>
      </c>
      <c r="O814" s="91" t="str">
        <f t="shared" si="206"/>
        <v>-</v>
      </c>
      <c r="P814" s="91" t="str">
        <f t="shared" si="206"/>
        <v>-</v>
      </c>
      <c r="Q814" s="91" t="str">
        <f t="shared" si="206"/>
        <v>-</v>
      </c>
      <c r="R814" s="91" t="str">
        <f t="shared" si="206"/>
        <v>-</v>
      </c>
      <c r="S814" s="91" t="str">
        <f t="shared" si="206"/>
        <v>-</v>
      </c>
      <c r="T814" s="91" t="str">
        <f t="shared" si="206"/>
        <v>-</v>
      </c>
      <c r="U814" s="91" t="str">
        <f t="shared" si="206"/>
        <v>-</v>
      </c>
      <c r="V814" s="91" t="str">
        <f t="shared" si="206"/>
        <v>-</v>
      </c>
      <c r="W814" s="91" t="str">
        <f t="shared" si="206"/>
        <v>-</v>
      </c>
      <c r="X814" s="91" t="str">
        <f t="shared" si="206"/>
        <v>-</v>
      </c>
      <c r="Y814" s="91" t="str">
        <f t="shared" si="206"/>
        <v>-</v>
      </c>
      <c r="Z814" s="91" t="str">
        <f t="shared" si="206"/>
        <v>-</v>
      </c>
      <c r="AA814" s="91" t="str">
        <f t="shared" si="206"/>
        <v>-</v>
      </c>
      <c r="AB814" s="91" t="str">
        <f t="shared" si="206"/>
        <v>-</v>
      </c>
      <c r="AC814" s="91" t="str">
        <f t="shared" si="206"/>
        <v>-</v>
      </c>
      <c r="AD814" s="91" t="str">
        <f t="shared" si="206"/>
        <v>-</v>
      </c>
      <c r="AE814" s="91" t="str">
        <f t="shared" si="206"/>
        <v>-</v>
      </c>
      <c r="AF814" s="91" t="str">
        <f t="shared" si="206"/>
        <v>-</v>
      </c>
      <c r="AG814" s="91" t="str">
        <f t="shared" si="206"/>
        <v>-</v>
      </c>
      <c r="AH814" s="91" t="str">
        <f t="shared" si="206"/>
        <v>-</v>
      </c>
      <c r="AI814" s="91" t="str">
        <f t="shared" si="206"/>
        <v>-</v>
      </c>
      <c r="AJ814" s="91" t="str">
        <f t="shared" si="206"/>
        <v>-</v>
      </c>
      <c r="AK814" s="91" t="str">
        <f t="shared" si="206"/>
        <v>-</v>
      </c>
      <c r="AL814" s="91" t="str">
        <f t="shared" si="206"/>
        <v>-</v>
      </c>
      <c r="AM814" s="91" t="str">
        <f t="shared" si="206"/>
        <v>-</v>
      </c>
    </row>
    <row r="815" spans="1:39">
      <c r="A815" s="58" t="str">
        <f t="shared" si="189"/>
        <v/>
      </c>
      <c r="B815" s="120" t="str">
        <f t="shared" si="189"/>
        <v/>
      </c>
      <c r="C815" s="86" t="str">
        <f t="shared" si="189"/>
        <v/>
      </c>
      <c r="D815" s="87" t="str">
        <f t="shared" si="189"/>
        <v/>
      </c>
      <c r="E815" s="91" t="str">
        <f t="shared" ref="E815:AM815" si="207">IFERROR(RANK(E201,E$4:E$610,),"-")</f>
        <v>-</v>
      </c>
      <c r="F815" s="91" t="str">
        <f t="shared" si="207"/>
        <v>-</v>
      </c>
      <c r="G815" s="91" t="str">
        <f t="shared" si="207"/>
        <v>-</v>
      </c>
      <c r="H815" s="91" t="str">
        <f t="shared" si="207"/>
        <v>-</v>
      </c>
      <c r="I815" s="91" t="str">
        <f t="shared" si="207"/>
        <v>-</v>
      </c>
      <c r="J815" s="91" t="str">
        <f t="shared" si="207"/>
        <v>-</v>
      </c>
      <c r="K815" s="91" t="str">
        <f t="shared" si="207"/>
        <v>-</v>
      </c>
      <c r="L815" s="91" t="str">
        <f t="shared" si="207"/>
        <v>-</v>
      </c>
      <c r="M815" s="91" t="str">
        <f t="shared" si="207"/>
        <v>-</v>
      </c>
      <c r="N815" s="91" t="str">
        <f t="shared" si="207"/>
        <v>-</v>
      </c>
      <c r="O815" s="91" t="str">
        <f t="shared" si="207"/>
        <v>-</v>
      </c>
      <c r="P815" s="91" t="str">
        <f t="shared" si="207"/>
        <v>-</v>
      </c>
      <c r="Q815" s="91" t="str">
        <f t="shared" si="207"/>
        <v>-</v>
      </c>
      <c r="R815" s="91" t="str">
        <f t="shared" si="207"/>
        <v>-</v>
      </c>
      <c r="S815" s="91" t="str">
        <f t="shared" si="207"/>
        <v>-</v>
      </c>
      <c r="T815" s="91" t="str">
        <f t="shared" si="207"/>
        <v>-</v>
      </c>
      <c r="U815" s="91" t="str">
        <f t="shared" si="207"/>
        <v>-</v>
      </c>
      <c r="V815" s="91" t="str">
        <f t="shared" si="207"/>
        <v>-</v>
      </c>
      <c r="W815" s="91" t="str">
        <f t="shared" si="207"/>
        <v>-</v>
      </c>
      <c r="X815" s="91" t="str">
        <f t="shared" si="207"/>
        <v>-</v>
      </c>
      <c r="Y815" s="91" t="str">
        <f t="shared" si="207"/>
        <v>-</v>
      </c>
      <c r="Z815" s="91" t="str">
        <f t="shared" si="207"/>
        <v>-</v>
      </c>
      <c r="AA815" s="91" t="str">
        <f t="shared" si="207"/>
        <v>-</v>
      </c>
      <c r="AB815" s="91" t="str">
        <f t="shared" si="207"/>
        <v>-</v>
      </c>
      <c r="AC815" s="91" t="str">
        <f t="shared" si="207"/>
        <v>-</v>
      </c>
      <c r="AD815" s="91" t="str">
        <f t="shared" si="207"/>
        <v>-</v>
      </c>
      <c r="AE815" s="91" t="str">
        <f t="shared" si="207"/>
        <v>-</v>
      </c>
      <c r="AF815" s="91" t="str">
        <f t="shared" si="207"/>
        <v>-</v>
      </c>
      <c r="AG815" s="91" t="str">
        <f t="shared" si="207"/>
        <v>-</v>
      </c>
      <c r="AH815" s="91" t="str">
        <f t="shared" si="207"/>
        <v>-</v>
      </c>
      <c r="AI815" s="91" t="str">
        <f t="shared" si="207"/>
        <v>-</v>
      </c>
      <c r="AJ815" s="91" t="str">
        <f t="shared" si="207"/>
        <v>-</v>
      </c>
      <c r="AK815" s="91" t="str">
        <f t="shared" si="207"/>
        <v>-</v>
      </c>
      <c r="AL815" s="91" t="str">
        <f t="shared" si="207"/>
        <v>-</v>
      </c>
      <c r="AM815" s="91" t="str">
        <f t="shared" si="207"/>
        <v>-</v>
      </c>
    </row>
    <row r="816" spans="1:39">
      <c r="A816" s="58" t="str">
        <f t="shared" si="189"/>
        <v/>
      </c>
      <c r="B816" s="120" t="str">
        <f t="shared" si="189"/>
        <v/>
      </c>
      <c r="C816" s="86" t="str">
        <f t="shared" si="189"/>
        <v/>
      </c>
      <c r="D816" s="87" t="str">
        <f t="shared" si="189"/>
        <v/>
      </c>
      <c r="E816" s="91" t="str">
        <f t="shared" ref="E816:AM816" si="208">IFERROR(RANK(E202,E$4:E$610,),"-")</f>
        <v>-</v>
      </c>
      <c r="F816" s="91" t="str">
        <f t="shared" si="208"/>
        <v>-</v>
      </c>
      <c r="G816" s="91" t="str">
        <f t="shared" si="208"/>
        <v>-</v>
      </c>
      <c r="H816" s="91" t="str">
        <f t="shared" si="208"/>
        <v>-</v>
      </c>
      <c r="I816" s="91" t="str">
        <f t="shared" si="208"/>
        <v>-</v>
      </c>
      <c r="J816" s="91" t="str">
        <f t="shared" si="208"/>
        <v>-</v>
      </c>
      <c r="K816" s="91" t="str">
        <f t="shared" si="208"/>
        <v>-</v>
      </c>
      <c r="L816" s="91" t="str">
        <f t="shared" si="208"/>
        <v>-</v>
      </c>
      <c r="M816" s="91" t="str">
        <f t="shared" si="208"/>
        <v>-</v>
      </c>
      <c r="N816" s="91" t="str">
        <f t="shared" si="208"/>
        <v>-</v>
      </c>
      <c r="O816" s="91" t="str">
        <f t="shared" si="208"/>
        <v>-</v>
      </c>
      <c r="P816" s="91" t="str">
        <f t="shared" si="208"/>
        <v>-</v>
      </c>
      <c r="Q816" s="91" t="str">
        <f t="shared" si="208"/>
        <v>-</v>
      </c>
      <c r="R816" s="91" t="str">
        <f t="shared" si="208"/>
        <v>-</v>
      </c>
      <c r="S816" s="91" t="str">
        <f t="shared" si="208"/>
        <v>-</v>
      </c>
      <c r="T816" s="91" t="str">
        <f t="shared" si="208"/>
        <v>-</v>
      </c>
      <c r="U816" s="91" t="str">
        <f t="shared" si="208"/>
        <v>-</v>
      </c>
      <c r="V816" s="91" t="str">
        <f t="shared" si="208"/>
        <v>-</v>
      </c>
      <c r="W816" s="91" t="str">
        <f t="shared" si="208"/>
        <v>-</v>
      </c>
      <c r="X816" s="91" t="str">
        <f t="shared" si="208"/>
        <v>-</v>
      </c>
      <c r="Y816" s="91" t="str">
        <f t="shared" si="208"/>
        <v>-</v>
      </c>
      <c r="Z816" s="91" t="str">
        <f t="shared" si="208"/>
        <v>-</v>
      </c>
      <c r="AA816" s="91" t="str">
        <f t="shared" si="208"/>
        <v>-</v>
      </c>
      <c r="AB816" s="91" t="str">
        <f t="shared" si="208"/>
        <v>-</v>
      </c>
      <c r="AC816" s="91" t="str">
        <f t="shared" si="208"/>
        <v>-</v>
      </c>
      <c r="AD816" s="91" t="str">
        <f t="shared" si="208"/>
        <v>-</v>
      </c>
      <c r="AE816" s="91" t="str">
        <f t="shared" si="208"/>
        <v>-</v>
      </c>
      <c r="AF816" s="91" t="str">
        <f t="shared" si="208"/>
        <v>-</v>
      </c>
      <c r="AG816" s="91" t="str">
        <f t="shared" si="208"/>
        <v>-</v>
      </c>
      <c r="AH816" s="91" t="str">
        <f t="shared" si="208"/>
        <v>-</v>
      </c>
      <c r="AI816" s="91" t="str">
        <f t="shared" si="208"/>
        <v>-</v>
      </c>
      <c r="AJ816" s="91" t="str">
        <f t="shared" si="208"/>
        <v>-</v>
      </c>
      <c r="AK816" s="91" t="str">
        <f t="shared" si="208"/>
        <v>-</v>
      </c>
      <c r="AL816" s="91" t="str">
        <f t="shared" si="208"/>
        <v>-</v>
      </c>
      <c r="AM816" s="91" t="str">
        <f t="shared" si="208"/>
        <v>-</v>
      </c>
    </row>
    <row r="817" spans="1:39">
      <c r="A817" s="58" t="str">
        <f t="shared" si="189"/>
        <v/>
      </c>
      <c r="B817" s="120" t="str">
        <f t="shared" si="189"/>
        <v/>
      </c>
      <c r="C817" s="86" t="str">
        <f t="shared" si="189"/>
        <v/>
      </c>
      <c r="D817" s="87" t="str">
        <f t="shared" si="189"/>
        <v/>
      </c>
      <c r="E817" s="91" t="str">
        <f t="shared" ref="E817:AM817" si="209">IFERROR(RANK(E203,E$4:E$610,),"-")</f>
        <v>-</v>
      </c>
      <c r="F817" s="91" t="str">
        <f t="shared" si="209"/>
        <v>-</v>
      </c>
      <c r="G817" s="91" t="str">
        <f t="shared" si="209"/>
        <v>-</v>
      </c>
      <c r="H817" s="91" t="str">
        <f t="shared" si="209"/>
        <v>-</v>
      </c>
      <c r="I817" s="91" t="str">
        <f t="shared" si="209"/>
        <v>-</v>
      </c>
      <c r="J817" s="91" t="str">
        <f t="shared" si="209"/>
        <v>-</v>
      </c>
      <c r="K817" s="91" t="str">
        <f t="shared" si="209"/>
        <v>-</v>
      </c>
      <c r="L817" s="91" t="str">
        <f t="shared" si="209"/>
        <v>-</v>
      </c>
      <c r="M817" s="91" t="str">
        <f t="shared" si="209"/>
        <v>-</v>
      </c>
      <c r="N817" s="91" t="str">
        <f t="shared" si="209"/>
        <v>-</v>
      </c>
      <c r="O817" s="91" t="str">
        <f t="shared" si="209"/>
        <v>-</v>
      </c>
      <c r="P817" s="91" t="str">
        <f t="shared" si="209"/>
        <v>-</v>
      </c>
      <c r="Q817" s="91" t="str">
        <f t="shared" si="209"/>
        <v>-</v>
      </c>
      <c r="R817" s="91" t="str">
        <f t="shared" si="209"/>
        <v>-</v>
      </c>
      <c r="S817" s="91" t="str">
        <f t="shared" si="209"/>
        <v>-</v>
      </c>
      <c r="T817" s="91" t="str">
        <f t="shared" si="209"/>
        <v>-</v>
      </c>
      <c r="U817" s="91" t="str">
        <f t="shared" si="209"/>
        <v>-</v>
      </c>
      <c r="V817" s="91" t="str">
        <f t="shared" si="209"/>
        <v>-</v>
      </c>
      <c r="W817" s="91" t="str">
        <f t="shared" si="209"/>
        <v>-</v>
      </c>
      <c r="X817" s="91" t="str">
        <f t="shared" si="209"/>
        <v>-</v>
      </c>
      <c r="Y817" s="91" t="str">
        <f t="shared" si="209"/>
        <v>-</v>
      </c>
      <c r="Z817" s="91" t="str">
        <f t="shared" si="209"/>
        <v>-</v>
      </c>
      <c r="AA817" s="91" t="str">
        <f t="shared" si="209"/>
        <v>-</v>
      </c>
      <c r="AB817" s="91" t="str">
        <f t="shared" si="209"/>
        <v>-</v>
      </c>
      <c r="AC817" s="91" t="str">
        <f t="shared" si="209"/>
        <v>-</v>
      </c>
      <c r="AD817" s="91" t="str">
        <f t="shared" si="209"/>
        <v>-</v>
      </c>
      <c r="AE817" s="91" t="str">
        <f t="shared" si="209"/>
        <v>-</v>
      </c>
      <c r="AF817" s="91" t="str">
        <f t="shared" si="209"/>
        <v>-</v>
      </c>
      <c r="AG817" s="91" t="str">
        <f t="shared" si="209"/>
        <v>-</v>
      </c>
      <c r="AH817" s="91" t="str">
        <f t="shared" si="209"/>
        <v>-</v>
      </c>
      <c r="AI817" s="91" t="str">
        <f t="shared" si="209"/>
        <v>-</v>
      </c>
      <c r="AJ817" s="91" t="str">
        <f t="shared" si="209"/>
        <v>-</v>
      </c>
      <c r="AK817" s="91" t="str">
        <f t="shared" si="209"/>
        <v>-</v>
      </c>
      <c r="AL817" s="91" t="str">
        <f t="shared" si="209"/>
        <v>-</v>
      </c>
      <c r="AM817" s="91" t="str">
        <f t="shared" si="209"/>
        <v>-</v>
      </c>
    </row>
    <row r="818" spans="1:39">
      <c r="A818" s="58" t="str">
        <f t="shared" ref="A818:D837" si="210">A204</f>
        <v/>
      </c>
      <c r="B818" s="120" t="str">
        <f t="shared" si="210"/>
        <v/>
      </c>
      <c r="C818" s="86" t="str">
        <f t="shared" si="210"/>
        <v/>
      </c>
      <c r="D818" s="87" t="str">
        <f t="shared" si="210"/>
        <v/>
      </c>
      <c r="E818" s="91" t="str">
        <f t="shared" ref="E818:AM818" si="211">IFERROR(RANK(E204,E$4:E$610,),"-")</f>
        <v>-</v>
      </c>
      <c r="F818" s="91" t="str">
        <f t="shared" si="211"/>
        <v>-</v>
      </c>
      <c r="G818" s="91" t="str">
        <f t="shared" si="211"/>
        <v>-</v>
      </c>
      <c r="H818" s="91" t="str">
        <f t="shared" si="211"/>
        <v>-</v>
      </c>
      <c r="I818" s="91" t="str">
        <f t="shared" si="211"/>
        <v>-</v>
      </c>
      <c r="J818" s="91" t="str">
        <f t="shared" si="211"/>
        <v>-</v>
      </c>
      <c r="K818" s="91" t="str">
        <f t="shared" si="211"/>
        <v>-</v>
      </c>
      <c r="L818" s="91" t="str">
        <f t="shared" si="211"/>
        <v>-</v>
      </c>
      <c r="M818" s="91" t="str">
        <f t="shared" si="211"/>
        <v>-</v>
      </c>
      <c r="N818" s="91" t="str">
        <f t="shared" si="211"/>
        <v>-</v>
      </c>
      <c r="O818" s="91" t="str">
        <f t="shared" si="211"/>
        <v>-</v>
      </c>
      <c r="P818" s="91" t="str">
        <f t="shared" si="211"/>
        <v>-</v>
      </c>
      <c r="Q818" s="91" t="str">
        <f t="shared" si="211"/>
        <v>-</v>
      </c>
      <c r="R818" s="91" t="str">
        <f t="shared" si="211"/>
        <v>-</v>
      </c>
      <c r="S818" s="91" t="str">
        <f t="shared" si="211"/>
        <v>-</v>
      </c>
      <c r="T818" s="91" t="str">
        <f t="shared" si="211"/>
        <v>-</v>
      </c>
      <c r="U818" s="91" t="str">
        <f t="shared" si="211"/>
        <v>-</v>
      </c>
      <c r="V818" s="91" t="str">
        <f t="shared" si="211"/>
        <v>-</v>
      </c>
      <c r="W818" s="91" t="str">
        <f t="shared" si="211"/>
        <v>-</v>
      </c>
      <c r="X818" s="91" t="str">
        <f t="shared" si="211"/>
        <v>-</v>
      </c>
      <c r="Y818" s="91" t="str">
        <f t="shared" si="211"/>
        <v>-</v>
      </c>
      <c r="Z818" s="91" t="str">
        <f t="shared" si="211"/>
        <v>-</v>
      </c>
      <c r="AA818" s="91" t="str">
        <f t="shared" si="211"/>
        <v>-</v>
      </c>
      <c r="AB818" s="91" t="str">
        <f t="shared" si="211"/>
        <v>-</v>
      </c>
      <c r="AC818" s="91" t="str">
        <f t="shared" si="211"/>
        <v>-</v>
      </c>
      <c r="AD818" s="91" t="str">
        <f t="shared" si="211"/>
        <v>-</v>
      </c>
      <c r="AE818" s="91" t="str">
        <f t="shared" si="211"/>
        <v>-</v>
      </c>
      <c r="AF818" s="91" t="str">
        <f t="shared" si="211"/>
        <v>-</v>
      </c>
      <c r="AG818" s="91" t="str">
        <f t="shared" si="211"/>
        <v>-</v>
      </c>
      <c r="AH818" s="91" t="str">
        <f t="shared" si="211"/>
        <v>-</v>
      </c>
      <c r="AI818" s="91" t="str">
        <f t="shared" si="211"/>
        <v>-</v>
      </c>
      <c r="AJ818" s="91" t="str">
        <f t="shared" si="211"/>
        <v>-</v>
      </c>
      <c r="AK818" s="91" t="str">
        <f t="shared" si="211"/>
        <v>-</v>
      </c>
      <c r="AL818" s="91" t="str">
        <f t="shared" si="211"/>
        <v>-</v>
      </c>
      <c r="AM818" s="91" t="str">
        <f t="shared" si="211"/>
        <v>-</v>
      </c>
    </row>
    <row r="819" spans="1:39">
      <c r="A819" s="58" t="str">
        <f t="shared" si="210"/>
        <v/>
      </c>
      <c r="B819" s="120" t="str">
        <f t="shared" si="210"/>
        <v/>
      </c>
      <c r="C819" s="86" t="str">
        <f t="shared" si="210"/>
        <v/>
      </c>
      <c r="D819" s="87" t="str">
        <f t="shared" si="210"/>
        <v/>
      </c>
      <c r="E819" s="91" t="str">
        <f t="shared" ref="E819:AM819" si="212">IFERROR(RANK(E205,E$4:E$610,),"-")</f>
        <v>-</v>
      </c>
      <c r="F819" s="91" t="str">
        <f t="shared" si="212"/>
        <v>-</v>
      </c>
      <c r="G819" s="91" t="str">
        <f t="shared" si="212"/>
        <v>-</v>
      </c>
      <c r="H819" s="91" t="str">
        <f t="shared" si="212"/>
        <v>-</v>
      </c>
      <c r="I819" s="91" t="str">
        <f t="shared" si="212"/>
        <v>-</v>
      </c>
      <c r="J819" s="91" t="str">
        <f t="shared" si="212"/>
        <v>-</v>
      </c>
      <c r="K819" s="91" t="str">
        <f t="shared" si="212"/>
        <v>-</v>
      </c>
      <c r="L819" s="91" t="str">
        <f t="shared" si="212"/>
        <v>-</v>
      </c>
      <c r="M819" s="91" t="str">
        <f t="shared" si="212"/>
        <v>-</v>
      </c>
      <c r="N819" s="91" t="str">
        <f t="shared" si="212"/>
        <v>-</v>
      </c>
      <c r="O819" s="91" t="str">
        <f t="shared" si="212"/>
        <v>-</v>
      </c>
      <c r="P819" s="91" t="str">
        <f t="shared" si="212"/>
        <v>-</v>
      </c>
      <c r="Q819" s="91" t="str">
        <f t="shared" si="212"/>
        <v>-</v>
      </c>
      <c r="R819" s="91" t="str">
        <f t="shared" si="212"/>
        <v>-</v>
      </c>
      <c r="S819" s="91" t="str">
        <f t="shared" si="212"/>
        <v>-</v>
      </c>
      <c r="T819" s="91" t="str">
        <f t="shared" si="212"/>
        <v>-</v>
      </c>
      <c r="U819" s="91" t="str">
        <f t="shared" si="212"/>
        <v>-</v>
      </c>
      <c r="V819" s="91" t="str">
        <f t="shared" si="212"/>
        <v>-</v>
      </c>
      <c r="W819" s="91" t="str">
        <f t="shared" si="212"/>
        <v>-</v>
      </c>
      <c r="X819" s="91" t="str">
        <f t="shared" si="212"/>
        <v>-</v>
      </c>
      <c r="Y819" s="91" t="str">
        <f t="shared" si="212"/>
        <v>-</v>
      </c>
      <c r="Z819" s="91" t="str">
        <f t="shared" si="212"/>
        <v>-</v>
      </c>
      <c r="AA819" s="91" t="str">
        <f t="shared" si="212"/>
        <v>-</v>
      </c>
      <c r="AB819" s="91" t="str">
        <f t="shared" si="212"/>
        <v>-</v>
      </c>
      <c r="AC819" s="91" t="str">
        <f t="shared" si="212"/>
        <v>-</v>
      </c>
      <c r="AD819" s="91" t="str">
        <f t="shared" si="212"/>
        <v>-</v>
      </c>
      <c r="AE819" s="91" t="str">
        <f t="shared" si="212"/>
        <v>-</v>
      </c>
      <c r="AF819" s="91" t="str">
        <f t="shared" si="212"/>
        <v>-</v>
      </c>
      <c r="AG819" s="91" t="str">
        <f t="shared" si="212"/>
        <v>-</v>
      </c>
      <c r="AH819" s="91" t="str">
        <f t="shared" si="212"/>
        <v>-</v>
      </c>
      <c r="AI819" s="91" t="str">
        <f t="shared" si="212"/>
        <v>-</v>
      </c>
      <c r="AJ819" s="91" t="str">
        <f t="shared" si="212"/>
        <v>-</v>
      </c>
      <c r="AK819" s="91" t="str">
        <f t="shared" si="212"/>
        <v>-</v>
      </c>
      <c r="AL819" s="91" t="str">
        <f t="shared" si="212"/>
        <v>-</v>
      </c>
      <c r="AM819" s="91" t="str">
        <f t="shared" si="212"/>
        <v>-</v>
      </c>
    </row>
    <row r="820" spans="1:39">
      <c r="A820" s="58" t="str">
        <f t="shared" si="210"/>
        <v/>
      </c>
      <c r="B820" s="120" t="str">
        <f t="shared" si="210"/>
        <v/>
      </c>
      <c r="C820" s="86" t="str">
        <f t="shared" si="210"/>
        <v/>
      </c>
      <c r="D820" s="87" t="str">
        <f t="shared" si="210"/>
        <v/>
      </c>
      <c r="E820" s="91" t="str">
        <f t="shared" ref="E820:AM820" si="213">IFERROR(RANK(E206,E$4:E$610,),"-")</f>
        <v>-</v>
      </c>
      <c r="F820" s="91" t="str">
        <f t="shared" si="213"/>
        <v>-</v>
      </c>
      <c r="G820" s="91" t="str">
        <f t="shared" si="213"/>
        <v>-</v>
      </c>
      <c r="H820" s="91" t="str">
        <f t="shared" si="213"/>
        <v>-</v>
      </c>
      <c r="I820" s="91" t="str">
        <f t="shared" si="213"/>
        <v>-</v>
      </c>
      <c r="J820" s="91" t="str">
        <f t="shared" si="213"/>
        <v>-</v>
      </c>
      <c r="K820" s="91" t="str">
        <f t="shared" si="213"/>
        <v>-</v>
      </c>
      <c r="L820" s="91" t="str">
        <f t="shared" si="213"/>
        <v>-</v>
      </c>
      <c r="M820" s="91" t="str">
        <f t="shared" si="213"/>
        <v>-</v>
      </c>
      <c r="N820" s="91" t="str">
        <f t="shared" si="213"/>
        <v>-</v>
      </c>
      <c r="O820" s="91" t="str">
        <f t="shared" si="213"/>
        <v>-</v>
      </c>
      <c r="P820" s="91" t="str">
        <f t="shared" si="213"/>
        <v>-</v>
      </c>
      <c r="Q820" s="91" t="str">
        <f t="shared" si="213"/>
        <v>-</v>
      </c>
      <c r="R820" s="91" t="str">
        <f t="shared" si="213"/>
        <v>-</v>
      </c>
      <c r="S820" s="91" t="str">
        <f t="shared" si="213"/>
        <v>-</v>
      </c>
      <c r="T820" s="91" t="str">
        <f t="shared" si="213"/>
        <v>-</v>
      </c>
      <c r="U820" s="91" t="str">
        <f t="shared" si="213"/>
        <v>-</v>
      </c>
      <c r="V820" s="91" t="str">
        <f t="shared" si="213"/>
        <v>-</v>
      </c>
      <c r="W820" s="91" t="str">
        <f t="shared" si="213"/>
        <v>-</v>
      </c>
      <c r="X820" s="91" t="str">
        <f t="shared" si="213"/>
        <v>-</v>
      </c>
      <c r="Y820" s="91" t="str">
        <f t="shared" si="213"/>
        <v>-</v>
      </c>
      <c r="Z820" s="91" t="str">
        <f t="shared" si="213"/>
        <v>-</v>
      </c>
      <c r="AA820" s="91" t="str">
        <f t="shared" si="213"/>
        <v>-</v>
      </c>
      <c r="AB820" s="91" t="str">
        <f t="shared" si="213"/>
        <v>-</v>
      </c>
      <c r="AC820" s="91" t="str">
        <f t="shared" si="213"/>
        <v>-</v>
      </c>
      <c r="AD820" s="91" t="str">
        <f t="shared" si="213"/>
        <v>-</v>
      </c>
      <c r="AE820" s="91" t="str">
        <f t="shared" si="213"/>
        <v>-</v>
      </c>
      <c r="AF820" s="91" t="str">
        <f t="shared" si="213"/>
        <v>-</v>
      </c>
      <c r="AG820" s="91" t="str">
        <f t="shared" si="213"/>
        <v>-</v>
      </c>
      <c r="AH820" s="91" t="str">
        <f t="shared" si="213"/>
        <v>-</v>
      </c>
      <c r="AI820" s="91" t="str">
        <f t="shared" si="213"/>
        <v>-</v>
      </c>
      <c r="AJ820" s="91" t="str">
        <f t="shared" si="213"/>
        <v>-</v>
      </c>
      <c r="AK820" s="91" t="str">
        <f t="shared" si="213"/>
        <v>-</v>
      </c>
      <c r="AL820" s="91" t="str">
        <f t="shared" si="213"/>
        <v>-</v>
      </c>
      <c r="AM820" s="91" t="str">
        <f t="shared" si="213"/>
        <v>-</v>
      </c>
    </row>
    <row r="821" spans="1:39">
      <c r="A821" s="58" t="str">
        <f t="shared" si="210"/>
        <v/>
      </c>
      <c r="B821" s="120" t="str">
        <f t="shared" si="210"/>
        <v/>
      </c>
      <c r="C821" s="86" t="str">
        <f t="shared" si="210"/>
        <v/>
      </c>
      <c r="D821" s="87" t="str">
        <f t="shared" si="210"/>
        <v/>
      </c>
      <c r="E821" s="91" t="str">
        <f t="shared" ref="E821:AM821" si="214">IFERROR(RANK(E207,E$4:E$610,),"-")</f>
        <v>-</v>
      </c>
      <c r="F821" s="91" t="str">
        <f t="shared" si="214"/>
        <v>-</v>
      </c>
      <c r="G821" s="91" t="str">
        <f t="shared" si="214"/>
        <v>-</v>
      </c>
      <c r="H821" s="91" t="str">
        <f t="shared" si="214"/>
        <v>-</v>
      </c>
      <c r="I821" s="91" t="str">
        <f t="shared" si="214"/>
        <v>-</v>
      </c>
      <c r="J821" s="91" t="str">
        <f t="shared" si="214"/>
        <v>-</v>
      </c>
      <c r="K821" s="91" t="str">
        <f t="shared" si="214"/>
        <v>-</v>
      </c>
      <c r="L821" s="91" t="str">
        <f t="shared" si="214"/>
        <v>-</v>
      </c>
      <c r="M821" s="91" t="str">
        <f t="shared" si="214"/>
        <v>-</v>
      </c>
      <c r="N821" s="91" t="str">
        <f t="shared" si="214"/>
        <v>-</v>
      </c>
      <c r="O821" s="91" t="str">
        <f t="shared" si="214"/>
        <v>-</v>
      </c>
      <c r="P821" s="91" t="str">
        <f t="shared" si="214"/>
        <v>-</v>
      </c>
      <c r="Q821" s="91" t="str">
        <f t="shared" si="214"/>
        <v>-</v>
      </c>
      <c r="R821" s="91" t="str">
        <f t="shared" si="214"/>
        <v>-</v>
      </c>
      <c r="S821" s="91" t="str">
        <f t="shared" si="214"/>
        <v>-</v>
      </c>
      <c r="T821" s="91" t="str">
        <f t="shared" si="214"/>
        <v>-</v>
      </c>
      <c r="U821" s="91" t="str">
        <f t="shared" si="214"/>
        <v>-</v>
      </c>
      <c r="V821" s="91" t="str">
        <f t="shared" si="214"/>
        <v>-</v>
      </c>
      <c r="W821" s="91" t="str">
        <f t="shared" si="214"/>
        <v>-</v>
      </c>
      <c r="X821" s="91" t="str">
        <f t="shared" si="214"/>
        <v>-</v>
      </c>
      <c r="Y821" s="91" t="str">
        <f t="shared" si="214"/>
        <v>-</v>
      </c>
      <c r="Z821" s="91" t="str">
        <f t="shared" si="214"/>
        <v>-</v>
      </c>
      <c r="AA821" s="91" t="str">
        <f t="shared" si="214"/>
        <v>-</v>
      </c>
      <c r="AB821" s="91" t="str">
        <f t="shared" si="214"/>
        <v>-</v>
      </c>
      <c r="AC821" s="91" t="str">
        <f t="shared" si="214"/>
        <v>-</v>
      </c>
      <c r="AD821" s="91" t="str">
        <f t="shared" si="214"/>
        <v>-</v>
      </c>
      <c r="AE821" s="91" t="str">
        <f t="shared" si="214"/>
        <v>-</v>
      </c>
      <c r="AF821" s="91" t="str">
        <f t="shared" si="214"/>
        <v>-</v>
      </c>
      <c r="AG821" s="91" t="str">
        <f t="shared" si="214"/>
        <v>-</v>
      </c>
      <c r="AH821" s="91" t="str">
        <f t="shared" si="214"/>
        <v>-</v>
      </c>
      <c r="AI821" s="91" t="str">
        <f t="shared" si="214"/>
        <v>-</v>
      </c>
      <c r="AJ821" s="91" t="str">
        <f t="shared" si="214"/>
        <v>-</v>
      </c>
      <c r="AK821" s="91" t="str">
        <f t="shared" si="214"/>
        <v>-</v>
      </c>
      <c r="AL821" s="91" t="str">
        <f t="shared" si="214"/>
        <v>-</v>
      </c>
      <c r="AM821" s="91" t="str">
        <f t="shared" si="214"/>
        <v>-</v>
      </c>
    </row>
    <row r="822" spans="1:39">
      <c r="A822" s="58" t="str">
        <f t="shared" si="210"/>
        <v/>
      </c>
      <c r="B822" s="120" t="str">
        <f t="shared" si="210"/>
        <v/>
      </c>
      <c r="C822" s="86" t="str">
        <f t="shared" si="210"/>
        <v/>
      </c>
      <c r="D822" s="87" t="str">
        <f t="shared" si="210"/>
        <v/>
      </c>
      <c r="E822" s="91" t="str">
        <f t="shared" ref="E822:AM822" si="215">IFERROR(RANK(E208,E$4:E$610,),"-")</f>
        <v>-</v>
      </c>
      <c r="F822" s="91" t="str">
        <f t="shared" si="215"/>
        <v>-</v>
      </c>
      <c r="G822" s="91" t="str">
        <f t="shared" si="215"/>
        <v>-</v>
      </c>
      <c r="H822" s="91" t="str">
        <f t="shared" si="215"/>
        <v>-</v>
      </c>
      <c r="I822" s="91" t="str">
        <f t="shared" si="215"/>
        <v>-</v>
      </c>
      <c r="J822" s="91" t="str">
        <f t="shared" si="215"/>
        <v>-</v>
      </c>
      <c r="K822" s="91" t="str">
        <f t="shared" si="215"/>
        <v>-</v>
      </c>
      <c r="L822" s="91" t="str">
        <f t="shared" si="215"/>
        <v>-</v>
      </c>
      <c r="M822" s="91" t="str">
        <f t="shared" si="215"/>
        <v>-</v>
      </c>
      <c r="N822" s="91" t="str">
        <f t="shared" si="215"/>
        <v>-</v>
      </c>
      <c r="O822" s="91" t="str">
        <f t="shared" si="215"/>
        <v>-</v>
      </c>
      <c r="P822" s="91" t="str">
        <f t="shared" si="215"/>
        <v>-</v>
      </c>
      <c r="Q822" s="91" t="str">
        <f t="shared" si="215"/>
        <v>-</v>
      </c>
      <c r="R822" s="91" t="str">
        <f t="shared" si="215"/>
        <v>-</v>
      </c>
      <c r="S822" s="91" t="str">
        <f t="shared" si="215"/>
        <v>-</v>
      </c>
      <c r="T822" s="91" t="str">
        <f t="shared" si="215"/>
        <v>-</v>
      </c>
      <c r="U822" s="91" t="str">
        <f t="shared" si="215"/>
        <v>-</v>
      </c>
      <c r="V822" s="91" t="str">
        <f t="shared" si="215"/>
        <v>-</v>
      </c>
      <c r="W822" s="91" t="str">
        <f t="shared" si="215"/>
        <v>-</v>
      </c>
      <c r="X822" s="91" t="str">
        <f t="shared" si="215"/>
        <v>-</v>
      </c>
      <c r="Y822" s="91" t="str">
        <f t="shared" si="215"/>
        <v>-</v>
      </c>
      <c r="Z822" s="91" t="str">
        <f t="shared" si="215"/>
        <v>-</v>
      </c>
      <c r="AA822" s="91" t="str">
        <f t="shared" si="215"/>
        <v>-</v>
      </c>
      <c r="AB822" s="91" t="str">
        <f t="shared" si="215"/>
        <v>-</v>
      </c>
      <c r="AC822" s="91" t="str">
        <f t="shared" si="215"/>
        <v>-</v>
      </c>
      <c r="AD822" s="91" t="str">
        <f t="shared" si="215"/>
        <v>-</v>
      </c>
      <c r="AE822" s="91" t="str">
        <f t="shared" si="215"/>
        <v>-</v>
      </c>
      <c r="AF822" s="91" t="str">
        <f t="shared" si="215"/>
        <v>-</v>
      </c>
      <c r="AG822" s="91" t="str">
        <f t="shared" si="215"/>
        <v>-</v>
      </c>
      <c r="AH822" s="91" t="str">
        <f t="shared" si="215"/>
        <v>-</v>
      </c>
      <c r="AI822" s="91" t="str">
        <f t="shared" si="215"/>
        <v>-</v>
      </c>
      <c r="AJ822" s="91" t="str">
        <f t="shared" si="215"/>
        <v>-</v>
      </c>
      <c r="AK822" s="91" t="str">
        <f t="shared" si="215"/>
        <v>-</v>
      </c>
      <c r="AL822" s="91" t="str">
        <f t="shared" si="215"/>
        <v>-</v>
      </c>
      <c r="AM822" s="91" t="str">
        <f t="shared" si="215"/>
        <v>-</v>
      </c>
    </row>
    <row r="823" spans="1:39">
      <c r="A823" s="58" t="str">
        <f t="shared" si="210"/>
        <v/>
      </c>
      <c r="B823" s="120" t="str">
        <f t="shared" si="210"/>
        <v/>
      </c>
      <c r="C823" s="86" t="str">
        <f t="shared" si="210"/>
        <v/>
      </c>
      <c r="D823" s="87" t="str">
        <f t="shared" si="210"/>
        <v/>
      </c>
      <c r="E823" s="91" t="str">
        <f t="shared" ref="E823:AM823" si="216">IFERROR(RANK(E209,E$4:E$610,),"-")</f>
        <v>-</v>
      </c>
      <c r="F823" s="91" t="str">
        <f t="shared" si="216"/>
        <v>-</v>
      </c>
      <c r="G823" s="91" t="str">
        <f t="shared" si="216"/>
        <v>-</v>
      </c>
      <c r="H823" s="91" t="str">
        <f t="shared" si="216"/>
        <v>-</v>
      </c>
      <c r="I823" s="91" t="str">
        <f t="shared" si="216"/>
        <v>-</v>
      </c>
      <c r="J823" s="91" t="str">
        <f t="shared" si="216"/>
        <v>-</v>
      </c>
      <c r="K823" s="91" t="str">
        <f t="shared" si="216"/>
        <v>-</v>
      </c>
      <c r="L823" s="91" t="str">
        <f t="shared" si="216"/>
        <v>-</v>
      </c>
      <c r="M823" s="91" t="str">
        <f t="shared" si="216"/>
        <v>-</v>
      </c>
      <c r="N823" s="91" t="str">
        <f t="shared" si="216"/>
        <v>-</v>
      </c>
      <c r="O823" s="91" t="str">
        <f t="shared" si="216"/>
        <v>-</v>
      </c>
      <c r="P823" s="91" t="str">
        <f t="shared" si="216"/>
        <v>-</v>
      </c>
      <c r="Q823" s="91" t="str">
        <f t="shared" si="216"/>
        <v>-</v>
      </c>
      <c r="R823" s="91" t="str">
        <f t="shared" si="216"/>
        <v>-</v>
      </c>
      <c r="S823" s="91" t="str">
        <f t="shared" si="216"/>
        <v>-</v>
      </c>
      <c r="T823" s="91" t="str">
        <f t="shared" si="216"/>
        <v>-</v>
      </c>
      <c r="U823" s="91" t="str">
        <f t="shared" si="216"/>
        <v>-</v>
      </c>
      <c r="V823" s="91" t="str">
        <f t="shared" si="216"/>
        <v>-</v>
      </c>
      <c r="W823" s="91" t="str">
        <f t="shared" si="216"/>
        <v>-</v>
      </c>
      <c r="X823" s="91" t="str">
        <f t="shared" si="216"/>
        <v>-</v>
      </c>
      <c r="Y823" s="91" t="str">
        <f t="shared" si="216"/>
        <v>-</v>
      </c>
      <c r="Z823" s="91" t="str">
        <f t="shared" si="216"/>
        <v>-</v>
      </c>
      <c r="AA823" s="91" t="str">
        <f t="shared" si="216"/>
        <v>-</v>
      </c>
      <c r="AB823" s="91" t="str">
        <f t="shared" si="216"/>
        <v>-</v>
      </c>
      <c r="AC823" s="91" t="str">
        <f t="shared" si="216"/>
        <v>-</v>
      </c>
      <c r="AD823" s="91" t="str">
        <f t="shared" si="216"/>
        <v>-</v>
      </c>
      <c r="AE823" s="91" t="str">
        <f t="shared" si="216"/>
        <v>-</v>
      </c>
      <c r="AF823" s="91" t="str">
        <f t="shared" si="216"/>
        <v>-</v>
      </c>
      <c r="AG823" s="91" t="str">
        <f t="shared" si="216"/>
        <v>-</v>
      </c>
      <c r="AH823" s="91" t="str">
        <f t="shared" si="216"/>
        <v>-</v>
      </c>
      <c r="AI823" s="91" t="str">
        <f t="shared" si="216"/>
        <v>-</v>
      </c>
      <c r="AJ823" s="91" t="str">
        <f t="shared" si="216"/>
        <v>-</v>
      </c>
      <c r="AK823" s="91" t="str">
        <f t="shared" si="216"/>
        <v>-</v>
      </c>
      <c r="AL823" s="91" t="str">
        <f t="shared" si="216"/>
        <v>-</v>
      </c>
      <c r="AM823" s="91" t="str">
        <f t="shared" si="216"/>
        <v>-</v>
      </c>
    </row>
    <row r="824" spans="1:39">
      <c r="A824" s="58" t="str">
        <f t="shared" si="210"/>
        <v/>
      </c>
      <c r="B824" s="120" t="str">
        <f t="shared" si="210"/>
        <v/>
      </c>
      <c r="C824" s="86" t="str">
        <f t="shared" si="210"/>
        <v/>
      </c>
      <c r="D824" s="87" t="str">
        <f t="shared" si="210"/>
        <v/>
      </c>
      <c r="E824" s="91" t="str">
        <f t="shared" ref="E824:AM824" si="217">IFERROR(RANK(E210,E$4:E$610,),"-")</f>
        <v>-</v>
      </c>
      <c r="F824" s="91" t="str">
        <f t="shared" si="217"/>
        <v>-</v>
      </c>
      <c r="G824" s="91" t="str">
        <f t="shared" si="217"/>
        <v>-</v>
      </c>
      <c r="H824" s="91" t="str">
        <f t="shared" si="217"/>
        <v>-</v>
      </c>
      <c r="I824" s="91" t="str">
        <f t="shared" si="217"/>
        <v>-</v>
      </c>
      <c r="J824" s="91" t="str">
        <f t="shared" si="217"/>
        <v>-</v>
      </c>
      <c r="K824" s="91" t="str">
        <f t="shared" si="217"/>
        <v>-</v>
      </c>
      <c r="L824" s="91" t="str">
        <f t="shared" si="217"/>
        <v>-</v>
      </c>
      <c r="M824" s="91" t="str">
        <f t="shared" si="217"/>
        <v>-</v>
      </c>
      <c r="N824" s="91" t="str">
        <f t="shared" si="217"/>
        <v>-</v>
      </c>
      <c r="O824" s="91" t="str">
        <f t="shared" si="217"/>
        <v>-</v>
      </c>
      <c r="P824" s="91" t="str">
        <f t="shared" si="217"/>
        <v>-</v>
      </c>
      <c r="Q824" s="91" t="str">
        <f t="shared" si="217"/>
        <v>-</v>
      </c>
      <c r="R824" s="91" t="str">
        <f t="shared" si="217"/>
        <v>-</v>
      </c>
      <c r="S824" s="91" t="str">
        <f t="shared" si="217"/>
        <v>-</v>
      </c>
      <c r="T824" s="91" t="str">
        <f t="shared" si="217"/>
        <v>-</v>
      </c>
      <c r="U824" s="91" t="str">
        <f t="shared" si="217"/>
        <v>-</v>
      </c>
      <c r="V824" s="91" t="str">
        <f t="shared" si="217"/>
        <v>-</v>
      </c>
      <c r="W824" s="91" t="str">
        <f t="shared" si="217"/>
        <v>-</v>
      </c>
      <c r="X824" s="91" t="str">
        <f t="shared" si="217"/>
        <v>-</v>
      </c>
      <c r="Y824" s="91" t="str">
        <f t="shared" si="217"/>
        <v>-</v>
      </c>
      <c r="Z824" s="91" t="str">
        <f t="shared" si="217"/>
        <v>-</v>
      </c>
      <c r="AA824" s="91" t="str">
        <f t="shared" si="217"/>
        <v>-</v>
      </c>
      <c r="AB824" s="91" t="str">
        <f t="shared" si="217"/>
        <v>-</v>
      </c>
      <c r="AC824" s="91" t="str">
        <f t="shared" si="217"/>
        <v>-</v>
      </c>
      <c r="AD824" s="91" t="str">
        <f t="shared" si="217"/>
        <v>-</v>
      </c>
      <c r="AE824" s="91" t="str">
        <f t="shared" si="217"/>
        <v>-</v>
      </c>
      <c r="AF824" s="91" t="str">
        <f t="shared" si="217"/>
        <v>-</v>
      </c>
      <c r="AG824" s="91" t="str">
        <f t="shared" si="217"/>
        <v>-</v>
      </c>
      <c r="AH824" s="91" t="str">
        <f t="shared" si="217"/>
        <v>-</v>
      </c>
      <c r="AI824" s="91" t="str">
        <f t="shared" si="217"/>
        <v>-</v>
      </c>
      <c r="AJ824" s="91" t="str">
        <f t="shared" si="217"/>
        <v>-</v>
      </c>
      <c r="AK824" s="91" t="str">
        <f t="shared" si="217"/>
        <v>-</v>
      </c>
      <c r="AL824" s="91" t="str">
        <f t="shared" si="217"/>
        <v>-</v>
      </c>
      <c r="AM824" s="91" t="str">
        <f t="shared" si="217"/>
        <v>-</v>
      </c>
    </row>
    <row r="825" spans="1:39">
      <c r="A825" s="58" t="str">
        <f t="shared" si="210"/>
        <v/>
      </c>
      <c r="B825" s="120" t="str">
        <f t="shared" si="210"/>
        <v/>
      </c>
      <c r="C825" s="86" t="str">
        <f t="shared" si="210"/>
        <v/>
      </c>
      <c r="D825" s="87" t="str">
        <f t="shared" si="210"/>
        <v/>
      </c>
      <c r="E825" s="91" t="str">
        <f t="shared" ref="E825:AM825" si="218">IFERROR(RANK(E211,E$4:E$610,),"-")</f>
        <v>-</v>
      </c>
      <c r="F825" s="91" t="str">
        <f t="shared" si="218"/>
        <v>-</v>
      </c>
      <c r="G825" s="91" t="str">
        <f t="shared" si="218"/>
        <v>-</v>
      </c>
      <c r="H825" s="91" t="str">
        <f t="shared" si="218"/>
        <v>-</v>
      </c>
      <c r="I825" s="91" t="str">
        <f t="shared" si="218"/>
        <v>-</v>
      </c>
      <c r="J825" s="91" t="str">
        <f t="shared" si="218"/>
        <v>-</v>
      </c>
      <c r="K825" s="91" t="str">
        <f t="shared" si="218"/>
        <v>-</v>
      </c>
      <c r="L825" s="91" t="str">
        <f t="shared" si="218"/>
        <v>-</v>
      </c>
      <c r="M825" s="91" t="str">
        <f t="shared" si="218"/>
        <v>-</v>
      </c>
      <c r="N825" s="91" t="str">
        <f t="shared" si="218"/>
        <v>-</v>
      </c>
      <c r="O825" s="91" t="str">
        <f t="shared" si="218"/>
        <v>-</v>
      </c>
      <c r="P825" s="91" t="str">
        <f t="shared" si="218"/>
        <v>-</v>
      </c>
      <c r="Q825" s="91" t="str">
        <f t="shared" si="218"/>
        <v>-</v>
      </c>
      <c r="R825" s="91" t="str">
        <f t="shared" si="218"/>
        <v>-</v>
      </c>
      <c r="S825" s="91" t="str">
        <f t="shared" si="218"/>
        <v>-</v>
      </c>
      <c r="T825" s="91" t="str">
        <f t="shared" si="218"/>
        <v>-</v>
      </c>
      <c r="U825" s="91" t="str">
        <f t="shared" si="218"/>
        <v>-</v>
      </c>
      <c r="V825" s="91" t="str">
        <f t="shared" si="218"/>
        <v>-</v>
      </c>
      <c r="W825" s="91" t="str">
        <f t="shared" si="218"/>
        <v>-</v>
      </c>
      <c r="X825" s="91" t="str">
        <f t="shared" si="218"/>
        <v>-</v>
      </c>
      <c r="Y825" s="91" t="str">
        <f t="shared" si="218"/>
        <v>-</v>
      </c>
      <c r="Z825" s="91" t="str">
        <f t="shared" si="218"/>
        <v>-</v>
      </c>
      <c r="AA825" s="91" t="str">
        <f t="shared" si="218"/>
        <v>-</v>
      </c>
      <c r="AB825" s="91" t="str">
        <f t="shared" si="218"/>
        <v>-</v>
      </c>
      <c r="AC825" s="91" t="str">
        <f t="shared" si="218"/>
        <v>-</v>
      </c>
      <c r="AD825" s="91" t="str">
        <f t="shared" si="218"/>
        <v>-</v>
      </c>
      <c r="AE825" s="91" t="str">
        <f t="shared" si="218"/>
        <v>-</v>
      </c>
      <c r="AF825" s="91" t="str">
        <f t="shared" si="218"/>
        <v>-</v>
      </c>
      <c r="AG825" s="91" t="str">
        <f t="shared" si="218"/>
        <v>-</v>
      </c>
      <c r="AH825" s="91" t="str">
        <f t="shared" si="218"/>
        <v>-</v>
      </c>
      <c r="AI825" s="91" t="str">
        <f t="shared" si="218"/>
        <v>-</v>
      </c>
      <c r="AJ825" s="91" t="str">
        <f t="shared" si="218"/>
        <v>-</v>
      </c>
      <c r="AK825" s="91" t="str">
        <f t="shared" si="218"/>
        <v>-</v>
      </c>
      <c r="AL825" s="91" t="str">
        <f t="shared" si="218"/>
        <v>-</v>
      </c>
      <c r="AM825" s="91" t="str">
        <f t="shared" si="218"/>
        <v>-</v>
      </c>
    </row>
    <row r="826" spans="1:39">
      <c r="A826" s="58" t="str">
        <f t="shared" si="210"/>
        <v/>
      </c>
      <c r="B826" s="120" t="str">
        <f t="shared" si="210"/>
        <v/>
      </c>
      <c r="C826" s="86" t="str">
        <f t="shared" si="210"/>
        <v/>
      </c>
      <c r="D826" s="87" t="str">
        <f t="shared" si="210"/>
        <v/>
      </c>
      <c r="E826" s="91" t="str">
        <f t="shared" ref="E826:AM826" si="219">IFERROR(RANK(E212,E$4:E$610,),"-")</f>
        <v>-</v>
      </c>
      <c r="F826" s="91" t="str">
        <f t="shared" si="219"/>
        <v>-</v>
      </c>
      <c r="G826" s="91" t="str">
        <f t="shared" si="219"/>
        <v>-</v>
      </c>
      <c r="H826" s="91" t="str">
        <f t="shared" si="219"/>
        <v>-</v>
      </c>
      <c r="I826" s="91" t="str">
        <f t="shared" si="219"/>
        <v>-</v>
      </c>
      <c r="J826" s="91" t="str">
        <f t="shared" si="219"/>
        <v>-</v>
      </c>
      <c r="K826" s="91" t="str">
        <f t="shared" si="219"/>
        <v>-</v>
      </c>
      <c r="L826" s="91" t="str">
        <f t="shared" si="219"/>
        <v>-</v>
      </c>
      <c r="M826" s="91" t="str">
        <f t="shared" si="219"/>
        <v>-</v>
      </c>
      <c r="N826" s="91" t="str">
        <f t="shared" si="219"/>
        <v>-</v>
      </c>
      <c r="O826" s="91" t="str">
        <f t="shared" si="219"/>
        <v>-</v>
      </c>
      <c r="P826" s="91" t="str">
        <f t="shared" si="219"/>
        <v>-</v>
      </c>
      <c r="Q826" s="91" t="str">
        <f t="shared" si="219"/>
        <v>-</v>
      </c>
      <c r="R826" s="91" t="str">
        <f t="shared" si="219"/>
        <v>-</v>
      </c>
      <c r="S826" s="91" t="str">
        <f t="shared" si="219"/>
        <v>-</v>
      </c>
      <c r="T826" s="91" t="str">
        <f t="shared" si="219"/>
        <v>-</v>
      </c>
      <c r="U826" s="91" t="str">
        <f t="shared" si="219"/>
        <v>-</v>
      </c>
      <c r="V826" s="91" t="str">
        <f t="shared" si="219"/>
        <v>-</v>
      </c>
      <c r="W826" s="91" t="str">
        <f t="shared" si="219"/>
        <v>-</v>
      </c>
      <c r="X826" s="91" t="str">
        <f t="shared" si="219"/>
        <v>-</v>
      </c>
      <c r="Y826" s="91" t="str">
        <f t="shared" si="219"/>
        <v>-</v>
      </c>
      <c r="Z826" s="91" t="str">
        <f t="shared" si="219"/>
        <v>-</v>
      </c>
      <c r="AA826" s="91" t="str">
        <f t="shared" si="219"/>
        <v>-</v>
      </c>
      <c r="AB826" s="91" t="str">
        <f t="shared" si="219"/>
        <v>-</v>
      </c>
      <c r="AC826" s="91" t="str">
        <f t="shared" si="219"/>
        <v>-</v>
      </c>
      <c r="AD826" s="91" t="str">
        <f t="shared" si="219"/>
        <v>-</v>
      </c>
      <c r="AE826" s="91" t="str">
        <f t="shared" si="219"/>
        <v>-</v>
      </c>
      <c r="AF826" s="91" t="str">
        <f t="shared" si="219"/>
        <v>-</v>
      </c>
      <c r="AG826" s="91" t="str">
        <f t="shared" si="219"/>
        <v>-</v>
      </c>
      <c r="AH826" s="91" t="str">
        <f t="shared" si="219"/>
        <v>-</v>
      </c>
      <c r="AI826" s="91" t="str">
        <f t="shared" si="219"/>
        <v>-</v>
      </c>
      <c r="AJ826" s="91" t="str">
        <f t="shared" si="219"/>
        <v>-</v>
      </c>
      <c r="AK826" s="91" t="str">
        <f t="shared" si="219"/>
        <v>-</v>
      </c>
      <c r="AL826" s="91" t="str">
        <f t="shared" si="219"/>
        <v>-</v>
      </c>
      <c r="AM826" s="91" t="str">
        <f t="shared" si="219"/>
        <v>-</v>
      </c>
    </row>
    <row r="827" spans="1:39">
      <c r="A827" s="58" t="str">
        <f t="shared" si="210"/>
        <v/>
      </c>
      <c r="B827" s="120" t="str">
        <f t="shared" si="210"/>
        <v/>
      </c>
      <c r="C827" s="86" t="str">
        <f t="shared" si="210"/>
        <v/>
      </c>
      <c r="D827" s="87" t="str">
        <f t="shared" si="210"/>
        <v/>
      </c>
      <c r="E827" s="91" t="str">
        <f t="shared" ref="E827:AM827" si="220">IFERROR(RANK(E213,E$4:E$610,),"-")</f>
        <v>-</v>
      </c>
      <c r="F827" s="91" t="str">
        <f t="shared" si="220"/>
        <v>-</v>
      </c>
      <c r="G827" s="91" t="str">
        <f t="shared" si="220"/>
        <v>-</v>
      </c>
      <c r="H827" s="91" t="str">
        <f t="shared" si="220"/>
        <v>-</v>
      </c>
      <c r="I827" s="91" t="str">
        <f t="shared" si="220"/>
        <v>-</v>
      </c>
      <c r="J827" s="91" t="str">
        <f t="shared" si="220"/>
        <v>-</v>
      </c>
      <c r="K827" s="91" t="str">
        <f t="shared" si="220"/>
        <v>-</v>
      </c>
      <c r="L827" s="91" t="str">
        <f t="shared" si="220"/>
        <v>-</v>
      </c>
      <c r="M827" s="91" t="str">
        <f t="shared" si="220"/>
        <v>-</v>
      </c>
      <c r="N827" s="91" t="str">
        <f t="shared" si="220"/>
        <v>-</v>
      </c>
      <c r="O827" s="91" t="str">
        <f t="shared" si="220"/>
        <v>-</v>
      </c>
      <c r="P827" s="91" t="str">
        <f t="shared" si="220"/>
        <v>-</v>
      </c>
      <c r="Q827" s="91" t="str">
        <f t="shared" si="220"/>
        <v>-</v>
      </c>
      <c r="R827" s="91" t="str">
        <f t="shared" si="220"/>
        <v>-</v>
      </c>
      <c r="S827" s="91" t="str">
        <f t="shared" si="220"/>
        <v>-</v>
      </c>
      <c r="T827" s="91" t="str">
        <f t="shared" si="220"/>
        <v>-</v>
      </c>
      <c r="U827" s="91" t="str">
        <f t="shared" si="220"/>
        <v>-</v>
      </c>
      <c r="V827" s="91" t="str">
        <f t="shared" si="220"/>
        <v>-</v>
      </c>
      <c r="W827" s="91" t="str">
        <f t="shared" si="220"/>
        <v>-</v>
      </c>
      <c r="X827" s="91" t="str">
        <f t="shared" si="220"/>
        <v>-</v>
      </c>
      <c r="Y827" s="91" t="str">
        <f t="shared" si="220"/>
        <v>-</v>
      </c>
      <c r="Z827" s="91" t="str">
        <f t="shared" si="220"/>
        <v>-</v>
      </c>
      <c r="AA827" s="91" t="str">
        <f t="shared" si="220"/>
        <v>-</v>
      </c>
      <c r="AB827" s="91" t="str">
        <f t="shared" si="220"/>
        <v>-</v>
      </c>
      <c r="AC827" s="91" t="str">
        <f t="shared" si="220"/>
        <v>-</v>
      </c>
      <c r="AD827" s="91" t="str">
        <f t="shared" si="220"/>
        <v>-</v>
      </c>
      <c r="AE827" s="91" t="str">
        <f t="shared" si="220"/>
        <v>-</v>
      </c>
      <c r="AF827" s="91" t="str">
        <f t="shared" si="220"/>
        <v>-</v>
      </c>
      <c r="AG827" s="91" t="str">
        <f t="shared" si="220"/>
        <v>-</v>
      </c>
      <c r="AH827" s="91" t="str">
        <f t="shared" si="220"/>
        <v>-</v>
      </c>
      <c r="AI827" s="91" t="str">
        <f t="shared" si="220"/>
        <v>-</v>
      </c>
      <c r="AJ827" s="91" t="str">
        <f t="shared" si="220"/>
        <v>-</v>
      </c>
      <c r="AK827" s="91" t="str">
        <f t="shared" si="220"/>
        <v>-</v>
      </c>
      <c r="AL827" s="91" t="str">
        <f t="shared" si="220"/>
        <v>-</v>
      </c>
      <c r="AM827" s="91" t="str">
        <f t="shared" si="220"/>
        <v>-</v>
      </c>
    </row>
    <row r="828" spans="1:39">
      <c r="A828" s="58" t="str">
        <f t="shared" si="210"/>
        <v/>
      </c>
      <c r="B828" s="120" t="str">
        <f t="shared" si="210"/>
        <v/>
      </c>
      <c r="C828" s="86" t="str">
        <f t="shared" si="210"/>
        <v/>
      </c>
      <c r="D828" s="87" t="str">
        <f t="shared" si="210"/>
        <v/>
      </c>
      <c r="E828" s="91" t="str">
        <f t="shared" ref="E828:AM828" si="221">IFERROR(RANK(E214,E$4:E$610,),"-")</f>
        <v>-</v>
      </c>
      <c r="F828" s="91" t="str">
        <f t="shared" si="221"/>
        <v>-</v>
      </c>
      <c r="G828" s="91" t="str">
        <f t="shared" si="221"/>
        <v>-</v>
      </c>
      <c r="H828" s="91" t="str">
        <f t="shared" si="221"/>
        <v>-</v>
      </c>
      <c r="I828" s="91" t="str">
        <f t="shared" si="221"/>
        <v>-</v>
      </c>
      <c r="J828" s="91" t="str">
        <f t="shared" si="221"/>
        <v>-</v>
      </c>
      <c r="K828" s="91" t="str">
        <f t="shared" si="221"/>
        <v>-</v>
      </c>
      <c r="L828" s="91" t="str">
        <f t="shared" si="221"/>
        <v>-</v>
      </c>
      <c r="M828" s="91" t="str">
        <f t="shared" si="221"/>
        <v>-</v>
      </c>
      <c r="N828" s="91" t="str">
        <f t="shared" si="221"/>
        <v>-</v>
      </c>
      <c r="O828" s="91" t="str">
        <f t="shared" si="221"/>
        <v>-</v>
      </c>
      <c r="P828" s="91" t="str">
        <f t="shared" si="221"/>
        <v>-</v>
      </c>
      <c r="Q828" s="91" t="str">
        <f t="shared" si="221"/>
        <v>-</v>
      </c>
      <c r="R828" s="91" t="str">
        <f t="shared" si="221"/>
        <v>-</v>
      </c>
      <c r="S828" s="91" t="str">
        <f t="shared" si="221"/>
        <v>-</v>
      </c>
      <c r="T828" s="91" t="str">
        <f t="shared" si="221"/>
        <v>-</v>
      </c>
      <c r="U828" s="91" t="str">
        <f t="shared" si="221"/>
        <v>-</v>
      </c>
      <c r="V828" s="91" t="str">
        <f t="shared" si="221"/>
        <v>-</v>
      </c>
      <c r="W828" s="91" t="str">
        <f t="shared" si="221"/>
        <v>-</v>
      </c>
      <c r="X828" s="91" t="str">
        <f t="shared" si="221"/>
        <v>-</v>
      </c>
      <c r="Y828" s="91" t="str">
        <f t="shared" si="221"/>
        <v>-</v>
      </c>
      <c r="Z828" s="91" t="str">
        <f t="shared" si="221"/>
        <v>-</v>
      </c>
      <c r="AA828" s="91" t="str">
        <f t="shared" si="221"/>
        <v>-</v>
      </c>
      <c r="AB828" s="91" t="str">
        <f t="shared" si="221"/>
        <v>-</v>
      </c>
      <c r="AC828" s="91" t="str">
        <f t="shared" si="221"/>
        <v>-</v>
      </c>
      <c r="AD828" s="91" t="str">
        <f t="shared" si="221"/>
        <v>-</v>
      </c>
      <c r="AE828" s="91" t="str">
        <f t="shared" si="221"/>
        <v>-</v>
      </c>
      <c r="AF828" s="91" t="str">
        <f t="shared" si="221"/>
        <v>-</v>
      </c>
      <c r="AG828" s="91" t="str">
        <f t="shared" si="221"/>
        <v>-</v>
      </c>
      <c r="AH828" s="91" t="str">
        <f t="shared" si="221"/>
        <v>-</v>
      </c>
      <c r="AI828" s="91" t="str">
        <f t="shared" si="221"/>
        <v>-</v>
      </c>
      <c r="AJ828" s="91" t="str">
        <f t="shared" si="221"/>
        <v>-</v>
      </c>
      <c r="AK828" s="91" t="str">
        <f t="shared" si="221"/>
        <v>-</v>
      </c>
      <c r="AL828" s="91" t="str">
        <f t="shared" si="221"/>
        <v>-</v>
      </c>
      <c r="AM828" s="91" t="str">
        <f t="shared" si="221"/>
        <v>-</v>
      </c>
    </row>
    <row r="829" spans="1:39">
      <c r="A829" s="58" t="str">
        <f t="shared" si="210"/>
        <v/>
      </c>
      <c r="B829" s="120" t="str">
        <f t="shared" si="210"/>
        <v/>
      </c>
      <c r="C829" s="86" t="str">
        <f t="shared" si="210"/>
        <v/>
      </c>
      <c r="D829" s="87" t="str">
        <f t="shared" si="210"/>
        <v/>
      </c>
      <c r="E829" s="91" t="str">
        <f t="shared" ref="E829:AM829" si="222">IFERROR(RANK(E215,E$4:E$610,),"-")</f>
        <v>-</v>
      </c>
      <c r="F829" s="91" t="str">
        <f t="shared" si="222"/>
        <v>-</v>
      </c>
      <c r="G829" s="91" t="str">
        <f t="shared" si="222"/>
        <v>-</v>
      </c>
      <c r="H829" s="91" t="str">
        <f t="shared" si="222"/>
        <v>-</v>
      </c>
      <c r="I829" s="91" t="str">
        <f t="shared" si="222"/>
        <v>-</v>
      </c>
      <c r="J829" s="91" t="str">
        <f t="shared" si="222"/>
        <v>-</v>
      </c>
      <c r="K829" s="91" t="str">
        <f t="shared" si="222"/>
        <v>-</v>
      </c>
      <c r="L829" s="91" t="str">
        <f t="shared" si="222"/>
        <v>-</v>
      </c>
      <c r="M829" s="91" t="str">
        <f t="shared" si="222"/>
        <v>-</v>
      </c>
      <c r="N829" s="91" t="str">
        <f t="shared" si="222"/>
        <v>-</v>
      </c>
      <c r="O829" s="91" t="str">
        <f t="shared" si="222"/>
        <v>-</v>
      </c>
      <c r="P829" s="91" t="str">
        <f t="shared" si="222"/>
        <v>-</v>
      </c>
      <c r="Q829" s="91" t="str">
        <f t="shared" si="222"/>
        <v>-</v>
      </c>
      <c r="R829" s="91" t="str">
        <f t="shared" si="222"/>
        <v>-</v>
      </c>
      <c r="S829" s="91" t="str">
        <f t="shared" si="222"/>
        <v>-</v>
      </c>
      <c r="T829" s="91" t="str">
        <f t="shared" si="222"/>
        <v>-</v>
      </c>
      <c r="U829" s="91" t="str">
        <f t="shared" si="222"/>
        <v>-</v>
      </c>
      <c r="V829" s="91" t="str">
        <f t="shared" si="222"/>
        <v>-</v>
      </c>
      <c r="W829" s="91" t="str">
        <f t="shared" si="222"/>
        <v>-</v>
      </c>
      <c r="X829" s="91" t="str">
        <f t="shared" si="222"/>
        <v>-</v>
      </c>
      <c r="Y829" s="91" t="str">
        <f t="shared" si="222"/>
        <v>-</v>
      </c>
      <c r="Z829" s="91" t="str">
        <f t="shared" si="222"/>
        <v>-</v>
      </c>
      <c r="AA829" s="91" t="str">
        <f t="shared" si="222"/>
        <v>-</v>
      </c>
      <c r="AB829" s="91" t="str">
        <f t="shared" si="222"/>
        <v>-</v>
      </c>
      <c r="AC829" s="91" t="str">
        <f t="shared" si="222"/>
        <v>-</v>
      </c>
      <c r="AD829" s="91" t="str">
        <f t="shared" si="222"/>
        <v>-</v>
      </c>
      <c r="AE829" s="91" t="str">
        <f t="shared" si="222"/>
        <v>-</v>
      </c>
      <c r="AF829" s="91" t="str">
        <f t="shared" si="222"/>
        <v>-</v>
      </c>
      <c r="AG829" s="91" t="str">
        <f t="shared" si="222"/>
        <v>-</v>
      </c>
      <c r="AH829" s="91" t="str">
        <f t="shared" si="222"/>
        <v>-</v>
      </c>
      <c r="AI829" s="91" t="str">
        <f t="shared" si="222"/>
        <v>-</v>
      </c>
      <c r="AJ829" s="91" t="str">
        <f t="shared" si="222"/>
        <v>-</v>
      </c>
      <c r="AK829" s="91" t="str">
        <f t="shared" si="222"/>
        <v>-</v>
      </c>
      <c r="AL829" s="91" t="str">
        <f t="shared" si="222"/>
        <v>-</v>
      </c>
      <c r="AM829" s="91" t="str">
        <f t="shared" si="222"/>
        <v>-</v>
      </c>
    </row>
    <row r="830" spans="1:39">
      <c r="A830" s="58" t="str">
        <f t="shared" si="210"/>
        <v/>
      </c>
      <c r="B830" s="120" t="str">
        <f t="shared" si="210"/>
        <v/>
      </c>
      <c r="C830" s="86" t="str">
        <f t="shared" si="210"/>
        <v/>
      </c>
      <c r="D830" s="87" t="str">
        <f t="shared" si="210"/>
        <v/>
      </c>
      <c r="E830" s="91" t="str">
        <f t="shared" ref="E830:AM830" si="223">IFERROR(RANK(E216,E$4:E$610,),"-")</f>
        <v>-</v>
      </c>
      <c r="F830" s="91" t="str">
        <f t="shared" si="223"/>
        <v>-</v>
      </c>
      <c r="G830" s="91" t="str">
        <f t="shared" si="223"/>
        <v>-</v>
      </c>
      <c r="H830" s="91" t="str">
        <f t="shared" si="223"/>
        <v>-</v>
      </c>
      <c r="I830" s="91" t="str">
        <f t="shared" si="223"/>
        <v>-</v>
      </c>
      <c r="J830" s="91" t="str">
        <f t="shared" si="223"/>
        <v>-</v>
      </c>
      <c r="K830" s="91" t="str">
        <f t="shared" si="223"/>
        <v>-</v>
      </c>
      <c r="L830" s="91" t="str">
        <f t="shared" si="223"/>
        <v>-</v>
      </c>
      <c r="M830" s="91" t="str">
        <f t="shared" si="223"/>
        <v>-</v>
      </c>
      <c r="N830" s="91" t="str">
        <f t="shared" si="223"/>
        <v>-</v>
      </c>
      <c r="O830" s="91" t="str">
        <f t="shared" si="223"/>
        <v>-</v>
      </c>
      <c r="P830" s="91" t="str">
        <f t="shared" si="223"/>
        <v>-</v>
      </c>
      <c r="Q830" s="91" t="str">
        <f t="shared" si="223"/>
        <v>-</v>
      </c>
      <c r="R830" s="91" t="str">
        <f t="shared" si="223"/>
        <v>-</v>
      </c>
      <c r="S830" s="91" t="str">
        <f t="shared" si="223"/>
        <v>-</v>
      </c>
      <c r="T830" s="91" t="str">
        <f t="shared" si="223"/>
        <v>-</v>
      </c>
      <c r="U830" s="91" t="str">
        <f t="shared" si="223"/>
        <v>-</v>
      </c>
      <c r="V830" s="91" t="str">
        <f t="shared" si="223"/>
        <v>-</v>
      </c>
      <c r="W830" s="91" t="str">
        <f t="shared" si="223"/>
        <v>-</v>
      </c>
      <c r="X830" s="91" t="str">
        <f t="shared" si="223"/>
        <v>-</v>
      </c>
      <c r="Y830" s="91" t="str">
        <f t="shared" si="223"/>
        <v>-</v>
      </c>
      <c r="Z830" s="91" t="str">
        <f t="shared" si="223"/>
        <v>-</v>
      </c>
      <c r="AA830" s="91" t="str">
        <f t="shared" si="223"/>
        <v>-</v>
      </c>
      <c r="AB830" s="91" t="str">
        <f t="shared" si="223"/>
        <v>-</v>
      </c>
      <c r="AC830" s="91" t="str">
        <f t="shared" si="223"/>
        <v>-</v>
      </c>
      <c r="AD830" s="91" t="str">
        <f t="shared" si="223"/>
        <v>-</v>
      </c>
      <c r="AE830" s="91" t="str">
        <f t="shared" si="223"/>
        <v>-</v>
      </c>
      <c r="AF830" s="91" t="str">
        <f t="shared" si="223"/>
        <v>-</v>
      </c>
      <c r="AG830" s="91" t="str">
        <f t="shared" si="223"/>
        <v>-</v>
      </c>
      <c r="AH830" s="91" t="str">
        <f t="shared" si="223"/>
        <v>-</v>
      </c>
      <c r="AI830" s="91" t="str">
        <f t="shared" si="223"/>
        <v>-</v>
      </c>
      <c r="AJ830" s="91" t="str">
        <f t="shared" si="223"/>
        <v>-</v>
      </c>
      <c r="AK830" s="91" t="str">
        <f t="shared" si="223"/>
        <v>-</v>
      </c>
      <c r="AL830" s="91" t="str">
        <f t="shared" si="223"/>
        <v>-</v>
      </c>
      <c r="AM830" s="91" t="str">
        <f t="shared" si="223"/>
        <v>-</v>
      </c>
    </row>
    <row r="831" spans="1:39">
      <c r="A831" s="58" t="str">
        <f t="shared" si="210"/>
        <v/>
      </c>
      <c r="B831" s="120" t="str">
        <f t="shared" si="210"/>
        <v/>
      </c>
      <c r="C831" s="86" t="str">
        <f t="shared" si="210"/>
        <v/>
      </c>
      <c r="D831" s="87" t="str">
        <f t="shared" si="210"/>
        <v/>
      </c>
      <c r="E831" s="91" t="str">
        <f t="shared" ref="E831:AM831" si="224">IFERROR(RANK(E217,E$4:E$610,),"-")</f>
        <v>-</v>
      </c>
      <c r="F831" s="91" t="str">
        <f t="shared" si="224"/>
        <v>-</v>
      </c>
      <c r="G831" s="91" t="str">
        <f t="shared" si="224"/>
        <v>-</v>
      </c>
      <c r="H831" s="91" t="str">
        <f t="shared" si="224"/>
        <v>-</v>
      </c>
      <c r="I831" s="91" t="str">
        <f t="shared" si="224"/>
        <v>-</v>
      </c>
      <c r="J831" s="91" t="str">
        <f t="shared" si="224"/>
        <v>-</v>
      </c>
      <c r="K831" s="91" t="str">
        <f t="shared" si="224"/>
        <v>-</v>
      </c>
      <c r="L831" s="91" t="str">
        <f t="shared" si="224"/>
        <v>-</v>
      </c>
      <c r="M831" s="91" t="str">
        <f t="shared" si="224"/>
        <v>-</v>
      </c>
      <c r="N831" s="91" t="str">
        <f t="shared" si="224"/>
        <v>-</v>
      </c>
      <c r="O831" s="91" t="str">
        <f t="shared" si="224"/>
        <v>-</v>
      </c>
      <c r="P831" s="91" t="str">
        <f t="shared" si="224"/>
        <v>-</v>
      </c>
      <c r="Q831" s="91" t="str">
        <f t="shared" si="224"/>
        <v>-</v>
      </c>
      <c r="R831" s="91" t="str">
        <f t="shared" si="224"/>
        <v>-</v>
      </c>
      <c r="S831" s="91" t="str">
        <f t="shared" si="224"/>
        <v>-</v>
      </c>
      <c r="T831" s="91" t="str">
        <f t="shared" si="224"/>
        <v>-</v>
      </c>
      <c r="U831" s="91" t="str">
        <f t="shared" si="224"/>
        <v>-</v>
      </c>
      <c r="V831" s="91" t="str">
        <f t="shared" si="224"/>
        <v>-</v>
      </c>
      <c r="W831" s="91" t="str">
        <f t="shared" si="224"/>
        <v>-</v>
      </c>
      <c r="X831" s="91" t="str">
        <f t="shared" si="224"/>
        <v>-</v>
      </c>
      <c r="Y831" s="91" t="str">
        <f t="shared" si="224"/>
        <v>-</v>
      </c>
      <c r="Z831" s="91" t="str">
        <f t="shared" si="224"/>
        <v>-</v>
      </c>
      <c r="AA831" s="91" t="str">
        <f t="shared" si="224"/>
        <v>-</v>
      </c>
      <c r="AB831" s="91" t="str">
        <f t="shared" si="224"/>
        <v>-</v>
      </c>
      <c r="AC831" s="91" t="str">
        <f t="shared" si="224"/>
        <v>-</v>
      </c>
      <c r="AD831" s="91" t="str">
        <f t="shared" si="224"/>
        <v>-</v>
      </c>
      <c r="AE831" s="91" t="str">
        <f t="shared" si="224"/>
        <v>-</v>
      </c>
      <c r="AF831" s="91" t="str">
        <f t="shared" si="224"/>
        <v>-</v>
      </c>
      <c r="AG831" s="91" t="str">
        <f t="shared" si="224"/>
        <v>-</v>
      </c>
      <c r="AH831" s="91" t="str">
        <f t="shared" si="224"/>
        <v>-</v>
      </c>
      <c r="AI831" s="91" t="str">
        <f t="shared" si="224"/>
        <v>-</v>
      </c>
      <c r="AJ831" s="91" t="str">
        <f t="shared" si="224"/>
        <v>-</v>
      </c>
      <c r="AK831" s="91" t="str">
        <f t="shared" si="224"/>
        <v>-</v>
      </c>
      <c r="AL831" s="91" t="str">
        <f t="shared" si="224"/>
        <v>-</v>
      </c>
      <c r="AM831" s="91" t="str">
        <f t="shared" si="224"/>
        <v>-</v>
      </c>
    </row>
    <row r="832" spans="1:39">
      <c r="A832" s="58" t="str">
        <f t="shared" si="210"/>
        <v/>
      </c>
      <c r="B832" s="120" t="str">
        <f t="shared" si="210"/>
        <v/>
      </c>
      <c r="C832" s="86" t="str">
        <f t="shared" si="210"/>
        <v/>
      </c>
      <c r="D832" s="87" t="str">
        <f t="shared" si="210"/>
        <v/>
      </c>
      <c r="E832" s="91" t="str">
        <f t="shared" ref="E832:AM832" si="225">IFERROR(RANK(E218,E$4:E$610,),"-")</f>
        <v>-</v>
      </c>
      <c r="F832" s="91" t="str">
        <f t="shared" si="225"/>
        <v>-</v>
      </c>
      <c r="G832" s="91" t="str">
        <f t="shared" si="225"/>
        <v>-</v>
      </c>
      <c r="H832" s="91" t="str">
        <f t="shared" si="225"/>
        <v>-</v>
      </c>
      <c r="I832" s="91" t="str">
        <f t="shared" si="225"/>
        <v>-</v>
      </c>
      <c r="J832" s="91" t="str">
        <f t="shared" si="225"/>
        <v>-</v>
      </c>
      <c r="K832" s="91" t="str">
        <f t="shared" si="225"/>
        <v>-</v>
      </c>
      <c r="L832" s="91" t="str">
        <f t="shared" si="225"/>
        <v>-</v>
      </c>
      <c r="M832" s="91" t="str">
        <f t="shared" si="225"/>
        <v>-</v>
      </c>
      <c r="N832" s="91" t="str">
        <f t="shared" si="225"/>
        <v>-</v>
      </c>
      <c r="O832" s="91" t="str">
        <f t="shared" si="225"/>
        <v>-</v>
      </c>
      <c r="P832" s="91" t="str">
        <f t="shared" si="225"/>
        <v>-</v>
      </c>
      <c r="Q832" s="91" t="str">
        <f t="shared" si="225"/>
        <v>-</v>
      </c>
      <c r="R832" s="91" t="str">
        <f t="shared" si="225"/>
        <v>-</v>
      </c>
      <c r="S832" s="91" t="str">
        <f t="shared" si="225"/>
        <v>-</v>
      </c>
      <c r="T832" s="91" t="str">
        <f t="shared" si="225"/>
        <v>-</v>
      </c>
      <c r="U832" s="91" t="str">
        <f t="shared" si="225"/>
        <v>-</v>
      </c>
      <c r="V832" s="91" t="str">
        <f t="shared" si="225"/>
        <v>-</v>
      </c>
      <c r="W832" s="91" t="str">
        <f t="shared" si="225"/>
        <v>-</v>
      </c>
      <c r="X832" s="91" t="str">
        <f t="shared" si="225"/>
        <v>-</v>
      </c>
      <c r="Y832" s="91" t="str">
        <f t="shared" si="225"/>
        <v>-</v>
      </c>
      <c r="Z832" s="91" t="str">
        <f t="shared" si="225"/>
        <v>-</v>
      </c>
      <c r="AA832" s="91" t="str">
        <f t="shared" si="225"/>
        <v>-</v>
      </c>
      <c r="AB832" s="91" t="str">
        <f t="shared" si="225"/>
        <v>-</v>
      </c>
      <c r="AC832" s="91" t="str">
        <f t="shared" si="225"/>
        <v>-</v>
      </c>
      <c r="AD832" s="91" t="str">
        <f t="shared" si="225"/>
        <v>-</v>
      </c>
      <c r="AE832" s="91" t="str">
        <f t="shared" si="225"/>
        <v>-</v>
      </c>
      <c r="AF832" s="91" t="str">
        <f t="shared" si="225"/>
        <v>-</v>
      </c>
      <c r="AG832" s="91" t="str">
        <f t="shared" si="225"/>
        <v>-</v>
      </c>
      <c r="AH832" s="91" t="str">
        <f t="shared" si="225"/>
        <v>-</v>
      </c>
      <c r="AI832" s="91" t="str">
        <f t="shared" si="225"/>
        <v>-</v>
      </c>
      <c r="AJ832" s="91" t="str">
        <f t="shared" si="225"/>
        <v>-</v>
      </c>
      <c r="AK832" s="91" t="str">
        <f t="shared" si="225"/>
        <v>-</v>
      </c>
      <c r="AL832" s="91" t="str">
        <f t="shared" si="225"/>
        <v>-</v>
      </c>
      <c r="AM832" s="91" t="str">
        <f t="shared" si="225"/>
        <v>-</v>
      </c>
    </row>
    <row r="833" spans="1:39">
      <c r="A833" s="58" t="str">
        <f t="shared" si="210"/>
        <v/>
      </c>
      <c r="B833" s="120" t="str">
        <f t="shared" si="210"/>
        <v/>
      </c>
      <c r="C833" s="86" t="str">
        <f t="shared" si="210"/>
        <v/>
      </c>
      <c r="D833" s="87" t="str">
        <f t="shared" si="210"/>
        <v/>
      </c>
      <c r="E833" s="91" t="str">
        <f t="shared" ref="E833:AM833" si="226">IFERROR(RANK(E219,E$4:E$610,),"-")</f>
        <v>-</v>
      </c>
      <c r="F833" s="91" t="str">
        <f t="shared" si="226"/>
        <v>-</v>
      </c>
      <c r="G833" s="91" t="str">
        <f t="shared" si="226"/>
        <v>-</v>
      </c>
      <c r="H833" s="91" t="str">
        <f t="shared" si="226"/>
        <v>-</v>
      </c>
      <c r="I833" s="91" t="str">
        <f t="shared" si="226"/>
        <v>-</v>
      </c>
      <c r="J833" s="91" t="str">
        <f t="shared" si="226"/>
        <v>-</v>
      </c>
      <c r="K833" s="91" t="str">
        <f t="shared" si="226"/>
        <v>-</v>
      </c>
      <c r="L833" s="91" t="str">
        <f t="shared" si="226"/>
        <v>-</v>
      </c>
      <c r="M833" s="91" t="str">
        <f t="shared" si="226"/>
        <v>-</v>
      </c>
      <c r="N833" s="91" t="str">
        <f t="shared" si="226"/>
        <v>-</v>
      </c>
      <c r="O833" s="91" t="str">
        <f t="shared" si="226"/>
        <v>-</v>
      </c>
      <c r="P833" s="91" t="str">
        <f t="shared" si="226"/>
        <v>-</v>
      </c>
      <c r="Q833" s="91" t="str">
        <f t="shared" si="226"/>
        <v>-</v>
      </c>
      <c r="R833" s="91" t="str">
        <f t="shared" si="226"/>
        <v>-</v>
      </c>
      <c r="S833" s="91" t="str">
        <f t="shared" si="226"/>
        <v>-</v>
      </c>
      <c r="T833" s="91" t="str">
        <f t="shared" si="226"/>
        <v>-</v>
      </c>
      <c r="U833" s="91" t="str">
        <f t="shared" si="226"/>
        <v>-</v>
      </c>
      <c r="V833" s="91" t="str">
        <f t="shared" si="226"/>
        <v>-</v>
      </c>
      <c r="W833" s="91" t="str">
        <f t="shared" si="226"/>
        <v>-</v>
      </c>
      <c r="X833" s="91" t="str">
        <f t="shared" si="226"/>
        <v>-</v>
      </c>
      <c r="Y833" s="91" t="str">
        <f t="shared" si="226"/>
        <v>-</v>
      </c>
      <c r="Z833" s="91" t="str">
        <f t="shared" si="226"/>
        <v>-</v>
      </c>
      <c r="AA833" s="91" t="str">
        <f t="shared" si="226"/>
        <v>-</v>
      </c>
      <c r="AB833" s="91" t="str">
        <f t="shared" si="226"/>
        <v>-</v>
      </c>
      <c r="AC833" s="91" t="str">
        <f t="shared" si="226"/>
        <v>-</v>
      </c>
      <c r="AD833" s="91" t="str">
        <f t="shared" si="226"/>
        <v>-</v>
      </c>
      <c r="AE833" s="91" t="str">
        <f t="shared" si="226"/>
        <v>-</v>
      </c>
      <c r="AF833" s="91" t="str">
        <f t="shared" si="226"/>
        <v>-</v>
      </c>
      <c r="AG833" s="91" t="str">
        <f t="shared" si="226"/>
        <v>-</v>
      </c>
      <c r="AH833" s="91" t="str">
        <f t="shared" si="226"/>
        <v>-</v>
      </c>
      <c r="AI833" s="91" t="str">
        <f t="shared" si="226"/>
        <v>-</v>
      </c>
      <c r="AJ833" s="91" t="str">
        <f t="shared" si="226"/>
        <v>-</v>
      </c>
      <c r="AK833" s="91" t="str">
        <f t="shared" si="226"/>
        <v>-</v>
      </c>
      <c r="AL833" s="91" t="str">
        <f t="shared" si="226"/>
        <v>-</v>
      </c>
      <c r="AM833" s="91" t="str">
        <f t="shared" si="226"/>
        <v>-</v>
      </c>
    </row>
    <row r="834" spans="1:39">
      <c r="A834" s="58" t="str">
        <f t="shared" si="210"/>
        <v/>
      </c>
      <c r="B834" s="120" t="str">
        <f t="shared" si="210"/>
        <v/>
      </c>
      <c r="C834" s="86" t="str">
        <f t="shared" si="210"/>
        <v/>
      </c>
      <c r="D834" s="87" t="str">
        <f t="shared" si="210"/>
        <v/>
      </c>
      <c r="E834" s="91" t="str">
        <f t="shared" ref="E834:AM834" si="227">IFERROR(RANK(E220,E$4:E$610,),"-")</f>
        <v>-</v>
      </c>
      <c r="F834" s="91" t="str">
        <f t="shared" si="227"/>
        <v>-</v>
      </c>
      <c r="G834" s="91" t="str">
        <f t="shared" si="227"/>
        <v>-</v>
      </c>
      <c r="H834" s="91" t="str">
        <f t="shared" si="227"/>
        <v>-</v>
      </c>
      <c r="I834" s="91" t="str">
        <f t="shared" si="227"/>
        <v>-</v>
      </c>
      <c r="J834" s="91" t="str">
        <f t="shared" si="227"/>
        <v>-</v>
      </c>
      <c r="K834" s="91" t="str">
        <f t="shared" si="227"/>
        <v>-</v>
      </c>
      <c r="L834" s="91" t="str">
        <f t="shared" si="227"/>
        <v>-</v>
      </c>
      <c r="M834" s="91" t="str">
        <f t="shared" si="227"/>
        <v>-</v>
      </c>
      <c r="N834" s="91" t="str">
        <f t="shared" si="227"/>
        <v>-</v>
      </c>
      <c r="O834" s="91" t="str">
        <f t="shared" si="227"/>
        <v>-</v>
      </c>
      <c r="P834" s="91" t="str">
        <f t="shared" si="227"/>
        <v>-</v>
      </c>
      <c r="Q834" s="91" t="str">
        <f t="shared" si="227"/>
        <v>-</v>
      </c>
      <c r="R834" s="91" t="str">
        <f t="shared" si="227"/>
        <v>-</v>
      </c>
      <c r="S834" s="91" t="str">
        <f t="shared" si="227"/>
        <v>-</v>
      </c>
      <c r="T834" s="91" t="str">
        <f t="shared" si="227"/>
        <v>-</v>
      </c>
      <c r="U834" s="91" t="str">
        <f t="shared" si="227"/>
        <v>-</v>
      </c>
      <c r="V834" s="91" t="str">
        <f t="shared" si="227"/>
        <v>-</v>
      </c>
      <c r="W834" s="91" t="str">
        <f t="shared" si="227"/>
        <v>-</v>
      </c>
      <c r="X834" s="91" t="str">
        <f t="shared" si="227"/>
        <v>-</v>
      </c>
      <c r="Y834" s="91" t="str">
        <f t="shared" si="227"/>
        <v>-</v>
      </c>
      <c r="Z834" s="91" t="str">
        <f t="shared" si="227"/>
        <v>-</v>
      </c>
      <c r="AA834" s="91" t="str">
        <f t="shared" si="227"/>
        <v>-</v>
      </c>
      <c r="AB834" s="91" t="str">
        <f t="shared" si="227"/>
        <v>-</v>
      </c>
      <c r="AC834" s="91" t="str">
        <f t="shared" si="227"/>
        <v>-</v>
      </c>
      <c r="AD834" s="91" t="str">
        <f t="shared" si="227"/>
        <v>-</v>
      </c>
      <c r="AE834" s="91" t="str">
        <f t="shared" si="227"/>
        <v>-</v>
      </c>
      <c r="AF834" s="91" t="str">
        <f t="shared" si="227"/>
        <v>-</v>
      </c>
      <c r="AG834" s="91" t="str">
        <f t="shared" si="227"/>
        <v>-</v>
      </c>
      <c r="AH834" s="91" t="str">
        <f t="shared" si="227"/>
        <v>-</v>
      </c>
      <c r="AI834" s="91" t="str">
        <f t="shared" si="227"/>
        <v>-</v>
      </c>
      <c r="AJ834" s="91" t="str">
        <f t="shared" si="227"/>
        <v>-</v>
      </c>
      <c r="AK834" s="91" t="str">
        <f t="shared" si="227"/>
        <v>-</v>
      </c>
      <c r="AL834" s="91" t="str">
        <f t="shared" si="227"/>
        <v>-</v>
      </c>
      <c r="AM834" s="91" t="str">
        <f t="shared" si="227"/>
        <v>-</v>
      </c>
    </row>
    <row r="835" spans="1:39">
      <c r="A835" s="58" t="str">
        <f t="shared" si="210"/>
        <v/>
      </c>
      <c r="B835" s="120" t="str">
        <f t="shared" si="210"/>
        <v/>
      </c>
      <c r="C835" s="86" t="str">
        <f t="shared" si="210"/>
        <v/>
      </c>
      <c r="D835" s="87" t="str">
        <f t="shared" si="210"/>
        <v/>
      </c>
      <c r="E835" s="91" t="str">
        <f t="shared" ref="E835:AM835" si="228">IFERROR(RANK(E221,E$4:E$610,),"-")</f>
        <v>-</v>
      </c>
      <c r="F835" s="91" t="str">
        <f t="shared" si="228"/>
        <v>-</v>
      </c>
      <c r="G835" s="91" t="str">
        <f t="shared" si="228"/>
        <v>-</v>
      </c>
      <c r="H835" s="91" t="str">
        <f t="shared" si="228"/>
        <v>-</v>
      </c>
      <c r="I835" s="91" t="str">
        <f t="shared" si="228"/>
        <v>-</v>
      </c>
      <c r="J835" s="91" t="str">
        <f t="shared" si="228"/>
        <v>-</v>
      </c>
      <c r="K835" s="91" t="str">
        <f t="shared" si="228"/>
        <v>-</v>
      </c>
      <c r="L835" s="91" t="str">
        <f t="shared" si="228"/>
        <v>-</v>
      </c>
      <c r="M835" s="91" t="str">
        <f t="shared" si="228"/>
        <v>-</v>
      </c>
      <c r="N835" s="91" t="str">
        <f t="shared" si="228"/>
        <v>-</v>
      </c>
      <c r="O835" s="91" t="str">
        <f t="shared" si="228"/>
        <v>-</v>
      </c>
      <c r="P835" s="91" t="str">
        <f t="shared" si="228"/>
        <v>-</v>
      </c>
      <c r="Q835" s="91" t="str">
        <f t="shared" si="228"/>
        <v>-</v>
      </c>
      <c r="R835" s="91" t="str">
        <f t="shared" si="228"/>
        <v>-</v>
      </c>
      <c r="S835" s="91" t="str">
        <f t="shared" si="228"/>
        <v>-</v>
      </c>
      <c r="T835" s="91" t="str">
        <f t="shared" si="228"/>
        <v>-</v>
      </c>
      <c r="U835" s="91" t="str">
        <f t="shared" si="228"/>
        <v>-</v>
      </c>
      <c r="V835" s="91" t="str">
        <f t="shared" si="228"/>
        <v>-</v>
      </c>
      <c r="W835" s="91" t="str">
        <f t="shared" si="228"/>
        <v>-</v>
      </c>
      <c r="X835" s="91" t="str">
        <f t="shared" si="228"/>
        <v>-</v>
      </c>
      <c r="Y835" s="91" t="str">
        <f t="shared" si="228"/>
        <v>-</v>
      </c>
      <c r="Z835" s="91" t="str">
        <f t="shared" si="228"/>
        <v>-</v>
      </c>
      <c r="AA835" s="91" t="str">
        <f t="shared" si="228"/>
        <v>-</v>
      </c>
      <c r="AB835" s="91" t="str">
        <f t="shared" si="228"/>
        <v>-</v>
      </c>
      <c r="AC835" s="91" t="str">
        <f t="shared" si="228"/>
        <v>-</v>
      </c>
      <c r="AD835" s="91" t="str">
        <f t="shared" si="228"/>
        <v>-</v>
      </c>
      <c r="AE835" s="91" t="str">
        <f t="shared" si="228"/>
        <v>-</v>
      </c>
      <c r="AF835" s="91" t="str">
        <f t="shared" si="228"/>
        <v>-</v>
      </c>
      <c r="AG835" s="91" t="str">
        <f t="shared" si="228"/>
        <v>-</v>
      </c>
      <c r="AH835" s="91" t="str">
        <f t="shared" si="228"/>
        <v>-</v>
      </c>
      <c r="AI835" s="91" t="str">
        <f t="shared" si="228"/>
        <v>-</v>
      </c>
      <c r="AJ835" s="91" t="str">
        <f t="shared" si="228"/>
        <v>-</v>
      </c>
      <c r="AK835" s="91" t="str">
        <f t="shared" si="228"/>
        <v>-</v>
      </c>
      <c r="AL835" s="91" t="str">
        <f t="shared" si="228"/>
        <v>-</v>
      </c>
      <c r="AM835" s="91" t="str">
        <f t="shared" si="228"/>
        <v>-</v>
      </c>
    </row>
    <row r="836" spans="1:39">
      <c r="A836" s="58" t="str">
        <f t="shared" si="210"/>
        <v/>
      </c>
      <c r="B836" s="120" t="str">
        <f t="shared" si="210"/>
        <v/>
      </c>
      <c r="C836" s="86" t="str">
        <f t="shared" si="210"/>
        <v/>
      </c>
      <c r="D836" s="87" t="str">
        <f t="shared" si="210"/>
        <v/>
      </c>
      <c r="E836" s="91" t="str">
        <f t="shared" ref="E836:AM836" si="229">IFERROR(RANK(E222,E$4:E$610,),"-")</f>
        <v>-</v>
      </c>
      <c r="F836" s="91" t="str">
        <f t="shared" si="229"/>
        <v>-</v>
      </c>
      <c r="G836" s="91" t="str">
        <f t="shared" si="229"/>
        <v>-</v>
      </c>
      <c r="H836" s="91" t="str">
        <f t="shared" si="229"/>
        <v>-</v>
      </c>
      <c r="I836" s="91" t="str">
        <f t="shared" si="229"/>
        <v>-</v>
      </c>
      <c r="J836" s="91" t="str">
        <f t="shared" si="229"/>
        <v>-</v>
      </c>
      <c r="K836" s="91" t="str">
        <f t="shared" si="229"/>
        <v>-</v>
      </c>
      <c r="L836" s="91" t="str">
        <f t="shared" si="229"/>
        <v>-</v>
      </c>
      <c r="M836" s="91" t="str">
        <f t="shared" si="229"/>
        <v>-</v>
      </c>
      <c r="N836" s="91" t="str">
        <f t="shared" si="229"/>
        <v>-</v>
      </c>
      <c r="O836" s="91" t="str">
        <f t="shared" si="229"/>
        <v>-</v>
      </c>
      <c r="P836" s="91" t="str">
        <f t="shared" si="229"/>
        <v>-</v>
      </c>
      <c r="Q836" s="91" t="str">
        <f t="shared" si="229"/>
        <v>-</v>
      </c>
      <c r="R836" s="91" t="str">
        <f t="shared" si="229"/>
        <v>-</v>
      </c>
      <c r="S836" s="91" t="str">
        <f t="shared" si="229"/>
        <v>-</v>
      </c>
      <c r="T836" s="91" t="str">
        <f t="shared" si="229"/>
        <v>-</v>
      </c>
      <c r="U836" s="91" t="str">
        <f t="shared" si="229"/>
        <v>-</v>
      </c>
      <c r="V836" s="91" t="str">
        <f t="shared" si="229"/>
        <v>-</v>
      </c>
      <c r="W836" s="91" t="str">
        <f t="shared" si="229"/>
        <v>-</v>
      </c>
      <c r="X836" s="91" t="str">
        <f t="shared" si="229"/>
        <v>-</v>
      </c>
      <c r="Y836" s="91" t="str">
        <f t="shared" si="229"/>
        <v>-</v>
      </c>
      <c r="Z836" s="91" t="str">
        <f t="shared" si="229"/>
        <v>-</v>
      </c>
      <c r="AA836" s="91" t="str">
        <f t="shared" si="229"/>
        <v>-</v>
      </c>
      <c r="AB836" s="91" t="str">
        <f t="shared" si="229"/>
        <v>-</v>
      </c>
      <c r="AC836" s="91" t="str">
        <f t="shared" si="229"/>
        <v>-</v>
      </c>
      <c r="AD836" s="91" t="str">
        <f t="shared" si="229"/>
        <v>-</v>
      </c>
      <c r="AE836" s="91" t="str">
        <f t="shared" si="229"/>
        <v>-</v>
      </c>
      <c r="AF836" s="91" t="str">
        <f t="shared" si="229"/>
        <v>-</v>
      </c>
      <c r="AG836" s="91" t="str">
        <f t="shared" si="229"/>
        <v>-</v>
      </c>
      <c r="AH836" s="91" t="str">
        <f t="shared" si="229"/>
        <v>-</v>
      </c>
      <c r="AI836" s="91" t="str">
        <f t="shared" si="229"/>
        <v>-</v>
      </c>
      <c r="AJ836" s="91" t="str">
        <f t="shared" si="229"/>
        <v>-</v>
      </c>
      <c r="AK836" s="91" t="str">
        <f t="shared" si="229"/>
        <v>-</v>
      </c>
      <c r="AL836" s="91" t="str">
        <f t="shared" si="229"/>
        <v>-</v>
      </c>
      <c r="AM836" s="91" t="str">
        <f t="shared" si="229"/>
        <v>-</v>
      </c>
    </row>
    <row r="837" spans="1:39">
      <c r="A837" s="58" t="str">
        <f t="shared" si="210"/>
        <v/>
      </c>
      <c r="B837" s="120" t="str">
        <f t="shared" si="210"/>
        <v/>
      </c>
      <c r="C837" s="86" t="str">
        <f t="shared" si="210"/>
        <v/>
      </c>
      <c r="D837" s="87" t="str">
        <f t="shared" si="210"/>
        <v/>
      </c>
      <c r="E837" s="91" t="str">
        <f t="shared" ref="E837:AM837" si="230">IFERROR(RANK(E223,E$4:E$610,),"-")</f>
        <v>-</v>
      </c>
      <c r="F837" s="91" t="str">
        <f t="shared" si="230"/>
        <v>-</v>
      </c>
      <c r="G837" s="91" t="str">
        <f t="shared" si="230"/>
        <v>-</v>
      </c>
      <c r="H837" s="91" t="str">
        <f t="shared" si="230"/>
        <v>-</v>
      </c>
      <c r="I837" s="91" t="str">
        <f t="shared" si="230"/>
        <v>-</v>
      </c>
      <c r="J837" s="91" t="str">
        <f t="shared" si="230"/>
        <v>-</v>
      </c>
      <c r="K837" s="91" t="str">
        <f t="shared" si="230"/>
        <v>-</v>
      </c>
      <c r="L837" s="91" t="str">
        <f t="shared" si="230"/>
        <v>-</v>
      </c>
      <c r="M837" s="91" t="str">
        <f t="shared" si="230"/>
        <v>-</v>
      </c>
      <c r="N837" s="91" t="str">
        <f t="shared" si="230"/>
        <v>-</v>
      </c>
      <c r="O837" s="91" t="str">
        <f t="shared" si="230"/>
        <v>-</v>
      </c>
      <c r="P837" s="91" t="str">
        <f t="shared" si="230"/>
        <v>-</v>
      </c>
      <c r="Q837" s="91" t="str">
        <f t="shared" si="230"/>
        <v>-</v>
      </c>
      <c r="R837" s="91" t="str">
        <f t="shared" si="230"/>
        <v>-</v>
      </c>
      <c r="S837" s="91" t="str">
        <f t="shared" si="230"/>
        <v>-</v>
      </c>
      <c r="T837" s="91" t="str">
        <f t="shared" si="230"/>
        <v>-</v>
      </c>
      <c r="U837" s="91" t="str">
        <f t="shared" si="230"/>
        <v>-</v>
      </c>
      <c r="V837" s="91" t="str">
        <f t="shared" si="230"/>
        <v>-</v>
      </c>
      <c r="W837" s="91" t="str">
        <f t="shared" si="230"/>
        <v>-</v>
      </c>
      <c r="X837" s="91" t="str">
        <f t="shared" si="230"/>
        <v>-</v>
      </c>
      <c r="Y837" s="91" t="str">
        <f t="shared" si="230"/>
        <v>-</v>
      </c>
      <c r="Z837" s="91" t="str">
        <f t="shared" si="230"/>
        <v>-</v>
      </c>
      <c r="AA837" s="91" t="str">
        <f t="shared" si="230"/>
        <v>-</v>
      </c>
      <c r="AB837" s="91" t="str">
        <f t="shared" si="230"/>
        <v>-</v>
      </c>
      <c r="AC837" s="91" t="str">
        <f t="shared" si="230"/>
        <v>-</v>
      </c>
      <c r="AD837" s="91" t="str">
        <f t="shared" si="230"/>
        <v>-</v>
      </c>
      <c r="AE837" s="91" t="str">
        <f t="shared" si="230"/>
        <v>-</v>
      </c>
      <c r="AF837" s="91" t="str">
        <f t="shared" si="230"/>
        <v>-</v>
      </c>
      <c r="AG837" s="91" t="str">
        <f t="shared" si="230"/>
        <v>-</v>
      </c>
      <c r="AH837" s="91" t="str">
        <f t="shared" si="230"/>
        <v>-</v>
      </c>
      <c r="AI837" s="91" t="str">
        <f t="shared" si="230"/>
        <v>-</v>
      </c>
      <c r="AJ837" s="91" t="str">
        <f t="shared" si="230"/>
        <v>-</v>
      </c>
      <c r="AK837" s="91" t="str">
        <f t="shared" si="230"/>
        <v>-</v>
      </c>
      <c r="AL837" s="91" t="str">
        <f t="shared" si="230"/>
        <v>-</v>
      </c>
      <c r="AM837" s="91" t="str">
        <f t="shared" si="230"/>
        <v>-</v>
      </c>
    </row>
    <row r="838" spans="1:39">
      <c r="A838" s="58" t="str">
        <f t="shared" ref="A838:D857" si="231">A224</f>
        <v/>
      </c>
      <c r="B838" s="120" t="str">
        <f t="shared" si="231"/>
        <v/>
      </c>
      <c r="C838" s="86" t="str">
        <f t="shared" si="231"/>
        <v/>
      </c>
      <c r="D838" s="87" t="str">
        <f t="shared" si="231"/>
        <v/>
      </c>
      <c r="E838" s="91" t="str">
        <f t="shared" ref="E838:AM838" si="232">IFERROR(RANK(E224,E$4:E$610,),"-")</f>
        <v>-</v>
      </c>
      <c r="F838" s="91" t="str">
        <f t="shared" si="232"/>
        <v>-</v>
      </c>
      <c r="G838" s="91" t="str">
        <f t="shared" si="232"/>
        <v>-</v>
      </c>
      <c r="H838" s="91" t="str">
        <f t="shared" si="232"/>
        <v>-</v>
      </c>
      <c r="I838" s="91" t="str">
        <f t="shared" si="232"/>
        <v>-</v>
      </c>
      <c r="J838" s="91" t="str">
        <f t="shared" si="232"/>
        <v>-</v>
      </c>
      <c r="K838" s="91" t="str">
        <f t="shared" si="232"/>
        <v>-</v>
      </c>
      <c r="L838" s="91" t="str">
        <f t="shared" si="232"/>
        <v>-</v>
      </c>
      <c r="M838" s="91" t="str">
        <f t="shared" si="232"/>
        <v>-</v>
      </c>
      <c r="N838" s="91" t="str">
        <f t="shared" si="232"/>
        <v>-</v>
      </c>
      <c r="O838" s="91" t="str">
        <f t="shared" si="232"/>
        <v>-</v>
      </c>
      <c r="P838" s="91" t="str">
        <f t="shared" si="232"/>
        <v>-</v>
      </c>
      <c r="Q838" s="91" t="str">
        <f t="shared" si="232"/>
        <v>-</v>
      </c>
      <c r="R838" s="91" t="str">
        <f t="shared" si="232"/>
        <v>-</v>
      </c>
      <c r="S838" s="91" t="str">
        <f t="shared" si="232"/>
        <v>-</v>
      </c>
      <c r="T838" s="91" t="str">
        <f t="shared" si="232"/>
        <v>-</v>
      </c>
      <c r="U838" s="91" t="str">
        <f t="shared" si="232"/>
        <v>-</v>
      </c>
      <c r="V838" s="91" t="str">
        <f t="shared" si="232"/>
        <v>-</v>
      </c>
      <c r="W838" s="91" t="str">
        <f t="shared" si="232"/>
        <v>-</v>
      </c>
      <c r="X838" s="91" t="str">
        <f t="shared" si="232"/>
        <v>-</v>
      </c>
      <c r="Y838" s="91" t="str">
        <f t="shared" si="232"/>
        <v>-</v>
      </c>
      <c r="Z838" s="91" t="str">
        <f t="shared" si="232"/>
        <v>-</v>
      </c>
      <c r="AA838" s="91" t="str">
        <f t="shared" si="232"/>
        <v>-</v>
      </c>
      <c r="AB838" s="91" t="str">
        <f t="shared" si="232"/>
        <v>-</v>
      </c>
      <c r="AC838" s="91" t="str">
        <f t="shared" si="232"/>
        <v>-</v>
      </c>
      <c r="AD838" s="91" t="str">
        <f t="shared" si="232"/>
        <v>-</v>
      </c>
      <c r="AE838" s="91" t="str">
        <f t="shared" si="232"/>
        <v>-</v>
      </c>
      <c r="AF838" s="91" t="str">
        <f t="shared" si="232"/>
        <v>-</v>
      </c>
      <c r="AG838" s="91" t="str">
        <f t="shared" si="232"/>
        <v>-</v>
      </c>
      <c r="AH838" s="91" t="str">
        <f t="shared" si="232"/>
        <v>-</v>
      </c>
      <c r="AI838" s="91" t="str">
        <f t="shared" si="232"/>
        <v>-</v>
      </c>
      <c r="AJ838" s="91" t="str">
        <f t="shared" si="232"/>
        <v>-</v>
      </c>
      <c r="AK838" s="91" t="str">
        <f t="shared" si="232"/>
        <v>-</v>
      </c>
      <c r="AL838" s="91" t="str">
        <f t="shared" si="232"/>
        <v>-</v>
      </c>
      <c r="AM838" s="91" t="str">
        <f t="shared" si="232"/>
        <v>-</v>
      </c>
    </row>
    <row r="839" spans="1:39">
      <c r="A839" s="58" t="str">
        <f t="shared" si="231"/>
        <v/>
      </c>
      <c r="B839" s="120" t="str">
        <f t="shared" si="231"/>
        <v/>
      </c>
      <c r="C839" s="86" t="str">
        <f t="shared" si="231"/>
        <v/>
      </c>
      <c r="D839" s="87" t="str">
        <f t="shared" si="231"/>
        <v/>
      </c>
      <c r="E839" s="91" t="str">
        <f t="shared" ref="E839:AM839" si="233">IFERROR(RANK(E225,E$4:E$610,),"-")</f>
        <v>-</v>
      </c>
      <c r="F839" s="91" t="str">
        <f t="shared" si="233"/>
        <v>-</v>
      </c>
      <c r="G839" s="91" t="str">
        <f t="shared" si="233"/>
        <v>-</v>
      </c>
      <c r="H839" s="91" t="str">
        <f t="shared" si="233"/>
        <v>-</v>
      </c>
      <c r="I839" s="91" t="str">
        <f t="shared" si="233"/>
        <v>-</v>
      </c>
      <c r="J839" s="91" t="str">
        <f t="shared" si="233"/>
        <v>-</v>
      </c>
      <c r="K839" s="91" t="str">
        <f t="shared" si="233"/>
        <v>-</v>
      </c>
      <c r="L839" s="91" t="str">
        <f t="shared" si="233"/>
        <v>-</v>
      </c>
      <c r="M839" s="91" t="str">
        <f t="shared" si="233"/>
        <v>-</v>
      </c>
      <c r="N839" s="91" t="str">
        <f t="shared" si="233"/>
        <v>-</v>
      </c>
      <c r="O839" s="91" t="str">
        <f t="shared" si="233"/>
        <v>-</v>
      </c>
      <c r="P839" s="91" t="str">
        <f t="shared" si="233"/>
        <v>-</v>
      </c>
      <c r="Q839" s="91" t="str">
        <f t="shared" si="233"/>
        <v>-</v>
      </c>
      <c r="R839" s="91" t="str">
        <f t="shared" si="233"/>
        <v>-</v>
      </c>
      <c r="S839" s="91" t="str">
        <f t="shared" si="233"/>
        <v>-</v>
      </c>
      <c r="T839" s="91" t="str">
        <f t="shared" si="233"/>
        <v>-</v>
      </c>
      <c r="U839" s="91" t="str">
        <f t="shared" si="233"/>
        <v>-</v>
      </c>
      <c r="V839" s="91" t="str">
        <f t="shared" si="233"/>
        <v>-</v>
      </c>
      <c r="W839" s="91" t="str">
        <f t="shared" si="233"/>
        <v>-</v>
      </c>
      <c r="X839" s="91" t="str">
        <f t="shared" si="233"/>
        <v>-</v>
      </c>
      <c r="Y839" s="91" t="str">
        <f t="shared" si="233"/>
        <v>-</v>
      </c>
      <c r="Z839" s="91" t="str">
        <f t="shared" si="233"/>
        <v>-</v>
      </c>
      <c r="AA839" s="91" t="str">
        <f t="shared" si="233"/>
        <v>-</v>
      </c>
      <c r="AB839" s="91" t="str">
        <f t="shared" si="233"/>
        <v>-</v>
      </c>
      <c r="AC839" s="91" t="str">
        <f t="shared" si="233"/>
        <v>-</v>
      </c>
      <c r="AD839" s="91" t="str">
        <f t="shared" si="233"/>
        <v>-</v>
      </c>
      <c r="AE839" s="91" t="str">
        <f t="shared" si="233"/>
        <v>-</v>
      </c>
      <c r="AF839" s="91" t="str">
        <f t="shared" si="233"/>
        <v>-</v>
      </c>
      <c r="AG839" s="91" t="str">
        <f t="shared" si="233"/>
        <v>-</v>
      </c>
      <c r="AH839" s="91" t="str">
        <f t="shared" si="233"/>
        <v>-</v>
      </c>
      <c r="AI839" s="91" t="str">
        <f t="shared" si="233"/>
        <v>-</v>
      </c>
      <c r="AJ839" s="91" t="str">
        <f t="shared" si="233"/>
        <v>-</v>
      </c>
      <c r="AK839" s="91" t="str">
        <f t="shared" si="233"/>
        <v>-</v>
      </c>
      <c r="AL839" s="91" t="str">
        <f t="shared" si="233"/>
        <v>-</v>
      </c>
      <c r="AM839" s="91" t="str">
        <f t="shared" si="233"/>
        <v>-</v>
      </c>
    </row>
    <row r="840" spans="1:39">
      <c r="A840" s="58" t="str">
        <f t="shared" si="231"/>
        <v/>
      </c>
      <c r="B840" s="120" t="str">
        <f t="shared" si="231"/>
        <v/>
      </c>
      <c r="C840" s="86" t="str">
        <f t="shared" si="231"/>
        <v/>
      </c>
      <c r="D840" s="87" t="str">
        <f t="shared" si="231"/>
        <v/>
      </c>
      <c r="E840" s="91" t="str">
        <f t="shared" ref="E840:AM840" si="234">IFERROR(RANK(E226,E$4:E$610,),"-")</f>
        <v>-</v>
      </c>
      <c r="F840" s="91" t="str">
        <f t="shared" si="234"/>
        <v>-</v>
      </c>
      <c r="G840" s="91" t="str">
        <f t="shared" si="234"/>
        <v>-</v>
      </c>
      <c r="H840" s="91" t="str">
        <f t="shared" si="234"/>
        <v>-</v>
      </c>
      <c r="I840" s="91" t="str">
        <f t="shared" si="234"/>
        <v>-</v>
      </c>
      <c r="J840" s="91" t="str">
        <f t="shared" si="234"/>
        <v>-</v>
      </c>
      <c r="K840" s="91" t="str">
        <f t="shared" si="234"/>
        <v>-</v>
      </c>
      <c r="L840" s="91" t="str">
        <f t="shared" si="234"/>
        <v>-</v>
      </c>
      <c r="M840" s="91" t="str">
        <f t="shared" si="234"/>
        <v>-</v>
      </c>
      <c r="N840" s="91" t="str">
        <f t="shared" si="234"/>
        <v>-</v>
      </c>
      <c r="O840" s="91" t="str">
        <f t="shared" si="234"/>
        <v>-</v>
      </c>
      <c r="P840" s="91" t="str">
        <f t="shared" si="234"/>
        <v>-</v>
      </c>
      <c r="Q840" s="91" t="str">
        <f t="shared" si="234"/>
        <v>-</v>
      </c>
      <c r="R840" s="91" t="str">
        <f t="shared" si="234"/>
        <v>-</v>
      </c>
      <c r="S840" s="91" t="str">
        <f t="shared" si="234"/>
        <v>-</v>
      </c>
      <c r="T840" s="91" t="str">
        <f t="shared" si="234"/>
        <v>-</v>
      </c>
      <c r="U840" s="91" t="str">
        <f t="shared" si="234"/>
        <v>-</v>
      </c>
      <c r="V840" s="91" t="str">
        <f t="shared" si="234"/>
        <v>-</v>
      </c>
      <c r="W840" s="91" t="str">
        <f t="shared" si="234"/>
        <v>-</v>
      </c>
      <c r="X840" s="91" t="str">
        <f t="shared" si="234"/>
        <v>-</v>
      </c>
      <c r="Y840" s="91" t="str">
        <f t="shared" si="234"/>
        <v>-</v>
      </c>
      <c r="Z840" s="91" t="str">
        <f t="shared" si="234"/>
        <v>-</v>
      </c>
      <c r="AA840" s="91" t="str">
        <f t="shared" si="234"/>
        <v>-</v>
      </c>
      <c r="AB840" s="91" t="str">
        <f t="shared" si="234"/>
        <v>-</v>
      </c>
      <c r="AC840" s="91" t="str">
        <f t="shared" si="234"/>
        <v>-</v>
      </c>
      <c r="AD840" s="91" t="str">
        <f t="shared" si="234"/>
        <v>-</v>
      </c>
      <c r="AE840" s="91" t="str">
        <f t="shared" si="234"/>
        <v>-</v>
      </c>
      <c r="AF840" s="91" t="str">
        <f t="shared" si="234"/>
        <v>-</v>
      </c>
      <c r="AG840" s="91" t="str">
        <f t="shared" si="234"/>
        <v>-</v>
      </c>
      <c r="AH840" s="91" t="str">
        <f t="shared" si="234"/>
        <v>-</v>
      </c>
      <c r="AI840" s="91" t="str">
        <f t="shared" si="234"/>
        <v>-</v>
      </c>
      <c r="AJ840" s="91" t="str">
        <f t="shared" si="234"/>
        <v>-</v>
      </c>
      <c r="AK840" s="91" t="str">
        <f t="shared" si="234"/>
        <v>-</v>
      </c>
      <c r="AL840" s="91" t="str">
        <f t="shared" si="234"/>
        <v>-</v>
      </c>
      <c r="AM840" s="91" t="str">
        <f t="shared" si="234"/>
        <v>-</v>
      </c>
    </row>
    <row r="841" spans="1:39">
      <c r="A841" s="58" t="str">
        <f t="shared" si="231"/>
        <v/>
      </c>
      <c r="B841" s="120" t="str">
        <f t="shared" si="231"/>
        <v/>
      </c>
      <c r="C841" s="86" t="str">
        <f t="shared" si="231"/>
        <v/>
      </c>
      <c r="D841" s="87" t="str">
        <f t="shared" si="231"/>
        <v/>
      </c>
      <c r="E841" s="91" t="str">
        <f t="shared" ref="E841:AM841" si="235">IFERROR(RANK(E227,E$4:E$610,),"-")</f>
        <v>-</v>
      </c>
      <c r="F841" s="91" t="str">
        <f t="shared" si="235"/>
        <v>-</v>
      </c>
      <c r="G841" s="91" t="str">
        <f t="shared" si="235"/>
        <v>-</v>
      </c>
      <c r="H841" s="91" t="str">
        <f t="shared" si="235"/>
        <v>-</v>
      </c>
      <c r="I841" s="91" t="str">
        <f t="shared" si="235"/>
        <v>-</v>
      </c>
      <c r="J841" s="91" t="str">
        <f t="shared" si="235"/>
        <v>-</v>
      </c>
      <c r="K841" s="91" t="str">
        <f t="shared" si="235"/>
        <v>-</v>
      </c>
      <c r="L841" s="91" t="str">
        <f t="shared" si="235"/>
        <v>-</v>
      </c>
      <c r="M841" s="91" t="str">
        <f t="shared" si="235"/>
        <v>-</v>
      </c>
      <c r="N841" s="91" t="str">
        <f t="shared" si="235"/>
        <v>-</v>
      </c>
      <c r="O841" s="91" t="str">
        <f t="shared" si="235"/>
        <v>-</v>
      </c>
      <c r="P841" s="91" t="str">
        <f t="shared" si="235"/>
        <v>-</v>
      </c>
      <c r="Q841" s="91" t="str">
        <f t="shared" si="235"/>
        <v>-</v>
      </c>
      <c r="R841" s="91" t="str">
        <f t="shared" si="235"/>
        <v>-</v>
      </c>
      <c r="S841" s="91" t="str">
        <f t="shared" si="235"/>
        <v>-</v>
      </c>
      <c r="T841" s="91" t="str">
        <f t="shared" si="235"/>
        <v>-</v>
      </c>
      <c r="U841" s="91" t="str">
        <f t="shared" si="235"/>
        <v>-</v>
      </c>
      <c r="V841" s="91" t="str">
        <f t="shared" si="235"/>
        <v>-</v>
      </c>
      <c r="W841" s="91" t="str">
        <f t="shared" si="235"/>
        <v>-</v>
      </c>
      <c r="X841" s="91" t="str">
        <f t="shared" si="235"/>
        <v>-</v>
      </c>
      <c r="Y841" s="91" t="str">
        <f t="shared" si="235"/>
        <v>-</v>
      </c>
      <c r="Z841" s="91" t="str">
        <f t="shared" si="235"/>
        <v>-</v>
      </c>
      <c r="AA841" s="91" t="str">
        <f t="shared" si="235"/>
        <v>-</v>
      </c>
      <c r="AB841" s="91" t="str">
        <f t="shared" si="235"/>
        <v>-</v>
      </c>
      <c r="AC841" s="91" t="str">
        <f t="shared" si="235"/>
        <v>-</v>
      </c>
      <c r="AD841" s="91" t="str">
        <f t="shared" si="235"/>
        <v>-</v>
      </c>
      <c r="AE841" s="91" t="str">
        <f t="shared" si="235"/>
        <v>-</v>
      </c>
      <c r="AF841" s="91" t="str">
        <f t="shared" si="235"/>
        <v>-</v>
      </c>
      <c r="AG841" s="91" t="str">
        <f t="shared" si="235"/>
        <v>-</v>
      </c>
      <c r="AH841" s="91" t="str">
        <f t="shared" si="235"/>
        <v>-</v>
      </c>
      <c r="AI841" s="91" t="str">
        <f t="shared" si="235"/>
        <v>-</v>
      </c>
      <c r="AJ841" s="91" t="str">
        <f t="shared" si="235"/>
        <v>-</v>
      </c>
      <c r="AK841" s="91" t="str">
        <f t="shared" si="235"/>
        <v>-</v>
      </c>
      <c r="AL841" s="91" t="str">
        <f t="shared" si="235"/>
        <v>-</v>
      </c>
      <c r="AM841" s="91" t="str">
        <f t="shared" si="235"/>
        <v>-</v>
      </c>
    </row>
    <row r="842" spans="1:39">
      <c r="A842" s="58" t="str">
        <f t="shared" si="231"/>
        <v/>
      </c>
      <c r="B842" s="120" t="str">
        <f t="shared" si="231"/>
        <v/>
      </c>
      <c r="C842" s="86" t="str">
        <f t="shared" si="231"/>
        <v/>
      </c>
      <c r="D842" s="87" t="str">
        <f t="shared" si="231"/>
        <v/>
      </c>
      <c r="E842" s="91" t="str">
        <f t="shared" ref="E842:AM842" si="236">IFERROR(RANK(E228,E$4:E$610,),"-")</f>
        <v>-</v>
      </c>
      <c r="F842" s="91" t="str">
        <f t="shared" si="236"/>
        <v>-</v>
      </c>
      <c r="G842" s="91" t="str">
        <f t="shared" si="236"/>
        <v>-</v>
      </c>
      <c r="H842" s="91" t="str">
        <f t="shared" si="236"/>
        <v>-</v>
      </c>
      <c r="I842" s="91" t="str">
        <f t="shared" si="236"/>
        <v>-</v>
      </c>
      <c r="J842" s="91" t="str">
        <f t="shared" si="236"/>
        <v>-</v>
      </c>
      <c r="K842" s="91" t="str">
        <f t="shared" si="236"/>
        <v>-</v>
      </c>
      <c r="L842" s="91" t="str">
        <f t="shared" si="236"/>
        <v>-</v>
      </c>
      <c r="M842" s="91" t="str">
        <f t="shared" si="236"/>
        <v>-</v>
      </c>
      <c r="N842" s="91" t="str">
        <f t="shared" si="236"/>
        <v>-</v>
      </c>
      <c r="O842" s="91" t="str">
        <f t="shared" si="236"/>
        <v>-</v>
      </c>
      <c r="P842" s="91" t="str">
        <f t="shared" si="236"/>
        <v>-</v>
      </c>
      <c r="Q842" s="91" t="str">
        <f t="shared" si="236"/>
        <v>-</v>
      </c>
      <c r="R842" s="91" t="str">
        <f t="shared" si="236"/>
        <v>-</v>
      </c>
      <c r="S842" s="91" t="str">
        <f t="shared" si="236"/>
        <v>-</v>
      </c>
      <c r="T842" s="91" t="str">
        <f t="shared" si="236"/>
        <v>-</v>
      </c>
      <c r="U842" s="91" t="str">
        <f t="shared" si="236"/>
        <v>-</v>
      </c>
      <c r="V842" s="91" t="str">
        <f t="shared" si="236"/>
        <v>-</v>
      </c>
      <c r="W842" s="91" t="str">
        <f t="shared" si="236"/>
        <v>-</v>
      </c>
      <c r="X842" s="91" t="str">
        <f t="shared" si="236"/>
        <v>-</v>
      </c>
      <c r="Y842" s="91" t="str">
        <f t="shared" si="236"/>
        <v>-</v>
      </c>
      <c r="Z842" s="91" t="str">
        <f t="shared" si="236"/>
        <v>-</v>
      </c>
      <c r="AA842" s="91" t="str">
        <f t="shared" si="236"/>
        <v>-</v>
      </c>
      <c r="AB842" s="91" t="str">
        <f t="shared" si="236"/>
        <v>-</v>
      </c>
      <c r="AC842" s="91" t="str">
        <f t="shared" si="236"/>
        <v>-</v>
      </c>
      <c r="AD842" s="91" t="str">
        <f t="shared" si="236"/>
        <v>-</v>
      </c>
      <c r="AE842" s="91" t="str">
        <f t="shared" si="236"/>
        <v>-</v>
      </c>
      <c r="AF842" s="91" t="str">
        <f t="shared" si="236"/>
        <v>-</v>
      </c>
      <c r="AG842" s="91" t="str">
        <f t="shared" si="236"/>
        <v>-</v>
      </c>
      <c r="AH842" s="91" t="str">
        <f t="shared" si="236"/>
        <v>-</v>
      </c>
      <c r="AI842" s="91" t="str">
        <f t="shared" si="236"/>
        <v>-</v>
      </c>
      <c r="AJ842" s="91" t="str">
        <f t="shared" si="236"/>
        <v>-</v>
      </c>
      <c r="AK842" s="91" t="str">
        <f t="shared" si="236"/>
        <v>-</v>
      </c>
      <c r="AL842" s="91" t="str">
        <f t="shared" si="236"/>
        <v>-</v>
      </c>
      <c r="AM842" s="91" t="str">
        <f t="shared" si="236"/>
        <v>-</v>
      </c>
    </row>
    <row r="843" spans="1:39">
      <c r="A843" s="58" t="str">
        <f t="shared" si="231"/>
        <v/>
      </c>
      <c r="B843" s="120" t="str">
        <f t="shared" si="231"/>
        <v/>
      </c>
      <c r="C843" s="86" t="str">
        <f t="shared" si="231"/>
        <v/>
      </c>
      <c r="D843" s="87" t="str">
        <f t="shared" si="231"/>
        <v/>
      </c>
      <c r="E843" s="91" t="str">
        <f t="shared" ref="E843:AM843" si="237">IFERROR(RANK(E229,E$4:E$610,),"-")</f>
        <v>-</v>
      </c>
      <c r="F843" s="91" t="str">
        <f t="shared" si="237"/>
        <v>-</v>
      </c>
      <c r="G843" s="91" t="str">
        <f t="shared" si="237"/>
        <v>-</v>
      </c>
      <c r="H843" s="91" t="str">
        <f t="shared" si="237"/>
        <v>-</v>
      </c>
      <c r="I843" s="91" t="str">
        <f t="shared" si="237"/>
        <v>-</v>
      </c>
      <c r="J843" s="91" t="str">
        <f t="shared" si="237"/>
        <v>-</v>
      </c>
      <c r="K843" s="91" t="str">
        <f t="shared" si="237"/>
        <v>-</v>
      </c>
      <c r="L843" s="91" t="str">
        <f t="shared" si="237"/>
        <v>-</v>
      </c>
      <c r="M843" s="91" t="str">
        <f t="shared" si="237"/>
        <v>-</v>
      </c>
      <c r="N843" s="91" t="str">
        <f t="shared" si="237"/>
        <v>-</v>
      </c>
      <c r="O843" s="91" t="str">
        <f t="shared" si="237"/>
        <v>-</v>
      </c>
      <c r="P843" s="91" t="str">
        <f t="shared" si="237"/>
        <v>-</v>
      </c>
      <c r="Q843" s="91" t="str">
        <f t="shared" si="237"/>
        <v>-</v>
      </c>
      <c r="R843" s="91" t="str">
        <f t="shared" si="237"/>
        <v>-</v>
      </c>
      <c r="S843" s="91" t="str">
        <f t="shared" si="237"/>
        <v>-</v>
      </c>
      <c r="T843" s="91" t="str">
        <f t="shared" si="237"/>
        <v>-</v>
      </c>
      <c r="U843" s="91" t="str">
        <f t="shared" si="237"/>
        <v>-</v>
      </c>
      <c r="V843" s="91" t="str">
        <f t="shared" si="237"/>
        <v>-</v>
      </c>
      <c r="W843" s="91" t="str">
        <f t="shared" si="237"/>
        <v>-</v>
      </c>
      <c r="X843" s="91" t="str">
        <f t="shared" si="237"/>
        <v>-</v>
      </c>
      <c r="Y843" s="91" t="str">
        <f t="shared" si="237"/>
        <v>-</v>
      </c>
      <c r="Z843" s="91" t="str">
        <f t="shared" si="237"/>
        <v>-</v>
      </c>
      <c r="AA843" s="91" t="str">
        <f t="shared" si="237"/>
        <v>-</v>
      </c>
      <c r="AB843" s="91" t="str">
        <f t="shared" si="237"/>
        <v>-</v>
      </c>
      <c r="AC843" s="91" t="str">
        <f t="shared" si="237"/>
        <v>-</v>
      </c>
      <c r="AD843" s="91" t="str">
        <f t="shared" si="237"/>
        <v>-</v>
      </c>
      <c r="AE843" s="91" t="str">
        <f t="shared" si="237"/>
        <v>-</v>
      </c>
      <c r="AF843" s="91" t="str">
        <f t="shared" si="237"/>
        <v>-</v>
      </c>
      <c r="AG843" s="91" t="str">
        <f t="shared" si="237"/>
        <v>-</v>
      </c>
      <c r="AH843" s="91" t="str">
        <f t="shared" si="237"/>
        <v>-</v>
      </c>
      <c r="AI843" s="91" t="str">
        <f t="shared" si="237"/>
        <v>-</v>
      </c>
      <c r="AJ843" s="91" t="str">
        <f t="shared" si="237"/>
        <v>-</v>
      </c>
      <c r="AK843" s="91" t="str">
        <f t="shared" si="237"/>
        <v>-</v>
      </c>
      <c r="AL843" s="91" t="str">
        <f t="shared" si="237"/>
        <v>-</v>
      </c>
      <c r="AM843" s="91" t="str">
        <f t="shared" si="237"/>
        <v>-</v>
      </c>
    </row>
    <row r="844" spans="1:39">
      <c r="A844" s="58" t="str">
        <f t="shared" si="231"/>
        <v/>
      </c>
      <c r="B844" s="120" t="str">
        <f t="shared" si="231"/>
        <v/>
      </c>
      <c r="C844" s="86" t="str">
        <f t="shared" si="231"/>
        <v/>
      </c>
      <c r="D844" s="87" t="str">
        <f t="shared" si="231"/>
        <v/>
      </c>
      <c r="E844" s="91" t="str">
        <f t="shared" ref="E844:AM844" si="238">IFERROR(RANK(E230,E$4:E$610,),"-")</f>
        <v>-</v>
      </c>
      <c r="F844" s="91" t="str">
        <f t="shared" si="238"/>
        <v>-</v>
      </c>
      <c r="G844" s="91" t="str">
        <f t="shared" si="238"/>
        <v>-</v>
      </c>
      <c r="H844" s="91" t="str">
        <f t="shared" si="238"/>
        <v>-</v>
      </c>
      <c r="I844" s="91" t="str">
        <f t="shared" si="238"/>
        <v>-</v>
      </c>
      <c r="J844" s="91" t="str">
        <f t="shared" si="238"/>
        <v>-</v>
      </c>
      <c r="K844" s="91" t="str">
        <f t="shared" si="238"/>
        <v>-</v>
      </c>
      <c r="L844" s="91" t="str">
        <f t="shared" si="238"/>
        <v>-</v>
      </c>
      <c r="M844" s="91" t="str">
        <f t="shared" si="238"/>
        <v>-</v>
      </c>
      <c r="N844" s="91" t="str">
        <f t="shared" si="238"/>
        <v>-</v>
      </c>
      <c r="O844" s="91" t="str">
        <f t="shared" si="238"/>
        <v>-</v>
      </c>
      <c r="P844" s="91" t="str">
        <f t="shared" si="238"/>
        <v>-</v>
      </c>
      <c r="Q844" s="91" t="str">
        <f t="shared" si="238"/>
        <v>-</v>
      </c>
      <c r="R844" s="91" t="str">
        <f t="shared" si="238"/>
        <v>-</v>
      </c>
      <c r="S844" s="91" t="str">
        <f t="shared" si="238"/>
        <v>-</v>
      </c>
      <c r="T844" s="91" t="str">
        <f t="shared" si="238"/>
        <v>-</v>
      </c>
      <c r="U844" s="91" t="str">
        <f t="shared" si="238"/>
        <v>-</v>
      </c>
      <c r="V844" s="91" t="str">
        <f t="shared" si="238"/>
        <v>-</v>
      </c>
      <c r="W844" s="91" t="str">
        <f t="shared" si="238"/>
        <v>-</v>
      </c>
      <c r="X844" s="91" t="str">
        <f t="shared" si="238"/>
        <v>-</v>
      </c>
      <c r="Y844" s="91" t="str">
        <f t="shared" si="238"/>
        <v>-</v>
      </c>
      <c r="Z844" s="91" t="str">
        <f t="shared" si="238"/>
        <v>-</v>
      </c>
      <c r="AA844" s="91" t="str">
        <f t="shared" si="238"/>
        <v>-</v>
      </c>
      <c r="AB844" s="91" t="str">
        <f t="shared" si="238"/>
        <v>-</v>
      </c>
      <c r="AC844" s="91" t="str">
        <f t="shared" si="238"/>
        <v>-</v>
      </c>
      <c r="AD844" s="91" t="str">
        <f t="shared" si="238"/>
        <v>-</v>
      </c>
      <c r="AE844" s="91" t="str">
        <f t="shared" si="238"/>
        <v>-</v>
      </c>
      <c r="AF844" s="91" t="str">
        <f t="shared" si="238"/>
        <v>-</v>
      </c>
      <c r="AG844" s="91" t="str">
        <f t="shared" si="238"/>
        <v>-</v>
      </c>
      <c r="AH844" s="91" t="str">
        <f t="shared" si="238"/>
        <v>-</v>
      </c>
      <c r="AI844" s="91" t="str">
        <f t="shared" si="238"/>
        <v>-</v>
      </c>
      <c r="AJ844" s="91" t="str">
        <f t="shared" si="238"/>
        <v>-</v>
      </c>
      <c r="AK844" s="91" t="str">
        <f t="shared" si="238"/>
        <v>-</v>
      </c>
      <c r="AL844" s="91" t="str">
        <f t="shared" si="238"/>
        <v>-</v>
      </c>
      <c r="AM844" s="91" t="str">
        <f t="shared" si="238"/>
        <v>-</v>
      </c>
    </row>
    <row r="845" spans="1:39">
      <c r="A845" s="58" t="str">
        <f t="shared" si="231"/>
        <v/>
      </c>
      <c r="B845" s="120" t="str">
        <f t="shared" si="231"/>
        <v/>
      </c>
      <c r="C845" s="86" t="str">
        <f t="shared" si="231"/>
        <v/>
      </c>
      <c r="D845" s="87" t="str">
        <f t="shared" si="231"/>
        <v/>
      </c>
      <c r="E845" s="91" t="str">
        <f t="shared" ref="E845:AM845" si="239">IFERROR(RANK(E231,E$4:E$610,),"-")</f>
        <v>-</v>
      </c>
      <c r="F845" s="91" t="str">
        <f t="shared" si="239"/>
        <v>-</v>
      </c>
      <c r="G845" s="91" t="str">
        <f t="shared" si="239"/>
        <v>-</v>
      </c>
      <c r="H845" s="91" t="str">
        <f t="shared" si="239"/>
        <v>-</v>
      </c>
      <c r="I845" s="91" t="str">
        <f t="shared" si="239"/>
        <v>-</v>
      </c>
      <c r="J845" s="91" t="str">
        <f t="shared" si="239"/>
        <v>-</v>
      </c>
      <c r="K845" s="91" t="str">
        <f t="shared" si="239"/>
        <v>-</v>
      </c>
      <c r="L845" s="91" t="str">
        <f t="shared" si="239"/>
        <v>-</v>
      </c>
      <c r="M845" s="91" t="str">
        <f t="shared" si="239"/>
        <v>-</v>
      </c>
      <c r="N845" s="91" t="str">
        <f t="shared" si="239"/>
        <v>-</v>
      </c>
      <c r="O845" s="91" t="str">
        <f t="shared" si="239"/>
        <v>-</v>
      </c>
      <c r="P845" s="91" t="str">
        <f t="shared" si="239"/>
        <v>-</v>
      </c>
      <c r="Q845" s="91" t="str">
        <f t="shared" si="239"/>
        <v>-</v>
      </c>
      <c r="R845" s="91" t="str">
        <f t="shared" si="239"/>
        <v>-</v>
      </c>
      <c r="S845" s="91" t="str">
        <f t="shared" si="239"/>
        <v>-</v>
      </c>
      <c r="T845" s="91" t="str">
        <f t="shared" si="239"/>
        <v>-</v>
      </c>
      <c r="U845" s="91" t="str">
        <f t="shared" si="239"/>
        <v>-</v>
      </c>
      <c r="V845" s="91" t="str">
        <f t="shared" si="239"/>
        <v>-</v>
      </c>
      <c r="W845" s="91" t="str">
        <f t="shared" si="239"/>
        <v>-</v>
      </c>
      <c r="X845" s="91" t="str">
        <f t="shared" si="239"/>
        <v>-</v>
      </c>
      <c r="Y845" s="91" t="str">
        <f t="shared" si="239"/>
        <v>-</v>
      </c>
      <c r="Z845" s="91" t="str">
        <f t="shared" si="239"/>
        <v>-</v>
      </c>
      <c r="AA845" s="91" t="str">
        <f t="shared" si="239"/>
        <v>-</v>
      </c>
      <c r="AB845" s="91" t="str">
        <f t="shared" si="239"/>
        <v>-</v>
      </c>
      <c r="AC845" s="91" t="str">
        <f t="shared" si="239"/>
        <v>-</v>
      </c>
      <c r="AD845" s="91" t="str">
        <f t="shared" si="239"/>
        <v>-</v>
      </c>
      <c r="AE845" s="91" t="str">
        <f t="shared" si="239"/>
        <v>-</v>
      </c>
      <c r="AF845" s="91" t="str">
        <f t="shared" si="239"/>
        <v>-</v>
      </c>
      <c r="AG845" s="91" t="str">
        <f t="shared" si="239"/>
        <v>-</v>
      </c>
      <c r="AH845" s="91" t="str">
        <f t="shared" si="239"/>
        <v>-</v>
      </c>
      <c r="AI845" s="91" t="str">
        <f t="shared" si="239"/>
        <v>-</v>
      </c>
      <c r="AJ845" s="91" t="str">
        <f t="shared" si="239"/>
        <v>-</v>
      </c>
      <c r="AK845" s="91" t="str">
        <f t="shared" si="239"/>
        <v>-</v>
      </c>
      <c r="AL845" s="91" t="str">
        <f t="shared" si="239"/>
        <v>-</v>
      </c>
      <c r="AM845" s="91" t="str">
        <f t="shared" si="239"/>
        <v>-</v>
      </c>
    </row>
    <row r="846" spans="1:39">
      <c r="A846" s="58" t="str">
        <f t="shared" si="231"/>
        <v/>
      </c>
      <c r="B846" s="120" t="str">
        <f t="shared" si="231"/>
        <v/>
      </c>
      <c r="C846" s="86" t="str">
        <f t="shared" si="231"/>
        <v/>
      </c>
      <c r="D846" s="87" t="str">
        <f t="shared" si="231"/>
        <v/>
      </c>
      <c r="E846" s="91" t="str">
        <f t="shared" ref="E846:AM846" si="240">IFERROR(RANK(E232,E$4:E$610,),"-")</f>
        <v>-</v>
      </c>
      <c r="F846" s="91" t="str">
        <f t="shared" si="240"/>
        <v>-</v>
      </c>
      <c r="G846" s="91" t="str">
        <f t="shared" si="240"/>
        <v>-</v>
      </c>
      <c r="H846" s="91" t="str">
        <f t="shared" si="240"/>
        <v>-</v>
      </c>
      <c r="I846" s="91" t="str">
        <f t="shared" si="240"/>
        <v>-</v>
      </c>
      <c r="J846" s="91" t="str">
        <f t="shared" si="240"/>
        <v>-</v>
      </c>
      <c r="K846" s="91" t="str">
        <f t="shared" si="240"/>
        <v>-</v>
      </c>
      <c r="L846" s="91" t="str">
        <f t="shared" si="240"/>
        <v>-</v>
      </c>
      <c r="M846" s="91" t="str">
        <f t="shared" si="240"/>
        <v>-</v>
      </c>
      <c r="N846" s="91" t="str">
        <f t="shared" si="240"/>
        <v>-</v>
      </c>
      <c r="O846" s="91" t="str">
        <f t="shared" si="240"/>
        <v>-</v>
      </c>
      <c r="P846" s="91" t="str">
        <f t="shared" si="240"/>
        <v>-</v>
      </c>
      <c r="Q846" s="91" t="str">
        <f t="shared" si="240"/>
        <v>-</v>
      </c>
      <c r="R846" s="91" t="str">
        <f t="shared" si="240"/>
        <v>-</v>
      </c>
      <c r="S846" s="91" t="str">
        <f t="shared" si="240"/>
        <v>-</v>
      </c>
      <c r="T846" s="91" t="str">
        <f t="shared" si="240"/>
        <v>-</v>
      </c>
      <c r="U846" s="91" t="str">
        <f t="shared" si="240"/>
        <v>-</v>
      </c>
      <c r="V846" s="91" t="str">
        <f t="shared" si="240"/>
        <v>-</v>
      </c>
      <c r="W846" s="91" t="str">
        <f t="shared" si="240"/>
        <v>-</v>
      </c>
      <c r="X846" s="91" t="str">
        <f t="shared" si="240"/>
        <v>-</v>
      </c>
      <c r="Y846" s="91" t="str">
        <f t="shared" si="240"/>
        <v>-</v>
      </c>
      <c r="Z846" s="91" t="str">
        <f t="shared" si="240"/>
        <v>-</v>
      </c>
      <c r="AA846" s="91" t="str">
        <f t="shared" si="240"/>
        <v>-</v>
      </c>
      <c r="AB846" s="91" t="str">
        <f t="shared" si="240"/>
        <v>-</v>
      </c>
      <c r="AC846" s="91" t="str">
        <f t="shared" si="240"/>
        <v>-</v>
      </c>
      <c r="AD846" s="91" t="str">
        <f t="shared" si="240"/>
        <v>-</v>
      </c>
      <c r="AE846" s="91" t="str">
        <f t="shared" si="240"/>
        <v>-</v>
      </c>
      <c r="AF846" s="91" t="str">
        <f t="shared" si="240"/>
        <v>-</v>
      </c>
      <c r="AG846" s="91" t="str">
        <f t="shared" si="240"/>
        <v>-</v>
      </c>
      <c r="AH846" s="91" t="str">
        <f t="shared" si="240"/>
        <v>-</v>
      </c>
      <c r="AI846" s="91" t="str">
        <f t="shared" si="240"/>
        <v>-</v>
      </c>
      <c r="AJ846" s="91" t="str">
        <f t="shared" si="240"/>
        <v>-</v>
      </c>
      <c r="AK846" s="91" t="str">
        <f t="shared" si="240"/>
        <v>-</v>
      </c>
      <c r="AL846" s="91" t="str">
        <f t="shared" si="240"/>
        <v>-</v>
      </c>
      <c r="AM846" s="91" t="str">
        <f t="shared" si="240"/>
        <v>-</v>
      </c>
    </row>
    <row r="847" spans="1:39">
      <c r="A847" s="58" t="str">
        <f t="shared" si="231"/>
        <v/>
      </c>
      <c r="B847" s="120" t="str">
        <f t="shared" si="231"/>
        <v/>
      </c>
      <c r="C847" s="86" t="str">
        <f t="shared" si="231"/>
        <v/>
      </c>
      <c r="D847" s="87" t="str">
        <f t="shared" si="231"/>
        <v/>
      </c>
      <c r="E847" s="91" t="str">
        <f t="shared" ref="E847:AM847" si="241">IFERROR(RANK(E233,E$4:E$610,),"-")</f>
        <v>-</v>
      </c>
      <c r="F847" s="91" t="str">
        <f t="shared" si="241"/>
        <v>-</v>
      </c>
      <c r="G847" s="91" t="str">
        <f t="shared" si="241"/>
        <v>-</v>
      </c>
      <c r="H847" s="91" t="str">
        <f t="shared" si="241"/>
        <v>-</v>
      </c>
      <c r="I847" s="91" t="str">
        <f t="shared" si="241"/>
        <v>-</v>
      </c>
      <c r="J847" s="91" t="str">
        <f t="shared" si="241"/>
        <v>-</v>
      </c>
      <c r="K847" s="91" t="str">
        <f t="shared" si="241"/>
        <v>-</v>
      </c>
      <c r="L847" s="91" t="str">
        <f t="shared" si="241"/>
        <v>-</v>
      </c>
      <c r="M847" s="91" t="str">
        <f t="shared" si="241"/>
        <v>-</v>
      </c>
      <c r="N847" s="91" t="str">
        <f t="shared" si="241"/>
        <v>-</v>
      </c>
      <c r="O847" s="91" t="str">
        <f t="shared" si="241"/>
        <v>-</v>
      </c>
      <c r="P847" s="91" t="str">
        <f t="shared" si="241"/>
        <v>-</v>
      </c>
      <c r="Q847" s="91" t="str">
        <f t="shared" si="241"/>
        <v>-</v>
      </c>
      <c r="R847" s="91" t="str">
        <f t="shared" si="241"/>
        <v>-</v>
      </c>
      <c r="S847" s="91" t="str">
        <f t="shared" si="241"/>
        <v>-</v>
      </c>
      <c r="T847" s="91" t="str">
        <f t="shared" si="241"/>
        <v>-</v>
      </c>
      <c r="U847" s="91" t="str">
        <f t="shared" si="241"/>
        <v>-</v>
      </c>
      <c r="V847" s="91" t="str">
        <f t="shared" si="241"/>
        <v>-</v>
      </c>
      <c r="W847" s="91" t="str">
        <f t="shared" si="241"/>
        <v>-</v>
      </c>
      <c r="X847" s="91" t="str">
        <f t="shared" si="241"/>
        <v>-</v>
      </c>
      <c r="Y847" s="91" t="str">
        <f t="shared" si="241"/>
        <v>-</v>
      </c>
      <c r="Z847" s="91" t="str">
        <f t="shared" si="241"/>
        <v>-</v>
      </c>
      <c r="AA847" s="91" t="str">
        <f t="shared" si="241"/>
        <v>-</v>
      </c>
      <c r="AB847" s="91" t="str">
        <f t="shared" si="241"/>
        <v>-</v>
      </c>
      <c r="AC847" s="91" t="str">
        <f t="shared" si="241"/>
        <v>-</v>
      </c>
      <c r="AD847" s="91" t="str">
        <f t="shared" si="241"/>
        <v>-</v>
      </c>
      <c r="AE847" s="91" t="str">
        <f t="shared" si="241"/>
        <v>-</v>
      </c>
      <c r="AF847" s="91" t="str">
        <f t="shared" si="241"/>
        <v>-</v>
      </c>
      <c r="AG847" s="91" t="str">
        <f t="shared" si="241"/>
        <v>-</v>
      </c>
      <c r="AH847" s="91" t="str">
        <f t="shared" si="241"/>
        <v>-</v>
      </c>
      <c r="AI847" s="91" t="str">
        <f t="shared" si="241"/>
        <v>-</v>
      </c>
      <c r="AJ847" s="91" t="str">
        <f t="shared" si="241"/>
        <v>-</v>
      </c>
      <c r="AK847" s="91" t="str">
        <f t="shared" si="241"/>
        <v>-</v>
      </c>
      <c r="AL847" s="91" t="str">
        <f t="shared" si="241"/>
        <v>-</v>
      </c>
      <c r="AM847" s="91" t="str">
        <f t="shared" si="241"/>
        <v>-</v>
      </c>
    </row>
    <row r="848" spans="1:39">
      <c r="A848" s="58" t="str">
        <f t="shared" si="231"/>
        <v/>
      </c>
      <c r="B848" s="120" t="str">
        <f t="shared" si="231"/>
        <v/>
      </c>
      <c r="C848" s="86" t="str">
        <f t="shared" si="231"/>
        <v/>
      </c>
      <c r="D848" s="87" t="str">
        <f t="shared" si="231"/>
        <v/>
      </c>
      <c r="E848" s="91" t="str">
        <f t="shared" ref="E848:AM848" si="242">IFERROR(RANK(E234,E$4:E$610,),"-")</f>
        <v>-</v>
      </c>
      <c r="F848" s="91" t="str">
        <f t="shared" si="242"/>
        <v>-</v>
      </c>
      <c r="G848" s="91" t="str">
        <f t="shared" si="242"/>
        <v>-</v>
      </c>
      <c r="H848" s="91" t="str">
        <f t="shared" si="242"/>
        <v>-</v>
      </c>
      <c r="I848" s="91" t="str">
        <f t="shared" si="242"/>
        <v>-</v>
      </c>
      <c r="J848" s="91" t="str">
        <f t="shared" si="242"/>
        <v>-</v>
      </c>
      <c r="K848" s="91" t="str">
        <f t="shared" si="242"/>
        <v>-</v>
      </c>
      <c r="L848" s="91" t="str">
        <f t="shared" si="242"/>
        <v>-</v>
      </c>
      <c r="M848" s="91" t="str">
        <f t="shared" si="242"/>
        <v>-</v>
      </c>
      <c r="N848" s="91" t="str">
        <f t="shared" si="242"/>
        <v>-</v>
      </c>
      <c r="O848" s="91" t="str">
        <f t="shared" si="242"/>
        <v>-</v>
      </c>
      <c r="P848" s="91" t="str">
        <f t="shared" si="242"/>
        <v>-</v>
      </c>
      <c r="Q848" s="91" t="str">
        <f t="shared" si="242"/>
        <v>-</v>
      </c>
      <c r="R848" s="91" t="str">
        <f t="shared" si="242"/>
        <v>-</v>
      </c>
      <c r="S848" s="91" t="str">
        <f t="shared" si="242"/>
        <v>-</v>
      </c>
      <c r="T848" s="91" t="str">
        <f t="shared" si="242"/>
        <v>-</v>
      </c>
      <c r="U848" s="91" t="str">
        <f t="shared" si="242"/>
        <v>-</v>
      </c>
      <c r="V848" s="91" t="str">
        <f t="shared" si="242"/>
        <v>-</v>
      </c>
      <c r="W848" s="91" t="str">
        <f t="shared" si="242"/>
        <v>-</v>
      </c>
      <c r="X848" s="91" t="str">
        <f t="shared" si="242"/>
        <v>-</v>
      </c>
      <c r="Y848" s="91" t="str">
        <f t="shared" si="242"/>
        <v>-</v>
      </c>
      <c r="Z848" s="91" t="str">
        <f t="shared" si="242"/>
        <v>-</v>
      </c>
      <c r="AA848" s="91" t="str">
        <f t="shared" si="242"/>
        <v>-</v>
      </c>
      <c r="AB848" s="91" t="str">
        <f t="shared" si="242"/>
        <v>-</v>
      </c>
      <c r="AC848" s="91" t="str">
        <f t="shared" si="242"/>
        <v>-</v>
      </c>
      <c r="AD848" s="91" t="str">
        <f t="shared" si="242"/>
        <v>-</v>
      </c>
      <c r="AE848" s="91" t="str">
        <f t="shared" si="242"/>
        <v>-</v>
      </c>
      <c r="AF848" s="91" t="str">
        <f t="shared" si="242"/>
        <v>-</v>
      </c>
      <c r="AG848" s="91" t="str">
        <f t="shared" si="242"/>
        <v>-</v>
      </c>
      <c r="AH848" s="91" t="str">
        <f t="shared" si="242"/>
        <v>-</v>
      </c>
      <c r="AI848" s="91" t="str">
        <f t="shared" si="242"/>
        <v>-</v>
      </c>
      <c r="AJ848" s="91" t="str">
        <f t="shared" si="242"/>
        <v>-</v>
      </c>
      <c r="AK848" s="91" t="str">
        <f t="shared" si="242"/>
        <v>-</v>
      </c>
      <c r="AL848" s="91" t="str">
        <f t="shared" si="242"/>
        <v>-</v>
      </c>
      <c r="AM848" s="91" t="str">
        <f t="shared" si="242"/>
        <v>-</v>
      </c>
    </row>
    <row r="849" spans="1:39">
      <c r="A849" s="58" t="str">
        <f t="shared" si="231"/>
        <v/>
      </c>
      <c r="B849" s="120" t="str">
        <f t="shared" si="231"/>
        <v/>
      </c>
      <c r="C849" s="86" t="str">
        <f t="shared" si="231"/>
        <v/>
      </c>
      <c r="D849" s="87" t="str">
        <f t="shared" si="231"/>
        <v/>
      </c>
      <c r="E849" s="91" t="str">
        <f t="shared" ref="E849:AM849" si="243">IFERROR(RANK(E235,E$4:E$610,),"-")</f>
        <v>-</v>
      </c>
      <c r="F849" s="91" t="str">
        <f t="shared" si="243"/>
        <v>-</v>
      </c>
      <c r="G849" s="91" t="str">
        <f t="shared" si="243"/>
        <v>-</v>
      </c>
      <c r="H849" s="91" t="str">
        <f t="shared" si="243"/>
        <v>-</v>
      </c>
      <c r="I849" s="91" t="str">
        <f t="shared" si="243"/>
        <v>-</v>
      </c>
      <c r="J849" s="91" t="str">
        <f t="shared" si="243"/>
        <v>-</v>
      </c>
      <c r="K849" s="91" t="str">
        <f t="shared" si="243"/>
        <v>-</v>
      </c>
      <c r="L849" s="91" t="str">
        <f t="shared" si="243"/>
        <v>-</v>
      </c>
      <c r="M849" s="91" t="str">
        <f t="shared" si="243"/>
        <v>-</v>
      </c>
      <c r="N849" s="91" t="str">
        <f t="shared" si="243"/>
        <v>-</v>
      </c>
      <c r="O849" s="91" t="str">
        <f t="shared" si="243"/>
        <v>-</v>
      </c>
      <c r="P849" s="91" t="str">
        <f t="shared" si="243"/>
        <v>-</v>
      </c>
      <c r="Q849" s="91" t="str">
        <f t="shared" si="243"/>
        <v>-</v>
      </c>
      <c r="R849" s="91" t="str">
        <f t="shared" si="243"/>
        <v>-</v>
      </c>
      <c r="S849" s="91" t="str">
        <f t="shared" si="243"/>
        <v>-</v>
      </c>
      <c r="T849" s="91" t="str">
        <f t="shared" si="243"/>
        <v>-</v>
      </c>
      <c r="U849" s="91" t="str">
        <f t="shared" si="243"/>
        <v>-</v>
      </c>
      <c r="V849" s="91" t="str">
        <f t="shared" si="243"/>
        <v>-</v>
      </c>
      <c r="W849" s="91" t="str">
        <f t="shared" si="243"/>
        <v>-</v>
      </c>
      <c r="X849" s="91" t="str">
        <f t="shared" si="243"/>
        <v>-</v>
      </c>
      <c r="Y849" s="91" t="str">
        <f t="shared" si="243"/>
        <v>-</v>
      </c>
      <c r="Z849" s="91" t="str">
        <f t="shared" si="243"/>
        <v>-</v>
      </c>
      <c r="AA849" s="91" t="str">
        <f t="shared" si="243"/>
        <v>-</v>
      </c>
      <c r="AB849" s="91" t="str">
        <f t="shared" si="243"/>
        <v>-</v>
      </c>
      <c r="AC849" s="91" t="str">
        <f t="shared" si="243"/>
        <v>-</v>
      </c>
      <c r="AD849" s="91" t="str">
        <f t="shared" si="243"/>
        <v>-</v>
      </c>
      <c r="AE849" s="91" t="str">
        <f t="shared" si="243"/>
        <v>-</v>
      </c>
      <c r="AF849" s="91" t="str">
        <f t="shared" si="243"/>
        <v>-</v>
      </c>
      <c r="AG849" s="91" t="str">
        <f t="shared" si="243"/>
        <v>-</v>
      </c>
      <c r="AH849" s="91" t="str">
        <f t="shared" si="243"/>
        <v>-</v>
      </c>
      <c r="AI849" s="91" t="str">
        <f t="shared" si="243"/>
        <v>-</v>
      </c>
      <c r="AJ849" s="91" t="str">
        <f t="shared" si="243"/>
        <v>-</v>
      </c>
      <c r="AK849" s="91" t="str">
        <f t="shared" si="243"/>
        <v>-</v>
      </c>
      <c r="AL849" s="91" t="str">
        <f t="shared" si="243"/>
        <v>-</v>
      </c>
      <c r="AM849" s="91" t="str">
        <f t="shared" si="243"/>
        <v>-</v>
      </c>
    </row>
    <row r="850" spans="1:39">
      <c r="A850" s="58" t="str">
        <f t="shared" si="231"/>
        <v/>
      </c>
      <c r="B850" s="120" t="str">
        <f t="shared" si="231"/>
        <v/>
      </c>
      <c r="C850" s="86" t="str">
        <f t="shared" si="231"/>
        <v/>
      </c>
      <c r="D850" s="87" t="str">
        <f t="shared" si="231"/>
        <v/>
      </c>
      <c r="E850" s="91" t="str">
        <f t="shared" ref="E850:AM850" si="244">IFERROR(RANK(E236,E$4:E$610,),"-")</f>
        <v>-</v>
      </c>
      <c r="F850" s="91" t="str">
        <f t="shared" si="244"/>
        <v>-</v>
      </c>
      <c r="G850" s="91" t="str">
        <f t="shared" si="244"/>
        <v>-</v>
      </c>
      <c r="H850" s="91" t="str">
        <f t="shared" si="244"/>
        <v>-</v>
      </c>
      <c r="I850" s="91" t="str">
        <f t="shared" si="244"/>
        <v>-</v>
      </c>
      <c r="J850" s="91" t="str">
        <f t="shared" si="244"/>
        <v>-</v>
      </c>
      <c r="K850" s="91" t="str">
        <f t="shared" si="244"/>
        <v>-</v>
      </c>
      <c r="L850" s="91" t="str">
        <f t="shared" si="244"/>
        <v>-</v>
      </c>
      <c r="M850" s="91" t="str">
        <f t="shared" si="244"/>
        <v>-</v>
      </c>
      <c r="N850" s="91" t="str">
        <f t="shared" si="244"/>
        <v>-</v>
      </c>
      <c r="O850" s="91" t="str">
        <f t="shared" si="244"/>
        <v>-</v>
      </c>
      <c r="P850" s="91" t="str">
        <f t="shared" si="244"/>
        <v>-</v>
      </c>
      <c r="Q850" s="91" t="str">
        <f t="shared" si="244"/>
        <v>-</v>
      </c>
      <c r="R850" s="91" t="str">
        <f t="shared" si="244"/>
        <v>-</v>
      </c>
      <c r="S850" s="91" t="str">
        <f t="shared" si="244"/>
        <v>-</v>
      </c>
      <c r="T850" s="91" t="str">
        <f t="shared" si="244"/>
        <v>-</v>
      </c>
      <c r="U850" s="91" t="str">
        <f t="shared" si="244"/>
        <v>-</v>
      </c>
      <c r="V850" s="91" t="str">
        <f t="shared" si="244"/>
        <v>-</v>
      </c>
      <c r="W850" s="91" t="str">
        <f t="shared" si="244"/>
        <v>-</v>
      </c>
      <c r="X850" s="91" t="str">
        <f t="shared" si="244"/>
        <v>-</v>
      </c>
      <c r="Y850" s="91" t="str">
        <f t="shared" si="244"/>
        <v>-</v>
      </c>
      <c r="Z850" s="91" t="str">
        <f t="shared" si="244"/>
        <v>-</v>
      </c>
      <c r="AA850" s="91" t="str">
        <f t="shared" si="244"/>
        <v>-</v>
      </c>
      <c r="AB850" s="91" t="str">
        <f t="shared" si="244"/>
        <v>-</v>
      </c>
      <c r="AC850" s="91" t="str">
        <f t="shared" si="244"/>
        <v>-</v>
      </c>
      <c r="AD850" s="91" t="str">
        <f t="shared" si="244"/>
        <v>-</v>
      </c>
      <c r="AE850" s="91" t="str">
        <f t="shared" si="244"/>
        <v>-</v>
      </c>
      <c r="AF850" s="91" t="str">
        <f t="shared" si="244"/>
        <v>-</v>
      </c>
      <c r="AG850" s="91" t="str">
        <f t="shared" si="244"/>
        <v>-</v>
      </c>
      <c r="AH850" s="91" t="str">
        <f t="shared" si="244"/>
        <v>-</v>
      </c>
      <c r="AI850" s="91" t="str">
        <f t="shared" si="244"/>
        <v>-</v>
      </c>
      <c r="AJ850" s="91" t="str">
        <f t="shared" si="244"/>
        <v>-</v>
      </c>
      <c r="AK850" s="91" t="str">
        <f t="shared" si="244"/>
        <v>-</v>
      </c>
      <c r="AL850" s="91" t="str">
        <f t="shared" si="244"/>
        <v>-</v>
      </c>
      <c r="AM850" s="91" t="str">
        <f t="shared" si="244"/>
        <v>-</v>
      </c>
    </row>
    <row r="851" spans="1:39">
      <c r="A851" s="58" t="str">
        <f t="shared" si="231"/>
        <v/>
      </c>
      <c r="B851" s="120" t="str">
        <f t="shared" si="231"/>
        <v/>
      </c>
      <c r="C851" s="86" t="str">
        <f t="shared" si="231"/>
        <v/>
      </c>
      <c r="D851" s="87" t="str">
        <f t="shared" si="231"/>
        <v/>
      </c>
      <c r="E851" s="91" t="str">
        <f t="shared" ref="E851:AM851" si="245">IFERROR(RANK(E237,E$4:E$610,),"-")</f>
        <v>-</v>
      </c>
      <c r="F851" s="91" t="str">
        <f t="shared" si="245"/>
        <v>-</v>
      </c>
      <c r="G851" s="91" t="str">
        <f t="shared" si="245"/>
        <v>-</v>
      </c>
      <c r="H851" s="91" t="str">
        <f t="shared" si="245"/>
        <v>-</v>
      </c>
      <c r="I851" s="91" t="str">
        <f t="shared" si="245"/>
        <v>-</v>
      </c>
      <c r="J851" s="91" t="str">
        <f t="shared" si="245"/>
        <v>-</v>
      </c>
      <c r="K851" s="91" t="str">
        <f t="shared" si="245"/>
        <v>-</v>
      </c>
      <c r="L851" s="91" t="str">
        <f t="shared" si="245"/>
        <v>-</v>
      </c>
      <c r="M851" s="91" t="str">
        <f t="shared" si="245"/>
        <v>-</v>
      </c>
      <c r="N851" s="91" t="str">
        <f t="shared" si="245"/>
        <v>-</v>
      </c>
      <c r="O851" s="91" t="str">
        <f t="shared" si="245"/>
        <v>-</v>
      </c>
      <c r="P851" s="91" t="str">
        <f t="shared" si="245"/>
        <v>-</v>
      </c>
      <c r="Q851" s="91" t="str">
        <f t="shared" si="245"/>
        <v>-</v>
      </c>
      <c r="R851" s="91" t="str">
        <f t="shared" si="245"/>
        <v>-</v>
      </c>
      <c r="S851" s="91" t="str">
        <f t="shared" si="245"/>
        <v>-</v>
      </c>
      <c r="T851" s="91" t="str">
        <f t="shared" si="245"/>
        <v>-</v>
      </c>
      <c r="U851" s="91" t="str">
        <f t="shared" si="245"/>
        <v>-</v>
      </c>
      <c r="V851" s="91" t="str">
        <f t="shared" si="245"/>
        <v>-</v>
      </c>
      <c r="W851" s="91" t="str">
        <f t="shared" si="245"/>
        <v>-</v>
      </c>
      <c r="X851" s="91" t="str">
        <f t="shared" si="245"/>
        <v>-</v>
      </c>
      <c r="Y851" s="91" t="str">
        <f t="shared" si="245"/>
        <v>-</v>
      </c>
      <c r="Z851" s="91" t="str">
        <f t="shared" si="245"/>
        <v>-</v>
      </c>
      <c r="AA851" s="91" t="str">
        <f t="shared" si="245"/>
        <v>-</v>
      </c>
      <c r="AB851" s="91" t="str">
        <f t="shared" si="245"/>
        <v>-</v>
      </c>
      <c r="AC851" s="91" t="str">
        <f t="shared" si="245"/>
        <v>-</v>
      </c>
      <c r="AD851" s="91" t="str">
        <f t="shared" si="245"/>
        <v>-</v>
      </c>
      <c r="AE851" s="91" t="str">
        <f t="shared" si="245"/>
        <v>-</v>
      </c>
      <c r="AF851" s="91" t="str">
        <f t="shared" si="245"/>
        <v>-</v>
      </c>
      <c r="AG851" s="91" t="str">
        <f t="shared" si="245"/>
        <v>-</v>
      </c>
      <c r="AH851" s="91" t="str">
        <f t="shared" si="245"/>
        <v>-</v>
      </c>
      <c r="AI851" s="91" t="str">
        <f t="shared" si="245"/>
        <v>-</v>
      </c>
      <c r="AJ851" s="91" t="str">
        <f t="shared" si="245"/>
        <v>-</v>
      </c>
      <c r="AK851" s="91" t="str">
        <f t="shared" si="245"/>
        <v>-</v>
      </c>
      <c r="AL851" s="91" t="str">
        <f t="shared" si="245"/>
        <v>-</v>
      </c>
      <c r="AM851" s="91" t="str">
        <f t="shared" si="245"/>
        <v>-</v>
      </c>
    </row>
    <row r="852" spans="1:39">
      <c r="A852" s="58" t="str">
        <f t="shared" si="231"/>
        <v/>
      </c>
      <c r="B852" s="120" t="str">
        <f t="shared" si="231"/>
        <v/>
      </c>
      <c r="C852" s="86" t="str">
        <f t="shared" si="231"/>
        <v/>
      </c>
      <c r="D852" s="87" t="str">
        <f t="shared" si="231"/>
        <v/>
      </c>
      <c r="E852" s="91" t="str">
        <f t="shared" ref="E852:AM852" si="246">IFERROR(RANK(E238,E$4:E$610,),"-")</f>
        <v>-</v>
      </c>
      <c r="F852" s="91" t="str">
        <f t="shared" si="246"/>
        <v>-</v>
      </c>
      <c r="G852" s="91" t="str">
        <f t="shared" si="246"/>
        <v>-</v>
      </c>
      <c r="H852" s="91" t="str">
        <f t="shared" si="246"/>
        <v>-</v>
      </c>
      <c r="I852" s="91" t="str">
        <f t="shared" si="246"/>
        <v>-</v>
      </c>
      <c r="J852" s="91" t="str">
        <f t="shared" si="246"/>
        <v>-</v>
      </c>
      <c r="K852" s="91" t="str">
        <f t="shared" si="246"/>
        <v>-</v>
      </c>
      <c r="L852" s="91" t="str">
        <f t="shared" si="246"/>
        <v>-</v>
      </c>
      <c r="M852" s="91" t="str">
        <f t="shared" si="246"/>
        <v>-</v>
      </c>
      <c r="N852" s="91" t="str">
        <f t="shared" si="246"/>
        <v>-</v>
      </c>
      <c r="O852" s="91" t="str">
        <f t="shared" si="246"/>
        <v>-</v>
      </c>
      <c r="P852" s="91" t="str">
        <f t="shared" si="246"/>
        <v>-</v>
      </c>
      <c r="Q852" s="91" t="str">
        <f t="shared" si="246"/>
        <v>-</v>
      </c>
      <c r="R852" s="91" t="str">
        <f t="shared" si="246"/>
        <v>-</v>
      </c>
      <c r="S852" s="91" t="str">
        <f t="shared" si="246"/>
        <v>-</v>
      </c>
      <c r="T852" s="91" t="str">
        <f t="shared" si="246"/>
        <v>-</v>
      </c>
      <c r="U852" s="91" t="str">
        <f t="shared" si="246"/>
        <v>-</v>
      </c>
      <c r="V852" s="91" t="str">
        <f t="shared" si="246"/>
        <v>-</v>
      </c>
      <c r="W852" s="91" t="str">
        <f t="shared" si="246"/>
        <v>-</v>
      </c>
      <c r="X852" s="91" t="str">
        <f t="shared" si="246"/>
        <v>-</v>
      </c>
      <c r="Y852" s="91" t="str">
        <f t="shared" si="246"/>
        <v>-</v>
      </c>
      <c r="Z852" s="91" t="str">
        <f t="shared" si="246"/>
        <v>-</v>
      </c>
      <c r="AA852" s="91" t="str">
        <f t="shared" si="246"/>
        <v>-</v>
      </c>
      <c r="AB852" s="91" t="str">
        <f t="shared" si="246"/>
        <v>-</v>
      </c>
      <c r="AC852" s="91" t="str">
        <f t="shared" si="246"/>
        <v>-</v>
      </c>
      <c r="AD852" s="91" t="str">
        <f t="shared" si="246"/>
        <v>-</v>
      </c>
      <c r="AE852" s="91" t="str">
        <f t="shared" si="246"/>
        <v>-</v>
      </c>
      <c r="AF852" s="91" t="str">
        <f t="shared" si="246"/>
        <v>-</v>
      </c>
      <c r="AG852" s="91" t="str">
        <f t="shared" si="246"/>
        <v>-</v>
      </c>
      <c r="AH852" s="91" t="str">
        <f t="shared" si="246"/>
        <v>-</v>
      </c>
      <c r="AI852" s="91" t="str">
        <f t="shared" si="246"/>
        <v>-</v>
      </c>
      <c r="AJ852" s="91" t="str">
        <f t="shared" si="246"/>
        <v>-</v>
      </c>
      <c r="AK852" s="91" t="str">
        <f t="shared" si="246"/>
        <v>-</v>
      </c>
      <c r="AL852" s="91" t="str">
        <f t="shared" si="246"/>
        <v>-</v>
      </c>
      <c r="AM852" s="91" t="str">
        <f t="shared" si="246"/>
        <v>-</v>
      </c>
    </row>
    <row r="853" spans="1:39">
      <c r="A853" s="58" t="str">
        <f t="shared" si="231"/>
        <v/>
      </c>
      <c r="B853" s="120" t="str">
        <f t="shared" si="231"/>
        <v/>
      </c>
      <c r="C853" s="86" t="str">
        <f t="shared" si="231"/>
        <v/>
      </c>
      <c r="D853" s="87" t="str">
        <f t="shared" si="231"/>
        <v/>
      </c>
      <c r="E853" s="91" t="str">
        <f t="shared" ref="E853:AM853" si="247">IFERROR(RANK(E239,E$4:E$610,),"-")</f>
        <v>-</v>
      </c>
      <c r="F853" s="91" t="str">
        <f t="shared" si="247"/>
        <v>-</v>
      </c>
      <c r="G853" s="91" t="str">
        <f t="shared" si="247"/>
        <v>-</v>
      </c>
      <c r="H853" s="91" t="str">
        <f t="shared" si="247"/>
        <v>-</v>
      </c>
      <c r="I853" s="91" t="str">
        <f t="shared" si="247"/>
        <v>-</v>
      </c>
      <c r="J853" s="91" t="str">
        <f t="shared" si="247"/>
        <v>-</v>
      </c>
      <c r="K853" s="91" t="str">
        <f t="shared" si="247"/>
        <v>-</v>
      </c>
      <c r="L853" s="91" t="str">
        <f t="shared" si="247"/>
        <v>-</v>
      </c>
      <c r="M853" s="91" t="str">
        <f t="shared" si="247"/>
        <v>-</v>
      </c>
      <c r="N853" s="91" t="str">
        <f t="shared" si="247"/>
        <v>-</v>
      </c>
      <c r="O853" s="91" t="str">
        <f t="shared" si="247"/>
        <v>-</v>
      </c>
      <c r="P853" s="91" t="str">
        <f t="shared" si="247"/>
        <v>-</v>
      </c>
      <c r="Q853" s="91" t="str">
        <f t="shared" si="247"/>
        <v>-</v>
      </c>
      <c r="R853" s="91" t="str">
        <f t="shared" si="247"/>
        <v>-</v>
      </c>
      <c r="S853" s="91" t="str">
        <f t="shared" si="247"/>
        <v>-</v>
      </c>
      <c r="T853" s="91" t="str">
        <f t="shared" si="247"/>
        <v>-</v>
      </c>
      <c r="U853" s="91" t="str">
        <f t="shared" si="247"/>
        <v>-</v>
      </c>
      <c r="V853" s="91" t="str">
        <f t="shared" si="247"/>
        <v>-</v>
      </c>
      <c r="W853" s="91" t="str">
        <f t="shared" si="247"/>
        <v>-</v>
      </c>
      <c r="X853" s="91" t="str">
        <f t="shared" si="247"/>
        <v>-</v>
      </c>
      <c r="Y853" s="91" t="str">
        <f t="shared" si="247"/>
        <v>-</v>
      </c>
      <c r="Z853" s="91" t="str">
        <f t="shared" si="247"/>
        <v>-</v>
      </c>
      <c r="AA853" s="91" t="str">
        <f t="shared" si="247"/>
        <v>-</v>
      </c>
      <c r="AB853" s="91" t="str">
        <f t="shared" si="247"/>
        <v>-</v>
      </c>
      <c r="AC853" s="91" t="str">
        <f t="shared" si="247"/>
        <v>-</v>
      </c>
      <c r="AD853" s="91" t="str">
        <f t="shared" si="247"/>
        <v>-</v>
      </c>
      <c r="AE853" s="91" t="str">
        <f t="shared" si="247"/>
        <v>-</v>
      </c>
      <c r="AF853" s="91" t="str">
        <f t="shared" si="247"/>
        <v>-</v>
      </c>
      <c r="AG853" s="91" t="str">
        <f t="shared" si="247"/>
        <v>-</v>
      </c>
      <c r="AH853" s="91" t="str">
        <f t="shared" si="247"/>
        <v>-</v>
      </c>
      <c r="AI853" s="91" t="str">
        <f t="shared" si="247"/>
        <v>-</v>
      </c>
      <c r="AJ853" s="91" t="str">
        <f t="shared" si="247"/>
        <v>-</v>
      </c>
      <c r="AK853" s="91" t="str">
        <f t="shared" si="247"/>
        <v>-</v>
      </c>
      <c r="AL853" s="91" t="str">
        <f t="shared" si="247"/>
        <v>-</v>
      </c>
      <c r="AM853" s="91" t="str">
        <f t="shared" si="247"/>
        <v>-</v>
      </c>
    </row>
    <row r="854" spans="1:39">
      <c r="A854" s="58" t="str">
        <f t="shared" si="231"/>
        <v/>
      </c>
      <c r="B854" s="120" t="str">
        <f t="shared" si="231"/>
        <v/>
      </c>
      <c r="C854" s="86" t="str">
        <f t="shared" si="231"/>
        <v/>
      </c>
      <c r="D854" s="87" t="str">
        <f t="shared" si="231"/>
        <v/>
      </c>
      <c r="E854" s="91" t="str">
        <f t="shared" ref="E854:AM854" si="248">IFERROR(RANK(E240,E$4:E$610,),"-")</f>
        <v>-</v>
      </c>
      <c r="F854" s="91" t="str">
        <f t="shared" si="248"/>
        <v>-</v>
      </c>
      <c r="G854" s="91" t="str">
        <f t="shared" si="248"/>
        <v>-</v>
      </c>
      <c r="H854" s="91" t="str">
        <f t="shared" si="248"/>
        <v>-</v>
      </c>
      <c r="I854" s="91" t="str">
        <f t="shared" si="248"/>
        <v>-</v>
      </c>
      <c r="J854" s="91" t="str">
        <f t="shared" si="248"/>
        <v>-</v>
      </c>
      <c r="K854" s="91" t="str">
        <f t="shared" si="248"/>
        <v>-</v>
      </c>
      <c r="L854" s="91" t="str">
        <f t="shared" si="248"/>
        <v>-</v>
      </c>
      <c r="M854" s="91" t="str">
        <f t="shared" si="248"/>
        <v>-</v>
      </c>
      <c r="N854" s="91" t="str">
        <f t="shared" si="248"/>
        <v>-</v>
      </c>
      <c r="O854" s="91" t="str">
        <f t="shared" si="248"/>
        <v>-</v>
      </c>
      <c r="P854" s="91" t="str">
        <f t="shared" si="248"/>
        <v>-</v>
      </c>
      <c r="Q854" s="91" t="str">
        <f t="shared" si="248"/>
        <v>-</v>
      </c>
      <c r="R854" s="91" t="str">
        <f t="shared" si="248"/>
        <v>-</v>
      </c>
      <c r="S854" s="91" t="str">
        <f t="shared" si="248"/>
        <v>-</v>
      </c>
      <c r="T854" s="91" t="str">
        <f t="shared" si="248"/>
        <v>-</v>
      </c>
      <c r="U854" s="91" t="str">
        <f t="shared" si="248"/>
        <v>-</v>
      </c>
      <c r="V854" s="91" t="str">
        <f t="shared" si="248"/>
        <v>-</v>
      </c>
      <c r="W854" s="91" t="str">
        <f t="shared" si="248"/>
        <v>-</v>
      </c>
      <c r="X854" s="91" t="str">
        <f t="shared" si="248"/>
        <v>-</v>
      </c>
      <c r="Y854" s="91" t="str">
        <f t="shared" si="248"/>
        <v>-</v>
      </c>
      <c r="Z854" s="91" t="str">
        <f t="shared" si="248"/>
        <v>-</v>
      </c>
      <c r="AA854" s="91" t="str">
        <f t="shared" si="248"/>
        <v>-</v>
      </c>
      <c r="AB854" s="91" t="str">
        <f t="shared" si="248"/>
        <v>-</v>
      </c>
      <c r="AC854" s="91" t="str">
        <f t="shared" si="248"/>
        <v>-</v>
      </c>
      <c r="AD854" s="91" t="str">
        <f t="shared" si="248"/>
        <v>-</v>
      </c>
      <c r="AE854" s="91" t="str">
        <f t="shared" si="248"/>
        <v>-</v>
      </c>
      <c r="AF854" s="91" t="str">
        <f t="shared" si="248"/>
        <v>-</v>
      </c>
      <c r="AG854" s="91" t="str">
        <f t="shared" si="248"/>
        <v>-</v>
      </c>
      <c r="AH854" s="91" t="str">
        <f t="shared" si="248"/>
        <v>-</v>
      </c>
      <c r="AI854" s="91" t="str">
        <f t="shared" si="248"/>
        <v>-</v>
      </c>
      <c r="AJ854" s="91" t="str">
        <f t="shared" si="248"/>
        <v>-</v>
      </c>
      <c r="AK854" s="91" t="str">
        <f t="shared" si="248"/>
        <v>-</v>
      </c>
      <c r="AL854" s="91" t="str">
        <f t="shared" si="248"/>
        <v>-</v>
      </c>
      <c r="AM854" s="91" t="str">
        <f t="shared" si="248"/>
        <v>-</v>
      </c>
    </row>
    <row r="855" spans="1:39">
      <c r="A855" s="58" t="str">
        <f t="shared" si="231"/>
        <v/>
      </c>
      <c r="B855" s="120" t="str">
        <f t="shared" si="231"/>
        <v/>
      </c>
      <c r="C855" s="86" t="str">
        <f t="shared" si="231"/>
        <v/>
      </c>
      <c r="D855" s="87" t="str">
        <f t="shared" si="231"/>
        <v/>
      </c>
      <c r="E855" s="91" t="str">
        <f t="shared" ref="E855:AM855" si="249">IFERROR(RANK(E241,E$4:E$610,),"-")</f>
        <v>-</v>
      </c>
      <c r="F855" s="91" t="str">
        <f t="shared" si="249"/>
        <v>-</v>
      </c>
      <c r="G855" s="91" t="str">
        <f t="shared" si="249"/>
        <v>-</v>
      </c>
      <c r="H855" s="91" t="str">
        <f t="shared" si="249"/>
        <v>-</v>
      </c>
      <c r="I855" s="91" t="str">
        <f t="shared" si="249"/>
        <v>-</v>
      </c>
      <c r="J855" s="91" t="str">
        <f t="shared" si="249"/>
        <v>-</v>
      </c>
      <c r="K855" s="91" t="str">
        <f t="shared" si="249"/>
        <v>-</v>
      </c>
      <c r="L855" s="91" t="str">
        <f t="shared" si="249"/>
        <v>-</v>
      </c>
      <c r="M855" s="91" t="str">
        <f t="shared" si="249"/>
        <v>-</v>
      </c>
      <c r="N855" s="91" t="str">
        <f t="shared" si="249"/>
        <v>-</v>
      </c>
      <c r="O855" s="91" t="str">
        <f t="shared" si="249"/>
        <v>-</v>
      </c>
      <c r="P855" s="91" t="str">
        <f t="shared" si="249"/>
        <v>-</v>
      </c>
      <c r="Q855" s="91" t="str">
        <f t="shared" si="249"/>
        <v>-</v>
      </c>
      <c r="R855" s="91" t="str">
        <f t="shared" si="249"/>
        <v>-</v>
      </c>
      <c r="S855" s="91" t="str">
        <f t="shared" si="249"/>
        <v>-</v>
      </c>
      <c r="T855" s="91" t="str">
        <f t="shared" si="249"/>
        <v>-</v>
      </c>
      <c r="U855" s="91" t="str">
        <f t="shared" si="249"/>
        <v>-</v>
      </c>
      <c r="V855" s="91" t="str">
        <f t="shared" si="249"/>
        <v>-</v>
      </c>
      <c r="W855" s="91" t="str">
        <f t="shared" si="249"/>
        <v>-</v>
      </c>
      <c r="X855" s="91" t="str">
        <f t="shared" si="249"/>
        <v>-</v>
      </c>
      <c r="Y855" s="91" t="str">
        <f t="shared" si="249"/>
        <v>-</v>
      </c>
      <c r="Z855" s="91" t="str">
        <f t="shared" si="249"/>
        <v>-</v>
      </c>
      <c r="AA855" s="91" t="str">
        <f t="shared" si="249"/>
        <v>-</v>
      </c>
      <c r="AB855" s="91" t="str">
        <f t="shared" si="249"/>
        <v>-</v>
      </c>
      <c r="AC855" s="91" t="str">
        <f t="shared" si="249"/>
        <v>-</v>
      </c>
      <c r="AD855" s="91" t="str">
        <f t="shared" si="249"/>
        <v>-</v>
      </c>
      <c r="AE855" s="91" t="str">
        <f t="shared" si="249"/>
        <v>-</v>
      </c>
      <c r="AF855" s="91" t="str">
        <f t="shared" si="249"/>
        <v>-</v>
      </c>
      <c r="AG855" s="91" t="str">
        <f t="shared" si="249"/>
        <v>-</v>
      </c>
      <c r="AH855" s="91" t="str">
        <f t="shared" si="249"/>
        <v>-</v>
      </c>
      <c r="AI855" s="91" t="str">
        <f t="shared" si="249"/>
        <v>-</v>
      </c>
      <c r="AJ855" s="91" t="str">
        <f t="shared" si="249"/>
        <v>-</v>
      </c>
      <c r="AK855" s="91" t="str">
        <f t="shared" si="249"/>
        <v>-</v>
      </c>
      <c r="AL855" s="91" t="str">
        <f t="shared" si="249"/>
        <v>-</v>
      </c>
      <c r="AM855" s="91" t="str">
        <f t="shared" si="249"/>
        <v>-</v>
      </c>
    </row>
    <row r="856" spans="1:39">
      <c r="A856" s="58" t="str">
        <f t="shared" si="231"/>
        <v/>
      </c>
      <c r="B856" s="120" t="str">
        <f t="shared" si="231"/>
        <v/>
      </c>
      <c r="C856" s="86" t="str">
        <f t="shared" si="231"/>
        <v/>
      </c>
      <c r="D856" s="87" t="str">
        <f t="shared" si="231"/>
        <v/>
      </c>
      <c r="E856" s="91" t="str">
        <f t="shared" ref="E856:AM856" si="250">IFERROR(RANK(E242,E$4:E$610,),"-")</f>
        <v>-</v>
      </c>
      <c r="F856" s="91" t="str">
        <f t="shared" si="250"/>
        <v>-</v>
      </c>
      <c r="G856" s="91" t="str">
        <f t="shared" si="250"/>
        <v>-</v>
      </c>
      <c r="H856" s="91" t="str">
        <f t="shared" si="250"/>
        <v>-</v>
      </c>
      <c r="I856" s="91" t="str">
        <f t="shared" si="250"/>
        <v>-</v>
      </c>
      <c r="J856" s="91" t="str">
        <f t="shared" si="250"/>
        <v>-</v>
      </c>
      <c r="K856" s="91" t="str">
        <f t="shared" si="250"/>
        <v>-</v>
      </c>
      <c r="L856" s="91" t="str">
        <f t="shared" si="250"/>
        <v>-</v>
      </c>
      <c r="M856" s="91" t="str">
        <f t="shared" si="250"/>
        <v>-</v>
      </c>
      <c r="N856" s="91" t="str">
        <f t="shared" si="250"/>
        <v>-</v>
      </c>
      <c r="O856" s="91" t="str">
        <f t="shared" si="250"/>
        <v>-</v>
      </c>
      <c r="P856" s="91" t="str">
        <f t="shared" si="250"/>
        <v>-</v>
      </c>
      <c r="Q856" s="91" t="str">
        <f t="shared" si="250"/>
        <v>-</v>
      </c>
      <c r="R856" s="91" t="str">
        <f t="shared" si="250"/>
        <v>-</v>
      </c>
      <c r="S856" s="91" t="str">
        <f t="shared" si="250"/>
        <v>-</v>
      </c>
      <c r="T856" s="91" t="str">
        <f t="shared" si="250"/>
        <v>-</v>
      </c>
      <c r="U856" s="91" t="str">
        <f t="shared" si="250"/>
        <v>-</v>
      </c>
      <c r="V856" s="91" t="str">
        <f t="shared" si="250"/>
        <v>-</v>
      </c>
      <c r="W856" s="91" t="str">
        <f t="shared" si="250"/>
        <v>-</v>
      </c>
      <c r="X856" s="91" t="str">
        <f t="shared" si="250"/>
        <v>-</v>
      </c>
      <c r="Y856" s="91" t="str">
        <f t="shared" si="250"/>
        <v>-</v>
      </c>
      <c r="Z856" s="91" t="str">
        <f t="shared" si="250"/>
        <v>-</v>
      </c>
      <c r="AA856" s="91" t="str">
        <f t="shared" si="250"/>
        <v>-</v>
      </c>
      <c r="AB856" s="91" t="str">
        <f t="shared" si="250"/>
        <v>-</v>
      </c>
      <c r="AC856" s="91" t="str">
        <f t="shared" si="250"/>
        <v>-</v>
      </c>
      <c r="AD856" s="91" t="str">
        <f t="shared" si="250"/>
        <v>-</v>
      </c>
      <c r="AE856" s="91" t="str">
        <f t="shared" si="250"/>
        <v>-</v>
      </c>
      <c r="AF856" s="91" t="str">
        <f t="shared" si="250"/>
        <v>-</v>
      </c>
      <c r="AG856" s="91" t="str">
        <f t="shared" si="250"/>
        <v>-</v>
      </c>
      <c r="AH856" s="91" t="str">
        <f t="shared" si="250"/>
        <v>-</v>
      </c>
      <c r="AI856" s="91" t="str">
        <f t="shared" si="250"/>
        <v>-</v>
      </c>
      <c r="AJ856" s="91" t="str">
        <f t="shared" si="250"/>
        <v>-</v>
      </c>
      <c r="AK856" s="91" t="str">
        <f t="shared" si="250"/>
        <v>-</v>
      </c>
      <c r="AL856" s="91" t="str">
        <f t="shared" si="250"/>
        <v>-</v>
      </c>
      <c r="AM856" s="91" t="str">
        <f t="shared" si="250"/>
        <v>-</v>
      </c>
    </row>
    <row r="857" spans="1:39">
      <c r="A857" s="58" t="str">
        <f t="shared" si="231"/>
        <v/>
      </c>
      <c r="B857" s="120" t="str">
        <f t="shared" si="231"/>
        <v/>
      </c>
      <c r="C857" s="86" t="str">
        <f t="shared" si="231"/>
        <v/>
      </c>
      <c r="D857" s="87" t="str">
        <f t="shared" si="231"/>
        <v/>
      </c>
      <c r="E857" s="91" t="str">
        <f t="shared" ref="E857:AM857" si="251">IFERROR(RANK(E243,E$4:E$610,),"-")</f>
        <v>-</v>
      </c>
      <c r="F857" s="91" t="str">
        <f t="shared" si="251"/>
        <v>-</v>
      </c>
      <c r="G857" s="91" t="str">
        <f t="shared" si="251"/>
        <v>-</v>
      </c>
      <c r="H857" s="91" t="str">
        <f t="shared" si="251"/>
        <v>-</v>
      </c>
      <c r="I857" s="91" t="str">
        <f t="shared" si="251"/>
        <v>-</v>
      </c>
      <c r="J857" s="91" t="str">
        <f t="shared" si="251"/>
        <v>-</v>
      </c>
      <c r="K857" s="91" t="str">
        <f t="shared" si="251"/>
        <v>-</v>
      </c>
      <c r="L857" s="91" t="str">
        <f t="shared" si="251"/>
        <v>-</v>
      </c>
      <c r="M857" s="91" t="str">
        <f t="shared" si="251"/>
        <v>-</v>
      </c>
      <c r="N857" s="91" t="str">
        <f t="shared" si="251"/>
        <v>-</v>
      </c>
      <c r="O857" s="91" t="str">
        <f t="shared" si="251"/>
        <v>-</v>
      </c>
      <c r="P857" s="91" t="str">
        <f t="shared" si="251"/>
        <v>-</v>
      </c>
      <c r="Q857" s="91" t="str">
        <f t="shared" si="251"/>
        <v>-</v>
      </c>
      <c r="R857" s="91" t="str">
        <f t="shared" si="251"/>
        <v>-</v>
      </c>
      <c r="S857" s="91" t="str">
        <f t="shared" si="251"/>
        <v>-</v>
      </c>
      <c r="T857" s="91" t="str">
        <f t="shared" si="251"/>
        <v>-</v>
      </c>
      <c r="U857" s="91" t="str">
        <f t="shared" si="251"/>
        <v>-</v>
      </c>
      <c r="V857" s="91" t="str">
        <f t="shared" si="251"/>
        <v>-</v>
      </c>
      <c r="W857" s="91" t="str">
        <f t="shared" si="251"/>
        <v>-</v>
      </c>
      <c r="X857" s="91" t="str">
        <f t="shared" si="251"/>
        <v>-</v>
      </c>
      <c r="Y857" s="91" t="str">
        <f t="shared" si="251"/>
        <v>-</v>
      </c>
      <c r="Z857" s="91" t="str">
        <f t="shared" si="251"/>
        <v>-</v>
      </c>
      <c r="AA857" s="91" t="str">
        <f t="shared" si="251"/>
        <v>-</v>
      </c>
      <c r="AB857" s="91" t="str">
        <f t="shared" si="251"/>
        <v>-</v>
      </c>
      <c r="AC857" s="91" t="str">
        <f t="shared" si="251"/>
        <v>-</v>
      </c>
      <c r="AD857" s="91" t="str">
        <f t="shared" si="251"/>
        <v>-</v>
      </c>
      <c r="AE857" s="91" t="str">
        <f t="shared" si="251"/>
        <v>-</v>
      </c>
      <c r="AF857" s="91" t="str">
        <f t="shared" si="251"/>
        <v>-</v>
      </c>
      <c r="AG857" s="91" t="str">
        <f t="shared" si="251"/>
        <v>-</v>
      </c>
      <c r="AH857" s="91" t="str">
        <f t="shared" si="251"/>
        <v>-</v>
      </c>
      <c r="AI857" s="91" t="str">
        <f t="shared" si="251"/>
        <v>-</v>
      </c>
      <c r="AJ857" s="91" t="str">
        <f t="shared" si="251"/>
        <v>-</v>
      </c>
      <c r="AK857" s="91" t="str">
        <f t="shared" si="251"/>
        <v>-</v>
      </c>
      <c r="AL857" s="91" t="str">
        <f t="shared" si="251"/>
        <v>-</v>
      </c>
      <c r="AM857" s="91" t="str">
        <f t="shared" si="251"/>
        <v>-</v>
      </c>
    </row>
    <row r="858" spans="1:39">
      <c r="A858" s="58" t="str">
        <f t="shared" ref="A858:D877" si="252">A244</f>
        <v/>
      </c>
      <c r="B858" s="120" t="str">
        <f t="shared" si="252"/>
        <v/>
      </c>
      <c r="C858" s="86" t="str">
        <f t="shared" si="252"/>
        <v/>
      </c>
      <c r="D858" s="87" t="str">
        <f t="shared" si="252"/>
        <v/>
      </c>
      <c r="E858" s="91" t="str">
        <f t="shared" ref="E858:AM858" si="253">IFERROR(RANK(E244,E$4:E$610,),"-")</f>
        <v>-</v>
      </c>
      <c r="F858" s="91" t="str">
        <f t="shared" si="253"/>
        <v>-</v>
      </c>
      <c r="G858" s="91" t="str">
        <f t="shared" si="253"/>
        <v>-</v>
      </c>
      <c r="H858" s="91" t="str">
        <f t="shared" si="253"/>
        <v>-</v>
      </c>
      <c r="I858" s="91" t="str">
        <f t="shared" si="253"/>
        <v>-</v>
      </c>
      <c r="J858" s="91" t="str">
        <f t="shared" si="253"/>
        <v>-</v>
      </c>
      <c r="K858" s="91" t="str">
        <f t="shared" si="253"/>
        <v>-</v>
      </c>
      <c r="L858" s="91" t="str">
        <f t="shared" si="253"/>
        <v>-</v>
      </c>
      <c r="M858" s="91" t="str">
        <f t="shared" si="253"/>
        <v>-</v>
      </c>
      <c r="N858" s="91" t="str">
        <f t="shared" si="253"/>
        <v>-</v>
      </c>
      <c r="O858" s="91" t="str">
        <f t="shared" si="253"/>
        <v>-</v>
      </c>
      <c r="P858" s="91" t="str">
        <f t="shared" si="253"/>
        <v>-</v>
      </c>
      <c r="Q858" s="91" t="str">
        <f t="shared" si="253"/>
        <v>-</v>
      </c>
      <c r="R858" s="91" t="str">
        <f t="shared" si="253"/>
        <v>-</v>
      </c>
      <c r="S858" s="91" t="str">
        <f t="shared" si="253"/>
        <v>-</v>
      </c>
      <c r="T858" s="91" t="str">
        <f t="shared" si="253"/>
        <v>-</v>
      </c>
      <c r="U858" s="91" t="str">
        <f t="shared" si="253"/>
        <v>-</v>
      </c>
      <c r="V858" s="91" t="str">
        <f t="shared" si="253"/>
        <v>-</v>
      </c>
      <c r="W858" s="91" t="str">
        <f t="shared" si="253"/>
        <v>-</v>
      </c>
      <c r="X858" s="91" t="str">
        <f t="shared" si="253"/>
        <v>-</v>
      </c>
      <c r="Y858" s="91" t="str">
        <f t="shared" si="253"/>
        <v>-</v>
      </c>
      <c r="Z858" s="91" t="str">
        <f t="shared" si="253"/>
        <v>-</v>
      </c>
      <c r="AA858" s="91" t="str">
        <f t="shared" si="253"/>
        <v>-</v>
      </c>
      <c r="AB858" s="91" t="str">
        <f t="shared" si="253"/>
        <v>-</v>
      </c>
      <c r="AC858" s="91" t="str">
        <f t="shared" si="253"/>
        <v>-</v>
      </c>
      <c r="AD858" s="91" t="str">
        <f t="shared" si="253"/>
        <v>-</v>
      </c>
      <c r="AE858" s="91" t="str">
        <f t="shared" si="253"/>
        <v>-</v>
      </c>
      <c r="AF858" s="91" t="str">
        <f t="shared" si="253"/>
        <v>-</v>
      </c>
      <c r="AG858" s="91" t="str">
        <f t="shared" si="253"/>
        <v>-</v>
      </c>
      <c r="AH858" s="91" t="str">
        <f t="shared" si="253"/>
        <v>-</v>
      </c>
      <c r="AI858" s="91" t="str">
        <f t="shared" si="253"/>
        <v>-</v>
      </c>
      <c r="AJ858" s="91" t="str">
        <f t="shared" si="253"/>
        <v>-</v>
      </c>
      <c r="AK858" s="91" t="str">
        <f t="shared" si="253"/>
        <v>-</v>
      </c>
      <c r="AL858" s="91" t="str">
        <f t="shared" si="253"/>
        <v>-</v>
      </c>
      <c r="AM858" s="91" t="str">
        <f t="shared" si="253"/>
        <v>-</v>
      </c>
    </row>
    <row r="859" spans="1:39">
      <c r="A859" s="58" t="str">
        <f t="shared" si="252"/>
        <v/>
      </c>
      <c r="B859" s="120" t="str">
        <f t="shared" si="252"/>
        <v/>
      </c>
      <c r="C859" s="86" t="str">
        <f t="shared" si="252"/>
        <v/>
      </c>
      <c r="D859" s="87" t="str">
        <f t="shared" si="252"/>
        <v/>
      </c>
      <c r="E859" s="91" t="str">
        <f t="shared" ref="E859:AM859" si="254">IFERROR(RANK(E245,E$4:E$610,),"-")</f>
        <v>-</v>
      </c>
      <c r="F859" s="91" t="str">
        <f t="shared" si="254"/>
        <v>-</v>
      </c>
      <c r="G859" s="91" t="str">
        <f t="shared" si="254"/>
        <v>-</v>
      </c>
      <c r="H859" s="91" t="str">
        <f t="shared" si="254"/>
        <v>-</v>
      </c>
      <c r="I859" s="91" t="str">
        <f t="shared" si="254"/>
        <v>-</v>
      </c>
      <c r="J859" s="91" t="str">
        <f t="shared" si="254"/>
        <v>-</v>
      </c>
      <c r="K859" s="91" t="str">
        <f t="shared" si="254"/>
        <v>-</v>
      </c>
      <c r="L859" s="91" t="str">
        <f t="shared" si="254"/>
        <v>-</v>
      </c>
      <c r="M859" s="91" t="str">
        <f t="shared" si="254"/>
        <v>-</v>
      </c>
      <c r="N859" s="91" t="str">
        <f t="shared" si="254"/>
        <v>-</v>
      </c>
      <c r="O859" s="91" t="str">
        <f t="shared" si="254"/>
        <v>-</v>
      </c>
      <c r="P859" s="91" t="str">
        <f t="shared" si="254"/>
        <v>-</v>
      </c>
      <c r="Q859" s="91" t="str">
        <f t="shared" si="254"/>
        <v>-</v>
      </c>
      <c r="R859" s="91" t="str">
        <f t="shared" si="254"/>
        <v>-</v>
      </c>
      <c r="S859" s="91" t="str">
        <f t="shared" si="254"/>
        <v>-</v>
      </c>
      <c r="T859" s="91" t="str">
        <f t="shared" si="254"/>
        <v>-</v>
      </c>
      <c r="U859" s="91" t="str">
        <f t="shared" si="254"/>
        <v>-</v>
      </c>
      <c r="V859" s="91" t="str">
        <f t="shared" si="254"/>
        <v>-</v>
      </c>
      <c r="W859" s="91" t="str">
        <f t="shared" si="254"/>
        <v>-</v>
      </c>
      <c r="X859" s="91" t="str">
        <f t="shared" si="254"/>
        <v>-</v>
      </c>
      <c r="Y859" s="91" t="str">
        <f t="shared" si="254"/>
        <v>-</v>
      </c>
      <c r="Z859" s="91" t="str">
        <f t="shared" si="254"/>
        <v>-</v>
      </c>
      <c r="AA859" s="91" t="str">
        <f t="shared" si="254"/>
        <v>-</v>
      </c>
      <c r="AB859" s="91" t="str">
        <f t="shared" si="254"/>
        <v>-</v>
      </c>
      <c r="AC859" s="91" t="str">
        <f t="shared" si="254"/>
        <v>-</v>
      </c>
      <c r="AD859" s="91" t="str">
        <f t="shared" si="254"/>
        <v>-</v>
      </c>
      <c r="AE859" s="91" t="str">
        <f t="shared" si="254"/>
        <v>-</v>
      </c>
      <c r="AF859" s="91" t="str">
        <f t="shared" si="254"/>
        <v>-</v>
      </c>
      <c r="AG859" s="91" t="str">
        <f t="shared" si="254"/>
        <v>-</v>
      </c>
      <c r="AH859" s="91" t="str">
        <f t="shared" si="254"/>
        <v>-</v>
      </c>
      <c r="AI859" s="91" t="str">
        <f t="shared" si="254"/>
        <v>-</v>
      </c>
      <c r="AJ859" s="91" t="str">
        <f t="shared" si="254"/>
        <v>-</v>
      </c>
      <c r="AK859" s="91" t="str">
        <f t="shared" si="254"/>
        <v>-</v>
      </c>
      <c r="AL859" s="91" t="str">
        <f t="shared" si="254"/>
        <v>-</v>
      </c>
      <c r="AM859" s="91" t="str">
        <f t="shared" si="254"/>
        <v>-</v>
      </c>
    </row>
    <row r="860" spans="1:39">
      <c r="A860" s="58" t="str">
        <f t="shared" si="252"/>
        <v/>
      </c>
      <c r="B860" s="120" t="str">
        <f t="shared" si="252"/>
        <v/>
      </c>
      <c r="C860" s="86" t="str">
        <f t="shared" si="252"/>
        <v/>
      </c>
      <c r="D860" s="87" t="str">
        <f t="shared" si="252"/>
        <v/>
      </c>
      <c r="E860" s="91" t="str">
        <f t="shared" ref="E860:AM860" si="255">IFERROR(RANK(E246,E$4:E$610,),"-")</f>
        <v>-</v>
      </c>
      <c r="F860" s="91" t="str">
        <f t="shared" si="255"/>
        <v>-</v>
      </c>
      <c r="G860" s="91" t="str">
        <f t="shared" si="255"/>
        <v>-</v>
      </c>
      <c r="H860" s="91" t="str">
        <f t="shared" si="255"/>
        <v>-</v>
      </c>
      <c r="I860" s="91" t="str">
        <f t="shared" si="255"/>
        <v>-</v>
      </c>
      <c r="J860" s="91" t="str">
        <f t="shared" si="255"/>
        <v>-</v>
      </c>
      <c r="K860" s="91" t="str">
        <f t="shared" si="255"/>
        <v>-</v>
      </c>
      <c r="L860" s="91" t="str">
        <f t="shared" si="255"/>
        <v>-</v>
      </c>
      <c r="M860" s="91" t="str">
        <f t="shared" si="255"/>
        <v>-</v>
      </c>
      <c r="N860" s="91" t="str">
        <f t="shared" si="255"/>
        <v>-</v>
      </c>
      <c r="O860" s="91" t="str">
        <f t="shared" si="255"/>
        <v>-</v>
      </c>
      <c r="P860" s="91" t="str">
        <f t="shared" si="255"/>
        <v>-</v>
      </c>
      <c r="Q860" s="91" t="str">
        <f t="shared" si="255"/>
        <v>-</v>
      </c>
      <c r="R860" s="91" t="str">
        <f t="shared" si="255"/>
        <v>-</v>
      </c>
      <c r="S860" s="91" t="str">
        <f t="shared" si="255"/>
        <v>-</v>
      </c>
      <c r="T860" s="91" t="str">
        <f t="shared" si="255"/>
        <v>-</v>
      </c>
      <c r="U860" s="91" t="str">
        <f t="shared" si="255"/>
        <v>-</v>
      </c>
      <c r="V860" s="91" t="str">
        <f t="shared" si="255"/>
        <v>-</v>
      </c>
      <c r="W860" s="91" t="str">
        <f t="shared" si="255"/>
        <v>-</v>
      </c>
      <c r="X860" s="91" t="str">
        <f t="shared" si="255"/>
        <v>-</v>
      </c>
      <c r="Y860" s="91" t="str">
        <f t="shared" si="255"/>
        <v>-</v>
      </c>
      <c r="Z860" s="91" t="str">
        <f t="shared" si="255"/>
        <v>-</v>
      </c>
      <c r="AA860" s="91" t="str">
        <f t="shared" si="255"/>
        <v>-</v>
      </c>
      <c r="AB860" s="91" t="str">
        <f t="shared" si="255"/>
        <v>-</v>
      </c>
      <c r="AC860" s="91" t="str">
        <f t="shared" si="255"/>
        <v>-</v>
      </c>
      <c r="AD860" s="91" t="str">
        <f t="shared" si="255"/>
        <v>-</v>
      </c>
      <c r="AE860" s="91" t="str">
        <f t="shared" si="255"/>
        <v>-</v>
      </c>
      <c r="AF860" s="91" t="str">
        <f t="shared" si="255"/>
        <v>-</v>
      </c>
      <c r="AG860" s="91" t="str">
        <f t="shared" si="255"/>
        <v>-</v>
      </c>
      <c r="AH860" s="91" t="str">
        <f t="shared" si="255"/>
        <v>-</v>
      </c>
      <c r="AI860" s="91" t="str">
        <f t="shared" si="255"/>
        <v>-</v>
      </c>
      <c r="AJ860" s="91" t="str">
        <f t="shared" si="255"/>
        <v>-</v>
      </c>
      <c r="AK860" s="91" t="str">
        <f t="shared" si="255"/>
        <v>-</v>
      </c>
      <c r="AL860" s="91" t="str">
        <f t="shared" si="255"/>
        <v>-</v>
      </c>
      <c r="AM860" s="91" t="str">
        <f t="shared" si="255"/>
        <v>-</v>
      </c>
    </row>
    <row r="861" spans="1:39">
      <c r="A861" s="58" t="str">
        <f t="shared" si="252"/>
        <v/>
      </c>
      <c r="B861" s="120" t="str">
        <f t="shared" si="252"/>
        <v/>
      </c>
      <c r="C861" s="86" t="str">
        <f t="shared" si="252"/>
        <v/>
      </c>
      <c r="D861" s="87" t="str">
        <f t="shared" si="252"/>
        <v/>
      </c>
      <c r="E861" s="91" t="str">
        <f t="shared" ref="E861:AM861" si="256">IFERROR(RANK(E247,E$4:E$610,),"-")</f>
        <v>-</v>
      </c>
      <c r="F861" s="91" t="str">
        <f t="shared" si="256"/>
        <v>-</v>
      </c>
      <c r="G861" s="91" t="str">
        <f t="shared" si="256"/>
        <v>-</v>
      </c>
      <c r="H861" s="91" t="str">
        <f t="shared" si="256"/>
        <v>-</v>
      </c>
      <c r="I861" s="91" t="str">
        <f t="shared" si="256"/>
        <v>-</v>
      </c>
      <c r="J861" s="91" t="str">
        <f t="shared" si="256"/>
        <v>-</v>
      </c>
      <c r="K861" s="91" t="str">
        <f t="shared" si="256"/>
        <v>-</v>
      </c>
      <c r="L861" s="91" t="str">
        <f t="shared" si="256"/>
        <v>-</v>
      </c>
      <c r="M861" s="91" t="str">
        <f t="shared" si="256"/>
        <v>-</v>
      </c>
      <c r="N861" s="91" t="str">
        <f t="shared" si="256"/>
        <v>-</v>
      </c>
      <c r="O861" s="91" t="str">
        <f t="shared" si="256"/>
        <v>-</v>
      </c>
      <c r="P861" s="91" t="str">
        <f t="shared" si="256"/>
        <v>-</v>
      </c>
      <c r="Q861" s="91" t="str">
        <f t="shared" si="256"/>
        <v>-</v>
      </c>
      <c r="R861" s="91" t="str">
        <f t="shared" si="256"/>
        <v>-</v>
      </c>
      <c r="S861" s="91" t="str">
        <f t="shared" si="256"/>
        <v>-</v>
      </c>
      <c r="T861" s="91" t="str">
        <f t="shared" si="256"/>
        <v>-</v>
      </c>
      <c r="U861" s="91" t="str">
        <f t="shared" si="256"/>
        <v>-</v>
      </c>
      <c r="V861" s="91" t="str">
        <f t="shared" si="256"/>
        <v>-</v>
      </c>
      <c r="W861" s="91" t="str">
        <f t="shared" si="256"/>
        <v>-</v>
      </c>
      <c r="X861" s="91" t="str">
        <f t="shared" si="256"/>
        <v>-</v>
      </c>
      <c r="Y861" s="91" t="str">
        <f t="shared" si="256"/>
        <v>-</v>
      </c>
      <c r="Z861" s="91" t="str">
        <f t="shared" si="256"/>
        <v>-</v>
      </c>
      <c r="AA861" s="91" t="str">
        <f t="shared" si="256"/>
        <v>-</v>
      </c>
      <c r="AB861" s="91" t="str">
        <f t="shared" si="256"/>
        <v>-</v>
      </c>
      <c r="AC861" s="91" t="str">
        <f t="shared" si="256"/>
        <v>-</v>
      </c>
      <c r="AD861" s="91" t="str">
        <f t="shared" si="256"/>
        <v>-</v>
      </c>
      <c r="AE861" s="91" t="str">
        <f t="shared" si="256"/>
        <v>-</v>
      </c>
      <c r="AF861" s="91" t="str">
        <f t="shared" si="256"/>
        <v>-</v>
      </c>
      <c r="AG861" s="91" t="str">
        <f t="shared" si="256"/>
        <v>-</v>
      </c>
      <c r="AH861" s="91" t="str">
        <f t="shared" si="256"/>
        <v>-</v>
      </c>
      <c r="AI861" s="91" t="str">
        <f t="shared" si="256"/>
        <v>-</v>
      </c>
      <c r="AJ861" s="91" t="str">
        <f t="shared" si="256"/>
        <v>-</v>
      </c>
      <c r="AK861" s="91" t="str">
        <f t="shared" si="256"/>
        <v>-</v>
      </c>
      <c r="AL861" s="91" t="str">
        <f t="shared" si="256"/>
        <v>-</v>
      </c>
      <c r="AM861" s="91" t="str">
        <f t="shared" si="256"/>
        <v>-</v>
      </c>
    </row>
    <row r="862" spans="1:39">
      <c r="A862" s="58" t="str">
        <f t="shared" si="252"/>
        <v/>
      </c>
      <c r="B862" s="120" t="str">
        <f t="shared" si="252"/>
        <v/>
      </c>
      <c r="C862" s="86" t="str">
        <f t="shared" si="252"/>
        <v/>
      </c>
      <c r="D862" s="87" t="str">
        <f t="shared" si="252"/>
        <v/>
      </c>
      <c r="E862" s="91" t="str">
        <f t="shared" ref="E862:AM862" si="257">IFERROR(RANK(E248,E$4:E$610,),"-")</f>
        <v>-</v>
      </c>
      <c r="F862" s="91" t="str">
        <f t="shared" si="257"/>
        <v>-</v>
      </c>
      <c r="G862" s="91" t="str">
        <f t="shared" si="257"/>
        <v>-</v>
      </c>
      <c r="H862" s="91" t="str">
        <f t="shared" si="257"/>
        <v>-</v>
      </c>
      <c r="I862" s="91" t="str">
        <f t="shared" si="257"/>
        <v>-</v>
      </c>
      <c r="J862" s="91" t="str">
        <f t="shared" si="257"/>
        <v>-</v>
      </c>
      <c r="K862" s="91" t="str">
        <f t="shared" si="257"/>
        <v>-</v>
      </c>
      <c r="L862" s="91" t="str">
        <f t="shared" si="257"/>
        <v>-</v>
      </c>
      <c r="M862" s="91" t="str">
        <f t="shared" si="257"/>
        <v>-</v>
      </c>
      <c r="N862" s="91" t="str">
        <f t="shared" si="257"/>
        <v>-</v>
      </c>
      <c r="O862" s="91" t="str">
        <f t="shared" si="257"/>
        <v>-</v>
      </c>
      <c r="P862" s="91" t="str">
        <f t="shared" si="257"/>
        <v>-</v>
      </c>
      <c r="Q862" s="91" t="str">
        <f t="shared" si="257"/>
        <v>-</v>
      </c>
      <c r="R862" s="91" t="str">
        <f t="shared" si="257"/>
        <v>-</v>
      </c>
      <c r="S862" s="91" t="str">
        <f t="shared" si="257"/>
        <v>-</v>
      </c>
      <c r="T862" s="91" t="str">
        <f t="shared" si="257"/>
        <v>-</v>
      </c>
      <c r="U862" s="91" t="str">
        <f t="shared" si="257"/>
        <v>-</v>
      </c>
      <c r="V862" s="91" t="str">
        <f t="shared" si="257"/>
        <v>-</v>
      </c>
      <c r="W862" s="91" t="str">
        <f t="shared" si="257"/>
        <v>-</v>
      </c>
      <c r="X862" s="91" t="str">
        <f t="shared" si="257"/>
        <v>-</v>
      </c>
      <c r="Y862" s="91" t="str">
        <f t="shared" si="257"/>
        <v>-</v>
      </c>
      <c r="Z862" s="91" t="str">
        <f t="shared" si="257"/>
        <v>-</v>
      </c>
      <c r="AA862" s="91" t="str">
        <f t="shared" si="257"/>
        <v>-</v>
      </c>
      <c r="AB862" s="91" t="str">
        <f t="shared" si="257"/>
        <v>-</v>
      </c>
      <c r="AC862" s="91" t="str">
        <f t="shared" si="257"/>
        <v>-</v>
      </c>
      <c r="AD862" s="91" t="str">
        <f t="shared" si="257"/>
        <v>-</v>
      </c>
      <c r="AE862" s="91" t="str">
        <f t="shared" si="257"/>
        <v>-</v>
      </c>
      <c r="AF862" s="91" t="str">
        <f t="shared" si="257"/>
        <v>-</v>
      </c>
      <c r="AG862" s="91" t="str">
        <f t="shared" si="257"/>
        <v>-</v>
      </c>
      <c r="AH862" s="91" t="str">
        <f t="shared" si="257"/>
        <v>-</v>
      </c>
      <c r="AI862" s="91" t="str">
        <f t="shared" si="257"/>
        <v>-</v>
      </c>
      <c r="AJ862" s="91" t="str">
        <f t="shared" si="257"/>
        <v>-</v>
      </c>
      <c r="AK862" s="91" t="str">
        <f t="shared" si="257"/>
        <v>-</v>
      </c>
      <c r="AL862" s="91" t="str">
        <f t="shared" si="257"/>
        <v>-</v>
      </c>
      <c r="AM862" s="91" t="str">
        <f t="shared" si="257"/>
        <v>-</v>
      </c>
    </row>
    <row r="863" spans="1:39">
      <c r="A863" s="58" t="str">
        <f t="shared" si="252"/>
        <v/>
      </c>
      <c r="B863" s="120" t="str">
        <f t="shared" si="252"/>
        <v/>
      </c>
      <c r="C863" s="86" t="str">
        <f t="shared" si="252"/>
        <v/>
      </c>
      <c r="D863" s="87" t="str">
        <f t="shared" si="252"/>
        <v/>
      </c>
      <c r="E863" s="91" t="str">
        <f t="shared" ref="E863:AM863" si="258">IFERROR(RANK(E249,E$4:E$610,),"-")</f>
        <v>-</v>
      </c>
      <c r="F863" s="91" t="str">
        <f t="shared" si="258"/>
        <v>-</v>
      </c>
      <c r="G863" s="91" t="str">
        <f t="shared" si="258"/>
        <v>-</v>
      </c>
      <c r="H863" s="91" t="str">
        <f t="shared" si="258"/>
        <v>-</v>
      </c>
      <c r="I863" s="91" t="str">
        <f t="shared" si="258"/>
        <v>-</v>
      </c>
      <c r="J863" s="91" t="str">
        <f t="shared" si="258"/>
        <v>-</v>
      </c>
      <c r="K863" s="91" t="str">
        <f t="shared" si="258"/>
        <v>-</v>
      </c>
      <c r="L863" s="91" t="str">
        <f t="shared" si="258"/>
        <v>-</v>
      </c>
      <c r="M863" s="91" t="str">
        <f t="shared" si="258"/>
        <v>-</v>
      </c>
      <c r="N863" s="91" t="str">
        <f t="shared" si="258"/>
        <v>-</v>
      </c>
      <c r="O863" s="91" t="str">
        <f t="shared" si="258"/>
        <v>-</v>
      </c>
      <c r="P863" s="91" t="str">
        <f t="shared" si="258"/>
        <v>-</v>
      </c>
      <c r="Q863" s="91" t="str">
        <f t="shared" si="258"/>
        <v>-</v>
      </c>
      <c r="R863" s="91" t="str">
        <f t="shared" si="258"/>
        <v>-</v>
      </c>
      <c r="S863" s="91" t="str">
        <f t="shared" si="258"/>
        <v>-</v>
      </c>
      <c r="T863" s="91" t="str">
        <f t="shared" si="258"/>
        <v>-</v>
      </c>
      <c r="U863" s="91" t="str">
        <f t="shared" si="258"/>
        <v>-</v>
      </c>
      <c r="V863" s="91" t="str">
        <f t="shared" si="258"/>
        <v>-</v>
      </c>
      <c r="W863" s="91" t="str">
        <f t="shared" si="258"/>
        <v>-</v>
      </c>
      <c r="X863" s="91" t="str">
        <f t="shared" si="258"/>
        <v>-</v>
      </c>
      <c r="Y863" s="91" t="str">
        <f t="shared" si="258"/>
        <v>-</v>
      </c>
      <c r="Z863" s="91" t="str">
        <f t="shared" si="258"/>
        <v>-</v>
      </c>
      <c r="AA863" s="91" t="str">
        <f t="shared" si="258"/>
        <v>-</v>
      </c>
      <c r="AB863" s="91" t="str">
        <f t="shared" si="258"/>
        <v>-</v>
      </c>
      <c r="AC863" s="91" t="str">
        <f t="shared" si="258"/>
        <v>-</v>
      </c>
      <c r="AD863" s="91" t="str">
        <f t="shared" si="258"/>
        <v>-</v>
      </c>
      <c r="AE863" s="91" t="str">
        <f t="shared" si="258"/>
        <v>-</v>
      </c>
      <c r="AF863" s="91" t="str">
        <f t="shared" si="258"/>
        <v>-</v>
      </c>
      <c r="AG863" s="91" t="str">
        <f t="shared" si="258"/>
        <v>-</v>
      </c>
      <c r="AH863" s="91" t="str">
        <f t="shared" si="258"/>
        <v>-</v>
      </c>
      <c r="AI863" s="91" t="str">
        <f t="shared" si="258"/>
        <v>-</v>
      </c>
      <c r="AJ863" s="91" t="str">
        <f t="shared" si="258"/>
        <v>-</v>
      </c>
      <c r="AK863" s="91" t="str">
        <f t="shared" si="258"/>
        <v>-</v>
      </c>
      <c r="AL863" s="91" t="str">
        <f t="shared" si="258"/>
        <v>-</v>
      </c>
      <c r="AM863" s="91" t="str">
        <f t="shared" si="258"/>
        <v>-</v>
      </c>
    </row>
    <row r="864" spans="1:39">
      <c r="A864" s="58" t="str">
        <f t="shared" si="252"/>
        <v/>
      </c>
      <c r="B864" s="120" t="str">
        <f t="shared" si="252"/>
        <v/>
      </c>
      <c r="C864" s="86" t="str">
        <f t="shared" si="252"/>
        <v/>
      </c>
      <c r="D864" s="87" t="str">
        <f t="shared" si="252"/>
        <v/>
      </c>
      <c r="E864" s="91" t="str">
        <f t="shared" ref="E864:AM864" si="259">IFERROR(RANK(E250,E$4:E$610,),"-")</f>
        <v>-</v>
      </c>
      <c r="F864" s="91" t="str">
        <f t="shared" si="259"/>
        <v>-</v>
      </c>
      <c r="G864" s="91" t="str">
        <f t="shared" si="259"/>
        <v>-</v>
      </c>
      <c r="H864" s="91" t="str">
        <f t="shared" si="259"/>
        <v>-</v>
      </c>
      <c r="I864" s="91" t="str">
        <f t="shared" si="259"/>
        <v>-</v>
      </c>
      <c r="J864" s="91" t="str">
        <f t="shared" si="259"/>
        <v>-</v>
      </c>
      <c r="K864" s="91" t="str">
        <f t="shared" si="259"/>
        <v>-</v>
      </c>
      <c r="L864" s="91" t="str">
        <f t="shared" si="259"/>
        <v>-</v>
      </c>
      <c r="M864" s="91" t="str">
        <f t="shared" si="259"/>
        <v>-</v>
      </c>
      <c r="N864" s="91" t="str">
        <f t="shared" si="259"/>
        <v>-</v>
      </c>
      <c r="O864" s="91" t="str">
        <f t="shared" si="259"/>
        <v>-</v>
      </c>
      <c r="P864" s="91" t="str">
        <f t="shared" si="259"/>
        <v>-</v>
      </c>
      <c r="Q864" s="91" t="str">
        <f t="shared" si="259"/>
        <v>-</v>
      </c>
      <c r="R864" s="91" t="str">
        <f t="shared" si="259"/>
        <v>-</v>
      </c>
      <c r="S864" s="91" t="str">
        <f t="shared" si="259"/>
        <v>-</v>
      </c>
      <c r="T864" s="91" t="str">
        <f t="shared" si="259"/>
        <v>-</v>
      </c>
      <c r="U864" s="91" t="str">
        <f t="shared" si="259"/>
        <v>-</v>
      </c>
      <c r="V864" s="91" t="str">
        <f t="shared" si="259"/>
        <v>-</v>
      </c>
      <c r="W864" s="91" t="str">
        <f t="shared" si="259"/>
        <v>-</v>
      </c>
      <c r="X864" s="91" t="str">
        <f t="shared" si="259"/>
        <v>-</v>
      </c>
      <c r="Y864" s="91" t="str">
        <f t="shared" si="259"/>
        <v>-</v>
      </c>
      <c r="Z864" s="91" t="str">
        <f t="shared" si="259"/>
        <v>-</v>
      </c>
      <c r="AA864" s="91" t="str">
        <f t="shared" si="259"/>
        <v>-</v>
      </c>
      <c r="AB864" s="91" t="str">
        <f t="shared" si="259"/>
        <v>-</v>
      </c>
      <c r="AC864" s="91" t="str">
        <f t="shared" si="259"/>
        <v>-</v>
      </c>
      <c r="AD864" s="91" t="str">
        <f t="shared" si="259"/>
        <v>-</v>
      </c>
      <c r="AE864" s="91" t="str">
        <f t="shared" si="259"/>
        <v>-</v>
      </c>
      <c r="AF864" s="91" t="str">
        <f t="shared" si="259"/>
        <v>-</v>
      </c>
      <c r="AG864" s="91" t="str">
        <f t="shared" si="259"/>
        <v>-</v>
      </c>
      <c r="AH864" s="91" t="str">
        <f t="shared" si="259"/>
        <v>-</v>
      </c>
      <c r="AI864" s="91" t="str">
        <f t="shared" si="259"/>
        <v>-</v>
      </c>
      <c r="AJ864" s="91" t="str">
        <f t="shared" si="259"/>
        <v>-</v>
      </c>
      <c r="AK864" s="91" t="str">
        <f t="shared" si="259"/>
        <v>-</v>
      </c>
      <c r="AL864" s="91" t="str">
        <f t="shared" si="259"/>
        <v>-</v>
      </c>
      <c r="AM864" s="91" t="str">
        <f t="shared" si="259"/>
        <v>-</v>
      </c>
    </row>
    <row r="865" spans="1:39">
      <c r="A865" s="58" t="str">
        <f t="shared" si="252"/>
        <v/>
      </c>
      <c r="B865" s="120" t="str">
        <f t="shared" si="252"/>
        <v/>
      </c>
      <c r="C865" s="86" t="str">
        <f t="shared" si="252"/>
        <v/>
      </c>
      <c r="D865" s="87" t="str">
        <f t="shared" si="252"/>
        <v/>
      </c>
      <c r="E865" s="91" t="str">
        <f t="shared" ref="E865:AM865" si="260">IFERROR(RANK(E251,E$4:E$610,),"-")</f>
        <v>-</v>
      </c>
      <c r="F865" s="91" t="str">
        <f t="shared" si="260"/>
        <v>-</v>
      </c>
      <c r="G865" s="91" t="str">
        <f t="shared" si="260"/>
        <v>-</v>
      </c>
      <c r="H865" s="91" t="str">
        <f t="shared" si="260"/>
        <v>-</v>
      </c>
      <c r="I865" s="91" t="str">
        <f t="shared" si="260"/>
        <v>-</v>
      </c>
      <c r="J865" s="91" t="str">
        <f t="shared" si="260"/>
        <v>-</v>
      </c>
      <c r="K865" s="91" t="str">
        <f t="shared" si="260"/>
        <v>-</v>
      </c>
      <c r="L865" s="91" t="str">
        <f t="shared" si="260"/>
        <v>-</v>
      </c>
      <c r="M865" s="91" t="str">
        <f t="shared" si="260"/>
        <v>-</v>
      </c>
      <c r="N865" s="91" t="str">
        <f t="shared" si="260"/>
        <v>-</v>
      </c>
      <c r="O865" s="91" t="str">
        <f t="shared" si="260"/>
        <v>-</v>
      </c>
      <c r="P865" s="91" t="str">
        <f t="shared" si="260"/>
        <v>-</v>
      </c>
      <c r="Q865" s="91" t="str">
        <f t="shared" si="260"/>
        <v>-</v>
      </c>
      <c r="R865" s="91" t="str">
        <f t="shared" si="260"/>
        <v>-</v>
      </c>
      <c r="S865" s="91" t="str">
        <f t="shared" si="260"/>
        <v>-</v>
      </c>
      <c r="T865" s="91" t="str">
        <f t="shared" si="260"/>
        <v>-</v>
      </c>
      <c r="U865" s="91" t="str">
        <f t="shared" si="260"/>
        <v>-</v>
      </c>
      <c r="V865" s="91" t="str">
        <f t="shared" si="260"/>
        <v>-</v>
      </c>
      <c r="W865" s="91" t="str">
        <f t="shared" si="260"/>
        <v>-</v>
      </c>
      <c r="X865" s="91" t="str">
        <f t="shared" si="260"/>
        <v>-</v>
      </c>
      <c r="Y865" s="91" t="str">
        <f t="shared" si="260"/>
        <v>-</v>
      </c>
      <c r="Z865" s="91" t="str">
        <f t="shared" si="260"/>
        <v>-</v>
      </c>
      <c r="AA865" s="91" t="str">
        <f t="shared" si="260"/>
        <v>-</v>
      </c>
      <c r="AB865" s="91" t="str">
        <f t="shared" si="260"/>
        <v>-</v>
      </c>
      <c r="AC865" s="91" t="str">
        <f t="shared" si="260"/>
        <v>-</v>
      </c>
      <c r="AD865" s="91" t="str">
        <f t="shared" si="260"/>
        <v>-</v>
      </c>
      <c r="AE865" s="91" t="str">
        <f t="shared" si="260"/>
        <v>-</v>
      </c>
      <c r="AF865" s="91" t="str">
        <f t="shared" si="260"/>
        <v>-</v>
      </c>
      <c r="AG865" s="91" t="str">
        <f t="shared" si="260"/>
        <v>-</v>
      </c>
      <c r="AH865" s="91" t="str">
        <f t="shared" si="260"/>
        <v>-</v>
      </c>
      <c r="AI865" s="91" t="str">
        <f t="shared" si="260"/>
        <v>-</v>
      </c>
      <c r="AJ865" s="91" t="str">
        <f t="shared" si="260"/>
        <v>-</v>
      </c>
      <c r="AK865" s="91" t="str">
        <f t="shared" si="260"/>
        <v>-</v>
      </c>
      <c r="AL865" s="91" t="str">
        <f t="shared" si="260"/>
        <v>-</v>
      </c>
      <c r="AM865" s="91" t="str">
        <f t="shared" si="260"/>
        <v>-</v>
      </c>
    </row>
    <row r="866" spans="1:39">
      <c r="A866" s="58" t="str">
        <f t="shared" si="252"/>
        <v/>
      </c>
      <c r="B866" s="120" t="str">
        <f t="shared" si="252"/>
        <v/>
      </c>
      <c r="C866" s="86" t="str">
        <f t="shared" si="252"/>
        <v/>
      </c>
      <c r="D866" s="87" t="str">
        <f t="shared" si="252"/>
        <v/>
      </c>
      <c r="E866" s="91" t="str">
        <f t="shared" ref="E866:AM866" si="261">IFERROR(RANK(E252,E$4:E$610,),"-")</f>
        <v>-</v>
      </c>
      <c r="F866" s="91" t="str">
        <f t="shared" si="261"/>
        <v>-</v>
      </c>
      <c r="G866" s="91" t="str">
        <f t="shared" si="261"/>
        <v>-</v>
      </c>
      <c r="H866" s="91" t="str">
        <f t="shared" si="261"/>
        <v>-</v>
      </c>
      <c r="I866" s="91" t="str">
        <f t="shared" si="261"/>
        <v>-</v>
      </c>
      <c r="J866" s="91" t="str">
        <f t="shared" si="261"/>
        <v>-</v>
      </c>
      <c r="K866" s="91" t="str">
        <f t="shared" si="261"/>
        <v>-</v>
      </c>
      <c r="L866" s="91" t="str">
        <f t="shared" si="261"/>
        <v>-</v>
      </c>
      <c r="M866" s="91" t="str">
        <f t="shared" si="261"/>
        <v>-</v>
      </c>
      <c r="N866" s="91" t="str">
        <f t="shared" si="261"/>
        <v>-</v>
      </c>
      <c r="O866" s="91" t="str">
        <f t="shared" si="261"/>
        <v>-</v>
      </c>
      <c r="P866" s="91" t="str">
        <f t="shared" si="261"/>
        <v>-</v>
      </c>
      <c r="Q866" s="91" t="str">
        <f t="shared" si="261"/>
        <v>-</v>
      </c>
      <c r="R866" s="91" t="str">
        <f t="shared" si="261"/>
        <v>-</v>
      </c>
      <c r="S866" s="91" t="str">
        <f t="shared" si="261"/>
        <v>-</v>
      </c>
      <c r="T866" s="91" t="str">
        <f t="shared" si="261"/>
        <v>-</v>
      </c>
      <c r="U866" s="91" t="str">
        <f t="shared" si="261"/>
        <v>-</v>
      </c>
      <c r="V866" s="91" t="str">
        <f t="shared" si="261"/>
        <v>-</v>
      </c>
      <c r="W866" s="91" t="str">
        <f t="shared" si="261"/>
        <v>-</v>
      </c>
      <c r="X866" s="91" t="str">
        <f t="shared" si="261"/>
        <v>-</v>
      </c>
      <c r="Y866" s="91" t="str">
        <f t="shared" si="261"/>
        <v>-</v>
      </c>
      <c r="Z866" s="91" t="str">
        <f t="shared" si="261"/>
        <v>-</v>
      </c>
      <c r="AA866" s="91" t="str">
        <f t="shared" si="261"/>
        <v>-</v>
      </c>
      <c r="AB866" s="91" t="str">
        <f t="shared" si="261"/>
        <v>-</v>
      </c>
      <c r="AC866" s="91" t="str">
        <f t="shared" si="261"/>
        <v>-</v>
      </c>
      <c r="AD866" s="91" t="str">
        <f t="shared" si="261"/>
        <v>-</v>
      </c>
      <c r="AE866" s="91" t="str">
        <f t="shared" si="261"/>
        <v>-</v>
      </c>
      <c r="AF866" s="91" t="str">
        <f t="shared" si="261"/>
        <v>-</v>
      </c>
      <c r="AG866" s="91" t="str">
        <f t="shared" si="261"/>
        <v>-</v>
      </c>
      <c r="AH866" s="91" t="str">
        <f t="shared" si="261"/>
        <v>-</v>
      </c>
      <c r="AI866" s="91" t="str">
        <f t="shared" si="261"/>
        <v>-</v>
      </c>
      <c r="AJ866" s="91" t="str">
        <f t="shared" si="261"/>
        <v>-</v>
      </c>
      <c r="AK866" s="91" t="str">
        <f t="shared" si="261"/>
        <v>-</v>
      </c>
      <c r="AL866" s="91" t="str">
        <f t="shared" si="261"/>
        <v>-</v>
      </c>
      <c r="AM866" s="91" t="str">
        <f t="shared" si="261"/>
        <v>-</v>
      </c>
    </row>
    <row r="867" spans="1:39">
      <c r="A867" s="58" t="str">
        <f t="shared" si="252"/>
        <v/>
      </c>
      <c r="B867" s="120" t="str">
        <f t="shared" si="252"/>
        <v/>
      </c>
      <c r="C867" s="86" t="str">
        <f t="shared" si="252"/>
        <v/>
      </c>
      <c r="D867" s="87" t="str">
        <f t="shared" si="252"/>
        <v/>
      </c>
      <c r="E867" s="91" t="str">
        <f t="shared" ref="E867:AM867" si="262">IFERROR(RANK(E253,E$4:E$610,),"-")</f>
        <v>-</v>
      </c>
      <c r="F867" s="91" t="str">
        <f t="shared" si="262"/>
        <v>-</v>
      </c>
      <c r="G867" s="91" t="str">
        <f t="shared" si="262"/>
        <v>-</v>
      </c>
      <c r="H867" s="91" t="str">
        <f t="shared" si="262"/>
        <v>-</v>
      </c>
      <c r="I867" s="91" t="str">
        <f t="shared" si="262"/>
        <v>-</v>
      </c>
      <c r="J867" s="91" t="str">
        <f t="shared" si="262"/>
        <v>-</v>
      </c>
      <c r="K867" s="91" t="str">
        <f t="shared" si="262"/>
        <v>-</v>
      </c>
      <c r="L867" s="91" t="str">
        <f t="shared" si="262"/>
        <v>-</v>
      </c>
      <c r="M867" s="91" t="str">
        <f t="shared" si="262"/>
        <v>-</v>
      </c>
      <c r="N867" s="91" t="str">
        <f t="shared" si="262"/>
        <v>-</v>
      </c>
      <c r="O867" s="91" t="str">
        <f t="shared" si="262"/>
        <v>-</v>
      </c>
      <c r="P867" s="91" t="str">
        <f t="shared" si="262"/>
        <v>-</v>
      </c>
      <c r="Q867" s="91" t="str">
        <f t="shared" si="262"/>
        <v>-</v>
      </c>
      <c r="R867" s="91" t="str">
        <f t="shared" si="262"/>
        <v>-</v>
      </c>
      <c r="S867" s="91" t="str">
        <f t="shared" si="262"/>
        <v>-</v>
      </c>
      <c r="T867" s="91" t="str">
        <f t="shared" si="262"/>
        <v>-</v>
      </c>
      <c r="U867" s="91" t="str">
        <f t="shared" si="262"/>
        <v>-</v>
      </c>
      <c r="V867" s="91" t="str">
        <f t="shared" si="262"/>
        <v>-</v>
      </c>
      <c r="W867" s="91" t="str">
        <f t="shared" si="262"/>
        <v>-</v>
      </c>
      <c r="X867" s="91" t="str">
        <f t="shared" si="262"/>
        <v>-</v>
      </c>
      <c r="Y867" s="91" t="str">
        <f t="shared" si="262"/>
        <v>-</v>
      </c>
      <c r="Z867" s="91" t="str">
        <f t="shared" si="262"/>
        <v>-</v>
      </c>
      <c r="AA867" s="91" t="str">
        <f t="shared" si="262"/>
        <v>-</v>
      </c>
      <c r="AB867" s="91" t="str">
        <f t="shared" si="262"/>
        <v>-</v>
      </c>
      <c r="AC867" s="91" t="str">
        <f t="shared" si="262"/>
        <v>-</v>
      </c>
      <c r="AD867" s="91" t="str">
        <f t="shared" si="262"/>
        <v>-</v>
      </c>
      <c r="AE867" s="91" t="str">
        <f t="shared" si="262"/>
        <v>-</v>
      </c>
      <c r="AF867" s="91" t="str">
        <f t="shared" si="262"/>
        <v>-</v>
      </c>
      <c r="AG867" s="91" t="str">
        <f t="shared" si="262"/>
        <v>-</v>
      </c>
      <c r="AH867" s="91" t="str">
        <f t="shared" si="262"/>
        <v>-</v>
      </c>
      <c r="AI867" s="91" t="str">
        <f t="shared" si="262"/>
        <v>-</v>
      </c>
      <c r="AJ867" s="91" t="str">
        <f t="shared" si="262"/>
        <v>-</v>
      </c>
      <c r="AK867" s="91" t="str">
        <f t="shared" si="262"/>
        <v>-</v>
      </c>
      <c r="AL867" s="91" t="str">
        <f t="shared" si="262"/>
        <v>-</v>
      </c>
      <c r="AM867" s="91" t="str">
        <f t="shared" si="262"/>
        <v>-</v>
      </c>
    </row>
    <row r="868" spans="1:39">
      <c r="A868" s="58" t="str">
        <f t="shared" si="252"/>
        <v/>
      </c>
      <c r="B868" s="120" t="str">
        <f t="shared" si="252"/>
        <v/>
      </c>
      <c r="C868" s="86" t="str">
        <f t="shared" si="252"/>
        <v/>
      </c>
      <c r="D868" s="87" t="str">
        <f t="shared" si="252"/>
        <v/>
      </c>
      <c r="E868" s="91" t="str">
        <f t="shared" ref="E868:AM868" si="263">IFERROR(RANK(E254,E$4:E$610,),"-")</f>
        <v>-</v>
      </c>
      <c r="F868" s="91" t="str">
        <f t="shared" si="263"/>
        <v>-</v>
      </c>
      <c r="G868" s="91" t="str">
        <f t="shared" si="263"/>
        <v>-</v>
      </c>
      <c r="H868" s="91" t="str">
        <f t="shared" si="263"/>
        <v>-</v>
      </c>
      <c r="I868" s="91" t="str">
        <f t="shared" si="263"/>
        <v>-</v>
      </c>
      <c r="J868" s="91" t="str">
        <f t="shared" si="263"/>
        <v>-</v>
      </c>
      <c r="K868" s="91" t="str">
        <f t="shared" si="263"/>
        <v>-</v>
      </c>
      <c r="L868" s="91" t="str">
        <f t="shared" si="263"/>
        <v>-</v>
      </c>
      <c r="M868" s="91" t="str">
        <f t="shared" si="263"/>
        <v>-</v>
      </c>
      <c r="N868" s="91" t="str">
        <f t="shared" si="263"/>
        <v>-</v>
      </c>
      <c r="O868" s="91" t="str">
        <f t="shared" si="263"/>
        <v>-</v>
      </c>
      <c r="P868" s="91" t="str">
        <f t="shared" si="263"/>
        <v>-</v>
      </c>
      <c r="Q868" s="91" t="str">
        <f t="shared" si="263"/>
        <v>-</v>
      </c>
      <c r="R868" s="91" t="str">
        <f t="shared" si="263"/>
        <v>-</v>
      </c>
      <c r="S868" s="91" t="str">
        <f t="shared" si="263"/>
        <v>-</v>
      </c>
      <c r="T868" s="91" t="str">
        <f t="shared" si="263"/>
        <v>-</v>
      </c>
      <c r="U868" s="91" t="str">
        <f t="shared" si="263"/>
        <v>-</v>
      </c>
      <c r="V868" s="91" t="str">
        <f t="shared" si="263"/>
        <v>-</v>
      </c>
      <c r="W868" s="91" t="str">
        <f t="shared" si="263"/>
        <v>-</v>
      </c>
      <c r="X868" s="91" t="str">
        <f t="shared" si="263"/>
        <v>-</v>
      </c>
      <c r="Y868" s="91" t="str">
        <f t="shared" si="263"/>
        <v>-</v>
      </c>
      <c r="Z868" s="91" t="str">
        <f t="shared" si="263"/>
        <v>-</v>
      </c>
      <c r="AA868" s="91" t="str">
        <f t="shared" si="263"/>
        <v>-</v>
      </c>
      <c r="AB868" s="91" t="str">
        <f t="shared" si="263"/>
        <v>-</v>
      </c>
      <c r="AC868" s="91" t="str">
        <f t="shared" si="263"/>
        <v>-</v>
      </c>
      <c r="AD868" s="91" t="str">
        <f t="shared" si="263"/>
        <v>-</v>
      </c>
      <c r="AE868" s="91" t="str">
        <f t="shared" si="263"/>
        <v>-</v>
      </c>
      <c r="AF868" s="91" t="str">
        <f t="shared" si="263"/>
        <v>-</v>
      </c>
      <c r="AG868" s="91" t="str">
        <f t="shared" si="263"/>
        <v>-</v>
      </c>
      <c r="AH868" s="91" t="str">
        <f t="shared" si="263"/>
        <v>-</v>
      </c>
      <c r="AI868" s="91" t="str">
        <f t="shared" si="263"/>
        <v>-</v>
      </c>
      <c r="AJ868" s="91" t="str">
        <f t="shared" si="263"/>
        <v>-</v>
      </c>
      <c r="AK868" s="91" t="str">
        <f t="shared" si="263"/>
        <v>-</v>
      </c>
      <c r="AL868" s="91" t="str">
        <f t="shared" si="263"/>
        <v>-</v>
      </c>
      <c r="AM868" s="91" t="str">
        <f t="shared" si="263"/>
        <v>-</v>
      </c>
    </row>
    <row r="869" spans="1:39">
      <c r="A869" s="58" t="str">
        <f t="shared" si="252"/>
        <v/>
      </c>
      <c r="B869" s="120" t="str">
        <f t="shared" si="252"/>
        <v/>
      </c>
      <c r="C869" s="86" t="str">
        <f t="shared" si="252"/>
        <v/>
      </c>
      <c r="D869" s="87" t="str">
        <f t="shared" si="252"/>
        <v/>
      </c>
      <c r="E869" s="91" t="str">
        <f t="shared" ref="E869:AM869" si="264">IFERROR(RANK(E255,E$4:E$610,),"-")</f>
        <v>-</v>
      </c>
      <c r="F869" s="91" t="str">
        <f t="shared" si="264"/>
        <v>-</v>
      </c>
      <c r="G869" s="91" t="str">
        <f t="shared" si="264"/>
        <v>-</v>
      </c>
      <c r="H869" s="91" t="str">
        <f t="shared" si="264"/>
        <v>-</v>
      </c>
      <c r="I869" s="91" t="str">
        <f t="shared" si="264"/>
        <v>-</v>
      </c>
      <c r="J869" s="91" t="str">
        <f t="shared" si="264"/>
        <v>-</v>
      </c>
      <c r="K869" s="91" t="str">
        <f t="shared" si="264"/>
        <v>-</v>
      </c>
      <c r="L869" s="91" t="str">
        <f t="shared" si="264"/>
        <v>-</v>
      </c>
      <c r="M869" s="91" t="str">
        <f t="shared" si="264"/>
        <v>-</v>
      </c>
      <c r="N869" s="91" t="str">
        <f t="shared" si="264"/>
        <v>-</v>
      </c>
      <c r="O869" s="91" t="str">
        <f t="shared" si="264"/>
        <v>-</v>
      </c>
      <c r="P869" s="91" t="str">
        <f t="shared" si="264"/>
        <v>-</v>
      </c>
      <c r="Q869" s="91" t="str">
        <f t="shared" si="264"/>
        <v>-</v>
      </c>
      <c r="R869" s="91" t="str">
        <f t="shared" si="264"/>
        <v>-</v>
      </c>
      <c r="S869" s="91" t="str">
        <f t="shared" si="264"/>
        <v>-</v>
      </c>
      <c r="T869" s="91" t="str">
        <f t="shared" si="264"/>
        <v>-</v>
      </c>
      <c r="U869" s="91" t="str">
        <f t="shared" si="264"/>
        <v>-</v>
      </c>
      <c r="V869" s="91" t="str">
        <f t="shared" si="264"/>
        <v>-</v>
      </c>
      <c r="W869" s="91" t="str">
        <f t="shared" si="264"/>
        <v>-</v>
      </c>
      <c r="X869" s="91" t="str">
        <f t="shared" si="264"/>
        <v>-</v>
      </c>
      <c r="Y869" s="91" t="str">
        <f t="shared" si="264"/>
        <v>-</v>
      </c>
      <c r="Z869" s="91" t="str">
        <f t="shared" si="264"/>
        <v>-</v>
      </c>
      <c r="AA869" s="91" t="str">
        <f t="shared" si="264"/>
        <v>-</v>
      </c>
      <c r="AB869" s="91" t="str">
        <f t="shared" si="264"/>
        <v>-</v>
      </c>
      <c r="AC869" s="91" t="str">
        <f t="shared" si="264"/>
        <v>-</v>
      </c>
      <c r="AD869" s="91" t="str">
        <f t="shared" si="264"/>
        <v>-</v>
      </c>
      <c r="AE869" s="91" t="str">
        <f t="shared" si="264"/>
        <v>-</v>
      </c>
      <c r="AF869" s="91" t="str">
        <f t="shared" si="264"/>
        <v>-</v>
      </c>
      <c r="AG869" s="91" t="str">
        <f t="shared" si="264"/>
        <v>-</v>
      </c>
      <c r="AH869" s="91" t="str">
        <f t="shared" si="264"/>
        <v>-</v>
      </c>
      <c r="AI869" s="91" t="str">
        <f t="shared" si="264"/>
        <v>-</v>
      </c>
      <c r="AJ869" s="91" t="str">
        <f t="shared" si="264"/>
        <v>-</v>
      </c>
      <c r="AK869" s="91" t="str">
        <f t="shared" si="264"/>
        <v>-</v>
      </c>
      <c r="AL869" s="91" t="str">
        <f t="shared" si="264"/>
        <v>-</v>
      </c>
      <c r="AM869" s="91" t="str">
        <f t="shared" si="264"/>
        <v>-</v>
      </c>
    </row>
    <row r="870" spans="1:39">
      <c r="A870" s="58" t="str">
        <f t="shared" si="252"/>
        <v/>
      </c>
      <c r="B870" s="120" t="str">
        <f t="shared" si="252"/>
        <v/>
      </c>
      <c r="C870" s="86" t="str">
        <f t="shared" si="252"/>
        <v/>
      </c>
      <c r="D870" s="87" t="str">
        <f t="shared" si="252"/>
        <v/>
      </c>
      <c r="E870" s="91" t="str">
        <f t="shared" ref="E870:AM870" si="265">IFERROR(RANK(E256,E$4:E$610,),"-")</f>
        <v>-</v>
      </c>
      <c r="F870" s="91" t="str">
        <f t="shared" si="265"/>
        <v>-</v>
      </c>
      <c r="G870" s="91" t="str">
        <f t="shared" si="265"/>
        <v>-</v>
      </c>
      <c r="H870" s="91" t="str">
        <f t="shared" si="265"/>
        <v>-</v>
      </c>
      <c r="I870" s="91" t="str">
        <f t="shared" si="265"/>
        <v>-</v>
      </c>
      <c r="J870" s="91" t="str">
        <f t="shared" si="265"/>
        <v>-</v>
      </c>
      <c r="K870" s="91" t="str">
        <f t="shared" si="265"/>
        <v>-</v>
      </c>
      <c r="L870" s="91" t="str">
        <f t="shared" si="265"/>
        <v>-</v>
      </c>
      <c r="M870" s="91" t="str">
        <f t="shared" si="265"/>
        <v>-</v>
      </c>
      <c r="N870" s="91" t="str">
        <f t="shared" si="265"/>
        <v>-</v>
      </c>
      <c r="O870" s="91" t="str">
        <f t="shared" si="265"/>
        <v>-</v>
      </c>
      <c r="P870" s="91" t="str">
        <f t="shared" si="265"/>
        <v>-</v>
      </c>
      <c r="Q870" s="91" t="str">
        <f t="shared" si="265"/>
        <v>-</v>
      </c>
      <c r="R870" s="91" t="str">
        <f t="shared" si="265"/>
        <v>-</v>
      </c>
      <c r="S870" s="91" t="str">
        <f t="shared" si="265"/>
        <v>-</v>
      </c>
      <c r="T870" s="91" t="str">
        <f t="shared" si="265"/>
        <v>-</v>
      </c>
      <c r="U870" s="91" t="str">
        <f t="shared" si="265"/>
        <v>-</v>
      </c>
      <c r="V870" s="91" t="str">
        <f t="shared" si="265"/>
        <v>-</v>
      </c>
      <c r="W870" s="91" t="str">
        <f t="shared" si="265"/>
        <v>-</v>
      </c>
      <c r="X870" s="91" t="str">
        <f t="shared" si="265"/>
        <v>-</v>
      </c>
      <c r="Y870" s="91" t="str">
        <f t="shared" si="265"/>
        <v>-</v>
      </c>
      <c r="Z870" s="91" t="str">
        <f t="shared" si="265"/>
        <v>-</v>
      </c>
      <c r="AA870" s="91" t="str">
        <f t="shared" si="265"/>
        <v>-</v>
      </c>
      <c r="AB870" s="91" t="str">
        <f t="shared" si="265"/>
        <v>-</v>
      </c>
      <c r="AC870" s="91" t="str">
        <f t="shared" si="265"/>
        <v>-</v>
      </c>
      <c r="AD870" s="91" t="str">
        <f t="shared" si="265"/>
        <v>-</v>
      </c>
      <c r="AE870" s="91" t="str">
        <f t="shared" si="265"/>
        <v>-</v>
      </c>
      <c r="AF870" s="91" t="str">
        <f t="shared" si="265"/>
        <v>-</v>
      </c>
      <c r="AG870" s="91" t="str">
        <f t="shared" si="265"/>
        <v>-</v>
      </c>
      <c r="AH870" s="91" t="str">
        <f t="shared" si="265"/>
        <v>-</v>
      </c>
      <c r="AI870" s="91" t="str">
        <f t="shared" si="265"/>
        <v>-</v>
      </c>
      <c r="AJ870" s="91" t="str">
        <f t="shared" si="265"/>
        <v>-</v>
      </c>
      <c r="AK870" s="91" t="str">
        <f t="shared" si="265"/>
        <v>-</v>
      </c>
      <c r="AL870" s="91" t="str">
        <f t="shared" si="265"/>
        <v>-</v>
      </c>
      <c r="AM870" s="91" t="str">
        <f t="shared" si="265"/>
        <v>-</v>
      </c>
    </row>
    <row r="871" spans="1:39">
      <c r="A871" s="58" t="str">
        <f t="shared" si="252"/>
        <v/>
      </c>
      <c r="B871" s="120" t="str">
        <f t="shared" si="252"/>
        <v/>
      </c>
      <c r="C871" s="86" t="str">
        <f t="shared" si="252"/>
        <v/>
      </c>
      <c r="D871" s="87" t="str">
        <f t="shared" si="252"/>
        <v/>
      </c>
      <c r="E871" s="91" t="str">
        <f t="shared" ref="E871:AM871" si="266">IFERROR(RANK(E257,E$4:E$610,),"-")</f>
        <v>-</v>
      </c>
      <c r="F871" s="91" t="str">
        <f t="shared" si="266"/>
        <v>-</v>
      </c>
      <c r="G871" s="91" t="str">
        <f t="shared" si="266"/>
        <v>-</v>
      </c>
      <c r="H871" s="91" t="str">
        <f t="shared" si="266"/>
        <v>-</v>
      </c>
      <c r="I871" s="91" t="str">
        <f t="shared" si="266"/>
        <v>-</v>
      </c>
      <c r="J871" s="91" t="str">
        <f t="shared" si="266"/>
        <v>-</v>
      </c>
      <c r="K871" s="91" t="str">
        <f t="shared" si="266"/>
        <v>-</v>
      </c>
      <c r="L871" s="91" t="str">
        <f t="shared" si="266"/>
        <v>-</v>
      </c>
      <c r="M871" s="91" t="str">
        <f t="shared" si="266"/>
        <v>-</v>
      </c>
      <c r="N871" s="91" t="str">
        <f t="shared" si="266"/>
        <v>-</v>
      </c>
      <c r="O871" s="91" t="str">
        <f t="shared" si="266"/>
        <v>-</v>
      </c>
      <c r="P871" s="91" t="str">
        <f t="shared" si="266"/>
        <v>-</v>
      </c>
      <c r="Q871" s="91" t="str">
        <f t="shared" si="266"/>
        <v>-</v>
      </c>
      <c r="R871" s="91" t="str">
        <f t="shared" si="266"/>
        <v>-</v>
      </c>
      <c r="S871" s="91" t="str">
        <f t="shared" si="266"/>
        <v>-</v>
      </c>
      <c r="T871" s="91" t="str">
        <f t="shared" si="266"/>
        <v>-</v>
      </c>
      <c r="U871" s="91" t="str">
        <f t="shared" si="266"/>
        <v>-</v>
      </c>
      <c r="V871" s="91" t="str">
        <f t="shared" si="266"/>
        <v>-</v>
      </c>
      <c r="W871" s="91" t="str">
        <f t="shared" si="266"/>
        <v>-</v>
      </c>
      <c r="X871" s="91" t="str">
        <f t="shared" si="266"/>
        <v>-</v>
      </c>
      <c r="Y871" s="91" t="str">
        <f t="shared" si="266"/>
        <v>-</v>
      </c>
      <c r="Z871" s="91" t="str">
        <f t="shared" si="266"/>
        <v>-</v>
      </c>
      <c r="AA871" s="91" t="str">
        <f t="shared" si="266"/>
        <v>-</v>
      </c>
      <c r="AB871" s="91" t="str">
        <f t="shared" si="266"/>
        <v>-</v>
      </c>
      <c r="AC871" s="91" t="str">
        <f t="shared" si="266"/>
        <v>-</v>
      </c>
      <c r="AD871" s="91" t="str">
        <f t="shared" si="266"/>
        <v>-</v>
      </c>
      <c r="AE871" s="91" t="str">
        <f t="shared" si="266"/>
        <v>-</v>
      </c>
      <c r="AF871" s="91" t="str">
        <f t="shared" si="266"/>
        <v>-</v>
      </c>
      <c r="AG871" s="91" t="str">
        <f t="shared" si="266"/>
        <v>-</v>
      </c>
      <c r="AH871" s="91" t="str">
        <f t="shared" si="266"/>
        <v>-</v>
      </c>
      <c r="AI871" s="91" t="str">
        <f t="shared" si="266"/>
        <v>-</v>
      </c>
      <c r="AJ871" s="91" t="str">
        <f t="shared" si="266"/>
        <v>-</v>
      </c>
      <c r="AK871" s="91" t="str">
        <f t="shared" si="266"/>
        <v>-</v>
      </c>
      <c r="AL871" s="91" t="str">
        <f t="shared" si="266"/>
        <v>-</v>
      </c>
      <c r="AM871" s="91" t="str">
        <f t="shared" si="266"/>
        <v>-</v>
      </c>
    </row>
    <row r="872" spans="1:39">
      <c r="A872" s="58" t="str">
        <f t="shared" si="252"/>
        <v/>
      </c>
      <c r="B872" s="120" t="str">
        <f t="shared" si="252"/>
        <v/>
      </c>
      <c r="C872" s="86" t="str">
        <f t="shared" si="252"/>
        <v/>
      </c>
      <c r="D872" s="87" t="str">
        <f t="shared" si="252"/>
        <v/>
      </c>
      <c r="E872" s="91" t="str">
        <f t="shared" ref="E872:AM872" si="267">IFERROR(RANK(E258,E$4:E$610,),"-")</f>
        <v>-</v>
      </c>
      <c r="F872" s="91" t="str">
        <f t="shared" si="267"/>
        <v>-</v>
      </c>
      <c r="G872" s="91" t="str">
        <f t="shared" si="267"/>
        <v>-</v>
      </c>
      <c r="H872" s="91" t="str">
        <f t="shared" si="267"/>
        <v>-</v>
      </c>
      <c r="I872" s="91" t="str">
        <f t="shared" si="267"/>
        <v>-</v>
      </c>
      <c r="J872" s="91" t="str">
        <f t="shared" si="267"/>
        <v>-</v>
      </c>
      <c r="K872" s="91" t="str">
        <f t="shared" si="267"/>
        <v>-</v>
      </c>
      <c r="L872" s="91" t="str">
        <f t="shared" si="267"/>
        <v>-</v>
      </c>
      <c r="M872" s="91" t="str">
        <f t="shared" si="267"/>
        <v>-</v>
      </c>
      <c r="N872" s="91" t="str">
        <f t="shared" si="267"/>
        <v>-</v>
      </c>
      <c r="O872" s="91" t="str">
        <f t="shared" si="267"/>
        <v>-</v>
      </c>
      <c r="P872" s="91" t="str">
        <f t="shared" si="267"/>
        <v>-</v>
      </c>
      <c r="Q872" s="91" t="str">
        <f t="shared" si="267"/>
        <v>-</v>
      </c>
      <c r="R872" s="91" t="str">
        <f t="shared" si="267"/>
        <v>-</v>
      </c>
      <c r="S872" s="91" t="str">
        <f t="shared" si="267"/>
        <v>-</v>
      </c>
      <c r="T872" s="91" t="str">
        <f t="shared" si="267"/>
        <v>-</v>
      </c>
      <c r="U872" s="91" t="str">
        <f t="shared" si="267"/>
        <v>-</v>
      </c>
      <c r="V872" s="91" t="str">
        <f t="shared" si="267"/>
        <v>-</v>
      </c>
      <c r="W872" s="91" t="str">
        <f t="shared" si="267"/>
        <v>-</v>
      </c>
      <c r="X872" s="91" t="str">
        <f t="shared" si="267"/>
        <v>-</v>
      </c>
      <c r="Y872" s="91" t="str">
        <f t="shared" si="267"/>
        <v>-</v>
      </c>
      <c r="Z872" s="91" t="str">
        <f t="shared" si="267"/>
        <v>-</v>
      </c>
      <c r="AA872" s="91" t="str">
        <f t="shared" si="267"/>
        <v>-</v>
      </c>
      <c r="AB872" s="91" t="str">
        <f t="shared" si="267"/>
        <v>-</v>
      </c>
      <c r="AC872" s="91" t="str">
        <f t="shared" si="267"/>
        <v>-</v>
      </c>
      <c r="AD872" s="91" t="str">
        <f t="shared" si="267"/>
        <v>-</v>
      </c>
      <c r="AE872" s="91" t="str">
        <f t="shared" si="267"/>
        <v>-</v>
      </c>
      <c r="AF872" s="91" t="str">
        <f t="shared" si="267"/>
        <v>-</v>
      </c>
      <c r="AG872" s="91" t="str">
        <f t="shared" si="267"/>
        <v>-</v>
      </c>
      <c r="AH872" s="91" t="str">
        <f t="shared" si="267"/>
        <v>-</v>
      </c>
      <c r="AI872" s="91" t="str">
        <f t="shared" si="267"/>
        <v>-</v>
      </c>
      <c r="AJ872" s="91" t="str">
        <f t="shared" si="267"/>
        <v>-</v>
      </c>
      <c r="AK872" s="91" t="str">
        <f t="shared" si="267"/>
        <v>-</v>
      </c>
      <c r="AL872" s="91" t="str">
        <f t="shared" si="267"/>
        <v>-</v>
      </c>
      <c r="AM872" s="91" t="str">
        <f t="shared" si="267"/>
        <v>-</v>
      </c>
    </row>
    <row r="873" spans="1:39">
      <c r="A873" s="58" t="str">
        <f t="shared" si="252"/>
        <v/>
      </c>
      <c r="B873" s="120" t="str">
        <f t="shared" si="252"/>
        <v/>
      </c>
      <c r="C873" s="86" t="str">
        <f t="shared" si="252"/>
        <v/>
      </c>
      <c r="D873" s="87" t="str">
        <f t="shared" si="252"/>
        <v/>
      </c>
      <c r="E873" s="91" t="str">
        <f t="shared" ref="E873:AM873" si="268">IFERROR(RANK(E259,E$4:E$610,),"-")</f>
        <v>-</v>
      </c>
      <c r="F873" s="91" t="str">
        <f t="shared" si="268"/>
        <v>-</v>
      </c>
      <c r="G873" s="91" t="str">
        <f t="shared" si="268"/>
        <v>-</v>
      </c>
      <c r="H873" s="91" t="str">
        <f t="shared" si="268"/>
        <v>-</v>
      </c>
      <c r="I873" s="91" t="str">
        <f t="shared" si="268"/>
        <v>-</v>
      </c>
      <c r="J873" s="91" t="str">
        <f t="shared" si="268"/>
        <v>-</v>
      </c>
      <c r="K873" s="91" t="str">
        <f t="shared" si="268"/>
        <v>-</v>
      </c>
      <c r="L873" s="91" t="str">
        <f t="shared" si="268"/>
        <v>-</v>
      </c>
      <c r="M873" s="91" t="str">
        <f t="shared" si="268"/>
        <v>-</v>
      </c>
      <c r="N873" s="91" t="str">
        <f t="shared" si="268"/>
        <v>-</v>
      </c>
      <c r="O873" s="91" t="str">
        <f t="shared" si="268"/>
        <v>-</v>
      </c>
      <c r="P873" s="91" t="str">
        <f t="shared" si="268"/>
        <v>-</v>
      </c>
      <c r="Q873" s="91" t="str">
        <f t="shared" si="268"/>
        <v>-</v>
      </c>
      <c r="R873" s="91" t="str">
        <f t="shared" si="268"/>
        <v>-</v>
      </c>
      <c r="S873" s="91" t="str">
        <f t="shared" si="268"/>
        <v>-</v>
      </c>
      <c r="T873" s="91" t="str">
        <f t="shared" si="268"/>
        <v>-</v>
      </c>
      <c r="U873" s="91" t="str">
        <f t="shared" si="268"/>
        <v>-</v>
      </c>
      <c r="V873" s="91" t="str">
        <f t="shared" si="268"/>
        <v>-</v>
      </c>
      <c r="W873" s="91" t="str">
        <f t="shared" si="268"/>
        <v>-</v>
      </c>
      <c r="X873" s="91" t="str">
        <f t="shared" si="268"/>
        <v>-</v>
      </c>
      <c r="Y873" s="91" t="str">
        <f t="shared" si="268"/>
        <v>-</v>
      </c>
      <c r="Z873" s="91" t="str">
        <f t="shared" si="268"/>
        <v>-</v>
      </c>
      <c r="AA873" s="91" t="str">
        <f t="shared" si="268"/>
        <v>-</v>
      </c>
      <c r="AB873" s="91" t="str">
        <f t="shared" si="268"/>
        <v>-</v>
      </c>
      <c r="AC873" s="91" t="str">
        <f t="shared" si="268"/>
        <v>-</v>
      </c>
      <c r="AD873" s="91" t="str">
        <f t="shared" si="268"/>
        <v>-</v>
      </c>
      <c r="AE873" s="91" t="str">
        <f t="shared" si="268"/>
        <v>-</v>
      </c>
      <c r="AF873" s="91" t="str">
        <f t="shared" si="268"/>
        <v>-</v>
      </c>
      <c r="AG873" s="91" t="str">
        <f t="shared" si="268"/>
        <v>-</v>
      </c>
      <c r="AH873" s="91" t="str">
        <f t="shared" si="268"/>
        <v>-</v>
      </c>
      <c r="AI873" s="91" t="str">
        <f t="shared" si="268"/>
        <v>-</v>
      </c>
      <c r="AJ873" s="91" t="str">
        <f t="shared" si="268"/>
        <v>-</v>
      </c>
      <c r="AK873" s="91" t="str">
        <f t="shared" si="268"/>
        <v>-</v>
      </c>
      <c r="AL873" s="91" t="str">
        <f t="shared" si="268"/>
        <v>-</v>
      </c>
      <c r="AM873" s="91" t="str">
        <f t="shared" si="268"/>
        <v>-</v>
      </c>
    </row>
    <row r="874" spans="1:39">
      <c r="A874" s="58" t="str">
        <f t="shared" si="252"/>
        <v/>
      </c>
      <c r="B874" s="120" t="str">
        <f t="shared" si="252"/>
        <v/>
      </c>
      <c r="C874" s="86" t="str">
        <f t="shared" si="252"/>
        <v/>
      </c>
      <c r="D874" s="87" t="str">
        <f t="shared" si="252"/>
        <v/>
      </c>
      <c r="E874" s="91" t="str">
        <f t="shared" ref="E874:AM874" si="269">IFERROR(RANK(E260,E$4:E$610,),"-")</f>
        <v>-</v>
      </c>
      <c r="F874" s="91" t="str">
        <f t="shared" si="269"/>
        <v>-</v>
      </c>
      <c r="G874" s="91" t="str">
        <f t="shared" si="269"/>
        <v>-</v>
      </c>
      <c r="H874" s="91" t="str">
        <f t="shared" si="269"/>
        <v>-</v>
      </c>
      <c r="I874" s="91" t="str">
        <f t="shared" si="269"/>
        <v>-</v>
      </c>
      <c r="J874" s="91" t="str">
        <f t="shared" si="269"/>
        <v>-</v>
      </c>
      <c r="K874" s="91" t="str">
        <f t="shared" si="269"/>
        <v>-</v>
      </c>
      <c r="L874" s="91" t="str">
        <f t="shared" si="269"/>
        <v>-</v>
      </c>
      <c r="M874" s="91" t="str">
        <f t="shared" si="269"/>
        <v>-</v>
      </c>
      <c r="N874" s="91" t="str">
        <f t="shared" si="269"/>
        <v>-</v>
      </c>
      <c r="O874" s="91" t="str">
        <f t="shared" si="269"/>
        <v>-</v>
      </c>
      <c r="P874" s="91" t="str">
        <f t="shared" si="269"/>
        <v>-</v>
      </c>
      <c r="Q874" s="91" t="str">
        <f t="shared" si="269"/>
        <v>-</v>
      </c>
      <c r="R874" s="91" t="str">
        <f t="shared" si="269"/>
        <v>-</v>
      </c>
      <c r="S874" s="91" t="str">
        <f t="shared" si="269"/>
        <v>-</v>
      </c>
      <c r="T874" s="91" t="str">
        <f t="shared" si="269"/>
        <v>-</v>
      </c>
      <c r="U874" s="91" t="str">
        <f t="shared" si="269"/>
        <v>-</v>
      </c>
      <c r="V874" s="91" t="str">
        <f t="shared" si="269"/>
        <v>-</v>
      </c>
      <c r="W874" s="91" t="str">
        <f t="shared" si="269"/>
        <v>-</v>
      </c>
      <c r="X874" s="91" t="str">
        <f t="shared" si="269"/>
        <v>-</v>
      </c>
      <c r="Y874" s="91" t="str">
        <f t="shared" si="269"/>
        <v>-</v>
      </c>
      <c r="Z874" s="91" t="str">
        <f t="shared" si="269"/>
        <v>-</v>
      </c>
      <c r="AA874" s="91" t="str">
        <f t="shared" si="269"/>
        <v>-</v>
      </c>
      <c r="AB874" s="91" t="str">
        <f t="shared" si="269"/>
        <v>-</v>
      </c>
      <c r="AC874" s="91" t="str">
        <f t="shared" si="269"/>
        <v>-</v>
      </c>
      <c r="AD874" s="91" t="str">
        <f t="shared" si="269"/>
        <v>-</v>
      </c>
      <c r="AE874" s="91" t="str">
        <f t="shared" si="269"/>
        <v>-</v>
      </c>
      <c r="AF874" s="91" t="str">
        <f t="shared" si="269"/>
        <v>-</v>
      </c>
      <c r="AG874" s="91" t="str">
        <f t="shared" si="269"/>
        <v>-</v>
      </c>
      <c r="AH874" s="91" t="str">
        <f t="shared" si="269"/>
        <v>-</v>
      </c>
      <c r="AI874" s="91" t="str">
        <f t="shared" si="269"/>
        <v>-</v>
      </c>
      <c r="AJ874" s="91" t="str">
        <f t="shared" si="269"/>
        <v>-</v>
      </c>
      <c r="AK874" s="91" t="str">
        <f t="shared" si="269"/>
        <v>-</v>
      </c>
      <c r="AL874" s="91" t="str">
        <f t="shared" si="269"/>
        <v>-</v>
      </c>
      <c r="AM874" s="91" t="str">
        <f t="shared" si="269"/>
        <v>-</v>
      </c>
    </row>
    <row r="875" spans="1:39">
      <c r="A875" s="58" t="str">
        <f t="shared" si="252"/>
        <v/>
      </c>
      <c r="B875" s="120" t="str">
        <f t="shared" si="252"/>
        <v/>
      </c>
      <c r="C875" s="86" t="str">
        <f t="shared" si="252"/>
        <v/>
      </c>
      <c r="D875" s="87" t="str">
        <f t="shared" si="252"/>
        <v/>
      </c>
      <c r="E875" s="91" t="str">
        <f t="shared" ref="E875:AM875" si="270">IFERROR(RANK(E261,E$4:E$610,),"-")</f>
        <v>-</v>
      </c>
      <c r="F875" s="91" t="str">
        <f t="shared" si="270"/>
        <v>-</v>
      </c>
      <c r="G875" s="91" t="str">
        <f t="shared" si="270"/>
        <v>-</v>
      </c>
      <c r="H875" s="91" t="str">
        <f t="shared" si="270"/>
        <v>-</v>
      </c>
      <c r="I875" s="91" t="str">
        <f t="shared" si="270"/>
        <v>-</v>
      </c>
      <c r="J875" s="91" t="str">
        <f t="shared" si="270"/>
        <v>-</v>
      </c>
      <c r="K875" s="91" t="str">
        <f t="shared" si="270"/>
        <v>-</v>
      </c>
      <c r="L875" s="91" t="str">
        <f t="shared" si="270"/>
        <v>-</v>
      </c>
      <c r="M875" s="91" t="str">
        <f t="shared" si="270"/>
        <v>-</v>
      </c>
      <c r="N875" s="91" t="str">
        <f t="shared" si="270"/>
        <v>-</v>
      </c>
      <c r="O875" s="91" t="str">
        <f t="shared" si="270"/>
        <v>-</v>
      </c>
      <c r="P875" s="91" t="str">
        <f t="shared" si="270"/>
        <v>-</v>
      </c>
      <c r="Q875" s="91" t="str">
        <f t="shared" si="270"/>
        <v>-</v>
      </c>
      <c r="R875" s="91" t="str">
        <f t="shared" si="270"/>
        <v>-</v>
      </c>
      <c r="S875" s="91" t="str">
        <f t="shared" si="270"/>
        <v>-</v>
      </c>
      <c r="T875" s="91" t="str">
        <f t="shared" si="270"/>
        <v>-</v>
      </c>
      <c r="U875" s="91" t="str">
        <f t="shared" si="270"/>
        <v>-</v>
      </c>
      <c r="V875" s="91" t="str">
        <f t="shared" si="270"/>
        <v>-</v>
      </c>
      <c r="W875" s="91" t="str">
        <f t="shared" si="270"/>
        <v>-</v>
      </c>
      <c r="X875" s="91" t="str">
        <f t="shared" si="270"/>
        <v>-</v>
      </c>
      <c r="Y875" s="91" t="str">
        <f t="shared" si="270"/>
        <v>-</v>
      </c>
      <c r="Z875" s="91" t="str">
        <f t="shared" si="270"/>
        <v>-</v>
      </c>
      <c r="AA875" s="91" t="str">
        <f t="shared" si="270"/>
        <v>-</v>
      </c>
      <c r="AB875" s="91" t="str">
        <f t="shared" si="270"/>
        <v>-</v>
      </c>
      <c r="AC875" s="91" t="str">
        <f t="shared" si="270"/>
        <v>-</v>
      </c>
      <c r="AD875" s="91" t="str">
        <f t="shared" si="270"/>
        <v>-</v>
      </c>
      <c r="AE875" s="91" t="str">
        <f t="shared" si="270"/>
        <v>-</v>
      </c>
      <c r="AF875" s="91" t="str">
        <f t="shared" si="270"/>
        <v>-</v>
      </c>
      <c r="AG875" s="91" t="str">
        <f t="shared" si="270"/>
        <v>-</v>
      </c>
      <c r="AH875" s="91" t="str">
        <f t="shared" si="270"/>
        <v>-</v>
      </c>
      <c r="AI875" s="91" t="str">
        <f t="shared" si="270"/>
        <v>-</v>
      </c>
      <c r="AJ875" s="91" t="str">
        <f t="shared" si="270"/>
        <v>-</v>
      </c>
      <c r="AK875" s="91" t="str">
        <f t="shared" si="270"/>
        <v>-</v>
      </c>
      <c r="AL875" s="91" t="str">
        <f t="shared" si="270"/>
        <v>-</v>
      </c>
      <c r="AM875" s="91" t="str">
        <f t="shared" si="270"/>
        <v>-</v>
      </c>
    </row>
    <row r="876" spans="1:39">
      <c r="A876" s="58" t="str">
        <f t="shared" si="252"/>
        <v/>
      </c>
      <c r="B876" s="120" t="str">
        <f t="shared" si="252"/>
        <v/>
      </c>
      <c r="C876" s="86" t="str">
        <f t="shared" si="252"/>
        <v/>
      </c>
      <c r="D876" s="87" t="str">
        <f t="shared" si="252"/>
        <v/>
      </c>
      <c r="E876" s="91" t="str">
        <f t="shared" ref="E876:AM876" si="271">IFERROR(RANK(E262,E$4:E$610,),"-")</f>
        <v>-</v>
      </c>
      <c r="F876" s="91" t="str">
        <f t="shared" si="271"/>
        <v>-</v>
      </c>
      <c r="G876" s="91" t="str">
        <f t="shared" si="271"/>
        <v>-</v>
      </c>
      <c r="H876" s="91" t="str">
        <f t="shared" si="271"/>
        <v>-</v>
      </c>
      <c r="I876" s="91" t="str">
        <f t="shared" si="271"/>
        <v>-</v>
      </c>
      <c r="J876" s="91" t="str">
        <f t="shared" si="271"/>
        <v>-</v>
      </c>
      <c r="K876" s="91" t="str">
        <f t="shared" si="271"/>
        <v>-</v>
      </c>
      <c r="L876" s="91" t="str">
        <f t="shared" si="271"/>
        <v>-</v>
      </c>
      <c r="M876" s="91" t="str">
        <f t="shared" si="271"/>
        <v>-</v>
      </c>
      <c r="N876" s="91" t="str">
        <f t="shared" si="271"/>
        <v>-</v>
      </c>
      <c r="O876" s="91" t="str">
        <f t="shared" si="271"/>
        <v>-</v>
      </c>
      <c r="P876" s="91" t="str">
        <f t="shared" si="271"/>
        <v>-</v>
      </c>
      <c r="Q876" s="91" t="str">
        <f t="shared" si="271"/>
        <v>-</v>
      </c>
      <c r="R876" s="91" t="str">
        <f t="shared" si="271"/>
        <v>-</v>
      </c>
      <c r="S876" s="91" t="str">
        <f t="shared" si="271"/>
        <v>-</v>
      </c>
      <c r="T876" s="91" t="str">
        <f t="shared" si="271"/>
        <v>-</v>
      </c>
      <c r="U876" s="91" t="str">
        <f t="shared" si="271"/>
        <v>-</v>
      </c>
      <c r="V876" s="91" t="str">
        <f t="shared" si="271"/>
        <v>-</v>
      </c>
      <c r="W876" s="91" t="str">
        <f t="shared" si="271"/>
        <v>-</v>
      </c>
      <c r="X876" s="91" t="str">
        <f t="shared" si="271"/>
        <v>-</v>
      </c>
      <c r="Y876" s="91" t="str">
        <f t="shared" si="271"/>
        <v>-</v>
      </c>
      <c r="Z876" s="91" t="str">
        <f t="shared" si="271"/>
        <v>-</v>
      </c>
      <c r="AA876" s="91" t="str">
        <f t="shared" si="271"/>
        <v>-</v>
      </c>
      <c r="AB876" s="91" t="str">
        <f t="shared" si="271"/>
        <v>-</v>
      </c>
      <c r="AC876" s="91" t="str">
        <f t="shared" si="271"/>
        <v>-</v>
      </c>
      <c r="AD876" s="91" t="str">
        <f t="shared" si="271"/>
        <v>-</v>
      </c>
      <c r="AE876" s="91" t="str">
        <f t="shared" si="271"/>
        <v>-</v>
      </c>
      <c r="AF876" s="91" t="str">
        <f t="shared" si="271"/>
        <v>-</v>
      </c>
      <c r="AG876" s="91" t="str">
        <f t="shared" si="271"/>
        <v>-</v>
      </c>
      <c r="AH876" s="91" t="str">
        <f t="shared" si="271"/>
        <v>-</v>
      </c>
      <c r="AI876" s="91" t="str">
        <f t="shared" si="271"/>
        <v>-</v>
      </c>
      <c r="AJ876" s="91" t="str">
        <f t="shared" si="271"/>
        <v>-</v>
      </c>
      <c r="AK876" s="91" t="str">
        <f t="shared" si="271"/>
        <v>-</v>
      </c>
      <c r="AL876" s="91" t="str">
        <f t="shared" si="271"/>
        <v>-</v>
      </c>
      <c r="AM876" s="91" t="str">
        <f t="shared" si="271"/>
        <v>-</v>
      </c>
    </row>
    <row r="877" spans="1:39">
      <c r="A877" s="58" t="str">
        <f t="shared" si="252"/>
        <v/>
      </c>
      <c r="B877" s="120" t="str">
        <f t="shared" si="252"/>
        <v/>
      </c>
      <c r="C877" s="86" t="str">
        <f t="shared" si="252"/>
        <v/>
      </c>
      <c r="D877" s="87" t="str">
        <f t="shared" si="252"/>
        <v/>
      </c>
      <c r="E877" s="91" t="str">
        <f t="shared" ref="E877:AM877" si="272">IFERROR(RANK(E263,E$4:E$610,),"-")</f>
        <v>-</v>
      </c>
      <c r="F877" s="91" t="str">
        <f t="shared" si="272"/>
        <v>-</v>
      </c>
      <c r="G877" s="91" t="str">
        <f t="shared" si="272"/>
        <v>-</v>
      </c>
      <c r="H877" s="91" t="str">
        <f t="shared" si="272"/>
        <v>-</v>
      </c>
      <c r="I877" s="91" t="str">
        <f t="shared" si="272"/>
        <v>-</v>
      </c>
      <c r="J877" s="91" t="str">
        <f t="shared" si="272"/>
        <v>-</v>
      </c>
      <c r="K877" s="91" t="str">
        <f t="shared" si="272"/>
        <v>-</v>
      </c>
      <c r="L877" s="91" t="str">
        <f t="shared" si="272"/>
        <v>-</v>
      </c>
      <c r="M877" s="91" t="str">
        <f t="shared" si="272"/>
        <v>-</v>
      </c>
      <c r="N877" s="91" t="str">
        <f t="shared" si="272"/>
        <v>-</v>
      </c>
      <c r="O877" s="91" t="str">
        <f t="shared" si="272"/>
        <v>-</v>
      </c>
      <c r="P877" s="91" t="str">
        <f t="shared" si="272"/>
        <v>-</v>
      </c>
      <c r="Q877" s="91" t="str">
        <f t="shared" si="272"/>
        <v>-</v>
      </c>
      <c r="R877" s="91" t="str">
        <f t="shared" si="272"/>
        <v>-</v>
      </c>
      <c r="S877" s="91" t="str">
        <f t="shared" si="272"/>
        <v>-</v>
      </c>
      <c r="T877" s="91" t="str">
        <f t="shared" si="272"/>
        <v>-</v>
      </c>
      <c r="U877" s="91" t="str">
        <f t="shared" si="272"/>
        <v>-</v>
      </c>
      <c r="V877" s="91" t="str">
        <f t="shared" si="272"/>
        <v>-</v>
      </c>
      <c r="W877" s="91" t="str">
        <f t="shared" si="272"/>
        <v>-</v>
      </c>
      <c r="X877" s="91" t="str">
        <f t="shared" si="272"/>
        <v>-</v>
      </c>
      <c r="Y877" s="91" t="str">
        <f t="shared" si="272"/>
        <v>-</v>
      </c>
      <c r="Z877" s="91" t="str">
        <f t="shared" si="272"/>
        <v>-</v>
      </c>
      <c r="AA877" s="91" t="str">
        <f t="shared" si="272"/>
        <v>-</v>
      </c>
      <c r="AB877" s="91" t="str">
        <f t="shared" si="272"/>
        <v>-</v>
      </c>
      <c r="AC877" s="91" t="str">
        <f t="shared" si="272"/>
        <v>-</v>
      </c>
      <c r="AD877" s="91" t="str">
        <f t="shared" si="272"/>
        <v>-</v>
      </c>
      <c r="AE877" s="91" t="str">
        <f t="shared" si="272"/>
        <v>-</v>
      </c>
      <c r="AF877" s="91" t="str">
        <f t="shared" si="272"/>
        <v>-</v>
      </c>
      <c r="AG877" s="91" t="str">
        <f t="shared" si="272"/>
        <v>-</v>
      </c>
      <c r="AH877" s="91" t="str">
        <f t="shared" si="272"/>
        <v>-</v>
      </c>
      <c r="AI877" s="91" t="str">
        <f t="shared" si="272"/>
        <v>-</v>
      </c>
      <c r="AJ877" s="91" t="str">
        <f t="shared" si="272"/>
        <v>-</v>
      </c>
      <c r="AK877" s="91" t="str">
        <f t="shared" si="272"/>
        <v>-</v>
      </c>
      <c r="AL877" s="91" t="str">
        <f t="shared" si="272"/>
        <v>-</v>
      </c>
      <c r="AM877" s="91" t="str">
        <f t="shared" si="272"/>
        <v>-</v>
      </c>
    </row>
    <row r="878" spans="1:39">
      <c r="A878" s="58" t="str">
        <f t="shared" ref="A878:D897" si="273">A264</f>
        <v/>
      </c>
      <c r="B878" s="120" t="str">
        <f t="shared" si="273"/>
        <v/>
      </c>
      <c r="C878" s="86" t="str">
        <f t="shared" si="273"/>
        <v/>
      </c>
      <c r="D878" s="87" t="str">
        <f t="shared" si="273"/>
        <v/>
      </c>
      <c r="E878" s="91" t="str">
        <f t="shared" ref="E878:AM878" si="274">IFERROR(RANK(E264,E$4:E$610,),"-")</f>
        <v>-</v>
      </c>
      <c r="F878" s="91" t="str">
        <f t="shared" si="274"/>
        <v>-</v>
      </c>
      <c r="G878" s="91" t="str">
        <f t="shared" si="274"/>
        <v>-</v>
      </c>
      <c r="H878" s="91" t="str">
        <f t="shared" si="274"/>
        <v>-</v>
      </c>
      <c r="I878" s="91" t="str">
        <f t="shared" si="274"/>
        <v>-</v>
      </c>
      <c r="J878" s="91" t="str">
        <f t="shared" si="274"/>
        <v>-</v>
      </c>
      <c r="K878" s="91" t="str">
        <f t="shared" si="274"/>
        <v>-</v>
      </c>
      <c r="L878" s="91" t="str">
        <f t="shared" si="274"/>
        <v>-</v>
      </c>
      <c r="M878" s="91" t="str">
        <f t="shared" si="274"/>
        <v>-</v>
      </c>
      <c r="N878" s="91" t="str">
        <f t="shared" si="274"/>
        <v>-</v>
      </c>
      <c r="O878" s="91" t="str">
        <f t="shared" si="274"/>
        <v>-</v>
      </c>
      <c r="P878" s="91" t="str">
        <f t="shared" si="274"/>
        <v>-</v>
      </c>
      <c r="Q878" s="91" t="str">
        <f t="shared" si="274"/>
        <v>-</v>
      </c>
      <c r="R878" s="91" t="str">
        <f t="shared" si="274"/>
        <v>-</v>
      </c>
      <c r="S878" s="91" t="str">
        <f t="shared" si="274"/>
        <v>-</v>
      </c>
      <c r="T878" s="91" t="str">
        <f t="shared" si="274"/>
        <v>-</v>
      </c>
      <c r="U878" s="91" t="str">
        <f t="shared" si="274"/>
        <v>-</v>
      </c>
      <c r="V878" s="91" t="str">
        <f t="shared" si="274"/>
        <v>-</v>
      </c>
      <c r="W878" s="91" t="str">
        <f t="shared" si="274"/>
        <v>-</v>
      </c>
      <c r="X878" s="91" t="str">
        <f t="shared" si="274"/>
        <v>-</v>
      </c>
      <c r="Y878" s="91" t="str">
        <f t="shared" si="274"/>
        <v>-</v>
      </c>
      <c r="Z878" s="91" t="str">
        <f t="shared" si="274"/>
        <v>-</v>
      </c>
      <c r="AA878" s="91" t="str">
        <f t="shared" si="274"/>
        <v>-</v>
      </c>
      <c r="AB878" s="91" t="str">
        <f t="shared" si="274"/>
        <v>-</v>
      </c>
      <c r="AC878" s="91" t="str">
        <f t="shared" si="274"/>
        <v>-</v>
      </c>
      <c r="AD878" s="91" t="str">
        <f t="shared" si="274"/>
        <v>-</v>
      </c>
      <c r="AE878" s="91" t="str">
        <f t="shared" si="274"/>
        <v>-</v>
      </c>
      <c r="AF878" s="91" t="str">
        <f t="shared" si="274"/>
        <v>-</v>
      </c>
      <c r="AG878" s="91" t="str">
        <f t="shared" si="274"/>
        <v>-</v>
      </c>
      <c r="AH878" s="91" t="str">
        <f t="shared" si="274"/>
        <v>-</v>
      </c>
      <c r="AI878" s="91" t="str">
        <f t="shared" si="274"/>
        <v>-</v>
      </c>
      <c r="AJ878" s="91" t="str">
        <f t="shared" si="274"/>
        <v>-</v>
      </c>
      <c r="AK878" s="91" t="str">
        <f t="shared" si="274"/>
        <v>-</v>
      </c>
      <c r="AL878" s="91" t="str">
        <f t="shared" si="274"/>
        <v>-</v>
      </c>
      <c r="AM878" s="91" t="str">
        <f t="shared" si="274"/>
        <v>-</v>
      </c>
    </row>
    <row r="879" spans="1:39">
      <c r="A879" s="58" t="str">
        <f t="shared" si="273"/>
        <v/>
      </c>
      <c r="B879" s="120" t="str">
        <f t="shared" si="273"/>
        <v/>
      </c>
      <c r="C879" s="86" t="str">
        <f t="shared" si="273"/>
        <v/>
      </c>
      <c r="D879" s="87" t="str">
        <f t="shared" si="273"/>
        <v/>
      </c>
      <c r="E879" s="91" t="str">
        <f t="shared" ref="E879:AM879" si="275">IFERROR(RANK(E265,E$4:E$610,),"-")</f>
        <v>-</v>
      </c>
      <c r="F879" s="91" t="str">
        <f t="shared" si="275"/>
        <v>-</v>
      </c>
      <c r="G879" s="91" t="str">
        <f t="shared" si="275"/>
        <v>-</v>
      </c>
      <c r="H879" s="91" t="str">
        <f t="shared" si="275"/>
        <v>-</v>
      </c>
      <c r="I879" s="91" t="str">
        <f t="shared" si="275"/>
        <v>-</v>
      </c>
      <c r="J879" s="91" t="str">
        <f t="shared" si="275"/>
        <v>-</v>
      </c>
      <c r="K879" s="91" t="str">
        <f t="shared" si="275"/>
        <v>-</v>
      </c>
      <c r="L879" s="91" t="str">
        <f t="shared" si="275"/>
        <v>-</v>
      </c>
      <c r="M879" s="91" t="str">
        <f t="shared" si="275"/>
        <v>-</v>
      </c>
      <c r="N879" s="91" t="str">
        <f t="shared" si="275"/>
        <v>-</v>
      </c>
      <c r="O879" s="91" t="str">
        <f t="shared" si="275"/>
        <v>-</v>
      </c>
      <c r="P879" s="91" t="str">
        <f t="shared" si="275"/>
        <v>-</v>
      </c>
      <c r="Q879" s="91" t="str">
        <f t="shared" si="275"/>
        <v>-</v>
      </c>
      <c r="R879" s="91" t="str">
        <f t="shared" si="275"/>
        <v>-</v>
      </c>
      <c r="S879" s="91" t="str">
        <f t="shared" si="275"/>
        <v>-</v>
      </c>
      <c r="T879" s="91" t="str">
        <f t="shared" si="275"/>
        <v>-</v>
      </c>
      <c r="U879" s="91" t="str">
        <f t="shared" si="275"/>
        <v>-</v>
      </c>
      <c r="V879" s="91" t="str">
        <f t="shared" si="275"/>
        <v>-</v>
      </c>
      <c r="W879" s="91" t="str">
        <f t="shared" si="275"/>
        <v>-</v>
      </c>
      <c r="X879" s="91" t="str">
        <f t="shared" si="275"/>
        <v>-</v>
      </c>
      <c r="Y879" s="91" t="str">
        <f t="shared" si="275"/>
        <v>-</v>
      </c>
      <c r="Z879" s="91" t="str">
        <f t="shared" si="275"/>
        <v>-</v>
      </c>
      <c r="AA879" s="91" t="str">
        <f t="shared" si="275"/>
        <v>-</v>
      </c>
      <c r="AB879" s="91" t="str">
        <f t="shared" si="275"/>
        <v>-</v>
      </c>
      <c r="AC879" s="91" t="str">
        <f t="shared" si="275"/>
        <v>-</v>
      </c>
      <c r="AD879" s="91" t="str">
        <f t="shared" si="275"/>
        <v>-</v>
      </c>
      <c r="AE879" s="91" t="str">
        <f t="shared" si="275"/>
        <v>-</v>
      </c>
      <c r="AF879" s="91" t="str">
        <f t="shared" si="275"/>
        <v>-</v>
      </c>
      <c r="AG879" s="91" t="str">
        <f t="shared" si="275"/>
        <v>-</v>
      </c>
      <c r="AH879" s="91" t="str">
        <f t="shared" si="275"/>
        <v>-</v>
      </c>
      <c r="AI879" s="91" t="str">
        <f t="shared" si="275"/>
        <v>-</v>
      </c>
      <c r="AJ879" s="91" t="str">
        <f t="shared" si="275"/>
        <v>-</v>
      </c>
      <c r="AK879" s="91" t="str">
        <f t="shared" si="275"/>
        <v>-</v>
      </c>
      <c r="AL879" s="91" t="str">
        <f t="shared" si="275"/>
        <v>-</v>
      </c>
      <c r="AM879" s="91" t="str">
        <f t="shared" si="275"/>
        <v>-</v>
      </c>
    </row>
    <row r="880" spans="1:39">
      <c r="A880" s="58" t="str">
        <f t="shared" si="273"/>
        <v/>
      </c>
      <c r="B880" s="120" t="str">
        <f t="shared" si="273"/>
        <v/>
      </c>
      <c r="C880" s="86" t="str">
        <f t="shared" si="273"/>
        <v/>
      </c>
      <c r="D880" s="87" t="str">
        <f t="shared" si="273"/>
        <v/>
      </c>
      <c r="E880" s="91" t="str">
        <f t="shared" ref="E880:AM880" si="276">IFERROR(RANK(E266,E$4:E$610,),"-")</f>
        <v>-</v>
      </c>
      <c r="F880" s="91" t="str">
        <f t="shared" si="276"/>
        <v>-</v>
      </c>
      <c r="G880" s="91" t="str">
        <f t="shared" si="276"/>
        <v>-</v>
      </c>
      <c r="H880" s="91" t="str">
        <f t="shared" si="276"/>
        <v>-</v>
      </c>
      <c r="I880" s="91" t="str">
        <f t="shared" si="276"/>
        <v>-</v>
      </c>
      <c r="J880" s="91" t="str">
        <f t="shared" si="276"/>
        <v>-</v>
      </c>
      <c r="K880" s="91" t="str">
        <f t="shared" si="276"/>
        <v>-</v>
      </c>
      <c r="L880" s="91" t="str">
        <f t="shared" si="276"/>
        <v>-</v>
      </c>
      <c r="M880" s="91" t="str">
        <f t="shared" si="276"/>
        <v>-</v>
      </c>
      <c r="N880" s="91" t="str">
        <f t="shared" si="276"/>
        <v>-</v>
      </c>
      <c r="O880" s="91" t="str">
        <f t="shared" si="276"/>
        <v>-</v>
      </c>
      <c r="P880" s="91" t="str">
        <f t="shared" si="276"/>
        <v>-</v>
      </c>
      <c r="Q880" s="91" t="str">
        <f t="shared" si="276"/>
        <v>-</v>
      </c>
      <c r="R880" s="91" t="str">
        <f t="shared" si="276"/>
        <v>-</v>
      </c>
      <c r="S880" s="91" t="str">
        <f t="shared" si="276"/>
        <v>-</v>
      </c>
      <c r="T880" s="91" t="str">
        <f t="shared" si="276"/>
        <v>-</v>
      </c>
      <c r="U880" s="91" t="str">
        <f t="shared" si="276"/>
        <v>-</v>
      </c>
      <c r="V880" s="91" t="str">
        <f t="shared" si="276"/>
        <v>-</v>
      </c>
      <c r="W880" s="91" t="str">
        <f t="shared" si="276"/>
        <v>-</v>
      </c>
      <c r="X880" s="91" t="str">
        <f t="shared" si="276"/>
        <v>-</v>
      </c>
      <c r="Y880" s="91" t="str">
        <f t="shared" si="276"/>
        <v>-</v>
      </c>
      <c r="Z880" s="91" t="str">
        <f t="shared" si="276"/>
        <v>-</v>
      </c>
      <c r="AA880" s="91" t="str">
        <f t="shared" si="276"/>
        <v>-</v>
      </c>
      <c r="AB880" s="91" t="str">
        <f t="shared" si="276"/>
        <v>-</v>
      </c>
      <c r="AC880" s="91" t="str">
        <f t="shared" si="276"/>
        <v>-</v>
      </c>
      <c r="AD880" s="91" t="str">
        <f t="shared" si="276"/>
        <v>-</v>
      </c>
      <c r="AE880" s="91" t="str">
        <f t="shared" si="276"/>
        <v>-</v>
      </c>
      <c r="AF880" s="91" t="str">
        <f t="shared" si="276"/>
        <v>-</v>
      </c>
      <c r="AG880" s="91" t="str">
        <f t="shared" si="276"/>
        <v>-</v>
      </c>
      <c r="AH880" s="91" t="str">
        <f t="shared" si="276"/>
        <v>-</v>
      </c>
      <c r="AI880" s="91" t="str">
        <f t="shared" si="276"/>
        <v>-</v>
      </c>
      <c r="AJ880" s="91" t="str">
        <f t="shared" si="276"/>
        <v>-</v>
      </c>
      <c r="AK880" s="91" t="str">
        <f t="shared" si="276"/>
        <v>-</v>
      </c>
      <c r="AL880" s="91" t="str">
        <f t="shared" si="276"/>
        <v>-</v>
      </c>
      <c r="AM880" s="91" t="str">
        <f t="shared" si="276"/>
        <v>-</v>
      </c>
    </row>
    <row r="881" spans="1:39">
      <c r="A881" s="58" t="str">
        <f t="shared" si="273"/>
        <v/>
      </c>
      <c r="B881" s="120" t="str">
        <f t="shared" si="273"/>
        <v/>
      </c>
      <c r="C881" s="86" t="str">
        <f t="shared" si="273"/>
        <v/>
      </c>
      <c r="D881" s="87" t="str">
        <f t="shared" si="273"/>
        <v/>
      </c>
      <c r="E881" s="91" t="str">
        <f t="shared" ref="E881:AM881" si="277">IFERROR(RANK(E267,E$4:E$610,),"-")</f>
        <v>-</v>
      </c>
      <c r="F881" s="91" t="str">
        <f t="shared" si="277"/>
        <v>-</v>
      </c>
      <c r="G881" s="91" t="str">
        <f t="shared" si="277"/>
        <v>-</v>
      </c>
      <c r="H881" s="91" t="str">
        <f t="shared" si="277"/>
        <v>-</v>
      </c>
      <c r="I881" s="91" t="str">
        <f t="shared" si="277"/>
        <v>-</v>
      </c>
      <c r="J881" s="91" t="str">
        <f t="shared" si="277"/>
        <v>-</v>
      </c>
      <c r="K881" s="91" t="str">
        <f t="shared" si="277"/>
        <v>-</v>
      </c>
      <c r="L881" s="91" t="str">
        <f t="shared" si="277"/>
        <v>-</v>
      </c>
      <c r="M881" s="91" t="str">
        <f t="shared" si="277"/>
        <v>-</v>
      </c>
      <c r="N881" s="91" t="str">
        <f t="shared" si="277"/>
        <v>-</v>
      </c>
      <c r="O881" s="91" t="str">
        <f t="shared" si="277"/>
        <v>-</v>
      </c>
      <c r="P881" s="91" t="str">
        <f t="shared" si="277"/>
        <v>-</v>
      </c>
      <c r="Q881" s="91" t="str">
        <f t="shared" si="277"/>
        <v>-</v>
      </c>
      <c r="R881" s="91" t="str">
        <f t="shared" si="277"/>
        <v>-</v>
      </c>
      <c r="S881" s="91" t="str">
        <f t="shared" si="277"/>
        <v>-</v>
      </c>
      <c r="T881" s="91" t="str">
        <f t="shared" si="277"/>
        <v>-</v>
      </c>
      <c r="U881" s="91" t="str">
        <f t="shared" si="277"/>
        <v>-</v>
      </c>
      <c r="V881" s="91" t="str">
        <f t="shared" si="277"/>
        <v>-</v>
      </c>
      <c r="W881" s="91" t="str">
        <f t="shared" si="277"/>
        <v>-</v>
      </c>
      <c r="X881" s="91" t="str">
        <f t="shared" si="277"/>
        <v>-</v>
      </c>
      <c r="Y881" s="91" t="str">
        <f t="shared" si="277"/>
        <v>-</v>
      </c>
      <c r="Z881" s="91" t="str">
        <f t="shared" si="277"/>
        <v>-</v>
      </c>
      <c r="AA881" s="91" t="str">
        <f t="shared" si="277"/>
        <v>-</v>
      </c>
      <c r="AB881" s="91" t="str">
        <f t="shared" si="277"/>
        <v>-</v>
      </c>
      <c r="AC881" s="91" t="str">
        <f t="shared" si="277"/>
        <v>-</v>
      </c>
      <c r="AD881" s="91" t="str">
        <f t="shared" si="277"/>
        <v>-</v>
      </c>
      <c r="AE881" s="91" t="str">
        <f t="shared" si="277"/>
        <v>-</v>
      </c>
      <c r="AF881" s="91" t="str">
        <f t="shared" si="277"/>
        <v>-</v>
      </c>
      <c r="AG881" s="91" t="str">
        <f t="shared" si="277"/>
        <v>-</v>
      </c>
      <c r="AH881" s="91" t="str">
        <f t="shared" si="277"/>
        <v>-</v>
      </c>
      <c r="AI881" s="91" t="str">
        <f t="shared" si="277"/>
        <v>-</v>
      </c>
      <c r="AJ881" s="91" t="str">
        <f t="shared" si="277"/>
        <v>-</v>
      </c>
      <c r="AK881" s="91" t="str">
        <f t="shared" si="277"/>
        <v>-</v>
      </c>
      <c r="AL881" s="91" t="str">
        <f t="shared" si="277"/>
        <v>-</v>
      </c>
      <c r="AM881" s="91" t="str">
        <f t="shared" si="277"/>
        <v>-</v>
      </c>
    </row>
    <row r="882" spans="1:39">
      <c r="A882" s="58" t="str">
        <f t="shared" si="273"/>
        <v/>
      </c>
      <c r="B882" s="120" t="str">
        <f t="shared" si="273"/>
        <v/>
      </c>
      <c r="C882" s="86" t="str">
        <f t="shared" si="273"/>
        <v/>
      </c>
      <c r="D882" s="87" t="str">
        <f t="shared" si="273"/>
        <v/>
      </c>
      <c r="E882" s="91" t="str">
        <f t="shared" ref="E882:AM882" si="278">IFERROR(RANK(E268,E$4:E$610,),"-")</f>
        <v>-</v>
      </c>
      <c r="F882" s="91" t="str">
        <f t="shared" si="278"/>
        <v>-</v>
      </c>
      <c r="G882" s="91" t="str">
        <f t="shared" si="278"/>
        <v>-</v>
      </c>
      <c r="H882" s="91" t="str">
        <f t="shared" si="278"/>
        <v>-</v>
      </c>
      <c r="I882" s="91" t="str">
        <f t="shared" si="278"/>
        <v>-</v>
      </c>
      <c r="J882" s="91" t="str">
        <f t="shared" si="278"/>
        <v>-</v>
      </c>
      <c r="K882" s="91" t="str">
        <f t="shared" si="278"/>
        <v>-</v>
      </c>
      <c r="L882" s="91" t="str">
        <f t="shared" si="278"/>
        <v>-</v>
      </c>
      <c r="M882" s="91" t="str">
        <f t="shared" si="278"/>
        <v>-</v>
      </c>
      <c r="N882" s="91" t="str">
        <f t="shared" si="278"/>
        <v>-</v>
      </c>
      <c r="O882" s="91" t="str">
        <f t="shared" si="278"/>
        <v>-</v>
      </c>
      <c r="P882" s="91" t="str">
        <f t="shared" si="278"/>
        <v>-</v>
      </c>
      <c r="Q882" s="91" t="str">
        <f t="shared" si="278"/>
        <v>-</v>
      </c>
      <c r="R882" s="91" t="str">
        <f t="shared" si="278"/>
        <v>-</v>
      </c>
      <c r="S882" s="91" t="str">
        <f t="shared" si="278"/>
        <v>-</v>
      </c>
      <c r="T882" s="91" t="str">
        <f t="shared" si="278"/>
        <v>-</v>
      </c>
      <c r="U882" s="91" t="str">
        <f t="shared" si="278"/>
        <v>-</v>
      </c>
      <c r="V882" s="91" t="str">
        <f t="shared" si="278"/>
        <v>-</v>
      </c>
      <c r="W882" s="91" t="str">
        <f t="shared" si="278"/>
        <v>-</v>
      </c>
      <c r="X882" s="91" t="str">
        <f t="shared" si="278"/>
        <v>-</v>
      </c>
      <c r="Y882" s="91" t="str">
        <f t="shared" si="278"/>
        <v>-</v>
      </c>
      <c r="Z882" s="91" t="str">
        <f t="shared" si="278"/>
        <v>-</v>
      </c>
      <c r="AA882" s="91" t="str">
        <f t="shared" si="278"/>
        <v>-</v>
      </c>
      <c r="AB882" s="91" t="str">
        <f t="shared" si="278"/>
        <v>-</v>
      </c>
      <c r="AC882" s="91" t="str">
        <f t="shared" si="278"/>
        <v>-</v>
      </c>
      <c r="AD882" s="91" t="str">
        <f t="shared" si="278"/>
        <v>-</v>
      </c>
      <c r="AE882" s="91" t="str">
        <f t="shared" si="278"/>
        <v>-</v>
      </c>
      <c r="AF882" s="91" t="str">
        <f t="shared" si="278"/>
        <v>-</v>
      </c>
      <c r="AG882" s="91" t="str">
        <f t="shared" si="278"/>
        <v>-</v>
      </c>
      <c r="AH882" s="91" t="str">
        <f t="shared" si="278"/>
        <v>-</v>
      </c>
      <c r="AI882" s="91" t="str">
        <f t="shared" si="278"/>
        <v>-</v>
      </c>
      <c r="AJ882" s="91" t="str">
        <f t="shared" si="278"/>
        <v>-</v>
      </c>
      <c r="AK882" s="91" t="str">
        <f t="shared" si="278"/>
        <v>-</v>
      </c>
      <c r="AL882" s="91" t="str">
        <f t="shared" si="278"/>
        <v>-</v>
      </c>
      <c r="AM882" s="91" t="str">
        <f t="shared" si="278"/>
        <v>-</v>
      </c>
    </row>
    <row r="883" spans="1:39">
      <c r="A883" s="58" t="str">
        <f t="shared" si="273"/>
        <v/>
      </c>
      <c r="B883" s="120" t="str">
        <f t="shared" si="273"/>
        <v/>
      </c>
      <c r="C883" s="86" t="str">
        <f t="shared" si="273"/>
        <v/>
      </c>
      <c r="D883" s="87" t="str">
        <f t="shared" si="273"/>
        <v/>
      </c>
      <c r="E883" s="91" t="str">
        <f t="shared" ref="E883:AM883" si="279">IFERROR(RANK(E269,E$4:E$610,),"-")</f>
        <v>-</v>
      </c>
      <c r="F883" s="91" t="str">
        <f t="shared" si="279"/>
        <v>-</v>
      </c>
      <c r="G883" s="91" t="str">
        <f t="shared" si="279"/>
        <v>-</v>
      </c>
      <c r="H883" s="91" t="str">
        <f t="shared" si="279"/>
        <v>-</v>
      </c>
      <c r="I883" s="91" t="str">
        <f t="shared" si="279"/>
        <v>-</v>
      </c>
      <c r="J883" s="91" t="str">
        <f t="shared" si="279"/>
        <v>-</v>
      </c>
      <c r="K883" s="91" t="str">
        <f t="shared" si="279"/>
        <v>-</v>
      </c>
      <c r="L883" s="91" t="str">
        <f t="shared" si="279"/>
        <v>-</v>
      </c>
      <c r="M883" s="91" t="str">
        <f t="shared" si="279"/>
        <v>-</v>
      </c>
      <c r="N883" s="91" t="str">
        <f t="shared" si="279"/>
        <v>-</v>
      </c>
      <c r="O883" s="91" t="str">
        <f t="shared" si="279"/>
        <v>-</v>
      </c>
      <c r="P883" s="91" t="str">
        <f t="shared" si="279"/>
        <v>-</v>
      </c>
      <c r="Q883" s="91" t="str">
        <f t="shared" si="279"/>
        <v>-</v>
      </c>
      <c r="R883" s="91" t="str">
        <f t="shared" si="279"/>
        <v>-</v>
      </c>
      <c r="S883" s="91" t="str">
        <f t="shared" si="279"/>
        <v>-</v>
      </c>
      <c r="T883" s="91" t="str">
        <f t="shared" si="279"/>
        <v>-</v>
      </c>
      <c r="U883" s="91" t="str">
        <f t="shared" si="279"/>
        <v>-</v>
      </c>
      <c r="V883" s="91" t="str">
        <f t="shared" si="279"/>
        <v>-</v>
      </c>
      <c r="W883" s="91" t="str">
        <f t="shared" si="279"/>
        <v>-</v>
      </c>
      <c r="X883" s="91" t="str">
        <f t="shared" si="279"/>
        <v>-</v>
      </c>
      <c r="Y883" s="91" t="str">
        <f t="shared" si="279"/>
        <v>-</v>
      </c>
      <c r="Z883" s="91" t="str">
        <f t="shared" si="279"/>
        <v>-</v>
      </c>
      <c r="AA883" s="91" t="str">
        <f t="shared" si="279"/>
        <v>-</v>
      </c>
      <c r="AB883" s="91" t="str">
        <f t="shared" si="279"/>
        <v>-</v>
      </c>
      <c r="AC883" s="91" t="str">
        <f t="shared" si="279"/>
        <v>-</v>
      </c>
      <c r="AD883" s="91" t="str">
        <f t="shared" si="279"/>
        <v>-</v>
      </c>
      <c r="AE883" s="91" t="str">
        <f t="shared" si="279"/>
        <v>-</v>
      </c>
      <c r="AF883" s="91" t="str">
        <f t="shared" si="279"/>
        <v>-</v>
      </c>
      <c r="AG883" s="91" t="str">
        <f t="shared" si="279"/>
        <v>-</v>
      </c>
      <c r="AH883" s="91" t="str">
        <f t="shared" si="279"/>
        <v>-</v>
      </c>
      <c r="AI883" s="91" t="str">
        <f t="shared" si="279"/>
        <v>-</v>
      </c>
      <c r="AJ883" s="91" t="str">
        <f t="shared" si="279"/>
        <v>-</v>
      </c>
      <c r="AK883" s="91" t="str">
        <f t="shared" si="279"/>
        <v>-</v>
      </c>
      <c r="AL883" s="91" t="str">
        <f t="shared" si="279"/>
        <v>-</v>
      </c>
      <c r="AM883" s="91" t="str">
        <f t="shared" si="279"/>
        <v>-</v>
      </c>
    </row>
    <row r="884" spans="1:39">
      <c r="A884" s="58" t="str">
        <f t="shared" si="273"/>
        <v/>
      </c>
      <c r="B884" s="120" t="str">
        <f t="shared" si="273"/>
        <v/>
      </c>
      <c r="C884" s="86" t="str">
        <f t="shared" si="273"/>
        <v/>
      </c>
      <c r="D884" s="87" t="str">
        <f t="shared" si="273"/>
        <v/>
      </c>
      <c r="E884" s="91" t="str">
        <f t="shared" ref="E884:AM884" si="280">IFERROR(RANK(E270,E$4:E$610,),"-")</f>
        <v>-</v>
      </c>
      <c r="F884" s="91" t="str">
        <f t="shared" si="280"/>
        <v>-</v>
      </c>
      <c r="G884" s="91" t="str">
        <f t="shared" si="280"/>
        <v>-</v>
      </c>
      <c r="H884" s="91" t="str">
        <f t="shared" si="280"/>
        <v>-</v>
      </c>
      <c r="I884" s="91" t="str">
        <f t="shared" si="280"/>
        <v>-</v>
      </c>
      <c r="J884" s="91" t="str">
        <f t="shared" si="280"/>
        <v>-</v>
      </c>
      <c r="K884" s="91" t="str">
        <f t="shared" si="280"/>
        <v>-</v>
      </c>
      <c r="L884" s="91" t="str">
        <f t="shared" si="280"/>
        <v>-</v>
      </c>
      <c r="M884" s="91" t="str">
        <f t="shared" si="280"/>
        <v>-</v>
      </c>
      <c r="N884" s="91" t="str">
        <f t="shared" si="280"/>
        <v>-</v>
      </c>
      <c r="O884" s="91" t="str">
        <f t="shared" si="280"/>
        <v>-</v>
      </c>
      <c r="P884" s="91" t="str">
        <f t="shared" si="280"/>
        <v>-</v>
      </c>
      <c r="Q884" s="91" t="str">
        <f t="shared" si="280"/>
        <v>-</v>
      </c>
      <c r="R884" s="91" t="str">
        <f t="shared" si="280"/>
        <v>-</v>
      </c>
      <c r="S884" s="91" t="str">
        <f t="shared" si="280"/>
        <v>-</v>
      </c>
      <c r="T884" s="91" t="str">
        <f t="shared" si="280"/>
        <v>-</v>
      </c>
      <c r="U884" s="91" t="str">
        <f t="shared" si="280"/>
        <v>-</v>
      </c>
      <c r="V884" s="91" t="str">
        <f t="shared" si="280"/>
        <v>-</v>
      </c>
      <c r="W884" s="91" t="str">
        <f t="shared" si="280"/>
        <v>-</v>
      </c>
      <c r="X884" s="91" t="str">
        <f t="shared" si="280"/>
        <v>-</v>
      </c>
      <c r="Y884" s="91" t="str">
        <f t="shared" si="280"/>
        <v>-</v>
      </c>
      <c r="Z884" s="91" t="str">
        <f t="shared" si="280"/>
        <v>-</v>
      </c>
      <c r="AA884" s="91" t="str">
        <f t="shared" si="280"/>
        <v>-</v>
      </c>
      <c r="AB884" s="91" t="str">
        <f t="shared" si="280"/>
        <v>-</v>
      </c>
      <c r="AC884" s="91" t="str">
        <f t="shared" si="280"/>
        <v>-</v>
      </c>
      <c r="AD884" s="91" t="str">
        <f t="shared" si="280"/>
        <v>-</v>
      </c>
      <c r="AE884" s="91" t="str">
        <f t="shared" si="280"/>
        <v>-</v>
      </c>
      <c r="AF884" s="91" t="str">
        <f t="shared" si="280"/>
        <v>-</v>
      </c>
      <c r="AG884" s="91" t="str">
        <f t="shared" si="280"/>
        <v>-</v>
      </c>
      <c r="AH884" s="91" t="str">
        <f t="shared" si="280"/>
        <v>-</v>
      </c>
      <c r="AI884" s="91" t="str">
        <f t="shared" si="280"/>
        <v>-</v>
      </c>
      <c r="AJ884" s="91" t="str">
        <f t="shared" si="280"/>
        <v>-</v>
      </c>
      <c r="AK884" s="91" t="str">
        <f t="shared" si="280"/>
        <v>-</v>
      </c>
      <c r="AL884" s="91" t="str">
        <f t="shared" si="280"/>
        <v>-</v>
      </c>
      <c r="AM884" s="91" t="str">
        <f t="shared" si="280"/>
        <v>-</v>
      </c>
    </row>
    <row r="885" spans="1:39">
      <c r="A885" s="58" t="str">
        <f t="shared" si="273"/>
        <v/>
      </c>
      <c r="B885" s="120" t="str">
        <f t="shared" si="273"/>
        <v/>
      </c>
      <c r="C885" s="86" t="str">
        <f t="shared" si="273"/>
        <v/>
      </c>
      <c r="D885" s="87" t="str">
        <f t="shared" si="273"/>
        <v/>
      </c>
      <c r="E885" s="91" t="str">
        <f t="shared" ref="E885:AM885" si="281">IFERROR(RANK(E271,E$4:E$610,),"-")</f>
        <v>-</v>
      </c>
      <c r="F885" s="91" t="str">
        <f t="shared" si="281"/>
        <v>-</v>
      </c>
      <c r="G885" s="91" t="str">
        <f t="shared" si="281"/>
        <v>-</v>
      </c>
      <c r="H885" s="91" t="str">
        <f t="shared" si="281"/>
        <v>-</v>
      </c>
      <c r="I885" s="91" t="str">
        <f t="shared" si="281"/>
        <v>-</v>
      </c>
      <c r="J885" s="91" t="str">
        <f t="shared" si="281"/>
        <v>-</v>
      </c>
      <c r="K885" s="91" t="str">
        <f t="shared" si="281"/>
        <v>-</v>
      </c>
      <c r="L885" s="91" t="str">
        <f t="shared" si="281"/>
        <v>-</v>
      </c>
      <c r="M885" s="91" t="str">
        <f t="shared" si="281"/>
        <v>-</v>
      </c>
      <c r="N885" s="91" t="str">
        <f t="shared" si="281"/>
        <v>-</v>
      </c>
      <c r="O885" s="91" t="str">
        <f t="shared" si="281"/>
        <v>-</v>
      </c>
      <c r="P885" s="91" t="str">
        <f t="shared" si="281"/>
        <v>-</v>
      </c>
      <c r="Q885" s="91" t="str">
        <f t="shared" si="281"/>
        <v>-</v>
      </c>
      <c r="R885" s="91" t="str">
        <f t="shared" si="281"/>
        <v>-</v>
      </c>
      <c r="S885" s="91" t="str">
        <f t="shared" si="281"/>
        <v>-</v>
      </c>
      <c r="T885" s="91" t="str">
        <f t="shared" si="281"/>
        <v>-</v>
      </c>
      <c r="U885" s="91" t="str">
        <f t="shared" si="281"/>
        <v>-</v>
      </c>
      <c r="V885" s="91" t="str">
        <f t="shared" si="281"/>
        <v>-</v>
      </c>
      <c r="W885" s="91" t="str">
        <f t="shared" si="281"/>
        <v>-</v>
      </c>
      <c r="X885" s="91" t="str">
        <f t="shared" si="281"/>
        <v>-</v>
      </c>
      <c r="Y885" s="91" t="str">
        <f t="shared" si="281"/>
        <v>-</v>
      </c>
      <c r="Z885" s="91" t="str">
        <f t="shared" si="281"/>
        <v>-</v>
      </c>
      <c r="AA885" s="91" t="str">
        <f t="shared" si="281"/>
        <v>-</v>
      </c>
      <c r="AB885" s="91" t="str">
        <f t="shared" si="281"/>
        <v>-</v>
      </c>
      <c r="AC885" s="91" t="str">
        <f t="shared" si="281"/>
        <v>-</v>
      </c>
      <c r="AD885" s="91" t="str">
        <f t="shared" si="281"/>
        <v>-</v>
      </c>
      <c r="AE885" s="91" t="str">
        <f t="shared" si="281"/>
        <v>-</v>
      </c>
      <c r="AF885" s="91" t="str">
        <f t="shared" si="281"/>
        <v>-</v>
      </c>
      <c r="AG885" s="91" t="str">
        <f t="shared" si="281"/>
        <v>-</v>
      </c>
      <c r="AH885" s="91" t="str">
        <f t="shared" si="281"/>
        <v>-</v>
      </c>
      <c r="AI885" s="91" t="str">
        <f t="shared" si="281"/>
        <v>-</v>
      </c>
      <c r="AJ885" s="91" t="str">
        <f t="shared" si="281"/>
        <v>-</v>
      </c>
      <c r="AK885" s="91" t="str">
        <f t="shared" si="281"/>
        <v>-</v>
      </c>
      <c r="AL885" s="91" t="str">
        <f t="shared" si="281"/>
        <v>-</v>
      </c>
      <c r="AM885" s="91" t="str">
        <f t="shared" si="281"/>
        <v>-</v>
      </c>
    </row>
    <row r="886" spans="1:39">
      <c r="A886" s="58" t="str">
        <f t="shared" si="273"/>
        <v/>
      </c>
      <c r="B886" s="120" t="str">
        <f t="shared" si="273"/>
        <v/>
      </c>
      <c r="C886" s="86" t="str">
        <f t="shared" si="273"/>
        <v/>
      </c>
      <c r="D886" s="87" t="str">
        <f t="shared" si="273"/>
        <v/>
      </c>
      <c r="E886" s="91" t="str">
        <f t="shared" ref="E886:AM886" si="282">IFERROR(RANK(E272,E$4:E$610,),"-")</f>
        <v>-</v>
      </c>
      <c r="F886" s="91" t="str">
        <f t="shared" si="282"/>
        <v>-</v>
      </c>
      <c r="G886" s="91" t="str">
        <f t="shared" si="282"/>
        <v>-</v>
      </c>
      <c r="H886" s="91" t="str">
        <f t="shared" si="282"/>
        <v>-</v>
      </c>
      <c r="I886" s="91" t="str">
        <f t="shared" si="282"/>
        <v>-</v>
      </c>
      <c r="J886" s="91" t="str">
        <f t="shared" si="282"/>
        <v>-</v>
      </c>
      <c r="K886" s="91" t="str">
        <f t="shared" si="282"/>
        <v>-</v>
      </c>
      <c r="L886" s="91" t="str">
        <f t="shared" si="282"/>
        <v>-</v>
      </c>
      <c r="M886" s="91" t="str">
        <f t="shared" si="282"/>
        <v>-</v>
      </c>
      <c r="N886" s="91" t="str">
        <f t="shared" si="282"/>
        <v>-</v>
      </c>
      <c r="O886" s="91" t="str">
        <f t="shared" si="282"/>
        <v>-</v>
      </c>
      <c r="P886" s="91" t="str">
        <f t="shared" si="282"/>
        <v>-</v>
      </c>
      <c r="Q886" s="91" t="str">
        <f t="shared" si="282"/>
        <v>-</v>
      </c>
      <c r="R886" s="91" t="str">
        <f t="shared" si="282"/>
        <v>-</v>
      </c>
      <c r="S886" s="91" t="str">
        <f t="shared" si="282"/>
        <v>-</v>
      </c>
      <c r="T886" s="91" t="str">
        <f t="shared" si="282"/>
        <v>-</v>
      </c>
      <c r="U886" s="91" t="str">
        <f t="shared" si="282"/>
        <v>-</v>
      </c>
      <c r="V886" s="91" t="str">
        <f t="shared" si="282"/>
        <v>-</v>
      </c>
      <c r="W886" s="91" t="str">
        <f t="shared" si="282"/>
        <v>-</v>
      </c>
      <c r="X886" s="91" t="str">
        <f t="shared" si="282"/>
        <v>-</v>
      </c>
      <c r="Y886" s="91" t="str">
        <f t="shared" si="282"/>
        <v>-</v>
      </c>
      <c r="Z886" s="91" t="str">
        <f t="shared" si="282"/>
        <v>-</v>
      </c>
      <c r="AA886" s="91" t="str">
        <f t="shared" si="282"/>
        <v>-</v>
      </c>
      <c r="AB886" s="91" t="str">
        <f t="shared" si="282"/>
        <v>-</v>
      </c>
      <c r="AC886" s="91" t="str">
        <f t="shared" si="282"/>
        <v>-</v>
      </c>
      <c r="AD886" s="91" t="str">
        <f t="shared" si="282"/>
        <v>-</v>
      </c>
      <c r="AE886" s="91" t="str">
        <f t="shared" si="282"/>
        <v>-</v>
      </c>
      <c r="AF886" s="91" t="str">
        <f t="shared" si="282"/>
        <v>-</v>
      </c>
      <c r="AG886" s="91" t="str">
        <f t="shared" si="282"/>
        <v>-</v>
      </c>
      <c r="AH886" s="91" t="str">
        <f t="shared" si="282"/>
        <v>-</v>
      </c>
      <c r="AI886" s="91" t="str">
        <f t="shared" si="282"/>
        <v>-</v>
      </c>
      <c r="AJ886" s="91" t="str">
        <f t="shared" si="282"/>
        <v>-</v>
      </c>
      <c r="AK886" s="91" t="str">
        <f t="shared" si="282"/>
        <v>-</v>
      </c>
      <c r="AL886" s="91" t="str">
        <f t="shared" si="282"/>
        <v>-</v>
      </c>
      <c r="AM886" s="91" t="str">
        <f t="shared" si="282"/>
        <v>-</v>
      </c>
    </row>
    <row r="887" spans="1:39">
      <c r="A887" s="58" t="str">
        <f t="shared" si="273"/>
        <v/>
      </c>
      <c r="B887" s="120" t="str">
        <f t="shared" si="273"/>
        <v/>
      </c>
      <c r="C887" s="86" t="str">
        <f t="shared" si="273"/>
        <v/>
      </c>
      <c r="D887" s="87" t="str">
        <f t="shared" si="273"/>
        <v/>
      </c>
      <c r="E887" s="91" t="str">
        <f t="shared" ref="E887:AM887" si="283">IFERROR(RANK(E273,E$4:E$610,),"-")</f>
        <v>-</v>
      </c>
      <c r="F887" s="91" t="str">
        <f t="shared" si="283"/>
        <v>-</v>
      </c>
      <c r="G887" s="91" t="str">
        <f t="shared" si="283"/>
        <v>-</v>
      </c>
      <c r="H887" s="91" t="str">
        <f t="shared" si="283"/>
        <v>-</v>
      </c>
      <c r="I887" s="91" t="str">
        <f t="shared" si="283"/>
        <v>-</v>
      </c>
      <c r="J887" s="91" t="str">
        <f t="shared" si="283"/>
        <v>-</v>
      </c>
      <c r="K887" s="91" t="str">
        <f t="shared" si="283"/>
        <v>-</v>
      </c>
      <c r="L887" s="91" t="str">
        <f t="shared" si="283"/>
        <v>-</v>
      </c>
      <c r="M887" s="91" t="str">
        <f t="shared" si="283"/>
        <v>-</v>
      </c>
      <c r="N887" s="91" t="str">
        <f t="shared" si="283"/>
        <v>-</v>
      </c>
      <c r="O887" s="91" t="str">
        <f t="shared" si="283"/>
        <v>-</v>
      </c>
      <c r="P887" s="91" t="str">
        <f t="shared" si="283"/>
        <v>-</v>
      </c>
      <c r="Q887" s="91" t="str">
        <f t="shared" si="283"/>
        <v>-</v>
      </c>
      <c r="R887" s="91" t="str">
        <f t="shared" si="283"/>
        <v>-</v>
      </c>
      <c r="S887" s="91" t="str">
        <f t="shared" si="283"/>
        <v>-</v>
      </c>
      <c r="T887" s="91" t="str">
        <f t="shared" si="283"/>
        <v>-</v>
      </c>
      <c r="U887" s="91" t="str">
        <f t="shared" si="283"/>
        <v>-</v>
      </c>
      <c r="V887" s="91" t="str">
        <f t="shared" si="283"/>
        <v>-</v>
      </c>
      <c r="W887" s="91" t="str">
        <f t="shared" si="283"/>
        <v>-</v>
      </c>
      <c r="X887" s="91" t="str">
        <f t="shared" si="283"/>
        <v>-</v>
      </c>
      <c r="Y887" s="91" t="str">
        <f t="shared" si="283"/>
        <v>-</v>
      </c>
      <c r="Z887" s="91" t="str">
        <f t="shared" si="283"/>
        <v>-</v>
      </c>
      <c r="AA887" s="91" t="str">
        <f t="shared" si="283"/>
        <v>-</v>
      </c>
      <c r="AB887" s="91" t="str">
        <f t="shared" si="283"/>
        <v>-</v>
      </c>
      <c r="AC887" s="91" t="str">
        <f t="shared" si="283"/>
        <v>-</v>
      </c>
      <c r="AD887" s="91" t="str">
        <f t="shared" si="283"/>
        <v>-</v>
      </c>
      <c r="AE887" s="91" t="str">
        <f t="shared" si="283"/>
        <v>-</v>
      </c>
      <c r="AF887" s="91" t="str">
        <f t="shared" si="283"/>
        <v>-</v>
      </c>
      <c r="AG887" s="91" t="str">
        <f t="shared" si="283"/>
        <v>-</v>
      </c>
      <c r="AH887" s="91" t="str">
        <f t="shared" si="283"/>
        <v>-</v>
      </c>
      <c r="AI887" s="91" t="str">
        <f t="shared" si="283"/>
        <v>-</v>
      </c>
      <c r="AJ887" s="91" t="str">
        <f t="shared" si="283"/>
        <v>-</v>
      </c>
      <c r="AK887" s="91" t="str">
        <f t="shared" si="283"/>
        <v>-</v>
      </c>
      <c r="AL887" s="91" t="str">
        <f t="shared" si="283"/>
        <v>-</v>
      </c>
      <c r="AM887" s="91" t="str">
        <f t="shared" si="283"/>
        <v>-</v>
      </c>
    </row>
    <row r="888" spans="1:39">
      <c r="A888" s="58" t="str">
        <f t="shared" si="273"/>
        <v/>
      </c>
      <c r="B888" s="120" t="str">
        <f t="shared" si="273"/>
        <v/>
      </c>
      <c r="C888" s="86" t="str">
        <f t="shared" si="273"/>
        <v/>
      </c>
      <c r="D888" s="87" t="str">
        <f t="shared" si="273"/>
        <v/>
      </c>
      <c r="E888" s="91" t="str">
        <f t="shared" ref="E888:AM888" si="284">IFERROR(RANK(E274,E$4:E$610,),"-")</f>
        <v>-</v>
      </c>
      <c r="F888" s="91" t="str">
        <f t="shared" si="284"/>
        <v>-</v>
      </c>
      <c r="G888" s="91" t="str">
        <f t="shared" si="284"/>
        <v>-</v>
      </c>
      <c r="H888" s="91" t="str">
        <f t="shared" si="284"/>
        <v>-</v>
      </c>
      <c r="I888" s="91" t="str">
        <f t="shared" si="284"/>
        <v>-</v>
      </c>
      <c r="J888" s="91" t="str">
        <f t="shared" si="284"/>
        <v>-</v>
      </c>
      <c r="K888" s="91" t="str">
        <f t="shared" si="284"/>
        <v>-</v>
      </c>
      <c r="L888" s="91" t="str">
        <f t="shared" si="284"/>
        <v>-</v>
      </c>
      <c r="M888" s="91" t="str">
        <f t="shared" si="284"/>
        <v>-</v>
      </c>
      <c r="N888" s="91" t="str">
        <f t="shared" si="284"/>
        <v>-</v>
      </c>
      <c r="O888" s="91" t="str">
        <f t="shared" si="284"/>
        <v>-</v>
      </c>
      <c r="P888" s="91" t="str">
        <f t="shared" si="284"/>
        <v>-</v>
      </c>
      <c r="Q888" s="91" t="str">
        <f t="shared" si="284"/>
        <v>-</v>
      </c>
      <c r="R888" s="91" t="str">
        <f t="shared" si="284"/>
        <v>-</v>
      </c>
      <c r="S888" s="91" t="str">
        <f t="shared" si="284"/>
        <v>-</v>
      </c>
      <c r="T888" s="91" t="str">
        <f t="shared" si="284"/>
        <v>-</v>
      </c>
      <c r="U888" s="91" t="str">
        <f t="shared" si="284"/>
        <v>-</v>
      </c>
      <c r="V888" s="91" t="str">
        <f t="shared" si="284"/>
        <v>-</v>
      </c>
      <c r="W888" s="91" t="str">
        <f t="shared" si="284"/>
        <v>-</v>
      </c>
      <c r="X888" s="91" t="str">
        <f t="shared" si="284"/>
        <v>-</v>
      </c>
      <c r="Y888" s="91" t="str">
        <f t="shared" si="284"/>
        <v>-</v>
      </c>
      <c r="Z888" s="91" t="str">
        <f t="shared" si="284"/>
        <v>-</v>
      </c>
      <c r="AA888" s="91" t="str">
        <f t="shared" si="284"/>
        <v>-</v>
      </c>
      <c r="AB888" s="91" t="str">
        <f t="shared" si="284"/>
        <v>-</v>
      </c>
      <c r="AC888" s="91" t="str">
        <f t="shared" si="284"/>
        <v>-</v>
      </c>
      <c r="AD888" s="91" t="str">
        <f t="shared" si="284"/>
        <v>-</v>
      </c>
      <c r="AE888" s="91" t="str">
        <f t="shared" si="284"/>
        <v>-</v>
      </c>
      <c r="AF888" s="91" t="str">
        <f t="shared" si="284"/>
        <v>-</v>
      </c>
      <c r="AG888" s="91" t="str">
        <f t="shared" si="284"/>
        <v>-</v>
      </c>
      <c r="AH888" s="91" t="str">
        <f t="shared" si="284"/>
        <v>-</v>
      </c>
      <c r="AI888" s="91" t="str">
        <f t="shared" si="284"/>
        <v>-</v>
      </c>
      <c r="AJ888" s="91" t="str">
        <f t="shared" si="284"/>
        <v>-</v>
      </c>
      <c r="AK888" s="91" t="str">
        <f t="shared" si="284"/>
        <v>-</v>
      </c>
      <c r="AL888" s="91" t="str">
        <f t="shared" si="284"/>
        <v>-</v>
      </c>
      <c r="AM888" s="91" t="str">
        <f t="shared" si="284"/>
        <v>-</v>
      </c>
    </row>
    <row r="889" spans="1:39">
      <c r="A889" s="58" t="str">
        <f t="shared" si="273"/>
        <v/>
      </c>
      <c r="B889" s="120" t="str">
        <f t="shared" si="273"/>
        <v/>
      </c>
      <c r="C889" s="86" t="str">
        <f t="shared" si="273"/>
        <v/>
      </c>
      <c r="D889" s="87" t="str">
        <f t="shared" si="273"/>
        <v/>
      </c>
      <c r="E889" s="91" t="str">
        <f t="shared" ref="E889:AM889" si="285">IFERROR(RANK(E275,E$4:E$610,),"-")</f>
        <v>-</v>
      </c>
      <c r="F889" s="91" t="str">
        <f t="shared" si="285"/>
        <v>-</v>
      </c>
      <c r="G889" s="91" t="str">
        <f t="shared" si="285"/>
        <v>-</v>
      </c>
      <c r="H889" s="91" t="str">
        <f t="shared" si="285"/>
        <v>-</v>
      </c>
      <c r="I889" s="91" t="str">
        <f t="shared" si="285"/>
        <v>-</v>
      </c>
      <c r="J889" s="91" t="str">
        <f t="shared" si="285"/>
        <v>-</v>
      </c>
      <c r="K889" s="91" t="str">
        <f t="shared" si="285"/>
        <v>-</v>
      </c>
      <c r="L889" s="91" t="str">
        <f t="shared" si="285"/>
        <v>-</v>
      </c>
      <c r="M889" s="91" t="str">
        <f t="shared" si="285"/>
        <v>-</v>
      </c>
      <c r="N889" s="91" t="str">
        <f t="shared" si="285"/>
        <v>-</v>
      </c>
      <c r="O889" s="91" t="str">
        <f t="shared" si="285"/>
        <v>-</v>
      </c>
      <c r="P889" s="91" t="str">
        <f t="shared" si="285"/>
        <v>-</v>
      </c>
      <c r="Q889" s="91" t="str">
        <f t="shared" si="285"/>
        <v>-</v>
      </c>
      <c r="R889" s="91" t="str">
        <f t="shared" si="285"/>
        <v>-</v>
      </c>
      <c r="S889" s="91" t="str">
        <f t="shared" si="285"/>
        <v>-</v>
      </c>
      <c r="T889" s="91" t="str">
        <f t="shared" si="285"/>
        <v>-</v>
      </c>
      <c r="U889" s="91" t="str">
        <f t="shared" si="285"/>
        <v>-</v>
      </c>
      <c r="V889" s="91" t="str">
        <f t="shared" si="285"/>
        <v>-</v>
      </c>
      <c r="W889" s="91" t="str">
        <f t="shared" si="285"/>
        <v>-</v>
      </c>
      <c r="X889" s="91" t="str">
        <f t="shared" si="285"/>
        <v>-</v>
      </c>
      <c r="Y889" s="91" t="str">
        <f t="shared" si="285"/>
        <v>-</v>
      </c>
      <c r="Z889" s="91" t="str">
        <f t="shared" si="285"/>
        <v>-</v>
      </c>
      <c r="AA889" s="91" t="str">
        <f t="shared" si="285"/>
        <v>-</v>
      </c>
      <c r="AB889" s="91" t="str">
        <f t="shared" si="285"/>
        <v>-</v>
      </c>
      <c r="AC889" s="91" t="str">
        <f t="shared" si="285"/>
        <v>-</v>
      </c>
      <c r="AD889" s="91" t="str">
        <f t="shared" si="285"/>
        <v>-</v>
      </c>
      <c r="AE889" s="91" t="str">
        <f t="shared" si="285"/>
        <v>-</v>
      </c>
      <c r="AF889" s="91" t="str">
        <f t="shared" si="285"/>
        <v>-</v>
      </c>
      <c r="AG889" s="91" t="str">
        <f t="shared" si="285"/>
        <v>-</v>
      </c>
      <c r="AH889" s="91" t="str">
        <f t="shared" si="285"/>
        <v>-</v>
      </c>
      <c r="AI889" s="91" t="str">
        <f t="shared" si="285"/>
        <v>-</v>
      </c>
      <c r="AJ889" s="91" t="str">
        <f t="shared" si="285"/>
        <v>-</v>
      </c>
      <c r="AK889" s="91" t="str">
        <f t="shared" si="285"/>
        <v>-</v>
      </c>
      <c r="AL889" s="91" t="str">
        <f t="shared" si="285"/>
        <v>-</v>
      </c>
      <c r="AM889" s="91" t="str">
        <f t="shared" si="285"/>
        <v>-</v>
      </c>
    </row>
    <row r="890" spans="1:39">
      <c r="A890" s="58" t="str">
        <f t="shared" si="273"/>
        <v/>
      </c>
      <c r="B890" s="120" t="str">
        <f t="shared" si="273"/>
        <v/>
      </c>
      <c r="C890" s="86" t="str">
        <f t="shared" si="273"/>
        <v/>
      </c>
      <c r="D890" s="87" t="str">
        <f t="shared" si="273"/>
        <v/>
      </c>
      <c r="E890" s="91" t="str">
        <f t="shared" ref="E890:AM890" si="286">IFERROR(RANK(E276,E$4:E$610,),"-")</f>
        <v>-</v>
      </c>
      <c r="F890" s="91" t="str">
        <f t="shared" si="286"/>
        <v>-</v>
      </c>
      <c r="G890" s="91" t="str">
        <f t="shared" si="286"/>
        <v>-</v>
      </c>
      <c r="H890" s="91" t="str">
        <f t="shared" si="286"/>
        <v>-</v>
      </c>
      <c r="I890" s="91" t="str">
        <f t="shared" si="286"/>
        <v>-</v>
      </c>
      <c r="J890" s="91" t="str">
        <f t="shared" si="286"/>
        <v>-</v>
      </c>
      <c r="K890" s="91" t="str">
        <f t="shared" si="286"/>
        <v>-</v>
      </c>
      <c r="L890" s="91" t="str">
        <f t="shared" si="286"/>
        <v>-</v>
      </c>
      <c r="M890" s="91" t="str">
        <f t="shared" si="286"/>
        <v>-</v>
      </c>
      <c r="N890" s="91" t="str">
        <f t="shared" si="286"/>
        <v>-</v>
      </c>
      <c r="O890" s="91" t="str">
        <f t="shared" si="286"/>
        <v>-</v>
      </c>
      <c r="P890" s="91" t="str">
        <f t="shared" si="286"/>
        <v>-</v>
      </c>
      <c r="Q890" s="91" t="str">
        <f t="shared" si="286"/>
        <v>-</v>
      </c>
      <c r="R890" s="91" t="str">
        <f t="shared" si="286"/>
        <v>-</v>
      </c>
      <c r="S890" s="91" t="str">
        <f t="shared" si="286"/>
        <v>-</v>
      </c>
      <c r="T890" s="91" t="str">
        <f t="shared" si="286"/>
        <v>-</v>
      </c>
      <c r="U890" s="91" t="str">
        <f t="shared" si="286"/>
        <v>-</v>
      </c>
      <c r="V890" s="91" t="str">
        <f t="shared" si="286"/>
        <v>-</v>
      </c>
      <c r="W890" s="91" t="str">
        <f t="shared" si="286"/>
        <v>-</v>
      </c>
      <c r="X890" s="91" t="str">
        <f t="shared" si="286"/>
        <v>-</v>
      </c>
      <c r="Y890" s="91" t="str">
        <f t="shared" si="286"/>
        <v>-</v>
      </c>
      <c r="Z890" s="91" t="str">
        <f t="shared" si="286"/>
        <v>-</v>
      </c>
      <c r="AA890" s="91" t="str">
        <f t="shared" si="286"/>
        <v>-</v>
      </c>
      <c r="AB890" s="91" t="str">
        <f t="shared" si="286"/>
        <v>-</v>
      </c>
      <c r="AC890" s="91" t="str">
        <f t="shared" si="286"/>
        <v>-</v>
      </c>
      <c r="AD890" s="91" t="str">
        <f t="shared" si="286"/>
        <v>-</v>
      </c>
      <c r="AE890" s="91" t="str">
        <f t="shared" si="286"/>
        <v>-</v>
      </c>
      <c r="AF890" s="91" t="str">
        <f t="shared" si="286"/>
        <v>-</v>
      </c>
      <c r="AG890" s="91" t="str">
        <f t="shared" si="286"/>
        <v>-</v>
      </c>
      <c r="AH890" s="91" t="str">
        <f t="shared" si="286"/>
        <v>-</v>
      </c>
      <c r="AI890" s="91" t="str">
        <f t="shared" si="286"/>
        <v>-</v>
      </c>
      <c r="AJ890" s="91" t="str">
        <f t="shared" si="286"/>
        <v>-</v>
      </c>
      <c r="AK890" s="91" t="str">
        <f t="shared" si="286"/>
        <v>-</v>
      </c>
      <c r="AL890" s="91" t="str">
        <f t="shared" si="286"/>
        <v>-</v>
      </c>
      <c r="AM890" s="91" t="str">
        <f t="shared" si="286"/>
        <v>-</v>
      </c>
    </row>
    <row r="891" spans="1:39">
      <c r="A891" s="58" t="str">
        <f t="shared" si="273"/>
        <v/>
      </c>
      <c r="B891" s="120" t="str">
        <f t="shared" si="273"/>
        <v/>
      </c>
      <c r="C891" s="86" t="str">
        <f t="shared" si="273"/>
        <v/>
      </c>
      <c r="D891" s="87" t="str">
        <f t="shared" si="273"/>
        <v/>
      </c>
      <c r="E891" s="91" t="str">
        <f t="shared" ref="E891:AM891" si="287">IFERROR(RANK(E277,E$4:E$610,),"-")</f>
        <v>-</v>
      </c>
      <c r="F891" s="91" t="str">
        <f t="shared" si="287"/>
        <v>-</v>
      </c>
      <c r="G891" s="91" t="str">
        <f t="shared" si="287"/>
        <v>-</v>
      </c>
      <c r="H891" s="91" t="str">
        <f t="shared" si="287"/>
        <v>-</v>
      </c>
      <c r="I891" s="91" t="str">
        <f t="shared" si="287"/>
        <v>-</v>
      </c>
      <c r="J891" s="91" t="str">
        <f t="shared" si="287"/>
        <v>-</v>
      </c>
      <c r="K891" s="91" t="str">
        <f t="shared" si="287"/>
        <v>-</v>
      </c>
      <c r="L891" s="91" t="str">
        <f t="shared" si="287"/>
        <v>-</v>
      </c>
      <c r="M891" s="91" t="str">
        <f t="shared" si="287"/>
        <v>-</v>
      </c>
      <c r="N891" s="91" t="str">
        <f t="shared" si="287"/>
        <v>-</v>
      </c>
      <c r="O891" s="91" t="str">
        <f t="shared" si="287"/>
        <v>-</v>
      </c>
      <c r="P891" s="91" t="str">
        <f t="shared" si="287"/>
        <v>-</v>
      </c>
      <c r="Q891" s="91" t="str">
        <f t="shared" si="287"/>
        <v>-</v>
      </c>
      <c r="R891" s="91" t="str">
        <f t="shared" si="287"/>
        <v>-</v>
      </c>
      <c r="S891" s="91" t="str">
        <f t="shared" si="287"/>
        <v>-</v>
      </c>
      <c r="T891" s="91" t="str">
        <f t="shared" si="287"/>
        <v>-</v>
      </c>
      <c r="U891" s="91" t="str">
        <f t="shared" si="287"/>
        <v>-</v>
      </c>
      <c r="V891" s="91" t="str">
        <f t="shared" si="287"/>
        <v>-</v>
      </c>
      <c r="W891" s="91" t="str">
        <f t="shared" si="287"/>
        <v>-</v>
      </c>
      <c r="X891" s="91" t="str">
        <f t="shared" si="287"/>
        <v>-</v>
      </c>
      <c r="Y891" s="91" t="str">
        <f t="shared" si="287"/>
        <v>-</v>
      </c>
      <c r="Z891" s="91" t="str">
        <f t="shared" si="287"/>
        <v>-</v>
      </c>
      <c r="AA891" s="91" t="str">
        <f t="shared" si="287"/>
        <v>-</v>
      </c>
      <c r="AB891" s="91" t="str">
        <f t="shared" si="287"/>
        <v>-</v>
      </c>
      <c r="AC891" s="91" t="str">
        <f t="shared" si="287"/>
        <v>-</v>
      </c>
      <c r="AD891" s="91" t="str">
        <f t="shared" si="287"/>
        <v>-</v>
      </c>
      <c r="AE891" s="91" t="str">
        <f t="shared" si="287"/>
        <v>-</v>
      </c>
      <c r="AF891" s="91" t="str">
        <f t="shared" si="287"/>
        <v>-</v>
      </c>
      <c r="AG891" s="91" t="str">
        <f t="shared" si="287"/>
        <v>-</v>
      </c>
      <c r="AH891" s="91" t="str">
        <f t="shared" si="287"/>
        <v>-</v>
      </c>
      <c r="AI891" s="91" t="str">
        <f t="shared" si="287"/>
        <v>-</v>
      </c>
      <c r="AJ891" s="91" t="str">
        <f t="shared" si="287"/>
        <v>-</v>
      </c>
      <c r="AK891" s="91" t="str">
        <f t="shared" si="287"/>
        <v>-</v>
      </c>
      <c r="AL891" s="91" t="str">
        <f t="shared" si="287"/>
        <v>-</v>
      </c>
      <c r="AM891" s="91" t="str">
        <f t="shared" si="287"/>
        <v>-</v>
      </c>
    </row>
    <row r="892" spans="1:39">
      <c r="A892" s="58" t="str">
        <f t="shared" si="273"/>
        <v/>
      </c>
      <c r="B892" s="120" t="str">
        <f t="shared" si="273"/>
        <v/>
      </c>
      <c r="C892" s="86" t="str">
        <f t="shared" si="273"/>
        <v/>
      </c>
      <c r="D892" s="87" t="str">
        <f t="shared" si="273"/>
        <v/>
      </c>
      <c r="E892" s="91" t="str">
        <f t="shared" ref="E892:AM892" si="288">IFERROR(RANK(E278,E$4:E$610,),"-")</f>
        <v>-</v>
      </c>
      <c r="F892" s="91" t="str">
        <f t="shared" si="288"/>
        <v>-</v>
      </c>
      <c r="G892" s="91" t="str">
        <f t="shared" si="288"/>
        <v>-</v>
      </c>
      <c r="H892" s="91" t="str">
        <f t="shared" si="288"/>
        <v>-</v>
      </c>
      <c r="I892" s="91" t="str">
        <f t="shared" si="288"/>
        <v>-</v>
      </c>
      <c r="J892" s="91" t="str">
        <f t="shared" si="288"/>
        <v>-</v>
      </c>
      <c r="K892" s="91" t="str">
        <f t="shared" si="288"/>
        <v>-</v>
      </c>
      <c r="L892" s="91" t="str">
        <f t="shared" si="288"/>
        <v>-</v>
      </c>
      <c r="M892" s="91" t="str">
        <f t="shared" si="288"/>
        <v>-</v>
      </c>
      <c r="N892" s="91" t="str">
        <f t="shared" si="288"/>
        <v>-</v>
      </c>
      <c r="O892" s="91" t="str">
        <f t="shared" si="288"/>
        <v>-</v>
      </c>
      <c r="P892" s="91" t="str">
        <f t="shared" si="288"/>
        <v>-</v>
      </c>
      <c r="Q892" s="91" t="str">
        <f t="shared" si="288"/>
        <v>-</v>
      </c>
      <c r="R892" s="91" t="str">
        <f t="shared" si="288"/>
        <v>-</v>
      </c>
      <c r="S892" s="91" t="str">
        <f t="shared" si="288"/>
        <v>-</v>
      </c>
      <c r="T892" s="91" t="str">
        <f t="shared" si="288"/>
        <v>-</v>
      </c>
      <c r="U892" s="91" t="str">
        <f t="shared" si="288"/>
        <v>-</v>
      </c>
      <c r="V892" s="91" t="str">
        <f t="shared" si="288"/>
        <v>-</v>
      </c>
      <c r="W892" s="91" t="str">
        <f t="shared" si="288"/>
        <v>-</v>
      </c>
      <c r="X892" s="91" t="str">
        <f t="shared" si="288"/>
        <v>-</v>
      </c>
      <c r="Y892" s="91" t="str">
        <f t="shared" si="288"/>
        <v>-</v>
      </c>
      <c r="Z892" s="91" t="str">
        <f t="shared" si="288"/>
        <v>-</v>
      </c>
      <c r="AA892" s="91" t="str">
        <f t="shared" si="288"/>
        <v>-</v>
      </c>
      <c r="AB892" s="91" t="str">
        <f t="shared" si="288"/>
        <v>-</v>
      </c>
      <c r="AC892" s="91" t="str">
        <f t="shared" si="288"/>
        <v>-</v>
      </c>
      <c r="AD892" s="91" t="str">
        <f t="shared" si="288"/>
        <v>-</v>
      </c>
      <c r="AE892" s="91" t="str">
        <f t="shared" si="288"/>
        <v>-</v>
      </c>
      <c r="AF892" s="91" t="str">
        <f t="shared" si="288"/>
        <v>-</v>
      </c>
      <c r="AG892" s="91" t="str">
        <f t="shared" si="288"/>
        <v>-</v>
      </c>
      <c r="AH892" s="91" t="str">
        <f t="shared" si="288"/>
        <v>-</v>
      </c>
      <c r="AI892" s="91" t="str">
        <f t="shared" si="288"/>
        <v>-</v>
      </c>
      <c r="AJ892" s="91" t="str">
        <f t="shared" si="288"/>
        <v>-</v>
      </c>
      <c r="AK892" s="91" t="str">
        <f t="shared" si="288"/>
        <v>-</v>
      </c>
      <c r="AL892" s="91" t="str">
        <f t="shared" si="288"/>
        <v>-</v>
      </c>
      <c r="AM892" s="91" t="str">
        <f t="shared" si="288"/>
        <v>-</v>
      </c>
    </row>
    <row r="893" spans="1:39">
      <c r="A893" s="58" t="str">
        <f t="shared" si="273"/>
        <v/>
      </c>
      <c r="B893" s="120" t="str">
        <f t="shared" si="273"/>
        <v/>
      </c>
      <c r="C893" s="86" t="str">
        <f t="shared" si="273"/>
        <v/>
      </c>
      <c r="D893" s="87" t="str">
        <f t="shared" si="273"/>
        <v/>
      </c>
      <c r="E893" s="91" t="str">
        <f t="shared" ref="E893:AM893" si="289">IFERROR(RANK(E279,E$4:E$610,),"-")</f>
        <v>-</v>
      </c>
      <c r="F893" s="91" t="str">
        <f t="shared" si="289"/>
        <v>-</v>
      </c>
      <c r="G893" s="91" t="str">
        <f t="shared" si="289"/>
        <v>-</v>
      </c>
      <c r="H893" s="91" t="str">
        <f t="shared" si="289"/>
        <v>-</v>
      </c>
      <c r="I893" s="91" t="str">
        <f t="shared" si="289"/>
        <v>-</v>
      </c>
      <c r="J893" s="91" t="str">
        <f t="shared" si="289"/>
        <v>-</v>
      </c>
      <c r="K893" s="91" t="str">
        <f t="shared" si="289"/>
        <v>-</v>
      </c>
      <c r="L893" s="91" t="str">
        <f t="shared" si="289"/>
        <v>-</v>
      </c>
      <c r="M893" s="91" t="str">
        <f t="shared" si="289"/>
        <v>-</v>
      </c>
      <c r="N893" s="91" t="str">
        <f t="shared" si="289"/>
        <v>-</v>
      </c>
      <c r="O893" s="91" t="str">
        <f t="shared" si="289"/>
        <v>-</v>
      </c>
      <c r="P893" s="91" t="str">
        <f t="shared" si="289"/>
        <v>-</v>
      </c>
      <c r="Q893" s="91" t="str">
        <f t="shared" si="289"/>
        <v>-</v>
      </c>
      <c r="R893" s="91" t="str">
        <f t="shared" si="289"/>
        <v>-</v>
      </c>
      <c r="S893" s="91" t="str">
        <f t="shared" si="289"/>
        <v>-</v>
      </c>
      <c r="T893" s="91" t="str">
        <f t="shared" si="289"/>
        <v>-</v>
      </c>
      <c r="U893" s="91" t="str">
        <f t="shared" si="289"/>
        <v>-</v>
      </c>
      <c r="V893" s="91" t="str">
        <f t="shared" si="289"/>
        <v>-</v>
      </c>
      <c r="W893" s="91" t="str">
        <f t="shared" si="289"/>
        <v>-</v>
      </c>
      <c r="X893" s="91" t="str">
        <f t="shared" si="289"/>
        <v>-</v>
      </c>
      <c r="Y893" s="91" t="str">
        <f t="shared" si="289"/>
        <v>-</v>
      </c>
      <c r="Z893" s="91" t="str">
        <f t="shared" si="289"/>
        <v>-</v>
      </c>
      <c r="AA893" s="91" t="str">
        <f t="shared" si="289"/>
        <v>-</v>
      </c>
      <c r="AB893" s="91" t="str">
        <f t="shared" si="289"/>
        <v>-</v>
      </c>
      <c r="AC893" s="91" t="str">
        <f t="shared" si="289"/>
        <v>-</v>
      </c>
      <c r="AD893" s="91" t="str">
        <f t="shared" si="289"/>
        <v>-</v>
      </c>
      <c r="AE893" s="91" t="str">
        <f t="shared" si="289"/>
        <v>-</v>
      </c>
      <c r="AF893" s="91" t="str">
        <f t="shared" si="289"/>
        <v>-</v>
      </c>
      <c r="AG893" s="91" t="str">
        <f t="shared" si="289"/>
        <v>-</v>
      </c>
      <c r="AH893" s="91" t="str">
        <f t="shared" si="289"/>
        <v>-</v>
      </c>
      <c r="AI893" s="91" t="str">
        <f t="shared" si="289"/>
        <v>-</v>
      </c>
      <c r="AJ893" s="91" t="str">
        <f t="shared" si="289"/>
        <v>-</v>
      </c>
      <c r="AK893" s="91" t="str">
        <f t="shared" si="289"/>
        <v>-</v>
      </c>
      <c r="AL893" s="91" t="str">
        <f t="shared" si="289"/>
        <v>-</v>
      </c>
      <c r="AM893" s="91" t="str">
        <f t="shared" si="289"/>
        <v>-</v>
      </c>
    </row>
    <row r="894" spans="1:39">
      <c r="A894" s="58" t="str">
        <f t="shared" si="273"/>
        <v/>
      </c>
      <c r="B894" s="120" t="str">
        <f t="shared" si="273"/>
        <v/>
      </c>
      <c r="C894" s="86" t="str">
        <f t="shared" si="273"/>
        <v/>
      </c>
      <c r="D894" s="87" t="str">
        <f t="shared" si="273"/>
        <v/>
      </c>
      <c r="E894" s="91" t="str">
        <f t="shared" ref="E894:AM894" si="290">IFERROR(RANK(E280,E$4:E$610,),"-")</f>
        <v>-</v>
      </c>
      <c r="F894" s="91" t="str">
        <f t="shared" si="290"/>
        <v>-</v>
      </c>
      <c r="G894" s="91" t="str">
        <f t="shared" si="290"/>
        <v>-</v>
      </c>
      <c r="H894" s="91" t="str">
        <f t="shared" si="290"/>
        <v>-</v>
      </c>
      <c r="I894" s="91" t="str">
        <f t="shared" si="290"/>
        <v>-</v>
      </c>
      <c r="J894" s="91" t="str">
        <f t="shared" si="290"/>
        <v>-</v>
      </c>
      <c r="K894" s="91" t="str">
        <f t="shared" si="290"/>
        <v>-</v>
      </c>
      <c r="L894" s="91" t="str">
        <f t="shared" si="290"/>
        <v>-</v>
      </c>
      <c r="M894" s="91" t="str">
        <f t="shared" si="290"/>
        <v>-</v>
      </c>
      <c r="N894" s="91" t="str">
        <f t="shared" si="290"/>
        <v>-</v>
      </c>
      <c r="O894" s="91" t="str">
        <f t="shared" si="290"/>
        <v>-</v>
      </c>
      <c r="P894" s="91" t="str">
        <f t="shared" si="290"/>
        <v>-</v>
      </c>
      <c r="Q894" s="91" t="str">
        <f t="shared" si="290"/>
        <v>-</v>
      </c>
      <c r="R894" s="91" t="str">
        <f t="shared" si="290"/>
        <v>-</v>
      </c>
      <c r="S894" s="91" t="str">
        <f t="shared" si="290"/>
        <v>-</v>
      </c>
      <c r="T894" s="91" t="str">
        <f t="shared" si="290"/>
        <v>-</v>
      </c>
      <c r="U894" s="91" t="str">
        <f t="shared" si="290"/>
        <v>-</v>
      </c>
      <c r="V894" s="91" t="str">
        <f t="shared" si="290"/>
        <v>-</v>
      </c>
      <c r="W894" s="91" t="str">
        <f t="shared" si="290"/>
        <v>-</v>
      </c>
      <c r="X894" s="91" t="str">
        <f t="shared" si="290"/>
        <v>-</v>
      </c>
      <c r="Y894" s="91" t="str">
        <f t="shared" si="290"/>
        <v>-</v>
      </c>
      <c r="Z894" s="91" t="str">
        <f t="shared" si="290"/>
        <v>-</v>
      </c>
      <c r="AA894" s="91" t="str">
        <f t="shared" si="290"/>
        <v>-</v>
      </c>
      <c r="AB894" s="91" t="str">
        <f t="shared" si="290"/>
        <v>-</v>
      </c>
      <c r="AC894" s="91" t="str">
        <f t="shared" si="290"/>
        <v>-</v>
      </c>
      <c r="AD894" s="91" t="str">
        <f t="shared" si="290"/>
        <v>-</v>
      </c>
      <c r="AE894" s="91" t="str">
        <f t="shared" si="290"/>
        <v>-</v>
      </c>
      <c r="AF894" s="91" t="str">
        <f t="shared" si="290"/>
        <v>-</v>
      </c>
      <c r="AG894" s="91" t="str">
        <f t="shared" si="290"/>
        <v>-</v>
      </c>
      <c r="AH894" s="91" t="str">
        <f t="shared" si="290"/>
        <v>-</v>
      </c>
      <c r="AI894" s="91" t="str">
        <f t="shared" si="290"/>
        <v>-</v>
      </c>
      <c r="AJ894" s="91" t="str">
        <f t="shared" si="290"/>
        <v>-</v>
      </c>
      <c r="AK894" s="91" t="str">
        <f t="shared" si="290"/>
        <v>-</v>
      </c>
      <c r="AL894" s="91" t="str">
        <f t="shared" si="290"/>
        <v>-</v>
      </c>
      <c r="AM894" s="91" t="str">
        <f t="shared" si="290"/>
        <v>-</v>
      </c>
    </row>
    <row r="895" spans="1:39">
      <c r="A895" s="58" t="str">
        <f t="shared" si="273"/>
        <v/>
      </c>
      <c r="B895" s="120" t="str">
        <f t="shared" si="273"/>
        <v/>
      </c>
      <c r="C895" s="86" t="str">
        <f t="shared" si="273"/>
        <v/>
      </c>
      <c r="D895" s="87" t="str">
        <f t="shared" si="273"/>
        <v/>
      </c>
      <c r="E895" s="91" t="str">
        <f t="shared" ref="E895:AM895" si="291">IFERROR(RANK(E281,E$4:E$610,),"-")</f>
        <v>-</v>
      </c>
      <c r="F895" s="91" t="str">
        <f t="shared" si="291"/>
        <v>-</v>
      </c>
      <c r="G895" s="91" t="str">
        <f t="shared" si="291"/>
        <v>-</v>
      </c>
      <c r="H895" s="91" t="str">
        <f t="shared" si="291"/>
        <v>-</v>
      </c>
      <c r="I895" s="91" t="str">
        <f t="shared" si="291"/>
        <v>-</v>
      </c>
      <c r="J895" s="91" t="str">
        <f t="shared" si="291"/>
        <v>-</v>
      </c>
      <c r="K895" s="91" t="str">
        <f t="shared" si="291"/>
        <v>-</v>
      </c>
      <c r="L895" s="91" t="str">
        <f t="shared" si="291"/>
        <v>-</v>
      </c>
      <c r="M895" s="91" t="str">
        <f t="shared" si="291"/>
        <v>-</v>
      </c>
      <c r="N895" s="91" t="str">
        <f t="shared" si="291"/>
        <v>-</v>
      </c>
      <c r="O895" s="91" t="str">
        <f t="shared" si="291"/>
        <v>-</v>
      </c>
      <c r="P895" s="91" t="str">
        <f t="shared" si="291"/>
        <v>-</v>
      </c>
      <c r="Q895" s="91" t="str">
        <f t="shared" si="291"/>
        <v>-</v>
      </c>
      <c r="R895" s="91" t="str">
        <f t="shared" si="291"/>
        <v>-</v>
      </c>
      <c r="S895" s="91" t="str">
        <f t="shared" si="291"/>
        <v>-</v>
      </c>
      <c r="T895" s="91" t="str">
        <f t="shared" si="291"/>
        <v>-</v>
      </c>
      <c r="U895" s="91" t="str">
        <f t="shared" si="291"/>
        <v>-</v>
      </c>
      <c r="V895" s="91" t="str">
        <f t="shared" si="291"/>
        <v>-</v>
      </c>
      <c r="W895" s="91" t="str">
        <f t="shared" si="291"/>
        <v>-</v>
      </c>
      <c r="X895" s="91" t="str">
        <f t="shared" si="291"/>
        <v>-</v>
      </c>
      <c r="Y895" s="91" t="str">
        <f t="shared" si="291"/>
        <v>-</v>
      </c>
      <c r="Z895" s="91" t="str">
        <f t="shared" si="291"/>
        <v>-</v>
      </c>
      <c r="AA895" s="91" t="str">
        <f t="shared" si="291"/>
        <v>-</v>
      </c>
      <c r="AB895" s="91" t="str">
        <f t="shared" si="291"/>
        <v>-</v>
      </c>
      <c r="AC895" s="91" t="str">
        <f t="shared" si="291"/>
        <v>-</v>
      </c>
      <c r="AD895" s="91" t="str">
        <f t="shared" si="291"/>
        <v>-</v>
      </c>
      <c r="AE895" s="91" t="str">
        <f t="shared" si="291"/>
        <v>-</v>
      </c>
      <c r="AF895" s="91" t="str">
        <f t="shared" si="291"/>
        <v>-</v>
      </c>
      <c r="AG895" s="91" t="str">
        <f t="shared" si="291"/>
        <v>-</v>
      </c>
      <c r="AH895" s="91" t="str">
        <f t="shared" si="291"/>
        <v>-</v>
      </c>
      <c r="AI895" s="91" t="str">
        <f t="shared" si="291"/>
        <v>-</v>
      </c>
      <c r="AJ895" s="91" t="str">
        <f t="shared" si="291"/>
        <v>-</v>
      </c>
      <c r="AK895" s="91" t="str">
        <f t="shared" si="291"/>
        <v>-</v>
      </c>
      <c r="AL895" s="91" t="str">
        <f t="shared" si="291"/>
        <v>-</v>
      </c>
      <c r="AM895" s="91" t="str">
        <f t="shared" si="291"/>
        <v>-</v>
      </c>
    </row>
    <row r="896" spans="1:39">
      <c r="A896" s="58" t="str">
        <f t="shared" si="273"/>
        <v/>
      </c>
      <c r="B896" s="120" t="str">
        <f t="shared" si="273"/>
        <v/>
      </c>
      <c r="C896" s="86" t="str">
        <f t="shared" si="273"/>
        <v/>
      </c>
      <c r="D896" s="87" t="str">
        <f t="shared" si="273"/>
        <v/>
      </c>
      <c r="E896" s="91" t="str">
        <f t="shared" ref="E896:AM896" si="292">IFERROR(RANK(E282,E$4:E$610,),"-")</f>
        <v>-</v>
      </c>
      <c r="F896" s="91" t="str">
        <f t="shared" si="292"/>
        <v>-</v>
      </c>
      <c r="G896" s="91" t="str">
        <f t="shared" si="292"/>
        <v>-</v>
      </c>
      <c r="H896" s="91" t="str">
        <f t="shared" si="292"/>
        <v>-</v>
      </c>
      <c r="I896" s="91" t="str">
        <f t="shared" si="292"/>
        <v>-</v>
      </c>
      <c r="J896" s="91" t="str">
        <f t="shared" si="292"/>
        <v>-</v>
      </c>
      <c r="K896" s="91" t="str">
        <f t="shared" si="292"/>
        <v>-</v>
      </c>
      <c r="L896" s="91" t="str">
        <f t="shared" si="292"/>
        <v>-</v>
      </c>
      <c r="M896" s="91" t="str">
        <f t="shared" si="292"/>
        <v>-</v>
      </c>
      <c r="N896" s="91" t="str">
        <f t="shared" si="292"/>
        <v>-</v>
      </c>
      <c r="O896" s="91" t="str">
        <f t="shared" si="292"/>
        <v>-</v>
      </c>
      <c r="P896" s="91" t="str">
        <f t="shared" si="292"/>
        <v>-</v>
      </c>
      <c r="Q896" s="91" t="str">
        <f t="shared" si="292"/>
        <v>-</v>
      </c>
      <c r="R896" s="91" t="str">
        <f t="shared" si="292"/>
        <v>-</v>
      </c>
      <c r="S896" s="91" t="str">
        <f t="shared" si="292"/>
        <v>-</v>
      </c>
      <c r="T896" s="91" t="str">
        <f t="shared" si="292"/>
        <v>-</v>
      </c>
      <c r="U896" s="91" t="str">
        <f t="shared" si="292"/>
        <v>-</v>
      </c>
      <c r="V896" s="91" t="str">
        <f t="shared" si="292"/>
        <v>-</v>
      </c>
      <c r="W896" s="91" t="str">
        <f t="shared" si="292"/>
        <v>-</v>
      </c>
      <c r="X896" s="91" t="str">
        <f t="shared" si="292"/>
        <v>-</v>
      </c>
      <c r="Y896" s="91" t="str">
        <f t="shared" si="292"/>
        <v>-</v>
      </c>
      <c r="Z896" s="91" t="str">
        <f t="shared" si="292"/>
        <v>-</v>
      </c>
      <c r="AA896" s="91" t="str">
        <f t="shared" si="292"/>
        <v>-</v>
      </c>
      <c r="AB896" s="91" t="str">
        <f t="shared" si="292"/>
        <v>-</v>
      </c>
      <c r="AC896" s="91" t="str">
        <f t="shared" si="292"/>
        <v>-</v>
      </c>
      <c r="AD896" s="91" t="str">
        <f t="shared" si="292"/>
        <v>-</v>
      </c>
      <c r="AE896" s="91" t="str">
        <f t="shared" si="292"/>
        <v>-</v>
      </c>
      <c r="AF896" s="91" t="str">
        <f t="shared" si="292"/>
        <v>-</v>
      </c>
      <c r="AG896" s="91" t="str">
        <f t="shared" si="292"/>
        <v>-</v>
      </c>
      <c r="AH896" s="91" t="str">
        <f t="shared" si="292"/>
        <v>-</v>
      </c>
      <c r="AI896" s="91" t="str">
        <f t="shared" si="292"/>
        <v>-</v>
      </c>
      <c r="AJ896" s="91" t="str">
        <f t="shared" si="292"/>
        <v>-</v>
      </c>
      <c r="AK896" s="91" t="str">
        <f t="shared" si="292"/>
        <v>-</v>
      </c>
      <c r="AL896" s="91" t="str">
        <f t="shared" si="292"/>
        <v>-</v>
      </c>
      <c r="AM896" s="91" t="str">
        <f t="shared" si="292"/>
        <v>-</v>
      </c>
    </row>
    <row r="897" spans="1:39">
      <c r="A897" s="58" t="str">
        <f t="shared" si="273"/>
        <v/>
      </c>
      <c r="B897" s="120" t="str">
        <f t="shared" si="273"/>
        <v/>
      </c>
      <c r="C897" s="86" t="str">
        <f t="shared" si="273"/>
        <v/>
      </c>
      <c r="D897" s="87" t="str">
        <f t="shared" si="273"/>
        <v/>
      </c>
      <c r="E897" s="91" t="str">
        <f t="shared" ref="E897:AM897" si="293">IFERROR(RANK(E283,E$4:E$610,),"-")</f>
        <v>-</v>
      </c>
      <c r="F897" s="91" t="str">
        <f t="shared" si="293"/>
        <v>-</v>
      </c>
      <c r="G897" s="91" t="str">
        <f t="shared" si="293"/>
        <v>-</v>
      </c>
      <c r="H897" s="91" t="str">
        <f t="shared" si="293"/>
        <v>-</v>
      </c>
      <c r="I897" s="91" t="str">
        <f t="shared" si="293"/>
        <v>-</v>
      </c>
      <c r="J897" s="91" t="str">
        <f t="shared" si="293"/>
        <v>-</v>
      </c>
      <c r="K897" s="91" t="str">
        <f t="shared" si="293"/>
        <v>-</v>
      </c>
      <c r="L897" s="91" t="str">
        <f t="shared" si="293"/>
        <v>-</v>
      </c>
      <c r="M897" s="91" t="str">
        <f t="shared" si="293"/>
        <v>-</v>
      </c>
      <c r="N897" s="91" t="str">
        <f t="shared" si="293"/>
        <v>-</v>
      </c>
      <c r="O897" s="91" t="str">
        <f t="shared" si="293"/>
        <v>-</v>
      </c>
      <c r="P897" s="91" t="str">
        <f t="shared" si="293"/>
        <v>-</v>
      </c>
      <c r="Q897" s="91" t="str">
        <f t="shared" si="293"/>
        <v>-</v>
      </c>
      <c r="R897" s="91" t="str">
        <f t="shared" si="293"/>
        <v>-</v>
      </c>
      <c r="S897" s="91" t="str">
        <f t="shared" si="293"/>
        <v>-</v>
      </c>
      <c r="T897" s="91" t="str">
        <f t="shared" si="293"/>
        <v>-</v>
      </c>
      <c r="U897" s="91" t="str">
        <f t="shared" si="293"/>
        <v>-</v>
      </c>
      <c r="V897" s="91" t="str">
        <f t="shared" si="293"/>
        <v>-</v>
      </c>
      <c r="W897" s="91" t="str">
        <f t="shared" si="293"/>
        <v>-</v>
      </c>
      <c r="X897" s="91" t="str">
        <f t="shared" si="293"/>
        <v>-</v>
      </c>
      <c r="Y897" s="91" t="str">
        <f t="shared" si="293"/>
        <v>-</v>
      </c>
      <c r="Z897" s="91" t="str">
        <f t="shared" si="293"/>
        <v>-</v>
      </c>
      <c r="AA897" s="91" t="str">
        <f t="shared" si="293"/>
        <v>-</v>
      </c>
      <c r="AB897" s="91" t="str">
        <f t="shared" si="293"/>
        <v>-</v>
      </c>
      <c r="AC897" s="91" t="str">
        <f t="shared" si="293"/>
        <v>-</v>
      </c>
      <c r="AD897" s="91" t="str">
        <f t="shared" si="293"/>
        <v>-</v>
      </c>
      <c r="AE897" s="91" t="str">
        <f t="shared" si="293"/>
        <v>-</v>
      </c>
      <c r="AF897" s="91" t="str">
        <f t="shared" si="293"/>
        <v>-</v>
      </c>
      <c r="AG897" s="91" t="str">
        <f t="shared" si="293"/>
        <v>-</v>
      </c>
      <c r="AH897" s="91" t="str">
        <f t="shared" si="293"/>
        <v>-</v>
      </c>
      <c r="AI897" s="91" t="str">
        <f t="shared" si="293"/>
        <v>-</v>
      </c>
      <c r="AJ897" s="91" t="str">
        <f t="shared" si="293"/>
        <v>-</v>
      </c>
      <c r="AK897" s="91" t="str">
        <f t="shared" si="293"/>
        <v>-</v>
      </c>
      <c r="AL897" s="91" t="str">
        <f t="shared" si="293"/>
        <v>-</v>
      </c>
      <c r="AM897" s="91" t="str">
        <f t="shared" si="293"/>
        <v>-</v>
      </c>
    </row>
    <row r="898" spans="1:39">
      <c r="A898" s="58" t="str">
        <f t="shared" ref="A898:D917" si="294">A284</f>
        <v/>
      </c>
      <c r="B898" s="120" t="str">
        <f t="shared" si="294"/>
        <v/>
      </c>
      <c r="C898" s="86" t="str">
        <f t="shared" si="294"/>
        <v/>
      </c>
      <c r="D898" s="87" t="str">
        <f t="shared" si="294"/>
        <v/>
      </c>
      <c r="E898" s="91" t="str">
        <f t="shared" ref="E898:AM898" si="295">IFERROR(RANK(E284,E$4:E$610,),"-")</f>
        <v>-</v>
      </c>
      <c r="F898" s="91" t="str">
        <f t="shared" si="295"/>
        <v>-</v>
      </c>
      <c r="G898" s="91" t="str">
        <f t="shared" si="295"/>
        <v>-</v>
      </c>
      <c r="H898" s="91" t="str">
        <f t="shared" si="295"/>
        <v>-</v>
      </c>
      <c r="I898" s="91" t="str">
        <f t="shared" si="295"/>
        <v>-</v>
      </c>
      <c r="J898" s="91" t="str">
        <f t="shared" si="295"/>
        <v>-</v>
      </c>
      <c r="K898" s="91" t="str">
        <f t="shared" si="295"/>
        <v>-</v>
      </c>
      <c r="L898" s="91" t="str">
        <f t="shared" si="295"/>
        <v>-</v>
      </c>
      <c r="M898" s="91" t="str">
        <f t="shared" si="295"/>
        <v>-</v>
      </c>
      <c r="N898" s="91" t="str">
        <f t="shared" si="295"/>
        <v>-</v>
      </c>
      <c r="O898" s="91" t="str">
        <f t="shared" si="295"/>
        <v>-</v>
      </c>
      <c r="P898" s="91" t="str">
        <f t="shared" si="295"/>
        <v>-</v>
      </c>
      <c r="Q898" s="91" t="str">
        <f t="shared" si="295"/>
        <v>-</v>
      </c>
      <c r="R898" s="91" t="str">
        <f t="shared" si="295"/>
        <v>-</v>
      </c>
      <c r="S898" s="91" t="str">
        <f t="shared" si="295"/>
        <v>-</v>
      </c>
      <c r="T898" s="91" t="str">
        <f t="shared" si="295"/>
        <v>-</v>
      </c>
      <c r="U898" s="91" t="str">
        <f t="shared" si="295"/>
        <v>-</v>
      </c>
      <c r="V898" s="91" t="str">
        <f t="shared" si="295"/>
        <v>-</v>
      </c>
      <c r="W898" s="91" t="str">
        <f t="shared" si="295"/>
        <v>-</v>
      </c>
      <c r="X898" s="91" t="str">
        <f t="shared" si="295"/>
        <v>-</v>
      </c>
      <c r="Y898" s="91" t="str">
        <f t="shared" si="295"/>
        <v>-</v>
      </c>
      <c r="Z898" s="91" t="str">
        <f t="shared" si="295"/>
        <v>-</v>
      </c>
      <c r="AA898" s="91" t="str">
        <f t="shared" si="295"/>
        <v>-</v>
      </c>
      <c r="AB898" s="91" t="str">
        <f t="shared" si="295"/>
        <v>-</v>
      </c>
      <c r="AC898" s="91" t="str">
        <f t="shared" si="295"/>
        <v>-</v>
      </c>
      <c r="AD898" s="91" t="str">
        <f t="shared" si="295"/>
        <v>-</v>
      </c>
      <c r="AE898" s="91" t="str">
        <f t="shared" si="295"/>
        <v>-</v>
      </c>
      <c r="AF898" s="91" t="str">
        <f t="shared" si="295"/>
        <v>-</v>
      </c>
      <c r="AG898" s="91" t="str">
        <f t="shared" si="295"/>
        <v>-</v>
      </c>
      <c r="AH898" s="91" t="str">
        <f t="shared" si="295"/>
        <v>-</v>
      </c>
      <c r="AI898" s="91" t="str">
        <f t="shared" si="295"/>
        <v>-</v>
      </c>
      <c r="AJ898" s="91" t="str">
        <f t="shared" si="295"/>
        <v>-</v>
      </c>
      <c r="AK898" s="91" t="str">
        <f t="shared" si="295"/>
        <v>-</v>
      </c>
      <c r="AL898" s="91" t="str">
        <f t="shared" si="295"/>
        <v>-</v>
      </c>
      <c r="AM898" s="91" t="str">
        <f t="shared" si="295"/>
        <v>-</v>
      </c>
    </row>
    <row r="899" spans="1:39">
      <c r="A899" s="58" t="str">
        <f t="shared" si="294"/>
        <v/>
      </c>
      <c r="B899" s="120" t="str">
        <f t="shared" si="294"/>
        <v/>
      </c>
      <c r="C899" s="86" t="str">
        <f t="shared" si="294"/>
        <v/>
      </c>
      <c r="D899" s="87" t="str">
        <f t="shared" si="294"/>
        <v/>
      </c>
      <c r="E899" s="91" t="str">
        <f t="shared" ref="E899:AM899" si="296">IFERROR(RANK(E285,E$4:E$610,),"-")</f>
        <v>-</v>
      </c>
      <c r="F899" s="91" t="str">
        <f t="shared" si="296"/>
        <v>-</v>
      </c>
      <c r="G899" s="91" t="str">
        <f t="shared" si="296"/>
        <v>-</v>
      </c>
      <c r="H899" s="91" t="str">
        <f t="shared" si="296"/>
        <v>-</v>
      </c>
      <c r="I899" s="91" t="str">
        <f t="shared" si="296"/>
        <v>-</v>
      </c>
      <c r="J899" s="91" t="str">
        <f t="shared" si="296"/>
        <v>-</v>
      </c>
      <c r="K899" s="91" t="str">
        <f t="shared" si="296"/>
        <v>-</v>
      </c>
      <c r="L899" s="91" t="str">
        <f t="shared" si="296"/>
        <v>-</v>
      </c>
      <c r="M899" s="91" t="str">
        <f t="shared" si="296"/>
        <v>-</v>
      </c>
      <c r="N899" s="91" t="str">
        <f t="shared" si="296"/>
        <v>-</v>
      </c>
      <c r="O899" s="91" t="str">
        <f t="shared" si="296"/>
        <v>-</v>
      </c>
      <c r="P899" s="91" t="str">
        <f t="shared" si="296"/>
        <v>-</v>
      </c>
      <c r="Q899" s="91" t="str">
        <f t="shared" si="296"/>
        <v>-</v>
      </c>
      <c r="R899" s="91" t="str">
        <f t="shared" si="296"/>
        <v>-</v>
      </c>
      <c r="S899" s="91" t="str">
        <f t="shared" si="296"/>
        <v>-</v>
      </c>
      <c r="T899" s="91" t="str">
        <f t="shared" si="296"/>
        <v>-</v>
      </c>
      <c r="U899" s="91" t="str">
        <f t="shared" si="296"/>
        <v>-</v>
      </c>
      <c r="V899" s="91" t="str">
        <f t="shared" si="296"/>
        <v>-</v>
      </c>
      <c r="W899" s="91" t="str">
        <f t="shared" si="296"/>
        <v>-</v>
      </c>
      <c r="X899" s="91" t="str">
        <f t="shared" si="296"/>
        <v>-</v>
      </c>
      <c r="Y899" s="91" t="str">
        <f t="shared" si="296"/>
        <v>-</v>
      </c>
      <c r="Z899" s="91" t="str">
        <f t="shared" si="296"/>
        <v>-</v>
      </c>
      <c r="AA899" s="91" t="str">
        <f t="shared" si="296"/>
        <v>-</v>
      </c>
      <c r="AB899" s="91" t="str">
        <f t="shared" si="296"/>
        <v>-</v>
      </c>
      <c r="AC899" s="91" t="str">
        <f t="shared" si="296"/>
        <v>-</v>
      </c>
      <c r="AD899" s="91" t="str">
        <f t="shared" si="296"/>
        <v>-</v>
      </c>
      <c r="AE899" s="91" t="str">
        <f t="shared" si="296"/>
        <v>-</v>
      </c>
      <c r="AF899" s="91" t="str">
        <f t="shared" si="296"/>
        <v>-</v>
      </c>
      <c r="AG899" s="91" t="str">
        <f t="shared" si="296"/>
        <v>-</v>
      </c>
      <c r="AH899" s="91" t="str">
        <f t="shared" si="296"/>
        <v>-</v>
      </c>
      <c r="AI899" s="91" t="str">
        <f t="shared" si="296"/>
        <v>-</v>
      </c>
      <c r="AJ899" s="91" t="str">
        <f t="shared" si="296"/>
        <v>-</v>
      </c>
      <c r="AK899" s="91" t="str">
        <f t="shared" si="296"/>
        <v>-</v>
      </c>
      <c r="AL899" s="91" t="str">
        <f t="shared" si="296"/>
        <v>-</v>
      </c>
      <c r="AM899" s="91" t="str">
        <f t="shared" si="296"/>
        <v>-</v>
      </c>
    </row>
    <row r="900" spans="1:39">
      <c r="A900" s="58" t="str">
        <f t="shared" si="294"/>
        <v/>
      </c>
      <c r="B900" s="120" t="str">
        <f t="shared" si="294"/>
        <v/>
      </c>
      <c r="C900" s="86" t="str">
        <f t="shared" si="294"/>
        <v/>
      </c>
      <c r="D900" s="87" t="str">
        <f t="shared" si="294"/>
        <v/>
      </c>
      <c r="E900" s="91" t="str">
        <f t="shared" ref="E900:AM900" si="297">IFERROR(RANK(E286,E$4:E$610,),"-")</f>
        <v>-</v>
      </c>
      <c r="F900" s="91" t="str">
        <f t="shared" si="297"/>
        <v>-</v>
      </c>
      <c r="G900" s="91" t="str">
        <f t="shared" si="297"/>
        <v>-</v>
      </c>
      <c r="H900" s="91" t="str">
        <f t="shared" si="297"/>
        <v>-</v>
      </c>
      <c r="I900" s="91" t="str">
        <f t="shared" si="297"/>
        <v>-</v>
      </c>
      <c r="J900" s="91" t="str">
        <f t="shared" si="297"/>
        <v>-</v>
      </c>
      <c r="K900" s="91" t="str">
        <f t="shared" si="297"/>
        <v>-</v>
      </c>
      <c r="L900" s="91" t="str">
        <f t="shared" si="297"/>
        <v>-</v>
      </c>
      <c r="M900" s="91" t="str">
        <f t="shared" si="297"/>
        <v>-</v>
      </c>
      <c r="N900" s="91" t="str">
        <f t="shared" si="297"/>
        <v>-</v>
      </c>
      <c r="O900" s="91" t="str">
        <f t="shared" si="297"/>
        <v>-</v>
      </c>
      <c r="P900" s="91" t="str">
        <f t="shared" si="297"/>
        <v>-</v>
      </c>
      <c r="Q900" s="91" t="str">
        <f t="shared" si="297"/>
        <v>-</v>
      </c>
      <c r="R900" s="91" t="str">
        <f t="shared" si="297"/>
        <v>-</v>
      </c>
      <c r="S900" s="91" t="str">
        <f t="shared" si="297"/>
        <v>-</v>
      </c>
      <c r="T900" s="91" t="str">
        <f t="shared" si="297"/>
        <v>-</v>
      </c>
      <c r="U900" s="91" t="str">
        <f t="shared" si="297"/>
        <v>-</v>
      </c>
      <c r="V900" s="91" t="str">
        <f t="shared" si="297"/>
        <v>-</v>
      </c>
      <c r="W900" s="91" t="str">
        <f t="shared" si="297"/>
        <v>-</v>
      </c>
      <c r="X900" s="91" t="str">
        <f t="shared" si="297"/>
        <v>-</v>
      </c>
      <c r="Y900" s="91" t="str">
        <f t="shared" si="297"/>
        <v>-</v>
      </c>
      <c r="Z900" s="91" t="str">
        <f t="shared" si="297"/>
        <v>-</v>
      </c>
      <c r="AA900" s="91" t="str">
        <f t="shared" si="297"/>
        <v>-</v>
      </c>
      <c r="AB900" s="91" t="str">
        <f t="shared" si="297"/>
        <v>-</v>
      </c>
      <c r="AC900" s="91" t="str">
        <f t="shared" si="297"/>
        <v>-</v>
      </c>
      <c r="AD900" s="91" t="str">
        <f t="shared" si="297"/>
        <v>-</v>
      </c>
      <c r="AE900" s="91" t="str">
        <f t="shared" si="297"/>
        <v>-</v>
      </c>
      <c r="AF900" s="91" t="str">
        <f t="shared" si="297"/>
        <v>-</v>
      </c>
      <c r="AG900" s="91" t="str">
        <f t="shared" si="297"/>
        <v>-</v>
      </c>
      <c r="AH900" s="91" t="str">
        <f t="shared" si="297"/>
        <v>-</v>
      </c>
      <c r="AI900" s="91" t="str">
        <f t="shared" si="297"/>
        <v>-</v>
      </c>
      <c r="AJ900" s="91" t="str">
        <f t="shared" si="297"/>
        <v>-</v>
      </c>
      <c r="AK900" s="91" t="str">
        <f t="shared" si="297"/>
        <v>-</v>
      </c>
      <c r="AL900" s="91" t="str">
        <f t="shared" si="297"/>
        <v>-</v>
      </c>
      <c r="AM900" s="91" t="str">
        <f t="shared" si="297"/>
        <v>-</v>
      </c>
    </row>
    <row r="901" spans="1:39">
      <c r="A901" s="58" t="str">
        <f t="shared" si="294"/>
        <v/>
      </c>
      <c r="B901" s="120" t="str">
        <f t="shared" si="294"/>
        <v/>
      </c>
      <c r="C901" s="86" t="str">
        <f t="shared" si="294"/>
        <v/>
      </c>
      <c r="D901" s="87" t="str">
        <f t="shared" si="294"/>
        <v/>
      </c>
      <c r="E901" s="91" t="str">
        <f t="shared" ref="E901:AM901" si="298">IFERROR(RANK(E287,E$4:E$610,),"-")</f>
        <v>-</v>
      </c>
      <c r="F901" s="91" t="str">
        <f t="shared" si="298"/>
        <v>-</v>
      </c>
      <c r="G901" s="91" t="str">
        <f t="shared" si="298"/>
        <v>-</v>
      </c>
      <c r="H901" s="91" t="str">
        <f t="shared" si="298"/>
        <v>-</v>
      </c>
      <c r="I901" s="91" t="str">
        <f t="shared" si="298"/>
        <v>-</v>
      </c>
      <c r="J901" s="91" t="str">
        <f t="shared" si="298"/>
        <v>-</v>
      </c>
      <c r="K901" s="91" t="str">
        <f t="shared" si="298"/>
        <v>-</v>
      </c>
      <c r="L901" s="91" t="str">
        <f t="shared" si="298"/>
        <v>-</v>
      </c>
      <c r="M901" s="91" t="str">
        <f t="shared" si="298"/>
        <v>-</v>
      </c>
      <c r="N901" s="91" t="str">
        <f t="shared" si="298"/>
        <v>-</v>
      </c>
      <c r="O901" s="91" t="str">
        <f t="shared" si="298"/>
        <v>-</v>
      </c>
      <c r="P901" s="91" t="str">
        <f t="shared" si="298"/>
        <v>-</v>
      </c>
      <c r="Q901" s="91" t="str">
        <f t="shared" si="298"/>
        <v>-</v>
      </c>
      <c r="R901" s="91" t="str">
        <f t="shared" si="298"/>
        <v>-</v>
      </c>
      <c r="S901" s="91" t="str">
        <f t="shared" si="298"/>
        <v>-</v>
      </c>
      <c r="T901" s="91" t="str">
        <f t="shared" si="298"/>
        <v>-</v>
      </c>
      <c r="U901" s="91" t="str">
        <f t="shared" si="298"/>
        <v>-</v>
      </c>
      <c r="V901" s="91" t="str">
        <f t="shared" si="298"/>
        <v>-</v>
      </c>
      <c r="W901" s="91" t="str">
        <f t="shared" si="298"/>
        <v>-</v>
      </c>
      <c r="X901" s="91" t="str">
        <f t="shared" si="298"/>
        <v>-</v>
      </c>
      <c r="Y901" s="91" t="str">
        <f t="shared" si="298"/>
        <v>-</v>
      </c>
      <c r="Z901" s="91" t="str">
        <f t="shared" si="298"/>
        <v>-</v>
      </c>
      <c r="AA901" s="91" t="str">
        <f t="shared" si="298"/>
        <v>-</v>
      </c>
      <c r="AB901" s="91" t="str">
        <f t="shared" si="298"/>
        <v>-</v>
      </c>
      <c r="AC901" s="91" t="str">
        <f t="shared" si="298"/>
        <v>-</v>
      </c>
      <c r="AD901" s="91" t="str">
        <f t="shared" si="298"/>
        <v>-</v>
      </c>
      <c r="AE901" s="91" t="str">
        <f t="shared" si="298"/>
        <v>-</v>
      </c>
      <c r="AF901" s="91" t="str">
        <f t="shared" si="298"/>
        <v>-</v>
      </c>
      <c r="AG901" s="91" t="str">
        <f t="shared" si="298"/>
        <v>-</v>
      </c>
      <c r="AH901" s="91" t="str">
        <f t="shared" si="298"/>
        <v>-</v>
      </c>
      <c r="AI901" s="91" t="str">
        <f t="shared" si="298"/>
        <v>-</v>
      </c>
      <c r="AJ901" s="91" t="str">
        <f t="shared" si="298"/>
        <v>-</v>
      </c>
      <c r="AK901" s="91" t="str">
        <f t="shared" si="298"/>
        <v>-</v>
      </c>
      <c r="AL901" s="91" t="str">
        <f t="shared" si="298"/>
        <v>-</v>
      </c>
      <c r="AM901" s="91" t="str">
        <f t="shared" si="298"/>
        <v>-</v>
      </c>
    </row>
    <row r="902" spans="1:39">
      <c r="A902" s="58" t="str">
        <f t="shared" si="294"/>
        <v/>
      </c>
      <c r="B902" s="120" t="str">
        <f t="shared" si="294"/>
        <v/>
      </c>
      <c r="C902" s="86" t="str">
        <f t="shared" si="294"/>
        <v/>
      </c>
      <c r="D902" s="87" t="str">
        <f t="shared" si="294"/>
        <v/>
      </c>
      <c r="E902" s="91" t="str">
        <f t="shared" ref="E902:AM902" si="299">IFERROR(RANK(E288,E$4:E$610,),"-")</f>
        <v>-</v>
      </c>
      <c r="F902" s="91" t="str">
        <f t="shared" si="299"/>
        <v>-</v>
      </c>
      <c r="G902" s="91" t="str">
        <f t="shared" si="299"/>
        <v>-</v>
      </c>
      <c r="H902" s="91" t="str">
        <f t="shared" si="299"/>
        <v>-</v>
      </c>
      <c r="I902" s="91" t="str">
        <f t="shared" si="299"/>
        <v>-</v>
      </c>
      <c r="J902" s="91" t="str">
        <f t="shared" si="299"/>
        <v>-</v>
      </c>
      <c r="K902" s="91" t="str">
        <f t="shared" si="299"/>
        <v>-</v>
      </c>
      <c r="L902" s="91" t="str">
        <f t="shared" si="299"/>
        <v>-</v>
      </c>
      <c r="M902" s="91" t="str">
        <f t="shared" si="299"/>
        <v>-</v>
      </c>
      <c r="N902" s="91" t="str">
        <f t="shared" si="299"/>
        <v>-</v>
      </c>
      <c r="O902" s="91" t="str">
        <f t="shared" si="299"/>
        <v>-</v>
      </c>
      <c r="P902" s="91" t="str">
        <f t="shared" si="299"/>
        <v>-</v>
      </c>
      <c r="Q902" s="91" t="str">
        <f t="shared" si="299"/>
        <v>-</v>
      </c>
      <c r="R902" s="91" t="str">
        <f t="shared" si="299"/>
        <v>-</v>
      </c>
      <c r="S902" s="91" t="str">
        <f t="shared" si="299"/>
        <v>-</v>
      </c>
      <c r="T902" s="91" t="str">
        <f t="shared" si="299"/>
        <v>-</v>
      </c>
      <c r="U902" s="91" t="str">
        <f t="shared" si="299"/>
        <v>-</v>
      </c>
      <c r="V902" s="91" t="str">
        <f t="shared" si="299"/>
        <v>-</v>
      </c>
      <c r="W902" s="91" t="str">
        <f t="shared" si="299"/>
        <v>-</v>
      </c>
      <c r="X902" s="91" t="str">
        <f t="shared" si="299"/>
        <v>-</v>
      </c>
      <c r="Y902" s="91" t="str">
        <f t="shared" si="299"/>
        <v>-</v>
      </c>
      <c r="Z902" s="91" t="str">
        <f t="shared" si="299"/>
        <v>-</v>
      </c>
      <c r="AA902" s="91" t="str">
        <f t="shared" si="299"/>
        <v>-</v>
      </c>
      <c r="AB902" s="91" t="str">
        <f t="shared" si="299"/>
        <v>-</v>
      </c>
      <c r="AC902" s="91" t="str">
        <f t="shared" si="299"/>
        <v>-</v>
      </c>
      <c r="AD902" s="91" t="str">
        <f t="shared" si="299"/>
        <v>-</v>
      </c>
      <c r="AE902" s="91" t="str">
        <f t="shared" si="299"/>
        <v>-</v>
      </c>
      <c r="AF902" s="91" t="str">
        <f t="shared" si="299"/>
        <v>-</v>
      </c>
      <c r="AG902" s="91" t="str">
        <f t="shared" si="299"/>
        <v>-</v>
      </c>
      <c r="AH902" s="91" t="str">
        <f t="shared" si="299"/>
        <v>-</v>
      </c>
      <c r="AI902" s="91" t="str">
        <f t="shared" si="299"/>
        <v>-</v>
      </c>
      <c r="AJ902" s="91" t="str">
        <f t="shared" si="299"/>
        <v>-</v>
      </c>
      <c r="AK902" s="91" t="str">
        <f t="shared" si="299"/>
        <v>-</v>
      </c>
      <c r="AL902" s="91" t="str">
        <f t="shared" si="299"/>
        <v>-</v>
      </c>
      <c r="AM902" s="91" t="str">
        <f t="shared" si="299"/>
        <v>-</v>
      </c>
    </row>
    <row r="903" spans="1:39">
      <c r="A903" s="58" t="str">
        <f t="shared" si="294"/>
        <v/>
      </c>
      <c r="B903" s="120" t="str">
        <f t="shared" si="294"/>
        <v/>
      </c>
      <c r="C903" s="86" t="str">
        <f t="shared" si="294"/>
        <v/>
      </c>
      <c r="D903" s="87" t="str">
        <f t="shared" si="294"/>
        <v/>
      </c>
      <c r="E903" s="91" t="str">
        <f t="shared" ref="E903:AM903" si="300">IFERROR(RANK(E289,E$4:E$610,),"-")</f>
        <v>-</v>
      </c>
      <c r="F903" s="91" t="str">
        <f t="shared" si="300"/>
        <v>-</v>
      </c>
      <c r="G903" s="91" t="str">
        <f t="shared" si="300"/>
        <v>-</v>
      </c>
      <c r="H903" s="91" t="str">
        <f t="shared" si="300"/>
        <v>-</v>
      </c>
      <c r="I903" s="91" t="str">
        <f t="shared" si="300"/>
        <v>-</v>
      </c>
      <c r="J903" s="91" t="str">
        <f t="shared" si="300"/>
        <v>-</v>
      </c>
      <c r="K903" s="91" t="str">
        <f t="shared" si="300"/>
        <v>-</v>
      </c>
      <c r="L903" s="91" t="str">
        <f t="shared" si="300"/>
        <v>-</v>
      </c>
      <c r="M903" s="91" t="str">
        <f t="shared" si="300"/>
        <v>-</v>
      </c>
      <c r="N903" s="91" t="str">
        <f t="shared" si="300"/>
        <v>-</v>
      </c>
      <c r="O903" s="91" t="str">
        <f t="shared" si="300"/>
        <v>-</v>
      </c>
      <c r="P903" s="91" t="str">
        <f t="shared" si="300"/>
        <v>-</v>
      </c>
      <c r="Q903" s="91" t="str">
        <f t="shared" si="300"/>
        <v>-</v>
      </c>
      <c r="R903" s="91" t="str">
        <f t="shared" si="300"/>
        <v>-</v>
      </c>
      <c r="S903" s="91" t="str">
        <f t="shared" si="300"/>
        <v>-</v>
      </c>
      <c r="T903" s="91" t="str">
        <f t="shared" si="300"/>
        <v>-</v>
      </c>
      <c r="U903" s="91" t="str">
        <f t="shared" si="300"/>
        <v>-</v>
      </c>
      <c r="V903" s="91" t="str">
        <f t="shared" si="300"/>
        <v>-</v>
      </c>
      <c r="W903" s="91" t="str">
        <f t="shared" si="300"/>
        <v>-</v>
      </c>
      <c r="X903" s="91" t="str">
        <f t="shared" si="300"/>
        <v>-</v>
      </c>
      <c r="Y903" s="91" t="str">
        <f t="shared" si="300"/>
        <v>-</v>
      </c>
      <c r="Z903" s="91" t="str">
        <f t="shared" si="300"/>
        <v>-</v>
      </c>
      <c r="AA903" s="91" t="str">
        <f t="shared" si="300"/>
        <v>-</v>
      </c>
      <c r="AB903" s="91" t="str">
        <f t="shared" si="300"/>
        <v>-</v>
      </c>
      <c r="AC903" s="91" t="str">
        <f t="shared" si="300"/>
        <v>-</v>
      </c>
      <c r="AD903" s="91" t="str">
        <f t="shared" si="300"/>
        <v>-</v>
      </c>
      <c r="AE903" s="91" t="str">
        <f t="shared" si="300"/>
        <v>-</v>
      </c>
      <c r="AF903" s="91" t="str">
        <f t="shared" si="300"/>
        <v>-</v>
      </c>
      <c r="AG903" s="91" t="str">
        <f t="shared" si="300"/>
        <v>-</v>
      </c>
      <c r="AH903" s="91" t="str">
        <f t="shared" si="300"/>
        <v>-</v>
      </c>
      <c r="AI903" s="91" t="str">
        <f t="shared" si="300"/>
        <v>-</v>
      </c>
      <c r="AJ903" s="91" t="str">
        <f t="shared" si="300"/>
        <v>-</v>
      </c>
      <c r="AK903" s="91" t="str">
        <f t="shared" si="300"/>
        <v>-</v>
      </c>
      <c r="AL903" s="91" t="str">
        <f t="shared" si="300"/>
        <v>-</v>
      </c>
      <c r="AM903" s="91" t="str">
        <f t="shared" si="300"/>
        <v>-</v>
      </c>
    </row>
    <row r="904" spans="1:39">
      <c r="A904" s="58" t="str">
        <f t="shared" si="294"/>
        <v/>
      </c>
      <c r="B904" s="120" t="str">
        <f t="shared" si="294"/>
        <v/>
      </c>
      <c r="C904" s="86" t="str">
        <f t="shared" si="294"/>
        <v/>
      </c>
      <c r="D904" s="87" t="str">
        <f t="shared" si="294"/>
        <v/>
      </c>
      <c r="E904" s="91" t="str">
        <f t="shared" ref="E904:AM904" si="301">IFERROR(RANK(E290,E$4:E$610,),"-")</f>
        <v>-</v>
      </c>
      <c r="F904" s="91" t="str">
        <f t="shared" si="301"/>
        <v>-</v>
      </c>
      <c r="G904" s="91" t="str">
        <f t="shared" si="301"/>
        <v>-</v>
      </c>
      <c r="H904" s="91" t="str">
        <f t="shared" si="301"/>
        <v>-</v>
      </c>
      <c r="I904" s="91" t="str">
        <f t="shared" si="301"/>
        <v>-</v>
      </c>
      <c r="J904" s="91" t="str">
        <f t="shared" si="301"/>
        <v>-</v>
      </c>
      <c r="K904" s="91" t="str">
        <f t="shared" si="301"/>
        <v>-</v>
      </c>
      <c r="L904" s="91" t="str">
        <f t="shared" si="301"/>
        <v>-</v>
      </c>
      <c r="M904" s="91" t="str">
        <f t="shared" si="301"/>
        <v>-</v>
      </c>
      <c r="N904" s="91" t="str">
        <f t="shared" si="301"/>
        <v>-</v>
      </c>
      <c r="O904" s="91" t="str">
        <f t="shared" si="301"/>
        <v>-</v>
      </c>
      <c r="P904" s="91" t="str">
        <f t="shared" si="301"/>
        <v>-</v>
      </c>
      <c r="Q904" s="91" t="str">
        <f t="shared" si="301"/>
        <v>-</v>
      </c>
      <c r="R904" s="91" t="str">
        <f t="shared" si="301"/>
        <v>-</v>
      </c>
      <c r="S904" s="91" t="str">
        <f t="shared" si="301"/>
        <v>-</v>
      </c>
      <c r="T904" s="91" t="str">
        <f t="shared" si="301"/>
        <v>-</v>
      </c>
      <c r="U904" s="91" t="str">
        <f t="shared" si="301"/>
        <v>-</v>
      </c>
      <c r="V904" s="91" t="str">
        <f t="shared" si="301"/>
        <v>-</v>
      </c>
      <c r="W904" s="91" t="str">
        <f t="shared" si="301"/>
        <v>-</v>
      </c>
      <c r="X904" s="91" t="str">
        <f t="shared" si="301"/>
        <v>-</v>
      </c>
      <c r="Y904" s="91" t="str">
        <f t="shared" si="301"/>
        <v>-</v>
      </c>
      <c r="Z904" s="91" t="str">
        <f t="shared" si="301"/>
        <v>-</v>
      </c>
      <c r="AA904" s="91" t="str">
        <f t="shared" si="301"/>
        <v>-</v>
      </c>
      <c r="AB904" s="91" t="str">
        <f t="shared" si="301"/>
        <v>-</v>
      </c>
      <c r="AC904" s="91" t="str">
        <f t="shared" si="301"/>
        <v>-</v>
      </c>
      <c r="AD904" s="91" t="str">
        <f t="shared" si="301"/>
        <v>-</v>
      </c>
      <c r="AE904" s="91" t="str">
        <f t="shared" si="301"/>
        <v>-</v>
      </c>
      <c r="AF904" s="91" t="str">
        <f t="shared" si="301"/>
        <v>-</v>
      </c>
      <c r="AG904" s="91" t="str">
        <f t="shared" si="301"/>
        <v>-</v>
      </c>
      <c r="AH904" s="91" t="str">
        <f t="shared" si="301"/>
        <v>-</v>
      </c>
      <c r="AI904" s="91" t="str">
        <f t="shared" si="301"/>
        <v>-</v>
      </c>
      <c r="AJ904" s="91" t="str">
        <f t="shared" si="301"/>
        <v>-</v>
      </c>
      <c r="AK904" s="91" t="str">
        <f t="shared" si="301"/>
        <v>-</v>
      </c>
      <c r="AL904" s="91" t="str">
        <f t="shared" si="301"/>
        <v>-</v>
      </c>
      <c r="AM904" s="91" t="str">
        <f t="shared" si="301"/>
        <v>-</v>
      </c>
    </row>
    <row r="905" spans="1:39">
      <c r="A905" s="58" t="str">
        <f t="shared" si="294"/>
        <v/>
      </c>
      <c r="B905" s="120" t="str">
        <f t="shared" si="294"/>
        <v/>
      </c>
      <c r="C905" s="86" t="str">
        <f t="shared" si="294"/>
        <v/>
      </c>
      <c r="D905" s="87" t="str">
        <f t="shared" si="294"/>
        <v/>
      </c>
      <c r="E905" s="91" t="str">
        <f t="shared" ref="E905:AM905" si="302">IFERROR(RANK(E291,E$4:E$610,),"-")</f>
        <v>-</v>
      </c>
      <c r="F905" s="91" t="str">
        <f t="shared" si="302"/>
        <v>-</v>
      </c>
      <c r="G905" s="91" t="str">
        <f t="shared" si="302"/>
        <v>-</v>
      </c>
      <c r="H905" s="91" t="str">
        <f t="shared" si="302"/>
        <v>-</v>
      </c>
      <c r="I905" s="91" t="str">
        <f t="shared" si="302"/>
        <v>-</v>
      </c>
      <c r="J905" s="91" t="str">
        <f t="shared" si="302"/>
        <v>-</v>
      </c>
      <c r="K905" s="91" t="str">
        <f t="shared" si="302"/>
        <v>-</v>
      </c>
      <c r="L905" s="91" t="str">
        <f t="shared" si="302"/>
        <v>-</v>
      </c>
      <c r="M905" s="91" t="str">
        <f t="shared" si="302"/>
        <v>-</v>
      </c>
      <c r="N905" s="91" t="str">
        <f t="shared" si="302"/>
        <v>-</v>
      </c>
      <c r="O905" s="91" t="str">
        <f t="shared" si="302"/>
        <v>-</v>
      </c>
      <c r="P905" s="91" t="str">
        <f t="shared" si="302"/>
        <v>-</v>
      </c>
      <c r="Q905" s="91" t="str">
        <f t="shared" si="302"/>
        <v>-</v>
      </c>
      <c r="R905" s="91" t="str">
        <f t="shared" si="302"/>
        <v>-</v>
      </c>
      <c r="S905" s="91" t="str">
        <f t="shared" si="302"/>
        <v>-</v>
      </c>
      <c r="T905" s="91" t="str">
        <f t="shared" si="302"/>
        <v>-</v>
      </c>
      <c r="U905" s="91" t="str">
        <f t="shared" si="302"/>
        <v>-</v>
      </c>
      <c r="V905" s="91" t="str">
        <f t="shared" si="302"/>
        <v>-</v>
      </c>
      <c r="W905" s="91" t="str">
        <f t="shared" si="302"/>
        <v>-</v>
      </c>
      <c r="X905" s="91" t="str">
        <f t="shared" si="302"/>
        <v>-</v>
      </c>
      <c r="Y905" s="91" t="str">
        <f t="shared" si="302"/>
        <v>-</v>
      </c>
      <c r="Z905" s="91" t="str">
        <f t="shared" si="302"/>
        <v>-</v>
      </c>
      <c r="AA905" s="91" t="str">
        <f t="shared" si="302"/>
        <v>-</v>
      </c>
      <c r="AB905" s="91" t="str">
        <f t="shared" si="302"/>
        <v>-</v>
      </c>
      <c r="AC905" s="91" t="str">
        <f t="shared" si="302"/>
        <v>-</v>
      </c>
      <c r="AD905" s="91" t="str">
        <f t="shared" si="302"/>
        <v>-</v>
      </c>
      <c r="AE905" s="91" t="str">
        <f t="shared" si="302"/>
        <v>-</v>
      </c>
      <c r="AF905" s="91" t="str">
        <f t="shared" si="302"/>
        <v>-</v>
      </c>
      <c r="AG905" s="91" t="str">
        <f t="shared" si="302"/>
        <v>-</v>
      </c>
      <c r="AH905" s="91" t="str">
        <f t="shared" si="302"/>
        <v>-</v>
      </c>
      <c r="AI905" s="91" t="str">
        <f t="shared" si="302"/>
        <v>-</v>
      </c>
      <c r="AJ905" s="91" t="str">
        <f t="shared" si="302"/>
        <v>-</v>
      </c>
      <c r="AK905" s="91" t="str">
        <f t="shared" si="302"/>
        <v>-</v>
      </c>
      <c r="AL905" s="91" t="str">
        <f t="shared" si="302"/>
        <v>-</v>
      </c>
      <c r="AM905" s="91" t="str">
        <f t="shared" si="302"/>
        <v>-</v>
      </c>
    </row>
    <row r="906" spans="1:39">
      <c r="A906" s="58" t="str">
        <f t="shared" si="294"/>
        <v/>
      </c>
      <c r="B906" s="120" t="str">
        <f t="shared" si="294"/>
        <v/>
      </c>
      <c r="C906" s="86" t="str">
        <f t="shared" si="294"/>
        <v/>
      </c>
      <c r="D906" s="87" t="str">
        <f t="shared" si="294"/>
        <v/>
      </c>
      <c r="E906" s="91" t="str">
        <f t="shared" ref="E906:AM906" si="303">IFERROR(RANK(E292,E$4:E$610,),"-")</f>
        <v>-</v>
      </c>
      <c r="F906" s="91" t="str">
        <f t="shared" si="303"/>
        <v>-</v>
      </c>
      <c r="G906" s="91" t="str">
        <f t="shared" si="303"/>
        <v>-</v>
      </c>
      <c r="H906" s="91" t="str">
        <f t="shared" si="303"/>
        <v>-</v>
      </c>
      <c r="I906" s="91" t="str">
        <f t="shared" si="303"/>
        <v>-</v>
      </c>
      <c r="J906" s="91" t="str">
        <f t="shared" si="303"/>
        <v>-</v>
      </c>
      <c r="K906" s="91" t="str">
        <f t="shared" si="303"/>
        <v>-</v>
      </c>
      <c r="L906" s="91" t="str">
        <f t="shared" si="303"/>
        <v>-</v>
      </c>
      <c r="M906" s="91" t="str">
        <f t="shared" si="303"/>
        <v>-</v>
      </c>
      <c r="N906" s="91" t="str">
        <f t="shared" si="303"/>
        <v>-</v>
      </c>
      <c r="O906" s="91" t="str">
        <f t="shared" si="303"/>
        <v>-</v>
      </c>
      <c r="P906" s="91" t="str">
        <f t="shared" si="303"/>
        <v>-</v>
      </c>
      <c r="Q906" s="91" t="str">
        <f t="shared" si="303"/>
        <v>-</v>
      </c>
      <c r="R906" s="91" t="str">
        <f t="shared" si="303"/>
        <v>-</v>
      </c>
      <c r="S906" s="91" t="str">
        <f t="shared" si="303"/>
        <v>-</v>
      </c>
      <c r="T906" s="91" t="str">
        <f t="shared" si="303"/>
        <v>-</v>
      </c>
      <c r="U906" s="91" t="str">
        <f t="shared" si="303"/>
        <v>-</v>
      </c>
      <c r="V906" s="91" t="str">
        <f t="shared" si="303"/>
        <v>-</v>
      </c>
      <c r="W906" s="91" t="str">
        <f t="shared" si="303"/>
        <v>-</v>
      </c>
      <c r="X906" s="91" t="str">
        <f t="shared" si="303"/>
        <v>-</v>
      </c>
      <c r="Y906" s="91" t="str">
        <f t="shared" si="303"/>
        <v>-</v>
      </c>
      <c r="Z906" s="91" t="str">
        <f t="shared" si="303"/>
        <v>-</v>
      </c>
      <c r="AA906" s="91" t="str">
        <f t="shared" si="303"/>
        <v>-</v>
      </c>
      <c r="AB906" s="91" t="str">
        <f t="shared" si="303"/>
        <v>-</v>
      </c>
      <c r="AC906" s="91" t="str">
        <f t="shared" si="303"/>
        <v>-</v>
      </c>
      <c r="AD906" s="91" t="str">
        <f t="shared" si="303"/>
        <v>-</v>
      </c>
      <c r="AE906" s="91" t="str">
        <f t="shared" si="303"/>
        <v>-</v>
      </c>
      <c r="AF906" s="91" t="str">
        <f t="shared" si="303"/>
        <v>-</v>
      </c>
      <c r="AG906" s="91" t="str">
        <f t="shared" si="303"/>
        <v>-</v>
      </c>
      <c r="AH906" s="91" t="str">
        <f t="shared" si="303"/>
        <v>-</v>
      </c>
      <c r="AI906" s="91" t="str">
        <f t="shared" si="303"/>
        <v>-</v>
      </c>
      <c r="AJ906" s="91" t="str">
        <f t="shared" si="303"/>
        <v>-</v>
      </c>
      <c r="AK906" s="91" t="str">
        <f t="shared" si="303"/>
        <v>-</v>
      </c>
      <c r="AL906" s="91" t="str">
        <f t="shared" si="303"/>
        <v>-</v>
      </c>
      <c r="AM906" s="91" t="str">
        <f t="shared" si="303"/>
        <v>-</v>
      </c>
    </row>
    <row r="907" spans="1:39">
      <c r="A907" s="58" t="str">
        <f t="shared" si="294"/>
        <v/>
      </c>
      <c r="B907" s="120" t="str">
        <f t="shared" si="294"/>
        <v/>
      </c>
      <c r="C907" s="86" t="str">
        <f t="shared" si="294"/>
        <v/>
      </c>
      <c r="D907" s="87" t="str">
        <f t="shared" si="294"/>
        <v/>
      </c>
      <c r="E907" s="91" t="str">
        <f t="shared" ref="E907:AM907" si="304">IFERROR(RANK(E293,E$4:E$610,),"-")</f>
        <v>-</v>
      </c>
      <c r="F907" s="91" t="str">
        <f t="shared" si="304"/>
        <v>-</v>
      </c>
      <c r="G907" s="91" t="str">
        <f t="shared" si="304"/>
        <v>-</v>
      </c>
      <c r="H907" s="91" t="str">
        <f t="shared" si="304"/>
        <v>-</v>
      </c>
      <c r="I907" s="91" t="str">
        <f t="shared" si="304"/>
        <v>-</v>
      </c>
      <c r="J907" s="91" t="str">
        <f t="shared" si="304"/>
        <v>-</v>
      </c>
      <c r="K907" s="91" t="str">
        <f t="shared" si="304"/>
        <v>-</v>
      </c>
      <c r="L907" s="91" t="str">
        <f t="shared" si="304"/>
        <v>-</v>
      </c>
      <c r="M907" s="91" t="str">
        <f t="shared" si="304"/>
        <v>-</v>
      </c>
      <c r="N907" s="91" t="str">
        <f t="shared" si="304"/>
        <v>-</v>
      </c>
      <c r="O907" s="91" t="str">
        <f t="shared" si="304"/>
        <v>-</v>
      </c>
      <c r="P907" s="91" t="str">
        <f t="shared" si="304"/>
        <v>-</v>
      </c>
      <c r="Q907" s="91" t="str">
        <f t="shared" si="304"/>
        <v>-</v>
      </c>
      <c r="R907" s="91" t="str">
        <f t="shared" si="304"/>
        <v>-</v>
      </c>
      <c r="S907" s="91" t="str">
        <f t="shared" si="304"/>
        <v>-</v>
      </c>
      <c r="T907" s="91" t="str">
        <f t="shared" si="304"/>
        <v>-</v>
      </c>
      <c r="U907" s="91" t="str">
        <f t="shared" si="304"/>
        <v>-</v>
      </c>
      <c r="V907" s="91" t="str">
        <f t="shared" si="304"/>
        <v>-</v>
      </c>
      <c r="W907" s="91" t="str">
        <f t="shared" si="304"/>
        <v>-</v>
      </c>
      <c r="X907" s="91" t="str">
        <f t="shared" si="304"/>
        <v>-</v>
      </c>
      <c r="Y907" s="91" t="str">
        <f t="shared" si="304"/>
        <v>-</v>
      </c>
      <c r="Z907" s="91" t="str">
        <f t="shared" si="304"/>
        <v>-</v>
      </c>
      <c r="AA907" s="91" t="str">
        <f t="shared" si="304"/>
        <v>-</v>
      </c>
      <c r="AB907" s="91" t="str">
        <f t="shared" si="304"/>
        <v>-</v>
      </c>
      <c r="AC907" s="91" t="str">
        <f t="shared" si="304"/>
        <v>-</v>
      </c>
      <c r="AD907" s="91" t="str">
        <f t="shared" si="304"/>
        <v>-</v>
      </c>
      <c r="AE907" s="91" t="str">
        <f t="shared" si="304"/>
        <v>-</v>
      </c>
      <c r="AF907" s="91" t="str">
        <f t="shared" si="304"/>
        <v>-</v>
      </c>
      <c r="AG907" s="91" t="str">
        <f t="shared" si="304"/>
        <v>-</v>
      </c>
      <c r="AH907" s="91" t="str">
        <f t="shared" si="304"/>
        <v>-</v>
      </c>
      <c r="AI907" s="91" t="str">
        <f t="shared" si="304"/>
        <v>-</v>
      </c>
      <c r="AJ907" s="91" t="str">
        <f t="shared" si="304"/>
        <v>-</v>
      </c>
      <c r="AK907" s="91" t="str">
        <f t="shared" si="304"/>
        <v>-</v>
      </c>
      <c r="AL907" s="91" t="str">
        <f t="shared" si="304"/>
        <v>-</v>
      </c>
      <c r="AM907" s="91" t="str">
        <f t="shared" si="304"/>
        <v>-</v>
      </c>
    </row>
    <row r="908" spans="1:39">
      <c r="A908" s="58" t="str">
        <f t="shared" si="294"/>
        <v/>
      </c>
      <c r="B908" s="120" t="str">
        <f t="shared" si="294"/>
        <v/>
      </c>
      <c r="C908" s="86" t="str">
        <f t="shared" si="294"/>
        <v/>
      </c>
      <c r="D908" s="87" t="str">
        <f t="shared" si="294"/>
        <v/>
      </c>
      <c r="E908" s="91" t="str">
        <f t="shared" ref="E908:AM908" si="305">IFERROR(RANK(E294,E$4:E$610,),"-")</f>
        <v>-</v>
      </c>
      <c r="F908" s="91" t="str">
        <f t="shared" si="305"/>
        <v>-</v>
      </c>
      <c r="G908" s="91" t="str">
        <f t="shared" si="305"/>
        <v>-</v>
      </c>
      <c r="H908" s="91" t="str">
        <f t="shared" si="305"/>
        <v>-</v>
      </c>
      <c r="I908" s="91" t="str">
        <f t="shared" si="305"/>
        <v>-</v>
      </c>
      <c r="J908" s="91" t="str">
        <f t="shared" si="305"/>
        <v>-</v>
      </c>
      <c r="K908" s="91" t="str">
        <f t="shared" si="305"/>
        <v>-</v>
      </c>
      <c r="L908" s="91" t="str">
        <f t="shared" si="305"/>
        <v>-</v>
      </c>
      <c r="M908" s="91" t="str">
        <f t="shared" si="305"/>
        <v>-</v>
      </c>
      <c r="N908" s="91" t="str">
        <f t="shared" si="305"/>
        <v>-</v>
      </c>
      <c r="O908" s="91" t="str">
        <f t="shared" si="305"/>
        <v>-</v>
      </c>
      <c r="P908" s="91" t="str">
        <f t="shared" si="305"/>
        <v>-</v>
      </c>
      <c r="Q908" s="91" t="str">
        <f t="shared" si="305"/>
        <v>-</v>
      </c>
      <c r="R908" s="91" t="str">
        <f t="shared" si="305"/>
        <v>-</v>
      </c>
      <c r="S908" s="91" t="str">
        <f t="shared" si="305"/>
        <v>-</v>
      </c>
      <c r="T908" s="91" t="str">
        <f t="shared" si="305"/>
        <v>-</v>
      </c>
      <c r="U908" s="91" t="str">
        <f t="shared" si="305"/>
        <v>-</v>
      </c>
      <c r="V908" s="91" t="str">
        <f t="shared" si="305"/>
        <v>-</v>
      </c>
      <c r="W908" s="91" t="str">
        <f t="shared" si="305"/>
        <v>-</v>
      </c>
      <c r="X908" s="91" t="str">
        <f t="shared" si="305"/>
        <v>-</v>
      </c>
      <c r="Y908" s="91" t="str">
        <f t="shared" si="305"/>
        <v>-</v>
      </c>
      <c r="Z908" s="91" t="str">
        <f t="shared" si="305"/>
        <v>-</v>
      </c>
      <c r="AA908" s="91" t="str">
        <f t="shared" si="305"/>
        <v>-</v>
      </c>
      <c r="AB908" s="91" t="str">
        <f t="shared" si="305"/>
        <v>-</v>
      </c>
      <c r="AC908" s="91" t="str">
        <f t="shared" si="305"/>
        <v>-</v>
      </c>
      <c r="AD908" s="91" t="str">
        <f t="shared" si="305"/>
        <v>-</v>
      </c>
      <c r="AE908" s="91" t="str">
        <f t="shared" si="305"/>
        <v>-</v>
      </c>
      <c r="AF908" s="91" t="str">
        <f t="shared" si="305"/>
        <v>-</v>
      </c>
      <c r="AG908" s="91" t="str">
        <f t="shared" si="305"/>
        <v>-</v>
      </c>
      <c r="AH908" s="91" t="str">
        <f t="shared" si="305"/>
        <v>-</v>
      </c>
      <c r="AI908" s="91" t="str">
        <f t="shared" si="305"/>
        <v>-</v>
      </c>
      <c r="AJ908" s="91" t="str">
        <f t="shared" si="305"/>
        <v>-</v>
      </c>
      <c r="AK908" s="91" t="str">
        <f t="shared" si="305"/>
        <v>-</v>
      </c>
      <c r="AL908" s="91" t="str">
        <f t="shared" si="305"/>
        <v>-</v>
      </c>
      <c r="AM908" s="91" t="str">
        <f t="shared" si="305"/>
        <v>-</v>
      </c>
    </row>
    <row r="909" spans="1:39">
      <c r="A909" s="58" t="str">
        <f t="shared" si="294"/>
        <v/>
      </c>
      <c r="B909" s="120" t="str">
        <f t="shared" si="294"/>
        <v/>
      </c>
      <c r="C909" s="86" t="str">
        <f t="shared" si="294"/>
        <v/>
      </c>
      <c r="D909" s="87" t="str">
        <f t="shared" si="294"/>
        <v/>
      </c>
      <c r="E909" s="91" t="str">
        <f t="shared" ref="E909:AM909" si="306">IFERROR(RANK(E295,E$4:E$610,),"-")</f>
        <v>-</v>
      </c>
      <c r="F909" s="91" t="str">
        <f t="shared" si="306"/>
        <v>-</v>
      </c>
      <c r="G909" s="91" t="str">
        <f t="shared" si="306"/>
        <v>-</v>
      </c>
      <c r="H909" s="91" t="str">
        <f t="shared" si="306"/>
        <v>-</v>
      </c>
      <c r="I909" s="91" t="str">
        <f t="shared" si="306"/>
        <v>-</v>
      </c>
      <c r="J909" s="91" t="str">
        <f t="shared" si="306"/>
        <v>-</v>
      </c>
      <c r="K909" s="91" t="str">
        <f t="shared" si="306"/>
        <v>-</v>
      </c>
      <c r="L909" s="91" t="str">
        <f t="shared" si="306"/>
        <v>-</v>
      </c>
      <c r="M909" s="91" t="str">
        <f t="shared" si="306"/>
        <v>-</v>
      </c>
      <c r="N909" s="91" t="str">
        <f t="shared" si="306"/>
        <v>-</v>
      </c>
      <c r="O909" s="91" t="str">
        <f t="shared" si="306"/>
        <v>-</v>
      </c>
      <c r="P909" s="91" t="str">
        <f t="shared" si="306"/>
        <v>-</v>
      </c>
      <c r="Q909" s="91" t="str">
        <f t="shared" si="306"/>
        <v>-</v>
      </c>
      <c r="R909" s="91" t="str">
        <f t="shared" si="306"/>
        <v>-</v>
      </c>
      <c r="S909" s="91" t="str">
        <f t="shared" si="306"/>
        <v>-</v>
      </c>
      <c r="T909" s="91" t="str">
        <f t="shared" si="306"/>
        <v>-</v>
      </c>
      <c r="U909" s="91" t="str">
        <f t="shared" si="306"/>
        <v>-</v>
      </c>
      <c r="V909" s="91" t="str">
        <f t="shared" si="306"/>
        <v>-</v>
      </c>
      <c r="W909" s="91" t="str">
        <f t="shared" si="306"/>
        <v>-</v>
      </c>
      <c r="X909" s="91" t="str">
        <f t="shared" si="306"/>
        <v>-</v>
      </c>
      <c r="Y909" s="91" t="str">
        <f t="shared" si="306"/>
        <v>-</v>
      </c>
      <c r="Z909" s="91" t="str">
        <f t="shared" si="306"/>
        <v>-</v>
      </c>
      <c r="AA909" s="91" t="str">
        <f t="shared" si="306"/>
        <v>-</v>
      </c>
      <c r="AB909" s="91" t="str">
        <f t="shared" si="306"/>
        <v>-</v>
      </c>
      <c r="AC909" s="91" t="str">
        <f t="shared" si="306"/>
        <v>-</v>
      </c>
      <c r="AD909" s="91" t="str">
        <f t="shared" si="306"/>
        <v>-</v>
      </c>
      <c r="AE909" s="91" t="str">
        <f t="shared" si="306"/>
        <v>-</v>
      </c>
      <c r="AF909" s="91" t="str">
        <f t="shared" si="306"/>
        <v>-</v>
      </c>
      <c r="AG909" s="91" t="str">
        <f t="shared" si="306"/>
        <v>-</v>
      </c>
      <c r="AH909" s="91" t="str">
        <f t="shared" si="306"/>
        <v>-</v>
      </c>
      <c r="AI909" s="91" t="str">
        <f t="shared" si="306"/>
        <v>-</v>
      </c>
      <c r="AJ909" s="91" t="str">
        <f t="shared" si="306"/>
        <v>-</v>
      </c>
      <c r="AK909" s="91" t="str">
        <f t="shared" si="306"/>
        <v>-</v>
      </c>
      <c r="AL909" s="91" t="str">
        <f t="shared" si="306"/>
        <v>-</v>
      </c>
      <c r="AM909" s="91" t="str">
        <f t="shared" si="306"/>
        <v>-</v>
      </c>
    </row>
    <row r="910" spans="1:39">
      <c r="A910" s="58" t="str">
        <f t="shared" si="294"/>
        <v/>
      </c>
      <c r="B910" s="120" t="str">
        <f t="shared" si="294"/>
        <v/>
      </c>
      <c r="C910" s="86" t="str">
        <f t="shared" si="294"/>
        <v/>
      </c>
      <c r="D910" s="87" t="str">
        <f t="shared" si="294"/>
        <v/>
      </c>
      <c r="E910" s="91" t="str">
        <f t="shared" ref="E910:AM910" si="307">IFERROR(RANK(E296,E$4:E$610,),"-")</f>
        <v>-</v>
      </c>
      <c r="F910" s="91" t="str">
        <f t="shared" si="307"/>
        <v>-</v>
      </c>
      <c r="G910" s="91" t="str">
        <f t="shared" si="307"/>
        <v>-</v>
      </c>
      <c r="H910" s="91" t="str">
        <f t="shared" si="307"/>
        <v>-</v>
      </c>
      <c r="I910" s="91" t="str">
        <f t="shared" si="307"/>
        <v>-</v>
      </c>
      <c r="J910" s="91" t="str">
        <f t="shared" si="307"/>
        <v>-</v>
      </c>
      <c r="K910" s="91" t="str">
        <f t="shared" si="307"/>
        <v>-</v>
      </c>
      <c r="L910" s="91" t="str">
        <f t="shared" si="307"/>
        <v>-</v>
      </c>
      <c r="M910" s="91" t="str">
        <f t="shared" si="307"/>
        <v>-</v>
      </c>
      <c r="N910" s="91" t="str">
        <f t="shared" si="307"/>
        <v>-</v>
      </c>
      <c r="O910" s="91" t="str">
        <f t="shared" si="307"/>
        <v>-</v>
      </c>
      <c r="P910" s="91" t="str">
        <f t="shared" si="307"/>
        <v>-</v>
      </c>
      <c r="Q910" s="91" t="str">
        <f t="shared" si="307"/>
        <v>-</v>
      </c>
      <c r="R910" s="91" t="str">
        <f t="shared" si="307"/>
        <v>-</v>
      </c>
      <c r="S910" s="91" t="str">
        <f t="shared" si="307"/>
        <v>-</v>
      </c>
      <c r="T910" s="91" t="str">
        <f t="shared" si="307"/>
        <v>-</v>
      </c>
      <c r="U910" s="91" t="str">
        <f t="shared" si="307"/>
        <v>-</v>
      </c>
      <c r="V910" s="91" t="str">
        <f t="shared" si="307"/>
        <v>-</v>
      </c>
      <c r="W910" s="91" t="str">
        <f t="shared" si="307"/>
        <v>-</v>
      </c>
      <c r="X910" s="91" t="str">
        <f t="shared" si="307"/>
        <v>-</v>
      </c>
      <c r="Y910" s="91" t="str">
        <f t="shared" si="307"/>
        <v>-</v>
      </c>
      <c r="Z910" s="91" t="str">
        <f t="shared" si="307"/>
        <v>-</v>
      </c>
      <c r="AA910" s="91" t="str">
        <f t="shared" si="307"/>
        <v>-</v>
      </c>
      <c r="AB910" s="91" t="str">
        <f t="shared" si="307"/>
        <v>-</v>
      </c>
      <c r="AC910" s="91" t="str">
        <f t="shared" si="307"/>
        <v>-</v>
      </c>
      <c r="AD910" s="91" t="str">
        <f t="shared" si="307"/>
        <v>-</v>
      </c>
      <c r="AE910" s="91" t="str">
        <f t="shared" si="307"/>
        <v>-</v>
      </c>
      <c r="AF910" s="91" t="str">
        <f t="shared" si="307"/>
        <v>-</v>
      </c>
      <c r="AG910" s="91" t="str">
        <f t="shared" si="307"/>
        <v>-</v>
      </c>
      <c r="AH910" s="91" t="str">
        <f t="shared" si="307"/>
        <v>-</v>
      </c>
      <c r="AI910" s="91" t="str">
        <f t="shared" si="307"/>
        <v>-</v>
      </c>
      <c r="AJ910" s="91" t="str">
        <f t="shared" si="307"/>
        <v>-</v>
      </c>
      <c r="AK910" s="91" t="str">
        <f t="shared" si="307"/>
        <v>-</v>
      </c>
      <c r="AL910" s="91" t="str">
        <f t="shared" si="307"/>
        <v>-</v>
      </c>
      <c r="AM910" s="91" t="str">
        <f t="shared" si="307"/>
        <v>-</v>
      </c>
    </row>
    <row r="911" spans="1:39">
      <c r="A911" s="58" t="str">
        <f t="shared" si="294"/>
        <v/>
      </c>
      <c r="B911" s="120" t="str">
        <f t="shared" si="294"/>
        <v/>
      </c>
      <c r="C911" s="86" t="str">
        <f t="shared" si="294"/>
        <v/>
      </c>
      <c r="D911" s="87" t="str">
        <f t="shared" si="294"/>
        <v/>
      </c>
      <c r="E911" s="91" t="str">
        <f t="shared" ref="E911:AM911" si="308">IFERROR(RANK(E297,E$4:E$610,),"-")</f>
        <v>-</v>
      </c>
      <c r="F911" s="91" t="str">
        <f t="shared" si="308"/>
        <v>-</v>
      </c>
      <c r="G911" s="91" t="str">
        <f t="shared" si="308"/>
        <v>-</v>
      </c>
      <c r="H911" s="91" t="str">
        <f t="shared" si="308"/>
        <v>-</v>
      </c>
      <c r="I911" s="91" t="str">
        <f t="shared" si="308"/>
        <v>-</v>
      </c>
      <c r="J911" s="91" t="str">
        <f t="shared" si="308"/>
        <v>-</v>
      </c>
      <c r="K911" s="91" t="str">
        <f t="shared" si="308"/>
        <v>-</v>
      </c>
      <c r="L911" s="91" t="str">
        <f t="shared" si="308"/>
        <v>-</v>
      </c>
      <c r="M911" s="91" t="str">
        <f t="shared" si="308"/>
        <v>-</v>
      </c>
      <c r="N911" s="91" t="str">
        <f t="shared" si="308"/>
        <v>-</v>
      </c>
      <c r="O911" s="91" t="str">
        <f t="shared" si="308"/>
        <v>-</v>
      </c>
      <c r="P911" s="91" t="str">
        <f t="shared" si="308"/>
        <v>-</v>
      </c>
      <c r="Q911" s="91" t="str">
        <f t="shared" si="308"/>
        <v>-</v>
      </c>
      <c r="R911" s="91" t="str">
        <f t="shared" si="308"/>
        <v>-</v>
      </c>
      <c r="S911" s="91" t="str">
        <f t="shared" si="308"/>
        <v>-</v>
      </c>
      <c r="T911" s="91" t="str">
        <f t="shared" si="308"/>
        <v>-</v>
      </c>
      <c r="U911" s="91" t="str">
        <f t="shared" si="308"/>
        <v>-</v>
      </c>
      <c r="V911" s="91" t="str">
        <f t="shared" si="308"/>
        <v>-</v>
      </c>
      <c r="W911" s="91" t="str">
        <f t="shared" si="308"/>
        <v>-</v>
      </c>
      <c r="X911" s="91" t="str">
        <f t="shared" si="308"/>
        <v>-</v>
      </c>
      <c r="Y911" s="91" t="str">
        <f t="shared" si="308"/>
        <v>-</v>
      </c>
      <c r="Z911" s="91" t="str">
        <f t="shared" si="308"/>
        <v>-</v>
      </c>
      <c r="AA911" s="91" t="str">
        <f t="shared" si="308"/>
        <v>-</v>
      </c>
      <c r="AB911" s="91" t="str">
        <f t="shared" si="308"/>
        <v>-</v>
      </c>
      <c r="AC911" s="91" t="str">
        <f t="shared" si="308"/>
        <v>-</v>
      </c>
      <c r="AD911" s="91" t="str">
        <f t="shared" si="308"/>
        <v>-</v>
      </c>
      <c r="AE911" s="91" t="str">
        <f t="shared" si="308"/>
        <v>-</v>
      </c>
      <c r="AF911" s="91" t="str">
        <f t="shared" si="308"/>
        <v>-</v>
      </c>
      <c r="AG911" s="91" t="str">
        <f t="shared" si="308"/>
        <v>-</v>
      </c>
      <c r="AH911" s="91" t="str">
        <f t="shared" si="308"/>
        <v>-</v>
      </c>
      <c r="AI911" s="91" t="str">
        <f t="shared" si="308"/>
        <v>-</v>
      </c>
      <c r="AJ911" s="91" t="str">
        <f t="shared" si="308"/>
        <v>-</v>
      </c>
      <c r="AK911" s="91" t="str">
        <f t="shared" si="308"/>
        <v>-</v>
      </c>
      <c r="AL911" s="91" t="str">
        <f t="shared" si="308"/>
        <v>-</v>
      </c>
      <c r="AM911" s="91" t="str">
        <f t="shared" si="308"/>
        <v>-</v>
      </c>
    </row>
    <row r="912" spans="1:39">
      <c r="A912" s="58" t="str">
        <f t="shared" si="294"/>
        <v/>
      </c>
      <c r="B912" s="120" t="str">
        <f t="shared" si="294"/>
        <v/>
      </c>
      <c r="C912" s="86" t="str">
        <f t="shared" si="294"/>
        <v/>
      </c>
      <c r="D912" s="87" t="str">
        <f t="shared" si="294"/>
        <v/>
      </c>
      <c r="E912" s="91" t="str">
        <f t="shared" ref="E912:AM912" si="309">IFERROR(RANK(E298,E$4:E$610,),"-")</f>
        <v>-</v>
      </c>
      <c r="F912" s="91" t="str">
        <f t="shared" si="309"/>
        <v>-</v>
      </c>
      <c r="G912" s="91" t="str">
        <f t="shared" si="309"/>
        <v>-</v>
      </c>
      <c r="H912" s="91" t="str">
        <f t="shared" si="309"/>
        <v>-</v>
      </c>
      <c r="I912" s="91" t="str">
        <f t="shared" si="309"/>
        <v>-</v>
      </c>
      <c r="J912" s="91" t="str">
        <f t="shared" si="309"/>
        <v>-</v>
      </c>
      <c r="K912" s="91" t="str">
        <f t="shared" si="309"/>
        <v>-</v>
      </c>
      <c r="L912" s="91" t="str">
        <f t="shared" si="309"/>
        <v>-</v>
      </c>
      <c r="M912" s="91" t="str">
        <f t="shared" si="309"/>
        <v>-</v>
      </c>
      <c r="N912" s="91" t="str">
        <f t="shared" si="309"/>
        <v>-</v>
      </c>
      <c r="O912" s="91" t="str">
        <f t="shared" si="309"/>
        <v>-</v>
      </c>
      <c r="P912" s="91" t="str">
        <f t="shared" si="309"/>
        <v>-</v>
      </c>
      <c r="Q912" s="91" t="str">
        <f t="shared" si="309"/>
        <v>-</v>
      </c>
      <c r="R912" s="91" t="str">
        <f t="shared" si="309"/>
        <v>-</v>
      </c>
      <c r="S912" s="91" t="str">
        <f t="shared" si="309"/>
        <v>-</v>
      </c>
      <c r="T912" s="91" t="str">
        <f t="shared" si="309"/>
        <v>-</v>
      </c>
      <c r="U912" s="91" t="str">
        <f t="shared" si="309"/>
        <v>-</v>
      </c>
      <c r="V912" s="91" t="str">
        <f t="shared" si="309"/>
        <v>-</v>
      </c>
      <c r="W912" s="91" t="str">
        <f t="shared" si="309"/>
        <v>-</v>
      </c>
      <c r="X912" s="91" t="str">
        <f t="shared" si="309"/>
        <v>-</v>
      </c>
      <c r="Y912" s="91" t="str">
        <f t="shared" si="309"/>
        <v>-</v>
      </c>
      <c r="Z912" s="91" t="str">
        <f t="shared" si="309"/>
        <v>-</v>
      </c>
      <c r="AA912" s="91" t="str">
        <f t="shared" si="309"/>
        <v>-</v>
      </c>
      <c r="AB912" s="91" t="str">
        <f t="shared" si="309"/>
        <v>-</v>
      </c>
      <c r="AC912" s="91" t="str">
        <f t="shared" si="309"/>
        <v>-</v>
      </c>
      <c r="AD912" s="91" t="str">
        <f t="shared" si="309"/>
        <v>-</v>
      </c>
      <c r="AE912" s="91" t="str">
        <f t="shared" si="309"/>
        <v>-</v>
      </c>
      <c r="AF912" s="91" t="str">
        <f t="shared" si="309"/>
        <v>-</v>
      </c>
      <c r="AG912" s="91" t="str">
        <f t="shared" si="309"/>
        <v>-</v>
      </c>
      <c r="AH912" s="91" t="str">
        <f t="shared" si="309"/>
        <v>-</v>
      </c>
      <c r="AI912" s="91" t="str">
        <f t="shared" si="309"/>
        <v>-</v>
      </c>
      <c r="AJ912" s="91" t="str">
        <f t="shared" si="309"/>
        <v>-</v>
      </c>
      <c r="AK912" s="91" t="str">
        <f t="shared" si="309"/>
        <v>-</v>
      </c>
      <c r="AL912" s="91" t="str">
        <f t="shared" si="309"/>
        <v>-</v>
      </c>
      <c r="AM912" s="91" t="str">
        <f t="shared" si="309"/>
        <v>-</v>
      </c>
    </row>
    <row r="913" spans="1:39">
      <c r="A913" s="58" t="str">
        <f t="shared" si="294"/>
        <v/>
      </c>
      <c r="B913" s="120" t="str">
        <f t="shared" si="294"/>
        <v/>
      </c>
      <c r="C913" s="86" t="str">
        <f t="shared" si="294"/>
        <v/>
      </c>
      <c r="D913" s="87" t="str">
        <f t="shared" si="294"/>
        <v/>
      </c>
      <c r="E913" s="91" t="str">
        <f t="shared" ref="E913:AM913" si="310">IFERROR(RANK(E299,E$4:E$610,),"-")</f>
        <v>-</v>
      </c>
      <c r="F913" s="91" t="str">
        <f t="shared" si="310"/>
        <v>-</v>
      </c>
      <c r="G913" s="91" t="str">
        <f t="shared" si="310"/>
        <v>-</v>
      </c>
      <c r="H913" s="91" t="str">
        <f t="shared" si="310"/>
        <v>-</v>
      </c>
      <c r="I913" s="91" t="str">
        <f t="shared" si="310"/>
        <v>-</v>
      </c>
      <c r="J913" s="91" t="str">
        <f t="shared" si="310"/>
        <v>-</v>
      </c>
      <c r="K913" s="91" t="str">
        <f t="shared" si="310"/>
        <v>-</v>
      </c>
      <c r="L913" s="91" t="str">
        <f t="shared" si="310"/>
        <v>-</v>
      </c>
      <c r="M913" s="91" t="str">
        <f t="shared" si="310"/>
        <v>-</v>
      </c>
      <c r="N913" s="91" t="str">
        <f t="shared" si="310"/>
        <v>-</v>
      </c>
      <c r="O913" s="91" t="str">
        <f t="shared" si="310"/>
        <v>-</v>
      </c>
      <c r="P913" s="91" t="str">
        <f t="shared" si="310"/>
        <v>-</v>
      </c>
      <c r="Q913" s="91" t="str">
        <f t="shared" si="310"/>
        <v>-</v>
      </c>
      <c r="R913" s="91" t="str">
        <f t="shared" si="310"/>
        <v>-</v>
      </c>
      <c r="S913" s="91" t="str">
        <f t="shared" si="310"/>
        <v>-</v>
      </c>
      <c r="T913" s="91" t="str">
        <f t="shared" si="310"/>
        <v>-</v>
      </c>
      <c r="U913" s="91" t="str">
        <f t="shared" si="310"/>
        <v>-</v>
      </c>
      <c r="V913" s="91" t="str">
        <f t="shared" si="310"/>
        <v>-</v>
      </c>
      <c r="W913" s="91" t="str">
        <f t="shared" si="310"/>
        <v>-</v>
      </c>
      <c r="X913" s="91" t="str">
        <f t="shared" si="310"/>
        <v>-</v>
      </c>
      <c r="Y913" s="91" t="str">
        <f t="shared" si="310"/>
        <v>-</v>
      </c>
      <c r="Z913" s="91" t="str">
        <f t="shared" si="310"/>
        <v>-</v>
      </c>
      <c r="AA913" s="91" t="str">
        <f t="shared" si="310"/>
        <v>-</v>
      </c>
      <c r="AB913" s="91" t="str">
        <f t="shared" si="310"/>
        <v>-</v>
      </c>
      <c r="AC913" s="91" t="str">
        <f t="shared" si="310"/>
        <v>-</v>
      </c>
      <c r="AD913" s="91" t="str">
        <f t="shared" si="310"/>
        <v>-</v>
      </c>
      <c r="AE913" s="91" t="str">
        <f t="shared" si="310"/>
        <v>-</v>
      </c>
      <c r="AF913" s="91" t="str">
        <f t="shared" si="310"/>
        <v>-</v>
      </c>
      <c r="AG913" s="91" t="str">
        <f t="shared" si="310"/>
        <v>-</v>
      </c>
      <c r="AH913" s="91" t="str">
        <f t="shared" si="310"/>
        <v>-</v>
      </c>
      <c r="AI913" s="91" t="str">
        <f t="shared" si="310"/>
        <v>-</v>
      </c>
      <c r="AJ913" s="91" t="str">
        <f t="shared" si="310"/>
        <v>-</v>
      </c>
      <c r="AK913" s="91" t="str">
        <f t="shared" si="310"/>
        <v>-</v>
      </c>
      <c r="AL913" s="91" t="str">
        <f t="shared" si="310"/>
        <v>-</v>
      </c>
      <c r="AM913" s="91" t="str">
        <f t="shared" si="310"/>
        <v>-</v>
      </c>
    </row>
    <row r="914" spans="1:39">
      <c r="A914" s="58" t="str">
        <f t="shared" si="294"/>
        <v/>
      </c>
      <c r="B914" s="120" t="str">
        <f t="shared" si="294"/>
        <v/>
      </c>
      <c r="C914" s="86" t="str">
        <f t="shared" si="294"/>
        <v/>
      </c>
      <c r="D914" s="87" t="str">
        <f t="shared" si="294"/>
        <v/>
      </c>
      <c r="E914" s="91" t="str">
        <f t="shared" ref="E914:AM914" si="311">IFERROR(RANK(E300,E$4:E$610,),"-")</f>
        <v>-</v>
      </c>
      <c r="F914" s="91" t="str">
        <f t="shared" si="311"/>
        <v>-</v>
      </c>
      <c r="G914" s="91" t="str">
        <f t="shared" si="311"/>
        <v>-</v>
      </c>
      <c r="H914" s="91" t="str">
        <f t="shared" si="311"/>
        <v>-</v>
      </c>
      <c r="I914" s="91" t="str">
        <f t="shared" si="311"/>
        <v>-</v>
      </c>
      <c r="J914" s="91" t="str">
        <f t="shared" si="311"/>
        <v>-</v>
      </c>
      <c r="K914" s="91" t="str">
        <f t="shared" si="311"/>
        <v>-</v>
      </c>
      <c r="L914" s="91" t="str">
        <f t="shared" si="311"/>
        <v>-</v>
      </c>
      <c r="M914" s="91" t="str">
        <f t="shared" si="311"/>
        <v>-</v>
      </c>
      <c r="N914" s="91" t="str">
        <f t="shared" si="311"/>
        <v>-</v>
      </c>
      <c r="O914" s="91" t="str">
        <f t="shared" si="311"/>
        <v>-</v>
      </c>
      <c r="P914" s="91" t="str">
        <f t="shared" si="311"/>
        <v>-</v>
      </c>
      <c r="Q914" s="91" t="str">
        <f t="shared" si="311"/>
        <v>-</v>
      </c>
      <c r="R914" s="91" t="str">
        <f t="shared" si="311"/>
        <v>-</v>
      </c>
      <c r="S914" s="91" t="str">
        <f t="shared" si="311"/>
        <v>-</v>
      </c>
      <c r="T914" s="91" t="str">
        <f t="shared" si="311"/>
        <v>-</v>
      </c>
      <c r="U914" s="91" t="str">
        <f t="shared" si="311"/>
        <v>-</v>
      </c>
      <c r="V914" s="91" t="str">
        <f t="shared" si="311"/>
        <v>-</v>
      </c>
      <c r="W914" s="91" t="str">
        <f t="shared" si="311"/>
        <v>-</v>
      </c>
      <c r="X914" s="91" t="str">
        <f t="shared" si="311"/>
        <v>-</v>
      </c>
      <c r="Y914" s="91" t="str">
        <f t="shared" si="311"/>
        <v>-</v>
      </c>
      <c r="Z914" s="91" t="str">
        <f t="shared" si="311"/>
        <v>-</v>
      </c>
      <c r="AA914" s="91" t="str">
        <f t="shared" si="311"/>
        <v>-</v>
      </c>
      <c r="AB914" s="91" t="str">
        <f t="shared" si="311"/>
        <v>-</v>
      </c>
      <c r="AC914" s="91" t="str">
        <f t="shared" si="311"/>
        <v>-</v>
      </c>
      <c r="AD914" s="91" t="str">
        <f t="shared" si="311"/>
        <v>-</v>
      </c>
      <c r="AE914" s="91" t="str">
        <f t="shared" si="311"/>
        <v>-</v>
      </c>
      <c r="AF914" s="91" t="str">
        <f t="shared" si="311"/>
        <v>-</v>
      </c>
      <c r="AG914" s="91" t="str">
        <f t="shared" si="311"/>
        <v>-</v>
      </c>
      <c r="AH914" s="91" t="str">
        <f t="shared" si="311"/>
        <v>-</v>
      </c>
      <c r="AI914" s="91" t="str">
        <f t="shared" si="311"/>
        <v>-</v>
      </c>
      <c r="AJ914" s="91" t="str">
        <f t="shared" si="311"/>
        <v>-</v>
      </c>
      <c r="AK914" s="91" t="str">
        <f t="shared" si="311"/>
        <v>-</v>
      </c>
      <c r="AL914" s="91" t="str">
        <f t="shared" si="311"/>
        <v>-</v>
      </c>
      <c r="AM914" s="91" t="str">
        <f t="shared" si="311"/>
        <v>-</v>
      </c>
    </row>
    <row r="915" spans="1:39">
      <c r="A915" s="58" t="str">
        <f t="shared" si="294"/>
        <v/>
      </c>
      <c r="B915" s="120" t="str">
        <f t="shared" si="294"/>
        <v/>
      </c>
      <c r="C915" s="86" t="str">
        <f t="shared" si="294"/>
        <v/>
      </c>
      <c r="D915" s="87" t="str">
        <f t="shared" si="294"/>
        <v/>
      </c>
      <c r="E915" s="91" t="str">
        <f t="shared" ref="E915:AM915" si="312">IFERROR(RANK(E301,E$4:E$610,),"-")</f>
        <v>-</v>
      </c>
      <c r="F915" s="91" t="str">
        <f t="shared" si="312"/>
        <v>-</v>
      </c>
      <c r="G915" s="91" t="str">
        <f t="shared" si="312"/>
        <v>-</v>
      </c>
      <c r="H915" s="91" t="str">
        <f t="shared" si="312"/>
        <v>-</v>
      </c>
      <c r="I915" s="91" t="str">
        <f t="shared" si="312"/>
        <v>-</v>
      </c>
      <c r="J915" s="91" t="str">
        <f t="shared" si="312"/>
        <v>-</v>
      </c>
      <c r="K915" s="91" t="str">
        <f t="shared" si="312"/>
        <v>-</v>
      </c>
      <c r="L915" s="91" t="str">
        <f t="shared" si="312"/>
        <v>-</v>
      </c>
      <c r="M915" s="91" t="str">
        <f t="shared" si="312"/>
        <v>-</v>
      </c>
      <c r="N915" s="91" t="str">
        <f t="shared" si="312"/>
        <v>-</v>
      </c>
      <c r="O915" s="91" t="str">
        <f t="shared" si="312"/>
        <v>-</v>
      </c>
      <c r="P915" s="91" t="str">
        <f t="shared" si="312"/>
        <v>-</v>
      </c>
      <c r="Q915" s="91" t="str">
        <f t="shared" si="312"/>
        <v>-</v>
      </c>
      <c r="R915" s="91" t="str">
        <f t="shared" si="312"/>
        <v>-</v>
      </c>
      <c r="S915" s="91" t="str">
        <f t="shared" si="312"/>
        <v>-</v>
      </c>
      <c r="T915" s="91" t="str">
        <f t="shared" si="312"/>
        <v>-</v>
      </c>
      <c r="U915" s="91" t="str">
        <f t="shared" si="312"/>
        <v>-</v>
      </c>
      <c r="V915" s="91" t="str">
        <f t="shared" si="312"/>
        <v>-</v>
      </c>
      <c r="W915" s="91" t="str">
        <f t="shared" si="312"/>
        <v>-</v>
      </c>
      <c r="X915" s="91" t="str">
        <f t="shared" si="312"/>
        <v>-</v>
      </c>
      <c r="Y915" s="91" t="str">
        <f t="shared" si="312"/>
        <v>-</v>
      </c>
      <c r="Z915" s="91" t="str">
        <f t="shared" si="312"/>
        <v>-</v>
      </c>
      <c r="AA915" s="91" t="str">
        <f t="shared" si="312"/>
        <v>-</v>
      </c>
      <c r="AB915" s="91" t="str">
        <f t="shared" si="312"/>
        <v>-</v>
      </c>
      <c r="AC915" s="91" t="str">
        <f t="shared" si="312"/>
        <v>-</v>
      </c>
      <c r="AD915" s="91" t="str">
        <f t="shared" si="312"/>
        <v>-</v>
      </c>
      <c r="AE915" s="91" t="str">
        <f t="shared" si="312"/>
        <v>-</v>
      </c>
      <c r="AF915" s="91" t="str">
        <f t="shared" si="312"/>
        <v>-</v>
      </c>
      <c r="AG915" s="91" t="str">
        <f t="shared" si="312"/>
        <v>-</v>
      </c>
      <c r="AH915" s="91" t="str">
        <f t="shared" si="312"/>
        <v>-</v>
      </c>
      <c r="AI915" s="91" t="str">
        <f t="shared" si="312"/>
        <v>-</v>
      </c>
      <c r="AJ915" s="91" t="str">
        <f t="shared" si="312"/>
        <v>-</v>
      </c>
      <c r="AK915" s="91" t="str">
        <f t="shared" si="312"/>
        <v>-</v>
      </c>
      <c r="AL915" s="91" t="str">
        <f t="shared" si="312"/>
        <v>-</v>
      </c>
      <c r="AM915" s="91" t="str">
        <f t="shared" si="312"/>
        <v>-</v>
      </c>
    </row>
    <row r="916" spans="1:39">
      <c r="A916" s="58" t="str">
        <f t="shared" si="294"/>
        <v/>
      </c>
      <c r="B916" s="120" t="str">
        <f t="shared" si="294"/>
        <v/>
      </c>
      <c r="C916" s="86" t="str">
        <f t="shared" si="294"/>
        <v/>
      </c>
      <c r="D916" s="87" t="str">
        <f t="shared" si="294"/>
        <v/>
      </c>
      <c r="E916" s="91" t="str">
        <f t="shared" ref="E916:AM916" si="313">IFERROR(RANK(E302,E$4:E$610,),"-")</f>
        <v>-</v>
      </c>
      <c r="F916" s="91" t="str">
        <f t="shared" si="313"/>
        <v>-</v>
      </c>
      <c r="G916" s="91" t="str">
        <f t="shared" si="313"/>
        <v>-</v>
      </c>
      <c r="H916" s="91" t="str">
        <f t="shared" si="313"/>
        <v>-</v>
      </c>
      <c r="I916" s="91" t="str">
        <f t="shared" si="313"/>
        <v>-</v>
      </c>
      <c r="J916" s="91" t="str">
        <f t="shared" si="313"/>
        <v>-</v>
      </c>
      <c r="K916" s="91" t="str">
        <f t="shared" si="313"/>
        <v>-</v>
      </c>
      <c r="L916" s="91" t="str">
        <f t="shared" si="313"/>
        <v>-</v>
      </c>
      <c r="M916" s="91" t="str">
        <f t="shared" si="313"/>
        <v>-</v>
      </c>
      <c r="N916" s="91" t="str">
        <f t="shared" si="313"/>
        <v>-</v>
      </c>
      <c r="O916" s="91" t="str">
        <f t="shared" si="313"/>
        <v>-</v>
      </c>
      <c r="P916" s="91" t="str">
        <f t="shared" si="313"/>
        <v>-</v>
      </c>
      <c r="Q916" s="91" t="str">
        <f t="shared" si="313"/>
        <v>-</v>
      </c>
      <c r="R916" s="91" t="str">
        <f t="shared" si="313"/>
        <v>-</v>
      </c>
      <c r="S916" s="91" t="str">
        <f t="shared" si="313"/>
        <v>-</v>
      </c>
      <c r="T916" s="91" t="str">
        <f t="shared" si="313"/>
        <v>-</v>
      </c>
      <c r="U916" s="91" t="str">
        <f t="shared" si="313"/>
        <v>-</v>
      </c>
      <c r="V916" s="91" t="str">
        <f t="shared" si="313"/>
        <v>-</v>
      </c>
      <c r="W916" s="91" t="str">
        <f t="shared" si="313"/>
        <v>-</v>
      </c>
      <c r="X916" s="91" t="str">
        <f t="shared" si="313"/>
        <v>-</v>
      </c>
      <c r="Y916" s="91" t="str">
        <f t="shared" si="313"/>
        <v>-</v>
      </c>
      <c r="Z916" s="91" t="str">
        <f t="shared" si="313"/>
        <v>-</v>
      </c>
      <c r="AA916" s="91" t="str">
        <f t="shared" si="313"/>
        <v>-</v>
      </c>
      <c r="AB916" s="91" t="str">
        <f t="shared" si="313"/>
        <v>-</v>
      </c>
      <c r="AC916" s="91" t="str">
        <f t="shared" si="313"/>
        <v>-</v>
      </c>
      <c r="AD916" s="91" t="str">
        <f t="shared" si="313"/>
        <v>-</v>
      </c>
      <c r="AE916" s="91" t="str">
        <f t="shared" si="313"/>
        <v>-</v>
      </c>
      <c r="AF916" s="91" t="str">
        <f t="shared" si="313"/>
        <v>-</v>
      </c>
      <c r="AG916" s="91" t="str">
        <f t="shared" si="313"/>
        <v>-</v>
      </c>
      <c r="AH916" s="91" t="str">
        <f t="shared" si="313"/>
        <v>-</v>
      </c>
      <c r="AI916" s="91" t="str">
        <f t="shared" si="313"/>
        <v>-</v>
      </c>
      <c r="AJ916" s="91" t="str">
        <f t="shared" si="313"/>
        <v>-</v>
      </c>
      <c r="AK916" s="91" t="str">
        <f t="shared" si="313"/>
        <v>-</v>
      </c>
      <c r="AL916" s="91" t="str">
        <f t="shared" si="313"/>
        <v>-</v>
      </c>
      <c r="AM916" s="91" t="str">
        <f t="shared" si="313"/>
        <v>-</v>
      </c>
    </row>
    <row r="917" spans="1:39">
      <c r="A917" s="58" t="str">
        <f t="shared" si="294"/>
        <v/>
      </c>
      <c r="B917" s="120" t="str">
        <f t="shared" si="294"/>
        <v/>
      </c>
      <c r="C917" s="86" t="str">
        <f t="shared" si="294"/>
        <v/>
      </c>
      <c r="D917" s="87" t="str">
        <f t="shared" si="294"/>
        <v/>
      </c>
      <c r="E917" s="91" t="str">
        <f t="shared" ref="E917:AM917" si="314">IFERROR(RANK(E303,E$4:E$610,),"-")</f>
        <v>-</v>
      </c>
      <c r="F917" s="91" t="str">
        <f t="shared" si="314"/>
        <v>-</v>
      </c>
      <c r="G917" s="91" t="str">
        <f t="shared" si="314"/>
        <v>-</v>
      </c>
      <c r="H917" s="91" t="str">
        <f t="shared" si="314"/>
        <v>-</v>
      </c>
      <c r="I917" s="91" t="str">
        <f t="shared" si="314"/>
        <v>-</v>
      </c>
      <c r="J917" s="91" t="str">
        <f t="shared" si="314"/>
        <v>-</v>
      </c>
      <c r="K917" s="91" t="str">
        <f t="shared" si="314"/>
        <v>-</v>
      </c>
      <c r="L917" s="91" t="str">
        <f t="shared" si="314"/>
        <v>-</v>
      </c>
      <c r="M917" s="91" t="str">
        <f t="shared" si="314"/>
        <v>-</v>
      </c>
      <c r="N917" s="91" t="str">
        <f t="shared" si="314"/>
        <v>-</v>
      </c>
      <c r="O917" s="91" t="str">
        <f t="shared" si="314"/>
        <v>-</v>
      </c>
      <c r="P917" s="91" t="str">
        <f t="shared" si="314"/>
        <v>-</v>
      </c>
      <c r="Q917" s="91" t="str">
        <f t="shared" si="314"/>
        <v>-</v>
      </c>
      <c r="R917" s="91" t="str">
        <f t="shared" si="314"/>
        <v>-</v>
      </c>
      <c r="S917" s="91" t="str">
        <f t="shared" si="314"/>
        <v>-</v>
      </c>
      <c r="T917" s="91" t="str">
        <f t="shared" si="314"/>
        <v>-</v>
      </c>
      <c r="U917" s="91" t="str">
        <f t="shared" si="314"/>
        <v>-</v>
      </c>
      <c r="V917" s="91" t="str">
        <f t="shared" si="314"/>
        <v>-</v>
      </c>
      <c r="W917" s="91" t="str">
        <f t="shared" si="314"/>
        <v>-</v>
      </c>
      <c r="X917" s="91" t="str">
        <f t="shared" si="314"/>
        <v>-</v>
      </c>
      <c r="Y917" s="91" t="str">
        <f t="shared" si="314"/>
        <v>-</v>
      </c>
      <c r="Z917" s="91" t="str">
        <f t="shared" si="314"/>
        <v>-</v>
      </c>
      <c r="AA917" s="91" t="str">
        <f t="shared" si="314"/>
        <v>-</v>
      </c>
      <c r="AB917" s="91" t="str">
        <f t="shared" si="314"/>
        <v>-</v>
      </c>
      <c r="AC917" s="91" t="str">
        <f t="shared" si="314"/>
        <v>-</v>
      </c>
      <c r="AD917" s="91" t="str">
        <f t="shared" si="314"/>
        <v>-</v>
      </c>
      <c r="AE917" s="91" t="str">
        <f t="shared" si="314"/>
        <v>-</v>
      </c>
      <c r="AF917" s="91" t="str">
        <f t="shared" si="314"/>
        <v>-</v>
      </c>
      <c r="AG917" s="91" t="str">
        <f t="shared" si="314"/>
        <v>-</v>
      </c>
      <c r="AH917" s="91" t="str">
        <f t="shared" si="314"/>
        <v>-</v>
      </c>
      <c r="AI917" s="91" t="str">
        <f t="shared" si="314"/>
        <v>-</v>
      </c>
      <c r="AJ917" s="91" t="str">
        <f t="shared" si="314"/>
        <v>-</v>
      </c>
      <c r="AK917" s="91" t="str">
        <f t="shared" si="314"/>
        <v>-</v>
      </c>
      <c r="AL917" s="91" t="str">
        <f t="shared" si="314"/>
        <v>-</v>
      </c>
      <c r="AM917" s="91" t="str">
        <f t="shared" si="314"/>
        <v>-</v>
      </c>
    </row>
    <row r="918" spans="1:39">
      <c r="A918" s="58" t="str">
        <f t="shared" ref="A918:D937" si="315">A304</f>
        <v/>
      </c>
      <c r="B918" s="120" t="str">
        <f t="shared" si="315"/>
        <v/>
      </c>
      <c r="C918" s="86" t="str">
        <f t="shared" si="315"/>
        <v/>
      </c>
      <c r="D918" s="87" t="str">
        <f t="shared" si="315"/>
        <v/>
      </c>
      <c r="E918" s="91" t="str">
        <f t="shared" ref="E918:AM918" si="316">IFERROR(RANK(E304,E$4:E$610,),"-")</f>
        <v>-</v>
      </c>
      <c r="F918" s="91" t="str">
        <f t="shared" si="316"/>
        <v>-</v>
      </c>
      <c r="G918" s="91" t="str">
        <f t="shared" si="316"/>
        <v>-</v>
      </c>
      <c r="H918" s="91" t="str">
        <f t="shared" si="316"/>
        <v>-</v>
      </c>
      <c r="I918" s="91" t="str">
        <f t="shared" si="316"/>
        <v>-</v>
      </c>
      <c r="J918" s="91" t="str">
        <f t="shared" si="316"/>
        <v>-</v>
      </c>
      <c r="K918" s="91" t="str">
        <f t="shared" si="316"/>
        <v>-</v>
      </c>
      <c r="L918" s="91" t="str">
        <f t="shared" si="316"/>
        <v>-</v>
      </c>
      <c r="M918" s="91" t="str">
        <f t="shared" si="316"/>
        <v>-</v>
      </c>
      <c r="N918" s="91" t="str">
        <f t="shared" si="316"/>
        <v>-</v>
      </c>
      <c r="O918" s="91" t="str">
        <f t="shared" si="316"/>
        <v>-</v>
      </c>
      <c r="P918" s="91" t="str">
        <f t="shared" si="316"/>
        <v>-</v>
      </c>
      <c r="Q918" s="91" t="str">
        <f t="shared" si="316"/>
        <v>-</v>
      </c>
      <c r="R918" s="91" t="str">
        <f t="shared" si="316"/>
        <v>-</v>
      </c>
      <c r="S918" s="91" t="str">
        <f t="shared" si="316"/>
        <v>-</v>
      </c>
      <c r="T918" s="91" t="str">
        <f t="shared" si="316"/>
        <v>-</v>
      </c>
      <c r="U918" s="91" t="str">
        <f t="shared" si="316"/>
        <v>-</v>
      </c>
      <c r="V918" s="91" t="str">
        <f t="shared" si="316"/>
        <v>-</v>
      </c>
      <c r="W918" s="91" t="str">
        <f t="shared" si="316"/>
        <v>-</v>
      </c>
      <c r="X918" s="91" t="str">
        <f t="shared" si="316"/>
        <v>-</v>
      </c>
      <c r="Y918" s="91" t="str">
        <f t="shared" si="316"/>
        <v>-</v>
      </c>
      <c r="Z918" s="91" t="str">
        <f t="shared" si="316"/>
        <v>-</v>
      </c>
      <c r="AA918" s="91" t="str">
        <f t="shared" si="316"/>
        <v>-</v>
      </c>
      <c r="AB918" s="91" t="str">
        <f t="shared" si="316"/>
        <v>-</v>
      </c>
      <c r="AC918" s="91" t="str">
        <f t="shared" si="316"/>
        <v>-</v>
      </c>
      <c r="AD918" s="91" t="str">
        <f t="shared" si="316"/>
        <v>-</v>
      </c>
      <c r="AE918" s="91" t="str">
        <f t="shared" si="316"/>
        <v>-</v>
      </c>
      <c r="AF918" s="91" t="str">
        <f t="shared" si="316"/>
        <v>-</v>
      </c>
      <c r="AG918" s="91" t="str">
        <f t="shared" si="316"/>
        <v>-</v>
      </c>
      <c r="AH918" s="91" t="str">
        <f t="shared" si="316"/>
        <v>-</v>
      </c>
      <c r="AI918" s="91" t="str">
        <f t="shared" si="316"/>
        <v>-</v>
      </c>
      <c r="AJ918" s="91" t="str">
        <f t="shared" si="316"/>
        <v>-</v>
      </c>
      <c r="AK918" s="91" t="str">
        <f t="shared" si="316"/>
        <v>-</v>
      </c>
      <c r="AL918" s="91" t="str">
        <f t="shared" si="316"/>
        <v>-</v>
      </c>
      <c r="AM918" s="91" t="str">
        <f t="shared" si="316"/>
        <v>-</v>
      </c>
    </row>
    <row r="919" spans="1:39">
      <c r="A919" s="58" t="str">
        <f t="shared" si="315"/>
        <v/>
      </c>
      <c r="B919" s="120" t="str">
        <f t="shared" si="315"/>
        <v/>
      </c>
      <c r="C919" s="86" t="str">
        <f t="shared" si="315"/>
        <v/>
      </c>
      <c r="D919" s="87" t="str">
        <f t="shared" si="315"/>
        <v/>
      </c>
      <c r="E919" s="91" t="str">
        <f t="shared" ref="E919:AM919" si="317">IFERROR(RANK(E305,E$4:E$610,),"-")</f>
        <v>-</v>
      </c>
      <c r="F919" s="91" t="str">
        <f t="shared" si="317"/>
        <v>-</v>
      </c>
      <c r="G919" s="91" t="str">
        <f t="shared" si="317"/>
        <v>-</v>
      </c>
      <c r="H919" s="91" t="str">
        <f t="shared" si="317"/>
        <v>-</v>
      </c>
      <c r="I919" s="91" t="str">
        <f t="shared" si="317"/>
        <v>-</v>
      </c>
      <c r="J919" s="91" t="str">
        <f t="shared" si="317"/>
        <v>-</v>
      </c>
      <c r="K919" s="91" t="str">
        <f t="shared" si="317"/>
        <v>-</v>
      </c>
      <c r="L919" s="91" t="str">
        <f t="shared" si="317"/>
        <v>-</v>
      </c>
      <c r="M919" s="91" t="str">
        <f t="shared" si="317"/>
        <v>-</v>
      </c>
      <c r="N919" s="91" t="str">
        <f t="shared" si="317"/>
        <v>-</v>
      </c>
      <c r="O919" s="91" t="str">
        <f t="shared" si="317"/>
        <v>-</v>
      </c>
      <c r="P919" s="91" t="str">
        <f t="shared" si="317"/>
        <v>-</v>
      </c>
      <c r="Q919" s="91" t="str">
        <f t="shared" si="317"/>
        <v>-</v>
      </c>
      <c r="R919" s="91" t="str">
        <f t="shared" si="317"/>
        <v>-</v>
      </c>
      <c r="S919" s="91" t="str">
        <f t="shared" si="317"/>
        <v>-</v>
      </c>
      <c r="T919" s="91" t="str">
        <f t="shared" si="317"/>
        <v>-</v>
      </c>
      <c r="U919" s="91" t="str">
        <f t="shared" si="317"/>
        <v>-</v>
      </c>
      <c r="V919" s="91" t="str">
        <f t="shared" si="317"/>
        <v>-</v>
      </c>
      <c r="W919" s="91" t="str">
        <f t="shared" si="317"/>
        <v>-</v>
      </c>
      <c r="X919" s="91" t="str">
        <f t="shared" si="317"/>
        <v>-</v>
      </c>
      <c r="Y919" s="91" t="str">
        <f t="shared" si="317"/>
        <v>-</v>
      </c>
      <c r="Z919" s="91" t="str">
        <f t="shared" si="317"/>
        <v>-</v>
      </c>
      <c r="AA919" s="91" t="str">
        <f t="shared" si="317"/>
        <v>-</v>
      </c>
      <c r="AB919" s="91" t="str">
        <f t="shared" si="317"/>
        <v>-</v>
      </c>
      <c r="AC919" s="91" t="str">
        <f t="shared" si="317"/>
        <v>-</v>
      </c>
      <c r="AD919" s="91" t="str">
        <f t="shared" si="317"/>
        <v>-</v>
      </c>
      <c r="AE919" s="91" t="str">
        <f t="shared" si="317"/>
        <v>-</v>
      </c>
      <c r="AF919" s="91" t="str">
        <f t="shared" si="317"/>
        <v>-</v>
      </c>
      <c r="AG919" s="91" t="str">
        <f t="shared" si="317"/>
        <v>-</v>
      </c>
      <c r="AH919" s="91" t="str">
        <f t="shared" si="317"/>
        <v>-</v>
      </c>
      <c r="AI919" s="91" t="str">
        <f t="shared" si="317"/>
        <v>-</v>
      </c>
      <c r="AJ919" s="91" t="str">
        <f t="shared" si="317"/>
        <v>-</v>
      </c>
      <c r="AK919" s="91" t="str">
        <f t="shared" si="317"/>
        <v>-</v>
      </c>
      <c r="AL919" s="91" t="str">
        <f t="shared" si="317"/>
        <v>-</v>
      </c>
      <c r="AM919" s="91" t="str">
        <f t="shared" si="317"/>
        <v>-</v>
      </c>
    </row>
    <row r="920" spans="1:39">
      <c r="A920" s="58" t="str">
        <f t="shared" si="315"/>
        <v/>
      </c>
      <c r="B920" s="120" t="str">
        <f t="shared" si="315"/>
        <v/>
      </c>
      <c r="C920" s="86" t="str">
        <f t="shared" si="315"/>
        <v/>
      </c>
      <c r="D920" s="87" t="str">
        <f t="shared" si="315"/>
        <v/>
      </c>
      <c r="E920" s="91" t="str">
        <f t="shared" ref="E920:AM920" si="318">IFERROR(RANK(E306,E$4:E$610,),"-")</f>
        <v>-</v>
      </c>
      <c r="F920" s="91" t="str">
        <f t="shared" si="318"/>
        <v>-</v>
      </c>
      <c r="G920" s="91" t="str">
        <f t="shared" si="318"/>
        <v>-</v>
      </c>
      <c r="H920" s="91" t="str">
        <f t="shared" si="318"/>
        <v>-</v>
      </c>
      <c r="I920" s="91" t="str">
        <f t="shared" si="318"/>
        <v>-</v>
      </c>
      <c r="J920" s="91" t="str">
        <f t="shared" si="318"/>
        <v>-</v>
      </c>
      <c r="K920" s="91" t="str">
        <f t="shared" si="318"/>
        <v>-</v>
      </c>
      <c r="L920" s="91" t="str">
        <f t="shared" si="318"/>
        <v>-</v>
      </c>
      <c r="M920" s="91" t="str">
        <f t="shared" si="318"/>
        <v>-</v>
      </c>
      <c r="N920" s="91" t="str">
        <f t="shared" si="318"/>
        <v>-</v>
      </c>
      <c r="O920" s="91" t="str">
        <f t="shared" si="318"/>
        <v>-</v>
      </c>
      <c r="P920" s="91" t="str">
        <f t="shared" si="318"/>
        <v>-</v>
      </c>
      <c r="Q920" s="91" t="str">
        <f t="shared" si="318"/>
        <v>-</v>
      </c>
      <c r="R920" s="91" t="str">
        <f t="shared" si="318"/>
        <v>-</v>
      </c>
      <c r="S920" s="91" t="str">
        <f t="shared" si="318"/>
        <v>-</v>
      </c>
      <c r="T920" s="91" t="str">
        <f t="shared" si="318"/>
        <v>-</v>
      </c>
      <c r="U920" s="91" t="str">
        <f t="shared" si="318"/>
        <v>-</v>
      </c>
      <c r="V920" s="91" t="str">
        <f t="shared" si="318"/>
        <v>-</v>
      </c>
      <c r="W920" s="91" t="str">
        <f t="shared" si="318"/>
        <v>-</v>
      </c>
      <c r="X920" s="91" t="str">
        <f t="shared" si="318"/>
        <v>-</v>
      </c>
      <c r="Y920" s="91" t="str">
        <f t="shared" si="318"/>
        <v>-</v>
      </c>
      <c r="Z920" s="91" t="str">
        <f t="shared" si="318"/>
        <v>-</v>
      </c>
      <c r="AA920" s="91" t="str">
        <f t="shared" si="318"/>
        <v>-</v>
      </c>
      <c r="AB920" s="91" t="str">
        <f t="shared" si="318"/>
        <v>-</v>
      </c>
      <c r="AC920" s="91" t="str">
        <f t="shared" si="318"/>
        <v>-</v>
      </c>
      <c r="AD920" s="91" t="str">
        <f t="shared" si="318"/>
        <v>-</v>
      </c>
      <c r="AE920" s="91" t="str">
        <f t="shared" si="318"/>
        <v>-</v>
      </c>
      <c r="AF920" s="91" t="str">
        <f t="shared" si="318"/>
        <v>-</v>
      </c>
      <c r="AG920" s="91" t="str">
        <f t="shared" si="318"/>
        <v>-</v>
      </c>
      <c r="AH920" s="91" t="str">
        <f t="shared" si="318"/>
        <v>-</v>
      </c>
      <c r="AI920" s="91" t="str">
        <f t="shared" si="318"/>
        <v>-</v>
      </c>
      <c r="AJ920" s="91" t="str">
        <f t="shared" si="318"/>
        <v>-</v>
      </c>
      <c r="AK920" s="91" t="str">
        <f t="shared" si="318"/>
        <v>-</v>
      </c>
      <c r="AL920" s="91" t="str">
        <f t="shared" si="318"/>
        <v>-</v>
      </c>
      <c r="AM920" s="91" t="str">
        <f t="shared" si="318"/>
        <v>-</v>
      </c>
    </row>
    <row r="921" spans="1:39">
      <c r="A921" s="58" t="str">
        <f t="shared" si="315"/>
        <v/>
      </c>
      <c r="B921" s="120" t="str">
        <f t="shared" si="315"/>
        <v/>
      </c>
      <c r="C921" s="86" t="str">
        <f t="shared" si="315"/>
        <v/>
      </c>
      <c r="D921" s="87" t="str">
        <f t="shared" si="315"/>
        <v/>
      </c>
      <c r="E921" s="91" t="str">
        <f t="shared" ref="E921:AM921" si="319">IFERROR(RANK(E307,E$4:E$610,),"-")</f>
        <v>-</v>
      </c>
      <c r="F921" s="91" t="str">
        <f t="shared" si="319"/>
        <v>-</v>
      </c>
      <c r="G921" s="91" t="str">
        <f t="shared" si="319"/>
        <v>-</v>
      </c>
      <c r="H921" s="91" t="str">
        <f t="shared" si="319"/>
        <v>-</v>
      </c>
      <c r="I921" s="91" t="str">
        <f t="shared" si="319"/>
        <v>-</v>
      </c>
      <c r="J921" s="91" t="str">
        <f t="shared" si="319"/>
        <v>-</v>
      </c>
      <c r="K921" s="91" t="str">
        <f t="shared" si="319"/>
        <v>-</v>
      </c>
      <c r="L921" s="91" t="str">
        <f t="shared" si="319"/>
        <v>-</v>
      </c>
      <c r="M921" s="91" t="str">
        <f t="shared" si="319"/>
        <v>-</v>
      </c>
      <c r="N921" s="91" t="str">
        <f t="shared" si="319"/>
        <v>-</v>
      </c>
      <c r="O921" s="91" t="str">
        <f t="shared" si="319"/>
        <v>-</v>
      </c>
      <c r="P921" s="91" t="str">
        <f t="shared" si="319"/>
        <v>-</v>
      </c>
      <c r="Q921" s="91" t="str">
        <f t="shared" si="319"/>
        <v>-</v>
      </c>
      <c r="R921" s="91" t="str">
        <f t="shared" si="319"/>
        <v>-</v>
      </c>
      <c r="S921" s="91" t="str">
        <f t="shared" si="319"/>
        <v>-</v>
      </c>
      <c r="T921" s="91" t="str">
        <f t="shared" si="319"/>
        <v>-</v>
      </c>
      <c r="U921" s="91" t="str">
        <f t="shared" si="319"/>
        <v>-</v>
      </c>
      <c r="V921" s="91" t="str">
        <f t="shared" si="319"/>
        <v>-</v>
      </c>
      <c r="W921" s="91" t="str">
        <f t="shared" si="319"/>
        <v>-</v>
      </c>
      <c r="X921" s="91" t="str">
        <f t="shared" si="319"/>
        <v>-</v>
      </c>
      <c r="Y921" s="91" t="str">
        <f t="shared" si="319"/>
        <v>-</v>
      </c>
      <c r="Z921" s="91" t="str">
        <f t="shared" si="319"/>
        <v>-</v>
      </c>
      <c r="AA921" s="91" t="str">
        <f t="shared" si="319"/>
        <v>-</v>
      </c>
      <c r="AB921" s="91" t="str">
        <f t="shared" si="319"/>
        <v>-</v>
      </c>
      <c r="AC921" s="91" t="str">
        <f t="shared" si="319"/>
        <v>-</v>
      </c>
      <c r="AD921" s="91" t="str">
        <f t="shared" si="319"/>
        <v>-</v>
      </c>
      <c r="AE921" s="91" t="str">
        <f t="shared" si="319"/>
        <v>-</v>
      </c>
      <c r="AF921" s="91" t="str">
        <f t="shared" si="319"/>
        <v>-</v>
      </c>
      <c r="AG921" s="91" t="str">
        <f t="shared" si="319"/>
        <v>-</v>
      </c>
      <c r="AH921" s="91" t="str">
        <f t="shared" si="319"/>
        <v>-</v>
      </c>
      <c r="AI921" s="91" t="str">
        <f t="shared" si="319"/>
        <v>-</v>
      </c>
      <c r="AJ921" s="91" t="str">
        <f t="shared" si="319"/>
        <v>-</v>
      </c>
      <c r="AK921" s="91" t="str">
        <f t="shared" si="319"/>
        <v>-</v>
      </c>
      <c r="AL921" s="91" t="str">
        <f t="shared" si="319"/>
        <v>-</v>
      </c>
      <c r="AM921" s="91" t="str">
        <f t="shared" si="319"/>
        <v>-</v>
      </c>
    </row>
    <row r="922" spans="1:39">
      <c r="A922" s="58" t="str">
        <f t="shared" si="315"/>
        <v/>
      </c>
      <c r="B922" s="120" t="str">
        <f t="shared" si="315"/>
        <v/>
      </c>
      <c r="C922" s="86" t="str">
        <f t="shared" si="315"/>
        <v/>
      </c>
      <c r="D922" s="87" t="str">
        <f t="shared" si="315"/>
        <v/>
      </c>
      <c r="E922" s="91" t="str">
        <f t="shared" ref="E922:AM922" si="320">IFERROR(RANK(E308,E$4:E$610,),"-")</f>
        <v>-</v>
      </c>
      <c r="F922" s="91" t="str">
        <f t="shared" si="320"/>
        <v>-</v>
      </c>
      <c r="G922" s="91" t="str">
        <f t="shared" si="320"/>
        <v>-</v>
      </c>
      <c r="H922" s="91" t="str">
        <f t="shared" si="320"/>
        <v>-</v>
      </c>
      <c r="I922" s="91" t="str">
        <f t="shared" si="320"/>
        <v>-</v>
      </c>
      <c r="J922" s="91" t="str">
        <f t="shared" si="320"/>
        <v>-</v>
      </c>
      <c r="K922" s="91" t="str">
        <f t="shared" si="320"/>
        <v>-</v>
      </c>
      <c r="L922" s="91" t="str">
        <f t="shared" si="320"/>
        <v>-</v>
      </c>
      <c r="M922" s="91" t="str">
        <f t="shared" si="320"/>
        <v>-</v>
      </c>
      <c r="N922" s="91" t="str">
        <f t="shared" si="320"/>
        <v>-</v>
      </c>
      <c r="O922" s="91" t="str">
        <f t="shared" si="320"/>
        <v>-</v>
      </c>
      <c r="P922" s="91" t="str">
        <f t="shared" si="320"/>
        <v>-</v>
      </c>
      <c r="Q922" s="91" t="str">
        <f t="shared" si="320"/>
        <v>-</v>
      </c>
      <c r="R922" s="91" t="str">
        <f t="shared" si="320"/>
        <v>-</v>
      </c>
      <c r="S922" s="91" t="str">
        <f t="shared" si="320"/>
        <v>-</v>
      </c>
      <c r="T922" s="91" t="str">
        <f t="shared" si="320"/>
        <v>-</v>
      </c>
      <c r="U922" s="91" t="str">
        <f t="shared" si="320"/>
        <v>-</v>
      </c>
      <c r="V922" s="91" t="str">
        <f t="shared" si="320"/>
        <v>-</v>
      </c>
      <c r="W922" s="91" t="str">
        <f t="shared" si="320"/>
        <v>-</v>
      </c>
      <c r="X922" s="91" t="str">
        <f t="shared" si="320"/>
        <v>-</v>
      </c>
      <c r="Y922" s="91" t="str">
        <f t="shared" si="320"/>
        <v>-</v>
      </c>
      <c r="Z922" s="91" t="str">
        <f t="shared" si="320"/>
        <v>-</v>
      </c>
      <c r="AA922" s="91" t="str">
        <f t="shared" si="320"/>
        <v>-</v>
      </c>
      <c r="AB922" s="91" t="str">
        <f t="shared" si="320"/>
        <v>-</v>
      </c>
      <c r="AC922" s="91" t="str">
        <f t="shared" si="320"/>
        <v>-</v>
      </c>
      <c r="AD922" s="91" t="str">
        <f t="shared" si="320"/>
        <v>-</v>
      </c>
      <c r="AE922" s="91" t="str">
        <f t="shared" si="320"/>
        <v>-</v>
      </c>
      <c r="AF922" s="91" t="str">
        <f t="shared" si="320"/>
        <v>-</v>
      </c>
      <c r="AG922" s="91" t="str">
        <f t="shared" si="320"/>
        <v>-</v>
      </c>
      <c r="AH922" s="91" t="str">
        <f t="shared" si="320"/>
        <v>-</v>
      </c>
      <c r="AI922" s="91" t="str">
        <f t="shared" si="320"/>
        <v>-</v>
      </c>
      <c r="AJ922" s="91" t="str">
        <f t="shared" si="320"/>
        <v>-</v>
      </c>
      <c r="AK922" s="91" t="str">
        <f t="shared" si="320"/>
        <v>-</v>
      </c>
      <c r="AL922" s="91" t="str">
        <f t="shared" si="320"/>
        <v>-</v>
      </c>
      <c r="AM922" s="91" t="str">
        <f t="shared" si="320"/>
        <v>-</v>
      </c>
    </row>
    <row r="923" spans="1:39">
      <c r="A923" s="58" t="str">
        <f t="shared" si="315"/>
        <v/>
      </c>
      <c r="B923" s="120" t="str">
        <f t="shared" si="315"/>
        <v/>
      </c>
      <c r="C923" s="86" t="str">
        <f t="shared" si="315"/>
        <v/>
      </c>
      <c r="D923" s="87" t="str">
        <f t="shared" si="315"/>
        <v/>
      </c>
      <c r="E923" s="91" t="str">
        <f t="shared" ref="E923:AM923" si="321">IFERROR(RANK(E309,E$4:E$610,),"-")</f>
        <v>-</v>
      </c>
      <c r="F923" s="91" t="str">
        <f t="shared" si="321"/>
        <v>-</v>
      </c>
      <c r="G923" s="91" t="str">
        <f t="shared" si="321"/>
        <v>-</v>
      </c>
      <c r="H923" s="91" t="str">
        <f t="shared" si="321"/>
        <v>-</v>
      </c>
      <c r="I923" s="91" t="str">
        <f t="shared" si="321"/>
        <v>-</v>
      </c>
      <c r="J923" s="91" t="str">
        <f t="shared" si="321"/>
        <v>-</v>
      </c>
      <c r="K923" s="91" t="str">
        <f t="shared" si="321"/>
        <v>-</v>
      </c>
      <c r="L923" s="91" t="str">
        <f t="shared" si="321"/>
        <v>-</v>
      </c>
      <c r="M923" s="91" t="str">
        <f t="shared" si="321"/>
        <v>-</v>
      </c>
      <c r="N923" s="91" t="str">
        <f t="shared" si="321"/>
        <v>-</v>
      </c>
      <c r="O923" s="91" t="str">
        <f t="shared" si="321"/>
        <v>-</v>
      </c>
      <c r="P923" s="91" t="str">
        <f t="shared" si="321"/>
        <v>-</v>
      </c>
      <c r="Q923" s="91" t="str">
        <f t="shared" si="321"/>
        <v>-</v>
      </c>
      <c r="R923" s="91" t="str">
        <f t="shared" si="321"/>
        <v>-</v>
      </c>
      <c r="S923" s="91" t="str">
        <f t="shared" si="321"/>
        <v>-</v>
      </c>
      <c r="T923" s="91" t="str">
        <f t="shared" si="321"/>
        <v>-</v>
      </c>
      <c r="U923" s="91" t="str">
        <f t="shared" si="321"/>
        <v>-</v>
      </c>
      <c r="V923" s="91" t="str">
        <f t="shared" si="321"/>
        <v>-</v>
      </c>
      <c r="W923" s="91" t="str">
        <f t="shared" si="321"/>
        <v>-</v>
      </c>
      <c r="X923" s="91" t="str">
        <f t="shared" si="321"/>
        <v>-</v>
      </c>
      <c r="Y923" s="91" t="str">
        <f t="shared" si="321"/>
        <v>-</v>
      </c>
      <c r="Z923" s="91" t="str">
        <f t="shared" si="321"/>
        <v>-</v>
      </c>
      <c r="AA923" s="91" t="str">
        <f t="shared" si="321"/>
        <v>-</v>
      </c>
      <c r="AB923" s="91" t="str">
        <f t="shared" si="321"/>
        <v>-</v>
      </c>
      <c r="AC923" s="91" t="str">
        <f t="shared" si="321"/>
        <v>-</v>
      </c>
      <c r="AD923" s="91" t="str">
        <f t="shared" si="321"/>
        <v>-</v>
      </c>
      <c r="AE923" s="91" t="str">
        <f t="shared" si="321"/>
        <v>-</v>
      </c>
      <c r="AF923" s="91" t="str">
        <f t="shared" si="321"/>
        <v>-</v>
      </c>
      <c r="AG923" s="91" t="str">
        <f t="shared" si="321"/>
        <v>-</v>
      </c>
      <c r="AH923" s="91" t="str">
        <f t="shared" si="321"/>
        <v>-</v>
      </c>
      <c r="AI923" s="91" t="str">
        <f t="shared" si="321"/>
        <v>-</v>
      </c>
      <c r="AJ923" s="91" t="str">
        <f t="shared" si="321"/>
        <v>-</v>
      </c>
      <c r="AK923" s="91" t="str">
        <f t="shared" si="321"/>
        <v>-</v>
      </c>
      <c r="AL923" s="91" t="str">
        <f t="shared" si="321"/>
        <v>-</v>
      </c>
      <c r="AM923" s="91" t="str">
        <f t="shared" si="321"/>
        <v>-</v>
      </c>
    </row>
    <row r="924" spans="1:39">
      <c r="A924" s="58" t="str">
        <f t="shared" si="315"/>
        <v/>
      </c>
      <c r="B924" s="120" t="str">
        <f t="shared" si="315"/>
        <v/>
      </c>
      <c r="C924" s="86" t="str">
        <f t="shared" si="315"/>
        <v/>
      </c>
      <c r="D924" s="87" t="str">
        <f t="shared" si="315"/>
        <v/>
      </c>
      <c r="E924" s="91" t="str">
        <f t="shared" ref="E924:AM924" si="322">IFERROR(RANK(E310,E$4:E$610,),"-")</f>
        <v>-</v>
      </c>
      <c r="F924" s="91" t="str">
        <f t="shared" si="322"/>
        <v>-</v>
      </c>
      <c r="G924" s="91" t="str">
        <f t="shared" si="322"/>
        <v>-</v>
      </c>
      <c r="H924" s="91" t="str">
        <f t="shared" si="322"/>
        <v>-</v>
      </c>
      <c r="I924" s="91" t="str">
        <f t="shared" si="322"/>
        <v>-</v>
      </c>
      <c r="J924" s="91" t="str">
        <f t="shared" si="322"/>
        <v>-</v>
      </c>
      <c r="K924" s="91" t="str">
        <f t="shared" si="322"/>
        <v>-</v>
      </c>
      <c r="L924" s="91" t="str">
        <f t="shared" si="322"/>
        <v>-</v>
      </c>
      <c r="M924" s="91" t="str">
        <f t="shared" si="322"/>
        <v>-</v>
      </c>
      <c r="N924" s="91" t="str">
        <f t="shared" si="322"/>
        <v>-</v>
      </c>
      <c r="O924" s="91" t="str">
        <f t="shared" si="322"/>
        <v>-</v>
      </c>
      <c r="P924" s="91" t="str">
        <f t="shared" si="322"/>
        <v>-</v>
      </c>
      <c r="Q924" s="91" t="str">
        <f t="shared" si="322"/>
        <v>-</v>
      </c>
      <c r="R924" s="91" t="str">
        <f t="shared" si="322"/>
        <v>-</v>
      </c>
      <c r="S924" s="91" t="str">
        <f t="shared" si="322"/>
        <v>-</v>
      </c>
      <c r="T924" s="91" t="str">
        <f t="shared" si="322"/>
        <v>-</v>
      </c>
      <c r="U924" s="91" t="str">
        <f t="shared" si="322"/>
        <v>-</v>
      </c>
      <c r="V924" s="91" t="str">
        <f t="shared" si="322"/>
        <v>-</v>
      </c>
      <c r="W924" s="91" t="str">
        <f t="shared" si="322"/>
        <v>-</v>
      </c>
      <c r="X924" s="91" t="str">
        <f t="shared" si="322"/>
        <v>-</v>
      </c>
      <c r="Y924" s="91" t="str">
        <f t="shared" si="322"/>
        <v>-</v>
      </c>
      <c r="Z924" s="91" t="str">
        <f t="shared" si="322"/>
        <v>-</v>
      </c>
      <c r="AA924" s="91" t="str">
        <f t="shared" si="322"/>
        <v>-</v>
      </c>
      <c r="AB924" s="91" t="str">
        <f t="shared" si="322"/>
        <v>-</v>
      </c>
      <c r="AC924" s="91" t="str">
        <f t="shared" si="322"/>
        <v>-</v>
      </c>
      <c r="AD924" s="91" t="str">
        <f t="shared" si="322"/>
        <v>-</v>
      </c>
      <c r="AE924" s="91" t="str">
        <f t="shared" si="322"/>
        <v>-</v>
      </c>
      <c r="AF924" s="91" t="str">
        <f t="shared" si="322"/>
        <v>-</v>
      </c>
      <c r="AG924" s="91" t="str">
        <f t="shared" si="322"/>
        <v>-</v>
      </c>
      <c r="AH924" s="91" t="str">
        <f t="shared" si="322"/>
        <v>-</v>
      </c>
      <c r="AI924" s="91" t="str">
        <f t="shared" si="322"/>
        <v>-</v>
      </c>
      <c r="AJ924" s="91" t="str">
        <f t="shared" si="322"/>
        <v>-</v>
      </c>
      <c r="AK924" s="91" t="str">
        <f t="shared" si="322"/>
        <v>-</v>
      </c>
      <c r="AL924" s="91" t="str">
        <f t="shared" si="322"/>
        <v>-</v>
      </c>
      <c r="AM924" s="91" t="str">
        <f t="shared" si="322"/>
        <v>-</v>
      </c>
    </row>
    <row r="925" spans="1:39">
      <c r="A925" s="58" t="str">
        <f t="shared" si="315"/>
        <v/>
      </c>
      <c r="B925" s="120" t="str">
        <f t="shared" si="315"/>
        <v/>
      </c>
      <c r="C925" s="86" t="str">
        <f t="shared" si="315"/>
        <v/>
      </c>
      <c r="D925" s="87" t="str">
        <f t="shared" si="315"/>
        <v/>
      </c>
      <c r="E925" s="91" t="str">
        <f t="shared" ref="E925:AM925" si="323">IFERROR(RANK(E311,E$4:E$610,),"-")</f>
        <v>-</v>
      </c>
      <c r="F925" s="91" t="str">
        <f t="shared" si="323"/>
        <v>-</v>
      </c>
      <c r="G925" s="91" t="str">
        <f t="shared" si="323"/>
        <v>-</v>
      </c>
      <c r="H925" s="91" t="str">
        <f t="shared" si="323"/>
        <v>-</v>
      </c>
      <c r="I925" s="91" t="str">
        <f t="shared" si="323"/>
        <v>-</v>
      </c>
      <c r="J925" s="91" t="str">
        <f t="shared" si="323"/>
        <v>-</v>
      </c>
      <c r="K925" s="91" t="str">
        <f t="shared" si="323"/>
        <v>-</v>
      </c>
      <c r="L925" s="91" t="str">
        <f t="shared" si="323"/>
        <v>-</v>
      </c>
      <c r="M925" s="91" t="str">
        <f t="shared" si="323"/>
        <v>-</v>
      </c>
      <c r="N925" s="91" t="str">
        <f t="shared" si="323"/>
        <v>-</v>
      </c>
      <c r="O925" s="91" t="str">
        <f t="shared" si="323"/>
        <v>-</v>
      </c>
      <c r="P925" s="91" t="str">
        <f t="shared" si="323"/>
        <v>-</v>
      </c>
      <c r="Q925" s="91" t="str">
        <f t="shared" si="323"/>
        <v>-</v>
      </c>
      <c r="R925" s="91" t="str">
        <f t="shared" si="323"/>
        <v>-</v>
      </c>
      <c r="S925" s="91" t="str">
        <f t="shared" si="323"/>
        <v>-</v>
      </c>
      <c r="T925" s="91" t="str">
        <f t="shared" si="323"/>
        <v>-</v>
      </c>
      <c r="U925" s="91" t="str">
        <f t="shared" si="323"/>
        <v>-</v>
      </c>
      <c r="V925" s="91" t="str">
        <f t="shared" si="323"/>
        <v>-</v>
      </c>
      <c r="W925" s="91" t="str">
        <f t="shared" si="323"/>
        <v>-</v>
      </c>
      <c r="X925" s="91" t="str">
        <f t="shared" si="323"/>
        <v>-</v>
      </c>
      <c r="Y925" s="91" t="str">
        <f t="shared" si="323"/>
        <v>-</v>
      </c>
      <c r="Z925" s="91" t="str">
        <f t="shared" si="323"/>
        <v>-</v>
      </c>
      <c r="AA925" s="91" t="str">
        <f t="shared" si="323"/>
        <v>-</v>
      </c>
      <c r="AB925" s="91" t="str">
        <f t="shared" si="323"/>
        <v>-</v>
      </c>
      <c r="AC925" s="91" t="str">
        <f t="shared" si="323"/>
        <v>-</v>
      </c>
      <c r="AD925" s="91" t="str">
        <f t="shared" si="323"/>
        <v>-</v>
      </c>
      <c r="AE925" s="91" t="str">
        <f t="shared" si="323"/>
        <v>-</v>
      </c>
      <c r="AF925" s="91" t="str">
        <f t="shared" si="323"/>
        <v>-</v>
      </c>
      <c r="AG925" s="91" t="str">
        <f t="shared" si="323"/>
        <v>-</v>
      </c>
      <c r="AH925" s="91" t="str">
        <f t="shared" si="323"/>
        <v>-</v>
      </c>
      <c r="AI925" s="91" t="str">
        <f t="shared" si="323"/>
        <v>-</v>
      </c>
      <c r="AJ925" s="91" t="str">
        <f t="shared" si="323"/>
        <v>-</v>
      </c>
      <c r="AK925" s="91" t="str">
        <f t="shared" si="323"/>
        <v>-</v>
      </c>
      <c r="AL925" s="91" t="str">
        <f t="shared" si="323"/>
        <v>-</v>
      </c>
      <c r="AM925" s="91" t="str">
        <f t="shared" si="323"/>
        <v>-</v>
      </c>
    </row>
    <row r="926" spans="1:39">
      <c r="A926" s="58" t="str">
        <f t="shared" si="315"/>
        <v/>
      </c>
      <c r="B926" s="120" t="str">
        <f t="shared" si="315"/>
        <v/>
      </c>
      <c r="C926" s="86" t="str">
        <f t="shared" si="315"/>
        <v/>
      </c>
      <c r="D926" s="87" t="str">
        <f t="shared" si="315"/>
        <v/>
      </c>
      <c r="E926" s="91" t="str">
        <f t="shared" ref="E926:AM926" si="324">IFERROR(RANK(E312,E$4:E$610,),"-")</f>
        <v>-</v>
      </c>
      <c r="F926" s="91" t="str">
        <f t="shared" si="324"/>
        <v>-</v>
      </c>
      <c r="G926" s="91" t="str">
        <f t="shared" si="324"/>
        <v>-</v>
      </c>
      <c r="H926" s="91" t="str">
        <f t="shared" si="324"/>
        <v>-</v>
      </c>
      <c r="I926" s="91" t="str">
        <f t="shared" si="324"/>
        <v>-</v>
      </c>
      <c r="J926" s="91" t="str">
        <f t="shared" si="324"/>
        <v>-</v>
      </c>
      <c r="K926" s="91" t="str">
        <f t="shared" si="324"/>
        <v>-</v>
      </c>
      <c r="L926" s="91" t="str">
        <f t="shared" si="324"/>
        <v>-</v>
      </c>
      <c r="M926" s="91" t="str">
        <f t="shared" si="324"/>
        <v>-</v>
      </c>
      <c r="N926" s="91" t="str">
        <f t="shared" si="324"/>
        <v>-</v>
      </c>
      <c r="O926" s="91" t="str">
        <f t="shared" si="324"/>
        <v>-</v>
      </c>
      <c r="P926" s="91" t="str">
        <f t="shared" si="324"/>
        <v>-</v>
      </c>
      <c r="Q926" s="91" t="str">
        <f t="shared" si="324"/>
        <v>-</v>
      </c>
      <c r="R926" s="91" t="str">
        <f t="shared" si="324"/>
        <v>-</v>
      </c>
      <c r="S926" s="91" t="str">
        <f t="shared" si="324"/>
        <v>-</v>
      </c>
      <c r="T926" s="91" t="str">
        <f t="shared" si="324"/>
        <v>-</v>
      </c>
      <c r="U926" s="91" t="str">
        <f t="shared" si="324"/>
        <v>-</v>
      </c>
      <c r="V926" s="91" t="str">
        <f t="shared" si="324"/>
        <v>-</v>
      </c>
      <c r="W926" s="91" t="str">
        <f t="shared" si="324"/>
        <v>-</v>
      </c>
      <c r="X926" s="91" t="str">
        <f t="shared" si="324"/>
        <v>-</v>
      </c>
      <c r="Y926" s="91" t="str">
        <f t="shared" si="324"/>
        <v>-</v>
      </c>
      <c r="Z926" s="91" t="str">
        <f t="shared" si="324"/>
        <v>-</v>
      </c>
      <c r="AA926" s="91" t="str">
        <f t="shared" si="324"/>
        <v>-</v>
      </c>
      <c r="AB926" s="91" t="str">
        <f t="shared" si="324"/>
        <v>-</v>
      </c>
      <c r="AC926" s="91" t="str">
        <f t="shared" si="324"/>
        <v>-</v>
      </c>
      <c r="AD926" s="91" t="str">
        <f t="shared" si="324"/>
        <v>-</v>
      </c>
      <c r="AE926" s="91" t="str">
        <f t="shared" si="324"/>
        <v>-</v>
      </c>
      <c r="AF926" s="91" t="str">
        <f t="shared" si="324"/>
        <v>-</v>
      </c>
      <c r="AG926" s="91" t="str">
        <f t="shared" si="324"/>
        <v>-</v>
      </c>
      <c r="AH926" s="91" t="str">
        <f t="shared" si="324"/>
        <v>-</v>
      </c>
      <c r="AI926" s="91" t="str">
        <f t="shared" si="324"/>
        <v>-</v>
      </c>
      <c r="AJ926" s="91" t="str">
        <f t="shared" si="324"/>
        <v>-</v>
      </c>
      <c r="AK926" s="91" t="str">
        <f t="shared" si="324"/>
        <v>-</v>
      </c>
      <c r="AL926" s="91" t="str">
        <f t="shared" si="324"/>
        <v>-</v>
      </c>
      <c r="AM926" s="91" t="str">
        <f t="shared" si="324"/>
        <v>-</v>
      </c>
    </row>
    <row r="927" spans="1:39">
      <c r="A927" s="58" t="str">
        <f t="shared" si="315"/>
        <v/>
      </c>
      <c r="B927" s="120" t="str">
        <f t="shared" si="315"/>
        <v/>
      </c>
      <c r="C927" s="86" t="str">
        <f t="shared" si="315"/>
        <v/>
      </c>
      <c r="D927" s="87" t="str">
        <f t="shared" si="315"/>
        <v/>
      </c>
      <c r="E927" s="91" t="str">
        <f t="shared" ref="E927:AM927" si="325">IFERROR(RANK(E313,E$4:E$610,),"-")</f>
        <v>-</v>
      </c>
      <c r="F927" s="91" t="str">
        <f t="shared" si="325"/>
        <v>-</v>
      </c>
      <c r="G927" s="91" t="str">
        <f t="shared" si="325"/>
        <v>-</v>
      </c>
      <c r="H927" s="91" t="str">
        <f t="shared" si="325"/>
        <v>-</v>
      </c>
      <c r="I927" s="91" t="str">
        <f t="shared" si="325"/>
        <v>-</v>
      </c>
      <c r="J927" s="91" t="str">
        <f t="shared" si="325"/>
        <v>-</v>
      </c>
      <c r="K927" s="91" t="str">
        <f t="shared" si="325"/>
        <v>-</v>
      </c>
      <c r="L927" s="91" t="str">
        <f t="shared" si="325"/>
        <v>-</v>
      </c>
      <c r="M927" s="91" t="str">
        <f t="shared" si="325"/>
        <v>-</v>
      </c>
      <c r="N927" s="91" t="str">
        <f t="shared" si="325"/>
        <v>-</v>
      </c>
      <c r="O927" s="91" t="str">
        <f t="shared" si="325"/>
        <v>-</v>
      </c>
      <c r="P927" s="91" t="str">
        <f t="shared" si="325"/>
        <v>-</v>
      </c>
      <c r="Q927" s="91" t="str">
        <f t="shared" si="325"/>
        <v>-</v>
      </c>
      <c r="R927" s="91" t="str">
        <f t="shared" si="325"/>
        <v>-</v>
      </c>
      <c r="S927" s="91" t="str">
        <f t="shared" si="325"/>
        <v>-</v>
      </c>
      <c r="T927" s="91" t="str">
        <f t="shared" si="325"/>
        <v>-</v>
      </c>
      <c r="U927" s="91" t="str">
        <f t="shared" si="325"/>
        <v>-</v>
      </c>
      <c r="V927" s="91" t="str">
        <f t="shared" si="325"/>
        <v>-</v>
      </c>
      <c r="W927" s="91" t="str">
        <f t="shared" si="325"/>
        <v>-</v>
      </c>
      <c r="X927" s="91" t="str">
        <f t="shared" si="325"/>
        <v>-</v>
      </c>
      <c r="Y927" s="91" t="str">
        <f t="shared" si="325"/>
        <v>-</v>
      </c>
      <c r="Z927" s="91" t="str">
        <f t="shared" si="325"/>
        <v>-</v>
      </c>
      <c r="AA927" s="91" t="str">
        <f t="shared" si="325"/>
        <v>-</v>
      </c>
      <c r="AB927" s="91" t="str">
        <f t="shared" si="325"/>
        <v>-</v>
      </c>
      <c r="AC927" s="91" t="str">
        <f t="shared" si="325"/>
        <v>-</v>
      </c>
      <c r="AD927" s="91" t="str">
        <f t="shared" si="325"/>
        <v>-</v>
      </c>
      <c r="AE927" s="91" t="str">
        <f t="shared" si="325"/>
        <v>-</v>
      </c>
      <c r="AF927" s="91" t="str">
        <f t="shared" si="325"/>
        <v>-</v>
      </c>
      <c r="AG927" s="91" t="str">
        <f t="shared" si="325"/>
        <v>-</v>
      </c>
      <c r="AH927" s="91" t="str">
        <f t="shared" si="325"/>
        <v>-</v>
      </c>
      <c r="AI927" s="91" t="str">
        <f t="shared" si="325"/>
        <v>-</v>
      </c>
      <c r="AJ927" s="91" t="str">
        <f t="shared" si="325"/>
        <v>-</v>
      </c>
      <c r="AK927" s="91" t="str">
        <f t="shared" si="325"/>
        <v>-</v>
      </c>
      <c r="AL927" s="91" t="str">
        <f t="shared" si="325"/>
        <v>-</v>
      </c>
      <c r="AM927" s="91" t="str">
        <f t="shared" si="325"/>
        <v>-</v>
      </c>
    </row>
    <row r="928" spans="1:39">
      <c r="A928" s="58" t="str">
        <f t="shared" si="315"/>
        <v/>
      </c>
      <c r="B928" s="120" t="str">
        <f t="shared" si="315"/>
        <v/>
      </c>
      <c r="C928" s="86" t="str">
        <f t="shared" si="315"/>
        <v/>
      </c>
      <c r="D928" s="87" t="str">
        <f t="shared" si="315"/>
        <v/>
      </c>
      <c r="E928" s="91" t="str">
        <f t="shared" ref="E928:AM928" si="326">IFERROR(RANK(E314,E$4:E$610,),"-")</f>
        <v>-</v>
      </c>
      <c r="F928" s="91" t="str">
        <f t="shared" si="326"/>
        <v>-</v>
      </c>
      <c r="G928" s="91" t="str">
        <f t="shared" si="326"/>
        <v>-</v>
      </c>
      <c r="H928" s="91" t="str">
        <f t="shared" si="326"/>
        <v>-</v>
      </c>
      <c r="I928" s="91" t="str">
        <f t="shared" si="326"/>
        <v>-</v>
      </c>
      <c r="J928" s="91" t="str">
        <f t="shared" si="326"/>
        <v>-</v>
      </c>
      <c r="K928" s="91" t="str">
        <f t="shared" si="326"/>
        <v>-</v>
      </c>
      <c r="L928" s="91" t="str">
        <f t="shared" si="326"/>
        <v>-</v>
      </c>
      <c r="M928" s="91" t="str">
        <f t="shared" si="326"/>
        <v>-</v>
      </c>
      <c r="N928" s="91" t="str">
        <f t="shared" si="326"/>
        <v>-</v>
      </c>
      <c r="O928" s="91" t="str">
        <f t="shared" si="326"/>
        <v>-</v>
      </c>
      <c r="P928" s="91" t="str">
        <f t="shared" si="326"/>
        <v>-</v>
      </c>
      <c r="Q928" s="91" t="str">
        <f t="shared" si="326"/>
        <v>-</v>
      </c>
      <c r="R928" s="91" t="str">
        <f t="shared" si="326"/>
        <v>-</v>
      </c>
      <c r="S928" s="91" t="str">
        <f t="shared" si="326"/>
        <v>-</v>
      </c>
      <c r="T928" s="91" t="str">
        <f t="shared" si="326"/>
        <v>-</v>
      </c>
      <c r="U928" s="91" t="str">
        <f t="shared" si="326"/>
        <v>-</v>
      </c>
      <c r="V928" s="91" t="str">
        <f t="shared" si="326"/>
        <v>-</v>
      </c>
      <c r="W928" s="91" t="str">
        <f t="shared" si="326"/>
        <v>-</v>
      </c>
      <c r="X928" s="91" t="str">
        <f t="shared" si="326"/>
        <v>-</v>
      </c>
      <c r="Y928" s="91" t="str">
        <f t="shared" si="326"/>
        <v>-</v>
      </c>
      <c r="Z928" s="91" t="str">
        <f t="shared" si="326"/>
        <v>-</v>
      </c>
      <c r="AA928" s="91" t="str">
        <f t="shared" si="326"/>
        <v>-</v>
      </c>
      <c r="AB928" s="91" t="str">
        <f t="shared" si="326"/>
        <v>-</v>
      </c>
      <c r="AC928" s="91" t="str">
        <f t="shared" si="326"/>
        <v>-</v>
      </c>
      <c r="AD928" s="91" t="str">
        <f t="shared" si="326"/>
        <v>-</v>
      </c>
      <c r="AE928" s="91" t="str">
        <f t="shared" si="326"/>
        <v>-</v>
      </c>
      <c r="AF928" s="91" t="str">
        <f t="shared" si="326"/>
        <v>-</v>
      </c>
      <c r="AG928" s="91" t="str">
        <f t="shared" si="326"/>
        <v>-</v>
      </c>
      <c r="AH928" s="91" t="str">
        <f t="shared" si="326"/>
        <v>-</v>
      </c>
      <c r="AI928" s="91" t="str">
        <f t="shared" si="326"/>
        <v>-</v>
      </c>
      <c r="AJ928" s="91" t="str">
        <f t="shared" si="326"/>
        <v>-</v>
      </c>
      <c r="AK928" s="91" t="str">
        <f t="shared" si="326"/>
        <v>-</v>
      </c>
      <c r="AL928" s="91" t="str">
        <f t="shared" si="326"/>
        <v>-</v>
      </c>
      <c r="AM928" s="91" t="str">
        <f t="shared" si="326"/>
        <v>-</v>
      </c>
    </row>
    <row r="929" spans="1:39">
      <c r="A929" s="58" t="str">
        <f t="shared" si="315"/>
        <v/>
      </c>
      <c r="B929" s="120" t="str">
        <f t="shared" si="315"/>
        <v/>
      </c>
      <c r="C929" s="86" t="str">
        <f t="shared" si="315"/>
        <v/>
      </c>
      <c r="D929" s="87" t="str">
        <f t="shared" si="315"/>
        <v/>
      </c>
      <c r="E929" s="91" t="str">
        <f t="shared" ref="E929:AM929" si="327">IFERROR(RANK(E315,E$4:E$610,),"-")</f>
        <v>-</v>
      </c>
      <c r="F929" s="91" t="str">
        <f t="shared" si="327"/>
        <v>-</v>
      </c>
      <c r="G929" s="91" t="str">
        <f t="shared" si="327"/>
        <v>-</v>
      </c>
      <c r="H929" s="91" t="str">
        <f t="shared" si="327"/>
        <v>-</v>
      </c>
      <c r="I929" s="91" t="str">
        <f t="shared" si="327"/>
        <v>-</v>
      </c>
      <c r="J929" s="91" t="str">
        <f t="shared" si="327"/>
        <v>-</v>
      </c>
      <c r="K929" s="91" t="str">
        <f t="shared" si="327"/>
        <v>-</v>
      </c>
      <c r="L929" s="91" t="str">
        <f t="shared" si="327"/>
        <v>-</v>
      </c>
      <c r="M929" s="91" t="str">
        <f t="shared" si="327"/>
        <v>-</v>
      </c>
      <c r="N929" s="91" t="str">
        <f t="shared" si="327"/>
        <v>-</v>
      </c>
      <c r="O929" s="91" t="str">
        <f t="shared" si="327"/>
        <v>-</v>
      </c>
      <c r="P929" s="91" t="str">
        <f t="shared" si="327"/>
        <v>-</v>
      </c>
      <c r="Q929" s="91" t="str">
        <f t="shared" si="327"/>
        <v>-</v>
      </c>
      <c r="R929" s="91" t="str">
        <f t="shared" si="327"/>
        <v>-</v>
      </c>
      <c r="S929" s="91" t="str">
        <f t="shared" si="327"/>
        <v>-</v>
      </c>
      <c r="T929" s="91" t="str">
        <f t="shared" si="327"/>
        <v>-</v>
      </c>
      <c r="U929" s="91" t="str">
        <f t="shared" si="327"/>
        <v>-</v>
      </c>
      <c r="V929" s="91" t="str">
        <f t="shared" si="327"/>
        <v>-</v>
      </c>
      <c r="W929" s="91" t="str">
        <f t="shared" si="327"/>
        <v>-</v>
      </c>
      <c r="X929" s="91" t="str">
        <f t="shared" si="327"/>
        <v>-</v>
      </c>
      <c r="Y929" s="91" t="str">
        <f t="shared" si="327"/>
        <v>-</v>
      </c>
      <c r="Z929" s="91" t="str">
        <f t="shared" si="327"/>
        <v>-</v>
      </c>
      <c r="AA929" s="91" t="str">
        <f t="shared" si="327"/>
        <v>-</v>
      </c>
      <c r="AB929" s="91" t="str">
        <f t="shared" si="327"/>
        <v>-</v>
      </c>
      <c r="AC929" s="91" t="str">
        <f t="shared" si="327"/>
        <v>-</v>
      </c>
      <c r="AD929" s="91" t="str">
        <f t="shared" si="327"/>
        <v>-</v>
      </c>
      <c r="AE929" s="91" t="str">
        <f t="shared" si="327"/>
        <v>-</v>
      </c>
      <c r="AF929" s="91" t="str">
        <f t="shared" si="327"/>
        <v>-</v>
      </c>
      <c r="AG929" s="91" t="str">
        <f t="shared" si="327"/>
        <v>-</v>
      </c>
      <c r="AH929" s="91" t="str">
        <f t="shared" si="327"/>
        <v>-</v>
      </c>
      <c r="AI929" s="91" t="str">
        <f t="shared" si="327"/>
        <v>-</v>
      </c>
      <c r="AJ929" s="91" t="str">
        <f t="shared" si="327"/>
        <v>-</v>
      </c>
      <c r="AK929" s="91" t="str">
        <f t="shared" si="327"/>
        <v>-</v>
      </c>
      <c r="AL929" s="91" t="str">
        <f t="shared" si="327"/>
        <v>-</v>
      </c>
      <c r="AM929" s="91" t="str">
        <f t="shared" si="327"/>
        <v>-</v>
      </c>
    </row>
    <row r="930" spans="1:39">
      <c r="A930" s="58" t="str">
        <f t="shared" si="315"/>
        <v/>
      </c>
      <c r="B930" s="120" t="str">
        <f t="shared" si="315"/>
        <v/>
      </c>
      <c r="C930" s="86" t="str">
        <f t="shared" si="315"/>
        <v/>
      </c>
      <c r="D930" s="87" t="str">
        <f t="shared" si="315"/>
        <v/>
      </c>
      <c r="E930" s="91" t="str">
        <f t="shared" ref="E930:AM930" si="328">IFERROR(RANK(E316,E$4:E$610,),"-")</f>
        <v>-</v>
      </c>
      <c r="F930" s="91" t="str">
        <f t="shared" si="328"/>
        <v>-</v>
      </c>
      <c r="G930" s="91" t="str">
        <f t="shared" si="328"/>
        <v>-</v>
      </c>
      <c r="H930" s="91" t="str">
        <f t="shared" si="328"/>
        <v>-</v>
      </c>
      <c r="I930" s="91" t="str">
        <f t="shared" si="328"/>
        <v>-</v>
      </c>
      <c r="J930" s="91" t="str">
        <f t="shared" si="328"/>
        <v>-</v>
      </c>
      <c r="K930" s="91" t="str">
        <f t="shared" si="328"/>
        <v>-</v>
      </c>
      <c r="L930" s="91" t="str">
        <f t="shared" si="328"/>
        <v>-</v>
      </c>
      <c r="M930" s="91" t="str">
        <f t="shared" si="328"/>
        <v>-</v>
      </c>
      <c r="N930" s="91" t="str">
        <f t="shared" si="328"/>
        <v>-</v>
      </c>
      <c r="O930" s="91" t="str">
        <f t="shared" si="328"/>
        <v>-</v>
      </c>
      <c r="P930" s="91" t="str">
        <f t="shared" si="328"/>
        <v>-</v>
      </c>
      <c r="Q930" s="91" t="str">
        <f t="shared" si="328"/>
        <v>-</v>
      </c>
      <c r="R930" s="91" t="str">
        <f t="shared" si="328"/>
        <v>-</v>
      </c>
      <c r="S930" s="91" t="str">
        <f t="shared" si="328"/>
        <v>-</v>
      </c>
      <c r="T930" s="91" t="str">
        <f t="shared" si="328"/>
        <v>-</v>
      </c>
      <c r="U930" s="91" t="str">
        <f t="shared" si="328"/>
        <v>-</v>
      </c>
      <c r="V930" s="91" t="str">
        <f t="shared" si="328"/>
        <v>-</v>
      </c>
      <c r="W930" s="91" t="str">
        <f t="shared" si="328"/>
        <v>-</v>
      </c>
      <c r="X930" s="91" t="str">
        <f t="shared" si="328"/>
        <v>-</v>
      </c>
      <c r="Y930" s="91" t="str">
        <f t="shared" si="328"/>
        <v>-</v>
      </c>
      <c r="Z930" s="91" t="str">
        <f t="shared" si="328"/>
        <v>-</v>
      </c>
      <c r="AA930" s="91" t="str">
        <f t="shared" si="328"/>
        <v>-</v>
      </c>
      <c r="AB930" s="91" t="str">
        <f t="shared" si="328"/>
        <v>-</v>
      </c>
      <c r="AC930" s="91" t="str">
        <f t="shared" si="328"/>
        <v>-</v>
      </c>
      <c r="AD930" s="91" t="str">
        <f t="shared" si="328"/>
        <v>-</v>
      </c>
      <c r="AE930" s="91" t="str">
        <f t="shared" si="328"/>
        <v>-</v>
      </c>
      <c r="AF930" s="91" t="str">
        <f t="shared" si="328"/>
        <v>-</v>
      </c>
      <c r="AG930" s="91" t="str">
        <f t="shared" si="328"/>
        <v>-</v>
      </c>
      <c r="AH930" s="91" t="str">
        <f t="shared" si="328"/>
        <v>-</v>
      </c>
      <c r="AI930" s="91" t="str">
        <f t="shared" si="328"/>
        <v>-</v>
      </c>
      <c r="AJ930" s="91" t="str">
        <f t="shared" si="328"/>
        <v>-</v>
      </c>
      <c r="AK930" s="91" t="str">
        <f t="shared" si="328"/>
        <v>-</v>
      </c>
      <c r="AL930" s="91" t="str">
        <f t="shared" si="328"/>
        <v>-</v>
      </c>
      <c r="AM930" s="91" t="str">
        <f t="shared" si="328"/>
        <v>-</v>
      </c>
    </row>
    <row r="931" spans="1:39">
      <c r="A931" s="58" t="str">
        <f t="shared" si="315"/>
        <v/>
      </c>
      <c r="B931" s="120" t="str">
        <f t="shared" si="315"/>
        <v/>
      </c>
      <c r="C931" s="86" t="str">
        <f t="shared" si="315"/>
        <v/>
      </c>
      <c r="D931" s="87" t="str">
        <f t="shared" si="315"/>
        <v/>
      </c>
      <c r="E931" s="91" t="str">
        <f t="shared" ref="E931:AM931" si="329">IFERROR(RANK(E317,E$4:E$610,),"-")</f>
        <v>-</v>
      </c>
      <c r="F931" s="91" t="str">
        <f t="shared" si="329"/>
        <v>-</v>
      </c>
      <c r="G931" s="91" t="str">
        <f t="shared" si="329"/>
        <v>-</v>
      </c>
      <c r="H931" s="91" t="str">
        <f t="shared" si="329"/>
        <v>-</v>
      </c>
      <c r="I931" s="91" t="str">
        <f t="shared" si="329"/>
        <v>-</v>
      </c>
      <c r="J931" s="91" t="str">
        <f t="shared" si="329"/>
        <v>-</v>
      </c>
      <c r="K931" s="91" t="str">
        <f t="shared" si="329"/>
        <v>-</v>
      </c>
      <c r="L931" s="91" t="str">
        <f t="shared" si="329"/>
        <v>-</v>
      </c>
      <c r="M931" s="91" t="str">
        <f t="shared" si="329"/>
        <v>-</v>
      </c>
      <c r="N931" s="91" t="str">
        <f t="shared" si="329"/>
        <v>-</v>
      </c>
      <c r="O931" s="91" t="str">
        <f t="shared" si="329"/>
        <v>-</v>
      </c>
      <c r="P931" s="91" t="str">
        <f t="shared" si="329"/>
        <v>-</v>
      </c>
      <c r="Q931" s="91" t="str">
        <f t="shared" si="329"/>
        <v>-</v>
      </c>
      <c r="R931" s="91" t="str">
        <f t="shared" si="329"/>
        <v>-</v>
      </c>
      <c r="S931" s="91" t="str">
        <f t="shared" si="329"/>
        <v>-</v>
      </c>
      <c r="T931" s="91" t="str">
        <f t="shared" si="329"/>
        <v>-</v>
      </c>
      <c r="U931" s="91" t="str">
        <f t="shared" si="329"/>
        <v>-</v>
      </c>
      <c r="V931" s="91" t="str">
        <f t="shared" si="329"/>
        <v>-</v>
      </c>
      <c r="W931" s="91" t="str">
        <f t="shared" si="329"/>
        <v>-</v>
      </c>
      <c r="X931" s="91" t="str">
        <f t="shared" si="329"/>
        <v>-</v>
      </c>
      <c r="Y931" s="91" t="str">
        <f t="shared" si="329"/>
        <v>-</v>
      </c>
      <c r="Z931" s="91" t="str">
        <f t="shared" si="329"/>
        <v>-</v>
      </c>
      <c r="AA931" s="91" t="str">
        <f t="shared" si="329"/>
        <v>-</v>
      </c>
      <c r="AB931" s="91" t="str">
        <f t="shared" si="329"/>
        <v>-</v>
      </c>
      <c r="AC931" s="91" t="str">
        <f t="shared" si="329"/>
        <v>-</v>
      </c>
      <c r="AD931" s="91" t="str">
        <f t="shared" si="329"/>
        <v>-</v>
      </c>
      <c r="AE931" s="91" t="str">
        <f t="shared" si="329"/>
        <v>-</v>
      </c>
      <c r="AF931" s="91" t="str">
        <f t="shared" si="329"/>
        <v>-</v>
      </c>
      <c r="AG931" s="91" t="str">
        <f t="shared" si="329"/>
        <v>-</v>
      </c>
      <c r="AH931" s="91" t="str">
        <f t="shared" si="329"/>
        <v>-</v>
      </c>
      <c r="AI931" s="91" t="str">
        <f t="shared" si="329"/>
        <v>-</v>
      </c>
      <c r="AJ931" s="91" t="str">
        <f t="shared" si="329"/>
        <v>-</v>
      </c>
      <c r="AK931" s="91" t="str">
        <f t="shared" si="329"/>
        <v>-</v>
      </c>
      <c r="AL931" s="91" t="str">
        <f t="shared" si="329"/>
        <v>-</v>
      </c>
      <c r="AM931" s="91" t="str">
        <f t="shared" si="329"/>
        <v>-</v>
      </c>
    </row>
    <row r="932" spans="1:39">
      <c r="A932" s="58" t="str">
        <f t="shared" si="315"/>
        <v/>
      </c>
      <c r="B932" s="120" t="str">
        <f t="shared" si="315"/>
        <v/>
      </c>
      <c r="C932" s="86" t="str">
        <f t="shared" si="315"/>
        <v/>
      </c>
      <c r="D932" s="87" t="str">
        <f t="shared" si="315"/>
        <v/>
      </c>
      <c r="E932" s="91" t="str">
        <f t="shared" ref="E932:AM932" si="330">IFERROR(RANK(E318,E$4:E$610,),"-")</f>
        <v>-</v>
      </c>
      <c r="F932" s="91" t="str">
        <f t="shared" si="330"/>
        <v>-</v>
      </c>
      <c r="G932" s="91" t="str">
        <f t="shared" si="330"/>
        <v>-</v>
      </c>
      <c r="H932" s="91" t="str">
        <f t="shared" si="330"/>
        <v>-</v>
      </c>
      <c r="I932" s="91" t="str">
        <f t="shared" si="330"/>
        <v>-</v>
      </c>
      <c r="J932" s="91" t="str">
        <f t="shared" si="330"/>
        <v>-</v>
      </c>
      <c r="K932" s="91" t="str">
        <f t="shared" si="330"/>
        <v>-</v>
      </c>
      <c r="L932" s="91" t="str">
        <f t="shared" si="330"/>
        <v>-</v>
      </c>
      <c r="M932" s="91" t="str">
        <f t="shared" si="330"/>
        <v>-</v>
      </c>
      <c r="N932" s="91" t="str">
        <f t="shared" si="330"/>
        <v>-</v>
      </c>
      <c r="O932" s="91" t="str">
        <f t="shared" si="330"/>
        <v>-</v>
      </c>
      <c r="P932" s="91" t="str">
        <f t="shared" si="330"/>
        <v>-</v>
      </c>
      <c r="Q932" s="91" t="str">
        <f t="shared" si="330"/>
        <v>-</v>
      </c>
      <c r="R932" s="91" t="str">
        <f t="shared" si="330"/>
        <v>-</v>
      </c>
      <c r="S932" s="91" t="str">
        <f t="shared" si="330"/>
        <v>-</v>
      </c>
      <c r="T932" s="91" t="str">
        <f t="shared" si="330"/>
        <v>-</v>
      </c>
      <c r="U932" s="91" t="str">
        <f t="shared" si="330"/>
        <v>-</v>
      </c>
      <c r="V932" s="91" t="str">
        <f t="shared" si="330"/>
        <v>-</v>
      </c>
      <c r="W932" s="91" t="str">
        <f t="shared" si="330"/>
        <v>-</v>
      </c>
      <c r="X932" s="91" t="str">
        <f t="shared" si="330"/>
        <v>-</v>
      </c>
      <c r="Y932" s="91" t="str">
        <f t="shared" si="330"/>
        <v>-</v>
      </c>
      <c r="Z932" s="91" t="str">
        <f t="shared" si="330"/>
        <v>-</v>
      </c>
      <c r="AA932" s="91" t="str">
        <f t="shared" si="330"/>
        <v>-</v>
      </c>
      <c r="AB932" s="91" t="str">
        <f t="shared" si="330"/>
        <v>-</v>
      </c>
      <c r="AC932" s="91" t="str">
        <f t="shared" si="330"/>
        <v>-</v>
      </c>
      <c r="AD932" s="91" t="str">
        <f t="shared" si="330"/>
        <v>-</v>
      </c>
      <c r="AE932" s="91" t="str">
        <f t="shared" si="330"/>
        <v>-</v>
      </c>
      <c r="AF932" s="91" t="str">
        <f t="shared" si="330"/>
        <v>-</v>
      </c>
      <c r="AG932" s="91" t="str">
        <f t="shared" si="330"/>
        <v>-</v>
      </c>
      <c r="AH932" s="91" t="str">
        <f t="shared" si="330"/>
        <v>-</v>
      </c>
      <c r="AI932" s="91" t="str">
        <f t="shared" si="330"/>
        <v>-</v>
      </c>
      <c r="AJ932" s="91" t="str">
        <f t="shared" si="330"/>
        <v>-</v>
      </c>
      <c r="AK932" s="91" t="str">
        <f t="shared" si="330"/>
        <v>-</v>
      </c>
      <c r="AL932" s="91" t="str">
        <f t="shared" si="330"/>
        <v>-</v>
      </c>
      <c r="AM932" s="91" t="str">
        <f t="shared" si="330"/>
        <v>-</v>
      </c>
    </row>
    <row r="933" spans="1:39">
      <c r="A933" s="58" t="str">
        <f t="shared" si="315"/>
        <v/>
      </c>
      <c r="B933" s="120" t="str">
        <f t="shared" si="315"/>
        <v/>
      </c>
      <c r="C933" s="86" t="str">
        <f t="shared" si="315"/>
        <v/>
      </c>
      <c r="D933" s="87" t="str">
        <f t="shared" si="315"/>
        <v/>
      </c>
      <c r="E933" s="91" t="str">
        <f t="shared" ref="E933:AM933" si="331">IFERROR(RANK(E319,E$4:E$610,),"-")</f>
        <v>-</v>
      </c>
      <c r="F933" s="91" t="str">
        <f t="shared" si="331"/>
        <v>-</v>
      </c>
      <c r="G933" s="91" t="str">
        <f t="shared" si="331"/>
        <v>-</v>
      </c>
      <c r="H933" s="91" t="str">
        <f t="shared" si="331"/>
        <v>-</v>
      </c>
      <c r="I933" s="91" t="str">
        <f t="shared" si="331"/>
        <v>-</v>
      </c>
      <c r="J933" s="91" t="str">
        <f t="shared" si="331"/>
        <v>-</v>
      </c>
      <c r="K933" s="91" t="str">
        <f t="shared" si="331"/>
        <v>-</v>
      </c>
      <c r="L933" s="91" t="str">
        <f t="shared" si="331"/>
        <v>-</v>
      </c>
      <c r="M933" s="91" t="str">
        <f t="shared" si="331"/>
        <v>-</v>
      </c>
      <c r="N933" s="91" t="str">
        <f t="shared" si="331"/>
        <v>-</v>
      </c>
      <c r="O933" s="91" t="str">
        <f t="shared" si="331"/>
        <v>-</v>
      </c>
      <c r="P933" s="91" t="str">
        <f t="shared" si="331"/>
        <v>-</v>
      </c>
      <c r="Q933" s="91" t="str">
        <f t="shared" si="331"/>
        <v>-</v>
      </c>
      <c r="R933" s="91" t="str">
        <f t="shared" si="331"/>
        <v>-</v>
      </c>
      <c r="S933" s="91" t="str">
        <f t="shared" si="331"/>
        <v>-</v>
      </c>
      <c r="T933" s="91" t="str">
        <f t="shared" si="331"/>
        <v>-</v>
      </c>
      <c r="U933" s="91" t="str">
        <f t="shared" si="331"/>
        <v>-</v>
      </c>
      <c r="V933" s="91" t="str">
        <f t="shared" si="331"/>
        <v>-</v>
      </c>
      <c r="W933" s="91" t="str">
        <f t="shared" si="331"/>
        <v>-</v>
      </c>
      <c r="X933" s="91" t="str">
        <f t="shared" si="331"/>
        <v>-</v>
      </c>
      <c r="Y933" s="91" t="str">
        <f t="shared" si="331"/>
        <v>-</v>
      </c>
      <c r="Z933" s="91" t="str">
        <f t="shared" si="331"/>
        <v>-</v>
      </c>
      <c r="AA933" s="91" t="str">
        <f t="shared" si="331"/>
        <v>-</v>
      </c>
      <c r="AB933" s="91" t="str">
        <f t="shared" si="331"/>
        <v>-</v>
      </c>
      <c r="AC933" s="91" t="str">
        <f t="shared" si="331"/>
        <v>-</v>
      </c>
      <c r="AD933" s="91" t="str">
        <f t="shared" si="331"/>
        <v>-</v>
      </c>
      <c r="AE933" s="91" t="str">
        <f t="shared" si="331"/>
        <v>-</v>
      </c>
      <c r="AF933" s="91" t="str">
        <f t="shared" si="331"/>
        <v>-</v>
      </c>
      <c r="AG933" s="91" t="str">
        <f t="shared" si="331"/>
        <v>-</v>
      </c>
      <c r="AH933" s="91" t="str">
        <f t="shared" si="331"/>
        <v>-</v>
      </c>
      <c r="AI933" s="91" t="str">
        <f t="shared" si="331"/>
        <v>-</v>
      </c>
      <c r="AJ933" s="91" t="str">
        <f t="shared" si="331"/>
        <v>-</v>
      </c>
      <c r="AK933" s="91" t="str">
        <f t="shared" si="331"/>
        <v>-</v>
      </c>
      <c r="AL933" s="91" t="str">
        <f t="shared" si="331"/>
        <v>-</v>
      </c>
      <c r="AM933" s="91" t="str">
        <f t="shared" si="331"/>
        <v>-</v>
      </c>
    </row>
    <row r="934" spans="1:39">
      <c r="A934" s="58" t="str">
        <f t="shared" si="315"/>
        <v/>
      </c>
      <c r="B934" s="120" t="str">
        <f t="shared" si="315"/>
        <v/>
      </c>
      <c r="C934" s="86" t="str">
        <f t="shared" si="315"/>
        <v/>
      </c>
      <c r="D934" s="87" t="str">
        <f t="shared" si="315"/>
        <v/>
      </c>
      <c r="E934" s="91" t="str">
        <f t="shared" ref="E934:AM934" si="332">IFERROR(RANK(E320,E$4:E$610,),"-")</f>
        <v>-</v>
      </c>
      <c r="F934" s="91" t="str">
        <f t="shared" si="332"/>
        <v>-</v>
      </c>
      <c r="G934" s="91" t="str">
        <f t="shared" si="332"/>
        <v>-</v>
      </c>
      <c r="H934" s="91" t="str">
        <f t="shared" si="332"/>
        <v>-</v>
      </c>
      <c r="I934" s="91" t="str">
        <f t="shared" si="332"/>
        <v>-</v>
      </c>
      <c r="J934" s="91" t="str">
        <f t="shared" si="332"/>
        <v>-</v>
      </c>
      <c r="K934" s="91" t="str">
        <f t="shared" si="332"/>
        <v>-</v>
      </c>
      <c r="L934" s="91" t="str">
        <f t="shared" si="332"/>
        <v>-</v>
      </c>
      <c r="M934" s="91" t="str">
        <f t="shared" si="332"/>
        <v>-</v>
      </c>
      <c r="N934" s="91" t="str">
        <f t="shared" si="332"/>
        <v>-</v>
      </c>
      <c r="O934" s="91" t="str">
        <f t="shared" si="332"/>
        <v>-</v>
      </c>
      <c r="P934" s="91" t="str">
        <f t="shared" si="332"/>
        <v>-</v>
      </c>
      <c r="Q934" s="91" t="str">
        <f t="shared" si="332"/>
        <v>-</v>
      </c>
      <c r="R934" s="91" t="str">
        <f t="shared" si="332"/>
        <v>-</v>
      </c>
      <c r="S934" s="91" t="str">
        <f t="shared" si="332"/>
        <v>-</v>
      </c>
      <c r="T934" s="91" t="str">
        <f t="shared" si="332"/>
        <v>-</v>
      </c>
      <c r="U934" s="91" t="str">
        <f t="shared" si="332"/>
        <v>-</v>
      </c>
      <c r="V934" s="91" t="str">
        <f t="shared" si="332"/>
        <v>-</v>
      </c>
      <c r="W934" s="91" t="str">
        <f t="shared" si="332"/>
        <v>-</v>
      </c>
      <c r="X934" s="91" t="str">
        <f t="shared" si="332"/>
        <v>-</v>
      </c>
      <c r="Y934" s="91" t="str">
        <f t="shared" si="332"/>
        <v>-</v>
      </c>
      <c r="Z934" s="91" t="str">
        <f t="shared" si="332"/>
        <v>-</v>
      </c>
      <c r="AA934" s="91" t="str">
        <f t="shared" si="332"/>
        <v>-</v>
      </c>
      <c r="AB934" s="91" t="str">
        <f t="shared" si="332"/>
        <v>-</v>
      </c>
      <c r="AC934" s="91" t="str">
        <f t="shared" si="332"/>
        <v>-</v>
      </c>
      <c r="AD934" s="91" t="str">
        <f t="shared" si="332"/>
        <v>-</v>
      </c>
      <c r="AE934" s="91" t="str">
        <f t="shared" si="332"/>
        <v>-</v>
      </c>
      <c r="AF934" s="91" t="str">
        <f t="shared" si="332"/>
        <v>-</v>
      </c>
      <c r="AG934" s="91" t="str">
        <f t="shared" si="332"/>
        <v>-</v>
      </c>
      <c r="AH934" s="91" t="str">
        <f t="shared" si="332"/>
        <v>-</v>
      </c>
      <c r="AI934" s="91" t="str">
        <f t="shared" si="332"/>
        <v>-</v>
      </c>
      <c r="AJ934" s="91" t="str">
        <f t="shared" si="332"/>
        <v>-</v>
      </c>
      <c r="AK934" s="91" t="str">
        <f t="shared" si="332"/>
        <v>-</v>
      </c>
      <c r="AL934" s="91" t="str">
        <f t="shared" si="332"/>
        <v>-</v>
      </c>
      <c r="AM934" s="91" t="str">
        <f t="shared" si="332"/>
        <v>-</v>
      </c>
    </row>
    <row r="935" spans="1:39">
      <c r="A935" s="58" t="str">
        <f t="shared" si="315"/>
        <v/>
      </c>
      <c r="B935" s="120" t="str">
        <f t="shared" si="315"/>
        <v/>
      </c>
      <c r="C935" s="86" t="str">
        <f t="shared" si="315"/>
        <v/>
      </c>
      <c r="D935" s="87" t="str">
        <f t="shared" si="315"/>
        <v/>
      </c>
      <c r="E935" s="91" t="str">
        <f t="shared" ref="E935:AM935" si="333">IFERROR(RANK(E321,E$4:E$610,),"-")</f>
        <v>-</v>
      </c>
      <c r="F935" s="91" t="str">
        <f t="shared" si="333"/>
        <v>-</v>
      </c>
      <c r="G935" s="91" t="str">
        <f t="shared" si="333"/>
        <v>-</v>
      </c>
      <c r="H935" s="91" t="str">
        <f t="shared" si="333"/>
        <v>-</v>
      </c>
      <c r="I935" s="91" t="str">
        <f t="shared" si="333"/>
        <v>-</v>
      </c>
      <c r="J935" s="91" t="str">
        <f t="shared" si="333"/>
        <v>-</v>
      </c>
      <c r="K935" s="91" t="str">
        <f t="shared" si="333"/>
        <v>-</v>
      </c>
      <c r="L935" s="91" t="str">
        <f t="shared" si="333"/>
        <v>-</v>
      </c>
      <c r="M935" s="91" t="str">
        <f t="shared" si="333"/>
        <v>-</v>
      </c>
      <c r="N935" s="91" t="str">
        <f t="shared" si="333"/>
        <v>-</v>
      </c>
      <c r="O935" s="91" t="str">
        <f t="shared" si="333"/>
        <v>-</v>
      </c>
      <c r="P935" s="91" t="str">
        <f t="shared" si="333"/>
        <v>-</v>
      </c>
      <c r="Q935" s="91" t="str">
        <f t="shared" si="333"/>
        <v>-</v>
      </c>
      <c r="R935" s="91" t="str">
        <f t="shared" si="333"/>
        <v>-</v>
      </c>
      <c r="S935" s="91" t="str">
        <f t="shared" si="333"/>
        <v>-</v>
      </c>
      <c r="T935" s="91" t="str">
        <f t="shared" si="333"/>
        <v>-</v>
      </c>
      <c r="U935" s="91" t="str">
        <f t="shared" si="333"/>
        <v>-</v>
      </c>
      <c r="V935" s="91" t="str">
        <f t="shared" si="333"/>
        <v>-</v>
      </c>
      <c r="W935" s="91" t="str">
        <f t="shared" si="333"/>
        <v>-</v>
      </c>
      <c r="X935" s="91" t="str">
        <f t="shared" si="333"/>
        <v>-</v>
      </c>
      <c r="Y935" s="91" t="str">
        <f t="shared" si="333"/>
        <v>-</v>
      </c>
      <c r="Z935" s="91" t="str">
        <f t="shared" si="333"/>
        <v>-</v>
      </c>
      <c r="AA935" s="91" t="str">
        <f t="shared" si="333"/>
        <v>-</v>
      </c>
      <c r="AB935" s="91" t="str">
        <f t="shared" si="333"/>
        <v>-</v>
      </c>
      <c r="AC935" s="91" t="str">
        <f t="shared" si="333"/>
        <v>-</v>
      </c>
      <c r="AD935" s="91" t="str">
        <f t="shared" si="333"/>
        <v>-</v>
      </c>
      <c r="AE935" s="91" t="str">
        <f t="shared" si="333"/>
        <v>-</v>
      </c>
      <c r="AF935" s="91" t="str">
        <f t="shared" si="333"/>
        <v>-</v>
      </c>
      <c r="AG935" s="91" t="str">
        <f t="shared" si="333"/>
        <v>-</v>
      </c>
      <c r="AH935" s="91" t="str">
        <f t="shared" si="333"/>
        <v>-</v>
      </c>
      <c r="AI935" s="91" t="str">
        <f t="shared" si="333"/>
        <v>-</v>
      </c>
      <c r="AJ935" s="91" t="str">
        <f t="shared" si="333"/>
        <v>-</v>
      </c>
      <c r="AK935" s="91" t="str">
        <f t="shared" si="333"/>
        <v>-</v>
      </c>
      <c r="AL935" s="91" t="str">
        <f t="shared" si="333"/>
        <v>-</v>
      </c>
      <c r="AM935" s="91" t="str">
        <f t="shared" si="333"/>
        <v>-</v>
      </c>
    </row>
    <row r="936" spans="1:39">
      <c r="A936" s="58" t="str">
        <f t="shared" si="315"/>
        <v/>
      </c>
      <c r="B936" s="120" t="str">
        <f t="shared" si="315"/>
        <v/>
      </c>
      <c r="C936" s="86" t="str">
        <f t="shared" si="315"/>
        <v/>
      </c>
      <c r="D936" s="87" t="str">
        <f t="shared" si="315"/>
        <v/>
      </c>
      <c r="E936" s="91" t="str">
        <f t="shared" ref="E936:AM936" si="334">IFERROR(RANK(E322,E$4:E$610,),"-")</f>
        <v>-</v>
      </c>
      <c r="F936" s="91" t="str">
        <f t="shared" si="334"/>
        <v>-</v>
      </c>
      <c r="G936" s="91" t="str">
        <f t="shared" si="334"/>
        <v>-</v>
      </c>
      <c r="H936" s="91" t="str">
        <f t="shared" si="334"/>
        <v>-</v>
      </c>
      <c r="I936" s="91" t="str">
        <f t="shared" si="334"/>
        <v>-</v>
      </c>
      <c r="J936" s="91" t="str">
        <f t="shared" si="334"/>
        <v>-</v>
      </c>
      <c r="K936" s="91" t="str">
        <f t="shared" si="334"/>
        <v>-</v>
      </c>
      <c r="L936" s="91" t="str">
        <f t="shared" si="334"/>
        <v>-</v>
      </c>
      <c r="M936" s="91" t="str">
        <f t="shared" si="334"/>
        <v>-</v>
      </c>
      <c r="N936" s="91" t="str">
        <f t="shared" si="334"/>
        <v>-</v>
      </c>
      <c r="O936" s="91" t="str">
        <f t="shared" si="334"/>
        <v>-</v>
      </c>
      <c r="P936" s="91" t="str">
        <f t="shared" si="334"/>
        <v>-</v>
      </c>
      <c r="Q936" s="91" t="str">
        <f t="shared" si="334"/>
        <v>-</v>
      </c>
      <c r="R936" s="91" t="str">
        <f t="shared" si="334"/>
        <v>-</v>
      </c>
      <c r="S936" s="91" t="str">
        <f t="shared" si="334"/>
        <v>-</v>
      </c>
      <c r="T936" s="91" t="str">
        <f t="shared" si="334"/>
        <v>-</v>
      </c>
      <c r="U936" s="91" t="str">
        <f t="shared" si="334"/>
        <v>-</v>
      </c>
      <c r="V936" s="91" t="str">
        <f t="shared" si="334"/>
        <v>-</v>
      </c>
      <c r="W936" s="91" t="str">
        <f t="shared" si="334"/>
        <v>-</v>
      </c>
      <c r="X936" s="91" t="str">
        <f t="shared" si="334"/>
        <v>-</v>
      </c>
      <c r="Y936" s="91" t="str">
        <f t="shared" si="334"/>
        <v>-</v>
      </c>
      <c r="Z936" s="91" t="str">
        <f t="shared" si="334"/>
        <v>-</v>
      </c>
      <c r="AA936" s="91" t="str">
        <f t="shared" si="334"/>
        <v>-</v>
      </c>
      <c r="AB936" s="91" t="str">
        <f t="shared" si="334"/>
        <v>-</v>
      </c>
      <c r="AC936" s="91" t="str">
        <f t="shared" si="334"/>
        <v>-</v>
      </c>
      <c r="AD936" s="91" t="str">
        <f t="shared" si="334"/>
        <v>-</v>
      </c>
      <c r="AE936" s="91" t="str">
        <f t="shared" si="334"/>
        <v>-</v>
      </c>
      <c r="AF936" s="91" t="str">
        <f t="shared" si="334"/>
        <v>-</v>
      </c>
      <c r="AG936" s="91" t="str">
        <f t="shared" si="334"/>
        <v>-</v>
      </c>
      <c r="AH936" s="91" t="str">
        <f t="shared" si="334"/>
        <v>-</v>
      </c>
      <c r="AI936" s="91" t="str">
        <f t="shared" si="334"/>
        <v>-</v>
      </c>
      <c r="AJ936" s="91" t="str">
        <f t="shared" si="334"/>
        <v>-</v>
      </c>
      <c r="AK936" s="91" t="str">
        <f t="shared" si="334"/>
        <v>-</v>
      </c>
      <c r="AL936" s="91" t="str">
        <f t="shared" si="334"/>
        <v>-</v>
      </c>
      <c r="AM936" s="91" t="str">
        <f t="shared" si="334"/>
        <v>-</v>
      </c>
    </row>
    <row r="937" spans="1:39">
      <c r="A937" s="58" t="str">
        <f t="shared" si="315"/>
        <v/>
      </c>
      <c r="B937" s="120" t="str">
        <f t="shared" si="315"/>
        <v/>
      </c>
      <c r="C937" s="86" t="str">
        <f t="shared" si="315"/>
        <v/>
      </c>
      <c r="D937" s="87" t="str">
        <f t="shared" si="315"/>
        <v/>
      </c>
      <c r="E937" s="91" t="str">
        <f t="shared" ref="E937:AM937" si="335">IFERROR(RANK(E323,E$4:E$610,),"-")</f>
        <v>-</v>
      </c>
      <c r="F937" s="91" t="str">
        <f t="shared" si="335"/>
        <v>-</v>
      </c>
      <c r="G937" s="91" t="str">
        <f t="shared" si="335"/>
        <v>-</v>
      </c>
      <c r="H937" s="91" t="str">
        <f t="shared" si="335"/>
        <v>-</v>
      </c>
      <c r="I937" s="91" t="str">
        <f t="shared" si="335"/>
        <v>-</v>
      </c>
      <c r="J937" s="91" t="str">
        <f t="shared" si="335"/>
        <v>-</v>
      </c>
      <c r="K937" s="91" t="str">
        <f t="shared" si="335"/>
        <v>-</v>
      </c>
      <c r="L937" s="91" t="str">
        <f t="shared" si="335"/>
        <v>-</v>
      </c>
      <c r="M937" s="91" t="str">
        <f t="shared" si="335"/>
        <v>-</v>
      </c>
      <c r="N937" s="91" t="str">
        <f t="shared" si="335"/>
        <v>-</v>
      </c>
      <c r="O937" s="91" t="str">
        <f t="shared" si="335"/>
        <v>-</v>
      </c>
      <c r="P937" s="91" t="str">
        <f t="shared" si="335"/>
        <v>-</v>
      </c>
      <c r="Q937" s="91" t="str">
        <f t="shared" si="335"/>
        <v>-</v>
      </c>
      <c r="R937" s="91" t="str">
        <f t="shared" si="335"/>
        <v>-</v>
      </c>
      <c r="S937" s="91" t="str">
        <f t="shared" si="335"/>
        <v>-</v>
      </c>
      <c r="T937" s="91" t="str">
        <f t="shared" si="335"/>
        <v>-</v>
      </c>
      <c r="U937" s="91" t="str">
        <f t="shared" si="335"/>
        <v>-</v>
      </c>
      <c r="V937" s="91" t="str">
        <f t="shared" si="335"/>
        <v>-</v>
      </c>
      <c r="W937" s="91" t="str">
        <f t="shared" si="335"/>
        <v>-</v>
      </c>
      <c r="X937" s="91" t="str">
        <f t="shared" si="335"/>
        <v>-</v>
      </c>
      <c r="Y937" s="91" t="str">
        <f t="shared" si="335"/>
        <v>-</v>
      </c>
      <c r="Z937" s="91" t="str">
        <f t="shared" si="335"/>
        <v>-</v>
      </c>
      <c r="AA937" s="91" t="str">
        <f t="shared" si="335"/>
        <v>-</v>
      </c>
      <c r="AB937" s="91" t="str">
        <f t="shared" si="335"/>
        <v>-</v>
      </c>
      <c r="AC937" s="91" t="str">
        <f t="shared" si="335"/>
        <v>-</v>
      </c>
      <c r="AD937" s="91" t="str">
        <f t="shared" si="335"/>
        <v>-</v>
      </c>
      <c r="AE937" s="91" t="str">
        <f t="shared" si="335"/>
        <v>-</v>
      </c>
      <c r="AF937" s="91" t="str">
        <f t="shared" si="335"/>
        <v>-</v>
      </c>
      <c r="AG937" s="91" t="str">
        <f t="shared" si="335"/>
        <v>-</v>
      </c>
      <c r="AH937" s="91" t="str">
        <f t="shared" si="335"/>
        <v>-</v>
      </c>
      <c r="AI937" s="91" t="str">
        <f t="shared" si="335"/>
        <v>-</v>
      </c>
      <c r="AJ937" s="91" t="str">
        <f t="shared" si="335"/>
        <v>-</v>
      </c>
      <c r="AK937" s="91" t="str">
        <f t="shared" si="335"/>
        <v>-</v>
      </c>
      <c r="AL937" s="91" t="str">
        <f t="shared" si="335"/>
        <v>-</v>
      </c>
      <c r="AM937" s="91" t="str">
        <f t="shared" si="335"/>
        <v>-</v>
      </c>
    </row>
    <row r="938" spans="1:39">
      <c r="A938" s="58" t="str">
        <f t="shared" ref="A938:D957" si="336">A324</f>
        <v/>
      </c>
      <c r="B938" s="120" t="str">
        <f t="shared" si="336"/>
        <v/>
      </c>
      <c r="C938" s="86" t="str">
        <f t="shared" si="336"/>
        <v/>
      </c>
      <c r="D938" s="87" t="str">
        <f t="shared" si="336"/>
        <v/>
      </c>
      <c r="E938" s="91" t="str">
        <f t="shared" ref="E938:AM938" si="337">IFERROR(RANK(E324,E$4:E$610,),"-")</f>
        <v>-</v>
      </c>
      <c r="F938" s="91" t="str">
        <f t="shared" si="337"/>
        <v>-</v>
      </c>
      <c r="G938" s="91" t="str">
        <f t="shared" si="337"/>
        <v>-</v>
      </c>
      <c r="H938" s="91" t="str">
        <f t="shared" si="337"/>
        <v>-</v>
      </c>
      <c r="I938" s="91" t="str">
        <f t="shared" si="337"/>
        <v>-</v>
      </c>
      <c r="J938" s="91" t="str">
        <f t="shared" si="337"/>
        <v>-</v>
      </c>
      <c r="K938" s="91" t="str">
        <f t="shared" si="337"/>
        <v>-</v>
      </c>
      <c r="L938" s="91" t="str">
        <f t="shared" si="337"/>
        <v>-</v>
      </c>
      <c r="M938" s="91" t="str">
        <f t="shared" si="337"/>
        <v>-</v>
      </c>
      <c r="N938" s="91" t="str">
        <f t="shared" si="337"/>
        <v>-</v>
      </c>
      <c r="O938" s="91" t="str">
        <f t="shared" si="337"/>
        <v>-</v>
      </c>
      <c r="P938" s="91" t="str">
        <f t="shared" si="337"/>
        <v>-</v>
      </c>
      <c r="Q938" s="91" t="str">
        <f t="shared" si="337"/>
        <v>-</v>
      </c>
      <c r="R938" s="91" t="str">
        <f t="shared" si="337"/>
        <v>-</v>
      </c>
      <c r="S938" s="91" t="str">
        <f t="shared" si="337"/>
        <v>-</v>
      </c>
      <c r="T938" s="91" t="str">
        <f t="shared" si="337"/>
        <v>-</v>
      </c>
      <c r="U938" s="91" t="str">
        <f t="shared" si="337"/>
        <v>-</v>
      </c>
      <c r="V938" s="91" t="str">
        <f t="shared" si="337"/>
        <v>-</v>
      </c>
      <c r="W938" s="91" t="str">
        <f t="shared" si="337"/>
        <v>-</v>
      </c>
      <c r="X938" s="91" t="str">
        <f t="shared" si="337"/>
        <v>-</v>
      </c>
      <c r="Y938" s="91" t="str">
        <f t="shared" si="337"/>
        <v>-</v>
      </c>
      <c r="Z938" s="91" t="str">
        <f t="shared" si="337"/>
        <v>-</v>
      </c>
      <c r="AA938" s="91" t="str">
        <f t="shared" si="337"/>
        <v>-</v>
      </c>
      <c r="AB938" s="91" t="str">
        <f t="shared" si="337"/>
        <v>-</v>
      </c>
      <c r="AC938" s="91" t="str">
        <f t="shared" si="337"/>
        <v>-</v>
      </c>
      <c r="AD938" s="91" t="str">
        <f t="shared" si="337"/>
        <v>-</v>
      </c>
      <c r="AE938" s="91" t="str">
        <f t="shared" si="337"/>
        <v>-</v>
      </c>
      <c r="AF938" s="91" t="str">
        <f t="shared" si="337"/>
        <v>-</v>
      </c>
      <c r="AG938" s="91" t="str">
        <f t="shared" si="337"/>
        <v>-</v>
      </c>
      <c r="AH938" s="91" t="str">
        <f t="shared" si="337"/>
        <v>-</v>
      </c>
      <c r="AI938" s="91" t="str">
        <f t="shared" si="337"/>
        <v>-</v>
      </c>
      <c r="AJ938" s="91" t="str">
        <f t="shared" si="337"/>
        <v>-</v>
      </c>
      <c r="AK938" s="91" t="str">
        <f t="shared" si="337"/>
        <v>-</v>
      </c>
      <c r="AL938" s="91" t="str">
        <f t="shared" si="337"/>
        <v>-</v>
      </c>
      <c r="AM938" s="91" t="str">
        <f t="shared" si="337"/>
        <v>-</v>
      </c>
    </row>
    <row r="939" spans="1:39">
      <c r="A939" s="58" t="str">
        <f t="shared" si="336"/>
        <v/>
      </c>
      <c r="B939" s="120" t="str">
        <f t="shared" si="336"/>
        <v/>
      </c>
      <c r="C939" s="86" t="str">
        <f t="shared" si="336"/>
        <v/>
      </c>
      <c r="D939" s="87" t="str">
        <f t="shared" si="336"/>
        <v/>
      </c>
      <c r="E939" s="91" t="str">
        <f t="shared" ref="E939:AM939" si="338">IFERROR(RANK(E325,E$4:E$610,),"-")</f>
        <v>-</v>
      </c>
      <c r="F939" s="91" t="str">
        <f t="shared" si="338"/>
        <v>-</v>
      </c>
      <c r="G939" s="91" t="str">
        <f t="shared" si="338"/>
        <v>-</v>
      </c>
      <c r="H939" s="91" t="str">
        <f t="shared" si="338"/>
        <v>-</v>
      </c>
      <c r="I939" s="91" t="str">
        <f t="shared" si="338"/>
        <v>-</v>
      </c>
      <c r="J939" s="91" t="str">
        <f t="shared" si="338"/>
        <v>-</v>
      </c>
      <c r="K939" s="91" t="str">
        <f t="shared" si="338"/>
        <v>-</v>
      </c>
      <c r="L939" s="91" t="str">
        <f t="shared" si="338"/>
        <v>-</v>
      </c>
      <c r="M939" s="91" t="str">
        <f t="shared" si="338"/>
        <v>-</v>
      </c>
      <c r="N939" s="91" t="str">
        <f t="shared" si="338"/>
        <v>-</v>
      </c>
      <c r="O939" s="91" t="str">
        <f t="shared" si="338"/>
        <v>-</v>
      </c>
      <c r="P939" s="91" t="str">
        <f t="shared" si="338"/>
        <v>-</v>
      </c>
      <c r="Q939" s="91" t="str">
        <f t="shared" si="338"/>
        <v>-</v>
      </c>
      <c r="R939" s="91" t="str">
        <f t="shared" si="338"/>
        <v>-</v>
      </c>
      <c r="S939" s="91" t="str">
        <f t="shared" si="338"/>
        <v>-</v>
      </c>
      <c r="T939" s="91" t="str">
        <f t="shared" si="338"/>
        <v>-</v>
      </c>
      <c r="U939" s="91" t="str">
        <f t="shared" si="338"/>
        <v>-</v>
      </c>
      <c r="V939" s="91" t="str">
        <f t="shared" si="338"/>
        <v>-</v>
      </c>
      <c r="W939" s="91" t="str">
        <f t="shared" si="338"/>
        <v>-</v>
      </c>
      <c r="X939" s="91" t="str">
        <f t="shared" si="338"/>
        <v>-</v>
      </c>
      <c r="Y939" s="91" t="str">
        <f t="shared" si="338"/>
        <v>-</v>
      </c>
      <c r="Z939" s="91" t="str">
        <f t="shared" si="338"/>
        <v>-</v>
      </c>
      <c r="AA939" s="91" t="str">
        <f t="shared" si="338"/>
        <v>-</v>
      </c>
      <c r="AB939" s="91" t="str">
        <f t="shared" si="338"/>
        <v>-</v>
      </c>
      <c r="AC939" s="91" t="str">
        <f t="shared" si="338"/>
        <v>-</v>
      </c>
      <c r="AD939" s="91" t="str">
        <f t="shared" si="338"/>
        <v>-</v>
      </c>
      <c r="AE939" s="91" t="str">
        <f t="shared" si="338"/>
        <v>-</v>
      </c>
      <c r="AF939" s="91" t="str">
        <f t="shared" si="338"/>
        <v>-</v>
      </c>
      <c r="AG939" s="91" t="str">
        <f t="shared" si="338"/>
        <v>-</v>
      </c>
      <c r="AH939" s="91" t="str">
        <f t="shared" si="338"/>
        <v>-</v>
      </c>
      <c r="AI939" s="91" t="str">
        <f t="shared" si="338"/>
        <v>-</v>
      </c>
      <c r="AJ939" s="91" t="str">
        <f t="shared" si="338"/>
        <v>-</v>
      </c>
      <c r="AK939" s="91" t="str">
        <f t="shared" si="338"/>
        <v>-</v>
      </c>
      <c r="AL939" s="91" t="str">
        <f t="shared" si="338"/>
        <v>-</v>
      </c>
      <c r="AM939" s="91" t="str">
        <f t="shared" si="338"/>
        <v>-</v>
      </c>
    </row>
    <row r="940" spans="1:39">
      <c r="A940" s="58" t="str">
        <f t="shared" si="336"/>
        <v/>
      </c>
      <c r="B940" s="120" t="str">
        <f t="shared" si="336"/>
        <v/>
      </c>
      <c r="C940" s="86" t="str">
        <f t="shared" si="336"/>
        <v/>
      </c>
      <c r="D940" s="87" t="str">
        <f t="shared" si="336"/>
        <v/>
      </c>
      <c r="E940" s="91" t="str">
        <f t="shared" ref="E940:AM940" si="339">IFERROR(RANK(E326,E$4:E$610,),"-")</f>
        <v>-</v>
      </c>
      <c r="F940" s="91" t="str">
        <f t="shared" si="339"/>
        <v>-</v>
      </c>
      <c r="G940" s="91" t="str">
        <f t="shared" si="339"/>
        <v>-</v>
      </c>
      <c r="H940" s="91" t="str">
        <f t="shared" si="339"/>
        <v>-</v>
      </c>
      <c r="I940" s="91" t="str">
        <f t="shared" si="339"/>
        <v>-</v>
      </c>
      <c r="J940" s="91" t="str">
        <f t="shared" si="339"/>
        <v>-</v>
      </c>
      <c r="K940" s="91" t="str">
        <f t="shared" si="339"/>
        <v>-</v>
      </c>
      <c r="L940" s="91" t="str">
        <f t="shared" si="339"/>
        <v>-</v>
      </c>
      <c r="M940" s="91" t="str">
        <f t="shared" si="339"/>
        <v>-</v>
      </c>
      <c r="N940" s="91" t="str">
        <f t="shared" si="339"/>
        <v>-</v>
      </c>
      <c r="O940" s="91" t="str">
        <f t="shared" si="339"/>
        <v>-</v>
      </c>
      <c r="P940" s="91" t="str">
        <f t="shared" si="339"/>
        <v>-</v>
      </c>
      <c r="Q940" s="91" t="str">
        <f t="shared" si="339"/>
        <v>-</v>
      </c>
      <c r="R940" s="91" t="str">
        <f t="shared" si="339"/>
        <v>-</v>
      </c>
      <c r="S940" s="91" t="str">
        <f t="shared" si="339"/>
        <v>-</v>
      </c>
      <c r="T940" s="91" t="str">
        <f t="shared" si="339"/>
        <v>-</v>
      </c>
      <c r="U940" s="91" t="str">
        <f t="shared" si="339"/>
        <v>-</v>
      </c>
      <c r="V940" s="91" t="str">
        <f t="shared" si="339"/>
        <v>-</v>
      </c>
      <c r="W940" s="91" t="str">
        <f t="shared" si="339"/>
        <v>-</v>
      </c>
      <c r="X940" s="91" t="str">
        <f t="shared" si="339"/>
        <v>-</v>
      </c>
      <c r="Y940" s="91" t="str">
        <f t="shared" si="339"/>
        <v>-</v>
      </c>
      <c r="Z940" s="91" t="str">
        <f t="shared" si="339"/>
        <v>-</v>
      </c>
      <c r="AA940" s="91" t="str">
        <f t="shared" si="339"/>
        <v>-</v>
      </c>
      <c r="AB940" s="91" t="str">
        <f t="shared" si="339"/>
        <v>-</v>
      </c>
      <c r="AC940" s="91" t="str">
        <f t="shared" si="339"/>
        <v>-</v>
      </c>
      <c r="AD940" s="91" t="str">
        <f t="shared" si="339"/>
        <v>-</v>
      </c>
      <c r="AE940" s="91" t="str">
        <f t="shared" si="339"/>
        <v>-</v>
      </c>
      <c r="AF940" s="91" t="str">
        <f t="shared" si="339"/>
        <v>-</v>
      </c>
      <c r="AG940" s="91" t="str">
        <f t="shared" si="339"/>
        <v>-</v>
      </c>
      <c r="AH940" s="91" t="str">
        <f t="shared" si="339"/>
        <v>-</v>
      </c>
      <c r="AI940" s="91" t="str">
        <f t="shared" si="339"/>
        <v>-</v>
      </c>
      <c r="AJ940" s="91" t="str">
        <f t="shared" si="339"/>
        <v>-</v>
      </c>
      <c r="AK940" s="91" t="str">
        <f t="shared" si="339"/>
        <v>-</v>
      </c>
      <c r="AL940" s="91" t="str">
        <f t="shared" si="339"/>
        <v>-</v>
      </c>
      <c r="AM940" s="91" t="str">
        <f t="shared" si="339"/>
        <v>-</v>
      </c>
    </row>
    <row r="941" spans="1:39">
      <c r="A941" s="58" t="str">
        <f t="shared" si="336"/>
        <v/>
      </c>
      <c r="B941" s="120" t="str">
        <f t="shared" si="336"/>
        <v/>
      </c>
      <c r="C941" s="86" t="str">
        <f t="shared" si="336"/>
        <v/>
      </c>
      <c r="D941" s="87" t="str">
        <f t="shared" si="336"/>
        <v/>
      </c>
      <c r="E941" s="91" t="str">
        <f t="shared" ref="E941:AM941" si="340">IFERROR(RANK(E327,E$4:E$610,),"-")</f>
        <v>-</v>
      </c>
      <c r="F941" s="91" t="str">
        <f t="shared" si="340"/>
        <v>-</v>
      </c>
      <c r="G941" s="91" t="str">
        <f t="shared" si="340"/>
        <v>-</v>
      </c>
      <c r="H941" s="91" t="str">
        <f t="shared" si="340"/>
        <v>-</v>
      </c>
      <c r="I941" s="91" t="str">
        <f t="shared" si="340"/>
        <v>-</v>
      </c>
      <c r="J941" s="91" t="str">
        <f t="shared" si="340"/>
        <v>-</v>
      </c>
      <c r="K941" s="91" t="str">
        <f t="shared" si="340"/>
        <v>-</v>
      </c>
      <c r="L941" s="91" t="str">
        <f t="shared" si="340"/>
        <v>-</v>
      </c>
      <c r="M941" s="91" t="str">
        <f t="shared" si="340"/>
        <v>-</v>
      </c>
      <c r="N941" s="91" t="str">
        <f t="shared" si="340"/>
        <v>-</v>
      </c>
      <c r="O941" s="91" t="str">
        <f t="shared" si="340"/>
        <v>-</v>
      </c>
      <c r="P941" s="91" t="str">
        <f t="shared" si="340"/>
        <v>-</v>
      </c>
      <c r="Q941" s="91" t="str">
        <f t="shared" si="340"/>
        <v>-</v>
      </c>
      <c r="R941" s="91" t="str">
        <f t="shared" si="340"/>
        <v>-</v>
      </c>
      <c r="S941" s="91" t="str">
        <f t="shared" si="340"/>
        <v>-</v>
      </c>
      <c r="T941" s="91" t="str">
        <f t="shared" si="340"/>
        <v>-</v>
      </c>
      <c r="U941" s="91" t="str">
        <f t="shared" si="340"/>
        <v>-</v>
      </c>
      <c r="V941" s="91" t="str">
        <f t="shared" si="340"/>
        <v>-</v>
      </c>
      <c r="W941" s="91" t="str">
        <f t="shared" si="340"/>
        <v>-</v>
      </c>
      <c r="X941" s="91" t="str">
        <f t="shared" si="340"/>
        <v>-</v>
      </c>
      <c r="Y941" s="91" t="str">
        <f t="shared" si="340"/>
        <v>-</v>
      </c>
      <c r="Z941" s="91" t="str">
        <f t="shared" si="340"/>
        <v>-</v>
      </c>
      <c r="AA941" s="91" t="str">
        <f t="shared" si="340"/>
        <v>-</v>
      </c>
      <c r="AB941" s="91" t="str">
        <f t="shared" si="340"/>
        <v>-</v>
      </c>
      <c r="AC941" s="91" t="str">
        <f t="shared" si="340"/>
        <v>-</v>
      </c>
      <c r="AD941" s="91" t="str">
        <f t="shared" si="340"/>
        <v>-</v>
      </c>
      <c r="AE941" s="91" t="str">
        <f t="shared" si="340"/>
        <v>-</v>
      </c>
      <c r="AF941" s="91" t="str">
        <f t="shared" si="340"/>
        <v>-</v>
      </c>
      <c r="AG941" s="91" t="str">
        <f t="shared" si="340"/>
        <v>-</v>
      </c>
      <c r="AH941" s="91" t="str">
        <f t="shared" si="340"/>
        <v>-</v>
      </c>
      <c r="AI941" s="91" t="str">
        <f t="shared" si="340"/>
        <v>-</v>
      </c>
      <c r="AJ941" s="91" t="str">
        <f t="shared" si="340"/>
        <v>-</v>
      </c>
      <c r="AK941" s="91" t="str">
        <f t="shared" si="340"/>
        <v>-</v>
      </c>
      <c r="AL941" s="91" t="str">
        <f t="shared" si="340"/>
        <v>-</v>
      </c>
      <c r="AM941" s="91" t="str">
        <f t="shared" si="340"/>
        <v>-</v>
      </c>
    </row>
    <row r="942" spans="1:39">
      <c r="A942" s="58" t="str">
        <f t="shared" si="336"/>
        <v/>
      </c>
      <c r="B942" s="120" t="str">
        <f t="shared" si="336"/>
        <v/>
      </c>
      <c r="C942" s="86" t="str">
        <f t="shared" si="336"/>
        <v/>
      </c>
      <c r="D942" s="87" t="str">
        <f t="shared" si="336"/>
        <v/>
      </c>
      <c r="E942" s="91" t="str">
        <f t="shared" ref="E942:AM942" si="341">IFERROR(RANK(E328,E$4:E$610,),"-")</f>
        <v>-</v>
      </c>
      <c r="F942" s="91" t="str">
        <f t="shared" si="341"/>
        <v>-</v>
      </c>
      <c r="G942" s="91" t="str">
        <f t="shared" si="341"/>
        <v>-</v>
      </c>
      <c r="H942" s="91" t="str">
        <f t="shared" si="341"/>
        <v>-</v>
      </c>
      <c r="I942" s="91" t="str">
        <f t="shared" si="341"/>
        <v>-</v>
      </c>
      <c r="J942" s="91" t="str">
        <f t="shared" si="341"/>
        <v>-</v>
      </c>
      <c r="K942" s="91" t="str">
        <f t="shared" si="341"/>
        <v>-</v>
      </c>
      <c r="L942" s="91" t="str">
        <f t="shared" si="341"/>
        <v>-</v>
      </c>
      <c r="M942" s="91" t="str">
        <f t="shared" si="341"/>
        <v>-</v>
      </c>
      <c r="N942" s="91" t="str">
        <f t="shared" si="341"/>
        <v>-</v>
      </c>
      <c r="O942" s="91" t="str">
        <f t="shared" si="341"/>
        <v>-</v>
      </c>
      <c r="P942" s="91" t="str">
        <f t="shared" si="341"/>
        <v>-</v>
      </c>
      <c r="Q942" s="91" t="str">
        <f t="shared" si="341"/>
        <v>-</v>
      </c>
      <c r="R942" s="91" t="str">
        <f t="shared" si="341"/>
        <v>-</v>
      </c>
      <c r="S942" s="91" t="str">
        <f t="shared" si="341"/>
        <v>-</v>
      </c>
      <c r="T942" s="91" t="str">
        <f t="shared" si="341"/>
        <v>-</v>
      </c>
      <c r="U942" s="91" t="str">
        <f t="shared" si="341"/>
        <v>-</v>
      </c>
      <c r="V942" s="91" t="str">
        <f t="shared" si="341"/>
        <v>-</v>
      </c>
      <c r="W942" s="91" t="str">
        <f t="shared" si="341"/>
        <v>-</v>
      </c>
      <c r="X942" s="91" t="str">
        <f t="shared" si="341"/>
        <v>-</v>
      </c>
      <c r="Y942" s="91" t="str">
        <f t="shared" si="341"/>
        <v>-</v>
      </c>
      <c r="Z942" s="91" t="str">
        <f t="shared" si="341"/>
        <v>-</v>
      </c>
      <c r="AA942" s="91" t="str">
        <f t="shared" si="341"/>
        <v>-</v>
      </c>
      <c r="AB942" s="91" t="str">
        <f t="shared" si="341"/>
        <v>-</v>
      </c>
      <c r="AC942" s="91" t="str">
        <f t="shared" si="341"/>
        <v>-</v>
      </c>
      <c r="AD942" s="91" t="str">
        <f t="shared" si="341"/>
        <v>-</v>
      </c>
      <c r="AE942" s="91" t="str">
        <f t="shared" si="341"/>
        <v>-</v>
      </c>
      <c r="AF942" s="91" t="str">
        <f t="shared" si="341"/>
        <v>-</v>
      </c>
      <c r="AG942" s="91" t="str">
        <f t="shared" si="341"/>
        <v>-</v>
      </c>
      <c r="AH942" s="91" t="str">
        <f t="shared" si="341"/>
        <v>-</v>
      </c>
      <c r="AI942" s="91" t="str">
        <f t="shared" si="341"/>
        <v>-</v>
      </c>
      <c r="AJ942" s="91" t="str">
        <f t="shared" si="341"/>
        <v>-</v>
      </c>
      <c r="AK942" s="91" t="str">
        <f t="shared" si="341"/>
        <v>-</v>
      </c>
      <c r="AL942" s="91" t="str">
        <f t="shared" si="341"/>
        <v>-</v>
      </c>
      <c r="AM942" s="91" t="str">
        <f t="shared" si="341"/>
        <v>-</v>
      </c>
    </row>
    <row r="943" spans="1:39">
      <c r="A943" s="58" t="str">
        <f t="shared" si="336"/>
        <v/>
      </c>
      <c r="B943" s="120" t="str">
        <f t="shared" si="336"/>
        <v/>
      </c>
      <c r="C943" s="86" t="str">
        <f t="shared" si="336"/>
        <v/>
      </c>
      <c r="D943" s="87" t="str">
        <f t="shared" si="336"/>
        <v/>
      </c>
      <c r="E943" s="91" t="str">
        <f t="shared" ref="E943:AM943" si="342">IFERROR(RANK(E329,E$4:E$610,),"-")</f>
        <v>-</v>
      </c>
      <c r="F943" s="91" t="str">
        <f t="shared" si="342"/>
        <v>-</v>
      </c>
      <c r="G943" s="91" t="str">
        <f t="shared" si="342"/>
        <v>-</v>
      </c>
      <c r="H943" s="91" t="str">
        <f t="shared" si="342"/>
        <v>-</v>
      </c>
      <c r="I943" s="91" t="str">
        <f t="shared" si="342"/>
        <v>-</v>
      </c>
      <c r="J943" s="91" t="str">
        <f t="shared" si="342"/>
        <v>-</v>
      </c>
      <c r="K943" s="91" t="str">
        <f t="shared" si="342"/>
        <v>-</v>
      </c>
      <c r="L943" s="91" t="str">
        <f t="shared" si="342"/>
        <v>-</v>
      </c>
      <c r="M943" s="91" t="str">
        <f t="shared" si="342"/>
        <v>-</v>
      </c>
      <c r="N943" s="91" t="str">
        <f t="shared" si="342"/>
        <v>-</v>
      </c>
      <c r="O943" s="91" t="str">
        <f t="shared" si="342"/>
        <v>-</v>
      </c>
      <c r="P943" s="91" t="str">
        <f t="shared" si="342"/>
        <v>-</v>
      </c>
      <c r="Q943" s="91" t="str">
        <f t="shared" si="342"/>
        <v>-</v>
      </c>
      <c r="R943" s="91" t="str">
        <f t="shared" si="342"/>
        <v>-</v>
      </c>
      <c r="S943" s="91" t="str">
        <f t="shared" si="342"/>
        <v>-</v>
      </c>
      <c r="T943" s="91" t="str">
        <f t="shared" si="342"/>
        <v>-</v>
      </c>
      <c r="U943" s="91" t="str">
        <f t="shared" si="342"/>
        <v>-</v>
      </c>
      <c r="V943" s="91" t="str">
        <f t="shared" si="342"/>
        <v>-</v>
      </c>
      <c r="W943" s="91" t="str">
        <f t="shared" si="342"/>
        <v>-</v>
      </c>
      <c r="X943" s="91" t="str">
        <f t="shared" si="342"/>
        <v>-</v>
      </c>
      <c r="Y943" s="91" t="str">
        <f t="shared" si="342"/>
        <v>-</v>
      </c>
      <c r="Z943" s="91" t="str">
        <f t="shared" si="342"/>
        <v>-</v>
      </c>
      <c r="AA943" s="91" t="str">
        <f t="shared" si="342"/>
        <v>-</v>
      </c>
      <c r="AB943" s="91" t="str">
        <f t="shared" si="342"/>
        <v>-</v>
      </c>
      <c r="AC943" s="91" t="str">
        <f t="shared" si="342"/>
        <v>-</v>
      </c>
      <c r="AD943" s="91" t="str">
        <f t="shared" si="342"/>
        <v>-</v>
      </c>
      <c r="AE943" s="91" t="str">
        <f t="shared" si="342"/>
        <v>-</v>
      </c>
      <c r="AF943" s="91" t="str">
        <f t="shared" si="342"/>
        <v>-</v>
      </c>
      <c r="AG943" s="91" t="str">
        <f t="shared" si="342"/>
        <v>-</v>
      </c>
      <c r="AH943" s="91" t="str">
        <f t="shared" si="342"/>
        <v>-</v>
      </c>
      <c r="AI943" s="91" t="str">
        <f t="shared" si="342"/>
        <v>-</v>
      </c>
      <c r="AJ943" s="91" t="str">
        <f t="shared" si="342"/>
        <v>-</v>
      </c>
      <c r="AK943" s="91" t="str">
        <f t="shared" si="342"/>
        <v>-</v>
      </c>
      <c r="AL943" s="91" t="str">
        <f t="shared" si="342"/>
        <v>-</v>
      </c>
      <c r="AM943" s="91" t="str">
        <f t="shared" si="342"/>
        <v>-</v>
      </c>
    </row>
    <row r="944" spans="1:39">
      <c r="A944" s="58" t="str">
        <f t="shared" si="336"/>
        <v/>
      </c>
      <c r="B944" s="120" t="str">
        <f t="shared" si="336"/>
        <v/>
      </c>
      <c r="C944" s="86" t="str">
        <f t="shared" si="336"/>
        <v/>
      </c>
      <c r="D944" s="87" t="str">
        <f t="shared" si="336"/>
        <v/>
      </c>
      <c r="E944" s="91" t="str">
        <f t="shared" ref="E944:AM944" si="343">IFERROR(RANK(E330,E$4:E$610,),"-")</f>
        <v>-</v>
      </c>
      <c r="F944" s="91" t="str">
        <f t="shared" si="343"/>
        <v>-</v>
      </c>
      <c r="G944" s="91" t="str">
        <f t="shared" si="343"/>
        <v>-</v>
      </c>
      <c r="H944" s="91" t="str">
        <f t="shared" si="343"/>
        <v>-</v>
      </c>
      <c r="I944" s="91" t="str">
        <f t="shared" si="343"/>
        <v>-</v>
      </c>
      <c r="J944" s="91" t="str">
        <f t="shared" si="343"/>
        <v>-</v>
      </c>
      <c r="K944" s="91" t="str">
        <f t="shared" si="343"/>
        <v>-</v>
      </c>
      <c r="L944" s="91" t="str">
        <f t="shared" si="343"/>
        <v>-</v>
      </c>
      <c r="M944" s="91" t="str">
        <f t="shared" si="343"/>
        <v>-</v>
      </c>
      <c r="N944" s="91" t="str">
        <f t="shared" si="343"/>
        <v>-</v>
      </c>
      <c r="O944" s="91" t="str">
        <f t="shared" si="343"/>
        <v>-</v>
      </c>
      <c r="P944" s="91" t="str">
        <f t="shared" si="343"/>
        <v>-</v>
      </c>
      <c r="Q944" s="91" t="str">
        <f t="shared" si="343"/>
        <v>-</v>
      </c>
      <c r="R944" s="91" t="str">
        <f t="shared" si="343"/>
        <v>-</v>
      </c>
      <c r="S944" s="91" t="str">
        <f t="shared" si="343"/>
        <v>-</v>
      </c>
      <c r="T944" s="91" t="str">
        <f t="shared" si="343"/>
        <v>-</v>
      </c>
      <c r="U944" s="91" t="str">
        <f t="shared" si="343"/>
        <v>-</v>
      </c>
      <c r="V944" s="91" t="str">
        <f t="shared" si="343"/>
        <v>-</v>
      </c>
      <c r="W944" s="91" t="str">
        <f t="shared" si="343"/>
        <v>-</v>
      </c>
      <c r="X944" s="91" t="str">
        <f t="shared" si="343"/>
        <v>-</v>
      </c>
      <c r="Y944" s="91" t="str">
        <f t="shared" si="343"/>
        <v>-</v>
      </c>
      <c r="Z944" s="91" t="str">
        <f t="shared" si="343"/>
        <v>-</v>
      </c>
      <c r="AA944" s="91" t="str">
        <f t="shared" si="343"/>
        <v>-</v>
      </c>
      <c r="AB944" s="91" t="str">
        <f t="shared" si="343"/>
        <v>-</v>
      </c>
      <c r="AC944" s="91" t="str">
        <f t="shared" si="343"/>
        <v>-</v>
      </c>
      <c r="AD944" s="91" t="str">
        <f t="shared" si="343"/>
        <v>-</v>
      </c>
      <c r="AE944" s="91" t="str">
        <f t="shared" si="343"/>
        <v>-</v>
      </c>
      <c r="AF944" s="91" t="str">
        <f t="shared" si="343"/>
        <v>-</v>
      </c>
      <c r="AG944" s="91" t="str">
        <f t="shared" si="343"/>
        <v>-</v>
      </c>
      <c r="AH944" s="91" t="str">
        <f t="shared" si="343"/>
        <v>-</v>
      </c>
      <c r="AI944" s="91" t="str">
        <f t="shared" si="343"/>
        <v>-</v>
      </c>
      <c r="AJ944" s="91" t="str">
        <f t="shared" si="343"/>
        <v>-</v>
      </c>
      <c r="AK944" s="91" t="str">
        <f t="shared" si="343"/>
        <v>-</v>
      </c>
      <c r="AL944" s="91" t="str">
        <f t="shared" si="343"/>
        <v>-</v>
      </c>
      <c r="AM944" s="91" t="str">
        <f t="shared" si="343"/>
        <v>-</v>
      </c>
    </row>
    <row r="945" spans="1:39">
      <c r="A945" s="58" t="str">
        <f t="shared" si="336"/>
        <v/>
      </c>
      <c r="B945" s="120" t="str">
        <f t="shared" si="336"/>
        <v/>
      </c>
      <c r="C945" s="86" t="str">
        <f t="shared" si="336"/>
        <v/>
      </c>
      <c r="D945" s="87" t="str">
        <f t="shared" si="336"/>
        <v/>
      </c>
      <c r="E945" s="91" t="str">
        <f t="shared" ref="E945:AM945" si="344">IFERROR(RANK(E331,E$4:E$610,),"-")</f>
        <v>-</v>
      </c>
      <c r="F945" s="91" t="str">
        <f t="shared" si="344"/>
        <v>-</v>
      </c>
      <c r="G945" s="91" t="str">
        <f t="shared" si="344"/>
        <v>-</v>
      </c>
      <c r="H945" s="91" t="str">
        <f t="shared" si="344"/>
        <v>-</v>
      </c>
      <c r="I945" s="91" t="str">
        <f t="shared" si="344"/>
        <v>-</v>
      </c>
      <c r="J945" s="91" t="str">
        <f t="shared" si="344"/>
        <v>-</v>
      </c>
      <c r="K945" s="91" t="str">
        <f t="shared" si="344"/>
        <v>-</v>
      </c>
      <c r="L945" s="91" t="str">
        <f t="shared" si="344"/>
        <v>-</v>
      </c>
      <c r="M945" s="91" t="str">
        <f t="shared" si="344"/>
        <v>-</v>
      </c>
      <c r="N945" s="91" t="str">
        <f t="shared" si="344"/>
        <v>-</v>
      </c>
      <c r="O945" s="91" t="str">
        <f t="shared" si="344"/>
        <v>-</v>
      </c>
      <c r="P945" s="91" t="str">
        <f t="shared" si="344"/>
        <v>-</v>
      </c>
      <c r="Q945" s="91" t="str">
        <f t="shared" si="344"/>
        <v>-</v>
      </c>
      <c r="R945" s="91" t="str">
        <f t="shared" si="344"/>
        <v>-</v>
      </c>
      <c r="S945" s="91" t="str">
        <f t="shared" si="344"/>
        <v>-</v>
      </c>
      <c r="T945" s="91" t="str">
        <f t="shared" si="344"/>
        <v>-</v>
      </c>
      <c r="U945" s="91" t="str">
        <f t="shared" si="344"/>
        <v>-</v>
      </c>
      <c r="V945" s="91" t="str">
        <f t="shared" si="344"/>
        <v>-</v>
      </c>
      <c r="W945" s="91" t="str">
        <f t="shared" si="344"/>
        <v>-</v>
      </c>
      <c r="X945" s="91" t="str">
        <f t="shared" si="344"/>
        <v>-</v>
      </c>
      <c r="Y945" s="91" t="str">
        <f t="shared" si="344"/>
        <v>-</v>
      </c>
      <c r="Z945" s="91" t="str">
        <f t="shared" si="344"/>
        <v>-</v>
      </c>
      <c r="AA945" s="91" t="str">
        <f t="shared" si="344"/>
        <v>-</v>
      </c>
      <c r="AB945" s="91" t="str">
        <f t="shared" si="344"/>
        <v>-</v>
      </c>
      <c r="AC945" s="91" t="str">
        <f t="shared" si="344"/>
        <v>-</v>
      </c>
      <c r="AD945" s="91" t="str">
        <f t="shared" si="344"/>
        <v>-</v>
      </c>
      <c r="AE945" s="91" t="str">
        <f t="shared" si="344"/>
        <v>-</v>
      </c>
      <c r="AF945" s="91" t="str">
        <f t="shared" si="344"/>
        <v>-</v>
      </c>
      <c r="AG945" s="91" t="str">
        <f t="shared" si="344"/>
        <v>-</v>
      </c>
      <c r="AH945" s="91" t="str">
        <f t="shared" si="344"/>
        <v>-</v>
      </c>
      <c r="AI945" s="91" t="str">
        <f t="shared" si="344"/>
        <v>-</v>
      </c>
      <c r="AJ945" s="91" t="str">
        <f t="shared" si="344"/>
        <v>-</v>
      </c>
      <c r="AK945" s="91" t="str">
        <f t="shared" si="344"/>
        <v>-</v>
      </c>
      <c r="AL945" s="91" t="str">
        <f t="shared" si="344"/>
        <v>-</v>
      </c>
      <c r="AM945" s="91" t="str">
        <f t="shared" si="344"/>
        <v>-</v>
      </c>
    </row>
    <row r="946" spans="1:39">
      <c r="A946" s="58" t="str">
        <f t="shared" si="336"/>
        <v/>
      </c>
      <c r="B946" s="120" t="str">
        <f t="shared" si="336"/>
        <v/>
      </c>
      <c r="C946" s="86" t="str">
        <f t="shared" si="336"/>
        <v/>
      </c>
      <c r="D946" s="87" t="str">
        <f t="shared" si="336"/>
        <v/>
      </c>
      <c r="E946" s="91" t="str">
        <f t="shared" ref="E946:AM946" si="345">IFERROR(RANK(E332,E$4:E$610,),"-")</f>
        <v>-</v>
      </c>
      <c r="F946" s="91" t="str">
        <f t="shared" si="345"/>
        <v>-</v>
      </c>
      <c r="G946" s="91" t="str">
        <f t="shared" si="345"/>
        <v>-</v>
      </c>
      <c r="H946" s="91" t="str">
        <f t="shared" si="345"/>
        <v>-</v>
      </c>
      <c r="I946" s="91" t="str">
        <f t="shared" si="345"/>
        <v>-</v>
      </c>
      <c r="J946" s="91" t="str">
        <f t="shared" si="345"/>
        <v>-</v>
      </c>
      <c r="K946" s="91" t="str">
        <f t="shared" si="345"/>
        <v>-</v>
      </c>
      <c r="L946" s="91" t="str">
        <f t="shared" si="345"/>
        <v>-</v>
      </c>
      <c r="M946" s="91" t="str">
        <f t="shared" si="345"/>
        <v>-</v>
      </c>
      <c r="N946" s="91" t="str">
        <f t="shared" si="345"/>
        <v>-</v>
      </c>
      <c r="O946" s="91" t="str">
        <f t="shared" si="345"/>
        <v>-</v>
      </c>
      <c r="P946" s="91" t="str">
        <f t="shared" si="345"/>
        <v>-</v>
      </c>
      <c r="Q946" s="91" t="str">
        <f t="shared" si="345"/>
        <v>-</v>
      </c>
      <c r="R946" s="91" t="str">
        <f t="shared" si="345"/>
        <v>-</v>
      </c>
      <c r="S946" s="91" t="str">
        <f t="shared" si="345"/>
        <v>-</v>
      </c>
      <c r="T946" s="91" t="str">
        <f t="shared" si="345"/>
        <v>-</v>
      </c>
      <c r="U946" s="91" t="str">
        <f t="shared" si="345"/>
        <v>-</v>
      </c>
      <c r="V946" s="91" t="str">
        <f t="shared" si="345"/>
        <v>-</v>
      </c>
      <c r="W946" s="91" t="str">
        <f t="shared" si="345"/>
        <v>-</v>
      </c>
      <c r="X946" s="91" t="str">
        <f t="shared" si="345"/>
        <v>-</v>
      </c>
      <c r="Y946" s="91" t="str">
        <f t="shared" si="345"/>
        <v>-</v>
      </c>
      <c r="Z946" s="91" t="str">
        <f t="shared" si="345"/>
        <v>-</v>
      </c>
      <c r="AA946" s="91" t="str">
        <f t="shared" si="345"/>
        <v>-</v>
      </c>
      <c r="AB946" s="91" t="str">
        <f t="shared" si="345"/>
        <v>-</v>
      </c>
      <c r="AC946" s="91" t="str">
        <f t="shared" si="345"/>
        <v>-</v>
      </c>
      <c r="AD946" s="91" t="str">
        <f t="shared" si="345"/>
        <v>-</v>
      </c>
      <c r="AE946" s="91" t="str">
        <f t="shared" si="345"/>
        <v>-</v>
      </c>
      <c r="AF946" s="91" t="str">
        <f t="shared" si="345"/>
        <v>-</v>
      </c>
      <c r="AG946" s="91" t="str">
        <f t="shared" si="345"/>
        <v>-</v>
      </c>
      <c r="AH946" s="91" t="str">
        <f t="shared" si="345"/>
        <v>-</v>
      </c>
      <c r="AI946" s="91" t="str">
        <f t="shared" si="345"/>
        <v>-</v>
      </c>
      <c r="AJ946" s="91" t="str">
        <f t="shared" si="345"/>
        <v>-</v>
      </c>
      <c r="AK946" s="91" t="str">
        <f t="shared" si="345"/>
        <v>-</v>
      </c>
      <c r="AL946" s="91" t="str">
        <f t="shared" si="345"/>
        <v>-</v>
      </c>
      <c r="AM946" s="91" t="str">
        <f t="shared" si="345"/>
        <v>-</v>
      </c>
    </row>
    <row r="947" spans="1:39">
      <c r="A947" s="58" t="str">
        <f t="shared" si="336"/>
        <v/>
      </c>
      <c r="B947" s="120" t="str">
        <f t="shared" si="336"/>
        <v/>
      </c>
      <c r="C947" s="86" t="str">
        <f t="shared" si="336"/>
        <v/>
      </c>
      <c r="D947" s="87" t="str">
        <f t="shared" si="336"/>
        <v/>
      </c>
      <c r="E947" s="91" t="str">
        <f t="shared" ref="E947:AM947" si="346">IFERROR(RANK(E333,E$4:E$610,),"-")</f>
        <v>-</v>
      </c>
      <c r="F947" s="91" t="str">
        <f t="shared" si="346"/>
        <v>-</v>
      </c>
      <c r="G947" s="91" t="str">
        <f t="shared" si="346"/>
        <v>-</v>
      </c>
      <c r="H947" s="91" t="str">
        <f t="shared" si="346"/>
        <v>-</v>
      </c>
      <c r="I947" s="91" t="str">
        <f t="shared" si="346"/>
        <v>-</v>
      </c>
      <c r="J947" s="91" t="str">
        <f t="shared" si="346"/>
        <v>-</v>
      </c>
      <c r="K947" s="91" t="str">
        <f t="shared" si="346"/>
        <v>-</v>
      </c>
      <c r="L947" s="91" t="str">
        <f t="shared" si="346"/>
        <v>-</v>
      </c>
      <c r="M947" s="91" t="str">
        <f t="shared" si="346"/>
        <v>-</v>
      </c>
      <c r="N947" s="91" t="str">
        <f t="shared" si="346"/>
        <v>-</v>
      </c>
      <c r="O947" s="91" t="str">
        <f t="shared" si="346"/>
        <v>-</v>
      </c>
      <c r="P947" s="91" t="str">
        <f t="shared" si="346"/>
        <v>-</v>
      </c>
      <c r="Q947" s="91" t="str">
        <f t="shared" si="346"/>
        <v>-</v>
      </c>
      <c r="R947" s="91" t="str">
        <f t="shared" si="346"/>
        <v>-</v>
      </c>
      <c r="S947" s="91" t="str">
        <f t="shared" si="346"/>
        <v>-</v>
      </c>
      <c r="T947" s="91" t="str">
        <f t="shared" si="346"/>
        <v>-</v>
      </c>
      <c r="U947" s="91" t="str">
        <f t="shared" si="346"/>
        <v>-</v>
      </c>
      <c r="V947" s="91" t="str">
        <f t="shared" si="346"/>
        <v>-</v>
      </c>
      <c r="W947" s="91" t="str">
        <f t="shared" si="346"/>
        <v>-</v>
      </c>
      <c r="X947" s="91" t="str">
        <f t="shared" si="346"/>
        <v>-</v>
      </c>
      <c r="Y947" s="91" t="str">
        <f t="shared" si="346"/>
        <v>-</v>
      </c>
      <c r="Z947" s="91" t="str">
        <f t="shared" si="346"/>
        <v>-</v>
      </c>
      <c r="AA947" s="91" t="str">
        <f t="shared" si="346"/>
        <v>-</v>
      </c>
      <c r="AB947" s="91" t="str">
        <f t="shared" si="346"/>
        <v>-</v>
      </c>
      <c r="AC947" s="91" t="str">
        <f t="shared" si="346"/>
        <v>-</v>
      </c>
      <c r="AD947" s="91" t="str">
        <f t="shared" si="346"/>
        <v>-</v>
      </c>
      <c r="AE947" s="91" t="str">
        <f t="shared" si="346"/>
        <v>-</v>
      </c>
      <c r="AF947" s="91" t="str">
        <f t="shared" si="346"/>
        <v>-</v>
      </c>
      <c r="AG947" s="91" t="str">
        <f t="shared" si="346"/>
        <v>-</v>
      </c>
      <c r="AH947" s="91" t="str">
        <f t="shared" si="346"/>
        <v>-</v>
      </c>
      <c r="AI947" s="91" t="str">
        <f t="shared" si="346"/>
        <v>-</v>
      </c>
      <c r="AJ947" s="91" t="str">
        <f t="shared" si="346"/>
        <v>-</v>
      </c>
      <c r="AK947" s="91" t="str">
        <f t="shared" si="346"/>
        <v>-</v>
      </c>
      <c r="AL947" s="91" t="str">
        <f t="shared" si="346"/>
        <v>-</v>
      </c>
      <c r="AM947" s="91" t="str">
        <f t="shared" si="346"/>
        <v>-</v>
      </c>
    </row>
    <row r="948" spans="1:39">
      <c r="A948" s="58" t="str">
        <f t="shared" si="336"/>
        <v/>
      </c>
      <c r="B948" s="120" t="str">
        <f t="shared" si="336"/>
        <v/>
      </c>
      <c r="C948" s="86" t="str">
        <f t="shared" si="336"/>
        <v/>
      </c>
      <c r="D948" s="87" t="str">
        <f t="shared" si="336"/>
        <v/>
      </c>
      <c r="E948" s="91" t="str">
        <f t="shared" ref="E948:AM948" si="347">IFERROR(RANK(E334,E$4:E$610,),"-")</f>
        <v>-</v>
      </c>
      <c r="F948" s="91" t="str">
        <f t="shared" si="347"/>
        <v>-</v>
      </c>
      <c r="G948" s="91" t="str">
        <f t="shared" si="347"/>
        <v>-</v>
      </c>
      <c r="H948" s="91" t="str">
        <f t="shared" si="347"/>
        <v>-</v>
      </c>
      <c r="I948" s="91" t="str">
        <f t="shared" si="347"/>
        <v>-</v>
      </c>
      <c r="J948" s="91" t="str">
        <f t="shared" si="347"/>
        <v>-</v>
      </c>
      <c r="K948" s="91" t="str">
        <f t="shared" si="347"/>
        <v>-</v>
      </c>
      <c r="L948" s="91" t="str">
        <f t="shared" si="347"/>
        <v>-</v>
      </c>
      <c r="M948" s="91" t="str">
        <f t="shared" si="347"/>
        <v>-</v>
      </c>
      <c r="N948" s="91" t="str">
        <f t="shared" si="347"/>
        <v>-</v>
      </c>
      <c r="O948" s="91" t="str">
        <f t="shared" si="347"/>
        <v>-</v>
      </c>
      <c r="P948" s="91" t="str">
        <f t="shared" si="347"/>
        <v>-</v>
      </c>
      <c r="Q948" s="91" t="str">
        <f t="shared" si="347"/>
        <v>-</v>
      </c>
      <c r="R948" s="91" t="str">
        <f t="shared" si="347"/>
        <v>-</v>
      </c>
      <c r="S948" s="91" t="str">
        <f t="shared" si="347"/>
        <v>-</v>
      </c>
      <c r="T948" s="91" t="str">
        <f t="shared" si="347"/>
        <v>-</v>
      </c>
      <c r="U948" s="91" t="str">
        <f t="shared" si="347"/>
        <v>-</v>
      </c>
      <c r="V948" s="91" t="str">
        <f t="shared" si="347"/>
        <v>-</v>
      </c>
      <c r="W948" s="91" t="str">
        <f t="shared" si="347"/>
        <v>-</v>
      </c>
      <c r="X948" s="91" t="str">
        <f t="shared" si="347"/>
        <v>-</v>
      </c>
      <c r="Y948" s="91" t="str">
        <f t="shared" si="347"/>
        <v>-</v>
      </c>
      <c r="Z948" s="91" t="str">
        <f t="shared" si="347"/>
        <v>-</v>
      </c>
      <c r="AA948" s="91" t="str">
        <f t="shared" si="347"/>
        <v>-</v>
      </c>
      <c r="AB948" s="91" t="str">
        <f t="shared" si="347"/>
        <v>-</v>
      </c>
      <c r="AC948" s="91" t="str">
        <f t="shared" si="347"/>
        <v>-</v>
      </c>
      <c r="AD948" s="91" t="str">
        <f t="shared" si="347"/>
        <v>-</v>
      </c>
      <c r="AE948" s="91" t="str">
        <f t="shared" si="347"/>
        <v>-</v>
      </c>
      <c r="AF948" s="91" t="str">
        <f t="shared" si="347"/>
        <v>-</v>
      </c>
      <c r="AG948" s="91" t="str">
        <f t="shared" si="347"/>
        <v>-</v>
      </c>
      <c r="AH948" s="91" t="str">
        <f t="shared" si="347"/>
        <v>-</v>
      </c>
      <c r="AI948" s="91" t="str">
        <f t="shared" si="347"/>
        <v>-</v>
      </c>
      <c r="AJ948" s="91" t="str">
        <f t="shared" si="347"/>
        <v>-</v>
      </c>
      <c r="AK948" s="91" t="str">
        <f t="shared" si="347"/>
        <v>-</v>
      </c>
      <c r="AL948" s="91" t="str">
        <f t="shared" si="347"/>
        <v>-</v>
      </c>
      <c r="AM948" s="91" t="str">
        <f t="shared" si="347"/>
        <v>-</v>
      </c>
    </row>
    <row r="949" spans="1:39">
      <c r="A949" s="58" t="str">
        <f t="shared" si="336"/>
        <v/>
      </c>
      <c r="B949" s="120" t="str">
        <f t="shared" si="336"/>
        <v/>
      </c>
      <c r="C949" s="86" t="str">
        <f t="shared" si="336"/>
        <v/>
      </c>
      <c r="D949" s="87" t="str">
        <f t="shared" si="336"/>
        <v/>
      </c>
      <c r="E949" s="91" t="str">
        <f t="shared" ref="E949:AM949" si="348">IFERROR(RANK(E335,E$4:E$610,),"-")</f>
        <v>-</v>
      </c>
      <c r="F949" s="91" t="str">
        <f t="shared" si="348"/>
        <v>-</v>
      </c>
      <c r="G949" s="91" t="str">
        <f t="shared" si="348"/>
        <v>-</v>
      </c>
      <c r="H949" s="91" t="str">
        <f t="shared" si="348"/>
        <v>-</v>
      </c>
      <c r="I949" s="91" t="str">
        <f t="shared" si="348"/>
        <v>-</v>
      </c>
      <c r="J949" s="91" t="str">
        <f t="shared" si="348"/>
        <v>-</v>
      </c>
      <c r="K949" s="91" t="str">
        <f t="shared" si="348"/>
        <v>-</v>
      </c>
      <c r="L949" s="91" t="str">
        <f t="shared" si="348"/>
        <v>-</v>
      </c>
      <c r="M949" s="91" t="str">
        <f t="shared" si="348"/>
        <v>-</v>
      </c>
      <c r="N949" s="91" t="str">
        <f t="shared" si="348"/>
        <v>-</v>
      </c>
      <c r="O949" s="91" t="str">
        <f t="shared" si="348"/>
        <v>-</v>
      </c>
      <c r="P949" s="91" t="str">
        <f t="shared" si="348"/>
        <v>-</v>
      </c>
      <c r="Q949" s="91" t="str">
        <f t="shared" si="348"/>
        <v>-</v>
      </c>
      <c r="R949" s="91" t="str">
        <f t="shared" si="348"/>
        <v>-</v>
      </c>
      <c r="S949" s="91" t="str">
        <f t="shared" si="348"/>
        <v>-</v>
      </c>
      <c r="T949" s="91" t="str">
        <f t="shared" si="348"/>
        <v>-</v>
      </c>
      <c r="U949" s="91" t="str">
        <f t="shared" si="348"/>
        <v>-</v>
      </c>
      <c r="V949" s="91" t="str">
        <f t="shared" si="348"/>
        <v>-</v>
      </c>
      <c r="W949" s="91" t="str">
        <f t="shared" si="348"/>
        <v>-</v>
      </c>
      <c r="X949" s="91" t="str">
        <f t="shared" si="348"/>
        <v>-</v>
      </c>
      <c r="Y949" s="91" t="str">
        <f t="shared" si="348"/>
        <v>-</v>
      </c>
      <c r="Z949" s="91" t="str">
        <f t="shared" si="348"/>
        <v>-</v>
      </c>
      <c r="AA949" s="91" t="str">
        <f t="shared" si="348"/>
        <v>-</v>
      </c>
      <c r="AB949" s="91" t="str">
        <f t="shared" si="348"/>
        <v>-</v>
      </c>
      <c r="AC949" s="91" t="str">
        <f t="shared" si="348"/>
        <v>-</v>
      </c>
      <c r="AD949" s="91" t="str">
        <f t="shared" si="348"/>
        <v>-</v>
      </c>
      <c r="AE949" s="91" t="str">
        <f t="shared" si="348"/>
        <v>-</v>
      </c>
      <c r="AF949" s="91" t="str">
        <f t="shared" si="348"/>
        <v>-</v>
      </c>
      <c r="AG949" s="91" t="str">
        <f t="shared" si="348"/>
        <v>-</v>
      </c>
      <c r="AH949" s="91" t="str">
        <f t="shared" si="348"/>
        <v>-</v>
      </c>
      <c r="AI949" s="91" t="str">
        <f t="shared" si="348"/>
        <v>-</v>
      </c>
      <c r="AJ949" s="91" t="str">
        <f t="shared" si="348"/>
        <v>-</v>
      </c>
      <c r="AK949" s="91" t="str">
        <f t="shared" si="348"/>
        <v>-</v>
      </c>
      <c r="AL949" s="91" t="str">
        <f t="shared" si="348"/>
        <v>-</v>
      </c>
      <c r="AM949" s="91" t="str">
        <f t="shared" si="348"/>
        <v>-</v>
      </c>
    </row>
    <row r="950" spans="1:39">
      <c r="A950" s="58" t="str">
        <f t="shared" si="336"/>
        <v/>
      </c>
      <c r="B950" s="120" t="str">
        <f t="shared" si="336"/>
        <v/>
      </c>
      <c r="C950" s="86" t="str">
        <f t="shared" si="336"/>
        <v/>
      </c>
      <c r="D950" s="87" t="str">
        <f t="shared" si="336"/>
        <v/>
      </c>
      <c r="E950" s="91" t="str">
        <f t="shared" ref="E950:AM950" si="349">IFERROR(RANK(E336,E$4:E$610,),"-")</f>
        <v>-</v>
      </c>
      <c r="F950" s="91" t="str">
        <f t="shared" si="349"/>
        <v>-</v>
      </c>
      <c r="G950" s="91" t="str">
        <f t="shared" si="349"/>
        <v>-</v>
      </c>
      <c r="H950" s="91" t="str">
        <f t="shared" si="349"/>
        <v>-</v>
      </c>
      <c r="I950" s="91" t="str">
        <f t="shared" si="349"/>
        <v>-</v>
      </c>
      <c r="J950" s="91" t="str">
        <f t="shared" si="349"/>
        <v>-</v>
      </c>
      <c r="K950" s="91" t="str">
        <f t="shared" si="349"/>
        <v>-</v>
      </c>
      <c r="L950" s="91" t="str">
        <f t="shared" si="349"/>
        <v>-</v>
      </c>
      <c r="M950" s="91" t="str">
        <f t="shared" si="349"/>
        <v>-</v>
      </c>
      <c r="N950" s="91" t="str">
        <f t="shared" si="349"/>
        <v>-</v>
      </c>
      <c r="O950" s="91" t="str">
        <f t="shared" si="349"/>
        <v>-</v>
      </c>
      <c r="P950" s="91" t="str">
        <f t="shared" si="349"/>
        <v>-</v>
      </c>
      <c r="Q950" s="91" t="str">
        <f t="shared" si="349"/>
        <v>-</v>
      </c>
      <c r="R950" s="91" t="str">
        <f t="shared" si="349"/>
        <v>-</v>
      </c>
      <c r="S950" s="91" t="str">
        <f t="shared" si="349"/>
        <v>-</v>
      </c>
      <c r="T950" s="91" t="str">
        <f t="shared" si="349"/>
        <v>-</v>
      </c>
      <c r="U950" s="91" t="str">
        <f t="shared" si="349"/>
        <v>-</v>
      </c>
      <c r="V950" s="91" t="str">
        <f t="shared" si="349"/>
        <v>-</v>
      </c>
      <c r="W950" s="91" t="str">
        <f t="shared" si="349"/>
        <v>-</v>
      </c>
      <c r="X950" s="91" t="str">
        <f t="shared" si="349"/>
        <v>-</v>
      </c>
      <c r="Y950" s="91" t="str">
        <f t="shared" si="349"/>
        <v>-</v>
      </c>
      <c r="Z950" s="91" t="str">
        <f t="shared" si="349"/>
        <v>-</v>
      </c>
      <c r="AA950" s="91" t="str">
        <f t="shared" si="349"/>
        <v>-</v>
      </c>
      <c r="AB950" s="91" t="str">
        <f t="shared" si="349"/>
        <v>-</v>
      </c>
      <c r="AC950" s="91" t="str">
        <f t="shared" si="349"/>
        <v>-</v>
      </c>
      <c r="AD950" s="91" t="str">
        <f t="shared" si="349"/>
        <v>-</v>
      </c>
      <c r="AE950" s="91" t="str">
        <f t="shared" si="349"/>
        <v>-</v>
      </c>
      <c r="AF950" s="91" t="str">
        <f t="shared" si="349"/>
        <v>-</v>
      </c>
      <c r="AG950" s="91" t="str">
        <f t="shared" si="349"/>
        <v>-</v>
      </c>
      <c r="AH950" s="91" t="str">
        <f t="shared" si="349"/>
        <v>-</v>
      </c>
      <c r="AI950" s="91" t="str">
        <f t="shared" si="349"/>
        <v>-</v>
      </c>
      <c r="AJ950" s="91" t="str">
        <f t="shared" si="349"/>
        <v>-</v>
      </c>
      <c r="AK950" s="91" t="str">
        <f t="shared" si="349"/>
        <v>-</v>
      </c>
      <c r="AL950" s="91" t="str">
        <f t="shared" si="349"/>
        <v>-</v>
      </c>
      <c r="AM950" s="91" t="str">
        <f t="shared" si="349"/>
        <v>-</v>
      </c>
    </row>
    <row r="951" spans="1:39">
      <c r="A951" s="58" t="str">
        <f t="shared" si="336"/>
        <v/>
      </c>
      <c r="B951" s="120" t="str">
        <f t="shared" si="336"/>
        <v/>
      </c>
      <c r="C951" s="86" t="str">
        <f t="shared" si="336"/>
        <v/>
      </c>
      <c r="D951" s="87" t="str">
        <f t="shared" si="336"/>
        <v/>
      </c>
      <c r="E951" s="91" t="str">
        <f t="shared" ref="E951:AM951" si="350">IFERROR(RANK(E337,E$4:E$610,),"-")</f>
        <v>-</v>
      </c>
      <c r="F951" s="91" t="str">
        <f t="shared" si="350"/>
        <v>-</v>
      </c>
      <c r="G951" s="91" t="str">
        <f t="shared" si="350"/>
        <v>-</v>
      </c>
      <c r="H951" s="91" t="str">
        <f t="shared" si="350"/>
        <v>-</v>
      </c>
      <c r="I951" s="91" t="str">
        <f t="shared" si="350"/>
        <v>-</v>
      </c>
      <c r="J951" s="91" t="str">
        <f t="shared" si="350"/>
        <v>-</v>
      </c>
      <c r="K951" s="91" t="str">
        <f t="shared" si="350"/>
        <v>-</v>
      </c>
      <c r="L951" s="91" t="str">
        <f t="shared" si="350"/>
        <v>-</v>
      </c>
      <c r="M951" s="91" t="str">
        <f t="shared" si="350"/>
        <v>-</v>
      </c>
      <c r="N951" s="91" t="str">
        <f t="shared" si="350"/>
        <v>-</v>
      </c>
      <c r="O951" s="91" t="str">
        <f t="shared" si="350"/>
        <v>-</v>
      </c>
      <c r="P951" s="91" t="str">
        <f t="shared" si="350"/>
        <v>-</v>
      </c>
      <c r="Q951" s="91" t="str">
        <f t="shared" si="350"/>
        <v>-</v>
      </c>
      <c r="R951" s="91" t="str">
        <f t="shared" si="350"/>
        <v>-</v>
      </c>
      <c r="S951" s="91" t="str">
        <f t="shared" si="350"/>
        <v>-</v>
      </c>
      <c r="T951" s="91" t="str">
        <f t="shared" si="350"/>
        <v>-</v>
      </c>
      <c r="U951" s="91" t="str">
        <f t="shared" si="350"/>
        <v>-</v>
      </c>
      <c r="V951" s="91" t="str">
        <f t="shared" si="350"/>
        <v>-</v>
      </c>
      <c r="W951" s="91" t="str">
        <f t="shared" si="350"/>
        <v>-</v>
      </c>
      <c r="X951" s="91" t="str">
        <f t="shared" si="350"/>
        <v>-</v>
      </c>
      <c r="Y951" s="91" t="str">
        <f t="shared" si="350"/>
        <v>-</v>
      </c>
      <c r="Z951" s="91" t="str">
        <f t="shared" si="350"/>
        <v>-</v>
      </c>
      <c r="AA951" s="91" t="str">
        <f t="shared" si="350"/>
        <v>-</v>
      </c>
      <c r="AB951" s="91" t="str">
        <f t="shared" si="350"/>
        <v>-</v>
      </c>
      <c r="AC951" s="91" t="str">
        <f t="shared" si="350"/>
        <v>-</v>
      </c>
      <c r="AD951" s="91" t="str">
        <f t="shared" si="350"/>
        <v>-</v>
      </c>
      <c r="AE951" s="91" t="str">
        <f t="shared" si="350"/>
        <v>-</v>
      </c>
      <c r="AF951" s="91" t="str">
        <f t="shared" si="350"/>
        <v>-</v>
      </c>
      <c r="AG951" s="91" t="str">
        <f t="shared" si="350"/>
        <v>-</v>
      </c>
      <c r="AH951" s="91" t="str">
        <f t="shared" si="350"/>
        <v>-</v>
      </c>
      <c r="AI951" s="91" t="str">
        <f t="shared" si="350"/>
        <v>-</v>
      </c>
      <c r="AJ951" s="91" t="str">
        <f t="shared" si="350"/>
        <v>-</v>
      </c>
      <c r="AK951" s="91" t="str">
        <f t="shared" si="350"/>
        <v>-</v>
      </c>
      <c r="AL951" s="91" t="str">
        <f t="shared" si="350"/>
        <v>-</v>
      </c>
      <c r="AM951" s="91" t="str">
        <f t="shared" si="350"/>
        <v>-</v>
      </c>
    </row>
    <row r="952" spans="1:39">
      <c r="A952" s="58" t="str">
        <f t="shared" si="336"/>
        <v/>
      </c>
      <c r="B952" s="120" t="str">
        <f t="shared" si="336"/>
        <v/>
      </c>
      <c r="C952" s="86" t="str">
        <f t="shared" si="336"/>
        <v/>
      </c>
      <c r="D952" s="87" t="str">
        <f t="shared" si="336"/>
        <v/>
      </c>
      <c r="E952" s="91" t="str">
        <f t="shared" ref="E952:AM952" si="351">IFERROR(RANK(E338,E$4:E$610,),"-")</f>
        <v>-</v>
      </c>
      <c r="F952" s="91" t="str">
        <f t="shared" si="351"/>
        <v>-</v>
      </c>
      <c r="G952" s="91" t="str">
        <f t="shared" si="351"/>
        <v>-</v>
      </c>
      <c r="H952" s="91" t="str">
        <f t="shared" si="351"/>
        <v>-</v>
      </c>
      <c r="I952" s="91" t="str">
        <f t="shared" si="351"/>
        <v>-</v>
      </c>
      <c r="J952" s="91" t="str">
        <f t="shared" si="351"/>
        <v>-</v>
      </c>
      <c r="K952" s="91" t="str">
        <f t="shared" si="351"/>
        <v>-</v>
      </c>
      <c r="L952" s="91" t="str">
        <f t="shared" si="351"/>
        <v>-</v>
      </c>
      <c r="M952" s="91" t="str">
        <f t="shared" si="351"/>
        <v>-</v>
      </c>
      <c r="N952" s="91" t="str">
        <f t="shared" si="351"/>
        <v>-</v>
      </c>
      <c r="O952" s="91" t="str">
        <f t="shared" si="351"/>
        <v>-</v>
      </c>
      <c r="P952" s="91" t="str">
        <f t="shared" si="351"/>
        <v>-</v>
      </c>
      <c r="Q952" s="91" t="str">
        <f t="shared" si="351"/>
        <v>-</v>
      </c>
      <c r="R952" s="91" t="str">
        <f t="shared" si="351"/>
        <v>-</v>
      </c>
      <c r="S952" s="91" t="str">
        <f t="shared" si="351"/>
        <v>-</v>
      </c>
      <c r="T952" s="91" t="str">
        <f t="shared" si="351"/>
        <v>-</v>
      </c>
      <c r="U952" s="91" t="str">
        <f t="shared" si="351"/>
        <v>-</v>
      </c>
      <c r="V952" s="91" t="str">
        <f t="shared" si="351"/>
        <v>-</v>
      </c>
      <c r="W952" s="91" t="str">
        <f t="shared" si="351"/>
        <v>-</v>
      </c>
      <c r="X952" s="91" t="str">
        <f t="shared" si="351"/>
        <v>-</v>
      </c>
      <c r="Y952" s="91" t="str">
        <f t="shared" si="351"/>
        <v>-</v>
      </c>
      <c r="Z952" s="91" t="str">
        <f t="shared" si="351"/>
        <v>-</v>
      </c>
      <c r="AA952" s="91" t="str">
        <f t="shared" si="351"/>
        <v>-</v>
      </c>
      <c r="AB952" s="91" t="str">
        <f t="shared" si="351"/>
        <v>-</v>
      </c>
      <c r="AC952" s="91" t="str">
        <f t="shared" si="351"/>
        <v>-</v>
      </c>
      <c r="AD952" s="91" t="str">
        <f t="shared" si="351"/>
        <v>-</v>
      </c>
      <c r="AE952" s="91" t="str">
        <f t="shared" si="351"/>
        <v>-</v>
      </c>
      <c r="AF952" s="91" t="str">
        <f t="shared" si="351"/>
        <v>-</v>
      </c>
      <c r="AG952" s="91" t="str">
        <f t="shared" si="351"/>
        <v>-</v>
      </c>
      <c r="AH952" s="91" t="str">
        <f t="shared" si="351"/>
        <v>-</v>
      </c>
      <c r="AI952" s="91" t="str">
        <f t="shared" si="351"/>
        <v>-</v>
      </c>
      <c r="AJ952" s="91" t="str">
        <f t="shared" si="351"/>
        <v>-</v>
      </c>
      <c r="AK952" s="91" t="str">
        <f t="shared" si="351"/>
        <v>-</v>
      </c>
      <c r="AL952" s="91" t="str">
        <f t="shared" si="351"/>
        <v>-</v>
      </c>
      <c r="AM952" s="91" t="str">
        <f t="shared" si="351"/>
        <v>-</v>
      </c>
    </row>
    <row r="953" spans="1:39">
      <c r="A953" s="58" t="str">
        <f t="shared" si="336"/>
        <v/>
      </c>
      <c r="B953" s="120" t="str">
        <f t="shared" si="336"/>
        <v/>
      </c>
      <c r="C953" s="86" t="str">
        <f t="shared" si="336"/>
        <v/>
      </c>
      <c r="D953" s="87" t="str">
        <f t="shared" si="336"/>
        <v/>
      </c>
      <c r="E953" s="91" t="str">
        <f t="shared" ref="E953:AM953" si="352">IFERROR(RANK(E339,E$4:E$610,),"-")</f>
        <v>-</v>
      </c>
      <c r="F953" s="91" t="str">
        <f t="shared" si="352"/>
        <v>-</v>
      </c>
      <c r="G953" s="91" t="str">
        <f t="shared" si="352"/>
        <v>-</v>
      </c>
      <c r="H953" s="91" t="str">
        <f t="shared" si="352"/>
        <v>-</v>
      </c>
      <c r="I953" s="91" t="str">
        <f t="shared" si="352"/>
        <v>-</v>
      </c>
      <c r="J953" s="91" t="str">
        <f t="shared" si="352"/>
        <v>-</v>
      </c>
      <c r="K953" s="91" t="str">
        <f t="shared" si="352"/>
        <v>-</v>
      </c>
      <c r="L953" s="91" t="str">
        <f t="shared" si="352"/>
        <v>-</v>
      </c>
      <c r="M953" s="91" t="str">
        <f t="shared" si="352"/>
        <v>-</v>
      </c>
      <c r="N953" s="91" t="str">
        <f t="shared" si="352"/>
        <v>-</v>
      </c>
      <c r="O953" s="91" t="str">
        <f t="shared" si="352"/>
        <v>-</v>
      </c>
      <c r="P953" s="91" t="str">
        <f t="shared" si="352"/>
        <v>-</v>
      </c>
      <c r="Q953" s="91" t="str">
        <f t="shared" si="352"/>
        <v>-</v>
      </c>
      <c r="R953" s="91" t="str">
        <f t="shared" si="352"/>
        <v>-</v>
      </c>
      <c r="S953" s="91" t="str">
        <f t="shared" si="352"/>
        <v>-</v>
      </c>
      <c r="T953" s="91" t="str">
        <f t="shared" si="352"/>
        <v>-</v>
      </c>
      <c r="U953" s="91" t="str">
        <f t="shared" si="352"/>
        <v>-</v>
      </c>
      <c r="V953" s="91" t="str">
        <f t="shared" si="352"/>
        <v>-</v>
      </c>
      <c r="W953" s="91" t="str">
        <f t="shared" si="352"/>
        <v>-</v>
      </c>
      <c r="X953" s="91" t="str">
        <f t="shared" si="352"/>
        <v>-</v>
      </c>
      <c r="Y953" s="91" t="str">
        <f t="shared" si="352"/>
        <v>-</v>
      </c>
      <c r="Z953" s="91" t="str">
        <f t="shared" si="352"/>
        <v>-</v>
      </c>
      <c r="AA953" s="91" t="str">
        <f t="shared" si="352"/>
        <v>-</v>
      </c>
      <c r="AB953" s="91" t="str">
        <f t="shared" si="352"/>
        <v>-</v>
      </c>
      <c r="AC953" s="91" t="str">
        <f t="shared" si="352"/>
        <v>-</v>
      </c>
      <c r="AD953" s="91" t="str">
        <f t="shared" si="352"/>
        <v>-</v>
      </c>
      <c r="AE953" s="91" t="str">
        <f t="shared" si="352"/>
        <v>-</v>
      </c>
      <c r="AF953" s="91" t="str">
        <f t="shared" si="352"/>
        <v>-</v>
      </c>
      <c r="AG953" s="91" t="str">
        <f t="shared" si="352"/>
        <v>-</v>
      </c>
      <c r="AH953" s="91" t="str">
        <f t="shared" si="352"/>
        <v>-</v>
      </c>
      <c r="AI953" s="91" t="str">
        <f t="shared" si="352"/>
        <v>-</v>
      </c>
      <c r="AJ953" s="91" t="str">
        <f t="shared" si="352"/>
        <v>-</v>
      </c>
      <c r="AK953" s="91" t="str">
        <f t="shared" si="352"/>
        <v>-</v>
      </c>
      <c r="AL953" s="91" t="str">
        <f t="shared" si="352"/>
        <v>-</v>
      </c>
      <c r="AM953" s="91" t="str">
        <f t="shared" si="352"/>
        <v>-</v>
      </c>
    </row>
    <row r="954" spans="1:39">
      <c r="A954" s="58" t="str">
        <f t="shared" si="336"/>
        <v/>
      </c>
      <c r="B954" s="120" t="str">
        <f t="shared" si="336"/>
        <v/>
      </c>
      <c r="C954" s="86" t="str">
        <f t="shared" si="336"/>
        <v/>
      </c>
      <c r="D954" s="87" t="str">
        <f t="shared" si="336"/>
        <v/>
      </c>
      <c r="E954" s="91" t="str">
        <f t="shared" ref="E954:AM954" si="353">IFERROR(RANK(E340,E$4:E$610,),"-")</f>
        <v>-</v>
      </c>
      <c r="F954" s="91" t="str">
        <f t="shared" si="353"/>
        <v>-</v>
      </c>
      <c r="G954" s="91" t="str">
        <f t="shared" si="353"/>
        <v>-</v>
      </c>
      <c r="H954" s="91" t="str">
        <f t="shared" si="353"/>
        <v>-</v>
      </c>
      <c r="I954" s="91" t="str">
        <f t="shared" si="353"/>
        <v>-</v>
      </c>
      <c r="J954" s="91" t="str">
        <f t="shared" si="353"/>
        <v>-</v>
      </c>
      <c r="K954" s="91" t="str">
        <f t="shared" si="353"/>
        <v>-</v>
      </c>
      <c r="L954" s="91" t="str">
        <f t="shared" si="353"/>
        <v>-</v>
      </c>
      <c r="M954" s="91" t="str">
        <f t="shared" si="353"/>
        <v>-</v>
      </c>
      <c r="N954" s="91" t="str">
        <f t="shared" si="353"/>
        <v>-</v>
      </c>
      <c r="O954" s="91" t="str">
        <f t="shared" si="353"/>
        <v>-</v>
      </c>
      <c r="P954" s="91" t="str">
        <f t="shared" si="353"/>
        <v>-</v>
      </c>
      <c r="Q954" s="91" t="str">
        <f t="shared" si="353"/>
        <v>-</v>
      </c>
      <c r="R954" s="91" t="str">
        <f t="shared" si="353"/>
        <v>-</v>
      </c>
      <c r="S954" s="91" t="str">
        <f t="shared" si="353"/>
        <v>-</v>
      </c>
      <c r="T954" s="91" t="str">
        <f t="shared" si="353"/>
        <v>-</v>
      </c>
      <c r="U954" s="91" t="str">
        <f t="shared" si="353"/>
        <v>-</v>
      </c>
      <c r="V954" s="91" t="str">
        <f t="shared" si="353"/>
        <v>-</v>
      </c>
      <c r="W954" s="91" t="str">
        <f t="shared" si="353"/>
        <v>-</v>
      </c>
      <c r="X954" s="91" t="str">
        <f t="shared" si="353"/>
        <v>-</v>
      </c>
      <c r="Y954" s="91" t="str">
        <f t="shared" si="353"/>
        <v>-</v>
      </c>
      <c r="Z954" s="91" t="str">
        <f t="shared" si="353"/>
        <v>-</v>
      </c>
      <c r="AA954" s="91" t="str">
        <f t="shared" si="353"/>
        <v>-</v>
      </c>
      <c r="AB954" s="91" t="str">
        <f t="shared" si="353"/>
        <v>-</v>
      </c>
      <c r="AC954" s="91" t="str">
        <f t="shared" si="353"/>
        <v>-</v>
      </c>
      <c r="AD954" s="91" t="str">
        <f t="shared" si="353"/>
        <v>-</v>
      </c>
      <c r="AE954" s="91" t="str">
        <f t="shared" si="353"/>
        <v>-</v>
      </c>
      <c r="AF954" s="91" t="str">
        <f t="shared" si="353"/>
        <v>-</v>
      </c>
      <c r="AG954" s="91" t="str">
        <f t="shared" si="353"/>
        <v>-</v>
      </c>
      <c r="AH954" s="91" t="str">
        <f t="shared" si="353"/>
        <v>-</v>
      </c>
      <c r="AI954" s="91" t="str">
        <f t="shared" si="353"/>
        <v>-</v>
      </c>
      <c r="AJ954" s="91" t="str">
        <f t="shared" si="353"/>
        <v>-</v>
      </c>
      <c r="AK954" s="91" t="str">
        <f t="shared" si="353"/>
        <v>-</v>
      </c>
      <c r="AL954" s="91" t="str">
        <f t="shared" si="353"/>
        <v>-</v>
      </c>
      <c r="AM954" s="91" t="str">
        <f t="shared" si="353"/>
        <v>-</v>
      </c>
    </row>
    <row r="955" spans="1:39">
      <c r="A955" s="58" t="str">
        <f t="shared" si="336"/>
        <v/>
      </c>
      <c r="B955" s="120" t="str">
        <f t="shared" si="336"/>
        <v/>
      </c>
      <c r="C955" s="86" t="str">
        <f t="shared" si="336"/>
        <v/>
      </c>
      <c r="D955" s="87" t="str">
        <f t="shared" si="336"/>
        <v/>
      </c>
      <c r="E955" s="91" t="str">
        <f t="shared" ref="E955:AM955" si="354">IFERROR(RANK(E341,E$4:E$610,),"-")</f>
        <v>-</v>
      </c>
      <c r="F955" s="91" t="str">
        <f t="shared" si="354"/>
        <v>-</v>
      </c>
      <c r="G955" s="91" t="str">
        <f t="shared" si="354"/>
        <v>-</v>
      </c>
      <c r="H955" s="91" t="str">
        <f t="shared" si="354"/>
        <v>-</v>
      </c>
      <c r="I955" s="91" t="str">
        <f t="shared" si="354"/>
        <v>-</v>
      </c>
      <c r="J955" s="91" t="str">
        <f t="shared" si="354"/>
        <v>-</v>
      </c>
      <c r="K955" s="91" t="str">
        <f t="shared" si="354"/>
        <v>-</v>
      </c>
      <c r="L955" s="91" t="str">
        <f t="shared" si="354"/>
        <v>-</v>
      </c>
      <c r="M955" s="91" t="str">
        <f t="shared" si="354"/>
        <v>-</v>
      </c>
      <c r="N955" s="91" t="str">
        <f t="shared" si="354"/>
        <v>-</v>
      </c>
      <c r="O955" s="91" t="str">
        <f t="shared" si="354"/>
        <v>-</v>
      </c>
      <c r="P955" s="91" t="str">
        <f t="shared" si="354"/>
        <v>-</v>
      </c>
      <c r="Q955" s="91" t="str">
        <f t="shared" si="354"/>
        <v>-</v>
      </c>
      <c r="R955" s="91" t="str">
        <f t="shared" si="354"/>
        <v>-</v>
      </c>
      <c r="S955" s="91" t="str">
        <f t="shared" si="354"/>
        <v>-</v>
      </c>
      <c r="T955" s="91" t="str">
        <f t="shared" si="354"/>
        <v>-</v>
      </c>
      <c r="U955" s="91" t="str">
        <f t="shared" si="354"/>
        <v>-</v>
      </c>
      <c r="V955" s="91" t="str">
        <f t="shared" si="354"/>
        <v>-</v>
      </c>
      <c r="W955" s="91" t="str">
        <f t="shared" si="354"/>
        <v>-</v>
      </c>
      <c r="X955" s="91" t="str">
        <f t="shared" si="354"/>
        <v>-</v>
      </c>
      <c r="Y955" s="91" t="str">
        <f t="shared" si="354"/>
        <v>-</v>
      </c>
      <c r="Z955" s="91" t="str">
        <f t="shared" si="354"/>
        <v>-</v>
      </c>
      <c r="AA955" s="91" t="str">
        <f t="shared" si="354"/>
        <v>-</v>
      </c>
      <c r="AB955" s="91" t="str">
        <f t="shared" si="354"/>
        <v>-</v>
      </c>
      <c r="AC955" s="91" t="str">
        <f t="shared" si="354"/>
        <v>-</v>
      </c>
      <c r="AD955" s="91" t="str">
        <f t="shared" si="354"/>
        <v>-</v>
      </c>
      <c r="AE955" s="91" t="str">
        <f t="shared" si="354"/>
        <v>-</v>
      </c>
      <c r="AF955" s="91" t="str">
        <f t="shared" si="354"/>
        <v>-</v>
      </c>
      <c r="AG955" s="91" t="str">
        <f t="shared" si="354"/>
        <v>-</v>
      </c>
      <c r="AH955" s="91" t="str">
        <f t="shared" si="354"/>
        <v>-</v>
      </c>
      <c r="AI955" s="91" t="str">
        <f t="shared" si="354"/>
        <v>-</v>
      </c>
      <c r="AJ955" s="91" t="str">
        <f t="shared" si="354"/>
        <v>-</v>
      </c>
      <c r="AK955" s="91" t="str">
        <f t="shared" si="354"/>
        <v>-</v>
      </c>
      <c r="AL955" s="91" t="str">
        <f t="shared" si="354"/>
        <v>-</v>
      </c>
      <c r="AM955" s="91" t="str">
        <f t="shared" si="354"/>
        <v>-</v>
      </c>
    </row>
    <row r="956" spans="1:39">
      <c r="A956" s="58" t="str">
        <f t="shared" si="336"/>
        <v/>
      </c>
      <c r="B956" s="120" t="str">
        <f t="shared" si="336"/>
        <v/>
      </c>
      <c r="C956" s="86" t="str">
        <f t="shared" si="336"/>
        <v/>
      </c>
      <c r="D956" s="87" t="str">
        <f t="shared" si="336"/>
        <v/>
      </c>
      <c r="E956" s="91" t="str">
        <f t="shared" ref="E956:AM956" si="355">IFERROR(RANK(E342,E$4:E$610,),"-")</f>
        <v>-</v>
      </c>
      <c r="F956" s="91" t="str">
        <f t="shared" si="355"/>
        <v>-</v>
      </c>
      <c r="G956" s="91" t="str">
        <f t="shared" si="355"/>
        <v>-</v>
      </c>
      <c r="H956" s="91" t="str">
        <f t="shared" si="355"/>
        <v>-</v>
      </c>
      <c r="I956" s="91" t="str">
        <f t="shared" si="355"/>
        <v>-</v>
      </c>
      <c r="J956" s="91" t="str">
        <f t="shared" si="355"/>
        <v>-</v>
      </c>
      <c r="K956" s="91" t="str">
        <f t="shared" si="355"/>
        <v>-</v>
      </c>
      <c r="L956" s="91" t="str">
        <f t="shared" si="355"/>
        <v>-</v>
      </c>
      <c r="M956" s="91" t="str">
        <f t="shared" si="355"/>
        <v>-</v>
      </c>
      <c r="N956" s="91" t="str">
        <f t="shared" si="355"/>
        <v>-</v>
      </c>
      <c r="O956" s="91" t="str">
        <f t="shared" si="355"/>
        <v>-</v>
      </c>
      <c r="P956" s="91" t="str">
        <f t="shared" si="355"/>
        <v>-</v>
      </c>
      <c r="Q956" s="91" t="str">
        <f t="shared" si="355"/>
        <v>-</v>
      </c>
      <c r="R956" s="91" t="str">
        <f t="shared" si="355"/>
        <v>-</v>
      </c>
      <c r="S956" s="91" t="str">
        <f t="shared" si="355"/>
        <v>-</v>
      </c>
      <c r="T956" s="91" t="str">
        <f t="shared" si="355"/>
        <v>-</v>
      </c>
      <c r="U956" s="91" t="str">
        <f t="shared" si="355"/>
        <v>-</v>
      </c>
      <c r="V956" s="91" t="str">
        <f t="shared" si="355"/>
        <v>-</v>
      </c>
      <c r="W956" s="91" t="str">
        <f t="shared" si="355"/>
        <v>-</v>
      </c>
      <c r="X956" s="91" t="str">
        <f t="shared" si="355"/>
        <v>-</v>
      </c>
      <c r="Y956" s="91" t="str">
        <f t="shared" si="355"/>
        <v>-</v>
      </c>
      <c r="Z956" s="91" t="str">
        <f t="shared" si="355"/>
        <v>-</v>
      </c>
      <c r="AA956" s="91" t="str">
        <f t="shared" si="355"/>
        <v>-</v>
      </c>
      <c r="AB956" s="91" t="str">
        <f t="shared" si="355"/>
        <v>-</v>
      </c>
      <c r="AC956" s="91" t="str">
        <f t="shared" si="355"/>
        <v>-</v>
      </c>
      <c r="AD956" s="91" t="str">
        <f t="shared" si="355"/>
        <v>-</v>
      </c>
      <c r="AE956" s="91" t="str">
        <f t="shared" si="355"/>
        <v>-</v>
      </c>
      <c r="AF956" s="91" t="str">
        <f t="shared" si="355"/>
        <v>-</v>
      </c>
      <c r="AG956" s="91" t="str">
        <f t="shared" si="355"/>
        <v>-</v>
      </c>
      <c r="AH956" s="91" t="str">
        <f t="shared" si="355"/>
        <v>-</v>
      </c>
      <c r="AI956" s="91" t="str">
        <f t="shared" si="355"/>
        <v>-</v>
      </c>
      <c r="AJ956" s="91" t="str">
        <f t="shared" si="355"/>
        <v>-</v>
      </c>
      <c r="AK956" s="91" t="str">
        <f t="shared" si="355"/>
        <v>-</v>
      </c>
      <c r="AL956" s="91" t="str">
        <f t="shared" si="355"/>
        <v>-</v>
      </c>
      <c r="AM956" s="91" t="str">
        <f t="shared" si="355"/>
        <v>-</v>
      </c>
    </row>
    <row r="957" spans="1:39">
      <c r="A957" s="58" t="str">
        <f t="shared" si="336"/>
        <v/>
      </c>
      <c r="B957" s="120" t="str">
        <f t="shared" si="336"/>
        <v/>
      </c>
      <c r="C957" s="86" t="str">
        <f t="shared" si="336"/>
        <v/>
      </c>
      <c r="D957" s="87" t="str">
        <f t="shared" si="336"/>
        <v/>
      </c>
      <c r="E957" s="91" t="str">
        <f t="shared" ref="E957:AM957" si="356">IFERROR(RANK(E343,E$4:E$610,),"-")</f>
        <v>-</v>
      </c>
      <c r="F957" s="91" t="str">
        <f t="shared" si="356"/>
        <v>-</v>
      </c>
      <c r="G957" s="91" t="str">
        <f t="shared" si="356"/>
        <v>-</v>
      </c>
      <c r="H957" s="91" t="str">
        <f t="shared" si="356"/>
        <v>-</v>
      </c>
      <c r="I957" s="91" t="str">
        <f t="shared" si="356"/>
        <v>-</v>
      </c>
      <c r="J957" s="91" t="str">
        <f t="shared" si="356"/>
        <v>-</v>
      </c>
      <c r="K957" s="91" t="str">
        <f t="shared" si="356"/>
        <v>-</v>
      </c>
      <c r="L957" s="91" t="str">
        <f t="shared" si="356"/>
        <v>-</v>
      </c>
      <c r="M957" s="91" t="str">
        <f t="shared" si="356"/>
        <v>-</v>
      </c>
      <c r="N957" s="91" t="str">
        <f t="shared" si="356"/>
        <v>-</v>
      </c>
      <c r="O957" s="91" t="str">
        <f t="shared" si="356"/>
        <v>-</v>
      </c>
      <c r="P957" s="91" t="str">
        <f t="shared" si="356"/>
        <v>-</v>
      </c>
      <c r="Q957" s="91" t="str">
        <f t="shared" si="356"/>
        <v>-</v>
      </c>
      <c r="R957" s="91" t="str">
        <f t="shared" si="356"/>
        <v>-</v>
      </c>
      <c r="S957" s="91" t="str">
        <f t="shared" si="356"/>
        <v>-</v>
      </c>
      <c r="T957" s="91" t="str">
        <f t="shared" si="356"/>
        <v>-</v>
      </c>
      <c r="U957" s="91" t="str">
        <f t="shared" si="356"/>
        <v>-</v>
      </c>
      <c r="V957" s="91" t="str">
        <f t="shared" si="356"/>
        <v>-</v>
      </c>
      <c r="W957" s="91" t="str">
        <f t="shared" si="356"/>
        <v>-</v>
      </c>
      <c r="X957" s="91" t="str">
        <f t="shared" si="356"/>
        <v>-</v>
      </c>
      <c r="Y957" s="91" t="str">
        <f t="shared" si="356"/>
        <v>-</v>
      </c>
      <c r="Z957" s="91" t="str">
        <f t="shared" si="356"/>
        <v>-</v>
      </c>
      <c r="AA957" s="91" t="str">
        <f t="shared" si="356"/>
        <v>-</v>
      </c>
      <c r="AB957" s="91" t="str">
        <f t="shared" si="356"/>
        <v>-</v>
      </c>
      <c r="AC957" s="91" t="str">
        <f t="shared" si="356"/>
        <v>-</v>
      </c>
      <c r="AD957" s="91" t="str">
        <f t="shared" si="356"/>
        <v>-</v>
      </c>
      <c r="AE957" s="91" t="str">
        <f t="shared" si="356"/>
        <v>-</v>
      </c>
      <c r="AF957" s="91" t="str">
        <f t="shared" si="356"/>
        <v>-</v>
      </c>
      <c r="AG957" s="91" t="str">
        <f t="shared" si="356"/>
        <v>-</v>
      </c>
      <c r="AH957" s="91" t="str">
        <f t="shared" si="356"/>
        <v>-</v>
      </c>
      <c r="AI957" s="91" t="str">
        <f t="shared" si="356"/>
        <v>-</v>
      </c>
      <c r="AJ957" s="91" t="str">
        <f t="shared" si="356"/>
        <v>-</v>
      </c>
      <c r="AK957" s="91" t="str">
        <f t="shared" si="356"/>
        <v>-</v>
      </c>
      <c r="AL957" s="91" t="str">
        <f t="shared" si="356"/>
        <v>-</v>
      </c>
      <c r="AM957" s="91" t="str">
        <f t="shared" si="356"/>
        <v>-</v>
      </c>
    </row>
    <row r="958" spans="1:39">
      <c r="A958" s="58" t="str">
        <f t="shared" ref="A958:D977" si="357">A344</f>
        <v/>
      </c>
      <c r="B958" s="120" t="str">
        <f t="shared" si="357"/>
        <v/>
      </c>
      <c r="C958" s="86" t="str">
        <f t="shared" si="357"/>
        <v/>
      </c>
      <c r="D958" s="87" t="str">
        <f t="shared" si="357"/>
        <v/>
      </c>
      <c r="E958" s="91" t="str">
        <f t="shared" ref="E958:AM958" si="358">IFERROR(RANK(E344,E$4:E$610,),"-")</f>
        <v>-</v>
      </c>
      <c r="F958" s="91" t="str">
        <f t="shared" si="358"/>
        <v>-</v>
      </c>
      <c r="G958" s="91" t="str">
        <f t="shared" si="358"/>
        <v>-</v>
      </c>
      <c r="H958" s="91" t="str">
        <f t="shared" si="358"/>
        <v>-</v>
      </c>
      <c r="I958" s="91" t="str">
        <f t="shared" si="358"/>
        <v>-</v>
      </c>
      <c r="J958" s="91" t="str">
        <f t="shared" si="358"/>
        <v>-</v>
      </c>
      <c r="K958" s="91" t="str">
        <f t="shared" si="358"/>
        <v>-</v>
      </c>
      <c r="L958" s="91" t="str">
        <f t="shared" si="358"/>
        <v>-</v>
      </c>
      <c r="M958" s="91" t="str">
        <f t="shared" si="358"/>
        <v>-</v>
      </c>
      <c r="N958" s="91" t="str">
        <f t="shared" si="358"/>
        <v>-</v>
      </c>
      <c r="O958" s="91" t="str">
        <f t="shared" si="358"/>
        <v>-</v>
      </c>
      <c r="P958" s="91" t="str">
        <f t="shared" si="358"/>
        <v>-</v>
      </c>
      <c r="Q958" s="91" t="str">
        <f t="shared" si="358"/>
        <v>-</v>
      </c>
      <c r="R958" s="91" t="str">
        <f t="shared" si="358"/>
        <v>-</v>
      </c>
      <c r="S958" s="91" t="str">
        <f t="shared" si="358"/>
        <v>-</v>
      </c>
      <c r="T958" s="91" t="str">
        <f t="shared" si="358"/>
        <v>-</v>
      </c>
      <c r="U958" s="91" t="str">
        <f t="shared" si="358"/>
        <v>-</v>
      </c>
      <c r="V958" s="91" t="str">
        <f t="shared" si="358"/>
        <v>-</v>
      </c>
      <c r="W958" s="91" t="str">
        <f t="shared" si="358"/>
        <v>-</v>
      </c>
      <c r="X958" s="91" t="str">
        <f t="shared" si="358"/>
        <v>-</v>
      </c>
      <c r="Y958" s="91" t="str">
        <f t="shared" si="358"/>
        <v>-</v>
      </c>
      <c r="Z958" s="91" t="str">
        <f t="shared" si="358"/>
        <v>-</v>
      </c>
      <c r="AA958" s="91" t="str">
        <f t="shared" si="358"/>
        <v>-</v>
      </c>
      <c r="AB958" s="91" t="str">
        <f t="shared" si="358"/>
        <v>-</v>
      </c>
      <c r="AC958" s="91" t="str">
        <f t="shared" si="358"/>
        <v>-</v>
      </c>
      <c r="AD958" s="91" t="str">
        <f t="shared" si="358"/>
        <v>-</v>
      </c>
      <c r="AE958" s="91" t="str">
        <f t="shared" si="358"/>
        <v>-</v>
      </c>
      <c r="AF958" s="91" t="str">
        <f t="shared" si="358"/>
        <v>-</v>
      </c>
      <c r="AG958" s="91" t="str">
        <f t="shared" si="358"/>
        <v>-</v>
      </c>
      <c r="AH958" s="91" t="str">
        <f t="shared" si="358"/>
        <v>-</v>
      </c>
      <c r="AI958" s="91" t="str">
        <f t="shared" si="358"/>
        <v>-</v>
      </c>
      <c r="AJ958" s="91" t="str">
        <f t="shared" si="358"/>
        <v>-</v>
      </c>
      <c r="AK958" s="91" t="str">
        <f t="shared" si="358"/>
        <v>-</v>
      </c>
      <c r="AL958" s="91" t="str">
        <f t="shared" si="358"/>
        <v>-</v>
      </c>
      <c r="AM958" s="91" t="str">
        <f t="shared" si="358"/>
        <v>-</v>
      </c>
    </row>
    <row r="959" spans="1:39">
      <c r="A959" s="58" t="str">
        <f t="shared" si="357"/>
        <v/>
      </c>
      <c r="B959" s="120" t="str">
        <f t="shared" si="357"/>
        <v/>
      </c>
      <c r="C959" s="86" t="str">
        <f t="shared" si="357"/>
        <v/>
      </c>
      <c r="D959" s="87" t="str">
        <f t="shared" si="357"/>
        <v/>
      </c>
      <c r="E959" s="91" t="str">
        <f t="shared" ref="E959:AM959" si="359">IFERROR(RANK(E345,E$4:E$610,),"-")</f>
        <v>-</v>
      </c>
      <c r="F959" s="91" t="str">
        <f t="shared" si="359"/>
        <v>-</v>
      </c>
      <c r="G959" s="91" t="str">
        <f t="shared" si="359"/>
        <v>-</v>
      </c>
      <c r="H959" s="91" t="str">
        <f t="shared" si="359"/>
        <v>-</v>
      </c>
      <c r="I959" s="91" t="str">
        <f t="shared" si="359"/>
        <v>-</v>
      </c>
      <c r="J959" s="91" t="str">
        <f t="shared" si="359"/>
        <v>-</v>
      </c>
      <c r="K959" s="91" t="str">
        <f t="shared" si="359"/>
        <v>-</v>
      </c>
      <c r="L959" s="91" t="str">
        <f t="shared" si="359"/>
        <v>-</v>
      </c>
      <c r="M959" s="91" t="str">
        <f t="shared" si="359"/>
        <v>-</v>
      </c>
      <c r="N959" s="91" t="str">
        <f t="shared" si="359"/>
        <v>-</v>
      </c>
      <c r="O959" s="91" t="str">
        <f t="shared" si="359"/>
        <v>-</v>
      </c>
      <c r="P959" s="91" t="str">
        <f t="shared" si="359"/>
        <v>-</v>
      </c>
      <c r="Q959" s="91" t="str">
        <f t="shared" si="359"/>
        <v>-</v>
      </c>
      <c r="R959" s="91" t="str">
        <f t="shared" si="359"/>
        <v>-</v>
      </c>
      <c r="S959" s="91" t="str">
        <f t="shared" si="359"/>
        <v>-</v>
      </c>
      <c r="T959" s="91" t="str">
        <f t="shared" si="359"/>
        <v>-</v>
      </c>
      <c r="U959" s="91" t="str">
        <f t="shared" si="359"/>
        <v>-</v>
      </c>
      <c r="V959" s="91" t="str">
        <f t="shared" si="359"/>
        <v>-</v>
      </c>
      <c r="W959" s="91" t="str">
        <f t="shared" si="359"/>
        <v>-</v>
      </c>
      <c r="X959" s="91" t="str">
        <f t="shared" si="359"/>
        <v>-</v>
      </c>
      <c r="Y959" s="91" t="str">
        <f t="shared" si="359"/>
        <v>-</v>
      </c>
      <c r="Z959" s="91" t="str">
        <f t="shared" si="359"/>
        <v>-</v>
      </c>
      <c r="AA959" s="91" t="str">
        <f t="shared" si="359"/>
        <v>-</v>
      </c>
      <c r="AB959" s="91" t="str">
        <f t="shared" si="359"/>
        <v>-</v>
      </c>
      <c r="AC959" s="91" t="str">
        <f t="shared" si="359"/>
        <v>-</v>
      </c>
      <c r="AD959" s="91" t="str">
        <f t="shared" si="359"/>
        <v>-</v>
      </c>
      <c r="AE959" s="91" t="str">
        <f t="shared" si="359"/>
        <v>-</v>
      </c>
      <c r="AF959" s="91" t="str">
        <f t="shared" si="359"/>
        <v>-</v>
      </c>
      <c r="AG959" s="91" t="str">
        <f t="shared" si="359"/>
        <v>-</v>
      </c>
      <c r="AH959" s="91" t="str">
        <f t="shared" si="359"/>
        <v>-</v>
      </c>
      <c r="AI959" s="91" t="str">
        <f t="shared" si="359"/>
        <v>-</v>
      </c>
      <c r="AJ959" s="91" t="str">
        <f t="shared" si="359"/>
        <v>-</v>
      </c>
      <c r="AK959" s="91" t="str">
        <f t="shared" si="359"/>
        <v>-</v>
      </c>
      <c r="AL959" s="91" t="str">
        <f t="shared" si="359"/>
        <v>-</v>
      </c>
      <c r="AM959" s="91" t="str">
        <f t="shared" si="359"/>
        <v>-</v>
      </c>
    </row>
    <row r="960" spans="1:39">
      <c r="A960" s="58" t="str">
        <f t="shared" si="357"/>
        <v/>
      </c>
      <c r="B960" s="120" t="str">
        <f t="shared" si="357"/>
        <v/>
      </c>
      <c r="C960" s="86" t="str">
        <f t="shared" si="357"/>
        <v/>
      </c>
      <c r="D960" s="87" t="str">
        <f t="shared" si="357"/>
        <v/>
      </c>
      <c r="E960" s="91" t="str">
        <f t="shared" ref="E960:AM960" si="360">IFERROR(RANK(E346,E$4:E$610,),"-")</f>
        <v>-</v>
      </c>
      <c r="F960" s="91" t="str">
        <f t="shared" si="360"/>
        <v>-</v>
      </c>
      <c r="G960" s="91" t="str">
        <f t="shared" si="360"/>
        <v>-</v>
      </c>
      <c r="H960" s="91" t="str">
        <f t="shared" si="360"/>
        <v>-</v>
      </c>
      <c r="I960" s="91" t="str">
        <f t="shared" si="360"/>
        <v>-</v>
      </c>
      <c r="J960" s="91" t="str">
        <f t="shared" si="360"/>
        <v>-</v>
      </c>
      <c r="K960" s="91" t="str">
        <f t="shared" si="360"/>
        <v>-</v>
      </c>
      <c r="L960" s="91" t="str">
        <f t="shared" si="360"/>
        <v>-</v>
      </c>
      <c r="M960" s="91" t="str">
        <f t="shared" si="360"/>
        <v>-</v>
      </c>
      <c r="N960" s="91" t="str">
        <f t="shared" si="360"/>
        <v>-</v>
      </c>
      <c r="O960" s="91" t="str">
        <f t="shared" si="360"/>
        <v>-</v>
      </c>
      <c r="P960" s="91" t="str">
        <f t="shared" si="360"/>
        <v>-</v>
      </c>
      <c r="Q960" s="91" t="str">
        <f t="shared" si="360"/>
        <v>-</v>
      </c>
      <c r="R960" s="91" t="str">
        <f t="shared" si="360"/>
        <v>-</v>
      </c>
      <c r="S960" s="91" t="str">
        <f t="shared" si="360"/>
        <v>-</v>
      </c>
      <c r="T960" s="91" t="str">
        <f t="shared" si="360"/>
        <v>-</v>
      </c>
      <c r="U960" s="91" t="str">
        <f t="shared" si="360"/>
        <v>-</v>
      </c>
      <c r="V960" s="91" t="str">
        <f t="shared" si="360"/>
        <v>-</v>
      </c>
      <c r="W960" s="91" t="str">
        <f t="shared" si="360"/>
        <v>-</v>
      </c>
      <c r="X960" s="91" t="str">
        <f t="shared" si="360"/>
        <v>-</v>
      </c>
      <c r="Y960" s="91" t="str">
        <f t="shared" si="360"/>
        <v>-</v>
      </c>
      <c r="Z960" s="91" t="str">
        <f t="shared" si="360"/>
        <v>-</v>
      </c>
      <c r="AA960" s="91" t="str">
        <f t="shared" si="360"/>
        <v>-</v>
      </c>
      <c r="AB960" s="91" t="str">
        <f t="shared" si="360"/>
        <v>-</v>
      </c>
      <c r="AC960" s="91" t="str">
        <f t="shared" si="360"/>
        <v>-</v>
      </c>
      <c r="AD960" s="91" t="str">
        <f t="shared" si="360"/>
        <v>-</v>
      </c>
      <c r="AE960" s="91" t="str">
        <f t="shared" si="360"/>
        <v>-</v>
      </c>
      <c r="AF960" s="91" t="str">
        <f t="shared" si="360"/>
        <v>-</v>
      </c>
      <c r="AG960" s="91" t="str">
        <f t="shared" si="360"/>
        <v>-</v>
      </c>
      <c r="AH960" s="91" t="str">
        <f t="shared" si="360"/>
        <v>-</v>
      </c>
      <c r="AI960" s="91" t="str">
        <f t="shared" si="360"/>
        <v>-</v>
      </c>
      <c r="AJ960" s="91" t="str">
        <f t="shared" si="360"/>
        <v>-</v>
      </c>
      <c r="AK960" s="91" t="str">
        <f t="shared" si="360"/>
        <v>-</v>
      </c>
      <c r="AL960" s="91" t="str">
        <f t="shared" si="360"/>
        <v>-</v>
      </c>
      <c r="AM960" s="91" t="str">
        <f t="shared" si="360"/>
        <v>-</v>
      </c>
    </row>
    <row r="961" spans="1:39">
      <c r="A961" s="58" t="str">
        <f t="shared" si="357"/>
        <v/>
      </c>
      <c r="B961" s="120" t="str">
        <f t="shared" si="357"/>
        <v/>
      </c>
      <c r="C961" s="86" t="str">
        <f t="shared" si="357"/>
        <v/>
      </c>
      <c r="D961" s="87" t="str">
        <f t="shared" si="357"/>
        <v/>
      </c>
      <c r="E961" s="91" t="str">
        <f t="shared" ref="E961:AM961" si="361">IFERROR(RANK(E347,E$4:E$610,),"-")</f>
        <v>-</v>
      </c>
      <c r="F961" s="91" t="str">
        <f t="shared" si="361"/>
        <v>-</v>
      </c>
      <c r="G961" s="91" t="str">
        <f t="shared" si="361"/>
        <v>-</v>
      </c>
      <c r="H961" s="91" t="str">
        <f t="shared" si="361"/>
        <v>-</v>
      </c>
      <c r="I961" s="91" t="str">
        <f t="shared" si="361"/>
        <v>-</v>
      </c>
      <c r="J961" s="91" t="str">
        <f t="shared" si="361"/>
        <v>-</v>
      </c>
      <c r="K961" s="91" t="str">
        <f t="shared" si="361"/>
        <v>-</v>
      </c>
      <c r="L961" s="91" t="str">
        <f t="shared" si="361"/>
        <v>-</v>
      </c>
      <c r="M961" s="91" t="str">
        <f t="shared" si="361"/>
        <v>-</v>
      </c>
      <c r="N961" s="91" t="str">
        <f t="shared" si="361"/>
        <v>-</v>
      </c>
      <c r="O961" s="91" t="str">
        <f t="shared" si="361"/>
        <v>-</v>
      </c>
      <c r="P961" s="91" t="str">
        <f t="shared" si="361"/>
        <v>-</v>
      </c>
      <c r="Q961" s="91" t="str">
        <f t="shared" si="361"/>
        <v>-</v>
      </c>
      <c r="R961" s="91" t="str">
        <f t="shared" si="361"/>
        <v>-</v>
      </c>
      <c r="S961" s="91" t="str">
        <f t="shared" si="361"/>
        <v>-</v>
      </c>
      <c r="T961" s="91" t="str">
        <f t="shared" si="361"/>
        <v>-</v>
      </c>
      <c r="U961" s="91" t="str">
        <f t="shared" si="361"/>
        <v>-</v>
      </c>
      <c r="V961" s="91" t="str">
        <f t="shared" si="361"/>
        <v>-</v>
      </c>
      <c r="W961" s="91" t="str">
        <f t="shared" si="361"/>
        <v>-</v>
      </c>
      <c r="X961" s="91" t="str">
        <f t="shared" si="361"/>
        <v>-</v>
      </c>
      <c r="Y961" s="91" t="str">
        <f t="shared" si="361"/>
        <v>-</v>
      </c>
      <c r="Z961" s="91" t="str">
        <f t="shared" si="361"/>
        <v>-</v>
      </c>
      <c r="AA961" s="91" t="str">
        <f t="shared" si="361"/>
        <v>-</v>
      </c>
      <c r="AB961" s="91" t="str">
        <f t="shared" si="361"/>
        <v>-</v>
      </c>
      <c r="AC961" s="91" t="str">
        <f t="shared" si="361"/>
        <v>-</v>
      </c>
      <c r="AD961" s="91" t="str">
        <f t="shared" si="361"/>
        <v>-</v>
      </c>
      <c r="AE961" s="91" t="str">
        <f t="shared" si="361"/>
        <v>-</v>
      </c>
      <c r="AF961" s="91" t="str">
        <f t="shared" si="361"/>
        <v>-</v>
      </c>
      <c r="AG961" s="91" t="str">
        <f t="shared" si="361"/>
        <v>-</v>
      </c>
      <c r="AH961" s="91" t="str">
        <f t="shared" si="361"/>
        <v>-</v>
      </c>
      <c r="AI961" s="91" t="str">
        <f t="shared" si="361"/>
        <v>-</v>
      </c>
      <c r="AJ961" s="91" t="str">
        <f t="shared" si="361"/>
        <v>-</v>
      </c>
      <c r="AK961" s="91" t="str">
        <f t="shared" si="361"/>
        <v>-</v>
      </c>
      <c r="AL961" s="91" t="str">
        <f t="shared" si="361"/>
        <v>-</v>
      </c>
      <c r="AM961" s="91" t="str">
        <f t="shared" si="361"/>
        <v>-</v>
      </c>
    </row>
    <row r="962" spans="1:39">
      <c r="A962" s="58" t="str">
        <f t="shared" si="357"/>
        <v/>
      </c>
      <c r="B962" s="120" t="str">
        <f t="shared" si="357"/>
        <v/>
      </c>
      <c r="C962" s="86" t="str">
        <f t="shared" si="357"/>
        <v/>
      </c>
      <c r="D962" s="87" t="str">
        <f t="shared" si="357"/>
        <v/>
      </c>
      <c r="E962" s="91" t="str">
        <f t="shared" ref="E962:AM962" si="362">IFERROR(RANK(E348,E$4:E$610,),"-")</f>
        <v>-</v>
      </c>
      <c r="F962" s="91" t="str">
        <f t="shared" si="362"/>
        <v>-</v>
      </c>
      <c r="G962" s="91" t="str">
        <f t="shared" si="362"/>
        <v>-</v>
      </c>
      <c r="H962" s="91" t="str">
        <f t="shared" si="362"/>
        <v>-</v>
      </c>
      <c r="I962" s="91" t="str">
        <f t="shared" si="362"/>
        <v>-</v>
      </c>
      <c r="J962" s="91" t="str">
        <f t="shared" si="362"/>
        <v>-</v>
      </c>
      <c r="K962" s="91" t="str">
        <f t="shared" si="362"/>
        <v>-</v>
      </c>
      <c r="L962" s="91" t="str">
        <f t="shared" si="362"/>
        <v>-</v>
      </c>
      <c r="M962" s="91" t="str">
        <f t="shared" si="362"/>
        <v>-</v>
      </c>
      <c r="N962" s="91" t="str">
        <f t="shared" si="362"/>
        <v>-</v>
      </c>
      <c r="O962" s="91" t="str">
        <f t="shared" si="362"/>
        <v>-</v>
      </c>
      <c r="P962" s="91" t="str">
        <f t="shared" si="362"/>
        <v>-</v>
      </c>
      <c r="Q962" s="91" t="str">
        <f t="shared" si="362"/>
        <v>-</v>
      </c>
      <c r="R962" s="91" t="str">
        <f t="shared" si="362"/>
        <v>-</v>
      </c>
      <c r="S962" s="91" t="str">
        <f t="shared" si="362"/>
        <v>-</v>
      </c>
      <c r="T962" s="91" t="str">
        <f t="shared" si="362"/>
        <v>-</v>
      </c>
      <c r="U962" s="91" t="str">
        <f t="shared" si="362"/>
        <v>-</v>
      </c>
      <c r="V962" s="91" t="str">
        <f t="shared" si="362"/>
        <v>-</v>
      </c>
      <c r="W962" s="91" t="str">
        <f t="shared" si="362"/>
        <v>-</v>
      </c>
      <c r="X962" s="91" t="str">
        <f t="shared" si="362"/>
        <v>-</v>
      </c>
      <c r="Y962" s="91" t="str">
        <f t="shared" si="362"/>
        <v>-</v>
      </c>
      <c r="Z962" s="91" t="str">
        <f t="shared" si="362"/>
        <v>-</v>
      </c>
      <c r="AA962" s="91" t="str">
        <f t="shared" si="362"/>
        <v>-</v>
      </c>
      <c r="AB962" s="91" t="str">
        <f t="shared" si="362"/>
        <v>-</v>
      </c>
      <c r="AC962" s="91" t="str">
        <f t="shared" si="362"/>
        <v>-</v>
      </c>
      <c r="AD962" s="91" t="str">
        <f t="shared" si="362"/>
        <v>-</v>
      </c>
      <c r="AE962" s="91" t="str">
        <f t="shared" si="362"/>
        <v>-</v>
      </c>
      <c r="AF962" s="91" t="str">
        <f t="shared" si="362"/>
        <v>-</v>
      </c>
      <c r="AG962" s="91" t="str">
        <f t="shared" si="362"/>
        <v>-</v>
      </c>
      <c r="AH962" s="91" t="str">
        <f t="shared" si="362"/>
        <v>-</v>
      </c>
      <c r="AI962" s="91" t="str">
        <f t="shared" si="362"/>
        <v>-</v>
      </c>
      <c r="AJ962" s="91" t="str">
        <f t="shared" si="362"/>
        <v>-</v>
      </c>
      <c r="AK962" s="91" t="str">
        <f t="shared" si="362"/>
        <v>-</v>
      </c>
      <c r="AL962" s="91" t="str">
        <f t="shared" si="362"/>
        <v>-</v>
      </c>
      <c r="AM962" s="91" t="str">
        <f t="shared" si="362"/>
        <v>-</v>
      </c>
    </row>
    <row r="963" spans="1:39">
      <c r="A963" s="58" t="str">
        <f t="shared" si="357"/>
        <v/>
      </c>
      <c r="B963" s="120" t="str">
        <f t="shared" si="357"/>
        <v/>
      </c>
      <c r="C963" s="86" t="str">
        <f t="shared" si="357"/>
        <v/>
      </c>
      <c r="D963" s="87" t="str">
        <f t="shared" si="357"/>
        <v/>
      </c>
      <c r="E963" s="91" t="str">
        <f t="shared" ref="E963:AM963" si="363">IFERROR(RANK(E349,E$4:E$610,),"-")</f>
        <v>-</v>
      </c>
      <c r="F963" s="91" t="str">
        <f t="shared" si="363"/>
        <v>-</v>
      </c>
      <c r="G963" s="91" t="str">
        <f t="shared" si="363"/>
        <v>-</v>
      </c>
      <c r="H963" s="91" t="str">
        <f t="shared" si="363"/>
        <v>-</v>
      </c>
      <c r="I963" s="91" t="str">
        <f t="shared" si="363"/>
        <v>-</v>
      </c>
      <c r="J963" s="91" t="str">
        <f t="shared" si="363"/>
        <v>-</v>
      </c>
      <c r="K963" s="91" t="str">
        <f t="shared" si="363"/>
        <v>-</v>
      </c>
      <c r="L963" s="91" t="str">
        <f t="shared" si="363"/>
        <v>-</v>
      </c>
      <c r="M963" s="91" t="str">
        <f t="shared" si="363"/>
        <v>-</v>
      </c>
      <c r="N963" s="91" t="str">
        <f t="shared" si="363"/>
        <v>-</v>
      </c>
      <c r="O963" s="91" t="str">
        <f t="shared" si="363"/>
        <v>-</v>
      </c>
      <c r="P963" s="91" t="str">
        <f t="shared" si="363"/>
        <v>-</v>
      </c>
      <c r="Q963" s="91" t="str">
        <f t="shared" si="363"/>
        <v>-</v>
      </c>
      <c r="R963" s="91" t="str">
        <f t="shared" si="363"/>
        <v>-</v>
      </c>
      <c r="S963" s="91" t="str">
        <f t="shared" si="363"/>
        <v>-</v>
      </c>
      <c r="T963" s="91" t="str">
        <f t="shared" si="363"/>
        <v>-</v>
      </c>
      <c r="U963" s="91" t="str">
        <f t="shared" si="363"/>
        <v>-</v>
      </c>
      <c r="V963" s="91" t="str">
        <f t="shared" si="363"/>
        <v>-</v>
      </c>
      <c r="W963" s="91" t="str">
        <f t="shared" si="363"/>
        <v>-</v>
      </c>
      <c r="X963" s="91" t="str">
        <f t="shared" si="363"/>
        <v>-</v>
      </c>
      <c r="Y963" s="91" t="str">
        <f t="shared" si="363"/>
        <v>-</v>
      </c>
      <c r="Z963" s="91" t="str">
        <f t="shared" si="363"/>
        <v>-</v>
      </c>
      <c r="AA963" s="91" t="str">
        <f t="shared" si="363"/>
        <v>-</v>
      </c>
      <c r="AB963" s="91" t="str">
        <f t="shared" si="363"/>
        <v>-</v>
      </c>
      <c r="AC963" s="91" t="str">
        <f t="shared" si="363"/>
        <v>-</v>
      </c>
      <c r="AD963" s="91" t="str">
        <f t="shared" si="363"/>
        <v>-</v>
      </c>
      <c r="AE963" s="91" t="str">
        <f t="shared" si="363"/>
        <v>-</v>
      </c>
      <c r="AF963" s="91" t="str">
        <f t="shared" si="363"/>
        <v>-</v>
      </c>
      <c r="AG963" s="91" t="str">
        <f t="shared" si="363"/>
        <v>-</v>
      </c>
      <c r="AH963" s="91" t="str">
        <f t="shared" si="363"/>
        <v>-</v>
      </c>
      <c r="AI963" s="91" t="str">
        <f t="shared" si="363"/>
        <v>-</v>
      </c>
      <c r="AJ963" s="91" t="str">
        <f t="shared" si="363"/>
        <v>-</v>
      </c>
      <c r="AK963" s="91" t="str">
        <f t="shared" si="363"/>
        <v>-</v>
      </c>
      <c r="AL963" s="91" t="str">
        <f t="shared" si="363"/>
        <v>-</v>
      </c>
      <c r="AM963" s="91" t="str">
        <f t="shared" si="363"/>
        <v>-</v>
      </c>
    </row>
    <row r="964" spans="1:39">
      <c r="A964" s="58" t="str">
        <f t="shared" si="357"/>
        <v/>
      </c>
      <c r="B964" s="120" t="str">
        <f t="shared" si="357"/>
        <v/>
      </c>
      <c r="C964" s="86" t="str">
        <f t="shared" si="357"/>
        <v/>
      </c>
      <c r="D964" s="87" t="str">
        <f t="shared" si="357"/>
        <v/>
      </c>
      <c r="E964" s="91" t="str">
        <f t="shared" ref="E964:AM964" si="364">IFERROR(RANK(E350,E$4:E$610,),"-")</f>
        <v>-</v>
      </c>
      <c r="F964" s="91" t="str">
        <f t="shared" si="364"/>
        <v>-</v>
      </c>
      <c r="G964" s="91" t="str">
        <f t="shared" si="364"/>
        <v>-</v>
      </c>
      <c r="H964" s="91" t="str">
        <f t="shared" si="364"/>
        <v>-</v>
      </c>
      <c r="I964" s="91" t="str">
        <f t="shared" si="364"/>
        <v>-</v>
      </c>
      <c r="J964" s="91" t="str">
        <f t="shared" si="364"/>
        <v>-</v>
      </c>
      <c r="K964" s="91" t="str">
        <f t="shared" si="364"/>
        <v>-</v>
      </c>
      <c r="L964" s="91" t="str">
        <f t="shared" si="364"/>
        <v>-</v>
      </c>
      <c r="M964" s="91" t="str">
        <f t="shared" si="364"/>
        <v>-</v>
      </c>
      <c r="N964" s="91" t="str">
        <f t="shared" si="364"/>
        <v>-</v>
      </c>
      <c r="O964" s="91" t="str">
        <f t="shared" si="364"/>
        <v>-</v>
      </c>
      <c r="P964" s="91" t="str">
        <f t="shared" si="364"/>
        <v>-</v>
      </c>
      <c r="Q964" s="91" t="str">
        <f t="shared" si="364"/>
        <v>-</v>
      </c>
      <c r="R964" s="91" t="str">
        <f t="shared" si="364"/>
        <v>-</v>
      </c>
      <c r="S964" s="91" t="str">
        <f t="shared" si="364"/>
        <v>-</v>
      </c>
      <c r="T964" s="91" t="str">
        <f t="shared" si="364"/>
        <v>-</v>
      </c>
      <c r="U964" s="91" t="str">
        <f t="shared" si="364"/>
        <v>-</v>
      </c>
      <c r="V964" s="91" t="str">
        <f t="shared" si="364"/>
        <v>-</v>
      </c>
      <c r="W964" s="91" t="str">
        <f t="shared" si="364"/>
        <v>-</v>
      </c>
      <c r="X964" s="91" t="str">
        <f t="shared" si="364"/>
        <v>-</v>
      </c>
      <c r="Y964" s="91" t="str">
        <f t="shared" si="364"/>
        <v>-</v>
      </c>
      <c r="Z964" s="91" t="str">
        <f t="shared" si="364"/>
        <v>-</v>
      </c>
      <c r="AA964" s="91" t="str">
        <f t="shared" si="364"/>
        <v>-</v>
      </c>
      <c r="AB964" s="91" t="str">
        <f t="shared" si="364"/>
        <v>-</v>
      </c>
      <c r="AC964" s="91" t="str">
        <f t="shared" si="364"/>
        <v>-</v>
      </c>
      <c r="AD964" s="91" t="str">
        <f t="shared" si="364"/>
        <v>-</v>
      </c>
      <c r="AE964" s="91" t="str">
        <f t="shared" si="364"/>
        <v>-</v>
      </c>
      <c r="AF964" s="91" t="str">
        <f t="shared" si="364"/>
        <v>-</v>
      </c>
      <c r="AG964" s="91" t="str">
        <f t="shared" si="364"/>
        <v>-</v>
      </c>
      <c r="AH964" s="91" t="str">
        <f t="shared" si="364"/>
        <v>-</v>
      </c>
      <c r="AI964" s="91" t="str">
        <f t="shared" si="364"/>
        <v>-</v>
      </c>
      <c r="AJ964" s="91" t="str">
        <f t="shared" si="364"/>
        <v>-</v>
      </c>
      <c r="AK964" s="91" t="str">
        <f t="shared" si="364"/>
        <v>-</v>
      </c>
      <c r="AL964" s="91" t="str">
        <f t="shared" si="364"/>
        <v>-</v>
      </c>
      <c r="AM964" s="91" t="str">
        <f t="shared" si="364"/>
        <v>-</v>
      </c>
    </row>
    <row r="965" spans="1:39">
      <c r="A965" s="58" t="str">
        <f t="shared" si="357"/>
        <v/>
      </c>
      <c r="B965" s="120" t="str">
        <f t="shared" si="357"/>
        <v/>
      </c>
      <c r="C965" s="86" t="str">
        <f t="shared" si="357"/>
        <v/>
      </c>
      <c r="D965" s="87" t="str">
        <f t="shared" si="357"/>
        <v/>
      </c>
      <c r="E965" s="91" t="str">
        <f t="shared" ref="E965:AM965" si="365">IFERROR(RANK(E351,E$4:E$610,),"-")</f>
        <v>-</v>
      </c>
      <c r="F965" s="91" t="str">
        <f t="shared" si="365"/>
        <v>-</v>
      </c>
      <c r="G965" s="91" t="str">
        <f t="shared" si="365"/>
        <v>-</v>
      </c>
      <c r="H965" s="91" t="str">
        <f t="shared" si="365"/>
        <v>-</v>
      </c>
      <c r="I965" s="91" t="str">
        <f t="shared" si="365"/>
        <v>-</v>
      </c>
      <c r="J965" s="91" t="str">
        <f t="shared" si="365"/>
        <v>-</v>
      </c>
      <c r="K965" s="91" t="str">
        <f t="shared" si="365"/>
        <v>-</v>
      </c>
      <c r="L965" s="91" t="str">
        <f t="shared" si="365"/>
        <v>-</v>
      </c>
      <c r="M965" s="91" t="str">
        <f t="shared" si="365"/>
        <v>-</v>
      </c>
      <c r="N965" s="91" t="str">
        <f t="shared" si="365"/>
        <v>-</v>
      </c>
      <c r="O965" s="91" t="str">
        <f t="shared" si="365"/>
        <v>-</v>
      </c>
      <c r="P965" s="91" t="str">
        <f t="shared" si="365"/>
        <v>-</v>
      </c>
      <c r="Q965" s="91" t="str">
        <f t="shared" si="365"/>
        <v>-</v>
      </c>
      <c r="R965" s="91" t="str">
        <f t="shared" si="365"/>
        <v>-</v>
      </c>
      <c r="S965" s="91" t="str">
        <f t="shared" si="365"/>
        <v>-</v>
      </c>
      <c r="T965" s="91" t="str">
        <f t="shared" si="365"/>
        <v>-</v>
      </c>
      <c r="U965" s="91" t="str">
        <f t="shared" si="365"/>
        <v>-</v>
      </c>
      <c r="V965" s="91" t="str">
        <f t="shared" si="365"/>
        <v>-</v>
      </c>
      <c r="W965" s="91" t="str">
        <f t="shared" si="365"/>
        <v>-</v>
      </c>
      <c r="X965" s="91" t="str">
        <f t="shared" si="365"/>
        <v>-</v>
      </c>
      <c r="Y965" s="91" t="str">
        <f t="shared" si="365"/>
        <v>-</v>
      </c>
      <c r="Z965" s="91" t="str">
        <f t="shared" si="365"/>
        <v>-</v>
      </c>
      <c r="AA965" s="91" t="str">
        <f t="shared" si="365"/>
        <v>-</v>
      </c>
      <c r="AB965" s="91" t="str">
        <f t="shared" si="365"/>
        <v>-</v>
      </c>
      <c r="AC965" s="91" t="str">
        <f t="shared" si="365"/>
        <v>-</v>
      </c>
      <c r="AD965" s="91" t="str">
        <f t="shared" si="365"/>
        <v>-</v>
      </c>
      <c r="AE965" s="91" t="str">
        <f t="shared" si="365"/>
        <v>-</v>
      </c>
      <c r="AF965" s="91" t="str">
        <f t="shared" si="365"/>
        <v>-</v>
      </c>
      <c r="AG965" s="91" t="str">
        <f t="shared" si="365"/>
        <v>-</v>
      </c>
      <c r="AH965" s="91" t="str">
        <f t="shared" si="365"/>
        <v>-</v>
      </c>
      <c r="AI965" s="91" t="str">
        <f t="shared" si="365"/>
        <v>-</v>
      </c>
      <c r="AJ965" s="91" t="str">
        <f t="shared" si="365"/>
        <v>-</v>
      </c>
      <c r="AK965" s="91" t="str">
        <f t="shared" si="365"/>
        <v>-</v>
      </c>
      <c r="AL965" s="91" t="str">
        <f t="shared" si="365"/>
        <v>-</v>
      </c>
      <c r="AM965" s="91" t="str">
        <f t="shared" si="365"/>
        <v>-</v>
      </c>
    </row>
    <row r="966" spans="1:39">
      <c r="A966" s="58" t="str">
        <f t="shared" si="357"/>
        <v/>
      </c>
      <c r="B966" s="120" t="str">
        <f t="shared" si="357"/>
        <v/>
      </c>
      <c r="C966" s="86" t="str">
        <f t="shared" si="357"/>
        <v/>
      </c>
      <c r="D966" s="87" t="str">
        <f t="shared" si="357"/>
        <v/>
      </c>
      <c r="E966" s="91" t="str">
        <f t="shared" ref="E966:AM966" si="366">IFERROR(RANK(E352,E$4:E$610,),"-")</f>
        <v>-</v>
      </c>
      <c r="F966" s="91" t="str">
        <f t="shared" si="366"/>
        <v>-</v>
      </c>
      <c r="G966" s="91" t="str">
        <f t="shared" si="366"/>
        <v>-</v>
      </c>
      <c r="H966" s="91" t="str">
        <f t="shared" si="366"/>
        <v>-</v>
      </c>
      <c r="I966" s="91" t="str">
        <f t="shared" si="366"/>
        <v>-</v>
      </c>
      <c r="J966" s="91" t="str">
        <f t="shared" si="366"/>
        <v>-</v>
      </c>
      <c r="K966" s="91" t="str">
        <f t="shared" si="366"/>
        <v>-</v>
      </c>
      <c r="L966" s="91" t="str">
        <f t="shared" si="366"/>
        <v>-</v>
      </c>
      <c r="M966" s="91" t="str">
        <f t="shared" si="366"/>
        <v>-</v>
      </c>
      <c r="N966" s="91" t="str">
        <f t="shared" si="366"/>
        <v>-</v>
      </c>
      <c r="O966" s="91" t="str">
        <f t="shared" si="366"/>
        <v>-</v>
      </c>
      <c r="P966" s="91" t="str">
        <f t="shared" si="366"/>
        <v>-</v>
      </c>
      <c r="Q966" s="91" t="str">
        <f t="shared" si="366"/>
        <v>-</v>
      </c>
      <c r="R966" s="91" t="str">
        <f t="shared" si="366"/>
        <v>-</v>
      </c>
      <c r="S966" s="91" t="str">
        <f t="shared" si="366"/>
        <v>-</v>
      </c>
      <c r="T966" s="91" t="str">
        <f t="shared" si="366"/>
        <v>-</v>
      </c>
      <c r="U966" s="91" t="str">
        <f t="shared" si="366"/>
        <v>-</v>
      </c>
      <c r="V966" s="91" t="str">
        <f t="shared" si="366"/>
        <v>-</v>
      </c>
      <c r="W966" s="91" t="str">
        <f t="shared" si="366"/>
        <v>-</v>
      </c>
      <c r="X966" s="91" t="str">
        <f t="shared" si="366"/>
        <v>-</v>
      </c>
      <c r="Y966" s="91" t="str">
        <f t="shared" si="366"/>
        <v>-</v>
      </c>
      <c r="Z966" s="91" t="str">
        <f t="shared" si="366"/>
        <v>-</v>
      </c>
      <c r="AA966" s="91" t="str">
        <f t="shared" si="366"/>
        <v>-</v>
      </c>
      <c r="AB966" s="91" t="str">
        <f t="shared" si="366"/>
        <v>-</v>
      </c>
      <c r="AC966" s="91" t="str">
        <f t="shared" si="366"/>
        <v>-</v>
      </c>
      <c r="AD966" s="91" t="str">
        <f t="shared" si="366"/>
        <v>-</v>
      </c>
      <c r="AE966" s="91" t="str">
        <f t="shared" si="366"/>
        <v>-</v>
      </c>
      <c r="AF966" s="91" t="str">
        <f t="shared" si="366"/>
        <v>-</v>
      </c>
      <c r="AG966" s="91" t="str">
        <f t="shared" si="366"/>
        <v>-</v>
      </c>
      <c r="AH966" s="91" t="str">
        <f t="shared" si="366"/>
        <v>-</v>
      </c>
      <c r="AI966" s="91" t="str">
        <f t="shared" si="366"/>
        <v>-</v>
      </c>
      <c r="AJ966" s="91" t="str">
        <f t="shared" si="366"/>
        <v>-</v>
      </c>
      <c r="AK966" s="91" t="str">
        <f t="shared" si="366"/>
        <v>-</v>
      </c>
      <c r="AL966" s="91" t="str">
        <f t="shared" si="366"/>
        <v>-</v>
      </c>
      <c r="AM966" s="91" t="str">
        <f t="shared" si="366"/>
        <v>-</v>
      </c>
    </row>
    <row r="967" spans="1:39">
      <c r="A967" s="58" t="str">
        <f t="shared" si="357"/>
        <v/>
      </c>
      <c r="B967" s="120" t="str">
        <f t="shared" si="357"/>
        <v/>
      </c>
      <c r="C967" s="86" t="str">
        <f t="shared" si="357"/>
        <v/>
      </c>
      <c r="D967" s="87" t="str">
        <f t="shared" si="357"/>
        <v/>
      </c>
      <c r="E967" s="91" t="str">
        <f t="shared" ref="E967:AM967" si="367">IFERROR(RANK(E353,E$4:E$610,),"-")</f>
        <v>-</v>
      </c>
      <c r="F967" s="91" t="str">
        <f t="shared" si="367"/>
        <v>-</v>
      </c>
      <c r="G967" s="91" t="str">
        <f t="shared" si="367"/>
        <v>-</v>
      </c>
      <c r="H967" s="91" t="str">
        <f t="shared" si="367"/>
        <v>-</v>
      </c>
      <c r="I967" s="91" t="str">
        <f t="shared" si="367"/>
        <v>-</v>
      </c>
      <c r="J967" s="91" t="str">
        <f t="shared" si="367"/>
        <v>-</v>
      </c>
      <c r="K967" s="91" t="str">
        <f t="shared" si="367"/>
        <v>-</v>
      </c>
      <c r="L967" s="91" t="str">
        <f t="shared" si="367"/>
        <v>-</v>
      </c>
      <c r="M967" s="91" t="str">
        <f t="shared" si="367"/>
        <v>-</v>
      </c>
      <c r="N967" s="91" t="str">
        <f t="shared" si="367"/>
        <v>-</v>
      </c>
      <c r="O967" s="91" t="str">
        <f t="shared" si="367"/>
        <v>-</v>
      </c>
      <c r="P967" s="91" t="str">
        <f t="shared" si="367"/>
        <v>-</v>
      </c>
      <c r="Q967" s="91" t="str">
        <f t="shared" si="367"/>
        <v>-</v>
      </c>
      <c r="R967" s="91" t="str">
        <f t="shared" si="367"/>
        <v>-</v>
      </c>
      <c r="S967" s="91" t="str">
        <f t="shared" si="367"/>
        <v>-</v>
      </c>
      <c r="T967" s="91" t="str">
        <f t="shared" si="367"/>
        <v>-</v>
      </c>
      <c r="U967" s="91" t="str">
        <f t="shared" si="367"/>
        <v>-</v>
      </c>
      <c r="V967" s="91" t="str">
        <f t="shared" si="367"/>
        <v>-</v>
      </c>
      <c r="W967" s="91" t="str">
        <f t="shared" si="367"/>
        <v>-</v>
      </c>
      <c r="X967" s="91" t="str">
        <f t="shared" si="367"/>
        <v>-</v>
      </c>
      <c r="Y967" s="91" t="str">
        <f t="shared" si="367"/>
        <v>-</v>
      </c>
      <c r="Z967" s="91" t="str">
        <f t="shared" si="367"/>
        <v>-</v>
      </c>
      <c r="AA967" s="91" t="str">
        <f t="shared" si="367"/>
        <v>-</v>
      </c>
      <c r="AB967" s="91" t="str">
        <f t="shared" si="367"/>
        <v>-</v>
      </c>
      <c r="AC967" s="91" t="str">
        <f t="shared" si="367"/>
        <v>-</v>
      </c>
      <c r="AD967" s="91" t="str">
        <f t="shared" si="367"/>
        <v>-</v>
      </c>
      <c r="AE967" s="91" t="str">
        <f t="shared" si="367"/>
        <v>-</v>
      </c>
      <c r="AF967" s="91" t="str">
        <f t="shared" si="367"/>
        <v>-</v>
      </c>
      <c r="AG967" s="91" t="str">
        <f t="shared" si="367"/>
        <v>-</v>
      </c>
      <c r="AH967" s="91" t="str">
        <f t="shared" si="367"/>
        <v>-</v>
      </c>
      <c r="AI967" s="91" t="str">
        <f t="shared" si="367"/>
        <v>-</v>
      </c>
      <c r="AJ967" s="91" t="str">
        <f t="shared" si="367"/>
        <v>-</v>
      </c>
      <c r="AK967" s="91" t="str">
        <f t="shared" si="367"/>
        <v>-</v>
      </c>
      <c r="AL967" s="91" t="str">
        <f t="shared" si="367"/>
        <v>-</v>
      </c>
      <c r="AM967" s="91" t="str">
        <f t="shared" si="367"/>
        <v>-</v>
      </c>
    </row>
    <row r="968" spans="1:39">
      <c r="A968" s="58" t="str">
        <f t="shared" si="357"/>
        <v/>
      </c>
      <c r="B968" s="120" t="str">
        <f t="shared" si="357"/>
        <v/>
      </c>
      <c r="C968" s="86" t="str">
        <f t="shared" si="357"/>
        <v/>
      </c>
      <c r="D968" s="87" t="str">
        <f t="shared" si="357"/>
        <v/>
      </c>
      <c r="E968" s="91" t="str">
        <f t="shared" ref="E968:AM968" si="368">IFERROR(RANK(E354,E$4:E$610,),"-")</f>
        <v>-</v>
      </c>
      <c r="F968" s="91" t="str">
        <f t="shared" si="368"/>
        <v>-</v>
      </c>
      <c r="G968" s="91" t="str">
        <f t="shared" si="368"/>
        <v>-</v>
      </c>
      <c r="H968" s="91" t="str">
        <f t="shared" si="368"/>
        <v>-</v>
      </c>
      <c r="I968" s="91" t="str">
        <f t="shared" si="368"/>
        <v>-</v>
      </c>
      <c r="J968" s="91" t="str">
        <f t="shared" si="368"/>
        <v>-</v>
      </c>
      <c r="K968" s="91" t="str">
        <f t="shared" si="368"/>
        <v>-</v>
      </c>
      <c r="L968" s="91" t="str">
        <f t="shared" si="368"/>
        <v>-</v>
      </c>
      <c r="M968" s="91" t="str">
        <f t="shared" si="368"/>
        <v>-</v>
      </c>
      <c r="N968" s="91" t="str">
        <f t="shared" si="368"/>
        <v>-</v>
      </c>
      <c r="O968" s="91" t="str">
        <f t="shared" si="368"/>
        <v>-</v>
      </c>
      <c r="P968" s="91" t="str">
        <f t="shared" si="368"/>
        <v>-</v>
      </c>
      <c r="Q968" s="91" t="str">
        <f t="shared" si="368"/>
        <v>-</v>
      </c>
      <c r="R968" s="91" t="str">
        <f t="shared" si="368"/>
        <v>-</v>
      </c>
      <c r="S968" s="91" t="str">
        <f t="shared" si="368"/>
        <v>-</v>
      </c>
      <c r="T968" s="91" t="str">
        <f t="shared" si="368"/>
        <v>-</v>
      </c>
      <c r="U968" s="91" t="str">
        <f t="shared" si="368"/>
        <v>-</v>
      </c>
      <c r="V968" s="91" t="str">
        <f t="shared" si="368"/>
        <v>-</v>
      </c>
      <c r="W968" s="91" t="str">
        <f t="shared" si="368"/>
        <v>-</v>
      </c>
      <c r="X968" s="91" t="str">
        <f t="shared" si="368"/>
        <v>-</v>
      </c>
      <c r="Y968" s="91" t="str">
        <f t="shared" si="368"/>
        <v>-</v>
      </c>
      <c r="Z968" s="91" t="str">
        <f t="shared" si="368"/>
        <v>-</v>
      </c>
      <c r="AA968" s="91" t="str">
        <f t="shared" si="368"/>
        <v>-</v>
      </c>
      <c r="AB968" s="91" t="str">
        <f t="shared" si="368"/>
        <v>-</v>
      </c>
      <c r="AC968" s="91" t="str">
        <f t="shared" si="368"/>
        <v>-</v>
      </c>
      <c r="AD968" s="91" t="str">
        <f t="shared" si="368"/>
        <v>-</v>
      </c>
      <c r="AE968" s="91" t="str">
        <f t="shared" si="368"/>
        <v>-</v>
      </c>
      <c r="AF968" s="91" t="str">
        <f t="shared" si="368"/>
        <v>-</v>
      </c>
      <c r="AG968" s="91" t="str">
        <f t="shared" si="368"/>
        <v>-</v>
      </c>
      <c r="AH968" s="91" t="str">
        <f t="shared" si="368"/>
        <v>-</v>
      </c>
      <c r="AI968" s="91" t="str">
        <f t="shared" si="368"/>
        <v>-</v>
      </c>
      <c r="AJ968" s="91" t="str">
        <f t="shared" si="368"/>
        <v>-</v>
      </c>
      <c r="AK968" s="91" t="str">
        <f t="shared" si="368"/>
        <v>-</v>
      </c>
      <c r="AL968" s="91" t="str">
        <f t="shared" si="368"/>
        <v>-</v>
      </c>
      <c r="AM968" s="91" t="str">
        <f t="shared" si="368"/>
        <v>-</v>
      </c>
    </row>
    <row r="969" spans="1:39">
      <c r="A969" s="58" t="str">
        <f t="shared" si="357"/>
        <v/>
      </c>
      <c r="B969" s="120" t="str">
        <f t="shared" si="357"/>
        <v/>
      </c>
      <c r="C969" s="86" t="str">
        <f t="shared" si="357"/>
        <v/>
      </c>
      <c r="D969" s="87" t="str">
        <f t="shared" si="357"/>
        <v/>
      </c>
      <c r="E969" s="91" t="str">
        <f t="shared" ref="E969:AM969" si="369">IFERROR(RANK(E355,E$4:E$610,),"-")</f>
        <v>-</v>
      </c>
      <c r="F969" s="91" t="str">
        <f t="shared" si="369"/>
        <v>-</v>
      </c>
      <c r="G969" s="91" t="str">
        <f t="shared" si="369"/>
        <v>-</v>
      </c>
      <c r="H969" s="91" t="str">
        <f t="shared" si="369"/>
        <v>-</v>
      </c>
      <c r="I969" s="91" t="str">
        <f t="shared" si="369"/>
        <v>-</v>
      </c>
      <c r="J969" s="91" t="str">
        <f t="shared" si="369"/>
        <v>-</v>
      </c>
      <c r="K969" s="91" t="str">
        <f t="shared" si="369"/>
        <v>-</v>
      </c>
      <c r="L969" s="91" t="str">
        <f t="shared" si="369"/>
        <v>-</v>
      </c>
      <c r="M969" s="91" t="str">
        <f t="shared" si="369"/>
        <v>-</v>
      </c>
      <c r="N969" s="91" t="str">
        <f t="shared" si="369"/>
        <v>-</v>
      </c>
      <c r="O969" s="91" t="str">
        <f t="shared" si="369"/>
        <v>-</v>
      </c>
      <c r="P969" s="91" t="str">
        <f t="shared" si="369"/>
        <v>-</v>
      </c>
      <c r="Q969" s="91" t="str">
        <f t="shared" si="369"/>
        <v>-</v>
      </c>
      <c r="R969" s="91" t="str">
        <f t="shared" si="369"/>
        <v>-</v>
      </c>
      <c r="S969" s="91" t="str">
        <f t="shared" si="369"/>
        <v>-</v>
      </c>
      <c r="T969" s="91" t="str">
        <f t="shared" si="369"/>
        <v>-</v>
      </c>
      <c r="U969" s="91" t="str">
        <f t="shared" si="369"/>
        <v>-</v>
      </c>
      <c r="V969" s="91" t="str">
        <f t="shared" si="369"/>
        <v>-</v>
      </c>
      <c r="W969" s="91" t="str">
        <f t="shared" si="369"/>
        <v>-</v>
      </c>
      <c r="X969" s="91" t="str">
        <f t="shared" si="369"/>
        <v>-</v>
      </c>
      <c r="Y969" s="91" t="str">
        <f t="shared" si="369"/>
        <v>-</v>
      </c>
      <c r="Z969" s="91" t="str">
        <f t="shared" si="369"/>
        <v>-</v>
      </c>
      <c r="AA969" s="91" t="str">
        <f t="shared" si="369"/>
        <v>-</v>
      </c>
      <c r="AB969" s="91" t="str">
        <f t="shared" si="369"/>
        <v>-</v>
      </c>
      <c r="AC969" s="91" t="str">
        <f t="shared" si="369"/>
        <v>-</v>
      </c>
      <c r="AD969" s="91" t="str">
        <f t="shared" si="369"/>
        <v>-</v>
      </c>
      <c r="AE969" s="91" t="str">
        <f t="shared" si="369"/>
        <v>-</v>
      </c>
      <c r="AF969" s="91" t="str">
        <f t="shared" si="369"/>
        <v>-</v>
      </c>
      <c r="AG969" s="91" t="str">
        <f t="shared" si="369"/>
        <v>-</v>
      </c>
      <c r="AH969" s="91" t="str">
        <f t="shared" si="369"/>
        <v>-</v>
      </c>
      <c r="AI969" s="91" t="str">
        <f t="shared" si="369"/>
        <v>-</v>
      </c>
      <c r="AJ969" s="91" t="str">
        <f t="shared" si="369"/>
        <v>-</v>
      </c>
      <c r="AK969" s="91" t="str">
        <f t="shared" si="369"/>
        <v>-</v>
      </c>
      <c r="AL969" s="91" t="str">
        <f t="shared" si="369"/>
        <v>-</v>
      </c>
      <c r="AM969" s="91" t="str">
        <f t="shared" si="369"/>
        <v>-</v>
      </c>
    </row>
    <row r="970" spans="1:39">
      <c r="A970" s="58" t="str">
        <f t="shared" si="357"/>
        <v/>
      </c>
      <c r="B970" s="120" t="str">
        <f t="shared" si="357"/>
        <v/>
      </c>
      <c r="C970" s="86" t="str">
        <f t="shared" si="357"/>
        <v/>
      </c>
      <c r="D970" s="87" t="str">
        <f t="shared" si="357"/>
        <v/>
      </c>
      <c r="E970" s="91" t="str">
        <f t="shared" ref="E970:AM970" si="370">IFERROR(RANK(E356,E$4:E$610,),"-")</f>
        <v>-</v>
      </c>
      <c r="F970" s="91" t="str">
        <f t="shared" si="370"/>
        <v>-</v>
      </c>
      <c r="G970" s="91" t="str">
        <f t="shared" si="370"/>
        <v>-</v>
      </c>
      <c r="H970" s="91" t="str">
        <f t="shared" si="370"/>
        <v>-</v>
      </c>
      <c r="I970" s="91" t="str">
        <f t="shared" si="370"/>
        <v>-</v>
      </c>
      <c r="J970" s="91" t="str">
        <f t="shared" si="370"/>
        <v>-</v>
      </c>
      <c r="K970" s="91" t="str">
        <f t="shared" si="370"/>
        <v>-</v>
      </c>
      <c r="L970" s="91" t="str">
        <f t="shared" si="370"/>
        <v>-</v>
      </c>
      <c r="M970" s="91" t="str">
        <f t="shared" si="370"/>
        <v>-</v>
      </c>
      <c r="N970" s="91" t="str">
        <f t="shared" si="370"/>
        <v>-</v>
      </c>
      <c r="O970" s="91" t="str">
        <f t="shared" si="370"/>
        <v>-</v>
      </c>
      <c r="P970" s="91" t="str">
        <f t="shared" si="370"/>
        <v>-</v>
      </c>
      <c r="Q970" s="91" t="str">
        <f t="shared" si="370"/>
        <v>-</v>
      </c>
      <c r="R970" s="91" t="str">
        <f t="shared" si="370"/>
        <v>-</v>
      </c>
      <c r="S970" s="91" t="str">
        <f t="shared" si="370"/>
        <v>-</v>
      </c>
      <c r="T970" s="91" t="str">
        <f t="shared" si="370"/>
        <v>-</v>
      </c>
      <c r="U970" s="91" t="str">
        <f t="shared" si="370"/>
        <v>-</v>
      </c>
      <c r="V970" s="91" t="str">
        <f t="shared" si="370"/>
        <v>-</v>
      </c>
      <c r="W970" s="91" t="str">
        <f t="shared" si="370"/>
        <v>-</v>
      </c>
      <c r="X970" s="91" t="str">
        <f t="shared" si="370"/>
        <v>-</v>
      </c>
      <c r="Y970" s="91" t="str">
        <f t="shared" si="370"/>
        <v>-</v>
      </c>
      <c r="Z970" s="91" t="str">
        <f t="shared" si="370"/>
        <v>-</v>
      </c>
      <c r="AA970" s="91" t="str">
        <f t="shared" si="370"/>
        <v>-</v>
      </c>
      <c r="AB970" s="91" t="str">
        <f t="shared" si="370"/>
        <v>-</v>
      </c>
      <c r="AC970" s="91" t="str">
        <f t="shared" si="370"/>
        <v>-</v>
      </c>
      <c r="AD970" s="91" t="str">
        <f t="shared" si="370"/>
        <v>-</v>
      </c>
      <c r="AE970" s="91" t="str">
        <f t="shared" si="370"/>
        <v>-</v>
      </c>
      <c r="AF970" s="91" t="str">
        <f t="shared" si="370"/>
        <v>-</v>
      </c>
      <c r="AG970" s="91" t="str">
        <f t="shared" si="370"/>
        <v>-</v>
      </c>
      <c r="AH970" s="91" t="str">
        <f t="shared" si="370"/>
        <v>-</v>
      </c>
      <c r="AI970" s="91" t="str">
        <f t="shared" si="370"/>
        <v>-</v>
      </c>
      <c r="AJ970" s="91" t="str">
        <f t="shared" si="370"/>
        <v>-</v>
      </c>
      <c r="AK970" s="91" t="str">
        <f t="shared" si="370"/>
        <v>-</v>
      </c>
      <c r="AL970" s="91" t="str">
        <f t="shared" si="370"/>
        <v>-</v>
      </c>
      <c r="AM970" s="91" t="str">
        <f t="shared" si="370"/>
        <v>-</v>
      </c>
    </row>
    <row r="971" spans="1:39">
      <c r="A971" s="58" t="str">
        <f t="shared" si="357"/>
        <v/>
      </c>
      <c r="B971" s="120" t="str">
        <f t="shared" si="357"/>
        <v/>
      </c>
      <c r="C971" s="86" t="str">
        <f t="shared" si="357"/>
        <v/>
      </c>
      <c r="D971" s="87" t="str">
        <f t="shared" si="357"/>
        <v/>
      </c>
      <c r="E971" s="91" t="str">
        <f t="shared" ref="E971:AM971" si="371">IFERROR(RANK(E357,E$4:E$610,),"-")</f>
        <v>-</v>
      </c>
      <c r="F971" s="91" t="str">
        <f t="shared" si="371"/>
        <v>-</v>
      </c>
      <c r="G971" s="91" t="str">
        <f t="shared" si="371"/>
        <v>-</v>
      </c>
      <c r="H971" s="91" t="str">
        <f t="shared" si="371"/>
        <v>-</v>
      </c>
      <c r="I971" s="91" t="str">
        <f t="shared" si="371"/>
        <v>-</v>
      </c>
      <c r="J971" s="91" t="str">
        <f t="shared" si="371"/>
        <v>-</v>
      </c>
      <c r="K971" s="91" t="str">
        <f t="shared" si="371"/>
        <v>-</v>
      </c>
      <c r="L971" s="91" t="str">
        <f t="shared" si="371"/>
        <v>-</v>
      </c>
      <c r="M971" s="91" t="str">
        <f t="shared" si="371"/>
        <v>-</v>
      </c>
      <c r="N971" s="91" t="str">
        <f t="shared" si="371"/>
        <v>-</v>
      </c>
      <c r="O971" s="91" t="str">
        <f t="shared" si="371"/>
        <v>-</v>
      </c>
      <c r="P971" s="91" t="str">
        <f t="shared" si="371"/>
        <v>-</v>
      </c>
      <c r="Q971" s="91" t="str">
        <f t="shared" si="371"/>
        <v>-</v>
      </c>
      <c r="R971" s="91" t="str">
        <f t="shared" si="371"/>
        <v>-</v>
      </c>
      <c r="S971" s="91" t="str">
        <f t="shared" si="371"/>
        <v>-</v>
      </c>
      <c r="T971" s="91" t="str">
        <f t="shared" si="371"/>
        <v>-</v>
      </c>
      <c r="U971" s="91" t="str">
        <f t="shared" si="371"/>
        <v>-</v>
      </c>
      <c r="V971" s="91" t="str">
        <f t="shared" si="371"/>
        <v>-</v>
      </c>
      <c r="W971" s="91" t="str">
        <f t="shared" si="371"/>
        <v>-</v>
      </c>
      <c r="X971" s="91" t="str">
        <f t="shared" si="371"/>
        <v>-</v>
      </c>
      <c r="Y971" s="91" t="str">
        <f t="shared" si="371"/>
        <v>-</v>
      </c>
      <c r="Z971" s="91" t="str">
        <f t="shared" si="371"/>
        <v>-</v>
      </c>
      <c r="AA971" s="91" t="str">
        <f t="shared" si="371"/>
        <v>-</v>
      </c>
      <c r="AB971" s="91" t="str">
        <f t="shared" si="371"/>
        <v>-</v>
      </c>
      <c r="AC971" s="91" t="str">
        <f t="shared" si="371"/>
        <v>-</v>
      </c>
      <c r="AD971" s="91" t="str">
        <f t="shared" si="371"/>
        <v>-</v>
      </c>
      <c r="AE971" s="91" t="str">
        <f t="shared" si="371"/>
        <v>-</v>
      </c>
      <c r="AF971" s="91" t="str">
        <f t="shared" si="371"/>
        <v>-</v>
      </c>
      <c r="AG971" s="91" t="str">
        <f t="shared" si="371"/>
        <v>-</v>
      </c>
      <c r="AH971" s="91" t="str">
        <f t="shared" si="371"/>
        <v>-</v>
      </c>
      <c r="AI971" s="91" t="str">
        <f t="shared" si="371"/>
        <v>-</v>
      </c>
      <c r="AJ971" s="91" t="str">
        <f t="shared" si="371"/>
        <v>-</v>
      </c>
      <c r="AK971" s="91" t="str">
        <f t="shared" si="371"/>
        <v>-</v>
      </c>
      <c r="AL971" s="91" t="str">
        <f t="shared" si="371"/>
        <v>-</v>
      </c>
      <c r="AM971" s="91" t="str">
        <f t="shared" si="371"/>
        <v>-</v>
      </c>
    </row>
    <row r="972" spans="1:39">
      <c r="A972" s="58" t="str">
        <f t="shared" si="357"/>
        <v/>
      </c>
      <c r="B972" s="120" t="str">
        <f t="shared" si="357"/>
        <v/>
      </c>
      <c r="C972" s="86" t="str">
        <f t="shared" si="357"/>
        <v/>
      </c>
      <c r="D972" s="87" t="str">
        <f t="shared" si="357"/>
        <v/>
      </c>
      <c r="E972" s="91" t="str">
        <f t="shared" ref="E972:AM972" si="372">IFERROR(RANK(E358,E$4:E$610,),"-")</f>
        <v>-</v>
      </c>
      <c r="F972" s="91" t="str">
        <f t="shared" si="372"/>
        <v>-</v>
      </c>
      <c r="G972" s="91" t="str">
        <f t="shared" si="372"/>
        <v>-</v>
      </c>
      <c r="H972" s="91" t="str">
        <f t="shared" si="372"/>
        <v>-</v>
      </c>
      <c r="I972" s="91" t="str">
        <f t="shared" si="372"/>
        <v>-</v>
      </c>
      <c r="J972" s="91" t="str">
        <f t="shared" si="372"/>
        <v>-</v>
      </c>
      <c r="K972" s="91" t="str">
        <f t="shared" si="372"/>
        <v>-</v>
      </c>
      <c r="L972" s="91" t="str">
        <f t="shared" si="372"/>
        <v>-</v>
      </c>
      <c r="M972" s="91" t="str">
        <f t="shared" si="372"/>
        <v>-</v>
      </c>
      <c r="N972" s="91" t="str">
        <f t="shared" si="372"/>
        <v>-</v>
      </c>
      <c r="O972" s="91" t="str">
        <f t="shared" si="372"/>
        <v>-</v>
      </c>
      <c r="P972" s="91" t="str">
        <f t="shared" si="372"/>
        <v>-</v>
      </c>
      <c r="Q972" s="91" t="str">
        <f t="shared" si="372"/>
        <v>-</v>
      </c>
      <c r="R972" s="91" t="str">
        <f t="shared" si="372"/>
        <v>-</v>
      </c>
      <c r="S972" s="91" t="str">
        <f t="shared" si="372"/>
        <v>-</v>
      </c>
      <c r="T972" s="91" t="str">
        <f t="shared" si="372"/>
        <v>-</v>
      </c>
      <c r="U972" s="91" t="str">
        <f t="shared" si="372"/>
        <v>-</v>
      </c>
      <c r="V972" s="91" t="str">
        <f t="shared" si="372"/>
        <v>-</v>
      </c>
      <c r="W972" s="91" t="str">
        <f t="shared" si="372"/>
        <v>-</v>
      </c>
      <c r="X972" s="91" t="str">
        <f t="shared" si="372"/>
        <v>-</v>
      </c>
      <c r="Y972" s="91" t="str">
        <f t="shared" si="372"/>
        <v>-</v>
      </c>
      <c r="Z972" s="91" t="str">
        <f t="shared" si="372"/>
        <v>-</v>
      </c>
      <c r="AA972" s="91" t="str">
        <f t="shared" si="372"/>
        <v>-</v>
      </c>
      <c r="AB972" s="91" t="str">
        <f t="shared" si="372"/>
        <v>-</v>
      </c>
      <c r="AC972" s="91" t="str">
        <f t="shared" si="372"/>
        <v>-</v>
      </c>
      <c r="AD972" s="91" t="str">
        <f t="shared" si="372"/>
        <v>-</v>
      </c>
      <c r="AE972" s="91" t="str">
        <f t="shared" si="372"/>
        <v>-</v>
      </c>
      <c r="AF972" s="91" t="str">
        <f t="shared" si="372"/>
        <v>-</v>
      </c>
      <c r="AG972" s="91" t="str">
        <f t="shared" si="372"/>
        <v>-</v>
      </c>
      <c r="AH972" s="91" t="str">
        <f t="shared" si="372"/>
        <v>-</v>
      </c>
      <c r="AI972" s="91" t="str">
        <f t="shared" si="372"/>
        <v>-</v>
      </c>
      <c r="AJ972" s="91" t="str">
        <f t="shared" si="372"/>
        <v>-</v>
      </c>
      <c r="AK972" s="91" t="str">
        <f t="shared" si="372"/>
        <v>-</v>
      </c>
      <c r="AL972" s="91" t="str">
        <f t="shared" si="372"/>
        <v>-</v>
      </c>
      <c r="AM972" s="91" t="str">
        <f t="shared" si="372"/>
        <v>-</v>
      </c>
    </row>
    <row r="973" spans="1:39">
      <c r="A973" s="58" t="str">
        <f t="shared" si="357"/>
        <v/>
      </c>
      <c r="B973" s="120" t="str">
        <f t="shared" si="357"/>
        <v/>
      </c>
      <c r="C973" s="86" t="str">
        <f t="shared" si="357"/>
        <v/>
      </c>
      <c r="D973" s="87" t="str">
        <f t="shared" si="357"/>
        <v/>
      </c>
      <c r="E973" s="91" t="str">
        <f t="shared" ref="E973:AM973" si="373">IFERROR(RANK(E359,E$4:E$610,),"-")</f>
        <v>-</v>
      </c>
      <c r="F973" s="91" t="str">
        <f t="shared" si="373"/>
        <v>-</v>
      </c>
      <c r="G973" s="91" t="str">
        <f t="shared" si="373"/>
        <v>-</v>
      </c>
      <c r="H973" s="91" t="str">
        <f t="shared" si="373"/>
        <v>-</v>
      </c>
      <c r="I973" s="91" t="str">
        <f t="shared" si="373"/>
        <v>-</v>
      </c>
      <c r="J973" s="91" t="str">
        <f t="shared" si="373"/>
        <v>-</v>
      </c>
      <c r="K973" s="91" t="str">
        <f t="shared" si="373"/>
        <v>-</v>
      </c>
      <c r="L973" s="91" t="str">
        <f t="shared" si="373"/>
        <v>-</v>
      </c>
      <c r="M973" s="91" t="str">
        <f t="shared" si="373"/>
        <v>-</v>
      </c>
      <c r="N973" s="91" t="str">
        <f t="shared" si="373"/>
        <v>-</v>
      </c>
      <c r="O973" s="91" t="str">
        <f t="shared" si="373"/>
        <v>-</v>
      </c>
      <c r="P973" s="91" t="str">
        <f t="shared" si="373"/>
        <v>-</v>
      </c>
      <c r="Q973" s="91" t="str">
        <f t="shared" si="373"/>
        <v>-</v>
      </c>
      <c r="R973" s="91" t="str">
        <f t="shared" si="373"/>
        <v>-</v>
      </c>
      <c r="S973" s="91" t="str">
        <f t="shared" si="373"/>
        <v>-</v>
      </c>
      <c r="T973" s="91" t="str">
        <f t="shared" si="373"/>
        <v>-</v>
      </c>
      <c r="U973" s="91" t="str">
        <f t="shared" si="373"/>
        <v>-</v>
      </c>
      <c r="V973" s="91" t="str">
        <f t="shared" si="373"/>
        <v>-</v>
      </c>
      <c r="W973" s="91" t="str">
        <f t="shared" si="373"/>
        <v>-</v>
      </c>
      <c r="X973" s="91" t="str">
        <f t="shared" si="373"/>
        <v>-</v>
      </c>
      <c r="Y973" s="91" t="str">
        <f t="shared" si="373"/>
        <v>-</v>
      </c>
      <c r="Z973" s="91" t="str">
        <f t="shared" si="373"/>
        <v>-</v>
      </c>
      <c r="AA973" s="91" t="str">
        <f t="shared" si="373"/>
        <v>-</v>
      </c>
      <c r="AB973" s="91" t="str">
        <f t="shared" si="373"/>
        <v>-</v>
      </c>
      <c r="AC973" s="91" t="str">
        <f t="shared" si="373"/>
        <v>-</v>
      </c>
      <c r="AD973" s="91" t="str">
        <f t="shared" si="373"/>
        <v>-</v>
      </c>
      <c r="AE973" s="91" t="str">
        <f t="shared" si="373"/>
        <v>-</v>
      </c>
      <c r="AF973" s="91" t="str">
        <f t="shared" si="373"/>
        <v>-</v>
      </c>
      <c r="AG973" s="91" t="str">
        <f t="shared" si="373"/>
        <v>-</v>
      </c>
      <c r="AH973" s="91" t="str">
        <f t="shared" si="373"/>
        <v>-</v>
      </c>
      <c r="AI973" s="91" t="str">
        <f t="shared" si="373"/>
        <v>-</v>
      </c>
      <c r="AJ973" s="91" t="str">
        <f t="shared" si="373"/>
        <v>-</v>
      </c>
      <c r="AK973" s="91" t="str">
        <f t="shared" si="373"/>
        <v>-</v>
      </c>
      <c r="AL973" s="91" t="str">
        <f t="shared" si="373"/>
        <v>-</v>
      </c>
      <c r="AM973" s="91" t="str">
        <f t="shared" si="373"/>
        <v>-</v>
      </c>
    </row>
    <row r="974" spans="1:39">
      <c r="A974" s="58" t="str">
        <f t="shared" si="357"/>
        <v/>
      </c>
      <c r="B974" s="120" t="str">
        <f t="shared" si="357"/>
        <v/>
      </c>
      <c r="C974" s="86" t="str">
        <f t="shared" si="357"/>
        <v/>
      </c>
      <c r="D974" s="87" t="str">
        <f t="shared" si="357"/>
        <v/>
      </c>
      <c r="E974" s="91" t="str">
        <f t="shared" ref="E974:AM974" si="374">IFERROR(RANK(E360,E$4:E$610,),"-")</f>
        <v>-</v>
      </c>
      <c r="F974" s="91" t="str">
        <f t="shared" si="374"/>
        <v>-</v>
      </c>
      <c r="G974" s="91" t="str">
        <f t="shared" si="374"/>
        <v>-</v>
      </c>
      <c r="H974" s="91" t="str">
        <f t="shared" si="374"/>
        <v>-</v>
      </c>
      <c r="I974" s="91" t="str">
        <f t="shared" si="374"/>
        <v>-</v>
      </c>
      <c r="J974" s="91" t="str">
        <f t="shared" si="374"/>
        <v>-</v>
      </c>
      <c r="K974" s="91" t="str">
        <f t="shared" si="374"/>
        <v>-</v>
      </c>
      <c r="L974" s="91" t="str">
        <f t="shared" si="374"/>
        <v>-</v>
      </c>
      <c r="M974" s="91" t="str">
        <f t="shared" si="374"/>
        <v>-</v>
      </c>
      <c r="N974" s="91" t="str">
        <f t="shared" si="374"/>
        <v>-</v>
      </c>
      <c r="O974" s="91" t="str">
        <f t="shared" si="374"/>
        <v>-</v>
      </c>
      <c r="P974" s="91" t="str">
        <f t="shared" si="374"/>
        <v>-</v>
      </c>
      <c r="Q974" s="91" t="str">
        <f t="shared" si="374"/>
        <v>-</v>
      </c>
      <c r="R974" s="91" t="str">
        <f t="shared" si="374"/>
        <v>-</v>
      </c>
      <c r="S974" s="91" t="str">
        <f t="shared" si="374"/>
        <v>-</v>
      </c>
      <c r="T974" s="91" t="str">
        <f t="shared" si="374"/>
        <v>-</v>
      </c>
      <c r="U974" s="91" t="str">
        <f t="shared" si="374"/>
        <v>-</v>
      </c>
      <c r="V974" s="91" t="str">
        <f t="shared" si="374"/>
        <v>-</v>
      </c>
      <c r="W974" s="91" t="str">
        <f t="shared" si="374"/>
        <v>-</v>
      </c>
      <c r="X974" s="91" t="str">
        <f t="shared" si="374"/>
        <v>-</v>
      </c>
      <c r="Y974" s="91" t="str">
        <f t="shared" si="374"/>
        <v>-</v>
      </c>
      <c r="Z974" s="91" t="str">
        <f t="shared" si="374"/>
        <v>-</v>
      </c>
      <c r="AA974" s="91" t="str">
        <f t="shared" si="374"/>
        <v>-</v>
      </c>
      <c r="AB974" s="91" t="str">
        <f t="shared" si="374"/>
        <v>-</v>
      </c>
      <c r="AC974" s="91" t="str">
        <f t="shared" si="374"/>
        <v>-</v>
      </c>
      <c r="AD974" s="91" t="str">
        <f t="shared" si="374"/>
        <v>-</v>
      </c>
      <c r="AE974" s="91" t="str">
        <f t="shared" si="374"/>
        <v>-</v>
      </c>
      <c r="AF974" s="91" t="str">
        <f t="shared" si="374"/>
        <v>-</v>
      </c>
      <c r="AG974" s="91" t="str">
        <f t="shared" si="374"/>
        <v>-</v>
      </c>
      <c r="AH974" s="91" t="str">
        <f t="shared" si="374"/>
        <v>-</v>
      </c>
      <c r="AI974" s="91" t="str">
        <f t="shared" si="374"/>
        <v>-</v>
      </c>
      <c r="AJ974" s="91" t="str">
        <f t="shared" si="374"/>
        <v>-</v>
      </c>
      <c r="AK974" s="91" t="str">
        <f t="shared" si="374"/>
        <v>-</v>
      </c>
      <c r="AL974" s="91" t="str">
        <f t="shared" si="374"/>
        <v>-</v>
      </c>
      <c r="AM974" s="91" t="str">
        <f t="shared" si="374"/>
        <v>-</v>
      </c>
    </row>
    <row r="975" spans="1:39">
      <c r="A975" s="58" t="str">
        <f t="shared" si="357"/>
        <v/>
      </c>
      <c r="B975" s="120" t="str">
        <f t="shared" si="357"/>
        <v/>
      </c>
      <c r="C975" s="86" t="str">
        <f t="shared" si="357"/>
        <v/>
      </c>
      <c r="D975" s="87" t="str">
        <f t="shared" si="357"/>
        <v/>
      </c>
      <c r="E975" s="91" t="str">
        <f t="shared" ref="E975:AM975" si="375">IFERROR(RANK(E361,E$4:E$610,),"-")</f>
        <v>-</v>
      </c>
      <c r="F975" s="91" t="str">
        <f t="shared" si="375"/>
        <v>-</v>
      </c>
      <c r="G975" s="91" t="str">
        <f t="shared" si="375"/>
        <v>-</v>
      </c>
      <c r="H975" s="91" t="str">
        <f t="shared" si="375"/>
        <v>-</v>
      </c>
      <c r="I975" s="91" t="str">
        <f t="shared" si="375"/>
        <v>-</v>
      </c>
      <c r="J975" s="91" t="str">
        <f t="shared" si="375"/>
        <v>-</v>
      </c>
      <c r="K975" s="91" t="str">
        <f t="shared" si="375"/>
        <v>-</v>
      </c>
      <c r="L975" s="91" t="str">
        <f t="shared" si="375"/>
        <v>-</v>
      </c>
      <c r="M975" s="91" t="str">
        <f t="shared" si="375"/>
        <v>-</v>
      </c>
      <c r="N975" s="91" t="str">
        <f t="shared" si="375"/>
        <v>-</v>
      </c>
      <c r="O975" s="91" t="str">
        <f t="shared" si="375"/>
        <v>-</v>
      </c>
      <c r="P975" s="91" t="str">
        <f t="shared" si="375"/>
        <v>-</v>
      </c>
      <c r="Q975" s="91" t="str">
        <f t="shared" si="375"/>
        <v>-</v>
      </c>
      <c r="R975" s="91" t="str">
        <f t="shared" si="375"/>
        <v>-</v>
      </c>
      <c r="S975" s="91" t="str">
        <f t="shared" si="375"/>
        <v>-</v>
      </c>
      <c r="T975" s="91" t="str">
        <f t="shared" si="375"/>
        <v>-</v>
      </c>
      <c r="U975" s="91" t="str">
        <f t="shared" si="375"/>
        <v>-</v>
      </c>
      <c r="V975" s="91" t="str">
        <f t="shared" si="375"/>
        <v>-</v>
      </c>
      <c r="W975" s="91" t="str">
        <f t="shared" si="375"/>
        <v>-</v>
      </c>
      <c r="X975" s="91" t="str">
        <f t="shared" si="375"/>
        <v>-</v>
      </c>
      <c r="Y975" s="91" t="str">
        <f t="shared" si="375"/>
        <v>-</v>
      </c>
      <c r="Z975" s="91" t="str">
        <f t="shared" si="375"/>
        <v>-</v>
      </c>
      <c r="AA975" s="91" t="str">
        <f t="shared" si="375"/>
        <v>-</v>
      </c>
      <c r="AB975" s="91" t="str">
        <f t="shared" si="375"/>
        <v>-</v>
      </c>
      <c r="AC975" s="91" t="str">
        <f t="shared" si="375"/>
        <v>-</v>
      </c>
      <c r="AD975" s="91" t="str">
        <f t="shared" si="375"/>
        <v>-</v>
      </c>
      <c r="AE975" s="91" t="str">
        <f t="shared" si="375"/>
        <v>-</v>
      </c>
      <c r="AF975" s="91" t="str">
        <f t="shared" si="375"/>
        <v>-</v>
      </c>
      <c r="AG975" s="91" t="str">
        <f t="shared" si="375"/>
        <v>-</v>
      </c>
      <c r="AH975" s="91" t="str">
        <f t="shared" si="375"/>
        <v>-</v>
      </c>
      <c r="AI975" s="91" t="str">
        <f t="shared" si="375"/>
        <v>-</v>
      </c>
      <c r="AJ975" s="91" t="str">
        <f t="shared" si="375"/>
        <v>-</v>
      </c>
      <c r="AK975" s="91" t="str">
        <f t="shared" si="375"/>
        <v>-</v>
      </c>
      <c r="AL975" s="91" t="str">
        <f t="shared" si="375"/>
        <v>-</v>
      </c>
      <c r="AM975" s="91" t="str">
        <f t="shared" si="375"/>
        <v>-</v>
      </c>
    </row>
    <row r="976" spans="1:39">
      <c r="A976" s="58" t="str">
        <f t="shared" si="357"/>
        <v/>
      </c>
      <c r="B976" s="120" t="str">
        <f t="shared" si="357"/>
        <v/>
      </c>
      <c r="C976" s="86" t="str">
        <f t="shared" si="357"/>
        <v/>
      </c>
      <c r="D976" s="87" t="str">
        <f t="shared" si="357"/>
        <v/>
      </c>
      <c r="E976" s="91" t="str">
        <f t="shared" ref="E976:AM976" si="376">IFERROR(RANK(E362,E$4:E$610,),"-")</f>
        <v>-</v>
      </c>
      <c r="F976" s="91" t="str">
        <f t="shared" si="376"/>
        <v>-</v>
      </c>
      <c r="G976" s="91" t="str">
        <f t="shared" si="376"/>
        <v>-</v>
      </c>
      <c r="H976" s="91" t="str">
        <f t="shared" si="376"/>
        <v>-</v>
      </c>
      <c r="I976" s="91" t="str">
        <f t="shared" si="376"/>
        <v>-</v>
      </c>
      <c r="J976" s="91" t="str">
        <f t="shared" si="376"/>
        <v>-</v>
      </c>
      <c r="K976" s="91" t="str">
        <f t="shared" si="376"/>
        <v>-</v>
      </c>
      <c r="L976" s="91" t="str">
        <f t="shared" si="376"/>
        <v>-</v>
      </c>
      <c r="M976" s="91" t="str">
        <f t="shared" si="376"/>
        <v>-</v>
      </c>
      <c r="N976" s="91" t="str">
        <f t="shared" si="376"/>
        <v>-</v>
      </c>
      <c r="O976" s="91" t="str">
        <f t="shared" si="376"/>
        <v>-</v>
      </c>
      <c r="P976" s="91" t="str">
        <f t="shared" si="376"/>
        <v>-</v>
      </c>
      <c r="Q976" s="91" t="str">
        <f t="shared" si="376"/>
        <v>-</v>
      </c>
      <c r="R976" s="91" t="str">
        <f t="shared" si="376"/>
        <v>-</v>
      </c>
      <c r="S976" s="91" t="str">
        <f t="shared" si="376"/>
        <v>-</v>
      </c>
      <c r="T976" s="91" t="str">
        <f t="shared" si="376"/>
        <v>-</v>
      </c>
      <c r="U976" s="91" t="str">
        <f t="shared" si="376"/>
        <v>-</v>
      </c>
      <c r="V976" s="91" t="str">
        <f t="shared" si="376"/>
        <v>-</v>
      </c>
      <c r="W976" s="91" t="str">
        <f t="shared" si="376"/>
        <v>-</v>
      </c>
      <c r="X976" s="91" t="str">
        <f t="shared" si="376"/>
        <v>-</v>
      </c>
      <c r="Y976" s="91" t="str">
        <f t="shared" si="376"/>
        <v>-</v>
      </c>
      <c r="Z976" s="91" t="str">
        <f t="shared" si="376"/>
        <v>-</v>
      </c>
      <c r="AA976" s="91" t="str">
        <f t="shared" si="376"/>
        <v>-</v>
      </c>
      <c r="AB976" s="91" t="str">
        <f t="shared" si="376"/>
        <v>-</v>
      </c>
      <c r="AC976" s="91" t="str">
        <f t="shared" si="376"/>
        <v>-</v>
      </c>
      <c r="AD976" s="91" t="str">
        <f t="shared" si="376"/>
        <v>-</v>
      </c>
      <c r="AE976" s="91" t="str">
        <f t="shared" si="376"/>
        <v>-</v>
      </c>
      <c r="AF976" s="91" t="str">
        <f t="shared" si="376"/>
        <v>-</v>
      </c>
      <c r="AG976" s="91" t="str">
        <f t="shared" si="376"/>
        <v>-</v>
      </c>
      <c r="AH976" s="91" t="str">
        <f t="shared" si="376"/>
        <v>-</v>
      </c>
      <c r="AI976" s="91" t="str">
        <f t="shared" si="376"/>
        <v>-</v>
      </c>
      <c r="AJ976" s="91" t="str">
        <f t="shared" si="376"/>
        <v>-</v>
      </c>
      <c r="AK976" s="91" t="str">
        <f t="shared" si="376"/>
        <v>-</v>
      </c>
      <c r="AL976" s="91" t="str">
        <f t="shared" si="376"/>
        <v>-</v>
      </c>
      <c r="AM976" s="91" t="str">
        <f t="shared" si="376"/>
        <v>-</v>
      </c>
    </row>
    <row r="977" spans="1:39">
      <c r="A977" s="58" t="str">
        <f t="shared" si="357"/>
        <v/>
      </c>
      <c r="B977" s="120" t="str">
        <f t="shared" si="357"/>
        <v/>
      </c>
      <c r="C977" s="86" t="str">
        <f t="shared" si="357"/>
        <v/>
      </c>
      <c r="D977" s="87" t="str">
        <f t="shared" si="357"/>
        <v/>
      </c>
      <c r="E977" s="91" t="str">
        <f t="shared" ref="E977:AM977" si="377">IFERROR(RANK(E363,E$4:E$610,),"-")</f>
        <v>-</v>
      </c>
      <c r="F977" s="91" t="str">
        <f t="shared" si="377"/>
        <v>-</v>
      </c>
      <c r="G977" s="91" t="str">
        <f t="shared" si="377"/>
        <v>-</v>
      </c>
      <c r="H977" s="91" t="str">
        <f t="shared" si="377"/>
        <v>-</v>
      </c>
      <c r="I977" s="91" t="str">
        <f t="shared" si="377"/>
        <v>-</v>
      </c>
      <c r="J977" s="91" t="str">
        <f t="shared" si="377"/>
        <v>-</v>
      </c>
      <c r="K977" s="91" t="str">
        <f t="shared" si="377"/>
        <v>-</v>
      </c>
      <c r="L977" s="91" t="str">
        <f t="shared" si="377"/>
        <v>-</v>
      </c>
      <c r="M977" s="91" t="str">
        <f t="shared" si="377"/>
        <v>-</v>
      </c>
      <c r="N977" s="91" t="str">
        <f t="shared" si="377"/>
        <v>-</v>
      </c>
      <c r="O977" s="91" t="str">
        <f t="shared" si="377"/>
        <v>-</v>
      </c>
      <c r="P977" s="91" t="str">
        <f t="shared" si="377"/>
        <v>-</v>
      </c>
      <c r="Q977" s="91" t="str">
        <f t="shared" si="377"/>
        <v>-</v>
      </c>
      <c r="R977" s="91" t="str">
        <f t="shared" si="377"/>
        <v>-</v>
      </c>
      <c r="S977" s="91" t="str">
        <f t="shared" si="377"/>
        <v>-</v>
      </c>
      <c r="T977" s="91" t="str">
        <f t="shared" si="377"/>
        <v>-</v>
      </c>
      <c r="U977" s="91" t="str">
        <f t="shared" si="377"/>
        <v>-</v>
      </c>
      <c r="V977" s="91" t="str">
        <f t="shared" si="377"/>
        <v>-</v>
      </c>
      <c r="W977" s="91" t="str">
        <f t="shared" si="377"/>
        <v>-</v>
      </c>
      <c r="X977" s="91" t="str">
        <f t="shared" si="377"/>
        <v>-</v>
      </c>
      <c r="Y977" s="91" t="str">
        <f t="shared" si="377"/>
        <v>-</v>
      </c>
      <c r="Z977" s="91" t="str">
        <f t="shared" si="377"/>
        <v>-</v>
      </c>
      <c r="AA977" s="91" t="str">
        <f t="shared" si="377"/>
        <v>-</v>
      </c>
      <c r="AB977" s="91" t="str">
        <f t="shared" si="377"/>
        <v>-</v>
      </c>
      <c r="AC977" s="91" t="str">
        <f t="shared" si="377"/>
        <v>-</v>
      </c>
      <c r="AD977" s="91" t="str">
        <f t="shared" si="377"/>
        <v>-</v>
      </c>
      <c r="AE977" s="91" t="str">
        <f t="shared" si="377"/>
        <v>-</v>
      </c>
      <c r="AF977" s="91" t="str">
        <f t="shared" si="377"/>
        <v>-</v>
      </c>
      <c r="AG977" s="91" t="str">
        <f t="shared" si="377"/>
        <v>-</v>
      </c>
      <c r="AH977" s="91" t="str">
        <f t="shared" si="377"/>
        <v>-</v>
      </c>
      <c r="AI977" s="91" t="str">
        <f t="shared" si="377"/>
        <v>-</v>
      </c>
      <c r="AJ977" s="91" t="str">
        <f t="shared" si="377"/>
        <v>-</v>
      </c>
      <c r="AK977" s="91" t="str">
        <f t="shared" si="377"/>
        <v>-</v>
      </c>
      <c r="AL977" s="91" t="str">
        <f t="shared" si="377"/>
        <v>-</v>
      </c>
      <c r="AM977" s="91" t="str">
        <f t="shared" si="377"/>
        <v>-</v>
      </c>
    </row>
    <row r="978" spans="1:39">
      <c r="A978" s="58" t="str">
        <f t="shared" ref="A978:D997" si="378">A364</f>
        <v/>
      </c>
      <c r="B978" s="120" t="str">
        <f t="shared" si="378"/>
        <v/>
      </c>
      <c r="C978" s="86" t="str">
        <f t="shared" si="378"/>
        <v/>
      </c>
      <c r="D978" s="87" t="str">
        <f t="shared" si="378"/>
        <v/>
      </c>
      <c r="E978" s="91" t="str">
        <f t="shared" ref="E978:AM978" si="379">IFERROR(RANK(E364,E$4:E$610,),"-")</f>
        <v>-</v>
      </c>
      <c r="F978" s="91" t="str">
        <f t="shared" si="379"/>
        <v>-</v>
      </c>
      <c r="G978" s="91" t="str">
        <f t="shared" si="379"/>
        <v>-</v>
      </c>
      <c r="H978" s="91" t="str">
        <f t="shared" si="379"/>
        <v>-</v>
      </c>
      <c r="I978" s="91" t="str">
        <f t="shared" si="379"/>
        <v>-</v>
      </c>
      <c r="J978" s="91" t="str">
        <f t="shared" si="379"/>
        <v>-</v>
      </c>
      <c r="K978" s="91" t="str">
        <f t="shared" si="379"/>
        <v>-</v>
      </c>
      <c r="L978" s="91" t="str">
        <f t="shared" si="379"/>
        <v>-</v>
      </c>
      <c r="M978" s="91" t="str">
        <f t="shared" si="379"/>
        <v>-</v>
      </c>
      <c r="N978" s="91" t="str">
        <f t="shared" si="379"/>
        <v>-</v>
      </c>
      <c r="O978" s="91" t="str">
        <f t="shared" si="379"/>
        <v>-</v>
      </c>
      <c r="P978" s="91" t="str">
        <f t="shared" si="379"/>
        <v>-</v>
      </c>
      <c r="Q978" s="91" t="str">
        <f t="shared" si="379"/>
        <v>-</v>
      </c>
      <c r="R978" s="91" t="str">
        <f t="shared" si="379"/>
        <v>-</v>
      </c>
      <c r="S978" s="91" t="str">
        <f t="shared" si="379"/>
        <v>-</v>
      </c>
      <c r="T978" s="91" t="str">
        <f t="shared" si="379"/>
        <v>-</v>
      </c>
      <c r="U978" s="91" t="str">
        <f t="shared" si="379"/>
        <v>-</v>
      </c>
      <c r="V978" s="91" t="str">
        <f t="shared" si="379"/>
        <v>-</v>
      </c>
      <c r="W978" s="91" t="str">
        <f t="shared" si="379"/>
        <v>-</v>
      </c>
      <c r="X978" s="91" t="str">
        <f t="shared" si="379"/>
        <v>-</v>
      </c>
      <c r="Y978" s="91" t="str">
        <f t="shared" si="379"/>
        <v>-</v>
      </c>
      <c r="Z978" s="91" t="str">
        <f t="shared" si="379"/>
        <v>-</v>
      </c>
      <c r="AA978" s="91" t="str">
        <f t="shared" si="379"/>
        <v>-</v>
      </c>
      <c r="AB978" s="91" t="str">
        <f t="shared" si="379"/>
        <v>-</v>
      </c>
      <c r="AC978" s="91" t="str">
        <f t="shared" si="379"/>
        <v>-</v>
      </c>
      <c r="AD978" s="91" t="str">
        <f t="shared" si="379"/>
        <v>-</v>
      </c>
      <c r="AE978" s="91" t="str">
        <f t="shared" si="379"/>
        <v>-</v>
      </c>
      <c r="AF978" s="91" t="str">
        <f t="shared" si="379"/>
        <v>-</v>
      </c>
      <c r="AG978" s="91" t="str">
        <f t="shared" si="379"/>
        <v>-</v>
      </c>
      <c r="AH978" s="91" t="str">
        <f t="shared" si="379"/>
        <v>-</v>
      </c>
      <c r="AI978" s="91" t="str">
        <f t="shared" si="379"/>
        <v>-</v>
      </c>
      <c r="AJ978" s="91" t="str">
        <f t="shared" si="379"/>
        <v>-</v>
      </c>
      <c r="AK978" s="91" t="str">
        <f t="shared" si="379"/>
        <v>-</v>
      </c>
      <c r="AL978" s="91" t="str">
        <f t="shared" si="379"/>
        <v>-</v>
      </c>
      <c r="AM978" s="91" t="str">
        <f t="shared" si="379"/>
        <v>-</v>
      </c>
    </row>
    <row r="979" spans="1:39">
      <c r="A979" s="58" t="str">
        <f t="shared" si="378"/>
        <v/>
      </c>
      <c r="B979" s="120" t="str">
        <f t="shared" si="378"/>
        <v/>
      </c>
      <c r="C979" s="86" t="str">
        <f t="shared" si="378"/>
        <v/>
      </c>
      <c r="D979" s="87" t="str">
        <f t="shared" si="378"/>
        <v/>
      </c>
      <c r="E979" s="91" t="str">
        <f t="shared" ref="E979:AM979" si="380">IFERROR(RANK(E365,E$4:E$610,),"-")</f>
        <v>-</v>
      </c>
      <c r="F979" s="91" t="str">
        <f t="shared" si="380"/>
        <v>-</v>
      </c>
      <c r="G979" s="91" t="str">
        <f t="shared" si="380"/>
        <v>-</v>
      </c>
      <c r="H979" s="91" t="str">
        <f t="shared" si="380"/>
        <v>-</v>
      </c>
      <c r="I979" s="91" t="str">
        <f t="shared" si="380"/>
        <v>-</v>
      </c>
      <c r="J979" s="91" t="str">
        <f t="shared" si="380"/>
        <v>-</v>
      </c>
      <c r="K979" s="91" t="str">
        <f t="shared" si="380"/>
        <v>-</v>
      </c>
      <c r="L979" s="91" t="str">
        <f t="shared" si="380"/>
        <v>-</v>
      </c>
      <c r="M979" s="91" t="str">
        <f t="shared" si="380"/>
        <v>-</v>
      </c>
      <c r="N979" s="91" t="str">
        <f t="shared" si="380"/>
        <v>-</v>
      </c>
      <c r="O979" s="91" t="str">
        <f t="shared" si="380"/>
        <v>-</v>
      </c>
      <c r="P979" s="91" t="str">
        <f t="shared" si="380"/>
        <v>-</v>
      </c>
      <c r="Q979" s="91" t="str">
        <f t="shared" si="380"/>
        <v>-</v>
      </c>
      <c r="R979" s="91" t="str">
        <f t="shared" si="380"/>
        <v>-</v>
      </c>
      <c r="S979" s="91" t="str">
        <f t="shared" si="380"/>
        <v>-</v>
      </c>
      <c r="T979" s="91" t="str">
        <f t="shared" si="380"/>
        <v>-</v>
      </c>
      <c r="U979" s="91" t="str">
        <f t="shared" si="380"/>
        <v>-</v>
      </c>
      <c r="V979" s="91" t="str">
        <f t="shared" si="380"/>
        <v>-</v>
      </c>
      <c r="W979" s="91" t="str">
        <f t="shared" si="380"/>
        <v>-</v>
      </c>
      <c r="X979" s="91" t="str">
        <f t="shared" si="380"/>
        <v>-</v>
      </c>
      <c r="Y979" s="91" t="str">
        <f t="shared" si="380"/>
        <v>-</v>
      </c>
      <c r="Z979" s="91" t="str">
        <f t="shared" si="380"/>
        <v>-</v>
      </c>
      <c r="AA979" s="91" t="str">
        <f t="shared" si="380"/>
        <v>-</v>
      </c>
      <c r="AB979" s="91" t="str">
        <f t="shared" si="380"/>
        <v>-</v>
      </c>
      <c r="AC979" s="91" t="str">
        <f t="shared" si="380"/>
        <v>-</v>
      </c>
      <c r="AD979" s="91" t="str">
        <f t="shared" si="380"/>
        <v>-</v>
      </c>
      <c r="AE979" s="91" t="str">
        <f t="shared" si="380"/>
        <v>-</v>
      </c>
      <c r="AF979" s="91" t="str">
        <f t="shared" si="380"/>
        <v>-</v>
      </c>
      <c r="AG979" s="91" t="str">
        <f t="shared" si="380"/>
        <v>-</v>
      </c>
      <c r="AH979" s="91" t="str">
        <f t="shared" si="380"/>
        <v>-</v>
      </c>
      <c r="AI979" s="91" t="str">
        <f t="shared" si="380"/>
        <v>-</v>
      </c>
      <c r="AJ979" s="91" t="str">
        <f t="shared" si="380"/>
        <v>-</v>
      </c>
      <c r="AK979" s="91" t="str">
        <f t="shared" si="380"/>
        <v>-</v>
      </c>
      <c r="AL979" s="91" t="str">
        <f t="shared" si="380"/>
        <v>-</v>
      </c>
      <c r="AM979" s="91" t="str">
        <f t="shared" si="380"/>
        <v>-</v>
      </c>
    </row>
    <row r="980" spans="1:39">
      <c r="A980" s="58" t="str">
        <f t="shared" si="378"/>
        <v/>
      </c>
      <c r="B980" s="120" t="str">
        <f t="shared" si="378"/>
        <v/>
      </c>
      <c r="C980" s="86" t="str">
        <f t="shared" si="378"/>
        <v/>
      </c>
      <c r="D980" s="87" t="str">
        <f t="shared" si="378"/>
        <v/>
      </c>
      <c r="E980" s="91" t="str">
        <f t="shared" ref="E980:AM980" si="381">IFERROR(RANK(E366,E$4:E$610,),"-")</f>
        <v>-</v>
      </c>
      <c r="F980" s="91" t="str">
        <f t="shared" si="381"/>
        <v>-</v>
      </c>
      <c r="G980" s="91" t="str">
        <f t="shared" si="381"/>
        <v>-</v>
      </c>
      <c r="H980" s="91" t="str">
        <f t="shared" si="381"/>
        <v>-</v>
      </c>
      <c r="I980" s="91" t="str">
        <f t="shared" si="381"/>
        <v>-</v>
      </c>
      <c r="J980" s="91" t="str">
        <f t="shared" si="381"/>
        <v>-</v>
      </c>
      <c r="K980" s="91" t="str">
        <f t="shared" si="381"/>
        <v>-</v>
      </c>
      <c r="L980" s="91" t="str">
        <f t="shared" si="381"/>
        <v>-</v>
      </c>
      <c r="M980" s="91" t="str">
        <f t="shared" si="381"/>
        <v>-</v>
      </c>
      <c r="N980" s="91" t="str">
        <f t="shared" si="381"/>
        <v>-</v>
      </c>
      <c r="O980" s="91" t="str">
        <f t="shared" si="381"/>
        <v>-</v>
      </c>
      <c r="P980" s="91" t="str">
        <f t="shared" si="381"/>
        <v>-</v>
      </c>
      <c r="Q980" s="91" t="str">
        <f t="shared" si="381"/>
        <v>-</v>
      </c>
      <c r="R980" s="91" t="str">
        <f t="shared" si="381"/>
        <v>-</v>
      </c>
      <c r="S980" s="91" t="str">
        <f t="shared" si="381"/>
        <v>-</v>
      </c>
      <c r="T980" s="91" t="str">
        <f t="shared" si="381"/>
        <v>-</v>
      </c>
      <c r="U980" s="91" t="str">
        <f t="shared" si="381"/>
        <v>-</v>
      </c>
      <c r="V980" s="91" t="str">
        <f t="shared" si="381"/>
        <v>-</v>
      </c>
      <c r="W980" s="91" t="str">
        <f t="shared" si="381"/>
        <v>-</v>
      </c>
      <c r="X980" s="91" t="str">
        <f t="shared" si="381"/>
        <v>-</v>
      </c>
      <c r="Y980" s="91" t="str">
        <f t="shared" si="381"/>
        <v>-</v>
      </c>
      <c r="Z980" s="91" t="str">
        <f t="shared" si="381"/>
        <v>-</v>
      </c>
      <c r="AA980" s="91" t="str">
        <f t="shared" si="381"/>
        <v>-</v>
      </c>
      <c r="AB980" s="91" t="str">
        <f t="shared" si="381"/>
        <v>-</v>
      </c>
      <c r="AC980" s="91" t="str">
        <f t="shared" si="381"/>
        <v>-</v>
      </c>
      <c r="AD980" s="91" t="str">
        <f t="shared" si="381"/>
        <v>-</v>
      </c>
      <c r="AE980" s="91" t="str">
        <f t="shared" si="381"/>
        <v>-</v>
      </c>
      <c r="AF980" s="91" t="str">
        <f t="shared" si="381"/>
        <v>-</v>
      </c>
      <c r="AG980" s="91" t="str">
        <f t="shared" si="381"/>
        <v>-</v>
      </c>
      <c r="AH980" s="91" t="str">
        <f t="shared" si="381"/>
        <v>-</v>
      </c>
      <c r="AI980" s="91" t="str">
        <f t="shared" si="381"/>
        <v>-</v>
      </c>
      <c r="AJ980" s="91" t="str">
        <f t="shared" si="381"/>
        <v>-</v>
      </c>
      <c r="AK980" s="91" t="str">
        <f t="shared" si="381"/>
        <v>-</v>
      </c>
      <c r="AL980" s="91" t="str">
        <f t="shared" si="381"/>
        <v>-</v>
      </c>
      <c r="AM980" s="91" t="str">
        <f t="shared" si="381"/>
        <v>-</v>
      </c>
    </row>
    <row r="981" spans="1:39">
      <c r="A981" s="58" t="str">
        <f t="shared" si="378"/>
        <v/>
      </c>
      <c r="B981" s="120" t="str">
        <f t="shared" si="378"/>
        <v/>
      </c>
      <c r="C981" s="86" t="str">
        <f t="shared" si="378"/>
        <v/>
      </c>
      <c r="D981" s="87" t="str">
        <f t="shared" si="378"/>
        <v/>
      </c>
      <c r="E981" s="91" t="str">
        <f t="shared" ref="E981:AM981" si="382">IFERROR(RANK(E367,E$4:E$610,),"-")</f>
        <v>-</v>
      </c>
      <c r="F981" s="91" t="str">
        <f t="shared" si="382"/>
        <v>-</v>
      </c>
      <c r="G981" s="91" t="str">
        <f t="shared" si="382"/>
        <v>-</v>
      </c>
      <c r="H981" s="91" t="str">
        <f t="shared" si="382"/>
        <v>-</v>
      </c>
      <c r="I981" s="91" t="str">
        <f t="shared" si="382"/>
        <v>-</v>
      </c>
      <c r="J981" s="91" t="str">
        <f t="shared" si="382"/>
        <v>-</v>
      </c>
      <c r="K981" s="91" t="str">
        <f t="shared" si="382"/>
        <v>-</v>
      </c>
      <c r="L981" s="91" t="str">
        <f t="shared" si="382"/>
        <v>-</v>
      </c>
      <c r="M981" s="91" t="str">
        <f t="shared" si="382"/>
        <v>-</v>
      </c>
      <c r="N981" s="91" t="str">
        <f t="shared" si="382"/>
        <v>-</v>
      </c>
      <c r="O981" s="91" t="str">
        <f t="shared" si="382"/>
        <v>-</v>
      </c>
      <c r="P981" s="91" t="str">
        <f t="shared" si="382"/>
        <v>-</v>
      </c>
      <c r="Q981" s="91" t="str">
        <f t="shared" si="382"/>
        <v>-</v>
      </c>
      <c r="R981" s="91" t="str">
        <f t="shared" si="382"/>
        <v>-</v>
      </c>
      <c r="S981" s="91" t="str">
        <f t="shared" si="382"/>
        <v>-</v>
      </c>
      <c r="T981" s="91" t="str">
        <f t="shared" si="382"/>
        <v>-</v>
      </c>
      <c r="U981" s="91" t="str">
        <f t="shared" si="382"/>
        <v>-</v>
      </c>
      <c r="V981" s="91" t="str">
        <f t="shared" si="382"/>
        <v>-</v>
      </c>
      <c r="W981" s="91" t="str">
        <f t="shared" si="382"/>
        <v>-</v>
      </c>
      <c r="X981" s="91" t="str">
        <f t="shared" si="382"/>
        <v>-</v>
      </c>
      <c r="Y981" s="91" t="str">
        <f t="shared" si="382"/>
        <v>-</v>
      </c>
      <c r="Z981" s="91" t="str">
        <f t="shared" si="382"/>
        <v>-</v>
      </c>
      <c r="AA981" s="91" t="str">
        <f t="shared" si="382"/>
        <v>-</v>
      </c>
      <c r="AB981" s="91" t="str">
        <f t="shared" si="382"/>
        <v>-</v>
      </c>
      <c r="AC981" s="91" t="str">
        <f t="shared" si="382"/>
        <v>-</v>
      </c>
      <c r="AD981" s="91" t="str">
        <f t="shared" si="382"/>
        <v>-</v>
      </c>
      <c r="AE981" s="91" t="str">
        <f t="shared" si="382"/>
        <v>-</v>
      </c>
      <c r="AF981" s="91" t="str">
        <f t="shared" si="382"/>
        <v>-</v>
      </c>
      <c r="AG981" s="91" t="str">
        <f t="shared" si="382"/>
        <v>-</v>
      </c>
      <c r="AH981" s="91" t="str">
        <f t="shared" si="382"/>
        <v>-</v>
      </c>
      <c r="AI981" s="91" t="str">
        <f t="shared" si="382"/>
        <v>-</v>
      </c>
      <c r="AJ981" s="91" t="str">
        <f t="shared" si="382"/>
        <v>-</v>
      </c>
      <c r="AK981" s="91" t="str">
        <f t="shared" si="382"/>
        <v>-</v>
      </c>
      <c r="AL981" s="91" t="str">
        <f t="shared" si="382"/>
        <v>-</v>
      </c>
      <c r="AM981" s="91" t="str">
        <f t="shared" si="382"/>
        <v>-</v>
      </c>
    </row>
    <row r="982" spans="1:39">
      <c r="A982" s="58" t="str">
        <f t="shared" si="378"/>
        <v/>
      </c>
      <c r="B982" s="120" t="str">
        <f t="shared" si="378"/>
        <v/>
      </c>
      <c r="C982" s="86" t="str">
        <f t="shared" si="378"/>
        <v/>
      </c>
      <c r="D982" s="87" t="str">
        <f t="shared" si="378"/>
        <v/>
      </c>
      <c r="E982" s="91" t="str">
        <f t="shared" ref="E982:AM982" si="383">IFERROR(RANK(E368,E$4:E$610,),"-")</f>
        <v>-</v>
      </c>
      <c r="F982" s="91" t="str">
        <f t="shared" si="383"/>
        <v>-</v>
      </c>
      <c r="G982" s="91" t="str">
        <f t="shared" si="383"/>
        <v>-</v>
      </c>
      <c r="H982" s="91" t="str">
        <f t="shared" si="383"/>
        <v>-</v>
      </c>
      <c r="I982" s="91" t="str">
        <f t="shared" si="383"/>
        <v>-</v>
      </c>
      <c r="J982" s="91" t="str">
        <f t="shared" si="383"/>
        <v>-</v>
      </c>
      <c r="K982" s="91" t="str">
        <f t="shared" si="383"/>
        <v>-</v>
      </c>
      <c r="L982" s="91" t="str">
        <f t="shared" si="383"/>
        <v>-</v>
      </c>
      <c r="M982" s="91" t="str">
        <f t="shared" si="383"/>
        <v>-</v>
      </c>
      <c r="N982" s="91" t="str">
        <f t="shared" si="383"/>
        <v>-</v>
      </c>
      <c r="O982" s="91" t="str">
        <f t="shared" si="383"/>
        <v>-</v>
      </c>
      <c r="P982" s="91" t="str">
        <f t="shared" si="383"/>
        <v>-</v>
      </c>
      <c r="Q982" s="91" t="str">
        <f t="shared" si="383"/>
        <v>-</v>
      </c>
      <c r="R982" s="91" t="str">
        <f t="shared" si="383"/>
        <v>-</v>
      </c>
      <c r="S982" s="91" t="str">
        <f t="shared" si="383"/>
        <v>-</v>
      </c>
      <c r="T982" s="91" t="str">
        <f t="shared" si="383"/>
        <v>-</v>
      </c>
      <c r="U982" s="91" t="str">
        <f t="shared" si="383"/>
        <v>-</v>
      </c>
      <c r="V982" s="91" t="str">
        <f t="shared" si="383"/>
        <v>-</v>
      </c>
      <c r="W982" s="91" t="str">
        <f t="shared" si="383"/>
        <v>-</v>
      </c>
      <c r="X982" s="91" t="str">
        <f t="shared" si="383"/>
        <v>-</v>
      </c>
      <c r="Y982" s="91" t="str">
        <f t="shared" si="383"/>
        <v>-</v>
      </c>
      <c r="Z982" s="91" t="str">
        <f t="shared" si="383"/>
        <v>-</v>
      </c>
      <c r="AA982" s="91" t="str">
        <f t="shared" si="383"/>
        <v>-</v>
      </c>
      <c r="AB982" s="91" t="str">
        <f t="shared" si="383"/>
        <v>-</v>
      </c>
      <c r="AC982" s="91" t="str">
        <f t="shared" si="383"/>
        <v>-</v>
      </c>
      <c r="AD982" s="91" t="str">
        <f t="shared" si="383"/>
        <v>-</v>
      </c>
      <c r="AE982" s="91" t="str">
        <f t="shared" si="383"/>
        <v>-</v>
      </c>
      <c r="AF982" s="91" t="str">
        <f t="shared" si="383"/>
        <v>-</v>
      </c>
      <c r="AG982" s="91" t="str">
        <f t="shared" si="383"/>
        <v>-</v>
      </c>
      <c r="AH982" s="91" t="str">
        <f t="shared" si="383"/>
        <v>-</v>
      </c>
      <c r="AI982" s="91" t="str">
        <f t="shared" si="383"/>
        <v>-</v>
      </c>
      <c r="AJ982" s="91" t="str">
        <f t="shared" si="383"/>
        <v>-</v>
      </c>
      <c r="AK982" s="91" t="str">
        <f t="shared" si="383"/>
        <v>-</v>
      </c>
      <c r="AL982" s="91" t="str">
        <f t="shared" si="383"/>
        <v>-</v>
      </c>
      <c r="AM982" s="91" t="str">
        <f t="shared" si="383"/>
        <v>-</v>
      </c>
    </row>
    <row r="983" spans="1:39">
      <c r="A983" s="58" t="str">
        <f t="shared" si="378"/>
        <v/>
      </c>
      <c r="B983" s="120" t="str">
        <f t="shared" si="378"/>
        <v/>
      </c>
      <c r="C983" s="86" t="str">
        <f t="shared" si="378"/>
        <v/>
      </c>
      <c r="D983" s="87" t="str">
        <f t="shared" si="378"/>
        <v/>
      </c>
      <c r="E983" s="91" t="str">
        <f t="shared" ref="E983:AM983" si="384">IFERROR(RANK(E369,E$4:E$610,),"-")</f>
        <v>-</v>
      </c>
      <c r="F983" s="91" t="str">
        <f t="shared" si="384"/>
        <v>-</v>
      </c>
      <c r="G983" s="91" t="str">
        <f t="shared" si="384"/>
        <v>-</v>
      </c>
      <c r="H983" s="91" t="str">
        <f t="shared" si="384"/>
        <v>-</v>
      </c>
      <c r="I983" s="91" t="str">
        <f t="shared" si="384"/>
        <v>-</v>
      </c>
      <c r="J983" s="91" t="str">
        <f t="shared" si="384"/>
        <v>-</v>
      </c>
      <c r="K983" s="91" t="str">
        <f t="shared" si="384"/>
        <v>-</v>
      </c>
      <c r="L983" s="91" t="str">
        <f t="shared" si="384"/>
        <v>-</v>
      </c>
      <c r="M983" s="91" t="str">
        <f t="shared" si="384"/>
        <v>-</v>
      </c>
      <c r="N983" s="91" t="str">
        <f t="shared" si="384"/>
        <v>-</v>
      </c>
      <c r="O983" s="91" t="str">
        <f t="shared" si="384"/>
        <v>-</v>
      </c>
      <c r="P983" s="91" t="str">
        <f t="shared" si="384"/>
        <v>-</v>
      </c>
      <c r="Q983" s="91" t="str">
        <f t="shared" si="384"/>
        <v>-</v>
      </c>
      <c r="R983" s="91" t="str">
        <f t="shared" si="384"/>
        <v>-</v>
      </c>
      <c r="S983" s="91" t="str">
        <f t="shared" si="384"/>
        <v>-</v>
      </c>
      <c r="T983" s="91" t="str">
        <f t="shared" si="384"/>
        <v>-</v>
      </c>
      <c r="U983" s="91" t="str">
        <f t="shared" si="384"/>
        <v>-</v>
      </c>
      <c r="V983" s="91" t="str">
        <f t="shared" si="384"/>
        <v>-</v>
      </c>
      <c r="W983" s="91" t="str">
        <f t="shared" si="384"/>
        <v>-</v>
      </c>
      <c r="X983" s="91" t="str">
        <f t="shared" si="384"/>
        <v>-</v>
      </c>
      <c r="Y983" s="91" t="str">
        <f t="shared" si="384"/>
        <v>-</v>
      </c>
      <c r="Z983" s="91" t="str">
        <f t="shared" si="384"/>
        <v>-</v>
      </c>
      <c r="AA983" s="91" t="str">
        <f t="shared" si="384"/>
        <v>-</v>
      </c>
      <c r="AB983" s="91" t="str">
        <f t="shared" si="384"/>
        <v>-</v>
      </c>
      <c r="AC983" s="91" t="str">
        <f t="shared" si="384"/>
        <v>-</v>
      </c>
      <c r="AD983" s="91" t="str">
        <f t="shared" si="384"/>
        <v>-</v>
      </c>
      <c r="AE983" s="91" t="str">
        <f t="shared" si="384"/>
        <v>-</v>
      </c>
      <c r="AF983" s="91" t="str">
        <f t="shared" si="384"/>
        <v>-</v>
      </c>
      <c r="AG983" s="91" t="str">
        <f t="shared" si="384"/>
        <v>-</v>
      </c>
      <c r="AH983" s="91" t="str">
        <f t="shared" si="384"/>
        <v>-</v>
      </c>
      <c r="AI983" s="91" t="str">
        <f t="shared" si="384"/>
        <v>-</v>
      </c>
      <c r="AJ983" s="91" t="str">
        <f t="shared" si="384"/>
        <v>-</v>
      </c>
      <c r="AK983" s="91" t="str">
        <f t="shared" si="384"/>
        <v>-</v>
      </c>
      <c r="AL983" s="91" t="str">
        <f t="shared" si="384"/>
        <v>-</v>
      </c>
      <c r="AM983" s="91" t="str">
        <f t="shared" si="384"/>
        <v>-</v>
      </c>
    </row>
    <row r="984" spans="1:39">
      <c r="A984" s="58" t="str">
        <f t="shared" si="378"/>
        <v/>
      </c>
      <c r="B984" s="120" t="str">
        <f t="shared" si="378"/>
        <v/>
      </c>
      <c r="C984" s="86" t="str">
        <f t="shared" si="378"/>
        <v/>
      </c>
      <c r="D984" s="87" t="str">
        <f t="shared" si="378"/>
        <v/>
      </c>
      <c r="E984" s="91" t="str">
        <f t="shared" ref="E984:AM984" si="385">IFERROR(RANK(E370,E$4:E$610,),"-")</f>
        <v>-</v>
      </c>
      <c r="F984" s="91" t="str">
        <f t="shared" si="385"/>
        <v>-</v>
      </c>
      <c r="G984" s="91" t="str">
        <f t="shared" si="385"/>
        <v>-</v>
      </c>
      <c r="H984" s="91" t="str">
        <f t="shared" si="385"/>
        <v>-</v>
      </c>
      <c r="I984" s="91" t="str">
        <f t="shared" si="385"/>
        <v>-</v>
      </c>
      <c r="J984" s="91" t="str">
        <f t="shared" si="385"/>
        <v>-</v>
      </c>
      <c r="K984" s="91" t="str">
        <f t="shared" si="385"/>
        <v>-</v>
      </c>
      <c r="L984" s="91" t="str">
        <f t="shared" si="385"/>
        <v>-</v>
      </c>
      <c r="M984" s="91" t="str">
        <f t="shared" si="385"/>
        <v>-</v>
      </c>
      <c r="N984" s="91" t="str">
        <f t="shared" si="385"/>
        <v>-</v>
      </c>
      <c r="O984" s="91" t="str">
        <f t="shared" si="385"/>
        <v>-</v>
      </c>
      <c r="P984" s="91" t="str">
        <f t="shared" si="385"/>
        <v>-</v>
      </c>
      <c r="Q984" s="91" t="str">
        <f t="shared" si="385"/>
        <v>-</v>
      </c>
      <c r="R984" s="91" t="str">
        <f t="shared" si="385"/>
        <v>-</v>
      </c>
      <c r="S984" s="91" t="str">
        <f t="shared" si="385"/>
        <v>-</v>
      </c>
      <c r="T984" s="91" t="str">
        <f t="shared" si="385"/>
        <v>-</v>
      </c>
      <c r="U984" s="91" t="str">
        <f t="shared" si="385"/>
        <v>-</v>
      </c>
      <c r="V984" s="91" t="str">
        <f t="shared" si="385"/>
        <v>-</v>
      </c>
      <c r="W984" s="91" t="str">
        <f t="shared" si="385"/>
        <v>-</v>
      </c>
      <c r="X984" s="91" t="str">
        <f t="shared" si="385"/>
        <v>-</v>
      </c>
      <c r="Y984" s="91" t="str">
        <f t="shared" si="385"/>
        <v>-</v>
      </c>
      <c r="Z984" s="91" t="str">
        <f t="shared" si="385"/>
        <v>-</v>
      </c>
      <c r="AA984" s="91" t="str">
        <f t="shared" si="385"/>
        <v>-</v>
      </c>
      <c r="AB984" s="91" t="str">
        <f t="shared" si="385"/>
        <v>-</v>
      </c>
      <c r="AC984" s="91" t="str">
        <f t="shared" si="385"/>
        <v>-</v>
      </c>
      <c r="AD984" s="91" t="str">
        <f t="shared" si="385"/>
        <v>-</v>
      </c>
      <c r="AE984" s="91" t="str">
        <f t="shared" si="385"/>
        <v>-</v>
      </c>
      <c r="AF984" s="91" t="str">
        <f t="shared" si="385"/>
        <v>-</v>
      </c>
      <c r="AG984" s="91" t="str">
        <f t="shared" si="385"/>
        <v>-</v>
      </c>
      <c r="AH984" s="91" t="str">
        <f t="shared" si="385"/>
        <v>-</v>
      </c>
      <c r="AI984" s="91" t="str">
        <f t="shared" si="385"/>
        <v>-</v>
      </c>
      <c r="AJ984" s="91" t="str">
        <f t="shared" si="385"/>
        <v>-</v>
      </c>
      <c r="AK984" s="91" t="str">
        <f t="shared" si="385"/>
        <v>-</v>
      </c>
      <c r="AL984" s="91" t="str">
        <f t="shared" si="385"/>
        <v>-</v>
      </c>
      <c r="AM984" s="91" t="str">
        <f t="shared" si="385"/>
        <v>-</v>
      </c>
    </row>
    <row r="985" spans="1:39">
      <c r="A985" s="58" t="str">
        <f t="shared" si="378"/>
        <v/>
      </c>
      <c r="B985" s="120" t="str">
        <f t="shared" si="378"/>
        <v/>
      </c>
      <c r="C985" s="86" t="str">
        <f t="shared" si="378"/>
        <v/>
      </c>
      <c r="D985" s="87" t="str">
        <f t="shared" si="378"/>
        <v/>
      </c>
      <c r="E985" s="91" t="str">
        <f t="shared" ref="E985:AM985" si="386">IFERROR(RANK(E371,E$4:E$610,),"-")</f>
        <v>-</v>
      </c>
      <c r="F985" s="91" t="str">
        <f t="shared" si="386"/>
        <v>-</v>
      </c>
      <c r="G985" s="91" t="str">
        <f t="shared" si="386"/>
        <v>-</v>
      </c>
      <c r="H985" s="91" t="str">
        <f t="shared" si="386"/>
        <v>-</v>
      </c>
      <c r="I985" s="91" t="str">
        <f t="shared" si="386"/>
        <v>-</v>
      </c>
      <c r="J985" s="91" t="str">
        <f t="shared" si="386"/>
        <v>-</v>
      </c>
      <c r="K985" s="91" t="str">
        <f t="shared" si="386"/>
        <v>-</v>
      </c>
      <c r="L985" s="91" t="str">
        <f t="shared" si="386"/>
        <v>-</v>
      </c>
      <c r="M985" s="91" t="str">
        <f t="shared" si="386"/>
        <v>-</v>
      </c>
      <c r="N985" s="91" t="str">
        <f t="shared" si="386"/>
        <v>-</v>
      </c>
      <c r="O985" s="91" t="str">
        <f t="shared" si="386"/>
        <v>-</v>
      </c>
      <c r="P985" s="91" t="str">
        <f t="shared" si="386"/>
        <v>-</v>
      </c>
      <c r="Q985" s="91" t="str">
        <f t="shared" si="386"/>
        <v>-</v>
      </c>
      <c r="R985" s="91" t="str">
        <f t="shared" si="386"/>
        <v>-</v>
      </c>
      <c r="S985" s="91" t="str">
        <f t="shared" si="386"/>
        <v>-</v>
      </c>
      <c r="T985" s="91" t="str">
        <f t="shared" si="386"/>
        <v>-</v>
      </c>
      <c r="U985" s="91" t="str">
        <f t="shared" si="386"/>
        <v>-</v>
      </c>
      <c r="V985" s="91" t="str">
        <f t="shared" si="386"/>
        <v>-</v>
      </c>
      <c r="W985" s="91" t="str">
        <f t="shared" si="386"/>
        <v>-</v>
      </c>
      <c r="X985" s="91" t="str">
        <f t="shared" si="386"/>
        <v>-</v>
      </c>
      <c r="Y985" s="91" t="str">
        <f t="shared" si="386"/>
        <v>-</v>
      </c>
      <c r="Z985" s="91" t="str">
        <f t="shared" si="386"/>
        <v>-</v>
      </c>
      <c r="AA985" s="91" t="str">
        <f t="shared" si="386"/>
        <v>-</v>
      </c>
      <c r="AB985" s="91" t="str">
        <f t="shared" si="386"/>
        <v>-</v>
      </c>
      <c r="AC985" s="91" t="str">
        <f t="shared" si="386"/>
        <v>-</v>
      </c>
      <c r="AD985" s="91" t="str">
        <f t="shared" si="386"/>
        <v>-</v>
      </c>
      <c r="AE985" s="91" t="str">
        <f t="shared" si="386"/>
        <v>-</v>
      </c>
      <c r="AF985" s="91" t="str">
        <f t="shared" si="386"/>
        <v>-</v>
      </c>
      <c r="AG985" s="91" t="str">
        <f t="shared" si="386"/>
        <v>-</v>
      </c>
      <c r="AH985" s="91" t="str">
        <f t="shared" si="386"/>
        <v>-</v>
      </c>
      <c r="AI985" s="91" t="str">
        <f t="shared" si="386"/>
        <v>-</v>
      </c>
      <c r="AJ985" s="91" t="str">
        <f t="shared" si="386"/>
        <v>-</v>
      </c>
      <c r="AK985" s="91" t="str">
        <f t="shared" si="386"/>
        <v>-</v>
      </c>
      <c r="AL985" s="91" t="str">
        <f t="shared" si="386"/>
        <v>-</v>
      </c>
      <c r="AM985" s="91" t="str">
        <f t="shared" si="386"/>
        <v>-</v>
      </c>
    </row>
    <row r="986" spans="1:39">
      <c r="A986" s="58" t="str">
        <f t="shared" si="378"/>
        <v/>
      </c>
      <c r="B986" s="120" t="str">
        <f t="shared" si="378"/>
        <v/>
      </c>
      <c r="C986" s="86" t="str">
        <f t="shared" si="378"/>
        <v/>
      </c>
      <c r="D986" s="87" t="str">
        <f t="shared" si="378"/>
        <v/>
      </c>
      <c r="E986" s="91" t="str">
        <f t="shared" ref="E986:AM986" si="387">IFERROR(RANK(E372,E$4:E$610,),"-")</f>
        <v>-</v>
      </c>
      <c r="F986" s="91" t="str">
        <f t="shared" si="387"/>
        <v>-</v>
      </c>
      <c r="G986" s="91" t="str">
        <f t="shared" si="387"/>
        <v>-</v>
      </c>
      <c r="H986" s="91" t="str">
        <f t="shared" si="387"/>
        <v>-</v>
      </c>
      <c r="I986" s="91" t="str">
        <f t="shared" si="387"/>
        <v>-</v>
      </c>
      <c r="J986" s="91" t="str">
        <f t="shared" si="387"/>
        <v>-</v>
      </c>
      <c r="K986" s="91" t="str">
        <f t="shared" si="387"/>
        <v>-</v>
      </c>
      <c r="L986" s="91" t="str">
        <f t="shared" si="387"/>
        <v>-</v>
      </c>
      <c r="M986" s="91" t="str">
        <f t="shared" si="387"/>
        <v>-</v>
      </c>
      <c r="N986" s="91" t="str">
        <f t="shared" si="387"/>
        <v>-</v>
      </c>
      <c r="O986" s="91" t="str">
        <f t="shared" si="387"/>
        <v>-</v>
      </c>
      <c r="P986" s="91" t="str">
        <f t="shared" si="387"/>
        <v>-</v>
      </c>
      <c r="Q986" s="91" t="str">
        <f t="shared" si="387"/>
        <v>-</v>
      </c>
      <c r="R986" s="91" t="str">
        <f t="shared" si="387"/>
        <v>-</v>
      </c>
      <c r="S986" s="91" t="str">
        <f t="shared" si="387"/>
        <v>-</v>
      </c>
      <c r="T986" s="91" t="str">
        <f t="shared" si="387"/>
        <v>-</v>
      </c>
      <c r="U986" s="91" t="str">
        <f t="shared" si="387"/>
        <v>-</v>
      </c>
      <c r="V986" s="91" t="str">
        <f t="shared" si="387"/>
        <v>-</v>
      </c>
      <c r="W986" s="91" t="str">
        <f t="shared" si="387"/>
        <v>-</v>
      </c>
      <c r="X986" s="91" t="str">
        <f t="shared" si="387"/>
        <v>-</v>
      </c>
      <c r="Y986" s="91" t="str">
        <f t="shared" si="387"/>
        <v>-</v>
      </c>
      <c r="Z986" s="91" t="str">
        <f t="shared" si="387"/>
        <v>-</v>
      </c>
      <c r="AA986" s="91" t="str">
        <f t="shared" si="387"/>
        <v>-</v>
      </c>
      <c r="AB986" s="91" t="str">
        <f t="shared" si="387"/>
        <v>-</v>
      </c>
      <c r="AC986" s="91" t="str">
        <f t="shared" si="387"/>
        <v>-</v>
      </c>
      <c r="AD986" s="91" t="str">
        <f t="shared" si="387"/>
        <v>-</v>
      </c>
      <c r="AE986" s="91" t="str">
        <f t="shared" si="387"/>
        <v>-</v>
      </c>
      <c r="AF986" s="91" t="str">
        <f t="shared" si="387"/>
        <v>-</v>
      </c>
      <c r="AG986" s="91" t="str">
        <f t="shared" si="387"/>
        <v>-</v>
      </c>
      <c r="AH986" s="91" t="str">
        <f t="shared" si="387"/>
        <v>-</v>
      </c>
      <c r="AI986" s="91" t="str">
        <f t="shared" si="387"/>
        <v>-</v>
      </c>
      <c r="AJ986" s="91" t="str">
        <f t="shared" si="387"/>
        <v>-</v>
      </c>
      <c r="AK986" s="91" t="str">
        <f t="shared" si="387"/>
        <v>-</v>
      </c>
      <c r="AL986" s="91" t="str">
        <f t="shared" si="387"/>
        <v>-</v>
      </c>
      <c r="AM986" s="91" t="str">
        <f t="shared" si="387"/>
        <v>-</v>
      </c>
    </row>
    <row r="987" spans="1:39">
      <c r="A987" s="58" t="str">
        <f t="shared" si="378"/>
        <v/>
      </c>
      <c r="B987" s="120" t="str">
        <f t="shared" si="378"/>
        <v/>
      </c>
      <c r="C987" s="86" t="str">
        <f t="shared" si="378"/>
        <v/>
      </c>
      <c r="D987" s="87" t="str">
        <f t="shared" si="378"/>
        <v/>
      </c>
      <c r="E987" s="91" t="str">
        <f t="shared" ref="E987:AM987" si="388">IFERROR(RANK(E373,E$4:E$610,),"-")</f>
        <v>-</v>
      </c>
      <c r="F987" s="91" t="str">
        <f t="shared" si="388"/>
        <v>-</v>
      </c>
      <c r="G987" s="91" t="str">
        <f t="shared" si="388"/>
        <v>-</v>
      </c>
      <c r="H987" s="91" t="str">
        <f t="shared" si="388"/>
        <v>-</v>
      </c>
      <c r="I987" s="91" t="str">
        <f t="shared" si="388"/>
        <v>-</v>
      </c>
      <c r="J987" s="91" t="str">
        <f t="shared" si="388"/>
        <v>-</v>
      </c>
      <c r="K987" s="91" t="str">
        <f t="shared" si="388"/>
        <v>-</v>
      </c>
      <c r="L987" s="91" t="str">
        <f t="shared" si="388"/>
        <v>-</v>
      </c>
      <c r="M987" s="91" t="str">
        <f t="shared" si="388"/>
        <v>-</v>
      </c>
      <c r="N987" s="91" t="str">
        <f t="shared" si="388"/>
        <v>-</v>
      </c>
      <c r="O987" s="91" t="str">
        <f t="shared" si="388"/>
        <v>-</v>
      </c>
      <c r="P987" s="91" t="str">
        <f t="shared" si="388"/>
        <v>-</v>
      </c>
      <c r="Q987" s="91" t="str">
        <f t="shared" si="388"/>
        <v>-</v>
      </c>
      <c r="R987" s="91" t="str">
        <f t="shared" si="388"/>
        <v>-</v>
      </c>
      <c r="S987" s="91" t="str">
        <f t="shared" si="388"/>
        <v>-</v>
      </c>
      <c r="T987" s="91" t="str">
        <f t="shared" si="388"/>
        <v>-</v>
      </c>
      <c r="U987" s="91" t="str">
        <f t="shared" si="388"/>
        <v>-</v>
      </c>
      <c r="V987" s="91" t="str">
        <f t="shared" si="388"/>
        <v>-</v>
      </c>
      <c r="W987" s="91" t="str">
        <f t="shared" si="388"/>
        <v>-</v>
      </c>
      <c r="X987" s="91" t="str">
        <f t="shared" si="388"/>
        <v>-</v>
      </c>
      <c r="Y987" s="91" t="str">
        <f t="shared" si="388"/>
        <v>-</v>
      </c>
      <c r="Z987" s="91" t="str">
        <f t="shared" si="388"/>
        <v>-</v>
      </c>
      <c r="AA987" s="91" t="str">
        <f t="shared" si="388"/>
        <v>-</v>
      </c>
      <c r="AB987" s="91" t="str">
        <f t="shared" si="388"/>
        <v>-</v>
      </c>
      <c r="AC987" s="91" t="str">
        <f t="shared" si="388"/>
        <v>-</v>
      </c>
      <c r="AD987" s="91" t="str">
        <f t="shared" si="388"/>
        <v>-</v>
      </c>
      <c r="AE987" s="91" t="str">
        <f t="shared" si="388"/>
        <v>-</v>
      </c>
      <c r="AF987" s="91" t="str">
        <f t="shared" si="388"/>
        <v>-</v>
      </c>
      <c r="AG987" s="91" t="str">
        <f t="shared" si="388"/>
        <v>-</v>
      </c>
      <c r="AH987" s="91" t="str">
        <f t="shared" si="388"/>
        <v>-</v>
      </c>
      <c r="AI987" s="91" t="str">
        <f t="shared" si="388"/>
        <v>-</v>
      </c>
      <c r="AJ987" s="91" t="str">
        <f t="shared" si="388"/>
        <v>-</v>
      </c>
      <c r="AK987" s="91" t="str">
        <f t="shared" si="388"/>
        <v>-</v>
      </c>
      <c r="AL987" s="91" t="str">
        <f t="shared" si="388"/>
        <v>-</v>
      </c>
      <c r="AM987" s="91" t="str">
        <f t="shared" si="388"/>
        <v>-</v>
      </c>
    </row>
    <row r="988" spans="1:39">
      <c r="A988" s="58" t="str">
        <f t="shared" si="378"/>
        <v/>
      </c>
      <c r="B988" s="120" t="str">
        <f t="shared" si="378"/>
        <v/>
      </c>
      <c r="C988" s="86" t="str">
        <f t="shared" si="378"/>
        <v/>
      </c>
      <c r="D988" s="87" t="str">
        <f t="shared" si="378"/>
        <v/>
      </c>
      <c r="E988" s="91" t="str">
        <f t="shared" ref="E988:AM988" si="389">IFERROR(RANK(E374,E$4:E$610,),"-")</f>
        <v>-</v>
      </c>
      <c r="F988" s="91" t="str">
        <f t="shared" si="389"/>
        <v>-</v>
      </c>
      <c r="G988" s="91" t="str">
        <f t="shared" si="389"/>
        <v>-</v>
      </c>
      <c r="H988" s="91" t="str">
        <f t="shared" si="389"/>
        <v>-</v>
      </c>
      <c r="I988" s="91" t="str">
        <f t="shared" si="389"/>
        <v>-</v>
      </c>
      <c r="J988" s="91" t="str">
        <f t="shared" si="389"/>
        <v>-</v>
      </c>
      <c r="K988" s="91" t="str">
        <f t="shared" si="389"/>
        <v>-</v>
      </c>
      <c r="L988" s="91" t="str">
        <f t="shared" si="389"/>
        <v>-</v>
      </c>
      <c r="M988" s="91" t="str">
        <f t="shared" si="389"/>
        <v>-</v>
      </c>
      <c r="N988" s="91" t="str">
        <f t="shared" si="389"/>
        <v>-</v>
      </c>
      <c r="O988" s="91" t="str">
        <f t="shared" si="389"/>
        <v>-</v>
      </c>
      <c r="P988" s="91" t="str">
        <f t="shared" si="389"/>
        <v>-</v>
      </c>
      <c r="Q988" s="91" t="str">
        <f t="shared" si="389"/>
        <v>-</v>
      </c>
      <c r="R988" s="91" t="str">
        <f t="shared" si="389"/>
        <v>-</v>
      </c>
      <c r="S988" s="91" t="str">
        <f t="shared" si="389"/>
        <v>-</v>
      </c>
      <c r="T988" s="91" t="str">
        <f t="shared" si="389"/>
        <v>-</v>
      </c>
      <c r="U988" s="91" t="str">
        <f t="shared" si="389"/>
        <v>-</v>
      </c>
      <c r="V988" s="91" t="str">
        <f t="shared" si="389"/>
        <v>-</v>
      </c>
      <c r="W988" s="91" t="str">
        <f t="shared" si="389"/>
        <v>-</v>
      </c>
      <c r="X988" s="91" t="str">
        <f t="shared" si="389"/>
        <v>-</v>
      </c>
      <c r="Y988" s="91" t="str">
        <f t="shared" si="389"/>
        <v>-</v>
      </c>
      <c r="Z988" s="91" t="str">
        <f t="shared" si="389"/>
        <v>-</v>
      </c>
      <c r="AA988" s="91" t="str">
        <f t="shared" si="389"/>
        <v>-</v>
      </c>
      <c r="AB988" s="91" t="str">
        <f t="shared" si="389"/>
        <v>-</v>
      </c>
      <c r="AC988" s="91" t="str">
        <f t="shared" si="389"/>
        <v>-</v>
      </c>
      <c r="AD988" s="91" t="str">
        <f t="shared" si="389"/>
        <v>-</v>
      </c>
      <c r="AE988" s="91" t="str">
        <f t="shared" si="389"/>
        <v>-</v>
      </c>
      <c r="AF988" s="91" t="str">
        <f t="shared" si="389"/>
        <v>-</v>
      </c>
      <c r="AG988" s="91" t="str">
        <f t="shared" si="389"/>
        <v>-</v>
      </c>
      <c r="AH988" s="91" t="str">
        <f t="shared" si="389"/>
        <v>-</v>
      </c>
      <c r="AI988" s="91" t="str">
        <f t="shared" si="389"/>
        <v>-</v>
      </c>
      <c r="AJ988" s="91" t="str">
        <f t="shared" si="389"/>
        <v>-</v>
      </c>
      <c r="AK988" s="91" t="str">
        <f t="shared" si="389"/>
        <v>-</v>
      </c>
      <c r="AL988" s="91" t="str">
        <f t="shared" si="389"/>
        <v>-</v>
      </c>
      <c r="AM988" s="91" t="str">
        <f t="shared" si="389"/>
        <v>-</v>
      </c>
    </row>
    <row r="989" spans="1:39">
      <c r="A989" s="58" t="str">
        <f t="shared" si="378"/>
        <v/>
      </c>
      <c r="B989" s="120" t="str">
        <f t="shared" si="378"/>
        <v/>
      </c>
      <c r="C989" s="86" t="str">
        <f t="shared" si="378"/>
        <v/>
      </c>
      <c r="D989" s="87" t="str">
        <f t="shared" si="378"/>
        <v/>
      </c>
      <c r="E989" s="91" t="str">
        <f t="shared" ref="E989:AM989" si="390">IFERROR(RANK(E375,E$4:E$610,),"-")</f>
        <v>-</v>
      </c>
      <c r="F989" s="91" t="str">
        <f t="shared" si="390"/>
        <v>-</v>
      </c>
      <c r="G989" s="91" t="str">
        <f t="shared" si="390"/>
        <v>-</v>
      </c>
      <c r="H989" s="91" t="str">
        <f t="shared" si="390"/>
        <v>-</v>
      </c>
      <c r="I989" s="91" t="str">
        <f t="shared" si="390"/>
        <v>-</v>
      </c>
      <c r="J989" s="91" t="str">
        <f t="shared" si="390"/>
        <v>-</v>
      </c>
      <c r="K989" s="91" t="str">
        <f t="shared" si="390"/>
        <v>-</v>
      </c>
      <c r="L989" s="91" t="str">
        <f t="shared" si="390"/>
        <v>-</v>
      </c>
      <c r="M989" s="91" t="str">
        <f t="shared" si="390"/>
        <v>-</v>
      </c>
      <c r="N989" s="91" t="str">
        <f t="shared" si="390"/>
        <v>-</v>
      </c>
      <c r="O989" s="91" t="str">
        <f t="shared" si="390"/>
        <v>-</v>
      </c>
      <c r="P989" s="91" t="str">
        <f t="shared" si="390"/>
        <v>-</v>
      </c>
      <c r="Q989" s="91" t="str">
        <f t="shared" si="390"/>
        <v>-</v>
      </c>
      <c r="R989" s="91" t="str">
        <f t="shared" si="390"/>
        <v>-</v>
      </c>
      <c r="S989" s="91" t="str">
        <f t="shared" si="390"/>
        <v>-</v>
      </c>
      <c r="T989" s="91" t="str">
        <f t="shared" si="390"/>
        <v>-</v>
      </c>
      <c r="U989" s="91" t="str">
        <f t="shared" si="390"/>
        <v>-</v>
      </c>
      <c r="V989" s="91" t="str">
        <f t="shared" si="390"/>
        <v>-</v>
      </c>
      <c r="W989" s="91" t="str">
        <f t="shared" si="390"/>
        <v>-</v>
      </c>
      <c r="X989" s="91" t="str">
        <f t="shared" si="390"/>
        <v>-</v>
      </c>
      <c r="Y989" s="91" t="str">
        <f t="shared" si="390"/>
        <v>-</v>
      </c>
      <c r="Z989" s="91" t="str">
        <f t="shared" si="390"/>
        <v>-</v>
      </c>
      <c r="AA989" s="91" t="str">
        <f t="shared" si="390"/>
        <v>-</v>
      </c>
      <c r="AB989" s="91" t="str">
        <f t="shared" si="390"/>
        <v>-</v>
      </c>
      <c r="AC989" s="91" t="str">
        <f t="shared" si="390"/>
        <v>-</v>
      </c>
      <c r="AD989" s="91" t="str">
        <f t="shared" si="390"/>
        <v>-</v>
      </c>
      <c r="AE989" s="91" t="str">
        <f t="shared" si="390"/>
        <v>-</v>
      </c>
      <c r="AF989" s="91" t="str">
        <f t="shared" si="390"/>
        <v>-</v>
      </c>
      <c r="AG989" s="91" t="str">
        <f t="shared" si="390"/>
        <v>-</v>
      </c>
      <c r="AH989" s="91" t="str">
        <f t="shared" si="390"/>
        <v>-</v>
      </c>
      <c r="AI989" s="91" t="str">
        <f t="shared" si="390"/>
        <v>-</v>
      </c>
      <c r="AJ989" s="91" t="str">
        <f t="shared" si="390"/>
        <v>-</v>
      </c>
      <c r="AK989" s="91" t="str">
        <f t="shared" si="390"/>
        <v>-</v>
      </c>
      <c r="AL989" s="91" t="str">
        <f t="shared" si="390"/>
        <v>-</v>
      </c>
      <c r="AM989" s="91" t="str">
        <f t="shared" si="390"/>
        <v>-</v>
      </c>
    </row>
    <row r="990" spans="1:39">
      <c r="A990" s="58" t="str">
        <f t="shared" si="378"/>
        <v/>
      </c>
      <c r="B990" s="120" t="str">
        <f t="shared" si="378"/>
        <v/>
      </c>
      <c r="C990" s="86" t="str">
        <f t="shared" si="378"/>
        <v/>
      </c>
      <c r="D990" s="87" t="str">
        <f t="shared" si="378"/>
        <v/>
      </c>
      <c r="E990" s="91" t="str">
        <f t="shared" ref="E990:AM990" si="391">IFERROR(RANK(E376,E$4:E$610,),"-")</f>
        <v>-</v>
      </c>
      <c r="F990" s="91" t="str">
        <f t="shared" si="391"/>
        <v>-</v>
      </c>
      <c r="G990" s="91" t="str">
        <f t="shared" si="391"/>
        <v>-</v>
      </c>
      <c r="H990" s="91" t="str">
        <f t="shared" si="391"/>
        <v>-</v>
      </c>
      <c r="I990" s="91" t="str">
        <f t="shared" si="391"/>
        <v>-</v>
      </c>
      <c r="J990" s="91" t="str">
        <f t="shared" si="391"/>
        <v>-</v>
      </c>
      <c r="K990" s="91" t="str">
        <f t="shared" si="391"/>
        <v>-</v>
      </c>
      <c r="L990" s="91" t="str">
        <f t="shared" si="391"/>
        <v>-</v>
      </c>
      <c r="M990" s="91" t="str">
        <f t="shared" si="391"/>
        <v>-</v>
      </c>
      <c r="N990" s="91" t="str">
        <f t="shared" si="391"/>
        <v>-</v>
      </c>
      <c r="O990" s="91" t="str">
        <f t="shared" si="391"/>
        <v>-</v>
      </c>
      <c r="P990" s="91" t="str">
        <f t="shared" si="391"/>
        <v>-</v>
      </c>
      <c r="Q990" s="91" t="str">
        <f t="shared" si="391"/>
        <v>-</v>
      </c>
      <c r="R990" s="91" t="str">
        <f t="shared" si="391"/>
        <v>-</v>
      </c>
      <c r="S990" s="91" t="str">
        <f t="shared" si="391"/>
        <v>-</v>
      </c>
      <c r="T990" s="91" t="str">
        <f t="shared" si="391"/>
        <v>-</v>
      </c>
      <c r="U990" s="91" t="str">
        <f t="shared" si="391"/>
        <v>-</v>
      </c>
      <c r="V990" s="91" t="str">
        <f t="shared" si="391"/>
        <v>-</v>
      </c>
      <c r="W990" s="91" t="str">
        <f t="shared" si="391"/>
        <v>-</v>
      </c>
      <c r="X990" s="91" t="str">
        <f t="shared" si="391"/>
        <v>-</v>
      </c>
      <c r="Y990" s="91" t="str">
        <f t="shared" si="391"/>
        <v>-</v>
      </c>
      <c r="Z990" s="91" t="str">
        <f t="shared" si="391"/>
        <v>-</v>
      </c>
      <c r="AA990" s="91" t="str">
        <f t="shared" si="391"/>
        <v>-</v>
      </c>
      <c r="AB990" s="91" t="str">
        <f t="shared" si="391"/>
        <v>-</v>
      </c>
      <c r="AC990" s="91" t="str">
        <f t="shared" si="391"/>
        <v>-</v>
      </c>
      <c r="AD990" s="91" t="str">
        <f t="shared" si="391"/>
        <v>-</v>
      </c>
      <c r="AE990" s="91" t="str">
        <f t="shared" si="391"/>
        <v>-</v>
      </c>
      <c r="AF990" s="91" t="str">
        <f t="shared" si="391"/>
        <v>-</v>
      </c>
      <c r="AG990" s="91" t="str">
        <f t="shared" si="391"/>
        <v>-</v>
      </c>
      <c r="AH990" s="91" t="str">
        <f t="shared" si="391"/>
        <v>-</v>
      </c>
      <c r="AI990" s="91" t="str">
        <f t="shared" si="391"/>
        <v>-</v>
      </c>
      <c r="AJ990" s="91" t="str">
        <f t="shared" si="391"/>
        <v>-</v>
      </c>
      <c r="AK990" s="91" t="str">
        <f t="shared" si="391"/>
        <v>-</v>
      </c>
      <c r="AL990" s="91" t="str">
        <f t="shared" si="391"/>
        <v>-</v>
      </c>
      <c r="AM990" s="91" t="str">
        <f t="shared" si="391"/>
        <v>-</v>
      </c>
    </row>
    <row r="991" spans="1:39">
      <c r="A991" s="58" t="str">
        <f t="shared" si="378"/>
        <v/>
      </c>
      <c r="B991" s="120" t="str">
        <f t="shared" si="378"/>
        <v/>
      </c>
      <c r="C991" s="86" t="str">
        <f t="shared" si="378"/>
        <v/>
      </c>
      <c r="D991" s="87" t="str">
        <f t="shared" si="378"/>
        <v/>
      </c>
      <c r="E991" s="91" t="str">
        <f t="shared" ref="E991:AM991" si="392">IFERROR(RANK(E377,E$4:E$610,),"-")</f>
        <v>-</v>
      </c>
      <c r="F991" s="91" t="str">
        <f t="shared" si="392"/>
        <v>-</v>
      </c>
      <c r="G991" s="91" t="str">
        <f t="shared" si="392"/>
        <v>-</v>
      </c>
      <c r="H991" s="91" t="str">
        <f t="shared" si="392"/>
        <v>-</v>
      </c>
      <c r="I991" s="91" t="str">
        <f t="shared" si="392"/>
        <v>-</v>
      </c>
      <c r="J991" s="91" t="str">
        <f t="shared" si="392"/>
        <v>-</v>
      </c>
      <c r="K991" s="91" t="str">
        <f t="shared" si="392"/>
        <v>-</v>
      </c>
      <c r="L991" s="91" t="str">
        <f t="shared" si="392"/>
        <v>-</v>
      </c>
      <c r="M991" s="91" t="str">
        <f t="shared" si="392"/>
        <v>-</v>
      </c>
      <c r="N991" s="91" t="str">
        <f t="shared" si="392"/>
        <v>-</v>
      </c>
      <c r="O991" s="91" t="str">
        <f t="shared" si="392"/>
        <v>-</v>
      </c>
      <c r="P991" s="91" t="str">
        <f t="shared" si="392"/>
        <v>-</v>
      </c>
      <c r="Q991" s="91" t="str">
        <f t="shared" si="392"/>
        <v>-</v>
      </c>
      <c r="R991" s="91" t="str">
        <f t="shared" si="392"/>
        <v>-</v>
      </c>
      <c r="S991" s="91" t="str">
        <f t="shared" si="392"/>
        <v>-</v>
      </c>
      <c r="T991" s="91" t="str">
        <f t="shared" si="392"/>
        <v>-</v>
      </c>
      <c r="U991" s="91" t="str">
        <f t="shared" si="392"/>
        <v>-</v>
      </c>
      <c r="V991" s="91" t="str">
        <f t="shared" si="392"/>
        <v>-</v>
      </c>
      <c r="W991" s="91" t="str">
        <f t="shared" si="392"/>
        <v>-</v>
      </c>
      <c r="X991" s="91" t="str">
        <f t="shared" si="392"/>
        <v>-</v>
      </c>
      <c r="Y991" s="91" t="str">
        <f t="shared" si="392"/>
        <v>-</v>
      </c>
      <c r="Z991" s="91" t="str">
        <f t="shared" si="392"/>
        <v>-</v>
      </c>
      <c r="AA991" s="91" t="str">
        <f t="shared" si="392"/>
        <v>-</v>
      </c>
      <c r="AB991" s="91" t="str">
        <f t="shared" si="392"/>
        <v>-</v>
      </c>
      <c r="AC991" s="91" t="str">
        <f t="shared" si="392"/>
        <v>-</v>
      </c>
      <c r="AD991" s="91" t="str">
        <f t="shared" si="392"/>
        <v>-</v>
      </c>
      <c r="AE991" s="91" t="str">
        <f t="shared" si="392"/>
        <v>-</v>
      </c>
      <c r="AF991" s="91" t="str">
        <f t="shared" si="392"/>
        <v>-</v>
      </c>
      <c r="AG991" s="91" t="str">
        <f t="shared" si="392"/>
        <v>-</v>
      </c>
      <c r="AH991" s="91" t="str">
        <f t="shared" si="392"/>
        <v>-</v>
      </c>
      <c r="AI991" s="91" t="str">
        <f t="shared" si="392"/>
        <v>-</v>
      </c>
      <c r="AJ991" s="91" t="str">
        <f t="shared" si="392"/>
        <v>-</v>
      </c>
      <c r="AK991" s="91" t="str">
        <f t="shared" si="392"/>
        <v>-</v>
      </c>
      <c r="AL991" s="91" t="str">
        <f t="shared" si="392"/>
        <v>-</v>
      </c>
      <c r="AM991" s="91" t="str">
        <f t="shared" si="392"/>
        <v>-</v>
      </c>
    </row>
    <row r="992" spans="1:39">
      <c r="A992" s="58" t="str">
        <f t="shared" si="378"/>
        <v/>
      </c>
      <c r="B992" s="120" t="str">
        <f t="shared" si="378"/>
        <v/>
      </c>
      <c r="C992" s="86" t="str">
        <f t="shared" si="378"/>
        <v/>
      </c>
      <c r="D992" s="87" t="str">
        <f t="shared" si="378"/>
        <v/>
      </c>
      <c r="E992" s="91" t="str">
        <f t="shared" ref="E992:AM992" si="393">IFERROR(RANK(E378,E$4:E$610,),"-")</f>
        <v>-</v>
      </c>
      <c r="F992" s="91" t="str">
        <f t="shared" si="393"/>
        <v>-</v>
      </c>
      <c r="G992" s="91" t="str">
        <f t="shared" si="393"/>
        <v>-</v>
      </c>
      <c r="H992" s="91" t="str">
        <f t="shared" si="393"/>
        <v>-</v>
      </c>
      <c r="I992" s="91" t="str">
        <f t="shared" si="393"/>
        <v>-</v>
      </c>
      <c r="J992" s="91" t="str">
        <f t="shared" si="393"/>
        <v>-</v>
      </c>
      <c r="K992" s="91" t="str">
        <f t="shared" si="393"/>
        <v>-</v>
      </c>
      <c r="L992" s="91" t="str">
        <f t="shared" si="393"/>
        <v>-</v>
      </c>
      <c r="M992" s="91" t="str">
        <f t="shared" si="393"/>
        <v>-</v>
      </c>
      <c r="N992" s="91" t="str">
        <f t="shared" si="393"/>
        <v>-</v>
      </c>
      <c r="O992" s="91" t="str">
        <f t="shared" si="393"/>
        <v>-</v>
      </c>
      <c r="P992" s="91" t="str">
        <f t="shared" si="393"/>
        <v>-</v>
      </c>
      <c r="Q992" s="91" t="str">
        <f t="shared" si="393"/>
        <v>-</v>
      </c>
      <c r="R992" s="91" t="str">
        <f t="shared" si="393"/>
        <v>-</v>
      </c>
      <c r="S992" s="91" t="str">
        <f t="shared" si="393"/>
        <v>-</v>
      </c>
      <c r="T992" s="91" t="str">
        <f t="shared" si="393"/>
        <v>-</v>
      </c>
      <c r="U992" s="91" t="str">
        <f t="shared" si="393"/>
        <v>-</v>
      </c>
      <c r="V992" s="91" t="str">
        <f t="shared" si="393"/>
        <v>-</v>
      </c>
      <c r="W992" s="91" t="str">
        <f t="shared" si="393"/>
        <v>-</v>
      </c>
      <c r="X992" s="91" t="str">
        <f t="shared" si="393"/>
        <v>-</v>
      </c>
      <c r="Y992" s="91" t="str">
        <f t="shared" si="393"/>
        <v>-</v>
      </c>
      <c r="Z992" s="91" t="str">
        <f t="shared" si="393"/>
        <v>-</v>
      </c>
      <c r="AA992" s="91" t="str">
        <f t="shared" si="393"/>
        <v>-</v>
      </c>
      <c r="AB992" s="91" t="str">
        <f t="shared" si="393"/>
        <v>-</v>
      </c>
      <c r="AC992" s="91" t="str">
        <f t="shared" si="393"/>
        <v>-</v>
      </c>
      <c r="AD992" s="91" t="str">
        <f t="shared" si="393"/>
        <v>-</v>
      </c>
      <c r="AE992" s="91" t="str">
        <f t="shared" si="393"/>
        <v>-</v>
      </c>
      <c r="AF992" s="91" t="str">
        <f t="shared" si="393"/>
        <v>-</v>
      </c>
      <c r="AG992" s="91" t="str">
        <f t="shared" si="393"/>
        <v>-</v>
      </c>
      <c r="AH992" s="91" t="str">
        <f t="shared" si="393"/>
        <v>-</v>
      </c>
      <c r="AI992" s="91" t="str">
        <f t="shared" si="393"/>
        <v>-</v>
      </c>
      <c r="AJ992" s="91" t="str">
        <f t="shared" si="393"/>
        <v>-</v>
      </c>
      <c r="AK992" s="91" t="str">
        <f t="shared" si="393"/>
        <v>-</v>
      </c>
      <c r="AL992" s="91" t="str">
        <f t="shared" si="393"/>
        <v>-</v>
      </c>
      <c r="AM992" s="91" t="str">
        <f t="shared" si="393"/>
        <v>-</v>
      </c>
    </row>
    <row r="993" spans="1:39">
      <c r="A993" s="58" t="str">
        <f t="shared" si="378"/>
        <v/>
      </c>
      <c r="B993" s="120" t="str">
        <f t="shared" si="378"/>
        <v/>
      </c>
      <c r="C993" s="86" t="str">
        <f t="shared" si="378"/>
        <v/>
      </c>
      <c r="D993" s="87" t="str">
        <f t="shared" si="378"/>
        <v/>
      </c>
      <c r="E993" s="91" t="str">
        <f t="shared" ref="E993:AM993" si="394">IFERROR(RANK(E379,E$4:E$610,),"-")</f>
        <v>-</v>
      </c>
      <c r="F993" s="91" t="str">
        <f t="shared" si="394"/>
        <v>-</v>
      </c>
      <c r="G993" s="91" t="str">
        <f t="shared" si="394"/>
        <v>-</v>
      </c>
      <c r="H993" s="91" t="str">
        <f t="shared" si="394"/>
        <v>-</v>
      </c>
      <c r="I993" s="91" t="str">
        <f t="shared" si="394"/>
        <v>-</v>
      </c>
      <c r="J993" s="91" t="str">
        <f t="shared" si="394"/>
        <v>-</v>
      </c>
      <c r="K993" s="91" t="str">
        <f t="shared" si="394"/>
        <v>-</v>
      </c>
      <c r="L993" s="91" t="str">
        <f t="shared" si="394"/>
        <v>-</v>
      </c>
      <c r="M993" s="91" t="str">
        <f t="shared" si="394"/>
        <v>-</v>
      </c>
      <c r="N993" s="91" t="str">
        <f t="shared" si="394"/>
        <v>-</v>
      </c>
      <c r="O993" s="91" t="str">
        <f t="shared" si="394"/>
        <v>-</v>
      </c>
      <c r="P993" s="91" t="str">
        <f t="shared" si="394"/>
        <v>-</v>
      </c>
      <c r="Q993" s="91" t="str">
        <f t="shared" si="394"/>
        <v>-</v>
      </c>
      <c r="R993" s="91" t="str">
        <f t="shared" si="394"/>
        <v>-</v>
      </c>
      <c r="S993" s="91" t="str">
        <f t="shared" si="394"/>
        <v>-</v>
      </c>
      <c r="T993" s="91" t="str">
        <f t="shared" si="394"/>
        <v>-</v>
      </c>
      <c r="U993" s="91" t="str">
        <f t="shared" si="394"/>
        <v>-</v>
      </c>
      <c r="V993" s="91" t="str">
        <f t="shared" si="394"/>
        <v>-</v>
      </c>
      <c r="W993" s="91" t="str">
        <f t="shared" si="394"/>
        <v>-</v>
      </c>
      <c r="X993" s="91" t="str">
        <f t="shared" si="394"/>
        <v>-</v>
      </c>
      <c r="Y993" s="91" t="str">
        <f t="shared" si="394"/>
        <v>-</v>
      </c>
      <c r="Z993" s="91" t="str">
        <f t="shared" si="394"/>
        <v>-</v>
      </c>
      <c r="AA993" s="91" t="str">
        <f t="shared" si="394"/>
        <v>-</v>
      </c>
      <c r="AB993" s="91" t="str">
        <f t="shared" si="394"/>
        <v>-</v>
      </c>
      <c r="AC993" s="91" t="str">
        <f t="shared" si="394"/>
        <v>-</v>
      </c>
      <c r="AD993" s="91" t="str">
        <f t="shared" si="394"/>
        <v>-</v>
      </c>
      <c r="AE993" s="91" t="str">
        <f t="shared" si="394"/>
        <v>-</v>
      </c>
      <c r="AF993" s="91" t="str">
        <f t="shared" si="394"/>
        <v>-</v>
      </c>
      <c r="AG993" s="91" t="str">
        <f t="shared" si="394"/>
        <v>-</v>
      </c>
      <c r="AH993" s="91" t="str">
        <f t="shared" si="394"/>
        <v>-</v>
      </c>
      <c r="AI993" s="91" t="str">
        <f t="shared" si="394"/>
        <v>-</v>
      </c>
      <c r="AJ993" s="91" t="str">
        <f t="shared" si="394"/>
        <v>-</v>
      </c>
      <c r="AK993" s="91" t="str">
        <f t="shared" si="394"/>
        <v>-</v>
      </c>
      <c r="AL993" s="91" t="str">
        <f t="shared" si="394"/>
        <v>-</v>
      </c>
      <c r="AM993" s="91" t="str">
        <f t="shared" si="394"/>
        <v>-</v>
      </c>
    </row>
    <row r="994" spans="1:39">
      <c r="A994" s="58" t="str">
        <f t="shared" si="378"/>
        <v/>
      </c>
      <c r="B994" s="120" t="str">
        <f t="shared" si="378"/>
        <v/>
      </c>
      <c r="C994" s="86" t="str">
        <f t="shared" si="378"/>
        <v/>
      </c>
      <c r="D994" s="87" t="str">
        <f t="shared" si="378"/>
        <v/>
      </c>
      <c r="E994" s="91" t="str">
        <f t="shared" ref="E994:AM994" si="395">IFERROR(RANK(E380,E$4:E$610,),"-")</f>
        <v>-</v>
      </c>
      <c r="F994" s="91" t="str">
        <f t="shared" si="395"/>
        <v>-</v>
      </c>
      <c r="G994" s="91" t="str">
        <f t="shared" si="395"/>
        <v>-</v>
      </c>
      <c r="H994" s="91" t="str">
        <f t="shared" si="395"/>
        <v>-</v>
      </c>
      <c r="I994" s="91" t="str">
        <f t="shared" si="395"/>
        <v>-</v>
      </c>
      <c r="J994" s="91" t="str">
        <f t="shared" si="395"/>
        <v>-</v>
      </c>
      <c r="K994" s="91" t="str">
        <f t="shared" si="395"/>
        <v>-</v>
      </c>
      <c r="L994" s="91" t="str">
        <f t="shared" si="395"/>
        <v>-</v>
      </c>
      <c r="M994" s="91" t="str">
        <f t="shared" si="395"/>
        <v>-</v>
      </c>
      <c r="N994" s="91" t="str">
        <f t="shared" si="395"/>
        <v>-</v>
      </c>
      <c r="O994" s="91" t="str">
        <f t="shared" si="395"/>
        <v>-</v>
      </c>
      <c r="P994" s="91" t="str">
        <f t="shared" si="395"/>
        <v>-</v>
      </c>
      <c r="Q994" s="91" t="str">
        <f t="shared" si="395"/>
        <v>-</v>
      </c>
      <c r="R994" s="91" t="str">
        <f t="shared" si="395"/>
        <v>-</v>
      </c>
      <c r="S994" s="91" t="str">
        <f t="shared" si="395"/>
        <v>-</v>
      </c>
      <c r="T994" s="91" t="str">
        <f t="shared" si="395"/>
        <v>-</v>
      </c>
      <c r="U994" s="91" t="str">
        <f t="shared" si="395"/>
        <v>-</v>
      </c>
      <c r="V994" s="91" t="str">
        <f t="shared" si="395"/>
        <v>-</v>
      </c>
      <c r="W994" s="91" t="str">
        <f t="shared" si="395"/>
        <v>-</v>
      </c>
      <c r="X994" s="91" t="str">
        <f t="shared" si="395"/>
        <v>-</v>
      </c>
      <c r="Y994" s="91" t="str">
        <f t="shared" si="395"/>
        <v>-</v>
      </c>
      <c r="Z994" s="91" t="str">
        <f t="shared" si="395"/>
        <v>-</v>
      </c>
      <c r="AA994" s="91" t="str">
        <f t="shared" si="395"/>
        <v>-</v>
      </c>
      <c r="AB994" s="91" t="str">
        <f t="shared" si="395"/>
        <v>-</v>
      </c>
      <c r="AC994" s="91" t="str">
        <f t="shared" si="395"/>
        <v>-</v>
      </c>
      <c r="AD994" s="91" t="str">
        <f t="shared" si="395"/>
        <v>-</v>
      </c>
      <c r="AE994" s="91" t="str">
        <f t="shared" si="395"/>
        <v>-</v>
      </c>
      <c r="AF994" s="91" t="str">
        <f t="shared" si="395"/>
        <v>-</v>
      </c>
      <c r="AG994" s="91" t="str">
        <f t="shared" si="395"/>
        <v>-</v>
      </c>
      <c r="AH994" s="91" t="str">
        <f t="shared" si="395"/>
        <v>-</v>
      </c>
      <c r="AI994" s="91" t="str">
        <f t="shared" si="395"/>
        <v>-</v>
      </c>
      <c r="AJ994" s="91" t="str">
        <f t="shared" si="395"/>
        <v>-</v>
      </c>
      <c r="AK994" s="91" t="str">
        <f t="shared" si="395"/>
        <v>-</v>
      </c>
      <c r="AL994" s="91" t="str">
        <f t="shared" si="395"/>
        <v>-</v>
      </c>
      <c r="AM994" s="91" t="str">
        <f t="shared" si="395"/>
        <v>-</v>
      </c>
    </row>
    <row r="995" spans="1:39">
      <c r="A995" s="58" t="str">
        <f t="shared" si="378"/>
        <v/>
      </c>
      <c r="B995" s="120" t="str">
        <f t="shared" si="378"/>
        <v/>
      </c>
      <c r="C995" s="86" t="str">
        <f t="shared" si="378"/>
        <v/>
      </c>
      <c r="D995" s="87" t="str">
        <f t="shared" si="378"/>
        <v/>
      </c>
      <c r="E995" s="91" t="str">
        <f t="shared" ref="E995:AM995" si="396">IFERROR(RANK(E381,E$4:E$610,),"-")</f>
        <v>-</v>
      </c>
      <c r="F995" s="91" t="str">
        <f t="shared" si="396"/>
        <v>-</v>
      </c>
      <c r="G995" s="91" t="str">
        <f t="shared" si="396"/>
        <v>-</v>
      </c>
      <c r="H995" s="91" t="str">
        <f t="shared" si="396"/>
        <v>-</v>
      </c>
      <c r="I995" s="91" t="str">
        <f t="shared" si="396"/>
        <v>-</v>
      </c>
      <c r="J995" s="91" t="str">
        <f t="shared" si="396"/>
        <v>-</v>
      </c>
      <c r="K995" s="91" t="str">
        <f t="shared" si="396"/>
        <v>-</v>
      </c>
      <c r="L995" s="91" t="str">
        <f t="shared" si="396"/>
        <v>-</v>
      </c>
      <c r="M995" s="91" t="str">
        <f t="shared" si="396"/>
        <v>-</v>
      </c>
      <c r="N995" s="91" t="str">
        <f t="shared" si="396"/>
        <v>-</v>
      </c>
      <c r="O995" s="91" t="str">
        <f t="shared" si="396"/>
        <v>-</v>
      </c>
      <c r="P995" s="91" t="str">
        <f t="shared" si="396"/>
        <v>-</v>
      </c>
      <c r="Q995" s="91" t="str">
        <f t="shared" si="396"/>
        <v>-</v>
      </c>
      <c r="R995" s="91" t="str">
        <f t="shared" si="396"/>
        <v>-</v>
      </c>
      <c r="S995" s="91" t="str">
        <f t="shared" si="396"/>
        <v>-</v>
      </c>
      <c r="T995" s="91" t="str">
        <f t="shared" si="396"/>
        <v>-</v>
      </c>
      <c r="U995" s="91" t="str">
        <f t="shared" si="396"/>
        <v>-</v>
      </c>
      <c r="V995" s="91" t="str">
        <f t="shared" si="396"/>
        <v>-</v>
      </c>
      <c r="W995" s="91" t="str">
        <f t="shared" si="396"/>
        <v>-</v>
      </c>
      <c r="X995" s="91" t="str">
        <f t="shared" si="396"/>
        <v>-</v>
      </c>
      <c r="Y995" s="91" t="str">
        <f t="shared" si="396"/>
        <v>-</v>
      </c>
      <c r="Z995" s="91" t="str">
        <f t="shared" si="396"/>
        <v>-</v>
      </c>
      <c r="AA995" s="91" t="str">
        <f t="shared" si="396"/>
        <v>-</v>
      </c>
      <c r="AB995" s="91" t="str">
        <f t="shared" si="396"/>
        <v>-</v>
      </c>
      <c r="AC995" s="91" t="str">
        <f t="shared" si="396"/>
        <v>-</v>
      </c>
      <c r="AD995" s="91" t="str">
        <f t="shared" si="396"/>
        <v>-</v>
      </c>
      <c r="AE995" s="91" t="str">
        <f t="shared" si="396"/>
        <v>-</v>
      </c>
      <c r="AF995" s="91" t="str">
        <f t="shared" si="396"/>
        <v>-</v>
      </c>
      <c r="AG995" s="91" t="str">
        <f t="shared" si="396"/>
        <v>-</v>
      </c>
      <c r="AH995" s="91" t="str">
        <f t="shared" si="396"/>
        <v>-</v>
      </c>
      <c r="AI995" s="91" t="str">
        <f t="shared" si="396"/>
        <v>-</v>
      </c>
      <c r="AJ995" s="91" t="str">
        <f t="shared" si="396"/>
        <v>-</v>
      </c>
      <c r="AK995" s="91" t="str">
        <f t="shared" si="396"/>
        <v>-</v>
      </c>
      <c r="AL995" s="91" t="str">
        <f t="shared" si="396"/>
        <v>-</v>
      </c>
      <c r="AM995" s="91" t="str">
        <f t="shared" si="396"/>
        <v>-</v>
      </c>
    </row>
    <row r="996" spans="1:39">
      <c r="A996" s="58" t="str">
        <f t="shared" si="378"/>
        <v/>
      </c>
      <c r="B996" s="120" t="str">
        <f t="shared" si="378"/>
        <v/>
      </c>
      <c r="C996" s="86" t="str">
        <f t="shared" si="378"/>
        <v/>
      </c>
      <c r="D996" s="87" t="str">
        <f t="shared" si="378"/>
        <v/>
      </c>
      <c r="E996" s="91" t="str">
        <f t="shared" ref="E996:AM996" si="397">IFERROR(RANK(E382,E$4:E$610,),"-")</f>
        <v>-</v>
      </c>
      <c r="F996" s="91" t="str">
        <f t="shared" si="397"/>
        <v>-</v>
      </c>
      <c r="G996" s="91" t="str">
        <f t="shared" si="397"/>
        <v>-</v>
      </c>
      <c r="H996" s="91" t="str">
        <f t="shared" si="397"/>
        <v>-</v>
      </c>
      <c r="I996" s="91" t="str">
        <f t="shared" si="397"/>
        <v>-</v>
      </c>
      <c r="J996" s="91" t="str">
        <f t="shared" si="397"/>
        <v>-</v>
      </c>
      <c r="K996" s="91" t="str">
        <f t="shared" si="397"/>
        <v>-</v>
      </c>
      <c r="L996" s="91" t="str">
        <f t="shared" si="397"/>
        <v>-</v>
      </c>
      <c r="M996" s="91" t="str">
        <f t="shared" si="397"/>
        <v>-</v>
      </c>
      <c r="N996" s="91" t="str">
        <f t="shared" si="397"/>
        <v>-</v>
      </c>
      <c r="O996" s="91" t="str">
        <f t="shared" si="397"/>
        <v>-</v>
      </c>
      <c r="P996" s="91" t="str">
        <f t="shared" si="397"/>
        <v>-</v>
      </c>
      <c r="Q996" s="91" t="str">
        <f t="shared" si="397"/>
        <v>-</v>
      </c>
      <c r="R996" s="91" t="str">
        <f t="shared" si="397"/>
        <v>-</v>
      </c>
      <c r="S996" s="91" t="str">
        <f t="shared" si="397"/>
        <v>-</v>
      </c>
      <c r="T996" s="91" t="str">
        <f t="shared" si="397"/>
        <v>-</v>
      </c>
      <c r="U996" s="91" t="str">
        <f t="shared" si="397"/>
        <v>-</v>
      </c>
      <c r="V996" s="91" t="str">
        <f t="shared" si="397"/>
        <v>-</v>
      </c>
      <c r="W996" s="91" t="str">
        <f t="shared" si="397"/>
        <v>-</v>
      </c>
      <c r="X996" s="91" t="str">
        <f t="shared" si="397"/>
        <v>-</v>
      </c>
      <c r="Y996" s="91" t="str">
        <f t="shared" si="397"/>
        <v>-</v>
      </c>
      <c r="Z996" s="91" t="str">
        <f t="shared" si="397"/>
        <v>-</v>
      </c>
      <c r="AA996" s="91" t="str">
        <f t="shared" si="397"/>
        <v>-</v>
      </c>
      <c r="AB996" s="91" t="str">
        <f t="shared" si="397"/>
        <v>-</v>
      </c>
      <c r="AC996" s="91" t="str">
        <f t="shared" si="397"/>
        <v>-</v>
      </c>
      <c r="AD996" s="91" t="str">
        <f t="shared" si="397"/>
        <v>-</v>
      </c>
      <c r="AE996" s="91" t="str">
        <f t="shared" si="397"/>
        <v>-</v>
      </c>
      <c r="AF996" s="91" t="str">
        <f t="shared" si="397"/>
        <v>-</v>
      </c>
      <c r="AG996" s="91" t="str">
        <f t="shared" si="397"/>
        <v>-</v>
      </c>
      <c r="AH996" s="91" t="str">
        <f t="shared" si="397"/>
        <v>-</v>
      </c>
      <c r="AI996" s="91" t="str">
        <f t="shared" si="397"/>
        <v>-</v>
      </c>
      <c r="AJ996" s="91" t="str">
        <f t="shared" si="397"/>
        <v>-</v>
      </c>
      <c r="AK996" s="91" t="str">
        <f t="shared" si="397"/>
        <v>-</v>
      </c>
      <c r="AL996" s="91" t="str">
        <f t="shared" si="397"/>
        <v>-</v>
      </c>
      <c r="AM996" s="91" t="str">
        <f t="shared" si="397"/>
        <v>-</v>
      </c>
    </row>
    <row r="997" spans="1:39">
      <c r="A997" s="58" t="str">
        <f t="shared" si="378"/>
        <v/>
      </c>
      <c r="B997" s="120" t="str">
        <f t="shared" si="378"/>
        <v/>
      </c>
      <c r="C997" s="86" t="str">
        <f t="shared" si="378"/>
        <v/>
      </c>
      <c r="D997" s="87" t="str">
        <f t="shared" si="378"/>
        <v/>
      </c>
      <c r="E997" s="91" t="str">
        <f t="shared" ref="E997:AM997" si="398">IFERROR(RANK(E383,E$4:E$610,),"-")</f>
        <v>-</v>
      </c>
      <c r="F997" s="91" t="str">
        <f t="shared" si="398"/>
        <v>-</v>
      </c>
      <c r="G997" s="91" t="str">
        <f t="shared" si="398"/>
        <v>-</v>
      </c>
      <c r="H997" s="91" t="str">
        <f t="shared" si="398"/>
        <v>-</v>
      </c>
      <c r="I997" s="91" t="str">
        <f t="shared" si="398"/>
        <v>-</v>
      </c>
      <c r="J997" s="91" t="str">
        <f t="shared" si="398"/>
        <v>-</v>
      </c>
      <c r="K997" s="91" t="str">
        <f t="shared" si="398"/>
        <v>-</v>
      </c>
      <c r="L997" s="91" t="str">
        <f t="shared" si="398"/>
        <v>-</v>
      </c>
      <c r="M997" s="91" t="str">
        <f t="shared" si="398"/>
        <v>-</v>
      </c>
      <c r="N997" s="91" t="str">
        <f t="shared" si="398"/>
        <v>-</v>
      </c>
      <c r="O997" s="91" t="str">
        <f t="shared" si="398"/>
        <v>-</v>
      </c>
      <c r="P997" s="91" t="str">
        <f t="shared" si="398"/>
        <v>-</v>
      </c>
      <c r="Q997" s="91" t="str">
        <f t="shared" si="398"/>
        <v>-</v>
      </c>
      <c r="R997" s="91" t="str">
        <f t="shared" si="398"/>
        <v>-</v>
      </c>
      <c r="S997" s="91" t="str">
        <f t="shared" si="398"/>
        <v>-</v>
      </c>
      <c r="T997" s="91" t="str">
        <f t="shared" si="398"/>
        <v>-</v>
      </c>
      <c r="U997" s="91" t="str">
        <f t="shared" si="398"/>
        <v>-</v>
      </c>
      <c r="V997" s="91" t="str">
        <f t="shared" si="398"/>
        <v>-</v>
      </c>
      <c r="W997" s="91" t="str">
        <f t="shared" si="398"/>
        <v>-</v>
      </c>
      <c r="X997" s="91" t="str">
        <f t="shared" si="398"/>
        <v>-</v>
      </c>
      <c r="Y997" s="91" t="str">
        <f t="shared" si="398"/>
        <v>-</v>
      </c>
      <c r="Z997" s="91" t="str">
        <f t="shared" si="398"/>
        <v>-</v>
      </c>
      <c r="AA997" s="91" t="str">
        <f t="shared" si="398"/>
        <v>-</v>
      </c>
      <c r="AB997" s="91" t="str">
        <f t="shared" si="398"/>
        <v>-</v>
      </c>
      <c r="AC997" s="91" t="str">
        <f t="shared" si="398"/>
        <v>-</v>
      </c>
      <c r="AD997" s="91" t="str">
        <f t="shared" si="398"/>
        <v>-</v>
      </c>
      <c r="AE997" s="91" t="str">
        <f t="shared" si="398"/>
        <v>-</v>
      </c>
      <c r="AF997" s="91" t="str">
        <f t="shared" si="398"/>
        <v>-</v>
      </c>
      <c r="AG997" s="91" t="str">
        <f t="shared" si="398"/>
        <v>-</v>
      </c>
      <c r="AH997" s="91" t="str">
        <f t="shared" si="398"/>
        <v>-</v>
      </c>
      <c r="AI997" s="91" t="str">
        <f t="shared" si="398"/>
        <v>-</v>
      </c>
      <c r="AJ997" s="91" t="str">
        <f t="shared" si="398"/>
        <v>-</v>
      </c>
      <c r="AK997" s="91" t="str">
        <f t="shared" si="398"/>
        <v>-</v>
      </c>
      <c r="AL997" s="91" t="str">
        <f t="shared" si="398"/>
        <v>-</v>
      </c>
      <c r="AM997" s="91" t="str">
        <f t="shared" si="398"/>
        <v>-</v>
      </c>
    </row>
    <row r="998" spans="1:39">
      <c r="A998" s="58" t="str">
        <f t="shared" ref="A998:D1017" si="399">A384</f>
        <v/>
      </c>
      <c r="B998" s="120" t="str">
        <f t="shared" si="399"/>
        <v/>
      </c>
      <c r="C998" s="86" t="str">
        <f t="shared" si="399"/>
        <v/>
      </c>
      <c r="D998" s="87" t="str">
        <f t="shared" si="399"/>
        <v/>
      </c>
      <c r="E998" s="91" t="str">
        <f t="shared" ref="E998:AM998" si="400">IFERROR(RANK(E384,E$4:E$610,),"-")</f>
        <v>-</v>
      </c>
      <c r="F998" s="91" t="str">
        <f t="shared" si="400"/>
        <v>-</v>
      </c>
      <c r="G998" s="91" t="str">
        <f t="shared" si="400"/>
        <v>-</v>
      </c>
      <c r="H998" s="91" t="str">
        <f t="shared" si="400"/>
        <v>-</v>
      </c>
      <c r="I998" s="91" t="str">
        <f t="shared" si="400"/>
        <v>-</v>
      </c>
      <c r="J998" s="91" t="str">
        <f t="shared" si="400"/>
        <v>-</v>
      </c>
      <c r="K998" s="91" t="str">
        <f t="shared" si="400"/>
        <v>-</v>
      </c>
      <c r="L998" s="91" t="str">
        <f t="shared" si="400"/>
        <v>-</v>
      </c>
      <c r="M998" s="91" t="str">
        <f t="shared" si="400"/>
        <v>-</v>
      </c>
      <c r="N998" s="91" t="str">
        <f t="shared" si="400"/>
        <v>-</v>
      </c>
      <c r="O998" s="91" t="str">
        <f t="shared" si="400"/>
        <v>-</v>
      </c>
      <c r="P998" s="91" t="str">
        <f t="shared" si="400"/>
        <v>-</v>
      </c>
      <c r="Q998" s="91" t="str">
        <f t="shared" si="400"/>
        <v>-</v>
      </c>
      <c r="R998" s="91" t="str">
        <f t="shared" si="400"/>
        <v>-</v>
      </c>
      <c r="S998" s="91" t="str">
        <f t="shared" si="400"/>
        <v>-</v>
      </c>
      <c r="T998" s="91" t="str">
        <f t="shared" si="400"/>
        <v>-</v>
      </c>
      <c r="U998" s="91" t="str">
        <f t="shared" si="400"/>
        <v>-</v>
      </c>
      <c r="V998" s="91" t="str">
        <f t="shared" si="400"/>
        <v>-</v>
      </c>
      <c r="W998" s="91" t="str">
        <f t="shared" si="400"/>
        <v>-</v>
      </c>
      <c r="X998" s="91" t="str">
        <f t="shared" si="400"/>
        <v>-</v>
      </c>
      <c r="Y998" s="91" t="str">
        <f t="shared" si="400"/>
        <v>-</v>
      </c>
      <c r="Z998" s="91" t="str">
        <f t="shared" si="400"/>
        <v>-</v>
      </c>
      <c r="AA998" s="91" t="str">
        <f t="shared" si="400"/>
        <v>-</v>
      </c>
      <c r="AB998" s="91" t="str">
        <f t="shared" si="400"/>
        <v>-</v>
      </c>
      <c r="AC998" s="91" t="str">
        <f t="shared" si="400"/>
        <v>-</v>
      </c>
      <c r="AD998" s="91" t="str">
        <f t="shared" si="400"/>
        <v>-</v>
      </c>
      <c r="AE998" s="91" t="str">
        <f t="shared" si="400"/>
        <v>-</v>
      </c>
      <c r="AF998" s="91" t="str">
        <f t="shared" si="400"/>
        <v>-</v>
      </c>
      <c r="AG998" s="91" t="str">
        <f t="shared" si="400"/>
        <v>-</v>
      </c>
      <c r="AH998" s="91" t="str">
        <f t="shared" si="400"/>
        <v>-</v>
      </c>
      <c r="AI998" s="91" t="str">
        <f t="shared" si="400"/>
        <v>-</v>
      </c>
      <c r="AJ998" s="91" t="str">
        <f t="shared" si="400"/>
        <v>-</v>
      </c>
      <c r="AK998" s="91" t="str">
        <f t="shared" si="400"/>
        <v>-</v>
      </c>
      <c r="AL998" s="91" t="str">
        <f t="shared" si="400"/>
        <v>-</v>
      </c>
      <c r="AM998" s="91" t="str">
        <f t="shared" si="400"/>
        <v>-</v>
      </c>
    </row>
    <row r="999" spans="1:39">
      <c r="A999" s="58" t="str">
        <f t="shared" si="399"/>
        <v/>
      </c>
      <c r="B999" s="120" t="str">
        <f t="shared" si="399"/>
        <v/>
      </c>
      <c r="C999" s="86" t="str">
        <f t="shared" si="399"/>
        <v/>
      </c>
      <c r="D999" s="87" t="str">
        <f t="shared" si="399"/>
        <v/>
      </c>
      <c r="E999" s="91" t="str">
        <f t="shared" ref="E999:AM999" si="401">IFERROR(RANK(E385,E$4:E$610,),"-")</f>
        <v>-</v>
      </c>
      <c r="F999" s="91" t="str">
        <f t="shared" si="401"/>
        <v>-</v>
      </c>
      <c r="G999" s="91" t="str">
        <f t="shared" si="401"/>
        <v>-</v>
      </c>
      <c r="H999" s="91" t="str">
        <f t="shared" si="401"/>
        <v>-</v>
      </c>
      <c r="I999" s="91" t="str">
        <f t="shared" si="401"/>
        <v>-</v>
      </c>
      <c r="J999" s="91" t="str">
        <f t="shared" si="401"/>
        <v>-</v>
      </c>
      <c r="K999" s="91" t="str">
        <f t="shared" si="401"/>
        <v>-</v>
      </c>
      <c r="L999" s="91" t="str">
        <f t="shared" si="401"/>
        <v>-</v>
      </c>
      <c r="M999" s="91" t="str">
        <f t="shared" si="401"/>
        <v>-</v>
      </c>
      <c r="N999" s="91" t="str">
        <f t="shared" si="401"/>
        <v>-</v>
      </c>
      <c r="O999" s="91" t="str">
        <f t="shared" si="401"/>
        <v>-</v>
      </c>
      <c r="P999" s="91" t="str">
        <f t="shared" si="401"/>
        <v>-</v>
      </c>
      <c r="Q999" s="91" t="str">
        <f t="shared" si="401"/>
        <v>-</v>
      </c>
      <c r="R999" s="91" t="str">
        <f t="shared" si="401"/>
        <v>-</v>
      </c>
      <c r="S999" s="91" t="str">
        <f t="shared" si="401"/>
        <v>-</v>
      </c>
      <c r="T999" s="91" t="str">
        <f t="shared" si="401"/>
        <v>-</v>
      </c>
      <c r="U999" s="91" t="str">
        <f t="shared" si="401"/>
        <v>-</v>
      </c>
      <c r="V999" s="91" t="str">
        <f t="shared" si="401"/>
        <v>-</v>
      </c>
      <c r="W999" s="91" t="str">
        <f t="shared" si="401"/>
        <v>-</v>
      </c>
      <c r="X999" s="91" t="str">
        <f t="shared" si="401"/>
        <v>-</v>
      </c>
      <c r="Y999" s="91" t="str">
        <f t="shared" si="401"/>
        <v>-</v>
      </c>
      <c r="Z999" s="91" t="str">
        <f t="shared" si="401"/>
        <v>-</v>
      </c>
      <c r="AA999" s="91" t="str">
        <f t="shared" si="401"/>
        <v>-</v>
      </c>
      <c r="AB999" s="91" t="str">
        <f t="shared" si="401"/>
        <v>-</v>
      </c>
      <c r="AC999" s="91" t="str">
        <f t="shared" si="401"/>
        <v>-</v>
      </c>
      <c r="AD999" s="91" t="str">
        <f t="shared" si="401"/>
        <v>-</v>
      </c>
      <c r="AE999" s="91" t="str">
        <f t="shared" si="401"/>
        <v>-</v>
      </c>
      <c r="AF999" s="91" t="str">
        <f t="shared" si="401"/>
        <v>-</v>
      </c>
      <c r="AG999" s="91" t="str">
        <f t="shared" si="401"/>
        <v>-</v>
      </c>
      <c r="AH999" s="91" t="str">
        <f t="shared" si="401"/>
        <v>-</v>
      </c>
      <c r="AI999" s="91" t="str">
        <f t="shared" si="401"/>
        <v>-</v>
      </c>
      <c r="AJ999" s="91" t="str">
        <f t="shared" si="401"/>
        <v>-</v>
      </c>
      <c r="AK999" s="91" t="str">
        <f t="shared" si="401"/>
        <v>-</v>
      </c>
      <c r="AL999" s="91" t="str">
        <f t="shared" si="401"/>
        <v>-</v>
      </c>
      <c r="AM999" s="91" t="str">
        <f t="shared" si="401"/>
        <v>-</v>
      </c>
    </row>
    <row r="1000" spans="1:39">
      <c r="A1000" s="58" t="str">
        <f t="shared" si="399"/>
        <v/>
      </c>
      <c r="B1000" s="120" t="str">
        <f t="shared" si="399"/>
        <v/>
      </c>
      <c r="C1000" s="86" t="str">
        <f t="shared" si="399"/>
        <v/>
      </c>
      <c r="D1000" s="87" t="str">
        <f t="shared" si="399"/>
        <v/>
      </c>
      <c r="E1000" s="91" t="str">
        <f t="shared" ref="E1000:AM1000" si="402">IFERROR(RANK(E386,E$4:E$610,),"-")</f>
        <v>-</v>
      </c>
      <c r="F1000" s="91" t="str">
        <f t="shared" si="402"/>
        <v>-</v>
      </c>
      <c r="G1000" s="91" t="str">
        <f t="shared" si="402"/>
        <v>-</v>
      </c>
      <c r="H1000" s="91" t="str">
        <f t="shared" si="402"/>
        <v>-</v>
      </c>
      <c r="I1000" s="91" t="str">
        <f t="shared" si="402"/>
        <v>-</v>
      </c>
      <c r="J1000" s="91" t="str">
        <f t="shared" si="402"/>
        <v>-</v>
      </c>
      <c r="K1000" s="91" t="str">
        <f t="shared" si="402"/>
        <v>-</v>
      </c>
      <c r="L1000" s="91" t="str">
        <f t="shared" si="402"/>
        <v>-</v>
      </c>
      <c r="M1000" s="91" t="str">
        <f t="shared" si="402"/>
        <v>-</v>
      </c>
      <c r="N1000" s="91" t="str">
        <f t="shared" si="402"/>
        <v>-</v>
      </c>
      <c r="O1000" s="91" t="str">
        <f t="shared" si="402"/>
        <v>-</v>
      </c>
      <c r="P1000" s="91" t="str">
        <f t="shared" si="402"/>
        <v>-</v>
      </c>
      <c r="Q1000" s="91" t="str">
        <f t="shared" si="402"/>
        <v>-</v>
      </c>
      <c r="R1000" s="91" t="str">
        <f t="shared" si="402"/>
        <v>-</v>
      </c>
      <c r="S1000" s="91" t="str">
        <f t="shared" si="402"/>
        <v>-</v>
      </c>
      <c r="T1000" s="91" t="str">
        <f t="shared" si="402"/>
        <v>-</v>
      </c>
      <c r="U1000" s="91" t="str">
        <f t="shared" si="402"/>
        <v>-</v>
      </c>
      <c r="V1000" s="91" t="str">
        <f t="shared" si="402"/>
        <v>-</v>
      </c>
      <c r="W1000" s="91" t="str">
        <f t="shared" si="402"/>
        <v>-</v>
      </c>
      <c r="X1000" s="91" t="str">
        <f t="shared" si="402"/>
        <v>-</v>
      </c>
      <c r="Y1000" s="91" t="str">
        <f t="shared" si="402"/>
        <v>-</v>
      </c>
      <c r="Z1000" s="91" t="str">
        <f t="shared" si="402"/>
        <v>-</v>
      </c>
      <c r="AA1000" s="91" t="str">
        <f t="shared" si="402"/>
        <v>-</v>
      </c>
      <c r="AB1000" s="91" t="str">
        <f t="shared" si="402"/>
        <v>-</v>
      </c>
      <c r="AC1000" s="91" t="str">
        <f t="shared" si="402"/>
        <v>-</v>
      </c>
      <c r="AD1000" s="91" t="str">
        <f t="shared" si="402"/>
        <v>-</v>
      </c>
      <c r="AE1000" s="91" t="str">
        <f t="shared" si="402"/>
        <v>-</v>
      </c>
      <c r="AF1000" s="91" t="str">
        <f t="shared" si="402"/>
        <v>-</v>
      </c>
      <c r="AG1000" s="91" t="str">
        <f t="shared" si="402"/>
        <v>-</v>
      </c>
      <c r="AH1000" s="91" t="str">
        <f t="shared" si="402"/>
        <v>-</v>
      </c>
      <c r="AI1000" s="91" t="str">
        <f t="shared" si="402"/>
        <v>-</v>
      </c>
      <c r="AJ1000" s="91" t="str">
        <f t="shared" si="402"/>
        <v>-</v>
      </c>
      <c r="AK1000" s="91" t="str">
        <f t="shared" si="402"/>
        <v>-</v>
      </c>
      <c r="AL1000" s="91" t="str">
        <f t="shared" si="402"/>
        <v>-</v>
      </c>
      <c r="AM1000" s="91" t="str">
        <f t="shared" si="402"/>
        <v>-</v>
      </c>
    </row>
    <row r="1001" spans="1:39">
      <c r="A1001" s="58" t="str">
        <f t="shared" si="399"/>
        <v/>
      </c>
      <c r="B1001" s="120" t="str">
        <f t="shared" si="399"/>
        <v/>
      </c>
      <c r="C1001" s="86" t="str">
        <f t="shared" si="399"/>
        <v/>
      </c>
      <c r="D1001" s="87" t="str">
        <f t="shared" si="399"/>
        <v/>
      </c>
      <c r="E1001" s="91" t="str">
        <f t="shared" ref="E1001:AM1001" si="403">IFERROR(RANK(E387,E$4:E$610,),"-")</f>
        <v>-</v>
      </c>
      <c r="F1001" s="91" t="str">
        <f t="shared" si="403"/>
        <v>-</v>
      </c>
      <c r="G1001" s="91" t="str">
        <f t="shared" si="403"/>
        <v>-</v>
      </c>
      <c r="H1001" s="91" t="str">
        <f t="shared" si="403"/>
        <v>-</v>
      </c>
      <c r="I1001" s="91" t="str">
        <f t="shared" si="403"/>
        <v>-</v>
      </c>
      <c r="J1001" s="91" t="str">
        <f t="shared" si="403"/>
        <v>-</v>
      </c>
      <c r="K1001" s="91" t="str">
        <f t="shared" si="403"/>
        <v>-</v>
      </c>
      <c r="L1001" s="91" t="str">
        <f t="shared" si="403"/>
        <v>-</v>
      </c>
      <c r="M1001" s="91" t="str">
        <f t="shared" si="403"/>
        <v>-</v>
      </c>
      <c r="N1001" s="91" t="str">
        <f t="shared" si="403"/>
        <v>-</v>
      </c>
      <c r="O1001" s="91" t="str">
        <f t="shared" si="403"/>
        <v>-</v>
      </c>
      <c r="P1001" s="91" t="str">
        <f t="shared" si="403"/>
        <v>-</v>
      </c>
      <c r="Q1001" s="91" t="str">
        <f t="shared" si="403"/>
        <v>-</v>
      </c>
      <c r="R1001" s="91" t="str">
        <f t="shared" si="403"/>
        <v>-</v>
      </c>
      <c r="S1001" s="91" t="str">
        <f t="shared" si="403"/>
        <v>-</v>
      </c>
      <c r="T1001" s="91" t="str">
        <f t="shared" si="403"/>
        <v>-</v>
      </c>
      <c r="U1001" s="91" t="str">
        <f t="shared" si="403"/>
        <v>-</v>
      </c>
      <c r="V1001" s="91" t="str">
        <f t="shared" si="403"/>
        <v>-</v>
      </c>
      <c r="W1001" s="91" t="str">
        <f t="shared" si="403"/>
        <v>-</v>
      </c>
      <c r="X1001" s="91" t="str">
        <f t="shared" si="403"/>
        <v>-</v>
      </c>
      <c r="Y1001" s="91" t="str">
        <f t="shared" si="403"/>
        <v>-</v>
      </c>
      <c r="Z1001" s="91" t="str">
        <f t="shared" si="403"/>
        <v>-</v>
      </c>
      <c r="AA1001" s="91" t="str">
        <f t="shared" si="403"/>
        <v>-</v>
      </c>
      <c r="AB1001" s="91" t="str">
        <f t="shared" si="403"/>
        <v>-</v>
      </c>
      <c r="AC1001" s="91" t="str">
        <f t="shared" si="403"/>
        <v>-</v>
      </c>
      <c r="AD1001" s="91" t="str">
        <f t="shared" si="403"/>
        <v>-</v>
      </c>
      <c r="AE1001" s="91" t="str">
        <f t="shared" si="403"/>
        <v>-</v>
      </c>
      <c r="AF1001" s="91" t="str">
        <f t="shared" si="403"/>
        <v>-</v>
      </c>
      <c r="AG1001" s="91" t="str">
        <f t="shared" si="403"/>
        <v>-</v>
      </c>
      <c r="AH1001" s="91" t="str">
        <f t="shared" si="403"/>
        <v>-</v>
      </c>
      <c r="AI1001" s="91" t="str">
        <f t="shared" si="403"/>
        <v>-</v>
      </c>
      <c r="AJ1001" s="91" t="str">
        <f t="shared" si="403"/>
        <v>-</v>
      </c>
      <c r="AK1001" s="91" t="str">
        <f t="shared" si="403"/>
        <v>-</v>
      </c>
      <c r="AL1001" s="91" t="str">
        <f t="shared" si="403"/>
        <v>-</v>
      </c>
      <c r="AM1001" s="91" t="str">
        <f t="shared" si="403"/>
        <v>-</v>
      </c>
    </row>
    <row r="1002" spans="1:39">
      <c r="A1002" s="58" t="str">
        <f t="shared" si="399"/>
        <v/>
      </c>
      <c r="B1002" s="120" t="str">
        <f t="shared" si="399"/>
        <v/>
      </c>
      <c r="C1002" s="86" t="str">
        <f t="shared" si="399"/>
        <v/>
      </c>
      <c r="D1002" s="87" t="str">
        <f t="shared" si="399"/>
        <v/>
      </c>
      <c r="E1002" s="91" t="str">
        <f t="shared" ref="E1002:AM1002" si="404">IFERROR(RANK(E388,E$4:E$610,),"-")</f>
        <v>-</v>
      </c>
      <c r="F1002" s="91" t="str">
        <f t="shared" si="404"/>
        <v>-</v>
      </c>
      <c r="G1002" s="91" t="str">
        <f t="shared" si="404"/>
        <v>-</v>
      </c>
      <c r="H1002" s="91" t="str">
        <f t="shared" si="404"/>
        <v>-</v>
      </c>
      <c r="I1002" s="91" t="str">
        <f t="shared" si="404"/>
        <v>-</v>
      </c>
      <c r="J1002" s="91" t="str">
        <f t="shared" si="404"/>
        <v>-</v>
      </c>
      <c r="K1002" s="91" t="str">
        <f t="shared" si="404"/>
        <v>-</v>
      </c>
      <c r="L1002" s="91" t="str">
        <f t="shared" si="404"/>
        <v>-</v>
      </c>
      <c r="M1002" s="91" t="str">
        <f t="shared" si="404"/>
        <v>-</v>
      </c>
      <c r="N1002" s="91" t="str">
        <f t="shared" si="404"/>
        <v>-</v>
      </c>
      <c r="O1002" s="91" t="str">
        <f t="shared" si="404"/>
        <v>-</v>
      </c>
      <c r="P1002" s="91" t="str">
        <f t="shared" si="404"/>
        <v>-</v>
      </c>
      <c r="Q1002" s="91" t="str">
        <f t="shared" si="404"/>
        <v>-</v>
      </c>
      <c r="R1002" s="91" t="str">
        <f t="shared" si="404"/>
        <v>-</v>
      </c>
      <c r="S1002" s="91" t="str">
        <f t="shared" si="404"/>
        <v>-</v>
      </c>
      <c r="T1002" s="91" t="str">
        <f t="shared" si="404"/>
        <v>-</v>
      </c>
      <c r="U1002" s="91" t="str">
        <f t="shared" si="404"/>
        <v>-</v>
      </c>
      <c r="V1002" s="91" t="str">
        <f t="shared" si="404"/>
        <v>-</v>
      </c>
      <c r="W1002" s="91" t="str">
        <f t="shared" si="404"/>
        <v>-</v>
      </c>
      <c r="X1002" s="91" t="str">
        <f t="shared" si="404"/>
        <v>-</v>
      </c>
      <c r="Y1002" s="91" t="str">
        <f t="shared" si="404"/>
        <v>-</v>
      </c>
      <c r="Z1002" s="91" t="str">
        <f t="shared" si="404"/>
        <v>-</v>
      </c>
      <c r="AA1002" s="91" t="str">
        <f t="shared" si="404"/>
        <v>-</v>
      </c>
      <c r="AB1002" s="91" t="str">
        <f t="shared" si="404"/>
        <v>-</v>
      </c>
      <c r="AC1002" s="91" t="str">
        <f t="shared" si="404"/>
        <v>-</v>
      </c>
      <c r="AD1002" s="91" t="str">
        <f t="shared" si="404"/>
        <v>-</v>
      </c>
      <c r="AE1002" s="91" t="str">
        <f t="shared" si="404"/>
        <v>-</v>
      </c>
      <c r="AF1002" s="91" t="str">
        <f t="shared" si="404"/>
        <v>-</v>
      </c>
      <c r="AG1002" s="91" t="str">
        <f t="shared" si="404"/>
        <v>-</v>
      </c>
      <c r="AH1002" s="91" t="str">
        <f t="shared" si="404"/>
        <v>-</v>
      </c>
      <c r="AI1002" s="91" t="str">
        <f t="shared" si="404"/>
        <v>-</v>
      </c>
      <c r="AJ1002" s="91" t="str">
        <f t="shared" si="404"/>
        <v>-</v>
      </c>
      <c r="AK1002" s="91" t="str">
        <f t="shared" si="404"/>
        <v>-</v>
      </c>
      <c r="AL1002" s="91" t="str">
        <f t="shared" si="404"/>
        <v>-</v>
      </c>
      <c r="AM1002" s="91" t="str">
        <f t="shared" si="404"/>
        <v>-</v>
      </c>
    </row>
    <row r="1003" spans="1:39">
      <c r="A1003" s="58" t="str">
        <f t="shared" si="399"/>
        <v/>
      </c>
      <c r="B1003" s="120" t="str">
        <f t="shared" si="399"/>
        <v/>
      </c>
      <c r="C1003" s="86" t="str">
        <f t="shared" si="399"/>
        <v/>
      </c>
      <c r="D1003" s="87" t="str">
        <f t="shared" si="399"/>
        <v/>
      </c>
      <c r="E1003" s="91" t="str">
        <f t="shared" ref="E1003:AM1003" si="405">IFERROR(RANK(E389,E$4:E$610,),"-")</f>
        <v>-</v>
      </c>
      <c r="F1003" s="91" t="str">
        <f t="shared" si="405"/>
        <v>-</v>
      </c>
      <c r="G1003" s="91" t="str">
        <f t="shared" si="405"/>
        <v>-</v>
      </c>
      <c r="H1003" s="91" t="str">
        <f t="shared" si="405"/>
        <v>-</v>
      </c>
      <c r="I1003" s="91" t="str">
        <f t="shared" si="405"/>
        <v>-</v>
      </c>
      <c r="J1003" s="91" t="str">
        <f t="shared" si="405"/>
        <v>-</v>
      </c>
      <c r="K1003" s="91" t="str">
        <f t="shared" si="405"/>
        <v>-</v>
      </c>
      <c r="L1003" s="91" t="str">
        <f t="shared" si="405"/>
        <v>-</v>
      </c>
      <c r="M1003" s="91" t="str">
        <f t="shared" si="405"/>
        <v>-</v>
      </c>
      <c r="N1003" s="91" t="str">
        <f t="shared" si="405"/>
        <v>-</v>
      </c>
      <c r="O1003" s="91" t="str">
        <f t="shared" si="405"/>
        <v>-</v>
      </c>
      <c r="P1003" s="91" t="str">
        <f t="shared" si="405"/>
        <v>-</v>
      </c>
      <c r="Q1003" s="91" t="str">
        <f t="shared" si="405"/>
        <v>-</v>
      </c>
      <c r="R1003" s="91" t="str">
        <f t="shared" si="405"/>
        <v>-</v>
      </c>
      <c r="S1003" s="91" t="str">
        <f t="shared" si="405"/>
        <v>-</v>
      </c>
      <c r="T1003" s="91" t="str">
        <f t="shared" si="405"/>
        <v>-</v>
      </c>
      <c r="U1003" s="91" t="str">
        <f t="shared" si="405"/>
        <v>-</v>
      </c>
      <c r="V1003" s="91" t="str">
        <f t="shared" si="405"/>
        <v>-</v>
      </c>
      <c r="W1003" s="91" t="str">
        <f t="shared" si="405"/>
        <v>-</v>
      </c>
      <c r="X1003" s="91" t="str">
        <f t="shared" si="405"/>
        <v>-</v>
      </c>
      <c r="Y1003" s="91" t="str">
        <f t="shared" si="405"/>
        <v>-</v>
      </c>
      <c r="Z1003" s="91" t="str">
        <f t="shared" si="405"/>
        <v>-</v>
      </c>
      <c r="AA1003" s="91" t="str">
        <f t="shared" si="405"/>
        <v>-</v>
      </c>
      <c r="AB1003" s="91" t="str">
        <f t="shared" si="405"/>
        <v>-</v>
      </c>
      <c r="AC1003" s="91" t="str">
        <f t="shared" si="405"/>
        <v>-</v>
      </c>
      <c r="AD1003" s="91" t="str">
        <f t="shared" si="405"/>
        <v>-</v>
      </c>
      <c r="AE1003" s="91" t="str">
        <f t="shared" si="405"/>
        <v>-</v>
      </c>
      <c r="AF1003" s="91" t="str">
        <f t="shared" si="405"/>
        <v>-</v>
      </c>
      <c r="AG1003" s="91" t="str">
        <f t="shared" si="405"/>
        <v>-</v>
      </c>
      <c r="AH1003" s="91" t="str">
        <f t="shared" si="405"/>
        <v>-</v>
      </c>
      <c r="AI1003" s="91" t="str">
        <f t="shared" si="405"/>
        <v>-</v>
      </c>
      <c r="AJ1003" s="91" t="str">
        <f t="shared" si="405"/>
        <v>-</v>
      </c>
      <c r="AK1003" s="91" t="str">
        <f t="shared" si="405"/>
        <v>-</v>
      </c>
      <c r="AL1003" s="91" t="str">
        <f t="shared" si="405"/>
        <v>-</v>
      </c>
      <c r="AM1003" s="91" t="str">
        <f t="shared" si="405"/>
        <v>-</v>
      </c>
    </row>
    <row r="1004" spans="1:39">
      <c r="A1004" s="58" t="str">
        <f t="shared" si="399"/>
        <v/>
      </c>
      <c r="B1004" s="120" t="str">
        <f t="shared" si="399"/>
        <v/>
      </c>
      <c r="C1004" s="86" t="str">
        <f t="shared" si="399"/>
        <v/>
      </c>
      <c r="D1004" s="87" t="str">
        <f t="shared" si="399"/>
        <v/>
      </c>
      <c r="E1004" s="91" t="str">
        <f t="shared" ref="E1004:AM1004" si="406">IFERROR(RANK(E390,E$4:E$610,),"-")</f>
        <v>-</v>
      </c>
      <c r="F1004" s="91" t="str">
        <f t="shared" si="406"/>
        <v>-</v>
      </c>
      <c r="G1004" s="91" t="str">
        <f t="shared" si="406"/>
        <v>-</v>
      </c>
      <c r="H1004" s="91" t="str">
        <f t="shared" si="406"/>
        <v>-</v>
      </c>
      <c r="I1004" s="91" t="str">
        <f t="shared" si="406"/>
        <v>-</v>
      </c>
      <c r="J1004" s="91" t="str">
        <f t="shared" si="406"/>
        <v>-</v>
      </c>
      <c r="K1004" s="91" t="str">
        <f t="shared" si="406"/>
        <v>-</v>
      </c>
      <c r="L1004" s="91" t="str">
        <f t="shared" si="406"/>
        <v>-</v>
      </c>
      <c r="M1004" s="91" t="str">
        <f t="shared" si="406"/>
        <v>-</v>
      </c>
      <c r="N1004" s="91" t="str">
        <f t="shared" si="406"/>
        <v>-</v>
      </c>
      <c r="O1004" s="91" t="str">
        <f t="shared" si="406"/>
        <v>-</v>
      </c>
      <c r="P1004" s="91" t="str">
        <f t="shared" si="406"/>
        <v>-</v>
      </c>
      <c r="Q1004" s="91" t="str">
        <f t="shared" si="406"/>
        <v>-</v>
      </c>
      <c r="R1004" s="91" t="str">
        <f t="shared" si="406"/>
        <v>-</v>
      </c>
      <c r="S1004" s="91" t="str">
        <f t="shared" si="406"/>
        <v>-</v>
      </c>
      <c r="T1004" s="91" t="str">
        <f t="shared" si="406"/>
        <v>-</v>
      </c>
      <c r="U1004" s="91" t="str">
        <f t="shared" si="406"/>
        <v>-</v>
      </c>
      <c r="V1004" s="91" t="str">
        <f t="shared" si="406"/>
        <v>-</v>
      </c>
      <c r="W1004" s="91" t="str">
        <f t="shared" si="406"/>
        <v>-</v>
      </c>
      <c r="X1004" s="91" t="str">
        <f t="shared" si="406"/>
        <v>-</v>
      </c>
      <c r="Y1004" s="91" t="str">
        <f t="shared" si="406"/>
        <v>-</v>
      </c>
      <c r="Z1004" s="91" t="str">
        <f t="shared" si="406"/>
        <v>-</v>
      </c>
      <c r="AA1004" s="91" t="str">
        <f t="shared" si="406"/>
        <v>-</v>
      </c>
      <c r="AB1004" s="91" t="str">
        <f t="shared" si="406"/>
        <v>-</v>
      </c>
      <c r="AC1004" s="91" t="str">
        <f t="shared" si="406"/>
        <v>-</v>
      </c>
      <c r="AD1004" s="91" t="str">
        <f t="shared" si="406"/>
        <v>-</v>
      </c>
      <c r="AE1004" s="91" t="str">
        <f t="shared" si="406"/>
        <v>-</v>
      </c>
      <c r="AF1004" s="91" t="str">
        <f t="shared" si="406"/>
        <v>-</v>
      </c>
      <c r="AG1004" s="91" t="str">
        <f t="shared" si="406"/>
        <v>-</v>
      </c>
      <c r="AH1004" s="91" t="str">
        <f t="shared" si="406"/>
        <v>-</v>
      </c>
      <c r="AI1004" s="91" t="str">
        <f t="shared" si="406"/>
        <v>-</v>
      </c>
      <c r="AJ1004" s="91" t="str">
        <f t="shared" si="406"/>
        <v>-</v>
      </c>
      <c r="AK1004" s="91" t="str">
        <f t="shared" si="406"/>
        <v>-</v>
      </c>
      <c r="AL1004" s="91" t="str">
        <f t="shared" si="406"/>
        <v>-</v>
      </c>
      <c r="AM1004" s="91" t="str">
        <f t="shared" si="406"/>
        <v>-</v>
      </c>
    </row>
    <row r="1005" spans="1:39">
      <c r="A1005" s="58" t="str">
        <f t="shared" si="399"/>
        <v/>
      </c>
      <c r="B1005" s="120" t="str">
        <f t="shared" si="399"/>
        <v/>
      </c>
      <c r="C1005" s="86" t="str">
        <f t="shared" si="399"/>
        <v/>
      </c>
      <c r="D1005" s="87" t="str">
        <f t="shared" si="399"/>
        <v/>
      </c>
      <c r="E1005" s="91" t="str">
        <f t="shared" ref="E1005:AM1005" si="407">IFERROR(RANK(E391,E$4:E$610,),"-")</f>
        <v>-</v>
      </c>
      <c r="F1005" s="91" t="str">
        <f t="shared" si="407"/>
        <v>-</v>
      </c>
      <c r="G1005" s="91" t="str">
        <f t="shared" si="407"/>
        <v>-</v>
      </c>
      <c r="H1005" s="91" t="str">
        <f t="shared" si="407"/>
        <v>-</v>
      </c>
      <c r="I1005" s="91" t="str">
        <f t="shared" si="407"/>
        <v>-</v>
      </c>
      <c r="J1005" s="91" t="str">
        <f t="shared" si="407"/>
        <v>-</v>
      </c>
      <c r="K1005" s="91" t="str">
        <f t="shared" si="407"/>
        <v>-</v>
      </c>
      <c r="L1005" s="91" t="str">
        <f t="shared" si="407"/>
        <v>-</v>
      </c>
      <c r="M1005" s="91" t="str">
        <f t="shared" si="407"/>
        <v>-</v>
      </c>
      <c r="N1005" s="91" t="str">
        <f t="shared" si="407"/>
        <v>-</v>
      </c>
      <c r="O1005" s="91" t="str">
        <f t="shared" si="407"/>
        <v>-</v>
      </c>
      <c r="P1005" s="91" t="str">
        <f t="shared" si="407"/>
        <v>-</v>
      </c>
      <c r="Q1005" s="91" t="str">
        <f t="shared" si="407"/>
        <v>-</v>
      </c>
      <c r="R1005" s="91" t="str">
        <f t="shared" si="407"/>
        <v>-</v>
      </c>
      <c r="S1005" s="91" t="str">
        <f t="shared" si="407"/>
        <v>-</v>
      </c>
      <c r="T1005" s="91" t="str">
        <f t="shared" si="407"/>
        <v>-</v>
      </c>
      <c r="U1005" s="91" t="str">
        <f t="shared" si="407"/>
        <v>-</v>
      </c>
      <c r="V1005" s="91" t="str">
        <f t="shared" si="407"/>
        <v>-</v>
      </c>
      <c r="W1005" s="91" t="str">
        <f t="shared" si="407"/>
        <v>-</v>
      </c>
      <c r="X1005" s="91" t="str">
        <f t="shared" si="407"/>
        <v>-</v>
      </c>
      <c r="Y1005" s="91" t="str">
        <f t="shared" si="407"/>
        <v>-</v>
      </c>
      <c r="Z1005" s="91" t="str">
        <f t="shared" si="407"/>
        <v>-</v>
      </c>
      <c r="AA1005" s="91" t="str">
        <f t="shared" si="407"/>
        <v>-</v>
      </c>
      <c r="AB1005" s="91" t="str">
        <f t="shared" si="407"/>
        <v>-</v>
      </c>
      <c r="AC1005" s="91" t="str">
        <f t="shared" si="407"/>
        <v>-</v>
      </c>
      <c r="AD1005" s="91" t="str">
        <f t="shared" si="407"/>
        <v>-</v>
      </c>
      <c r="AE1005" s="91" t="str">
        <f t="shared" si="407"/>
        <v>-</v>
      </c>
      <c r="AF1005" s="91" t="str">
        <f t="shared" si="407"/>
        <v>-</v>
      </c>
      <c r="AG1005" s="91" t="str">
        <f t="shared" si="407"/>
        <v>-</v>
      </c>
      <c r="AH1005" s="91" t="str">
        <f t="shared" si="407"/>
        <v>-</v>
      </c>
      <c r="AI1005" s="91" t="str">
        <f t="shared" si="407"/>
        <v>-</v>
      </c>
      <c r="AJ1005" s="91" t="str">
        <f t="shared" si="407"/>
        <v>-</v>
      </c>
      <c r="AK1005" s="91" t="str">
        <f t="shared" si="407"/>
        <v>-</v>
      </c>
      <c r="AL1005" s="91" t="str">
        <f t="shared" si="407"/>
        <v>-</v>
      </c>
      <c r="AM1005" s="91" t="str">
        <f t="shared" si="407"/>
        <v>-</v>
      </c>
    </row>
    <row r="1006" spans="1:39">
      <c r="A1006" s="58" t="str">
        <f t="shared" si="399"/>
        <v/>
      </c>
      <c r="B1006" s="120" t="str">
        <f t="shared" si="399"/>
        <v/>
      </c>
      <c r="C1006" s="86" t="str">
        <f t="shared" si="399"/>
        <v/>
      </c>
      <c r="D1006" s="87" t="str">
        <f t="shared" si="399"/>
        <v/>
      </c>
      <c r="E1006" s="91" t="str">
        <f t="shared" ref="E1006:AM1006" si="408">IFERROR(RANK(E392,E$4:E$610,),"-")</f>
        <v>-</v>
      </c>
      <c r="F1006" s="91" t="str">
        <f t="shared" si="408"/>
        <v>-</v>
      </c>
      <c r="G1006" s="91" t="str">
        <f t="shared" si="408"/>
        <v>-</v>
      </c>
      <c r="H1006" s="91" t="str">
        <f t="shared" si="408"/>
        <v>-</v>
      </c>
      <c r="I1006" s="91" t="str">
        <f t="shared" si="408"/>
        <v>-</v>
      </c>
      <c r="J1006" s="91" t="str">
        <f t="shared" si="408"/>
        <v>-</v>
      </c>
      <c r="K1006" s="91" t="str">
        <f t="shared" si="408"/>
        <v>-</v>
      </c>
      <c r="L1006" s="91" t="str">
        <f t="shared" si="408"/>
        <v>-</v>
      </c>
      <c r="M1006" s="91" t="str">
        <f t="shared" si="408"/>
        <v>-</v>
      </c>
      <c r="N1006" s="91" t="str">
        <f t="shared" si="408"/>
        <v>-</v>
      </c>
      <c r="O1006" s="91" t="str">
        <f t="shared" si="408"/>
        <v>-</v>
      </c>
      <c r="P1006" s="91" t="str">
        <f t="shared" si="408"/>
        <v>-</v>
      </c>
      <c r="Q1006" s="91" t="str">
        <f t="shared" si="408"/>
        <v>-</v>
      </c>
      <c r="R1006" s="91" t="str">
        <f t="shared" si="408"/>
        <v>-</v>
      </c>
      <c r="S1006" s="91" t="str">
        <f t="shared" si="408"/>
        <v>-</v>
      </c>
      <c r="T1006" s="91" t="str">
        <f t="shared" si="408"/>
        <v>-</v>
      </c>
      <c r="U1006" s="91" t="str">
        <f t="shared" si="408"/>
        <v>-</v>
      </c>
      <c r="V1006" s="91" t="str">
        <f t="shared" si="408"/>
        <v>-</v>
      </c>
      <c r="W1006" s="91" t="str">
        <f t="shared" si="408"/>
        <v>-</v>
      </c>
      <c r="X1006" s="91" t="str">
        <f t="shared" si="408"/>
        <v>-</v>
      </c>
      <c r="Y1006" s="91" t="str">
        <f t="shared" si="408"/>
        <v>-</v>
      </c>
      <c r="Z1006" s="91" t="str">
        <f t="shared" si="408"/>
        <v>-</v>
      </c>
      <c r="AA1006" s="91" t="str">
        <f t="shared" si="408"/>
        <v>-</v>
      </c>
      <c r="AB1006" s="91" t="str">
        <f t="shared" si="408"/>
        <v>-</v>
      </c>
      <c r="AC1006" s="91" t="str">
        <f t="shared" si="408"/>
        <v>-</v>
      </c>
      <c r="AD1006" s="91" t="str">
        <f t="shared" si="408"/>
        <v>-</v>
      </c>
      <c r="AE1006" s="91" t="str">
        <f t="shared" si="408"/>
        <v>-</v>
      </c>
      <c r="AF1006" s="91" t="str">
        <f t="shared" si="408"/>
        <v>-</v>
      </c>
      <c r="AG1006" s="91" t="str">
        <f t="shared" si="408"/>
        <v>-</v>
      </c>
      <c r="AH1006" s="91" t="str">
        <f t="shared" si="408"/>
        <v>-</v>
      </c>
      <c r="AI1006" s="91" t="str">
        <f t="shared" si="408"/>
        <v>-</v>
      </c>
      <c r="AJ1006" s="91" t="str">
        <f t="shared" si="408"/>
        <v>-</v>
      </c>
      <c r="AK1006" s="91" t="str">
        <f t="shared" si="408"/>
        <v>-</v>
      </c>
      <c r="AL1006" s="91" t="str">
        <f t="shared" si="408"/>
        <v>-</v>
      </c>
      <c r="AM1006" s="91" t="str">
        <f t="shared" si="408"/>
        <v>-</v>
      </c>
    </row>
    <row r="1007" spans="1:39">
      <c r="A1007" s="58" t="str">
        <f t="shared" si="399"/>
        <v/>
      </c>
      <c r="B1007" s="120" t="str">
        <f t="shared" si="399"/>
        <v/>
      </c>
      <c r="C1007" s="86" t="str">
        <f t="shared" si="399"/>
        <v/>
      </c>
      <c r="D1007" s="87" t="str">
        <f t="shared" si="399"/>
        <v/>
      </c>
      <c r="E1007" s="91" t="str">
        <f t="shared" ref="E1007:AM1007" si="409">IFERROR(RANK(E393,E$4:E$610,),"-")</f>
        <v>-</v>
      </c>
      <c r="F1007" s="91" t="str">
        <f t="shared" si="409"/>
        <v>-</v>
      </c>
      <c r="G1007" s="91" t="str">
        <f t="shared" si="409"/>
        <v>-</v>
      </c>
      <c r="H1007" s="91" t="str">
        <f t="shared" si="409"/>
        <v>-</v>
      </c>
      <c r="I1007" s="91" t="str">
        <f t="shared" si="409"/>
        <v>-</v>
      </c>
      <c r="J1007" s="91" t="str">
        <f t="shared" si="409"/>
        <v>-</v>
      </c>
      <c r="K1007" s="91" t="str">
        <f t="shared" si="409"/>
        <v>-</v>
      </c>
      <c r="L1007" s="91" t="str">
        <f t="shared" si="409"/>
        <v>-</v>
      </c>
      <c r="M1007" s="91" t="str">
        <f t="shared" si="409"/>
        <v>-</v>
      </c>
      <c r="N1007" s="91" t="str">
        <f t="shared" si="409"/>
        <v>-</v>
      </c>
      <c r="O1007" s="91" t="str">
        <f t="shared" si="409"/>
        <v>-</v>
      </c>
      <c r="P1007" s="91" t="str">
        <f t="shared" si="409"/>
        <v>-</v>
      </c>
      <c r="Q1007" s="91" t="str">
        <f t="shared" si="409"/>
        <v>-</v>
      </c>
      <c r="R1007" s="91" t="str">
        <f t="shared" si="409"/>
        <v>-</v>
      </c>
      <c r="S1007" s="91" t="str">
        <f t="shared" si="409"/>
        <v>-</v>
      </c>
      <c r="T1007" s="91" t="str">
        <f t="shared" si="409"/>
        <v>-</v>
      </c>
      <c r="U1007" s="91" t="str">
        <f t="shared" si="409"/>
        <v>-</v>
      </c>
      <c r="V1007" s="91" t="str">
        <f t="shared" si="409"/>
        <v>-</v>
      </c>
      <c r="W1007" s="91" t="str">
        <f t="shared" si="409"/>
        <v>-</v>
      </c>
      <c r="X1007" s="91" t="str">
        <f t="shared" si="409"/>
        <v>-</v>
      </c>
      <c r="Y1007" s="91" t="str">
        <f t="shared" si="409"/>
        <v>-</v>
      </c>
      <c r="Z1007" s="91" t="str">
        <f t="shared" si="409"/>
        <v>-</v>
      </c>
      <c r="AA1007" s="91" t="str">
        <f t="shared" si="409"/>
        <v>-</v>
      </c>
      <c r="AB1007" s="91" t="str">
        <f t="shared" si="409"/>
        <v>-</v>
      </c>
      <c r="AC1007" s="91" t="str">
        <f t="shared" si="409"/>
        <v>-</v>
      </c>
      <c r="AD1007" s="91" t="str">
        <f t="shared" si="409"/>
        <v>-</v>
      </c>
      <c r="AE1007" s="91" t="str">
        <f t="shared" si="409"/>
        <v>-</v>
      </c>
      <c r="AF1007" s="91" t="str">
        <f t="shared" si="409"/>
        <v>-</v>
      </c>
      <c r="AG1007" s="91" t="str">
        <f t="shared" si="409"/>
        <v>-</v>
      </c>
      <c r="AH1007" s="91" t="str">
        <f t="shared" si="409"/>
        <v>-</v>
      </c>
      <c r="AI1007" s="91" t="str">
        <f t="shared" si="409"/>
        <v>-</v>
      </c>
      <c r="AJ1007" s="91" t="str">
        <f t="shared" si="409"/>
        <v>-</v>
      </c>
      <c r="AK1007" s="91" t="str">
        <f t="shared" si="409"/>
        <v>-</v>
      </c>
      <c r="AL1007" s="91" t="str">
        <f t="shared" si="409"/>
        <v>-</v>
      </c>
      <c r="AM1007" s="91" t="str">
        <f t="shared" si="409"/>
        <v>-</v>
      </c>
    </row>
    <row r="1008" spans="1:39">
      <c r="A1008" s="58" t="str">
        <f t="shared" si="399"/>
        <v/>
      </c>
      <c r="B1008" s="120" t="str">
        <f t="shared" si="399"/>
        <v/>
      </c>
      <c r="C1008" s="86" t="str">
        <f t="shared" si="399"/>
        <v/>
      </c>
      <c r="D1008" s="87" t="str">
        <f t="shared" si="399"/>
        <v/>
      </c>
      <c r="E1008" s="91" t="str">
        <f t="shared" ref="E1008:AM1008" si="410">IFERROR(RANK(E394,E$4:E$610,),"-")</f>
        <v>-</v>
      </c>
      <c r="F1008" s="91" t="str">
        <f t="shared" si="410"/>
        <v>-</v>
      </c>
      <c r="G1008" s="91" t="str">
        <f t="shared" si="410"/>
        <v>-</v>
      </c>
      <c r="H1008" s="91" t="str">
        <f t="shared" si="410"/>
        <v>-</v>
      </c>
      <c r="I1008" s="91" t="str">
        <f t="shared" si="410"/>
        <v>-</v>
      </c>
      <c r="J1008" s="91" t="str">
        <f t="shared" si="410"/>
        <v>-</v>
      </c>
      <c r="K1008" s="91" t="str">
        <f t="shared" si="410"/>
        <v>-</v>
      </c>
      <c r="L1008" s="91" t="str">
        <f t="shared" si="410"/>
        <v>-</v>
      </c>
      <c r="M1008" s="91" t="str">
        <f t="shared" si="410"/>
        <v>-</v>
      </c>
      <c r="N1008" s="91" t="str">
        <f t="shared" si="410"/>
        <v>-</v>
      </c>
      <c r="O1008" s="91" t="str">
        <f t="shared" si="410"/>
        <v>-</v>
      </c>
      <c r="P1008" s="91" t="str">
        <f t="shared" si="410"/>
        <v>-</v>
      </c>
      <c r="Q1008" s="91" t="str">
        <f t="shared" si="410"/>
        <v>-</v>
      </c>
      <c r="R1008" s="91" t="str">
        <f t="shared" si="410"/>
        <v>-</v>
      </c>
      <c r="S1008" s="91" t="str">
        <f t="shared" si="410"/>
        <v>-</v>
      </c>
      <c r="T1008" s="91" t="str">
        <f t="shared" si="410"/>
        <v>-</v>
      </c>
      <c r="U1008" s="91" t="str">
        <f t="shared" si="410"/>
        <v>-</v>
      </c>
      <c r="V1008" s="91" t="str">
        <f t="shared" si="410"/>
        <v>-</v>
      </c>
      <c r="W1008" s="91" t="str">
        <f t="shared" si="410"/>
        <v>-</v>
      </c>
      <c r="X1008" s="91" t="str">
        <f t="shared" si="410"/>
        <v>-</v>
      </c>
      <c r="Y1008" s="91" t="str">
        <f t="shared" si="410"/>
        <v>-</v>
      </c>
      <c r="Z1008" s="91" t="str">
        <f t="shared" si="410"/>
        <v>-</v>
      </c>
      <c r="AA1008" s="91" t="str">
        <f t="shared" si="410"/>
        <v>-</v>
      </c>
      <c r="AB1008" s="91" t="str">
        <f t="shared" si="410"/>
        <v>-</v>
      </c>
      <c r="AC1008" s="91" t="str">
        <f t="shared" si="410"/>
        <v>-</v>
      </c>
      <c r="AD1008" s="91" t="str">
        <f t="shared" si="410"/>
        <v>-</v>
      </c>
      <c r="AE1008" s="91" t="str">
        <f t="shared" si="410"/>
        <v>-</v>
      </c>
      <c r="AF1008" s="91" t="str">
        <f t="shared" si="410"/>
        <v>-</v>
      </c>
      <c r="AG1008" s="91" t="str">
        <f t="shared" si="410"/>
        <v>-</v>
      </c>
      <c r="AH1008" s="91" t="str">
        <f t="shared" si="410"/>
        <v>-</v>
      </c>
      <c r="AI1008" s="91" t="str">
        <f t="shared" si="410"/>
        <v>-</v>
      </c>
      <c r="AJ1008" s="91" t="str">
        <f t="shared" si="410"/>
        <v>-</v>
      </c>
      <c r="AK1008" s="91" t="str">
        <f t="shared" si="410"/>
        <v>-</v>
      </c>
      <c r="AL1008" s="91" t="str">
        <f t="shared" si="410"/>
        <v>-</v>
      </c>
      <c r="AM1008" s="91" t="str">
        <f t="shared" si="410"/>
        <v>-</v>
      </c>
    </row>
    <row r="1009" spans="1:39">
      <c r="A1009" s="58" t="str">
        <f t="shared" si="399"/>
        <v/>
      </c>
      <c r="B1009" s="120" t="str">
        <f t="shared" si="399"/>
        <v/>
      </c>
      <c r="C1009" s="86" t="str">
        <f t="shared" si="399"/>
        <v/>
      </c>
      <c r="D1009" s="87" t="str">
        <f t="shared" si="399"/>
        <v/>
      </c>
      <c r="E1009" s="91" t="str">
        <f t="shared" ref="E1009:AM1009" si="411">IFERROR(RANK(E395,E$4:E$610,),"-")</f>
        <v>-</v>
      </c>
      <c r="F1009" s="91" t="str">
        <f t="shared" si="411"/>
        <v>-</v>
      </c>
      <c r="G1009" s="91" t="str">
        <f t="shared" si="411"/>
        <v>-</v>
      </c>
      <c r="H1009" s="91" t="str">
        <f t="shared" si="411"/>
        <v>-</v>
      </c>
      <c r="I1009" s="91" t="str">
        <f t="shared" si="411"/>
        <v>-</v>
      </c>
      <c r="J1009" s="91" t="str">
        <f t="shared" si="411"/>
        <v>-</v>
      </c>
      <c r="K1009" s="91" t="str">
        <f t="shared" si="411"/>
        <v>-</v>
      </c>
      <c r="L1009" s="91" t="str">
        <f t="shared" si="411"/>
        <v>-</v>
      </c>
      <c r="M1009" s="91" t="str">
        <f t="shared" si="411"/>
        <v>-</v>
      </c>
      <c r="N1009" s="91" t="str">
        <f t="shared" si="411"/>
        <v>-</v>
      </c>
      <c r="O1009" s="91" t="str">
        <f t="shared" si="411"/>
        <v>-</v>
      </c>
      <c r="P1009" s="91" t="str">
        <f t="shared" si="411"/>
        <v>-</v>
      </c>
      <c r="Q1009" s="91" t="str">
        <f t="shared" si="411"/>
        <v>-</v>
      </c>
      <c r="R1009" s="91" t="str">
        <f t="shared" si="411"/>
        <v>-</v>
      </c>
      <c r="S1009" s="91" t="str">
        <f t="shared" si="411"/>
        <v>-</v>
      </c>
      <c r="T1009" s="91" t="str">
        <f t="shared" si="411"/>
        <v>-</v>
      </c>
      <c r="U1009" s="91" t="str">
        <f t="shared" si="411"/>
        <v>-</v>
      </c>
      <c r="V1009" s="91" t="str">
        <f t="shared" si="411"/>
        <v>-</v>
      </c>
      <c r="W1009" s="91" t="str">
        <f t="shared" si="411"/>
        <v>-</v>
      </c>
      <c r="X1009" s="91" t="str">
        <f t="shared" si="411"/>
        <v>-</v>
      </c>
      <c r="Y1009" s="91" t="str">
        <f t="shared" si="411"/>
        <v>-</v>
      </c>
      <c r="Z1009" s="91" t="str">
        <f t="shared" si="411"/>
        <v>-</v>
      </c>
      <c r="AA1009" s="91" t="str">
        <f t="shared" si="411"/>
        <v>-</v>
      </c>
      <c r="AB1009" s="91" t="str">
        <f t="shared" si="411"/>
        <v>-</v>
      </c>
      <c r="AC1009" s="91" t="str">
        <f t="shared" si="411"/>
        <v>-</v>
      </c>
      <c r="AD1009" s="91" t="str">
        <f t="shared" si="411"/>
        <v>-</v>
      </c>
      <c r="AE1009" s="91" t="str">
        <f t="shared" si="411"/>
        <v>-</v>
      </c>
      <c r="AF1009" s="91" t="str">
        <f t="shared" si="411"/>
        <v>-</v>
      </c>
      <c r="AG1009" s="91" t="str">
        <f t="shared" si="411"/>
        <v>-</v>
      </c>
      <c r="AH1009" s="91" t="str">
        <f t="shared" si="411"/>
        <v>-</v>
      </c>
      <c r="AI1009" s="91" t="str">
        <f t="shared" si="411"/>
        <v>-</v>
      </c>
      <c r="AJ1009" s="91" t="str">
        <f t="shared" si="411"/>
        <v>-</v>
      </c>
      <c r="AK1009" s="91" t="str">
        <f t="shared" si="411"/>
        <v>-</v>
      </c>
      <c r="AL1009" s="91" t="str">
        <f t="shared" si="411"/>
        <v>-</v>
      </c>
      <c r="AM1009" s="91" t="str">
        <f t="shared" si="411"/>
        <v>-</v>
      </c>
    </row>
    <row r="1010" spans="1:39">
      <c r="A1010" s="58" t="str">
        <f t="shared" si="399"/>
        <v/>
      </c>
      <c r="B1010" s="120" t="str">
        <f t="shared" si="399"/>
        <v/>
      </c>
      <c r="C1010" s="86" t="str">
        <f t="shared" si="399"/>
        <v/>
      </c>
      <c r="D1010" s="87" t="str">
        <f t="shared" si="399"/>
        <v/>
      </c>
      <c r="E1010" s="91" t="str">
        <f t="shared" ref="E1010:AM1010" si="412">IFERROR(RANK(E396,E$4:E$610,),"-")</f>
        <v>-</v>
      </c>
      <c r="F1010" s="91" t="str">
        <f t="shared" si="412"/>
        <v>-</v>
      </c>
      <c r="G1010" s="91" t="str">
        <f t="shared" si="412"/>
        <v>-</v>
      </c>
      <c r="H1010" s="91" t="str">
        <f t="shared" si="412"/>
        <v>-</v>
      </c>
      <c r="I1010" s="91" t="str">
        <f t="shared" si="412"/>
        <v>-</v>
      </c>
      <c r="J1010" s="91" t="str">
        <f t="shared" si="412"/>
        <v>-</v>
      </c>
      <c r="K1010" s="91" t="str">
        <f t="shared" si="412"/>
        <v>-</v>
      </c>
      <c r="L1010" s="91" t="str">
        <f t="shared" si="412"/>
        <v>-</v>
      </c>
      <c r="M1010" s="91" t="str">
        <f t="shared" si="412"/>
        <v>-</v>
      </c>
      <c r="N1010" s="91" t="str">
        <f t="shared" si="412"/>
        <v>-</v>
      </c>
      <c r="O1010" s="91" t="str">
        <f t="shared" si="412"/>
        <v>-</v>
      </c>
      <c r="P1010" s="91" t="str">
        <f t="shared" si="412"/>
        <v>-</v>
      </c>
      <c r="Q1010" s="91" t="str">
        <f t="shared" si="412"/>
        <v>-</v>
      </c>
      <c r="R1010" s="91" t="str">
        <f t="shared" si="412"/>
        <v>-</v>
      </c>
      <c r="S1010" s="91" t="str">
        <f t="shared" si="412"/>
        <v>-</v>
      </c>
      <c r="T1010" s="91" t="str">
        <f t="shared" si="412"/>
        <v>-</v>
      </c>
      <c r="U1010" s="91" t="str">
        <f t="shared" si="412"/>
        <v>-</v>
      </c>
      <c r="V1010" s="91" t="str">
        <f t="shared" si="412"/>
        <v>-</v>
      </c>
      <c r="W1010" s="91" t="str">
        <f t="shared" si="412"/>
        <v>-</v>
      </c>
      <c r="X1010" s="91" t="str">
        <f t="shared" si="412"/>
        <v>-</v>
      </c>
      <c r="Y1010" s="91" t="str">
        <f t="shared" si="412"/>
        <v>-</v>
      </c>
      <c r="Z1010" s="91" t="str">
        <f t="shared" si="412"/>
        <v>-</v>
      </c>
      <c r="AA1010" s="91" t="str">
        <f t="shared" si="412"/>
        <v>-</v>
      </c>
      <c r="AB1010" s="91" t="str">
        <f t="shared" si="412"/>
        <v>-</v>
      </c>
      <c r="AC1010" s="91" t="str">
        <f t="shared" si="412"/>
        <v>-</v>
      </c>
      <c r="AD1010" s="91" t="str">
        <f t="shared" si="412"/>
        <v>-</v>
      </c>
      <c r="AE1010" s="91" t="str">
        <f t="shared" si="412"/>
        <v>-</v>
      </c>
      <c r="AF1010" s="91" t="str">
        <f t="shared" si="412"/>
        <v>-</v>
      </c>
      <c r="AG1010" s="91" t="str">
        <f t="shared" si="412"/>
        <v>-</v>
      </c>
      <c r="AH1010" s="91" t="str">
        <f t="shared" si="412"/>
        <v>-</v>
      </c>
      <c r="AI1010" s="91" t="str">
        <f t="shared" si="412"/>
        <v>-</v>
      </c>
      <c r="AJ1010" s="91" t="str">
        <f t="shared" si="412"/>
        <v>-</v>
      </c>
      <c r="AK1010" s="91" t="str">
        <f t="shared" si="412"/>
        <v>-</v>
      </c>
      <c r="AL1010" s="91" t="str">
        <f t="shared" si="412"/>
        <v>-</v>
      </c>
      <c r="AM1010" s="91" t="str">
        <f t="shared" si="412"/>
        <v>-</v>
      </c>
    </row>
    <row r="1011" spans="1:39">
      <c r="A1011" s="58" t="str">
        <f t="shared" si="399"/>
        <v/>
      </c>
      <c r="B1011" s="120" t="str">
        <f t="shared" si="399"/>
        <v/>
      </c>
      <c r="C1011" s="86" t="str">
        <f t="shared" si="399"/>
        <v/>
      </c>
      <c r="D1011" s="87" t="str">
        <f t="shared" si="399"/>
        <v/>
      </c>
      <c r="E1011" s="91" t="str">
        <f t="shared" ref="E1011:AM1011" si="413">IFERROR(RANK(E397,E$4:E$610,),"-")</f>
        <v>-</v>
      </c>
      <c r="F1011" s="91" t="str">
        <f t="shared" si="413"/>
        <v>-</v>
      </c>
      <c r="G1011" s="91" t="str">
        <f t="shared" si="413"/>
        <v>-</v>
      </c>
      <c r="H1011" s="91" t="str">
        <f t="shared" si="413"/>
        <v>-</v>
      </c>
      <c r="I1011" s="91" t="str">
        <f t="shared" si="413"/>
        <v>-</v>
      </c>
      <c r="J1011" s="91" t="str">
        <f t="shared" si="413"/>
        <v>-</v>
      </c>
      <c r="K1011" s="91" t="str">
        <f t="shared" si="413"/>
        <v>-</v>
      </c>
      <c r="L1011" s="91" t="str">
        <f t="shared" si="413"/>
        <v>-</v>
      </c>
      <c r="M1011" s="91" t="str">
        <f t="shared" si="413"/>
        <v>-</v>
      </c>
      <c r="N1011" s="91" t="str">
        <f t="shared" si="413"/>
        <v>-</v>
      </c>
      <c r="O1011" s="91" t="str">
        <f t="shared" si="413"/>
        <v>-</v>
      </c>
      <c r="P1011" s="91" t="str">
        <f t="shared" si="413"/>
        <v>-</v>
      </c>
      <c r="Q1011" s="91" t="str">
        <f t="shared" si="413"/>
        <v>-</v>
      </c>
      <c r="R1011" s="91" t="str">
        <f t="shared" si="413"/>
        <v>-</v>
      </c>
      <c r="S1011" s="91" t="str">
        <f t="shared" si="413"/>
        <v>-</v>
      </c>
      <c r="T1011" s="91" t="str">
        <f t="shared" si="413"/>
        <v>-</v>
      </c>
      <c r="U1011" s="91" t="str">
        <f t="shared" si="413"/>
        <v>-</v>
      </c>
      <c r="V1011" s="91" t="str">
        <f t="shared" si="413"/>
        <v>-</v>
      </c>
      <c r="W1011" s="91" t="str">
        <f t="shared" si="413"/>
        <v>-</v>
      </c>
      <c r="X1011" s="91" t="str">
        <f t="shared" si="413"/>
        <v>-</v>
      </c>
      <c r="Y1011" s="91" t="str">
        <f t="shared" si="413"/>
        <v>-</v>
      </c>
      <c r="Z1011" s="91" t="str">
        <f t="shared" si="413"/>
        <v>-</v>
      </c>
      <c r="AA1011" s="91" t="str">
        <f t="shared" si="413"/>
        <v>-</v>
      </c>
      <c r="AB1011" s="91" t="str">
        <f t="shared" si="413"/>
        <v>-</v>
      </c>
      <c r="AC1011" s="91" t="str">
        <f t="shared" si="413"/>
        <v>-</v>
      </c>
      <c r="AD1011" s="91" t="str">
        <f t="shared" si="413"/>
        <v>-</v>
      </c>
      <c r="AE1011" s="91" t="str">
        <f t="shared" si="413"/>
        <v>-</v>
      </c>
      <c r="AF1011" s="91" t="str">
        <f t="shared" si="413"/>
        <v>-</v>
      </c>
      <c r="AG1011" s="91" t="str">
        <f t="shared" si="413"/>
        <v>-</v>
      </c>
      <c r="AH1011" s="91" t="str">
        <f t="shared" si="413"/>
        <v>-</v>
      </c>
      <c r="AI1011" s="91" t="str">
        <f t="shared" si="413"/>
        <v>-</v>
      </c>
      <c r="AJ1011" s="91" t="str">
        <f t="shared" si="413"/>
        <v>-</v>
      </c>
      <c r="AK1011" s="91" t="str">
        <f t="shared" si="413"/>
        <v>-</v>
      </c>
      <c r="AL1011" s="91" t="str">
        <f t="shared" si="413"/>
        <v>-</v>
      </c>
      <c r="AM1011" s="91" t="str">
        <f t="shared" si="413"/>
        <v>-</v>
      </c>
    </row>
    <row r="1012" spans="1:39">
      <c r="A1012" s="58" t="str">
        <f t="shared" si="399"/>
        <v/>
      </c>
      <c r="B1012" s="120" t="str">
        <f t="shared" si="399"/>
        <v/>
      </c>
      <c r="C1012" s="86" t="str">
        <f t="shared" si="399"/>
        <v/>
      </c>
      <c r="D1012" s="87" t="str">
        <f t="shared" si="399"/>
        <v/>
      </c>
      <c r="E1012" s="91" t="str">
        <f t="shared" ref="E1012:AM1012" si="414">IFERROR(RANK(E398,E$4:E$610,),"-")</f>
        <v>-</v>
      </c>
      <c r="F1012" s="91" t="str">
        <f t="shared" si="414"/>
        <v>-</v>
      </c>
      <c r="G1012" s="91" t="str">
        <f t="shared" si="414"/>
        <v>-</v>
      </c>
      <c r="H1012" s="91" t="str">
        <f t="shared" si="414"/>
        <v>-</v>
      </c>
      <c r="I1012" s="91" t="str">
        <f t="shared" si="414"/>
        <v>-</v>
      </c>
      <c r="J1012" s="91" t="str">
        <f t="shared" si="414"/>
        <v>-</v>
      </c>
      <c r="K1012" s="91" t="str">
        <f t="shared" si="414"/>
        <v>-</v>
      </c>
      <c r="L1012" s="91" t="str">
        <f t="shared" si="414"/>
        <v>-</v>
      </c>
      <c r="M1012" s="91" t="str">
        <f t="shared" si="414"/>
        <v>-</v>
      </c>
      <c r="N1012" s="91" t="str">
        <f t="shared" si="414"/>
        <v>-</v>
      </c>
      <c r="O1012" s="91" t="str">
        <f t="shared" si="414"/>
        <v>-</v>
      </c>
      <c r="P1012" s="91" t="str">
        <f t="shared" si="414"/>
        <v>-</v>
      </c>
      <c r="Q1012" s="91" t="str">
        <f t="shared" si="414"/>
        <v>-</v>
      </c>
      <c r="R1012" s="91" t="str">
        <f t="shared" si="414"/>
        <v>-</v>
      </c>
      <c r="S1012" s="91" t="str">
        <f t="shared" si="414"/>
        <v>-</v>
      </c>
      <c r="T1012" s="91" t="str">
        <f t="shared" si="414"/>
        <v>-</v>
      </c>
      <c r="U1012" s="91" t="str">
        <f t="shared" si="414"/>
        <v>-</v>
      </c>
      <c r="V1012" s="91" t="str">
        <f t="shared" si="414"/>
        <v>-</v>
      </c>
      <c r="W1012" s="91" t="str">
        <f t="shared" si="414"/>
        <v>-</v>
      </c>
      <c r="X1012" s="91" t="str">
        <f t="shared" si="414"/>
        <v>-</v>
      </c>
      <c r="Y1012" s="91" t="str">
        <f t="shared" si="414"/>
        <v>-</v>
      </c>
      <c r="Z1012" s="91" t="str">
        <f t="shared" si="414"/>
        <v>-</v>
      </c>
      <c r="AA1012" s="91" t="str">
        <f t="shared" si="414"/>
        <v>-</v>
      </c>
      <c r="AB1012" s="91" t="str">
        <f t="shared" si="414"/>
        <v>-</v>
      </c>
      <c r="AC1012" s="91" t="str">
        <f t="shared" si="414"/>
        <v>-</v>
      </c>
      <c r="AD1012" s="91" t="str">
        <f t="shared" si="414"/>
        <v>-</v>
      </c>
      <c r="AE1012" s="91" t="str">
        <f t="shared" si="414"/>
        <v>-</v>
      </c>
      <c r="AF1012" s="91" t="str">
        <f t="shared" si="414"/>
        <v>-</v>
      </c>
      <c r="AG1012" s="91" t="str">
        <f t="shared" si="414"/>
        <v>-</v>
      </c>
      <c r="AH1012" s="91" t="str">
        <f t="shared" si="414"/>
        <v>-</v>
      </c>
      <c r="AI1012" s="91" t="str">
        <f t="shared" si="414"/>
        <v>-</v>
      </c>
      <c r="AJ1012" s="91" t="str">
        <f t="shared" si="414"/>
        <v>-</v>
      </c>
      <c r="AK1012" s="91" t="str">
        <f t="shared" si="414"/>
        <v>-</v>
      </c>
      <c r="AL1012" s="91" t="str">
        <f t="shared" si="414"/>
        <v>-</v>
      </c>
      <c r="AM1012" s="91" t="str">
        <f t="shared" si="414"/>
        <v>-</v>
      </c>
    </row>
    <row r="1013" spans="1:39">
      <c r="A1013" s="58" t="str">
        <f t="shared" si="399"/>
        <v/>
      </c>
      <c r="B1013" s="120" t="str">
        <f t="shared" si="399"/>
        <v/>
      </c>
      <c r="C1013" s="86" t="str">
        <f t="shared" si="399"/>
        <v/>
      </c>
      <c r="D1013" s="87" t="str">
        <f t="shared" si="399"/>
        <v/>
      </c>
      <c r="E1013" s="91" t="str">
        <f t="shared" ref="E1013:AM1013" si="415">IFERROR(RANK(E399,E$4:E$610,),"-")</f>
        <v>-</v>
      </c>
      <c r="F1013" s="91" t="str">
        <f t="shared" si="415"/>
        <v>-</v>
      </c>
      <c r="G1013" s="91" t="str">
        <f t="shared" si="415"/>
        <v>-</v>
      </c>
      <c r="H1013" s="91" t="str">
        <f t="shared" si="415"/>
        <v>-</v>
      </c>
      <c r="I1013" s="91" t="str">
        <f t="shared" si="415"/>
        <v>-</v>
      </c>
      <c r="J1013" s="91" t="str">
        <f t="shared" si="415"/>
        <v>-</v>
      </c>
      <c r="K1013" s="91" t="str">
        <f t="shared" si="415"/>
        <v>-</v>
      </c>
      <c r="L1013" s="91" t="str">
        <f t="shared" si="415"/>
        <v>-</v>
      </c>
      <c r="M1013" s="91" t="str">
        <f t="shared" si="415"/>
        <v>-</v>
      </c>
      <c r="N1013" s="91" t="str">
        <f t="shared" si="415"/>
        <v>-</v>
      </c>
      <c r="O1013" s="91" t="str">
        <f t="shared" si="415"/>
        <v>-</v>
      </c>
      <c r="P1013" s="91" t="str">
        <f t="shared" si="415"/>
        <v>-</v>
      </c>
      <c r="Q1013" s="91" t="str">
        <f t="shared" si="415"/>
        <v>-</v>
      </c>
      <c r="R1013" s="91" t="str">
        <f t="shared" si="415"/>
        <v>-</v>
      </c>
      <c r="S1013" s="91" t="str">
        <f t="shared" si="415"/>
        <v>-</v>
      </c>
      <c r="T1013" s="91" t="str">
        <f t="shared" si="415"/>
        <v>-</v>
      </c>
      <c r="U1013" s="91" t="str">
        <f t="shared" si="415"/>
        <v>-</v>
      </c>
      <c r="V1013" s="91" t="str">
        <f t="shared" si="415"/>
        <v>-</v>
      </c>
      <c r="W1013" s="91" t="str">
        <f t="shared" si="415"/>
        <v>-</v>
      </c>
      <c r="X1013" s="91" t="str">
        <f t="shared" si="415"/>
        <v>-</v>
      </c>
      <c r="Y1013" s="91" t="str">
        <f t="shared" si="415"/>
        <v>-</v>
      </c>
      <c r="Z1013" s="91" t="str">
        <f t="shared" si="415"/>
        <v>-</v>
      </c>
      <c r="AA1013" s="91" t="str">
        <f t="shared" si="415"/>
        <v>-</v>
      </c>
      <c r="AB1013" s="91" t="str">
        <f t="shared" si="415"/>
        <v>-</v>
      </c>
      <c r="AC1013" s="91" t="str">
        <f t="shared" si="415"/>
        <v>-</v>
      </c>
      <c r="AD1013" s="91" t="str">
        <f t="shared" si="415"/>
        <v>-</v>
      </c>
      <c r="AE1013" s="91" t="str">
        <f t="shared" si="415"/>
        <v>-</v>
      </c>
      <c r="AF1013" s="91" t="str">
        <f t="shared" si="415"/>
        <v>-</v>
      </c>
      <c r="AG1013" s="91" t="str">
        <f t="shared" si="415"/>
        <v>-</v>
      </c>
      <c r="AH1013" s="91" t="str">
        <f t="shared" si="415"/>
        <v>-</v>
      </c>
      <c r="AI1013" s="91" t="str">
        <f t="shared" si="415"/>
        <v>-</v>
      </c>
      <c r="AJ1013" s="91" t="str">
        <f t="shared" si="415"/>
        <v>-</v>
      </c>
      <c r="AK1013" s="91" t="str">
        <f t="shared" si="415"/>
        <v>-</v>
      </c>
      <c r="AL1013" s="91" t="str">
        <f t="shared" si="415"/>
        <v>-</v>
      </c>
      <c r="AM1013" s="91" t="str">
        <f t="shared" si="415"/>
        <v>-</v>
      </c>
    </row>
    <row r="1014" spans="1:39">
      <c r="A1014" s="58" t="str">
        <f t="shared" si="399"/>
        <v/>
      </c>
      <c r="B1014" s="120" t="str">
        <f t="shared" si="399"/>
        <v/>
      </c>
      <c r="C1014" s="86" t="str">
        <f t="shared" si="399"/>
        <v/>
      </c>
      <c r="D1014" s="87" t="str">
        <f t="shared" si="399"/>
        <v/>
      </c>
      <c r="E1014" s="91" t="str">
        <f t="shared" ref="E1014:AM1014" si="416">IFERROR(RANK(E400,E$4:E$610,),"-")</f>
        <v>-</v>
      </c>
      <c r="F1014" s="91" t="str">
        <f t="shared" si="416"/>
        <v>-</v>
      </c>
      <c r="G1014" s="91" t="str">
        <f t="shared" si="416"/>
        <v>-</v>
      </c>
      <c r="H1014" s="91" t="str">
        <f t="shared" si="416"/>
        <v>-</v>
      </c>
      <c r="I1014" s="91" t="str">
        <f t="shared" si="416"/>
        <v>-</v>
      </c>
      <c r="J1014" s="91" t="str">
        <f t="shared" si="416"/>
        <v>-</v>
      </c>
      <c r="K1014" s="91" t="str">
        <f t="shared" si="416"/>
        <v>-</v>
      </c>
      <c r="L1014" s="91" t="str">
        <f t="shared" si="416"/>
        <v>-</v>
      </c>
      <c r="M1014" s="91" t="str">
        <f t="shared" si="416"/>
        <v>-</v>
      </c>
      <c r="N1014" s="91" t="str">
        <f t="shared" si="416"/>
        <v>-</v>
      </c>
      <c r="O1014" s="91" t="str">
        <f t="shared" si="416"/>
        <v>-</v>
      </c>
      <c r="P1014" s="91" t="str">
        <f t="shared" si="416"/>
        <v>-</v>
      </c>
      <c r="Q1014" s="91" t="str">
        <f t="shared" si="416"/>
        <v>-</v>
      </c>
      <c r="R1014" s="91" t="str">
        <f t="shared" si="416"/>
        <v>-</v>
      </c>
      <c r="S1014" s="91" t="str">
        <f t="shared" si="416"/>
        <v>-</v>
      </c>
      <c r="T1014" s="91" t="str">
        <f t="shared" si="416"/>
        <v>-</v>
      </c>
      <c r="U1014" s="91" t="str">
        <f t="shared" si="416"/>
        <v>-</v>
      </c>
      <c r="V1014" s="91" t="str">
        <f t="shared" si="416"/>
        <v>-</v>
      </c>
      <c r="W1014" s="91" t="str">
        <f t="shared" si="416"/>
        <v>-</v>
      </c>
      <c r="X1014" s="91" t="str">
        <f t="shared" si="416"/>
        <v>-</v>
      </c>
      <c r="Y1014" s="91" t="str">
        <f t="shared" si="416"/>
        <v>-</v>
      </c>
      <c r="Z1014" s="91" t="str">
        <f t="shared" si="416"/>
        <v>-</v>
      </c>
      <c r="AA1014" s="91" t="str">
        <f t="shared" si="416"/>
        <v>-</v>
      </c>
      <c r="AB1014" s="91" t="str">
        <f t="shared" si="416"/>
        <v>-</v>
      </c>
      <c r="AC1014" s="91" t="str">
        <f t="shared" si="416"/>
        <v>-</v>
      </c>
      <c r="AD1014" s="91" t="str">
        <f t="shared" si="416"/>
        <v>-</v>
      </c>
      <c r="AE1014" s="91" t="str">
        <f t="shared" si="416"/>
        <v>-</v>
      </c>
      <c r="AF1014" s="91" t="str">
        <f t="shared" si="416"/>
        <v>-</v>
      </c>
      <c r="AG1014" s="91" t="str">
        <f t="shared" si="416"/>
        <v>-</v>
      </c>
      <c r="AH1014" s="91" t="str">
        <f t="shared" si="416"/>
        <v>-</v>
      </c>
      <c r="AI1014" s="91" t="str">
        <f t="shared" si="416"/>
        <v>-</v>
      </c>
      <c r="AJ1014" s="91" t="str">
        <f t="shared" si="416"/>
        <v>-</v>
      </c>
      <c r="AK1014" s="91" t="str">
        <f t="shared" si="416"/>
        <v>-</v>
      </c>
      <c r="AL1014" s="91" t="str">
        <f t="shared" si="416"/>
        <v>-</v>
      </c>
      <c r="AM1014" s="91" t="str">
        <f t="shared" si="416"/>
        <v>-</v>
      </c>
    </row>
    <row r="1015" spans="1:39">
      <c r="A1015" s="58" t="str">
        <f t="shared" si="399"/>
        <v/>
      </c>
      <c r="B1015" s="120" t="str">
        <f t="shared" si="399"/>
        <v/>
      </c>
      <c r="C1015" s="86" t="str">
        <f t="shared" si="399"/>
        <v/>
      </c>
      <c r="D1015" s="87" t="str">
        <f t="shared" si="399"/>
        <v/>
      </c>
      <c r="E1015" s="91" t="str">
        <f t="shared" ref="E1015:AM1015" si="417">IFERROR(RANK(E401,E$4:E$610,),"-")</f>
        <v>-</v>
      </c>
      <c r="F1015" s="91" t="str">
        <f t="shared" si="417"/>
        <v>-</v>
      </c>
      <c r="G1015" s="91" t="str">
        <f t="shared" si="417"/>
        <v>-</v>
      </c>
      <c r="H1015" s="91" t="str">
        <f t="shared" si="417"/>
        <v>-</v>
      </c>
      <c r="I1015" s="91" t="str">
        <f t="shared" si="417"/>
        <v>-</v>
      </c>
      <c r="J1015" s="91" t="str">
        <f t="shared" si="417"/>
        <v>-</v>
      </c>
      <c r="K1015" s="91" t="str">
        <f t="shared" si="417"/>
        <v>-</v>
      </c>
      <c r="L1015" s="91" t="str">
        <f t="shared" si="417"/>
        <v>-</v>
      </c>
      <c r="M1015" s="91" t="str">
        <f t="shared" si="417"/>
        <v>-</v>
      </c>
      <c r="N1015" s="91" t="str">
        <f t="shared" si="417"/>
        <v>-</v>
      </c>
      <c r="O1015" s="91" t="str">
        <f t="shared" si="417"/>
        <v>-</v>
      </c>
      <c r="P1015" s="91" t="str">
        <f t="shared" si="417"/>
        <v>-</v>
      </c>
      <c r="Q1015" s="91" t="str">
        <f t="shared" si="417"/>
        <v>-</v>
      </c>
      <c r="R1015" s="91" t="str">
        <f t="shared" si="417"/>
        <v>-</v>
      </c>
      <c r="S1015" s="91" t="str">
        <f t="shared" si="417"/>
        <v>-</v>
      </c>
      <c r="T1015" s="91" t="str">
        <f t="shared" si="417"/>
        <v>-</v>
      </c>
      <c r="U1015" s="91" t="str">
        <f t="shared" si="417"/>
        <v>-</v>
      </c>
      <c r="V1015" s="91" t="str">
        <f t="shared" si="417"/>
        <v>-</v>
      </c>
      <c r="W1015" s="91" t="str">
        <f t="shared" si="417"/>
        <v>-</v>
      </c>
      <c r="X1015" s="91" t="str">
        <f t="shared" si="417"/>
        <v>-</v>
      </c>
      <c r="Y1015" s="91" t="str">
        <f t="shared" si="417"/>
        <v>-</v>
      </c>
      <c r="Z1015" s="91" t="str">
        <f t="shared" si="417"/>
        <v>-</v>
      </c>
      <c r="AA1015" s="91" t="str">
        <f t="shared" si="417"/>
        <v>-</v>
      </c>
      <c r="AB1015" s="91" t="str">
        <f t="shared" si="417"/>
        <v>-</v>
      </c>
      <c r="AC1015" s="91" t="str">
        <f t="shared" si="417"/>
        <v>-</v>
      </c>
      <c r="AD1015" s="91" t="str">
        <f t="shared" si="417"/>
        <v>-</v>
      </c>
      <c r="AE1015" s="91" t="str">
        <f t="shared" si="417"/>
        <v>-</v>
      </c>
      <c r="AF1015" s="91" t="str">
        <f t="shared" si="417"/>
        <v>-</v>
      </c>
      <c r="AG1015" s="91" t="str">
        <f t="shared" si="417"/>
        <v>-</v>
      </c>
      <c r="AH1015" s="91" t="str">
        <f t="shared" si="417"/>
        <v>-</v>
      </c>
      <c r="AI1015" s="91" t="str">
        <f t="shared" si="417"/>
        <v>-</v>
      </c>
      <c r="AJ1015" s="91" t="str">
        <f t="shared" si="417"/>
        <v>-</v>
      </c>
      <c r="AK1015" s="91" t="str">
        <f t="shared" si="417"/>
        <v>-</v>
      </c>
      <c r="AL1015" s="91" t="str">
        <f t="shared" si="417"/>
        <v>-</v>
      </c>
      <c r="AM1015" s="91" t="str">
        <f t="shared" si="417"/>
        <v>-</v>
      </c>
    </row>
    <row r="1016" spans="1:39">
      <c r="A1016" s="58" t="str">
        <f t="shared" si="399"/>
        <v/>
      </c>
      <c r="B1016" s="120" t="str">
        <f t="shared" si="399"/>
        <v/>
      </c>
      <c r="C1016" s="86" t="str">
        <f t="shared" si="399"/>
        <v/>
      </c>
      <c r="D1016" s="87" t="str">
        <f t="shared" si="399"/>
        <v/>
      </c>
      <c r="E1016" s="91" t="str">
        <f t="shared" ref="E1016:AM1016" si="418">IFERROR(RANK(E402,E$4:E$610,),"-")</f>
        <v>-</v>
      </c>
      <c r="F1016" s="91" t="str">
        <f t="shared" si="418"/>
        <v>-</v>
      </c>
      <c r="G1016" s="91" t="str">
        <f t="shared" si="418"/>
        <v>-</v>
      </c>
      <c r="H1016" s="91" t="str">
        <f t="shared" si="418"/>
        <v>-</v>
      </c>
      <c r="I1016" s="91" t="str">
        <f t="shared" si="418"/>
        <v>-</v>
      </c>
      <c r="J1016" s="91" t="str">
        <f t="shared" si="418"/>
        <v>-</v>
      </c>
      <c r="K1016" s="91" t="str">
        <f t="shared" si="418"/>
        <v>-</v>
      </c>
      <c r="L1016" s="91" t="str">
        <f t="shared" si="418"/>
        <v>-</v>
      </c>
      <c r="M1016" s="91" t="str">
        <f t="shared" si="418"/>
        <v>-</v>
      </c>
      <c r="N1016" s="91" t="str">
        <f t="shared" si="418"/>
        <v>-</v>
      </c>
      <c r="O1016" s="91" t="str">
        <f t="shared" si="418"/>
        <v>-</v>
      </c>
      <c r="P1016" s="91" t="str">
        <f t="shared" si="418"/>
        <v>-</v>
      </c>
      <c r="Q1016" s="91" t="str">
        <f t="shared" si="418"/>
        <v>-</v>
      </c>
      <c r="R1016" s="91" t="str">
        <f t="shared" si="418"/>
        <v>-</v>
      </c>
      <c r="S1016" s="91" t="str">
        <f t="shared" si="418"/>
        <v>-</v>
      </c>
      <c r="T1016" s="91" t="str">
        <f t="shared" si="418"/>
        <v>-</v>
      </c>
      <c r="U1016" s="91" t="str">
        <f t="shared" si="418"/>
        <v>-</v>
      </c>
      <c r="V1016" s="91" t="str">
        <f t="shared" si="418"/>
        <v>-</v>
      </c>
      <c r="W1016" s="91" t="str">
        <f t="shared" si="418"/>
        <v>-</v>
      </c>
      <c r="X1016" s="91" t="str">
        <f t="shared" si="418"/>
        <v>-</v>
      </c>
      <c r="Y1016" s="91" t="str">
        <f t="shared" si="418"/>
        <v>-</v>
      </c>
      <c r="Z1016" s="91" t="str">
        <f t="shared" si="418"/>
        <v>-</v>
      </c>
      <c r="AA1016" s="91" t="str">
        <f t="shared" si="418"/>
        <v>-</v>
      </c>
      <c r="AB1016" s="91" t="str">
        <f t="shared" si="418"/>
        <v>-</v>
      </c>
      <c r="AC1016" s="91" t="str">
        <f t="shared" si="418"/>
        <v>-</v>
      </c>
      <c r="AD1016" s="91" t="str">
        <f t="shared" si="418"/>
        <v>-</v>
      </c>
      <c r="AE1016" s="91" t="str">
        <f t="shared" si="418"/>
        <v>-</v>
      </c>
      <c r="AF1016" s="91" t="str">
        <f t="shared" si="418"/>
        <v>-</v>
      </c>
      <c r="AG1016" s="91" t="str">
        <f t="shared" si="418"/>
        <v>-</v>
      </c>
      <c r="AH1016" s="91" t="str">
        <f t="shared" si="418"/>
        <v>-</v>
      </c>
      <c r="AI1016" s="91" t="str">
        <f t="shared" si="418"/>
        <v>-</v>
      </c>
      <c r="AJ1016" s="91" t="str">
        <f t="shared" si="418"/>
        <v>-</v>
      </c>
      <c r="AK1016" s="91" t="str">
        <f t="shared" si="418"/>
        <v>-</v>
      </c>
      <c r="AL1016" s="91" t="str">
        <f t="shared" si="418"/>
        <v>-</v>
      </c>
      <c r="AM1016" s="91" t="str">
        <f t="shared" si="418"/>
        <v>-</v>
      </c>
    </row>
    <row r="1017" spans="1:39">
      <c r="A1017" s="58" t="str">
        <f t="shared" si="399"/>
        <v/>
      </c>
      <c r="B1017" s="120" t="str">
        <f t="shared" si="399"/>
        <v/>
      </c>
      <c r="C1017" s="86" t="str">
        <f t="shared" si="399"/>
        <v/>
      </c>
      <c r="D1017" s="87" t="str">
        <f t="shared" si="399"/>
        <v/>
      </c>
      <c r="E1017" s="91" t="str">
        <f t="shared" ref="E1017:AM1017" si="419">IFERROR(RANK(E403,E$4:E$610,),"-")</f>
        <v>-</v>
      </c>
      <c r="F1017" s="91" t="str">
        <f t="shared" si="419"/>
        <v>-</v>
      </c>
      <c r="G1017" s="91" t="str">
        <f t="shared" si="419"/>
        <v>-</v>
      </c>
      <c r="H1017" s="91" t="str">
        <f t="shared" si="419"/>
        <v>-</v>
      </c>
      <c r="I1017" s="91" t="str">
        <f t="shared" si="419"/>
        <v>-</v>
      </c>
      <c r="J1017" s="91" t="str">
        <f t="shared" si="419"/>
        <v>-</v>
      </c>
      <c r="K1017" s="91" t="str">
        <f t="shared" si="419"/>
        <v>-</v>
      </c>
      <c r="L1017" s="91" t="str">
        <f t="shared" si="419"/>
        <v>-</v>
      </c>
      <c r="M1017" s="91" t="str">
        <f t="shared" si="419"/>
        <v>-</v>
      </c>
      <c r="N1017" s="91" t="str">
        <f t="shared" si="419"/>
        <v>-</v>
      </c>
      <c r="O1017" s="91" t="str">
        <f t="shared" si="419"/>
        <v>-</v>
      </c>
      <c r="P1017" s="91" t="str">
        <f t="shared" si="419"/>
        <v>-</v>
      </c>
      <c r="Q1017" s="91" t="str">
        <f t="shared" si="419"/>
        <v>-</v>
      </c>
      <c r="R1017" s="91" t="str">
        <f t="shared" si="419"/>
        <v>-</v>
      </c>
      <c r="S1017" s="91" t="str">
        <f t="shared" si="419"/>
        <v>-</v>
      </c>
      <c r="T1017" s="91" t="str">
        <f t="shared" si="419"/>
        <v>-</v>
      </c>
      <c r="U1017" s="91" t="str">
        <f t="shared" si="419"/>
        <v>-</v>
      </c>
      <c r="V1017" s="91" t="str">
        <f t="shared" si="419"/>
        <v>-</v>
      </c>
      <c r="W1017" s="91" t="str">
        <f t="shared" si="419"/>
        <v>-</v>
      </c>
      <c r="X1017" s="91" t="str">
        <f t="shared" si="419"/>
        <v>-</v>
      </c>
      <c r="Y1017" s="91" t="str">
        <f t="shared" si="419"/>
        <v>-</v>
      </c>
      <c r="Z1017" s="91" t="str">
        <f t="shared" si="419"/>
        <v>-</v>
      </c>
      <c r="AA1017" s="91" t="str">
        <f t="shared" si="419"/>
        <v>-</v>
      </c>
      <c r="AB1017" s="91" t="str">
        <f t="shared" si="419"/>
        <v>-</v>
      </c>
      <c r="AC1017" s="91" t="str">
        <f t="shared" si="419"/>
        <v>-</v>
      </c>
      <c r="AD1017" s="91" t="str">
        <f t="shared" si="419"/>
        <v>-</v>
      </c>
      <c r="AE1017" s="91" t="str">
        <f t="shared" si="419"/>
        <v>-</v>
      </c>
      <c r="AF1017" s="91" t="str">
        <f t="shared" si="419"/>
        <v>-</v>
      </c>
      <c r="AG1017" s="91" t="str">
        <f t="shared" si="419"/>
        <v>-</v>
      </c>
      <c r="AH1017" s="91" t="str">
        <f t="shared" si="419"/>
        <v>-</v>
      </c>
      <c r="AI1017" s="91" t="str">
        <f t="shared" si="419"/>
        <v>-</v>
      </c>
      <c r="AJ1017" s="91" t="str">
        <f t="shared" si="419"/>
        <v>-</v>
      </c>
      <c r="AK1017" s="91" t="str">
        <f t="shared" si="419"/>
        <v>-</v>
      </c>
      <c r="AL1017" s="91" t="str">
        <f t="shared" si="419"/>
        <v>-</v>
      </c>
      <c r="AM1017" s="91" t="str">
        <f t="shared" si="419"/>
        <v>-</v>
      </c>
    </row>
    <row r="1018" spans="1:39">
      <c r="A1018" s="58" t="str">
        <f t="shared" ref="A1018:D1037" si="420">A404</f>
        <v/>
      </c>
      <c r="B1018" s="120" t="str">
        <f t="shared" si="420"/>
        <v/>
      </c>
      <c r="C1018" s="86" t="str">
        <f t="shared" si="420"/>
        <v/>
      </c>
      <c r="D1018" s="87" t="str">
        <f t="shared" si="420"/>
        <v/>
      </c>
      <c r="E1018" s="91" t="str">
        <f t="shared" ref="E1018:AM1018" si="421">IFERROR(RANK(E404,E$4:E$610,),"-")</f>
        <v>-</v>
      </c>
      <c r="F1018" s="91" t="str">
        <f t="shared" si="421"/>
        <v>-</v>
      </c>
      <c r="G1018" s="91" t="str">
        <f t="shared" si="421"/>
        <v>-</v>
      </c>
      <c r="H1018" s="91" t="str">
        <f t="shared" si="421"/>
        <v>-</v>
      </c>
      <c r="I1018" s="91" t="str">
        <f t="shared" si="421"/>
        <v>-</v>
      </c>
      <c r="J1018" s="91" t="str">
        <f t="shared" si="421"/>
        <v>-</v>
      </c>
      <c r="K1018" s="91" t="str">
        <f t="shared" si="421"/>
        <v>-</v>
      </c>
      <c r="L1018" s="91" t="str">
        <f t="shared" si="421"/>
        <v>-</v>
      </c>
      <c r="M1018" s="91" t="str">
        <f t="shared" si="421"/>
        <v>-</v>
      </c>
      <c r="N1018" s="91" t="str">
        <f t="shared" si="421"/>
        <v>-</v>
      </c>
      <c r="O1018" s="91" t="str">
        <f t="shared" si="421"/>
        <v>-</v>
      </c>
      <c r="P1018" s="91" t="str">
        <f t="shared" si="421"/>
        <v>-</v>
      </c>
      <c r="Q1018" s="91" t="str">
        <f t="shared" si="421"/>
        <v>-</v>
      </c>
      <c r="R1018" s="91" t="str">
        <f t="shared" si="421"/>
        <v>-</v>
      </c>
      <c r="S1018" s="91" t="str">
        <f t="shared" si="421"/>
        <v>-</v>
      </c>
      <c r="T1018" s="91" t="str">
        <f t="shared" si="421"/>
        <v>-</v>
      </c>
      <c r="U1018" s="91" t="str">
        <f t="shared" si="421"/>
        <v>-</v>
      </c>
      <c r="V1018" s="91" t="str">
        <f t="shared" si="421"/>
        <v>-</v>
      </c>
      <c r="W1018" s="91" t="str">
        <f t="shared" si="421"/>
        <v>-</v>
      </c>
      <c r="X1018" s="91" t="str">
        <f t="shared" si="421"/>
        <v>-</v>
      </c>
      <c r="Y1018" s="91" t="str">
        <f t="shared" si="421"/>
        <v>-</v>
      </c>
      <c r="Z1018" s="91" t="str">
        <f t="shared" si="421"/>
        <v>-</v>
      </c>
      <c r="AA1018" s="91" t="str">
        <f t="shared" si="421"/>
        <v>-</v>
      </c>
      <c r="AB1018" s="91" t="str">
        <f t="shared" si="421"/>
        <v>-</v>
      </c>
      <c r="AC1018" s="91" t="str">
        <f t="shared" si="421"/>
        <v>-</v>
      </c>
      <c r="AD1018" s="91" t="str">
        <f t="shared" si="421"/>
        <v>-</v>
      </c>
      <c r="AE1018" s="91" t="str">
        <f t="shared" si="421"/>
        <v>-</v>
      </c>
      <c r="AF1018" s="91" t="str">
        <f t="shared" si="421"/>
        <v>-</v>
      </c>
      <c r="AG1018" s="91" t="str">
        <f t="shared" si="421"/>
        <v>-</v>
      </c>
      <c r="AH1018" s="91" t="str">
        <f t="shared" si="421"/>
        <v>-</v>
      </c>
      <c r="AI1018" s="91" t="str">
        <f t="shared" si="421"/>
        <v>-</v>
      </c>
      <c r="AJ1018" s="91" t="str">
        <f t="shared" si="421"/>
        <v>-</v>
      </c>
      <c r="AK1018" s="91" t="str">
        <f t="shared" si="421"/>
        <v>-</v>
      </c>
      <c r="AL1018" s="91" t="str">
        <f t="shared" si="421"/>
        <v>-</v>
      </c>
      <c r="AM1018" s="91" t="str">
        <f t="shared" si="421"/>
        <v>-</v>
      </c>
    </row>
    <row r="1019" spans="1:39">
      <c r="A1019" s="58" t="str">
        <f t="shared" si="420"/>
        <v/>
      </c>
      <c r="B1019" s="120" t="str">
        <f t="shared" si="420"/>
        <v/>
      </c>
      <c r="C1019" s="86" t="str">
        <f t="shared" si="420"/>
        <v/>
      </c>
      <c r="D1019" s="87" t="str">
        <f t="shared" si="420"/>
        <v/>
      </c>
      <c r="E1019" s="91" t="str">
        <f t="shared" ref="E1019:AM1019" si="422">IFERROR(RANK(E405,E$4:E$610,),"-")</f>
        <v>-</v>
      </c>
      <c r="F1019" s="91" t="str">
        <f t="shared" si="422"/>
        <v>-</v>
      </c>
      <c r="G1019" s="91" t="str">
        <f t="shared" si="422"/>
        <v>-</v>
      </c>
      <c r="H1019" s="91" t="str">
        <f t="shared" si="422"/>
        <v>-</v>
      </c>
      <c r="I1019" s="91" t="str">
        <f t="shared" si="422"/>
        <v>-</v>
      </c>
      <c r="J1019" s="91" t="str">
        <f t="shared" si="422"/>
        <v>-</v>
      </c>
      <c r="K1019" s="91" t="str">
        <f t="shared" si="422"/>
        <v>-</v>
      </c>
      <c r="L1019" s="91" t="str">
        <f t="shared" si="422"/>
        <v>-</v>
      </c>
      <c r="M1019" s="91" t="str">
        <f t="shared" si="422"/>
        <v>-</v>
      </c>
      <c r="N1019" s="91" t="str">
        <f t="shared" si="422"/>
        <v>-</v>
      </c>
      <c r="O1019" s="91" t="str">
        <f t="shared" si="422"/>
        <v>-</v>
      </c>
      <c r="P1019" s="91" t="str">
        <f t="shared" si="422"/>
        <v>-</v>
      </c>
      <c r="Q1019" s="91" t="str">
        <f t="shared" si="422"/>
        <v>-</v>
      </c>
      <c r="R1019" s="91" t="str">
        <f t="shared" si="422"/>
        <v>-</v>
      </c>
      <c r="S1019" s="91" t="str">
        <f t="shared" si="422"/>
        <v>-</v>
      </c>
      <c r="T1019" s="91" t="str">
        <f t="shared" si="422"/>
        <v>-</v>
      </c>
      <c r="U1019" s="91" t="str">
        <f t="shared" si="422"/>
        <v>-</v>
      </c>
      <c r="V1019" s="91" t="str">
        <f t="shared" si="422"/>
        <v>-</v>
      </c>
      <c r="W1019" s="91" t="str">
        <f t="shared" si="422"/>
        <v>-</v>
      </c>
      <c r="X1019" s="91" t="str">
        <f t="shared" si="422"/>
        <v>-</v>
      </c>
      <c r="Y1019" s="91" t="str">
        <f t="shared" si="422"/>
        <v>-</v>
      </c>
      <c r="Z1019" s="91" t="str">
        <f t="shared" si="422"/>
        <v>-</v>
      </c>
      <c r="AA1019" s="91" t="str">
        <f t="shared" si="422"/>
        <v>-</v>
      </c>
      <c r="AB1019" s="91" t="str">
        <f t="shared" si="422"/>
        <v>-</v>
      </c>
      <c r="AC1019" s="91" t="str">
        <f t="shared" si="422"/>
        <v>-</v>
      </c>
      <c r="AD1019" s="91" t="str">
        <f t="shared" si="422"/>
        <v>-</v>
      </c>
      <c r="AE1019" s="91" t="str">
        <f t="shared" si="422"/>
        <v>-</v>
      </c>
      <c r="AF1019" s="91" t="str">
        <f t="shared" si="422"/>
        <v>-</v>
      </c>
      <c r="AG1019" s="91" t="str">
        <f t="shared" si="422"/>
        <v>-</v>
      </c>
      <c r="AH1019" s="91" t="str">
        <f t="shared" si="422"/>
        <v>-</v>
      </c>
      <c r="AI1019" s="91" t="str">
        <f t="shared" si="422"/>
        <v>-</v>
      </c>
      <c r="AJ1019" s="91" t="str">
        <f t="shared" si="422"/>
        <v>-</v>
      </c>
      <c r="AK1019" s="91" t="str">
        <f t="shared" si="422"/>
        <v>-</v>
      </c>
      <c r="AL1019" s="91" t="str">
        <f t="shared" si="422"/>
        <v>-</v>
      </c>
      <c r="AM1019" s="91" t="str">
        <f t="shared" si="422"/>
        <v>-</v>
      </c>
    </row>
    <row r="1020" spans="1:39">
      <c r="A1020" s="58" t="str">
        <f t="shared" si="420"/>
        <v/>
      </c>
      <c r="B1020" s="120" t="str">
        <f t="shared" si="420"/>
        <v/>
      </c>
      <c r="C1020" s="86" t="str">
        <f t="shared" si="420"/>
        <v/>
      </c>
      <c r="D1020" s="87" t="str">
        <f t="shared" si="420"/>
        <v/>
      </c>
      <c r="E1020" s="91" t="str">
        <f t="shared" ref="E1020:AM1020" si="423">IFERROR(RANK(E406,E$4:E$610,),"-")</f>
        <v>-</v>
      </c>
      <c r="F1020" s="91" t="str">
        <f t="shared" si="423"/>
        <v>-</v>
      </c>
      <c r="G1020" s="91" t="str">
        <f t="shared" si="423"/>
        <v>-</v>
      </c>
      <c r="H1020" s="91" t="str">
        <f t="shared" si="423"/>
        <v>-</v>
      </c>
      <c r="I1020" s="91" t="str">
        <f t="shared" si="423"/>
        <v>-</v>
      </c>
      <c r="J1020" s="91" t="str">
        <f t="shared" si="423"/>
        <v>-</v>
      </c>
      <c r="K1020" s="91" t="str">
        <f t="shared" si="423"/>
        <v>-</v>
      </c>
      <c r="L1020" s="91" t="str">
        <f t="shared" si="423"/>
        <v>-</v>
      </c>
      <c r="M1020" s="91" t="str">
        <f t="shared" si="423"/>
        <v>-</v>
      </c>
      <c r="N1020" s="91" t="str">
        <f t="shared" si="423"/>
        <v>-</v>
      </c>
      <c r="O1020" s="91" t="str">
        <f t="shared" si="423"/>
        <v>-</v>
      </c>
      <c r="P1020" s="91" t="str">
        <f t="shared" si="423"/>
        <v>-</v>
      </c>
      <c r="Q1020" s="91" t="str">
        <f t="shared" si="423"/>
        <v>-</v>
      </c>
      <c r="R1020" s="91" t="str">
        <f t="shared" si="423"/>
        <v>-</v>
      </c>
      <c r="S1020" s="91" t="str">
        <f t="shared" si="423"/>
        <v>-</v>
      </c>
      <c r="T1020" s="91" t="str">
        <f t="shared" si="423"/>
        <v>-</v>
      </c>
      <c r="U1020" s="91" t="str">
        <f t="shared" si="423"/>
        <v>-</v>
      </c>
      <c r="V1020" s="91" t="str">
        <f t="shared" si="423"/>
        <v>-</v>
      </c>
      <c r="W1020" s="91" t="str">
        <f t="shared" si="423"/>
        <v>-</v>
      </c>
      <c r="X1020" s="91" t="str">
        <f t="shared" si="423"/>
        <v>-</v>
      </c>
      <c r="Y1020" s="91" t="str">
        <f t="shared" si="423"/>
        <v>-</v>
      </c>
      <c r="Z1020" s="91" t="str">
        <f t="shared" si="423"/>
        <v>-</v>
      </c>
      <c r="AA1020" s="91" t="str">
        <f t="shared" si="423"/>
        <v>-</v>
      </c>
      <c r="AB1020" s="91" t="str">
        <f t="shared" si="423"/>
        <v>-</v>
      </c>
      <c r="AC1020" s="91" t="str">
        <f t="shared" si="423"/>
        <v>-</v>
      </c>
      <c r="AD1020" s="91" t="str">
        <f t="shared" si="423"/>
        <v>-</v>
      </c>
      <c r="AE1020" s="91" t="str">
        <f t="shared" si="423"/>
        <v>-</v>
      </c>
      <c r="AF1020" s="91" t="str">
        <f t="shared" si="423"/>
        <v>-</v>
      </c>
      <c r="AG1020" s="91" t="str">
        <f t="shared" si="423"/>
        <v>-</v>
      </c>
      <c r="AH1020" s="91" t="str">
        <f t="shared" si="423"/>
        <v>-</v>
      </c>
      <c r="AI1020" s="91" t="str">
        <f t="shared" si="423"/>
        <v>-</v>
      </c>
      <c r="AJ1020" s="91" t="str">
        <f t="shared" si="423"/>
        <v>-</v>
      </c>
      <c r="AK1020" s="91" t="str">
        <f t="shared" si="423"/>
        <v>-</v>
      </c>
      <c r="AL1020" s="91" t="str">
        <f t="shared" si="423"/>
        <v>-</v>
      </c>
      <c r="AM1020" s="91" t="str">
        <f t="shared" si="423"/>
        <v>-</v>
      </c>
    </row>
    <row r="1021" spans="1:39">
      <c r="A1021" s="58" t="str">
        <f t="shared" si="420"/>
        <v/>
      </c>
      <c r="B1021" s="120" t="str">
        <f t="shared" si="420"/>
        <v/>
      </c>
      <c r="C1021" s="86" t="str">
        <f t="shared" si="420"/>
        <v/>
      </c>
      <c r="D1021" s="87" t="str">
        <f t="shared" si="420"/>
        <v/>
      </c>
      <c r="E1021" s="91" t="str">
        <f t="shared" ref="E1021:AM1021" si="424">IFERROR(RANK(E407,E$4:E$610,),"-")</f>
        <v>-</v>
      </c>
      <c r="F1021" s="91" t="str">
        <f t="shared" si="424"/>
        <v>-</v>
      </c>
      <c r="G1021" s="91" t="str">
        <f t="shared" si="424"/>
        <v>-</v>
      </c>
      <c r="H1021" s="91" t="str">
        <f t="shared" si="424"/>
        <v>-</v>
      </c>
      <c r="I1021" s="91" t="str">
        <f t="shared" si="424"/>
        <v>-</v>
      </c>
      <c r="J1021" s="91" t="str">
        <f t="shared" si="424"/>
        <v>-</v>
      </c>
      <c r="K1021" s="91" t="str">
        <f t="shared" si="424"/>
        <v>-</v>
      </c>
      <c r="L1021" s="91" t="str">
        <f t="shared" si="424"/>
        <v>-</v>
      </c>
      <c r="M1021" s="91" t="str">
        <f t="shared" si="424"/>
        <v>-</v>
      </c>
      <c r="N1021" s="91" t="str">
        <f t="shared" si="424"/>
        <v>-</v>
      </c>
      <c r="O1021" s="91" t="str">
        <f t="shared" si="424"/>
        <v>-</v>
      </c>
      <c r="P1021" s="91" t="str">
        <f t="shared" si="424"/>
        <v>-</v>
      </c>
      <c r="Q1021" s="91" t="str">
        <f t="shared" si="424"/>
        <v>-</v>
      </c>
      <c r="R1021" s="91" t="str">
        <f t="shared" si="424"/>
        <v>-</v>
      </c>
      <c r="S1021" s="91" t="str">
        <f t="shared" si="424"/>
        <v>-</v>
      </c>
      <c r="T1021" s="91" t="str">
        <f t="shared" si="424"/>
        <v>-</v>
      </c>
      <c r="U1021" s="91" t="str">
        <f t="shared" si="424"/>
        <v>-</v>
      </c>
      <c r="V1021" s="91" t="str">
        <f t="shared" si="424"/>
        <v>-</v>
      </c>
      <c r="W1021" s="91" t="str">
        <f t="shared" si="424"/>
        <v>-</v>
      </c>
      <c r="X1021" s="91" t="str">
        <f t="shared" si="424"/>
        <v>-</v>
      </c>
      <c r="Y1021" s="91" t="str">
        <f t="shared" si="424"/>
        <v>-</v>
      </c>
      <c r="Z1021" s="91" t="str">
        <f t="shared" si="424"/>
        <v>-</v>
      </c>
      <c r="AA1021" s="91" t="str">
        <f t="shared" si="424"/>
        <v>-</v>
      </c>
      <c r="AB1021" s="91" t="str">
        <f t="shared" si="424"/>
        <v>-</v>
      </c>
      <c r="AC1021" s="91" t="str">
        <f t="shared" si="424"/>
        <v>-</v>
      </c>
      <c r="AD1021" s="91" t="str">
        <f t="shared" si="424"/>
        <v>-</v>
      </c>
      <c r="AE1021" s="91" t="str">
        <f t="shared" si="424"/>
        <v>-</v>
      </c>
      <c r="AF1021" s="91" t="str">
        <f t="shared" si="424"/>
        <v>-</v>
      </c>
      <c r="AG1021" s="91" t="str">
        <f t="shared" si="424"/>
        <v>-</v>
      </c>
      <c r="AH1021" s="91" t="str">
        <f t="shared" si="424"/>
        <v>-</v>
      </c>
      <c r="AI1021" s="91" t="str">
        <f t="shared" si="424"/>
        <v>-</v>
      </c>
      <c r="AJ1021" s="91" t="str">
        <f t="shared" si="424"/>
        <v>-</v>
      </c>
      <c r="AK1021" s="91" t="str">
        <f t="shared" si="424"/>
        <v>-</v>
      </c>
      <c r="AL1021" s="91" t="str">
        <f t="shared" si="424"/>
        <v>-</v>
      </c>
      <c r="AM1021" s="91" t="str">
        <f t="shared" si="424"/>
        <v>-</v>
      </c>
    </row>
    <row r="1022" spans="1:39">
      <c r="A1022" s="58" t="str">
        <f t="shared" si="420"/>
        <v/>
      </c>
      <c r="B1022" s="120" t="str">
        <f t="shared" si="420"/>
        <v/>
      </c>
      <c r="C1022" s="86" t="str">
        <f t="shared" si="420"/>
        <v/>
      </c>
      <c r="D1022" s="87" t="str">
        <f t="shared" si="420"/>
        <v/>
      </c>
      <c r="E1022" s="91" t="str">
        <f t="shared" ref="E1022:AM1022" si="425">IFERROR(RANK(E408,E$4:E$610,),"-")</f>
        <v>-</v>
      </c>
      <c r="F1022" s="91" t="str">
        <f t="shared" si="425"/>
        <v>-</v>
      </c>
      <c r="G1022" s="91" t="str">
        <f t="shared" si="425"/>
        <v>-</v>
      </c>
      <c r="H1022" s="91" t="str">
        <f t="shared" si="425"/>
        <v>-</v>
      </c>
      <c r="I1022" s="91" t="str">
        <f t="shared" si="425"/>
        <v>-</v>
      </c>
      <c r="J1022" s="91" t="str">
        <f t="shared" si="425"/>
        <v>-</v>
      </c>
      <c r="K1022" s="91" t="str">
        <f t="shared" si="425"/>
        <v>-</v>
      </c>
      <c r="L1022" s="91" t="str">
        <f t="shared" si="425"/>
        <v>-</v>
      </c>
      <c r="M1022" s="91" t="str">
        <f t="shared" si="425"/>
        <v>-</v>
      </c>
      <c r="N1022" s="91" t="str">
        <f t="shared" si="425"/>
        <v>-</v>
      </c>
      <c r="O1022" s="91" t="str">
        <f t="shared" si="425"/>
        <v>-</v>
      </c>
      <c r="P1022" s="91" t="str">
        <f t="shared" si="425"/>
        <v>-</v>
      </c>
      <c r="Q1022" s="91" t="str">
        <f t="shared" si="425"/>
        <v>-</v>
      </c>
      <c r="R1022" s="91" t="str">
        <f t="shared" si="425"/>
        <v>-</v>
      </c>
      <c r="S1022" s="91" t="str">
        <f t="shared" si="425"/>
        <v>-</v>
      </c>
      <c r="T1022" s="91" t="str">
        <f t="shared" si="425"/>
        <v>-</v>
      </c>
      <c r="U1022" s="91" t="str">
        <f t="shared" si="425"/>
        <v>-</v>
      </c>
      <c r="V1022" s="91" t="str">
        <f t="shared" si="425"/>
        <v>-</v>
      </c>
      <c r="W1022" s="91" t="str">
        <f t="shared" si="425"/>
        <v>-</v>
      </c>
      <c r="X1022" s="91" t="str">
        <f t="shared" si="425"/>
        <v>-</v>
      </c>
      <c r="Y1022" s="91" t="str">
        <f t="shared" si="425"/>
        <v>-</v>
      </c>
      <c r="Z1022" s="91" t="str">
        <f t="shared" si="425"/>
        <v>-</v>
      </c>
      <c r="AA1022" s="91" t="str">
        <f t="shared" si="425"/>
        <v>-</v>
      </c>
      <c r="AB1022" s="91" t="str">
        <f t="shared" si="425"/>
        <v>-</v>
      </c>
      <c r="AC1022" s="91" t="str">
        <f t="shared" si="425"/>
        <v>-</v>
      </c>
      <c r="AD1022" s="91" t="str">
        <f t="shared" si="425"/>
        <v>-</v>
      </c>
      <c r="AE1022" s="91" t="str">
        <f t="shared" si="425"/>
        <v>-</v>
      </c>
      <c r="AF1022" s="91" t="str">
        <f t="shared" si="425"/>
        <v>-</v>
      </c>
      <c r="AG1022" s="91" t="str">
        <f t="shared" si="425"/>
        <v>-</v>
      </c>
      <c r="AH1022" s="91" t="str">
        <f t="shared" si="425"/>
        <v>-</v>
      </c>
      <c r="AI1022" s="91" t="str">
        <f t="shared" si="425"/>
        <v>-</v>
      </c>
      <c r="AJ1022" s="91" t="str">
        <f t="shared" si="425"/>
        <v>-</v>
      </c>
      <c r="AK1022" s="91" t="str">
        <f t="shared" si="425"/>
        <v>-</v>
      </c>
      <c r="AL1022" s="91" t="str">
        <f t="shared" si="425"/>
        <v>-</v>
      </c>
      <c r="AM1022" s="91" t="str">
        <f t="shared" si="425"/>
        <v>-</v>
      </c>
    </row>
    <row r="1023" spans="1:39">
      <c r="A1023" s="58" t="str">
        <f t="shared" si="420"/>
        <v/>
      </c>
      <c r="B1023" s="120" t="str">
        <f t="shared" si="420"/>
        <v/>
      </c>
      <c r="C1023" s="86" t="str">
        <f t="shared" si="420"/>
        <v/>
      </c>
      <c r="D1023" s="87" t="str">
        <f t="shared" si="420"/>
        <v/>
      </c>
      <c r="E1023" s="91" t="str">
        <f t="shared" ref="E1023:AM1023" si="426">IFERROR(RANK(E409,E$4:E$610,),"-")</f>
        <v>-</v>
      </c>
      <c r="F1023" s="91" t="str">
        <f t="shared" si="426"/>
        <v>-</v>
      </c>
      <c r="G1023" s="91" t="str">
        <f t="shared" si="426"/>
        <v>-</v>
      </c>
      <c r="H1023" s="91" t="str">
        <f t="shared" si="426"/>
        <v>-</v>
      </c>
      <c r="I1023" s="91" t="str">
        <f t="shared" si="426"/>
        <v>-</v>
      </c>
      <c r="J1023" s="91" t="str">
        <f t="shared" si="426"/>
        <v>-</v>
      </c>
      <c r="K1023" s="91" t="str">
        <f t="shared" si="426"/>
        <v>-</v>
      </c>
      <c r="L1023" s="91" t="str">
        <f t="shared" si="426"/>
        <v>-</v>
      </c>
      <c r="M1023" s="91" t="str">
        <f t="shared" si="426"/>
        <v>-</v>
      </c>
      <c r="N1023" s="91" t="str">
        <f t="shared" si="426"/>
        <v>-</v>
      </c>
      <c r="O1023" s="91" t="str">
        <f t="shared" si="426"/>
        <v>-</v>
      </c>
      <c r="P1023" s="91" t="str">
        <f t="shared" si="426"/>
        <v>-</v>
      </c>
      <c r="Q1023" s="91" t="str">
        <f t="shared" si="426"/>
        <v>-</v>
      </c>
      <c r="R1023" s="91" t="str">
        <f t="shared" si="426"/>
        <v>-</v>
      </c>
      <c r="S1023" s="91" t="str">
        <f t="shared" si="426"/>
        <v>-</v>
      </c>
      <c r="T1023" s="91" t="str">
        <f t="shared" si="426"/>
        <v>-</v>
      </c>
      <c r="U1023" s="91" t="str">
        <f t="shared" si="426"/>
        <v>-</v>
      </c>
      <c r="V1023" s="91" t="str">
        <f t="shared" si="426"/>
        <v>-</v>
      </c>
      <c r="W1023" s="91" t="str">
        <f t="shared" si="426"/>
        <v>-</v>
      </c>
      <c r="X1023" s="91" t="str">
        <f t="shared" si="426"/>
        <v>-</v>
      </c>
      <c r="Y1023" s="91" t="str">
        <f t="shared" si="426"/>
        <v>-</v>
      </c>
      <c r="Z1023" s="91" t="str">
        <f t="shared" si="426"/>
        <v>-</v>
      </c>
      <c r="AA1023" s="91" t="str">
        <f t="shared" si="426"/>
        <v>-</v>
      </c>
      <c r="AB1023" s="91" t="str">
        <f t="shared" si="426"/>
        <v>-</v>
      </c>
      <c r="AC1023" s="91" t="str">
        <f t="shared" si="426"/>
        <v>-</v>
      </c>
      <c r="AD1023" s="91" t="str">
        <f t="shared" si="426"/>
        <v>-</v>
      </c>
      <c r="AE1023" s="91" t="str">
        <f t="shared" si="426"/>
        <v>-</v>
      </c>
      <c r="AF1023" s="91" t="str">
        <f t="shared" si="426"/>
        <v>-</v>
      </c>
      <c r="AG1023" s="91" t="str">
        <f t="shared" si="426"/>
        <v>-</v>
      </c>
      <c r="AH1023" s="91" t="str">
        <f t="shared" si="426"/>
        <v>-</v>
      </c>
      <c r="AI1023" s="91" t="str">
        <f t="shared" si="426"/>
        <v>-</v>
      </c>
      <c r="AJ1023" s="91" t="str">
        <f t="shared" si="426"/>
        <v>-</v>
      </c>
      <c r="AK1023" s="91" t="str">
        <f t="shared" si="426"/>
        <v>-</v>
      </c>
      <c r="AL1023" s="91" t="str">
        <f t="shared" si="426"/>
        <v>-</v>
      </c>
      <c r="AM1023" s="91" t="str">
        <f t="shared" si="426"/>
        <v>-</v>
      </c>
    </row>
    <row r="1024" spans="1:39">
      <c r="A1024" s="58" t="str">
        <f t="shared" si="420"/>
        <v/>
      </c>
      <c r="B1024" s="120" t="str">
        <f t="shared" si="420"/>
        <v/>
      </c>
      <c r="C1024" s="86" t="str">
        <f t="shared" si="420"/>
        <v/>
      </c>
      <c r="D1024" s="87" t="str">
        <f t="shared" si="420"/>
        <v/>
      </c>
      <c r="E1024" s="91" t="str">
        <f t="shared" ref="E1024:AM1024" si="427">IFERROR(RANK(E410,E$4:E$610,),"-")</f>
        <v>-</v>
      </c>
      <c r="F1024" s="91" t="str">
        <f t="shared" si="427"/>
        <v>-</v>
      </c>
      <c r="G1024" s="91" t="str">
        <f t="shared" si="427"/>
        <v>-</v>
      </c>
      <c r="H1024" s="91" t="str">
        <f t="shared" si="427"/>
        <v>-</v>
      </c>
      <c r="I1024" s="91" t="str">
        <f t="shared" si="427"/>
        <v>-</v>
      </c>
      <c r="J1024" s="91" t="str">
        <f t="shared" si="427"/>
        <v>-</v>
      </c>
      <c r="K1024" s="91" t="str">
        <f t="shared" si="427"/>
        <v>-</v>
      </c>
      <c r="L1024" s="91" t="str">
        <f t="shared" si="427"/>
        <v>-</v>
      </c>
      <c r="M1024" s="91" t="str">
        <f t="shared" si="427"/>
        <v>-</v>
      </c>
      <c r="N1024" s="91" t="str">
        <f t="shared" si="427"/>
        <v>-</v>
      </c>
      <c r="O1024" s="91" t="str">
        <f t="shared" si="427"/>
        <v>-</v>
      </c>
      <c r="P1024" s="91" t="str">
        <f t="shared" si="427"/>
        <v>-</v>
      </c>
      <c r="Q1024" s="91" t="str">
        <f t="shared" si="427"/>
        <v>-</v>
      </c>
      <c r="R1024" s="91" t="str">
        <f t="shared" si="427"/>
        <v>-</v>
      </c>
      <c r="S1024" s="91" t="str">
        <f t="shared" si="427"/>
        <v>-</v>
      </c>
      <c r="T1024" s="91" t="str">
        <f t="shared" si="427"/>
        <v>-</v>
      </c>
      <c r="U1024" s="91" t="str">
        <f t="shared" si="427"/>
        <v>-</v>
      </c>
      <c r="V1024" s="91" t="str">
        <f t="shared" si="427"/>
        <v>-</v>
      </c>
      <c r="W1024" s="91" t="str">
        <f t="shared" si="427"/>
        <v>-</v>
      </c>
      <c r="X1024" s="91" t="str">
        <f t="shared" si="427"/>
        <v>-</v>
      </c>
      <c r="Y1024" s="91" t="str">
        <f t="shared" si="427"/>
        <v>-</v>
      </c>
      <c r="Z1024" s="91" t="str">
        <f t="shared" si="427"/>
        <v>-</v>
      </c>
      <c r="AA1024" s="91" t="str">
        <f t="shared" si="427"/>
        <v>-</v>
      </c>
      <c r="AB1024" s="91" t="str">
        <f t="shared" si="427"/>
        <v>-</v>
      </c>
      <c r="AC1024" s="91" t="str">
        <f t="shared" si="427"/>
        <v>-</v>
      </c>
      <c r="AD1024" s="91" t="str">
        <f t="shared" si="427"/>
        <v>-</v>
      </c>
      <c r="AE1024" s="91" t="str">
        <f t="shared" si="427"/>
        <v>-</v>
      </c>
      <c r="AF1024" s="91" t="str">
        <f t="shared" si="427"/>
        <v>-</v>
      </c>
      <c r="AG1024" s="91" t="str">
        <f t="shared" si="427"/>
        <v>-</v>
      </c>
      <c r="AH1024" s="91" t="str">
        <f t="shared" si="427"/>
        <v>-</v>
      </c>
      <c r="AI1024" s="91" t="str">
        <f t="shared" si="427"/>
        <v>-</v>
      </c>
      <c r="AJ1024" s="91" t="str">
        <f t="shared" si="427"/>
        <v>-</v>
      </c>
      <c r="AK1024" s="91" t="str">
        <f t="shared" si="427"/>
        <v>-</v>
      </c>
      <c r="AL1024" s="91" t="str">
        <f t="shared" si="427"/>
        <v>-</v>
      </c>
      <c r="AM1024" s="91" t="str">
        <f t="shared" si="427"/>
        <v>-</v>
      </c>
    </row>
    <row r="1025" spans="1:39">
      <c r="A1025" s="58" t="str">
        <f t="shared" si="420"/>
        <v/>
      </c>
      <c r="B1025" s="120" t="str">
        <f t="shared" si="420"/>
        <v/>
      </c>
      <c r="C1025" s="86" t="str">
        <f t="shared" si="420"/>
        <v/>
      </c>
      <c r="D1025" s="87" t="str">
        <f t="shared" si="420"/>
        <v/>
      </c>
      <c r="E1025" s="91" t="str">
        <f t="shared" ref="E1025:AM1025" si="428">IFERROR(RANK(E411,E$4:E$610,),"-")</f>
        <v>-</v>
      </c>
      <c r="F1025" s="91" t="str">
        <f t="shared" si="428"/>
        <v>-</v>
      </c>
      <c r="G1025" s="91" t="str">
        <f t="shared" si="428"/>
        <v>-</v>
      </c>
      <c r="H1025" s="91" t="str">
        <f t="shared" si="428"/>
        <v>-</v>
      </c>
      <c r="I1025" s="91" t="str">
        <f t="shared" si="428"/>
        <v>-</v>
      </c>
      <c r="J1025" s="91" t="str">
        <f t="shared" si="428"/>
        <v>-</v>
      </c>
      <c r="K1025" s="91" t="str">
        <f t="shared" si="428"/>
        <v>-</v>
      </c>
      <c r="L1025" s="91" t="str">
        <f t="shared" si="428"/>
        <v>-</v>
      </c>
      <c r="M1025" s="91" t="str">
        <f t="shared" si="428"/>
        <v>-</v>
      </c>
      <c r="N1025" s="91" t="str">
        <f t="shared" si="428"/>
        <v>-</v>
      </c>
      <c r="O1025" s="91" t="str">
        <f t="shared" si="428"/>
        <v>-</v>
      </c>
      <c r="P1025" s="91" t="str">
        <f t="shared" si="428"/>
        <v>-</v>
      </c>
      <c r="Q1025" s="91" t="str">
        <f t="shared" si="428"/>
        <v>-</v>
      </c>
      <c r="R1025" s="91" t="str">
        <f t="shared" si="428"/>
        <v>-</v>
      </c>
      <c r="S1025" s="91" t="str">
        <f t="shared" si="428"/>
        <v>-</v>
      </c>
      <c r="T1025" s="91" t="str">
        <f t="shared" si="428"/>
        <v>-</v>
      </c>
      <c r="U1025" s="91" t="str">
        <f t="shared" si="428"/>
        <v>-</v>
      </c>
      <c r="V1025" s="91" t="str">
        <f t="shared" si="428"/>
        <v>-</v>
      </c>
      <c r="W1025" s="91" t="str">
        <f t="shared" si="428"/>
        <v>-</v>
      </c>
      <c r="X1025" s="91" t="str">
        <f t="shared" si="428"/>
        <v>-</v>
      </c>
      <c r="Y1025" s="91" t="str">
        <f t="shared" si="428"/>
        <v>-</v>
      </c>
      <c r="Z1025" s="91" t="str">
        <f t="shared" si="428"/>
        <v>-</v>
      </c>
      <c r="AA1025" s="91" t="str">
        <f t="shared" si="428"/>
        <v>-</v>
      </c>
      <c r="AB1025" s="91" t="str">
        <f t="shared" si="428"/>
        <v>-</v>
      </c>
      <c r="AC1025" s="91" t="str">
        <f t="shared" si="428"/>
        <v>-</v>
      </c>
      <c r="AD1025" s="91" t="str">
        <f t="shared" si="428"/>
        <v>-</v>
      </c>
      <c r="AE1025" s="91" t="str">
        <f t="shared" si="428"/>
        <v>-</v>
      </c>
      <c r="AF1025" s="91" t="str">
        <f t="shared" si="428"/>
        <v>-</v>
      </c>
      <c r="AG1025" s="91" t="str">
        <f t="shared" si="428"/>
        <v>-</v>
      </c>
      <c r="AH1025" s="91" t="str">
        <f t="shared" si="428"/>
        <v>-</v>
      </c>
      <c r="AI1025" s="91" t="str">
        <f t="shared" si="428"/>
        <v>-</v>
      </c>
      <c r="AJ1025" s="91" t="str">
        <f t="shared" si="428"/>
        <v>-</v>
      </c>
      <c r="AK1025" s="91" t="str">
        <f t="shared" si="428"/>
        <v>-</v>
      </c>
      <c r="AL1025" s="91" t="str">
        <f t="shared" si="428"/>
        <v>-</v>
      </c>
      <c r="AM1025" s="91" t="str">
        <f t="shared" si="428"/>
        <v>-</v>
      </c>
    </row>
    <row r="1026" spans="1:39">
      <c r="A1026" s="58" t="str">
        <f t="shared" si="420"/>
        <v/>
      </c>
      <c r="B1026" s="120" t="str">
        <f t="shared" si="420"/>
        <v/>
      </c>
      <c r="C1026" s="86" t="str">
        <f t="shared" si="420"/>
        <v/>
      </c>
      <c r="D1026" s="87" t="str">
        <f t="shared" si="420"/>
        <v/>
      </c>
      <c r="E1026" s="91" t="str">
        <f t="shared" ref="E1026:AM1026" si="429">IFERROR(RANK(E412,E$4:E$610,),"-")</f>
        <v>-</v>
      </c>
      <c r="F1026" s="91" t="str">
        <f t="shared" si="429"/>
        <v>-</v>
      </c>
      <c r="G1026" s="91" t="str">
        <f t="shared" si="429"/>
        <v>-</v>
      </c>
      <c r="H1026" s="91" t="str">
        <f t="shared" si="429"/>
        <v>-</v>
      </c>
      <c r="I1026" s="91" t="str">
        <f t="shared" si="429"/>
        <v>-</v>
      </c>
      <c r="J1026" s="91" t="str">
        <f t="shared" si="429"/>
        <v>-</v>
      </c>
      <c r="K1026" s="91" t="str">
        <f t="shared" si="429"/>
        <v>-</v>
      </c>
      <c r="L1026" s="91" t="str">
        <f t="shared" si="429"/>
        <v>-</v>
      </c>
      <c r="M1026" s="91" t="str">
        <f t="shared" si="429"/>
        <v>-</v>
      </c>
      <c r="N1026" s="91" t="str">
        <f t="shared" si="429"/>
        <v>-</v>
      </c>
      <c r="O1026" s="91" t="str">
        <f t="shared" si="429"/>
        <v>-</v>
      </c>
      <c r="P1026" s="91" t="str">
        <f t="shared" si="429"/>
        <v>-</v>
      </c>
      <c r="Q1026" s="91" t="str">
        <f t="shared" si="429"/>
        <v>-</v>
      </c>
      <c r="R1026" s="91" t="str">
        <f t="shared" si="429"/>
        <v>-</v>
      </c>
      <c r="S1026" s="91" t="str">
        <f t="shared" si="429"/>
        <v>-</v>
      </c>
      <c r="T1026" s="91" t="str">
        <f t="shared" si="429"/>
        <v>-</v>
      </c>
      <c r="U1026" s="91" t="str">
        <f t="shared" si="429"/>
        <v>-</v>
      </c>
      <c r="V1026" s="91" t="str">
        <f t="shared" si="429"/>
        <v>-</v>
      </c>
      <c r="W1026" s="91" t="str">
        <f t="shared" si="429"/>
        <v>-</v>
      </c>
      <c r="X1026" s="91" t="str">
        <f t="shared" si="429"/>
        <v>-</v>
      </c>
      <c r="Y1026" s="91" t="str">
        <f t="shared" si="429"/>
        <v>-</v>
      </c>
      <c r="Z1026" s="91" t="str">
        <f t="shared" si="429"/>
        <v>-</v>
      </c>
      <c r="AA1026" s="91" t="str">
        <f t="shared" si="429"/>
        <v>-</v>
      </c>
      <c r="AB1026" s="91" t="str">
        <f t="shared" si="429"/>
        <v>-</v>
      </c>
      <c r="AC1026" s="91" t="str">
        <f t="shared" si="429"/>
        <v>-</v>
      </c>
      <c r="AD1026" s="91" t="str">
        <f t="shared" si="429"/>
        <v>-</v>
      </c>
      <c r="AE1026" s="91" t="str">
        <f t="shared" si="429"/>
        <v>-</v>
      </c>
      <c r="AF1026" s="91" t="str">
        <f t="shared" si="429"/>
        <v>-</v>
      </c>
      <c r="AG1026" s="91" t="str">
        <f t="shared" si="429"/>
        <v>-</v>
      </c>
      <c r="AH1026" s="91" t="str">
        <f t="shared" si="429"/>
        <v>-</v>
      </c>
      <c r="AI1026" s="91" t="str">
        <f t="shared" si="429"/>
        <v>-</v>
      </c>
      <c r="AJ1026" s="91" t="str">
        <f t="shared" si="429"/>
        <v>-</v>
      </c>
      <c r="AK1026" s="91" t="str">
        <f t="shared" si="429"/>
        <v>-</v>
      </c>
      <c r="AL1026" s="91" t="str">
        <f t="shared" si="429"/>
        <v>-</v>
      </c>
      <c r="AM1026" s="91" t="str">
        <f t="shared" si="429"/>
        <v>-</v>
      </c>
    </row>
    <row r="1027" spans="1:39">
      <c r="A1027" s="58" t="str">
        <f t="shared" si="420"/>
        <v/>
      </c>
      <c r="B1027" s="120" t="str">
        <f t="shared" si="420"/>
        <v/>
      </c>
      <c r="C1027" s="86" t="str">
        <f t="shared" si="420"/>
        <v/>
      </c>
      <c r="D1027" s="87" t="str">
        <f t="shared" si="420"/>
        <v/>
      </c>
      <c r="E1027" s="91" t="str">
        <f t="shared" ref="E1027:AM1027" si="430">IFERROR(RANK(E413,E$4:E$610,),"-")</f>
        <v>-</v>
      </c>
      <c r="F1027" s="91" t="str">
        <f t="shared" si="430"/>
        <v>-</v>
      </c>
      <c r="G1027" s="91" t="str">
        <f t="shared" si="430"/>
        <v>-</v>
      </c>
      <c r="H1027" s="91" t="str">
        <f t="shared" si="430"/>
        <v>-</v>
      </c>
      <c r="I1027" s="91" t="str">
        <f t="shared" si="430"/>
        <v>-</v>
      </c>
      <c r="J1027" s="91" t="str">
        <f t="shared" si="430"/>
        <v>-</v>
      </c>
      <c r="K1027" s="91" t="str">
        <f t="shared" si="430"/>
        <v>-</v>
      </c>
      <c r="L1027" s="91" t="str">
        <f t="shared" si="430"/>
        <v>-</v>
      </c>
      <c r="M1027" s="91" t="str">
        <f t="shared" si="430"/>
        <v>-</v>
      </c>
      <c r="N1027" s="91" t="str">
        <f t="shared" si="430"/>
        <v>-</v>
      </c>
      <c r="O1027" s="91" t="str">
        <f t="shared" si="430"/>
        <v>-</v>
      </c>
      <c r="P1027" s="91" t="str">
        <f t="shared" si="430"/>
        <v>-</v>
      </c>
      <c r="Q1027" s="91" t="str">
        <f t="shared" si="430"/>
        <v>-</v>
      </c>
      <c r="R1027" s="91" t="str">
        <f t="shared" si="430"/>
        <v>-</v>
      </c>
      <c r="S1027" s="91" t="str">
        <f t="shared" si="430"/>
        <v>-</v>
      </c>
      <c r="T1027" s="91" t="str">
        <f t="shared" si="430"/>
        <v>-</v>
      </c>
      <c r="U1027" s="91" t="str">
        <f t="shared" si="430"/>
        <v>-</v>
      </c>
      <c r="V1027" s="91" t="str">
        <f t="shared" si="430"/>
        <v>-</v>
      </c>
      <c r="W1027" s="91" t="str">
        <f t="shared" si="430"/>
        <v>-</v>
      </c>
      <c r="X1027" s="91" t="str">
        <f t="shared" si="430"/>
        <v>-</v>
      </c>
      <c r="Y1027" s="91" t="str">
        <f t="shared" si="430"/>
        <v>-</v>
      </c>
      <c r="Z1027" s="91" t="str">
        <f t="shared" si="430"/>
        <v>-</v>
      </c>
      <c r="AA1027" s="91" t="str">
        <f t="shared" si="430"/>
        <v>-</v>
      </c>
      <c r="AB1027" s="91" t="str">
        <f t="shared" si="430"/>
        <v>-</v>
      </c>
      <c r="AC1027" s="91" t="str">
        <f t="shared" si="430"/>
        <v>-</v>
      </c>
      <c r="AD1027" s="91" t="str">
        <f t="shared" si="430"/>
        <v>-</v>
      </c>
      <c r="AE1027" s="91" t="str">
        <f t="shared" si="430"/>
        <v>-</v>
      </c>
      <c r="AF1027" s="91" t="str">
        <f t="shared" si="430"/>
        <v>-</v>
      </c>
      <c r="AG1027" s="91" t="str">
        <f t="shared" si="430"/>
        <v>-</v>
      </c>
      <c r="AH1027" s="91" t="str">
        <f t="shared" si="430"/>
        <v>-</v>
      </c>
      <c r="AI1027" s="91" t="str">
        <f t="shared" si="430"/>
        <v>-</v>
      </c>
      <c r="AJ1027" s="91" t="str">
        <f t="shared" si="430"/>
        <v>-</v>
      </c>
      <c r="AK1027" s="91" t="str">
        <f t="shared" si="430"/>
        <v>-</v>
      </c>
      <c r="AL1027" s="91" t="str">
        <f t="shared" si="430"/>
        <v>-</v>
      </c>
      <c r="AM1027" s="91" t="str">
        <f t="shared" si="430"/>
        <v>-</v>
      </c>
    </row>
    <row r="1028" spans="1:39">
      <c r="A1028" s="58" t="str">
        <f t="shared" si="420"/>
        <v/>
      </c>
      <c r="B1028" s="120" t="str">
        <f t="shared" si="420"/>
        <v/>
      </c>
      <c r="C1028" s="86" t="str">
        <f t="shared" si="420"/>
        <v/>
      </c>
      <c r="D1028" s="87" t="str">
        <f t="shared" si="420"/>
        <v/>
      </c>
      <c r="E1028" s="91" t="str">
        <f t="shared" ref="E1028:AM1028" si="431">IFERROR(RANK(E414,E$4:E$610,),"-")</f>
        <v>-</v>
      </c>
      <c r="F1028" s="91" t="str">
        <f t="shared" si="431"/>
        <v>-</v>
      </c>
      <c r="G1028" s="91" t="str">
        <f t="shared" si="431"/>
        <v>-</v>
      </c>
      <c r="H1028" s="91" t="str">
        <f t="shared" si="431"/>
        <v>-</v>
      </c>
      <c r="I1028" s="91" t="str">
        <f t="shared" si="431"/>
        <v>-</v>
      </c>
      <c r="J1028" s="91" t="str">
        <f t="shared" si="431"/>
        <v>-</v>
      </c>
      <c r="K1028" s="91" t="str">
        <f t="shared" si="431"/>
        <v>-</v>
      </c>
      <c r="L1028" s="91" t="str">
        <f t="shared" si="431"/>
        <v>-</v>
      </c>
      <c r="M1028" s="91" t="str">
        <f t="shared" si="431"/>
        <v>-</v>
      </c>
      <c r="N1028" s="91" t="str">
        <f t="shared" si="431"/>
        <v>-</v>
      </c>
      <c r="O1028" s="91" t="str">
        <f t="shared" si="431"/>
        <v>-</v>
      </c>
      <c r="P1028" s="91" t="str">
        <f t="shared" si="431"/>
        <v>-</v>
      </c>
      <c r="Q1028" s="91" t="str">
        <f t="shared" si="431"/>
        <v>-</v>
      </c>
      <c r="R1028" s="91" t="str">
        <f t="shared" si="431"/>
        <v>-</v>
      </c>
      <c r="S1028" s="91" t="str">
        <f t="shared" si="431"/>
        <v>-</v>
      </c>
      <c r="T1028" s="91" t="str">
        <f t="shared" si="431"/>
        <v>-</v>
      </c>
      <c r="U1028" s="91" t="str">
        <f t="shared" si="431"/>
        <v>-</v>
      </c>
      <c r="V1028" s="91" t="str">
        <f t="shared" si="431"/>
        <v>-</v>
      </c>
      <c r="W1028" s="91" t="str">
        <f t="shared" si="431"/>
        <v>-</v>
      </c>
      <c r="X1028" s="91" t="str">
        <f t="shared" si="431"/>
        <v>-</v>
      </c>
      <c r="Y1028" s="91" t="str">
        <f t="shared" si="431"/>
        <v>-</v>
      </c>
      <c r="Z1028" s="91" t="str">
        <f t="shared" si="431"/>
        <v>-</v>
      </c>
      <c r="AA1028" s="91" t="str">
        <f t="shared" si="431"/>
        <v>-</v>
      </c>
      <c r="AB1028" s="91" t="str">
        <f t="shared" si="431"/>
        <v>-</v>
      </c>
      <c r="AC1028" s="91" t="str">
        <f t="shared" si="431"/>
        <v>-</v>
      </c>
      <c r="AD1028" s="91" t="str">
        <f t="shared" si="431"/>
        <v>-</v>
      </c>
      <c r="AE1028" s="91" t="str">
        <f t="shared" si="431"/>
        <v>-</v>
      </c>
      <c r="AF1028" s="91" t="str">
        <f t="shared" si="431"/>
        <v>-</v>
      </c>
      <c r="AG1028" s="91" t="str">
        <f t="shared" si="431"/>
        <v>-</v>
      </c>
      <c r="AH1028" s="91" t="str">
        <f t="shared" si="431"/>
        <v>-</v>
      </c>
      <c r="AI1028" s="91" t="str">
        <f t="shared" si="431"/>
        <v>-</v>
      </c>
      <c r="AJ1028" s="91" t="str">
        <f t="shared" si="431"/>
        <v>-</v>
      </c>
      <c r="AK1028" s="91" t="str">
        <f t="shared" si="431"/>
        <v>-</v>
      </c>
      <c r="AL1028" s="91" t="str">
        <f t="shared" si="431"/>
        <v>-</v>
      </c>
      <c r="AM1028" s="91" t="str">
        <f t="shared" si="431"/>
        <v>-</v>
      </c>
    </row>
    <row r="1029" spans="1:39">
      <c r="A1029" s="58" t="str">
        <f t="shared" si="420"/>
        <v/>
      </c>
      <c r="B1029" s="120" t="str">
        <f t="shared" si="420"/>
        <v/>
      </c>
      <c r="C1029" s="86" t="str">
        <f t="shared" si="420"/>
        <v/>
      </c>
      <c r="D1029" s="87" t="str">
        <f t="shared" si="420"/>
        <v/>
      </c>
      <c r="E1029" s="91" t="str">
        <f t="shared" ref="E1029:AM1029" si="432">IFERROR(RANK(E415,E$4:E$610,),"-")</f>
        <v>-</v>
      </c>
      <c r="F1029" s="91" t="str">
        <f t="shared" si="432"/>
        <v>-</v>
      </c>
      <c r="G1029" s="91" t="str">
        <f t="shared" si="432"/>
        <v>-</v>
      </c>
      <c r="H1029" s="91" t="str">
        <f t="shared" si="432"/>
        <v>-</v>
      </c>
      <c r="I1029" s="91" t="str">
        <f t="shared" si="432"/>
        <v>-</v>
      </c>
      <c r="J1029" s="91" t="str">
        <f t="shared" si="432"/>
        <v>-</v>
      </c>
      <c r="K1029" s="91" t="str">
        <f t="shared" si="432"/>
        <v>-</v>
      </c>
      <c r="L1029" s="91" t="str">
        <f t="shared" si="432"/>
        <v>-</v>
      </c>
      <c r="M1029" s="91" t="str">
        <f t="shared" si="432"/>
        <v>-</v>
      </c>
      <c r="N1029" s="91" t="str">
        <f t="shared" si="432"/>
        <v>-</v>
      </c>
      <c r="O1029" s="91" t="str">
        <f t="shared" si="432"/>
        <v>-</v>
      </c>
      <c r="P1029" s="91" t="str">
        <f t="shared" si="432"/>
        <v>-</v>
      </c>
      <c r="Q1029" s="91" t="str">
        <f t="shared" si="432"/>
        <v>-</v>
      </c>
      <c r="R1029" s="91" t="str">
        <f t="shared" si="432"/>
        <v>-</v>
      </c>
      <c r="S1029" s="91" t="str">
        <f t="shared" si="432"/>
        <v>-</v>
      </c>
      <c r="T1029" s="91" t="str">
        <f t="shared" si="432"/>
        <v>-</v>
      </c>
      <c r="U1029" s="91" t="str">
        <f t="shared" si="432"/>
        <v>-</v>
      </c>
      <c r="V1029" s="91" t="str">
        <f t="shared" si="432"/>
        <v>-</v>
      </c>
      <c r="W1029" s="91" t="str">
        <f t="shared" si="432"/>
        <v>-</v>
      </c>
      <c r="X1029" s="91" t="str">
        <f t="shared" si="432"/>
        <v>-</v>
      </c>
      <c r="Y1029" s="91" t="str">
        <f t="shared" si="432"/>
        <v>-</v>
      </c>
      <c r="Z1029" s="91" t="str">
        <f t="shared" si="432"/>
        <v>-</v>
      </c>
      <c r="AA1029" s="91" t="str">
        <f t="shared" si="432"/>
        <v>-</v>
      </c>
      <c r="AB1029" s="91" t="str">
        <f t="shared" si="432"/>
        <v>-</v>
      </c>
      <c r="AC1029" s="91" t="str">
        <f t="shared" si="432"/>
        <v>-</v>
      </c>
      <c r="AD1029" s="91" t="str">
        <f t="shared" si="432"/>
        <v>-</v>
      </c>
      <c r="AE1029" s="91" t="str">
        <f t="shared" si="432"/>
        <v>-</v>
      </c>
      <c r="AF1029" s="91" t="str">
        <f t="shared" si="432"/>
        <v>-</v>
      </c>
      <c r="AG1029" s="91" t="str">
        <f t="shared" si="432"/>
        <v>-</v>
      </c>
      <c r="AH1029" s="91" t="str">
        <f t="shared" si="432"/>
        <v>-</v>
      </c>
      <c r="AI1029" s="91" t="str">
        <f t="shared" si="432"/>
        <v>-</v>
      </c>
      <c r="AJ1029" s="91" t="str">
        <f t="shared" si="432"/>
        <v>-</v>
      </c>
      <c r="AK1029" s="91" t="str">
        <f t="shared" si="432"/>
        <v>-</v>
      </c>
      <c r="AL1029" s="91" t="str">
        <f t="shared" si="432"/>
        <v>-</v>
      </c>
      <c r="AM1029" s="91" t="str">
        <f t="shared" si="432"/>
        <v>-</v>
      </c>
    </row>
    <row r="1030" spans="1:39">
      <c r="A1030" s="58" t="str">
        <f t="shared" si="420"/>
        <v/>
      </c>
      <c r="B1030" s="120" t="str">
        <f t="shared" si="420"/>
        <v/>
      </c>
      <c r="C1030" s="86" t="str">
        <f t="shared" si="420"/>
        <v/>
      </c>
      <c r="D1030" s="87" t="str">
        <f t="shared" si="420"/>
        <v/>
      </c>
      <c r="E1030" s="91" t="str">
        <f t="shared" ref="E1030:AM1030" si="433">IFERROR(RANK(E416,E$4:E$610,),"-")</f>
        <v>-</v>
      </c>
      <c r="F1030" s="91" t="str">
        <f t="shared" si="433"/>
        <v>-</v>
      </c>
      <c r="G1030" s="91" t="str">
        <f t="shared" si="433"/>
        <v>-</v>
      </c>
      <c r="H1030" s="91" t="str">
        <f t="shared" si="433"/>
        <v>-</v>
      </c>
      <c r="I1030" s="91" t="str">
        <f t="shared" si="433"/>
        <v>-</v>
      </c>
      <c r="J1030" s="91" t="str">
        <f t="shared" si="433"/>
        <v>-</v>
      </c>
      <c r="K1030" s="91" t="str">
        <f t="shared" si="433"/>
        <v>-</v>
      </c>
      <c r="L1030" s="91" t="str">
        <f t="shared" si="433"/>
        <v>-</v>
      </c>
      <c r="M1030" s="91" t="str">
        <f t="shared" si="433"/>
        <v>-</v>
      </c>
      <c r="N1030" s="91" t="str">
        <f t="shared" si="433"/>
        <v>-</v>
      </c>
      <c r="O1030" s="91" t="str">
        <f t="shared" si="433"/>
        <v>-</v>
      </c>
      <c r="P1030" s="91" t="str">
        <f t="shared" si="433"/>
        <v>-</v>
      </c>
      <c r="Q1030" s="91" t="str">
        <f t="shared" si="433"/>
        <v>-</v>
      </c>
      <c r="R1030" s="91" t="str">
        <f t="shared" si="433"/>
        <v>-</v>
      </c>
      <c r="S1030" s="91" t="str">
        <f t="shared" si="433"/>
        <v>-</v>
      </c>
      <c r="T1030" s="91" t="str">
        <f t="shared" si="433"/>
        <v>-</v>
      </c>
      <c r="U1030" s="91" t="str">
        <f t="shared" si="433"/>
        <v>-</v>
      </c>
      <c r="V1030" s="91" t="str">
        <f t="shared" si="433"/>
        <v>-</v>
      </c>
      <c r="W1030" s="91" t="str">
        <f t="shared" si="433"/>
        <v>-</v>
      </c>
      <c r="X1030" s="91" t="str">
        <f t="shared" si="433"/>
        <v>-</v>
      </c>
      <c r="Y1030" s="91" t="str">
        <f t="shared" si="433"/>
        <v>-</v>
      </c>
      <c r="Z1030" s="91" t="str">
        <f t="shared" si="433"/>
        <v>-</v>
      </c>
      <c r="AA1030" s="91" t="str">
        <f t="shared" si="433"/>
        <v>-</v>
      </c>
      <c r="AB1030" s="91" t="str">
        <f t="shared" si="433"/>
        <v>-</v>
      </c>
      <c r="AC1030" s="91" t="str">
        <f t="shared" si="433"/>
        <v>-</v>
      </c>
      <c r="AD1030" s="91" t="str">
        <f t="shared" si="433"/>
        <v>-</v>
      </c>
      <c r="AE1030" s="91" t="str">
        <f t="shared" si="433"/>
        <v>-</v>
      </c>
      <c r="AF1030" s="91" t="str">
        <f t="shared" si="433"/>
        <v>-</v>
      </c>
      <c r="AG1030" s="91" t="str">
        <f t="shared" si="433"/>
        <v>-</v>
      </c>
      <c r="AH1030" s="91" t="str">
        <f t="shared" si="433"/>
        <v>-</v>
      </c>
      <c r="AI1030" s="91" t="str">
        <f t="shared" si="433"/>
        <v>-</v>
      </c>
      <c r="AJ1030" s="91" t="str">
        <f t="shared" si="433"/>
        <v>-</v>
      </c>
      <c r="AK1030" s="91" t="str">
        <f t="shared" si="433"/>
        <v>-</v>
      </c>
      <c r="AL1030" s="91" t="str">
        <f t="shared" si="433"/>
        <v>-</v>
      </c>
      <c r="AM1030" s="91" t="str">
        <f t="shared" si="433"/>
        <v>-</v>
      </c>
    </row>
    <row r="1031" spans="1:39">
      <c r="A1031" s="58" t="str">
        <f t="shared" si="420"/>
        <v/>
      </c>
      <c r="B1031" s="120" t="str">
        <f t="shared" si="420"/>
        <v/>
      </c>
      <c r="C1031" s="86" t="str">
        <f t="shared" si="420"/>
        <v/>
      </c>
      <c r="D1031" s="87" t="str">
        <f t="shared" si="420"/>
        <v/>
      </c>
      <c r="E1031" s="91" t="str">
        <f t="shared" ref="E1031:AM1031" si="434">IFERROR(RANK(E417,E$4:E$610,),"-")</f>
        <v>-</v>
      </c>
      <c r="F1031" s="91" t="str">
        <f t="shared" si="434"/>
        <v>-</v>
      </c>
      <c r="G1031" s="91" t="str">
        <f t="shared" si="434"/>
        <v>-</v>
      </c>
      <c r="H1031" s="91" t="str">
        <f t="shared" si="434"/>
        <v>-</v>
      </c>
      <c r="I1031" s="91" t="str">
        <f t="shared" si="434"/>
        <v>-</v>
      </c>
      <c r="J1031" s="91" t="str">
        <f t="shared" si="434"/>
        <v>-</v>
      </c>
      <c r="K1031" s="91" t="str">
        <f t="shared" si="434"/>
        <v>-</v>
      </c>
      <c r="L1031" s="91" t="str">
        <f t="shared" si="434"/>
        <v>-</v>
      </c>
      <c r="M1031" s="91" t="str">
        <f t="shared" si="434"/>
        <v>-</v>
      </c>
      <c r="N1031" s="91" t="str">
        <f t="shared" si="434"/>
        <v>-</v>
      </c>
      <c r="O1031" s="91" t="str">
        <f t="shared" si="434"/>
        <v>-</v>
      </c>
      <c r="P1031" s="91" t="str">
        <f t="shared" si="434"/>
        <v>-</v>
      </c>
      <c r="Q1031" s="91" t="str">
        <f t="shared" si="434"/>
        <v>-</v>
      </c>
      <c r="R1031" s="91" t="str">
        <f t="shared" si="434"/>
        <v>-</v>
      </c>
      <c r="S1031" s="91" t="str">
        <f t="shared" si="434"/>
        <v>-</v>
      </c>
      <c r="T1031" s="91" t="str">
        <f t="shared" si="434"/>
        <v>-</v>
      </c>
      <c r="U1031" s="91" t="str">
        <f t="shared" si="434"/>
        <v>-</v>
      </c>
      <c r="V1031" s="91" t="str">
        <f t="shared" si="434"/>
        <v>-</v>
      </c>
      <c r="W1031" s="91" t="str">
        <f t="shared" si="434"/>
        <v>-</v>
      </c>
      <c r="X1031" s="91" t="str">
        <f t="shared" si="434"/>
        <v>-</v>
      </c>
      <c r="Y1031" s="91" t="str">
        <f t="shared" si="434"/>
        <v>-</v>
      </c>
      <c r="Z1031" s="91" t="str">
        <f t="shared" si="434"/>
        <v>-</v>
      </c>
      <c r="AA1031" s="91" t="str">
        <f t="shared" si="434"/>
        <v>-</v>
      </c>
      <c r="AB1031" s="91" t="str">
        <f t="shared" si="434"/>
        <v>-</v>
      </c>
      <c r="AC1031" s="91" t="str">
        <f t="shared" si="434"/>
        <v>-</v>
      </c>
      <c r="AD1031" s="91" t="str">
        <f t="shared" si="434"/>
        <v>-</v>
      </c>
      <c r="AE1031" s="91" t="str">
        <f t="shared" si="434"/>
        <v>-</v>
      </c>
      <c r="AF1031" s="91" t="str">
        <f t="shared" si="434"/>
        <v>-</v>
      </c>
      <c r="AG1031" s="91" t="str">
        <f t="shared" si="434"/>
        <v>-</v>
      </c>
      <c r="AH1031" s="91" t="str">
        <f t="shared" si="434"/>
        <v>-</v>
      </c>
      <c r="AI1031" s="91" t="str">
        <f t="shared" si="434"/>
        <v>-</v>
      </c>
      <c r="AJ1031" s="91" t="str">
        <f t="shared" si="434"/>
        <v>-</v>
      </c>
      <c r="AK1031" s="91" t="str">
        <f t="shared" si="434"/>
        <v>-</v>
      </c>
      <c r="AL1031" s="91" t="str">
        <f t="shared" si="434"/>
        <v>-</v>
      </c>
      <c r="AM1031" s="91" t="str">
        <f t="shared" si="434"/>
        <v>-</v>
      </c>
    </row>
    <row r="1032" spans="1:39">
      <c r="A1032" s="58" t="str">
        <f t="shared" si="420"/>
        <v/>
      </c>
      <c r="B1032" s="120" t="str">
        <f t="shared" si="420"/>
        <v/>
      </c>
      <c r="C1032" s="86" t="str">
        <f t="shared" si="420"/>
        <v/>
      </c>
      <c r="D1032" s="87" t="str">
        <f t="shared" si="420"/>
        <v/>
      </c>
      <c r="E1032" s="91" t="str">
        <f t="shared" ref="E1032:AM1032" si="435">IFERROR(RANK(E418,E$4:E$610,),"-")</f>
        <v>-</v>
      </c>
      <c r="F1032" s="91" t="str">
        <f t="shared" si="435"/>
        <v>-</v>
      </c>
      <c r="G1032" s="91" t="str">
        <f t="shared" si="435"/>
        <v>-</v>
      </c>
      <c r="H1032" s="91" t="str">
        <f t="shared" si="435"/>
        <v>-</v>
      </c>
      <c r="I1032" s="91" t="str">
        <f t="shared" si="435"/>
        <v>-</v>
      </c>
      <c r="J1032" s="91" t="str">
        <f t="shared" si="435"/>
        <v>-</v>
      </c>
      <c r="K1032" s="91" t="str">
        <f t="shared" si="435"/>
        <v>-</v>
      </c>
      <c r="L1032" s="91" t="str">
        <f t="shared" si="435"/>
        <v>-</v>
      </c>
      <c r="M1032" s="91" t="str">
        <f t="shared" si="435"/>
        <v>-</v>
      </c>
      <c r="N1032" s="91" t="str">
        <f t="shared" si="435"/>
        <v>-</v>
      </c>
      <c r="O1032" s="91" t="str">
        <f t="shared" si="435"/>
        <v>-</v>
      </c>
      <c r="P1032" s="91" t="str">
        <f t="shared" si="435"/>
        <v>-</v>
      </c>
      <c r="Q1032" s="91" t="str">
        <f t="shared" si="435"/>
        <v>-</v>
      </c>
      <c r="R1032" s="91" t="str">
        <f t="shared" si="435"/>
        <v>-</v>
      </c>
      <c r="S1032" s="91" t="str">
        <f t="shared" si="435"/>
        <v>-</v>
      </c>
      <c r="T1032" s="91" t="str">
        <f t="shared" si="435"/>
        <v>-</v>
      </c>
      <c r="U1032" s="91" t="str">
        <f t="shared" si="435"/>
        <v>-</v>
      </c>
      <c r="V1032" s="91" t="str">
        <f t="shared" si="435"/>
        <v>-</v>
      </c>
      <c r="W1032" s="91" t="str">
        <f t="shared" si="435"/>
        <v>-</v>
      </c>
      <c r="X1032" s="91" t="str">
        <f t="shared" si="435"/>
        <v>-</v>
      </c>
      <c r="Y1032" s="91" t="str">
        <f t="shared" si="435"/>
        <v>-</v>
      </c>
      <c r="Z1032" s="91" t="str">
        <f t="shared" si="435"/>
        <v>-</v>
      </c>
      <c r="AA1032" s="91" t="str">
        <f t="shared" si="435"/>
        <v>-</v>
      </c>
      <c r="AB1032" s="91" t="str">
        <f t="shared" si="435"/>
        <v>-</v>
      </c>
      <c r="AC1032" s="91" t="str">
        <f t="shared" si="435"/>
        <v>-</v>
      </c>
      <c r="AD1032" s="91" t="str">
        <f t="shared" si="435"/>
        <v>-</v>
      </c>
      <c r="AE1032" s="91" t="str">
        <f t="shared" si="435"/>
        <v>-</v>
      </c>
      <c r="AF1032" s="91" t="str">
        <f t="shared" si="435"/>
        <v>-</v>
      </c>
      <c r="AG1032" s="91" t="str">
        <f t="shared" si="435"/>
        <v>-</v>
      </c>
      <c r="AH1032" s="91" t="str">
        <f t="shared" si="435"/>
        <v>-</v>
      </c>
      <c r="AI1032" s="91" t="str">
        <f t="shared" si="435"/>
        <v>-</v>
      </c>
      <c r="AJ1032" s="91" t="str">
        <f t="shared" si="435"/>
        <v>-</v>
      </c>
      <c r="AK1032" s="91" t="str">
        <f t="shared" si="435"/>
        <v>-</v>
      </c>
      <c r="AL1032" s="91" t="str">
        <f t="shared" si="435"/>
        <v>-</v>
      </c>
      <c r="AM1032" s="91" t="str">
        <f t="shared" si="435"/>
        <v>-</v>
      </c>
    </row>
    <row r="1033" spans="1:39">
      <c r="A1033" s="58" t="str">
        <f t="shared" si="420"/>
        <v/>
      </c>
      <c r="B1033" s="120" t="str">
        <f t="shared" si="420"/>
        <v/>
      </c>
      <c r="C1033" s="86" t="str">
        <f t="shared" si="420"/>
        <v/>
      </c>
      <c r="D1033" s="87" t="str">
        <f t="shared" si="420"/>
        <v/>
      </c>
      <c r="E1033" s="91" t="str">
        <f t="shared" ref="E1033:AM1033" si="436">IFERROR(RANK(E419,E$4:E$610,),"-")</f>
        <v>-</v>
      </c>
      <c r="F1033" s="91" t="str">
        <f t="shared" si="436"/>
        <v>-</v>
      </c>
      <c r="G1033" s="91" t="str">
        <f t="shared" si="436"/>
        <v>-</v>
      </c>
      <c r="H1033" s="91" t="str">
        <f t="shared" si="436"/>
        <v>-</v>
      </c>
      <c r="I1033" s="91" t="str">
        <f t="shared" si="436"/>
        <v>-</v>
      </c>
      <c r="J1033" s="91" t="str">
        <f t="shared" si="436"/>
        <v>-</v>
      </c>
      <c r="K1033" s="91" t="str">
        <f t="shared" si="436"/>
        <v>-</v>
      </c>
      <c r="L1033" s="91" t="str">
        <f t="shared" si="436"/>
        <v>-</v>
      </c>
      <c r="M1033" s="91" t="str">
        <f t="shared" si="436"/>
        <v>-</v>
      </c>
      <c r="N1033" s="91" t="str">
        <f t="shared" si="436"/>
        <v>-</v>
      </c>
      <c r="O1033" s="91" t="str">
        <f t="shared" si="436"/>
        <v>-</v>
      </c>
      <c r="P1033" s="91" t="str">
        <f t="shared" si="436"/>
        <v>-</v>
      </c>
      <c r="Q1033" s="91" t="str">
        <f t="shared" si="436"/>
        <v>-</v>
      </c>
      <c r="R1033" s="91" t="str">
        <f t="shared" si="436"/>
        <v>-</v>
      </c>
      <c r="S1033" s="91" t="str">
        <f t="shared" si="436"/>
        <v>-</v>
      </c>
      <c r="T1033" s="91" t="str">
        <f t="shared" si="436"/>
        <v>-</v>
      </c>
      <c r="U1033" s="91" t="str">
        <f t="shared" si="436"/>
        <v>-</v>
      </c>
      <c r="V1033" s="91" t="str">
        <f t="shared" si="436"/>
        <v>-</v>
      </c>
      <c r="W1033" s="91" t="str">
        <f t="shared" si="436"/>
        <v>-</v>
      </c>
      <c r="X1033" s="91" t="str">
        <f t="shared" si="436"/>
        <v>-</v>
      </c>
      <c r="Y1033" s="91" t="str">
        <f t="shared" si="436"/>
        <v>-</v>
      </c>
      <c r="Z1033" s="91" t="str">
        <f t="shared" si="436"/>
        <v>-</v>
      </c>
      <c r="AA1033" s="91" t="str">
        <f t="shared" si="436"/>
        <v>-</v>
      </c>
      <c r="AB1033" s="91" t="str">
        <f t="shared" si="436"/>
        <v>-</v>
      </c>
      <c r="AC1033" s="91" t="str">
        <f t="shared" si="436"/>
        <v>-</v>
      </c>
      <c r="AD1033" s="91" t="str">
        <f t="shared" si="436"/>
        <v>-</v>
      </c>
      <c r="AE1033" s="91" t="str">
        <f t="shared" si="436"/>
        <v>-</v>
      </c>
      <c r="AF1033" s="91" t="str">
        <f t="shared" si="436"/>
        <v>-</v>
      </c>
      <c r="AG1033" s="91" t="str">
        <f t="shared" si="436"/>
        <v>-</v>
      </c>
      <c r="AH1033" s="91" t="str">
        <f t="shared" si="436"/>
        <v>-</v>
      </c>
      <c r="AI1033" s="91" t="str">
        <f t="shared" si="436"/>
        <v>-</v>
      </c>
      <c r="AJ1033" s="91" t="str">
        <f t="shared" si="436"/>
        <v>-</v>
      </c>
      <c r="AK1033" s="91" t="str">
        <f t="shared" si="436"/>
        <v>-</v>
      </c>
      <c r="AL1033" s="91" t="str">
        <f t="shared" si="436"/>
        <v>-</v>
      </c>
      <c r="AM1033" s="91" t="str">
        <f t="shared" si="436"/>
        <v>-</v>
      </c>
    </row>
    <row r="1034" spans="1:39">
      <c r="A1034" s="58" t="str">
        <f t="shared" si="420"/>
        <v/>
      </c>
      <c r="B1034" s="120" t="str">
        <f t="shared" si="420"/>
        <v/>
      </c>
      <c r="C1034" s="86" t="str">
        <f t="shared" si="420"/>
        <v/>
      </c>
      <c r="D1034" s="87" t="str">
        <f t="shared" si="420"/>
        <v/>
      </c>
      <c r="E1034" s="91" t="str">
        <f t="shared" ref="E1034:AM1034" si="437">IFERROR(RANK(E420,E$4:E$610,),"-")</f>
        <v>-</v>
      </c>
      <c r="F1034" s="91" t="str">
        <f t="shared" si="437"/>
        <v>-</v>
      </c>
      <c r="G1034" s="91" t="str">
        <f t="shared" si="437"/>
        <v>-</v>
      </c>
      <c r="H1034" s="91" t="str">
        <f t="shared" si="437"/>
        <v>-</v>
      </c>
      <c r="I1034" s="91" t="str">
        <f t="shared" si="437"/>
        <v>-</v>
      </c>
      <c r="J1034" s="91" t="str">
        <f t="shared" si="437"/>
        <v>-</v>
      </c>
      <c r="K1034" s="91" t="str">
        <f t="shared" si="437"/>
        <v>-</v>
      </c>
      <c r="L1034" s="91" t="str">
        <f t="shared" si="437"/>
        <v>-</v>
      </c>
      <c r="M1034" s="91" t="str">
        <f t="shared" si="437"/>
        <v>-</v>
      </c>
      <c r="N1034" s="91" t="str">
        <f t="shared" si="437"/>
        <v>-</v>
      </c>
      <c r="O1034" s="91" t="str">
        <f t="shared" si="437"/>
        <v>-</v>
      </c>
      <c r="P1034" s="91" t="str">
        <f t="shared" si="437"/>
        <v>-</v>
      </c>
      <c r="Q1034" s="91" t="str">
        <f t="shared" si="437"/>
        <v>-</v>
      </c>
      <c r="R1034" s="91" t="str">
        <f t="shared" si="437"/>
        <v>-</v>
      </c>
      <c r="S1034" s="91" t="str">
        <f t="shared" si="437"/>
        <v>-</v>
      </c>
      <c r="T1034" s="91" t="str">
        <f t="shared" si="437"/>
        <v>-</v>
      </c>
      <c r="U1034" s="91" t="str">
        <f t="shared" si="437"/>
        <v>-</v>
      </c>
      <c r="V1034" s="91" t="str">
        <f t="shared" si="437"/>
        <v>-</v>
      </c>
      <c r="W1034" s="91" t="str">
        <f t="shared" si="437"/>
        <v>-</v>
      </c>
      <c r="X1034" s="91" t="str">
        <f t="shared" si="437"/>
        <v>-</v>
      </c>
      <c r="Y1034" s="91" t="str">
        <f t="shared" si="437"/>
        <v>-</v>
      </c>
      <c r="Z1034" s="91" t="str">
        <f t="shared" si="437"/>
        <v>-</v>
      </c>
      <c r="AA1034" s="91" t="str">
        <f t="shared" si="437"/>
        <v>-</v>
      </c>
      <c r="AB1034" s="91" t="str">
        <f t="shared" si="437"/>
        <v>-</v>
      </c>
      <c r="AC1034" s="91" t="str">
        <f t="shared" si="437"/>
        <v>-</v>
      </c>
      <c r="AD1034" s="91" t="str">
        <f t="shared" si="437"/>
        <v>-</v>
      </c>
      <c r="AE1034" s="91" t="str">
        <f t="shared" si="437"/>
        <v>-</v>
      </c>
      <c r="AF1034" s="91" t="str">
        <f t="shared" si="437"/>
        <v>-</v>
      </c>
      <c r="AG1034" s="91" t="str">
        <f t="shared" si="437"/>
        <v>-</v>
      </c>
      <c r="AH1034" s="91" t="str">
        <f t="shared" si="437"/>
        <v>-</v>
      </c>
      <c r="AI1034" s="91" t="str">
        <f t="shared" si="437"/>
        <v>-</v>
      </c>
      <c r="AJ1034" s="91" t="str">
        <f t="shared" si="437"/>
        <v>-</v>
      </c>
      <c r="AK1034" s="91" t="str">
        <f t="shared" si="437"/>
        <v>-</v>
      </c>
      <c r="AL1034" s="91" t="str">
        <f t="shared" si="437"/>
        <v>-</v>
      </c>
      <c r="AM1034" s="91" t="str">
        <f t="shared" si="437"/>
        <v>-</v>
      </c>
    </row>
    <row r="1035" spans="1:39">
      <c r="A1035" s="58" t="str">
        <f t="shared" si="420"/>
        <v/>
      </c>
      <c r="B1035" s="120" t="str">
        <f t="shared" si="420"/>
        <v/>
      </c>
      <c r="C1035" s="86" t="str">
        <f t="shared" si="420"/>
        <v/>
      </c>
      <c r="D1035" s="87" t="str">
        <f t="shared" si="420"/>
        <v/>
      </c>
      <c r="E1035" s="91" t="str">
        <f t="shared" ref="E1035:AM1035" si="438">IFERROR(RANK(E421,E$4:E$610,),"-")</f>
        <v>-</v>
      </c>
      <c r="F1035" s="91" t="str">
        <f t="shared" si="438"/>
        <v>-</v>
      </c>
      <c r="G1035" s="91" t="str">
        <f t="shared" si="438"/>
        <v>-</v>
      </c>
      <c r="H1035" s="91" t="str">
        <f t="shared" si="438"/>
        <v>-</v>
      </c>
      <c r="I1035" s="91" t="str">
        <f t="shared" si="438"/>
        <v>-</v>
      </c>
      <c r="J1035" s="91" t="str">
        <f t="shared" si="438"/>
        <v>-</v>
      </c>
      <c r="K1035" s="91" t="str">
        <f t="shared" si="438"/>
        <v>-</v>
      </c>
      <c r="L1035" s="91" t="str">
        <f t="shared" si="438"/>
        <v>-</v>
      </c>
      <c r="M1035" s="91" t="str">
        <f t="shared" si="438"/>
        <v>-</v>
      </c>
      <c r="N1035" s="91" t="str">
        <f t="shared" si="438"/>
        <v>-</v>
      </c>
      <c r="O1035" s="91" t="str">
        <f t="shared" si="438"/>
        <v>-</v>
      </c>
      <c r="P1035" s="91" t="str">
        <f t="shared" si="438"/>
        <v>-</v>
      </c>
      <c r="Q1035" s="91" t="str">
        <f t="shared" si="438"/>
        <v>-</v>
      </c>
      <c r="R1035" s="91" t="str">
        <f t="shared" si="438"/>
        <v>-</v>
      </c>
      <c r="S1035" s="91" t="str">
        <f t="shared" si="438"/>
        <v>-</v>
      </c>
      <c r="T1035" s="91" t="str">
        <f t="shared" si="438"/>
        <v>-</v>
      </c>
      <c r="U1035" s="91" t="str">
        <f t="shared" si="438"/>
        <v>-</v>
      </c>
      <c r="V1035" s="91" t="str">
        <f t="shared" si="438"/>
        <v>-</v>
      </c>
      <c r="W1035" s="91" t="str">
        <f t="shared" si="438"/>
        <v>-</v>
      </c>
      <c r="X1035" s="91" t="str">
        <f t="shared" si="438"/>
        <v>-</v>
      </c>
      <c r="Y1035" s="91" t="str">
        <f t="shared" si="438"/>
        <v>-</v>
      </c>
      <c r="Z1035" s="91" t="str">
        <f t="shared" si="438"/>
        <v>-</v>
      </c>
      <c r="AA1035" s="91" t="str">
        <f t="shared" si="438"/>
        <v>-</v>
      </c>
      <c r="AB1035" s="91" t="str">
        <f t="shared" si="438"/>
        <v>-</v>
      </c>
      <c r="AC1035" s="91" t="str">
        <f t="shared" si="438"/>
        <v>-</v>
      </c>
      <c r="AD1035" s="91" t="str">
        <f t="shared" si="438"/>
        <v>-</v>
      </c>
      <c r="AE1035" s="91" t="str">
        <f t="shared" si="438"/>
        <v>-</v>
      </c>
      <c r="AF1035" s="91" t="str">
        <f t="shared" si="438"/>
        <v>-</v>
      </c>
      <c r="AG1035" s="91" t="str">
        <f t="shared" si="438"/>
        <v>-</v>
      </c>
      <c r="AH1035" s="91" t="str">
        <f t="shared" si="438"/>
        <v>-</v>
      </c>
      <c r="AI1035" s="91" t="str">
        <f t="shared" si="438"/>
        <v>-</v>
      </c>
      <c r="AJ1035" s="91" t="str">
        <f t="shared" si="438"/>
        <v>-</v>
      </c>
      <c r="AK1035" s="91" t="str">
        <f t="shared" si="438"/>
        <v>-</v>
      </c>
      <c r="AL1035" s="91" t="str">
        <f t="shared" si="438"/>
        <v>-</v>
      </c>
      <c r="AM1035" s="91" t="str">
        <f t="shared" si="438"/>
        <v>-</v>
      </c>
    </row>
    <row r="1036" spans="1:39">
      <c r="A1036" s="58" t="str">
        <f t="shared" si="420"/>
        <v/>
      </c>
      <c r="B1036" s="120" t="str">
        <f t="shared" si="420"/>
        <v/>
      </c>
      <c r="C1036" s="86" t="str">
        <f t="shared" si="420"/>
        <v/>
      </c>
      <c r="D1036" s="87" t="str">
        <f t="shared" si="420"/>
        <v/>
      </c>
      <c r="E1036" s="91" t="str">
        <f t="shared" ref="E1036:AM1036" si="439">IFERROR(RANK(E422,E$4:E$610,),"-")</f>
        <v>-</v>
      </c>
      <c r="F1036" s="91" t="str">
        <f t="shared" si="439"/>
        <v>-</v>
      </c>
      <c r="G1036" s="91" t="str">
        <f t="shared" si="439"/>
        <v>-</v>
      </c>
      <c r="H1036" s="91" t="str">
        <f t="shared" si="439"/>
        <v>-</v>
      </c>
      <c r="I1036" s="91" t="str">
        <f t="shared" si="439"/>
        <v>-</v>
      </c>
      <c r="J1036" s="91" t="str">
        <f t="shared" si="439"/>
        <v>-</v>
      </c>
      <c r="K1036" s="91" t="str">
        <f t="shared" si="439"/>
        <v>-</v>
      </c>
      <c r="L1036" s="91" t="str">
        <f t="shared" si="439"/>
        <v>-</v>
      </c>
      <c r="M1036" s="91" t="str">
        <f t="shared" si="439"/>
        <v>-</v>
      </c>
      <c r="N1036" s="91" t="str">
        <f t="shared" si="439"/>
        <v>-</v>
      </c>
      <c r="O1036" s="91" t="str">
        <f t="shared" si="439"/>
        <v>-</v>
      </c>
      <c r="P1036" s="91" t="str">
        <f t="shared" si="439"/>
        <v>-</v>
      </c>
      <c r="Q1036" s="91" t="str">
        <f t="shared" si="439"/>
        <v>-</v>
      </c>
      <c r="R1036" s="91" t="str">
        <f t="shared" si="439"/>
        <v>-</v>
      </c>
      <c r="S1036" s="91" t="str">
        <f t="shared" si="439"/>
        <v>-</v>
      </c>
      <c r="T1036" s="91" t="str">
        <f t="shared" si="439"/>
        <v>-</v>
      </c>
      <c r="U1036" s="91" t="str">
        <f t="shared" si="439"/>
        <v>-</v>
      </c>
      <c r="V1036" s="91" t="str">
        <f t="shared" si="439"/>
        <v>-</v>
      </c>
      <c r="W1036" s="91" t="str">
        <f t="shared" si="439"/>
        <v>-</v>
      </c>
      <c r="X1036" s="91" t="str">
        <f t="shared" si="439"/>
        <v>-</v>
      </c>
      <c r="Y1036" s="91" t="str">
        <f t="shared" si="439"/>
        <v>-</v>
      </c>
      <c r="Z1036" s="91" t="str">
        <f t="shared" si="439"/>
        <v>-</v>
      </c>
      <c r="AA1036" s="91" t="str">
        <f t="shared" si="439"/>
        <v>-</v>
      </c>
      <c r="AB1036" s="91" t="str">
        <f t="shared" si="439"/>
        <v>-</v>
      </c>
      <c r="AC1036" s="91" t="str">
        <f t="shared" si="439"/>
        <v>-</v>
      </c>
      <c r="AD1036" s="91" t="str">
        <f t="shared" si="439"/>
        <v>-</v>
      </c>
      <c r="AE1036" s="91" t="str">
        <f t="shared" si="439"/>
        <v>-</v>
      </c>
      <c r="AF1036" s="91" t="str">
        <f t="shared" si="439"/>
        <v>-</v>
      </c>
      <c r="AG1036" s="91" t="str">
        <f t="shared" si="439"/>
        <v>-</v>
      </c>
      <c r="AH1036" s="91" t="str">
        <f t="shared" si="439"/>
        <v>-</v>
      </c>
      <c r="AI1036" s="91" t="str">
        <f t="shared" si="439"/>
        <v>-</v>
      </c>
      <c r="AJ1036" s="91" t="str">
        <f t="shared" si="439"/>
        <v>-</v>
      </c>
      <c r="AK1036" s="91" t="str">
        <f t="shared" si="439"/>
        <v>-</v>
      </c>
      <c r="AL1036" s="91" t="str">
        <f t="shared" si="439"/>
        <v>-</v>
      </c>
      <c r="AM1036" s="91" t="str">
        <f t="shared" si="439"/>
        <v>-</v>
      </c>
    </row>
    <row r="1037" spans="1:39">
      <c r="A1037" s="58" t="str">
        <f t="shared" si="420"/>
        <v/>
      </c>
      <c r="B1037" s="120" t="str">
        <f t="shared" si="420"/>
        <v/>
      </c>
      <c r="C1037" s="86" t="str">
        <f t="shared" si="420"/>
        <v/>
      </c>
      <c r="D1037" s="87" t="str">
        <f t="shared" si="420"/>
        <v/>
      </c>
      <c r="E1037" s="91" t="str">
        <f t="shared" ref="E1037:AM1037" si="440">IFERROR(RANK(E423,E$4:E$610,),"-")</f>
        <v>-</v>
      </c>
      <c r="F1037" s="91" t="str">
        <f t="shared" si="440"/>
        <v>-</v>
      </c>
      <c r="G1037" s="91" t="str">
        <f t="shared" si="440"/>
        <v>-</v>
      </c>
      <c r="H1037" s="91" t="str">
        <f t="shared" si="440"/>
        <v>-</v>
      </c>
      <c r="I1037" s="91" t="str">
        <f t="shared" si="440"/>
        <v>-</v>
      </c>
      <c r="J1037" s="91" t="str">
        <f t="shared" si="440"/>
        <v>-</v>
      </c>
      <c r="K1037" s="91" t="str">
        <f t="shared" si="440"/>
        <v>-</v>
      </c>
      <c r="L1037" s="91" t="str">
        <f t="shared" si="440"/>
        <v>-</v>
      </c>
      <c r="M1037" s="91" t="str">
        <f t="shared" si="440"/>
        <v>-</v>
      </c>
      <c r="N1037" s="91" t="str">
        <f t="shared" si="440"/>
        <v>-</v>
      </c>
      <c r="O1037" s="91" t="str">
        <f t="shared" si="440"/>
        <v>-</v>
      </c>
      <c r="P1037" s="91" t="str">
        <f t="shared" si="440"/>
        <v>-</v>
      </c>
      <c r="Q1037" s="91" t="str">
        <f t="shared" si="440"/>
        <v>-</v>
      </c>
      <c r="R1037" s="91" t="str">
        <f t="shared" si="440"/>
        <v>-</v>
      </c>
      <c r="S1037" s="91" t="str">
        <f t="shared" si="440"/>
        <v>-</v>
      </c>
      <c r="T1037" s="91" t="str">
        <f t="shared" si="440"/>
        <v>-</v>
      </c>
      <c r="U1037" s="91" t="str">
        <f t="shared" si="440"/>
        <v>-</v>
      </c>
      <c r="V1037" s="91" t="str">
        <f t="shared" si="440"/>
        <v>-</v>
      </c>
      <c r="W1037" s="91" t="str">
        <f t="shared" si="440"/>
        <v>-</v>
      </c>
      <c r="X1037" s="91" t="str">
        <f t="shared" si="440"/>
        <v>-</v>
      </c>
      <c r="Y1037" s="91" t="str">
        <f t="shared" si="440"/>
        <v>-</v>
      </c>
      <c r="Z1037" s="91" t="str">
        <f t="shared" si="440"/>
        <v>-</v>
      </c>
      <c r="AA1037" s="91" t="str">
        <f t="shared" si="440"/>
        <v>-</v>
      </c>
      <c r="AB1037" s="91" t="str">
        <f t="shared" si="440"/>
        <v>-</v>
      </c>
      <c r="AC1037" s="91" t="str">
        <f t="shared" si="440"/>
        <v>-</v>
      </c>
      <c r="AD1037" s="91" t="str">
        <f t="shared" si="440"/>
        <v>-</v>
      </c>
      <c r="AE1037" s="91" t="str">
        <f t="shared" si="440"/>
        <v>-</v>
      </c>
      <c r="AF1037" s="91" t="str">
        <f t="shared" si="440"/>
        <v>-</v>
      </c>
      <c r="AG1037" s="91" t="str">
        <f t="shared" si="440"/>
        <v>-</v>
      </c>
      <c r="AH1037" s="91" t="str">
        <f t="shared" si="440"/>
        <v>-</v>
      </c>
      <c r="AI1037" s="91" t="str">
        <f t="shared" si="440"/>
        <v>-</v>
      </c>
      <c r="AJ1037" s="91" t="str">
        <f t="shared" si="440"/>
        <v>-</v>
      </c>
      <c r="AK1037" s="91" t="str">
        <f t="shared" si="440"/>
        <v>-</v>
      </c>
      <c r="AL1037" s="91" t="str">
        <f t="shared" si="440"/>
        <v>-</v>
      </c>
      <c r="AM1037" s="91" t="str">
        <f t="shared" si="440"/>
        <v>-</v>
      </c>
    </row>
    <row r="1038" spans="1:39">
      <c r="A1038" s="58" t="str">
        <f t="shared" ref="A1038:D1057" si="441">A424</f>
        <v/>
      </c>
      <c r="B1038" s="120" t="str">
        <f t="shared" si="441"/>
        <v/>
      </c>
      <c r="C1038" s="86" t="str">
        <f t="shared" si="441"/>
        <v/>
      </c>
      <c r="D1038" s="87" t="str">
        <f t="shared" si="441"/>
        <v/>
      </c>
      <c r="E1038" s="91" t="str">
        <f t="shared" ref="E1038:AM1038" si="442">IFERROR(RANK(E424,E$4:E$610,),"-")</f>
        <v>-</v>
      </c>
      <c r="F1038" s="91" t="str">
        <f t="shared" si="442"/>
        <v>-</v>
      </c>
      <c r="G1038" s="91" t="str">
        <f t="shared" si="442"/>
        <v>-</v>
      </c>
      <c r="H1038" s="91" t="str">
        <f t="shared" si="442"/>
        <v>-</v>
      </c>
      <c r="I1038" s="91" t="str">
        <f t="shared" si="442"/>
        <v>-</v>
      </c>
      <c r="J1038" s="91" t="str">
        <f t="shared" si="442"/>
        <v>-</v>
      </c>
      <c r="K1038" s="91" t="str">
        <f t="shared" si="442"/>
        <v>-</v>
      </c>
      <c r="L1038" s="91" t="str">
        <f t="shared" si="442"/>
        <v>-</v>
      </c>
      <c r="M1038" s="91" t="str">
        <f t="shared" si="442"/>
        <v>-</v>
      </c>
      <c r="N1038" s="91" t="str">
        <f t="shared" si="442"/>
        <v>-</v>
      </c>
      <c r="O1038" s="91" t="str">
        <f t="shared" si="442"/>
        <v>-</v>
      </c>
      <c r="P1038" s="91" t="str">
        <f t="shared" si="442"/>
        <v>-</v>
      </c>
      <c r="Q1038" s="91" t="str">
        <f t="shared" si="442"/>
        <v>-</v>
      </c>
      <c r="R1038" s="91" t="str">
        <f t="shared" si="442"/>
        <v>-</v>
      </c>
      <c r="S1038" s="91" t="str">
        <f t="shared" si="442"/>
        <v>-</v>
      </c>
      <c r="T1038" s="91" t="str">
        <f t="shared" si="442"/>
        <v>-</v>
      </c>
      <c r="U1038" s="91" t="str">
        <f t="shared" si="442"/>
        <v>-</v>
      </c>
      <c r="V1038" s="91" t="str">
        <f t="shared" si="442"/>
        <v>-</v>
      </c>
      <c r="W1038" s="91" t="str">
        <f t="shared" si="442"/>
        <v>-</v>
      </c>
      <c r="X1038" s="91" t="str">
        <f t="shared" si="442"/>
        <v>-</v>
      </c>
      <c r="Y1038" s="91" t="str">
        <f t="shared" si="442"/>
        <v>-</v>
      </c>
      <c r="Z1038" s="91" t="str">
        <f t="shared" si="442"/>
        <v>-</v>
      </c>
      <c r="AA1038" s="91" t="str">
        <f t="shared" si="442"/>
        <v>-</v>
      </c>
      <c r="AB1038" s="91" t="str">
        <f t="shared" si="442"/>
        <v>-</v>
      </c>
      <c r="AC1038" s="91" t="str">
        <f t="shared" si="442"/>
        <v>-</v>
      </c>
      <c r="AD1038" s="91" t="str">
        <f t="shared" si="442"/>
        <v>-</v>
      </c>
      <c r="AE1038" s="91" t="str">
        <f t="shared" si="442"/>
        <v>-</v>
      </c>
      <c r="AF1038" s="91" t="str">
        <f t="shared" si="442"/>
        <v>-</v>
      </c>
      <c r="AG1038" s="91" t="str">
        <f t="shared" si="442"/>
        <v>-</v>
      </c>
      <c r="AH1038" s="91" t="str">
        <f t="shared" si="442"/>
        <v>-</v>
      </c>
      <c r="AI1038" s="91" t="str">
        <f t="shared" si="442"/>
        <v>-</v>
      </c>
      <c r="AJ1038" s="91" t="str">
        <f t="shared" si="442"/>
        <v>-</v>
      </c>
      <c r="AK1038" s="91" t="str">
        <f t="shared" si="442"/>
        <v>-</v>
      </c>
      <c r="AL1038" s="91" t="str">
        <f t="shared" si="442"/>
        <v>-</v>
      </c>
      <c r="AM1038" s="91" t="str">
        <f t="shared" si="442"/>
        <v>-</v>
      </c>
    </row>
    <row r="1039" spans="1:39">
      <c r="A1039" s="58" t="str">
        <f t="shared" si="441"/>
        <v/>
      </c>
      <c r="B1039" s="120" t="str">
        <f t="shared" si="441"/>
        <v/>
      </c>
      <c r="C1039" s="86" t="str">
        <f t="shared" si="441"/>
        <v/>
      </c>
      <c r="D1039" s="87" t="str">
        <f t="shared" si="441"/>
        <v/>
      </c>
      <c r="E1039" s="91" t="str">
        <f t="shared" ref="E1039:AM1039" si="443">IFERROR(RANK(E425,E$4:E$610,),"-")</f>
        <v>-</v>
      </c>
      <c r="F1039" s="91" t="str">
        <f t="shared" si="443"/>
        <v>-</v>
      </c>
      <c r="G1039" s="91" t="str">
        <f t="shared" si="443"/>
        <v>-</v>
      </c>
      <c r="H1039" s="91" t="str">
        <f t="shared" si="443"/>
        <v>-</v>
      </c>
      <c r="I1039" s="91" t="str">
        <f t="shared" si="443"/>
        <v>-</v>
      </c>
      <c r="J1039" s="91" t="str">
        <f t="shared" si="443"/>
        <v>-</v>
      </c>
      <c r="K1039" s="91" t="str">
        <f t="shared" si="443"/>
        <v>-</v>
      </c>
      <c r="L1039" s="91" t="str">
        <f t="shared" si="443"/>
        <v>-</v>
      </c>
      <c r="M1039" s="91" t="str">
        <f t="shared" si="443"/>
        <v>-</v>
      </c>
      <c r="N1039" s="91" t="str">
        <f t="shared" si="443"/>
        <v>-</v>
      </c>
      <c r="O1039" s="91" t="str">
        <f t="shared" si="443"/>
        <v>-</v>
      </c>
      <c r="P1039" s="91" t="str">
        <f t="shared" si="443"/>
        <v>-</v>
      </c>
      <c r="Q1039" s="91" t="str">
        <f t="shared" si="443"/>
        <v>-</v>
      </c>
      <c r="R1039" s="91" t="str">
        <f t="shared" si="443"/>
        <v>-</v>
      </c>
      <c r="S1039" s="91" t="str">
        <f t="shared" si="443"/>
        <v>-</v>
      </c>
      <c r="T1039" s="91" t="str">
        <f t="shared" si="443"/>
        <v>-</v>
      </c>
      <c r="U1039" s="91" t="str">
        <f t="shared" si="443"/>
        <v>-</v>
      </c>
      <c r="V1039" s="91" t="str">
        <f t="shared" si="443"/>
        <v>-</v>
      </c>
      <c r="W1039" s="91" t="str">
        <f t="shared" si="443"/>
        <v>-</v>
      </c>
      <c r="X1039" s="91" t="str">
        <f t="shared" si="443"/>
        <v>-</v>
      </c>
      <c r="Y1039" s="91" t="str">
        <f t="shared" si="443"/>
        <v>-</v>
      </c>
      <c r="Z1039" s="91" t="str">
        <f t="shared" si="443"/>
        <v>-</v>
      </c>
      <c r="AA1039" s="91" t="str">
        <f t="shared" si="443"/>
        <v>-</v>
      </c>
      <c r="AB1039" s="91" t="str">
        <f t="shared" si="443"/>
        <v>-</v>
      </c>
      <c r="AC1039" s="91" t="str">
        <f t="shared" si="443"/>
        <v>-</v>
      </c>
      <c r="AD1039" s="91" t="str">
        <f t="shared" si="443"/>
        <v>-</v>
      </c>
      <c r="AE1039" s="91" t="str">
        <f t="shared" si="443"/>
        <v>-</v>
      </c>
      <c r="AF1039" s="91" t="str">
        <f t="shared" si="443"/>
        <v>-</v>
      </c>
      <c r="AG1039" s="91" t="str">
        <f t="shared" si="443"/>
        <v>-</v>
      </c>
      <c r="AH1039" s="91" t="str">
        <f t="shared" si="443"/>
        <v>-</v>
      </c>
      <c r="AI1039" s="91" t="str">
        <f t="shared" si="443"/>
        <v>-</v>
      </c>
      <c r="AJ1039" s="91" t="str">
        <f t="shared" si="443"/>
        <v>-</v>
      </c>
      <c r="AK1039" s="91" t="str">
        <f t="shared" si="443"/>
        <v>-</v>
      </c>
      <c r="AL1039" s="91" t="str">
        <f t="shared" si="443"/>
        <v>-</v>
      </c>
      <c r="AM1039" s="91" t="str">
        <f t="shared" si="443"/>
        <v>-</v>
      </c>
    </row>
    <row r="1040" spans="1:39">
      <c r="A1040" s="58" t="str">
        <f t="shared" si="441"/>
        <v/>
      </c>
      <c r="B1040" s="120" t="str">
        <f t="shared" si="441"/>
        <v/>
      </c>
      <c r="C1040" s="86" t="str">
        <f t="shared" si="441"/>
        <v/>
      </c>
      <c r="D1040" s="87" t="str">
        <f t="shared" si="441"/>
        <v/>
      </c>
      <c r="E1040" s="91" t="str">
        <f t="shared" ref="E1040:AM1040" si="444">IFERROR(RANK(E426,E$4:E$610,),"-")</f>
        <v>-</v>
      </c>
      <c r="F1040" s="91" t="str">
        <f t="shared" si="444"/>
        <v>-</v>
      </c>
      <c r="G1040" s="91" t="str">
        <f t="shared" si="444"/>
        <v>-</v>
      </c>
      <c r="H1040" s="91" t="str">
        <f t="shared" si="444"/>
        <v>-</v>
      </c>
      <c r="I1040" s="91" t="str">
        <f t="shared" si="444"/>
        <v>-</v>
      </c>
      <c r="J1040" s="91" t="str">
        <f t="shared" si="444"/>
        <v>-</v>
      </c>
      <c r="K1040" s="91" t="str">
        <f t="shared" si="444"/>
        <v>-</v>
      </c>
      <c r="L1040" s="91" t="str">
        <f t="shared" si="444"/>
        <v>-</v>
      </c>
      <c r="M1040" s="91" t="str">
        <f t="shared" si="444"/>
        <v>-</v>
      </c>
      <c r="N1040" s="91" t="str">
        <f t="shared" si="444"/>
        <v>-</v>
      </c>
      <c r="O1040" s="91" t="str">
        <f t="shared" si="444"/>
        <v>-</v>
      </c>
      <c r="P1040" s="91" t="str">
        <f t="shared" si="444"/>
        <v>-</v>
      </c>
      <c r="Q1040" s="91" t="str">
        <f t="shared" si="444"/>
        <v>-</v>
      </c>
      <c r="R1040" s="91" t="str">
        <f t="shared" si="444"/>
        <v>-</v>
      </c>
      <c r="S1040" s="91" t="str">
        <f t="shared" si="444"/>
        <v>-</v>
      </c>
      <c r="T1040" s="91" t="str">
        <f t="shared" si="444"/>
        <v>-</v>
      </c>
      <c r="U1040" s="91" t="str">
        <f t="shared" si="444"/>
        <v>-</v>
      </c>
      <c r="V1040" s="91" t="str">
        <f t="shared" si="444"/>
        <v>-</v>
      </c>
      <c r="W1040" s="91" t="str">
        <f t="shared" si="444"/>
        <v>-</v>
      </c>
      <c r="X1040" s="91" t="str">
        <f t="shared" si="444"/>
        <v>-</v>
      </c>
      <c r="Y1040" s="91" t="str">
        <f t="shared" si="444"/>
        <v>-</v>
      </c>
      <c r="Z1040" s="91" t="str">
        <f t="shared" si="444"/>
        <v>-</v>
      </c>
      <c r="AA1040" s="91" t="str">
        <f t="shared" si="444"/>
        <v>-</v>
      </c>
      <c r="AB1040" s="91" t="str">
        <f t="shared" si="444"/>
        <v>-</v>
      </c>
      <c r="AC1040" s="91" t="str">
        <f t="shared" si="444"/>
        <v>-</v>
      </c>
      <c r="AD1040" s="91" t="str">
        <f t="shared" si="444"/>
        <v>-</v>
      </c>
      <c r="AE1040" s="91" t="str">
        <f t="shared" si="444"/>
        <v>-</v>
      </c>
      <c r="AF1040" s="91" t="str">
        <f t="shared" si="444"/>
        <v>-</v>
      </c>
      <c r="AG1040" s="91" t="str">
        <f t="shared" si="444"/>
        <v>-</v>
      </c>
      <c r="AH1040" s="91" t="str">
        <f t="shared" si="444"/>
        <v>-</v>
      </c>
      <c r="AI1040" s="91" t="str">
        <f t="shared" si="444"/>
        <v>-</v>
      </c>
      <c r="AJ1040" s="91" t="str">
        <f t="shared" si="444"/>
        <v>-</v>
      </c>
      <c r="AK1040" s="91" t="str">
        <f t="shared" si="444"/>
        <v>-</v>
      </c>
      <c r="AL1040" s="91" t="str">
        <f t="shared" si="444"/>
        <v>-</v>
      </c>
      <c r="AM1040" s="91" t="str">
        <f t="shared" si="444"/>
        <v>-</v>
      </c>
    </row>
    <row r="1041" spans="1:39">
      <c r="A1041" s="58" t="str">
        <f t="shared" si="441"/>
        <v/>
      </c>
      <c r="B1041" s="120" t="str">
        <f t="shared" si="441"/>
        <v/>
      </c>
      <c r="C1041" s="86" t="str">
        <f t="shared" si="441"/>
        <v/>
      </c>
      <c r="D1041" s="87" t="str">
        <f t="shared" si="441"/>
        <v/>
      </c>
      <c r="E1041" s="91" t="str">
        <f t="shared" ref="E1041:AM1041" si="445">IFERROR(RANK(E427,E$4:E$610,),"-")</f>
        <v>-</v>
      </c>
      <c r="F1041" s="91" t="str">
        <f t="shared" si="445"/>
        <v>-</v>
      </c>
      <c r="G1041" s="91" t="str">
        <f t="shared" si="445"/>
        <v>-</v>
      </c>
      <c r="H1041" s="91" t="str">
        <f t="shared" si="445"/>
        <v>-</v>
      </c>
      <c r="I1041" s="91" t="str">
        <f t="shared" si="445"/>
        <v>-</v>
      </c>
      <c r="J1041" s="91" t="str">
        <f t="shared" si="445"/>
        <v>-</v>
      </c>
      <c r="K1041" s="91" t="str">
        <f t="shared" si="445"/>
        <v>-</v>
      </c>
      <c r="L1041" s="91" t="str">
        <f t="shared" si="445"/>
        <v>-</v>
      </c>
      <c r="M1041" s="91" t="str">
        <f t="shared" si="445"/>
        <v>-</v>
      </c>
      <c r="N1041" s="91" t="str">
        <f t="shared" si="445"/>
        <v>-</v>
      </c>
      <c r="O1041" s="91" t="str">
        <f t="shared" si="445"/>
        <v>-</v>
      </c>
      <c r="P1041" s="91" t="str">
        <f t="shared" si="445"/>
        <v>-</v>
      </c>
      <c r="Q1041" s="91" t="str">
        <f t="shared" si="445"/>
        <v>-</v>
      </c>
      <c r="R1041" s="91" t="str">
        <f t="shared" si="445"/>
        <v>-</v>
      </c>
      <c r="S1041" s="91" t="str">
        <f t="shared" si="445"/>
        <v>-</v>
      </c>
      <c r="T1041" s="91" t="str">
        <f t="shared" si="445"/>
        <v>-</v>
      </c>
      <c r="U1041" s="91" t="str">
        <f t="shared" si="445"/>
        <v>-</v>
      </c>
      <c r="V1041" s="91" t="str">
        <f t="shared" si="445"/>
        <v>-</v>
      </c>
      <c r="W1041" s="91" t="str">
        <f t="shared" si="445"/>
        <v>-</v>
      </c>
      <c r="X1041" s="91" t="str">
        <f t="shared" si="445"/>
        <v>-</v>
      </c>
      <c r="Y1041" s="91" t="str">
        <f t="shared" si="445"/>
        <v>-</v>
      </c>
      <c r="Z1041" s="91" t="str">
        <f t="shared" si="445"/>
        <v>-</v>
      </c>
      <c r="AA1041" s="91" t="str">
        <f t="shared" si="445"/>
        <v>-</v>
      </c>
      <c r="AB1041" s="91" t="str">
        <f t="shared" si="445"/>
        <v>-</v>
      </c>
      <c r="AC1041" s="91" t="str">
        <f t="shared" si="445"/>
        <v>-</v>
      </c>
      <c r="AD1041" s="91" t="str">
        <f t="shared" si="445"/>
        <v>-</v>
      </c>
      <c r="AE1041" s="91" t="str">
        <f t="shared" si="445"/>
        <v>-</v>
      </c>
      <c r="AF1041" s="91" t="str">
        <f t="shared" si="445"/>
        <v>-</v>
      </c>
      <c r="AG1041" s="91" t="str">
        <f t="shared" si="445"/>
        <v>-</v>
      </c>
      <c r="AH1041" s="91" t="str">
        <f t="shared" si="445"/>
        <v>-</v>
      </c>
      <c r="AI1041" s="91" t="str">
        <f t="shared" si="445"/>
        <v>-</v>
      </c>
      <c r="AJ1041" s="91" t="str">
        <f t="shared" si="445"/>
        <v>-</v>
      </c>
      <c r="AK1041" s="91" t="str">
        <f t="shared" si="445"/>
        <v>-</v>
      </c>
      <c r="AL1041" s="91" t="str">
        <f t="shared" si="445"/>
        <v>-</v>
      </c>
      <c r="AM1041" s="91" t="str">
        <f t="shared" si="445"/>
        <v>-</v>
      </c>
    </row>
    <row r="1042" spans="1:39">
      <c r="A1042" s="58" t="str">
        <f t="shared" si="441"/>
        <v/>
      </c>
      <c r="B1042" s="120" t="str">
        <f t="shared" si="441"/>
        <v/>
      </c>
      <c r="C1042" s="86" t="str">
        <f t="shared" si="441"/>
        <v/>
      </c>
      <c r="D1042" s="87" t="str">
        <f t="shared" si="441"/>
        <v/>
      </c>
      <c r="E1042" s="91" t="str">
        <f t="shared" ref="E1042:AM1042" si="446">IFERROR(RANK(E428,E$4:E$610,),"-")</f>
        <v>-</v>
      </c>
      <c r="F1042" s="91" t="str">
        <f t="shared" si="446"/>
        <v>-</v>
      </c>
      <c r="G1042" s="91" t="str">
        <f t="shared" si="446"/>
        <v>-</v>
      </c>
      <c r="H1042" s="91" t="str">
        <f t="shared" si="446"/>
        <v>-</v>
      </c>
      <c r="I1042" s="91" t="str">
        <f t="shared" si="446"/>
        <v>-</v>
      </c>
      <c r="J1042" s="91" t="str">
        <f t="shared" si="446"/>
        <v>-</v>
      </c>
      <c r="K1042" s="91" t="str">
        <f t="shared" si="446"/>
        <v>-</v>
      </c>
      <c r="L1042" s="91" t="str">
        <f t="shared" si="446"/>
        <v>-</v>
      </c>
      <c r="M1042" s="91" t="str">
        <f t="shared" si="446"/>
        <v>-</v>
      </c>
      <c r="N1042" s="91" t="str">
        <f t="shared" si="446"/>
        <v>-</v>
      </c>
      <c r="O1042" s="91" t="str">
        <f t="shared" si="446"/>
        <v>-</v>
      </c>
      <c r="P1042" s="91" t="str">
        <f t="shared" si="446"/>
        <v>-</v>
      </c>
      <c r="Q1042" s="91" t="str">
        <f t="shared" si="446"/>
        <v>-</v>
      </c>
      <c r="R1042" s="91" t="str">
        <f t="shared" si="446"/>
        <v>-</v>
      </c>
      <c r="S1042" s="91" t="str">
        <f t="shared" si="446"/>
        <v>-</v>
      </c>
      <c r="T1042" s="91" t="str">
        <f t="shared" si="446"/>
        <v>-</v>
      </c>
      <c r="U1042" s="91" t="str">
        <f t="shared" si="446"/>
        <v>-</v>
      </c>
      <c r="V1042" s="91" t="str">
        <f t="shared" si="446"/>
        <v>-</v>
      </c>
      <c r="W1042" s="91" t="str">
        <f t="shared" si="446"/>
        <v>-</v>
      </c>
      <c r="X1042" s="91" t="str">
        <f t="shared" si="446"/>
        <v>-</v>
      </c>
      <c r="Y1042" s="91" t="str">
        <f t="shared" si="446"/>
        <v>-</v>
      </c>
      <c r="Z1042" s="91" t="str">
        <f t="shared" si="446"/>
        <v>-</v>
      </c>
      <c r="AA1042" s="91" t="str">
        <f t="shared" si="446"/>
        <v>-</v>
      </c>
      <c r="AB1042" s="91" t="str">
        <f t="shared" si="446"/>
        <v>-</v>
      </c>
      <c r="AC1042" s="91" t="str">
        <f t="shared" si="446"/>
        <v>-</v>
      </c>
      <c r="AD1042" s="91" t="str">
        <f t="shared" si="446"/>
        <v>-</v>
      </c>
      <c r="AE1042" s="91" t="str">
        <f t="shared" si="446"/>
        <v>-</v>
      </c>
      <c r="AF1042" s="91" t="str">
        <f t="shared" si="446"/>
        <v>-</v>
      </c>
      <c r="AG1042" s="91" t="str">
        <f t="shared" si="446"/>
        <v>-</v>
      </c>
      <c r="AH1042" s="91" t="str">
        <f t="shared" si="446"/>
        <v>-</v>
      </c>
      <c r="AI1042" s="91" t="str">
        <f t="shared" si="446"/>
        <v>-</v>
      </c>
      <c r="AJ1042" s="91" t="str">
        <f t="shared" si="446"/>
        <v>-</v>
      </c>
      <c r="AK1042" s="91" t="str">
        <f t="shared" si="446"/>
        <v>-</v>
      </c>
      <c r="AL1042" s="91" t="str">
        <f t="shared" si="446"/>
        <v>-</v>
      </c>
      <c r="AM1042" s="91" t="str">
        <f t="shared" si="446"/>
        <v>-</v>
      </c>
    </row>
    <row r="1043" spans="1:39">
      <c r="A1043" s="58" t="str">
        <f t="shared" si="441"/>
        <v/>
      </c>
      <c r="B1043" s="120" t="str">
        <f t="shared" si="441"/>
        <v/>
      </c>
      <c r="C1043" s="86" t="str">
        <f t="shared" si="441"/>
        <v/>
      </c>
      <c r="D1043" s="87" t="str">
        <f t="shared" si="441"/>
        <v/>
      </c>
      <c r="E1043" s="91" t="str">
        <f t="shared" ref="E1043:AM1043" si="447">IFERROR(RANK(E429,E$4:E$610,),"-")</f>
        <v>-</v>
      </c>
      <c r="F1043" s="91" t="str">
        <f t="shared" si="447"/>
        <v>-</v>
      </c>
      <c r="G1043" s="91" t="str">
        <f t="shared" si="447"/>
        <v>-</v>
      </c>
      <c r="H1043" s="91" t="str">
        <f t="shared" si="447"/>
        <v>-</v>
      </c>
      <c r="I1043" s="91" t="str">
        <f t="shared" si="447"/>
        <v>-</v>
      </c>
      <c r="J1043" s="91" t="str">
        <f t="shared" si="447"/>
        <v>-</v>
      </c>
      <c r="K1043" s="91" t="str">
        <f t="shared" si="447"/>
        <v>-</v>
      </c>
      <c r="L1043" s="91" t="str">
        <f t="shared" si="447"/>
        <v>-</v>
      </c>
      <c r="M1043" s="91" t="str">
        <f t="shared" si="447"/>
        <v>-</v>
      </c>
      <c r="N1043" s="91" t="str">
        <f t="shared" si="447"/>
        <v>-</v>
      </c>
      <c r="O1043" s="91" t="str">
        <f t="shared" si="447"/>
        <v>-</v>
      </c>
      <c r="P1043" s="91" t="str">
        <f t="shared" si="447"/>
        <v>-</v>
      </c>
      <c r="Q1043" s="91" t="str">
        <f t="shared" si="447"/>
        <v>-</v>
      </c>
      <c r="R1043" s="91" t="str">
        <f t="shared" si="447"/>
        <v>-</v>
      </c>
      <c r="S1043" s="91" t="str">
        <f t="shared" si="447"/>
        <v>-</v>
      </c>
      <c r="T1043" s="91" t="str">
        <f t="shared" si="447"/>
        <v>-</v>
      </c>
      <c r="U1043" s="91" t="str">
        <f t="shared" si="447"/>
        <v>-</v>
      </c>
      <c r="V1043" s="91" t="str">
        <f t="shared" si="447"/>
        <v>-</v>
      </c>
      <c r="W1043" s="91" t="str">
        <f t="shared" si="447"/>
        <v>-</v>
      </c>
      <c r="X1043" s="91" t="str">
        <f t="shared" si="447"/>
        <v>-</v>
      </c>
      <c r="Y1043" s="91" t="str">
        <f t="shared" si="447"/>
        <v>-</v>
      </c>
      <c r="Z1043" s="91" t="str">
        <f t="shared" si="447"/>
        <v>-</v>
      </c>
      <c r="AA1043" s="91" t="str">
        <f t="shared" si="447"/>
        <v>-</v>
      </c>
      <c r="AB1043" s="91" t="str">
        <f t="shared" si="447"/>
        <v>-</v>
      </c>
      <c r="AC1043" s="91" t="str">
        <f t="shared" si="447"/>
        <v>-</v>
      </c>
      <c r="AD1043" s="91" t="str">
        <f t="shared" si="447"/>
        <v>-</v>
      </c>
      <c r="AE1043" s="91" t="str">
        <f t="shared" si="447"/>
        <v>-</v>
      </c>
      <c r="AF1043" s="91" t="str">
        <f t="shared" si="447"/>
        <v>-</v>
      </c>
      <c r="AG1043" s="91" t="str">
        <f t="shared" si="447"/>
        <v>-</v>
      </c>
      <c r="AH1043" s="91" t="str">
        <f t="shared" si="447"/>
        <v>-</v>
      </c>
      <c r="AI1043" s="91" t="str">
        <f t="shared" si="447"/>
        <v>-</v>
      </c>
      <c r="AJ1043" s="91" t="str">
        <f t="shared" si="447"/>
        <v>-</v>
      </c>
      <c r="AK1043" s="91" t="str">
        <f t="shared" si="447"/>
        <v>-</v>
      </c>
      <c r="AL1043" s="91" t="str">
        <f t="shared" si="447"/>
        <v>-</v>
      </c>
      <c r="AM1043" s="91" t="str">
        <f t="shared" si="447"/>
        <v>-</v>
      </c>
    </row>
    <row r="1044" spans="1:39">
      <c r="A1044" s="58" t="str">
        <f t="shared" si="441"/>
        <v/>
      </c>
      <c r="B1044" s="120" t="str">
        <f t="shared" si="441"/>
        <v/>
      </c>
      <c r="C1044" s="86" t="str">
        <f t="shared" si="441"/>
        <v/>
      </c>
      <c r="D1044" s="87" t="str">
        <f t="shared" si="441"/>
        <v/>
      </c>
      <c r="E1044" s="91" t="str">
        <f t="shared" ref="E1044:AM1044" si="448">IFERROR(RANK(E430,E$4:E$610,),"-")</f>
        <v>-</v>
      </c>
      <c r="F1044" s="91" t="str">
        <f t="shared" si="448"/>
        <v>-</v>
      </c>
      <c r="G1044" s="91" t="str">
        <f t="shared" si="448"/>
        <v>-</v>
      </c>
      <c r="H1044" s="91" t="str">
        <f t="shared" si="448"/>
        <v>-</v>
      </c>
      <c r="I1044" s="91" t="str">
        <f t="shared" si="448"/>
        <v>-</v>
      </c>
      <c r="J1044" s="91" t="str">
        <f t="shared" si="448"/>
        <v>-</v>
      </c>
      <c r="K1044" s="91" t="str">
        <f t="shared" si="448"/>
        <v>-</v>
      </c>
      <c r="L1044" s="91" t="str">
        <f t="shared" si="448"/>
        <v>-</v>
      </c>
      <c r="M1044" s="91" t="str">
        <f t="shared" si="448"/>
        <v>-</v>
      </c>
      <c r="N1044" s="91" t="str">
        <f t="shared" si="448"/>
        <v>-</v>
      </c>
      <c r="O1044" s="91" t="str">
        <f t="shared" si="448"/>
        <v>-</v>
      </c>
      <c r="P1044" s="91" t="str">
        <f t="shared" si="448"/>
        <v>-</v>
      </c>
      <c r="Q1044" s="91" t="str">
        <f t="shared" si="448"/>
        <v>-</v>
      </c>
      <c r="R1044" s="91" t="str">
        <f t="shared" si="448"/>
        <v>-</v>
      </c>
      <c r="S1044" s="91" t="str">
        <f t="shared" si="448"/>
        <v>-</v>
      </c>
      <c r="T1044" s="91" t="str">
        <f t="shared" si="448"/>
        <v>-</v>
      </c>
      <c r="U1044" s="91" t="str">
        <f t="shared" si="448"/>
        <v>-</v>
      </c>
      <c r="V1044" s="91" t="str">
        <f t="shared" si="448"/>
        <v>-</v>
      </c>
      <c r="W1044" s="91" t="str">
        <f t="shared" si="448"/>
        <v>-</v>
      </c>
      <c r="X1044" s="91" t="str">
        <f t="shared" si="448"/>
        <v>-</v>
      </c>
      <c r="Y1044" s="91" t="str">
        <f t="shared" si="448"/>
        <v>-</v>
      </c>
      <c r="Z1044" s="91" t="str">
        <f t="shared" si="448"/>
        <v>-</v>
      </c>
      <c r="AA1044" s="91" t="str">
        <f t="shared" si="448"/>
        <v>-</v>
      </c>
      <c r="AB1044" s="91" t="str">
        <f t="shared" si="448"/>
        <v>-</v>
      </c>
      <c r="AC1044" s="91" t="str">
        <f t="shared" si="448"/>
        <v>-</v>
      </c>
      <c r="AD1044" s="91" t="str">
        <f t="shared" si="448"/>
        <v>-</v>
      </c>
      <c r="AE1044" s="91" t="str">
        <f t="shared" si="448"/>
        <v>-</v>
      </c>
      <c r="AF1044" s="91" t="str">
        <f t="shared" si="448"/>
        <v>-</v>
      </c>
      <c r="AG1044" s="91" t="str">
        <f t="shared" si="448"/>
        <v>-</v>
      </c>
      <c r="AH1044" s="91" t="str">
        <f t="shared" si="448"/>
        <v>-</v>
      </c>
      <c r="AI1044" s="91" t="str">
        <f t="shared" si="448"/>
        <v>-</v>
      </c>
      <c r="AJ1044" s="91" t="str">
        <f t="shared" si="448"/>
        <v>-</v>
      </c>
      <c r="AK1044" s="91" t="str">
        <f t="shared" si="448"/>
        <v>-</v>
      </c>
      <c r="AL1044" s="91" t="str">
        <f t="shared" si="448"/>
        <v>-</v>
      </c>
      <c r="AM1044" s="91" t="str">
        <f t="shared" si="448"/>
        <v>-</v>
      </c>
    </row>
    <row r="1045" spans="1:39">
      <c r="A1045" s="58" t="str">
        <f t="shared" si="441"/>
        <v/>
      </c>
      <c r="B1045" s="120" t="str">
        <f t="shared" si="441"/>
        <v/>
      </c>
      <c r="C1045" s="86" t="str">
        <f t="shared" si="441"/>
        <v/>
      </c>
      <c r="D1045" s="87" t="str">
        <f t="shared" si="441"/>
        <v/>
      </c>
      <c r="E1045" s="91" t="str">
        <f t="shared" ref="E1045:AM1045" si="449">IFERROR(RANK(E431,E$4:E$610,),"-")</f>
        <v>-</v>
      </c>
      <c r="F1045" s="91" t="str">
        <f t="shared" si="449"/>
        <v>-</v>
      </c>
      <c r="G1045" s="91" t="str">
        <f t="shared" si="449"/>
        <v>-</v>
      </c>
      <c r="H1045" s="91" t="str">
        <f t="shared" si="449"/>
        <v>-</v>
      </c>
      <c r="I1045" s="91" t="str">
        <f t="shared" si="449"/>
        <v>-</v>
      </c>
      <c r="J1045" s="91" t="str">
        <f t="shared" si="449"/>
        <v>-</v>
      </c>
      <c r="K1045" s="91" t="str">
        <f t="shared" si="449"/>
        <v>-</v>
      </c>
      <c r="L1045" s="91" t="str">
        <f t="shared" si="449"/>
        <v>-</v>
      </c>
      <c r="M1045" s="91" t="str">
        <f t="shared" si="449"/>
        <v>-</v>
      </c>
      <c r="N1045" s="91" t="str">
        <f t="shared" si="449"/>
        <v>-</v>
      </c>
      <c r="O1045" s="91" t="str">
        <f t="shared" si="449"/>
        <v>-</v>
      </c>
      <c r="P1045" s="91" t="str">
        <f t="shared" si="449"/>
        <v>-</v>
      </c>
      <c r="Q1045" s="91" t="str">
        <f t="shared" si="449"/>
        <v>-</v>
      </c>
      <c r="R1045" s="91" t="str">
        <f t="shared" si="449"/>
        <v>-</v>
      </c>
      <c r="S1045" s="91" t="str">
        <f t="shared" si="449"/>
        <v>-</v>
      </c>
      <c r="T1045" s="91" t="str">
        <f t="shared" si="449"/>
        <v>-</v>
      </c>
      <c r="U1045" s="91" t="str">
        <f t="shared" si="449"/>
        <v>-</v>
      </c>
      <c r="V1045" s="91" t="str">
        <f t="shared" si="449"/>
        <v>-</v>
      </c>
      <c r="W1045" s="91" t="str">
        <f t="shared" si="449"/>
        <v>-</v>
      </c>
      <c r="X1045" s="91" t="str">
        <f t="shared" si="449"/>
        <v>-</v>
      </c>
      <c r="Y1045" s="91" t="str">
        <f t="shared" si="449"/>
        <v>-</v>
      </c>
      <c r="Z1045" s="91" t="str">
        <f t="shared" si="449"/>
        <v>-</v>
      </c>
      <c r="AA1045" s="91" t="str">
        <f t="shared" si="449"/>
        <v>-</v>
      </c>
      <c r="AB1045" s="91" t="str">
        <f t="shared" si="449"/>
        <v>-</v>
      </c>
      <c r="AC1045" s="91" t="str">
        <f t="shared" si="449"/>
        <v>-</v>
      </c>
      <c r="AD1045" s="91" t="str">
        <f t="shared" si="449"/>
        <v>-</v>
      </c>
      <c r="AE1045" s="91" t="str">
        <f t="shared" si="449"/>
        <v>-</v>
      </c>
      <c r="AF1045" s="91" t="str">
        <f t="shared" si="449"/>
        <v>-</v>
      </c>
      <c r="AG1045" s="91" t="str">
        <f t="shared" si="449"/>
        <v>-</v>
      </c>
      <c r="AH1045" s="91" t="str">
        <f t="shared" si="449"/>
        <v>-</v>
      </c>
      <c r="AI1045" s="91" t="str">
        <f t="shared" si="449"/>
        <v>-</v>
      </c>
      <c r="AJ1045" s="91" t="str">
        <f t="shared" si="449"/>
        <v>-</v>
      </c>
      <c r="AK1045" s="91" t="str">
        <f t="shared" si="449"/>
        <v>-</v>
      </c>
      <c r="AL1045" s="91" t="str">
        <f t="shared" si="449"/>
        <v>-</v>
      </c>
      <c r="AM1045" s="91" t="str">
        <f t="shared" si="449"/>
        <v>-</v>
      </c>
    </row>
    <row r="1046" spans="1:39">
      <c r="A1046" s="58" t="str">
        <f t="shared" si="441"/>
        <v/>
      </c>
      <c r="B1046" s="120" t="str">
        <f t="shared" si="441"/>
        <v/>
      </c>
      <c r="C1046" s="86" t="str">
        <f t="shared" si="441"/>
        <v/>
      </c>
      <c r="D1046" s="87" t="str">
        <f t="shared" si="441"/>
        <v/>
      </c>
      <c r="E1046" s="91" t="str">
        <f t="shared" ref="E1046:AM1046" si="450">IFERROR(RANK(E432,E$4:E$610,),"-")</f>
        <v>-</v>
      </c>
      <c r="F1046" s="91" t="str">
        <f t="shared" si="450"/>
        <v>-</v>
      </c>
      <c r="G1046" s="91" t="str">
        <f t="shared" si="450"/>
        <v>-</v>
      </c>
      <c r="H1046" s="91" t="str">
        <f t="shared" si="450"/>
        <v>-</v>
      </c>
      <c r="I1046" s="91" t="str">
        <f t="shared" si="450"/>
        <v>-</v>
      </c>
      <c r="J1046" s="91" t="str">
        <f t="shared" si="450"/>
        <v>-</v>
      </c>
      <c r="K1046" s="91" t="str">
        <f t="shared" si="450"/>
        <v>-</v>
      </c>
      <c r="L1046" s="91" t="str">
        <f t="shared" si="450"/>
        <v>-</v>
      </c>
      <c r="M1046" s="91" t="str">
        <f t="shared" si="450"/>
        <v>-</v>
      </c>
      <c r="N1046" s="91" t="str">
        <f t="shared" si="450"/>
        <v>-</v>
      </c>
      <c r="O1046" s="91" t="str">
        <f t="shared" si="450"/>
        <v>-</v>
      </c>
      <c r="P1046" s="91" t="str">
        <f t="shared" si="450"/>
        <v>-</v>
      </c>
      <c r="Q1046" s="91" t="str">
        <f t="shared" si="450"/>
        <v>-</v>
      </c>
      <c r="R1046" s="91" t="str">
        <f t="shared" si="450"/>
        <v>-</v>
      </c>
      <c r="S1046" s="91" t="str">
        <f t="shared" si="450"/>
        <v>-</v>
      </c>
      <c r="T1046" s="91" t="str">
        <f t="shared" si="450"/>
        <v>-</v>
      </c>
      <c r="U1046" s="91" t="str">
        <f t="shared" si="450"/>
        <v>-</v>
      </c>
      <c r="V1046" s="91" t="str">
        <f t="shared" si="450"/>
        <v>-</v>
      </c>
      <c r="W1046" s="91" t="str">
        <f t="shared" si="450"/>
        <v>-</v>
      </c>
      <c r="X1046" s="91" t="str">
        <f t="shared" si="450"/>
        <v>-</v>
      </c>
      <c r="Y1046" s="91" t="str">
        <f t="shared" si="450"/>
        <v>-</v>
      </c>
      <c r="Z1046" s="91" t="str">
        <f t="shared" si="450"/>
        <v>-</v>
      </c>
      <c r="AA1046" s="91" t="str">
        <f t="shared" si="450"/>
        <v>-</v>
      </c>
      <c r="AB1046" s="91" t="str">
        <f t="shared" si="450"/>
        <v>-</v>
      </c>
      <c r="AC1046" s="91" t="str">
        <f t="shared" si="450"/>
        <v>-</v>
      </c>
      <c r="AD1046" s="91" t="str">
        <f t="shared" si="450"/>
        <v>-</v>
      </c>
      <c r="AE1046" s="91" t="str">
        <f t="shared" si="450"/>
        <v>-</v>
      </c>
      <c r="AF1046" s="91" t="str">
        <f t="shared" si="450"/>
        <v>-</v>
      </c>
      <c r="AG1046" s="91" t="str">
        <f t="shared" si="450"/>
        <v>-</v>
      </c>
      <c r="AH1046" s="91" t="str">
        <f t="shared" si="450"/>
        <v>-</v>
      </c>
      <c r="AI1046" s="91" t="str">
        <f t="shared" si="450"/>
        <v>-</v>
      </c>
      <c r="AJ1046" s="91" t="str">
        <f t="shared" si="450"/>
        <v>-</v>
      </c>
      <c r="AK1046" s="91" t="str">
        <f t="shared" si="450"/>
        <v>-</v>
      </c>
      <c r="AL1046" s="91" t="str">
        <f t="shared" si="450"/>
        <v>-</v>
      </c>
      <c r="AM1046" s="91" t="str">
        <f t="shared" si="450"/>
        <v>-</v>
      </c>
    </row>
    <row r="1047" spans="1:39">
      <c r="A1047" s="58" t="str">
        <f t="shared" si="441"/>
        <v/>
      </c>
      <c r="B1047" s="120" t="str">
        <f t="shared" si="441"/>
        <v/>
      </c>
      <c r="C1047" s="86" t="str">
        <f t="shared" si="441"/>
        <v/>
      </c>
      <c r="D1047" s="87" t="str">
        <f t="shared" si="441"/>
        <v/>
      </c>
      <c r="E1047" s="91" t="str">
        <f t="shared" ref="E1047:AM1047" si="451">IFERROR(RANK(E433,E$4:E$610,),"-")</f>
        <v>-</v>
      </c>
      <c r="F1047" s="91" t="str">
        <f t="shared" si="451"/>
        <v>-</v>
      </c>
      <c r="G1047" s="91" t="str">
        <f t="shared" si="451"/>
        <v>-</v>
      </c>
      <c r="H1047" s="91" t="str">
        <f t="shared" si="451"/>
        <v>-</v>
      </c>
      <c r="I1047" s="91" t="str">
        <f t="shared" si="451"/>
        <v>-</v>
      </c>
      <c r="J1047" s="91" t="str">
        <f t="shared" si="451"/>
        <v>-</v>
      </c>
      <c r="K1047" s="91" t="str">
        <f t="shared" si="451"/>
        <v>-</v>
      </c>
      <c r="L1047" s="91" t="str">
        <f t="shared" si="451"/>
        <v>-</v>
      </c>
      <c r="M1047" s="91" t="str">
        <f t="shared" si="451"/>
        <v>-</v>
      </c>
      <c r="N1047" s="91" t="str">
        <f t="shared" si="451"/>
        <v>-</v>
      </c>
      <c r="O1047" s="91" t="str">
        <f t="shared" si="451"/>
        <v>-</v>
      </c>
      <c r="P1047" s="91" t="str">
        <f t="shared" si="451"/>
        <v>-</v>
      </c>
      <c r="Q1047" s="91" t="str">
        <f t="shared" si="451"/>
        <v>-</v>
      </c>
      <c r="R1047" s="91" t="str">
        <f t="shared" si="451"/>
        <v>-</v>
      </c>
      <c r="S1047" s="91" t="str">
        <f t="shared" si="451"/>
        <v>-</v>
      </c>
      <c r="T1047" s="91" t="str">
        <f t="shared" si="451"/>
        <v>-</v>
      </c>
      <c r="U1047" s="91" t="str">
        <f t="shared" si="451"/>
        <v>-</v>
      </c>
      <c r="V1047" s="91" t="str">
        <f t="shared" si="451"/>
        <v>-</v>
      </c>
      <c r="W1047" s="91" t="str">
        <f t="shared" si="451"/>
        <v>-</v>
      </c>
      <c r="X1047" s="91" t="str">
        <f t="shared" si="451"/>
        <v>-</v>
      </c>
      <c r="Y1047" s="91" t="str">
        <f t="shared" si="451"/>
        <v>-</v>
      </c>
      <c r="Z1047" s="91" t="str">
        <f t="shared" si="451"/>
        <v>-</v>
      </c>
      <c r="AA1047" s="91" t="str">
        <f t="shared" si="451"/>
        <v>-</v>
      </c>
      <c r="AB1047" s="91" t="str">
        <f t="shared" si="451"/>
        <v>-</v>
      </c>
      <c r="AC1047" s="91" t="str">
        <f t="shared" si="451"/>
        <v>-</v>
      </c>
      <c r="AD1047" s="91" t="str">
        <f t="shared" si="451"/>
        <v>-</v>
      </c>
      <c r="AE1047" s="91" t="str">
        <f t="shared" si="451"/>
        <v>-</v>
      </c>
      <c r="AF1047" s="91" t="str">
        <f t="shared" si="451"/>
        <v>-</v>
      </c>
      <c r="AG1047" s="91" t="str">
        <f t="shared" si="451"/>
        <v>-</v>
      </c>
      <c r="AH1047" s="91" t="str">
        <f t="shared" si="451"/>
        <v>-</v>
      </c>
      <c r="AI1047" s="91" t="str">
        <f t="shared" si="451"/>
        <v>-</v>
      </c>
      <c r="AJ1047" s="91" t="str">
        <f t="shared" si="451"/>
        <v>-</v>
      </c>
      <c r="AK1047" s="91" t="str">
        <f t="shared" si="451"/>
        <v>-</v>
      </c>
      <c r="AL1047" s="91" t="str">
        <f t="shared" si="451"/>
        <v>-</v>
      </c>
      <c r="AM1047" s="91" t="str">
        <f t="shared" si="451"/>
        <v>-</v>
      </c>
    </row>
    <row r="1048" spans="1:39">
      <c r="A1048" s="58" t="str">
        <f t="shared" si="441"/>
        <v/>
      </c>
      <c r="B1048" s="120" t="str">
        <f t="shared" si="441"/>
        <v/>
      </c>
      <c r="C1048" s="86" t="str">
        <f t="shared" si="441"/>
        <v/>
      </c>
      <c r="D1048" s="87" t="str">
        <f t="shared" si="441"/>
        <v/>
      </c>
      <c r="E1048" s="91" t="str">
        <f t="shared" ref="E1048:AM1048" si="452">IFERROR(RANK(E434,E$4:E$610,),"-")</f>
        <v>-</v>
      </c>
      <c r="F1048" s="91" t="str">
        <f t="shared" si="452"/>
        <v>-</v>
      </c>
      <c r="G1048" s="91" t="str">
        <f t="shared" si="452"/>
        <v>-</v>
      </c>
      <c r="H1048" s="91" t="str">
        <f t="shared" si="452"/>
        <v>-</v>
      </c>
      <c r="I1048" s="91" t="str">
        <f t="shared" si="452"/>
        <v>-</v>
      </c>
      <c r="J1048" s="91" t="str">
        <f t="shared" si="452"/>
        <v>-</v>
      </c>
      <c r="K1048" s="91" t="str">
        <f t="shared" si="452"/>
        <v>-</v>
      </c>
      <c r="L1048" s="91" t="str">
        <f t="shared" si="452"/>
        <v>-</v>
      </c>
      <c r="M1048" s="91" t="str">
        <f t="shared" si="452"/>
        <v>-</v>
      </c>
      <c r="N1048" s="91" t="str">
        <f t="shared" si="452"/>
        <v>-</v>
      </c>
      <c r="O1048" s="91" t="str">
        <f t="shared" si="452"/>
        <v>-</v>
      </c>
      <c r="P1048" s="91" t="str">
        <f t="shared" si="452"/>
        <v>-</v>
      </c>
      <c r="Q1048" s="91" t="str">
        <f t="shared" si="452"/>
        <v>-</v>
      </c>
      <c r="R1048" s="91" t="str">
        <f t="shared" si="452"/>
        <v>-</v>
      </c>
      <c r="S1048" s="91" t="str">
        <f t="shared" si="452"/>
        <v>-</v>
      </c>
      <c r="T1048" s="91" t="str">
        <f t="shared" si="452"/>
        <v>-</v>
      </c>
      <c r="U1048" s="91" t="str">
        <f t="shared" si="452"/>
        <v>-</v>
      </c>
      <c r="V1048" s="91" t="str">
        <f t="shared" si="452"/>
        <v>-</v>
      </c>
      <c r="W1048" s="91" t="str">
        <f t="shared" si="452"/>
        <v>-</v>
      </c>
      <c r="X1048" s="91" t="str">
        <f t="shared" si="452"/>
        <v>-</v>
      </c>
      <c r="Y1048" s="91" t="str">
        <f t="shared" si="452"/>
        <v>-</v>
      </c>
      <c r="Z1048" s="91" t="str">
        <f t="shared" si="452"/>
        <v>-</v>
      </c>
      <c r="AA1048" s="91" t="str">
        <f t="shared" si="452"/>
        <v>-</v>
      </c>
      <c r="AB1048" s="91" t="str">
        <f t="shared" si="452"/>
        <v>-</v>
      </c>
      <c r="AC1048" s="91" t="str">
        <f t="shared" si="452"/>
        <v>-</v>
      </c>
      <c r="AD1048" s="91" t="str">
        <f t="shared" si="452"/>
        <v>-</v>
      </c>
      <c r="AE1048" s="91" t="str">
        <f t="shared" si="452"/>
        <v>-</v>
      </c>
      <c r="AF1048" s="91" t="str">
        <f t="shared" si="452"/>
        <v>-</v>
      </c>
      <c r="AG1048" s="91" t="str">
        <f t="shared" si="452"/>
        <v>-</v>
      </c>
      <c r="AH1048" s="91" t="str">
        <f t="shared" si="452"/>
        <v>-</v>
      </c>
      <c r="AI1048" s="91" t="str">
        <f t="shared" si="452"/>
        <v>-</v>
      </c>
      <c r="AJ1048" s="91" t="str">
        <f t="shared" si="452"/>
        <v>-</v>
      </c>
      <c r="AK1048" s="91" t="str">
        <f t="shared" si="452"/>
        <v>-</v>
      </c>
      <c r="AL1048" s="91" t="str">
        <f t="shared" si="452"/>
        <v>-</v>
      </c>
      <c r="AM1048" s="91" t="str">
        <f t="shared" si="452"/>
        <v>-</v>
      </c>
    </row>
    <row r="1049" spans="1:39">
      <c r="A1049" s="58" t="str">
        <f t="shared" si="441"/>
        <v/>
      </c>
      <c r="B1049" s="120" t="str">
        <f t="shared" si="441"/>
        <v/>
      </c>
      <c r="C1049" s="86" t="str">
        <f t="shared" si="441"/>
        <v/>
      </c>
      <c r="D1049" s="87" t="str">
        <f t="shared" si="441"/>
        <v/>
      </c>
      <c r="E1049" s="91" t="str">
        <f t="shared" ref="E1049:AM1049" si="453">IFERROR(RANK(E435,E$4:E$610,),"-")</f>
        <v>-</v>
      </c>
      <c r="F1049" s="91" t="str">
        <f t="shared" si="453"/>
        <v>-</v>
      </c>
      <c r="G1049" s="91" t="str">
        <f t="shared" si="453"/>
        <v>-</v>
      </c>
      <c r="H1049" s="91" t="str">
        <f t="shared" si="453"/>
        <v>-</v>
      </c>
      <c r="I1049" s="91" t="str">
        <f t="shared" si="453"/>
        <v>-</v>
      </c>
      <c r="J1049" s="91" t="str">
        <f t="shared" si="453"/>
        <v>-</v>
      </c>
      <c r="K1049" s="91" t="str">
        <f t="shared" si="453"/>
        <v>-</v>
      </c>
      <c r="L1049" s="91" t="str">
        <f t="shared" si="453"/>
        <v>-</v>
      </c>
      <c r="M1049" s="91" t="str">
        <f t="shared" si="453"/>
        <v>-</v>
      </c>
      <c r="N1049" s="91" t="str">
        <f t="shared" si="453"/>
        <v>-</v>
      </c>
      <c r="O1049" s="91" t="str">
        <f t="shared" si="453"/>
        <v>-</v>
      </c>
      <c r="P1049" s="91" t="str">
        <f t="shared" si="453"/>
        <v>-</v>
      </c>
      <c r="Q1049" s="91" t="str">
        <f t="shared" si="453"/>
        <v>-</v>
      </c>
      <c r="R1049" s="91" t="str">
        <f t="shared" si="453"/>
        <v>-</v>
      </c>
      <c r="S1049" s="91" t="str">
        <f t="shared" si="453"/>
        <v>-</v>
      </c>
      <c r="T1049" s="91" t="str">
        <f t="shared" si="453"/>
        <v>-</v>
      </c>
      <c r="U1049" s="91" t="str">
        <f t="shared" si="453"/>
        <v>-</v>
      </c>
      <c r="V1049" s="91" t="str">
        <f t="shared" si="453"/>
        <v>-</v>
      </c>
      <c r="W1049" s="91" t="str">
        <f t="shared" si="453"/>
        <v>-</v>
      </c>
      <c r="X1049" s="91" t="str">
        <f t="shared" si="453"/>
        <v>-</v>
      </c>
      <c r="Y1049" s="91" t="str">
        <f t="shared" si="453"/>
        <v>-</v>
      </c>
      <c r="Z1049" s="91" t="str">
        <f t="shared" si="453"/>
        <v>-</v>
      </c>
      <c r="AA1049" s="91" t="str">
        <f t="shared" si="453"/>
        <v>-</v>
      </c>
      <c r="AB1049" s="91" t="str">
        <f t="shared" si="453"/>
        <v>-</v>
      </c>
      <c r="AC1049" s="91" t="str">
        <f t="shared" si="453"/>
        <v>-</v>
      </c>
      <c r="AD1049" s="91" t="str">
        <f t="shared" si="453"/>
        <v>-</v>
      </c>
      <c r="AE1049" s="91" t="str">
        <f t="shared" si="453"/>
        <v>-</v>
      </c>
      <c r="AF1049" s="91" t="str">
        <f t="shared" si="453"/>
        <v>-</v>
      </c>
      <c r="AG1049" s="91" t="str">
        <f t="shared" si="453"/>
        <v>-</v>
      </c>
      <c r="AH1049" s="91" t="str">
        <f t="shared" si="453"/>
        <v>-</v>
      </c>
      <c r="AI1049" s="91" t="str">
        <f t="shared" si="453"/>
        <v>-</v>
      </c>
      <c r="AJ1049" s="91" t="str">
        <f t="shared" si="453"/>
        <v>-</v>
      </c>
      <c r="AK1049" s="91" t="str">
        <f t="shared" si="453"/>
        <v>-</v>
      </c>
      <c r="AL1049" s="91" t="str">
        <f t="shared" si="453"/>
        <v>-</v>
      </c>
      <c r="AM1049" s="91" t="str">
        <f t="shared" si="453"/>
        <v>-</v>
      </c>
    </row>
    <row r="1050" spans="1:39">
      <c r="A1050" s="58" t="str">
        <f t="shared" si="441"/>
        <v/>
      </c>
      <c r="B1050" s="120" t="str">
        <f t="shared" si="441"/>
        <v/>
      </c>
      <c r="C1050" s="86" t="str">
        <f t="shared" si="441"/>
        <v/>
      </c>
      <c r="D1050" s="87" t="str">
        <f t="shared" si="441"/>
        <v/>
      </c>
      <c r="E1050" s="91" t="str">
        <f t="shared" ref="E1050:AM1050" si="454">IFERROR(RANK(E436,E$4:E$610,),"-")</f>
        <v>-</v>
      </c>
      <c r="F1050" s="91" t="str">
        <f t="shared" si="454"/>
        <v>-</v>
      </c>
      <c r="G1050" s="91" t="str">
        <f t="shared" si="454"/>
        <v>-</v>
      </c>
      <c r="H1050" s="91" t="str">
        <f t="shared" si="454"/>
        <v>-</v>
      </c>
      <c r="I1050" s="91" t="str">
        <f t="shared" si="454"/>
        <v>-</v>
      </c>
      <c r="J1050" s="91" t="str">
        <f t="shared" si="454"/>
        <v>-</v>
      </c>
      <c r="K1050" s="91" t="str">
        <f t="shared" si="454"/>
        <v>-</v>
      </c>
      <c r="L1050" s="91" t="str">
        <f t="shared" si="454"/>
        <v>-</v>
      </c>
      <c r="M1050" s="91" t="str">
        <f t="shared" si="454"/>
        <v>-</v>
      </c>
      <c r="N1050" s="91" t="str">
        <f t="shared" si="454"/>
        <v>-</v>
      </c>
      <c r="O1050" s="91" t="str">
        <f t="shared" si="454"/>
        <v>-</v>
      </c>
      <c r="P1050" s="91" t="str">
        <f t="shared" si="454"/>
        <v>-</v>
      </c>
      <c r="Q1050" s="91" t="str">
        <f t="shared" si="454"/>
        <v>-</v>
      </c>
      <c r="R1050" s="91" t="str">
        <f t="shared" si="454"/>
        <v>-</v>
      </c>
      <c r="S1050" s="91" t="str">
        <f t="shared" si="454"/>
        <v>-</v>
      </c>
      <c r="T1050" s="91" t="str">
        <f t="shared" si="454"/>
        <v>-</v>
      </c>
      <c r="U1050" s="91" t="str">
        <f t="shared" si="454"/>
        <v>-</v>
      </c>
      <c r="V1050" s="91" t="str">
        <f t="shared" si="454"/>
        <v>-</v>
      </c>
      <c r="W1050" s="91" t="str">
        <f t="shared" si="454"/>
        <v>-</v>
      </c>
      <c r="X1050" s="91" t="str">
        <f t="shared" si="454"/>
        <v>-</v>
      </c>
      <c r="Y1050" s="91" t="str">
        <f t="shared" si="454"/>
        <v>-</v>
      </c>
      <c r="Z1050" s="91" t="str">
        <f t="shared" si="454"/>
        <v>-</v>
      </c>
      <c r="AA1050" s="91" t="str">
        <f t="shared" si="454"/>
        <v>-</v>
      </c>
      <c r="AB1050" s="91" t="str">
        <f t="shared" si="454"/>
        <v>-</v>
      </c>
      <c r="AC1050" s="91" t="str">
        <f t="shared" si="454"/>
        <v>-</v>
      </c>
      <c r="AD1050" s="91" t="str">
        <f t="shared" si="454"/>
        <v>-</v>
      </c>
      <c r="AE1050" s="91" t="str">
        <f t="shared" si="454"/>
        <v>-</v>
      </c>
      <c r="AF1050" s="91" t="str">
        <f t="shared" si="454"/>
        <v>-</v>
      </c>
      <c r="AG1050" s="91" t="str">
        <f t="shared" si="454"/>
        <v>-</v>
      </c>
      <c r="AH1050" s="91" t="str">
        <f t="shared" si="454"/>
        <v>-</v>
      </c>
      <c r="AI1050" s="91" t="str">
        <f t="shared" si="454"/>
        <v>-</v>
      </c>
      <c r="AJ1050" s="91" t="str">
        <f t="shared" si="454"/>
        <v>-</v>
      </c>
      <c r="AK1050" s="91" t="str">
        <f t="shared" si="454"/>
        <v>-</v>
      </c>
      <c r="AL1050" s="91" t="str">
        <f t="shared" si="454"/>
        <v>-</v>
      </c>
      <c r="AM1050" s="91" t="str">
        <f t="shared" si="454"/>
        <v>-</v>
      </c>
    </row>
    <row r="1051" spans="1:39">
      <c r="A1051" s="58" t="str">
        <f t="shared" si="441"/>
        <v/>
      </c>
      <c r="B1051" s="120" t="str">
        <f t="shared" si="441"/>
        <v/>
      </c>
      <c r="C1051" s="86" t="str">
        <f t="shared" si="441"/>
        <v/>
      </c>
      <c r="D1051" s="87" t="str">
        <f t="shared" si="441"/>
        <v/>
      </c>
      <c r="E1051" s="91" t="str">
        <f t="shared" ref="E1051:AM1051" si="455">IFERROR(RANK(E437,E$4:E$610,),"-")</f>
        <v>-</v>
      </c>
      <c r="F1051" s="91" t="str">
        <f t="shared" si="455"/>
        <v>-</v>
      </c>
      <c r="G1051" s="91" t="str">
        <f t="shared" si="455"/>
        <v>-</v>
      </c>
      <c r="H1051" s="91" t="str">
        <f t="shared" si="455"/>
        <v>-</v>
      </c>
      <c r="I1051" s="91" t="str">
        <f t="shared" si="455"/>
        <v>-</v>
      </c>
      <c r="J1051" s="91" t="str">
        <f t="shared" si="455"/>
        <v>-</v>
      </c>
      <c r="K1051" s="91" t="str">
        <f t="shared" si="455"/>
        <v>-</v>
      </c>
      <c r="L1051" s="91" t="str">
        <f t="shared" si="455"/>
        <v>-</v>
      </c>
      <c r="M1051" s="91" t="str">
        <f t="shared" si="455"/>
        <v>-</v>
      </c>
      <c r="N1051" s="91" t="str">
        <f t="shared" si="455"/>
        <v>-</v>
      </c>
      <c r="O1051" s="91" t="str">
        <f t="shared" si="455"/>
        <v>-</v>
      </c>
      <c r="P1051" s="91" t="str">
        <f t="shared" si="455"/>
        <v>-</v>
      </c>
      <c r="Q1051" s="91" t="str">
        <f t="shared" si="455"/>
        <v>-</v>
      </c>
      <c r="R1051" s="91" t="str">
        <f t="shared" si="455"/>
        <v>-</v>
      </c>
      <c r="S1051" s="91" t="str">
        <f t="shared" si="455"/>
        <v>-</v>
      </c>
      <c r="T1051" s="91" t="str">
        <f t="shared" si="455"/>
        <v>-</v>
      </c>
      <c r="U1051" s="91" t="str">
        <f t="shared" si="455"/>
        <v>-</v>
      </c>
      <c r="V1051" s="91" t="str">
        <f t="shared" si="455"/>
        <v>-</v>
      </c>
      <c r="W1051" s="91" t="str">
        <f t="shared" si="455"/>
        <v>-</v>
      </c>
      <c r="X1051" s="91" t="str">
        <f t="shared" si="455"/>
        <v>-</v>
      </c>
      <c r="Y1051" s="91" t="str">
        <f t="shared" si="455"/>
        <v>-</v>
      </c>
      <c r="Z1051" s="91" t="str">
        <f t="shared" si="455"/>
        <v>-</v>
      </c>
      <c r="AA1051" s="91" t="str">
        <f t="shared" si="455"/>
        <v>-</v>
      </c>
      <c r="AB1051" s="91" t="str">
        <f t="shared" si="455"/>
        <v>-</v>
      </c>
      <c r="AC1051" s="91" t="str">
        <f t="shared" si="455"/>
        <v>-</v>
      </c>
      <c r="AD1051" s="91" t="str">
        <f t="shared" si="455"/>
        <v>-</v>
      </c>
      <c r="AE1051" s="91" t="str">
        <f t="shared" si="455"/>
        <v>-</v>
      </c>
      <c r="AF1051" s="91" t="str">
        <f t="shared" si="455"/>
        <v>-</v>
      </c>
      <c r="AG1051" s="91" t="str">
        <f t="shared" si="455"/>
        <v>-</v>
      </c>
      <c r="AH1051" s="91" t="str">
        <f t="shared" si="455"/>
        <v>-</v>
      </c>
      <c r="AI1051" s="91" t="str">
        <f t="shared" si="455"/>
        <v>-</v>
      </c>
      <c r="AJ1051" s="91" t="str">
        <f t="shared" si="455"/>
        <v>-</v>
      </c>
      <c r="AK1051" s="91" t="str">
        <f t="shared" si="455"/>
        <v>-</v>
      </c>
      <c r="AL1051" s="91" t="str">
        <f t="shared" si="455"/>
        <v>-</v>
      </c>
      <c r="AM1051" s="91" t="str">
        <f t="shared" si="455"/>
        <v>-</v>
      </c>
    </row>
    <row r="1052" spans="1:39">
      <c r="A1052" s="58" t="str">
        <f t="shared" si="441"/>
        <v/>
      </c>
      <c r="B1052" s="120" t="str">
        <f t="shared" si="441"/>
        <v/>
      </c>
      <c r="C1052" s="86" t="str">
        <f t="shared" si="441"/>
        <v/>
      </c>
      <c r="D1052" s="87" t="str">
        <f t="shared" si="441"/>
        <v/>
      </c>
      <c r="E1052" s="91" t="str">
        <f t="shared" ref="E1052:AM1052" si="456">IFERROR(RANK(E438,E$4:E$610,),"-")</f>
        <v>-</v>
      </c>
      <c r="F1052" s="91" t="str">
        <f t="shared" si="456"/>
        <v>-</v>
      </c>
      <c r="G1052" s="91" t="str">
        <f t="shared" si="456"/>
        <v>-</v>
      </c>
      <c r="H1052" s="91" t="str">
        <f t="shared" si="456"/>
        <v>-</v>
      </c>
      <c r="I1052" s="91" t="str">
        <f t="shared" si="456"/>
        <v>-</v>
      </c>
      <c r="J1052" s="91" t="str">
        <f t="shared" si="456"/>
        <v>-</v>
      </c>
      <c r="K1052" s="91" t="str">
        <f t="shared" si="456"/>
        <v>-</v>
      </c>
      <c r="L1052" s="91" t="str">
        <f t="shared" si="456"/>
        <v>-</v>
      </c>
      <c r="M1052" s="91" t="str">
        <f t="shared" si="456"/>
        <v>-</v>
      </c>
      <c r="N1052" s="91" t="str">
        <f t="shared" si="456"/>
        <v>-</v>
      </c>
      <c r="O1052" s="91" t="str">
        <f t="shared" si="456"/>
        <v>-</v>
      </c>
      <c r="P1052" s="91" t="str">
        <f t="shared" si="456"/>
        <v>-</v>
      </c>
      <c r="Q1052" s="91" t="str">
        <f t="shared" si="456"/>
        <v>-</v>
      </c>
      <c r="R1052" s="91" t="str">
        <f t="shared" si="456"/>
        <v>-</v>
      </c>
      <c r="S1052" s="91" t="str">
        <f t="shared" si="456"/>
        <v>-</v>
      </c>
      <c r="T1052" s="91" t="str">
        <f t="shared" si="456"/>
        <v>-</v>
      </c>
      <c r="U1052" s="91" t="str">
        <f t="shared" si="456"/>
        <v>-</v>
      </c>
      <c r="V1052" s="91" t="str">
        <f t="shared" si="456"/>
        <v>-</v>
      </c>
      <c r="W1052" s="91" t="str">
        <f t="shared" si="456"/>
        <v>-</v>
      </c>
      <c r="X1052" s="91" t="str">
        <f t="shared" si="456"/>
        <v>-</v>
      </c>
      <c r="Y1052" s="91" t="str">
        <f t="shared" si="456"/>
        <v>-</v>
      </c>
      <c r="Z1052" s="91" t="str">
        <f t="shared" si="456"/>
        <v>-</v>
      </c>
      <c r="AA1052" s="91" t="str">
        <f t="shared" si="456"/>
        <v>-</v>
      </c>
      <c r="AB1052" s="91" t="str">
        <f t="shared" si="456"/>
        <v>-</v>
      </c>
      <c r="AC1052" s="91" t="str">
        <f t="shared" si="456"/>
        <v>-</v>
      </c>
      <c r="AD1052" s="91" t="str">
        <f t="shared" si="456"/>
        <v>-</v>
      </c>
      <c r="AE1052" s="91" t="str">
        <f t="shared" si="456"/>
        <v>-</v>
      </c>
      <c r="AF1052" s="91" t="str">
        <f t="shared" si="456"/>
        <v>-</v>
      </c>
      <c r="AG1052" s="91" t="str">
        <f t="shared" si="456"/>
        <v>-</v>
      </c>
      <c r="AH1052" s="91" t="str">
        <f t="shared" si="456"/>
        <v>-</v>
      </c>
      <c r="AI1052" s="91" t="str">
        <f t="shared" si="456"/>
        <v>-</v>
      </c>
      <c r="AJ1052" s="91" t="str">
        <f t="shared" si="456"/>
        <v>-</v>
      </c>
      <c r="AK1052" s="91" t="str">
        <f t="shared" si="456"/>
        <v>-</v>
      </c>
      <c r="AL1052" s="91" t="str">
        <f t="shared" si="456"/>
        <v>-</v>
      </c>
      <c r="AM1052" s="91" t="str">
        <f t="shared" si="456"/>
        <v>-</v>
      </c>
    </row>
    <row r="1053" spans="1:39">
      <c r="A1053" s="58" t="str">
        <f t="shared" si="441"/>
        <v/>
      </c>
      <c r="B1053" s="120" t="str">
        <f t="shared" si="441"/>
        <v/>
      </c>
      <c r="C1053" s="86" t="str">
        <f t="shared" si="441"/>
        <v/>
      </c>
      <c r="D1053" s="87" t="str">
        <f t="shared" si="441"/>
        <v/>
      </c>
      <c r="E1053" s="91" t="str">
        <f t="shared" ref="E1053:AM1053" si="457">IFERROR(RANK(E439,E$4:E$610,),"-")</f>
        <v>-</v>
      </c>
      <c r="F1053" s="91" t="str">
        <f t="shared" si="457"/>
        <v>-</v>
      </c>
      <c r="G1053" s="91" t="str">
        <f t="shared" si="457"/>
        <v>-</v>
      </c>
      <c r="H1053" s="91" t="str">
        <f t="shared" si="457"/>
        <v>-</v>
      </c>
      <c r="I1053" s="91" t="str">
        <f t="shared" si="457"/>
        <v>-</v>
      </c>
      <c r="J1053" s="91" t="str">
        <f t="shared" si="457"/>
        <v>-</v>
      </c>
      <c r="K1053" s="91" t="str">
        <f t="shared" si="457"/>
        <v>-</v>
      </c>
      <c r="L1053" s="91" t="str">
        <f t="shared" si="457"/>
        <v>-</v>
      </c>
      <c r="M1053" s="91" t="str">
        <f t="shared" si="457"/>
        <v>-</v>
      </c>
      <c r="N1053" s="91" t="str">
        <f t="shared" si="457"/>
        <v>-</v>
      </c>
      <c r="O1053" s="91" t="str">
        <f t="shared" si="457"/>
        <v>-</v>
      </c>
      <c r="P1053" s="91" t="str">
        <f t="shared" si="457"/>
        <v>-</v>
      </c>
      <c r="Q1053" s="91" t="str">
        <f t="shared" si="457"/>
        <v>-</v>
      </c>
      <c r="R1053" s="91" t="str">
        <f t="shared" si="457"/>
        <v>-</v>
      </c>
      <c r="S1053" s="91" t="str">
        <f t="shared" si="457"/>
        <v>-</v>
      </c>
      <c r="T1053" s="91" t="str">
        <f t="shared" si="457"/>
        <v>-</v>
      </c>
      <c r="U1053" s="91" t="str">
        <f t="shared" si="457"/>
        <v>-</v>
      </c>
      <c r="V1053" s="91" t="str">
        <f t="shared" si="457"/>
        <v>-</v>
      </c>
      <c r="W1053" s="91" t="str">
        <f t="shared" si="457"/>
        <v>-</v>
      </c>
      <c r="X1053" s="91" t="str">
        <f t="shared" si="457"/>
        <v>-</v>
      </c>
      <c r="Y1053" s="91" t="str">
        <f t="shared" si="457"/>
        <v>-</v>
      </c>
      <c r="Z1053" s="91" t="str">
        <f t="shared" si="457"/>
        <v>-</v>
      </c>
      <c r="AA1053" s="91" t="str">
        <f t="shared" si="457"/>
        <v>-</v>
      </c>
      <c r="AB1053" s="91" t="str">
        <f t="shared" si="457"/>
        <v>-</v>
      </c>
      <c r="AC1053" s="91" t="str">
        <f t="shared" si="457"/>
        <v>-</v>
      </c>
      <c r="AD1053" s="91" t="str">
        <f t="shared" si="457"/>
        <v>-</v>
      </c>
      <c r="AE1053" s="91" t="str">
        <f t="shared" si="457"/>
        <v>-</v>
      </c>
      <c r="AF1053" s="91" t="str">
        <f t="shared" si="457"/>
        <v>-</v>
      </c>
      <c r="AG1053" s="91" t="str">
        <f t="shared" si="457"/>
        <v>-</v>
      </c>
      <c r="AH1053" s="91" t="str">
        <f t="shared" si="457"/>
        <v>-</v>
      </c>
      <c r="AI1053" s="91" t="str">
        <f t="shared" si="457"/>
        <v>-</v>
      </c>
      <c r="AJ1053" s="91" t="str">
        <f t="shared" si="457"/>
        <v>-</v>
      </c>
      <c r="AK1053" s="91" t="str">
        <f t="shared" si="457"/>
        <v>-</v>
      </c>
      <c r="AL1053" s="91" t="str">
        <f t="shared" si="457"/>
        <v>-</v>
      </c>
      <c r="AM1053" s="91" t="str">
        <f t="shared" si="457"/>
        <v>-</v>
      </c>
    </row>
    <row r="1054" spans="1:39">
      <c r="A1054" s="58" t="str">
        <f t="shared" si="441"/>
        <v/>
      </c>
      <c r="B1054" s="120" t="str">
        <f t="shared" si="441"/>
        <v/>
      </c>
      <c r="C1054" s="86" t="str">
        <f t="shared" si="441"/>
        <v/>
      </c>
      <c r="D1054" s="87" t="str">
        <f t="shared" si="441"/>
        <v/>
      </c>
      <c r="E1054" s="91" t="str">
        <f t="shared" ref="E1054:AM1054" si="458">IFERROR(RANK(E440,E$4:E$610,),"-")</f>
        <v>-</v>
      </c>
      <c r="F1054" s="91" t="str">
        <f t="shared" si="458"/>
        <v>-</v>
      </c>
      <c r="G1054" s="91" t="str">
        <f t="shared" si="458"/>
        <v>-</v>
      </c>
      <c r="H1054" s="91" t="str">
        <f t="shared" si="458"/>
        <v>-</v>
      </c>
      <c r="I1054" s="91" t="str">
        <f t="shared" si="458"/>
        <v>-</v>
      </c>
      <c r="J1054" s="91" t="str">
        <f t="shared" si="458"/>
        <v>-</v>
      </c>
      <c r="K1054" s="91" t="str">
        <f t="shared" si="458"/>
        <v>-</v>
      </c>
      <c r="L1054" s="91" t="str">
        <f t="shared" si="458"/>
        <v>-</v>
      </c>
      <c r="M1054" s="91" t="str">
        <f t="shared" si="458"/>
        <v>-</v>
      </c>
      <c r="N1054" s="91" t="str">
        <f t="shared" si="458"/>
        <v>-</v>
      </c>
      <c r="O1054" s="91" t="str">
        <f t="shared" si="458"/>
        <v>-</v>
      </c>
      <c r="P1054" s="91" t="str">
        <f t="shared" si="458"/>
        <v>-</v>
      </c>
      <c r="Q1054" s="91" t="str">
        <f t="shared" si="458"/>
        <v>-</v>
      </c>
      <c r="R1054" s="91" t="str">
        <f t="shared" si="458"/>
        <v>-</v>
      </c>
      <c r="S1054" s="91" t="str">
        <f t="shared" si="458"/>
        <v>-</v>
      </c>
      <c r="T1054" s="91" t="str">
        <f t="shared" si="458"/>
        <v>-</v>
      </c>
      <c r="U1054" s="91" t="str">
        <f t="shared" si="458"/>
        <v>-</v>
      </c>
      <c r="V1054" s="91" t="str">
        <f t="shared" si="458"/>
        <v>-</v>
      </c>
      <c r="W1054" s="91" t="str">
        <f t="shared" si="458"/>
        <v>-</v>
      </c>
      <c r="X1054" s="91" t="str">
        <f t="shared" si="458"/>
        <v>-</v>
      </c>
      <c r="Y1054" s="91" t="str">
        <f t="shared" si="458"/>
        <v>-</v>
      </c>
      <c r="Z1054" s="91" t="str">
        <f t="shared" si="458"/>
        <v>-</v>
      </c>
      <c r="AA1054" s="91" t="str">
        <f t="shared" si="458"/>
        <v>-</v>
      </c>
      <c r="AB1054" s="91" t="str">
        <f t="shared" si="458"/>
        <v>-</v>
      </c>
      <c r="AC1054" s="91" t="str">
        <f t="shared" si="458"/>
        <v>-</v>
      </c>
      <c r="AD1054" s="91" t="str">
        <f t="shared" si="458"/>
        <v>-</v>
      </c>
      <c r="AE1054" s="91" t="str">
        <f t="shared" si="458"/>
        <v>-</v>
      </c>
      <c r="AF1054" s="91" t="str">
        <f t="shared" si="458"/>
        <v>-</v>
      </c>
      <c r="AG1054" s="91" t="str">
        <f t="shared" si="458"/>
        <v>-</v>
      </c>
      <c r="AH1054" s="91" t="str">
        <f t="shared" si="458"/>
        <v>-</v>
      </c>
      <c r="AI1054" s="91" t="str">
        <f t="shared" si="458"/>
        <v>-</v>
      </c>
      <c r="AJ1054" s="91" t="str">
        <f t="shared" si="458"/>
        <v>-</v>
      </c>
      <c r="AK1054" s="91" t="str">
        <f t="shared" si="458"/>
        <v>-</v>
      </c>
      <c r="AL1054" s="91" t="str">
        <f t="shared" si="458"/>
        <v>-</v>
      </c>
      <c r="AM1054" s="91" t="str">
        <f t="shared" si="458"/>
        <v>-</v>
      </c>
    </row>
    <row r="1055" spans="1:39">
      <c r="A1055" s="58" t="str">
        <f t="shared" si="441"/>
        <v/>
      </c>
      <c r="B1055" s="120" t="str">
        <f t="shared" si="441"/>
        <v/>
      </c>
      <c r="C1055" s="86" t="str">
        <f t="shared" si="441"/>
        <v/>
      </c>
      <c r="D1055" s="87" t="str">
        <f t="shared" si="441"/>
        <v/>
      </c>
      <c r="E1055" s="91" t="str">
        <f t="shared" ref="E1055:AM1055" si="459">IFERROR(RANK(E441,E$4:E$610,),"-")</f>
        <v>-</v>
      </c>
      <c r="F1055" s="91" t="str">
        <f t="shared" si="459"/>
        <v>-</v>
      </c>
      <c r="G1055" s="91" t="str">
        <f t="shared" si="459"/>
        <v>-</v>
      </c>
      <c r="H1055" s="91" t="str">
        <f t="shared" si="459"/>
        <v>-</v>
      </c>
      <c r="I1055" s="91" t="str">
        <f t="shared" si="459"/>
        <v>-</v>
      </c>
      <c r="J1055" s="91" t="str">
        <f t="shared" si="459"/>
        <v>-</v>
      </c>
      <c r="K1055" s="91" t="str">
        <f t="shared" si="459"/>
        <v>-</v>
      </c>
      <c r="L1055" s="91" t="str">
        <f t="shared" si="459"/>
        <v>-</v>
      </c>
      <c r="M1055" s="91" t="str">
        <f t="shared" si="459"/>
        <v>-</v>
      </c>
      <c r="N1055" s="91" t="str">
        <f t="shared" si="459"/>
        <v>-</v>
      </c>
      <c r="O1055" s="91" t="str">
        <f t="shared" si="459"/>
        <v>-</v>
      </c>
      <c r="P1055" s="91" t="str">
        <f t="shared" si="459"/>
        <v>-</v>
      </c>
      <c r="Q1055" s="91" t="str">
        <f t="shared" si="459"/>
        <v>-</v>
      </c>
      <c r="R1055" s="91" t="str">
        <f t="shared" si="459"/>
        <v>-</v>
      </c>
      <c r="S1055" s="91" t="str">
        <f t="shared" si="459"/>
        <v>-</v>
      </c>
      <c r="T1055" s="91" t="str">
        <f t="shared" si="459"/>
        <v>-</v>
      </c>
      <c r="U1055" s="91" t="str">
        <f t="shared" si="459"/>
        <v>-</v>
      </c>
      <c r="V1055" s="91" t="str">
        <f t="shared" si="459"/>
        <v>-</v>
      </c>
      <c r="W1055" s="91" t="str">
        <f t="shared" si="459"/>
        <v>-</v>
      </c>
      <c r="X1055" s="91" t="str">
        <f t="shared" si="459"/>
        <v>-</v>
      </c>
      <c r="Y1055" s="91" t="str">
        <f t="shared" si="459"/>
        <v>-</v>
      </c>
      <c r="Z1055" s="91" t="str">
        <f t="shared" si="459"/>
        <v>-</v>
      </c>
      <c r="AA1055" s="91" t="str">
        <f t="shared" si="459"/>
        <v>-</v>
      </c>
      <c r="AB1055" s="91" t="str">
        <f t="shared" si="459"/>
        <v>-</v>
      </c>
      <c r="AC1055" s="91" t="str">
        <f t="shared" si="459"/>
        <v>-</v>
      </c>
      <c r="AD1055" s="91" t="str">
        <f t="shared" si="459"/>
        <v>-</v>
      </c>
      <c r="AE1055" s="91" t="str">
        <f t="shared" si="459"/>
        <v>-</v>
      </c>
      <c r="AF1055" s="91" t="str">
        <f t="shared" si="459"/>
        <v>-</v>
      </c>
      <c r="AG1055" s="91" t="str">
        <f t="shared" si="459"/>
        <v>-</v>
      </c>
      <c r="AH1055" s="91" t="str">
        <f t="shared" si="459"/>
        <v>-</v>
      </c>
      <c r="AI1055" s="91" t="str">
        <f t="shared" si="459"/>
        <v>-</v>
      </c>
      <c r="AJ1055" s="91" t="str">
        <f t="shared" si="459"/>
        <v>-</v>
      </c>
      <c r="AK1055" s="91" t="str">
        <f t="shared" si="459"/>
        <v>-</v>
      </c>
      <c r="AL1055" s="91" t="str">
        <f t="shared" si="459"/>
        <v>-</v>
      </c>
      <c r="AM1055" s="91" t="str">
        <f t="shared" si="459"/>
        <v>-</v>
      </c>
    </row>
    <row r="1056" spans="1:39">
      <c r="A1056" s="58" t="str">
        <f t="shared" si="441"/>
        <v/>
      </c>
      <c r="B1056" s="120" t="str">
        <f t="shared" si="441"/>
        <v/>
      </c>
      <c r="C1056" s="86" t="str">
        <f t="shared" si="441"/>
        <v/>
      </c>
      <c r="D1056" s="87" t="str">
        <f t="shared" si="441"/>
        <v/>
      </c>
      <c r="E1056" s="91" t="str">
        <f t="shared" ref="E1056:AM1056" si="460">IFERROR(RANK(E442,E$4:E$610,),"-")</f>
        <v>-</v>
      </c>
      <c r="F1056" s="91" t="str">
        <f t="shared" si="460"/>
        <v>-</v>
      </c>
      <c r="G1056" s="91" t="str">
        <f t="shared" si="460"/>
        <v>-</v>
      </c>
      <c r="H1056" s="91" t="str">
        <f t="shared" si="460"/>
        <v>-</v>
      </c>
      <c r="I1056" s="91" t="str">
        <f t="shared" si="460"/>
        <v>-</v>
      </c>
      <c r="J1056" s="91" t="str">
        <f t="shared" si="460"/>
        <v>-</v>
      </c>
      <c r="K1056" s="91" t="str">
        <f t="shared" si="460"/>
        <v>-</v>
      </c>
      <c r="L1056" s="91" t="str">
        <f t="shared" si="460"/>
        <v>-</v>
      </c>
      <c r="M1056" s="91" t="str">
        <f t="shared" si="460"/>
        <v>-</v>
      </c>
      <c r="N1056" s="91" t="str">
        <f t="shared" si="460"/>
        <v>-</v>
      </c>
      <c r="O1056" s="91" t="str">
        <f t="shared" si="460"/>
        <v>-</v>
      </c>
      <c r="P1056" s="91" t="str">
        <f t="shared" si="460"/>
        <v>-</v>
      </c>
      <c r="Q1056" s="91" t="str">
        <f t="shared" si="460"/>
        <v>-</v>
      </c>
      <c r="R1056" s="91" t="str">
        <f t="shared" si="460"/>
        <v>-</v>
      </c>
      <c r="S1056" s="91" t="str">
        <f t="shared" si="460"/>
        <v>-</v>
      </c>
      <c r="T1056" s="91" t="str">
        <f t="shared" si="460"/>
        <v>-</v>
      </c>
      <c r="U1056" s="91" t="str">
        <f t="shared" si="460"/>
        <v>-</v>
      </c>
      <c r="V1056" s="91" t="str">
        <f t="shared" si="460"/>
        <v>-</v>
      </c>
      <c r="W1056" s="91" t="str">
        <f t="shared" si="460"/>
        <v>-</v>
      </c>
      <c r="X1056" s="91" t="str">
        <f t="shared" si="460"/>
        <v>-</v>
      </c>
      <c r="Y1056" s="91" t="str">
        <f t="shared" si="460"/>
        <v>-</v>
      </c>
      <c r="Z1056" s="91" t="str">
        <f t="shared" si="460"/>
        <v>-</v>
      </c>
      <c r="AA1056" s="91" t="str">
        <f t="shared" si="460"/>
        <v>-</v>
      </c>
      <c r="AB1056" s="91" t="str">
        <f t="shared" si="460"/>
        <v>-</v>
      </c>
      <c r="AC1056" s="91" t="str">
        <f t="shared" si="460"/>
        <v>-</v>
      </c>
      <c r="AD1056" s="91" t="str">
        <f t="shared" si="460"/>
        <v>-</v>
      </c>
      <c r="AE1056" s="91" t="str">
        <f t="shared" si="460"/>
        <v>-</v>
      </c>
      <c r="AF1056" s="91" t="str">
        <f t="shared" si="460"/>
        <v>-</v>
      </c>
      <c r="AG1056" s="91" t="str">
        <f t="shared" si="460"/>
        <v>-</v>
      </c>
      <c r="AH1056" s="91" t="str">
        <f t="shared" si="460"/>
        <v>-</v>
      </c>
      <c r="AI1056" s="91" t="str">
        <f t="shared" si="460"/>
        <v>-</v>
      </c>
      <c r="AJ1056" s="91" t="str">
        <f t="shared" si="460"/>
        <v>-</v>
      </c>
      <c r="AK1056" s="91" t="str">
        <f t="shared" si="460"/>
        <v>-</v>
      </c>
      <c r="AL1056" s="91" t="str">
        <f t="shared" si="460"/>
        <v>-</v>
      </c>
      <c r="AM1056" s="91" t="str">
        <f t="shared" si="460"/>
        <v>-</v>
      </c>
    </row>
    <row r="1057" spans="1:39">
      <c r="A1057" s="58" t="str">
        <f t="shared" si="441"/>
        <v/>
      </c>
      <c r="B1057" s="120" t="str">
        <f t="shared" si="441"/>
        <v/>
      </c>
      <c r="C1057" s="86" t="str">
        <f t="shared" si="441"/>
        <v/>
      </c>
      <c r="D1057" s="87" t="str">
        <f t="shared" si="441"/>
        <v/>
      </c>
      <c r="E1057" s="91" t="str">
        <f t="shared" ref="E1057:AM1057" si="461">IFERROR(RANK(E443,E$4:E$610,),"-")</f>
        <v>-</v>
      </c>
      <c r="F1057" s="91" t="str">
        <f t="shared" si="461"/>
        <v>-</v>
      </c>
      <c r="G1057" s="91" t="str">
        <f t="shared" si="461"/>
        <v>-</v>
      </c>
      <c r="H1057" s="91" t="str">
        <f t="shared" si="461"/>
        <v>-</v>
      </c>
      <c r="I1057" s="91" t="str">
        <f t="shared" si="461"/>
        <v>-</v>
      </c>
      <c r="J1057" s="91" t="str">
        <f t="shared" si="461"/>
        <v>-</v>
      </c>
      <c r="K1057" s="91" t="str">
        <f t="shared" si="461"/>
        <v>-</v>
      </c>
      <c r="L1057" s="91" t="str">
        <f t="shared" si="461"/>
        <v>-</v>
      </c>
      <c r="M1057" s="91" t="str">
        <f t="shared" si="461"/>
        <v>-</v>
      </c>
      <c r="N1057" s="91" t="str">
        <f t="shared" si="461"/>
        <v>-</v>
      </c>
      <c r="O1057" s="91" t="str">
        <f t="shared" si="461"/>
        <v>-</v>
      </c>
      <c r="P1057" s="91" t="str">
        <f t="shared" si="461"/>
        <v>-</v>
      </c>
      <c r="Q1057" s="91" t="str">
        <f t="shared" si="461"/>
        <v>-</v>
      </c>
      <c r="R1057" s="91" t="str">
        <f t="shared" si="461"/>
        <v>-</v>
      </c>
      <c r="S1057" s="91" t="str">
        <f t="shared" si="461"/>
        <v>-</v>
      </c>
      <c r="T1057" s="91" t="str">
        <f t="shared" si="461"/>
        <v>-</v>
      </c>
      <c r="U1057" s="91" t="str">
        <f t="shared" si="461"/>
        <v>-</v>
      </c>
      <c r="V1057" s="91" t="str">
        <f t="shared" si="461"/>
        <v>-</v>
      </c>
      <c r="W1057" s="91" t="str">
        <f t="shared" si="461"/>
        <v>-</v>
      </c>
      <c r="X1057" s="91" t="str">
        <f t="shared" si="461"/>
        <v>-</v>
      </c>
      <c r="Y1057" s="91" t="str">
        <f t="shared" si="461"/>
        <v>-</v>
      </c>
      <c r="Z1057" s="91" t="str">
        <f t="shared" si="461"/>
        <v>-</v>
      </c>
      <c r="AA1057" s="91" t="str">
        <f t="shared" si="461"/>
        <v>-</v>
      </c>
      <c r="AB1057" s="91" t="str">
        <f t="shared" si="461"/>
        <v>-</v>
      </c>
      <c r="AC1057" s="91" t="str">
        <f t="shared" si="461"/>
        <v>-</v>
      </c>
      <c r="AD1057" s="91" t="str">
        <f t="shared" si="461"/>
        <v>-</v>
      </c>
      <c r="AE1057" s="91" t="str">
        <f t="shared" si="461"/>
        <v>-</v>
      </c>
      <c r="AF1057" s="91" t="str">
        <f t="shared" si="461"/>
        <v>-</v>
      </c>
      <c r="AG1057" s="91" t="str">
        <f t="shared" si="461"/>
        <v>-</v>
      </c>
      <c r="AH1057" s="91" t="str">
        <f t="shared" si="461"/>
        <v>-</v>
      </c>
      <c r="AI1057" s="91" t="str">
        <f t="shared" si="461"/>
        <v>-</v>
      </c>
      <c r="AJ1057" s="91" t="str">
        <f t="shared" si="461"/>
        <v>-</v>
      </c>
      <c r="AK1057" s="91" t="str">
        <f t="shared" si="461"/>
        <v>-</v>
      </c>
      <c r="AL1057" s="91" t="str">
        <f t="shared" si="461"/>
        <v>-</v>
      </c>
      <c r="AM1057" s="91" t="str">
        <f t="shared" si="461"/>
        <v>-</v>
      </c>
    </row>
    <row r="1058" spans="1:39">
      <c r="A1058" s="58" t="str">
        <f t="shared" ref="A1058:D1077" si="462">A444</f>
        <v/>
      </c>
      <c r="B1058" s="120" t="str">
        <f t="shared" si="462"/>
        <v/>
      </c>
      <c r="C1058" s="86" t="str">
        <f t="shared" si="462"/>
        <v/>
      </c>
      <c r="D1058" s="87" t="str">
        <f t="shared" si="462"/>
        <v/>
      </c>
      <c r="E1058" s="91" t="str">
        <f t="shared" ref="E1058:AM1058" si="463">IFERROR(RANK(E444,E$4:E$610,),"-")</f>
        <v>-</v>
      </c>
      <c r="F1058" s="91" t="str">
        <f t="shared" si="463"/>
        <v>-</v>
      </c>
      <c r="G1058" s="91" t="str">
        <f t="shared" si="463"/>
        <v>-</v>
      </c>
      <c r="H1058" s="91" t="str">
        <f t="shared" si="463"/>
        <v>-</v>
      </c>
      <c r="I1058" s="91" t="str">
        <f t="shared" si="463"/>
        <v>-</v>
      </c>
      <c r="J1058" s="91" t="str">
        <f t="shared" si="463"/>
        <v>-</v>
      </c>
      <c r="K1058" s="91" t="str">
        <f t="shared" si="463"/>
        <v>-</v>
      </c>
      <c r="L1058" s="91" t="str">
        <f t="shared" si="463"/>
        <v>-</v>
      </c>
      <c r="M1058" s="91" t="str">
        <f t="shared" si="463"/>
        <v>-</v>
      </c>
      <c r="N1058" s="91" t="str">
        <f t="shared" si="463"/>
        <v>-</v>
      </c>
      <c r="O1058" s="91" t="str">
        <f t="shared" si="463"/>
        <v>-</v>
      </c>
      <c r="P1058" s="91" t="str">
        <f t="shared" si="463"/>
        <v>-</v>
      </c>
      <c r="Q1058" s="91" t="str">
        <f t="shared" si="463"/>
        <v>-</v>
      </c>
      <c r="R1058" s="91" t="str">
        <f t="shared" si="463"/>
        <v>-</v>
      </c>
      <c r="S1058" s="91" t="str">
        <f t="shared" si="463"/>
        <v>-</v>
      </c>
      <c r="T1058" s="91" t="str">
        <f t="shared" si="463"/>
        <v>-</v>
      </c>
      <c r="U1058" s="91" t="str">
        <f t="shared" si="463"/>
        <v>-</v>
      </c>
      <c r="V1058" s="91" t="str">
        <f t="shared" si="463"/>
        <v>-</v>
      </c>
      <c r="W1058" s="91" t="str">
        <f t="shared" si="463"/>
        <v>-</v>
      </c>
      <c r="X1058" s="91" t="str">
        <f t="shared" si="463"/>
        <v>-</v>
      </c>
      <c r="Y1058" s="91" t="str">
        <f t="shared" si="463"/>
        <v>-</v>
      </c>
      <c r="Z1058" s="91" t="str">
        <f t="shared" si="463"/>
        <v>-</v>
      </c>
      <c r="AA1058" s="91" t="str">
        <f t="shared" si="463"/>
        <v>-</v>
      </c>
      <c r="AB1058" s="91" t="str">
        <f t="shared" si="463"/>
        <v>-</v>
      </c>
      <c r="AC1058" s="91" t="str">
        <f t="shared" si="463"/>
        <v>-</v>
      </c>
      <c r="AD1058" s="91" t="str">
        <f t="shared" si="463"/>
        <v>-</v>
      </c>
      <c r="AE1058" s="91" t="str">
        <f t="shared" si="463"/>
        <v>-</v>
      </c>
      <c r="AF1058" s="91" t="str">
        <f t="shared" si="463"/>
        <v>-</v>
      </c>
      <c r="AG1058" s="91" t="str">
        <f t="shared" si="463"/>
        <v>-</v>
      </c>
      <c r="AH1058" s="91" t="str">
        <f t="shared" si="463"/>
        <v>-</v>
      </c>
      <c r="AI1058" s="91" t="str">
        <f t="shared" si="463"/>
        <v>-</v>
      </c>
      <c r="AJ1058" s="91" t="str">
        <f t="shared" si="463"/>
        <v>-</v>
      </c>
      <c r="AK1058" s="91" t="str">
        <f t="shared" si="463"/>
        <v>-</v>
      </c>
      <c r="AL1058" s="91" t="str">
        <f t="shared" si="463"/>
        <v>-</v>
      </c>
      <c r="AM1058" s="91" t="str">
        <f t="shared" si="463"/>
        <v>-</v>
      </c>
    </row>
    <row r="1059" spans="1:39">
      <c r="A1059" s="58" t="str">
        <f t="shared" si="462"/>
        <v/>
      </c>
      <c r="B1059" s="120" t="str">
        <f t="shared" si="462"/>
        <v/>
      </c>
      <c r="C1059" s="86" t="str">
        <f t="shared" si="462"/>
        <v/>
      </c>
      <c r="D1059" s="87" t="str">
        <f t="shared" si="462"/>
        <v/>
      </c>
      <c r="E1059" s="91" t="str">
        <f t="shared" ref="E1059:AM1059" si="464">IFERROR(RANK(E445,E$4:E$610,),"-")</f>
        <v>-</v>
      </c>
      <c r="F1059" s="91" t="str">
        <f t="shared" si="464"/>
        <v>-</v>
      </c>
      <c r="G1059" s="91" t="str">
        <f t="shared" si="464"/>
        <v>-</v>
      </c>
      <c r="H1059" s="91" t="str">
        <f t="shared" si="464"/>
        <v>-</v>
      </c>
      <c r="I1059" s="91" t="str">
        <f t="shared" si="464"/>
        <v>-</v>
      </c>
      <c r="J1059" s="91" t="str">
        <f t="shared" si="464"/>
        <v>-</v>
      </c>
      <c r="K1059" s="91" t="str">
        <f t="shared" si="464"/>
        <v>-</v>
      </c>
      <c r="L1059" s="91" t="str">
        <f t="shared" si="464"/>
        <v>-</v>
      </c>
      <c r="M1059" s="91" t="str">
        <f t="shared" si="464"/>
        <v>-</v>
      </c>
      <c r="N1059" s="91" t="str">
        <f t="shared" si="464"/>
        <v>-</v>
      </c>
      <c r="O1059" s="91" t="str">
        <f t="shared" si="464"/>
        <v>-</v>
      </c>
      <c r="P1059" s="91" t="str">
        <f t="shared" si="464"/>
        <v>-</v>
      </c>
      <c r="Q1059" s="91" t="str">
        <f t="shared" si="464"/>
        <v>-</v>
      </c>
      <c r="R1059" s="91" t="str">
        <f t="shared" si="464"/>
        <v>-</v>
      </c>
      <c r="S1059" s="91" t="str">
        <f t="shared" si="464"/>
        <v>-</v>
      </c>
      <c r="T1059" s="91" t="str">
        <f t="shared" si="464"/>
        <v>-</v>
      </c>
      <c r="U1059" s="91" t="str">
        <f t="shared" si="464"/>
        <v>-</v>
      </c>
      <c r="V1059" s="91" t="str">
        <f t="shared" si="464"/>
        <v>-</v>
      </c>
      <c r="W1059" s="91" t="str">
        <f t="shared" si="464"/>
        <v>-</v>
      </c>
      <c r="X1059" s="91" t="str">
        <f t="shared" si="464"/>
        <v>-</v>
      </c>
      <c r="Y1059" s="91" t="str">
        <f t="shared" si="464"/>
        <v>-</v>
      </c>
      <c r="Z1059" s="91" t="str">
        <f t="shared" si="464"/>
        <v>-</v>
      </c>
      <c r="AA1059" s="91" t="str">
        <f t="shared" si="464"/>
        <v>-</v>
      </c>
      <c r="AB1059" s="91" t="str">
        <f t="shared" si="464"/>
        <v>-</v>
      </c>
      <c r="AC1059" s="91" t="str">
        <f t="shared" si="464"/>
        <v>-</v>
      </c>
      <c r="AD1059" s="91" t="str">
        <f t="shared" si="464"/>
        <v>-</v>
      </c>
      <c r="AE1059" s="91" t="str">
        <f t="shared" si="464"/>
        <v>-</v>
      </c>
      <c r="AF1059" s="91" t="str">
        <f t="shared" si="464"/>
        <v>-</v>
      </c>
      <c r="AG1059" s="91" t="str">
        <f t="shared" si="464"/>
        <v>-</v>
      </c>
      <c r="AH1059" s="91" t="str">
        <f t="shared" si="464"/>
        <v>-</v>
      </c>
      <c r="AI1059" s="91" t="str">
        <f t="shared" si="464"/>
        <v>-</v>
      </c>
      <c r="AJ1059" s="91" t="str">
        <f t="shared" si="464"/>
        <v>-</v>
      </c>
      <c r="AK1059" s="91" t="str">
        <f t="shared" si="464"/>
        <v>-</v>
      </c>
      <c r="AL1059" s="91" t="str">
        <f t="shared" si="464"/>
        <v>-</v>
      </c>
      <c r="AM1059" s="91" t="str">
        <f t="shared" si="464"/>
        <v>-</v>
      </c>
    </row>
    <row r="1060" spans="1:39">
      <c r="A1060" s="58" t="str">
        <f t="shared" si="462"/>
        <v/>
      </c>
      <c r="B1060" s="120" t="str">
        <f t="shared" si="462"/>
        <v/>
      </c>
      <c r="C1060" s="86" t="str">
        <f t="shared" si="462"/>
        <v/>
      </c>
      <c r="D1060" s="87" t="str">
        <f t="shared" si="462"/>
        <v/>
      </c>
      <c r="E1060" s="91" t="str">
        <f t="shared" ref="E1060:AM1060" si="465">IFERROR(RANK(E446,E$4:E$610,),"-")</f>
        <v>-</v>
      </c>
      <c r="F1060" s="91" t="str">
        <f t="shared" si="465"/>
        <v>-</v>
      </c>
      <c r="G1060" s="91" t="str">
        <f t="shared" si="465"/>
        <v>-</v>
      </c>
      <c r="H1060" s="91" t="str">
        <f t="shared" si="465"/>
        <v>-</v>
      </c>
      <c r="I1060" s="91" t="str">
        <f t="shared" si="465"/>
        <v>-</v>
      </c>
      <c r="J1060" s="91" t="str">
        <f t="shared" si="465"/>
        <v>-</v>
      </c>
      <c r="K1060" s="91" t="str">
        <f t="shared" si="465"/>
        <v>-</v>
      </c>
      <c r="L1060" s="91" t="str">
        <f t="shared" si="465"/>
        <v>-</v>
      </c>
      <c r="M1060" s="91" t="str">
        <f t="shared" si="465"/>
        <v>-</v>
      </c>
      <c r="N1060" s="91" t="str">
        <f t="shared" si="465"/>
        <v>-</v>
      </c>
      <c r="O1060" s="91" t="str">
        <f t="shared" si="465"/>
        <v>-</v>
      </c>
      <c r="P1060" s="91" t="str">
        <f t="shared" si="465"/>
        <v>-</v>
      </c>
      <c r="Q1060" s="91" t="str">
        <f t="shared" si="465"/>
        <v>-</v>
      </c>
      <c r="R1060" s="91" t="str">
        <f t="shared" si="465"/>
        <v>-</v>
      </c>
      <c r="S1060" s="91" t="str">
        <f t="shared" si="465"/>
        <v>-</v>
      </c>
      <c r="T1060" s="91" t="str">
        <f t="shared" si="465"/>
        <v>-</v>
      </c>
      <c r="U1060" s="91" t="str">
        <f t="shared" si="465"/>
        <v>-</v>
      </c>
      <c r="V1060" s="91" t="str">
        <f t="shared" si="465"/>
        <v>-</v>
      </c>
      <c r="W1060" s="91" t="str">
        <f t="shared" si="465"/>
        <v>-</v>
      </c>
      <c r="X1060" s="91" t="str">
        <f t="shared" si="465"/>
        <v>-</v>
      </c>
      <c r="Y1060" s="91" t="str">
        <f t="shared" si="465"/>
        <v>-</v>
      </c>
      <c r="Z1060" s="91" t="str">
        <f t="shared" si="465"/>
        <v>-</v>
      </c>
      <c r="AA1060" s="91" t="str">
        <f t="shared" si="465"/>
        <v>-</v>
      </c>
      <c r="AB1060" s="91" t="str">
        <f t="shared" si="465"/>
        <v>-</v>
      </c>
      <c r="AC1060" s="91" t="str">
        <f t="shared" si="465"/>
        <v>-</v>
      </c>
      <c r="AD1060" s="91" t="str">
        <f t="shared" si="465"/>
        <v>-</v>
      </c>
      <c r="AE1060" s="91" t="str">
        <f t="shared" si="465"/>
        <v>-</v>
      </c>
      <c r="AF1060" s="91" t="str">
        <f t="shared" si="465"/>
        <v>-</v>
      </c>
      <c r="AG1060" s="91" t="str">
        <f t="shared" si="465"/>
        <v>-</v>
      </c>
      <c r="AH1060" s="91" t="str">
        <f t="shared" si="465"/>
        <v>-</v>
      </c>
      <c r="AI1060" s="91" t="str">
        <f t="shared" si="465"/>
        <v>-</v>
      </c>
      <c r="AJ1060" s="91" t="str">
        <f t="shared" si="465"/>
        <v>-</v>
      </c>
      <c r="AK1060" s="91" t="str">
        <f t="shared" si="465"/>
        <v>-</v>
      </c>
      <c r="AL1060" s="91" t="str">
        <f t="shared" si="465"/>
        <v>-</v>
      </c>
      <c r="AM1060" s="91" t="str">
        <f t="shared" si="465"/>
        <v>-</v>
      </c>
    </row>
    <row r="1061" spans="1:39">
      <c r="A1061" s="58" t="str">
        <f t="shared" si="462"/>
        <v/>
      </c>
      <c r="B1061" s="120" t="str">
        <f t="shared" si="462"/>
        <v/>
      </c>
      <c r="C1061" s="86" t="str">
        <f t="shared" si="462"/>
        <v/>
      </c>
      <c r="D1061" s="87" t="str">
        <f t="shared" si="462"/>
        <v/>
      </c>
      <c r="E1061" s="91" t="str">
        <f t="shared" ref="E1061:AM1061" si="466">IFERROR(RANK(E447,E$4:E$610,),"-")</f>
        <v>-</v>
      </c>
      <c r="F1061" s="91" t="str">
        <f t="shared" si="466"/>
        <v>-</v>
      </c>
      <c r="G1061" s="91" t="str">
        <f t="shared" si="466"/>
        <v>-</v>
      </c>
      <c r="H1061" s="91" t="str">
        <f t="shared" si="466"/>
        <v>-</v>
      </c>
      <c r="I1061" s="91" t="str">
        <f t="shared" si="466"/>
        <v>-</v>
      </c>
      <c r="J1061" s="91" t="str">
        <f t="shared" si="466"/>
        <v>-</v>
      </c>
      <c r="K1061" s="91" t="str">
        <f t="shared" si="466"/>
        <v>-</v>
      </c>
      <c r="L1061" s="91" t="str">
        <f t="shared" si="466"/>
        <v>-</v>
      </c>
      <c r="M1061" s="91" t="str">
        <f t="shared" si="466"/>
        <v>-</v>
      </c>
      <c r="N1061" s="91" t="str">
        <f t="shared" si="466"/>
        <v>-</v>
      </c>
      <c r="O1061" s="91" t="str">
        <f t="shared" si="466"/>
        <v>-</v>
      </c>
      <c r="P1061" s="91" t="str">
        <f t="shared" si="466"/>
        <v>-</v>
      </c>
      <c r="Q1061" s="91" t="str">
        <f t="shared" si="466"/>
        <v>-</v>
      </c>
      <c r="R1061" s="91" t="str">
        <f t="shared" si="466"/>
        <v>-</v>
      </c>
      <c r="S1061" s="91" t="str">
        <f t="shared" si="466"/>
        <v>-</v>
      </c>
      <c r="T1061" s="91" t="str">
        <f t="shared" si="466"/>
        <v>-</v>
      </c>
      <c r="U1061" s="91" t="str">
        <f t="shared" si="466"/>
        <v>-</v>
      </c>
      <c r="V1061" s="91" t="str">
        <f t="shared" si="466"/>
        <v>-</v>
      </c>
      <c r="W1061" s="91" t="str">
        <f t="shared" si="466"/>
        <v>-</v>
      </c>
      <c r="X1061" s="91" t="str">
        <f t="shared" si="466"/>
        <v>-</v>
      </c>
      <c r="Y1061" s="91" t="str">
        <f t="shared" si="466"/>
        <v>-</v>
      </c>
      <c r="Z1061" s="91" t="str">
        <f t="shared" si="466"/>
        <v>-</v>
      </c>
      <c r="AA1061" s="91" t="str">
        <f t="shared" si="466"/>
        <v>-</v>
      </c>
      <c r="AB1061" s="91" t="str">
        <f t="shared" si="466"/>
        <v>-</v>
      </c>
      <c r="AC1061" s="91" t="str">
        <f t="shared" si="466"/>
        <v>-</v>
      </c>
      <c r="AD1061" s="91" t="str">
        <f t="shared" si="466"/>
        <v>-</v>
      </c>
      <c r="AE1061" s="91" t="str">
        <f t="shared" si="466"/>
        <v>-</v>
      </c>
      <c r="AF1061" s="91" t="str">
        <f t="shared" si="466"/>
        <v>-</v>
      </c>
      <c r="AG1061" s="91" t="str">
        <f t="shared" si="466"/>
        <v>-</v>
      </c>
      <c r="AH1061" s="91" t="str">
        <f t="shared" si="466"/>
        <v>-</v>
      </c>
      <c r="AI1061" s="91" t="str">
        <f t="shared" si="466"/>
        <v>-</v>
      </c>
      <c r="AJ1061" s="91" t="str">
        <f t="shared" si="466"/>
        <v>-</v>
      </c>
      <c r="AK1061" s="91" t="str">
        <f t="shared" si="466"/>
        <v>-</v>
      </c>
      <c r="AL1061" s="91" t="str">
        <f t="shared" si="466"/>
        <v>-</v>
      </c>
      <c r="AM1061" s="91" t="str">
        <f t="shared" si="466"/>
        <v>-</v>
      </c>
    </row>
    <row r="1062" spans="1:39">
      <c r="A1062" s="58" t="str">
        <f t="shared" si="462"/>
        <v/>
      </c>
      <c r="B1062" s="120" t="str">
        <f t="shared" si="462"/>
        <v/>
      </c>
      <c r="C1062" s="86" t="str">
        <f t="shared" si="462"/>
        <v/>
      </c>
      <c r="D1062" s="87" t="str">
        <f t="shared" si="462"/>
        <v/>
      </c>
      <c r="E1062" s="91" t="str">
        <f t="shared" ref="E1062:AM1062" si="467">IFERROR(RANK(E448,E$4:E$610,),"-")</f>
        <v>-</v>
      </c>
      <c r="F1062" s="91" t="str">
        <f t="shared" si="467"/>
        <v>-</v>
      </c>
      <c r="G1062" s="91" t="str">
        <f t="shared" si="467"/>
        <v>-</v>
      </c>
      <c r="H1062" s="91" t="str">
        <f t="shared" si="467"/>
        <v>-</v>
      </c>
      <c r="I1062" s="91" t="str">
        <f t="shared" si="467"/>
        <v>-</v>
      </c>
      <c r="J1062" s="91" t="str">
        <f t="shared" si="467"/>
        <v>-</v>
      </c>
      <c r="K1062" s="91" t="str">
        <f t="shared" si="467"/>
        <v>-</v>
      </c>
      <c r="L1062" s="91" t="str">
        <f t="shared" si="467"/>
        <v>-</v>
      </c>
      <c r="M1062" s="91" t="str">
        <f t="shared" si="467"/>
        <v>-</v>
      </c>
      <c r="N1062" s="91" t="str">
        <f t="shared" si="467"/>
        <v>-</v>
      </c>
      <c r="O1062" s="91" t="str">
        <f t="shared" si="467"/>
        <v>-</v>
      </c>
      <c r="P1062" s="91" t="str">
        <f t="shared" si="467"/>
        <v>-</v>
      </c>
      <c r="Q1062" s="91" t="str">
        <f t="shared" si="467"/>
        <v>-</v>
      </c>
      <c r="R1062" s="91" t="str">
        <f t="shared" si="467"/>
        <v>-</v>
      </c>
      <c r="S1062" s="91" t="str">
        <f t="shared" si="467"/>
        <v>-</v>
      </c>
      <c r="T1062" s="91" t="str">
        <f t="shared" si="467"/>
        <v>-</v>
      </c>
      <c r="U1062" s="91" t="str">
        <f t="shared" si="467"/>
        <v>-</v>
      </c>
      <c r="V1062" s="91" t="str">
        <f t="shared" si="467"/>
        <v>-</v>
      </c>
      <c r="W1062" s="91" t="str">
        <f t="shared" si="467"/>
        <v>-</v>
      </c>
      <c r="X1062" s="91" t="str">
        <f t="shared" si="467"/>
        <v>-</v>
      </c>
      <c r="Y1062" s="91" t="str">
        <f t="shared" si="467"/>
        <v>-</v>
      </c>
      <c r="Z1062" s="91" t="str">
        <f t="shared" si="467"/>
        <v>-</v>
      </c>
      <c r="AA1062" s="91" t="str">
        <f t="shared" si="467"/>
        <v>-</v>
      </c>
      <c r="AB1062" s="91" t="str">
        <f t="shared" si="467"/>
        <v>-</v>
      </c>
      <c r="AC1062" s="91" t="str">
        <f t="shared" si="467"/>
        <v>-</v>
      </c>
      <c r="AD1062" s="91" t="str">
        <f t="shared" si="467"/>
        <v>-</v>
      </c>
      <c r="AE1062" s="91" t="str">
        <f t="shared" si="467"/>
        <v>-</v>
      </c>
      <c r="AF1062" s="91" t="str">
        <f t="shared" si="467"/>
        <v>-</v>
      </c>
      <c r="AG1062" s="91" t="str">
        <f t="shared" si="467"/>
        <v>-</v>
      </c>
      <c r="AH1062" s="91" t="str">
        <f t="shared" si="467"/>
        <v>-</v>
      </c>
      <c r="AI1062" s="91" t="str">
        <f t="shared" si="467"/>
        <v>-</v>
      </c>
      <c r="AJ1062" s="91" t="str">
        <f t="shared" si="467"/>
        <v>-</v>
      </c>
      <c r="AK1062" s="91" t="str">
        <f t="shared" si="467"/>
        <v>-</v>
      </c>
      <c r="AL1062" s="91" t="str">
        <f t="shared" si="467"/>
        <v>-</v>
      </c>
      <c r="AM1062" s="91" t="str">
        <f t="shared" si="467"/>
        <v>-</v>
      </c>
    </row>
    <row r="1063" spans="1:39">
      <c r="A1063" s="58" t="str">
        <f t="shared" si="462"/>
        <v/>
      </c>
      <c r="B1063" s="120" t="str">
        <f t="shared" si="462"/>
        <v/>
      </c>
      <c r="C1063" s="86" t="str">
        <f t="shared" si="462"/>
        <v/>
      </c>
      <c r="D1063" s="87" t="str">
        <f t="shared" si="462"/>
        <v/>
      </c>
      <c r="E1063" s="91" t="str">
        <f t="shared" ref="E1063:AM1063" si="468">IFERROR(RANK(E449,E$4:E$610,),"-")</f>
        <v>-</v>
      </c>
      <c r="F1063" s="91" t="str">
        <f t="shared" si="468"/>
        <v>-</v>
      </c>
      <c r="G1063" s="91" t="str">
        <f t="shared" si="468"/>
        <v>-</v>
      </c>
      <c r="H1063" s="91" t="str">
        <f t="shared" si="468"/>
        <v>-</v>
      </c>
      <c r="I1063" s="91" t="str">
        <f t="shared" si="468"/>
        <v>-</v>
      </c>
      <c r="J1063" s="91" t="str">
        <f t="shared" si="468"/>
        <v>-</v>
      </c>
      <c r="K1063" s="91" t="str">
        <f t="shared" si="468"/>
        <v>-</v>
      </c>
      <c r="L1063" s="91" t="str">
        <f t="shared" si="468"/>
        <v>-</v>
      </c>
      <c r="M1063" s="91" t="str">
        <f t="shared" si="468"/>
        <v>-</v>
      </c>
      <c r="N1063" s="91" t="str">
        <f t="shared" si="468"/>
        <v>-</v>
      </c>
      <c r="O1063" s="91" t="str">
        <f t="shared" si="468"/>
        <v>-</v>
      </c>
      <c r="P1063" s="91" t="str">
        <f t="shared" si="468"/>
        <v>-</v>
      </c>
      <c r="Q1063" s="91" t="str">
        <f t="shared" si="468"/>
        <v>-</v>
      </c>
      <c r="R1063" s="91" t="str">
        <f t="shared" si="468"/>
        <v>-</v>
      </c>
      <c r="S1063" s="91" t="str">
        <f t="shared" si="468"/>
        <v>-</v>
      </c>
      <c r="T1063" s="91" t="str">
        <f t="shared" si="468"/>
        <v>-</v>
      </c>
      <c r="U1063" s="91" t="str">
        <f t="shared" si="468"/>
        <v>-</v>
      </c>
      <c r="V1063" s="91" t="str">
        <f t="shared" si="468"/>
        <v>-</v>
      </c>
      <c r="W1063" s="91" t="str">
        <f t="shared" si="468"/>
        <v>-</v>
      </c>
      <c r="X1063" s="91" t="str">
        <f t="shared" si="468"/>
        <v>-</v>
      </c>
      <c r="Y1063" s="91" t="str">
        <f t="shared" si="468"/>
        <v>-</v>
      </c>
      <c r="Z1063" s="91" t="str">
        <f t="shared" si="468"/>
        <v>-</v>
      </c>
      <c r="AA1063" s="91" t="str">
        <f t="shared" si="468"/>
        <v>-</v>
      </c>
      <c r="AB1063" s="91" t="str">
        <f t="shared" si="468"/>
        <v>-</v>
      </c>
      <c r="AC1063" s="91" t="str">
        <f t="shared" si="468"/>
        <v>-</v>
      </c>
      <c r="AD1063" s="91" t="str">
        <f t="shared" si="468"/>
        <v>-</v>
      </c>
      <c r="AE1063" s="91" t="str">
        <f t="shared" si="468"/>
        <v>-</v>
      </c>
      <c r="AF1063" s="91" t="str">
        <f t="shared" si="468"/>
        <v>-</v>
      </c>
      <c r="AG1063" s="91" t="str">
        <f t="shared" si="468"/>
        <v>-</v>
      </c>
      <c r="AH1063" s="91" t="str">
        <f t="shared" si="468"/>
        <v>-</v>
      </c>
      <c r="AI1063" s="91" t="str">
        <f t="shared" si="468"/>
        <v>-</v>
      </c>
      <c r="AJ1063" s="91" t="str">
        <f t="shared" si="468"/>
        <v>-</v>
      </c>
      <c r="AK1063" s="91" t="str">
        <f t="shared" si="468"/>
        <v>-</v>
      </c>
      <c r="AL1063" s="91" t="str">
        <f t="shared" si="468"/>
        <v>-</v>
      </c>
      <c r="AM1063" s="91" t="str">
        <f t="shared" si="468"/>
        <v>-</v>
      </c>
    </row>
    <row r="1064" spans="1:39">
      <c r="A1064" s="58" t="str">
        <f t="shared" si="462"/>
        <v/>
      </c>
      <c r="B1064" s="120" t="str">
        <f t="shared" si="462"/>
        <v/>
      </c>
      <c r="C1064" s="86" t="str">
        <f t="shared" si="462"/>
        <v/>
      </c>
      <c r="D1064" s="87" t="str">
        <f t="shared" si="462"/>
        <v/>
      </c>
      <c r="E1064" s="91" t="str">
        <f t="shared" ref="E1064:AM1064" si="469">IFERROR(RANK(E450,E$4:E$610,),"-")</f>
        <v>-</v>
      </c>
      <c r="F1064" s="91" t="str">
        <f t="shared" si="469"/>
        <v>-</v>
      </c>
      <c r="G1064" s="91" t="str">
        <f t="shared" si="469"/>
        <v>-</v>
      </c>
      <c r="H1064" s="91" t="str">
        <f t="shared" si="469"/>
        <v>-</v>
      </c>
      <c r="I1064" s="91" t="str">
        <f t="shared" si="469"/>
        <v>-</v>
      </c>
      <c r="J1064" s="91" t="str">
        <f t="shared" si="469"/>
        <v>-</v>
      </c>
      <c r="K1064" s="91" t="str">
        <f t="shared" si="469"/>
        <v>-</v>
      </c>
      <c r="L1064" s="91" t="str">
        <f t="shared" si="469"/>
        <v>-</v>
      </c>
      <c r="M1064" s="91" t="str">
        <f t="shared" si="469"/>
        <v>-</v>
      </c>
      <c r="N1064" s="91" t="str">
        <f t="shared" si="469"/>
        <v>-</v>
      </c>
      <c r="O1064" s="91" t="str">
        <f t="shared" si="469"/>
        <v>-</v>
      </c>
      <c r="P1064" s="91" t="str">
        <f t="shared" si="469"/>
        <v>-</v>
      </c>
      <c r="Q1064" s="91" t="str">
        <f t="shared" si="469"/>
        <v>-</v>
      </c>
      <c r="R1064" s="91" t="str">
        <f t="shared" si="469"/>
        <v>-</v>
      </c>
      <c r="S1064" s="91" t="str">
        <f t="shared" si="469"/>
        <v>-</v>
      </c>
      <c r="T1064" s="91" t="str">
        <f t="shared" si="469"/>
        <v>-</v>
      </c>
      <c r="U1064" s="91" t="str">
        <f t="shared" si="469"/>
        <v>-</v>
      </c>
      <c r="V1064" s="91" t="str">
        <f t="shared" si="469"/>
        <v>-</v>
      </c>
      <c r="W1064" s="91" t="str">
        <f t="shared" si="469"/>
        <v>-</v>
      </c>
      <c r="X1064" s="91" t="str">
        <f t="shared" si="469"/>
        <v>-</v>
      </c>
      <c r="Y1064" s="91" t="str">
        <f t="shared" si="469"/>
        <v>-</v>
      </c>
      <c r="Z1064" s="91" t="str">
        <f t="shared" si="469"/>
        <v>-</v>
      </c>
      <c r="AA1064" s="91" t="str">
        <f t="shared" si="469"/>
        <v>-</v>
      </c>
      <c r="AB1064" s="91" t="str">
        <f t="shared" si="469"/>
        <v>-</v>
      </c>
      <c r="AC1064" s="91" t="str">
        <f t="shared" si="469"/>
        <v>-</v>
      </c>
      <c r="AD1064" s="91" t="str">
        <f t="shared" si="469"/>
        <v>-</v>
      </c>
      <c r="AE1064" s="91" t="str">
        <f t="shared" si="469"/>
        <v>-</v>
      </c>
      <c r="AF1064" s="91" t="str">
        <f t="shared" si="469"/>
        <v>-</v>
      </c>
      <c r="AG1064" s="91" t="str">
        <f t="shared" si="469"/>
        <v>-</v>
      </c>
      <c r="AH1064" s="91" t="str">
        <f t="shared" si="469"/>
        <v>-</v>
      </c>
      <c r="AI1064" s="91" t="str">
        <f t="shared" si="469"/>
        <v>-</v>
      </c>
      <c r="AJ1064" s="91" t="str">
        <f t="shared" si="469"/>
        <v>-</v>
      </c>
      <c r="AK1064" s="91" t="str">
        <f t="shared" si="469"/>
        <v>-</v>
      </c>
      <c r="AL1064" s="91" t="str">
        <f t="shared" si="469"/>
        <v>-</v>
      </c>
      <c r="AM1064" s="91" t="str">
        <f t="shared" si="469"/>
        <v>-</v>
      </c>
    </row>
    <row r="1065" spans="1:39">
      <c r="A1065" s="58" t="str">
        <f t="shared" si="462"/>
        <v/>
      </c>
      <c r="B1065" s="120" t="str">
        <f t="shared" si="462"/>
        <v/>
      </c>
      <c r="C1065" s="86" t="str">
        <f t="shared" si="462"/>
        <v/>
      </c>
      <c r="D1065" s="87" t="str">
        <f t="shared" si="462"/>
        <v/>
      </c>
      <c r="E1065" s="91" t="str">
        <f t="shared" ref="E1065:AM1065" si="470">IFERROR(RANK(E451,E$4:E$610,),"-")</f>
        <v>-</v>
      </c>
      <c r="F1065" s="91" t="str">
        <f t="shared" si="470"/>
        <v>-</v>
      </c>
      <c r="G1065" s="91" t="str">
        <f t="shared" si="470"/>
        <v>-</v>
      </c>
      <c r="H1065" s="91" t="str">
        <f t="shared" si="470"/>
        <v>-</v>
      </c>
      <c r="I1065" s="91" t="str">
        <f t="shared" si="470"/>
        <v>-</v>
      </c>
      <c r="J1065" s="91" t="str">
        <f t="shared" si="470"/>
        <v>-</v>
      </c>
      <c r="K1065" s="91" t="str">
        <f t="shared" si="470"/>
        <v>-</v>
      </c>
      <c r="L1065" s="91" t="str">
        <f t="shared" si="470"/>
        <v>-</v>
      </c>
      <c r="M1065" s="91" t="str">
        <f t="shared" si="470"/>
        <v>-</v>
      </c>
      <c r="N1065" s="91" t="str">
        <f t="shared" si="470"/>
        <v>-</v>
      </c>
      <c r="O1065" s="91" t="str">
        <f t="shared" si="470"/>
        <v>-</v>
      </c>
      <c r="P1065" s="91" t="str">
        <f t="shared" si="470"/>
        <v>-</v>
      </c>
      <c r="Q1065" s="91" t="str">
        <f t="shared" si="470"/>
        <v>-</v>
      </c>
      <c r="R1065" s="91" t="str">
        <f t="shared" si="470"/>
        <v>-</v>
      </c>
      <c r="S1065" s="91" t="str">
        <f t="shared" si="470"/>
        <v>-</v>
      </c>
      <c r="T1065" s="91" t="str">
        <f t="shared" si="470"/>
        <v>-</v>
      </c>
      <c r="U1065" s="91" t="str">
        <f t="shared" si="470"/>
        <v>-</v>
      </c>
      <c r="V1065" s="91" t="str">
        <f t="shared" si="470"/>
        <v>-</v>
      </c>
      <c r="W1065" s="91" t="str">
        <f t="shared" si="470"/>
        <v>-</v>
      </c>
      <c r="X1065" s="91" t="str">
        <f t="shared" si="470"/>
        <v>-</v>
      </c>
      <c r="Y1065" s="91" t="str">
        <f t="shared" si="470"/>
        <v>-</v>
      </c>
      <c r="Z1065" s="91" t="str">
        <f t="shared" si="470"/>
        <v>-</v>
      </c>
      <c r="AA1065" s="91" t="str">
        <f t="shared" si="470"/>
        <v>-</v>
      </c>
      <c r="AB1065" s="91" t="str">
        <f t="shared" si="470"/>
        <v>-</v>
      </c>
      <c r="AC1065" s="91" t="str">
        <f t="shared" si="470"/>
        <v>-</v>
      </c>
      <c r="AD1065" s="91" t="str">
        <f t="shared" si="470"/>
        <v>-</v>
      </c>
      <c r="AE1065" s="91" t="str">
        <f t="shared" si="470"/>
        <v>-</v>
      </c>
      <c r="AF1065" s="91" t="str">
        <f t="shared" si="470"/>
        <v>-</v>
      </c>
      <c r="AG1065" s="91" t="str">
        <f t="shared" si="470"/>
        <v>-</v>
      </c>
      <c r="AH1065" s="91" t="str">
        <f t="shared" si="470"/>
        <v>-</v>
      </c>
      <c r="AI1065" s="91" t="str">
        <f t="shared" si="470"/>
        <v>-</v>
      </c>
      <c r="AJ1065" s="91" t="str">
        <f t="shared" si="470"/>
        <v>-</v>
      </c>
      <c r="AK1065" s="91" t="str">
        <f t="shared" si="470"/>
        <v>-</v>
      </c>
      <c r="AL1065" s="91" t="str">
        <f t="shared" si="470"/>
        <v>-</v>
      </c>
      <c r="AM1065" s="91" t="str">
        <f t="shared" si="470"/>
        <v>-</v>
      </c>
    </row>
    <row r="1066" spans="1:39">
      <c r="A1066" s="58" t="str">
        <f t="shared" si="462"/>
        <v/>
      </c>
      <c r="B1066" s="120" t="str">
        <f t="shared" si="462"/>
        <v/>
      </c>
      <c r="C1066" s="86" t="str">
        <f t="shared" si="462"/>
        <v/>
      </c>
      <c r="D1066" s="87" t="str">
        <f t="shared" si="462"/>
        <v/>
      </c>
      <c r="E1066" s="91" t="str">
        <f t="shared" ref="E1066:AM1066" si="471">IFERROR(RANK(E452,E$4:E$610,),"-")</f>
        <v>-</v>
      </c>
      <c r="F1066" s="91" t="str">
        <f t="shared" si="471"/>
        <v>-</v>
      </c>
      <c r="G1066" s="91" t="str">
        <f t="shared" si="471"/>
        <v>-</v>
      </c>
      <c r="H1066" s="91" t="str">
        <f t="shared" si="471"/>
        <v>-</v>
      </c>
      <c r="I1066" s="91" t="str">
        <f t="shared" si="471"/>
        <v>-</v>
      </c>
      <c r="J1066" s="91" t="str">
        <f t="shared" si="471"/>
        <v>-</v>
      </c>
      <c r="K1066" s="91" t="str">
        <f t="shared" si="471"/>
        <v>-</v>
      </c>
      <c r="L1066" s="91" t="str">
        <f t="shared" si="471"/>
        <v>-</v>
      </c>
      <c r="M1066" s="91" t="str">
        <f t="shared" si="471"/>
        <v>-</v>
      </c>
      <c r="N1066" s="91" t="str">
        <f t="shared" si="471"/>
        <v>-</v>
      </c>
      <c r="O1066" s="91" t="str">
        <f t="shared" si="471"/>
        <v>-</v>
      </c>
      <c r="P1066" s="91" t="str">
        <f t="shared" si="471"/>
        <v>-</v>
      </c>
      <c r="Q1066" s="91" t="str">
        <f t="shared" si="471"/>
        <v>-</v>
      </c>
      <c r="R1066" s="91" t="str">
        <f t="shared" si="471"/>
        <v>-</v>
      </c>
      <c r="S1066" s="91" t="str">
        <f t="shared" si="471"/>
        <v>-</v>
      </c>
      <c r="T1066" s="91" t="str">
        <f t="shared" si="471"/>
        <v>-</v>
      </c>
      <c r="U1066" s="91" t="str">
        <f t="shared" si="471"/>
        <v>-</v>
      </c>
      <c r="V1066" s="91" t="str">
        <f t="shared" si="471"/>
        <v>-</v>
      </c>
      <c r="W1066" s="91" t="str">
        <f t="shared" si="471"/>
        <v>-</v>
      </c>
      <c r="X1066" s="91" t="str">
        <f t="shared" si="471"/>
        <v>-</v>
      </c>
      <c r="Y1066" s="91" t="str">
        <f t="shared" si="471"/>
        <v>-</v>
      </c>
      <c r="Z1066" s="91" t="str">
        <f t="shared" si="471"/>
        <v>-</v>
      </c>
      <c r="AA1066" s="91" t="str">
        <f t="shared" si="471"/>
        <v>-</v>
      </c>
      <c r="AB1066" s="91" t="str">
        <f t="shared" si="471"/>
        <v>-</v>
      </c>
      <c r="AC1066" s="91" t="str">
        <f t="shared" si="471"/>
        <v>-</v>
      </c>
      <c r="AD1066" s="91" t="str">
        <f t="shared" si="471"/>
        <v>-</v>
      </c>
      <c r="AE1066" s="91" t="str">
        <f t="shared" si="471"/>
        <v>-</v>
      </c>
      <c r="AF1066" s="91" t="str">
        <f t="shared" si="471"/>
        <v>-</v>
      </c>
      <c r="AG1066" s="91" t="str">
        <f t="shared" si="471"/>
        <v>-</v>
      </c>
      <c r="AH1066" s="91" t="str">
        <f t="shared" si="471"/>
        <v>-</v>
      </c>
      <c r="AI1066" s="91" t="str">
        <f t="shared" si="471"/>
        <v>-</v>
      </c>
      <c r="AJ1066" s="91" t="str">
        <f t="shared" si="471"/>
        <v>-</v>
      </c>
      <c r="AK1066" s="91" t="str">
        <f t="shared" si="471"/>
        <v>-</v>
      </c>
      <c r="AL1066" s="91" t="str">
        <f t="shared" si="471"/>
        <v>-</v>
      </c>
      <c r="AM1066" s="91" t="str">
        <f t="shared" si="471"/>
        <v>-</v>
      </c>
    </row>
    <row r="1067" spans="1:39">
      <c r="A1067" s="58" t="str">
        <f t="shared" si="462"/>
        <v/>
      </c>
      <c r="B1067" s="120" t="str">
        <f t="shared" si="462"/>
        <v/>
      </c>
      <c r="C1067" s="86" t="str">
        <f t="shared" si="462"/>
        <v/>
      </c>
      <c r="D1067" s="87" t="str">
        <f t="shared" si="462"/>
        <v/>
      </c>
      <c r="E1067" s="91" t="str">
        <f t="shared" ref="E1067:AM1067" si="472">IFERROR(RANK(E453,E$4:E$610,),"-")</f>
        <v>-</v>
      </c>
      <c r="F1067" s="91" t="str">
        <f t="shared" si="472"/>
        <v>-</v>
      </c>
      <c r="G1067" s="91" t="str">
        <f t="shared" si="472"/>
        <v>-</v>
      </c>
      <c r="H1067" s="91" t="str">
        <f t="shared" si="472"/>
        <v>-</v>
      </c>
      <c r="I1067" s="91" t="str">
        <f t="shared" si="472"/>
        <v>-</v>
      </c>
      <c r="J1067" s="91" t="str">
        <f t="shared" si="472"/>
        <v>-</v>
      </c>
      <c r="K1067" s="91" t="str">
        <f t="shared" si="472"/>
        <v>-</v>
      </c>
      <c r="L1067" s="91" t="str">
        <f t="shared" si="472"/>
        <v>-</v>
      </c>
      <c r="M1067" s="91" t="str">
        <f t="shared" si="472"/>
        <v>-</v>
      </c>
      <c r="N1067" s="91" t="str">
        <f t="shared" si="472"/>
        <v>-</v>
      </c>
      <c r="O1067" s="91" t="str">
        <f t="shared" si="472"/>
        <v>-</v>
      </c>
      <c r="P1067" s="91" t="str">
        <f t="shared" si="472"/>
        <v>-</v>
      </c>
      <c r="Q1067" s="91" t="str">
        <f t="shared" si="472"/>
        <v>-</v>
      </c>
      <c r="R1067" s="91" t="str">
        <f t="shared" si="472"/>
        <v>-</v>
      </c>
      <c r="S1067" s="91" t="str">
        <f t="shared" si="472"/>
        <v>-</v>
      </c>
      <c r="T1067" s="91" t="str">
        <f t="shared" si="472"/>
        <v>-</v>
      </c>
      <c r="U1067" s="91" t="str">
        <f t="shared" si="472"/>
        <v>-</v>
      </c>
      <c r="V1067" s="91" t="str">
        <f t="shared" si="472"/>
        <v>-</v>
      </c>
      <c r="W1067" s="91" t="str">
        <f t="shared" si="472"/>
        <v>-</v>
      </c>
      <c r="X1067" s="91" t="str">
        <f t="shared" si="472"/>
        <v>-</v>
      </c>
      <c r="Y1067" s="91" t="str">
        <f t="shared" si="472"/>
        <v>-</v>
      </c>
      <c r="Z1067" s="91" t="str">
        <f t="shared" si="472"/>
        <v>-</v>
      </c>
      <c r="AA1067" s="91" t="str">
        <f t="shared" si="472"/>
        <v>-</v>
      </c>
      <c r="AB1067" s="91" t="str">
        <f t="shared" si="472"/>
        <v>-</v>
      </c>
      <c r="AC1067" s="91" t="str">
        <f t="shared" si="472"/>
        <v>-</v>
      </c>
      <c r="AD1067" s="91" t="str">
        <f t="shared" si="472"/>
        <v>-</v>
      </c>
      <c r="AE1067" s="91" t="str">
        <f t="shared" si="472"/>
        <v>-</v>
      </c>
      <c r="AF1067" s="91" t="str">
        <f t="shared" si="472"/>
        <v>-</v>
      </c>
      <c r="AG1067" s="91" t="str">
        <f t="shared" si="472"/>
        <v>-</v>
      </c>
      <c r="AH1067" s="91" t="str">
        <f t="shared" si="472"/>
        <v>-</v>
      </c>
      <c r="AI1067" s="91" t="str">
        <f t="shared" si="472"/>
        <v>-</v>
      </c>
      <c r="AJ1067" s="91" t="str">
        <f t="shared" si="472"/>
        <v>-</v>
      </c>
      <c r="AK1067" s="91" t="str">
        <f t="shared" si="472"/>
        <v>-</v>
      </c>
      <c r="AL1067" s="91" t="str">
        <f t="shared" si="472"/>
        <v>-</v>
      </c>
      <c r="AM1067" s="91" t="str">
        <f t="shared" si="472"/>
        <v>-</v>
      </c>
    </row>
    <row r="1068" spans="1:39">
      <c r="A1068" s="58" t="str">
        <f t="shared" si="462"/>
        <v/>
      </c>
      <c r="B1068" s="120" t="str">
        <f t="shared" si="462"/>
        <v/>
      </c>
      <c r="C1068" s="86" t="str">
        <f t="shared" si="462"/>
        <v/>
      </c>
      <c r="D1068" s="87" t="str">
        <f t="shared" si="462"/>
        <v/>
      </c>
      <c r="E1068" s="91" t="str">
        <f t="shared" ref="E1068:AM1068" si="473">IFERROR(RANK(E454,E$4:E$610,),"-")</f>
        <v>-</v>
      </c>
      <c r="F1068" s="91" t="str">
        <f t="shared" si="473"/>
        <v>-</v>
      </c>
      <c r="G1068" s="91" t="str">
        <f t="shared" si="473"/>
        <v>-</v>
      </c>
      <c r="H1068" s="91" t="str">
        <f t="shared" si="473"/>
        <v>-</v>
      </c>
      <c r="I1068" s="91" t="str">
        <f t="shared" si="473"/>
        <v>-</v>
      </c>
      <c r="J1068" s="91" t="str">
        <f t="shared" si="473"/>
        <v>-</v>
      </c>
      <c r="K1068" s="91" t="str">
        <f t="shared" si="473"/>
        <v>-</v>
      </c>
      <c r="L1068" s="91" t="str">
        <f t="shared" si="473"/>
        <v>-</v>
      </c>
      <c r="M1068" s="91" t="str">
        <f t="shared" si="473"/>
        <v>-</v>
      </c>
      <c r="N1068" s="91" t="str">
        <f t="shared" si="473"/>
        <v>-</v>
      </c>
      <c r="O1068" s="91" t="str">
        <f t="shared" si="473"/>
        <v>-</v>
      </c>
      <c r="P1068" s="91" t="str">
        <f t="shared" si="473"/>
        <v>-</v>
      </c>
      <c r="Q1068" s="91" t="str">
        <f t="shared" si="473"/>
        <v>-</v>
      </c>
      <c r="R1068" s="91" t="str">
        <f t="shared" si="473"/>
        <v>-</v>
      </c>
      <c r="S1068" s="91" t="str">
        <f t="shared" si="473"/>
        <v>-</v>
      </c>
      <c r="T1068" s="91" t="str">
        <f t="shared" si="473"/>
        <v>-</v>
      </c>
      <c r="U1068" s="91" t="str">
        <f t="shared" si="473"/>
        <v>-</v>
      </c>
      <c r="V1068" s="91" t="str">
        <f t="shared" si="473"/>
        <v>-</v>
      </c>
      <c r="W1068" s="91" t="str">
        <f t="shared" si="473"/>
        <v>-</v>
      </c>
      <c r="X1068" s="91" t="str">
        <f t="shared" si="473"/>
        <v>-</v>
      </c>
      <c r="Y1068" s="91" t="str">
        <f t="shared" si="473"/>
        <v>-</v>
      </c>
      <c r="Z1068" s="91" t="str">
        <f t="shared" si="473"/>
        <v>-</v>
      </c>
      <c r="AA1068" s="91" t="str">
        <f t="shared" si="473"/>
        <v>-</v>
      </c>
      <c r="AB1068" s="91" t="str">
        <f t="shared" si="473"/>
        <v>-</v>
      </c>
      <c r="AC1068" s="91" t="str">
        <f t="shared" si="473"/>
        <v>-</v>
      </c>
      <c r="AD1068" s="91" t="str">
        <f t="shared" si="473"/>
        <v>-</v>
      </c>
      <c r="AE1068" s="91" t="str">
        <f t="shared" si="473"/>
        <v>-</v>
      </c>
      <c r="AF1068" s="91" t="str">
        <f t="shared" si="473"/>
        <v>-</v>
      </c>
      <c r="AG1068" s="91" t="str">
        <f t="shared" si="473"/>
        <v>-</v>
      </c>
      <c r="AH1068" s="91" t="str">
        <f t="shared" si="473"/>
        <v>-</v>
      </c>
      <c r="AI1068" s="91" t="str">
        <f t="shared" si="473"/>
        <v>-</v>
      </c>
      <c r="AJ1068" s="91" t="str">
        <f t="shared" si="473"/>
        <v>-</v>
      </c>
      <c r="AK1068" s="91" t="str">
        <f t="shared" si="473"/>
        <v>-</v>
      </c>
      <c r="AL1068" s="91" t="str">
        <f t="shared" si="473"/>
        <v>-</v>
      </c>
      <c r="AM1068" s="91" t="str">
        <f t="shared" si="473"/>
        <v>-</v>
      </c>
    </row>
    <row r="1069" spans="1:39">
      <c r="A1069" s="58" t="str">
        <f t="shared" si="462"/>
        <v/>
      </c>
      <c r="B1069" s="120" t="str">
        <f t="shared" si="462"/>
        <v/>
      </c>
      <c r="C1069" s="86" t="str">
        <f t="shared" si="462"/>
        <v/>
      </c>
      <c r="D1069" s="87" t="str">
        <f t="shared" si="462"/>
        <v/>
      </c>
      <c r="E1069" s="91" t="str">
        <f t="shared" ref="E1069:AM1069" si="474">IFERROR(RANK(E455,E$4:E$610,),"-")</f>
        <v>-</v>
      </c>
      <c r="F1069" s="91" t="str">
        <f t="shared" si="474"/>
        <v>-</v>
      </c>
      <c r="G1069" s="91" t="str">
        <f t="shared" si="474"/>
        <v>-</v>
      </c>
      <c r="H1069" s="91" t="str">
        <f t="shared" si="474"/>
        <v>-</v>
      </c>
      <c r="I1069" s="91" t="str">
        <f t="shared" si="474"/>
        <v>-</v>
      </c>
      <c r="J1069" s="91" t="str">
        <f t="shared" si="474"/>
        <v>-</v>
      </c>
      <c r="K1069" s="91" t="str">
        <f t="shared" si="474"/>
        <v>-</v>
      </c>
      <c r="L1069" s="91" t="str">
        <f t="shared" si="474"/>
        <v>-</v>
      </c>
      <c r="M1069" s="91" t="str">
        <f t="shared" si="474"/>
        <v>-</v>
      </c>
      <c r="N1069" s="91" t="str">
        <f t="shared" si="474"/>
        <v>-</v>
      </c>
      <c r="O1069" s="91" t="str">
        <f t="shared" si="474"/>
        <v>-</v>
      </c>
      <c r="P1069" s="91" t="str">
        <f t="shared" si="474"/>
        <v>-</v>
      </c>
      <c r="Q1069" s="91" t="str">
        <f t="shared" si="474"/>
        <v>-</v>
      </c>
      <c r="R1069" s="91" t="str">
        <f t="shared" si="474"/>
        <v>-</v>
      </c>
      <c r="S1069" s="91" t="str">
        <f t="shared" si="474"/>
        <v>-</v>
      </c>
      <c r="T1069" s="91" t="str">
        <f t="shared" si="474"/>
        <v>-</v>
      </c>
      <c r="U1069" s="91" t="str">
        <f t="shared" si="474"/>
        <v>-</v>
      </c>
      <c r="V1069" s="91" t="str">
        <f t="shared" si="474"/>
        <v>-</v>
      </c>
      <c r="W1069" s="91" t="str">
        <f t="shared" si="474"/>
        <v>-</v>
      </c>
      <c r="X1069" s="91" t="str">
        <f t="shared" si="474"/>
        <v>-</v>
      </c>
      <c r="Y1069" s="91" t="str">
        <f t="shared" si="474"/>
        <v>-</v>
      </c>
      <c r="Z1069" s="91" t="str">
        <f t="shared" si="474"/>
        <v>-</v>
      </c>
      <c r="AA1069" s="91" t="str">
        <f t="shared" si="474"/>
        <v>-</v>
      </c>
      <c r="AB1069" s="91" t="str">
        <f t="shared" si="474"/>
        <v>-</v>
      </c>
      <c r="AC1069" s="91" t="str">
        <f t="shared" si="474"/>
        <v>-</v>
      </c>
      <c r="AD1069" s="91" t="str">
        <f t="shared" si="474"/>
        <v>-</v>
      </c>
      <c r="AE1069" s="91" t="str">
        <f t="shared" si="474"/>
        <v>-</v>
      </c>
      <c r="AF1069" s="91" t="str">
        <f t="shared" si="474"/>
        <v>-</v>
      </c>
      <c r="AG1069" s="91" t="str">
        <f t="shared" si="474"/>
        <v>-</v>
      </c>
      <c r="AH1069" s="91" t="str">
        <f t="shared" si="474"/>
        <v>-</v>
      </c>
      <c r="AI1069" s="91" t="str">
        <f t="shared" si="474"/>
        <v>-</v>
      </c>
      <c r="AJ1069" s="91" t="str">
        <f t="shared" si="474"/>
        <v>-</v>
      </c>
      <c r="AK1069" s="91" t="str">
        <f t="shared" si="474"/>
        <v>-</v>
      </c>
      <c r="AL1069" s="91" t="str">
        <f t="shared" si="474"/>
        <v>-</v>
      </c>
      <c r="AM1069" s="91" t="str">
        <f t="shared" si="474"/>
        <v>-</v>
      </c>
    </row>
    <row r="1070" spans="1:39">
      <c r="A1070" s="58" t="str">
        <f t="shared" si="462"/>
        <v/>
      </c>
      <c r="B1070" s="120" t="str">
        <f t="shared" si="462"/>
        <v/>
      </c>
      <c r="C1070" s="86" t="str">
        <f t="shared" si="462"/>
        <v/>
      </c>
      <c r="D1070" s="87" t="str">
        <f t="shared" si="462"/>
        <v/>
      </c>
      <c r="E1070" s="91" t="str">
        <f t="shared" ref="E1070:AM1070" si="475">IFERROR(RANK(E456,E$4:E$610,),"-")</f>
        <v>-</v>
      </c>
      <c r="F1070" s="91" t="str">
        <f t="shared" si="475"/>
        <v>-</v>
      </c>
      <c r="G1070" s="91" t="str">
        <f t="shared" si="475"/>
        <v>-</v>
      </c>
      <c r="H1070" s="91" t="str">
        <f t="shared" si="475"/>
        <v>-</v>
      </c>
      <c r="I1070" s="91" t="str">
        <f t="shared" si="475"/>
        <v>-</v>
      </c>
      <c r="J1070" s="91" t="str">
        <f t="shared" si="475"/>
        <v>-</v>
      </c>
      <c r="K1070" s="91" t="str">
        <f t="shared" si="475"/>
        <v>-</v>
      </c>
      <c r="L1070" s="91" t="str">
        <f t="shared" si="475"/>
        <v>-</v>
      </c>
      <c r="M1070" s="91" t="str">
        <f t="shared" si="475"/>
        <v>-</v>
      </c>
      <c r="N1070" s="91" t="str">
        <f t="shared" si="475"/>
        <v>-</v>
      </c>
      <c r="O1070" s="91" t="str">
        <f t="shared" si="475"/>
        <v>-</v>
      </c>
      <c r="P1070" s="91" t="str">
        <f t="shared" si="475"/>
        <v>-</v>
      </c>
      <c r="Q1070" s="91" t="str">
        <f t="shared" si="475"/>
        <v>-</v>
      </c>
      <c r="R1070" s="91" t="str">
        <f t="shared" si="475"/>
        <v>-</v>
      </c>
      <c r="S1070" s="91" t="str">
        <f t="shared" si="475"/>
        <v>-</v>
      </c>
      <c r="T1070" s="91" t="str">
        <f t="shared" si="475"/>
        <v>-</v>
      </c>
      <c r="U1070" s="91" t="str">
        <f t="shared" si="475"/>
        <v>-</v>
      </c>
      <c r="V1070" s="91" t="str">
        <f t="shared" si="475"/>
        <v>-</v>
      </c>
      <c r="W1070" s="91" t="str">
        <f t="shared" si="475"/>
        <v>-</v>
      </c>
      <c r="X1070" s="91" t="str">
        <f t="shared" si="475"/>
        <v>-</v>
      </c>
      <c r="Y1070" s="91" t="str">
        <f t="shared" si="475"/>
        <v>-</v>
      </c>
      <c r="Z1070" s="91" t="str">
        <f t="shared" si="475"/>
        <v>-</v>
      </c>
      <c r="AA1070" s="91" t="str">
        <f t="shared" si="475"/>
        <v>-</v>
      </c>
      <c r="AB1070" s="91" t="str">
        <f t="shared" si="475"/>
        <v>-</v>
      </c>
      <c r="AC1070" s="91" t="str">
        <f t="shared" si="475"/>
        <v>-</v>
      </c>
      <c r="AD1070" s="91" t="str">
        <f t="shared" si="475"/>
        <v>-</v>
      </c>
      <c r="AE1070" s="91" t="str">
        <f t="shared" si="475"/>
        <v>-</v>
      </c>
      <c r="AF1070" s="91" t="str">
        <f t="shared" si="475"/>
        <v>-</v>
      </c>
      <c r="AG1070" s="91" t="str">
        <f t="shared" si="475"/>
        <v>-</v>
      </c>
      <c r="AH1070" s="91" t="str">
        <f t="shared" si="475"/>
        <v>-</v>
      </c>
      <c r="AI1070" s="91" t="str">
        <f t="shared" si="475"/>
        <v>-</v>
      </c>
      <c r="AJ1070" s="91" t="str">
        <f t="shared" si="475"/>
        <v>-</v>
      </c>
      <c r="AK1070" s="91" t="str">
        <f t="shared" si="475"/>
        <v>-</v>
      </c>
      <c r="AL1070" s="91" t="str">
        <f t="shared" si="475"/>
        <v>-</v>
      </c>
      <c r="AM1070" s="91" t="str">
        <f t="shared" si="475"/>
        <v>-</v>
      </c>
    </row>
    <row r="1071" spans="1:39">
      <c r="A1071" s="58" t="str">
        <f t="shared" si="462"/>
        <v/>
      </c>
      <c r="B1071" s="120" t="str">
        <f t="shared" si="462"/>
        <v/>
      </c>
      <c r="C1071" s="86" t="str">
        <f t="shared" si="462"/>
        <v/>
      </c>
      <c r="D1071" s="87" t="str">
        <f t="shared" si="462"/>
        <v/>
      </c>
      <c r="E1071" s="91" t="str">
        <f t="shared" ref="E1071:AM1071" si="476">IFERROR(RANK(E457,E$4:E$610,),"-")</f>
        <v>-</v>
      </c>
      <c r="F1071" s="91" t="str">
        <f t="shared" si="476"/>
        <v>-</v>
      </c>
      <c r="G1071" s="91" t="str">
        <f t="shared" si="476"/>
        <v>-</v>
      </c>
      <c r="H1071" s="91" t="str">
        <f t="shared" si="476"/>
        <v>-</v>
      </c>
      <c r="I1071" s="91" t="str">
        <f t="shared" si="476"/>
        <v>-</v>
      </c>
      <c r="J1071" s="91" t="str">
        <f t="shared" si="476"/>
        <v>-</v>
      </c>
      <c r="K1071" s="91" t="str">
        <f t="shared" si="476"/>
        <v>-</v>
      </c>
      <c r="L1071" s="91" t="str">
        <f t="shared" si="476"/>
        <v>-</v>
      </c>
      <c r="M1071" s="91" t="str">
        <f t="shared" si="476"/>
        <v>-</v>
      </c>
      <c r="N1071" s="91" t="str">
        <f t="shared" si="476"/>
        <v>-</v>
      </c>
      <c r="O1071" s="91" t="str">
        <f t="shared" si="476"/>
        <v>-</v>
      </c>
      <c r="P1071" s="91" t="str">
        <f t="shared" si="476"/>
        <v>-</v>
      </c>
      <c r="Q1071" s="91" t="str">
        <f t="shared" si="476"/>
        <v>-</v>
      </c>
      <c r="R1071" s="91" t="str">
        <f t="shared" si="476"/>
        <v>-</v>
      </c>
      <c r="S1071" s="91" t="str">
        <f t="shared" si="476"/>
        <v>-</v>
      </c>
      <c r="T1071" s="91" t="str">
        <f t="shared" si="476"/>
        <v>-</v>
      </c>
      <c r="U1071" s="91" t="str">
        <f t="shared" si="476"/>
        <v>-</v>
      </c>
      <c r="V1071" s="91" t="str">
        <f t="shared" si="476"/>
        <v>-</v>
      </c>
      <c r="W1071" s="91" t="str">
        <f t="shared" si="476"/>
        <v>-</v>
      </c>
      <c r="X1071" s="91" t="str">
        <f t="shared" si="476"/>
        <v>-</v>
      </c>
      <c r="Y1071" s="91" t="str">
        <f t="shared" si="476"/>
        <v>-</v>
      </c>
      <c r="Z1071" s="91" t="str">
        <f t="shared" si="476"/>
        <v>-</v>
      </c>
      <c r="AA1071" s="91" t="str">
        <f t="shared" si="476"/>
        <v>-</v>
      </c>
      <c r="AB1071" s="91" t="str">
        <f t="shared" si="476"/>
        <v>-</v>
      </c>
      <c r="AC1071" s="91" t="str">
        <f t="shared" si="476"/>
        <v>-</v>
      </c>
      <c r="AD1071" s="91" t="str">
        <f t="shared" si="476"/>
        <v>-</v>
      </c>
      <c r="AE1071" s="91" t="str">
        <f t="shared" si="476"/>
        <v>-</v>
      </c>
      <c r="AF1071" s="91" t="str">
        <f t="shared" si="476"/>
        <v>-</v>
      </c>
      <c r="AG1071" s="91" t="str">
        <f t="shared" si="476"/>
        <v>-</v>
      </c>
      <c r="AH1071" s="91" t="str">
        <f t="shared" si="476"/>
        <v>-</v>
      </c>
      <c r="AI1071" s="91" t="str">
        <f t="shared" si="476"/>
        <v>-</v>
      </c>
      <c r="AJ1071" s="91" t="str">
        <f t="shared" si="476"/>
        <v>-</v>
      </c>
      <c r="AK1071" s="91" t="str">
        <f t="shared" si="476"/>
        <v>-</v>
      </c>
      <c r="AL1071" s="91" t="str">
        <f t="shared" si="476"/>
        <v>-</v>
      </c>
      <c r="AM1071" s="91" t="str">
        <f t="shared" si="476"/>
        <v>-</v>
      </c>
    </row>
    <row r="1072" spans="1:39">
      <c r="A1072" s="58" t="str">
        <f t="shared" si="462"/>
        <v/>
      </c>
      <c r="B1072" s="120" t="str">
        <f t="shared" si="462"/>
        <v/>
      </c>
      <c r="C1072" s="86" t="str">
        <f t="shared" si="462"/>
        <v/>
      </c>
      <c r="D1072" s="87" t="str">
        <f t="shared" si="462"/>
        <v/>
      </c>
      <c r="E1072" s="91" t="str">
        <f t="shared" ref="E1072:AM1072" si="477">IFERROR(RANK(E458,E$4:E$610,),"-")</f>
        <v>-</v>
      </c>
      <c r="F1072" s="91" t="str">
        <f t="shared" si="477"/>
        <v>-</v>
      </c>
      <c r="G1072" s="91" t="str">
        <f t="shared" si="477"/>
        <v>-</v>
      </c>
      <c r="H1072" s="91" t="str">
        <f t="shared" si="477"/>
        <v>-</v>
      </c>
      <c r="I1072" s="91" t="str">
        <f t="shared" si="477"/>
        <v>-</v>
      </c>
      <c r="J1072" s="91" t="str">
        <f t="shared" si="477"/>
        <v>-</v>
      </c>
      <c r="K1072" s="91" t="str">
        <f t="shared" si="477"/>
        <v>-</v>
      </c>
      <c r="L1072" s="91" t="str">
        <f t="shared" si="477"/>
        <v>-</v>
      </c>
      <c r="M1072" s="91" t="str">
        <f t="shared" si="477"/>
        <v>-</v>
      </c>
      <c r="N1072" s="91" t="str">
        <f t="shared" si="477"/>
        <v>-</v>
      </c>
      <c r="O1072" s="91" t="str">
        <f t="shared" si="477"/>
        <v>-</v>
      </c>
      <c r="P1072" s="91" t="str">
        <f t="shared" si="477"/>
        <v>-</v>
      </c>
      <c r="Q1072" s="91" t="str">
        <f t="shared" si="477"/>
        <v>-</v>
      </c>
      <c r="R1072" s="91" t="str">
        <f t="shared" si="477"/>
        <v>-</v>
      </c>
      <c r="S1072" s="91" t="str">
        <f t="shared" si="477"/>
        <v>-</v>
      </c>
      <c r="T1072" s="91" t="str">
        <f t="shared" si="477"/>
        <v>-</v>
      </c>
      <c r="U1072" s="91" t="str">
        <f t="shared" si="477"/>
        <v>-</v>
      </c>
      <c r="V1072" s="91" t="str">
        <f t="shared" si="477"/>
        <v>-</v>
      </c>
      <c r="W1072" s="91" t="str">
        <f t="shared" si="477"/>
        <v>-</v>
      </c>
      <c r="X1072" s="91" t="str">
        <f t="shared" si="477"/>
        <v>-</v>
      </c>
      <c r="Y1072" s="91" t="str">
        <f t="shared" si="477"/>
        <v>-</v>
      </c>
      <c r="Z1072" s="91" t="str">
        <f t="shared" si="477"/>
        <v>-</v>
      </c>
      <c r="AA1072" s="91" t="str">
        <f t="shared" si="477"/>
        <v>-</v>
      </c>
      <c r="AB1072" s="91" t="str">
        <f t="shared" si="477"/>
        <v>-</v>
      </c>
      <c r="AC1072" s="91" t="str">
        <f t="shared" si="477"/>
        <v>-</v>
      </c>
      <c r="AD1072" s="91" t="str">
        <f t="shared" si="477"/>
        <v>-</v>
      </c>
      <c r="AE1072" s="91" t="str">
        <f t="shared" si="477"/>
        <v>-</v>
      </c>
      <c r="AF1072" s="91" t="str">
        <f t="shared" si="477"/>
        <v>-</v>
      </c>
      <c r="AG1072" s="91" t="str">
        <f t="shared" si="477"/>
        <v>-</v>
      </c>
      <c r="AH1072" s="91" t="str">
        <f t="shared" si="477"/>
        <v>-</v>
      </c>
      <c r="AI1072" s="91" t="str">
        <f t="shared" si="477"/>
        <v>-</v>
      </c>
      <c r="AJ1072" s="91" t="str">
        <f t="shared" si="477"/>
        <v>-</v>
      </c>
      <c r="AK1072" s="91" t="str">
        <f t="shared" si="477"/>
        <v>-</v>
      </c>
      <c r="AL1072" s="91" t="str">
        <f t="shared" si="477"/>
        <v>-</v>
      </c>
      <c r="AM1072" s="91" t="str">
        <f t="shared" si="477"/>
        <v>-</v>
      </c>
    </row>
    <row r="1073" spans="1:39">
      <c r="A1073" s="58" t="str">
        <f t="shared" si="462"/>
        <v/>
      </c>
      <c r="B1073" s="120" t="str">
        <f t="shared" si="462"/>
        <v/>
      </c>
      <c r="C1073" s="86" t="str">
        <f t="shared" si="462"/>
        <v/>
      </c>
      <c r="D1073" s="87" t="str">
        <f t="shared" si="462"/>
        <v/>
      </c>
      <c r="E1073" s="91" t="str">
        <f t="shared" ref="E1073:AM1073" si="478">IFERROR(RANK(E459,E$4:E$610,),"-")</f>
        <v>-</v>
      </c>
      <c r="F1073" s="91" t="str">
        <f t="shared" si="478"/>
        <v>-</v>
      </c>
      <c r="G1073" s="91" t="str">
        <f t="shared" si="478"/>
        <v>-</v>
      </c>
      <c r="H1073" s="91" t="str">
        <f t="shared" si="478"/>
        <v>-</v>
      </c>
      <c r="I1073" s="91" t="str">
        <f t="shared" si="478"/>
        <v>-</v>
      </c>
      <c r="J1073" s="91" t="str">
        <f t="shared" si="478"/>
        <v>-</v>
      </c>
      <c r="K1073" s="91" t="str">
        <f t="shared" si="478"/>
        <v>-</v>
      </c>
      <c r="L1073" s="91" t="str">
        <f t="shared" si="478"/>
        <v>-</v>
      </c>
      <c r="M1073" s="91" t="str">
        <f t="shared" si="478"/>
        <v>-</v>
      </c>
      <c r="N1073" s="91" t="str">
        <f t="shared" si="478"/>
        <v>-</v>
      </c>
      <c r="O1073" s="91" t="str">
        <f t="shared" si="478"/>
        <v>-</v>
      </c>
      <c r="P1073" s="91" t="str">
        <f t="shared" si="478"/>
        <v>-</v>
      </c>
      <c r="Q1073" s="91" t="str">
        <f t="shared" si="478"/>
        <v>-</v>
      </c>
      <c r="R1073" s="91" t="str">
        <f t="shared" si="478"/>
        <v>-</v>
      </c>
      <c r="S1073" s="91" t="str">
        <f t="shared" si="478"/>
        <v>-</v>
      </c>
      <c r="T1073" s="91" t="str">
        <f t="shared" si="478"/>
        <v>-</v>
      </c>
      <c r="U1073" s="91" t="str">
        <f t="shared" si="478"/>
        <v>-</v>
      </c>
      <c r="V1073" s="91" t="str">
        <f t="shared" si="478"/>
        <v>-</v>
      </c>
      <c r="W1073" s="91" t="str">
        <f t="shared" si="478"/>
        <v>-</v>
      </c>
      <c r="X1073" s="91" t="str">
        <f t="shared" si="478"/>
        <v>-</v>
      </c>
      <c r="Y1073" s="91" t="str">
        <f t="shared" si="478"/>
        <v>-</v>
      </c>
      <c r="Z1073" s="91" t="str">
        <f t="shared" si="478"/>
        <v>-</v>
      </c>
      <c r="AA1073" s="91" t="str">
        <f t="shared" si="478"/>
        <v>-</v>
      </c>
      <c r="AB1073" s="91" t="str">
        <f t="shared" si="478"/>
        <v>-</v>
      </c>
      <c r="AC1073" s="91" t="str">
        <f t="shared" si="478"/>
        <v>-</v>
      </c>
      <c r="AD1073" s="91" t="str">
        <f t="shared" si="478"/>
        <v>-</v>
      </c>
      <c r="AE1073" s="91" t="str">
        <f t="shared" si="478"/>
        <v>-</v>
      </c>
      <c r="AF1073" s="91" t="str">
        <f t="shared" si="478"/>
        <v>-</v>
      </c>
      <c r="AG1073" s="91" t="str">
        <f t="shared" si="478"/>
        <v>-</v>
      </c>
      <c r="AH1073" s="91" t="str">
        <f t="shared" si="478"/>
        <v>-</v>
      </c>
      <c r="AI1073" s="91" t="str">
        <f t="shared" si="478"/>
        <v>-</v>
      </c>
      <c r="AJ1073" s="91" t="str">
        <f t="shared" si="478"/>
        <v>-</v>
      </c>
      <c r="AK1073" s="91" t="str">
        <f t="shared" si="478"/>
        <v>-</v>
      </c>
      <c r="AL1073" s="91" t="str">
        <f t="shared" si="478"/>
        <v>-</v>
      </c>
      <c r="AM1073" s="91" t="str">
        <f t="shared" si="478"/>
        <v>-</v>
      </c>
    </row>
    <row r="1074" spans="1:39">
      <c r="A1074" s="58" t="str">
        <f t="shared" si="462"/>
        <v/>
      </c>
      <c r="B1074" s="120" t="str">
        <f t="shared" si="462"/>
        <v/>
      </c>
      <c r="C1074" s="86" t="str">
        <f t="shared" si="462"/>
        <v/>
      </c>
      <c r="D1074" s="87" t="str">
        <f t="shared" si="462"/>
        <v/>
      </c>
      <c r="E1074" s="91" t="str">
        <f t="shared" ref="E1074:AM1074" si="479">IFERROR(RANK(E460,E$4:E$610,),"-")</f>
        <v>-</v>
      </c>
      <c r="F1074" s="91" t="str">
        <f t="shared" si="479"/>
        <v>-</v>
      </c>
      <c r="G1074" s="91" t="str">
        <f t="shared" si="479"/>
        <v>-</v>
      </c>
      <c r="H1074" s="91" t="str">
        <f t="shared" si="479"/>
        <v>-</v>
      </c>
      <c r="I1074" s="91" t="str">
        <f t="shared" si="479"/>
        <v>-</v>
      </c>
      <c r="J1074" s="91" t="str">
        <f t="shared" si="479"/>
        <v>-</v>
      </c>
      <c r="K1074" s="91" t="str">
        <f t="shared" si="479"/>
        <v>-</v>
      </c>
      <c r="L1074" s="91" t="str">
        <f t="shared" si="479"/>
        <v>-</v>
      </c>
      <c r="M1074" s="91" t="str">
        <f t="shared" si="479"/>
        <v>-</v>
      </c>
      <c r="N1074" s="91" t="str">
        <f t="shared" si="479"/>
        <v>-</v>
      </c>
      <c r="O1074" s="91" t="str">
        <f t="shared" si="479"/>
        <v>-</v>
      </c>
      <c r="P1074" s="91" t="str">
        <f t="shared" si="479"/>
        <v>-</v>
      </c>
      <c r="Q1074" s="91" t="str">
        <f t="shared" si="479"/>
        <v>-</v>
      </c>
      <c r="R1074" s="91" t="str">
        <f t="shared" si="479"/>
        <v>-</v>
      </c>
      <c r="S1074" s="91" t="str">
        <f t="shared" si="479"/>
        <v>-</v>
      </c>
      <c r="T1074" s="91" t="str">
        <f t="shared" si="479"/>
        <v>-</v>
      </c>
      <c r="U1074" s="91" t="str">
        <f t="shared" si="479"/>
        <v>-</v>
      </c>
      <c r="V1074" s="91" t="str">
        <f t="shared" si="479"/>
        <v>-</v>
      </c>
      <c r="W1074" s="91" t="str">
        <f t="shared" si="479"/>
        <v>-</v>
      </c>
      <c r="X1074" s="91" t="str">
        <f t="shared" si="479"/>
        <v>-</v>
      </c>
      <c r="Y1074" s="91" t="str">
        <f t="shared" si="479"/>
        <v>-</v>
      </c>
      <c r="Z1074" s="91" t="str">
        <f t="shared" si="479"/>
        <v>-</v>
      </c>
      <c r="AA1074" s="91" t="str">
        <f t="shared" si="479"/>
        <v>-</v>
      </c>
      <c r="AB1074" s="91" t="str">
        <f t="shared" si="479"/>
        <v>-</v>
      </c>
      <c r="AC1074" s="91" t="str">
        <f t="shared" si="479"/>
        <v>-</v>
      </c>
      <c r="AD1074" s="91" t="str">
        <f t="shared" si="479"/>
        <v>-</v>
      </c>
      <c r="AE1074" s="91" t="str">
        <f t="shared" si="479"/>
        <v>-</v>
      </c>
      <c r="AF1074" s="91" t="str">
        <f t="shared" si="479"/>
        <v>-</v>
      </c>
      <c r="AG1074" s="91" t="str">
        <f t="shared" si="479"/>
        <v>-</v>
      </c>
      <c r="AH1074" s="91" t="str">
        <f t="shared" si="479"/>
        <v>-</v>
      </c>
      <c r="AI1074" s="91" t="str">
        <f t="shared" si="479"/>
        <v>-</v>
      </c>
      <c r="AJ1074" s="91" t="str">
        <f t="shared" si="479"/>
        <v>-</v>
      </c>
      <c r="AK1074" s="91" t="str">
        <f t="shared" si="479"/>
        <v>-</v>
      </c>
      <c r="AL1074" s="91" t="str">
        <f t="shared" si="479"/>
        <v>-</v>
      </c>
      <c r="AM1074" s="91" t="str">
        <f t="shared" si="479"/>
        <v>-</v>
      </c>
    </row>
    <row r="1075" spans="1:39">
      <c r="A1075" s="58" t="str">
        <f t="shared" si="462"/>
        <v/>
      </c>
      <c r="B1075" s="120" t="str">
        <f t="shared" si="462"/>
        <v/>
      </c>
      <c r="C1075" s="86" t="str">
        <f t="shared" si="462"/>
        <v/>
      </c>
      <c r="D1075" s="87" t="str">
        <f t="shared" si="462"/>
        <v/>
      </c>
      <c r="E1075" s="91" t="str">
        <f t="shared" ref="E1075:AM1075" si="480">IFERROR(RANK(E461,E$4:E$610,),"-")</f>
        <v>-</v>
      </c>
      <c r="F1075" s="91" t="str">
        <f t="shared" si="480"/>
        <v>-</v>
      </c>
      <c r="G1075" s="91" t="str">
        <f t="shared" si="480"/>
        <v>-</v>
      </c>
      <c r="H1075" s="91" t="str">
        <f t="shared" si="480"/>
        <v>-</v>
      </c>
      <c r="I1075" s="91" t="str">
        <f t="shared" si="480"/>
        <v>-</v>
      </c>
      <c r="J1075" s="91" t="str">
        <f t="shared" si="480"/>
        <v>-</v>
      </c>
      <c r="K1075" s="91" t="str">
        <f t="shared" si="480"/>
        <v>-</v>
      </c>
      <c r="L1075" s="91" t="str">
        <f t="shared" si="480"/>
        <v>-</v>
      </c>
      <c r="M1075" s="91" t="str">
        <f t="shared" si="480"/>
        <v>-</v>
      </c>
      <c r="N1075" s="91" t="str">
        <f t="shared" si="480"/>
        <v>-</v>
      </c>
      <c r="O1075" s="91" t="str">
        <f t="shared" si="480"/>
        <v>-</v>
      </c>
      <c r="P1075" s="91" t="str">
        <f t="shared" si="480"/>
        <v>-</v>
      </c>
      <c r="Q1075" s="91" t="str">
        <f t="shared" si="480"/>
        <v>-</v>
      </c>
      <c r="R1075" s="91" t="str">
        <f t="shared" si="480"/>
        <v>-</v>
      </c>
      <c r="S1075" s="91" t="str">
        <f t="shared" si="480"/>
        <v>-</v>
      </c>
      <c r="T1075" s="91" t="str">
        <f t="shared" si="480"/>
        <v>-</v>
      </c>
      <c r="U1075" s="91" t="str">
        <f t="shared" si="480"/>
        <v>-</v>
      </c>
      <c r="V1075" s="91" t="str">
        <f t="shared" si="480"/>
        <v>-</v>
      </c>
      <c r="W1075" s="91" t="str">
        <f t="shared" si="480"/>
        <v>-</v>
      </c>
      <c r="X1075" s="91" t="str">
        <f t="shared" si="480"/>
        <v>-</v>
      </c>
      <c r="Y1075" s="91" t="str">
        <f t="shared" si="480"/>
        <v>-</v>
      </c>
      <c r="Z1075" s="91" t="str">
        <f t="shared" si="480"/>
        <v>-</v>
      </c>
      <c r="AA1075" s="91" t="str">
        <f t="shared" si="480"/>
        <v>-</v>
      </c>
      <c r="AB1075" s="91" t="str">
        <f t="shared" si="480"/>
        <v>-</v>
      </c>
      <c r="AC1075" s="91" t="str">
        <f t="shared" si="480"/>
        <v>-</v>
      </c>
      <c r="AD1075" s="91" t="str">
        <f t="shared" si="480"/>
        <v>-</v>
      </c>
      <c r="AE1075" s="91" t="str">
        <f t="shared" si="480"/>
        <v>-</v>
      </c>
      <c r="AF1075" s="91" t="str">
        <f t="shared" si="480"/>
        <v>-</v>
      </c>
      <c r="AG1075" s="91" t="str">
        <f t="shared" si="480"/>
        <v>-</v>
      </c>
      <c r="AH1075" s="91" t="str">
        <f t="shared" si="480"/>
        <v>-</v>
      </c>
      <c r="AI1075" s="91" t="str">
        <f t="shared" si="480"/>
        <v>-</v>
      </c>
      <c r="AJ1075" s="91" t="str">
        <f t="shared" si="480"/>
        <v>-</v>
      </c>
      <c r="AK1075" s="91" t="str">
        <f t="shared" si="480"/>
        <v>-</v>
      </c>
      <c r="AL1075" s="91" t="str">
        <f t="shared" si="480"/>
        <v>-</v>
      </c>
      <c r="AM1075" s="91" t="str">
        <f t="shared" si="480"/>
        <v>-</v>
      </c>
    </row>
    <row r="1076" spans="1:39">
      <c r="A1076" s="58" t="str">
        <f t="shared" si="462"/>
        <v/>
      </c>
      <c r="B1076" s="120" t="str">
        <f t="shared" si="462"/>
        <v/>
      </c>
      <c r="C1076" s="86" t="str">
        <f t="shared" si="462"/>
        <v/>
      </c>
      <c r="D1076" s="87" t="str">
        <f t="shared" si="462"/>
        <v/>
      </c>
      <c r="E1076" s="91" t="str">
        <f t="shared" ref="E1076:AM1076" si="481">IFERROR(RANK(E462,E$4:E$610,),"-")</f>
        <v>-</v>
      </c>
      <c r="F1076" s="91" t="str">
        <f t="shared" si="481"/>
        <v>-</v>
      </c>
      <c r="G1076" s="91" t="str">
        <f t="shared" si="481"/>
        <v>-</v>
      </c>
      <c r="H1076" s="91" t="str">
        <f t="shared" si="481"/>
        <v>-</v>
      </c>
      <c r="I1076" s="91" t="str">
        <f t="shared" si="481"/>
        <v>-</v>
      </c>
      <c r="J1076" s="91" t="str">
        <f t="shared" si="481"/>
        <v>-</v>
      </c>
      <c r="K1076" s="91" t="str">
        <f t="shared" si="481"/>
        <v>-</v>
      </c>
      <c r="L1076" s="91" t="str">
        <f t="shared" si="481"/>
        <v>-</v>
      </c>
      <c r="M1076" s="91" t="str">
        <f t="shared" si="481"/>
        <v>-</v>
      </c>
      <c r="N1076" s="91" t="str">
        <f t="shared" si="481"/>
        <v>-</v>
      </c>
      <c r="O1076" s="91" t="str">
        <f t="shared" si="481"/>
        <v>-</v>
      </c>
      <c r="P1076" s="91" t="str">
        <f t="shared" si="481"/>
        <v>-</v>
      </c>
      <c r="Q1076" s="91" t="str">
        <f t="shared" si="481"/>
        <v>-</v>
      </c>
      <c r="R1076" s="91" t="str">
        <f t="shared" si="481"/>
        <v>-</v>
      </c>
      <c r="S1076" s="91" t="str">
        <f t="shared" si="481"/>
        <v>-</v>
      </c>
      <c r="T1076" s="91" t="str">
        <f t="shared" si="481"/>
        <v>-</v>
      </c>
      <c r="U1076" s="91" t="str">
        <f t="shared" si="481"/>
        <v>-</v>
      </c>
      <c r="V1076" s="91" t="str">
        <f t="shared" si="481"/>
        <v>-</v>
      </c>
      <c r="W1076" s="91" t="str">
        <f t="shared" si="481"/>
        <v>-</v>
      </c>
      <c r="X1076" s="91" t="str">
        <f t="shared" si="481"/>
        <v>-</v>
      </c>
      <c r="Y1076" s="91" t="str">
        <f t="shared" si="481"/>
        <v>-</v>
      </c>
      <c r="Z1076" s="91" t="str">
        <f t="shared" si="481"/>
        <v>-</v>
      </c>
      <c r="AA1076" s="91" t="str">
        <f t="shared" si="481"/>
        <v>-</v>
      </c>
      <c r="AB1076" s="91" t="str">
        <f t="shared" si="481"/>
        <v>-</v>
      </c>
      <c r="AC1076" s="91" t="str">
        <f t="shared" si="481"/>
        <v>-</v>
      </c>
      <c r="AD1076" s="91" t="str">
        <f t="shared" si="481"/>
        <v>-</v>
      </c>
      <c r="AE1076" s="91" t="str">
        <f t="shared" si="481"/>
        <v>-</v>
      </c>
      <c r="AF1076" s="91" t="str">
        <f t="shared" si="481"/>
        <v>-</v>
      </c>
      <c r="AG1076" s="91" t="str">
        <f t="shared" si="481"/>
        <v>-</v>
      </c>
      <c r="AH1076" s="91" t="str">
        <f t="shared" si="481"/>
        <v>-</v>
      </c>
      <c r="AI1076" s="91" t="str">
        <f t="shared" si="481"/>
        <v>-</v>
      </c>
      <c r="AJ1076" s="91" t="str">
        <f t="shared" si="481"/>
        <v>-</v>
      </c>
      <c r="AK1076" s="91" t="str">
        <f t="shared" si="481"/>
        <v>-</v>
      </c>
      <c r="AL1076" s="91" t="str">
        <f t="shared" si="481"/>
        <v>-</v>
      </c>
      <c r="AM1076" s="91" t="str">
        <f t="shared" si="481"/>
        <v>-</v>
      </c>
    </row>
    <row r="1077" spans="1:39">
      <c r="A1077" s="58" t="str">
        <f t="shared" si="462"/>
        <v/>
      </c>
      <c r="B1077" s="120" t="str">
        <f t="shared" si="462"/>
        <v/>
      </c>
      <c r="C1077" s="86" t="str">
        <f t="shared" si="462"/>
        <v/>
      </c>
      <c r="D1077" s="87" t="str">
        <f t="shared" si="462"/>
        <v/>
      </c>
      <c r="E1077" s="91" t="str">
        <f t="shared" ref="E1077:AM1077" si="482">IFERROR(RANK(E463,E$4:E$610,),"-")</f>
        <v>-</v>
      </c>
      <c r="F1077" s="91" t="str">
        <f t="shared" si="482"/>
        <v>-</v>
      </c>
      <c r="G1077" s="91" t="str">
        <f t="shared" si="482"/>
        <v>-</v>
      </c>
      <c r="H1077" s="91" t="str">
        <f t="shared" si="482"/>
        <v>-</v>
      </c>
      <c r="I1077" s="91" t="str">
        <f t="shared" si="482"/>
        <v>-</v>
      </c>
      <c r="J1077" s="91" t="str">
        <f t="shared" si="482"/>
        <v>-</v>
      </c>
      <c r="K1077" s="91" t="str">
        <f t="shared" si="482"/>
        <v>-</v>
      </c>
      <c r="L1077" s="91" t="str">
        <f t="shared" si="482"/>
        <v>-</v>
      </c>
      <c r="M1077" s="91" t="str">
        <f t="shared" si="482"/>
        <v>-</v>
      </c>
      <c r="N1077" s="91" t="str">
        <f t="shared" si="482"/>
        <v>-</v>
      </c>
      <c r="O1077" s="91" t="str">
        <f t="shared" si="482"/>
        <v>-</v>
      </c>
      <c r="P1077" s="91" t="str">
        <f t="shared" si="482"/>
        <v>-</v>
      </c>
      <c r="Q1077" s="91" t="str">
        <f t="shared" si="482"/>
        <v>-</v>
      </c>
      <c r="R1077" s="91" t="str">
        <f t="shared" si="482"/>
        <v>-</v>
      </c>
      <c r="S1077" s="91" t="str">
        <f t="shared" si="482"/>
        <v>-</v>
      </c>
      <c r="T1077" s="91" t="str">
        <f t="shared" si="482"/>
        <v>-</v>
      </c>
      <c r="U1077" s="91" t="str">
        <f t="shared" si="482"/>
        <v>-</v>
      </c>
      <c r="V1077" s="91" t="str">
        <f t="shared" si="482"/>
        <v>-</v>
      </c>
      <c r="W1077" s="91" t="str">
        <f t="shared" si="482"/>
        <v>-</v>
      </c>
      <c r="X1077" s="91" t="str">
        <f t="shared" si="482"/>
        <v>-</v>
      </c>
      <c r="Y1077" s="91" t="str">
        <f t="shared" si="482"/>
        <v>-</v>
      </c>
      <c r="Z1077" s="91" t="str">
        <f t="shared" si="482"/>
        <v>-</v>
      </c>
      <c r="AA1077" s="91" t="str">
        <f t="shared" si="482"/>
        <v>-</v>
      </c>
      <c r="AB1077" s="91" t="str">
        <f t="shared" si="482"/>
        <v>-</v>
      </c>
      <c r="AC1077" s="91" t="str">
        <f t="shared" si="482"/>
        <v>-</v>
      </c>
      <c r="AD1077" s="91" t="str">
        <f t="shared" si="482"/>
        <v>-</v>
      </c>
      <c r="AE1077" s="91" t="str">
        <f t="shared" si="482"/>
        <v>-</v>
      </c>
      <c r="AF1077" s="91" t="str">
        <f t="shared" si="482"/>
        <v>-</v>
      </c>
      <c r="AG1077" s="91" t="str">
        <f t="shared" si="482"/>
        <v>-</v>
      </c>
      <c r="AH1077" s="91" t="str">
        <f t="shared" si="482"/>
        <v>-</v>
      </c>
      <c r="AI1077" s="91" t="str">
        <f t="shared" si="482"/>
        <v>-</v>
      </c>
      <c r="AJ1077" s="91" t="str">
        <f t="shared" si="482"/>
        <v>-</v>
      </c>
      <c r="AK1077" s="91" t="str">
        <f t="shared" si="482"/>
        <v>-</v>
      </c>
      <c r="AL1077" s="91" t="str">
        <f t="shared" si="482"/>
        <v>-</v>
      </c>
      <c r="AM1077" s="91" t="str">
        <f t="shared" si="482"/>
        <v>-</v>
      </c>
    </row>
    <row r="1078" spans="1:39">
      <c r="A1078" s="58" t="str">
        <f t="shared" ref="A1078:D1097" si="483">A464</f>
        <v/>
      </c>
      <c r="B1078" s="120" t="str">
        <f t="shared" si="483"/>
        <v/>
      </c>
      <c r="C1078" s="86" t="str">
        <f t="shared" si="483"/>
        <v/>
      </c>
      <c r="D1078" s="87" t="str">
        <f t="shared" si="483"/>
        <v/>
      </c>
      <c r="E1078" s="91" t="str">
        <f t="shared" ref="E1078:AM1078" si="484">IFERROR(RANK(E464,E$4:E$610,),"-")</f>
        <v>-</v>
      </c>
      <c r="F1078" s="91" t="str">
        <f t="shared" si="484"/>
        <v>-</v>
      </c>
      <c r="G1078" s="91" t="str">
        <f t="shared" si="484"/>
        <v>-</v>
      </c>
      <c r="H1078" s="91" t="str">
        <f t="shared" si="484"/>
        <v>-</v>
      </c>
      <c r="I1078" s="91" t="str">
        <f t="shared" si="484"/>
        <v>-</v>
      </c>
      <c r="J1078" s="91" t="str">
        <f t="shared" si="484"/>
        <v>-</v>
      </c>
      <c r="K1078" s="91" t="str">
        <f t="shared" si="484"/>
        <v>-</v>
      </c>
      <c r="L1078" s="91" t="str">
        <f t="shared" si="484"/>
        <v>-</v>
      </c>
      <c r="M1078" s="91" t="str">
        <f t="shared" si="484"/>
        <v>-</v>
      </c>
      <c r="N1078" s="91" t="str">
        <f t="shared" si="484"/>
        <v>-</v>
      </c>
      <c r="O1078" s="91" t="str">
        <f t="shared" si="484"/>
        <v>-</v>
      </c>
      <c r="P1078" s="91" t="str">
        <f t="shared" si="484"/>
        <v>-</v>
      </c>
      <c r="Q1078" s="91" t="str">
        <f t="shared" si="484"/>
        <v>-</v>
      </c>
      <c r="R1078" s="91" t="str">
        <f t="shared" si="484"/>
        <v>-</v>
      </c>
      <c r="S1078" s="91" t="str">
        <f t="shared" si="484"/>
        <v>-</v>
      </c>
      <c r="T1078" s="91" t="str">
        <f t="shared" si="484"/>
        <v>-</v>
      </c>
      <c r="U1078" s="91" t="str">
        <f t="shared" si="484"/>
        <v>-</v>
      </c>
      <c r="V1078" s="91" t="str">
        <f t="shared" si="484"/>
        <v>-</v>
      </c>
      <c r="W1078" s="91" t="str">
        <f t="shared" si="484"/>
        <v>-</v>
      </c>
      <c r="X1078" s="91" t="str">
        <f t="shared" si="484"/>
        <v>-</v>
      </c>
      <c r="Y1078" s="91" t="str">
        <f t="shared" si="484"/>
        <v>-</v>
      </c>
      <c r="Z1078" s="91" t="str">
        <f t="shared" si="484"/>
        <v>-</v>
      </c>
      <c r="AA1078" s="91" t="str">
        <f t="shared" si="484"/>
        <v>-</v>
      </c>
      <c r="AB1078" s="91" t="str">
        <f t="shared" si="484"/>
        <v>-</v>
      </c>
      <c r="AC1078" s="91" t="str">
        <f t="shared" si="484"/>
        <v>-</v>
      </c>
      <c r="AD1078" s="91" t="str">
        <f t="shared" si="484"/>
        <v>-</v>
      </c>
      <c r="AE1078" s="91" t="str">
        <f t="shared" si="484"/>
        <v>-</v>
      </c>
      <c r="AF1078" s="91" t="str">
        <f t="shared" si="484"/>
        <v>-</v>
      </c>
      <c r="AG1078" s="91" t="str">
        <f t="shared" si="484"/>
        <v>-</v>
      </c>
      <c r="AH1078" s="91" t="str">
        <f t="shared" si="484"/>
        <v>-</v>
      </c>
      <c r="AI1078" s="91" t="str">
        <f t="shared" si="484"/>
        <v>-</v>
      </c>
      <c r="AJ1078" s="91" t="str">
        <f t="shared" si="484"/>
        <v>-</v>
      </c>
      <c r="AK1078" s="91" t="str">
        <f t="shared" si="484"/>
        <v>-</v>
      </c>
      <c r="AL1078" s="91" t="str">
        <f t="shared" si="484"/>
        <v>-</v>
      </c>
      <c r="AM1078" s="91" t="str">
        <f t="shared" si="484"/>
        <v>-</v>
      </c>
    </row>
    <row r="1079" spans="1:39">
      <c r="A1079" s="58" t="str">
        <f t="shared" si="483"/>
        <v/>
      </c>
      <c r="B1079" s="120" t="str">
        <f t="shared" si="483"/>
        <v/>
      </c>
      <c r="C1079" s="86" t="str">
        <f t="shared" si="483"/>
        <v/>
      </c>
      <c r="D1079" s="87" t="str">
        <f t="shared" si="483"/>
        <v/>
      </c>
      <c r="E1079" s="91" t="str">
        <f t="shared" ref="E1079:AM1079" si="485">IFERROR(RANK(E465,E$4:E$610,),"-")</f>
        <v>-</v>
      </c>
      <c r="F1079" s="91" t="str">
        <f t="shared" si="485"/>
        <v>-</v>
      </c>
      <c r="G1079" s="91" t="str">
        <f t="shared" si="485"/>
        <v>-</v>
      </c>
      <c r="H1079" s="91" t="str">
        <f t="shared" si="485"/>
        <v>-</v>
      </c>
      <c r="I1079" s="91" t="str">
        <f t="shared" si="485"/>
        <v>-</v>
      </c>
      <c r="J1079" s="91" t="str">
        <f t="shared" si="485"/>
        <v>-</v>
      </c>
      <c r="K1079" s="91" t="str">
        <f t="shared" si="485"/>
        <v>-</v>
      </c>
      <c r="L1079" s="91" t="str">
        <f t="shared" si="485"/>
        <v>-</v>
      </c>
      <c r="M1079" s="91" t="str">
        <f t="shared" si="485"/>
        <v>-</v>
      </c>
      <c r="N1079" s="91" t="str">
        <f t="shared" si="485"/>
        <v>-</v>
      </c>
      <c r="O1079" s="91" t="str">
        <f t="shared" si="485"/>
        <v>-</v>
      </c>
      <c r="P1079" s="91" t="str">
        <f t="shared" si="485"/>
        <v>-</v>
      </c>
      <c r="Q1079" s="91" t="str">
        <f t="shared" si="485"/>
        <v>-</v>
      </c>
      <c r="R1079" s="91" t="str">
        <f t="shared" si="485"/>
        <v>-</v>
      </c>
      <c r="S1079" s="91" t="str">
        <f t="shared" si="485"/>
        <v>-</v>
      </c>
      <c r="T1079" s="91" t="str">
        <f t="shared" si="485"/>
        <v>-</v>
      </c>
      <c r="U1079" s="91" t="str">
        <f t="shared" si="485"/>
        <v>-</v>
      </c>
      <c r="V1079" s="91" t="str">
        <f t="shared" si="485"/>
        <v>-</v>
      </c>
      <c r="W1079" s="91" t="str">
        <f t="shared" si="485"/>
        <v>-</v>
      </c>
      <c r="X1079" s="91" t="str">
        <f t="shared" si="485"/>
        <v>-</v>
      </c>
      <c r="Y1079" s="91" t="str">
        <f t="shared" si="485"/>
        <v>-</v>
      </c>
      <c r="Z1079" s="91" t="str">
        <f t="shared" si="485"/>
        <v>-</v>
      </c>
      <c r="AA1079" s="91" t="str">
        <f t="shared" si="485"/>
        <v>-</v>
      </c>
      <c r="AB1079" s="91" t="str">
        <f t="shared" si="485"/>
        <v>-</v>
      </c>
      <c r="AC1079" s="91" t="str">
        <f t="shared" si="485"/>
        <v>-</v>
      </c>
      <c r="AD1079" s="91" t="str">
        <f t="shared" si="485"/>
        <v>-</v>
      </c>
      <c r="AE1079" s="91" t="str">
        <f t="shared" si="485"/>
        <v>-</v>
      </c>
      <c r="AF1079" s="91" t="str">
        <f t="shared" si="485"/>
        <v>-</v>
      </c>
      <c r="AG1079" s="91" t="str">
        <f t="shared" si="485"/>
        <v>-</v>
      </c>
      <c r="AH1079" s="91" t="str">
        <f t="shared" si="485"/>
        <v>-</v>
      </c>
      <c r="AI1079" s="91" t="str">
        <f t="shared" si="485"/>
        <v>-</v>
      </c>
      <c r="AJ1079" s="91" t="str">
        <f t="shared" si="485"/>
        <v>-</v>
      </c>
      <c r="AK1079" s="91" t="str">
        <f t="shared" si="485"/>
        <v>-</v>
      </c>
      <c r="AL1079" s="91" t="str">
        <f t="shared" si="485"/>
        <v>-</v>
      </c>
      <c r="AM1079" s="91" t="str">
        <f t="shared" si="485"/>
        <v>-</v>
      </c>
    </row>
    <row r="1080" spans="1:39">
      <c r="A1080" s="58" t="str">
        <f t="shared" si="483"/>
        <v/>
      </c>
      <c r="B1080" s="120" t="str">
        <f t="shared" si="483"/>
        <v/>
      </c>
      <c r="C1080" s="86" t="str">
        <f t="shared" si="483"/>
        <v/>
      </c>
      <c r="D1080" s="87" t="str">
        <f t="shared" si="483"/>
        <v/>
      </c>
      <c r="E1080" s="91" t="str">
        <f t="shared" ref="E1080:AM1080" si="486">IFERROR(RANK(E466,E$4:E$610,),"-")</f>
        <v>-</v>
      </c>
      <c r="F1080" s="91" t="str">
        <f t="shared" si="486"/>
        <v>-</v>
      </c>
      <c r="G1080" s="91" t="str">
        <f t="shared" si="486"/>
        <v>-</v>
      </c>
      <c r="H1080" s="91" t="str">
        <f t="shared" si="486"/>
        <v>-</v>
      </c>
      <c r="I1080" s="91" t="str">
        <f t="shared" si="486"/>
        <v>-</v>
      </c>
      <c r="J1080" s="91" t="str">
        <f t="shared" si="486"/>
        <v>-</v>
      </c>
      <c r="K1080" s="91" t="str">
        <f t="shared" si="486"/>
        <v>-</v>
      </c>
      <c r="L1080" s="91" t="str">
        <f t="shared" si="486"/>
        <v>-</v>
      </c>
      <c r="M1080" s="91" t="str">
        <f t="shared" si="486"/>
        <v>-</v>
      </c>
      <c r="N1080" s="91" t="str">
        <f t="shared" si="486"/>
        <v>-</v>
      </c>
      <c r="O1080" s="91" t="str">
        <f t="shared" si="486"/>
        <v>-</v>
      </c>
      <c r="P1080" s="91" t="str">
        <f t="shared" si="486"/>
        <v>-</v>
      </c>
      <c r="Q1080" s="91" t="str">
        <f t="shared" si="486"/>
        <v>-</v>
      </c>
      <c r="R1080" s="91" t="str">
        <f t="shared" si="486"/>
        <v>-</v>
      </c>
      <c r="S1080" s="91" t="str">
        <f t="shared" si="486"/>
        <v>-</v>
      </c>
      <c r="T1080" s="91" t="str">
        <f t="shared" si="486"/>
        <v>-</v>
      </c>
      <c r="U1080" s="91" t="str">
        <f t="shared" si="486"/>
        <v>-</v>
      </c>
      <c r="V1080" s="91" t="str">
        <f t="shared" si="486"/>
        <v>-</v>
      </c>
      <c r="W1080" s="91" t="str">
        <f t="shared" si="486"/>
        <v>-</v>
      </c>
      <c r="X1080" s="91" t="str">
        <f t="shared" si="486"/>
        <v>-</v>
      </c>
      <c r="Y1080" s="91" t="str">
        <f t="shared" si="486"/>
        <v>-</v>
      </c>
      <c r="Z1080" s="91" t="str">
        <f t="shared" si="486"/>
        <v>-</v>
      </c>
      <c r="AA1080" s="91" t="str">
        <f t="shared" si="486"/>
        <v>-</v>
      </c>
      <c r="AB1080" s="91" t="str">
        <f t="shared" si="486"/>
        <v>-</v>
      </c>
      <c r="AC1080" s="91" t="str">
        <f t="shared" si="486"/>
        <v>-</v>
      </c>
      <c r="AD1080" s="91" t="str">
        <f t="shared" si="486"/>
        <v>-</v>
      </c>
      <c r="AE1080" s="91" t="str">
        <f t="shared" si="486"/>
        <v>-</v>
      </c>
      <c r="AF1080" s="91" t="str">
        <f t="shared" si="486"/>
        <v>-</v>
      </c>
      <c r="AG1080" s="91" t="str">
        <f t="shared" si="486"/>
        <v>-</v>
      </c>
      <c r="AH1080" s="91" t="str">
        <f t="shared" si="486"/>
        <v>-</v>
      </c>
      <c r="AI1080" s="91" t="str">
        <f t="shared" si="486"/>
        <v>-</v>
      </c>
      <c r="AJ1080" s="91" t="str">
        <f t="shared" si="486"/>
        <v>-</v>
      </c>
      <c r="AK1080" s="91" t="str">
        <f t="shared" si="486"/>
        <v>-</v>
      </c>
      <c r="AL1080" s="91" t="str">
        <f t="shared" si="486"/>
        <v>-</v>
      </c>
      <c r="AM1080" s="91" t="str">
        <f t="shared" si="486"/>
        <v>-</v>
      </c>
    </row>
    <row r="1081" spans="1:39">
      <c r="A1081" s="58" t="str">
        <f t="shared" si="483"/>
        <v/>
      </c>
      <c r="B1081" s="120" t="str">
        <f t="shared" si="483"/>
        <v/>
      </c>
      <c r="C1081" s="86" t="str">
        <f t="shared" si="483"/>
        <v/>
      </c>
      <c r="D1081" s="87" t="str">
        <f t="shared" si="483"/>
        <v/>
      </c>
      <c r="E1081" s="91" t="str">
        <f t="shared" ref="E1081:AM1081" si="487">IFERROR(RANK(E467,E$4:E$610,),"-")</f>
        <v>-</v>
      </c>
      <c r="F1081" s="91" t="str">
        <f t="shared" si="487"/>
        <v>-</v>
      </c>
      <c r="G1081" s="91" t="str">
        <f t="shared" si="487"/>
        <v>-</v>
      </c>
      <c r="H1081" s="91" t="str">
        <f t="shared" si="487"/>
        <v>-</v>
      </c>
      <c r="I1081" s="91" t="str">
        <f t="shared" si="487"/>
        <v>-</v>
      </c>
      <c r="J1081" s="91" t="str">
        <f t="shared" si="487"/>
        <v>-</v>
      </c>
      <c r="K1081" s="91" t="str">
        <f t="shared" si="487"/>
        <v>-</v>
      </c>
      <c r="L1081" s="91" t="str">
        <f t="shared" si="487"/>
        <v>-</v>
      </c>
      <c r="M1081" s="91" t="str">
        <f t="shared" si="487"/>
        <v>-</v>
      </c>
      <c r="N1081" s="91" t="str">
        <f t="shared" si="487"/>
        <v>-</v>
      </c>
      <c r="O1081" s="91" t="str">
        <f t="shared" si="487"/>
        <v>-</v>
      </c>
      <c r="P1081" s="91" t="str">
        <f t="shared" si="487"/>
        <v>-</v>
      </c>
      <c r="Q1081" s="91" t="str">
        <f t="shared" si="487"/>
        <v>-</v>
      </c>
      <c r="R1081" s="91" t="str">
        <f t="shared" si="487"/>
        <v>-</v>
      </c>
      <c r="S1081" s="91" t="str">
        <f t="shared" si="487"/>
        <v>-</v>
      </c>
      <c r="T1081" s="91" t="str">
        <f t="shared" si="487"/>
        <v>-</v>
      </c>
      <c r="U1081" s="91" t="str">
        <f t="shared" si="487"/>
        <v>-</v>
      </c>
      <c r="V1081" s="91" t="str">
        <f t="shared" si="487"/>
        <v>-</v>
      </c>
      <c r="W1081" s="91" t="str">
        <f t="shared" si="487"/>
        <v>-</v>
      </c>
      <c r="X1081" s="91" t="str">
        <f t="shared" si="487"/>
        <v>-</v>
      </c>
      <c r="Y1081" s="91" t="str">
        <f t="shared" si="487"/>
        <v>-</v>
      </c>
      <c r="Z1081" s="91" t="str">
        <f t="shared" si="487"/>
        <v>-</v>
      </c>
      <c r="AA1081" s="91" t="str">
        <f t="shared" si="487"/>
        <v>-</v>
      </c>
      <c r="AB1081" s="91" t="str">
        <f t="shared" si="487"/>
        <v>-</v>
      </c>
      <c r="AC1081" s="91" t="str">
        <f t="shared" si="487"/>
        <v>-</v>
      </c>
      <c r="AD1081" s="91" t="str">
        <f t="shared" si="487"/>
        <v>-</v>
      </c>
      <c r="AE1081" s="91" t="str">
        <f t="shared" si="487"/>
        <v>-</v>
      </c>
      <c r="AF1081" s="91" t="str">
        <f t="shared" si="487"/>
        <v>-</v>
      </c>
      <c r="AG1081" s="91" t="str">
        <f t="shared" si="487"/>
        <v>-</v>
      </c>
      <c r="AH1081" s="91" t="str">
        <f t="shared" si="487"/>
        <v>-</v>
      </c>
      <c r="AI1081" s="91" t="str">
        <f t="shared" si="487"/>
        <v>-</v>
      </c>
      <c r="AJ1081" s="91" t="str">
        <f t="shared" si="487"/>
        <v>-</v>
      </c>
      <c r="AK1081" s="91" t="str">
        <f t="shared" si="487"/>
        <v>-</v>
      </c>
      <c r="AL1081" s="91" t="str">
        <f t="shared" si="487"/>
        <v>-</v>
      </c>
      <c r="AM1081" s="91" t="str">
        <f t="shared" si="487"/>
        <v>-</v>
      </c>
    </row>
    <row r="1082" spans="1:39">
      <c r="A1082" s="58" t="str">
        <f t="shared" si="483"/>
        <v/>
      </c>
      <c r="B1082" s="120" t="str">
        <f t="shared" si="483"/>
        <v/>
      </c>
      <c r="C1082" s="86" t="str">
        <f t="shared" si="483"/>
        <v/>
      </c>
      <c r="D1082" s="87" t="str">
        <f t="shared" si="483"/>
        <v/>
      </c>
      <c r="E1082" s="91" t="str">
        <f t="shared" ref="E1082:AM1082" si="488">IFERROR(RANK(E468,E$4:E$610,),"-")</f>
        <v>-</v>
      </c>
      <c r="F1082" s="91" t="str">
        <f t="shared" si="488"/>
        <v>-</v>
      </c>
      <c r="G1082" s="91" t="str">
        <f t="shared" si="488"/>
        <v>-</v>
      </c>
      <c r="H1082" s="91" t="str">
        <f t="shared" si="488"/>
        <v>-</v>
      </c>
      <c r="I1082" s="91" t="str">
        <f t="shared" si="488"/>
        <v>-</v>
      </c>
      <c r="J1082" s="91" t="str">
        <f t="shared" si="488"/>
        <v>-</v>
      </c>
      <c r="K1082" s="91" t="str">
        <f t="shared" si="488"/>
        <v>-</v>
      </c>
      <c r="L1082" s="91" t="str">
        <f t="shared" si="488"/>
        <v>-</v>
      </c>
      <c r="M1082" s="91" t="str">
        <f t="shared" si="488"/>
        <v>-</v>
      </c>
      <c r="N1082" s="91" t="str">
        <f t="shared" si="488"/>
        <v>-</v>
      </c>
      <c r="O1082" s="91" t="str">
        <f t="shared" si="488"/>
        <v>-</v>
      </c>
      <c r="P1082" s="91" t="str">
        <f t="shared" si="488"/>
        <v>-</v>
      </c>
      <c r="Q1082" s="91" t="str">
        <f t="shared" si="488"/>
        <v>-</v>
      </c>
      <c r="R1082" s="91" t="str">
        <f t="shared" si="488"/>
        <v>-</v>
      </c>
      <c r="S1082" s="91" t="str">
        <f t="shared" si="488"/>
        <v>-</v>
      </c>
      <c r="T1082" s="91" t="str">
        <f t="shared" si="488"/>
        <v>-</v>
      </c>
      <c r="U1082" s="91" t="str">
        <f t="shared" si="488"/>
        <v>-</v>
      </c>
      <c r="V1082" s="91" t="str">
        <f t="shared" si="488"/>
        <v>-</v>
      </c>
      <c r="W1082" s="91" t="str">
        <f t="shared" si="488"/>
        <v>-</v>
      </c>
      <c r="X1082" s="91" t="str">
        <f t="shared" si="488"/>
        <v>-</v>
      </c>
      <c r="Y1082" s="91" t="str">
        <f t="shared" si="488"/>
        <v>-</v>
      </c>
      <c r="Z1082" s="91" t="str">
        <f t="shared" si="488"/>
        <v>-</v>
      </c>
      <c r="AA1082" s="91" t="str">
        <f t="shared" si="488"/>
        <v>-</v>
      </c>
      <c r="AB1082" s="91" t="str">
        <f t="shared" si="488"/>
        <v>-</v>
      </c>
      <c r="AC1082" s="91" t="str">
        <f t="shared" si="488"/>
        <v>-</v>
      </c>
      <c r="AD1082" s="91" t="str">
        <f t="shared" si="488"/>
        <v>-</v>
      </c>
      <c r="AE1082" s="91" t="str">
        <f t="shared" si="488"/>
        <v>-</v>
      </c>
      <c r="AF1082" s="91" t="str">
        <f t="shared" si="488"/>
        <v>-</v>
      </c>
      <c r="AG1082" s="91" t="str">
        <f t="shared" si="488"/>
        <v>-</v>
      </c>
      <c r="AH1082" s="91" t="str">
        <f t="shared" si="488"/>
        <v>-</v>
      </c>
      <c r="AI1082" s="91" t="str">
        <f t="shared" si="488"/>
        <v>-</v>
      </c>
      <c r="AJ1082" s="91" t="str">
        <f t="shared" si="488"/>
        <v>-</v>
      </c>
      <c r="AK1082" s="91" t="str">
        <f t="shared" si="488"/>
        <v>-</v>
      </c>
      <c r="AL1082" s="91" t="str">
        <f t="shared" si="488"/>
        <v>-</v>
      </c>
      <c r="AM1082" s="91" t="str">
        <f t="shared" si="488"/>
        <v>-</v>
      </c>
    </row>
    <row r="1083" spans="1:39">
      <c r="A1083" s="58" t="str">
        <f t="shared" si="483"/>
        <v/>
      </c>
      <c r="B1083" s="120" t="str">
        <f t="shared" si="483"/>
        <v/>
      </c>
      <c r="C1083" s="86" t="str">
        <f t="shared" si="483"/>
        <v/>
      </c>
      <c r="D1083" s="87" t="str">
        <f t="shared" si="483"/>
        <v/>
      </c>
      <c r="E1083" s="91" t="str">
        <f t="shared" ref="E1083:AM1083" si="489">IFERROR(RANK(E469,E$4:E$610,),"-")</f>
        <v>-</v>
      </c>
      <c r="F1083" s="91" t="str">
        <f t="shared" si="489"/>
        <v>-</v>
      </c>
      <c r="G1083" s="91" t="str">
        <f t="shared" si="489"/>
        <v>-</v>
      </c>
      <c r="H1083" s="91" t="str">
        <f t="shared" si="489"/>
        <v>-</v>
      </c>
      <c r="I1083" s="91" t="str">
        <f t="shared" si="489"/>
        <v>-</v>
      </c>
      <c r="J1083" s="91" t="str">
        <f t="shared" si="489"/>
        <v>-</v>
      </c>
      <c r="K1083" s="91" t="str">
        <f t="shared" si="489"/>
        <v>-</v>
      </c>
      <c r="L1083" s="91" t="str">
        <f t="shared" si="489"/>
        <v>-</v>
      </c>
      <c r="M1083" s="91" t="str">
        <f t="shared" si="489"/>
        <v>-</v>
      </c>
      <c r="N1083" s="91" t="str">
        <f t="shared" si="489"/>
        <v>-</v>
      </c>
      <c r="O1083" s="91" t="str">
        <f t="shared" si="489"/>
        <v>-</v>
      </c>
      <c r="P1083" s="91" t="str">
        <f t="shared" si="489"/>
        <v>-</v>
      </c>
      <c r="Q1083" s="91" t="str">
        <f t="shared" si="489"/>
        <v>-</v>
      </c>
      <c r="R1083" s="91" t="str">
        <f t="shared" si="489"/>
        <v>-</v>
      </c>
      <c r="S1083" s="91" t="str">
        <f t="shared" si="489"/>
        <v>-</v>
      </c>
      <c r="T1083" s="91" t="str">
        <f t="shared" si="489"/>
        <v>-</v>
      </c>
      <c r="U1083" s="91" t="str">
        <f t="shared" si="489"/>
        <v>-</v>
      </c>
      <c r="V1083" s="91" t="str">
        <f t="shared" si="489"/>
        <v>-</v>
      </c>
      <c r="W1083" s="91" t="str">
        <f t="shared" si="489"/>
        <v>-</v>
      </c>
      <c r="X1083" s="91" t="str">
        <f t="shared" si="489"/>
        <v>-</v>
      </c>
      <c r="Y1083" s="91" t="str">
        <f t="shared" si="489"/>
        <v>-</v>
      </c>
      <c r="Z1083" s="91" t="str">
        <f t="shared" si="489"/>
        <v>-</v>
      </c>
      <c r="AA1083" s="91" t="str">
        <f t="shared" si="489"/>
        <v>-</v>
      </c>
      <c r="AB1083" s="91" t="str">
        <f t="shared" si="489"/>
        <v>-</v>
      </c>
      <c r="AC1083" s="91" t="str">
        <f t="shared" si="489"/>
        <v>-</v>
      </c>
      <c r="AD1083" s="91" t="str">
        <f t="shared" si="489"/>
        <v>-</v>
      </c>
      <c r="AE1083" s="91" t="str">
        <f t="shared" si="489"/>
        <v>-</v>
      </c>
      <c r="AF1083" s="91" t="str">
        <f t="shared" si="489"/>
        <v>-</v>
      </c>
      <c r="AG1083" s="91" t="str">
        <f t="shared" si="489"/>
        <v>-</v>
      </c>
      <c r="AH1083" s="91" t="str">
        <f t="shared" si="489"/>
        <v>-</v>
      </c>
      <c r="AI1083" s="91" t="str">
        <f t="shared" si="489"/>
        <v>-</v>
      </c>
      <c r="AJ1083" s="91" t="str">
        <f t="shared" si="489"/>
        <v>-</v>
      </c>
      <c r="AK1083" s="91" t="str">
        <f t="shared" si="489"/>
        <v>-</v>
      </c>
      <c r="AL1083" s="91" t="str">
        <f t="shared" si="489"/>
        <v>-</v>
      </c>
      <c r="AM1083" s="91" t="str">
        <f t="shared" si="489"/>
        <v>-</v>
      </c>
    </row>
    <row r="1084" spans="1:39">
      <c r="A1084" s="58" t="str">
        <f t="shared" si="483"/>
        <v/>
      </c>
      <c r="B1084" s="120" t="str">
        <f t="shared" si="483"/>
        <v/>
      </c>
      <c r="C1084" s="86" t="str">
        <f t="shared" si="483"/>
        <v/>
      </c>
      <c r="D1084" s="87" t="str">
        <f t="shared" si="483"/>
        <v/>
      </c>
      <c r="E1084" s="91" t="str">
        <f t="shared" ref="E1084:AM1084" si="490">IFERROR(RANK(E470,E$4:E$610,),"-")</f>
        <v>-</v>
      </c>
      <c r="F1084" s="91" t="str">
        <f t="shared" si="490"/>
        <v>-</v>
      </c>
      <c r="G1084" s="91" t="str">
        <f t="shared" si="490"/>
        <v>-</v>
      </c>
      <c r="H1084" s="91" t="str">
        <f t="shared" si="490"/>
        <v>-</v>
      </c>
      <c r="I1084" s="91" t="str">
        <f t="shared" si="490"/>
        <v>-</v>
      </c>
      <c r="J1084" s="91" t="str">
        <f t="shared" si="490"/>
        <v>-</v>
      </c>
      <c r="K1084" s="91" t="str">
        <f t="shared" si="490"/>
        <v>-</v>
      </c>
      <c r="L1084" s="91" t="str">
        <f t="shared" si="490"/>
        <v>-</v>
      </c>
      <c r="M1084" s="91" t="str">
        <f t="shared" si="490"/>
        <v>-</v>
      </c>
      <c r="N1084" s="91" t="str">
        <f t="shared" si="490"/>
        <v>-</v>
      </c>
      <c r="O1084" s="91" t="str">
        <f t="shared" si="490"/>
        <v>-</v>
      </c>
      <c r="P1084" s="91" t="str">
        <f t="shared" si="490"/>
        <v>-</v>
      </c>
      <c r="Q1084" s="91" t="str">
        <f t="shared" si="490"/>
        <v>-</v>
      </c>
      <c r="R1084" s="91" t="str">
        <f t="shared" si="490"/>
        <v>-</v>
      </c>
      <c r="S1084" s="91" t="str">
        <f t="shared" si="490"/>
        <v>-</v>
      </c>
      <c r="T1084" s="91" t="str">
        <f t="shared" si="490"/>
        <v>-</v>
      </c>
      <c r="U1084" s="91" t="str">
        <f t="shared" si="490"/>
        <v>-</v>
      </c>
      <c r="V1084" s="91" t="str">
        <f t="shared" si="490"/>
        <v>-</v>
      </c>
      <c r="W1084" s="91" t="str">
        <f t="shared" si="490"/>
        <v>-</v>
      </c>
      <c r="X1084" s="91" t="str">
        <f t="shared" si="490"/>
        <v>-</v>
      </c>
      <c r="Y1084" s="91" t="str">
        <f t="shared" si="490"/>
        <v>-</v>
      </c>
      <c r="Z1084" s="91" t="str">
        <f t="shared" si="490"/>
        <v>-</v>
      </c>
      <c r="AA1084" s="91" t="str">
        <f t="shared" si="490"/>
        <v>-</v>
      </c>
      <c r="AB1084" s="91" t="str">
        <f t="shared" si="490"/>
        <v>-</v>
      </c>
      <c r="AC1084" s="91" t="str">
        <f t="shared" si="490"/>
        <v>-</v>
      </c>
      <c r="AD1084" s="91" t="str">
        <f t="shared" si="490"/>
        <v>-</v>
      </c>
      <c r="AE1084" s="91" t="str">
        <f t="shared" si="490"/>
        <v>-</v>
      </c>
      <c r="AF1084" s="91" t="str">
        <f t="shared" si="490"/>
        <v>-</v>
      </c>
      <c r="AG1084" s="91" t="str">
        <f t="shared" si="490"/>
        <v>-</v>
      </c>
      <c r="AH1084" s="91" t="str">
        <f t="shared" si="490"/>
        <v>-</v>
      </c>
      <c r="AI1084" s="91" t="str">
        <f t="shared" si="490"/>
        <v>-</v>
      </c>
      <c r="AJ1084" s="91" t="str">
        <f t="shared" si="490"/>
        <v>-</v>
      </c>
      <c r="AK1084" s="91" t="str">
        <f t="shared" si="490"/>
        <v>-</v>
      </c>
      <c r="AL1084" s="91" t="str">
        <f t="shared" si="490"/>
        <v>-</v>
      </c>
      <c r="AM1084" s="91" t="str">
        <f t="shared" si="490"/>
        <v>-</v>
      </c>
    </row>
    <row r="1085" spans="1:39">
      <c r="A1085" s="58" t="str">
        <f t="shared" si="483"/>
        <v/>
      </c>
      <c r="B1085" s="120" t="str">
        <f t="shared" si="483"/>
        <v/>
      </c>
      <c r="C1085" s="86" t="str">
        <f t="shared" si="483"/>
        <v/>
      </c>
      <c r="D1085" s="87" t="str">
        <f t="shared" si="483"/>
        <v/>
      </c>
      <c r="E1085" s="91" t="str">
        <f t="shared" ref="E1085:AM1085" si="491">IFERROR(RANK(E471,E$4:E$610,),"-")</f>
        <v>-</v>
      </c>
      <c r="F1085" s="91" t="str">
        <f t="shared" si="491"/>
        <v>-</v>
      </c>
      <c r="G1085" s="91" t="str">
        <f t="shared" si="491"/>
        <v>-</v>
      </c>
      <c r="H1085" s="91" t="str">
        <f t="shared" si="491"/>
        <v>-</v>
      </c>
      <c r="I1085" s="91" t="str">
        <f t="shared" si="491"/>
        <v>-</v>
      </c>
      <c r="J1085" s="91" t="str">
        <f t="shared" si="491"/>
        <v>-</v>
      </c>
      <c r="K1085" s="91" t="str">
        <f t="shared" si="491"/>
        <v>-</v>
      </c>
      <c r="L1085" s="91" t="str">
        <f t="shared" si="491"/>
        <v>-</v>
      </c>
      <c r="M1085" s="91" t="str">
        <f t="shared" si="491"/>
        <v>-</v>
      </c>
      <c r="N1085" s="91" t="str">
        <f t="shared" si="491"/>
        <v>-</v>
      </c>
      <c r="O1085" s="91" t="str">
        <f t="shared" si="491"/>
        <v>-</v>
      </c>
      <c r="P1085" s="91" t="str">
        <f t="shared" si="491"/>
        <v>-</v>
      </c>
      <c r="Q1085" s="91" t="str">
        <f t="shared" si="491"/>
        <v>-</v>
      </c>
      <c r="R1085" s="91" t="str">
        <f t="shared" si="491"/>
        <v>-</v>
      </c>
      <c r="S1085" s="91" t="str">
        <f t="shared" si="491"/>
        <v>-</v>
      </c>
      <c r="T1085" s="91" t="str">
        <f t="shared" si="491"/>
        <v>-</v>
      </c>
      <c r="U1085" s="91" t="str">
        <f t="shared" si="491"/>
        <v>-</v>
      </c>
      <c r="V1085" s="91" t="str">
        <f t="shared" si="491"/>
        <v>-</v>
      </c>
      <c r="W1085" s="91" t="str">
        <f t="shared" si="491"/>
        <v>-</v>
      </c>
      <c r="X1085" s="91" t="str">
        <f t="shared" si="491"/>
        <v>-</v>
      </c>
      <c r="Y1085" s="91" t="str">
        <f t="shared" si="491"/>
        <v>-</v>
      </c>
      <c r="Z1085" s="91" t="str">
        <f t="shared" si="491"/>
        <v>-</v>
      </c>
      <c r="AA1085" s="91" t="str">
        <f t="shared" si="491"/>
        <v>-</v>
      </c>
      <c r="AB1085" s="91" t="str">
        <f t="shared" si="491"/>
        <v>-</v>
      </c>
      <c r="AC1085" s="91" t="str">
        <f t="shared" si="491"/>
        <v>-</v>
      </c>
      <c r="AD1085" s="91" t="str">
        <f t="shared" si="491"/>
        <v>-</v>
      </c>
      <c r="AE1085" s="91" t="str">
        <f t="shared" si="491"/>
        <v>-</v>
      </c>
      <c r="AF1085" s="91" t="str">
        <f t="shared" si="491"/>
        <v>-</v>
      </c>
      <c r="AG1085" s="91" t="str">
        <f t="shared" si="491"/>
        <v>-</v>
      </c>
      <c r="AH1085" s="91" t="str">
        <f t="shared" si="491"/>
        <v>-</v>
      </c>
      <c r="AI1085" s="91" t="str">
        <f t="shared" si="491"/>
        <v>-</v>
      </c>
      <c r="AJ1085" s="91" t="str">
        <f t="shared" si="491"/>
        <v>-</v>
      </c>
      <c r="AK1085" s="91" t="str">
        <f t="shared" si="491"/>
        <v>-</v>
      </c>
      <c r="AL1085" s="91" t="str">
        <f t="shared" si="491"/>
        <v>-</v>
      </c>
      <c r="AM1085" s="91" t="str">
        <f t="shared" si="491"/>
        <v>-</v>
      </c>
    </row>
    <row r="1086" spans="1:39">
      <c r="A1086" s="58" t="str">
        <f t="shared" si="483"/>
        <v/>
      </c>
      <c r="B1086" s="120" t="str">
        <f t="shared" si="483"/>
        <v/>
      </c>
      <c r="C1086" s="86" t="str">
        <f t="shared" si="483"/>
        <v/>
      </c>
      <c r="D1086" s="87" t="str">
        <f t="shared" si="483"/>
        <v/>
      </c>
      <c r="E1086" s="91" t="str">
        <f t="shared" ref="E1086:AM1086" si="492">IFERROR(RANK(E472,E$4:E$610,),"-")</f>
        <v>-</v>
      </c>
      <c r="F1086" s="91" t="str">
        <f t="shared" si="492"/>
        <v>-</v>
      </c>
      <c r="G1086" s="91" t="str">
        <f t="shared" si="492"/>
        <v>-</v>
      </c>
      <c r="H1086" s="91" t="str">
        <f t="shared" si="492"/>
        <v>-</v>
      </c>
      <c r="I1086" s="91" t="str">
        <f t="shared" si="492"/>
        <v>-</v>
      </c>
      <c r="J1086" s="91" t="str">
        <f t="shared" si="492"/>
        <v>-</v>
      </c>
      <c r="K1086" s="91" t="str">
        <f t="shared" si="492"/>
        <v>-</v>
      </c>
      <c r="L1086" s="91" t="str">
        <f t="shared" si="492"/>
        <v>-</v>
      </c>
      <c r="M1086" s="91" t="str">
        <f t="shared" si="492"/>
        <v>-</v>
      </c>
      <c r="N1086" s="91" t="str">
        <f t="shared" si="492"/>
        <v>-</v>
      </c>
      <c r="O1086" s="91" t="str">
        <f t="shared" si="492"/>
        <v>-</v>
      </c>
      <c r="P1086" s="91" t="str">
        <f t="shared" si="492"/>
        <v>-</v>
      </c>
      <c r="Q1086" s="91" t="str">
        <f t="shared" si="492"/>
        <v>-</v>
      </c>
      <c r="R1086" s="91" t="str">
        <f t="shared" si="492"/>
        <v>-</v>
      </c>
      <c r="S1086" s="91" t="str">
        <f t="shared" si="492"/>
        <v>-</v>
      </c>
      <c r="T1086" s="91" t="str">
        <f t="shared" si="492"/>
        <v>-</v>
      </c>
      <c r="U1086" s="91" t="str">
        <f t="shared" si="492"/>
        <v>-</v>
      </c>
      <c r="V1086" s="91" t="str">
        <f t="shared" si="492"/>
        <v>-</v>
      </c>
      <c r="W1086" s="91" t="str">
        <f t="shared" si="492"/>
        <v>-</v>
      </c>
      <c r="X1086" s="91" t="str">
        <f t="shared" si="492"/>
        <v>-</v>
      </c>
      <c r="Y1086" s="91" t="str">
        <f t="shared" si="492"/>
        <v>-</v>
      </c>
      <c r="Z1086" s="91" t="str">
        <f t="shared" si="492"/>
        <v>-</v>
      </c>
      <c r="AA1086" s="91" t="str">
        <f t="shared" si="492"/>
        <v>-</v>
      </c>
      <c r="AB1086" s="91" t="str">
        <f t="shared" si="492"/>
        <v>-</v>
      </c>
      <c r="AC1086" s="91" t="str">
        <f t="shared" si="492"/>
        <v>-</v>
      </c>
      <c r="AD1086" s="91" t="str">
        <f t="shared" si="492"/>
        <v>-</v>
      </c>
      <c r="AE1086" s="91" t="str">
        <f t="shared" si="492"/>
        <v>-</v>
      </c>
      <c r="AF1086" s="91" t="str">
        <f t="shared" si="492"/>
        <v>-</v>
      </c>
      <c r="AG1086" s="91" t="str">
        <f t="shared" si="492"/>
        <v>-</v>
      </c>
      <c r="AH1086" s="91" t="str">
        <f t="shared" si="492"/>
        <v>-</v>
      </c>
      <c r="AI1086" s="91" t="str">
        <f t="shared" si="492"/>
        <v>-</v>
      </c>
      <c r="AJ1086" s="91" t="str">
        <f t="shared" si="492"/>
        <v>-</v>
      </c>
      <c r="AK1086" s="91" t="str">
        <f t="shared" si="492"/>
        <v>-</v>
      </c>
      <c r="AL1086" s="91" t="str">
        <f t="shared" si="492"/>
        <v>-</v>
      </c>
      <c r="AM1086" s="91" t="str">
        <f t="shared" si="492"/>
        <v>-</v>
      </c>
    </row>
    <row r="1087" spans="1:39">
      <c r="A1087" s="58" t="str">
        <f t="shared" si="483"/>
        <v/>
      </c>
      <c r="B1087" s="120" t="str">
        <f t="shared" si="483"/>
        <v/>
      </c>
      <c r="C1087" s="86" t="str">
        <f t="shared" si="483"/>
        <v/>
      </c>
      <c r="D1087" s="87" t="str">
        <f t="shared" si="483"/>
        <v/>
      </c>
      <c r="E1087" s="91" t="str">
        <f t="shared" ref="E1087:AM1087" si="493">IFERROR(RANK(E473,E$4:E$610,),"-")</f>
        <v>-</v>
      </c>
      <c r="F1087" s="91" t="str">
        <f t="shared" si="493"/>
        <v>-</v>
      </c>
      <c r="G1087" s="91" t="str">
        <f t="shared" si="493"/>
        <v>-</v>
      </c>
      <c r="H1087" s="91" t="str">
        <f t="shared" si="493"/>
        <v>-</v>
      </c>
      <c r="I1087" s="91" t="str">
        <f t="shared" si="493"/>
        <v>-</v>
      </c>
      <c r="J1087" s="91" t="str">
        <f t="shared" si="493"/>
        <v>-</v>
      </c>
      <c r="K1087" s="91" t="str">
        <f t="shared" si="493"/>
        <v>-</v>
      </c>
      <c r="L1087" s="91" t="str">
        <f t="shared" si="493"/>
        <v>-</v>
      </c>
      <c r="M1087" s="91" t="str">
        <f t="shared" si="493"/>
        <v>-</v>
      </c>
      <c r="N1087" s="91" t="str">
        <f t="shared" si="493"/>
        <v>-</v>
      </c>
      <c r="O1087" s="91" t="str">
        <f t="shared" si="493"/>
        <v>-</v>
      </c>
      <c r="P1087" s="91" t="str">
        <f t="shared" si="493"/>
        <v>-</v>
      </c>
      <c r="Q1087" s="91" t="str">
        <f t="shared" si="493"/>
        <v>-</v>
      </c>
      <c r="R1087" s="91" t="str">
        <f t="shared" si="493"/>
        <v>-</v>
      </c>
      <c r="S1087" s="91" t="str">
        <f t="shared" si="493"/>
        <v>-</v>
      </c>
      <c r="T1087" s="91" t="str">
        <f t="shared" si="493"/>
        <v>-</v>
      </c>
      <c r="U1087" s="91" t="str">
        <f t="shared" si="493"/>
        <v>-</v>
      </c>
      <c r="V1087" s="91" t="str">
        <f t="shared" si="493"/>
        <v>-</v>
      </c>
      <c r="W1087" s="91" t="str">
        <f t="shared" si="493"/>
        <v>-</v>
      </c>
      <c r="X1087" s="91" t="str">
        <f t="shared" si="493"/>
        <v>-</v>
      </c>
      <c r="Y1087" s="91" t="str">
        <f t="shared" si="493"/>
        <v>-</v>
      </c>
      <c r="Z1087" s="91" t="str">
        <f t="shared" si="493"/>
        <v>-</v>
      </c>
      <c r="AA1087" s="91" t="str">
        <f t="shared" si="493"/>
        <v>-</v>
      </c>
      <c r="AB1087" s="91" t="str">
        <f t="shared" si="493"/>
        <v>-</v>
      </c>
      <c r="AC1087" s="91" t="str">
        <f t="shared" si="493"/>
        <v>-</v>
      </c>
      <c r="AD1087" s="91" t="str">
        <f t="shared" si="493"/>
        <v>-</v>
      </c>
      <c r="AE1087" s="91" t="str">
        <f t="shared" si="493"/>
        <v>-</v>
      </c>
      <c r="AF1087" s="91" t="str">
        <f t="shared" si="493"/>
        <v>-</v>
      </c>
      <c r="AG1087" s="91" t="str">
        <f t="shared" si="493"/>
        <v>-</v>
      </c>
      <c r="AH1087" s="91" t="str">
        <f t="shared" si="493"/>
        <v>-</v>
      </c>
      <c r="AI1087" s="91" t="str">
        <f t="shared" si="493"/>
        <v>-</v>
      </c>
      <c r="AJ1087" s="91" t="str">
        <f t="shared" si="493"/>
        <v>-</v>
      </c>
      <c r="AK1087" s="91" t="str">
        <f t="shared" si="493"/>
        <v>-</v>
      </c>
      <c r="AL1087" s="91" t="str">
        <f t="shared" si="493"/>
        <v>-</v>
      </c>
      <c r="AM1087" s="91" t="str">
        <f t="shared" si="493"/>
        <v>-</v>
      </c>
    </row>
    <row r="1088" spans="1:39">
      <c r="A1088" s="58" t="str">
        <f t="shared" si="483"/>
        <v/>
      </c>
      <c r="B1088" s="120" t="str">
        <f t="shared" si="483"/>
        <v/>
      </c>
      <c r="C1088" s="86" t="str">
        <f t="shared" si="483"/>
        <v/>
      </c>
      <c r="D1088" s="87" t="str">
        <f t="shared" si="483"/>
        <v/>
      </c>
      <c r="E1088" s="91" t="str">
        <f t="shared" ref="E1088:AM1088" si="494">IFERROR(RANK(E474,E$4:E$610,),"-")</f>
        <v>-</v>
      </c>
      <c r="F1088" s="91" t="str">
        <f t="shared" si="494"/>
        <v>-</v>
      </c>
      <c r="G1088" s="91" t="str">
        <f t="shared" si="494"/>
        <v>-</v>
      </c>
      <c r="H1088" s="91" t="str">
        <f t="shared" si="494"/>
        <v>-</v>
      </c>
      <c r="I1088" s="91" t="str">
        <f t="shared" si="494"/>
        <v>-</v>
      </c>
      <c r="J1088" s="91" t="str">
        <f t="shared" si="494"/>
        <v>-</v>
      </c>
      <c r="K1088" s="91" t="str">
        <f t="shared" si="494"/>
        <v>-</v>
      </c>
      <c r="L1088" s="91" t="str">
        <f t="shared" si="494"/>
        <v>-</v>
      </c>
      <c r="M1088" s="91" t="str">
        <f t="shared" si="494"/>
        <v>-</v>
      </c>
      <c r="N1088" s="91" t="str">
        <f t="shared" si="494"/>
        <v>-</v>
      </c>
      <c r="O1088" s="91" t="str">
        <f t="shared" si="494"/>
        <v>-</v>
      </c>
      <c r="P1088" s="91" t="str">
        <f t="shared" si="494"/>
        <v>-</v>
      </c>
      <c r="Q1088" s="91" t="str">
        <f t="shared" si="494"/>
        <v>-</v>
      </c>
      <c r="R1088" s="91" t="str">
        <f t="shared" si="494"/>
        <v>-</v>
      </c>
      <c r="S1088" s="91" t="str">
        <f t="shared" si="494"/>
        <v>-</v>
      </c>
      <c r="T1088" s="91" t="str">
        <f t="shared" si="494"/>
        <v>-</v>
      </c>
      <c r="U1088" s="91" t="str">
        <f t="shared" si="494"/>
        <v>-</v>
      </c>
      <c r="V1088" s="91" t="str">
        <f t="shared" si="494"/>
        <v>-</v>
      </c>
      <c r="W1088" s="91" t="str">
        <f t="shared" si="494"/>
        <v>-</v>
      </c>
      <c r="X1088" s="91" t="str">
        <f t="shared" si="494"/>
        <v>-</v>
      </c>
      <c r="Y1088" s="91" t="str">
        <f t="shared" si="494"/>
        <v>-</v>
      </c>
      <c r="Z1088" s="91" t="str">
        <f t="shared" si="494"/>
        <v>-</v>
      </c>
      <c r="AA1088" s="91" t="str">
        <f t="shared" si="494"/>
        <v>-</v>
      </c>
      <c r="AB1088" s="91" t="str">
        <f t="shared" si="494"/>
        <v>-</v>
      </c>
      <c r="AC1088" s="91" t="str">
        <f t="shared" si="494"/>
        <v>-</v>
      </c>
      <c r="AD1088" s="91" t="str">
        <f t="shared" si="494"/>
        <v>-</v>
      </c>
      <c r="AE1088" s="91" t="str">
        <f t="shared" si="494"/>
        <v>-</v>
      </c>
      <c r="AF1088" s="91" t="str">
        <f t="shared" si="494"/>
        <v>-</v>
      </c>
      <c r="AG1088" s="91" t="str">
        <f t="shared" si="494"/>
        <v>-</v>
      </c>
      <c r="AH1088" s="91" t="str">
        <f t="shared" si="494"/>
        <v>-</v>
      </c>
      <c r="AI1088" s="91" t="str">
        <f t="shared" si="494"/>
        <v>-</v>
      </c>
      <c r="AJ1088" s="91" t="str">
        <f t="shared" si="494"/>
        <v>-</v>
      </c>
      <c r="AK1088" s="91" t="str">
        <f t="shared" si="494"/>
        <v>-</v>
      </c>
      <c r="AL1088" s="91" t="str">
        <f t="shared" si="494"/>
        <v>-</v>
      </c>
      <c r="AM1088" s="91" t="str">
        <f t="shared" si="494"/>
        <v>-</v>
      </c>
    </row>
    <row r="1089" spans="1:39">
      <c r="A1089" s="58" t="str">
        <f t="shared" si="483"/>
        <v/>
      </c>
      <c r="B1089" s="120" t="str">
        <f t="shared" si="483"/>
        <v/>
      </c>
      <c r="C1089" s="86" t="str">
        <f t="shared" si="483"/>
        <v/>
      </c>
      <c r="D1089" s="87" t="str">
        <f t="shared" si="483"/>
        <v/>
      </c>
      <c r="E1089" s="91" t="str">
        <f t="shared" ref="E1089:AM1089" si="495">IFERROR(RANK(E475,E$4:E$610,),"-")</f>
        <v>-</v>
      </c>
      <c r="F1089" s="91" t="str">
        <f t="shared" si="495"/>
        <v>-</v>
      </c>
      <c r="G1089" s="91" t="str">
        <f t="shared" si="495"/>
        <v>-</v>
      </c>
      <c r="H1089" s="91" t="str">
        <f t="shared" si="495"/>
        <v>-</v>
      </c>
      <c r="I1089" s="91" t="str">
        <f t="shared" si="495"/>
        <v>-</v>
      </c>
      <c r="J1089" s="91" t="str">
        <f t="shared" si="495"/>
        <v>-</v>
      </c>
      <c r="K1089" s="91" t="str">
        <f t="shared" si="495"/>
        <v>-</v>
      </c>
      <c r="L1089" s="91" t="str">
        <f t="shared" si="495"/>
        <v>-</v>
      </c>
      <c r="M1089" s="91" t="str">
        <f t="shared" si="495"/>
        <v>-</v>
      </c>
      <c r="N1089" s="91" t="str">
        <f t="shared" si="495"/>
        <v>-</v>
      </c>
      <c r="O1089" s="91" t="str">
        <f t="shared" si="495"/>
        <v>-</v>
      </c>
      <c r="P1089" s="91" t="str">
        <f t="shared" si="495"/>
        <v>-</v>
      </c>
      <c r="Q1089" s="91" t="str">
        <f t="shared" si="495"/>
        <v>-</v>
      </c>
      <c r="R1089" s="91" t="str">
        <f t="shared" si="495"/>
        <v>-</v>
      </c>
      <c r="S1089" s="91" t="str">
        <f t="shared" si="495"/>
        <v>-</v>
      </c>
      <c r="T1089" s="91" t="str">
        <f t="shared" si="495"/>
        <v>-</v>
      </c>
      <c r="U1089" s="91" t="str">
        <f t="shared" si="495"/>
        <v>-</v>
      </c>
      <c r="V1089" s="91" t="str">
        <f t="shared" si="495"/>
        <v>-</v>
      </c>
      <c r="W1089" s="91" t="str">
        <f t="shared" si="495"/>
        <v>-</v>
      </c>
      <c r="X1089" s="91" t="str">
        <f t="shared" si="495"/>
        <v>-</v>
      </c>
      <c r="Y1089" s="91" t="str">
        <f t="shared" si="495"/>
        <v>-</v>
      </c>
      <c r="Z1089" s="91" t="str">
        <f t="shared" si="495"/>
        <v>-</v>
      </c>
      <c r="AA1089" s="91" t="str">
        <f t="shared" si="495"/>
        <v>-</v>
      </c>
      <c r="AB1089" s="91" t="str">
        <f t="shared" si="495"/>
        <v>-</v>
      </c>
      <c r="AC1089" s="91" t="str">
        <f t="shared" si="495"/>
        <v>-</v>
      </c>
      <c r="AD1089" s="91" t="str">
        <f t="shared" si="495"/>
        <v>-</v>
      </c>
      <c r="AE1089" s="91" t="str">
        <f t="shared" si="495"/>
        <v>-</v>
      </c>
      <c r="AF1089" s="91" t="str">
        <f t="shared" si="495"/>
        <v>-</v>
      </c>
      <c r="AG1089" s="91" t="str">
        <f t="shared" si="495"/>
        <v>-</v>
      </c>
      <c r="AH1089" s="91" t="str">
        <f t="shared" si="495"/>
        <v>-</v>
      </c>
      <c r="AI1089" s="91" t="str">
        <f t="shared" si="495"/>
        <v>-</v>
      </c>
      <c r="AJ1089" s="91" t="str">
        <f t="shared" si="495"/>
        <v>-</v>
      </c>
      <c r="AK1089" s="91" t="str">
        <f t="shared" si="495"/>
        <v>-</v>
      </c>
      <c r="AL1089" s="91" t="str">
        <f t="shared" si="495"/>
        <v>-</v>
      </c>
      <c r="AM1089" s="91" t="str">
        <f t="shared" si="495"/>
        <v>-</v>
      </c>
    </row>
    <row r="1090" spans="1:39">
      <c r="A1090" s="58" t="str">
        <f t="shared" si="483"/>
        <v/>
      </c>
      <c r="B1090" s="120" t="str">
        <f t="shared" si="483"/>
        <v/>
      </c>
      <c r="C1090" s="86" t="str">
        <f t="shared" si="483"/>
        <v/>
      </c>
      <c r="D1090" s="87" t="str">
        <f t="shared" si="483"/>
        <v/>
      </c>
      <c r="E1090" s="91" t="str">
        <f t="shared" ref="E1090:AM1090" si="496">IFERROR(RANK(E476,E$4:E$610,),"-")</f>
        <v>-</v>
      </c>
      <c r="F1090" s="91" t="str">
        <f t="shared" si="496"/>
        <v>-</v>
      </c>
      <c r="G1090" s="91" t="str">
        <f t="shared" si="496"/>
        <v>-</v>
      </c>
      <c r="H1090" s="91" t="str">
        <f t="shared" si="496"/>
        <v>-</v>
      </c>
      <c r="I1090" s="91" t="str">
        <f t="shared" si="496"/>
        <v>-</v>
      </c>
      <c r="J1090" s="91" t="str">
        <f t="shared" si="496"/>
        <v>-</v>
      </c>
      <c r="K1090" s="91" t="str">
        <f t="shared" si="496"/>
        <v>-</v>
      </c>
      <c r="L1090" s="91" t="str">
        <f t="shared" si="496"/>
        <v>-</v>
      </c>
      <c r="M1090" s="91" t="str">
        <f t="shared" si="496"/>
        <v>-</v>
      </c>
      <c r="N1090" s="91" t="str">
        <f t="shared" si="496"/>
        <v>-</v>
      </c>
      <c r="O1090" s="91" t="str">
        <f t="shared" si="496"/>
        <v>-</v>
      </c>
      <c r="P1090" s="91" t="str">
        <f t="shared" si="496"/>
        <v>-</v>
      </c>
      <c r="Q1090" s="91" t="str">
        <f t="shared" si="496"/>
        <v>-</v>
      </c>
      <c r="R1090" s="91" t="str">
        <f t="shared" si="496"/>
        <v>-</v>
      </c>
      <c r="S1090" s="91" t="str">
        <f t="shared" si="496"/>
        <v>-</v>
      </c>
      <c r="T1090" s="91" t="str">
        <f t="shared" si="496"/>
        <v>-</v>
      </c>
      <c r="U1090" s="91" t="str">
        <f t="shared" si="496"/>
        <v>-</v>
      </c>
      <c r="V1090" s="91" t="str">
        <f t="shared" si="496"/>
        <v>-</v>
      </c>
      <c r="W1090" s="91" t="str">
        <f t="shared" si="496"/>
        <v>-</v>
      </c>
      <c r="X1090" s="91" t="str">
        <f t="shared" si="496"/>
        <v>-</v>
      </c>
      <c r="Y1090" s="91" t="str">
        <f t="shared" si="496"/>
        <v>-</v>
      </c>
      <c r="Z1090" s="91" t="str">
        <f t="shared" si="496"/>
        <v>-</v>
      </c>
      <c r="AA1090" s="91" t="str">
        <f t="shared" si="496"/>
        <v>-</v>
      </c>
      <c r="AB1090" s="91" t="str">
        <f t="shared" si="496"/>
        <v>-</v>
      </c>
      <c r="AC1090" s="91" t="str">
        <f t="shared" si="496"/>
        <v>-</v>
      </c>
      <c r="AD1090" s="91" t="str">
        <f t="shared" si="496"/>
        <v>-</v>
      </c>
      <c r="AE1090" s="91" t="str">
        <f t="shared" si="496"/>
        <v>-</v>
      </c>
      <c r="AF1090" s="91" t="str">
        <f t="shared" si="496"/>
        <v>-</v>
      </c>
      <c r="AG1090" s="91" t="str">
        <f t="shared" si="496"/>
        <v>-</v>
      </c>
      <c r="AH1090" s="91" t="str">
        <f t="shared" si="496"/>
        <v>-</v>
      </c>
      <c r="AI1090" s="91" t="str">
        <f t="shared" si="496"/>
        <v>-</v>
      </c>
      <c r="AJ1090" s="91" t="str">
        <f t="shared" si="496"/>
        <v>-</v>
      </c>
      <c r="AK1090" s="91" t="str">
        <f t="shared" si="496"/>
        <v>-</v>
      </c>
      <c r="AL1090" s="91" t="str">
        <f t="shared" si="496"/>
        <v>-</v>
      </c>
      <c r="AM1090" s="91" t="str">
        <f t="shared" si="496"/>
        <v>-</v>
      </c>
    </row>
    <row r="1091" spans="1:39">
      <c r="A1091" s="58" t="str">
        <f t="shared" si="483"/>
        <v/>
      </c>
      <c r="B1091" s="120" t="str">
        <f t="shared" si="483"/>
        <v/>
      </c>
      <c r="C1091" s="86" t="str">
        <f t="shared" si="483"/>
        <v/>
      </c>
      <c r="D1091" s="87" t="str">
        <f t="shared" si="483"/>
        <v/>
      </c>
      <c r="E1091" s="91" t="str">
        <f t="shared" ref="E1091:AM1091" si="497">IFERROR(RANK(E477,E$4:E$610,),"-")</f>
        <v>-</v>
      </c>
      <c r="F1091" s="91" t="str">
        <f t="shared" si="497"/>
        <v>-</v>
      </c>
      <c r="G1091" s="91" t="str">
        <f t="shared" si="497"/>
        <v>-</v>
      </c>
      <c r="H1091" s="91" t="str">
        <f t="shared" si="497"/>
        <v>-</v>
      </c>
      <c r="I1091" s="91" t="str">
        <f t="shared" si="497"/>
        <v>-</v>
      </c>
      <c r="J1091" s="91" t="str">
        <f t="shared" si="497"/>
        <v>-</v>
      </c>
      <c r="K1091" s="91" t="str">
        <f t="shared" si="497"/>
        <v>-</v>
      </c>
      <c r="L1091" s="91" t="str">
        <f t="shared" si="497"/>
        <v>-</v>
      </c>
      <c r="M1091" s="91" t="str">
        <f t="shared" si="497"/>
        <v>-</v>
      </c>
      <c r="N1091" s="91" t="str">
        <f t="shared" si="497"/>
        <v>-</v>
      </c>
      <c r="O1091" s="91" t="str">
        <f t="shared" si="497"/>
        <v>-</v>
      </c>
      <c r="P1091" s="91" t="str">
        <f t="shared" si="497"/>
        <v>-</v>
      </c>
      <c r="Q1091" s="91" t="str">
        <f t="shared" si="497"/>
        <v>-</v>
      </c>
      <c r="R1091" s="91" t="str">
        <f t="shared" si="497"/>
        <v>-</v>
      </c>
      <c r="S1091" s="91" t="str">
        <f t="shared" si="497"/>
        <v>-</v>
      </c>
      <c r="T1091" s="91" t="str">
        <f t="shared" si="497"/>
        <v>-</v>
      </c>
      <c r="U1091" s="91" t="str">
        <f t="shared" si="497"/>
        <v>-</v>
      </c>
      <c r="V1091" s="91" t="str">
        <f t="shared" si="497"/>
        <v>-</v>
      </c>
      <c r="W1091" s="91" t="str">
        <f t="shared" si="497"/>
        <v>-</v>
      </c>
      <c r="X1091" s="91" t="str">
        <f t="shared" si="497"/>
        <v>-</v>
      </c>
      <c r="Y1091" s="91" t="str">
        <f t="shared" si="497"/>
        <v>-</v>
      </c>
      <c r="Z1091" s="91" t="str">
        <f t="shared" si="497"/>
        <v>-</v>
      </c>
      <c r="AA1091" s="91" t="str">
        <f t="shared" si="497"/>
        <v>-</v>
      </c>
      <c r="AB1091" s="91" t="str">
        <f t="shared" si="497"/>
        <v>-</v>
      </c>
      <c r="AC1091" s="91" t="str">
        <f t="shared" si="497"/>
        <v>-</v>
      </c>
      <c r="AD1091" s="91" t="str">
        <f t="shared" si="497"/>
        <v>-</v>
      </c>
      <c r="AE1091" s="91" t="str">
        <f t="shared" si="497"/>
        <v>-</v>
      </c>
      <c r="AF1091" s="91" t="str">
        <f t="shared" si="497"/>
        <v>-</v>
      </c>
      <c r="AG1091" s="91" t="str">
        <f t="shared" si="497"/>
        <v>-</v>
      </c>
      <c r="AH1091" s="91" t="str">
        <f t="shared" si="497"/>
        <v>-</v>
      </c>
      <c r="AI1091" s="91" t="str">
        <f t="shared" si="497"/>
        <v>-</v>
      </c>
      <c r="AJ1091" s="91" t="str">
        <f t="shared" si="497"/>
        <v>-</v>
      </c>
      <c r="AK1091" s="91" t="str">
        <f t="shared" si="497"/>
        <v>-</v>
      </c>
      <c r="AL1091" s="91" t="str">
        <f t="shared" si="497"/>
        <v>-</v>
      </c>
      <c r="AM1091" s="91" t="str">
        <f t="shared" si="497"/>
        <v>-</v>
      </c>
    </row>
    <row r="1092" spans="1:39">
      <c r="A1092" s="58" t="str">
        <f t="shared" si="483"/>
        <v/>
      </c>
      <c r="B1092" s="120" t="str">
        <f t="shared" si="483"/>
        <v/>
      </c>
      <c r="C1092" s="86" t="str">
        <f t="shared" si="483"/>
        <v/>
      </c>
      <c r="D1092" s="87" t="str">
        <f t="shared" si="483"/>
        <v/>
      </c>
      <c r="E1092" s="91" t="str">
        <f t="shared" ref="E1092:AM1092" si="498">IFERROR(RANK(E478,E$4:E$610,),"-")</f>
        <v>-</v>
      </c>
      <c r="F1092" s="91" t="str">
        <f t="shared" si="498"/>
        <v>-</v>
      </c>
      <c r="G1092" s="91" t="str">
        <f t="shared" si="498"/>
        <v>-</v>
      </c>
      <c r="H1092" s="91" t="str">
        <f t="shared" si="498"/>
        <v>-</v>
      </c>
      <c r="I1092" s="91" t="str">
        <f t="shared" si="498"/>
        <v>-</v>
      </c>
      <c r="J1092" s="91" t="str">
        <f t="shared" si="498"/>
        <v>-</v>
      </c>
      <c r="K1092" s="91" t="str">
        <f t="shared" si="498"/>
        <v>-</v>
      </c>
      <c r="L1092" s="91" t="str">
        <f t="shared" si="498"/>
        <v>-</v>
      </c>
      <c r="M1092" s="91" t="str">
        <f t="shared" si="498"/>
        <v>-</v>
      </c>
      <c r="N1092" s="91" t="str">
        <f t="shared" si="498"/>
        <v>-</v>
      </c>
      <c r="O1092" s="91" t="str">
        <f t="shared" si="498"/>
        <v>-</v>
      </c>
      <c r="P1092" s="91" t="str">
        <f t="shared" si="498"/>
        <v>-</v>
      </c>
      <c r="Q1092" s="91" t="str">
        <f t="shared" si="498"/>
        <v>-</v>
      </c>
      <c r="R1092" s="91" t="str">
        <f t="shared" si="498"/>
        <v>-</v>
      </c>
      <c r="S1092" s="91" t="str">
        <f t="shared" si="498"/>
        <v>-</v>
      </c>
      <c r="T1092" s="91" t="str">
        <f t="shared" si="498"/>
        <v>-</v>
      </c>
      <c r="U1092" s="91" t="str">
        <f t="shared" si="498"/>
        <v>-</v>
      </c>
      <c r="V1092" s="91" t="str">
        <f t="shared" si="498"/>
        <v>-</v>
      </c>
      <c r="W1092" s="91" t="str">
        <f t="shared" si="498"/>
        <v>-</v>
      </c>
      <c r="X1092" s="91" t="str">
        <f t="shared" si="498"/>
        <v>-</v>
      </c>
      <c r="Y1092" s="91" t="str">
        <f t="shared" si="498"/>
        <v>-</v>
      </c>
      <c r="Z1092" s="91" t="str">
        <f t="shared" si="498"/>
        <v>-</v>
      </c>
      <c r="AA1092" s="91" t="str">
        <f t="shared" si="498"/>
        <v>-</v>
      </c>
      <c r="AB1092" s="91" t="str">
        <f t="shared" si="498"/>
        <v>-</v>
      </c>
      <c r="AC1092" s="91" t="str">
        <f t="shared" si="498"/>
        <v>-</v>
      </c>
      <c r="AD1092" s="91" t="str">
        <f t="shared" si="498"/>
        <v>-</v>
      </c>
      <c r="AE1092" s="91" t="str">
        <f t="shared" si="498"/>
        <v>-</v>
      </c>
      <c r="AF1092" s="91" t="str">
        <f t="shared" si="498"/>
        <v>-</v>
      </c>
      <c r="AG1092" s="91" t="str">
        <f t="shared" si="498"/>
        <v>-</v>
      </c>
      <c r="AH1092" s="91" t="str">
        <f t="shared" si="498"/>
        <v>-</v>
      </c>
      <c r="AI1092" s="91" t="str">
        <f t="shared" si="498"/>
        <v>-</v>
      </c>
      <c r="AJ1092" s="91" t="str">
        <f t="shared" si="498"/>
        <v>-</v>
      </c>
      <c r="AK1092" s="91" t="str">
        <f t="shared" si="498"/>
        <v>-</v>
      </c>
      <c r="AL1092" s="91" t="str">
        <f t="shared" si="498"/>
        <v>-</v>
      </c>
      <c r="AM1092" s="91" t="str">
        <f t="shared" si="498"/>
        <v>-</v>
      </c>
    </row>
    <row r="1093" spans="1:39">
      <c r="A1093" s="58" t="str">
        <f t="shared" si="483"/>
        <v/>
      </c>
      <c r="B1093" s="120" t="str">
        <f t="shared" si="483"/>
        <v/>
      </c>
      <c r="C1093" s="86" t="str">
        <f t="shared" si="483"/>
        <v/>
      </c>
      <c r="D1093" s="87" t="str">
        <f t="shared" si="483"/>
        <v/>
      </c>
      <c r="E1093" s="91" t="str">
        <f t="shared" ref="E1093:AM1093" si="499">IFERROR(RANK(E479,E$4:E$610,),"-")</f>
        <v>-</v>
      </c>
      <c r="F1093" s="91" t="str">
        <f t="shared" si="499"/>
        <v>-</v>
      </c>
      <c r="G1093" s="91" t="str">
        <f t="shared" si="499"/>
        <v>-</v>
      </c>
      <c r="H1093" s="91" t="str">
        <f t="shared" si="499"/>
        <v>-</v>
      </c>
      <c r="I1093" s="91" t="str">
        <f t="shared" si="499"/>
        <v>-</v>
      </c>
      <c r="J1093" s="91" t="str">
        <f t="shared" si="499"/>
        <v>-</v>
      </c>
      <c r="K1093" s="91" t="str">
        <f t="shared" si="499"/>
        <v>-</v>
      </c>
      <c r="L1093" s="91" t="str">
        <f t="shared" si="499"/>
        <v>-</v>
      </c>
      <c r="M1093" s="91" t="str">
        <f t="shared" si="499"/>
        <v>-</v>
      </c>
      <c r="N1093" s="91" t="str">
        <f t="shared" si="499"/>
        <v>-</v>
      </c>
      <c r="O1093" s="91" t="str">
        <f t="shared" si="499"/>
        <v>-</v>
      </c>
      <c r="P1093" s="91" t="str">
        <f t="shared" si="499"/>
        <v>-</v>
      </c>
      <c r="Q1093" s="91" t="str">
        <f t="shared" si="499"/>
        <v>-</v>
      </c>
      <c r="R1093" s="91" t="str">
        <f t="shared" si="499"/>
        <v>-</v>
      </c>
      <c r="S1093" s="91" t="str">
        <f t="shared" si="499"/>
        <v>-</v>
      </c>
      <c r="T1093" s="91" t="str">
        <f t="shared" si="499"/>
        <v>-</v>
      </c>
      <c r="U1093" s="91" t="str">
        <f t="shared" si="499"/>
        <v>-</v>
      </c>
      <c r="V1093" s="91" t="str">
        <f t="shared" si="499"/>
        <v>-</v>
      </c>
      <c r="W1093" s="91" t="str">
        <f t="shared" si="499"/>
        <v>-</v>
      </c>
      <c r="X1093" s="91" t="str">
        <f t="shared" si="499"/>
        <v>-</v>
      </c>
      <c r="Y1093" s="91" t="str">
        <f t="shared" si="499"/>
        <v>-</v>
      </c>
      <c r="Z1093" s="91" t="str">
        <f t="shared" si="499"/>
        <v>-</v>
      </c>
      <c r="AA1093" s="91" t="str">
        <f t="shared" si="499"/>
        <v>-</v>
      </c>
      <c r="AB1093" s="91" t="str">
        <f t="shared" si="499"/>
        <v>-</v>
      </c>
      <c r="AC1093" s="91" t="str">
        <f t="shared" si="499"/>
        <v>-</v>
      </c>
      <c r="AD1093" s="91" t="str">
        <f t="shared" si="499"/>
        <v>-</v>
      </c>
      <c r="AE1093" s="91" t="str">
        <f t="shared" si="499"/>
        <v>-</v>
      </c>
      <c r="AF1093" s="91" t="str">
        <f t="shared" si="499"/>
        <v>-</v>
      </c>
      <c r="AG1093" s="91" t="str">
        <f t="shared" si="499"/>
        <v>-</v>
      </c>
      <c r="AH1093" s="91" t="str">
        <f t="shared" si="499"/>
        <v>-</v>
      </c>
      <c r="AI1093" s="91" t="str">
        <f t="shared" si="499"/>
        <v>-</v>
      </c>
      <c r="AJ1093" s="91" t="str">
        <f t="shared" si="499"/>
        <v>-</v>
      </c>
      <c r="AK1093" s="91" t="str">
        <f t="shared" si="499"/>
        <v>-</v>
      </c>
      <c r="AL1093" s="91" t="str">
        <f t="shared" si="499"/>
        <v>-</v>
      </c>
      <c r="AM1093" s="91" t="str">
        <f t="shared" si="499"/>
        <v>-</v>
      </c>
    </row>
    <row r="1094" spans="1:39">
      <c r="A1094" s="58" t="str">
        <f t="shared" si="483"/>
        <v/>
      </c>
      <c r="B1094" s="120" t="str">
        <f t="shared" si="483"/>
        <v/>
      </c>
      <c r="C1094" s="86" t="str">
        <f t="shared" si="483"/>
        <v/>
      </c>
      <c r="D1094" s="87" t="str">
        <f t="shared" si="483"/>
        <v/>
      </c>
      <c r="E1094" s="91" t="str">
        <f t="shared" ref="E1094:AM1094" si="500">IFERROR(RANK(E480,E$4:E$610,),"-")</f>
        <v>-</v>
      </c>
      <c r="F1094" s="91" t="str">
        <f t="shared" si="500"/>
        <v>-</v>
      </c>
      <c r="G1094" s="91" t="str">
        <f t="shared" si="500"/>
        <v>-</v>
      </c>
      <c r="H1094" s="91" t="str">
        <f t="shared" si="500"/>
        <v>-</v>
      </c>
      <c r="I1094" s="91" t="str">
        <f t="shared" si="500"/>
        <v>-</v>
      </c>
      <c r="J1094" s="91" t="str">
        <f t="shared" si="500"/>
        <v>-</v>
      </c>
      <c r="K1094" s="91" t="str">
        <f t="shared" si="500"/>
        <v>-</v>
      </c>
      <c r="L1094" s="91" t="str">
        <f t="shared" si="500"/>
        <v>-</v>
      </c>
      <c r="M1094" s="91" t="str">
        <f t="shared" si="500"/>
        <v>-</v>
      </c>
      <c r="N1094" s="91" t="str">
        <f t="shared" si="500"/>
        <v>-</v>
      </c>
      <c r="O1094" s="91" t="str">
        <f t="shared" si="500"/>
        <v>-</v>
      </c>
      <c r="P1094" s="91" t="str">
        <f t="shared" si="500"/>
        <v>-</v>
      </c>
      <c r="Q1094" s="91" t="str">
        <f t="shared" si="500"/>
        <v>-</v>
      </c>
      <c r="R1094" s="91" t="str">
        <f t="shared" si="500"/>
        <v>-</v>
      </c>
      <c r="S1094" s="91" t="str">
        <f t="shared" si="500"/>
        <v>-</v>
      </c>
      <c r="T1094" s="91" t="str">
        <f t="shared" si="500"/>
        <v>-</v>
      </c>
      <c r="U1094" s="91" t="str">
        <f t="shared" si="500"/>
        <v>-</v>
      </c>
      <c r="V1094" s="91" t="str">
        <f t="shared" si="500"/>
        <v>-</v>
      </c>
      <c r="W1094" s="91" t="str">
        <f t="shared" si="500"/>
        <v>-</v>
      </c>
      <c r="X1094" s="91" t="str">
        <f t="shared" si="500"/>
        <v>-</v>
      </c>
      <c r="Y1094" s="91" t="str">
        <f t="shared" si="500"/>
        <v>-</v>
      </c>
      <c r="Z1094" s="91" t="str">
        <f t="shared" si="500"/>
        <v>-</v>
      </c>
      <c r="AA1094" s="91" t="str">
        <f t="shared" si="500"/>
        <v>-</v>
      </c>
      <c r="AB1094" s="91" t="str">
        <f t="shared" si="500"/>
        <v>-</v>
      </c>
      <c r="AC1094" s="91" t="str">
        <f t="shared" si="500"/>
        <v>-</v>
      </c>
      <c r="AD1094" s="91" t="str">
        <f t="shared" si="500"/>
        <v>-</v>
      </c>
      <c r="AE1094" s="91" t="str">
        <f t="shared" si="500"/>
        <v>-</v>
      </c>
      <c r="AF1094" s="91" t="str">
        <f t="shared" si="500"/>
        <v>-</v>
      </c>
      <c r="AG1094" s="91" t="str">
        <f t="shared" si="500"/>
        <v>-</v>
      </c>
      <c r="AH1094" s="91" t="str">
        <f t="shared" si="500"/>
        <v>-</v>
      </c>
      <c r="AI1094" s="91" t="str">
        <f t="shared" si="500"/>
        <v>-</v>
      </c>
      <c r="AJ1094" s="91" t="str">
        <f t="shared" si="500"/>
        <v>-</v>
      </c>
      <c r="AK1094" s="91" t="str">
        <f t="shared" si="500"/>
        <v>-</v>
      </c>
      <c r="AL1094" s="91" t="str">
        <f t="shared" si="500"/>
        <v>-</v>
      </c>
      <c r="AM1094" s="91" t="str">
        <f t="shared" si="500"/>
        <v>-</v>
      </c>
    </row>
    <row r="1095" spans="1:39">
      <c r="A1095" s="58" t="str">
        <f t="shared" si="483"/>
        <v/>
      </c>
      <c r="B1095" s="120" t="str">
        <f t="shared" si="483"/>
        <v/>
      </c>
      <c r="C1095" s="86" t="str">
        <f t="shared" si="483"/>
        <v/>
      </c>
      <c r="D1095" s="87" t="str">
        <f t="shared" si="483"/>
        <v/>
      </c>
      <c r="E1095" s="91" t="str">
        <f t="shared" ref="E1095:AM1095" si="501">IFERROR(RANK(E481,E$4:E$610,),"-")</f>
        <v>-</v>
      </c>
      <c r="F1095" s="91" t="str">
        <f t="shared" si="501"/>
        <v>-</v>
      </c>
      <c r="G1095" s="91" t="str">
        <f t="shared" si="501"/>
        <v>-</v>
      </c>
      <c r="H1095" s="91" t="str">
        <f t="shared" si="501"/>
        <v>-</v>
      </c>
      <c r="I1095" s="91" t="str">
        <f t="shared" si="501"/>
        <v>-</v>
      </c>
      <c r="J1095" s="91" t="str">
        <f t="shared" si="501"/>
        <v>-</v>
      </c>
      <c r="K1095" s="91" t="str">
        <f t="shared" si="501"/>
        <v>-</v>
      </c>
      <c r="L1095" s="91" t="str">
        <f t="shared" si="501"/>
        <v>-</v>
      </c>
      <c r="M1095" s="91" t="str">
        <f t="shared" si="501"/>
        <v>-</v>
      </c>
      <c r="N1095" s="91" t="str">
        <f t="shared" si="501"/>
        <v>-</v>
      </c>
      <c r="O1095" s="91" t="str">
        <f t="shared" si="501"/>
        <v>-</v>
      </c>
      <c r="P1095" s="91" t="str">
        <f t="shared" si="501"/>
        <v>-</v>
      </c>
      <c r="Q1095" s="91" t="str">
        <f t="shared" si="501"/>
        <v>-</v>
      </c>
      <c r="R1095" s="91" t="str">
        <f t="shared" si="501"/>
        <v>-</v>
      </c>
      <c r="S1095" s="91" t="str">
        <f t="shared" si="501"/>
        <v>-</v>
      </c>
      <c r="T1095" s="91" t="str">
        <f t="shared" si="501"/>
        <v>-</v>
      </c>
      <c r="U1095" s="91" t="str">
        <f t="shared" si="501"/>
        <v>-</v>
      </c>
      <c r="V1095" s="91" t="str">
        <f t="shared" si="501"/>
        <v>-</v>
      </c>
      <c r="W1095" s="91" t="str">
        <f t="shared" si="501"/>
        <v>-</v>
      </c>
      <c r="X1095" s="91" t="str">
        <f t="shared" si="501"/>
        <v>-</v>
      </c>
      <c r="Y1095" s="91" t="str">
        <f t="shared" si="501"/>
        <v>-</v>
      </c>
      <c r="Z1095" s="91" t="str">
        <f t="shared" si="501"/>
        <v>-</v>
      </c>
      <c r="AA1095" s="91" t="str">
        <f t="shared" si="501"/>
        <v>-</v>
      </c>
      <c r="AB1095" s="91" t="str">
        <f t="shared" si="501"/>
        <v>-</v>
      </c>
      <c r="AC1095" s="91" t="str">
        <f t="shared" si="501"/>
        <v>-</v>
      </c>
      <c r="AD1095" s="91" t="str">
        <f t="shared" si="501"/>
        <v>-</v>
      </c>
      <c r="AE1095" s="91" t="str">
        <f t="shared" si="501"/>
        <v>-</v>
      </c>
      <c r="AF1095" s="91" t="str">
        <f t="shared" si="501"/>
        <v>-</v>
      </c>
      <c r="AG1095" s="91" t="str">
        <f t="shared" si="501"/>
        <v>-</v>
      </c>
      <c r="AH1095" s="91" t="str">
        <f t="shared" si="501"/>
        <v>-</v>
      </c>
      <c r="AI1095" s="91" t="str">
        <f t="shared" si="501"/>
        <v>-</v>
      </c>
      <c r="AJ1095" s="91" t="str">
        <f t="shared" si="501"/>
        <v>-</v>
      </c>
      <c r="AK1095" s="91" t="str">
        <f t="shared" si="501"/>
        <v>-</v>
      </c>
      <c r="AL1095" s="91" t="str">
        <f t="shared" si="501"/>
        <v>-</v>
      </c>
      <c r="AM1095" s="91" t="str">
        <f t="shared" si="501"/>
        <v>-</v>
      </c>
    </row>
    <row r="1096" spans="1:39">
      <c r="A1096" s="58" t="str">
        <f t="shared" si="483"/>
        <v/>
      </c>
      <c r="B1096" s="120" t="str">
        <f t="shared" si="483"/>
        <v/>
      </c>
      <c r="C1096" s="86" t="str">
        <f t="shared" si="483"/>
        <v/>
      </c>
      <c r="D1096" s="87" t="str">
        <f t="shared" si="483"/>
        <v/>
      </c>
      <c r="E1096" s="91" t="str">
        <f t="shared" ref="E1096:AM1096" si="502">IFERROR(RANK(E482,E$4:E$610,),"-")</f>
        <v>-</v>
      </c>
      <c r="F1096" s="91" t="str">
        <f t="shared" si="502"/>
        <v>-</v>
      </c>
      <c r="G1096" s="91" t="str">
        <f t="shared" si="502"/>
        <v>-</v>
      </c>
      <c r="H1096" s="91" t="str">
        <f t="shared" si="502"/>
        <v>-</v>
      </c>
      <c r="I1096" s="91" t="str">
        <f t="shared" si="502"/>
        <v>-</v>
      </c>
      <c r="J1096" s="91" t="str">
        <f t="shared" si="502"/>
        <v>-</v>
      </c>
      <c r="K1096" s="91" t="str">
        <f t="shared" si="502"/>
        <v>-</v>
      </c>
      <c r="L1096" s="91" t="str">
        <f t="shared" si="502"/>
        <v>-</v>
      </c>
      <c r="M1096" s="91" t="str">
        <f t="shared" si="502"/>
        <v>-</v>
      </c>
      <c r="N1096" s="91" t="str">
        <f t="shared" si="502"/>
        <v>-</v>
      </c>
      <c r="O1096" s="91" t="str">
        <f t="shared" si="502"/>
        <v>-</v>
      </c>
      <c r="P1096" s="91" t="str">
        <f t="shared" si="502"/>
        <v>-</v>
      </c>
      <c r="Q1096" s="91" t="str">
        <f t="shared" si="502"/>
        <v>-</v>
      </c>
      <c r="R1096" s="91" t="str">
        <f t="shared" si="502"/>
        <v>-</v>
      </c>
      <c r="S1096" s="91" t="str">
        <f t="shared" si="502"/>
        <v>-</v>
      </c>
      <c r="T1096" s="91" t="str">
        <f t="shared" si="502"/>
        <v>-</v>
      </c>
      <c r="U1096" s="91" t="str">
        <f t="shared" si="502"/>
        <v>-</v>
      </c>
      <c r="V1096" s="91" t="str">
        <f t="shared" si="502"/>
        <v>-</v>
      </c>
      <c r="W1096" s="91" t="str">
        <f t="shared" si="502"/>
        <v>-</v>
      </c>
      <c r="X1096" s="91" t="str">
        <f t="shared" si="502"/>
        <v>-</v>
      </c>
      <c r="Y1096" s="91" t="str">
        <f t="shared" si="502"/>
        <v>-</v>
      </c>
      <c r="Z1096" s="91" t="str">
        <f t="shared" si="502"/>
        <v>-</v>
      </c>
      <c r="AA1096" s="91" t="str">
        <f t="shared" si="502"/>
        <v>-</v>
      </c>
      <c r="AB1096" s="91" t="str">
        <f t="shared" si="502"/>
        <v>-</v>
      </c>
      <c r="AC1096" s="91" t="str">
        <f t="shared" si="502"/>
        <v>-</v>
      </c>
      <c r="AD1096" s="91" t="str">
        <f t="shared" si="502"/>
        <v>-</v>
      </c>
      <c r="AE1096" s="91" t="str">
        <f t="shared" si="502"/>
        <v>-</v>
      </c>
      <c r="AF1096" s="91" t="str">
        <f t="shared" si="502"/>
        <v>-</v>
      </c>
      <c r="AG1096" s="91" t="str">
        <f t="shared" si="502"/>
        <v>-</v>
      </c>
      <c r="AH1096" s="91" t="str">
        <f t="shared" si="502"/>
        <v>-</v>
      </c>
      <c r="AI1096" s="91" t="str">
        <f t="shared" si="502"/>
        <v>-</v>
      </c>
      <c r="AJ1096" s="91" t="str">
        <f t="shared" si="502"/>
        <v>-</v>
      </c>
      <c r="AK1096" s="91" t="str">
        <f t="shared" si="502"/>
        <v>-</v>
      </c>
      <c r="AL1096" s="91" t="str">
        <f t="shared" si="502"/>
        <v>-</v>
      </c>
      <c r="AM1096" s="91" t="str">
        <f t="shared" si="502"/>
        <v>-</v>
      </c>
    </row>
    <row r="1097" spans="1:39">
      <c r="A1097" s="58" t="str">
        <f t="shared" si="483"/>
        <v/>
      </c>
      <c r="B1097" s="120" t="str">
        <f t="shared" si="483"/>
        <v/>
      </c>
      <c r="C1097" s="86" t="str">
        <f t="shared" si="483"/>
        <v/>
      </c>
      <c r="D1097" s="87" t="str">
        <f t="shared" si="483"/>
        <v/>
      </c>
      <c r="E1097" s="91" t="str">
        <f t="shared" ref="E1097:AM1097" si="503">IFERROR(RANK(E483,E$4:E$610,),"-")</f>
        <v>-</v>
      </c>
      <c r="F1097" s="91" t="str">
        <f t="shared" si="503"/>
        <v>-</v>
      </c>
      <c r="G1097" s="91" t="str">
        <f t="shared" si="503"/>
        <v>-</v>
      </c>
      <c r="H1097" s="91" t="str">
        <f t="shared" si="503"/>
        <v>-</v>
      </c>
      <c r="I1097" s="91" t="str">
        <f t="shared" si="503"/>
        <v>-</v>
      </c>
      <c r="J1097" s="91" t="str">
        <f t="shared" si="503"/>
        <v>-</v>
      </c>
      <c r="K1097" s="91" t="str">
        <f t="shared" si="503"/>
        <v>-</v>
      </c>
      <c r="L1097" s="91" t="str">
        <f t="shared" si="503"/>
        <v>-</v>
      </c>
      <c r="M1097" s="91" t="str">
        <f t="shared" si="503"/>
        <v>-</v>
      </c>
      <c r="N1097" s="91" t="str">
        <f t="shared" si="503"/>
        <v>-</v>
      </c>
      <c r="O1097" s="91" t="str">
        <f t="shared" si="503"/>
        <v>-</v>
      </c>
      <c r="P1097" s="91" t="str">
        <f t="shared" si="503"/>
        <v>-</v>
      </c>
      <c r="Q1097" s="91" t="str">
        <f t="shared" si="503"/>
        <v>-</v>
      </c>
      <c r="R1097" s="91" t="str">
        <f t="shared" si="503"/>
        <v>-</v>
      </c>
      <c r="S1097" s="91" t="str">
        <f t="shared" si="503"/>
        <v>-</v>
      </c>
      <c r="T1097" s="91" t="str">
        <f t="shared" si="503"/>
        <v>-</v>
      </c>
      <c r="U1097" s="91" t="str">
        <f t="shared" si="503"/>
        <v>-</v>
      </c>
      <c r="V1097" s="91" t="str">
        <f t="shared" si="503"/>
        <v>-</v>
      </c>
      <c r="W1097" s="91" t="str">
        <f t="shared" si="503"/>
        <v>-</v>
      </c>
      <c r="X1097" s="91" t="str">
        <f t="shared" si="503"/>
        <v>-</v>
      </c>
      <c r="Y1097" s="91" t="str">
        <f t="shared" si="503"/>
        <v>-</v>
      </c>
      <c r="Z1097" s="91" t="str">
        <f t="shared" si="503"/>
        <v>-</v>
      </c>
      <c r="AA1097" s="91" t="str">
        <f t="shared" si="503"/>
        <v>-</v>
      </c>
      <c r="AB1097" s="91" t="str">
        <f t="shared" si="503"/>
        <v>-</v>
      </c>
      <c r="AC1097" s="91" t="str">
        <f t="shared" si="503"/>
        <v>-</v>
      </c>
      <c r="AD1097" s="91" t="str">
        <f t="shared" si="503"/>
        <v>-</v>
      </c>
      <c r="AE1097" s="91" t="str">
        <f t="shared" si="503"/>
        <v>-</v>
      </c>
      <c r="AF1097" s="91" t="str">
        <f t="shared" si="503"/>
        <v>-</v>
      </c>
      <c r="AG1097" s="91" t="str">
        <f t="shared" si="503"/>
        <v>-</v>
      </c>
      <c r="AH1097" s="91" t="str">
        <f t="shared" si="503"/>
        <v>-</v>
      </c>
      <c r="AI1097" s="91" t="str">
        <f t="shared" si="503"/>
        <v>-</v>
      </c>
      <c r="AJ1097" s="91" t="str">
        <f t="shared" si="503"/>
        <v>-</v>
      </c>
      <c r="AK1097" s="91" t="str">
        <f t="shared" si="503"/>
        <v>-</v>
      </c>
      <c r="AL1097" s="91" t="str">
        <f t="shared" si="503"/>
        <v>-</v>
      </c>
      <c r="AM1097" s="91" t="str">
        <f t="shared" si="503"/>
        <v>-</v>
      </c>
    </row>
    <row r="1098" spans="1:39">
      <c r="A1098" s="58" t="str">
        <f t="shared" ref="A1098:D1117" si="504">A484</f>
        <v/>
      </c>
      <c r="B1098" s="120" t="str">
        <f t="shared" si="504"/>
        <v/>
      </c>
      <c r="C1098" s="86" t="str">
        <f t="shared" si="504"/>
        <v/>
      </c>
      <c r="D1098" s="87" t="str">
        <f t="shared" si="504"/>
        <v/>
      </c>
      <c r="E1098" s="91" t="str">
        <f t="shared" ref="E1098:AM1098" si="505">IFERROR(RANK(E484,E$4:E$610,),"-")</f>
        <v>-</v>
      </c>
      <c r="F1098" s="91" t="str">
        <f t="shared" si="505"/>
        <v>-</v>
      </c>
      <c r="G1098" s="91" t="str">
        <f t="shared" si="505"/>
        <v>-</v>
      </c>
      <c r="H1098" s="91" t="str">
        <f t="shared" si="505"/>
        <v>-</v>
      </c>
      <c r="I1098" s="91" t="str">
        <f t="shared" si="505"/>
        <v>-</v>
      </c>
      <c r="J1098" s="91" t="str">
        <f t="shared" si="505"/>
        <v>-</v>
      </c>
      <c r="K1098" s="91" t="str">
        <f t="shared" si="505"/>
        <v>-</v>
      </c>
      <c r="L1098" s="91" t="str">
        <f t="shared" si="505"/>
        <v>-</v>
      </c>
      <c r="M1098" s="91" t="str">
        <f t="shared" si="505"/>
        <v>-</v>
      </c>
      <c r="N1098" s="91" t="str">
        <f t="shared" si="505"/>
        <v>-</v>
      </c>
      <c r="O1098" s="91" t="str">
        <f t="shared" si="505"/>
        <v>-</v>
      </c>
      <c r="P1098" s="91" t="str">
        <f t="shared" si="505"/>
        <v>-</v>
      </c>
      <c r="Q1098" s="91" t="str">
        <f t="shared" si="505"/>
        <v>-</v>
      </c>
      <c r="R1098" s="91" t="str">
        <f t="shared" si="505"/>
        <v>-</v>
      </c>
      <c r="S1098" s="91" t="str">
        <f t="shared" si="505"/>
        <v>-</v>
      </c>
      <c r="T1098" s="91" t="str">
        <f t="shared" si="505"/>
        <v>-</v>
      </c>
      <c r="U1098" s="91" t="str">
        <f t="shared" si="505"/>
        <v>-</v>
      </c>
      <c r="V1098" s="91" t="str">
        <f t="shared" si="505"/>
        <v>-</v>
      </c>
      <c r="W1098" s="91" t="str">
        <f t="shared" si="505"/>
        <v>-</v>
      </c>
      <c r="X1098" s="91" t="str">
        <f t="shared" si="505"/>
        <v>-</v>
      </c>
      <c r="Y1098" s="91" t="str">
        <f t="shared" si="505"/>
        <v>-</v>
      </c>
      <c r="Z1098" s="91" t="str">
        <f t="shared" si="505"/>
        <v>-</v>
      </c>
      <c r="AA1098" s="91" t="str">
        <f t="shared" si="505"/>
        <v>-</v>
      </c>
      <c r="AB1098" s="91" t="str">
        <f t="shared" si="505"/>
        <v>-</v>
      </c>
      <c r="AC1098" s="91" t="str">
        <f t="shared" si="505"/>
        <v>-</v>
      </c>
      <c r="AD1098" s="91" t="str">
        <f t="shared" si="505"/>
        <v>-</v>
      </c>
      <c r="AE1098" s="91" t="str">
        <f t="shared" si="505"/>
        <v>-</v>
      </c>
      <c r="AF1098" s="91" t="str">
        <f t="shared" si="505"/>
        <v>-</v>
      </c>
      <c r="AG1098" s="91" t="str">
        <f t="shared" si="505"/>
        <v>-</v>
      </c>
      <c r="AH1098" s="91" t="str">
        <f t="shared" si="505"/>
        <v>-</v>
      </c>
      <c r="AI1098" s="91" t="str">
        <f t="shared" si="505"/>
        <v>-</v>
      </c>
      <c r="AJ1098" s="91" t="str">
        <f t="shared" si="505"/>
        <v>-</v>
      </c>
      <c r="AK1098" s="91" t="str">
        <f t="shared" si="505"/>
        <v>-</v>
      </c>
      <c r="AL1098" s="91" t="str">
        <f t="shared" si="505"/>
        <v>-</v>
      </c>
      <c r="AM1098" s="91" t="str">
        <f t="shared" si="505"/>
        <v>-</v>
      </c>
    </row>
    <row r="1099" spans="1:39">
      <c r="A1099" s="58" t="str">
        <f t="shared" si="504"/>
        <v/>
      </c>
      <c r="B1099" s="120" t="str">
        <f t="shared" si="504"/>
        <v/>
      </c>
      <c r="C1099" s="86" t="str">
        <f t="shared" si="504"/>
        <v/>
      </c>
      <c r="D1099" s="87" t="str">
        <f t="shared" si="504"/>
        <v/>
      </c>
      <c r="E1099" s="91" t="str">
        <f t="shared" ref="E1099:AM1099" si="506">IFERROR(RANK(E485,E$4:E$610,),"-")</f>
        <v>-</v>
      </c>
      <c r="F1099" s="91" t="str">
        <f t="shared" si="506"/>
        <v>-</v>
      </c>
      <c r="G1099" s="91" t="str">
        <f t="shared" si="506"/>
        <v>-</v>
      </c>
      <c r="H1099" s="91" t="str">
        <f t="shared" si="506"/>
        <v>-</v>
      </c>
      <c r="I1099" s="91" t="str">
        <f t="shared" si="506"/>
        <v>-</v>
      </c>
      <c r="J1099" s="91" t="str">
        <f t="shared" si="506"/>
        <v>-</v>
      </c>
      <c r="K1099" s="91" t="str">
        <f t="shared" si="506"/>
        <v>-</v>
      </c>
      <c r="L1099" s="91" t="str">
        <f t="shared" si="506"/>
        <v>-</v>
      </c>
      <c r="M1099" s="91" t="str">
        <f t="shared" si="506"/>
        <v>-</v>
      </c>
      <c r="N1099" s="91" t="str">
        <f t="shared" si="506"/>
        <v>-</v>
      </c>
      <c r="O1099" s="91" t="str">
        <f t="shared" si="506"/>
        <v>-</v>
      </c>
      <c r="P1099" s="91" t="str">
        <f t="shared" si="506"/>
        <v>-</v>
      </c>
      <c r="Q1099" s="91" t="str">
        <f t="shared" si="506"/>
        <v>-</v>
      </c>
      <c r="R1099" s="91" t="str">
        <f t="shared" si="506"/>
        <v>-</v>
      </c>
      <c r="S1099" s="91" t="str">
        <f t="shared" si="506"/>
        <v>-</v>
      </c>
      <c r="T1099" s="91" t="str">
        <f t="shared" si="506"/>
        <v>-</v>
      </c>
      <c r="U1099" s="91" t="str">
        <f t="shared" si="506"/>
        <v>-</v>
      </c>
      <c r="V1099" s="91" t="str">
        <f t="shared" si="506"/>
        <v>-</v>
      </c>
      <c r="W1099" s="91" t="str">
        <f t="shared" si="506"/>
        <v>-</v>
      </c>
      <c r="X1099" s="91" t="str">
        <f t="shared" si="506"/>
        <v>-</v>
      </c>
      <c r="Y1099" s="91" t="str">
        <f t="shared" si="506"/>
        <v>-</v>
      </c>
      <c r="Z1099" s="91" t="str">
        <f t="shared" si="506"/>
        <v>-</v>
      </c>
      <c r="AA1099" s="91" t="str">
        <f t="shared" si="506"/>
        <v>-</v>
      </c>
      <c r="AB1099" s="91" t="str">
        <f t="shared" si="506"/>
        <v>-</v>
      </c>
      <c r="AC1099" s="91" t="str">
        <f t="shared" si="506"/>
        <v>-</v>
      </c>
      <c r="AD1099" s="91" t="str">
        <f t="shared" si="506"/>
        <v>-</v>
      </c>
      <c r="AE1099" s="91" t="str">
        <f t="shared" si="506"/>
        <v>-</v>
      </c>
      <c r="AF1099" s="91" t="str">
        <f t="shared" si="506"/>
        <v>-</v>
      </c>
      <c r="AG1099" s="91" t="str">
        <f t="shared" si="506"/>
        <v>-</v>
      </c>
      <c r="AH1099" s="91" t="str">
        <f t="shared" si="506"/>
        <v>-</v>
      </c>
      <c r="AI1099" s="91" t="str">
        <f t="shared" si="506"/>
        <v>-</v>
      </c>
      <c r="AJ1099" s="91" t="str">
        <f t="shared" si="506"/>
        <v>-</v>
      </c>
      <c r="AK1099" s="91" t="str">
        <f t="shared" si="506"/>
        <v>-</v>
      </c>
      <c r="AL1099" s="91" t="str">
        <f t="shared" si="506"/>
        <v>-</v>
      </c>
      <c r="AM1099" s="91" t="str">
        <f t="shared" si="506"/>
        <v>-</v>
      </c>
    </row>
    <row r="1100" spans="1:39">
      <c r="A1100" s="58" t="str">
        <f t="shared" si="504"/>
        <v/>
      </c>
      <c r="B1100" s="120" t="str">
        <f t="shared" si="504"/>
        <v/>
      </c>
      <c r="C1100" s="86" t="str">
        <f t="shared" si="504"/>
        <v/>
      </c>
      <c r="D1100" s="87" t="str">
        <f t="shared" si="504"/>
        <v/>
      </c>
      <c r="E1100" s="91" t="str">
        <f t="shared" ref="E1100:AM1100" si="507">IFERROR(RANK(E486,E$4:E$610,),"-")</f>
        <v>-</v>
      </c>
      <c r="F1100" s="91" t="str">
        <f t="shared" si="507"/>
        <v>-</v>
      </c>
      <c r="G1100" s="91" t="str">
        <f t="shared" si="507"/>
        <v>-</v>
      </c>
      <c r="H1100" s="91" t="str">
        <f t="shared" si="507"/>
        <v>-</v>
      </c>
      <c r="I1100" s="91" t="str">
        <f t="shared" si="507"/>
        <v>-</v>
      </c>
      <c r="J1100" s="91" t="str">
        <f t="shared" si="507"/>
        <v>-</v>
      </c>
      <c r="K1100" s="91" t="str">
        <f t="shared" si="507"/>
        <v>-</v>
      </c>
      <c r="L1100" s="91" t="str">
        <f t="shared" si="507"/>
        <v>-</v>
      </c>
      <c r="M1100" s="91" t="str">
        <f t="shared" si="507"/>
        <v>-</v>
      </c>
      <c r="N1100" s="91" t="str">
        <f t="shared" si="507"/>
        <v>-</v>
      </c>
      <c r="O1100" s="91" t="str">
        <f t="shared" si="507"/>
        <v>-</v>
      </c>
      <c r="P1100" s="91" t="str">
        <f t="shared" si="507"/>
        <v>-</v>
      </c>
      <c r="Q1100" s="91" t="str">
        <f t="shared" si="507"/>
        <v>-</v>
      </c>
      <c r="R1100" s="91" t="str">
        <f t="shared" si="507"/>
        <v>-</v>
      </c>
      <c r="S1100" s="91" t="str">
        <f t="shared" si="507"/>
        <v>-</v>
      </c>
      <c r="T1100" s="91" t="str">
        <f t="shared" si="507"/>
        <v>-</v>
      </c>
      <c r="U1100" s="91" t="str">
        <f t="shared" si="507"/>
        <v>-</v>
      </c>
      <c r="V1100" s="91" t="str">
        <f t="shared" si="507"/>
        <v>-</v>
      </c>
      <c r="W1100" s="91" t="str">
        <f t="shared" si="507"/>
        <v>-</v>
      </c>
      <c r="X1100" s="91" t="str">
        <f t="shared" si="507"/>
        <v>-</v>
      </c>
      <c r="Y1100" s="91" t="str">
        <f t="shared" si="507"/>
        <v>-</v>
      </c>
      <c r="Z1100" s="91" t="str">
        <f t="shared" si="507"/>
        <v>-</v>
      </c>
      <c r="AA1100" s="91" t="str">
        <f t="shared" si="507"/>
        <v>-</v>
      </c>
      <c r="AB1100" s="91" t="str">
        <f t="shared" si="507"/>
        <v>-</v>
      </c>
      <c r="AC1100" s="91" t="str">
        <f t="shared" si="507"/>
        <v>-</v>
      </c>
      <c r="AD1100" s="91" t="str">
        <f t="shared" si="507"/>
        <v>-</v>
      </c>
      <c r="AE1100" s="91" t="str">
        <f t="shared" si="507"/>
        <v>-</v>
      </c>
      <c r="AF1100" s="91" t="str">
        <f t="shared" si="507"/>
        <v>-</v>
      </c>
      <c r="AG1100" s="91" t="str">
        <f t="shared" si="507"/>
        <v>-</v>
      </c>
      <c r="AH1100" s="91" t="str">
        <f t="shared" si="507"/>
        <v>-</v>
      </c>
      <c r="AI1100" s="91" t="str">
        <f t="shared" si="507"/>
        <v>-</v>
      </c>
      <c r="AJ1100" s="91" t="str">
        <f t="shared" si="507"/>
        <v>-</v>
      </c>
      <c r="AK1100" s="91" t="str">
        <f t="shared" si="507"/>
        <v>-</v>
      </c>
      <c r="AL1100" s="91" t="str">
        <f t="shared" si="507"/>
        <v>-</v>
      </c>
      <c r="AM1100" s="91" t="str">
        <f t="shared" si="507"/>
        <v>-</v>
      </c>
    </row>
    <row r="1101" spans="1:39">
      <c r="A1101" s="58" t="str">
        <f t="shared" si="504"/>
        <v/>
      </c>
      <c r="B1101" s="120" t="str">
        <f t="shared" si="504"/>
        <v/>
      </c>
      <c r="C1101" s="86" t="str">
        <f t="shared" si="504"/>
        <v/>
      </c>
      <c r="D1101" s="87" t="str">
        <f t="shared" si="504"/>
        <v/>
      </c>
      <c r="E1101" s="91" t="str">
        <f t="shared" ref="E1101:AM1101" si="508">IFERROR(RANK(E487,E$4:E$610,),"-")</f>
        <v>-</v>
      </c>
      <c r="F1101" s="91" t="str">
        <f t="shared" si="508"/>
        <v>-</v>
      </c>
      <c r="G1101" s="91" t="str">
        <f t="shared" si="508"/>
        <v>-</v>
      </c>
      <c r="H1101" s="91" t="str">
        <f t="shared" si="508"/>
        <v>-</v>
      </c>
      <c r="I1101" s="91" t="str">
        <f t="shared" si="508"/>
        <v>-</v>
      </c>
      <c r="J1101" s="91" t="str">
        <f t="shared" si="508"/>
        <v>-</v>
      </c>
      <c r="K1101" s="91" t="str">
        <f t="shared" si="508"/>
        <v>-</v>
      </c>
      <c r="L1101" s="91" t="str">
        <f t="shared" si="508"/>
        <v>-</v>
      </c>
      <c r="M1101" s="91" t="str">
        <f t="shared" si="508"/>
        <v>-</v>
      </c>
      <c r="N1101" s="91" t="str">
        <f t="shared" si="508"/>
        <v>-</v>
      </c>
      <c r="O1101" s="91" t="str">
        <f t="shared" si="508"/>
        <v>-</v>
      </c>
      <c r="P1101" s="91" t="str">
        <f t="shared" si="508"/>
        <v>-</v>
      </c>
      <c r="Q1101" s="91" t="str">
        <f t="shared" si="508"/>
        <v>-</v>
      </c>
      <c r="R1101" s="91" t="str">
        <f t="shared" si="508"/>
        <v>-</v>
      </c>
      <c r="S1101" s="91" t="str">
        <f t="shared" si="508"/>
        <v>-</v>
      </c>
      <c r="T1101" s="91" t="str">
        <f t="shared" si="508"/>
        <v>-</v>
      </c>
      <c r="U1101" s="91" t="str">
        <f t="shared" si="508"/>
        <v>-</v>
      </c>
      <c r="V1101" s="91" t="str">
        <f t="shared" si="508"/>
        <v>-</v>
      </c>
      <c r="W1101" s="91" t="str">
        <f t="shared" si="508"/>
        <v>-</v>
      </c>
      <c r="X1101" s="91" t="str">
        <f t="shared" si="508"/>
        <v>-</v>
      </c>
      <c r="Y1101" s="91" t="str">
        <f t="shared" si="508"/>
        <v>-</v>
      </c>
      <c r="Z1101" s="91" t="str">
        <f t="shared" si="508"/>
        <v>-</v>
      </c>
      <c r="AA1101" s="91" t="str">
        <f t="shared" si="508"/>
        <v>-</v>
      </c>
      <c r="AB1101" s="91" t="str">
        <f t="shared" si="508"/>
        <v>-</v>
      </c>
      <c r="AC1101" s="91" t="str">
        <f t="shared" si="508"/>
        <v>-</v>
      </c>
      <c r="AD1101" s="91" t="str">
        <f t="shared" si="508"/>
        <v>-</v>
      </c>
      <c r="AE1101" s="91" t="str">
        <f t="shared" si="508"/>
        <v>-</v>
      </c>
      <c r="AF1101" s="91" t="str">
        <f t="shared" si="508"/>
        <v>-</v>
      </c>
      <c r="AG1101" s="91" t="str">
        <f t="shared" si="508"/>
        <v>-</v>
      </c>
      <c r="AH1101" s="91" t="str">
        <f t="shared" si="508"/>
        <v>-</v>
      </c>
      <c r="AI1101" s="91" t="str">
        <f t="shared" si="508"/>
        <v>-</v>
      </c>
      <c r="AJ1101" s="91" t="str">
        <f t="shared" si="508"/>
        <v>-</v>
      </c>
      <c r="AK1101" s="91" t="str">
        <f t="shared" si="508"/>
        <v>-</v>
      </c>
      <c r="AL1101" s="91" t="str">
        <f t="shared" si="508"/>
        <v>-</v>
      </c>
      <c r="AM1101" s="91" t="str">
        <f t="shared" si="508"/>
        <v>-</v>
      </c>
    </row>
    <row r="1102" spans="1:39">
      <c r="A1102" s="58" t="str">
        <f t="shared" si="504"/>
        <v/>
      </c>
      <c r="B1102" s="120" t="str">
        <f t="shared" si="504"/>
        <v/>
      </c>
      <c r="C1102" s="86" t="str">
        <f t="shared" si="504"/>
        <v/>
      </c>
      <c r="D1102" s="87" t="str">
        <f t="shared" si="504"/>
        <v/>
      </c>
      <c r="E1102" s="91" t="str">
        <f t="shared" ref="E1102:AM1102" si="509">IFERROR(RANK(E488,E$4:E$610,),"-")</f>
        <v>-</v>
      </c>
      <c r="F1102" s="91" t="str">
        <f t="shared" si="509"/>
        <v>-</v>
      </c>
      <c r="G1102" s="91" t="str">
        <f t="shared" si="509"/>
        <v>-</v>
      </c>
      <c r="H1102" s="91" t="str">
        <f t="shared" si="509"/>
        <v>-</v>
      </c>
      <c r="I1102" s="91" t="str">
        <f t="shared" si="509"/>
        <v>-</v>
      </c>
      <c r="J1102" s="91" t="str">
        <f t="shared" si="509"/>
        <v>-</v>
      </c>
      <c r="K1102" s="91" t="str">
        <f t="shared" si="509"/>
        <v>-</v>
      </c>
      <c r="L1102" s="91" t="str">
        <f t="shared" si="509"/>
        <v>-</v>
      </c>
      <c r="M1102" s="91" t="str">
        <f t="shared" si="509"/>
        <v>-</v>
      </c>
      <c r="N1102" s="91" t="str">
        <f t="shared" si="509"/>
        <v>-</v>
      </c>
      <c r="O1102" s="91" t="str">
        <f t="shared" si="509"/>
        <v>-</v>
      </c>
      <c r="P1102" s="91" t="str">
        <f t="shared" si="509"/>
        <v>-</v>
      </c>
      <c r="Q1102" s="91" t="str">
        <f t="shared" si="509"/>
        <v>-</v>
      </c>
      <c r="R1102" s="91" t="str">
        <f t="shared" si="509"/>
        <v>-</v>
      </c>
      <c r="S1102" s="91" t="str">
        <f t="shared" si="509"/>
        <v>-</v>
      </c>
      <c r="T1102" s="91" t="str">
        <f t="shared" si="509"/>
        <v>-</v>
      </c>
      <c r="U1102" s="91" t="str">
        <f t="shared" si="509"/>
        <v>-</v>
      </c>
      <c r="V1102" s="91" t="str">
        <f t="shared" si="509"/>
        <v>-</v>
      </c>
      <c r="W1102" s="91" t="str">
        <f t="shared" si="509"/>
        <v>-</v>
      </c>
      <c r="X1102" s="91" t="str">
        <f t="shared" si="509"/>
        <v>-</v>
      </c>
      <c r="Y1102" s="91" t="str">
        <f t="shared" si="509"/>
        <v>-</v>
      </c>
      <c r="Z1102" s="91" t="str">
        <f t="shared" si="509"/>
        <v>-</v>
      </c>
      <c r="AA1102" s="91" t="str">
        <f t="shared" si="509"/>
        <v>-</v>
      </c>
      <c r="AB1102" s="91" t="str">
        <f t="shared" si="509"/>
        <v>-</v>
      </c>
      <c r="AC1102" s="91" t="str">
        <f t="shared" si="509"/>
        <v>-</v>
      </c>
      <c r="AD1102" s="91" t="str">
        <f t="shared" si="509"/>
        <v>-</v>
      </c>
      <c r="AE1102" s="91" t="str">
        <f t="shared" si="509"/>
        <v>-</v>
      </c>
      <c r="AF1102" s="91" t="str">
        <f t="shared" si="509"/>
        <v>-</v>
      </c>
      <c r="AG1102" s="91" t="str">
        <f t="shared" si="509"/>
        <v>-</v>
      </c>
      <c r="AH1102" s="91" t="str">
        <f t="shared" si="509"/>
        <v>-</v>
      </c>
      <c r="AI1102" s="91" t="str">
        <f t="shared" si="509"/>
        <v>-</v>
      </c>
      <c r="AJ1102" s="91" t="str">
        <f t="shared" si="509"/>
        <v>-</v>
      </c>
      <c r="AK1102" s="91" t="str">
        <f t="shared" si="509"/>
        <v>-</v>
      </c>
      <c r="AL1102" s="91" t="str">
        <f t="shared" si="509"/>
        <v>-</v>
      </c>
      <c r="AM1102" s="91" t="str">
        <f t="shared" si="509"/>
        <v>-</v>
      </c>
    </row>
    <row r="1103" spans="1:39">
      <c r="A1103" s="58" t="str">
        <f t="shared" si="504"/>
        <v/>
      </c>
      <c r="B1103" s="120" t="str">
        <f t="shared" si="504"/>
        <v/>
      </c>
      <c r="C1103" s="86" t="str">
        <f t="shared" si="504"/>
        <v/>
      </c>
      <c r="D1103" s="87" t="str">
        <f t="shared" si="504"/>
        <v/>
      </c>
      <c r="E1103" s="91" t="str">
        <f t="shared" ref="E1103:AM1103" si="510">IFERROR(RANK(E489,E$4:E$610,),"-")</f>
        <v>-</v>
      </c>
      <c r="F1103" s="91" t="str">
        <f t="shared" si="510"/>
        <v>-</v>
      </c>
      <c r="G1103" s="91" t="str">
        <f t="shared" si="510"/>
        <v>-</v>
      </c>
      <c r="H1103" s="91" t="str">
        <f t="shared" si="510"/>
        <v>-</v>
      </c>
      <c r="I1103" s="91" t="str">
        <f t="shared" si="510"/>
        <v>-</v>
      </c>
      <c r="J1103" s="91" t="str">
        <f t="shared" si="510"/>
        <v>-</v>
      </c>
      <c r="K1103" s="91" t="str">
        <f t="shared" si="510"/>
        <v>-</v>
      </c>
      <c r="L1103" s="91" t="str">
        <f t="shared" si="510"/>
        <v>-</v>
      </c>
      <c r="M1103" s="91" t="str">
        <f t="shared" si="510"/>
        <v>-</v>
      </c>
      <c r="N1103" s="91" t="str">
        <f t="shared" si="510"/>
        <v>-</v>
      </c>
      <c r="O1103" s="91" t="str">
        <f t="shared" si="510"/>
        <v>-</v>
      </c>
      <c r="P1103" s="91" t="str">
        <f t="shared" si="510"/>
        <v>-</v>
      </c>
      <c r="Q1103" s="91" t="str">
        <f t="shared" si="510"/>
        <v>-</v>
      </c>
      <c r="R1103" s="91" t="str">
        <f t="shared" si="510"/>
        <v>-</v>
      </c>
      <c r="S1103" s="91" t="str">
        <f t="shared" si="510"/>
        <v>-</v>
      </c>
      <c r="T1103" s="91" t="str">
        <f t="shared" si="510"/>
        <v>-</v>
      </c>
      <c r="U1103" s="91" t="str">
        <f t="shared" si="510"/>
        <v>-</v>
      </c>
      <c r="V1103" s="91" t="str">
        <f t="shared" si="510"/>
        <v>-</v>
      </c>
      <c r="W1103" s="91" t="str">
        <f t="shared" si="510"/>
        <v>-</v>
      </c>
      <c r="X1103" s="91" t="str">
        <f t="shared" si="510"/>
        <v>-</v>
      </c>
      <c r="Y1103" s="91" t="str">
        <f t="shared" si="510"/>
        <v>-</v>
      </c>
      <c r="Z1103" s="91" t="str">
        <f t="shared" si="510"/>
        <v>-</v>
      </c>
      <c r="AA1103" s="91" t="str">
        <f t="shared" si="510"/>
        <v>-</v>
      </c>
      <c r="AB1103" s="91" t="str">
        <f t="shared" si="510"/>
        <v>-</v>
      </c>
      <c r="AC1103" s="91" t="str">
        <f t="shared" si="510"/>
        <v>-</v>
      </c>
      <c r="AD1103" s="91" t="str">
        <f t="shared" si="510"/>
        <v>-</v>
      </c>
      <c r="AE1103" s="91" t="str">
        <f t="shared" si="510"/>
        <v>-</v>
      </c>
      <c r="AF1103" s="91" t="str">
        <f t="shared" si="510"/>
        <v>-</v>
      </c>
      <c r="AG1103" s="91" t="str">
        <f t="shared" si="510"/>
        <v>-</v>
      </c>
      <c r="AH1103" s="91" t="str">
        <f t="shared" si="510"/>
        <v>-</v>
      </c>
      <c r="AI1103" s="91" t="str">
        <f t="shared" si="510"/>
        <v>-</v>
      </c>
      <c r="AJ1103" s="91" t="str">
        <f t="shared" si="510"/>
        <v>-</v>
      </c>
      <c r="AK1103" s="91" t="str">
        <f t="shared" si="510"/>
        <v>-</v>
      </c>
      <c r="AL1103" s="91" t="str">
        <f t="shared" si="510"/>
        <v>-</v>
      </c>
      <c r="AM1103" s="91" t="str">
        <f t="shared" si="510"/>
        <v>-</v>
      </c>
    </row>
    <row r="1104" spans="1:39">
      <c r="A1104" s="58" t="str">
        <f t="shared" si="504"/>
        <v/>
      </c>
      <c r="B1104" s="120" t="str">
        <f t="shared" si="504"/>
        <v/>
      </c>
      <c r="C1104" s="86" t="str">
        <f t="shared" si="504"/>
        <v/>
      </c>
      <c r="D1104" s="87" t="str">
        <f t="shared" si="504"/>
        <v/>
      </c>
      <c r="E1104" s="91" t="str">
        <f t="shared" ref="E1104:AM1104" si="511">IFERROR(RANK(E490,E$4:E$610,),"-")</f>
        <v>-</v>
      </c>
      <c r="F1104" s="91" t="str">
        <f t="shared" si="511"/>
        <v>-</v>
      </c>
      <c r="G1104" s="91" t="str">
        <f t="shared" si="511"/>
        <v>-</v>
      </c>
      <c r="H1104" s="91" t="str">
        <f t="shared" si="511"/>
        <v>-</v>
      </c>
      <c r="I1104" s="91" t="str">
        <f t="shared" si="511"/>
        <v>-</v>
      </c>
      <c r="J1104" s="91" t="str">
        <f t="shared" si="511"/>
        <v>-</v>
      </c>
      <c r="K1104" s="91" t="str">
        <f t="shared" si="511"/>
        <v>-</v>
      </c>
      <c r="L1104" s="91" t="str">
        <f t="shared" si="511"/>
        <v>-</v>
      </c>
      <c r="M1104" s="91" t="str">
        <f t="shared" si="511"/>
        <v>-</v>
      </c>
      <c r="N1104" s="91" t="str">
        <f t="shared" si="511"/>
        <v>-</v>
      </c>
      <c r="O1104" s="91" t="str">
        <f t="shared" si="511"/>
        <v>-</v>
      </c>
      <c r="P1104" s="91" t="str">
        <f t="shared" si="511"/>
        <v>-</v>
      </c>
      <c r="Q1104" s="91" t="str">
        <f t="shared" si="511"/>
        <v>-</v>
      </c>
      <c r="R1104" s="91" t="str">
        <f t="shared" si="511"/>
        <v>-</v>
      </c>
      <c r="S1104" s="91" t="str">
        <f t="shared" si="511"/>
        <v>-</v>
      </c>
      <c r="T1104" s="91" t="str">
        <f t="shared" si="511"/>
        <v>-</v>
      </c>
      <c r="U1104" s="91" t="str">
        <f t="shared" si="511"/>
        <v>-</v>
      </c>
      <c r="V1104" s="91" t="str">
        <f t="shared" si="511"/>
        <v>-</v>
      </c>
      <c r="W1104" s="91" t="str">
        <f t="shared" si="511"/>
        <v>-</v>
      </c>
      <c r="X1104" s="91" t="str">
        <f t="shared" si="511"/>
        <v>-</v>
      </c>
      <c r="Y1104" s="91" t="str">
        <f t="shared" si="511"/>
        <v>-</v>
      </c>
      <c r="Z1104" s="91" t="str">
        <f t="shared" si="511"/>
        <v>-</v>
      </c>
      <c r="AA1104" s="91" t="str">
        <f t="shared" si="511"/>
        <v>-</v>
      </c>
      <c r="AB1104" s="91" t="str">
        <f t="shared" si="511"/>
        <v>-</v>
      </c>
      <c r="AC1104" s="91" t="str">
        <f t="shared" si="511"/>
        <v>-</v>
      </c>
      <c r="AD1104" s="91" t="str">
        <f t="shared" si="511"/>
        <v>-</v>
      </c>
      <c r="AE1104" s="91" t="str">
        <f t="shared" si="511"/>
        <v>-</v>
      </c>
      <c r="AF1104" s="91" t="str">
        <f t="shared" si="511"/>
        <v>-</v>
      </c>
      <c r="AG1104" s="91" t="str">
        <f t="shared" si="511"/>
        <v>-</v>
      </c>
      <c r="AH1104" s="91" t="str">
        <f t="shared" si="511"/>
        <v>-</v>
      </c>
      <c r="AI1104" s="91" t="str">
        <f t="shared" si="511"/>
        <v>-</v>
      </c>
      <c r="AJ1104" s="91" t="str">
        <f t="shared" si="511"/>
        <v>-</v>
      </c>
      <c r="AK1104" s="91" t="str">
        <f t="shared" si="511"/>
        <v>-</v>
      </c>
      <c r="AL1104" s="91" t="str">
        <f t="shared" si="511"/>
        <v>-</v>
      </c>
      <c r="AM1104" s="91" t="str">
        <f t="shared" si="511"/>
        <v>-</v>
      </c>
    </row>
    <row r="1105" spans="1:39">
      <c r="A1105" s="58" t="str">
        <f t="shared" si="504"/>
        <v/>
      </c>
      <c r="B1105" s="120" t="str">
        <f t="shared" si="504"/>
        <v/>
      </c>
      <c r="C1105" s="86" t="str">
        <f t="shared" si="504"/>
        <v/>
      </c>
      <c r="D1105" s="87" t="str">
        <f t="shared" si="504"/>
        <v/>
      </c>
      <c r="E1105" s="91" t="str">
        <f t="shared" ref="E1105:AM1105" si="512">IFERROR(RANK(E491,E$4:E$610,),"-")</f>
        <v>-</v>
      </c>
      <c r="F1105" s="91" t="str">
        <f t="shared" si="512"/>
        <v>-</v>
      </c>
      <c r="G1105" s="91" t="str">
        <f t="shared" si="512"/>
        <v>-</v>
      </c>
      <c r="H1105" s="91" t="str">
        <f t="shared" si="512"/>
        <v>-</v>
      </c>
      <c r="I1105" s="91" t="str">
        <f t="shared" si="512"/>
        <v>-</v>
      </c>
      <c r="J1105" s="91" t="str">
        <f t="shared" si="512"/>
        <v>-</v>
      </c>
      <c r="K1105" s="91" t="str">
        <f t="shared" si="512"/>
        <v>-</v>
      </c>
      <c r="L1105" s="91" t="str">
        <f t="shared" si="512"/>
        <v>-</v>
      </c>
      <c r="M1105" s="91" t="str">
        <f t="shared" si="512"/>
        <v>-</v>
      </c>
      <c r="N1105" s="91" t="str">
        <f t="shared" si="512"/>
        <v>-</v>
      </c>
      <c r="O1105" s="91" t="str">
        <f t="shared" si="512"/>
        <v>-</v>
      </c>
      <c r="P1105" s="91" t="str">
        <f t="shared" si="512"/>
        <v>-</v>
      </c>
      <c r="Q1105" s="91" t="str">
        <f t="shared" si="512"/>
        <v>-</v>
      </c>
      <c r="R1105" s="91" t="str">
        <f t="shared" si="512"/>
        <v>-</v>
      </c>
      <c r="S1105" s="91" t="str">
        <f t="shared" si="512"/>
        <v>-</v>
      </c>
      <c r="T1105" s="91" t="str">
        <f t="shared" si="512"/>
        <v>-</v>
      </c>
      <c r="U1105" s="91" t="str">
        <f t="shared" si="512"/>
        <v>-</v>
      </c>
      <c r="V1105" s="91" t="str">
        <f t="shared" si="512"/>
        <v>-</v>
      </c>
      <c r="W1105" s="91" t="str">
        <f t="shared" si="512"/>
        <v>-</v>
      </c>
      <c r="X1105" s="91" t="str">
        <f t="shared" si="512"/>
        <v>-</v>
      </c>
      <c r="Y1105" s="91" t="str">
        <f t="shared" si="512"/>
        <v>-</v>
      </c>
      <c r="Z1105" s="91" t="str">
        <f t="shared" si="512"/>
        <v>-</v>
      </c>
      <c r="AA1105" s="91" t="str">
        <f t="shared" si="512"/>
        <v>-</v>
      </c>
      <c r="AB1105" s="91" t="str">
        <f t="shared" si="512"/>
        <v>-</v>
      </c>
      <c r="AC1105" s="91" t="str">
        <f t="shared" si="512"/>
        <v>-</v>
      </c>
      <c r="AD1105" s="91" t="str">
        <f t="shared" si="512"/>
        <v>-</v>
      </c>
      <c r="AE1105" s="91" t="str">
        <f t="shared" si="512"/>
        <v>-</v>
      </c>
      <c r="AF1105" s="91" t="str">
        <f t="shared" si="512"/>
        <v>-</v>
      </c>
      <c r="AG1105" s="91" t="str">
        <f t="shared" si="512"/>
        <v>-</v>
      </c>
      <c r="AH1105" s="91" t="str">
        <f t="shared" si="512"/>
        <v>-</v>
      </c>
      <c r="AI1105" s="91" t="str">
        <f t="shared" si="512"/>
        <v>-</v>
      </c>
      <c r="AJ1105" s="91" t="str">
        <f t="shared" si="512"/>
        <v>-</v>
      </c>
      <c r="AK1105" s="91" t="str">
        <f t="shared" si="512"/>
        <v>-</v>
      </c>
      <c r="AL1105" s="91" t="str">
        <f t="shared" si="512"/>
        <v>-</v>
      </c>
      <c r="AM1105" s="91" t="str">
        <f t="shared" si="512"/>
        <v>-</v>
      </c>
    </row>
    <row r="1106" spans="1:39">
      <c r="A1106" s="58" t="str">
        <f t="shared" si="504"/>
        <v/>
      </c>
      <c r="B1106" s="120" t="str">
        <f t="shared" si="504"/>
        <v/>
      </c>
      <c r="C1106" s="86" t="str">
        <f t="shared" si="504"/>
        <v/>
      </c>
      <c r="D1106" s="87" t="str">
        <f t="shared" si="504"/>
        <v/>
      </c>
      <c r="E1106" s="91" t="str">
        <f t="shared" ref="E1106:AM1106" si="513">IFERROR(RANK(E492,E$4:E$610,),"-")</f>
        <v>-</v>
      </c>
      <c r="F1106" s="91" t="str">
        <f t="shared" si="513"/>
        <v>-</v>
      </c>
      <c r="G1106" s="91" t="str">
        <f t="shared" si="513"/>
        <v>-</v>
      </c>
      <c r="H1106" s="91" t="str">
        <f t="shared" si="513"/>
        <v>-</v>
      </c>
      <c r="I1106" s="91" t="str">
        <f t="shared" si="513"/>
        <v>-</v>
      </c>
      <c r="J1106" s="91" t="str">
        <f t="shared" si="513"/>
        <v>-</v>
      </c>
      <c r="K1106" s="91" t="str">
        <f t="shared" si="513"/>
        <v>-</v>
      </c>
      <c r="L1106" s="91" t="str">
        <f t="shared" si="513"/>
        <v>-</v>
      </c>
      <c r="M1106" s="91" t="str">
        <f t="shared" si="513"/>
        <v>-</v>
      </c>
      <c r="N1106" s="91" t="str">
        <f t="shared" si="513"/>
        <v>-</v>
      </c>
      <c r="O1106" s="91" t="str">
        <f t="shared" si="513"/>
        <v>-</v>
      </c>
      <c r="P1106" s="91" t="str">
        <f t="shared" si="513"/>
        <v>-</v>
      </c>
      <c r="Q1106" s="91" t="str">
        <f t="shared" si="513"/>
        <v>-</v>
      </c>
      <c r="R1106" s="91" t="str">
        <f t="shared" si="513"/>
        <v>-</v>
      </c>
      <c r="S1106" s="91" t="str">
        <f t="shared" si="513"/>
        <v>-</v>
      </c>
      <c r="T1106" s="91" t="str">
        <f t="shared" si="513"/>
        <v>-</v>
      </c>
      <c r="U1106" s="91" t="str">
        <f t="shared" si="513"/>
        <v>-</v>
      </c>
      <c r="V1106" s="91" t="str">
        <f t="shared" si="513"/>
        <v>-</v>
      </c>
      <c r="W1106" s="91" t="str">
        <f t="shared" si="513"/>
        <v>-</v>
      </c>
      <c r="X1106" s="91" t="str">
        <f t="shared" si="513"/>
        <v>-</v>
      </c>
      <c r="Y1106" s="91" t="str">
        <f t="shared" si="513"/>
        <v>-</v>
      </c>
      <c r="Z1106" s="91" t="str">
        <f t="shared" si="513"/>
        <v>-</v>
      </c>
      <c r="AA1106" s="91" t="str">
        <f t="shared" si="513"/>
        <v>-</v>
      </c>
      <c r="AB1106" s="91" t="str">
        <f t="shared" si="513"/>
        <v>-</v>
      </c>
      <c r="AC1106" s="91" t="str">
        <f t="shared" si="513"/>
        <v>-</v>
      </c>
      <c r="AD1106" s="91" t="str">
        <f t="shared" si="513"/>
        <v>-</v>
      </c>
      <c r="AE1106" s="91" t="str">
        <f t="shared" si="513"/>
        <v>-</v>
      </c>
      <c r="AF1106" s="91" t="str">
        <f t="shared" si="513"/>
        <v>-</v>
      </c>
      <c r="AG1106" s="91" t="str">
        <f t="shared" si="513"/>
        <v>-</v>
      </c>
      <c r="AH1106" s="91" t="str">
        <f t="shared" si="513"/>
        <v>-</v>
      </c>
      <c r="AI1106" s="91" t="str">
        <f t="shared" si="513"/>
        <v>-</v>
      </c>
      <c r="AJ1106" s="91" t="str">
        <f t="shared" si="513"/>
        <v>-</v>
      </c>
      <c r="AK1106" s="91" t="str">
        <f t="shared" si="513"/>
        <v>-</v>
      </c>
      <c r="AL1106" s="91" t="str">
        <f t="shared" si="513"/>
        <v>-</v>
      </c>
      <c r="AM1106" s="91" t="str">
        <f t="shared" si="513"/>
        <v>-</v>
      </c>
    </row>
    <row r="1107" spans="1:39">
      <c r="A1107" s="58" t="str">
        <f t="shared" si="504"/>
        <v/>
      </c>
      <c r="B1107" s="120" t="str">
        <f t="shared" si="504"/>
        <v/>
      </c>
      <c r="C1107" s="86" t="str">
        <f t="shared" si="504"/>
        <v/>
      </c>
      <c r="D1107" s="87" t="str">
        <f t="shared" si="504"/>
        <v/>
      </c>
      <c r="E1107" s="91" t="str">
        <f t="shared" ref="E1107:AM1107" si="514">IFERROR(RANK(E493,E$4:E$610,),"-")</f>
        <v>-</v>
      </c>
      <c r="F1107" s="91" t="str">
        <f t="shared" si="514"/>
        <v>-</v>
      </c>
      <c r="G1107" s="91" t="str">
        <f t="shared" si="514"/>
        <v>-</v>
      </c>
      <c r="H1107" s="91" t="str">
        <f t="shared" si="514"/>
        <v>-</v>
      </c>
      <c r="I1107" s="91" t="str">
        <f t="shared" si="514"/>
        <v>-</v>
      </c>
      <c r="J1107" s="91" t="str">
        <f t="shared" si="514"/>
        <v>-</v>
      </c>
      <c r="K1107" s="91" t="str">
        <f t="shared" si="514"/>
        <v>-</v>
      </c>
      <c r="L1107" s="91" t="str">
        <f t="shared" si="514"/>
        <v>-</v>
      </c>
      <c r="M1107" s="91" t="str">
        <f t="shared" si="514"/>
        <v>-</v>
      </c>
      <c r="N1107" s="91" t="str">
        <f t="shared" si="514"/>
        <v>-</v>
      </c>
      <c r="O1107" s="91" t="str">
        <f t="shared" si="514"/>
        <v>-</v>
      </c>
      <c r="P1107" s="91" t="str">
        <f t="shared" si="514"/>
        <v>-</v>
      </c>
      <c r="Q1107" s="91" t="str">
        <f t="shared" si="514"/>
        <v>-</v>
      </c>
      <c r="R1107" s="91" t="str">
        <f t="shared" si="514"/>
        <v>-</v>
      </c>
      <c r="S1107" s="91" t="str">
        <f t="shared" si="514"/>
        <v>-</v>
      </c>
      <c r="T1107" s="91" t="str">
        <f t="shared" si="514"/>
        <v>-</v>
      </c>
      <c r="U1107" s="91" t="str">
        <f t="shared" si="514"/>
        <v>-</v>
      </c>
      <c r="V1107" s="91" t="str">
        <f t="shared" si="514"/>
        <v>-</v>
      </c>
      <c r="W1107" s="91" t="str">
        <f t="shared" si="514"/>
        <v>-</v>
      </c>
      <c r="X1107" s="91" t="str">
        <f t="shared" si="514"/>
        <v>-</v>
      </c>
      <c r="Y1107" s="91" t="str">
        <f t="shared" si="514"/>
        <v>-</v>
      </c>
      <c r="Z1107" s="91" t="str">
        <f t="shared" si="514"/>
        <v>-</v>
      </c>
      <c r="AA1107" s="91" t="str">
        <f t="shared" si="514"/>
        <v>-</v>
      </c>
      <c r="AB1107" s="91" t="str">
        <f t="shared" si="514"/>
        <v>-</v>
      </c>
      <c r="AC1107" s="91" t="str">
        <f t="shared" si="514"/>
        <v>-</v>
      </c>
      <c r="AD1107" s="91" t="str">
        <f t="shared" si="514"/>
        <v>-</v>
      </c>
      <c r="AE1107" s="91" t="str">
        <f t="shared" si="514"/>
        <v>-</v>
      </c>
      <c r="AF1107" s="91" t="str">
        <f t="shared" si="514"/>
        <v>-</v>
      </c>
      <c r="AG1107" s="91" t="str">
        <f t="shared" si="514"/>
        <v>-</v>
      </c>
      <c r="AH1107" s="91" t="str">
        <f t="shared" si="514"/>
        <v>-</v>
      </c>
      <c r="AI1107" s="91" t="str">
        <f t="shared" si="514"/>
        <v>-</v>
      </c>
      <c r="AJ1107" s="91" t="str">
        <f t="shared" si="514"/>
        <v>-</v>
      </c>
      <c r="AK1107" s="91" t="str">
        <f t="shared" si="514"/>
        <v>-</v>
      </c>
      <c r="AL1107" s="91" t="str">
        <f t="shared" si="514"/>
        <v>-</v>
      </c>
      <c r="AM1107" s="91" t="str">
        <f t="shared" si="514"/>
        <v>-</v>
      </c>
    </row>
    <row r="1108" spans="1:39">
      <c r="A1108" s="58" t="str">
        <f t="shared" si="504"/>
        <v/>
      </c>
      <c r="B1108" s="120" t="str">
        <f t="shared" si="504"/>
        <v/>
      </c>
      <c r="C1108" s="86" t="str">
        <f t="shared" si="504"/>
        <v/>
      </c>
      <c r="D1108" s="87" t="str">
        <f t="shared" si="504"/>
        <v/>
      </c>
      <c r="E1108" s="91" t="str">
        <f t="shared" ref="E1108:AM1108" si="515">IFERROR(RANK(E494,E$4:E$610,),"-")</f>
        <v>-</v>
      </c>
      <c r="F1108" s="91" t="str">
        <f t="shared" si="515"/>
        <v>-</v>
      </c>
      <c r="G1108" s="91" t="str">
        <f t="shared" si="515"/>
        <v>-</v>
      </c>
      <c r="H1108" s="91" t="str">
        <f t="shared" si="515"/>
        <v>-</v>
      </c>
      <c r="I1108" s="91" t="str">
        <f t="shared" si="515"/>
        <v>-</v>
      </c>
      <c r="J1108" s="91" t="str">
        <f t="shared" si="515"/>
        <v>-</v>
      </c>
      <c r="K1108" s="91" t="str">
        <f t="shared" si="515"/>
        <v>-</v>
      </c>
      <c r="L1108" s="91" t="str">
        <f t="shared" si="515"/>
        <v>-</v>
      </c>
      <c r="M1108" s="91" t="str">
        <f t="shared" si="515"/>
        <v>-</v>
      </c>
      <c r="N1108" s="91" t="str">
        <f t="shared" si="515"/>
        <v>-</v>
      </c>
      <c r="O1108" s="91" t="str">
        <f t="shared" si="515"/>
        <v>-</v>
      </c>
      <c r="P1108" s="91" t="str">
        <f t="shared" si="515"/>
        <v>-</v>
      </c>
      <c r="Q1108" s="91" t="str">
        <f t="shared" si="515"/>
        <v>-</v>
      </c>
      <c r="R1108" s="91" t="str">
        <f t="shared" si="515"/>
        <v>-</v>
      </c>
      <c r="S1108" s="91" t="str">
        <f t="shared" si="515"/>
        <v>-</v>
      </c>
      <c r="T1108" s="91" t="str">
        <f t="shared" si="515"/>
        <v>-</v>
      </c>
      <c r="U1108" s="91" t="str">
        <f t="shared" si="515"/>
        <v>-</v>
      </c>
      <c r="V1108" s="91" t="str">
        <f t="shared" si="515"/>
        <v>-</v>
      </c>
      <c r="W1108" s="91" t="str">
        <f t="shared" si="515"/>
        <v>-</v>
      </c>
      <c r="X1108" s="91" t="str">
        <f t="shared" si="515"/>
        <v>-</v>
      </c>
      <c r="Y1108" s="91" t="str">
        <f t="shared" si="515"/>
        <v>-</v>
      </c>
      <c r="Z1108" s="91" t="str">
        <f t="shared" si="515"/>
        <v>-</v>
      </c>
      <c r="AA1108" s="91" t="str">
        <f t="shared" si="515"/>
        <v>-</v>
      </c>
      <c r="AB1108" s="91" t="str">
        <f t="shared" si="515"/>
        <v>-</v>
      </c>
      <c r="AC1108" s="91" t="str">
        <f t="shared" si="515"/>
        <v>-</v>
      </c>
      <c r="AD1108" s="91" t="str">
        <f t="shared" si="515"/>
        <v>-</v>
      </c>
      <c r="AE1108" s="91" t="str">
        <f t="shared" si="515"/>
        <v>-</v>
      </c>
      <c r="AF1108" s="91" t="str">
        <f t="shared" si="515"/>
        <v>-</v>
      </c>
      <c r="AG1108" s="91" t="str">
        <f t="shared" si="515"/>
        <v>-</v>
      </c>
      <c r="AH1108" s="91" t="str">
        <f t="shared" si="515"/>
        <v>-</v>
      </c>
      <c r="AI1108" s="91" t="str">
        <f t="shared" si="515"/>
        <v>-</v>
      </c>
      <c r="AJ1108" s="91" t="str">
        <f t="shared" si="515"/>
        <v>-</v>
      </c>
      <c r="AK1108" s="91" t="str">
        <f t="shared" si="515"/>
        <v>-</v>
      </c>
      <c r="AL1108" s="91" t="str">
        <f t="shared" si="515"/>
        <v>-</v>
      </c>
      <c r="AM1108" s="91" t="str">
        <f t="shared" si="515"/>
        <v>-</v>
      </c>
    </row>
    <row r="1109" spans="1:39">
      <c r="A1109" s="58" t="str">
        <f t="shared" si="504"/>
        <v/>
      </c>
      <c r="B1109" s="120" t="str">
        <f t="shared" si="504"/>
        <v/>
      </c>
      <c r="C1109" s="86" t="str">
        <f t="shared" si="504"/>
        <v/>
      </c>
      <c r="D1109" s="87" t="str">
        <f t="shared" si="504"/>
        <v/>
      </c>
      <c r="E1109" s="91" t="str">
        <f t="shared" ref="E1109:AM1109" si="516">IFERROR(RANK(E495,E$4:E$610,),"-")</f>
        <v>-</v>
      </c>
      <c r="F1109" s="91" t="str">
        <f t="shared" si="516"/>
        <v>-</v>
      </c>
      <c r="G1109" s="91" t="str">
        <f t="shared" si="516"/>
        <v>-</v>
      </c>
      <c r="H1109" s="91" t="str">
        <f t="shared" si="516"/>
        <v>-</v>
      </c>
      <c r="I1109" s="91" t="str">
        <f t="shared" si="516"/>
        <v>-</v>
      </c>
      <c r="J1109" s="91" t="str">
        <f t="shared" si="516"/>
        <v>-</v>
      </c>
      <c r="K1109" s="91" t="str">
        <f t="shared" si="516"/>
        <v>-</v>
      </c>
      <c r="L1109" s="91" t="str">
        <f t="shared" si="516"/>
        <v>-</v>
      </c>
      <c r="M1109" s="91" t="str">
        <f t="shared" si="516"/>
        <v>-</v>
      </c>
      <c r="N1109" s="91" t="str">
        <f t="shared" si="516"/>
        <v>-</v>
      </c>
      <c r="O1109" s="91" t="str">
        <f t="shared" si="516"/>
        <v>-</v>
      </c>
      <c r="P1109" s="91" t="str">
        <f t="shared" si="516"/>
        <v>-</v>
      </c>
      <c r="Q1109" s="91" t="str">
        <f t="shared" si="516"/>
        <v>-</v>
      </c>
      <c r="R1109" s="91" t="str">
        <f t="shared" si="516"/>
        <v>-</v>
      </c>
      <c r="S1109" s="91" t="str">
        <f t="shared" si="516"/>
        <v>-</v>
      </c>
      <c r="T1109" s="91" t="str">
        <f t="shared" si="516"/>
        <v>-</v>
      </c>
      <c r="U1109" s="91" t="str">
        <f t="shared" si="516"/>
        <v>-</v>
      </c>
      <c r="V1109" s="91" t="str">
        <f t="shared" si="516"/>
        <v>-</v>
      </c>
      <c r="W1109" s="91" t="str">
        <f t="shared" si="516"/>
        <v>-</v>
      </c>
      <c r="X1109" s="91" t="str">
        <f t="shared" si="516"/>
        <v>-</v>
      </c>
      <c r="Y1109" s="91" t="str">
        <f t="shared" si="516"/>
        <v>-</v>
      </c>
      <c r="Z1109" s="91" t="str">
        <f t="shared" si="516"/>
        <v>-</v>
      </c>
      <c r="AA1109" s="91" t="str">
        <f t="shared" si="516"/>
        <v>-</v>
      </c>
      <c r="AB1109" s="91" t="str">
        <f t="shared" si="516"/>
        <v>-</v>
      </c>
      <c r="AC1109" s="91" t="str">
        <f t="shared" si="516"/>
        <v>-</v>
      </c>
      <c r="AD1109" s="91" t="str">
        <f t="shared" si="516"/>
        <v>-</v>
      </c>
      <c r="AE1109" s="91" t="str">
        <f t="shared" si="516"/>
        <v>-</v>
      </c>
      <c r="AF1109" s="91" t="str">
        <f t="shared" si="516"/>
        <v>-</v>
      </c>
      <c r="AG1109" s="91" t="str">
        <f t="shared" si="516"/>
        <v>-</v>
      </c>
      <c r="AH1109" s="91" t="str">
        <f t="shared" si="516"/>
        <v>-</v>
      </c>
      <c r="AI1109" s="91" t="str">
        <f t="shared" si="516"/>
        <v>-</v>
      </c>
      <c r="AJ1109" s="91" t="str">
        <f t="shared" si="516"/>
        <v>-</v>
      </c>
      <c r="AK1109" s="91" t="str">
        <f t="shared" si="516"/>
        <v>-</v>
      </c>
      <c r="AL1109" s="91" t="str">
        <f t="shared" si="516"/>
        <v>-</v>
      </c>
      <c r="AM1109" s="91" t="str">
        <f t="shared" si="516"/>
        <v>-</v>
      </c>
    </row>
    <row r="1110" spans="1:39">
      <c r="A1110" s="58" t="str">
        <f t="shared" si="504"/>
        <v/>
      </c>
      <c r="B1110" s="120" t="str">
        <f t="shared" si="504"/>
        <v/>
      </c>
      <c r="C1110" s="86" t="str">
        <f t="shared" si="504"/>
        <v/>
      </c>
      <c r="D1110" s="87" t="str">
        <f t="shared" si="504"/>
        <v/>
      </c>
      <c r="E1110" s="91" t="str">
        <f t="shared" ref="E1110:AM1110" si="517">IFERROR(RANK(E496,E$4:E$610,),"-")</f>
        <v>-</v>
      </c>
      <c r="F1110" s="91" t="str">
        <f t="shared" si="517"/>
        <v>-</v>
      </c>
      <c r="G1110" s="91" t="str">
        <f t="shared" si="517"/>
        <v>-</v>
      </c>
      <c r="H1110" s="91" t="str">
        <f t="shared" si="517"/>
        <v>-</v>
      </c>
      <c r="I1110" s="91" t="str">
        <f t="shared" si="517"/>
        <v>-</v>
      </c>
      <c r="J1110" s="91" t="str">
        <f t="shared" si="517"/>
        <v>-</v>
      </c>
      <c r="K1110" s="91" t="str">
        <f t="shared" si="517"/>
        <v>-</v>
      </c>
      <c r="L1110" s="91" t="str">
        <f t="shared" si="517"/>
        <v>-</v>
      </c>
      <c r="M1110" s="91" t="str">
        <f t="shared" si="517"/>
        <v>-</v>
      </c>
      <c r="N1110" s="91" t="str">
        <f t="shared" si="517"/>
        <v>-</v>
      </c>
      <c r="O1110" s="91" t="str">
        <f t="shared" si="517"/>
        <v>-</v>
      </c>
      <c r="P1110" s="91" t="str">
        <f t="shared" si="517"/>
        <v>-</v>
      </c>
      <c r="Q1110" s="91" t="str">
        <f t="shared" si="517"/>
        <v>-</v>
      </c>
      <c r="R1110" s="91" t="str">
        <f t="shared" si="517"/>
        <v>-</v>
      </c>
      <c r="S1110" s="91" t="str">
        <f t="shared" si="517"/>
        <v>-</v>
      </c>
      <c r="T1110" s="91" t="str">
        <f t="shared" si="517"/>
        <v>-</v>
      </c>
      <c r="U1110" s="91" t="str">
        <f t="shared" si="517"/>
        <v>-</v>
      </c>
      <c r="V1110" s="91" t="str">
        <f t="shared" si="517"/>
        <v>-</v>
      </c>
      <c r="W1110" s="91" t="str">
        <f t="shared" si="517"/>
        <v>-</v>
      </c>
      <c r="X1110" s="91" t="str">
        <f t="shared" si="517"/>
        <v>-</v>
      </c>
      <c r="Y1110" s="91" t="str">
        <f t="shared" si="517"/>
        <v>-</v>
      </c>
      <c r="Z1110" s="91" t="str">
        <f t="shared" si="517"/>
        <v>-</v>
      </c>
      <c r="AA1110" s="91" t="str">
        <f t="shared" si="517"/>
        <v>-</v>
      </c>
      <c r="AB1110" s="91" t="str">
        <f t="shared" si="517"/>
        <v>-</v>
      </c>
      <c r="AC1110" s="91" t="str">
        <f t="shared" si="517"/>
        <v>-</v>
      </c>
      <c r="AD1110" s="91" t="str">
        <f t="shared" si="517"/>
        <v>-</v>
      </c>
      <c r="AE1110" s="91" t="str">
        <f t="shared" si="517"/>
        <v>-</v>
      </c>
      <c r="AF1110" s="91" t="str">
        <f t="shared" si="517"/>
        <v>-</v>
      </c>
      <c r="AG1110" s="91" t="str">
        <f t="shared" si="517"/>
        <v>-</v>
      </c>
      <c r="AH1110" s="91" t="str">
        <f t="shared" si="517"/>
        <v>-</v>
      </c>
      <c r="AI1110" s="91" t="str">
        <f t="shared" si="517"/>
        <v>-</v>
      </c>
      <c r="AJ1110" s="91" t="str">
        <f t="shared" si="517"/>
        <v>-</v>
      </c>
      <c r="AK1110" s="91" t="str">
        <f t="shared" si="517"/>
        <v>-</v>
      </c>
      <c r="AL1110" s="91" t="str">
        <f t="shared" si="517"/>
        <v>-</v>
      </c>
      <c r="AM1110" s="91" t="str">
        <f t="shared" si="517"/>
        <v>-</v>
      </c>
    </row>
    <row r="1111" spans="1:39">
      <c r="A1111" s="58" t="str">
        <f t="shared" si="504"/>
        <v/>
      </c>
      <c r="B1111" s="120" t="str">
        <f t="shared" si="504"/>
        <v/>
      </c>
      <c r="C1111" s="86" t="str">
        <f t="shared" si="504"/>
        <v/>
      </c>
      <c r="D1111" s="87" t="str">
        <f t="shared" si="504"/>
        <v/>
      </c>
      <c r="E1111" s="91" t="str">
        <f t="shared" ref="E1111:AM1111" si="518">IFERROR(RANK(E497,E$4:E$610,),"-")</f>
        <v>-</v>
      </c>
      <c r="F1111" s="91" t="str">
        <f t="shared" si="518"/>
        <v>-</v>
      </c>
      <c r="G1111" s="91" t="str">
        <f t="shared" si="518"/>
        <v>-</v>
      </c>
      <c r="H1111" s="91" t="str">
        <f t="shared" si="518"/>
        <v>-</v>
      </c>
      <c r="I1111" s="91" t="str">
        <f t="shared" si="518"/>
        <v>-</v>
      </c>
      <c r="J1111" s="91" t="str">
        <f t="shared" si="518"/>
        <v>-</v>
      </c>
      <c r="K1111" s="91" t="str">
        <f t="shared" si="518"/>
        <v>-</v>
      </c>
      <c r="L1111" s="91" t="str">
        <f t="shared" si="518"/>
        <v>-</v>
      </c>
      <c r="M1111" s="91" t="str">
        <f t="shared" si="518"/>
        <v>-</v>
      </c>
      <c r="N1111" s="91" t="str">
        <f t="shared" si="518"/>
        <v>-</v>
      </c>
      <c r="O1111" s="91" t="str">
        <f t="shared" si="518"/>
        <v>-</v>
      </c>
      <c r="P1111" s="91" t="str">
        <f t="shared" si="518"/>
        <v>-</v>
      </c>
      <c r="Q1111" s="91" t="str">
        <f t="shared" si="518"/>
        <v>-</v>
      </c>
      <c r="R1111" s="91" t="str">
        <f t="shared" si="518"/>
        <v>-</v>
      </c>
      <c r="S1111" s="91" t="str">
        <f t="shared" si="518"/>
        <v>-</v>
      </c>
      <c r="T1111" s="91" t="str">
        <f t="shared" si="518"/>
        <v>-</v>
      </c>
      <c r="U1111" s="91" t="str">
        <f t="shared" si="518"/>
        <v>-</v>
      </c>
      <c r="V1111" s="91" t="str">
        <f t="shared" si="518"/>
        <v>-</v>
      </c>
      <c r="W1111" s="91" t="str">
        <f t="shared" si="518"/>
        <v>-</v>
      </c>
      <c r="X1111" s="91" t="str">
        <f t="shared" si="518"/>
        <v>-</v>
      </c>
      <c r="Y1111" s="91" t="str">
        <f t="shared" si="518"/>
        <v>-</v>
      </c>
      <c r="Z1111" s="91" t="str">
        <f t="shared" si="518"/>
        <v>-</v>
      </c>
      <c r="AA1111" s="91" t="str">
        <f t="shared" si="518"/>
        <v>-</v>
      </c>
      <c r="AB1111" s="91" t="str">
        <f t="shared" si="518"/>
        <v>-</v>
      </c>
      <c r="AC1111" s="91" t="str">
        <f t="shared" si="518"/>
        <v>-</v>
      </c>
      <c r="AD1111" s="91" t="str">
        <f t="shared" si="518"/>
        <v>-</v>
      </c>
      <c r="AE1111" s="91" t="str">
        <f t="shared" si="518"/>
        <v>-</v>
      </c>
      <c r="AF1111" s="91" t="str">
        <f t="shared" si="518"/>
        <v>-</v>
      </c>
      <c r="AG1111" s="91" t="str">
        <f t="shared" si="518"/>
        <v>-</v>
      </c>
      <c r="AH1111" s="91" t="str">
        <f t="shared" si="518"/>
        <v>-</v>
      </c>
      <c r="AI1111" s="91" t="str">
        <f t="shared" si="518"/>
        <v>-</v>
      </c>
      <c r="AJ1111" s="91" t="str">
        <f t="shared" si="518"/>
        <v>-</v>
      </c>
      <c r="AK1111" s="91" t="str">
        <f t="shared" si="518"/>
        <v>-</v>
      </c>
      <c r="AL1111" s="91" t="str">
        <f t="shared" si="518"/>
        <v>-</v>
      </c>
      <c r="AM1111" s="91" t="str">
        <f t="shared" si="518"/>
        <v>-</v>
      </c>
    </row>
    <row r="1112" spans="1:39">
      <c r="A1112" s="58" t="str">
        <f t="shared" si="504"/>
        <v/>
      </c>
      <c r="B1112" s="120" t="str">
        <f t="shared" si="504"/>
        <v/>
      </c>
      <c r="C1112" s="86" t="str">
        <f t="shared" si="504"/>
        <v/>
      </c>
      <c r="D1112" s="87" t="str">
        <f t="shared" si="504"/>
        <v/>
      </c>
      <c r="E1112" s="91" t="str">
        <f t="shared" ref="E1112:AM1112" si="519">IFERROR(RANK(E498,E$4:E$610,),"-")</f>
        <v>-</v>
      </c>
      <c r="F1112" s="91" t="str">
        <f t="shared" si="519"/>
        <v>-</v>
      </c>
      <c r="G1112" s="91" t="str">
        <f t="shared" si="519"/>
        <v>-</v>
      </c>
      <c r="H1112" s="91" t="str">
        <f t="shared" si="519"/>
        <v>-</v>
      </c>
      <c r="I1112" s="91" t="str">
        <f t="shared" si="519"/>
        <v>-</v>
      </c>
      <c r="J1112" s="91" t="str">
        <f t="shared" si="519"/>
        <v>-</v>
      </c>
      <c r="K1112" s="91" t="str">
        <f t="shared" si="519"/>
        <v>-</v>
      </c>
      <c r="L1112" s="91" t="str">
        <f t="shared" si="519"/>
        <v>-</v>
      </c>
      <c r="M1112" s="91" t="str">
        <f t="shared" si="519"/>
        <v>-</v>
      </c>
      <c r="N1112" s="91" t="str">
        <f t="shared" si="519"/>
        <v>-</v>
      </c>
      <c r="O1112" s="91" t="str">
        <f t="shared" si="519"/>
        <v>-</v>
      </c>
      <c r="P1112" s="91" t="str">
        <f t="shared" si="519"/>
        <v>-</v>
      </c>
      <c r="Q1112" s="91" t="str">
        <f t="shared" si="519"/>
        <v>-</v>
      </c>
      <c r="R1112" s="91" t="str">
        <f t="shared" si="519"/>
        <v>-</v>
      </c>
      <c r="S1112" s="91" t="str">
        <f t="shared" si="519"/>
        <v>-</v>
      </c>
      <c r="T1112" s="91" t="str">
        <f t="shared" si="519"/>
        <v>-</v>
      </c>
      <c r="U1112" s="91" t="str">
        <f t="shared" si="519"/>
        <v>-</v>
      </c>
      <c r="V1112" s="91" t="str">
        <f t="shared" si="519"/>
        <v>-</v>
      </c>
      <c r="W1112" s="91" t="str">
        <f t="shared" si="519"/>
        <v>-</v>
      </c>
      <c r="X1112" s="91" t="str">
        <f t="shared" si="519"/>
        <v>-</v>
      </c>
      <c r="Y1112" s="91" t="str">
        <f t="shared" si="519"/>
        <v>-</v>
      </c>
      <c r="Z1112" s="91" t="str">
        <f t="shared" si="519"/>
        <v>-</v>
      </c>
      <c r="AA1112" s="91" t="str">
        <f t="shared" si="519"/>
        <v>-</v>
      </c>
      <c r="AB1112" s="91" t="str">
        <f t="shared" si="519"/>
        <v>-</v>
      </c>
      <c r="AC1112" s="91" t="str">
        <f t="shared" si="519"/>
        <v>-</v>
      </c>
      <c r="AD1112" s="91" t="str">
        <f t="shared" si="519"/>
        <v>-</v>
      </c>
      <c r="AE1112" s="91" t="str">
        <f t="shared" si="519"/>
        <v>-</v>
      </c>
      <c r="AF1112" s="91" t="str">
        <f t="shared" si="519"/>
        <v>-</v>
      </c>
      <c r="AG1112" s="91" t="str">
        <f t="shared" si="519"/>
        <v>-</v>
      </c>
      <c r="AH1112" s="91" t="str">
        <f t="shared" si="519"/>
        <v>-</v>
      </c>
      <c r="AI1112" s="91" t="str">
        <f t="shared" si="519"/>
        <v>-</v>
      </c>
      <c r="AJ1112" s="91" t="str">
        <f t="shared" si="519"/>
        <v>-</v>
      </c>
      <c r="AK1112" s="91" t="str">
        <f t="shared" si="519"/>
        <v>-</v>
      </c>
      <c r="AL1112" s="91" t="str">
        <f t="shared" si="519"/>
        <v>-</v>
      </c>
      <c r="AM1112" s="91" t="str">
        <f t="shared" si="519"/>
        <v>-</v>
      </c>
    </row>
    <row r="1113" spans="1:39">
      <c r="A1113" s="58" t="str">
        <f t="shared" si="504"/>
        <v/>
      </c>
      <c r="B1113" s="120" t="str">
        <f t="shared" si="504"/>
        <v/>
      </c>
      <c r="C1113" s="86" t="str">
        <f t="shared" si="504"/>
        <v/>
      </c>
      <c r="D1113" s="87" t="str">
        <f t="shared" si="504"/>
        <v/>
      </c>
      <c r="E1113" s="91" t="str">
        <f t="shared" ref="E1113:AM1113" si="520">IFERROR(RANK(E499,E$4:E$610,),"-")</f>
        <v>-</v>
      </c>
      <c r="F1113" s="91" t="str">
        <f t="shared" si="520"/>
        <v>-</v>
      </c>
      <c r="G1113" s="91" t="str">
        <f t="shared" si="520"/>
        <v>-</v>
      </c>
      <c r="H1113" s="91" t="str">
        <f t="shared" si="520"/>
        <v>-</v>
      </c>
      <c r="I1113" s="91" t="str">
        <f t="shared" si="520"/>
        <v>-</v>
      </c>
      <c r="J1113" s="91" t="str">
        <f t="shared" si="520"/>
        <v>-</v>
      </c>
      <c r="K1113" s="91" t="str">
        <f t="shared" si="520"/>
        <v>-</v>
      </c>
      <c r="L1113" s="91" t="str">
        <f t="shared" si="520"/>
        <v>-</v>
      </c>
      <c r="M1113" s="91" t="str">
        <f t="shared" si="520"/>
        <v>-</v>
      </c>
      <c r="N1113" s="91" t="str">
        <f t="shared" si="520"/>
        <v>-</v>
      </c>
      <c r="O1113" s="91" t="str">
        <f t="shared" si="520"/>
        <v>-</v>
      </c>
      <c r="P1113" s="91" t="str">
        <f t="shared" si="520"/>
        <v>-</v>
      </c>
      <c r="Q1113" s="91" t="str">
        <f t="shared" si="520"/>
        <v>-</v>
      </c>
      <c r="R1113" s="91" t="str">
        <f t="shared" si="520"/>
        <v>-</v>
      </c>
      <c r="S1113" s="91" t="str">
        <f t="shared" si="520"/>
        <v>-</v>
      </c>
      <c r="T1113" s="91" t="str">
        <f t="shared" si="520"/>
        <v>-</v>
      </c>
      <c r="U1113" s="91" t="str">
        <f t="shared" si="520"/>
        <v>-</v>
      </c>
      <c r="V1113" s="91" t="str">
        <f t="shared" si="520"/>
        <v>-</v>
      </c>
      <c r="W1113" s="91" t="str">
        <f t="shared" si="520"/>
        <v>-</v>
      </c>
      <c r="X1113" s="91" t="str">
        <f t="shared" si="520"/>
        <v>-</v>
      </c>
      <c r="Y1113" s="91" t="str">
        <f t="shared" si="520"/>
        <v>-</v>
      </c>
      <c r="Z1113" s="91" t="str">
        <f t="shared" si="520"/>
        <v>-</v>
      </c>
      <c r="AA1113" s="91" t="str">
        <f t="shared" si="520"/>
        <v>-</v>
      </c>
      <c r="AB1113" s="91" t="str">
        <f t="shared" si="520"/>
        <v>-</v>
      </c>
      <c r="AC1113" s="91" t="str">
        <f t="shared" si="520"/>
        <v>-</v>
      </c>
      <c r="AD1113" s="91" t="str">
        <f t="shared" si="520"/>
        <v>-</v>
      </c>
      <c r="AE1113" s="91" t="str">
        <f t="shared" si="520"/>
        <v>-</v>
      </c>
      <c r="AF1113" s="91" t="str">
        <f t="shared" si="520"/>
        <v>-</v>
      </c>
      <c r="AG1113" s="91" t="str">
        <f t="shared" si="520"/>
        <v>-</v>
      </c>
      <c r="AH1113" s="91" t="str">
        <f t="shared" si="520"/>
        <v>-</v>
      </c>
      <c r="AI1113" s="91" t="str">
        <f t="shared" si="520"/>
        <v>-</v>
      </c>
      <c r="AJ1113" s="91" t="str">
        <f t="shared" si="520"/>
        <v>-</v>
      </c>
      <c r="AK1113" s="91" t="str">
        <f t="shared" si="520"/>
        <v>-</v>
      </c>
      <c r="AL1113" s="91" t="str">
        <f t="shared" si="520"/>
        <v>-</v>
      </c>
      <c r="AM1113" s="91" t="str">
        <f t="shared" si="520"/>
        <v>-</v>
      </c>
    </row>
    <row r="1114" spans="1:39">
      <c r="A1114" s="58" t="str">
        <f t="shared" si="504"/>
        <v/>
      </c>
      <c r="B1114" s="120" t="str">
        <f t="shared" si="504"/>
        <v/>
      </c>
      <c r="C1114" s="86" t="str">
        <f t="shared" si="504"/>
        <v/>
      </c>
      <c r="D1114" s="87" t="str">
        <f t="shared" si="504"/>
        <v/>
      </c>
      <c r="E1114" s="91" t="str">
        <f t="shared" ref="E1114:AM1114" si="521">IFERROR(RANK(E500,E$4:E$610,),"-")</f>
        <v>-</v>
      </c>
      <c r="F1114" s="91" t="str">
        <f t="shared" si="521"/>
        <v>-</v>
      </c>
      <c r="G1114" s="91" t="str">
        <f t="shared" si="521"/>
        <v>-</v>
      </c>
      <c r="H1114" s="91" t="str">
        <f t="shared" si="521"/>
        <v>-</v>
      </c>
      <c r="I1114" s="91" t="str">
        <f t="shared" si="521"/>
        <v>-</v>
      </c>
      <c r="J1114" s="91" t="str">
        <f t="shared" si="521"/>
        <v>-</v>
      </c>
      <c r="K1114" s="91" t="str">
        <f t="shared" si="521"/>
        <v>-</v>
      </c>
      <c r="L1114" s="91" t="str">
        <f t="shared" si="521"/>
        <v>-</v>
      </c>
      <c r="M1114" s="91" t="str">
        <f t="shared" si="521"/>
        <v>-</v>
      </c>
      <c r="N1114" s="91" t="str">
        <f t="shared" si="521"/>
        <v>-</v>
      </c>
      <c r="O1114" s="91" t="str">
        <f t="shared" si="521"/>
        <v>-</v>
      </c>
      <c r="P1114" s="91" t="str">
        <f t="shared" si="521"/>
        <v>-</v>
      </c>
      <c r="Q1114" s="91" t="str">
        <f t="shared" si="521"/>
        <v>-</v>
      </c>
      <c r="R1114" s="91" t="str">
        <f t="shared" si="521"/>
        <v>-</v>
      </c>
      <c r="S1114" s="91" t="str">
        <f t="shared" si="521"/>
        <v>-</v>
      </c>
      <c r="T1114" s="91" t="str">
        <f t="shared" si="521"/>
        <v>-</v>
      </c>
      <c r="U1114" s="91" t="str">
        <f t="shared" si="521"/>
        <v>-</v>
      </c>
      <c r="V1114" s="91" t="str">
        <f t="shared" si="521"/>
        <v>-</v>
      </c>
      <c r="W1114" s="91" t="str">
        <f t="shared" si="521"/>
        <v>-</v>
      </c>
      <c r="X1114" s="91" t="str">
        <f t="shared" si="521"/>
        <v>-</v>
      </c>
      <c r="Y1114" s="91" t="str">
        <f t="shared" si="521"/>
        <v>-</v>
      </c>
      <c r="Z1114" s="91" t="str">
        <f t="shared" si="521"/>
        <v>-</v>
      </c>
      <c r="AA1114" s="91" t="str">
        <f t="shared" si="521"/>
        <v>-</v>
      </c>
      <c r="AB1114" s="91" t="str">
        <f t="shared" si="521"/>
        <v>-</v>
      </c>
      <c r="AC1114" s="91" t="str">
        <f t="shared" si="521"/>
        <v>-</v>
      </c>
      <c r="AD1114" s="91" t="str">
        <f t="shared" si="521"/>
        <v>-</v>
      </c>
      <c r="AE1114" s="91" t="str">
        <f t="shared" si="521"/>
        <v>-</v>
      </c>
      <c r="AF1114" s="91" t="str">
        <f t="shared" si="521"/>
        <v>-</v>
      </c>
      <c r="AG1114" s="91" t="str">
        <f t="shared" si="521"/>
        <v>-</v>
      </c>
      <c r="AH1114" s="91" t="str">
        <f t="shared" si="521"/>
        <v>-</v>
      </c>
      <c r="AI1114" s="91" t="str">
        <f t="shared" si="521"/>
        <v>-</v>
      </c>
      <c r="AJ1114" s="91" t="str">
        <f t="shared" si="521"/>
        <v>-</v>
      </c>
      <c r="AK1114" s="91" t="str">
        <f t="shared" si="521"/>
        <v>-</v>
      </c>
      <c r="AL1114" s="91" t="str">
        <f t="shared" si="521"/>
        <v>-</v>
      </c>
      <c r="AM1114" s="91" t="str">
        <f t="shared" si="521"/>
        <v>-</v>
      </c>
    </row>
    <row r="1115" spans="1:39">
      <c r="A1115" s="58" t="str">
        <f t="shared" si="504"/>
        <v/>
      </c>
      <c r="B1115" s="120" t="str">
        <f t="shared" si="504"/>
        <v/>
      </c>
      <c r="C1115" s="86" t="str">
        <f t="shared" si="504"/>
        <v/>
      </c>
      <c r="D1115" s="87" t="str">
        <f t="shared" si="504"/>
        <v/>
      </c>
      <c r="E1115" s="91" t="str">
        <f t="shared" ref="E1115:AM1115" si="522">IFERROR(RANK(E501,E$4:E$610,),"-")</f>
        <v>-</v>
      </c>
      <c r="F1115" s="91" t="str">
        <f t="shared" si="522"/>
        <v>-</v>
      </c>
      <c r="G1115" s="91" t="str">
        <f t="shared" si="522"/>
        <v>-</v>
      </c>
      <c r="H1115" s="91" t="str">
        <f t="shared" si="522"/>
        <v>-</v>
      </c>
      <c r="I1115" s="91" t="str">
        <f t="shared" si="522"/>
        <v>-</v>
      </c>
      <c r="J1115" s="91" t="str">
        <f t="shared" si="522"/>
        <v>-</v>
      </c>
      <c r="K1115" s="91" t="str">
        <f t="shared" si="522"/>
        <v>-</v>
      </c>
      <c r="L1115" s="91" t="str">
        <f t="shared" si="522"/>
        <v>-</v>
      </c>
      <c r="M1115" s="91" t="str">
        <f t="shared" si="522"/>
        <v>-</v>
      </c>
      <c r="N1115" s="91" t="str">
        <f t="shared" si="522"/>
        <v>-</v>
      </c>
      <c r="O1115" s="91" t="str">
        <f t="shared" si="522"/>
        <v>-</v>
      </c>
      <c r="P1115" s="91" t="str">
        <f t="shared" si="522"/>
        <v>-</v>
      </c>
      <c r="Q1115" s="91" t="str">
        <f t="shared" si="522"/>
        <v>-</v>
      </c>
      <c r="R1115" s="91" t="str">
        <f t="shared" si="522"/>
        <v>-</v>
      </c>
      <c r="S1115" s="91" t="str">
        <f t="shared" si="522"/>
        <v>-</v>
      </c>
      <c r="T1115" s="91" t="str">
        <f t="shared" si="522"/>
        <v>-</v>
      </c>
      <c r="U1115" s="91" t="str">
        <f t="shared" si="522"/>
        <v>-</v>
      </c>
      <c r="V1115" s="91" t="str">
        <f t="shared" si="522"/>
        <v>-</v>
      </c>
      <c r="W1115" s="91" t="str">
        <f t="shared" si="522"/>
        <v>-</v>
      </c>
      <c r="X1115" s="91" t="str">
        <f t="shared" si="522"/>
        <v>-</v>
      </c>
      <c r="Y1115" s="91" t="str">
        <f t="shared" si="522"/>
        <v>-</v>
      </c>
      <c r="Z1115" s="91" t="str">
        <f t="shared" si="522"/>
        <v>-</v>
      </c>
      <c r="AA1115" s="91" t="str">
        <f t="shared" si="522"/>
        <v>-</v>
      </c>
      <c r="AB1115" s="91" t="str">
        <f t="shared" si="522"/>
        <v>-</v>
      </c>
      <c r="AC1115" s="91" t="str">
        <f t="shared" si="522"/>
        <v>-</v>
      </c>
      <c r="AD1115" s="91" t="str">
        <f t="shared" si="522"/>
        <v>-</v>
      </c>
      <c r="AE1115" s="91" t="str">
        <f t="shared" si="522"/>
        <v>-</v>
      </c>
      <c r="AF1115" s="91" t="str">
        <f t="shared" si="522"/>
        <v>-</v>
      </c>
      <c r="AG1115" s="91" t="str">
        <f t="shared" si="522"/>
        <v>-</v>
      </c>
      <c r="AH1115" s="91" t="str">
        <f t="shared" si="522"/>
        <v>-</v>
      </c>
      <c r="AI1115" s="91" t="str">
        <f t="shared" si="522"/>
        <v>-</v>
      </c>
      <c r="AJ1115" s="91" t="str">
        <f t="shared" si="522"/>
        <v>-</v>
      </c>
      <c r="AK1115" s="91" t="str">
        <f t="shared" si="522"/>
        <v>-</v>
      </c>
      <c r="AL1115" s="91" t="str">
        <f t="shared" si="522"/>
        <v>-</v>
      </c>
      <c r="AM1115" s="91" t="str">
        <f t="shared" si="522"/>
        <v>-</v>
      </c>
    </row>
    <row r="1116" spans="1:39">
      <c r="A1116" s="58" t="str">
        <f t="shared" si="504"/>
        <v/>
      </c>
      <c r="B1116" s="120" t="str">
        <f t="shared" si="504"/>
        <v/>
      </c>
      <c r="C1116" s="86" t="str">
        <f t="shared" si="504"/>
        <v/>
      </c>
      <c r="D1116" s="87" t="str">
        <f t="shared" si="504"/>
        <v/>
      </c>
      <c r="E1116" s="91" t="str">
        <f t="shared" ref="E1116:AM1116" si="523">IFERROR(RANK(E502,E$4:E$610,),"-")</f>
        <v>-</v>
      </c>
      <c r="F1116" s="91" t="str">
        <f t="shared" si="523"/>
        <v>-</v>
      </c>
      <c r="G1116" s="91" t="str">
        <f t="shared" si="523"/>
        <v>-</v>
      </c>
      <c r="H1116" s="91" t="str">
        <f t="shared" si="523"/>
        <v>-</v>
      </c>
      <c r="I1116" s="91" t="str">
        <f t="shared" si="523"/>
        <v>-</v>
      </c>
      <c r="J1116" s="91" t="str">
        <f t="shared" si="523"/>
        <v>-</v>
      </c>
      <c r="K1116" s="91" t="str">
        <f t="shared" si="523"/>
        <v>-</v>
      </c>
      <c r="L1116" s="91" t="str">
        <f t="shared" si="523"/>
        <v>-</v>
      </c>
      <c r="M1116" s="91" t="str">
        <f t="shared" si="523"/>
        <v>-</v>
      </c>
      <c r="N1116" s="91" t="str">
        <f t="shared" si="523"/>
        <v>-</v>
      </c>
      <c r="O1116" s="91" t="str">
        <f t="shared" si="523"/>
        <v>-</v>
      </c>
      <c r="P1116" s="91" t="str">
        <f t="shared" si="523"/>
        <v>-</v>
      </c>
      <c r="Q1116" s="91" t="str">
        <f t="shared" si="523"/>
        <v>-</v>
      </c>
      <c r="R1116" s="91" t="str">
        <f t="shared" si="523"/>
        <v>-</v>
      </c>
      <c r="S1116" s="91" t="str">
        <f t="shared" si="523"/>
        <v>-</v>
      </c>
      <c r="T1116" s="91" t="str">
        <f t="shared" si="523"/>
        <v>-</v>
      </c>
      <c r="U1116" s="91" t="str">
        <f t="shared" si="523"/>
        <v>-</v>
      </c>
      <c r="V1116" s="91" t="str">
        <f t="shared" si="523"/>
        <v>-</v>
      </c>
      <c r="W1116" s="91" t="str">
        <f t="shared" si="523"/>
        <v>-</v>
      </c>
      <c r="X1116" s="91" t="str">
        <f t="shared" si="523"/>
        <v>-</v>
      </c>
      <c r="Y1116" s="91" t="str">
        <f t="shared" si="523"/>
        <v>-</v>
      </c>
      <c r="Z1116" s="91" t="str">
        <f t="shared" si="523"/>
        <v>-</v>
      </c>
      <c r="AA1116" s="91" t="str">
        <f t="shared" si="523"/>
        <v>-</v>
      </c>
      <c r="AB1116" s="91" t="str">
        <f t="shared" si="523"/>
        <v>-</v>
      </c>
      <c r="AC1116" s="91" t="str">
        <f t="shared" si="523"/>
        <v>-</v>
      </c>
      <c r="AD1116" s="91" t="str">
        <f t="shared" si="523"/>
        <v>-</v>
      </c>
      <c r="AE1116" s="91" t="str">
        <f t="shared" si="523"/>
        <v>-</v>
      </c>
      <c r="AF1116" s="91" t="str">
        <f t="shared" si="523"/>
        <v>-</v>
      </c>
      <c r="AG1116" s="91" t="str">
        <f t="shared" si="523"/>
        <v>-</v>
      </c>
      <c r="AH1116" s="91" t="str">
        <f t="shared" si="523"/>
        <v>-</v>
      </c>
      <c r="AI1116" s="91" t="str">
        <f t="shared" si="523"/>
        <v>-</v>
      </c>
      <c r="AJ1116" s="91" t="str">
        <f t="shared" si="523"/>
        <v>-</v>
      </c>
      <c r="AK1116" s="91" t="str">
        <f t="shared" si="523"/>
        <v>-</v>
      </c>
      <c r="AL1116" s="91" t="str">
        <f t="shared" si="523"/>
        <v>-</v>
      </c>
      <c r="AM1116" s="91" t="str">
        <f t="shared" si="523"/>
        <v>-</v>
      </c>
    </row>
    <row r="1117" spans="1:39">
      <c r="A1117" s="58" t="str">
        <f t="shared" si="504"/>
        <v/>
      </c>
      <c r="B1117" s="120" t="str">
        <f t="shared" si="504"/>
        <v/>
      </c>
      <c r="C1117" s="86" t="str">
        <f t="shared" si="504"/>
        <v/>
      </c>
      <c r="D1117" s="87" t="str">
        <f t="shared" si="504"/>
        <v/>
      </c>
      <c r="E1117" s="91" t="str">
        <f t="shared" ref="E1117:AM1117" si="524">IFERROR(RANK(E503,E$4:E$610,),"-")</f>
        <v>-</v>
      </c>
      <c r="F1117" s="91" t="str">
        <f t="shared" si="524"/>
        <v>-</v>
      </c>
      <c r="G1117" s="91" t="str">
        <f t="shared" si="524"/>
        <v>-</v>
      </c>
      <c r="H1117" s="91" t="str">
        <f t="shared" si="524"/>
        <v>-</v>
      </c>
      <c r="I1117" s="91" t="str">
        <f t="shared" si="524"/>
        <v>-</v>
      </c>
      <c r="J1117" s="91" t="str">
        <f t="shared" si="524"/>
        <v>-</v>
      </c>
      <c r="K1117" s="91" t="str">
        <f t="shared" si="524"/>
        <v>-</v>
      </c>
      <c r="L1117" s="91" t="str">
        <f t="shared" si="524"/>
        <v>-</v>
      </c>
      <c r="M1117" s="91" t="str">
        <f t="shared" si="524"/>
        <v>-</v>
      </c>
      <c r="N1117" s="91" t="str">
        <f t="shared" si="524"/>
        <v>-</v>
      </c>
      <c r="O1117" s="91" t="str">
        <f t="shared" si="524"/>
        <v>-</v>
      </c>
      <c r="P1117" s="91" t="str">
        <f t="shared" si="524"/>
        <v>-</v>
      </c>
      <c r="Q1117" s="91" t="str">
        <f t="shared" si="524"/>
        <v>-</v>
      </c>
      <c r="R1117" s="91" t="str">
        <f t="shared" si="524"/>
        <v>-</v>
      </c>
      <c r="S1117" s="91" t="str">
        <f t="shared" si="524"/>
        <v>-</v>
      </c>
      <c r="T1117" s="91" t="str">
        <f t="shared" si="524"/>
        <v>-</v>
      </c>
      <c r="U1117" s="91" t="str">
        <f t="shared" si="524"/>
        <v>-</v>
      </c>
      <c r="V1117" s="91" t="str">
        <f t="shared" si="524"/>
        <v>-</v>
      </c>
      <c r="W1117" s="91" t="str">
        <f t="shared" si="524"/>
        <v>-</v>
      </c>
      <c r="X1117" s="91" t="str">
        <f t="shared" si="524"/>
        <v>-</v>
      </c>
      <c r="Y1117" s="91" t="str">
        <f t="shared" si="524"/>
        <v>-</v>
      </c>
      <c r="Z1117" s="91" t="str">
        <f t="shared" si="524"/>
        <v>-</v>
      </c>
      <c r="AA1117" s="91" t="str">
        <f t="shared" si="524"/>
        <v>-</v>
      </c>
      <c r="AB1117" s="91" t="str">
        <f t="shared" si="524"/>
        <v>-</v>
      </c>
      <c r="AC1117" s="91" t="str">
        <f t="shared" si="524"/>
        <v>-</v>
      </c>
      <c r="AD1117" s="91" t="str">
        <f t="shared" si="524"/>
        <v>-</v>
      </c>
      <c r="AE1117" s="91" t="str">
        <f t="shared" si="524"/>
        <v>-</v>
      </c>
      <c r="AF1117" s="91" t="str">
        <f t="shared" si="524"/>
        <v>-</v>
      </c>
      <c r="AG1117" s="91" t="str">
        <f t="shared" si="524"/>
        <v>-</v>
      </c>
      <c r="AH1117" s="91" t="str">
        <f t="shared" si="524"/>
        <v>-</v>
      </c>
      <c r="AI1117" s="91" t="str">
        <f t="shared" si="524"/>
        <v>-</v>
      </c>
      <c r="AJ1117" s="91" t="str">
        <f t="shared" si="524"/>
        <v>-</v>
      </c>
      <c r="AK1117" s="91" t="str">
        <f t="shared" si="524"/>
        <v>-</v>
      </c>
      <c r="AL1117" s="91" t="str">
        <f t="shared" si="524"/>
        <v>-</v>
      </c>
      <c r="AM1117" s="91" t="str">
        <f t="shared" si="524"/>
        <v>-</v>
      </c>
    </row>
    <row r="1118" spans="1:39">
      <c r="A1118" s="58" t="str">
        <f t="shared" ref="A1118:D1137" si="525">A504</f>
        <v/>
      </c>
      <c r="B1118" s="120" t="str">
        <f t="shared" si="525"/>
        <v/>
      </c>
      <c r="C1118" s="86" t="str">
        <f t="shared" si="525"/>
        <v/>
      </c>
      <c r="D1118" s="87" t="str">
        <f t="shared" si="525"/>
        <v/>
      </c>
      <c r="E1118" s="91" t="str">
        <f t="shared" ref="E1118:AM1118" si="526">IFERROR(RANK(E504,E$4:E$610,),"-")</f>
        <v>-</v>
      </c>
      <c r="F1118" s="91" t="str">
        <f t="shared" si="526"/>
        <v>-</v>
      </c>
      <c r="G1118" s="91" t="str">
        <f t="shared" si="526"/>
        <v>-</v>
      </c>
      <c r="H1118" s="91" t="str">
        <f t="shared" si="526"/>
        <v>-</v>
      </c>
      <c r="I1118" s="91" t="str">
        <f t="shared" si="526"/>
        <v>-</v>
      </c>
      <c r="J1118" s="91" t="str">
        <f t="shared" si="526"/>
        <v>-</v>
      </c>
      <c r="K1118" s="91" t="str">
        <f t="shared" si="526"/>
        <v>-</v>
      </c>
      <c r="L1118" s="91" t="str">
        <f t="shared" si="526"/>
        <v>-</v>
      </c>
      <c r="M1118" s="91" t="str">
        <f t="shared" si="526"/>
        <v>-</v>
      </c>
      <c r="N1118" s="91" t="str">
        <f t="shared" si="526"/>
        <v>-</v>
      </c>
      <c r="O1118" s="91" t="str">
        <f t="shared" si="526"/>
        <v>-</v>
      </c>
      <c r="P1118" s="91" t="str">
        <f t="shared" si="526"/>
        <v>-</v>
      </c>
      <c r="Q1118" s="91" t="str">
        <f t="shared" si="526"/>
        <v>-</v>
      </c>
      <c r="R1118" s="91" t="str">
        <f t="shared" si="526"/>
        <v>-</v>
      </c>
      <c r="S1118" s="91" t="str">
        <f t="shared" si="526"/>
        <v>-</v>
      </c>
      <c r="T1118" s="91" t="str">
        <f t="shared" si="526"/>
        <v>-</v>
      </c>
      <c r="U1118" s="91" t="str">
        <f t="shared" si="526"/>
        <v>-</v>
      </c>
      <c r="V1118" s="91" t="str">
        <f t="shared" si="526"/>
        <v>-</v>
      </c>
      <c r="W1118" s="91" t="str">
        <f t="shared" si="526"/>
        <v>-</v>
      </c>
      <c r="X1118" s="91" t="str">
        <f t="shared" si="526"/>
        <v>-</v>
      </c>
      <c r="Y1118" s="91" t="str">
        <f t="shared" si="526"/>
        <v>-</v>
      </c>
      <c r="Z1118" s="91" t="str">
        <f t="shared" si="526"/>
        <v>-</v>
      </c>
      <c r="AA1118" s="91" t="str">
        <f t="shared" si="526"/>
        <v>-</v>
      </c>
      <c r="AB1118" s="91" t="str">
        <f t="shared" si="526"/>
        <v>-</v>
      </c>
      <c r="AC1118" s="91" t="str">
        <f t="shared" si="526"/>
        <v>-</v>
      </c>
      <c r="AD1118" s="91" t="str">
        <f t="shared" si="526"/>
        <v>-</v>
      </c>
      <c r="AE1118" s="91" t="str">
        <f t="shared" si="526"/>
        <v>-</v>
      </c>
      <c r="AF1118" s="91" t="str">
        <f t="shared" si="526"/>
        <v>-</v>
      </c>
      <c r="AG1118" s="91" t="str">
        <f t="shared" si="526"/>
        <v>-</v>
      </c>
      <c r="AH1118" s="91" t="str">
        <f t="shared" si="526"/>
        <v>-</v>
      </c>
      <c r="AI1118" s="91" t="str">
        <f t="shared" si="526"/>
        <v>-</v>
      </c>
      <c r="AJ1118" s="91" t="str">
        <f t="shared" si="526"/>
        <v>-</v>
      </c>
      <c r="AK1118" s="91" t="str">
        <f t="shared" si="526"/>
        <v>-</v>
      </c>
      <c r="AL1118" s="91" t="str">
        <f t="shared" si="526"/>
        <v>-</v>
      </c>
      <c r="AM1118" s="91" t="str">
        <f t="shared" si="526"/>
        <v>-</v>
      </c>
    </row>
    <row r="1119" spans="1:39">
      <c r="A1119" s="58" t="str">
        <f t="shared" si="525"/>
        <v/>
      </c>
      <c r="B1119" s="120" t="str">
        <f t="shared" si="525"/>
        <v/>
      </c>
      <c r="C1119" s="86" t="str">
        <f t="shared" si="525"/>
        <v/>
      </c>
      <c r="D1119" s="87" t="str">
        <f t="shared" si="525"/>
        <v/>
      </c>
      <c r="E1119" s="91" t="str">
        <f t="shared" ref="E1119:AM1119" si="527">IFERROR(RANK(E505,E$4:E$610,),"-")</f>
        <v>-</v>
      </c>
      <c r="F1119" s="91" t="str">
        <f t="shared" si="527"/>
        <v>-</v>
      </c>
      <c r="G1119" s="91" t="str">
        <f t="shared" si="527"/>
        <v>-</v>
      </c>
      <c r="H1119" s="91" t="str">
        <f t="shared" si="527"/>
        <v>-</v>
      </c>
      <c r="I1119" s="91" t="str">
        <f t="shared" si="527"/>
        <v>-</v>
      </c>
      <c r="J1119" s="91" t="str">
        <f t="shared" si="527"/>
        <v>-</v>
      </c>
      <c r="K1119" s="91" t="str">
        <f t="shared" si="527"/>
        <v>-</v>
      </c>
      <c r="L1119" s="91" t="str">
        <f t="shared" si="527"/>
        <v>-</v>
      </c>
      <c r="M1119" s="91" t="str">
        <f t="shared" si="527"/>
        <v>-</v>
      </c>
      <c r="N1119" s="91" t="str">
        <f t="shared" si="527"/>
        <v>-</v>
      </c>
      <c r="O1119" s="91" t="str">
        <f t="shared" si="527"/>
        <v>-</v>
      </c>
      <c r="P1119" s="91" t="str">
        <f t="shared" si="527"/>
        <v>-</v>
      </c>
      <c r="Q1119" s="91" t="str">
        <f t="shared" si="527"/>
        <v>-</v>
      </c>
      <c r="R1119" s="91" t="str">
        <f t="shared" si="527"/>
        <v>-</v>
      </c>
      <c r="S1119" s="91" t="str">
        <f t="shared" si="527"/>
        <v>-</v>
      </c>
      <c r="T1119" s="91" t="str">
        <f t="shared" si="527"/>
        <v>-</v>
      </c>
      <c r="U1119" s="91" t="str">
        <f t="shared" si="527"/>
        <v>-</v>
      </c>
      <c r="V1119" s="91" t="str">
        <f t="shared" si="527"/>
        <v>-</v>
      </c>
      <c r="W1119" s="91" t="str">
        <f t="shared" si="527"/>
        <v>-</v>
      </c>
      <c r="X1119" s="91" t="str">
        <f t="shared" si="527"/>
        <v>-</v>
      </c>
      <c r="Y1119" s="91" t="str">
        <f t="shared" si="527"/>
        <v>-</v>
      </c>
      <c r="Z1119" s="91" t="str">
        <f t="shared" si="527"/>
        <v>-</v>
      </c>
      <c r="AA1119" s="91" t="str">
        <f t="shared" si="527"/>
        <v>-</v>
      </c>
      <c r="AB1119" s="91" t="str">
        <f t="shared" si="527"/>
        <v>-</v>
      </c>
      <c r="AC1119" s="91" t="str">
        <f t="shared" si="527"/>
        <v>-</v>
      </c>
      <c r="AD1119" s="91" t="str">
        <f t="shared" si="527"/>
        <v>-</v>
      </c>
      <c r="AE1119" s="91" t="str">
        <f t="shared" si="527"/>
        <v>-</v>
      </c>
      <c r="AF1119" s="91" t="str">
        <f t="shared" si="527"/>
        <v>-</v>
      </c>
      <c r="AG1119" s="91" t="str">
        <f t="shared" si="527"/>
        <v>-</v>
      </c>
      <c r="AH1119" s="91" t="str">
        <f t="shared" si="527"/>
        <v>-</v>
      </c>
      <c r="AI1119" s="91" t="str">
        <f t="shared" si="527"/>
        <v>-</v>
      </c>
      <c r="AJ1119" s="91" t="str">
        <f t="shared" si="527"/>
        <v>-</v>
      </c>
      <c r="AK1119" s="91" t="str">
        <f t="shared" si="527"/>
        <v>-</v>
      </c>
      <c r="AL1119" s="91" t="str">
        <f t="shared" si="527"/>
        <v>-</v>
      </c>
      <c r="AM1119" s="91" t="str">
        <f t="shared" si="527"/>
        <v>-</v>
      </c>
    </row>
    <row r="1120" spans="1:39">
      <c r="A1120" s="58" t="str">
        <f t="shared" si="525"/>
        <v/>
      </c>
      <c r="B1120" s="120" t="str">
        <f t="shared" si="525"/>
        <v/>
      </c>
      <c r="C1120" s="86" t="str">
        <f t="shared" si="525"/>
        <v/>
      </c>
      <c r="D1120" s="87" t="str">
        <f t="shared" si="525"/>
        <v/>
      </c>
      <c r="E1120" s="91" t="str">
        <f t="shared" ref="E1120:AM1120" si="528">IFERROR(RANK(E506,E$4:E$610,),"-")</f>
        <v>-</v>
      </c>
      <c r="F1120" s="91" t="str">
        <f t="shared" si="528"/>
        <v>-</v>
      </c>
      <c r="G1120" s="91" t="str">
        <f t="shared" si="528"/>
        <v>-</v>
      </c>
      <c r="H1120" s="91" t="str">
        <f t="shared" si="528"/>
        <v>-</v>
      </c>
      <c r="I1120" s="91" t="str">
        <f t="shared" si="528"/>
        <v>-</v>
      </c>
      <c r="J1120" s="91" t="str">
        <f t="shared" si="528"/>
        <v>-</v>
      </c>
      <c r="K1120" s="91" t="str">
        <f t="shared" si="528"/>
        <v>-</v>
      </c>
      <c r="L1120" s="91" t="str">
        <f t="shared" si="528"/>
        <v>-</v>
      </c>
      <c r="M1120" s="91" t="str">
        <f t="shared" si="528"/>
        <v>-</v>
      </c>
      <c r="N1120" s="91" t="str">
        <f t="shared" si="528"/>
        <v>-</v>
      </c>
      <c r="O1120" s="91" t="str">
        <f t="shared" si="528"/>
        <v>-</v>
      </c>
      <c r="P1120" s="91" t="str">
        <f t="shared" si="528"/>
        <v>-</v>
      </c>
      <c r="Q1120" s="91" t="str">
        <f t="shared" si="528"/>
        <v>-</v>
      </c>
      <c r="R1120" s="91" t="str">
        <f t="shared" si="528"/>
        <v>-</v>
      </c>
      <c r="S1120" s="91" t="str">
        <f t="shared" si="528"/>
        <v>-</v>
      </c>
      <c r="T1120" s="91" t="str">
        <f t="shared" si="528"/>
        <v>-</v>
      </c>
      <c r="U1120" s="91" t="str">
        <f t="shared" si="528"/>
        <v>-</v>
      </c>
      <c r="V1120" s="91" t="str">
        <f t="shared" si="528"/>
        <v>-</v>
      </c>
      <c r="W1120" s="91" t="str">
        <f t="shared" si="528"/>
        <v>-</v>
      </c>
      <c r="X1120" s="91" t="str">
        <f t="shared" si="528"/>
        <v>-</v>
      </c>
      <c r="Y1120" s="91" t="str">
        <f t="shared" si="528"/>
        <v>-</v>
      </c>
      <c r="Z1120" s="91" t="str">
        <f t="shared" si="528"/>
        <v>-</v>
      </c>
      <c r="AA1120" s="91" t="str">
        <f t="shared" si="528"/>
        <v>-</v>
      </c>
      <c r="AB1120" s="91" t="str">
        <f t="shared" si="528"/>
        <v>-</v>
      </c>
      <c r="AC1120" s="91" t="str">
        <f t="shared" si="528"/>
        <v>-</v>
      </c>
      <c r="AD1120" s="91" t="str">
        <f t="shared" si="528"/>
        <v>-</v>
      </c>
      <c r="AE1120" s="91" t="str">
        <f t="shared" si="528"/>
        <v>-</v>
      </c>
      <c r="AF1120" s="91" t="str">
        <f t="shared" si="528"/>
        <v>-</v>
      </c>
      <c r="AG1120" s="91" t="str">
        <f t="shared" si="528"/>
        <v>-</v>
      </c>
      <c r="AH1120" s="91" t="str">
        <f t="shared" si="528"/>
        <v>-</v>
      </c>
      <c r="AI1120" s="91" t="str">
        <f t="shared" si="528"/>
        <v>-</v>
      </c>
      <c r="AJ1120" s="91" t="str">
        <f t="shared" si="528"/>
        <v>-</v>
      </c>
      <c r="AK1120" s="91" t="str">
        <f t="shared" si="528"/>
        <v>-</v>
      </c>
      <c r="AL1120" s="91" t="str">
        <f t="shared" si="528"/>
        <v>-</v>
      </c>
      <c r="AM1120" s="91" t="str">
        <f t="shared" si="528"/>
        <v>-</v>
      </c>
    </row>
    <row r="1121" spans="1:39">
      <c r="A1121" s="58" t="str">
        <f t="shared" si="525"/>
        <v/>
      </c>
      <c r="B1121" s="120" t="str">
        <f t="shared" si="525"/>
        <v/>
      </c>
      <c r="C1121" s="86" t="str">
        <f t="shared" si="525"/>
        <v/>
      </c>
      <c r="D1121" s="87" t="str">
        <f t="shared" si="525"/>
        <v/>
      </c>
      <c r="E1121" s="91" t="str">
        <f t="shared" ref="E1121:AM1121" si="529">IFERROR(RANK(E507,E$4:E$610,),"-")</f>
        <v>-</v>
      </c>
      <c r="F1121" s="91" t="str">
        <f t="shared" si="529"/>
        <v>-</v>
      </c>
      <c r="G1121" s="91" t="str">
        <f t="shared" si="529"/>
        <v>-</v>
      </c>
      <c r="H1121" s="91" t="str">
        <f t="shared" si="529"/>
        <v>-</v>
      </c>
      <c r="I1121" s="91" t="str">
        <f t="shared" si="529"/>
        <v>-</v>
      </c>
      <c r="J1121" s="91" t="str">
        <f t="shared" si="529"/>
        <v>-</v>
      </c>
      <c r="K1121" s="91" t="str">
        <f t="shared" si="529"/>
        <v>-</v>
      </c>
      <c r="L1121" s="91" t="str">
        <f t="shared" si="529"/>
        <v>-</v>
      </c>
      <c r="M1121" s="91" t="str">
        <f t="shared" si="529"/>
        <v>-</v>
      </c>
      <c r="N1121" s="91" t="str">
        <f t="shared" si="529"/>
        <v>-</v>
      </c>
      <c r="O1121" s="91" t="str">
        <f t="shared" si="529"/>
        <v>-</v>
      </c>
      <c r="P1121" s="91" t="str">
        <f t="shared" si="529"/>
        <v>-</v>
      </c>
      <c r="Q1121" s="91" t="str">
        <f t="shared" si="529"/>
        <v>-</v>
      </c>
      <c r="R1121" s="91" t="str">
        <f t="shared" si="529"/>
        <v>-</v>
      </c>
      <c r="S1121" s="91" t="str">
        <f t="shared" si="529"/>
        <v>-</v>
      </c>
      <c r="T1121" s="91" t="str">
        <f t="shared" si="529"/>
        <v>-</v>
      </c>
      <c r="U1121" s="91" t="str">
        <f t="shared" si="529"/>
        <v>-</v>
      </c>
      <c r="V1121" s="91" t="str">
        <f t="shared" si="529"/>
        <v>-</v>
      </c>
      <c r="W1121" s="91" t="str">
        <f t="shared" si="529"/>
        <v>-</v>
      </c>
      <c r="X1121" s="91" t="str">
        <f t="shared" si="529"/>
        <v>-</v>
      </c>
      <c r="Y1121" s="91" t="str">
        <f t="shared" si="529"/>
        <v>-</v>
      </c>
      <c r="Z1121" s="91" t="str">
        <f t="shared" si="529"/>
        <v>-</v>
      </c>
      <c r="AA1121" s="91" t="str">
        <f t="shared" si="529"/>
        <v>-</v>
      </c>
      <c r="AB1121" s="91" t="str">
        <f t="shared" si="529"/>
        <v>-</v>
      </c>
      <c r="AC1121" s="91" t="str">
        <f t="shared" si="529"/>
        <v>-</v>
      </c>
      <c r="AD1121" s="91" t="str">
        <f t="shared" si="529"/>
        <v>-</v>
      </c>
      <c r="AE1121" s="91" t="str">
        <f t="shared" si="529"/>
        <v>-</v>
      </c>
      <c r="AF1121" s="91" t="str">
        <f t="shared" si="529"/>
        <v>-</v>
      </c>
      <c r="AG1121" s="91" t="str">
        <f t="shared" si="529"/>
        <v>-</v>
      </c>
      <c r="AH1121" s="91" t="str">
        <f t="shared" si="529"/>
        <v>-</v>
      </c>
      <c r="AI1121" s="91" t="str">
        <f t="shared" si="529"/>
        <v>-</v>
      </c>
      <c r="AJ1121" s="91" t="str">
        <f t="shared" si="529"/>
        <v>-</v>
      </c>
      <c r="AK1121" s="91" t="str">
        <f t="shared" si="529"/>
        <v>-</v>
      </c>
      <c r="AL1121" s="91" t="str">
        <f t="shared" si="529"/>
        <v>-</v>
      </c>
      <c r="AM1121" s="91" t="str">
        <f t="shared" si="529"/>
        <v>-</v>
      </c>
    </row>
    <row r="1122" spans="1:39">
      <c r="A1122" s="58" t="str">
        <f t="shared" si="525"/>
        <v/>
      </c>
      <c r="B1122" s="120" t="str">
        <f t="shared" si="525"/>
        <v/>
      </c>
      <c r="C1122" s="86" t="str">
        <f t="shared" si="525"/>
        <v/>
      </c>
      <c r="D1122" s="87" t="str">
        <f t="shared" si="525"/>
        <v/>
      </c>
      <c r="E1122" s="91" t="str">
        <f t="shared" ref="E1122:AM1122" si="530">IFERROR(RANK(E508,E$4:E$610,),"-")</f>
        <v>-</v>
      </c>
      <c r="F1122" s="91" t="str">
        <f t="shared" si="530"/>
        <v>-</v>
      </c>
      <c r="G1122" s="91" t="str">
        <f t="shared" si="530"/>
        <v>-</v>
      </c>
      <c r="H1122" s="91" t="str">
        <f t="shared" si="530"/>
        <v>-</v>
      </c>
      <c r="I1122" s="91" t="str">
        <f t="shared" si="530"/>
        <v>-</v>
      </c>
      <c r="J1122" s="91" t="str">
        <f t="shared" si="530"/>
        <v>-</v>
      </c>
      <c r="K1122" s="91" t="str">
        <f t="shared" si="530"/>
        <v>-</v>
      </c>
      <c r="L1122" s="91" t="str">
        <f t="shared" si="530"/>
        <v>-</v>
      </c>
      <c r="M1122" s="91" t="str">
        <f t="shared" si="530"/>
        <v>-</v>
      </c>
      <c r="N1122" s="91" t="str">
        <f t="shared" si="530"/>
        <v>-</v>
      </c>
      <c r="O1122" s="91" t="str">
        <f t="shared" si="530"/>
        <v>-</v>
      </c>
      <c r="P1122" s="91" t="str">
        <f t="shared" si="530"/>
        <v>-</v>
      </c>
      <c r="Q1122" s="91" t="str">
        <f t="shared" si="530"/>
        <v>-</v>
      </c>
      <c r="R1122" s="91" t="str">
        <f t="shared" si="530"/>
        <v>-</v>
      </c>
      <c r="S1122" s="91" t="str">
        <f t="shared" si="530"/>
        <v>-</v>
      </c>
      <c r="T1122" s="91" t="str">
        <f t="shared" si="530"/>
        <v>-</v>
      </c>
      <c r="U1122" s="91" t="str">
        <f t="shared" si="530"/>
        <v>-</v>
      </c>
      <c r="V1122" s="91" t="str">
        <f t="shared" si="530"/>
        <v>-</v>
      </c>
      <c r="W1122" s="91" t="str">
        <f t="shared" si="530"/>
        <v>-</v>
      </c>
      <c r="X1122" s="91" t="str">
        <f t="shared" si="530"/>
        <v>-</v>
      </c>
      <c r="Y1122" s="91" t="str">
        <f t="shared" si="530"/>
        <v>-</v>
      </c>
      <c r="Z1122" s="91" t="str">
        <f t="shared" si="530"/>
        <v>-</v>
      </c>
      <c r="AA1122" s="91" t="str">
        <f t="shared" si="530"/>
        <v>-</v>
      </c>
      <c r="AB1122" s="91" t="str">
        <f t="shared" si="530"/>
        <v>-</v>
      </c>
      <c r="AC1122" s="91" t="str">
        <f t="shared" si="530"/>
        <v>-</v>
      </c>
      <c r="AD1122" s="91" t="str">
        <f t="shared" si="530"/>
        <v>-</v>
      </c>
      <c r="AE1122" s="91" t="str">
        <f t="shared" si="530"/>
        <v>-</v>
      </c>
      <c r="AF1122" s="91" t="str">
        <f t="shared" si="530"/>
        <v>-</v>
      </c>
      <c r="AG1122" s="91" t="str">
        <f t="shared" si="530"/>
        <v>-</v>
      </c>
      <c r="AH1122" s="91" t="str">
        <f t="shared" si="530"/>
        <v>-</v>
      </c>
      <c r="AI1122" s="91" t="str">
        <f t="shared" si="530"/>
        <v>-</v>
      </c>
      <c r="AJ1122" s="91" t="str">
        <f t="shared" si="530"/>
        <v>-</v>
      </c>
      <c r="AK1122" s="91" t="str">
        <f t="shared" si="530"/>
        <v>-</v>
      </c>
      <c r="AL1122" s="91" t="str">
        <f t="shared" si="530"/>
        <v>-</v>
      </c>
      <c r="AM1122" s="91" t="str">
        <f t="shared" si="530"/>
        <v>-</v>
      </c>
    </row>
    <row r="1123" spans="1:39">
      <c r="A1123" s="58" t="str">
        <f t="shared" si="525"/>
        <v/>
      </c>
      <c r="B1123" s="120" t="str">
        <f t="shared" si="525"/>
        <v/>
      </c>
      <c r="C1123" s="86" t="str">
        <f t="shared" si="525"/>
        <v/>
      </c>
      <c r="D1123" s="87" t="str">
        <f t="shared" si="525"/>
        <v/>
      </c>
      <c r="E1123" s="91" t="str">
        <f t="shared" ref="E1123:AM1123" si="531">IFERROR(RANK(E509,E$4:E$610,),"-")</f>
        <v>-</v>
      </c>
      <c r="F1123" s="91" t="str">
        <f t="shared" si="531"/>
        <v>-</v>
      </c>
      <c r="G1123" s="91" t="str">
        <f t="shared" si="531"/>
        <v>-</v>
      </c>
      <c r="H1123" s="91" t="str">
        <f t="shared" si="531"/>
        <v>-</v>
      </c>
      <c r="I1123" s="91" t="str">
        <f t="shared" si="531"/>
        <v>-</v>
      </c>
      <c r="J1123" s="91" t="str">
        <f t="shared" si="531"/>
        <v>-</v>
      </c>
      <c r="K1123" s="91" t="str">
        <f t="shared" si="531"/>
        <v>-</v>
      </c>
      <c r="L1123" s="91" t="str">
        <f t="shared" si="531"/>
        <v>-</v>
      </c>
      <c r="M1123" s="91" t="str">
        <f t="shared" si="531"/>
        <v>-</v>
      </c>
      <c r="N1123" s="91" t="str">
        <f t="shared" si="531"/>
        <v>-</v>
      </c>
      <c r="O1123" s="91" t="str">
        <f t="shared" si="531"/>
        <v>-</v>
      </c>
      <c r="P1123" s="91" t="str">
        <f t="shared" si="531"/>
        <v>-</v>
      </c>
      <c r="Q1123" s="91" t="str">
        <f t="shared" si="531"/>
        <v>-</v>
      </c>
      <c r="R1123" s="91" t="str">
        <f t="shared" si="531"/>
        <v>-</v>
      </c>
      <c r="S1123" s="91" t="str">
        <f t="shared" si="531"/>
        <v>-</v>
      </c>
      <c r="T1123" s="91" t="str">
        <f t="shared" si="531"/>
        <v>-</v>
      </c>
      <c r="U1123" s="91" t="str">
        <f t="shared" si="531"/>
        <v>-</v>
      </c>
      <c r="V1123" s="91" t="str">
        <f t="shared" si="531"/>
        <v>-</v>
      </c>
      <c r="W1123" s="91" t="str">
        <f t="shared" si="531"/>
        <v>-</v>
      </c>
      <c r="X1123" s="91" t="str">
        <f t="shared" si="531"/>
        <v>-</v>
      </c>
      <c r="Y1123" s="91" t="str">
        <f t="shared" si="531"/>
        <v>-</v>
      </c>
      <c r="Z1123" s="91" t="str">
        <f t="shared" si="531"/>
        <v>-</v>
      </c>
      <c r="AA1123" s="91" t="str">
        <f t="shared" si="531"/>
        <v>-</v>
      </c>
      <c r="AB1123" s="91" t="str">
        <f t="shared" si="531"/>
        <v>-</v>
      </c>
      <c r="AC1123" s="91" t="str">
        <f t="shared" si="531"/>
        <v>-</v>
      </c>
      <c r="AD1123" s="91" t="str">
        <f t="shared" si="531"/>
        <v>-</v>
      </c>
      <c r="AE1123" s="91" t="str">
        <f t="shared" si="531"/>
        <v>-</v>
      </c>
      <c r="AF1123" s="91" t="str">
        <f t="shared" si="531"/>
        <v>-</v>
      </c>
      <c r="AG1123" s="91" t="str">
        <f t="shared" si="531"/>
        <v>-</v>
      </c>
      <c r="AH1123" s="91" t="str">
        <f t="shared" si="531"/>
        <v>-</v>
      </c>
      <c r="AI1123" s="91" t="str">
        <f t="shared" si="531"/>
        <v>-</v>
      </c>
      <c r="AJ1123" s="91" t="str">
        <f t="shared" si="531"/>
        <v>-</v>
      </c>
      <c r="AK1123" s="91" t="str">
        <f t="shared" si="531"/>
        <v>-</v>
      </c>
      <c r="AL1123" s="91" t="str">
        <f t="shared" si="531"/>
        <v>-</v>
      </c>
      <c r="AM1123" s="91" t="str">
        <f t="shared" si="531"/>
        <v>-</v>
      </c>
    </row>
    <row r="1124" spans="1:39">
      <c r="A1124" s="58" t="str">
        <f t="shared" si="525"/>
        <v/>
      </c>
      <c r="B1124" s="120" t="str">
        <f t="shared" si="525"/>
        <v/>
      </c>
      <c r="C1124" s="86" t="str">
        <f t="shared" si="525"/>
        <v/>
      </c>
      <c r="D1124" s="87" t="str">
        <f t="shared" si="525"/>
        <v/>
      </c>
      <c r="E1124" s="91" t="str">
        <f t="shared" ref="E1124:AM1124" si="532">IFERROR(RANK(E510,E$4:E$610,),"-")</f>
        <v>-</v>
      </c>
      <c r="F1124" s="91" t="str">
        <f t="shared" si="532"/>
        <v>-</v>
      </c>
      <c r="G1124" s="91" t="str">
        <f t="shared" si="532"/>
        <v>-</v>
      </c>
      <c r="H1124" s="91" t="str">
        <f t="shared" si="532"/>
        <v>-</v>
      </c>
      <c r="I1124" s="91" t="str">
        <f t="shared" si="532"/>
        <v>-</v>
      </c>
      <c r="J1124" s="91" t="str">
        <f t="shared" si="532"/>
        <v>-</v>
      </c>
      <c r="K1124" s="91" t="str">
        <f t="shared" si="532"/>
        <v>-</v>
      </c>
      <c r="L1124" s="91" t="str">
        <f t="shared" si="532"/>
        <v>-</v>
      </c>
      <c r="M1124" s="91" t="str">
        <f t="shared" si="532"/>
        <v>-</v>
      </c>
      <c r="N1124" s="91" t="str">
        <f t="shared" si="532"/>
        <v>-</v>
      </c>
      <c r="O1124" s="91" t="str">
        <f t="shared" si="532"/>
        <v>-</v>
      </c>
      <c r="P1124" s="91" t="str">
        <f t="shared" si="532"/>
        <v>-</v>
      </c>
      <c r="Q1124" s="91" t="str">
        <f t="shared" si="532"/>
        <v>-</v>
      </c>
      <c r="R1124" s="91" t="str">
        <f t="shared" si="532"/>
        <v>-</v>
      </c>
      <c r="S1124" s="91" t="str">
        <f t="shared" si="532"/>
        <v>-</v>
      </c>
      <c r="T1124" s="91" t="str">
        <f t="shared" si="532"/>
        <v>-</v>
      </c>
      <c r="U1124" s="91" t="str">
        <f t="shared" si="532"/>
        <v>-</v>
      </c>
      <c r="V1124" s="91" t="str">
        <f t="shared" si="532"/>
        <v>-</v>
      </c>
      <c r="W1124" s="91" t="str">
        <f t="shared" si="532"/>
        <v>-</v>
      </c>
      <c r="X1124" s="91" t="str">
        <f t="shared" si="532"/>
        <v>-</v>
      </c>
      <c r="Y1124" s="91" t="str">
        <f t="shared" si="532"/>
        <v>-</v>
      </c>
      <c r="Z1124" s="91" t="str">
        <f t="shared" si="532"/>
        <v>-</v>
      </c>
      <c r="AA1124" s="91" t="str">
        <f t="shared" si="532"/>
        <v>-</v>
      </c>
      <c r="AB1124" s="91" t="str">
        <f t="shared" si="532"/>
        <v>-</v>
      </c>
      <c r="AC1124" s="91" t="str">
        <f t="shared" si="532"/>
        <v>-</v>
      </c>
      <c r="AD1124" s="91" t="str">
        <f t="shared" si="532"/>
        <v>-</v>
      </c>
      <c r="AE1124" s="91" t="str">
        <f t="shared" si="532"/>
        <v>-</v>
      </c>
      <c r="AF1124" s="91" t="str">
        <f t="shared" si="532"/>
        <v>-</v>
      </c>
      <c r="AG1124" s="91" t="str">
        <f t="shared" si="532"/>
        <v>-</v>
      </c>
      <c r="AH1124" s="91" t="str">
        <f t="shared" si="532"/>
        <v>-</v>
      </c>
      <c r="AI1124" s="91" t="str">
        <f t="shared" si="532"/>
        <v>-</v>
      </c>
      <c r="AJ1124" s="91" t="str">
        <f t="shared" si="532"/>
        <v>-</v>
      </c>
      <c r="AK1124" s="91" t="str">
        <f t="shared" si="532"/>
        <v>-</v>
      </c>
      <c r="AL1124" s="91" t="str">
        <f t="shared" si="532"/>
        <v>-</v>
      </c>
      <c r="AM1124" s="91" t="str">
        <f t="shared" si="532"/>
        <v>-</v>
      </c>
    </row>
    <row r="1125" spans="1:39">
      <c r="A1125" s="58" t="str">
        <f t="shared" si="525"/>
        <v/>
      </c>
      <c r="B1125" s="120" t="str">
        <f t="shared" si="525"/>
        <v/>
      </c>
      <c r="C1125" s="86" t="str">
        <f t="shared" si="525"/>
        <v/>
      </c>
      <c r="D1125" s="87" t="str">
        <f t="shared" si="525"/>
        <v/>
      </c>
      <c r="E1125" s="91" t="str">
        <f t="shared" ref="E1125:AM1125" si="533">IFERROR(RANK(E511,E$4:E$610,),"-")</f>
        <v>-</v>
      </c>
      <c r="F1125" s="91" t="str">
        <f t="shared" si="533"/>
        <v>-</v>
      </c>
      <c r="G1125" s="91" t="str">
        <f t="shared" si="533"/>
        <v>-</v>
      </c>
      <c r="H1125" s="91" t="str">
        <f t="shared" si="533"/>
        <v>-</v>
      </c>
      <c r="I1125" s="91" t="str">
        <f t="shared" si="533"/>
        <v>-</v>
      </c>
      <c r="J1125" s="91" t="str">
        <f t="shared" si="533"/>
        <v>-</v>
      </c>
      <c r="K1125" s="91" t="str">
        <f t="shared" si="533"/>
        <v>-</v>
      </c>
      <c r="L1125" s="91" t="str">
        <f t="shared" si="533"/>
        <v>-</v>
      </c>
      <c r="M1125" s="91" t="str">
        <f t="shared" si="533"/>
        <v>-</v>
      </c>
      <c r="N1125" s="91" t="str">
        <f t="shared" si="533"/>
        <v>-</v>
      </c>
      <c r="O1125" s="91" t="str">
        <f t="shared" si="533"/>
        <v>-</v>
      </c>
      <c r="P1125" s="91" t="str">
        <f t="shared" si="533"/>
        <v>-</v>
      </c>
      <c r="Q1125" s="91" t="str">
        <f t="shared" si="533"/>
        <v>-</v>
      </c>
      <c r="R1125" s="91" t="str">
        <f t="shared" si="533"/>
        <v>-</v>
      </c>
      <c r="S1125" s="91" t="str">
        <f t="shared" si="533"/>
        <v>-</v>
      </c>
      <c r="T1125" s="91" t="str">
        <f t="shared" si="533"/>
        <v>-</v>
      </c>
      <c r="U1125" s="91" t="str">
        <f t="shared" si="533"/>
        <v>-</v>
      </c>
      <c r="V1125" s="91" t="str">
        <f t="shared" si="533"/>
        <v>-</v>
      </c>
      <c r="W1125" s="91" t="str">
        <f t="shared" si="533"/>
        <v>-</v>
      </c>
      <c r="X1125" s="91" t="str">
        <f t="shared" si="533"/>
        <v>-</v>
      </c>
      <c r="Y1125" s="91" t="str">
        <f t="shared" si="533"/>
        <v>-</v>
      </c>
      <c r="Z1125" s="91" t="str">
        <f t="shared" si="533"/>
        <v>-</v>
      </c>
      <c r="AA1125" s="91" t="str">
        <f t="shared" si="533"/>
        <v>-</v>
      </c>
      <c r="AB1125" s="91" t="str">
        <f t="shared" si="533"/>
        <v>-</v>
      </c>
      <c r="AC1125" s="91" t="str">
        <f t="shared" si="533"/>
        <v>-</v>
      </c>
      <c r="AD1125" s="91" t="str">
        <f t="shared" si="533"/>
        <v>-</v>
      </c>
      <c r="AE1125" s="91" t="str">
        <f t="shared" si="533"/>
        <v>-</v>
      </c>
      <c r="AF1125" s="91" t="str">
        <f t="shared" si="533"/>
        <v>-</v>
      </c>
      <c r="AG1125" s="91" t="str">
        <f t="shared" si="533"/>
        <v>-</v>
      </c>
      <c r="AH1125" s="91" t="str">
        <f t="shared" si="533"/>
        <v>-</v>
      </c>
      <c r="AI1125" s="91" t="str">
        <f t="shared" si="533"/>
        <v>-</v>
      </c>
      <c r="AJ1125" s="91" t="str">
        <f t="shared" si="533"/>
        <v>-</v>
      </c>
      <c r="AK1125" s="91" t="str">
        <f t="shared" si="533"/>
        <v>-</v>
      </c>
      <c r="AL1125" s="91" t="str">
        <f t="shared" si="533"/>
        <v>-</v>
      </c>
      <c r="AM1125" s="91" t="str">
        <f t="shared" si="533"/>
        <v>-</v>
      </c>
    </row>
    <row r="1126" spans="1:39">
      <c r="A1126" s="58" t="str">
        <f t="shared" si="525"/>
        <v/>
      </c>
      <c r="B1126" s="120" t="str">
        <f t="shared" si="525"/>
        <v/>
      </c>
      <c r="C1126" s="86" t="str">
        <f t="shared" si="525"/>
        <v/>
      </c>
      <c r="D1126" s="87" t="str">
        <f t="shared" si="525"/>
        <v/>
      </c>
      <c r="E1126" s="91" t="str">
        <f t="shared" ref="E1126:AM1126" si="534">IFERROR(RANK(E512,E$4:E$610,),"-")</f>
        <v>-</v>
      </c>
      <c r="F1126" s="91" t="str">
        <f t="shared" si="534"/>
        <v>-</v>
      </c>
      <c r="G1126" s="91" t="str">
        <f t="shared" si="534"/>
        <v>-</v>
      </c>
      <c r="H1126" s="91" t="str">
        <f t="shared" si="534"/>
        <v>-</v>
      </c>
      <c r="I1126" s="91" t="str">
        <f t="shared" si="534"/>
        <v>-</v>
      </c>
      <c r="J1126" s="91" t="str">
        <f t="shared" si="534"/>
        <v>-</v>
      </c>
      <c r="K1126" s="91" t="str">
        <f t="shared" si="534"/>
        <v>-</v>
      </c>
      <c r="L1126" s="91" t="str">
        <f t="shared" si="534"/>
        <v>-</v>
      </c>
      <c r="M1126" s="91" t="str">
        <f t="shared" si="534"/>
        <v>-</v>
      </c>
      <c r="N1126" s="91" t="str">
        <f t="shared" si="534"/>
        <v>-</v>
      </c>
      <c r="O1126" s="91" t="str">
        <f t="shared" si="534"/>
        <v>-</v>
      </c>
      <c r="P1126" s="91" t="str">
        <f t="shared" si="534"/>
        <v>-</v>
      </c>
      <c r="Q1126" s="91" t="str">
        <f t="shared" si="534"/>
        <v>-</v>
      </c>
      <c r="R1126" s="91" t="str">
        <f t="shared" si="534"/>
        <v>-</v>
      </c>
      <c r="S1126" s="91" t="str">
        <f t="shared" si="534"/>
        <v>-</v>
      </c>
      <c r="T1126" s="91" t="str">
        <f t="shared" si="534"/>
        <v>-</v>
      </c>
      <c r="U1126" s="91" t="str">
        <f t="shared" si="534"/>
        <v>-</v>
      </c>
      <c r="V1126" s="91" t="str">
        <f t="shared" si="534"/>
        <v>-</v>
      </c>
      <c r="W1126" s="91" t="str">
        <f t="shared" si="534"/>
        <v>-</v>
      </c>
      <c r="X1126" s="91" t="str">
        <f t="shared" si="534"/>
        <v>-</v>
      </c>
      <c r="Y1126" s="91" t="str">
        <f t="shared" si="534"/>
        <v>-</v>
      </c>
      <c r="Z1126" s="91" t="str">
        <f t="shared" si="534"/>
        <v>-</v>
      </c>
      <c r="AA1126" s="91" t="str">
        <f t="shared" si="534"/>
        <v>-</v>
      </c>
      <c r="AB1126" s="91" t="str">
        <f t="shared" si="534"/>
        <v>-</v>
      </c>
      <c r="AC1126" s="91" t="str">
        <f t="shared" si="534"/>
        <v>-</v>
      </c>
      <c r="AD1126" s="91" t="str">
        <f t="shared" si="534"/>
        <v>-</v>
      </c>
      <c r="AE1126" s="91" t="str">
        <f t="shared" si="534"/>
        <v>-</v>
      </c>
      <c r="AF1126" s="91" t="str">
        <f t="shared" si="534"/>
        <v>-</v>
      </c>
      <c r="AG1126" s="91" t="str">
        <f t="shared" si="534"/>
        <v>-</v>
      </c>
      <c r="AH1126" s="91" t="str">
        <f t="shared" si="534"/>
        <v>-</v>
      </c>
      <c r="AI1126" s="91" t="str">
        <f t="shared" si="534"/>
        <v>-</v>
      </c>
      <c r="AJ1126" s="91" t="str">
        <f t="shared" si="534"/>
        <v>-</v>
      </c>
      <c r="AK1126" s="91" t="str">
        <f t="shared" si="534"/>
        <v>-</v>
      </c>
      <c r="AL1126" s="91" t="str">
        <f t="shared" si="534"/>
        <v>-</v>
      </c>
      <c r="AM1126" s="91" t="str">
        <f t="shared" si="534"/>
        <v>-</v>
      </c>
    </row>
    <row r="1127" spans="1:39">
      <c r="A1127" s="58" t="str">
        <f t="shared" si="525"/>
        <v/>
      </c>
      <c r="B1127" s="120" t="str">
        <f t="shared" si="525"/>
        <v/>
      </c>
      <c r="C1127" s="86" t="str">
        <f t="shared" si="525"/>
        <v/>
      </c>
      <c r="D1127" s="87" t="str">
        <f t="shared" si="525"/>
        <v/>
      </c>
      <c r="E1127" s="91" t="str">
        <f t="shared" ref="E1127:AM1127" si="535">IFERROR(RANK(E513,E$4:E$610,),"-")</f>
        <v>-</v>
      </c>
      <c r="F1127" s="91" t="str">
        <f t="shared" si="535"/>
        <v>-</v>
      </c>
      <c r="G1127" s="91" t="str">
        <f t="shared" si="535"/>
        <v>-</v>
      </c>
      <c r="H1127" s="91" t="str">
        <f t="shared" si="535"/>
        <v>-</v>
      </c>
      <c r="I1127" s="91" t="str">
        <f t="shared" si="535"/>
        <v>-</v>
      </c>
      <c r="J1127" s="91" t="str">
        <f t="shared" si="535"/>
        <v>-</v>
      </c>
      <c r="K1127" s="91" t="str">
        <f t="shared" si="535"/>
        <v>-</v>
      </c>
      <c r="L1127" s="91" t="str">
        <f t="shared" si="535"/>
        <v>-</v>
      </c>
      <c r="M1127" s="91" t="str">
        <f t="shared" si="535"/>
        <v>-</v>
      </c>
      <c r="N1127" s="91" t="str">
        <f t="shared" si="535"/>
        <v>-</v>
      </c>
      <c r="O1127" s="91" t="str">
        <f t="shared" si="535"/>
        <v>-</v>
      </c>
      <c r="P1127" s="91" t="str">
        <f t="shared" si="535"/>
        <v>-</v>
      </c>
      <c r="Q1127" s="91" t="str">
        <f t="shared" si="535"/>
        <v>-</v>
      </c>
      <c r="R1127" s="91" t="str">
        <f t="shared" si="535"/>
        <v>-</v>
      </c>
      <c r="S1127" s="91" t="str">
        <f t="shared" si="535"/>
        <v>-</v>
      </c>
      <c r="T1127" s="91" t="str">
        <f t="shared" si="535"/>
        <v>-</v>
      </c>
      <c r="U1127" s="91" t="str">
        <f t="shared" si="535"/>
        <v>-</v>
      </c>
      <c r="V1127" s="91" t="str">
        <f t="shared" si="535"/>
        <v>-</v>
      </c>
      <c r="W1127" s="91" t="str">
        <f t="shared" si="535"/>
        <v>-</v>
      </c>
      <c r="X1127" s="91" t="str">
        <f t="shared" si="535"/>
        <v>-</v>
      </c>
      <c r="Y1127" s="91" t="str">
        <f t="shared" si="535"/>
        <v>-</v>
      </c>
      <c r="Z1127" s="91" t="str">
        <f t="shared" si="535"/>
        <v>-</v>
      </c>
      <c r="AA1127" s="91" t="str">
        <f t="shared" si="535"/>
        <v>-</v>
      </c>
      <c r="AB1127" s="91" t="str">
        <f t="shared" si="535"/>
        <v>-</v>
      </c>
      <c r="AC1127" s="91" t="str">
        <f t="shared" si="535"/>
        <v>-</v>
      </c>
      <c r="AD1127" s="91" t="str">
        <f t="shared" si="535"/>
        <v>-</v>
      </c>
      <c r="AE1127" s="91" t="str">
        <f t="shared" si="535"/>
        <v>-</v>
      </c>
      <c r="AF1127" s="91" t="str">
        <f t="shared" si="535"/>
        <v>-</v>
      </c>
      <c r="AG1127" s="91" t="str">
        <f t="shared" si="535"/>
        <v>-</v>
      </c>
      <c r="AH1127" s="91" t="str">
        <f t="shared" si="535"/>
        <v>-</v>
      </c>
      <c r="AI1127" s="91" t="str">
        <f t="shared" si="535"/>
        <v>-</v>
      </c>
      <c r="AJ1127" s="91" t="str">
        <f t="shared" si="535"/>
        <v>-</v>
      </c>
      <c r="AK1127" s="91" t="str">
        <f t="shared" si="535"/>
        <v>-</v>
      </c>
      <c r="AL1127" s="91" t="str">
        <f t="shared" si="535"/>
        <v>-</v>
      </c>
      <c r="AM1127" s="91" t="str">
        <f t="shared" si="535"/>
        <v>-</v>
      </c>
    </row>
    <row r="1128" spans="1:39">
      <c r="A1128" s="58" t="str">
        <f t="shared" si="525"/>
        <v/>
      </c>
      <c r="B1128" s="120" t="str">
        <f t="shared" si="525"/>
        <v/>
      </c>
      <c r="C1128" s="86" t="str">
        <f t="shared" si="525"/>
        <v/>
      </c>
      <c r="D1128" s="87" t="str">
        <f t="shared" si="525"/>
        <v/>
      </c>
      <c r="E1128" s="91" t="str">
        <f t="shared" ref="E1128:AM1128" si="536">IFERROR(RANK(E514,E$4:E$610,),"-")</f>
        <v>-</v>
      </c>
      <c r="F1128" s="91" t="str">
        <f t="shared" si="536"/>
        <v>-</v>
      </c>
      <c r="G1128" s="91" t="str">
        <f t="shared" si="536"/>
        <v>-</v>
      </c>
      <c r="H1128" s="91" t="str">
        <f t="shared" si="536"/>
        <v>-</v>
      </c>
      <c r="I1128" s="91" t="str">
        <f t="shared" si="536"/>
        <v>-</v>
      </c>
      <c r="J1128" s="91" t="str">
        <f t="shared" si="536"/>
        <v>-</v>
      </c>
      <c r="K1128" s="91" t="str">
        <f t="shared" si="536"/>
        <v>-</v>
      </c>
      <c r="L1128" s="91" t="str">
        <f t="shared" si="536"/>
        <v>-</v>
      </c>
      <c r="M1128" s="91" t="str">
        <f t="shared" si="536"/>
        <v>-</v>
      </c>
      <c r="N1128" s="91" t="str">
        <f t="shared" si="536"/>
        <v>-</v>
      </c>
      <c r="O1128" s="91" t="str">
        <f t="shared" si="536"/>
        <v>-</v>
      </c>
      <c r="P1128" s="91" t="str">
        <f t="shared" si="536"/>
        <v>-</v>
      </c>
      <c r="Q1128" s="91" t="str">
        <f t="shared" si="536"/>
        <v>-</v>
      </c>
      <c r="R1128" s="91" t="str">
        <f t="shared" si="536"/>
        <v>-</v>
      </c>
      <c r="S1128" s="91" t="str">
        <f t="shared" si="536"/>
        <v>-</v>
      </c>
      <c r="T1128" s="91" t="str">
        <f t="shared" si="536"/>
        <v>-</v>
      </c>
      <c r="U1128" s="91" t="str">
        <f t="shared" si="536"/>
        <v>-</v>
      </c>
      <c r="V1128" s="91" t="str">
        <f t="shared" si="536"/>
        <v>-</v>
      </c>
      <c r="W1128" s="91" t="str">
        <f t="shared" si="536"/>
        <v>-</v>
      </c>
      <c r="X1128" s="91" t="str">
        <f t="shared" si="536"/>
        <v>-</v>
      </c>
      <c r="Y1128" s="91" t="str">
        <f t="shared" si="536"/>
        <v>-</v>
      </c>
      <c r="Z1128" s="91" t="str">
        <f t="shared" si="536"/>
        <v>-</v>
      </c>
      <c r="AA1128" s="91" t="str">
        <f t="shared" si="536"/>
        <v>-</v>
      </c>
      <c r="AB1128" s="91" t="str">
        <f t="shared" si="536"/>
        <v>-</v>
      </c>
      <c r="AC1128" s="91" t="str">
        <f t="shared" si="536"/>
        <v>-</v>
      </c>
      <c r="AD1128" s="91" t="str">
        <f t="shared" si="536"/>
        <v>-</v>
      </c>
      <c r="AE1128" s="91" t="str">
        <f t="shared" si="536"/>
        <v>-</v>
      </c>
      <c r="AF1128" s="91" t="str">
        <f t="shared" si="536"/>
        <v>-</v>
      </c>
      <c r="AG1128" s="91" t="str">
        <f t="shared" si="536"/>
        <v>-</v>
      </c>
      <c r="AH1128" s="91" t="str">
        <f t="shared" si="536"/>
        <v>-</v>
      </c>
      <c r="AI1128" s="91" t="str">
        <f t="shared" si="536"/>
        <v>-</v>
      </c>
      <c r="AJ1128" s="91" t="str">
        <f t="shared" si="536"/>
        <v>-</v>
      </c>
      <c r="AK1128" s="91" t="str">
        <f t="shared" si="536"/>
        <v>-</v>
      </c>
      <c r="AL1128" s="91" t="str">
        <f t="shared" si="536"/>
        <v>-</v>
      </c>
      <c r="AM1128" s="91" t="str">
        <f t="shared" si="536"/>
        <v>-</v>
      </c>
    </row>
    <row r="1129" spans="1:39">
      <c r="A1129" s="58" t="str">
        <f t="shared" si="525"/>
        <v/>
      </c>
      <c r="B1129" s="120" t="str">
        <f t="shared" si="525"/>
        <v/>
      </c>
      <c r="C1129" s="86" t="str">
        <f t="shared" si="525"/>
        <v/>
      </c>
      <c r="D1129" s="87" t="str">
        <f t="shared" si="525"/>
        <v/>
      </c>
      <c r="E1129" s="91" t="str">
        <f t="shared" ref="E1129:AM1129" si="537">IFERROR(RANK(E515,E$4:E$610,),"-")</f>
        <v>-</v>
      </c>
      <c r="F1129" s="91" t="str">
        <f t="shared" si="537"/>
        <v>-</v>
      </c>
      <c r="G1129" s="91" t="str">
        <f t="shared" si="537"/>
        <v>-</v>
      </c>
      <c r="H1129" s="91" t="str">
        <f t="shared" si="537"/>
        <v>-</v>
      </c>
      <c r="I1129" s="91" t="str">
        <f t="shared" si="537"/>
        <v>-</v>
      </c>
      <c r="J1129" s="91" t="str">
        <f t="shared" si="537"/>
        <v>-</v>
      </c>
      <c r="K1129" s="91" t="str">
        <f t="shared" si="537"/>
        <v>-</v>
      </c>
      <c r="L1129" s="91" t="str">
        <f t="shared" si="537"/>
        <v>-</v>
      </c>
      <c r="M1129" s="91" t="str">
        <f t="shared" si="537"/>
        <v>-</v>
      </c>
      <c r="N1129" s="91" t="str">
        <f t="shared" si="537"/>
        <v>-</v>
      </c>
      <c r="O1129" s="91" t="str">
        <f t="shared" si="537"/>
        <v>-</v>
      </c>
      <c r="P1129" s="91" t="str">
        <f t="shared" si="537"/>
        <v>-</v>
      </c>
      <c r="Q1129" s="91" t="str">
        <f t="shared" si="537"/>
        <v>-</v>
      </c>
      <c r="R1129" s="91" t="str">
        <f t="shared" si="537"/>
        <v>-</v>
      </c>
      <c r="S1129" s="91" t="str">
        <f t="shared" si="537"/>
        <v>-</v>
      </c>
      <c r="T1129" s="91" t="str">
        <f t="shared" si="537"/>
        <v>-</v>
      </c>
      <c r="U1129" s="91" t="str">
        <f t="shared" si="537"/>
        <v>-</v>
      </c>
      <c r="V1129" s="91" t="str">
        <f t="shared" si="537"/>
        <v>-</v>
      </c>
      <c r="W1129" s="91" t="str">
        <f t="shared" si="537"/>
        <v>-</v>
      </c>
      <c r="X1129" s="91" t="str">
        <f t="shared" si="537"/>
        <v>-</v>
      </c>
      <c r="Y1129" s="91" t="str">
        <f t="shared" si="537"/>
        <v>-</v>
      </c>
      <c r="Z1129" s="91" t="str">
        <f t="shared" si="537"/>
        <v>-</v>
      </c>
      <c r="AA1129" s="91" t="str">
        <f t="shared" si="537"/>
        <v>-</v>
      </c>
      <c r="AB1129" s="91" t="str">
        <f t="shared" si="537"/>
        <v>-</v>
      </c>
      <c r="AC1129" s="91" t="str">
        <f t="shared" si="537"/>
        <v>-</v>
      </c>
      <c r="AD1129" s="91" t="str">
        <f t="shared" si="537"/>
        <v>-</v>
      </c>
      <c r="AE1129" s="91" t="str">
        <f t="shared" si="537"/>
        <v>-</v>
      </c>
      <c r="AF1129" s="91" t="str">
        <f t="shared" si="537"/>
        <v>-</v>
      </c>
      <c r="AG1129" s="91" t="str">
        <f t="shared" si="537"/>
        <v>-</v>
      </c>
      <c r="AH1129" s="91" t="str">
        <f t="shared" si="537"/>
        <v>-</v>
      </c>
      <c r="AI1129" s="91" t="str">
        <f t="shared" si="537"/>
        <v>-</v>
      </c>
      <c r="AJ1129" s="91" t="str">
        <f t="shared" si="537"/>
        <v>-</v>
      </c>
      <c r="AK1129" s="91" t="str">
        <f t="shared" si="537"/>
        <v>-</v>
      </c>
      <c r="AL1129" s="91" t="str">
        <f t="shared" si="537"/>
        <v>-</v>
      </c>
      <c r="AM1129" s="91" t="str">
        <f t="shared" si="537"/>
        <v>-</v>
      </c>
    </row>
    <row r="1130" spans="1:39">
      <c r="A1130" s="58" t="str">
        <f t="shared" si="525"/>
        <v/>
      </c>
      <c r="B1130" s="120" t="str">
        <f t="shared" si="525"/>
        <v/>
      </c>
      <c r="C1130" s="86" t="str">
        <f t="shared" si="525"/>
        <v/>
      </c>
      <c r="D1130" s="87" t="str">
        <f t="shared" si="525"/>
        <v/>
      </c>
      <c r="E1130" s="91" t="str">
        <f t="shared" ref="E1130:AM1130" si="538">IFERROR(RANK(E516,E$4:E$610,),"-")</f>
        <v>-</v>
      </c>
      <c r="F1130" s="91" t="str">
        <f t="shared" si="538"/>
        <v>-</v>
      </c>
      <c r="G1130" s="91" t="str">
        <f t="shared" si="538"/>
        <v>-</v>
      </c>
      <c r="H1130" s="91" t="str">
        <f t="shared" si="538"/>
        <v>-</v>
      </c>
      <c r="I1130" s="91" t="str">
        <f t="shared" si="538"/>
        <v>-</v>
      </c>
      <c r="J1130" s="91" t="str">
        <f t="shared" si="538"/>
        <v>-</v>
      </c>
      <c r="K1130" s="91" t="str">
        <f t="shared" si="538"/>
        <v>-</v>
      </c>
      <c r="L1130" s="91" t="str">
        <f t="shared" si="538"/>
        <v>-</v>
      </c>
      <c r="M1130" s="91" t="str">
        <f t="shared" si="538"/>
        <v>-</v>
      </c>
      <c r="N1130" s="91" t="str">
        <f t="shared" si="538"/>
        <v>-</v>
      </c>
      <c r="O1130" s="91" t="str">
        <f t="shared" si="538"/>
        <v>-</v>
      </c>
      <c r="P1130" s="91" t="str">
        <f t="shared" si="538"/>
        <v>-</v>
      </c>
      <c r="Q1130" s="91" t="str">
        <f t="shared" si="538"/>
        <v>-</v>
      </c>
      <c r="R1130" s="91" t="str">
        <f t="shared" si="538"/>
        <v>-</v>
      </c>
      <c r="S1130" s="91" t="str">
        <f t="shared" si="538"/>
        <v>-</v>
      </c>
      <c r="T1130" s="91" t="str">
        <f t="shared" si="538"/>
        <v>-</v>
      </c>
      <c r="U1130" s="91" t="str">
        <f t="shared" si="538"/>
        <v>-</v>
      </c>
      <c r="V1130" s="91" t="str">
        <f t="shared" si="538"/>
        <v>-</v>
      </c>
      <c r="W1130" s="91" t="str">
        <f t="shared" si="538"/>
        <v>-</v>
      </c>
      <c r="X1130" s="91" t="str">
        <f t="shared" si="538"/>
        <v>-</v>
      </c>
      <c r="Y1130" s="91" t="str">
        <f t="shared" si="538"/>
        <v>-</v>
      </c>
      <c r="Z1130" s="91" t="str">
        <f t="shared" si="538"/>
        <v>-</v>
      </c>
      <c r="AA1130" s="91" t="str">
        <f t="shared" si="538"/>
        <v>-</v>
      </c>
      <c r="AB1130" s="91" t="str">
        <f t="shared" si="538"/>
        <v>-</v>
      </c>
      <c r="AC1130" s="91" t="str">
        <f t="shared" si="538"/>
        <v>-</v>
      </c>
      <c r="AD1130" s="91" t="str">
        <f t="shared" si="538"/>
        <v>-</v>
      </c>
      <c r="AE1130" s="91" t="str">
        <f t="shared" si="538"/>
        <v>-</v>
      </c>
      <c r="AF1130" s="91" t="str">
        <f t="shared" si="538"/>
        <v>-</v>
      </c>
      <c r="AG1130" s="91" t="str">
        <f t="shared" si="538"/>
        <v>-</v>
      </c>
      <c r="AH1130" s="91" t="str">
        <f t="shared" si="538"/>
        <v>-</v>
      </c>
      <c r="AI1130" s="91" t="str">
        <f t="shared" si="538"/>
        <v>-</v>
      </c>
      <c r="AJ1130" s="91" t="str">
        <f t="shared" si="538"/>
        <v>-</v>
      </c>
      <c r="AK1130" s="91" t="str">
        <f t="shared" si="538"/>
        <v>-</v>
      </c>
      <c r="AL1130" s="91" t="str">
        <f t="shared" si="538"/>
        <v>-</v>
      </c>
      <c r="AM1130" s="91" t="str">
        <f t="shared" si="538"/>
        <v>-</v>
      </c>
    </row>
    <row r="1131" spans="1:39">
      <c r="A1131" s="58" t="str">
        <f t="shared" si="525"/>
        <v/>
      </c>
      <c r="B1131" s="120" t="str">
        <f t="shared" si="525"/>
        <v/>
      </c>
      <c r="C1131" s="86" t="str">
        <f t="shared" si="525"/>
        <v/>
      </c>
      <c r="D1131" s="87" t="str">
        <f t="shared" si="525"/>
        <v/>
      </c>
      <c r="E1131" s="91" t="str">
        <f t="shared" ref="E1131:AM1131" si="539">IFERROR(RANK(E517,E$4:E$610,),"-")</f>
        <v>-</v>
      </c>
      <c r="F1131" s="91" t="str">
        <f t="shared" si="539"/>
        <v>-</v>
      </c>
      <c r="G1131" s="91" t="str">
        <f t="shared" si="539"/>
        <v>-</v>
      </c>
      <c r="H1131" s="91" t="str">
        <f t="shared" si="539"/>
        <v>-</v>
      </c>
      <c r="I1131" s="91" t="str">
        <f t="shared" si="539"/>
        <v>-</v>
      </c>
      <c r="J1131" s="91" t="str">
        <f t="shared" si="539"/>
        <v>-</v>
      </c>
      <c r="K1131" s="91" t="str">
        <f t="shared" si="539"/>
        <v>-</v>
      </c>
      <c r="L1131" s="91" t="str">
        <f t="shared" si="539"/>
        <v>-</v>
      </c>
      <c r="M1131" s="91" t="str">
        <f t="shared" si="539"/>
        <v>-</v>
      </c>
      <c r="N1131" s="91" t="str">
        <f t="shared" si="539"/>
        <v>-</v>
      </c>
      <c r="O1131" s="91" t="str">
        <f t="shared" si="539"/>
        <v>-</v>
      </c>
      <c r="P1131" s="91" t="str">
        <f t="shared" si="539"/>
        <v>-</v>
      </c>
      <c r="Q1131" s="91" t="str">
        <f t="shared" si="539"/>
        <v>-</v>
      </c>
      <c r="R1131" s="91" t="str">
        <f t="shared" si="539"/>
        <v>-</v>
      </c>
      <c r="S1131" s="91" t="str">
        <f t="shared" si="539"/>
        <v>-</v>
      </c>
      <c r="T1131" s="91" t="str">
        <f t="shared" si="539"/>
        <v>-</v>
      </c>
      <c r="U1131" s="91" t="str">
        <f t="shared" si="539"/>
        <v>-</v>
      </c>
      <c r="V1131" s="91" t="str">
        <f t="shared" si="539"/>
        <v>-</v>
      </c>
      <c r="W1131" s="91" t="str">
        <f t="shared" si="539"/>
        <v>-</v>
      </c>
      <c r="X1131" s="91" t="str">
        <f t="shared" si="539"/>
        <v>-</v>
      </c>
      <c r="Y1131" s="91" t="str">
        <f t="shared" si="539"/>
        <v>-</v>
      </c>
      <c r="Z1131" s="91" t="str">
        <f t="shared" si="539"/>
        <v>-</v>
      </c>
      <c r="AA1131" s="91" t="str">
        <f t="shared" si="539"/>
        <v>-</v>
      </c>
      <c r="AB1131" s="91" t="str">
        <f t="shared" si="539"/>
        <v>-</v>
      </c>
      <c r="AC1131" s="91" t="str">
        <f t="shared" si="539"/>
        <v>-</v>
      </c>
      <c r="AD1131" s="91" t="str">
        <f t="shared" si="539"/>
        <v>-</v>
      </c>
      <c r="AE1131" s="91" t="str">
        <f t="shared" si="539"/>
        <v>-</v>
      </c>
      <c r="AF1131" s="91" t="str">
        <f t="shared" si="539"/>
        <v>-</v>
      </c>
      <c r="AG1131" s="91" t="str">
        <f t="shared" si="539"/>
        <v>-</v>
      </c>
      <c r="AH1131" s="91" t="str">
        <f t="shared" si="539"/>
        <v>-</v>
      </c>
      <c r="AI1131" s="91" t="str">
        <f t="shared" si="539"/>
        <v>-</v>
      </c>
      <c r="AJ1131" s="91" t="str">
        <f t="shared" si="539"/>
        <v>-</v>
      </c>
      <c r="AK1131" s="91" t="str">
        <f t="shared" si="539"/>
        <v>-</v>
      </c>
      <c r="AL1131" s="91" t="str">
        <f t="shared" si="539"/>
        <v>-</v>
      </c>
      <c r="AM1131" s="91" t="str">
        <f t="shared" si="539"/>
        <v>-</v>
      </c>
    </row>
    <row r="1132" spans="1:39">
      <c r="A1132" s="58" t="str">
        <f t="shared" si="525"/>
        <v/>
      </c>
      <c r="B1132" s="120" t="str">
        <f t="shared" si="525"/>
        <v/>
      </c>
      <c r="C1132" s="86" t="str">
        <f t="shared" si="525"/>
        <v/>
      </c>
      <c r="D1132" s="87" t="str">
        <f t="shared" si="525"/>
        <v/>
      </c>
      <c r="E1132" s="91" t="str">
        <f t="shared" ref="E1132:AM1132" si="540">IFERROR(RANK(E518,E$4:E$610,),"-")</f>
        <v>-</v>
      </c>
      <c r="F1132" s="91" t="str">
        <f t="shared" si="540"/>
        <v>-</v>
      </c>
      <c r="G1132" s="91" t="str">
        <f t="shared" si="540"/>
        <v>-</v>
      </c>
      <c r="H1132" s="91" t="str">
        <f t="shared" si="540"/>
        <v>-</v>
      </c>
      <c r="I1132" s="91" t="str">
        <f t="shared" si="540"/>
        <v>-</v>
      </c>
      <c r="J1132" s="91" t="str">
        <f t="shared" si="540"/>
        <v>-</v>
      </c>
      <c r="K1132" s="91" t="str">
        <f t="shared" si="540"/>
        <v>-</v>
      </c>
      <c r="L1132" s="91" t="str">
        <f t="shared" si="540"/>
        <v>-</v>
      </c>
      <c r="M1132" s="91" t="str">
        <f t="shared" si="540"/>
        <v>-</v>
      </c>
      <c r="N1132" s="91" t="str">
        <f t="shared" si="540"/>
        <v>-</v>
      </c>
      <c r="O1132" s="91" t="str">
        <f t="shared" si="540"/>
        <v>-</v>
      </c>
      <c r="P1132" s="91" t="str">
        <f t="shared" si="540"/>
        <v>-</v>
      </c>
      <c r="Q1132" s="91" t="str">
        <f t="shared" si="540"/>
        <v>-</v>
      </c>
      <c r="R1132" s="91" t="str">
        <f t="shared" si="540"/>
        <v>-</v>
      </c>
      <c r="S1132" s="91" t="str">
        <f t="shared" si="540"/>
        <v>-</v>
      </c>
      <c r="T1132" s="91" t="str">
        <f t="shared" si="540"/>
        <v>-</v>
      </c>
      <c r="U1132" s="91" t="str">
        <f t="shared" si="540"/>
        <v>-</v>
      </c>
      <c r="V1132" s="91" t="str">
        <f t="shared" si="540"/>
        <v>-</v>
      </c>
      <c r="W1132" s="91" t="str">
        <f t="shared" si="540"/>
        <v>-</v>
      </c>
      <c r="X1132" s="91" t="str">
        <f t="shared" si="540"/>
        <v>-</v>
      </c>
      <c r="Y1132" s="91" t="str">
        <f t="shared" si="540"/>
        <v>-</v>
      </c>
      <c r="Z1132" s="91" t="str">
        <f t="shared" si="540"/>
        <v>-</v>
      </c>
      <c r="AA1132" s="91" t="str">
        <f t="shared" si="540"/>
        <v>-</v>
      </c>
      <c r="AB1132" s="91" t="str">
        <f t="shared" si="540"/>
        <v>-</v>
      </c>
      <c r="AC1132" s="91" t="str">
        <f t="shared" si="540"/>
        <v>-</v>
      </c>
      <c r="AD1132" s="91" t="str">
        <f t="shared" si="540"/>
        <v>-</v>
      </c>
      <c r="AE1132" s="91" t="str">
        <f t="shared" si="540"/>
        <v>-</v>
      </c>
      <c r="AF1132" s="91" t="str">
        <f t="shared" si="540"/>
        <v>-</v>
      </c>
      <c r="AG1132" s="91" t="str">
        <f t="shared" si="540"/>
        <v>-</v>
      </c>
      <c r="AH1132" s="91" t="str">
        <f t="shared" si="540"/>
        <v>-</v>
      </c>
      <c r="AI1132" s="91" t="str">
        <f t="shared" si="540"/>
        <v>-</v>
      </c>
      <c r="AJ1132" s="91" t="str">
        <f t="shared" si="540"/>
        <v>-</v>
      </c>
      <c r="AK1132" s="91" t="str">
        <f t="shared" si="540"/>
        <v>-</v>
      </c>
      <c r="AL1132" s="91" t="str">
        <f t="shared" si="540"/>
        <v>-</v>
      </c>
      <c r="AM1132" s="91" t="str">
        <f t="shared" si="540"/>
        <v>-</v>
      </c>
    </row>
    <row r="1133" spans="1:39">
      <c r="A1133" s="58" t="str">
        <f t="shared" si="525"/>
        <v/>
      </c>
      <c r="B1133" s="120" t="str">
        <f t="shared" si="525"/>
        <v/>
      </c>
      <c r="C1133" s="86" t="str">
        <f t="shared" si="525"/>
        <v/>
      </c>
      <c r="D1133" s="87" t="str">
        <f t="shared" si="525"/>
        <v/>
      </c>
      <c r="E1133" s="91" t="str">
        <f t="shared" ref="E1133:AM1133" si="541">IFERROR(RANK(E519,E$4:E$610,),"-")</f>
        <v>-</v>
      </c>
      <c r="F1133" s="91" t="str">
        <f t="shared" si="541"/>
        <v>-</v>
      </c>
      <c r="G1133" s="91" t="str">
        <f t="shared" si="541"/>
        <v>-</v>
      </c>
      <c r="H1133" s="91" t="str">
        <f t="shared" si="541"/>
        <v>-</v>
      </c>
      <c r="I1133" s="91" t="str">
        <f t="shared" si="541"/>
        <v>-</v>
      </c>
      <c r="J1133" s="91" t="str">
        <f t="shared" si="541"/>
        <v>-</v>
      </c>
      <c r="K1133" s="91" t="str">
        <f t="shared" si="541"/>
        <v>-</v>
      </c>
      <c r="L1133" s="91" t="str">
        <f t="shared" si="541"/>
        <v>-</v>
      </c>
      <c r="M1133" s="91" t="str">
        <f t="shared" si="541"/>
        <v>-</v>
      </c>
      <c r="N1133" s="91" t="str">
        <f t="shared" si="541"/>
        <v>-</v>
      </c>
      <c r="O1133" s="91" t="str">
        <f t="shared" si="541"/>
        <v>-</v>
      </c>
      <c r="P1133" s="91" t="str">
        <f t="shared" si="541"/>
        <v>-</v>
      </c>
      <c r="Q1133" s="91" t="str">
        <f t="shared" si="541"/>
        <v>-</v>
      </c>
      <c r="R1133" s="91" t="str">
        <f t="shared" si="541"/>
        <v>-</v>
      </c>
      <c r="S1133" s="91" t="str">
        <f t="shared" si="541"/>
        <v>-</v>
      </c>
      <c r="T1133" s="91" t="str">
        <f t="shared" si="541"/>
        <v>-</v>
      </c>
      <c r="U1133" s="91" t="str">
        <f t="shared" si="541"/>
        <v>-</v>
      </c>
      <c r="V1133" s="91" t="str">
        <f t="shared" si="541"/>
        <v>-</v>
      </c>
      <c r="W1133" s="91" t="str">
        <f t="shared" si="541"/>
        <v>-</v>
      </c>
      <c r="X1133" s="91" t="str">
        <f t="shared" si="541"/>
        <v>-</v>
      </c>
      <c r="Y1133" s="91" t="str">
        <f t="shared" si="541"/>
        <v>-</v>
      </c>
      <c r="Z1133" s="91" t="str">
        <f t="shared" si="541"/>
        <v>-</v>
      </c>
      <c r="AA1133" s="91" t="str">
        <f t="shared" si="541"/>
        <v>-</v>
      </c>
      <c r="AB1133" s="91" t="str">
        <f t="shared" si="541"/>
        <v>-</v>
      </c>
      <c r="AC1133" s="91" t="str">
        <f t="shared" si="541"/>
        <v>-</v>
      </c>
      <c r="AD1133" s="91" t="str">
        <f t="shared" si="541"/>
        <v>-</v>
      </c>
      <c r="AE1133" s="91" t="str">
        <f t="shared" si="541"/>
        <v>-</v>
      </c>
      <c r="AF1133" s="91" t="str">
        <f t="shared" si="541"/>
        <v>-</v>
      </c>
      <c r="AG1133" s="91" t="str">
        <f t="shared" si="541"/>
        <v>-</v>
      </c>
      <c r="AH1133" s="91" t="str">
        <f t="shared" si="541"/>
        <v>-</v>
      </c>
      <c r="AI1133" s="91" t="str">
        <f t="shared" si="541"/>
        <v>-</v>
      </c>
      <c r="AJ1133" s="91" t="str">
        <f t="shared" si="541"/>
        <v>-</v>
      </c>
      <c r="AK1133" s="91" t="str">
        <f t="shared" si="541"/>
        <v>-</v>
      </c>
      <c r="AL1133" s="91" t="str">
        <f t="shared" si="541"/>
        <v>-</v>
      </c>
      <c r="AM1133" s="91" t="str">
        <f t="shared" si="541"/>
        <v>-</v>
      </c>
    </row>
    <row r="1134" spans="1:39">
      <c r="A1134" s="58" t="str">
        <f t="shared" si="525"/>
        <v/>
      </c>
      <c r="B1134" s="120" t="str">
        <f t="shared" si="525"/>
        <v/>
      </c>
      <c r="C1134" s="86" t="str">
        <f t="shared" si="525"/>
        <v/>
      </c>
      <c r="D1134" s="87" t="str">
        <f t="shared" si="525"/>
        <v/>
      </c>
      <c r="E1134" s="91" t="str">
        <f t="shared" ref="E1134:AM1134" si="542">IFERROR(RANK(E520,E$4:E$610,),"-")</f>
        <v>-</v>
      </c>
      <c r="F1134" s="91" t="str">
        <f t="shared" si="542"/>
        <v>-</v>
      </c>
      <c r="G1134" s="91" t="str">
        <f t="shared" si="542"/>
        <v>-</v>
      </c>
      <c r="H1134" s="91" t="str">
        <f t="shared" si="542"/>
        <v>-</v>
      </c>
      <c r="I1134" s="91" t="str">
        <f t="shared" si="542"/>
        <v>-</v>
      </c>
      <c r="J1134" s="91" t="str">
        <f t="shared" si="542"/>
        <v>-</v>
      </c>
      <c r="K1134" s="91" t="str">
        <f t="shared" si="542"/>
        <v>-</v>
      </c>
      <c r="L1134" s="91" t="str">
        <f t="shared" si="542"/>
        <v>-</v>
      </c>
      <c r="M1134" s="91" t="str">
        <f t="shared" si="542"/>
        <v>-</v>
      </c>
      <c r="N1134" s="91" t="str">
        <f t="shared" si="542"/>
        <v>-</v>
      </c>
      <c r="O1134" s="91" t="str">
        <f t="shared" si="542"/>
        <v>-</v>
      </c>
      <c r="P1134" s="91" t="str">
        <f t="shared" si="542"/>
        <v>-</v>
      </c>
      <c r="Q1134" s="91" t="str">
        <f t="shared" si="542"/>
        <v>-</v>
      </c>
      <c r="R1134" s="91" t="str">
        <f t="shared" si="542"/>
        <v>-</v>
      </c>
      <c r="S1134" s="91" t="str">
        <f t="shared" si="542"/>
        <v>-</v>
      </c>
      <c r="T1134" s="91" t="str">
        <f t="shared" si="542"/>
        <v>-</v>
      </c>
      <c r="U1134" s="91" t="str">
        <f t="shared" si="542"/>
        <v>-</v>
      </c>
      <c r="V1134" s="91" t="str">
        <f t="shared" si="542"/>
        <v>-</v>
      </c>
      <c r="W1134" s="91" t="str">
        <f t="shared" si="542"/>
        <v>-</v>
      </c>
      <c r="X1134" s="91" t="str">
        <f t="shared" si="542"/>
        <v>-</v>
      </c>
      <c r="Y1134" s="91" t="str">
        <f t="shared" si="542"/>
        <v>-</v>
      </c>
      <c r="Z1134" s="91" t="str">
        <f t="shared" si="542"/>
        <v>-</v>
      </c>
      <c r="AA1134" s="91" t="str">
        <f t="shared" si="542"/>
        <v>-</v>
      </c>
      <c r="AB1134" s="91" t="str">
        <f t="shared" si="542"/>
        <v>-</v>
      </c>
      <c r="AC1134" s="91" t="str">
        <f t="shared" si="542"/>
        <v>-</v>
      </c>
      <c r="AD1134" s="91" t="str">
        <f t="shared" si="542"/>
        <v>-</v>
      </c>
      <c r="AE1134" s="91" t="str">
        <f t="shared" si="542"/>
        <v>-</v>
      </c>
      <c r="AF1134" s="91" t="str">
        <f t="shared" si="542"/>
        <v>-</v>
      </c>
      <c r="AG1134" s="91" t="str">
        <f t="shared" si="542"/>
        <v>-</v>
      </c>
      <c r="AH1134" s="91" t="str">
        <f t="shared" si="542"/>
        <v>-</v>
      </c>
      <c r="AI1134" s="91" t="str">
        <f t="shared" si="542"/>
        <v>-</v>
      </c>
      <c r="AJ1134" s="91" t="str">
        <f t="shared" si="542"/>
        <v>-</v>
      </c>
      <c r="AK1134" s="91" t="str">
        <f t="shared" si="542"/>
        <v>-</v>
      </c>
      <c r="AL1134" s="91" t="str">
        <f t="shared" si="542"/>
        <v>-</v>
      </c>
      <c r="AM1134" s="91" t="str">
        <f t="shared" si="542"/>
        <v>-</v>
      </c>
    </row>
    <row r="1135" spans="1:39">
      <c r="A1135" s="58" t="str">
        <f t="shared" si="525"/>
        <v/>
      </c>
      <c r="B1135" s="120" t="str">
        <f t="shared" si="525"/>
        <v/>
      </c>
      <c r="C1135" s="86" t="str">
        <f t="shared" si="525"/>
        <v/>
      </c>
      <c r="D1135" s="87" t="str">
        <f t="shared" si="525"/>
        <v/>
      </c>
      <c r="E1135" s="91" t="str">
        <f t="shared" ref="E1135:AM1135" si="543">IFERROR(RANK(E521,E$4:E$610,),"-")</f>
        <v>-</v>
      </c>
      <c r="F1135" s="91" t="str">
        <f t="shared" si="543"/>
        <v>-</v>
      </c>
      <c r="G1135" s="91" t="str">
        <f t="shared" si="543"/>
        <v>-</v>
      </c>
      <c r="H1135" s="91" t="str">
        <f t="shared" si="543"/>
        <v>-</v>
      </c>
      <c r="I1135" s="91" t="str">
        <f t="shared" si="543"/>
        <v>-</v>
      </c>
      <c r="J1135" s="91" t="str">
        <f t="shared" si="543"/>
        <v>-</v>
      </c>
      <c r="K1135" s="91" t="str">
        <f t="shared" si="543"/>
        <v>-</v>
      </c>
      <c r="L1135" s="91" t="str">
        <f t="shared" si="543"/>
        <v>-</v>
      </c>
      <c r="M1135" s="91" t="str">
        <f t="shared" si="543"/>
        <v>-</v>
      </c>
      <c r="N1135" s="91" t="str">
        <f t="shared" si="543"/>
        <v>-</v>
      </c>
      <c r="O1135" s="91" t="str">
        <f t="shared" si="543"/>
        <v>-</v>
      </c>
      <c r="P1135" s="91" t="str">
        <f t="shared" si="543"/>
        <v>-</v>
      </c>
      <c r="Q1135" s="91" t="str">
        <f t="shared" si="543"/>
        <v>-</v>
      </c>
      <c r="R1135" s="91" t="str">
        <f t="shared" si="543"/>
        <v>-</v>
      </c>
      <c r="S1135" s="91" t="str">
        <f t="shared" si="543"/>
        <v>-</v>
      </c>
      <c r="T1135" s="91" t="str">
        <f t="shared" si="543"/>
        <v>-</v>
      </c>
      <c r="U1135" s="91" t="str">
        <f t="shared" si="543"/>
        <v>-</v>
      </c>
      <c r="V1135" s="91" t="str">
        <f t="shared" si="543"/>
        <v>-</v>
      </c>
      <c r="W1135" s="91" t="str">
        <f t="shared" si="543"/>
        <v>-</v>
      </c>
      <c r="X1135" s="91" t="str">
        <f t="shared" si="543"/>
        <v>-</v>
      </c>
      <c r="Y1135" s="91" t="str">
        <f t="shared" si="543"/>
        <v>-</v>
      </c>
      <c r="Z1135" s="91" t="str">
        <f t="shared" si="543"/>
        <v>-</v>
      </c>
      <c r="AA1135" s="91" t="str">
        <f t="shared" si="543"/>
        <v>-</v>
      </c>
      <c r="AB1135" s="91" t="str">
        <f t="shared" si="543"/>
        <v>-</v>
      </c>
      <c r="AC1135" s="91" t="str">
        <f t="shared" si="543"/>
        <v>-</v>
      </c>
      <c r="AD1135" s="91" t="str">
        <f t="shared" si="543"/>
        <v>-</v>
      </c>
      <c r="AE1135" s="91" t="str">
        <f t="shared" si="543"/>
        <v>-</v>
      </c>
      <c r="AF1135" s="91" t="str">
        <f t="shared" si="543"/>
        <v>-</v>
      </c>
      <c r="AG1135" s="91" t="str">
        <f t="shared" si="543"/>
        <v>-</v>
      </c>
      <c r="AH1135" s="91" t="str">
        <f t="shared" si="543"/>
        <v>-</v>
      </c>
      <c r="AI1135" s="91" t="str">
        <f t="shared" si="543"/>
        <v>-</v>
      </c>
      <c r="AJ1135" s="91" t="str">
        <f t="shared" si="543"/>
        <v>-</v>
      </c>
      <c r="AK1135" s="91" t="str">
        <f t="shared" si="543"/>
        <v>-</v>
      </c>
      <c r="AL1135" s="91" t="str">
        <f t="shared" si="543"/>
        <v>-</v>
      </c>
      <c r="AM1135" s="91" t="str">
        <f t="shared" si="543"/>
        <v>-</v>
      </c>
    </row>
    <row r="1136" spans="1:39">
      <c r="A1136" s="58" t="str">
        <f t="shared" si="525"/>
        <v/>
      </c>
      <c r="B1136" s="120" t="str">
        <f t="shared" si="525"/>
        <v/>
      </c>
      <c r="C1136" s="86" t="str">
        <f t="shared" si="525"/>
        <v/>
      </c>
      <c r="D1136" s="87" t="str">
        <f t="shared" si="525"/>
        <v/>
      </c>
      <c r="E1136" s="91" t="str">
        <f t="shared" ref="E1136:AM1136" si="544">IFERROR(RANK(E522,E$4:E$610,),"-")</f>
        <v>-</v>
      </c>
      <c r="F1136" s="91" t="str">
        <f t="shared" si="544"/>
        <v>-</v>
      </c>
      <c r="G1136" s="91" t="str">
        <f t="shared" si="544"/>
        <v>-</v>
      </c>
      <c r="H1136" s="91" t="str">
        <f t="shared" si="544"/>
        <v>-</v>
      </c>
      <c r="I1136" s="91" t="str">
        <f t="shared" si="544"/>
        <v>-</v>
      </c>
      <c r="J1136" s="91" t="str">
        <f t="shared" si="544"/>
        <v>-</v>
      </c>
      <c r="K1136" s="91" t="str">
        <f t="shared" si="544"/>
        <v>-</v>
      </c>
      <c r="L1136" s="91" t="str">
        <f t="shared" si="544"/>
        <v>-</v>
      </c>
      <c r="M1136" s="91" t="str">
        <f t="shared" si="544"/>
        <v>-</v>
      </c>
      <c r="N1136" s="91" t="str">
        <f t="shared" si="544"/>
        <v>-</v>
      </c>
      <c r="O1136" s="91" t="str">
        <f t="shared" si="544"/>
        <v>-</v>
      </c>
      <c r="P1136" s="91" t="str">
        <f t="shared" si="544"/>
        <v>-</v>
      </c>
      <c r="Q1136" s="91" t="str">
        <f t="shared" si="544"/>
        <v>-</v>
      </c>
      <c r="R1136" s="91" t="str">
        <f t="shared" si="544"/>
        <v>-</v>
      </c>
      <c r="S1136" s="91" t="str">
        <f t="shared" si="544"/>
        <v>-</v>
      </c>
      <c r="T1136" s="91" t="str">
        <f t="shared" si="544"/>
        <v>-</v>
      </c>
      <c r="U1136" s="91" t="str">
        <f t="shared" si="544"/>
        <v>-</v>
      </c>
      <c r="V1136" s="91" t="str">
        <f t="shared" si="544"/>
        <v>-</v>
      </c>
      <c r="W1136" s="91" t="str">
        <f t="shared" si="544"/>
        <v>-</v>
      </c>
      <c r="X1136" s="91" t="str">
        <f t="shared" si="544"/>
        <v>-</v>
      </c>
      <c r="Y1136" s="91" t="str">
        <f t="shared" si="544"/>
        <v>-</v>
      </c>
      <c r="Z1136" s="91" t="str">
        <f t="shared" si="544"/>
        <v>-</v>
      </c>
      <c r="AA1136" s="91" t="str">
        <f t="shared" si="544"/>
        <v>-</v>
      </c>
      <c r="AB1136" s="91" t="str">
        <f t="shared" si="544"/>
        <v>-</v>
      </c>
      <c r="AC1136" s="91" t="str">
        <f t="shared" si="544"/>
        <v>-</v>
      </c>
      <c r="AD1136" s="91" t="str">
        <f t="shared" si="544"/>
        <v>-</v>
      </c>
      <c r="AE1136" s="91" t="str">
        <f t="shared" si="544"/>
        <v>-</v>
      </c>
      <c r="AF1136" s="91" t="str">
        <f t="shared" si="544"/>
        <v>-</v>
      </c>
      <c r="AG1136" s="91" t="str">
        <f t="shared" si="544"/>
        <v>-</v>
      </c>
      <c r="AH1136" s="91" t="str">
        <f t="shared" si="544"/>
        <v>-</v>
      </c>
      <c r="AI1136" s="91" t="str">
        <f t="shared" si="544"/>
        <v>-</v>
      </c>
      <c r="AJ1136" s="91" t="str">
        <f t="shared" si="544"/>
        <v>-</v>
      </c>
      <c r="AK1136" s="91" t="str">
        <f t="shared" si="544"/>
        <v>-</v>
      </c>
      <c r="AL1136" s="91" t="str">
        <f t="shared" si="544"/>
        <v>-</v>
      </c>
      <c r="AM1136" s="91" t="str">
        <f t="shared" si="544"/>
        <v>-</v>
      </c>
    </row>
    <row r="1137" spans="1:39">
      <c r="A1137" s="58" t="str">
        <f t="shared" si="525"/>
        <v/>
      </c>
      <c r="B1137" s="120" t="str">
        <f t="shared" si="525"/>
        <v/>
      </c>
      <c r="C1137" s="86" t="str">
        <f t="shared" si="525"/>
        <v/>
      </c>
      <c r="D1137" s="87" t="str">
        <f t="shared" si="525"/>
        <v/>
      </c>
      <c r="E1137" s="91" t="str">
        <f t="shared" ref="E1137:AM1137" si="545">IFERROR(RANK(E523,E$4:E$610,),"-")</f>
        <v>-</v>
      </c>
      <c r="F1137" s="91" t="str">
        <f t="shared" si="545"/>
        <v>-</v>
      </c>
      <c r="G1137" s="91" t="str">
        <f t="shared" si="545"/>
        <v>-</v>
      </c>
      <c r="H1137" s="91" t="str">
        <f t="shared" si="545"/>
        <v>-</v>
      </c>
      <c r="I1137" s="91" t="str">
        <f t="shared" si="545"/>
        <v>-</v>
      </c>
      <c r="J1137" s="91" t="str">
        <f t="shared" si="545"/>
        <v>-</v>
      </c>
      <c r="K1137" s="91" t="str">
        <f t="shared" si="545"/>
        <v>-</v>
      </c>
      <c r="L1137" s="91" t="str">
        <f t="shared" si="545"/>
        <v>-</v>
      </c>
      <c r="M1137" s="91" t="str">
        <f t="shared" si="545"/>
        <v>-</v>
      </c>
      <c r="N1137" s="91" t="str">
        <f t="shared" si="545"/>
        <v>-</v>
      </c>
      <c r="O1137" s="91" t="str">
        <f t="shared" si="545"/>
        <v>-</v>
      </c>
      <c r="P1137" s="91" t="str">
        <f t="shared" si="545"/>
        <v>-</v>
      </c>
      <c r="Q1137" s="91" t="str">
        <f t="shared" si="545"/>
        <v>-</v>
      </c>
      <c r="R1137" s="91" t="str">
        <f t="shared" si="545"/>
        <v>-</v>
      </c>
      <c r="S1137" s="91" t="str">
        <f t="shared" si="545"/>
        <v>-</v>
      </c>
      <c r="T1137" s="91" t="str">
        <f t="shared" si="545"/>
        <v>-</v>
      </c>
      <c r="U1137" s="91" t="str">
        <f t="shared" si="545"/>
        <v>-</v>
      </c>
      <c r="V1137" s="91" t="str">
        <f t="shared" si="545"/>
        <v>-</v>
      </c>
      <c r="W1137" s="91" t="str">
        <f t="shared" si="545"/>
        <v>-</v>
      </c>
      <c r="X1137" s="91" t="str">
        <f t="shared" si="545"/>
        <v>-</v>
      </c>
      <c r="Y1137" s="91" t="str">
        <f t="shared" si="545"/>
        <v>-</v>
      </c>
      <c r="Z1137" s="91" t="str">
        <f t="shared" si="545"/>
        <v>-</v>
      </c>
      <c r="AA1137" s="91" t="str">
        <f t="shared" si="545"/>
        <v>-</v>
      </c>
      <c r="AB1137" s="91" t="str">
        <f t="shared" si="545"/>
        <v>-</v>
      </c>
      <c r="AC1137" s="91" t="str">
        <f t="shared" si="545"/>
        <v>-</v>
      </c>
      <c r="AD1137" s="91" t="str">
        <f t="shared" si="545"/>
        <v>-</v>
      </c>
      <c r="AE1137" s="91" t="str">
        <f t="shared" si="545"/>
        <v>-</v>
      </c>
      <c r="AF1137" s="91" t="str">
        <f t="shared" si="545"/>
        <v>-</v>
      </c>
      <c r="AG1137" s="91" t="str">
        <f t="shared" si="545"/>
        <v>-</v>
      </c>
      <c r="AH1137" s="91" t="str">
        <f t="shared" si="545"/>
        <v>-</v>
      </c>
      <c r="AI1137" s="91" t="str">
        <f t="shared" si="545"/>
        <v>-</v>
      </c>
      <c r="AJ1137" s="91" t="str">
        <f t="shared" si="545"/>
        <v>-</v>
      </c>
      <c r="AK1137" s="91" t="str">
        <f t="shared" si="545"/>
        <v>-</v>
      </c>
      <c r="AL1137" s="91" t="str">
        <f t="shared" si="545"/>
        <v>-</v>
      </c>
      <c r="AM1137" s="91" t="str">
        <f t="shared" si="545"/>
        <v>-</v>
      </c>
    </row>
    <row r="1138" spans="1:39">
      <c r="A1138" s="58" t="str">
        <f t="shared" ref="A1138:D1157" si="546">A524</f>
        <v/>
      </c>
      <c r="B1138" s="120" t="str">
        <f t="shared" si="546"/>
        <v/>
      </c>
      <c r="C1138" s="86" t="str">
        <f t="shared" si="546"/>
        <v/>
      </c>
      <c r="D1138" s="87" t="str">
        <f t="shared" si="546"/>
        <v/>
      </c>
      <c r="E1138" s="91" t="str">
        <f t="shared" ref="E1138:AM1138" si="547">IFERROR(RANK(E524,E$4:E$610,),"-")</f>
        <v>-</v>
      </c>
      <c r="F1138" s="91" t="str">
        <f t="shared" si="547"/>
        <v>-</v>
      </c>
      <c r="G1138" s="91" t="str">
        <f t="shared" si="547"/>
        <v>-</v>
      </c>
      <c r="H1138" s="91" t="str">
        <f t="shared" si="547"/>
        <v>-</v>
      </c>
      <c r="I1138" s="91" t="str">
        <f t="shared" si="547"/>
        <v>-</v>
      </c>
      <c r="J1138" s="91" t="str">
        <f t="shared" si="547"/>
        <v>-</v>
      </c>
      <c r="K1138" s="91" t="str">
        <f t="shared" si="547"/>
        <v>-</v>
      </c>
      <c r="L1138" s="91" t="str">
        <f t="shared" si="547"/>
        <v>-</v>
      </c>
      <c r="M1138" s="91" t="str">
        <f t="shared" si="547"/>
        <v>-</v>
      </c>
      <c r="N1138" s="91" t="str">
        <f t="shared" si="547"/>
        <v>-</v>
      </c>
      <c r="O1138" s="91" t="str">
        <f t="shared" si="547"/>
        <v>-</v>
      </c>
      <c r="P1138" s="91" t="str">
        <f t="shared" si="547"/>
        <v>-</v>
      </c>
      <c r="Q1138" s="91" t="str">
        <f t="shared" si="547"/>
        <v>-</v>
      </c>
      <c r="R1138" s="91" t="str">
        <f t="shared" si="547"/>
        <v>-</v>
      </c>
      <c r="S1138" s="91" t="str">
        <f t="shared" si="547"/>
        <v>-</v>
      </c>
      <c r="T1138" s="91" t="str">
        <f t="shared" si="547"/>
        <v>-</v>
      </c>
      <c r="U1138" s="91" t="str">
        <f t="shared" si="547"/>
        <v>-</v>
      </c>
      <c r="V1138" s="91" t="str">
        <f t="shared" si="547"/>
        <v>-</v>
      </c>
      <c r="W1138" s="91" t="str">
        <f t="shared" si="547"/>
        <v>-</v>
      </c>
      <c r="X1138" s="91" t="str">
        <f t="shared" si="547"/>
        <v>-</v>
      </c>
      <c r="Y1138" s="91" t="str">
        <f t="shared" si="547"/>
        <v>-</v>
      </c>
      <c r="Z1138" s="91" t="str">
        <f t="shared" si="547"/>
        <v>-</v>
      </c>
      <c r="AA1138" s="91" t="str">
        <f t="shared" si="547"/>
        <v>-</v>
      </c>
      <c r="AB1138" s="91" t="str">
        <f t="shared" si="547"/>
        <v>-</v>
      </c>
      <c r="AC1138" s="91" t="str">
        <f t="shared" si="547"/>
        <v>-</v>
      </c>
      <c r="AD1138" s="91" t="str">
        <f t="shared" si="547"/>
        <v>-</v>
      </c>
      <c r="AE1138" s="91" t="str">
        <f t="shared" si="547"/>
        <v>-</v>
      </c>
      <c r="AF1138" s="91" t="str">
        <f t="shared" si="547"/>
        <v>-</v>
      </c>
      <c r="AG1138" s="91" t="str">
        <f t="shared" si="547"/>
        <v>-</v>
      </c>
      <c r="AH1138" s="91" t="str">
        <f t="shared" si="547"/>
        <v>-</v>
      </c>
      <c r="AI1138" s="91" t="str">
        <f t="shared" si="547"/>
        <v>-</v>
      </c>
      <c r="AJ1138" s="91" t="str">
        <f t="shared" si="547"/>
        <v>-</v>
      </c>
      <c r="AK1138" s="91" t="str">
        <f t="shared" si="547"/>
        <v>-</v>
      </c>
      <c r="AL1138" s="91" t="str">
        <f t="shared" si="547"/>
        <v>-</v>
      </c>
      <c r="AM1138" s="91" t="str">
        <f t="shared" si="547"/>
        <v>-</v>
      </c>
    </row>
    <row r="1139" spans="1:39">
      <c r="A1139" s="58" t="str">
        <f t="shared" si="546"/>
        <v/>
      </c>
      <c r="B1139" s="120" t="str">
        <f t="shared" si="546"/>
        <v/>
      </c>
      <c r="C1139" s="86" t="str">
        <f t="shared" si="546"/>
        <v/>
      </c>
      <c r="D1139" s="87" t="str">
        <f t="shared" si="546"/>
        <v/>
      </c>
      <c r="E1139" s="91" t="str">
        <f t="shared" ref="E1139:AM1139" si="548">IFERROR(RANK(E525,E$4:E$610,),"-")</f>
        <v>-</v>
      </c>
      <c r="F1139" s="91" t="str">
        <f t="shared" si="548"/>
        <v>-</v>
      </c>
      <c r="G1139" s="91" t="str">
        <f t="shared" si="548"/>
        <v>-</v>
      </c>
      <c r="H1139" s="91" t="str">
        <f t="shared" si="548"/>
        <v>-</v>
      </c>
      <c r="I1139" s="91" t="str">
        <f t="shared" si="548"/>
        <v>-</v>
      </c>
      <c r="J1139" s="91" t="str">
        <f t="shared" si="548"/>
        <v>-</v>
      </c>
      <c r="K1139" s="91" t="str">
        <f t="shared" si="548"/>
        <v>-</v>
      </c>
      <c r="L1139" s="91" t="str">
        <f t="shared" si="548"/>
        <v>-</v>
      </c>
      <c r="M1139" s="91" t="str">
        <f t="shared" si="548"/>
        <v>-</v>
      </c>
      <c r="N1139" s="91" t="str">
        <f t="shared" si="548"/>
        <v>-</v>
      </c>
      <c r="O1139" s="91" t="str">
        <f t="shared" si="548"/>
        <v>-</v>
      </c>
      <c r="P1139" s="91" t="str">
        <f t="shared" si="548"/>
        <v>-</v>
      </c>
      <c r="Q1139" s="91" t="str">
        <f t="shared" si="548"/>
        <v>-</v>
      </c>
      <c r="R1139" s="91" t="str">
        <f t="shared" si="548"/>
        <v>-</v>
      </c>
      <c r="S1139" s="91" t="str">
        <f t="shared" si="548"/>
        <v>-</v>
      </c>
      <c r="T1139" s="91" t="str">
        <f t="shared" si="548"/>
        <v>-</v>
      </c>
      <c r="U1139" s="91" t="str">
        <f t="shared" si="548"/>
        <v>-</v>
      </c>
      <c r="V1139" s="91" t="str">
        <f t="shared" si="548"/>
        <v>-</v>
      </c>
      <c r="W1139" s="91" t="str">
        <f t="shared" si="548"/>
        <v>-</v>
      </c>
      <c r="X1139" s="91" t="str">
        <f t="shared" si="548"/>
        <v>-</v>
      </c>
      <c r="Y1139" s="91" t="str">
        <f t="shared" si="548"/>
        <v>-</v>
      </c>
      <c r="Z1139" s="91" t="str">
        <f t="shared" si="548"/>
        <v>-</v>
      </c>
      <c r="AA1139" s="91" t="str">
        <f t="shared" si="548"/>
        <v>-</v>
      </c>
      <c r="AB1139" s="91" t="str">
        <f t="shared" si="548"/>
        <v>-</v>
      </c>
      <c r="AC1139" s="91" t="str">
        <f t="shared" si="548"/>
        <v>-</v>
      </c>
      <c r="AD1139" s="91" t="str">
        <f t="shared" si="548"/>
        <v>-</v>
      </c>
      <c r="AE1139" s="91" t="str">
        <f t="shared" si="548"/>
        <v>-</v>
      </c>
      <c r="AF1139" s="91" t="str">
        <f t="shared" si="548"/>
        <v>-</v>
      </c>
      <c r="AG1139" s="91" t="str">
        <f t="shared" si="548"/>
        <v>-</v>
      </c>
      <c r="AH1139" s="91" t="str">
        <f t="shared" si="548"/>
        <v>-</v>
      </c>
      <c r="AI1139" s="91" t="str">
        <f t="shared" si="548"/>
        <v>-</v>
      </c>
      <c r="AJ1139" s="91" t="str">
        <f t="shared" si="548"/>
        <v>-</v>
      </c>
      <c r="AK1139" s="91" t="str">
        <f t="shared" si="548"/>
        <v>-</v>
      </c>
      <c r="AL1139" s="91" t="str">
        <f t="shared" si="548"/>
        <v>-</v>
      </c>
      <c r="AM1139" s="91" t="str">
        <f t="shared" si="548"/>
        <v>-</v>
      </c>
    </row>
    <row r="1140" spans="1:39">
      <c r="A1140" s="58" t="str">
        <f t="shared" si="546"/>
        <v/>
      </c>
      <c r="B1140" s="120" t="str">
        <f t="shared" si="546"/>
        <v/>
      </c>
      <c r="C1140" s="86" t="str">
        <f t="shared" si="546"/>
        <v/>
      </c>
      <c r="D1140" s="87" t="str">
        <f t="shared" si="546"/>
        <v/>
      </c>
      <c r="E1140" s="91" t="str">
        <f t="shared" ref="E1140:AM1140" si="549">IFERROR(RANK(E526,E$4:E$610,),"-")</f>
        <v>-</v>
      </c>
      <c r="F1140" s="91" t="str">
        <f t="shared" si="549"/>
        <v>-</v>
      </c>
      <c r="G1140" s="91" t="str">
        <f t="shared" si="549"/>
        <v>-</v>
      </c>
      <c r="H1140" s="91" t="str">
        <f t="shared" si="549"/>
        <v>-</v>
      </c>
      <c r="I1140" s="91" t="str">
        <f t="shared" si="549"/>
        <v>-</v>
      </c>
      <c r="J1140" s="91" t="str">
        <f t="shared" si="549"/>
        <v>-</v>
      </c>
      <c r="K1140" s="91" t="str">
        <f t="shared" si="549"/>
        <v>-</v>
      </c>
      <c r="L1140" s="91" t="str">
        <f t="shared" si="549"/>
        <v>-</v>
      </c>
      <c r="M1140" s="91" t="str">
        <f t="shared" si="549"/>
        <v>-</v>
      </c>
      <c r="N1140" s="91" t="str">
        <f t="shared" si="549"/>
        <v>-</v>
      </c>
      <c r="O1140" s="91" t="str">
        <f t="shared" si="549"/>
        <v>-</v>
      </c>
      <c r="P1140" s="91" t="str">
        <f t="shared" si="549"/>
        <v>-</v>
      </c>
      <c r="Q1140" s="91" t="str">
        <f t="shared" si="549"/>
        <v>-</v>
      </c>
      <c r="R1140" s="91" t="str">
        <f t="shared" si="549"/>
        <v>-</v>
      </c>
      <c r="S1140" s="91" t="str">
        <f t="shared" si="549"/>
        <v>-</v>
      </c>
      <c r="T1140" s="91" t="str">
        <f t="shared" si="549"/>
        <v>-</v>
      </c>
      <c r="U1140" s="91" t="str">
        <f t="shared" si="549"/>
        <v>-</v>
      </c>
      <c r="V1140" s="91" t="str">
        <f t="shared" si="549"/>
        <v>-</v>
      </c>
      <c r="W1140" s="91" t="str">
        <f t="shared" si="549"/>
        <v>-</v>
      </c>
      <c r="X1140" s="91" t="str">
        <f t="shared" si="549"/>
        <v>-</v>
      </c>
      <c r="Y1140" s="91" t="str">
        <f t="shared" si="549"/>
        <v>-</v>
      </c>
      <c r="Z1140" s="91" t="str">
        <f t="shared" si="549"/>
        <v>-</v>
      </c>
      <c r="AA1140" s="91" t="str">
        <f t="shared" si="549"/>
        <v>-</v>
      </c>
      <c r="AB1140" s="91" t="str">
        <f t="shared" si="549"/>
        <v>-</v>
      </c>
      <c r="AC1140" s="91" t="str">
        <f t="shared" si="549"/>
        <v>-</v>
      </c>
      <c r="AD1140" s="91" t="str">
        <f t="shared" si="549"/>
        <v>-</v>
      </c>
      <c r="AE1140" s="91" t="str">
        <f t="shared" si="549"/>
        <v>-</v>
      </c>
      <c r="AF1140" s="91" t="str">
        <f t="shared" si="549"/>
        <v>-</v>
      </c>
      <c r="AG1140" s="91" t="str">
        <f t="shared" si="549"/>
        <v>-</v>
      </c>
      <c r="AH1140" s="91" t="str">
        <f t="shared" si="549"/>
        <v>-</v>
      </c>
      <c r="AI1140" s="91" t="str">
        <f t="shared" si="549"/>
        <v>-</v>
      </c>
      <c r="AJ1140" s="91" t="str">
        <f t="shared" si="549"/>
        <v>-</v>
      </c>
      <c r="AK1140" s="91" t="str">
        <f t="shared" si="549"/>
        <v>-</v>
      </c>
      <c r="AL1140" s="91" t="str">
        <f t="shared" si="549"/>
        <v>-</v>
      </c>
      <c r="AM1140" s="91" t="str">
        <f t="shared" si="549"/>
        <v>-</v>
      </c>
    </row>
    <row r="1141" spans="1:39">
      <c r="A1141" s="58" t="str">
        <f t="shared" si="546"/>
        <v/>
      </c>
      <c r="B1141" s="120" t="str">
        <f t="shared" si="546"/>
        <v/>
      </c>
      <c r="C1141" s="86" t="str">
        <f t="shared" si="546"/>
        <v/>
      </c>
      <c r="D1141" s="87" t="str">
        <f t="shared" si="546"/>
        <v/>
      </c>
      <c r="E1141" s="91" t="str">
        <f t="shared" ref="E1141:AM1141" si="550">IFERROR(RANK(E527,E$4:E$610,),"-")</f>
        <v>-</v>
      </c>
      <c r="F1141" s="91" t="str">
        <f t="shared" si="550"/>
        <v>-</v>
      </c>
      <c r="G1141" s="91" t="str">
        <f t="shared" si="550"/>
        <v>-</v>
      </c>
      <c r="H1141" s="91" t="str">
        <f t="shared" si="550"/>
        <v>-</v>
      </c>
      <c r="I1141" s="91" t="str">
        <f t="shared" si="550"/>
        <v>-</v>
      </c>
      <c r="J1141" s="91" t="str">
        <f t="shared" si="550"/>
        <v>-</v>
      </c>
      <c r="K1141" s="91" t="str">
        <f t="shared" si="550"/>
        <v>-</v>
      </c>
      <c r="L1141" s="91" t="str">
        <f t="shared" si="550"/>
        <v>-</v>
      </c>
      <c r="M1141" s="91" t="str">
        <f t="shared" si="550"/>
        <v>-</v>
      </c>
      <c r="N1141" s="91" t="str">
        <f t="shared" si="550"/>
        <v>-</v>
      </c>
      <c r="O1141" s="91" t="str">
        <f t="shared" si="550"/>
        <v>-</v>
      </c>
      <c r="P1141" s="91" t="str">
        <f t="shared" si="550"/>
        <v>-</v>
      </c>
      <c r="Q1141" s="91" t="str">
        <f t="shared" si="550"/>
        <v>-</v>
      </c>
      <c r="R1141" s="91" t="str">
        <f t="shared" si="550"/>
        <v>-</v>
      </c>
      <c r="S1141" s="91" t="str">
        <f t="shared" si="550"/>
        <v>-</v>
      </c>
      <c r="T1141" s="91" t="str">
        <f t="shared" si="550"/>
        <v>-</v>
      </c>
      <c r="U1141" s="91" t="str">
        <f t="shared" si="550"/>
        <v>-</v>
      </c>
      <c r="V1141" s="91" t="str">
        <f t="shared" si="550"/>
        <v>-</v>
      </c>
      <c r="W1141" s="91" t="str">
        <f t="shared" si="550"/>
        <v>-</v>
      </c>
      <c r="X1141" s="91" t="str">
        <f t="shared" si="550"/>
        <v>-</v>
      </c>
      <c r="Y1141" s="91" t="str">
        <f t="shared" si="550"/>
        <v>-</v>
      </c>
      <c r="Z1141" s="91" t="str">
        <f t="shared" si="550"/>
        <v>-</v>
      </c>
      <c r="AA1141" s="91" t="str">
        <f t="shared" si="550"/>
        <v>-</v>
      </c>
      <c r="AB1141" s="91" t="str">
        <f t="shared" si="550"/>
        <v>-</v>
      </c>
      <c r="AC1141" s="91" t="str">
        <f t="shared" si="550"/>
        <v>-</v>
      </c>
      <c r="AD1141" s="91" t="str">
        <f t="shared" si="550"/>
        <v>-</v>
      </c>
      <c r="AE1141" s="91" t="str">
        <f t="shared" si="550"/>
        <v>-</v>
      </c>
      <c r="AF1141" s="91" t="str">
        <f t="shared" si="550"/>
        <v>-</v>
      </c>
      <c r="AG1141" s="91" t="str">
        <f t="shared" si="550"/>
        <v>-</v>
      </c>
      <c r="AH1141" s="91" t="str">
        <f t="shared" si="550"/>
        <v>-</v>
      </c>
      <c r="AI1141" s="91" t="str">
        <f t="shared" si="550"/>
        <v>-</v>
      </c>
      <c r="AJ1141" s="91" t="str">
        <f t="shared" si="550"/>
        <v>-</v>
      </c>
      <c r="AK1141" s="91" t="str">
        <f t="shared" si="550"/>
        <v>-</v>
      </c>
      <c r="AL1141" s="91" t="str">
        <f t="shared" si="550"/>
        <v>-</v>
      </c>
      <c r="AM1141" s="91" t="str">
        <f t="shared" si="550"/>
        <v>-</v>
      </c>
    </row>
    <row r="1142" spans="1:39">
      <c r="A1142" s="58" t="str">
        <f t="shared" si="546"/>
        <v/>
      </c>
      <c r="B1142" s="120" t="str">
        <f t="shared" si="546"/>
        <v/>
      </c>
      <c r="C1142" s="86" t="str">
        <f t="shared" si="546"/>
        <v/>
      </c>
      <c r="D1142" s="87" t="str">
        <f t="shared" si="546"/>
        <v/>
      </c>
      <c r="E1142" s="91" t="str">
        <f t="shared" ref="E1142:AM1142" si="551">IFERROR(RANK(E528,E$4:E$610,),"-")</f>
        <v>-</v>
      </c>
      <c r="F1142" s="91" t="str">
        <f t="shared" si="551"/>
        <v>-</v>
      </c>
      <c r="G1142" s="91" t="str">
        <f t="shared" si="551"/>
        <v>-</v>
      </c>
      <c r="H1142" s="91" t="str">
        <f t="shared" si="551"/>
        <v>-</v>
      </c>
      <c r="I1142" s="91" t="str">
        <f t="shared" si="551"/>
        <v>-</v>
      </c>
      <c r="J1142" s="91" t="str">
        <f t="shared" si="551"/>
        <v>-</v>
      </c>
      <c r="K1142" s="91" t="str">
        <f t="shared" si="551"/>
        <v>-</v>
      </c>
      <c r="L1142" s="91" t="str">
        <f t="shared" si="551"/>
        <v>-</v>
      </c>
      <c r="M1142" s="91" t="str">
        <f t="shared" si="551"/>
        <v>-</v>
      </c>
      <c r="N1142" s="91" t="str">
        <f t="shared" si="551"/>
        <v>-</v>
      </c>
      <c r="O1142" s="91" t="str">
        <f t="shared" si="551"/>
        <v>-</v>
      </c>
      <c r="P1142" s="91" t="str">
        <f t="shared" si="551"/>
        <v>-</v>
      </c>
      <c r="Q1142" s="91" t="str">
        <f t="shared" si="551"/>
        <v>-</v>
      </c>
      <c r="R1142" s="91" t="str">
        <f t="shared" si="551"/>
        <v>-</v>
      </c>
      <c r="S1142" s="91" t="str">
        <f t="shared" si="551"/>
        <v>-</v>
      </c>
      <c r="T1142" s="91" t="str">
        <f t="shared" si="551"/>
        <v>-</v>
      </c>
      <c r="U1142" s="91" t="str">
        <f t="shared" si="551"/>
        <v>-</v>
      </c>
      <c r="V1142" s="91" t="str">
        <f t="shared" si="551"/>
        <v>-</v>
      </c>
      <c r="W1142" s="91" t="str">
        <f t="shared" si="551"/>
        <v>-</v>
      </c>
      <c r="X1142" s="91" t="str">
        <f t="shared" si="551"/>
        <v>-</v>
      </c>
      <c r="Y1142" s="91" t="str">
        <f t="shared" si="551"/>
        <v>-</v>
      </c>
      <c r="Z1142" s="91" t="str">
        <f t="shared" si="551"/>
        <v>-</v>
      </c>
      <c r="AA1142" s="91" t="str">
        <f t="shared" si="551"/>
        <v>-</v>
      </c>
      <c r="AB1142" s="91" t="str">
        <f t="shared" si="551"/>
        <v>-</v>
      </c>
      <c r="AC1142" s="91" t="str">
        <f t="shared" si="551"/>
        <v>-</v>
      </c>
      <c r="AD1142" s="91" t="str">
        <f t="shared" si="551"/>
        <v>-</v>
      </c>
      <c r="AE1142" s="91" t="str">
        <f t="shared" si="551"/>
        <v>-</v>
      </c>
      <c r="AF1142" s="91" t="str">
        <f t="shared" si="551"/>
        <v>-</v>
      </c>
      <c r="AG1142" s="91" t="str">
        <f t="shared" si="551"/>
        <v>-</v>
      </c>
      <c r="AH1142" s="91" t="str">
        <f t="shared" si="551"/>
        <v>-</v>
      </c>
      <c r="AI1142" s="91" t="str">
        <f t="shared" si="551"/>
        <v>-</v>
      </c>
      <c r="AJ1142" s="91" t="str">
        <f t="shared" si="551"/>
        <v>-</v>
      </c>
      <c r="AK1142" s="91" t="str">
        <f t="shared" si="551"/>
        <v>-</v>
      </c>
      <c r="AL1142" s="91" t="str">
        <f t="shared" si="551"/>
        <v>-</v>
      </c>
      <c r="AM1142" s="91" t="str">
        <f t="shared" si="551"/>
        <v>-</v>
      </c>
    </row>
    <row r="1143" spans="1:39">
      <c r="A1143" s="58" t="str">
        <f t="shared" si="546"/>
        <v/>
      </c>
      <c r="B1143" s="120" t="str">
        <f t="shared" si="546"/>
        <v/>
      </c>
      <c r="C1143" s="86" t="str">
        <f t="shared" si="546"/>
        <v/>
      </c>
      <c r="D1143" s="87" t="str">
        <f t="shared" si="546"/>
        <v/>
      </c>
      <c r="E1143" s="91" t="str">
        <f t="shared" ref="E1143:AM1143" si="552">IFERROR(RANK(E529,E$4:E$610,),"-")</f>
        <v>-</v>
      </c>
      <c r="F1143" s="91" t="str">
        <f t="shared" si="552"/>
        <v>-</v>
      </c>
      <c r="G1143" s="91" t="str">
        <f t="shared" si="552"/>
        <v>-</v>
      </c>
      <c r="H1143" s="91" t="str">
        <f t="shared" si="552"/>
        <v>-</v>
      </c>
      <c r="I1143" s="91" t="str">
        <f t="shared" si="552"/>
        <v>-</v>
      </c>
      <c r="J1143" s="91" t="str">
        <f t="shared" si="552"/>
        <v>-</v>
      </c>
      <c r="K1143" s="91" t="str">
        <f t="shared" si="552"/>
        <v>-</v>
      </c>
      <c r="L1143" s="91" t="str">
        <f t="shared" si="552"/>
        <v>-</v>
      </c>
      <c r="M1143" s="91" t="str">
        <f t="shared" si="552"/>
        <v>-</v>
      </c>
      <c r="N1143" s="91" t="str">
        <f t="shared" si="552"/>
        <v>-</v>
      </c>
      <c r="O1143" s="91" t="str">
        <f t="shared" si="552"/>
        <v>-</v>
      </c>
      <c r="P1143" s="91" t="str">
        <f t="shared" si="552"/>
        <v>-</v>
      </c>
      <c r="Q1143" s="91" t="str">
        <f t="shared" si="552"/>
        <v>-</v>
      </c>
      <c r="R1143" s="91" t="str">
        <f t="shared" si="552"/>
        <v>-</v>
      </c>
      <c r="S1143" s="91" t="str">
        <f t="shared" si="552"/>
        <v>-</v>
      </c>
      <c r="T1143" s="91" t="str">
        <f t="shared" si="552"/>
        <v>-</v>
      </c>
      <c r="U1143" s="91" t="str">
        <f t="shared" si="552"/>
        <v>-</v>
      </c>
      <c r="V1143" s="91" t="str">
        <f t="shared" si="552"/>
        <v>-</v>
      </c>
      <c r="W1143" s="91" t="str">
        <f t="shared" si="552"/>
        <v>-</v>
      </c>
      <c r="X1143" s="91" t="str">
        <f t="shared" si="552"/>
        <v>-</v>
      </c>
      <c r="Y1143" s="91" t="str">
        <f t="shared" si="552"/>
        <v>-</v>
      </c>
      <c r="Z1143" s="91" t="str">
        <f t="shared" si="552"/>
        <v>-</v>
      </c>
      <c r="AA1143" s="91" t="str">
        <f t="shared" si="552"/>
        <v>-</v>
      </c>
      <c r="AB1143" s="91" t="str">
        <f t="shared" si="552"/>
        <v>-</v>
      </c>
      <c r="AC1143" s="91" t="str">
        <f t="shared" si="552"/>
        <v>-</v>
      </c>
      <c r="AD1143" s="91" t="str">
        <f t="shared" si="552"/>
        <v>-</v>
      </c>
      <c r="AE1143" s="91" t="str">
        <f t="shared" si="552"/>
        <v>-</v>
      </c>
      <c r="AF1143" s="91" t="str">
        <f t="shared" si="552"/>
        <v>-</v>
      </c>
      <c r="AG1143" s="91" t="str">
        <f t="shared" si="552"/>
        <v>-</v>
      </c>
      <c r="AH1143" s="91" t="str">
        <f t="shared" si="552"/>
        <v>-</v>
      </c>
      <c r="AI1143" s="91" t="str">
        <f t="shared" si="552"/>
        <v>-</v>
      </c>
      <c r="AJ1143" s="91" t="str">
        <f t="shared" si="552"/>
        <v>-</v>
      </c>
      <c r="AK1143" s="91" t="str">
        <f t="shared" si="552"/>
        <v>-</v>
      </c>
      <c r="AL1143" s="91" t="str">
        <f t="shared" si="552"/>
        <v>-</v>
      </c>
      <c r="AM1143" s="91" t="str">
        <f t="shared" si="552"/>
        <v>-</v>
      </c>
    </row>
    <row r="1144" spans="1:39">
      <c r="A1144" s="58" t="str">
        <f t="shared" si="546"/>
        <v/>
      </c>
      <c r="B1144" s="120" t="str">
        <f t="shared" si="546"/>
        <v/>
      </c>
      <c r="C1144" s="86" t="str">
        <f t="shared" si="546"/>
        <v/>
      </c>
      <c r="D1144" s="87" t="str">
        <f t="shared" si="546"/>
        <v/>
      </c>
      <c r="E1144" s="91" t="str">
        <f t="shared" ref="E1144:AM1144" si="553">IFERROR(RANK(E530,E$4:E$610,),"-")</f>
        <v>-</v>
      </c>
      <c r="F1144" s="91" t="str">
        <f t="shared" si="553"/>
        <v>-</v>
      </c>
      <c r="G1144" s="91" t="str">
        <f t="shared" si="553"/>
        <v>-</v>
      </c>
      <c r="H1144" s="91" t="str">
        <f t="shared" si="553"/>
        <v>-</v>
      </c>
      <c r="I1144" s="91" t="str">
        <f t="shared" si="553"/>
        <v>-</v>
      </c>
      <c r="J1144" s="91" t="str">
        <f t="shared" si="553"/>
        <v>-</v>
      </c>
      <c r="K1144" s="91" t="str">
        <f t="shared" si="553"/>
        <v>-</v>
      </c>
      <c r="L1144" s="91" t="str">
        <f t="shared" si="553"/>
        <v>-</v>
      </c>
      <c r="M1144" s="91" t="str">
        <f t="shared" si="553"/>
        <v>-</v>
      </c>
      <c r="N1144" s="91" t="str">
        <f t="shared" si="553"/>
        <v>-</v>
      </c>
      <c r="O1144" s="91" t="str">
        <f t="shared" si="553"/>
        <v>-</v>
      </c>
      <c r="P1144" s="91" t="str">
        <f t="shared" si="553"/>
        <v>-</v>
      </c>
      <c r="Q1144" s="91" t="str">
        <f t="shared" si="553"/>
        <v>-</v>
      </c>
      <c r="R1144" s="91" t="str">
        <f t="shared" si="553"/>
        <v>-</v>
      </c>
      <c r="S1144" s="91" t="str">
        <f t="shared" si="553"/>
        <v>-</v>
      </c>
      <c r="T1144" s="91" t="str">
        <f t="shared" si="553"/>
        <v>-</v>
      </c>
      <c r="U1144" s="91" t="str">
        <f t="shared" si="553"/>
        <v>-</v>
      </c>
      <c r="V1144" s="91" t="str">
        <f t="shared" si="553"/>
        <v>-</v>
      </c>
      <c r="W1144" s="91" t="str">
        <f t="shared" si="553"/>
        <v>-</v>
      </c>
      <c r="X1144" s="91" t="str">
        <f t="shared" si="553"/>
        <v>-</v>
      </c>
      <c r="Y1144" s="91" t="str">
        <f t="shared" si="553"/>
        <v>-</v>
      </c>
      <c r="Z1144" s="91" t="str">
        <f t="shared" si="553"/>
        <v>-</v>
      </c>
      <c r="AA1144" s="91" t="str">
        <f t="shared" si="553"/>
        <v>-</v>
      </c>
      <c r="AB1144" s="91" t="str">
        <f t="shared" si="553"/>
        <v>-</v>
      </c>
      <c r="AC1144" s="91" t="str">
        <f t="shared" si="553"/>
        <v>-</v>
      </c>
      <c r="AD1144" s="91" t="str">
        <f t="shared" si="553"/>
        <v>-</v>
      </c>
      <c r="AE1144" s="91" t="str">
        <f t="shared" si="553"/>
        <v>-</v>
      </c>
      <c r="AF1144" s="91" t="str">
        <f t="shared" si="553"/>
        <v>-</v>
      </c>
      <c r="AG1144" s="91" t="str">
        <f t="shared" si="553"/>
        <v>-</v>
      </c>
      <c r="AH1144" s="91" t="str">
        <f t="shared" si="553"/>
        <v>-</v>
      </c>
      <c r="AI1144" s="91" t="str">
        <f t="shared" si="553"/>
        <v>-</v>
      </c>
      <c r="AJ1144" s="91" t="str">
        <f t="shared" si="553"/>
        <v>-</v>
      </c>
      <c r="AK1144" s="91" t="str">
        <f t="shared" si="553"/>
        <v>-</v>
      </c>
      <c r="AL1144" s="91" t="str">
        <f t="shared" si="553"/>
        <v>-</v>
      </c>
      <c r="AM1144" s="91" t="str">
        <f t="shared" si="553"/>
        <v>-</v>
      </c>
    </row>
    <row r="1145" spans="1:39">
      <c r="A1145" s="58" t="str">
        <f t="shared" si="546"/>
        <v/>
      </c>
      <c r="B1145" s="120" t="str">
        <f t="shared" si="546"/>
        <v/>
      </c>
      <c r="C1145" s="86" t="str">
        <f t="shared" si="546"/>
        <v/>
      </c>
      <c r="D1145" s="87" t="str">
        <f t="shared" si="546"/>
        <v/>
      </c>
      <c r="E1145" s="91" t="str">
        <f t="shared" ref="E1145:AM1145" si="554">IFERROR(RANK(E531,E$4:E$610,),"-")</f>
        <v>-</v>
      </c>
      <c r="F1145" s="91" t="str">
        <f t="shared" si="554"/>
        <v>-</v>
      </c>
      <c r="G1145" s="91" t="str">
        <f t="shared" si="554"/>
        <v>-</v>
      </c>
      <c r="H1145" s="91" t="str">
        <f t="shared" si="554"/>
        <v>-</v>
      </c>
      <c r="I1145" s="91" t="str">
        <f t="shared" si="554"/>
        <v>-</v>
      </c>
      <c r="J1145" s="91" t="str">
        <f t="shared" si="554"/>
        <v>-</v>
      </c>
      <c r="K1145" s="91" t="str">
        <f t="shared" si="554"/>
        <v>-</v>
      </c>
      <c r="L1145" s="91" t="str">
        <f t="shared" si="554"/>
        <v>-</v>
      </c>
      <c r="M1145" s="91" t="str">
        <f t="shared" si="554"/>
        <v>-</v>
      </c>
      <c r="N1145" s="91" t="str">
        <f t="shared" si="554"/>
        <v>-</v>
      </c>
      <c r="O1145" s="91" t="str">
        <f t="shared" si="554"/>
        <v>-</v>
      </c>
      <c r="P1145" s="91" t="str">
        <f t="shared" si="554"/>
        <v>-</v>
      </c>
      <c r="Q1145" s="91" t="str">
        <f t="shared" si="554"/>
        <v>-</v>
      </c>
      <c r="R1145" s="91" t="str">
        <f t="shared" si="554"/>
        <v>-</v>
      </c>
      <c r="S1145" s="91" t="str">
        <f t="shared" si="554"/>
        <v>-</v>
      </c>
      <c r="T1145" s="91" t="str">
        <f t="shared" si="554"/>
        <v>-</v>
      </c>
      <c r="U1145" s="91" t="str">
        <f t="shared" si="554"/>
        <v>-</v>
      </c>
      <c r="V1145" s="91" t="str">
        <f t="shared" si="554"/>
        <v>-</v>
      </c>
      <c r="W1145" s="91" t="str">
        <f t="shared" si="554"/>
        <v>-</v>
      </c>
      <c r="X1145" s="91" t="str">
        <f t="shared" si="554"/>
        <v>-</v>
      </c>
      <c r="Y1145" s="91" t="str">
        <f t="shared" si="554"/>
        <v>-</v>
      </c>
      <c r="Z1145" s="91" t="str">
        <f t="shared" si="554"/>
        <v>-</v>
      </c>
      <c r="AA1145" s="91" t="str">
        <f t="shared" si="554"/>
        <v>-</v>
      </c>
      <c r="AB1145" s="91" t="str">
        <f t="shared" si="554"/>
        <v>-</v>
      </c>
      <c r="AC1145" s="91" t="str">
        <f t="shared" si="554"/>
        <v>-</v>
      </c>
      <c r="AD1145" s="91" t="str">
        <f t="shared" si="554"/>
        <v>-</v>
      </c>
      <c r="AE1145" s="91" t="str">
        <f t="shared" si="554"/>
        <v>-</v>
      </c>
      <c r="AF1145" s="91" t="str">
        <f t="shared" si="554"/>
        <v>-</v>
      </c>
      <c r="AG1145" s="91" t="str">
        <f t="shared" si="554"/>
        <v>-</v>
      </c>
      <c r="AH1145" s="91" t="str">
        <f t="shared" si="554"/>
        <v>-</v>
      </c>
      <c r="AI1145" s="91" t="str">
        <f t="shared" si="554"/>
        <v>-</v>
      </c>
      <c r="AJ1145" s="91" t="str">
        <f t="shared" si="554"/>
        <v>-</v>
      </c>
      <c r="AK1145" s="91" t="str">
        <f t="shared" si="554"/>
        <v>-</v>
      </c>
      <c r="AL1145" s="91" t="str">
        <f t="shared" si="554"/>
        <v>-</v>
      </c>
      <c r="AM1145" s="91" t="str">
        <f t="shared" si="554"/>
        <v>-</v>
      </c>
    </row>
    <row r="1146" spans="1:39">
      <c r="A1146" s="58" t="str">
        <f t="shared" si="546"/>
        <v/>
      </c>
      <c r="B1146" s="120" t="str">
        <f t="shared" si="546"/>
        <v/>
      </c>
      <c r="C1146" s="86" t="str">
        <f t="shared" si="546"/>
        <v/>
      </c>
      <c r="D1146" s="87" t="str">
        <f t="shared" si="546"/>
        <v/>
      </c>
      <c r="E1146" s="91" t="str">
        <f t="shared" ref="E1146:AM1146" si="555">IFERROR(RANK(E532,E$4:E$610,),"-")</f>
        <v>-</v>
      </c>
      <c r="F1146" s="91" t="str">
        <f t="shared" si="555"/>
        <v>-</v>
      </c>
      <c r="G1146" s="91" t="str">
        <f t="shared" si="555"/>
        <v>-</v>
      </c>
      <c r="H1146" s="91" t="str">
        <f t="shared" si="555"/>
        <v>-</v>
      </c>
      <c r="I1146" s="91" t="str">
        <f t="shared" si="555"/>
        <v>-</v>
      </c>
      <c r="J1146" s="91" t="str">
        <f t="shared" si="555"/>
        <v>-</v>
      </c>
      <c r="K1146" s="91" t="str">
        <f t="shared" si="555"/>
        <v>-</v>
      </c>
      <c r="L1146" s="91" t="str">
        <f t="shared" si="555"/>
        <v>-</v>
      </c>
      <c r="M1146" s="91" t="str">
        <f t="shared" si="555"/>
        <v>-</v>
      </c>
      <c r="N1146" s="91" t="str">
        <f t="shared" si="555"/>
        <v>-</v>
      </c>
      <c r="O1146" s="91" t="str">
        <f t="shared" si="555"/>
        <v>-</v>
      </c>
      <c r="P1146" s="91" t="str">
        <f t="shared" si="555"/>
        <v>-</v>
      </c>
      <c r="Q1146" s="91" t="str">
        <f t="shared" si="555"/>
        <v>-</v>
      </c>
      <c r="R1146" s="91" t="str">
        <f t="shared" si="555"/>
        <v>-</v>
      </c>
      <c r="S1146" s="91" t="str">
        <f t="shared" si="555"/>
        <v>-</v>
      </c>
      <c r="T1146" s="91" t="str">
        <f t="shared" si="555"/>
        <v>-</v>
      </c>
      <c r="U1146" s="91" t="str">
        <f t="shared" si="555"/>
        <v>-</v>
      </c>
      <c r="V1146" s="91" t="str">
        <f t="shared" si="555"/>
        <v>-</v>
      </c>
      <c r="W1146" s="91" t="str">
        <f t="shared" si="555"/>
        <v>-</v>
      </c>
      <c r="X1146" s="91" t="str">
        <f t="shared" si="555"/>
        <v>-</v>
      </c>
      <c r="Y1146" s="91" t="str">
        <f t="shared" si="555"/>
        <v>-</v>
      </c>
      <c r="Z1146" s="91" t="str">
        <f t="shared" si="555"/>
        <v>-</v>
      </c>
      <c r="AA1146" s="91" t="str">
        <f t="shared" si="555"/>
        <v>-</v>
      </c>
      <c r="AB1146" s="91" t="str">
        <f t="shared" si="555"/>
        <v>-</v>
      </c>
      <c r="AC1146" s="91" t="str">
        <f t="shared" si="555"/>
        <v>-</v>
      </c>
      <c r="AD1146" s="91" t="str">
        <f t="shared" si="555"/>
        <v>-</v>
      </c>
      <c r="AE1146" s="91" t="str">
        <f t="shared" si="555"/>
        <v>-</v>
      </c>
      <c r="AF1146" s="91" t="str">
        <f t="shared" si="555"/>
        <v>-</v>
      </c>
      <c r="AG1146" s="91" t="str">
        <f t="shared" si="555"/>
        <v>-</v>
      </c>
      <c r="AH1146" s="91" t="str">
        <f t="shared" si="555"/>
        <v>-</v>
      </c>
      <c r="AI1146" s="91" t="str">
        <f t="shared" si="555"/>
        <v>-</v>
      </c>
      <c r="AJ1146" s="91" t="str">
        <f t="shared" si="555"/>
        <v>-</v>
      </c>
      <c r="AK1146" s="91" t="str">
        <f t="shared" si="555"/>
        <v>-</v>
      </c>
      <c r="AL1146" s="91" t="str">
        <f t="shared" si="555"/>
        <v>-</v>
      </c>
      <c r="AM1146" s="91" t="str">
        <f t="shared" si="555"/>
        <v>-</v>
      </c>
    </row>
    <row r="1147" spans="1:39">
      <c r="A1147" s="58" t="str">
        <f t="shared" si="546"/>
        <v/>
      </c>
      <c r="B1147" s="120" t="str">
        <f t="shared" si="546"/>
        <v/>
      </c>
      <c r="C1147" s="86" t="str">
        <f t="shared" si="546"/>
        <v/>
      </c>
      <c r="D1147" s="87" t="str">
        <f t="shared" si="546"/>
        <v/>
      </c>
      <c r="E1147" s="91" t="str">
        <f t="shared" ref="E1147:AM1147" si="556">IFERROR(RANK(E533,E$4:E$610,),"-")</f>
        <v>-</v>
      </c>
      <c r="F1147" s="91" t="str">
        <f t="shared" si="556"/>
        <v>-</v>
      </c>
      <c r="G1147" s="91" t="str">
        <f t="shared" si="556"/>
        <v>-</v>
      </c>
      <c r="H1147" s="91" t="str">
        <f t="shared" si="556"/>
        <v>-</v>
      </c>
      <c r="I1147" s="91" t="str">
        <f t="shared" si="556"/>
        <v>-</v>
      </c>
      <c r="J1147" s="91" t="str">
        <f t="shared" si="556"/>
        <v>-</v>
      </c>
      <c r="K1147" s="91" t="str">
        <f t="shared" si="556"/>
        <v>-</v>
      </c>
      <c r="L1147" s="91" t="str">
        <f t="shared" si="556"/>
        <v>-</v>
      </c>
      <c r="M1147" s="91" t="str">
        <f t="shared" si="556"/>
        <v>-</v>
      </c>
      <c r="N1147" s="91" t="str">
        <f t="shared" si="556"/>
        <v>-</v>
      </c>
      <c r="O1147" s="91" t="str">
        <f t="shared" si="556"/>
        <v>-</v>
      </c>
      <c r="P1147" s="91" t="str">
        <f t="shared" si="556"/>
        <v>-</v>
      </c>
      <c r="Q1147" s="91" t="str">
        <f t="shared" si="556"/>
        <v>-</v>
      </c>
      <c r="R1147" s="91" t="str">
        <f t="shared" si="556"/>
        <v>-</v>
      </c>
      <c r="S1147" s="91" t="str">
        <f t="shared" si="556"/>
        <v>-</v>
      </c>
      <c r="T1147" s="91" t="str">
        <f t="shared" si="556"/>
        <v>-</v>
      </c>
      <c r="U1147" s="91" t="str">
        <f t="shared" si="556"/>
        <v>-</v>
      </c>
      <c r="V1147" s="91" t="str">
        <f t="shared" si="556"/>
        <v>-</v>
      </c>
      <c r="W1147" s="91" t="str">
        <f t="shared" si="556"/>
        <v>-</v>
      </c>
      <c r="X1147" s="91" t="str">
        <f t="shared" si="556"/>
        <v>-</v>
      </c>
      <c r="Y1147" s="91" t="str">
        <f t="shared" si="556"/>
        <v>-</v>
      </c>
      <c r="Z1147" s="91" t="str">
        <f t="shared" si="556"/>
        <v>-</v>
      </c>
      <c r="AA1147" s="91" t="str">
        <f t="shared" si="556"/>
        <v>-</v>
      </c>
      <c r="AB1147" s="91" t="str">
        <f t="shared" si="556"/>
        <v>-</v>
      </c>
      <c r="AC1147" s="91" t="str">
        <f t="shared" si="556"/>
        <v>-</v>
      </c>
      <c r="AD1147" s="91" t="str">
        <f t="shared" si="556"/>
        <v>-</v>
      </c>
      <c r="AE1147" s="91" t="str">
        <f t="shared" si="556"/>
        <v>-</v>
      </c>
      <c r="AF1147" s="91" t="str">
        <f t="shared" si="556"/>
        <v>-</v>
      </c>
      <c r="AG1147" s="91" t="str">
        <f t="shared" si="556"/>
        <v>-</v>
      </c>
      <c r="AH1147" s="91" t="str">
        <f t="shared" si="556"/>
        <v>-</v>
      </c>
      <c r="AI1147" s="91" t="str">
        <f t="shared" si="556"/>
        <v>-</v>
      </c>
      <c r="AJ1147" s="91" t="str">
        <f t="shared" si="556"/>
        <v>-</v>
      </c>
      <c r="AK1147" s="91" t="str">
        <f t="shared" si="556"/>
        <v>-</v>
      </c>
      <c r="AL1147" s="91" t="str">
        <f t="shared" si="556"/>
        <v>-</v>
      </c>
      <c r="AM1147" s="91" t="str">
        <f t="shared" si="556"/>
        <v>-</v>
      </c>
    </row>
    <row r="1148" spans="1:39">
      <c r="A1148" s="58" t="str">
        <f t="shared" si="546"/>
        <v/>
      </c>
      <c r="B1148" s="120" t="str">
        <f t="shared" si="546"/>
        <v/>
      </c>
      <c r="C1148" s="86" t="str">
        <f t="shared" si="546"/>
        <v/>
      </c>
      <c r="D1148" s="87" t="str">
        <f t="shared" si="546"/>
        <v/>
      </c>
      <c r="E1148" s="91" t="str">
        <f t="shared" ref="E1148:AM1148" si="557">IFERROR(RANK(E534,E$4:E$610,),"-")</f>
        <v>-</v>
      </c>
      <c r="F1148" s="91" t="str">
        <f t="shared" si="557"/>
        <v>-</v>
      </c>
      <c r="G1148" s="91" t="str">
        <f t="shared" si="557"/>
        <v>-</v>
      </c>
      <c r="H1148" s="91" t="str">
        <f t="shared" si="557"/>
        <v>-</v>
      </c>
      <c r="I1148" s="91" t="str">
        <f t="shared" si="557"/>
        <v>-</v>
      </c>
      <c r="J1148" s="91" t="str">
        <f t="shared" si="557"/>
        <v>-</v>
      </c>
      <c r="K1148" s="91" t="str">
        <f t="shared" si="557"/>
        <v>-</v>
      </c>
      <c r="L1148" s="91" t="str">
        <f t="shared" si="557"/>
        <v>-</v>
      </c>
      <c r="M1148" s="91" t="str">
        <f t="shared" si="557"/>
        <v>-</v>
      </c>
      <c r="N1148" s="91" t="str">
        <f t="shared" si="557"/>
        <v>-</v>
      </c>
      <c r="O1148" s="91" t="str">
        <f t="shared" si="557"/>
        <v>-</v>
      </c>
      <c r="P1148" s="91" t="str">
        <f t="shared" si="557"/>
        <v>-</v>
      </c>
      <c r="Q1148" s="91" t="str">
        <f t="shared" si="557"/>
        <v>-</v>
      </c>
      <c r="R1148" s="91" t="str">
        <f t="shared" si="557"/>
        <v>-</v>
      </c>
      <c r="S1148" s="91" t="str">
        <f t="shared" si="557"/>
        <v>-</v>
      </c>
      <c r="T1148" s="91" t="str">
        <f t="shared" si="557"/>
        <v>-</v>
      </c>
      <c r="U1148" s="91" t="str">
        <f t="shared" si="557"/>
        <v>-</v>
      </c>
      <c r="V1148" s="91" t="str">
        <f t="shared" si="557"/>
        <v>-</v>
      </c>
      <c r="W1148" s="91" t="str">
        <f t="shared" si="557"/>
        <v>-</v>
      </c>
      <c r="X1148" s="91" t="str">
        <f t="shared" si="557"/>
        <v>-</v>
      </c>
      <c r="Y1148" s="91" t="str">
        <f t="shared" si="557"/>
        <v>-</v>
      </c>
      <c r="Z1148" s="91" t="str">
        <f t="shared" si="557"/>
        <v>-</v>
      </c>
      <c r="AA1148" s="91" t="str">
        <f t="shared" si="557"/>
        <v>-</v>
      </c>
      <c r="AB1148" s="91" t="str">
        <f t="shared" si="557"/>
        <v>-</v>
      </c>
      <c r="AC1148" s="91" t="str">
        <f t="shared" si="557"/>
        <v>-</v>
      </c>
      <c r="AD1148" s="91" t="str">
        <f t="shared" si="557"/>
        <v>-</v>
      </c>
      <c r="AE1148" s="91" t="str">
        <f t="shared" si="557"/>
        <v>-</v>
      </c>
      <c r="AF1148" s="91" t="str">
        <f t="shared" si="557"/>
        <v>-</v>
      </c>
      <c r="AG1148" s="91" t="str">
        <f t="shared" si="557"/>
        <v>-</v>
      </c>
      <c r="AH1148" s="91" t="str">
        <f t="shared" si="557"/>
        <v>-</v>
      </c>
      <c r="AI1148" s="91" t="str">
        <f t="shared" si="557"/>
        <v>-</v>
      </c>
      <c r="AJ1148" s="91" t="str">
        <f t="shared" si="557"/>
        <v>-</v>
      </c>
      <c r="AK1148" s="91" t="str">
        <f t="shared" si="557"/>
        <v>-</v>
      </c>
      <c r="AL1148" s="91" t="str">
        <f t="shared" si="557"/>
        <v>-</v>
      </c>
      <c r="AM1148" s="91" t="str">
        <f t="shared" si="557"/>
        <v>-</v>
      </c>
    </row>
    <row r="1149" spans="1:39">
      <c r="A1149" s="58" t="str">
        <f t="shared" si="546"/>
        <v/>
      </c>
      <c r="B1149" s="120" t="str">
        <f t="shared" si="546"/>
        <v/>
      </c>
      <c r="C1149" s="86" t="str">
        <f t="shared" si="546"/>
        <v/>
      </c>
      <c r="D1149" s="87" t="str">
        <f t="shared" si="546"/>
        <v/>
      </c>
      <c r="E1149" s="91" t="str">
        <f t="shared" ref="E1149:AM1149" si="558">IFERROR(RANK(E535,E$4:E$610,),"-")</f>
        <v>-</v>
      </c>
      <c r="F1149" s="91" t="str">
        <f t="shared" si="558"/>
        <v>-</v>
      </c>
      <c r="G1149" s="91" t="str">
        <f t="shared" si="558"/>
        <v>-</v>
      </c>
      <c r="H1149" s="91" t="str">
        <f t="shared" si="558"/>
        <v>-</v>
      </c>
      <c r="I1149" s="91" t="str">
        <f t="shared" si="558"/>
        <v>-</v>
      </c>
      <c r="J1149" s="91" t="str">
        <f t="shared" si="558"/>
        <v>-</v>
      </c>
      <c r="K1149" s="91" t="str">
        <f t="shared" si="558"/>
        <v>-</v>
      </c>
      <c r="L1149" s="91" t="str">
        <f t="shared" si="558"/>
        <v>-</v>
      </c>
      <c r="M1149" s="91" t="str">
        <f t="shared" si="558"/>
        <v>-</v>
      </c>
      <c r="N1149" s="91" t="str">
        <f t="shared" si="558"/>
        <v>-</v>
      </c>
      <c r="O1149" s="91" t="str">
        <f t="shared" si="558"/>
        <v>-</v>
      </c>
      <c r="P1149" s="91" t="str">
        <f t="shared" si="558"/>
        <v>-</v>
      </c>
      <c r="Q1149" s="91" t="str">
        <f t="shared" si="558"/>
        <v>-</v>
      </c>
      <c r="R1149" s="91" t="str">
        <f t="shared" si="558"/>
        <v>-</v>
      </c>
      <c r="S1149" s="91" t="str">
        <f t="shared" si="558"/>
        <v>-</v>
      </c>
      <c r="T1149" s="91" t="str">
        <f t="shared" si="558"/>
        <v>-</v>
      </c>
      <c r="U1149" s="91" t="str">
        <f t="shared" si="558"/>
        <v>-</v>
      </c>
      <c r="V1149" s="91" t="str">
        <f t="shared" si="558"/>
        <v>-</v>
      </c>
      <c r="W1149" s="91" t="str">
        <f t="shared" si="558"/>
        <v>-</v>
      </c>
      <c r="X1149" s="91" t="str">
        <f t="shared" si="558"/>
        <v>-</v>
      </c>
      <c r="Y1149" s="91" t="str">
        <f t="shared" si="558"/>
        <v>-</v>
      </c>
      <c r="Z1149" s="91" t="str">
        <f t="shared" si="558"/>
        <v>-</v>
      </c>
      <c r="AA1149" s="91" t="str">
        <f t="shared" si="558"/>
        <v>-</v>
      </c>
      <c r="AB1149" s="91" t="str">
        <f t="shared" si="558"/>
        <v>-</v>
      </c>
      <c r="AC1149" s="91" t="str">
        <f t="shared" si="558"/>
        <v>-</v>
      </c>
      <c r="AD1149" s="91" t="str">
        <f t="shared" si="558"/>
        <v>-</v>
      </c>
      <c r="AE1149" s="91" t="str">
        <f t="shared" si="558"/>
        <v>-</v>
      </c>
      <c r="AF1149" s="91" t="str">
        <f t="shared" si="558"/>
        <v>-</v>
      </c>
      <c r="AG1149" s="91" t="str">
        <f t="shared" si="558"/>
        <v>-</v>
      </c>
      <c r="AH1149" s="91" t="str">
        <f t="shared" si="558"/>
        <v>-</v>
      </c>
      <c r="AI1149" s="91" t="str">
        <f t="shared" si="558"/>
        <v>-</v>
      </c>
      <c r="AJ1149" s="91" t="str">
        <f t="shared" si="558"/>
        <v>-</v>
      </c>
      <c r="AK1149" s="91" t="str">
        <f t="shared" si="558"/>
        <v>-</v>
      </c>
      <c r="AL1149" s="91" t="str">
        <f t="shared" si="558"/>
        <v>-</v>
      </c>
      <c r="AM1149" s="91" t="str">
        <f t="shared" si="558"/>
        <v>-</v>
      </c>
    </row>
    <row r="1150" spans="1:39">
      <c r="A1150" s="58" t="str">
        <f t="shared" si="546"/>
        <v/>
      </c>
      <c r="B1150" s="120" t="str">
        <f t="shared" si="546"/>
        <v/>
      </c>
      <c r="C1150" s="86" t="str">
        <f t="shared" si="546"/>
        <v/>
      </c>
      <c r="D1150" s="87" t="str">
        <f t="shared" si="546"/>
        <v/>
      </c>
      <c r="E1150" s="91" t="str">
        <f t="shared" ref="E1150:AM1150" si="559">IFERROR(RANK(E536,E$4:E$610,),"-")</f>
        <v>-</v>
      </c>
      <c r="F1150" s="91" t="str">
        <f t="shared" si="559"/>
        <v>-</v>
      </c>
      <c r="G1150" s="91" t="str">
        <f t="shared" si="559"/>
        <v>-</v>
      </c>
      <c r="H1150" s="91" t="str">
        <f t="shared" si="559"/>
        <v>-</v>
      </c>
      <c r="I1150" s="91" t="str">
        <f t="shared" si="559"/>
        <v>-</v>
      </c>
      <c r="J1150" s="91" t="str">
        <f t="shared" si="559"/>
        <v>-</v>
      </c>
      <c r="K1150" s="91" t="str">
        <f t="shared" si="559"/>
        <v>-</v>
      </c>
      <c r="L1150" s="91" t="str">
        <f t="shared" si="559"/>
        <v>-</v>
      </c>
      <c r="M1150" s="91" t="str">
        <f t="shared" si="559"/>
        <v>-</v>
      </c>
      <c r="N1150" s="91" t="str">
        <f t="shared" si="559"/>
        <v>-</v>
      </c>
      <c r="O1150" s="91" t="str">
        <f t="shared" si="559"/>
        <v>-</v>
      </c>
      <c r="P1150" s="91" t="str">
        <f t="shared" si="559"/>
        <v>-</v>
      </c>
      <c r="Q1150" s="91" t="str">
        <f t="shared" si="559"/>
        <v>-</v>
      </c>
      <c r="R1150" s="91" t="str">
        <f t="shared" si="559"/>
        <v>-</v>
      </c>
      <c r="S1150" s="91" t="str">
        <f t="shared" si="559"/>
        <v>-</v>
      </c>
      <c r="T1150" s="91" t="str">
        <f t="shared" si="559"/>
        <v>-</v>
      </c>
      <c r="U1150" s="91" t="str">
        <f t="shared" si="559"/>
        <v>-</v>
      </c>
      <c r="V1150" s="91" t="str">
        <f t="shared" si="559"/>
        <v>-</v>
      </c>
      <c r="W1150" s="91" t="str">
        <f t="shared" si="559"/>
        <v>-</v>
      </c>
      <c r="X1150" s="91" t="str">
        <f t="shared" si="559"/>
        <v>-</v>
      </c>
      <c r="Y1150" s="91" t="str">
        <f t="shared" si="559"/>
        <v>-</v>
      </c>
      <c r="Z1150" s="91" t="str">
        <f t="shared" si="559"/>
        <v>-</v>
      </c>
      <c r="AA1150" s="91" t="str">
        <f t="shared" si="559"/>
        <v>-</v>
      </c>
      <c r="AB1150" s="91" t="str">
        <f t="shared" si="559"/>
        <v>-</v>
      </c>
      <c r="AC1150" s="91" t="str">
        <f t="shared" si="559"/>
        <v>-</v>
      </c>
      <c r="AD1150" s="91" t="str">
        <f t="shared" si="559"/>
        <v>-</v>
      </c>
      <c r="AE1150" s="91" t="str">
        <f t="shared" si="559"/>
        <v>-</v>
      </c>
      <c r="AF1150" s="91" t="str">
        <f t="shared" si="559"/>
        <v>-</v>
      </c>
      <c r="AG1150" s="91" t="str">
        <f t="shared" si="559"/>
        <v>-</v>
      </c>
      <c r="AH1150" s="91" t="str">
        <f t="shared" si="559"/>
        <v>-</v>
      </c>
      <c r="AI1150" s="91" t="str">
        <f t="shared" si="559"/>
        <v>-</v>
      </c>
      <c r="AJ1150" s="91" t="str">
        <f t="shared" si="559"/>
        <v>-</v>
      </c>
      <c r="AK1150" s="91" t="str">
        <f t="shared" si="559"/>
        <v>-</v>
      </c>
      <c r="AL1150" s="91" t="str">
        <f t="shared" si="559"/>
        <v>-</v>
      </c>
      <c r="AM1150" s="91" t="str">
        <f t="shared" si="559"/>
        <v>-</v>
      </c>
    </row>
    <row r="1151" spans="1:39">
      <c r="A1151" s="58" t="str">
        <f t="shared" si="546"/>
        <v/>
      </c>
      <c r="B1151" s="120" t="str">
        <f t="shared" si="546"/>
        <v/>
      </c>
      <c r="C1151" s="86" t="str">
        <f t="shared" si="546"/>
        <v/>
      </c>
      <c r="D1151" s="87" t="str">
        <f t="shared" si="546"/>
        <v/>
      </c>
      <c r="E1151" s="91" t="str">
        <f t="shared" ref="E1151:AM1151" si="560">IFERROR(RANK(E537,E$4:E$610,),"-")</f>
        <v>-</v>
      </c>
      <c r="F1151" s="91" t="str">
        <f t="shared" si="560"/>
        <v>-</v>
      </c>
      <c r="G1151" s="91" t="str">
        <f t="shared" si="560"/>
        <v>-</v>
      </c>
      <c r="H1151" s="91" t="str">
        <f t="shared" si="560"/>
        <v>-</v>
      </c>
      <c r="I1151" s="91" t="str">
        <f t="shared" si="560"/>
        <v>-</v>
      </c>
      <c r="J1151" s="91" t="str">
        <f t="shared" si="560"/>
        <v>-</v>
      </c>
      <c r="K1151" s="91" t="str">
        <f t="shared" si="560"/>
        <v>-</v>
      </c>
      <c r="L1151" s="91" t="str">
        <f t="shared" si="560"/>
        <v>-</v>
      </c>
      <c r="M1151" s="91" t="str">
        <f t="shared" si="560"/>
        <v>-</v>
      </c>
      <c r="N1151" s="91" t="str">
        <f t="shared" si="560"/>
        <v>-</v>
      </c>
      <c r="O1151" s="91" t="str">
        <f t="shared" si="560"/>
        <v>-</v>
      </c>
      <c r="P1151" s="91" t="str">
        <f t="shared" si="560"/>
        <v>-</v>
      </c>
      <c r="Q1151" s="91" t="str">
        <f t="shared" si="560"/>
        <v>-</v>
      </c>
      <c r="R1151" s="91" t="str">
        <f t="shared" si="560"/>
        <v>-</v>
      </c>
      <c r="S1151" s="91" t="str">
        <f t="shared" si="560"/>
        <v>-</v>
      </c>
      <c r="T1151" s="91" t="str">
        <f t="shared" si="560"/>
        <v>-</v>
      </c>
      <c r="U1151" s="91" t="str">
        <f t="shared" si="560"/>
        <v>-</v>
      </c>
      <c r="V1151" s="91" t="str">
        <f t="shared" si="560"/>
        <v>-</v>
      </c>
      <c r="W1151" s="91" t="str">
        <f t="shared" si="560"/>
        <v>-</v>
      </c>
      <c r="X1151" s="91" t="str">
        <f t="shared" si="560"/>
        <v>-</v>
      </c>
      <c r="Y1151" s="91" t="str">
        <f t="shared" si="560"/>
        <v>-</v>
      </c>
      <c r="Z1151" s="91" t="str">
        <f t="shared" si="560"/>
        <v>-</v>
      </c>
      <c r="AA1151" s="91" t="str">
        <f t="shared" si="560"/>
        <v>-</v>
      </c>
      <c r="AB1151" s="91" t="str">
        <f t="shared" si="560"/>
        <v>-</v>
      </c>
      <c r="AC1151" s="91" t="str">
        <f t="shared" si="560"/>
        <v>-</v>
      </c>
      <c r="AD1151" s="91" t="str">
        <f t="shared" si="560"/>
        <v>-</v>
      </c>
      <c r="AE1151" s="91" t="str">
        <f t="shared" si="560"/>
        <v>-</v>
      </c>
      <c r="AF1151" s="91" t="str">
        <f t="shared" si="560"/>
        <v>-</v>
      </c>
      <c r="AG1151" s="91" t="str">
        <f t="shared" si="560"/>
        <v>-</v>
      </c>
      <c r="AH1151" s="91" t="str">
        <f t="shared" si="560"/>
        <v>-</v>
      </c>
      <c r="AI1151" s="91" t="str">
        <f t="shared" si="560"/>
        <v>-</v>
      </c>
      <c r="AJ1151" s="91" t="str">
        <f t="shared" si="560"/>
        <v>-</v>
      </c>
      <c r="AK1151" s="91" t="str">
        <f t="shared" si="560"/>
        <v>-</v>
      </c>
      <c r="AL1151" s="91" t="str">
        <f t="shared" si="560"/>
        <v>-</v>
      </c>
      <c r="AM1151" s="91" t="str">
        <f t="shared" si="560"/>
        <v>-</v>
      </c>
    </row>
    <row r="1152" spans="1:39">
      <c r="A1152" s="58" t="str">
        <f t="shared" si="546"/>
        <v/>
      </c>
      <c r="B1152" s="120" t="str">
        <f t="shared" si="546"/>
        <v/>
      </c>
      <c r="C1152" s="86" t="str">
        <f t="shared" si="546"/>
        <v/>
      </c>
      <c r="D1152" s="87" t="str">
        <f t="shared" si="546"/>
        <v/>
      </c>
      <c r="E1152" s="91" t="str">
        <f t="shared" ref="E1152:AM1152" si="561">IFERROR(RANK(E538,E$4:E$610,),"-")</f>
        <v>-</v>
      </c>
      <c r="F1152" s="91" t="str">
        <f t="shared" si="561"/>
        <v>-</v>
      </c>
      <c r="G1152" s="91" t="str">
        <f t="shared" si="561"/>
        <v>-</v>
      </c>
      <c r="H1152" s="91" t="str">
        <f t="shared" si="561"/>
        <v>-</v>
      </c>
      <c r="I1152" s="91" t="str">
        <f t="shared" si="561"/>
        <v>-</v>
      </c>
      <c r="J1152" s="91" t="str">
        <f t="shared" si="561"/>
        <v>-</v>
      </c>
      <c r="K1152" s="91" t="str">
        <f t="shared" si="561"/>
        <v>-</v>
      </c>
      <c r="L1152" s="91" t="str">
        <f t="shared" si="561"/>
        <v>-</v>
      </c>
      <c r="M1152" s="91" t="str">
        <f t="shared" si="561"/>
        <v>-</v>
      </c>
      <c r="N1152" s="91" t="str">
        <f t="shared" si="561"/>
        <v>-</v>
      </c>
      <c r="O1152" s="91" t="str">
        <f t="shared" si="561"/>
        <v>-</v>
      </c>
      <c r="P1152" s="91" t="str">
        <f t="shared" si="561"/>
        <v>-</v>
      </c>
      <c r="Q1152" s="91" t="str">
        <f t="shared" si="561"/>
        <v>-</v>
      </c>
      <c r="R1152" s="91" t="str">
        <f t="shared" si="561"/>
        <v>-</v>
      </c>
      <c r="S1152" s="91" t="str">
        <f t="shared" si="561"/>
        <v>-</v>
      </c>
      <c r="T1152" s="91" t="str">
        <f t="shared" si="561"/>
        <v>-</v>
      </c>
      <c r="U1152" s="91" t="str">
        <f t="shared" si="561"/>
        <v>-</v>
      </c>
      <c r="V1152" s="91" t="str">
        <f t="shared" si="561"/>
        <v>-</v>
      </c>
      <c r="W1152" s="91" t="str">
        <f t="shared" si="561"/>
        <v>-</v>
      </c>
      <c r="X1152" s="91" t="str">
        <f t="shared" si="561"/>
        <v>-</v>
      </c>
      <c r="Y1152" s="91" t="str">
        <f t="shared" si="561"/>
        <v>-</v>
      </c>
      <c r="Z1152" s="91" t="str">
        <f t="shared" si="561"/>
        <v>-</v>
      </c>
      <c r="AA1152" s="91" t="str">
        <f t="shared" si="561"/>
        <v>-</v>
      </c>
      <c r="AB1152" s="91" t="str">
        <f t="shared" si="561"/>
        <v>-</v>
      </c>
      <c r="AC1152" s="91" t="str">
        <f t="shared" si="561"/>
        <v>-</v>
      </c>
      <c r="AD1152" s="91" t="str">
        <f t="shared" si="561"/>
        <v>-</v>
      </c>
      <c r="AE1152" s="91" t="str">
        <f t="shared" si="561"/>
        <v>-</v>
      </c>
      <c r="AF1152" s="91" t="str">
        <f t="shared" si="561"/>
        <v>-</v>
      </c>
      <c r="AG1152" s="91" t="str">
        <f t="shared" si="561"/>
        <v>-</v>
      </c>
      <c r="AH1152" s="91" t="str">
        <f t="shared" si="561"/>
        <v>-</v>
      </c>
      <c r="AI1152" s="91" t="str">
        <f t="shared" si="561"/>
        <v>-</v>
      </c>
      <c r="AJ1152" s="91" t="str">
        <f t="shared" si="561"/>
        <v>-</v>
      </c>
      <c r="AK1152" s="91" t="str">
        <f t="shared" si="561"/>
        <v>-</v>
      </c>
      <c r="AL1152" s="91" t="str">
        <f t="shared" si="561"/>
        <v>-</v>
      </c>
      <c r="AM1152" s="91" t="str">
        <f t="shared" si="561"/>
        <v>-</v>
      </c>
    </row>
    <row r="1153" spans="1:39">
      <c r="A1153" s="58" t="str">
        <f t="shared" si="546"/>
        <v/>
      </c>
      <c r="B1153" s="120" t="str">
        <f t="shared" si="546"/>
        <v/>
      </c>
      <c r="C1153" s="86" t="str">
        <f t="shared" si="546"/>
        <v/>
      </c>
      <c r="D1153" s="87" t="str">
        <f t="shared" si="546"/>
        <v/>
      </c>
      <c r="E1153" s="91" t="str">
        <f t="shared" ref="E1153:AM1153" si="562">IFERROR(RANK(E539,E$4:E$610,),"-")</f>
        <v>-</v>
      </c>
      <c r="F1153" s="91" t="str">
        <f t="shared" si="562"/>
        <v>-</v>
      </c>
      <c r="G1153" s="91" t="str">
        <f t="shared" si="562"/>
        <v>-</v>
      </c>
      <c r="H1153" s="91" t="str">
        <f t="shared" si="562"/>
        <v>-</v>
      </c>
      <c r="I1153" s="91" t="str">
        <f t="shared" si="562"/>
        <v>-</v>
      </c>
      <c r="J1153" s="91" t="str">
        <f t="shared" si="562"/>
        <v>-</v>
      </c>
      <c r="K1153" s="91" t="str">
        <f t="shared" si="562"/>
        <v>-</v>
      </c>
      <c r="L1153" s="91" t="str">
        <f t="shared" si="562"/>
        <v>-</v>
      </c>
      <c r="M1153" s="91" t="str">
        <f t="shared" si="562"/>
        <v>-</v>
      </c>
      <c r="N1153" s="91" t="str">
        <f t="shared" si="562"/>
        <v>-</v>
      </c>
      <c r="O1153" s="91" t="str">
        <f t="shared" si="562"/>
        <v>-</v>
      </c>
      <c r="P1153" s="91" t="str">
        <f t="shared" si="562"/>
        <v>-</v>
      </c>
      <c r="Q1153" s="91" t="str">
        <f t="shared" si="562"/>
        <v>-</v>
      </c>
      <c r="R1153" s="91" t="str">
        <f t="shared" si="562"/>
        <v>-</v>
      </c>
      <c r="S1153" s="91" t="str">
        <f t="shared" si="562"/>
        <v>-</v>
      </c>
      <c r="T1153" s="91" t="str">
        <f t="shared" si="562"/>
        <v>-</v>
      </c>
      <c r="U1153" s="91" t="str">
        <f t="shared" si="562"/>
        <v>-</v>
      </c>
      <c r="V1153" s="91" t="str">
        <f t="shared" si="562"/>
        <v>-</v>
      </c>
      <c r="W1153" s="91" t="str">
        <f t="shared" si="562"/>
        <v>-</v>
      </c>
      <c r="X1153" s="91" t="str">
        <f t="shared" si="562"/>
        <v>-</v>
      </c>
      <c r="Y1153" s="91" t="str">
        <f t="shared" si="562"/>
        <v>-</v>
      </c>
      <c r="Z1153" s="91" t="str">
        <f t="shared" si="562"/>
        <v>-</v>
      </c>
      <c r="AA1153" s="91" t="str">
        <f t="shared" si="562"/>
        <v>-</v>
      </c>
      <c r="AB1153" s="91" t="str">
        <f t="shared" si="562"/>
        <v>-</v>
      </c>
      <c r="AC1153" s="91" t="str">
        <f t="shared" si="562"/>
        <v>-</v>
      </c>
      <c r="AD1153" s="91" t="str">
        <f t="shared" si="562"/>
        <v>-</v>
      </c>
      <c r="AE1153" s="91" t="str">
        <f t="shared" si="562"/>
        <v>-</v>
      </c>
      <c r="AF1153" s="91" t="str">
        <f t="shared" si="562"/>
        <v>-</v>
      </c>
      <c r="AG1153" s="91" t="str">
        <f t="shared" si="562"/>
        <v>-</v>
      </c>
      <c r="AH1153" s="91" t="str">
        <f t="shared" si="562"/>
        <v>-</v>
      </c>
      <c r="AI1153" s="91" t="str">
        <f t="shared" si="562"/>
        <v>-</v>
      </c>
      <c r="AJ1153" s="91" t="str">
        <f t="shared" si="562"/>
        <v>-</v>
      </c>
      <c r="AK1153" s="91" t="str">
        <f t="shared" si="562"/>
        <v>-</v>
      </c>
      <c r="AL1153" s="91" t="str">
        <f t="shared" si="562"/>
        <v>-</v>
      </c>
      <c r="AM1153" s="91" t="str">
        <f t="shared" si="562"/>
        <v>-</v>
      </c>
    </row>
    <row r="1154" spans="1:39">
      <c r="A1154" s="58" t="str">
        <f t="shared" si="546"/>
        <v/>
      </c>
      <c r="B1154" s="120" t="str">
        <f t="shared" si="546"/>
        <v/>
      </c>
      <c r="C1154" s="86" t="str">
        <f t="shared" si="546"/>
        <v/>
      </c>
      <c r="D1154" s="87" t="str">
        <f t="shared" si="546"/>
        <v/>
      </c>
      <c r="E1154" s="91" t="str">
        <f t="shared" ref="E1154:AM1154" si="563">IFERROR(RANK(E540,E$4:E$610,),"-")</f>
        <v>-</v>
      </c>
      <c r="F1154" s="91" t="str">
        <f t="shared" si="563"/>
        <v>-</v>
      </c>
      <c r="G1154" s="91" t="str">
        <f t="shared" si="563"/>
        <v>-</v>
      </c>
      <c r="H1154" s="91" t="str">
        <f t="shared" si="563"/>
        <v>-</v>
      </c>
      <c r="I1154" s="91" t="str">
        <f t="shared" si="563"/>
        <v>-</v>
      </c>
      <c r="J1154" s="91" t="str">
        <f t="shared" si="563"/>
        <v>-</v>
      </c>
      <c r="K1154" s="91" t="str">
        <f t="shared" si="563"/>
        <v>-</v>
      </c>
      <c r="L1154" s="91" t="str">
        <f t="shared" si="563"/>
        <v>-</v>
      </c>
      <c r="M1154" s="91" t="str">
        <f t="shared" si="563"/>
        <v>-</v>
      </c>
      <c r="N1154" s="91" t="str">
        <f t="shared" si="563"/>
        <v>-</v>
      </c>
      <c r="O1154" s="91" t="str">
        <f t="shared" si="563"/>
        <v>-</v>
      </c>
      <c r="P1154" s="91" t="str">
        <f t="shared" si="563"/>
        <v>-</v>
      </c>
      <c r="Q1154" s="91" t="str">
        <f t="shared" si="563"/>
        <v>-</v>
      </c>
      <c r="R1154" s="91" t="str">
        <f t="shared" si="563"/>
        <v>-</v>
      </c>
      <c r="S1154" s="91" t="str">
        <f t="shared" si="563"/>
        <v>-</v>
      </c>
      <c r="T1154" s="91" t="str">
        <f t="shared" si="563"/>
        <v>-</v>
      </c>
      <c r="U1154" s="91" t="str">
        <f t="shared" si="563"/>
        <v>-</v>
      </c>
      <c r="V1154" s="91" t="str">
        <f t="shared" si="563"/>
        <v>-</v>
      </c>
      <c r="W1154" s="91" t="str">
        <f t="shared" si="563"/>
        <v>-</v>
      </c>
      <c r="X1154" s="91" t="str">
        <f t="shared" si="563"/>
        <v>-</v>
      </c>
      <c r="Y1154" s="91" t="str">
        <f t="shared" si="563"/>
        <v>-</v>
      </c>
      <c r="Z1154" s="91" t="str">
        <f t="shared" si="563"/>
        <v>-</v>
      </c>
      <c r="AA1154" s="91" t="str">
        <f t="shared" si="563"/>
        <v>-</v>
      </c>
      <c r="AB1154" s="91" t="str">
        <f t="shared" si="563"/>
        <v>-</v>
      </c>
      <c r="AC1154" s="91" t="str">
        <f t="shared" si="563"/>
        <v>-</v>
      </c>
      <c r="AD1154" s="91" t="str">
        <f t="shared" si="563"/>
        <v>-</v>
      </c>
      <c r="AE1154" s="91" t="str">
        <f t="shared" si="563"/>
        <v>-</v>
      </c>
      <c r="AF1154" s="91" t="str">
        <f t="shared" si="563"/>
        <v>-</v>
      </c>
      <c r="AG1154" s="91" t="str">
        <f t="shared" si="563"/>
        <v>-</v>
      </c>
      <c r="AH1154" s="91" t="str">
        <f t="shared" si="563"/>
        <v>-</v>
      </c>
      <c r="AI1154" s="91" t="str">
        <f t="shared" si="563"/>
        <v>-</v>
      </c>
      <c r="AJ1154" s="91" t="str">
        <f t="shared" si="563"/>
        <v>-</v>
      </c>
      <c r="AK1154" s="91" t="str">
        <f t="shared" si="563"/>
        <v>-</v>
      </c>
      <c r="AL1154" s="91" t="str">
        <f t="shared" si="563"/>
        <v>-</v>
      </c>
      <c r="AM1154" s="91" t="str">
        <f t="shared" si="563"/>
        <v>-</v>
      </c>
    </row>
    <row r="1155" spans="1:39">
      <c r="A1155" s="58" t="str">
        <f t="shared" si="546"/>
        <v/>
      </c>
      <c r="B1155" s="120" t="str">
        <f t="shared" si="546"/>
        <v/>
      </c>
      <c r="C1155" s="86" t="str">
        <f t="shared" si="546"/>
        <v/>
      </c>
      <c r="D1155" s="87" t="str">
        <f t="shared" si="546"/>
        <v/>
      </c>
      <c r="E1155" s="91" t="str">
        <f t="shared" ref="E1155:AM1155" si="564">IFERROR(RANK(E541,E$4:E$610,),"-")</f>
        <v>-</v>
      </c>
      <c r="F1155" s="91" t="str">
        <f t="shared" si="564"/>
        <v>-</v>
      </c>
      <c r="G1155" s="91" t="str">
        <f t="shared" si="564"/>
        <v>-</v>
      </c>
      <c r="H1155" s="91" t="str">
        <f t="shared" si="564"/>
        <v>-</v>
      </c>
      <c r="I1155" s="91" t="str">
        <f t="shared" si="564"/>
        <v>-</v>
      </c>
      <c r="J1155" s="91" t="str">
        <f t="shared" si="564"/>
        <v>-</v>
      </c>
      <c r="K1155" s="91" t="str">
        <f t="shared" si="564"/>
        <v>-</v>
      </c>
      <c r="L1155" s="91" t="str">
        <f t="shared" si="564"/>
        <v>-</v>
      </c>
      <c r="M1155" s="91" t="str">
        <f t="shared" si="564"/>
        <v>-</v>
      </c>
      <c r="N1155" s="91" t="str">
        <f t="shared" si="564"/>
        <v>-</v>
      </c>
      <c r="O1155" s="91" t="str">
        <f t="shared" si="564"/>
        <v>-</v>
      </c>
      <c r="P1155" s="91" t="str">
        <f t="shared" si="564"/>
        <v>-</v>
      </c>
      <c r="Q1155" s="91" t="str">
        <f t="shared" si="564"/>
        <v>-</v>
      </c>
      <c r="R1155" s="91" t="str">
        <f t="shared" si="564"/>
        <v>-</v>
      </c>
      <c r="S1155" s="91" t="str">
        <f t="shared" si="564"/>
        <v>-</v>
      </c>
      <c r="T1155" s="91" t="str">
        <f t="shared" si="564"/>
        <v>-</v>
      </c>
      <c r="U1155" s="91" t="str">
        <f t="shared" si="564"/>
        <v>-</v>
      </c>
      <c r="V1155" s="91" t="str">
        <f t="shared" si="564"/>
        <v>-</v>
      </c>
      <c r="W1155" s="91" t="str">
        <f t="shared" si="564"/>
        <v>-</v>
      </c>
      <c r="X1155" s="91" t="str">
        <f t="shared" si="564"/>
        <v>-</v>
      </c>
      <c r="Y1155" s="91" t="str">
        <f t="shared" si="564"/>
        <v>-</v>
      </c>
      <c r="Z1155" s="91" t="str">
        <f t="shared" si="564"/>
        <v>-</v>
      </c>
      <c r="AA1155" s="91" t="str">
        <f t="shared" si="564"/>
        <v>-</v>
      </c>
      <c r="AB1155" s="91" t="str">
        <f t="shared" si="564"/>
        <v>-</v>
      </c>
      <c r="AC1155" s="91" t="str">
        <f t="shared" si="564"/>
        <v>-</v>
      </c>
      <c r="AD1155" s="91" t="str">
        <f t="shared" si="564"/>
        <v>-</v>
      </c>
      <c r="AE1155" s="91" t="str">
        <f t="shared" si="564"/>
        <v>-</v>
      </c>
      <c r="AF1155" s="91" t="str">
        <f t="shared" si="564"/>
        <v>-</v>
      </c>
      <c r="AG1155" s="91" t="str">
        <f t="shared" si="564"/>
        <v>-</v>
      </c>
      <c r="AH1155" s="91" t="str">
        <f t="shared" si="564"/>
        <v>-</v>
      </c>
      <c r="AI1155" s="91" t="str">
        <f t="shared" si="564"/>
        <v>-</v>
      </c>
      <c r="AJ1155" s="91" t="str">
        <f t="shared" si="564"/>
        <v>-</v>
      </c>
      <c r="AK1155" s="91" t="str">
        <f t="shared" si="564"/>
        <v>-</v>
      </c>
      <c r="AL1155" s="91" t="str">
        <f t="shared" si="564"/>
        <v>-</v>
      </c>
      <c r="AM1155" s="91" t="str">
        <f t="shared" si="564"/>
        <v>-</v>
      </c>
    </row>
    <row r="1156" spans="1:39">
      <c r="A1156" s="58" t="str">
        <f t="shared" si="546"/>
        <v/>
      </c>
      <c r="B1156" s="120" t="str">
        <f t="shared" si="546"/>
        <v/>
      </c>
      <c r="C1156" s="86" t="str">
        <f t="shared" si="546"/>
        <v/>
      </c>
      <c r="D1156" s="87" t="str">
        <f t="shared" si="546"/>
        <v/>
      </c>
      <c r="E1156" s="91" t="str">
        <f t="shared" ref="E1156:AM1156" si="565">IFERROR(RANK(E542,E$4:E$610,),"-")</f>
        <v>-</v>
      </c>
      <c r="F1156" s="91" t="str">
        <f t="shared" si="565"/>
        <v>-</v>
      </c>
      <c r="G1156" s="91" t="str">
        <f t="shared" si="565"/>
        <v>-</v>
      </c>
      <c r="H1156" s="91" t="str">
        <f t="shared" si="565"/>
        <v>-</v>
      </c>
      <c r="I1156" s="91" t="str">
        <f t="shared" si="565"/>
        <v>-</v>
      </c>
      <c r="J1156" s="91" t="str">
        <f t="shared" si="565"/>
        <v>-</v>
      </c>
      <c r="K1156" s="91" t="str">
        <f t="shared" si="565"/>
        <v>-</v>
      </c>
      <c r="L1156" s="91" t="str">
        <f t="shared" si="565"/>
        <v>-</v>
      </c>
      <c r="M1156" s="91" t="str">
        <f t="shared" si="565"/>
        <v>-</v>
      </c>
      <c r="N1156" s="91" t="str">
        <f t="shared" si="565"/>
        <v>-</v>
      </c>
      <c r="O1156" s="91" t="str">
        <f t="shared" si="565"/>
        <v>-</v>
      </c>
      <c r="P1156" s="91" t="str">
        <f t="shared" si="565"/>
        <v>-</v>
      </c>
      <c r="Q1156" s="91" t="str">
        <f t="shared" si="565"/>
        <v>-</v>
      </c>
      <c r="R1156" s="91" t="str">
        <f t="shared" si="565"/>
        <v>-</v>
      </c>
      <c r="S1156" s="91" t="str">
        <f t="shared" si="565"/>
        <v>-</v>
      </c>
      <c r="T1156" s="91" t="str">
        <f t="shared" si="565"/>
        <v>-</v>
      </c>
      <c r="U1156" s="91" t="str">
        <f t="shared" si="565"/>
        <v>-</v>
      </c>
      <c r="V1156" s="91" t="str">
        <f t="shared" si="565"/>
        <v>-</v>
      </c>
      <c r="W1156" s="91" t="str">
        <f t="shared" si="565"/>
        <v>-</v>
      </c>
      <c r="X1156" s="91" t="str">
        <f t="shared" si="565"/>
        <v>-</v>
      </c>
      <c r="Y1156" s="91" t="str">
        <f t="shared" si="565"/>
        <v>-</v>
      </c>
      <c r="Z1156" s="91" t="str">
        <f t="shared" si="565"/>
        <v>-</v>
      </c>
      <c r="AA1156" s="91" t="str">
        <f t="shared" si="565"/>
        <v>-</v>
      </c>
      <c r="AB1156" s="91" t="str">
        <f t="shared" si="565"/>
        <v>-</v>
      </c>
      <c r="AC1156" s="91" t="str">
        <f t="shared" si="565"/>
        <v>-</v>
      </c>
      <c r="AD1156" s="91" t="str">
        <f t="shared" si="565"/>
        <v>-</v>
      </c>
      <c r="AE1156" s="91" t="str">
        <f t="shared" si="565"/>
        <v>-</v>
      </c>
      <c r="AF1156" s="91" t="str">
        <f t="shared" si="565"/>
        <v>-</v>
      </c>
      <c r="AG1156" s="91" t="str">
        <f t="shared" si="565"/>
        <v>-</v>
      </c>
      <c r="AH1156" s="91" t="str">
        <f t="shared" si="565"/>
        <v>-</v>
      </c>
      <c r="AI1156" s="91" t="str">
        <f t="shared" si="565"/>
        <v>-</v>
      </c>
      <c r="AJ1156" s="91" t="str">
        <f t="shared" si="565"/>
        <v>-</v>
      </c>
      <c r="AK1156" s="91" t="str">
        <f t="shared" si="565"/>
        <v>-</v>
      </c>
      <c r="AL1156" s="91" t="str">
        <f t="shared" si="565"/>
        <v>-</v>
      </c>
      <c r="AM1156" s="91" t="str">
        <f t="shared" si="565"/>
        <v>-</v>
      </c>
    </row>
    <row r="1157" spans="1:39">
      <c r="A1157" s="58" t="str">
        <f t="shared" si="546"/>
        <v/>
      </c>
      <c r="B1157" s="120" t="str">
        <f t="shared" si="546"/>
        <v/>
      </c>
      <c r="C1157" s="86" t="str">
        <f t="shared" si="546"/>
        <v/>
      </c>
      <c r="D1157" s="87" t="str">
        <f t="shared" si="546"/>
        <v/>
      </c>
      <c r="E1157" s="91" t="str">
        <f t="shared" ref="E1157:AM1157" si="566">IFERROR(RANK(E543,E$4:E$610,),"-")</f>
        <v>-</v>
      </c>
      <c r="F1157" s="91" t="str">
        <f t="shared" si="566"/>
        <v>-</v>
      </c>
      <c r="G1157" s="91" t="str">
        <f t="shared" si="566"/>
        <v>-</v>
      </c>
      <c r="H1157" s="91" t="str">
        <f t="shared" si="566"/>
        <v>-</v>
      </c>
      <c r="I1157" s="91" t="str">
        <f t="shared" si="566"/>
        <v>-</v>
      </c>
      <c r="J1157" s="91" t="str">
        <f t="shared" si="566"/>
        <v>-</v>
      </c>
      <c r="K1157" s="91" t="str">
        <f t="shared" si="566"/>
        <v>-</v>
      </c>
      <c r="L1157" s="91" t="str">
        <f t="shared" si="566"/>
        <v>-</v>
      </c>
      <c r="M1157" s="91" t="str">
        <f t="shared" si="566"/>
        <v>-</v>
      </c>
      <c r="N1157" s="91" t="str">
        <f t="shared" si="566"/>
        <v>-</v>
      </c>
      <c r="O1157" s="91" t="str">
        <f t="shared" si="566"/>
        <v>-</v>
      </c>
      <c r="P1157" s="91" t="str">
        <f t="shared" si="566"/>
        <v>-</v>
      </c>
      <c r="Q1157" s="91" t="str">
        <f t="shared" si="566"/>
        <v>-</v>
      </c>
      <c r="R1157" s="91" t="str">
        <f t="shared" si="566"/>
        <v>-</v>
      </c>
      <c r="S1157" s="91" t="str">
        <f t="shared" si="566"/>
        <v>-</v>
      </c>
      <c r="T1157" s="91" t="str">
        <f t="shared" si="566"/>
        <v>-</v>
      </c>
      <c r="U1157" s="91" t="str">
        <f t="shared" si="566"/>
        <v>-</v>
      </c>
      <c r="V1157" s="91" t="str">
        <f t="shared" si="566"/>
        <v>-</v>
      </c>
      <c r="W1157" s="91" t="str">
        <f t="shared" si="566"/>
        <v>-</v>
      </c>
      <c r="X1157" s="91" t="str">
        <f t="shared" si="566"/>
        <v>-</v>
      </c>
      <c r="Y1157" s="91" t="str">
        <f t="shared" si="566"/>
        <v>-</v>
      </c>
      <c r="Z1157" s="91" t="str">
        <f t="shared" si="566"/>
        <v>-</v>
      </c>
      <c r="AA1157" s="91" t="str">
        <f t="shared" si="566"/>
        <v>-</v>
      </c>
      <c r="AB1157" s="91" t="str">
        <f t="shared" si="566"/>
        <v>-</v>
      </c>
      <c r="AC1157" s="91" t="str">
        <f t="shared" si="566"/>
        <v>-</v>
      </c>
      <c r="AD1157" s="91" t="str">
        <f t="shared" si="566"/>
        <v>-</v>
      </c>
      <c r="AE1157" s="91" t="str">
        <f t="shared" si="566"/>
        <v>-</v>
      </c>
      <c r="AF1157" s="91" t="str">
        <f t="shared" si="566"/>
        <v>-</v>
      </c>
      <c r="AG1157" s="91" t="str">
        <f t="shared" si="566"/>
        <v>-</v>
      </c>
      <c r="AH1157" s="91" t="str">
        <f t="shared" si="566"/>
        <v>-</v>
      </c>
      <c r="AI1157" s="91" t="str">
        <f t="shared" si="566"/>
        <v>-</v>
      </c>
      <c r="AJ1157" s="91" t="str">
        <f t="shared" si="566"/>
        <v>-</v>
      </c>
      <c r="AK1157" s="91" t="str">
        <f t="shared" si="566"/>
        <v>-</v>
      </c>
      <c r="AL1157" s="91" t="str">
        <f t="shared" si="566"/>
        <v>-</v>
      </c>
      <c r="AM1157" s="91" t="str">
        <f t="shared" si="566"/>
        <v>-</v>
      </c>
    </row>
    <row r="1158" spans="1:39">
      <c r="A1158" s="58" t="str">
        <f t="shared" ref="A1158:D1177" si="567">A544</f>
        <v/>
      </c>
      <c r="B1158" s="120" t="str">
        <f t="shared" si="567"/>
        <v/>
      </c>
      <c r="C1158" s="86" t="str">
        <f t="shared" si="567"/>
        <v/>
      </c>
      <c r="D1158" s="87" t="str">
        <f t="shared" si="567"/>
        <v/>
      </c>
      <c r="E1158" s="91" t="str">
        <f t="shared" ref="E1158:AM1158" si="568">IFERROR(RANK(E544,E$4:E$610,),"-")</f>
        <v>-</v>
      </c>
      <c r="F1158" s="91" t="str">
        <f t="shared" si="568"/>
        <v>-</v>
      </c>
      <c r="G1158" s="91" t="str">
        <f t="shared" si="568"/>
        <v>-</v>
      </c>
      <c r="H1158" s="91" t="str">
        <f t="shared" si="568"/>
        <v>-</v>
      </c>
      <c r="I1158" s="91" t="str">
        <f t="shared" si="568"/>
        <v>-</v>
      </c>
      <c r="J1158" s="91" t="str">
        <f t="shared" si="568"/>
        <v>-</v>
      </c>
      <c r="K1158" s="91" t="str">
        <f t="shared" si="568"/>
        <v>-</v>
      </c>
      <c r="L1158" s="91" t="str">
        <f t="shared" si="568"/>
        <v>-</v>
      </c>
      <c r="M1158" s="91" t="str">
        <f t="shared" si="568"/>
        <v>-</v>
      </c>
      <c r="N1158" s="91" t="str">
        <f t="shared" si="568"/>
        <v>-</v>
      </c>
      <c r="O1158" s="91" t="str">
        <f t="shared" si="568"/>
        <v>-</v>
      </c>
      <c r="P1158" s="91" t="str">
        <f t="shared" si="568"/>
        <v>-</v>
      </c>
      <c r="Q1158" s="91" t="str">
        <f t="shared" si="568"/>
        <v>-</v>
      </c>
      <c r="R1158" s="91" t="str">
        <f t="shared" si="568"/>
        <v>-</v>
      </c>
      <c r="S1158" s="91" t="str">
        <f t="shared" si="568"/>
        <v>-</v>
      </c>
      <c r="T1158" s="91" t="str">
        <f t="shared" si="568"/>
        <v>-</v>
      </c>
      <c r="U1158" s="91" t="str">
        <f t="shared" si="568"/>
        <v>-</v>
      </c>
      <c r="V1158" s="91" t="str">
        <f t="shared" si="568"/>
        <v>-</v>
      </c>
      <c r="W1158" s="91" t="str">
        <f t="shared" si="568"/>
        <v>-</v>
      </c>
      <c r="X1158" s="91" t="str">
        <f t="shared" si="568"/>
        <v>-</v>
      </c>
      <c r="Y1158" s="91" t="str">
        <f t="shared" si="568"/>
        <v>-</v>
      </c>
      <c r="Z1158" s="91" t="str">
        <f t="shared" si="568"/>
        <v>-</v>
      </c>
      <c r="AA1158" s="91" t="str">
        <f t="shared" si="568"/>
        <v>-</v>
      </c>
      <c r="AB1158" s="91" t="str">
        <f t="shared" si="568"/>
        <v>-</v>
      </c>
      <c r="AC1158" s="91" t="str">
        <f t="shared" si="568"/>
        <v>-</v>
      </c>
      <c r="AD1158" s="91" t="str">
        <f t="shared" si="568"/>
        <v>-</v>
      </c>
      <c r="AE1158" s="91" t="str">
        <f t="shared" si="568"/>
        <v>-</v>
      </c>
      <c r="AF1158" s="91" t="str">
        <f t="shared" si="568"/>
        <v>-</v>
      </c>
      <c r="AG1158" s="91" t="str">
        <f t="shared" si="568"/>
        <v>-</v>
      </c>
      <c r="AH1158" s="91" t="str">
        <f t="shared" si="568"/>
        <v>-</v>
      </c>
      <c r="AI1158" s="91" t="str">
        <f t="shared" si="568"/>
        <v>-</v>
      </c>
      <c r="AJ1158" s="91" t="str">
        <f t="shared" si="568"/>
        <v>-</v>
      </c>
      <c r="AK1158" s="91" t="str">
        <f t="shared" si="568"/>
        <v>-</v>
      </c>
      <c r="AL1158" s="91" t="str">
        <f t="shared" si="568"/>
        <v>-</v>
      </c>
      <c r="AM1158" s="91" t="str">
        <f t="shared" si="568"/>
        <v>-</v>
      </c>
    </row>
    <row r="1159" spans="1:39">
      <c r="A1159" s="58" t="str">
        <f t="shared" si="567"/>
        <v/>
      </c>
      <c r="B1159" s="120" t="str">
        <f t="shared" si="567"/>
        <v/>
      </c>
      <c r="C1159" s="86" t="str">
        <f t="shared" si="567"/>
        <v/>
      </c>
      <c r="D1159" s="87" t="str">
        <f t="shared" si="567"/>
        <v/>
      </c>
      <c r="E1159" s="91" t="str">
        <f t="shared" ref="E1159:AM1159" si="569">IFERROR(RANK(E545,E$4:E$610,),"-")</f>
        <v>-</v>
      </c>
      <c r="F1159" s="91" t="str">
        <f t="shared" si="569"/>
        <v>-</v>
      </c>
      <c r="G1159" s="91" t="str">
        <f t="shared" si="569"/>
        <v>-</v>
      </c>
      <c r="H1159" s="91" t="str">
        <f t="shared" si="569"/>
        <v>-</v>
      </c>
      <c r="I1159" s="91" t="str">
        <f t="shared" si="569"/>
        <v>-</v>
      </c>
      <c r="J1159" s="91" t="str">
        <f t="shared" si="569"/>
        <v>-</v>
      </c>
      <c r="K1159" s="91" t="str">
        <f t="shared" si="569"/>
        <v>-</v>
      </c>
      <c r="L1159" s="91" t="str">
        <f t="shared" si="569"/>
        <v>-</v>
      </c>
      <c r="M1159" s="91" t="str">
        <f t="shared" si="569"/>
        <v>-</v>
      </c>
      <c r="N1159" s="91" t="str">
        <f t="shared" si="569"/>
        <v>-</v>
      </c>
      <c r="O1159" s="91" t="str">
        <f t="shared" si="569"/>
        <v>-</v>
      </c>
      <c r="P1159" s="91" t="str">
        <f t="shared" si="569"/>
        <v>-</v>
      </c>
      <c r="Q1159" s="91" t="str">
        <f t="shared" si="569"/>
        <v>-</v>
      </c>
      <c r="R1159" s="91" t="str">
        <f t="shared" si="569"/>
        <v>-</v>
      </c>
      <c r="S1159" s="91" t="str">
        <f t="shared" si="569"/>
        <v>-</v>
      </c>
      <c r="T1159" s="91" t="str">
        <f t="shared" si="569"/>
        <v>-</v>
      </c>
      <c r="U1159" s="91" t="str">
        <f t="shared" si="569"/>
        <v>-</v>
      </c>
      <c r="V1159" s="91" t="str">
        <f t="shared" si="569"/>
        <v>-</v>
      </c>
      <c r="W1159" s="91" t="str">
        <f t="shared" si="569"/>
        <v>-</v>
      </c>
      <c r="X1159" s="91" t="str">
        <f t="shared" si="569"/>
        <v>-</v>
      </c>
      <c r="Y1159" s="91" t="str">
        <f t="shared" si="569"/>
        <v>-</v>
      </c>
      <c r="Z1159" s="91" t="str">
        <f t="shared" si="569"/>
        <v>-</v>
      </c>
      <c r="AA1159" s="91" t="str">
        <f t="shared" si="569"/>
        <v>-</v>
      </c>
      <c r="AB1159" s="91" t="str">
        <f t="shared" si="569"/>
        <v>-</v>
      </c>
      <c r="AC1159" s="91" t="str">
        <f t="shared" si="569"/>
        <v>-</v>
      </c>
      <c r="AD1159" s="91" t="str">
        <f t="shared" si="569"/>
        <v>-</v>
      </c>
      <c r="AE1159" s="91" t="str">
        <f t="shared" si="569"/>
        <v>-</v>
      </c>
      <c r="AF1159" s="91" t="str">
        <f t="shared" si="569"/>
        <v>-</v>
      </c>
      <c r="AG1159" s="91" t="str">
        <f t="shared" si="569"/>
        <v>-</v>
      </c>
      <c r="AH1159" s="91" t="str">
        <f t="shared" si="569"/>
        <v>-</v>
      </c>
      <c r="AI1159" s="91" t="str">
        <f t="shared" si="569"/>
        <v>-</v>
      </c>
      <c r="AJ1159" s="91" t="str">
        <f t="shared" si="569"/>
        <v>-</v>
      </c>
      <c r="AK1159" s="91" t="str">
        <f t="shared" si="569"/>
        <v>-</v>
      </c>
      <c r="AL1159" s="91" t="str">
        <f t="shared" si="569"/>
        <v>-</v>
      </c>
      <c r="AM1159" s="91" t="str">
        <f t="shared" si="569"/>
        <v>-</v>
      </c>
    </row>
    <row r="1160" spans="1:39">
      <c r="A1160" s="58" t="str">
        <f t="shared" si="567"/>
        <v/>
      </c>
      <c r="B1160" s="120" t="str">
        <f t="shared" si="567"/>
        <v/>
      </c>
      <c r="C1160" s="86" t="str">
        <f t="shared" si="567"/>
        <v/>
      </c>
      <c r="D1160" s="87" t="str">
        <f t="shared" si="567"/>
        <v/>
      </c>
      <c r="E1160" s="91" t="str">
        <f t="shared" ref="E1160:AM1160" si="570">IFERROR(RANK(E546,E$4:E$610,),"-")</f>
        <v>-</v>
      </c>
      <c r="F1160" s="91" t="str">
        <f t="shared" si="570"/>
        <v>-</v>
      </c>
      <c r="G1160" s="91" t="str">
        <f t="shared" si="570"/>
        <v>-</v>
      </c>
      <c r="H1160" s="91" t="str">
        <f t="shared" si="570"/>
        <v>-</v>
      </c>
      <c r="I1160" s="91" t="str">
        <f t="shared" si="570"/>
        <v>-</v>
      </c>
      <c r="J1160" s="91" t="str">
        <f t="shared" si="570"/>
        <v>-</v>
      </c>
      <c r="K1160" s="91" t="str">
        <f t="shared" si="570"/>
        <v>-</v>
      </c>
      <c r="L1160" s="91" t="str">
        <f t="shared" si="570"/>
        <v>-</v>
      </c>
      <c r="M1160" s="91" t="str">
        <f t="shared" si="570"/>
        <v>-</v>
      </c>
      <c r="N1160" s="91" t="str">
        <f t="shared" si="570"/>
        <v>-</v>
      </c>
      <c r="O1160" s="91" t="str">
        <f t="shared" si="570"/>
        <v>-</v>
      </c>
      <c r="P1160" s="91" t="str">
        <f t="shared" si="570"/>
        <v>-</v>
      </c>
      <c r="Q1160" s="91" t="str">
        <f t="shared" si="570"/>
        <v>-</v>
      </c>
      <c r="R1160" s="91" t="str">
        <f t="shared" si="570"/>
        <v>-</v>
      </c>
      <c r="S1160" s="91" t="str">
        <f t="shared" si="570"/>
        <v>-</v>
      </c>
      <c r="T1160" s="91" t="str">
        <f t="shared" si="570"/>
        <v>-</v>
      </c>
      <c r="U1160" s="91" t="str">
        <f t="shared" si="570"/>
        <v>-</v>
      </c>
      <c r="V1160" s="91" t="str">
        <f t="shared" si="570"/>
        <v>-</v>
      </c>
      <c r="W1160" s="91" t="str">
        <f t="shared" si="570"/>
        <v>-</v>
      </c>
      <c r="X1160" s="91" t="str">
        <f t="shared" si="570"/>
        <v>-</v>
      </c>
      <c r="Y1160" s="91" t="str">
        <f t="shared" si="570"/>
        <v>-</v>
      </c>
      <c r="Z1160" s="91" t="str">
        <f t="shared" si="570"/>
        <v>-</v>
      </c>
      <c r="AA1160" s="91" t="str">
        <f t="shared" si="570"/>
        <v>-</v>
      </c>
      <c r="AB1160" s="91" t="str">
        <f t="shared" si="570"/>
        <v>-</v>
      </c>
      <c r="AC1160" s="91" t="str">
        <f t="shared" si="570"/>
        <v>-</v>
      </c>
      <c r="AD1160" s="91" t="str">
        <f t="shared" si="570"/>
        <v>-</v>
      </c>
      <c r="AE1160" s="91" t="str">
        <f t="shared" si="570"/>
        <v>-</v>
      </c>
      <c r="AF1160" s="91" t="str">
        <f t="shared" si="570"/>
        <v>-</v>
      </c>
      <c r="AG1160" s="91" t="str">
        <f t="shared" si="570"/>
        <v>-</v>
      </c>
      <c r="AH1160" s="91" t="str">
        <f t="shared" si="570"/>
        <v>-</v>
      </c>
      <c r="AI1160" s="91" t="str">
        <f t="shared" si="570"/>
        <v>-</v>
      </c>
      <c r="AJ1160" s="91" t="str">
        <f t="shared" si="570"/>
        <v>-</v>
      </c>
      <c r="AK1160" s="91" t="str">
        <f t="shared" si="570"/>
        <v>-</v>
      </c>
      <c r="AL1160" s="91" t="str">
        <f t="shared" si="570"/>
        <v>-</v>
      </c>
      <c r="AM1160" s="91" t="str">
        <f t="shared" si="570"/>
        <v>-</v>
      </c>
    </row>
    <row r="1161" spans="1:39">
      <c r="A1161" s="58" t="str">
        <f t="shared" si="567"/>
        <v/>
      </c>
      <c r="B1161" s="120" t="str">
        <f t="shared" si="567"/>
        <v/>
      </c>
      <c r="C1161" s="86" t="str">
        <f t="shared" si="567"/>
        <v/>
      </c>
      <c r="D1161" s="87" t="str">
        <f t="shared" si="567"/>
        <v/>
      </c>
      <c r="E1161" s="91" t="str">
        <f t="shared" ref="E1161:AM1161" si="571">IFERROR(RANK(E547,E$4:E$610,),"-")</f>
        <v>-</v>
      </c>
      <c r="F1161" s="91" t="str">
        <f t="shared" si="571"/>
        <v>-</v>
      </c>
      <c r="G1161" s="91" t="str">
        <f t="shared" si="571"/>
        <v>-</v>
      </c>
      <c r="H1161" s="91" t="str">
        <f t="shared" si="571"/>
        <v>-</v>
      </c>
      <c r="I1161" s="91" t="str">
        <f t="shared" si="571"/>
        <v>-</v>
      </c>
      <c r="J1161" s="91" t="str">
        <f t="shared" si="571"/>
        <v>-</v>
      </c>
      <c r="K1161" s="91" t="str">
        <f t="shared" si="571"/>
        <v>-</v>
      </c>
      <c r="L1161" s="91" t="str">
        <f t="shared" si="571"/>
        <v>-</v>
      </c>
      <c r="M1161" s="91" t="str">
        <f t="shared" si="571"/>
        <v>-</v>
      </c>
      <c r="N1161" s="91" t="str">
        <f t="shared" si="571"/>
        <v>-</v>
      </c>
      <c r="O1161" s="91" t="str">
        <f t="shared" si="571"/>
        <v>-</v>
      </c>
      <c r="P1161" s="91" t="str">
        <f t="shared" si="571"/>
        <v>-</v>
      </c>
      <c r="Q1161" s="91" t="str">
        <f t="shared" si="571"/>
        <v>-</v>
      </c>
      <c r="R1161" s="91" t="str">
        <f t="shared" si="571"/>
        <v>-</v>
      </c>
      <c r="S1161" s="91" t="str">
        <f t="shared" si="571"/>
        <v>-</v>
      </c>
      <c r="T1161" s="91" t="str">
        <f t="shared" si="571"/>
        <v>-</v>
      </c>
      <c r="U1161" s="91" t="str">
        <f t="shared" si="571"/>
        <v>-</v>
      </c>
      <c r="V1161" s="91" t="str">
        <f t="shared" si="571"/>
        <v>-</v>
      </c>
      <c r="W1161" s="91" t="str">
        <f t="shared" si="571"/>
        <v>-</v>
      </c>
      <c r="X1161" s="91" t="str">
        <f t="shared" si="571"/>
        <v>-</v>
      </c>
      <c r="Y1161" s="91" t="str">
        <f t="shared" si="571"/>
        <v>-</v>
      </c>
      <c r="Z1161" s="91" t="str">
        <f t="shared" si="571"/>
        <v>-</v>
      </c>
      <c r="AA1161" s="91" t="str">
        <f t="shared" si="571"/>
        <v>-</v>
      </c>
      <c r="AB1161" s="91" t="str">
        <f t="shared" si="571"/>
        <v>-</v>
      </c>
      <c r="AC1161" s="91" t="str">
        <f t="shared" si="571"/>
        <v>-</v>
      </c>
      <c r="AD1161" s="91" t="str">
        <f t="shared" si="571"/>
        <v>-</v>
      </c>
      <c r="AE1161" s="91" t="str">
        <f t="shared" si="571"/>
        <v>-</v>
      </c>
      <c r="AF1161" s="91" t="str">
        <f t="shared" si="571"/>
        <v>-</v>
      </c>
      <c r="AG1161" s="91" t="str">
        <f t="shared" si="571"/>
        <v>-</v>
      </c>
      <c r="AH1161" s="91" t="str">
        <f t="shared" si="571"/>
        <v>-</v>
      </c>
      <c r="AI1161" s="91" t="str">
        <f t="shared" si="571"/>
        <v>-</v>
      </c>
      <c r="AJ1161" s="91" t="str">
        <f t="shared" si="571"/>
        <v>-</v>
      </c>
      <c r="AK1161" s="91" t="str">
        <f t="shared" si="571"/>
        <v>-</v>
      </c>
      <c r="AL1161" s="91" t="str">
        <f t="shared" si="571"/>
        <v>-</v>
      </c>
      <c r="AM1161" s="91" t="str">
        <f t="shared" si="571"/>
        <v>-</v>
      </c>
    </row>
    <row r="1162" spans="1:39">
      <c r="A1162" s="58" t="str">
        <f t="shared" si="567"/>
        <v/>
      </c>
      <c r="B1162" s="120" t="str">
        <f t="shared" si="567"/>
        <v/>
      </c>
      <c r="C1162" s="86" t="str">
        <f t="shared" si="567"/>
        <v/>
      </c>
      <c r="D1162" s="87" t="str">
        <f t="shared" si="567"/>
        <v/>
      </c>
      <c r="E1162" s="91" t="str">
        <f t="shared" ref="E1162:AM1162" si="572">IFERROR(RANK(E548,E$4:E$610,),"-")</f>
        <v>-</v>
      </c>
      <c r="F1162" s="91" t="str">
        <f t="shared" si="572"/>
        <v>-</v>
      </c>
      <c r="G1162" s="91" t="str">
        <f t="shared" si="572"/>
        <v>-</v>
      </c>
      <c r="H1162" s="91" t="str">
        <f t="shared" si="572"/>
        <v>-</v>
      </c>
      <c r="I1162" s="91" t="str">
        <f t="shared" si="572"/>
        <v>-</v>
      </c>
      <c r="J1162" s="91" t="str">
        <f t="shared" si="572"/>
        <v>-</v>
      </c>
      <c r="K1162" s="91" t="str">
        <f t="shared" si="572"/>
        <v>-</v>
      </c>
      <c r="L1162" s="91" t="str">
        <f t="shared" si="572"/>
        <v>-</v>
      </c>
      <c r="M1162" s="91" t="str">
        <f t="shared" si="572"/>
        <v>-</v>
      </c>
      <c r="N1162" s="91" t="str">
        <f t="shared" si="572"/>
        <v>-</v>
      </c>
      <c r="O1162" s="91" t="str">
        <f t="shared" si="572"/>
        <v>-</v>
      </c>
      <c r="P1162" s="91" t="str">
        <f t="shared" si="572"/>
        <v>-</v>
      </c>
      <c r="Q1162" s="91" t="str">
        <f t="shared" si="572"/>
        <v>-</v>
      </c>
      <c r="R1162" s="91" t="str">
        <f t="shared" si="572"/>
        <v>-</v>
      </c>
      <c r="S1162" s="91" t="str">
        <f t="shared" si="572"/>
        <v>-</v>
      </c>
      <c r="T1162" s="91" t="str">
        <f t="shared" si="572"/>
        <v>-</v>
      </c>
      <c r="U1162" s="91" t="str">
        <f t="shared" si="572"/>
        <v>-</v>
      </c>
      <c r="V1162" s="91" t="str">
        <f t="shared" si="572"/>
        <v>-</v>
      </c>
      <c r="W1162" s="91" t="str">
        <f t="shared" si="572"/>
        <v>-</v>
      </c>
      <c r="X1162" s="91" t="str">
        <f t="shared" si="572"/>
        <v>-</v>
      </c>
      <c r="Y1162" s="91" t="str">
        <f t="shared" si="572"/>
        <v>-</v>
      </c>
      <c r="Z1162" s="91" t="str">
        <f t="shared" si="572"/>
        <v>-</v>
      </c>
      <c r="AA1162" s="91" t="str">
        <f t="shared" si="572"/>
        <v>-</v>
      </c>
      <c r="AB1162" s="91" t="str">
        <f t="shared" si="572"/>
        <v>-</v>
      </c>
      <c r="AC1162" s="91" t="str">
        <f t="shared" si="572"/>
        <v>-</v>
      </c>
      <c r="AD1162" s="91" t="str">
        <f t="shared" si="572"/>
        <v>-</v>
      </c>
      <c r="AE1162" s="91" t="str">
        <f t="shared" si="572"/>
        <v>-</v>
      </c>
      <c r="AF1162" s="91" t="str">
        <f t="shared" si="572"/>
        <v>-</v>
      </c>
      <c r="AG1162" s="91" t="str">
        <f t="shared" si="572"/>
        <v>-</v>
      </c>
      <c r="AH1162" s="91" t="str">
        <f t="shared" si="572"/>
        <v>-</v>
      </c>
      <c r="AI1162" s="91" t="str">
        <f t="shared" si="572"/>
        <v>-</v>
      </c>
      <c r="AJ1162" s="91" t="str">
        <f t="shared" si="572"/>
        <v>-</v>
      </c>
      <c r="AK1162" s="91" t="str">
        <f t="shared" si="572"/>
        <v>-</v>
      </c>
      <c r="AL1162" s="91" t="str">
        <f t="shared" si="572"/>
        <v>-</v>
      </c>
      <c r="AM1162" s="91" t="str">
        <f t="shared" si="572"/>
        <v>-</v>
      </c>
    </row>
    <row r="1163" spans="1:39">
      <c r="A1163" s="58" t="str">
        <f t="shared" si="567"/>
        <v/>
      </c>
      <c r="B1163" s="120" t="str">
        <f t="shared" si="567"/>
        <v/>
      </c>
      <c r="C1163" s="86" t="str">
        <f t="shared" si="567"/>
        <v/>
      </c>
      <c r="D1163" s="87" t="str">
        <f t="shared" si="567"/>
        <v/>
      </c>
      <c r="E1163" s="91" t="str">
        <f t="shared" ref="E1163:AM1163" si="573">IFERROR(RANK(E549,E$4:E$610,),"-")</f>
        <v>-</v>
      </c>
      <c r="F1163" s="91" t="str">
        <f t="shared" si="573"/>
        <v>-</v>
      </c>
      <c r="G1163" s="91" t="str">
        <f t="shared" si="573"/>
        <v>-</v>
      </c>
      <c r="H1163" s="91" t="str">
        <f t="shared" si="573"/>
        <v>-</v>
      </c>
      <c r="I1163" s="91" t="str">
        <f t="shared" si="573"/>
        <v>-</v>
      </c>
      <c r="J1163" s="91" t="str">
        <f t="shared" si="573"/>
        <v>-</v>
      </c>
      <c r="K1163" s="91" t="str">
        <f t="shared" si="573"/>
        <v>-</v>
      </c>
      <c r="L1163" s="91" t="str">
        <f t="shared" si="573"/>
        <v>-</v>
      </c>
      <c r="M1163" s="91" t="str">
        <f t="shared" si="573"/>
        <v>-</v>
      </c>
      <c r="N1163" s="91" t="str">
        <f t="shared" si="573"/>
        <v>-</v>
      </c>
      <c r="O1163" s="91" t="str">
        <f t="shared" si="573"/>
        <v>-</v>
      </c>
      <c r="P1163" s="91" t="str">
        <f t="shared" si="573"/>
        <v>-</v>
      </c>
      <c r="Q1163" s="91" t="str">
        <f t="shared" si="573"/>
        <v>-</v>
      </c>
      <c r="R1163" s="91" t="str">
        <f t="shared" si="573"/>
        <v>-</v>
      </c>
      <c r="S1163" s="91" t="str">
        <f t="shared" si="573"/>
        <v>-</v>
      </c>
      <c r="T1163" s="91" t="str">
        <f t="shared" si="573"/>
        <v>-</v>
      </c>
      <c r="U1163" s="91" t="str">
        <f t="shared" si="573"/>
        <v>-</v>
      </c>
      <c r="V1163" s="91" t="str">
        <f t="shared" si="573"/>
        <v>-</v>
      </c>
      <c r="W1163" s="91" t="str">
        <f t="shared" si="573"/>
        <v>-</v>
      </c>
      <c r="X1163" s="91" t="str">
        <f t="shared" si="573"/>
        <v>-</v>
      </c>
      <c r="Y1163" s="91" t="str">
        <f t="shared" si="573"/>
        <v>-</v>
      </c>
      <c r="Z1163" s="91" t="str">
        <f t="shared" si="573"/>
        <v>-</v>
      </c>
      <c r="AA1163" s="91" t="str">
        <f t="shared" si="573"/>
        <v>-</v>
      </c>
      <c r="AB1163" s="91" t="str">
        <f t="shared" si="573"/>
        <v>-</v>
      </c>
      <c r="AC1163" s="91" t="str">
        <f t="shared" si="573"/>
        <v>-</v>
      </c>
      <c r="AD1163" s="91" t="str">
        <f t="shared" si="573"/>
        <v>-</v>
      </c>
      <c r="AE1163" s="91" t="str">
        <f t="shared" si="573"/>
        <v>-</v>
      </c>
      <c r="AF1163" s="91" t="str">
        <f t="shared" si="573"/>
        <v>-</v>
      </c>
      <c r="AG1163" s="91" t="str">
        <f t="shared" si="573"/>
        <v>-</v>
      </c>
      <c r="AH1163" s="91" t="str">
        <f t="shared" si="573"/>
        <v>-</v>
      </c>
      <c r="AI1163" s="91" t="str">
        <f t="shared" si="573"/>
        <v>-</v>
      </c>
      <c r="AJ1163" s="91" t="str">
        <f t="shared" si="573"/>
        <v>-</v>
      </c>
      <c r="AK1163" s="91" t="str">
        <f t="shared" si="573"/>
        <v>-</v>
      </c>
      <c r="AL1163" s="91" t="str">
        <f t="shared" si="573"/>
        <v>-</v>
      </c>
      <c r="AM1163" s="91" t="str">
        <f t="shared" si="573"/>
        <v>-</v>
      </c>
    </row>
    <row r="1164" spans="1:39">
      <c r="A1164" s="58" t="str">
        <f t="shared" si="567"/>
        <v/>
      </c>
      <c r="B1164" s="120" t="str">
        <f t="shared" si="567"/>
        <v/>
      </c>
      <c r="C1164" s="86" t="str">
        <f t="shared" si="567"/>
        <v/>
      </c>
      <c r="D1164" s="87" t="str">
        <f t="shared" si="567"/>
        <v/>
      </c>
      <c r="E1164" s="91" t="str">
        <f t="shared" ref="E1164:AM1164" si="574">IFERROR(RANK(E550,E$4:E$610,),"-")</f>
        <v>-</v>
      </c>
      <c r="F1164" s="91" t="str">
        <f t="shared" si="574"/>
        <v>-</v>
      </c>
      <c r="G1164" s="91" t="str">
        <f t="shared" si="574"/>
        <v>-</v>
      </c>
      <c r="H1164" s="91" t="str">
        <f t="shared" si="574"/>
        <v>-</v>
      </c>
      <c r="I1164" s="91" t="str">
        <f t="shared" si="574"/>
        <v>-</v>
      </c>
      <c r="J1164" s="91" t="str">
        <f t="shared" si="574"/>
        <v>-</v>
      </c>
      <c r="K1164" s="91" t="str">
        <f t="shared" si="574"/>
        <v>-</v>
      </c>
      <c r="L1164" s="91" t="str">
        <f t="shared" si="574"/>
        <v>-</v>
      </c>
      <c r="M1164" s="91" t="str">
        <f t="shared" si="574"/>
        <v>-</v>
      </c>
      <c r="N1164" s="91" t="str">
        <f t="shared" si="574"/>
        <v>-</v>
      </c>
      <c r="O1164" s="91" t="str">
        <f t="shared" si="574"/>
        <v>-</v>
      </c>
      <c r="P1164" s="91" t="str">
        <f t="shared" si="574"/>
        <v>-</v>
      </c>
      <c r="Q1164" s="91" t="str">
        <f t="shared" si="574"/>
        <v>-</v>
      </c>
      <c r="R1164" s="91" t="str">
        <f t="shared" si="574"/>
        <v>-</v>
      </c>
      <c r="S1164" s="91" t="str">
        <f t="shared" si="574"/>
        <v>-</v>
      </c>
      <c r="T1164" s="91" t="str">
        <f t="shared" si="574"/>
        <v>-</v>
      </c>
      <c r="U1164" s="91" t="str">
        <f t="shared" si="574"/>
        <v>-</v>
      </c>
      <c r="V1164" s="91" t="str">
        <f t="shared" si="574"/>
        <v>-</v>
      </c>
      <c r="W1164" s="91" t="str">
        <f t="shared" si="574"/>
        <v>-</v>
      </c>
      <c r="X1164" s="91" t="str">
        <f t="shared" si="574"/>
        <v>-</v>
      </c>
      <c r="Y1164" s="91" t="str">
        <f t="shared" si="574"/>
        <v>-</v>
      </c>
      <c r="Z1164" s="91" t="str">
        <f t="shared" si="574"/>
        <v>-</v>
      </c>
      <c r="AA1164" s="91" t="str">
        <f t="shared" si="574"/>
        <v>-</v>
      </c>
      <c r="AB1164" s="91" t="str">
        <f t="shared" si="574"/>
        <v>-</v>
      </c>
      <c r="AC1164" s="91" t="str">
        <f t="shared" si="574"/>
        <v>-</v>
      </c>
      <c r="AD1164" s="91" t="str">
        <f t="shared" si="574"/>
        <v>-</v>
      </c>
      <c r="AE1164" s="91" t="str">
        <f t="shared" si="574"/>
        <v>-</v>
      </c>
      <c r="AF1164" s="91" t="str">
        <f t="shared" si="574"/>
        <v>-</v>
      </c>
      <c r="AG1164" s="91" t="str">
        <f t="shared" si="574"/>
        <v>-</v>
      </c>
      <c r="AH1164" s="91" t="str">
        <f t="shared" si="574"/>
        <v>-</v>
      </c>
      <c r="AI1164" s="91" t="str">
        <f t="shared" si="574"/>
        <v>-</v>
      </c>
      <c r="AJ1164" s="91" t="str">
        <f t="shared" si="574"/>
        <v>-</v>
      </c>
      <c r="AK1164" s="91" t="str">
        <f t="shared" si="574"/>
        <v>-</v>
      </c>
      <c r="AL1164" s="91" t="str">
        <f t="shared" si="574"/>
        <v>-</v>
      </c>
      <c r="AM1164" s="91" t="str">
        <f t="shared" si="574"/>
        <v>-</v>
      </c>
    </row>
    <row r="1165" spans="1:39">
      <c r="A1165" s="58" t="str">
        <f t="shared" si="567"/>
        <v/>
      </c>
      <c r="B1165" s="120" t="str">
        <f t="shared" si="567"/>
        <v/>
      </c>
      <c r="C1165" s="86" t="str">
        <f t="shared" si="567"/>
        <v/>
      </c>
      <c r="D1165" s="87" t="str">
        <f t="shared" si="567"/>
        <v/>
      </c>
      <c r="E1165" s="91" t="str">
        <f t="shared" ref="E1165:AM1165" si="575">IFERROR(RANK(E551,E$4:E$610,),"-")</f>
        <v>-</v>
      </c>
      <c r="F1165" s="91" t="str">
        <f t="shared" si="575"/>
        <v>-</v>
      </c>
      <c r="G1165" s="91" t="str">
        <f t="shared" si="575"/>
        <v>-</v>
      </c>
      <c r="H1165" s="91" t="str">
        <f t="shared" si="575"/>
        <v>-</v>
      </c>
      <c r="I1165" s="91" t="str">
        <f t="shared" si="575"/>
        <v>-</v>
      </c>
      <c r="J1165" s="91" t="str">
        <f t="shared" si="575"/>
        <v>-</v>
      </c>
      <c r="K1165" s="91" t="str">
        <f t="shared" si="575"/>
        <v>-</v>
      </c>
      <c r="L1165" s="91" t="str">
        <f t="shared" si="575"/>
        <v>-</v>
      </c>
      <c r="M1165" s="91" t="str">
        <f t="shared" si="575"/>
        <v>-</v>
      </c>
      <c r="N1165" s="91" t="str">
        <f t="shared" si="575"/>
        <v>-</v>
      </c>
      <c r="O1165" s="91" t="str">
        <f t="shared" si="575"/>
        <v>-</v>
      </c>
      <c r="P1165" s="91" t="str">
        <f t="shared" si="575"/>
        <v>-</v>
      </c>
      <c r="Q1165" s="91" t="str">
        <f t="shared" si="575"/>
        <v>-</v>
      </c>
      <c r="R1165" s="91" t="str">
        <f t="shared" si="575"/>
        <v>-</v>
      </c>
      <c r="S1165" s="91" t="str">
        <f t="shared" si="575"/>
        <v>-</v>
      </c>
      <c r="T1165" s="91" t="str">
        <f t="shared" si="575"/>
        <v>-</v>
      </c>
      <c r="U1165" s="91" t="str">
        <f t="shared" si="575"/>
        <v>-</v>
      </c>
      <c r="V1165" s="91" t="str">
        <f t="shared" si="575"/>
        <v>-</v>
      </c>
      <c r="W1165" s="91" t="str">
        <f t="shared" si="575"/>
        <v>-</v>
      </c>
      <c r="X1165" s="91" t="str">
        <f t="shared" si="575"/>
        <v>-</v>
      </c>
      <c r="Y1165" s="91" t="str">
        <f t="shared" si="575"/>
        <v>-</v>
      </c>
      <c r="Z1165" s="91" t="str">
        <f t="shared" si="575"/>
        <v>-</v>
      </c>
      <c r="AA1165" s="91" t="str">
        <f t="shared" si="575"/>
        <v>-</v>
      </c>
      <c r="AB1165" s="91" t="str">
        <f t="shared" si="575"/>
        <v>-</v>
      </c>
      <c r="AC1165" s="91" t="str">
        <f t="shared" si="575"/>
        <v>-</v>
      </c>
      <c r="AD1165" s="91" t="str">
        <f t="shared" si="575"/>
        <v>-</v>
      </c>
      <c r="AE1165" s="91" t="str">
        <f t="shared" si="575"/>
        <v>-</v>
      </c>
      <c r="AF1165" s="91" t="str">
        <f t="shared" si="575"/>
        <v>-</v>
      </c>
      <c r="AG1165" s="91" t="str">
        <f t="shared" si="575"/>
        <v>-</v>
      </c>
      <c r="AH1165" s="91" t="str">
        <f t="shared" si="575"/>
        <v>-</v>
      </c>
      <c r="AI1165" s="91" t="str">
        <f t="shared" si="575"/>
        <v>-</v>
      </c>
      <c r="AJ1165" s="91" t="str">
        <f t="shared" si="575"/>
        <v>-</v>
      </c>
      <c r="AK1165" s="91" t="str">
        <f t="shared" si="575"/>
        <v>-</v>
      </c>
      <c r="AL1165" s="91" t="str">
        <f t="shared" si="575"/>
        <v>-</v>
      </c>
      <c r="AM1165" s="91" t="str">
        <f t="shared" si="575"/>
        <v>-</v>
      </c>
    </row>
    <row r="1166" spans="1:39">
      <c r="A1166" s="58" t="str">
        <f t="shared" si="567"/>
        <v/>
      </c>
      <c r="B1166" s="120" t="str">
        <f t="shared" si="567"/>
        <v/>
      </c>
      <c r="C1166" s="86" t="str">
        <f t="shared" si="567"/>
        <v/>
      </c>
      <c r="D1166" s="87" t="str">
        <f t="shared" si="567"/>
        <v/>
      </c>
      <c r="E1166" s="91" t="str">
        <f t="shared" ref="E1166:AM1166" si="576">IFERROR(RANK(E552,E$4:E$610,),"-")</f>
        <v>-</v>
      </c>
      <c r="F1166" s="91" t="str">
        <f t="shared" si="576"/>
        <v>-</v>
      </c>
      <c r="G1166" s="91" t="str">
        <f t="shared" si="576"/>
        <v>-</v>
      </c>
      <c r="H1166" s="91" t="str">
        <f t="shared" si="576"/>
        <v>-</v>
      </c>
      <c r="I1166" s="91" t="str">
        <f t="shared" si="576"/>
        <v>-</v>
      </c>
      <c r="J1166" s="91" t="str">
        <f t="shared" si="576"/>
        <v>-</v>
      </c>
      <c r="K1166" s="91" t="str">
        <f t="shared" si="576"/>
        <v>-</v>
      </c>
      <c r="L1166" s="91" t="str">
        <f t="shared" si="576"/>
        <v>-</v>
      </c>
      <c r="M1166" s="91" t="str">
        <f t="shared" si="576"/>
        <v>-</v>
      </c>
      <c r="N1166" s="91" t="str">
        <f t="shared" si="576"/>
        <v>-</v>
      </c>
      <c r="O1166" s="91" t="str">
        <f t="shared" si="576"/>
        <v>-</v>
      </c>
      <c r="P1166" s="91" t="str">
        <f t="shared" si="576"/>
        <v>-</v>
      </c>
      <c r="Q1166" s="91" t="str">
        <f t="shared" si="576"/>
        <v>-</v>
      </c>
      <c r="R1166" s="91" t="str">
        <f t="shared" si="576"/>
        <v>-</v>
      </c>
      <c r="S1166" s="91" t="str">
        <f t="shared" si="576"/>
        <v>-</v>
      </c>
      <c r="T1166" s="91" t="str">
        <f t="shared" si="576"/>
        <v>-</v>
      </c>
      <c r="U1166" s="91" t="str">
        <f t="shared" si="576"/>
        <v>-</v>
      </c>
      <c r="V1166" s="91" t="str">
        <f t="shared" si="576"/>
        <v>-</v>
      </c>
      <c r="W1166" s="91" t="str">
        <f t="shared" si="576"/>
        <v>-</v>
      </c>
      <c r="X1166" s="91" t="str">
        <f t="shared" si="576"/>
        <v>-</v>
      </c>
      <c r="Y1166" s="91" t="str">
        <f t="shared" si="576"/>
        <v>-</v>
      </c>
      <c r="Z1166" s="91" t="str">
        <f t="shared" si="576"/>
        <v>-</v>
      </c>
      <c r="AA1166" s="91" t="str">
        <f t="shared" si="576"/>
        <v>-</v>
      </c>
      <c r="AB1166" s="91" t="str">
        <f t="shared" si="576"/>
        <v>-</v>
      </c>
      <c r="AC1166" s="91" t="str">
        <f t="shared" si="576"/>
        <v>-</v>
      </c>
      <c r="AD1166" s="91" t="str">
        <f t="shared" si="576"/>
        <v>-</v>
      </c>
      <c r="AE1166" s="91" t="str">
        <f t="shared" si="576"/>
        <v>-</v>
      </c>
      <c r="AF1166" s="91" t="str">
        <f t="shared" si="576"/>
        <v>-</v>
      </c>
      <c r="AG1166" s="91" t="str">
        <f t="shared" si="576"/>
        <v>-</v>
      </c>
      <c r="AH1166" s="91" t="str">
        <f t="shared" si="576"/>
        <v>-</v>
      </c>
      <c r="AI1166" s="91" t="str">
        <f t="shared" si="576"/>
        <v>-</v>
      </c>
      <c r="AJ1166" s="91" t="str">
        <f t="shared" si="576"/>
        <v>-</v>
      </c>
      <c r="AK1166" s="91" t="str">
        <f t="shared" si="576"/>
        <v>-</v>
      </c>
      <c r="AL1166" s="91" t="str">
        <f t="shared" si="576"/>
        <v>-</v>
      </c>
      <c r="AM1166" s="91" t="str">
        <f t="shared" si="576"/>
        <v>-</v>
      </c>
    </row>
    <row r="1167" spans="1:39">
      <c r="A1167" s="58" t="str">
        <f t="shared" si="567"/>
        <v/>
      </c>
      <c r="B1167" s="120" t="str">
        <f t="shared" si="567"/>
        <v/>
      </c>
      <c r="C1167" s="86" t="str">
        <f t="shared" si="567"/>
        <v/>
      </c>
      <c r="D1167" s="87" t="str">
        <f t="shared" si="567"/>
        <v/>
      </c>
      <c r="E1167" s="91" t="str">
        <f t="shared" ref="E1167:AM1167" si="577">IFERROR(RANK(E553,E$4:E$610,),"-")</f>
        <v>-</v>
      </c>
      <c r="F1167" s="91" t="str">
        <f t="shared" si="577"/>
        <v>-</v>
      </c>
      <c r="G1167" s="91" t="str">
        <f t="shared" si="577"/>
        <v>-</v>
      </c>
      <c r="H1167" s="91" t="str">
        <f t="shared" si="577"/>
        <v>-</v>
      </c>
      <c r="I1167" s="91" t="str">
        <f t="shared" si="577"/>
        <v>-</v>
      </c>
      <c r="J1167" s="91" t="str">
        <f t="shared" si="577"/>
        <v>-</v>
      </c>
      <c r="K1167" s="91" t="str">
        <f t="shared" si="577"/>
        <v>-</v>
      </c>
      <c r="L1167" s="91" t="str">
        <f t="shared" si="577"/>
        <v>-</v>
      </c>
      <c r="M1167" s="91" t="str">
        <f t="shared" si="577"/>
        <v>-</v>
      </c>
      <c r="N1167" s="91" t="str">
        <f t="shared" si="577"/>
        <v>-</v>
      </c>
      <c r="O1167" s="91" t="str">
        <f t="shared" si="577"/>
        <v>-</v>
      </c>
      <c r="P1167" s="91" t="str">
        <f t="shared" si="577"/>
        <v>-</v>
      </c>
      <c r="Q1167" s="91" t="str">
        <f t="shared" si="577"/>
        <v>-</v>
      </c>
      <c r="R1167" s="91" t="str">
        <f t="shared" si="577"/>
        <v>-</v>
      </c>
      <c r="S1167" s="91" t="str">
        <f t="shared" si="577"/>
        <v>-</v>
      </c>
      <c r="T1167" s="91" t="str">
        <f t="shared" si="577"/>
        <v>-</v>
      </c>
      <c r="U1167" s="91" t="str">
        <f t="shared" si="577"/>
        <v>-</v>
      </c>
      <c r="V1167" s="91" t="str">
        <f t="shared" si="577"/>
        <v>-</v>
      </c>
      <c r="W1167" s="91" t="str">
        <f t="shared" si="577"/>
        <v>-</v>
      </c>
      <c r="X1167" s="91" t="str">
        <f t="shared" si="577"/>
        <v>-</v>
      </c>
      <c r="Y1167" s="91" t="str">
        <f t="shared" si="577"/>
        <v>-</v>
      </c>
      <c r="Z1167" s="91" t="str">
        <f t="shared" si="577"/>
        <v>-</v>
      </c>
      <c r="AA1167" s="91" t="str">
        <f t="shared" si="577"/>
        <v>-</v>
      </c>
      <c r="AB1167" s="91" t="str">
        <f t="shared" si="577"/>
        <v>-</v>
      </c>
      <c r="AC1167" s="91" t="str">
        <f t="shared" si="577"/>
        <v>-</v>
      </c>
      <c r="AD1167" s="91" t="str">
        <f t="shared" si="577"/>
        <v>-</v>
      </c>
      <c r="AE1167" s="91" t="str">
        <f t="shared" si="577"/>
        <v>-</v>
      </c>
      <c r="AF1167" s="91" t="str">
        <f t="shared" si="577"/>
        <v>-</v>
      </c>
      <c r="AG1167" s="91" t="str">
        <f t="shared" si="577"/>
        <v>-</v>
      </c>
      <c r="AH1167" s="91" t="str">
        <f t="shared" si="577"/>
        <v>-</v>
      </c>
      <c r="AI1167" s="91" t="str">
        <f t="shared" si="577"/>
        <v>-</v>
      </c>
      <c r="AJ1167" s="91" t="str">
        <f t="shared" si="577"/>
        <v>-</v>
      </c>
      <c r="AK1167" s="91" t="str">
        <f t="shared" si="577"/>
        <v>-</v>
      </c>
      <c r="AL1167" s="91" t="str">
        <f t="shared" si="577"/>
        <v>-</v>
      </c>
      <c r="AM1167" s="91" t="str">
        <f t="shared" si="577"/>
        <v>-</v>
      </c>
    </row>
    <row r="1168" spans="1:39">
      <c r="A1168" s="58" t="str">
        <f t="shared" si="567"/>
        <v/>
      </c>
      <c r="B1168" s="120" t="str">
        <f t="shared" si="567"/>
        <v/>
      </c>
      <c r="C1168" s="86" t="str">
        <f t="shared" si="567"/>
        <v/>
      </c>
      <c r="D1168" s="87" t="str">
        <f t="shared" si="567"/>
        <v/>
      </c>
      <c r="E1168" s="91" t="str">
        <f t="shared" ref="E1168:AM1168" si="578">IFERROR(RANK(E554,E$4:E$610,),"-")</f>
        <v>-</v>
      </c>
      <c r="F1168" s="91" t="str">
        <f t="shared" si="578"/>
        <v>-</v>
      </c>
      <c r="G1168" s="91" t="str">
        <f t="shared" si="578"/>
        <v>-</v>
      </c>
      <c r="H1168" s="91" t="str">
        <f t="shared" si="578"/>
        <v>-</v>
      </c>
      <c r="I1168" s="91" t="str">
        <f t="shared" si="578"/>
        <v>-</v>
      </c>
      <c r="J1168" s="91" t="str">
        <f t="shared" si="578"/>
        <v>-</v>
      </c>
      <c r="K1168" s="91" t="str">
        <f t="shared" si="578"/>
        <v>-</v>
      </c>
      <c r="L1168" s="91" t="str">
        <f t="shared" si="578"/>
        <v>-</v>
      </c>
      <c r="M1168" s="91" t="str">
        <f t="shared" si="578"/>
        <v>-</v>
      </c>
      <c r="N1168" s="91" t="str">
        <f t="shared" si="578"/>
        <v>-</v>
      </c>
      <c r="O1168" s="91" t="str">
        <f t="shared" si="578"/>
        <v>-</v>
      </c>
      <c r="P1168" s="91" t="str">
        <f t="shared" si="578"/>
        <v>-</v>
      </c>
      <c r="Q1168" s="91" t="str">
        <f t="shared" si="578"/>
        <v>-</v>
      </c>
      <c r="R1168" s="91" t="str">
        <f t="shared" si="578"/>
        <v>-</v>
      </c>
      <c r="S1168" s="91" t="str">
        <f t="shared" si="578"/>
        <v>-</v>
      </c>
      <c r="T1168" s="91" t="str">
        <f t="shared" si="578"/>
        <v>-</v>
      </c>
      <c r="U1168" s="91" t="str">
        <f t="shared" si="578"/>
        <v>-</v>
      </c>
      <c r="V1168" s="91" t="str">
        <f t="shared" si="578"/>
        <v>-</v>
      </c>
      <c r="W1168" s="91" t="str">
        <f t="shared" si="578"/>
        <v>-</v>
      </c>
      <c r="X1168" s="91" t="str">
        <f t="shared" si="578"/>
        <v>-</v>
      </c>
      <c r="Y1168" s="91" t="str">
        <f t="shared" si="578"/>
        <v>-</v>
      </c>
      <c r="Z1168" s="91" t="str">
        <f t="shared" si="578"/>
        <v>-</v>
      </c>
      <c r="AA1168" s="91" t="str">
        <f t="shared" si="578"/>
        <v>-</v>
      </c>
      <c r="AB1168" s="91" t="str">
        <f t="shared" si="578"/>
        <v>-</v>
      </c>
      <c r="AC1168" s="91" t="str">
        <f t="shared" si="578"/>
        <v>-</v>
      </c>
      <c r="AD1168" s="91" t="str">
        <f t="shared" si="578"/>
        <v>-</v>
      </c>
      <c r="AE1168" s="91" t="str">
        <f t="shared" si="578"/>
        <v>-</v>
      </c>
      <c r="AF1168" s="91" t="str">
        <f t="shared" si="578"/>
        <v>-</v>
      </c>
      <c r="AG1168" s="91" t="str">
        <f t="shared" si="578"/>
        <v>-</v>
      </c>
      <c r="AH1168" s="91" t="str">
        <f t="shared" si="578"/>
        <v>-</v>
      </c>
      <c r="AI1168" s="91" t="str">
        <f t="shared" si="578"/>
        <v>-</v>
      </c>
      <c r="AJ1168" s="91" t="str">
        <f t="shared" si="578"/>
        <v>-</v>
      </c>
      <c r="AK1168" s="91" t="str">
        <f t="shared" si="578"/>
        <v>-</v>
      </c>
      <c r="AL1168" s="91" t="str">
        <f t="shared" si="578"/>
        <v>-</v>
      </c>
      <c r="AM1168" s="91" t="str">
        <f t="shared" si="578"/>
        <v>-</v>
      </c>
    </row>
    <row r="1169" spans="1:39">
      <c r="A1169" s="58" t="str">
        <f t="shared" si="567"/>
        <v/>
      </c>
      <c r="B1169" s="120" t="str">
        <f t="shared" si="567"/>
        <v/>
      </c>
      <c r="C1169" s="86" t="str">
        <f t="shared" si="567"/>
        <v/>
      </c>
      <c r="D1169" s="87" t="str">
        <f t="shared" si="567"/>
        <v/>
      </c>
      <c r="E1169" s="91" t="str">
        <f t="shared" ref="E1169:AM1169" si="579">IFERROR(RANK(E555,E$4:E$610,),"-")</f>
        <v>-</v>
      </c>
      <c r="F1169" s="91" t="str">
        <f t="shared" si="579"/>
        <v>-</v>
      </c>
      <c r="G1169" s="91" t="str">
        <f t="shared" si="579"/>
        <v>-</v>
      </c>
      <c r="H1169" s="91" t="str">
        <f t="shared" si="579"/>
        <v>-</v>
      </c>
      <c r="I1169" s="91" t="str">
        <f t="shared" si="579"/>
        <v>-</v>
      </c>
      <c r="J1169" s="91" t="str">
        <f t="shared" si="579"/>
        <v>-</v>
      </c>
      <c r="K1169" s="91" t="str">
        <f t="shared" si="579"/>
        <v>-</v>
      </c>
      <c r="L1169" s="91" t="str">
        <f t="shared" si="579"/>
        <v>-</v>
      </c>
      <c r="M1169" s="91" t="str">
        <f t="shared" si="579"/>
        <v>-</v>
      </c>
      <c r="N1169" s="91" t="str">
        <f t="shared" si="579"/>
        <v>-</v>
      </c>
      <c r="O1169" s="91" t="str">
        <f t="shared" si="579"/>
        <v>-</v>
      </c>
      <c r="P1169" s="91" t="str">
        <f t="shared" si="579"/>
        <v>-</v>
      </c>
      <c r="Q1169" s="91" t="str">
        <f t="shared" si="579"/>
        <v>-</v>
      </c>
      <c r="R1169" s="91" t="str">
        <f t="shared" si="579"/>
        <v>-</v>
      </c>
      <c r="S1169" s="91" t="str">
        <f t="shared" si="579"/>
        <v>-</v>
      </c>
      <c r="T1169" s="91" t="str">
        <f t="shared" si="579"/>
        <v>-</v>
      </c>
      <c r="U1169" s="91" t="str">
        <f t="shared" si="579"/>
        <v>-</v>
      </c>
      <c r="V1169" s="91" t="str">
        <f t="shared" si="579"/>
        <v>-</v>
      </c>
      <c r="W1169" s="91" t="str">
        <f t="shared" si="579"/>
        <v>-</v>
      </c>
      <c r="X1169" s="91" t="str">
        <f t="shared" si="579"/>
        <v>-</v>
      </c>
      <c r="Y1169" s="91" t="str">
        <f t="shared" si="579"/>
        <v>-</v>
      </c>
      <c r="Z1169" s="91" t="str">
        <f t="shared" si="579"/>
        <v>-</v>
      </c>
      <c r="AA1169" s="91" t="str">
        <f t="shared" si="579"/>
        <v>-</v>
      </c>
      <c r="AB1169" s="91" t="str">
        <f t="shared" si="579"/>
        <v>-</v>
      </c>
      <c r="AC1169" s="91" t="str">
        <f t="shared" si="579"/>
        <v>-</v>
      </c>
      <c r="AD1169" s="91" t="str">
        <f t="shared" si="579"/>
        <v>-</v>
      </c>
      <c r="AE1169" s="91" t="str">
        <f t="shared" si="579"/>
        <v>-</v>
      </c>
      <c r="AF1169" s="91" t="str">
        <f t="shared" si="579"/>
        <v>-</v>
      </c>
      <c r="AG1169" s="91" t="str">
        <f t="shared" si="579"/>
        <v>-</v>
      </c>
      <c r="AH1169" s="91" t="str">
        <f t="shared" si="579"/>
        <v>-</v>
      </c>
      <c r="AI1169" s="91" t="str">
        <f t="shared" si="579"/>
        <v>-</v>
      </c>
      <c r="AJ1169" s="91" t="str">
        <f t="shared" si="579"/>
        <v>-</v>
      </c>
      <c r="AK1169" s="91" t="str">
        <f t="shared" si="579"/>
        <v>-</v>
      </c>
      <c r="AL1169" s="91" t="str">
        <f t="shared" si="579"/>
        <v>-</v>
      </c>
      <c r="AM1169" s="91" t="str">
        <f t="shared" si="579"/>
        <v>-</v>
      </c>
    </row>
    <row r="1170" spans="1:39">
      <c r="A1170" s="58" t="str">
        <f t="shared" si="567"/>
        <v/>
      </c>
      <c r="B1170" s="120" t="str">
        <f t="shared" si="567"/>
        <v/>
      </c>
      <c r="C1170" s="86" t="str">
        <f t="shared" si="567"/>
        <v/>
      </c>
      <c r="D1170" s="87" t="str">
        <f t="shared" si="567"/>
        <v/>
      </c>
      <c r="E1170" s="91" t="str">
        <f t="shared" ref="E1170:AM1170" si="580">IFERROR(RANK(E556,E$4:E$610,),"-")</f>
        <v>-</v>
      </c>
      <c r="F1170" s="91" t="str">
        <f t="shared" si="580"/>
        <v>-</v>
      </c>
      <c r="G1170" s="91" t="str">
        <f t="shared" si="580"/>
        <v>-</v>
      </c>
      <c r="H1170" s="91" t="str">
        <f t="shared" si="580"/>
        <v>-</v>
      </c>
      <c r="I1170" s="91" t="str">
        <f t="shared" si="580"/>
        <v>-</v>
      </c>
      <c r="J1170" s="91" t="str">
        <f t="shared" si="580"/>
        <v>-</v>
      </c>
      <c r="K1170" s="91" t="str">
        <f t="shared" si="580"/>
        <v>-</v>
      </c>
      <c r="L1170" s="91" t="str">
        <f t="shared" si="580"/>
        <v>-</v>
      </c>
      <c r="M1170" s="91" t="str">
        <f t="shared" si="580"/>
        <v>-</v>
      </c>
      <c r="N1170" s="91" t="str">
        <f t="shared" si="580"/>
        <v>-</v>
      </c>
      <c r="O1170" s="91" t="str">
        <f t="shared" si="580"/>
        <v>-</v>
      </c>
      <c r="P1170" s="91" t="str">
        <f t="shared" si="580"/>
        <v>-</v>
      </c>
      <c r="Q1170" s="91" t="str">
        <f t="shared" si="580"/>
        <v>-</v>
      </c>
      <c r="R1170" s="91" t="str">
        <f t="shared" si="580"/>
        <v>-</v>
      </c>
      <c r="S1170" s="91" t="str">
        <f t="shared" si="580"/>
        <v>-</v>
      </c>
      <c r="T1170" s="91" t="str">
        <f t="shared" si="580"/>
        <v>-</v>
      </c>
      <c r="U1170" s="91" t="str">
        <f t="shared" si="580"/>
        <v>-</v>
      </c>
      <c r="V1170" s="91" t="str">
        <f t="shared" si="580"/>
        <v>-</v>
      </c>
      <c r="W1170" s="91" t="str">
        <f t="shared" si="580"/>
        <v>-</v>
      </c>
      <c r="X1170" s="91" t="str">
        <f t="shared" si="580"/>
        <v>-</v>
      </c>
      <c r="Y1170" s="91" t="str">
        <f t="shared" si="580"/>
        <v>-</v>
      </c>
      <c r="Z1170" s="91" t="str">
        <f t="shared" si="580"/>
        <v>-</v>
      </c>
      <c r="AA1170" s="91" t="str">
        <f t="shared" si="580"/>
        <v>-</v>
      </c>
      <c r="AB1170" s="91" t="str">
        <f t="shared" si="580"/>
        <v>-</v>
      </c>
      <c r="AC1170" s="91" t="str">
        <f t="shared" si="580"/>
        <v>-</v>
      </c>
      <c r="AD1170" s="91" t="str">
        <f t="shared" si="580"/>
        <v>-</v>
      </c>
      <c r="AE1170" s="91" t="str">
        <f t="shared" si="580"/>
        <v>-</v>
      </c>
      <c r="AF1170" s="91" t="str">
        <f t="shared" si="580"/>
        <v>-</v>
      </c>
      <c r="AG1170" s="91" t="str">
        <f t="shared" si="580"/>
        <v>-</v>
      </c>
      <c r="AH1170" s="91" t="str">
        <f t="shared" si="580"/>
        <v>-</v>
      </c>
      <c r="AI1170" s="91" t="str">
        <f t="shared" si="580"/>
        <v>-</v>
      </c>
      <c r="AJ1170" s="91" t="str">
        <f t="shared" si="580"/>
        <v>-</v>
      </c>
      <c r="AK1170" s="91" t="str">
        <f t="shared" si="580"/>
        <v>-</v>
      </c>
      <c r="AL1170" s="91" t="str">
        <f t="shared" si="580"/>
        <v>-</v>
      </c>
      <c r="AM1170" s="91" t="str">
        <f t="shared" si="580"/>
        <v>-</v>
      </c>
    </row>
    <row r="1171" spans="1:39">
      <c r="A1171" s="58" t="str">
        <f t="shared" si="567"/>
        <v/>
      </c>
      <c r="B1171" s="120" t="str">
        <f t="shared" si="567"/>
        <v/>
      </c>
      <c r="C1171" s="86" t="str">
        <f t="shared" si="567"/>
        <v/>
      </c>
      <c r="D1171" s="87" t="str">
        <f t="shared" si="567"/>
        <v/>
      </c>
      <c r="E1171" s="91" t="str">
        <f t="shared" ref="E1171:AM1171" si="581">IFERROR(RANK(E557,E$4:E$610,),"-")</f>
        <v>-</v>
      </c>
      <c r="F1171" s="91" t="str">
        <f t="shared" si="581"/>
        <v>-</v>
      </c>
      <c r="G1171" s="91" t="str">
        <f t="shared" si="581"/>
        <v>-</v>
      </c>
      <c r="H1171" s="91" t="str">
        <f t="shared" si="581"/>
        <v>-</v>
      </c>
      <c r="I1171" s="91" t="str">
        <f t="shared" si="581"/>
        <v>-</v>
      </c>
      <c r="J1171" s="91" t="str">
        <f t="shared" si="581"/>
        <v>-</v>
      </c>
      <c r="K1171" s="91" t="str">
        <f t="shared" si="581"/>
        <v>-</v>
      </c>
      <c r="L1171" s="91" t="str">
        <f t="shared" si="581"/>
        <v>-</v>
      </c>
      <c r="M1171" s="91" t="str">
        <f t="shared" si="581"/>
        <v>-</v>
      </c>
      <c r="N1171" s="91" t="str">
        <f t="shared" si="581"/>
        <v>-</v>
      </c>
      <c r="O1171" s="91" t="str">
        <f t="shared" si="581"/>
        <v>-</v>
      </c>
      <c r="P1171" s="91" t="str">
        <f t="shared" si="581"/>
        <v>-</v>
      </c>
      <c r="Q1171" s="91" t="str">
        <f t="shared" si="581"/>
        <v>-</v>
      </c>
      <c r="R1171" s="91" t="str">
        <f t="shared" si="581"/>
        <v>-</v>
      </c>
      <c r="S1171" s="91" t="str">
        <f t="shared" si="581"/>
        <v>-</v>
      </c>
      <c r="T1171" s="91" t="str">
        <f t="shared" si="581"/>
        <v>-</v>
      </c>
      <c r="U1171" s="91" t="str">
        <f t="shared" si="581"/>
        <v>-</v>
      </c>
      <c r="V1171" s="91" t="str">
        <f t="shared" si="581"/>
        <v>-</v>
      </c>
      <c r="W1171" s="91" t="str">
        <f t="shared" si="581"/>
        <v>-</v>
      </c>
      <c r="X1171" s="91" t="str">
        <f t="shared" si="581"/>
        <v>-</v>
      </c>
      <c r="Y1171" s="91" t="str">
        <f t="shared" si="581"/>
        <v>-</v>
      </c>
      <c r="Z1171" s="91" t="str">
        <f t="shared" si="581"/>
        <v>-</v>
      </c>
      <c r="AA1171" s="91" t="str">
        <f t="shared" si="581"/>
        <v>-</v>
      </c>
      <c r="AB1171" s="91" t="str">
        <f t="shared" si="581"/>
        <v>-</v>
      </c>
      <c r="AC1171" s="91" t="str">
        <f t="shared" si="581"/>
        <v>-</v>
      </c>
      <c r="AD1171" s="91" t="str">
        <f t="shared" si="581"/>
        <v>-</v>
      </c>
      <c r="AE1171" s="91" t="str">
        <f t="shared" si="581"/>
        <v>-</v>
      </c>
      <c r="AF1171" s="91" t="str">
        <f t="shared" si="581"/>
        <v>-</v>
      </c>
      <c r="AG1171" s="91" t="str">
        <f t="shared" si="581"/>
        <v>-</v>
      </c>
      <c r="AH1171" s="91" t="str">
        <f t="shared" si="581"/>
        <v>-</v>
      </c>
      <c r="AI1171" s="91" t="str">
        <f t="shared" si="581"/>
        <v>-</v>
      </c>
      <c r="AJ1171" s="91" t="str">
        <f t="shared" si="581"/>
        <v>-</v>
      </c>
      <c r="AK1171" s="91" t="str">
        <f t="shared" si="581"/>
        <v>-</v>
      </c>
      <c r="AL1171" s="91" t="str">
        <f t="shared" si="581"/>
        <v>-</v>
      </c>
      <c r="AM1171" s="91" t="str">
        <f t="shared" si="581"/>
        <v>-</v>
      </c>
    </row>
    <row r="1172" spans="1:39">
      <c r="A1172" s="58" t="str">
        <f t="shared" si="567"/>
        <v/>
      </c>
      <c r="B1172" s="120" t="str">
        <f t="shared" si="567"/>
        <v/>
      </c>
      <c r="C1172" s="86" t="str">
        <f t="shared" si="567"/>
        <v/>
      </c>
      <c r="D1172" s="87" t="str">
        <f t="shared" si="567"/>
        <v/>
      </c>
      <c r="E1172" s="91" t="str">
        <f t="shared" ref="E1172:AM1172" si="582">IFERROR(RANK(E558,E$4:E$610,),"-")</f>
        <v>-</v>
      </c>
      <c r="F1172" s="91" t="str">
        <f t="shared" si="582"/>
        <v>-</v>
      </c>
      <c r="G1172" s="91" t="str">
        <f t="shared" si="582"/>
        <v>-</v>
      </c>
      <c r="H1172" s="91" t="str">
        <f t="shared" si="582"/>
        <v>-</v>
      </c>
      <c r="I1172" s="91" t="str">
        <f t="shared" si="582"/>
        <v>-</v>
      </c>
      <c r="J1172" s="91" t="str">
        <f t="shared" si="582"/>
        <v>-</v>
      </c>
      <c r="K1172" s="91" t="str">
        <f t="shared" si="582"/>
        <v>-</v>
      </c>
      <c r="L1172" s="91" t="str">
        <f t="shared" si="582"/>
        <v>-</v>
      </c>
      <c r="M1172" s="91" t="str">
        <f t="shared" si="582"/>
        <v>-</v>
      </c>
      <c r="N1172" s="91" t="str">
        <f t="shared" si="582"/>
        <v>-</v>
      </c>
      <c r="O1172" s="91" t="str">
        <f t="shared" si="582"/>
        <v>-</v>
      </c>
      <c r="P1172" s="91" t="str">
        <f t="shared" si="582"/>
        <v>-</v>
      </c>
      <c r="Q1172" s="91" t="str">
        <f t="shared" si="582"/>
        <v>-</v>
      </c>
      <c r="R1172" s="91" t="str">
        <f t="shared" si="582"/>
        <v>-</v>
      </c>
      <c r="S1172" s="91" t="str">
        <f t="shared" si="582"/>
        <v>-</v>
      </c>
      <c r="T1172" s="91" t="str">
        <f t="shared" si="582"/>
        <v>-</v>
      </c>
      <c r="U1172" s="91" t="str">
        <f t="shared" si="582"/>
        <v>-</v>
      </c>
      <c r="V1172" s="91" t="str">
        <f t="shared" si="582"/>
        <v>-</v>
      </c>
      <c r="W1172" s="91" t="str">
        <f t="shared" si="582"/>
        <v>-</v>
      </c>
      <c r="X1172" s="91" t="str">
        <f t="shared" si="582"/>
        <v>-</v>
      </c>
      <c r="Y1172" s="91" t="str">
        <f t="shared" si="582"/>
        <v>-</v>
      </c>
      <c r="Z1172" s="91" t="str">
        <f t="shared" si="582"/>
        <v>-</v>
      </c>
      <c r="AA1172" s="91" t="str">
        <f t="shared" si="582"/>
        <v>-</v>
      </c>
      <c r="AB1172" s="91" t="str">
        <f t="shared" si="582"/>
        <v>-</v>
      </c>
      <c r="AC1172" s="91" t="str">
        <f t="shared" si="582"/>
        <v>-</v>
      </c>
      <c r="AD1172" s="91" t="str">
        <f t="shared" si="582"/>
        <v>-</v>
      </c>
      <c r="AE1172" s="91" t="str">
        <f t="shared" si="582"/>
        <v>-</v>
      </c>
      <c r="AF1172" s="91" t="str">
        <f t="shared" si="582"/>
        <v>-</v>
      </c>
      <c r="AG1172" s="91" t="str">
        <f t="shared" si="582"/>
        <v>-</v>
      </c>
      <c r="AH1172" s="91" t="str">
        <f t="shared" si="582"/>
        <v>-</v>
      </c>
      <c r="AI1172" s="91" t="str">
        <f t="shared" si="582"/>
        <v>-</v>
      </c>
      <c r="AJ1172" s="91" t="str">
        <f t="shared" si="582"/>
        <v>-</v>
      </c>
      <c r="AK1172" s="91" t="str">
        <f t="shared" si="582"/>
        <v>-</v>
      </c>
      <c r="AL1172" s="91" t="str">
        <f t="shared" si="582"/>
        <v>-</v>
      </c>
      <c r="AM1172" s="91" t="str">
        <f t="shared" si="582"/>
        <v>-</v>
      </c>
    </row>
    <row r="1173" spans="1:39">
      <c r="A1173" s="58" t="str">
        <f t="shared" si="567"/>
        <v/>
      </c>
      <c r="B1173" s="120" t="str">
        <f t="shared" si="567"/>
        <v/>
      </c>
      <c r="C1173" s="86" t="str">
        <f t="shared" si="567"/>
        <v/>
      </c>
      <c r="D1173" s="87" t="str">
        <f t="shared" si="567"/>
        <v/>
      </c>
      <c r="E1173" s="91" t="str">
        <f t="shared" ref="E1173:AM1173" si="583">IFERROR(RANK(E559,E$4:E$610,),"-")</f>
        <v>-</v>
      </c>
      <c r="F1173" s="91" t="str">
        <f t="shared" si="583"/>
        <v>-</v>
      </c>
      <c r="G1173" s="91" t="str">
        <f t="shared" si="583"/>
        <v>-</v>
      </c>
      <c r="H1173" s="91" t="str">
        <f t="shared" si="583"/>
        <v>-</v>
      </c>
      <c r="I1173" s="91" t="str">
        <f t="shared" si="583"/>
        <v>-</v>
      </c>
      <c r="J1173" s="91" t="str">
        <f t="shared" si="583"/>
        <v>-</v>
      </c>
      <c r="K1173" s="91" t="str">
        <f t="shared" si="583"/>
        <v>-</v>
      </c>
      <c r="L1173" s="91" t="str">
        <f t="shared" si="583"/>
        <v>-</v>
      </c>
      <c r="M1173" s="91" t="str">
        <f t="shared" si="583"/>
        <v>-</v>
      </c>
      <c r="N1173" s="91" t="str">
        <f t="shared" si="583"/>
        <v>-</v>
      </c>
      <c r="O1173" s="91" t="str">
        <f t="shared" si="583"/>
        <v>-</v>
      </c>
      <c r="P1173" s="91" t="str">
        <f t="shared" si="583"/>
        <v>-</v>
      </c>
      <c r="Q1173" s="91" t="str">
        <f t="shared" si="583"/>
        <v>-</v>
      </c>
      <c r="R1173" s="91" t="str">
        <f t="shared" si="583"/>
        <v>-</v>
      </c>
      <c r="S1173" s="91" t="str">
        <f t="shared" si="583"/>
        <v>-</v>
      </c>
      <c r="T1173" s="91" t="str">
        <f t="shared" si="583"/>
        <v>-</v>
      </c>
      <c r="U1173" s="91" t="str">
        <f t="shared" si="583"/>
        <v>-</v>
      </c>
      <c r="V1173" s="91" t="str">
        <f t="shared" si="583"/>
        <v>-</v>
      </c>
      <c r="W1173" s="91" t="str">
        <f t="shared" si="583"/>
        <v>-</v>
      </c>
      <c r="X1173" s="91" t="str">
        <f t="shared" si="583"/>
        <v>-</v>
      </c>
      <c r="Y1173" s="91" t="str">
        <f t="shared" si="583"/>
        <v>-</v>
      </c>
      <c r="Z1173" s="91" t="str">
        <f t="shared" si="583"/>
        <v>-</v>
      </c>
      <c r="AA1173" s="91" t="str">
        <f t="shared" si="583"/>
        <v>-</v>
      </c>
      <c r="AB1173" s="91" t="str">
        <f t="shared" si="583"/>
        <v>-</v>
      </c>
      <c r="AC1173" s="91" t="str">
        <f t="shared" si="583"/>
        <v>-</v>
      </c>
      <c r="AD1173" s="91" t="str">
        <f t="shared" si="583"/>
        <v>-</v>
      </c>
      <c r="AE1173" s="91" t="str">
        <f t="shared" si="583"/>
        <v>-</v>
      </c>
      <c r="AF1173" s="91" t="str">
        <f t="shared" si="583"/>
        <v>-</v>
      </c>
      <c r="AG1173" s="91" t="str">
        <f t="shared" si="583"/>
        <v>-</v>
      </c>
      <c r="AH1173" s="91" t="str">
        <f t="shared" si="583"/>
        <v>-</v>
      </c>
      <c r="AI1173" s="91" t="str">
        <f t="shared" si="583"/>
        <v>-</v>
      </c>
      <c r="AJ1173" s="91" t="str">
        <f t="shared" si="583"/>
        <v>-</v>
      </c>
      <c r="AK1173" s="91" t="str">
        <f t="shared" si="583"/>
        <v>-</v>
      </c>
      <c r="AL1173" s="91" t="str">
        <f t="shared" si="583"/>
        <v>-</v>
      </c>
      <c r="AM1173" s="91" t="str">
        <f t="shared" si="583"/>
        <v>-</v>
      </c>
    </row>
    <row r="1174" spans="1:39">
      <c r="A1174" s="58" t="str">
        <f t="shared" si="567"/>
        <v/>
      </c>
      <c r="B1174" s="120" t="str">
        <f t="shared" si="567"/>
        <v/>
      </c>
      <c r="C1174" s="86" t="str">
        <f t="shared" si="567"/>
        <v/>
      </c>
      <c r="D1174" s="87" t="str">
        <f t="shared" si="567"/>
        <v/>
      </c>
      <c r="E1174" s="91" t="str">
        <f t="shared" ref="E1174:AM1174" si="584">IFERROR(RANK(E560,E$4:E$610,),"-")</f>
        <v>-</v>
      </c>
      <c r="F1174" s="91" t="str">
        <f t="shared" si="584"/>
        <v>-</v>
      </c>
      <c r="G1174" s="91" t="str">
        <f t="shared" si="584"/>
        <v>-</v>
      </c>
      <c r="H1174" s="91" t="str">
        <f t="shared" si="584"/>
        <v>-</v>
      </c>
      <c r="I1174" s="91" t="str">
        <f t="shared" si="584"/>
        <v>-</v>
      </c>
      <c r="J1174" s="91" t="str">
        <f t="shared" si="584"/>
        <v>-</v>
      </c>
      <c r="K1174" s="91" t="str">
        <f t="shared" si="584"/>
        <v>-</v>
      </c>
      <c r="L1174" s="91" t="str">
        <f t="shared" si="584"/>
        <v>-</v>
      </c>
      <c r="M1174" s="91" t="str">
        <f t="shared" si="584"/>
        <v>-</v>
      </c>
      <c r="N1174" s="91" t="str">
        <f t="shared" si="584"/>
        <v>-</v>
      </c>
      <c r="O1174" s="91" t="str">
        <f t="shared" si="584"/>
        <v>-</v>
      </c>
      <c r="P1174" s="91" t="str">
        <f t="shared" si="584"/>
        <v>-</v>
      </c>
      <c r="Q1174" s="91" t="str">
        <f t="shared" si="584"/>
        <v>-</v>
      </c>
      <c r="R1174" s="91" t="str">
        <f t="shared" si="584"/>
        <v>-</v>
      </c>
      <c r="S1174" s="91" t="str">
        <f t="shared" si="584"/>
        <v>-</v>
      </c>
      <c r="T1174" s="91" t="str">
        <f t="shared" si="584"/>
        <v>-</v>
      </c>
      <c r="U1174" s="91" t="str">
        <f t="shared" si="584"/>
        <v>-</v>
      </c>
      <c r="V1174" s="91" t="str">
        <f t="shared" si="584"/>
        <v>-</v>
      </c>
      <c r="W1174" s="91" t="str">
        <f t="shared" si="584"/>
        <v>-</v>
      </c>
      <c r="X1174" s="91" t="str">
        <f t="shared" si="584"/>
        <v>-</v>
      </c>
      <c r="Y1174" s="91" t="str">
        <f t="shared" si="584"/>
        <v>-</v>
      </c>
      <c r="Z1174" s="91" t="str">
        <f t="shared" si="584"/>
        <v>-</v>
      </c>
      <c r="AA1174" s="91" t="str">
        <f t="shared" si="584"/>
        <v>-</v>
      </c>
      <c r="AB1174" s="91" t="str">
        <f t="shared" si="584"/>
        <v>-</v>
      </c>
      <c r="AC1174" s="91" t="str">
        <f t="shared" si="584"/>
        <v>-</v>
      </c>
      <c r="AD1174" s="91" t="str">
        <f t="shared" si="584"/>
        <v>-</v>
      </c>
      <c r="AE1174" s="91" t="str">
        <f t="shared" si="584"/>
        <v>-</v>
      </c>
      <c r="AF1174" s="91" t="str">
        <f t="shared" si="584"/>
        <v>-</v>
      </c>
      <c r="AG1174" s="91" t="str">
        <f t="shared" si="584"/>
        <v>-</v>
      </c>
      <c r="AH1174" s="91" t="str">
        <f t="shared" si="584"/>
        <v>-</v>
      </c>
      <c r="AI1174" s="91" t="str">
        <f t="shared" si="584"/>
        <v>-</v>
      </c>
      <c r="AJ1174" s="91" t="str">
        <f t="shared" si="584"/>
        <v>-</v>
      </c>
      <c r="AK1174" s="91" t="str">
        <f t="shared" si="584"/>
        <v>-</v>
      </c>
      <c r="AL1174" s="91" t="str">
        <f t="shared" si="584"/>
        <v>-</v>
      </c>
      <c r="AM1174" s="91" t="str">
        <f t="shared" si="584"/>
        <v>-</v>
      </c>
    </row>
    <row r="1175" spans="1:39">
      <c r="A1175" s="58" t="str">
        <f t="shared" si="567"/>
        <v/>
      </c>
      <c r="B1175" s="120" t="str">
        <f t="shared" si="567"/>
        <v/>
      </c>
      <c r="C1175" s="86" t="str">
        <f t="shared" si="567"/>
        <v/>
      </c>
      <c r="D1175" s="87" t="str">
        <f t="shared" si="567"/>
        <v/>
      </c>
      <c r="E1175" s="91" t="str">
        <f t="shared" ref="E1175:AM1175" si="585">IFERROR(RANK(E561,E$4:E$610,),"-")</f>
        <v>-</v>
      </c>
      <c r="F1175" s="91" t="str">
        <f t="shared" si="585"/>
        <v>-</v>
      </c>
      <c r="G1175" s="91" t="str">
        <f t="shared" si="585"/>
        <v>-</v>
      </c>
      <c r="H1175" s="91" t="str">
        <f t="shared" si="585"/>
        <v>-</v>
      </c>
      <c r="I1175" s="91" t="str">
        <f t="shared" si="585"/>
        <v>-</v>
      </c>
      <c r="J1175" s="91" t="str">
        <f t="shared" si="585"/>
        <v>-</v>
      </c>
      <c r="K1175" s="91" t="str">
        <f t="shared" si="585"/>
        <v>-</v>
      </c>
      <c r="L1175" s="91" t="str">
        <f t="shared" si="585"/>
        <v>-</v>
      </c>
      <c r="M1175" s="91" t="str">
        <f t="shared" si="585"/>
        <v>-</v>
      </c>
      <c r="N1175" s="91" t="str">
        <f t="shared" si="585"/>
        <v>-</v>
      </c>
      <c r="O1175" s="91" t="str">
        <f t="shared" si="585"/>
        <v>-</v>
      </c>
      <c r="P1175" s="91" t="str">
        <f t="shared" si="585"/>
        <v>-</v>
      </c>
      <c r="Q1175" s="91" t="str">
        <f t="shared" si="585"/>
        <v>-</v>
      </c>
      <c r="R1175" s="91" t="str">
        <f t="shared" si="585"/>
        <v>-</v>
      </c>
      <c r="S1175" s="91" t="str">
        <f t="shared" si="585"/>
        <v>-</v>
      </c>
      <c r="T1175" s="91" t="str">
        <f t="shared" si="585"/>
        <v>-</v>
      </c>
      <c r="U1175" s="91" t="str">
        <f t="shared" si="585"/>
        <v>-</v>
      </c>
      <c r="V1175" s="91" t="str">
        <f t="shared" si="585"/>
        <v>-</v>
      </c>
      <c r="W1175" s="91" t="str">
        <f t="shared" si="585"/>
        <v>-</v>
      </c>
      <c r="X1175" s="91" t="str">
        <f t="shared" si="585"/>
        <v>-</v>
      </c>
      <c r="Y1175" s="91" t="str">
        <f t="shared" si="585"/>
        <v>-</v>
      </c>
      <c r="Z1175" s="91" t="str">
        <f t="shared" si="585"/>
        <v>-</v>
      </c>
      <c r="AA1175" s="91" t="str">
        <f t="shared" si="585"/>
        <v>-</v>
      </c>
      <c r="AB1175" s="91" t="str">
        <f t="shared" si="585"/>
        <v>-</v>
      </c>
      <c r="AC1175" s="91" t="str">
        <f t="shared" si="585"/>
        <v>-</v>
      </c>
      <c r="AD1175" s="91" t="str">
        <f t="shared" si="585"/>
        <v>-</v>
      </c>
      <c r="AE1175" s="91" t="str">
        <f t="shared" si="585"/>
        <v>-</v>
      </c>
      <c r="AF1175" s="91" t="str">
        <f t="shared" si="585"/>
        <v>-</v>
      </c>
      <c r="AG1175" s="91" t="str">
        <f t="shared" si="585"/>
        <v>-</v>
      </c>
      <c r="AH1175" s="91" t="str">
        <f t="shared" si="585"/>
        <v>-</v>
      </c>
      <c r="AI1175" s="91" t="str">
        <f t="shared" si="585"/>
        <v>-</v>
      </c>
      <c r="AJ1175" s="91" t="str">
        <f t="shared" si="585"/>
        <v>-</v>
      </c>
      <c r="AK1175" s="91" t="str">
        <f t="shared" si="585"/>
        <v>-</v>
      </c>
      <c r="AL1175" s="91" t="str">
        <f t="shared" si="585"/>
        <v>-</v>
      </c>
      <c r="AM1175" s="91" t="str">
        <f t="shared" si="585"/>
        <v>-</v>
      </c>
    </row>
    <row r="1176" spans="1:39">
      <c r="A1176" s="58" t="str">
        <f t="shared" si="567"/>
        <v/>
      </c>
      <c r="B1176" s="120" t="str">
        <f t="shared" si="567"/>
        <v/>
      </c>
      <c r="C1176" s="86" t="str">
        <f t="shared" si="567"/>
        <v/>
      </c>
      <c r="D1176" s="87" t="str">
        <f t="shared" si="567"/>
        <v/>
      </c>
      <c r="E1176" s="91" t="str">
        <f t="shared" ref="E1176:AM1176" si="586">IFERROR(RANK(E562,E$4:E$610,),"-")</f>
        <v>-</v>
      </c>
      <c r="F1176" s="91" t="str">
        <f t="shared" si="586"/>
        <v>-</v>
      </c>
      <c r="G1176" s="91" t="str">
        <f t="shared" si="586"/>
        <v>-</v>
      </c>
      <c r="H1176" s="91" t="str">
        <f t="shared" si="586"/>
        <v>-</v>
      </c>
      <c r="I1176" s="91" t="str">
        <f t="shared" si="586"/>
        <v>-</v>
      </c>
      <c r="J1176" s="91" t="str">
        <f t="shared" si="586"/>
        <v>-</v>
      </c>
      <c r="K1176" s="91" t="str">
        <f t="shared" si="586"/>
        <v>-</v>
      </c>
      <c r="L1176" s="91" t="str">
        <f t="shared" si="586"/>
        <v>-</v>
      </c>
      <c r="M1176" s="91" t="str">
        <f t="shared" si="586"/>
        <v>-</v>
      </c>
      <c r="N1176" s="91" t="str">
        <f t="shared" si="586"/>
        <v>-</v>
      </c>
      <c r="O1176" s="91" t="str">
        <f t="shared" si="586"/>
        <v>-</v>
      </c>
      <c r="P1176" s="91" t="str">
        <f t="shared" si="586"/>
        <v>-</v>
      </c>
      <c r="Q1176" s="91" t="str">
        <f t="shared" si="586"/>
        <v>-</v>
      </c>
      <c r="R1176" s="91" t="str">
        <f t="shared" si="586"/>
        <v>-</v>
      </c>
      <c r="S1176" s="91" t="str">
        <f t="shared" si="586"/>
        <v>-</v>
      </c>
      <c r="T1176" s="91" t="str">
        <f t="shared" si="586"/>
        <v>-</v>
      </c>
      <c r="U1176" s="91" t="str">
        <f t="shared" si="586"/>
        <v>-</v>
      </c>
      <c r="V1176" s="91" t="str">
        <f t="shared" si="586"/>
        <v>-</v>
      </c>
      <c r="W1176" s="91" t="str">
        <f t="shared" si="586"/>
        <v>-</v>
      </c>
      <c r="X1176" s="91" t="str">
        <f t="shared" si="586"/>
        <v>-</v>
      </c>
      <c r="Y1176" s="91" t="str">
        <f t="shared" si="586"/>
        <v>-</v>
      </c>
      <c r="Z1176" s="91" t="str">
        <f t="shared" si="586"/>
        <v>-</v>
      </c>
      <c r="AA1176" s="91" t="str">
        <f t="shared" si="586"/>
        <v>-</v>
      </c>
      <c r="AB1176" s="91" t="str">
        <f t="shared" si="586"/>
        <v>-</v>
      </c>
      <c r="AC1176" s="91" t="str">
        <f t="shared" si="586"/>
        <v>-</v>
      </c>
      <c r="AD1176" s="91" t="str">
        <f t="shared" si="586"/>
        <v>-</v>
      </c>
      <c r="AE1176" s="91" t="str">
        <f t="shared" si="586"/>
        <v>-</v>
      </c>
      <c r="AF1176" s="91" t="str">
        <f t="shared" si="586"/>
        <v>-</v>
      </c>
      <c r="AG1176" s="91" t="str">
        <f t="shared" si="586"/>
        <v>-</v>
      </c>
      <c r="AH1176" s="91" t="str">
        <f t="shared" si="586"/>
        <v>-</v>
      </c>
      <c r="AI1176" s="91" t="str">
        <f t="shared" si="586"/>
        <v>-</v>
      </c>
      <c r="AJ1176" s="91" t="str">
        <f t="shared" si="586"/>
        <v>-</v>
      </c>
      <c r="AK1176" s="91" t="str">
        <f t="shared" si="586"/>
        <v>-</v>
      </c>
      <c r="AL1176" s="91" t="str">
        <f t="shared" si="586"/>
        <v>-</v>
      </c>
      <c r="AM1176" s="91" t="str">
        <f t="shared" si="586"/>
        <v>-</v>
      </c>
    </row>
    <row r="1177" spans="1:39">
      <c r="A1177" s="58" t="str">
        <f t="shared" si="567"/>
        <v/>
      </c>
      <c r="B1177" s="120" t="str">
        <f t="shared" si="567"/>
        <v/>
      </c>
      <c r="C1177" s="86" t="str">
        <f t="shared" si="567"/>
        <v/>
      </c>
      <c r="D1177" s="87" t="str">
        <f t="shared" si="567"/>
        <v/>
      </c>
      <c r="E1177" s="91" t="str">
        <f t="shared" ref="E1177:AM1177" si="587">IFERROR(RANK(E563,E$4:E$610,),"-")</f>
        <v>-</v>
      </c>
      <c r="F1177" s="91" t="str">
        <f t="shared" si="587"/>
        <v>-</v>
      </c>
      <c r="G1177" s="91" t="str">
        <f t="shared" si="587"/>
        <v>-</v>
      </c>
      <c r="H1177" s="91" t="str">
        <f t="shared" si="587"/>
        <v>-</v>
      </c>
      <c r="I1177" s="91" t="str">
        <f t="shared" si="587"/>
        <v>-</v>
      </c>
      <c r="J1177" s="91" t="str">
        <f t="shared" si="587"/>
        <v>-</v>
      </c>
      <c r="K1177" s="91" t="str">
        <f t="shared" si="587"/>
        <v>-</v>
      </c>
      <c r="L1177" s="91" t="str">
        <f t="shared" si="587"/>
        <v>-</v>
      </c>
      <c r="M1177" s="91" t="str">
        <f t="shared" si="587"/>
        <v>-</v>
      </c>
      <c r="N1177" s="91" t="str">
        <f t="shared" si="587"/>
        <v>-</v>
      </c>
      <c r="O1177" s="91" t="str">
        <f t="shared" si="587"/>
        <v>-</v>
      </c>
      <c r="P1177" s="91" t="str">
        <f t="shared" si="587"/>
        <v>-</v>
      </c>
      <c r="Q1177" s="91" t="str">
        <f t="shared" si="587"/>
        <v>-</v>
      </c>
      <c r="R1177" s="91" t="str">
        <f t="shared" si="587"/>
        <v>-</v>
      </c>
      <c r="S1177" s="91" t="str">
        <f t="shared" si="587"/>
        <v>-</v>
      </c>
      <c r="T1177" s="91" t="str">
        <f t="shared" si="587"/>
        <v>-</v>
      </c>
      <c r="U1177" s="91" t="str">
        <f t="shared" si="587"/>
        <v>-</v>
      </c>
      <c r="V1177" s="91" t="str">
        <f t="shared" si="587"/>
        <v>-</v>
      </c>
      <c r="W1177" s="91" t="str">
        <f t="shared" si="587"/>
        <v>-</v>
      </c>
      <c r="X1177" s="91" t="str">
        <f t="shared" si="587"/>
        <v>-</v>
      </c>
      <c r="Y1177" s="91" t="str">
        <f t="shared" si="587"/>
        <v>-</v>
      </c>
      <c r="Z1177" s="91" t="str">
        <f t="shared" si="587"/>
        <v>-</v>
      </c>
      <c r="AA1177" s="91" t="str">
        <f t="shared" si="587"/>
        <v>-</v>
      </c>
      <c r="AB1177" s="91" t="str">
        <f t="shared" si="587"/>
        <v>-</v>
      </c>
      <c r="AC1177" s="91" t="str">
        <f t="shared" si="587"/>
        <v>-</v>
      </c>
      <c r="AD1177" s="91" t="str">
        <f t="shared" si="587"/>
        <v>-</v>
      </c>
      <c r="AE1177" s="91" t="str">
        <f t="shared" si="587"/>
        <v>-</v>
      </c>
      <c r="AF1177" s="91" t="str">
        <f t="shared" si="587"/>
        <v>-</v>
      </c>
      <c r="AG1177" s="91" t="str">
        <f t="shared" si="587"/>
        <v>-</v>
      </c>
      <c r="AH1177" s="91" t="str">
        <f t="shared" si="587"/>
        <v>-</v>
      </c>
      <c r="AI1177" s="91" t="str">
        <f t="shared" si="587"/>
        <v>-</v>
      </c>
      <c r="AJ1177" s="91" t="str">
        <f t="shared" si="587"/>
        <v>-</v>
      </c>
      <c r="AK1177" s="91" t="str">
        <f t="shared" si="587"/>
        <v>-</v>
      </c>
      <c r="AL1177" s="91" t="str">
        <f t="shared" si="587"/>
        <v>-</v>
      </c>
      <c r="AM1177" s="91" t="str">
        <f t="shared" si="587"/>
        <v>-</v>
      </c>
    </row>
    <row r="1178" spans="1:39">
      <c r="A1178" s="58" t="str">
        <f t="shared" ref="A1178:D1197" si="588">A564</f>
        <v/>
      </c>
      <c r="B1178" s="120" t="str">
        <f t="shared" si="588"/>
        <v/>
      </c>
      <c r="C1178" s="86" t="str">
        <f t="shared" si="588"/>
        <v/>
      </c>
      <c r="D1178" s="87" t="str">
        <f t="shared" si="588"/>
        <v/>
      </c>
      <c r="E1178" s="91" t="str">
        <f t="shared" ref="E1178:AM1178" si="589">IFERROR(RANK(E564,E$4:E$610,),"-")</f>
        <v>-</v>
      </c>
      <c r="F1178" s="91" t="str">
        <f t="shared" si="589"/>
        <v>-</v>
      </c>
      <c r="G1178" s="91" t="str">
        <f t="shared" si="589"/>
        <v>-</v>
      </c>
      <c r="H1178" s="91" t="str">
        <f t="shared" si="589"/>
        <v>-</v>
      </c>
      <c r="I1178" s="91" t="str">
        <f t="shared" si="589"/>
        <v>-</v>
      </c>
      <c r="J1178" s="91" t="str">
        <f t="shared" si="589"/>
        <v>-</v>
      </c>
      <c r="K1178" s="91" t="str">
        <f t="shared" si="589"/>
        <v>-</v>
      </c>
      <c r="L1178" s="91" t="str">
        <f t="shared" si="589"/>
        <v>-</v>
      </c>
      <c r="M1178" s="91" t="str">
        <f t="shared" si="589"/>
        <v>-</v>
      </c>
      <c r="N1178" s="91" t="str">
        <f t="shared" si="589"/>
        <v>-</v>
      </c>
      <c r="O1178" s="91" t="str">
        <f t="shared" si="589"/>
        <v>-</v>
      </c>
      <c r="P1178" s="91" t="str">
        <f t="shared" si="589"/>
        <v>-</v>
      </c>
      <c r="Q1178" s="91" t="str">
        <f t="shared" si="589"/>
        <v>-</v>
      </c>
      <c r="R1178" s="91" t="str">
        <f t="shared" si="589"/>
        <v>-</v>
      </c>
      <c r="S1178" s="91" t="str">
        <f t="shared" si="589"/>
        <v>-</v>
      </c>
      <c r="T1178" s="91" t="str">
        <f t="shared" si="589"/>
        <v>-</v>
      </c>
      <c r="U1178" s="91" t="str">
        <f t="shared" si="589"/>
        <v>-</v>
      </c>
      <c r="V1178" s="91" t="str">
        <f t="shared" si="589"/>
        <v>-</v>
      </c>
      <c r="W1178" s="91" t="str">
        <f t="shared" si="589"/>
        <v>-</v>
      </c>
      <c r="X1178" s="91" t="str">
        <f t="shared" si="589"/>
        <v>-</v>
      </c>
      <c r="Y1178" s="91" t="str">
        <f t="shared" si="589"/>
        <v>-</v>
      </c>
      <c r="Z1178" s="91" t="str">
        <f t="shared" si="589"/>
        <v>-</v>
      </c>
      <c r="AA1178" s="91" t="str">
        <f t="shared" si="589"/>
        <v>-</v>
      </c>
      <c r="AB1178" s="91" t="str">
        <f t="shared" si="589"/>
        <v>-</v>
      </c>
      <c r="AC1178" s="91" t="str">
        <f t="shared" si="589"/>
        <v>-</v>
      </c>
      <c r="AD1178" s="91" t="str">
        <f t="shared" si="589"/>
        <v>-</v>
      </c>
      <c r="AE1178" s="91" t="str">
        <f t="shared" si="589"/>
        <v>-</v>
      </c>
      <c r="AF1178" s="91" t="str">
        <f t="shared" si="589"/>
        <v>-</v>
      </c>
      <c r="AG1178" s="91" t="str">
        <f t="shared" si="589"/>
        <v>-</v>
      </c>
      <c r="AH1178" s="91" t="str">
        <f t="shared" si="589"/>
        <v>-</v>
      </c>
      <c r="AI1178" s="91" t="str">
        <f t="shared" si="589"/>
        <v>-</v>
      </c>
      <c r="AJ1178" s="91" t="str">
        <f t="shared" si="589"/>
        <v>-</v>
      </c>
      <c r="AK1178" s="91" t="str">
        <f t="shared" si="589"/>
        <v>-</v>
      </c>
      <c r="AL1178" s="91" t="str">
        <f t="shared" si="589"/>
        <v>-</v>
      </c>
      <c r="AM1178" s="91" t="str">
        <f t="shared" si="589"/>
        <v>-</v>
      </c>
    </row>
    <row r="1179" spans="1:39">
      <c r="A1179" s="58" t="str">
        <f t="shared" si="588"/>
        <v/>
      </c>
      <c r="B1179" s="120" t="str">
        <f t="shared" si="588"/>
        <v/>
      </c>
      <c r="C1179" s="86" t="str">
        <f t="shared" si="588"/>
        <v/>
      </c>
      <c r="D1179" s="87" t="str">
        <f t="shared" si="588"/>
        <v/>
      </c>
      <c r="E1179" s="91" t="str">
        <f t="shared" ref="E1179:AM1179" si="590">IFERROR(RANK(E565,E$4:E$610,),"-")</f>
        <v>-</v>
      </c>
      <c r="F1179" s="91" t="str">
        <f t="shared" si="590"/>
        <v>-</v>
      </c>
      <c r="G1179" s="91" t="str">
        <f t="shared" si="590"/>
        <v>-</v>
      </c>
      <c r="H1179" s="91" t="str">
        <f t="shared" si="590"/>
        <v>-</v>
      </c>
      <c r="I1179" s="91" t="str">
        <f t="shared" si="590"/>
        <v>-</v>
      </c>
      <c r="J1179" s="91" t="str">
        <f t="shared" si="590"/>
        <v>-</v>
      </c>
      <c r="K1179" s="91" t="str">
        <f t="shared" si="590"/>
        <v>-</v>
      </c>
      <c r="L1179" s="91" t="str">
        <f t="shared" si="590"/>
        <v>-</v>
      </c>
      <c r="M1179" s="91" t="str">
        <f t="shared" si="590"/>
        <v>-</v>
      </c>
      <c r="N1179" s="91" t="str">
        <f t="shared" si="590"/>
        <v>-</v>
      </c>
      <c r="O1179" s="91" t="str">
        <f t="shared" si="590"/>
        <v>-</v>
      </c>
      <c r="P1179" s="91" t="str">
        <f t="shared" si="590"/>
        <v>-</v>
      </c>
      <c r="Q1179" s="91" t="str">
        <f t="shared" si="590"/>
        <v>-</v>
      </c>
      <c r="R1179" s="91" t="str">
        <f t="shared" si="590"/>
        <v>-</v>
      </c>
      <c r="S1179" s="91" t="str">
        <f t="shared" si="590"/>
        <v>-</v>
      </c>
      <c r="T1179" s="91" t="str">
        <f t="shared" si="590"/>
        <v>-</v>
      </c>
      <c r="U1179" s="91" t="str">
        <f t="shared" si="590"/>
        <v>-</v>
      </c>
      <c r="V1179" s="91" t="str">
        <f t="shared" si="590"/>
        <v>-</v>
      </c>
      <c r="W1179" s="91" t="str">
        <f t="shared" si="590"/>
        <v>-</v>
      </c>
      <c r="X1179" s="91" t="str">
        <f t="shared" si="590"/>
        <v>-</v>
      </c>
      <c r="Y1179" s="91" t="str">
        <f t="shared" si="590"/>
        <v>-</v>
      </c>
      <c r="Z1179" s="91" t="str">
        <f t="shared" si="590"/>
        <v>-</v>
      </c>
      <c r="AA1179" s="91" t="str">
        <f t="shared" si="590"/>
        <v>-</v>
      </c>
      <c r="AB1179" s="91" t="str">
        <f t="shared" si="590"/>
        <v>-</v>
      </c>
      <c r="AC1179" s="91" t="str">
        <f t="shared" si="590"/>
        <v>-</v>
      </c>
      <c r="AD1179" s="91" t="str">
        <f t="shared" si="590"/>
        <v>-</v>
      </c>
      <c r="AE1179" s="91" t="str">
        <f t="shared" si="590"/>
        <v>-</v>
      </c>
      <c r="AF1179" s="91" t="str">
        <f t="shared" si="590"/>
        <v>-</v>
      </c>
      <c r="AG1179" s="91" t="str">
        <f t="shared" si="590"/>
        <v>-</v>
      </c>
      <c r="AH1179" s="91" t="str">
        <f t="shared" si="590"/>
        <v>-</v>
      </c>
      <c r="AI1179" s="91" t="str">
        <f t="shared" si="590"/>
        <v>-</v>
      </c>
      <c r="AJ1179" s="91" t="str">
        <f t="shared" si="590"/>
        <v>-</v>
      </c>
      <c r="AK1179" s="91" t="str">
        <f t="shared" si="590"/>
        <v>-</v>
      </c>
      <c r="AL1179" s="91" t="str">
        <f t="shared" si="590"/>
        <v>-</v>
      </c>
      <c r="AM1179" s="91" t="str">
        <f t="shared" si="590"/>
        <v>-</v>
      </c>
    </row>
    <row r="1180" spans="1:39">
      <c r="A1180" s="58" t="str">
        <f t="shared" si="588"/>
        <v/>
      </c>
      <c r="B1180" s="120" t="str">
        <f t="shared" si="588"/>
        <v/>
      </c>
      <c r="C1180" s="86" t="str">
        <f t="shared" si="588"/>
        <v/>
      </c>
      <c r="D1180" s="87" t="str">
        <f t="shared" si="588"/>
        <v/>
      </c>
      <c r="E1180" s="91" t="str">
        <f t="shared" ref="E1180:AM1180" si="591">IFERROR(RANK(E566,E$4:E$610,),"-")</f>
        <v>-</v>
      </c>
      <c r="F1180" s="91" t="str">
        <f t="shared" si="591"/>
        <v>-</v>
      </c>
      <c r="G1180" s="91" t="str">
        <f t="shared" si="591"/>
        <v>-</v>
      </c>
      <c r="H1180" s="91" t="str">
        <f t="shared" si="591"/>
        <v>-</v>
      </c>
      <c r="I1180" s="91" t="str">
        <f t="shared" si="591"/>
        <v>-</v>
      </c>
      <c r="J1180" s="91" t="str">
        <f t="shared" si="591"/>
        <v>-</v>
      </c>
      <c r="K1180" s="91" t="str">
        <f t="shared" si="591"/>
        <v>-</v>
      </c>
      <c r="L1180" s="91" t="str">
        <f t="shared" si="591"/>
        <v>-</v>
      </c>
      <c r="M1180" s="91" t="str">
        <f t="shared" si="591"/>
        <v>-</v>
      </c>
      <c r="N1180" s="91" t="str">
        <f t="shared" si="591"/>
        <v>-</v>
      </c>
      <c r="O1180" s="91" t="str">
        <f t="shared" si="591"/>
        <v>-</v>
      </c>
      <c r="P1180" s="91" t="str">
        <f t="shared" si="591"/>
        <v>-</v>
      </c>
      <c r="Q1180" s="91" t="str">
        <f t="shared" si="591"/>
        <v>-</v>
      </c>
      <c r="R1180" s="91" t="str">
        <f t="shared" si="591"/>
        <v>-</v>
      </c>
      <c r="S1180" s="91" t="str">
        <f t="shared" si="591"/>
        <v>-</v>
      </c>
      <c r="T1180" s="91" t="str">
        <f t="shared" si="591"/>
        <v>-</v>
      </c>
      <c r="U1180" s="91" t="str">
        <f t="shared" si="591"/>
        <v>-</v>
      </c>
      <c r="V1180" s="91" t="str">
        <f t="shared" si="591"/>
        <v>-</v>
      </c>
      <c r="W1180" s="91" t="str">
        <f t="shared" si="591"/>
        <v>-</v>
      </c>
      <c r="X1180" s="91" t="str">
        <f t="shared" si="591"/>
        <v>-</v>
      </c>
      <c r="Y1180" s="91" t="str">
        <f t="shared" si="591"/>
        <v>-</v>
      </c>
      <c r="Z1180" s="91" t="str">
        <f t="shared" si="591"/>
        <v>-</v>
      </c>
      <c r="AA1180" s="91" t="str">
        <f t="shared" si="591"/>
        <v>-</v>
      </c>
      <c r="AB1180" s="91" t="str">
        <f t="shared" si="591"/>
        <v>-</v>
      </c>
      <c r="AC1180" s="91" t="str">
        <f t="shared" si="591"/>
        <v>-</v>
      </c>
      <c r="AD1180" s="91" t="str">
        <f t="shared" si="591"/>
        <v>-</v>
      </c>
      <c r="AE1180" s="91" t="str">
        <f t="shared" si="591"/>
        <v>-</v>
      </c>
      <c r="AF1180" s="91" t="str">
        <f t="shared" si="591"/>
        <v>-</v>
      </c>
      <c r="AG1180" s="91" t="str">
        <f t="shared" si="591"/>
        <v>-</v>
      </c>
      <c r="AH1180" s="91" t="str">
        <f t="shared" si="591"/>
        <v>-</v>
      </c>
      <c r="AI1180" s="91" t="str">
        <f t="shared" si="591"/>
        <v>-</v>
      </c>
      <c r="AJ1180" s="91" t="str">
        <f t="shared" si="591"/>
        <v>-</v>
      </c>
      <c r="AK1180" s="91" t="str">
        <f t="shared" si="591"/>
        <v>-</v>
      </c>
      <c r="AL1180" s="91" t="str">
        <f t="shared" si="591"/>
        <v>-</v>
      </c>
      <c r="AM1180" s="91" t="str">
        <f t="shared" si="591"/>
        <v>-</v>
      </c>
    </row>
    <row r="1181" spans="1:39">
      <c r="A1181" s="58" t="str">
        <f t="shared" si="588"/>
        <v/>
      </c>
      <c r="B1181" s="120" t="str">
        <f t="shared" si="588"/>
        <v/>
      </c>
      <c r="C1181" s="86" t="str">
        <f t="shared" si="588"/>
        <v/>
      </c>
      <c r="D1181" s="87" t="str">
        <f t="shared" si="588"/>
        <v/>
      </c>
      <c r="E1181" s="91" t="str">
        <f t="shared" ref="E1181:AM1181" si="592">IFERROR(RANK(E567,E$4:E$610,),"-")</f>
        <v>-</v>
      </c>
      <c r="F1181" s="91" t="str">
        <f t="shared" si="592"/>
        <v>-</v>
      </c>
      <c r="G1181" s="91" t="str">
        <f t="shared" si="592"/>
        <v>-</v>
      </c>
      <c r="H1181" s="91" t="str">
        <f t="shared" si="592"/>
        <v>-</v>
      </c>
      <c r="I1181" s="91" t="str">
        <f t="shared" si="592"/>
        <v>-</v>
      </c>
      <c r="J1181" s="91" t="str">
        <f t="shared" si="592"/>
        <v>-</v>
      </c>
      <c r="K1181" s="91" t="str">
        <f t="shared" si="592"/>
        <v>-</v>
      </c>
      <c r="L1181" s="91" t="str">
        <f t="shared" si="592"/>
        <v>-</v>
      </c>
      <c r="M1181" s="91" t="str">
        <f t="shared" si="592"/>
        <v>-</v>
      </c>
      <c r="N1181" s="91" t="str">
        <f t="shared" si="592"/>
        <v>-</v>
      </c>
      <c r="O1181" s="91" t="str">
        <f t="shared" si="592"/>
        <v>-</v>
      </c>
      <c r="P1181" s="91" t="str">
        <f t="shared" si="592"/>
        <v>-</v>
      </c>
      <c r="Q1181" s="91" t="str">
        <f t="shared" si="592"/>
        <v>-</v>
      </c>
      <c r="R1181" s="91" t="str">
        <f t="shared" si="592"/>
        <v>-</v>
      </c>
      <c r="S1181" s="91" t="str">
        <f t="shared" si="592"/>
        <v>-</v>
      </c>
      <c r="T1181" s="91" t="str">
        <f t="shared" si="592"/>
        <v>-</v>
      </c>
      <c r="U1181" s="91" t="str">
        <f t="shared" si="592"/>
        <v>-</v>
      </c>
      <c r="V1181" s="91" t="str">
        <f t="shared" si="592"/>
        <v>-</v>
      </c>
      <c r="W1181" s="91" t="str">
        <f t="shared" si="592"/>
        <v>-</v>
      </c>
      <c r="X1181" s="91" t="str">
        <f t="shared" si="592"/>
        <v>-</v>
      </c>
      <c r="Y1181" s="91" t="str">
        <f t="shared" si="592"/>
        <v>-</v>
      </c>
      <c r="Z1181" s="91" t="str">
        <f t="shared" si="592"/>
        <v>-</v>
      </c>
      <c r="AA1181" s="91" t="str">
        <f t="shared" si="592"/>
        <v>-</v>
      </c>
      <c r="AB1181" s="91" t="str">
        <f t="shared" si="592"/>
        <v>-</v>
      </c>
      <c r="AC1181" s="91" t="str">
        <f t="shared" si="592"/>
        <v>-</v>
      </c>
      <c r="AD1181" s="91" t="str">
        <f t="shared" si="592"/>
        <v>-</v>
      </c>
      <c r="AE1181" s="91" t="str">
        <f t="shared" si="592"/>
        <v>-</v>
      </c>
      <c r="AF1181" s="91" t="str">
        <f t="shared" si="592"/>
        <v>-</v>
      </c>
      <c r="AG1181" s="91" t="str">
        <f t="shared" si="592"/>
        <v>-</v>
      </c>
      <c r="AH1181" s="91" t="str">
        <f t="shared" si="592"/>
        <v>-</v>
      </c>
      <c r="AI1181" s="91" t="str">
        <f t="shared" si="592"/>
        <v>-</v>
      </c>
      <c r="AJ1181" s="91" t="str">
        <f t="shared" si="592"/>
        <v>-</v>
      </c>
      <c r="AK1181" s="91" t="str">
        <f t="shared" si="592"/>
        <v>-</v>
      </c>
      <c r="AL1181" s="91" t="str">
        <f t="shared" si="592"/>
        <v>-</v>
      </c>
      <c r="AM1181" s="91" t="str">
        <f t="shared" si="592"/>
        <v>-</v>
      </c>
    </row>
    <row r="1182" spans="1:39">
      <c r="A1182" s="58" t="str">
        <f t="shared" si="588"/>
        <v/>
      </c>
      <c r="B1182" s="120" t="str">
        <f t="shared" si="588"/>
        <v/>
      </c>
      <c r="C1182" s="86" t="str">
        <f t="shared" si="588"/>
        <v/>
      </c>
      <c r="D1182" s="87" t="str">
        <f t="shared" si="588"/>
        <v/>
      </c>
      <c r="E1182" s="91" t="str">
        <f t="shared" ref="E1182:AM1182" si="593">IFERROR(RANK(E568,E$4:E$610,),"-")</f>
        <v>-</v>
      </c>
      <c r="F1182" s="91" t="str">
        <f t="shared" si="593"/>
        <v>-</v>
      </c>
      <c r="G1182" s="91" t="str">
        <f t="shared" si="593"/>
        <v>-</v>
      </c>
      <c r="H1182" s="91" t="str">
        <f t="shared" si="593"/>
        <v>-</v>
      </c>
      <c r="I1182" s="91" t="str">
        <f t="shared" si="593"/>
        <v>-</v>
      </c>
      <c r="J1182" s="91" t="str">
        <f t="shared" si="593"/>
        <v>-</v>
      </c>
      <c r="K1182" s="91" t="str">
        <f t="shared" si="593"/>
        <v>-</v>
      </c>
      <c r="L1182" s="91" t="str">
        <f t="shared" si="593"/>
        <v>-</v>
      </c>
      <c r="M1182" s="91" t="str">
        <f t="shared" si="593"/>
        <v>-</v>
      </c>
      <c r="N1182" s="91" t="str">
        <f t="shared" si="593"/>
        <v>-</v>
      </c>
      <c r="O1182" s="91" t="str">
        <f t="shared" si="593"/>
        <v>-</v>
      </c>
      <c r="P1182" s="91" t="str">
        <f t="shared" si="593"/>
        <v>-</v>
      </c>
      <c r="Q1182" s="91" t="str">
        <f t="shared" si="593"/>
        <v>-</v>
      </c>
      <c r="R1182" s="91" t="str">
        <f t="shared" si="593"/>
        <v>-</v>
      </c>
      <c r="S1182" s="91" t="str">
        <f t="shared" si="593"/>
        <v>-</v>
      </c>
      <c r="T1182" s="91" t="str">
        <f t="shared" si="593"/>
        <v>-</v>
      </c>
      <c r="U1182" s="91" t="str">
        <f t="shared" si="593"/>
        <v>-</v>
      </c>
      <c r="V1182" s="91" t="str">
        <f t="shared" si="593"/>
        <v>-</v>
      </c>
      <c r="W1182" s="91" t="str">
        <f t="shared" si="593"/>
        <v>-</v>
      </c>
      <c r="X1182" s="91" t="str">
        <f t="shared" si="593"/>
        <v>-</v>
      </c>
      <c r="Y1182" s="91" t="str">
        <f t="shared" si="593"/>
        <v>-</v>
      </c>
      <c r="Z1182" s="91" t="str">
        <f t="shared" si="593"/>
        <v>-</v>
      </c>
      <c r="AA1182" s="91" t="str">
        <f t="shared" si="593"/>
        <v>-</v>
      </c>
      <c r="AB1182" s="91" t="str">
        <f t="shared" si="593"/>
        <v>-</v>
      </c>
      <c r="AC1182" s="91" t="str">
        <f t="shared" si="593"/>
        <v>-</v>
      </c>
      <c r="AD1182" s="91" t="str">
        <f t="shared" si="593"/>
        <v>-</v>
      </c>
      <c r="AE1182" s="91" t="str">
        <f t="shared" si="593"/>
        <v>-</v>
      </c>
      <c r="AF1182" s="91" t="str">
        <f t="shared" si="593"/>
        <v>-</v>
      </c>
      <c r="AG1182" s="91" t="str">
        <f t="shared" si="593"/>
        <v>-</v>
      </c>
      <c r="AH1182" s="91" t="str">
        <f t="shared" si="593"/>
        <v>-</v>
      </c>
      <c r="AI1182" s="91" t="str">
        <f t="shared" si="593"/>
        <v>-</v>
      </c>
      <c r="AJ1182" s="91" t="str">
        <f t="shared" si="593"/>
        <v>-</v>
      </c>
      <c r="AK1182" s="91" t="str">
        <f t="shared" si="593"/>
        <v>-</v>
      </c>
      <c r="AL1182" s="91" t="str">
        <f t="shared" si="593"/>
        <v>-</v>
      </c>
      <c r="AM1182" s="91" t="str">
        <f t="shared" si="593"/>
        <v>-</v>
      </c>
    </row>
    <row r="1183" spans="1:39">
      <c r="A1183" s="58" t="str">
        <f t="shared" si="588"/>
        <v/>
      </c>
      <c r="B1183" s="120" t="str">
        <f t="shared" si="588"/>
        <v/>
      </c>
      <c r="C1183" s="86" t="str">
        <f t="shared" si="588"/>
        <v/>
      </c>
      <c r="D1183" s="87" t="str">
        <f t="shared" si="588"/>
        <v/>
      </c>
      <c r="E1183" s="91" t="str">
        <f t="shared" ref="E1183:AM1183" si="594">IFERROR(RANK(E569,E$4:E$610,),"-")</f>
        <v>-</v>
      </c>
      <c r="F1183" s="91" t="str">
        <f t="shared" si="594"/>
        <v>-</v>
      </c>
      <c r="G1183" s="91" t="str">
        <f t="shared" si="594"/>
        <v>-</v>
      </c>
      <c r="H1183" s="91" t="str">
        <f t="shared" si="594"/>
        <v>-</v>
      </c>
      <c r="I1183" s="91" t="str">
        <f t="shared" si="594"/>
        <v>-</v>
      </c>
      <c r="J1183" s="91" t="str">
        <f t="shared" si="594"/>
        <v>-</v>
      </c>
      <c r="K1183" s="91" t="str">
        <f t="shared" si="594"/>
        <v>-</v>
      </c>
      <c r="L1183" s="91" t="str">
        <f t="shared" si="594"/>
        <v>-</v>
      </c>
      <c r="M1183" s="91" t="str">
        <f t="shared" si="594"/>
        <v>-</v>
      </c>
      <c r="N1183" s="91" t="str">
        <f t="shared" si="594"/>
        <v>-</v>
      </c>
      <c r="O1183" s="91" t="str">
        <f t="shared" si="594"/>
        <v>-</v>
      </c>
      <c r="P1183" s="91" t="str">
        <f t="shared" si="594"/>
        <v>-</v>
      </c>
      <c r="Q1183" s="91" t="str">
        <f t="shared" si="594"/>
        <v>-</v>
      </c>
      <c r="R1183" s="91" t="str">
        <f t="shared" si="594"/>
        <v>-</v>
      </c>
      <c r="S1183" s="91" t="str">
        <f t="shared" si="594"/>
        <v>-</v>
      </c>
      <c r="T1183" s="91" t="str">
        <f t="shared" si="594"/>
        <v>-</v>
      </c>
      <c r="U1183" s="91" t="str">
        <f t="shared" si="594"/>
        <v>-</v>
      </c>
      <c r="V1183" s="91" t="str">
        <f t="shared" si="594"/>
        <v>-</v>
      </c>
      <c r="W1183" s="91" t="str">
        <f t="shared" si="594"/>
        <v>-</v>
      </c>
      <c r="X1183" s="91" t="str">
        <f t="shared" si="594"/>
        <v>-</v>
      </c>
      <c r="Y1183" s="91" t="str">
        <f t="shared" si="594"/>
        <v>-</v>
      </c>
      <c r="Z1183" s="91" t="str">
        <f t="shared" si="594"/>
        <v>-</v>
      </c>
      <c r="AA1183" s="91" t="str">
        <f t="shared" si="594"/>
        <v>-</v>
      </c>
      <c r="AB1183" s="91" t="str">
        <f t="shared" si="594"/>
        <v>-</v>
      </c>
      <c r="AC1183" s="91" t="str">
        <f t="shared" si="594"/>
        <v>-</v>
      </c>
      <c r="AD1183" s="91" t="str">
        <f t="shared" si="594"/>
        <v>-</v>
      </c>
      <c r="AE1183" s="91" t="str">
        <f t="shared" si="594"/>
        <v>-</v>
      </c>
      <c r="AF1183" s="91" t="str">
        <f t="shared" si="594"/>
        <v>-</v>
      </c>
      <c r="AG1183" s="91" t="str">
        <f t="shared" si="594"/>
        <v>-</v>
      </c>
      <c r="AH1183" s="91" t="str">
        <f t="shared" si="594"/>
        <v>-</v>
      </c>
      <c r="AI1183" s="91" t="str">
        <f t="shared" si="594"/>
        <v>-</v>
      </c>
      <c r="AJ1183" s="91" t="str">
        <f t="shared" si="594"/>
        <v>-</v>
      </c>
      <c r="AK1183" s="91" t="str">
        <f t="shared" si="594"/>
        <v>-</v>
      </c>
      <c r="AL1183" s="91" t="str">
        <f t="shared" si="594"/>
        <v>-</v>
      </c>
      <c r="AM1183" s="91" t="str">
        <f t="shared" si="594"/>
        <v>-</v>
      </c>
    </row>
    <row r="1184" spans="1:39">
      <c r="A1184" s="58" t="str">
        <f t="shared" si="588"/>
        <v/>
      </c>
      <c r="B1184" s="120" t="str">
        <f t="shared" si="588"/>
        <v/>
      </c>
      <c r="C1184" s="86" t="str">
        <f t="shared" si="588"/>
        <v/>
      </c>
      <c r="D1184" s="87" t="str">
        <f t="shared" si="588"/>
        <v/>
      </c>
      <c r="E1184" s="91" t="str">
        <f t="shared" ref="E1184:AM1184" si="595">IFERROR(RANK(E570,E$4:E$610,),"-")</f>
        <v>-</v>
      </c>
      <c r="F1184" s="91" t="str">
        <f t="shared" si="595"/>
        <v>-</v>
      </c>
      <c r="G1184" s="91" t="str">
        <f t="shared" si="595"/>
        <v>-</v>
      </c>
      <c r="H1184" s="91" t="str">
        <f t="shared" si="595"/>
        <v>-</v>
      </c>
      <c r="I1184" s="91" t="str">
        <f t="shared" si="595"/>
        <v>-</v>
      </c>
      <c r="J1184" s="91" t="str">
        <f t="shared" si="595"/>
        <v>-</v>
      </c>
      <c r="K1184" s="91" t="str">
        <f t="shared" si="595"/>
        <v>-</v>
      </c>
      <c r="L1184" s="91" t="str">
        <f t="shared" si="595"/>
        <v>-</v>
      </c>
      <c r="M1184" s="91" t="str">
        <f t="shared" si="595"/>
        <v>-</v>
      </c>
      <c r="N1184" s="91" t="str">
        <f t="shared" si="595"/>
        <v>-</v>
      </c>
      <c r="O1184" s="91" t="str">
        <f t="shared" si="595"/>
        <v>-</v>
      </c>
      <c r="P1184" s="91" t="str">
        <f t="shared" si="595"/>
        <v>-</v>
      </c>
      <c r="Q1184" s="91" t="str">
        <f t="shared" si="595"/>
        <v>-</v>
      </c>
      <c r="R1184" s="91" t="str">
        <f t="shared" si="595"/>
        <v>-</v>
      </c>
      <c r="S1184" s="91" t="str">
        <f t="shared" si="595"/>
        <v>-</v>
      </c>
      <c r="T1184" s="91" t="str">
        <f t="shared" si="595"/>
        <v>-</v>
      </c>
      <c r="U1184" s="91" t="str">
        <f t="shared" si="595"/>
        <v>-</v>
      </c>
      <c r="V1184" s="91" t="str">
        <f t="shared" si="595"/>
        <v>-</v>
      </c>
      <c r="W1184" s="91" t="str">
        <f t="shared" si="595"/>
        <v>-</v>
      </c>
      <c r="X1184" s="91" t="str">
        <f t="shared" si="595"/>
        <v>-</v>
      </c>
      <c r="Y1184" s="91" t="str">
        <f t="shared" si="595"/>
        <v>-</v>
      </c>
      <c r="Z1184" s="91" t="str">
        <f t="shared" si="595"/>
        <v>-</v>
      </c>
      <c r="AA1184" s="91" t="str">
        <f t="shared" si="595"/>
        <v>-</v>
      </c>
      <c r="AB1184" s="91" t="str">
        <f t="shared" si="595"/>
        <v>-</v>
      </c>
      <c r="AC1184" s="91" t="str">
        <f t="shared" si="595"/>
        <v>-</v>
      </c>
      <c r="AD1184" s="91" t="str">
        <f t="shared" si="595"/>
        <v>-</v>
      </c>
      <c r="AE1184" s="91" t="str">
        <f t="shared" si="595"/>
        <v>-</v>
      </c>
      <c r="AF1184" s="91" t="str">
        <f t="shared" si="595"/>
        <v>-</v>
      </c>
      <c r="AG1184" s="91" t="str">
        <f t="shared" si="595"/>
        <v>-</v>
      </c>
      <c r="AH1184" s="91" t="str">
        <f t="shared" si="595"/>
        <v>-</v>
      </c>
      <c r="AI1184" s="91" t="str">
        <f t="shared" si="595"/>
        <v>-</v>
      </c>
      <c r="AJ1184" s="91" t="str">
        <f t="shared" si="595"/>
        <v>-</v>
      </c>
      <c r="AK1184" s="91" t="str">
        <f t="shared" si="595"/>
        <v>-</v>
      </c>
      <c r="AL1184" s="91" t="str">
        <f t="shared" si="595"/>
        <v>-</v>
      </c>
      <c r="AM1184" s="91" t="str">
        <f t="shared" si="595"/>
        <v>-</v>
      </c>
    </row>
    <row r="1185" spans="1:39">
      <c r="A1185" s="58" t="str">
        <f t="shared" si="588"/>
        <v/>
      </c>
      <c r="B1185" s="120" t="str">
        <f t="shared" si="588"/>
        <v/>
      </c>
      <c r="C1185" s="86" t="str">
        <f t="shared" si="588"/>
        <v/>
      </c>
      <c r="D1185" s="87" t="str">
        <f t="shared" si="588"/>
        <v/>
      </c>
      <c r="E1185" s="91" t="str">
        <f t="shared" ref="E1185:AM1185" si="596">IFERROR(RANK(E571,E$4:E$610,),"-")</f>
        <v>-</v>
      </c>
      <c r="F1185" s="91" t="str">
        <f t="shared" si="596"/>
        <v>-</v>
      </c>
      <c r="G1185" s="91" t="str">
        <f t="shared" si="596"/>
        <v>-</v>
      </c>
      <c r="H1185" s="91" t="str">
        <f t="shared" si="596"/>
        <v>-</v>
      </c>
      <c r="I1185" s="91" t="str">
        <f t="shared" si="596"/>
        <v>-</v>
      </c>
      <c r="J1185" s="91" t="str">
        <f t="shared" si="596"/>
        <v>-</v>
      </c>
      <c r="K1185" s="91" t="str">
        <f t="shared" si="596"/>
        <v>-</v>
      </c>
      <c r="L1185" s="91" t="str">
        <f t="shared" si="596"/>
        <v>-</v>
      </c>
      <c r="M1185" s="91" t="str">
        <f t="shared" si="596"/>
        <v>-</v>
      </c>
      <c r="N1185" s="91" t="str">
        <f t="shared" si="596"/>
        <v>-</v>
      </c>
      <c r="O1185" s="91" t="str">
        <f t="shared" si="596"/>
        <v>-</v>
      </c>
      <c r="P1185" s="91" t="str">
        <f t="shared" si="596"/>
        <v>-</v>
      </c>
      <c r="Q1185" s="91" t="str">
        <f t="shared" si="596"/>
        <v>-</v>
      </c>
      <c r="R1185" s="91" t="str">
        <f t="shared" si="596"/>
        <v>-</v>
      </c>
      <c r="S1185" s="91" t="str">
        <f t="shared" si="596"/>
        <v>-</v>
      </c>
      <c r="T1185" s="91" t="str">
        <f t="shared" si="596"/>
        <v>-</v>
      </c>
      <c r="U1185" s="91" t="str">
        <f t="shared" si="596"/>
        <v>-</v>
      </c>
      <c r="V1185" s="91" t="str">
        <f t="shared" si="596"/>
        <v>-</v>
      </c>
      <c r="W1185" s="91" t="str">
        <f t="shared" si="596"/>
        <v>-</v>
      </c>
      <c r="X1185" s="91" t="str">
        <f t="shared" si="596"/>
        <v>-</v>
      </c>
      <c r="Y1185" s="91" t="str">
        <f t="shared" si="596"/>
        <v>-</v>
      </c>
      <c r="Z1185" s="91" t="str">
        <f t="shared" si="596"/>
        <v>-</v>
      </c>
      <c r="AA1185" s="91" t="str">
        <f t="shared" si="596"/>
        <v>-</v>
      </c>
      <c r="AB1185" s="91" t="str">
        <f t="shared" si="596"/>
        <v>-</v>
      </c>
      <c r="AC1185" s="91" t="str">
        <f t="shared" si="596"/>
        <v>-</v>
      </c>
      <c r="AD1185" s="91" t="str">
        <f t="shared" si="596"/>
        <v>-</v>
      </c>
      <c r="AE1185" s="91" t="str">
        <f t="shared" si="596"/>
        <v>-</v>
      </c>
      <c r="AF1185" s="91" t="str">
        <f t="shared" si="596"/>
        <v>-</v>
      </c>
      <c r="AG1185" s="91" t="str">
        <f t="shared" si="596"/>
        <v>-</v>
      </c>
      <c r="AH1185" s="91" t="str">
        <f t="shared" si="596"/>
        <v>-</v>
      </c>
      <c r="AI1185" s="91" t="str">
        <f t="shared" si="596"/>
        <v>-</v>
      </c>
      <c r="AJ1185" s="91" t="str">
        <f t="shared" si="596"/>
        <v>-</v>
      </c>
      <c r="AK1185" s="91" t="str">
        <f t="shared" si="596"/>
        <v>-</v>
      </c>
      <c r="AL1185" s="91" t="str">
        <f t="shared" si="596"/>
        <v>-</v>
      </c>
      <c r="AM1185" s="91" t="str">
        <f t="shared" si="596"/>
        <v>-</v>
      </c>
    </row>
    <row r="1186" spans="1:39">
      <c r="A1186" s="58" t="str">
        <f t="shared" si="588"/>
        <v/>
      </c>
      <c r="B1186" s="120" t="str">
        <f t="shared" si="588"/>
        <v/>
      </c>
      <c r="C1186" s="86" t="str">
        <f t="shared" si="588"/>
        <v/>
      </c>
      <c r="D1186" s="87" t="str">
        <f t="shared" si="588"/>
        <v/>
      </c>
      <c r="E1186" s="91" t="str">
        <f t="shared" ref="E1186:AM1186" si="597">IFERROR(RANK(E572,E$4:E$610,),"-")</f>
        <v>-</v>
      </c>
      <c r="F1186" s="91" t="str">
        <f t="shared" si="597"/>
        <v>-</v>
      </c>
      <c r="G1186" s="91" t="str">
        <f t="shared" si="597"/>
        <v>-</v>
      </c>
      <c r="H1186" s="91" t="str">
        <f t="shared" si="597"/>
        <v>-</v>
      </c>
      <c r="I1186" s="91" t="str">
        <f t="shared" si="597"/>
        <v>-</v>
      </c>
      <c r="J1186" s="91" t="str">
        <f t="shared" si="597"/>
        <v>-</v>
      </c>
      <c r="K1186" s="91" t="str">
        <f t="shared" si="597"/>
        <v>-</v>
      </c>
      <c r="L1186" s="91" t="str">
        <f t="shared" si="597"/>
        <v>-</v>
      </c>
      <c r="M1186" s="91" t="str">
        <f t="shared" si="597"/>
        <v>-</v>
      </c>
      <c r="N1186" s="91" t="str">
        <f t="shared" si="597"/>
        <v>-</v>
      </c>
      <c r="O1186" s="91" t="str">
        <f t="shared" si="597"/>
        <v>-</v>
      </c>
      <c r="P1186" s="91" t="str">
        <f t="shared" si="597"/>
        <v>-</v>
      </c>
      <c r="Q1186" s="91" t="str">
        <f t="shared" si="597"/>
        <v>-</v>
      </c>
      <c r="R1186" s="91" t="str">
        <f t="shared" si="597"/>
        <v>-</v>
      </c>
      <c r="S1186" s="91" t="str">
        <f t="shared" si="597"/>
        <v>-</v>
      </c>
      <c r="T1186" s="91" t="str">
        <f t="shared" si="597"/>
        <v>-</v>
      </c>
      <c r="U1186" s="91" t="str">
        <f t="shared" si="597"/>
        <v>-</v>
      </c>
      <c r="V1186" s="91" t="str">
        <f t="shared" si="597"/>
        <v>-</v>
      </c>
      <c r="W1186" s="91" t="str">
        <f t="shared" si="597"/>
        <v>-</v>
      </c>
      <c r="X1186" s="91" t="str">
        <f t="shared" si="597"/>
        <v>-</v>
      </c>
      <c r="Y1186" s="91" t="str">
        <f t="shared" si="597"/>
        <v>-</v>
      </c>
      <c r="Z1186" s="91" t="str">
        <f t="shared" si="597"/>
        <v>-</v>
      </c>
      <c r="AA1186" s="91" t="str">
        <f t="shared" si="597"/>
        <v>-</v>
      </c>
      <c r="AB1186" s="91" t="str">
        <f t="shared" si="597"/>
        <v>-</v>
      </c>
      <c r="AC1186" s="91" t="str">
        <f t="shared" si="597"/>
        <v>-</v>
      </c>
      <c r="AD1186" s="91" t="str">
        <f t="shared" si="597"/>
        <v>-</v>
      </c>
      <c r="AE1186" s="91" t="str">
        <f t="shared" si="597"/>
        <v>-</v>
      </c>
      <c r="AF1186" s="91" t="str">
        <f t="shared" si="597"/>
        <v>-</v>
      </c>
      <c r="AG1186" s="91" t="str">
        <f t="shared" si="597"/>
        <v>-</v>
      </c>
      <c r="AH1186" s="91" t="str">
        <f t="shared" si="597"/>
        <v>-</v>
      </c>
      <c r="AI1186" s="91" t="str">
        <f t="shared" si="597"/>
        <v>-</v>
      </c>
      <c r="AJ1186" s="91" t="str">
        <f t="shared" si="597"/>
        <v>-</v>
      </c>
      <c r="AK1186" s="91" t="str">
        <f t="shared" si="597"/>
        <v>-</v>
      </c>
      <c r="AL1186" s="91" t="str">
        <f t="shared" si="597"/>
        <v>-</v>
      </c>
      <c r="AM1186" s="91" t="str">
        <f t="shared" si="597"/>
        <v>-</v>
      </c>
    </row>
    <row r="1187" spans="1:39">
      <c r="A1187" s="58" t="str">
        <f t="shared" si="588"/>
        <v/>
      </c>
      <c r="B1187" s="120" t="str">
        <f t="shared" si="588"/>
        <v/>
      </c>
      <c r="C1187" s="86" t="str">
        <f t="shared" si="588"/>
        <v/>
      </c>
      <c r="D1187" s="87" t="str">
        <f t="shared" si="588"/>
        <v/>
      </c>
      <c r="E1187" s="91" t="str">
        <f t="shared" ref="E1187:AM1187" si="598">IFERROR(RANK(E573,E$4:E$610,),"-")</f>
        <v>-</v>
      </c>
      <c r="F1187" s="91" t="str">
        <f t="shared" si="598"/>
        <v>-</v>
      </c>
      <c r="G1187" s="91" t="str">
        <f t="shared" si="598"/>
        <v>-</v>
      </c>
      <c r="H1187" s="91" t="str">
        <f t="shared" si="598"/>
        <v>-</v>
      </c>
      <c r="I1187" s="91" t="str">
        <f t="shared" si="598"/>
        <v>-</v>
      </c>
      <c r="J1187" s="91" t="str">
        <f t="shared" si="598"/>
        <v>-</v>
      </c>
      <c r="K1187" s="91" t="str">
        <f t="shared" si="598"/>
        <v>-</v>
      </c>
      <c r="L1187" s="91" t="str">
        <f t="shared" si="598"/>
        <v>-</v>
      </c>
      <c r="M1187" s="91" t="str">
        <f t="shared" si="598"/>
        <v>-</v>
      </c>
      <c r="N1187" s="91" t="str">
        <f t="shared" si="598"/>
        <v>-</v>
      </c>
      <c r="O1187" s="91" t="str">
        <f t="shared" si="598"/>
        <v>-</v>
      </c>
      <c r="P1187" s="91" t="str">
        <f t="shared" si="598"/>
        <v>-</v>
      </c>
      <c r="Q1187" s="91" t="str">
        <f t="shared" si="598"/>
        <v>-</v>
      </c>
      <c r="R1187" s="91" t="str">
        <f t="shared" si="598"/>
        <v>-</v>
      </c>
      <c r="S1187" s="91" t="str">
        <f t="shared" si="598"/>
        <v>-</v>
      </c>
      <c r="T1187" s="91" t="str">
        <f t="shared" si="598"/>
        <v>-</v>
      </c>
      <c r="U1187" s="91" t="str">
        <f t="shared" si="598"/>
        <v>-</v>
      </c>
      <c r="V1187" s="91" t="str">
        <f t="shared" si="598"/>
        <v>-</v>
      </c>
      <c r="W1187" s="91" t="str">
        <f t="shared" si="598"/>
        <v>-</v>
      </c>
      <c r="X1187" s="91" t="str">
        <f t="shared" si="598"/>
        <v>-</v>
      </c>
      <c r="Y1187" s="91" t="str">
        <f t="shared" si="598"/>
        <v>-</v>
      </c>
      <c r="Z1187" s="91" t="str">
        <f t="shared" si="598"/>
        <v>-</v>
      </c>
      <c r="AA1187" s="91" t="str">
        <f t="shared" si="598"/>
        <v>-</v>
      </c>
      <c r="AB1187" s="91" t="str">
        <f t="shared" si="598"/>
        <v>-</v>
      </c>
      <c r="AC1187" s="91" t="str">
        <f t="shared" si="598"/>
        <v>-</v>
      </c>
      <c r="AD1187" s="91" t="str">
        <f t="shared" si="598"/>
        <v>-</v>
      </c>
      <c r="AE1187" s="91" t="str">
        <f t="shared" si="598"/>
        <v>-</v>
      </c>
      <c r="AF1187" s="91" t="str">
        <f t="shared" si="598"/>
        <v>-</v>
      </c>
      <c r="AG1187" s="91" t="str">
        <f t="shared" si="598"/>
        <v>-</v>
      </c>
      <c r="AH1187" s="91" t="str">
        <f t="shared" si="598"/>
        <v>-</v>
      </c>
      <c r="AI1187" s="91" t="str">
        <f t="shared" si="598"/>
        <v>-</v>
      </c>
      <c r="AJ1187" s="91" t="str">
        <f t="shared" si="598"/>
        <v>-</v>
      </c>
      <c r="AK1187" s="91" t="str">
        <f t="shared" si="598"/>
        <v>-</v>
      </c>
      <c r="AL1187" s="91" t="str">
        <f t="shared" si="598"/>
        <v>-</v>
      </c>
      <c r="AM1187" s="91" t="str">
        <f t="shared" si="598"/>
        <v>-</v>
      </c>
    </row>
    <row r="1188" spans="1:39">
      <c r="A1188" s="58" t="str">
        <f t="shared" si="588"/>
        <v/>
      </c>
      <c r="B1188" s="120" t="str">
        <f t="shared" si="588"/>
        <v/>
      </c>
      <c r="C1188" s="86" t="str">
        <f t="shared" si="588"/>
        <v/>
      </c>
      <c r="D1188" s="87" t="str">
        <f t="shared" si="588"/>
        <v/>
      </c>
      <c r="E1188" s="91" t="str">
        <f t="shared" ref="E1188:AM1188" si="599">IFERROR(RANK(E574,E$4:E$610,),"-")</f>
        <v>-</v>
      </c>
      <c r="F1188" s="91" t="str">
        <f t="shared" si="599"/>
        <v>-</v>
      </c>
      <c r="G1188" s="91" t="str">
        <f t="shared" si="599"/>
        <v>-</v>
      </c>
      <c r="H1188" s="91" t="str">
        <f t="shared" si="599"/>
        <v>-</v>
      </c>
      <c r="I1188" s="91" t="str">
        <f t="shared" si="599"/>
        <v>-</v>
      </c>
      <c r="J1188" s="91" t="str">
        <f t="shared" si="599"/>
        <v>-</v>
      </c>
      <c r="K1188" s="91" t="str">
        <f t="shared" si="599"/>
        <v>-</v>
      </c>
      <c r="L1188" s="91" t="str">
        <f t="shared" si="599"/>
        <v>-</v>
      </c>
      <c r="M1188" s="91" t="str">
        <f t="shared" si="599"/>
        <v>-</v>
      </c>
      <c r="N1188" s="91" t="str">
        <f t="shared" si="599"/>
        <v>-</v>
      </c>
      <c r="O1188" s="91" t="str">
        <f t="shared" si="599"/>
        <v>-</v>
      </c>
      <c r="P1188" s="91" t="str">
        <f t="shared" si="599"/>
        <v>-</v>
      </c>
      <c r="Q1188" s="91" t="str">
        <f t="shared" si="599"/>
        <v>-</v>
      </c>
      <c r="R1188" s="91" t="str">
        <f t="shared" si="599"/>
        <v>-</v>
      </c>
      <c r="S1188" s="91" t="str">
        <f t="shared" si="599"/>
        <v>-</v>
      </c>
      <c r="T1188" s="91" t="str">
        <f t="shared" si="599"/>
        <v>-</v>
      </c>
      <c r="U1188" s="91" t="str">
        <f t="shared" si="599"/>
        <v>-</v>
      </c>
      <c r="V1188" s="91" t="str">
        <f t="shared" si="599"/>
        <v>-</v>
      </c>
      <c r="W1188" s="91" t="str">
        <f t="shared" si="599"/>
        <v>-</v>
      </c>
      <c r="X1188" s="91" t="str">
        <f t="shared" si="599"/>
        <v>-</v>
      </c>
      <c r="Y1188" s="91" t="str">
        <f t="shared" si="599"/>
        <v>-</v>
      </c>
      <c r="Z1188" s="91" t="str">
        <f t="shared" si="599"/>
        <v>-</v>
      </c>
      <c r="AA1188" s="91" t="str">
        <f t="shared" si="599"/>
        <v>-</v>
      </c>
      <c r="AB1188" s="91" t="str">
        <f t="shared" si="599"/>
        <v>-</v>
      </c>
      <c r="AC1188" s="91" t="str">
        <f t="shared" si="599"/>
        <v>-</v>
      </c>
      <c r="AD1188" s="91" t="str">
        <f t="shared" si="599"/>
        <v>-</v>
      </c>
      <c r="AE1188" s="91" t="str">
        <f t="shared" si="599"/>
        <v>-</v>
      </c>
      <c r="AF1188" s="91" t="str">
        <f t="shared" si="599"/>
        <v>-</v>
      </c>
      <c r="AG1188" s="91" t="str">
        <f t="shared" si="599"/>
        <v>-</v>
      </c>
      <c r="AH1188" s="91" t="str">
        <f t="shared" si="599"/>
        <v>-</v>
      </c>
      <c r="AI1188" s="91" t="str">
        <f t="shared" si="599"/>
        <v>-</v>
      </c>
      <c r="AJ1188" s="91" t="str">
        <f t="shared" si="599"/>
        <v>-</v>
      </c>
      <c r="AK1188" s="91" t="str">
        <f t="shared" si="599"/>
        <v>-</v>
      </c>
      <c r="AL1188" s="91" t="str">
        <f t="shared" si="599"/>
        <v>-</v>
      </c>
      <c r="AM1188" s="91" t="str">
        <f t="shared" si="599"/>
        <v>-</v>
      </c>
    </row>
    <row r="1189" spans="1:39">
      <c r="A1189" s="58" t="str">
        <f t="shared" si="588"/>
        <v/>
      </c>
      <c r="B1189" s="120" t="str">
        <f t="shared" si="588"/>
        <v/>
      </c>
      <c r="C1189" s="86" t="str">
        <f t="shared" si="588"/>
        <v/>
      </c>
      <c r="D1189" s="87" t="str">
        <f t="shared" si="588"/>
        <v/>
      </c>
      <c r="E1189" s="91" t="str">
        <f t="shared" ref="E1189:AM1189" si="600">IFERROR(RANK(E575,E$4:E$610,),"-")</f>
        <v>-</v>
      </c>
      <c r="F1189" s="91" t="str">
        <f t="shared" si="600"/>
        <v>-</v>
      </c>
      <c r="G1189" s="91" t="str">
        <f t="shared" si="600"/>
        <v>-</v>
      </c>
      <c r="H1189" s="91" t="str">
        <f t="shared" si="600"/>
        <v>-</v>
      </c>
      <c r="I1189" s="91" t="str">
        <f t="shared" si="600"/>
        <v>-</v>
      </c>
      <c r="J1189" s="91" t="str">
        <f t="shared" si="600"/>
        <v>-</v>
      </c>
      <c r="K1189" s="91" t="str">
        <f t="shared" si="600"/>
        <v>-</v>
      </c>
      <c r="L1189" s="91" t="str">
        <f t="shared" si="600"/>
        <v>-</v>
      </c>
      <c r="M1189" s="91" t="str">
        <f t="shared" si="600"/>
        <v>-</v>
      </c>
      <c r="N1189" s="91" t="str">
        <f t="shared" si="600"/>
        <v>-</v>
      </c>
      <c r="O1189" s="91" t="str">
        <f t="shared" si="600"/>
        <v>-</v>
      </c>
      <c r="P1189" s="91" t="str">
        <f t="shared" si="600"/>
        <v>-</v>
      </c>
      <c r="Q1189" s="91" t="str">
        <f t="shared" si="600"/>
        <v>-</v>
      </c>
      <c r="R1189" s="91" t="str">
        <f t="shared" si="600"/>
        <v>-</v>
      </c>
      <c r="S1189" s="91" t="str">
        <f t="shared" si="600"/>
        <v>-</v>
      </c>
      <c r="T1189" s="91" t="str">
        <f t="shared" si="600"/>
        <v>-</v>
      </c>
      <c r="U1189" s="91" t="str">
        <f t="shared" si="600"/>
        <v>-</v>
      </c>
      <c r="V1189" s="91" t="str">
        <f t="shared" si="600"/>
        <v>-</v>
      </c>
      <c r="W1189" s="91" t="str">
        <f t="shared" si="600"/>
        <v>-</v>
      </c>
      <c r="X1189" s="91" t="str">
        <f t="shared" si="600"/>
        <v>-</v>
      </c>
      <c r="Y1189" s="91" t="str">
        <f t="shared" si="600"/>
        <v>-</v>
      </c>
      <c r="Z1189" s="91" t="str">
        <f t="shared" si="600"/>
        <v>-</v>
      </c>
      <c r="AA1189" s="91" t="str">
        <f t="shared" si="600"/>
        <v>-</v>
      </c>
      <c r="AB1189" s="91" t="str">
        <f t="shared" si="600"/>
        <v>-</v>
      </c>
      <c r="AC1189" s="91" t="str">
        <f t="shared" si="600"/>
        <v>-</v>
      </c>
      <c r="AD1189" s="91" t="str">
        <f t="shared" si="600"/>
        <v>-</v>
      </c>
      <c r="AE1189" s="91" t="str">
        <f t="shared" si="600"/>
        <v>-</v>
      </c>
      <c r="AF1189" s="91" t="str">
        <f t="shared" si="600"/>
        <v>-</v>
      </c>
      <c r="AG1189" s="91" t="str">
        <f t="shared" si="600"/>
        <v>-</v>
      </c>
      <c r="AH1189" s="91" t="str">
        <f t="shared" si="600"/>
        <v>-</v>
      </c>
      <c r="AI1189" s="91" t="str">
        <f t="shared" si="600"/>
        <v>-</v>
      </c>
      <c r="AJ1189" s="91" t="str">
        <f t="shared" si="600"/>
        <v>-</v>
      </c>
      <c r="AK1189" s="91" t="str">
        <f t="shared" si="600"/>
        <v>-</v>
      </c>
      <c r="AL1189" s="91" t="str">
        <f t="shared" si="600"/>
        <v>-</v>
      </c>
      <c r="AM1189" s="91" t="str">
        <f t="shared" si="600"/>
        <v>-</v>
      </c>
    </row>
    <row r="1190" spans="1:39">
      <c r="A1190" s="58" t="str">
        <f t="shared" si="588"/>
        <v/>
      </c>
      <c r="B1190" s="120" t="str">
        <f t="shared" si="588"/>
        <v/>
      </c>
      <c r="C1190" s="86" t="str">
        <f t="shared" si="588"/>
        <v/>
      </c>
      <c r="D1190" s="87" t="str">
        <f t="shared" si="588"/>
        <v/>
      </c>
      <c r="E1190" s="91" t="str">
        <f t="shared" ref="E1190:AM1190" si="601">IFERROR(RANK(E576,E$4:E$610,),"-")</f>
        <v>-</v>
      </c>
      <c r="F1190" s="91" t="str">
        <f t="shared" si="601"/>
        <v>-</v>
      </c>
      <c r="G1190" s="91" t="str">
        <f t="shared" si="601"/>
        <v>-</v>
      </c>
      <c r="H1190" s="91" t="str">
        <f t="shared" si="601"/>
        <v>-</v>
      </c>
      <c r="I1190" s="91" t="str">
        <f t="shared" si="601"/>
        <v>-</v>
      </c>
      <c r="J1190" s="91" t="str">
        <f t="shared" si="601"/>
        <v>-</v>
      </c>
      <c r="K1190" s="91" t="str">
        <f t="shared" si="601"/>
        <v>-</v>
      </c>
      <c r="L1190" s="91" t="str">
        <f t="shared" si="601"/>
        <v>-</v>
      </c>
      <c r="M1190" s="91" t="str">
        <f t="shared" si="601"/>
        <v>-</v>
      </c>
      <c r="N1190" s="91" t="str">
        <f t="shared" si="601"/>
        <v>-</v>
      </c>
      <c r="O1190" s="91" t="str">
        <f t="shared" si="601"/>
        <v>-</v>
      </c>
      <c r="P1190" s="91" t="str">
        <f t="shared" si="601"/>
        <v>-</v>
      </c>
      <c r="Q1190" s="91" t="str">
        <f t="shared" si="601"/>
        <v>-</v>
      </c>
      <c r="R1190" s="91" t="str">
        <f t="shared" si="601"/>
        <v>-</v>
      </c>
      <c r="S1190" s="91" t="str">
        <f t="shared" si="601"/>
        <v>-</v>
      </c>
      <c r="T1190" s="91" t="str">
        <f t="shared" si="601"/>
        <v>-</v>
      </c>
      <c r="U1190" s="91" t="str">
        <f t="shared" si="601"/>
        <v>-</v>
      </c>
      <c r="V1190" s="91" t="str">
        <f t="shared" si="601"/>
        <v>-</v>
      </c>
      <c r="W1190" s="91" t="str">
        <f t="shared" si="601"/>
        <v>-</v>
      </c>
      <c r="X1190" s="91" t="str">
        <f t="shared" si="601"/>
        <v>-</v>
      </c>
      <c r="Y1190" s="91" t="str">
        <f t="shared" si="601"/>
        <v>-</v>
      </c>
      <c r="Z1190" s="91" t="str">
        <f t="shared" si="601"/>
        <v>-</v>
      </c>
      <c r="AA1190" s="91" t="str">
        <f t="shared" si="601"/>
        <v>-</v>
      </c>
      <c r="AB1190" s="91" t="str">
        <f t="shared" si="601"/>
        <v>-</v>
      </c>
      <c r="AC1190" s="91" t="str">
        <f t="shared" si="601"/>
        <v>-</v>
      </c>
      <c r="AD1190" s="91" t="str">
        <f t="shared" si="601"/>
        <v>-</v>
      </c>
      <c r="AE1190" s="91" t="str">
        <f t="shared" si="601"/>
        <v>-</v>
      </c>
      <c r="AF1190" s="91" t="str">
        <f t="shared" si="601"/>
        <v>-</v>
      </c>
      <c r="AG1190" s="91" t="str">
        <f t="shared" si="601"/>
        <v>-</v>
      </c>
      <c r="AH1190" s="91" t="str">
        <f t="shared" si="601"/>
        <v>-</v>
      </c>
      <c r="AI1190" s="91" t="str">
        <f t="shared" si="601"/>
        <v>-</v>
      </c>
      <c r="AJ1190" s="91" t="str">
        <f t="shared" si="601"/>
        <v>-</v>
      </c>
      <c r="AK1190" s="91" t="str">
        <f t="shared" si="601"/>
        <v>-</v>
      </c>
      <c r="AL1190" s="91" t="str">
        <f t="shared" si="601"/>
        <v>-</v>
      </c>
      <c r="AM1190" s="91" t="str">
        <f t="shared" si="601"/>
        <v>-</v>
      </c>
    </row>
    <row r="1191" spans="1:39">
      <c r="A1191" s="58" t="str">
        <f t="shared" si="588"/>
        <v/>
      </c>
      <c r="B1191" s="120" t="str">
        <f t="shared" si="588"/>
        <v/>
      </c>
      <c r="C1191" s="86" t="str">
        <f t="shared" si="588"/>
        <v/>
      </c>
      <c r="D1191" s="87" t="str">
        <f t="shared" si="588"/>
        <v/>
      </c>
      <c r="E1191" s="91" t="str">
        <f t="shared" ref="E1191:AM1191" si="602">IFERROR(RANK(E577,E$4:E$610,),"-")</f>
        <v>-</v>
      </c>
      <c r="F1191" s="91" t="str">
        <f t="shared" si="602"/>
        <v>-</v>
      </c>
      <c r="G1191" s="91" t="str">
        <f t="shared" si="602"/>
        <v>-</v>
      </c>
      <c r="H1191" s="91" t="str">
        <f t="shared" si="602"/>
        <v>-</v>
      </c>
      <c r="I1191" s="91" t="str">
        <f t="shared" si="602"/>
        <v>-</v>
      </c>
      <c r="J1191" s="91" t="str">
        <f t="shared" si="602"/>
        <v>-</v>
      </c>
      <c r="K1191" s="91" t="str">
        <f t="shared" si="602"/>
        <v>-</v>
      </c>
      <c r="L1191" s="91" t="str">
        <f t="shared" si="602"/>
        <v>-</v>
      </c>
      <c r="M1191" s="91" t="str">
        <f t="shared" si="602"/>
        <v>-</v>
      </c>
      <c r="N1191" s="91" t="str">
        <f t="shared" si="602"/>
        <v>-</v>
      </c>
      <c r="O1191" s="91" t="str">
        <f t="shared" si="602"/>
        <v>-</v>
      </c>
      <c r="P1191" s="91" t="str">
        <f t="shared" si="602"/>
        <v>-</v>
      </c>
      <c r="Q1191" s="91" t="str">
        <f t="shared" si="602"/>
        <v>-</v>
      </c>
      <c r="R1191" s="91" t="str">
        <f t="shared" si="602"/>
        <v>-</v>
      </c>
      <c r="S1191" s="91" t="str">
        <f t="shared" si="602"/>
        <v>-</v>
      </c>
      <c r="T1191" s="91" t="str">
        <f t="shared" si="602"/>
        <v>-</v>
      </c>
      <c r="U1191" s="91" t="str">
        <f t="shared" si="602"/>
        <v>-</v>
      </c>
      <c r="V1191" s="91" t="str">
        <f t="shared" si="602"/>
        <v>-</v>
      </c>
      <c r="W1191" s="91" t="str">
        <f t="shared" si="602"/>
        <v>-</v>
      </c>
      <c r="X1191" s="91" t="str">
        <f t="shared" si="602"/>
        <v>-</v>
      </c>
      <c r="Y1191" s="91" t="str">
        <f t="shared" si="602"/>
        <v>-</v>
      </c>
      <c r="Z1191" s="91" t="str">
        <f t="shared" si="602"/>
        <v>-</v>
      </c>
      <c r="AA1191" s="91" t="str">
        <f t="shared" si="602"/>
        <v>-</v>
      </c>
      <c r="AB1191" s="91" t="str">
        <f t="shared" si="602"/>
        <v>-</v>
      </c>
      <c r="AC1191" s="91" t="str">
        <f t="shared" si="602"/>
        <v>-</v>
      </c>
      <c r="AD1191" s="91" t="str">
        <f t="shared" si="602"/>
        <v>-</v>
      </c>
      <c r="AE1191" s="91" t="str">
        <f t="shared" si="602"/>
        <v>-</v>
      </c>
      <c r="AF1191" s="91" t="str">
        <f t="shared" si="602"/>
        <v>-</v>
      </c>
      <c r="AG1191" s="91" t="str">
        <f t="shared" si="602"/>
        <v>-</v>
      </c>
      <c r="AH1191" s="91" t="str">
        <f t="shared" si="602"/>
        <v>-</v>
      </c>
      <c r="AI1191" s="91" t="str">
        <f t="shared" si="602"/>
        <v>-</v>
      </c>
      <c r="AJ1191" s="91" t="str">
        <f t="shared" si="602"/>
        <v>-</v>
      </c>
      <c r="AK1191" s="91" t="str">
        <f t="shared" si="602"/>
        <v>-</v>
      </c>
      <c r="AL1191" s="91" t="str">
        <f t="shared" si="602"/>
        <v>-</v>
      </c>
      <c r="AM1191" s="91" t="str">
        <f t="shared" si="602"/>
        <v>-</v>
      </c>
    </row>
    <row r="1192" spans="1:39">
      <c r="A1192" s="58" t="str">
        <f t="shared" si="588"/>
        <v/>
      </c>
      <c r="B1192" s="120" t="str">
        <f t="shared" si="588"/>
        <v/>
      </c>
      <c r="C1192" s="86" t="str">
        <f t="shared" si="588"/>
        <v/>
      </c>
      <c r="D1192" s="87" t="str">
        <f t="shared" si="588"/>
        <v/>
      </c>
      <c r="E1192" s="91" t="str">
        <f t="shared" ref="E1192:AM1192" si="603">IFERROR(RANK(E578,E$4:E$610,),"-")</f>
        <v>-</v>
      </c>
      <c r="F1192" s="91" t="str">
        <f t="shared" si="603"/>
        <v>-</v>
      </c>
      <c r="G1192" s="91" t="str">
        <f t="shared" si="603"/>
        <v>-</v>
      </c>
      <c r="H1192" s="91" t="str">
        <f t="shared" si="603"/>
        <v>-</v>
      </c>
      <c r="I1192" s="91" t="str">
        <f t="shared" si="603"/>
        <v>-</v>
      </c>
      <c r="J1192" s="91" t="str">
        <f t="shared" si="603"/>
        <v>-</v>
      </c>
      <c r="K1192" s="91" t="str">
        <f t="shared" si="603"/>
        <v>-</v>
      </c>
      <c r="L1192" s="91" t="str">
        <f t="shared" si="603"/>
        <v>-</v>
      </c>
      <c r="M1192" s="91" t="str">
        <f t="shared" si="603"/>
        <v>-</v>
      </c>
      <c r="N1192" s="91" t="str">
        <f t="shared" si="603"/>
        <v>-</v>
      </c>
      <c r="O1192" s="91" t="str">
        <f t="shared" si="603"/>
        <v>-</v>
      </c>
      <c r="P1192" s="91" t="str">
        <f t="shared" si="603"/>
        <v>-</v>
      </c>
      <c r="Q1192" s="91" t="str">
        <f t="shared" si="603"/>
        <v>-</v>
      </c>
      <c r="R1192" s="91" t="str">
        <f t="shared" si="603"/>
        <v>-</v>
      </c>
      <c r="S1192" s="91" t="str">
        <f t="shared" si="603"/>
        <v>-</v>
      </c>
      <c r="T1192" s="91" t="str">
        <f t="shared" si="603"/>
        <v>-</v>
      </c>
      <c r="U1192" s="91" t="str">
        <f t="shared" si="603"/>
        <v>-</v>
      </c>
      <c r="V1192" s="91" t="str">
        <f t="shared" si="603"/>
        <v>-</v>
      </c>
      <c r="W1192" s="91" t="str">
        <f t="shared" si="603"/>
        <v>-</v>
      </c>
      <c r="X1192" s="91" t="str">
        <f t="shared" si="603"/>
        <v>-</v>
      </c>
      <c r="Y1192" s="91" t="str">
        <f t="shared" si="603"/>
        <v>-</v>
      </c>
      <c r="Z1192" s="91" t="str">
        <f t="shared" si="603"/>
        <v>-</v>
      </c>
      <c r="AA1192" s="91" t="str">
        <f t="shared" si="603"/>
        <v>-</v>
      </c>
      <c r="AB1192" s="91" t="str">
        <f t="shared" si="603"/>
        <v>-</v>
      </c>
      <c r="AC1192" s="91" t="str">
        <f t="shared" si="603"/>
        <v>-</v>
      </c>
      <c r="AD1192" s="91" t="str">
        <f t="shared" si="603"/>
        <v>-</v>
      </c>
      <c r="AE1192" s="91" t="str">
        <f t="shared" si="603"/>
        <v>-</v>
      </c>
      <c r="AF1192" s="91" t="str">
        <f t="shared" si="603"/>
        <v>-</v>
      </c>
      <c r="AG1192" s="91" t="str">
        <f t="shared" si="603"/>
        <v>-</v>
      </c>
      <c r="AH1192" s="91" t="str">
        <f t="shared" si="603"/>
        <v>-</v>
      </c>
      <c r="AI1192" s="91" t="str">
        <f t="shared" si="603"/>
        <v>-</v>
      </c>
      <c r="AJ1192" s="91" t="str">
        <f t="shared" si="603"/>
        <v>-</v>
      </c>
      <c r="AK1192" s="91" t="str">
        <f t="shared" si="603"/>
        <v>-</v>
      </c>
      <c r="AL1192" s="91" t="str">
        <f t="shared" si="603"/>
        <v>-</v>
      </c>
      <c r="AM1192" s="91" t="str">
        <f t="shared" si="603"/>
        <v>-</v>
      </c>
    </row>
    <row r="1193" spans="1:39">
      <c r="A1193" s="58" t="str">
        <f t="shared" si="588"/>
        <v/>
      </c>
      <c r="B1193" s="120" t="str">
        <f t="shared" si="588"/>
        <v/>
      </c>
      <c r="C1193" s="86" t="str">
        <f t="shared" si="588"/>
        <v/>
      </c>
      <c r="D1193" s="87" t="str">
        <f t="shared" si="588"/>
        <v/>
      </c>
      <c r="E1193" s="91" t="str">
        <f t="shared" ref="E1193:AM1193" si="604">IFERROR(RANK(E579,E$4:E$610,),"-")</f>
        <v>-</v>
      </c>
      <c r="F1193" s="91" t="str">
        <f t="shared" si="604"/>
        <v>-</v>
      </c>
      <c r="G1193" s="91" t="str">
        <f t="shared" si="604"/>
        <v>-</v>
      </c>
      <c r="H1193" s="91" t="str">
        <f t="shared" si="604"/>
        <v>-</v>
      </c>
      <c r="I1193" s="91" t="str">
        <f t="shared" si="604"/>
        <v>-</v>
      </c>
      <c r="J1193" s="91" t="str">
        <f t="shared" si="604"/>
        <v>-</v>
      </c>
      <c r="K1193" s="91" t="str">
        <f t="shared" si="604"/>
        <v>-</v>
      </c>
      <c r="L1193" s="91" t="str">
        <f t="shared" si="604"/>
        <v>-</v>
      </c>
      <c r="M1193" s="91" t="str">
        <f t="shared" si="604"/>
        <v>-</v>
      </c>
      <c r="N1193" s="91" t="str">
        <f t="shared" si="604"/>
        <v>-</v>
      </c>
      <c r="O1193" s="91" t="str">
        <f t="shared" si="604"/>
        <v>-</v>
      </c>
      <c r="P1193" s="91" t="str">
        <f t="shared" si="604"/>
        <v>-</v>
      </c>
      <c r="Q1193" s="91" t="str">
        <f t="shared" si="604"/>
        <v>-</v>
      </c>
      <c r="R1193" s="91" t="str">
        <f t="shared" si="604"/>
        <v>-</v>
      </c>
      <c r="S1193" s="91" t="str">
        <f t="shared" si="604"/>
        <v>-</v>
      </c>
      <c r="T1193" s="91" t="str">
        <f t="shared" si="604"/>
        <v>-</v>
      </c>
      <c r="U1193" s="91" t="str">
        <f t="shared" si="604"/>
        <v>-</v>
      </c>
      <c r="V1193" s="91" t="str">
        <f t="shared" si="604"/>
        <v>-</v>
      </c>
      <c r="W1193" s="91" t="str">
        <f t="shared" si="604"/>
        <v>-</v>
      </c>
      <c r="X1193" s="91" t="str">
        <f t="shared" si="604"/>
        <v>-</v>
      </c>
      <c r="Y1193" s="91" t="str">
        <f t="shared" si="604"/>
        <v>-</v>
      </c>
      <c r="Z1193" s="91" t="str">
        <f t="shared" si="604"/>
        <v>-</v>
      </c>
      <c r="AA1193" s="91" t="str">
        <f t="shared" si="604"/>
        <v>-</v>
      </c>
      <c r="AB1193" s="91" t="str">
        <f t="shared" si="604"/>
        <v>-</v>
      </c>
      <c r="AC1193" s="91" t="str">
        <f t="shared" si="604"/>
        <v>-</v>
      </c>
      <c r="AD1193" s="91" t="str">
        <f t="shared" si="604"/>
        <v>-</v>
      </c>
      <c r="AE1193" s="91" t="str">
        <f t="shared" si="604"/>
        <v>-</v>
      </c>
      <c r="AF1193" s="91" t="str">
        <f t="shared" si="604"/>
        <v>-</v>
      </c>
      <c r="AG1193" s="91" t="str">
        <f t="shared" si="604"/>
        <v>-</v>
      </c>
      <c r="AH1193" s="91" t="str">
        <f t="shared" si="604"/>
        <v>-</v>
      </c>
      <c r="AI1193" s="91" t="str">
        <f t="shared" si="604"/>
        <v>-</v>
      </c>
      <c r="AJ1193" s="91" t="str">
        <f t="shared" si="604"/>
        <v>-</v>
      </c>
      <c r="AK1193" s="91" t="str">
        <f t="shared" si="604"/>
        <v>-</v>
      </c>
      <c r="AL1193" s="91" t="str">
        <f t="shared" si="604"/>
        <v>-</v>
      </c>
      <c r="AM1193" s="91" t="str">
        <f t="shared" si="604"/>
        <v>-</v>
      </c>
    </row>
    <row r="1194" spans="1:39">
      <c r="A1194" s="58" t="str">
        <f t="shared" si="588"/>
        <v/>
      </c>
      <c r="B1194" s="120" t="str">
        <f t="shared" si="588"/>
        <v/>
      </c>
      <c r="C1194" s="86" t="str">
        <f t="shared" si="588"/>
        <v/>
      </c>
      <c r="D1194" s="87" t="str">
        <f t="shared" si="588"/>
        <v/>
      </c>
      <c r="E1194" s="91" t="str">
        <f t="shared" ref="E1194:AM1194" si="605">IFERROR(RANK(E580,E$4:E$610,),"-")</f>
        <v>-</v>
      </c>
      <c r="F1194" s="91" t="str">
        <f t="shared" si="605"/>
        <v>-</v>
      </c>
      <c r="G1194" s="91" t="str">
        <f t="shared" si="605"/>
        <v>-</v>
      </c>
      <c r="H1194" s="91" t="str">
        <f t="shared" si="605"/>
        <v>-</v>
      </c>
      <c r="I1194" s="91" t="str">
        <f t="shared" si="605"/>
        <v>-</v>
      </c>
      <c r="J1194" s="91" t="str">
        <f t="shared" si="605"/>
        <v>-</v>
      </c>
      <c r="K1194" s="91" t="str">
        <f t="shared" si="605"/>
        <v>-</v>
      </c>
      <c r="L1194" s="91" t="str">
        <f t="shared" si="605"/>
        <v>-</v>
      </c>
      <c r="M1194" s="91" t="str">
        <f t="shared" si="605"/>
        <v>-</v>
      </c>
      <c r="N1194" s="91" t="str">
        <f t="shared" si="605"/>
        <v>-</v>
      </c>
      <c r="O1194" s="91" t="str">
        <f t="shared" si="605"/>
        <v>-</v>
      </c>
      <c r="P1194" s="91" t="str">
        <f t="shared" si="605"/>
        <v>-</v>
      </c>
      <c r="Q1194" s="91" t="str">
        <f t="shared" si="605"/>
        <v>-</v>
      </c>
      <c r="R1194" s="91" t="str">
        <f t="shared" si="605"/>
        <v>-</v>
      </c>
      <c r="S1194" s="91" t="str">
        <f t="shared" si="605"/>
        <v>-</v>
      </c>
      <c r="T1194" s="91" t="str">
        <f t="shared" si="605"/>
        <v>-</v>
      </c>
      <c r="U1194" s="91" t="str">
        <f t="shared" si="605"/>
        <v>-</v>
      </c>
      <c r="V1194" s="91" t="str">
        <f t="shared" si="605"/>
        <v>-</v>
      </c>
      <c r="W1194" s="91" t="str">
        <f t="shared" si="605"/>
        <v>-</v>
      </c>
      <c r="X1194" s="91" t="str">
        <f t="shared" si="605"/>
        <v>-</v>
      </c>
      <c r="Y1194" s="91" t="str">
        <f t="shared" si="605"/>
        <v>-</v>
      </c>
      <c r="Z1194" s="91" t="str">
        <f t="shared" si="605"/>
        <v>-</v>
      </c>
      <c r="AA1194" s="91" t="str">
        <f t="shared" si="605"/>
        <v>-</v>
      </c>
      <c r="AB1194" s="91" t="str">
        <f t="shared" si="605"/>
        <v>-</v>
      </c>
      <c r="AC1194" s="91" t="str">
        <f t="shared" si="605"/>
        <v>-</v>
      </c>
      <c r="AD1194" s="91" t="str">
        <f t="shared" si="605"/>
        <v>-</v>
      </c>
      <c r="AE1194" s="91" t="str">
        <f t="shared" si="605"/>
        <v>-</v>
      </c>
      <c r="AF1194" s="91" t="str">
        <f t="shared" si="605"/>
        <v>-</v>
      </c>
      <c r="AG1194" s="91" t="str">
        <f t="shared" si="605"/>
        <v>-</v>
      </c>
      <c r="AH1194" s="91" t="str">
        <f t="shared" si="605"/>
        <v>-</v>
      </c>
      <c r="AI1194" s="91" t="str">
        <f t="shared" si="605"/>
        <v>-</v>
      </c>
      <c r="AJ1194" s="91" t="str">
        <f t="shared" si="605"/>
        <v>-</v>
      </c>
      <c r="AK1194" s="91" t="str">
        <f t="shared" si="605"/>
        <v>-</v>
      </c>
      <c r="AL1194" s="91" t="str">
        <f t="shared" si="605"/>
        <v>-</v>
      </c>
      <c r="AM1194" s="91" t="str">
        <f t="shared" si="605"/>
        <v>-</v>
      </c>
    </row>
    <row r="1195" spans="1:39">
      <c r="A1195" s="58" t="str">
        <f t="shared" si="588"/>
        <v/>
      </c>
      <c r="B1195" s="120" t="str">
        <f t="shared" si="588"/>
        <v/>
      </c>
      <c r="C1195" s="86" t="str">
        <f t="shared" si="588"/>
        <v/>
      </c>
      <c r="D1195" s="87" t="str">
        <f t="shared" si="588"/>
        <v/>
      </c>
      <c r="E1195" s="91" t="str">
        <f t="shared" ref="E1195:AM1195" si="606">IFERROR(RANK(E581,E$4:E$610,),"-")</f>
        <v>-</v>
      </c>
      <c r="F1195" s="91" t="str">
        <f t="shared" si="606"/>
        <v>-</v>
      </c>
      <c r="G1195" s="91" t="str">
        <f t="shared" si="606"/>
        <v>-</v>
      </c>
      <c r="H1195" s="91" t="str">
        <f t="shared" si="606"/>
        <v>-</v>
      </c>
      <c r="I1195" s="91" t="str">
        <f t="shared" si="606"/>
        <v>-</v>
      </c>
      <c r="J1195" s="91" t="str">
        <f t="shared" si="606"/>
        <v>-</v>
      </c>
      <c r="K1195" s="91" t="str">
        <f t="shared" si="606"/>
        <v>-</v>
      </c>
      <c r="L1195" s="91" t="str">
        <f t="shared" si="606"/>
        <v>-</v>
      </c>
      <c r="M1195" s="91" t="str">
        <f t="shared" si="606"/>
        <v>-</v>
      </c>
      <c r="N1195" s="91" t="str">
        <f t="shared" si="606"/>
        <v>-</v>
      </c>
      <c r="O1195" s="91" t="str">
        <f t="shared" si="606"/>
        <v>-</v>
      </c>
      <c r="P1195" s="91" t="str">
        <f t="shared" si="606"/>
        <v>-</v>
      </c>
      <c r="Q1195" s="91" t="str">
        <f t="shared" si="606"/>
        <v>-</v>
      </c>
      <c r="R1195" s="91" t="str">
        <f t="shared" si="606"/>
        <v>-</v>
      </c>
      <c r="S1195" s="91" t="str">
        <f t="shared" si="606"/>
        <v>-</v>
      </c>
      <c r="T1195" s="91" t="str">
        <f t="shared" si="606"/>
        <v>-</v>
      </c>
      <c r="U1195" s="91" t="str">
        <f t="shared" si="606"/>
        <v>-</v>
      </c>
      <c r="V1195" s="91" t="str">
        <f t="shared" si="606"/>
        <v>-</v>
      </c>
      <c r="W1195" s="91" t="str">
        <f t="shared" si="606"/>
        <v>-</v>
      </c>
      <c r="X1195" s="91" t="str">
        <f t="shared" si="606"/>
        <v>-</v>
      </c>
      <c r="Y1195" s="91" t="str">
        <f t="shared" si="606"/>
        <v>-</v>
      </c>
      <c r="Z1195" s="91" t="str">
        <f t="shared" si="606"/>
        <v>-</v>
      </c>
      <c r="AA1195" s="91" t="str">
        <f t="shared" si="606"/>
        <v>-</v>
      </c>
      <c r="AB1195" s="91" t="str">
        <f t="shared" si="606"/>
        <v>-</v>
      </c>
      <c r="AC1195" s="91" t="str">
        <f t="shared" si="606"/>
        <v>-</v>
      </c>
      <c r="AD1195" s="91" t="str">
        <f t="shared" si="606"/>
        <v>-</v>
      </c>
      <c r="AE1195" s="91" t="str">
        <f t="shared" si="606"/>
        <v>-</v>
      </c>
      <c r="AF1195" s="91" t="str">
        <f t="shared" si="606"/>
        <v>-</v>
      </c>
      <c r="AG1195" s="91" t="str">
        <f t="shared" si="606"/>
        <v>-</v>
      </c>
      <c r="AH1195" s="91" t="str">
        <f t="shared" si="606"/>
        <v>-</v>
      </c>
      <c r="AI1195" s="91" t="str">
        <f t="shared" si="606"/>
        <v>-</v>
      </c>
      <c r="AJ1195" s="91" t="str">
        <f t="shared" si="606"/>
        <v>-</v>
      </c>
      <c r="AK1195" s="91" t="str">
        <f t="shared" si="606"/>
        <v>-</v>
      </c>
      <c r="AL1195" s="91" t="str">
        <f t="shared" si="606"/>
        <v>-</v>
      </c>
      <c r="AM1195" s="91" t="str">
        <f t="shared" si="606"/>
        <v>-</v>
      </c>
    </row>
    <row r="1196" spans="1:39">
      <c r="A1196" s="58" t="str">
        <f t="shared" si="588"/>
        <v/>
      </c>
      <c r="B1196" s="120" t="str">
        <f t="shared" si="588"/>
        <v/>
      </c>
      <c r="C1196" s="86" t="str">
        <f t="shared" si="588"/>
        <v/>
      </c>
      <c r="D1196" s="87" t="str">
        <f t="shared" si="588"/>
        <v/>
      </c>
      <c r="E1196" s="91" t="str">
        <f t="shared" ref="E1196:AM1196" si="607">IFERROR(RANK(E582,E$4:E$610,),"-")</f>
        <v>-</v>
      </c>
      <c r="F1196" s="91" t="str">
        <f t="shared" si="607"/>
        <v>-</v>
      </c>
      <c r="G1196" s="91" t="str">
        <f t="shared" si="607"/>
        <v>-</v>
      </c>
      <c r="H1196" s="91" t="str">
        <f t="shared" si="607"/>
        <v>-</v>
      </c>
      <c r="I1196" s="91" t="str">
        <f t="shared" si="607"/>
        <v>-</v>
      </c>
      <c r="J1196" s="91" t="str">
        <f t="shared" si="607"/>
        <v>-</v>
      </c>
      <c r="K1196" s="91" t="str">
        <f t="shared" si="607"/>
        <v>-</v>
      </c>
      <c r="L1196" s="91" t="str">
        <f t="shared" si="607"/>
        <v>-</v>
      </c>
      <c r="M1196" s="91" t="str">
        <f t="shared" si="607"/>
        <v>-</v>
      </c>
      <c r="N1196" s="91" t="str">
        <f t="shared" si="607"/>
        <v>-</v>
      </c>
      <c r="O1196" s="91" t="str">
        <f t="shared" si="607"/>
        <v>-</v>
      </c>
      <c r="P1196" s="91" t="str">
        <f t="shared" si="607"/>
        <v>-</v>
      </c>
      <c r="Q1196" s="91" t="str">
        <f t="shared" si="607"/>
        <v>-</v>
      </c>
      <c r="R1196" s="91" t="str">
        <f t="shared" si="607"/>
        <v>-</v>
      </c>
      <c r="S1196" s="91" t="str">
        <f t="shared" si="607"/>
        <v>-</v>
      </c>
      <c r="T1196" s="91" t="str">
        <f t="shared" si="607"/>
        <v>-</v>
      </c>
      <c r="U1196" s="91" t="str">
        <f t="shared" si="607"/>
        <v>-</v>
      </c>
      <c r="V1196" s="91" t="str">
        <f t="shared" si="607"/>
        <v>-</v>
      </c>
      <c r="W1196" s="91" t="str">
        <f t="shared" si="607"/>
        <v>-</v>
      </c>
      <c r="X1196" s="91" t="str">
        <f t="shared" si="607"/>
        <v>-</v>
      </c>
      <c r="Y1196" s="91" t="str">
        <f t="shared" si="607"/>
        <v>-</v>
      </c>
      <c r="Z1196" s="91" t="str">
        <f t="shared" si="607"/>
        <v>-</v>
      </c>
      <c r="AA1196" s="91" t="str">
        <f t="shared" si="607"/>
        <v>-</v>
      </c>
      <c r="AB1196" s="91" t="str">
        <f t="shared" si="607"/>
        <v>-</v>
      </c>
      <c r="AC1196" s="91" t="str">
        <f t="shared" si="607"/>
        <v>-</v>
      </c>
      <c r="AD1196" s="91" t="str">
        <f t="shared" si="607"/>
        <v>-</v>
      </c>
      <c r="AE1196" s="91" t="str">
        <f t="shared" si="607"/>
        <v>-</v>
      </c>
      <c r="AF1196" s="91" t="str">
        <f t="shared" si="607"/>
        <v>-</v>
      </c>
      <c r="AG1196" s="91" t="str">
        <f t="shared" si="607"/>
        <v>-</v>
      </c>
      <c r="AH1196" s="91" t="str">
        <f t="shared" si="607"/>
        <v>-</v>
      </c>
      <c r="AI1196" s="91" t="str">
        <f t="shared" si="607"/>
        <v>-</v>
      </c>
      <c r="AJ1196" s="91" t="str">
        <f t="shared" si="607"/>
        <v>-</v>
      </c>
      <c r="AK1196" s="91" t="str">
        <f t="shared" si="607"/>
        <v>-</v>
      </c>
      <c r="AL1196" s="91" t="str">
        <f t="shared" si="607"/>
        <v>-</v>
      </c>
      <c r="AM1196" s="91" t="str">
        <f t="shared" si="607"/>
        <v>-</v>
      </c>
    </row>
    <row r="1197" spans="1:39">
      <c r="A1197" s="58" t="str">
        <f t="shared" si="588"/>
        <v/>
      </c>
      <c r="B1197" s="120" t="str">
        <f t="shared" si="588"/>
        <v/>
      </c>
      <c r="C1197" s="86" t="str">
        <f t="shared" si="588"/>
        <v/>
      </c>
      <c r="D1197" s="87" t="str">
        <f t="shared" si="588"/>
        <v/>
      </c>
      <c r="E1197" s="91" t="str">
        <f t="shared" ref="E1197:AM1197" si="608">IFERROR(RANK(E583,E$4:E$610,),"-")</f>
        <v>-</v>
      </c>
      <c r="F1197" s="91" t="str">
        <f t="shared" si="608"/>
        <v>-</v>
      </c>
      <c r="G1197" s="91" t="str">
        <f t="shared" si="608"/>
        <v>-</v>
      </c>
      <c r="H1197" s="91" t="str">
        <f t="shared" si="608"/>
        <v>-</v>
      </c>
      <c r="I1197" s="91" t="str">
        <f t="shared" si="608"/>
        <v>-</v>
      </c>
      <c r="J1197" s="91" t="str">
        <f t="shared" si="608"/>
        <v>-</v>
      </c>
      <c r="K1197" s="91" t="str">
        <f t="shared" si="608"/>
        <v>-</v>
      </c>
      <c r="L1197" s="91" t="str">
        <f t="shared" si="608"/>
        <v>-</v>
      </c>
      <c r="M1197" s="91" t="str">
        <f t="shared" si="608"/>
        <v>-</v>
      </c>
      <c r="N1197" s="91" t="str">
        <f t="shared" si="608"/>
        <v>-</v>
      </c>
      <c r="O1197" s="91" t="str">
        <f t="shared" si="608"/>
        <v>-</v>
      </c>
      <c r="P1197" s="91" t="str">
        <f t="shared" si="608"/>
        <v>-</v>
      </c>
      <c r="Q1197" s="91" t="str">
        <f t="shared" si="608"/>
        <v>-</v>
      </c>
      <c r="R1197" s="91" t="str">
        <f t="shared" si="608"/>
        <v>-</v>
      </c>
      <c r="S1197" s="91" t="str">
        <f t="shared" si="608"/>
        <v>-</v>
      </c>
      <c r="T1197" s="91" t="str">
        <f t="shared" si="608"/>
        <v>-</v>
      </c>
      <c r="U1197" s="91" t="str">
        <f t="shared" si="608"/>
        <v>-</v>
      </c>
      <c r="V1197" s="91" t="str">
        <f t="shared" si="608"/>
        <v>-</v>
      </c>
      <c r="W1197" s="91" t="str">
        <f t="shared" si="608"/>
        <v>-</v>
      </c>
      <c r="X1197" s="91" t="str">
        <f t="shared" si="608"/>
        <v>-</v>
      </c>
      <c r="Y1197" s="91" t="str">
        <f t="shared" si="608"/>
        <v>-</v>
      </c>
      <c r="Z1197" s="91" t="str">
        <f t="shared" si="608"/>
        <v>-</v>
      </c>
      <c r="AA1197" s="91" t="str">
        <f t="shared" si="608"/>
        <v>-</v>
      </c>
      <c r="AB1197" s="91" t="str">
        <f t="shared" si="608"/>
        <v>-</v>
      </c>
      <c r="AC1197" s="91" t="str">
        <f t="shared" si="608"/>
        <v>-</v>
      </c>
      <c r="AD1197" s="91" t="str">
        <f t="shared" si="608"/>
        <v>-</v>
      </c>
      <c r="AE1197" s="91" t="str">
        <f t="shared" si="608"/>
        <v>-</v>
      </c>
      <c r="AF1197" s="91" t="str">
        <f t="shared" si="608"/>
        <v>-</v>
      </c>
      <c r="AG1197" s="91" t="str">
        <f t="shared" si="608"/>
        <v>-</v>
      </c>
      <c r="AH1197" s="91" t="str">
        <f t="shared" si="608"/>
        <v>-</v>
      </c>
      <c r="AI1197" s="91" t="str">
        <f t="shared" si="608"/>
        <v>-</v>
      </c>
      <c r="AJ1197" s="91" t="str">
        <f t="shared" si="608"/>
        <v>-</v>
      </c>
      <c r="AK1197" s="91" t="str">
        <f t="shared" si="608"/>
        <v>-</v>
      </c>
      <c r="AL1197" s="91" t="str">
        <f t="shared" si="608"/>
        <v>-</v>
      </c>
      <c r="AM1197" s="91" t="str">
        <f t="shared" si="608"/>
        <v>-</v>
      </c>
    </row>
    <row r="1198" spans="1:39">
      <c r="A1198" s="58" t="str">
        <f t="shared" ref="A1198:D1217" si="609">A584</f>
        <v/>
      </c>
      <c r="B1198" s="120" t="str">
        <f t="shared" si="609"/>
        <v/>
      </c>
      <c r="C1198" s="86" t="str">
        <f t="shared" si="609"/>
        <v/>
      </c>
      <c r="D1198" s="87" t="str">
        <f t="shared" si="609"/>
        <v/>
      </c>
      <c r="E1198" s="91" t="str">
        <f t="shared" ref="E1198:AM1198" si="610">IFERROR(RANK(E584,E$4:E$610,),"-")</f>
        <v>-</v>
      </c>
      <c r="F1198" s="91" t="str">
        <f t="shared" si="610"/>
        <v>-</v>
      </c>
      <c r="G1198" s="91" t="str">
        <f t="shared" si="610"/>
        <v>-</v>
      </c>
      <c r="H1198" s="91" t="str">
        <f t="shared" si="610"/>
        <v>-</v>
      </c>
      <c r="I1198" s="91" t="str">
        <f t="shared" si="610"/>
        <v>-</v>
      </c>
      <c r="J1198" s="91" t="str">
        <f t="shared" si="610"/>
        <v>-</v>
      </c>
      <c r="K1198" s="91" t="str">
        <f t="shared" si="610"/>
        <v>-</v>
      </c>
      <c r="L1198" s="91" t="str">
        <f t="shared" si="610"/>
        <v>-</v>
      </c>
      <c r="M1198" s="91" t="str">
        <f t="shared" si="610"/>
        <v>-</v>
      </c>
      <c r="N1198" s="91" t="str">
        <f t="shared" si="610"/>
        <v>-</v>
      </c>
      <c r="O1198" s="91" t="str">
        <f t="shared" si="610"/>
        <v>-</v>
      </c>
      <c r="P1198" s="91" t="str">
        <f t="shared" si="610"/>
        <v>-</v>
      </c>
      <c r="Q1198" s="91" t="str">
        <f t="shared" si="610"/>
        <v>-</v>
      </c>
      <c r="R1198" s="91" t="str">
        <f t="shared" si="610"/>
        <v>-</v>
      </c>
      <c r="S1198" s="91" t="str">
        <f t="shared" si="610"/>
        <v>-</v>
      </c>
      <c r="T1198" s="91" t="str">
        <f t="shared" si="610"/>
        <v>-</v>
      </c>
      <c r="U1198" s="91" t="str">
        <f t="shared" si="610"/>
        <v>-</v>
      </c>
      <c r="V1198" s="91" t="str">
        <f t="shared" si="610"/>
        <v>-</v>
      </c>
      <c r="W1198" s="91" t="str">
        <f t="shared" si="610"/>
        <v>-</v>
      </c>
      <c r="X1198" s="91" t="str">
        <f t="shared" si="610"/>
        <v>-</v>
      </c>
      <c r="Y1198" s="91" t="str">
        <f t="shared" si="610"/>
        <v>-</v>
      </c>
      <c r="Z1198" s="91" t="str">
        <f t="shared" si="610"/>
        <v>-</v>
      </c>
      <c r="AA1198" s="91" t="str">
        <f t="shared" si="610"/>
        <v>-</v>
      </c>
      <c r="AB1198" s="91" t="str">
        <f t="shared" si="610"/>
        <v>-</v>
      </c>
      <c r="AC1198" s="91" t="str">
        <f t="shared" si="610"/>
        <v>-</v>
      </c>
      <c r="AD1198" s="91" t="str">
        <f t="shared" si="610"/>
        <v>-</v>
      </c>
      <c r="AE1198" s="91" t="str">
        <f t="shared" si="610"/>
        <v>-</v>
      </c>
      <c r="AF1198" s="91" t="str">
        <f t="shared" si="610"/>
        <v>-</v>
      </c>
      <c r="AG1198" s="91" t="str">
        <f t="shared" si="610"/>
        <v>-</v>
      </c>
      <c r="AH1198" s="91" t="str">
        <f t="shared" si="610"/>
        <v>-</v>
      </c>
      <c r="AI1198" s="91" t="str">
        <f t="shared" si="610"/>
        <v>-</v>
      </c>
      <c r="AJ1198" s="91" t="str">
        <f t="shared" si="610"/>
        <v>-</v>
      </c>
      <c r="AK1198" s="91" t="str">
        <f t="shared" si="610"/>
        <v>-</v>
      </c>
      <c r="AL1198" s="91" t="str">
        <f t="shared" si="610"/>
        <v>-</v>
      </c>
      <c r="AM1198" s="91" t="str">
        <f t="shared" si="610"/>
        <v>-</v>
      </c>
    </row>
    <row r="1199" spans="1:39">
      <c r="A1199" s="58" t="str">
        <f t="shared" si="609"/>
        <v/>
      </c>
      <c r="B1199" s="120" t="str">
        <f t="shared" si="609"/>
        <v/>
      </c>
      <c r="C1199" s="86" t="str">
        <f t="shared" si="609"/>
        <v/>
      </c>
      <c r="D1199" s="87" t="str">
        <f t="shared" si="609"/>
        <v/>
      </c>
      <c r="E1199" s="91" t="str">
        <f t="shared" ref="E1199:AM1199" si="611">IFERROR(RANK(E585,E$4:E$610,),"-")</f>
        <v>-</v>
      </c>
      <c r="F1199" s="91" t="str">
        <f t="shared" si="611"/>
        <v>-</v>
      </c>
      <c r="G1199" s="91" t="str">
        <f t="shared" si="611"/>
        <v>-</v>
      </c>
      <c r="H1199" s="91" t="str">
        <f t="shared" si="611"/>
        <v>-</v>
      </c>
      <c r="I1199" s="91" t="str">
        <f t="shared" si="611"/>
        <v>-</v>
      </c>
      <c r="J1199" s="91" t="str">
        <f t="shared" si="611"/>
        <v>-</v>
      </c>
      <c r="K1199" s="91" t="str">
        <f t="shared" si="611"/>
        <v>-</v>
      </c>
      <c r="L1199" s="91" t="str">
        <f t="shared" si="611"/>
        <v>-</v>
      </c>
      <c r="M1199" s="91" t="str">
        <f t="shared" si="611"/>
        <v>-</v>
      </c>
      <c r="N1199" s="91" t="str">
        <f t="shared" si="611"/>
        <v>-</v>
      </c>
      <c r="O1199" s="91" t="str">
        <f t="shared" si="611"/>
        <v>-</v>
      </c>
      <c r="P1199" s="91" t="str">
        <f t="shared" si="611"/>
        <v>-</v>
      </c>
      <c r="Q1199" s="91" t="str">
        <f t="shared" si="611"/>
        <v>-</v>
      </c>
      <c r="R1199" s="91" t="str">
        <f t="shared" si="611"/>
        <v>-</v>
      </c>
      <c r="S1199" s="91" t="str">
        <f t="shared" si="611"/>
        <v>-</v>
      </c>
      <c r="T1199" s="91" t="str">
        <f t="shared" si="611"/>
        <v>-</v>
      </c>
      <c r="U1199" s="91" t="str">
        <f t="shared" si="611"/>
        <v>-</v>
      </c>
      <c r="V1199" s="91" t="str">
        <f t="shared" si="611"/>
        <v>-</v>
      </c>
      <c r="W1199" s="91" t="str">
        <f t="shared" si="611"/>
        <v>-</v>
      </c>
      <c r="X1199" s="91" t="str">
        <f t="shared" si="611"/>
        <v>-</v>
      </c>
      <c r="Y1199" s="91" t="str">
        <f t="shared" si="611"/>
        <v>-</v>
      </c>
      <c r="Z1199" s="91" t="str">
        <f t="shared" si="611"/>
        <v>-</v>
      </c>
      <c r="AA1199" s="91" t="str">
        <f t="shared" si="611"/>
        <v>-</v>
      </c>
      <c r="AB1199" s="91" t="str">
        <f t="shared" si="611"/>
        <v>-</v>
      </c>
      <c r="AC1199" s="91" t="str">
        <f t="shared" si="611"/>
        <v>-</v>
      </c>
      <c r="AD1199" s="91" t="str">
        <f t="shared" si="611"/>
        <v>-</v>
      </c>
      <c r="AE1199" s="91" t="str">
        <f t="shared" si="611"/>
        <v>-</v>
      </c>
      <c r="AF1199" s="91" t="str">
        <f t="shared" si="611"/>
        <v>-</v>
      </c>
      <c r="AG1199" s="91" t="str">
        <f t="shared" si="611"/>
        <v>-</v>
      </c>
      <c r="AH1199" s="91" t="str">
        <f t="shared" si="611"/>
        <v>-</v>
      </c>
      <c r="AI1199" s="91" t="str">
        <f t="shared" si="611"/>
        <v>-</v>
      </c>
      <c r="AJ1199" s="91" t="str">
        <f t="shared" si="611"/>
        <v>-</v>
      </c>
      <c r="AK1199" s="91" t="str">
        <f t="shared" si="611"/>
        <v>-</v>
      </c>
      <c r="AL1199" s="91" t="str">
        <f t="shared" si="611"/>
        <v>-</v>
      </c>
      <c r="AM1199" s="91" t="str">
        <f t="shared" si="611"/>
        <v>-</v>
      </c>
    </row>
    <row r="1200" spans="1:39">
      <c r="A1200" s="58" t="str">
        <f t="shared" si="609"/>
        <v/>
      </c>
      <c r="B1200" s="120" t="str">
        <f t="shared" si="609"/>
        <v/>
      </c>
      <c r="C1200" s="86" t="str">
        <f t="shared" si="609"/>
        <v/>
      </c>
      <c r="D1200" s="87" t="str">
        <f t="shared" si="609"/>
        <v/>
      </c>
      <c r="E1200" s="91" t="str">
        <f t="shared" ref="E1200:AM1200" si="612">IFERROR(RANK(E586,E$4:E$610,),"-")</f>
        <v>-</v>
      </c>
      <c r="F1200" s="91" t="str">
        <f t="shared" si="612"/>
        <v>-</v>
      </c>
      <c r="G1200" s="91" t="str">
        <f t="shared" si="612"/>
        <v>-</v>
      </c>
      <c r="H1200" s="91" t="str">
        <f t="shared" si="612"/>
        <v>-</v>
      </c>
      <c r="I1200" s="91" t="str">
        <f t="shared" si="612"/>
        <v>-</v>
      </c>
      <c r="J1200" s="91" t="str">
        <f t="shared" si="612"/>
        <v>-</v>
      </c>
      <c r="K1200" s="91" t="str">
        <f t="shared" si="612"/>
        <v>-</v>
      </c>
      <c r="L1200" s="91" t="str">
        <f t="shared" si="612"/>
        <v>-</v>
      </c>
      <c r="M1200" s="91" t="str">
        <f t="shared" si="612"/>
        <v>-</v>
      </c>
      <c r="N1200" s="91" t="str">
        <f t="shared" si="612"/>
        <v>-</v>
      </c>
      <c r="O1200" s="91" t="str">
        <f t="shared" si="612"/>
        <v>-</v>
      </c>
      <c r="P1200" s="91" t="str">
        <f t="shared" si="612"/>
        <v>-</v>
      </c>
      <c r="Q1200" s="91" t="str">
        <f t="shared" si="612"/>
        <v>-</v>
      </c>
      <c r="R1200" s="91" t="str">
        <f t="shared" si="612"/>
        <v>-</v>
      </c>
      <c r="S1200" s="91" t="str">
        <f t="shared" si="612"/>
        <v>-</v>
      </c>
      <c r="T1200" s="91" t="str">
        <f t="shared" si="612"/>
        <v>-</v>
      </c>
      <c r="U1200" s="91" t="str">
        <f t="shared" si="612"/>
        <v>-</v>
      </c>
      <c r="V1200" s="91" t="str">
        <f t="shared" si="612"/>
        <v>-</v>
      </c>
      <c r="W1200" s="91" t="str">
        <f t="shared" si="612"/>
        <v>-</v>
      </c>
      <c r="X1200" s="91" t="str">
        <f t="shared" si="612"/>
        <v>-</v>
      </c>
      <c r="Y1200" s="91" t="str">
        <f t="shared" si="612"/>
        <v>-</v>
      </c>
      <c r="Z1200" s="91" t="str">
        <f t="shared" si="612"/>
        <v>-</v>
      </c>
      <c r="AA1200" s="91" t="str">
        <f t="shared" si="612"/>
        <v>-</v>
      </c>
      <c r="AB1200" s="91" t="str">
        <f t="shared" si="612"/>
        <v>-</v>
      </c>
      <c r="AC1200" s="91" t="str">
        <f t="shared" si="612"/>
        <v>-</v>
      </c>
      <c r="AD1200" s="91" t="str">
        <f t="shared" si="612"/>
        <v>-</v>
      </c>
      <c r="AE1200" s="91" t="str">
        <f t="shared" si="612"/>
        <v>-</v>
      </c>
      <c r="AF1200" s="91" t="str">
        <f t="shared" si="612"/>
        <v>-</v>
      </c>
      <c r="AG1200" s="91" t="str">
        <f t="shared" si="612"/>
        <v>-</v>
      </c>
      <c r="AH1200" s="91" t="str">
        <f t="shared" si="612"/>
        <v>-</v>
      </c>
      <c r="AI1200" s="91" t="str">
        <f t="shared" si="612"/>
        <v>-</v>
      </c>
      <c r="AJ1200" s="91" t="str">
        <f t="shared" si="612"/>
        <v>-</v>
      </c>
      <c r="AK1200" s="91" t="str">
        <f t="shared" si="612"/>
        <v>-</v>
      </c>
      <c r="AL1200" s="91" t="str">
        <f t="shared" si="612"/>
        <v>-</v>
      </c>
      <c r="AM1200" s="91" t="str">
        <f t="shared" si="612"/>
        <v>-</v>
      </c>
    </row>
    <row r="1201" spans="1:39">
      <c r="A1201" s="58" t="str">
        <f t="shared" si="609"/>
        <v/>
      </c>
      <c r="B1201" s="120" t="str">
        <f t="shared" si="609"/>
        <v/>
      </c>
      <c r="C1201" s="86" t="str">
        <f t="shared" si="609"/>
        <v/>
      </c>
      <c r="D1201" s="87" t="str">
        <f t="shared" si="609"/>
        <v/>
      </c>
      <c r="E1201" s="91" t="str">
        <f t="shared" ref="E1201:AM1201" si="613">IFERROR(RANK(E587,E$4:E$610,),"-")</f>
        <v>-</v>
      </c>
      <c r="F1201" s="91" t="str">
        <f t="shared" si="613"/>
        <v>-</v>
      </c>
      <c r="G1201" s="91" t="str">
        <f t="shared" si="613"/>
        <v>-</v>
      </c>
      <c r="H1201" s="91" t="str">
        <f t="shared" si="613"/>
        <v>-</v>
      </c>
      <c r="I1201" s="91" t="str">
        <f t="shared" si="613"/>
        <v>-</v>
      </c>
      <c r="J1201" s="91" t="str">
        <f t="shared" si="613"/>
        <v>-</v>
      </c>
      <c r="K1201" s="91" t="str">
        <f t="shared" si="613"/>
        <v>-</v>
      </c>
      <c r="L1201" s="91" t="str">
        <f t="shared" si="613"/>
        <v>-</v>
      </c>
      <c r="M1201" s="91" t="str">
        <f t="shared" si="613"/>
        <v>-</v>
      </c>
      <c r="N1201" s="91" t="str">
        <f t="shared" si="613"/>
        <v>-</v>
      </c>
      <c r="O1201" s="91" t="str">
        <f t="shared" si="613"/>
        <v>-</v>
      </c>
      <c r="P1201" s="91" t="str">
        <f t="shared" si="613"/>
        <v>-</v>
      </c>
      <c r="Q1201" s="91" t="str">
        <f t="shared" si="613"/>
        <v>-</v>
      </c>
      <c r="R1201" s="91" t="str">
        <f t="shared" si="613"/>
        <v>-</v>
      </c>
      <c r="S1201" s="91" t="str">
        <f t="shared" si="613"/>
        <v>-</v>
      </c>
      <c r="T1201" s="91" t="str">
        <f t="shared" si="613"/>
        <v>-</v>
      </c>
      <c r="U1201" s="91" t="str">
        <f t="shared" si="613"/>
        <v>-</v>
      </c>
      <c r="V1201" s="91" t="str">
        <f t="shared" si="613"/>
        <v>-</v>
      </c>
      <c r="W1201" s="91" t="str">
        <f t="shared" si="613"/>
        <v>-</v>
      </c>
      <c r="X1201" s="91" t="str">
        <f t="shared" si="613"/>
        <v>-</v>
      </c>
      <c r="Y1201" s="91" t="str">
        <f t="shared" si="613"/>
        <v>-</v>
      </c>
      <c r="Z1201" s="91" t="str">
        <f t="shared" si="613"/>
        <v>-</v>
      </c>
      <c r="AA1201" s="91" t="str">
        <f t="shared" si="613"/>
        <v>-</v>
      </c>
      <c r="AB1201" s="91" t="str">
        <f t="shared" si="613"/>
        <v>-</v>
      </c>
      <c r="AC1201" s="91" t="str">
        <f t="shared" si="613"/>
        <v>-</v>
      </c>
      <c r="AD1201" s="91" t="str">
        <f t="shared" si="613"/>
        <v>-</v>
      </c>
      <c r="AE1201" s="91" t="str">
        <f t="shared" si="613"/>
        <v>-</v>
      </c>
      <c r="AF1201" s="91" t="str">
        <f t="shared" si="613"/>
        <v>-</v>
      </c>
      <c r="AG1201" s="91" t="str">
        <f t="shared" si="613"/>
        <v>-</v>
      </c>
      <c r="AH1201" s="91" t="str">
        <f t="shared" si="613"/>
        <v>-</v>
      </c>
      <c r="AI1201" s="91" t="str">
        <f t="shared" si="613"/>
        <v>-</v>
      </c>
      <c r="AJ1201" s="91" t="str">
        <f t="shared" si="613"/>
        <v>-</v>
      </c>
      <c r="AK1201" s="91" t="str">
        <f t="shared" si="613"/>
        <v>-</v>
      </c>
      <c r="AL1201" s="91" t="str">
        <f t="shared" si="613"/>
        <v>-</v>
      </c>
      <c r="AM1201" s="91" t="str">
        <f t="shared" si="613"/>
        <v>-</v>
      </c>
    </row>
    <row r="1202" spans="1:39">
      <c r="A1202" s="58" t="str">
        <f t="shared" si="609"/>
        <v/>
      </c>
      <c r="B1202" s="120" t="str">
        <f t="shared" si="609"/>
        <v/>
      </c>
      <c r="C1202" s="86" t="str">
        <f t="shared" si="609"/>
        <v/>
      </c>
      <c r="D1202" s="87" t="str">
        <f t="shared" si="609"/>
        <v/>
      </c>
      <c r="E1202" s="91" t="str">
        <f t="shared" ref="E1202:AM1202" si="614">IFERROR(RANK(E588,E$4:E$610,),"-")</f>
        <v>-</v>
      </c>
      <c r="F1202" s="91" t="str">
        <f t="shared" si="614"/>
        <v>-</v>
      </c>
      <c r="G1202" s="91" t="str">
        <f t="shared" si="614"/>
        <v>-</v>
      </c>
      <c r="H1202" s="91" t="str">
        <f t="shared" si="614"/>
        <v>-</v>
      </c>
      <c r="I1202" s="91" t="str">
        <f t="shared" si="614"/>
        <v>-</v>
      </c>
      <c r="J1202" s="91" t="str">
        <f t="shared" si="614"/>
        <v>-</v>
      </c>
      <c r="K1202" s="91" t="str">
        <f t="shared" si="614"/>
        <v>-</v>
      </c>
      <c r="L1202" s="91" t="str">
        <f t="shared" si="614"/>
        <v>-</v>
      </c>
      <c r="M1202" s="91" t="str">
        <f t="shared" si="614"/>
        <v>-</v>
      </c>
      <c r="N1202" s="91" t="str">
        <f t="shared" si="614"/>
        <v>-</v>
      </c>
      <c r="O1202" s="91" t="str">
        <f t="shared" si="614"/>
        <v>-</v>
      </c>
      <c r="P1202" s="91" t="str">
        <f t="shared" si="614"/>
        <v>-</v>
      </c>
      <c r="Q1202" s="91" t="str">
        <f t="shared" si="614"/>
        <v>-</v>
      </c>
      <c r="R1202" s="91" t="str">
        <f t="shared" si="614"/>
        <v>-</v>
      </c>
      <c r="S1202" s="91" t="str">
        <f t="shared" si="614"/>
        <v>-</v>
      </c>
      <c r="T1202" s="91" t="str">
        <f t="shared" si="614"/>
        <v>-</v>
      </c>
      <c r="U1202" s="91" t="str">
        <f t="shared" si="614"/>
        <v>-</v>
      </c>
      <c r="V1202" s="91" t="str">
        <f t="shared" si="614"/>
        <v>-</v>
      </c>
      <c r="W1202" s="91" t="str">
        <f t="shared" si="614"/>
        <v>-</v>
      </c>
      <c r="X1202" s="91" t="str">
        <f t="shared" si="614"/>
        <v>-</v>
      </c>
      <c r="Y1202" s="91" t="str">
        <f t="shared" si="614"/>
        <v>-</v>
      </c>
      <c r="Z1202" s="91" t="str">
        <f t="shared" si="614"/>
        <v>-</v>
      </c>
      <c r="AA1202" s="91" t="str">
        <f t="shared" si="614"/>
        <v>-</v>
      </c>
      <c r="AB1202" s="91" t="str">
        <f t="shared" si="614"/>
        <v>-</v>
      </c>
      <c r="AC1202" s="91" t="str">
        <f t="shared" si="614"/>
        <v>-</v>
      </c>
      <c r="AD1202" s="91" t="str">
        <f t="shared" si="614"/>
        <v>-</v>
      </c>
      <c r="AE1202" s="91" t="str">
        <f t="shared" si="614"/>
        <v>-</v>
      </c>
      <c r="AF1202" s="91" t="str">
        <f t="shared" si="614"/>
        <v>-</v>
      </c>
      <c r="AG1202" s="91" t="str">
        <f t="shared" si="614"/>
        <v>-</v>
      </c>
      <c r="AH1202" s="91" t="str">
        <f t="shared" si="614"/>
        <v>-</v>
      </c>
      <c r="AI1202" s="91" t="str">
        <f t="shared" si="614"/>
        <v>-</v>
      </c>
      <c r="AJ1202" s="91" t="str">
        <f t="shared" si="614"/>
        <v>-</v>
      </c>
      <c r="AK1202" s="91" t="str">
        <f t="shared" si="614"/>
        <v>-</v>
      </c>
      <c r="AL1202" s="91" t="str">
        <f t="shared" si="614"/>
        <v>-</v>
      </c>
      <c r="AM1202" s="91" t="str">
        <f t="shared" si="614"/>
        <v>-</v>
      </c>
    </row>
    <row r="1203" spans="1:39">
      <c r="A1203" s="58" t="str">
        <f t="shared" si="609"/>
        <v/>
      </c>
      <c r="B1203" s="120" t="str">
        <f t="shared" si="609"/>
        <v/>
      </c>
      <c r="C1203" s="86" t="str">
        <f t="shared" si="609"/>
        <v/>
      </c>
      <c r="D1203" s="87" t="str">
        <f t="shared" si="609"/>
        <v/>
      </c>
      <c r="E1203" s="91" t="str">
        <f t="shared" ref="E1203:AM1203" si="615">IFERROR(RANK(E589,E$4:E$610,),"-")</f>
        <v>-</v>
      </c>
      <c r="F1203" s="91" t="str">
        <f t="shared" si="615"/>
        <v>-</v>
      </c>
      <c r="G1203" s="91" t="str">
        <f t="shared" si="615"/>
        <v>-</v>
      </c>
      <c r="H1203" s="91" t="str">
        <f t="shared" si="615"/>
        <v>-</v>
      </c>
      <c r="I1203" s="91" t="str">
        <f t="shared" si="615"/>
        <v>-</v>
      </c>
      <c r="J1203" s="91" t="str">
        <f t="shared" si="615"/>
        <v>-</v>
      </c>
      <c r="K1203" s="91" t="str">
        <f t="shared" si="615"/>
        <v>-</v>
      </c>
      <c r="L1203" s="91" t="str">
        <f t="shared" si="615"/>
        <v>-</v>
      </c>
      <c r="M1203" s="91" t="str">
        <f t="shared" si="615"/>
        <v>-</v>
      </c>
      <c r="N1203" s="91" t="str">
        <f t="shared" si="615"/>
        <v>-</v>
      </c>
      <c r="O1203" s="91" t="str">
        <f t="shared" si="615"/>
        <v>-</v>
      </c>
      <c r="P1203" s="91" t="str">
        <f t="shared" si="615"/>
        <v>-</v>
      </c>
      <c r="Q1203" s="91" t="str">
        <f t="shared" si="615"/>
        <v>-</v>
      </c>
      <c r="R1203" s="91" t="str">
        <f t="shared" si="615"/>
        <v>-</v>
      </c>
      <c r="S1203" s="91" t="str">
        <f t="shared" si="615"/>
        <v>-</v>
      </c>
      <c r="T1203" s="91" t="str">
        <f t="shared" si="615"/>
        <v>-</v>
      </c>
      <c r="U1203" s="91" t="str">
        <f t="shared" si="615"/>
        <v>-</v>
      </c>
      <c r="V1203" s="91" t="str">
        <f t="shared" si="615"/>
        <v>-</v>
      </c>
      <c r="W1203" s="91" t="str">
        <f t="shared" si="615"/>
        <v>-</v>
      </c>
      <c r="X1203" s="91" t="str">
        <f t="shared" si="615"/>
        <v>-</v>
      </c>
      <c r="Y1203" s="91" t="str">
        <f t="shared" si="615"/>
        <v>-</v>
      </c>
      <c r="Z1203" s="91" t="str">
        <f t="shared" si="615"/>
        <v>-</v>
      </c>
      <c r="AA1203" s="91" t="str">
        <f t="shared" si="615"/>
        <v>-</v>
      </c>
      <c r="AB1203" s="91" t="str">
        <f t="shared" si="615"/>
        <v>-</v>
      </c>
      <c r="AC1203" s="91" t="str">
        <f t="shared" si="615"/>
        <v>-</v>
      </c>
      <c r="AD1203" s="91" t="str">
        <f t="shared" si="615"/>
        <v>-</v>
      </c>
      <c r="AE1203" s="91" t="str">
        <f t="shared" si="615"/>
        <v>-</v>
      </c>
      <c r="AF1203" s="91" t="str">
        <f t="shared" si="615"/>
        <v>-</v>
      </c>
      <c r="AG1203" s="91" t="str">
        <f t="shared" si="615"/>
        <v>-</v>
      </c>
      <c r="AH1203" s="91" t="str">
        <f t="shared" si="615"/>
        <v>-</v>
      </c>
      <c r="AI1203" s="91" t="str">
        <f t="shared" si="615"/>
        <v>-</v>
      </c>
      <c r="AJ1203" s="91" t="str">
        <f t="shared" si="615"/>
        <v>-</v>
      </c>
      <c r="AK1203" s="91" t="str">
        <f t="shared" si="615"/>
        <v>-</v>
      </c>
      <c r="AL1203" s="91" t="str">
        <f t="shared" si="615"/>
        <v>-</v>
      </c>
      <c r="AM1203" s="91" t="str">
        <f t="shared" si="615"/>
        <v>-</v>
      </c>
    </row>
    <row r="1204" spans="1:39">
      <c r="A1204" s="58" t="str">
        <f t="shared" si="609"/>
        <v/>
      </c>
      <c r="B1204" s="120" t="str">
        <f t="shared" si="609"/>
        <v/>
      </c>
      <c r="C1204" s="86" t="str">
        <f t="shared" si="609"/>
        <v/>
      </c>
      <c r="D1204" s="87" t="str">
        <f t="shared" si="609"/>
        <v/>
      </c>
      <c r="E1204" s="91" t="str">
        <f t="shared" ref="E1204:AM1204" si="616">IFERROR(RANK(E590,E$4:E$610,),"-")</f>
        <v>-</v>
      </c>
      <c r="F1204" s="91" t="str">
        <f t="shared" si="616"/>
        <v>-</v>
      </c>
      <c r="G1204" s="91" t="str">
        <f t="shared" si="616"/>
        <v>-</v>
      </c>
      <c r="H1204" s="91" t="str">
        <f t="shared" si="616"/>
        <v>-</v>
      </c>
      <c r="I1204" s="91" t="str">
        <f t="shared" si="616"/>
        <v>-</v>
      </c>
      <c r="J1204" s="91" t="str">
        <f t="shared" si="616"/>
        <v>-</v>
      </c>
      <c r="K1204" s="91" t="str">
        <f t="shared" si="616"/>
        <v>-</v>
      </c>
      <c r="L1204" s="91" t="str">
        <f t="shared" si="616"/>
        <v>-</v>
      </c>
      <c r="M1204" s="91" t="str">
        <f t="shared" si="616"/>
        <v>-</v>
      </c>
      <c r="N1204" s="91" t="str">
        <f t="shared" si="616"/>
        <v>-</v>
      </c>
      <c r="O1204" s="91" t="str">
        <f t="shared" si="616"/>
        <v>-</v>
      </c>
      <c r="P1204" s="91" t="str">
        <f t="shared" si="616"/>
        <v>-</v>
      </c>
      <c r="Q1204" s="91" t="str">
        <f t="shared" si="616"/>
        <v>-</v>
      </c>
      <c r="R1204" s="91" t="str">
        <f t="shared" si="616"/>
        <v>-</v>
      </c>
      <c r="S1204" s="91" t="str">
        <f t="shared" si="616"/>
        <v>-</v>
      </c>
      <c r="T1204" s="91" t="str">
        <f t="shared" si="616"/>
        <v>-</v>
      </c>
      <c r="U1204" s="91" t="str">
        <f t="shared" si="616"/>
        <v>-</v>
      </c>
      <c r="V1204" s="91" t="str">
        <f t="shared" si="616"/>
        <v>-</v>
      </c>
      <c r="W1204" s="91" t="str">
        <f t="shared" si="616"/>
        <v>-</v>
      </c>
      <c r="X1204" s="91" t="str">
        <f t="shared" si="616"/>
        <v>-</v>
      </c>
      <c r="Y1204" s="91" t="str">
        <f t="shared" si="616"/>
        <v>-</v>
      </c>
      <c r="Z1204" s="91" t="str">
        <f t="shared" si="616"/>
        <v>-</v>
      </c>
      <c r="AA1204" s="91" t="str">
        <f t="shared" si="616"/>
        <v>-</v>
      </c>
      <c r="AB1204" s="91" t="str">
        <f t="shared" si="616"/>
        <v>-</v>
      </c>
      <c r="AC1204" s="91" t="str">
        <f t="shared" si="616"/>
        <v>-</v>
      </c>
      <c r="AD1204" s="91" t="str">
        <f t="shared" si="616"/>
        <v>-</v>
      </c>
      <c r="AE1204" s="91" t="str">
        <f t="shared" si="616"/>
        <v>-</v>
      </c>
      <c r="AF1204" s="91" t="str">
        <f t="shared" si="616"/>
        <v>-</v>
      </c>
      <c r="AG1204" s="91" t="str">
        <f t="shared" si="616"/>
        <v>-</v>
      </c>
      <c r="AH1204" s="91" t="str">
        <f t="shared" si="616"/>
        <v>-</v>
      </c>
      <c r="AI1204" s="91" t="str">
        <f t="shared" si="616"/>
        <v>-</v>
      </c>
      <c r="AJ1204" s="91" t="str">
        <f t="shared" si="616"/>
        <v>-</v>
      </c>
      <c r="AK1204" s="91" t="str">
        <f t="shared" si="616"/>
        <v>-</v>
      </c>
      <c r="AL1204" s="91" t="str">
        <f t="shared" si="616"/>
        <v>-</v>
      </c>
      <c r="AM1204" s="91" t="str">
        <f t="shared" si="616"/>
        <v>-</v>
      </c>
    </row>
    <row r="1205" spans="1:39">
      <c r="A1205" s="58" t="str">
        <f t="shared" si="609"/>
        <v/>
      </c>
      <c r="B1205" s="120" t="str">
        <f t="shared" si="609"/>
        <v/>
      </c>
      <c r="C1205" s="86" t="str">
        <f t="shared" si="609"/>
        <v/>
      </c>
      <c r="D1205" s="87" t="str">
        <f t="shared" si="609"/>
        <v/>
      </c>
      <c r="E1205" s="91" t="str">
        <f t="shared" ref="E1205:AM1205" si="617">IFERROR(RANK(E591,E$4:E$610,),"-")</f>
        <v>-</v>
      </c>
      <c r="F1205" s="91" t="str">
        <f t="shared" si="617"/>
        <v>-</v>
      </c>
      <c r="G1205" s="91" t="str">
        <f t="shared" si="617"/>
        <v>-</v>
      </c>
      <c r="H1205" s="91" t="str">
        <f t="shared" si="617"/>
        <v>-</v>
      </c>
      <c r="I1205" s="91" t="str">
        <f t="shared" si="617"/>
        <v>-</v>
      </c>
      <c r="J1205" s="91" t="str">
        <f t="shared" si="617"/>
        <v>-</v>
      </c>
      <c r="K1205" s="91" t="str">
        <f t="shared" si="617"/>
        <v>-</v>
      </c>
      <c r="L1205" s="91" t="str">
        <f t="shared" si="617"/>
        <v>-</v>
      </c>
      <c r="M1205" s="91" t="str">
        <f t="shared" si="617"/>
        <v>-</v>
      </c>
      <c r="N1205" s="91" t="str">
        <f t="shared" si="617"/>
        <v>-</v>
      </c>
      <c r="O1205" s="91" t="str">
        <f t="shared" si="617"/>
        <v>-</v>
      </c>
      <c r="P1205" s="91" t="str">
        <f t="shared" si="617"/>
        <v>-</v>
      </c>
      <c r="Q1205" s="91" t="str">
        <f t="shared" si="617"/>
        <v>-</v>
      </c>
      <c r="R1205" s="91" t="str">
        <f t="shared" si="617"/>
        <v>-</v>
      </c>
      <c r="S1205" s="91" t="str">
        <f t="shared" si="617"/>
        <v>-</v>
      </c>
      <c r="T1205" s="91" t="str">
        <f t="shared" si="617"/>
        <v>-</v>
      </c>
      <c r="U1205" s="91" t="str">
        <f t="shared" si="617"/>
        <v>-</v>
      </c>
      <c r="V1205" s="91" t="str">
        <f t="shared" si="617"/>
        <v>-</v>
      </c>
      <c r="W1205" s="91" t="str">
        <f t="shared" si="617"/>
        <v>-</v>
      </c>
      <c r="X1205" s="91" t="str">
        <f t="shared" si="617"/>
        <v>-</v>
      </c>
      <c r="Y1205" s="91" t="str">
        <f t="shared" si="617"/>
        <v>-</v>
      </c>
      <c r="Z1205" s="91" t="str">
        <f t="shared" si="617"/>
        <v>-</v>
      </c>
      <c r="AA1205" s="91" t="str">
        <f t="shared" si="617"/>
        <v>-</v>
      </c>
      <c r="AB1205" s="91" t="str">
        <f t="shared" si="617"/>
        <v>-</v>
      </c>
      <c r="AC1205" s="91" t="str">
        <f t="shared" si="617"/>
        <v>-</v>
      </c>
      <c r="AD1205" s="91" t="str">
        <f t="shared" si="617"/>
        <v>-</v>
      </c>
      <c r="AE1205" s="91" t="str">
        <f t="shared" si="617"/>
        <v>-</v>
      </c>
      <c r="AF1205" s="91" t="str">
        <f t="shared" si="617"/>
        <v>-</v>
      </c>
      <c r="AG1205" s="91" t="str">
        <f t="shared" si="617"/>
        <v>-</v>
      </c>
      <c r="AH1205" s="91" t="str">
        <f t="shared" si="617"/>
        <v>-</v>
      </c>
      <c r="AI1205" s="91" t="str">
        <f t="shared" si="617"/>
        <v>-</v>
      </c>
      <c r="AJ1205" s="91" t="str">
        <f t="shared" si="617"/>
        <v>-</v>
      </c>
      <c r="AK1205" s="91" t="str">
        <f t="shared" si="617"/>
        <v>-</v>
      </c>
      <c r="AL1205" s="91" t="str">
        <f t="shared" si="617"/>
        <v>-</v>
      </c>
      <c r="AM1205" s="91" t="str">
        <f t="shared" si="617"/>
        <v>-</v>
      </c>
    </row>
    <row r="1206" spans="1:39">
      <c r="A1206" s="58" t="str">
        <f t="shared" si="609"/>
        <v/>
      </c>
      <c r="B1206" s="120" t="str">
        <f t="shared" si="609"/>
        <v/>
      </c>
      <c r="C1206" s="86" t="str">
        <f t="shared" si="609"/>
        <v/>
      </c>
      <c r="D1206" s="87" t="str">
        <f t="shared" si="609"/>
        <v/>
      </c>
      <c r="E1206" s="91" t="str">
        <f t="shared" ref="E1206:AM1206" si="618">IFERROR(RANK(E592,E$4:E$610,),"-")</f>
        <v>-</v>
      </c>
      <c r="F1206" s="91" t="str">
        <f t="shared" si="618"/>
        <v>-</v>
      </c>
      <c r="G1206" s="91" t="str">
        <f t="shared" si="618"/>
        <v>-</v>
      </c>
      <c r="H1206" s="91" t="str">
        <f t="shared" si="618"/>
        <v>-</v>
      </c>
      <c r="I1206" s="91" t="str">
        <f t="shared" si="618"/>
        <v>-</v>
      </c>
      <c r="J1206" s="91" t="str">
        <f t="shared" si="618"/>
        <v>-</v>
      </c>
      <c r="K1206" s="91" t="str">
        <f t="shared" si="618"/>
        <v>-</v>
      </c>
      <c r="L1206" s="91" t="str">
        <f t="shared" si="618"/>
        <v>-</v>
      </c>
      <c r="M1206" s="91" t="str">
        <f t="shared" si="618"/>
        <v>-</v>
      </c>
      <c r="N1206" s="91" t="str">
        <f t="shared" si="618"/>
        <v>-</v>
      </c>
      <c r="O1206" s="91" t="str">
        <f t="shared" si="618"/>
        <v>-</v>
      </c>
      <c r="P1206" s="91" t="str">
        <f t="shared" si="618"/>
        <v>-</v>
      </c>
      <c r="Q1206" s="91" t="str">
        <f t="shared" si="618"/>
        <v>-</v>
      </c>
      <c r="R1206" s="91" t="str">
        <f t="shared" si="618"/>
        <v>-</v>
      </c>
      <c r="S1206" s="91" t="str">
        <f t="shared" si="618"/>
        <v>-</v>
      </c>
      <c r="T1206" s="91" t="str">
        <f t="shared" si="618"/>
        <v>-</v>
      </c>
      <c r="U1206" s="91" t="str">
        <f t="shared" si="618"/>
        <v>-</v>
      </c>
      <c r="V1206" s="91" t="str">
        <f t="shared" si="618"/>
        <v>-</v>
      </c>
      <c r="W1206" s="91" t="str">
        <f t="shared" si="618"/>
        <v>-</v>
      </c>
      <c r="X1206" s="91" t="str">
        <f t="shared" si="618"/>
        <v>-</v>
      </c>
      <c r="Y1206" s="91" t="str">
        <f t="shared" si="618"/>
        <v>-</v>
      </c>
      <c r="Z1206" s="91" t="str">
        <f t="shared" si="618"/>
        <v>-</v>
      </c>
      <c r="AA1206" s="91" t="str">
        <f t="shared" si="618"/>
        <v>-</v>
      </c>
      <c r="AB1206" s="91" t="str">
        <f t="shared" si="618"/>
        <v>-</v>
      </c>
      <c r="AC1206" s="91" t="str">
        <f t="shared" si="618"/>
        <v>-</v>
      </c>
      <c r="AD1206" s="91" t="str">
        <f t="shared" si="618"/>
        <v>-</v>
      </c>
      <c r="AE1206" s="91" t="str">
        <f t="shared" si="618"/>
        <v>-</v>
      </c>
      <c r="AF1206" s="91" t="str">
        <f t="shared" si="618"/>
        <v>-</v>
      </c>
      <c r="AG1206" s="91" t="str">
        <f t="shared" si="618"/>
        <v>-</v>
      </c>
      <c r="AH1206" s="91" t="str">
        <f t="shared" si="618"/>
        <v>-</v>
      </c>
      <c r="AI1206" s="91" t="str">
        <f t="shared" si="618"/>
        <v>-</v>
      </c>
      <c r="AJ1206" s="91" t="str">
        <f t="shared" si="618"/>
        <v>-</v>
      </c>
      <c r="AK1206" s="91" t="str">
        <f t="shared" si="618"/>
        <v>-</v>
      </c>
      <c r="AL1206" s="91" t="str">
        <f t="shared" si="618"/>
        <v>-</v>
      </c>
      <c r="AM1206" s="91" t="str">
        <f t="shared" si="618"/>
        <v>-</v>
      </c>
    </row>
    <row r="1207" spans="1:39">
      <c r="A1207" s="58" t="str">
        <f t="shared" si="609"/>
        <v/>
      </c>
      <c r="B1207" s="120" t="str">
        <f t="shared" si="609"/>
        <v/>
      </c>
      <c r="C1207" s="86" t="str">
        <f t="shared" si="609"/>
        <v/>
      </c>
      <c r="D1207" s="87" t="str">
        <f t="shared" si="609"/>
        <v/>
      </c>
      <c r="E1207" s="91" t="str">
        <f t="shared" ref="E1207:AM1207" si="619">IFERROR(RANK(E593,E$4:E$610,),"-")</f>
        <v>-</v>
      </c>
      <c r="F1207" s="91" t="str">
        <f t="shared" si="619"/>
        <v>-</v>
      </c>
      <c r="G1207" s="91" t="str">
        <f t="shared" si="619"/>
        <v>-</v>
      </c>
      <c r="H1207" s="91" t="str">
        <f t="shared" si="619"/>
        <v>-</v>
      </c>
      <c r="I1207" s="91" t="str">
        <f t="shared" si="619"/>
        <v>-</v>
      </c>
      <c r="J1207" s="91" t="str">
        <f t="shared" si="619"/>
        <v>-</v>
      </c>
      <c r="K1207" s="91" t="str">
        <f t="shared" si="619"/>
        <v>-</v>
      </c>
      <c r="L1207" s="91" t="str">
        <f t="shared" si="619"/>
        <v>-</v>
      </c>
      <c r="M1207" s="91" t="str">
        <f t="shared" si="619"/>
        <v>-</v>
      </c>
      <c r="N1207" s="91" t="str">
        <f t="shared" si="619"/>
        <v>-</v>
      </c>
      <c r="O1207" s="91" t="str">
        <f t="shared" si="619"/>
        <v>-</v>
      </c>
      <c r="P1207" s="91" t="str">
        <f t="shared" si="619"/>
        <v>-</v>
      </c>
      <c r="Q1207" s="91" t="str">
        <f t="shared" si="619"/>
        <v>-</v>
      </c>
      <c r="R1207" s="91" t="str">
        <f t="shared" si="619"/>
        <v>-</v>
      </c>
      <c r="S1207" s="91" t="str">
        <f t="shared" si="619"/>
        <v>-</v>
      </c>
      <c r="T1207" s="91" t="str">
        <f t="shared" si="619"/>
        <v>-</v>
      </c>
      <c r="U1207" s="91" t="str">
        <f t="shared" si="619"/>
        <v>-</v>
      </c>
      <c r="V1207" s="91" t="str">
        <f t="shared" si="619"/>
        <v>-</v>
      </c>
      <c r="W1207" s="91" t="str">
        <f t="shared" si="619"/>
        <v>-</v>
      </c>
      <c r="X1207" s="91" t="str">
        <f t="shared" si="619"/>
        <v>-</v>
      </c>
      <c r="Y1207" s="91" t="str">
        <f t="shared" si="619"/>
        <v>-</v>
      </c>
      <c r="Z1207" s="91" t="str">
        <f t="shared" si="619"/>
        <v>-</v>
      </c>
      <c r="AA1207" s="91" t="str">
        <f t="shared" si="619"/>
        <v>-</v>
      </c>
      <c r="AB1207" s="91" t="str">
        <f t="shared" si="619"/>
        <v>-</v>
      </c>
      <c r="AC1207" s="91" t="str">
        <f t="shared" si="619"/>
        <v>-</v>
      </c>
      <c r="AD1207" s="91" t="str">
        <f t="shared" si="619"/>
        <v>-</v>
      </c>
      <c r="AE1207" s="91" t="str">
        <f t="shared" si="619"/>
        <v>-</v>
      </c>
      <c r="AF1207" s="91" t="str">
        <f t="shared" si="619"/>
        <v>-</v>
      </c>
      <c r="AG1207" s="91" t="str">
        <f t="shared" si="619"/>
        <v>-</v>
      </c>
      <c r="AH1207" s="91" t="str">
        <f t="shared" si="619"/>
        <v>-</v>
      </c>
      <c r="AI1207" s="91" t="str">
        <f t="shared" si="619"/>
        <v>-</v>
      </c>
      <c r="AJ1207" s="91" t="str">
        <f t="shared" si="619"/>
        <v>-</v>
      </c>
      <c r="AK1207" s="91" t="str">
        <f t="shared" si="619"/>
        <v>-</v>
      </c>
      <c r="AL1207" s="91" t="str">
        <f t="shared" si="619"/>
        <v>-</v>
      </c>
      <c r="AM1207" s="91" t="str">
        <f t="shared" si="619"/>
        <v>-</v>
      </c>
    </row>
    <row r="1208" spans="1:39">
      <c r="A1208" s="58" t="str">
        <f t="shared" si="609"/>
        <v/>
      </c>
      <c r="B1208" s="120" t="str">
        <f t="shared" si="609"/>
        <v/>
      </c>
      <c r="C1208" s="86" t="str">
        <f t="shared" si="609"/>
        <v/>
      </c>
      <c r="D1208" s="87" t="str">
        <f t="shared" si="609"/>
        <v/>
      </c>
      <c r="E1208" s="91" t="str">
        <f t="shared" ref="E1208:AM1208" si="620">IFERROR(RANK(E594,E$4:E$610,),"-")</f>
        <v>-</v>
      </c>
      <c r="F1208" s="91" t="str">
        <f t="shared" si="620"/>
        <v>-</v>
      </c>
      <c r="G1208" s="91" t="str">
        <f t="shared" si="620"/>
        <v>-</v>
      </c>
      <c r="H1208" s="91" t="str">
        <f t="shared" si="620"/>
        <v>-</v>
      </c>
      <c r="I1208" s="91" t="str">
        <f t="shared" si="620"/>
        <v>-</v>
      </c>
      <c r="J1208" s="91" t="str">
        <f t="shared" si="620"/>
        <v>-</v>
      </c>
      <c r="K1208" s="91" t="str">
        <f t="shared" si="620"/>
        <v>-</v>
      </c>
      <c r="L1208" s="91" t="str">
        <f t="shared" si="620"/>
        <v>-</v>
      </c>
      <c r="M1208" s="91" t="str">
        <f t="shared" si="620"/>
        <v>-</v>
      </c>
      <c r="N1208" s="91" t="str">
        <f t="shared" si="620"/>
        <v>-</v>
      </c>
      <c r="O1208" s="91" t="str">
        <f t="shared" si="620"/>
        <v>-</v>
      </c>
      <c r="P1208" s="91" t="str">
        <f t="shared" si="620"/>
        <v>-</v>
      </c>
      <c r="Q1208" s="91" t="str">
        <f t="shared" si="620"/>
        <v>-</v>
      </c>
      <c r="R1208" s="91" t="str">
        <f t="shared" si="620"/>
        <v>-</v>
      </c>
      <c r="S1208" s="91" t="str">
        <f t="shared" si="620"/>
        <v>-</v>
      </c>
      <c r="T1208" s="91" t="str">
        <f t="shared" si="620"/>
        <v>-</v>
      </c>
      <c r="U1208" s="91" t="str">
        <f t="shared" si="620"/>
        <v>-</v>
      </c>
      <c r="V1208" s="91" t="str">
        <f t="shared" si="620"/>
        <v>-</v>
      </c>
      <c r="W1208" s="91" t="str">
        <f t="shared" si="620"/>
        <v>-</v>
      </c>
      <c r="X1208" s="91" t="str">
        <f t="shared" si="620"/>
        <v>-</v>
      </c>
      <c r="Y1208" s="91" t="str">
        <f t="shared" si="620"/>
        <v>-</v>
      </c>
      <c r="Z1208" s="91" t="str">
        <f t="shared" si="620"/>
        <v>-</v>
      </c>
      <c r="AA1208" s="91" t="str">
        <f t="shared" si="620"/>
        <v>-</v>
      </c>
      <c r="AB1208" s="91" t="str">
        <f t="shared" si="620"/>
        <v>-</v>
      </c>
      <c r="AC1208" s="91" t="str">
        <f t="shared" si="620"/>
        <v>-</v>
      </c>
      <c r="AD1208" s="91" t="str">
        <f t="shared" si="620"/>
        <v>-</v>
      </c>
      <c r="AE1208" s="91" t="str">
        <f t="shared" si="620"/>
        <v>-</v>
      </c>
      <c r="AF1208" s="91" t="str">
        <f t="shared" si="620"/>
        <v>-</v>
      </c>
      <c r="AG1208" s="91" t="str">
        <f t="shared" si="620"/>
        <v>-</v>
      </c>
      <c r="AH1208" s="91" t="str">
        <f t="shared" si="620"/>
        <v>-</v>
      </c>
      <c r="AI1208" s="91" t="str">
        <f t="shared" si="620"/>
        <v>-</v>
      </c>
      <c r="AJ1208" s="91" t="str">
        <f t="shared" si="620"/>
        <v>-</v>
      </c>
      <c r="AK1208" s="91" t="str">
        <f t="shared" si="620"/>
        <v>-</v>
      </c>
      <c r="AL1208" s="91" t="str">
        <f t="shared" si="620"/>
        <v>-</v>
      </c>
      <c r="AM1208" s="91" t="str">
        <f t="shared" si="620"/>
        <v>-</v>
      </c>
    </row>
    <row r="1209" spans="1:39">
      <c r="A1209" s="58" t="str">
        <f t="shared" si="609"/>
        <v/>
      </c>
      <c r="B1209" s="120" t="str">
        <f t="shared" si="609"/>
        <v/>
      </c>
      <c r="C1209" s="86" t="str">
        <f t="shared" si="609"/>
        <v/>
      </c>
      <c r="D1209" s="87" t="str">
        <f t="shared" si="609"/>
        <v/>
      </c>
      <c r="E1209" s="91" t="str">
        <f t="shared" ref="E1209:AM1209" si="621">IFERROR(RANK(E595,E$4:E$610,),"-")</f>
        <v>-</v>
      </c>
      <c r="F1209" s="91" t="str">
        <f t="shared" si="621"/>
        <v>-</v>
      </c>
      <c r="G1209" s="91" t="str">
        <f t="shared" si="621"/>
        <v>-</v>
      </c>
      <c r="H1209" s="91" t="str">
        <f t="shared" si="621"/>
        <v>-</v>
      </c>
      <c r="I1209" s="91" t="str">
        <f t="shared" si="621"/>
        <v>-</v>
      </c>
      <c r="J1209" s="91" t="str">
        <f t="shared" si="621"/>
        <v>-</v>
      </c>
      <c r="K1209" s="91" t="str">
        <f t="shared" si="621"/>
        <v>-</v>
      </c>
      <c r="L1209" s="91" t="str">
        <f t="shared" si="621"/>
        <v>-</v>
      </c>
      <c r="M1209" s="91" t="str">
        <f t="shared" si="621"/>
        <v>-</v>
      </c>
      <c r="N1209" s="91" t="str">
        <f t="shared" si="621"/>
        <v>-</v>
      </c>
      <c r="O1209" s="91" t="str">
        <f t="shared" si="621"/>
        <v>-</v>
      </c>
      <c r="P1209" s="91" t="str">
        <f t="shared" si="621"/>
        <v>-</v>
      </c>
      <c r="Q1209" s="91" t="str">
        <f t="shared" si="621"/>
        <v>-</v>
      </c>
      <c r="R1209" s="91" t="str">
        <f t="shared" si="621"/>
        <v>-</v>
      </c>
      <c r="S1209" s="91" t="str">
        <f t="shared" si="621"/>
        <v>-</v>
      </c>
      <c r="T1209" s="91" t="str">
        <f t="shared" si="621"/>
        <v>-</v>
      </c>
      <c r="U1209" s="91" t="str">
        <f t="shared" si="621"/>
        <v>-</v>
      </c>
      <c r="V1209" s="91" t="str">
        <f t="shared" si="621"/>
        <v>-</v>
      </c>
      <c r="W1209" s="91" t="str">
        <f t="shared" si="621"/>
        <v>-</v>
      </c>
      <c r="X1209" s="91" t="str">
        <f t="shared" si="621"/>
        <v>-</v>
      </c>
      <c r="Y1209" s="91" t="str">
        <f t="shared" si="621"/>
        <v>-</v>
      </c>
      <c r="Z1209" s="91" t="str">
        <f t="shared" si="621"/>
        <v>-</v>
      </c>
      <c r="AA1209" s="91" t="str">
        <f t="shared" si="621"/>
        <v>-</v>
      </c>
      <c r="AB1209" s="91" t="str">
        <f t="shared" si="621"/>
        <v>-</v>
      </c>
      <c r="AC1209" s="91" t="str">
        <f t="shared" si="621"/>
        <v>-</v>
      </c>
      <c r="AD1209" s="91" t="str">
        <f t="shared" si="621"/>
        <v>-</v>
      </c>
      <c r="AE1209" s="91" t="str">
        <f t="shared" si="621"/>
        <v>-</v>
      </c>
      <c r="AF1209" s="91" t="str">
        <f t="shared" si="621"/>
        <v>-</v>
      </c>
      <c r="AG1209" s="91" t="str">
        <f t="shared" si="621"/>
        <v>-</v>
      </c>
      <c r="AH1209" s="91" t="str">
        <f t="shared" si="621"/>
        <v>-</v>
      </c>
      <c r="AI1209" s="91" t="str">
        <f t="shared" si="621"/>
        <v>-</v>
      </c>
      <c r="AJ1209" s="91" t="str">
        <f t="shared" si="621"/>
        <v>-</v>
      </c>
      <c r="AK1209" s="91" t="str">
        <f t="shared" si="621"/>
        <v>-</v>
      </c>
      <c r="AL1209" s="91" t="str">
        <f t="shared" si="621"/>
        <v>-</v>
      </c>
      <c r="AM1209" s="91" t="str">
        <f t="shared" si="621"/>
        <v>-</v>
      </c>
    </row>
    <row r="1210" spans="1:39">
      <c r="A1210" s="58" t="str">
        <f t="shared" si="609"/>
        <v/>
      </c>
      <c r="B1210" s="120" t="str">
        <f t="shared" si="609"/>
        <v/>
      </c>
      <c r="C1210" s="86" t="str">
        <f t="shared" si="609"/>
        <v/>
      </c>
      <c r="D1210" s="87" t="str">
        <f t="shared" si="609"/>
        <v/>
      </c>
      <c r="E1210" s="91" t="str">
        <f t="shared" ref="E1210:AM1210" si="622">IFERROR(RANK(E596,E$4:E$610,),"-")</f>
        <v>-</v>
      </c>
      <c r="F1210" s="91" t="str">
        <f t="shared" si="622"/>
        <v>-</v>
      </c>
      <c r="G1210" s="91" t="str">
        <f t="shared" si="622"/>
        <v>-</v>
      </c>
      <c r="H1210" s="91" t="str">
        <f t="shared" si="622"/>
        <v>-</v>
      </c>
      <c r="I1210" s="91" t="str">
        <f t="shared" si="622"/>
        <v>-</v>
      </c>
      <c r="J1210" s="91" t="str">
        <f t="shared" si="622"/>
        <v>-</v>
      </c>
      <c r="K1210" s="91" t="str">
        <f t="shared" si="622"/>
        <v>-</v>
      </c>
      <c r="L1210" s="91" t="str">
        <f t="shared" si="622"/>
        <v>-</v>
      </c>
      <c r="M1210" s="91" t="str">
        <f t="shared" si="622"/>
        <v>-</v>
      </c>
      <c r="N1210" s="91" t="str">
        <f t="shared" si="622"/>
        <v>-</v>
      </c>
      <c r="O1210" s="91" t="str">
        <f t="shared" si="622"/>
        <v>-</v>
      </c>
      <c r="P1210" s="91" t="str">
        <f t="shared" si="622"/>
        <v>-</v>
      </c>
      <c r="Q1210" s="91" t="str">
        <f t="shared" si="622"/>
        <v>-</v>
      </c>
      <c r="R1210" s="91" t="str">
        <f t="shared" si="622"/>
        <v>-</v>
      </c>
      <c r="S1210" s="91" t="str">
        <f t="shared" si="622"/>
        <v>-</v>
      </c>
      <c r="T1210" s="91" t="str">
        <f t="shared" si="622"/>
        <v>-</v>
      </c>
      <c r="U1210" s="91" t="str">
        <f t="shared" si="622"/>
        <v>-</v>
      </c>
      <c r="V1210" s="91" t="str">
        <f t="shared" si="622"/>
        <v>-</v>
      </c>
      <c r="W1210" s="91" t="str">
        <f t="shared" si="622"/>
        <v>-</v>
      </c>
      <c r="X1210" s="91" t="str">
        <f t="shared" si="622"/>
        <v>-</v>
      </c>
      <c r="Y1210" s="91" t="str">
        <f t="shared" si="622"/>
        <v>-</v>
      </c>
      <c r="Z1210" s="91" t="str">
        <f t="shared" si="622"/>
        <v>-</v>
      </c>
      <c r="AA1210" s="91" t="str">
        <f t="shared" si="622"/>
        <v>-</v>
      </c>
      <c r="AB1210" s="91" t="str">
        <f t="shared" si="622"/>
        <v>-</v>
      </c>
      <c r="AC1210" s="91" t="str">
        <f t="shared" si="622"/>
        <v>-</v>
      </c>
      <c r="AD1210" s="91" t="str">
        <f t="shared" si="622"/>
        <v>-</v>
      </c>
      <c r="AE1210" s="91" t="str">
        <f t="shared" si="622"/>
        <v>-</v>
      </c>
      <c r="AF1210" s="91" t="str">
        <f t="shared" si="622"/>
        <v>-</v>
      </c>
      <c r="AG1210" s="91" t="str">
        <f t="shared" si="622"/>
        <v>-</v>
      </c>
      <c r="AH1210" s="91" t="str">
        <f t="shared" si="622"/>
        <v>-</v>
      </c>
      <c r="AI1210" s="91" t="str">
        <f t="shared" si="622"/>
        <v>-</v>
      </c>
      <c r="AJ1210" s="91" t="str">
        <f t="shared" si="622"/>
        <v>-</v>
      </c>
      <c r="AK1210" s="91" t="str">
        <f t="shared" si="622"/>
        <v>-</v>
      </c>
      <c r="AL1210" s="91" t="str">
        <f t="shared" si="622"/>
        <v>-</v>
      </c>
      <c r="AM1210" s="91" t="str">
        <f t="shared" si="622"/>
        <v>-</v>
      </c>
    </row>
    <row r="1211" spans="1:39">
      <c r="A1211" s="58" t="str">
        <f t="shared" si="609"/>
        <v/>
      </c>
      <c r="B1211" s="120" t="str">
        <f t="shared" si="609"/>
        <v/>
      </c>
      <c r="C1211" s="86" t="str">
        <f t="shared" si="609"/>
        <v/>
      </c>
      <c r="D1211" s="87" t="str">
        <f t="shared" si="609"/>
        <v/>
      </c>
      <c r="E1211" s="91" t="str">
        <f t="shared" ref="E1211:AM1211" si="623">IFERROR(RANK(E597,E$4:E$610,),"-")</f>
        <v>-</v>
      </c>
      <c r="F1211" s="91" t="str">
        <f t="shared" si="623"/>
        <v>-</v>
      </c>
      <c r="G1211" s="91" t="str">
        <f t="shared" si="623"/>
        <v>-</v>
      </c>
      <c r="H1211" s="91" t="str">
        <f t="shared" si="623"/>
        <v>-</v>
      </c>
      <c r="I1211" s="91" t="str">
        <f t="shared" si="623"/>
        <v>-</v>
      </c>
      <c r="J1211" s="91" t="str">
        <f t="shared" si="623"/>
        <v>-</v>
      </c>
      <c r="K1211" s="91" t="str">
        <f t="shared" si="623"/>
        <v>-</v>
      </c>
      <c r="L1211" s="91" t="str">
        <f t="shared" si="623"/>
        <v>-</v>
      </c>
      <c r="M1211" s="91" t="str">
        <f t="shared" si="623"/>
        <v>-</v>
      </c>
      <c r="N1211" s="91" t="str">
        <f t="shared" si="623"/>
        <v>-</v>
      </c>
      <c r="O1211" s="91" t="str">
        <f t="shared" si="623"/>
        <v>-</v>
      </c>
      <c r="P1211" s="91" t="str">
        <f t="shared" si="623"/>
        <v>-</v>
      </c>
      <c r="Q1211" s="91" t="str">
        <f t="shared" si="623"/>
        <v>-</v>
      </c>
      <c r="R1211" s="91" t="str">
        <f t="shared" si="623"/>
        <v>-</v>
      </c>
      <c r="S1211" s="91" t="str">
        <f t="shared" si="623"/>
        <v>-</v>
      </c>
      <c r="T1211" s="91" t="str">
        <f t="shared" si="623"/>
        <v>-</v>
      </c>
      <c r="U1211" s="91" t="str">
        <f t="shared" si="623"/>
        <v>-</v>
      </c>
      <c r="V1211" s="91" t="str">
        <f t="shared" si="623"/>
        <v>-</v>
      </c>
      <c r="W1211" s="91" t="str">
        <f t="shared" si="623"/>
        <v>-</v>
      </c>
      <c r="X1211" s="91" t="str">
        <f t="shared" si="623"/>
        <v>-</v>
      </c>
      <c r="Y1211" s="91" t="str">
        <f t="shared" si="623"/>
        <v>-</v>
      </c>
      <c r="Z1211" s="91" t="str">
        <f t="shared" si="623"/>
        <v>-</v>
      </c>
      <c r="AA1211" s="91" t="str">
        <f t="shared" si="623"/>
        <v>-</v>
      </c>
      <c r="AB1211" s="91" t="str">
        <f t="shared" si="623"/>
        <v>-</v>
      </c>
      <c r="AC1211" s="91" t="str">
        <f t="shared" si="623"/>
        <v>-</v>
      </c>
      <c r="AD1211" s="91" t="str">
        <f t="shared" si="623"/>
        <v>-</v>
      </c>
      <c r="AE1211" s="91" t="str">
        <f t="shared" si="623"/>
        <v>-</v>
      </c>
      <c r="AF1211" s="91" t="str">
        <f t="shared" si="623"/>
        <v>-</v>
      </c>
      <c r="AG1211" s="91" t="str">
        <f t="shared" si="623"/>
        <v>-</v>
      </c>
      <c r="AH1211" s="91" t="str">
        <f t="shared" si="623"/>
        <v>-</v>
      </c>
      <c r="AI1211" s="91" t="str">
        <f t="shared" si="623"/>
        <v>-</v>
      </c>
      <c r="AJ1211" s="91" t="str">
        <f t="shared" si="623"/>
        <v>-</v>
      </c>
      <c r="AK1211" s="91" t="str">
        <f t="shared" si="623"/>
        <v>-</v>
      </c>
      <c r="AL1211" s="91" t="str">
        <f t="shared" si="623"/>
        <v>-</v>
      </c>
      <c r="AM1211" s="91" t="str">
        <f t="shared" si="623"/>
        <v>-</v>
      </c>
    </row>
    <row r="1212" spans="1:39">
      <c r="A1212" s="58" t="str">
        <f t="shared" si="609"/>
        <v/>
      </c>
      <c r="B1212" s="120" t="str">
        <f t="shared" si="609"/>
        <v/>
      </c>
      <c r="C1212" s="86" t="str">
        <f t="shared" si="609"/>
        <v/>
      </c>
      <c r="D1212" s="87" t="str">
        <f t="shared" si="609"/>
        <v/>
      </c>
      <c r="E1212" s="91" t="str">
        <f t="shared" ref="E1212:AM1212" si="624">IFERROR(RANK(E598,E$4:E$610,),"-")</f>
        <v>-</v>
      </c>
      <c r="F1212" s="91" t="str">
        <f t="shared" si="624"/>
        <v>-</v>
      </c>
      <c r="G1212" s="91" t="str">
        <f t="shared" si="624"/>
        <v>-</v>
      </c>
      <c r="H1212" s="91" t="str">
        <f t="shared" si="624"/>
        <v>-</v>
      </c>
      <c r="I1212" s="91" t="str">
        <f t="shared" si="624"/>
        <v>-</v>
      </c>
      <c r="J1212" s="91" t="str">
        <f t="shared" si="624"/>
        <v>-</v>
      </c>
      <c r="K1212" s="91" t="str">
        <f t="shared" si="624"/>
        <v>-</v>
      </c>
      <c r="L1212" s="91" t="str">
        <f t="shared" si="624"/>
        <v>-</v>
      </c>
      <c r="M1212" s="91" t="str">
        <f t="shared" si="624"/>
        <v>-</v>
      </c>
      <c r="N1212" s="91" t="str">
        <f t="shared" si="624"/>
        <v>-</v>
      </c>
      <c r="O1212" s="91" t="str">
        <f t="shared" si="624"/>
        <v>-</v>
      </c>
      <c r="P1212" s="91" t="str">
        <f t="shared" si="624"/>
        <v>-</v>
      </c>
      <c r="Q1212" s="91" t="str">
        <f t="shared" si="624"/>
        <v>-</v>
      </c>
      <c r="R1212" s="91" t="str">
        <f t="shared" si="624"/>
        <v>-</v>
      </c>
      <c r="S1212" s="91" t="str">
        <f t="shared" si="624"/>
        <v>-</v>
      </c>
      <c r="T1212" s="91" t="str">
        <f t="shared" si="624"/>
        <v>-</v>
      </c>
      <c r="U1212" s="91" t="str">
        <f t="shared" si="624"/>
        <v>-</v>
      </c>
      <c r="V1212" s="91" t="str">
        <f t="shared" si="624"/>
        <v>-</v>
      </c>
      <c r="W1212" s="91" t="str">
        <f t="shared" si="624"/>
        <v>-</v>
      </c>
      <c r="X1212" s="91" t="str">
        <f t="shared" si="624"/>
        <v>-</v>
      </c>
      <c r="Y1212" s="91" t="str">
        <f t="shared" si="624"/>
        <v>-</v>
      </c>
      <c r="Z1212" s="91" t="str">
        <f t="shared" si="624"/>
        <v>-</v>
      </c>
      <c r="AA1212" s="91" t="str">
        <f t="shared" si="624"/>
        <v>-</v>
      </c>
      <c r="AB1212" s="91" t="str">
        <f t="shared" si="624"/>
        <v>-</v>
      </c>
      <c r="AC1212" s="91" t="str">
        <f t="shared" si="624"/>
        <v>-</v>
      </c>
      <c r="AD1212" s="91" t="str">
        <f t="shared" si="624"/>
        <v>-</v>
      </c>
      <c r="AE1212" s="91" t="str">
        <f t="shared" si="624"/>
        <v>-</v>
      </c>
      <c r="AF1212" s="91" t="str">
        <f t="shared" si="624"/>
        <v>-</v>
      </c>
      <c r="AG1212" s="91" t="str">
        <f t="shared" si="624"/>
        <v>-</v>
      </c>
      <c r="AH1212" s="91" t="str">
        <f t="shared" si="624"/>
        <v>-</v>
      </c>
      <c r="AI1212" s="91" t="str">
        <f t="shared" si="624"/>
        <v>-</v>
      </c>
      <c r="AJ1212" s="91" t="str">
        <f t="shared" si="624"/>
        <v>-</v>
      </c>
      <c r="AK1212" s="91" t="str">
        <f t="shared" si="624"/>
        <v>-</v>
      </c>
      <c r="AL1212" s="91" t="str">
        <f t="shared" si="624"/>
        <v>-</v>
      </c>
      <c r="AM1212" s="91" t="str">
        <f t="shared" si="624"/>
        <v>-</v>
      </c>
    </row>
    <row r="1213" spans="1:39">
      <c r="A1213" s="58" t="str">
        <f t="shared" si="609"/>
        <v/>
      </c>
      <c r="B1213" s="120" t="str">
        <f t="shared" si="609"/>
        <v/>
      </c>
      <c r="C1213" s="86" t="str">
        <f t="shared" si="609"/>
        <v/>
      </c>
      <c r="D1213" s="87" t="str">
        <f t="shared" si="609"/>
        <v/>
      </c>
      <c r="E1213" s="91" t="str">
        <f t="shared" ref="E1213:AM1213" si="625">IFERROR(RANK(E599,E$4:E$610,),"-")</f>
        <v>-</v>
      </c>
      <c r="F1213" s="91" t="str">
        <f t="shared" si="625"/>
        <v>-</v>
      </c>
      <c r="G1213" s="91" t="str">
        <f t="shared" si="625"/>
        <v>-</v>
      </c>
      <c r="H1213" s="91" t="str">
        <f t="shared" si="625"/>
        <v>-</v>
      </c>
      <c r="I1213" s="91" t="str">
        <f t="shared" si="625"/>
        <v>-</v>
      </c>
      <c r="J1213" s="91" t="str">
        <f t="shared" si="625"/>
        <v>-</v>
      </c>
      <c r="K1213" s="91" t="str">
        <f t="shared" si="625"/>
        <v>-</v>
      </c>
      <c r="L1213" s="91" t="str">
        <f t="shared" si="625"/>
        <v>-</v>
      </c>
      <c r="M1213" s="91" t="str">
        <f t="shared" si="625"/>
        <v>-</v>
      </c>
      <c r="N1213" s="91" t="str">
        <f t="shared" si="625"/>
        <v>-</v>
      </c>
      <c r="O1213" s="91" t="str">
        <f t="shared" si="625"/>
        <v>-</v>
      </c>
      <c r="P1213" s="91" t="str">
        <f t="shared" si="625"/>
        <v>-</v>
      </c>
      <c r="Q1213" s="91" t="str">
        <f t="shared" si="625"/>
        <v>-</v>
      </c>
      <c r="R1213" s="91" t="str">
        <f t="shared" si="625"/>
        <v>-</v>
      </c>
      <c r="S1213" s="91" t="str">
        <f t="shared" si="625"/>
        <v>-</v>
      </c>
      <c r="T1213" s="91" t="str">
        <f t="shared" si="625"/>
        <v>-</v>
      </c>
      <c r="U1213" s="91" t="str">
        <f t="shared" si="625"/>
        <v>-</v>
      </c>
      <c r="V1213" s="91" t="str">
        <f t="shared" si="625"/>
        <v>-</v>
      </c>
      <c r="W1213" s="91" t="str">
        <f t="shared" si="625"/>
        <v>-</v>
      </c>
      <c r="X1213" s="91" t="str">
        <f t="shared" si="625"/>
        <v>-</v>
      </c>
      <c r="Y1213" s="91" t="str">
        <f t="shared" si="625"/>
        <v>-</v>
      </c>
      <c r="Z1213" s="91" t="str">
        <f t="shared" si="625"/>
        <v>-</v>
      </c>
      <c r="AA1213" s="91" t="str">
        <f t="shared" si="625"/>
        <v>-</v>
      </c>
      <c r="AB1213" s="91" t="str">
        <f t="shared" si="625"/>
        <v>-</v>
      </c>
      <c r="AC1213" s="91" t="str">
        <f t="shared" si="625"/>
        <v>-</v>
      </c>
      <c r="AD1213" s="91" t="str">
        <f t="shared" si="625"/>
        <v>-</v>
      </c>
      <c r="AE1213" s="91" t="str">
        <f t="shared" si="625"/>
        <v>-</v>
      </c>
      <c r="AF1213" s="91" t="str">
        <f t="shared" si="625"/>
        <v>-</v>
      </c>
      <c r="AG1213" s="91" t="str">
        <f t="shared" si="625"/>
        <v>-</v>
      </c>
      <c r="AH1213" s="91" t="str">
        <f t="shared" si="625"/>
        <v>-</v>
      </c>
      <c r="AI1213" s="91" t="str">
        <f t="shared" si="625"/>
        <v>-</v>
      </c>
      <c r="AJ1213" s="91" t="str">
        <f t="shared" si="625"/>
        <v>-</v>
      </c>
      <c r="AK1213" s="91" t="str">
        <f t="shared" si="625"/>
        <v>-</v>
      </c>
      <c r="AL1213" s="91" t="str">
        <f t="shared" si="625"/>
        <v>-</v>
      </c>
      <c r="AM1213" s="91" t="str">
        <f t="shared" si="625"/>
        <v>-</v>
      </c>
    </row>
    <row r="1214" spans="1:39">
      <c r="A1214" s="58" t="str">
        <f t="shared" si="609"/>
        <v/>
      </c>
      <c r="B1214" s="120" t="str">
        <f t="shared" si="609"/>
        <v/>
      </c>
      <c r="C1214" s="86" t="str">
        <f t="shared" si="609"/>
        <v/>
      </c>
      <c r="D1214" s="87" t="str">
        <f t="shared" si="609"/>
        <v/>
      </c>
      <c r="E1214" s="91" t="str">
        <f t="shared" ref="E1214:AM1214" si="626">IFERROR(RANK(E600,E$4:E$610,),"-")</f>
        <v>-</v>
      </c>
      <c r="F1214" s="91" t="str">
        <f t="shared" si="626"/>
        <v>-</v>
      </c>
      <c r="G1214" s="91" t="str">
        <f t="shared" si="626"/>
        <v>-</v>
      </c>
      <c r="H1214" s="91" t="str">
        <f t="shared" si="626"/>
        <v>-</v>
      </c>
      <c r="I1214" s="91" t="str">
        <f t="shared" si="626"/>
        <v>-</v>
      </c>
      <c r="J1214" s="91" t="str">
        <f t="shared" si="626"/>
        <v>-</v>
      </c>
      <c r="K1214" s="91" t="str">
        <f t="shared" si="626"/>
        <v>-</v>
      </c>
      <c r="L1214" s="91" t="str">
        <f t="shared" si="626"/>
        <v>-</v>
      </c>
      <c r="M1214" s="91" t="str">
        <f t="shared" si="626"/>
        <v>-</v>
      </c>
      <c r="N1214" s="91" t="str">
        <f t="shared" si="626"/>
        <v>-</v>
      </c>
      <c r="O1214" s="91" t="str">
        <f t="shared" si="626"/>
        <v>-</v>
      </c>
      <c r="P1214" s="91" t="str">
        <f t="shared" si="626"/>
        <v>-</v>
      </c>
      <c r="Q1214" s="91" t="str">
        <f t="shared" si="626"/>
        <v>-</v>
      </c>
      <c r="R1214" s="91" t="str">
        <f t="shared" si="626"/>
        <v>-</v>
      </c>
      <c r="S1214" s="91" t="str">
        <f t="shared" si="626"/>
        <v>-</v>
      </c>
      <c r="T1214" s="91" t="str">
        <f t="shared" si="626"/>
        <v>-</v>
      </c>
      <c r="U1214" s="91" t="str">
        <f t="shared" si="626"/>
        <v>-</v>
      </c>
      <c r="V1214" s="91" t="str">
        <f t="shared" si="626"/>
        <v>-</v>
      </c>
      <c r="W1214" s="91" t="str">
        <f t="shared" si="626"/>
        <v>-</v>
      </c>
      <c r="X1214" s="91" t="str">
        <f t="shared" si="626"/>
        <v>-</v>
      </c>
      <c r="Y1214" s="91" t="str">
        <f t="shared" si="626"/>
        <v>-</v>
      </c>
      <c r="Z1214" s="91" t="str">
        <f t="shared" si="626"/>
        <v>-</v>
      </c>
      <c r="AA1214" s="91" t="str">
        <f t="shared" si="626"/>
        <v>-</v>
      </c>
      <c r="AB1214" s="91" t="str">
        <f t="shared" si="626"/>
        <v>-</v>
      </c>
      <c r="AC1214" s="91" t="str">
        <f t="shared" si="626"/>
        <v>-</v>
      </c>
      <c r="AD1214" s="91" t="str">
        <f t="shared" si="626"/>
        <v>-</v>
      </c>
      <c r="AE1214" s="91" t="str">
        <f t="shared" si="626"/>
        <v>-</v>
      </c>
      <c r="AF1214" s="91" t="str">
        <f t="shared" si="626"/>
        <v>-</v>
      </c>
      <c r="AG1214" s="91" t="str">
        <f t="shared" si="626"/>
        <v>-</v>
      </c>
      <c r="AH1214" s="91" t="str">
        <f t="shared" si="626"/>
        <v>-</v>
      </c>
      <c r="AI1214" s="91" t="str">
        <f t="shared" si="626"/>
        <v>-</v>
      </c>
      <c r="AJ1214" s="91" t="str">
        <f t="shared" si="626"/>
        <v>-</v>
      </c>
      <c r="AK1214" s="91" t="str">
        <f t="shared" si="626"/>
        <v>-</v>
      </c>
      <c r="AL1214" s="91" t="str">
        <f t="shared" si="626"/>
        <v>-</v>
      </c>
      <c r="AM1214" s="91" t="str">
        <f t="shared" si="626"/>
        <v>-</v>
      </c>
    </row>
    <row r="1215" spans="1:39">
      <c r="A1215" s="58" t="str">
        <f t="shared" si="609"/>
        <v/>
      </c>
      <c r="B1215" s="120" t="str">
        <f t="shared" si="609"/>
        <v/>
      </c>
      <c r="C1215" s="86" t="str">
        <f t="shared" si="609"/>
        <v/>
      </c>
      <c r="D1215" s="87" t="str">
        <f t="shared" si="609"/>
        <v/>
      </c>
      <c r="E1215" s="91" t="str">
        <f t="shared" ref="E1215:AM1215" si="627">IFERROR(RANK(E601,E$4:E$610,),"-")</f>
        <v>-</v>
      </c>
      <c r="F1215" s="91" t="str">
        <f t="shared" si="627"/>
        <v>-</v>
      </c>
      <c r="G1215" s="91" t="str">
        <f t="shared" si="627"/>
        <v>-</v>
      </c>
      <c r="H1215" s="91" t="str">
        <f t="shared" si="627"/>
        <v>-</v>
      </c>
      <c r="I1215" s="91" t="str">
        <f t="shared" si="627"/>
        <v>-</v>
      </c>
      <c r="J1215" s="91" t="str">
        <f t="shared" si="627"/>
        <v>-</v>
      </c>
      <c r="K1215" s="91" t="str">
        <f t="shared" si="627"/>
        <v>-</v>
      </c>
      <c r="L1215" s="91" t="str">
        <f t="shared" si="627"/>
        <v>-</v>
      </c>
      <c r="M1215" s="91" t="str">
        <f t="shared" si="627"/>
        <v>-</v>
      </c>
      <c r="N1215" s="91" t="str">
        <f t="shared" si="627"/>
        <v>-</v>
      </c>
      <c r="O1215" s="91" t="str">
        <f t="shared" si="627"/>
        <v>-</v>
      </c>
      <c r="P1215" s="91" t="str">
        <f t="shared" si="627"/>
        <v>-</v>
      </c>
      <c r="Q1215" s="91" t="str">
        <f t="shared" si="627"/>
        <v>-</v>
      </c>
      <c r="R1215" s="91" t="str">
        <f t="shared" si="627"/>
        <v>-</v>
      </c>
      <c r="S1215" s="91" t="str">
        <f t="shared" si="627"/>
        <v>-</v>
      </c>
      <c r="T1215" s="91" t="str">
        <f t="shared" si="627"/>
        <v>-</v>
      </c>
      <c r="U1215" s="91" t="str">
        <f t="shared" si="627"/>
        <v>-</v>
      </c>
      <c r="V1215" s="91" t="str">
        <f t="shared" si="627"/>
        <v>-</v>
      </c>
      <c r="W1215" s="91" t="str">
        <f t="shared" si="627"/>
        <v>-</v>
      </c>
      <c r="X1215" s="91" t="str">
        <f t="shared" si="627"/>
        <v>-</v>
      </c>
      <c r="Y1215" s="91" t="str">
        <f t="shared" si="627"/>
        <v>-</v>
      </c>
      <c r="Z1215" s="91" t="str">
        <f t="shared" si="627"/>
        <v>-</v>
      </c>
      <c r="AA1215" s="91" t="str">
        <f t="shared" si="627"/>
        <v>-</v>
      </c>
      <c r="AB1215" s="91" t="str">
        <f t="shared" si="627"/>
        <v>-</v>
      </c>
      <c r="AC1215" s="91" t="str">
        <f t="shared" si="627"/>
        <v>-</v>
      </c>
      <c r="AD1215" s="91" t="str">
        <f t="shared" si="627"/>
        <v>-</v>
      </c>
      <c r="AE1215" s="91" t="str">
        <f t="shared" si="627"/>
        <v>-</v>
      </c>
      <c r="AF1215" s="91" t="str">
        <f t="shared" si="627"/>
        <v>-</v>
      </c>
      <c r="AG1215" s="91" t="str">
        <f t="shared" si="627"/>
        <v>-</v>
      </c>
      <c r="AH1215" s="91" t="str">
        <f t="shared" si="627"/>
        <v>-</v>
      </c>
      <c r="AI1215" s="91" t="str">
        <f t="shared" si="627"/>
        <v>-</v>
      </c>
      <c r="AJ1215" s="91" t="str">
        <f t="shared" si="627"/>
        <v>-</v>
      </c>
      <c r="AK1215" s="91" t="str">
        <f t="shared" si="627"/>
        <v>-</v>
      </c>
      <c r="AL1215" s="91" t="str">
        <f t="shared" si="627"/>
        <v>-</v>
      </c>
      <c r="AM1215" s="91" t="str">
        <f t="shared" si="627"/>
        <v>-</v>
      </c>
    </row>
    <row r="1216" spans="1:39">
      <c r="A1216" s="58" t="str">
        <f t="shared" si="609"/>
        <v/>
      </c>
      <c r="B1216" s="120" t="str">
        <f t="shared" si="609"/>
        <v/>
      </c>
      <c r="C1216" s="86" t="str">
        <f t="shared" si="609"/>
        <v/>
      </c>
      <c r="D1216" s="87" t="str">
        <f t="shared" si="609"/>
        <v/>
      </c>
      <c r="E1216" s="91" t="str">
        <f t="shared" ref="E1216:AM1216" si="628">IFERROR(RANK(E602,E$4:E$610,),"-")</f>
        <v>-</v>
      </c>
      <c r="F1216" s="91" t="str">
        <f t="shared" si="628"/>
        <v>-</v>
      </c>
      <c r="G1216" s="91" t="str">
        <f t="shared" si="628"/>
        <v>-</v>
      </c>
      <c r="H1216" s="91" t="str">
        <f t="shared" si="628"/>
        <v>-</v>
      </c>
      <c r="I1216" s="91" t="str">
        <f t="shared" si="628"/>
        <v>-</v>
      </c>
      <c r="J1216" s="91" t="str">
        <f t="shared" si="628"/>
        <v>-</v>
      </c>
      <c r="K1216" s="91" t="str">
        <f t="shared" si="628"/>
        <v>-</v>
      </c>
      <c r="L1216" s="91" t="str">
        <f t="shared" si="628"/>
        <v>-</v>
      </c>
      <c r="M1216" s="91" t="str">
        <f t="shared" si="628"/>
        <v>-</v>
      </c>
      <c r="N1216" s="91" t="str">
        <f t="shared" si="628"/>
        <v>-</v>
      </c>
      <c r="O1216" s="91" t="str">
        <f t="shared" si="628"/>
        <v>-</v>
      </c>
      <c r="P1216" s="91" t="str">
        <f t="shared" si="628"/>
        <v>-</v>
      </c>
      <c r="Q1216" s="91" t="str">
        <f t="shared" si="628"/>
        <v>-</v>
      </c>
      <c r="R1216" s="91" t="str">
        <f t="shared" si="628"/>
        <v>-</v>
      </c>
      <c r="S1216" s="91" t="str">
        <f t="shared" si="628"/>
        <v>-</v>
      </c>
      <c r="T1216" s="91" t="str">
        <f t="shared" si="628"/>
        <v>-</v>
      </c>
      <c r="U1216" s="91" t="str">
        <f t="shared" si="628"/>
        <v>-</v>
      </c>
      <c r="V1216" s="91" t="str">
        <f t="shared" si="628"/>
        <v>-</v>
      </c>
      <c r="W1216" s="91" t="str">
        <f t="shared" si="628"/>
        <v>-</v>
      </c>
      <c r="X1216" s="91" t="str">
        <f t="shared" si="628"/>
        <v>-</v>
      </c>
      <c r="Y1216" s="91" t="str">
        <f t="shared" si="628"/>
        <v>-</v>
      </c>
      <c r="Z1216" s="91" t="str">
        <f t="shared" si="628"/>
        <v>-</v>
      </c>
      <c r="AA1216" s="91" t="str">
        <f t="shared" si="628"/>
        <v>-</v>
      </c>
      <c r="AB1216" s="91" t="str">
        <f t="shared" si="628"/>
        <v>-</v>
      </c>
      <c r="AC1216" s="91" t="str">
        <f t="shared" si="628"/>
        <v>-</v>
      </c>
      <c r="AD1216" s="91" t="str">
        <f t="shared" si="628"/>
        <v>-</v>
      </c>
      <c r="AE1216" s="91" t="str">
        <f t="shared" si="628"/>
        <v>-</v>
      </c>
      <c r="AF1216" s="91" t="str">
        <f t="shared" si="628"/>
        <v>-</v>
      </c>
      <c r="AG1216" s="91" t="str">
        <f t="shared" si="628"/>
        <v>-</v>
      </c>
      <c r="AH1216" s="91" t="str">
        <f t="shared" si="628"/>
        <v>-</v>
      </c>
      <c r="AI1216" s="91" t="str">
        <f t="shared" si="628"/>
        <v>-</v>
      </c>
      <c r="AJ1216" s="91" t="str">
        <f t="shared" si="628"/>
        <v>-</v>
      </c>
      <c r="AK1216" s="91" t="str">
        <f t="shared" si="628"/>
        <v>-</v>
      </c>
      <c r="AL1216" s="91" t="str">
        <f t="shared" si="628"/>
        <v>-</v>
      </c>
      <c r="AM1216" s="91" t="str">
        <f t="shared" si="628"/>
        <v>-</v>
      </c>
    </row>
    <row r="1217" spans="1:39">
      <c r="A1217" s="58" t="str">
        <f t="shared" si="609"/>
        <v/>
      </c>
      <c r="B1217" s="120" t="str">
        <f t="shared" si="609"/>
        <v/>
      </c>
      <c r="C1217" s="86" t="str">
        <f t="shared" si="609"/>
        <v/>
      </c>
      <c r="D1217" s="87" t="str">
        <f t="shared" si="609"/>
        <v/>
      </c>
      <c r="E1217" s="91" t="str">
        <f t="shared" ref="E1217:AM1217" si="629">IFERROR(RANK(E603,E$4:E$610,),"-")</f>
        <v>-</v>
      </c>
      <c r="F1217" s="91" t="str">
        <f t="shared" si="629"/>
        <v>-</v>
      </c>
      <c r="G1217" s="91" t="str">
        <f t="shared" si="629"/>
        <v>-</v>
      </c>
      <c r="H1217" s="91" t="str">
        <f t="shared" si="629"/>
        <v>-</v>
      </c>
      <c r="I1217" s="91" t="str">
        <f t="shared" si="629"/>
        <v>-</v>
      </c>
      <c r="J1217" s="91" t="str">
        <f t="shared" si="629"/>
        <v>-</v>
      </c>
      <c r="K1217" s="91" t="str">
        <f t="shared" si="629"/>
        <v>-</v>
      </c>
      <c r="L1217" s="91" t="str">
        <f t="shared" si="629"/>
        <v>-</v>
      </c>
      <c r="M1217" s="91" t="str">
        <f t="shared" si="629"/>
        <v>-</v>
      </c>
      <c r="N1217" s="91" t="str">
        <f t="shared" si="629"/>
        <v>-</v>
      </c>
      <c r="O1217" s="91" t="str">
        <f t="shared" si="629"/>
        <v>-</v>
      </c>
      <c r="P1217" s="91" t="str">
        <f t="shared" si="629"/>
        <v>-</v>
      </c>
      <c r="Q1217" s="91" t="str">
        <f t="shared" si="629"/>
        <v>-</v>
      </c>
      <c r="R1217" s="91" t="str">
        <f t="shared" si="629"/>
        <v>-</v>
      </c>
      <c r="S1217" s="91" t="str">
        <f t="shared" si="629"/>
        <v>-</v>
      </c>
      <c r="T1217" s="91" t="str">
        <f t="shared" si="629"/>
        <v>-</v>
      </c>
      <c r="U1217" s="91" t="str">
        <f t="shared" si="629"/>
        <v>-</v>
      </c>
      <c r="V1217" s="91" t="str">
        <f t="shared" si="629"/>
        <v>-</v>
      </c>
      <c r="W1217" s="91" t="str">
        <f t="shared" si="629"/>
        <v>-</v>
      </c>
      <c r="X1217" s="91" t="str">
        <f t="shared" si="629"/>
        <v>-</v>
      </c>
      <c r="Y1217" s="91" t="str">
        <f t="shared" si="629"/>
        <v>-</v>
      </c>
      <c r="Z1217" s="91" t="str">
        <f t="shared" si="629"/>
        <v>-</v>
      </c>
      <c r="AA1217" s="91" t="str">
        <f t="shared" si="629"/>
        <v>-</v>
      </c>
      <c r="AB1217" s="91" t="str">
        <f t="shared" si="629"/>
        <v>-</v>
      </c>
      <c r="AC1217" s="91" t="str">
        <f t="shared" si="629"/>
        <v>-</v>
      </c>
      <c r="AD1217" s="91" t="str">
        <f t="shared" si="629"/>
        <v>-</v>
      </c>
      <c r="AE1217" s="91" t="str">
        <f t="shared" si="629"/>
        <v>-</v>
      </c>
      <c r="AF1217" s="91" t="str">
        <f t="shared" si="629"/>
        <v>-</v>
      </c>
      <c r="AG1217" s="91" t="str">
        <f t="shared" si="629"/>
        <v>-</v>
      </c>
      <c r="AH1217" s="91" t="str">
        <f t="shared" si="629"/>
        <v>-</v>
      </c>
      <c r="AI1217" s="91" t="str">
        <f t="shared" si="629"/>
        <v>-</v>
      </c>
      <c r="AJ1217" s="91" t="str">
        <f t="shared" si="629"/>
        <v>-</v>
      </c>
      <c r="AK1217" s="91" t="str">
        <f t="shared" si="629"/>
        <v>-</v>
      </c>
      <c r="AL1217" s="91" t="str">
        <f t="shared" si="629"/>
        <v>-</v>
      </c>
      <c r="AM1217" s="91" t="str">
        <f t="shared" si="629"/>
        <v>-</v>
      </c>
    </row>
    <row r="1218" spans="1:39">
      <c r="A1218" s="58" t="str">
        <f t="shared" ref="A1218:D1224" si="630">A604</f>
        <v/>
      </c>
      <c r="B1218" s="120" t="str">
        <f t="shared" si="630"/>
        <v/>
      </c>
      <c r="C1218" s="86" t="str">
        <f t="shared" si="630"/>
        <v/>
      </c>
      <c r="D1218" s="87" t="str">
        <f t="shared" si="630"/>
        <v/>
      </c>
      <c r="E1218" s="91" t="str">
        <f t="shared" ref="E1218:AM1218" si="631">IFERROR(RANK(E604,E$4:E$610,),"-")</f>
        <v>-</v>
      </c>
      <c r="F1218" s="91" t="str">
        <f t="shared" si="631"/>
        <v>-</v>
      </c>
      <c r="G1218" s="91" t="str">
        <f t="shared" si="631"/>
        <v>-</v>
      </c>
      <c r="H1218" s="91" t="str">
        <f t="shared" si="631"/>
        <v>-</v>
      </c>
      <c r="I1218" s="91" t="str">
        <f t="shared" si="631"/>
        <v>-</v>
      </c>
      <c r="J1218" s="91" t="str">
        <f t="shared" si="631"/>
        <v>-</v>
      </c>
      <c r="K1218" s="91" t="str">
        <f t="shared" si="631"/>
        <v>-</v>
      </c>
      <c r="L1218" s="91" t="str">
        <f t="shared" si="631"/>
        <v>-</v>
      </c>
      <c r="M1218" s="91" t="str">
        <f t="shared" si="631"/>
        <v>-</v>
      </c>
      <c r="N1218" s="91" t="str">
        <f t="shared" si="631"/>
        <v>-</v>
      </c>
      <c r="O1218" s="91" t="str">
        <f t="shared" si="631"/>
        <v>-</v>
      </c>
      <c r="P1218" s="91" t="str">
        <f t="shared" si="631"/>
        <v>-</v>
      </c>
      <c r="Q1218" s="91" t="str">
        <f t="shared" si="631"/>
        <v>-</v>
      </c>
      <c r="R1218" s="91" t="str">
        <f t="shared" si="631"/>
        <v>-</v>
      </c>
      <c r="S1218" s="91" t="str">
        <f t="shared" si="631"/>
        <v>-</v>
      </c>
      <c r="T1218" s="91" t="str">
        <f t="shared" si="631"/>
        <v>-</v>
      </c>
      <c r="U1218" s="91" t="str">
        <f t="shared" si="631"/>
        <v>-</v>
      </c>
      <c r="V1218" s="91" t="str">
        <f t="shared" si="631"/>
        <v>-</v>
      </c>
      <c r="W1218" s="91" t="str">
        <f t="shared" si="631"/>
        <v>-</v>
      </c>
      <c r="X1218" s="91" t="str">
        <f t="shared" si="631"/>
        <v>-</v>
      </c>
      <c r="Y1218" s="91" t="str">
        <f t="shared" si="631"/>
        <v>-</v>
      </c>
      <c r="Z1218" s="91" t="str">
        <f t="shared" si="631"/>
        <v>-</v>
      </c>
      <c r="AA1218" s="91" t="str">
        <f t="shared" si="631"/>
        <v>-</v>
      </c>
      <c r="AB1218" s="91" t="str">
        <f t="shared" si="631"/>
        <v>-</v>
      </c>
      <c r="AC1218" s="91" t="str">
        <f t="shared" si="631"/>
        <v>-</v>
      </c>
      <c r="AD1218" s="91" t="str">
        <f t="shared" si="631"/>
        <v>-</v>
      </c>
      <c r="AE1218" s="91" t="str">
        <f t="shared" si="631"/>
        <v>-</v>
      </c>
      <c r="AF1218" s="91" t="str">
        <f t="shared" si="631"/>
        <v>-</v>
      </c>
      <c r="AG1218" s="91" t="str">
        <f t="shared" si="631"/>
        <v>-</v>
      </c>
      <c r="AH1218" s="91" t="str">
        <f t="shared" si="631"/>
        <v>-</v>
      </c>
      <c r="AI1218" s="91" t="str">
        <f t="shared" si="631"/>
        <v>-</v>
      </c>
      <c r="AJ1218" s="91" t="str">
        <f t="shared" si="631"/>
        <v>-</v>
      </c>
      <c r="AK1218" s="91" t="str">
        <f t="shared" si="631"/>
        <v>-</v>
      </c>
      <c r="AL1218" s="91" t="str">
        <f t="shared" si="631"/>
        <v>-</v>
      </c>
      <c r="AM1218" s="91" t="str">
        <f t="shared" si="631"/>
        <v>-</v>
      </c>
    </row>
    <row r="1219" spans="1:39">
      <c r="A1219" s="58" t="str">
        <f t="shared" si="630"/>
        <v/>
      </c>
      <c r="B1219" s="120" t="str">
        <f t="shared" si="630"/>
        <v/>
      </c>
      <c r="C1219" s="86" t="str">
        <f t="shared" si="630"/>
        <v/>
      </c>
      <c r="D1219" s="87" t="str">
        <f t="shared" si="630"/>
        <v/>
      </c>
      <c r="E1219" s="91" t="str">
        <f t="shared" ref="E1219:AM1219" si="632">IFERROR(RANK(E605,E$4:E$610,),"-")</f>
        <v>-</v>
      </c>
      <c r="F1219" s="91" t="str">
        <f t="shared" si="632"/>
        <v>-</v>
      </c>
      <c r="G1219" s="91" t="str">
        <f t="shared" si="632"/>
        <v>-</v>
      </c>
      <c r="H1219" s="91" t="str">
        <f t="shared" si="632"/>
        <v>-</v>
      </c>
      <c r="I1219" s="91" t="str">
        <f t="shared" si="632"/>
        <v>-</v>
      </c>
      <c r="J1219" s="91" t="str">
        <f t="shared" si="632"/>
        <v>-</v>
      </c>
      <c r="K1219" s="91" t="str">
        <f t="shared" si="632"/>
        <v>-</v>
      </c>
      <c r="L1219" s="91" t="str">
        <f t="shared" si="632"/>
        <v>-</v>
      </c>
      <c r="M1219" s="91" t="str">
        <f t="shared" si="632"/>
        <v>-</v>
      </c>
      <c r="N1219" s="91" t="str">
        <f t="shared" si="632"/>
        <v>-</v>
      </c>
      <c r="O1219" s="91" t="str">
        <f t="shared" si="632"/>
        <v>-</v>
      </c>
      <c r="P1219" s="91" t="str">
        <f t="shared" si="632"/>
        <v>-</v>
      </c>
      <c r="Q1219" s="91" t="str">
        <f t="shared" si="632"/>
        <v>-</v>
      </c>
      <c r="R1219" s="91" t="str">
        <f t="shared" si="632"/>
        <v>-</v>
      </c>
      <c r="S1219" s="91" t="str">
        <f t="shared" si="632"/>
        <v>-</v>
      </c>
      <c r="T1219" s="91" t="str">
        <f t="shared" si="632"/>
        <v>-</v>
      </c>
      <c r="U1219" s="91" t="str">
        <f t="shared" si="632"/>
        <v>-</v>
      </c>
      <c r="V1219" s="91" t="str">
        <f t="shared" si="632"/>
        <v>-</v>
      </c>
      <c r="W1219" s="91" t="str">
        <f t="shared" si="632"/>
        <v>-</v>
      </c>
      <c r="X1219" s="91" t="str">
        <f t="shared" si="632"/>
        <v>-</v>
      </c>
      <c r="Y1219" s="91" t="str">
        <f t="shared" si="632"/>
        <v>-</v>
      </c>
      <c r="Z1219" s="91" t="str">
        <f t="shared" si="632"/>
        <v>-</v>
      </c>
      <c r="AA1219" s="91" t="str">
        <f t="shared" si="632"/>
        <v>-</v>
      </c>
      <c r="AB1219" s="91" t="str">
        <f t="shared" si="632"/>
        <v>-</v>
      </c>
      <c r="AC1219" s="91" t="str">
        <f t="shared" si="632"/>
        <v>-</v>
      </c>
      <c r="AD1219" s="91" t="str">
        <f t="shared" si="632"/>
        <v>-</v>
      </c>
      <c r="AE1219" s="91" t="str">
        <f t="shared" si="632"/>
        <v>-</v>
      </c>
      <c r="AF1219" s="91" t="str">
        <f t="shared" si="632"/>
        <v>-</v>
      </c>
      <c r="AG1219" s="91" t="str">
        <f t="shared" si="632"/>
        <v>-</v>
      </c>
      <c r="AH1219" s="91" t="str">
        <f t="shared" si="632"/>
        <v>-</v>
      </c>
      <c r="AI1219" s="91" t="str">
        <f t="shared" si="632"/>
        <v>-</v>
      </c>
      <c r="AJ1219" s="91" t="str">
        <f t="shared" si="632"/>
        <v>-</v>
      </c>
      <c r="AK1219" s="91" t="str">
        <f t="shared" si="632"/>
        <v>-</v>
      </c>
      <c r="AL1219" s="91" t="str">
        <f t="shared" si="632"/>
        <v>-</v>
      </c>
      <c r="AM1219" s="91" t="str">
        <f t="shared" si="632"/>
        <v>-</v>
      </c>
    </row>
    <row r="1220" spans="1:39">
      <c r="A1220" s="58" t="str">
        <f t="shared" si="630"/>
        <v/>
      </c>
      <c r="B1220" s="120" t="str">
        <f t="shared" si="630"/>
        <v/>
      </c>
      <c r="C1220" s="86" t="str">
        <f t="shared" si="630"/>
        <v/>
      </c>
      <c r="D1220" s="87" t="str">
        <f t="shared" si="630"/>
        <v/>
      </c>
      <c r="E1220" s="91" t="str">
        <f t="shared" ref="E1220:AM1220" si="633">IFERROR(RANK(E606,E$4:E$610,),"-")</f>
        <v>-</v>
      </c>
      <c r="F1220" s="91" t="str">
        <f t="shared" si="633"/>
        <v>-</v>
      </c>
      <c r="G1220" s="91" t="str">
        <f t="shared" si="633"/>
        <v>-</v>
      </c>
      <c r="H1220" s="91" t="str">
        <f t="shared" si="633"/>
        <v>-</v>
      </c>
      <c r="I1220" s="91" t="str">
        <f t="shared" si="633"/>
        <v>-</v>
      </c>
      <c r="J1220" s="91" t="str">
        <f t="shared" si="633"/>
        <v>-</v>
      </c>
      <c r="K1220" s="91" t="str">
        <f t="shared" si="633"/>
        <v>-</v>
      </c>
      <c r="L1220" s="91" t="str">
        <f t="shared" si="633"/>
        <v>-</v>
      </c>
      <c r="M1220" s="91" t="str">
        <f t="shared" si="633"/>
        <v>-</v>
      </c>
      <c r="N1220" s="91" t="str">
        <f t="shared" si="633"/>
        <v>-</v>
      </c>
      <c r="O1220" s="91" t="str">
        <f t="shared" si="633"/>
        <v>-</v>
      </c>
      <c r="P1220" s="91" t="str">
        <f t="shared" si="633"/>
        <v>-</v>
      </c>
      <c r="Q1220" s="91" t="str">
        <f t="shared" si="633"/>
        <v>-</v>
      </c>
      <c r="R1220" s="91" t="str">
        <f t="shared" si="633"/>
        <v>-</v>
      </c>
      <c r="S1220" s="91" t="str">
        <f t="shared" si="633"/>
        <v>-</v>
      </c>
      <c r="T1220" s="91" t="str">
        <f t="shared" si="633"/>
        <v>-</v>
      </c>
      <c r="U1220" s="91" t="str">
        <f t="shared" si="633"/>
        <v>-</v>
      </c>
      <c r="V1220" s="91" t="str">
        <f t="shared" si="633"/>
        <v>-</v>
      </c>
      <c r="W1220" s="91" t="str">
        <f t="shared" si="633"/>
        <v>-</v>
      </c>
      <c r="X1220" s="91" t="str">
        <f t="shared" si="633"/>
        <v>-</v>
      </c>
      <c r="Y1220" s="91" t="str">
        <f t="shared" si="633"/>
        <v>-</v>
      </c>
      <c r="Z1220" s="91" t="str">
        <f t="shared" si="633"/>
        <v>-</v>
      </c>
      <c r="AA1220" s="91" t="str">
        <f t="shared" si="633"/>
        <v>-</v>
      </c>
      <c r="AB1220" s="91" t="str">
        <f t="shared" si="633"/>
        <v>-</v>
      </c>
      <c r="AC1220" s="91" t="str">
        <f t="shared" si="633"/>
        <v>-</v>
      </c>
      <c r="AD1220" s="91" t="str">
        <f t="shared" si="633"/>
        <v>-</v>
      </c>
      <c r="AE1220" s="91" t="str">
        <f t="shared" si="633"/>
        <v>-</v>
      </c>
      <c r="AF1220" s="91" t="str">
        <f t="shared" si="633"/>
        <v>-</v>
      </c>
      <c r="AG1220" s="91" t="str">
        <f t="shared" si="633"/>
        <v>-</v>
      </c>
      <c r="AH1220" s="91" t="str">
        <f t="shared" si="633"/>
        <v>-</v>
      </c>
      <c r="AI1220" s="91" t="str">
        <f t="shared" si="633"/>
        <v>-</v>
      </c>
      <c r="AJ1220" s="91" t="str">
        <f t="shared" si="633"/>
        <v>-</v>
      </c>
      <c r="AK1220" s="91" t="str">
        <f t="shared" si="633"/>
        <v>-</v>
      </c>
      <c r="AL1220" s="91" t="str">
        <f t="shared" si="633"/>
        <v>-</v>
      </c>
      <c r="AM1220" s="91" t="str">
        <f t="shared" si="633"/>
        <v>-</v>
      </c>
    </row>
    <row r="1221" spans="1:39">
      <c r="A1221" s="58" t="str">
        <f t="shared" si="630"/>
        <v/>
      </c>
      <c r="B1221" s="120" t="str">
        <f t="shared" si="630"/>
        <v/>
      </c>
      <c r="C1221" s="86" t="str">
        <f t="shared" si="630"/>
        <v/>
      </c>
      <c r="D1221" s="87" t="str">
        <f t="shared" si="630"/>
        <v/>
      </c>
      <c r="E1221" s="91" t="str">
        <f t="shared" ref="E1221:AM1221" si="634">IFERROR(RANK(E607,E$4:E$610,),"-")</f>
        <v>-</v>
      </c>
      <c r="F1221" s="91" t="str">
        <f t="shared" si="634"/>
        <v>-</v>
      </c>
      <c r="G1221" s="91" t="str">
        <f t="shared" si="634"/>
        <v>-</v>
      </c>
      <c r="H1221" s="91" t="str">
        <f t="shared" si="634"/>
        <v>-</v>
      </c>
      <c r="I1221" s="91" t="str">
        <f t="shared" si="634"/>
        <v>-</v>
      </c>
      <c r="J1221" s="91" t="str">
        <f t="shared" si="634"/>
        <v>-</v>
      </c>
      <c r="K1221" s="91" t="str">
        <f t="shared" si="634"/>
        <v>-</v>
      </c>
      <c r="L1221" s="91" t="str">
        <f t="shared" si="634"/>
        <v>-</v>
      </c>
      <c r="M1221" s="91" t="str">
        <f t="shared" si="634"/>
        <v>-</v>
      </c>
      <c r="N1221" s="91" t="str">
        <f t="shared" si="634"/>
        <v>-</v>
      </c>
      <c r="O1221" s="91" t="str">
        <f t="shared" si="634"/>
        <v>-</v>
      </c>
      <c r="P1221" s="91" t="str">
        <f t="shared" si="634"/>
        <v>-</v>
      </c>
      <c r="Q1221" s="91" t="str">
        <f t="shared" si="634"/>
        <v>-</v>
      </c>
      <c r="R1221" s="91" t="str">
        <f t="shared" si="634"/>
        <v>-</v>
      </c>
      <c r="S1221" s="91" t="str">
        <f t="shared" si="634"/>
        <v>-</v>
      </c>
      <c r="T1221" s="91" t="str">
        <f t="shared" si="634"/>
        <v>-</v>
      </c>
      <c r="U1221" s="91" t="str">
        <f t="shared" si="634"/>
        <v>-</v>
      </c>
      <c r="V1221" s="91" t="str">
        <f t="shared" si="634"/>
        <v>-</v>
      </c>
      <c r="W1221" s="91" t="str">
        <f t="shared" si="634"/>
        <v>-</v>
      </c>
      <c r="X1221" s="91" t="str">
        <f t="shared" si="634"/>
        <v>-</v>
      </c>
      <c r="Y1221" s="91" t="str">
        <f t="shared" si="634"/>
        <v>-</v>
      </c>
      <c r="Z1221" s="91" t="str">
        <f t="shared" si="634"/>
        <v>-</v>
      </c>
      <c r="AA1221" s="91" t="str">
        <f t="shared" si="634"/>
        <v>-</v>
      </c>
      <c r="AB1221" s="91" t="str">
        <f t="shared" si="634"/>
        <v>-</v>
      </c>
      <c r="AC1221" s="91" t="str">
        <f t="shared" si="634"/>
        <v>-</v>
      </c>
      <c r="AD1221" s="91" t="str">
        <f t="shared" si="634"/>
        <v>-</v>
      </c>
      <c r="AE1221" s="91" t="str">
        <f t="shared" si="634"/>
        <v>-</v>
      </c>
      <c r="AF1221" s="91" t="str">
        <f t="shared" si="634"/>
        <v>-</v>
      </c>
      <c r="AG1221" s="91" t="str">
        <f t="shared" si="634"/>
        <v>-</v>
      </c>
      <c r="AH1221" s="91" t="str">
        <f t="shared" si="634"/>
        <v>-</v>
      </c>
      <c r="AI1221" s="91" t="str">
        <f t="shared" si="634"/>
        <v>-</v>
      </c>
      <c r="AJ1221" s="91" t="str">
        <f t="shared" si="634"/>
        <v>-</v>
      </c>
      <c r="AK1221" s="91" t="str">
        <f t="shared" si="634"/>
        <v>-</v>
      </c>
      <c r="AL1221" s="91" t="str">
        <f t="shared" si="634"/>
        <v>-</v>
      </c>
      <c r="AM1221" s="91" t="str">
        <f t="shared" si="634"/>
        <v>-</v>
      </c>
    </row>
    <row r="1222" spans="1:39">
      <c r="A1222" s="58" t="str">
        <f t="shared" si="630"/>
        <v/>
      </c>
      <c r="B1222" s="120" t="str">
        <f t="shared" si="630"/>
        <v/>
      </c>
      <c r="C1222" s="86" t="str">
        <f t="shared" si="630"/>
        <v/>
      </c>
      <c r="D1222" s="87" t="str">
        <f t="shared" si="630"/>
        <v/>
      </c>
      <c r="E1222" s="91" t="str">
        <f t="shared" ref="E1222:AM1222" si="635">IFERROR(RANK(E608,E$4:E$610,),"-")</f>
        <v>-</v>
      </c>
      <c r="F1222" s="91" t="str">
        <f t="shared" si="635"/>
        <v>-</v>
      </c>
      <c r="G1222" s="91" t="str">
        <f t="shared" si="635"/>
        <v>-</v>
      </c>
      <c r="H1222" s="91" t="str">
        <f t="shared" si="635"/>
        <v>-</v>
      </c>
      <c r="I1222" s="91" t="str">
        <f t="shared" si="635"/>
        <v>-</v>
      </c>
      <c r="J1222" s="91" t="str">
        <f t="shared" si="635"/>
        <v>-</v>
      </c>
      <c r="K1222" s="91" t="str">
        <f t="shared" si="635"/>
        <v>-</v>
      </c>
      <c r="L1222" s="91" t="str">
        <f t="shared" si="635"/>
        <v>-</v>
      </c>
      <c r="M1222" s="91" t="str">
        <f t="shared" si="635"/>
        <v>-</v>
      </c>
      <c r="N1222" s="91" t="str">
        <f t="shared" si="635"/>
        <v>-</v>
      </c>
      <c r="O1222" s="91" t="str">
        <f t="shared" si="635"/>
        <v>-</v>
      </c>
      <c r="P1222" s="91" t="str">
        <f t="shared" si="635"/>
        <v>-</v>
      </c>
      <c r="Q1222" s="91" t="str">
        <f t="shared" si="635"/>
        <v>-</v>
      </c>
      <c r="R1222" s="91" t="str">
        <f t="shared" si="635"/>
        <v>-</v>
      </c>
      <c r="S1222" s="91" t="str">
        <f t="shared" si="635"/>
        <v>-</v>
      </c>
      <c r="T1222" s="91" t="str">
        <f t="shared" si="635"/>
        <v>-</v>
      </c>
      <c r="U1222" s="91" t="str">
        <f t="shared" si="635"/>
        <v>-</v>
      </c>
      <c r="V1222" s="91" t="str">
        <f t="shared" si="635"/>
        <v>-</v>
      </c>
      <c r="W1222" s="91" t="str">
        <f t="shared" si="635"/>
        <v>-</v>
      </c>
      <c r="X1222" s="91" t="str">
        <f t="shared" si="635"/>
        <v>-</v>
      </c>
      <c r="Y1222" s="91" t="str">
        <f t="shared" si="635"/>
        <v>-</v>
      </c>
      <c r="Z1222" s="91" t="str">
        <f t="shared" si="635"/>
        <v>-</v>
      </c>
      <c r="AA1222" s="91" t="str">
        <f t="shared" si="635"/>
        <v>-</v>
      </c>
      <c r="AB1222" s="91" t="str">
        <f t="shared" si="635"/>
        <v>-</v>
      </c>
      <c r="AC1222" s="91" t="str">
        <f t="shared" si="635"/>
        <v>-</v>
      </c>
      <c r="AD1222" s="91" t="str">
        <f t="shared" si="635"/>
        <v>-</v>
      </c>
      <c r="AE1222" s="91" t="str">
        <f t="shared" si="635"/>
        <v>-</v>
      </c>
      <c r="AF1222" s="91" t="str">
        <f t="shared" si="635"/>
        <v>-</v>
      </c>
      <c r="AG1222" s="91" t="str">
        <f t="shared" si="635"/>
        <v>-</v>
      </c>
      <c r="AH1222" s="91" t="str">
        <f t="shared" si="635"/>
        <v>-</v>
      </c>
      <c r="AI1222" s="91" t="str">
        <f t="shared" si="635"/>
        <v>-</v>
      </c>
      <c r="AJ1222" s="91" t="str">
        <f t="shared" si="635"/>
        <v>-</v>
      </c>
      <c r="AK1222" s="91" t="str">
        <f t="shared" si="635"/>
        <v>-</v>
      </c>
      <c r="AL1222" s="91" t="str">
        <f t="shared" si="635"/>
        <v>-</v>
      </c>
      <c r="AM1222" s="91" t="str">
        <f t="shared" si="635"/>
        <v>-</v>
      </c>
    </row>
    <row r="1223" spans="1:39">
      <c r="A1223" s="58" t="str">
        <f t="shared" si="630"/>
        <v/>
      </c>
      <c r="B1223" s="120" t="str">
        <f t="shared" si="630"/>
        <v/>
      </c>
      <c r="C1223" s="86" t="str">
        <f t="shared" si="630"/>
        <v/>
      </c>
      <c r="D1223" s="87" t="str">
        <f t="shared" si="630"/>
        <v/>
      </c>
      <c r="E1223" s="91" t="str">
        <f t="shared" ref="E1223:AM1223" si="636">IFERROR(RANK(E609,E$4:E$610,),"-")</f>
        <v>-</v>
      </c>
      <c r="F1223" s="91" t="str">
        <f t="shared" si="636"/>
        <v>-</v>
      </c>
      <c r="G1223" s="91" t="str">
        <f t="shared" si="636"/>
        <v>-</v>
      </c>
      <c r="H1223" s="91" t="str">
        <f t="shared" si="636"/>
        <v>-</v>
      </c>
      <c r="I1223" s="91" t="str">
        <f t="shared" si="636"/>
        <v>-</v>
      </c>
      <c r="J1223" s="91" t="str">
        <f t="shared" si="636"/>
        <v>-</v>
      </c>
      <c r="K1223" s="91" t="str">
        <f t="shared" si="636"/>
        <v>-</v>
      </c>
      <c r="L1223" s="91" t="str">
        <f t="shared" si="636"/>
        <v>-</v>
      </c>
      <c r="M1223" s="91" t="str">
        <f t="shared" si="636"/>
        <v>-</v>
      </c>
      <c r="N1223" s="91" t="str">
        <f t="shared" si="636"/>
        <v>-</v>
      </c>
      <c r="O1223" s="91" t="str">
        <f t="shared" si="636"/>
        <v>-</v>
      </c>
      <c r="P1223" s="91" t="str">
        <f t="shared" si="636"/>
        <v>-</v>
      </c>
      <c r="Q1223" s="91" t="str">
        <f t="shared" si="636"/>
        <v>-</v>
      </c>
      <c r="R1223" s="91" t="str">
        <f t="shared" si="636"/>
        <v>-</v>
      </c>
      <c r="S1223" s="91" t="str">
        <f t="shared" si="636"/>
        <v>-</v>
      </c>
      <c r="T1223" s="91" t="str">
        <f t="shared" si="636"/>
        <v>-</v>
      </c>
      <c r="U1223" s="91" t="str">
        <f t="shared" si="636"/>
        <v>-</v>
      </c>
      <c r="V1223" s="91" t="str">
        <f t="shared" si="636"/>
        <v>-</v>
      </c>
      <c r="W1223" s="91" t="str">
        <f t="shared" si="636"/>
        <v>-</v>
      </c>
      <c r="X1223" s="91" t="str">
        <f t="shared" si="636"/>
        <v>-</v>
      </c>
      <c r="Y1223" s="91" t="str">
        <f t="shared" si="636"/>
        <v>-</v>
      </c>
      <c r="Z1223" s="91" t="str">
        <f t="shared" si="636"/>
        <v>-</v>
      </c>
      <c r="AA1223" s="91" t="str">
        <f t="shared" si="636"/>
        <v>-</v>
      </c>
      <c r="AB1223" s="91" t="str">
        <f t="shared" si="636"/>
        <v>-</v>
      </c>
      <c r="AC1223" s="91" t="str">
        <f t="shared" si="636"/>
        <v>-</v>
      </c>
      <c r="AD1223" s="91" t="str">
        <f t="shared" si="636"/>
        <v>-</v>
      </c>
      <c r="AE1223" s="91" t="str">
        <f t="shared" si="636"/>
        <v>-</v>
      </c>
      <c r="AF1223" s="91" t="str">
        <f t="shared" si="636"/>
        <v>-</v>
      </c>
      <c r="AG1223" s="91" t="str">
        <f t="shared" si="636"/>
        <v>-</v>
      </c>
      <c r="AH1223" s="91" t="str">
        <f t="shared" si="636"/>
        <v>-</v>
      </c>
      <c r="AI1223" s="91" t="str">
        <f t="shared" si="636"/>
        <v>-</v>
      </c>
      <c r="AJ1223" s="91" t="str">
        <f t="shared" si="636"/>
        <v>-</v>
      </c>
      <c r="AK1223" s="91" t="str">
        <f t="shared" si="636"/>
        <v>-</v>
      </c>
      <c r="AL1223" s="91" t="str">
        <f t="shared" si="636"/>
        <v>-</v>
      </c>
      <c r="AM1223" s="91" t="str">
        <f t="shared" si="636"/>
        <v>-</v>
      </c>
    </row>
    <row r="1224" spans="1:39" ht="15.75" thickBot="1">
      <c r="A1224" s="88" t="str">
        <f t="shared" si="630"/>
        <v/>
      </c>
      <c r="B1224" s="120" t="str">
        <f t="shared" si="630"/>
        <v/>
      </c>
      <c r="C1224" s="86" t="str">
        <f t="shared" si="630"/>
        <v/>
      </c>
      <c r="D1224" s="87" t="str">
        <f t="shared" si="630"/>
        <v/>
      </c>
      <c r="E1224" s="91" t="str">
        <f t="shared" ref="E1224:AM1224" si="637">IFERROR(RANK(E610,E$4:E$610,),"-")</f>
        <v>-</v>
      </c>
      <c r="F1224" s="91" t="str">
        <f t="shared" si="637"/>
        <v>-</v>
      </c>
      <c r="G1224" s="91" t="str">
        <f t="shared" si="637"/>
        <v>-</v>
      </c>
      <c r="H1224" s="91" t="str">
        <f t="shared" si="637"/>
        <v>-</v>
      </c>
      <c r="I1224" s="91" t="str">
        <f t="shared" si="637"/>
        <v>-</v>
      </c>
      <c r="J1224" s="91" t="str">
        <f t="shared" si="637"/>
        <v>-</v>
      </c>
      <c r="K1224" s="91" t="str">
        <f t="shared" si="637"/>
        <v>-</v>
      </c>
      <c r="L1224" s="91" t="str">
        <f t="shared" si="637"/>
        <v>-</v>
      </c>
      <c r="M1224" s="91" t="str">
        <f t="shared" si="637"/>
        <v>-</v>
      </c>
      <c r="N1224" s="91" t="str">
        <f t="shared" si="637"/>
        <v>-</v>
      </c>
      <c r="O1224" s="91" t="str">
        <f t="shared" si="637"/>
        <v>-</v>
      </c>
      <c r="P1224" s="91" t="str">
        <f t="shared" si="637"/>
        <v>-</v>
      </c>
      <c r="Q1224" s="91" t="str">
        <f t="shared" si="637"/>
        <v>-</v>
      </c>
      <c r="R1224" s="91" t="str">
        <f t="shared" si="637"/>
        <v>-</v>
      </c>
      <c r="S1224" s="91" t="str">
        <f t="shared" si="637"/>
        <v>-</v>
      </c>
      <c r="T1224" s="91" t="str">
        <f t="shared" si="637"/>
        <v>-</v>
      </c>
      <c r="U1224" s="91" t="str">
        <f t="shared" si="637"/>
        <v>-</v>
      </c>
      <c r="V1224" s="91" t="str">
        <f t="shared" si="637"/>
        <v>-</v>
      </c>
      <c r="W1224" s="91" t="str">
        <f t="shared" si="637"/>
        <v>-</v>
      </c>
      <c r="X1224" s="91" t="str">
        <f t="shared" si="637"/>
        <v>-</v>
      </c>
      <c r="Y1224" s="91" t="str">
        <f t="shared" si="637"/>
        <v>-</v>
      </c>
      <c r="Z1224" s="91" t="str">
        <f t="shared" si="637"/>
        <v>-</v>
      </c>
      <c r="AA1224" s="91" t="str">
        <f t="shared" si="637"/>
        <v>-</v>
      </c>
      <c r="AB1224" s="91" t="str">
        <f t="shared" si="637"/>
        <v>-</v>
      </c>
      <c r="AC1224" s="91" t="str">
        <f t="shared" si="637"/>
        <v>-</v>
      </c>
      <c r="AD1224" s="91" t="str">
        <f t="shared" si="637"/>
        <v>-</v>
      </c>
      <c r="AE1224" s="91" t="str">
        <f t="shared" si="637"/>
        <v>-</v>
      </c>
      <c r="AF1224" s="91" t="str">
        <f t="shared" si="637"/>
        <v>-</v>
      </c>
      <c r="AG1224" s="91" t="str">
        <f t="shared" si="637"/>
        <v>-</v>
      </c>
      <c r="AH1224" s="91" t="str">
        <f t="shared" si="637"/>
        <v>-</v>
      </c>
      <c r="AI1224" s="91" t="str">
        <f t="shared" si="637"/>
        <v>-</v>
      </c>
      <c r="AJ1224" s="91" t="str">
        <f t="shared" si="637"/>
        <v>-</v>
      </c>
      <c r="AK1224" s="91" t="str">
        <f t="shared" si="637"/>
        <v>-</v>
      </c>
      <c r="AL1224" s="91" t="str">
        <f t="shared" si="637"/>
        <v>-</v>
      </c>
      <c r="AM1224" s="91" t="str">
        <f t="shared" si="637"/>
        <v>-</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77F93965C581748BC43C7053F67A857" ma:contentTypeVersion="13" ma:contentTypeDescription="Creare un nuovo documento." ma:contentTypeScope="" ma:versionID="2098a4a45f2a81b26b6d12b6f5f9f0e1">
  <xsd:schema xmlns:xsd="http://www.w3.org/2001/XMLSchema" xmlns:xs="http://www.w3.org/2001/XMLSchema" xmlns:p="http://schemas.microsoft.com/office/2006/metadata/properties" xmlns:ns3="bfc76eb8-a73b-467e-b9e8-c7d220890468" xmlns:ns4="f5410913-d474-45d9-9ace-d69039f70ade" targetNamespace="http://schemas.microsoft.com/office/2006/metadata/properties" ma:root="true" ma:fieldsID="1a478cbb68bc353aee3b1b59f6a9fcaf" ns3:_="" ns4:_="">
    <xsd:import namespace="bfc76eb8-a73b-467e-b9e8-c7d220890468"/>
    <xsd:import namespace="f5410913-d474-45d9-9ace-d69039f70ad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c76eb8-a73b-467e-b9e8-c7d2208904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410913-d474-45d9-9ace-d69039f70ade" elementFormDefault="qualified">
    <xsd:import namespace="http://schemas.microsoft.com/office/2006/documentManagement/types"/>
    <xsd:import namespace="http://schemas.microsoft.com/office/infopath/2007/PartnerControls"/>
    <xsd:element name="SharedWithUsers" ma:index="1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Condiviso con dettagli" ma:internalName="SharedWithDetails" ma:readOnly="true">
      <xsd:simpleType>
        <xsd:restriction base="dms:Note">
          <xsd:maxLength value="255"/>
        </xsd:restriction>
      </xsd:simpleType>
    </xsd:element>
    <xsd:element name="SharingHintHash" ma:index="20" nillable="true" ma:displayName="Hash suggerimento condivision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0E7AC1-967D-492C-AD4F-FC342863E5ED}">
  <ds:schemaRefs>
    <ds:schemaRef ds:uri="f5410913-d474-45d9-9ace-d69039f70ade"/>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bfc76eb8-a73b-467e-b9e8-c7d220890468"/>
    <ds:schemaRef ds:uri="http://www.w3.org/XML/1998/namespace"/>
    <ds:schemaRef ds:uri="http://purl.org/dc/dcmitype/"/>
  </ds:schemaRefs>
</ds:datastoreItem>
</file>

<file path=customXml/itemProps2.xml><?xml version="1.0" encoding="utf-8"?>
<ds:datastoreItem xmlns:ds="http://schemas.openxmlformats.org/officeDocument/2006/customXml" ds:itemID="{433DA726-CE50-4487-B3E8-5DA1FD07628F}">
  <ds:schemaRefs>
    <ds:schemaRef ds:uri="http://schemas.microsoft.com/sharepoint/v3/contenttype/forms"/>
  </ds:schemaRefs>
</ds:datastoreItem>
</file>

<file path=customXml/itemProps3.xml><?xml version="1.0" encoding="utf-8"?>
<ds:datastoreItem xmlns:ds="http://schemas.openxmlformats.org/officeDocument/2006/customXml" ds:itemID="{88DF64E2-FDE0-47FA-91F7-54D1F6540B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c76eb8-a73b-467e-b9e8-c7d220890468"/>
    <ds:schemaRef ds:uri="f5410913-d474-45d9-9ace-d69039f70a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ESPON Dashboard</vt:lpstr>
      <vt:lpstr>TQoL_Indexes</vt:lpstr>
      <vt:lpstr>Data &amp; Normalization</vt:lpstr>
      <vt:lpstr>Framework</vt:lpstr>
      <vt:lpstr>Helsinki Database</vt:lpstr>
      <vt:lpstr>Aux_Country</vt:lpstr>
      <vt:lpstr>DB_Typologies</vt:lpstr>
      <vt:lpstr>Aux_Urb-Rur</vt:lpstr>
      <vt:lpstr>life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BIOSCA</dc:creator>
  <cp:lastModifiedBy>FREDERIC</cp:lastModifiedBy>
  <dcterms:created xsi:type="dcterms:W3CDTF">2020-06-04T08:05:31Z</dcterms:created>
  <dcterms:modified xsi:type="dcterms:W3CDTF">2020-11-26T17:26:07Z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0x010100A77F93965C581748BC43C7053F67A857</vt:lpwstr>
  </property>
</Properties>
</file>